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sif.khan\Documents\"/>
    </mc:Choice>
  </mc:AlternateContent>
  <xr:revisionPtr revIDLastSave="0" documentId="8_{5A3F6B57-E53E-461E-98C5-2E150EA7E070}" xr6:coauthVersionLast="45" xr6:coauthVersionMax="45" xr10:uidLastSave="{00000000-0000-0000-0000-000000000000}"/>
  <bookViews>
    <workbookView xWindow="-120" yWindow="-120" windowWidth="29040" windowHeight="15840" activeTab="6" xr2:uid="{9C37F415-49FB-4854-8DA7-2BBC468D711C}"/>
  </bookViews>
  <sheets>
    <sheet name="Forecast Input" sheetId="13" r:id="rId1"/>
    <sheet name="Forecast Lookup" sheetId="14" r:id="rId2"/>
    <sheet name="Sheet1" sheetId="4" r:id="rId3"/>
    <sheet name="CMO Input" sheetId="2" r:id="rId4"/>
    <sheet name="Reference Table" sheetId="5" r:id="rId5"/>
    <sheet name="Lookups" sheetId="3" r:id="rId6"/>
    <sheet name="Master" sheetId="12" r:id="rId7"/>
  </sheets>
  <definedNames>
    <definedName name="_xlnm._FilterDatabase" localSheetId="3" hidden="1">'CMO Input'!$AO$1:$AV$2419</definedName>
    <definedName name="_xlnm._FilterDatabase" localSheetId="0" hidden="1">'Forecast Input'!$BJ$1:$CS$1845</definedName>
    <definedName name="_xlnm._FilterDatabase" localSheetId="6" hidden="1">Master!$A$4:$V$11134</definedName>
    <definedName name="_xlnm._FilterDatabase" localSheetId="2" hidden="1">Sheet1!$A$1:$J$531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" i="12" l="1" a="1"/>
  <c r="F6" i="12" s="1"/>
  <c r="F10" i="12" s="1" a="1"/>
  <c r="F10" i="12" s="1"/>
  <c r="F14" i="12" s="1" a="1"/>
  <c r="F14" i="12" s="1"/>
  <c r="F18" i="12" s="1" a="1"/>
  <c r="F18" i="12" s="1"/>
  <c r="F22" i="12" s="1" a="1"/>
  <c r="F22" i="12" s="1"/>
  <c r="F26" i="12" s="1" a="1"/>
  <c r="F26" i="12" s="1"/>
  <c r="F30" i="12" s="1" a="1"/>
  <c r="F30" i="12" s="1"/>
  <c r="F34" i="12" s="1" a="1"/>
  <c r="F34" i="12" s="1"/>
  <c r="F38" i="12" s="1" a="1"/>
  <c r="F38" i="12" s="1"/>
  <c r="F42" i="12" s="1" a="1"/>
  <c r="F42" i="12" s="1"/>
  <c r="F46" i="12" s="1" a="1"/>
  <c r="F46" i="12" s="1"/>
  <c r="F50" i="12" s="1" a="1"/>
  <c r="F50" i="12" s="1"/>
  <c r="F54" i="12" s="1" a="1"/>
  <c r="F54" i="12" s="1"/>
  <c r="F58" i="12" s="1" a="1"/>
  <c r="F58" i="12" s="1"/>
  <c r="F62" i="12" s="1" a="1"/>
  <c r="F62" i="12" s="1"/>
  <c r="F66" i="12" s="1" a="1"/>
  <c r="F66" i="12" s="1"/>
  <c r="F70" i="12" s="1" a="1"/>
  <c r="F70" i="12" s="1"/>
  <c r="F74" i="12" s="1" a="1"/>
  <c r="F74" i="12" s="1"/>
  <c r="F78" i="12" s="1" a="1"/>
  <c r="F78" i="12" s="1"/>
  <c r="F82" i="12" s="1" a="1"/>
  <c r="F82" i="12" s="1"/>
  <c r="F86" i="12" s="1" a="1"/>
  <c r="F86" i="12" s="1"/>
  <c r="F90" i="12" s="1" a="1"/>
  <c r="F90" i="12" s="1"/>
  <c r="F94" i="12" s="1" a="1"/>
  <c r="F94" i="12" s="1"/>
  <c r="F98" i="12" s="1" a="1"/>
  <c r="F98" i="12" s="1"/>
  <c r="F102" i="12" s="1" a="1"/>
  <c r="F102" i="12" s="1"/>
  <c r="F106" i="12" s="1" a="1"/>
  <c r="F106" i="12" s="1"/>
  <c r="F110" i="12" s="1" a="1"/>
  <c r="F110" i="12" s="1"/>
  <c r="F114" i="12" s="1" a="1"/>
  <c r="F114" i="12" s="1"/>
  <c r="F118" i="12" s="1" a="1"/>
  <c r="F118" i="12" s="1"/>
  <c r="F122" i="12" s="1" a="1"/>
  <c r="F122" i="12" s="1"/>
  <c r="F126" i="12" s="1" a="1"/>
  <c r="F126" i="12" s="1"/>
  <c r="F130" i="12" s="1" a="1"/>
  <c r="F130" i="12" s="1"/>
  <c r="F134" i="12" s="1" a="1"/>
  <c r="F134" i="12" s="1"/>
  <c r="F138" i="12" s="1" a="1"/>
  <c r="F138" i="12" s="1"/>
  <c r="F142" i="12" s="1" a="1"/>
  <c r="F142" i="12" s="1"/>
  <c r="F146" i="12" s="1" a="1"/>
  <c r="F146" i="12" s="1"/>
  <c r="F150" i="12" s="1" a="1"/>
  <c r="F150" i="12" s="1"/>
  <c r="F154" i="12" s="1" a="1"/>
  <c r="F154" i="12" s="1"/>
  <c r="F158" i="12" s="1" a="1"/>
  <c r="F158" i="12" s="1"/>
  <c r="F162" i="12" s="1" a="1"/>
  <c r="F162" i="12" s="1"/>
  <c r="F166" i="12" s="1" a="1"/>
  <c r="F166" i="12" s="1"/>
  <c r="F170" i="12" s="1" a="1"/>
  <c r="F170" i="12" s="1"/>
  <c r="F174" i="12" s="1" a="1"/>
  <c r="F174" i="12" s="1"/>
  <c r="F178" i="12" s="1" a="1"/>
  <c r="F178" i="12" s="1"/>
  <c r="F182" i="12" s="1" a="1"/>
  <c r="F182" i="12" s="1"/>
  <c r="F186" i="12" s="1" a="1"/>
  <c r="F186" i="12" s="1"/>
  <c r="F190" i="12" s="1" a="1"/>
  <c r="F190" i="12" s="1"/>
  <c r="F194" i="12" s="1" a="1"/>
  <c r="F194" i="12" s="1"/>
  <c r="F198" i="12" s="1" a="1"/>
  <c r="F198" i="12" s="1"/>
  <c r="F202" i="12" s="1" a="1"/>
  <c r="F202" i="12" s="1"/>
  <c r="F206" i="12" s="1" a="1"/>
  <c r="F206" i="12" s="1"/>
  <c r="F210" i="12" s="1" a="1"/>
  <c r="F210" i="12" s="1"/>
  <c r="F214" i="12" s="1" a="1"/>
  <c r="F214" i="12" s="1"/>
  <c r="F8" i="12" a="1"/>
  <c r="F8" i="12" s="1"/>
  <c r="F12" i="12" s="1" a="1"/>
  <c r="F12" i="12" s="1"/>
  <c r="F16" i="12" s="1" a="1"/>
  <c r="F16" i="12" s="1"/>
  <c r="F20" i="12" s="1" a="1"/>
  <c r="F20" i="12" s="1"/>
  <c r="F24" i="12" s="1" a="1"/>
  <c r="F24" i="12" s="1"/>
  <c r="F28" i="12" s="1" a="1"/>
  <c r="F28" i="12" s="1"/>
  <c r="F32" i="12" s="1" a="1"/>
  <c r="F32" i="12" s="1"/>
  <c r="F36" i="12" s="1" a="1"/>
  <c r="F36" i="12" s="1"/>
  <c r="F40" i="12" s="1" a="1"/>
  <c r="F40" i="12" s="1"/>
  <c r="F44" i="12" s="1" a="1"/>
  <c r="F44" i="12" s="1"/>
  <c r="F48" i="12" s="1" a="1"/>
  <c r="F48" i="12" s="1"/>
  <c r="F52" i="12" s="1" a="1"/>
  <c r="F52" i="12" s="1"/>
  <c r="F56" i="12" s="1" a="1"/>
  <c r="F56" i="12" s="1"/>
  <c r="F60" i="12" s="1" a="1"/>
  <c r="F60" i="12" s="1"/>
  <c r="F64" i="12" s="1" a="1"/>
  <c r="F64" i="12" s="1"/>
  <c r="F68" i="12" s="1" a="1"/>
  <c r="F68" i="12" s="1"/>
  <c r="F72" i="12" s="1" a="1"/>
  <c r="F72" i="12" s="1"/>
  <c r="F76" i="12" s="1" a="1"/>
  <c r="F76" i="12" s="1"/>
  <c r="F80" i="12" s="1" a="1"/>
  <c r="F80" i="12" s="1"/>
  <c r="F84" i="12" s="1" a="1"/>
  <c r="F84" i="12" s="1"/>
  <c r="F88" i="12" s="1" a="1"/>
  <c r="F88" i="12" s="1"/>
  <c r="F92" i="12" s="1" a="1"/>
  <c r="F92" i="12" s="1"/>
  <c r="F96" i="12" s="1" a="1"/>
  <c r="F96" i="12" s="1"/>
  <c r="F100" i="12" s="1" a="1"/>
  <c r="F100" i="12" s="1"/>
  <c r="F104" i="12" s="1" a="1"/>
  <c r="F104" i="12" s="1"/>
  <c r="F108" i="12" s="1" a="1"/>
  <c r="F108" i="12" s="1"/>
  <c r="F112" i="12" s="1" a="1"/>
  <c r="F112" i="12" s="1"/>
  <c r="F116" i="12" s="1" a="1"/>
  <c r="F116" i="12" s="1"/>
  <c r="F120" i="12" s="1" a="1"/>
  <c r="F120" i="12" s="1"/>
  <c r="F124" i="12" s="1" a="1"/>
  <c r="F124" i="12" s="1"/>
  <c r="F128" i="12" s="1" a="1"/>
  <c r="F128" i="12" s="1"/>
  <c r="F132" i="12" s="1" a="1"/>
  <c r="F132" i="12" s="1"/>
  <c r="F136" i="12" s="1" a="1"/>
  <c r="F136" i="12" s="1"/>
  <c r="F140" i="12" s="1" a="1"/>
  <c r="F140" i="12" s="1"/>
  <c r="F144" i="12" s="1" a="1"/>
  <c r="F144" i="12" s="1"/>
  <c r="F148" i="12" s="1" a="1"/>
  <c r="F148" i="12" s="1"/>
  <c r="F152" i="12" s="1" a="1"/>
  <c r="F152" i="12" s="1"/>
  <c r="F156" i="12" s="1" a="1"/>
  <c r="F156" i="12" s="1"/>
  <c r="F160" i="12" s="1" a="1"/>
  <c r="F160" i="12" s="1"/>
  <c r="F164" i="12" s="1" a="1"/>
  <c r="F164" i="12" s="1"/>
  <c r="F168" i="12" s="1" a="1"/>
  <c r="F168" i="12" s="1"/>
  <c r="F172" i="12" s="1" a="1"/>
  <c r="F172" i="12" s="1"/>
  <c r="F176" i="12" s="1" a="1"/>
  <c r="F176" i="12" s="1"/>
  <c r="F180" i="12" s="1" a="1"/>
  <c r="F180" i="12" s="1"/>
  <c r="F184" i="12" s="1" a="1"/>
  <c r="F184" i="12" s="1"/>
  <c r="F188" i="12" s="1" a="1"/>
  <c r="F188" i="12" s="1"/>
  <c r="F192" i="12" s="1" a="1"/>
  <c r="F192" i="12" s="1"/>
  <c r="F196" i="12" s="1" a="1"/>
  <c r="F196" i="12" s="1"/>
  <c r="F200" i="12" s="1" a="1"/>
  <c r="F200" i="12" s="1"/>
  <c r="F204" i="12" s="1" a="1"/>
  <c r="F204" i="12" s="1"/>
  <c r="F208" i="12" s="1" a="1"/>
  <c r="F208" i="12" s="1"/>
  <c r="F212" i="12" s="1" a="1"/>
  <c r="F212" i="12" s="1"/>
  <c r="F216" i="12" s="1" a="1"/>
  <c r="F216" i="12" s="1"/>
  <c r="F9" i="12" a="1"/>
  <c r="F9" i="12" s="1"/>
  <c r="F13" i="12" s="1" a="1"/>
  <c r="F13" i="12" s="1"/>
  <c r="F17" i="12" s="1" a="1"/>
  <c r="F17" i="12" s="1"/>
  <c r="F21" i="12" s="1" a="1"/>
  <c r="F21" i="12" s="1"/>
  <c r="F25" i="12" s="1" a="1"/>
  <c r="F25" i="12" s="1"/>
  <c r="F29" i="12" s="1" a="1"/>
  <c r="F29" i="12" s="1"/>
  <c r="F33" i="12" s="1" a="1"/>
  <c r="F33" i="12" s="1"/>
  <c r="F37" i="12" s="1" a="1"/>
  <c r="F37" i="12" s="1"/>
  <c r="F41" i="12" s="1" a="1"/>
  <c r="F41" i="12" s="1"/>
  <c r="F45" i="12" s="1" a="1"/>
  <c r="F45" i="12" s="1"/>
  <c r="F49" i="12" s="1" a="1"/>
  <c r="F49" i="12" s="1"/>
  <c r="F53" i="12" s="1" a="1"/>
  <c r="F53" i="12" s="1"/>
  <c r="F57" i="12" s="1" a="1"/>
  <c r="F57" i="12" s="1"/>
  <c r="F61" i="12" s="1" a="1"/>
  <c r="F61" i="12" s="1"/>
  <c r="F65" i="12" s="1" a="1"/>
  <c r="F65" i="12" s="1"/>
  <c r="F69" i="12" s="1" a="1"/>
  <c r="F69" i="12" s="1"/>
  <c r="F73" i="12" s="1" a="1"/>
  <c r="F73" i="12" s="1"/>
  <c r="F77" i="12" s="1" a="1"/>
  <c r="F77" i="12" s="1"/>
  <c r="F81" i="12" s="1" a="1"/>
  <c r="F81" i="12" s="1"/>
  <c r="F85" i="12" s="1" a="1"/>
  <c r="F85" i="12" s="1"/>
  <c r="F89" i="12" s="1" a="1"/>
  <c r="F89" i="12" s="1"/>
  <c r="F93" i="12" s="1" a="1"/>
  <c r="F93" i="12" s="1"/>
  <c r="F97" i="12" s="1" a="1"/>
  <c r="F97" i="12" s="1"/>
  <c r="F101" i="12" s="1" a="1"/>
  <c r="F101" i="12" s="1"/>
  <c r="F105" i="12" s="1" a="1"/>
  <c r="F105" i="12" s="1"/>
  <c r="F109" i="12" s="1" a="1"/>
  <c r="F109" i="12" s="1"/>
  <c r="F113" i="12" s="1" a="1"/>
  <c r="F113" i="12" s="1"/>
  <c r="F117" i="12" s="1" a="1"/>
  <c r="F117" i="12" s="1"/>
  <c r="F121" i="12" s="1" a="1"/>
  <c r="F121" i="12" s="1"/>
  <c r="F125" i="12" s="1" a="1"/>
  <c r="F125" i="12" s="1"/>
  <c r="F129" i="12" s="1" a="1"/>
  <c r="F129" i="12" s="1"/>
  <c r="F133" i="12" s="1" a="1"/>
  <c r="F133" i="12" s="1"/>
  <c r="F137" i="12" s="1" a="1"/>
  <c r="F137" i="12" s="1"/>
  <c r="F141" i="12" s="1" a="1"/>
  <c r="F141" i="12" s="1"/>
  <c r="F145" i="12" s="1" a="1"/>
  <c r="F145" i="12" s="1"/>
  <c r="F149" i="12" s="1" a="1"/>
  <c r="F149" i="12" s="1"/>
  <c r="F153" i="12" s="1" a="1"/>
  <c r="F153" i="12" s="1"/>
  <c r="F157" i="12" s="1" a="1"/>
  <c r="F157" i="12" s="1"/>
  <c r="F161" i="12" s="1" a="1"/>
  <c r="F161" i="12" s="1"/>
  <c r="F165" i="12" s="1" a="1"/>
  <c r="F165" i="12" s="1"/>
  <c r="F169" i="12" s="1" a="1"/>
  <c r="F169" i="12" s="1"/>
  <c r="F173" i="12" s="1" a="1"/>
  <c r="F173" i="12" s="1"/>
  <c r="F177" i="12" s="1" a="1"/>
  <c r="F177" i="12" s="1"/>
  <c r="F181" i="12" s="1" a="1"/>
  <c r="F181" i="12" s="1"/>
  <c r="F185" i="12" s="1" a="1"/>
  <c r="F185" i="12" s="1"/>
  <c r="F189" i="12" s="1" a="1"/>
  <c r="F189" i="12" s="1"/>
  <c r="F193" i="12" s="1" a="1"/>
  <c r="F193" i="12" s="1"/>
  <c r="F197" i="12" s="1" a="1"/>
  <c r="F197" i="12" s="1"/>
  <c r="F201" i="12" s="1" a="1"/>
  <c r="F201" i="12" s="1"/>
  <c r="F205" i="12" s="1" a="1"/>
  <c r="F205" i="12" s="1"/>
  <c r="F209" i="12" s="1" a="1"/>
  <c r="F209" i="12" s="1"/>
  <c r="F213" i="12" s="1" a="1"/>
  <c r="F213" i="12" s="1"/>
  <c r="F217" i="12" s="1" a="1"/>
  <c r="F217" i="12" s="1"/>
  <c r="F221" i="12" s="1" a="1"/>
  <c r="F221" i="12" s="1"/>
  <c r="F225" i="12" s="1" a="1"/>
  <c r="F225" i="12" s="1"/>
  <c r="F229" i="12" s="1" a="1"/>
  <c r="F229" i="12" s="1"/>
  <c r="F233" i="12" s="1" a="1"/>
  <c r="F233" i="12" s="1"/>
  <c r="F237" i="12" s="1" a="1"/>
  <c r="F237" i="12" s="1"/>
  <c r="F241" i="12" s="1" a="1"/>
  <c r="F241" i="12" s="1"/>
  <c r="F245" i="12" s="1" a="1"/>
  <c r="F245" i="12" s="1"/>
  <c r="F249" i="12" s="1" a="1"/>
  <c r="F249" i="12" s="1"/>
  <c r="F253" i="12" s="1" a="1"/>
  <c r="F253" i="12" s="1"/>
  <c r="F257" i="12" s="1" a="1"/>
  <c r="F257" i="12" s="1"/>
  <c r="F261" i="12" s="1" a="1"/>
  <c r="F261" i="12" s="1"/>
  <c r="F265" i="12" s="1" a="1"/>
  <c r="F265" i="12" s="1"/>
  <c r="F269" i="12" s="1" a="1"/>
  <c r="F269" i="12" s="1"/>
  <c r="F273" i="12" s="1" a="1"/>
  <c r="F273" i="12" s="1"/>
  <c r="F277" i="12" s="1" a="1"/>
  <c r="F277" i="12" s="1"/>
  <c r="F281" i="12" s="1" a="1"/>
  <c r="F281" i="12" s="1"/>
  <c r="F7" i="12" a="1"/>
  <c r="F7" i="12" s="1"/>
  <c r="F11" i="12" s="1" a="1"/>
  <c r="F11" i="12" s="1"/>
  <c r="F15" i="12" s="1" a="1"/>
  <c r="F15" i="12" s="1"/>
  <c r="F19" i="12" s="1" a="1"/>
  <c r="F19" i="12" s="1"/>
  <c r="F23" i="12" s="1" a="1"/>
  <c r="F23" i="12" s="1"/>
  <c r="F27" i="12" s="1" a="1"/>
  <c r="F27" i="12" s="1"/>
  <c r="F31" i="12" s="1" a="1"/>
  <c r="F31" i="12" s="1"/>
  <c r="F35" i="12" s="1" a="1"/>
  <c r="F35" i="12" s="1"/>
  <c r="F39" i="12" s="1" a="1"/>
  <c r="F39" i="12" s="1"/>
  <c r="F43" i="12" s="1" a="1"/>
  <c r="F43" i="12" s="1"/>
  <c r="F47" i="12" s="1" a="1"/>
  <c r="F47" i="12" s="1"/>
  <c r="F51" i="12" s="1" a="1"/>
  <c r="F51" i="12" s="1"/>
  <c r="F55" i="12" s="1" a="1"/>
  <c r="F55" i="12" s="1"/>
  <c r="F59" i="12" s="1" a="1"/>
  <c r="F59" i="12" s="1"/>
  <c r="F63" i="12" s="1" a="1"/>
  <c r="F63" i="12" s="1"/>
  <c r="F67" i="12" s="1" a="1"/>
  <c r="F67" i="12" s="1"/>
  <c r="F71" i="12" s="1" a="1"/>
  <c r="F71" i="12" s="1"/>
  <c r="F75" i="12" s="1" a="1"/>
  <c r="F75" i="12" s="1"/>
  <c r="F79" i="12" s="1" a="1"/>
  <c r="F79" i="12" s="1"/>
  <c r="F83" i="12" s="1" a="1"/>
  <c r="F83" i="12" s="1"/>
  <c r="F87" i="12" s="1" a="1"/>
  <c r="F87" i="12" s="1"/>
  <c r="F91" i="12" s="1" a="1"/>
  <c r="F91" i="12" s="1"/>
  <c r="F95" i="12" s="1" a="1"/>
  <c r="F95" i="12" s="1"/>
  <c r="F99" i="12" s="1" a="1"/>
  <c r="F99" i="12" s="1"/>
  <c r="F103" i="12" s="1" a="1"/>
  <c r="F103" i="12" s="1"/>
  <c r="F107" i="12" s="1" a="1"/>
  <c r="F107" i="12" s="1"/>
  <c r="F111" i="12" s="1" a="1"/>
  <c r="F111" i="12" s="1"/>
  <c r="F115" i="12" s="1" a="1"/>
  <c r="F115" i="12" s="1"/>
  <c r="F119" i="12" s="1" a="1"/>
  <c r="F119" i="12" s="1"/>
  <c r="F123" i="12" s="1" a="1"/>
  <c r="F123" i="12" s="1"/>
  <c r="F127" i="12" s="1" a="1"/>
  <c r="F127" i="12" s="1"/>
  <c r="F131" i="12" s="1" a="1"/>
  <c r="F131" i="12" s="1"/>
  <c r="F135" i="12" s="1" a="1"/>
  <c r="F135" i="12" s="1"/>
  <c r="F139" i="12" s="1" a="1"/>
  <c r="F139" i="12" s="1"/>
  <c r="F143" i="12" s="1" a="1"/>
  <c r="F143" i="12" s="1"/>
  <c r="F147" i="12" s="1" a="1"/>
  <c r="F147" i="12" s="1"/>
  <c r="F151" i="12" s="1" a="1"/>
  <c r="F151" i="12" s="1"/>
  <c r="F155" i="12" s="1" a="1"/>
  <c r="F155" i="12" s="1"/>
  <c r="F159" i="12" s="1" a="1"/>
  <c r="F159" i="12" s="1"/>
  <c r="F163" i="12" s="1" a="1"/>
  <c r="F163" i="12" s="1"/>
  <c r="F167" i="12" s="1" a="1"/>
  <c r="F167" i="12" s="1"/>
  <c r="F171" i="12" s="1" a="1"/>
  <c r="F171" i="12" s="1"/>
  <c r="F175" i="12" s="1" a="1"/>
  <c r="F175" i="12" s="1"/>
  <c r="F179" i="12" s="1" a="1"/>
  <c r="F179" i="12" s="1"/>
  <c r="F183" i="12" s="1" a="1"/>
  <c r="F183" i="12" s="1"/>
  <c r="F187" i="12" s="1" a="1"/>
  <c r="F187" i="12" s="1"/>
  <c r="F191" i="12" s="1" a="1"/>
  <c r="F191" i="12" s="1"/>
  <c r="F195" i="12" s="1" a="1"/>
  <c r="F195" i="12" s="1"/>
  <c r="F199" i="12" s="1" a="1"/>
  <c r="F199" i="12" s="1"/>
  <c r="F203" i="12" s="1" a="1"/>
  <c r="F203" i="12" s="1"/>
  <c r="F207" i="12" s="1" a="1"/>
  <c r="F207" i="12" s="1"/>
  <c r="F211" i="12" s="1" a="1"/>
  <c r="F211" i="12" s="1"/>
  <c r="F215" i="12" s="1" a="1"/>
  <c r="F215" i="12" s="1"/>
  <c r="CS3" i="13" l="1"/>
  <c r="CS4" i="13"/>
  <c r="CS5" i="13"/>
  <c r="CS6" i="13"/>
  <c r="CS7" i="13"/>
  <c r="CS8" i="13"/>
  <c r="CS9" i="13"/>
  <c r="CS10" i="13"/>
  <c r="CS11" i="13"/>
  <c r="CS12" i="13"/>
  <c r="CS13" i="13"/>
  <c r="CS2" i="13"/>
  <c r="CR3" i="13"/>
  <c r="CR4" i="13"/>
  <c r="CR5" i="13"/>
  <c r="CR6" i="13"/>
  <c r="CR7" i="13"/>
  <c r="CR8" i="13"/>
  <c r="CR9" i="13"/>
  <c r="CR10" i="13"/>
  <c r="CR11" i="13"/>
  <c r="CR12" i="13"/>
  <c r="CR2" i="13"/>
  <c r="CQ3" i="13"/>
  <c r="CQ4" i="13"/>
  <c r="CQ5" i="13"/>
  <c r="CQ6" i="13"/>
  <c r="CQ7" i="13"/>
  <c r="CQ8" i="13"/>
  <c r="CQ9" i="13"/>
  <c r="CQ10" i="13"/>
  <c r="CQ11" i="13"/>
  <c r="CQ12" i="13"/>
  <c r="CQ2" i="13"/>
  <c r="CP3" i="13"/>
  <c r="CP4" i="13"/>
  <c r="CP5" i="13"/>
  <c r="CP6" i="13"/>
  <c r="CP7" i="13"/>
  <c r="CP8" i="13"/>
  <c r="CP9" i="13"/>
  <c r="CP10" i="13"/>
  <c r="CP11" i="13"/>
  <c r="CP12" i="13"/>
  <c r="CP13" i="13"/>
  <c r="CP2" i="13"/>
  <c r="CO3" i="13"/>
  <c r="CO4" i="13"/>
  <c r="CO5" i="13"/>
  <c r="CO6" i="13"/>
  <c r="CO7" i="13"/>
  <c r="CO8" i="13"/>
  <c r="CO9" i="13"/>
  <c r="CO10" i="13"/>
  <c r="CO11" i="13"/>
  <c r="CO12" i="13"/>
  <c r="CO13" i="13"/>
  <c r="CO2" i="13"/>
  <c r="CN3" i="13"/>
  <c r="CN4" i="13"/>
  <c r="CN5" i="13"/>
  <c r="CN6" i="13"/>
  <c r="CN7" i="13"/>
  <c r="CN8" i="13"/>
  <c r="CN9" i="13"/>
  <c r="CN10" i="13"/>
  <c r="CN11" i="13"/>
  <c r="CN12" i="13"/>
  <c r="CN13" i="13"/>
  <c r="CN2" i="13"/>
  <c r="CM3" i="13"/>
  <c r="CM4" i="13"/>
  <c r="CM5" i="13"/>
  <c r="CM6" i="13"/>
  <c r="CM7" i="13"/>
  <c r="CM8" i="13"/>
  <c r="CM9" i="13"/>
  <c r="CM10" i="13"/>
  <c r="CM11" i="13"/>
  <c r="CM12" i="13"/>
  <c r="CM13" i="13"/>
  <c r="CM2" i="13"/>
  <c r="CL3" i="13"/>
  <c r="CL4" i="13"/>
  <c r="CL5" i="13"/>
  <c r="CL6" i="13"/>
  <c r="CL7" i="13"/>
  <c r="CL8" i="13"/>
  <c r="CL9" i="13"/>
  <c r="CL10" i="13"/>
  <c r="CL11" i="13"/>
  <c r="CL12" i="13"/>
  <c r="CL13" i="13"/>
  <c r="CL2" i="13"/>
  <c r="CK3" i="13"/>
  <c r="CK4" i="13"/>
  <c r="CK5" i="13"/>
  <c r="CK6" i="13"/>
  <c r="CK7" i="13"/>
  <c r="CK8" i="13"/>
  <c r="CK9" i="13"/>
  <c r="CK10" i="13"/>
  <c r="CK11" i="13"/>
  <c r="CK12" i="13"/>
  <c r="CK13" i="13"/>
  <c r="CK2" i="13"/>
  <c r="CJ3" i="13"/>
  <c r="CJ4" i="13"/>
  <c r="CJ5" i="13"/>
  <c r="CJ6" i="13"/>
  <c r="CJ7" i="13"/>
  <c r="CJ8" i="13"/>
  <c r="CJ9" i="13"/>
  <c r="CJ10" i="13"/>
  <c r="CJ11" i="13"/>
  <c r="CJ12" i="13"/>
  <c r="CJ13" i="13"/>
  <c r="CJ2" i="13"/>
  <c r="CI3" i="13"/>
  <c r="CI4" i="13"/>
  <c r="CI5" i="13"/>
  <c r="CI6" i="13"/>
  <c r="CI7" i="13"/>
  <c r="CI8" i="13"/>
  <c r="CI9" i="13"/>
  <c r="CI10" i="13"/>
  <c r="CI11" i="13"/>
  <c r="CI12" i="13"/>
  <c r="CI13" i="13"/>
  <c r="CI2" i="13"/>
  <c r="CH3" i="13"/>
  <c r="CH4" i="13"/>
  <c r="CH5" i="13"/>
  <c r="CH6" i="13"/>
  <c r="CH7" i="13"/>
  <c r="CH8" i="13"/>
  <c r="CH9" i="13"/>
  <c r="CH10" i="13"/>
  <c r="CH11" i="13"/>
  <c r="CH12" i="13"/>
  <c r="CH13" i="13"/>
  <c r="CH2" i="13"/>
  <c r="CG3" i="13"/>
  <c r="CG4" i="13"/>
  <c r="CG5" i="13"/>
  <c r="CG6" i="13"/>
  <c r="CG7" i="13"/>
  <c r="CG8" i="13"/>
  <c r="CG9" i="13"/>
  <c r="CG10" i="13"/>
  <c r="CG11" i="13"/>
  <c r="CG12" i="13"/>
  <c r="CG13" i="13"/>
  <c r="CG2" i="13"/>
  <c r="CF3" i="13"/>
  <c r="CF4" i="13"/>
  <c r="CF5" i="13"/>
  <c r="CF6" i="13"/>
  <c r="CF7" i="13"/>
  <c r="CF8" i="13"/>
  <c r="CF9" i="13"/>
  <c r="CF10" i="13"/>
  <c r="CF11" i="13"/>
  <c r="CF12" i="13"/>
  <c r="CF13" i="13"/>
  <c r="CF2" i="13"/>
  <c r="CE3" i="13"/>
  <c r="CE4" i="13"/>
  <c r="CE5" i="13"/>
  <c r="CE6" i="13"/>
  <c r="CE7" i="13"/>
  <c r="CE8" i="13"/>
  <c r="CE9" i="13"/>
  <c r="CE10" i="13"/>
  <c r="CE11" i="13"/>
  <c r="CE12" i="13"/>
  <c r="CE13" i="13"/>
  <c r="CE2" i="13"/>
  <c r="CD3" i="13"/>
  <c r="CD4" i="13"/>
  <c r="CD5" i="13"/>
  <c r="CD6" i="13"/>
  <c r="CD7" i="13"/>
  <c r="CD8" i="13"/>
  <c r="CD9" i="13"/>
  <c r="CD10" i="13"/>
  <c r="CD11" i="13"/>
  <c r="CD12" i="13"/>
  <c r="CD13" i="13"/>
  <c r="CD2" i="13"/>
  <c r="CC3" i="13"/>
  <c r="CC4" i="13"/>
  <c r="CC5" i="13"/>
  <c r="CC6" i="13"/>
  <c r="CC7" i="13"/>
  <c r="CC8" i="13"/>
  <c r="CC9" i="13"/>
  <c r="CC10" i="13"/>
  <c r="CC11" i="13"/>
  <c r="CC12" i="13"/>
  <c r="CC13" i="13"/>
  <c r="CC2" i="13"/>
  <c r="CB3" i="13"/>
  <c r="CB4" i="13"/>
  <c r="CB5" i="13"/>
  <c r="CB6" i="13"/>
  <c r="CB7" i="13"/>
  <c r="CB8" i="13"/>
  <c r="CB9" i="13"/>
  <c r="CB10" i="13"/>
  <c r="CB11" i="13"/>
  <c r="CB12" i="13"/>
  <c r="CB13" i="13"/>
  <c r="CB2" i="13"/>
  <c r="CA3" i="13"/>
  <c r="CA4" i="13"/>
  <c r="CA5" i="13"/>
  <c r="CA6" i="13"/>
  <c r="CA7" i="13"/>
  <c r="CA8" i="13"/>
  <c r="CA9" i="13"/>
  <c r="CA10" i="13"/>
  <c r="CA11" i="13"/>
  <c r="CA12" i="13"/>
  <c r="CA13" i="13"/>
  <c r="CA2" i="13"/>
  <c r="BZ3" i="13"/>
  <c r="BZ4" i="13"/>
  <c r="BZ5" i="13"/>
  <c r="BZ6" i="13"/>
  <c r="BZ7" i="13"/>
  <c r="BZ8" i="13"/>
  <c r="BZ9" i="13"/>
  <c r="BZ10" i="13"/>
  <c r="BZ11" i="13"/>
  <c r="BZ12" i="13"/>
  <c r="BZ13" i="13"/>
  <c r="BZ2" i="13"/>
  <c r="BY3" i="13"/>
  <c r="BY4" i="13"/>
  <c r="BY5" i="13"/>
  <c r="BY6" i="13"/>
  <c r="BY7" i="13"/>
  <c r="BY8" i="13"/>
  <c r="BY9" i="13"/>
  <c r="BY10" i="13"/>
  <c r="BY11" i="13"/>
  <c r="BY12" i="13"/>
  <c r="BY13" i="13"/>
  <c r="BY2" i="13"/>
  <c r="BX3" i="13"/>
  <c r="BX4" i="13"/>
  <c r="BX5" i="13"/>
  <c r="BX6" i="13"/>
  <c r="BX7" i="13"/>
  <c r="BX8" i="13"/>
  <c r="BX9" i="13"/>
  <c r="BX10" i="13"/>
  <c r="BX11" i="13"/>
  <c r="BX12" i="13"/>
  <c r="BX13" i="13"/>
  <c r="BX2" i="13"/>
  <c r="BW3" i="13"/>
  <c r="BW4" i="13"/>
  <c r="BW5" i="13"/>
  <c r="BW6" i="13"/>
  <c r="BW7" i="13"/>
  <c r="BW8" i="13"/>
  <c r="BW9" i="13"/>
  <c r="BW10" i="13"/>
  <c r="BW11" i="13"/>
  <c r="BW12" i="13"/>
  <c r="BW13" i="13"/>
  <c r="BW2" i="13"/>
  <c r="BV3" i="13"/>
  <c r="BV4" i="13"/>
  <c r="BV5" i="13"/>
  <c r="BV6" i="13"/>
  <c r="BV7" i="13"/>
  <c r="BV8" i="13"/>
  <c r="BV9" i="13"/>
  <c r="BV10" i="13"/>
  <c r="BV11" i="13"/>
  <c r="BV12" i="13"/>
  <c r="BV13" i="13"/>
  <c r="BV2" i="13"/>
  <c r="BU3" i="13"/>
  <c r="BU4" i="13"/>
  <c r="BU5" i="13"/>
  <c r="BU6" i="13"/>
  <c r="BU7" i="13"/>
  <c r="BU8" i="13"/>
  <c r="BU9" i="13"/>
  <c r="BU10" i="13"/>
  <c r="BU11" i="13"/>
  <c r="BU12" i="13"/>
  <c r="BU13" i="13"/>
  <c r="BU2" i="13"/>
  <c r="BT3" i="13"/>
  <c r="BT4" i="13"/>
  <c r="BT5" i="13"/>
  <c r="BT6" i="13"/>
  <c r="BT7" i="13"/>
  <c r="BT8" i="13"/>
  <c r="BT9" i="13"/>
  <c r="BT10" i="13"/>
  <c r="BT11" i="13"/>
  <c r="BT12" i="13"/>
  <c r="BT13" i="13"/>
  <c r="BT2" i="13"/>
  <c r="BS2" i="13"/>
  <c r="BS3" i="13"/>
  <c r="BS4" i="13"/>
  <c r="BS5" i="13"/>
  <c r="BS6" i="13"/>
  <c r="BS7" i="13"/>
  <c r="BS8" i="13"/>
  <c r="BS9" i="13"/>
  <c r="BS10" i="13"/>
  <c r="BS11" i="13"/>
  <c r="BS12" i="13"/>
  <c r="BS13" i="13"/>
  <c r="CG14" i="13" l="1"/>
  <c r="BV14" i="13"/>
  <c r="BU14" i="13"/>
  <c r="BT14" i="13"/>
  <c r="BN3" i="13" l="1"/>
  <c r="BN4" i="13"/>
  <c r="BN5" i="13"/>
  <c r="BN6" i="13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99" i="13"/>
  <c r="BN100" i="13"/>
  <c r="BN101" i="13"/>
  <c r="BN102" i="13"/>
  <c r="BN103" i="13"/>
  <c r="BN104" i="13"/>
  <c r="BN105" i="13"/>
  <c r="BN106" i="13"/>
  <c r="BN107" i="13"/>
  <c r="BN108" i="13"/>
  <c r="BN109" i="13"/>
  <c r="BN110" i="13"/>
  <c r="BN111" i="13"/>
  <c r="BN112" i="13"/>
  <c r="BN113" i="13"/>
  <c r="BN114" i="13"/>
  <c r="BN115" i="13"/>
  <c r="BN116" i="13"/>
  <c r="BN117" i="13"/>
  <c r="BN118" i="13"/>
  <c r="BN119" i="13"/>
  <c r="BN120" i="13"/>
  <c r="BN121" i="13"/>
  <c r="BN122" i="13"/>
  <c r="BN123" i="13"/>
  <c r="BN124" i="13"/>
  <c r="BN125" i="13"/>
  <c r="BN126" i="13"/>
  <c r="BN127" i="13"/>
  <c r="BN128" i="13"/>
  <c r="BN129" i="13"/>
  <c r="BN130" i="13"/>
  <c r="BN131" i="13"/>
  <c r="BN132" i="13"/>
  <c r="BN133" i="13"/>
  <c r="BN134" i="13"/>
  <c r="BN135" i="13"/>
  <c r="BN136" i="13"/>
  <c r="BN137" i="13"/>
  <c r="BN138" i="13"/>
  <c r="BN139" i="13"/>
  <c r="BN140" i="13"/>
  <c r="BN141" i="13"/>
  <c r="BN142" i="13"/>
  <c r="BN143" i="13"/>
  <c r="BN144" i="13"/>
  <c r="BN145" i="13"/>
  <c r="BN146" i="13"/>
  <c r="BN147" i="13"/>
  <c r="BN148" i="13"/>
  <c r="BN149" i="13"/>
  <c r="BN150" i="13"/>
  <c r="BN151" i="13"/>
  <c r="BN152" i="13"/>
  <c r="BN153" i="13"/>
  <c r="BN154" i="13"/>
  <c r="BN155" i="13"/>
  <c r="BN156" i="13"/>
  <c r="BN157" i="13"/>
  <c r="BN158" i="13"/>
  <c r="BN159" i="13"/>
  <c r="BN160" i="13"/>
  <c r="BN161" i="13"/>
  <c r="BN162" i="13"/>
  <c r="BN163" i="13"/>
  <c r="BN164" i="13"/>
  <c r="BN165" i="13"/>
  <c r="BN166" i="13"/>
  <c r="BN167" i="13"/>
  <c r="BN168" i="13"/>
  <c r="BN169" i="13"/>
  <c r="BN170" i="13"/>
  <c r="BN171" i="13"/>
  <c r="BN172" i="13"/>
  <c r="BN173" i="13"/>
  <c r="BN174" i="13"/>
  <c r="BN175" i="13"/>
  <c r="BN176" i="13"/>
  <c r="BN177" i="13"/>
  <c r="BN178" i="13"/>
  <c r="BN179" i="13"/>
  <c r="BN180" i="13"/>
  <c r="BN181" i="13"/>
  <c r="BN182" i="13"/>
  <c r="BN183" i="13"/>
  <c r="BN184" i="13"/>
  <c r="BN185" i="13"/>
  <c r="BN186" i="13"/>
  <c r="BN187" i="13"/>
  <c r="BN188" i="13"/>
  <c r="BN189" i="13"/>
  <c r="BN190" i="13"/>
  <c r="BN191" i="13"/>
  <c r="BN192" i="13"/>
  <c r="BN193" i="13"/>
  <c r="BN194" i="13"/>
  <c r="BN195" i="13"/>
  <c r="BN196" i="13"/>
  <c r="BN197" i="13"/>
  <c r="BN198" i="13"/>
  <c r="BN199" i="13"/>
  <c r="BN200" i="13"/>
  <c r="BN201" i="13"/>
  <c r="BN202" i="13"/>
  <c r="BN203" i="13"/>
  <c r="BN204" i="13"/>
  <c r="BN205" i="13"/>
  <c r="BN206" i="13"/>
  <c r="BN207" i="13"/>
  <c r="BN208" i="13"/>
  <c r="BN209" i="13"/>
  <c r="BN210" i="13"/>
  <c r="BN211" i="13"/>
  <c r="BN212" i="13"/>
  <c r="BN213" i="13"/>
  <c r="BN214" i="13"/>
  <c r="BN215" i="13"/>
  <c r="BN216" i="13"/>
  <c r="BN217" i="13"/>
  <c r="BN218" i="13"/>
  <c r="BN219" i="13"/>
  <c r="BN220" i="13"/>
  <c r="BN221" i="13"/>
  <c r="BN222" i="13"/>
  <c r="BN223" i="13"/>
  <c r="BN224" i="13"/>
  <c r="BN225" i="13"/>
  <c r="BN226" i="13"/>
  <c r="BN227" i="13"/>
  <c r="BN228" i="13"/>
  <c r="BN229" i="13"/>
  <c r="BN230" i="13"/>
  <c r="BN231" i="13"/>
  <c r="BN232" i="13"/>
  <c r="BN233" i="13"/>
  <c r="BN234" i="13"/>
  <c r="BN235" i="13"/>
  <c r="BN236" i="13"/>
  <c r="BN237" i="13"/>
  <c r="BN238" i="13"/>
  <c r="BN239" i="13"/>
  <c r="BN240" i="13"/>
  <c r="BN241" i="13"/>
  <c r="BN242" i="13"/>
  <c r="BN243" i="13"/>
  <c r="BN244" i="13"/>
  <c r="BN245" i="13"/>
  <c r="BN246" i="13"/>
  <c r="BN247" i="13"/>
  <c r="BN248" i="13"/>
  <c r="BN249" i="13"/>
  <c r="BN250" i="13"/>
  <c r="BN251" i="13"/>
  <c r="BN252" i="13"/>
  <c r="BN253" i="13"/>
  <c r="BN254" i="13"/>
  <c r="BN255" i="13"/>
  <c r="BN256" i="13"/>
  <c r="BN257" i="13"/>
  <c r="BN258" i="13"/>
  <c r="BN259" i="13"/>
  <c r="BN260" i="13"/>
  <c r="BN261" i="13"/>
  <c r="BN262" i="13"/>
  <c r="BN263" i="13"/>
  <c r="BN264" i="13"/>
  <c r="BN265" i="13"/>
  <c r="BN266" i="13"/>
  <c r="BN267" i="13"/>
  <c r="BN268" i="13"/>
  <c r="BN269" i="13"/>
  <c r="BN270" i="13"/>
  <c r="BN271" i="13"/>
  <c r="BN272" i="13"/>
  <c r="BN273" i="13"/>
  <c r="BN274" i="13"/>
  <c r="BN275" i="13"/>
  <c r="BN276" i="13"/>
  <c r="BN277" i="13"/>
  <c r="BN278" i="13"/>
  <c r="BN279" i="13"/>
  <c r="BN280" i="13"/>
  <c r="BN281" i="13"/>
  <c r="BN282" i="13"/>
  <c r="BN283" i="13"/>
  <c r="BN284" i="13"/>
  <c r="BN285" i="13"/>
  <c r="BN286" i="13"/>
  <c r="BN287" i="13"/>
  <c r="BN288" i="13"/>
  <c r="BN289" i="13"/>
  <c r="BN290" i="13"/>
  <c r="BN291" i="13"/>
  <c r="BN292" i="13"/>
  <c r="BN293" i="13"/>
  <c r="BN294" i="13"/>
  <c r="BN295" i="13"/>
  <c r="BN296" i="13"/>
  <c r="BN297" i="13"/>
  <c r="BN298" i="13"/>
  <c r="BN299" i="13"/>
  <c r="BN300" i="13"/>
  <c r="BN301" i="13"/>
  <c r="BN302" i="13"/>
  <c r="BN303" i="13"/>
  <c r="BN304" i="13"/>
  <c r="BN305" i="13"/>
  <c r="BN306" i="13"/>
  <c r="BN307" i="13"/>
  <c r="BN308" i="13"/>
  <c r="BN309" i="13"/>
  <c r="BN310" i="13"/>
  <c r="BN311" i="13"/>
  <c r="BN312" i="13"/>
  <c r="BN313" i="13"/>
  <c r="BN314" i="13"/>
  <c r="BN315" i="13"/>
  <c r="BN316" i="13"/>
  <c r="BN317" i="13"/>
  <c r="BN318" i="13"/>
  <c r="BN319" i="13"/>
  <c r="BN320" i="13"/>
  <c r="BN321" i="13"/>
  <c r="BN322" i="13"/>
  <c r="BN323" i="13"/>
  <c r="BN324" i="13"/>
  <c r="BN325" i="13"/>
  <c r="BN326" i="13"/>
  <c r="BN327" i="13"/>
  <c r="BN328" i="13"/>
  <c r="BN329" i="13"/>
  <c r="BN330" i="13"/>
  <c r="BN331" i="13"/>
  <c r="BN332" i="13"/>
  <c r="BN333" i="13"/>
  <c r="BN334" i="13"/>
  <c r="BN335" i="13"/>
  <c r="BN336" i="13"/>
  <c r="BN337" i="13"/>
  <c r="BN338" i="13"/>
  <c r="BN339" i="13"/>
  <c r="BN340" i="13"/>
  <c r="BN341" i="13"/>
  <c r="BN342" i="13"/>
  <c r="BN343" i="13"/>
  <c r="BN344" i="13"/>
  <c r="BN345" i="13"/>
  <c r="BN346" i="13"/>
  <c r="BN347" i="13"/>
  <c r="BN348" i="13"/>
  <c r="BN349" i="13"/>
  <c r="BN350" i="13"/>
  <c r="BN351" i="13"/>
  <c r="BN352" i="13"/>
  <c r="BN353" i="13"/>
  <c r="BN354" i="13"/>
  <c r="BN355" i="13"/>
  <c r="BN356" i="13"/>
  <c r="BN357" i="13"/>
  <c r="BN358" i="13"/>
  <c r="BN359" i="13"/>
  <c r="BN360" i="13"/>
  <c r="BN361" i="13"/>
  <c r="BN362" i="13"/>
  <c r="BN363" i="13"/>
  <c r="BN364" i="13"/>
  <c r="BN365" i="13"/>
  <c r="BN366" i="13"/>
  <c r="BN367" i="13"/>
  <c r="BN368" i="13"/>
  <c r="BN369" i="13"/>
  <c r="BN370" i="13"/>
  <c r="BN371" i="13"/>
  <c r="BN372" i="13"/>
  <c r="BN373" i="13"/>
  <c r="BN374" i="13"/>
  <c r="BN375" i="13"/>
  <c r="BN376" i="13"/>
  <c r="BN377" i="13"/>
  <c r="BN378" i="13"/>
  <c r="BN379" i="13"/>
  <c r="BN380" i="13"/>
  <c r="BN381" i="13"/>
  <c r="BN382" i="13"/>
  <c r="BN383" i="13"/>
  <c r="BN384" i="13"/>
  <c r="BN385" i="13"/>
  <c r="BN386" i="13"/>
  <c r="BN387" i="13"/>
  <c r="BN388" i="13"/>
  <c r="BN389" i="13"/>
  <c r="BN390" i="13"/>
  <c r="BN391" i="13"/>
  <c r="BN392" i="13"/>
  <c r="BN393" i="13"/>
  <c r="BN394" i="13"/>
  <c r="BN395" i="13"/>
  <c r="BN396" i="13"/>
  <c r="BN397" i="13"/>
  <c r="BN398" i="13"/>
  <c r="BN399" i="13"/>
  <c r="BN400" i="13"/>
  <c r="BN401" i="13"/>
  <c r="BN402" i="13"/>
  <c r="BN403" i="13"/>
  <c r="BN404" i="13"/>
  <c r="BN405" i="13"/>
  <c r="BN406" i="13"/>
  <c r="BN407" i="13"/>
  <c r="BN408" i="13"/>
  <c r="BN409" i="13"/>
  <c r="BN410" i="13"/>
  <c r="BN411" i="13"/>
  <c r="BN412" i="13"/>
  <c r="BN413" i="13"/>
  <c r="BN414" i="13"/>
  <c r="BN415" i="13"/>
  <c r="BN416" i="13"/>
  <c r="BN417" i="13"/>
  <c r="BN418" i="13"/>
  <c r="BN419" i="13"/>
  <c r="BN420" i="13"/>
  <c r="BN421" i="13"/>
  <c r="BN422" i="13"/>
  <c r="BN423" i="13"/>
  <c r="BN424" i="13"/>
  <c r="BN425" i="13"/>
  <c r="BN426" i="13"/>
  <c r="BN427" i="13"/>
  <c r="BN428" i="13"/>
  <c r="BN429" i="13"/>
  <c r="BN430" i="13"/>
  <c r="BN431" i="13"/>
  <c r="BN432" i="13"/>
  <c r="BN433" i="13"/>
  <c r="BN434" i="13"/>
  <c r="BN435" i="13"/>
  <c r="BN436" i="13"/>
  <c r="BN437" i="13"/>
  <c r="BN438" i="13"/>
  <c r="BN439" i="13"/>
  <c r="BN440" i="13"/>
  <c r="BN441" i="13"/>
  <c r="BN442" i="13"/>
  <c r="BN443" i="13"/>
  <c r="BN444" i="13"/>
  <c r="BN445" i="13"/>
  <c r="BN446" i="13"/>
  <c r="BN447" i="13"/>
  <c r="BN448" i="13"/>
  <c r="BN449" i="13"/>
  <c r="BN450" i="13"/>
  <c r="BN451" i="13"/>
  <c r="BN452" i="13"/>
  <c r="BN453" i="13"/>
  <c r="BN454" i="13"/>
  <c r="BN455" i="13"/>
  <c r="BN456" i="13"/>
  <c r="BN457" i="13"/>
  <c r="BN458" i="13"/>
  <c r="BN459" i="13"/>
  <c r="BN460" i="13"/>
  <c r="BN461" i="13"/>
  <c r="BN462" i="13"/>
  <c r="BN463" i="13"/>
  <c r="BN464" i="13"/>
  <c r="BN465" i="13"/>
  <c r="BN466" i="13"/>
  <c r="BN467" i="13"/>
  <c r="BN468" i="13"/>
  <c r="BN469" i="13"/>
  <c r="BN470" i="13"/>
  <c r="BN471" i="13"/>
  <c r="BN472" i="13"/>
  <c r="BN473" i="13"/>
  <c r="BN474" i="13"/>
  <c r="BN475" i="13"/>
  <c r="BN476" i="13"/>
  <c r="BN477" i="13"/>
  <c r="BN478" i="13"/>
  <c r="BN479" i="13"/>
  <c r="BN480" i="13"/>
  <c r="BN481" i="13"/>
  <c r="BN482" i="13"/>
  <c r="BN483" i="13"/>
  <c r="BN484" i="13"/>
  <c r="BN485" i="13"/>
  <c r="BN486" i="13"/>
  <c r="BN487" i="13"/>
  <c r="BN488" i="13"/>
  <c r="BN489" i="13"/>
  <c r="BN490" i="13"/>
  <c r="BN491" i="13"/>
  <c r="BN492" i="13"/>
  <c r="BN493" i="13"/>
  <c r="BN494" i="13"/>
  <c r="BN495" i="13"/>
  <c r="BN496" i="13"/>
  <c r="BN497" i="13"/>
  <c r="BN498" i="13"/>
  <c r="BN499" i="13"/>
  <c r="BN500" i="13"/>
  <c r="BN501" i="13"/>
  <c r="BN502" i="13"/>
  <c r="BN503" i="13"/>
  <c r="BN504" i="13"/>
  <c r="BN505" i="13"/>
  <c r="BN506" i="13"/>
  <c r="BN507" i="13"/>
  <c r="BN508" i="13"/>
  <c r="BN509" i="13"/>
  <c r="BN510" i="13"/>
  <c r="BN511" i="13"/>
  <c r="BN512" i="13"/>
  <c r="BN513" i="13"/>
  <c r="BN514" i="13"/>
  <c r="BN515" i="13"/>
  <c r="BN516" i="13"/>
  <c r="BN517" i="13"/>
  <c r="BN518" i="13"/>
  <c r="BN519" i="13"/>
  <c r="BN520" i="13"/>
  <c r="BN521" i="13"/>
  <c r="BN522" i="13"/>
  <c r="BN523" i="13"/>
  <c r="BN524" i="13"/>
  <c r="BN525" i="13"/>
  <c r="BN526" i="13"/>
  <c r="BN527" i="13"/>
  <c r="BN528" i="13"/>
  <c r="BN529" i="13"/>
  <c r="BN530" i="13"/>
  <c r="BN531" i="13"/>
  <c r="BN532" i="13"/>
  <c r="BN533" i="13"/>
  <c r="BN534" i="13"/>
  <c r="BN535" i="13"/>
  <c r="BN536" i="13"/>
  <c r="BN537" i="13"/>
  <c r="BN538" i="13"/>
  <c r="BN539" i="13"/>
  <c r="BN540" i="13"/>
  <c r="BN541" i="13"/>
  <c r="BN542" i="13"/>
  <c r="BN543" i="13"/>
  <c r="BN544" i="13"/>
  <c r="BN545" i="13"/>
  <c r="BN546" i="13"/>
  <c r="BN547" i="13"/>
  <c r="BN548" i="13"/>
  <c r="BN549" i="13"/>
  <c r="BN550" i="13"/>
  <c r="BN551" i="13"/>
  <c r="BN552" i="13"/>
  <c r="BN553" i="13"/>
  <c r="BN554" i="13"/>
  <c r="BN555" i="13"/>
  <c r="BN556" i="13"/>
  <c r="BN557" i="13"/>
  <c r="BN558" i="13"/>
  <c r="BN559" i="13"/>
  <c r="BN560" i="13"/>
  <c r="BN561" i="13"/>
  <c r="BN562" i="13"/>
  <c r="BN563" i="13"/>
  <c r="BN564" i="13"/>
  <c r="BN565" i="13"/>
  <c r="BN566" i="13"/>
  <c r="BN567" i="13"/>
  <c r="BN568" i="13"/>
  <c r="BN569" i="13"/>
  <c r="BN570" i="13"/>
  <c r="BN571" i="13"/>
  <c r="BN572" i="13"/>
  <c r="BN573" i="13"/>
  <c r="BN574" i="13"/>
  <c r="BN575" i="13"/>
  <c r="BN576" i="13"/>
  <c r="BN577" i="13"/>
  <c r="BN578" i="13"/>
  <c r="BN579" i="13"/>
  <c r="BN580" i="13"/>
  <c r="BN581" i="13"/>
  <c r="BN582" i="13"/>
  <c r="BN583" i="13"/>
  <c r="BN584" i="13"/>
  <c r="BN585" i="13"/>
  <c r="BN586" i="13"/>
  <c r="BN587" i="13"/>
  <c r="BN588" i="13"/>
  <c r="BN589" i="13"/>
  <c r="BN590" i="13"/>
  <c r="BN591" i="13"/>
  <c r="BN592" i="13"/>
  <c r="BN593" i="13"/>
  <c r="BN594" i="13"/>
  <c r="BN595" i="13"/>
  <c r="BN596" i="13"/>
  <c r="BN597" i="13"/>
  <c r="BN598" i="13"/>
  <c r="BN599" i="13"/>
  <c r="BN600" i="13"/>
  <c r="BN601" i="13"/>
  <c r="BN602" i="13"/>
  <c r="BN603" i="13"/>
  <c r="BN604" i="13"/>
  <c r="BN605" i="13"/>
  <c r="BN606" i="13"/>
  <c r="BN607" i="13"/>
  <c r="BN608" i="13"/>
  <c r="BN609" i="13"/>
  <c r="BN610" i="13"/>
  <c r="BN611" i="13"/>
  <c r="BN612" i="13"/>
  <c r="BN613" i="13"/>
  <c r="BN614" i="13"/>
  <c r="BN615" i="13"/>
  <c r="BN616" i="13"/>
  <c r="BN617" i="13"/>
  <c r="BN618" i="13"/>
  <c r="BN619" i="13"/>
  <c r="BN620" i="13"/>
  <c r="BN621" i="13"/>
  <c r="BN622" i="13"/>
  <c r="BN623" i="13"/>
  <c r="BN624" i="13"/>
  <c r="BN625" i="13"/>
  <c r="BN626" i="13"/>
  <c r="BN627" i="13"/>
  <c r="BN628" i="13"/>
  <c r="BN629" i="13"/>
  <c r="BN630" i="13"/>
  <c r="BN631" i="13"/>
  <c r="BN632" i="13"/>
  <c r="BN633" i="13"/>
  <c r="BN634" i="13"/>
  <c r="BN635" i="13"/>
  <c r="BN636" i="13"/>
  <c r="BN637" i="13"/>
  <c r="BN638" i="13"/>
  <c r="BN639" i="13"/>
  <c r="BN640" i="13"/>
  <c r="BN641" i="13"/>
  <c r="BN642" i="13"/>
  <c r="BN643" i="13"/>
  <c r="BN644" i="13"/>
  <c r="BN645" i="13"/>
  <c r="BN646" i="13"/>
  <c r="BN647" i="13"/>
  <c r="BN648" i="13"/>
  <c r="BN649" i="13"/>
  <c r="BN650" i="13"/>
  <c r="BN651" i="13"/>
  <c r="BN652" i="13"/>
  <c r="BN653" i="13"/>
  <c r="BN654" i="13"/>
  <c r="BN655" i="13"/>
  <c r="BN656" i="13"/>
  <c r="BN657" i="13"/>
  <c r="BN658" i="13"/>
  <c r="BN659" i="13"/>
  <c r="BN660" i="13"/>
  <c r="BN661" i="13"/>
  <c r="BN662" i="13"/>
  <c r="BN663" i="13"/>
  <c r="BN664" i="13"/>
  <c r="BN665" i="13"/>
  <c r="BN666" i="13"/>
  <c r="BN667" i="13"/>
  <c r="BN668" i="13"/>
  <c r="BN669" i="13"/>
  <c r="BN670" i="13"/>
  <c r="BN671" i="13"/>
  <c r="BN672" i="13"/>
  <c r="BN673" i="13"/>
  <c r="BN674" i="13"/>
  <c r="BN675" i="13"/>
  <c r="BN676" i="13"/>
  <c r="BN677" i="13"/>
  <c r="BN678" i="13"/>
  <c r="BN679" i="13"/>
  <c r="BN680" i="13"/>
  <c r="BN681" i="13"/>
  <c r="BN682" i="13"/>
  <c r="BN683" i="13"/>
  <c r="BN684" i="13"/>
  <c r="BN685" i="13"/>
  <c r="BN686" i="13"/>
  <c r="BN687" i="13"/>
  <c r="BN688" i="13"/>
  <c r="BN689" i="13"/>
  <c r="BN690" i="13"/>
  <c r="BN691" i="13"/>
  <c r="BN692" i="13"/>
  <c r="BN693" i="13"/>
  <c r="BN694" i="13"/>
  <c r="BN695" i="13"/>
  <c r="BN696" i="13"/>
  <c r="BN697" i="13"/>
  <c r="BN698" i="13"/>
  <c r="BN699" i="13"/>
  <c r="BN700" i="13"/>
  <c r="BN701" i="13"/>
  <c r="BN702" i="13"/>
  <c r="BN703" i="13"/>
  <c r="BN704" i="13"/>
  <c r="BN705" i="13"/>
  <c r="BN706" i="13"/>
  <c r="BN707" i="13"/>
  <c r="BN708" i="13"/>
  <c r="BN709" i="13"/>
  <c r="BN710" i="13"/>
  <c r="BN711" i="13"/>
  <c r="BN712" i="13"/>
  <c r="BN713" i="13"/>
  <c r="BN714" i="13"/>
  <c r="BN715" i="13"/>
  <c r="BN716" i="13"/>
  <c r="BN717" i="13"/>
  <c r="BN718" i="13"/>
  <c r="BN719" i="13"/>
  <c r="BN720" i="13"/>
  <c r="BN721" i="13"/>
  <c r="BN722" i="13"/>
  <c r="BN723" i="13"/>
  <c r="BN724" i="13"/>
  <c r="BN725" i="13"/>
  <c r="BN726" i="13"/>
  <c r="BN727" i="13"/>
  <c r="BN728" i="13"/>
  <c r="BN729" i="13"/>
  <c r="BN730" i="13"/>
  <c r="BN731" i="13"/>
  <c r="BN732" i="13"/>
  <c r="BN733" i="13"/>
  <c r="BN734" i="13"/>
  <c r="BN735" i="13"/>
  <c r="BN736" i="13"/>
  <c r="BN737" i="13"/>
  <c r="BN738" i="13"/>
  <c r="BN739" i="13"/>
  <c r="BN740" i="13"/>
  <c r="BN741" i="13"/>
  <c r="BN742" i="13"/>
  <c r="BN743" i="13"/>
  <c r="BN744" i="13"/>
  <c r="BN745" i="13"/>
  <c r="BN746" i="13"/>
  <c r="BN747" i="13"/>
  <c r="BN748" i="13"/>
  <c r="BN749" i="13"/>
  <c r="BN750" i="13"/>
  <c r="BN751" i="13"/>
  <c r="BN752" i="13"/>
  <c r="BN753" i="13"/>
  <c r="BN754" i="13"/>
  <c r="BN755" i="13"/>
  <c r="BN756" i="13"/>
  <c r="BN757" i="13"/>
  <c r="BN758" i="13"/>
  <c r="BN759" i="13"/>
  <c r="BN760" i="13"/>
  <c r="BN761" i="13"/>
  <c r="BN762" i="13"/>
  <c r="BN763" i="13"/>
  <c r="BN764" i="13"/>
  <c r="BN765" i="13"/>
  <c r="BN766" i="13"/>
  <c r="BN767" i="13"/>
  <c r="BN768" i="13"/>
  <c r="BN769" i="13"/>
  <c r="BN770" i="13"/>
  <c r="BN771" i="13"/>
  <c r="BN772" i="13"/>
  <c r="BN773" i="13"/>
  <c r="BN774" i="13"/>
  <c r="BN775" i="13"/>
  <c r="BN776" i="13"/>
  <c r="BN777" i="13"/>
  <c r="BN778" i="13"/>
  <c r="BN779" i="13"/>
  <c r="BN780" i="13"/>
  <c r="BN781" i="13"/>
  <c r="BN782" i="13"/>
  <c r="BN783" i="13"/>
  <c r="BN784" i="13"/>
  <c r="BN785" i="13"/>
  <c r="BN786" i="13"/>
  <c r="BN787" i="13"/>
  <c r="BN788" i="13"/>
  <c r="BN789" i="13"/>
  <c r="BN790" i="13"/>
  <c r="BN791" i="13"/>
  <c r="BN792" i="13"/>
  <c r="BN793" i="13"/>
  <c r="BN794" i="13"/>
  <c r="BN795" i="13"/>
  <c r="BN796" i="13"/>
  <c r="BN797" i="13"/>
  <c r="BN798" i="13"/>
  <c r="BN799" i="13"/>
  <c r="BN800" i="13"/>
  <c r="BN801" i="13"/>
  <c r="BN802" i="13"/>
  <c r="BN803" i="13"/>
  <c r="BN804" i="13"/>
  <c r="BN805" i="13"/>
  <c r="BN806" i="13"/>
  <c r="BN807" i="13"/>
  <c r="BN808" i="13"/>
  <c r="BN809" i="13"/>
  <c r="BN810" i="13"/>
  <c r="BN811" i="13"/>
  <c r="BN812" i="13"/>
  <c r="BN813" i="13"/>
  <c r="BN814" i="13"/>
  <c r="BN815" i="13"/>
  <c r="BN816" i="13"/>
  <c r="BN817" i="13"/>
  <c r="BN818" i="13"/>
  <c r="BN819" i="13"/>
  <c r="BN820" i="13"/>
  <c r="BN821" i="13"/>
  <c r="BN822" i="13"/>
  <c r="BN823" i="13"/>
  <c r="BN824" i="13"/>
  <c r="BN825" i="13"/>
  <c r="BN826" i="13"/>
  <c r="BN827" i="13"/>
  <c r="BN828" i="13"/>
  <c r="BN829" i="13"/>
  <c r="BN830" i="13"/>
  <c r="BN831" i="13"/>
  <c r="BN832" i="13"/>
  <c r="BN833" i="13"/>
  <c r="BN834" i="13"/>
  <c r="BN835" i="13"/>
  <c r="BN836" i="13"/>
  <c r="BN837" i="13"/>
  <c r="BN838" i="13"/>
  <c r="BN839" i="13"/>
  <c r="BN840" i="13"/>
  <c r="BN841" i="13"/>
  <c r="BN842" i="13"/>
  <c r="BN843" i="13"/>
  <c r="BN844" i="13"/>
  <c r="BN845" i="13"/>
  <c r="BN846" i="13"/>
  <c r="BN847" i="13"/>
  <c r="BN848" i="13"/>
  <c r="BN849" i="13"/>
  <c r="BN850" i="13"/>
  <c r="BN851" i="13"/>
  <c r="BN852" i="13"/>
  <c r="BN853" i="13"/>
  <c r="BN854" i="13"/>
  <c r="BN855" i="13"/>
  <c r="BN856" i="13"/>
  <c r="BN857" i="13"/>
  <c r="BN858" i="13"/>
  <c r="BN859" i="13"/>
  <c r="BN860" i="13"/>
  <c r="BN861" i="13"/>
  <c r="BN862" i="13"/>
  <c r="BN863" i="13"/>
  <c r="BN864" i="13"/>
  <c r="BN865" i="13"/>
  <c r="BN866" i="13"/>
  <c r="BN867" i="13"/>
  <c r="BN868" i="13"/>
  <c r="BN869" i="13"/>
  <c r="BN870" i="13"/>
  <c r="BN871" i="13"/>
  <c r="BN872" i="13"/>
  <c r="BN873" i="13"/>
  <c r="BN874" i="13"/>
  <c r="BN875" i="13"/>
  <c r="BN876" i="13"/>
  <c r="BN877" i="13"/>
  <c r="BN878" i="13"/>
  <c r="BN879" i="13"/>
  <c r="BN880" i="13"/>
  <c r="BN881" i="13"/>
  <c r="BN882" i="13"/>
  <c r="BN883" i="13"/>
  <c r="BN884" i="13"/>
  <c r="BN885" i="13"/>
  <c r="BN886" i="13"/>
  <c r="BN887" i="13"/>
  <c r="BN888" i="13"/>
  <c r="BN889" i="13"/>
  <c r="BN890" i="13"/>
  <c r="BN891" i="13"/>
  <c r="BN892" i="13"/>
  <c r="BN893" i="13"/>
  <c r="BN894" i="13"/>
  <c r="BN895" i="13"/>
  <c r="BN896" i="13"/>
  <c r="BN897" i="13"/>
  <c r="BN898" i="13"/>
  <c r="BN899" i="13"/>
  <c r="BN900" i="13"/>
  <c r="BN901" i="13"/>
  <c r="BN902" i="13"/>
  <c r="BN903" i="13"/>
  <c r="BN904" i="13"/>
  <c r="BN905" i="13"/>
  <c r="BN906" i="13"/>
  <c r="BN907" i="13"/>
  <c r="BN908" i="13"/>
  <c r="BN909" i="13"/>
  <c r="BN910" i="13"/>
  <c r="BN911" i="13"/>
  <c r="BN912" i="13"/>
  <c r="BN913" i="13"/>
  <c r="BN914" i="13"/>
  <c r="BN915" i="13"/>
  <c r="BN916" i="13"/>
  <c r="BN917" i="13"/>
  <c r="BN918" i="13"/>
  <c r="BN919" i="13"/>
  <c r="BN920" i="13"/>
  <c r="BN921" i="13"/>
  <c r="BN922" i="13"/>
  <c r="BN923" i="13"/>
  <c r="BN924" i="13"/>
  <c r="BN925" i="13"/>
  <c r="BN926" i="13"/>
  <c r="BN927" i="13"/>
  <c r="BN928" i="13"/>
  <c r="BN929" i="13"/>
  <c r="BN930" i="13"/>
  <c r="BN931" i="13"/>
  <c r="BN932" i="13"/>
  <c r="BN933" i="13"/>
  <c r="BN934" i="13"/>
  <c r="BN935" i="13"/>
  <c r="BN936" i="13"/>
  <c r="BN937" i="13"/>
  <c r="BN938" i="13"/>
  <c r="BN939" i="13"/>
  <c r="BN940" i="13"/>
  <c r="BN941" i="13"/>
  <c r="BN942" i="13"/>
  <c r="BN943" i="13"/>
  <c r="BN944" i="13"/>
  <c r="BN945" i="13"/>
  <c r="BN946" i="13"/>
  <c r="BN947" i="13"/>
  <c r="BN948" i="13"/>
  <c r="BN949" i="13"/>
  <c r="BN950" i="13"/>
  <c r="BN951" i="13"/>
  <c r="BN952" i="13"/>
  <c r="BN953" i="13"/>
  <c r="BN954" i="13"/>
  <c r="BN955" i="13"/>
  <c r="BN956" i="13"/>
  <c r="BN957" i="13"/>
  <c r="BN958" i="13"/>
  <c r="BN959" i="13"/>
  <c r="BN960" i="13"/>
  <c r="BN961" i="13"/>
  <c r="BN962" i="13"/>
  <c r="BN963" i="13"/>
  <c r="BN964" i="13"/>
  <c r="BN965" i="13"/>
  <c r="BN966" i="13"/>
  <c r="BN967" i="13"/>
  <c r="BN968" i="13"/>
  <c r="BN969" i="13"/>
  <c r="BN970" i="13"/>
  <c r="BN971" i="13"/>
  <c r="BN972" i="13"/>
  <c r="BN973" i="13"/>
  <c r="BN974" i="13"/>
  <c r="BN975" i="13"/>
  <c r="BN976" i="13"/>
  <c r="BN977" i="13"/>
  <c r="BN978" i="13"/>
  <c r="BN979" i="13"/>
  <c r="BN980" i="13"/>
  <c r="BN981" i="13"/>
  <c r="BN982" i="13"/>
  <c r="BN983" i="13"/>
  <c r="BN984" i="13"/>
  <c r="BN985" i="13"/>
  <c r="BN986" i="13"/>
  <c r="BN987" i="13"/>
  <c r="BN988" i="13"/>
  <c r="BN989" i="13"/>
  <c r="BN990" i="13"/>
  <c r="BN991" i="13"/>
  <c r="BN992" i="13"/>
  <c r="BN993" i="13"/>
  <c r="BN994" i="13"/>
  <c r="BN995" i="13"/>
  <c r="BN996" i="13"/>
  <c r="BN997" i="13"/>
  <c r="BN998" i="13"/>
  <c r="BN999" i="13"/>
  <c r="BN1000" i="13"/>
  <c r="BN1001" i="13"/>
  <c r="BN1002" i="13"/>
  <c r="BN1003" i="13"/>
  <c r="BN1004" i="13"/>
  <c r="BN1005" i="13"/>
  <c r="BN1006" i="13"/>
  <c r="BN1007" i="13"/>
  <c r="BN1008" i="13"/>
  <c r="BN1009" i="13"/>
  <c r="BN1010" i="13"/>
  <c r="BN1011" i="13"/>
  <c r="BN1012" i="13"/>
  <c r="BN1013" i="13"/>
  <c r="BN1014" i="13"/>
  <c r="BN1015" i="13"/>
  <c r="BN1016" i="13"/>
  <c r="BN1017" i="13"/>
  <c r="BN1018" i="13"/>
  <c r="BN1019" i="13"/>
  <c r="BN1020" i="13"/>
  <c r="BN1021" i="13"/>
  <c r="BN1022" i="13"/>
  <c r="BN1023" i="13"/>
  <c r="BN1024" i="13"/>
  <c r="BN1025" i="13"/>
  <c r="BN1026" i="13"/>
  <c r="BN1027" i="13"/>
  <c r="BN1028" i="13"/>
  <c r="BN1029" i="13"/>
  <c r="BN1030" i="13"/>
  <c r="BN1031" i="13"/>
  <c r="BN1032" i="13"/>
  <c r="BN1033" i="13"/>
  <c r="BN1034" i="13"/>
  <c r="BN1035" i="13"/>
  <c r="BN1036" i="13"/>
  <c r="BN1037" i="13"/>
  <c r="BN1038" i="13"/>
  <c r="BN1039" i="13"/>
  <c r="BN1040" i="13"/>
  <c r="BN1041" i="13"/>
  <c r="BN1042" i="13"/>
  <c r="BN1043" i="13"/>
  <c r="BN1044" i="13"/>
  <c r="BN1045" i="13"/>
  <c r="BN1046" i="13"/>
  <c r="BN1047" i="13"/>
  <c r="BN1048" i="13"/>
  <c r="BN1049" i="13"/>
  <c r="BN1050" i="13"/>
  <c r="BN1051" i="13"/>
  <c r="BN1052" i="13"/>
  <c r="BN1053" i="13"/>
  <c r="BN1054" i="13"/>
  <c r="BN1055" i="13"/>
  <c r="BN1056" i="13"/>
  <c r="BN1057" i="13"/>
  <c r="BN1058" i="13"/>
  <c r="BN1059" i="13"/>
  <c r="BN1060" i="13"/>
  <c r="BN1061" i="13"/>
  <c r="BN1062" i="13"/>
  <c r="BN1063" i="13"/>
  <c r="BN1064" i="13"/>
  <c r="BN1065" i="13"/>
  <c r="BN1066" i="13"/>
  <c r="BN1067" i="13"/>
  <c r="BN1068" i="13"/>
  <c r="BN1069" i="13"/>
  <c r="BN1070" i="13"/>
  <c r="BN1071" i="13"/>
  <c r="BN1072" i="13"/>
  <c r="BN1073" i="13"/>
  <c r="BN1074" i="13"/>
  <c r="BN1075" i="13"/>
  <c r="BN1076" i="13"/>
  <c r="BN1077" i="13"/>
  <c r="BN1078" i="13"/>
  <c r="BN1079" i="13"/>
  <c r="BN1080" i="13"/>
  <c r="BN1081" i="13"/>
  <c r="BN1082" i="13"/>
  <c r="BN1083" i="13"/>
  <c r="BN1084" i="13"/>
  <c r="BN1085" i="13"/>
  <c r="BN1086" i="13"/>
  <c r="BN1087" i="13"/>
  <c r="BN1088" i="13"/>
  <c r="BN1089" i="13"/>
  <c r="BN1090" i="13"/>
  <c r="BN1091" i="13"/>
  <c r="BN1092" i="13"/>
  <c r="BN1093" i="13"/>
  <c r="BN1094" i="13"/>
  <c r="BN1095" i="13"/>
  <c r="BN1096" i="13"/>
  <c r="BN1097" i="13"/>
  <c r="BN1098" i="13"/>
  <c r="BN1099" i="13"/>
  <c r="BN1100" i="13"/>
  <c r="BN1101" i="13"/>
  <c r="BN1102" i="13"/>
  <c r="BN1103" i="13"/>
  <c r="BN1104" i="13"/>
  <c r="BN1105" i="13"/>
  <c r="BN1106" i="13"/>
  <c r="BN1107" i="13"/>
  <c r="BN1108" i="13"/>
  <c r="BN1109" i="13"/>
  <c r="BN1110" i="13"/>
  <c r="BN1111" i="13"/>
  <c r="BN1112" i="13"/>
  <c r="BN1113" i="13"/>
  <c r="BN1114" i="13"/>
  <c r="BN1115" i="13"/>
  <c r="BN1116" i="13"/>
  <c r="BN1117" i="13"/>
  <c r="BN1118" i="13"/>
  <c r="BN1119" i="13"/>
  <c r="BN1120" i="13"/>
  <c r="BN1121" i="13"/>
  <c r="BN1122" i="13"/>
  <c r="BN1123" i="13"/>
  <c r="BN1124" i="13"/>
  <c r="BN1125" i="13"/>
  <c r="BN1126" i="13"/>
  <c r="BN1127" i="13"/>
  <c r="BN1128" i="13"/>
  <c r="BN1129" i="13"/>
  <c r="BN1130" i="13"/>
  <c r="BN1131" i="13"/>
  <c r="BN1132" i="13"/>
  <c r="BN1133" i="13"/>
  <c r="BN1134" i="13"/>
  <c r="BN1135" i="13"/>
  <c r="BN1136" i="13"/>
  <c r="BN1137" i="13"/>
  <c r="BN1138" i="13"/>
  <c r="BN1139" i="13"/>
  <c r="BN1140" i="13"/>
  <c r="BN1141" i="13"/>
  <c r="BN1142" i="13"/>
  <c r="BN1143" i="13"/>
  <c r="BN1144" i="13"/>
  <c r="BN1145" i="13"/>
  <c r="BN1146" i="13"/>
  <c r="BN1147" i="13"/>
  <c r="BN1148" i="13"/>
  <c r="BN1149" i="13"/>
  <c r="BN1150" i="13"/>
  <c r="BN1151" i="13"/>
  <c r="BN1152" i="13"/>
  <c r="BN1153" i="13"/>
  <c r="BN1154" i="13"/>
  <c r="BN1155" i="13"/>
  <c r="BN1156" i="13"/>
  <c r="BN1157" i="13"/>
  <c r="BN1158" i="13"/>
  <c r="BN1159" i="13"/>
  <c r="BN1160" i="13"/>
  <c r="BN1161" i="13"/>
  <c r="BN1162" i="13"/>
  <c r="BN1163" i="13"/>
  <c r="BN1164" i="13"/>
  <c r="BN1165" i="13"/>
  <c r="BN1166" i="13"/>
  <c r="BN1167" i="13"/>
  <c r="BN1168" i="13"/>
  <c r="BN1169" i="13"/>
  <c r="BN1170" i="13"/>
  <c r="BN1171" i="13"/>
  <c r="BN1172" i="13"/>
  <c r="BN1173" i="13"/>
  <c r="BN1174" i="13"/>
  <c r="BN1175" i="13"/>
  <c r="BN1176" i="13"/>
  <c r="BN1177" i="13"/>
  <c r="BN1178" i="13"/>
  <c r="BN1179" i="13"/>
  <c r="BN1180" i="13"/>
  <c r="BN1181" i="13"/>
  <c r="BN1182" i="13"/>
  <c r="BN1183" i="13"/>
  <c r="BN1184" i="13"/>
  <c r="BN1185" i="13"/>
  <c r="BN1186" i="13"/>
  <c r="BN1187" i="13"/>
  <c r="BN1188" i="13"/>
  <c r="BN1189" i="13"/>
  <c r="BN1190" i="13"/>
  <c r="BN1191" i="13"/>
  <c r="BN1192" i="13"/>
  <c r="BN1193" i="13"/>
  <c r="BN1194" i="13"/>
  <c r="BN1195" i="13"/>
  <c r="BN1196" i="13"/>
  <c r="BN1197" i="13"/>
  <c r="BN1198" i="13"/>
  <c r="BN1199" i="13"/>
  <c r="BN1200" i="13"/>
  <c r="BN1201" i="13"/>
  <c r="BN1202" i="13"/>
  <c r="BN1203" i="13"/>
  <c r="BN1204" i="13"/>
  <c r="BN1205" i="13"/>
  <c r="BN1206" i="13"/>
  <c r="BN1207" i="13"/>
  <c r="BN1208" i="13"/>
  <c r="BN1209" i="13"/>
  <c r="BN1210" i="13"/>
  <c r="BN1211" i="13"/>
  <c r="BN1212" i="13"/>
  <c r="BN1213" i="13"/>
  <c r="BN1214" i="13"/>
  <c r="BN1215" i="13"/>
  <c r="BN1216" i="13"/>
  <c r="BN1217" i="13"/>
  <c r="BN1218" i="13"/>
  <c r="BN1219" i="13"/>
  <c r="BN1220" i="13"/>
  <c r="BN1221" i="13"/>
  <c r="BN1222" i="13"/>
  <c r="BN1223" i="13"/>
  <c r="BN1224" i="13"/>
  <c r="BN1225" i="13"/>
  <c r="BN1226" i="13"/>
  <c r="BN1227" i="13"/>
  <c r="BN1228" i="13"/>
  <c r="BN1229" i="13"/>
  <c r="BN1230" i="13"/>
  <c r="BN1231" i="13"/>
  <c r="BN1232" i="13"/>
  <c r="BN1233" i="13"/>
  <c r="BN1234" i="13"/>
  <c r="BN1235" i="13"/>
  <c r="BN1236" i="13"/>
  <c r="BN1237" i="13"/>
  <c r="BN1238" i="13"/>
  <c r="BN1239" i="13"/>
  <c r="BN1240" i="13"/>
  <c r="BN1241" i="13"/>
  <c r="BN1242" i="13"/>
  <c r="BN1243" i="13"/>
  <c r="BN1244" i="13"/>
  <c r="BN1245" i="13"/>
  <c r="BN1246" i="13"/>
  <c r="BN1247" i="13"/>
  <c r="BN1248" i="13"/>
  <c r="BN1249" i="13"/>
  <c r="BN1250" i="13"/>
  <c r="BN1251" i="13"/>
  <c r="BN1252" i="13"/>
  <c r="BN1253" i="13"/>
  <c r="BN1254" i="13"/>
  <c r="BN1255" i="13"/>
  <c r="BN1256" i="13"/>
  <c r="BN1257" i="13"/>
  <c r="BN1258" i="13"/>
  <c r="BN1259" i="13"/>
  <c r="BN1260" i="13"/>
  <c r="BN1261" i="13"/>
  <c r="BN1262" i="13"/>
  <c r="BN1263" i="13"/>
  <c r="BN1264" i="13"/>
  <c r="BN1265" i="13"/>
  <c r="BN1266" i="13"/>
  <c r="BN1267" i="13"/>
  <c r="BN1268" i="13"/>
  <c r="BN1269" i="13"/>
  <c r="BN1270" i="13"/>
  <c r="BN1271" i="13"/>
  <c r="BN1272" i="13"/>
  <c r="BN1273" i="13"/>
  <c r="BN1274" i="13"/>
  <c r="BN1275" i="13"/>
  <c r="BN1276" i="13"/>
  <c r="BN1277" i="13"/>
  <c r="BN1278" i="13"/>
  <c r="BN1279" i="13"/>
  <c r="BN1280" i="13"/>
  <c r="BN1281" i="13"/>
  <c r="BN1282" i="13"/>
  <c r="BN1283" i="13"/>
  <c r="BN1284" i="13"/>
  <c r="BN1285" i="13"/>
  <c r="BN1286" i="13"/>
  <c r="BN1287" i="13"/>
  <c r="BN1288" i="13"/>
  <c r="BN1289" i="13"/>
  <c r="BN1290" i="13"/>
  <c r="BN1291" i="13"/>
  <c r="BN1292" i="13"/>
  <c r="BN1293" i="13"/>
  <c r="BN1294" i="13"/>
  <c r="BN1295" i="13"/>
  <c r="BN1296" i="13"/>
  <c r="BN1297" i="13"/>
  <c r="BN1298" i="13"/>
  <c r="BN1299" i="13"/>
  <c r="BN1300" i="13"/>
  <c r="BN1301" i="13"/>
  <c r="BN1302" i="13"/>
  <c r="BN1303" i="13"/>
  <c r="BN1304" i="13"/>
  <c r="BN1305" i="13"/>
  <c r="BN1306" i="13"/>
  <c r="BN1307" i="13"/>
  <c r="BN1308" i="13"/>
  <c r="BN1309" i="13"/>
  <c r="BN1310" i="13"/>
  <c r="BN1311" i="13"/>
  <c r="BN1312" i="13"/>
  <c r="BN1313" i="13"/>
  <c r="BN1314" i="13"/>
  <c r="BN1315" i="13"/>
  <c r="BN1316" i="13"/>
  <c r="BN1317" i="13"/>
  <c r="BN1318" i="13"/>
  <c r="BN1319" i="13"/>
  <c r="BN1320" i="13"/>
  <c r="BN1321" i="13"/>
  <c r="BN1322" i="13"/>
  <c r="BN1323" i="13"/>
  <c r="BN1324" i="13"/>
  <c r="BN1325" i="13"/>
  <c r="BN1326" i="13"/>
  <c r="BN1327" i="13"/>
  <c r="BN1328" i="13"/>
  <c r="BN1329" i="13"/>
  <c r="BN1330" i="13"/>
  <c r="BN1331" i="13"/>
  <c r="BN1332" i="13"/>
  <c r="BN1333" i="13"/>
  <c r="BN1334" i="13"/>
  <c r="BN1335" i="13"/>
  <c r="BN1336" i="13"/>
  <c r="BN1337" i="13"/>
  <c r="BN1338" i="13"/>
  <c r="BN1339" i="13"/>
  <c r="BN1340" i="13"/>
  <c r="BN1341" i="13"/>
  <c r="BN1342" i="13"/>
  <c r="BN1343" i="13"/>
  <c r="BN1344" i="13"/>
  <c r="BN1345" i="13"/>
  <c r="BN1346" i="13"/>
  <c r="BN1347" i="13"/>
  <c r="BN1348" i="13"/>
  <c r="BN1349" i="13"/>
  <c r="BN1350" i="13"/>
  <c r="BN1351" i="13"/>
  <c r="BN1352" i="13"/>
  <c r="BN1353" i="13"/>
  <c r="BN1354" i="13"/>
  <c r="BN1355" i="13"/>
  <c r="BN1356" i="13"/>
  <c r="BN1357" i="13"/>
  <c r="BN1358" i="13"/>
  <c r="BN1359" i="13"/>
  <c r="BN1360" i="13"/>
  <c r="BN1361" i="13"/>
  <c r="BN1362" i="13"/>
  <c r="BN1363" i="13"/>
  <c r="BN1364" i="13"/>
  <c r="BN1365" i="13"/>
  <c r="BN1366" i="13"/>
  <c r="BN1367" i="13"/>
  <c r="BN1368" i="13"/>
  <c r="BN1369" i="13"/>
  <c r="BN1370" i="13"/>
  <c r="BN1371" i="13"/>
  <c r="BN1372" i="13"/>
  <c r="BN1373" i="13"/>
  <c r="BN1374" i="13"/>
  <c r="BN1375" i="13"/>
  <c r="BN1376" i="13"/>
  <c r="BN1377" i="13"/>
  <c r="BN1378" i="13"/>
  <c r="BN1379" i="13"/>
  <c r="BN1380" i="13"/>
  <c r="BN1381" i="13"/>
  <c r="BN1382" i="13"/>
  <c r="BN1383" i="13"/>
  <c r="BN1384" i="13"/>
  <c r="BN1385" i="13"/>
  <c r="BN1386" i="13"/>
  <c r="BN1387" i="13"/>
  <c r="BN1388" i="13"/>
  <c r="BN1389" i="13"/>
  <c r="BN1390" i="13"/>
  <c r="BN1391" i="13"/>
  <c r="BN1392" i="13"/>
  <c r="BN1393" i="13"/>
  <c r="BN1394" i="13"/>
  <c r="BN1395" i="13"/>
  <c r="BN1396" i="13"/>
  <c r="BN1397" i="13"/>
  <c r="BN1398" i="13"/>
  <c r="BN1399" i="13"/>
  <c r="BN1400" i="13"/>
  <c r="BN1401" i="13"/>
  <c r="BN1402" i="13"/>
  <c r="BN1403" i="13"/>
  <c r="BN1404" i="13"/>
  <c r="BN1405" i="13"/>
  <c r="BN1406" i="13"/>
  <c r="BN1407" i="13"/>
  <c r="BN1408" i="13"/>
  <c r="BN1409" i="13"/>
  <c r="BN1410" i="13"/>
  <c r="BN1411" i="13"/>
  <c r="BN1412" i="13"/>
  <c r="BN1413" i="13"/>
  <c r="BN1414" i="13"/>
  <c r="BN1415" i="13"/>
  <c r="BN1416" i="13"/>
  <c r="BN1417" i="13"/>
  <c r="BN1418" i="13"/>
  <c r="BN1419" i="13"/>
  <c r="BN1420" i="13"/>
  <c r="BN1421" i="13"/>
  <c r="BN1422" i="13"/>
  <c r="BN1423" i="13"/>
  <c r="BN1424" i="13"/>
  <c r="BN1425" i="13"/>
  <c r="BN1426" i="13"/>
  <c r="BN1427" i="13"/>
  <c r="BN1428" i="13"/>
  <c r="BN1429" i="13"/>
  <c r="BN1430" i="13"/>
  <c r="BN1431" i="13"/>
  <c r="BN1432" i="13"/>
  <c r="BN1433" i="13"/>
  <c r="BN1434" i="13"/>
  <c r="BN1435" i="13"/>
  <c r="BN1436" i="13"/>
  <c r="BN1437" i="13"/>
  <c r="BN1438" i="13"/>
  <c r="BN1439" i="13"/>
  <c r="BN1440" i="13"/>
  <c r="BN1441" i="13"/>
  <c r="BN1442" i="13"/>
  <c r="BN1443" i="13"/>
  <c r="BN1444" i="13"/>
  <c r="BN1445" i="13"/>
  <c r="BN1446" i="13"/>
  <c r="BN1447" i="13"/>
  <c r="BN1448" i="13"/>
  <c r="BN1449" i="13"/>
  <c r="BN1450" i="13"/>
  <c r="BN1451" i="13"/>
  <c r="BN1452" i="13"/>
  <c r="BN1453" i="13"/>
  <c r="BN1454" i="13"/>
  <c r="BN1455" i="13"/>
  <c r="BN1456" i="13"/>
  <c r="BN1457" i="13"/>
  <c r="BN1458" i="13"/>
  <c r="BN1459" i="13"/>
  <c r="BN1460" i="13"/>
  <c r="BN1461" i="13"/>
  <c r="BN1462" i="13"/>
  <c r="BN1463" i="13"/>
  <c r="BN1464" i="13"/>
  <c r="BN1465" i="13"/>
  <c r="BN1466" i="13"/>
  <c r="BN1467" i="13"/>
  <c r="BN1468" i="13"/>
  <c r="BN1469" i="13"/>
  <c r="BN1470" i="13"/>
  <c r="BN1471" i="13"/>
  <c r="BN1472" i="13"/>
  <c r="BN1473" i="13"/>
  <c r="BN1474" i="13"/>
  <c r="BN1475" i="13"/>
  <c r="BN1476" i="13"/>
  <c r="BN1477" i="13"/>
  <c r="BN1478" i="13"/>
  <c r="BN1479" i="13"/>
  <c r="BN1480" i="13"/>
  <c r="BN1481" i="13"/>
  <c r="BN1482" i="13"/>
  <c r="BN1483" i="13"/>
  <c r="BN1484" i="13"/>
  <c r="BN1485" i="13"/>
  <c r="BN1486" i="13"/>
  <c r="BN1487" i="13"/>
  <c r="BN1488" i="13"/>
  <c r="BN1489" i="13"/>
  <c r="BN1490" i="13"/>
  <c r="BN1491" i="13"/>
  <c r="BN1492" i="13"/>
  <c r="BN1493" i="13"/>
  <c r="BN1494" i="13"/>
  <c r="BN1495" i="13"/>
  <c r="BN1496" i="13"/>
  <c r="BN1497" i="13"/>
  <c r="BN1498" i="13"/>
  <c r="BN1499" i="13"/>
  <c r="BN1500" i="13"/>
  <c r="BN1501" i="13"/>
  <c r="BN1502" i="13"/>
  <c r="BN1503" i="13"/>
  <c r="BN1504" i="13"/>
  <c r="BN1505" i="13"/>
  <c r="BN1506" i="13"/>
  <c r="BN1507" i="13"/>
  <c r="BN1508" i="13"/>
  <c r="BN1509" i="13"/>
  <c r="BN1510" i="13"/>
  <c r="BN1511" i="13"/>
  <c r="BN1512" i="13"/>
  <c r="BN1513" i="13"/>
  <c r="BN1514" i="13"/>
  <c r="BN1515" i="13"/>
  <c r="BN1516" i="13"/>
  <c r="BN1517" i="13"/>
  <c r="BN1518" i="13"/>
  <c r="BN1519" i="13"/>
  <c r="BN1520" i="13"/>
  <c r="BN1521" i="13"/>
  <c r="BN1522" i="13"/>
  <c r="BN1523" i="13"/>
  <c r="BN1524" i="13"/>
  <c r="BN1525" i="13"/>
  <c r="BN1526" i="13"/>
  <c r="BN1527" i="13"/>
  <c r="BN1528" i="13"/>
  <c r="BN1529" i="13"/>
  <c r="BN1530" i="13"/>
  <c r="BN1531" i="13"/>
  <c r="BN1532" i="13"/>
  <c r="BN1533" i="13"/>
  <c r="BN1534" i="13"/>
  <c r="BN1535" i="13"/>
  <c r="BN1536" i="13"/>
  <c r="BN1537" i="13"/>
  <c r="BN1538" i="13"/>
  <c r="BN1539" i="13"/>
  <c r="BN1540" i="13"/>
  <c r="BN1541" i="13"/>
  <c r="BN1542" i="13"/>
  <c r="BN1543" i="13"/>
  <c r="BN1544" i="13"/>
  <c r="BN1545" i="13"/>
  <c r="BN1546" i="13"/>
  <c r="BN1547" i="13"/>
  <c r="BN1548" i="13"/>
  <c r="BN1549" i="13"/>
  <c r="BN1550" i="13"/>
  <c r="BN1551" i="13"/>
  <c r="BN1552" i="13"/>
  <c r="BN1553" i="13"/>
  <c r="BN1554" i="13"/>
  <c r="BN1555" i="13"/>
  <c r="BN1556" i="13"/>
  <c r="BN1557" i="13"/>
  <c r="BN1558" i="13"/>
  <c r="BN1559" i="13"/>
  <c r="BN1560" i="13"/>
  <c r="BN1561" i="13"/>
  <c r="BN1562" i="13"/>
  <c r="BN1563" i="13"/>
  <c r="BN1564" i="13"/>
  <c r="BN1565" i="13"/>
  <c r="BN1566" i="13"/>
  <c r="BN1567" i="13"/>
  <c r="BN1568" i="13"/>
  <c r="BN1569" i="13"/>
  <c r="BN1570" i="13"/>
  <c r="BN1571" i="13"/>
  <c r="BN1572" i="13"/>
  <c r="BN1573" i="13"/>
  <c r="BN1574" i="13"/>
  <c r="BN1575" i="13"/>
  <c r="BN1576" i="13"/>
  <c r="BN1577" i="13"/>
  <c r="BN1578" i="13"/>
  <c r="BN1579" i="13"/>
  <c r="BN1580" i="13"/>
  <c r="BN1581" i="13"/>
  <c r="BN1582" i="13"/>
  <c r="BN1583" i="13"/>
  <c r="BN1584" i="13"/>
  <c r="BN1585" i="13"/>
  <c r="BN1586" i="13"/>
  <c r="BN1587" i="13"/>
  <c r="BN1588" i="13"/>
  <c r="BN1589" i="13"/>
  <c r="BN1590" i="13"/>
  <c r="BN1591" i="13"/>
  <c r="BN1592" i="13"/>
  <c r="BN1593" i="13"/>
  <c r="BN1594" i="13"/>
  <c r="BN1595" i="13"/>
  <c r="BN1596" i="13"/>
  <c r="BN1597" i="13"/>
  <c r="BN1598" i="13"/>
  <c r="BN1599" i="13"/>
  <c r="BN1600" i="13"/>
  <c r="BN1601" i="13"/>
  <c r="BN1602" i="13"/>
  <c r="BN1603" i="13"/>
  <c r="BN1604" i="13"/>
  <c r="BN1605" i="13"/>
  <c r="BN1606" i="13"/>
  <c r="BN1607" i="13"/>
  <c r="BN1608" i="13"/>
  <c r="BN1609" i="13"/>
  <c r="BN1610" i="13"/>
  <c r="BN1611" i="13"/>
  <c r="BN1612" i="13"/>
  <c r="BN1613" i="13"/>
  <c r="BN1614" i="13"/>
  <c r="BN1615" i="13"/>
  <c r="BN1616" i="13"/>
  <c r="BN1617" i="13"/>
  <c r="BN1618" i="13"/>
  <c r="BN1619" i="13"/>
  <c r="BN1620" i="13"/>
  <c r="BN1621" i="13"/>
  <c r="BN1622" i="13"/>
  <c r="BN1623" i="13"/>
  <c r="BN1624" i="13"/>
  <c r="BN1625" i="13"/>
  <c r="BN1626" i="13"/>
  <c r="BN1627" i="13"/>
  <c r="BN1628" i="13"/>
  <c r="BN1629" i="13"/>
  <c r="BN1630" i="13"/>
  <c r="BN1631" i="13"/>
  <c r="BN1632" i="13"/>
  <c r="BN1633" i="13"/>
  <c r="BN1634" i="13"/>
  <c r="BN1635" i="13"/>
  <c r="BN1636" i="13"/>
  <c r="BN1637" i="13"/>
  <c r="BN1638" i="13"/>
  <c r="BN1639" i="13"/>
  <c r="BN1640" i="13"/>
  <c r="BN1641" i="13"/>
  <c r="BN1642" i="13"/>
  <c r="BN1643" i="13"/>
  <c r="BN1644" i="13"/>
  <c r="BN1645" i="13"/>
  <c r="BN1646" i="13"/>
  <c r="BN1647" i="13"/>
  <c r="BN1648" i="13"/>
  <c r="BN1649" i="13"/>
  <c r="BN1650" i="13"/>
  <c r="BN1651" i="13"/>
  <c r="BN1652" i="13"/>
  <c r="BN1653" i="13"/>
  <c r="BN1654" i="13"/>
  <c r="BN1655" i="13"/>
  <c r="BN1656" i="13"/>
  <c r="BN1657" i="13"/>
  <c r="BN1658" i="13"/>
  <c r="BN1659" i="13"/>
  <c r="BN1660" i="13"/>
  <c r="BN1661" i="13"/>
  <c r="BN1662" i="13"/>
  <c r="BN1663" i="13"/>
  <c r="BN1664" i="13"/>
  <c r="BN1665" i="13"/>
  <c r="BN1666" i="13"/>
  <c r="BN1667" i="13"/>
  <c r="BN1668" i="13"/>
  <c r="BN1669" i="13"/>
  <c r="BN1670" i="13"/>
  <c r="BN1671" i="13"/>
  <c r="BN1672" i="13"/>
  <c r="BN1673" i="13"/>
  <c r="BN1674" i="13"/>
  <c r="BN1675" i="13"/>
  <c r="BN1676" i="13"/>
  <c r="BN1677" i="13"/>
  <c r="BN1678" i="13"/>
  <c r="BN1679" i="13"/>
  <c r="BN1680" i="13"/>
  <c r="BN1681" i="13"/>
  <c r="BN1682" i="13"/>
  <c r="BN1683" i="13"/>
  <c r="BN1684" i="13"/>
  <c r="BN1685" i="13"/>
  <c r="BN1686" i="13"/>
  <c r="BN1687" i="13"/>
  <c r="BN1688" i="13"/>
  <c r="BN1689" i="13"/>
  <c r="BN1690" i="13"/>
  <c r="BN1691" i="13"/>
  <c r="BN1692" i="13"/>
  <c r="BN1693" i="13"/>
  <c r="BN1694" i="13"/>
  <c r="BN1695" i="13"/>
  <c r="BN1696" i="13"/>
  <c r="BN1697" i="13"/>
  <c r="BN1698" i="13"/>
  <c r="BN1699" i="13"/>
  <c r="BN1700" i="13"/>
  <c r="BN1701" i="13"/>
  <c r="BN1702" i="13"/>
  <c r="BN1703" i="13"/>
  <c r="BN1704" i="13"/>
  <c r="BN1705" i="13"/>
  <c r="BN1706" i="13"/>
  <c r="BN1707" i="13"/>
  <c r="BN1708" i="13"/>
  <c r="BN1709" i="13"/>
  <c r="BN1710" i="13"/>
  <c r="BN1711" i="13"/>
  <c r="BN1712" i="13"/>
  <c r="BN1713" i="13"/>
  <c r="BN1714" i="13"/>
  <c r="BN1715" i="13"/>
  <c r="BN1716" i="13"/>
  <c r="BN1717" i="13"/>
  <c r="BN1718" i="13"/>
  <c r="BN1719" i="13"/>
  <c r="BN1720" i="13"/>
  <c r="BN1721" i="13"/>
  <c r="BN1722" i="13"/>
  <c r="BN1723" i="13"/>
  <c r="BN1724" i="13"/>
  <c r="BN1725" i="13"/>
  <c r="BN1726" i="13"/>
  <c r="BN1727" i="13"/>
  <c r="BN1728" i="13"/>
  <c r="BN1729" i="13"/>
  <c r="BN1730" i="13"/>
  <c r="BN1731" i="13"/>
  <c r="BN1732" i="13"/>
  <c r="BN1733" i="13"/>
  <c r="BN1734" i="13"/>
  <c r="BN1735" i="13"/>
  <c r="BN1736" i="13"/>
  <c r="BN1737" i="13"/>
  <c r="BN1738" i="13"/>
  <c r="BN1739" i="13"/>
  <c r="BN1740" i="13"/>
  <c r="BN1741" i="13"/>
  <c r="BN1742" i="13"/>
  <c r="BN1743" i="13"/>
  <c r="BN1744" i="13"/>
  <c r="BN1745" i="13"/>
  <c r="BN1746" i="13"/>
  <c r="BN1747" i="13"/>
  <c r="BN1748" i="13"/>
  <c r="BN1749" i="13"/>
  <c r="BN1750" i="13"/>
  <c r="BN1751" i="13"/>
  <c r="BN1752" i="13"/>
  <c r="BN1753" i="13"/>
  <c r="BN1754" i="13"/>
  <c r="BN1755" i="13"/>
  <c r="BN1756" i="13"/>
  <c r="BN1757" i="13"/>
  <c r="BN1758" i="13"/>
  <c r="BN1759" i="13"/>
  <c r="BN1760" i="13"/>
  <c r="BN1761" i="13"/>
  <c r="BN1762" i="13"/>
  <c r="BN1763" i="13"/>
  <c r="BN1764" i="13"/>
  <c r="BN1765" i="13"/>
  <c r="BN1766" i="13"/>
  <c r="BN1767" i="13"/>
  <c r="BN1768" i="13"/>
  <c r="BN1769" i="13"/>
  <c r="BN1770" i="13"/>
  <c r="BN1771" i="13"/>
  <c r="BN1772" i="13"/>
  <c r="BN1773" i="13"/>
  <c r="BN1774" i="13"/>
  <c r="BN1775" i="13"/>
  <c r="BN1776" i="13"/>
  <c r="BN1777" i="13"/>
  <c r="BN1778" i="13"/>
  <c r="BN1779" i="13"/>
  <c r="BN1780" i="13"/>
  <c r="BN1781" i="13"/>
  <c r="BN1782" i="13"/>
  <c r="BN1783" i="13"/>
  <c r="BN1784" i="13"/>
  <c r="BN1785" i="13"/>
  <c r="BN1786" i="13"/>
  <c r="BN1787" i="13"/>
  <c r="BN1788" i="13"/>
  <c r="BN1789" i="13"/>
  <c r="BN1790" i="13"/>
  <c r="BN1791" i="13"/>
  <c r="BN1792" i="13"/>
  <c r="BN1793" i="13"/>
  <c r="BN1794" i="13"/>
  <c r="BN1795" i="13"/>
  <c r="BN1796" i="13"/>
  <c r="BN1797" i="13"/>
  <c r="BN1798" i="13"/>
  <c r="BN1799" i="13"/>
  <c r="BN1800" i="13"/>
  <c r="BN1801" i="13"/>
  <c r="BN1802" i="13"/>
  <c r="BN1803" i="13"/>
  <c r="BN1804" i="13"/>
  <c r="BN1805" i="13"/>
  <c r="BN1806" i="13"/>
  <c r="BN1807" i="13"/>
  <c r="BN1808" i="13"/>
  <c r="BN1809" i="13"/>
  <c r="BN1810" i="13"/>
  <c r="BN1811" i="13"/>
  <c r="BN1812" i="13"/>
  <c r="BN1813" i="13"/>
  <c r="BN1814" i="13"/>
  <c r="BN1815" i="13"/>
  <c r="BN1816" i="13"/>
  <c r="BN1817" i="13"/>
  <c r="BN1818" i="13"/>
  <c r="BN1819" i="13"/>
  <c r="BN1820" i="13"/>
  <c r="BN1821" i="13"/>
  <c r="BN1822" i="13"/>
  <c r="BN1823" i="13"/>
  <c r="BN1824" i="13"/>
  <c r="BN1825" i="13"/>
  <c r="BN1826" i="13"/>
  <c r="BN1827" i="13"/>
  <c r="BN1828" i="13"/>
  <c r="BN1829" i="13"/>
  <c r="BN1830" i="13"/>
  <c r="BN1831" i="13"/>
  <c r="BN1832" i="13"/>
  <c r="BN1833" i="13"/>
  <c r="BN1834" i="13"/>
  <c r="BN1835" i="13"/>
  <c r="BN1836" i="13"/>
  <c r="BN1837" i="13"/>
  <c r="BN1838" i="13"/>
  <c r="BN1839" i="13"/>
  <c r="BN1840" i="13"/>
  <c r="BN1841" i="13"/>
  <c r="BN1842" i="13"/>
  <c r="BN1843" i="13"/>
  <c r="BN1844" i="13"/>
  <c r="BN1845" i="13"/>
  <c r="BN2" i="13"/>
  <c r="BM3" i="13"/>
  <c r="BM4" i="13"/>
  <c r="BM5" i="13"/>
  <c r="BM6" i="13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99" i="13"/>
  <c r="BM100" i="13"/>
  <c r="BM101" i="13"/>
  <c r="BM102" i="13"/>
  <c r="BM103" i="13"/>
  <c r="BM104" i="13"/>
  <c r="BM105" i="13"/>
  <c r="BM106" i="13"/>
  <c r="BM107" i="13"/>
  <c r="BM108" i="13"/>
  <c r="BM109" i="13"/>
  <c r="BM110" i="13"/>
  <c r="BM111" i="13"/>
  <c r="BM112" i="13"/>
  <c r="BM113" i="13"/>
  <c r="BM114" i="13"/>
  <c r="BM115" i="13"/>
  <c r="BM116" i="13"/>
  <c r="BM117" i="13"/>
  <c r="BM118" i="13"/>
  <c r="BM119" i="13"/>
  <c r="BM120" i="13"/>
  <c r="BM121" i="13"/>
  <c r="BM122" i="13"/>
  <c r="BM123" i="13"/>
  <c r="BM124" i="13"/>
  <c r="BM125" i="13"/>
  <c r="BM126" i="13"/>
  <c r="BM127" i="13"/>
  <c r="BM128" i="13"/>
  <c r="BM129" i="13"/>
  <c r="BM130" i="13"/>
  <c r="BM131" i="13"/>
  <c r="BM132" i="13"/>
  <c r="BM133" i="13"/>
  <c r="BM134" i="13"/>
  <c r="BM135" i="13"/>
  <c r="BM136" i="13"/>
  <c r="BM137" i="13"/>
  <c r="BM138" i="13"/>
  <c r="BM139" i="13"/>
  <c r="BM140" i="13"/>
  <c r="BM141" i="13"/>
  <c r="BM142" i="13"/>
  <c r="BM143" i="13"/>
  <c r="BM144" i="13"/>
  <c r="BM145" i="13"/>
  <c r="BM146" i="13"/>
  <c r="BM147" i="13"/>
  <c r="BM148" i="13"/>
  <c r="BM149" i="13"/>
  <c r="BM150" i="13"/>
  <c r="BM151" i="13"/>
  <c r="BM152" i="13"/>
  <c r="BM153" i="13"/>
  <c r="BM154" i="13"/>
  <c r="BM155" i="13"/>
  <c r="BM156" i="13"/>
  <c r="BM157" i="13"/>
  <c r="BM158" i="13"/>
  <c r="BM159" i="13"/>
  <c r="BM160" i="13"/>
  <c r="BM161" i="13"/>
  <c r="BM162" i="13"/>
  <c r="BM163" i="13"/>
  <c r="BM164" i="13"/>
  <c r="BM165" i="13"/>
  <c r="BM166" i="13"/>
  <c r="BM167" i="13"/>
  <c r="BM168" i="13"/>
  <c r="BM169" i="13"/>
  <c r="BM170" i="13"/>
  <c r="BM171" i="13"/>
  <c r="BM172" i="13"/>
  <c r="BM173" i="13"/>
  <c r="BM174" i="13"/>
  <c r="BM175" i="13"/>
  <c r="BM176" i="13"/>
  <c r="BM177" i="13"/>
  <c r="BM178" i="13"/>
  <c r="BM179" i="13"/>
  <c r="BM180" i="13"/>
  <c r="BM181" i="13"/>
  <c r="BM182" i="13"/>
  <c r="BM183" i="13"/>
  <c r="BM184" i="13"/>
  <c r="BM185" i="13"/>
  <c r="BM186" i="13"/>
  <c r="BM187" i="13"/>
  <c r="BM188" i="13"/>
  <c r="BM189" i="13"/>
  <c r="BM190" i="13"/>
  <c r="BM191" i="13"/>
  <c r="BM192" i="13"/>
  <c r="BM193" i="13"/>
  <c r="BM194" i="13"/>
  <c r="BM195" i="13"/>
  <c r="BM196" i="13"/>
  <c r="BM197" i="13"/>
  <c r="BM198" i="13"/>
  <c r="BM199" i="13"/>
  <c r="BM200" i="13"/>
  <c r="BM201" i="13"/>
  <c r="BM202" i="13"/>
  <c r="BM203" i="13"/>
  <c r="BM204" i="13"/>
  <c r="BM205" i="13"/>
  <c r="BM206" i="13"/>
  <c r="BM207" i="13"/>
  <c r="BM208" i="13"/>
  <c r="BM209" i="13"/>
  <c r="BM210" i="13"/>
  <c r="BM211" i="13"/>
  <c r="BM212" i="13"/>
  <c r="BM213" i="13"/>
  <c r="BM214" i="13"/>
  <c r="BM215" i="13"/>
  <c r="BM216" i="13"/>
  <c r="BM217" i="13"/>
  <c r="BM218" i="13"/>
  <c r="BM219" i="13"/>
  <c r="BM220" i="13"/>
  <c r="BM221" i="13"/>
  <c r="BM222" i="13"/>
  <c r="BM223" i="13"/>
  <c r="BM224" i="13"/>
  <c r="BM225" i="13"/>
  <c r="BM226" i="13"/>
  <c r="BM227" i="13"/>
  <c r="BM228" i="13"/>
  <c r="BM229" i="13"/>
  <c r="BM230" i="13"/>
  <c r="BM231" i="13"/>
  <c r="BM232" i="13"/>
  <c r="BM233" i="13"/>
  <c r="BM234" i="13"/>
  <c r="BM235" i="13"/>
  <c r="BM236" i="13"/>
  <c r="BM237" i="13"/>
  <c r="BM238" i="13"/>
  <c r="BM239" i="13"/>
  <c r="BM240" i="13"/>
  <c r="BM241" i="13"/>
  <c r="BM242" i="13"/>
  <c r="BM243" i="13"/>
  <c r="BM244" i="13"/>
  <c r="BM245" i="13"/>
  <c r="BM246" i="13"/>
  <c r="BM247" i="13"/>
  <c r="BM248" i="13"/>
  <c r="BM249" i="13"/>
  <c r="BM250" i="13"/>
  <c r="BM251" i="13"/>
  <c r="BM252" i="13"/>
  <c r="BM253" i="13"/>
  <c r="BM254" i="13"/>
  <c r="BM255" i="13"/>
  <c r="BM256" i="13"/>
  <c r="BM257" i="13"/>
  <c r="BM258" i="13"/>
  <c r="BM259" i="13"/>
  <c r="BM260" i="13"/>
  <c r="BM261" i="13"/>
  <c r="BM262" i="13"/>
  <c r="BM263" i="13"/>
  <c r="BM264" i="13"/>
  <c r="BM265" i="13"/>
  <c r="BM266" i="13"/>
  <c r="BM267" i="13"/>
  <c r="BM268" i="13"/>
  <c r="BM269" i="13"/>
  <c r="BM270" i="13"/>
  <c r="BM271" i="13"/>
  <c r="BM272" i="13"/>
  <c r="BM273" i="13"/>
  <c r="BM274" i="13"/>
  <c r="BM275" i="13"/>
  <c r="BM276" i="13"/>
  <c r="BM277" i="13"/>
  <c r="BM278" i="13"/>
  <c r="BM279" i="13"/>
  <c r="BM280" i="13"/>
  <c r="BM281" i="13"/>
  <c r="BM282" i="13"/>
  <c r="BM283" i="13"/>
  <c r="BM284" i="13"/>
  <c r="BM285" i="13"/>
  <c r="BM286" i="13"/>
  <c r="BM287" i="13"/>
  <c r="BM288" i="13"/>
  <c r="BM289" i="13"/>
  <c r="BM290" i="13"/>
  <c r="BM291" i="13"/>
  <c r="BM292" i="13"/>
  <c r="BM293" i="13"/>
  <c r="BM294" i="13"/>
  <c r="BM295" i="13"/>
  <c r="BM296" i="13"/>
  <c r="BM297" i="13"/>
  <c r="BM298" i="13"/>
  <c r="BM299" i="13"/>
  <c r="BM300" i="13"/>
  <c r="BM301" i="13"/>
  <c r="BM302" i="13"/>
  <c r="BM303" i="13"/>
  <c r="BM304" i="13"/>
  <c r="BM305" i="13"/>
  <c r="BM306" i="13"/>
  <c r="BM307" i="13"/>
  <c r="BM308" i="13"/>
  <c r="BM309" i="13"/>
  <c r="BM310" i="13"/>
  <c r="BM311" i="13"/>
  <c r="BM312" i="13"/>
  <c r="BM313" i="13"/>
  <c r="BM314" i="13"/>
  <c r="BM315" i="13"/>
  <c r="BM316" i="13"/>
  <c r="BM317" i="13"/>
  <c r="BM318" i="13"/>
  <c r="BM319" i="13"/>
  <c r="BM320" i="13"/>
  <c r="BM321" i="13"/>
  <c r="BM322" i="13"/>
  <c r="BM323" i="13"/>
  <c r="BM324" i="13"/>
  <c r="BM325" i="13"/>
  <c r="BM326" i="13"/>
  <c r="BM327" i="13"/>
  <c r="BM328" i="13"/>
  <c r="BM329" i="13"/>
  <c r="BM330" i="13"/>
  <c r="BM331" i="13"/>
  <c r="BM332" i="13"/>
  <c r="BM333" i="13"/>
  <c r="BM334" i="13"/>
  <c r="BM335" i="13"/>
  <c r="BM336" i="13"/>
  <c r="BM337" i="13"/>
  <c r="BM338" i="13"/>
  <c r="BM339" i="13"/>
  <c r="BM340" i="13"/>
  <c r="BM341" i="13"/>
  <c r="BM342" i="13"/>
  <c r="BM343" i="13"/>
  <c r="BM344" i="13"/>
  <c r="BM345" i="13"/>
  <c r="BM346" i="13"/>
  <c r="BM347" i="13"/>
  <c r="BM348" i="13"/>
  <c r="BM349" i="13"/>
  <c r="BM350" i="13"/>
  <c r="BM351" i="13"/>
  <c r="BM352" i="13"/>
  <c r="BM353" i="13"/>
  <c r="BM354" i="13"/>
  <c r="BM355" i="13"/>
  <c r="BM356" i="13"/>
  <c r="BM357" i="13"/>
  <c r="BM358" i="13"/>
  <c r="BM359" i="13"/>
  <c r="BM360" i="13"/>
  <c r="BM361" i="13"/>
  <c r="BM362" i="13"/>
  <c r="BM363" i="13"/>
  <c r="BM364" i="13"/>
  <c r="BM365" i="13"/>
  <c r="BM366" i="13"/>
  <c r="BM367" i="13"/>
  <c r="BM368" i="13"/>
  <c r="BM369" i="13"/>
  <c r="BM370" i="13"/>
  <c r="BM371" i="13"/>
  <c r="BM372" i="13"/>
  <c r="BM373" i="13"/>
  <c r="BM374" i="13"/>
  <c r="BM375" i="13"/>
  <c r="BM376" i="13"/>
  <c r="BM377" i="13"/>
  <c r="BM378" i="13"/>
  <c r="BM379" i="13"/>
  <c r="BM380" i="13"/>
  <c r="BM381" i="13"/>
  <c r="BM382" i="13"/>
  <c r="BM383" i="13"/>
  <c r="BM384" i="13"/>
  <c r="BM385" i="13"/>
  <c r="BM386" i="13"/>
  <c r="BM387" i="13"/>
  <c r="BM388" i="13"/>
  <c r="BM389" i="13"/>
  <c r="BM390" i="13"/>
  <c r="BM391" i="13"/>
  <c r="BM392" i="13"/>
  <c r="BM393" i="13"/>
  <c r="BM394" i="13"/>
  <c r="BM395" i="13"/>
  <c r="BM396" i="13"/>
  <c r="BM397" i="13"/>
  <c r="BM398" i="13"/>
  <c r="BM399" i="13"/>
  <c r="BM400" i="13"/>
  <c r="BM401" i="13"/>
  <c r="BM402" i="13"/>
  <c r="BM403" i="13"/>
  <c r="BM404" i="13"/>
  <c r="BM405" i="13"/>
  <c r="BM406" i="13"/>
  <c r="BM407" i="13"/>
  <c r="BM408" i="13"/>
  <c r="BM409" i="13"/>
  <c r="BM410" i="13"/>
  <c r="BM411" i="13"/>
  <c r="BM412" i="13"/>
  <c r="BM413" i="13"/>
  <c r="BM414" i="13"/>
  <c r="BM415" i="13"/>
  <c r="BM416" i="13"/>
  <c r="BM417" i="13"/>
  <c r="BM418" i="13"/>
  <c r="BM419" i="13"/>
  <c r="BM420" i="13"/>
  <c r="BM421" i="13"/>
  <c r="BM422" i="13"/>
  <c r="BM423" i="13"/>
  <c r="BM424" i="13"/>
  <c r="BM425" i="13"/>
  <c r="BM426" i="13"/>
  <c r="BM427" i="13"/>
  <c r="BM428" i="13"/>
  <c r="BM429" i="13"/>
  <c r="BM430" i="13"/>
  <c r="BM431" i="13"/>
  <c r="BM432" i="13"/>
  <c r="BM433" i="13"/>
  <c r="BM434" i="13"/>
  <c r="BM435" i="13"/>
  <c r="BM436" i="13"/>
  <c r="BM437" i="13"/>
  <c r="BM438" i="13"/>
  <c r="BM439" i="13"/>
  <c r="BM440" i="13"/>
  <c r="BM441" i="13"/>
  <c r="BM442" i="13"/>
  <c r="BM443" i="13"/>
  <c r="BM444" i="13"/>
  <c r="BM445" i="13"/>
  <c r="BM446" i="13"/>
  <c r="BM447" i="13"/>
  <c r="BM448" i="13"/>
  <c r="BM449" i="13"/>
  <c r="BM450" i="13"/>
  <c r="BM451" i="13"/>
  <c r="BM452" i="13"/>
  <c r="BM453" i="13"/>
  <c r="BM454" i="13"/>
  <c r="BM455" i="13"/>
  <c r="BM456" i="13"/>
  <c r="BM457" i="13"/>
  <c r="BM458" i="13"/>
  <c r="BM459" i="13"/>
  <c r="BM460" i="13"/>
  <c r="BM461" i="13"/>
  <c r="BM462" i="13"/>
  <c r="BM463" i="13"/>
  <c r="BM464" i="13"/>
  <c r="BM465" i="13"/>
  <c r="BM466" i="13"/>
  <c r="BM467" i="13"/>
  <c r="BM468" i="13"/>
  <c r="BM469" i="13"/>
  <c r="BM470" i="13"/>
  <c r="BM471" i="13"/>
  <c r="BM472" i="13"/>
  <c r="BM473" i="13"/>
  <c r="BM474" i="13"/>
  <c r="BM475" i="13"/>
  <c r="BM476" i="13"/>
  <c r="BM477" i="13"/>
  <c r="BM478" i="13"/>
  <c r="BM479" i="13"/>
  <c r="BM480" i="13"/>
  <c r="BM481" i="13"/>
  <c r="BM482" i="13"/>
  <c r="BM483" i="13"/>
  <c r="BM484" i="13"/>
  <c r="BM485" i="13"/>
  <c r="BM486" i="13"/>
  <c r="BM487" i="13"/>
  <c r="BM488" i="13"/>
  <c r="BM489" i="13"/>
  <c r="BM490" i="13"/>
  <c r="BM491" i="13"/>
  <c r="BM492" i="13"/>
  <c r="BM493" i="13"/>
  <c r="BM494" i="13"/>
  <c r="BM495" i="13"/>
  <c r="BM496" i="13"/>
  <c r="BM497" i="13"/>
  <c r="BM498" i="13"/>
  <c r="BM499" i="13"/>
  <c r="BM500" i="13"/>
  <c r="BM501" i="13"/>
  <c r="BM502" i="13"/>
  <c r="BM503" i="13"/>
  <c r="BM504" i="13"/>
  <c r="BM505" i="13"/>
  <c r="BM506" i="13"/>
  <c r="BM507" i="13"/>
  <c r="BM508" i="13"/>
  <c r="BM509" i="13"/>
  <c r="BM510" i="13"/>
  <c r="BM511" i="13"/>
  <c r="BM512" i="13"/>
  <c r="BM513" i="13"/>
  <c r="BM514" i="13"/>
  <c r="BM515" i="13"/>
  <c r="BM516" i="13"/>
  <c r="BM517" i="13"/>
  <c r="BM518" i="13"/>
  <c r="BM519" i="13"/>
  <c r="BM520" i="13"/>
  <c r="BM521" i="13"/>
  <c r="BM522" i="13"/>
  <c r="BM523" i="13"/>
  <c r="BM524" i="13"/>
  <c r="BM525" i="13"/>
  <c r="BM526" i="13"/>
  <c r="BM527" i="13"/>
  <c r="BM528" i="13"/>
  <c r="BM529" i="13"/>
  <c r="BM530" i="13"/>
  <c r="BM531" i="13"/>
  <c r="BM532" i="13"/>
  <c r="BM533" i="13"/>
  <c r="BM534" i="13"/>
  <c r="BM535" i="13"/>
  <c r="BM536" i="13"/>
  <c r="BM537" i="13"/>
  <c r="BM538" i="13"/>
  <c r="BM539" i="13"/>
  <c r="BM540" i="13"/>
  <c r="BM541" i="13"/>
  <c r="BM542" i="13"/>
  <c r="BM543" i="13"/>
  <c r="BM544" i="13"/>
  <c r="BM545" i="13"/>
  <c r="BM546" i="13"/>
  <c r="BM547" i="13"/>
  <c r="BM548" i="13"/>
  <c r="BM549" i="13"/>
  <c r="BM550" i="13"/>
  <c r="BM551" i="13"/>
  <c r="BM552" i="13"/>
  <c r="BM553" i="13"/>
  <c r="BM554" i="13"/>
  <c r="BM555" i="13"/>
  <c r="BM556" i="13"/>
  <c r="BM557" i="13"/>
  <c r="BM558" i="13"/>
  <c r="BM559" i="13"/>
  <c r="BM560" i="13"/>
  <c r="BM561" i="13"/>
  <c r="BM562" i="13"/>
  <c r="BM563" i="13"/>
  <c r="BM564" i="13"/>
  <c r="BM565" i="13"/>
  <c r="BM566" i="13"/>
  <c r="BM567" i="13"/>
  <c r="BM568" i="13"/>
  <c r="BM569" i="13"/>
  <c r="BM570" i="13"/>
  <c r="BM571" i="13"/>
  <c r="BM572" i="13"/>
  <c r="BM573" i="13"/>
  <c r="BM574" i="13"/>
  <c r="BM575" i="13"/>
  <c r="BM576" i="13"/>
  <c r="BM577" i="13"/>
  <c r="BM578" i="13"/>
  <c r="BM579" i="13"/>
  <c r="BM580" i="13"/>
  <c r="BM581" i="13"/>
  <c r="BM582" i="13"/>
  <c r="BM583" i="13"/>
  <c r="BM584" i="13"/>
  <c r="BM585" i="13"/>
  <c r="BM586" i="13"/>
  <c r="BM587" i="13"/>
  <c r="BM588" i="13"/>
  <c r="BM589" i="13"/>
  <c r="BM590" i="13"/>
  <c r="BM591" i="13"/>
  <c r="BM592" i="13"/>
  <c r="BM593" i="13"/>
  <c r="BM594" i="13"/>
  <c r="BM595" i="13"/>
  <c r="BM596" i="13"/>
  <c r="BM597" i="13"/>
  <c r="BM598" i="13"/>
  <c r="BM599" i="13"/>
  <c r="BM600" i="13"/>
  <c r="BM601" i="13"/>
  <c r="BM602" i="13"/>
  <c r="BM603" i="13"/>
  <c r="BM604" i="13"/>
  <c r="BM605" i="13"/>
  <c r="BM606" i="13"/>
  <c r="BM607" i="13"/>
  <c r="BM608" i="13"/>
  <c r="BM609" i="13"/>
  <c r="BM610" i="13"/>
  <c r="BM611" i="13"/>
  <c r="BM612" i="13"/>
  <c r="BM613" i="13"/>
  <c r="BM614" i="13"/>
  <c r="BM615" i="13"/>
  <c r="BM616" i="13"/>
  <c r="BM617" i="13"/>
  <c r="BM618" i="13"/>
  <c r="BM619" i="13"/>
  <c r="BM620" i="13"/>
  <c r="BM621" i="13"/>
  <c r="BM622" i="13"/>
  <c r="BM623" i="13"/>
  <c r="BM624" i="13"/>
  <c r="BM625" i="13"/>
  <c r="BM626" i="13"/>
  <c r="BM627" i="13"/>
  <c r="BM628" i="13"/>
  <c r="BM629" i="13"/>
  <c r="BM630" i="13"/>
  <c r="BM631" i="13"/>
  <c r="BM632" i="13"/>
  <c r="BM633" i="13"/>
  <c r="BM634" i="13"/>
  <c r="BM635" i="13"/>
  <c r="BM636" i="13"/>
  <c r="BM637" i="13"/>
  <c r="BM638" i="13"/>
  <c r="BM639" i="13"/>
  <c r="BM640" i="13"/>
  <c r="BM641" i="13"/>
  <c r="BM642" i="13"/>
  <c r="BM643" i="13"/>
  <c r="BM644" i="13"/>
  <c r="BM645" i="13"/>
  <c r="BM646" i="13"/>
  <c r="BM647" i="13"/>
  <c r="BM648" i="13"/>
  <c r="BM649" i="13"/>
  <c r="BM650" i="13"/>
  <c r="BM651" i="13"/>
  <c r="BM652" i="13"/>
  <c r="BM653" i="13"/>
  <c r="BM654" i="13"/>
  <c r="BM655" i="13"/>
  <c r="BM656" i="13"/>
  <c r="BM657" i="13"/>
  <c r="BM658" i="13"/>
  <c r="BM659" i="13"/>
  <c r="BM660" i="13"/>
  <c r="BM661" i="13"/>
  <c r="BM662" i="13"/>
  <c r="BM663" i="13"/>
  <c r="BM664" i="13"/>
  <c r="BM665" i="13"/>
  <c r="BM666" i="13"/>
  <c r="BM667" i="13"/>
  <c r="BM668" i="13"/>
  <c r="BM669" i="13"/>
  <c r="BM670" i="13"/>
  <c r="BM671" i="13"/>
  <c r="BM672" i="13"/>
  <c r="BM673" i="13"/>
  <c r="BM674" i="13"/>
  <c r="BM675" i="13"/>
  <c r="BM676" i="13"/>
  <c r="BM677" i="13"/>
  <c r="BM678" i="13"/>
  <c r="BM679" i="13"/>
  <c r="BM680" i="13"/>
  <c r="BM681" i="13"/>
  <c r="BM682" i="13"/>
  <c r="BM683" i="13"/>
  <c r="BM684" i="13"/>
  <c r="BM685" i="13"/>
  <c r="BM686" i="13"/>
  <c r="BM687" i="13"/>
  <c r="BM688" i="13"/>
  <c r="BM689" i="13"/>
  <c r="BM690" i="13"/>
  <c r="BM691" i="13"/>
  <c r="BM692" i="13"/>
  <c r="BM693" i="13"/>
  <c r="BM694" i="13"/>
  <c r="BM695" i="13"/>
  <c r="BM696" i="13"/>
  <c r="BM697" i="13"/>
  <c r="BM698" i="13"/>
  <c r="BM699" i="13"/>
  <c r="BM700" i="13"/>
  <c r="BM701" i="13"/>
  <c r="BM702" i="13"/>
  <c r="BM703" i="13"/>
  <c r="BM704" i="13"/>
  <c r="BM705" i="13"/>
  <c r="BM706" i="13"/>
  <c r="BM707" i="13"/>
  <c r="BM708" i="13"/>
  <c r="BM709" i="13"/>
  <c r="BM710" i="13"/>
  <c r="BM711" i="13"/>
  <c r="BM712" i="13"/>
  <c r="BM713" i="13"/>
  <c r="BM714" i="13"/>
  <c r="BM715" i="13"/>
  <c r="BM716" i="13"/>
  <c r="BM717" i="13"/>
  <c r="BM718" i="13"/>
  <c r="BM719" i="13"/>
  <c r="BM720" i="13"/>
  <c r="BM721" i="13"/>
  <c r="BM722" i="13"/>
  <c r="BM723" i="13"/>
  <c r="BM724" i="13"/>
  <c r="BM725" i="13"/>
  <c r="BM726" i="13"/>
  <c r="BM727" i="13"/>
  <c r="BM728" i="13"/>
  <c r="BM729" i="13"/>
  <c r="BM730" i="13"/>
  <c r="BM731" i="13"/>
  <c r="BM732" i="13"/>
  <c r="BM733" i="13"/>
  <c r="BM734" i="13"/>
  <c r="BM735" i="13"/>
  <c r="BM736" i="13"/>
  <c r="BM737" i="13"/>
  <c r="BM738" i="13"/>
  <c r="BM739" i="13"/>
  <c r="BM740" i="13"/>
  <c r="BM741" i="13"/>
  <c r="BM742" i="13"/>
  <c r="BM743" i="13"/>
  <c r="BM744" i="13"/>
  <c r="BM745" i="13"/>
  <c r="BM746" i="13"/>
  <c r="BM747" i="13"/>
  <c r="BM748" i="13"/>
  <c r="BM749" i="13"/>
  <c r="BM750" i="13"/>
  <c r="BM751" i="13"/>
  <c r="BM752" i="13"/>
  <c r="BM753" i="13"/>
  <c r="BM754" i="13"/>
  <c r="BM755" i="13"/>
  <c r="BM756" i="13"/>
  <c r="BM757" i="13"/>
  <c r="BM758" i="13"/>
  <c r="BM759" i="13"/>
  <c r="BM760" i="13"/>
  <c r="BM761" i="13"/>
  <c r="BM762" i="13"/>
  <c r="BM763" i="13"/>
  <c r="BM764" i="13"/>
  <c r="BM765" i="13"/>
  <c r="BM766" i="13"/>
  <c r="BM767" i="13"/>
  <c r="BM768" i="13"/>
  <c r="BM769" i="13"/>
  <c r="BM770" i="13"/>
  <c r="BM771" i="13"/>
  <c r="BM772" i="13"/>
  <c r="BM773" i="13"/>
  <c r="BM774" i="13"/>
  <c r="BM775" i="13"/>
  <c r="BM776" i="13"/>
  <c r="BM777" i="13"/>
  <c r="BM778" i="13"/>
  <c r="BM779" i="13"/>
  <c r="BM780" i="13"/>
  <c r="BM781" i="13"/>
  <c r="BM782" i="13"/>
  <c r="BM783" i="13"/>
  <c r="BM784" i="13"/>
  <c r="BM785" i="13"/>
  <c r="BM786" i="13"/>
  <c r="BM787" i="13"/>
  <c r="BM788" i="13"/>
  <c r="BM789" i="13"/>
  <c r="BM790" i="13"/>
  <c r="BM791" i="13"/>
  <c r="BM792" i="13"/>
  <c r="BM793" i="13"/>
  <c r="BM794" i="13"/>
  <c r="BM795" i="13"/>
  <c r="BM796" i="13"/>
  <c r="BM797" i="13"/>
  <c r="BM798" i="13"/>
  <c r="BM799" i="13"/>
  <c r="BM800" i="13"/>
  <c r="BM801" i="13"/>
  <c r="BM802" i="13"/>
  <c r="BM803" i="13"/>
  <c r="BM804" i="13"/>
  <c r="BM805" i="13"/>
  <c r="BM806" i="13"/>
  <c r="BM807" i="13"/>
  <c r="BM808" i="13"/>
  <c r="BM809" i="13"/>
  <c r="BM810" i="13"/>
  <c r="BM811" i="13"/>
  <c r="BM812" i="13"/>
  <c r="BM813" i="13"/>
  <c r="BM814" i="13"/>
  <c r="BM815" i="13"/>
  <c r="BM816" i="13"/>
  <c r="BM817" i="13"/>
  <c r="BM818" i="13"/>
  <c r="BM819" i="13"/>
  <c r="BM820" i="13"/>
  <c r="BM821" i="13"/>
  <c r="BM822" i="13"/>
  <c r="BM823" i="13"/>
  <c r="BM824" i="13"/>
  <c r="BM825" i="13"/>
  <c r="BM826" i="13"/>
  <c r="BM827" i="13"/>
  <c r="BM828" i="13"/>
  <c r="BM829" i="13"/>
  <c r="BM830" i="13"/>
  <c r="BM831" i="13"/>
  <c r="BM832" i="13"/>
  <c r="BM833" i="13"/>
  <c r="BM834" i="13"/>
  <c r="BM835" i="13"/>
  <c r="BM836" i="13"/>
  <c r="BM837" i="13"/>
  <c r="BM838" i="13"/>
  <c r="BM839" i="13"/>
  <c r="BM840" i="13"/>
  <c r="BM841" i="13"/>
  <c r="BM842" i="13"/>
  <c r="BM843" i="13"/>
  <c r="BM844" i="13"/>
  <c r="BM845" i="13"/>
  <c r="BM846" i="13"/>
  <c r="BM847" i="13"/>
  <c r="BM848" i="13"/>
  <c r="BM849" i="13"/>
  <c r="BM850" i="13"/>
  <c r="BM851" i="13"/>
  <c r="BM852" i="13"/>
  <c r="BM853" i="13"/>
  <c r="BM854" i="13"/>
  <c r="BM855" i="13"/>
  <c r="BM856" i="13"/>
  <c r="BM857" i="13"/>
  <c r="BM858" i="13"/>
  <c r="BM859" i="13"/>
  <c r="BM860" i="13"/>
  <c r="BM861" i="13"/>
  <c r="BM862" i="13"/>
  <c r="BM863" i="13"/>
  <c r="BM864" i="13"/>
  <c r="BM865" i="13"/>
  <c r="BM866" i="13"/>
  <c r="BM867" i="13"/>
  <c r="BM868" i="13"/>
  <c r="BM869" i="13"/>
  <c r="BM870" i="13"/>
  <c r="BM871" i="13"/>
  <c r="BM872" i="13"/>
  <c r="BM873" i="13"/>
  <c r="BM874" i="13"/>
  <c r="BM875" i="13"/>
  <c r="BM876" i="13"/>
  <c r="BM877" i="13"/>
  <c r="BM878" i="13"/>
  <c r="BM879" i="13"/>
  <c r="BM880" i="13"/>
  <c r="BM881" i="13"/>
  <c r="BM882" i="13"/>
  <c r="BM883" i="13"/>
  <c r="BM884" i="13"/>
  <c r="BM885" i="13"/>
  <c r="BM886" i="13"/>
  <c r="BM887" i="13"/>
  <c r="BM888" i="13"/>
  <c r="BM889" i="13"/>
  <c r="BM890" i="13"/>
  <c r="BM891" i="13"/>
  <c r="BM892" i="13"/>
  <c r="BM893" i="13"/>
  <c r="BM894" i="13"/>
  <c r="BM895" i="13"/>
  <c r="BM896" i="13"/>
  <c r="BM897" i="13"/>
  <c r="BM898" i="13"/>
  <c r="BM899" i="13"/>
  <c r="BM900" i="13"/>
  <c r="BM901" i="13"/>
  <c r="BM902" i="13"/>
  <c r="BM903" i="13"/>
  <c r="BM904" i="13"/>
  <c r="BM905" i="13"/>
  <c r="BM906" i="13"/>
  <c r="BM907" i="13"/>
  <c r="BM908" i="13"/>
  <c r="BM909" i="13"/>
  <c r="BM910" i="13"/>
  <c r="BM911" i="13"/>
  <c r="BM912" i="13"/>
  <c r="BM913" i="13"/>
  <c r="BM914" i="13"/>
  <c r="BM915" i="13"/>
  <c r="BM916" i="13"/>
  <c r="BM917" i="13"/>
  <c r="BM918" i="13"/>
  <c r="BM919" i="13"/>
  <c r="BM920" i="13"/>
  <c r="BM921" i="13"/>
  <c r="BM922" i="13"/>
  <c r="BM923" i="13"/>
  <c r="BM924" i="13"/>
  <c r="BM925" i="13"/>
  <c r="BM926" i="13"/>
  <c r="BM927" i="13"/>
  <c r="BM928" i="13"/>
  <c r="BM929" i="13"/>
  <c r="BM930" i="13"/>
  <c r="BM931" i="13"/>
  <c r="BM932" i="13"/>
  <c r="BM933" i="13"/>
  <c r="BM934" i="13"/>
  <c r="BM935" i="13"/>
  <c r="BM936" i="13"/>
  <c r="BM937" i="13"/>
  <c r="BM938" i="13"/>
  <c r="BM939" i="13"/>
  <c r="BM940" i="13"/>
  <c r="BM941" i="13"/>
  <c r="BM942" i="13"/>
  <c r="BM943" i="13"/>
  <c r="BM944" i="13"/>
  <c r="BM945" i="13"/>
  <c r="BM946" i="13"/>
  <c r="BM947" i="13"/>
  <c r="BM948" i="13"/>
  <c r="BM949" i="13"/>
  <c r="BM950" i="13"/>
  <c r="BM951" i="13"/>
  <c r="BM952" i="13"/>
  <c r="BM953" i="13"/>
  <c r="BM954" i="13"/>
  <c r="BM955" i="13"/>
  <c r="BM956" i="13"/>
  <c r="BM957" i="13"/>
  <c r="BM958" i="13"/>
  <c r="BM959" i="13"/>
  <c r="BM960" i="13"/>
  <c r="BM961" i="13"/>
  <c r="BM962" i="13"/>
  <c r="BM963" i="13"/>
  <c r="BM964" i="13"/>
  <c r="BM965" i="13"/>
  <c r="BM966" i="13"/>
  <c r="BM967" i="13"/>
  <c r="BM968" i="13"/>
  <c r="BM969" i="13"/>
  <c r="BM970" i="13"/>
  <c r="BM971" i="13"/>
  <c r="BM972" i="13"/>
  <c r="BM973" i="13"/>
  <c r="BM974" i="13"/>
  <c r="BM975" i="13"/>
  <c r="BM976" i="13"/>
  <c r="BM977" i="13"/>
  <c r="BM978" i="13"/>
  <c r="BM979" i="13"/>
  <c r="BM980" i="13"/>
  <c r="BM981" i="13"/>
  <c r="BM982" i="13"/>
  <c r="BM983" i="13"/>
  <c r="BM984" i="13"/>
  <c r="BM985" i="13"/>
  <c r="BM986" i="13"/>
  <c r="BM987" i="13"/>
  <c r="BM988" i="13"/>
  <c r="BM989" i="13"/>
  <c r="BM990" i="13"/>
  <c r="BM991" i="13"/>
  <c r="BM992" i="13"/>
  <c r="BM993" i="13"/>
  <c r="BM994" i="13"/>
  <c r="BM995" i="13"/>
  <c r="BM996" i="13"/>
  <c r="BM997" i="13"/>
  <c r="BM998" i="13"/>
  <c r="BM999" i="13"/>
  <c r="BM1000" i="13"/>
  <c r="BM1001" i="13"/>
  <c r="BM1002" i="13"/>
  <c r="BM1003" i="13"/>
  <c r="BM1004" i="13"/>
  <c r="BM1005" i="13"/>
  <c r="BM1006" i="13"/>
  <c r="BM1007" i="13"/>
  <c r="BM1008" i="13"/>
  <c r="BM1009" i="13"/>
  <c r="BM1010" i="13"/>
  <c r="BM1011" i="13"/>
  <c r="BM1012" i="13"/>
  <c r="BM1013" i="13"/>
  <c r="BM1014" i="13"/>
  <c r="BM1015" i="13"/>
  <c r="BM1016" i="13"/>
  <c r="BM1017" i="13"/>
  <c r="BM1018" i="13"/>
  <c r="BM1019" i="13"/>
  <c r="BM1020" i="13"/>
  <c r="BM1021" i="13"/>
  <c r="BM1022" i="13"/>
  <c r="BM1023" i="13"/>
  <c r="BM1024" i="13"/>
  <c r="BM1025" i="13"/>
  <c r="BM1026" i="13"/>
  <c r="BM1027" i="13"/>
  <c r="BM1028" i="13"/>
  <c r="BM1029" i="13"/>
  <c r="BM1030" i="13"/>
  <c r="BM1031" i="13"/>
  <c r="BM1032" i="13"/>
  <c r="BM1033" i="13"/>
  <c r="BM1034" i="13"/>
  <c r="BM1035" i="13"/>
  <c r="BM1036" i="13"/>
  <c r="BM1037" i="13"/>
  <c r="BM1038" i="13"/>
  <c r="BM1039" i="13"/>
  <c r="BM1040" i="13"/>
  <c r="BM1041" i="13"/>
  <c r="BM1042" i="13"/>
  <c r="BM1043" i="13"/>
  <c r="BM1044" i="13"/>
  <c r="BM1045" i="13"/>
  <c r="BM1046" i="13"/>
  <c r="BM1047" i="13"/>
  <c r="BM1048" i="13"/>
  <c r="BM1049" i="13"/>
  <c r="BM1050" i="13"/>
  <c r="BM1051" i="13"/>
  <c r="BM1052" i="13"/>
  <c r="BM1053" i="13"/>
  <c r="BM1054" i="13"/>
  <c r="BM1055" i="13"/>
  <c r="BM1056" i="13"/>
  <c r="BM1057" i="13"/>
  <c r="BM1058" i="13"/>
  <c r="BM1059" i="13"/>
  <c r="BM1060" i="13"/>
  <c r="BM1061" i="13"/>
  <c r="BM1062" i="13"/>
  <c r="BM1063" i="13"/>
  <c r="BM1064" i="13"/>
  <c r="BM1065" i="13"/>
  <c r="BM1066" i="13"/>
  <c r="BM1067" i="13"/>
  <c r="BM1068" i="13"/>
  <c r="BM1069" i="13"/>
  <c r="BM1070" i="13"/>
  <c r="BM1071" i="13"/>
  <c r="BM1072" i="13"/>
  <c r="BM1073" i="13"/>
  <c r="BM1074" i="13"/>
  <c r="BM1075" i="13"/>
  <c r="BM1076" i="13"/>
  <c r="BM1077" i="13"/>
  <c r="BM1078" i="13"/>
  <c r="BM1079" i="13"/>
  <c r="BM1080" i="13"/>
  <c r="BM1081" i="13"/>
  <c r="BM1082" i="13"/>
  <c r="BM1083" i="13"/>
  <c r="BM1084" i="13"/>
  <c r="BM1085" i="13"/>
  <c r="BM1086" i="13"/>
  <c r="BM1087" i="13"/>
  <c r="BM1088" i="13"/>
  <c r="BM1089" i="13"/>
  <c r="BM1090" i="13"/>
  <c r="BM1091" i="13"/>
  <c r="BM1092" i="13"/>
  <c r="BM1093" i="13"/>
  <c r="BM1094" i="13"/>
  <c r="BM1095" i="13"/>
  <c r="BM1096" i="13"/>
  <c r="BM1097" i="13"/>
  <c r="BM1098" i="13"/>
  <c r="BM1099" i="13"/>
  <c r="BM1100" i="13"/>
  <c r="BM1101" i="13"/>
  <c r="BM1102" i="13"/>
  <c r="BO1102" i="13" s="1" a="1"/>
  <c r="BO1102" i="13" s="1"/>
  <c r="BM1103" i="13"/>
  <c r="BM1104" i="13"/>
  <c r="BM1105" i="13"/>
  <c r="BM1106" i="13"/>
  <c r="BM1107" i="13"/>
  <c r="BM1108" i="13"/>
  <c r="BM1109" i="13"/>
  <c r="BM1110" i="13"/>
  <c r="BM1111" i="13"/>
  <c r="BM1112" i="13"/>
  <c r="BM1113" i="13"/>
  <c r="BM1114" i="13"/>
  <c r="BM1115" i="13"/>
  <c r="BM1116" i="13"/>
  <c r="BM1117" i="13"/>
  <c r="BM1118" i="13"/>
  <c r="BM1119" i="13"/>
  <c r="BM1120" i="13"/>
  <c r="BM1121" i="13"/>
  <c r="BM1122" i="13"/>
  <c r="BM1123" i="13"/>
  <c r="BM1124" i="13"/>
  <c r="BM1125" i="13"/>
  <c r="BM1126" i="13"/>
  <c r="BM1127" i="13"/>
  <c r="BM1128" i="13"/>
  <c r="BM1129" i="13"/>
  <c r="BM1130" i="13"/>
  <c r="BM1131" i="13"/>
  <c r="BM1132" i="13"/>
  <c r="BM1133" i="13"/>
  <c r="BM1134" i="13"/>
  <c r="BM1135" i="13"/>
  <c r="BM1136" i="13"/>
  <c r="BM1137" i="13"/>
  <c r="BM1138" i="13"/>
  <c r="BM1139" i="13"/>
  <c r="BM1140" i="13"/>
  <c r="BM1141" i="13"/>
  <c r="BM1142" i="13"/>
  <c r="BM1143" i="13"/>
  <c r="BM1144" i="13"/>
  <c r="BM1145" i="13"/>
  <c r="BM1146" i="13"/>
  <c r="BM1147" i="13"/>
  <c r="BM1148" i="13"/>
  <c r="BM1149" i="13"/>
  <c r="BM1150" i="13"/>
  <c r="BM1151" i="13"/>
  <c r="BM1152" i="13"/>
  <c r="BM1153" i="13"/>
  <c r="BM1154" i="13"/>
  <c r="BM1155" i="13"/>
  <c r="BM1156" i="13"/>
  <c r="BM1157" i="13"/>
  <c r="BM1158" i="13"/>
  <c r="BM1159" i="13"/>
  <c r="BM1160" i="13"/>
  <c r="BM1161" i="13"/>
  <c r="BM1162" i="13"/>
  <c r="BM1163" i="13"/>
  <c r="BM1164" i="13"/>
  <c r="BM1165" i="13"/>
  <c r="BM1166" i="13"/>
  <c r="BM1167" i="13"/>
  <c r="BM1168" i="13"/>
  <c r="BM1169" i="13"/>
  <c r="BM1170" i="13"/>
  <c r="BM1171" i="13"/>
  <c r="BM1172" i="13"/>
  <c r="BM1173" i="13"/>
  <c r="BM1174" i="13"/>
  <c r="BM1175" i="13"/>
  <c r="BM1176" i="13"/>
  <c r="BM1177" i="13"/>
  <c r="BM1178" i="13"/>
  <c r="BM1179" i="13"/>
  <c r="BM1180" i="13"/>
  <c r="BM1181" i="13"/>
  <c r="BM1182" i="13"/>
  <c r="BM1183" i="13"/>
  <c r="BM1184" i="13"/>
  <c r="BM1185" i="13"/>
  <c r="BM1186" i="13"/>
  <c r="BM1187" i="13"/>
  <c r="BM1188" i="13"/>
  <c r="BM1189" i="13"/>
  <c r="BM1190" i="13"/>
  <c r="BM1191" i="13"/>
  <c r="BM1192" i="13"/>
  <c r="BM1193" i="13"/>
  <c r="BM1194" i="13"/>
  <c r="BM1195" i="13"/>
  <c r="BM1196" i="13"/>
  <c r="BM1197" i="13"/>
  <c r="BM1198" i="13"/>
  <c r="BM1199" i="13"/>
  <c r="BM1200" i="13"/>
  <c r="BM1201" i="13"/>
  <c r="BM1202" i="13"/>
  <c r="BM1203" i="13"/>
  <c r="BM1204" i="13"/>
  <c r="BM1205" i="13"/>
  <c r="BM1206" i="13"/>
  <c r="BM1207" i="13"/>
  <c r="BM1208" i="13"/>
  <c r="BM1209" i="13"/>
  <c r="BM1210" i="13"/>
  <c r="BM1211" i="13"/>
  <c r="BM1212" i="13"/>
  <c r="BM1213" i="13"/>
  <c r="BM1214" i="13"/>
  <c r="BM1215" i="13"/>
  <c r="BM1216" i="13"/>
  <c r="BM1217" i="13"/>
  <c r="BM1218" i="13"/>
  <c r="BM1219" i="13"/>
  <c r="BM1220" i="13"/>
  <c r="BM1221" i="13"/>
  <c r="BM1222" i="13"/>
  <c r="BM1223" i="13"/>
  <c r="BM1224" i="13"/>
  <c r="BM1225" i="13"/>
  <c r="BM1226" i="13"/>
  <c r="BM1227" i="13"/>
  <c r="BM1228" i="13"/>
  <c r="BM1229" i="13"/>
  <c r="BM1230" i="13"/>
  <c r="BM1231" i="13"/>
  <c r="BM1232" i="13"/>
  <c r="BM1233" i="13"/>
  <c r="BM1234" i="13"/>
  <c r="BM1235" i="13"/>
  <c r="BM1236" i="13"/>
  <c r="BM1237" i="13"/>
  <c r="BM1238" i="13"/>
  <c r="BM1239" i="13"/>
  <c r="BM1240" i="13"/>
  <c r="BM1241" i="13"/>
  <c r="BM1242" i="13"/>
  <c r="BM1243" i="13"/>
  <c r="BM1244" i="13"/>
  <c r="BM1245" i="13"/>
  <c r="BM1246" i="13"/>
  <c r="BM1247" i="13"/>
  <c r="BM1248" i="13"/>
  <c r="BM1249" i="13"/>
  <c r="BM1250" i="13"/>
  <c r="BM1251" i="13"/>
  <c r="BM1252" i="13"/>
  <c r="BM1253" i="13"/>
  <c r="BM1254" i="13"/>
  <c r="BM1255" i="13"/>
  <c r="BM1256" i="13"/>
  <c r="BM1257" i="13"/>
  <c r="BM1258" i="13"/>
  <c r="BM1259" i="13"/>
  <c r="BM1260" i="13"/>
  <c r="BM1261" i="13"/>
  <c r="BM1262" i="13"/>
  <c r="BM1263" i="13"/>
  <c r="BM1264" i="13"/>
  <c r="BM1265" i="13"/>
  <c r="BM1266" i="13"/>
  <c r="BM1267" i="13"/>
  <c r="BM1268" i="13"/>
  <c r="BM1269" i="13"/>
  <c r="BM1270" i="13"/>
  <c r="BM1271" i="13"/>
  <c r="BM1272" i="13"/>
  <c r="BM1273" i="13"/>
  <c r="BM1274" i="13"/>
  <c r="BM1275" i="13"/>
  <c r="BM1276" i="13"/>
  <c r="BM1277" i="13"/>
  <c r="BM1278" i="13"/>
  <c r="BM1279" i="13"/>
  <c r="BM1280" i="13"/>
  <c r="BM1281" i="13"/>
  <c r="BM1282" i="13"/>
  <c r="BM1283" i="13"/>
  <c r="BM1284" i="13"/>
  <c r="BM1285" i="13"/>
  <c r="BM1286" i="13"/>
  <c r="BM1287" i="13"/>
  <c r="BM1288" i="13"/>
  <c r="BM1289" i="13"/>
  <c r="BM1290" i="13"/>
  <c r="BM1291" i="13"/>
  <c r="BM1292" i="13"/>
  <c r="BM1293" i="13"/>
  <c r="BM1294" i="13"/>
  <c r="BM1295" i="13"/>
  <c r="BM1296" i="13"/>
  <c r="BM1297" i="13"/>
  <c r="BM1298" i="13"/>
  <c r="BM1299" i="13"/>
  <c r="BM1300" i="13"/>
  <c r="BM1301" i="13"/>
  <c r="BM1302" i="13"/>
  <c r="BM1303" i="13"/>
  <c r="BM1304" i="13"/>
  <c r="BM1305" i="13"/>
  <c r="BM1306" i="13"/>
  <c r="BM1307" i="13"/>
  <c r="BM1308" i="13"/>
  <c r="BM1309" i="13"/>
  <c r="BM1310" i="13"/>
  <c r="BM1311" i="13"/>
  <c r="BM1312" i="13"/>
  <c r="BM1313" i="13"/>
  <c r="BM1314" i="13"/>
  <c r="BM1315" i="13"/>
  <c r="BM1316" i="13"/>
  <c r="BM1317" i="13"/>
  <c r="BM1318" i="13"/>
  <c r="BM1319" i="13"/>
  <c r="BM1320" i="13"/>
  <c r="BM1321" i="13"/>
  <c r="BM1322" i="13"/>
  <c r="BM1323" i="13"/>
  <c r="BM1324" i="13"/>
  <c r="BM1325" i="13"/>
  <c r="BM1326" i="13"/>
  <c r="BM1327" i="13"/>
  <c r="BM1328" i="13"/>
  <c r="BM1329" i="13"/>
  <c r="BM1330" i="13"/>
  <c r="BM1331" i="13"/>
  <c r="BM1332" i="13"/>
  <c r="BM1333" i="13"/>
  <c r="BM1334" i="13"/>
  <c r="BM1335" i="13"/>
  <c r="BM1336" i="13"/>
  <c r="BM1337" i="13"/>
  <c r="BM1338" i="13"/>
  <c r="BM1339" i="13"/>
  <c r="BM1340" i="13"/>
  <c r="BM1341" i="13"/>
  <c r="BM1342" i="13"/>
  <c r="BM1343" i="13"/>
  <c r="BM1344" i="13"/>
  <c r="BM1345" i="13"/>
  <c r="BM1346" i="13"/>
  <c r="BM1347" i="13"/>
  <c r="BM1348" i="13"/>
  <c r="BM1349" i="13"/>
  <c r="BM1350" i="13"/>
  <c r="BM1351" i="13"/>
  <c r="BM1352" i="13"/>
  <c r="BM1353" i="13"/>
  <c r="BM1354" i="13"/>
  <c r="BM1355" i="13"/>
  <c r="BM1356" i="13"/>
  <c r="BM1357" i="13"/>
  <c r="BM1358" i="13"/>
  <c r="BM1359" i="13"/>
  <c r="BM1360" i="13"/>
  <c r="BM1361" i="13"/>
  <c r="BM1362" i="13"/>
  <c r="BM1363" i="13"/>
  <c r="BM1364" i="13"/>
  <c r="BM1365" i="13"/>
  <c r="BM1366" i="13"/>
  <c r="BM1367" i="13"/>
  <c r="BM1368" i="13"/>
  <c r="BM1369" i="13"/>
  <c r="BM1370" i="13"/>
  <c r="BM1371" i="13"/>
  <c r="BM1372" i="13"/>
  <c r="BM1373" i="13"/>
  <c r="BM1374" i="13"/>
  <c r="BM1375" i="13"/>
  <c r="BM1376" i="13"/>
  <c r="BM1377" i="13"/>
  <c r="BM1378" i="13"/>
  <c r="BM1379" i="13"/>
  <c r="BM1380" i="13"/>
  <c r="BM1381" i="13"/>
  <c r="BM1382" i="13"/>
  <c r="BM1383" i="13"/>
  <c r="BM1384" i="13"/>
  <c r="BM1385" i="13"/>
  <c r="BM1386" i="13"/>
  <c r="BM1387" i="13"/>
  <c r="BM1388" i="13"/>
  <c r="BM1389" i="13"/>
  <c r="BM1390" i="13"/>
  <c r="BM1391" i="13"/>
  <c r="BM1392" i="13"/>
  <c r="BM1393" i="13"/>
  <c r="BM1394" i="13"/>
  <c r="BM1395" i="13"/>
  <c r="BM1396" i="13"/>
  <c r="BM1397" i="13"/>
  <c r="BM1398" i="13"/>
  <c r="BM1399" i="13"/>
  <c r="BM1400" i="13"/>
  <c r="BM1401" i="13"/>
  <c r="BM1402" i="13"/>
  <c r="BM1403" i="13"/>
  <c r="BM1404" i="13"/>
  <c r="BM1405" i="13"/>
  <c r="BM1406" i="13"/>
  <c r="BM1407" i="13"/>
  <c r="BM1408" i="13"/>
  <c r="BM1409" i="13"/>
  <c r="BM1410" i="13"/>
  <c r="BM1411" i="13"/>
  <c r="BM1412" i="13"/>
  <c r="BM1413" i="13"/>
  <c r="BM1414" i="13"/>
  <c r="BM1415" i="13"/>
  <c r="BM1416" i="13"/>
  <c r="BM1417" i="13"/>
  <c r="BM1418" i="13"/>
  <c r="BM1419" i="13"/>
  <c r="BM1420" i="13"/>
  <c r="BM1421" i="13"/>
  <c r="BM1422" i="13"/>
  <c r="BM1423" i="13"/>
  <c r="BM1424" i="13"/>
  <c r="BM1425" i="13"/>
  <c r="BM1426" i="13"/>
  <c r="BM1427" i="13"/>
  <c r="BM1428" i="13"/>
  <c r="BM1429" i="13"/>
  <c r="BM1430" i="13"/>
  <c r="BM1431" i="13"/>
  <c r="BM1432" i="13"/>
  <c r="BM1433" i="13"/>
  <c r="BM1434" i="13"/>
  <c r="BM1435" i="13"/>
  <c r="BM1436" i="13"/>
  <c r="BM1437" i="13"/>
  <c r="BM1438" i="13"/>
  <c r="BM1439" i="13"/>
  <c r="BM1440" i="13"/>
  <c r="BM1441" i="13"/>
  <c r="BM1442" i="13"/>
  <c r="BM1443" i="13"/>
  <c r="BM1444" i="13"/>
  <c r="BM1445" i="13"/>
  <c r="BM1446" i="13"/>
  <c r="BM1447" i="13"/>
  <c r="BM1448" i="13"/>
  <c r="BM1449" i="13"/>
  <c r="BM1450" i="13"/>
  <c r="BM1451" i="13"/>
  <c r="BM1452" i="13"/>
  <c r="BM1453" i="13"/>
  <c r="BM1454" i="13"/>
  <c r="BM1455" i="13"/>
  <c r="BM1456" i="13"/>
  <c r="BM1457" i="13"/>
  <c r="BM1458" i="13"/>
  <c r="BM1459" i="13"/>
  <c r="BM1460" i="13"/>
  <c r="BM1461" i="13"/>
  <c r="BM1462" i="13"/>
  <c r="BM1463" i="13"/>
  <c r="BM1464" i="13"/>
  <c r="BM1465" i="13"/>
  <c r="BM1466" i="13"/>
  <c r="BM1467" i="13"/>
  <c r="BM1468" i="13"/>
  <c r="BM1469" i="13"/>
  <c r="BM1470" i="13"/>
  <c r="BM1471" i="13"/>
  <c r="BM1472" i="13"/>
  <c r="BM1473" i="13"/>
  <c r="BM1474" i="13"/>
  <c r="BM1475" i="13"/>
  <c r="BM1476" i="13"/>
  <c r="BM1477" i="13"/>
  <c r="BM1478" i="13"/>
  <c r="BM1479" i="13"/>
  <c r="BM1480" i="13"/>
  <c r="BM1481" i="13"/>
  <c r="BM1482" i="13"/>
  <c r="BM1483" i="13"/>
  <c r="BM1484" i="13"/>
  <c r="BM1485" i="13"/>
  <c r="BM1486" i="13"/>
  <c r="BM1487" i="13"/>
  <c r="BM1488" i="13"/>
  <c r="BM1489" i="13"/>
  <c r="BM1490" i="13"/>
  <c r="BM1491" i="13"/>
  <c r="BM1492" i="13"/>
  <c r="BM1493" i="13"/>
  <c r="BM1494" i="13"/>
  <c r="BM1495" i="13"/>
  <c r="BM1496" i="13"/>
  <c r="BM1497" i="13"/>
  <c r="BM1498" i="13"/>
  <c r="BM1499" i="13"/>
  <c r="BM1500" i="13"/>
  <c r="BM1501" i="13"/>
  <c r="BM1502" i="13"/>
  <c r="BM1503" i="13"/>
  <c r="BM1504" i="13"/>
  <c r="BM1505" i="13"/>
  <c r="BM1506" i="13"/>
  <c r="BM1507" i="13"/>
  <c r="BM1508" i="13"/>
  <c r="BM1509" i="13"/>
  <c r="BM1510" i="13"/>
  <c r="BM1511" i="13"/>
  <c r="BM1512" i="13"/>
  <c r="BM1513" i="13"/>
  <c r="BM1514" i="13"/>
  <c r="BM1515" i="13"/>
  <c r="BM1516" i="13"/>
  <c r="BM1517" i="13"/>
  <c r="BM1518" i="13"/>
  <c r="BM1519" i="13"/>
  <c r="BM1520" i="13"/>
  <c r="BM1521" i="13"/>
  <c r="BM1522" i="13"/>
  <c r="BM1523" i="13"/>
  <c r="BM1524" i="13"/>
  <c r="BM1525" i="13"/>
  <c r="BM1526" i="13"/>
  <c r="BM1527" i="13"/>
  <c r="BM1528" i="13"/>
  <c r="BM1529" i="13"/>
  <c r="BM1530" i="13"/>
  <c r="BM1531" i="13"/>
  <c r="BM1532" i="13"/>
  <c r="BM1533" i="13"/>
  <c r="BM1534" i="13"/>
  <c r="BM1535" i="13"/>
  <c r="BM1536" i="13"/>
  <c r="BM1537" i="13"/>
  <c r="BM1538" i="13"/>
  <c r="BM1539" i="13"/>
  <c r="BM1540" i="13"/>
  <c r="BM1541" i="13"/>
  <c r="BM1542" i="13"/>
  <c r="BM1543" i="13"/>
  <c r="BM1544" i="13"/>
  <c r="BM1545" i="13"/>
  <c r="BM1546" i="13"/>
  <c r="BM1547" i="13"/>
  <c r="BM1548" i="13"/>
  <c r="BM1549" i="13"/>
  <c r="BM1550" i="13"/>
  <c r="BM1551" i="13"/>
  <c r="BM1552" i="13"/>
  <c r="BM1553" i="13"/>
  <c r="BM1554" i="13"/>
  <c r="BM1555" i="13"/>
  <c r="BM1556" i="13"/>
  <c r="BM1557" i="13"/>
  <c r="BM1558" i="13"/>
  <c r="BM1559" i="13"/>
  <c r="BM1560" i="13"/>
  <c r="BM1561" i="13"/>
  <c r="BM1562" i="13"/>
  <c r="BM1563" i="13"/>
  <c r="BM1564" i="13"/>
  <c r="BM1565" i="13"/>
  <c r="BM1566" i="13"/>
  <c r="BM1567" i="13"/>
  <c r="BM1568" i="13"/>
  <c r="BM1569" i="13"/>
  <c r="BM1570" i="13"/>
  <c r="BM1571" i="13"/>
  <c r="BM1572" i="13"/>
  <c r="BM1573" i="13"/>
  <c r="BM1574" i="13"/>
  <c r="BM1575" i="13"/>
  <c r="BM1576" i="13"/>
  <c r="BM1577" i="13"/>
  <c r="BM1578" i="13"/>
  <c r="BM1579" i="13"/>
  <c r="BM1580" i="13"/>
  <c r="BM1581" i="13"/>
  <c r="BM1582" i="13"/>
  <c r="BM1583" i="13"/>
  <c r="BM1584" i="13"/>
  <c r="BM1585" i="13"/>
  <c r="BM1586" i="13"/>
  <c r="BM1587" i="13"/>
  <c r="BM1588" i="13"/>
  <c r="BM1589" i="13"/>
  <c r="BM1590" i="13"/>
  <c r="BM1591" i="13"/>
  <c r="BM1592" i="13"/>
  <c r="BM1593" i="13"/>
  <c r="BM1594" i="13"/>
  <c r="BM1595" i="13"/>
  <c r="BM1596" i="13"/>
  <c r="BM1597" i="13"/>
  <c r="BM1598" i="13"/>
  <c r="BM1599" i="13"/>
  <c r="BM1600" i="13"/>
  <c r="BM1601" i="13"/>
  <c r="BM1602" i="13"/>
  <c r="BM1603" i="13"/>
  <c r="BM1604" i="13"/>
  <c r="BM1605" i="13"/>
  <c r="BM1606" i="13"/>
  <c r="BM1607" i="13"/>
  <c r="BM1608" i="13"/>
  <c r="BM1609" i="13"/>
  <c r="BM1610" i="13"/>
  <c r="BM1611" i="13"/>
  <c r="BM1612" i="13"/>
  <c r="BM1613" i="13"/>
  <c r="BM1614" i="13"/>
  <c r="BM1615" i="13"/>
  <c r="BM1616" i="13"/>
  <c r="BM1617" i="13"/>
  <c r="BM1618" i="13"/>
  <c r="BM1619" i="13"/>
  <c r="BM1620" i="13"/>
  <c r="BM1621" i="13"/>
  <c r="BM1622" i="13"/>
  <c r="BM1623" i="13"/>
  <c r="BM1624" i="13"/>
  <c r="BM1625" i="13"/>
  <c r="BM1626" i="13"/>
  <c r="BM1627" i="13"/>
  <c r="BM1628" i="13"/>
  <c r="BM1629" i="13"/>
  <c r="BM1630" i="13"/>
  <c r="BM1631" i="13"/>
  <c r="BM1632" i="13"/>
  <c r="BM1633" i="13"/>
  <c r="BM1634" i="13"/>
  <c r="BM1635" i="13"/>
  <c r="BM1636" i="13"/>
  <c r="BM1637" i="13"/>
  <c r="BM1638" i="13"/>
  <c r="BM1639" i="13"/>
  <c r="BM1640" i="13"/>
  <c r="BM1641" i="13"/>
  <c r="BM1642" i="13"/>
  <c r="BM1643" i="13"/>
  <c r="BM1644" i="13"/>
  <c r="BM1645" i="13"/>
  <c r="BM1646" i="13"/>
  <c r="BM1647" i="13"/>
  <c r="BM1648" i="13"/>
  <c r="BM1649" i="13"/>
  <c r="BM1650" i="13"/>
  <c r="BM1651" i="13"/>
  <c r="BM1652" i="13"/>
  <c r="BM1653" i="13"/>
  <c r="BM1654" i="13"/>
  <c r="BM1655" i="13"/>
  <c r="BM1656" i="13"/>
  <c r="BM1657" i="13"/>
  <c r="BM1658" i="13"/>
  <c r="BM1659" i="13"/>
  <c r="BM1660" i="13"/>
  <c r="BM1661" i="13"/>
  <c r="BM1662" i="13"/>
  <c r="BM1663" i="13"/>
  <c r="BM1664" i="13"/>
  <c r="BM1665" i="13"/>
  <c r="BM1666" i="13"/>
  <c r="BM1667" i="13"/>
  <c r="BM1668" i="13"/>
  <c r="BM1669" i="13"/>
  <c r="BM1670" i="13"/>
  <c r="BM1671" i="13"/>
  <c r="BM1672" i="13"/>
  <c r="BM1673" i="13"/>
  <c r="BM1674" i="13"/>
  <c r="BM1675" i="13"/>
  <c r="BM1676" i="13"/>
  <c r="BM1677" i="13"/>
  <c r="BM1678" i="13"/>
  <c r="BM1679" i="13"/>
  <c r="BM1680" i="13"/>
  <c r="BM1681" i="13"/>
  <c r="BM1682" i="13"/>
  <c r="BM1683" i="13"/>
  <c r="BM1684" i="13"/>
  <c r="BM1685" i="13"/>
  <c r="BM1686" i="13"/>
  <c r="BM1687" i="13"/>
  <c r="BM1688" i="13"/>
  <c r="BM1689" i="13"/>
  <c r="BM1690" i="13"/>
  <c r="BM1691" i="13"/>
  <c r="BM1692" i="13"/>
  <c r="BM1693" i="13"/>
  <c r="BM1694" i="13"/>
  <c r="BM1695" i="13"/>
  <c r="BM1696" i="13"/>
  <c r="BM1697" i="13"/>
  <c r="BM1698" i="13"/>
  <c r="BM1699" i="13"/>
  <c r="BM1700" i="13"/>
  <c r="BM1701" i="13"/>
  <c r="BM1702" i="13"/>
  <c r="BM1703" i="13"/>
  <c r="BM1704" i="13"/>
  <c r="BM1705" i="13"/>
  <c r="BM1706" i="13"/>
  <c r="BM1707" i="13"/>
  <c r="BM1708" i="13"/>
  <c r="BM1709" i="13"/>
  <c r="BM1710" i="13"/>
  <c r="BM1711" i="13"/>
  <c r="BM1712" i="13"/>
  <c r="BM1713" i="13"/>
  <c r="BM1714" i="13"/>
  <c r="BM1715" i="13"/>
  <c r="BM1716" i="13"/>
  <c r="BM1717" i="13"/>
  <c r="BM1718" i="13"/>
  <c r="BM1719" i="13"/>
  <c r="BM1720" i="13"/>
  <c r="BM1721" i="13"/>
  <c r="BM1722" i="13"/>
  <c r="BM1723" i="13"/>
  <c r="BM1724" i="13"/>
  <c r="BM1725" i="13"/>
  <c r="BM1726" i="13"/>
  <c r="BM1727" i="13"/>
  <c r="BM1728" i="13"/>
  <c r="BM1729" i="13"/>
  <c r="BM1730" i="13"/>
  <c r="BM1731" i="13"/>
  <c r="BM1732" i="13"/>
  <c r="BM1733" i="13"/>
  <c r="BM1734" i="13"/>
  <c r="BM1735" i="13"/>
  <c r="BM1736" i="13"/>
  <c r="BM1737" i="13"/>
  <c r="BM1738" i="13"/>
  <c r="BM1739" i="13"/>
  <c r="BM1740" i="13"/>
  <c r="BM1741" i="13"/>
  <c r="BM1742" i="13"/>
  <c r="BM1743" i="13"/>
  <c r="BM1744" i="13"/>
  <c r="BM1745" i="13"/>
  <c r="BM1746" i="13"/>
  <c r="BM1747" i="13"/>
  <c r="BM1748" i="13"/>
  <c r="BM1749" i="13"/>
  <c r="BM1750" i="13"/>
  <c r="BM1751" i="13"/>
  <c r="BM1752" i="13"/>
  <c r="BM1753" i="13"/>
  <c r="BM1754" i="13"/>
  <c r="BM1755" i="13"/>
  <c r="BM1756" i="13"/>
  <c r="BM1757" i="13"/>
  <c r="BM1758" i="13"/>
  <c r="BM1759" i="13"/>
  <c r="BM1760" i="13"/>
  <c r="BM1761" i="13"/>
  <c r="BM1762" i="13"/>
  <c r="BM1763" i="13"/>
  <c r="BM1764" i="13"/>
  <c r="BM1765" i="13"/>
  <c r="BM1766" i="13"/>
  <c r="BM1767" i="13"/>
  <c r="BM1768" i="13"/>
  <c r="BM1769" i="13"/>
  <c r="BM1770" i="13"/>
  <c r="BM1771" i="13"/>
  <c r="BM1772" i="13"/>
  <c r="BM1773" i="13"/>
  <c r="BM1774" i="13"/>
  <c r="BM1775" i="13"/>
  <c r="BM1776" i="13"/>
  <c r="BM1777" i="13"/>
  <c r="BM1778" i="13"/>
  <c r="BM1779" i="13"/>
  <c r="BM1780" i="13"/>
  <c r="BM1781" i="13"/>
  <c r="BM1782" i="13"/>
  <c r="BM1783" i="13"/>
  <c r="BM1784" i="13"/>
  <c r="BM1785" i="13"/>
  <c r="BM1786" i="13"/>
  <c r="BM1787" i="13"/>
  <c r="BM1788" i="13"/>
  <c r="BM1789" i="13"/>
  <c r="BM1790" i="13"/>
  <c r="BM1791" i="13"/>
  <c r="BM1792" i="13"/>
  <c r="BM1793" i="13"/>
  <c r="BM1794" i="13"/>
  <c r="BM1795" i="13"/>
  <c r="BM1796" i="13"/>
  <c r="BM1797" i="13"/>
  <c r="BM1798" i="13"/>
  <c r="BM1799" i="13"/>
  <c r="BM1800" i="13"/>
  <c r="BM1801" i="13"/>
  <c r="BM1802" i="13"/>
  <c r="BM1803" i="13"/>
  <c r="BM1804" i="13"/>
  <c r="BM1805" i="13"/>
  <c r="BM1806" i="13"/>
  <c r="BM1807" i="13"/>
  <c r="BM1808" i="13"/>
  <c r="BM1809" i="13"/>
  <c r="BM1810" i="13"/>
  <c r="BM1811" i="13"/>
  <c r="BM1812" i="13"/>
  <c r="BM1813" i="13"/>
  <c r="BM1814" i="13"/>
  <c r="BM1815" i="13"/>
  <c r="BM1816" i="13"/>
  <c r="BM1817" i="13"/>
  <c r="BM1818" i="13"/>
  <c r="BM1819" i="13"/>
  <c r="BM1820" i="13"/>
  <c r="BM1821" i="13"/>
  <c r="BM1822" i="13"/>
  <c r="BM1823" i="13"/>
  <c r="BM1824" i="13"/>
  <c r="BM1825" i="13"/>
  <c r="BM1826" i="13"/>
  <c r="BM1827" i="13"/>
  <c r="BM1828" i="13"/>
  <c r="BM1829" i="13"/>
  <c r="BM1830" i="13"/>
  <c r="BM1831" i="13"/>
  <c r="BM1832" i="13"/>
  <c r="BM1833" i="13"/>
  <c r="BM1834" i="13"/>
  <c r="BM1835" i="13"/>
  <c r="BM1836" i="13"/>
  <c r="BM1837" i="13"/>
  <c r="BM1838" i="13"/>
  <c r="BM1839" i="13"/>
  <c r="BM1840" i="13"/>
  <c r="BM1841" i="13"/>
  <c r="BM1842" i="13"/>
  <c r="BM1843" i="13"/>
  <c r="BM1844" i="13"/>
  <c r="BM1845" i="13"/>
  <c r="BM2" i="13"/>
  <c r="BL3" i="13"/>
  <c r="BL4" i="13"/>
  <c r="BL5" i="13"/>
  <c r="BL6" i="13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99" i="13"/>
  <c r="BL100" i="13"/>
  <c r="BL101" i="13"/>
  <c r="BL102" i="13"/>
  <c r="BL103" i="13"/>
  <c r="BL104" i="13"/>
  <c r="BL105" i="13"/>
  <c r="BL106" i="13"/>
  <c r="BL107" i="13"/>
  <c r="BL108" i="13"/>
  <c r="BL109" i="13"/>
  <c r="BL110" i="13"/>
  <c r="BL111" i="13"/>
  <c r="BL112" i="13"/>
  <c r="BL113" i="13"/>
  <c r="BL114" i="13"/>
  <c r="BL115" i="13"/>
  <c r="BL116" i="13"/>
  <c r="BL117" i="13"/>
  <c r="BL118" i="13"/>
  <c r="BL119" i="13"/>
  <c r="BL120" i="13"/>
  <c r="BL121" i="13"/>
  <c r="BL122" i="13"/>
  <c r="BL123" i="13"/>
  <c r="BL124" i="13"/>
  <c r="BL125" i="13"/>
  <c r="BL126" i="13"/>
  <c r="BL127" i="13"/>
  <c r="BL128" i="13"/>
  <c r="BL129" i="13"/>
  <c r="BL130" i="13"/>
  <c r="BL131" i="13"/>
  <c r="BL132" i="13"/>
  <c r="BL133" i="13"/>
  <c r="BL134" i="13"/>
  <c r="BL135" i="13"/>
  <c r="BL136" i="13"/>
  <c r="BL137" i="13"/>
  <c r="BL138" i="13"/>
  <c r="BL139" i="13"/>
  <c r="BL140" i="13"/>
  <c r="BL141" i="13"/>
  <c r="BL142" i="13"/>
  <c r="BL143" i="13"/>
  <c r="BL144" i="13"/>
  <c r="BL145" i="13"/>
  <c r="BL146" i="13"/>
  <c r="BL147" i="13"/>
  <c r="BL148" i="13"/>
  <c r="BL149" i="13"/>
  <c r="BL150" i="13"/>
  <c r="BL151" i="13"/>
  <c r="BL152" i="13"/>
  <c r="BL153" i="13"/>
  <c r="BL154" i="13"/>
  <c r="BL155" i="13"/>
  <c r="BL156" i="13"/>
  <c r="BL157" i="13"/>
  <c r="BL158" i="13"/>
  <c r="BL159" i="13"/>
  <c r="BL160" i="13"/>
  <c r="BL161" i="13"/>
  <c r="BL162" i="13"/>
  <c r="BL163" i="13"/>
  <c r="BL164" i="13"/>
  <c r="BL165" i="13"/>
  <c r="BL166" i="13"/>
  <c r="BL167" i="13"/>
  <c r="BL168" i="13"/>
  <c r="BL169" i="13"/>
  <c r="BL170" i="13"/>
  <c r="BL171" i="13"/>
  <c r="BL172" i="13"/>
  <c r="BL173" i="13"/>
  <c r="BL174" i="13"/>
  <c r="BL175" i="13"/>
  <c r="BL176" i="13"/>
  <c r="BL177" i="13"/>
  <c r="BL178" i="13"/>
  <c r="BL179" i="13"/>
  <c r="BL180" i="13"/>
  <c r="BL181" i="13"/>
  <c r="BL182" i="13"/>
  <c r="BL183" i="13"/>
  <c r="BL184" i="13"/>
  <c r="BL185" i="13"/>
  <c r="BL186" i="13"/>
  <c r="BL187" i="13"/>
  <c r="BL188" i="13"/>
  <c r="BL189" i="13"/>
  <c r="BL190" i="13"/>
  <c r="BL191" i="13"/>
  <c r="BL192" i="13"/>
  <c r="BL193" i="13"/>
  <c r="BL194" i="13"/>
  <c r="BL195" i="13"/>
  <c r="BL196" i="13"/>
  <c r="BL197" i="13"/>
  <c r="BL198" i="13"/>
  <c r="BL199" i="13"/>
  <c r="BL200" i="13"/>
  <c r="BL201" i="13"/>
  <c r="BL202" i="13"/>
  <c r="BL203" i="13"/>
  <c r="BL204" i="13"/>
  <c r="BL205" i="13"/>
  <c r="BL206" i="13"/>
  <c r="BL207" i="13"/>
  <c r="BL208" i="13"/>
  <c r="BL209" i="13"/>
  <c r="BL210" i="13"/>
  <c r="BL211" i="13"/>
  <c r="BL212" i="13"/>
  <c r="BL213" i="13"/>
  <c r="BL214" i="13"/>
  <c r="BL215" i="13"/>
  <c r="BL216" i="13"/>
  <c r="BL217" i="13"/>
  <c r="BL218" i="13"/>
  <c r="BL219" i="13"/>
  <c r="BL220" i="13"/>
  <c r="BL221" i="13"/>
  <c r="BL222" i="13"/>
  <c r="BL223" i="13"/>
  <c r="BL224" i="13"/>
  <c r="BL225" i="13"/>
  <c r="BL226" i="13"/>
  <c r="BL227" i="13"/>
  <c r="BL228" i="13"/>
  <c r="BL229" i="13"/>
  <c r="BL230" i="13"/>
  <c r="BL231" i="13"/>
  <c r="BL232" i="13"/>
  <c r="BL233" i="13"/>
  <c r="BL234" i="13"/>
  <c r="BL235" i="13"/>
  <c r="BL236" i="13"/>
  <c r="BL237" i="13"/>
  <c r="BL238" i="13"/>
  <c r="BL239" i="13"/>
  <c r="BL240" i="13"/>
  <c r="BL241" i="13"/>
  <c r="BL242" i="13"/>
  <c r="BL243" i="13"/>
  <c r="BL244" i="13"/>
  <c r="BL245" i="13"/>
  <c r="BL246" i="13"/>
  <c r="BL247" i="13"/>
  <c r="BL248" i="13"/>
  <c r="BL249" i="13"/>
  <c r="BL250" i="13"/>
  <c r="BL251" i="13"/>
  <c r="BL252" i="13"/>
  <c r="BL253" i="13"/>
  <c r="BL254" i="13"/>
  <c r="BL255" i="13"/>
  <c r="BL256" i="13"/>
  <c r="BL257" i="13"/>
  <c r="BL258" i="13"/>
  <c r="BL259" i="13"/>
  <c r="BL260" i="13"/>
  <c r="BL261" i="13"/>
  <c r="BL262" i="13"/>
  <c r="BL263" i="13"/>
  <c r="BL264" i="13"/>
  <c r="BL265" i="13"/>
  <c r="BL266" i="13"/>
  <c r="BL267" i="13"/>
  <c r="BL268" i="13"/>
  <c r="BL269" i="13"/>
  <c r="BL270" i="13"/>
  <c r="BL271" i="13"/>
  <c r="BL272" i="13"/>
  <c r="BL273" i="13"/>
  <c r="BL274" i="13"/>
  <c r="BL275" i="13"/>
  <c r="BL276" i="13"/>
  <c r="BL277" i="13"/>
  <c r="BL278" i="13"/>
  <c r="BL279" i="13"/>
  <c r="BL280" i="13"/>
  <c r="BL281" i="13"/>
  <c r="BL282" i="13"/>
  <c r="BL283" i="13"/>
  <c r="BL284" i="13"/>
  <c r="BL285" i="13"/>
  <c r="BL286" i="13"/>
  <c r="BL287" i="13"/>
  <c r="BL288" i="13"/>
  <c r="BL289" i="13"/>
  <c r="BL290" i="13"/>
  <c r="BL291" i="13"/>
  <c r="BL292" i="13"/>
  <c r="BL293" i="13"/>
  <c r="BL294" i="13"/>
  <c r="BL295" i="13"/>
  <c r="BL296" i="13"/>
  <c r="BL297" i="13"/>
  <c r="BL298" i="13"/>
  <c r="BL299" i="13"/>
  <c r="BL300" i="13"/>
  <c r="BL301" i="13"/>
  <c r="BL302" i="13"/>
  <c r="BL303" i="13"/>
  <c r="BL304" i="13"/>
  <c r="BL305" i="13"/>
  <c r="BL306" i="13"/>
  <c r="BL307" i="13"/>
  <c r="BL308" i="13"/>
  <c r="BL309" i="13"/>
  <c r="BL310" i="13"/>
  <c r="BL311" i="13"/>
  <c r="BL312" i="13"/>
  <c r="BL313" i="13"/>
  <c r="BL314" i="13"/>
  <c r="BL315" i="13"/>
  <c r="BL316" i="13"/>
  <c r="BL317" i="13"/>
  <c r="BL318" i="13"/>
  <c r="BL319" i="13"/>
  <c r="BL320" i="13"/>
  <c r="BL321" i="13"/>
  <c r="BL322" i="13"/>
  <c r="BL323" i="13"/>
  <c r="BL324" i="13"/>
  <c r="BL325" i="13"/>
  <c r="BL326" i="13"/>
  <c r="BL327" i="13"/>
  <c r="BL328" i="13"/>
  <c r="BL329" i="13"/>
  <c r="BL330" i="13"/>
  <c r="BL331" i="13"/>
  <c r="BL332" i="13"/>
  <c r="BL333" i="13"/>
  <c r="BL334" i="13"/>
  <c r="BL335" i="13"/>
  <c r="BL336" i="13"/>
  <c r="BL337" i="13"/>
  <c r="BL338" i="13"/>
  <c r="BL339" i="13"/>
  <c r="BL340" i="13"/>
  <c r="BL341" i="13"/>
  <c r="BL342" i="13"/>
  <c r="BL343" i="13"/>
  <c r="BL344" i="13"/>
  <c r="BL345" i="13"/>
  <c r="BL346" i="13"/>
  <c r="BL347" i="13"/>
  <c r="BL348" i="13"/>
  <c r="BL349" i="13"/>
  <c r="BL350" i="13"/>
  <c r="BL351" i="13"/>
  <c r="BL352" i="13"/>
  <c r="BL353" i="13"/>
  <c r="BL354" i="13"/>
  <c r="BL355" i="13"/>
  <c r="BL356" i="13"/>
  <c r="BL357" i="13"/>
  <c r="BL358" i="13"/>
  <c r="BL359" i="13"/>
  <c r="BL360" i="13"/>
  <c r="BL361" i="13"/>
  <c r="BL362" i="13"/>
  <c r="BL363" i="13"/>
  <c r="BL364" i="13"/>
  <c r="BL365" i="13"/>
  <c r="BL366" i="13"/>
  <c r="BL367" i="13"/>
  <c r="BL368" i="13"/>
  <c r="BL369" i="13"/>
  <c r="BL370" i="13"/>
  <c r="BL371" i="13"/>
  <c r="BL372" i="13"/>
  <c r="BL373" i="13"/>
  <c r="BL374" i="13"/>
  <c r="BL375" i="13"/>
  <c r="BL376" i="13"/>
  <c r="BL377" i="13"/>
  <c r="BL378" i="13"/>
  <c r="BL379" i="13"/>
  <c r="BL380" i="13"/>
  <c r="BL381" i="13"/>
  <c r="BL382" i="13"/>
  <c r="BL383" i="13"/>
  <c r="BL384" i="13"/>
  <c r="BL385" i="13"/>
  <c r="BL386" i="13"/>
  <c r="BL387" i="13"/>
  <c r="BL388" i="13"/>
  <c r="BL389" i="13"/>
  <c r="BL390" i="13"/>
  <c r="BL391" i="13"/>
  <c r="BL392" i="13"/>
  <c r="BL393" i="13"/>
  <c r="BL394" i="13"/>
  <c r="BL395" i="13"/>
  <c r="BL396" i="13"/>
  <c r="BL397" i="13"/>
  <c r="BL398" i="13"/>
  <c r="BL399" i="13"/>
  <c r="BL400" i="13"/>
  <c r="BL401" i="13"/>
  <c r="BL402" i="13"/>
  <c r="BL403" i="13"/>
  <c r="BL404" i="13"/>
  <c r="BL405" i="13"/>
  <c r="BL406" i="13"/>
  <c r="BL407" i="13"/>
  <c r="BL408" i="13"/>
  <c r="BL409" i="13"/>
  <c r="BL410" i="13"/>
  <c r="BL411" i="13"/>
  <c r="BL412" i="13"/>
  <c r="BL413" i="13"/>
  <c r="BL414" i="13"/>
  <c r="BL415" i="13"/>
  <c r="BL416" i="13"/>
  <c r="BL417" i="13"/>
  <c r="BL418" i="13"/>
  <c r="BL419" i="13"/>
  <c r="BL420" i="13"/>
  <c r="BL421" i="13"/>
  <c r="BL422" i="13"/>
  <c r="BL423" i="13"/>
  <c r="BL424" i="13"/>
  <c r="BL425" i="13"/>
  <c r="BL426" i="13"/>
  <c r="BL427" i="13"/>
  <c r="BL428" i="13"/>
  <c r="BL429" i="13"/>
  <c r="BL430" i="13"/>
  <c r="BL431" i="13"/>
  <c r="BL432" i="13"/>
  <c r="BL433" i="13"/>
  <c r="BL434" i="13"/>
  <c r="BL435" i="13"/>
  <c r="BL436" i="13"/>
  <c r="BL437" i="13"/>
  <c r="BL438" i="13"/>
  <c r="BL439" i="13"/>
  <c r="BL440" i="13"/>
  <c r="BL441" i="13"/>
  <c r="BL442" i="13"/>
  <c r="BL443" i="13"/>
  <c r="BL444" i="13"/>
  <c r="BL445" i="13"/>
  <c r="BL446" i="13"/>
  <c r="BL447" i="13"/>
  <c r="BL448" i="13"/>
  <c r="BL449" i="13"/>
  <c r="BL450" i="13"/>
  <c r="BL451" i="13"/>
  <c r="BL452" i="13"/>
  <c r="BL453" i="13"/>
  <c r="BL454" i="13"/>
  <c r="BL455" i="13"/>
  <c r="BL456" i="13"/>
  <c r="BL457" i="13"/>
  <c r="BL458" i="13"/>
  <c r="BL459" i="13"/>
  <c r="BL460" i="13"/>
  <c r="BL461" i="13"/>
  <c r="BL462" i="13"/>
  <c r="BL463" i="13"/>
  <c r="BL464" i="13"/>
  <c r="BL465" i="13"/>
  <c r="BL466" i="13"/>
  <c r="BL467" i="13"/>
  <c r="BL468" i="13"/>
  <c r="BL469" i="13"/>
  <c r="BL470" i="13"/>
  <c r="BL471" i="13"/>
  <c r="BL472" i="13"/>
  <c r="BL473" i="13"/>
  <c r="BL474" i="13"/>
  <c r="BL475" i="13"/>
  <c r="BL476" i="13"/>
  <c r="BL477" i="13"/>
  <c r="BL478" i="13"/>
  <c r="BL479" i="13"/>
  <c r="BL480" i="13"/>
  <c r="BL481" i="13"/>
  <c r="BL482" i="13"/>
  <c r="BL483" i="13"/>
  <c r="BL484" i="13"/>
  <c r="BL485" i="13"/>
  <c r="BL486" i="13"/>
  <c r="BL487" i="13"/>
  <c r="BL488" i="13"/>
  <c r="BL489" i="13"/>
  <c r="BL490" i="13"/>
  <c r="BL491" i="13"/>
  <c r="BL492" i="13"/>
  <c r="BL493" i="13"/>
  <c r="BL494" i="13"/>
  <c r="BL495" i="13"/>
  <c r="BL496" i="13"/>
  <c r="BL497" i="13"/>
  <c r="BL498" i="13"/>
  <c r="BL499" i="13"/>
  <c r="BL500" i="13"/>
  <c r="BL501" i="13"/>
  <c r="BL502" i="13"/>
  <c r="BL503" i="13"/>
  <c r="BL504" i="13"/>
  <c r="BL505" i="13"/>
  <c r="BL506" i="13"/>
  <c r="BL507" i="13"/>
  <c r="BL508" i="13"/>
  <c r="BL509" i="13"/>
  <c r="BL510" i="13"/>
  <c r="BL511" i="13"/>
  <c r="BL512" i="13"/>
  <c r="BL513" i="13"/>
  <c r="BL514" i="13"/>
  <c r="BL515" i="13"/>
  <c r="BL516" i="13"/>
  <c r="BL517" i="13"/>
  <c r="BL518" i="13"/>
  <c r="BL519" i="13"/>
  <c r="BL520" i="13"/>
  <c r="BL521" i="13"/>
  <c r="BL522" i="13"/>
  <c r="BL523" i="13"/>
  <c r="BL524" i="13"/>
  <c r="BL525" i="13"/>
  <c r="BL526" i="13"/>
  <c r="BL527" i="13"/>
  <c r="BL528" i="13"/>
  <c r="BL529" i="13"/>
  <c r="BL530" i="13"/>
  <c r="BL531" i="13"/>
  <c r="BL532" i="13"/>
  <c r="BL533" i="13"/>
  <c r="BL534" i="13"/>
  <c r="BL535" i="13"/>
  <c r="BL536" i="13"/>
  <c r="BL537" i="13"/>
  <c r="BL538" i="13"/>
  <c r="BL539" i="13"/>
  <c r="BL540" i="13"/>
  <c r="BL541" i="13"/>
  <c r="BL542" i="13"/>
  <c r="BL543" i="13"/>
  <c r="BL544" i="13"/>
  <c r="BL545" i="13"/>
  <c r="BL546" i="13"/>
  <c r="BL547" i="13"/>
  <c r="BL548" i="13"/>
  <c r="BL549" i="13"/>
  <c r="BL550" i="13"/>
  <c r="BL551" i="13"/>
  <c r="BL552" i="13"/>
  <c r="BL553" i="13"/>
  <c r="BL554" i="13"/>
  <c r="BL555" i="13"/>
  <c r="BL556" i="13"/>
  <c r="BL557" i="13"/>
  <c r="BL558" i="13"/>
  <c r="BL559" i="13"/>
  <c r="BL560" i="13"/>
  <c r="BL561" i="13"/>
  <c r="BL562" i="13"/>
  <c r="BL563" i="13"/>
  <c r="BL564" i="13"/>
  <c r="BL565" i="13"/>
  <c r="BL566" i="13"/>
  <c r="BL567" i="13"/>
  <c r="BL568" i="13"/>
  <c r="BL569" i="13"/>
  <c r="BL570" i="13"/>
  <c r="BL571" i="13"/>
  <c r="BL572" i="13"/>
  <c r="BL573" i="13"/>
  <c r="BL574" i="13"/>
  <c r="BL575" i="13"/>
  <c r="BL576" i="13"/>
  <c r="BL577" i="13"/>
  <c r="BL578" i="13"/>
  <c r="BL579" i="13"/>
  <c r="BL580" i="13"/>
  <c r="BL581" i="13"/>
  <c r="BL582" i="13"/>
  <c r="BL583" i="13"/>
  <c r="BL584" i="13"/>
  <c r="BL585" i="13"/>
  <c r="BL586" i="13"/>
  <c r="BL587" i="13"/>
  <c r="BL588" i="13"/>
  <c r="BL589" i="13"/>
  <c r="BL590" i="13"/>
  <c r="BL591" i="13"/>
  <c r="BL592" i="13"/>
  <c r="BL593" i="13"/>
  <c r="BL594" i="13"/>
  <c r="BL595" i="13"/>
  <c r="BL596" i="13"/>
  <c r="BL597" i="13"/>
  <c r="BL598" i="13"/>
  <c r="BL599" i="13"/>
  <c r="BL600" i="13"/>
  <c r="BL601" i="13"/>
  <c r="BL602" i="13"/>
  <c r="BL603" i="13"/>
  <c r="BL604" i="13"/>
  <c r="BL605" i="13"/>
  <c r="BL606" i="13"/>
  <c r="BL607" i="13"/>
  <c r="BL608" i="13"/>
  <c r="BL609" i="13"/>
  <c r="BL610" i="13"/>
  <c r="BL611" i="13"/>
  <c r="BL612" i="13"/>
  <c r="BL613" i="13"/>
  <c r="BL614" i="13"/>
  <c r="BL615" i="13"/>
  <c r="BL616" i="13"/>
  <c r="BL617" i="13"/>
  <c r="BL618" i="13"/>
  <c r="BL619" i="13"/>
  <c r="BL620" i="13"/>
  <c r="BL621" i="13"/>
  <c r="BL622" i="13"/>
  <c r="BL623" i="13"/>
  <c r="BL624" i="13"/>
  <c r="BL625" i="13"/>
  <c r="BL626" i="13"/>
  <c r="BL627" i="13"/>
  <c r="BL628" i="13"/>
  <c r="BL629" i="13"/>
  <c r="BL630" i="13"/>
  <c r="BL631" i="13"/>
  <c r="BL632" i="13"/>
  <c r="BL633" i="13"/>
  <c r="BL634" i="13"/>
  <c r="BL635" i="13"/>
  <c r="BL636" i="13"/>
  <c r="BL637" i="13"/>
  <c r="BL638" i="13"/>
  <c r="BL639" i="13"/>
  <c r="BL640" i="13"/>
  <c r="BL641" i="13"/>
  <c r="BL642" i="13"/>
  <c r="BL643" i="13"/>
  <c r="BL644" i="13"/>
  <c r="BL645" i="13"/>
  <c r="BL646" i="13"/>
  <c r="BL647" i="13"/>
  <c r="BL648" i="13"/>
  <c r="BL649" i="13"/>
  <c r="BL650" i="13"/>
  <c r="BL651" i="13"/>
  <c r="BL652" i="13"/>
  <c r="BL653" i="13"/>
  <c r="BL654" i="13"/>
  <c r="BL655" i="13"/>
  <c r="BL656" i="13"/>
  <c r="BL657" i="13"/>
  <c r="BL658" i="13"/>
  <c r="BL659" i="13"/>
  <c r="BL660" i="13"/>
  <c r="BL661" i="13"/>
  <c r="BL662" i="13"/>
  <c r="BL663" i="13"/>
  <c r="BL664" i="13"/>
  <c r="BL665" i="13"/>
  <c r="BL666" i="13"/>
  <c r="BL667" i="13"/>
  <c r="BL668" i="13"/>
  <c r="BL669" i="13"/>
  <c r="BL670" i="13"/>
  <c r="BL671" i="13"/>
  <c r="BL672" i="13"/>
  <c r="BL673" i="13"/>
  <c r="BL674" i="13"/>
  <c r="BL675" i="13"/>
  <c r="BL676" i="13"/>
  <c r="BL677" i="13"/>
  <c r="BL678" i="13"/>
  <c r="BL679" i="13"/>
  <c r="BL680" i="13"/>
  <c r="BL681" i="13"/>
  <c r="BL682" i="13"/>
  <c r="BL683" i="13"/>
  <c r="BL684" i="13"/>
  <c r="BL685" i="13"/>
  <c r="BL686" i="13"/>
  <c r="BL687" i="13"/>
  <c r="BL688" i="13"/>
  <c r="BL689" i="13"/>
  <c r="BL690" i="13"/>
  <c r="BL691" i="13"/>
  <c r="BL692" i="13"/>
  <c r="BL693" i="13"/>
  <c r="BL694" i="13"/>
  <c r="BL695" i="13"/>
  <c r="BL696" i="13"/>
  <c r="BL697" i="13"/>
  <c r="BL698" i="13"/>
  <c r="BL699" i="13"/>
  <c r="BL700" i="13"/>
  <c r="BL701" i="13"/>
  <c r="BL702" i="13"/>
  <c r="BL703" i="13"/>
  <c r="BL704" i="13"/>
  <c r="BL705" i="13"/>
  <c r="BL706" i="13"/>
  <c r="BL707" i="13"/>
  <c r="BL708" i="13"/>
  <c r="BL709" i="13"/>
  <c r="BL710" i="13"/>
  <c r="BL711" i="13"/>
  <c r="BL712" i="13"/>
  <c r="BL713" i="13"/>
  <c r="BL714" i="13"/>
  <c r="BL715" i="13"/>
  <c r="BL716" i="13"/>
  <c r="BL717" i="13"/>
  <c r="BL718" i="13"/>
  <c r="BL719" i="13"/>
  <c r="BL720" i="13"/>
  <c r="BL721" i="13"/>
  <c r="BL722" i="13"/>
  <c r="BL723" i="13"/>
  <c r="BL724" i="13"/>
  <c r="BL725" i="13"/>
  <c r="BL726" i="13"/>
  <c r="BL727" i="13"/>
  <c r="BL728" i="13"/>
  <c r="BL729" i="13"/>
  <c r="BL730" i="13"/>
  <c r="BL731" i="13"/>
  <c r="BL732" i="13"/>
  <c r="BL733" i="13"/>
  <c r="BL734" i="13"/>
  <c r="BL735" i="13"/>
  <c r="BL736" i="13"/>
  <c r="BL737" i="13"/>
  <c r="BL738" i="13"/>
  <c r="BL739" i="13"/>
  <c r="BL740" i="13"/>
  <c r="BL741" i="13"/>
  <c r="BL742" i="13"/>
  <c r="BL743" i="13"/>
  <c r="BL744" i="13"/>
  <c r="BL745" i="13"/>
  <c r="BL746" i="13"/>
  <c r="BL747" i="13"/>
  <c r="BL748" i="13"/>
  <c r="BL749" i="13"/>
  <c r="BL750" i="13"/>
  <c r="BL751" i="13"/>
  <c r="BL752" i="13"/>
  <c r="BL753" i="13"/>
  <c r="BL754" i="13"/>
  <c r="BL755" i="13"/>
  <c r="BL756" i="13"/>
  <c r="BL757" i="13"/>
  <c r="BL758" i="13"/>
  <c r="BL759" i="13"/>
  <c r="BL760" i="13"/>
  <c r="BL761" i="13"/>
  <c r="BL762" i="13"/>
  <c r="BL763" i="13"/>
  <c r="BL764" i="13"/>
  <c r="BL765" i="13"/>
  <c r="BL766" i="13"/>
  <c r="BL767" i="13"/>
  <c r="BL768" i="13"/>
  <c r="BL769" i="13"/>
  <c r="BL770" i="13"/>
  <c r="BL771" i="13"/>
  <c r="BL772" i="13"/>
  <c r="BL773" i="13"/>
  <c r="BL774" i="13"/>
  <c r="BL775" i="13"/>
  <c r="BL776" i="13"/>
  <c r="BL777" i="13"/>
  <c r="BL778" i="13"/>
  <c r="BL779" i="13"/>
  <c r="BL780" i="13"/>
  <c r="BL781" i="13"/>
  <c r="BL782" i="13"/>
  <c r="BL783" i="13"/>
  <c r="BL784" i="13"/>
  <c r="BL785" i="13"/>
  <c r="BL786" i="13"/>
  <c r="BL787" i="13"/>
  <c r="BL788" i="13"/>
  <c r="BL789" i="13"/>
  <c r="BL790" i="13"/>
  <c r="BL791" i="13"/>
  <c r="BL792" i="13"/>
  <c r="BL793" i="13"/>
  <c r="BL794" i="13"/>
  <c r="BL795" i="13"/>
  <c r="BL796" i="13"/>
  <c r="BL797" i="13"/>
  <c r="BL798" i="13"/>
  <c r="BL799" i="13"/>
  <c r="BL800" i="13"/>
  <c r="BL801" i="13"/>
  <c r="BL802" i="13"/>
  <c r="BL803" i="13"/>
  <c r="BL804" i="13"/>
  <c r="BL805" i="13"/>
  <c r="BL806" i="13"/>
  <c r="BL807" i="13"/>
  <c r="BL808" i="13"/>
  <c r="BL809" i="13"/>
  <c r="BL810" i="13"/>
  <c r="BL811" i="13"/>
  <c r="BL812" i="13"/>
  <c r="BL813" i="13"/>
  <c r="BL814" i="13"/>
  <c r="BL815" i="13"/>
  <c r="BL816" i="13"/>
  <c r="BL817" i="13"/>
  <c r="BL818" i="13"/>
  <c r="BL819" i="13"/>
  <c r="BL820" i="13"/>
  <c r="BL821" i="13"/>
  <c r="BL822" i="13"/>
  <c r="BL823" i="13"/>
  <c r="BL824" i="13"/>
  <c r="BL825" i="13"/>
  <c r="BL826" i="13"/>
  <c r="BL827" i="13"/>
  <c r="BL828" i="13"/>
  <c r="BL829" i="13"/>
  <c r="BL830" i="13"/>
  <c r="BL831" i="13"/>
  <c r="BL832" i="13"/>
  <c r="BL833" i="13"/>
  <c r="BL834" i="13"/>
  <c r="BL835" i="13"/>
  <c r="BL836" i="13"/>
  <c r="BL837" i="13"/>
  <c r="BL838" i="13"/>
  <c r="BL839" i="13"/>
  <c r="BL840" i="13"/>
  <c r="BL841" i="13"/>
  <c r="BL842" i="13"/>
  <c r="BL843" i="13"/>
  <c r="BL844" i="13"/>
  <c r="BL845" i="13"/>
  <c r="BL846" i="13"/>
  <c r="BL847" i="13"/>
  <c r="BL848" i="13"/>
  <c r="BL849" i="13"/>
  <c r="BL850" i="13"/>
  <c r="BL851" i="13"/>
  <c r="BL852" i="13"/>
  <c r="BL853" i="13"/>
  <c r="BL854" i="13"/>
  <c r="BL855" i="13"/>
  <c r="BL856" i="13"/>
  <c r="BL857" i="13"/>
  <c r="BL858" i="13"/>
  <c r="BL859" i="13"/>
  <c r="BL860" i="13"/>
  <c r="BL861" i="13"/>
  <c r="BL862" i="13"/>
  <c r="BL863" i="13"/>
  <c r="BL864" i="13"/>
  <c r="BL865" i="13"/>
  <c r="BL866" i="13"/>
  <c r="BL867" i="13"/>
  <c r="BL868" i="13"/>
  <c r="BL869" i="13"/>
  <c r="BL870" i="13"/>
  <c r="BL871" i="13"/>
  <c r="BL872" i="13"/>
  <c r="BL873" i="13"/>
  <c r="BL874" i="13"/>
  <c r="BL875" i="13"/>
  <c r="BL876" i="13"/>
  <c r="BL877" i="13"/>
  <c r="BL878" i="13"/>
  <c r="BL879" i="13"/>
  <c r="BL880" i="13"/>
  <c r="BL881" i="13"/>
  <c r="BL882" i="13"/>
  <c r="BL883" i="13"/>
  <c r="BL884" i="13"/>
  <c r="BL885" i="13"/>
  <c r="BL886" i="13"/>
  <c r="BL887" i="13"/>
  <c r="BL888" i="13"/>
  <c r="BL889" i="13"/>
  <c r="BL890" i="13"/>
  <c r="BL891" i="13"/>
  <c r="BL892" i="13"/>
  <c r="BL893" i="13"/>
  <c r="BL894" i="13"/>
  <c r="BL895" i="13"/>
  <c r="BL896" i="13"/>
  <c r="BL897" i="13"/>
  <c r="BL898" i="13"/>
  <c r="BL899" i="13"/>
  <c r="BL900" i="13"/>
  <c r="BL901" i="13"/>
  <c r="BL902" i="13"/>
  <c r="BL903" i="13"/>
  <c r="BL904" i="13"/>
  <c r="BL905" i="13"/>
  <c r="BL906" i="13"/>
  <c r="BL907" i="13"/>
  <c r="BL908" i="13"/>
  <c r="BL909" i="13"/>
  <c r="BL910" i="13"/>
  <c r="BL911" i="13"/>
  <c r="BL912" i="13"/>
  <c r="BL913" i="13"/>
  <c r="BL914" i="13"/>
  <c r="BL915" i="13"/>
  <c r="BL916" i="13"/>
  <c r="BL917" i="13"/>
  <c r="BL918" i="13"/>
  <c r="BL919" i="13"/>
  <c r="BL920" i="13"/>
  <c r="BL921" i="13"/>
  <c r="BL922" i="13"/>
  <c r="BL923" i="13"/>
  <c r="BL924" i="13"/>
  <c r="BL925" i="13"/>
  <c r="BL926" i="13"/>
  <c r="BL927" i="13"/>
  <c r="BL928" i="13"/>
  <c r="BL929" i="13"/>
  <c r="BL930" i="13"/>
  <c r="BL931" i="13"/>
  <c r="BL932" i="13"/>
  <c r="BL933" i="13"/>
  <c r="BL934" i="13"/>
  <c r="BL935" i="13"/>
  <c r="BL936" i="13"/>
  <c r="BL937" i="13"/>
  <c r="BL938" i="13"/>
  <c r="BL939" i="13"/>
  <c r="BL940" i="13"/>
  <c r="BL941" i="13"/>
  <c r="BL942" i="13"/>
  <c r="BL943" i="13"/>
  <c r="BL944" i="13"/>
  <c r="BL945" i="13"/>
  <c r="BL946" i="13"/>
  <c r="BL947" i="13"/>
  <c r="BL948" i="13"/>
  <c r="BL949" i="13"/>
  <c r="BL950" i="13"/>
  <c r="BL951" i="13"/>
  <c r="BL952" i="13"/>
  <c r="BL953" i="13"/>
  <c r="BL954" i="13"/>
  <c r="BL955" i="13"/>
  <c r="BL956" i="13"/>
  <c r="BL957" i="13"/>
  <c r="BL958" i="13"/>
  <c r="BL959" i="13"/>
  <c r="BL960" i="13"/>
  <c r="BL961" i="13"/>
  <c r="BL962" i="13"/>
  <c r="BL963" i="13"/>
  <c r="BL964" i="13"/>
  <c r="BL965" i="13"/>
  <c r="BL966" i="13"/>
  <c r="BL967" i="13"/>
  <c r="BL968" i="13"/>
  <c r="BL969" i="13"/>
  <c r="BL970" i="13"/>
  <c r="BL971" i="13"/>
  <c r="BL972" i="13"/>
  <c r="BL973" i="13"/>
  <c r="BL974" i="13"/>
  <c r="BL975" i="13"/>
  <c r="BL976" i="13"/>
  <c r="BL977" i="13"/>
  <c r="BL978" i="13"/>
  <c r="BL979" i="13"/>
  <c r="BL980" i="13"/>
  <c r="BL981" i="13"/>
  <c r="BL982" i="13"/>
  <c r="BL983" i="13"/>
  <c r="BL984" i="13"/>
  <c r="BL985" i="13"/>
  <c r="BL986" i="13"/>
  <c r="BL987" i="13"/>
  <c r="BL988" i="13"/>
  <c r="BL989" i="13"/>
  <c r="BL990" i="13"/>
  <c r="BL991" i="13"/>
  <c r="BL992" i="13"/>
  <c r="BL993" i="13"/>
  <c r="BL994" i="13"/>
  <c r="BL995" i="13"/>
  <c r="BL996" i="13"/>
  <c r="BL997" i="13"/>
  <c r="BL998" i="13"/>
  <c r="BL999" i="13"/>
  <c r="BL1000" i="13"/>
  <c r="BL1001" i="13"/>
  <c r="BL1002" i="13"/>
  <c r="BL1003" i="13"/>
  <c r="BL1004" i="13"/>
  <c r="BL1005" i="13"/>
  <c r="BL1006" i="13"/>
  <c r="BL1007" i="13"/>
  <c r="BL1008" i="13"/>
  <c r="BL1009" i="13"/>
  <c r="BL1010" i="13"/>
  <c r="BL1011" i="13"/>
  <c r="BL1012" i="13"/>
  <c r="BL1013" i="13"/>
  <c r="BL1014" i="13"/>
  <c r="BL1015" i="13"/>
  <c r="BL1016" i="13"/>
  <c r="BL1017" i="13"/>
  <c r="BL1018" i="13"/>
  <c r="BL1019" i="13"/>
  <c r="BL1020" i="13"/>
  <c r="BL1021" i="13"/>
  <c r="BL1022" i="13"/>
  <c r="BL1023" i="13"/>
  <c r="BL1024" i="13"/>
  <c r="BL1025" i="13"/>
  <c r="BL1026" i="13"/>
  <c r="BL1027" i="13"/>
  <c r="BL1028" i="13"/>
  <c r="BL1029" i="13"/>
  <c r="BL1030" i="13"/>
  <c r="BL1031" i="13"/>
  <c r="BL1032" i="13"/>
  <c r="BL1033" i="13"/>
  <c r="BL1034" i="13"/>
  <c r="BL1035" i="13"/>
  <c r="BL1036" i="13"/>
  <c r="BL1037" i="13"/>
  <c r="BL1038" i="13"/>
  <c r="BL1039" i="13"/>
  <c r="BL1040" i="13"/>
  <c r="BL1041" i="13"/>
  <c r="BL1042" i="13"/>
  <c r="BL1043" i="13"/>
  <c r="BL1044" i="13"/>
  <c r="BL1045" i="13"/>
  <c r="BL1046" i="13"/>
  <c r="BL1047" i="13"/>
  <c r="BL1048" i="13"/>
  <c r="BL1049" i="13"/>
  <c r="BL1050" i="13"/>
  <c r="BL1051" i="13"/>
  <c r="BL1052" i="13"/>
  <c r="BL1053" i="13"/>
  <c r="BL1054" i="13"/>
  <c r="BL1055" i="13"/>
  <c r="BL1056" i="13"/>
  <c r="BL1057" i="13"/>
  <c r="BL1058" i="13"/>
  <c r="BL1059" i="13"/>
  <c r="BL1060" i="13"/>
  <c r="BL1061" i="13"/>
  <c r="BL1062" i="13"/>
  <c r="BL1063" i="13"/>
  <c r="BL1064" i="13"/>
  <c r="BL1065" i="13"/>
  <c r="BL1066" i="13"/>
  <c r="BL1067" i="13"/>
  <c r="BL1068" i="13"/>
  <c r="BL1069" i="13"/>
  <c r="BL1070" i="13"/>
  <c r="BL1071" i="13"/>
  <c r="BL1072" i="13"/>
  <c r="BL1073" i="13"/>
  <c r="BL1074" i="13"/>
  <c r="BL1075" i="13"/>
  <c r="BL1076" i="13"/>
  <c r="BL1077" i="13"/>
  <c r="BL1078" i="13"/>
  <c r="BL1079" i="13"/>
  <c r="BL1080" i="13"/>
  <c r="BL1081" i="13"/>
  <c r="BL1082" i="13"/>
  <c r="BL1083" i="13"/>
  <c r="BL1084" i="13"/>
  <c r="BL1085" i="13"/>
  <c r="BL1086" i="13"/>
  <c r="BL1087" i="13"/>
  <c r="BL1088" i="13"/>
  <c r="BL1089" i="13"/>
  <c r="BL1090" i="13"/>
  <c r="BL1091" i="13"/>
  <c r="BL1092" i="13"/>
  <c r="BL1093" i="13"/>
  <c r="BL1094" i="13"/>
  <c r="BL1095" i="13"/>
  <c r="BL1096" i="13"/>
  <c r="BL1097" i="13"/>
  <c r="BL1098" i="13"/>
  <c r="BL1099" i="13"/>
  <c r="BL1100" i="13"/>
  <c r="BL1101" i="13"/>
  <c r="BL1102" i="13"/>
  <c r="BL1103" i="13"/>
  <c r="BL1104" i="13"/>
  <c r="BL1105" i="13"/>
  <c r="BL1106" i="13"/>
  <c r="BL1107" i="13"/>
  <c r="BL1108" i="13"/>
  <c r="BL1109" i="13"/>
  <c r="BL1110" i="13"/>
  <c r="BL1111" i="13"/>
  <c r="BL1112" i="13"/>
  <c r="BL1113" i="13"/>
  <c r="BL1114" i="13"/>
  <c r="BL1115" i="13"/>
  <c r="BL1116" i="13"/>
  <c r="BL1117" i="13"/>
  <c r="BL1118" i="13"/>
  <c r="BL1119" i="13"/>
  <c r="BL1120" i="13"/>
  <c r="BL1121" i="13"/>
  <c r="BL1122" i="13"/>
  <c r="BL1123" i="13"/>
  <c r="BL1124" i="13"/>
  <c r="BL1125" i="13"/>
  <c r="BL1126" i="13"/>
  <c r="BL1127" i="13"/>
  <c r="BL1128" i="13"/>
  <c r="BL1129" i="13"/>
  <c r="BL1130" i="13"/>
  <c r="BL1131" i="13"/>
  <c r="BL1132" i="13"/>
  <c r="BL1133" i="13"/>
  <c r="BL1134" i="13"/>
  <c r="BL1135" i="13"/>
  <c r="BL1136" i="13"/>
  <c r="BL1137" i="13"/>
  <c r="BL1138" i="13"/>
  <c r="BL1139" i="13"/>
  <c r="BL1140" i="13"/>
  <c r="BL1141" i="13"/>
  <c r="BL1142" i="13"/>
  <c r="BL1143" i="13"/>
  <c r="BL1144" i="13"/>
  <c r="BL1145" i="13"/>
  <c r="BL1146" i="13"/>
  <c r="BL1147" i="13"/>
  <c r="BL1148" i="13"/>
  <c r="BL1149" i="13"/>
  <c r="BL1150" i="13"/>
  <c r="BL1151" i="13"/>
  <c r="BL1152" i="13"/>
  <c r="BL1153" i="13"/>
  <c r="BL1154" i="13"/>
  <c r="BL1155" i="13"/>
  <c r="BL1156" i="13"/>
  <c r="BL1157" i="13"/>
  <c r="BL1158" i="13"/>
  <c r="BL1159" i="13"/>
  <c r="BL1160" i="13"/>
  <c r="BL1161" i="13"/>
  <c r="BL1162" i="13"/>
  <c r="BL1163" i="13"/>
  <c r="BL1164" i="13"/>
  <c r="BL1165" i="13"/>
  <c r="BL1166" i="13"/>
  <c r="BL1167" i="13"/>
  <c r="BL1168" i="13"/>
  <c r="BL1169" i="13"/>
  <c r="BL1170" i="13"/>
  <c r="BL1171" i="13"/>
  <c r="BL1172" i="13"/>
  <c r="BL1173" i="13"/>
  <c r="BL1174" i="13"/>
  <c r="BL1175" i="13"/>
  <c r="BL1176" i="13"/>
  <c r="BL1177" i="13"/>
  <c r="BL1178" i="13"/>
  <c r="BL1179" i="13"/>
  <c r="BL1180" i="13"/>
  <c r="BL1181" i="13"/>
  <c r="BL1182" i="13"/>
  <c r="BL1183" i="13"/>
  <c r="BL1184" i="13"/>
  <c r="BL1185" i="13"/>
  <c r="BL1186" i="13"/>
  <c r="BL1187" i="13"/>
  <c r="BL1188" i="13"/>
  <c r="BL1189" i="13"/>
  <c r="BL1190" i="13"/>
  <c r="BL1191" i="13"/>
  <c r="BL1192" i="13"/>
  <c r="BL1193" i="13"/>
  <c r="BL1194" i="13"/>
  <c r="BL1195" i="13"/>
  <c r="BL1196" i="13"/>
  <c r="BL1197" i="13"/>
  <c r="BL1198" i="13"/>
  <c r="BL1199" i="13"/>
  <c r="BL1200" i="13"/>
  <c r="BL1201" i="13"/>
  <c r="BL1202" i="13"/>
  <c r="BL1203" i="13"/>
  <c r="BL1204" i="13"/>
  <c r="BL1205" i="13"/>
  <c r="BL1206" i="13"/>
  <c r="BL1207" i="13"/>
  <c r="BL1208" i="13"/>
  <c r="BL1209" i="13"/>
  <c r="BL1210" i="13"/>
  <c r="BL1211" i="13"/>
  <c r="BL1212" i="13"/>
  <c r="BL1213" i="13"/>
  <c r="BL1214" i="13"/>
  <c r="BL1215" i="13"/>
  <c r="BL1216" i="13"/>
  <c r="BL1217" i="13"/>
  <c r="BL1218" i="13"/>
  <c r="BL1219" i="13"/>
  <c r="BL1220" i="13"/>
  <c r="BL1221" i="13"/>
  <c r="BL1222" i="13"/>
  <c r="BL1223" i="13"/>
  <c r="BL1224" i="13"/>
  <c r="BL1225" i="13"/>
  <c r="BL1226" i="13"/>
  <c r="BL1227" i="13"/>
  <c r="BL1228" i="13"/>
  <c r="BL1229" i="13"/>
  <c r="BL1230" i="13"/>
  <c r="BL1231" i="13"/>
  <c r="BL1232" i="13"/>
  <c r="BL1233" i="13"/>
  <c r="BL1234" i="13"/>
  <c r="BL1235" i="13"/>
  <c r="BL1236" i="13"/>
  <c r="BL1237" i="13"/>
  <c r="BL1238" i="13"/>
  <c r="BL1239" i="13"/>
  <c r="BL1240" i="13"/>
  <c r="BL1241" i="13"/>
  <c r="BL1242" i="13"/>
  <c r="BL1243" i="13"/>
  <c r="BL1244" i="13"/>
  <c r="BL1245" i="13"/>
  <c r="BL1246" i="13"/>
  <c r="BL1247" i="13"/>
  <c r="BL1248" i="13"/>
  <c r="BL1249" i="13"/>
  <c r="BL1250" i="13"/>
  <c r="BL1251" i="13"/>
  <c r="BL1252" i="13"/>
  <c r="BL1253" i="13"/>
  <c r="BL1254" i="13"/>
  <c r="BL1255" i="13"/>
  <c r="BL1256" i="13"/>
  <c r="BL1257" i="13"/>
  <c r="BL1258" i="13"/>
  <c r="BL1259" i="13"/>
  <c r="BL1260" i="13"/>
  <c r="BL1261" i="13"/>
  <c r="BL1262" i="13"/>
  <c r="BL1263" i="13"/>
  <c r="BL1264" i="13"/>
  <c r="BL1265" i="13"/>
  <c r="BL1266" i="13"/>
  <c r="BL1267" i="13"/>
  <c r="BL1268" i="13"/>
  <c r="BL1269" i="13"/>
  <c r="BL1270" i="13"/>
  <c r="BL1271" i="13"/>
  <c r="BL1272" i="13"/>
  <c r="BL1273" i="13"/>
  <c r="BL1274" i="13"/>
  <c r="BL1275" i="13"/>
  <c r="BL1276" i="13"/>
  <c r="BL1277" i="13"/>
  <c r="BL1278" i="13"/>
  <c r="BL1279" i="13"/>
  <c r="BL1280" i="13"/>
  <c r="BL1281" i="13"/>
  <c r="BL1282" i="13"/>
  <c r="BL1283" i="13"/>
  <c r="BL1284" i="13"/>
  <c r="BL1285" i="13"/>
  <c r="BL1286" i="13"/>
  <c r="BL1287" i="13"/>
  <c r="BL1288" i="13"/>
  <c r="BL1289" i="13"/>
  <c r="BL1290" i="13"/>
  <c r="BL1291" i="13"/>
  <c r="BL1292" i="13"/>
  <c r="BL1293" i="13"/>
  <c r="BL1294" i="13"/>
  <c r="BL1295" i="13"/>
  <c r="BL1296" i="13"/>
  <c r="BL1297" i="13"/>
  <c r="BL1298" i="13"/>
  <c r="BL1299" i="13"/>
  <c r="BL1300" i="13"/>
  <c r="BL1301" i="13"/>
  <c r="BL1302" i="13"/>
  <c r="BL1303" i="13"/>
  <c r="BL1304" i="13"/>
  <c r="BL1305" i="13"/>
  <c r="BL1306" i="13"/>
  <c r="BL1307" i="13"/>
  <c r="BL1308" i="13"/>
  <c r="BL1309" i="13"/>
  <c r="BL1310" i="13"/>
  <c r="BL1311" i="13"/>
  <c r="BL1312" i="13"/>
  <c r="BL1313" i="13"/>
  <c r="BL1314" i="13"/>
  <c r="BL1315" i="13"/>
  <c r="BL1316" i="13"/>
  <c r="BL1317" i="13"/>
  <c r="BL1318" i="13"/>
  <c r="BL1319" i="13"/>
  <c r="BL1320" i="13"/>
  <c r="BL1321" i="13"/>
  <c r="BL1322" i="13"/>
  <c r="BL1323" i="13"/>
  <c r="BL1324" i="13"/>
  <c r="BL1325" i="13"/>
  <c r="BL1326" i="13"/>
  <c r="BL1327" i="13"/>
  <c r="BL1328" i="13"/>
  <c r="BL1329" i="13"/>
  <c r="BL1330" i="13"/>
  <c r="BL1331" i="13"/>
  <c r="BL1332" i="13"/>
  <c r="BL1333" i="13"/>
  <c r="BL1334" i="13"/>
  <c r="BL1335" i="13"/>
  <c r="BL1336" i="13"/>
  <c r="BL1337" i="13"/>
  <c r="BL1338" i="13"/>
  <c r="BL1339" i="13"/>
  <c r="BL1340" i="13"/>
  <c r="BL1341" i="13"/>
  <c r="BL1342" i="13"/>
  <c r="BL1343" i="13"/>
  <c r="BL1344" i="13"/>
  <c r="BL1345" i="13"/>
  <c r="BL1346" i="13"/>
  <c r="BL1347" i="13"/>
  <c r="BL1348" i="13"/>
  <c r="BL1349" i="13"/>
  <c r="BL1350" i="13"/>
  <c r="BL1351" i="13"/>
  <c r="BL1352" i="13"/>
  <c r="BL1353" i="13"/>
  <c r="BL1354" i="13"/>
  <c r="BL1355" i="13"/>
  <c r="BL1356" i="13"/>
  <c r="BL1357" i="13"/>
  <c r="BL1358" i="13"/>
  <c r="BL1359" i="13"/>
  <c r="BL1360" i="13"/>
  <c r="BL1361" i="13"/>
  <c r="BL1362" i="13"/>
  <c r="BL1363" i="13"/>
  <c r="BL1364" i="13"/>
  <c r="BL1365" i="13"/>
  <c r="BL1366" i="13"/>
  <c r="BL1367" i="13"/>
  <c r="BL1368" i="13"/>
  <c r="BL1369" i="13"/>
  <c r="BL1370" i="13"/>
  <c r="BL1371" i="13"/>
  <c r="BL1372" i="13"/>
  <c r="BL1373" i="13"/>
  <c r="BL1374" i="13"/>
  <c r="BL1375" i="13"/>
  <c r="BL1376" i="13"/>
  <c r="BL1377" i="13"/>
  <c r="BL1378" i="13"/>
  <c r="BL1379" i="13"/>
  <c r="BL1380" i="13"/>
  <c r="BL1381" i="13"/>
  <c r="BL1382" i="13"/>
  <c r="BL1383" i="13"/>
  <c r="BL1384" i="13"/>
  <c r="BL1385" i="13"/>
  <c r="BL1386" i="13"/>
  <c r="BL1387" i="13"/>
  <c r="BL1388" i="13"/>
  <c r="BL1389" i="13"/>
  <c r="BL1390" i="13"/>
  <c r="BL1391" i="13"/>
  <c r="BL1392" i="13"/>
  <c r="BL1393" i="13"/>
  <c r="BL1394" i="13"/>
  <c r="BL1395" i="13"/>
  <c r="BL1396" i="13"/>
  <c r="BL1397" i="13"/>
  <c r="BL1398" i="13"/>
  <c r="BL1399" i="13"/>
  <c r="BL1400" i="13"/>
  <c r="BL1401" i="13"/>
  <c r="BL1402" i="13"/>
  <c r="BL1403" i="13"/>
  <c r="BL1404" i="13"/>
  <c r="BL1405" i="13"/>
  <c r="BL1406" i="13"/>
  <c r="BL1407" i="13"/>
  <c r="BL1408" i="13"/>
  <c r="BL1409" i="13"/>
  <c r="BL1410" i="13"/>
  <c r="BL1411" i="13"/>
  <c r="BL1412" i="13"/>
  <c r="BL1413" i="13"/>
  <c r="BL1414" i="13"/>
  <c r="BL1415" i="13"/>
  <c r="BL1416" i="13"/>
  <c r="BL1417" i="13"/>
  <c r="BL1418" i="13"/>
  <c r="BL1419" i="13"/>
  <c r="BL1420" i="13"/>
  <c r="BL1421" i="13"/>
  <c r="BL1422" i="13"/>
  <c r="BL1423" i="13"/>
  <c r="BL1424" i="13"/>
  <c r="BL1425" i="13"/>
  <c r="BL1426" i="13"/>
  <c r="BL1427" i="13"/>
  <c r="BL1428" i="13"/>
  <c r="BL1429" i="13"/>
  <c r="BL1430" i="13"/>
  <c r="BL1431" i="13"/>
  <c r="BL1432" i="13"/>
  <c r="BL1433" i="13"/>
  <c r="BL1434" i="13"/>
  <c r="BL1435" i="13"/>
  <c r="BL1436" i="13"/>
  <c r="BL1437" i="13"/>
  <c r="BL1438" i="13"/>
  <c r="BL1439" i="13"/>
  <c r="BL1440" i="13"/>
  <c r="BL1441" i="13"/>
  <c r="BL1442" i="13"/>
  <c r="BL1443" i="13"/>
  <c r="BL1444" i="13"/>
  <c r="BL1445" i="13"/>
  <c r="BL1446" i="13"/>
  <c r="BL1447" i="13"/>
  <c r="BL1448" i="13"/>
  <c r="BL1449" i="13"/>
  <c r="BL1450" i="13"/>
  <c r="BL1451" i="13"/>
  <c r="BL1452" i="13"/>
  <c r="BL1453" i="13"/>
  <c r="BL1454" i="13"/>
  <c r="BL1455" i="13"/>
  <c r="BL1456" i="13"/>
  <c r="BL1457" i="13"/>
  <c r="BL1458" i="13"/>
  <c r="BL1459" i="13"/>
  <c r="BL1460" i="13"/>
  <c r="BL1461" i="13"/>
  <c r="BL1462" i="13"/>
  <c r="BL1463" i="13"/>
  <c r="BL1464" i="13"/>
  <c r="BL1465" i="13"/>
  <c r="BL1466" i="13"/>
  <c r="BL1467" i="13"/>
  <c r="BL1468" i="13"/>
  <c r="BL1469" i="13"/>
  <c r="BL1470" i="13"/>
  <c r="BL1471" i="13"/>
  <c r="BL1472" i="13"/>
  <c r="BL1473" i="13"/>
  <c r="BL1474" i="13"/>
  <c r="BL1475" i="13"/>
  <c r="BL1476" i="13"/>
  <c r="BL1477" i="13"/>
  <c r="BL1478" i="13"/>
  <c r="BL1479" i="13"/>
  <c r="BL1480" i="13"/>
  <c r="BL1481" i="13"/>
  <c r="BL1482" i="13"/>
  <c r="BL1483" i="13"/>
  <c r="BL1484" i="13"/>
  <c r="BL1485" i="13"/>
  <c r="BL1486" i="13"/>
  <c r="BL1487" i="13"/>
  <c r="BL1488" i="13"/>
  <c r="BL1489" i="13"/>
  <c r="BL1490" i="13"/>
  <c r="BL1491" i="13"/>
  <c r="BL1492" i="13"/>
  <c r="BL1493" i="13"/>
  <c r="BL1494" i="13"/>
  <c r="BL1495" i="13"/>
  <c r="BL1496" i="13"/>
  <c r="BL1497" i="13"/>
  <c r="BL1498" i="13"/>
  <c r="BL1499" i="13"/>
  <c r="BL1500" i="13"/>
  <c r="BL1501" i="13"/>
  <c r="BL1502" i="13"/>
  <c r="BL1503" i="13"/>
  <c r="BL1504" i="13"/>
  <c r="BL1505" i="13"/>
  <c r="BL1506" i="13"/>
  <c r="BL1507" i="13"/>
  <c r="BL1508" i="13"/>
  <c r="BL1509" i="13"/>
  <c r="BL1510" i="13"/>
  <c r="BL1511" i="13"/>
  <c r="BL1512" i="13"/>
  <c r="BL1513" i="13"/>
  <c r="BL1514" i="13"/>
  <c r="BL1515" i="13"/>
  <c r="BL1516" i="13"/>
  <c r="BL1517" i="13"/>
  <c r="BL1518" i="13"/>
  <c r="BL1519" i="13"/>
  <c r="BL1520" i="13"/>
  <c r="BL1521" i="13"/>
  <c r="BL1522" i="13"/>
  <c r="BL1523" i="13"/>
  <c r="BL1524" i="13"/>
  <c r="BL1525" i="13"/>
  <c r="BL1526" i="13"/>
  <c r="BL1527" i="13"/>
  <c r="BL1528" i="13"/>
  <c r="BL1529" i="13"/>
  <c r="BL1530" i="13"/>
  <c r="BL1531" i="13"/>
  <c r="BL1532" i="13"/>
  <c r="BL1533" i="13"/>
  <c r="BL1534" i="13"/>
  <c r="BL1535" i="13"/>
  <c r="BL1536" i="13"/>
  <c r="BL1537" i="13"/>
  <c r="BL1538" i="13"/>
  <c r="BL1539" i="13"/>
  <c r="BL1540" i="13"/>
  <c r="BL1541" i="13"/>
  <c r="BL1542" i="13"/>
  <c r="BL1543" i="13"/>
  <c r="BL1544" i="13"/>
  <c r="BL1545" i="13"/>
  <c r="BL1546" i="13"/>
  <c r="BL1547" i="13"/>
  <c r="BL1548" i="13"/>
  <c r="BL1549" i="13"/>
  <c r="BL1550" i="13"/>
  <c r="BL1551" i="13"/>
  <c r="BL1552" i="13"/>
  <c r="BL1553" i="13"/>
  <c r="BL1554" i="13"/>
  <c r="BL1555" i="13"/>
  <c r="BL1556" i="13"/>
  <c r="BL1557" i="13"/>
  <c r="BL1558" i="13"/>
  <c r="BL1559" i="13"/>
  <c r="BL1560" i="13"/>
  <c r="BL1561" i="13"/>
  <c r="BL1562" i="13"/>
  <c r="BL1563" i="13"/>
  <c r="BL1564" i="13"/>
  <c r="BL1565" i="13"/>
  <c r="BL1566" i="13"/>
  <c r="BL1567" i="13"/>
  <c r="BL1568" i="13"/>
  <c r="BL1569" i="13"/>
  <c r="BL1570" i="13"/>
  <c r="BL1571" i="13"/>
  <c r="BL1572" i="13"/>
  <c r="BL1573" i="13"/>
  <c r="BL1574" i="13"/>
  <c r="BL1575" i="13"/>
  <c r="BL1576" i="13"/>
  <c r="BL1577" i="13"/>
  <c r="BL1578" i="13"/>
  <c r="BL1579" i="13"/>
  <c r="BL1580" i="13"/>
  <c r="BL1581" i="13"/>
  <c r="BL1582" i="13"/>
  <c r="BL1583" i="13"/>
  <c r="BL1584" i="13"/>
  <c r="BL1585" i="13"/>
  <c r="BL1586" i="13"/>
  <c r="BL1587" i="13"/>
  <c r="BL1588" i="13"/>
  <c r="BL1589" i="13"/>
  <c r="BL1590" i="13"/>
  <c r="BL1591" i="13"/>
  <c r="BL1592" i="13"/>
  <c r="BL1593" i="13"/>
  <c r="BL1594" i="13"/>
  <c r="BL1595" i="13"/>
  <c r="BL1596" i="13"/>
  <c r="BL1597" i="13"/>
  <c r="BL1598" i="13"/>
  <c r="BL1599" i="13"/>
  <c r="BL1600" i="13"/>
  <c r="BL1601" i="13"/>
  <c r="BL1602" i="13"/>
  <c r="BL1603" i="13"/>
  <c r="BL1604" i="13"/>
  <c r="BL1605" i="13"/>
  <c r="BL1606" i="13"/>
  <c r="BL1607" i="13"/>
  <c r="BL1608" i="13"/>
  <c r="BL1609" i="13"/>
  <c r="BL1610" i="13"/>
  <c r="BL1611" i="13"/>
  <c r="BL1612" i="13"/>
  <c r="BL1613" i="13"/>
  <c r="BL1614" i="13"/>
  <c r="BL1615" i="13"/>
  <c r="BL1616" i="13"/>
  <c r="BL1617" i="13"/>
  <c r="BL1618" i="13"/>
  <c r="BL1619" i="13"/>
  <c r="BL1620" i="13"/>
  <c r="BL1621" i="13"/>
  <c r="BL1622" i="13"/>
  <c r="BL1623" i="13"/>
  <c r="BL1624" i="13"/>
  <c r="BL1625" i="13"/>
  <c r="BL1626" i="13"/>
  <c r="BL1627" i="13"/>
  <c r="BL1628" i="13"/>
  <c r="BL1629" i="13"/>
  <c r="BL1630" i="13"/>
  <c r="BL1631" i="13"/>
  <c r="BL1632" i="13"/>
  <c r="BL1633" i="13"/>
  <c r="BL1634" i="13"/>
  <c r="BL1635" i="13"/>
  <c r="BL1636" i="13"/>
  <c r="BL1637" i="13"/>
  <c r="BL1638" i="13"/>
  <c r="BL1639" i="13"/>
  <c r="BL1640" i="13"/>
  <c r="BL1641" i="13"/>
  <c r="BL1642" i="13"/>
  <c r="BL1643" i="13"/>
  <c r="BL1644" i="13"/>
  <c r="BL1645" i="13"/>
  <c r="BL1646" i="13"/>
  <c r="BL1647" i="13"/>
  <c r="BL1648" i="13"/>
  <c r="BL1649" i="13"/>
  <c r="BL1650" i="13"/>
  <c r="BL1651" i="13"/>
  <c r="BL1652" i="13"/>
  <c r="BL1653" i="13"/>
  <c r="BL1654" i="13"/>
  <c r="BL1655" i="13"/>
  <c r="BL1656" i="13"/>
  <c r="BL1657" i="13"/>
  <c r="BL1658" i="13"/>
  <c r="BL1659" i="13"/>
  <c r="BL1660" i="13"/>
  <c r="BL1661" i="13"/>
  <c r="BL1662" i="13"/>
  <c r="BL1663" i="13"/>
  <c r="BL1664" i="13"/>
  <c r="BL1665" i="13"/>
  <c r="BL1666" i="13"/>
  <c r="BL1667" i="13"/>
  <c r="BL1668" i="13"/>
  <c r="BL1669" i="13"/>
  <c r="BL1670" i="13"/>
  <c r="BL1671" i="13"/>
  <c r="BL1672" i="13"/>
  <c r="BL1673" i="13"/>
  <c r="BL1674" i="13"/>
  <c r="BL1675" i="13"/>
  <c r="BL1676" i="13"/>
  <c r="BL1677" i="13"/>
  <c r="BL1678" i="13"/>
  <c r="BL1679" i="13"/>
  <c r="BL1680" i="13"/>
  <c r="BL1681" i="13"/>
  <c r="BL1682" i="13"/>
  <c r="BL1683" i="13"/>
  <c r="BL1684" i="13"/>
  <c r="BL1685" i="13"/>
  <c r="BL1686" i="13"/>
  <c r="BL1687" i="13"/>
  <c r="BL1688" i="13"/>
  <c r="BL1689" i="13"/>
  <c r="BL1690" i="13"/>
  <c r="BL1691" i="13"/>
  <c r="BL1692" i="13"/>
  <c r="BL1693" i="13"/>
  <c r="BL1694" i="13"/>
  <c r="BL1695" i="13"/>
  <c r="BL1696" i="13"/>
  <c r="BL1697" i="13"/>
  <c r="BL1698" i="13"/>
  <c r="BL1699" i="13"/>
  <c r="BL1700" i="13"/>
  <c r="BL1701" i="13"/>
  <c r="BL1702" i="13"/>
  <c r="BL1703" i="13"/>
  <c r="BL1704" i="13"/>
  <c r="BL1705" i="13"/>
  <c r="BL1706" i="13"/>
  <c r="BL1707" i="13"/>
  <c r="BL1708" i="13"/>
  <c r="BL1709" i="13"/>
  <c r="BL1710" i="13"/>
  <c r="BL1711" i="13"/>
  <c r="BL1712" i="13"/>
  <c r="BL1713" i="13"/>
  <c r="BL1714" i="13"/>
  <c r="BL1715" i="13"/>
  <c r="BL1716" i="13"/>
  <c r="BL1717" i="13"/>
  <c r="BL1718" i="13"/>
  <c r="BL1719" i="13"/>
  <c r="BL1720" i="13"/>
  <c r="BL1721" i="13"/>
  <c r="BL1722" i="13"/>
  <c r="BL1723" i="13"/>
  <c r="BL1724" i="13"/>
  <c r="BL1725" i="13"/>
  <c r="BL1726" i="13"/>
  <c r="BL1727" i="13"/>
  <c r="BL1728" i="13"/>
  <c r="BL1729" i="13"/>
  <c r="BL1730" i="13"/>
  <c r="BL1731" i="13"/>
  <c r="BL1732" i="13"/>
  <c r="BL1733" i="13"/>
  <c r="BL1734" i="13"/>
  <c r="BL1735" i="13"/>
  <c r="BL1736" i="13"/>
  <c r="BL1737" i="13"/>
  <c r="BL1738" i="13"/>
  <c r="BL1739" i="13"/>
  <c r="BL1740" i="13"/>
  <c r="BL1741" i="13"/>
  <c r="BL1742" i="13"/>
  <c r="BL1743" i="13"/>
  <c r="BL1744" i="13"/>
  <c r="BL1745" i="13"/>
  <c r="BL1746" i="13"/>
  <c r="BL1747" i="13"/>
  <c r="BL1748" i="13"/>
  <c r="BL1749" i="13"/>
  <c r="BL1750" i="13"/>
  <c r="BL1751" i="13"/>
  <c r="BL1752" i="13"/>
  <c r="BL1753" i="13"/>
  <c r="BL1754" i="13"/>
  <c r="BL1755" i="13"/>
  <c r="BL1756" i="13"/>
  <c r="BL1757" i="13"/>
  <c r="BL1758" i="13"/>
  <c r="BL1759" i="13"/>
  <c r="BL1760" i="13"/>
  <c r="BL1761" i="13"/>
  <c r="BL1762" i="13"/>
  <c r="BL1763" i="13"/>
  <c r="BL1764" i="13"/>
  <c r="BL1765" i="13"/>
  <c r="BL1766" i="13"/>
  <c r="BL1767" i="13"/>
  <c r="BL1768" i="13"/>
  <c r="BL1769" i="13"/>
  <c r="BL1770" i="13"/>
  <c r="BL1771" i="13"/>
  <c r="BL1772" i="13"/>
  <c r="BL1773" i="13"/>
  <c r="BL1774" i="13"/>
  <c r="BL1775" i="13"/>
  <c r="BL1776" i="13"/>
  <c r="BL1777" i="13"/>
  <c r="BL1778" i="13"/>
  <c r="BL1779" i="13"/>
  <c r="BL1780" i="13"/>
  <c r="BL1781" i="13"/>
  <c r="BL1782" i="13"/>
  <c r="BL1783" i="13"/>
  <c r="BL1784" i="13"/>
  <c r="BL1785" i="13"/>
  <c r="BL1786" i="13"/>
  <c r="BL1787" i="13"/>
  <c r="BL1788" i="13"/>
  <c r="BL1789" i="13"/>
  <c r="BL1790" i="13"/>
  <c r="BL1791" i="13"/>
  <c r="BL1792" i="13"/>
  <c r="BL1793" i="13"/>
  <c r="BL1794" i="13"/>
  <c r="BL1795" i="13"/>
  <c r="BL1796" i="13"/>
  <c r="BL1797" i="13"/>
  <c r="BL1798" i="13"/>
  <c r="BL1799" i="13"/>
  <c r="BL1800" i="13"/>
  <c r="BL1801" i="13"/>
  <c r="BL1802" i="13"/>
  <c r="BL1803" i="13"/>
  <c r="BL1804" i="13"/>
  <c r="BL1805" i="13"/>
  <c r="BL1806" i="13"/>
  <c r="BL1807" i="13"/>
  <c r="BL1808" i="13"/>
  <c r="BL1809" i="13"/>
  <c r="BL1810" i="13"/>
  <c r="BL1811" i="13"/>
  <c r="BL1812" i="13"/>
  <c r="BL1813" i="13"/>
  <c r="BL1814" i="13"/>
  <c r="BL1815" i="13"/>
  <c r="BL1816" i="13"/>
  <c r="BL1817" i="13"/>
  <c r="BL1818" i="13"/>
  <c r="BL1819" i="13"/>
  <c r="BL1820" i="13"/>
  <c r="BL1821" i="13"/>
  <c r="BL1822" i="13"/>
  <c r="BL1823" i="13"/>
  <c r="BL1824" i="13"/>
  <c r="BL1825" i="13"/>
  <c r="BL1826" i="13"/>
  <c r="BL1827" i="13"/>
  <c r="BL1828" i="13"/>
  <c r="BL1829" i="13"/>
  <c r="BL1830" i="13"/>
  <c r="BL1831" i="13"/>
  <c r="BL1832" i="13"/>
  <c r="BL1833" i="13"/>
  <c r="BL1834" i="13"/>
  <c r="BL1835" i="13"/>
  <c r="BL1836" i="13"/>
  <c r="BL1837" i="13"/>
  <c r="BL1838" i="13"/>
  <c r="BL1839" i="13"/>
  <c r="BL1840" i="13"/>
  <c r="BL1841" i="13"/>
  <c r="BL1842" i="13"/>
  <c r="BL1843" i="13"/>
  <c r="BL1844" i="13"/>
  <c r="BL1845" i="13"/>
  <c r="BL2" i="13"/>
  <c r="BK3" i="13"/>
  <c r="BK4" i="13"/>
  <c r="BK5" i="13"/>
  <c r="BK6" i="13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99" i="13"/>
  <c r="BK100" i="13"/>
  <c r="BK101" i="13"/>
  <c r="BK102" i="13"/>
  <c r="BK103" i="13"/>
  <c r="BK104" i="13"/>
  <c r="BK105" i="13"/>
  <c r="BK106" i="13"/>
  <c r="BK107" i="13"/>
  <c r="BK108" i="13"/>
  <c r="BK109" i="13"/>
  <c r="BK110" i="13"/>
  <c r="BK111" i="13"/>
  <c r="BK112" i="13"/>
  <c r="BK113" i="13"/>
  <c r="BK114" i="13"/>
  <c r="BK115" i="13"/>
  <c r="BK116" i="13"/>
  <c r="BK117" i="13"/>
  <c r="BK118" i="13"/>
  <c r="BK119" i="13"/>
  <c r="BK120" i="13"/>
  <c r="BK121" i="13"/>
  <c r="BK122" i="13"/>
  <c r="BK123" i="13"/>
  <c r="BK124" i="13"/>
  <c r="BK125" i="13"/>
  <c r="BK126" i="13"/>
  <c r="BK127" i="13"/>
  <c r="BK128" i="13"/>
  <c r="BK129" i="13"/>
  <c r="BK130" i="13"/>
  <c r="BK131" i="13"/>
  <c r="BK132" i="13"/>
  <c r="BK133" i="13"/>
  <c r="BK134" i="13"/>
  <c r="BK135" i="13"/>
  <c r="BK136" i="13"/>
  <c r="BK137" i="13"/>
  <c r="BK138" i="13"/>
  <c r="BK139" i="13"/>
  <c r="BK140" i="13"/>
  <c r="BK141" i="13"/>
  <c r="BK142" i="13"/>
  <c r="BK143" i="13"/>
  <c r="BK144" i="13"/>
  <c r="BK145" i="13"/>
  <c r="BK146" i="13"/>
  <c r="BK147" i="13"/>
  <c r="BK148" i="13"/>
  <c r="BK149" i="13"/>
  <c r="BK150" i="13"/>
  <c r="BK151" i="13"/>
  <c r="BK152" i="13"/>
  <c r="BK153" i="13"/>
  <c r="BK154" i="13"/>
  <c r="BK155" i="13"/>
  <c r="BK156" i="13"/>
  <c r="BK157" i="13"/>
  <c r="BK158" i="13"/>
  <c r="BK159" i="13"/>
  <c r="BK160" i="13"/>
  <c r="BK161" i="13"/>
  <c r="BK162" i="13"/>
  <c r="BK163" i="13"/>
  <c r="BK164" i="13"/>
  <c r="BK165" i="13"/>
  <c r="BK166" i="13"/>
  <c r="BK167" i="13"/>
  <c r="BK168" i="13"/>
  <c r="BK169" i="13"/>
  <c r="BK170" i="13"/>
  <c r="BK171" i="13"/>
  <c r="BK172" i="13"/>
  <c r="BK173" i="13"/>
  <c r="BK174" i="13"/>
  <c r="BK175" i="13"/>
  <c r="BK176" i="13"/>
  <c r="BK177" i="13"/>
  <c r="BK178" i="13"/>
  <c r="BK179" i="13"/>
  <c r="BK180" i="13"/>
  <c r="BK181" i="13"/>
  <c r="BK182" i="13"/>
  <c r="BK183" i="13"/>
  <c r="BK184" i="13"/>
  <c r="BK185" i="13"/>
  <c r="BK186" i="13"/>
  <c r="BK187" i="13"/>
  <c r="BK188" i="13"/>
  <c r="BK189" i="13"/>
  <c r="BK190" i="13"/>
  <c r="BK191" i="13"/>
  <c r="BK192" i="13"/>
  <c r="BK193" i="13"/>
  <c r="BK194" i="13"/>
  <c r="BK195" i="13"/>
  <c r="BK196" i="13"/>
  <c r="BK197" i="13"/>
  <c r="BK198" i="13"/>
  <c r="BK199" i="13"/>
  <c r="BK200" i="13"/>
  <c r="BK201" i="13"/>
  <c r="BK202" i="13"/>
  <c r="BK203" i="13"/>
  <c r="BK204" i="13"/>
  <c r="BK205" i="13"/>
  <c r="BK206" i="13"/>
  <c r="BK207" i="13"/>
  <c r="BK208" i="13"/>
  <c r="BK209" i="13"/>
  <c r="BK210" i="13"/>
  <c r="BK211" i="13"/>
  <c r="BK212" i="13"/>
  <c r="BK213" i="13"/>
  <c r="BK214" i="13"/>
  <c r="BK215" i="13"/>
  <c r="BK216" i="13"/>
  <c r="BK217" i="13"/>
  <c r="BK218" i="13"/>
  <c r="BK219" i="13"/>
  <c r="BK220" i="13"/>
  <c r="BK221" i="13"/>
  <c r="BK222" i="13"/>
  <c r="BK223" i="13"/>
  <c r="BK224" i="13"/>
  <c r="BK225" i="13"/>
  <c r="BK226" i="13"/>
  <c r="BK227" i="13"/>
  <c r="BK228" i="13"/>
  <c r="BK229" i="13"/>
  <c r="BK230" i="13"/>
  <c r="BK231" i="13"/>
  <c r="BK232" i="13"/>
  <c r="BK233" i="13"/>
  <c r="BK234" i="13"/>
  <c r="BK235" i="13"/>
  <c r="BK236" i="13"/>
  <c r="BK237" i="13"/>
  <c r="BK238" i="13"/>
  <c r="BK239" i="13"/>
  <c r="BK240" i="13"/>
  <c r="BK241" i="13"/>
  <c r="BK242" i="13"/>
  <c r="BK243" i="13"/>
  <c r="BK244" i="13"/>
  <c r="BK245" i="13"/>
  <c r="BK246" i="13"/>
  <c r="BK247" i="13"/>
  <c r="BK248" i="13"/>
  <c r="BK249" i="13"/>
  <c r="BK250" i="13"/>
  <c r="BK251" i="13"/>
  <c r="BK252" i="13"/>
  <c r="BK253" i="13"/>
  <c r="BK254" i="13"/>
  <c r="BK255" i="13"/>
  <c r="BK256" i="13"/>
  <c r="BK257" i="13"/>
  <c r="BK258" i="13"/>
  <c r="BK259" i="13"/>
  <c r="BK260" i="13"/>
  <c r="BK261" i="13"/>
  <c r="BK262" i="13"/>
  <c r="BK263" i="13"/>
  <c r="BK264" i="13"/>
  <c r="BK265" i="13"/>
  <c r="BK266" i="13"/>
  <c r="BK267" i="13"/>
  <c r="BK268" i="13"/>
  <c r="BK269" i="13"/>
  <c r="BK270" i="13"/>
  <c r="BK271" i="13"/>
  <c r="BK272" i="13"/>
  <c r="BK273" i="13"/>
  <c r="BK274" i="13"/>
  <c r="BK275" i="13"/>
  <c r="BK276" i="13"/>
  <c r="BK277" i="13"/>
  <c r="BK278" i="13"/>
  <c r="BK279" i="13"/>
  <c r="BK280" i="13"/>
  <c r="BK281" i="13"/>
  <c r="BK282" i="13"/>
  <c r="BK283" i="13"/>
  <c r="BK284" i="13"/>
  <c r="BK285" i="13"/>
  <c r="BK286" i="13"/>
  <c r="BK287" i="13"/>
  <c r="BK288" i="13"/>
  <c r="BK289" i="13"/>
  <c r="BK290" i="13"/>
  <c r="BK291" i="13"/>
  <c r="BK292" i="13"/>
  <c r="BK293" i="13"/>
  <c r="BK294" i="13"/>
  <c r="BK295" i="13"/>
  <c r="BK296" i="13"/>
  <c r="BK297" i="13"/>
  <c r="BK298" i="13"/>
  <c r="BK299" i="13"/>
  <c r="BK300" i="13"/>
  <c r="BK301" i="13"/>
  <c r="BK302" i="13"/>
  <c r="BK303" i="13"/>
  <c r="BK304" i="13"/>
  <c r="BK305" i="13"/>
  <c r="BK306" i="13"/>
  <c r="BK307" i="13"/>
  <c r="BK308" i="13"/>
  <c r="BK309" i="13"/>
  <c r="BK310" i="13"/>
  <c r="BK311" i="13"/>
  <c r="BK312" i="13"/>
  <c r="BK313" i="13"/>
  <c r="BK314" i="13"/>
  <c r="BK315" i="13"/>
  <c r="BK316" i="13"/>
  <c r="BK317" i="13"/>
  <c r="BK318" i="13"/>
  <c r="BK319" i="13"/>
  <c r="BK320" i="13"/>
  <c r="BK321" i="13"/>
  <c r="BK322" i="13"/>
  <c r="BK323" i="13"/>
  <c r="BK324" i="13"/>
  <c r="BK325" i="13"/>
  <c r="BK326" i="13"/>
  <c r="BK327" i="13"/>
  <c r="BK328" i="13"/>
  <c r="BK329" i="13"/>
  <c r="BK330" i="13"/>
  <c r="BK331" i="13"/>
  <c r="BK332" i="13"/>
  <c r="BK333" i="13"/>
  <c r="BK334" i="13"/>
  <c r="BK335" i="13"/>
  <c r="BK336" i="13"/>
  <c r="BK337" i="13"/>
  <c r="BK338" i="13"/>
  <c r="BK339" i="13"/>
  <c r="BK340" i="13"/>
  <c r="BK341" i="13"/>
  <c r="BK342" i="13"/>
  <c r="BK343" i="13"/>
  <c r="BK344" i="13"/>
  <c r="BK345" i="13"/>
  <c r="BK346" i="13"/>
  <c r="BK347" i="13"/>
  <c r="BK348" i="13"/>
  <c r="BK349" i="13"/>
  <c r="BK350" i="13"/>
  <c r="BK351" i="13"/>
  <c r="BK352" i="13"/>
  <c r="BK353" i="13"/>
  <c r="BK354" i="13"/>
  <c r="BK355" i="13"/>
  <c r="BK356" i="13"/>
  <c r="BK357" i="13"/>
  <c r="BK358" i="13"/>
  <c r="BK359" i="13"/>
  <c r="BK360" i="13"/>
  <c r="BK361" i="13"/>
  <c r="BK362" i="13"/>
  <c r="BK363" i="13"/>
  <c r="BK364" i="13"/>
  <c r="BK365" i="13"/>
  <c r="BK366" i="13"/>
  <c r="BK367" i="13"/>
  <c r="BK368" i="13"/>
  <c r="BK369" i="13"/>
  <c r="BK370" i="13"/>
  <c r="BK371" i="13"/>
  <c r="BK372" i="13"/>
  <c r="BK373" i="13"/>
  <c r="BK374" i="13"/>
  <c r="BK375" i="13"/>
  <c r="BK376" i="13"/>
  <c r="BK377" i="13"/>
  <c r="BK378" i="13"/>
  <c r="BK379" i="13"/>
  <c r="BK380" i="13"/>
  <c r="BK381" i="13"/>
  <c r="BK382" i="13"/>
  <c r="BK383" i="13"/>
  <c r="BK384" i="13"/>
  <c r="BK385" i="13"/>
  <c r="BK386" i="13"/>
  <c r="BK387" i="13"/>
  <c r="BK388" i="13"/>
  <c r="BK389" i="13"/>
  <c r="BK390" i="13"/>
  <c r="BK391" i="13"/>
  <c r="BK392" i="13"/>
  <c r="BK393" i="13"/>
  <c r="BK394" i="13"/>
  <c r="BK395" i="13"/>
  <c r="BK396" i="13"/>
  <c r="BK397" i="13"/>
  <c r="BK398" i="13"/>
  <c r="BK399" i="13"/>
  <c r="BK400" i="13"/>
  <c r="BK401" i="13"/>
  <c r="BK402" i="13"/>
  <c r="BK403" i="13"/>
  <c r="BK404" i="13"/>
  <c r="BK405" i="13"/>
  <c r="BK406" i="13"/>
  <c r="BK407" i="13"/>
  <c r="BK408" i="13"/>
  <c r="BK409" i="13"/>
  <c r="BK410" i="13"/>
  <c r="BK411" i="13"/>
  <c r="BK412" i="13"/>
  <c r="BK413" i="13"/>
  <c r="BK414" i="13"/>
  <c r="BK415" i="13"/>
  <c r="BK416" i="13"/>
  <c r="BK417" i="13"/>
  <c r="BK418" i="13"/>
  <c r="BK419" i="13"/>
  <c r="BK420" i="13"/>
  <c r="BK421" i="13"/>
  <c r="BK422" i="13"/>
  <c r="BK423" i="13"/>
  <c r="BK424" i="13"/>
  <c r="BK425" i="13"/>
  <c r="BK426" i="13"/>
  <c r="BK427" i="13"/>
  <c r="BK428" i="13"/>
  <c r="BK429" i="13"/>
  <c r="BK430" i="13"/>
  <c r="BK431" i="13"/>
  <c r="BK432" i="13"/>
  <c r="BK433" i="13"/>
  <c r="BK434" i="13"/>
  <c r="BK435" i="13"/>
  <c r="BK436" i="13"/>
  <c r="BK437" i="13"/>
  <c r="BK438" i="13"/>
  <c r="BK439" i="13"/>
  <c r="BK440" i="13"/>
  <c r="BK441" i="13"/>
  <c r="BK442" i="13"/>
  <c r="BK443" i="13"/>
  <c r="BK444" i="13"/>
  <c r="BK445" i="13"/>
  <c r="BK446" i="13"/>
  <c r="BK447" i="13"/>
  <c r="BK448" i="13"/>
  <c r="BK449" i="13"/>
  <c r="BK450" i="13"/>
  <c r="BK451" i="13"/>
  <c r="BK452" i="13"/>
  <c r="BK453" i="13"/>
  <c r="BK454" i="13"/>
  <c r="BK455" i="13"/>
  <c r="BK456" i="13"/>
  <c r="BK457" i="13"/>
  <c r="BK458" i="13"/>
  <c r="BK459" i="13"/>
  <c r="BK460" i="13"/>
  <c r="BK461" i="13"/>
  <c r="BK462" i="13"/>
  <c r="BK463" i="13"/>
  <c r="BK464" i="13"/>
  <c r="BK465" i="13"/>
  <c r="BK466" i="13"/>
  <c r="BK467" i="13"/>
  <c r="BK468" i="13"/>
  <c r="BK469" i="13"/>
  <c r="BK470" i="13"/>
  <c r="BK471" i="13"/>
  <c r="BK472" i="13"/>
  <c r="BK473" i="13"/>
  <c r="BK474" i="13"/>
  <c r="BK475" i="13"/>
  <c r="BK476" i="13"/>
  <c r="BK477" i="13"/>
  <c r="BK478" i="13"/>
  <c r="BK479" i="13"/>
  <c r="BK480" i="13"/>
  <c r="BK481" i="13"/>
  <c r="BK482" i="13"/>
  <c r="BK483" i="13"/>
  <c r="BK484" i="13"/>
  <c r="BK485" i="13"/>
  <c r="BK486" i="13"/>
  <c r="BK487" i="13"/>
  <c r="BK488" i="13"/>
  <c r="BK489" i="13"/>
  <c r="BK490" i="13"/>
  <c r="BK491" i="13"/>
  <c r="BK492" i="13"/>
  <c r="BK493" i="13"/>
  <c r="BK494" i="13"/>
  <c r="BK495" i="13"/>
  <c r="BK496" i="13"/>
  <c r="BK497" i="13"/>
  <c r="BK498" i="13"/>
  <c r="BK499" i="13"/>
  <c r="BK500" i="13"/>
  <c r="BK501" i="13"/>
  <c r="BK502" i="13"/>
  <c r="BK503" i="13"/>
  <c r="BK504" i="13"/>
  <c r="BK505" i="13"/>
  <c r="BK506" i="13"/>
  <c r="BK507" i="13"/>
  <c r="BK508" i="13"/>
  <c r="BK509" i="13"/>
  <c r="BK510" i="13"/>
  <c r="BK511" i="13"/>
  <c r="BK512" i="13"/>
  <c r="BK513" i="13"/>
  <c r="BK514" i="13"/>
  <c r="BK515" i="13"/>
  <c r="BK516" i="13"/>
  <c r="BK517" i="13"/>
  <c r="BK518" i="13"/>
  <c r="BK519" i="13"/>
  <c r="BK520" i="13"/>
  <c r="BK521" i="13"/>
  <c r="BK522" i="13"/>
  <c r="BK523" i="13"/>
  <c r="BK524" i="13"/>
  <c r="BK525" i="13"/>
  <c r="BK526" i="13"/>
  <c r="BK527" i="13"/>
  <c r="BK528" i="13"/>
  <c r="BK529" i="13"/>
  <c r="BK530" i="13"/>
  <c r="BK531" i="13"/>
  <c r="BK532" i="13"/>
  <c r="BK533" i="13"/>
  <c r="BK534" i="13"/>
  <c r="BK535" i="13"/>
  <c r="BK536" i="13"/>
  <c r="BK537" i="13"/>
  <c r="BK538" i="13"/>
  <c r="BK539" i="13"/>
  <c r="BK540" i="13"/>
  <c r="BK541" i="13"/>
  <c r="BK542" i="13"/>
  <c r="BK543" i="13"/>
  <c r="BK544" i="13"/>
  <c r="BK545" i="13"/>
  <c r="BK546" i="13"/>
  <c r="BK547" i="13"/>
  <c r="BK548" i="13"/>
  <c r="BK549" i="13"/>
  <c r="BK550" i="13"/>
  <c r="BK551" i="13"/>
  <c r="BK552" i="13"/>
  <c r="BK553" i="13"/>
  <c r="BK554" i="13"/>
  <c r="BK555" i="13"/>
  <c r="BK556" i="13"/>
  <c r="BK557" i="13"/>
  <c r="BK558" i="13"/>
  <c r="BK559" i="13"/>
  <c r="BK560" i="13"/>
  <c r="BK561" i="13"/>
  <c r="BK562" i="13"/>
  <c r="BK563" i="13"/>
  <c r="BK564" i="13"/>
  <c r="BK565" i="13"/>
  <c r="BK566" i="13"/>
  <c r="BK567" i="13"/>
  <c r="BK568" i="13"/>
  <c r="BK569" i="13"/>
  <c r="BK570" i="13"/>
  <c r="BK571" i="13"/>
  <c r="BK572" i="13"/>
  <c r="BK573" i="13"/>
  <c r="BK574" i="13"/>
  <c r="BK575" i="13"/>
  <c r="BK576" i="13"/>
  <c r="BK577" i="13"/>
  <c r="BK578" i="13"/>
  <c r="BK579" i="13"/>
  <c r="BK580" i="13"/>
  <c r="BK581" i="13"/>
  <c r="BK582" i="13"/>
  <c r="BK583" i="13"/>
  <c r="BK584" i="13"/>
  <c r="BK585" i="13"/>
  <c r="BK586" i="13"/>
  <c r="BK587" i="13"/>
  <c r="BK588" i="13"/>
  <c r="BK589" i="13"/>
  <c r="BK590" i="13"/>
  <c r="BK591" i="13"/>
  <c r="BK592" i="13"/>
  <c r="BK593" i="13"/>
  <c r="BK594" i="13"/>
  <c r="BK595" i="13"/>
  <c r="BK596" i="13"/>
  <c r="BK597" i="13"/>
  <c r="BK598" i="13"/>
  <c r="BK599" i="13"/>
  <c r="BK600" i="13"/>
  <c r="BK601" i="13"/>
  <c r="BK602" i="13"/>
  <c r="BK603" i="13"/>
  <c r="BK604" i="13"/>
  <c r="BK605" i="13"/>
  <c r="BK606" i="13"/>
  <c r="BK607" i="13"/>
  <c r="BK608" i="13"/>
  <c r="BK609" i="13"/>
  <c r="BK610" i="13"/>
  <c r="BK611" i="13"/>
  <c r="BK612" i="13"/>
  <c r="BK613" i="13"/>
  <c r="BK614" i="13"/>
  <c r="BK615" i="13"/>
  <c r="BK616" i="13"/>
  <c r="BK617" i="13"/>
  <c r="BK618" i="13"/>
  <c r="BK619" i="13"/>
  <c r="BK620" i="13"/>
  <c r="BK621" i="13"/>
  <c r="BK622" i="13"/>
  <c r="BK623" i="13"/>
  <c r="BK624" i="13"/>
  <c r="BK625" i="13"/>
  <c r="BK626" i="13"/>
  <c r="BK627" i="13"/>
  <c r="BK628" i="13"/>
  <c r="BK629" i="13"/>
  <c r="BK630" i="13"/>
  <c r="BK631" i="13"/>
  <c r="BK632" i="13"/>
  <c r="BK633" i="13"/>
  <c r="BK634" i="13"/>
  <c r="BK635" i="13"/>
  <c r="BK636" i="13"/>
  <c r="BK637" i="13"/>
  <c r="BK638" i="13"/>
  <c r="BK639" i="13"/>
  <c r="BK640" i="13"/>
  <c r="BK641" i="13"/>
  <c r="BK642" i="13"/>
  <c r="BK643" i="13"/>
  <c r="BK644" i="13"/>
  <c r="BK645" i="13"/>
  <c r="BK646" i="13"/>
  <c r="BK647" i="13"/>
  <c r="BK648" i="13"/>
  <c r="BK649" i="13"/>
  <c r="BK650" i="13"/>
  <c r="BK651" i="13"/>
  <c r="BK652" i="13"/>
  <c r="BK653" i="13"/>
  <c r="BK654" i="13"/>
  <c r="BK655" i="13"/>
  <c r="BK656" i="13"/>
  <c r="BK657" i="13"/>
  <c r="BK658" i="13"/>
  <c r="BK659" i="13"/>
  <c r="BK660" i="13"/>
  <c r="BK661" i="13"/>
  <c r="BK662" i="13"/>
  <c r="BK663" i="13"/>
  <c r="BK664" i="13"/>
  <c r="BK665" i="13"/>
  <c r="BK666" i="13"/>
  <c r="BK667" i="13"/>
  <c r="BK668" i="13"/>
  <c r="BK669" i="13"/>
  <c r="BK670" i="13"/>
  <c r="BK671" i="13"/>
  <c r="BK672" i="13"/>
  <c r="BK673" i="13"/>
  <c r="BK674" i="13"/>
  <c r="BK675" i="13"/>
  <c r="BK676" i="13"/>
  <c r="BK677" i="13"/>
  <c r="BK678" i="13"/>
  <c r="BK679" i="13"/>
  <c r="BK680" i="13"/>
  <c r="BK681" i="13"/>
  <c r="BK682" i="13"/>
  <c r="BK683" i="13"/>
  <c r="BK684" i="13"/>
  <c r="BK685" i="13"/>
  <c r="BK686" i="13"/>
  <c r="BK687" i="13"/>
  <c r="BK688" i="13"/>
  <c r="BK689" i="13"/>
  <c r="BK690" i="13"/>
  <c r="BK691" i="13"/>
  <c r="BK692" i="13"/>
  <c r="BK693" i="13"/>
  <c r="BK694" i="13"/>
  <c r="BK695" i="13"/>
  <c r="BK696" i="13"/>
  <c r="BK697" i="13"/>
  <c r="BK698" i="13"/>
  <c r="BK699" i="13"/>
  <c r="BK700" i="13"/>
  <c r="BK701" i="13"/>
  <c r="BK702" i="13"/>
  <c r="BK703" i="13"/>
  <c r="BK704" i="13"/>
  <c r="BK705" i="13"/>
  <c r="BK706" i="13"/>
  <c r="BK707" i="13"/>
  <c r="BK708" i="13"/>
  <c r="BK709" i="13"/>
  <c r="BK710" i="13"/>
  <c r="BK711" i="13"/>
  <c r="BK712" i="13"/>
  <c r="BK713" i="13"/>
  <c r="BK714" i="13"/>
  <c r="BK715" i="13"/>
  <c r="BK716" i="13"/>
  <c r="BK717" i="13"/>
  <c r="BK718" i="13"/>
  <c r="BK719" i="13"/>
  <c r="BK720" i="13"/>
  <c r="BK721" i="13"/>
  <c r="BK722" i="13"/>
  <c r="BK723" i="13"/>
  <c r="BK724" i="13"/>
  <c r="BK725" i="13"/>
  <c r="BK726" i="13"/>
  <c r="BK727" i="13"/>
  <c r="BK728" i="13"/>
  <c r="BK729" i="13"/>
  <c r="BK730" i="13"/>
  <c r="BK731" i="13"/>
  <c r="BK732" i="13"/>
  <c r="BK733" i="13"/>
  <c r="BK734" i="13"/>
  <c r="BK735" i="13"/>
  <c r="BK736" i="13"/>
  <c r="BK737" i="13"/>
  <c r="BK738" i="13"/>
  <c r="BK739" i="13"/>
  <c r="BK740" i="13"/>
  <c r="BK741" i="13"/>
  <c r="BK742" i="13"/>
  <c r="BK743" i="13"/>
  <c r="BK744" i="13"/>
  <c r="BK745" i="13"/>
  <c r="BK746" i="13"/>
  <c r="BK747" i="13"/>
  <c r="BK748" i="13"/>
  <c r="BK749" i="13"/>
  <c r="BK750" i="13"/>
  <c r="BK751" i="13"/>
  <c r="BK752" i="13"/>
  <c r="BK753" i="13"/>
  <c r="BK754" i="13"/>
  <c r="BK755" i="13"/>
  <c r="BK756" i="13"/>
  <c r="BK757" i="13"/>
  <c r="BK758" i="13"/>
  <c r="BK759" i="13"/>
  <c r="BK760" i="13"/>
  <c r="BK761" i="13"/>
  <c r="BK762" i="13"/>
  <c r="BK763" i="13"/>
  <c r="BK764" i="13"/>
  <c r="BK765" i="13"/>
  <c r="BK766" i="13"/>
  <c r="BK767" i="13"/>
  <c r="BK768" i="13"/>
  <c r="BK769" i="13"/>
  <c r="BK770" i="13"/>
  <c r="BK771" i="13"/>
  <c r="BK772" i="13"/>
  <c r="BK773" i="13"/>
  <c r="BK774" i="13"/>
  <c r="BK775" i="13"/>
  <c r="BK776" i="13"/>
  <c r="BK777" i="13"/>
  <c r="BK778" i="13"/>
  <c r="BK779" i="13"/>
  <c r="BK780" i="13"/>
  <c r="BK781" i="13"/>
  <c r="BK782" i="13"/>
  <c r="BK783" i="13"/>
  <c r="BK784" i="13"/>
  <c r="BK785" i="13"/>
  <c r="BK786" i="13"/>
  <c r="BK787" i="13"/>
  <c r="BK788" i="13"/>
  <c r="BK789" i="13"/>
  <c r="BK790" i="13"/>
  <c r="BK791" i="13"/>
  <c r="BK792" i="13"/>
  <c r="BK793" i="13"/>
  <c r="BK794" i="13"/>
  <c r="BK795" i="13"/>
  <c r="BK796" i="13"/>
  <c r="BK797" i="13"/>
  <c r="BK798" i="13"/>
  <c r="BK799" i="13"/>
  <c r="BK800" i="13"/>
  <c r="BK801" i="13"/>
  <c r="BK802" i="13"/>
  <c r="BK803" i="13"/>
  <c r="BK804" i="13"/>
  <c r="BK805" i="13"/>
  <c r="BK806" i="13"/>
  <c r="BK807" i="13"/>
  <c r="BK808" i="13"/>
  <c r="BK809" i="13"/>
  <c r="BK810" i="13"/>
  <c r="BK811" i="13"/>
  <c r="BK812" i="13"/>
  <c r="BK813" i="13"/>
  <c r="BK814" i="13"/>
  <c r="BK815" i="13"/>
  <c r="BK816" i="13"/>
  <c r="BK817" i="13"/>
  <c r="BK818" i="13"/>
  <c r="BK819" i="13"/>
  <c r="BK820" i="13"/>
  <c r="BK821" i="13"/>
  <c r="BK822" i="13"/>
  <c r="BK823" i="13"/>
  <c r="BK824" i="13"/>
  <c r="BK825" i="13"/>
  <c r="BK826" i="13"/>
  <c r="BK827" i="13"/>
  <c r="BK828" i="13"/>
  <c r="BK829" i="13"/>
  <c r="BK830" i="13"/>
  <c r="BK831" i="13"/>
  <c r="BK832" i="13"/>
  <c r="BK833" i="13"/>
  <c r="BK834" i="13"/>
  <c r="BK835" i="13"/>
  <c r="BK836" i="13"/>
  <c r="BK837" i="13"/>
  <c r="BK838" i="13"/>
  <c r="BK839" i="13"/>
  <c r="BK840" i="13"/>
  <c r="BK841" i="13"/>
  <c r="BK842" i="13"/>
  <c r="BK843" i="13"/>
  <c r="BK844" i="13"/>
  <c r="BK845" i="13"/>
  <c r="BK846" i="13"/>
  <c r="BK847" i="13"/>
  <c r="BK848" i="13"/>
  <c r="BK849" i="13"/>
  <c r="BK850" i="13"/>
  <c r="BK851" i="13"/>
  <c r="BK852" i="13"/>
  <c r="BK853" i="13"/>
  <c r="BK854" i="13"/>
  <c r="BK855" i="13"/>
  <c r="BK856" i="13"/>
  <c r="BK857" i="13"/>
  <c r="BK858" i="13"/>
  <c r="BK859" i="13"/>
  <c r="BK860" i="13"/>
  <c r="BK861" i="13"/>
  <c r="BK862" i="13"/>
  <c r="BK863" i="13"/>
  <c r="BK864" i="13"/>
  <c r="BK865" i="13"/>
  <c r="BK866" i="13"/>
  <c r="BK867" i="13"/>
  <c r="BK868" i="13"/>
  <c r="BK869" i="13"/>
  <c r="BK870" i="13"/>
  <c r="BK871" i="13"/>
  <c r="BK872" i="13"/>
  <c r="BK873" i="13"/>
  <c r="BK874" i="13"/>
  <c r="BK875" i="13"/>
  <c r="BK876" i="13"/>
  <c r="BK877" i="13"/>
  <c r="BK878" i="13"/>
  <c r="BK879" i="13"/>
  <c r="BK880" i="13"/>
  <c r="BK881" i="13"/>
  <c r="BK882" i="13"/>
  <c r="BK883" i="13"/>
  <c r="BK884" i="13"/>
  <c r="BK885" i="13"/>
  <c r="BK886" i="13"/>
  <c r="BK887" i="13"/>
  <c r="BK888" i="13"/>
  <c r="BK889" i="13"/>
  <c r="BK890" i="13"/>
  <c r="BK891" i="13"/>
  <c r="BK892" i="13"/>
  <c r="BK893" i="13"/>
  <c r="BK894" i="13"/>
  <c r="BK895" i="13"/>
  <c r="BK896" i="13"/>
  <c r="BK897" i="13"/>
  <c r="BK898" i="13"/>
  <c r="BK899" i="13"/>
  <c r="BK900" i="13"/>
  <c r="BK901" i="13"/>
  <c r="BK902" i="13"/>
  <c r="BK903" i="13"/>
  <c r="BK904" i="13"/>
  <c r="BK905" i="13"/>
  <c r="BK906" i="13"/>
  <c r="BK907" i="13"/>
  <c r="BK908" i="13"/>
  <c r="BK909" i="13"/>
  <c r="BK910" i="13"/>
  <c r="BK911" i="13"/>
  <c r="BK912" i="13"/>
  <c r="BK913" i="13"/>
  <c r="BK914" i="13"/>
  <c r="BK915" i="13"/>
  <c r="BK916" i="13"/>
  <c r="BK917" i="13"/>
  <c r="BK918" i="13"/>
  <c r="BK919" i="13"/>
  <c r="BK920" i="13"/>
  <c r="BK921" i="13"/>
  <c r="BK922" i="13"/>
  <c r="BK923" i="13"/>
  <c r="BK924" i="13"/>
  <c r="BK925" i="13"/>
  <c r="BK926" i="13"/>
  <c r="BK927" i="13"/>
  <c r="BK928" i="13"/>
  <c r="BK929" i="13"/>
  <c r="BK930" i="13"/>
  <c r="BK931" i="13"/>
  <c r="BK932" i="13"/>
  <c r="BK933" i="13"/>
  <c r="BK934" i="13"/>
  <c r="BK935" i="13"/>
  <c r="BK936" i="13"/>
  <c r="BK937" i="13"/>
  <c r="BK938" i="13"/>
  <c r="BK939" i="13"/>
  <c r="BK940" i="13"/>
  <c r="BK941" i="13"/>
  <c r="BK942" i="13"/>
  <c r="BK943" i="13"/>
  <c r="BK944" i="13"/>
  <c r="BK945" i="13"/>
  <c r="BK946" i="13"/>
  <c r="BK947" i="13"/>
  <c r="BK948" i="13"/>
  <c r="BK949" i="13"/>
  <c r="BK950" i="13"/>
  <c r="BK951" i="13"/>
  <c r="BK952" i="13"/>
  <c r="BK953" i="13"/>
  <c r="BK954" i="13"/>
  <c r="BK955" i="13"/>
  <c r="BK956" i="13"/>
  <c r="BK957" i="13"/>
  <c r="BK958" i="13"/>
  <c r="BK959" i="13"/>
  <c r="BK960" i="13"/>
  <c r="BK961" i="13"/>
  <c r="BK962" i="13"/>
  <c r="BK963" i="13"/>
  <c r="BK964" i="13"/>
  <c r="BK965" i="13"/>
  <c r="BK966" i="13"/>
  <c r="BK967" i="13"/>
  <c r="BK968" i="13"/>
  <c r="BK969" i="13"/>
  <c r="BK970" i="13"/>
  <c r="BK971" i="13"/>
  <c r="BK972" i="13"/>
  <c r="BK973" i="13"/>
  <c r="BK974" i="13"/>
  <c r="BK975" i="13"/>
  <c r="BK976" i="13"/>
  <c r="BK977" i="13"/>
  <c r="BK978" i="13"/>
  <c r="BK979" i="13"/>
  <c r="BK980" i="13"/>
  <c r="BK981" i="13"/>
  <c r="BK982" i="13"/>
  <c r="BK983" i="13"/>
  <c r="BK984" i="13"/>
  <c r="BK985" i="13"/>
  <c r="BK986" i="13"/>
  <c r="BK987" i="13"/>
  <c r="BK988" i="13"/>
  <c r="BK989" i="13"/>
  <c r="BK990" i="13"/>
  <c r="BK991" i="13"/>
  <c r="BK992" i="13"/>
  <c r="BK993" i="13"/>
  <c r="BK994" i="13"/>
  <c r="BK995" i="13"/>
  <c r="BK996" i="13"/>
  <c r="BK997" i="13"/>
  <c r="BK998" i="13"/>
  <c r="BK999" i="13"/>
  <c r="BK1000" i="13"/>
  <c r="BK1001" i="13"/>
  <c r="BK1002" i="13"/>
  <c r="BK1003" i="13"/>
  <c r="BK1004" i="13"/>
  <c r="BK1005" i="13"/>
  <c r="BK1006" i="13"/>
  <c r="BK1007" i="13"/>
  <c r="BK1008" i="13"/>
  <c r="BK1009" i="13"/>
  <c r="BK1010" i="13"/>
  <c r="BK1011" i="13"/>
  <c r="BK1012" i="13"/>
  <c r="BK1013" i="13"/>
  <c r="BK1014" i="13"/>
  <c r="BK1015" i="13"/>
  <c r="BK1016" i="13"/>
  <c r="BK1017" i="13"/>
  <c r="BK1018" i="13"/>
  <c r="BK1019" i="13"/>
  <c r="BK1020" i="13"/>
  <c r="BK1021" i="13"/>
  <c r="BK1022" i="13"/>
  <c r="BK1023" i="13"/>
  <c r="BK1024" i="13"/>
  <c r="BK1025" i="13"/>
  <c r="BK1026" i="13"/>
  <c r="BK1027" i="13"/>
  <c r="BK1028" i="13"/>
  <c r="BK1029" i="13"/>
  <c r="BK1030" i="13"/>
  <c r="BK1031" i="13"/>
  <c r="BK1032" i="13"/>
  <c r="BK1033" i="13"/>
  <c r="BK1034" i="13"/>
  <c r="BK1035" i="13"/>
  <c r="BK1036" i="13"/>
  <c r="BK1037" i="13"/>
  <c r="BK1038" i="13"/>
  <c r="BK1039" i="13"/>
  <c r="BK1040" i="13"/>
  <c r="BK1041" i="13"/>
  <c r="BK1042" i="13"/>
  <c r="BK1043" i="13"/>
  <c r="BK1044" i="13"/>
  <c r="BK1045" i="13"/>
  <c r="BK1046" i="13"/>
  <c r="BK1047" i="13"/>
  <c r="BK1048" i="13"/>
  <c r="BK1049" i="13"/>
  <c r="BK1050" i="13"/>
  <c r="BK1051" i="13"/>
  <c r="BK1052" i="13"/>
  <c r="BK1053" i="13"/>
  <c r="BK1054" i="13"/>
  <c r="BK1055" i="13"/>
  <c r="BK1056" i="13"/>
  <c r="BK1057" i="13"/>
  <c r="BK1058" i="13"/>
  <c r="BK1059" i="13"/>
  <c r="BK1060" i="13"/>
  <c r="BK1061" i="13"/>
  <c r="BK1062" i="13"/>
  <c r="BK1063" i="13"/>
  <c r="BK1064" i="13"/>
  <c r="BK1065" i="13"/>
  <c r="BK1066" i="13"/>
  <c r="BK1067" i="13"/>
  <c r="BK1068" i="13"/>
  <c r="BK1069" i="13"/>
  <c r="BK1070" i="13"/>
  <c r="BK1071" i="13"/>
  <c r="BK1072" i="13"/>
  <c r="BK1073" i="13"/>
  <c r="BK1074" i="13"/>
  <c r="BK1075" i="13"/>
  <c r="BK1076" i="13"/>
  <c r="BK1077" i="13"/>
  <c r="BK1078" i="13"/>
  <c r="BK1079" i="13"/>
  <c r="BK1080" i="13"/>
  <c r="BK1081" i="13"/>
  <c r="BK1082" i="13"/>
  <c r="BK1083" i="13"/>
  <c r="BK1084" i="13"/>
  <c r="BK1085" i="13"/>
  <c r="BK1086" i="13"/>
  <c r="BK1087" i="13"/>
  <c r="BK1088" i="13"/>
  <c r="BK1089" i="13"/>
  <c r="BK1090" i="13"/>
  <c r="BK1091" i="13"/>
  <c r="BK1092" i="13"/>
  <c r="BK1093" i="13"/>
  <c r="BK1094" i="13"/>
  <c r="BK1095" i="13"/>
  <c r="BK1096" i="13"/>
  <c r="BK1097" i="13"/>
  <c r="BK1098" i="13"/>
  <c r="BK1099" i="13"/>
  <c r="BK1100" i="13"/>
  <c r="BK1101" i="13"/>
  <c r="BK1102" i="13"/>
  <c r="BK1103" i="13"/>
  <c r="BK1104" i="13"/>
  <c r="BK1105" i="13"/>
  <c r="BK1106" i="13"/>
  <c r="BK1107" i="13"/>
  <c r="BK1108" i="13"/>
  <c r="BK1109" i="13"/>
  <c r="BK1110" i="13"/>
  <c r="BK1111" i="13"/>
  <c r="BK1112" i="13"/>
  <c r="BK1113" i="13"/>
  <c r="BK1114" i="13"/>
  <c r="BK1115" i="13"/>
  <c r="BK1116" i="13"/>
  <c r="BK1117" i="13"/>
  <c r="BK1118" i="13"/>
  <c r="BK1119" i="13"/>
  <c r="BK1120" i="13"/>
  <c r="BK1121" i="13"/>
  <c r="BK1122" i="13"/>
  <c r="BK1123" i="13"/>
  <c r="BK1124" i="13"/>
  <c r="BK1125" i="13"/>
  <c r="BK1126" i="13"/>
  <c r="BK1127" i="13"/>
  <c r="BK1128" i="13"/>
  <c r="BK1129" i="13"/>
  <c r="BK1130" i="13"/>
  <c r="BK1131" i="13"/>
  <c r="BK1132" i="13"/>
  <c r="BK1133" i="13"/>
  <c r="BK1134" i="13"/>
  <c r="BK1135" i="13"/>
  <c r="BK1136" i="13"/>
  <c r="BK1137" i="13"/>
  <c r="BK1138" i="13"/>
  <c r="BK1139" i="13"/>
  <c r="BK1140" i="13"/>
  <c r="BK1141" i="13"/>
  <c r="BK1142" i="13"/>
  <c r="BK1143" i="13"/>
  <c r="BK1144" i="13"/>
  <c r="BK1145" i="13"/>
  <c r="BK1146" i="13"/>
  <c r="BK1147" i="13"/>
  <c r="BK1148" i="13"/>
  <c r="BK1149" i="13"/>
  <c r="BK1150" i="13"/>
  <c r="BK1151" i="13"/>
  <c r="BK1152" i="13"/>
  <c r="BK1153" i="13"/>
  <c r="BK1154" i="13"/>
  <c r="BK1155" i="13"/>
  <c r="BK1156" i="13"/>
  <c r="BK1157" i="13"/>
  <c r="BK1158" i="13"/>
  <c r="BK1159" i="13"/>
  <c r="BK1160" i="13"/>
  <c r="BK1161" i="13"/>
  <c r="BK1162" i="13"/>
  <c r="BK1163" i="13"/>
  <c r="BK1164" i="13"/>
  <c r="BK1165" i="13"/>
  <c r="BK1166" i="13"/>
  <c r="BK1167" i="13"/>
  <c r="BK1168" i="13"/>
  <c r="BK1169" i="13"/>
  <c r="BK1170" i="13"/>
  <c r="BK1171" i="13"/>
  <c r="BK1172" i="13"/>
  <c r="BK1173" i="13"/>
  <c r="BK1174" i="13"/>
  <c r="BK1175" i="13"/>
  <c r="BK1176" i="13"/>
  <c r="BK1177" i="13"/>
  <c r="BK1178" i="13"/>
  <c r="BK1179" i="13"/>
  <c r="BK1180" i="13"/>
  <c r="BK1181" i="13"/>
  <c r="BK1182" i="13"/>
  <c r="BK1183" i="13"/>
  <c r="BK1184" i="13"/>
  <c r="BK1185" i="13"/>
  <c r="BK1186" i="13"/>
  <c r="BK1187" i="13"/>
  <c r="BK1188" i="13"/>
  <c r="BK1189" i="13"/>
  <c r="BK1190" i="13"/>
  <c r="BK1191" i="13"/>
  <c r="BK1192" i="13"/>
  <c r="BK1193" i="13"/>
  <c r="BK1194" i="13"/>
  <c r="BK1195" i="13"/>
  <c r="BK1196" i="13"/>
  <c r="BK1197" i="13"/>
  <c r="BK1198" i="13"/>
  <c r="BK1199" i="13"/>
  <c r="BK1200" i="13"/>
  <c r="BK1201" i="13"/>
  <c r="BK1202" i="13"/>
  <c r="BK1203" i="13"/>
  <c r="BK1204" i="13"/>
  <c r="BK1205" i="13"/>
  <c r="BK1206" i="13"/>
  <c r="BK1207" i="13"/>
  <c r="BK1208" i="13"/>
  <c r="BK1209" i="13"/>
  <c r="BK1210" i="13"/>
  <c r="BK1211" i="13"/>
  <c r="BK1212" i="13"/>
  <c r="BK1213" i="13"/>
  <c r="BK1214" i="13"/>
  <c r="BK1215" i="13"/>
  <c r="BK1216" i="13"/>
  <c r="BK1217" i="13"/>
  <c r="BK1218" i="13"/>
  <c r="BK1219" i="13"/>
  <c r="BK1220" i="13"/>
  <c r="BK1221" i="13"/>
  <c r="BK1222" i="13"/>
  <c r="BK1223" i="13"/>
  <c r="BK1224" i="13"/>
  <c r="BK1225" i="13"/>
  <c r="BK1226" i="13"/>
  <c r="BK1227" i="13"/>
  <c r="BK1228" i="13"/>
  <c r="BK1229" i="13"/>
  <c r="BK1230" i="13"/>
  <c r="BK1231" i="13"/>
  <c r="BK1232" i="13"/>
  <c r="BK1233" i="13"/>
  <c r="BK1234" i="13"/>
  <c r="BK1235" i="13"/>
  <c r="BK1236" i="13"/>
  <c r="BK1237" i="13"/>
  <c r="BK1238" i="13"/>
  <c r="BK1239" i="13"/>
  <c r="BK1240" i="13"/>
  <c r="BK1241" i="13"/>
  <c r="BK1242" i="13"/>
  <c r="BK1243" i="13"/>
  <c r="BK1244" i="13"/>
  <c r="BK1245" i="13"/>
  <c r="BK1246" i="13"/>
  <c r="BK1247" i="13"/>
  <c r="BK1248" i="13"/>
  <c r="BK1249" i="13"/>
  <c r="BK1250" i="13"/>
  <c r="BK1251" i="13"/>
  <c r="BK1252" i="13"/>
  <c r="BK1253" i="13"/>
  <c r="BK1254" i="13"/>
  <c r="BK1255" i="13"/>
  <c r="BK1256" i="13"/>
  <c r="BK1257" i="13"/>
  <c r="BK1258" i="13"/>
  <c r="BK1259" i="13"/>
  <c r="BK1260" i="13"/>
  <c r="BK1261" i="13"/>
  <c r="BK1262" i="13"/>
  <c r="BK1263" i="13"/>
  <c r="BK1264" i="13"/>
  <c r="BK1265" i="13"/>
  <c r="BK1266" i="13"/>
  <c r="BK1267" i="13"/>
  <c r="BK1268" i="13"/>
  <c r="BK1269" i="13"/>
  <c r="BK1270" i="13"/>
  <c r="BK1271" i="13"/>
  <c r="BK1272" i="13"/>
  <c r="BK1273" i="13"/>
  <c r="BK1274" i="13"/>
  <c r="BK1275" i="13"/>
  <c r="BK1276" i="13"/>
  <c r="BK1277" i="13"/>
  <c r="BK1278" i="13"/>
  <c r="BK1279" i="13"/>
  <c r="BK1280" i="13"/>
  <c r="BK1281" i="13"/>
  <c r="BK1282" i="13"/>
  <c r="BK1283" i="13"/>
  <c r="BK1284" i="13"/>
  <c r="BK1285" i="13"/>
  <c r="BK1286" i="13"/>
  <c r="BK1287" i="13"/>
  <c r="BK1288" i="13"/>
  <c r="BK1289" i="13"/>
  <c r="BK1290" i="13"/>
  <c r="BK1291" i="13"/>
  <c r="BK1292" i="13"/>
  <c r="BK1293" i="13"/>
  <c r="BK1294" i="13"/>
  <c r="BK1295" i="13"/>
  <c r="BK1296" i="13"/>
  <c r="BK1297" i="13"/>
  <c r="BK1298" i="13"/>
  <c r="BK1299" i="13"/>
  <c r="BK1300" i="13"/>
  <c r="BK1301" i="13"/>
  <c r="BK1302" i="13"/>
  <c r="BK1303" i="13"/>
  <c r="BK1304" i="13"/>
  <c r="BK1305" i="13"/>
  <c r="BK1306" i="13"/>
  <c r="BK1307" i="13"/>
  <c r="BK1308" i="13"/>
  <c r="BK1309" i="13"/>
  <c r="BK1310" i="13"/>
  <c r="BK1311" i="13"/>
  <c r="BK1312" i="13"/>
  <c r="BK1313" i="13"/>
  <c r="BK1314" i="13"/>
  <c r="BK1315" i="13"/>
  <c r="BK1316" i="13"/>
  <c r="BK1317" i="13"/>
  <c r="BK1318" i="13"/>
  <c r="BK1319" i="13"/>
  <c r="BK1320" i="13"/>
  <c r="BK1321" i="13"/>
  <c r="BK1322" i="13"/>
  <c r="BK1323" i="13"/>
  <c r="BK1324" i="13"/>
  <c r="BK1325" i="13"/>
  <c r="BK1326" i="13"/>
  <c r="BK1327" i="13"/>
  <c r="BK1328" i="13"/>
  <c r="BK1329" i="13"/>
  <c r="BK1330" i="13"/>
  <c r="BK1331" i="13"/>
  <c r="BK1332" i="13"/>
  <c r="BK1333" i="13"/>
  <c r="BK1334" i="13"/>
  <c r="BK1335" i="13"/>
  <c r="BK1336" i="13"/>
  <c r="BK1337" i="13"/>
  <c r="BK1338" i="13"/>
  <c r="BK1339" i="13"/>
  <c r="BK1340" i="13"/>
  <c r="BK1341" i="13"/>
  <c r="BK1342" i="13"/>
  <c r="BK1343" i="13"/>
  <c r="BK1344" i="13"/>
  <c r="BK1345" i="13"/>
  <c r="BK1346" i="13"/>
  <c r="BK1347" i="13"/>
  <c r="BK1348" i="13"/>
  <c r="BK1349" i="13"/>
  <c r="BK1350" i="13"/>
  <c r="BK1351" i="13"/>
  <c r="BK1352" i="13"/>
  <c r="BK1353" i="13"/>
  <c r="BK1354" i="13"/>
  <c r="BK1355" i="13"/>
  <c r="BK1356" i="13"/>
  <c r="BK1357" i="13"/>
  <c r="BK1358" i="13"/>
  <c r="BK1359" i="13"/>
  <c r="BK1360" i="13"/>
  <c r="BK1361" i="13"/>
  <c r="BK1362" i="13"/>
  <c r="BK1363" i="13"/>
  <c r="BK1364" i="13"/>
  <c r="BK1365" i="13"/>
  <c r="BK1366" i="13"/>
  <c r="BK1367" i="13"/>
  <c r="BK1368" i="13"/>
  <c r="BK1369" i="13"/>
  <c r="BK1370" i="13"/>
  <c r="BK1371" i="13"/>
  <c r="BK1372" i="13"/>
  <c r="BK1373" i="13"/>
  <c r="BK1374" i="13"/>
  <c r="BK1375" i="13"/>
  <c r="BK1376" i="13"/>
  <c r="BK1377" i="13"/>
  <c r="BK1378" i="13"/>
  <c r="BK1379" i="13"/>
  <c r="BK1380" i="13"/>
  <c r="BK1381" i="13"/>
  <c r="BK1382" i="13"/>
  <c r="BK1383" i="13"/>
  <c r="BK1384" i="13"/>
  <c r="BK1385" i="13"/>
  <c r="BK1386" i="13"/>
  <c r="BK1387" i="13"/>
  <c r="BK1388" i="13"/>
  <c r="BK1389" i="13"/>
  <c r="BK1390" i="13"/>
  <c r="BK1391" i="13"/>
  <c r="BK1392" i="13"/>
  <c r="BK1393" i="13"/>
  <c r="BK1394" i="13"/>
  <c r="BK1395" i="13"/>
  <c r="BK1396" i="13"/>
  <c r="BK1397" i="13"/>
  <c r="BK1398" i="13"/>
  <c r="BK1399" i="13"/>
  <c r="BK1400" i="13"/>
  <c r="BK1401" i="13"/>
  <c r="BK1402" i="13"/>
  <c r="BK1403" i="13"/>
  <c r="BK1404" i="13"/>
  <c r="BK1405" i="13"/>
  <c r="BK1406" i="13"/>
  <c r="BK1407" i="13"/>
  <c r="BK1408" i="13"/>
  <c r="BK1409" i="13"/>
  <c r="BK1410" i="13"/>
  <c r="BK1411" i="13"/>
  <c r="BK1412" i="13"/>
  <c r="BK1413" i="13"/>
  <c r="BK1414" i="13"/>
  <c r="BK1415" i="13"/>
  <c r="BK1416" i="13"/>
  <c r="BK1417" i="13"/>
  <c r="BK1418" i="13"/>
  <c r="BK1419" i="13"/>
  <c r="BK1420" i="13"/>
  <c r="BK1421" i="13"/>
  <c r="BK1422" i="13"/>
  <c r="BK1423" i="13"/>
  <c r="BK1424" i="13"/>
  <c r="BK1425" i="13"/>
  <c r="BK1426" i="13"/>
  <c r="BK1427" i="13"/>
  <c r="BK1428" i="13"/>
  <c r="BK1429" i="13"/>
  <c r="BK1430" i="13"/>
  <c r="BK1431" i="13"/>
  <c r="BK1432" i="13"/>
  <c r="BK1433" i="13"/>
  <c r="BK1434" i="13"/>
  <c r="BK1435" i="13"/>
  <c r="BK1436" i="13"/>
  <c r="BK1437" i="13"/>
  <c r="BK1438" i="13"/>
  <c r="BK1439" i="13"/>
  <c r="BK1440" i="13"/>
  <c r="BK1441" i="13"/>
  <c r="BK1442" i="13"/>
  <c r="BK1443" i="13"/>
  <c r="BK1444" i="13"/>
  <c r="BK1445" i="13"/>
  <c r="BK1446" i="13"/>
  <c r="BK1447" i="13"/>
  <c r="BK1448" i="13"/>
  <c r="BK1449" i="13"/>
  <c r="BK1450" i="13"/>
  <c r="BK1451" i="13"/>
  <c r="BK1452" i="13"/>
  <c r="BK1453" i="13"/>
  <c r="BK1454" i="13"/>
  <c r="BK1455" i="13"/>
  <c r="BK1456" i="13"/>
  <c r="BK1457" i="13"/>
  <c r="BK1458" i="13"/>
  <c r="BK1459" i="13"/>
  <c r="BK1460" i="13"/>
  <c r="BK1461" i="13"/>
  <c r="BK1462" i="13"/>
  <c r="BK1463" i="13"/>
  <c r="BK1464" i="13"/>
  <c r="BK1465" i="13"/>
  <c r="BK1466" i="13"/>
  <c r="BK1467" i="13"/>
  <c r="BK1468" i="13"/>
  <c r="BK1469" i="13"/>
  <c r="BK1470" i="13"/>
  <c r="BK1471" i="13"/>
  <c r="BK1472" i="13"/>
  <c r="BK1473" i="13"/>
  <c r="BK1474" i="13"/>
  <c r="BK1475" i="13"/>
  <c r="BK1476" i="13"/>
  <c r="BK1477" i="13"/>
  <c r="BK1478" i="13"/>
  <c r="BK1479" i="13"/>
  <c r="BK1480" i="13"/>
  <c r="BK1481" i="13"/>
  <c r="BK1482" i="13"/>
  <c r="BK1483" i="13"/>
  <c r="BK1484" i="13"/>
  <c r="BK1485" i="13"/>
  <c r="BK1486" i="13"/>
  <c r="BK1487" i="13"/>
  <c r="BK1488" i="13"/>
  <c r="BK1489" i="13"/>
  <c r="BK1490" i="13"/>
  <c r="BK1491" i="13"/>
  <c r="BK1492" i="13"/>
  <c r="BK1493" i="13"/>
  <c r="BK1494" i="13"/>
  <c r="BK1495" i="13"/>
  <c r="BK1496" i="13"/>
  <c r="BK1497" i="13"/>
  <c r="BK1498" i="13"/>
  <c r="BK1499" i="13"/>
  <c r="BK1500" i="13"/>
  <c r="BK1501" i="13"/>
  <c r="BK1502" i="13"/>
  <c r="BK1503" i="13"/>
  <c r="BK1504" i="13"/>
  <c r="BK1505" i="13"/>
  <c r="BK1506" i="13"/>
  <c r="BK1507" i="13"/>
  <c r="BK1508" i="13"/>
  <c r="BK1509" i="13"/>
  <c r="BK1510" i="13"/>
  <c r="BK1511" i="13"/>
  <c r="BK1512" i="13"/>
  <c r="BK1513" i="13"/>
  <c r="BK1514" i="13"/>
  <c r="BK1515" i="13"/>
  <c r="BK1516" i="13"/>
  <c r="BK1517" i="13"/>
  <c r="BK1518" i="13"/>
  <c r="BK1519" i="13"/>
  <c r="BK1520" i="13"/>
  <c r="BK1521" i="13"/>
  <c r="BK1522" i="13"/>
  <c r="BK1523" i="13"/>
  <c r="BK1524" i="13"/>
  <c r="BK1525" i="13"/>
  <c r="BK1526" i="13"/>
  <c r="BK1527" i="13"/>
  <c r="BK1528" i="13"/>
  <c r="BK1529" i="13"/>
  <c r="BK1530" i="13"/>
  <c r="BK1531" i="13"/>
  <c r="BK1532" i="13"/>
  <c r="BK1533" i="13"/>
  <c r="BK1534" i="13"/>
  <c r="BK1535" i="13"/>
  <c r="BK1536" i="13"/>
  <c r="BK1537" i="13"/>
  <c r="BK1538" i="13"/>
  <c r="BK1539" i="13"/>
  <c r="BK1540" i="13"/>
  <c r="BK1541" i="13"/>
  <c r="BK1542" i="13"/>
  <c r="BK1543" i="13"/>
  <c r="BK1544" i="13"/>
  <c r="BK1545" i="13"/>
  <c r="BK1546" i="13"/>
  <c r="BK1547" i="13"/>
  <c r="BK1548" i="13"/>
  <c r="BK1549" i="13"/>
  <c r="BK1550" i="13"/>
  <c r="BK1551" i="13"/>
  <c r="BK1552" i="13"/>
  <c r="BK1553" i="13"/>
  <c r="BK1554" i="13"/>
  <c r="BK1555" i="13"/>
  <c r="BK1556" i="13"/>
  <c r="BK1557" i="13"/>
  <c r="BK1558" i="13"/>
  <c r="BK1559" i="13"/>
  <c r="BK1560" i="13"/>
  <c r="BK1561" i="13"/>
  <c r="BK1562" i="13"/>
  <c r="BK1563" i="13"/>
  <c r="BK1564" i="13"/>
  <c r="BK1565" i="13"/>
  <c r="BK1566" i="13"/>
  <c r="BK1567" i="13"/>
  <c r="BK1568" i="13"/>
  <c r="BK1569" i="13"/>
  <c r="BK1570" i="13"/>
  <c r="BK1571" i="13"/>
  <c r="BK1572" i="13"/>
  <c r="BK1573" i="13"/>
  <c r="BK1574" i="13"/>
  <c r="BK1575" i="13"/>
  <c r="BK1576" i="13"/>
  <c r="BK1577" i="13"/>
  <c r="BK1578" i="13"/>
  <c r="BK1579" i="13"/>
  <c r="BK1580" i="13"/>
  <c r="BK1581" i="13"/>
  <c r="BK1582" i="13"/>
  <c r="BK1583" i="13"/>
  <c r="BK1584" i="13"/>
  <c r="BK1585" i="13"/>
  <c r="BK1586" i="13"/>
  <c r="BK1587" i="13"/>
  <c r="BK1588" i="13"/>
  <c r="BK1589" i="13"/>
  <c r="BK1590" i="13"/>
  <c r="BK1591" i="13"/>
  <c r="BK1592" i="13"/>
  <c r="BK1593" i="13"/>
  <c r="BK1594" i="13"/>
  <c r="BK1595" i="13"/>
  <c r="BK1596" i="13"/>
  <c r="BK1597" i="13"/>
  <c r="BK1598" i="13"/>
  <c r="BK1599" i="13"/>
  <c r="BK1600" i="13"/>
  <c r="BK1601" i="13"/>
  <c r="BK1602" i="13"/>
  <c r="BK1603" i="13"/>
  <c r="BK1604" i="13"/>
  <c r="BK1605" i="13"/>
  <c r="BK1606" i="13"/>
  <c r="BK1607" i="13"/>
  <c r="BK1608" i="13"/>
  <c r="BK1609" i="13"/>
  <c r="BK1610" i="13"/>
  <c r="BK1611" i="13"/>
  <c r="BK1612" i="13"/>
  <c r="BK1613" i="13"/>
  <c r="BK1614" i="13"/>
  <c r="BK1615" i="13"/>
  <c r="BK1616" i="13"/>
  <c r="BK1617" i="13"/>
  <c r="BK1618" i="13"/>
  <c r="BK1619" i="13"/>
  <c r="BK1620" i="13"/>
  <c r="BK1621" i="13"/>
  <c r="BK1622" i="13"/>
  <c r="BK1623" i="13"/>
  <c r="BK1624" i="13"/>
  <c r="BK1625" i="13"/>
  <c r="BK1626" i="13"/>
  <c r="BK1627" i="13"/>
  <c r="BK1628" i="13"/>
  <c r="BK1629" i="13"/>
  <c r="BK1630" i="13"/>
  <c r="BK1631" i="13"/>
  <c r="BK1632" i="13"/>
  <c r="BK1633" i="13"/>
  <c r="BK1634" i="13"/>
  <c r="BK1635" i="13"/>
  <c r="BK1636" i="13"/>
  <c r="BK1637" i="13"/>
  <c r="BK1638" i="13"/>
  <c r="BK1639" i="13"/>
  <c r="BK1640" i="13"/>
  <c r="BK1641" i="13"/>
  <c r="BK1642" i="13"/>
  <c r="BK1643" i="13"/>
  <c r="BK1644" i="13"/>
  <c r="BK1645" i="13"/>
  <c r="BK1646" i="13"/>
  <c r="BK1647" i="13"/>
  <c r="BK1648" i="13"/>
  <c r="BK1649" i="13"/>
  <c r="BK1650" i="13"/>
  <c r="BK1651" i="13"/>
  <c r="BK1652" i="13"/>
  <c r="BK1653" i="13"/>
  <c r="BK1654" i="13"/>
  <c r="BK1655" i="13"/>
  <c r="BK1656" i="13"/>
  <c r="BK1657" i="13"/>
  <c r="BK1658" i="13"/>
  <c r="BK1659" i="13"/>
  <c r="BK1660" i="13"/>
  <c r="BK1661" i="13"/>
  <c r="BK1662" i="13"/>
  <c r="BK1663" i="13"/>
  <c r="BK1664" i="13"/>
  <c r="BK1665" i="13"/>
  <c r="BK1666" i="13"/>
  <c r="BK1667" i="13"/>
  <c r="BK1668" i="13"/>
  <c r="BK1669" i="13"/>
  <c r="BK1670" i="13"/>
  <c r="BK1671" i="13"/>
  <c r="BK1672" i="13"/>
  <c r="BK1673" i="13"/>
  <c r="BK1674" i="13"/>
  <c r="BK1675" i="13"/>
  <c r="BK1676" i="13"/>
  <c r="BK1677" i="13"/>
  <c r="BK1678" i="13"/>
  <c r="BK1679" i="13"/>
  <c r="BK1680" i="13"/>
  <c r="BK1681" i="13"/>
  <c r="BK1682" i="13"/>
  <c r="BK1683" i="13"/>
  <c r="BK1684" i="13"/>
  <c r="BK1685" i="13"/>
  <c r="BK1686" i="13"/>
  <c r="BK1687" i="13"/>
  <c r="BK1688" i="13"/>
  <c r="BK1689" i="13"/>
  <c r="BK1690" i="13"/>
  <c r="BK1691" i="13"/>
  <c r="BK1692" i="13"/>
  <c r="BK1693" i="13"/>
  <c r="BK1694" i="13"/>
  <c r="BK1695" i="13"/>
  <c r="BK1696" i="13"/>
  <c r="BK1697" i="13"/>
  <c r="BK1698" i="13"/>
  <c r="BK1699" i="13"/>
  <c r="BK1700" i="13"/>
  <c r="BK1701" i="13"/>
  <c r="BK1702" i="13"/>
  <c r="BK1703" i="13"/>
  <c r="BK1704" i="13"/>
  <c r="BK1705" i="13"/>
  <c r="BK1706" i="13"/>
  <c r="BK1707" i="13"/>
  <c r="BK1708" i="13"/>
  <c r="BK1709" i="13"/>
  <c r="BK1710" i="13"/>
  <c r="BK1711" i="13"/>
  <c r="BK1712" i="13"/>
  <c r="BK1713" i="13"/>
  <c r="BK1714" i="13"/>
  <c r="BK1715" i="13"/>
  <c r="BK1716" i="13"/>
  <c r="BK1717" i="13"/>
  <c r="BK1718" i="13"/>
  <c r="BK1719" i="13"/>
  <c r="BK1720" i="13"/>
  <c r="BK1721" i="13"/>
  <c r="BK1722" i="13"/>
  <c r="BK1723" i="13"/>
  <c r="BK1724" i="13"/>
  <c r="BK1725" i="13"/>
  <c r="BK1726" i="13"/>
  <c r="BK1727" i="13"/>
  <c r="BK1728" i="13"/>
  <c r="BK1729" i="13"/>
  <c r="BK1730" i="13"/>
  <c r="BK1731" i="13"/>
  <c r="BK1732" i="13"/>
  <c r="BK1733" i="13"/>
  <c r="BK1734" i="13"/>
  <c r="BK1735" i="13"/>
  <c r="BK1736" i="13"/>
  <c r="BK1737" i="13"/>
  <c r="BK1738" i="13"/>
  <c r="BK1739" i="13"/>
  <c r="BK1740" i="13"/>
  <c r="BK1741" i="13"/>
  <c r="BK1742" i="13"/>
  <c r="BK1743" i="13"/>
  <c r="BK1744" i="13"/>
  <c r="BK1745" i="13"/>
  <c r="BK1746" i="13"/>
  <c r="BK1747" i="13"/>
  <c r="BK1748" i="13"/>
  <c r="BK1749" i="13"/>
  <c r="BK1750" i="13"/>
  <c r="BK1751" i="13"/>
  <c r="BK1752" i="13"/>
  <c r="BK1753" i="13"/>
  <c r="BK1754" i="13"/>
  <c r="BK1755" i="13"/>
  <c r="BK1756" i="13"/>
  <c r="BK1757" i="13"/>
  <c r="BK1758" i="13"/>
  <c r="BK1759" i="13"/>
  <c r="BK1760" i="13"/>
  <c r="BK1761" i="13"/>
  <c r="BK1762" i="13"/>
  <c r="BK1763" i="13"/>
  <c r="BK1764" i="13"/>
  <c r="BK1765" i="13"/>
  <c r="BK1766" i="13"/>
  <c r="BK1767" i="13"/>
  <c r="BK1768" i="13"/>
  <c r="BK1769" i="13"/>
  <c r="BK1770" i="13"/>
  <c r="BK1771" i="13"/>
  <c r="BK1772" i="13"/>
  <c r="BK1773" i="13"/>
  <c r="BK1774" i="13"/>
  <c r="BK1775" i="13"/>
  <c r="BK1776" i="13"/>
  <c r="BK1777" i="13"/>
  <c r="BK1778" i="13"/>
  <c r="BK1779" i="13"/>
  <c r="BK1780" i="13"/>
  <c r="BK1781" i="13"/>
  <c r="BK1782" i="13"/>
  <c r="BK1783" i="13"/>
  <c r="BK1784" i="13"/>
  <c r="BK1785" i="13"/>
  <c r="BK1786" i="13"/>
  <c r="BK1787" i="13"/>
  <c r="BK1788" i="13"/>
  <c r="BK1789" i="13"/>
  <c r="BK1790" i="13"/>
  <c r="BK1791" i="13"/>
  <c r="BK1792" i="13"/>
  <c r="BK1793" i="13"/>
  <c r="BK1794" i="13"/>
  <c r="BK1795" i="13"/>
  <c r="BK1796" i="13"/>
  <c r="BK1797" i="13"/>
  <c r="BK1798" i="13"/>
  <c r="BK1799" i="13"/>
  <c r="BK1800" i="13"/>
  <c r="BK1801" i="13"/>
  <c r="BK1802" i="13"/>
  <c r="BK1803" i="13"/>
  <c r="BK1804" i="13"/>
  <c r="BK1805" i="13"/>
  <c r="BK1806" i="13"/>
  <c r="BK1807" i="13"/>
  <c r="BK1808" i="13"/>
  <c r="BK1809" i="13"/>
  <c r="BK1810" i="13"/>
  <c r="BK1811" i="13"/>
  <c r="BK1812" i="13"/>
  <c r="BK1813" i="13"/>
  <c r="BK1814" i="13"/>
  <c r="BK1815" i="13"/>
  <c r="BK1816" i="13"/>
  <c r="BK1817" i="13"/>
  <c r="BK1818" i="13"/>
  <c r="BK1819" i="13"/>
  <c r="BK1820" i="13"/>
  <c r="BK1821" i="13"/>
  <c r="BK1822" i="13"/>
  <c r="BK1823" i="13"/>
  <c r="BK1824" i="13"/>
  <c r="BK1825" i="13"/>
  <c r="BK1826" i="13"/>
  <c r="BK1827" i="13"/>
  <c r="BK1828" i="13"/>
  <c r="BK1829" i="13"/>
  <c r="BK1830" i="13"/>
  <c r="BK1831" i="13"/>
  <c r="BK1832" i="13"/>
  <c r="BK1833" i="13"/>
  <c r="BK1834" i="13"/>
  <c r="BK1835" i="13"/>
  <c r="BK1836" i="13"/>
  <c r="BK1837" i="13"/>
  <c r="BK1838" i="13"/>
  <c r="BK1839" i="13"/>
  <c r="BK1840" i="13"/>
  <c r="BK1841" i="13"/>
  <c r="BK1842" i="13"/>
  <c r="BK1843" i="13"/>
  <c r="BK1844" i="13"/>
  <c r="BK1845" i="13"/>
  <c r="BK2" i="13"/>
  <c r="BJ1828" i="13"/>
  <c r="BJ1829" i="13"/>
  <c r="BJ1830" i="13"/>
  <c r="BJ1831" i="13"/>
  <c r="BJ1832" i="13"/>
  <c r="BJ1833" i="13"/>
  <c r="BJ1834" i="13"/>
  <c r="BJ1835" i="13"/>
  <c r="BJ1836" i="13"/>
  <c r="BJ1837" i="13"/>
  <c r="BJ1838" i="13"/>
  <c r="BJ1839" i="13"/>
  <c r="BJ1840" i="13"/>
  <c r="BJ1841" i="13"/>
  <c r="BJ1842" i="13"/>
  <c r="BJ1843" i="13"/>
  <c r="BJ1844" i="13"/>
  <c r="BJ1845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BJ99" i="13"/>
  <c r="BJ100" i="13"/>
  <c r="BJ101" i="13"/>
  <c r="BJ102" i="13"/>
  <c r="BJ103" i="13"/>
  <c r="BJ104" i="13"/>
  <c r="BJ105" i="13"/>
  <c r="BJ106" i="13"/>
  <c r="BJ107" i="13"/>
  <c r="BJ108" i="13"/>
  <c r="BJ109" i="13"/>
  <c r="BJ110" i="13"/>
  <c r="BJ111" i="13"/>
  <c r="BJ112" i="13"/>
  <c r="BJ113" i="13"/>
  <c r="BJ114" i="13"/>
  <c r="BJ115" i="13"/>
  <c r="BJ116" i="13"/>
  <c r="BJ117" i="13"/>
  <c r="BJ118" i="13"/>
  <c r="BJ119" i="13"/>
  <c r="BJ120" i="13"/>
  <c r="BJ121" i="13"/>
  <c r="BJ122" i="13"/>
  <c r="BJ123" i="13"/>
  <c r="BJ124" i="13"/>
  <c r="BJ125" i="13"/>
  <c r="BJ126" i="13"/>
  <c r="BJ127" i="13"/>
  <c r="BJ128" i="13"/>
  <c r="BJ129" i="13"/>
  <c r="BJ130" i="13"/>
  <c r="BJ131" i="13"/>
  <c r="BJ132" i="13"/>
  <c r="BJ133" i="13"/>
  <c r="BJ134" i="13"/>
  <c r="BJ135" i="13"/>
  <c r="BJ136" i="13"/>
  <c r="BJ137" i="13"/>
  <c r="BJ138" i="13"/>
  <c r="BJ139" i="13"/>
  <c r="BJ140" i="13"/>
  <c r="BJ141" i="13"/>
  <c r="BJ142" i="13"/>
  <c r="BJ143" i="13"/>
  <c r="BJ144" i="13"/>
  <c r="BJ145" i="13"/>
  <c r="BJ146" i="13"/>
  <c r="BJ147" i="13"/>
  <c r="BJ148" i="13"/>
  <c r="BJ149" i="13"/>
  <c r="BJ150" i="13"/>
  <c r="BJ151" i="13"/>
  <c r="BJ152" i="13"/>
  <c r="BJ153" i="13"/>
  <c r="BJ154" i="13"/>
  <c r="BJ155" i="13"/>
  <c r="BJ156" i="13"/>
  <c r="BJ157" i="13"/>
  <c r="BJ158" i="13"/>
  <c r="BJ159" i="13"/>
  <c r="BJ160" i="13"/>
  <c r="BJ161" i="13"/>
  <c r="BJ162" i="13"/>
  <c r="BJ163" i="13"/>
  <c r="BJ164" i="13"/>
  <c r="BJ165" i="13"/>
  <c r="BJ166" i="13"/>
  <c r="BJ167" i="13"/>
  <c r="BJ168" i="13"/>
  <c r="BJ169" i="13"/>
  <c r="BJ170" i="13"/>
  <c r="BJ171" i="13"/>
  <c r="BJ172" i="13"/>
  <c r="BJ173" i="13"/>
  <c r="BJ174" i="13"/>
  <c r="BJ175" i="13"/>
  <c r="BJ176" i="13"/>
  <c r="BJ177" i="13"/>
  <c r="BJ178" i="13"/>
  <c r="BJ179" i="13"/>
  <c r="BJ180" i="13"/>
  <c r="BJ181" i="13"/>
  <c r="BJ182" i="13"/>
  <c r="BJ183" i="13"/>
  <c r="BJ184" i="13"/>
  <c r="BJ185" i="13"/>
  <c r="BJ186" i="13"/>
  <c r="BJ187" i="13"/>
  <c r="BJ188" i="13"/>
  <c r="BJ189" i="13"/>
  <c r="BJ190" i="13"/>
  <c r="BJ191" i="13"/>
  <c r="BJ192" i="13"/>
  <c r="BJ193" i="13"/>
  <c r="BJ194" i="13"/>
  <c r="BJ195" i="13"/>
  <c r="BJ196" i="13"/>
  <c r="BJ197" i="13"/>
  <c r="BJ198" i="13"/>
  <c r="BJ199" i="13"/>
  <c r="BJ200" i="13"/>
  <c r="BJ201" i="13"/>
  <c r="BJ202" i="13"/>
  <c r="BJ203" i="13"/>
  <c r="BJ204" i="13"/>
  <c r="BJ205" i="13"/>
  <c r="BJ206" i="13"/>
  <c r="BJ207" i="13"/>
  <c r="BJ208" i="13"/>
  <c r="BJ209" i="13"/>
  <c r="BJ210" i="13"/>
  <c r="BJ211" i="13"/>
  <c r="BJ212" i="13"/>
  <c r="BJ213" i="13"/>
  <c r="BJ214" i="13"/>
  <c r="BJ215" i="13"/>
  <c r="BJ216" i="13"/>
  <c r="BJ217" i="13"/>
  <c r="BJ218" i="13"/>
  <c r="BJ219" i="13"/>
  <c r="BJ220" i="13"/>
  <c r="BJ221" i="13"/>
  <c r="BJ222" i="13"/>
  <c r="BJ223" i="13"/>
  <c r="BJ224" i="13"/>
  <c r="BJ225" i="13"/>
  <c r="BJ226" i="13"/>
  <c r="BJ227" i="13"/>
  <c r="BJ228" i="13"/>
  <c r="BJ229" i="13"/>
  <c r="BJ230" i="13"/>
  <c r="BJ231" i="13"/>
  <c r="BJ232" i="13"/>
  <c r="BJ233" i="13"/>
  <c r="BJ234" i="13"/>
  <c r="BJ235" i="13"/>
  <c r="BJ236" i="13"/>
  <c r="BJ237" i="13"/>
  <c r="BJ238" i="13"/>
  <c r="BJ239" i="13"/>
  <c r="BJ240" i="13"/>
  <c r="BJ241" i="13"/>
  <c r="BJ242" i="13"/>
  <c r="BJ243" i="13"/>
  <c r="BJ244" i="13"/>
  <c r="BJ245" i="13"/>
  <c r="BJ246" i="13"/>
  <c r="BJ247" i="13"/>
  <c r="BJ248" i="13"/>
  <c r="BJ249" i="13"/>
  <c r="BJ250" i="13"/>
  <c r="BJ251" i="13"/>
  <c r="BJ252" i="13"/>
  <c r="BJ253" i="13"/>
  <c r="BJ254" i="13"/>
  <c r="BJ255" i="13"/>
  <c r="BJ256" i="13"/>
  <c r="BJ257" i="13"/>
  <c r="BJ258" i="13"/>
  <c r="BJ259" i="13"/>
  <c r="BJ260" i="13"/>
  <c r="BJ261" i="13"/>
  <c r="BJ262" i="13"/>
  <c r="BJ263" i="13"/>
  <c r="BJ264" i="13"/>
  <c r="BJ265" i="13"/>
  <c r="BJ266" i="13"/>
  <c r="BJ267" i="13"/>
  <c r="BJ268" i="13"/>
  <c r="BJ269" i="13"/>
  <c r="BJ270" i="13"/>
  <c r="BJ271" i="13"/>
  <c r="BJ272" i="13"/>
  <c r="BJ273" i="13"/>
  <c r="BJ274" i="13"/>
  <c r="BJ275" i="13"/>
  <c r="BJ276" i="13"/>
  <c r="BJ277" i="13"/>
  <c r="BJ278" i="13"/>
  <c r="BJ279" i="13"/>
  <c r="BJ280" i="13"/>
  <c r="BJ281" i="13"/>
  <c r="BJ282" i="13"/>
  <c r="BJ283" i="13"/>
  <c r="BJ284" i="13"/>
  <c r="BJ285" i="13"/>
  <c r="BJ286" i="13"/>
  <c r="BJ287" i="13"/>
  <c r="BJ288" i="13"/>
  <c r="BJ289" i="13"/>
  <c r="BJ290" i="13"/>
  <c r="BJ291" i="13"/>
  <c r="BJ292" i="13"/>
  <c r="BJ293" i="13"/>
  <c r="BJ294" i="13"/>
  <c r="BJ295" i="13"/>
  <c r="BJ296" i="13"/>
  <c r="BJ297" i="13"/>
  <c r="BJ298" i="13"/>
  <c r="BJ299" i="13"/>
  <c r="BJ300" i="13"/>
  <c r="BJ301" i="13"/>
  <c r="BJ302" i="13"/>
  <c r="BJ303" i="13"/>
  <c r="BJ304" i="13"/>
  <c r="BJ305" i="13"/>
  <c r="BJ306" i="13"/>
  <c r="BJ307" i="13"/>
  <c r="BJ308" i="13"/>
  <c r="BJ309" i="13"/>
  <c r="BJ310" i="13"/>
  <c r="BJ311" i="13"/>
  <c r="BJ312" i="13"/>
  <c r="BJ313" i="13"/>
  <c r="BJ314" i="13"/>
  <c r="BJ315" i="13"/>
  <c r="BJ316" i="13"/>
  <c r="BJ317" i="13"/>
  <c r="BJ318" i="13"/>
  <c r="BJ319" i="13"/>
  <c r="BJ320" i="13"/>
  <c r="BJ321" i="13"/>
  <c r="BJ322" i="13"/>
  <c r="BJ323" i="13"/>
  <c r="BJ324" i="13"/>
  <c r="BJ325" i="13"/>
  <c r="BJ326" i="13"/>
  <c r="BJ327" i="13"/>
  <c r="BJ328" i="13"/>
  <c r="BJ329" i="13"/>
  <c r="BJ330" i="13"/>
  <c r="BJ331" i="13"/>
  <c r="BJ332" i="13"/>
  <c r="BJ333" i="13"/>
  <c r="BJ334" i="13"/>
  <c r="BJ335" i="13"/>
  <c r="BJ336" i="13"/>
  <c r="BJ337" i="13"/>
  <c r="BJ338" i="13"/>
  <c r="BJ339" i="13"/>
  <c r="BJ340" i="13"/>
  <c r="BJ341" i="13"/>
  <c r="BJ342" i="13"/>
  <c r="BJ343" i="13"/>
  <c r="BJ344" i="13"/>
  <c r="BJ345" i="13"/>
  <c r="BJ346" i="13"/>
  <c r="BJ347" i="13"/>
  <c r="BJ348" i="13"/>
  <c r="BJ349" i="13"/>
  <c r="BJ350" i="13"/>
  <c r="BJ351" i="13"/>
  <c r="BJ352" i="13"/>
  <c r="BJ353" i="13"/>
  <c r="BJ354" i="13"/>
  <c r="BJ355" i="13"/>
  <c r="BJ356" i="13"/>
  <c r="BJ357" i="13"/>
  <c r="BJ358" i="13"/>
  <c r="BJ359" i="13"/>
  <c r="BJ360" i="13"/>
  <c r="BJ361" i="13"/>
  <c r="BJ362" i="13"/>
  <c r="BJ363" i="13"/>
  <c r="BJ364" i="13"/>
  <c r="BJ365" i="13"/>
  <c r="BJ366" i="13"/>
  <c r="BJ367" i="13"/>
  <c r="BJ368" i="13"/>
  <c r="BJ369" i="13"/>
  <c r="BJ370" i="13"/>
  <c r="BJ371" i="13"/>
  <c r="BJ372" i="13"/>
  <c r="BJ373" i="13"/>
  <c r="BJ374" i="13"/>
  <c r="BJ375" i="13"/>
  <c r="BJ376" i="13"/>
  <c r="BJ377" i="13"/>
  <c r="BJ378" i="13"/>
  <c r="BJ379" i="13"/>
  <c r="BJ380" i="13"/>
  <c r="BJ381" i="13"/>
  <c r="BJ382" i="13"/>
  <c r="BJ383" i="13"/>
  <c r="BJ384" i="13"/>
  <c r="BJ385" i="13"/>
  <c r="BJ386" i="13"/>
  <c r="BJ387" i="13"/>
  <c r="BJ388" i="13"/>
  <c r="BJ389" i="13"/>
  <c r="BJ390" i="13"/>
  <c r="BJ391" i="13"/>
  <c r="BJ392" i="13"/>
  <c r="BJ393" i="13"/>
  <c r="BJ394" i="13"/>
  <c r="BJ395" i="13"/>
  <c r="BJ396" i="13"/>
  <c r="BJ397" i="13"/>
  <c r="BJ398" i="13"/>
  <c r="BJ399" i="13"/>
  <c r="BJ400" i="13"/>
  <c r="BJ401" i="13"/>
  <c r="BJ402" i="13"/>
  <c r="BJ403" i="13"/>
  <c r="BJ404" i="13"/>
  <c r="BJ405" i="13"/>
  <c r="BJ406" i="13"/>
  <c r="BJ407" i="13"/>
  <c r="BJ408" i="13"/>
  <c r="BJ409" i="13"/>
  <c r="BJ410" i="13"/>
  <c r="BJ411" i="13"/>
  <c r="BJ412" i="13"/>
  <c r="BJ413" i="13"/>
  <c r="BJ414" i="13"/>
  <c r="BJ415" i="13"/>
  <c r="BJ416" i="13"/>
  <c r="BJ417" i="13"/>
  <c r="BJ418" i="13"/>
  <c r="BJ419" i="13"/>
  <c r="BJ420" i="13"/>
  <c r="BJ421" i="13"/>
  <c r="BJ422" i="13"/>
  <c r="BJ423" i="13"/>
  <c r="BJ424" i="13"/>
  <c r="BJ425" i="13"/>
  <c r="BJ426" i="13"/>
  <c r="BJ427" i="13"/>
  <c r="BJ428" i="13"/>
  <c r="BJ429" i="13"/>
  <c r="BJ430" i="13"/>
  <c r="BJ431" i="13"/>
  <c r="BJ432" i="13"/>
  <c r="BJ433" i="13"/>
  <c r="BJ434" i="13"/>
  <c r="BJ435" i="13"/>
  <c r="BJ436" i="13"/>
  <c r="BJ437" i="13"/>
  <c r="BJ438" i="13"/>
  <c r="BJ439" i="13"/>
  <c r="BJ440" i="13"/>
  <c r="BJ441" i="13"/>
  <c r="BJ442" i="13"/>
  <c r="BJ443" i="13"/>
  <c r="BJ444" i="13"/>
  <c r="BJ445" i="13"/>
  <c r="BJ446" i="13"/>
  <c r="BJ447" i="13"/>
  <c r="BJ448" i="13"/>
  <c r="BJ449" i="13"/>
  <c r="BJ450" i="13"/>
  <c r="BJ451" i="13"/>
  <c r="BJ452" i="13"/>
  <c r="BJ453" i="13"/>
  <c r="BJ454" i="13"/>
  <c r="BJ455" i="13"/>
  <c r="BJ456" i="13"/>
  <c r="BJ457" i="13"/>
  <c r="BJ458" i="13"/>
  <c r="BJ459" i="13"/>
  <c r="BJ460" i="13"/>
  <c r="BJ461" i="13"/>
  <c r="BJ462" i="13"/>
  <c r="BJ463" i="13"/>
  <c r="BJ464" i="13"/>
  <c r="BJ465" i="13"/>
  <c r="BJ466" i="13"/>
  <c r="BJ467" i="13"/>
  <c r="BJ468" i="13"/>
  <c r="BJ469" i="13"/>
  <c r="BJ470" i="13"/>
  <c r="BJ471" i="13"/>
  <c r="BJ472" i="13"/>
  <c r="BJ473" i="13"/>
  <c r="BJ474" i="13"/>
  <c r="BJ475" i="13"/>
  <c r="BJ476" i="13"/>
  <c r="BJ477" i="13"/>
  <c r="BJ478" i="13"/>
  <c r="BJ479" i="13"/>
  <c r="BJ480" i="13"/>
  <c r="BJ481" i="13"/>
  <c r="BJ482" i="13"/>
  <c r="BJ483" i="13"/>
  <c r="BJ484" i="13"/>
  <c r="BJ485" i="13"/>
  <c r="BJ486" i="13"/>
  <c r="BJ487" i="13"/>
  <c r="BJ488" i="13"/>
  <c r="BJ489" i="13"/>
  <c r="BJ490" i="13"/>
  <c r="BJ491" i="13"/>
  <c r="BJ492" i="13"/>
  <c r="BJ493" i="13"/>
  <c r="BJ494" i="13"/>
  <c r="BJ495" i="13"/>
  <c r="BJ496" i="13"/>
  <c r="BJ497" i="13"/>
  <c r="BJ498" i="13"/>
  <c r="BJ499" i="13"/>
  <c r="BJ500" i="13"/>
  <c r="BJ501" i="13"/>
  <c r="BJ502" i="13"/>
  <c r="BJ503" i="13"/>
  <c r="BJ504" i="13"/>
  <c r="BJ505" i="13"/>
  <c r="BJ506" i="13"/>
  <c r="BJ507" i="13"/>
  <c r="BJ508" i="13"/>
  <c r="BJ509" i="13"/>
  <c r="BJ510" i="13"/>
  <c r="BJ511" i="13"/>
  <c r="BJ512" i="13"/>
  <c r="BJ513" i="13"/>
  <c r="BJ514" i="13"/>
  <c r="BJ515" i="13"/>
  <c r="BJ516" i="13"/>
  <c r="BJ517" i="13"/>
  <c r="BJ518" i="13"/>
  <c r="BJ519" i="13"/>
  <c r="BJ520" i="13"/>
  <c r="BJ521" i="13"/>
  <c r="BJ522" i="13"/>
  <c r="BJ523" i="13"/>
  <c r="BJ524" i="13"/>
  <c r="BJ525" i="13"/>
  <c r="BJ526" i="13"/>
  <c r="BJ527" i="13"/>
  <c r="BJ528" i="13"/>
  <c r="BJ529" i="13"/>
  <c r="BJ530" i="13"/>
  <c r="BJ531" i="13"/>
  <c r="BJ532" i="13"/>
  <c r="BJ533" i="13"/>
  <c r="BJ534" i="13"/>
  <c r="BJ535" i="13"/>
  <c r="BJ536" i="13"/>
  <c r="BJ537" i="13"/>
  <c r="BJ538" i="13"/>
  <c r="BJ539" i="13"/>
  <c r="BJ540" i="13"/>
  <c r="BJ541" i="13"/>
  <c r="BJ542" i="13"/>
  <c r="BJ543" i="13"/>
  <c r="BJ544" i="13"/>
  <c r="BJ545" i="13"/>
  <c r="BJ546" i="13"/>
  <c r="BJ547" i="13"/>
  <c r="BJ548" i="13"/>
  <c r="BJ549" i="13"/>
  <c r="BJ550" i="13"/>
  <c r="BJ551" i="13"/>
  <c r="BJ552" i="13"/>
  <c r="BJ553" i="13"/>
  <c r="BJ554" i="13"/>
  <c r="BJ555" i="13"/>
  <c r="BJ556" i="13"/>
  <c r="BJ557" i="13"/>
  <c r="BJ558" i="13"/>
  <c r="BJ559" i="13"/>
  <c r="BJ560" i="13"/>
  <c r="BJ561" i="13"/>
  <c r="BJ562" i="13"/>
  <c r="BJ563" i="13"/>
  <c r="BJ564" i="13"/>
  <c r="BJ565" i="13"/>
  <c r="BJ566" i="13"/>
  <c r="BJ567" i="13"/>
  <c r="BJ568" i="13"/>
  <c r="BJ569" i="13"/>
  <c r="BJ570" i="13"/>
  <c r="BJ571" i="13"/>
  <c r="BJ572" i="13"/>
  <c r="BJ573" i="13"/>
  <c r="BJ574" i="13"/>
  <c r="BJ575" i="13"/>
  <c r="BJ576" i="13"/>
  <c r="BJ577" i="13"/>
  <c r="BJ578" i="13"/>
  <c r="BJ579" i="13"/>
  <c r="BJ580" i="13"/>
  <c r="BJ581" i="13"/>
  <c r="BJ582" i="13"/>
  <c r="BJ583" i="13"/>
  <c r="BJ584" i="13"/>
  <c r="BJ585" i="13"/>
  <c r="BJ586" i="13"/>
  <c r="BJ587" i="13"/>
  <c r="BJ588" i="13"/>
  <c r="BJ589" i="13"/>
  <c r="BJ590" i="13"/>
  <c r="BJ591" i="13"/>
  <c r="BJ592" i="13"/>
  <c r="BJ593" i="13"/>
  <c r="BJ594" i="13"/>
  <c r="BJ595" i="13"/>
  <c r="BJ596" i="13"/>
  <c r="BJ597" i="13"/>
  <c r="BJ598" i="13"/>
  <c r="BJ599" i="13"/>
  <c r="BJ600" i="13"/>
  <c r="BJ601" i="13"/>
  <c r="BJ602" i="13"/>
  <c r="BJ603" i="13"/>
  <c r="BJ604" i="13"/>
  <c r="BJ605" i="13"/>
  <c r="BJ606" i="13"/>
  <c r="BJ607" i="13"/>
  <c r="BJ608" i="13"/>
  <c r="BJ609" i="13"/>
  <c r="BJ610" i="13"/>
  <c r="BJ611" i="13"/>
  <c r="BJ612" i="13"/>
  <c r="BJ613" i="13"/>
  <c r="BJ614" i="13"/>
  <c r="BJ615" i="13"/>
  <c r="BJ616" i="13"/>
  <c r="BJ617" i="13"/>
  <c r="BJ618" i="13"/>
  <c r="BJ619" i="13"/>
  <c r="BJ620" i="13"/>
  <c r="BJ621" i="13"/>
  <c r="BJ622" i="13"/>
  <c r="BJ623" i="13"/>
  <c r="BJ624" i="13"/>
  <c r="BJ625" i="13"/>
  <c r="BJ626" i="13"/>
  <c r="BJ627" i="13"/>
  <c r="BJ628" i="13"/>
  <c r="BJ629" i="13"/>
  <c r="BJ630" i="13"/>
  <c r="BJ631" i="13"/>
  <c r="BJ632" i="13"/>
  <c r="BJ633" i="13"/>
  <c r="BJ634" i="13"/>
  <c r="BJ635" i="13"/>
  <c r="BJ636" i="13"/>
  <c r="BJ637" i="13"/>
  <c r="BJ638" i="13"/>
  <c r="BJ639" i="13"/>
  <c r="BJ640" i="13"/>
  <c r="BJ641" i="13"/>
  <c r="BJ642" i="13"/>
  <c r="BJ643" i="13"/>
  <c r="BJ644" i="13"/>
  <c r="BJ645" i="13"/>
  <c r="BJ646" i="13"/>
  <c r="BJ647" i="13"/>
  <c r="BJ648" i="13"/>
  <c r="BJ649" i="13"/>
  <c r="BJ650" i="13"/>
  <c r="BJ651" i="13"/>
  <c r="BJ652" i="13"/>
  <c r="BJ653" i="13"/>
  <c r="BJ654" i="13"/>
  <c r="BJ655" i="13"/>
  <c r="BJ656" i="13"/>
  <c r="BJ657" i="13"/>
  <c r="BJ658" i="13"/>
  <c r="BJ659" i="13"/>
  <c r="BJ660" i="13"/>
  <c r="BJ661" i="13"/>
  <c r="BJ662" i="13"/>
  <c r="BJ663" i="13"/>
  <c r="BJ664" i="13"/>
  <c r="BJ665" i="13"/>
  <c r="BJ666" i="13"/>
  <c r="BJ667" i="13"/>
  <c r="BJ668" i="13"/>
  <c r="BJ669" i="13"/>
  <c r="BJ670" i="13"/>
  <c r="BJ671" i="13"/>
  <c r="BJ672" i="13"/>
  <c r="BJ673" i="13"/>
  <c r="BJ674" i="13"/>
  <c r="BJ675" i="13"/>
  <c r="BJ676" i="13"/>
  <c r="BJ677" i="13"/>
  <c r="BJ678" i="13"/>
  <c r="BJ679" i="13"/>
  <c r="BJ680" i="13"/>
  <c r="BJ681" i="13"/>
  <c r="BJ682" i="13"/>
  <c r="BJ683" i="13"/>
  <c r="BJ684" i="13"/>
  <c r="BJ685" i="13"/>
  <c r="BJ686" i="13"/>
  <c r="BJ687" i="13"/>
  <c r="BJ688" i="13"/>
  <c r="BJ689" i="13"/>
  <c r="BJ690" i="13"/>
  <c r="BJ691" i="13"/>
  <c r="BJ692" i="13"/>
  <c r="BJ693" i="13"/>
  <c r="BJ694" i="13"/>
  <c r="BJ695" i="13"/>
  <c r="BJ696" i="13"/>
  <c r="BJ697" i="13"/>
  <c r="BJ698" i="13"/>
  <c r="BJ699" i="13"/>
  <c r="BJ700" i="13"/>
  <c r="BJ701" i="13"/>
  <c r="BJ702" i="13"/>
  <c r="BJ703" i="13"/>
  <c r="BJ704" i="13"/>
  <c r="BJ705" i="13"/>
  <c r="BJ706" i="13"/>
  <c r="BJ707" i="13"/>
  <c r="BJ708" i="13"/>
  <c r="BJ709" i="13"/>
  <c r="BJ710" i="13"/>
  <c r="BJ711" i="13"/>
  <c r="BJ712" i="13"/>
  <c r="BJ713" i="13"/>
  <c r="BJ714" i="13"/>
  <c r="BJ715" i="13"/>
  <c r="BJ716" i="13"/>
  <c r="BJ717" i="13"/>
  <c r="BJ718" i="13"/>
  <c r="BJ719" i="13"/>
  <c r="BJ720" i="13"/>
  <c r="BJ721" i="13"/>
  <c r="BJ722" i="13"/>
  <c r="BJ723" i="13"/>
  <c r="BJ724" i="13"/>
  <c r="BJ725" i="13"/>
  <c r="BJ726" i="13"/>
  <c r="BJ727" i="13"/>
  <c r="BJ728" i="13"/>
  <c r="BJ729" i="13"/>
  <c r="BJ730" i="13"/>
  <c r="BJ731" i="13"/>
  <c r="BJ732" i="13"/>
  <c r="BJ733" i="13"/>
  <c r="BJ734" i="13"/>
  <c r="BJ735" i="13"/>
  <c r="BJ736" i="13"/>
  <c r="BJ737" i="13"/>
  <c r="BJ738" i="13"/>
  <c r="BJ739" i="13"/>
  <c r="BJ740" i="13"/>
  <c r="BJ741" i="13"/>
  <c r="BJ742" i="13"/>
  <c r="BJ743" i="13"/>
  <c r="BJ744" i="13"/>
  <c r="BJ745" i="13"/>
  <c r="BJ746" i="13"/>
  <c r="BJ747" i="13"/>
  <c r="BJ748" i="13"/>
  <c r="BJ749" i="13"/>
  <c r="BJ750" i="13"/>
  <c r="BJ751" i="13"/>
  <c r="BJ752" i="13"/>
  <c r="BJ753" i="13"/>
  <c r="BJ754" i="13"/>
  <c r="BJ755" i="13"/>
  <c r="BJ756" i="13"/>
  <c r="BJ757" i="13"/>
  <c r="BJ758" i="13"/>
  <c r="BJ759" i="13"/>
  <c r="BJ760" i="13"/>
  <c r="BJ761" i="13"/>
  <c r="BJ762" i="13"/>
  <c r="BJ763" i="13"/>
  <c r="BJ764" i="13"/>
  <c r="BJ765" i="13"/>
  <c r="BJ766" i="13"/>
  <c r="BJ767" i="13"/>
  <c r="BJ768" i="13"/>
  <c r="BJ769" i="13"/>
  <c r="BJ770" i="13"/>
  <c r="BJ771" i="13"/>
  <c r="BJ772" i="13"/>
  <c r="BJ773" i="13"/>
  <c r="BJ774" i="13"/>
  <c r="BJ775" i="13"/>
  <c r="BJ776" i="13"/>
  <c r="BJ777" i="13"/>
  <c r="BJ778" i="13"/>
  <c r="BJ779" i="13"/>
  <c r="BJ780" i="13"/>
  <c r="BJ781" i="13"/>
  <c r="BJ782" i="13"/>
  <c r="BJ783" i="13"/>
  <c r="BJ784" i="13"/>
  <c r="BJ785" i="13"/>
  <c r="BJ786" i="13"/>
  <c r="BJ787" i="13"/>
  <c r="BJ788" i="13"/>
  <c r="BJ789" i="13"/>
  <c r="BJ790" i="13"/>
  <c r="BJ791" i="13"/>
  <c r="BJ792" i="13"/>
  <c r="BJ793" i="13"/>
  <c r="BJ794" i="13"/>
  <c r="BJ795" i="13"/>
  <c r="BJ796" i="13"/>
  <c r="BJ797" i="13"/>
  <c r="BJ798" i="13"/>
  <c r="BJ799" i="13"/>
  <c r="BJ800" i="13"/>
  <c r="BJ801" i="13"/>
  <c r="BJ802" i="13"/>
  <c r="BJ803" i="13"/>
  <c r="BJ804" i="13"/>
  <c r="BJ805" i="13"/>
  <c r="BJ806" i="13"/>
  <c r="BJ807" i="13"/>
  <c r="BJ808" i="13"/>
  <c r="BJ809" i="13"/>
  <c r="BJ810" i="13"/>
  <c r="BJ811" i="13"/>
  <c r="BJ812" i="13"/>
  <c r="BJ813" i="13"/>
  <c r="BJ814" i="13"/>
  <c r="BJ815" i="13"/>
  <c r="BJ816" i="13"/>
  <c r="BJ817" i="13"/>
  <c r="BJ818" i="13"/>
  <c r="BJ819" i="13"/>
  <c r="BJ820" i="13"/>
  <c r="BJ821" i="13"/>
  <c r="BJ822" i="13"/>
  <c r="BJ823" i="13"/>
  <c r="BJ824" i="13"/>
  <c r="BJ825" i="13"/>
  <c r="BJ826" i="13"/>
  <c r="BJ827" i="13"/>
  <c r="BJ828" i="13"/>
  <c r="BJ829" i="13"/>
  <c r="BJ830" i="13"/>
  <c r="BJ831" i="13"/>
  <c r="BJ832" i="13"/>
  <c r="BJ833" i="13"/>
  <c r="BJ834" i="13"/>
  <c r="BJ835" i="13"/>
  <c r="BJ836" i="13"/>
  <c r="BJ837" i="13"/>
  <c r="BJ838" i="13"/>
  <c r="BJ839" i="13"/>
  <c r="BJ840" i="13"/>
  <c r="BJ841" i="13"/>
  <c r="BJ842" i="13"/>
  <c r="BJ843" i="13"/>
  <c r="BJ844" i="13"/>
  <c r="BJ845" i="13"/>
  <c r="BJ846" i="13"/>
  <c r="BJ847" i="13"/>
  <c r="BJ848" i="13"/>
  <c r="BJ849" i="13"/>
  <c r="BJ850" i="13"/>
  <c r="BJ851" i="13"/>
  <c r="BJ852" i="13"/>
  <c r="BJ853" i="13"/>
  <c r="BJ854" i="13"/>
  <c r="BJ855" i="13"/>
  <c r="BJ856" i="13"/>
  <c r="BJ857" i="13"/>
  <c r="BJ858" i="13"/>
  <c r="BJ859" i="13"/>
  <c r="BJ860" i="13"/>
  <c r="BJ861" i="13"/>
  <c r="BJ862" i="13"/>
  <c r="BJ863" i="13"/>
  <c r="BJ864" i="13"/>
  <c r="BJ865" i="13"/>
  <c r="BJ866" i="13"/>
  <c r="BJ867" i="13"/>
  <c r="BJ868" i="13"/>
  <c r="BJ869" i="13"/>
  <c r="BJ870" i="13"/>
  <c r="BJ871" i="13"/>
  <c r="BJ872" i="13"/>
  <c r="BJ873" i="13"/>
  <c r="BJ874" i="13"/>
  <c r="BJ875" i="13"/>
  <c r="BJ876" i="13"/>
  <c r="BJ877" i="13"/>
  <c r="BJ878" i="13"/>
  <c r="BJ879" i="13"/>
  <c r="BJ880" i="13"/>
  <c r="BJ881" i="13"/>
  <c r="BJ882" i="13"/>
  <c r="BJ883" i="13"/>
  <c r="BJ884" i="13"/>
  <c r="BJ885" i="13"/>
  <c r="BJ886" i="13"/>
  <c r="BJ887" i="13"/>
  <c r="BJ888" i="13"/>
  <c r="BJ889" i="13"/>
  <c r="BJ890" i="13"/>
  <c r="BJ891" i="13"/>
  <c r="BJ892" i="13"/>
  <c r="BJ893" i="13"/>
  <c r="BJ894" i="13"/>
  <c r="BJ895" i="13"/>
  <c r="BJ896" i="13"/>
  <c r="BJ897" i="13"/>
  <c r="BJ898" i="13"/>
  <c r="BJ899" i="13"/>
  <c r="BJ900" i="13"/>
  <c r="BJ901" i="13"/>
  <c r="BJ902" i="13"/>
  <c r="BJ903" i="13"/>
  <c r="BJ904" i="13"/>
  <c r="BJ905" i="13"/>
  <c r="BJ906" i="13"/>
  <c r="BJ907" i="13"/>
  <c r="BJ908" i="13"/>
  <c r="BJ909" i="13"/>
  <c r="BJ910" i="13"/>
  <c r="BJ911" i="13"/>
  <c r="BJ912" i="13"/>
  <c r="BJ913" i="13"/>
  <c r="BJ914" i="13"/>
  <c r="BJ915" i="13"/>
  <c r="BJ916" i="13"/>
  <c r="BJ917" i="13"/>
  <c r="BJ918" i="13"/>
  <c r="BJ919" i="13"/>
  <c r="BJ920" i="13"/>
  <c r="BJ921" i="13"/>
  <c r="BJ922" i="13"/>
  <c r="BJ923" i="13"/>
  <c r="BJ924" i="13"/>
  <c r="BJ925" i="13"/>
  <c r="BJ926" i="13"/>
  <c r="BJ927" i="13"/>
  <c r="BJ928" i="13"/>
  <c r="BJ929" i="13"/>
  <c r="BJ930" i="13"/>
  <c r="BJ931" i="13"/>
  <c r="BJ932" i="13"/>
  <c r="BJ933" i="13"/>
  <c r="BJ934" i="13"/>
  <c r="BJ935" i="13"/>
  <c r="BJ936" i="13"/>
  <c r="BJ937" i="13"/>
  <c r="BJ938" i="13"/>
  <c r="BJ939" i="13"/>
  <c r="BJ940" i="13"/>
  <c r="BJ941" i="13"/>
  <c r="BJ942" i="13"/>
  <c r="BJ943" i="13"/>
  <c r="BJ944" i="13"/>
  <c r="BJ945" i="13"/>
  <c r="BJ946" i="13"/>
  <c r="BJ947" i="13"/>
  <c r="BJ948" i="13"/>
  <c r="BJ949" i="13"/>
  <c r="BJ950" i="13"/>
  <c r="BJ951" i="13"/>
  <c r="BJ952" i="13"/>
  <c r="BJ953" i="13"/>
  <c r="BJ954" i="13"/>
  <c r="BJ955" i="13"/>
  <c r="BJ956" i="13"/>
  <c r="BJ957" i="13"/>
  <c r="BJ958" i="13"/>
  <c r="BJ959" i="13"/>
  <c r="BJ960" i="13"/>
  <c r="BJ961" i="13"/>
  <c r="BJ962" i="13"/>
  <c r="BJ963" i="13"/>
  <c r="BJ964" i="13"/>
  <c r="BJ965" i="13"/>
  <c r="BJ966" i="13"/>
  <c r="BJ967" i="13"/>
  <c r="BJ968" i="13"/>
  <c r="BJ969" i="13"/>
  <c r="BJ970" i="13"/>
  <c r="BJ971" i="13"/>
  <c r="BJ972" i="13"/>
  <c r="BJ973" i="13"/>
  <c r="BJ974" i="13"/>
  <c r="BJ975" i="13"/>
  <c r="BJ976" i="13"/>
  <c r="BJ977" i="13"/>
  <c r="BJ978" i="13"/>
  <c r="BJ979" i="13"/>
  <c r="BJ980" i="13"/>
  <c r="BJ981" i="13"/>
  <c r="BJ982" i="13"/>
  <c r="BJ983" i="13"/>
  <c r="BJ984" i="13"/>
  <c r="BJ985" i="13"/>
  <c r="BJ986" i="13"/>
  <c r="BJ987" i="13"/>
  <c r="BJ988" i="13"/>
  <c r="BJ989" i="13"/>
  <c r="BJ990" i="13"/>
  <c r="BJ991" i="13"/>
  <c r="BJ992" i="13"/>
  <c r="BJ993" i="13"/>
  <c r="BJ994" i="13"/>
  <c r="BJ995" i="13"/>
  <c r="BJ996" i="13"/>
  <c r="BJ997" i="13"/>
  <c r="BJ998" i="13"/>
  <c r="BJ999" i="13"/>
  <c r="BJ1000" i="13"/>
  <c r="BJ1001" i="13"/>
  <c r="BJ1002" i="13"/>
  <c r="BJ1003" i="13"/>
  <c r="BJ1004" i="13"/>
  <c r="BJ1005" i="13"/>
  <c r="BJ1006" i="13"/>
  <c r="BJ1007" i="13"/>
  <c r="BJ1008" i="13"/>
  <c r="BJ1009" i="13"/>
  <c r="BJ1010" i="13"/>
  <c r="BJ1011" i="13"/>
  <c r="BJ1012" i="13"/>
  <c r="BJ1013" i="13"/>
  <c r="BJ1014" i="13"/>
  <c r="BJ1015" i="13"/>
  <c r="BJ1016" i="13"/>
  <c r="BJ1017" i="13"/>
  <c r="BJ1018" i="13"/>
  <c r="BJ1019" i="13"/>
  <c r="BJ1020" i="13"/>
  <c r="BJ1021" i="13"/>
  <c r="BJ1022" i="13"/>
  <c r="BJ1023" i="13"/>
  <c r="BJ1024" i="13"/>
  <c r="BJ1025" i="13"/>
  <c r="BJ1026" i="13"/>
  <c r="BJ1027" i="13"/>
  <c r="BJ1028" i="13"/>
  <c r="BJ1029" i="13"/>
  <c r="BJ1030" i="13"/>
  <c r="BJ1031" i="13"/>
  <c r="BJ1032" i="13"/>
  <c r="BJ1033" i="13"/>
  <c r="BJ1034" i="13"/>
  <c r="BJ1035" i="13"/>
  <c r="BJ1036" i="13"/>
  <c r="BJ1037" i="13"/>
  <c r="BJ1038" i="13"/>
  <c r="BJ1039" i="13"/>
  <c r="BJ1040" i="13"/>
  <c r="BJ1041" i="13"/>
  <c r="BJ1042" i="13"/>
  <c r="BJ1043" i="13"/>
  <c r="BJ1044" i="13"/>
  <c r="BJ1045" i="13"/>
  <c r="BJ1046" i="13"/>
  <c r="BJ1047" i="13"/>
  <c r="BJ1048" i="13"/>
  <c r="BJ1049" i="13"/>
  <c r="BJ1050" i="13"/>
  <c r="BJ1051" i="13"/>
  <c r="BJ1052" i="13"/>
  <c r="BJ1053" i="13"/>
  <c r="BJ1054" i="13"/>
  <c r="BJ1055" i="13"/>
  <c r="BJ1056" i="13"/>
  <c r="BJ1057" i="13"/>
  <c r="BJ1058" i="13"/>
  <c r="BJ1059" i="13"/>
  <c r="BJ1060" i="13"/>
  <c r="BJ1061" i="13"/>
  <c r="BJ1062" i="13"/>
  <c r="BJ1063" i="13"/>
  <c r="BJ1064" i="13"/>
  <c r="BJ1065" i="13"/>
  <c r="BJ1066" i="13"/>
  <c r="BJ1067" i="13"/>
  <c r="BJ1068" i="13"/>
  <c r="BJ1069" i="13"/>
  <c r="BJ1070" i="13"/>
  <c r="BJ1071" i="13"/>
  <c r="BJ1072" i="13"/>
  <c r="BJ1073" i="13"/>
  <c r="BJ1074" i="13"/>
  <c r="BJ1075" i="13"/>
  <c r="BJ1076" i="13"/>
  <c r="BJ1077" i="13"/>
  <c r="BJ1078" i="13"/>
  <c r="BJ1079" i="13"/>
  <c r="BJ1080" i="13"/>
  <c r="BJ1081" i="13"/>
  <c r="BJ1082" i="13"/>
  <c r="BJ1083" i="13"/>
  <c r="BJ1084" i="13"/>
  <c r="BJ1085" i="13"/>
  <c r="BJ1086" i="13"/>
  <c r="BJ1087" i="13"/>
  <c r="BJ1088" i="13"/>
  <c r="BJ1089" i="13"/>
  <c r="BJ1090" i="13"/>
  <c r="BJ1091" i="13"/>
  <c r="BJ1092" i="13"/>
  <c r="BJ1093" i="13"/>
  <c r="BJ1094" i="13"/>
  <c r="BJ1095" i="13"/>
  <c r="BJ1096" i="13"/>
  <c r="BJ1097" i="13"/>
  <c r="BJ1098" i="13"/>
  <c r="BJ1099" i="13"/>
  <c r="BJ1100" i="13"/>
  <c r="BJ1101" i="13"/>
  <c r="BJ1102" i="13"/>
  <c r="BJ1103" i="13"/>
  <c r="BJ1104" i="13"/>
  <c r="BJ1105" i="13"/>
  <c r="BJ1106" i="13"/>
  <c r="BJ1107" i="13"/>
  <c r="BJ1108" i="13"/>
  <c r="BJ1109" i="13"/>
  <c r="BJ1110" i="13"/>
  <c r="BJ1111" i="13"/>
  <c r="BJ1112" i="13"/>
  <c r="BJ1113" i="13"/>
  <c r="BJ1114" i="13"/>
  <c r="BJ1115" i="13"/>
  <c r="BJ1116" i="13"/>
  <c r="BJ1117" i="13"/>
  <c r="BJ1118" i="13"/>
  <c r="BJ1119" i="13"/>
  <c r="BJ1120" i="13"/>
  <c r="BJ1121" i="13"/>
  <c r="BJ1122" i="13"/>
  <c r="BJ1123" i="13"/>
  <c r="BJ1124" i="13"/>
  <c r="BJ1125" i="13"/>
  <c r="BJ1126" i="13"/>
  <c r="BJ1127" i="13"/>
  <c r="BJ1128" i="13"/>
  <c r="BJ1129" i="13"/>
  <c r="BJ1130" i="13"/>
  <c r="BJ1131" i="13"/>
  <c r="BJ1132" i="13"/>
  <c r="BJ1133" i="13"/>
  <c r="BJ1134" i="13"/>
  <c r="BJ1135" i="13"/>
  <c r="BJ1136" i="13"/>
  <c r="BJ1137" i="13"/>
  <c r="BJ1138" i="13"/>
  <c r="BJ1139" i="13"/>
  <c r="BJ1140" i="13"/>
  <c r="BJ1141" i="13"/>
  <c r="BJ1142" i="13"/>
  <c r="BJ1143" i="13"/>
  <c r="BJ1144" i="13"/>
  <c r="BJ1145" i="13"/>
  <c r="BJ1146" i="13"/>
  <c r="BJ1147" i="13"/>
  <c r="BJ1148" i="13"/>
  <c r="BJ1149" i="13"/>
  <c r="BJ1150" i="13"/>
  <c r="BJ1151" i="13"/>
  <c r="BJ1152" i="13"/>
  <c r="BJ1153" i="13"/>
  <c r="BJ1154" i="13"/>
  <c r="BJ1155" i="13"/>
  <c r="BJ1156" i="13"/>
  <c r="BJ1157" i="13"/>
  <c r="BJ1158" i="13"/>
  <c r="BJ1159" i="13"/>
  <c r="BJ1160" i="13"/>
  <c r="BJ1161" i="13"/>
  <c r="BJ1162" i="13"/>
  <c r="BJ1163" i="13"/>
  <c r="BJ1164" i="13"/>
  <c r="BJ1165" i="13"/>
  <c r="BJ1166" i="13"/>
  <c r="BJ1167" i="13"/>
  <c r="BJ1168" i="13"/>
  <c r="BJ1169" i="13"/>
  <c r="BJ1170" i="13"/>
  <c r="BJ1171" i="13"/>
  <c r="BJ1172" i="13"/>
  <c r="BJ1173" i="13"/>
  <c r="BJ1174" i="13"/>
  <c r="BJ1175" i="13"/>
  <c r="BJ1176" i="13"/>
  <c r="BJ1177" i="13"/>
  <c r="BJ1178" i="13"/>
  <c r="BJ1179" i="13"/>
  <c r="BJ1180" i="13"/>
  <c r="BJ1181" i="13"/>
  <c r="BJ1182" i="13"/>
  <c r="BJ1183" i="13"/>
  <c r="BJ1184" i="13"/>
  <c r="BJ1185" i="13"/>
  <c r="BJ1186" i="13"/>
  <c r="BJ1187" i="13"/>
  <c r="BJ1188" i="13"/>
  <c r="BJ1189" i="13"/>
  <c r="BJ1190" i="13"/>
  <c r="BJ1191" i="13"/>
  <c r="BJ1192" i="13"/>
  <c r="BJ1193" i="13"/>
  <c r="BJ1194" i="13"/>
  <c r="BJ1195" i="13"/>
  <c r="BJ1196" i="13"/>
  <c r="BJ1197" i="13"/>
  <c r="BJ1198" i="13"/>
  <c r="BJ1199" i="13"/>
  <c r="BJ1200" i="13"/>
  <c r="BJ1201" i="13"/>
  <c r="BJ1202" i="13"/>
  <c r="BJ1203" i="13"/>
  <c r="BJ1204" i="13"/>
  <c r="BJ1205" i="13"/>
  <c r="BJ1206" i="13"/>
  <c r="BJ1207" i="13"/>
  <c r="BJ1208" i="13"/>
  <c r="BJ1209" i="13"/>
  <c r="BJ1210" i="13"/>
  <c r="BJ1211" i="13"/>
  <c r="BJ1212" i="13"/>
  <c r="BJ1213" i="13"/>
  <c r="BJ1214" i="13"/>
  <c r="BJ1215" i="13"/>
  <c r="BJ1216" i="13"/>
  <c r="BJ1217" i="13"/>
  <c r="BJ1218" i="13"/>
  <c r="BJ1219" i="13"/>
  <c r="BJ1220" i="13"/>
  <c r="BJ1221" i="13"/>
  <c r="BJ1222" i="13"/>
  <c r="BJ1223" i="13"/>
  <c r="BJ1224" i="13"/>
  <c r="BJ1225" i="13"/>
  <c r="BJ1226" i="13"/>
  <c r="BJ1227" i="13"/>
  <c r="BJ1228" i="13"/>
  <c r="BJ1229" i="13"/>
  <c r="BJ1230" i="13"/>
  <c r="BJ1231" i="13"/>
  <c r="BJ1232" i="13"/>
  <c r="BJ1233" i="13"/>
  <c r="BJ1234" i="13"/>
  <c r="BJ1235" i="13"/>
  <c r="BJ1236" i="13"/>
  <c r="BJ1237" i="13"/>
  <c r="BJ1238" i="13"/>
  <c r="BJ1239" i="13"/>
  <c r="BJ1240" i="13"/>
  <c r="BJ1241" i="13"/>
  <c r="BJ1242" i="13"/>
  <c r="BJ1243" i="13"/>
  <c r="BJ1244" i="13"/>
  <c r="BJ1245" i="13"/>
  <c r="BJ1246" i="13"/>
  <c r="BJ1247" i="13"/>
  <c r="BJ1248" i="13"/>
  <c r="BJ1249" i="13"/>
  <c r="BJ1250" i="13"/>
  <c r="BJ1251" i="13"/>
  <c r="BJ1252" i="13"/>
  <c r="BJ1253" i="13"/>
  <c r="BJ1254" i="13"/>
  <c r="BJ1255" i="13"/>
  <c r="BJ1256" i="13"/>
  <c r="BJ1257" i="13"/>
  <c r="BJ1258" i="13"/>
  <c r="BJ1259" i="13"/>
  <c r="BJ1260" i="13"/>
  <c r="BJ1261" i="13"/>
  <c r="BJ1262" i="13"/>
  <c r="BJ1263" i="13"/>
  <c r="BJ1264" i="13"/>
  <c r="BJ1265" i="13"/>
  <c r="BJ1266" i="13"/>
  <c r="BJ1267" i="13"/>
  <c r="BJ1268" i="13"/>
  <c r="BJ1269" i="13"/>
  <c r="BJ1270" i="13"/>
  <c r="BJ1271" i="13"/>
  <c r="BJ1272" i="13"/>
  <c r="BJ1273" i="13"/>
  <c r="BJ1274" i="13"/>
  <c r="BJ1275" i="13"/>
  <c r="BJ1276" i="13"/>
  <c r="BJ1277" i="13"/>
  <c r="BJ1278" i="13"/>
  <c r="BJ1279" i="13"/>
  <c r="BJ1280" i="13"/>
  <c r="BJ1281" i="13"/>
  <c r="BJ1282" i="13"/>
  <c r="BJ1283" i="13"/>
  <c r="BJ1284" i="13"/>
  <c r="BJ1285" i="13"/>
  <c r="BJ1286" i="13"/>
  <c r="BJ1287" i="13"/>
  <c r="BJ1288" i="13"/>
  <c r="BJ1289" i="13"/>
  <c r="BJ1290" i="13"/>
  <c r="BJ1291" i="13"/>
  <c r="BJ1292" i="13"/>
  <c r="BJ1293" i="13"/>
  <c r="BJ1294" i="13"/>
  <c r="BJ1295" i="13"/>
  <c r="BJ1296" i="13"/>
  <c r="BJ1297" i="13"/>
  <c r="BJ1298" i="13"/>
  <c r="BJ1299" i="13"/>
  <c r="BJ1300" i="13"/>
  <c r="BJ1301" i="13"/>
  <c r="BJ1302" i="13"/>
  <c r="BJ1303" i="13"/>
  <c r="BJ1304" i="13"/>
  <c r="BJ1305" i="13"/>
  <c r="BJ1306" i="13"/>
  <c r="BJ1307" i="13"/>
  <c r="BJ1308" i="13"/>
  <c r="BJ1309" i="13"/>
  <c r="BJ1310" i="13"/>
  <c r="BJ1311" i="13"/>
  <c r="BJ1312" i="13"/>
  <c r="BJ1313" i="13"/>
  <c r="BJ1314" i="13"/>
  <c r="BJ1315" i="13"/>
  <c r="BJ1316" i="13"/>
  <c r="BJ1317" i="13"/>
  <c r="BJ1318" i="13"/>
  <c r="BJ1319" i="13"/>
  <c r="BJ1320" i="13"/>
  <c r="BJ1321" i="13"/>
  <c r="BJ1322" i="13"/>
  <c r="BJ1323" i="13"/>
  <c r="BJ1324" i="13"/>
  <c r="BJ1325" i="13"/>
  <c r="BJ1326" i="13"/>
  <c r="BJ1327" i="13"/>
  <c r="BJ1328" i="13"/>
  <c r="BJ1329" i="13"/>
  <c r="BJ1330" i="13"/>
  <c r="BJ1331" i="13"/>
  <c r="BJ1332" i="13"/>
  <c r="BJ1333" i="13"/>
  <c r="BJ1334" i="13"/>
  <c r="BJ1335" i="13"/>
  <c r="BJ1336" i="13"/>
  <c r="BJ1337" i="13"/>
  <c r="BJ1338" i="13"/>
  <c r="BJ1339" i="13"/>
  <c r="BJ1340" i="13"/>
  <c r="BJ1341" i="13"/>
  <c r="BJ1342" i="13"/>
  <c r="BJ1343" i="13"/>
  <c r="BJ1344" i="13"/>
  <c r="BJ1345" i="13"/>
  <c r="BJ1346" i="13"/>
  <c r="BJ1347" i="13"/>
  <c r="BJ1348" i="13"/>
  <c r="BJ1349" i="13"/>
  <c r="BJ1350" i="13"/>
  <c r="BJ1351" i="13"/>
  <c r="BJ1352" i="13"/>
  <c r="BJ1353" i="13"/>
  <c r="BJ1354" i="13"/>
  <c r="BJ1355" i="13"/>
  <c r="BJ1356" i="13"/>
  <c r="BJ1357" i="13"/>
  <c r="BJ1358" i="13"/>
  <c r="BJ1359" i="13"/>
  <c r="BJ1360" i="13"/>
  <c r="BJ1361" i="13"/>
  <c r="BJ1362" i="13"/>
  <c r="BJ1363" i="13"/>
  <c r="BJ1364" i="13"/>
  <c r="BJ1365" i="13"/>
  <c r="BJ1366" i="13"/>
  <c r="BJ1367" i="13"/>
  <c r="BJ1368" i="13"/>
  <c r="BJ1369" i="13"/>
  <c r="BJ1370" i="13"/>
  <c r="BJ1371" i="13"/>
  <c r="BJ1372" i="13"/>
  <c r="BJ1373" i="13"/>
  <c r="BJ1374" i="13"/>
  <c r="BJ1375" i="13"/>
  <c r="BJ1376" i="13"/>
  <c r="BJ1377" i="13"/>
  <c r="BJ1378" i="13"/>
  <c r="BJ1379" i="13"/>
  <c r="BJ1380" i="13"/>
  <c r="BJ1381" i="13"/>
  <c r="BJ1382" i="13"/>
  <c r="BJ1383" i="13"/>
  <c r="BJ1384" i="13"/>
  <c r="BJ1385" i="13"/>
  <c r="BJ1386" i="13"/>
  <c r="BJ1387" i="13"/>
  <c r="BJ1388" i="13"/>
  <c r="BJ1389" i="13"/>
  <c r="BJ1390" i="13"/>
  <c r="BJ1391" i="13"/>
  <c r="BJ1392" i="13"/>
  <c r="BJ1393" i="13"/>
  <c r="BJ1394" i="13"/>
  <c r="BJ1395" i="13"/>
  <c r="BJ1396" i="13"/>
  <c r="BJ1397" i="13"/>
  <c r="BJ1398" i="13"/>
  <c r="BJ1399" i="13"/>
  <c r="BJ1400" i="13"/>
  <c r="BJ1401" i="13"/>
  <c r="BJ1402" i="13"/>
  <c r="BJ1403" i="13"/>
  <c r="BJ1404" i="13"/>
  <c r="BJ1405" i="13"/>
  <c r="BJ1406" i="13"/>
  <c r="BJ1407" i="13"/>
  <c r="BJ1408" i="13"/>
  <c r="BJ1409" i="13"/>
  <c r="BJ1410" i="13"/>
  <c r="BJ1411" i="13"/>
  <c r="BJ1412" i="13"/>
  <c r="BJ1413" i="13"/>
  <c r="BJ1414" i="13"/>
  <c r="BJ1415" i="13"/>
  <c r="BJ1416" i="13"/>
  <c r="BJ1417" i="13"/>
  <c r="BJ1418" i="13"/>
  <c r="BJ1419" i="13"/>
  <c r="BJ1420" i="13"/>
  <c r="BJ1421" i="13"/>
  <c r="BJ1422" i="13"/>
  <c r="BJ1423" i="13"/>
  <c r="BJ1424" i="13"/>
  <c r="BJ1425" i="13"/>
  <c r="BJ1426" i="13"/>
  <c r="BJ1427" i="13"/>
  <c r="BJ1428" i="13"/>
  <c r="BJ1429" i="13"/>
  <c r="BJ1430" i="13"/>
  <c r="BJ1431" i="13"/>
  <c r="BJ1432" i="13"/>
  <c r="BJ1433" i="13"/>
  <c r="BJ1434" i="13"/>
  <c r="BJ1435" i="13"/>
  <c r="BJ1436" i="13"/>
  <c r="BJ1437" i="13"/>
  <c r="BJ1438" i="13"/>
  <c r="BJ1439" i="13"/>
  <c r="BJ1440" i="13"/>
  <c r="BJ1441" i="13"/>
  <c r="BJ1442" i="13"/>
  <c r="BJ1443" i="13"/>
  <c r="BJ1444" i="13"/>
  <c r="BJ1445" i="13"/>
  <c r="BJ1446" i="13"/>
  <c r="BJ1447" i="13"/>
  <c r="BJ1448" i="13"/>
  <c r="BJ1449" i="13"/>
  <c r="BJ1450" i="13"/>
  <c r="BJ1451" i="13"/>
  <c r="BJ1452" i="13"/>
  <c r="BJ1453" i="13"/>
  <c r="BJ1454" i="13"/>
  <c r="BJ1455" i="13"/>
  <c r="BJ1456" i="13"/>
  <c r="BJ1457" i="13"/>
  <c r="BJ1458" i="13"/>
  <c r="BJ1459" i="13"/>
  <c r="BJ1460" i="13"/>
  <c r="BJ1461" i="13"/>
  <c r="BJ1462" i="13"/>
  <c r="BJ1463" i="13"/>
  <c r="BJ1464" i="13"/>
  <c r="BJ1465" i="13"/>
  <c r="BJ1466" i="13"/>
  <c r="BJ1467" i="13"/>
  <c r="BJ1468" i="13"/>
  <c r="BJ1469" i="13"/>
  <c r="BJ1470" i="13"/>
  <c r="BJ1471" i="13"/>
  <c r="BJ1472" i="13"/>
  <c r="BJ1473" i="13"/>
  <c r="BJ1474" i="13"/>
  <c r="BJ1475" i="13"/>
  <c r="BJ1476" i="13"/>
  <c r="BJ1477" i="13"/>
  <c r="BJ1478" i="13"/>
  <c r="BJ1479" i="13"/>
  <c r="BJ1480" i="13"/>
  <c r="BJ1481" i="13"/>
  <c r="BJ1482" i="13"/>
  <c r="BJ1483" i="13"/>
  <c r="BJ1484" i="13"/>
  <c r="BJ1485" i="13"/>
  <c r="BJ1486" i="13"/>
  <c r="BJ1487" i="13"/>
  <c r="BJ1488" i="13"/>
  <c r="BJ1489" i="13"/>
  <c r="BJ1490" i="13"/>
  <c r="BJ1491" i="13"/>
  <c r="BJ1492" i="13"/>
  <c r="BJ1493" i="13"/>
  <c r="BJ1494" i="13"/>
  <c r="BJ1495" i="13"/>
  <c r="BJ1496" i="13"/>
  <c r="BJ1497" i="13"/>
  <c r="BJ1498" i="13"/>
  <c r="BJ1499" i="13"/>
  <c r="BJ1500" i="13"/>
  <c r="BJ1501" i="13"/>
  <c r="BJ1502" i="13"/>
  <c r="BJ1503" i="13"/>
  <c r="BJ1504" i="13"/>
  <c r="BJ1505" i="13"/>
  <c r="BJ1506" i="13"/>
  <c r="BJ1507" i="13"/>
  <c r="BJ1508" i="13"/>
  <c r="BJ1509" i="13"/>
  <c r="BJ1510" i="13"/>
  <c r="BJ1511" i="13"/>
  <c r="BJ1512" i="13"/>
  <c r="BJ1513" i="13"/>
  <c r="BJ1514" i="13"/>
  <c r="BJ1515" i="13"/>
  <c r="BJ1516" i="13"/>
  <c r="BJ1517" i="13"/>
  <c r="BJ1518" i="13"/>
  <c r="BJ1519" i="13"/>
  <c r="BJ1520" i="13"/>
  <c r="BJ1521" i="13"/>
  <c r="BJ1522" i="13"/>
  <c r="BJ1523" i="13"/>
  <c r="BJ1524" i="13"/>
  <c r="BJ1525" i="13"/>
  <c r="BJ1526" i="13"/>
  <c r="BJ1527" i="13"/>
  <c r="BJ1528" i="13"/>
  <c r="BJ1529" i="13"/>
  <c r="BJ1530" i="13"/>
  <c r="BJ1531" i="13"/>
  <c r="BJ1532" i="13"/>
  <c r="BJ1533" i="13"/>
  <c r="BJ1534" i="13"/>
  <c r="BJ1535" i="13"/>
  <c r="BJ1536" i="13"/>
  <c r="BJ1537" i="13"/>
  <c r="BJ1538" i="13"/>
  <c r="BJ1539" i="13"/>
  <c r="BJ1540" i="13"/>
  <c r="BJ1541" i="13"/>
  <c r="BJ1542" i="13"/>
  <c r="BJ1543" i="13"/>
  <c r="BJ1544" i="13"/>
  <c r="BJ1545" i="13"/>
  <c r="BJ1546" i="13"/>
  <c r="BJ1547" i="13"/>
  <c r="BJ1548" i="13"/>
  <c r="BJ1549" i="13"/>
  <c r="BJ1550" i="13"/>
  <c r="BJ1551" i="13"/>
  <c r="BJ1552" i="13"/>
  <c r="BJ1553" i="13"/>
  <c r="BJ1554" i="13"/>
  <c r="BJ1555" i="13"/>
  <c r="BJ1556" i="13"/>
  <c r="BJ1557" i="13"/>
  <c r="BJ1558" i="13"/>
  <c r="BJ1559" i="13"/>
  <c r="BJ1560" i="13"/>
  <c r="BJ1561" i="13"/>
  <c r="BJ1562" i="13"/>
  <c r="BJ1563" i="13"/>
  <c r="BJ1564" i="13"/>
  <c r="BJ1565" i="13"/>
  <c r="BJ1566" i="13"/>
  <c r="BJ1567" i="13"/>
  <c r="BJ1568" i="13"/>
  <c r="BJ1569" i="13"/>
  <c r="BJ1570" i="13"/>
  <c r="BJ1571" i="13"/>
  <c r="BJ1572" i="13"/>
  <c r="BJ1573" i="13"/>
  <c r="BJ1574" i="13"/>
  <c r="BJ1575" i="13"/>
  <c r="BJ1576" i="13"/>
  <c r="BJ1577" i="13"/>
  <c r="BJ1578" i="13"/>
  <c r="BJ1579" i="13"/>
  <c r="BJ1580" i="13"/>
  <c r="BJ1581" i="13"/>
  <c r="BJ1582" i="13"/>
  <c r="BJ1583" i="13"/>
  <c r="BJ1584" i="13"/>
  <c r="BJ1585" i="13"/>
  <c r="BJ1586" i="13"/>
  <c r="BJ1587" i="13"/>
  <c r="BJ1588" i="13"/>
  <c r="BJ1589" i="13"/>
  <c r="BJ1590" i="13"/>
  <c r="BJ1591" i="13"/>
  <c r="BJ1592" i="13"/>
  <c r="BJ1593" i="13"/>
  <c r="BJ1594" i="13"/>
  <c r="BJ1595" i="13"/>
  <c r="BJ1596" i="13"/>
  <c r="BJ1597" i="13"/>
  <c r="BJ1598" i="13"/>
  <c r="BJ1599" i="13"/>
  <c r="BJ1600" i="13"/>
  <c r="BJ1601" i="13"/>
  <c r="BJ1602" i="13"/>
  <c r="BJ1603" i="13"/>
  <c r="BJ1604" i="13"/>
  <c r="BJ1605" i="13"/>
  <c r="BJ1606" i="13"/>
  <c r="BJ1607" i="13"/>
  <c r="BJ1608" i="13"/>
  <c r="BJ1609" i="13"/>
  <c r="BJ1610" i="13"/>
  <c r="BJ1611" i="13"/>
  <c r="BJ1612" i="13"/>
  <c r="BJ1613" i="13"/>
  <c r="BJ1614" i="13"/>
  <c r="BJ1615" i="13"/>
  <c r="BJ1616" i="13"/>
  <c r="BJ1617" i="13"/>
  <c r="BJ1618" i="13"/>
  <c r="BJ1619" i="13"/>
  <c r="BJ1620" i="13"/>
  <c r="BJ1621" i="13"/>
  <c r="BJ1622" i="13"/>
  <c r="BJ1623" i="13"/>
  <c r="BJ1624" i="13"/>
  <c r="BJ1625" i="13"/>
  <c r="BJ1626" i="13"/>
  <c r="BJ1627" i="13"/>
  <c r="BJ1628" i="13"/>
  <c r="BJ1629" i="13"/>
  <c r="BJ1630" i="13"/>
  <c r="BJ1631" i="13"/>
  <c r="BJ1632" i="13"/>
  <c r="BJ1633" i="13"/>
  <c r="BJ1634" i="13"/>
  <c r="BJ1635" i="13"/>
  <c r="BJ1636" i="13"/>
  <c r="BJ1637" i="13"/>
  <c r="BJ1638" i="13"/>
  <c r="BJ1639" i="13"/>
  <c r="BJ1640" i="13"/>
  <c r="BJ1641" i="13"/>
  <c r="BJ1642" i="13"/>
  <c r="BJ1643" i="13"/>
  <c r="BJ1644" i="13"/>
  <c r="BJ1645" i="13"/>
  <c r="BJ1646" i="13"/>
  <c r="BJ1647" i="13"/>
  <c r="BJ1648" i="13"/>
  <c r="BJ1649" i="13"/>
  <c r="BJ1650" i="13"/>
  <c r="BJ1651" i="13"/>
  <c r="BJ1652" i="13"/>
  <c r="BJ1653" i="13"/>
  <c r="BJ1654" i="13"/>
  <c r="BJ1655" i="13"/>
  <c r="BJ1656" i="13"/>
  <c r="BJ1657" i="13"/>
  <c r="BJ1658" i="13"/>
  <c r="BJ1659" i="13"/>
  <c r="BJ1660" i="13"/>
  <c r="BJ1661" i="13"/>
  <c r="BJ1662" i="13"/>
  <c r="BJ1663" i="13"/>
  <c r="BJ1664" i="13"/>
  <c r="BJ1665" i="13"/>
  <c r="BJ1666" i="13"/>
  <c r="BJ1667" i="13"/>
  <c r="BJ1668" i="13"/>
  <c r="BJ1669" i="13"/>
  <c r="BJ1670" i="13"/>
  <c r="BJ1671" i="13"/>
  <c r="BJ1672" i="13"/>
  <c r="BJ1673" i="13"/>
  <c r="BJ1674" i="13"/>
  <c r="BJ1675" i="13"/>
  <c r="BJ1676" i="13"/>
  <c r="BJ1677" i="13"/>
  <c r="BJ1678" i="13"/>
  <c r="BJ1679" i="13"/>
  <c r="BJ1680" i="13"/>
  <c r="BJ1681" i="13"/>
  <c r="BJ1682" i="13"/>
  <c r="BJ1683" i="13"/>
  <c r="BJ1684" i="13"/>
  <c r="BJ1685" i="13"/>
  <c r="BJ1686" i="13"/>
  <c r="BJ1687" i="13"/>
  <c r="BJ1688" i="13"/>
  <c r="BJ1689" i="13"/>
  <c r="BJ1690" i="13"/>
  <c r="BJ1691" i="13"/>
  <c r="BJ1692" i="13"/>
  <c r="BJ1693" i="13"/>
  <c r="BJ1694" i="13"/>
  <c r="BJ1695" i="13"/>
  <c r="BJ1696" i="13"/>
  <c r="BJ1697" i="13"/>
  <c r="BJ1698" i="13"/>
  <c r="BJ1699" i="13"/>
  <c r="BJ1700" i="13"/>
  <c r="BJ1701" i="13"/>
  <c r="BJ1702" i="13"/>
  <c r="BJ1703" i="13"/>
  <c r="BJ1704" i="13"/>
  <c r="BJ1705" i="13"/>
  <c r="BJ1706" i="13"/>
  <c r="BJ1707" i="13"/>
  <c r="BJ1708" i="13"/>
  <c r="BJ1709" i="13"/>
  <c r="BJ1710" i="13"/>
  <c r="BJ1711" i="13"/>
  <c r="BJ1712" i="13"/>
  <c r="BJ1713" i="13"/>
  <c r="BJ1714" i="13"/>
  <c r="BJ1715" i="13"/>
  <c r="BJ1716" i="13"/>
  <c r="BJ1717" i="13"/>
  <c r="BJ1718" i="13"/>
  <c r="BJ1719" i="13"/>
  <c r="BJ1720" i="13"/>
  <c r="BJ1721" i="13"/>
  <c r="BJ1722" i="13"/>
  <c r="BJ1723" i="13"/>
  <c r="BJ1724" i="13"/>
  <c r="BJ1725" i="13"/>
  <c r="BJ1726" i="13"/>
  <c r="BJ1727" i="13"/>
  <c r="BJ1728" i="13"/>
  <c r="BJ1729" i="13"/>
  <c r="BJ1730" i="13"/>
  <c r="BJ1731" i="13"/>
  <c r="BJ1732" i="13"/>
  <c r="BJ1733" i="13"/>
  <c r="BJ1734" i="13"/>
  <c r="BJ1735" i="13"/>
  <c r="BJ1736" i="13"/>
  <c r="BJ1737" i="13"/>
  <c r="BJ1738" i="13"/>
  <c r="BJ1739" i="13"/>
  <c r="BJ1740" i="13"/>
  <c r="BJ1741" i="13"/>
  <c r="BJ1742" i="13"/>
  <c r="BJ1743" i="13"/>
  <c r="BJ1744" i="13"/>
  <c r="BJ1745" i="13"/>
  <c r="BJ1746" i="13"/>
  <c r="BJ1747" i="13"/>
  <c r="BJ1748" i="13"/>
  <c r="BJ1749" i="13"/>
  <c r="BJ1750" i="13"/>
  <c r="BJ1751" i="13"/>
  <c r="BJ1752" i="13"/>
  <c r="BJ1753" i="13"/>
  <c r="BJ1754" i="13"/>
  <c r="BJ1755" i="13"/>
  <c r="BJ1756" i="13"/>
  <c r="BJ1757" i="13"/>
  <c r="BJ1758" i="13"/>
  <c r="BJ1759" i="13"/>
  <c r="BJ1760" i="13"/>
  <c r="BJ1761" i="13"/>
  <c r="BJ1762" i="13"/>
  <c r="BJ1763" i="13"/>
  <c r="BJ1764" i="13"/>
  <c r="BJ1765" i="13"/>
  <c r="BJ1766" i="13"/>
  <c r="BJ1767" i="13"/>
  <c r="BJ1768" i="13"/>
  <c r="BJ1769" i="13"/>
  <c r="BJ1770" i="13"/>
  <c r="BJ1771" i="13"/>
  <c r="BJ1772" i="13"/>
  <c r="BJ1773" i="13"/>
  <c r="BJ1774" i="13"/>
  <c r="BJ1775" i="13"/>
  <c r="BJ1776" i="13"/>
  <c r="BJ1777" i="13"/>
  <c r="BJ1778" i="13"/>
  <c r="BJ1779" i="13"/>
  <c r="BJ1780" i="13"/>
  <c r="BJ1781" i="13"/>
  <c r="BJ1782" i="13"/>
  <c r="BJ1783" i="13"/>
  <c r="BJ1784" i="13"/>
  <c r="BJ1785" i="13"/>
  <c r="BJ1786" i="13"/>
  <c r="BJ1787" i="13"/>
  <c r="BJ1788" i="13"/>
  <c r="BJ1789" i="13"/>
  <c r="BJ1790" i="13"/>
  <c r="BJ1791" i="13"/>
  <c r="BJ1792" i="13"/>
  <c r="BJ1793" i="13"/>
  <c r="BJ1794" i="13"/>
  <c r="BJ1795" i="13"/>
  <c r="BJ1796" i="13"/>
  <c r="BJ1797" i="13"/>
  <c r="BJ1798" i="13"/>
  <c r="BJ1799" i="13"/>
  <c r="BJ1800" i="13"/>
  <c r="BJ1801" i="13"/>
  <c r="BJ1802" i="13"/>
  <c r="BJ1803" i="13"/>
  <c r="BJ1804" i="13"/>
  <c r="BJ1805" i="13"/>
  <c r="BJ1806" i="13"/>
  <c r="BJ1807" i="13"/>
  <c r="BJ1808" i="13"/>
  <c r="BJ1809" i="13"/>
  <c r="BJ1810" i="13"/>
  <c r="BJ1811" i="13"/>
  <c r="BJ1812" i="13"/>
  <c r="BJ1813" i="13"/>
  <c r="BJ1814" i="13"/>
  <c r="BJ1815" i="13"/>
  <c r="BJ1816" i="13"/>
  <c r="BJ1817" i="13"/>
  <c r="BJ1818" i="13"/>
  <c r="BJ1819" i="13"/>
  <c r="BJ1820" i="13"/>
  <c r="BJ1821" i="13"/>
  <c r="BJ1822" i="13"/>
  <c r="BJ1823" i="13"/>
  <c r="BJ1824" i="13"/>
  <c r="BJ1825" i="13"/>
  <c r="BJ1826" i="13"/>
  <c r="BJ1827" i="13"/>
  <c r="BJ16" i="13"/>
  <c r="BJ17" i="13"/>
  <c r="BJ18" i="13"/>
  <c r="BJ19" i="13"/>
  <c r="BJ20" i="13"/>
  <c r="BJ21" i="13"/>
  <c r="BJ22" i="13"/>
  <c r="BJ23" i="13"/>
  <c r="BJ24" i="13"/>
  <c r="BJ3" i="13"/>
  <c r="BJ4" i="13"/>
  <c r="BJ5" i="13"/>
  <c r="BJ6" i="13"/>
  <c r="BJ7" i="13"/>
  <c r="BJ8" i="13"/>
  <c r="BJ9" i="13"/>
  <c r="BJ10" i="13"/>
  <c r="BJ11" i="13"/>
  <c r="BJ12" i="13"/>
  <c r="BJ13" i="13"/>
  <c r="BJ14" i="13"/>
  <c r="BJ15" i="13"/>
  <c r="BJ2" i="13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2" i="14"/>
  <c r="BO1837" i="13" l="1" a="1"/>
  <c r="BO1837" i="13" s="1"/>
  <c r="BO1821" i="13" a="1"/>
  <c r="BO1821" i="13" s="1"/>
  <c r="BO1805" i="13" a="1"/>
  <c r="BO1805" i="13" s="1"/>
  <c r="BO2" i="13" a="1"/>
  <c r="BO2" i="13" s="1"/>
  <c r="BO1838" i="13" a="1"/>
  <c r="BO1838" i="13" s="1"/>
  <c r="BO1822" i="13" a="1"/>
  <c r="BO1822" i="13" s="1"/>
  <c r="BO1806" i="13" a="1"/>
  <c r="BO1806" i="13" s="1"/>
  <c r="BO1790" i="13" a="1"/>
  <c r="BO1790" i="13" s="1"/>
  <c r="BO1774" i="13" a="1"/>
  <c r="BO1774" i="13" s="1"/>
  <c r="BO1758" i="13" a="1"/>
  <c r="BO1758" i="13" s="1"/>
  <c r="BO1742" i="13" a="1"/>
  <c r="BO1742" i="13" s="1"/>
  <c r="BO1726" i="13" a="1"/>
  <c r="BO1726" i="13" s="1"/>
  <c r="BO1710" i="13" a="1"/>
  <c r="BO1710" i="13" s="1"/>
  <c r="BO1694" i="13" a="1"/>
  <c r="BO1694" i="13" s="1"/>
  <c r="BO1678" i="13" a="1"/>
  <c r="BO1678" i="13" s="1"/>
  <c r="BO1662" i="13" a="1"/>
  <c r="BO1662" i="13" s="1"/>
  <c r="BO1646" i="13" a="1"/>
  <c r="BO1646" i="13" s="1"/>
  <c r="BO1630" i="13" a="1"/>
  <c r="BO1630" i="13" s="1"/>
  <c r="BO1614" i="13" a="1"/>
  <c r="BO1614" i="13" s="1"/>
  <c r="BO1598" i="13" a="1"/>
  <c r="BO1598" i="13" s="1"/>
  <c r="BO1582" i="13" a="1"/>
  <c r="BO1582" i="13" s="1"/>
  <c r="BO1566" i="13" a="1"/>
  <c r="BO1566" i="13" s="1"/>
  <c r="BO1550" i="13" a="1"/>
  <c r="BO1550" i="13" s="1"/>
  <c r="BO1534" i="13" a="1"/>
  <c r="BO1534" i="13" s="1"/>
  <c r="BO1518" i="13" a="1"/>
  <c r="BO1518" i="13" s="1"/>
  <c r="BO1502" i="13" a="1"/>
  <c r="BO1502" i="13" s="1"/>
  <c r="BO1486" i="13" a="1"/>
  <c r="BO1486" i="13" s="1"/>
  <c r="BO1470" i="13" a="1"/>
  <c r="BO1470" i="13" s="1"/>
  <c r="BO1454" i="13" a="1"/>
  <c r="BO1454" i="13" s="1"/>
  <c r="BO1438" i="13" a="1"/>
  <c r="BO1438" i="13" s="1"/>
  <c r="BO1422" i="13" a="1"/>
  <c r="BO1422" i="13" s="1"/>
  <c r="BO1406" i="13" a="1"/>
  <c r="BO1406" i="13" s="1"/>
  <c r="BO1390" i="13" a="1"/>
  <c r="BO1390" i="13" s="1"/>
  <c r="BO1835" i="13" a="1"/>
  <c r="BO1835" i="13" s="1"/>
  <c r="BO1819" i="13" a="1"/>
  <c r="BO1819" i="13" s="1"/>
  <c r="BO1803" i="13" a="1"/>
  <c r="BO1803" i="13" s="1"/>
  <c r="BO1787" i="13" a="1"/>
  <c r="BO1787" i="13" s="1"/>
  <c r="BO1771" i="13" a="1"/>
  <c r="BO1771" i="13" s="1"/>
  <c r="BO1755" i="13" a="1"/>
  <c r="BO1755" i="13" s="1"/>
  <c r="BO1739" i="13" a="1"/>
  <c r="BO1739" i="13" s="1"/>
  <c r="BO1723" i="13" a="1"/>
  <c r="BO1723" i="13" s="1"/>
  <c r="BO1707" i="13" a="1"/>
  <c r="BO1707" i="13" s="1"/>
  <c r="BO1691" i="13" a="1"/>
  <c r="BO1691" i="13" s="1"/>
  <c r="BO1675" i="13" a="1"/>
  <c r="BO1675" i="13" s="1"/>
  <c r="BO1840" i="13" a="1"/>
  <c r="BO1840" i="13" s="1"/>
  <c r="BO1824" i="13" a="1"/>
  <c r="BO1824" i="13" s="1"/>
  <c r="BO1808" i="13" a="1"/>
  <c r="BO1808" i="13" s="1"/>
  <c r="BO1792" i="13" a="1"/>
  <c r="BO1792" i="13" s="1"/>
  <c r="BO1776" i="13" a="1"/>
  <c r="BO1776" i="13" s="1"/>
  <c r="BO1374" i="13" a="1"/>
  <c r="BO1374" i="13" s="1"/>
  <c r="BO1358" i="13" a="1"/>
  <c r="BO1358" i="13" s="1"/>
  <c r="BO1342" i="13" a="1"/>
  <c r="BO1342" i="13" s="1"/>
  <c r="BO1326" i="13" a="1"/>
  <c r="BO1326" i="13" s="1"/>
  <c r="BO1310" i="13" a="1"/>
  <c r="BO1310" i="13" s="1"/>
  <c r="BO1294" i="13" a="1"/>
  <c r="BO1294" i="13" s="1"/>
  <c r="BO1278" i="13" a="1"/>
  <c r="BO1278" i="13" s="1"/>
  <c r="BO1262" i="13" a="1"/>
  <c r="BO1262" i="13" s="1"/>
  <c r="BO1246" i="13" a="1"/>
  <c r="BO1246" i="13" s="1"/>
  <c r="BO1230" i="13" a="1"/>
  <c r="BO1230" i="13" s="1"/>
  <c r="BO1214" i="13" a="1"/>
  <c r="BO1214" i="13" s="1"/>
  <c r="BO1198" i="13" a="1"/>
  <c r="BO1198" i="13" s="1"/>
  <c r="BO1182" i="13" a="1"/>
  <c r="BO1182" i="13" s="1"/>
  <c r="BO1166" i="13" a="1"/>
  <c r="BO1166" i="13" s="1"/>
  <c r="BO1150" i="13" a="1"/>
  <c r="BO1150" i="13" s="1"/>
  <c r="BO1134" i="13" a="1"/>
  <c r="BO1134" i="13" s="1"/>
  <c r="BO1118" i="13" a="1"/>
  <c r="BO1118" i="13" s="1"/>
  <c r="BO1086" i="13" a="1"/>
  <c r="BO1086" i="13" s="1"/>
  <c r="BO1070" i="13" a="1"/>
  <c r="BO1070" i="13" s="1"/>
  <c r="BO1054" i="13" a="1"/>
  <c r="BO1054" i="13" s="1"/>
  <c r="BO1038" i="13" a="1"/>
  <c r="BO1038" i="13" s="1"/>
  <c r="BO1022" i="13" a="1"/>
  <c r="BO1022" i="13" s="1"/>
  <c r="BO1006" i="13" a="1"/>
  <c r="BO1006" i="13" s="1"/>
  <c r="BO990" i="13" a="1"/>
  <c r="BO990" i="13" s="1"/>
  <c r="BO974" i="13" a="1"/>
  <c r="BO974" i="13" s="1"/>
  <c r="BO958" i="13" a="1"/>
  <c r="BO958" i="13" s="1"/>
  <c r="BO942" i="13" a="1"/>
  <c r="BO942" i="13" s="1"/>
  <c r="BO926" i="13" a="1"/>
  <c r="BO926" i="13" s="1"/>
  <c r="BO910" i="13" a="1"/>
  <c r="BO910" i="13" s="1"/>
  <c r="BO894" i="13" a="1"/>
  <c r="BO894" i="13" s="1"/>
  <c r="BO878" i="13" a="1"/>
  <c r="BO878" i="13" s="1"/>
  <c r="BO862" i="13" a="1"/>
  <c r="BO862" i="13" s="1"/>
  <c r="BO846" i="13" a="1"/>
  <c r="BO846" i="13" s="1"/>
  <c r="BO830" i="13" a="1"/>
  <c r="BO830" i="13" s="1"/>
  <c r="BO814" i="13" a="1"/>
  <c r="BO814" i="13" s="1"/>
  <c r="BO798" i="13" a="1"/>
  <c r="BO798" i="13" s="1"/>
  <c r="BO782" i="13" a="1"/>
  <c r="BO782" i="13" s="1"/>
  <c r="BO766" i="13" a="1"/>
  <c r="BO766" i="13" s="1"/>
  <c r="BO750" i="13" a="1"/>
  <c r="BO750" i="13" s="1"/>
  <c r="BO734" i="13" a="1"/>
  <c r="BO734" i="13" s="1"/>
  <c r="BO718" i="13" a="1"/>
  <c r="BO718" i="13" s="1"/>
  <c r="BO702" i="13" a="1"/>
  <c r="BO702" i="13" s="1"/>
  <c r="BO686" i="13" a="1"/>
  <c r="BO686" i="13" s="1"/>
  <c r="BO670" i="13" a="1"/>
  <c r="BO670" i="13" s="1"/>
  <c r="BO654" i="13" a="1"/>
  <c r="BO654" i="13" s="1"/>
  <c r="BO638" i="13" a="1"/>
  <c r="BO638" i="13" s="1"/>
  <c r="BO622" i="13" a="1"/>
  <c r="BO622" i="13" s="1"/>
  <c r="BO606" i="13" a="1"/>
  <c r="BO606" i="13" s="1"/>
  <c r="BO590" i="13" a="1"/>
  <c r="BO590" i="13" s="1"/>
  <c r="BO574" i="13" a="1"/>
  <c r="BO574" i="13" s="1"/>
  <c r="BO558" i="13" a="1"/>
  <c r="BO558" i="13" s="1"/>
  <c r="BO542" i="13" a="1"/>
  <c r="BO542" i="13" s="1"/>
  <c r="BO526" i="13" a="1"/>
  <c r="BO526" i="13" s="1"/>
  <c r="BO510" i="13" a="1"/>
  <c r="BO510" i="13" s="1"/>
  <c r="BO494" i="13" a="1"/>
  <c r="BO494" i="13" s="1"/>
  <c r="BO478" i="13" a="1"/>
  <c r="BO478" i="13" s="1"/>
  <c r="BO462" i="13" a="1"/>
  <c r="BO462" i="13" s="1"/>
  <c r="BO446" i="13" a="1"/>
  <c r="BO446" i="13" s="1"/>
  <c r="BO430" i="13" a="1"/>
  <c r="BO430" i="13" s="1"/>
  <c r="BO414" i="13" a="1"/>
  <c r="BO414" i="13" s="1"/>
  <c r="BO398" i="13" a="1"/>
  <c r="BO398" i="13" s="1"/>
  <c r="BO382" i="13" a="1"/>
  <c r="BO382" i="13" s="1"/>
  <c r="BO366" i="13" a="1"/>
  <c r="BO366" i="13" s="1"/>
  <c r="BO350" i="13" a="1"/>
  <c r="BO350" i="13" s="1"/>
  <c r="BO334" i="13" a="1"/>
  <c r="BO334" i="13" s="1"/>
  <c r="BO318" i="13" a="1"/>
  <c r="BO318" i="13" s="1"/>
  <c r="BO302" i="13" a="1"/>
  <c r="BO302" i="13" s="1"/>
  <c r="BO286" i="13" a="1"/>
  <c r="BO286" i="13" s="1"/>
  <c r="BO270" i="13" a="1"/>
  <c r="BO270" i="13" s="1"/>
  <c r="BO254" i="13" a="1"/>
  <c r="BO254" i="13" s="1"/>
  <c r="BO238" i="13" a="1"/>
  <c r="BO238" i="13" s="1"/>
  <c r="BO222" i="13" a="1"/>
  <c r="BO222" i="13" s="1"/>
  <c r="BO206" i="13" a="1"/>
  <c r="BO206" i="13" s="1"/>
  <c r="BO190" i="13" a="1"/>
  <c r="BO190" i="13" s="1"/>
  <c r="BO174" i="13" a="1"/>
  <c r="BO174" i="13" s="1"/>
  <c r="BO158" i="13" a="1"/>
  <c r="BO158" i="13" s="1"/>
  <c r="BO142" i="13" a="1"/>
  <c r="BO142" i="13" s="1"/>
  <c r="BO126" i="13" a="1"/>
  <c r="BO126" i="13" s="1"/>
  <c r="BO110" i="13" a="1"/>
  <c r="BO110" i="13" s="1"/>
  <c r="BO94" i="13" a="1"/>
  <c r="BO94" i="13" s="1"/>
  <c r="BO78" i="13" a="1"/>
  <c r="BO78" i="13" s="1"/>
  <c r="BO62" i="13" a="1"/>
  <c r="BO62" i="13" s="1"/>
  <c r="BO46" i="13" a="1"/>
  <c r="BO46" i="13" s="1"/>
  <c r="BO30" i="13" a="1"/>
  <c r="BO30" i="13" s="1"/>
  <c r="BO14" i="13" a="1"/>
  <c r="BO14" i="13" s="1"/>
  <c r="BO1789" i="13" a="1"/>
  <c r="BO1789" i="13" s="1"/>
  <c r="BO1773" i="13" a="1"/>
  <c r="BO1773" i="13" s="1"/>
  <c r="BO1757" i="13" a="1"/>
  <c r="BO1757" i="13" s="1"/>
  <c r="BO1741" i="13" a="1"/>
  <c r="BO1741" i="13" s="1"/>
  <c r="BO1725" i="13" a="1"/>
  <c r="BO1725" i="13" s="1"/>
  <c r="BO1709" i="13" a="1"/>
  <c r="BO1709" i="13" s="1"/>
  <c r="BO1693" i="13" a="1"/>
  <c r="BO1693" i="13" s="1"/>
  <c r="BO1677" i="13" a="1"/>
  <c r="BO1677" i="13" s="1"/>
  <c r="BO1661" i="13" a="1"/>
  <c r="BO1661" i="13" s="1"/>
  <c r="BO1645" i="13" a="1"/>
  <c r="BO1645" i="13" s="1"/>
  <c r="BO1629" i="13" a="1"/>
  <c r="BO1629" i="13" s="1"/>
  <c r="BO1613" i="13" a="1"/>
  <c r="BO1613" i="13" s="1"/>
  <c r="BO1597" i="13" a="1"/>
  <c r="BO1597" i="13" s="1"/>
  <c r="BO1581" i="13" a="1"/>
  <c r="BO1581" i="13" s="1"/>
  <c r="BO1565" i="13" a="1"/>
  <c r="BO1565" i="13" s="1"/>
  <c r="BO1549" i="13" a="1"/>
  <c r="BO1549" i="13" s="1"/>
  <c r="BO1533" i="13" a="1"/>
  <c r="BO1533" i="13" s="1"/>
  <c r="BO1517" i="13" a="1"/>
  <c r="BO1517" i="13" s="1"/>
  <c r="BO1501" i="13" a="1"/>
  <c r="BO1501" i="13" s="1"/>
  <c r="BO1485" i="13" a="1"/>
  <c r="BO1485" i="13" s="1"/>
  <c r="BO1659" i="13" a="1"/>
  <c r="BO1659" i="13" s="1"/>
  <c r="BO1643" i="13" a="1"/>
  <c r="BO1643" i="13" s="1"/>
  <c r="BO1627" i="13" a="1"/>
  <c r="BO1627" i="13" s="1"/>
  <c r="BO1611" i="13" a="1"/>
  <c r="BO1611" i="13" s="1"/>
  <c r="BO1595" i="13" a="1"/>
  <c r="BO1595" i="13" s="1"/>
  <c r="BO1579" i="13" a="1"/>
  <c r="BO1579" i="13" s="1"/>
  <c r="BO1563" i="13" a="1"/>
  <c r="BO1563" i="13" s="1"/>
  <c r="BO1547" i="13" a="1"/>
  <c r="BO1547" i="13" s="1"/>
  <c r="BO1531" i="13" a="1"/>
  <c r="BO1531" i="13" s="1"/>
  <c r="BO1515" i="13" a="1"/>
  <c r="BO1515" i="13" s="1"/>
  <c r="BO1499" i="13" a="1"/>
  <c r="BO1499" i="13" s="1"/>
  <c r="BO1483" i="13" a="1"/>
  <c r="BO1483" i="13" s="1"/>
  <c r="BO1467" i="13" a="1"/>
  <c r="BO1467" i="13" s="1"/>
  <c r="BO1833" i="13" a="1"/>
  <c r="BO1833" i="13" s="1"/>
  <c r="BO1817" i="13" a="1"/>
  <c r="BO1817" i="13" s="1"/>
  <c r="BO1801" i="13" a="1"/>
  <c r="BO1801" i="13" s="1"/>
  <c r="BO1785" i="13" a="1"/>
  <c r="BO1785" i="13" s="1"/>
  <c r="BO1769" i="13" a="1"/>
  <c r="BO1769" i="13" s="1"/>
  <c r="BO1753" i="13" a="1"/>
  <c r="BO1753" i="13" s="1"/>
  <c r="BO1737" i="13" a="1"/>
  <c r="BO1737" i="13" s="1"/>
  <c r="BO1721" i="13" a="1"/>
  <c r="BO1721" i="13" s="1"/>
  <c r="BO1705" i="13" a="1"/>
  <c r="BO1705" i="13" s="1"/>
  <c r="BO1689" i="13" a="1"/>
  <c r="BO1689" i="13" s="1"/>
  <c r="BO1673" i="13" a="1"/>
  <c r="BO1673" i="13" s="1"/>
  <c r="BO1657" i="13" a="1"/>
  <c r="BO1657" i="13" s="1"/>
  <c r="BO1641" i="13" a="1"/>
  <c r="BO1641" i="13" s="1"/>
  <c r="BO1625" i="13" a="1"/>
  <c r="BO1625" i="13" s="1"/>
  <c r="BO1609" i="13" a="1"/>
  <c r="BO1609" i="13" s="1"/>
  <c r="BO1593" i="13" a="1"/>
  <c r="BO1593" i="13" s="1"/>
  <c r="BO1577" i="13" a="1"/>
  <c r="BO1577" i="13" s="1"/>
  <c r="BO1561" i="13" a="1"/>
  <c r="BO1561" i="13" s="1"/>
  <c r="BO1831" i="13" a="1"/>
  <c r="BO1831" i="13" s="1"/>
  <c r="BO1815" i="13" a="1"/>
  <c r="BO1815" i="13" s="1"/>
  <c r="BO1799" i="13" a="1"/>
  <c r="BO1799" i="13" s="1"/>
  <c r="BO1783" i="13" a="1"/>
  <c r="BO1783" i="13" s="1"/>
  <c r="BO1767" i="13" a="1"/>
  <c r="BO1767" i="13" s="1"/>
  <c r="BO1751" i="13" a="1"/>
  <c r="BO1751" i="13" s="1"/>
  <c r="BO1735" i="13" a="1"/>
  <c r="BO1735" i="13" s="1"/>
  <c r="BO1719" i="13" a="1"/>
  <c r="BO1719" i="13" s="1"/>
  <c r="BO1703" i="13" a="1"/>
  <c r="BO1703" i="13" s="1"/>
  <c r="BO1687" i="13" a="1"/>
  <c r="BO1687" i="13" s="1"/>
  <c r="BO1671" i="13" a="1"/>
  <c r="BO1671" i="13" s="1"/>
  <c r="BO1655" i="13" a="1"/>
  <c r="BO1655" i="13" s="1"/>
  <c r="BO1639" i="13" a="1"/>
  <c r="BO1639" i="13" s="1"/>
  <c r="BO1842" i="13" a="1"/>
  <c r="BO1842" i="13" s="1"/>
  <c r="BO1826" i="13" a="1"/>
  <c r="BO1826" i="13" s="1"/>
  <c r="BO1810" i="13" a="1"/>
  <c r="BO1810" i="13" s="1"/>
  <c r="BO1794" i="13" a="1"/>
  <c r="BO1794" i="13" s="1"/>
  <c r="BO1778" i="13" a="1"/>
  <c r="BO1778" i="13" s="1"/>
  <c r="BO1762" i="13" a="1"/>
  <c r="BO1762" i="13" s="1"/>
  <c r="BO1746" i="13" a="1"/>
  <c r="BO1746" i="13" s="1"/>
  <c r="BO1730" i="13" a="1"/>
  <c r="BO1730" i="13" s="1"/>
  <c r="BO1714" i="13" a="1"/>
  <c r="BO1714" i="13" s="1"/>
  <c r="BO1698" i="13" a="1"/>
  <c r="BO1698" i="13" s="1"/>
  <c r="BO1682" i="13" a="1"/>
  <c r="BO1682" i="13" s="1"/>
  <c r="BO1666" i="13" a="1"/>
  <c r="BO1666" i="13" s="1"/>
  <c r="BO1650" i="13" a="1"/>
  <c r="BO1650" i="13" s="1"/>
  <c r="BO1634" i="13" a="1"/>
  <c r="BO1634" i="13" s="1"/>
  <c r="BO1618" i="13" a="1"/>
  <c r="BO1618" i="13" s="1"/>
  <c r="BO1602" i="13" a="1"/>
  <c r="BO1602" i="13" s="1"/>
  <c r="BO1586" i="13" a="1"/>
  <c r="BO1586" i="13" s="1"/>
  <c r="BO1570" i="13" a="1"/>
  <c r="BO1570" i="13" s="1"/>
  <c r="BO1554" i="13" a="1"/>
  <c r="BO1554" i="13" s="1"/>
  <c r="BO1538" i="13" a="1"/>
  <c r="BO1538" i="13" s="1"/>
  <c r="BO1760" i="13" a="1"/>
  <c r="BO1760" i="13" s="1"/>
  <c r="BO1744" i="13" a="1"/>
  <c r="BO1744" i="13" s="1"/>
  <c r="BO1728" i="13" a="1"/>
  <c r="BO1728" i="13" s="1"/>
  <c r="BO1712" i="13" a="1"/>
  <c r="BO1712" i="13" s="1"/>
  <c r="BO1696" i="13" a="1"/>
  <c r="BO1696" i="13" s="1"/>
  <c r="BO1680" i="13" a="1"/>
  <c r="BO1680" i="13" s="1"/>
  <c r="BO1664" i="13" a="1"/>
  <c r="BO1664" i="13" s="1"/>
  <c r="BO1648" i="13" a="1"/>
  <c r="BO1648" i="13" s="1"/>
  <c r="BO1632" i="13" a="1"/>
  <c r="BO1632" i="13" s="1"/>
  <c r="BO1616" i="13" a="1"/>
  <c r="BO1616" i="13" s="1"/>
  <c r="BO1600" i="13" a="1"/>
  <c r="BO1600" i="13" s="1"/>
  <c r="BO1584" i="13" a="1"/>
  <c r="BO1584" i="13" s="1"/>
  <c r="BO1568" i="13" a="1"/>
  <c r="BO1568" i="13" s="1"/>
  <c r="BO1552" i="13" a="1"/>
  <c r="BO1552" i="13" s="1"/>
  <c r="BO1536" i="13" a="1"/>
  <c r="BO1536" i="13" s="1"/>
  <c r="BO1520" i="13" a="1"/>
  <c r="BO1520" i="13" s="1"/>
  <c r="BO1504" i="13" a="1"/>
  <c r="BO1504" i="13" s="1"/>
  <c r="BO1488" i="13" a="1"/>
  <c r="BO1488" i="13" s="1"/>
  <c r="BO1472" i="13" a="1"/>
  <c r="BO1472" i="13" s="1"/>
  <c r="BO1456" i="13" a="1"/>
  <c r="BO1456" i="13" s="1"/>
  <c r="BO1440" i="13" a="1"/>
  <c r="BO1440" i="13" s="1"/>
  <c r="BO1469" i="13" a="1"/>
  <c r="BO1469" i="13" s="1"/>
  <c r="BO1453" i="13" a="1"/>
  <c r="BO1453" i="13" s="1"/>
  <c r="BO1437" i="13" a="1"/>
  <c r="BO1437" i="13" s="1"/>
  <c r="BO1421" i="13" a="1"/>
  <c r="BO1421" i="13" s="1"/>
  <c r="BO1405" i="13" a="1"/>
  <c r="BO1405" i="13" s="1"/>
  <c r="BO1389" i="13" a="1"/>
  <c r="BO1389" i="13" s="1"/>
  <c r="BO1373" i="13" a="1"/>
  <c r="BO1373" i="13" s="1"/>
  <c r="BO1357" i="13" a="1"/>
  <c r="BO1357" i="13" s="1"/>
  <c r="BO1341" i="13" a="1"/>
  <c r="BO1341" i="13" s="1"/>
  <c r="BO1325" i="13" a="1"/>
  <c r="BO1325" i="13" s="1"/>
  <c r="BO1309" i="13" a="1"/>
  <c r="BO1309" i="13" s="1"/>
  <c r="BO1293" i="13" a="1"/>
  <c r="BO1293" i="13" s="1"/>
  <c r="BO1277" i="13" a="1"/>
  <c r="BO1277" i="13" s="1"/>
  <c r="BO1261" i="13" a="1"/>
  <c r="BO1261" i="13" s="1"/>
  <c r="BO1245" i="13" a="1"/>
  <c r="BO1245" i="13" s="1"/>
  <c r="BO1229" i="13" a="1"/>
  <c r="BO1229" i="13" s="1"/>
  <c r="BO1213" i="13" a="1"/>
  <c r="BO1213" i="13" s="1"/>
  <c r="BO1197" i="13" a="1"/>
  <c r="BO1197" i="13" s="1"/>
  <c r="BO1181" i="13" a="1"/>
  <c r="BO1181" i="13" s="1"/>
  <c r="BO1165" i="13" a="1"/>
  <c r="BO1165" i="13" s="1"/>
  <c r="BO1149" i="13" a="1"/>
  <c r="BO1149" i="13" s="1"/>
  <c r="BO1133" i="13" a="1"/>
  <c r="BO1133" i="13" s="1"/>
  <c r="BO1117" i="13" a="1"/>
  <c r="BO1117" i="13" s="1"/>
  <c r="BO1101" i="13" a="1"/>
  <c r="BO1101" i="13" s="1"/>
  <c r="BO1085" i="13" a="1"/>
  <c r="BO1085" i="13" s="1"/>
  <c r="BO1069" i="13" a="1"/>
  <c r="BO1069" i="13" s="1"/>
  <c r="BO1053" i="13" a="1"/>
  <c r="BO1053" i="13" s="1"/>
  <c r="BO1037" i="13" a="1"/>
  <c r="BO1037" i="13" s="1"/>
  <c r="BO1021" i="13" a="1"/>
  <c r="BO1021" i="13" s="1"/>
  <c r="BO1005" i="13" a="1"/>
  <c r="BO1005" i="13" s="1"/>
  <c r="BO989" i="13" a="1"/>
  <c r="BO989" i="13" s="1"/>
  <c r="BO973" i="13" a="1"/>
  <c r="BO973" i="13" s="1"/>
  <c r="BO957" i="13" a="1"/>
  <c r="BO957" i="13" s="1"/>
  <c r="BO941" i="13" a="1"/>
  <c r="BO941" i="13" s="1"/>
  <c r="BO925" i="13" a="1"/>
  <c r="BO925" i="13" s="1"/>
  <c r="BO909" i="13" a="1"/>
  <c r="BO909" i="13" s="1"/>
  <c r="BO893" i="13" a="1"/>
  <c r="BO893" i="13" s="1"/>
  <c r="BO877" i="13" a="1"/>
  <c r="BO877" i="13" s="1"/>
  <c r="BO861" i="13" a="1"/>
  <c r="BO861" i="13" s="1"/>
  <c r="BO845" i="13" a="1"/>
  <c r="BO845" i="13" s="1"/>
  <c r="BO829" i="13" a="1"/>
  <c r="BO829" i="13" s="1"/>
  <c r="BO813" i="13" a="1"/>
  <c r="BO813" i="13" s="1"/>
  <c r="BO797" i="13" a="1"/>
  <c r="BO797" i="13" s="1"/>
  <c r="BO781" i="13" a="1"/>
  <c r="BO781" i="13" s="1"/>
  <c r="BO765" i="13" a="1"/>
  <c r="BO765" i="13" s="1"/>
  <c r="BO749" i="13" a="1"/>
  <c r="BO749" i="13" s="1"/>
  <c r="BO733" i="13" a="1"/>
  <c r="BO733" i="13" s="1"/>
  <c r="BO717" i="13" a="1"/>
  <c r="BO717" i="13" s="1"/>
  <c r="BO701" i="13" a="1"/>
  <c r="BO701" i="13" s="1"/>
  <c r="BO685" i="13" a="1"/>
  <c r="BO685" i="13" s="1"/>
  <c r="BO669" i="13" a="1"/>
  <c r="BO669" i="13" s="1"/>
  <c r="BO653" i="13" a="1"/>
  <c r="BO653" i="13" s="1"/>
  <c r="BO637" i="13" a="1"/>
  <c r="BO637" i="13" s="1"/>
  <c r="BO621" i="13" a="1"/>
  <c r="BO621" i="13" s="1"/>
  <c r="BO605" i="13" a="1"/>
  <c r="BO605" i="13" s="1"/>
  <c r="BO589" i="13" a="1"/>
  <c r="BO589" i="13" s="1"/>
  <c r="BO1836" i="13" a="1"/>
  <c r="BO1836" i="13" s="1"/>
  <c r="BO1820" i="13" a="1"/>
  <c r="BO1820" i="13" s="1"/>
  <c r="BO1804" i="13" a="1"/>
  <c r="BO1804" i="13" s="1"/>
  <c r="BO1788" i="13" a="1"/>
  <c r="BO1788" i="13" s="1"/>
  <c r="BO1772" i="13" a="1"/>
  <c r="BO1772" i="13" s="1"/>
  <c r="BO1756" i="13" a="1"/>
  <c r="BO1756" i="13" s="1"/>
  <c r="BO1740" i="13" a="1"/>
  <c r="BO1740" i="13" s="1"/>
  <c r="BO1724" i="13" a="1"/>
  <c r="BO1724" i="13" s="1"/>
  <c r="BO1708" i="13" a="1"/>
  <c r="BO1708" i="13" s="1"/>
  <c r="BO1692" i="13" a="1"/>
  <c r="BO1692" i="13" s="1"/>
  <c r="BO1676" i="13" a="1"/>
  <c r="BO1676" i="13" s="1"/>
  <c r="BO1660" i="13" a="1"/>
  <c r="BO1660" i="13" s="1"/>
  <c r="BO1644" i="13" a="1"/>
  <c r="BO1644" i="13" s="1"/>
  <c r="BO1628" i="13" a="1"/>
  <c r="BO1628" i="13" s="1"/>
  <c r="BO1612" i="13" a="1"/>
  <c r="BO1612" i="13" s="1"/>
  <c r="BO1596" i="13" a="1"/>
  <c r="BO1596" i="13" s="1"/>
  <c r="BO1580" i="13" a="1"/>
  <c r="BO1580" i="13" s="1"/>
  <c r="BO1564" i="13" a="1"/>
  <c r="BO1564" i="13" s="1"/>
  <c r="BO1548" i="13" a="1"/>
  <c r="BO1548" i="13" s="1"/>
  <c r="BO1532" i="13" a="1"/>
  <c r="BO1532" i="13" s="1"/>
  <c r="BO1516" i="13" a="1"/>
  <c r="BO1516" i="13" s="1"/>
  <c r="BO1500" i="13" a="1"/>
  <c r="BO1500" i="13" s="1"/>
  <c r="BO1484" i="13" a="1"/>
  <c r="BO1484" i="13" s="1"/>
  <c r="BO1468" i="13" a="1"/>
  <c r="BO1468" i="13" s="1"/>
  <c r="BO1452" i="13" a="1"/>
  <c r="BO1452" i="13" s="1"/>
  <c r="BO1436" i="13" a="1"/>
  <c r="BO1436" i="13" s="1"/>
  <c r="BO1420" i="13" a="1"/>
  <c r="BO1420" i="13" s="1"/>
  <c r="BO1404" i="13" a="1"/>
  <c r="BO1404" i="13" s="1"/>
  <c r="BO1388" i="13" a="1"/>
  <c r="BO1388" i="13" s="1"/>
  <c r="BO1372" i="13" a="1"/>
  <c r="BO1372" i="13" s="1"/>
  <c r="BO1356" i="13" a="1"/>
  <c r="BO1356" i="13" s="1"/>
  <c r="BO1340" i="13" a="1"/>
  <c r="BO1340" i="13" s="1"/>
  <c r="BO1324" i="13" a="1"/>
  <c r="BO1324" i="13" s="1"/>
  <c r="BO1308" i="13" a="1"/>
  <c r="BO1308" i="13" s="1"/>
  <c r="BO1292" i="13" a="1"/>
  <c r="BO1292" i="13" s="1"/>
  <c r="BO1276" i="13" a="1"/>
  <c r="BO1276" i="13" s="1"/>
  <c r="BO1260" i="13" a="1"/>
  <c r="BO1260" i="13" s="1"/>
  <c r="BO1451" i="13" a="1"/>
  <c r="BO1451" i="13" s="1"/>
  <c r="BO1435" i="13" a="1"/>
  <c r="BO1435" i="13" s="1"/>
  <c r="BO1419" i="13" a="1"/>
  <c r="BO1419" i="13" s="1"/>
  <c r="BO1403" i="13" a="1"/>
  <c r="BO1403" i="13" s="1"/>
  <c r="BO1387" i="13" a="1"/>
  <c r="BO1387" i="13" s="1"/>
  <c r="BO1371" i="13" a="1"/>
  <c r="BO1371" i="13" s="1"/>
  <c r="BO1355" i="13" a="1"/>
  <c r="BO1355" i="13" s="1"/>
  <c r="BO1339" i="13" a="1"/>
  <c r="BO1339" i="13" s="1"/>
  <c r="BO1323" i="13" a="1"/>
  <c r="BO1323" i="13" s="1"/>
  <c r="BO1307" i="13" a="1"/>
  <c r="BO1307" i="13" s="1"/>
  <c r="BO1291" i="13" a="1"/>
  <c r="BO1291" i="13" s="1"/>
  <c r="BO1275" i="13" a="1"/>
  <c r="BO1275" i="13" s="1"/>
  <c r="BO1259" i="13" a="1"/>
  <c r="BO1259" i="13" s="1"/>
  <c r="BO1243" i="13" a="1"/>
  <c r="BO1243" i="13" s="1"/>
  <c r="BO1227" i="13" a="1"/>
  <c r="BO1227" i="13" s="1"/>
  <c r="BO1211" i="13" a="1"/>
  <c r="BO1211" i="13" s="1"/>
  <c r="BO1195" i="13" a="1"/>
  <c r="BO1195" i="13" s="1"/>
  <c r="BO1179" i="13" a="1"/>
  <c r="BO1179" i="13" s="1"/>
  <c r="BO1163" i="13" a="1"/>
  <c r="BO1163" i="13" s="1"/>
  <c r="BO1147" i="13" a="1"/>
  <c r="BO1147" i="13" s="1"/>
  <c r="BO1131" i="13" a="1"/>
  <c r="BO1131" i="13" s="1"/>
  <c r="BO1115" i="13" a="1"/>
  <c r="BO1115" i="13" s="1"/>
  <c r="BO1099" i="13" a="1"/>
  <c r="BO1099" i="13" s="1"/>
  <c r="BO1083" i="13" a="1"/>
  <c r="BO1083" i="13" s="1"/>
  <c r="BO1067" i="13" a="1"/>
  <c r="BO1067" i="13" s="1"/>
  <c r="BO1051" i="13" a="1"/>
  <c r="BO1051" i="13" s="1"/>
  <c r="BO1035" i="13" a="1"/>
  <c r="BO1035" i="13" s="1"/>
  <c r="BO1019" i="13" a="1"/>
  <c r="BO1019" i="13" s="1"/>
  <c r="BO1003" i="13" a="1"/>
  <c r="BO1003" i="13" s="1"/>
  <c r="BO987" i="13" a="1"/>
  <c r="BO987" i="13" s="1"/>
  <c r="BO971" i="13" a="1"/>
  <c r="BO971" i="13" s="1"/>
  <c r="BO955" i="13" a="1"/>
  <c r="BO955" i="13" s="1"/>
  <c r="BO939" i="13" a="1"/>
  <c r="BO939" i="13" s="1"/>
  <c r="BO923" i="13" a="1"/>
  <c r="BO923" i="13" s="1"/>
  <c r="BO907" i="13" a="1"/>
  <c r="BO907" i="13" s="1"/>
  <c r="BO891" i="13" a="1"/>
  <c r="BO891" i="13" s="1"/>
  <c r="BO875" i="13" a="1"/>
  <c r="BO875" i="13" s="1"/>
  <c r="BO859" i="13" a="1"/>
  <c r="BO859" i="13" s="1"/>
  <c r="BO843" i="13" a="1"/>
  <c r="BO843" i="13" s="1"/>
  <c r="BO827" i="13" a="1"/>
  <c r="BO827" i="13" s="1"/>
  <c r="BO811" i="13" a="1"/>
  <c r="BO811" i="13" s="1"/>
  <c r="BO795" i="13" a="1"/>
  <c r="BO795" i="13" s="1"/>
  <c r="BO779" i="13" a="1"/>
  <c r="BO779" i="13" s="1"/>
  <c r="BO763" i="13" a="1"/>
  <c r="BO763" i="13" s="1"/>
  <c r="BO747" i="13" a="1"/>
  <c r="BO747" i="13" s="1"/>
  <c r="BO731" i="13" a="1"/>
  <c r="BO731" i="13" s="1"/>
  <c r="BO715" i="13" a="1"/>
  <c r="BO715" i="13" s="1"/>
  <c r="BO699" i="13" a="1"/>
  <c r="BO699" i="13" s="1"/>
  <c r="BO683" i="13" a="1"/>
  <c r="BO683" i="13" s="1"/>
  <c r="BO667" i="13" a="1"/>
  <c r="BO667" i="13" s="1"/>
  <c r="BO651" i="13" a="1"/>
  <c r="BO651" i="13" s="1"/>
  <c r="BO635" i="13" a="1"/>
  <c r="BO635" i="13" s="1"/>
  <c r="BO619" i="13" a="1"/>
  <c r="BO619" i="13" s="1"/>
  <c r="BO603" i="13" a="1"/>
  <c r="BO603" i="13" s="1"/>
  <c r="BO587" i="13" a="1"/>
  <c r="BO587" i="13" s="1"/>
  <c r="BO571" i="13" a="1"/>
  <c r="BO571" i="13" s="1"/>
  <c r="BO555" i="13" a="1"/>
  <c r="BO555" i="13" s="1"/>
  <c r="BO539" i="13" a="1"/>
  <c r="BO539" i="13" s="1"/>
  <c r="BO523" i="13" a="1"/>
  <c r="BO523" i="13" s="1"/>
  <c r="BO507" i="13" a="1"/>
  <c r="BO507" i="13" s="1"/>
  <c r="BO491" i="13" a="1"/>
  <c r="BO491" i="13" s="1"/>
  <c r="BO475" i="13" a="1"/>
  <c r="BO475" i="13" s="1"/>
  <c r="BO459" i="13" a="1"/>
  <c r="BO459" i="13" s="1"/>
  <c r="BO443" i="13" a="1"/>
  <c r="BO443" i="13" s="1"/>
  <c r="BO1834" i="13" a="1"/>
  <c r="BO1834" i="13" s="1"/>
  <c r="BO1818" i="13" a="1"/>
  <c r="BO1818" i="13" s="1"/>
  <c r="BO1802" i="13" a="1"/>
  <c r="BO1802" i="13" s="1"/>
  <c r="BO1786" i="13" a="1"/>
  <c r="BO1786" i="13" s="1"/>
  <c r="BO1770" i="13" a="1"/>
  <c r="BO1770" i="13" s="1"/>
  <c r="BO1754" i="13" a="1"/>
  <c r="BO1754" i="13" s="1"/>
  <c r="BO1738" i="13" a="1"/>
  <c r="BO1738" i="13" s="1"/>
  <c r="BO1722" i="13" a="1"/>
  <c r="BO1722" i="13" s="1"/>
  <c r="BO1706" i="13" a="1"/>
  <c r="BO1706" i="13" s="1"/>
  <c r="BO1690" i="13" a="1"/>
  <c r="BO1690" i="13" s="1"/>
  <c r="BO1674" i="13" a="1"/>
  <c r="BO1674" i="13" s="1"/>
  <c r="BO1658" i="13" a="1"/>
  <c r="BO1658" i="13" s="1"/>
  <c r="BO1642" i="13" a="1"/>
  <c r="BO1642" i="13" s="1"/>
  <c r="BO1626" i="13" a="1"/>
  <c r="BO1626" i="13" s="1"/>
  <c r="BO1610" i="13" a="1"/>
  <c r="BO1610" i="13" s="1"/>
  <c r="BO1594" i="13" a="1"/>
  <c r="BO1594" i="13" s="1"/>
  <c r="BO1578" i="13" a="1"/>
  <c r="BO1578" i="13" s="1"/>
  <c r="BO1562" i="13" a="1"/>
  <c r="BO1562" i="13" s="1"/>
  <c r="BO1546" i="13" a="1"/>
  <c r="BO1546" i="13" s="1"/>
  <c r="BO1530" i="13" a="1"/>
  <c r="BO1530" i="13" s="1"/>
  <c r="BO1514" i="13" a="1"/>
  <c r="BO1514" i="13" s="1"/>
  <c r="BO1498" i="13" a="1"/>
  <c r="BO1498" i="13" s="1"/>
  <c r="BO1482" i="13" a="1"/>
  <c r="BO1482" i="13" s="1"/>
  <c r="BO1466" i="13" a="1"/>
  <c r="BO1466" i="13" s="1"/>
  <c r="BO1450" i="13" a="1"/>
  <c r="BO1450" i="13" s="1"/>
  <c r="BO1434" i="13" a="1"/>
  <c r="BO1434" i="13" s="1"/>
  <c r="BO1418" i="13" a="1"/>
  <c r="BO1418" i="13" s="1"/>
  <c r="BO1402" i="13" a="1"/>
  <c r="BO1402" i="13" s="1"/>
  <c r="BO1386" i="13" a="1"/>
  <c r="BO1386" i="13" s="1"/>
  <c r="BO1370" i="13" a="1"/>
  <c r="BO1370" i="13" s="1"/>
  <c r="BO1354" i="13" a="1"/>
  <c r="BO1354" i="13" s="1"/>
  <c r="BO1338" i="13" a="1"/>
  <c r="BO1338" i="13" s="1"/>
  <c r="BO1322" i="13" a="1"/>
  <c r="BO1322" i="13" s="1"/>
  <c r="BO1306" i="13" a="1"/>
  <c r="BO1306" i="13" s="1"/>
  <c r="BO1290" i="13" a="1"/>
  <c r="BO1290" i="13" s="1"/>
  <c r="BO1274" i="13" a="1"/>
  <c r="BO1274" i="13" s="1"/>
  <c r="BO1258" i="13" a="1"/>
  <c r="BO1258" i="13" s="1"/>
  <c r="BO1242" i="13" a="1"/>
  <c r="BO1242" i="13" s="1"/>
  <c r="BO1226" i="13" a="1"/>
  <c r="BO1226" i="13" s="1"/>
  <c r="BO1210" i="13" a="1"/>
  <c r="BO1210" i="13" s="1"/>
  <c r="BO1194" i="13" a="1"/>
  <c r="BO1194" i="13" s="1"/>
  <c r="BO1178" i="13" a="1"/>
  <c r="BO1178" i="13" s="1"/>
  <c r="BO1162" i="13" a="1"/>
  <c r="BO1162" i="13" s="1"/>
  <c r="BO1146" i="13" a="1"/>
  <c r="BO1146" i="13" s="1"/>
  <c r="BO1130" i="13" a="1"/>
  <c r="BO1130" i="13" s="1"/>
  <c r="BO1114" i="13" a="1"/>
  <c r="BO1114" i="13" s="1"/>
  <c r="BO1098" i="13" a="1"/>
  <c r="BO1098" i="13" s="1"/>
  <c r="BO1082" i="13" a="1"/>
  <c r="BO1082" i="13" s="1"/>
  <c r="BO1066" i="13" a="1"/>
  <c r="BO1066" i="13" s="1"/>
  <c r="BO1050" i="13" a="1"/>
  <c r="BO1050" i="13" s="1"/>
  <c r="BO1034" i="13" a="1"/>
  <c r="BO1034" i="13" s="1"/>
  <c r="BO1018" i="13" a="1"/>
  <c r="BO1018" i="13" s="1"/>
  <c r="BO1002" i="13" a="1"/>
  <c r="BO1002" i="13" s="1"/>
  <c r="BO986" i="13" a="1"/>
  <c r="BO986" i="13" s="1"/>
  <c r="BO970" i="13" a="1"/>
  <c r="BO970" i="13" s="1"/>
  <c r="BO954" i="13" a="1"/>
  <c r="BO954" i="13" s="1"/>
  <c r="BO938" i="13" a="1"/>
  <c r="BO938" i="13" s="1"/>
  <c r="BO922" i="13" a="1"/>
  <c r="BO922" i="13" s="1"/>
  <c r="BO906" i="13" a="1"/>
  <c r="BO906" i="13" s="1"/>
  <c r="BO890" i="13" a="1"/>
  <c r="BO890" i="13" s="1"/>
  <c r="BO874" i="13" a="1"/>
  <c r="BO874" i="13" s="1"/>
  <c r="BO858" i="13" a="1"/>
  <c r="BO858" i="13" s="1"/>
  <c r="BO1545" i="13" a="1"/>
  <c r="BO1545" i="13" s="1"/>
  <c r="BO1529" i="13" a="1"/>
  <c r="BO1529" i="13" s="1"/>
  <c r="BO1513" i="13" a="1"/>
  <c r="BO1513" i="13" s="1"/>
  <c r="BO1497" i="13" a="1"/>
  <c r="BO1497" i="13" s="1"/>
  <c r="BO1481" i="13" a="1"/>
  <c r="BO1481" i="13" s="1"/>
  <c r="BO1465" i="13" a="1"/>
  <c r="BO1465" i="13" s="1"/>
  <c r="BO1449" i="13" a="1"/>
  <c r="BO1449" i="13" s="1"/>
  <c r="BO1433" i="13" a="1"/>
  <c r="BO1433" i="13" s="1"/>
  <c r="BO1417" i="13" a="1"/>
  <c r="BO1417" i="13" s="1"/>
  <c r="BO1401" i="13" a="1"/>
  <c r="BO1401" i="13" s="1"/>
  <c r="BO1385" i="13" a="1"/>
  <c r="BO1385" i="13" s="1"/>
  <c r="BO1369" i="13" a="1"/>
  <c r="BO1369" i="13" s="1"/>
  <c r="BO1353" i="13" a="1"/>
  <c r="BO1353" i="13" s="1"/>
  <c r="BO1337" i="13" a="1"/>
  <c r="BO1337" i="13" s="1"/>
  <c r="BO1321" i="13" a="1"/>
  <c r="BO1321" i="13" s="1"/>
  <c r="BO1305" i="13" a="1"/>
  <c r="BO1305" i="13" s="1"/>
  <c r="BO1289" i="13" a="1"/>
  <c r="BO1289" i="13" s="1"/>
  <c r="BO1273" i="13" a="1"/>
  <c r="BO1273" i="13" s="1"/>
  <c r="BO1257" i="13" a="1"/>
  <c r="BO1257" i="13" s="1"/>
  <c r="BO1241" i="13" a="1"/>
  <c r="BO1241" i="13" s="1"/>
  <c r="BO1225" i="13" a="1"/>
  <c r="BO1225" i="13" s="1"/>
  <c r="BO1209" i="13" a="1"/>
  <c r="BO1209" i="13" s="1"/>
  <c r="BO1193" i="13" a="1"/>
  <c r="BO1193" i="13" s="1"/>
  <c r="BO1177" i="13" a="1"/>
  <c r="BO1177" i="13" s="1"/>
  <c r="BO1161" i="13" a="1"/>
  <c r="BO1161" i="13" s="1"/>
  <c r="BO1145" i="13" a="1"/>
  <c r="BO1145" i="13" s="1"/>
  <c r="BO1129" i="13" a="1"/>
  <c r="BO1129" i="13" s="1"/>
  <c r="BO1113" i="13" a="1"/>
  <c r="BO1113" i="13" s="1"/>
  <c r="BO1097" i="13" a="1"/>
  <c r="BO1097" i="13" s="1"/>
  <c r="BO1081" i="13" a="1"/>
  <c r="BO1081" i="13" s="1"/>
  <c r="BO1065" i="13" a="1"/>
  <c r="BO1065" i="13" s="1"/>
  <c r="BO1049" i="13" a="1"/>
  <c r="BO1049" i="13" s="1"/>
  <c r="BO1033" i="13" a="1"/>
  <c r="BO1033" i="13" s="1"/>
  <c r="BO1017" i="13" a="1"/>
  <c r="BO1017" i="13" s="1"/>
  <c r="BO1001" i="13" a="1"/>
  <c r="BO1001" i="13" s="1"/>
  <c r="BO985" i="13" a="1"/>
  <c r="BO985" i="13" s="1"/>
  <c r="BO969" i="13" a="1"/>
  <c r="BO969" i="13" s="1"/>
  <c r="BO953" i="13" a="1"/>
  <c r="BO953" i="13" s="1"/>
  <c r="BO937" i="13" a="1"/>
  <c r="BO937" i="13" s="1"/>
  <c r="BO921" i="13" a="1"/>
  <c r="BO921" i="13" s="1"/>
  <c r="BO905" i="13" a="1"/>
  <c r="BO905" i="13" s="1"/>
  <c r="BO889" i="13" a="1"/>
  <c r="BO889" i="13" s="1"/>
  <c r="BO873" i="13" a="1"/>
  <c r="BO873" i="13" s="1"/>
  <c r="BO857" i="13" a="1"/>
  <c r="BO857" i="13" s="1"/>
  <c r="BO841" i="13" a="1"/>
  <c r="BO841" i="13" s="1"/>
  <c r="BO825" i="13" a="1"/>
  <c r="BO825" i="13" s="1"/>
  <c r="BO809" i="13" a="1"/>
  <c r="BO809" i="13" s="1"/>
  <c r="BO793" i="13" a="1"/>
  <c r="BO793" i="13" s="1"/>
  <c r="BO777" i="13" a="1"/>
  <c r="BO777" i="13" s="1"/>
  <c r="BO761" i="13" a="1"/>
  <c r="BO761" i="13" s="1"/>
  <c r="BO745" i="13" a="1"/>
  <c r="BO745" i="13" s="1"/>
  <c r="BO729" i="13" a="1"/>
  <c r="BO729" i="13" s="1"/>
  <c r="BO713" i="13" a="1"/>
  <c r="BO713" i="13" s="1"/>
  <c r="BO697" i="13" a="1"/>
  <c r="BO697" i="13" s="1"/>
  <c r="BO681" i="13" a="1"/>
  <c r="BO681" i="13" s="1"/>
  <c r="BO665" i="13" a="1"/>
  <c r="BO665" i="13" s="1"/>
  <c r="BO649" i="13" a="1"/>
  <c r="BO649" i="13" s="1"/>
  <c r="BO633" i="13" a="1"/>
  <c r="BO633" i="13" s="1"/>
  <c r="BO617" i="13" a="1"/>
  <c r="BO617" i="13" s="1"/>
  <c r="BO601" i="13" a="1"/>
  <c r="BO601" i="13" s="1"/>
  <c r="BO585" i="13" a="1"/>
  <c r="BO585" i="13" s="1"/>
  <c r="BO569" i="13" a="1"/>
  <c r="BO569" i="13" s="1"/>
  <c r="BO553" i="13" a="1"/>
  <c r="BO553" i="13" s="1"/>
  <c r="BO537" i="13" a="1"/>
  <c r="BO537" i="13" s="1"/>
  <c r="BO521" i="13" a="1"/>
  <c r="BO521" i="13" s="1"/>
  <c r="BO505" i="13" a="1"/>
  <c r="BO505" i="13" s="1"/>
  <c r="BO489" i="13" a="1"/>
  <c r="BO489" i="13" s="1"/>
  <c r="BO473" i="13" a="1"/>
  <c r="BO473" i="13" s="1"/>
  <c r="BO457" i="13" a="1"/>
  <c r="BO457" i="13" s="1"/>
  <c r="BO441" i="13" a="1"/>
  <c r="BO441" i="13" s="1"/>
  <c r="BO425" i="13" a="1"/>
  <c r="BO425" i="13" s="1"/>
  <c r="BO409" i="13" a="1"/>
  <c r="BO409" i="13" s="1"/>
  <c r="BO393" i="13" a="1"/>
  <c r="BO393" i="13" s="1"/>
  <c r="BO377" i="13" a="1"/>
  <c r="BO377" i="13" s="1"/>
  <c r="BO361" i="13" a="1"/>
  <c r="BO361" i="13" s="1"/>
  <c r="BO345" i="13" a="1"/>
  <c r="BO345" i="13" s="1"/>
  <c r="BO329" i="13" a="1"/>
  <c r="BO329" i="13" s="1"/>
  <c r="BO313" i="13" a="1"/>
  <c r="BO313" i="13" s="1"/>
  <c r="BO297" i="13" a="1"/>
  <c r="BO297" i="13" s="1"/>
  <c r="BO281" i="13" a="1"/>
  <c r="BO281" i="13" s="1"/>
  <c r="BO265" i="13" a="1"/>
  <c r="BO265" i="13" s="1"/>
  <c r="BO249" i="13" a="1"/>
  <c r="BO249" i="13" s="1"/>
  <c r="BO233" i="13" a="1"/>
  <c r="BO233" i="13" s="1"/>
  <c r="BO217" i="13" a="1"/>
  <c r="BO217" i="13" s="1"/>
  <c r="BO201" i="13" a="1"/>
  <c r="BO201" i="13" s="1"/>
  <c r="BO1832" i="13" a="1"/>
  <c r="BO1832" i="13" s="1"/>
  <c r="BO1816" i="13" a="1"/>
  <c r="BO1816" i="13" s="1"/>
  <c r="BO1800" i="13" a="1"/>
  <c r="BO1800" i="13" s="1"/>
  <c r="BO1784" i="13" a="1"/>
  <c r="BO1784" i="13" s="1"/>
  <c r="BO1768" i="13" a="1"/>
  <c r="BO1768" i="13" s="1"/>
  <c r="BO1752" i="13" a="1"/>
  <c r="BO1752" i="13" s="1"/>
  <c r="BO1736" i="13" a="1"/>
  <c r="BO1736" i="13" s="1"/>
  <c r="BO1720" i="13" a="1"/>
  <c r="BO1720" i="13" s="1"/>
  <c r="BO1704" i="13" a="1"/>
  <c r="BO1704" i="13" s="1"/>
  <c r="BO1688" i="13" a="1"/>
  <c r="BO1688" i="13" s="1"/>
  <c r="BO1672" i="13" a="1"/>
  <c r="BO1672" i="13" s="1"/>
  <c r="BO1656" i="13" a="1"/>
  <c r="BO1656" i="13" s="1"/>
  <c r="BO1640" i="13" a="1"/>
  <c r="BO1640" i="13" s="1"/>
  <c r="BO1624" i="13" a="1"/>
  <c r="BO1624" i="13" s="1"/>
  <c r="BO1608" i="13" a="1"/>
  <c r="BO1608" i="13" s="1"/>
  <c r="BO1592" i="13" a="1"/>
  <c r="BO1592" i="13" s="1"/>
  <c r="BO1576" i="13" a="1"/>
  <c r="BO1576" i="13" s="1"/>
  <c r="BO1560" i="13" a="1"/>
  <c r="BO1560" i="13" s="1"/>
  <c r="BO1544" i="13" a="1"/>
  <c r="BO1544" i="13" s="1"/>
  <c r="BO1528" i="13" a="1"/>
  <c r="BO1528" i="13" s="1"/>
  <c r="BO1512" i="13" a="1"/>
  <c r="BO1512" i="13" s="1"/>
  <c r="BO1496" i="13" a="1"/>
  <c r="BO1496" i="13" s="1"/>
  <c r="BO1480" i="13" a="1"/>
  <c r="BO1480" i="13" s="1"/>
  <c r="BO1464" i="13" a="1"/>
  <c r="BO1464" i="13" s="1"/>
  <c r="BO1448" i="13" a="1"/>
  <c r="BO1448" i="13" s="1"/>
  <c r="BO1432" i="13" a="1"/>
  <c r="BO1432" i="13" s="1"/>
  <c r="BO1416" i="13" a="1"/>
  <c r="BO1416" i="13" s="1"/>
  <c r="BO1400" i="13" a="1"/>
  <c r="BO1400" i="13" s="1"/>
  <c r="BO1384" i="13" a="1"/>
  <c r="BO1384" i="13" s="1"/>
  <c r="BO1368" i="13" a="1"/>
  <c r="BO1368" i="13" s="1"/>
  <c r="BO1352" i="13" a="1"/>
  <c r="BO1352" i="13" s="1"/>
  <c r="BO1336" i="13" a="1"/>
  <c r="BO1336" i="13" s="1"/>
  <c r="BO1320" i="13" a="1"/>
  <c r="BO1320" i="13" s="1"/>
  <c r="BO1304" i="13" a="1"/>
  <c r="BO1304" i="13" s="1"/>
  <c r="BO1288" i="13" a="1"/>
  <c r="BO1288" i="13" s="1"/>
  <c r="BO1272" i="13" a="1"/>
  <c r="BO1272" i="13" s="1"/>
  <c r="BO1256" i="13" a="1"/>
  <c r="BO1256" i="13" s="1"/>
  <c r="BO1240" i="13" a="1"/>
  <c r="BO1240" i="13" s="1"/>
  <c r="BO1224" i="13" a="1"/>
  <c r="BO1224" i="13" s="1"/>
  <c r="BO1208" i="13" a="1"/>
  <c r="BO1208" i="13" s="1"/>
  <c r="BO1192" i="13" a="1"/>
  <c r="BO1192" i="13" s="1"/>
  <c r="BO1176" i="13" a="1"/>
  <c r="BO1176" i="13" s="1"/>
  <c r="BO1160" i="13" a="1"/>
  <c r="BO1160" i="13" s="1"/>
  <c r="BO1144" i="13" a="1"/>
  <c r="BO1144" i="13" s="1"/>
  <c r="BO1128" i="13" a="1"/>
  <c r="BO1128" i="13" s="1"/>
  <c r="BO1112" i="13" a="1"/>
  <c r="BO1112" i="13" s="1"/>
  <c r="BO1096" i="13" a="1"/>
  <c r="BO1096" i="13" s="1"/>
  <c r="BO1080" i="13" a="1"/>
  <c r="BO1080" i="13" s="1"/>
  <c r="BO1064" i="13" a="1"/>
  <c r="BO1064" i="13" s="1"/>
  <c r="BO1048" i="13" a="1"/>
  <c r="BO1048" i="13" s="1"/>
  <c r="BO1032" i="13" a="1"/>
  <c r="BO1032" i="13" s="1"/>
  <c r="BO1016" i="13" a="1"/>
  <c r="BO1016" i="13" s="1"/>
  <c r="BO1000" i="13" a="1"/>
  <c r="BO1000" i="13" s="1"/>
  <c r="BO984" i="13" a="1"/>
  <c r="BO984" i="13" s="1"/>
  <c r="BO1623" i="13" a="1"/>
  <c r="BO1623" i="13" s="1"/>
  <c r="BO1607" i="13" a="1"/>
  <c r="BO1607" i="13" s="1"/>
  <c r="BO1591" i="13" a="1"/>
  <c r="BO1591" i="13" s="1"/>
  <c r="BO1575" i="13" a="1"/>
  <c r="BO1575" i="13" s="1"/>
  <c r="BO1559" i="13" a="1"/>
  <c r="BO1559" i="13" s="1"/>
  <c r="BO1543" i="13" a="1"/>
  <c r="BO1543" i="13" s="1"/>
  <c r="BO1527" i="13" a="1"/>
  <c r="BO1527" i="13" s="1"/>
  <c r="BO1511" i="13" a="1"/>
  <c r="BO1511" i="13" s="1"/>
  <c r="BO1495" i="13" a="1"/>
  <c r="BO1495" i="13" s="1"/>
  <c r="BO1479" i="13" a="1"/>
  <c r="BO1479" i="13" s="1"/>
  <c r="BO1463" i="13" a="1"/>
  <c r="BO1463" i="13" s="1"/>
  <c r="BO1447" i="13" a="1"/>
  <c r="BO1447" i="13" s="1"/>
  <c r="BO1431" i="13" a="1"/>
  <c r="BO1431" i="13" s="1"/>
  <c r="BO1415" i="13" a="1"/>
  <c r="BO1415" i="13" s="1"/>
  <c r="BO1399" i="13" a="1"/>
  <c r="BO1399" i="13" s="1"/>
  <c r="BO1383" i="13" a="1"/>
  <c r="BO1383" i="13" s="1"/>
  <c r="BO1367" i="13" a="1"/>
  <c r="BO1367" i="13" s="1"/>
  <c r="BO1351" i="13" a="1"/>
  <c r="BO1351" i="13" s="1"/>
  <c r="BO1335" i="13" a="1"/>
  <c r="BO1335" i="13" s="1"/>
  <c r="BO1319" i="13" a="1"/>
  <c r="BO1319" i="13" s="1"/>
  <c r="BO1303" i="13" a="1"/>
  <c r="BO1303" i="13" s="1"/>
  <c r="BO1287" i="13" a="1"/>
  <c r="BO1287" i="13" s="1"/>
  <c r="BO1271" i="13" a="1"/>
  <c r="BO1271" i="13" s="1"/>
  <c r="BO1255" i="13" a="1"/>
  <c r="BO1255" i="13" s="1"/>
  <c r="BO1239" i="13" a="1"/>
  <c r="BO1239" i="13" s="1"/>
  <c r="BO1223" i="13" a="1"/>
  <c r="BO1223" i="13" s="1"/>
  <c r="BO1207" i="13" a="1"/>
  <c r="BO1207" i="13" s="1"/>
  <c r="BO1191" i="13" a="1"/>
  <c r="BO1191" i="13" s="1"/>
  <c r="BO1175" i="13" a="1"/>
  <c r="BO1175" i="13" s="1"/>
  <c r="BO1159" i="13" a="1"/>
  <c r="BO1159" i="13" s="1"/>
  <c r="BO1143" i="13" a="1"/>
  <c r="BO1143" i="13" s="1"/>
  <c r="BO1127" i="13" a="1"/>
  <c r="BO1127" i="13" s="1"/>
  <c r="BO1111" i="13" a="1"/>
  <c r="BO1111" i="13" s="1"/>
  <c r="BO1095" i="13" a="1"/>
  <c r="BO1095" i="13" s="1"/>
  <c r="BO1079" i="13" a="1"/>
  <c r="BO1079" i="13" s="1"/>
  <c r="BO1063" i="13" a="1"/>
  <c r="BO1063" i="13" s="1"/>
  <c r="BO1047" i="13" a="1"/>
  <c r="BO1047" i="13" s="1"/>
  <c r="BO1031" i="13" a="1"/>
  <c r="BO1031" i="13" s="1"/>
  <c r="BO1015" i="13" a="1"/>
  <c r="BO1015" i="13" s="1"/>
  <c r="BO999" i="13" a="1"/>
  <c r="BO999" i="13" s="1"/>
  <c r="BO983" i="13" a="1"/>
  <c r="BO983" i="13" s="1"/>
  <c r="BO967" i="13" a="1"/>
  <c r="BO967" i="13" s="1"/>
  <c r="BO951" i="13" a="1"/>
  <c r="BO951" i="13" s="1"/>
  <c r="BO935" i="13" a="1"/>
  <c r="BO935" i="13" s="1"/>
  <c r="BO919" i="13" a="1"/>
  <c r="BO919" i="13" s="1"/>
  <c r="BO903" i="13" a="1"/>
  <c r="BO903" i="13" s="1"/>
  <c r="BO887" i="13" a="1"/>
  <c r="BO887" i="13" s="1"/>
  <c r="BO871" i="13" a="1"/>
  <c r="BO871" i="13" s="1"/>
  <c r="BO855" i="13" a="1"/>
  <c r="BO855" i="13" s="1"/>
  <c r="BO839" i="13" a="1"/>
  <c r="BO839" i="13" s="1"/>
  <c r="BO823" i="13" a="1"/>
  <c r="BO823" i="13" s="1"/>
  <c r="BO807" i="13" a="1"/>
  <c r="BO807" i="13" s="1"/>
  <c r="BO791" i="13" a="1"/>
  <c r="BO791" i="13" s="1"/>
  <c r="BO775" i="13" a="1"/>
  <c r="BO775" i="13" s="1"/>
  <c r="BO759" i="13" a="1"/>
  <c r="BO759" i="13" s="1"/>
  <c r="BO743" i="13" a="1"/>
  <c r="BO743" i="13" s="1"/>
  <c r="BO727" i="13" a="1"/>
  <c r="BO727" i="13" s="1"/>
  <c r="BO711" i="13" a="1"/>
  <c r="BO711" i="13" s="1"/>
  <c r="BO695" i="13" a="1"/>
  <c r="BO695" i="13" s="1"/>
  <c r="BO679" i="13" a="1"/>
  <c r="BO679" i="13" s="1"/>
  <c r="BO663" i="13" a="1"/>
  <c r="BO663" i="13" s="1"/>
  <c r="BO647" i="13" a="1"/>
  <c r="BO647" i="13" s="1"/>
  <c r="BO631" i="13" a="1"/>
  <c r="BO631" i="13" s="1"/>
  <c r="BO615" i="13" a="1"/>
  <c r="BO615" i="13" s="1"/>
  <c r="BO599" i="13" a="1"/>
  <c r="BO599" i="13" s="1"/>
  <c r="BO1830" i="13" a="1"/>
  <c r="BO1830" i="13" s="1"/>
  <c r="BO1814" i="13" a="1"/>
  <c r="BO1814" i="13" s="1"/>
  <c r="BO1798" i="13" a="1"/>
  <c r="BO1798" i="13" s="1"/>
  <c r="BO1782" i="13" a="1"/>
  <c r="BO1782" i="13" s="1"/>
  <c r="BO1766" i="13" a="1"/>
  <c r="BO1766" i="13" s="1"/>
  <c r="BO1750" i="13" a="1"/>
  <c r="BO1750" i="13" s="1"/>
  <c r="BO1734" i="13" a="1"/>
  <c r="BO1734" i="13" s="1"/>
  <c r="BO1718" i="13" a="1"/>
  <c r="BO1718" i="13" s="1"/>
  <c r="BO1702" i="13" a="1"/>
  <c r="BO1702" i="13" s="1"/>
  <c r="BO1686" i="13" a="1"/>
  <c r="BO1686" i="13" s="1"/>
  <c r="BO1670" i="13" a="1"/>
  <c r="BO1670" i="13" s="1"/>
  <c r="BO1654" i="13" a="1"/>
  <c r="BO1654" i="13" s="1"/>
  <c r="BO1638" i="13" a="1"/>
  <c r="BO1638" i="13" s="1"/>
  <c r="BO1622" i="13" a="1"/>
  <c r="BO1622" i="13" s="1"/>
  <c r="BO1606" i="13" a="1"/>
  <c r="BO1606" i="13" s="1"/>
  <c r="BO1590" i="13" a="1"/>
  <c r="BO1590" i="13" s="1"/>
  <c r="BO1574" i="13" a="1"/>
  <c r="BO1574" i="13" s="1"/>
  <c r="BO1558" i="13" a="1"/>
  <c r="BO1558" i="13" s="1"/>
  <c r="BO1542" i="13" a="1"/>
  <c r="BO1542" i="13" s="1"/>
  <c r="BO1526" i="13" a="1"/>
  <c r="BO1526" i="13" s="1"/>
  <c r="BO1510" i="13" a="1"/>
  <c r="BO1510" i="13" s="1"/>
  <c r="BO1494" i="13" a="1"/>
  <c r="BO1494" i="13" s="1"/>
  <c r="BO1478" i="13" a="1"/>
  <c r="BO1478" i="13" s="1"/>
  <c r="BO1462" i="13" a="1"/>
  <c r="BO1462" i="13" s="1"/>
  <c r="BO1446" i="13" a="1"/>
  <c r="BO1446" i="13" s="1"/>
  <c r="BO1430" i="13" a="1"/>
  <c r="BO1430" i="13" s="1"/>
  <c r="BO1414" i="13" a="1"/>
  <c r="BO1414" i="13" s="1"/>
  <c r="BO1398" i="13" a="1"/>
  <c r="BO1398" i="13" s="1"/>
  <c r="BO1382" i="13" a="1"/>
  <c r="BO1382" i="13" s="1"/>
  <c r="BO1366" i="13" a="1"/>
  <c r="BO1366" i="13" s="1"/>
  <c r="BO1845" i="13" a="1"/>
  <c r="BO1845" i="13" s="1"/>
  <c r="BO1829" i="13" a="1"/>
  <c r="BO1829" i="13" s="1"/>
  <c r="BO1813" i="13" a="1"/>
  <c r="BO1813" i="13" s="1"/>
  <c r="BO1797" i="13" a="1"/>
  <c r="BO1797" i="13" s="1"/>
  <c r="BO1781" i="13" a="1"/>
  <c r="BO1781" i="13" s="1"/>
  <c r="BO1765" i="13" a="1"/>
  <c r="BO1765" i="13" s="1"/>
  <c r="BO1749" i="13" a="1"/>
  <c r="BO1749" i="13" s="1"/>
  <c r="BO1733" i="13" a="1"/>
  <c r="BO1733" i="13" s="1"/>
  <c r="BO1717" i="13" a="1"/>
  <c r="BO1717" i="13" s="1"/>
  <c r="BO1701" i="13" a="1"/>
  <c r="BO1701" i="13" s="1"/>
  <c r="BO1685" i="13" a="1"/>
  <c r="BO1685" i="13" s="1"/>
  <c r="BO1669" i="13" a="1"/>
  <c r="BO1669" i="13" s="1"/>
  <c r="BO1653" i="13" a="1"/>
  <c r="BO1653" i="13" s="1"/>
  <c r="BO1637" i="13" a="1"/>
  <c r="BO1637" i="13" s="1"/>
  <c r="BO1621" i="13" a="1"/>
  <c r="BO1621" i="13" s="1"/>
  <c r="BO1605" i="13" a="1"/>
  <c r="BO1605" i="13" s="1"/>
  <c r="BO1589" i="13" a="1"/>
  <c r="BO1589" i="13" s="1"/>
  <c r="BO1573" i="13" a="1"/>
  <c r="BO1573" i="13" s="1"/>
  <c r="BO1557" i="13" a="1"/>
  <c r="BO1557" i="13" s="1"/>
  <c r="BO1541" i="13" a="1"/>
  <c r="BO1541" i="13" s="1"/>
  <c r="BO1525" i="13" a="1"/>
  <c r="BO1525" i="13" s="1"/>
  <c r="BO1509" i="13" a="1"/>
  <c r="BO1509" i="13" s="1"/>
  <c r="BO1493" i="13" a="1"/>
  <c r="BO1493" i="13" s="1"/>
  <c r="BO1477" i="13" a="1"/>
  <c r="BO1477" i="13" s="1"/>
  <c r="BO1461" i="13" a="1"/>
  <c r="BO1461" i="13" s="1"/>
  <c r="BO1445" i="13" a="1"/>
  <c r="BO1445" i="13" s="1"/>
  <c r="BO1429" i="13" a="1"/>
  <c r="BO1429" i="13" s="1"/>
  <c r="BO1413" i="13" a="1"/>
  <c r="BO1413" i="13" s="1"/>
  <c r="BO1397" i="13" a="1"/>
  <c r="BO1397" i="13" s="1"/>
  <c r="BO1381" i="13" a="1"/>
  <c r="BO1381" i="13" s="1"/>
  <c r="BO1365" i="13" a="1"/>
  <c r="BO1365" i="13" s="1"/>
  <c r="BO1349" i="13" a="1"/>
  <c r="BO1349" i="13" s="1"/>
  <c r="BO1333" i="13" a="1"/>
  <c r="BO1333" i="13" s="1"/>
  <c r="BO1317" i="13" a="1"/>
  <c r="BO1317" i="13" s="1"/>
  <c r="BO1301" i="13" a="1"/>
  <c r="BO1301" i="13" s="1"/>
  <c r="BO1285" i="13" a="1"/>
  <c r="BO1285" i="13" s="1"/>
  <c r="BO1269" i="13" a="1"/>
  <c r="BO1269" i="13" s="1"/>
  <c r="BO1253" i="13" a="1"/>
  <c r="BO1253" i="13" s="1"/>
  <c r="BO1237" i="13" a="1"/>
  <c r="BO1237" i="13" s="1"/>
  <c r="BO1221" i="13" a="1"/>
  <c r="BO1221" i="13" s="1"/>
  <c r="BO1205" i="13" a="1"/>
  <c r="BO1205" i="13" s="1"/>
  <c r="BO1189" i="13" a="1"/>
  <c r="BO1189" i="13" s="1"/>
  <c r="BO1173" i="13" a="1"/>
  <c r="BO1173" i="13" s="1"/>
  <c r="BO1157" i="13" a="1"/>
  <c r="BO1157" i="13" s="1"/>
  <c r="BO1141" i="13" a="1"/>
  <c r="BO1141" i="13" s="1"/>
  <c r="BO1125" i="13" a="1"/>
  <c r="BO1125" i="13" s="1"/>
  <c r="BO1109" i="13" a="1"/>
  <c r="BO1109" i="13" s="1"/>
  <c r="BO1093" i="13" a="1"/>
  <c r="BO1093" i="13" s="1"/>
  <c r="BO1077" i="13" a="1"/>
  <c r="BO1077" i="13" s="1"/>
  <c r="BO1061" i="13" a="1"/>
  <c r="BO1061" i="13" s="1"/>
  <c r="BO1045" i="13" a="1"/>
  <c r="BO1045" i="13" s="1"/>
  <c r="BO1029" i="13" a="1"/>
  <c r="BO1029" i="13" s="1"/>
  <c r="BO1013" i="13" a="1"/>
  <c r="BO1013" i="13" s="1"/>
  <c r="BO997" i="13" a="1"/>
  <c r="BO997" i="13" s="1"/>
  <c r="BO981" i="13" a="1"/>
  <c r="BO981" i="13" s="1"/>
  <c r="BO965" i="13" a="1"/>
  <c r="BO965" i="13" s="1"/>
  <c r="BO949" i="13" a="1"/>
  <c r="BO949" i="13" s="1"/>
  <c r="BO933" i="13" a="1"/>
  <c r="BO933" i="13" s="1"/>
  <c r="BO917" i="13" a="1"/>
  <c r="BO917" i="13" s="1"/>
  <c r="BO901" i="13" a="1"/>
  <c r="BO901" i="13" s="1"/>
  <c r="BO885" i="13" a="1"/>
  <c r="BO885" i="13" s="1"/>
  <c r="BO869" i="13" a="1"/>
  <c r="BO869" i="13" s="1"/>
  <c r="BO853" i="13" a="1"/>
  <c r="BO853" i="13" s="1"/>
  <c r="BO837" i="13" a="1"/>
  <c r="BO837" i="13" s="1"/>
  <c r="BO821" i="13" a="1"/>
  <c r="BO821" i="13" s="1"/>
  <c r="BO805" i="13" a="1"/>
  <c r="BO805" i="13" s="1"/>
  <c r="BO789" i="13" a="1"/>
  <c r="BO789" i="13" s="1"/>
  <c r="BO773" i="13" a="1"/>
  <c r="BO773" i="13" s="1"/>
  <c r="BO757" i="13" a="1"/>
  <c r="BO757" i="13" s="1"/>
  <c r="BO1844" i="13" a="1"/>
  <c r="BO1844" i="13" s="1"/>
  <c r="BO1828" i="13" a="1"/>
  <c r="BO1828" i="13" s="1"/>
  <c r="BO1812" i="13" a="1"/>
  <c r="BO1812" i="13" s="1"/>
  <c r="BO1796" i="13" a="1"/>
  <c r="BO1796" i="13" s="1"/>
  <c r="BO1780" i="13" a="1"/>
  <c r="BO1780" i="13" s="1"/>
  <c r="BO1764" i="13" a="1"/>
  <c r="BO1764" i="13" s="1"/>
  <c r="BO1748" i="13" a="1"/>
  <c r="BO1748" i="13" s="1"/>
  <c r="BO1732" i="13" a="1"/>
  <c r="BO1732" i="13" s="1"/>
  <c r="BO1716" i="13" a="1"/>
  <c r="BO1716" i="13" s="1"/>
  <c r="BO1700" i="13" a="1"/>
  <c r="BO1700" i="13" s="1"/>
  <c r="BO1684" i="13" a="1"/>
  <c r="BO1684" i="13" s="1"/>
  <c r="BO1668" i="13" a="1"/>
  <c r="BO1668" i="13" s="1"/>
  <c r="BO1652" i="13" a="1"/>
  <c r="BO1652" i="13" s="1"/>
  <c r="BO1636" i="13" a="1"/>
  <c r="BO1636" i="13" s="1"/>
  <c r="BO1620" i="13" a="1"/>
  <c r="BO1620" i="13" s="1"/>
  <c r="BO1604" i="13" a="1"/>
  <c r="BO1604" i="13" s="1"/>
  <c r="BO1588" i="13" a="1"/>
  <c r="BO1588" i="13" s="1"/>
  <c r="BO1572" i="13" a="1"/>
  <c r="BO1572" i="13" s="1"/>
  <c r="BO1556" i="13" a="1"/>
  <c r="BO1556" i="13" s="1"/>
  <c r="BO1540" i="13" a="1"/>
  <c r="BO1540" i="13" s="1"/>
  <c r="BO1524" i="13" a="1"/>
  <c r="BO1524" i="13" s="1"/>
  <c r="BO1508" i="13" a="1"/>
  <c r="BO1508" i="13" s="1"/>
  <c r="BO1492" i="13" a="1"/>
  <c r="BO1492" i="13" s="1"/>
  <c r="BO1476" i="13" a="1"/>
  <c r="BO1476" i="13" s="1"/>
  <c r="BO1460" i="13" a="1"/>
  <c r="BO1460" i="13" s="1"/>
  <c r="BO1444" i="13" a="1"/>
  <c r="BO1444" i="13" s="1"/>
  <c r="BO1428" i="13" a="1"/>
  <c r="BO1428" i="13" s="1"/>
  <c r="BO1412" i="13" a="1"/>
  <c r="BO1412" i="13" s="1"/>
  <c r="BO1396" i="13" a="1"/>
  <c r="BO1396" i="13" s="1"/>
  <c r="BO1380" i="13" a="1"/>
  <c r="BO1380" i="13" s="1"/>
  <c r="BO1364" i="13" a="1"/>
  <c r="BO1364" i="13" s="1"/>
  <c r="BO1348" i="13" a="1"/>
  <c r="BO1348" i="13" s="1"/>
  <c r="BO1332" i="13" a="1"/>
  <c r="BO1332" i="13" s="1"/>
  <c r="BO1316" i="13" a="1"/>
  <c r="BO1316" i="13" s="1"/>
  <c r="BO1300" i="13" a="1"/>
  <c r="BO1300" i="13" s="1"/>
  <c r="BO1284" i="13" a="1"/>
  <c r="BO1284" i="13" s="1"/>
  <c r="BO1268" i="13" a="1"/>
  <c r="BO1268" i="13" s="1"/>
  <c r="BO1252" i="13" a="1"/>
  <c r="BO1252" i="13" s="1"/>
  <c r="BO1236" i="13" a="1"/>
  <c r="BO1236" i="13" s="1"/>
  <c r="BO1843" i="13" a="1"/>
  <c r="BO1843" i="13" s="1"/>
  <c r="BO1827" i="13" a="1"/>
  <c r="BO1827" i="13" s="1"/>
  <c r="BO1811" i="13" a="1"/>
  <c r="BO1811" i="13" s="1"/>
  <c r="BO1795" i="13" a="1"/>
  <c r="BO1795" i="13" s="1"/>
  <c r="BO1779" i="13" a="1"/>
  <c r="BO1779" i="13" s="1"/>
  <c r="BO1763" i="13" a="1"/>
  <c r="BO1763" i="13" s="1"/>
  <c r="BO1747" i="13" a="1"/>
  <c r="BO1747" i="13" s="1"/>
  <c r="BO1731" i="13" a="1"/>
  <c r="BO1731" i="13" s="1"/>
  <c r="BO1715" i="13" a="1"/>
  <c r="BO1715" i="13" s="1"/>
  <c r="BO1699" i="13" a="1"/>
  <c r="BO1699" i="13" s="1"/>
  <c r="BO1683" i="13" a="1"/>
  <c r="BO1683" i="13" s="1"/>
  <c r="BO1667" i="13" a="1"/>
  <c r="BO1667" i="13" s="1"/>
  <c r="BO1651" i="13" a="1"/>
  <c r="BO1651" i="13" s="1"/>
  <c r="BO1635" i="13" a="1"/>
  <c r="BO1635" i="13" s="1"/>
  <c r="BO1619" i="13" a="1"/>
  <c r="BO1619" i="13" s="1"/>
  <c r="BO1603" i="13" a="1"/>
  <c r="BO1603" i="13" s="1"/>
  <c r="BO1587" i="13" a="1"/>
  <c r="BO1587" i="13" s="1"/>
  <c r="BO1571" i="13" a="1"/>
  <c r="BO1571" i="13" s="1"/>
  <c r="BO1555" i="13" a="1"/>
  <c r="BO1555" i="13" s="1"/>
  <c r="BO1539" i="13" a="1"/>
  <c r="BO1539" i="13" s="1"/>
  <c r="BO1523" i="13" a="1"/>
  <c r="BO1523" i="13" s="1"/>
  <c r="BO1507" i="13" a="1"/>
  <c r="BO1507" i="13" s="1"/>
  <c r="BO1491" i="13" a="1"/>
  <c r="BO1491" i="13" s="1"/>
  <c r="BO1475" i="13" a="1"/>
  <c r="BO1475" i="13" s="1"/>
  <c r="BO1459" i="13" a="1"/>
  <c r="BO1459" i="13" s="1"/>
  <c r="BO1443" i="13" a="1"/>
  <c r="BO1443" i="13" s="1"/>
  <c r="BO1427" i="13" a="1"/>
  <c r="BO1427" i="13" s="1"/>
  <c r="BO1411" i="13" a="1"/>
  <c r="BO1411" i="13" s="1"/>
  <c r="BO1395" i="13" a="1"/>
  <c r="BO1395" i="13" s="1"/>
  <c r="BO1379" i="13" a="1"/>
  <c r="BO1379" i="13" s="1"/>
  <c r="BO1363" i="13" a="1"/>
  <c r="BO1363" i="13" s="1"/>
  <c r="BO1347" i="13" a="1"/>
  <c r="BO1347" i="13" s="1"/>
  <c r="BO1331" i="13" a="1"/>
  <c r="BO1331" i="13" s="1"/>
  <c r="BO1315" i="13" a="1"/>
  <c r="BO1315" i="13" s="1"/>
  <c r="BO1299" i="13" a="1"/>
  <c r="BO1299" i="13" s="1"/>
  <c r="BO1283" i="13" a="1"/>
  <c r="BO1283" i="13" s="1"/>
  <c r="BO1267" i="13" a="1"/>
  <c r="BO1267" i="13" s="1"/>
  <c r="BO1251" i="13" a="1"/>
  <c r="BO1251" i="13" s="1"/>
  <c r="BO1235" i="13" a="1"/>
  <c r="BO1235" i="13" s="1"/>
  <c r="BO1219" i="13" a="1"/>
  <c r="BO1219" i="13" s="1"/>
  <c r="BO1203" i="13" a="1"/>
  <c r="BO1203" i="13" s="1"/>
  <c r="BO1187" i="13" a="1"/>
  <c r="BO1187" i="13" s="1"/>
  <c r="BO1171" i="13" a="1"/>
  <c r="BO1171" i="13" s="1"/>
  <c r="BO1155" i="13" a="1"/>
  <c r="BO1155" i="13" s="1"/>
  <c r="BO1139" i="13" a="1"/>
  <c r="BO1139" i="13" s="1"/>
  <c r="BO1123" i="13" a="1"/>
  <c r="BO1123" i="13" s="1"/>
  <c r="BO1107" i="13" a="1"/>
  <c r="BO1107" i="13" s="1"/>
  <c r="BO1091" i="13" a="1"/>
  <c r="BO1091" i="13" s="1"/>
  <c r="BO1075" i="13" a="1"/>
  <c r="BO1075" i="13" s="1"/>
  <c r="BO1059" i="13" a="1"/>
  <c r="BO1059" i="13" s="1"/>
  <c r="BO1043" i="13" a="1"/>
  <c r="BO1043" i="13" s="1"/>
  <c r="BO1027" i="13" a="1"/>
  <c r="BO1027" i="13" s="1"/>
  <c r="BO1011" i="13" a="1"/>
  <c r="BO1011" i="13" s="1"/>
  <c r="BO995" i="13" a="1"/>
  <c r="BO995" i="13" s="1"/>
  <c r="BO979" i="13" a="1"/>
  <c r="BO979" i="13" s="1"/>
  <c r="BO1522" i="13" a="1"/>
  <c r="BO1522" i="13" s="1"/>
  <c r="BO1506" i="13" a="1"/>
  <c r="BO1506" i="13" s="1"/>
  <c r="BO1490" i="13" a="1"/>
  <c r="BO1490" i="13" s="1"/>
  <c r="BO1474" i="13" a="1"/>
  <c r="BO1474" i="13" s="1"/>
  <c r="BO1458" i="13" a="1"/>
  <c r="BO1458" i="13" s="1"/>
  <c r="BO1442" i="13" a="1"/>
  <c r="BO1442" i="13" s="1"/>
  <c r="BO1426" i="13" a="1"/>
  <c r="BO1426" i="13" s="1"/>
  <c r="BO1410" i="13" a="1"/>
  <c r="BO1410" i="13" s="1"/>
  <c r="BO1394" i="13" a="1"/>
  <c r="BO1394" i="13" s="1"/>
  <c r="BO1378" i="13" a="1"/>
  <c r="BO1378" i="13" s="1"/>
  <c r="BO1362" i="13" a="1"/>
  <c r="BO1362" i="13" s="1"/>
  <c r="BO1346" i="13" a="1"/>
  <c r="BO1346" i="13" s="1"/>
  <c r="BO1330" i="13" a="1"/>
  <c r="BO1330" i="13" s="1"/>
  <c r="BO1314" i="13" a="1"/>
  <c r="BO1314" i="13" s="1"/>
  <c r="BO1298" i="13" a="1"/>
  <c r="BO1298" i="13" s="1"/>
  <c r="BO1282" i="13" a="1"/>
  <c r="BO1282" i="13" s="1"/>
  <c r="BO1266" i="13" a="1"/>
  <c r="BO1266" i="13" s="1"/>
  <c r="BO1250" i="13" a="1"/>
  <c r="BO1250" i="13" s="1"/>
  <c r="BO1234" i="13" a="1"/>
  <c r="BO1234" i="13" s="1"/>
  <c r="BO1218" i="13" a="1"/>
  <c r="BO1218" i="13" s="1"/>
  <c r="BO1202" i="13" a="1"/>
  <c r="BO1202" i="13" s="1"/>
  <c r="BO1186" i="13" a="1"/>
  <c r="BO1186" i="13" s="1"/>
  <c r="BO1170" i="13" a="1"/>
  <c r="BO1170" i="13" s="1"/>
  <c r="BO1154" i="13" a="1"/>
  <c r="BO1154" i="13" s="1"/>
  <c r="BO1138" i="13" a="1"/>
  <c r="BO1138" i="13" s="1"/>
  <c r="BO1122" i="13" a="1"/>
  <c r="BO1122" i="13" s="1"/>
  <c r="BO1106" i="13" a="1"/>
  <c r="BO1106" i="13" s="1"/>
  <c r="BO1090" i="13" a="1"/>
  <c r="BO1090" i="13" s="1"/>
  <c r="BO1074" i="13" a="1"/>
  <c r="BO1074" i="13" s="1"/>
  <c r="BO1058" i="13" a="1"/>
  <c r="BO1058" i="13" s="1"/>
  <c r="BO1042" i="13" a="1"/>
  <c r="BO1042" i="13" s="1"/>
  <c r="BO1026" i="13" a="1"/>
  <c r="BO1026" i="13" s="1"/>
  <c r="BO1010" i="13" a="1"/>
  <c r="BO1010" i="13" s="1"/>
  <c r="BO994" i="13" a="1"/>
  <c r="BO994" i="13" s="1"/>
  <c r="BO978" i="13" a="1"/>
  <c r="BO978" i="13" s="1"/>
  <c r="BO962" i="13" a="1"/>
  <c r="BO962" i="13" s="1"/>
  <c r="BO946" i="13" a="1"/>
  <c r="BO946" i="13" s="1"/>
  <c r="BO930" i="13" a="1"/>
  <c r="BO930" i="13" s="1"/>
  <c r="BO914" i="13" a="1"/>
  <c r="BO914" i="13" s="1"/>
  <c r="BO898" i="13" a="1"/>
  <c r="BO898" i="13" s="1"/>
  <c r="BO882" i="13" a="1"/>
  <c r="BO882" i="13" s="1"/>
  <c r="BO866" i="13" a="1"/>
  <c r="BO866" i="13" s="1"/>
  <c r="BO850" i="13" a="1"/>
  <c r="BO850" i="13" s="1"/>
  <c r="BO834" i="13" a="1"/>
  <c r="BO834" i="13" s="1"/>
  <c r="BO818" i="13" a="1"/>
  <c r="BO818" i="13" s="1"/>
  <c r="BO802" i="13" a="1"/>
  <c r="BO802" i="13" s="1"/>
  <c r="BO786" i="13" a="1"/>
  <c r="BO786" i="13" s="1"/>
  <c r="BO770" i="13" a="1"/>
  <c r="BO770" i="13" s="1"/>
  <c r="BO754" i="13" a="1"/>
  <c r="BO754" i="13" s="1"/>
  <c r="BO1841" i="13" a="1"/>
  <c r="BO1841" i="13" s="1"/>
  <c r="BO1825" i="13" a="1"/>
  <c r="BO1825" i="13" s="1"/>
  <c r="BO1809" i="13" a="1"/>
  <c r="BO1809" i="13" s="1"/>
  <c r="BO1793" i="13" a="1"/>
  <c r="BO1793" i="13" s="1"/>
  <c r="BO1777" i="13" a="1"/>
  <c r="BO1777" i="13" s="1"/>
  <c r="BO1761" i="13" a="1"/>
  <c r="BO1761" i="13" s="1"/>
  <c r="BO1745" i="13" a="1"/>
  <c r="BO1745" i="13" s="1"/>
  <c r="BO1729" i="13" a="1"/>
  <c r="BO1729" i="13" s="1"/>
  <c r="BO1713" i="13" a="1"/>
  <c r="BO1713" i="13" s="1"/>
  <c r="BO1697" i="13" a="1"/>
  <c r="BO1697" i="13" s="1"/>
  <c r="BO1681" i="13" a="1"/>
  <c r="BO1681" i="13" s="1"/>
  <c r="BO1665" i="13" a="1"/>
  <c r="BO1665" i="13" s="1"/>
  <c r="BO1649" i="13" a="1"/>
  <c r="BO1649" i="13" s="1"/>
  <c r="BO1633" i="13" a="1"/>
  <c r="BO1633" i="13" s="1"/>
  <c r="BO1617" i="13" a="1"/>
  <c r="BO1617" i="13" s="1"/>
  <c r="BO1601" i="13" a="1"/>
  <c r="BO1601" i="13" s="1"/>
  <c r="BO1585" i="13" a="1"/>
  <c r="BO1585" i="13" s="1"/>
  <c r="BO1569" i="13" a="1"/>
  <c r="BO1569" i="13" s="1"/>
  <c r="BO1553" i="13" a="1"/>
  <c r="BO1553" i="13" s="1"/>
  <c r="BO1537" i="13" a="1"/>
  <c r="BO1537" i="13" s="1"/>
  <c r="BO1521" i="13" a="1"/>
  <c r="BO1521" i="13" s="1"/>
  <c r="BO1505" i="13" a="1"/>
  <c r="BO1505" i="13" s="1"/>
  <c r="BO1489" i="13" a="1"/>
  <c r="BO1489" i="13" s="1"/>
  <c r="BO1473" i="13" a="1"/>
  <c r="BO1473" i="13" s="1"/>
  <c r="BO1457" i="13" a="1"/>
  <c r="BO1457" i="13" s="1"/>
  <c r="BO1441" i="13" a="1"/>
  <c r="BO1441" i="13" s="1"/>
  <c r="BO1425" i="13" a="1"/>
  <c r="BO1425" i="13" s="1"/>
  <c r="BO1409" i="13" a="1"/>
  <c r="BO1409" i="13" s="1"/>
  <c r="BO1393" i="13" a="1"/>
  <c r="BO1393" i="13" s="1"/>
  <c r="BO1377" i="13" a="1"/>
  <c r="BO1377" i="13" s="1"/>
  <c r="BO1361" i="13" a="1"/>
  <c r="BO1361" i="13" s="1"/>
  <c r="BO1424" i="13" a="1"/>
  <c r="BO1424" i="13" s="1"/>
  <c r="BO1408" i="13" a="1"/>
  <c r="BO1408" i="13" s="1"/>
  <c r="BO1392" i="13" a="1"/>
  <c r="BO1392" i="13" s="1"/>
  <c r="BO1376" i="13" a="1"/>
  <c r="BO1376" i="13" s="1"/>
  <c r="BO1360" i="13" a="1"/>
  <c r="BO1360" i="13" s="1"/>
  <c r="BO1344" i="13" a="1"/>
  <c r="BO1344" i="13" s="1"/>
  <c r="BO1328" i="13" a="1"/>
  <c r="BO1328" i="13" s="1"/>
  <c r="BO1312" i="13" a="1"/>
  <c r="BO1312" i="13" s="1"/>
  <c r="BO1296" i="13" a="1"/>
  <c r="BO1296" i="13" s="1"/>
  <c r="BO1280" i="13" a="1"/>
  <c r="BO1280" i="13" s="1"/>
  <c r="BO1264" i="13" a="1"/>
  <c r="BO1264" i="13" s="1"/>
  <c r="BO1248" i="13" a="1"/>
  <c r="BO1248" i="13" s="1"/>
  <c r="BO1232" i="13" a="1"/>
  <c r="BO1232" i="13" s="1"/>
  <c r="BO1216" i="13" a="1"/>
  <c r="BO1216" i="13" s="1"/>
  <c r="BO1200" i="13" a="1"/>
  <c r="BO1200" i="13" s="1"/>
  <c r="BO1184" i="13" a="1"/>
  <c r="BO1184" i="13" s="1"/>
  <c r="BO1168" i="13" a="1"/>
  <c r="BO1168" i="13" s="1"/>
  <c r="BO1152" i="13" a="1"/>
  <c r="BO1152" i="13" s="1"/>
  <c r="BO1136" i="13" a="1"/>
  <c r="BO1136" i="13" s="1"/>
  <c r="BO1120" i="13" a="1"/>
  <c r="BO1120" i="13" s="1"/>
  <c r="BO1104" i="13" a="1"/>
  <c r="BO1104" i="13" s="1"/>
  <c r="BO1088" i="13" a="1"/>
  <c r="BO1088" i="13" s="1"/>
  <c r="BO1072" i="13" a="1"/>
  <c r="BO1072" i="13" s="1"/>
  <c r="BO1056" i="13" a="1"/>
  <c r="BO1056" i="13" s="1"/>
  <c r="BO1040" i="13" a="1"/>
  <c r="BO1040" i="13" s="1"/>
  <c r="BO1024" i="13" a="1"/>
  <c r="BO1024" i="13" s="1"/>
  <c r="BO1008" i="13" a="1"/>
  <c r="BO1008" i="13" s="1"/>
  <c r="BO992" i="13" a="1"/>
  <c r="BO992" i="13" s="1"/>
  <c r="BO976" i="13" a="1"/>
  <c r="BO976" i="13" s="1"/>
  <c r="BO960" i="13" a="1"/>
  <c r="BO960" i="13" s="1"/>
  <c r="BO944" i="13" a="1"/>
  <c r="BO944" i="13" s="1"/>
  <c r="BO928" i="13" a="1"/>
  <c r="BO928" i="13" s="1"/>
  <c r="BO912" i="13" a="1"/>
  <c r="BO912" i="13" s="1"/>
  <c r="BO896" i="13" a="1"/>
  <c r="BO896" i="13" s="1"/>
  <c r="BO880" i="13" a="1"/>
  <c r="BO880" i="13" s="1"/>
  <c r="BO864" i="13" a="1"/>
  <c r="BO864" i="13" s="1"/>
  <c r="BO848" i="13" a="1"/>
  <c r="BO848" i="13" s="1"/>
  <c r="BO832" i="13" a="1"/>
  <c r="BO832" i="13" s="1"/>
  <c r="BO816" i="13" a="1"/>
  <c r="BO816" i="13" s="1"/>
  <c r="BO800" i="13" a="1"/>
  <c r="BO800" i="13" s="1"/>
  <c r="BO784" i="13" a="1"/>
  <c r="BO784" i="13" s="1"/>
  <c r="BO768" i="13" a="1"/>
  <c r="BO768" i="13" s="1"/>
  <c r="BO752" i="13" a="1"/>
  <c r="BO752" i="13" s="1"/>
  <c r="BO736" i="13" a="1"/>
  <c r="BO736" i="13" s="1"/>
  <c r="BO720" i="13" a="1"/>
  <c r="BO720" i="13" s="1"/>
  <c r="BO704" i="13" a="1"/>
  <c r="BO704" i="13" s="1"/>
  <c r="BO688" i="13" a="1"/>
  <c r="BO688" i="13" s="1"/>
  <c r="BO672" i="13" a="1"/>
  <c r="BO672" i="13" s="1"/>
  <c r="BO656" i="13" a="1"/>
  <c r="BO656" i="13" s="1"/>
  <c r="BO640" i="13" a="1"/>
  <c r="BO640" i="13" s="1"/>
  <c r="BO624" i="13" a="1"/>
  <c r="BO624" i="13" s="1"/>
  <c r="BO608" i="13" a="1"/>
  <c r="BO608" i="13" s="1"/>
  <c r="BO592" i="13" a="1"/>
  <c r="BO592" i="13" s="1"/>
  <c r="BO576" i="13" a="1"/>
  <c r="BO576" i="13" s="1"/>
  <c r="BO560" i="13" a="1"/>
  <c r="BO560" i="13" s="1"/>
  <c r="BO544" i="13" a="1"/>
  <c r="BO544" i="13" s="1"/>
  <c r="BO528" i="13" a="1"/>
  <c r="BO528" i="13" s="1"/>
  <c r="BO512" i="13" a="1"/>
  <c r="BO512" i="13" s="1"/>
  <c r="BO496" i="13" a="1"/>
  <c r="BO496" i="13" s="1"/>
  <c r="BO480" i="13" a="1"/>
  <c r="BO480" i="13" s="1"/>
  <c r="BO464" i="13" a="1"/>
  <c r="BO464" i="13" s="1"/>
  <c r="BO448" i="13" a="1"/>
  <c r="BO448" i="13" s="1"/>
  <c r="BO1839" i="13" a="1"/>
  <c r="BO1839" i="13" s="1"/>
  <c r="BO1823" i="13" a="1"/>
  <c r="BO1823" i="13" s="1"/>
  <c r="BO1807" i="13" a="1"/>
  <c r="BO1807" i="13" s="1"/>
  <c r="BO1791" i="13" a="1"/>
  <c r="BO1791" i="13" s="1"/>
  <c r="BO1775" i="13" a="1"/>
  <c r="BO1775" i="13" s="1"/>
  <c r="BO1759" i="13" a="1"/>
  <c r="BO1759" i="13" s="1"/>
  <c r="BO1743" i="13" a="1"/>
  <c r="BO1743" i="13" s="1"/>
  <c r="BO1727" i="13" a="1"/>
  <c r="BO1727" i="13" s="1"/>
  <c r="BO1711" i="13" a="1"/>
  <c r="BO1711" i="13" s="1"/>
  <c r="BO1695" i="13" a="1"/>
  <c r="BO1695" i="13" s="1"/>
  <c r="BO1679" i="13" a="1"/>
  <c r="BO1679" i="13" s="1"/>
  <c r="BO1663" i="13" a="1"/>
  <c r="BO1663" i="13" s="1"/>
  <c r="BO1647" i="13" a="1"/>
  <c r="BO1647" i="13" s="1"/>
  <c r="BO1631" i="13" a="1"/>
  <c r="BO1631" i="13" s="1"/>
  <c r="BO1615" i="13" a="1"/>
  <c r="BO1615" i="13" s="1"/>
  <c r="BO1599" i="13" a="1"/>
  <c r="BO1599" i="13" s="1"/>
  <c r="BO1583" i="13" a="1"/>
  <c r="BO1583" i="13" s="1"/>
  <c r="BO1567" i="13" a="1"/>
  <c r="BO1567" i="13" s="1"/>
  <c r="BO1551" i="13" a="1"/>
  <c r="BO1551" i="13" s="1"/>
  <c r="BO1535" i="13" a="1"/>
  <c r="BO1535" i="13" s="1"/>
  <c r="BO1519" i="13" a="1"/>
  <c r="BO1519" i="13" s="1"/>
  <c r="BO1503" i="13" a="1"/>
  <c r="BO1503" i="13" s="1"/>
  <c r="BO1487" i="13" a="1"/>
  <c r="BO1487" i="13" s="1"/>
  <c r="BO1471" i="13" a="1"/>
  <c r="BO1471" i="13" s="1"/>
  <c r="BO1455" i="13" a="1"/>
  <c r="BO1455" i="13" s="1"/>
  <c r="BO1439" i="13" a="1"/>
  <c r="BO1439" i="13" s="1"/>
  <c r="BO1423" i="13" a="1"/>
  <c r="BO1423" i="13" s="1"/>
  <c r="BO1407" i="13" a="1"/>
  <c r="BO1407" i="13" s="1"/>
  <c r="BO1391" i="13" a="1"/>
  <c r="BO1391" i="13" s="1"/>
  <c r="BO1375" i="13" a="1"/>
  <c r="BO1375" i="13" s="1"/>
  <c r="BO1359" i="13" a="1"/>
  <c r="BO1359" i="13" s="1"/>
  <c r="BO1343" i="13" a="1"/>
  <c r="BO1343" i="13" s="1"/>
  <c r="BO1327" i="13" a="1"/>
  <c r="BO1327" i="13" s="1"/>
  <c r="BO1311" i="13" a="1"/>
  <c r="BO1311" i="13" s="1"/>
  <c r="BO1295" i="13" a="1"/>
  <c r="BO1295" i="13" s="1"/>
  <c r="BO1279" i="13" a="1"/>
  <c r="BO1279" i="13" s="1"/>
  <c r="BO1263" i="13" a="1"/>
  <c r="BO1263" i="13" s="1"/>
  <c r="BO1247" i="13" a="1"/>
  <c r="BO1247" i="13" s="1"/>
  <c r="BO1231" i="13" a="1"/>
  <c r="BO1231" i="13" s="1"/>
  <c r="BO1215" i="13" a="1"/>
  <c r="BO1215" i="13" s="1"/>
  <c r="BO1199" i="13" a="1"/>
  <c r="BO1199" i="13" s="1"/>
  <c r="BO1183" i="13" a="1"/>
  <c r="BO1183" i="13" s="1"/>
  <c r="BO1167" i="13" a="1"/>
  <c r="BO1167" i="13" s="1"/>
  <c r="BO1151" i="13" a="1"/>
  <c r="BO1151" i="13" s="1"/>
  <c r="BO1135" i="13" a="1"/>
  <c r="BO1135" i="13" s="1"/>
  <c r="BO1119" i="13" a="1"/>
  <c r="BO1119" i="13" s="1"/>
  <c r="BO1103" i="13" a="1"/>
  <c r="BO1103" i="13" s="1"/>
  <c r="BO1087" i="13" a="1"/>
  <c r="BO1087" i="13" s="1"/>
  <c r="BO1071" i="13" a="1"/>
  <c r="BO1071" i="13" s="1"/>
  <c r="BO1055" i="13" a="1"/>
  <c r="BO1055" i="13" s="1"/>
  <c r="BO1039" i="13" a="1"/>
  <c r="BO1039" i="13" s="1"/>
  <c r="BO1023" i="13" a="1"/>
  <c r="BO1023" i="13" s="1"/>
  <c r="BO1007" i="13" a="1"/>
  <c r="BO1007" i="13" s="1"/>
  <c r="BO991" i="13" a="1"/>
  <c r="BO991" i="13" s="1"/>
  <c r="BO975" i="13" a="1"/>
  <c r="BO975" i="13" s="1"/>
  <c r="BO959" i="13" a="1"/>
  <c r="BO959" i="13" s="1"/>
  <c r="BO943" i="13" a="1"/>
  <c r="BO943" i="13" s="1"/>
  <c r="BO927" i="13" a="1"/>
  <c r="BO927" i="13" s="1"/>
  <c r="BO911" i="13" a="1"/>
  <c r="BO911" i="13" s="1"/>
  <c r="BO895" i="13" a="1"/>
  <c r="BO895" i="13" s="1"/>
  <c r="BO879" i="13" a="1"/>
  <c r="BO879" i="13" s="1"/>
  <c r="BO863" i="13" a="1"/>
  <c r="BO863" i="13" s="1"/>
  <c r="BO847" i="13" a="1"/>
  <c r="BO847" i="13" s="1"/>
  <c r="BO831" i="13" a="1"/>
  <c r="BO831" i="13" s="1"/>
  <c r="BO815" i="13" a="1"/>
  <c r="BO815" i="13" s="1"/>
  <c r="BO799" i="13" a="1"/>
  <c r="BO799" i="13" s="1"/>
  <c r="BO783" i="13" a="1"/>
  <c r="BO783" i="13" s="1"/>
  <c r="BO767" i="13" a="1"/>
  <c r="BO767" i="13" s="1"/>
  <c r="BO751" i="13" a="1"/>
  <c r="BO751" i="13" s="1"/>
  <c r="BO735" i="13" a="1"/>
  <c r="BO735" i="13" s="1"/>
  <c r="BO719" i="13" a="1"/>
  <c r="BO719" i="13" s="1"/>
  <c r="BO703" i="13" a="1"/>
  <c r="BO703" i="13" s="1"/>
  <c r="BO687" i="13" a="1"/>
  <c r="BO687" i="13" s="1"/>
  <c r="BO671" i="13" a="1"/>
  <c r="BO671" i="13" s="1"/>
  <c r="BO655" i="13" a="1"/>
  <c r="BO655" i="13" s="1"/>
  <c r="BO639" i="13" a="1"/>
  <c r="BO639" i="13" s="1"/>
  <c r="BO623" i="13" a="1"/>
  <c r="BO623" i="13" s="1"/>
  <c r="BO607" i="13" a="1"/>
  <c r="BO607" i="13" s="1"/>
  <c r="BO573" i="13" a="1"/>
  <c r="BO573" i="13" s="1"/>
  <c r="BO557" i="13" a="1"/>
  <c r="BO557" i="13" s="1"/>
  <c r="BO541" i="13" a="1"/>
  <c r="BO541" i="13" s="1"/>
  <c r="BO525" i="13" a="1"/>
  <c r="BO525" i="13" s="1"/>
  <c r="BO509" i="13" a="1"/>
  <c r="BO509" i="13" s="1"/>
  <c r="BO493" i="13" a="1"/>
  <c r="BO493" i="13" s="1"/>
  <c r="BO477" i="13" a="1"/>
  <c r="BO477" i="13" s="1"/>
  <c r="BO461" i="13" a="1"/>
  <c r="BO461" i="13" s="1"/>
  <c r="BO445" i="13" a="1"/>
  <c r="BO445" i="13" s="1"/>
  <c r="BO429" i="13" a="1"/>
  <c r="BO429" i="13" s="1"/>
  <c r="BO413" i="13" a="1"/>
  <c r="BO413" i="13" s="1"/>
  <c r="BO397" i="13" a="1"/>
  <c r="BO397" i="13" s="1"/>
  <c r="BO381" i="13" a="1"/>
  <c r="BO381" i="13" s="1"/>
  <c r="BO365" i="13" a="1"/>
  <c r="BO365" i="13" s="1"/>
  <c r="BO349" i="13" a="1"/>
  <c r="BO349" i="13" s="1"/>
  <c r="BO333" i="13" a="1"/>
  <c r="BO333" i="13" s="1"/>
  <c r="BO317" i="13" a="1"/>
  <c r="BO317" i="13" s="1"/>
  <c r="BO301" i="13" a="1"/>
  <c r="BO301" i="13" s="1"/>
  <c r="BO285" i="13" a="1"/>
  <c r="BO285" i="13" s="1"/>
  <c r="BO269" i="13" a="1"/>
  <c r="BO269" i="13" s="1"/>
  <c r="BO253" i="13" a="1"/>
  <c r="BO253" i="13" s="1"/>
  <c r="BO237" i="13" a="1"/>
  <c r="BO237" i="13" s="1"/>
  <c r="BO221" i="13" a="1"/>
  <c r="BO221" i="13" s="1"/>
  <c r="BO205" i="13" a="1"/>
  <c r="BO205" i="13" s="1"/>
  <c r="BO189" i="13" a="1"/>
  <c r="BO189" i="13" s="1"/>
  <c r="BO173" i="13" a="1"/>
  <c r="BO173" i="13" s="1"/>
  <c r="BO157" i="13" a="1"/>
  <c r="BO157" i="13" s="1"/>
  <c r="BO141" i="13" a="1"/>
  <c r="BO141" i="13" s="1"/>
  <c r="BO125" i="13" a="1"/>
  <c r="BO125" i="13" s="1"/>
  <c r="BO109" i="13" a="1"/>
  <c r="BO109" i="13" s="1"/>
  <c r="BO93" i="13" a="1"/>
  <c r="BO93" i="13" s="1"/>
  <c r="BO77" i="13" a="1"/>
  <c r="BO77" i="13" s="1"/>
  <c r="BO61" i="13" a="1"/>
  <c r="BO61" i="13" s="1"/>
  <c r="BO45" i="13" a="1"/>
  <c r="BO45" i="13" s="1"/>
  <c r="BO29" i="13" a="1"/>
  <c r="BO29" i="13" s="1"/>
  <c r="BO13" i="13" a="1"/>
  <c r="BO13" i="13" s="1"/>
  <c r="BO1244" i="13" a="1"/>
  <c r="BO1244" i="13" s="1"/>
  <c r="BO1228" i="13" a="1"/>
  <c r="BO1228" i="13" s="1"/>
  <c r="BO1212" i="13" a="1"/>
  <c r="BO1212" i="13" s="1"/>
  <c r="BO1196" i="13" a="1"/>
  <c r="BO1196" i="13" s="1"/>
  <c r="BO1180" i="13" a="1"/>
  <c r="BO1180" i="13" s="1"/>
  <c r="BO1164" i="13" a="1"/>
  <c r="BO1164" i="13" s="1"/>
  <c r="BO1148" i="13" a="1"/>
  <c r="BO1148" i="13" s="1"/>
  <c r="BO1132" i="13" a="1"/>
  <c r="BO1132" i="13" s="1"/>
  <c r="BO1116" i="13" a="1"/>
  <c r="BO1116" i="13" s="1"/>
  <c r="BO1100" i="13" a="1"/>
  <c r="BO1100" i="13" s="1"/>
  <c r="BO1084" i="13" a="1"/>
  <c r="BO1084" i="13" s="1"/>
  <c r="BO1068" i="13" a="1"/>
  <c r="BO1068" i="13" s="1"/>
  <c r="BO1052" i="13" a="1"/>
  <c r="BO1052" i="13" s="1"/>
  <c r="BO1036" i="13" a="1"/>
  <c r="BO1036" i="13" s="1"/>
  <c r="BO1020" i="13" a="1"/>
  <c r="BO1020" i="13" s="1"/>
  <c r="BO1004" i="13" a="1"/>
  <c r="BO1004" i="13" s="1"/>
  <c r="BO988" i="13" a="1"/>
  <c r="BO988" i="13" s="1"/>
  <c r="BO972" i="13" a="1"/>
  <c r="BO972" i="13" s="1"/>
  <c r="BO956" i="13" a="1"/>
  <c r="BO956" i="13" s="1"/>
  <c r="BO940" i="13" a="1"/>
  <c r="BO940" i="13" s="1"/>
  <c r="BO924" i="13" a="1"/>
  <c r="BO924" i="13" s="1"/>
  <c r="BO908" i="13" a="1"/>
  <c r="BO908" i="13" s="1"/>
  <c r="BO892" i="13" a="1"/>
  <c r="BO892" i="13" s="1"/>
  <c r="BO876" i="13" a="1"/>
  <c r="BO876" i="13" s="1"/>
  <c r="BO860" i="13" a="1"/>
  <c r="BO860" i="13" s="1"/>
  <c r="BO844" i="13" a="1"/>
  <c r="BO844" i="13" s="1"/>
  <c r="BO828" i="13" a="1"/>
  <c r="BO828" i="13" s="1"/>
  <c r="BO812" i="13" a="1"/>
  <c r="BO812" i="13" s="1"/>
  <c r="BO796" i="13" a="1"/>
  <c r="BO796" i="13" s="1"/>
  <c r="BO780" i="13" a="1"/>
  <c r="BO780" i="13" s="1"/>
  <c r="BO764" i="13" a="1"/>
  <c r="BO764" i="13" s="1"/>
  <c r="BO748" i="13" a="1"/>
  <c r="BO748" i="13" s="1"/>
  <c r="BO732" i="13" a="1"/>
  <c r="BO732" i="13" s="1"/>
  <c r="BO716" i="13" a="1"/>
  <c r="BO716" i="13" s="1"/>
  <c r="BO700" i="13" a="1"/>
  <c r="BO700" i="13" s="1"/>
  <c r="BO684" i="13" a="1"/>
  <c r="BO684" i="13" s="1"/>
  <c r="BO668" i="13" a="1"/>
  <c r="BO668" i="13" s="1"/>
  <c r="BO652" i="13" a="1"/>
  <c r="BO652" i="13" s="1"/>
  <c r="BO636" i="13" a="1"/>
  <c r="BO636" i="13" s="1"/>
  <c r="BO620" i="13" a="1"/>
  <c r="BO620" i="13" s="1"/>
  <c r="BO604" i="13" a="1"/>
  <c r="BO604" i="13" s="1"/>
  <c r="BO588" i="13" a="1"/>
  <c r="BO588" i="13" s="1"/>
  <c r="BO572" i="13" a="1"/>
  <c r="BO572" i="13" s="1"/>
  <c r="BO556" i="13" a="1"/>
  <c r="BO556" i="13" s="1"/>
  <c r="BO540" i="13" a="1"/>
  <c r="BO540" i="13" s="1"/>
  <c r="BO524" i="13" a="1"/>
  <c r="BO524" i="13" s="1"/>
  <c r="BO508" i="13" a="1"/>
  <c r="BO508" i="13" s="1"/>
  <c r="BO492" i="13" a="1"/>
  <c r="BO492" i="13" s="1"/>
  <c r="BO476" i="13" a="1"/>
  <c r="BO476" i="13" s="1"/>
  <c r="BO460" i="13" a="1"/>
  <c r="BO460" i="13" s="1"/>
  <c r="BO444" i="13" a="1"/>
  <c r="BO444" i="13" s="1"/>
  <c r="BO428" i="13" a="1"/>
  <c r="BO428" i="13" s="1"/>
  <c r="BO412" i="13" a="1"/>
  <c r="BO412" i="13" s="1"/>
  <c r="BO396" i="13" a="1"/>
  <c r="BO396" i="13" s="1"/>
  <c r="BO380" i="13" a="1"/>
  <c r="BO380" i="13" s="1"/>
  <c r="BO364" i="13" a="1"/>
  <c r="BO364" i="13" s="1"/>
  <c r="BO348" i="13" a="1"/>
  <c r="BO348" i="13" s="1"/>
  <c r="BO332" i="13" a="1"/>
  <c r="BO332" i="13" s="1"/>
  <c r="BO316" i="13" a="1"/>
  <c r="BO316" i="13" s="1"/>
  <c r="BO300" i="13" a="1"/>
  <c r="BO300" i="13" s="1"/>
  <c r="BO284" i="13" a="1"/>
  <c r="BO284" i="13" s="1"/>
  <c r="BO268" i="13" a="1"/>
  <c r="BO268" i="13" s="1"/>
  <c r="BO252" i="13" a="1"/>
  <c r="BO252" i="13" s="1"/>
  <c r="BO236" i="13" a="1"/>
  <c r="BO236" i="13" s="1"/>
  <c r="BO220" i="13" a="1"/>
  <c r="BO220" i="13" s="1"/>
  <c r="BO204" i="13" a="1"/>
  <c r="BO204" i="13" s="1"/>
  <c r="BO188" i="13" a="1"/>
  <c r="BO188" i="13" s="1"/>
  <c r="BO172" i="13" a="1"/>
  <c r="BO172" i="13" s="1"/>
  <c r="BO156" i="13" a="1"/>
  <c r="BO156" i="13" s="1"/>
  <c r="BO140" i="13" a="1"/>
  <c r="BO140" i="13" s="1"/>
  <c r="BO124" i="13" a="1"/>
  <c r="BO124" i="13" s="1"/>
  <c r="BO108" i="13" a="1"/>
  <c r="BO108" i="13" s="1"/>
  <c r="BO92" i="13" a="1"/>
  <c r="BO92" i="13" s="1"/>
  <c r="BO76" i="13" a="1"/>
  <c r="BO76" i="13" s="1"/>
  <c r="BO60" i="13" a="1"/>
  <c r="BO60" i="13" s="1"/>
  <c r="BO44" i="13" a="1"/>
  <c r="BO44" i="13" s="1"/>
  <c r="BO28" i="13" a="1"/>
  <c r="BO28" i="13" s="1"/>
  <c r="BO12" i="13" a="1"/>
  <c r="BO12" i="13" s="1"/>
  <c r="BO427" i="13" a="1"/>
  <c r="BO427" i="13" s="1"/>
  <c r="BO411" i="13" a="1"/>
  <c r="BO411" i="13" s="1"/>
  <c r="BO395" i="13" a="1"/>
  <c r="BO395" i="13" s="1"/>
  <c r="BO379" i="13" a="1"/>
  <c r="BO379" i="13" s="1"/>
  <c r="BO363" i="13" a="1"/>
  <c r="BO363" i="13" s="1"/>
  <c r="BO347" i="13" a="1"/>
  <c r="BO347" i="13" s="1"/>
  <c r="BO331" i="13" a="1"/>
  <c r="BO331" i="13" s="1"/>
  <c r="BO315" i="13" a="1"/>
  <c r="BO315" i="13" s="1"/>
  <c r="BO299" i="13" a="1"/>
  <c r="BO299" i="13" s="1"/>
  <c r="BO283" i="13" a="1"/>
  <c r="BO283" i="13" s="1"/>
  <c r="BO267" i="13" a="1"/>
  <c r="BO267" i="13" s="1"/>
  <c r="BO251" i="13" a="1"/>
  <c r="BO251" i="13" s="1"/>
  <c r="BO235" i="13" a="1"/>
  <c r="BO235" i="13" s="1"/>
  <c r="BO219" i="13" a="1"/>
  <c r="BO219" i="13" s="1"/>
  <c r="BO203" i="13" a="1"/>
  <c r="BO203" i="13" s="1"/>
  <c r="BO187" i="13" a="1"/>
  <c r="BO187" i="13" s="1"/>
  <c r="BO171" i="13" a="1"/>
  <c r="BO171" i="13" s="1"/>
  <c r="BO155" i="13" a="1"/>
  <c r="BO155" i="13" s="1"/>
  <c r="BO139" i="13" a="1"/>
  <c r="BO139" i="13" s="1"/>
  <c r="BO123" i="13" a="1"/>
  <c r="BO123" i="13" s="1"/>
  <c r="BO107" i="13" a="1"/>
  <c r="BO107" i="13" s="1"/>
  <c r="BO91" i="13" a="1"/>
  <c r="BO91" i="13" s="1"/>
  <c r="BO75" i="13" a="1"/>
  <c r="BO75" i="13" s="1"/>
  <c r="BO59" i="13" a="1"/>
  <c r="BO59" i="13" s="1"/>
  <c r="BO43" i="13" a="1"/>
  <c r="BO43" i="13" s="1"/>
  <c r="BO27" i="13" a="1"/>
  <c r="BO27" i="13" s="1"/>
  <c r="BO11" i="13" a="1"/>
  <c r="BO11" i="13" s="1"/>
  <c r="BO842" i="13" a="1"/>
  <c r="BO842" i="13" s="1"/>
  <c r="BO826" i="13" a="1"/>
  <c r="BO826" i="13" s="1"/>
  <c r="BO810" i="13" a="1"/>
  <c r="BO810" i="13" s="1"/>
  <c r="BO794" i="13" a="1"/>
  <c r="BO794" i="13" s="1"/>
  <c r="BO778" i="13" a="1"/>
  <c r="BO778" i="13" s="1"/>
  <c r="BO762" i="13" a="1"/>
  <c r="BO762" i="13" s="1"/>
  <c r="BO746" i="13" a="1"/>
  <c r="BO746" i="13" s="1"/>
  <c r="BO730" i="13" a="1"/>
  <c r="BO730" i="13" s="1"/>
  <c r="BO714" i="13" a="1"/>
  <c r="BO714" i="13" s="1"/>
  <c r="BO698" i="13" a="1"/>
  <c r="BO698" i="13" s="1"/>
  <c r="BO682" i="13" a="1"/>
  <c r="BO682" i="13" s="1"/>
  <c r="BO666" i="13" a="1"/>
  <c r="BO666" i="13" s="1"/>
  <c r="BO650" i="13" a="1"/>
  <c r="BO650" i="13" s="1"/>
  <c r="BO634" i="13" a="1"/>
  <c r="BO634" i="13" s="1"/>
  <c r="BO618" i="13" a="1"/>
  <c r="BO618" i="13" s="1"/>
  <c r="BO602" i="13" a="1"/>
  <c r="BO602" i="13" s="1"/>
  <c r="BO586" i="13" a="1"/>
  <c r="BO586" i="13" s="1"/>
  <c r="BO570" i="13" a="1"/>
  <c r="BO570" i="13" s="1"/>
  <c r="BO554" i="13" a="1"/>
  <c r="BO554" i="13" s="1"/>
  <c r="BO538" i="13" a="1"/>
  <c r="BO538" i="13" s="1"/>
  <c r="BO522" i="13" a="1"/>
  <c r="BO522" i="13" s="1"/>
  <c r="BO506" i="13" a="1"/>
  <c r="BO506" i="13" s="1"/>
  <c r="BO490" i="13" a="1"/>
  <c r="BO490" i="13" s="1"/>
  <c r="BO474" i="13" a="1"/>
  <c r="BO474" i="13" s="1"/>
  <c r="BO458" i="13" a="1"/>
  <c r="BO458" i="13" s="1"/>
  <c r="BO442" i="13" a="1"/>
  <c r="BO442" i="13" s="1"/>
  <c r="BO426" i="13" a="1"/>
  <c r="BO426" i="13" s="1"/>
  <c r="BO410" i="13" a="1"/>
  <c r="BO410" i="13" s="1"/>
  <c r="BO394" i="13" a="1"/>
  <c r="BO394" i="13" s="1"/>
  <c r="BO378" i="13" a="1"/>
  <c r="BO378" i="13" s="1"/>
  <c r="BO362" i="13" a="1"/>
  <c r="BO362" i="13" s="1"/>
  <c r="BO346" i="13" a="1"/>
  <c r="BO346" i="13" s="1"/>
  <c r="BO330" i="13" a="1"/>
  <c r="BO330" i="13" s="1"/>
  <c r="BO314" i="13" a="1"/>
  <c r="BO314" i="13" s="1"/>
  <c r="BO298" i="13" a="1"/>
  <c r="BO298" i="13" s="1"/>
  <c r="BO282" i="13" a="1"/>
  <c r="BO282" i="13" s="1"/>
  <c r="BO266" i="13" a="1"/>
  <c r="BO266" i="13" s="1"/>
  <c r="BO250" i="13" a="1"/>
  <c r="BO250" i="13" s="1"/>
  <c r="BO234" i="13" a="1"/>
  <c r="BO234" i="13" s="1"/>
  <c r="BO218" i="13" a="1"/>
  <c r="BO218" i="13" s="1"/>
  <c r="BO202" i="13" a="1"/>
  <c r="BO202" i="13" s="1"/>
  <c r="BO186" i="13" a="1"/>
  <c r="BO186" i="13" s="1"/>
  <c r="BO170" i="13" a="1"/>
  <c r="BO170" i="13" s="1"/>
  <c r="BO154" i="13" a="1"/>
  <c r="BO154" i="13" s="1"/>
  <c r="BO138" i="13" a="1"/>
  <c r="BO138" i="13" s="1"/>
  <c r="BO122" i="13" a="1"/>
  <c r="BO122" i="13" s="1"/>
  <c r="BO106" i="13" a="1"/>
  <c r="BO106" i="13" s="1"/>
  <c r="BO90" i="13" a="1"/>
  <c r="BO90" i="13" s="1"/>
  <c r="BO74" i="13" a="1"/>
  <c r="BO74" i="13" s="1"/>
  <c r="BO58" i="13" a="1"/>
  <c r="BO58" i="13" s="1"/>
  <c r="BO42" i="13" a="1"/>
  <c r="BO42" i="13" s="1"/>
  <c r="BO26" i="13" a="1"/>
  <c r="BO26" i="13" s="1"/>
  <c r="BO10" i="13" a="1"/>
  <c r="BO10" i="13" s="1"/>
  <c r="BO185" i="13" a="1"/>
  <c r="BO185" i="13" s="1"/>
  <c r="BO169" i="13" a="1"/>
  <c r="BO169" i="13" s="1"/>
  <c r="BO153" i="13" a="1"/>
  <c r="BO153" i="13" s="1"/>
  <c r="BO137" i="13" a="1"/>
  <c r="BO137" i="13" s="1"/>
  <c r="BO121" i="13" a="1"/>
  <c r="BO121" i="13" s="1"/>
  <c r="BO105" i="13" a="1"/>
  <c r="BO105" i="13" s="1"/>
  <c r="BO89" i="13" a="1"/>
  <c r="BO89" i="13" s="1"/>
  <c r="BO73" i="13" a="1"/>
  <c r="BO73" i="13" s="1"/>
  <c r="BO57" i="13" a="1"/>
  <c r="BO57" i="13" s="1"/>
  <c r="BO41" i="13" a="1"/>
  <c r="BO41" i="13" s="1"/>
  <c r="BO25" i="13" a="1"/>
  <c r="BO25" i="13" s="1"/>
  <c r="BO9" i="13" a="1"/>
  <c r="BO9" i="13" s="1"/>
  <c r="BO968" i="13" a="1"/>
  <c r="BO968" i="13" s="1"/>
  <c r="BO952" i="13" a="1"/>
  <c r="BO952" i="13" s="1"/>
  <c r="BO936" i="13" a="1"/>
  <c r="BO936" i="13" s="1"/>
  <c r="BO920" i="13" a="1"/>
  <c r="BO920" i="13" s="1"/>
  <c r="BO904" i="13" a="1"/>
  <c r="BO904" i="13" s="1"/>
  <c r="BO888" i="13" a="1"/>
  <c r="BO888" i="13" s="1"/>
  <c r="BO872" i="13" a="1"/>
  <c r="BO872" i="13" s="1"/>
  <c r="BO856" i="13" a="1"/>
  <c r="BO856" i="13" s="1"/>
  <c r="BO840" i="13" a="1"/>
  <c r="BO840" i="13" s="1"/>
  <c r="BO824" i="13" a="1"/>
  <c r="BO824" i="13" s="1"/>
  <c r="BO808" i="13" a="1"/>
  <c r="BO808" i="13" s="1"/>
  <c r="BO792" i="13" a="1"/>
  <c r="BO792" i="13" s="1"/>
  <c r="BO776" i="13" a="1"/>
  <c r="BO776" i="13" s="1"/>
  <c r="BO760" i="13" a="1"/>
  <c r="BO760" i="13" s="1"/>
  <c r="BO744" i="13" a="1"/>
  <c r="BO744" i="13" s="1"/>
  <c r="BO728" i="13" a="1"/>
  <c r="BO728" i="13" s="1"/>
  <c r="BO712" i="13" a="1"/>
  <c r="BO712" i="13" s="1"/>
  <c r="BO696" i="13" a="1"/>
  <c r="BO696" i="13" s="1"/>
  <c r="BO680" i="13" a="1"/>
  <c r="BO680" i="13" s="1"/>
  <c r="BO664" i="13" a="1"/>
  <c r="BO664" i="13" s="1"/>
  <c r="BO648" i="13" a="1"/>
  <c r="BO648" i="13" s="1"/>
  <c r="BO632" i="13" a="1"/>
  <c r="BO632" i="13" s="1"/>
  <c r="BO616" i="13" a="1"/>
  <c r="BO616" i="13" s="1"/>
  <c r="BO600" i="13" a="1"/>
  <c r="BO600" i="13" s="1"/>
  <c r="BO584" i="13" a="1"/>
  <c r="BO584" i="13" s="1"/>
  <c r="BO568" i="13" a="1"/>
  <c r="BO568" i="13" s="1"/>
  <c r="BO552" i="13" a="1"/>
  <c r="BO552" i="13" s="1"/>
  <c r="BO536" i="13" a="1"/>
  <c r="BO536" i="13" s="1"/>
  <c r="BO520" i="13" a="1"/>
  <c r="BO520" i="13" s="1"/>
  <c r="BO504" i="13" a="1"/>
  <c r="BO504" i="13" s="1"/>
  <c r="BO488" i="13" a="1"/>
  <c r="BO488" i="13" s="1"/>
  <c r="BO472" i="13" a="1"/>
  <c r="BO472" i="13" s="1"/>
  <c r="BO456" i="13" a="1"/>
  <c r="BO456" i="13" s="1"/>
  <c r="BO440" i="13" a="1"/>
  <c r="BO440" i="13" s="1"/>
  <c r="BO424" i="13" a="1"/>
  <c r="BO424" i="13" s="1"/>
  <c r="BO408" i="13" a="1"/>
  <c r="BO408" i="13" s="1"/>
  <c r="BO392" i="13" a="1"/>
  <c r="BO392" i="13" s="1"/>
  <c r="BO376" i="13" a="1"/>
  <c r="BO376" i="13" s="1"/>
  <c r="BO360" i="13" a="1"/>
  <c r="BO360" i="13" s="1"/>
  <c r="BO344" i="13" a="1"/>
  <c r="BO344" i="13" s="1"/>
  <c r="BO328" i="13" a="1"/>
  <c r="BO328" i="13" s="1"/>
  <c r="BO312" i="13" a="1"/>
  <c r="BO312" i="13" s="1"/>
  <c r="BO296" i="13" a="1"/>
  <c r="BO296" i="13" s="1"/>
  <c r="BO280" i="13" a="1"/>
  <c r="BO280" i="13" s="1"/>
  <c r="BO264" i="13" a="1"/>
  <c r="BO264" i="13" s="1"/>
  <c r="BO248" i="13" a="1"/>
  <c r="BO248" i="13" s="1"/>
  <c r="BO232" i="13" a="1"/>
  <c r="BO232" i="13" s="1"/>
  <c r="BO216" i="13" a="1"/>
  <c r="BO216" i="13" s="1"/>
  <c r="BO200" i="13" a="1"/>
  <c r="BO200" i="13" s="1"/>
  <c r="BO184" i="13" a="1"/>
  <c r="BO184" i="13" s="1"/>
  <c r="BO168" i="13" a="1"/>
  <c r="BO168" i="13" s="1"/>
  <c r="BO152" i="13" a="1"/>
  <c r="BO152" i="13" s="1"/>
  <c r="BO136" i="13" a="1"/>
  <c r="BO136" i="13" s="1"/>
  <c r="BO120" i="13" a="1"/>
  <c r="BO120" i="13" s="1"/>
  <c r="BO104" i="13" a="1"/>
  <c r="BO104" i="13" s="1"/>
  <c r="BO88" i="13" a="1"/>
  <c r="BO88" i="13" s="1"/>
  <c r="BO72" i="13" a="1"/>
  <c r="BO72" i="13" s="1"/>
  <c r="BO56" i="13" a="1"/>
  <c r="BO56" i="13" s="1"/>
  <c r="BO40" i="13" a="1"/>
  <c r="BO40" i="13" s="1"/>
  <c r="BO24" i="13" a="1"/>
  <c r="BO24" i="13" s="1"/>
  <c r="BO8" i="13" a="1"/>
  <c r="BO8" i="13" s="1"/>
  <c r="BO583" i="13" a="1"/>
  <c r="BO583" i="13" s="1"/>
  <c r="BO567" i="13" a="1"/>
  <c r="BO567" i="13" s="1"/>
  <c r="BO551" i="13" a="1"/>
  <c r="BO551" i="13" s="1"/>
  <c r="BO535" i="13" a="1"/>
  <c r="BO535" i="13" s="1"/>
  <c r="BO519" i="13" a="1"/>
  <c r="BO519" i="13" s="1"/>
  <c r="BO503" i="13" a="1"/>
  <c r="BO503" i="13" s="1"/>
  <c r="BO487" i="13" a="1"/>
  <c r="BO487" i="13" s="1"/>
  <c r="BO471" i="13" a="1"/>
  <c r="BO471" i="13" s="1"/>
  <c r="BO455" i="13" a="1"/>
  <c r="BO455" i="13" s="1"/>
  <c r="BO439" i="13" a="1"/>
  <c r="BO439" i="13" s="1"/>
  <c r="BO423" i="13" a="1"/>
  <c r="BO423" i="13" s="1"/>
  <c r="BO407" i="13" a="1"/>
  <c r="BO407" i="13" s="1"/>
  <c r="BO391" i="13" a="1"/>
  <c r="BO391" i="13" s="1"/>
  <c r="BO375" i="13" a="1"/>
  <c r="BO375" i="13" s="1"/>
  <c r="BO359" i="13" a="1"/>
  <c r="BO359" i="13" s="1"/>
  <c r="BO343" i="13" a="1"/>
  <c r="BO343" i="13" s="1"/>
  <c r="BO327" i="13" a="1"/>
  <c r="BO327" i="13" s="1"/>
  <c r="BO311" i="13" a="1"/>
  <c r="BO311" i="13" s="1"/>
  <c r="BO295" i="13" a="1"/>
  <c r="BO295" i="13" s="1"/>
  <c r="BO279" i="13" a="1"/>
  <c r="BO279" i="13" s="1"/>
  <c r="BO263" i="13" a="1"/>
  <c r="BO263" i="13" s="1"/>
  <c r="BO247" i="13" a="1"/>
  <c r="BO247" i="13" s="1"/>
  <c r="BO231" i="13" a="1"/>
  <c r="BO231" i="13" s="1"/>
  <c r="BO215" i="13" a="1"/>
  <c r="BO215" i="13" s="1"/>
  <c r="BO199" i="13" a="1"/>
  <c r="BO199" i="13" s="1"/>
  <c r="BO183" i="13" a="1"/>
  <c r="BO183" i="13" s="1"/>
  <c r="BO167" i="13" a="1"/>
  <c r="BO167" i="13" s="1"/>
  <c r="BO151" i="13" a="1"/>
  <c r="BO151" i="13" s="1"/>
  <c r="BO135" i="13" a="1"/>
  <c r="BO135" i="13" s="1"/>
  <c r="BO119" i="13" a="1"/>
  <c r="BO119" i="13" s="1"/>
  <c r="BO103" i="13" a="1"/>
  <c r="BO103" i="13" s="1"/>
  <c r="BO87" i="13" a="1"/>
  <c r="BO87" i="13" s="1"/>
  <c r="BO71" i="13" a="1"/>
  <c r="BO71" i="13" s="1"/>
  <c r="BO55" i="13" a="1"/>
  <c r="BO55" i="13" s="1"/>
  <c r="BO39" i="13" a="1"/>
  <c r="BO39" i="13" s="1"/>
  <c r="BO23" i="13" a="1"/>
  <c r="BO23" i="13" s="1"/>
  <c r="BO7" i="13" a="1"/>
  <c r="BO7" i="13" s="1"/>
  <c r="BO1350" i="13" a="1"/>
  <c r="BO1350" i="13" s="1"/>
  <c r="BO1334" i="13" a="1"/>
  <c r="BO1334" i="13" s="1"/>
  <c r="BO1318" i="13" a="1"/>
  <c r="BO1318" i="13" s="1"/>
  <c r="BO1302" i="13" a="1"/>
  <c r="BO1302" i="13" s="1"/>
  <c r="BO1286" i="13" a="1"/>
  <c r="BO1286" i="13" s="1"/>
  <c r="BO1270" i="13" a="1"/>
  <c r="BO1270" i="13" s="1"/>
  <c r="BO1254" i="13" a="1"/>
  <c r="BO1254" i="13" s="1"/>
  <c r="BO1238" i="13" a="1"/>
  <c r="BO1238" i="13" s="1"/>
  <c r="BO1222" i="13" a="1"/>
  <c r="BO1222" i="13" s="1"/>
  <c r="BO1206" i="13" a="1"/>
  <c r="BO1206" i="13" s="1"/>
  <c r="BO1190" i="13" a="1"/>
  <c r="BO1190" i="13" s="1"/>
  <c r="BO1174" i="13" a="1"/>
  <c r="BO1174" i="13" s="1"/>
  <c r="BO1158" i="13" a="1"/>
  <c r="BO1158" i="13" s="1"/>
  <c r="BO1142" i="13" a="1"/>
  <c r="BO1142" i="13" s="1"/>
  <c r="BO1126" i="13" a="1"/>
  <c r="BO1126" i="13" s="1"/>
  <c r="BO1110" i="13" a="1"/>
  <c r="BO1110" i="13" s="1"/>
  <c r="BO1094" i="13" a="1"/>
  <c r="BO1094" i="13" s="1"/>
  <c r="BO1078" i="13" a="1"/>
  <c r="BO1078" i="13" s="1"/>
  <c r="BO1062" i="13" a="1"/>
  <c r="BO1062" i="13" s="1"/>
  <c r="BO1046" i="13" a="1"/>
  <c r="BO1046" i="13" s="1"/>
  <c r="BO1030" i="13" a="1"/>
  <c r="BO1030" i="13" s="1"/>
  <c r="BO1014" i="13" a="1"/>
  <c r="BO1014" i="13" s="1"/>
  <c r="BO998" i="13" a="1"/>
  <c r="BO998" i="13" s="1"/>
  <c r="BO982" i="13" a="1"/>
  <c r="BO982" i="13" s="1"/>
  <c r="BO966" i="13" a="1"/>
  <c r="BO966" i="13" s="1"/>
  <c r="BO950" i="13" a="1"/>
  <c r="BO950" i="13" s="1"/>
  <c r="BO934" i="13" a="1"/>
  <c r="BO934" i="13" s="1"/>
  <c r="BO918" i="13" a="1"/>
  <c r="BO918" i="13" s="1"/>
  <c r="BO902" i="13" a="1"/>
  <c r="BO902" i="13" s="1"/>
  <c r="BO886" i="13" a="1"/>
  <c r="BO886" i="13" s="1"/>
  <c r="BO870" i="13" a="1"/>
  <c r="BO870" i="13" s="1"/>
  <c r="BO854" i="13" a="1"/>
  <c r="BO854" i="13" s="1"/>
  <c r="BO838" i="13" a="1"/>
  <c r="BO838" i="13" s="1"/>
  <c r="BO822" i="13" a="1"/>
  <c r="BO822" i="13" s="1"/>
  <c r="BO806" i="13" a="1"/>
  <c r="BO806" i="13" s="1"/>
  <c r="BO790" i="13" a="1"/>
  <c r="BO790" i="13" s="1"/>
  <c r="BO774" i="13" a="1"/>
  <c r="BO774" i="13" s="1"/>
  <c r="BO758" i="13" a="1"/>
  <c r="BO758" i="13" s="1"/>
  <c r="BO742" i="13" a="1"/>
  <c r="BO742" i="13" s="1"/>
  <c r="BO726" i="13" a="1"/>
  <c r="BO726" i="13" s="1"/>
  <c r="BO710" i="13" a="1"/>
  <c r="BO710" i="13" s="1"/>
  <c r="BO694" i="13" a="1"/>
  <c r="BO694" i="13" s="1"/>
  <c r="BO678" i="13" a="1"/>
  <c r="BO678" i="13" s="1"/>
  <c r="BO662" i="13" a="1"/>
  <c r="BO662" i="13" s="1"/>
  <c r="BO646" i="13" a="1"/>
  <c r="BO646" i="13" s="1"/>
  <c r="BO630" i="13" a="1"/>
  <c r="BO630" i="13" s="1"/>
  <c r="BO614" i="13" a="1"/>
  <c r="BO614" i="13" s="1"/>
  <c r="BO598" i="13" a="1"/>
  <c r="BO598" i="13" s="1"/>
  <c r="BO582" i="13" a="1"/>
  <c r="BO582" i="13" s="1"/>
  <c r="BO566" i="13" a="1"/>
  <c r="BO566" i="13" s="1"/>
  <c r="BO550" i="13" a="1"/>
  <c r="BO550" i="13" s="1"/>
  <c r="BO534" i="13" a="1"/>
  <c r="BO534" i="13" s="1"/>
  <c r="BO518" i="13" a="1"/>
  <c r="BO518" i="13" s="1"/>
  <c r="BO502" i="13" a="1"/>
  <c r="BO502" i="13" s="1"/>
  <c r="BO486" i="13" a="1"/>
  <c r="BO486" i="13" s="1"/>
  <c r="BO470" i="13" a="1"/>
  <c r="BO470" i="13" s="1"/>
  <c r="BO454" i="13" a="1"/>
  <c r="BO454" i="13" s="1"/>
  <c r="BO438" i="13" a="1"/>
  <c r="BO438" i="13" s="1"/>
  <c r="BO422" i="13" a="1"/>
  <c r="BO422" i="13" s="1"/>
  <c r="BO406" i="13" a="1"/>
  <c r="BO406" i="13" s="1"/>
  <c r="BO390" i="13" a="1"/>
  <c r="BO390" i="13" s="1"/>
  <c r="BO374" i="13" a="1"/>
  <c r="BO374" i="13" s="1"/>
  <c r="BO358" i="13" a="1"/>
  <c r="BO358" i="13" s="1"/>
  <c r="BO342" i="13" a="1"/>
  <c r="BO342" i="13" s="1"/>
  <c r="BO326" i="13" a="1"/>
  <c r="BO326" i="13" s="1"/>
  <c r="BO310" i="13" a="1"/>
  <c r="BO310" i="13" s="1"/>
  <c r="BO294" i="13" a="1"/>
  <c r="BO294" i="13" s="1"/>
  <c r="BO278" i="13" a="1"/>
  <c r="BO278" i="13" s="1"/>
  <c r="BO262" i="13" a="1"/>
  <c r="BO262" i="13" s="1"/>
  <c r="BO246" i="13" a="1"/>
  <c r="BO246" i="13" s="1"/>
  <c r="BO230" i="13" a="1"/>
  <c r="BO230" i="13" s="1"/>
  <c r="BO214" i="13" a="1"/>
  <c r="BO214" i="13" s="1"/>
  <c r="BO198" i="13" a="1"/>
  <c r="BO198" i="13" s="1"/>
  <c r="BO182" i="13" a="1"/>
  <c r="BO182" i="13" s="1"/>
  <c r="BO166" i="13" a="1"/>
  <c r="BO166" i="13" s="1"/>
  <c r="BO150" i="13" a="1"/>
  <c r="BO150" i="13" s="1"/>
  <c r="BO134" i="13" a="1"/>
  <c r="BO134" i="13" s="1"/>
  <c r="BO118" i="13" a="1"/>
  <c r="BO118" i="13" s="1"/>
  <c r="BO102" i="13" a="1"/>
  <c r="BO102" i="13" s="1"/>
  <c r="BO86" i="13" a="1"/>
  <c r="BO86" i="13" s="1"/>
  <c r="BO70" i="13" a="1"/>
  <c r="BO70" i="13" s="1"/>
  <c r="BO54" i="13" a="1"/>
  <c r="BO54" i="13" s="1"/>
  <c r="BO38" i="13" a="1"/>
  <c r="BO38" i="13" s="1"/>
  <c r="BO22" i="13" a="1"/>
  <c r="BO22" i="13" s="1"/>
  <c r="BO6" i="13" a="1"/>
  <c r="BO6" i="13" s="1"/>
  <c r="BO741" i="13" a="1"/>
  <c r="BO741" i="13" s="1"/>
  <c r="BO725" i="13" a="1"/>
  <c r="BO725" i="13" s="1"/>
  <c r="BO709" i="13" a="1"/>
  <c r="BO709" i="13" s="1"/>
  <c r="BO693" i="13" a="1"/>
  <c r="BO693" i="13" s="1"/>
  <c r="BO677" i="13" a="1"/>
  <c r="BO677" i="13" s="1"/>
  <c r="BO661" i="13" a="1"/>
  <c r="BO661" i="13" s="1"/>
  <c r="BO645" i="13" a="1"/>
  <c r="BO645" i="13" s="1"/>
  <c r="BO629" i="13" a="1"/>
  <c r="BO629" i="13" s="1"/>
  <c r="BO613" i="13" a="1"/>
  <c r="BO613" i="13" s="1"/>
  <c r="BO597" i="13" a="1"/>
  <c r="BO597" i="13" s="1"/>
  <c r="BO581" i="13" a="1"/>
  <c r="BO581" i="13" s="1"/>
  <c r="BO565" i="13" a="1"/>
  <c r="BO565" i="13" s="1"/>
  <c r="BO549" i="13" a="1"/>
  <c r="BO549" i="13" s="1"/>
  <c r="BO533" i="13" a="1"/>
  <c r="BO533" i="13" s="1"/>
  <c r="BO517" i="13" a="1"/>
  <c r="BO517" i="13" s="1"/>
  <c r="BO501" i="13" a="1"/>
  <c r="BO501" i="13" s="1"/>
  <c r="BO485" i="13" a="1"/>
  <c r="BO485" i="13" s="1"/>
  <c r="BO469" i="13" a="1"/>
  <c r="BO469" i="13" s="1"/>
  <c r="BO453" i="13" a="1"/>
  <c r="BO453" i="13" s="1"/>
  <c r="BO437" i="13" a="1"/>
  <c r="BO437" i="13" s="1"/>
  <c r="BO421" i="13" a="1"/>
  <c r="BO421" i="13" s="1"/>
  <c r="BO405" i="13" a="1"/>
  <c r="BO405" i="13" s="1"/>
  <c r="BO389" i="13" a="1"/>
  <c r="BO389" i="13" s="1"/>
  <c r="BO373" i="13" a="1"/>
  <c r="BO373" i="13" s="1"/>
  <c r="BO357" i="13" a="1"/>
  <c r="BO357" i="13" s="1"/>
  <c r="BO341" i="13" a="1"/>
  <c r="BO341" i="13" s="1"/>
  <c r="BO325" i="13" a="1"/>
  <c r="BO325" i="13" s="1"/>
  <c r="BO309" i="13" a="1"/>
  <c r="BO309" i="13" s="1"/>
  <c r="BO293" i="13" a="1"/>
  <c r="BO293" i="13" s="1"/>
  <c r="BO277" i="13" a="1"/>
  <c r="BO277" i="13" s="1"/>
  <c r="BO261" i="13" a="1"/>
  <c r="BO261" i="13" s="1"/>
  <c r="BO245" i="13" a="1"/>
  <c r="BO245" i="13" s="1"/>
  <c r="BO229" i="13" a="1"/>
  <c r="BO229" i="13" s="1"/>
  <c r="BO213" i="13" a="1"/>
  <c r="BO213" i="13" s="1"/>
  <c r="BO197" i="13" a="1"/>
  <c r="BO197" i="13" s="1"/>
  <c r="BO181" i="13" a="1"/>
  <c r="BO181" i="13" s="1"/>
  <c r="BO165" i="13" a="1"/>
  <c r="BO165" i="13" s="1"/>
  <c r="BO149" i="13" a="1"/>
  <c r="BO149" i="13" s="1"/>
  <c r="BO133" i="13" a="1"/>
  <c r="BO133" i="13" s="1"/>
  <c r="BO117" i="13" a="1"/>
  <c r="BO117" i="13" s="1"/>
  <c r="BO101" i="13" a="1"/>
  <c r="BO101" i="13" s="1"/>
  <c r="BO85" i="13" a="1"/>
  <c r="BO85" i="13" s="1"/>
  <c r="BO69" i="13" a="1"/>
  <c r="BO69" i="13" s="1"/>
  <c r="BO53" i="13" a="1"/>
  <c r="BO53" i="13" s="1"/>
  <c r="BO37" i="13" a="1"/>
  <c r="BO37" i="13" s="1"/>
  <c r="BO21" i="13" a="1"/>
  <c r="BO21" i="13" s="1"/>
  <c r="BO5" i="13" a="1"/>
  <c r="BO5" i="13" s="1"/>
  <c r="BO1220" i="13" a="1"/>
  <c r="BO1220" i="13" s="1"/>
  <c r="BO1204" i="13" a="1"/>
  <c r="BO1204" i="13" s="1"/>
  <c r="BO1188" i="13" a="1"/>
  <c r="BO1188" i="13" s="1"/>
  <c r="BO1172" i="13" a="1"/>
  <c r="BO1172" i="13" s="1"/>
  <c r="BO1156" i="13" a="1"/>
  <c r="BO1156" i="13" s="1"/>
  <c r="BO1140" i="13" a="1"/>
  <c r="BO1140" i="13" s="1"/>
  <c r="BO1124" i="13" a="1"/>
  <c r="BO1124" i="13" s="1"/>
  <c r="BO1108" i="13" a="1"/>
  <c r="BO1108" i="13" s="1"/>
  <c r="BO1092" i="13" a="1"/>
  <c r="BO1092" i="13" s="1"/>
  <c r="BO1076" i="13" a="1"/>
  <c r="BO1076" i="13" s="1"/>
  <c r="BO1060" i="13" a="1"/>
  <c r="BO1060" i="13" s="1"/>
  <c r="BO1044" i="13" a="1"/>
  <c r="BO1044" i="13" s="1"/>
  <c r="BO1028" i="13" a="1"/>
  <c r="BO1028" i="13" s="1"/>
  <c r="BO1012" i="13" a="1"/>
  <c r="BO1012" i="13" s="1"/>
  <c r="BO996" i="13" a="1"/>
  <c r="BO996" i="13" s="1"/>
  <c r="BO980" i="13" a="1"/>
  <c r="BO980" i="13" s="1"/>
  <c r="BO964" i="13" a="1"/>
  <c r="BO964" i="13" s="1"/>
  <c r="BO948" i="13" a="1"/>
  <c r="BO948" i="13" s="1"/>
  <c r="BO932" i="13" a="1"/>
  <c r="BO932" i="13" s="1"/>
  <c r="BO916" i="13" a="1"/>
  <c r="BO916" i="13" s="1"/>
  <c r="BO900" i="13" a="1"/>
  <c r="BO900" i="13" s="1"/>
  <c r="BO884" i="13" a="1"/>
  <c r="BO884" i="13" s="1"/>
  <c r="BO868" i="13" a="1"/>
  <c r="BO868" i="13" s="1"/>
  <c r="BO852" i="13" a="1"/>
  <c r="BO852" i="13" s="1"/>
  <c r="BO836" i="13" a="1"/>
  <c r="BO836" i="13" s="1"/>
  <c r="BO820" i="13" a="1"/>
  <c r="BO820" i="13" s="1"/>
  <c r="BO804" i="13" a="1"/>
  <c r="BO804" i="13" s="1"/>
  <c r="BO788" i="13" a="1"/>
  <c r="BO788" i="13" s="1"/>
  <c r="BO772" i="13" a="1"/>
  <c r="BO772" i="13" s="1"/>
  <c r="BO756" i="13" a="1"/>
  <c r="BO756" i="13" s="1"/>
  <c r="BO740" i="13" a="1"/>
  <c r="BO740" i="13" s="1"/>
  <c r="BO724" i="13" a="1"/>
  <c r="BO724" i="13" s="1"/>
  <c r="BO708" i="13" a="1"/>
  <c r="BO708" i="13" s="1"/>
  <c r="BO692" i="13" a="1"/>
  <c r="BO692" i="13" s="1"/>
  <c r="BO676" i="13" a="1"/>
  <c r="BO676" i="13" s="1"/>
  <c r="BO660" i="13" a="1"/>
  <c r="BO660" i="13" s="1"/>
  <c r="BO644" i="13" a="1"/>
  <c r="BO644" i="13" s="1"/>
  <c r="BO628" i="13" a="1"/>
  <c r="BO628" i="13" s="1"/>
  <c r="BO612" i="13" a="1"/>
  <c r="BO612" i="13" s="1"/>
  <c r="BO596" i="13" a="1"/>
  <c r="BO596" i="13" s="1"/>
  <c r="BO580" i="13" a="1"/>
  <c r="BO580" i="13" s="1"/>
  <c r="BO564" i="13" a="1"/>
  <c r="BO564" i="13" s="1"/>
  <c r="BO548" i="13" a="1"/>
  <c r="BO548" i="13" s="1"/>
  <c r="BO532" i="13" a="1"/>
  <c r="BO532" i="13" s="1"/>
  <c r="BO516" i="13" a="1"/>
  <c r="BO516" i="13" s="1"/>
  <c r="BO500" i="13" a="1"/>
  <c r="BO500" i="13" s="1"/>
  <c r="BO484" i="13" a="1"/>
  <c r="BO484" i="13" s="1"/>
  <c r="BO468" i="13" a="1"/>
  <c r="BO468" i="13" s="1"/>
  <c r="BO452" i="13" a="1"/>
  <c r="BO452" i="13" s="1"/>
  <c r="BO436" i="13" a="1"/>
  <c r="BO436" i="13" s="1"/>
  <c r="BO420" i="13" a="1"/>
  <c r="BO420" i="13" s="1"/>
  <c r="BO404" i="13" a="1"/>
  <c r="BO404" i="13" s="1"/>
  <c r="BO388" i="13" a="1"/>
  <c r="BO388" i="13" s="1"/>
  <c r="BO372" i="13" a="1"/>
  <c r="BO372" i="13" s="1"/>
  <c r="BO356" i="13" a="1"/>
  <c r="BO356" i="13" s="1"/>
  <c r="BO340" i="13" a="1"/>
  <c r="BO340" i="13" s="1"/>
  <c r="BO324" i="13" a="1"/>
  <c r="BO324" i="13" s="1"/>
  <c r="BO308" i="13" a="1"/>
  <c r="BO308" i="13" s="1"/>
  <c r="BO292" i="13" a="1"/>
  <c r="BO292" i="13" s="1"/>
  <c r="BO276" i="13" a="1"/>
  <c r="BO276" i="13" s="1"/>
  <c r="BO260" i="13" a="1"/>
  <c r="BO260" i="13" s="1"/>
  <c r="BO244" i="13" a="1"/>
  <c r="BO244" i="13" s="1"/>
  <c r="BO228" i="13" a="1"/>
  <c r="BO228" i="13" s="1"/>
  <c r="BO212" i="13" a="1"/>
  <c r="BO212" i="13" s="1"/>
  <c r="BO196" i="13" a="1"/>
  <c r="BO196" i="13" s="1"/>
  <c r="BO180" i="13" a="1"/>
  <c r="BO180" i="13" s="1"/>
  <c r="BO164" i="13" a="1"/>
  <c r="BO164" i="13" s="1"/>
  <c r="BO148" i="13" a="1"/>
  <c r="BO148" i="13" s="1"/>
  <c r="BO132" i="13" a="1"/>
  <c r="BO132" i="13" s="1"/>
  <c r="BO116" i="13" a="1"/>
  <c r="BO116" i="13" s="1"/>
  <c r="BO100" i="13" a="1"/>
  <c r="BO100" i="13" s="1"/>
  <c r="BO84" i="13" a="1"/>
  <c r="BO84" i="13" s="1"/>
  <c r="BO68" i="13" a="1"/>
  <c r="BO68" i="13" s="1"/>
  <c r="BO52" i="13" a="1"/>
  <c r="BO52" i="13" s="1"/>
  <c r="BO36" i="13" a="1"/>
  <c r="BO36" i="13" s="1"/>
  <c r="BO20" i="13" a="1"/>
  <c r="BO20" i="13" s="1"/>
  <c r="BO4" i="13" a="1"/>
  <c r="BO4" i="13" s="1"/>
  <c r="BO963" i="13" a="1"/>
  <c r="BO963" i="13" s="1"/>
  <c r="BO947" i="13" a="1"/>
  <c r="BO947" i="13" s="1"/>
  <c r="BO931" i="13" a="1"/>
  <c r="BO931" i="13" s="1"/>
  <c r="BO915" i="13" a="1"/>
  <c r="BO915" i="13" s="1"/>
  <c r="BO899" i="13" a="1"/>
  <c r="BO899" i="13" s="1"/>
  <c r="BO883" i="13" a="1"/>
  <c r="BO883" i="13" s="1"/>
  <c r="BO867" i="13" a="1"/>
  <c r="BO867" i="13" s="1"/>
  <c r="BO851" i="13" a="1"/>
  <c r="BO851" i="13" s="1"/>
  <c r="BO835" i="13" a="1"/>
  <c r="BO835" i="13" s="1"/>
  <c r="BO819" i="13" a="1"/>
  <c r="BO819" i="13" s="1"/>
  <c r="BO803" i="13" a="1"/>
  <c r="BO803" i="13" s="1"/>
  <c r="BO787" i="13" a="1"/>
  <c r="BO787" i="13" s="1"/>
  <c r="BO771" i="13" a="1"/>
  <c r="BO771" i="13" s="1"/>
  <c r="BO755" i="13" a="1"/>
  <c r="BO755" i="13" s="1"/>
  <c r="BO739" i="13" a="1"/>
  <c r="BO739" i="13" s="1"/>
  <c r="BO723" i="13" a="1"/>
  <c r="BO723" i="13" s="1"/>
  <c r="BO707" i="13" a="1"/>
  <c r="BO707" i="13" s="1"/>
  <c r="BO691" i="13" a="1"/>
  <c r="BO691" i="13" s="1"/>
  <c r="BO675" i="13" a="1"/>
  <c r="BO675" i="13" s="1"/>
  <c r="BO659" i="13" a="1"/>
  <c r="BO659" i="13" s="1"/>
  <c r="BO643" i="13" a="1"/>
  <c r="BO643" i="13" s="1"/>
  <c r="BO627" i="13" a="1"/>
  <c r="BO627" i="13" s="1"/>
  <c r="BO611" i="13" a="1"/>
  <c r="BO611" i="13" s="1"/>
  <c r="BO595" i="13" a="1"/>
  <c r="BO595" i="13" s="1"/>
  <c r="BO579" i="13" a="1"/>
  <c r="BO579" i="13" s="1"/>
  <c r="BO563" i="13" a="1"/>
  <c r="BO563" i="13" s="1"/>
  <c r="BO547" i="13" a="1"/>
  <c r="BO547" i="13" s="1"/>
  <c r="BO531" i="13" a="1"/>
  <c r="BO531" i="13" s="1"/>
  <c r="BO515" i="13" a="1"/>
  <c r="BO515" i="13" s="1"/>
  <c r="BO499" i="13" a="1"/>
  <c r="BO499" i="13" s="1"/>
  <c r="BO483" i="13" a="1"/>
  <c r="BO483" i="13" s="1"/>
  <c r="BO467" i="13" a="1"/>
  <c r="BO467" i="13" s="1"/>
  <c r="BO451" i="13" a="1"/>
  <c r="BO451" i="13" s="1"/>
  <c r="BO435" i="13" a="1"/>
  <c r="BO435" i="13" s="1"/>
  <c r="BO419" i="13" a="1"/>
  <c r="BO419" i="13" s="1"/>
  <c r="BO403" i="13" a="1"/>
  <c r="BO403" i="13" s="1"/>
  <c r="BO387" i="13" a="1"/>
  <c r="BO387" i="13" s="1"/>
  <c r="BO371" i="13" a="1"/>
  <c r="BO371" i="13" s="1"/>
  <c r="BO355" i="13" a="1"/>
  <c r="BO355" i="13" s="1"/>
  <c r="BO339" i="13" a="1"/>
  <c r="BO339" i="13" s="1"/>
  <c r="BO323" i="13" a="1"/>
  <c r="BO323" i="13" s="1"/>
  <c r="BO307" i="13" a="1"/>
  <c r="BO307" i="13" s="1"/>
  <c r="BO291" i="13" a="1"/>
  <c r="BO291" i="13" s="1"/>
  <c r="BO275" i="13" a="1"/>
  <c r="BO275" i="13" s="1"/>
  <c r="BO259" i="13" a="1"/>
  <c r="BO259" i="13" s="1"/>
  <c r="BO243" i="13" a="1"/>
  <c r="BO243" i="13" s="1"/>
  <c r="BO227" i="13" a="1"/>
  <c r="BO227" i="13" s="1"/>
  <c r="BO211" i="13" a="1"/>
  <c r="BO211" i="13" s="1"/>
  <c r="BO195" i="13" a="1"/>
  <c r="BO195" i="13" s="1"/>
  <c r="BO179" i="13" a="1"/>
  <c r="BO179" i="13" s="1"/>
  <c r="BO163" i="13" a="1"/>
  <c r="BO163" i="13" s="1"/>
  <c r="BO147" i="13" a="1"/>
  <c r="BO147" i="13" s="1"/>
  <c r="BO131" i="13" a="1"/>
  <c r="BO131" i="13" s="1"/>
  <c r="BO115" i="13" a="1"/>
  <c r="BO115" i="13" s="1"/>
  <c r="BO99" i="13" a="1"/>
  <c r="BO99" i="13" s="1"/>
  <c r="BO83" i="13" a="1"/>
  <c r="BO83" i="13" s="1"/>
  <c r="BO67" i="13" a="1"/>
  <c r="BO67" i="13" s="1"/>
  <c r="BO51" i="13" a="1"/>
  <c r="BO51" i="13" s="1"/>
  <c r="BO35" i="13" a="1"/>
  <c r="BO35" i="13" s="1"/>
  <c r="BO19" i="13" a="1"/>
  <c r="BO19" i="13" s="1"/>
  <c r="BO3" i="13" a="1"/>
  <c r="BO3" i="13" s="1"/>
  <c r="BO738" i="13" a="1"/>
  <c r="BO738" i="13" s="1"/>
  <c r="BO722" i="13" a="1"/>
  <c r="BO722" i="13" s="1"/>
  <c r="BO706" i="13" a="1"/>
  <c r="BO706" i="13" s="1"/>
  <c r="BO690" i="13" a="1"/>
  <c r="BO690" i="13" s="1"/>
  <c r="BO674" i="13" a="1"/>
  <c r="BO674" i="13" s="1"/>
  <c r="BO658" i="13" a="1"/>
  <c r="BO658" i="13" s="1"/>
  <c r="BO642" i="13" a="1"/>
  <c r="BO642" i="13" s="1"/>
  <c r="BO626" i="13" a="1"/>
  <c r="BO626" i="13" s="1"/>
  <c r="BO610" i="13" a="1"/>
  <c r="BO610" i="13" s="1"/>
  <c r="BO594" i="13" a="1"/>
  <c r="BO594" i="13" s="1"/>
  <c r="BO578" i="13" a="1"/>
  <c r="BO578" i="13" s="1"/>
  <c r="BO562" i="13" a="1"/>
  <c r="BO562" i="13" s="1"/>
  <c r="BO546" i="13" a="1"/>
  <c r="BO546" i="13" s="1"/>
  <c r="BO530" i="13" a="1"/>
  <c r="BO530" i="13" s="1"/>
  <c r="BO514" i="13" a="1"/>
  <c r="BO514" i="13" s="1"/>
  <c r="BO498" i="13" a="1"/>
  <c r="BO498" i="13" s="1"/>
  <c r="BO482" i="13" a="1"/>
  <c r="BO482" i="13" s="1"/>
  <c r="BO466" i="13" a="1"/>
  <c r="BO466" i="13" s="1"/>
  <c r="BO450" i="13" a="1"/>
  <c r="BO450" i="13" s="1"/>
  <c r="BO434" i="13" a="1"/>
  <c r="BO434" i="13" s="1"/>
  <c r="BO418" i="13" a="1"/>
  <c r="BO418" i="13" s="1"/>
  <c r="BO402" i="13" a="1"/>
  <c r="BO402" i="13" s="1"/>
  <c r="BO386" i="13" a="1"/>
  <c r="BO386" i="13" s="1"/>
  <c r="BO370" i="13" a="1"/>
  <c r="BO370" i="13" s="1"/>
  <c r="BO354" i="13" a="1"/>
  <c r="BO354" i="13" s="1"/>
  <c r="BO338" i="13" a="1"/>
  <c r="BO338" i="13" s="1"/>
  <c r="BO322" i="13" a="1"/>
  <c r="BO322" i="13" s="1"/>
  <c r="BO306" i="13" a="1"/>
  <c r="BO306" i="13" s="1"/>
  <c r="BO290" i="13" a="1"/>
  <c r="BO290" i="13" s="1"/>
  <c r="BO274" i="13" a="1"/>
  <c r="BO274" i="13" s="1"/>
  <c r="BO258" i="13" a="1"/>
  <c r="BO258" i="13" s="1"/>
  <c r="BO242" i="13" a="1"/>
  <c r="BO242" i="13" s="1"/>
  <c r="BO226" i="13" a="1"/>
  <c r="BO226" i="13" s="1"/>
  <c r="BO210" i="13" a="1"/>
  <c r="BO210" i="13" s="1"/>
  <c r="BO194" i="13" a="1"/>
  <c r="BO194" i="13" s="1"/>
  <c r="BO178" i="13" a="1"/>
  <c r="BO178" i="13" s="1"/>
  <c r="BO162" i="13" a="1"/>
  <c r="BO162" i="13" s="1"/>
  <c r="BO146" i="13" a="1"/>
  <c r="BO146" i="13" s="1"/>
  <c r="BO130" i="13" a="1"/>
  <c r="BO130" i="13" s="1"/>
  <c r="BO114" i="13" a="1"/>
  <c r="BO114" i="13" s="1"/>
  <c r="BO98" i="13" a="1"/>
  <c r="BO98" i="13" s="1"/>
  <c r="BO82" i="13" a="1"/>
  <c r="BO82" i="13" s="1"/>
  <c r="BO66" i="13" a="1"/>
  <c r="BO66" i="13" s="1"/>
  <c r="BO50" i="13" a="1"/>
  <c r="BO50" i="13" s="1"/>
  <c r="BO34" i="13" a="1"/>
  <c r="BO34" i="13" s="1"/>
  <c r="BO18" i="13" a="1"/>
  <c r="BO18" i="13" s="1"/>
  <c r="BO1345" i="13" a="1"/>
  <c r="BO1345" i="13" s="1"/>
  <c r="BO1329" i="13" a="1"/>
  <c r="BO1329" i="13" s="1"/>
  <c r="BO1313" i="13" a="1"/>
  <c r="BO1313" i="13" s="1"/>
  <c r="BO1297" i="13" a="1"/>
  <c r="BO1297" i="13" s="1"/>
  <c r="BO1281" i="13" a="1"/>
  <c r="BO1281" i="13" s="1"/>
  <c r="BO1265" i="13" a="1"/>
  <c r="BO1265" i="13" s="1"/>
  <c r="BO1249" i="13" a="1"/>
  <c r="BO1249" i="13" s="1"/>
  <c r="BO1233" i="13" a="1"/>
  <c r="BO1233" i="13" s="1"/>
  <c r="BO1217" i="13" a="1"/>
  <c r="BO1217" i="13" s="1"/>
  <c r="BO1201" i="13" a="1"/>
  <c r="BO1201" i="13" s="1"/>
  <c r="BO1185" i="13" a="1"/>
  <c r="BO1185" i="13" s="1"/>
  <c r="BO1169" i="13" a="1"/>
  <c r="BO1169" i="13" s="1"/>
  <c r="BO1153" i="13" a="1"/>
  <c r="BO1153" i="13" s="1"/>
  <c r="BO1137" i="13" a="1"/>
  <c r="BO1137" i="13" s="1"/>
  <c r="BO1121" i="13" a="1"/>
  <c r="BO1121" i="13" s="1"/>
  <c r="BO1105" i="13" a="1"/>
  <c r="BO1105" i="13" s="1"/>
  <c r="BO1089" i="13" a="1"/>
  <c r="BO1089" i="13" s="1"/>
  <c r="BO1073" i="13" a="1"/>
  <c r="BO1073" i="13" s="1"/>
  <c r="BO1057" i="13" a="1"/>
  <c r="BO1057" i="13" s="1"/>
  <c r="BO1041" i="13" a="1"/>
  <c r="BO1041" i="13" s="1"/>
  <c r="BO1025" i="13" a="1"/>
  <c r="BO1025" i="13" s="1"/>
  <c r="BO1009" i="13" a="1"/>
  <c r="BO1009" i="13" s="1"/>
  <c r="BO993" i="13" a="1"/>
  <c r="BO993" i="13" s="1"/>
  <c r="BO977" i="13" a="1"/>
  <c r="BO977" i="13" s="1"/>
  <c r="BO961" i="13" a="1"/>
  <c r="BO961" i="13" s="1"/>
  <c r="BO945" i="13" a="1"/>
  <c r="BO945" i="13" s="1"/>
  <c r="BO929" i="13" a="1"/>
  <c r="BO929" i="13" s="1"/>
  <c r="BO913" i="13" a="1"/>
  <c r="BO913" i="13" s="1"/>
  <c r="BO897" i="13" a="1"/>
  <c r="BO897" i="13" s="1"/>
  <c r="BO881" i="13" a="1"/>
  <c r="BO881" i="13" s="1"/>
  <c r="BO865" i="13" a="1"/>
  <c r="BO865" i="13" s="1"/>
  <c r="BO849" i="13" a="1"/>
  <c r="BO849" i="13" s="1"/>
  <c r="BO833" i="13" a="1"/>
  <c r="BO833" i="13" s="1"/>
  <c r="BO817" i="13" a="1"/>
  <c r="BO817" i="13" s="1"/>
  <c r="BO801" i="13" a="1"/>
  <c r="BO801" i="13" s="1"/>
  <c r="BO785" i="13" a="1"/>
  <c r="BO785" i="13" s="1"/>
  <c r="BO769" i="13" a="1"/>
  <c r="BO769" i="13" s="1"/>
  <c r="BO753" i="13" a="1"/>
  <c r="BO753" i="13" s="1"/>
  <c r="BO737" i="13" a="1"/>
  <c r="BO737" i="13" s="1"/>
  <c r="BO721" i="13" a="1"/>
  <c r="BO721" i="13" s="1"/>
  <c r="BO705" i="13" a="1"/>
  <c r="BO705" i="13" s="1"/>
  <c r="BO689" i="13" a="1"/>
  <c r="BO689" i="13" s="1"/>
  <c r="BO673" i="13" a="1"/>
  <c r="BO673" i="13" s="1"/>
  <c r="BO657" i="13" a="1"/>
  <c r="BO657" i="13" s="1"/>
  <c r="BO641" i="13" a="1"/>
  <c r="BO641" i="13" s="1"/>
  <c r="BO625" i="13" a="1"/>
  <c r="BO625" i="13" s="1"/>
  <c r="BO609" i="13" a="1"/>
  <c r="BO609" i="13" s="1"/>
  <c r="BO593" i="13" a="1"/>
  <c r="BO593" i="13" s="1"/>
  <c r="BO577" i="13" a="1"/>
  <c r="BO577" i="13" s="1"/>
  <c r="BO561" i="13" a="1"/>
  <c r="BO561" i="13" s="1"/>
  <c r="BO545" i="13" a="1"/>
  <c r="BO545" i="13" s="1"/>
  <c r="BO529" i="13" a="1"/>
  <c r="BO529" i="13" s="1"/>
  <c r="BO513" i="13" a="1"/>
  <c r="BO513" i="13" s="1"/>
  <c r="BO497" i="13" a="1"/>
  <c r="BO497" i="13" s="1"/>
  <c r="BO481" i="13" a="1"/>
  <c r="BO481" i="13" s="1"/>
  <c r="BO465" i="13" a="1"/>
  <c r="BO465" i="13" s="1"/>
  <c r="BO449" i="13" a="1"/>
  <c r="BO449" i="13" s="1"/>
  <c r="BO433" i="13" a="1"/>
  <c r="BO433" i="13" s="1"/>
  <c r="BO417" i="13" a="1"/>
  <c r="BO417" i="13" s="1"/>
  <c r="BO401" i="13" a="1"/>
  <c r="BO401" i="13" s="1"/>
  <c r="BO385" i="13" a="1"/>
  <c r="BO385" i="13" s="1"/>
  <c r="BO369" i="13" a="1"/>
  <c r="BO369" i="13" s="1"/>
  <c r="BO353" i="13" a="1"/>
  <c r="BO353" i="13" s="1"/>
  <c r="BO337" i="13" a="1"/>
  <c r="BO337" i="13" s="1"/>
  <c r="BO321" i="13" a="1"/>
  <c r="BO321" i="13" s="1"/>
  <c r="BO305" i="13" a="1"/>
  <c r="BO305" i="13" s="1"/>
  <c r="BO289" i="13" a="1"/>
  <c r="BO289" i="13" s="1"/>
  <c r="BO273" i="13" a="1"/>
  <c r="BO273" i="13" s="1"/>
  <c r="BO257" i="13" a="1"/>
  <c r="BO257" i="13" s="1"/>
  <c r="BO241" i="13" a="1"/>
  <c r="BO241" i="13" s="1"/>
  <c r="BO225" i="13" a="1"/>
  <c r="BO225" i="13" s="1"/>
  <c r="BO209" i="13" a="1"/>
  <c r="BO209" i="13" s="1"/>
  <c r="BO193" i="13" a="1"/>
  <c r="BO193" i="13" s="1"/>
  <c r="BO177" i="13" a="1"/>
  <c r="BO177" i="13" s="1"/>
  <c r="BO161" i="13" a="1"/>
  <c r="BO161" i="13" s="1"/>
  <c r="BO145" i="13" a="1"/>
  <c r="BO145" i="13" s="1"/>
  <c r="BO129" i="13" a="1"/>
  <c r="BO129" i="13" s="1"/>
  <c r="BO113" i="13" a="1"/>
  <c r="BO113" i="13" s="1"/>
  <c r="BO97" i="13" a="1"/>
  <c r="BO97" i="13" s="1"/>
  <c r="BO81" i="13" a="1"/>
  <c r="BO81" i="13" s="1"/>
  <c r="BO65" i="13" a="1"/>
  <c r="BO65" i="13" s="1"/>
  <c r="BO49" i="13" a="1"/>
  <c r="BO49" i="13" s="1"/>
  <c r="BO33" i="13" a="1"/>
  <c r="BO33" i="13" s="1"/>
  <c r="BO17" i="13" a="1"/>
  <c r="BO17" i="13" s="1"/>
  <c r="BO432" i="13" a="1"/>
  <c r="BO432" i="13" s="1"/>
  <c r="BO416" i="13" a="1"/>
  <c r="BO416" i="13" s="1"/>
  <c r="BO400" i="13" a="1"/>
  <c r="BO400" i="13" s="1"/>
  <c r="BO384" i="13" a="1"/>
  <c r="BO384" i="13" s="1"/>
  <c r="BO368" i="13" a="1"/>
  <c r="BO368" i="13" s="1"/>
  <c r="BO352" i="13" a="1"/>
  <c r="BO352" i="13" s="1"/>
  <c r="BO336" i="13" a="1"/>
  <c r="BO336" i="13" s="1"/>
  <c r="BO320" i="13" a="1"/>
  <c r="BO320" i="13" s="1"/>
  <c r="BO304" i="13" a="1"/>
  <c r="BO304" i="13" s="1"/>
  <c r="BO288" i="13" a="1"/>
  <c r="BO288" i="13" s="1"/>
  <c r="BO272" i="13" a="1"/>
  <c r="BO272" i="13" s="1"/>
  <c r="BO256" i="13" a="1"/>
  <c r="BO256" i="13" s="1"/>
  <c r="BO240" i="13" a="1"/>
  <c r="BO240" i="13" s="1"/>
  <c r="BO224" i="13" a="1"/>
  <c r="BO224" i="13" s="1"/>
  <c r="BO208" i="13" a="1"/>
  <c r="BO208" i="13" s="1"/>
  <c r="BO192" i="13" a="1"/>
  <c r="BO192" i="13" s="1"/>
  <c r="BO176" i="13" a="1"/>
  <c r="BO176" i="13" s="1"/>
  <c r="BO160" i="13" a="1"/>
  <c r="BO160" i="13" s="1"/>
  <c r="BO144" i="13" a="1"/>
  <c r="BO144" i="13" s="1"/>
  <c r="BO128" i="13" a="1"/>
  <c r="BO128" i="13" s="1"/>
  <c r="BO112" i="13" a="1"/>
  <c r="BO112" i="13" s="1"/>
  <c r="BO96" i="13" a="1"/>
  <c r="BO96" i="13" s="1"/>
  <c r="BO80" i="13" a="1"/>
  <c r="BO80" i="13" s="1"/>
  <c r="BO64" i="13" a="1"/>
  <c r="BO64" i="13" s="1"/>
  <c r="BO48" i="13" a="1"/>
  <c r="BO48" i="13" s="1"/>
  <c r="BO32" i="13" a="1"/>
  <c r="BO32" i="13" s="1"/>
  <c r="BO16" i="13" a="1"/>
  <c r="BO16" i="13" s="1"/>
  <c r="BO591" i="13" a="1"/>
  <c r="BO591" i="13" s="1"/>
  <c r="BO575" i="13" a="1"/>
  <c r="BO575" i="13" s="1"/>
  <c r="BO559" i="13" a="1"/>
  <c r="BO559" i="13" s="1"/>
  <c r="BO543" i="13" a="1"/>
  <c r="BO543" i="13" s="1"/>
  <c r="BO527" i="13" a="1"/>
  <c r="BO527" i="13" s="1"/>
  <c r="BO511" i="13" a="1"/>
  <c r="BO511" i="13" s="1"/>
  <c r="BO495" i="13" a="1"/>
  <c r="BO495" i="13" s="1"/>
  <c r="BO479" i="13" a="1"/>
  <c r="BO479" i="13" s="1"/>
  <c r="BO463" i="13" a="1"/>
  <c r="BO463" i="13" s="1"/>
  <c r="BO447" i="13" a="1"/>
  <c r="BO447" i="13" s="1"/>
  <c r="BO431" i="13" a="1"/>
  <c r="BO431" i="13" s="1"/>
  <c r="BO415" i="13" a="1"/>
  <c r="BO415" i="13" s="1"/>
  <c r="BO399" i="13" a="1"/>
  <c r="BO399" i="13" s="1"/>
  <c r="BO383" i="13" a="1"/>
  <c r="BO383" i="13" s="1"/>
  <c r="BO367" i="13" a="1"/>
  <c r="BO367" i="13" s="1"/>
  <c r="BO351" i="13" a="1"/>
  <c r="BO351" i="13" s="1"/>
  <c r="BO335" i="13" a="1"/>
  <c r="BO335" i="13" s="1"/>
  <c r="BO319" i="13" a="1"/>
  <c r="BO319" i="13" s="1"/>
  <c r="BO303" i="13" a="1"/>
  <c r="BO303" i="13" s="1"/>
  <c r="BO287" i="13" a="1"/>
  <c r="BO287" i="13" s="1"/>
  <c r="BO271" i="13" a="1"/>
  <c r="BO271" i="13" s="1"/>
  <c r="BO255" i="13" a="1"/>
  <c r="BO255" i="13" s="1"/>
  <c r="BO239" i="13" a="1"/>
  <c r="BO239" i="13" s="1"/>
  <c r="BO223" i="13" a="1"/>
  <c r="BO223" i="13" s="1"/>
  <c r="BO207" i="13" a="1"/>
  <c r="BO207" i="13" s="1"/>
  <c r="BO191" i="13" a="1"/>
  <c r="BO191" i="13" s="1"/>
  <c r="BO175" i="13" a="1"/>
  <c r="BO175" i="13" s="1"/>
  <c r="BO159" i="13" a="1"/>
  <c r="BO159" i="13" s="1"/>
  <c r="BO143" i="13" a="1"/>
  <c r="BO143" i="13" s="1"/>
  <c r="BO127" i="13" a="1"/>
  <c r="BO127" i="13" s="1"/>
  <c r="BO111" i="13" a="1"/>
  <c r="BO111" i="13" s="1"/>
  <c r="BO95" i="13" a="1"/>
  <c r="BO95" i="13" s="1"/>
  <c r="BO79" i="13" a="1"/>
  <c r="BO79" i="13" s="1"/>
  <c r="BO63" i="13" a="1"/>
  <c r="BO63" i="13" s="1"/>
  <c r="BO47" i="13" a="1"/>
  <c r="BO47" i="13" s="1"/>
  <c r="BO31" i="13" a="1"/>
  <c r="BO31" i="13" s="1"/>
  <c r="BO15" i="13" a="1"/>
  <c r="BO15" i="13" s="1"/>
  <c r="H1846" i="13"/>
  <c r="G1846" i="13"/>
  <c r="F1846" i="13"/>
  <c r="E1846" i="13"/>
  <c r="D1846" i="13"/>
  <c r="C1846" i="13"/>
  <c r="B1846" i="13"/>
  <c r="CR13" i="13"/>
  <c r="CQ13" i="13"/>
  <c r="BZ14" i="13" l="1"/>
  <c r="CP14" i="13"/>
  <c r="CD14" i="13"/>
  <c r="BY14" i="13"/>
  <c r="CA14" i="13"/>
  <c r="CQ14" i="13"/>
  <c r="CL14" i="13"/>
  <c r="CB14" i="13"/>
  <c r="CR14" i="13"/>
  <c r="CF14" i="13"/>
  <c r="BS14" i="13"/>
  <c r="CI14" i="13"/>
  <c r="CO14" i="13"/>
  <c r="BX14" i="13"/>
  <c r="CN14" i="13"/>
  <c r="CE14" i="13"/>
  <c r="CH14" i="13"/>
  <c r="CJ14" i="13"/>
  <c r="CK14" i="13"/>
  <c r="BW14" i="13"/>
  <c r="CM14" i="13"/>
  <c r="CC14" i="13"/>
  <c r="CS14" i="13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C3" i="5" l="1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2" i="5"/>
  <c r="AR2" i="2" l="1"/>
  <c r="AR3" i="2"/>
  <c r="AR4" i="2"/>
  <c r="AR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O2" i="2"/>
  <c r="G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06" i="4"/>
  <c r="C107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2" i="4"/>
  <c r="AV3" i="2" l="1"/>
  <c r="AV4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AV274" i="2"/>
  <c r="AV275" i="2"/>
  <c r="AV276" i="2"/>
  <c r="AV277" i="2"/>
  <c r="AV278" i="2"/>
  <c r="AV279" i="2"/>
  <c r="AV280" i="2"/>
  <c r="AV281" i="2"/>
  <c r="AV282" i="2"/>
  <c r="AV283" i="2"/>
  <c r="AV284" i="2"/>
  <c r="AV285" i="2"/>
  <c r="AV286" i="2"/>
  <c r="AV287" i="2"/>
  <c r="AV288" i="2"/>
  <c r="AV289" i="2"/>
  <c r="AV290" i="2"/>
  <c r="AV291" i="2"/>
  <c r="AV292" i="2"/>
  <c r="AV293" i="2"/>
  <c r="AV294" i="2"/>
  <c r="AV295" i="2"/>
  <c r="AV296" i="2"/>
  <c r="AV297" i="2"/>
  <c r="AV298" i="2"/>
  <c r="AV299" i="2"/>
  <c r="AV300" i="2"/>
  <c r="AV301" i="2"/>
  <c r="AV302" i="2"/>
  <c r="AV303" i="2"/>
  <c r="AV304" i="2"/>
  <c r="AV305" i="2"/>
  <c r="AV306" i="2"/>
  <c r="AV307" i="2"/>
  <c r="AV308" i="2"/>
  <c r="AV309" i="2"/>
  <c r="AV310" i="2"/>
  <c r="AV311" i="2"/>
  <c r="AV312" i="2"/>
  <c r="AV313" i="2"/>
  <c r="AV314" i="2"/>
  <c r="AV315" i="2"/>
  <c r="AV316" i="2"/>
  <c r="AV317" i="2"/>
  <c r="AV318" i="2"/>
  <c r="AV319" i="2"/>
  <c r="AV320" i="2"/>
  <c r="AV321" i="2"/>
  <c r="AV322" i="2"/>
  <c r="AV323" i="2"/>
  <c r="AV324" i="2"/>
  <c r="AV325" i="2"/>
  <c r="AV326" i="2"/>
  <c r="AV327" i="2"/>
  <c r="AV328" i="2"/>
  <c r="AV329" i="2"/>
  <c r="AV330" i="2"/>
  <c r="AV331" i="2"/>
  <c r="AV332" i="2"/>
  <c r="AV333" i="2"/>
  <c r="AV334" i="2"/>
  <c r="AV335" i="2"/>
  <c r="AV336" i="2"/>
  <c r="AV337" i="2"/>
  <c r="AV338" i="2"/>
  <c r="AV339" i="2"/>
  <c r="AV340" i="2"/>
  <c r="AV341" i="2"/>
  <c r="AV342" i="2"/>
  <c r="AV343" i="2"/>
  <c r="AV344" i="2"/>
  <c r="AV345" i="2"/>
  <c r="AV346" i="2"/>
  <c r="AV347" i="2"/>
  <c r="AV348" i="2"/>
  <c r="AV349" i="2"/>
  <c r="AV350" i="2"/>
  <c r="AV351" i="2"/>
  <c r="AV352" i="2"/>
  <c r="AV353" i="2"/>
  <c r="AV354" i="2"/>
  <c r="AV355" i="2"/>
  <c r="AV356" i="2"/>
  <c r="AV357" i="2"/>
  <c r="AV358" i="2"/>
  <c r="AV359" i="2"/>
  <c r="AV360" i="2"/>
  <c r="AV361" i="2"/>
  <c r="AV362" i="2"/>
  <c r="AV363" i="2"/>
  <c r="AV364" i="2"/>
  <c r="AV365" i="2"/>
  <c r="AV366" i="2"/>
  <c r="AV367" i="2"/>
  <c r="AV368" i="2"/>
  <c r="AV369" i="2"/>
  <c r="AV370" i="2"/>
  <c r="AV371" i="2"/>
  <c r="AV372" i="2"/>
  <c r="AV373" i="2"/>
  <c r="AV374" i="2"/>
  <c r="AV375" i="2"/>
  <c r="AV376" i="2"/>
  <c r="AV377" i="2"/>
  <c r="AV378" i="2"/>
  <c r="AV379" i="2"/>
  <c r="AV380" i="2"/>
  <c r="AV381" i="2"/>
  <c r="AV382" i="2"/>
  <c r="AV383" i="2"/>
  <c r="AV384" i="2"/>
  <c r="AV385" i="2"/>
  <c r="AV386" i="2"/>
  <c r="AV387" i="2"/>
  <c r="AV388" i="2"/>
  <c r="AV389" i="2"/>
  <c r="AV390" i="2"/>
  <c r="AV391" i="2"/>
  <c r="AV392" i="2"/>
  <c r="AV393" i="2"/>
  <c r="AV394" i="2"/>
  <c r="AV395" i="2"/>
  <c r="AV396" i="2"/>
  <c r="AV397" i="2"/>
  <c r="AV398" i="2"/>
  <c r="AV399" i="2"/>
  <c r="AV400" i="2"/>
  <c r="AV401" i="2"/>
  <c r="AV402" i="2"/>
  <c r="AV403" i="2"/>
  <c r="AV404" i="2"/>
  <c r="AV405" i="2"/>
  <c r="AV406" i="2"/>
  <c r="AV407" i="2"/>
  <c r="AV408" i="2"/>
  <c r="AV409" i="2"/>
  <c r="AV410" i="2"/>
  <c r="AV411" i="2"/>
  <c r="AV412" i="2"/>
  <c r="AV413" i="2"/>
  <c r="AV414" i="2"/>
  <c r="AV415" i="2"/>
  <c r="AV416" i="2"/>
  <c r="AV417" i="2"/>
  <c r="AV418" i="2"/>
  <c r="AV419" i="2"/>
  <c r="AV420" i="2"/>
  <c r="AV421" i="2"/>
  <c r="AV422" i="2"/>
  <c r="AV423" i="2"/>
  <c r="AV424" i="2"/>
  <c r="AV425" i="2"/>
  <c r="AV426" i="2"/>
  <c r="AV427" i="2"/>
  <c r="AV428" i="2"/>
  <c r="AV429" i="2"/>
  <c r="AV430" i="2"/>
  <c r="AV431" i="2"/>
  <c r="AV432" i="2"/>
  <c r="AV433" i="2"/>
  <c r="AV434" i="2"/>
  <c r="AV435" i="2"/>
  <c r="AV436" i="2"/>
  <c r="AV437" i="2"/>
  <c r="AV438" i="2"/>
  <c r="AV439" i="2"/>
  <c r="AV440" i="2"/>
  <c r="AV441" i="2"/>
  <c r="AV442" i="2"/>
  <c r="AV443" i="2"/>
  <c r="AV444" i="2"/>
  <c r="AV445" i="2"/>
  <c r="AV446" i="2"/>
  <c r="AV447" i="2"/>
  <c r="AV448" i="2"/>
  <c r="AV449" i="2"/>
  <c r="AV450" i="2"/>
  <c r="AV451" i="2"/>
  <c r="AV452" i="2"/>
  <c r="AV453" i="2"/>
  <c r="AV454" i="2"/>
  <c r="AV455" i="2"/>
  <c r="AV456" i="2"/>
  <c r="AV457" i="2"/>
  <c r="AV458" i="2"/>
  <c r="AV459" i="2"/>
  <c r="AV460" i="2"/>
  <c r="AV461" i="2"/>
  <c r="AV462" i="2"/>
  <c r="AV463" i="2"/>
  <c r="AV464" i="2"/>
  <c r="AV465" i="2"/>
  <c r="AV466" i="2"/>
  <c r="AV467" i="2"/>
  <c r="AV468" i="2"/>
  <c r="AV469" i="2"/>
  <c r="AV470" i="2"/>
  <c r="AV471" i="2"/>
  <c r="AV472" i="2"/>
  <c r="AV473" i="2"/>
  <c r="AV474" i="2"/>
  <c r="AV475" i="2"/>
  <c r="AV476" i="2"/>
  <c r="AV477" i="2"/>
  <c r="AV478" i="2"/>
  <c r="AV479" i="2"/>
  <c r="AV480" i="2"/>
  <c r="AV481" i="2"/>
  <c r="AV482" i="2"/>
  <c r="AV483" i="2"/>
  <c r="AV484" i="2"/>
  <c r="AV485" i="2"/>
  <c r="AV486" i="2"/>
  <c r="AV487" i="2"/>
  <c r="AV488" i="2"/>
  <c r="AV489" i="2"/>
  <c r="AV490" i="2"/>
  <c r="AV491" i="2"/>
  <c r="AV492" i="2"/>
  <c r="AV493" i="2"/>
  <c r="AV494" i="2"/>
  <c r="AV495" i="2"/>
  <c r="AV496" i="2"/>
  <c r="AV497" i="2"/>
  <c r="AV498" i="2"/>
  <c r="AV499" i="2"/>
  <c r="AV500" i="2"/>
  <c r="AV501" i="2"/>
  <c r="AV502" i="2"/>
  <c r="AV503" i="2"/>
  <c r="AV504" i="2"/>
  <c r="AV505" i="2"/>
  <c r="AV506" i="2"/>
  <c r="AV507" i="2"/>
  <c r="AV508" i="2"/>
  <c r="AV509" i="2"/>
  <c r="AV510" i="2"/>
  <c r="AV511" i="2"/>
  <c r="AV512" i="2"/>
  <c r="AV513" i="2"/>
  <c r="AV514" i="2"/>
  <c r="AV515" i="2"/>
  <c r="AV516" i="2"/>
  <c r="AV517" i="2"/>
  <c r="AV518" i="2"/>
  <c r="AV519" i="2"/>
  <c r="AV520" i="2"/>
  <c r="AV521" i="2"/>
  <c r="AV522" i="2"/>
  <c r="AV523" i="2"/>
  <c r="AV524" i="2"/>
  <c r="AV525" i="2"/>
  <c r="AV526" i="2"/>
  <c r="AV527" i="2"/>
  <c r="AV528" i="2"/>
  <c r="AV529" i="2"/>
  <c r="AV530" i="2"/>
  <c r="AV531" i="2"/>
  <c r="AV532" i="2"/>
  <c r="AV533" i="2"/>
  <c r="AV534" i="2"/>
  <c r="AV535" i="2"/>
  <c r="AV536" i="2"/>
  <c r="AV537" i="2"/>
  <c r="AV538" i="2"/>
  <c r="AV539" i="2"/>
  <c r="AV540" i="2"/>
  <c r="AV541" i="2"/>
  <c r="AV542" i="2"/>
  <c r="AV543" i="2"/>
  <c r="AV544" i="2"/>
  <c r="AV545" i="2"/>
  <c r="AV546" i="2"/>
  <c r="AV547" i="2"/>
  <c r="AV548" i="2"/>
  <c r="AV549" i="2"/>
  <c r="AV550" i="2"/>
  <c r="AV551" i="2"/>
  <c r="AV552" i="2"/>
  <c r="AV553" i="2"/>
  <c r="AV554" i="2"/>
  <c r="AV555" i="2"/>
  <c r="AV556" i="2"/>
  <c r="AV557" i="2"/>
  <c r="AV558" i="2"/>
  <c r="AV559" i="2"/>
  <c r="AV560" i="2"/>
  <c r="AV561" i="2"/>
  <c r="AV562" i="2"/>
  <c r="AV563" i="2"/>
  <c r="AV564" i="2"/>
  <c r="AV565" i="2"/>
  <c r="AV566" i="2"/>
  <c r="AV567" i="2"/>
  <c r="AV568" i="2"/>
  <c r="AV569" i="2"/>
  <c r="AV570" i="2"/>
  <c r="AV571" i="2"/>
  <c r="AV572" i="2"/>
  <c r="AV573" i="2"/>
  <c r="AV574" i="2"/>
  <c r="AV575" i="2"/>
  <c r="AV576" i="2"/>
  <c r="AV577" i="2"/>
  <c r="AV578" i="2"/>
  <c r="AV579" i="2"/>
  <c r="AV580" i="2"/>
  <c r="AV581" i="2"/>
  <c r="AV582" i="2"/>
  <c r="AV583" i="2"/>
  <c r="AV584" i="2"/>
  <c r="AV585" i="2"/>
  <c r="AV586" i="2"/>
  <c r="AV587" i="2"/>
  <c r="AV588" i="2"/>
  <c r="AV589" i="2"/>
  <c r="AV590" i="2"/>
  <c r="AV591" i="2"/>
  <c r="AV592" i="2"/>
  <c r="AV593" i="2"/>
  <c r="AV594" i="2"/>
  <c r="AV595" i="2"/>
  <c r="AV596" i="2"/>
  <c r="AV597" i="2"/>
  <c r="AV598" i="2"/>
  <c r="AV599" i="2"/>
  <c r="AV600" i="2"/>
  <c r="AV601" i="2"/>
  <c r="AV602" i="2"/>
  <c r="AV603" i="2"/>
  <c r="AV604" i="2"/>
  <c r="AV605" i="2"/>
  <c r="AV606" i="2"/>
  <c r="AV607" i="2"/>
  <c r="AV608" i="2"/>
  <c r="AV609" i="2"/>
  <c r="AV610" i="2"/>
  <c r="AV611" i="2"/>
  <c r="AV612" i="2"/>
  <c r="AV613" i="2"/>
  <c r="AV614" i="2"/>
  <c r="AV615" i="2"/>
  <c r="AV616" i="2"/>
  <c r="AV617" i="2"/>
  <c r="AV618" i="2"/>
  <c r="AV619" i="2"/>
  <c r="AV620" i="2"/>
  <c r="AV621" i="2"/>
  <c r="AV622" i="2"/>
  <c r="AV623" i="2"/>
  <c r="AV624" i="2"/>
  <c r="AV625" i="2"/>
  <c r="AV626" i="2"/>
  <c r="AV627" i="2"/>
  <c r="AV628" i="2"/>
  <c r="AV629" i="2"/>
  <c r="AV630" i="2"/>
  <c r="AV631" i="2"/>
  <c r="AV632" i="2"/>
  <c r="AV633" i="2"/>
  <c r="AV634" i="2"/>
  <c r="AV635" i="2"/>
  <c r="AV636" i="2"/>
  <c r="AV637" i="2"/>
  <c r="AV638" i="2"/>
  <c r="AV639" i="2"/>
  <c r="AV640" i="2"/>
  <c r="AV641" i="2"/>
  <c r="AV642" i="2"/>
  <c r="AV643" i="2"/>
  <c r="AV644" i="2"/>
  <c r="AV645" i="2"/>
  <c r="AV646" i="2"/>
  <c r="AV647" i="2"/>
  <c r="AV648" i="2"/>
  <c r="AV649" i="2"/>
  <c r="AV650" i="2"/>
  <c r="AV651" i="2"/>
  <c r="AV652" i="2"/>
  <c r="AV653" i="2"/>
  <c r="AV654" i="2"/>
  <c r="AV655" i="2"/>
  <c r="AV656" i="2"/>
  <c r="AV657" i="2"/>
  <c r="AV658" i="2"/>
  <c r="AV659" i="2"/>
  <c r="AV660" i="2"/>
  <c r="AV661" i="2"/>
  <c r="AV662" i="2"/>
  <c r="AV663" i="2"/>
  <c r="AV664" i="2"/>
  <c r="AV665" i="2"/>
  <c r="AV666" i="2"/>
  <c r="AV667" i="2"/>
  <c r="AV668" i="2"/>
  <c r="AV669" i="2"/>
  <c r="AV670" i="2"/>
  <c r="AV671" i="2"/>
  <c r="AV672" i="2"/>
  <c r="AV673" i="2"/>
  <c r="AV674" i="2"/>
  <c r="AV675" i="2"/>
  <c r="AV676" i="2"/>
  <c r="AV677" i="2"/>
  <c r="AV678" i="2"/>
  <c r="AV679" i="2"/>
  <c r="AV680" i="2"/>
  <c r="AV681" i="2"/>
  <c r="AV682" i="2"/>
  <c r="AV683" i="2"/>
  <c r="AV684" i="2"/>
  <c r="AV685" i="2"/>
  <c r="AV686" i="2"/>
  <c r="AV687" i="2"/>
  <c r="AV688" i="2"/>
  <c r="AV689" i="2"/>
  <c r="AV690" i="2"/>
  <c r="AV691" i="2"/>
  <c r="AV692" i="2"/>
  <c r="AV693" i="2"/>
  <c r="AV694" i="2"/>
  <c r="AV695" i="2"/>
  <c r="AV696" i="2"/>
  <c r="AV697" i="2"/>
  <c r="AV698" i="2"/>
  <c r="AV699" i="2"/>
  <c r="AV700" i="2"/>
  <c r="AV701" i="2"/>
  <c r="AV702" i="2"/>
  <c r="AV703" i="2"/>
  <c r="AV704" i="2"/>
  <c r="AV705" i="2"/>
  <c r="AV706" i="2"/>
  <c r="AV707" i="2"/>
  <c r="AV708" i="2"/>
  <c r="AV709" i="2"/>
  <c r="AV710" i="2"/>
  <c r="AV711" i="2"/>
  <c r="AV712" i="2"/>
  <c r="AV713" i="2"/>
  <c r="AV714" i="2"/>
  <c r="AV715" i="2"/>
  <c r="AV716" i="2"/>
  <c r="AV717" i="2"/>
  <c r="AV718" i="2"/>
  <c r="AV719" i="2"/>
  <c r="AV720" i="2"/>
  <c r="AV721" i="2"/>
  <c r="AV722" i="2"/>
  <c r="AV723" i="2"/>
  <c r="AV724" i="2"/>
  <c r="AV725" i="2"/>
  <c r="AV726" i="2"/>
  <c r="AV727" i="2"/>
  <c r="AV728" i="2"/>
  <c r="AV729" i="2"/>
  <c r="AV730" i="2"/>
  <c r="AV731" i="2"/>
  <c r="AV732" i="2"/>
  <c r="AV733" i="2"/>
  <c r="AV734" i="2"/>
  <c r="AV735" i="2"/>
  <c r="AV736" i="2"/>
  <c r="AV737" i="2"/>
  <c r="AV738" i="2"/>
  <c r="AV739" i="2"/>
  <c r="AV740" i="2"/>
  <c r="AV741" i="2"/>
  <c r="AV742" i="2"/>
  <c r="AV743" i="2"/>
  <c r="AV744" i="2"/>
  <c r="AV745" i="2"/>
  <c r="AV746" i="2"/>
  <c r="AV747" i="2"/>
  <c r="AV748" i="2"/>
  <c r="AV749" i="2"/>
  <c r="AV750" i="2"/>
  <c r="AV751" i="2"/>
  <c r="AV752" i="2"/>
  <c r="AV753" i="2"/>
  <c r="AV754" i="2"/>
  <c r="AV755" i="2"/>
  <c r="AV756" i="2"/>
  <c r="AV757" i="2"/>
  <c r="AV758" i="2"/>
  <c r="AV759" i="2"/>
  <c r="AV760" i="2"/>
  <c r="AV761" i="2"/>
  <c r="AV762" i="2"/>
  <c r="AV763" i="2"/>
  <c r="AV764" i="2"/>
  <c r="AV765" i="2"/>
  <c r="AV766" i="2"/>
  <c r="AV767" i="2"/>
  <c r="AV768" i="2"/>
  <c r="AV769" i="2"/>
  <c r="AV770" i="2"/>
  <c r="AV771" i="2"/>
  <c r="AV772" i="2"/>
  <c r="AV773" i="2"/>
  <c r="AV774" i="2"/>
  <c r="AV775" i="2"/>
  <c r="AV776" i="2"/>
  <c r="AV777" i="2"/>
  <c r="AV778" i="2"/>
  <c r="AV779" i="2"/>
  <c r="AV780" i="2"/>
  <c r="AV781" i="2"/>
  <c r="AV782" i="2"/>
  <c r="AV783" i="2"/>
  <c r="AV784" i="2"/>
  <c r="AV785" i="2"/>
  <c r="AV786" i="2"/>
  <c r="AV787" i="2"/>
  <c r="AV788" i="2"/>
  <c r="AV789" i="2"/>
  <c r="AV790" i="2"/>
  <c r="AV791" i="2"/>
  <c r="AV792" i="2"/>
  <c r="AV793" i="2"/>
  <c r="AV794" i="2"/>
  <c r="AV795" i="2"/>
  <c r="AV796" i="2"/>
  <c r="AV797" i="2"/>
  <c r="AV798" i="2"/>
  <c r="AV799" i="2"/>
  <c r="AV800" i="2"/>
  <c r="AV801" i="2"/>
  <c r="AV802" i="2"/>
  <c r="AV803" i="2"/>
  <c r="AV804" i="2"/>
  <c r="AV805" i="2"/>
  <c r="AV806" i="2"/>
  <c r="AV807" i="2"/>
  <c r="AV808" i="2"/>
  <c r="AV809" i="2"/>
  <c r="AV810" i="2"/>
  <c r="AV811" i="2"/>
  <c r="AV812" i="2"/>
  <c r="AV813" i="2"/>
  <c r="AV814" i="2"/>
  <c r="AV815" i="2"/>
  <c r="AV816" i="2"/>
  <c r="AV817" i="2"/>
  <c r="AV818" i="2"/>
  <c r="AV819" i="2"/>
  <c r="AV820" i="2"/>
  <c r="AV821" i="2"/>
  <c r="AV822" i="2"/>
  <c r="AV823" i="2"/>
  <c r="AV824" i="2"/>
  <c r="AV825" i="2"/>
  <c r="AV826" i="2"/>
  <c r="AV827" i="2"/>
  <c r="AV828" i="2"/>
  <c r="AV829" i="2"/>
  <c r="AV830" i="2"/>
  <c r="AV831" i="2"/>
  <c r="AV832" i="2"/>
  <c r="AV833" i="2"/>
  <c r="AV834" i="2"/>
  <c r="AV835" i="2"/>
  <c r="AV836" i="2"/>
  <c r="AV837" i="2"/>
  <c r="AV838" i="2"/>
  <c r="AV839" i="2"/>
  <c r="AV840" i="2"/>
  <c r="AV841" i="2"/>
  <c r="AV842" i="2"/>
  <c r="AV843" i="2"/>
  <c r="AV844" i="2"/>
  <c r="AV845" i="2"/>
  <c r="AV846" i="2"/>
  <c r="AV847" i="2"/>
  <c r="AV848" i="2"/>
  <c r="AV849" i="2"/>
  <c r="AV850" i="2"/>
  <c r="AV851" i="2"/>
  <c r="AV852" i="2"/>
  <c r="AV853" i="2"/>
  <c r="AV854" i="2"/>
  <c r="AV855" i="2"/>
  <c r="AV856" i="2"/>
  <c r="AV857" i="2"/>
  <c r="AV858" i="2"/>
  <c r="AV859" i="2"/>
  <c r="AV860" i="2"/>
  <c r="AV861" i="2"/>
  <c r="AV862" i="2"/>
  <c r="AV863" i="2"/>
  <c r="AV864" i="2"/>
  <c r="AV865" i="2"/>
  <c r="AV866" i="2"/>
  <c r="AV867" i="2"/>
  <c r="AV868" i="2"/>
  <c r="AV869" i="2"/>
  <c r="AV870" i="2"/>
  <c r="AV871" i="2"/>
  <c r="AV872" i="2"/>
  <c r="AV873" i="2"/>
  <c r="AV874" i="2"/>
  <c r="AV875" i="2"/>
  <c r="AV876" i="2"/>
  <c r="AV877" i="2"/>
  <c r="AV878" i="2"/>
  <c r="AV879" i="2"/>
  <c r="AV880" i="2"/>
  <c r="AV881" i="2"/>
  <c r="AV882" i="2"/>
  <c r="AV883" i="2"/>
  <c r="AV884" i="2"/>
  <c r="AV885" i="2"/>
  <c r="AV886" i="2"/>
  <c r="AV887" i="2"/>
  <c r="AV888" i="2"/>
  <c r="AV889" i="2"/>
  <c r="AV890" i="2"/>
  <c r="AV891" i="2"/>
  <c r="AV892" i="2"/>
  <c r="AV893" i="2"/>
  <c r="AV894" i="2"/>
  <c r="AV895" i="2"/>
  <c r="AV896" i="2"/>
  <c r="AV897" i="2"/>
  <c r="AV898" i="2"/>
  <c r="AV899" i="2"/>
  <c r="AV900" i="2"/>
  <c r="AV901" i="2"/>
  <c r="AV902" i="2"/>
  <c r="AV903" i="2"/>
  <c r="AV904" i="2"/>
  <c r="AV905" i="2"/>
  <c r="AV906" i="2"/>
  <c r="AV907" i="2"/>
  <c r="AV908" i="2"/>
  <c r="AV909" i="2"/>
  <c r="AV910" i="2"/>
  <c r="AV911" i="2"/>
  <c r="AV912" i="2"/>
  <c r="AV913" i="2"/>
  <c r="AV914" i="2"/>
  <c r="AV915" i="2"/>
  <c r="AV916" i="2"/>
  <c r="AV917" i="2"/>
  <c r="AV918" i="2"/>
  <c r="AV919" i="2"/>
  <c r="AV920" i="2"/>
  <c r="AV921" i="2"/>
  <c r="AV922" i="2"/>
  <c r="AV923" i="2"/>
  <c r="AV924" i="2"/>
  <c r="AV925" i="2"/>
  <c r="AV926" i="2"/>
  <c r="AV927" i="2"/>
  <c r="AV928" i="2"/>
  <c r="AV929" i="2"/>
  <c r="AV930" i="2"/>
  <c r="AV931" i="2"/>
  <c r="AV932" i="2"/>
  <c r="AV933" i="2"/>
  <c r="AV934" i="2"/>
  <c r="AV935" i="2"/>
  <c r="AV936" i="2"/>
  <c r="AV937" i="2"/>
  <c r="AV938" i="2"/>
  <c r="AV939" i="2"/>
  <c r="AV940" i="2"/>
  <c r="AV941" i="2"/>
  <c r="AV942" i="2"/>
  <c r="AV943" i="2"/>
  <c r="AV944" i="2"/>
  <c r="AV945" i="2"/>
  <c r="AV946" i="2"/>
  <c r="AV947" i="2"/>
  <c r="AV948" i="2"/>
  <c r="AV949" i="2"/>
  <c r="AV950" i="2"/>
  <c r="AV951" i="2"/>
  <c r="AV952" i="2"/>
  <c r="AV953" i="2"/>
  <c r="AV954" i="2"/>
  <c r="AV955" i="2"/>
  <c r="AV956" i="2"/>
  <c r="AV957" i="2"/>
  <c r="AV958" i="2"/>
  <c r="AV959" i="2"/>
  <c r="AV960" i="2"/>
  <c r="AV961" i="2"/>
  <c r="AV962" i="2"/>
  <c r="AV963" i="2"/>
  <c r="AV964" i="2"/>
  <c r="AV965" i="2"/>
  <c r="AV966" i="2"/>
  <c r="AV967" i="2"/>
  <c r="AV968" i="2"/>
  <c r="AV969" i="2"/>
  <c r="AV970" i="2"/>
  <c r="AV971" i="2"/>
  <c r="AV972" i="2"/>
  <c r="AV973" i="2"/>
  <c r="AV974" i="2"/>
  <c r="AV975" i="2"/>
  <c r="AV976" i="2"/>
  <c r="AV977" i="2"/>
  <c r="AV978" i="2"/>
  <c r="AV979" i="2"/>
  <c r="AV980" i="2"/>
  <c r="AV981" i="2"/>
  <c r="AV982" i="2"/>
  <c r="AV983" i="2"/>
  <c r="AV984" i="2"/>
  <c r="AV985" i="2"/>
  <c r="AV986" i="2"/>
  <c r="AV987" i="2"/>
  <c r="AV988" i="2"/>
  <c r="AV989" i="2"/>
  <c r="AV990" i="2"/>
  <c r="AV991" i="2"/>
  <c r="AV992" i="2"/>
  <c r="AV993" i="2"/>
  <c r="AV994" i="2"/>
  <c r="AV995" i="2"/>
  <c r="AV996" i="2"/>
  <c r="AV997" i="2"/>
  <c r="AV998" i="2"/>
  <c r="AV999" i="2"/>
  <c r="AV1000" i="2"/>
  <c r="AV1001" i="2"/>
  <c r="AV1002" i="2"/>
  <c r="AV1003" i="2"/>
  <c r="AV1004" i="2"/>
  <c r="AV1005" i="2"/>
  <c r="AV1006" i="2"/>
  <c r="AV1007" i="2"/>
  <c r="AV1008" i="2"/>
  <c r="AV1009" i="2"/>
  <c r="AV1010" i="2"/>
  <c r="AV1011" i="2"/>
  <c r="AV1012" i="2"/>
  <c r="AV1013" i="2"/>
  <c r="AV1014" i="2"/>
  <c r="AV1015" i="2"/>
  <c r="AV1016" i="2"/>
  <c r="AV1017" i="2"/>
  <c r="AV1018" i="2"/>
  <c r="AV1019" i="2"/>
  <c r="AV1020" i="2"/>
  <c r="AV1021" i="2"/>
  <c r="AV1022" i="2"/>
  <c r="AV1023" i="2"/>
  <c r="AV1024" i="2"/>
  <c r="AV1025" i="2"/>
  <c r="AV1026" i="2"/>
  <c r="AV1027" i="2"/>
  <c r="AV1028" i="2"/>
  <c r="AV1029" i="2"/>
  <c r="AV1030" i="2"/>
  <c r="AV1031" i="2"/>
  <c r="AV1032" i="2"/>
  <c r="AV1033" i="2"/>
  <c r="AV1034" i="2"/>
  <c r="AV1035" i="2"/>
  <c r="AV1036" i="2"/>
  <c r="AV1037" i="2"/>
  <c r="AV1038" i="2"/>
  <c r="AV1039" i="2"/>
  <c r="AV1040" i="2"/>
  <c r="AV1041" i="2"/>
  <c r="AV1042" i="2"/>
  <c r="AV1043" i="2"/>
  <c r="AV1044" i="2"/>
  <c r="AV1045" i="2"/>
  <c r="AV1046" i="2"/>
  <c r="AV1047" i="2"/>
  <c r="AV1048" i="2"/>
  <c r="AV1049" i="2"/>
  <c r="AV1050" i="2"/>
  <c r="AV1051" i="2"/>
  <c r="AV1052" i="2"/>
  <c r="AV1053" i="2"/>
  <c r="AV1054" i="2"/>
  <c r="AV1055" i="2"/>
  <c r="AV1056" i="2"/>
  <c r="AV1057" i="2"/>
  <c r="AV1058" i="2"/>
  <c r="AV1059" i="2"/>
  <c r="AV1060" i="2"/>
  <c r="AV1061" i="2"/>
  <c r="AV1062" i="2"/>
  <c r="AV1063" i="2"/>
  <c r="AV1064" i="2"/>
  <c r="AV1065" i="2"/>
  <c r="AV1066" i="2"/>
  <c r="AV1067" i="2"/>
  <c r="AV1068" i="2"/>
  <c r="AV1069" i="2"/>
  <c r="AV1070" i="2"/>
  <c r="AV1071" i="2"/>
  <c r="AV1072" i="2"/>
  <c r="AV1073" i="2"/>
  <c r="AV1074" i="2"/>
  <c r="AV1075" i="2"/>
  <c r="AV1076" i="2"/>
  <c r="AV1077" i="2"/>
  <c r="AV1078" i="2"/>
  <c r="AV1079" i="2"/>
  <c r="AV1080" i="2"/>
  <c r="AV1081" i="2"/>
  <c r="AV1082" i="2"/>
  <c r="AV1083" i="2"/>
  <c r="AV1084" i="2"/>
  <c r="AV1085" i="2"/>
  <c r="AV1086" i="2"/>
  <c r="AV1087" i="2"/>
  <c r="AV1088" i="2"/>
  <c r="AV1089" i="2"/>
  <c r="AV1090" i="2"/>
  <c r="AV1091" i="2"/>
  <c r="AV1092" i="2"/>
  <c r="AV1093" i="2"/>
  <c r="AV1094" i="2"/>
  <c r="AV1095" i="2"/>
  <c r="AV1096" i="2"/>
  <c r="AV1097" i="2"/>
  <c r="AV1098" i="2"/>
  <c r="AV1099" i="2"/>
  <c r="AV1100" i="2"/>
  <c r="AV1101" i="2"/>
  <c r="AV1102" i="2"/>
  <c r="AV1103" i="2"/>
  <c r="AV1104" i="2"/>
  <c r="AV1105" i="2"/>
  <c r="AV1106" i="2"/>
  <c r="AV1107" i="2"/>
  <c r="AV1108" i="2"/>
  <c r="AV1109" i="2"/>
  <c r="AV1110" i="2"/>
  <c r="AV1111" i="2"/>
  <c r="AV1112" i="2"/>
  <c r="AV1113" i="2"/>
  <c r="AV1114" i="2"/>
  <c r="AV1115" i="2"/>
  <c r="AV1116" i="2"/>
  <c r="AV1117" i="2"/>
  <c r="AV1118" i="2"/>
  <c r="AV1119" i="2"/>
  <c r="AV1120" i="2"/>
  <c r="AV1121" i="2"/>
  <c r="AV1122" i="2"/>
  <c r="AV1123" i="2"/>
  <c r="AV1124" i="2"/>
  <c r="AV1125" i="2"/>
  <c r="AV1126" i="2"/>
  <c r="AV1127" i="2"/>
  <c r="AV1128" i="2"/>
  <c r="AV1129" i="2"/>
  <c r="AV1130" i="2"/>
  <c r="AV1131" i="2"/>
  <c r="AV1132" i="2"/>
  <c r="AV1133" i="2"/>
  <c r="AV1134" i="2"/>
  <c r="AV1135" i="2"/>
  <c r="AV1136" i="2"/>
  <c r="AV1137" i="2"/>
  <c r="AV1138" i="2"/>
  <c r="AV1139" i="2"/>
  <c r="AV1140" i="2"/>
  <c r="AV1141" i="2"/>
  <c r="AV1142" i="2"/>
  <c r="AV1143" i="2"/>
  <c r="AV1144" i="2"/>
  <c r="AV1145" i="2"/>
  <c r="AV1146" i="2"/>
  <c r="AV1147" i="2"/>
  <c r="AV1148" i="2"/>
  <c r="AV1149" i="2"/>
  <c r="AV1150" i="2"/>
  <c r="AV1151" i="2"/>
  <c r="AV1152" i="2"/>
  <c r="AV1153" i="2"/>
  <c r="AV1154" i="2"/>
  <c r="AV1155" i="2"/>
  <c r="AV1156" i="2"/>
  <c r="AV1157" i="2"/>
  <c r="AV1158" i="2"/>
  <c r="AV1159" i="2"/>
  <c r="AV1160" i="2"/>
  <c r="AV1161" i="2"/>
  <c r="AV1162" i="2"/>
  <c r="AV1163" i="2"/>
  <c r="AV1164" i="2"/>
  <c r="AV1165" i="2"/>
  <c r="AV1166" i="2"/>
  <c r="AV1167" i="2"/>
  <c r="AV1168" i="2"/>
  <c r="AV1169" i="2"/>
  <c r="AV1170" i="2"/>
  <c r="AV1171" i="2"/>
  <c r="AV1172" i="2"/>
  <c r="AV1173" i="2"/>
  <c r="AV1174" i="2"/>
  <c r="AV1175" i="2"/>
  <c r="AV1176" i="2"/>
  <c r="AV1177" i="2"/>
  <c r="AV1178" i="2"/>
  <c r="AV1179" i="2"/>
  <c r="AV1180" i="2"/>
  <c r="AV1181" i="2"/>
  <c r="AV1182" i="2"/>
  <c r="AV1183" i="2"/>
  <c r="AV1184" i="2"/>
  <c r="AV1185" i="2"/>
  <c r="AV1186" i="2"/>
  <c r="AV1187" i="2"/>
  <c r="AV1188" i="2"/>
  <c r="AV1189" i="2"/>
  <c r="AV1190" i="2"/>
  <c r="AV1191" i="2"/>
  <c r="AV1192" i="2"/>
  <c r="AV1193" i="2"/>
  <c r="AV1194" i="2"/>
  <c r="AV1195" i="2"/>
  <c r="AV1196" i="2"/>
  <c r="AV1197" i="2"/>
  <c r="AV1198" i="2"/>
  <c r="AV1199" i="2"/>
  <c r="AV1200" i="2"/>
  <c r="AV1201" i="2"/>
  <c r="AV1202" i="2"/>
  <c r="AV1203" i="2"/>
  <c r="AV1204" i="2"/>
  <c r="AV1205" i="2"/>
  <c r="AV1206" i="2"/>
  <c r="AV1207" i="2"/>
  <c r="AV1208" i="2"/>
  <c r="AV1209" i="2"/>
  <c r="AV1210" i="2"/>
  <c r="AV1211" i="2"/>
  <c r="AV1212" i="2"/>
  <c r="AV1213" i="2"/>
  <c r="AV1214" i="2"/>
  <c r="AV1215" i="2"/>
  <c r="AV1216" i="2"/>
  <c r="AV1217" i="2"/>
  <c r="AV1218" i="2"/>
  <c r="AV1219" i="2"/>
  <c r="AV1220" i="2"/>
  <c r="AV1221" i="2"/>
  <c r="AV1222" i="2"/>
  <c r="AV1223" i="2"/>
  <c r="AV1224" i="2"/>
  <c r="AV1225" i="2"/>
  <c r="AV1226" i="2"/>
  <c r="AV1227" i="2"/>
  <c r="AV1228" i="2"/>
  <c r="AV1229" i="2"/>
  <c r="AV1230" i="2"/>
  <c r="AV1231" i="2"/>
  <c r="AV1232" i="2"/>
  <c r="AV1233" i="2"/>
  <c r="AV1234" i="2"/>
  <c r="AV1235" i="2"/>
  <c r="AV1236" i="2"/>
  <c r="AV1237" i="2"/>
  <c r="AV1238" i="2"/>
  <c r="AV1239" i="2"/>
  <c r="AV1240" i="2"/>
  <c r="AV1241" i="2"/>
  <c r="AV1242" i="2"/>
  <c r="AV1243" i="2"/>
  <c r="AV1244" i="2"/>
  <c r="AV1245" i="2"/>
  <c r="AV1246" i="2"/>
  <c r="AV1247" i="2"/>
  <c r="AV1248" i="2"/>
  <c r="AV1249" i="2"/>
  <c r="AV1250" i="2"/>
  <c r="AV1251" i="2"/>
  <c r="AV1252" i="2"/>
  <c r="AV1253" i="2"/>
  <c r="AV1254" i="2"/>
  <c r="AV1255" i="2"/>
  <c r="AV1256" i="2"/>
  <c r="AV1257" i="2"/>
  <c r="AV1258" i="2"/>
  <c r="AV1259" i="2"/>
  <c r="AV1260" i="2"/>
  <c r="AV1261" i="2"/>
  <c r="AV1262" i="2"/>
  <c r="AV1263" i="2"/>
  <c r="AV1264" i="2"/>
  <c r="AV1265" i="2"/>
  <c r="AV1266" i="2"/>
  <c r="AV1267" i="2"/>
  <c r="AV1268" i="2"/>
  <c r="AV1269" i="2"/>
  <c r="AV1270" i="2"/>
  <c r="AV1271" i="2"/>
  <c r="AV1272" i="2"/>
  <c r="AV1273" i="2"/>
  <c r="AV1274" i="2"/>
  <c r="AV1275" i="2"/>
  <c r="AV1276" i="2"/>
  <c r="AV1277" i="2"/>
  <c r="AV1278" i="2"/>
  <c r="AV1279" i="2"/>
  <c r="AV1280" i="2"/>
  <c r="AV1281" i="2"/>
  <c r="AV1282" i="2"/>
  <c r="AV1283" i="2"/>
  <c r="AV1284" i="2"/>
  <c r="AV1285" i="2"/>
  <c r="AV1286" i="2"/>
  <c r="AV1287" i="2"/>
  <c r="AV1288" i="2"/>
  <c r="AV1289" i="2"/>
  <c r="AV1290" i="2"/>
  <c r="AV1291" i="2"/>
  <c r="AV1292" i="2"/>
  <c r="AV1293" i="2"/>
  <c r="AV1294" i="2"/>
  <c r="AV1295" i="2"/>
  <c r="AV1296" i="2"/>
  <c r="AV1297" i="2"/>
  <c r="AV1298" i="2"/>
  <c r="AV1299" i="2"/>
  <c r="AV1300" i="2"/>
  <c r="AV1301" i="2"/>
  <c r="AV1302" i="2"/>
  <c r="AV1303" i="2"/>
  <c r="AV1304" i="2"/>
  <c r="AV1305" i="2"/>
  <c r="AV1306" i="2"/>
  <c r="AV1307" i="2"/>
  <c r="AV1308" i="2"/>
  <c r="AV1309" i="2"/>
  <c r="AV1310" i="2"/>
  <c r="AV1311" i="2"/>
  <c r="AV1312" i="2"/>
  <c r="AV1313" i="2"/>
  <c r="AV1314" i="2"/>
  <c r="AV1315" i="2"/>
  <c r="AV1316" i="2"/>
  <c r="AV1317" i="2"/>
  <c r="AV1318" i="2"/>
  <c r="AV1319" i="2"/>
  <c r="AV1320" i="2"/>
  <c r="AV1321" i="2"/>
  <c r="AV1322" i="2"/>
  <c r="AV1323" i="2"/>
  <c r="AV1324" i="2"/>
  <c r="AV1325" i="2"/>
  <c r="AV1326" i="2"/>
  <c r="AV1327" i="2"/>
  <c r="AV1328" i="2"/>
  <c r="AV1329" i="2"/>
  <c r="AV1330" i="2"/>
  <c r="AV1331" i="2"/>
  <c r="AV1332" i="2"/>
  <c r="AV1333" i="2"/>
  <c r="AV1334" i="2"/>
  <c r="AV1335" i="2"/>
  <c r="AV1336" i="2"/>
  <c r="AV1337" i="2"/>
  <c r="AV1338" i="2"/>
  <c r="AV1339" i="2"/>
  <c r="AV1340" i="2"/>
  <c r="AV1341" i="2"/>
  <c r="AV1342" i="2"/>
  <c r="AV1343" i="2"/>
  <c r="AV1344" i="2"/>
  <c r="AV1345" i="2"/>
  <c r="AV1346" i="2"/>
  <c r="AV1347" i="2"/>
  <c r="AV1348" i="2"/>
  <c r="AV1349" i="2"/>
  <c r="AV1350" i="2"/>
  <c r="AV1351" i="2"/>
  <c r="AV1352" i="2"/>
  <c r="AV1353" i="2"/>
  <c r="AV1354" i="2"/>
  <c r="AV1355" i="2"/>
  <c r="AV1356" i="2"/>
  <c r="AV1357" i="2"/>
  <c r="AV1358" i="2"/>
  <c r="AV1359" i="2"/>
  <c r="AV1360" i="2"/>
  <c r="AV1361" i="2"/>
  <c r="AV1362" i="2"/>
  <c r="AV1363" i="2"/>
  <c r="AV1364" i="2"/>
  <c r="AV1365" i="2"/>
  <c r="AV1366" i="2"/>
  <c r="AV1367" i="2"/>
  <c r="AV1368" i="2"/>
  <c r="AV1369" i="2"/>
  <c r="AV1370" i="2"/>
  <c r="AV1371" i="2"/>
  <c r="AV1372" i="2"/>
  <c r="AV1373" i="2"/>
  <c r="AV1374" i="2"/>
  <c r="AV1375" i="2"/>
  <c r="AV1376" i="2"/>
  <c r="AV1377" i="2"/>
  <c r="AV1378" i="2"/>
  <c r="AV1379" i="2"/>
  <c r="AV1380" i="2"/>
  <c r="AV1381" i="2"/>
  <c r="AV1382" i="2"/>
  <c r="AV1383" i="2"/>
  <c r="AV1384" i="2"/>
  <c r="AV1385" i="2"/>
  <c r="AV1386" i="2"/>
  <c r="AV1387" i="2"/>
  <c r="AV1388" i="2"/>
  <c r="AV1389" i="2"/>
  <c r="AV1390" i="2"/>
  <c r="AV1391" i="2"/>
  <c r="AV1392" i="2"/>
  <c r="AV1393" i="2"/>
  <c r="AV1394" i="2"/>
  <c r="AV1395" i="2"/>
  <c r="AV1396" i="2"/>
  <c r="AV1397" i="2"/>
  <c r="AV1398" i="2"/>
  <c r="AV1399" i="2"/>
  <c r="AV1400" i="2"/>
  <c r="AV1401" i="2"/>
  <c r="AV1402" i="2"/>
  <c r="AV1403" i="2"/>
  <c r="AV1404" i="2"/>
  <c r="AV1405" i="2"/>
  <c r="AV1406" i="2"/>
  <c r="AV1407" i="2"/>
  <c r="AV1408" i="2"/>
  <c r="AV1409" i="2"/>
  <c r="AV1410" i="2"/>
  <c r="AV1411" i="2"/>
  <c r="AV1412" i="2"/>
  <c r="AV1413" i="2"/>
  <c r="AV1414" i="2"/>
  <c r="AV1415" i="2"/>
  <c r="AV1416" i="2"/>
  <c r="AV1417" i="2"/>
  <c r="AV1418" i="2"/>
  <c r="AV1419" i="2"/>
  <c r="AV1420" i="2"/>
  <c r="AV1421" i="2"/>
  <c r="AV1422" i="2"/>
  <c r="AV1423" i="2"/>
  <c r="AV1424" i="2"/>
  <c r="AV1425" i="2"/>
  <c r="AV1426" i="2"/>
  <c r="AV1427" i="2"/>
  <c r="AV1428" i="2"/>
  <c r="AV1429" i="2"/>
  <c r="AV1430" i="2"/>
  <c r="AV1431" i="2"/>
  <c r="AV1432" i="2"/>
  <c r="AV1433" i="2"/>
  <c r="AV1434" i="2"/>
  <c r="AV1435" i="2"/>
  <c r="AV1436" i="2"/>
  <c r="AV1437" i="2"/>
  <c r="AV1438" i="2"/>
  <c r="AV1439" i="2"/>
  <c r="AV1440" i="2"/>
  <c r="AV1441" i="2"/>
  <c r="AV1442" i="2"/>
  <c r="AV1443" i="2"/>
  <c r="AV1444" i="2"/>
  <c r="AV1445" i="2"/>
  <c r="AV1446" i="2"/>
  <c r="AV1447" i="2"/>
  <c r="AV1448" i="2"/>
  <c r="AV1449" i="2"/>
  <c r="AV1450" i="2"/>
  <c r="AV1451" i="2"/>
  <c r="AV1452" i="2"/>
  <c r="AV1453" i="2"/>
  <c r="AV1454" i="2"/>
  <c r="AV1455" i="2"/>
  <c r="AV1456" i="2"/>
  <c r="AV1457" i="2"/>
  <c r="AV1458" i="2"/>
  <c r="AV1459" i="2"/>
  <c r="AV1460" i="2"/>
  <c r="AV1461" i="2"/>
  <c r="AV1462" i="2"/>
  <c r="AV1463" i="2"/>
  <c r="AV1464" i="2"/>
  <c r="AV1465" i="2"/>
  <c r="AV1466" i="2"/>
  <c r="AV1467" i="2"/>
  <c r="AV1468" i="2"/>
  <c r="AV1469" i="2"/>
  <c r="AV1470" i="2"/>
  <c r="AV1471" i="2"/>
  <c r="AV1472" i="2"/>
  <c r="AV1473" i="2"/>
  <c r="AV1474" i="2"/>
  <c r="AV1475" i="2"/>
  <c r="AV1476" i="2"/>
  <c r="AV1477" i="2"/>
  <c r="AV1478" i="2"/>
  <c r="AV1479" i="2"/>
  <c r="AV1480" i="2"/>
  <c r="AV1481" i="2"/>
  <c r="AV1482" i="2"/>
  <c r="AV1483" i="2"/>
  <c r="AV1484" i="2"/>
  <c r="AV1485" i="2"/>
  <c r="AV1486" i="2"/>
  <c r="AV1487" i="2"/>
  <c r="AV1488" i="2"/>
  <c r="AV1489" i="2"/>
  <c r="AV1490" i="2"/>
  <c r="AV1491" i="2"/>
  <c r="AV1492" i="2"/>
  <c r="AV1493" i="2"/>
  <c r="AV1494" i="2"/>
  <c r="AV1495" i="2"/>
  <c r="AV1496" i="2"/>
  <c r="AV1497" i="2"/>
  <c r="AV1498" i="2"/>
  <c r="AV1499" i="2"/>
  <c r="AV1500" i="2"/>
  <c r="AV1501" i="2"/>
  <c r="AV1502" i="2"/>
  <c r="AV1503" i="2"/>
  <c r="AV1504" i="2"/>
  <c r="AV1505" i="2"/>
  <c r="AV1506" i="2"/>
  <c r="AV1507" i="2"/>
  <c r="AV1508" i="2"/>
  <c r="AV1509" i="2"/>
  <c r="AV1510" i="2"/>
  <c r="AV1511" i="2"/>
  <c r="AV1512" i="2"/>
  <c r="AV1513" i="2"/>
  <c r="AV1514" i="2"/>
  <c r="AV1515" i="2"/>
  <c r="AV1516" i="2"/>
  <c r="AV1517" i="2"/>
  <c r="AV1518" i="2"/>
  <c r="AV1519" i="2"/>
  <c r="AV1520" i="2"/>
  <c r="AV1521" i="2"/>
  <c r="AV1522" i="2"/>
  <c r="AV1523" i="2"/>
  <c r="AV1524" i="2"/>
  <c r="AV1525" i="2"/>
  <c r="AV1526" i="2"/>
  <c r="AV1527" i="2"/>
  <c r="AV1528" i="2"/>
  <c r="AV1529" i="2"/>
  <c r="AV1530" i="2"/>
  <c r="AV1531" i="2"/>
  <c r="AV1532" i="2"/>
  <c r="AV1533" i="2"/>
  <c r="AV1534" i="2"/>
  <c r="AV1535" i="2"/>
  <c r="AV1536" i="2"/>
  <c r="AV1537" i="2"/>
  <c r="AV1538" i="2"/>
  <c r="AV1539" i="2"/>
  <c r="AV1540" i="2"/>
  <c r="AV1541" i="2"/>
  <c r="AV1542" i="2"/>
  <c r="AV1543" i="2"/>
  <c r="AV1544" i="2"/>
  <c r="AV1545" i="2"/>
  <c r="AV1546" i="2"/>
  <c r="AV1547" i="2"/>
  <c r="AV1548" i="2"/>
  <c r="AV1549" i="2"/>
  <c r="AV1550" i="2"/>
  <c r="AV1551" i="2"/>
  <c r="AV1552" i="2"/>
  <c r="AV1553" i="2"/>
  <c r="AV1554" i="2"/>
  <c r="AV1555" i="2"/>
  <c r="AV1556" i="2"/>
  <c r="AV1557" i="2"/>
  <c r="AV1558" i="2"/>
  <c r="AV1559" i="2"/>
  <c r="AV1560" i="2"/>
  <c r="AV1561" i="2"/>
  <c r="AV1562" i="2"/>
  <c r="AV1563" i="2"/>
  <c r="AV1564" i="2"/>
  <c r="AV1565" i="2"/>
  <c r="AV1566" i="2"/>
  <c r="AV1567" i="2"/>
  <c r="AV1568" i="2"/>
  <c r="AV1569" i="2"/>
  <c r="AV1570" i="2"/>
  <c r="AV1571" i="2"/>
  <c r="AV1572" i="2"/>
  <c r="AV1573" i="2"/>
  <c r="AV1574" i="2"/>
  <c r="AV1575" i="2"/>
  <c r="AV1576" i="2"/>
  <c r="AV1577" i="2"/>
  <c r="AV1578" i="2"/>
  <c r="AV1579" i="2"/>
  <c r="AV1580" i="2"/>
  <c r="AV1581" i="2"/>
  <c r="AV1582" i="2"/>
  <c r="AV1583" i="2"/>
  <c r="AV1584" i="2"/>
  <c r="AV1585" i="2"/>
  <c r="AV1586" i="2"/>
  <c r="AV1587" i="2"/>
  <c r="AV1588" i="2"/>
  <c r="AV1589" i="2"/>
  <c r="AV1590" i="2"/>
  <c r="AV1591" i="2"/>
  <c r="AV1592" i="2"/>
  <c r="AV1593" i="2"/>
  <c r="AV1594" i="2"/>
  <c r="AV1595" i="2"/>
  <c r="AV1596" i="2"/>
  <c r="AV1597" i="2"/>
  <c r="AV1598" i="2"/>
  <c r="AV1599" i="2"/>
  <c r="AV1600" i="2"/>
  <c r="AV1601" i="2"/>
  <c r="AV1602" i="2"/>
  <c r="AV1603" i="2"/>
  <c r="AV1604" i="2"/>
  <c r="AV1605" i="2"/>
  <c r="AV1606" i="2"/>
  <c r="AV1607" i="2"/>
  <c r="AV1608" i="2"/>
  <c r="AV1609" i="2"/>
  <c r="AV1610" i="2"/>
  <c r="AV1611" i="2"/>
  <c r="AV1612" i="2"/>
  <c r="AV1613" i="2"/>
  <c r="AV1614" i="2"/>
  <c r="AV1615" i="2"/>
  <c r="AV1616" i="2"/>
  <c r="AV1617" i="2"/>
  <c r="AV1618" i="2"/>
  <c r="AV1619" i="2"/>
  <c r="AV1620" i="2"/>
  <c r="AV1621" i="2"/>
  <c r="AV1622" i="2"/>
  <c r="AV1623" i="2"/>
  <c r="AV1624" i="2"/>
  <c r="AV1625" i="2"/>
  <c r="AV1626" i="2"/>
  <c r="AV1627" i="2"/>
  <c r="AV1628" i="2"/>
  <c r="AV1629" i="2"/>
  <c r="AV1630" i="2"/>
  <c r="AV1631" i="2"/>
  <c r="AV1632" i="2"/>
  <c r="AV1633" i="2"/>
  <c r="AV1634" i="2"/>
  <c r="AV1635" i="2"/>
  <c r="AV1636" i="2"/>
  <c r="AV1637" i="2"/>
  <c r="AV1638" i="2"/>
  <c r="AV1639" i="2"/>
  <c r="AV1640" i="2"/>
  <c r="AV1641" i="2"/>
  <c r="AV1642" i="2"/>
  <c r="AV1643" i="2"/>
  <c r="AV1644" i="2"/>
  <c r="AV1645" i="2"/>
  <c r="AV1646" i="2"/>
  <c r="AV1647" i="2"/>
  <c r="AV1648" i="2"/>
  <c r="AV1649" i="2"/>
  <c r="AV1650" i="2"/>
  <c r="AV1651" i="2"/>
  <c r="AV1652" i="2"/>
  <c r="AV1653" i="2"/>
  <c r="AV1654" i="2"/>
  <c r="AV1655" i="2"/>
  <c r="AV1656" i="2"/>
  <c r="AV1657" i="2"/>
  <c r="AV1658" i="2"/>
  <c r="AV1659" i="2"/>
  <c r="AV1660" i="2"/>
  <c r="AV1661" i="2"/>
  <c r="AV1662" i="2"/>
  <c r="AV1663" i="2"/>
  <c r="AV1664" i="2"/>
  <c r="AV1665" i="2"/>
  <c r="AV1666" i="2"/>
  <c r="AV1667" i="2"/>
  <c r="AV1668" i="2"/>
  <c r="AV1669" i="2"/>
  <c r="AV1670" i="2"/>
  <c r="AV1671" i="2"/>
  <c r="AV1672" i="2"/>
  <c r="AV1673" i="2"/>
  <c r="AV1674" i="2"/>
  <c r="AV1675" i="2"/>
  <c r="AV1676" i="2"/>
  <c r="AV1677" i="2"/>
  <c r="AV1678" i="2"/>
  <c r="AV1679" i="2"/>
  <c r="AV1680" i="2"/>
  <c r="AV1681" i="2"/>
  <c r="AV1682" i="2"/>
  <c r="AV1683" i="2"/>
  <c r="AV1684" i="2"/>
  <c r="AV1685" i="2"/>
  <c r="AV1686" i="2"/>
  <c r="AV1687" i="2"/>
  <c r="AV1688" i="2"/>
  <c r="AV1689" i="2"/>
  <c r="AV1690" i="2"/>
  <c r="AV1691" i="2"/>
  <c r="AV1692" i="2"/>
  <c r="AV1693" i="2"/>
  <c r="AV1694" i="2"/>
  <c r="AV1695" i="2"/>
  <c r="AV1696" i="2"/>
  <c r="AV1697" i="2"/>
  <c r="AV1698" i="2"/>
  <c r="AV1699" i="2"/>
  <c r="AV1700" i="2"/>
  <c r="AV1701" i="2"/>
  <c r="AV1702" i="2"/>
  <c r="AV1703" i="2"/>
  <c r="AV1704" i="2"/>
  <c r="AV1705" i="2"/>
  <c r="AV1706" i="2"/>
  <c r="AV1707" i="2"/>
  <c r="AV1708" i="2"/>
  <c r="AV1709" i="2"/>
  <c r="AV1710" i="2"/>
  <c r="AV1711" i="2"/>
  <c r="AV1712" i="2"/>
  <c r="AV1713" i="2"/>
  <c r="AV1714" i="2"/>
  <c r="AV1715" i="2"/>
  <c r="AV1716" i="2"/>
  <c r="AV1717" i="2"/>
  <c r="AV1718" i="2"/>
  <c r="AV1719" i="2"/>
  <c r="AV1720" i="2"/>
  <c r="AV1721" i="2"/>
  <c r="AV1722" i="2"/>
  <c r="AV1723" i="2"/>
  <c r="AV1724" i="2"/>
  <c r="AV1725" i="2"/>
  <c r="AV1726" i="2"/>
  <c r="AV1727" i="2"/>
  <c r="AV1728" i="2"/>
  <c r="AV1729" i="2"/>
  <c r="AV1730" i="2"/>
  <c r="AV1731" i="2"/>
  <c r="AV1732" i="2"/>
  <c r="AV1733" i="2"/>
  <c r="AV1734" i="2"/>
  <c r="AV1735" i="2"/>
  <c r="AV1736" i="2"/>
  <c r="AV1737" i="2"/>
  <c r="AV1738" i="2"/>
  <c r="AV1739" i="2"/>
  <c r="AV1740" i="2"/>
  <c r="AV1741" i="2"/>
  <c r="AV1742" i="2"/>
  <c r="AV1743" i="2"/>
  <c r="AV1744" i="2"/>
  <c r="AV1745" i="2"/>
  <c r="AV1746" i="2"/>
  <c r="AV1747" i="2"/>
  <c r="AV1748" i="2"/>
  <c r="AV1749" i="2"/>
  <c r="AV1750" i="2"/>
  <c r="AV1751" i="2"/>
  <c r="AV1752" i="2"/>
  <c r="AV1753" i="2"/>
  <c r="AV1754" i="2"/>
  <c r="AV1755" i="2"/>
  <c r="AV1756" i="2"/>
  <c r="AV1757" i="2"/>
  <c r="AV1758" i="2"/>
  <c r="AV1759" i="2"/>
  <c r="AV1760" i="2"/>
  <c r="AV1761" i="2"/>
  <c r="AV1762" i="2"/>
  <c r="AV1763" i="2"/>
  <c r="AV1764" i="2"/>
  <c r="AV1765" i="2"/>
  <c r="AV1766" i="2"/>
  <c r="AV1767" i="2"/>
  <c r="AV1768" i="2"/>
  <c r="AV1769" i="2"/>
  <c r="AV1770" i="2"/>
  <c r="AV1771" i="2"/>
  <c r="AV1772" i="2"/>
  <c r="AV1773" i="2"/>
  <c r="AV1774" i="2"/>
  <c r="AV1775" i="2"/>
  <c r="AV1776" i="2"/>
  <c r="AV1777" i="2"/>
  <c r="AV1778" i="2"/>
  <c r="AV1779" i="2"/>
  <c r="AV1780" i="2"/>
  <c r="AV1781" i="2"/>
  <c r="AV1782" i="2"/>
  <c r="AV1783" i="2"/>
  <c r="AV1784" i="2"/>
  <c r="AV1785" i="2"/>
  <c r="AV1786" i="2"/>
  <c r="AV1787" i="2"/>
  <c r="AV1788" i="2"/>
  <c r="AV1789" i="2"/>
  <c r="AV1790" i="2"/>
  <c r="AV1791" i="2"/>
  <c r="AV1792" i="2"/>
  <c r="AV1793" i="2"/>
  <c r="AV1794" i="2"/>
  <c r="AV1795" i="2"/>
  <c r="AV1796" i="2"/>
  <c r="AV1797" i="2"/>
  <c r="AV1798" i="2"/>
  <c r="AV1799" i="2"/>
  <c r="AV1800" i="2"/>
  <c r="AV1801" i="2"/>
  <c r="AV1802" i="2"/>
  <c r="AV1803" i="2"/>
  <c r="AV1804" i="2"/>
  <c r="AV1805" i="2"/>
  <c r="AV1806" i="2"/>
  <c r="AV1807" i="2"/>
  <c r="AV1808" i="2"/>
  <c r="AV1809" i="2"/>
  <c r="AV1810" i="2"/>
  <c r="AV1811" i="2"/>
  <c r="AV1812" i="2"/>
  <c r="AV1813" i="2"/>
  <c r="AV1814" i="2"/>
  <c r="AV1815" i="2"/>
  <c r="AV1816" i="2"/>
  <c r="AV1817" i="2"/>
  <c r="AV1818" i="2"/>
  <c r="AV1819" i="2"/>
  <c r="AV1820" i="2"/>
  <c r="AV1821" i="2"/>
  <c r="AV1822" i="2"/>
  <c r="AV1823" i="2"/>
  <c r="AV1824" i="2"/>
  <c r="AV1825" i="2"/>
  <c r="AV1826" i="2"/>
  <c r="AV1827" i="2"/>
  <c r="AV1828" i="2"/>
  <c r="AV1829" i="2"/>
  <c r="AV1830" i="2"/>
  <c r="AV1831" i="2"/>
  <c r="AV1832" i="2"/>
  <c r="AV1833" i="2"/>
  <c r="AV1834" i="2"/>
  <c r="AV1835" i="2"/>
  <c r="AV1836" i="2"/>
  <c r="AV1837" i="2"/>
  <c r="AV1838" i="2"/>
  <c r="AV1839" i="2"/>
  <c r="AV1840" i="2"/>
  <c r="AV1841" i="2"/>
  <c r="AV1842" i="2"/>
  <c r="AV1843" i="2"/>
  <c r="AV1844" i="2"/>
  <c r="AV1845" i="2"/>
  <c r="AV1846" i="2"/>
  <c r="AV1847" i="2"/>
  <c r="AV1848" i="2"/>
  <c r="AV1849" i="2"/>
  <c r="AV1850" i="2"/>
  <c r="AV1851" i="2"/>
  <c r="AV1852" i="2"/>
  <c r="AV1853" i="2"/>
  <c r="AV1854" i="2"/>
  <c r="AV1855" i="2"/>
  <c r="AV1856" i="2"/>
  <c r="AV1857" i="2"/>
  <c r="AV1858" i="2"/>
  <c r="AV1859" i="2"/>
  <c r="AV1860" i="2"/>
  <c r="AV1861" i="2"/>
  <c r="AV1862" i="2"/>
  <c r="AV1863" i="2"/>
  <c r="AV1864" i="2"/>
  <c r="AV1865" i="2"/>
  <c r="AV1866" i="2"/>
  <c r="AV1867" i="2"/>
  <c r="AV1868" i="2"/>
  <c r="AV1869" i="2"/>
  <c r="AV1870" i="2"/>
  <c r="AV1871" i="2"/>
  <c r="AV1872" i="2"/>
  <c r="AV1873" i="2"/>
  <c r="AV1874" i="2"/>
  <c r="AV1875" i="2"/>
  <c r="AV1876" i="2"/>
  <c r="AV1877" i="2"/>
  <c r="AV1878" i="2"/>
  <c r="AV1879" i="2"/>
  <c r="AV1880" i="2"/>
  <c r="AV1881" i="2"/>
  <c r="AV1882" i="2"/>
  <c r="AV1883" i="2"/>
  <c r="AV1884" i="2"/>
  <c r="AV1885" i="2"/>
  <c r="AV1886" i="2"/>
  <c r="AV1887" i="2"/>
  <c r="AV1888" i="2"/>
  <c r="AV1889" i="2"/>
  <c r="AV1890" i="2"/>
  <c r="AV1891" i="2"/>
  <c r="AV1892" i="2"/>
  <c r="AV1893" i="2"/>
  <c r="AV1894" i="2"/>
  <c r="AV1895" i="2"/>
  <c r="AV1896" i="2"/>
  <c r="AV1897" i="2"/>
  <c r="AV1898" i="2"/>
  <c r="AV1899" i="2"/>
  <c r="AV1900" i="2"/>
  <c r="AV1901" i="2"/>
  <c r="AV1902" i="2"/>
  <c r="AV1903" i="2"/>
  <c r="AV1904" i="2"/>
  <c r="AV1905" i="2"/>
  <c r="AV1906" i="2"/>
  <c r="AV1907" i="2"/>
  <c r="AV1908" i="2"/>
  <c r="AV1909" i="2"/>
  <c r="AV1910" i="2"/>
  <c r="AV1911" i="2"/>
  <c r="AV1912" i="2"/>
  <c r="AV1913" i="2"/>
  <c r="AV1914" i="2"/>
  <c r="AV1915" i="2"/>
  <c r="AV1916" i="2"/>
  <c r="AV1917" i="2"/>
  <c r="AV1918" i="2"/>
  <c r="AV1919" i="2"/>
  <c r="AV1920" i="2"/>
  <c r="AV1921" i="2"/>
  <c r="AV1922" i="2"/>
  <c r="AV1923" i="2"/>
  <c r="AV1924" i="2"/>
  <c r="AV1925" i="2"/>
  <c r="AV1926" i="2"/>
  <c r="AV1927" i="2"/>
  <c r="AV1928" i="2"/>
  <c r="AV1929" i="2"/>
  <c r="AV1930" i="2"/>
  <c r="AV1931" i="2"/>
  <c r="AV1932" i="2"/>
  <c r="AV1933" i="2"/>
  <c r="AV1934" i="2"/>
  <c r="AV1935" i="2"/>
  <c r="AV1936" i="2"/>
  <c r="AV1937" i="2"/>
  <c r="AV1938" i="2"/>
  <c r="AV1939" i="2"/>
  <c r="AV1940" i="2"/>
  <c r="AV1941" i="2"/>
  <c r="AV1942" i="2"/>
  <c r="AV1943" i="2"/>
  <c r="AV1944" i="2"/>
  <c r="AV1945" i="2"/>
  <c r="AV1946" i="2"/>
  <c r="AV1947" i="2"/>
  <c r="AV1948" i="2"/>
  <c r="AV1949" i="2"/>
  <c r="AV1950" i="2"/>
  <c r="AV1951" i="2"/>
  <c r="AV1952" i="2"/>
  <c r="AV1953" i="2"/>
  <c r="AV1954" i="2"/>
  <c r="AV1955" i="2"/>
  <c r="AV1956" i="2"/>
  <c r="AV1957" i="2"/>
  <c r="AV1958" i="2"/>
  <c r="AV1959" i="2"/>
  <c r="AV1960" i="2"/>
  <c r="AV1961" i="2"/>
  <c r="AV1962" i="2"/>
  <c r="AV1963" i="2"/>
  <c r="AV1964" i="2"/>
  <c r="AV1965" i="2"/>
  <c r="AV1966" i="2"/>
  <c r="AV1967" i="2"/>
  <c r="AV1968" i="2"/>
  <c r="AV1969" i="2"/>
  <c r="AV1970" i="2"/>
  <c r="AV1971" i="2"/>
  <c r="AV1972" i="2"/>
  <c r="AV1973" i="2"/>
  <c r="AV1974" i="2"/>
  <c r="AV1975" i="2"/>
  <c r="AV1976" i="2"/>
  <c r="AV1977" i="2"/>
  <c r="AV1978" i="2"/>
  <c r="AV1979" i="2"/>
  <c r="AV1980" i="2"/>
  <c r="AV1981" i="2"/>
  <c r="AV1982" i="2"/>
  <c r="AV1983" i="2"/>
  <c r="AV1984" i="2"/>
  <c r="AV1985" i="2"/>
  <c r="AV1986" i="2"/>
  <c r="AV1987" i="2"/>
  <c r="AV1988" i="2"/>
  <c r="AV1989" i="2"/>
  <c r="AV1990" i="2"/>
  <c r="AV1991" i="2"/>
  <c r="AV1992" i="2"/>
  <c r="AV1993" i="2"/>
  <c r="AV1994" i="2"/>
  <c r="AV1995" i="2"/>
  <c r="AV1996" i="2"/>
  <c r="AV1997" i="2"/>
  <c r="AV1998" i="2"/>
  <c r="AV1999" i="2"/>
  <c r="AV2000" i="2"/>
  <c r="AV2001" i="2"/>
  <c r="AV2002" i="2"/>
  <c r="AV2003" i="2"/>
  <c r="AV2004" i="2"/>
  <c r="AV2005" i="2"/>
  <c r="AV2006" i="2"/>
  <c r="AV2007" i="2"/>
  <c r="AV2008" i="2"/>
  <c r="AV2009" i="2"/>
  <c r="AV2010" i="2"/>
  <c r="AV2011" i="2"/>
  <c r="AV2012" i="2"/>
  <c r="AV2013" i="2"/>
  <c r="AV2014" i="2"/>
  <c r="AV2015" i="2"/>
  <c r="AV2016" i="2"/>
  <c r="AV2017" i="2"/>
  <c r="AV2018" i="2"/>
  <c r="AV2019" i="2"/>
  <c r="AV2020" i="2"/>
  <c r="AV2021" i="2"/>
  <c r="AV2022" i="2"/>
  <c r="AV2023" i="2"/>
  <c r="AV2024" i="2"/>
  <c r="AV2025" i="2"/>
  <c r="AV2026" i="2"/>
  <c r="AV2027" i="2"/>
  <c r="AV2028" i="2"/>
  <c r="AV2029" i="2"/>
  <c r="AV2030" i="2"/>
  <c r="AV2031" i="2"/>
  <c r="AV2032" i="2"/>
  <c r="AV2033" i="2"/>
  <c r="AV2034" i="2"/>
  <c r="AV2035" i="2"/>
  <c r="AV2036" i="2"/>
  <c r="AV2037" i="2"/>
  <c r="AV2038" i="2"/>
  <c r="AV2039" i="2"/>
  <c r="AV2040" i="2"/>
  <c r="AV2041" i="2"/>
  <c r="AV2042" i="2"/>
  <c r="AV2043" i="2"/>
  <c r="AV2044" i="2"/>
  <c r="AV2045" i="2"/>
  <c r="AV2046" i="2"/>
  <c r="AV2047" i="2"/>
  <c r="AV2048" i="2"/>
  <c r="AV2049" i="2"/>
  <c r="AV2050" i="2"/>
  <c r="AV2051" i="2"/>
  <c r="AV2052" i="2"/>
  <c r="AV2053" i="2"/>
  <c r="AV2054" i="2"/>
  <c r="AV2055" i="2"/>
  <c r="AV2056" i="2"/>
  <c r="AV2057" i="2"/>
  <c r="AV2058" i="2"/>
  <c r="AV2059" i="2"/>
  <c r="AV2060" i="2"/>
  <c r="AV2061" i="2"/>
  <c r="AV2062" i="2"/>
  <c r="AV2063" i="2"/>
  <c r="AV2064" i="2"/>
  <c r="AV2065" i="2"/>
  <c r="AV2066" i="2"/>
  <c r="AV2067" i="2"/>
  <c r="AV2068" i="2"/>
  <c r="AV2069" i="2"/>
  <c r="AV2070" i="2"/>
  <c r="AV2071" i="2"/>
  <c r="AV2072" i="2"/>
  <c r="AV2073" i="2"/>
  <c r="AV2074" i="2"/>
  <c r="AV2075" i="2"/>
  <c r="AV2076" i="2"/>
  <c r="AV2077" i="2"/>
  <c r="AV2078" i="2"/>
  <c r="AV2079" i="2"/>
  <c r="AV2080" i="2"/>
  <c r="AV2081" i="2"/>
  <c r="AV2082" i="2"/>
  <c r="AV2083" i="2"/>
  <c r="AV2084" i="2"/>
  <c r="AV2085" i="2"/>
  <c r="AV2086" i="2"/>
  <c r="AV2087" i="2"/>
  <c r="AV2088" i="2"/>
  <c r="AV2089" i="2"/>
  <c r="AV2090" i="2"/>
  <c r="AV2091" i="2"/>
  <c r="AV2092" i="2"/>
  <c r="AV2093" i="2"/>
  <c r="AV2094" i="2"/>
  <c r="AV2095" i="2"/>
  <c r="AV2096" i="2"/>
  <c r="AV2097" i="2"/>
  <c r="AV2098" i="2"/>
  <c r="AV2099" i="2"/>
  <c r="AV2100" i="2"/>
  <c r="AV2101" i="2"/>
  <c r="AV2102" i="2"/>
  <c r="AV2103" i="2"/>
  <c r="AV2104" i="2"/>
  <c r="AV2105" i="2"/>
  <c r="AV2106" i="2"/>
  <c r="AV2107" i="2"/>
  <c r="AV2108" i="2"/>
  <c r="AV2109" i="2"/>
  <c r="AV2110" i="2"/>
  <c r="AV2111" i="2"/>
  <c r="AV2112" i="2"/>
  <c r="AV2113" i="2"/>
  <c r="AV2114" i="2"/>
  <c r="AV2115" i="2"/>
  <c r="AV2116" i="2"/>
  <c r="AV2117" i="2"/>
  <c r="AV2118" i="2"/>
  <c r="AV2119" i="2"/>
  <c r="AV2120" i="2"/>
  <c r="AV2121" i="2"/>
  <c r="AV2122" i="2"/>
  <c r="AV2123" i="2"/>
  <c r="AV2124" i="2"/>
  <c r="AV2125" i="2"/>
  <c r="AV2126" i="2"/>
  <c r="AV2127" i="2"/>
  <c r="AV2128" i="2"/>
  <c r="AV2129" i="2"/>
  <c r="AV2130" i="2"/>
  <c r="AV2131" i="2"/>
  <c r="AV2132" i="2"/>
  <c r="AV2133" i="2"/>
  <c r="AV2134" i="2"/>
  <c r="AV2135" i="2"/>
  <c r="AV2136" i="2"/>
  <c r="AV2137" i="2"/>
  <c r="AV2138" i="2"/>
  <c r="AV2139" i="2"/>
  <c r="AV2140" i="2"/>
  <c r="AV2141" i="2"/>
  <c r="AV2142" i="2"/>
  <c r="AV2143" i="2"/>
  <c r="AV2144" i="2"/>
  <c r="AV2145" i="2"/>
  <c r="AV2146" i="2"/>
  <c r="AV2147" i="2"/>
  <c r="AV2148" i="2"/>
  <c r="AV2149" i="2"/>
  <c r="AV2150" i="2"/>
  <c r="AV2151" i="2"/>
  <c r="AV2152" i="2"/>
  <c r="AV2153" i="2"/>
  <c r="AV2154" i="2"/>
  <c r="AV2155" i="2"/>
  <c r="AV2156" i="2"/>
  <c r="AV2157" i="2"/>
  <c r="AV2158" i="2"/>
  <c r="AV2159" i="2"/>
  <c r="AV2160" i="2"/>
  <c r="AV2161" i="2"/>
  <c r="AV2162" i="2"/>
  <c r="AV2163" i="2"/>
  <c r="AV2164" i="2"/>
  <c r="AV2165" i="2"/>
  <c r="AV2166" i="2"/>
  <c r="AV2167" i="2"/>
  <c r="AV2168" i="2"/>
  <c r="AV2169" i="2"/>
  <c r="AV2170" i="2"/>
  <c r="AV2171" i="2"/>
  <c r="AV2172" i="2"/>
  <c r="AV2173" i="2"/>
  <c r="AV2174" i="2"/>
  <c r="AV2175" i="2"/>
  <c r="AV2176" i="2"/>
  <c r="AV2177" i="2"/>
  <c r="AV2178" i="2"/>
  <c r="AV2179" i="2"/>
  <c r="AV2180" i="2"/>
  <c r="AV2181" i="2"/>
  <c r="AV2182" i="2"/>
  <c r="AV2183" i="2"/>
  <c r="AV2184" i="2"/>
  <c r="AV2185" i="2"/>
  <c r="AV2186" i="2"/>
  <c r="AV2187" i="2"/>
  <c r="AV2188" i="2"/>
  <c r="AV2189" i="2"/>
  <c r="AV2190" i="2"/>
  <c r="AV2191" i="2"/>
  <c r="AV2192" i="2"/>
  <c r="AV2193" i="2"/>
  <c r="AV2194" i="2"/>
  <c r="AV2195" i="2"/>
  <c r="AV2196" i="2"/>
  <c r="AV2197" i="2"/>
  <c r="AV2198" i="2"/>
  <c r="AV2199" i="2"/>
  <c r="AV2200" i="2"/>
  <c r="AV2201" i="2"/>
  <c r="AV2202" i="2"/>
  <c r="AV2203" i="2"/>
  <c r="AV2204" i="2"/>
  <c r="AV2205" i="2"/>
  <c r="AV2206" i="2"/>
  <c r="AV2207" i="2"/>
  <c r="AV2208" i="2"/>
  <c r="AV2209" i="2"/>
  <c r="AV2210" i="2"/>
  <c r="AV2211" i="2"/>
  <c r="AV2212" i="2"/>
  <c r="AV2213" i="2"/>
  <c r="AV2214" i="2"/>
  <c r="AV2215" i="2"/>
  <c r="AV2216" i="2"/>
  <c r="AV2217" i="2"/>
  <c r="AV2218" i="2"/>
  <c r="AV2219" i="2"/>
  <c r="AV2220" i="2"/>
  <c r="AV2221" i="2"/>
  <c r="AV2222" i="2"/>
  <c r="AV2223" i="2"/>
  <c r="AV2224" i="2"/>
  <c r="AV2225" i="2"/>
  <c r="AV2226" i="2"/>
  <c r="AV2227" i="2"/>
  <c r="AV2228" i="2"/>
  <c r="AV2229" i="2"/>
  <c r="AV2230" i="2"/>
  <c r="AV2231" i="2"/>
  <c r="AV2232" i="2"/>
  <c r="AV2233" i="2"/>
  <c r="AV2234" i="2"/>
  <c r="AV2235" i="2"/>
  <c r="AV2236" i="2"/>
  <c r="AV2237" i="2"/>
  <c r="AV2238" i="2"/>
  <c r="AV2239" i="2"/>
  <c r="AV2240" i="2"/>
  <c r="AV2241" i="2"/>
  <c r="AV2242" i="2"/>
  <c r="AV2243" i="2"/>
  <c r="AV2244" i="2"/>
  <c r="AV2245" i="2"/>
  <c r="AV2246" i="2"/>
  <c r="AV2247" i="2"/>
  <c r="AV2248" i="2"/>
  <c r="AV2249" i="2"/>
  <c r="AV2250" i="2"/>
  <c r="AV2251" i="2"/>
  <c r="AV2252" i="2"/>
  <c r="AV2253" i="2"/>
  <c r="AV2254" i="2"/>
  <c r="AV2255" i="2"/>
  <c r="AV2256" i="2"/>
  <c r="AV2257" i="2"/>
  <c r="AV2258" i="2"/>
  <c r="AV2259" i="2"/>
  <c r="AV2260" i="2"/>
  <c r="AV2261" i="2"/>
  <c r="AV2262" i="2"/>
  <c r="AV2263" i="2"/>
  <c r="AV2264" i="2"/>
  <c r="AV2265" i="2"/>
  <c r="AV2266" i="2"/>
  <c r="AV2267" i="2"/>
  <c r="AV2268" i="2"/>
  <c r="AV2269" i="2"/>
  <c r="AV2270" i="2"/>
  <c r="AV2271" i="2"/>
  <c r="AV2272" i="2"/>
  <c r="AV2273" i="2"/>
  <c r="AV2274" i="2"/>
  <c r="AV2275" i="2"/>
  <c r="AV2276" i="2"/>
  <c r="AV2277" i="2"/>
  <c r="AV2278" i="2"/>
  <c r="AV2279" i="2"/>
  <c r="AV2280" i="2"/>
  <c r="AV2281" i="2"/>
  <c r="AV2282" i="2"/>
  <c r="AV2283" i="2"/>
  <c r="AV2284" i="2"/>
  <c r="AV2285" i="2"/>
  <c r="AV2286" i="2"/>
  <c r="AV2287" i="2"/>
  <c r="AV2288" i="2"/>
  <c r="AV2289" i="2"/>
  <c r="AV2290" i="2"/>
  <c r="AV2291" i="2"/>
  <c r="AV2292" i="2"/>
  <c r="AV2293" i="2"/>
  <c r="AV2294" i="2"/>
  <c r="AV2295" i="2"/>
  <c r="AV2296" i="2"/>
  <c r="AV2297" i="2"/>
  <c r="AV2298" i="2"/>
  <c r="AV2299" i="2"/>
  <c r="AV2300" i="2"/>
  <c r="AV2301" i="2"/>
  <c r="AV2302" i="2"/>
  <c r="AV2303" i="2"/>
  <c r="AV2304" i="2"/>
  <c r="AV2305" i="2"/>
  <c r="AV2306" i="2"/>
  <c r="AV2307" i="2"/>
  <c r="AV2308" i="2"/>
  <c r="AV2309" i="2"/>
  <c r="AV2310" i="2"/>
  <c r="AV2311" i="2"/>
  <c r="AV2312" i="2"/>
  <c r="AV2313" i="2"/>
  <c r="AV2314" i="2"/>
  <c r="AV2315" i="2"/>
  <c r="AV2316" i="2"/>
  <c r="AV2317" i="2"/>
  <c r="AV2318" i="2"/>
  <c r="AV2319" i="2"/>
  <c r="AV2320" i="2"/>
  <c r="AV2321" i="2"/>
  <c r="AV2322" i="2"/>
  <c r="AV2323" i="2"/>
  <c r="AV2324" i="2"/>
  <c r="AV2325" i="2"/>
  <c r="AV2326" i="2"/>
  <c r="AV2327" i="2"/>
  <c r="AV2328" i="2"/>
  <c r="AV2329" i="2"/>
  <c r="AV2330" i="2"/>
  <c r="AV2331" i="2"/>
  <c r="AV2332" i="2"/>
  <c r="AV2333" i="2"/>
  <c r="AV2334" i="2"/>
  <c r="AV2335" i="2"/>
  <c r="AV2336" i="2"/>
  <c r="AV2337" i="2"/>
  <c r="AV2338" i="2"/>
  <c r="AV2339" i="2"/>
  <c r="AV2340" i="2"/>
  <c r="AV2341" i="2"/>
  <c r="AV2342" i="2"/>
  <c r="AV2343" i="2"/>
  <c r="AV2344" i="2"/>
  <c r="AV2345" i="2"/>
  <c r="AV2346" i="2"/>
  <c r="AV2347" i="2"/>
  <c r="AV2348" i="2"/>
  <c r="AV2349" i="2"/>
  <c r="AV2350" i="2"/>
  <c r="AV2351" i="2"/>
  <c r="AV2352" i="2"/>
  <c r="AV2353" i="2"/>
  <c r="AV2354" i="2"/>
  <c r="AV2355" i="2"/>
  <c r="AV2356" i="2"/>
  <c r="AV2357" i="2"/>
  <c r="AV2358" i="2"/>
  <c r="AV2359" i="2"/>
  <c r="AV2360" i="2"/>
  <c r="AV2361" i="2"/>
  <c r="AV2362" i="2"/>
  <c r="AV2363" i="2"/>
  <c r="AV2364" i="2"/>
  <c r="AV2365" i="2"/>
  <c r="AV2366" i="2"/>
  <c r="AV2367" i="2"/>
  <c r="AV2368" i="2"/>
  <c r="AV2369" i="2"/>
  <c r="AV2370" i="2"/>
  <c r="AV2371" i="2"/>
  <c r="AV2372" i="2"/>
  <c r="AV2373" i="2"/>
  <c r="AV2374" i="2"/>
  <c r="AV2375" i="2"/>
  <c r="AV2376" i="2"/>
  <c r="AV2377" i="2"/>
  <c r="AV2378" i="2"/>
  <c r="AV2379" i="2"/>
  <c r="AV2380" i="2"/>
  <c r="AV2381" i="2"/>
  <c r="AV2382" i="2"/>
  <c r="AV2383" i="2"/>
  <c r="AV2384" i="2"/>
  <c r="AV2385" i="2"/>
  <c r="AV2386" i="2"/>
  <c r="AV2387" i="2"/>
  <c r="AV2388" i="2"/>
  <c r="AV2389" i="2"/>
  <c r="AV2390" i="2"/>
  <c r="AV2391" i="2"/>
  <c r="AV2392" i="2"/>
  <c r="AV2393" i="2"/>
  <c r="AV2394" i="2"/>
  <c r="AV2395" i="2"/>
  <c r="AV2396" i="2"/>
  <c r="AV2397" i="2"/>
  <c r="AV2398" i="2"/>
  <c r="AV2399" i="2"/>
  <c r="AV2400" i="2"/>
  <c r="AV2401" i="2"/>
  <c r="AV2402" i="2"/>
  <c r="AV2403" i="2"/>
  <c r="AV2404" i="2"/>
  <c r="AV2405" i="2"/>
  <c r="AV2406" i="2"/>
  <c r="AV2407" i="2"/>
  <c r="AV2408" i="2"/>
  <c r="AV2409" i="2"/>
  <c r="AV2410" i="2"/>
  <c r="AV2411" i="2"/>
  <c r="AV2412" i="2"/>
  <c r="AV2413" i="2"/>
  <c r="AV2414" i="2"/>
  <c r="AV2415" i="2"/>
  <c r="AV2416" i="2"/>
  <c r="AV2417" i="2"/>
  <c r="AV2418" i="2"/>
  <c r="AV2419" i="2"/>
  <c r="AV2" i="2"/>
  <c r="AT3" i="2"/>
  <c r="AT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T503" i="2"/>
  <c r="AT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1002" i="2"/>
  <c r="AT1003" i="2"/>
  <c r="AT1004" i="2"/>
  <c r="AT1005" i="2"/>
  <c r="AT1006" i="2"/>
  <c r="AT1007" i="2"/>
  <c r="AT1008" i="2"/>
  <c r="AT1009" i="2"/>
  <c r="AT1010" i="2"/>
  <c r="AT1011" i="2"/>
  <c r="AT1012" i="2"/>
  <c r="AT1013" i="2"/>
  <c r="AT1014" i="2"/>
  <c r="AT1015" i="2"/>
  <c r="AT1016" i="2"/>
  <c r="AT1017" i="2"/>
  <c r="AT1018" i="2"/>
  <c r="AT1019" i="2"/>
  <c r="AT1020" i="2"/>
  <c r="AT1021" i="2"/>
  <c r="AT1022" i="2"/>
  <c r="AT1023" i="2"/>
  <c r="AT1024" i="2"/>
  <c r="AT1025" i="2"/>
  <c r="AT1026" i="2"/>
  <c r="AT1027" i="2"/>
  <c r="AT1028" i="2"/>
  <c r="AT1029" i="2"/>
  <c r="AT1030" i="2"/>
  <c r="AT1031" i="2"/>
  <c r="AT1032" i="2"/>
  <c r="AT1033" i="2"/>
  <c r="AT1034" i="2"/>
  <c r="AT1035" i="2"/>
  <c r="AT1036" i="2"/>
  <c r="AT1037" i="2"/>
  <c r="AT1038" i="2"/>
  <c r="AT1039" i="2"/>
  <c r="AT1040" i="2"/>
  <c r="AT1041" i="2"/>
  <c r="AT1042" i="2"/>
  <c r="AT1043" i="2"/>
  <c r="AT1044" i="2"/>
  <c r="AT1045" i="2"/>
  <c r="AT1046" i="2"/>
  <c r="AT1047" i="2"/>
  <c r="AT1048" i="2"/>
  <c r="AT1049" i="2"/>
  <c r="AT1050" i="2"/>
  <c r="AT1051" i="2"/>
  <c r="AT1052" i="2"/>
  <c r="AT1053" i="2"/>
  <c r="AT1054" i="2"/>
  <c r="AT1055" i="2"/>
  <c r="AT1056" i="2"/>
  <c r="AT1057" i="2"/>
  <c r="AT1058" i="2"/>
  <c r="AT1059" i="2"/>
  <c r="AT1060" i="2"/>
  <c r="AT1061" i="2"/>
  <c r="AT1062" i="2"/>
  <c r="AT1063" i="2"/>
  <c r="AT1064" i="2"/>
  <c r="AT1065" i="2"/>
  <c r="AT1066" i="2"/>
  <c r="AT1067" i="2"/>
  <c r="AT1068" i="2"/>
  <c r="AT1069" i="2"/>
  <c r="AT1070" i="2"/>
  <c r="AT1071" i="2"/>
  <c r="AT1072" i="2"/>
  <c r="AT1073" i="2"/>
  <c r="AT1074" i="2"/>
  <c r="AT1075" i="2"/>
  <c r="AT1076" i="2"/>
  <c r="AT1077" i="2"/>
  <c r="AT1078" i="2"/>
  <c r="AT1079" i="2"/>
  <c r="AT1080" i="2"/>
  <c r="AT1081" i="2"/>
  <c r="AT1082" i="2"/>
  <c r="AT1083" i="2"/>
  <c r="AT1084" i="2"/>
  <c r="AT1085" i="2"/>
  <c r="AT1086" i="2"/>
  <c r="AT1087" i="2"/>
  <c r="AT1088" i="2"/>
  <c r="AT1089" i="2"/>
  <c r="AT1090" i="2"/>
  <c r="AT1091" i="2"/>
  <c r="AT1092" i="2"/>
  <c r="AT1093" i="2"/>
  <c r="AT1094" i="2"/>
  <c r="AT1095" i="2"/>
  <c r="AT1096" i="2"/>
  <c r="AT1097" i="2"/>
  <c r="AT1098" i="2"/>
  <c r="AT1099" i="2"/>
  <c r="AT1100" i="2"/>
  <c r="AT1101" i="2"/>
  <c r="AT1102" i="2"/>
  <c r="AT1103" i="2"/>
  <c r="AT1104" i="2"/>
  <c r="AT1105" i="2"/>
  <c r="AT1106" i="2"/>
  <c r="AT1107" i="2"/>
  <c r="AT1108" i="2"/>
  <c r="AT1109" i="2"/>
  <c r="AT1110" i="2"/>
  <c r="AT1111" i="2"/>
  <c r="AT1112" i="2"/>
  <c r="AT1113" i="2"/>
  <c r="AT1114" i="2"/>
  <c r="AT1115" i="2"/>
  <c r="AT1116" i="2"/>
  <c r="AT1117" i="2"/>
  <c r="AT1118" i="2"/>
  <c r="AT1119" i="2"/>
  <c r="AT1120" i="2"/>
  <c r="AT1121" i="2"/>
  <c r="AT1122" i="2"/>
  <c r="AT1123" i="2"/>
  <c r="AT1124" i="2"/>
  <c r="AT1125" i="2"/>
  <c r="AT1126" i="2"/>
  <c r="AT1127" i="2"/>
  <c r="AT1128" i="2"/>
  <c r="AT1129" i="2"/>
  <c r="AT1130" i="2"/>
  <c r="AT1131" i="2"/>
  <c r="AT1132" i="2"/>
  <c r="AT1133" i="2"/>
  <c r="AT1134" i="2"/>
  <c r="AT1135" i="2"/>
  <c r="AT1136" i="2"/>
  <c r="AT1137" i="2"/>
  <c r="AT1138" i="2"/>
  <c r="AT1139" i="2"/>
  <c r="AT1140" i="2"/>
  <c r="AT1141" i="2"/>
  <c r="AT1142" i="2"/>
  <c r="AT1143" i="2"/>
  <c r="AT1144" i="2"/>
  <c r="AT1145" i="2"/>
  <c r="AT1146" i="2"/>
  <c r="AT1147" i="2"/>
  <c r="AT1148" i="2"/>
  <c r="AT1149" i="2"/>
  <c r="AT1150" i="2"/>
  <c r="AT1151" i="2"/>
  <c r="AT1152" i="2"/>
  <c r="AT1153" i="2"/>
  <c r="AT1154" i="2"/>
  <c r="AT1155" i="2"/>
  <c r="AT1156" i="2"/>
  <c r="AT1157" i="2"/>
  <c r="AT1158" i="2"/>
  <c r="AT1159" i="2"/>
  <c r="AT1160" i="2"/>
  <c r="AT1161" i="2"/>
  <c r="AT1162" i="2"/>
  <c r="AT1163" i="2"/>
  <c r="AT1164" i="2"/>
  <c r="AT1165" i="2"/>
  <c r="AT1166" i="2"/>
  <c r="AT1167" i="2"/>
  <c r="AT1168" i="2"/>
  <c r="AT1169" i="2"/>
  <c r="AT1170" i="2"/>
  <c r="AT1171" i="2"/>
  <c r="AT1172" i="2"/>
  <c r="AT1173" i="2"/>
  <c r="AT1174" i="2"/>
  <c r="AT1175" i="2"/>
  <c r="AT1176" i="2"/>
  <c r="AT1177" i="2"/>
  <c r="AT1178" i="2"/>
  <c r="AT1179" i="2"/>
  <c r="AT1180" i="2"/>
  <c r="AT1181" i="2"/>
  <c r="AT1182" i="2"/>
  <c r="AT1183" i="2"/>
  <c r="AT1184" i="2"/>
  <c r="AT1185" i="2"/>
  <c r="AT1186" i="2"/>
  <c r="AT1187" i="2"/>
  <c r="AT1188" i="2"/>
  <c r="AT1189" i="2"/>
  <c r="AT1190" i="2"/>
  <c r="AT1191" i="2"/>
  <c r="AT1192" i="2"/>
  <c r="AT1193" i="2"/>
  <c r="AT1194" i="2"/>
  <c r="AT1195" i="2"/>
  <c r="AT1196" i="2"/>
  <c r="AT1197" i="2"/>
  <c r="AT1198" i="2"/>
  <c r="AT1199" i="2"/>
  <c r="AT1200" i="2"/>
  <c r="AT1201" i="2"/>
  <c r="AT1202" i="2"/>
  <c r="AT1203" i="2"/>
  <c r="AT1204" i="2"/>
  <c r="AT1205" i="2"/>
  <c r="AT1206" i="2"/>
  <c r="AT1207" i="2"/>
  <c r="AT1208" i="2"/>
  <c r="AT1209" i="2"/>
  <c r="AT1210" i="2"/>
  <c r="AT1211" i="2"/>
  <c r="AT1212" i="2"/>
  <c r="AT1213" i="2"/>
  <c r="AT1214" i="2"/>
  <c r="AT1215" i="2"/>
  <c r="AT1216" i="2"/>
  <c r="AT1217" i="2"/>
  <c r="AT1218" i="2"/>
  <c r="AT1219" i="2"/>
  <c r="AT1220" i="2"/>
  <c r="AT1221" i="2"/>
  <c r="AT1222" i="2"/>
  <c r="AT1223" i="2"/>
  <c r="AT1224" i="2"/>
  <c r="AT1225" i="2"/>
  <c r="AT1226" i="2"/>
  <c r="AT1227" i="2"/>
  <c r="AT1228" i="2"/>
  <c r="AT1229" i="2"/>
  <c r="AT1230" i="2"/>
  <c r="AT1231" i="2"/>
  <c r="AT1232" i="2"/>
  <c r="AT1233" i="2"/>
  <c r="AT1234" i="2"/>
  <c r="AT1235" i="2"/>
  <c r="AT1236" i="2"/>
  <c r="AT1237" i="2"/>
  <c r="AT1238" i="2"/>
  <c r="AT1239" i="2"/>
  <c r="AT1240" i="2"/>
  <c r="AT1241" i="2"/>
  <c r="AT1242" i="2"/>
  <c r="AT1243" i="2"/>
  <c r="AT1244" i="2"/>
  <c r="AT1245" i="2"/>
  <c r="AT1246" i="2"/>
  <c r="AT1247" i="2"/>
  <c r="AT1248" i="2"/>
  <c r="AT1249" i="2"/>
  <c r="AT1250" i="2"/>
  <c r="AT1251" i="2"/>
  <c r="AT1252" i="2"/>
  <c r="AT1253" i="2"/>
  <c r="AT1254" i="2"/>
  <c r="AT1255" i="2"/>
  <c r="AT1256" i="2"/>
  <c r="AT1257" i="2"/>
  <c r="AT1258" i="2"/>
  <c r="AT1259" i="2"/>
  <c r="AT1260" i="2"/>
  <c r="AT1261" i="2"/>
  <c r="AT1262" i="2"/>
  <c r="AT1263" i="2"/>
  <c r="AT1264" i="2"/>
  <c r="AT1265" i="2"/>
  <c r="AT1266" i="2"/>
  <c r="AT1267" i="2"/>
  <c r="AT1268" i="2"/>
  <c r="AT1269" i="2"/>
  <c r="AT1270" i="2"/>
  <c r="AT1271" i="2"/>
  <c r="AT1272" i="2"/>
  <c r="AT1273" i="2"/>
  <c r="AT1274" i="2"/>
  <c r="AT1275" i="2"/>
  <c r="AT1276" i="2"/>
  <c r="AT1277" i="2"/>
  <c r="AT1278" i="2"/>
  <c r="AT1279" i="2"/>
  <c r="AT1280" i="2"/>
  <c r="AT1281" i="2"/>
  <c r="AT1282" i="2"/>
  <c r="AT1283" i="2"/>
  <c r="AT1284" i="2"/>
  <c r="AT1285" i="2"/>
  <c r="AT1286" i="2"/>
  <c r="AT1287" i="2"/>
  <c r="AT1288" i="2"/>
  <c r="AT1289" i="2"/>
  <c r="AT1290" i="2"/>
  <c r="AT1291" i="2"/>
  <c r="AT1292" i="2"/>
  <c r="AT1293" i="2"/>
  <c r="AT1294" i="2"/>
  <c r="AT1295" i="2"/>
  <c r="AT1296" i="2"/>
  <c r="AT1297" i="2"/>
  <c r="AT1298" i="2"/>
  <c r="AT1299" i="2"/>
  <c r="AT1300" i="2"/>
  <c r="AT1301" i="2"/>
  <c r="AT1302" i="2"/>
  <c r="AT1303" i="2"/>
  <c r="AT1304" i="2"/>
  <c r="AT1305" i="2"/>
  <c r="AT1306" i="2"/>
  <c r="AT1307" i="2"/>
  <c r="AT1308" i="2"/>
  <c r="AT1309" i="2"/>
  <c r="AT1310" i="2"/>
  <c r="AT1311" i="2"/>
  <c r="AT1312" i="2"/>
  <c r="AT1313" i="2"/>
  <c r="AT1314" i="2"/>
  <c r="AT1315" i="2"/>
  <c r="AT1316" i="2"/>
  <c r="AT1317" i="2"/>
  <c r="AT1318" i="2"/>
  <c r="AT1319" i="2"/>
  <c r="AT1320" i="2"/>
  <c r="AT1321" i="2"/>
  <c r="AT1322" i="2"/>
  <c r="AT1323" i="2"/>
  <c r="AT1324" i="2"/>
  <c r="AT1325" i="2"/>
  <c r="AT1326" i="2"/>
  <c r="AT1327" i="2"/>
  <c r="AT1328" i="2"/>
  <c r="AT1329" i="2"/>
  <c r="AT1330" i="2"/>
  <c r="AT1331" i="2"/>
  <c r="AT1332" i="2"/>
  <c r="AT1333" i="2"/>
  <c r="AT1334" i="2"/>
  <c r="AT1335" i="2"/>
  <c r="AT1336" i="2"/>
  <c r="AT1337" i="2"/>
  <c r="AT1338" i="2"/>
  <c r="AT1339" i="2"/>
  <c r="AT1340" i="2"/>
  <c r="AT1341" i="2"/>
  <c r="AT1342" i="2"/>
  <c r="AT1343" i="2"/>
  <c r="AT1344" i="2"/>
  <c r="AT1345" i="2"/>
  <c r="AT1346" i="2"/>
  <c r="AT1347" i="2"/>
  <c r="AT1348" i="2"/>
  <c r="AT1349" i="2"/>
  <c r="AT1350" i="2"/>
  <c r="AT1351" i="2"/>
  <c r="AT1352" i="2"/>
  <c r="AT1353" i="2"/>
  <c r="AT1354" i="2"/>
  <c r="AT1355" i="2"/>
  <c r="AT1356" i="2"/>
  <c r="AT1357" i="2"/>
  <c r="AT1358" i="2"/>
  <c r="AT1359" i="2"/>
  <c r="AT1360" i="2"/>
  <c r="AT1361" i="2"/>
  <c r="AT1362" i="2"/>
  <c r="AT1363" i="2"/>
  <c r="AT1364" i="2"/>
  <c r="AT1365" i="2"/>
  <c r="AT1366" i="2"/>
  <c r="AT1367" i="2"/>
  <c r="AT1368" i="2"/>
  <c r="AT1369" i="2"/>
  <c r="AT1370" i="2"/>
  <c r="AT1371" i="2"/>
  <c r="AT1372" i="2"/>
  <c r="AT1373" i="2"/>
  <c r="AT1374" i="2"/>
  <c r="AT1375" i="2"/>
  <c r="AT1376" i="2"/>
  <c r="AT1377" i="2"/>
  <c r="AT1378" i="2"/>
  <c r="AT1379" i="2"/>
  <c r="AT1380" i="2"/>
  <c r="AT1381" i="2"/>
  <c r="AT1382" i="2"/>
  <c r="AT1383" i="2"/>
  <c r="AT1384" i="2"/>
  <c r="AT1385" i="2"/>
  <c r="AT1386" i="2"/>
  <c r="AT1387" i="2"/>
  <c r="AT1388" i="2"/>
  <c r="AT1389" i="2"/>
  <c r="AT1390" i="2"/>
  <c r="AT1391" i="2"/>
  <c r="AT1392" i="2"/>
  <c r="AT1393" i="2"/>
  <c r="AT1394" i="2"/>
  <c r="AT1395" i="2"/>
  <c r="AT1396" i="2"/>
  <c r="AT1397" i="2"/>
  <c r="AT1398" i="2"/>
  <c r="AT1399" i="2"/>
  <c r="AT1400" i="2"/>
  <c r="AT1401" i="2"/>
  <c r="AT1402" i="2"/>
  <c r="AT1403" i="2"/>
  <c r="AT1404" i="2"/>
  <c r="AT1405" i="2"/>
  <c r="AT1406" i="2"/>
  <c r="AT1407" i="2"/>
  <c r="AT1408" i="2"/>
  <c r="AT1409" i="2"/>
  <c r="AT1410" i="2"/>
  <c r="AT1411" i="2"/>
  <c r="AT1412" i="2"/>
  <c r="AT1413" i="2"/>
  <c r="AT1414" i="2"/>
  <c r="AT1415" i="2"/>
  <c r="AT1416" i="2"/>
  <c r="AT1417" i="2"/>
  <c r="AT1418" i="2"/>
  <c r="AT1419" i="2"/>
  <c r="AT1420" i="2"/>
  <c r="AT1421" i="2"/>
  <c r="AT1422" i="2"/>
  <c r="AT1423" i="2"/>
  <c r="AT1424" i="2"/>
  <c r="AT1425" i="2"/>
  <c r="AT1426" i="2"/>
  <c r="AT1427" i="2"/>
  <c r="AT1428" i="2"/>
  <c r="AT1429" i="2"/>
  <c r="AT1430" i="2"/>
  <c r="AT1431" i="2"/>
  <c r="AT1432" i="2"/>
  <c r="AT1433" i="2"/>
  <c r="AT1434" i="2"/>
  <c r="AT1435" i="2"/>
  <c r="AT1436" i="2"/>
  <c r="AT1437" i="2"/>
  <c r="AT1438" i="2"/>
  <c r="AT1439" i="2"/>
  <c r="AT1440" i="2"/>
  <c r="AT1441" i="2"/>
  <c r="AT1442" i="2"/>
  <c r="AT1443" i="2"/>
  <c r="AT1444" i="2"/>
  <c r="AT1445" i="2"/>
  <c r="AT1446" i="2"/>
  <c r="AT1447" i="2"/>
  <c r="AT1448" i="2"/>
  <c r="AT1449" i="2"/>
  <c r="AT1450" i="2"/>
  <c r="AT1451" i="2"/>
  <c r="AT1452" i="2"/>
  <c r="AT1453" i="2"/>
  <c r="AT1454" i="2"/>
  <c r="AT1455" i="2"/>
  <c r="AT1456" i="2"/>
  <c r="AT1457" i="2"/>
  <c r="AT1458" i="2"/>
  <c r="AT1459" i="2"/>
  <c r="AT1460" i="2"/>
  <c r="AT1461" i="2"/>
  <c r="AT1462" i="2"/>
  <c r="AT1463" i="2"/>
  <c r="AT1464" i="2"/>
  <c r="AT1465" i="2"/>
  <c r="AT1466" i="2"/>
  <c r="AT1467" i="2"/>
  <c r="AT1468" i="2"/>
  <c r="AT1469" i="2"/>
  <c r="AT1470" i="2"/>
  <c r="AT1471" i="2"/>
  <c r="AT1472" i="2"/>
  <c r="AT1473" i="2"/>
  <c r="AT1474" i="2"/>
  <c r="AT1475" i="2"/>
  <c r="AT1476" i="2"/>
  <c r="AT1477" i="2"/>
  <c r="AT1478" i="2"/>
  <c r="AT1479" i="2"/>
  <c r="AT1480" i="2"/>
  <c r="AT1481" i="2"/>
  <c r="AT1482" i="2"/>
  <c r="AT1483" i="2"/>
  <c r="AT1484" i="2"/>
  <c r="AT1485" i="2"/>
  <c r="AT1486" i="2"/>
  <c r="AT1487" i="2"/>
  <c r="AT1488" i="2"/>
  <c r="AT1489" i="2"/>
  <c r="AT1490" i="2"/>
  <c r="AT1491" i="2"/>
  <c r="AT1492" i="2"/>
  <c r="AT1493" i="2"/>
  <c r="AT1494" i="2"/>
  <c r="AT1495" i="2"/>
  <c r="AT1496" i="2"/>
  <c r="AT1497" i="2"/>
  <c r="AT1498" i="2"/>
  <c r="AT1499" i="2"/>
  <c r="AT1500" i="2"/>
  <c r="AT1501" i="2"/>
  <c r="AT1502" i="2"/>
  <c r="AT1503" i="2"/>
  <c r="AT1504" i="2"/>
  <c r="AT1505" i="2"/>
  <c r="AT1506" i="2"/>
  <c r="AT1507" i="2"/>
  <c r="AT1508" i="2"/>
  <c r="AT1509" i="2"/>
  <c r="AT1510" i="2"/>
  <c r="AT1511" i="2"/>
  <c r="AT1512" i="2"/>
  <c r="AT1513" i="2"/>
  <c r="AT1514" i="2"/>
  <c r="AT1515" i="2"/>
  <c r="AT1516" i="2"/>
  <c r="AT1517" i="2"/>
  <c r="AT1518" i="2"/>
  <c r="AT1519" i="2"/>
  <c r="AT1520" i="2"/>
  <c r="AT1521" i="2"/>
  <c r="AT1522" i="2"/>
  <c r="AT1523" i="2"/>
  <c r="AT1524" i="2"/>
  <c r="AT1525" i="2"/>
  <c r="AT1526" i="2"/>
  <c r="AT1527" i="2"/>
  <c r="AT1528" i="2"/>
  <c r="AT1529" i="2"/>
  <c r="AT1530" i="2"/>
  <c r="AT1531" i="2"/>
  <c r="AT1532" i="2"/>
  <c r="AT1533" i="2"/>
  <c r="AT1534" i="2"/>
  <c r="AT1535" i="2"/>
  <c r="AT1536" i="2"/>
  <c r="AT1537" i="2"/>
  <c r="AT1538" i="2"/>
  <c r="AT1539" i="2"/>
  <c r="AT1540" i="2"/>
  <c r="AT1541" i="2"/>
  <c r="AT1542" i="2"/>
  <c r="AT1543" i="2"/>
  <c r="AT1544" i="2"/>
  <c r="AT1545" i="2"/>
  <c r="AT1546" i="2"/>
  <c r="AT1547" i="2"/>
  <c r="AT1548" i="2"/>
  <c r="AT1549" i="2"/>
  <c r="AT1550" i="2"/>
  <c r="AT1551" i="2"/>
  <c r="AT1552" i="2"/>
  <c r="AT1553" i="2"/>
  <c r="AT1554" i="2"/>
  <c r="AT1555" i="2"/>
  <c r="AT1556" i="2"/>
  <c r="AT1557" i="2"/>
  <c r="AT1558" i="2"/>
  <c r="AT1559" i="2"/>
  <c r="AT1560" i="2"/>
  <c r="AT1561" i="2"/>
  <c r="AT1562" i="2"/>
  <c r="AT1563" i="2"/>
  <c r="AT1564" i="2"/>
  <c r="AT1565" i="2"/>
  <c r="AT1566" i="2"/>
  <c r="AT1567" i="2"/>
  <c r="AT1568" i="2"/>
  <c r="AT1569" i="2"/>
  <c r="AT1570" i="2"/>
  <c r="AT1571" i="2"/>
  <c r="AT1572" i="2"/>
  <c r="AT1573" i="2"/>
  <c r="AT1574" i="2"/>
  <c r="AT1575" i="2"/>
  <c r="AT1576" i="2"/>
  <c r="AT1577" i="2"/>
  <c r="AT1578" i="2"/>
  <c r="AT1579" i="2"/>
  <c r="AT1580" i="2"/>
  <c r="AT1581" i="2"/>
  <c r="AT1582" i="2"/>
  <c r="AT1583" i="2"/>
  <c r="AT1584" i="2"/>
  <c r="AT1585" i="2"/>
  <c r="AT1586" i="2"/>
  <c r="AT1587" i="2"/>
  <c r="AT1588" i="2"/>
  <c r="AT1589" i="2"/>
  <c r="AT1590" i="2"/>
  <c r="AT1591" i="2"/>
  <c r="AT1592" i="2"/>
  <c r="AT1593" i="2"/>
  <c r="AT1594" i="2"/>
  <c r="AT1595" i="2"/>
  <c r="AT1596" i="2"/>
  <c r="AT1597" i="2"/>
  <c r="AT1598" i="2"/>
  <c r="AT1599" i="2"/>
  <c r="AT1600" i="2"/>
  <c r="AT1601" i="2"/>
  <c r="AT1602" i="2"/>
  <c r="AT1603" i="2"/>
  <c r="AT1604" i="2"/>
  <c r="AT1605" i="2"/>
  <c r="AT1606" i="2"/>
  <c r="AT1607" i="2"/>
  <c r="AT1608" i="2"/>
  <c r="AT1609" i="2"/>
  <c r="AT1610" i="2"/>
  <c r="AT1611" i="2"/>
  <c r="AT1612" i="2"/>
  <c r="AT1613" i="2"/>
  <c r="AT1614" i="2"/>
  <c r="AT1615" i="2"/>
  <c r="AT1616" i="2"/>
  <c r="AT1617" i="2"/>
  <c r="AT1618" i="2"/>
  <c r="AT1619" i="2"/>
  <c r="AT1620" i="2"/>
  <c r="AT1621" i="2"/>
  <c r="AT1622" i="2"/>
  <c r="AT1623" i="2"/>
  <c r="AT1624" i="2"/>
  <c r="AT1625" i="2"/>
  <c r="AT1626" i="2"/>
  <c r="AT1627" i="2"/>
  <c r="AT1628" i="2"/>
  <c r="AT1629" i="2"/>
  <c r="AT1630" i="2"/>
  <c r="AT1631" i="2"/>
  <c r="AT1632" i="2"/>
  <c r="AT1633" i="2"/>
  <c r="AT1634" i="2"/>
  <c r="AT1635" i="2"/>
  <c r="AT1636" i="2"/>
  <c r="AT1637" i="2"/>
  <c r="AT1638" i="2"/>
  <c r="AT1639" i="2"/>
  <c r="AT1640" i="2"/>
  <c r="AT1641" i="2"/>
  <c r="AT1642" i="2"/>
  <c r="AT1643" i="2"/>
  <c r="AT1644" i="2"/>
  <c r="AT1645" i="2"/>
  <c r="AT1646" i="2"/>
  <c r="AT1647" i="2"/>
  <c r="AT1648" i="2"/>
  <c r="AT1649" i="2"/>
  <c r="AT1650" i="2"/>
  <c r="AT1651" i="2"/>
  <c r="AT1652" i="2"/>
  <c r="AT1653" i="2"/>
  <c r="AT1654" i="2"/>
  <c r="AT1655" i="2"/>
  <c r="AT1656" i="2"/>
  <c r="AT1657" i="2"/>
  <c r="AT1658" i="2"/>
  <c r="AT1659" i="2"/>
  <c r="AT1660" i="2"/>
  <c r="AT1661" i="2"/>
  <c r="AT1662" i="2"/>
  <c r="AT1663" i="2"/>
  <c r="AT1664" i="2"/>
  <c r="AT1665" i="2"/>
  <c r="AT1666" i="2"/>
  <c r="AT1667" i="2"/>
  <c r="AT1668" i="2"/>
  <c r="AT1669" i="2"/>
  <c r="AT1670" i="2"/>
  <c r="AT1671" i="2"/>
  <c r="AT1672" i="2"/>
  <c r="AT1673" i="2"/>
  <c r="AT1674" i="2"/>
  <c r="AT1675" i="2"/>
  <c r="AT1676" i="2"/>
  <c r="AT1677" i="2"/>
  <c r="AT1678" i="2"/>
  <c r="AT1679" i="2"/>
  <c r="AT1680" i="2"/>
  <c r="AT1681" i="2"/>
  <c r="AT1682" i="2"/>
  <c r="AT1683" i="2"/>
  <c r="AT1684" i="2"/>
  <c r="AT1685" i="2"/>
  <c r="AT1686" i="2"/>
  <c r="AT1687" i="2"/>
  <c r="AT1688" i="2"/>
  <c r="AT1689" i="2"/>
  <c r="AT1690" i="2"/>
  <c r="AT1691" i="2"/>
  <c r="AT1692" i="2"/>
  <c r="AT1693" i="2"/>
  <c r="AT1694" i="2"/>
  <c r="AT1695" i="2"/>
  <c r="AT1696" i="2"/>
  <c r="AT1697" i="2"/>
  <c r="AT1698" i="2"/>
  <c r="AT1699" i="2"/>
  <c r="AT1700" i="2"/>
  <c r="AT1701" i="2"/>
  <c r="AT1702" i="2"/>
  <c r="AT1703" i="2"/>
  <c r="AT1704" i="2"/>
  <c r="AT1705" i="2"/>
  <c r="AT1706" i="2"/>
  <c r="AT1707" i="2"/>
  <c r="AT1708" i="2"/>
  <c r="AT1709" i="2"/>
  <c r="AT1710" i="2"/>
  <c r="AT1711" i="2"/>
  <c r="AT1712" i="2"/>
  <c r="AT1713" i="2"/>
  <c r="AT1714" i="2"/>
  <c r="AT1715" i="2"/>
  <c r="AT1716" i="2"/>
  <c r="AT1717" i="2"/>
  <c r="AT1718" i="2"/>
  <c r="AT1719" i="2"/>
  <c r="AT1720" i="2"/>
  <c r="AT1721" i="2"/>
  <c r="AT1722" i="2"/>
  <c r="AT1723" i="2"/>
  <c r="AT1724" i="2"/>
  <c r="AT1725" i="2"/>
  <c r="AT1726" i="2"/>
  <c r="AT1727" i="2"/>
  <c r="AT1728" i="2"/>
  <c r="AT1729" i="2"/>
  <c r="AT1730" i="2"/>
  <c r="AT1731" i="2"/>
  <c r="AT1732" i="2"/>
  <c r="AT1733" i="2"/>
  <c r="AT1734" i="2"/>
  <c r="AT1735" i="2"/>
  <c r="AT1736" i="2"/>
  <c r="AT1737" i="2"/>
  <c r="AT1738" i="2"/>
  <c r="AT1739" i="2"/>
  <c r="AT1740" i="2"/>
  <c r="AT1741" i="2"/>
  <c r="AT1742" i="2"/>
  <c r="AT1743" i="2"/>
  <c r="AT1744" i="2"/>
  <c r="AT1745" i="2"/>
  <c r="AT1746" i="2"/>
  <c r="AT1747" i="2"/>
  <c r="AT1748" i="2"/>
  <c r="AT1749" i="2"/>
  <c r="AT1750" i="2"/>
  <c r="AT1751" i="2"/>
  <c r="AT1752" i="2"/>
  <c r="AT1753" i="2"/>
  <c r="AT1754" i="2"/>
  <c r="AT1755" i="2"/>
  <c r="AT1756" i="2"/>
  <c r="AT1757" i="2"/>
  <c r="AT1758" i="2"/>
  <c r="AT1759" i="2"/>
  <c r="AT1760" i="2"/>
  <c r="AT1761" i="2"/>
  <c r="AT1762" i="2"/>
  <c r="AT1763" i="2"/>
  <c r="AT1764" i="2"/>
  <c r="AT1765" i="2"/>
  <c r="AT1766" i="2"/>
  <c r="AT1767" i="2"/>
  <c r="AT1768" i="2"/>
  <c r="AT1769" i="2"/>
  <c r="AT1770" i="2"/>
  <c r="AT1771" i="2"/>
  <c r="AT1772" i="2"/>
  <c r="AT1773" i="2"/>
  <c r="AT1774" i="2"/>
  <c r="AT1775" i="2"/>
  <c r="AT1776" i="2"/>
  <c r="AT1777" i="2"/>
  <c r="AT1778" i="2"/>
  <c r="AT1779" i="2"/>
  <c r="AT1780" i="2"/>
  <c r="AT1781" i="2"/>
  <c r="AT1782" i="2"/>
  <c r="AT1783" i="2"/>
  <c r="AT1784" i="2"/>
  <c r="AT1785" i="2"/>
  <c r="AT1786" i="2"/>
  <c r="AT1787" i="2"/>
  <c r="AT1788" i="2"/>
  <c r="AT1789" i="2"/>
  <c r="AT1790" i="2"/>
  <c r="AT1791" i="2"/>
  <c r="AT1792" i="2"/>
  <c r="AT1793" i="2"/>
  <c r="AT1794" i="2"/>
  <c r="AT1795" i="2"/>
  <c r="AT1796" i="2"/>
  <c r="AT1797" i="2"/>
  <c r="AT1798" i="2"/>
  <c r="AT1799" i="2"/>
  <c r="AT1800" i="2"/>
  <c r="AT1801" i="2"/>
  <c r="AT1802" i="2"/>
  <c r="AT1803" i="2"/>
  <c r="AT1804" i="2"/>
  <c r="AT1805" i="2"/>
  <c r="AT1806" i="2"/>
  <c r="AT1807" i="2"/>
  <c r="AT1808" i="2"/>
  <c r="AT1809" i="2"/>
  <c r="AT1810" i="2"/>
  <c r="AT1811" i="2"/>
  <c r="AT1812" i="2"/>
  <c r="AT1813" i="2"/>
  <c r="AT1814" i="2"/>
  <c r="AT1815" i="2"/>
  <c r="AT1816" i="2"/>
  <c r="AT1817" i="2"/>
  <c r="AT1818" i="2"/>
  <c r="AT1819" i="2"/>
  <c r="AT1820" i="2"/>
  <c r="AT1821" i="2"/>
  <c r="AT1822" i="2"/>
  <c r="AT1823" i="2"/>
  <c r="AT1824" i="2"/>
  <c r="AT1825" i="2"/>
  <c r="AT1826" i="2"/>
  <c r="AT1827" i="2"/>
  <c r="AT1828" i="2"/>
  <c r="AT1829" i="2"/>
  <c r="AT1830" i="2"/>
  <c r="AT1831" i="2"/>
  <c r="AT1832" i="2"/>
  <c r="AT1833" i="2"/>
  <c r="AT1834" i="2"/>
  <c r="AT1835" i="2"/>
  <c r="AT1836" i="2"/>
  <c r="AT1837" i="2"/>
  <c r="AT1838" i="2"/>
  <c r="AT1839" i="2"/>
  <c r="AT1840" i="2"/>
  <c r="AT1841" i="2"/>
  <c r="AT1842" i="2"/>
  <c r="AT1843" i="2"/>
  <c r="AT1844" i="2"/>
  <c r="AT1845" i="2"/>
  <c r="AT1846" i="2"/>
  <c r="AT1847" i="2"/>
  <c r="AT1848" i="2"/>
  <c r="AT1849" i="2"/>
  <c r="AT1850" i="2"/>
  <c r="AT1851" i="2"/>
  <c r="AT1852" i="2"/>
  <c r="AT1853" i="2"/>
  <c r="AT1854" i="2"/>
  <c r="AT1855" i="2"/>
  <c r="AT1856" i="2"/>
  <c r="AT1857" i="2"/>
  <c r="AT1858" i="2"/>
  <c r="AT1859" i="2"/>
  <c r="AT1860" i="2"/>
  <c r="AT1861" i="2"/>
  <c r="AT1862" i="2"/>
  <c r="AT1863" i="2"/>
  <c r="AT1864" i="2"/>
  <c r="AT1865" i="2"/>
  <c r="AT1866" i="2"/>
  <c r="AT1867" i="2"/>
  <c r="AT1868" i="2"/>
  <c r="AT1869" i="2"/>
  <c r="AT1870" i="2"/>
  <c r="AT1871" i="2"/>
  <c r="AT1872" i="2"/>
  <c r="AT1873" i="2"/>
  <c r="AT1874" i="2"/>
  <c r="AT1875" i="2"/>
  <c r="AT1876" i="2"/>
  <c r="AT1877" i="2"/>
  <c r="AT1878" i="2"/>
  <c r="AT1879" i="2"/>
  <c r="AT1880" i="2"/>
  <c r="AT1881" i="2"/>
  <c r="AT1882" i="2"/>
  <c r="AT1883" i="2"/>
  <c r="AT1884" i="2"/>
  <c r="AT1885" i="2"/>
  <c r="AT1886" i="2"/>
  <c r="AT1887" i="2"/>
  <c r="AT1888" i="2"/>
  <c r="AT1889" i="2"/>
  <c r="AT1890" i="2"/>
  <c r="AT1891" i="2"/>
  <c r="AT1892" i="2"/>
  <c r="AT1893" i="2"/>
  <c r="AT1894" i="2"/>
  <c r="AT1895" i="2"/>
  <c r="AT1896" i="2"/>
  <c r="AT1897" i="2"/>
  <c r="AT1898" i="2"/>
  <c r="AT1899" i="2"/>
  <c r="AT1900" i="2"/>
  <c r="AT1901" i="2"/>
  <c r="AT1902" i="2"/>
  <c r="AT1903" i="2"/>
  <c r="AT1904" i="2"/>
  <c r="AT1905" i="2"/>
  <c r="AT1906" i="2"/>
  <c r="AT1907" i="2"/>
  <c r="AT1908" i="2"/>
  <c r="AT1909" i="2"/>
  <c r="AT1910" i="2"/>
  <c r="AT1911" i="2"/>
  <c r="AT1912" i="2"/>
  <c r="AT1913" i="2"/>
  <c r="AT1914" i="2"/>
  <c r="AT1915" i="2"/>
  <c r="AT1916" i="2"/>
  <c r="AT1917" i="2"/>
  <c r="AT1918" i="2"/>
  <c r="AT1919" i="2"/>
  <c r="AT1920" i="2"/>
  <c r="AT1921" i="2"/>
  <c r="AT1922" i="2"/>
  <c r="AT1923" i="2"/>
  <c r="AT1924" i="2"/>
  <c r="AT1925" i="2"/>
  <c r="AT1926" i="2"/>
  <c r="AT1927" i="2"/>
  <c r="AT1928" i="2"/>
  <c r="AT1929" i="2"/>
  <c r="AT1930" i="2"/>
  <c r="AT1931" i="2"/>
  <c r="AT1932" i="2"/>
  <c r="AT1933" i="2"/>
  <c r="AT1934" i="2"/>
  <c r="AT1935" i="2"/>
  <c r="AT1936" i="2"/>
  <c r="AT1937" i="2"/>
  <c r="AT1938" i="2"/>
  <c r="AT1939" i="2"/>
  <c r="AT1940" i="2"/>
  <c r="AT1941" i="2"/>
  <c r="AT1942" i="2"/>
  <c r="AT1943" i="2"/>
  <c r="AT1944" i="2"/>
  <c r="AT1945" i="2"/>
  <c r="AT1946" i="2"/>
  <c r="AT1947" i="2"/>
  <c r="AT1948" i="2"/>
  <c r="AT1949" i="2"/>
  <c r="AT1950" i="2"/>
  <c r="AT1951" i="2"/>
  <c r="AT1952" i="2"/>
  <c r="AT1953" i="2"/>
  <c r="AT1954" i="2"/>
  <c r="AT1955" i="2"/>
  <c r="AT1956" i="2"/>
  <c r="AT1957" i="2"/>
  <c r="AT1958" i="2"/>
  <c r="AT1959" i="2"/>
  <c r="AT1960" i="2"/>
  <c r="AT1961" i="2"/>
  <c r="AT1962" i="2"/>
  <c r="AT1963" i="2"/>
  <c r="AT1964" i="2"/>
  <c r="AT1965" i="2"/>
  <c r="AT1966" i="2"/>
  <c r="AT1967" i="2"/>
  <c r="AT1968" i="2"/>
  <c r="AT1969" i="2"/>
  <c r="AT1970" i="2"/>
  <c r="AT1971" i="2"/>
  <c r="AT1972" i="2"/>
  <c r="AT1973" i="2"/>
  <c r="AT1974" i="2"/>
  <c r="AT1975" i="2"/>
  <c r="AT1976" i="2"/>
  <c r="AT1977" i="2"/>
  <c r="AT1978" i="2"/>
  <c r="AT1979" i="2"/>
  <c r="AT1980" i="2"/>
  <c r="AT1981" i="2"/>
  <c r="AT1982" i="2"/>
  <c r="AT1983" i="2"/>
  <c r="AT1984" i="2"/>
  <c r="AT1985" i="2"/>
  <c r="AT1986" i="2"/>
  <c r="AT1987" i="2"/>
  <c r="AT1988" i="2"/>
  <c r="AT1989" i="2"/>
  <c r="AT1990" i="2"/>
  <c r="AT1991" i="2"/>
  <c r="AT1992" i="2"/>
  <c r="AT1993" i="2"/>
  <c r="AT1994" i="2"/>
  <c r="AT1995" i="2"/>
  <c r="AT1996" i="2"/>
  <c r="AT1997" i="2"/>
  <c r="AT1998" i="2"/>
  <c r="AT1999" i="2"/>
  <c r="AT2000" i="2"/>
  <c r="AT2001" i="2"/>
  <c r="AT2002" i="2"/>
  <c r="AT2003" i="2"/>
  <c r="AT2004" i="2"/>
  <c r="AT2005" i="2"/>
  <c r="AT2006" i="2"/>
  <c r="AT2007" i="2"/>
  <c r="AT2008" i="2"/>
  <c r="AT2009" i="2"/>
  <c r="AT2010" i="2"/>
  <c r="AT2011" i="2"/>
  <c r="AT2012" i="2"/>
  <c r="AT2013" i="2"/>
  <c r="AT2014" i="2"/>
  <c r="AT2015" i="2"/>
  <c r="AT2016" i="2"/>
  <c r="AT2017" i="2"/>
  <c r="AT2018" i="2"/>
  <c r="AT2019" i="2"/>
  <c r="AT2020" i="2"/>
  <c r="AT2021" i="2"/>
  <c r="AT2022" i="2"/>
  <c r="AT2023" i="2"/>
  <c r="AT2024" i="2"/>
  <c r="AT2025" i="2"/>
  <c r="AT2026" i="2"/>
  <c r="AT2027" i="2"/>
  <c r="AT2028" i="2"/>
  <c r="AT2029" i="2"/>
  <c r="AT2030" i="2"/>
  <c r="AT2031" i="2"/>
  <c r="AT2032" i="2"/>
  <c r="AT2033" i="2"/>
  <c r="AT2034" i="2"/>
  <c r="AT2035" i="2"/>
  <c r="AT2036" i="2"/>
  <c r="AT2037" i="2"/>
  <c r="AT2038" i="2"/>
  <c r="AT2039" i="2"/>
  <c r="AT2040" i="2"/>
  <c r="AT2041" i="2"/>
  <c r="AT2042" i="2"/>
  <c r="AT2043" i="2"/>
  <c r="AT2044" i="2"/>
  <c r="AT2045" i="2"/>
  <c r="AT2046" i="2"/>
  <c r="AT2047" i="2"/>
  <c r="AT2048" i="2"/>
  <c r="AT2049" i="2"/>
  <c r="AT2050" i="2"/>
  <c r="AT2051" i="2"/>
  <c r="AT2052" i="2"/>
  <c r="AT2053" i="2"/>
  <c r="AT2054" i="2"/>
  <c r="AT2055" i="2"/>
  <c r="AT2056" i="2"/>
  <c r="AT2057" i="2"/>
  <c r="AT2058" i="2"/>
  <c r="AT2059" i="2"/>
  <c r="AT2060" i="2"/>
  <c r="AT2061" i="2"/>
  <c r="AT2062" i="2"/>
  <c r="AT2063" i="2"/>
  <c r="AT2064" i="2"/>
  <c r="AT2065" i="2"/>
  <c r="AT2066" i="2"/>
  <c r="AT2067" i="2"/>
  <c r="AT2068" i="2"/>
  <c r="AT2069" i="2"/>
  <c r="AT2070" i="2"/>
  <c r="AT2071" i="2"/>
  <c r="AT2072" i="2"/>
  <c r="AT2073" i="2"/>
  <c r="AT2074" i="2"/>
  <c r="AT2075" i="2"/>
  <c r="AT2076" i="2"/>
  <c r="AT2077" i="2"/>
  <c r="AT2078" i="2"/>
  <c r="AT2079" i="2"/>
  <c r="AT2080" i="2"/>
  <c r="AT2081" i="2"/>
  <c r="AT2082" i="2"/>
  <c r="AT2083" i="2"/>
  <c r="AT2084" i="2"/>
  <c r="AT2085" i="2"/>
  <c r="AT2086" i="2"/>
  <c r="AT2087" i="2"/>
  <c r="AT2088" i="2"/>
  <c r="AT2089" i="2"/>
  <c r="AT2090" i="2"/>
  <c r="AT2091" i="2"/>
  <c r="AT2092" i="2"/>
  <c r="AT2093" i="2"/>
  <c r="AT2094" i="2"/>
  <c r="AT2095" i="2"/>
  <c r="AT2096" i="2"/>
  <c r="AT2097" i="2"/>
  <c r="AT2098" i="2"/>
  <c r="AT2099" i="2"/>
  <c r="AT2100" i="2"/>
  <c r="AT2101" i="2"/>
  <c r="AT2102" i="2"/>
  <c r="AT2103" i="2"/>
  <c r="AT2104" i="2"/>
  <c r="AT2105" i="2"/>
  <c r="AT2106" i="2"/>
  <c r="AT2107" i="2"/>
  <c r="AT2108" i="2"/>
  <c r="AT2109" i="2"/>
  <c r="AT2110" i="2"/>
  <c r="AT2111" i="2"/>
  <c r="AT2112" i="2"/>
  <c r="AT2113" i="2"/>
  <c r="AT2114" i="2"/>
  <c r="AT2115" i="2"/>
  <c r="AT2116" i="2"/>
  <c r="AT2117" i="2"/>
  <c r="AT2118" i="2"/>
  <c r="AT2119" i="2"/>
  <c r="AT2120" i="2"/>
  <c r="AT2121" i="2"/>
  <c r="AT2122" i="2"/>
  <c r="AT2123" i="2"/>
  <c r="AT2124" i="2"/>
  <c r="AT2125" i="2"/>
  <c r="AT2126" i="2"/>
  <c r="AT2127" i="2"/>
  <c r="AT2128" i="2"/>
  <c r="AT2129" i="2"/>
  <c r="AT2130" i="2"/>
  <c r="AT2131" i="2"/>
  <c r="AT2132" i="2"/>
  <c r="AT2133" i="2"/>
  <c r="AT2134" i="2"/>
  <c r="AT2135" i="2"/>
  <c r="AT2136" i="2"/>
  <c r="AT2137" i="2"/>
  <c r="AT2138" i="2"/>
  <c r="AT2139" i="2"/>
  <c r="AT2140" i="2"/>
  <c r="AT2141" i="2"/>
  <c r="AT2142" i="2"/>
  <c r="AT2143" i="2"/>
  <c r="AT2144" i="2"/>
  <c r="AT2145" i="2"/>
  <c r="AT2146" i="2"/>
  <c r="AT2147" i="2"/>
  <c r="AT2148" i="2"/>
  <c r="AT2149" i="2"/>
  <c r="AT2150" i="2"/>
  <c r="AT2151" i="2"/>
  <c r="AT2152" i="2"/>
  <c r="AT2153" i="2"/>
  <c r="AT2154" i="2"/>
  <c r="AT2155" i="2"/>
  <c r="AT2156" i="2"/>
  <c r="AT2157" i="2"/>
  <c r="AT2158" i="2"/>
  <c r="AT2159" i="2"/>
  <c r="AT2160" i="2"/>
  <c r="AT2161" i="2"/>
  <c r="AT2162" i="2"/>
  <c r="AT2163" i="2"/>
  <c r="AT2164" i="2"/>
  <c r="AT2165" i="2"/>
  <c r="AT2166" i="2"/>
  <c r="AT2167" i="2"/>
  <c r="AT2168" i="2"/>
  <c r="AT2169" i="2"/>
  <c r="AT2170" i="2"/>
  <c r="AT2171" i="2"/>
  <c r="AT2172" i="2"/>
  <c r="AT2173" i="2"/>
  <c r="AT2174" i="2"/>
  <c r="AT2175" i="2"/>
  <c r="AT2176" i="2"/>
  <c r="AT2177" i="2"/>
  <c r="AT2178" i="2"/>
  <c r="AT2179" i="2"/>
  <c r="AT2180" i="2"/>
  <c r="AT2181" i="2"/>
  <c r="AT2182" i="2"/>
  <c r="AT2183" i="2"/>
  <c r="AT2184" i="2"/>
  <c r="AT2185" i="2"/>
  <c r="AT2186" i="2"/>
  <c r="AT2187" i="2"/>
  <c r="AT2188" i="2"/>
  <c r="AT2189" i="2"/>
  <c r="AT2190" i="2"/>
  <c r="AT2191" i="2"/>
  <c r="AT2192" i="2"/>
  <c r="AT2193" i="2"/>
  <c r="AT2194" i="2"/>
  <c r="AT2195" i="2"/>
  <c r="AT2196" i="2"/>
  <c r="AT2197" i="2"/>
  <c r="AT2198" i="2"/>
  <c r="AT2199" i="2"/>
  <c r="AT2200" i="2"/>
  <c r="AT2201" i="2"/>
  <c r="AT2202" i="2"/>
  <c r="AT2203" i="2"/>
  <c r="AT2204" i="2"/>
  <c r="AT2205" i="2"/>
  <c r="AT2206" i="2"/>
  <c r="AT2207" i="2"/>
  <c r="AT2208" i="2"/>
  <c r="AT2209" i="2"/>
  <c r="AT2210" i="2"/>
  <c r="AT2211" i="2"/>
  <c r="AT2212" i="2"/>
  <c r="AT2213" i="2"/>
  <c r="AT2214" i="2"/>
  <c r="AT2215" i="2"/>
  <c r="AT2216" i="2"/>
  <c r="AT2217" i="2"/>
  <c r="AT2218" i="2"/>
  <c r="AT2219" i="2"/>
  <c r="AT2220" i="2"/>
  <c r="AT2221" i="2"/>
  <c r="AT2222" i="2"/>
  <c r="AT2223" i="2"/>
  <c r="AT2224" i="2"/>
  <c r="AT2225" i="2"/>
  <c r="AT2226" i="2"/>
  <c r="AT2227" i="2"/>
  <c r="AT2228" i="2"/>
  <c r="AT2229" i="2"/>
  <c r="AT2230" i="2"/>
  <c r="AT2231" i="2"/>
  <c r="AT2232" i="2"/>
  <c r="AT2233" i="2"/>
  <c r="AT2234" i="2"/>
  <c r="AT2235" i="2"/>
  <c r="AT2236" i="2"/>
  <c r="AT2237" i="2"/>
  <c r="AT2238" i="2"/>
  <c r="AT2239" i="2"/>
  <c r="AT2240" i="2"/>
  <c r="AT2241" i="2"/>
  <c r="AT2242" i="2"/>
  <c r="AT2243" i="2"/>
  <c r="AT2244" i="2"/>
  <c r="AT2245" i="2"/>
  <c r="AT2246" i="2"/>
  <c r="AT2247" i="2"/>
  <c r="AT2248" i="2"/>
  <c r="AT2249" i="2"/>
  <c r="AT2250" i="2"/>
  <c r="AT2251" i="2"/>
  <c r="AT2252" i="2"/>
  <c r="AT2253" i="2"/>
  <c r="AT2254" i="2"/>
  <c r="AT2255" i="2"/>
  <c r="AT2256" i="2"/>
  <c r="AT2257" i="2"/>
  <c r="AT2258" i="2"/>
  <c r="AT2259" i="2"/>
  <c r="AT2260" i="2"/>
  <c r="AT2261" i="2"/>
  <c r="AT2262" i="2"/>
  <c r="AT2263" i="2"/>
  <c r="AT2264" i="2"/>
  <c r="AT2265" i="2"/>
  <c r="AT2266" i="2"/>
  <c r="AT2267" i="2"/>
  <c r="AT2268" i="2"/>
  <c r="AT2269" i="2"/>
  <c r="AT2270" i="2"/>
  <c r="AT2271" i="2"/>
  <c r="AT2272" i="2"/>
  <c r="AT2273" i="2"/>
  <c r="AT2274" i="2"/>
  <c r="AT2275" i="2"/>
  <c r="AT2276" i="2"/>
  <c r="AT2277" i="2"/>
  <c r="AT2278" i="2"/>
  <c r="AT2279" i="2"/>
  <c r="AT2280" i="2"/>
  <c r="AT2281" i="2"/>
  <c r="AT2282" i="2"/>
  <c r="AT2283" i="2"/>
  <c r="AT2284" i="2"/>
  <c r="AT2285" i="2"/>
  <c r="AT2286" i="2"/>
  <c r="AT2287" i="2"/>
  <c r="AT2288" i="2"/>
  <c r="AT2289" i="2"/>
  <c r="AT2290" i="2"/>
  <c r="AT2291" i="2"/>
  <c r="AT2292" i="2"/>
  <c r="AT2293" i="2"/>
  <c r="AT2294" i="2"/>
  <c r="AT2295" i="2"/>
  <c r="AT2296" i="2"/>
  <c r="AT2297" i="2"/>
  <c r="AT2298" i="2"/>
  <c r="AT2299" i="2"/>
  <c r="AT2300" i="2"/>
  <c r="AT2301" i="2"/>
  <c r="AT2302" i="2"/>
  <c r="AT2303" i="2"/>
  <c r="AT2304" i="2"/>
  <c r="AT2305" i="2"/>
  <c r="AT2306" i="2"/>
  <c r="AT2307" i="2"/>
  <c r="AT2308" i="2"/>
  <c r="AT2309" i="2"/>
  <c r="AT2310" i="2"/>
  <c r="AT2311" i="2"/>
  <c r="AT2312" i="2"/>
  <c r="AT2313" i="2"/>
  <c r="AT2314" i="2"/>
  <c r="AT2315" i="2"/>
  <c r="AT2316" i="2"/>
  <c r="AT2317" i="2"/>
  <c r="AT2318" i="2"/>
  <c r="AT2319" i="2"/>
  <c r="AT2320" i="2"/>
  <c r="AT2321" i="2"/>
  <c r="AT2322" i="2"/>
  <c r="AT2323" i="2"/>
  <c r="AT2324" i="2"/>
  <c r="AT2325" i="2"/>
  <c r="AT2326" i="2"/>
  <c r="AT2327" i="2"/>
  <c r="AT2328" i="2"/>
  <c r="AT2329" i="2"/>
  <c r="AT2330" i="2"/>
  <c r="AT2331" i="2"/>
  <c r="AT2332" i="2"/>
  <c r="AT2333" i="2"/>
  <c r="AT2334" i="2"/>
  <c r="AT2335" i="2"/>
  <c r="AT2336" i="2"/>
  <c r="AT2337" i="2"/>
  <c r="AT2338" i="2"/>
  <c r="AT2339" i="2"/>
  <c r="AT2340" i="2"/>
  <c r="AT2341" i="2"/>
  <c r="AT2342" i="2"/>
  <c r="AT2343" i="2"/>
  <c r="AT2344" i="2"/>
  <c r="AT2345" i="2"/>
  <c r="AT2346" i="2"/>
  <c r="AT2347" i="2"/>
  <c r="AT2348" i="2"/>
  <c r="AT2349" i="2"/>
  <c r="AT2350" i="2"/>
  <c r="AT2351" i="2"/>
  <c r="AT2352" i="2"/>
  <c r="AT2353" i="2"/>
  <c r="AT2354" i="2"/>
  <c r="AT2355" i="2"/>
  <c r="AT2356" i="2"/>
  <c r="AT2357" i="2"/>
  <c r="AT2358" i="2"/>
  <c r="AT2359" i="2"/>
  <c r="AT2360" i="2"/>
  <c r="AT2361" i="2"/>
  <c r="AT2362" i="2"/>
  <c r="AT2363" i="2"/>
  <c r="AT2364" i="2"/>
  <c r="AT2365" i="2"/>
  <c r="AT2366" i="2"/>
  <c r="AT2367" i="2"/>
  <c r="AT2368" i="2"/>
  <c r="AT2369" i="2"/>
  <c r="AT2370" i="2"/>
  <c r="AT2371" i="2"/>
  <c r="AT2372" i="2"/>
  <c r="AT2373" i="2"/>
  <c r="AT2374" i="2"/>
  <c r="AT2375" i="2"/>
  <c r="AT2376" i="2"/>
  <c r="AT2377" i="2"/>
  <c r="AT2378" i="2"/>
  <c r="AT2379" i="2"/>
  <c r="AT2380" i="2"/>
  <c r="AT2381" i="2"/>
  <c r="AT2382" i="2"/>
  <c r="AT2383" i="2"/>
  <c r="AT2384" i="2"/>
  <c r="AT2385" i="2"/>
  <c r="AT2386" i="2"/>
  <c r="AT2387" i="2"/>
  <c r="AT2388" i="2"/>
  <c r="AT2389" i="2"/>
  <c r="AT2390" i="2"/>
  <c r="AT2391" i="2"/>
  <c r="AT2392" i="2"/>
  <c r="AT2393" i="2"/>
  <c r="AT2394" i="2"/>
  <c r="AT2395" i="2"/>
  <c r="AT2396" i="2"/>
  <c r="AT2397" i="2"/>
  <c r="AT2398" i="2"/>
  <c r="AT2399" i="2"/>
  <c r="AT2400" i="2"/>
  <c r="AT2401" i="2"/>
  <c r="AT2402" i="2"/>
  <c r="AT2403" i="2"/>
  <c r="AT2404" i="2"/>
  <c r="AT2405" i="2"/>
  <c r="AT2406" i="2"/>
  <c r="AT2407" i="2"/>
  <c r="AT2408" i="2"/>
  <c r="AT2409" i="2"/>
  <c r="AT2410" i="2"/>
  <c r="AT2411" i="2"/>
  <c r="AT2412" i="2"/>
  <c r="AT2413" i="2"/>
  <c r="AT2414" i="2"/>
  <c r="AT2415" i="2"/>
  <c r="AT2416" i="2"/>
  <c r="AT2417" i="2"/>
  <c r="AT2418" i="2"/>
  <c r="AT2419" i="2"/>
  <c r="AT2" i="2"/>
  <c r="AS3" i="2"/>
  <c r="AS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1002" i="2"/>
  <c r="AS1003" i="2"/>
  <c r="AS1004" i="2"/>
  <c r="AS1005" i="2"/>
  <c r="AS1006" i="2"/>
  <c r="AS1007" i="2"/>
  <c r="AS1008" i="2"/>
  <c r="AS1009" i="2"/>
  <c r="AS1010" i="2"/>
  <c r="AS1011" i="2"/>
  <c r="AS1012" i="2"/>
  <c r="AS1013" i="2"/>
  <c r="AS1014" i="2"/>
  <c r="AS1015" i="2"/>
  <c r="AS1016" i="2"/>
  <c r="AS1017" i="2"/>
  <c r="AS1018" i="2"/>
  <c r="AS1019" i="2"/>
  <c r="AS1020" i="2"/>
  <c r="AS1021" i="2"/>
  <c r="AS1022" i="2"/>
  <c r="AS1023" i="2"/>
  <c r="AS1024" i="2"/>
  <c r="AS1025" i="2"/>
  <c r="AS1026" i="2"/>
  <c r="AS1027" i="2"/>
  <c r="AS1028" i="2"/>
  <c r="AS1029" i="2"/>
  <c r="AS1030" i="2"/>
  <c r="AS1031" i="2"/>
  <c r="AS1032" i="2"/>
  <c r="AS1033" i="2"/>
  <c r="AS1034" i="2"/>
  <c r="AS1035" i="2"/>
  <c r="AS1036" i="2"/>
  <c r="AS1037" i="2"/>
  <c r="AS1038" i="2"/>
  <c r="AS1039" i="2"/>
  <c r="AS1040" i="2"/>
  <c r="AS1041" i="2"/>
  <c r="AS1042" i="2"/>
  <c r="AS1043" i="2"/>
  <c r="AS1044" i="2"/>
  <c r="AS1045" i="2"/>
  <c r="AS1046" i="2"/>
  <c r="AS1047" i="2"/>
  <c r="AS1048" i="2"/>
  <c r="AS1049" i="2"/>
  <c r="AS1050" i="2"/>
  <c r="AS1051" i="2"/>
  <c r="AS1052" i="2"/>
  <c r="AS1053" i="2"/>
  <c r="AS1054" i="2"/>
  <c r="AS1055" i="2"/>
  <c r="AS1056" i="2"/>
  <c r="AS1057" i="2"/>
  <c r="AS1058" i="2"/>
  <c r="AS1059" i="2"/>
  <c r="AS1060" i="2"/>
  <c r="AS1061" i="2"/>
  <c r="AS1062" i="2"/>
  <c r="AS1063" i="2"/>
  <c r="AS1064" i="2"/>
  <c r="AS1065" i="2"/>
  <c r="AS1066" i="2"/>
  <c r="AS1067" i="2"/>
  <c r="AS1068" i="2"/>
  <c r="AS1069" i="2"/>
  <c r="AS1070" i="2"/>
  <c r="AS1071" i="2"/>
  <c r="AS1072" i="2"/>
  <c r="AS1073" i="2"/>
  <c r="AS1074" i="2"/>
  <c r="AS1075" i="2"/>
  <c r="AS1076" i="2"/>
  <c r="AS1077" i="2"/>
  <c r="AS1078" i="2"/>
  <c r="AS1079" i="2"/>
  <c r="AS1080" i="2"/>
  <c r="AS1081" i="2"/>
  <c r="AS1082" i="2"/>
  <c r="AS1083" i="2"/>
  <c r="AS1084" i="2"/>
  <c r="AS1085" i="2"/>
  <c r="AS1086" i="2"/>
  <c r="AS1087" i="2"/>
  <c r="AS1088" i="2"/>
  <c r="AS1089" i="2"/>
  <c r="AS1090" i="2"/>
  <c r="AS1091" i="2"/>
  <c r="AS1092" i="2"/>
  <c r="AS1093" i="2"/>
  <c r="AS1094" i="2"/>
  <c r="AS1095" i="2"/>
  <c r="AS1096" i="2"/>
  <c r="AS1097" i="2"/>
  <c r="AS1098" i="2"/>
  <c r="AS1099" i="2"/>
  <c r="AS1100" i="2"/>
  <c r="AS1101" i="2"/>
  <c r="AS1102" i="2"/>
  <c r="AS1103" i="2"/>
  <c r="AS1104" i="2"/>
  <c r="AS1105" i="2"/>
  <c r="AS1106" i="2"/>
  <c r="AS1107" i="2"/>
  <c r="AS1108" i="2"/>
  <c r="AS1109" i="2"/>
  <c r="AS1110" i="2"/>
  <c r="AS1111" i="2"/>
  <c r="AS1112" i="2"/>
  <c r="AS1113" i="2"/>
  <c r="AS1114" i="2"/>
  <c r="AS1115" i="2"/>
  <c r="AS1116" i="2"/>
  <c r="AS1117" i="2"/>
  <c r="AS1118" i="2"/>
  <c r="AS1119" i="2"/>
  <c r="AS1120" i="2"/>
  <c r="AS1121" i="2"/>
  <c r="AS1122" i="2"/>
  <c r="AS1123" i="2"/>
  <c r="AS1124" i="2"/>
  <c r="AS1125" i="2"/>
  <c r="AS1126" i="2"/>
  <c r="AS1127" i="2"/>
  <c r="AS1128" i="2"/>
  <c r="AS1129" i="2"/>
  <c r="AS1130" i="2"/>
  <c r="AS1131" i="2"/>
  <c r="AS1132" i="2"/>
  <c r="AS1133" i="2"/>
  <c r="AS1134" i="2"/>
  <c r="AS1135" i="2"/>
  <c r="AS1136" i="2"/>
  <c r="AS1137" i="2"/>
  <c r="AS1138" i="2"/>
  <c r="AS1139" i="2"/>
  <c r="AS1140" i="2"/>
  <c r="AS1141" i="2"/>
  <c r="AS1142" i="2"/>
  <c r="AS1143" i="2"/>
  <c r="AS1144" i="2"/>
  <c r="AS1145" i="2"/>
  <c r="AS1146" i="2"/>
  <c r="AS1147" i="2"/>
  <c r="AS1148" i="2"/>
  <c r="AS1149" i="2"/>
  <c r="AS1150" i="2"/>
  <c r="AS1151" i="2"/>
  <c r="AS1152" i="2"/>
  <c r="AS1153" i="2"/>
  <c r="AS1154" i="2"/>
  <c r="AS1155" i="2"/>
  <c r="AS1156" i="2"/>
  <c r="AS1157" i="2"/>
  <c r="AS1158" i="2"/>
  <c r="AS1159" i="2"/>
  <c r="AS1160" i="2"/>
  <c r="AS1161" i="2"/>
  <c r="AS1162" i="2"/>
  <c r="AS1163" i="2"/>
  <c r="AS1164" i="2"/>
  <c r="AS1165" i="2"/>
  <c r="AS1166" i="2"/>
  <c r="AS1167" i="2"/>
  <c r="AS1168" i="2"/>
  <c r="AS1169" i="2"/>
  <c r="AS1170" i="2"/>
  <c r="AS1171" i="2"/>
  <c r="AS1172" i="2"/>
  <c r="AS1173" i="2"/>
  <c r="AS1174" i="2"/>
  <c r="AS1175" i="2"/>
  <c r="AS1176" i="2"/>
  <c r="AS1177" i="2"/>
  <c r="AS1178" i="2"/>
  <c r="AS1179" i="2"/>
  <c r="AS1180" i="2"/>
  <c r="AS1181" i="2"/>
  <c r="AS1182" i="2"/>
  <c r="AS1183" i="2"/>
  <c r="AS1184" i="2"/>
  <c r="AS1185" i="2"/>
  <c r="AS1186" i="2"/>
  <c r="AS1187" i="2"/>
  <c r="AS1188" i="2"/>
  <c r="AS1189" i="2"/>
  <c r="AS1190" i="2"/>
  <c r="AS1191" i="2"/>
  <c r="AS1192" i="2"/>
  <c r="AS1193" i="2"/>
  <c r="AS1194" i="2"/>
  <c r="AS1195" i="2"/>
  <c r="AS1196" i="2"/>
  <c r="AS1197" i="2"/>
  <c r="AS1198" i="2"/>
  <c r="AS1199" i="2"/>
  <c r="AS1200" i="2"/>
  <c r="AS1201" i="2"/>
  <c r="AS1202" i="2"/>
  <c r="AS1203" i="2"/>
  <c r="AS1204" i="2"/>
  <c r="AS1205" i="2"/>
  <c r="AS1206" i="2"/>
  <c r="AS1207" i="2"/>
  <c r="AS1208" i="2"/>
  <c r="AS1209" i="2"/>
  <c r="AS1210" i="2"/>
  <c r="AS1211" i="2"/>
  <c r="AS1212" i="2"/>
  <c r="AS1213" i="2"/>
  <c r="AS1214" i="2"/>
  <c r="AS1215" i="2"/>
  <c r="AS1216" i="2"/>
  <c r="AS1217" i="2"/>
  <c r="AS1218" i="2"/>
  <c r="AS1219" i="2"/>
  <c r="AS1220" i="2"/>
  <c r="AS1221" i="2"/>
  <c r="AS1222" i="2"/>
  <c r="AS1223" i="2"/>
  <c r="AS1224" i="2"/>
  <c r="AS1225" i="2"/>
  <c r="AS1226" i="2"/>
  <c r="AS1227" i="2"/>
  <c r="AS1228" i="2"/>
  <c r="AS1229" i="2"/>
  <c r="AS1230" i="2"/>
  <c r="AS1231" i="2"/>
  <c r="AS1232" i="2"/>
  <c r="AS1233" i="2"/>
  <c r="AS1234" i="2"/>
  <c r="AS1235" i="2"/>
  <c r="AS1236" i="2"/>
  <c r="AS1237" i="2"/>
  <c r="AS1238" i="2"/>
  <c r="AS1239" i="2"/>
  <c r="AS1240" i="2"/>
  <c r="AS1241" i="2"/>
  <c r="AS1242" i="2"/>
  <c r="AS1243" i="2"/>
  <c r="AS1244" i="2"/>
  <c r="AS1245" i="2"/>
  <c r="AS1246" i="2"/>
  <c r="AS1247" i="2"/>
  <c r="AS1248" i="2"/>
  <c r="AS1249" i="2"/>
  <c r="AS1250" i="2"/>
  <c r="AS1251" i="2"/>
  <c r="AS1252" i="2"/>
  <c r="AS1253" i="2"/>
  <c r="AS1254" i="2"/>
  <c r="AS1255" i="2"/>
  <c r="AS1256" i="2"/>
  <c r="AS1257" i="2"/>
  <c r="AS1258" i="2"/>
  <c r="AS1259" i="2"/>
  <c r="AS1260" i="2"/>
  <c r="AS1261" i="2"/>
  <c r="AS1262" i="2"/>
  <c r="AS1263" i="2"/>
  <c r="AS1264" i="2"/>
  <c r="AS1265" i="2"/>
  <c r="AS1266" i="2"/>
  <c r="AS1267" i="2"/>
  <c r="AS1268" i="2"/>
  <c r="AS1269" i="2"/>
  <c r="AS1270" i="2"/>
  <c r="AS1271" i="2"/>
  <c r="AS1272" i="2"/>
  <c r="AS1273" i="2"/>
  <c r="AS1274" i="2"/>
  <c r="AS1275" i="2"/>
  <c r="AS1276" i="2"/>
  <c r="AS1277" i="2"/>
  <c r="AS1278" i="2"/>
  <c r="AS1279" i="2"/>
  <c r="AS1280" i="2"/>
  <c r="AS1281" i="2"/>
  <c r="AS1282" i="2"/>
  <c r="AS1283" i="2"/>
  <c r="AS1284" i="2"/>
  <c r="AS1285" i="2"/>
  <c r="AS1286" i="2"/>
  <c r="AS1287" i="2"/>
  <c r="AS1288" i="2"/>
  <c r="AS1289" i="2"/>
  <c r="AS1290" i="2"/>
  <c r="AS1291" i="2"/>
  <c r="AS1292" i="2"/>
  <c r="AS1293" i="2"/>
  <c r="AS1294" i="2"/>
  <c r="AS1295" i="2"/>
  <c r="AS1296" i="2"/>
  <c r="AS1297" i="2"/>
  <c r="AS1298" i="2"/>
  <c r="AS1299" i="2"/>
  <c r="AS1300" i="2"/>
  <c r="AS1301" i="2"/>
  <c r="AS1302" i="2"/>
  <c r="AS1303" i="2"/>
  <c r="AS1304" i="2"/>
  <c r="AS1305" i="2"/>
  <c r="AS1306" i="2"/>
  <c r="AS1307" i="2"/>
  <c r="AS1308" i="2"/>
  <c r="AS1309" i="2"/>
  <c r="AS1310" i="2"/>
  <c r="AS1311" i="2"/>
  <c r="AS1312" i="2"/>
  <c r="AS1313" i="2"/>
  <c r="AS1314" i="2"/>
  <c r="AS1315" i="2"/>
  <c r="AS1316" i="2"/>
  <c r="AS1317" i="2"/>
  <c r="AS1318" i="2"/>
  <c r="AS1319" i="2"/>
  <c r="AS1320" i="2"/>
  <c r="AS1321" i="2"/>
  <c r="AS1322" i="2"/>
  <c r="AS1323" i="2"/>
  <c r="AS1324" i="2"/>
  <c r="AS1325" i="2"/>
  <c r="AS1326" i="2"/>
  <c r="AS1327" i="2"/>
  <c r="AS1328" i="2"/>
  <c r="AS1329" i="2"/>
  <c r="AS1330" i="2"/>
  <c r="AS1331" i="2"/>
  <c r="AS1332" i="2"/>
  <c r="AS1333" i="2"/>
  <c r="AS1334" i="2"/>
  <c r="AS1335" i="2"/>
  <c r="AS1336" i="2"/>
  <c r="AS1337" i="2"/>
  <c r="AS1338" i="2"/>
  <c r="AS1339" i="2"/>
  <c r="AS1340" i="2"/>
  <c r="AS1341" i="2"/>
  <c r="AS1342" i="2"/>
  <c r="AS1343" i="2"/>
  <c r="AS1344" i="2"/>
  <c r="AS1345" i="2"/>
  <c r="AS1346" i="2"/>
  <c r="AS1347" i="2"/>
  <c r="AS1348" i="2"/>
  <c r="AS1349" i="2"/>
  <c r="AS1350" i="2"/>
  <c r="AS1351" i="2"/>
  <c r="AS1352" i="2"/>
  <c r="AS1353" i="2"/>
  <c r="AS1354" i="2"/>
  <c r="AS1355" i="2"/>
  <c r="AS1356" i="2"/>
  <c r="AS1357" i="2"/>
  <c r="AS1358" i="2"/>
  <c r="AS1359" i="2"/>
  <c r="AS1360" i="2"/>
  <c r="AS1361" i="2"/>
  <c r="AS1362" i="2"/>
  <c r="AS1363" i="2"/>
  <c r="AS1364" i="2"/>
  <c r="AS1365" i="2"/>
  <c r="AS1366" i="2"/>
  <c r="AS1367" i="2"/>
  <c r="AS1368" i="2"/>
  <c r="AS1369" i="2"/>
  <c r="AS1370" i="2"/>
  <c r="AS1371" i="2"/>
  <c r="AS1372" i="2"/>
  <c r="AS1373" i="2"/>
  <c r="AS1374" i="2"/>
  <c r="AS1375" i="2"/>
  <c r="AS1376" i="2"/>
  <c r="AS1377" i="2"/>
  <c r="AS1378" i="2"/>
  <c r="AS1379" i="2"/>
  <c r="AS1380" i="2"/>
  <c r="AS1381" i="2"/>
  <c r="AS1382" i="2"/>
  <c r="AS1383" i="2"/>
  <c r="AS1384" i="2"/>
  <c r="AS1385" i="2"/>
  <c r="AS1386" i="2"/>
  <c r="AS1387" i="2"/>
  <c r="AS1388" i="2"/>
  <c r="AS1389" i="2"/>
  <c r="AS1390" i="2"/>
  <c r="AS1391" i="2"/>
  <c r="AS1392" i="2"/>
  <c r="AS1393" i="2"/>
  <c r="AS1394" i="2"/>
  <c r="AS1395" i="2"/>
  <c r="AS1396" i="2"/>
  <c r="AS1397" i="2"/>
  <c r="AS1398" i="2"/>
  <c r="AS1399" i="2"/>
  <c r="AS1400" i="2"/>
  <c r="AS1401" i="2"/>
  <c r="AS1402" i="2"/>
  <c r="AS1403" i="2"/>
  <c r="AS1404" i="2"/>
  <c r="AS1405" i="2"/>
  <c r="AS1406" i="2"/>
  <c r="AS1407" i="2"/>
  <c r="AS1408" i="2"/>
  <c r="AS1409" i="2"/>
  <c r="AS1410" i="2"/>
  <c r="AS1411" i="2"/>
  <c r="AS1412" i="2"/>
  <c r="AS1413" i="2"/>
  <c r="AS1414" i="2"/>
  <c r="AS1415" i="2"/>
  <c r="AS1416" i="2"/>
  <c r="AS1417" i="2"/>
  <c r="AS1418" i="2"/>
  <c r="AS1419" i="2"/>
  <c r="AS1420" i="2"/>
  <c r="AS1421" i="2"/>
  <c r="AS1422" i="2"/>
  <c r="AS1423" i="2"/>
  <c r="AS1424" i="2"/>
  <c r="AS1425" i="2"/>
  <c r="AS1426" i="2"/>
  <c r="AS1427" i="2"/>
  <c r="AS1428" i="2"/>
  <c r="AS1429" i="2"/>
  <c r="AS1430" i="2"/>
  <c r="AS1431" i="2"/>
  <c r="AS1432" i="2"/>
  <c r="AS1433" i="2"/>
  <c r="AS1434" i="2"/>
  <c r="AS1435" i="2"/>
  <c r="AS1436" i="2"/>
  <c r="AS1437" i="2"/>
  <c r="AS1438" i="2"/>
  <c r="AS1439" i="2"/>
  <c r="AS1440" i="2"/>
  <c r="AS1441" i="2"/>
  <c r="AS1442" i="2"/>
  <c r="AS1443" i="2"/>
  <c r="AS1444" i="2"/>
  <c r="AS1445" i="2"/>
  <c r="AS1446" i="2"/>
  <c r="AS1447" i="2"/>
  <c r="AS1448" i="2"/>
  <c r="AS1449" i="2"/>
  <c r="AS1450" i="2"/>
  <c r="AS1451" i="2"/>
  <c r="AS1452" i="2"/>
  <c r="AS1453" i="2"/>
  <c r="AS1454" i="2"/>
  <c r="AS1455" i="2"/>
  <c r="AS1456" i="2"/>
  <c r="AS1457" i="2"/>
  <c r="AS1458" i="2"/>
  <c r="AS1459" i="2"/>
  <c r="AS1460" i="2"/>
  <c r="AS1461" i="2"/>
  <c r="AS1462" i="2"/>
  <c r="AS1463" i="2"/>
  <c r="AS1464" i="2"/>
  <c r="AS1465" i="2"/>
  <c r="AS1466" i="2"/>
  <c r="AS1467" i="2"/>
  <c r="AS1468" i="2"/>
  <c r="AS1469" i="2"/>
  <c r="AS1470" i="2"/>
  <c r="AS1471" i="2"/>
  <c r="AS1472" i="2"/>
  <c r="AS1473" i="2"/>
  <c r="AS1474" i="2"/>
  <c r="AS1475" i="2"/>
  <c r="AS1476" i="2"/>
  <c r="AS1477" i="2"/>
  <c r="AS1478" i="2"/>
  <c r="AS1479" i="2"/>
  <c r="AS1480" i="2"/>
  <c r="AS1481" i="2"/>
  <c r="AS1482" i="2"/>
  <c r="AS1483" i="2"/>
  <c r="AS1484" i="2"/>
  <c r="AS1485" i="2"/>
  <c r="AS1486" i="2"/>
  <c r="AS1487" i="2"/>
  <c r="AS1488" i="2"/>
  <c r="AS1489" i="2"/>
  <c r="AS1490" i="2"/>
  <c r="AS1491" i="2"/>
  <c r="AS1492" i="2"/>
  <c r="AS1493" i="2"/>
  <c r="AS1494" i="2"/>
  <c r="AS1495" i="2"/>
  <c r="AS1496" i="2"/>
  <c r="AS1497" i="2"/>
  <c r="AS1498" i="2"/>
  <c r="AS1499" i="2"/>
  <c r="AS1500" i="2"/>
  <c r="AS1501" i="2"/>
  <c r="AS1502" i="2"/>
  <c r="AS1503" i="2"/>
  <c r="AS1504" i="2"/>
  <c r="AS1505" i="2"/>
  <c r="AS1506" i="2"/>
  <c r="AS1507" i="2"/>
  <c r="AS1508" i="2"/>
  <c r="AS1509" i="2"/>
  <c r="AS1510" i="2"/>
  <c r="AS1511" i="2"/>
  <c r="AS1512" i="2"/>
  <c r="AS1513" i="2"/>
  <c r="AS1514" i="2"/>
  <c r="AS1515" i="2"/>
  <c r="AS1516" i="2"/>
  <c r="AS1517" i="2"/>
  <c r="AS1518" i="2"/>
  <c r="AS1519" i="2"/>
  <c r="AS1520" i="2"/>
  <c r="AS1521" i="2"/>
  <c r="AS1522" i="2"/>
  <c r="AS1523" i="2"/>
  <c r="AS1524" i="2"/>
  <c r="AS1525" i="2"/>
  <c r="AS1526" i="2"/>
  <c r="AS1527" i="2"/>
  <c r="AS1528" i="2"/>
  <c r="AS1529" i="2"/>
  <c r="AS1530" i="2"/>
  <c r="AS1531" i="2"/>
  <c r="AS1532" i="2"/>
  <c r="AS1533" i="2"/>
  <c r="AS1534" i="2"/>
  <c r="AS1535" i="2"/>
  <c r="AS1536" i="2"/>
  <c r="AS1537" i="2"/>
  <c r="AS1538" i="2"/>
  <c r="AS1539" i="2"/>
  <c r="AS1540" i="2"/>
  <c r="AS1541" i="2"/>
  <c r="AS1542" i="2"/>
  <c r="AS1543" i="2"/>
  <c r="AS1544" i="2"/>
  <c r="AS1545" i="2"/>
  <c r="AS1546" i="2"/>
  <c r="AS1547" i="2"/>
  <c r="AS1548" i="2"/>
  <c r="AS1549" i="2"/>
  <c r="AS1550" i="2"/>
  <c r="AS1551" i="2"/>
  <c r="AS1552" i="2"/>
  <c r="AS1553" i="2"/>
  <c r="AS1554" i="2"/>
  <c r="AS1555" i="2"/>
  <c r="AS1556" i="2"/>
  <c r="AS1557" i="2"/>
  <c r="AS1558" i="2"/>
  <c r="AS1559" i="2"/>
  <c r="AS1560" i="2"/>
  <c r="AS1561" i="2"/>
  <c r="AS1562" i="2"/>
  <c r="AS1563" i="2"/>
  <c r="AS1564" i="2"/>
  <c r="AS1565" i="2"/>
  <c r="AS1566" i="2"/>
  <c r="AS1567" i="2"/>
  <c r="AS1568" i="2"/>
  <c r="AS1569" i="2"/>
  <c r="AS1570" i="2"/>
  <c r="AS1571" i="2"/>
  <c r="AS1572" i="2"/>
  <c r="AS1573" i="2"/>
  <c r="AS1574" i="2"/>
  <c r="AS1575" i="2"/>
  <c r="AS1576" i="2"/>
  <c r="AS1577" i="2"/>
  <c r="AS1578" i="2"/>
  <c r="AS1579" i="2"/>
  <c r="AS1580" i="2"/>
  <c r="AS1581" i="2"/>
  <c r="AS1582" i="2"/>
  <c r="AS1583" i="2"/>
  <c r="AS1584" i="2"/>
  <c r="AS1585" i="2"/>
  <c r="AS1586" i="2"/>
  <c r="AS1587" i="2"/>
  <c r="AS1588" i="2"/>
  <c r="AS1589" i="2"/>
  <c r="AS1590" i="2"/>
  <c r="AS1591" i="2"/>
  <c r="AS1592" i="2"/>
  <c r="AS1593" i="2"/>
  <c r="AS1594" i="2"/>
  <c r="AS1595" i="2"/>
  <c r="AS1596" i="2"/>
  <c r="AS1597" i="2"/>
  <c r="AS1598" i="2"/>
  <c r="AS1599" i="2"/>
  <c r="AS1600" i="2"/>
  <c r="AS1601" i="2"/>
  <c r="AS1602" i="2"/>
  <c r="AS1603" i="2"/>
  <c r="AS1604" i="2"/>
  <c r="AS1605" i="2"/>
  <c r="AS1606" i="2"/>
  <c r="AS1607" i="2"/>
  <c r="AS1608" i="2"/>
  <c r="AS1609" i="2"/>
  <c r="AS1610" i="2"/>
  <c r="AS1611" i="2"/>
  <c r="AS1612" i="2"/>
  <c r="AS1613" i="2"/>
  <c r="AS1614" i="2"/>
  <c r="AS1615" i="2"/>
  <c r="AS1616" i="2"/>
  <c r="AS1617" i="2"/>
  <c r="AS1618" i="2"/>
  <c r="AS1619" i="2"/>
  <c r="AS1620" i="2"/>
  <c r="AS1621" i="2"/>
  <c r="AS1622" i="2"/>
  <c r="AS1623" i="2"/>
  <c r="AS1624" i="2"/>
  <c r="AS1625" i="2"/>
  <c r="AS1626" i="2"/>
  <c r="AS1627" i="2"/>
  <c r="AS1628" i="2"/>
  <c r="AS1629" i="2"/>
  <c r="AS1630" i="2"/>
  <c r="AS1631" i="2"/>
  <c r="AS1632" i="2"/>
  <c r="AS1633" i="2"/>
  <c r="AS1634" i="2"/>
  <c r="AS1635" i="2"/>
  <c r="AS1636" i="2"/>
  <c r="AS1637" i="2"/>
  <c r="AS1638" i="2"/>
  <c r="AS1639" i="2"/>
  <c r="AS1640" i="2"/>
  <c r="AS1641" i="2"/>
  <c r="AS1642" i="2"/>
  <c r="AS1643" i="2"/>
  <c r="AS1644" i="2"/>
  <c r="AS1645" i="2"/>
  <c r="AS1646" i="2"/>
  <c r="AS1647" i="2"/>
  <c r="AS1648" i="2"/>
  <c r="AS1649" i="2"/>
  <c r="AS1650" i="2"/>
  <c r="AS1651" i="2"/>
  <c r="AS1652" i="2"/>
  <c r="AS1653" i="2"/>
  <c r="AS1654" i="2"/>
  <c r="AS1655" i="2"/>
  <c r="AS1656" i="2"/>
  <c r="AS1657" i="2"/>
  <c r="AS1658" i="2"/>
  <c r="AS1659" i="2"/>
  <c r="AS1660" i="2"/>
  <c r="AS1661" i="2"/>
  <c r="AS1662" i="2"/>
  <c r="AS1663" i="2"/>
  <c r="AS1664" i="2"/>
  <c r="AS1665" i="2"/>
  <c r="AS1666" i="2"/>
  <c r="AS1667" i="2"/>
  <c r="AS1668" i="2"/>
  <c r="AS1669" i="2"/>
  <c r="AS1670" i="2"/>
  <c r="AS1671" i="2"/>
  <c r="AS1672" i="2"/>
  <c r="AS1673" i="2"/>
  <c r="AS1674" i="2"/>
  <c r="AS1675" i="2"/>
  <c r="AS1676" i="2"/>
  <c r="AS1677" i="2"/>
  <c r="AS1678" i="2"/>
  <c r="AS1679" i="2"/>
  <c r="AS1680" i="2"/>
  <c r="AS1681" i="2"/>
  <c r="AS1682" i="2"/>
  <c r="AS1683" i="2"/>
  <c r="AS1684" i="2"/>
  <c r="AS1685" i="2"/>
  <c r="AS1686" i="2"/>
  <c r="AS1687" i="2"/>
  <c r="AS1688" i="2"/>
  <c r="AS1689" i="2"/>
  <c r="AS1690" i="2"/>
  <c r="AS1691" i="2"/>
  <c r="AS1692" i="2"/>
  <c r="AS1693" i="2"/>
  <c r="AS1694" i="2"/>
  <c r="AS1695" i="2"/>
  <c r="AS1696" i="2"/>
  <c r="AS1697" i="2"/>
  <c r="AS1698" i="2"/>
  <c r="AS1699" i="2"/>
  <c r="AS1700" i="2"/>
  <c r="AS1701" i="2"/>
  <c r="AS1702" i="2"/>
  <c r="AS1703" i="2"/>
  <c r="AS1704" i="2"/>
  <c r="AS1705" i="2"/>
  <c r="AS1706" i="2"/>
  <c r="AS1707" i="2"/>
  <c r="AS1708" i="2"/>
  <c r="AS1709" i="2"/>
  <c r="AS1710" i="2"/>
  <c r="AS1711" i="2"/>
  <c r="AS1712" i="2"/>
  <c r="AS1713" i="2"/>
  <c r="AS1714" i="2"/>
  <c r="AS1715" i="2"/>
  <c r="AS1716" i="2"/>
  <c r="AS1717" i="2"/>
  <c r="AS1718" i="2"/>
  <c r="AS1719" i="2"/>
  <c r="AS1720" i="2"/>
  <c r="AS1721" i="2"/>
  <c r="AS1722" i="2"/>
  <c r="AS1723" i="2"/>
  <c r="AS1724" i="2"/>
  <c r="AS1725" i="2"/>
  <c r="AS1726" i="2"/>
  <c r="AS1727" i="2"/>
  <c r="AS1728" i="2"/>
  <c r="AS1729" i="2"/>
  <c r="AS1730" i="2"/>
  <c r="AS1731" i="2"/>
  <c r="AS1732" i="2"/>
  <c r="AS1733" i="2"/>
  <c r="AS1734" i="2"/>
  <c r="AS1735" i="2"/>
  <c r="AS1736" i="2"/>
  <c r="AS1737" i="2"/>
  <c r="AS1738" i="2"/>
  <c r="AS1739" i="2"/>
  <c r="AS1740" i="2"/>
  <c r="AS1741" i="2"/>
  <c r="AS1742" i="2"/>
  <c r="AS1743" i="2"/>
  <c r="AS1744" i="2"/>
  <c r="AS1745" i="2"/>
  <c r="AS1746" i="2"/>
  <c r="AS1747" i="2"/>
  <c r="AS1748" i="2"/>
  <c r="AS1749" i="2"/>
  <c r="AS1750" i="2"/>
  <c r="AS1751" i="2"/>
  <c r="AS1752" i="2"/>
  <c r="AS1753" i="2"/>
  <c r="AS1754" i="2"/>
  <c r="AS1755" i="2"/>
  <c r="AS1756" i="2"/>
  <c r="AS1757" i="2"/>
  <c r="AS1758" i="2"/>
  <c r="AS1759" i="2"/>
  <c r="AS1760" i="2"/>
  <c r="AS1761" i="2"/>
  <c r="AS1762" i="2"/>
  <c r="AS1763" i="2"/>
  <c r="AS1764" i="2"/>
  <c r="AS1765" i="2"/>
  <c r="AS1766" i="2"/>
  <c r="AS1767" i="2"/>
  <c r="AS1768" i="2"/>
  <c r="AS1769" i="2"/>
  <c r="AS1770" i="2"/>
  <c r="AS1771" i="2"/>
  <c r="AS1772" i="2"/>
  <c r="AS1773" i="2"/>
  <c r="AS1774" i="2"/>
  <c r="AS1775" i="2"/>
  <c r="AS1776" i="2"/>
  <c r="AS1777" i="2"/>
  <c r="AS1778" i="2"/>
  <c r="AS1779" i="2"/>
  <c r="AS1780" i="2"/>
  <c r="AS1781" i="2"/>
  <c r="AS1782" i="2"/>
  <c r="AS1783" i="2"/>
  <c r="AS1784" i="2"/>
  <c r="AS1785" i="2"/>
  <c r="AS1786" i="2"/>
  <c r="AS1787" i="2"/>
  <c r="AS1788" i="2"/>
  <c r="AS1789" i="2"/>
  <c r="AS1790" i="2"/>
  <c r="AS1791" i="2"/>
  <c r="AS1792" i="2"/>
  <c r="AS1793" i="2"/>
  <c r="AS1794" i="2"/>
  <c r="AS1795" i="2"/>
  <c r="AS1796" i="2"/>
  <c r="AS1797" i="2"/>
  <c r="AS1798" i="2"/>
  <c r="AS1799" i="2"/>
  <c r="AS1800" i="2"/>
  <c r="AS1801" i="2"/>
  <c r="AS1802" i="2"/>
  <c r="AS1803" i="2"/>
  <c r="AS1804" i="2"/>
  <c r="AS1805" i="2"/>
  <c r="AS1806" i="2"/>
  <c r="AS1807" i="2"/>
  <c r="AS1808" i="2"/>
  <c r="AS1809" i="2"/>
  <c r="AS1810" i="2"/>
  <c r="AS1811" i="2"/>
  <c r="AS1812" i="2"/>
  <c r="AS1813" i="2"/>
  <c r="AS1814" i="2"/>
  <c r="AS1815" i="2"/>
  <c r="AS1816" i="2"/>
  <c r="AS1817" i="2"/>
  <c r="AS1818" i="2"/>
  <c r="AS1819" i="2"/>
  <c r="AS1820" i="2"/>
  <c r="AS1821" i="2"/>
  <c r="AS1822" i="2"/>
  <c r="AS1823" i="2"/>
  <c r="AS1824" i="2"/>
  <c r="AS1825" i="2"/>
  <c r="AS1826" i="2"/>
  <c r="AS1827" i="2"/>
  <c r="AS1828" i="2"/>
  <c r="AS1829" i="2"/>
  <c r="AS1830" i="2"/>
  <c r="AS1831" i="2"/>
  <c r="AS1832" i="2"/>
  <c r="AS1833" i="2"/>
  <c r="AS1834" i="2"/>
  <c r="AS1835" i="2"/>
  <c r="AS1836" i="2"/>
  <c r="AS1837" i="2"/>
  <c r="AS1838" i="2"/>
  <c r="AS1839" i="2"/>
  <c r="AS1840" i="2"/>
  <c r="AS1841" i="2"/>
  <c r="AS1842" i="2"/>
  <c r="AS1843" i="2"/>
  <c r="AS1844" i="2"/>
  <c r="AS1845" i="2"/>
  <c r="AS1846" i="2"/>
  <c r="AS1847" i="2"/>
  <c r="AS1848" i="2"/>
  <c r="AS1849" i="2"/>
  <c r="AS1850" i="2"/>
  <c r="AS1851" i="2"/>
  <c r="AS1852" i="2"/>
  <c r="AS1853" i="2"/>
  <c r="AS1854" i="2"/>
  <c r="AS1855" i="2"/>
  <c r="AS1856" i="2"/>
  <c r="AS1857" i="2"/>
  <c r="AS1858" i="2"/>
  <c r="AS1859" i="2"/>
  <c r="AS1860" i="2"/>
  <c r="AS1861" i="2"/>
  <c r="AS1862" i="2"/>
  <c r="AS1863" i="2"/>
  <c r="AS1864" i="2"/>
  <c r="AS1865" i="2"/>
  <c r="AS1866" i="2"/>
  <c r="AS1867" i="2"/>
  <c r="AS1868" i="2"/>
  <c r="AS1869" i="2"/>
  <c r="AS1870" i="2"/>
  <c r="AS1871" i="2"/>
  <c r="AS1872" i="2"/>
  <c r="AS1873" i="2"/>
  <c r="AS1874" i="2"/>
  <c r="AS1875" i="2"/>
  <c r="AS1876" i="2"/>
  <c r="AS1877" i="2"/>
  <c r="AS1878" i="2"/>
  <c r="AS1879" i="2"/>
  <c r="AS1880" i="2"/>
  <c r="AS1881" i="2"/>
  <c r="AS1882" i="2"/>
  <c r="AS1883" i="2"/>
  <c r="AS1884" i="2"/>
  <c r="AS1885" i="2"/>
  <c r="AS1886" i="2"/>
  <c r="AS1887" i="2"/>
  <c r="AS1888" i="2"/>
  <c r="AS1889" i="2"/>
  <c r="AS1890" i="2"/>
  <c r="AS1891" i="2"/>
  <c r="AS1892" i="2"/>
  <c r="AS1893" i="2"/>
  <c r="AS1894" i="2"/>
  <c r="AS1895" i="2"/>
  <c r="AS1896" i="2"/>
  <c r="AS1897" i="2"/>
  <c r="AS1898" i="2"/>
  <c r="AS1899" i="2"/>
  <c r="AS1900" i="2"/>
  <c r="AS1901" i="2"/>
  <c r="AS1902" i="2"/>
  <c r="AS1903" i="2"/>
  <c r="AS1904" i="2"/>
  <c r="AS1905" i="2"/>
  <c r="AS1906" i="2"/>
  <c r="AS1907" i="2"/>
  <c r="AS1908" i="2"/>
  <c r="AS1909" i="2"/>
  <c r="AS1910" i="2"/>
  <c r="AS1911" i="2"/>
  <c r="AS1912" i="2"/>
  <c r="AS1913" i="2"/>
  <c r="AS1914" i="2"/>
  <c r="AS1915" i="2"/>
  <c r="AS1916" i="2"/>
  <c r="AS1917" i="2"/>
  <c r="AS1918" i="2"/>
  <c r="AS1919" i="2"/>
  <c r="AS1920" i="2"/>
  <c r="AS1921" i="2"/>
  <c r="AS1922" i="2"/>
  <c r="AS1923" i="2"/>
  <c r="AS1924" i="2"/>
  <c r="AS1925" i="2"/>
  <c r="AS1926" i="2"/>
  <c r="AS1927" i="2"/>
  <c r="AS1928" i="2"/>
  <c r="AS1929" i="2"/>
  <c r="AS1930" i="2"/>
  <c r="AS1931" i="2"/>
  <c r="AS1932" i="2"/>
  <c r="AS1933" i="2"/>
  <c r="AS1934" i="2"/>
  <c r="AS1935" i="2"/>
  <c r="AS1936" i="2"/>
  <c r="AS1937" i="2"/>
  <c r="AS1938" i="2"/>
  <c r="AS1939" i="2"/>
  <c r="AS1940" i="2"/>
  <c r="AS1941" i="2"/>
  <c r="AS1942" i="2"/>
  <c r="AS1943" i="2"/>
  <c r="AS1944" i="2"/>
  <c r="AS1945" i="2"/>
  <c r="AS1946" i="2"/>
  <c r="AS1947" i="2"/>
  <c r="AS1948" i="2"/>
  <c r="AS1949" i="2"/>
  <c r="AS1950" i="2"/>
  <c r="AS1951" i="2"/>
  <c r="AS1952" i="2"/>
  <c r="AS1953" i="2"/>
  <c r="AS1954" i="2"/>
  <c r="AS1955" i="2"/>
  <c r="AS1956" i="2"/>
  <c r="AS1957" i="2"/>
  <c r="AS1958" i="2"/>
  <c r="AS1959" i="2"/>
  <c r="AS1960" i="2"/>
  <c r="AS1961" i="2"/>
  <c r="AS1962" i="2"/>
  <c r="AS1963" i="2"/>
  <c r="AS1964" i="2"/>
  <c r="AS1965" i="2"/>
  <c r="AS1966" i="2"/>
  <c r="AS1967" i="2"/>
  <c r="AS1968" i="2"/>
  <c r="AS1969" i="2"/>
  <c r="AS1970" i="2"/>
  <c r="AS1971" i="2"/>
  <c r="AS1972" i="2"/>
  <c r="AS1973" i="2"/>
  <c r="AS1974" i="2"/>
  <c r="AS1975" i="2"/>
  <c r="AS1976" i="2"/>
  <c r="AS1977" i="2"/>
  <c r="AS1978" i="2"/>
  <c r="AS1979" i="2"/>
  <c r="AS1980" i="2"/>
  <c r="AS1981" i="2"/>
  <c r="AS1982" i="2"/>
  <c r="AS1983" i="2"/>
  <c r="AS1984" i="2"/>
  <c r="AS1985" i="2"/>
  <c r="AS1986" i="2"/>
  <c r="AS1987" i="2"/>
  <c r="AS1988" i="2"/>
  <c r="AS1989" i="2"/>
  <c r="AS1990" i="2"/>
  <c r="AS1991" i="2"/>
  <c r="AS1992" i="2"/>
  <c r="AS1993" i="2"/>
  <c r="AS1994" i="2"/>
  <c r="AS1995" i="2"/>
  <c r="AS1996" i="2"/>
  <c r="AS1997" i="2"/>
  <c r="AS1998" i="2"/>
  <c r="AS1999" i="2"/>
  <c r="AS2000" i="2"/>
  <c r="AS2001" i="2"/>
  <c r="AS2002" i="2"/>
  <c r="AS2003" i="2"/>
  <c r="AS2004" i="2"/>
  <c r="AS2005" i="2"/>
  <c r="AS2006" i="2"/>
  <c r="AS2007" i="2"/>
  <c r="AS2008" i="2"/>
  <c r="AS2009" i="2"/>
  <c r="AS2010" i="2"/>
  <c r="AS2011" i="2"/>
  <c r="AS2012" i="2"/>
  <c r="AS2013" i="2"/>
  <c r="AS2014" i="2"/>
  <c r="AS2015" i="2"/>
  <c r="AS2016" i="2"/>
  <c r="AS2017" i="2"/>
  <c r="AS2018" i="2"/>
  <c r="AS2019" i="2"/>
  <c r="AS2020" i="2"/>
  <c r="AS2021" i="2"/>
  <c r="AS2022" i="2"/>
  <c r="AS2023" i="2"/>
  <c r="AS2024" i="2"/>
  <c r="AS2025" i="2"/>
  <c r="AS2026" i="2"/>
  <c r="AS2027" i="2"/>
  <c r="AS2028" i="2"/>
  <c r="AS2029" i="2"/>
  <c r="AS2030" i="2"/>
  <c r="AS2031" i="2"/>
  <c r="AS2032" i="2"/>
  <c r="AS2033" i="2"/>
  <c r="AS2034" i="2"/>
  <c r="AS2035" i="2"/>
  <c r="AS2036" i="2"/>
  <c r="AS2037" i="2"/>
  <c r="AS2038" i="2"/>
  <c r="AS2039" i="2"/>
  <c r="AS2040" i="2"/>
  <c r="AS2041" i="2"/>
  <c r="AS2042" i="2"/>
  <c r="AS2043" i="2"/>
  <c r="AS2044" i="2"/>
  <c r="AS2045" i="2"/>
  <c r="AS2046" i="2"/>
  <c r="AS2047" i="2"/>
  <c r="AS2048" i="2"/>
  <c r="AS2049" i="2"/>
  <c r="AS2050" i="2"/>
  <c r="AS2051" i="2"/>
  <c r="AS2052" i="2"/>
  <c r="AS2053" i="2"/>
  <c r="AS2054" i="2"/>
  <c r="AS2055" i="2"/>
  <c r="AS2056" i="2"/>
  <c r="AS2057" i="2"/>
  <c r="AS2058" i="2"/>
  <c r="AS2059" i="2"/>
  <c r="AS2060" i="2"/>
  <c r="AS2061" i="2"/>
  <c r="AS2062" i="2"/>
  <c r="AS2063" i="2"/>
  <c r="AS2064" i="2"/>
  <c r="AS2065" i="2"/>
  <c r="AS2066" i="2"/>
  <c r="AS2067" i="2"/>
  <c r="AS2068" i="2"/>
  <c r="AS2069" i="2"/>
  <c r="AS2070" i="2"/>
  <c r="AS2071" i="2"/>
  <c r="AS2072" i="2"/>
  <c r="AS2073" i="2"/>
  <c r="AS2074" i="2"/>
  <c r="AS2075" i="2"/>
  <c r="AS2076" i="2"/>
  <c r="AS2077" i="2"/>
  <c r="AS2078" i="2"/>
  <c r="AS2079" i="2"/>
  <c r="AS2080" i="2"/>
  <c r="AS2081" i="2"/>
  <c r="AS2082" i="2"/>
  <c r="AS2083" i="2"/>
  <c r="AS2084" i="2"/>
  <c r="AS2085" i="2"/>
  <c r="AS2086" i="2"/>
  <c r="AS2087" i="2"/>
  <c r="AS2088" i="2"/>
  <c r="AS2089" i="2"/>
  <c r="AS2090" i="2"/>
  <c r="AS2091" i="2"/>
  <c r="AS2092" i="2"/>
  <c r="AS2093" i="2"/>
  <c r="AS2094" i="2"/>
  <c r="AS2095" i="2"/>
  <c r="AS2096" i="2"/>
  <c r="AS2097" i="2"/>
  <c r="AS2098" i="2"/>
  <c r="AS2099" i="2"/>
  <c r="AS2100" i="2"/>
  <c r="AS2101" i="2"/>
  <c r="AS2102" i="2"/>
  <c r="AS2103" i="2"/>
  <c r="AS2104" i="2"/>
  <c r="AS2105" i="2"/>
  <c r="AS2106" i="2"/>
  <c r="AS2107" i="2"/>
  <c r="AS2108" i="2"/>
  <c r="AS2109" i="2"/>
  <c r="AS2110" i="2"/>
  <c r="AS2111" i="2"/>
  <c r="AS2112" i="2"/>
  <c r="AS2113" i="2"/>
  <c r="AS2114" i="2"/>
  <c r="AS2115" i="2"/>
  <c r="AS2116" i="2"/>
  <c r="AS2117" i="2"/>
  <c r="AS2118" i="2"/>
  <c r="AS2119" i="2"/>
  <c r="AS2120" i="2"/>
  <c r="AS2121" i="2"/>
  <c r="AS2122" i="2"/>
  <c r="AS2123" i="2"/>
  <c r="AS2124" i="2"/>
  <c r="AS2125" i="2"/>
  <c r="AS2126" i="2"/>
  <c r="AS2127" i="2"/>
  <c r="AS2128" i="2"/>
  <c r="AS2129" i="2"/>
  <c r="AS2130" i="2"/>
  <c r="AS2131" i="2"/>
  <c r="AS2132" i="2"/>
  <c r="AS2133" i="2"/>
  <c r="AS2134" i="2"/>
  <c r="AS2135" i="2"/>
  <c r="AS2136" i="2"/>
  <c r="AS2137" i="2"/>
  <c r="AS2138" i="2"/>
  <c r="AS2139" i="2"/>
  <c r="AS2140" i="2"/>
  <c r="AS2141" i="2"/>
  <c r="AS2142" i="2"/>
  <c r="AS2143" i="2"/>
  <c r="AS2144" i="2"/>
  <c r="AS2145" i="2"/>
  <c r="AS2146" i="2"/>
  <c r="AS2147" i="2"/>
  <c r="AS2148" i="2"/>
  <c r="AS2149" i="2"/>
  <c r="AS2150" i="2"/>
  <c r="AS2151" i="2"/>
  <c r="AS2152" i="2"/>
  <c r="AS2153" i="2"/>
  <c r="AS2154" i="2"/>
  <c r="AS2155" i="2"/>
  <c r="AS2156" i="2"/>
  <c r="AS2157" i="2"/>
  <c r="AS2158" i="2"/>
  <c r="AS2159" i="2"/>
  <c r="AS2160" i="2"/>
  <c r="AS2161" i="2"/>
  <c r="AS2162" i="2"/>
  <c r="AS2163" i="2"/>
  <c r="AS2164" i="2"/>
  <c r="AS2165" i="2"/>
  <c r="AS2166" i="2"/>
  <c r="AS2167" i="2"/>
  <c r="AS2168" i="2"/>
  <c r="AS2169" i="2"/>
  <c r="AS2170" i="2"/>
  <c r="AS2171" i="2"/>
  <c r="AS2172" i="2"/>
  <c r="AS2173" i="2"/>
  <c r="AS2174" i="2"/>
  <c r="AS2175" i="2"/>
  <c r="AS2176" i="2"/>
  <c r="AS2177" i="2"/>
  <c r="AS2178" i="2"/>
  <c r="AS2179" i="2"/>
  <c r="AS2180" i="2"/>
  <c r="AS2181" i="2"/>
  <c r="AS2182" i="2"/>
  <c r="AS2183" i="2"/>
  <c r="AS2184" i="2"/>
  <c r="AS2185" i="2"/>
  <c r="AS2186" i="2"/>
  <c r="AS2187" i="2"/>
  <c r="AS2188" i="2"/>
  <c r="AS2189" i="2"/>
  <c r="AS2190" i="2"/>
  <c r="AS2191" i="2"/>
  <c r="AS2192" i="2"/>
  <c r="AS2193" i="2"/>
  <c r="AS2194" i="2"/>
  <c r="AS2195" i="2"/>
  <c r="AS2196" i="2"/>
  <c r="AS2197" i="2"/>
  <c r="AS2198" i="2"/>
  <c r="AS2199" i="2"/>
  <c r="AS2200" i="2"/>
  <c r="AS2201" i="2"/>
  <c r="AS2202" i="2"/>
  <c r="AS2203" i="2"/>
  <c r="AS2204" i="2"/>
  <c r="AS2205" i="2"/>
  <c r="AS2206" i="2"/>
  <c r="AS2207" i="2"/>
  <c r="AS2208" i="2"/>
  <c r="AS2209" i="2"/>
  <c r="AS2210" i="2"/>
  <c r="AS2211" i="2"/>
  <c r="AS2212" i="2"/>
  <c r="AS2213" i="2"/>
  <c r="AS2214" i="2"/>
  <c r="AS2215" i="2"/>
  <c r="AS2216" i="2"/>
  <c r="AS2217" i="2"/>
  <c r="AS2218" i="2"/>
  <c r="AS2219" i="2"/>
  <c r="AS2220" i="2"/>
  <c r="AS2221" i="2"/>
  <c r="AS2222" i="2"/>
  <c r="AS2223" i="2"/>
  <c r="AS2224" i="2"/>
  <c r="AS2225" i="2"/>
  <c r="AS2226" i="2"/>
  <c r="AS2227" i="2"/>
  <c r="AS2228" i="2"/>
  <c r="AS2229" i="2"/>
  <c r="AS2230" i="2"/>
  <c r="AS2231" i="2"/>
  <c r="AS2232" i="2"/>
  <c r="AS2233" i="2"/>
  <c r="AS2234" i="2"/>
  <c r="AS2235" i="2"/>
  <c r="AS2236" i="2"/>
  <c r="AS2237" i="2"/>
  <c r="AS2238" i="2"/>
  <c r="AS2239" i="2"/>
  <c r="AS2240" i="2"/>
  <c r="AS2241" i="2"/>
  <c r="AS2242" i="2"/>
  <c r="AS2243" i="2"/>
  <c r="AS2244" i="2"/>
  <c r="AS2245" i="2"/>
  <c r="AS2246" i="2"/>
  <c r="AS2247" i="2"/>
  <c r="AS2248" i="2"/>
  <c r="AS2249" i="2"/>
  <c r="AS2250" i="2"/>
  <c r="AS2251" i="2"/>
  <c r="AS2252" i="2"/>
  <c r="AS2253" i="2"/>
  <c r="AS2254" i="2"/>
  <c r="AS2255" i="2"/>
  <c r="AS2256" i="2"/>
  <c r="AS2257" i="2"/>
  <c r="AS2258" i="2"/>
  <c r="AS2259" i="2"/>
  <c r="AS2260" i="2"/>
  <c r="AS2261" i="2"/>
  <c r="AS2262" i="2"/>
  <c r="AS2263" i="2"/>
  <c r="AS2264" i="2"/>
  <c r="AS2265" i="2"/>
  <c r="AS2266" i="2"/>
  <c r="AS2267" i="2"/>
  <c r="AS2268" i="2"/>
  <c r="AS2269" i="2"/>
  <c r="AS2270" i="2"/>
  <c r="AS2271" i="2"/>
  <c r="AS2272" i="2"/>
  <c r="AS2273" i="2"/>
  <c r="AS2274" i="2"/>
  <c r="AS2275" i="2"/>
  <c r="AS2276" i="2"/>
  <c r="AS2277" i="2"/>
  <c r="AS2278" i="2"/>
  <c r="AS2279" i="2"/>
  <c r="AS2280" i="2"/>
  <c r="AS2281" i="2"/>
  <c r="AS2282" i="2"/>
  <c r="AS2283" i="2"/>
  <c r="AS2284" i="2"/>
  <c r="AS2285" i="2"/>
  <c r="AS2286" i="2"/>
  <c r="AS2287" i="2"/>
  <c r="AS2288" i="2"/>
  <c r="AS2289" i="2"/>
  <c r="AS2290" i="2"/>
  <c r="AS2291" i="2"/>
  <c r="AS2292" i="2"/>
  <c r="AS2293" i="2"/>
  <c r="AS2294" i="2"/>
  <c r="AS2295" i="2"/>
  <c r="AS2296" i="2"/>
  <c r="AS2297" i="2"/>
  <c r="AS2298" i="2"/>
  <c r="AS2299" i="2"/>
  <c r="AS2300" i="2"/>
  <c r="AS2301" i="2"/>
  <c r="AS2302" i="2"/>
  <c r="AS2303" i="2"/>
  <c r="AS2304" i="2"/>
  <c r="AS2305" i="2"/>
  <c r="AS2306" i="2"/>
  <c r="AS2307" i="2"/>
  <c r="AS2308" i="2"/>
  <c r="AS2309" i="2"/>
  <c r="AS2310" i="2"/>
  <c r="AS2311" i="2"/>
  <c r="AS2312" i="2"/>
  <c r="AS2313" i="2"/>
  <c r="AS2314" i="2"/>
  <c r="AS2315" i="2"/>
  <c r="AS2316" i="2"/>
  <c r="AS2317" i="2"/>
  <c r="AS2318" i="2"/>
  <c r="AS2319" i="2"/>
  <c r="AS2320" i="2"/>
  <c r="AS2321" i="2"/>
  <c r="AS2322" i="2"/>
  <c r="AS2323" i="2"/>
  <c r="AS2324" i="2"/>
  <c r="AS2325" i="2"/>
  <c r="AS2326" i="2"/>
  <c r="AS2327" i="2"/>
  <c r="AS2328" i="2"/>
  <c r="AS2329" i="2"/>
  <c r="AS2330" i="2"/>
  <c r="AS2331" i="2"/>
  <c r="AS2332" i="2"/>
  <c r="AS2333" i="2"/>
  <c r="AS2334" i="2"/>
  <c r="AS2335" i="2"/>
  <c r="AS2336" i="2"/>
  <c r="AS2337" i="2"/>
  <c r="AS2338" i="2"/>
  <c r="AS2339" i="2"/>
  <c r="AS2340" i="2"/>
  <c r="AS2341" i="2"/>
  <c r="AS2342" i="2"/>
  <c r="AS2343" i="2"/>
  <c r="AS2344" i="2"/>
  <c r="AS2345" i="2"/>
  <c r="AS2346" i="2"/>
  <c r="AS2347" i="2"/>
  <c r="AS2348" i="2"/>
  <c r="AS2349" i="2"/>
  <c r="AS2350" i="2"/>
  <c r="AS2351" i="2"/>
  <c r="AS2352" i="2"/>
  <c r="AS2353" i="2"/>
  <c r="AS2354" i="2"/>
  <c r="AS2355" i="2"/>
  <c r="AS2356" i="2"/>
  <c r="AS2357" i="2"/>
  <c r="AS2358" i="2"/>
  <c r="AS2359" i="2"/>
  <c r="AS2360" i="2"/>
  <c r="AS2361" i="2"/>
  <c r="AS2362" i="2"/>
  <c r="AS2363" i="2"/>
  <c r="AS2364" i="2"/>
  <c r="AS2365" i="2"/>
  <c r="AS2366" i="2"/>
  <c r="AS2367" i="2"/>
  <c r="AS2368" i="2"/>
  <c r="AS2369" i="2"/>
  <c r="AS2370" i="2"/>
  <c r="AS2371" i="2"/>
  <c r="AS2372" i="2"/>
  <c r="AS2373" i="2"/>
  <c r="AS2374" i="2"/>
  <c r="AS2375" i="2"/>
  <c r="AS2376" i="2"/>
  <c r="AS2377" i="2"/>
  <c r="AS2378" i="2"/>
  <c r="AS2379" i="2"/>
  <c r="AS2380" i="2"/>
  <c r="AS2381" i="2"/>
  <c r="AS2382" i="2"/>
  <c r="AS2383" i="2"/>
  <c r="AS2384" i="2"/>
  <c r="AS2385" i="2"/>
  <c r="AS2386" i="2"/>
  <c r="AS2387" i="2"/>
  <c r="AS2388" i="2"/>
  <c r="AS2389" i="2"/>
  <c r="AS2390" i="2"/>
  <c r="AS2391" i="2"/>
  <c r="AS2392" i="2"/>
  <c r="AS2393" i="2"/>
  <c r="AS2394" i="2"/>
  <c r="AS2395" i="2"/>
  <c r="AS2396" i="2"/>
  <c r="AS2397" i="2"/>
  <c r="AS2398" i="2"/>
  <c r="AS2399" i="2"/>
  <c r="AS2400" i="2"/>
  <c r="AS2401" i="2"/>
  <c r="AS2402" i="2"/>
  <c r="AS2403" i="2"/>
  <c r="AS2404" i="2"/>
  <c r="AS2405" i="2"/>
  <c r="AS2406" i="2"/>
  <c r="AS2407" i="2"/>
  <c r="AS2408" i="2"/>
  <c r="AS2409" i="2"/>
  <c r="AS2410" i="2"/>
  <c r="AS2411" i="2"/>
  <c r="AS2412" i="2"/>
  <c r="AS2413" i="2"/>
  <c r="AS2414" i="2"/>
  <c r="AS2415" i="2"/>
  <c r="AS2416" i="2"/>
  <c r="AS2417" i="2"/>
  <c r="AS2418" i="2"/>
  <c r="AS2419" i="2"/>
  <c r="AS2" i="2"/>
  <c r="AU2" i="2" s="1" a="1"/>
  <c r="AU2" i="2" s="1"/>
  <c r="AP3" i="2"/>
  <c r="AP4" i="2"/>
  <c r="AP5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09" i="2"/>
  <c r="AP1010" i="2"/>
  <c r="AP1011" i="2"/>
  <c r="AP1012" i="2"/>
  <c r="AP1013" i="2"/>
  <c r="AP1014" i="2"/>
  <c r="AP1015" i="2"/>
  <c r="AP1016" i="2"/>
  <c r="AP1017" i="2"/>
  <c r="AP1018" i="2"/>
  <c r="AP1019" i="2"/>
  <c r="AP1020" i="2"/>
  <c r="AP1021" i="2"/>
  <c r="AP1022" i="2"/>
  <c r="AP1023" i="2"/>
  <c r="AP1024" i="2"/>
  <c r="AP1025" i="2"/>
  <c r="AP1026" i="2"/>
  <c r="AP1027" i="2"/>
  <c r="AP1028" i="2"/>
  <c r="AP1029" i="2"/>
  <c r="AP1030" i="2"/>
  <c r="AP1031" i="2"/>
  <c r="AP1032" i="2"/>
  <c r="AP1033" i="2"/>
  <c r="AP1034" i="2"/>
  <c r="AP1035" i="2"/>
  <c r="AP1036" i="2"/>
  <c r="AP1037" i="2"/>
  <c r="AP1038" i="2"/>
  <c r="AP1039" i="2"/>
  <c r="AP1040" i="2"/>
  <c r="AP1041" i="2"/>
  <c r="AP1042" i="2"/>
  <c r="AP1043" i="2"/>
  <c r="AP1044" i="2"/>
  <c r="AP1045" i="2"/>
  <c r="AP1046" i="2"/>
  <c r="AP1047" i="2"/>
  <c r="AP1048" i="2"/>
  <c r="AP1049" i="2"/>
  <c r="AP1050" i="2"/>
  <c r="AP1051" i="2"/>
  <c r="AP1052" i="2"/>
  <c r="AP1053" i="2"/>
  <c r="AP1054" i="2"/>
  <c r="AP1055" i="2"/>
  <c r="AP1056" i="2"/>
  <c r="AP1057" i="2"/>
  <c r="AP1058" i="2"/>
  <c r="AP1059" i="2"/>
  <c r="AP1060" i="2"/>
  <c r="AP1061" i="2"/>
  <c r="AP1062" i="2"/>
  <c r="AP1063" i="2"/>
  <c r="AP1064" i="2"/>
  <c r="AP1065" i="2"/>
  <c r="AP1066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7" i="2"/>
  <c r="AP1088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09" i="2"/>
  <c r="AP1110" i="2"/>
  <c r="AP1111" i="2"/>
  <c r="AP1112" i="2"/>
  <c r="AP1113" i="2"/>
  <c r="AP1114" i="2"/>
  <c r="AP1115" i="2"/>
  <c r="AP1116" i="2"/>
  <c r="AP1117" i="2"/>
  <c r="AP1118" i="2"/>
  <c r="AP1119" i="2"/>
  <c r="AP1120" i="2"/>
  <c r="AP1121" i="2"/>
  <c r="AP1122" i="2"/>
  <c r="AP1123" i="2"/>
  <c r="AP1124" i="2"/>
  <c r="AP1125" i="2"/>
  <c r="AP1126" i="2"/>
  <c r="AP1127" i="2"/>
  <c r="AP1128" i="2"/>
  <c r="AP1129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AP1143" i="2"/>
  <c r="AP1144" i="2"/>
  <c r="AP1145" i="2"/>
  <c r="AP1146" i="2"/>
  <c r="AP1147" i="2"/>
  <c r="AP1148" i="2"/>
  <c r="AP1149" i="2"/>
  <c r="AP1150" i="2"/>
  <c r="AP1151" i="2"/>
  <c r="AP1152" i="2"/>
  <c r="AP1153" i="2"/>
  <c r="AP1154" i="2"/>
  <c r="AP1155" i="2"/>
  <c r="AP1156" i="2"/>
  <c r="AP1157" i="2"/>
  <c r="AP1158" i="2"/>
  <c r="AP1159" i="2"/>
  <c r="AP1160" i="2"/>
  <c r="AP1161" i="2"/>
  <c r="AP1162" i="2"/>
  <c r="AP1163" i="2"/>
  <c r="AP1164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AP1182" i="2"/>
  <c r="AP1183" i="2"/>
  <c r="AP1184" i="2"/>
  <c r="AP1185" i="2"/>
  <c r="AP1186" i="2"/>
  <c r="AP1187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1" i="2"/>
  <c r="AP1222" i="2"/>
  <c r="AP1223" i="2"/>
  <c r="AP1224" i="2"/>
  <c r="AP1225" i="2"/>
  <c r="AP1226" i="2"/>
  <c r="AP1227" i="2"/>
  <c r="AP1228" i="2"/>
  <c r="AP1229" i="2"/>
  <c r="AP1230" i="2"/>
  <c r="AP1231" i="2"/>
  <c r="AP1232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5" i="2"/>
  <c r="AP1296" i="2"/>
  <c r="AP1297" i="2"/>
  <c r="AP1298" i="2"/>
  <c r="AP1299" i="2"/>
  <c r="AP1300" i="2"/>
  <c r="AP1301" i="2"/>
  <c r="AP1302" i="2"/>
  <c r="AP1303" i="2"/>
  <c r="AP1304" i="2"/>
  <c r="AP1305" i="2"/>
  <c r="AP1306" i="2"/>
  <c r="AP1307" i="2"/>
  <c r="AP1308" i="2"/>
  <c r="AP1309" i="2"/>
  <c r="AP1310" i="2"/>
  <c r="AP1311" i="2"/>
  <c r="AP1312" i="2"/>
  <c r="AP1313" i="2"/>
  <c r="AP1314" i="2"/>
  <c r="AP1315" i="2"/>
  <c r="AP1316" i="2"/>
  <c r="AP1317" i="2"/>
  <c r="AP1318" i="2"/>
  <c r="AP1319" i="2"/>
  <c r="AP1320" i="2"/>
  <c r="AP1321" i="2"/>
  <c r="AP1322" i="2"/>
  <c r="AP1323" i="2"/>
  <c r="AP1324" i="2"/>
  <c r="AP1325" i="2"/>
  <c r="AP1326" i="2"/>
  <c r="AP1327" i="2"/>
  <c r="AP1328" i="2"/>
  <c r="AP1329" i="2"/>
  <c r="AP1330" i="2"/>
  <c r="AP1331" i="2"/>
  <c r="AP1332" i="2"/>
  <c r="AP1333" i="2"/>
  <c r="AP1334" i="2"/>
  <c r="AP1335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0" i="2"/>
  <c r="AP1361" i="2"/>
  <c r="AP1362" i="2"/>
  <c r="AP1363" i="2"/>
  <c r="AP1364" i="2"/>
  <c r="AP1365" i="2"/>
  <c r="AP1366" i="2"/>
  <c r="AP1367" i="2"/>
  <c r="AP1368" i="2"/>
  <c r="AP1369" i="2"/>
  <c r="AP1370" i="2"/>
  <c r="AP1371" i="2"/>
  <c r="AP1372" i="2"/>
  <c r="AP1373" i="2"/>
  <c r="AP1374" i="2"/>
  <c r="AP1375" i="2"/>
  <c r="AP1376" i="2"/>
  <c r="AP1377" i="2"/>
  <c r="AP1378" i="2"/>
  <c r="AP1379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8" i="2"/>
  <c r="AP1399" i="2"/>
  <c r="AP1400" i="2"/>
  <c r="AP1401" i="2"/>
  <c r="AP1402" i="2"/>
  <c r="AP1403" i="2"/>
  <c r="AP1404" i="2"/>
  <c r="AP1405" i="2"/>
  <c r="AP1406" i="2"/>
  <c r="AP1407" i="2"/>
  <c r="AP1408" i="2"/>
  <c r="AP1409" i="2"/>
  <c r="AP1410" i="2"/>
  <c r="AP1411" i="2"/>
  <c r="AP1412" i="2"/>
  <c r="AP1413" i="2"/>
  <c r="AP1414" i="2"/>
  <c r="AP1415" i="2"/>
  <c r="AP1416" i="2"/>
  <c r="AP1417" i="2"/>
  <c r="AP1418" i="2"/>
  <c r="AP1419" i="2"/>
  <c r="AP1420" i="2"/>
  <c r="AP1421" i="2"/>
  <c r="AP1422" i="2"/>
  <c r="AP1423" i="2"/>
  <c r="AP1424" i="2"/>
  <c r="AP1425" i="2"/>
  <c r="AP1426" i="2"/>
  <c r="AP1427" i="2"/>
  <c r="AP1428" i="2"/>
  <c r="AP1429" i="2"/>
  <c r="AP1430" i="2"/>
  <c r="AP1431" i="2"/>
  <c r="AP1432" i="2"/>
  <c r="AP1433" i="2"/>
  <c r="AP1434" i="2"/>
  <c r="AP1435" i="2"/>
  <c r="AP1436" i="2"/>
  <c r="AP1437" i="2"/>
  <c r="AP1438" i="2"/>
  <c r="AP1439" i="2"/>
  <c r="AP1440" i="2"/>
  <c r="AP1441" i="2"/>
  <c r="AP1442" i="2"/>
  <c r="AP1443" i="2"/>
  <c r="AP1444" i="2"/>
  <c r="AP1445" i="2"/>
  <c r="AP1446" i="2"/>
  <c r="AP1447" i="2"/>
  <c r="AP1448" i="2"/>
  <c r="AP1449" i="2"/>
  <c r="AP1450" i="2"/>
  <c r="AP1451" i="2"/>
  <c r="AP1452" i="2"/>
  <c r="AP1453" i="2"/>
  <c r="AP1454" i="2"/>
  <c r="AP1455" i="2"/>
  <c r="AP1456" i="2"/>
  <c r="AP1457" i="2"/>
  <c r="AP1458" i="2"/>
  <c r="AP1459" i="2"/>
  <c r="AP1460" i="2"/>
  <c r="AP1461" i="2"/>
  <c r="AP1462" i="2"/>
  <c r="AP1463" i="2"/>
  <c r="AP1464" i="2"/>
  <c r="AP1465" i="2"/>
  <c r="AP1466" i="2"/>
  <c r="AP1467" i="2"/>
  <c r="AP1468" i="2"/>
  <c r="AP1469" i="2"/>
  <c r="AP1470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AP1483" i="2"/>
  <c r="AP1484" i="2"/>
  <c r="AP1485" i="2"/>
  <c r="AP1486" i="2"/>
  <c r="AP1487" i="2"/>
  <c r="AP1488" i="2"/>
  <c r="AP1489" i="2"/>
  <c r="AP1490" i="2"/>
  <c r="AP1491" i="2"/>
  <c r="AP1492" i="2"/>
  <c r="AP1493" i="2"/>
  <c r="AP1494" i="2"/>
  <c r="AP1495" i="2"/>
  <c r="AP1496" i="2"/>
  <c r="AP1497" i="2"/>
  <c r="AP1498" i="2"/>
  <c r="AP1499" i="2"/>
  <c r="AP1500" i="2"/>
  <c r="AP1501" i="2"/>
  <c r="AP1502" i="2"/>
  <c r="AP1503" i="2"/>
  <c r="AP1504" i="2"/>
  <c r="AP1505" i="2"/>
  <c r="AP1506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518" i="2"/>
  <c r="AP1519" i="2"/>
  <c r="AP1520" i="2"/>
  <c r="AP1521" i="2"/>
  <c r="AP1522" i="2"/>
  <c r="AP1523" i="2"/>
  <c r="AP1524" i="2"/>
  <c r="AP1525" i="2"/>
  <c r="AP1526" i="2"/>
  <c r="AP1527" i="2"/>
  <c r="AP1528" i="2"/>
  <c r="AP1529" i="2"/>
  <c r="AP1530" i="2"/>
  <c r="AP1531" i="2"/>
  <c r="AP1532" i="2"/>
  <c r="AP1533" i="2"/>
  <c r="AP1534" i="2"/>
  <c r="AP1535" i="2"/>
  <c r="AP1536" i="2"/>
  <c r="AP1537" i="2"/>
  <c r="AP1538" i="2"/>
  <c r="AP1539" i="2"/>
  <c r="AP1540" i="2"/>
  <c r="AP1541" i="2"/>
  <c r="AP1542" i="2"/>
  <c r="AP1543" i="2"/>
  <c r="AP1544" i="2"/>
  <c r="AP1545" i="2"/>
  <c r="AP1546" i="2"/>
  <c r="AP1547" i="2"/>
  <c r="AP1548" i="2"/>
  <c r="AP1549" i="2"/>
  <c r="AP1550" i="2"/>
  <c r="AP1551" i="2"/>
  <c r="AP1552" i="2"/>
  <c r="AP1553" i="2"/>
  <c r="AP1554" i="2"/>
  <c r="AP1555" i="2"/>
  <c r="AP1556" i="2"/>
  <c r="AP1557" i="2"/>
  <c r="AP1558" i="2"/>
  <c r="AP1559" i="2"/>
  <c r="AP1560" i="2"/>
  <c r="AP1561" i="2"/>
  <c r="AP1562" i="2"/>
  <c r="AP1563" i="2"/>
  <c r="AP1564" i="2"/>
  <c r="AP1565" i="2"/>
  <c r="AP1566" i="2"/>
  <c r="AP1567" i="2"/>
  <c r="AP1568" i="2"/>
  <c r="AP1569" i="2"/>
  <c r="AP1570" i="2"/>
  <c r="AP1571" i="2"/>
  <c r="AP1572" i="2"/>
  <c r="AP1573" i="2"/>
  <c r="AP1574" i="2"/>
  <c r="AP1575" i="2"/>
  <c r="AP1576" i="2"/>
  <c r="AP1577" i="2"/>
  <c r="AP1578" i="2"/>
  <c r="AP1579" i="2"/>
  <c r="AP1580" i="2"/>
  <c r="AP1581" i="2"/>
  <c r="AP1582" i="2"/>
  <c r="AP1583" i="2"/>
  <c r="AP1584" i="2"/>
  <c r="AP1585" i="2"/>
  <c r="AP1586" i="2"/>
  <c r="AP1587" i="2"/>
  <c r="AP1588" i="2"/>
  <c r="AP1589" i="2"/>
  <c r="AP1590" i="2"/>
  <c r="AP1591" i="2"/>
  <c r="AP1592" i="2"/>
  <c r="AP1593" i="2"/>
  <c r="AP1594" i="2"/>
  <c r="AP1595" i="2"/>
  <c r="AP1596" i="2"/>
  <c r="AP1597" i="2"/>
  <c r="AP1598" i="2"/>
  <c r="AP1599" i="2"/>
  <c r="AP1600" i="2"/>
  <c r="AP1601" i="2"/>
  <c r="AP1602" i="2"/>
  <c r="AP1603" i="2"/>
  <c r="AP1604" i="2"/>
  <c r="AP1605" i="2"/>
  <c r="AP1606" i="2"/>
  <c r="AP1607" i="2"/>
  <c r="AP1608" i="2"/>
  <c r="AP1609" i="2"/>
  <c r="AP1610" i="2"/>
  <c r="AP1611" i="2"/>
  <c r="AP1612" i="2"/>
  <c r="AP1613" i="2"/>
  <c r="AP1614" i="2"/>
  <c r="AP1615" i="2"/>
  <c r="AP1616" i="2"/>
  <c r="AP1617" i="2"/>
  <c r="AP1618" i="2"/>
  <c r="AP1619" i="2"/>
  <c r="AP1620" i="2"/>
  <c r="AP1621" i="2"/>
  <c r="AP1622" i="2"/>
  <c r="AP1623" i="2"/>
  <c r="AP1624" i="2"/>
  <c r="AP1625" i="2"/>
  <c r="AP1626" i="2"/>
  <c r="AP1627" i="2"/>
  <c r="AP1628" i="2"/>
  <c r="AP1629" i="2"/>
  <c r="AP1630" i="2"/>
  <c r="AP1631" i="2"/>
  <c r="AP1632" i="2"/>
  <c r="AP1633" i="2"/>
  <c r="AP1634" i="2"/>
  <c r="AP1635" i="2"/>
  <c r="AP1636" i="2"/>
  <c r="AP1637" i="2"/>
  <c r="AP1638" i="2"/>
  <c r="AP1639" i="2"/>
  <c r="AP1640" i="2"/>
  <c r="AP1641" i="2"/>
  <c r="AP1642" i="2"/>
  <c r="AP1643" i="2"/>
  <c r="AP1644" i="2"/>
  <c r="AP1645" i="2"/>
  <c r="AP1646" i="2"/>
  <c r="AP1647" i="2"/>
  <c r="AP1648" i="2"/>
  <c r="AP1649" i="2"/>
  <c r="AP1650" i="2"/>
  <c r="AP1651" i="2"/>
  <c r="AP1652" i="2"/>
  <c r="AP1653" i="2"/>
  <c r="AP1654" i="2"/>
  <c r="AP1655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7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AP1685" i="2"/>
  <c r="AP1686" i="2"/>
  <c r="AP1687" i="2"/>
  <c r="AP1688" i="2"/>
  <c r="AP1689" i="2"/>
  <c r="AP1690" i="2"/>
  <c r="AP1691" i="2"/>
  <c r="AP1692" i="2"/>
  <c r="AP1693" i="2"/>
  <c r="AP1694" i="2"/>
  <c r="AP1695" i="2"/>
  <c r="AP1696" i="2"/>
  <c r="AP1697" i="2"/>
  <c r="AP1698" i="2"/>
  <c r="AP1699" i="2"/>
  <c r="AP1700" i="2"/>
  <c r="AP1701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5" i="2"/>
  <c r="AP1716" i="2"/>
  <c r="AP1717" i="2"/>
  <c r="AP1718" i="2"/>
  <c r="AP1719" i="2"/>
  <c r="AP1720" i="2"/>
  <c r="AP1721" i="2"/>
  <c r="AP1722" i="2"/>
  <c r="AP1723" i="2"/>
  <c r="AP1724" i="2"/>
  <c r="AP1725" i="2"/>
  <c r="AP1726" i="2"/>
  <c r="AP1727" i="2"/>
  <c r="AP1728" i="2"/>
  <c r="AP1729" i="2"/>
  <c r="AP1730" i="2"/>
  <c r="AP1731" i="2"/>
  <c r="AP1732" i="2"/>
  <c r="AP1733" i="2"/>
  <c r="AP1734" i="2"/>
  <c r="AP1735" i="2"/>
  <c r="AP1736" i="2"/>
  <c r="AP1737" i="2"/>
  <c r="AP1738" i="2"/>
  <c r="AP1739" i="2"/>
  <c r="AP1740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5" i="2"/>
  <c r="AP1756" i="2"/>
  <c r="AP1757" i="2"/>
  <c r="AP1758" i="2"/>
  <c r="AP1759" i="2"/>
  <c r="AP1760" i="2"/>
  <c r="AP1761" i="2"/>
  <c r="AP1762" i="2"/>
  <c r="AP1763" i="2"/>
  <c r="AP1764" i="2"/>
  <c r="AP1765" i="2"/>
  <c r="AP1766" i="2"/>
  <c r="AP1767" i="2"/>
  <c r="AP1768" i="2"/>
  <c r="AP1769" i="2"/>
  <c r="AP1770" i="2"/>
  <c r="AP1771" i="2"/>
  <c r="AP1772" i="2"/>
  <c r="AP1773" i="2"/>
  <c r="AP1774" i="2"/>
  <c r="AP1775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8" i="2"/>
  <c r="AP1789" i="2"/>
  <c r="AP1790" i="2"/>
  <c r="AP1791" i="2"/>
  <c r="AP1792" i="2"/>
  <c r="AP1793" i="2"/>
  <c r="AP1794" i="2"/>
  <c r="AP1795" i="2"/>
  <c r="AP1796" i="2"/>
  <c r="AP1797" i="2"/>
  <c r="AP1798" i="2"/>
  <c r="AP1799" i="2"/>
  <c r="AP1800" i="2"/>
  <c r="AP1801" i="2"/>
  <c r="AP1802" i="2"/>
  <c r="AP1803" i="2"/>
  <c r="AP1804" i="2"/>
  <c r="AP1805" i="2"/>
  <c r="AP1806" i="2"/>
  <c r="AP1807" i="2"/>
  <c r="AP1808" i="2"/>
  <c r="AP1809" i="2"/>
  <c r="AP1810" i="2"/>
  <c r="AP1811" i="2"/>
  <c r="AP1812" i="2"/>
  <c r="AP1813" i="2"/>
  <c r="AP1814" i="2"/>
  <c r="AP1815" i="2"/>
  <c r="AP1816" i="2"/>
  <c r="AP1817" i="2"/>
  <c r="AP1818" i="2"/>
  <c r="AP1819" i="2"/>
  <c r="AP1820" i="2"/>
  <c r="AP1821" i="2"/>
  <c r="AP1822" i="2"/>
  <c r="AP1823" i="2"/>
  <c r="AP1824" i="2"/>
  <c r="AP1825" i="2"/>
  <c r="AP1826" i="2"/>
  <c r="AP1827" i="2"/>
  <c r="AP1828" i="2"/>
  <c r="AP1829" i="2"/>
  <c r="AP1830" i="2"/>
  <c r="AP1831" i="2"/>
  <c r="AP1832" i="2"/>
  <c r="AP1833" i="2"/>
  <c r="AP1834" i="2"/>
  <c r="AP1835" i="2"/>
  <c r="AP1836" i="2"/>
  <c r="AP1837" i="2"/>
  <c r="AP1838" i="2"/>
  <c r="AP1839" i="2"/>
  <c r="AP1840" i="2"/>
  <c r="AP1841" i="2"/>
  <c r="AP1842" i="2"/>
  <c r="AP1843" i="2"/>
  <c r="AP1844" i="2"/>
  <c r="AP1845" i="2"/>
  <c r="AP1846" i="2"/>
  <c r="AP1847" i="2"/>
  <c r="AP1848" i="2"/>
  <c r="AP1849" i="2"/>
  <c r="AP1850" i="2"/>
  <c r="AP1851" i="2"/>
  <c r="AP1852" i="2"/>
  <c r="AP1853" i="2"/>
  <c r="AP1854" i="2"/>
  <c r="AP1855" i="2"/>
  <c r="AP1856" i="2"/>
  <c r="AP1857" i="2"/>
  <c r="AP1858" i="2"/>
  <c r="AP1859" i="2"/>
  <c r="AP1860" i="2"/>
  <c r="AP1861" i="2"/>
  <c r="AP1862" i="2"/>
  <c r="AP1863" i="2"/>
  <c r="AP1864" i="2"/>
  <c r="AP1865" i="2"/>
  <c r="AP1866" i="2"/>
  <c r="AP1867" i="2"/>
  <c r="AP1868" i="2"/>
  <c r="AP1869" i="2"/>
  <c r="AP1870" i="2"/>
  <c r="AP1871" i="2"/>
  <c r="AP1872" i="2"/>
  <c r="AP1873" i="2"/>
  <c r="AP1874" i="2"/>
  <c r="AP1875" i="2"/>
  <c r="AP1876" i="2"/>
  <c r="AP1877" i="2"/>
  <c r="AP1878" i="2"/>
  <c r="AP1879" i="2"/>
  <c r="AP1880" i="2"/>
  <c r="AP1881" i="2"/>
  <c r="AP1882" i="2"/>
  <c r="AP1883" i="2"/>
  <c r="AP1884" i="2"/>
  <c r="AP1885" i="2"/>
  <c r="AP1886" i="2"/>
  <c r="AP1887" i="2"/>
  <c r="AP1888" i="2"/>
  <c r="AP1889" i="2"/>
  <c r="AP1890" i="2"/>
  <c r="AP1891" i="2"/>
  <c r="AP1892" i="2"/>
  <c r="AP1893" i="2"/>
  <c r="AP1894" i="2"/>
  <c r="AP1895" i="2"/>
  <c r="AP1896" i="2"/>
  <c r="AP1897" i="2"/>
  <c r="AP1898" i="2"/>
  <c r="AP1899" i="2"/>
  <c r="AP1900" i="2"/>
  <c r="AP1901" i="2"/>
  <c r="AP1902" i="2"/>
  <c r="AP1903" i="2"/>
  <c r="AP1904" i="2"/>
  <c r="AP1905" i="2"/>
  <c r="AP1906" i="2"/>
  <c r="AP1907" i="2"/>
  <c r="AP1908" i="2"/>
  <c r="AP1909" i="2"/>
  <c r="AP1910" i="2"/>
  <c r="AP1911" i="2"/>
  <c r="AP1912" i="2"/>
  <c r="AP1913" i="2"/>
  <c r="AP1914" i="2"/>
  <c r="AP1915" i="2"/>
  <c r="AP1916" i="2"/>
  <c r="AP1917" i="2"/>
  <c r="AP1918" i="2"/>
  <c r="AP1919" i="2"/>
  <c r="AP1920" i="2"/>
  <c r="AP1921" i="2"/>
  <c r="AP1922" i="2"/>
  <c r="AP1923" i="2"/>
  <c r="AP1924" i="2"/>
  <c r="AP1925" i="2"/>
  <c r="AP1926" i="2"/>
  <c r="AP1927" i="2"/>
  <c r="AP1928" i="2"/>
  <c r="AP1929" i="2"/>
  <c r="AP1930" i="2"/>
  <c r="AP1931" i="2"/>
  <c r="AP1932" i="2"/>
  <c r="AP1933" i="2"/>
  <c r="AP1934" i="2"/>
  <c r="AP1935" i="2"/>
  <c r="AP1936" i="2"/>
  <c r="AP1937" i="2"/>
  <c r="AP1938" i="2"/>
  <c r="AP1939" i="2"/>
  <c r="AP1940" i="2"/>
  <c r="AP1941" i="2"/>
  <c r="AP1942" i="2"/>
  <c r="AP1943" i="2"/>
  <c r="AP1944" i="2"/>
  <c r="AP1945" i="2"/>
  <c r="AP1946" i="2"/>
  <c r="AP1947" i="2"/>
  <c r="AP1948" i="2"/>
  <c r="AP1949" i="2"/>
  <c r="AP1950" i="2"/>
  <c r="AP1951" i="2"/>
  <c r="AP1952" i="2"/>
  <c r="AP1953" i="2"/>
  <c r="AP1954" i="2"/>
  <c r="AP1955" i="2"/>
  <c r="AP1956" i="2"/>
  <c r="AP1957" i="2"/>
  <c r="AP1958" i="2"/>
  <c r="AP1959" i="2"/>
  <c r="AP1960" i="2"/>
  <c r="AP1961" i="2"/>
  <c r="AP1962" i="2"/>
  <c r="AP1963" i="2"/>
  <c r="AP1964" i="2"/>
  <c r="AP1965" i="2"/>
  <c r="AP1966" i="2"/>
  <c r="AP1967" i="2"/>
  <c r="AP1968" i="2"/>
  <c r="AP1969" i="2"/>
  <c r="AP1970" i="2"/>
  <c r="AP1971" i="2"/>
  <c r="AP1972" i="2"/>
  <c r="AP1973" i="2"/>
  <c r="AP1974" i="2"/>
  <c r="AP1975" i="2"/>
  <c r="AP1976" i="2"/>
  <c r="AP1977" i="2"/>
  <c r="AP1978" i="2"/>
  <c r="AP1979" i="2"/>
  <c r="AP1980" i="2"/>
  <c r="AP1981" i="2"/>
  <c r="AP1982" i="2"/>
  <c r="AP1983" i="2"/>
  <c r="AP1984" i="2"/>
  <c r="AP1985" i="2"/>
  <c r="AP1986" i="2"/>
  <c r="AP1987" i="2"/>
  <c r="AP1988" i="2"/>
  <c r="AP1989" i="2"/>
  <c r="AP1990" i="2"/>
  <c r="AP1991" i="2"/>
  <c r="AP1992" i="2"/>
  <c r="AP1993" i="2"/>
  <c r="AP1994" i="2"/>
  <c r="AP1995" i="2"/>
  <c r="AP1996" i="2"/>
  <c r="AP1997" i="2"/>
  <c r="AP1998" i="2"/>
  <c r="AP1999" i="2"/>
  <c r="AP2000" i="2"/>
  <c r="AP2001" i="2"/>
  <c r="AP2002" i="2"/>
  <c r="AP2003" i="2"/>
  <c r="AP2004" i="2"/>
  <c r="AP2005" i="2"/>
  <c r="AP2006" i="2"/>
  <c r="AP2007" i="2"/>
  <c r="AP2008" i="2"/>
  <c r="AP2009" i="2"/>
  <c r="AP2010" i="2"/>
  <c r="AP2011" i="2"/>
  <c r="AP2012" i="2"/>
  <c r="AP2013" i="2"/>
  <c r="AP2014" i="2"/>
  <c r="AP2015" i="2"/>
  <c r="AP2016" i="2"/>
  <c r="AP2017" i="2"/>
  <c r="AP2018" i="2"/>
  <c r="AP2019" i="2"/>
  <c r="AP2020" i="2"/>
  <c r="AP2021" i="2"/>
  <c r="AP2022" i="2"/>
  <c r="AP2023" i="2"/>
  <c r="AP2024" i="2"/>
  <c r="AP2025" i="2"/>
  <c r="AP2026" i="2"/>
  <c r="AP2027" i="2"/>
  <c r="AP2028" i="2"/>
  <c r="AP2029" i="2"/>
  <c r="AP2030" i="2"/>
  <c r="AP2031" i="2"/>
  <c r="AP2032" i="2"/>
  <c r="AP2033" i="2"/>
  <c r="AP2034" i="2"/>
  <c r="AP2035" i="2"/>
  <c r="AP2036" i="2"/>
  <c r="AP2037" i="2"/>
  <c r="AP2038" i="2"/>
  <c r="AP2039" i="2"/>
  <c r="AP2040" i="2"/>
  <c r="AP2041" i="2"/>
  <c r="AP2042" i="2"/>
  <c r="AP2043" i="2"/>
  <c r="AP2044" i="2"/>
  <c r="AP2045" i="2"/>
  <c r="AP2046" i="2"/>
  <c r="AP2047" i="2"/>
  <c r="AP2048" i="2"/>
  <c r="AP2049" i="2"/>
  <c r="AP2050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AP2070" i="2"/>
  <c r="AP2071" i="2"/>
  <c r="AP2072" i="2"/>
  <c r="AP2073" i="2"/>
  <c r="AP2074" i="2"/>
  <c r="AP2075" i="2"/>
  <c r="AP2076" i="2"/>
  <c r="AP2077" i="2"/>
  <c r="AP2078" i="2"/>
  <c r="AP2079" i="2"/>
  <c r="AP2080" i="2"/>
  <c r="AP2081" i="2"/>
  <c r="AP2082" i="2"/>
  <c r="AP2083" i="2"/>
  <c r="AP2084" i="2"/>
  <c r="AP2085" i="2"/>
  <c r="AP2086" i="2"/>
  <c r="AP2087" i="2"/>
  <c r="AP2088" i="2"/>
  <c r="AP2089" i="2"/>
  <c r="AP2090" i="2"/>
  <c r="AP2091" i="2"/>
  <c r="AP2092" i="2"/>
  <c r="AP2093" i="2"/>
  <c r="AP2094" i="2"/>
  <c r="AP2095" i="2"/>
  <c r="AP2096" i="2"/>
  <c r="AP2097" i="2"/>
  <c r="AP2098" i="2"/>
  <c r="AP2099" i="2"/>
  <c r="AP2100" i="2"/>
  <c r="AP2101" i="2"/>
  <c r="AP2102" i="2"/>
  <c r="AP2103" i="2"/>
  <c r="AP2104" i="2"/>
  <c r="AP2105" i="2"/>
  <c r="AP2106" i="2"/>
  <c r="AP2107" i="2"/>
  <c r="AP2108" i="2"/>
  <c r="AP2109" i="2"/>
  <c r="AP2110" i="2"/>
  <c r="AP2111" i="2"/>
  <c r="AP2112" i="2"/>
  <c r="AP2113" i="2"/>
  <c r="AP2114" i="2"/>
  <c r="AP2115" i="2"/>
  <c r="AP2116" i="2"/>
  <c r="AP2117" i="2"/>
  <c r="AP2118" i="2"/>
  <c r="AP2119" i="2"/>
  <c r="AP2120" i="2"/>
  <c r="AP2121" i="2"/>
  <c r="AP2122" i="2"/>
  <c r="AP2123" i="2"/>
  <c r="AP2124" i="2"/>
  <c r="AP2125" i="2"/>
  <c r="AP2126" i="2"/>
  <c r="AP2127" i="2"/>
  <c r="AP2128" i="2"/>
  <c r="AP2129" i="2"/>
  <c r="AP2130" i="2"/>
  <c r="AP2131" i="2"/>
  <c r="AP2132" i="2"/>
  <c r="AP2133" i="2"/>
  <c r="AP2134" i="2"/>
  <c r="AP2135" i="2"/>
  <c r="AP2136" i="2"/>
  <c r="AP2137" i="2"/>
  <c r="AP2138" i="2"/>
  <c r="AP2139" i="2"/>
  <c r="AP2140" i="2"/>
  <c r="AP2141" i="2"/>
  <c r="AP2142" i="2"/>
  <c r="AP2143" i="2"/>
  <c r="AP2144" i="2"/>
  <c r="AP2145" i="2"/>
  <c r="AP2146" i="2"/>
  <c r="AP2147" i="2"/>
  <c r="AP2148" i="2"/>
  <c r="AP2149" i="2"/>
  <c r="AP2150" i="2"/>
  <c r="AP2151" i="2"/>
  <c r="AP2152" i="2"/>
  <c r="AP2153" i="2"/>
  <c r="AP2154" i="2"/>
  <c r="AP2155" i="2"/>
  <c r="AP2156" i="2"/>
  <c r="AP2157" i="2"/>
  <c r="AP2158" i="2"/>
  <c r="AP2159" i="2"/>
  <c r="AP2160" i="2"/>
  <c r="AP2161" i="2"/>
  <c r="AP2162" i="2"/>
  <c r="AP2163" i="2"/>
  <c r="AP2164" i="2"/>
  <c r="AP2165" i="2"/>
  <c r="AP2166" i="2"/>
  <c r="AP2167" i="2"/>
  <c r="AP2168" i="2"/>
  <c r="AP2169" i="2"/>
  <c r="AP2170" i="2"/>
  <c r="AP2171" i="2"/>
  <c r="AP2172" i="2"/>
  <c r="AP2173" i="2"/>
  <c r="AP2174" i="2"/>
  <c r="AP2175" i="2"/>
  <c r="AP2176" i="2"/>
  <c r="AP2177" i="2"/>
  <c r="AP2178" i="2"/>
  <c r="AP2179" i="2"/>
  <c r="AP2180" i="2"/>
  <c r="AP2181" i="2"/>
  <c r="AP2182" i="2"/>
  <c r="AP2183" i="2"/>
  <c r="AP2184" i="2"/>
  <c r="AP2185" i="2"/>
  <c r="AP2186" i="2"/>
  <c r="AP2187" i="2"/>
  <c r="AP2188" i="2"/>
  <c r="AP2189" i="2"/>
  <c r="AP2190" i="2"/>
  <c r="AP2191" i="2"/>
  <c r="AP2192" i="2"/>
  <c r="AP2193" i="2"/>
  <c r="AP2194" i="2"/>
  <c r="AP2195" i="2"/>
  <c r="AP2196" i="2"/>
  <c r="AP2197" i="2"/>
  <c r="AP2198" i="2"/>
  <c r="AP2199" i="2"/>
  <c r="AP2200" i="2"/>
  <c r="AP2201" i="2"/>
  <c r="AP2202" i="2"/>
  <c r="AP2203" i="2"/>
  <c r="AP2204" i="2"/>
  <c r="AP2205" i="2"/>
  <c r="AP2206" i="2"/>
  <c r="AP2207" i="2"/>
  <c r="AP2208" i="2"/>
  <c r="AP2209" i="2"/>
  <c r="AP2210" i="2"/>
  <c r="AP2211" i="2"/>
  <c r="AP2212" i="2"/>
  <c r="AP2213" i="2"/>
  <c r="AP2214" i="2"/>
  <c r="AP2215" i="2"/>
  <c r="AP2216" i="2"/>
  <c r="AP2217" i="2"/>
  <c r="AP2218" i="2"/>
  <c r="AP2219" i="2"/>
  <c r="AP2220" i="2"/>
  <c r="AP2221" i="2"/>
  <c r="AP2222" i="2"/>
  <c r="AP2223" i="2"/>
  <c r="AP2224" i="2"/>
  <c r="AP2225" i="2"/>
  <c r="AP2226" i="2"/>
  <c r="AP2227" i="2"/>
  <c r="AP2228" i="2"/>
  <c r="AP2229" i="2"/>
  <c r="AP2230" i="2"/>
  <c r="AP2231" i="2"/>
  <c r="AP2232" i="2"/>
  <c r="AP2233" i="2"/>
  <c r="AP2234" i="2"/>
  <c r="AP2235" i="2"/>
  <c r="AP2236" i="2"/>
  <c r="AP2237" i="2"/>
  <c r="AP2238" i="2"/>
  <c r="AP2239" i="2"/>
  <c r="AP2240" i="2"/>
  <c r="AP2241" i="2"/>
  <c r="AP2242" i="2"/>
  <c r="AP2243" i="2"/>
  <c r="AP2244" i="2"/>
  <c r="AP2245" i="2"/>
  <c r="AP2246" i="2"/>
  <c r="AP2247" i="2"/>
  <c r="AP2248" i="2"/>
  <c r="AP2249" i="2"/>
  <c r="AP2250" i="2"/>
  <c r="AP2251" i="2"/>
  <c r="AP2252" i="2"/>
  <c r="AP2253" i="2"/>
  <c r="AP2254" i="2"/>
  <c r="AP2255" i="2"/>
  <c r="AP2256" i="2"/>
  <c r="AP2257" i="2"/>
  <c r="AP2258" i="2"/>
  <c r="AP2259" i="2"/>
  <c r="AP2260" i="2"/>
  <c r="AP2261" i="2"/>
  <c r="AP2262" i="2"/>
  <c r="AP2263" i="2"/>
  <c r="AP2264" i="2"/>
  <c r="AP2265" i="2"/>
  <c r="AP2266" i="2"/>
  <c r="AP2267" i="2"/>
  <c r="AP2268" i="2"/>
  <c r="AP2269" i="2"/>
  <c r="AP2270" i="2"/>
  <c r="AP2271" i="2"/>
  <c r="AP2272" i="2"/>
  <c r="AP2273" i="2"/>
  <c r="AP2274" i="2"/>
  <c r="AP2275" i="2"/>
  <c r="AP2276" i="2"/>
  <c r="AP2277" i="2"/>
  <c r="AP2278" i="2"/>
  <c r="AP2279" i="2"/>
  <c r="AP2280" i="2"/>
  <c r="AP2281" i="2"/>
  <c r="AP2282" i="2"/>
  <c r="AP2283" i="2"/>
  <c r="AP2284" i="2"/>
  <c r="AP2285" i="2"/>
  <c r="AP2286" i="2"/>
  <c r="AP2287" i="2"/>
  <c r="AP2288" i="2"/>
  <c r="AP2289" i="2"/>
  <c r="AP2290" i="2"/>
  <c r="AP2291" i="2"/>
  <c r="AP2292" i="2"/>
  <c r="AP2293" i="2"/>
  <c r="AP2294" i="2"/>
  <c r="AP2295" i="2"/>
  <c r="AP2296" i="2"/>
  <c r="AP2297" i="2"/>
  <c r="AP2298" i="2"/>
  <c r="AP2299" i="2"/>
  <c r="AP2300" i="2"/>
  <c r="AP2301" i="2"/>
  <c r="AP2302" i="2"/>
  <c r="AP2303" i="2"/>
  <c r="AP2304" i="2"/>
  <c r="AP2305" i="2"/>
  <c r="AP2306" i="2"/>
  <c r="AP2307" i="2"/>
  <c r="AP2308" i="2"/>
  <c r="AP2309" i="2"/>
  <c r="AP2310" i="2"/>
  <c r="AP2311" i="2"/>
  <c r="AP2312" i="2"/>
  <c r="AP2313" i="2"/>
  <c r="AP2314" i="2"/>
  <c r="AP2315" i="2"/>
  <c r="AP2316" i="2"/>
  <c r="AP2317" i="2"/>
  <c r="AP2318" i="2"/>
  <c r="AP2319" i="2"/>
  <c r="AP2320" i="2"/>
  <c r="AP2321" i="2"/>
  <c r="AP2322" i="2"/>
  <c r="AP2323" i="2"/>
  <c r="AP2324" i="2"/>
  <c r="AP2325" i="2"/>
  <c r="AP2326" i="2"/>
  <c r="AP2327" i="2"/>
  <c r="AP2328" i="2"/>
  <c r="AP2329" i="2"/>
  <c r="AP2330" i="2"/>
  <c r="AP2331" i="2"/>
  <c r="AP2332" i="2"/>
  <c r="AP2333" i="2"/>
  <c r="AP2334" i="2"/>
  <c r="AP2335" i="2"/>
  <c r="AP2336" i="2"/>
  <c r="AP2337" i="2"/>
  <c r="AP2338" i="2"/>
  <c r="AP2339" i="2"/>
  <c r="AP2340" i="2"/>
  <c r="AP2341" i="2"/>
  <c r="AP2342" i="2"/>
  <c r="AP2343" i="2"/>
  <c r="AP2344" i="2"/>
  <c r="AP2345" i="2"/>
  <c r="AP2346" i="2"/>
  <c r="AP2347" i="2"/>
  <c r="AP2348" i="2"/>
  <c r="AP2349" i="2"/>
  <c r="AP2350" i="2"/>
  <c r="AP2351" i="2"/>
  <c r="AP2352" i="2"/>
  <c r="AP2353" i="2"/>
  <c r="AP2354" i="2"/>
  <c r="AP2355" i="2"/>
  <c r="AP2356" i="2"/>
  <c r="AP2357" i="2"/>
  <c r="AP2358" i="2"/>
  <c r="AP2359" i="2"/>
  <c r="AP2360" i="2"/>
  <c r="AP2361" i="2"/>
  <c r="AP2362" i="2"/>
  <c r="AP2363" i="2"/>
  <c r="AP2364" i="2"/>
  <c r="AP2365" i="2"/>
  <c r="AP2366" i="2"/>
  <c r="AP2367" i="2"/>
  <c r="AP2368" i="2"/>
  <c r="AP2369" i="2"/>
  <c r="AP2370" i="2"/>
  <c r="AP2371" i="2"/>
  <c r="AP2372" i="2"/>
  <c r="AP2373" i="2"/>
  <c r="AP2374" i="2"/>
  <c r="AP2375" i="2"/>
  <c r="AP2376" i="2"/>
  <c r="AP2377" i="2"/>
  <c r="AP2378" i="2"/>
  <c r="AP2379" i="2"/>
  <c r="AP2380" i="2"/>
  <c r="AP2381" i="2"/>
  <c r="AP2382" i="2"/>
  <c r="AP2383" i="2"/>
  <c r="AP2384" i="2"/>
  <c r="AP2385" i="2"/>
  <c r="AP2386" i="2"/>
  <c r="AP2387" i="2"/>
  <c r="AP2388" i="2"/>
  <c r="AP2389" i="2"/>
  <c r="AP2390" i="2"/>
  <c r="AP2391" i="2"/>
  <c r="AP2392" i="2"/>
  <c r="AP2393" i="2"/>
  <c r="AP2394" i="2"/>
  <c r="AP2395" i="2"/>
  <c r="AP2396" i="2"/>
  <c r="AP2397" i="2"/>
  <c r="AP2398" i="2"/>
  <c r="AP2399" i="2"/>
  <c r="AP2400" i="2"/>
  <c r="AP2401" i="2"/>
  <c r="AP2402" i="2"/>
  <c r="AP2403" i="2"/>
  <c r="AP2404" i="2"/>
  <c r="AP2405" i="2"/>
  <c r="AP2406" i="2"/>
  <c r="AP2407" i="2"/>
  <c r="AP2408" i="2"/>
  <c r="AP2409" i="2"/>
  <c r="AP2410" i="2"/>
  <c r="AP2411" i="2"/>
  <c r="AP2412" i="2"/>
  <c r="AP2413" i="2"/>
  <c r="AP2414" i="2"/>
  <c r="AP2415" i="2"/>
  <c r="AP2416" i="2"/>
  <c r="AP2417" i="2"/>
  <c r="AP2418" i="2"/>
  <c r="AP2419" i="2"/>
  <c r="AP2" i="2"/>
  <c r="AO4" i="2"/>
  <c r="AO5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1002" i="2"/>
  <c r="AO1003" i="2"/>
  <c r="AO1004" i="2"/>
  <c r="AO1005" i="2"/>
  <c r="AO1006" i="2"/>
  <c r="AO1007" i="2"/>
  <c r="AO1008" i="2"/>
  <c r="AO1009" i="2"/>
  <c r="AO1010" i="2"/>
  <c r="AO1011" i="2"/>
  <c r="AO1012" i="2"/>
  <c r="AO1013" i="2"/>
  <c r="AO1014" i="2"/>
  <c r="AO1015" i="2"/>
  <c r="AO1016" i="2"/>
  <c r="AO1017" i="2"/>
  <c r="AO1018" i="2"/>
  <c r="AO1019" i="2"/>
  <c r="AO1020" i="2"/>
  <c r="AO1021" i="2"/>
  <c r="AO1022" i="2"/>
  <c r="AO1023" i="2"/>
  <c r="AO1024" i="2"/>
  <c r="AO1025" i="2"/>
  <c r="AO1026" i="2"/>
  <c r="AO1027" i="2"/>
  <c r="AO1028" i="2"/>
  <c r="AO1029" i="2"/>
  <c r="AO1030" i="2"/>
  <c r="AO1031" i="2"/>
  <c r="AO1032" i="2"/>
  <c r="AO1033" i="2"/>
  <c r="AO1034" i="2"/>
  <c r="AO1035" i="2"/>
  <c r="AO1036" i="2"/>
  <c r="AO1037" i="2"/>
  <c r="AO1038" i="2"/>
  <c r="AO1039" i="2"/>
  <c r="AO1040" i="2"/>
  <c r="AO1041" i="2"/>
  <c r="AO1042" i="2"/>
  <c r="AO1043" i="2"/>
  <c r="AO1044" i="2"/>
  <c r="AO1045" i="2"/>
  <c r="AO1046" i="2"/>
  <c r="AO1047" i="2"/>
  <c r="AO1048" i="2"/>
  <c r="AO1049" i="2"/>
  <c r="AO1050" i="2"/>
  <c r="AO1051" i="2"/>
  <c r="AO1052" i="2"/>
  <c r="AO1053" i="2"/>
  <c r="AO1054" i="2"/>
  <c r="AO1055" i="2"/>
  <c r="AO1056" i="2"/>
  <c r="AO1057" i="2"/>
  <c r="AO1058" i="2"/>
  <c r="AO1059" i="2"/>
  <c r="AO1060" i="2"/>
  <c r="AO1061" i="2"/>
  <c r="AO1062" i="2"/>
  <c r="AO1063" i="2"/>
  <c r="AO1064" i="2"/>
  <c r="AO1065" i="2"/>
  <c r="AO1066" i="2"/>
  <c r="AO1067" i="2"/>
  <c r="AO1068" i="2"/>
  <c r="AO1069" i="2"/>
  <c r="AO1070" i="2"/>
  <c r="AO1071" i="2"/>
  <c r="AO1072" i="2"/>
  <c r="AO1073" i="2"/>
  <c r="AO1074" i="2"/>
  <c r="AO1075" i="2"/>
  <c r="AO1076" i="2"/>
  <c r="AO1077" i="2"/>
  <c r="AO1078" i="2"/>
  <c r="AO1079" i="2"/>
  <c r="AO1080" i="2"/>
  <c r="AO1081" i="2"/>
  <c r="AO1082" i="2"/>
  <c r="AO1083" i="2"/>
  <c r="AO1084" i="2"/>
  <c r="AO1085" i="2"/>
  <c r="AO1086" i="2"/>
  <c r="AO1087" i="2"/>
  <c r="AO1088" i="2"/>
  <c r="AO1089" i="2"/>
  <c r="AO1090" i="2"/>
  <c r="AO1091" i="2"/>
  <c r="AO1092" i="2"/>
  <c r="AO1093" i="2"/>
  <c r="AO1094" i="2"/>
  <c r="AO1095" i="2"/>
  <c r="AO1096" i="2"/>
  <c r="AO1097" i="2"/>
  <c r="AO1098" i="2"/>
  <c r="AO1099" i="2"/>
  <c r="AO1100" i="2"/>
  <c r="AO1101" i="2"/>
  <c r="AO1102" i="2"/>
  <c r="AO1103" i="2"/>
  <c r="AO1104" i="2"/>
  <c r="AO1105" i="2"/>
  <c r="AO1106" i="2"/>
  <c r="AO1107" i="2"/>
  <c r="AO1108" i="2"/>
  <c r="AO1109" i="2"/>
  <c r="AO1110" i="2"/>
  <c r="AO1111" i="2"/>
  <c r="AO1112" i="2"/>
  <c r="AO1113" i="2"/>
  <c r="AO1114" i="2"/>
  <c r="AO1115" i="2"/>
  <c r="AO1116" i="2"/>
  <c r="AO1117" i="2"/>
  <c r="AO1118" i="2"/>
  <c r="AO1119" i="2"/>
  <c r="AO1120" i="2"/>
  <c r="AO1121" i="2"/>
  <c r="AO1122" i="2"/>
  <c r="AO1123" i="2"/>
  <c r="AO1124" i="2"/>
  <c r="AO1125" i="2"/>
  <c r="AO1126" i="2"/>
  <c r="AO1127" i="2"/>
  <c r="AO1128" i="2"/>
  <c r="AO1129" i="2"/>
  <c r="AO1130" i="2"/>
  <c r="AO1131" i="2"/>
  <c r="AO1132" i="2"/>
  <c r="AO1133" i="2"/>
  <c r="AO1134" i="2"/>
  <c r="AO1135" i="2"/>
  <c r="AO1136" i="2"/>
  <c r="AO1137" i="2"/>
  <c r="AO1138" i="2"/>
  <c r="AO1139" i="2"/>
  <c r="AO1140" i="2"/>
  <c r="AO1141" i="2"/>
  <c r="AO1142" i="2"/>
  <c r="AO1143" i="2"/>
  <c r="AO1144" i="2"/>
  <c r="AO1145" i="2"/>
  <c r="AO1146" i="2"/>
  <c r="AO1147" i="2"/>
  <c r="AO1148" i="2"/>
  <c r="AO1149" i="2"/>
  <c r="AO1150" i="2"/>
  <c r="AO1151" i="2"/>
  <c r="AO1152" i="2"/>
  <c r="AO1153" i="2"/>
  <c r="AO1154" i="2"/>
  <c r="AO1155" i="2"/>
  <c r="AO1156" i="2"/>
  <c r="AO1157" i="2"/>
  <c r="AO1158" i="2"/>
  <c r="AO1159" i="2"/>
  <c r="AO1160" i="2"/>
  <c r="AO1161" i="2"/>
  <c r="AO1162" i="2"/>
  <c r="AO1163" i="2"/>
  <c r="AO1164" i="2"/>
  <c r="AO1165" i="2"/>
  <c r="AO1166" i="2"/>
  <c r="AO1167" i="2"/>
  <c r="AO1168" i="2"/>
  <c r="AO1169" i="2"/>
  <c r="AO1170" i="2"/>
  <c r="AO1171" i="2"/>
  <c r="AO1172" i="2"/>
  <c r="AO1173" i="2"/>
  <c r="AO1174" i="2"/>
  <c r="AO1175" i="2"/>
  <c r="AO1176" i="2"/>
  <c r="AO1177" i="2"/>
  <c r="AO1178" i="2"/>
  <c r="AO1179" i="2"/>
  <c r="AO1180" i="2"/>
  <c r="AO1181" i="2"/>
  <c r="AO1182" i="2"/>
  <c r="AO1183" i="2"/>
  <c r="AO1184" i="2"/>
  <c r="AO1185" i="2"/>
  <c r="AO1186" i="2"/>
  <c r="AO1187" i="2"/>
  <c r="AO1188" i="2"/>
  <c r="AO1189" i="2"/>
  <c r="AO1190" i="2"/>
  <c r="AO1191" i="2"/>
  <c r="AO1192" i="2"/>
  <c r="AO1193" i="2"/>
  <c r="AO1194" i="2"/>
  <c r="AO1195" i="2"/>
  <c r="AO1196" i="2"/>
  <c r="AO1197" i="2"/>
  <c r="AO1198" i="2"/>
  <c r="AO1199" i="2"/>
  <c r="AO1200" i="2"/>
  <c r="AO1201" i="2"/>
  <c r="AO1202" i="2"/>
  <c r="AO1203" i="2"/>
  <c r="AO1204" i="2"/>
  <c r="AO1205" i="2"/>
  <c r="AO1206" i="2"/>
  <c r="AO1207" i="2"/>
  <c r="AO1208" i="2"/>
  <c r="AO1209" i="2"/>
  <c r="AO1210" i="2"/>
  <c r="AO1211" i="2"/>
  <c r="AO1212" i="2"/>
  <c r="AO1213" i="2"/>
  <c r="AO1214" i="2"/>
  <c r="AO1215" i="2"/>
  <c r="AO1216" i="2"/>
  <c r="AO1217" i="2"/>
  <c r="AO1218" i="2"/>
  <c r="AO1219" i="2"/>
  <c r="AO1220" i="2"/>
  <c r="AO1221" i="2"/>
  <c r="AO1222" i="2"/>
  <c r="AO1223" i="2"/>
  <c r="AO1224" i="2"/>
  <c r="AO1225" i="2"/>
  <c r="AO1226" i="2"/>
  <c r="AO1227" i="2"/>
  <c r="AO1228" i="2"/>
  <c r="AO1229" i="2"/>
  <c r="AO1230" i="2"/>
  <c r="AO1231" i="2"/>
  <c r="AO1232" i="2"/>
  <c r="AO1233" i="2"/>
  <c r="AO1234" i="2"/>
  <c r="AO1235" i="2"/>
  <c r="AO1236" i="2"/>
  <c r="AO1237" i="2"/>
  <c r="AO1238" i="2"/>
  <c r="AO1239" i="2"/>
  <c r="AO1240" i="2"/>
  <c r="AO1241" i="2"/>
  <c r="AO1242" i="2"/>
  <c r="AO1243" i="2"/>
  <c r="AO1244" i="2"/>
  <c r="AO1245" i="2"/>
  <c r="AO1246" i="2"/>
  <c r="AO1247" i="2"/>
  <c r="AO1248" i="2"/>
  <c r="AO1249" i="2"/>
  <c r="AO1250" i="2"/>
  <c r="AO1251" i="2"/>
  <c r="AO1252" i="2"/>
  <c r="AO1253" i="2"/>
  <c r="AO1254" i="2"/>
  <c r="AO1255" i="2"/>
  <c r="AO1256" i="2"/>
  <c r="AO1257" i="2"/>
  <c r="AO1258" i="2"/>
  <c r="AO1259" i="2"/>
  <c r="AO1260" i="2"/>
  <c r="AO1261" i="2"/>
  <c r="AO1262" i="2"/>
  <c r="AO1263" i="2"/>
  <c r="AO1264" i="2"/>
  <c r="AO1265" i="2"/>
  <c r="AO1266" i="2"/>
  <c r="AO1267" i="2"/>
  <c r="AO1268" i="2"/>
  <c r="AO1269" i="2"/>
  <c r="AO1270" i="2"/>
  <c r="AO1271" i="2"/>
  <c r="AO1272" i="2"/>
  <c r="AO1273" i="2"/>
  <c r="AO1274" i="2"/>
  <c r="AO1275" i="2"/>
  <c r="AO1276" i="2"/>
  <c r="AO1277" i="2"/>
  <c r="AO1278" i="2"/>
  <c r="AO1279" i="2"/>
  <c r="AO1280" i="2"/>
  <c r="AO1281" i="2"/>
  <c r="AO1282" i="2"/>
  <c r="AO1283" i="2"/>
  <c r="AO1284" i="2"/>
  <c r="AO1285" i="2"/>
  <c r="AO1286" i="2"/>
  <c r="AO1287" i="2"/>
  <c r="AO1288" i="2"/>
  <c r="AO1289" i="2"/>
  <c r="AO1290" i="2"/>
  <c r="AO1291" i="2"/>
  <c r="AO1292" i="2"/>
  <c r="AO1293" i="2"/>
  <c r="AO1294" i="2"/>
  <c r="AO1295" i="2"/>
  <c r="AO1296" i="2"/>
  <c r="AO1297" i="2"/>
  <c r="AO1298" i="2"/>
  <c r="AO1299" i="2"/>
  <c r="AO1300" i="2"/>
  <c r="AO1301" i="2"/>
  <c r="AO1302" i="2"/>
  <c r="AO1303" i="2"/>
  <c r="AO1304" i="2"/>
  <c r="AO1305" i="2"/>
  <c r="AO1306" i="2"/>
  <c r="AO1307" i="2"/>
  <c r="AO1308" i="2"/>
  <c r="AO1309" i="2"/>
  <c r="AO1310" i="2"/>
  <c r="AO1311" i="2"/>
  <c r="AO1312" i="2"/>
  <c r="AO1313" i="2"/>
  <c r="AO1314" i="2"/>
  <c r="AO1315" i="2"/>
  <c r="AO1316" i="2"/>
  <c r="AO1317" i="2"/>
  <c r="AO1318" i="2"/>
  <c r="AO1319" i="2"/>
  <c r="AO1320" i="2"/>
  <c r="AO1321" i="2"/>
  <c r="AO1322" i="2"/>
  <c r="AO1323" i="2"/>
  <c r="AO1324" i="2"/>
  <c r="AO1325" i="2"/>
  <c r="AO1326" i="2"/>
  <c r="AO1327" i="2"/>
  <c r="AO1328" i="2"/>
  <c r="AO1329" i="2"/>
  <c r="AO1330" i="2"/>
  <c r="AO1331" i="2"/>
  <c r="AO1332" i="2"/>
  <c r="AO1333" i="2"/>
  <c r="AO1334" i="2"/>
  <c r="AO1335" i="2"/>
  <c r="AO1336" i="2"/>
  <c r="AO1337" i="2"/>
  <c r="AO1338" i="2"/>
  <c r="AO1339" i="2"/>
  <c r="AO1340" i="2"/>
  <c r="AO1341" i="2"/>
  <c r="AO1342" i="2"/>
  <c r="AO1343" i="2"/>
  <c r="AO1344" i="2"/>
  <c r="AO1345" i="2"/>
  <c r="AO1346" i="2"/>
  <c r="AO1347" i="2"/>
  <c r="AO1348" i="2"/>
  <c r="AO1349" i="2"/>
  <c r="AO1350" i="2"/>
  <c r="AO1351" i="2"/>
  <c r="AO1352" i="2"/>
  <c r="AO1353" i="2"/>
  <c r="AO1354" i="2"/>
  <c r="AO1355" i="2"/>
  <c r="AO1356" i="2"/>
  <c r="AO1357" i="2"/>
  <c r="AO1358" i="2"/>
  <c r="AO1359" i="2"/>
  <c r="AO1360" i="2"/>
  <c r="AO1361" i="2"/>
  <c r="AO1362" i="2"/>
  <c r="AO1363" i="2"/>
  <c r="AO1364" i="2"/>
  <c r="AO1365" i="2"/>
  <c r="AO1366" i="2"/>
  <c r="AO1367" i="2"/>
  <c r="AO1368" i="2"/>
  <c r="AO1369" i="2"/>
  <c r="AO1370" i="2"/>
  <c r="AO1371" i="2"/>
  <c r="AO1372" i="2"/>
  <c r="AO1373" i="2"/>
  <c r="AO1374" i="2"/>
  <c r="AO1375" i="2"/>
  <c r="AO1376" i="2"/>
  <c r="AO1377" i="2"/>
  <c r="AO1378" i="2"/>
  <c r="AO1379" i="2"/>
  <c r="AO1380" i="2"/>
  <c r="AO1381" i="2"/>
  <c r="AO1382" i="2"/>
  <c r="AO1383" i="2"/>
  <c r="AO1384" i="2"/>
  <c r="AO1385" i="2"/>
  <c r="AO1386" i="2"/>
  <c r="AO1387" i="2"/>
  <c r="AO1388" i="2"/>
  <c r="AO1389" i="2"/>
  <c r="AO1390" i="2"/>
  <c r="AO1391" i="2"/>
  <c r="AO1392" i="2"/>
  <c r="AO1393" i="2"/>
  <c r="AO1394" i="2"/>
  <c r="AO1395" i="2"/>
  <c r="AO1396" i="2"/>
  <c r="AO1397" i="2"/>
  <c r="AO1398" i="2"/>
  <c r="AO1399" i="2"/>
  <c r="AO1400" i="2"/>
  <c r="AO1401" i="2"/>
  <c r="AO1402" i="2"/>
  <c r="AO1403" i="2"/>
  <c r="AO1404" i="2"/>
  <c r="AO1405" i="2"/>
  <c r="AO1406" i="2"/>
  <c r="AO1407" i="2"/>
  <c r="AO1408" i="2"/>
  <c r="AO1409" i="2"/>
  <c r="AO1410" i="2"/>
  <c r="AO1411" i="2"/>
  <c r="AO1412" i="2"/>
  <c r="AO1413" i="2"/>
  <c r="AO1414" i="2"/>
  <c r="AO1415" i="2"/>
  <c r="AO1416" i="2"/>
  <c r="AO1417" i="2"/>
  <c r="AO1418" i="2"/>
  <c r="AO1419" i="2"/>
  <c r="AO1420" i="2"/>
  <c r="AO1421" i="2"/>
  <c r="AO1422" i="2"/>
  <c r="AO1423" i="2"/>
  <c r="AO1424" i="2"/>
  <c r="AO1425" i="2"/>
  <c r="AO1426" i="2"/>
  <c r="AO1427" i="2"/>
  <c r="AO1428" i="2"/>
  <c r="AO1429" i="2"/>
  <c r="AO1430" i="2"/>
  <c r="AO1431" i="2"/>
  <c r="AO1432" i="2"/>
  <c r="AO1433" i="2"/>
  <c r="AO1434" i="2"/>
  <c r="AO1435" i="2"/>
  <c r="AO1436" i="2"/>
  <c r="AO1437" i="2"/>
  <c r="AO1438" i="2"/>
  <c r="AO1439" i="2"/>
  <c r="AO1440" i="2"/>
  <c r="AO1441" i="2"/>
  <c r="AO1442" i="2"/>
  <c r="AO1443" i="2"/>
  <c r="AO1444" i="2"/>
  <c r="AO1445" i="2"/>
  <c r="AO1446" i="2"/>
  <c r="AO1447" i="2"/>
  <c r="AO1448" i="2"/>
  <c r="AO1449" i="2"/>
  <c r="AO1450" i="2"/>
  <c r="AO1451" i="2"/>
  <c r="AO1452" i="2"/>
  <c r="AO1453" i="2"/>
  <c r="AO1454" i="2"/>
  <c r="AO1455" i="2"/>
  <c r="AO1456" i="2"/>
  <c r="AO1457" i="2"/>
  <c r="AO1458" i="2"/>
  <c r="AO1459" i="2"/>
  <c r="AO1460" i="2"/>
  <c r="AO1461" i="2"/>
  <c r="AO1462" i="2"/>
  <c r="AO1463" i="2"/>
  <c r="AO1464" i="2"/>
  <c r="AO1465" i="2"/>
  <c r="AO1466" i="2"/>
  <c r="AO1467" i="2"/>
  <c r="AO1468" i="2"/>
  <c r="AO1469" i="2"/>
  <c r="AO1470" i="2"/>
  <c r="AO1471" i="2"/>
  <c r="AO1472" i="2"/>
  <c r="AO1473" i="2"/>
  <c r="AO1474" i="2"/>
  <c r="AO1475" i="2"/>
  <c r="AO1476" i="2"/>
  <c r="AO1477" i="2"/>
  <c r="AO1478" i="2"/>
  <c r="AO1479" i="2"/>
  <c r="AO1480" i="2"/>
  <c r="AO1481" i="2"/>
  <c r="AO1482" i="2"/>
  <c r="AO1483" i="2"/>
  <c r="AO1484" i="2"/>
  <c r="AO1485" i="2"/>
  <c r="AO1486" i="2"/>
  <c r="AO1487" i="2"/>
  <c r="AO1488" i="2"/>
  <c r="AO1489" i="2"/>
  <c r="AO1490" i="2"/>
  <c r="AO1491" i="2"/>
  <c r="AO1492" i="2"/>
  <c r="AO1493" i="2"/>
  <c r="AO1494" i="2"/>
  <c r="AO1495" i="2"/>
  <c r="AO1496" i="2"/>
  <c r="AO1497" i="2"/>
  <c r="AO1498" i="2"/>
  <c r="AO1499" i="2"/>
  <c r="AO1500" i="2"/>
  <c r="AO1501" i="2"/>
  <c r="AO1502" i="2"/>
  <c r="AO1503" i="2"/>
  <c r="AO1504" i="2"/>
  <c r="AO1505" i="2"/>
  <c r="AO1506" i="2"/>
  <c r="AO1507" i="2"/>
  <c r="AO1508" i="2"/>
  <c r="AO1509" i="2"/>
  <c r="AO1510" i="2"/>
  <c r="AO1511" i="2"/>
  <c r="AO1512" i="2"/>
  <c r="AO1513" i="2"/>
  <c r="AO1514" i="2"/>
  <c r="AO1515" i="2"/>
  <c r="AO1516" i="2"/>
  <c r="AO1517" i="2"/>
  <c r="AO1518" i="2"/>
  <c r="AO1519" i="2"/>
  <c r="AO1520" i="2"/>
  <c r="AO1521" i="2"/>
  <c r="AO1522" i="2"/>
  <c r="AO1523" i="2"/>
  <c r="AO1524" i="2"/>
  <c r="AO1525" i="2"/>
  <c r="AO1526" i="2"/>
  <c r="AO1527" i="2"/>
  <c r="AO1528" i="2"/>
  <c r="AO1529" i="2"/>
  <c r="AO1530" i="2"/>
  <c r="AO1531" i="2"/>
  <c r="AO1532" i="2"/>
  <c r="AO1533" i="2"/>
  <c r="AO1534" i="2"/>
  <c r="AO1535" i="2"/>
  <c r="AO1536" i="2"/>
  <c r="AO1537" i="2"/>
  <c r="AO1538" i="2"/>
  <c r="AO1539" i="2"/>
  <c r="AO1540" i="2"/>
  <c r="AO1541" i="2"/>
  <c r="AO1542" i="2"/>
  <c r="AO1543" i="2"/>
  <c r="AO1544" i="2"/>
  <c r="AO1545" i="2"/>
  <c r="AO1546" i="2"/>
  <c r="AO1547" i="2"/>
  <c r="AO1548" i="2"/>
  <c r="AO1549" i="2"/>
  <c r="AO1550" i="2"/>
  <c r="AO1551" i="2"/>
  <c r="AO1552" i="2"/>
  <c r="AO1553" i="2"/>
  <c r="AO1554" i="2"/>
  <c r="AO1555" i="2"/>
  <c r="AO1556" i="2"/>
  <c r="AO1557" i="2"/>
  <c r="AO1558" i="2"/>
  <c r="AO1559" i="2"/>
  <c r="AO1560" i="2"/>
  <c r="AO1561" i="2"/>
  <c r="AO1562" i="2"/>
  <c r="AO1563" i="2"/>
  <c r="AO1564" i="2"/>
  <c r="AO1565" i="2"/>
  <c r="AO1566" i="2"/>
  <c r="AO1567" i="2"/>
  <c r="AO1568" i="2"/>
  <c r="AO1569" i="2"/>
  <c r="AO1570" i="2"/>
  <c r="AO1571" i="2"/>
  <c r="AO1572" i="2"/>
  <c r="AO1573" i="2"/>
  <c r="AO1574" i="2"/>
  <c r="AO1575" i="2"/>
  <c r="AO1576" i="2"/>
  <c r="AO1577" i="2"/>
  <c r="AO1578" i="2"/>
  <c r="AO1579" i="2"/>
  <c r="AO1580" i="2"/>
  <c r="AO1581" i="2"/>
  <c r="AO1582" i="2"/>
  <c r="AO1583" i="2"/>
  <c r="AO1584" i="2"/>
  <c r="AO1585" i="2"/>
  <c r="AO1586" i="2"/>
  <c r="AO1587" i="2"/>
  <c r="AO1588" i="2"/>
  <c r="AO1589" i="2"/>
  <c r="AO1590" i="2"/>
  <c r="AO1591" i="2"/>
  <c r="AO1592" i="2"/>
  <c r="AO1593" i="2"/>
  <c r="AO1594" i="2"/>
  <c r="AO1595" i="2"/>
  <c r="AO1596" i="2"/>
  <c r="AO1597" i="2"/>
  <c r="AO1598" i="2"/>
  <c r="AO1599" i="2"/>
  <c r="AO1600" i="2"/>
  <c r="AO1601" i="2"/>
  <c r="AO1602" i="2"/>
  <c r="AO1603" i="2"/>
  <c r="AO1604" i="2"/>
  <c r="AO1605" i="2"/>
  <c r="AO1606" i="2"/>
  <c r="AO1607" i="2"/>
  <c r="AO1608" i="2"/>
  <c r="AO1609" i="2"/>
  <c r="AO1610" i="2"/>
  <c r="AO1611" i="2"/>
  <c r="AO1612" i="2"/>
  <c r="AO1613" i="2"/>
  <c r="AO1614" i="2"/>
  <c r="AO1615" i="2"/>
  <c r="AO1616" i="2"/>
  <c r="AO1617" i="2"/>
  <c r="AO1618" i="2"/>
  <c r="AO1619" i="2"/>
  <c r="AO1620" i="2"/>
  <c r="AO1621" i="2"/>
  <c r="AO1622" i="2"/>
  <c r="AO1623" i="2"/>
  <c r="AO1624" i="2"/>
  <c r="AO1625" i="2"/>
  <c r="AO1626" i="2"/>
  <c r="AO1627" i="2"/>
  <c r="AO1628" i="2"/>
  <c r="AO1629" i="2"/>
  <c r="AO1630" i="2"/>
  <c r="AO1631" i="2"/>
  <c r="AO1632" i="2"/>
  <c r="AO1633" i="2"/>
  <c r="AO1634" i="2"/>
  <c r="AO1635" i="2"/>
  <c r="AO1636" i="2"/>
  <c r="AO1637" i="2"/>
  <c r="AO1638" i="2"/>
  <c r="AO1639" i="2"/>
  <c r="AO1640" i="2"/>
  <c r="AO1641" i="2"/>
  <c r="AO1642" i="2"/>
  <c r="AO1643" i="2"/>
  <c r="AO1644" i="2"/>
  <c r="AO1645" i="2"/>
  <c r="AO1646" i="2"/>
  <c r="AO1647" i="2"/>
  <c r="AO1648" i="2"/>
  <c r="AO1649" i="2"/>
  <c r="AO1650" i="2"/>
  <c r="AO1651" i="2"/>
  <c r="AO1652" i="2"/>
  <c r="AO1653" i="2"/>
  <c r="AO1654" i="2"/>
  <c r="AO1655" i="2"/>
  <c r="AO1656" i="2"/>
  <c r="AO1657" i="2"/>
  <c r="AO1658" i="2"/>
  <c r="AO1659" i="2"/>
  <c r="AO1660" i="2"/>
  <c r="AO1661" i="2"/>
  <c r="AO1662" i="2"/>
  <c r="AO1663" i="2"/>
  <c r="AO1664" i="2"/>
  <c r="AO1665" i="2"/>
  <c r="AO1666" i="2"/>
  <c r="AO1667" i="2"/>
  <c r="AO1668" i="2"/>
  <c r="AO1669" i="2"/>
  <c r="AO1670" i="2"/>
  <c r="AO1671" i="2"/>
  <c r="AO1672" i="2"/>
  <c r="AO1673" i="2"/>
  <c r="AO1674" i="2"/>
  <c r="AO1675" i="2"/>
  <c r="AO1676" i="2"/>
  <c r="AO1677" i="2"/>
  <c r="AO1678" i="2"/>
  <c r="AO1679" i="2"/>
  <c r="AO1680" i="2"/>
  <c r="AO1681" i="2"/>
  <c r="AO1682" i="2"/>
  <c r="AO1683" i="2"/>
  <c r="AO1684" i="2"/>
  <c r="AO1685" i="2"/>
  <c r="AO1686" i="2"/>
  <c r="AO1687" i="2"/>
  <c r="AO1688" i="2"/>
  <c r="AO1689" i="2"/>
  <c r="AO1690" i="2"/>
  <c r="AO1691" i="2"/>
  <c r="AO1692" i="2"/>
  <c r="AO1693" i="2"/>
  <c r="AO1694" i="2"/>
  <c r="AO1695" i="2"/>
  <c r="AO1696" i="2"/>
  <c r="AO1697" i="2"/>
  <c r="AO1698" i="2"/>
  <c r="AO1699" i="2"/>
  <c r="AO1700" i="2"/>
  <c r="AO1701" i="2"/>
  <c r="AO1702" i="2"/>
  <c r="AO1703" i="2"/>
  <c r="AO1704" i="2"/>
  <c r="AO1705" i="2"/>
  <c r="AO1706" i="2"/>
  <c r="AO1707" i="2"/>
  <c r="AO1708" i="2"/>
  <c r="AO1709" i="2"/>
  <c r="AO1710" i="2"/>
  <c r="AO1711" i="2"/>
  <c r="AO1712" i="2"/>
  <c r="AO1713" i="2"/>
  <c r="AO1714" i="2"/>
  <c r="AO1715" i="2"/>
  <c r="AO1716" i="2"/>
  <c r="AO1717" i="2"/>
  <c r="AO1718" i="2"/>
  <c r="AO1719" i="2"/>
  <c r="AO1720" i="2"/>
  <c r="AO1721" i="2"/>
  <c r="AO1722" i="2"/>
  <c r="AO1723" i="2"/>
  <c r="AO1724" i="2"/>
  <c r="AO1725" i="2"/>
  <c r="AO1726" i="2"/>
  <c r="AO1727" i="2"/>
  <c r="AO1728" i="2"/>
  <c r="AO1729" i="2"/>
  <c r="AO1730" i="2"/>
  <c r="AO1731" i="2"/>
  <c r="AO1732" i="2"/>
  <c r="AO1733" i="2"/>
  <c r="AO1734" i="2"/>
  <c r="AO1735" i="2"/>
  <c r="AO1736" i="2"/>
  <c r="AO1737" i="2"/>
  <c r="AO1738" i="2"/>
  <c r="AO1739" i="2"/>
  <c r="AO1740" i="2"/>
  <c r="AO1741" i="2"/>
  <c r="AO1742" i="2"/>
  <c r="AO1743" i="2"/>
  <c r="AO1744" i="2"/>
  <c r="AO1745" i="2"/>
  <c r="AO1746" i="2"/>
  <c r="AO1747" i="2"/>
  <c r="AO1748" i="2"/>
  <c r="AO1749" i="2"/>
  <c r="AO1750" i="2"/>
  <c r="AO1751" i="2"/>
  <c r="AO1752" i="2"/>
  <c r="AO1753" i="2"/>
  <c r="AO1754" i="2"/>
  <c r="AO1755" i="2"/>
  <c r="AO1756" i="2"/>
  <c r="AO1757" i="2"/>
  <c r="AO1758" i="2"/>
  <c r="AO1759" i="2"/>
  <c r="AO1760" i="2"/>
  <c r="AO1761" i="2"/>
  <c r="AO1762" i="2"/>
  <c r="AO1763" i="2"/>
  <c r="AO1764" i="2"/>
  <c r="AO1765" i="2"/>
  <c r="AO1766" i="2"/>
  <c r="AO1767" i="2"/>
  <c r="AO1768" i="2"/>
  <c r="AO1769" i="2"/>
  <c r="AO1770" i="2"/>
  <c r="AO1771" i="2"/>
  <c r="AO1772" i="2"/>
  <c r="AO1773" i="2"/>
  <c r="AO1774" i="2"/>
  <c r="AO1775" i="2"/>
  <c r="AO1776" i="2"/>
  <c r="AO1777" i="2"/>
  <c r="AO1778" i="2"/>
  <c r="AO1779" i="2"/>
  <c r="AO1780" i="2"/>
  <c r="AO1781" i="2"/>
  <c r="AO1782" i="2"/>
  <c r="AO1783" i="2"/>
  <c r="AO1784" i="2"/>
  <c r="AO1785" i="2"/>
  <c r="AO1786" i="2"/>
  <c r="AO1787" i="2"/>
  <c r="AO1788" i="2"/>
  <c r="AO1789" i="2"/>
  <c r="AO1790" i="2"/>
  <c r="AO1791" i="2"/>
  <c r="AO1792" i="2"/>
  <c r="AO1793" i="2"/>
  <c r="AO1794" i="2"/>
  <c r="AO1795" i="2"/>
  <c r="AO1796" i="2"/>
  <c r="AO1797" i="2"/>
  <c r="AO1798" i="2"/>
  <c r="AO1799" i="2"/>
  <c r="AO1800" i="2"/>
  <c r="AO1801" i="2"/>
  <c r="AO1802" i="2"/>
  <c r="AO1803" i="2"/>
  <c r="AO1804" i="2"/>
  <c r="AO1805" i="2"/>
  <c r="AO1806" i="2"/>
  <c r="AO1807" i="2"/>
  <c r="AO1808" i="2"/>
  <c r="AO1809" i="2"/>
  <c r="AO1810" i="2"/>
  <c r="AO1811" i="2"/>
  <c r="AO1812" i="2"/>
  <c r="AO1813" i="2"/>
  <c r="AO1814" i="2"/>
  <c r="AO1815" i="2"/>
  <c r="AO1816" i="2"/>
  <c r="AO1817" i="2"/>
  <c r="AO1818" i="2"/>
  <c r="AO1819" i="2"/>
  <c r="AO1820" i="2"/>
  <c r="AO1821" i="2"/>
  <c r="AO1822" i="2"/>
  <c r="AO1823" i="2"/>
  <c r="AO1824" i="2"/>
  <c r="AO1825" i="2"/>
  <c r="AO1826" i="2"/>
  <c r="AO1827" i="2"/>
  <c r="AO1828" i="2"/>
  <c r="AO1829" i="2"/>
  <c r="AO1830" i="2"/>
  <c r="AO1831" i="2"/>
  <c r="AO1832" i="2"/>
  <c r="AO1833" i="2"/>
  <c r="AO1834" i="2"/>
  <c r="AO1835" i="2"/>
  <c r="AO1836" i="2"/>
  <c r="AO1837" i="2"/>
  <c r="AO1838" i="2"/>
  <c r="AO1839" i="2"/>
  <c r="AO1840" i="2"/>
  <c r="AO1841" i="2"/>
  <c r="AO1842" i="2"/>
  <c r="AO1843" i="2"/>
  <c r="AO1844" i="2"/>
  <c r="AO1845" i="2"/>
  <c r="AO1846" i="2"/>
  <c r="AO1847" i="2"/>
  <c r="AO1848" i="2"/>
  <c r="AO1849" i="2"/>
  <c r="AO1850" i="2"/>
  <c r="AO1851" i="2"/>
  <c r="AO1852" i="2"/>
  <c r="AO1853" i="2"/>
  <c r="AO1854" i="2"/>
  <c r="AO1855" i="2"/>
  <c r="AO1856" i="2"/>
  <c r="AO1857" i="2"/>
  <c r="AO1858" i="2"/>
  <c r="AO1859" i="2"/>
  <c r="AO1860" i="2"/>
  <c r="AO1861" i="2"/>
  <c r="AO1862" i="2"/>
  <c r="AO1863" i="2"/>
  <c r="AO1864" i="2"/>
  <c r="AO1865" i="2"/>
  <c r="AO1866" i="2"/>
  <c r="AO1867" i="2"/>
  <c r="AO1868" i="2"/>
  <c r="AO1869" i="2"/>
  <c r="AO1870" i="2"/>
  <c r="AO1871" i="2"/>
  <c r="AO1872" i="2"/>
  <c r="AO1873" i="2"/>
  <c r="AO1874" i="2"/>
  <c r="AO1875" i="2"/>
  <c r="AO1876" i="2"/>
  <c r="AO1877" i="2"/>
  <c r="AO1878" i="2"/>
  <c r="AO1879" i="2"/>
  <c r="AO1880" i="2"/>
  <c r="AO1881" i="2"/>
  <c r="AO1882" i="2"/>
  <c r="AO1883" i="2"/>
  <c r="AO1884" i="2"/>
  <c r="AO1885" i="2"/>
  <c r="AO1886" i="2"/>
  <c r="AO1887" i="2"/>
  <c r="AO1888" i="2"/>
  <c r="AO1889" i="2"/>
  <c r="AO1890" i="2"/>
  <c r="AO1891" i="2"/>
  <c r="AO1892" i="2"/>
  <c r="AO1893" i="2"/>
  <c r="AO1894" i="2"/>
  <c r="AO1895" i="2"/>
  <c r="AO1896" i="2"/>
  <c r="AO1897" i="2"/>
  <c r="AO1898" i="2"/>
  <c r="AO1899" i="2"/>
  <c r="AO1900" i="2"/>
  <c r="AO1901" i="2"/>
  <c r="AO1902" i="2"/>
  <c r="AO1903" i="2"/>
  <c r="AO1904" i="2"/>
  <c r="AO1905" i="2"/>
  <c r="AO1906" i="2"/>
  <c r="AO1907" i="2"/>
  <c r="AO1908" i="2"/>
  <c r="AO1909" i="2"/>
  <c r="AO1910" i="2"/>
  <c r="AO1911" i="2"/>
  <c r="AO1912" i="2"/>
  <c r="AO1913" i="2"/>
  <c r="AO1914" i="2"/>
  <c r="AO1915" i="2"/>
  <c r="AO1916" i="2"/>
  <c r="AO1917" i="2"/>
  <c r="AO1918" i="2"/>
  <c r="AO1919" i="2"/>
  <c r="AO1920" i="2"/>
  <c r="AO1921" i="2"/>
  <c r="AO1922" i="2"/>
  <c r="AO1923" i="2"/>
  <c r="AO1924" i="2"/>
  <c r="AO1925" i="2"/>
  <c r="AO1926" i="2"/>
  <c r="AO1927" i="2"/>
  <c r="AO1928" i="2"/>
  <c r="AO1929" i="2"/>
  <c r="AO1930" i="2"/>
  <c r="AO1931" i="2"/>
  <c r="AO1932" i="2"/>
  <c r="AO1933" i="2"/>
  <c r="AO1934" i="2"/>
  <c r="AO1935" i="2"/>
  <c r="AO1936" i="2"/>
  <c r="AO1937" i="2"/>
  <c r="AO1938" i="2"/>
  <c r="AO1939" i="2"/>
  <c r="AO1940" i="2"/>
  <c r="AO1941" i="2"/>
  <c r="AO1942" i="2"/>
  <c r="AO1943" i="2"/>
  <c r="AO1944" i="2"/>
  <c r="AO1945" i="2"/>
  <c r="AO1946" i="2"/>
  <c r="AO1947" i="2"/>
  <c r="AO1948" i="2"/>
  <c r="AO1949" i="2"/>
  <c r="AO1950" i="2"/>
  <c r="AO1951" i="2"/>
  <c r="AO1952" i="2"/>
  <c r="AO1953" i="2"/>
  <c r="AO1954" i="2"/>
  <c r="AO1955" i="2"/>
  <c r="AO1956" i="2"/>
  <c r="AO1957" i="2"/>
  <c r="AO1958" i="2"/>
  <c r="AO1959" i="2"/>
  <c r="AO1960" i="2"/>
  <c r="AO1961" i="2"/>
  <c r="AO1962" i="2"/>
  <c r="AO1963" i="2"/>
  <c r="AO1964" i="2"/>
  <c r="AO1965" i="2"/>
  <c r="AO1966" i="2"/>
  <c r="AO1967" i="2"/>
  <c r="AO1968" i="2"/>
  <c r="AO1969" i="2"/>
  <c r="AO1970" i="2"/>
  <c r="AO1971" i="2"/>
  <c r="AO1972" i="2"/>
  <c r="AO1973" i="2"/>
  <c r="AO1974" i="2"/>
  <c r="AO1975" i="2"/>
  <c r="AO1976" i="2"/>
  <c r="AO1977" i="2"/>
  <c r="AO1978" i="2"/>
  <c r="AO1979" i="2"/>
  <c r="AO1980" i="2"/>
  <c r="AO1981" i="2"/>
  <c r="AO1982" i="2"/>
  <c r="AO1983" i="2"/>
  <c r="AO1984" i="2"/>
  <c r="AO1985" i="2"/>
  <c r="AO1986" i="2"/>
  <c r="AO1987" i="2"/>
  <c r="AO1988" i="2"/>
  <c r="AO1989" i="2"/>
  <c r="AO1990" i="2"/>
  <c r="AO1991" i="2"/>
  <c r="AO1992" i="2"/>
  <c r="AO1993" i="2"/>
  <c r="AO1994" i="2"/>
  <c r="AO1995" i="2"/>
  <c r="AO1996" i="2"/>
  <c r="AO1997" i="2"/>
  <c r="AO1998" i="2"/>
  <c r="AO1999" i="2"/>
  <c r="AO2000" i="2"/>
  <c r="AO2001" i="2"/>
  <c r="AO2002" i="2"/>
  <c r="AO2003" i="2"/>
  <c r="AO2004" i="2"/>
  <c r="AO2005" i="2"/>
  <c r="AO2006" i="2"/>
  <c r="AO2007" i="2"/>
  <c r="AO2008" i="2"/>
  <c r="AO2009" i="2"/>
  <c r="AO2010" i="2"/>
  <c r="AO2011" i="2"/>
  <c r="AO2012" i="2"/>
  <c r="AO2013" i="2"/>
  <c r="AO2014" i="2"/>
  <c r="AO2015" i="2"/>
  <c r="AO2016" i="2"/>
  <c r="AO2017" i="2"/>
  <c r="AO2018" i="2"/>
  <c r="AO2019" i="2"/>
  <c r="AO2020" i="2"/>
  <c r="AO2021" i="2"/>
  <c r="AO2022" i="2"/>
  <c r="AO2023" i="2"/>
  <c r="AO2024" i="2"/>
  <c r="AO2025" i="2"/>
  <c r="AO2026" i="2"/>
  <c r="AO2027" i="2"/>
  <c r="AO2028" i="2"/>
  <c r="AO2029" i="2"/>
  <c r="AO2030" i="2"/>
  <c r="AO2031" i="2"/>
  <c r="AO2032" i="2"/>
  <c r="AO2033" i="2"/>
  <c r="AO2034" i="2"/>
  <c r="AO2035" i="2"/>
  <c r="AO2036" i="2"/>
  <c r="AO2037" i="2"/>
  <c r="AO2038" i="2"/>
  <c r="AO2039" i="2"/>
  <c r="AO2040" i="2"/>
  <c r="AO2041" i="2"/>
  <c r="AO2042" i="2"/>
  <c r="AO2043" i="2"/>
  <c r="AO2044" i="2"/>
  <c r="AO2045" i="2"/>
  <c r="AO2046" i="2"/>
  <c r="AO2047" i="2"/>
  <c r="AO2048" i="2"/>
  <c r="AO2049" i="2"/>
  <c r="AO2050" i="2"/>
  <c r="AO2051" i="2"/>
  <c r="AO2052" i="2"/>
  <c r="AO2053" i="2"/>
  <c r="AO2054" i="2"/>
  <c r="AO2055" i="2"/>
  <c r="AO2056" i="2"/>
  <c r="AO2057" i="2"/>
  <c r="AO2058" i="2"/>
  <c r="AO2059" i="2"/>
  <c r="AO2060" i="2"/>
  <c r="AO2061" i="2"/>
  <c r="AO2062" i="2"/>
  <c r="AO2063" i="2"/>
  <c r="AO2064" i="2"/>
  <c r="AO2065" i="2"/>
  <c r="AO2066" i="2"/>
  <c r="AO2067" i="2"/>
  <c r="AO2068" i="2"/>
  <c r="AO2069" i="2"/>
  <c r="AO2070" i="2"/>
  <c r="AO2071" i="2"/>
  <c r="AO2072" i="2"/>
  <c r="AO2073" i="2"/>
  <c r="AO2074" i="2"/>
  <c r="AO2075" i="2"/>
  <c r="AO2076" i="2"/>
  <c r="AO2077" i="2"/>
  <c r="AO2078" i="2"/>
  <c r="AO2079" i="2"/>
  <c r="AO2080" i="2"/>
  <c r="AO2081" i="2"/>
  <c r="AO2082" i="2"/>
  <c r="AO2083" i="2"/>
  <c r="AO2084" i="2"/>
  <c r="AO2085" i="2"/>
  <c r="AO2086" i="2"/>
  <c r="AO2087" i="2"/>
  <c r="AO2088" i="2"/>
  <c r="AO2089" i="2"/>
  <c r="AO2090" i="2"/>
  <c r="AO2091" i="2"/>
  <c r="AO2092" i="2"/>
  <c r="AO2093" i="2"/>
  <c r="AO2094" i="2"/>
  <c r="AO2095" i="2"/>
  <c r="AO2096" i="2"/>
  <c r="AO2097" i="2"/>
  <c r="AO2098" i="2"/>
  <c r="AO2099" i="2"/>
  <c r="AO2100" i="2"/>
  <c r="AO2101" i="2"/>
  <c r="AO2102" i="2"/>
  <c r="AO2103" i="2"/>
  <c r="AO2104" i="2"/>
  <c r="AO2105" i="2"/>
  <c r="AO2106" i="2"/>
  <c r="AO2107" i="2"/>
  <c r="AO2108" i="2"/>
  <c r="AO2109" i="2"/>
  <c r="AO2110" i="2"/>
  <c r="AO2111" i="2"/>
  <c r="AO2112" i="2"/>
  <c r="AO2113" i="2"/>
  <c r="AO2114" i="2"/>
  <c r="AO2115" i="2"/>
  <c r="AO2116" i="2"/>
  <c r="AO2117" i="2"/>
  <c r="AO2118" i="2"/>
  <c r="AO2119" i="2"/>
  <c r="AO2120" i="2"/>
  <c r="AO2121" i="2"/>
  <c r="AO2122" i="2"/>
  <c r="AO2123" i="2"/>
  <c r="AO2124" i="2"/>
  <c r="AO2125" i="2"/>
  <c r="AO2126" i="2"/>
  <c r="AO2127" i="2"/>
  <c r="AO2128" i="2"/>
  <c r="AO2129" i="2"/>
  <c r="AO2130" i="2"/>
  <c r="AO2131" i="2"/>
  <c r="AO2132" i="2"/>
  <c r="AO2133" i="2"/>
  <c r="AO2134" i="2"/>
  <c r="AO2135" i="2"/>
  <c r="AO2136" i="2"/>
  <c r="AO2137" i="2"/>
  <c r="AO2138" i="2"/>
  <c r="AO2139" i="2"/>
  <c r="AO2140" i="2"/>
  <c r="AO2141" i="2"/>
  <c r="AO2142" i="2"/>
  <c r="AO2143" i="2"/>
  <c r="AO2144" i="2"/>
  <c r="AO2145" i="2"/>
  <c r="AO2146" i="2"/>
  <c r="AO2147" i="2"/>
  <c r="AO2148" i="2"/>
  <c r="AO2149" i="2"/>
  <c r="AO2150" i="2"/>
  <c r="AO2151" i="2"/>
  <c r="AO2152" i="2"/>
  <c r="AO2153" i="2"/>
  <c r="AO2154" i="2"/>
  <c r="AO2155" i="2"/>
  <c r="AO2156" i="2"/>
  <c r="AO2157" i="2"/>
  <c r="AO2158" i="2"/>
  <c r="AO2159" i="2"/>
  <c r="AO2160" i="2"/>
  <c r="AO2161" i="2"/>
  <c r="AO2162" i="2"/>
  <c r="AO2163" i="2"/>
  <c r="AO2164" i="2"/>
  <c r="AO2165" i="2"/>
  <c r="AO2166" i="2"/>
  <c r="AO2167" i="2"/>
  <c r="AO2168" i="2"/>
  <c r="AO2169" i="2"/>
  <c r="AO2170" i="2"/>
  <c r="AO2171" i="2"/>
  <c r="AO2172" i="2"/>
  <c r="AO2173" i="2"/>
  <c r="AO2174" i="2"/>
  <c r="AO2175" i="2"/>
  <c r="AO2176" i="2"/>
  <c r="AO2177" i="2"/>
  <c r="AO2178" i="2"/>
  <c r="AO2179" i="2"/>
  <c r="AO2180" i="2"/>
  <c r="AO2181" i="2"/>
  <c r="AO2182" i="2"/>
  <c r="AO2183" i="2"/>
  <c r="AO2184" i="2"/>
  <c r="AO2185" i="2"/>
  <c r="AO2186" i="2"/>
  <c r="AO2187" i="2"/>
  <c r="AO2188" i="2"/>
  <c r="AO2189" i="2"/>
  <c r="AO2190" i="2"/>
  <c r="AO2191" i="2"/>
  <c r="AO2192" i="2"/>
  <c r="AO2193" i="2"/>
  <c r="AO2194" i="2"/>
  <c r="AO2195" i="2"/>
  <c r="AO2196" i="2"/>
  <c r="AO2197" i="2"/>
  <c r="AO2198" i="2"/>
  <c r="AO2199" i="2"/>
  <c r="AO2200" i="2"/>
  <c r="AO2201" i="2"/>
  <c r="AO2202" i="2"/>
  <c r="AO2203" i="2"/>
  <c r="AO2204" i="2"/>
  <c r="AO2205" i="2"/>
  <c r="AO2206" i="2"/>
  <c r="AO2207" i="2"/>
  <c r="AO2208" i="2"/>
  <c r="AO2209" i="2"/>
  <c r="AO2210" i="2"/>
  <c r="AO2211" i="2"/>
  <c r="AO2212" i="2"/>
  <c r="AO2213" i="2"/>
  <c r="AO2214" i="2"/>
  <c r="AO2215" i="2"/>
  <c r="AO2216" i="2"/>
  <c r="AO2217" i="2"/>
  <c r="AO2218" i="2"/>
  <c r="AO2219" i="2"/>
  <c r="AO2220" i="2"/>
  <c r="AO2221" i="2"/>
  <c r="AO2222" i="2"/>
  <c r="AO2223" i="2"/>
  <c r="AO2224" i="2"/>
  <c r="AO2225" i="2"/>
  <c r="AO2226" i="2"/>
  <c r="AO2227" i="2"/>
  <c r="AO2228" i="2"/>
  <c r="AO2229" i="2"/>
  <c r="AO2230" i="2"/>
  <c r="AO2231" i="2"/>
  <c r="AO2232" i="2"/>
  <c r="AO2233" i="2"/>
  <c r="AO2234" i="2"/>
  <c r="AO2235" i="2"/>
  <c r="AO2236" i="2"/>
  <c r="AO2237" i="2"/>
  <c r="AO2238" i="2"/>
  <c r="AO2239" i="2"/>
  <c r="AO2240" i="2"/>
  <c r="AO2241" i="2"/>
  <c r="AO2242" i="2"/>
  <c r="AO2243" i="2"/>
  <c r="AO2244" i="2"/>
  <c r="AO2245" i="2"/>
  <c r="AO2246" i="2"/>
  <c r="AO2247" i="2"/>
  <c r="AO2248" i="2"/>
  <c r="AO2249" i="2"/>
  <c r="AO2250" i="2"/>
  <c r="AO2251" i="2"/>
  <c r="AO2252" i="2"/>
  <c r="AO2253" i="2"/>
  <c r="AO2254" i="2"/>
  <c r="AO2255" i="2"/>
  <c r="AO2256" i="2"/>
  <c r="AO2257" i="2"/>
  <c r="AO2258" i="2"/>
  <c r="AO2259" i="2"/>
  <c r="AO2260" i="2"/>
  <c r="AO2261" i="2"/>
  <c r="AO2262" i="2"/>
  <c r="AO2263" i="2"/>
  <c r="AO2264" i="2"/>
  <c r="AO2265" i="2"/>
  <c r="AO2266" i="2"/>
  <c r="AO2267" i="2"/>
  <c r="AO2268" i="2"/>
  <c r="AO2269" i="2"/>
  <c r="AO2270" i="2"/>
  <c r="AO2271" i="2"/>
  <c r="AO2272" i="2"/>
  <c r="AO2273" i="2"/>
  <c r="AO2274" i="2"/>
  <c r="AO2275" i="2"/>
  <c r="AO2276" i="2"/>
  <c r="AO2277" i="2"/>
  <c r="AO2278" i="2"/>
  <c r="AO2279" i="2"/>
  <c r="AO2280" i="2"/>
  <c r="AO2281" i="2"/>
  <c r="AO2282" i="2"/>
  <c r="AO2283" i="2"/>
  <c r="AO2284" i="2"/>
  <c r="AO2285" i="2"/>
  <c r="AO2286" i="2"/>
  <c r="AO2287" i="2"/>
  <c r="AO2288" i="2"/>
  <c r="AO2289" i="2"/>
  <c r="AO2290" i="2"/>
  <c r="AO2291" i="2"/>
  <c r="AO2292" i="2"/>
  <c r="AO2293" i="2"/>
  <c r="AO2294" i="2"/>
  <c r="AO2295" i="2"/>
  <c r="AO2296" i="2"/>
  <c r="AO2297" i="2"/>
  <c r="AO2298" i="2"/>
  <c r="AO2299" i="2"/>
  <c r="AO2300" i="2"/>
  <c r="AO2301" i="2"/>
  <c r="AO2302" i="2"/>
  <c r="AO2303" i="2"/>
  <c r="AO2304" i="2"/>
  <c r="AO2305" i="2"/>
  <c r="AO2306" i="2"/>
  <c r="AO2307" i="2"/>
  <c r="AO2308" i="2"/>
  <c r="AO2309" i="2"/>
  <c r="AO2310" i="2"/>
  <c r="AO2311" i="2"/>
  <c r="AO2312" i="2"/>
  <c r="AO2313" i="2"/>
  <c r="AO2314" i="2"/>
  <c r="AO2315" i="2"/>
  <c r="AO2316" i="2"/>
  <c r="AO2317" i="2"/>
  <c r="AO2318" i="2"/>
  <c r="AO2319" i="2"/>
  <c r="AO2320" i="2"/>
  <c r="AO2321" i="2"/>
  <c r="AO2322" i="2"/>
  <c r="AO2323" i="2"/>
  <c r="AO2324" i="2"/>
  <c r="AO2325" i="2"/>
  <c r="AO2326" i="2"/>
  <c r="AO2327" i="2"/>
  <c r="AO2328" i="2"/>
  <c r="AO2329" i="2"/>
  <c r="AO2330" i="2"/>
  <c r="AO2331" i="2"/>
  <c r="AO2332" i="2"/>
  <c r="AO2333" i="2"/>
  <c r="AO2334" i="2"/>
  <c r="AO2335" i="2"/>
  <c r="AO2336" i="2"/>
  <c r="AO2337" i="2"/>
  <c r="AO2338" i="2"/>
  <c r="AO2339" i="2"/>
  <c r="AO2340" i="2"/>
  <c r="AO2341" i="2"/>
  <c r="AO2342" i="2"/>
  <c r="AO2343" i="2"/>
  <c r="AO2344" i="2"/>
  <c r="AO2345" i="2"/>
  <c r="AO2346" i="2"/>
  <c r="AO2347" i="2"/>
  <c r="AO2348" i="2"/>
  <c r="AO2349" i="2"/>
  <c r="AO2350" i="2"/>
  <c r="AO2351" i="2"/>
  <c r="AO2352" i="2"/>
  <c r="AO2353" i="2"/>
  <c r="AO2354" i="2"/>
  <c r="AO2355" i="2"/>
  <c r="AO2356" i="2"/>
  <c r="AO2357" i="2"/>
  <c r="AO2358" i="2"/>
  <c r="AO2359" i="2"/>
  <c r="AO2360" i="2"/>
  <c r="AO2361" i="2"/>
  <c r="AO2362" i="2"/>
  <c r="AO2363" i="2"/>
  <c r="AO2364" i="2"/>
  <c r="AO2365" i="2"/>
  <c r="AO2366" i="2"/>
  <c r="AO2367" i="2"/>
  <c r="AO2368" i="2"/>
  <c r="AO2369" i="2"/>
  <c r="AO2370" i="2"/>
  <c r="AO2371" i="2"/>
  <c r="AO2372" i="2"/>
  <c r="AO2373" i="2"/>
  <c r="AO2374" i="2"/>
  <c r="AO2375" i="2"/>
  <c r="AO2376" i="2"/>
  <c r="AO2377" i="2"/>
  <c r="AO2378" i="2"/>
  <c r="AO2379" i="2"/>
  <c r="AO2380" i="2"/>
  <c r="AO2381" i="2"/>
  <c r="AO2382" i="2"/>
  <c r="AO2383" i="2"/>
  <c r="AO2384" i="2"/>
  <c r="AO2385" i="2"/>
  <c r="AO2386" i="2"/>
  <c r="AO2387" i="2"/>
  <c r="AO2388" i="2"/>
  <c r="AO2389" i="2"/>
  <c r="AO2390" i="2"/>
  <c r="AO2391" i="2"/>
  <c r="AO2392" i="2"/>
  <c r="AO2393" i="2"/>
  <c r="AO2394" i="2"/>
  <c r="AO2395" i="2"/>
  <c r="AO2396" i="2"/>
  <c r="AO2397" i="2"/>
  <c r="AO2398" i="2"/>
  <c r="AO2399" i="2"/>
  <c r="AO2400" i="2"/>
  <c r="AO2401" i="2"/>
  <c r="AO2402" i="2"/>
  <c r="AO2403" i="2"/>
  <c r="AO2404" i="2"/>
  <c r="AO2405" i="2"/>
  <c r="AO2406" i="2"/>
  <c r="AO2407" i="2"/>
  <c r="AO2408" i="2"/>
  <c r="AO2409" i="2"/>
  <c r="AO2410" i="2"/>
  <c r="AO2411" i="2"/>
  <c r="AO2412" i="2"/>
  <c r="AO2413" i="2"/>
  <c r="AO2414" i="2"/>
  <c r="AO2415" i="2"/>
  <c r="AO2416" i="2"/>
  <c r="AO2417" i="2"/>
  <c r="AO2418" i="2"/>
  <c r="AO2419" i="2"/>
  <c r="AO3" i="2"/>
  <c r="AU3" i="2" l="1" a="1"/>
  <c r="AU3" i="2" s="1"/>
  <c r="AU18" i="2" a="1"/>
  <c r="AU18" i="2" s="1"/>
  <c r="AU2408" i="2" a="1"/>
  <c r="AU2408" i="2" s="1"/>
  <c r="AU2392" i="2" a="1"/>
  <c r="AU2392" i="2" s="1"/>
  <c r="AU2376" i="2" a="1"/>
  <c r="AU2376" i="2" s="1"/>
  <c r="AU2360" i="2" a="1"/>
  <c r="AU2360" i="2" s="1"/>
  <c r="AU2344" i="2" a="1"/>
  <c r="AU2344" i="2" s="1"/>
  <c r="AU2328" i="2" a="1"/>
  <c r="AU2328" i="2" s="1"/>
  <c r="AU2312" i="2" a="1"/>
  <c r="AU2312" i="2" s="1"/>
  <c r="AU2296" i="2" a="1"/>
  <c r="AU2296" i="2" s="1"/>
  <c r="AU2280" i="2" a="1"/>
  <c r="AU2280" i="2" s="1"/>
  <c r="AU2264" i="2" a="1"/>
  <c r="AU2264" i="2" s="1"/>
  <c r="AU2248" i="2" a="1"/>
  <c r="AU2248" i="2" s="1"/>
  <c r="AU2232" i="2" a="1"/>
  <c r="AU2232" i="2" s="1"/>
  <c r="AU2410" i="2" a="1"/>
  <c r="AU2410" i="2" s="1"/>
  <c r="AU2394" i="2" a="1"/>
  <c r="AU2394" i="2" s="1"/>
  <c r="AU2378" i="2" a="1"/>
  <c r="AU2378" i="2" s="1"/>
  <c r="AU2362" i="2" a="1"/>
  <c r="AU2362" i="2" s="1"/>
  <c r="AU2346" i="2" a="1"/>
  <c r="AU2346" i="2" s="1"/>
  <c r="AU2330" i="2" a="1"/>
  <c r="AU2330" i="2" s="1"/>
  <c r="AU2314" i="2" a="1"/>
  <c r="AU2314" i="2" s="1"/>
  <c r="AU2298" i="2" a="1"/>
  <c r="AU2298" i="2" s="1"/>
  <c r="AU2282" i="2" a="1"/>
  <c r="AU2282" i="2" s="1"/>
  <c r="AU2266" i="2" a="1"/>
  <c r="AU2266" i="2" s="1"/>
  <c r="AU2250" i="2" a="1"/>
  <c r="AU2250" i="2" s="1"/>
  <c r="AU2234" i="2" a="1"/>
  <c r="AU2234" i="2" s="1"/>
  <c r="AU2409" i="2" a="1"/>
  <c r="AU2409" i="2" s="1"/>
  <c r="AU2393" i="2" a="1"/>
  <c r="AU2393" i="2" s="1"/>
  <c r="AU2377" i="2" a="1"/>
  <c r="AU2377" i="2" s="1"/>
  <c r="AU2361" i="2" a="1"/>
  <c r="AU2361" i="2" s="1"/>
  <c r="AU2345" i="2" a="1"/>
  <c r="AU2345" i="2" s="1"/>
  <c r="AU2329" i="2" a="1"/>
  <c r="AU2329" i="2" s="1"/>
  <c r="AU2313" i="2" a="1"/>
  <c r="AU2313" i="2" s="1"/>
  <c r="AU2297" i="2" a="1"/>
  <c r="AU2297" i="2" s="1"/>
  <c r="AU2281" i="2" a="1"/>
  <c r="AU2281" i="2" s="1"/>
  <c r="AU2265" i="2" a="1"/>
  <c r="AU2265" i="2" s="1"/>
  <c r="AU2249" i="2" a="1"/>
  <c r="AU2249" i="2" s="1"/>
  <c r="AU2233" i="2" a="1"/>
  <c r="AU2233" i="2" s="1"/>
  <c r="AU2217" i="2" a="1"/>
  <c r="AU2217" i="2" s="1"/>
  <c r="AU2201" i="2" a="1"/>
  <c r="AU2201" i="2" s="1"/>
  <c r="AU2185" i="2" a="1"/>
  <c r="AU2185" i="2" s="1"/>
  <c r="AU2169" i="2" a="1"/>
  <c r="AU2169" i="2" s="1"/>
  <c r="AU2153" i="2" a="1"/>
  <c r="AU2153" i="2" s="1"/>
  <c r="AU2137" i="2" a="1"/>
  <c r="AU2137" i="2" s="1"/>
  <c r="AU2121" i="2" a="1"/>
  <c r="AU2121" i="2" s="1"/>
  <c r="AU2105" i="2" a="1"/>
  <c r="AU2105" i="2" s="1"/>
  <c r="AU2089" i="2" a="1"/>
  <c r="AU2089" i="2" s="1"/>
  <c r="AU2073" i="2" a="1"/>
  <c r="AU2073" i="2" s="1"/>
  <c r="AU2057" i="2" a="1"/>
  <c r="AU2057" i="2" s="1"/>
  <c r="AU2041" i="2" a="1"/>
  <c r="AU2041" i="2" s="1"/>
  <c r="AU2025" i="2" a="1"/>
  <c r="AU2025" i="2" s="1"/>
  <c r="AU2009" i="2" a="1"/>
  <c r="AU2009" i="2" s="1"/>
  <c r="AU1993" i="2" a="1"/>
  <c r="AU1993" i="2" s="1"/>
  <c r="AU1977" i="2" a="1"/>
  <c r="AU1977" i="2" s="1"/>
  <c r="AU1961" i="2" a="1"/>
  <c r="AU1961" i="2" s="1"/>
  <c r="AU1945" i="2" a="1"/>
  <c r="AU1945" i="2" s="1"/>
  <c r="AU1929" i="2" a="1"/>
  <c r="AU1929" i="2" s="1"/>
  <c r="AU1913" i="2" a="1"/>
  <c r="AU1913" i="2" s="1"/>
  <c r="AU1897" i="2" a="1"/>
  <c r="AU1897" i="2" s="1"/>
  <c r="AU1881" i="2" a="1"/>
  <c r="AU1881" i="2" s="1"/>
  <c r="AU1865" i="2" a="1"/>
  <c r="AU1865" i="2" s="1"/>
  <c r="AU1849" i="2" a="1"/>
  <c r="AU1849" i="2" s="1"/>
  <c r="AU1833" i="2" a="1"/>
  <c r="AU1833" i="2" s="1"/>
  <c r="AU1817" i="2" a="1"/>
  <c r="AU1817" i="2" s="1"/>
  <c r="AU1801" i="2" a="1"/>
  <c r="AU1801" i="2" s="1"/>
  <c r="AU1785" i="2" a="1"/>
  <c r="AU1785" i="2" s="1"/>
  <c r="AU1769" i="2" a="1"/>
  <c r="AU1769" i="2" s="1"/>
  <c r="AU1753" i="2" a="1"/>
  <c r="AU1753" i="2" s="1"/>
  <c r="AU1737" i="2" a="1"/>
  <c r="AU1737" i="2" s="1"/>
  <c r="AU1721" i="2" a="1"/>
  <c r="AU1721" i="2" s="1"/>
  <c r="AU1705" i="2" a="1"/>
  <c r="AU1705" i="2" s="1"/>
  <c r="AU1689" i="2" a="1"/>
  <c r="AU1689" i="2" s="1"/>
  <c r="AU1673" i="2" a="1"/>
  <c r="AU1673" i="2" s="1"/>
  <c r="AU1657" i="2" a="1"/>
  <c r="AU1657" i="2" s="1"/>
  <c r="AU1641" i="2" a="1"/>
  <c r="AU1641" i="2" s="1"/>
  <c r="AU1625" i="2" a="1"/>
  <c r="AU1625" i="2" s="1"/>
  <c r="AU1609" i="2" a="1"/>
  <c r="AU1609" i="2" s="1"/>
  <c r="AU1593" i="2" a="1"/>
  <c r="AU1593" i="2" s="1"/>
  <c r="AU1577" i="2" a="1"/>
  <c r="AU1577" i="2" s="1"/>
  <c r="AU1561" i="2" a="1"/>
  <c r="AU1561" i="2" s="1"/>
  <c r="AU1545" i="2" a="1"/>
  <c r="AU1545" i="2" s="1"/>
  <c r="AU1529" i="2" a="1"/>
  <c r="AU1529" i="2" s="1"/>
  <c r="AU1513" i="2" a="1"/>
  <c r="AU1513" i="2" s="1"/>
  <c r="AU1497" i="2" a="1"/>
  <c r="AU1497" i="2" s="1"/>
  <c r="AU2216" i="2" a="1"/>
  <c r="AU2216" i="2" s="1"/>
  <c r="AU2200" i="2" a="1"/>
  <c r="AU2200" i="2" s="1"/>
  <c r="AU2184" i="2" a="1"/>
  <c r="AU2184" i="2" s="1"/>
  <c r="AU2168" i="2" a="1"/>
  <c r="AU2168" i="2" s="1"/>
  <c r="AU2152" i="2" a="1"/>
  <c r="AU2152" i="2" s="1"/>
  <c r="AU2136" i="2" a="1"/>
  <c r="AU2136" i="2" s="1"/>
  <c r="AU2120" i="2" a="1"/>
  <c r="AU2120" i="2" s="1"/>
  <c r="AU2104" i="2" a="1"/>
  <c r="AU2104" i="2" s="1"/>
  <c r="AU2088" i="2" a="1"/>
  <c r="AU2088" i="2" s="1"/>
  <c r="AU2072" i="2" a="1"/>
  <c r="AU2072" i="2" s="1"/>
  <c r="AU2056" i="2" a="1"/>
  <c r="AU2056" i="2" s="1"/>
  <c r="AU2040" i="2" a="1"/>
  <c r="AU2040" i="2" s="1"/>
  <c r="AU2024" i="2" a="1"/>
  <c r="AU2024" i="2" s="1"/>
  <c r="AU2008" i="2" a="1"/>
  <c r="AU2008" i="2" s="1"/>
  <c r="AU1992" i="2" a="1"/>
  <c r="AU1992" i="2" s="1"/>
  <c r="AU1976" i="2" a="1"/>
  <c r="AU1976" i="2" s="1"/>
  <c r="AU1960" i="2" a="1"/>
  <c r="AU1960" i="2" s="1"/>
  <c r="AU1944" i="2" a="1"/>
  <c r="AU1944" i="2" s="1"/>
  <c r="AU1928" i="2" a="1"/>
  <c r="AU1928" i="2" s="1"/>
  <c r="AU1912" i="2" a="1"/>
  <c r="AU1912" i="2" s="1"/>
  <c r="AU1896" i="2" a="1"/>
  <c r="AU1896" i="2" s="1"/>
  <c r="AU1880" i="2" a="1"/>
  <c r="AU1880" i="2" s="1"/>
  <c r="AU1864" i="2" a="1"/>
  <c r="AU1864" i="2" s="1"/>
  <c r="AU1848" i="2" a="1"/>
  <c r="AU1848" i="2" s="1"/>
  <c r="AU1832" i="2" a="1"/>
  <c r="AU1832" i="2" s="1"/>
  <c r="AU1816" i="2" a="1"/>
  <c r="AU1816" i="2" s="1"/>
  <c r="AU1800" i="2" a="1"/>
  <c r="AU1800" i="2" s="1"/>
  <c r="AU1784" i="2" a="1"/>
  <c r="AU1784" i="2" s="1"/>
  <c r="AU1768" i="2" a="1"/>
  <c r="AU1768" i="2" s="1"/>
  <c r="AU1752" i="2" a="1"/>
  <c r="AU1752" i="2" s="1"/>
  <c r="AU1736" i="2" a="1"/>
  <c r="AU1736" i="2" s="1"/>
  <c r="AU1720" i="2" a="1"/>
  <c r="AU1720" i="2" s="1"/>
  <c r="AU1704" i="2" a="1"/>
  <c r="AU1704" i="2" s="1"/>
  <c r="AU1688" i="2" a="1"/>
  <c r="AU1688" i="2" s="1"/>
  <c r="AU1672" i="2" a="1"/>
  <c r="AU1672" i="2" s="1"/>
  <c r="AU2218" i="2" a="1"/>
  <c r="AU2218" i="2" s="1"/>
  <c r="AU2202" i="2" a="1"/>
  <c r="AU2202" i="2" s="1"/>
  <c r="AU2186" i="2" a="1"/>
  <c r="AU2186" i="2" s="1"/>
  <c r="AU2170" i="2" a="1"/>
  <c r="AU2170" i="2" s="1"/>
  <c r="AU2154" i="2" a="1"/>
  <c r="AU2154" i="2" s="1"/>
  <c r="AU2138" i="2" a="1"/>
  <c r="AU2138" i="2" s="1"/>
  <c r="AU2122" i="2" a="1"/>
  <c r="AU2122" i="2" s="1"/>
  <c r="AU2106" i="2" a="1"/>
  <c r="AU2106" i="2" s="1"/>
  <c r="AU2090" i="2" a="1"/>
  <c r="AU2090" i="2" s="1"/>
  <c r="AU2074" i="2" a="1"/>
  <c r="AU2074" i="2" s="1"/>
  <c r="AU2058" i="2" a="1"/>
  <c r="AU2058" i="2" s="1"/>
  <c r="AU2042" i="2" a="1"/>
  <c r="AU2042" i="2" s="1"/>
  <c r="AU2026" i="2" a="1"/>
  <c r="AU2026" i="2" s="1"/>
  <c r="AU2010" i="2" a="1"/>
  <c r="AU2010" i="2" s="1"/>
  <c r="AU1994" i="2" a="1"/>
  <c r="AU1994" i="2" s="1"/>
  <c r="AU1978" i="2" a="1"/>
  <c r="AU1978" i="2" s="1"/>
  <c r="AU1962" i="2" a="1"/>
  <c r="AU1962" i="2" s="1"/>
  <c r="AU1946" i="2" a="1"/>
  <c r="AU1946" i="2" s="1"/>
  <c r="AU1930" i="2" a="1"/>
  <c r="AU1930" i="2" s="1"/>
  <c r="AU1914" i="2" a="1"/>
  <c r="AU1914" i="2" s="1"/>
  <c r="AU1898" i="2" a="1"/>
  <c r="AU1898" i="2" s="1"/>
  <c r="AU1882" i="2" a="1"/>
  <c r="AU1882" i="2" s="1"/>
  <c r="AU1866" i="2" a="1"/>
  <c r="AU1866" i="2" s="1"/>
  <c r="AU1850" i="2" a="1"/>
  <c r="AU1850" i="2" s="1"/>
  <c r="AU1834" i="2" a="1"/>
  <c r="AU1834" i="2" s="1"/>
  <c r="AU1818" i="2" a="1"/>
  <c r="AU1818" i="2" s="1"/>
  <c r="AU1802" i="2" a="1"/>
  <c r="AU1802" i="2" s="1"/>
  <c r="AU1786" i="2" a="1"/>
  <c r="AU1786" i="2" s="1"/>
  <c r="AU1770" i="2" a="1"/>
  <c r="AU1770" i="2" s="1"/>
  <c r="AU1754" i="2" a="1"/>
  <c r="AU1754" i="2" s="1"/>
  <c r="AU1738" i="2" a="1"/>
  <c r="AU1738" i="2" s="1"/>
  <c r="AU1722" i="2" a="1"/>
  <c r="AU1722" i="2" s="1"/>
  <c r="AU1706" i="2" a="1"/>
  <c r="AU1706" i="2" s="1"/>
  <c r="AU1690" i="2" a="1"/>
  <c r="AU1690" i="2" s="1"/>
  <c r="AU1674" i="2" a="1"/>
  <c r="AU1674" i="2" s="1"/>
  <c r="AU1658" i="2" a="1"/>
  <c r="AU1658" i="2" s="1"/>
  <c r="AU1642" i="2" a="1"/>
  <c r="AU1642" i="2" s="1"/>
  <c r="AU1626" i="2" a="1"/>
  <c r="AU1626" i="2" s="1"/>
  <c r="AU1610" i="2" a="1"/>
  <c r="AU1610" i="2" s="1"/>
  <c r="AU1594" i="2" a="1"/>
  <c r="AU1594" i="2" s="1"/>
  <c r="AU1578" i="2" a="1"/>
  <c r="AU1578" i="2" s="1"/>
  <c r="AU1562" i="2" a="1"/>
  <c r="AU1562" i="2" s="1"/>
  <c r="AU1546" i="2" a="1"/>
  <c r="AU1546" i="2" s="1"/>
  <c r="AU1530" i="2" a="1"/>
  <c r="AU1530" i="2" s="1"/>
  <c r="AU1514" i="2" a="1"/>
  <c r="AU1514" i="2" s="1"/>
  <c r="AU1498" i="2" a="1"/>
  <c r="AU1498" i="2" s="1"/>
  <c r="AU1482" i="2" a="1"/>
  <c r="AU1482" i="2" s="1"/>
  <c r="AU1466" i="2" a="1"/>
  <c r="AU1466" i="2" s="1"/>
  <c r="AU1450" i="2" a="1"/>
  <c r="AU1450" i="2" s="1"/>
  <c r="AU1434" i="2" a="1"/>
  <c r="AU1434" i="2" s="1"/>
  <c r="AU1418" i="2" a="1"/>
  <c r="AU1418" i="2" s="1"/>
  <c r="AU1402" i="2" a="1"/>
  <c r="AU1402" i="2" s="1"/>
  <c r="AU1386" i="2" a="1"/>
  <c r="AU1386" i="2" s="1"/>
  <c r="AU1370" i="2" a="1"/>
  <c r="AU1370" i="2" s="1"/>
  <c r="AU1354" i="2" a="1"/>
  <c r="AU1354" i="2" s="1"/>
  <c r="AU1338" i="2" a="1"/>
  <c r="AU1338" i="2" s="1"/>
  <c r="AU1322" i="2" a="1"/>
  <c r="AU1322" i="2" s="1"/>
  <c r="AU1306" i="2" a="1"/>
  <c r="AU1306" i="2" s="1"/>
  <c r="AU1290" i="2" a="1"/>
  <c r="AU1290" i="2" s="1"/>
  <c r="AU1274" i="2" a="1"/>
  <c r="AU1274" i="2" s="1"/>
  <c r="AU1258" i="2" a="1"/>
  <c r="AU1258" i="2" s="1"/>
  <c r="AU1242" i="2" a="1"/>
  <c r="AU1242" i="2" s="1"/>
  <c r="AU1226" i="2" a="1"/>
  <c r="AU1226" i="2" s="1"/>
  <c r="AU1210" i="2" a="1"/>
  <c r="AU1210" i="2" s="1"/>
  <c r="AU1194" i="2" a="1"/>
  <c r="AU1194" i="2" s="1"/>
  <c r="AU1178" i="2" a="1"/>
  <c r="AU1178" i="2" s="1"/>
  <c r="AU1162" i="2" a="1"/>
  <c r="AU1162" i="2" s="1"/>
  <c r="AU1146" i="2" a="1"/>
  <c r="AU1146" i="2" s="1"/>
  <c r="AU1130" i="2" a="1"/>
  <c r="AU1130" i="2" s="1"/>
  <c r="AU1114" i="2" a="1"/>
  <c r="AU1114" i="2" s="1"/>
  <c r="AU1098" i="2" a="1"/>
  <c r="AU1098" i="2" s="1"/>
  <c r="AU1082" i="2" a="1"/>
  <c r="AU1082" i="2" s="1"/>
  <c r="AU1066" i="2" a="1"/>
  <c r="AU1066" i="2" s="1"/>
  <c r="AU1050" i="2" a="1"/>
  <c r="AU1050" i="2" s="1"/>
  <c r="AU1034" i="2" a="1"/>
  <c r="AU1034" i="2" s="1"/>
  <c r="AU1018" i="2" a="1"/>
  <c r="AU1018" i="2" s="1"/>
  <c r="AU1002" i="2" a="1"/>
  <c r="AU1002" i="2" s="1"/>
  <c r="AU986" i="2" a="1"/>
  <c r="AU986" i="2" s="1"/>
  <c r="AU970" i="2" a="1"/>
  <c r="AU970" i="2" s="1"/>
  <c r="AU954" i="2" a="1"/>
  <c r="AU954" i="2" s="1"/>
  <c r="AU938" i="2" a="1"/>
  <c r="AU938" i="2" s="1"/>
  <c r="AU922" i="2" a="1"/>
  <c r="AU922" i="2" s="1"/>
  <c r="AU906" i="2" a="1"/>
  <c r="AU906" i="2" s="1"/>
  <c r="AU890" i="2" a="1"/>
  <c r="AU890" i="2" s="1"/>
  <c r="AU874" i="2" a="1"/>
  <c r="AU874" i="2" s="1"/>
  <c r="AU1481" i="2" a="1"/>
  <c r="AU1481" i="2" s="1"/>
  <c r="AU1465" i="2" a="1"/>
  <c r="AU1465" i="2" s="1"/>
  <c r="AU1449" i="2" a="1"/>
  <c r="AU1449" i="2" s="1"/>
  <c r="AU1433" i="2" a="1"/>
  <c r="AU1433" i="2" s="1"/>
  <c r="AU1417" i="2" a="1"/>
  <c r="AU1417" i="2" s="1"/>
  <c r="AU1401" i="2" a="1"/>
  <c r="AU1401" i="2" s="1"/>
  <c r="AU1385" i="2" a="1"/>
  <c r="AU1385" i="2" s="1"/>
  <c r="AU1369" i="2" a="1"/>
  <c r="AU1369" i="2" s="1"/>
  <c r="AU1353" i="2" a="1"/>
  <c r="AU1353" i="2" s="1"/>
  <c r="AU1337" i="2" a="1"/>
  <c r="AU1337" i="2" s="1"/>
  <c r="AU1321" i="2" a="1"/>
  <c r="AU1321" i="2" s="1"/>
  <c r="AU1305" i="2" a="1"/>
  <c r="AU1305" i="2" s="1"/>
  <c r="AU1289" i="2" a="1"/>
  <c r="AU1289" i="2" s="1"/>
  <c r="AU1273" i="2" a="1"/>
  <c r="AU1273" i="2" s="1"/>
  <c r="AU1257" i="2" a="1"/>
  <c r="AU1257" i="2" s="1"/>
  <c r="AU1241" i="2" a="1"/>
  <c r="AU1241" i="2" s="1"/>
  <c r="AU1225" i="2" a="1"/>
  <c r="AU1225" i="2" s="1"/>
  <c r="AU1209" i="2" a="1"/>
  <c r="AU1209" i="2" s="1"/>
  <c r="AU1193" i="2" a="1"/>
  <c r="AU1193" i="2" s="1"/>
  <c r="AU1177" i="2" a="1"/>
  <c r="AU1177" i="2" s="1"/>
  <c r="AU1161" i="2" a="1"/>
  <c r="AU1161" i="2" s="1"/>
  <c r="AU1145" i="2" a="1"/>
  <c r="AU1145" i="2" s="1"/>
  <c r="AU1129" i="2" a="1"/>
  <c r="AU1129" i="2" s="1"/>
  <c r="AU1113" i="2" a="1"/>
  <c r="AU1113" i="2" s="1"/>
  <c r="AU1097" i="2" a="1"/>
  <c r="AU1097" i="2" s="1"/>
  <c r="AU1081" i="2" a="1"/>
  <c r="AU1081" i="2" s="1"/>
  <c r="AU1065" i="2" a="1"/>
  <c r="AU1065" i="2" s="1"/>
  <c r="AU1049" i="2" a="1"/>
  <c r="AU1049" i="2" s="1"/>
  <c r="AU1033" i="2" a="1"/>
  <c r="AU1033" i="2" s="1"/>
  <c r="AU1017" i="2" a="1"/>
  <c r="AU1017" i="2" s="1"/>
  <c r="AU1001" i="2" a="1"/>
  <c r="AU1001" i="2" s="1"/>
  <c r="AU985" i="2" a="1"/>
  <c r="AU985" i="2" s="1"/>
  <c r="AU969" i="2" a="1"/>
  <c r="AU969" i="2" s="1"/>
  <c r="AU953" i="2" a="1"/>
  <c r="AU953" i="2" s="1"/>
  <c r="AU937" i="2" a="1"/>
  <c r="AU937" i="2" s="1"/>
  <c r="AU921" i="2" a="1"/>
  <c r="AU921" i="2" s="1"/>
  <c r="AU905" i="2" a="1"/>
  <c r="AU905" i="2" s="1"/>
  <c r="AU889" i="2" a="1"/>
  <c r="AU889" i="2" s="1"/>
  <c r="AU873" i="2" a="1"/>
  <c r="AU873" i="2" s="1"/>
  <c r="AU857" i="2" a="1"/>
  <c r="AU857" i="2" s="1"/>
  <c r="AU841" i="2" a="1"/>
  <c r="AU841" i="2" s="1"/>
  <c r="AU825" i="2" a="1"/>
  <c r="AU825" i="2" s="1"/>
  <c r="AU809" i="2" a="1"/>
  <c r="AU809" i="2" s="1"/>
  <c r="AU793" i="2" a="1"/>
  <c r="AU793" i="2" s="1"/>
  <c r="AU777" i="2" a="1"/>
  <c r="AU777" i="2" s="1"/>
  <c r="AU761" i="2" a="1"/>
  <c r="AU761" i="2" s="1"/>
  <c r="AU745" i="2" a="1"/>
  <c r="AU745" i="2" s="1"/>
  <c r="AU729" i="2" a="1"/>
  <c r="AU729" i="2" s="1"/>
  <c r="AU713" i="2" a="1"/>
  <c r="AU713" i="2" s="1"/>
  <c r="AU697" i="2" a="1"/>
  <c r="AU697" i="2" s="1"/>
  <c r="AU681" i="2" a="1"/>
  <c r="AU681" i="2" s="1"/>
  <c r="AU1656" i="2" a="1"/>
  <c r="AU1656" i="2" s="1"/>
  <c r="AU1640" i="2" a="1"/>
  <c r="AU1640" i="2" s="1"/>
  <c r="AU1624" i="2" a="1"/>
  <c r="AU1624" i="2" s="1"/>
  <c r="AU1608" i="2" a="1"/>
  <c r="AU1608" i="2" s="1"/>
  <c r="AU1592" i="2" a="1"/>
  <c r="AU1592" i="2" s="1"/>
  <c r="AU1576" i="2" a="1"/>
  <c r="AU1576" i="2" s="1"/>
  <c r="AU1560" i="2" a="1"/>
  <c r="AU1560" i="2" s="1"/>
  <c r="AU1544" i="2" a="1"/>
  <c r="AU1544" i="2" s="1"/>
  <c r="AU1528" i="2" a="1"/>
  <c r="AU1528" i="2" s="1"/>
  <c r="AU1512" i="2" a="1"/>
  <c r="AU1512" i="2" s="1"/>
  <c r="AU1496" i="2" a="1"/>
  <c r="AU1496" i="2" s="1"/>
  <c r="AU1480" i="2" a="1"/>
  <c r="AU1480" i="2" s="1"/>
  <c r="AU1464" i="2" a="1"/>
  <c r="AU1464" i="2" s="1"/>
  <c r="AU1448" i="2" a="1"/>
  <c r="AU1448" i="2" s="1"/>
  <c r="AU1432" i="2" a="1"/>
  <c r="AU1432" i="2" s="1"/>
  <c r="AU1416" i="2" a="1"/>
  <c r="AU1416" i="2" s="1"/>
  <c r="AU1400" i="2" a="1"/>
  <c r="AU1400" i="2" s="1"/>
  <c r="AU1384" i="2" a="1"/>
  <c r="AU1384" i="2" s="1"/>
  <c r="AU1368" i="2" a="1"/>
  <c r="AU1368" i="2" s="1"/>
  <c r="AU1352" i="2" a="1"/>
  <c r="AU1352" i="2" s="1"/>
  <c r="AU1336" i="2" a="1"/>
  <c r="AU1336" i="2" s="1"/>
  <c r="AU1320" i="2" a="1"/>
  <c r="AU1320" i="2" s="1"/>
  <c r="AU1304" i="2" a="1"/>
  <c r="AU1304" i="2" s="1"/>
  <c r="AU1288" i="2" a="1"/>
  <c r="AU1288" i="2" s="1"/>
  <c r="AU1272" i="2" a="1"/>
  <c r="AU1272" i="2" s="1"/>
  <c r="AU1256" i="2" a="1"/>
  <c r="AU1256" i="2" s="1"/>
  <c r="AU1240" i="2" a="1"/>
  <c r="AU1240" i="2" s="1"/>
  <c r="AU1224" i="2" a="1"/>
  <c r="AU1224" i="2" s="1"/>
  <c r="AU1208" i="2" a="1"/>
  <c r="AU1208" i="2" s="1"/>
  <c r="AU1192" i="2" a="1"/>
  <c r="AU1192" i="2" s="1"/>
  <c r="AU1176" i="2" a="1"/>
  <c r="AU1176" i="2" s="1"/>
  <c r="AU1160" i="2" a="1"/>
  <c r="AU1160" i="2" s="1"/>
  <c r="AU1144" i="2" a="1"/>
  <c r="AU1144" i="2" s="1"/>
  <c r="AU1128" i="2" a="1"/>
  <c r="AU1128" i="2" s="1"/>
  <c r="AU1112" i="2" a="1"/>
  <c r="AU1112" i="2" s="1"/>
  <c r="AU1096" i="2" a="1"/>
  <c r="AU1096" i="2" s="1"/>
  <c r="AU1080" i="2" a="1"/>
  <c r="AU1080" i="2" s="1"/>
  <c r="AU1064" i="2" a="1"/>
  <c r="AU1064" i="2" s="1"/>
  <c r="AU1048" i="2" a="1"/>
  <c r="AU1048" i="2" s="1"/>
  <c r="AU1032" i="2" a="1"/>
  <c r="AU1032" i="2" s="1"/>
  <c r="AU1016" i="2" a="1"/>
  <c r="AU1016" i="2" s="1"/>
  <c r="AU1000" i="2" a="1"/>
  <c r="AU1000" i="2" s="1"/>
  <c r="AU984" i="2" a="1"/>
  <c r="AU984" i="2" s="1"/>
  <c r="AU968" i="2" a="1"/>
  <c r="AU968" i="2" s="1"/>
  <c r="AU952" i="2" a="1"/>
  <c r="AU952" i="2" s="1"/>
  <c r="AU936" i="2" a="1"/>
  <c r="AU936" i="2" s="1"/>
  <c r="AU920" i="2" a="1"/>
  <c r="AU920" i="2" s="1"/>
  <c r="AU904" i="2" a="1"/>
  <c r="AU904" i="2" s="1"/>
  <c r="AU888" i="2" a="1"/>
  <c r="AU888" i="2" s="1"/>
  <c r="AU872" i="2" a="1"/>
  <c r="AU872" i="2" s="1"/>
  <c r="AU856" i="2" a="1"/>
  <c r="AU856" i="2" s="1"/>
  <c r="AU840" i="2" a="1"/>
  <c r="AU840" i="2" s="1"/>
  <c r="AU824" i="2" a="1"/>
  <c r="AU824" i="2" s="1"/>
  <c r="AU808" i="2" a="1"/>
  <c r="AU808" i="2" s="1"/>
  <c r="AU792" i="2" a="1"/>
  <c r="AU792" i="2" s="1"/>
  <c r="AU776" i="2" a="1"/>
  <c r="AU776" i="2" s="1"/>
  <c r="AU760" i="2" a="1"/>
  <c r="AU760" i="2" s="1"/>
  <c r="AU744" i="2" a="1"/>
  <c r="AU744" i="2" s="1"/>
  <c r="AU728" i="2" a="1"/>
  <c r="AU728" i="2" s="1"/>
  <c r="AU712" i="2" a="1"/>
  <c r="AU712" i="2" s="1"/>
  <c r="AU696" i="2" a="1"/>
  <c r="AU696" i="2" s="1"/>
  <c r="AU680" i="2" a="1"/>
  <c r="AU680" i="2" s="1"/>
  <c r="AU664" i="2" a="1"/>
  <c r="AU664" i="2" s="1"/>
  <c r="AU648" i="2" a="1"/>
  <c r="AU648" i="2" s="1"/>
  <c r="AU632" i="2" a="1"/>
  <c r="AU632" i="2" s="1"/>
  <c r="AU616" i="2" a="1"/>
  <c r="AU616" i="2" s="1"/>
  <c r="AU600" i="2" a="1"/>
  <c r="AU600" i="2" s="1"/>
  <c r="AU584" i="2" a="1"/>
  <c r="AU584" i="2" s="1"/>
  <c r="AU568" i="2" a="1"/>
  <c r="AU568" i="2" s="1"/>
  <c r="AU552" i="2" a="1"/>
  <c r="AU552" i="2" s="1"/>
  <c r="AU536" i="2" a="1"/>
  <c r="AU536" i="2" s="1"/>
  <c r="AU520" i="2" a="1"/>
  <c r="AU520" i="2" s="1"/>
  <c r="AU504" i="2" a="1"/>
  <c r="AU504" i="2" s="1"/>
  <c r="AU488" i="2" a="1"/>
  <c r="AU488" i="2" s="1"/>
  <c r="AU472" i="2" a="1"/>
  <c r="AU472" i="2" s="1"/>
  <c r="AU456" i="2" a="1"/>
  <c r="AU456" i="2" s="1"/>
  <c r="AU440" i="2" a="1"/>
  <c r="AU440" i="2" s="1"/>
  <c r="AU424" i="2" a="1"/>
  <c r="AU424" i="2" s="1"/>
  <c r="AU408" i="2" a="1"/>
  <c r="AU408" i="2" s="1"/>
  <c r="AU392" i="2" a="1"/>
  <c r="AU392" i="2" s="1"/>
  <c r="AU376" i="2" a="1"/>
  <c r="AU376" i="2" s="1"/>
  <c r="AU360" i="2" a="1"/>
  <c r="AU360" i="2" s="1"/>
  <c r="AU344" i="2" a="1"/>
  <c r="AU344" i="2" s="1"/>
  <c r="AU328" i="2" a="1"/>
  <c r="AU328" i="2" s="1"/>
  <c r="AU312" i="2" a="1"/>
  <c r="AU312" i="2" s="1"/>
  <c r="AU2358" i="2" a="1"/>
  <c r="AU2358" i="2" s="1"/>
  <c r="AU2342" i="2" a="1"/>
  <c r="AU2342" i="2" s="1"/>
  <c r="AU2326" i="2" a="1"/>
  <c r="AU2326" i="2" s="1"/>
  <c r="AU2310" i="2" a="1"/>
  <c r="AU2310" i="2" s="1"/>
  <c r="AU1122" i="2" a="1"/>
  <c r="AU1122" i="2" s="1"/>
  <c r="AU1106" i="2" a="1"/>
  <c r="AU1106" i="2" s="1"/>
  <c r="AU2407" i="2" a="1"/>
  <c r="AU2407" i="2" s="1"/>
  <c r="AU2343" i="2" a="1"/>
  <c r="AU2343" i="2" s="1"/>
  <c r="AU2279" i="2" a="1"/>
  <c r="AU2279" i="2" s="1"/>
  <c r="AU2247" i="2" a="1"/>
  <c r="AU2247" i="2" s="1"/>
  <c r="AU2183" i="2" a="1"/>
  <c r="AU2183" i="2" s="1"/>
  <c r="AU2135" i="2" a="1"/>
  <c r="AU2135" i="2" s="1"/>
  <c r="AU2071" i="2" a="1"/>
  <c r="AU2071" i="2" s="1"/>
  <c r="AU2023" i="2" a="1"/>
  <c r="AU2023" i="2" s="1"/>
  <c r="AU1991" i="2" a="1"/>
  <c r="AU1991" i="2" s="1"/>
  <c r="AU1927" i="2" a="1"/>
  <c r="AU1927" i="2" s="1"/>
  <c r="AU1879" i="2" a="1"/>
  <c r="AU1879" i="2" s="1"/>
  <c r="AU1847" i="2" a="1"/>
  <c r="AU1847" i="2" s="1"/>
  <c r="AU1783" i="2" a="1"/>
  <c r="AU1783" i="2" s="1"/>
  <c r="AU1751" i="2" a="1"/>
  <c r="AU1751" i="2" s="1"/>
  <c r="AU1703" i="2" a="1"/>
  <c r="AU1703" i="2" s="1"/>
  <c r="AU1671" i="2" a="1"/>
  <c r="AU1671" i="2" s="1"/>
  <c r="AU1591" i="2" a="1"/>
  <c r="AU1591" i="2" s="1"/>
  <c r="AU1575" i="2" a="1"/>
  <c r="AU1575" i="2" s="1"/>
  <c r="AU1543" i="2" a="1"/>
  <c r="AU1543" i="2" s="1"/>
  <c r="AU1495" i="2" a="1"/>
  <c r="AU1495" i="2" s="1"/>
  <c r="AU1463" i="2" a="1"/>
  <c r="AU1463" i="2" s="1"/>
  <c r="AU1431" i="2" a="1"/>
  <c r="AU1431" i="2" s="1"/>
  <c r="AU1399" i="2" a="1"/>
  <c r="AU1399" i="2" s="1"/>
  <c r="AU1367" i="2" a="1"/>
  <c r="AU1367" i="2" s="1"/>
  <c r="AU1335" i="2" a="1"/>
  <c r="AU1335" i="2" s="1"/>
  <c r="AU1303" i="2" a="1"/>
  <c r="AU1303" i="2" s="1"/>
  <c r="AU1271" i="2" a="1"/>
  <c r="AU1271" i="2" s="1"/>
  <c r="AU1239" i="2" a="1"/>
  <c r="AU1239" i="2" s="1"/>
  <c r="AU1207" i="2" a="1"/>
  <c r="AU1207" i="2" s="1"/>
  <c r="AU1191" i="2" a="1"/>
  <c r="AU1191" i="2" s="1"/>
  <c r="AU1159" i="2" a="1"/>
  <c r="AU1159" i="2" s="1"/>
  <c r="AU1127" i="2" a="1"/>
  <c r="AU1127" i="2" s="1"/>
  <c r="AU1095" i="2" a="1"/>
  <c r="AU1095" i="2" s="1"/>
  <c r="AU1063" i="2" a="1"/>
  <c r="AU1063" i="2" s="1"/>
  <c r="AU1015" i="2" a="1"/>
  <c r="AU1015" i="2" s="1"/>
  <c r="AU983" i="2" a="1"/>
  <c r="AU983" i="2" s="1"/>
  <c r="AU967" i="2" a="1"/>
  <c r="AU967" i="2" s="1"/>
  <c r="AU919" i="2" a="1"/>
  <c r="AU919" i="2" s="1"/>
  <c r="AU839" i="2" a="1"/>
  <c r="AU839" i="2" s="1"/>
  <c r="AU807" i="2" a="1"/>
  <c r="AU807" i="2" s="1"/>
  <c r="AU775" i="2" a="1"/>
  <c r="AU775" i="2" s="1"/>
  <c r="AU2406" i="2" a="1"/>
  <c r="AU2406" i="2" s="1"/>
  <c r="AU2246" i="2" a="1"/>
  <c r="AU2246" i="2" s="1"/>
  <c r="AU2375" i="2" a="1"/>
  <c r="AU2375" i="2" s="1"/>
  <c r="AU2215" i="2" a="1"/>
  <c r="AU2215" i="2" s="1"/>
  <c r="AU2087" i="2" a="1"/>
  <c r="AU2087" i="2" s="1"/>
  <c r="AU1943" i="2" a="1"/>
  <c r="AU1943" i="2" s="1"/>
  <c r="AU1799" i="2" a="1"/>
  <c r="AU1799" i="2" s="1"/>
  <c r="AU1623" i="2" a="1"/>
  <c r="AU1623" i="2" s="1"/>
  <c r="AU855" i="2" a="1"/>
  <c r="AU855" i="2" s="1"/>
  <c r="AU2278" i="2" a="1"/>
  <c r="AU2278" i="2" s="1"/>
  <c r="AU2295" i="2" a="1"/>
  <c r="AU2295" i="2" s="1"/>
  <c r="AU2167" i="2" a="1"/>
  <c r="AU2167" i="2" s="1"/>
  <c r="AU2007" i="2" a="1"/>
  <c r="AU2007" i="2" s="1"/>
  <c r="AU1895" i="2" a="1"/>
  <c r="AU1895" i="2" s="1"/>
  <c r="AU1719" i="2" a="1"/>
  <c r="AU1719" i="2" s="1"/>
  <c r="AU887" i="2" a="1"/>
  <c r="AU887" i="2" s="1"/>
  <c r="AU2214" i="2" a="1"/>
  <c r="AU2214" i="2" s="1"/>
  <c r="AU2359" i="2" a="1"/>
  <c r="AU2359" i="2" s="1"/>
  <c r="AU2311" i="2" a="1"/>
  <c r="AU2311" i="2" s="1"/>
  <c r="AU2263" i="2" a="1"/>
  <c r="AU2263" i="2" s="1"/>
  <c r="AU2199" i="2" a="1"/>
  <c r="AU2199" i="2" s="1"/>
  <c r="AU2151" i="2" a="1"/>
  <c r="AU2151" i="2" s="1"/>
  <c r="AU2055" i="2" a="1"/>
  <c r="AU2055" i="2" s="1"/>
  <c r="AU2039" i="2" a="1"/>
  <c r="AU2039" i="2" s="1"/>
  <c r="AU1975" i="2" a="1"/>
  <c r="AU1975" i="2" s="1"/>
  <c r="AU1911" i="2" a="1"/>
  <c r="AU1911" i="2" s="1"/>
  <c r="AU1863" i="2" a="1"/>
  <c r="AU1863" i="2" s="1"/>
  <c r="AU1831" i="2" a="1"/>
  <c r="AU1831" i="2" s="1"/>
  <c r="AU1767" i="2" a="1"/>
  <c r="AU1767" i="2" s="1"/>
  <c r="AU1735" i="2" a="1"/>
  <c r="AU1735" i="2" s="1"/>
  <c r="AU1687" i="2" a="1"/>
  <c r="AU1687" i="2" s="1"/>
  <c r="AU1655" i="2" a="1"/>
  <c r="AU1655" i="2" s="1"/>
  <c r="AU1607" i="2" a="1"/>
  <c r="AU1607" i="2" s="1"/>
  <c r="AU1559" i="2" a="1"/>
  <c r="AU1559" i="2" s="1"/>
  <c r="AU1527" i="2" a="1"/>
  <c r="AU1527" i="2" s="1"/>
  <c r="AU1511" i="2" a="1"/>
  <c r="AU1511" i="2" s="1"/>
  <c r="AU1479" i="2" a="1"/>
  <c r="AU1479" i="2" s="1"/>
  <c r="AU1447" i="2" a="1"/>
  <c r="AU1447" i="2" s="1"/>
  <c r="AU1415" i="2" a="1"/>
  <c r="AU1415" i="2" s="1"/>
  <c r="AU1383" i="2" a="1"/>
  <c r="AU1383" i="2" s="1"/>
  <c r="AU1351" i="2" a="1"/>
  <c r="AU1351" i="2" s="1"/>
  <c r="AU1319" i="2" a="1"/>
  <c r="AU1319" i="2" s="1"/>
  <c r="AU1287" i="2" a="1"/>
  <c r="AU1287" i="2" s="1"/>
  <c r="AU1255" i="2" a="1"/>
  <c r="AU1255" i="2" s="1"/>
  <c r="AU1223" i="2" a="1"/>
  <c r="AU1223" i="2" s="1"/>
  <c r="AU1175" i="2" a="1"/>
  <c r="AU1175" i="2" s="1"/>
  <c r="AU1143" i="2" a="1"/>
  <c r="AU1143" i="2" s="1"/>
  <c r="AU1111" i="2" a="1"/>
  <c r="AU1111" i="2" s="1"/>
  <c r="AU1079" i="2" a="1"/>
  <c r="AU1079" i="2" s="1"/>
  <c r="AU1047" i="2" a="1"/>
  <c r="AU1047" i="2" s="1"/>
  <c r="AU1031" i="2" a="1"/>
  <c r="AU1031" i="2" s="1"/>
  <c r="AU999" i="2" a="1"/>
  <c r="AU999" i="2" s="1"/>
  <c r="AU951" i="2" a="1"/>
  <c r="AU951" i="2" s="1"/>
  <c r="AU903" i="2" a="1"/>
  <c r="AU903" i="2" s="1"/>
  <c r="AU823" i="2" a="1"/>
  <c r="AU823" i="2" s="1"/>
  <c r="AU791" i="2" a="1"/>
  <c r="AU791" i="2" s="1"/>
  <c r="AU759" i="2" a="1"/>
  <c r="AU759" i="2" s="1"/>
  <c r="AU2390" i="2" a="1"/>
  <c r="AU2390" i="2" s="1"/>
  <c r="AU2374" i="2" a="1"/>
  <c r="AU2374" i="2" s="1"/>
  <c r="AU2262" i="2" a="1"/>
  <c r="AU2262" i="2" s="1"/>
  <c r="AU2327" i="2" a="1"/>
  <c r="AU2327" i="2" s="1"/>
  <c r="AU2119" i="2" a="1"/>
  <c r="AU2119" i="2" s="1"/>
  <c r="AU935" i="2" a="1"/>
  <c r="AU935" i="2" s="1"/>
  <c r="AU2294" i="2" a="1"/>
  <c r="AU2294" i="2" s="1"/>
  <c r="AU2391" i="2" a="1"/>
  <c r="AU2391" i="2" s="1"/>
  <c r="AU2231" i="2" a="1"/>
  <c r="AU2231" i="2" s="1"/>
  <c r="AU2103" i="2" a="1"/>
  <c r="AU2103" i="2" s="1"/>
  <c r="AU1959" i="2" a="1"/>
  <c r="AU1959" i="2" s="1"/>
  <c r="AU1815" i="2" a="1"/>
  <c r="AU1815" i="2" s="1"/>
  <c r="AU1639" i="2" a="1"/>
  <c r="AU1639" i="2" s="1"/>
  <c r="AU871" i="2" a="1"/>
  <c r="AU871" i="2" s="1"/>
  <c r="AU2230" i="2" a="1"/>
  <c r="AU2230" i="2" s="1"/>
  <c r="AU2182" i="2" a="1"/>
  <c r="AU2182" i="2" s="1"/>
  <c r="AU2118" i="2" a="1"/>
  <c r="AU2118" i="2" s="1"/>
  <c r="AU2006" i="2" a="1"/>
  <c r="AU2006" i="2" s="1"/>
  <c r="AU1926" i="2" a="1"/>
  <c r="AU1926" i="2" s="1"/>
  <c r="AU1830" i="2" a="1"/>
  <c r="AU1830" i="2" s="1"/>
  <c r="AU1734" i="2" a="1"/>
  <c r="AU1734" i="2" s="1"/>
  <c r="AU1638" i="2" a="1"/>
  <c r="AU1638" i="2" s="1"/>
  <c r="AU1542" i="2" a="1"/>
  <c r="AU1542" i="2" s="1"/>
  <c r="AU1430" i="2" a="1"/>
  <c r="AU1430" i="2" s="1"/>
  <c r="AU1350" i="2" a="1"/>
  <c r="AU1350" i="2" s="1"/>
  <c r="AU1254" i="2" a="1"/>
  <c r="AU1254" i="2" s="1"/>
  <c r="AU1142" i="2" a="1"/>
  <c r="AU1142" i="2" s="1"/>
  <c r="AU1046" i="2" a="1"/>
  <c r="AU1046" i="2" s="1"/>
  <c r="AU950" i="2" a="1"/>
  <c r="AU950" i="2" s="1"/>
  <c r="AU790" i="2" a="1"/>
  <c r="AU790" i="2" s="1"/>
  <c r="AU694" i="2" a="1"/>
  <c r="AU694" i="2" s="1"/>
  <c r="AU614" i="2" a="1"/>
  <c r="AU614" i="2" s="1"/>
  <c r="AU534" i="2" a="1"/>
  <c r="AU534" i="2" s="1"/>
  <c r="AU454" i="2" a="1"/>
  <c r="AU454" i="2" s="1"/>
  <c r="AU358" i="2" a="1"/>
  <c r="AU358" i="2" s="1"/>
  <c r="AU246" i="2" a="1"/>
  <c r="AU246" i="2" s="1"/>
  <c r="AU150" i="2" a="1"/>
  <c r="AU150" i="2" s="1"/>
  <c r="AU22" i="2" a="1"/>
  <c r="AU22" i="2" s="1"/>
  <c r="AU2373" i="2" a="1"/>
  <c r="AU2373" i="2" s="1"/>
  <c r="AU2261" i="2" a="1"/>
  <c r="AU2261" i="2" s="1"/>
  <c r="AU2101" i="2" a="1"/>
  <c r="AU2101" i="2" s="1"/>
  <c r="AU1973" i="2" a="1"/>
  <c r="AU1973" i="2" s="1"/>
  <c r="AU1845" i="2" a="1"/>
  <c r="AU1845" i="2" s="1"/>
  <c r="AU1717" i="2" a="1"/>
  <c r="AU1717" i="2" s="1"/>
  <c r="AU1589" i="2" a="1"/>
  <c r="AU1589" i="2" s="1"/>
  <c r="AU1461" i="2" a="1"/>
  <c r="AU1461" i="2" s="1"/>
  <c r="AU1333" i="2" a="1"/>
  <c r="AU1333" i="2" s="1"/>
  <c r="AU1189" i="2" a="1"/>
  <c r="AU1189" i="2" s="1"/>
  <c r="AU1077" i="2" a="1"/>
  <c r="AU1077" i="2" s="1"/>
  <c r="AU901" i="2" a="1"/>
  <c r="AU901" i="2" s="1"/>
  <c r="AU789" i="2" a="1"/>
  <c r="AU789" i="2" s="1"/>
  <c r="AU661" i="2" a="1"/>
  <c r="AU661" i="2" s="1"/>
  <c r="AU469" i="2" a="1"/>
  <c r="AU469" i="2" s="1"/>
  <c r="AU2292" i="2" a="1"/>
  <c r="AU2292" i="2" s="1"/>
  <c r="AU2148" i="2" a="1"/>
  <c r="AU2148" i="2" s="1"/>
  <c r="AU2020" i="2" a="1"/>
  <c r="AU2020" i="2" s="1"/>
  <c r="AU1860" i="2" a="1"/>
  <c r="AU1860" i="2" s="1"/>
  <c r="AU1732" i="2" a="1"/>
  <c r="AU1732" i="2" s="1"/>
  <c r="AU1588" i="2" a="1"/>
  <c r="AU1588" i="2" s="1"/>
  <c r="AU1460" i="2" a="1"/>
  <c r="AU1460" i="2" s="1"/>
  <c r="AU724" i="2" a="1"/>
  <c r="AU724" i="2" s="1"/>
  <c r="AU2419" i="2" a="1"/>
  <c r="AU2419" i="2" s="1"/>
  <c r="AU2323" i="2" a="1"/>
  <c r="AU2323" i="2" s="1"/>
  <c r="AU2243" i="2" a="1"/>
  <c r="AU2243" i="2" s="1"/>
  <c r="AU2147" i="2" a="1"/>
  <c r="AU2147" i="2" s="1"/>
  <c r="AU2051" i="2" a="1"/>
  <c r="AU2051" i="2" s="1"/>
  <c r="AU1955" i="2" a="1"/>
  <c r="AU1955" i="2" s="1"/>
  <c r="AU1859" i="2" a="1"/>
  <c r="AU1859" i="2" s="1"/>
  <c r="AU1795" i="2" a="1"/>
  <c r="AU1795" i="2" s="1"/>
  <c r="AU1699" i="2" a="1"/>
  <c r="AU1699" i="2" s="1"/>
  <c r="AU1603" i="2" a="1"/>
  <c r="AU1603" i="2" s="1"/>
  <c r="AU1475" i="2" a="1"/>
  <c r="AU1475" i="2" s="1"/>
  <c r="AU1379" i="2" a="1"/>
  <c r="AU1379" i="2" s="1"/>
  <c r="AU1283" i="2" a="1"/>
  <c r="AU1283" i="2" s="1"/>
  <c r="AU1187" i="2" a="1"/>
  <c r="AU1187" i="2" s="1"/>
  <c r="AU1107" i="2" a="1"/>
  <c r="AU1107" i="2" s="1"/>
  <c r="AU1011" i="2" a="1"/>
  <c r="AU1011" i="2" s="1"/>
  <c r="AU899" i="2" a="1"/>
  <c r="AU899" i="2" s="1"/>
  <c r="AU819" i="2" a="1"/>
  <c r="AU819" i="2" s="1"/>
  <c r="AU723" i="2" a="1"/>
  <c r="AU723" i="2" s="1"/>
  <c r="AU611" i="2" a="1"/>
  <c r="AU611" i="2" s="1"/>
  <c r="AU531" i="2" a="1"/>
  <c r="AU531" i="2" s="1"/>
  <c r="AU371" i="2" a="1"/>
  <c r="AU371" i="2" s="1"/>
  <c r="AU2386" i="2" a="1"/>
  <c r="AU2386" i="2" s="1"/>
  <c r="AU2274" i="2" a="1"/>
  <c r="AU2274" i="2" s="1"/>
  <c r="AU2194" i="2" a="1"/>
  <c r="AU2194" i="2" s="1"/>
  <c r="AU2082" i="2" a="1"/>
  <c r="AU2082" i="2" s="1"/>
  <c r="AU2002" i="2" a="1"/>
  <c r="AU2002" i="2" s="1"/>
  <c r="AU1890" i="2" a="1"/>
  <c r="AU1890" i="2" s="1"/>
  <c r="AU1826" i="2" a="1"/>
  <c r="AU1826" i="2" s="1"/>
  <c r="AU1746" i="2" a="1"/>
  <c r="AU1746" i="2" s="1"/>
  <c r="AU1650" i="2" a="1"/>
  <c r="AU1650" i="2" s="1"/>
  <c r="AU1554" i="2" a="1"/>
  <c r="AU1554" i="2" s="1"/>
  <c r="AU1458" i="2" a="1"/>
  <c r="AU1458" i="2" s="1"/>
  <c r="AU1362" i="2" a="1"/>
  <c r="AU1362" i="2" s="1"/>
  <c r="AU1266" i="2" a="1"/>
  <c r="AU1266" i="2" s="1"/>
  <c r="AU1074" i="2" a="1"/>
  <c r="AU1074" i="2" s="1"/>
  <c r="AU2150" i="2" a="1"/>
  <c r="AU2150" i="2" s="1"/>
  <c r="AU2054" i="2" a="1"/>
  <c r="AU2054" i="2" s="1"/>
  <c r="AU1958" i="2" a="1"/>
  <c r="AU1958" i="2" s="1"/>
  <c r="AU1862" i="2" a="1"/>
  <c r="AU1862" i="2" s="1"/>
  <c r="AU1766" i="2" a="1"/>
  <c r="AU1766" i="2" s="1"/>
  <c r="AU1670" i="2" a="1"/>
  <c r="AU1670" i="2" s="1"/>
  <c r="AU1574" i="2" a="1"/>
  <c r="AU1574" i="2" s="1"/>
  <c r="AU1478" i="2" a="1"/>
  <c r="AU1478" i="2" s="1"/>
  <c r="AU1382" i="2" a="1"/>
  <c r="AU1382" i="2" s="1"/>
  <c r="AU1286" i="2" a="1"/>
  <c r="AU1286" i="2" s="1"/>
  <c r="AU1190" i="2" a="1"/>
  <c r="AU1190" i="2" s="1"/>
  <c r="AU1094" i="2" a="1"/>
  <c r="AU1094" i="2" s="1"/>
  <c r="AU998" i="2" a="1"/>
  <c r="AU998" i="2" s="1"/>
  <c r="AU886" i="2" a="1"/>
  <c r="AU886" i="2" s="1"/>
  <c r="AU822" i="2" a="1"/>
  <c r="AU822" i="2" s="1"/>
  <c r="AU710" i="2" a="1"/>
  <c r="AU710" i="2" s="1"/>
  <c r="AU630" i="2" a="1"/>
  <c r="AU630" i="2" s="1"/>
  <c r="AU550" i="2" a="1"/>
  <c r="AU550" i="2" s="1"/>
  <c r="AU422" i="2" a="1"/>
  <c r="AU422" i="2" s="1"/>
  <c r="AU310" i="2" a="1"/>
  <c r="AU310" i="2" s="1"/>
  <c r="AU214" i="2" a="1"/>
  <c r="AU214" i="2" s="1"/>
  <c r="AU118" i="2" a="1"/>
  <c r="AU118" i="2" s="1"/>
  <c r="AU102" i="2" a="1"/>
  <c r="AU102" i="2" s="1"/>
  <c r="AU2325" i="2" a="1"/>
  <c r="AU2325" i="2" s="1"/>
  <c r="AU2165" i="2" a="1"/>
  <c r="AU2165" i="2" s="1"/>
  <c r="AU2021" i="2" a="1"/>
  <c r="AU2021" i="2" s="1"/>
  <c r="AU1909" i="2" a="1"/>
  <c r="AU1909" i="2" s="1"/>
  <c r="AU1781" i="2" a="1"/>
  <c r="AU1781" i="2" s="1"/>
  <c r="AU1653" i="2" a="1"/>
  <c r="AU1653" i="2" s="1"/>
  <c r="AU1525" i="2" a="1"/>
  <c r="AU1525" i="2" s="1"/>
  <c r="AU1397" i="2" a="1"/>
  <c r="AU1397" i="2" s="1"/>
  <c r="AU1269" i="2" a="1"/>
  <c r="AU1269" i="2" s="1"/>
  <c r="AU1125" i="2" a="1"/>
  <c r="AU1125" i="2" s="1"/>
  <c r="AU965" i="2" a="1"/>
  <c r="AU965" i="2" s="1"/>
  <c r="AU853" i="2" a="1"/>
  <c r="AU853" i="2" s="1"/>
  <c r="AU709" i="2" a="1"/>
  <c r="AU709" i="2" s="1"/>
  <c r="AU581" i="2" a="1"/>
  <c r="AU581" i="2" s="1"/>
  <c r="AU357" i="2" a="1"/>
  <c r="AU357" i="2" s="1"/>
  <c r="AU2340" i="2" a="1"/>
  <c r="AU2340" i="2" s="1"/>
  <c r="AU2212" i="2" a="1"/>
  <c r="AU2212" i="2" s="1"/>
  <c r="AU2068" i="2" a="1"/>
  <c r="AU2068" i="2" s="1"/>
  <c r="AU1940" i="2" a="1"/>
  <c r="AU1940" i="2" s="1"/>
  <c r="AU1812" i="2" a="1"/>
  <c r="AU1812" i="2" s="1"/>
  <c r="AU1668" i="2" a="1"/>
  <c r="AU1668" i="2" s="1"/>
  <c r="AU1556" i="2" a="1"/>
  <c r="AU1556" i="2" s="1"/>
  <c r="AU1396" i="2" a="1"/>
  <c r="AU1396" i="2" s="1"/>
  <c r="AU676" i="2" a="1"/>
  <c r="AU676" i="2" s="1"/>
  <c r="AU2339" i="2" a="1"/>
  <c r="AU2339" i="2" s="1"/>
  <c r="AU2227" i="2" a="1"/>
  <c r="AU2227" i="2" s="1"/>
  <c r="AU2131" i="2" a="1"/>
  <c r="AU2131" i="2" s="1"/>
  <c r="AU2035" i="2" a="1"/>
  <c r="AU2035" i="2" s="1"/>
  <c r="AU1939" i="2" a="1"/>
  <c r="AU1939" i="2" s="1"/>
  <c r="AU1843" i="2" a="1"/>
  <c r="AU1843" i="2" s="1"/>
  <c r="AU1747" i="2" a="1"/>
  <c r="AU1747" i="2" s="1"/>
  <c r="AU1667" i="2" a="1"/>
  <c r="AU1667" i="2" s="1"/>
  <c r="AU1587" i="2" a="1"/>
  <c r="AU1587" i="2" s="1"/>
  <c r="AU1507" i="2" a="1"/>
  <c r="AU1507" i="2" s="1"/>
  <c r="AU1411" i="2" a="1"/>
  <c r="AU1411" i="2" s="1"/>
  <c r="AU1315" i="2" a="1"/>
  <c r="AU1315" i="2" s="1"/>
  <c r="AU1219" i="2" a="1"/>
  <c r="AU1219" i="2" s="1"/>
  <c r="AU1123" i="2" a="1"/>
  <c r="AU1123" i="2" s="1"/>
  <c r="AU1027" i="2" a="1"/>
  <c r="AU1027" i="2" s="1"/>
  <c r="AU931" i="2" a="1"/>
  <c r="AU931" i="2" s="1"/>
  <c r="AU851" i="2" a="1"/>
  <c r="AU851" i="2" s="1"/>
  <c r="AU739" i="2" a="1"/>
  <c r="AU739" i="2" s="1"/>
  <c r="AU691" i="2" a="1"/>
  <c r="AU691" i="2" s="1"/>
  <c r="AU595" i="2" a="1"/>
  <c r="AU595" i="2" s="1"/>
  <c r="AU483" i="2" a="1"/>
  <c r="AU483" i="2" s="1"/>
  <c r="AU419" i="2" a="1"/>
  <c r="AU419" i="2" s="1"/>
  <c r="AU2418" i="2" a="1"/>
  <c r="AU2418" i="2" s="1"/>
  <c r="AU2322" i="2" a="1"/>
  <c r="AU2322" i="2" s="1"/>
  <c r="AU2242" i="2" a="1"/>
  <c r="AU2242" i="2" s="1"/>
  <c r="AU2162" i="2" a="1"/>
  <c r="AU2162" i="2" s="1"/>
  <c r="AU2066" i="2" a="1"/>
  <c r="AU2066" i="2" s="1"/>
  <c r="AU1970" i="2" a="1"/>
  <c r="AU1970" i="2" s="1"/>
  <c r="AU1874" i="2" a="1"/>
  <c r="AU1874" i="2" s="1"/>
  <c r="AU1778" i="2" a="1"/>
  <c r="AU1778" i="2" s="1"/>
  <c r="AU1682" i="2" a="1"/>
  <c r="AU1682" i="2" s="1"/>
  <c r="AU1602" i="2" a="1"/>
  <c r="AU1602" i="2" s="1"/>
  <c r="AU1522" i="2" a="1"/>
  <c r="AU1522" i="2" s="1"/>
  <c r="AU1426" i="2" a="1"/>
  <c r="AU1426" i="2" s="1"/>
  <c r="AU1330" i="2" a="1"/>
  <c r="AU1330" i="2" s="1"/>
  <c r="AU1234" i="2" a="1"/>
  <c r="AU1234" i="2" s="1"/>
  <c r="AU1154" i="2" a="1"/>
  <c r="AU1154" i="2" s="1"/>
  <c r="AU1042" i="2" a="1"/>
  <c r="AU1042" i="2" s="1"/>
  <c r="AU2086" i="2" a="1"/>
  <c r="AU2086" i="2" s="1"/>
  <c r="AU1990" i="2" a="1"/>
  <c r="AU1990" i="2" s="1"/>
  <c r="AU1894" i="2" a="1"/>
  <c r="AU1894" i="2" s="1"/>
  <c r="AU1798" i="2" a="1"/>
  <c r="AU1798" i="2" s="1"/>
  <c r="AU1702" i="2" a="1"/>
  <c r="AU1702" i="2" s="1"/>
  <c r="AU1606" i="2" a="1"/>
  <c r="AU1606" i="2" s="1"/>
  <c r="AU1510" i="2" a="1"/>
  <c r="AU1510" i="2" s="1"/>
  <c r="AU1414" i="2" a="1"/>
  <c r="AU1414" i="2" s="1"/>
  <c r="AU1318" i="2" a="1"/>
  <c r="AU1318" i="2" s="1"/>
  <c r="AU1222" i="2" a="1"/>
  <c r="AU1222" i="2" s="1"/>
  <c r="AU1126" i="2" a="1"/>
  <c r="AU1126" i="2" s="1"/>
  <c r="AU1030" i="2" a="1"/>
  <c r="AU1030" i="2" s="1"/>
  <c r="AU934" i="2" a="1"/>
  <c r="AU934" i="2" s="1"/>
  <c r="AU854" i="2" a="1"/>
  <c r="AU854" i="2" s="1"/>
  <c r="AU742" i="2" a="1"/>
  <c r="AU742" i="2" s="1"/>
  <c r="AU662" i="2" a="1"/>
  <c r="AU662" i="2" s="1"/>
  <c r="AU566" i="2" a="1"/>
  <c r="AU566" i="2" s="1"/>
  <c r="AU470" i="2" a="1"/>
  <c r="AU470" i="2" s="1"/>
  <c r="AU390" i="2" a="1"/>
  <c r="AU390" i="2" s="1"/>
  <c r="AU294" i="2" a="1"/>
  <c r="AU294" i="2" s="1"/>
  <c r="AU166" i="2" a="1"/>
  <c r="AU166" i="2" s="1"/>
  <c r="AU38" i="2" a="1"/>
  <c r="AU38" i="2" s="1"/>
  <c r="AU2357" i="2" a="1"/>
  <c r="AU2357" i="2" s="1"/>
  <c r="AU2213" i="2" a="1"/>
  <c r="AU2213" i="2" s="1"/>
  <c r="AU2085" i="2" a="1"/>
  <c r="AU2085" i="2" s="1"/>
  <c r="AU1957" i="2" a="1"/>
  <c r="AU1957" i="2" s="1"/>
  <c r="AU1829" i="2" a="1"/>
  <c r="AU1829" i="2" s="1"/>
  <c r="AU1701" i="2" a="1"/>
  <c r="AU1701" i="2" s="1"/>
  <c r="AU1573" i="2" a="1"/>
  <c r="AU1573" i="2" s="1"/>
  <c r="AU1445" i="2" a="1"/>
  <c r="AU1445" i="2" s="1"/>
  <c r="AU1317" i="2" a="1"/>
  <c r="AU1317" i="2" s="1"/>
  <c r="AU1205" i="2" a="1"/>
  <c r="AU1205" i="2" s="1"/>
  <c r="AU1061" i="2" a="1"/>
  <c r="AU1061" i="2" s="1"/>
  <c r="AU917" i="2" a="1"/>
  <c r="AU917" i="2" s="1"/>
  <c r="AU773" i="2" a="1"/>
  <c r="AU773" i="2" s="1"/>
  <c r="AU645" i="2" a="1"/>
  <c r="AU645" i="2" s="1"/>
  <c r="AU453" i="2" a="1"/>
  <c r="AU453" i="2" s="1"/>
  <c r="AU2404" i="2" a="1"/>
  <c r="AU2404" i="2" s="1"/>
  <c r="AU2276" i="2" a="1"/>
  <c r="AU2276" i="2" s="1"/>
  <c r="AU2132" i="2" a="1"/>
  <c r="AU2132" i="2" s="1"/>
  <c r="AU2004" i="2" a="1"/>
  <c r="AU2004" i="2" s="1"/>
  <c r="AU1892" i="2" a="1"/>
  <c r="AU1892" i="2" s="1"/>
  <c r="AU1748" i="2" a="1"/>
  <c r="AU1748" i="2" s="1"/>
  <c r="AU1604" i="2" a="1"/>
  <c r="AU1604" i="2" s="1"/>
  <c r="AU1444" i="2" a="1"/>
  <c r="AU1444" i="2" s="1"/>
  <c r="AU708" i="2" a="1"/>
  <c r="AU708" i="2" s="1"/>
  <c r="AU2387" i="2" a="1"/>
  <c r="AU2387" i="2" s="1"/>
  <c r="AU2291" i="2" a="1"/>
  <c r="AU2291" i="2" s="1"/>
  <c r="AU2211" i="2" a="1"/>
  <c r="AU2211" i="2" s="1"/>
  <c r="AU2115" i="2" a="1"/>
  <c r="AU2115" i="2" s="1"/>
  <c r="AU2019" i="2" a="1"/>
  <c r="AU2019" i="2" s="1"/>
  <c r="AU1907" i="2" a="1"/>
  <c r="AU1907" i="2" s="1"/>
  <c r="AU1811" i="2" a="1"/>
  <c r="AU1811" i="2" s="1"/>
  <c r="AU1715" i="2" a="1"/>
  <c r="AU1715" i="2" s="1"/>
  <c r="AU1619" i="2" a="1"/>
  <c r="AU1619" i="2" s="1"/>
  <c r="AU1539" i="2" a="1"/>
  <c r="AU1539" i="2" s="1"/>
  <c r="AU1459" i="2" a="1"/>
  <c r="AU1459" i="2" s="1"/>
  <c r="AU1363" i="2" a="1"/>
  <c r="AU1363" i="2" s="1"/>
  <c r="AU1251" i="2" a="1"/>
  <c r="AU1251" i="2" s="1"/>
  <c r="AU1171" i="2" a="1"/>
  <c r="AU1171" i="2" s="1"/>
  <c r="AU1075" i="2" a="1"/>
  <c r="AU1075" i="2" s="1"/>
  <c r="AU995" i="2" a="1"/>
  <c r="AU995" i="2" s="1"/>
  <c r="AU915" i="2" a="1"/>
  <c r="AU915" i="2" s="1"/>
  <c r="AU803" i="2" a="1"/>
  <c r="AU803" i="2" s="1"/>
  <c r="AU707" i="2" a="1"/>
  <c r="AU707" i="2" s="1"/>
  <c r="AU627" i="2" a="1"/>
  <c r="AU627" i="2" s="1"/>
  <c r="AU515" i="2" a="1"/>
  <c r="AU515" i="2" s="1"/>
  <c r="AU435" i="2" a="1"/>
  <c r="AU435" i="2" s="1"/>
  <c r="AU2370" i="2" a="1"/>
  <c r="AU2370" i="2" s="1"/>
  <c r="AU2290" i="2" a="1"/>
  <c r="AU2290" i="2" s="1"/>
  <c r="AU2178" i="2" a="1"/>
  <c r="AU2178" i="2" s="1"/>
  <c r="AU2098" i="2" a="1"/>
  <c r="AU2098" i="2" s="1"/>
  <c r="AU1986" i="2" a="1"/>
  <c r="AU1986" i="2" s="1"/>
  <c r="AU1906" i="2" a="1"/>
  <c r="AU1906" i="2" s="1"/>
  <c r="AU1842" i="2" a="1"/>
  <c r="AU1842" i="2" s="1"/>
  <c r="AU1730" i="2" a="1"/>
  <c r="AU1730" i="2" s="1"/>
  <c r="AU1634" i="2" a="1"/>
  <c r="AU1634" i="2" s="1"/>
  <c r="AU1538" i="2" a="1"/>
  <c r="AU1538" i="2" s="1"/>
  <c r="AU1442" i="2" a="1"/>
  <c r="AU1442" i="2" s="1"/>
  <c r="AU1346" i="2" a="1"/>
  <c r="AU1346" i="2" s="1"/>
  <c r="AU1250" i="2" a="1"/>
  <c r="AU1250" i="2" s="1"/>
  <c r="AU1202" i="2" a="1"/>
  <c r="AU1202" i="2" s="1"/>
  <c r="AU1090" i="2" a="1"/>
  <c r="AU1090" i="2" s="1"/>
  <c r="AU2166" i="2" a="1"/>
  <c r="AU2166" i="2" s="1"/>
  <c r="AU2134" i="2" a="1"/>
  <c r="AU2134" i="2" s="1"/>
  <c r="AU2038" i="2" a="1"/>
  <c r="AU2038" i="2" s="1"/>
  <c r="AU1910" i="2" a="1"/>
  <c r="AU1910" i="2" s="1"/>
  <c r="AU1814" i="2" a="1"/>
  <c r="AU1814" i="2" s="1"/>
  <c r="AU1718" i="2" a="1"/>
  <c r="AU1718" i="2" s="1"/>
  <c r="AU1622" i="2" a="1"/>
  <c r="AU1622" i="2" s="1"/>
  <c r="AU1526" i="2" a="1"/>
  <c r="AU1526" i="2" s="1"/>
  <c r="AU1446" i="2" a="1"/>
  <c r="AU1446" i="2" s="1"/>
  <c r="AU1334" i="2" a="1"/>
  <c r="AU1334" i="2" s="1"/>
  <c r="AU1238" i="2" a="1"/>
  <c r="AU1238" i="2" s="1"/>
  <c r="AU1158" i="2" a="1"/>
  <c r="AU1158" i="2" s="1"/>
  <c r="AU1062" i="2" a="1"/>
  <c r="AU1062" i="2" s="1"/>
  <c r="AU966" i="2" a="1"/>
  <c r="AU966" i="2" s="1"/>
  <c r="AU870" i="2" a="1"/>
  <c r="AU870" i="2" s="1"/>
  <c r="AU774" i="2" a="1"/>
  <c r="AU774" i="2" s="1"/>
  <c r="AU598" i="2" a="1"/>
  <c r="AU598" i="2" s="1"/>
  <c r="AU502" i="2" a="1"/>
  <c r="AU502" i="2" s="1"/>
  <c r="AU438" i="2" a="1"/>
  <c r="AU438" i="2" s="1"/>
  <c r="AU342" i="2" a="1"/>
  <c r="AU342" i="2" s="1"/>
  <c r="AU262" i="2" a="1"/>
  <c r="AU262" i="2" s="1"/>
  <c r="AU182" i="2" a="1"/>
  <c r="AU182" i="2" s="1"/>
  <c r="AU70" i="2" a="1"/>
  <c r="AU70" i="2" s="1"/>
  <c r="AU2389" i="2" a="1"/>
  <c r="AU2389" i="2" s="1"/>
  <c r="AU2309" i="2" a="1"/>
  <c r="AU2309" i="2" s="1"/>
  <c r="AU2245" i="2" a="1"/>
  <c r="AU2245" i="2" s="1"/>
  <c r="AU2181" i="2" a="1"/>
  <c r="AU2181" i="2" s="1"/>
  <c r="AU2117" i="2" a="1"/>
  <c r="AU2117" i="2" s="1"/>
  <c r="AU2053" i="2" a="1"/>
  <c r="AU2053" i="2" s="1"/>
  <c r="AU2005" i="2" a="1"/>
  <c r="AU2005" i="2" s="1"/>
  <c r="AU1941" i="2" a="1"/>
  <c r="AU1941" i="2" s="1"/>
  <c r="AU1861" i="2" a="1"/>
  <c r="AU1861" i="2" s="1"/>
  <c r="AU1797" i="2" a="1"/>
  <c r="AU1797" i="2" s="1"/>
  <c r="AU1749" i="2" a="1"/>
  <c r="AU1749" i="2" s="1"/>
  <c r="AU1685" i="2" a="1"/>
  <c r="AU1685" i="2" s="1"/>
  <c r="AU1621" i="2" a="1"/>
  <c r="AU1621" i="2" s="1"/>
  <c r="AU1557" i="2" a="1"/>
  <c r="AU1557" i="2" s="1"/>
  <c r="AU1493" i="2" a="1"/>
  <c r="AU1493" i="2" s="1"/>
  <c r="AU1429" i="2" a="1"/>
  <c r="AU1429" i="2" s="1"/>
  <c r="AU1349" i="2" a="1"/>
  <c r="AU1349" i="2" s="1"/>
  <c r="AU1285" i="2" a="1"/>
  <c r="AU1285" i="2" s="1"/>
  <c r="AU1237" i="2" a="1"/>
  <c r="AU1237" i="2" s="1"/>
  <c r="AU1173" i="2" a="1"/>
  <c r="AU1173" i="2" s="1"/>
  <c r="AU1141" i="2" a="1"/>
  <c r="AU1141" i="2" s="1"/>
  <c r="AU1045" i="2" a="1"/>
  <c r="AU1045" i="2" s="1"/>
  <c r="AU997" i="2" a="1"/>
  <c r="AU997" i="2" s="1"/>
  <c r="AU933" i="2" a="1"/>
  <c r="AU933" i="2" s="1"/>
  <c r="AU885" i="2" a="1"/>
  <c r="AU885" i="2" s="1"/>
  <c r="AU821" i="2" a="1"/>
  <c r="AU821" i="2" s="1"/>
  <c r="AU757" i="2" a="1"/>
  <c r="AU757" i="2" s="1"/>
  <c r="AU693" i="2" a="1"/>
  <c r="AU693" i="2" s="1"/>
  <c r="AU629" i="2" a="1"/>
  <c r="AU629" i="2" s="1"/>
  <c r="AU549" i="2" a="1"/>
  <c r="AU549" i="2" s="1"/>
  <c r="AU517" i="2" a="1"/>
  <c r="AU517" i="2" s="1"/>
  <c r="AU501" i="2" a="1"/>
  <c r="AU501" i="2" s="1"/>
  <c r="AU421" i="2" a="1"/>
  <c r="AU421" i="2" s="1"/>
  <c r="AU389" i="2" a="1"/>
  <c r="AU389" i="2" s="1"/>
  <c r="AU341" i="2" a="1"/>
  <c r="AU341" i="2" s="1"/>
  <c r="AU293" i="2" a="1"/>
  <c r="AU293" i="2" s="1"/>
  <c r="AU261" i="2" a="1"/>
  <c r="AU261" i="2" s="1"/>
  <c r="AU229" i="2" a="1"/>
  <c r="AU229" i="2" s="1"/>
  <c r="AU197" i="2" a="1"/>
  <c r="AU197" i="2" s="1"/>
  <c r="AU165" i="2" a="1"/>
  <c r="AU165" i="2" s="1"/>
  <c r="AU133" i="2" a="1"/>
  <c r="AU133" i="2" s="1"/>
  <c r="AU101" i="2" a="1"/>
  <c r="AU101" i="2" s="1"/>
  <c r="AU85" i="2" a="1"/>
  <c r="AU85" i="2" s="1"/>
  <c r="AU53" i="2" a="1"/>
  <c r="AU53" i="2" s="1"/>
  <c r="AU21" i="2" a="1"/>
  <c r="AU21" i="2" s="1"/>
  <c r="AU2388" i="2" a="1"/>
  <c r="AU2388" i="2" s="1"/>
  <c r="AU2324" i="2" a="1"/>
  <c r="AU2324" i="2" s="1"/>
  <c r="AU2260" i="2" a="1"/>
  <c r="AU2260" i="2" s="1"/>
  <c r="AU2196" i="2" a="1"/>
  <c r="AU2196" i="2" s="1"/>
  <c r="AU2164" i="2" a="1"/>
  <c r="AU2164" i="2" s="1"/>
  <c r="AU2084" i="2" a="1"/>
  <c r="AU2084" i="2" s="1"/>
  <c r="AU2036" i="2" a="1"/>
  <c r="AU2036" i="2" s="1"/>
  <c r="AU1956" i="2" a="1"/>
  <c r="AU1956" i="2" s="1"/>
  <c r="AU1908" i="2" a="1"/>
  <c r="AU1908" i="2" s="1"/>
  <c r="AU1844" i="2" a="1"/>
  <c r="AU1844" i="2" s="1"/>
  <c r="AU1780" i="2" a="1"/>
  <c r="AU1780" i="2" s="1"/>
  <c r="AU1716" i="2" a="1"/>
  <c r="AU1716" i="2" s="1"/>
  <c r="AU1652" i="2" a="1"/>
  <c r="AU1652" i="2" s="1"/>
  <c r="AU1620" i="2" a="1"/>
  <c r="AU1620" i="2" s="1"/>
  <c r="AU1540" i="2" a="1"/>
  <c r="AU1540" i="2" s="1"/>
  <c r="AU1508" i="2" a="1"/>
  <c r="AU1508" i="2" s="1"/>
  <c r="AU1492" i="2" a="1"/>
  <c r="AU1492" i="2" s="1"/>
  <c r="AU1412" i="2" a="1"/>
  <c r="AU1412" i="2" s="1"/>
  <c r="AU1364" i="2" a="1"/>
  <c r="AU1364" i="2" s="1"/>
  <c r="AU1332" i="2" a="1"/>
  <c r="AU1332" i="2" s="1"/>
  <c r="AU1300" i="2" a="1"/>
  <c r="AU1300" i="2" s="1"/>
  <c r="AU1268" i="2" a="1"/>
  <c r="AU1268" i="2" s="1"/>
  <c r="AU1236" i="2" a="1"/>
  <c r="AU1236" i="2" s="1"/>
  <c r="AU1188" i="2" a="1"/>
  <c r="AU1188" i="2" s="1"/>
  <c r="AU1156" i="2" a="1"/>
  <c r="AU1156" i="2" s="1"/>
  <c r="AU1124" i="2" a="1"/>
  <c r="AU1124" i="2" s="1"/>
  <c r="AU1092" i="2" a="1"/>
  <c r="AU1092" i="2" s="1"/>
  <c r="AU1060" i="2" a="1"/>
  <c r="AU1060" i="2" s="1"/>
  <c r="AU1028" i="2" a="1"/>
  <c r="AU1028" i="2" s="1"/>
  <c r="AU996" i="2" a="1"/>
  <c r="AU996" i="2" s="1"/>
  <c r="AU964" i="2" a="1"/>
  <c r="AU964" i="2" s="1"/>
  <c r="AU932" i="2" a="1"/>
  <c r="AU932" i="2" s="1"/>
  <c r="AU900" i="2" a="1"/>
  <c r="AU900" i="2" s="1"/>
  <c r="AU868" i="2" a="1"/>
  <c r="AU868" i="2" s="1"/>
  <c r="AU836" i="2" a="1"/>
  <c r="AU836" i="2" s="1"/>
  <c r="AU804" i="2" a="1"/>
  <c r="AU804" i="2" s="1"/>
  <c r="AU772" i="2" a="1"/>
  <c r="AU772" i="2" s="1"/>
  <c r="AU740" i="2" a="1"/>
  <c r="AU740" i="2" s="1"/>
  <c r="AU660" i="2" a="1"/>
  <c r="AU660" i="2" s="1"/>
  <c r="AU612" i="2" a="1"/>
  <c r="AU612" i="2" s="1"/>
  <c r="AU580" i="2" a="1"/>
  <c r="AU580" i="2" s="1"/>
  <c r="AU564" i="2" a="1"/>
  <c r="AU564" i="2" s="1"/>
  <c r="AU2371" i="2" a="1"/>
  <c r="AU2371" i="2" s="1"/>
  <c r="AU2275" i="2" a="1"/>
  <c r="AU2275" i="2" s="1"/>
  <c r="AU2179" i="2" a="1"/>
  <c r="AU2179" i="2" s="1"/>
  <c r="AU2083" i="2" a="1"/>
  <c r="AU2083" i="2" s="1"/>
  <c r="AU1987" i="2" a="1"/>
  <c r="AU1987" i="2" s="1"/>
  <c r="AU1891" i="2" a="1"/>
  <c r="AU1891" i="2" s="1"/>
  <c r="AU1779" i="2" a="1"/>
  <c r="AU1779" i="2" s="1"/>
  <c r="AU1683" i="2" a="1"/>
  <c r="AU1683" i="2" s="1"/>
  <c r="AU1571" i="2" a="1"/>
  <c r="AU1571" i="2" s="1"/>
  <c r="AU1427" i="2" a="1"/>
  <c r="AU1427" i="2" s="1"/>
  <c r="AU1331" i="2" a="1"/>
  <c r="AU1331" i="2" s="1"/>
  <c r="AU1235" i="2" a="1"/>
  <c r="AU1235" i="2" s="1"/>
  <c r="AU1139" i="2" a="1"/>
  <c r="AU1139" i="2" s="1"/>
  <c r="AU1043" i="2" a="1"/>
  <c r="AU1043" i="2" s="1"/>
  <c r="AU963" i="2" a="1"/>
  <c r="AU963" i="2" s="1"/>
  <c r="AU867" i="2" a="1"/>
  <c r="AU867" i="2" s="1"/>
  <c r="AU787" i="2" a="1"/>
  <c r="AU787" i="2" s="1"/>
  <c r="AU643" i="2" a="1"/>
  <c r="AU643" i="2" s="1"/>
  <c r="AU563" i="2" a="1"/>
  <c r="AU563" i="2" s="1"/>
  <c r="AU467" i="2" a="1"/>
  <c r="AU467" i="2" s="1"/>
  <c r="AU355" i="2" a="1"/>
  <c r="AU355" i="2" s="1"/>
  <c r="AU2338" i="2" a="1"/>
  <c r="AU2338" i="2" s="1"/>
  <c r="AU2226" i="2" a="1"/>
  <c r="AU2226" i="2" s="1"/>
  <c r="AU2130" i="2" a="1"/>
  <c r="AU2130" i="2" s="1"/>
  <c r="AU2018" i="2" a="1"/>
  <c r="AU2018" i="2" s="1"/>
  <c r="AU1922" i="2" a="1"/>
  <c r="AU1922" i="2" s="1"/>
  <c r="AU1794" i="2" a="1"/>
  <c r="AU1794" i="2" s="1"/>
  <c r="AU1698" i="2" a="1"/>
  <c r="AU1698" i="2" s="1"/>
  <c r="AU1586" i="2" a="1"/>
  <c r="AU1586" i="2" s="1"/>
  <c r="AU1490" i="2" a="1"/>
  <c r="AU1490" i="2" s="1"/>
  <c r="AU1378" i="2" a="1"/>
  <c r="AU1378" i="2" s="1"/>
  <c r="AU1282" i="2" a="1"/>
  <c r="AU1282" i="2" s="1"/>
  <c r="AU1186" i="2" a="1"/>
  <c r="AU1186" i="2" s="1"/>
  <c r="AU1058" i="2" a="1"/>
  <c r="AU1058" i="2" s="1"/>
  <c r="AU2198" i="2" a="1"/>
  <c r="AU2198" i="2" s="1"/>
  <c r="AU2070" i="2" a="1"/>
  <c r="AU2070" i="2" s="1"/>
  <c r="AU1974" i="2" a="1"/>
  <c r="AU1974" i="2" s="1"/>
  <c r="AU1878" i="2" a="1"/>
  <c r="AU1878" i="2" s="1"/>
  <c r="AU1782" i="2" a="1"/>
  <c r="AU1782" i="2" s="1"/>
  <c r="AU1686" i="2" a="1"/>
  <c r="AU1686" i="2" s="1"/>
  <c r="AU1590" i="2" a="1"/>
  <c r="AU1590" i="2" s="1"/>
  <c r="AU1494" i="2" a="1"/>
  <c r="AU1494" i="2" s="1"/>
  <c r="AU1398" i="2" a="1"/>
  <c r="AU1398" i="2" s="1"/>
  <c r="AU1302" i="2" a="1"/>
  <c r="AU1302" i="2" s="1"/>
  <c r="AU1206" i="2" a="1"/>
  <c r="AU1206" i="2" s="1"/>
  <c r="AU1110" i="2" a="1"/>
  <c r="AU1110" i="2" s="1"/>
  <c r="AU1014" i="2" a="1"/>
  <c r="AU1014" i="2" s="1"/>
  <c r="AU918" i="2" a="1"/>
  <c r="AU918" i="2" s="1"/>
  <c r="AU838" i="2" a="1"/>
  <c r="AU838" i="2" s="1"/>
  <c r="AU758" i="2" a="1"/>
  <c r="AU758" i="2" s="1"/>
  <c r="AU678" i="2" a="1"/>
  <c r="AU678" i="2" s="1"/>
  <c r="AU582" i="2" a="1"/>
  <c r="AU582" i="2" s="1"/>
  <c r="AU486" i="2" a="1"/>
  <c r="AU486" i="2" s="1"/>
  <c r="AU374" i="2" a="1"/>
  <c r="AU374" i="2" s="1"/>
  <c r="AU278" i="2" a="1"/>
  <c r="AU278" i="2" s="1"/>
  <c r="AU198" i="2" a="1"/>
  <c r="AU198" i="2" s="1"/>
  <c r="AU54" i="2" a="1"/>
  <c r="AU54" i="2" s="1"/>
  <c r="AU2405" i="2" a="1"/>
  <c r="AU2405" i="2" s="1"/>
  <c r="AU2341" i="2" a="1"/>
  <c r="AU2341" i="2" s="1"/>
  <c r="AU2293" i="2" a="1"/>
  <c r="AU2293" i="2" s="1"/>
  <c r="AU2229" i="2" a="1"/>
  <c r="AU2229" i="2" s="1"/>
  <c r="AU2197" i="2" a="1"/>
  <c r="AU2197" i="2" s="1"/>
  <c r="AU2133" i="2" a="1"/>
  <c r="AU2133" i="2" s="1"/>
  <c r="AU2069" i="2" a="1"/>
  <c r="AU2069" i="2" s="1"/>
  <c r="AU1989" i="2" a="1"/>
  <c r="AU1989" i="2" s="1"/>
  <c r="AU1925" i="2" a="1"/>
  <c r="AU1925" i="2" s="1"/>
  <c r="AU1877" i="2" a="1"/>
  <c r="AU1877" i="2" s="1"/>
  <c r="AU1813" i="2" a="1"/>
  <c r="AU1813" i="2" s="1"/>
  <c r="AU1733" i="2" a="1"/>
  <c r="AU1733" i="2" s="1"/>
  <c r="AU1669" i="2" a="1"/>
  <c r="AU1669" i="2" s="1"/>
  <c r="AU1605" i="2" a="1"/>
  <c r="AU1605" i="2" s="1"/>
  <c r="AU1541" i="2" a="1"/>
  <c r="AU1541" i="2" s="1"/>
  <c r="AU1477" i="2" a="1"/>
  <c r="AU1477" i="2" s="1"/>
  <c r="AU1413" i="2" a="1"/>
  <c r="AU1413" i="2" s="1"/>
  <c r="AU1365" i="2" a="1"/>
  <c r="AU1365" i="2" s="1"/>
  <c r="AU1301" i="2" a="1"/>
  <c r="AU1301" i="2" s="1"/>
  <c r="AU1221" i="2" a="1"/>
  <c r="AU1221" i="2" s="1"/>
  <c r="AU1157" i="2" a="1"/>
  <c r="AU1157" i="2" s="1"/>
  <c r="AU1109" i="2" a="1"/>
  <c r="AU1109" i="2" s="1"/>
  <c r="AU1029" i="2" a="1"/>
  <c r="AU1029" i="2" s="1"/>
  <c r="AU1013" i="2" a="1"/>
  <c r="AU1013" i="2" s="1"/>
  <c r="AU949" i="2" a="1"/>
  <c r="AU949" i="2" s="1"/>
  <c r="AU869" i="2" a="1"/>
  <c r="AU869" i="2" s="1"/>
  <c r="AU805" i="2" a="1"/>
  <c r="AU805" i="2" s="1"/>
  <c r="AU741" i="2" a="1"/>
  <c r="AU741" i="2" s="1"/>
  <c r="AU677" i="2" a="1"/>
  <c r="AU677" i="2" s="1"/>
  <c r="AU613" i="2" a="1"/>
  <c r="AU613" i="2" s="1"/>
  <c r="AU565" i="2" a="1"/>
  <c r="AU565" i="2" s="1"/>
  <c r="AU533" i="2" a="1"/>
  <c r="AU533" i="2" s="1"/>
  <c r="AU485" i="2" a="1"/>
  <c r="AU485" i="2" s="1"/>
  <c r="AU437" i="2" a="1"/>
  <c r="AU437" i="2" s="1"/>
  <c r="AU373" i="2" a="1"/>
  <c r="AU373" i="2" s="1"/>
  <c r="AU325" i="2" a="1"/>
  <c r="AU325" i="2" s="1"/>
  <c r="AU309" i="2" a="1"/>
  <c r="AU309" i="2" s="1"/>
  <c r="AU277" i="2" a="1"/>
  <c r="AU277" i="2" s="1"/>
  <c r="AU245" i="2" a="1"/>
  <c r="AU245" i="2" s="1"/>
  <c r="AU213" i="2" a="1"/>
  <c r="AU213" i="2" s="1"/>
  <c r="AU181" i="2" a="1"/>
  <c r="AU181" i="2" s="1"/>
  <c r="AU149" i="2" a="1"/>
  <c r="AU149" i="2" s="1"/>
  <c r="AU117" i="2" a="1"/>
  <c r="AU117" i="2" s="1"/>
  <c r="AU69" i="2" a="1"/>
  <c r="AU69" i="2" s="1"/>
  <c r="AU37" i="2" a="1"/>
  <c r="AU37" i="2" s="1"/>
  <c r="AU5" i="2" a="1"/>
  <c r="AU5" i="2" s="1"/>
  <c r="AU2372" i="2" a="1"/>
  <c r="AU2372" i="2" s="1"/>
  <c r="AU2308" i="2" a="1"/>
  <c r="AU2308" i="2" s="1"/>
  <c r="AU2244" i="2" a="1"/>
  <c r="AU2244" i="2" s="1"/>
  <c r="AU2180" i="2" a="1"/>
  <c r="AU2180" i="2" s="1"/>
  <c r="AU2116" i="2" a="1"/>
  <c r="AU2116" i="2" s="1"/>
  <c r="AU2052" i="2" a="1"/>
  <c r="AU2052" i="2" s="1"/>
  <c r="AU1988" i="2" a="1"/>
  <c r="AU1988" i="2" s="1"/>
  <c r="AU1924" i="2" a="1"/>
  <c r="AU1924" i="2" s="1"/>
  <c r="AU1876" i="2" a="1"/>
  <c r="AU1876" i="2" s="1"/>
  <c r="AU1796" i="2" a="1"/>
  <c r="AU1796" i="2" s="1"/>
  <c r="AU1764" i="2" a="1"/>
  <c r="AU1764" i="2" s="1"/>
  <c r="AU1684" i="2" a="1"/>
  <c r="AU1684" i="2" s="1"/>
  <c r="AU1636" i="2" a="1"/>
  <c r="AU1636" i="2" s="1"/>
  <c r="AU1524" i="2" a="1"/>
  <c r="AU1524" i="2" s="1"/>
  <c r="AU1476" i="2" a="1"/>
  <c r="AU1476" i="2" s="1"/>
  <c r="AU1428" i="2" a="1"/>
  <c r="AU1428" i="2" s="1"/>
  <c r="AU1348" i="2" a="1"/>
  <c r="AU1348" i="2" s="1"/>
  <c r="AU1316" i="2" a="1"/>
  <c r="AU1316" i="2" s="1"/>
  <c r="AU1284" i="2" a="1"/>
  <c r="AU1284" i="2" s="1"/>
  <c r="AU1252" i="2" a="1"/>
  <c r="AU1252" i="2" s="1"/>
  <c r="AU1220" i="2" a="1"/>
  <c r="AU1220" i="2" s="1"/>
  <c r="AU1204" i="2" a="1"/>
  <c r="AU1204" i="2" s="1"/>
  <c r="AU1172" i="2" a="1"/>
  <c r="AU1172" i="2" s="1"/>
  <c r="AU1140" i="2" a="1"/>
  <c r="AU1140" i="2" s="1"/>
  <c r="AU1108" i="2" a="1"/>
  <c r="AU1108" i="2" s="1"/>
  <c r="AU1076" i="2" a="1"/>
  <c r="AU1076" i="2" s="1"/>
  <c r="AU1044" i="2" a="1"/>
  <c r="AU1044" i="2" s="1"/>
  <c r="AU1012" i="2" a="1"/>
  <c r="AU1012" i="2" s="1"/>
  <c r="AU980" i="2" a="1"/>
  <c r="AU980" i="2" s="1"/>
  <c r="AU948" i="2" a="1"/>
  <c r="AU948" i="2" s="1"/>
  <c r="AU916" i="2" a="1"/>
  <c r="AU916" i="2" s="1"/>
  <c r="AU884" i="2" a="1"/>
  <c r="AU884" i="2" s="1"/>
  <c r="AU852" i="2" a="1"/>
  <c r="AU852" i="2" s="1"/>
  <c r="AU820" i="2" a="1"/>
  <c r="AU820" i="2" s="1"/>
  <c r="AU788" i="2" a="1"/>
  <c r="AU788" i="2" s="1"/>
  <c r="AU756" i="2" a="1"/>
  <c r="AU756" i="2" s="1"/>
  <c r="AU692" i="2" a="1"/>
  <c r="AU692" i="2" s="1"/>
  <c r="AU628" i="2" a="1"/>
  <c r="AU628" i="2" s="1"/>
  <c r="AU596" i="2" a="1"/>
  <c r="AU596" i="2" s="1"/>
  <c r="AU548" i="2" a="1"/>
  <c r="AU548" i="2" s="1"/>
  <c r="AU2355" i="2" a="1"/>
  <c r="AU2355" i="2" s="1"/>
  <c r="AU2259" i="2" a="1"/>
  <c r="AU2259" i="2" s="1"/>
  <c r="AU2163" i="2" a="1"/>
  <c r="AU2163" i="2" s="1"/>
  <c r="AU2067" i="2" a="1"/>
  <c r="AU2067" i="2" s="1"/>
  <c r="AU1971" i="2" a="1"/>
  <c r="AU1971" i="2" s="1"/>
  <c r="AU1875" i="2" a="1"/>
  <c r="AU1875" i="2" s="1"/>
  <c r="AU1763" i="2" a="1"/>
  <c r="AU1763" i="2" s="1"/>
  <c r="AU1651" i="2" a="1"/>
  <c r="AU1651" i="2" s="1"/>
  <c r="AU1523" i="2" a="1"/>
  <c r="AU1523" i="2" s="1"/>
  <c r="AU1443" i="2" a="1"/>
  <c r="AU1443" i="2" s="1"/>
  <c r="AU1347" i="2" a="1"/>
  <c r="AU1347" i="2" s="1"/>
  <c r="AU1267" i="2" a="1"/>
  <c r="AU1267" i="2" s="1"/>
  <c r="AU1155" i="2" a="1"/>
  <c r="AU1155" i="2" s="1"/>
  <c r="AU1059" i="2" a="1"/>
  <c r="AU1059" i="2" s="1"/>
  <c r="AU979" i="2" a="1"/>
  <c r="AU979" i="2" s="1"/>
  <c r="AU883" i="2" a="1"/>
  <c r="AU883" i="2" s="1"/>
  <c r="AU771" i="2" a="1"/>
  <c r="AU771" i="2" s="1"/>
  <c r="AU659" i="2" a="1"/>
  <c r="AU659" i="2" s="1"/>
  <c r="AU547" i="2" a="1"/>
  <c r="AU547" i="2" s="1"/>
  <c r="AU451" i="2" a="1"/>
  <c r="AU451" i="2" s="1"/>
  <c r="AU403" i="2" a="1"/>
  <c r="AU403" i="2" s="1"/>
  <c r="AU2354" i="2" a="1"/>
  <c r="AU2354" i="2" s="1"/>
  <c r="AU2258" i="2" a="1"/>
  <c r="AU2258" i="2" s="1"/>
  <c r="AU2146" i="2" a="1"/>
  <c r="AU2146" i="2" s="1"/>
  <c r="AU2034" i="2" a="1"/>
  <c r="AU2034" i="2" s="1"/>
  <c r="AU1938" i="2" a="1"/>
  <c r="AU1938" i="2" s="1"/>
  <c r="AU1810" i="2" a="1"/>
  <c r="AU1810" i="2" s="1"/>
  <c r="AU1714" i="2" a="1"/>
  <c r="AU1714" i="2" s="1"/>
  <c r="AU1618" i="2" a="1"/>
  <c r="AU1618" i="2" s="1"/>
  <c r="AU1506" i="2" a="1"/>
  <c r="AU1506" i="2" s="1"/>
  <c r="AU1410" i="2" a="1"/>
  <c r="AU1410" i="2" s="1"/>
  <c r="AU1298" i="2" a="1"/>
  <c r="AU1298" i="2" s="1"/>
  <c r="AU1170" i="2" a="1"/>
  <c r="AU1170" i="2" s="1"/>
  <c r="AU1026" i="2" a="1"/>
  <c r="AU1026" i="2" s="1"/>
  <c r="AU2102" i="2" a="1"/>
  <c r="AU2102" i="2" s="1"/>
  <c r="AU2022" i="2" a="1"/>
  <c r="AU2022" i="2" s="1"/>
  <c r="AU1942" i="2" a="1"/>
  <c r="AU1942" i="2" s="1"/>
  <c r="AU1846" i="2" a="1"/>
  <c r="AU1846" i="2" s="1"/>
  <c r="AU1750" i="2" a="1"/>
  <c r="AU1750" i="2" s="1"/>
  <c r="AU1654" i="2" a="1"/>
  <c r="AU1654" i="2" s="1"/>
  <c r="AU1558" i="2" a="1"/>
  <c r="AU1558" i="2" s="1"/>
  <c r="AU1462" i="2" a="1"/>
  <c r="AU1462" i="2" s="1"/>
  <c r="AU1366" i="2" a="1"/>
  <c r="AU1366" i="2" s="1"/>
  <c r="AU1270" i="2" a="1"/>
  <c r="AU1270" i="2" s="1"/>
  <c r="AU1174" i="2" a="1"/>
  <c r="AU1174" i="2" s="1"/>
  <c r="AU1078" i="2" a="1"/>
  <c r="AU1078" i="2" s="1"/>
  <c r="AU982" i="2" a="1"/>
  <c r="AU982" i="2" s="1"/>
  <c r="AU902" i="2" a="1"/>
  <c r="AU902" i="2" s="1"/>
  <c r="AU806" i="2" a="1"/>
  <c r="AU806" i="2" s="1"/>
  <c r="AU726" i="2" a="1"/>
  <c r="AU726" i="2" s="1"/>
  <c r="AU646" i="2" a="1"/>
  <c r="AU646" i="2" s="1"/>
  <c r="AU518" i="2" a="1"/>
  <c r="AU518" i="2" s="1"/>
  <c r="AU406" i="2" a="1"/>
  <c r="AU406" i="2" s="1"/>
  <c r="AU326" i="2" a="1"/>
  <c r="AU326" i="2" s="1"/>
  <c r="AU230" i="2" a="1"/>
  <c r="AU230" i="2" s="1"/>
  <c r="AU134" i="2" a="1"/>
  <c r="AU134" i="2" s="1"/>
  <c r="AU86" i="2" a="1"/>
  <c r="AU86" i="2" s="1"/>
  <c r="AU2277" i="2" a="1"/>
  <c r="AU2277" i="2" s="1"/>
  <c r="AU2149" i="2" a="1"/>
  <c r="AU2149" i="2" s="1"/>
  <c r="AU2037" i="2" a="1"/>
  <c r="AU2037" i="2" s="1"/>
  <c r="AU1893" i="2" a="1"/>
  <c r="AU1893" i="2" s="1"/>
  <c r="AU1765" i="2" a="1"/>
  <c r="AU1765" i="2" s="1"/>
  <c r="AU1637" i="2" a="1"/>
  <c r="AU1637" i="2" s="1"/>
  <c r="AU1509" i="2" a="1"/>
  <c r="AU1509" i="2" s="1"/>
  <c r="AU1381" i="2" a="1"/>
  <c r="AU1381" i="2" s="1"/>
  <c r="AU1253" i="2" a="1"/>
  <c r="AU1253" i="2" s="1"/>
  <c r="AU1093" i="2" a="1"/>
  <c r="AU1093" i="2" s="1"/>
  <c r="AU981" i="2" a="1"/>
  <c r="AU981" i="2" s="1"/>
  <c r="AU837" i="2" a="1"/>
  <c r="AU837" i="2" s="1"/>
  <c r="AU725" i="2" a="1"/>
  <c r="AU725" i="2" s="1"/>
  <c r="AU597" i="2" a="1"/>
  <c r="AU597" i="2" s="1"/>
  <c r="AU405" i="2" a="1"/>
  <c r="AU405" i="2" s="1"/>
  <c r="AU2356" i="2" a="1"/>
  <c r="AU2356" i="2" s="1"/>
  <c r="AU2228" i="2" a="1"/>
  <c r="AU2228" i="2" s="1"/>
  <c r="AU2100" i="2" a="1"/>
  <c r="AU2100" i="2" s="1"/>
  <c r="AU1972" i="2" a="1"/>
  <c r="AU1972" i="2" s="1"/>
  <c r="AU1828" i="2" a="1"/>
  <c r="AU1828" i="2" s="1"/>
  <c r="AU1700" i="2" a="1"/>
  <c r="AU1700" i="2" s="1"/>
  <c r="AU1572" i="2" a="1"/>
  <c r="AU1572" i="2" s="1"/>
  <c r="AU1380" i="2" a="1"/>
  <c r="AU1380" i="2" s="1"/>
  <c r="AU644" i="2" a="1"/>
  <c r="AU644" i="2" s="1"/>
  <c r="AU2403" i="2" a="1"/>
  <c r="AU2403" i="2" s="1"/>
  <c r="AU2307" i="2" a="1"/>
  <c r="AU2307" i="2" s="1"/>
  <c r="AU2195" i="2" a="1"/>
  <c r="AU2195" i="2" s="1"/>
  <c r="AU2099" i="2" a="1"/>
  <c r="AU2099" i="2" s="1"/>
  <c r="AU2003" i="2" a="1"/>
  <c r="AU2003" i="2" s="1"/>
  <c r="AU1923" i="2" a="1"/>
  <c r="AU1923" i="2" s="1"/>
  <c r="AU1827" i="2" a="1"/>
  <c r="AU1827" i="2" s="1"/>
  <c r="AU1731" i="2" a="1"/>
  <c r="AU1731" i="2" s="1"/>
  <c r="AU1635" i="2" a="1"/>
  <c r="AU1635" i="2" s="1"/>
  <c r="AU1555" i="2" a="1"/>
  <c r="AU1555" i="2" s="1"/>
  <c r="AU1491" i="2" a="1"/>
  <c r="AU1491" i="2" s="1"/>
  <c r="AU1395" i="2" a="1"/>
  <c r="AU1395" i="2" s="1"/>
  <c r="AU1299" i="2" a="1"/>
  <c r="AU1299" i="2" s="1"/>
  <c r="AU1203" i="2" a="1"/>
  <c r="AU1203" i="2" s="1"/>
  <c r="AU1091" i="2" a="1"/>
  <c r="AU1091" i="2" s="1"/>
  <c r="AU947" i="2" a="1"/>
  <c r="AU947" i="2" s="1"/>
  <c r="AU835" i="2" a="1"/>
  <c r="AU835" i="2" s="1"/>
  <c r="AU755" i="2" a="1"/>
  <c r="AU755" i="2" s="1"/>
  <c r="AU675" i="2" a="1"/>
  <c r="AU675" i="2" s="1"/>
  <c r="AU579" i="2" a="1"/>
  <c r="AU579" i="2" s="1"/>
  <c r="AU499" i="2" a="1"/>
  <c r="AU499" i="2" s="1"/>
  <c r="AU387" i="2" a="1"/>
  <c r="AU387" i="2" s="1"/>
  <c r="AU2402" i="2" a="1"/>
  <c r="AU2402" i="2" s="1"/>
  <c r="AU2306" i="2" a="1"/>
  <c r="AU2306" i="2" s="1"/>
  <c r="AU2210" i="2" a="1"/>
  <c r="AU2210" i="2" s="1"/>
  <c r="AU2114" i="2" a="1"/>
  <c r="AU2114" i="2" s="1"/>
  <c r="AU2050" i="2" a="1"/>
  <c r="AU2050" i="2" s="1"/>
  <c r="AU1954" i="2" a="1"/>
  <c r="AU1954" i="2" s="1"/>
  <c r="AU1858" i="2" a="1"/>
  <c r="AU1858" i="2" s="1"/>
  <c r="AU1762" i="2" a="1"/>
  <c r="AU1762" i="2" s="1"/>
  <c r="AU1666" i="2" a="1"/>
  <c r="AU1666" i="2" s="1"/>
  <c r="AU1570" i="2" a="1"/>
  <c r="AU1570" i="2" s="1"/>
  <c r="AU1474" i="2" a="1"/>
  <c r="AU1474" i="2" s="1"/>
  <c r="AU1394" i="2" a="1"/>
  <c r="AU1394" i="2" s="1"/>
  <c r="AU1314" i="2" a="1"/>
  <c r="AU1314" i="2" s="1"/>
  <c r="AU1218" i="2" a="1"/>
  <c r="AU1218" i="2" s="1"/>
  <c r="AU1138" i="2" a="1"/>
  <c r="AU1138" i="2" s="1"/>
  <c r="AU1010" i="2" a="1"/>
  <c r="AU1010" i="2" s="1"/>
  <c r="AU978" i="2" a="1"/>
  <c r="AU978" i="2" s="1"/>
  <c r="AU850" i="2" a="1"/>
  <c r="AU850" i="2" s="1"/>
  <c r="AU738" i="2" a="1"/>
  <c r="AU738" i="2" s="1"/>
  <c r="AU642" i="2" a="1"/>
  <c r="AU642" i="2" s="1"/>
  <c r="AU594" i="2" a="1"/>
  <c r="AU594" i="2" s="1"/>
  <c r="AU2353" i="2" a="1"/>
  <c r="AU2353" i="2" s="1"/>
  <c r="AU2257" i="2" a="1"/>
  <c r="AU2257" i="2" s="1"/>
  <c r="AU2161" i="2" a="1"/>
  <c r="AU2161" i="2" s="1"/>
  <c r="AU2065" i="2" a="1"/>
  <c r="AU2065" i="2" s="1"/>
  <c r="AU1969" i="2" a="1"/>
  <c r="AU1969" i="2" s="1"/>
  <c r="AU1873" i="2" a="1"/>
  <c r="AU1873" i="2" s="1"/>
  <c r="AU1777" i="2" a="1"/>
  <c r="AU1777" i="2" s="1"/>
  <c r="AU1681" i="2" a="1"/>
  <c r="AU1681" i="2" s="1"/>
  <c r="AU1585" i="2" a="1"/>
  <c r="AU1585" i="2" s="1"/>
  <c r="AU1489" i="2" a="1"/>
  <c r="AU1489" i="2" s="1"/>
  <c r="AU1393" i="2" a="1"/>
  <c r="AU1393" i="2" s="1"/>
  <c r="AU1297" i="2" a="1"/>
  <c r="AU1297" i="2" s="1"/>
  <c r="AU1201" i="2" a="1"/>
  <c r="AU1201" i="2" s="1"/>
  <c r="AU1121" i="2" a="1"/>
  <c r="AU1121" i="2" s="1"/>
  <c r="AU1009" i="2" a="1"/>
  <c r="AU1009" i="2" s="1"/>
  <c r="AU913" i="2" a="1"/>
  <c r="AU913" i="2" s="1"/>
  <c r="AU817" i="2" a="1"/>
  <c r="AU817" i="2" s="1"/>
  <c r="AU737" i="2" a="1"/>
  <c r="AU737" i="2" s="1"/>
  <c r="AU641" i="2" a="1"/>
  <c r="AU641" i="2" s="1"/>
  <c r="AU545" i="2" a="1"/>
  <c r="AU545" i="2" s="1"/>
  <c r="AU433" i="2" a="1"/>
  <c r="AU433" i="2" s="1"/>
  <c r="AU337" i="2" a="1"/>
  <c r="AU337" i="2" s="1"/>
  <c r="AU177" i="2" a="1"/>
  <c r="AU177" i="2" s="1"/>
  <c r="AU113" i="2" a="1"/>
  <c r="AU113" i="2" s="1"/>
  <c r="AU2384" i="2" a="1"/>
  <c r="AU2384" i="2" s="1"/>
  <c r="AU2336" i="2" a="1"/>
  <c r="AU2336" i="2" s="1"/>
  <c r="AU2288" i="2" a="1"/>
  <c r="AU2288" i="2" s="1"/>
  <c r="AU2240" i="2" a="1"/>
  <c r="AU2240" i="2" s="1"/>
  <c r="AU2192" i="2" a="1"/>
  <c r="AU2192" i="2" s="1"/>
  <c r="AU2144" i="2" a="1"/>
  <c r="AU2144" i="2" s="1"/>
  <c r="AU2096" i="2" a="1"/>
  <c r="AU2096" i="2" s="1"/>
  <c r="AU2032" i="2" a="1"/>
  <c r="AU2032" i="2" s="1"/>
  <c r="AU1984" i="2" a="1"/>
  <c r="AU1984" i="2" s="1"/>
  <c r="AU1936" i="2" a="1"/>
  <c r="AU1936" i="2" s="1"/>
  <c r="AU1888" i="2" a="1"/>
  <c r="AU1888" i="2" s="1"/>
  <c r="AU1456" i="2" a="1"/>
  <c r="AU1456" i="2" s="1"/>
  <c r="AU962" i="2" a="1"/>
  <c r="AU962" i="2" s="1"/>
  <c r="AU882" i="2" a="1"/>
  <c r="AU882" i="2" s="1"/>
  <c r="AU786" i="2" a="1"/>
  <c r="AU786" i="2" s="1"/>
  <c r="AU706" i="2" a="1"/>
  <c r="AU706" i="2" s="1"/>
  <c r="AU562" i="2" a="1"/>
  <c r="AU562" i="2" s="1"/>
  <c r="AU2321" i="2" a="1"/>
  <c r="AU2321" i="2" s="1"/>
  <c r="AU2241" i="2" a="1"/>
  <c r="AU2241" i="2" s="1"/>
  <c r="AU2145" i="2" a="1"/>
  <c r="AU2145" i="2" s="1"/>
  <c r="AU2049" i="2" a="1"/>
  <c r="AU2049" i="2" s="1"/>
  <c r="AU1953" i="2" a="1"/>
  <c r="AU1953" i="2" s="1"/>
  <c r="AU1857" i="2" a="1"/>
  <c r="AU1857" i="2" s="1"/>
  <c r="AU1761" i="2" a="1"/>
  <c r="AU1761" i="2" s="1"/>
  <c r="AU1665" i="2" a="1"/>
  <c r="AU1665" i="2" s="1"/>
  <c r="AU1569" i="2" a="1"/>
  <c r="AU1569" i="2" s="1"/>
  <c r="AU1473" i="2" a="1"/>
  <c r="AU1473" i="2" s="1"/>
  <c r="AU1377" i="2" a="1"/>
  <c r="AU1377" i="2" s="1"/>
  <c r="AU1281" i="2" a="1"/>
  <c r="AU1281" i="2" s="1"/>
  <c r="AU1185" i="2" a="1"/>
  <c r="AU1185" i="2" s="1"/>
  <c r="AU1089" i="2" a="1"/>
  <c r="AU1089" i="2" s="1"/>
  <c r="AU993" i="2" a="1"/>
  <c r="AU993" i="2" s="1"/>
  <c r="AU897" i="2" a="1"/>
  <c r="AU897" i="2" s="1"/>
  <c r="AU801" i="2" a="1"/>
  <c r="AU801" i="2" s="1"/>
  <c r="AU689" i="2" a="1"/>
  <c r="AU689" i="2" s="1"/>
  <c r="AU577" i="2" a="1"/>
  <c r="AU577" i="2" s="1"/>
  <c r="AU481" i="2" a="1"/>
  <c r="AU481" i="2" s="1"/>
  <c r="AU369" i="2" a="1"/>
  <c r="AU369" i="2" s="1"/>
  <c r="AU273" i="2" a="1"/>
  <c r="AU273" i="2" s="1"/>
  <c r="AU193" i="2" a="1"/>
  <c r="AU193" i="2" s="1"/>
  <c r="AU97" i="2" a="1"/>
  <c r="AU97" i="2" s="1"/>
  <c r="AU2400" i="2" a="1"/>
  <c r="AU2400" i="2" s="1"/>
  <c r="AU2352" i="2" a="1"/>
  <c r="AU2352" i="2" s="1"/>
  <c r="AU2304" i="2" a="1"/>
  <c r="AU2304" i="2" s="1"/>
  <c r="AU2256" i="2" a="1"/>
  <c r="AU2256" i="2" s="1"/>
  <c r="AU2208" i="2" a="1"/>
  <c r="AU2208" i="2" s="1"/>
  <c r="AU2160" i="2" a="1"/>
  <c r="AU2160" i="2" s="1"/>
  <c r="AU2112" i="2" a="1"/>
  <c r="AU2112" i="2" s="1"/>
  <c r="AU2064" i="2" a="1"/>
  <c r="AU2064" i="2" s="1"/>
  <c r="AU2016" i="2" a="1"/>
  <c r="AU2016" i="2" s="1"/>
  <c r="AU1968" i="2" a="1"/>
  <c r="AU1968" i="2" s="1"/>
  <c r="AU1920" i="2" a="1"/>
  <c r="AU1920" i="2" s="1"/>
  <c r="AU1856" i="2" a="1"/>
  <c r="AU1856" i="2" s="1"/>
  <c r="AU1808" i="2" a="1"/>
  <c r="AU1808" i="2" s="1"/>
  <c r="AU1760" i="2" a="1"/>
  <c r="AU1760" i="2" s="1"/>
  <c r="AU1712" i="2" a="1"/>
  <c r="AU1712" i="2" s="1"/>
  <c r="AU1664" i="2" a="1"/>
  <c r="AU1664" i="2" s="1"/>
  <c r="AU1600" i="2" a="1"/>
  <c r="AU1600" i="2" s="1"/>
  <c r="AU1472" i="2" a="1"/>
  <c r="AU1472" i="2" s="1"/>
  <c r="AU2415" i="2" a="1"/>
  <c r="AU2415" i="2" s="1"/>
  <c r="AU2399" i="2" a="1"/>
  <c r="AU2399" i="2" s="1"/>
  <c r="AU2383" i="2" a="1"/>
  <c r="AU2383" i="2" s="1"/>
  <c r="AU2367" i="2" a="1"/>
  <c r="AU2367" i="2" s="1"/>
  <c r="AU2351" i="2" a="1"/>
  <c r="AU2351" i="2" s="1"/>
  <c r="AU2335" i="2" a="1"/>
  <c r="AU2335" i="2" s="1"/>
  <c r="AU2319" i="2" a="1"/>
  <c r="AU2319" i="2" s="1"/>
  <c r="AU2303" i="2" a="1"/>
  <c r="AU2303" i="2" s="1"/>
  <c r="AU2287" i="2" a="1"/>
  <c r="AU2287" i="2" s="1"/>
  <c r="AU2271" i="2" a="1"/>
  <c r="AU2271" i="2" s="1"/>
  <c r="AU2255" i="2" a="1"/>
  <c r="AU2255" i="2" s="1"/>
  <c r="AU2239" i="2" a="1"/>
  <c r="AU2239" i="2" s="1"/>
  <c r="AU2223" i="2" a="1"/>
  <c r="AU2223" i="2" s="1"/>
  <c r="AU2207" i="2" a="1"/>
  <c r="AU2207" i="2" s="1"/>
  <c r="AU2191" i="2" a="1"/>
  <c r="AU2191" i="2" s="1"/>
  <c r="AU2175" i="2" a="1"/>
  <c r="AU2175" i="2" s="1"/>
  <c r="AU2159" i="2" a="1"/>
  <c r="AU2159" i="2" s="1"/>
  <c r="AU2143" i="2" a="1"/>
  <c r="AU2143" i="2" s="1"/>
  <c r="AU2127" i="2" a="1"/>
  <c r="AU2127" i="2" s="1"/>
  <c r="AU2111" i="2" a="1"/>
  <c r="AU2111" i="2" s="1"/>
  <c r="AU2095" i="2" a="1"/>
  <c r="AU2095" i="2" s="1"/>
  <c r="AU2079" i="2" a="1"/>
  <c r="AU2079" i="2" s="1"/>
  <c r="AU2063" i="2" a="1"/>
  <c r="AU2063" i="2" s="1"/>
  <c r="AU2047" i="2" a="1"/>
  <c r="AU2047" i="2" s="1"/>
  <c r="AU2031" i="2" a="1"/>
  <c r="AU2031" i="2" s="1"/>
  <c r="AU2015" i="2" a="1"/>
  <c r="AU2015" i="2" s="1"/>
  <c r="AU1999" i="2" a="1"/>
  <c r="AU1999" i="2" s="1"/>
  <c r="AU1983" i="2" a="1"/>
  <c r="AU1983" i="2" s="1"/>
  <c r="AU1967" i="2" a="1"/>
  <c r="AU1967" i="2" s="1"/>
  <c r="AU994" i="2" a="1"/>
  <c r="AU994" i="2" s="1"/>
  <c r="AU898" i="2" a="1"/>
  <c r="AU898" i="2" s="1"/>
  <c r="AU802" i="2" a="1"/>
  <c r="AU802" i="2" s="1"/>
  <c r="AU658" i="2" a="1"/>
  <c r="AU658" i="2" s="1"/>
  <c r="AU530" i="2" a="1"/>
  <c r="AU530" i="2" s="1"/>
  <c r="AU2401" i="2" a="1"/>
  <c r="AU2401" i="2" s="1"/>
  <c r="AU2305" i="2" a="1"/>
  <c r="AU2305" i="2" s="1"/>
  <c r="AU2193" i="2" a="1"/>
  <c r="AU2193" i="2" s="1"/>
  <c r="AU2081" i="2" a="1"/>
  <c r="AU2081" i="2" s="1"/>
  <c r="AU1985" i="2" a="1"/>
  <c r="AU1985" i="2" s="1"/>
  <c r="AU1889" i="2" a="1"/>
  <c r="AU1889" i="2" s="1"/>
  <c r="AU1793" i="2" a="1"/>
  <c r="AU1793" i="2" s="1"/>
  <c r="AU1697" i="2" a="1"/>
  <c r="AU1697" i="2" s="1"/>
  <c r="AU1601" i="2" a="1"/>
  <c r="AU1601" i="2" s="1"/>
  <c r="AU1505" i="2" a="1"/>
  <c r="AU1505" i="2" s="1"/>
  <c r="AU1409" i="2" a="1"/>
  <c r="AU1409" i="2" s="1"/>
  <c r="AU1313" i="2" a="1"/>
  <c r="AU1313" i="2" s="1"/>
  <c r="AU1217" i="2" a="1"/>
  <c r="AU1217" i="2" s="1"/>
  <c r="AU1105" i="2" a="1"/>
  <c r="AU1105" i="2" s="1"/>
  <c r="AU1025" i="2" a="1"/>
  <c r="AU1025" i="2" s="1"/>
  <c r="AU929" i="2" a="1"/>
  <c r="AU929" i="2" s="1"/>
  <c r="AU833" i="2" a="1"/>
  <c r="AU833" i="2" s="1"/>
  <c r="AU705" i="2" a="1"/>
  <c r="AU705" i="2" s="1"/>
  <c r="AU609" i="2" a="1"/>
  <c r="AU609" i="2" s="1"/>
  <c r="AU497" i="2" a="1"/>
  <c r="AU497" i="2" s="1"/>
  <c r="AU385" i="2" a="1"/>
  <c r="AU385" i="2" s="1"/>
  <c r="AU305" i="2" a="1"/>
  <c r="AU305" i="2" s="1"/>
  <c r="AU209" i="2" a="1"/>
  <c r="AU209" i="2" s="1"/>
  <c r="AU145" i="2" a="1"/>
  <c r="AU145" i="2" s="1"/>
  <c r="AU2416" i="2" a="1"/>
  <c r="AU2416" i="2" s="1"/>
  <c r="AU2368" i="2" a="1"/>
  <c r="AU2368" i="2" s="1"/>
  <c r="AU2320" i="2" a="1"/>
  <c r="AU2320" i="2" s="1"/>
  <c r="AU2272" i="2" a="1"/>
  <c r="AU2272" i="2" s="1"/>
  <c r="AU2224" i="2" a="1"/>
  <c r="AU2224" i="2" s="1"/>
  <c r="AU2176" i="2" a="1"/>
  <c r="AU2176" i="2" s="1"/>
  <c r="AU2128" i="2" a="1"/>
  <c r="AU2128" i="2" s="1"/>
  <c r="AU2080" i="2" a="1"/>
  <c r="AU2080" i="2" s="1"/>
  <c r="AU2048" i="2" a="1"/>
  <c r="AU2048" i="2" s="1"/>
  <c r="AU2000" i="2" a="1"/>
  <c r="AU2000" i="2" s="1"/>
  <c r="AU1952" i="2" a="1"/>
  <c r="AU1952" i="2" s="1"/>
  <c r="AU1904" i="2" a="1"/>
  <c r="AU1904" i="2" s="1"/>
  <c r="AU1872" i="2" a="1"/>
  <c r="AU1872" i="2" s="1"/>
  <c r="AU1840" i="2" a="1"/>
  <c r="AU1840" i="2" s="1"/>
  <c r="AU1824" i="2" a="1"/>
  <c r="AU1824" i="2" s="1"/>
  <c r="AU1792" i="2" a="1"/>
  <c r="AU1792" i="2" s="1"/>
  <c r="AU1776" i="2" a="1"/>
  <c r="AU1776" i="2" s="1"/>
  <c r="AU1744" i="2" a="1"/>
  <c r="AU1744" i="2" s="1"/>
  <c r="AU1728" i="2" a="1"/>
  <c r="AU1728" i="2" s="1"/>
  <c r="AU1696" i="2" a="1"/>
  <c r="AU1696" i="2" s="1"/>
  <c r="AU1680" i="2" a="1"/>
  <c r="AU1680" i="2" s="1"/>
  <c r="AU1648" i="2" a="1"/>
  <c r="AU1648" i="2" s="1"/>
  <c r="AU1632" i="2" a="1"/>
  <c r="AU1632" i="2" s="1"/>
  <c r="AU1616" i="2" a="1"/>
  <c r="AU1616" i="2" s="1"/>
  <c r="AU1584" i="2" a="1"/>
  <c r="AU1584" i="2" s="1"/>
  <c r="AU1568" i="2" a="1"/>
  <c r="AU1568" i="2" s="1"/>
  <c r="AU1552" i="2" a="1"/>
  <c r="AU1552" i="2" s="1"/>
  <c r="AU1536" i="2" a="1"/>
  <c r="AU1536" i="2" s="1"/>
  <c r="AU1520" i="2" a="1"/>
  <c r="AU1520" i="2" s="1"/>
  <c r="AU1504" i="2" a="1"/>
  <c r="AU1504" i="2" s="1"/>
  <c r="AU1488" i="2" a="1"/>
  <c r="AU1488" i="2" s="1"/>
  <c r="AU2414" i="2" a="1"/>
  <c r="AU2414" i="2" s="1"/>
  <c r="AU2398" i="2" a="1"/>
  <c r="AU2398" i="2" s="1"/>
  <c r="AU2382" i="2" a="1"/>
  <c r="AU2382" i="2" s="1"/>
  <c r="AU2366" i="2" a="1"/>
  <c r="AU2366" i="2" s="1"/>
  <c r="AU2350" i="2" a="1"/>
  <c r="AU2350" i="2" s="1"/>
  <c r="AU2334" i="2" a="1"/>
  <c r="AU2334" i="2" s="1"/>
  <c r="AU2318" i="2" a="1"/>
  <c r="AU2318" i="2" s="1"/>
  <c r="AU2302" i="2" a="1"/>
  <c r="AU2302" i="2" s="1"/>
  <c r="AU2286" i="2" a="1"/>
  <c r="AU2286" i="2" s="1"/>
  <c r="AU2270" i="2" a="1"/>
  <c r="AU2270" i="2" s="1"/>
  <c r="AU2254" i="2" a="1"/>
  <c r="AU2254" i="2" s="1"/>
  <c r="AU2238" i="2" a="1"/>
  <c r="AU2238" i="2" s="1"/>
  <c r="AU2222" i="2" a="1"/>
  <c r="AU2222" i="2" s="1"/>
  <c r="AU2206" i="2" a="1"/>
  <c r="AU2206" i="2" s="1"/>
  <c r="AU2190" i="2" a="1"/>
  <c r="AU2190" i="2" s="1"/>
  <c r="AU2174" i="2" a="1"/>
  <c r="AU2174" i="2" s="1"/>
  <c r="AU2158" i="2" a="1"/>
  <c r="AU2158" i="2" s="1"/>
  <c r="AU2142" i="2" a="1"/>
  <c r="AU2142" i="2" s="1"/>
  <c r="AU2126" i="2" a="1"/>
  <c r="AU2126" i="2" s="1"/>
  <c r="AU2110" i="2" a="1"/>
  <c r="AU2110" i="2" s="1"/>
  <c r="AU2094" i="2" a="1"/>
  <c r="AU2094" i="2" s="1"/>
  <c r="AU2078" i="2" a="1"/>
  <c r="AU2078" i="2" s="1"/>
  <c r="AU2062" i="2" a="1"/>
  <c r="AU2062" i="2" s="1"/>
  <c r="AU2046" i="2" a="1"/>
  <c r="AU2046" i="2" s="1"/>
  <c r="AU2030" i="2" a="1"/>
  <c r="AU2030" i="2" s="1"/>
  <c r="AU2014" i="2" a="1"/>
  <c r="AU2014" i="2" s="1"/>
  <c r="AU1998" i="2" a="1"/>
  <c r="AU1998" i="2" s="1"/>
  <c r="AU1982" i="2" a="1"/>
  <c r="AU1982" i="2" s="1"/>
  <c r="AU1966" i="2" a="1"/>
  <c r="AU1966" i="2" s="1"/>
  <c r="AU1950" i="2" a="1"/>
  <c r="AU1950" i="2" s="1"/>
  <c r="AU930" i="2" a="1"/>
  <c r="AU930" i="2" s="1"/>
  <c r="AU818" i="2" a="1"/>
  <c r="AU818" i="2" s="1"/>
  <c r="AU722" i="2" a="1"/>
  <c r="AU722" i="2" s="1"/>
  <c r="AU626" i="2" a="1"/>
  <c r="AU626" i="2" s="1"/>
  <c r="AU578" i="2" a="1"/>
  <c r="AU578" i="2" s="1"/>
  <c r="AU2385" i="2" a="1"/>
  <c r="AU2385" i="2" s="1"/>
  <c r="AU2289" i="2" a="1"/>
  <c r="AU2289" i="2" s="1"/>
  <c r="AU2209" i="2" a="1"/>
  <c r="AU2209" i="2" s="1"/>
  <c r="AU2113" i="2" a="1"/>
  <c r="AU2113" i="2" s="1"/>
  <c r="AU2017" i="2" a="1"/>
  <c r="AU2017" i="2" s="1"/>
  <c r="AU1921" i="2" a="1"/>
  <c r="AU1921" i="2" s="1"/>
  <c r="AU1809" i="2" a="1"/>
  <c r="AU1809" i="2" s="1"/>
  <c r="AU1713" i="2" a="1"/>
  <c r="AU1713" i="2" s="1"/>
  <c r="AU1617" i="2" a="1"/>
  <c r="AU1617" i="2" s="1"/>
  <c r="AU1521" i="2" a="1"/>
  <c r="AU1521" i="2" s="1"/>
  <c r="AU1441" i="2" a="1"/>
  <c r="AU1441" i="2" s="1"/>
  <c r="AU1345" i="2" a="1"/>
  <c r="AU1345" i="2" s="1"/>
  <c r="AU1249" i="2" a="1"/>
  <c r="AU1249" i="2" s="1"/>
  <c r="AU1153" i="2" a="1"/>
  <c r="AU1153" i="2" s="1"/>
  <c r="AU1041" i="2" a="1"/>
  <c r="AU1041" i="2" s="1"/>
  <c r="AU961" i="2" a="1"/>
  <c r="AU961" i="2" s="1"/>
  <c r="AU881" i="2" a="1"/>
  <c r="AU881" i="2" s="1"/>
  <c r="AU785" i="2" a="1"/>
  <c r="AU785" i="2" s="1"/>
  <c r="AU721" i="2" a="1"/>
  <c r="AU721" i="2" s="1"/>
  <c r="AU625" i="2" a="1"/>
  <c r="AU625" i="2" s="1"/>
  <c r="AU529" i="2" a="1"/>
  <c r="AU529" i="2" s="1"/>
  <c r="AU449" i="2" a="1"/>
  <c r="AU449" i="2" s="1"/>
  <c r="AU321" i="2" a="1"/>
  <c r="AU321" i="2" s="1"/>
  <c r="AU225" i="2" a="1"/>
  <c r="AU225" i="2" s="1"/>
  <c r="AU81" i="2" a="1"/>
  <c r="AU81" i="2" s="1"/>
  <c r="AU2413" i="2" a="1"/>
  <c r="AU2413" i="2" s="1"/>
  <c r="AU2397" i="2" a="1"/>
  <c r="AU2397" i="2" s="1"/>
  <c r="AU2381" i="2" a="1"/>
  <c r="AU2381" i="2" s="1"/>
  <c r="AU2365" i="2" a="1"/>
  <c r="AU2365" i="2" s="1"/>
  <c r="AU2349" i="2" a="1"/>
  <c r="AU2349" i="2" s="1"/>
  <c r="AU2333" i="2" a="1"/>
  <c r="AU2333" i="2" s="1"/>
  <c r="AU2317" i="2" a="1"/>
  <c r="AU2317" i="2" s="1"/>
  <c r="AU2301" i="2" a="1"/>
  <c r="AU2301" i="2" s="1"/>
  <c r="AU2285" i="2" a="1"/>
  <c r="AU2285" i="2" s="1"/>
  <c r="AU2269" i="2" a="1"/>
  <c r="AU2269" i="2" s="1"/>
  <c r="AU2253" i="2" a="1"/>
  <c r="AU2253" i="2" s="1"/>
  <c r="AU2237" i="2" a="1"/>
  <c r="AU2237" i="2" s="1"/>
  <c r="AU2221" i="2" a="1"/>
  <c r="AU2221" i="2" s="1"/>
  <c r="AU2205" i="2" a="1"/>
  <c r="AU2205" i="2" s="1"/>
  <c r="AU2189" i="2" a="1"/>
  <c r="AU2189" i="2" s="1"/>
  <c r="AU2173" i="2" a="1"/>
  <c r="AU2173" i="2" s="1"/>
  <c r="AU2157" i="2" a="1"/>
  <c r="AU2157" i="2" s="1"/>
  <c r="AU2141" i="2" a="1"/>
  <c r="AU2141" i="2" s="1"/>
  <c r="AU2125" i="2" a="1"/>
  <c r="AU2125" i="2" s="1"/>
  <c r="AU2109" i="2" a="1"/>
  <c r="AU2109" i="2" s="1"/>
  <c r="AU2093" i="2" a="1"/>
  <c r="AU2093" i="2" s="1"/>
  <c r="AU2077" i="2" a="1"/>
  <c r="AU2077" i="2" s="1"/>
  <c r="AU2061" i="2" a="1"/>
  <c r="AU2061" i="2" s="1"/>
  <c r="AU2045" i="2" a="1"/>
  <c r="AU2045" i="2" s="1"/>
  <c r="AU2029" i="2" a="1"/>
  <c r="AU2029" i="2" s="1"/>
  <c r="AU2013" i="2" a="1"/>
  <c r="AU2013" i="2" s="1"/>
  <c r="AU1997" i="2" a="1"/>
  <c r="AU1997" i="2" s="1"/>
  <c r="AU1981" i="2" a="1"/>
  <c r="AU1981" i="2" s="1"/>
  <c r="AU1965" i="2" a="1"/>
  <c r="AU1965" i="2" s="1"/>
  <c r="AU1949" i="2" a="1"/>
  <c r="AU1949" i="2" s="1"/>
  <c r="AU1933" i="2" a="1"/>
  <c r="AU1933" i="2" s="1"/>
  <c r="AU1917" i="2" a="1"/>
  <c r="AU1917" i="2" s="1"/>
  <c r="AU1901" i="2" a="1"/>
  <c r="AU1901" i="2" s="1"/>
  <c r="AU1885" i="2" a="1"/>
  <c r="AU1885" i="2" s="1"/>
  <c r="AU1869" i="2" a="1"/>
  <c r="AU1869" i="2" s="1"/>
  <c r="AU1853" i="2" a="1"/>
  <c r="AU1853" i="2" s="1"/>
  <c r="AU1837" i="2" a="1"/>
  <c r="AU1837" i="2" s="1"/>
  <c r="AU1821" i="2" a="1"/>
  <c r="AU1821" i="2" s="1"/>
  <c r="AU1805" i="2" a="1"/>
  <c r="AU1805" i="2" s="1"/>
  <c r="AU1789" i="2" a="1"/>
  <c r="AU1789" i="2" s="1"/>
  <c r="AU1773" i="2" a="1"/>
  <c r="AU1773" i="2" s="1"/>
  <c r="AU1757" i="2" a="1"/>
  <c r="AU1757" i="2" s="1"/>
  <c r="AU946" i="2" a="1"/>
  <c r="AU946" i="2" s="1"/>
  <c r="AU866" i="2" a="1"/>
  <c r="AU866" i="2" s="1"/>
  <c r="AU770" i="2" a="1"/>
  <c r="AU770" i="2" s="1"/>
  <c r="AU690" i="2" a="1"/>
  <c r="AU690" i="2" s="1"/>
  <c r="AU546" i="2" a="1"/>
  <c r="AU546" i="2" s="1"/>
  <c r="AU2417" i="2" a="1"/>
  <c r="AU2417" i="2" s="1"/>
  <c r="AU2337" i="2" a="1"/>
  <c r="AU2337" i="2" s="1"/>
  <c r="AU2225" i="2" a="1"/>
  <c r="AU2225" i="2" s="1"/>
  <c r="AU2129" i="2" a="1"/>
  <c r="AU2129" i="2" s="1"/>
  <c r="AU2033" i="2" a="1"/>
  <c r="AU2033" i="2" s="1"/>
  <c r="AU1937" i="2" a="1"/>
  <c r="AU1937" i="2" s="1"/>
  <c r="AU1841" i="2" a="1"/>
  <c r="AU1841" i="2" s="1"/>
  <c r="AU1745" i="2" a="1"/>
  <c r="AU1745" i="2" s="1"/>
  <c r="AU1649" i="2" a="1"/>
  <c r="AU1649" i="2" s="1"/>
  <c r="AU1553" i="2" a="1"/>
  <c r="AU1553" i="2" s="1"/>
  <c r="AU1457" i="2" a="1"/>
  <c r="AU1457" i="2" s="1"/>
  <c r="AU1361" i="2" a="1"/>
  <c r="AU1361" i="2" s="1"/>
  <c r="AU1233" i="2" a="1"/>
  <c r="AU1233" i="2" s="1"/>
  <c r="AU1137" i="2" a="1"/>
  <c r="AU1137" i="2" s="1"/>
  <c r="AU1057" i="2" a="1"/>
  <c r="AU1057" i="2" s="1"/>
  <c r="AU945" i="2" a="1"/>
  <c r="AU945" i="2" s="1"/>
  <c r="AU849" i="2" a="1"/>
  <c r="AU849" i="2" s="1"/>
  <c r="AU753" i="2" a="1"/>
  <c r="AU753" i="2" s="1"/>
  <c r="AU657" i="2" a="1"/>
  <c r="AU657" i="2" s="1"/>
  <c r="AU561" i="2" a="1"/>
  <c r="AU561" i="2" s="1"/>
  <c r="AU465" i="2" a="1"/>
  <c r="AU465" i="2" s="1"/>
  <c r="AU401" i="2" a="1"/>
  <c r="AU401" i="2" s="1"/>
  <c r="AU289" i="2" a="1"/>
  <c r="AU289" i="2" s="1"/>
  <c r="AU257" i="2" a="1"/>
  <c r="AU257" i="2" s="1"/>
  <c r="AU161" i="2" a="1"/>
  <c r="AU161" i="2" s="1"/>
  <c r="AU2412" i="2" a="1"/>
  <c r="AU2412" i="2" s="1"/>
  <c r="AU2396" i="2" a="1"/>
  <c r="AU2396" i="2" s="1"/>
  <c r="AU2380" i="2" a="1"/>
  <c r="AU2380" i="2" s="1"/>
  <c r="AU2364" i="2" a="1"/>
  <c r="AU2364" i="2" s="1"/>
  <c r="AU2348" i="2" a="1"/>
  <c r="AU2348" i="2" s="1"/>
  <c r="AU2332" i="2" a="1"/>
  <c r="AU2332" i="2" s="1"/>
  <c r="AU2316" i="2" a="1"/>
  <c r="AU2316" i="2" s="1"/>
  <c r="AU2300" i="2" a="1"/>
  <c r="AU2300" i="2" s="1"/>
  <c r="AU2284" i="2" a="1"/>
  <c r="AU2284" i="2" s="1"/>
  <c r="AU2268" i="2" a="1"/>
  <c r="AU2268" i="2" s="1"/>
  <c r="AU2252" i="2" a="1"/>
  <c r="AU2252" i="2" s="1"/>
  <c r="AU2236" i="2" a="1"/>
  <c r="AU2236" i="2" s="1"/>
  <c r="AU2220" i="2" a="1"/>
  <c r="AU2220" i="2" s="1"/>
  <c r="AU2204" i="2" a="1"/>
  <c r="AU2204" i="2" s="1"/>
  <c r="AU2188" i="2" a="1"/>
  <c r="AU2188" i="2" s="1"/>
  <c r="AU2172" i="2" a="1"/>
  <c r="AU2172" i="2" s="1"/>
  <c r="AU2156" i="2" a="1"/>
  <c r="AU2156" i="2" s="1"/>
  <c r="AU2140" i="2" a="1"/>
  <c r="AU2140" i="2" s="1"/>
  <c r="AU2124" i="2" a="1"/>
  <c r="AU2124" i="2" s="1"/>
  <c r="AU2108" i="2" a="1"/>
  <c r="AU2108" i="2" s="1"/>
  <c r="AU2092" i="2" a="1"/>
  <c r="AU2092" i="2" s="1"/>
  <c r="AU2076" i="2" a="1"/>
  <c r="AU2076" i="2" s="1"/>
  <c r="AU2060" i="2" a="1"/>
  <c r="AU2060" i="2" s="1"/>
  <c r="AU2044" i="2" a="1"/>
  <c r="AU2044" i="2" s="1"/>
  <c r="AU2028" i="2" a="1"/>
  <c r="AU2028" i="2" s="1"/>
  <c r="AU2012" i="2" a="1"/>
  <c r="AU2012" i="2" s="1"/>
  <c r="AU1996" i="2" a="1"/>
  <c r="AU1996" i="2" s="1"/>
  <c r="AU1980" i="2" a="1"/>
  <c r="AU1980" i="2" s="1"/>
  <c r="AU1964" i="2" a="1"/>
  <c r="AU1964" i="2" s="1"/>
  <c r="AU1948" i="2" a="1"/>
  <c r="AU1948" i="2" s="1"/>
  <c r="AU1932" i="2" a="1"/>
  <c r="AU1932" i="2" s="1"/>
  <c r="AU1916" i="2" a="1"/>
  <c r="AU1916" i="2" s="1"/>
  <c r="AU1900" i="2" a="1"/>
  <c r="AU1900" i="2" s="1"/>
  <c r="AU1884" i="2" a="1"/>
  <c r="AU1884" i="2" s="1"/>
  <c r="AU1868" i="2" a="1"/>
  <c r="AU1868" i="2" s="1"/>
  <c r="AU1852" i="2" a="1"/>
  <c r="AU1852" i="2" s="1"/>
  <c r="AU1836" i="2" a="1"/>
  <c r="AU1836" i="2" s="1"/>
  <c r="AU1820" i="2" a="1"/>
  <c r="AU1820" i="2" s="1"/>
  <c r="AU1804" i="2" a="1"/>
  <c r="AU1804" i="2" s="1"/>
  <c r="AU1788" i="2" a="1"/>
  <c r="AU1788" i="2" s="1"/>
  <c r="AU1772" i="2" a="1"/>
  <c r="AU1772" i="2" s="1"/>
  <c r="AU1756" i="2" a="1"/>
  <c r="AU1756" i="2" s="1"/>
  <c r="AU1740" i="2" a="1"/>
  <c r="AU1740" i="2" s="1"/>
  <c r="AU1724" i="2" a="1"/>
  <c r="AU1724" i="2" s="1"/>
  <c r="AU1708" i="2" a="1"/>
  <c r="AU1708" i="2" s="1"/>
  <c r="AU1692" i="2" a="1"/>
  <c r="AU1692" i="2" s="1"/>
  <c r="AU1676" i="2" a="1"/>
  <c r="AU1676" i="2" s="1"/>
  <c r="AU1660" i="2" a="1"/>
  <c r="AU1660" i="2" s="1"/>
  <c r="AU1644" i="2" a="1"/>
  <c r="AU1644" i="2" s="1"/>
  <c r="AU1628" i="2" a="1"/>
  <c r="AU1628" i="2" s="1"/>
  <c r="AU1612" i="2" a="1"/>
  <c r="AU1612" i="2" s="1"/>
  <c r="AU1596" i="2" a="1"/>
  <c r="AU1596" i="2" s="1"/>
  <c r="AU1580" i="2" a="1"/>
  <c r="AU1580" i="2" s="1"/>
  <c r="AU1564" i="2" a="1"/>
  <c r="AU1564" i="2" s="1"/>
  <c r="AU1548" i="2" a="1"/>
  <c r="AU1548" i="2" s="1"/>
  <c r="AU914" i="2" a="1"/>
  <c r="AU914" i="2" s="1"/>
  <c r="AU834" i="2" a="1"/>
  <c r="AU834" i="2" s="1"/>
  <c r="AU754" i="2" a="1"/>
  <c r="AU754" i="2" s="1"/>
  <c r="AU674" i="2" a="1"/>
  <c r="AU674" i="2" s="1"/>
  <c r="AU610" i="2" a="1"/>
  <c r="AU610" i="2" s="1"/>
  <c r="AU2369" i="2" a="1"/>
  <c r="AU2369" i="2" s="1"/>
  <c r="AU2273" i="2" a="1"/>
  <c r="AU2273" i="2" s="1"/>
  <c r="AU2177" i="2" a="1"/>
  <c r="AU2177" i="2" s="1"/>
  <c r="AU2097" i="2" a="1"/>
  <c r="AU2097" i="2" s="1"/>
  <c r="AU2001" i="2" a="1"/>
  <c r="AU2001" i="2" s="1"/>
  <c r="AU1905" i="2" a="1"/>
  <c r="AU1905" i="2" s="1"/>
  <c r="AU1825" i="2" a="1"/>
  <c r="AU1825" i="2" s="1"/>
  <c r="AU1729" i="2" a="1"/>
  <c r="AU1729" i="2" s="1"/>
  <c r="AU1633" i="2" a="1"/>
  <c r="AU1633" i="2" s="1"/>
  <c r="AU1537" i="2" a="1"/>
  <c r="AU1537" i="2" s="1"/>
  <c r="AU1425" i="2" a="1"/>
  <c r="AU1425" i="2" s="1"/>
  <c r="AU1329" i="2" a="1"/>
  <c r="AU1329" i="2" s="1"/>
  <c r="AU1265" i="2" a="1"/>
  <c r="AU1265" i="2" s="1"/>
  <c r="AU1169" i="2" a="1"/>
  <c r="AU1169" i="2" s="1"/>
  <c r="AU1073" i="2" a="1"/>
  <c r="AU1073" i="2" s="1"/>
  <c r="AU977" i="2" a="1"/>
  <c r="AU977" i="2" s="1"/>
  <c r="AU865" i="2" a="1"/>
  <c r="AU865" i="2" s="1"/>
  <c r="AU769" i="2" a="1"/>
  <c r="AU769" i="2" s="1"/>
  <c r="AU673" i="2" a="1"/>
  <c r="AU673" i="2" s="1"/>
  <c r="AU593" i="2" a="1"/>
  <c r="AU593" i="2" s="1"/>
  <c r="AU513" i="2" a="1"/>
  <c r="AU513" i="2" s="1"/>
  <c r="AU417" i="2" a="1"/>
  <c r="AU417" i="2" s="1"/>
  <c r="AU353" i="2" a="1"/>
  <c r="AU353" i="2" s="1"/>
  <c r="AU241" i="2" a="1"/>
  <c r="AU241" i="2" s="1"/>
  <c r="AU129" i="2" a="1"/>
  <c r="AU129" i="2" s="1"/>
  <c r="AU2411" i="2" a="1"/>
  <c r="AU2411" i="2" s="1"/>
  <c r="AU2395" i="2" a="1"/>
  <c r="AU2395" i="2" s="1"/>
  <c r="AU2379" i="2" a="1"/>
  <c r="AU2379" i="2" s="1"/>
  <c r="AU2363" i="2" a="1"/>
  <c r="AU2363" i="2" s="1"/>
  <c r="AU2347" i="2" a="1"/>
  <c r="AU2347" i="2" s="1"/>
  <c r="AU2331" i="2" a="1"/>
  <c r="AU2331" i="2" s="1"/>
  <c r="AU2315" i="2" a="1"/>
  <c r="AU2315" i="2" s="1"/>
  <c r="AU2299" i="2" a="1"/>
  <c r="AU2299" i="2" s="1"/>
  <c r="AU2283" i="2" a="1"/>
  <c r="AU2283" i="2" s="1"/>
  <c r="AU2267" i="2" a="1"/>
  <c r="AU2267" i="2" s="1"/>
  <c r="AU2251" i="2" a="1"/>
  <c r="AU2251" i="2" s="1"/>
  <c r="AU2235" i="2" a="1"/>
  <c r="AU2235" i="2" s="1"/>
  <c r="AU2219" i="2" a="1"/>
  <c r="AU2219" i="2" s="1"/>
  <c r="AU2203" i="2" a="1"/>
  <c r="AU2203" i="2" s="1"/>
  <c r="AU2187" i="2" a="1"/>
  <c r="AU2187" i="2" s="1"/>
  <c r="AU2171" i="2" a="1"/>
  <c r="AU2171" i="2" s="1"/>
  <c r="AU2155" i="2" a="1"/>
  <c r="AU2155" i="2" s="1"/>
  <c r="AU2139" i="2" a="1"/>
  <c r="AU2139" i="2" s="1"/>
  <c r="AU2123" i="2" a="1"/>
  <c r="AU2123" i="2" s="1"/>
  <c r="AU2107" i="2" a="1"/>
  <c r="AU2107" i="2" s="1"/>
  <c r="AU2091" i="2" a="1"/>
  <c r="AU2091" i="2" s="1"/>
  <c r="AU2075" i="2" a="1"/>
  <c r="AU2075" i="2" s="1"/>
  <c r="AU2059" i="2" a="1"/>
  <c r="AU2059" i="2" s="1"/>
  <c r="AU2043" i="2" a="1"/>
  <c r="AU2043" i="2" s="1"/>
  <c r="AU2027" i="2" a="1"/>
  <c r="AU2027" i="2" s="1"/>
  <c r="AU2011" i="2" a="1"/>
  <c r="AU2011" i="2" s="1"/>
  <c r="AU1995" i="2" a="1"/>
  <c r="AU1995" i="2" s="1"/>
  <c r="AU1979" i="2" a="1"/>
  <c r="AU1979" i="2" s="1"/>
  <c r="AU1963" i="2" a="1"/>
  <c r="AU1963" i="2" s="1"/>
  <c r="AU1951" i="2" a="1"/>
  <c r="AU1951" i="2" s="1"/>
  <c r="AU1935" i="2" a="1"/>
  <c r="AU1935" i="2" s="1"/>
  <c r="AU1919" i="2" a="1"/>
  <c r="AU1919" i="2" s="1"/>
  <c r="AU1903" i="2" a="1"/>
  <c r="AU1903" i="2" s="1"/>
  <c r="AU1887" i="2" a="1"/>
  <c r="AU1887" i="2" s="1"/>
  <c r="AU1871" i="2" a="1"/>
  <c r="AU1871" i="2" s="1"/>
  <c r="AU1855" i="2" a="1"/>
  <c r="AU1855" i="2" s="1"/>
  <c r="AU1839" i="2" a="1"/>
  <c r="AU1839" i="2" s="1"/>
  <c r="AU1823" i="2" a="1"/>
  <c r="AU1823" i="2" s="1"/>
  <c r="AU1807" i="2" a="1"/>
  <c r="AU1807" i="2" s="1"/>
  <c r="AU1791" i="2" a="1"/>
  <c r="AU1791" i="2" s="1"/>
  <c r="AU1775" i="2" a="1"/>
  <c r="AU1775" i="2" s="1"/>
  <c r="AU1759" i="2" a="1"/>
  <c r="AU1759" i="2" s="1"/>
  <c r="AU1743" i="2" a="1"/>
  <c r="AU1743" i="2" s="1"/>
  <c r="AU1727" i="2" a="1"/>
  <c r="AU1727" i="2" s="1"/>
  <c r="AU1711" i="2" a="1"/>
  <c r="AU1711" i="2" s="1"/>
  <c r="AU1695" i="2" a="1"/>
  <c r="AU1695" i="2" s="1"/>
  <c r="AU1679" i="2" a="1"/>
  <c r="AU1679" i="2" s="1"/>
  <c r="AU1663" i="2" a="1"/>
  <c r="AU1663" i="2" s="1"/>
  <c r="AU1647" i="2" a="1"/>
  <c r="AU1647" i="2" s="1"/>
  <c r="AU1631" i="2" a="1"/>
  <c r="AU1631" i="2" s="1"/>
  <c r="AU1615" i="2" a="1"/>
  <c r="AU1615" i="2" s="1"/>
  <c r="AU1599" i="2" a="1"/>
  <c r="AU1599" i="2" s="1"/>
  <c r="AU1583" i="2" a="1"/>
  <c r="AU1583" i="2" s="1"/>
  <c r="AU1567" i="2" a="1"/>
  <c r="AU1567" i="2" s="1"/>
  <c r="AU1551" i="2" a="1"/>
  <c r="AU1551" i="2" s="1"/>
  <c r="AU1535" i="2" a="1"/>
  <c r="AU1535" i="2" s="1"/>
  <c r="AU1519" i="2" a="1"/>
  <c r="AU1519" i="2" s="1"/>
  <c r="AU1503" i="2" a="1"/>
  <c r="AU1503" i="2" s="1"/>
  <c r="AU1487" i="2" a="1"/>
  <c r="AU1487" i="2" s="1"/>
  <c r="AU1471" i="2" a="1"/>
  <c r="AU1471" i="2" s="1"/>
  <c r="AU1455" i="2" a="1"/>
  <c r="AU1455" i="2" s="1"/>
  <c r="AU1439" i="2" a="1"/>
  <c r="AU1439" i="2" s="1"/>
  <c r="AU1423" i="2" a="1"/>
  <c r="AU1423" i="2" s="1"/>
  <c r="AU1407" i="2" a="1"/>
  <c r="AU1407" i="2" s="1"/>
  <c r="AU1391" i="2" a="1"/>
  <c r="AU1391" i="2" s="1"/>
  <c r="AU1375" i="2" a="1"/>
  <c r="AU1375" i="2" s="1"/>
  <c r="AU1359" i="2" a="1"/>
  <c r="AU1359" i="2" s="1"/>
  <c r="AU1343" i="2" a="1"/>
  <c r="AU1343" i="2" s="1"/>
  <c r="AU1327" i="2" a="1"/>
  <c r="AU1327" i="2" s="1"/>
  <c r="AU1311" i="2" a="1"/>
  <c r="AU1311" i="2" s="1"/>
  <c r="AU1295" i="2" a="1"/>
  <c r="AU1295" i="2" s="1"/>
  <c r="AU1279" i="2" a="1"/>
  <c r="AU1279" i="2" s="1"/>
  <c r="AU1263" i="2" a="1"/>
  <c r="AU1263" i="2" s="1"/>
  <c r="AU1247" i="2" a="1"/>
  <c r="AU1247" i="2" s="1"/>
  <c r="AU1231" i="2" a="1"/>
  <c r="AU1231" i="2" s="1"/>
  <c r="AU1215" i="2" a="1"/>
  <c r="AU1215" i="2" s="1"/>
  <c r="AU1199" i="2" a="1"/>
  <c r="AU1199" i="2" s="1"/>
  <c r="AU1183" i="2" a="1"/>
  <c r="AU1183" i="2" s="1"/>
  <c r="AU1167" i="2" a="1"/>
  <c r="AU1167" i="2" s="1"/>
  <c r="AU1151" i="2" a="1"/>
  <c r="AU1151" i="2" s="1"/>
  <c r="AU1135" i="2" a="1"/>
  <c r="AU1135" i="2" s="1"/>
  <c r="AU1119" i="2" a="1"/>
  <c r="AU1119" i="2" s="1"/>
  <c r="AU1103" i="2" a="1"/>
  <c r="AU1103" i="2" s="1"/>
  <c r="AU1087" i="2" a="1"/>
  <c r="AU1087" i="2" s="1"/>
  <c r="AU1071" i="2" a="1"/>
  <c r="AU1071" i="2" s="1"/>
  <c r="AU1055" i="2" a="1"/>
  <c r="AU1055" i="2" s="1"/>
  <c r="AU1039" i="2" a="1"/>
  <c r="AU1039" i="2" s="1"/>
  <c r="AU1023" i="2" a="1"/>
  <c r="AU1023" i="2" s="1"/>
  <c r="AU1007" i="2" a="1"/>
  <c r="AU1007" i="2" s="1"/>
  <c r="AU991" i="2" a="1"/>
  <c r="AU991" i="2" s="1"/>
  <c r="AU975" i="2" a="1"/>
  <c r="AU975" i="2" s="1"/>
  <c r="AU959" i="2" a="1"/>
  <c r="AU959" i="2" s="1"/>
  <c r="AU943" i="2" a="1"/>
  <c r="AU943" i="2" s="1"/>
  <c r="AU927" i="2" a="1"/>
  <c r="AU927" i="2" s="1"/>
  <c r="AU911" i="2" a="1"/>
  <c r="AU911" i="2" s="1"/>
  <c r="AU895" i="2" a="1"/>
  <c r="AU895" i="2" s="1"/>
  <c r="AU879" i="2" a="1"/>
  <c r="AU879" i="2" s="1"/>
  <c r="AU863" i="2" a="1"/>
  <c r="AU863" i="2" s="1"/>
  <c r="AU847" i="2" a="1"/>
  <c r="AU847" i="2" s="1"/>
  <c r="AU831" i="2" a="1"/>
  <c r="AU831" i="2" s="1"/>
  <c r="AU815" i="2" a="1"/>
  <c r="AU815" i="2" s="1"/>
  <c r="AU799" i="2" a="1"/>
  <c r="AU799" i="2" s="1"/>
  <c r="AU783" i="2" a="1"/>
  <c r="AU783" i="2" s="1"/>
  <c r="AU767" i="2" a="1"/>
  <c r="AU767" i="2" s="1"/>
  <c r="AU1934" i="2" a="1"/>
  <c r="AU1934" i="2" s="1"/>
  <c r="AU1918" i="2" a="1"/>
  <c r="AU1918" i="2" s="1"/>
  <c r="AU1902" i="2" a="1"/>
  <c r="AU1902" i="2" s="1"/>
  <c r="AU1886" i="2" a="1"/>
  <c r="AU1886" i="2" s="1"/>
  <c r="AU1870" i="2" a="1"/>
  <c r="AU1870" i="2" s="1"/>
  <c r="AU1854" i="2" a="1"/>
  <c r="AU1854" i="2" s="1"/>
  <c r="AU1838" i="2" a="1"/>
  <c r="AU1838" i="2" s="1"/>
  <c r="AU1822" i="2" a="1"/>
  <c r="AU1822" i="2" s="1"/>
  <c r="AU1806" i="2" a="1"/>
  <c r="AU1806" i="2" s="1"/>
  <c r="AU1790" i="2" a="1"/>
  <c r="AU1790" i="2" s="1"/>
  <c r="AU1774" i="2" a="1"/>
  <c r="AU1774" i="2" s="1"/>
  <c r="AU1758" i="2" a="1"/>
  <c r="AU1758" i="2" s="1"/>
  <c r="AU1742" i="2" a="1"/>
  <c r="AU1742" i="2" s="1"/>
  <c r="AU1726" i="2" a="1"/>
  <c r="AU1726" i="2" s="1"/>
  <c r="AU1710" i="2" a="1"/>
  <c r="AU1710" i="2" s="1"/>
  <c r="AU1694" i="2" a="1"/>
  <c r="AU1694" i="2" s="1"/>
  <c r="AU1678" i="2" a="1"/>
  <c r="AU1678" i="2" s="1"/>
  <c r="AU1662" i="2" a="1"/>
  <c r="AU1662" i="2" s="1"/>
  <c r="AU1646" i="2" a="1"/>
  <c r="AU1646" i="2" s="1"/>
  <c r="AU1630" i="2" a="1"/>
  <c r="AU1630" i="2" s="1"/>
  <c r="AU1614" i="2" a="1"/>
  <c r="AU1614" i="2" s="1"/>
  <c r="AU1598" i="2" a="1"/>
  <c r="AU1598" i="2" s="1"/>
  <c r="AU1582" i="2" a="1"/>
  <c r="AU1582" i="2" s="1"/>
  <c r="AU1566" i="2" a="1"/>
  <c r="AU1566" i="2" s="1"/>
  <c r="AU1550" i="2" a="1"/>
  <c r="AU1550" i="2" s="1"/>
  <c r="AU1534" i="2" a="1"/>
  <c r="AU1534" i="2" s="1"/>
  <c r="AU1518" i="2" a="1"/>
  <c r="AU1518" i="2" s="1"/>
  <c r="AU1502" i="2" a="1"/>
  <c r="AU1502" i="2" s="1"/>
  <c r="AU1486" i="2" a="1"/>
  <c r="AU1486" i="2" s="1"/>
  <c r="AU1470" i="2" a="1"/>
  <c r="AU1470" i="2" s="1"/>
  <c r="AU1454" i="2" a="1"/>
  <c r="AU1454" i="2" s="1"/>
  <c r="AU1438" i="2" a="1"/>
  <c r="AU1438" i="2" s="1"/>
  <c r="AU1422" i="2" a="1"/>
  <c r="AU1422" i="2" s="1"/>
  <c r="AU1406" i="2" a="1"/>
  <c r="AU1406" i="2" s="1"/>
  <c r="AU1390" i="2" a="1"/>
  <c r="AU1390" i="2" s="1"/>
  <c r="AU1374" i="2" a="1"/>
  <c r="AU1374" i="2" s="1"/>
  <c r="AU1358" i="2" a="1"/>
  <c r="AU1358" i="2" s="1"/>
  <c r="AU1342" i="2" a="1"/>
  <c r="AU1342" i="2" s="1"/>
  <c r="AU1326" i="2" a="1"/>
  <c r="AU1326" i="2" s="1"/>
  <c r="AU1310" i="2" a="1"/>
  <c r="AU1310" i="2" s="1"/>
  <c r="AU1294" i="2" a="1"/>
  <c r="AU1294" i="2" s="1"/>
  <c r="AU1278" i="2" a="1"/>
  <c r="AU1278" i="2" s="1"/>
  <c r="AU1262" i="2" a="1"/>
  <c r="AU1262" i="2" s="1"/>
  <c r="AU1246" i="2" a="1"/>
  <c r="AU1246" i="2" s="1"/>
  <c r="AU1230" i="2" a="1"/>
  <c r="AU1230" i="2" s="1"/>
  <c r="AU1214" i="2" a="1"/>
  <c r="AU1214" i="2" s="1"/>
  <c r="AU1198" i="2" a="1"/>
  <c r="AU1198" i="2" s="1"/>
  <c r="AU1182" i="2" a="1"/>
  <c r="AU1182" i="2" s="1"/>
  <c r="AU1166" i="2" a="1"/>
  <c r="AU1166" i="2" s="1"/>
  <c r="AU1150" i="2" a="1"/>
  <c r="AU1150" i="2" s="1"/>
  <c r="AU1134" i="2" a="1"/>
  <c r="AU1134" i="2" s="1"/>
  <c r="AU1118" i="2" a="1"/>
  <c r="AU1118" i="2" s="1"/>
  <c r="AU1102" i="2" a="1"/>
  <c r="AU1102" i="2" s="1"/>
  <c r="AU1086" i="2" a="1"/>
  <c r="AU1086" i="2" s="1"/>
  <c r="AU1070" i="2" a="1"/>
  <c r="AU1070" i="2" s="1"/>
  <c r="AU1054" i="2" a="1"/>
  <c r="AU1054" i="2" s="1"/>
  <c r="AU1038" i="2" a="1"/>
  <c r="AU1038" i="2" s="1"/>
  <c r="AU1022" i="2" a="1"/>
  <c r="AU1022" i="2" s="1"/>
  <c r="AU1006" i="2" a="1"/>
  <c r="AU1006" i="2" s="1"/>
  <c r="AU990" i="2" a="1"/>
  <c r="AU990" i="2" s="1"/>
  <c r="AU974" i="2" a="1"/>
  <c r="AU974" i="2" s="1"/>
  <c r="AU958" i="2" a="1"/>
  <c r="AU958" i="2" s="1"/>
  <c r="AU942" i="2" a="1"/>
  <c r="AU942" i="2" s="1"/>
  <c r="AU926" i="2" a="1"/>
  <c r="AU926" i="2" s="1"/>
  <c r="AU910" i="2" a="1"/>
  <c r="AU910" i="2" s="1"/>
  <c r="AU894" i="2" a="1"/>
  <c r="AU894" i="2" s="1"/>
  <c r="AU878" i="2" a="1"/>
  <c r="AU878" i="2" s="1"/>
  <c r="AU862" i="2" a="1"/>
  <c r="AU862" i="2" s="1"/>
  <c r="AU846" i="2" a="1"/>
  <c r="AU846" i="2" s="1"/>
  <c r="AU830" i="2" a="1"/>
  <c r="AU830" i="2" s="1"/>
  <c r="AU814" i="2" a="1"/>
  <c r="AU814" i="2" s="1"/>
  <c r="AU798" i="2" a="1"/>
  <c r="AU798" i="2" s="1"/>
  <c r="AU782" i="2" a="1"/>
  <c r="AU782" i="2" s="1"/>
  <c r="AU766" i="2" a="1"/>
  <c r="AU766" i="2" s="1"/>
  <c r="AU750" i="2" a="1"/>
  <c r="AU750" i="2" s="1"/>
  <c r="AU734" i="2" a="1"/>
  <c r="AU734" i="2" s="1"/>
  <c r="AU718" i="2" a="1"/>
  <c r="AU718" i="2" s="1"/>
  <c r="AU702" i="2" a="1"/>
  <c r="AU702" i="2" s="1"/>
  <c r="AU686" i="2" a="1"/>
  <c r="AU686" i="2" s="1"/>
  <c r="AU670" i="2" a="1"/>
  <c r="AU670" i="2" s="1"/>
  <c r="AU654" i="2" a="1"/>
  <c r="AU654" i="2" s="1"/>
  <c r="AU638" i="2" a="1"/>
  <c r="AU638" i="2" s="1"/>
  <c r="AU622" i="2" a="1"/>
  <c r="AU622" i="2" s="1"/>
  <c r="AU606" i="2" a="1"/>
  <c r="AU606" i="2" s="1"/>
  <c r="AU590" i="2" a="1"/>
  <c r="AU590" i="2" s="1"/>
  <c r="AU1741" i="2" a="1"/>
  <c r="AU1741" i="2" s="1"/>
  <c r="AU1725" i="2" a="1"/>
  <c r="AU1725" i="2" s="1"/>
  <c r="AU1709" i="2" a="1"/>
  <c r="AU1709" i="2" s="1"/>
  <c r="AU1693" i="2" a="1"/>
  <c r="AU1693" i="2" s="1"/>
  <c r="AU1677" i="2" a="1"/>
  <c r="AU1677" i="2" s="1"/>
  <c r="AU1661" i="2" a="1"/>
  <c r="AU1661" i="2" s="1"/>
  <c r="AU1645" i="2" a="1"/>
  <c r="AU1645" i="2" s="1"/>
  <c r="AU1629" i="2" a="1"/>
  <c r="AU1629" i="2" s="1"/>
  <c r="AU1613" i="2" a="1"/>
  <c r="AU1613" i="2" s="1"/>
  <c r="AU1597" i="2" a="1"/>
  <c r="AU1597" i="2" s="1"/>
  <c r="AU1581" i="2" a="1"/>
  <c r="AU1581" i="2" s="1"/>
  <c r="AU1565" i="2" a="1"/>
  <c r="AU1565" i="2" s="1"/>
  <c r="AU1549" i="2" a="1"/>
  <c r="AU1549" i="2" s="1"/>
  <c r="AU1533" i="2" a="1"/>
  <c r="AU1533" i="2" s="1"/>
  <c r="AU1517" i="2" a="1"/>
  <c r="AU1517" i="2" s="1"/>
  <c r="AU1501" i="2" a="1"/>
  <c r="AU1501" i="2" s="1"/>
  <c r="AU1485" i="2" a="1"/>
  <c r="AU1485" i="2" s="1"/>
  <c r="AU1469" i="2" a="1"/>
  <c r="AU1469" i="2" s="1"/>
  <c r="AU1453" i="2" a="1"/>
  <c r="AU1453" i="2" s="1"/>
  <c r="AU1437" i="2" a="1"/>
  <c r="AU1437" i="2" s="1"/>
  <c r="AU1421" i="2" a="1"/>
  <c r="AU1421" i="2" s="1"/>
  <c r="AU1405" i="2" a="1"/>
  <c r="AU1405" i="2" s="1"/>
  <c r="AU1389" i="2" a="1"/>
  <c r="AU1389" i="2" s="1"/>
  <c r="AU1373" i="2" a="1"/>
  <c r="AU1373" i="2" s="1"/>
  <c r="AU1357" i="2" a="1"/>
  <c r="AU1357" i="2" s="1"/>
  <c r="AU1341" i="2" a="1"/>
  <c r="AU1341" i="2" s="1"/>
  <c r="AU1325" i="2" a="1"/>
  <c r="AU1325" i="2" s="1"/>
  <c r="AU1309" i="2" a="1"/>
  <c r="AU1309" i="2" s="1"/>
  <c r="AU1293" i="2" a="1"/>
  <c r="AU1293" i="2" s="1"/>
  <c r="AU1277" i="2" a="1"/>
  <c r="AU1277" i="2" s="1"/>
  <c r="AU1261" i="2" a="1"/>
  <c r="AU1261" i="2" s="1"/>
  <c r="AU1245" i="2" a="1"/>
  <c r="AU1245" i="2" s="1"/>
  <c r="AU1229" i="2" a="1"/>
  <c r="AU1229" i="2" s="1"/>
  <c r="AU1213" i="2" a="1"/>
  <c r="AU1213" i="2" s="1"/>
  <c r="AU1197" i="2" a="1"/>
  <c r="AU1197" i="2" s="1"/>
  <c r="AU1181" i="2" a="1"/>
  <c r="AU1181" i="2" s="1"/>
  <c r="AU1165" i="2" a="1"/>
  <c r="AU1165" i="2" s="1"/>
  <c r="AU1149" i="2" a="1"/>
  <c r="AU1149" i="2" s="1"/>
  <c r="AU1532" i="2" a="1"/>
  <c r="AU1532" i="2" s="1"/>
  <c r="AU1516" i="2" a="1"/>
  <c r="AU1516" i="2" s="1"/>
  <c r="AU1500" i="2" a="1"/>
  <c r="AU1500" i="2" s="1"/>
  <c r="AU1484" i="2" a="1"/>
  <c r="AU1484" i="2" s="1"/>
  <c r="AU1468" i="2" a="1"/>
  <c r="AU1468" i="2" s="1"/>
  <c r="AU1452" i="2" a="1"/>
  <c r="AU1452" i="2" s="1"/>
  <c r="AU1436" i="2" a="1"/>
  <c r="AU1436" i="2" s="1"/>
  <c r="AU1420" i="2" a="1"/>
  <c r="AU1420" i="2" s="1"/>
  <c r="AU1404" i="2" a="1"/>
  <c r="AU1404" i="2" s="1"/>
  <c r="AU1388" i="2" a="1"/>
  <c r="AU1388" i="2" s="1"/>
  <c r="AU1372" i="2" a="1"/>
  <c r="AU1372" i="2" s="1"/>
  <c r="AU1356" i="2" a="1"/>
  <c r="AU1356" i="2" s="1"/>
  <c r="AU1340" i="2" a="1"/>
  <c r="AU1340" i="2" s="1"/>
  <c r="AU1324" i="2" a="1"/>
  <c r="AU1324" i="2" s="1"/>
  <c r="AU1308" i="2" a="1"/>
  <c r="AU1308" i="2" s="1"/>
  <c r="AU1292" i="2" a="1"/>
  <c r="AU1292" i="2" s="1"/>
  <c r="AU1276" i="2" a="1"/>
  <c r="AU1276" i="2" s="1"/>
  <c r="AU1260" i="2" a="1"/>
  <c r="AU1260" i="2" s="1"/>
  <c r="AU1244" i="2" a="1"/>
  <c r="AU1244" i="2" s="1"/>
  <c r="AU1228" i="2" a="1"/>
  <c r="AU1228" i="2" s="1"/>
  <c r="AU1212" i="2" a="1"/>
  <c r="AU1212" i="2" s="1"/>
  <c r="AU1196" i="2" a="1"/>
  <c r="AU1196" i="2" s="1"/>
  <c r="AU1180" i="2" a="1"/>
  <c r="AU1180" i="2" s="1"/>
  <c r="AU1164" i="2" a="1"/>
  <c r="AU1164" i="2" s="1"/>
  <c r="AU1148" i="2" a="1"/>
  <c r="AU1148" i="2" s="1"/>
  <c r="AU1132" i="2" a="1"/>
  <c r="AU1132" i="2" s="1"/>
  <c r="AU1116" i="2" a="1"/>
  <c r="AU1116" i="2" s="1"/>
  <c r="AU1100" i="2" a="1"/>
  <c r="AU1100" i="2" s="1"/>
  <c r="AU1084" i="2" a="1"/>
  <c r="AU1084" i="2" s="1"/>
  <c r="AU1068" i="2" a="1"/>
  <c r="AU1068" i="2" s="1"/>
  <c r="AU1052" i="2" a="1"/>
  <c r="AU1052" i="2" s="1"/>
  <c r="AU1036" i="2" a="1"/>
  <c r="AU1036" i="2" s="1"/>
  <c r="AU1020" i="2" a="1"/>
  <c r="AU1020" i="2" s="1"/>
  <c r="AU1004" i="2" a="1"/>
  <c r="AU1004" i="2" s="1"/>
  <c r="AU988" i="2" a="1"/>
  <c r="AU988" i="2" s="1"/>
  <c r="AU972" i="2" a="1"/>
  <c r="AU972" i="2" s="1"/>
  <c r="AU956" i="2" a="1"/>
  <c r="AU956" i="2" s="1"/>
  <c r="AU1947" i="2" a="1"/>
  <c r="AU1947" i="2" s="1"/>
  <c r="AU1931" i="2" a="1"/>
  <c r="AU1931" i="2" s="1"/>
  <c r="AU1915" i="2" a="1"/>
  <c r="AU1915" i="2" s="1"/>
  <c r="AU1899" i="2" a="1"/>
  <c r="AU1899" i="2" s="1"/>
  <c r="AU1883" i="2" a="1"/>
  <c r="AU1883" i="2" s="1"/>
  <c r="AU1867" i="2" a="1"/>
  <c r="AU1867" i="2" s="1"/>
  <c r="AU1851" i="2" a="1"/>
  <c r="AU1851" i="2" s="1"/>
  <c r="AU1835" i="2" a="1"/>
  <c r="AU1835" i="2" s="1"/>
  <c r="AU1819" i="2" a="1"/>
  <c r="AU1819" i="2" s="1"/>
  <c r="AU1803" i="2" a="1"/>
  <c r="AU1803" i="2" s="1"/>
  <c r="AU1787" i="2" a="1"/>
  <c r="AU1787" i="2" s="1"/>
  <c r="AU1771" i="2" a="1"/>
  <c r="AU1771" i="2" s="1"/>
  <c r="AU1755" i="2" a="1"/>
  <c r="AU1755" i="2" s="1"/>
  <c r="AU1739" i="2" a="1"/>
  <c r="AU1739" i="2" s="1"/>
  <c r="AU1723" i="2" a="1"/>
  <c r="AU1723" i="2" s="1"/>
  <c r="AU1707" i="2" a="1"/>
  <c r="AU1707" i="2" s="1"/>
  <c r="AU1691" i="2" a="1"/>
  <c r="AU1691" i="2" s="1"/>
  <c r="AU1675" i="2" a="1"/>
  <c r="AU1675" i="2" s="1"/>
  <c r="AU1659" i="2" a="1"/>
  <c r="AU1659" i="2" s="1"/>
  <c r="AU1643" i="2" a="1"/>
  <c r="AU1643" i="2" s="1"/>
  <c r="AU1627" i="2" a="1"/>
  <c r="AU1627" i="2" s="1"/>
  <c r="AU1611" i="2" a="1"/>
  <c r="AU1611" i="2" s="1"/>
  <c r="AU1595" i="2" a="1"/>
  <c r="AU1595" i="2" s="1"/>
  <c r="AU1579" i="2" a="1"/>
  <c r="AU1579" i="2" s="1"/>
  <c r="AU1563" i="2" a="1"/>
  <c r="AU1563" i="2" s="1"/>
  <c r="AU1547" i="2" a="1"/>
  <c r="AU1547" i="2" s="1"/>
  <c r="AU1531" i="2" a="1"/>
  <c r="AU1531" i="2" s="1"/>
  <c r="AU1515" i="2" a="1"/>
  <c r="AU1515" i="2" s="1"/>
  <c r="AU1499" i="2" a="1"/>
  <c r="AU1499" i="2" s="1"/>
  <c r="AU1483" i="2" a="1"/>
  <c r="AU1483" i="2" s="1"/>
  <c r="AU1467" i="2" a="1"/>
  <c r="AU1467" i="2" s="1"/>
  <c r="AU1451" i="2" a="1"/>
  <c r="AU1451" i="2" s="1"/>
  <c r="AU1435" i="2" a="1"/>
  <c r="AU1435" i="2" s="1"/>
  <c r="AU1419" i="2" a="1"/>
  <c r="AU1419" i="2" s="1"/>
  <c r="AU1403" i="2" a="1"/>
  <c r="AU1403" i="2" s="1"/>
  <c r="AU1387" i="2" a="1"/>
  <c r="AU1387" i="2" s="1"/>
  <c r="AU1440" i="2" a="1"/>
  <c r="AU1440" i="2" s="1"/>
  <c r="AU1424" i="2" a="1"/>
  <c r="AU1424" i="2" s="1"/>
  <c r="AU1408" i="2" a="1"/>
  <c r="AU1408" i="2" s="1"/>
  <c r="AU1392" i="2" a="1"/>
  <c r="AU1392" i="2" s="1"/>
  <c r="AU1376" i="2" a="1"/>
  <c r="AU1376" i="2" s="1"/>
  <c r="AU1360" i="2" a="1"/>
  <c r="AU1360" i="2" s="1"/>
  <c r="AU1344" i="2" a="1"/>
  <c r="AU1344" i="2" s="1"/>
  <c r="AU1328" i="2" a="1"/>
  <c r="AU1328" i="2" s="1"/>
  <c r="AU1312" i="2" a="1"/>
  <c r="AU1312" i="2" s="1"/>
  <c r="AU1296" i="2" a="1"/>
  <c r="AU1296" i="2" s="1"/>
  <c r="AU1280" i="2" a="1"/>
  <c r="AU1280" i="2" s="1"/>
  <c r="AU1264" i="2" a="1"/>
  <c r="AU1264" i="2" s="1"/>
  <c r="AU1248" i="2" a="1"/>
  <c r="AU1248" i="2" s="1"/>
  <c r="AU1232" i="2" a="1"/>
  <c r="AU1232" i="2" s="1"/>
  <c r="AU1216" i="2" a="1"/>
  <c r="AU1216" i="2" s="1"/>
  <c r="AU1200" i="2" a="1"/>
  <c r="AU1200" i="2" s="1"/>
  <c r="AU1184" i="2" a="1"/>
  <c r="AU1184" i="2" s="1"/>
  <c r="AU1168" i="2" a="1"/>
  <c r="AU1168" i="2" s="1"/>
  <c r="AU1152" i="2" a="1"/>
  <c r="AU1152" i="2" s="1"/>
  <c r="AU1136" i="2" a="1"/>
  <c r="AU1136" i="2" s="1"/>
  <c r="AU1120" i="2" a="1"/>
  <c r="AU1120" i="2" s="1"/>
  <c r="AU1104" i="2" a="1"/>
  <c r="AU1104" i="2" s="1"/>
  <c r="AU1088" i="2" a="1"/>
  <c r="AU1088" i="2" s="1"/>
  <c r="AU1072" i="2" a="1"/>
  <c r="AU1072" i="2" s="1"/>
  <c r="AU1056" i="2" a="1"/>
  <c r="AU1056" i="2" s="1"/>
  <c r="AU1040" i="2" a="1"/>
  <c r="AU1040" i="2" s="1"/>
  <c r="AU1024" i="2" a="1"/>
  <c r="AU1024" i="2" s="1"/>
  <c r="AU1008" i="2" a="1"/>
  <c r="AU1008" i="2" s="1"/>
  <c r="AU992" i="2" a="1"/>
  <c r="AU992" i="2" s="1"/>
  <c r="AU976" i="2" a="1"/>
  <c r="AU976" i="2" s="1"/>
  <c r="AU960" i="2" a="1"/>
  <c r="AU960" i="2" s="1"/>
  <c r="AU944" i="2" a="1"/>
  <c r="AU944" i="2" s="1"/>
  <c r="AU928" i="2" a="1"/>
  <c r="AU928" i="2" s="1"/>
  <c r="AU912" i="2" a="1"/>
  <c r="AU912" i="2" s="1"/>
  <c r="AU896" i="2" a="1"/>
  <c r="AU896" i="2" s="1"/>
  <c r="AU880" i="2" a="1"/>
  <c r="AU880" i="2" s="1"/>
  <c r="AU864" i="2" a="1"/>
  <c r="AU864" i="2" s="1"/>
  <c r="AU848" i="2" a="1"/>
  <c r="AU848" i="2" s="1"/>
  <c r="AU832" i="2" a="1"/>
  <c r="AU832" i="2" s="1"/>
  <c r="AU816" i="2" a="1"/>
  <c r="AU816" i="2" s="1"/>
  <c r="AU800" i="2" a="1"/>
  <c r="AU800" i="2" s="1"/>
  <c r="AU784" i="2" a="1"/>
  <c r="AU784" i="2" s="1"/>
  <c r="AU768" i="2" a="1"/>
  <c r="AU768" i="2" s="1"/>
  <c r="AU752" i="2" a="1"/>
  <c r="AU752" i="2" s="1"/>
  <c r="AU736" i="2" a="1"/>
  <c r="AU736" i="2" s="1"/>
  <c r="AU720" i="2" a="1"/>
  <c r="AU720" i="2" s="1"/>
  <c r="AU704" i="2" a="1"/>
  <c r="AU704" i="2" s="1"/>
  <c r="AU688" i="2" a="1"/>
  <c r="AU688" i="2" s="1"/>
  <c r="AU672" i="2" a="1"/>
  <c r="AU672" i="2" s="1"/>
  <c r="AU656" i="2" a="1"/>
  <c r="AU656" i="2" s="1"/>
  <c r="AU640" i="2" a="1"/>
  <c r="AU640" i="2" s="1"/>
  <c r="AU624" i="2" a="1"/>
  <c r="AU624" i="2" s="1"/>
  <c r="AU608" i="2" a="1"/>
  <c r="AU608" i="2" s="1"/>
  <c r="AU592" i="2" a="1"/>
  <c r="AU592" i="2" s="1"/>
  <c r="AU576" i="2" a="1"/>
  <c r="AU576" i="2" s="1"/>
  <c r="AU560" i="2" a="1"/>
  <c r="AU560" i="2" s="1"/>
  <c r="AU544" i="2" a="1"/>
  <c r="AU544" i="2" s="1"/>
  <c r="AU528" i="2" a="1"/>
  <c r="AU528" i="2" s="1"/>
  <c r="AU512" i="2" a="1"/>
  <c r="AU512" i="2" s="1"/>
  <c r="AU496" i="2" a="1"/>
  <c r="AU496" i="2" s="1"/>
  <c r="AU480" i="2" a="1"/>
  <c r="AU480" i="2" s="1"/>
  <c r="AU464" i="2" a="1"/>
  <c r="AU464" i="2" s="1"/>
  <c r="AU448" i="2" a="1"/>
  <c r="AU448" i="2" s="1"/>
  <c r="AU432" i="2" a="1"/>
  <c r="AU432" i="2" s="1"/>
  <c r="AU416" i="2" a="1"/>
  <c r="AU416" i="2" s="1"/>
  <c r="AU400" i="2" a="1"/>
  <c r="AU400" i="2" s="1"/>
  <c r="AU384" i="2" a="1"/>
  <c r="AU384" i="2" s="1"/>
  <c r="AU368" i="2" a="1"/>
  <c r="AU368" i="2" s="1"/>
  <c r="AU352" i="2" a="1"/>
  <c r="AU352" i="2" s="1"/>
  <c r="AU336" i="2" a="1"/>
  <c r="AU336" i="2" s="1"/>
  <c r="AU320" i="2" a="1"/>
  <c r="AU320" i="2" s="1"/>
  <c r="AU304" i="2" a="1"/>
  <c r="AU304" i="2" s="1"/>
  <c r="AU288" i="2" a="1"/>
  <c r="AU288" i="2" s="1"/>
  <c r="AU272" i="2" a="1"/>
  <c r="AU272" i="2" s="1"/>
  <c r="AU256" i="2" a="1"/>
  <c r="AU256" i="2" s="1"/>
  <c r="AU240" i="2" a="1"/>
  <c r="AU240" i="2" s="1"/>
  <c r="AU224" i="2" a="1"/>
  <c r="AU224" i="2" s="1"/>
  <c r="AU208" i="2" a="1"/>
  <c r="AU208" i="2" s="1"/>
  <c r="AU192" i="2" a="1"/>
  <c r="AU192" i="2" s="1"/>
  <c r="AU176" i="2" a="1"/>
  <c r="AU176" i="2" s="1"/>
  <c r="AU160" i="2" a="1"/>
  <c r="AU160" i="2" s="1"/>
  <c r="AU144" i="2" a="1"/>
  <c r="AU144" i="2" s="1"/>
  <c r="AU128" i="2" a="1"/>
  <c r="AU128" i="2" s="1"/>
  <c r="AU112" i="2" a="1"/>
  <c r="AU112" i="2" s="1"/>
  <c r="AU96" i="2" a="1"/>
  <c r="AU96" i="2" s="1"/>
  <c r="AU751" i="2" a="1"/>
  <c r="AU751" i="2" s="1"/>
  <c r="AU735" i="2" a="1"/>
  <c r="AU735" i="2" s="1"/>
  <c r="AU719" i="2" a="1"/>
  <c r="AU719" i="2" s="1"/>
  <c r="AU703" i="2" a="1"/>
  <c r="AU703" i="2" s="1"/>
  <c r="AU687" i="2" a="1"/>
  <c r="AU687" i="2" s="1"/>
  <c r="AU671" i="2" a="1"/>
  <c r="AU671" i="2" s="1"/>
  <c r="AU655" i="2" a="1"/>
  <c r="AU655" i="2" s="1"/>
  <c r="AU639" i="2" a="1"/>
  <c r="AU639" i="2" s="1"/>
  <c r="AU623" i="2" a="1"/>
  <c r="AU623" i="2" s="1"/>
  <c r="AU607" i="2" a="1"/>
  <c r="AU607" i="2" s="1"/>
  <c r="AU591" i="2" a="1"/>
  <c r="AU591" i="2" s="1"/>
  <c r="AU575" i="2" a="1"/>
  <c r="AU575" i="2" s="1"/>
  <c r="AU559" i="2" a="1"/>
  <c r="AU559" i="2" s="1"/>
  <c r="AU543" i="2" a="1"/>
  <c r="AU543" i="2" s="1"/>
  <c r="AU527" i="2" a="1"/>
  <c r="AU527" i="2" s="1"/>
  <c r="AU511" i="2" a="1"/>
  <c r="AU511" i="2" s="1"/>
  <c r="AU495" i="2" a="1"/>
  <c r="AU495" i="2" s="1"/>
  <c r="AU479" i="2" a="1"/>
  <c r="AU479" i="2" s="1"/>
  <c r="AU463" i="2" a="1"/>
  <c r="AU463" i="2" s="1"/>
  <c r="AU447" i="2" a="1"/>
  <c r="AU447" i="2" s="1"/>
  <c r="AU431" i="2" a="1"/>
  <c r="AU431" i="2" s="1"/>
  <c r="AU415" i="2" a="1"/>
  <c r="AU415" i="2" s="1"/>
  <c r="AU399" i="2" a="1"/>
  <c r="AU399" i="2" s="1"/>
  <c r="AU383" i="2" a="1"/>
  <c r="AU383" i="2" s="1"/>
  <c r="AU367" i="2" a="1"/>
  <c r="AU367" i="2" s="1"/>
  <c r="AU351" i="2" a="1"/>
  <c r="AU351" i="2" s="1"/>
  <c r="AU335" i="2" a="1"/>
  <c r="AU335" i="2" s="1"/>
  <c r="AU319" i="2" a="1"/>
  <c r="AU319" i="2" s="1"/>
  <c r="AU303" i="2" a="1"/>
  <c r="AU303" i="2" s="1"/>
  <c r="AU287" i="2" a="1"/>
  <c r="AU287" i="2" s="1"/>
  <c r="AU271" i="2" a="1"/>
  <c r="AU271" i="2" s="1"/>
  <c r="AU255" i="2" a="1"/>
  <c r="AU255" i="2" s="1"/>
  <c r="AU239" i="2" a="1"/>
  <c r="AU239" i="2" s="1"/>
  <c r="AU223" i="2" a="1"/>
  <c r="AU223" i="2" s="1"/>
  <c r="AU207" i="2" a="1"/>
  <c r="AU207" i="2" s="1"/>
  <c r="AU191" i="2" a="1"/>
  <c r="AU191" i="2" s="1"/>
  <c r="AU175" i="2" a="1"/>
  <c r="AU175" i="2" s="1"/>
  <c r="AU574" i="2" a="1"/>
  <c r="AU574" i="2" s="1"/>
  <c r="AU558" i="2" a="1"/>
  <c r="AU558" i="2" s="1"/>
  <c r="AU542" i="2" a="1"/>
  <c r="AU542" i="2" s="1"/>
  <c r="AU526" i="2" a="1"/>
  <c r="AU526" i="2" s="1"/>
  <c r="AU510" i="2" a="1"/>
  <c r="AU510" i="2" s="1"/>
  <c r="AU494" i="2" a="1"/>
  <c r="AU494" i="2" s="1"/>
  <c r="AU478" i="2" a="1"/>
  <c r="AU478" i="2" s="1"/>
  <c r="AU462" i="2" a="1"/>
  <c r="AU462" i="2" s="1"/>
  <c r="AU446" i="2" a="1"/>
  <c r="AU446" i="2" s="1"/>
  <c r="AU430" i="2" a="1"/>
  <c r="AU430" i="2" s="1"/>
  <c r="AU414" i="2" a="1"/>
  <c r="AU414" i="2" s="1"/>
  <c r="AU398" i="2" a="1"/>
  <c r="AU398" i="2" s="1"/>
  <c r="AU382" i="2" a="1"/>
  <c r="AU382" i="2" s="1"/>
  <c r="AU366" i="2" a="1"/>
  <c r="AU366" i="2" s="1"/>
  <c r="AU350" i="2" a="1"/>
  <c r="AU350" i="2" s="1"/>
  <c r="AU334" i="2" a="1"/>
  <c r="AU334" i="2" s="1"/>
  <c r="AU318" i="2" a="1"/>
  <c r="AU318" i="2" s="1"/>
  <c r="AU302" i="2" a="1"/>
  <c r="AU302" i="2" s="1"/>
  <c r="AU286" i="2" a="1"/>
  <c r="AU286" i="2" s="1"/>
  <c r="AU270" i="2" a="1"/>
  <c r="AU270" i="2" s="1"/>
  <c r="AU254" i="2" a="1"/>
  <c r="AU254" i="2" s="1"/>
  <c r="AU238" i="2" a="1"/>
  <c r="AU238" i="2" s="1"/>
  <c r="AU222" i="2" a="1"/>
  <c r="AU222" i="2" s="1"/>
  <c r="AU206" i="2" a="1"/>
  <c r="AU206" i="2" s="1"/>
  <c r="AU190" i="2" a="1"/>
  <c r="AU190" i="2" s="1"/>
  <c r="AU174" i="2" a="1"/>
  <c r="AU174" i="2" s="1"/>
  <c r="AU158" i="2" a="1"/>
  <c r="AU158" i="2" s="1"/>
  <c r="AU142" i="2" a="1"/>
  <c r="AU142" i="2" s="1"/>
  <c r="AU126" i="2" a="1"/>
  <c r="AU126" i="2" s="1"/>
  <c r="AU110" i="2" a="1"/>
  <c r="AU110" i="2" s="1"/>
  <c r="AU94" i="2" a="1"/>
  <c r="AU94" i="2" s="1"/>
  <c r="AU78" i="2" a="1"/>
  <c r="AU78" i="2" s="1"/>
  <c r="AU62" i="2" a="1"/>
  <c r="AU62" i="2" s="1"/>
  <c r="AU46" i="2" a="1"/>
  <c r="AU46" i="2" s="1"/>
  <c r="AU30" i="2" a="1"/>
  <c r="AU30" i="2" s="1"/>
  <c r="AU1133" i="2" a="1"/>
  <c r="AU1133" i="2" s="1"/>
  <c r="AU1117" i="2" a="1"/>
  <c r="AU1117" i="2" s="1"/>
  <c r="AU1101" i="2" a="1"/>
  <c r="AU1101" i="2" s="1"/>
  <c r="AU1085" i="2" a="1"/>
  <c r="AU1085" i="2" s="1"/>
  <c r="AU1069" i="2" a="1"/>
  <c r="AU1069" i="2" s="1"/>
  <c r="AU1053" i="2" a="1"/>
  <c r="AU1053" i="2" s="1"/>
  <c r="AU1037" i="2" a="1"/>
  <c r="AU1037" i="2" s="1"/>
  <c r="AU1021" i="2" a="1"/>
  <c r="AU1021" i="2" s="1"/>
  <c r="AU1005" i="2" a="1"/>
  <c r="AU1005" i="2" s="1"/>
  <c r="AU989" i="2" a="1"/>
  <c r="AU989" i="2" s="1"/>
  <c r="AU973" i="2" a="1"/>
  <c r="AU973" i="2" s="1"/>
  <c r="AU957" i="2" a="1"/>
  <c r="AU957" i="2" s="1"/>
  <c r="AU941" i="2" a="1"/>
  <c r="AU941" i="2" s="1"/>
  <c r="AU925" i="2" a="1"/>
  <c r="AU925" i="2" s="1"/>
  <c r="AU909" i="2" a="1"/>
  <c r="AU909" i="2" s="1"/>
  <c r="AU893" i="2" a="1"/>
  <c r="AU893" i="2" s="1"/>
  <c r="AU877" i="2" a="1"/>
  <c r="AU877" i="2" s="1"/>
  <c r="AU861" i="2" a="1"/>
  <c r="AU861" i="2" s="1"/>
  <c r="AU845" i="2" a="1"/>
  <c r="AU845" i="2" s="1"/>
  <c r="AU829" i="2" a="1"/>
  <c r="AU829" i="2" s="1"/>
  <c r="AU813" i="2" a="1"/>
  <c r="AU813" i="2" s="1"/>
  <c r="AU797" i="2" a="1"/>
  <c r="AU797" i="2" s="1"/>
  <c r="AU781" i="2" a="1"/>
  <c r="AU781" i="2" s="1"/>
  <c r="AU765" i="2" a="1"/>
  <c r="AU765" i="2" s="1"/>
  <c r="AU749" i="2" a="1"/>
  <c r="AU749" i="2" s="1"/>
  <c r="AU733" i="2" a="1"/>
  <c r="AU733" i="2" s="1"/>
  <c r="AU717" i="2" a="1"/>
  <c r="AU717" i="2" s="1"/>
  <c r="AU701" i="2" a="1"/>
  <c r="AU701" i="2" s="1"/>
  <c r="AU685" i="2" a="1"/>
  <c r="AU685" i="2" s="1"/>
  <c r="AU669" i="2" a="1"/>
  <c r="AU669" i="2" s="1"/>
  <c r="AU653" i="2" a="1"/>
  <c r="AU653" i="2" s="1"/>
  <c r="AU637" i="2" a="1"/>
  <c r="AU637" i="2" s="1"/>
  <c r="AU621" i="2" a="1"/>
  <c r="AU621" i="2" s="1"/>
  <c r="AU605" i="2" a="1"/>
  <c r="AU605" i="2" s="1"/>
  <c r="AU589" i="2" a="1"/>
  <c r="AU589" i="2" s="1"/>
  <c r="AU573" i="2" a="1"/>
  <c r="AU573" i="2" s="1"/>
  <c r="AU557" i="2" a="1"/>
  <c r="AU557" i="2" s="1"/>
  <c r="AU541" i="2" a="1"/>
  <c r="AU541" i="2" s="1"/>
  <c r="AU525" i="2" a="1"/>
  <c r="AU525" i="2" s="1"/>
  <c r="AU509" i="2" a="1"/>
  <c r="AU509" i="2" s="1"/>
  <c r="AU493" i="2" a="1"/>
  <c r="AU493" i="2" s="1"/>
  <c r="AU477" i="2" a="1"/>
  <c r="AU477" i="2" s="1"/>
  <c r="AU461" i="2" a="1"/>
  <c r="AU461" i="2" s="1"/>
  <c r="AU445" i="2" a="1"/>
  <c r="AU445" i="2" s="1"/>
  <c r="AU429" i="2" a="1"/>
  <c r="AU429" i="2" s="1"/>
  <c r="AU413" i="2" a="1"/>
  <c r="AU413" i="2" s="1"/>
  <c r="AU397" i="2" a="1"/>
  <c r="AU397" i="2" s="1"/>
  <c r="AU381" i="2" a="1"/>
  <c r="AU381" i="2" s="1"/>
  <c r="AU365" i="2" a="1"/>
  <c r="AU365" i="2" s="1"/>
  <c r="AU349" i="2" a="1"/>
  <c r="AU349" i="2" s="1"/>
  <c r="AU333" i="2" a="1"/>
  <c r="AU333" i="2" s="1"/>
  <c r="AU317" i="2" a="1"/>
  <c r="AU317" i="2" s="1"/>
  <c r="AU301" i="2" a="1"/>
  <c r="AU301" i="2" s="1"/>
  <c r="AU285" i="2" a="1"/>
  <c r="AU285" i="2" s="1"/>
  <c r="AU269" i="2" a="1"/>
  <c r="AU269" i="2" s="1"/>
  <c r="AU253" i="2" a="1"/>
  <c r="AU253" i="2" s="1"/>
  <c r="AU237" i="2" a="1"/>
  <c r="AU237" i="2" s="1"/>
  <c r="AU221" i="2" a="1"/>
  <c r="AU221" i="2" s="1"/>
  <c r="AU205" i="2" a="1"/>
  <c r="AU205" i="2" s="1"/>
  <c r="AU189" i="2" a="1"/>
  <c r="AU189" i="2" s="1"/>
  <c r="AU173" i="2" a="1"/>
  <c r="AU173" i="2" s="1"/>
  <c r="AU157" i="2" a="1"/>
  <c r="AU157" i="2" s="1"/>
  <c r="AU141" i="2" a="1"/>
  <c r="AU141" i="2" s="1"/>
  <c r="AU125" i="2" a="1"/>
  <c r="AU125" i="2" s="1"/>
  <c r="AU109" i="2" a="1"/>
  <c r="AU109" i="2" s="1"/>
  <c r="AU93" i="2" a="1"/>
  <c r="AU93" i="2" s="1"/>
  <c r="AU77" i="2" a="1"/>
  <c r="AU77" i="2" s="1"/>
  <c r="AU61" i="2" a="1"/>
  <c r="AU61" i="2" s="1"/>
  <c r="AU45" i="2" a="1"/>
  <c r="AU45" i="2" s="1"/>
  <c r="AU29" i="2" a="1"/>
  <c r="AU29" i="2" s="1"/>
  <c r="AU13" i="2" a="1"/>
  <c r="AU13" i="2" s="1"/>
  <c r="AU940" i="2" a="1"/>
  <c r="AU940" i="2" s="1"/>
  <c r="AU924" i="2" a="1"/>
  <c r="AU924" i="2" s="1"/>
  <c r="AU908" i="2" a="1"/>
  <c r="AU908" i="2" s="1"/>
  <c r="AU892" i="2" a="1"/>
  <c r="AU892" i="2" s="1"/>
  <c r="AU876" i="2" a="1"/>
  <c r="AU876" i="2" s="1"/>
  <c r="AU860" i="2" a="1"/>
  <c r="AU860" i="2" s="1"/>
  <c r="AU844" i="2" a="1"/>
  <c r="AU844" i="2" s="1"/>
  <c r="AU828" i="2" a="1"/>
  <c r="AU828" i="2" s="1"/>
  <c r="AU812" i="2" a="1"/>
  <c r="AU812" i="2" s="1"/>
  <c r="AU796" i="2" a="1"/>
  <c r="AU796" i="2" s="1"/>
  <c r="AU780" i="2" a="1"/>
  <c r="AU780" i="2" s="1"/>
  <c r="AU764" i="2" a="1"/>
  <c r="AU764" i="2" s="1"/>
  <c r="AU748" i="2" a="1"/>
  <c r="AU748" i="2" s="1"/>
  <c r="AU732" i="2" a="1"/>
  <c r="AU732" i="2" s="1"/>
  <c r="AU716" i="2" a="1"/>
  <c r="AU716" i="2" s="1"/>
  <c r="AU700" i="2" a="1"/>
  <c r="AU700" i="2" s="1"/>
  <c r="AU684" i="2" a="1"/>
  <c r="AU684" i="2" s="1"/>
  <c r="AU668" i="2" a="1"/>
  <c r="AU668" i="2" s="1"/>
  <c r="AU652" i="2" a="1"/>
  <c r="AU652" i="2" s="1"/>
  <c r="AU636" i="2" a="1"/>
  <c r="AU636" i="2" s="1"/>
  <c r="AU620" i="2" a="1"/>
  <c r="AU620" i="2" s="1"/>
  <c r="AU604" i="2" a="1"/>
  <c r="AU604" i="2" s="1"/>
  <c r="AU588" i="2" a="1"/>
  <c r="AU588" i="2" s="1"/>
  <c r="AU572" i="2" a="1"/>
  <c r="AU572" i="2" s="1"/>
  <c r="AU556" i="2" a="1"/>
  <c r="AU556" i="2" s="1"/>
  <c r="AU540" i="2" a="1"/>
  <c r="AU540" i="2" s="1"/>
  <c r="AU524" i="2" a="1"/>
  <c r="AU524" i="2" s="1"/>
  <c r="AU508" i="2" a="1"/>
  <c r="AU508" i="2" s="1"/>
  <c r="AU492" i="2" a="1"/>
  <c r="AU492" i="2" s="1"/>
  <c r="AU476" i="2" a="1"/>
  <c r="AU476" i="2" s="1"/>
  <c r="AU460" i="2" a="1"/>
  <c r="AU460" i="2" s="1"/>
  <c r="AU444" i="2" a="1"/>
  <c r="AU444" i="2" s="1"/>
  <c r="AU428" i="2" a="1"/>
  <c r="AU428" i="2" s="1"/>
  <c r="AU412" i="2" a="1"/>
  <c r="AU412" i="2" s="1"/>
  <c r="AU396" i="2" a="1"/>
  <c r="AU396" i="2" s="1"/>
  <c r="AU380" i="2" a="1"/>
  <c r="AU380" i="2" s="1"/>
  <c r="AU364" i="2" a="1"/>
  <c r="AU364" i="2" s="1"/>
  <c r="AU348" i="2" a="1"/>
  <c r="AU348" i="2" s="1"/>
  <c r="AU332" i="2" a="1"/>
  <c r="AU332" i="2" s="1"/>
  <c r="AU316" i="2" a="1"/>
  <c r="AU316" i="2" s="1"/>
  <c r="AU1371" i="2" a="1"/>
  <c r="AU1371" i="2" s="1"/>
  <c r="AU1355" i="2" a="1"/>
  <c r="AU1355" i="2" s="1"/>
  <c r="AU1339" i="2" a="1"/>
  <c r="AU1339" i="2" s="1"/>
  <c r="AU1323" i="2" a="1"/>
  <c r="AU1323" i="2" s="1"/>
  <c r="AU1307" i="2" a="1"/>
  <c r="AU1307" i="2" s="1"/>
  <c r="AU1291" i="2" a="1"/>
  <c r="AU1291" i="2" s="1"/>
  <c r="AU1275" i="2" a="1"/>
  <c r="AU1275" i="2" s="1"/>
  <c r="AU1259" i="2" a="1"/>
  <c r="AU1259" i="2" s="1"/>
  <c r="AU1243" i="2" a="1"/>
  <c r="AU1243" i="2" s="1"/>
  <c r="AU1227" i="2" a="1"/>
  <c r="AU1227" i="2" s="1"/>
  <c r="AU1211" i="2" a="1"/>
  <c r="AU1211" i="2" s="1"/>
  <c r="AU1195" i="2" a="1"/>
  <c r="AU1195" i="2" s="1"/>
  <c r="AU1179" i="2" a="1"/>
  <c r="AU1179" i="2" s="1"/>
  <c r="AU1163" i="2" a="1"/>
  <c r="AU1163" i="2" s="1"/>
  <c r="AU1147" i="2" a="1"/>
  <c r="AU1147" i="2" s="1"/>
  <c r="AU1131" i="2" a="1"/>
  <c r="AU1131" i="2" s="1"/>
  <c r="AU1115" i="2" a="1"/>
  <c r="AU1115" i="2" s="1"/>
  <c r="AU1099" i="2" a="1"/>
  <c r="AU1099" i="2" s="1"/>
  <c r="AU1083" i="2" a="1"/>
  <c r="AU1083" i="2" s="1"/>
  <c r="AU1067" i="2" a="1"/>
  <c r="AU1067" i="2" s="1"/>
  <c r="AU1051" i="2" a="1"/>
  <c r="AU1051" i="2" s="1"/>
  <c r="AU1035" i="2" a="1"/>
  <c r="AU1035" i="2" s="1"/>
  <c r="AU1019" i="2" a="1"/>
  <c r="AU1019" i="2" s="1"/>
  <c r="AU1003" i="2" a="1"/>
  <c r="AU1003" i="2" s="1"/>
  <c r="AU987" i="2" a="1"/>
  <c r="AU987" i="2" s="1"/>
  <c r="AU971" i="2" a="1"/>
  <c r="AU971" i="2" s="1"/>
  <c r="AU955" i="2" a="1"/>
  <c r="AU955" i="2" s="1"/>
  <c r="AU939" i="2" a="1"/>
  <c r="AU939" i="2" s="1"/>
  <c r="AU923" i="2" a="1"/>
  <c r="AU923" i="2" s="1"/>
  <c r="AU907" i="2" a="1"/>
  <c r="AU907" i="2" s="1"/>
  <c r="AU891" i="2" a="1"/>
  <c r="AU891" i="2" s="1"/>
  <c r="AU875" i="2" a="1"/>
  <c r="AU875" i="2" s="1"/>
  <c r="AU859" i="2" a="1"/>
  <c r="AU859" i="2" s="1"/>
  <c r="AU843" i="2" a="1"/>
  <c r="AU843" i="2" s="1"/>
  <c r="AU827" i="2" a="1"/>
  <c r="AU827" i="2" s="1"/>
  <c r="AU811" i="2" a="1"/>
  <c r="AU811" i="2" s="1"/>
  <c r="AU795" i="2" a="1"/>
  <c r="AU795" i="2" s="1"/>
  <c r="AU779" i="2" a="1"/>
  <c r="AU779" i="2" s="1"/>
  <c r="AU763" i="2" a="1"/>
  <c r="AU763" i="2" s="1"/>
  <c r="AU747" i="2" a="1"/>
  <c r="AU747" i="2" s="1"/>
  <c r="AU731" i="2" a="1"/>
  <c r="AU731" i="2" s="1"/>
  <c r="AU715" i="2" a="1"/>
  <c r="AU715" i="2" s="1"/>
  <c r="AU699" i="2" a="1"/>
  <c r="AU699" i="2" s="1"/>
  <c r="AU683" i="2" a="1"/>
  <c r="AU683" i="2" s="1"/>
  <c r="AU667" i="2" a="1"/>
  <c r="AU667" i="2" s="1"/>
  <c r="AU651" i="2" a="1"/>
  <c r="AU651" i="2" s="1"/>
  <c r="AU635" i="2" a="1"/>
  <c r="AU635" i="2" s="1"/>
  <c r="AU619" i="2" a="1"/>
  <c r="AU619" i="2" s="1"/>
  <c r="AU603" i="2" a="1"/>
  <c r="AU603" i="2" s="1"/>
  <c r="AU587" i="2" a="1"/>
  <c r="AU587" i="2" s="1"/>
  <c r="AU571" i="2" a="1"/>
  <c r="AU571" i="2" s="1"/>
  <c r="AU555" i="2" a="1"/>
  <c r="AU555" i="2" s="1"/>
  <c r="AU539" i="2" a="1"/>
  <c r="AU539" i="2" s="1"/>
  <c r="AU523" i="2" a="1"/>
  <c r="AU523" i="2" s="1"/>
  <c r="AU507" i="2" a="1"/>
  <c r="AU507" i="2" s="1"/>
  <c r="AU491" i="2" a="1"/>
  <c r="AU491" i="2" s="1"/>
  <c r="AU475" i="2" a="1"/>
  <c r="AU475" i="2" s="1"/>
  <c r="AU459" i="2" a="1"/>
  <c r="AU459" i="2" s="1"/>
  <c r="AU443" i="2" a="1"/>
  <c r="AU443" i="2" s="1"/>
  <c r="AU427" i="2" a="1"/>
  <c r="AU427" i="2" s="1"/>
  <c r="AU411" i="2" a="1"/>
  <c r="AU411" i="2" s="1"/>
  <c r="AU395" i="2" a="1"/>
  <c r="AU395" i="2" s="1"/>
  <c r="AU379" i="2" a="1"/>
  <c r="AU379" i="2" s="1"/>
  <c r="AU363" i="2" a="1"/>
  <c r="AU363" i="2" s="1"/>
  <c r="AU347" i="2" a="1"/>
  <c r="AU347" i="2" s="1"/>
  <c r="AU331" i="2" a="1"/>
  <c r="AU331" i="2" s="1"/>
  <c r="AU315" i="2" a="1"/>
  <c r="AU315" i="2" s="1"/>
  <c r="AU299" i="2" a="1"/>
  <c r="AU299" i="2" s="1"/>
  <c r="AU283" i="2" a="1"/>
  <c r="AU283" i="2" s="1"/>
  <c r="AU267" i="2" a="1"/>
  <c r="AU267" i="2" s="1"/>
  <c r="AU251" i="2" a="1"/>
  <c r="AU251" i="2" s="1"/>
  <c r="AU235" i="2" a="1"/>
  <c r="AU235" i="2" s="1"/>
  <c r="AU219" i="2" a="1"/>
  <c r="AU219" i="2" s="1"/>
  <c r="AU203" i="2" a="1"/>
  <c r="AU203" i="2" s="1"/>
  <c r="AU187" i="2" a="1"/>
  <c r="AU187" i="2" s="1"/>
  <c r="AU171" i="2" a="1"/>
  <c r="AU171" i="2" s="1"/>
  <c r="AU155" i="2" a="1"/>
  <c r="AU155" i="2" s="1"/>
  <c r="AU139" i="2" a="1"/>
  <c r="AU139" i="2" s="1"/>
  <c r="AU123" i="2" a="1"/>
  <c r="AU123" i="2" s="1"/>
  <c r="AU107" i="2" a="1"/>
  <c r="AU107" i="2" s="1"/>
  <c r="AU91" i="2" a="1"/>
  <c r="AU91" i="2" s="1"/>
  <c r="AU75" i="2" a="1"/>
  <c r="AU75" i="2" s="1"/>
  <c r="AU59" i="2" a="1"/>
  <c r="AU59" i="2" s="1"/>
  <c r="AU43" i="2" a="1"/>
  <c r="AU43" i="2" s="1"/>
  <c r="AU27" i="2" a="1"/>
  <c r="AU27" i="2" s="1"/>
  <c r="AU11" i="2" a="1"/>
  <c r="AU11" i="2" s="1"/>
  <c r="AU858" i="2" a="1"/>
  <c r="AU858" i="2" s="1"/>
  <c r="AU842" i="2" a="1"/>
  <c r="AU842" i="2" s="1"/>
  <c r="AU826" i="2" a="1"/>
  <c r="AU826" i="2" s="1"/>
  <c r="AU810" i="2" a="1"/>
  <c r="AU810" i="2" s="1"/>
  <c r="AU794" i="2" a="1"/>
  <c r="AU794" i="2" s="1"/>
  <c r="AU778" i="2" a="1"/>
  <c r="AU778" i="2" s="1"/>
  <c r="AU762" i="2" a="1"/>
  <c r="AU762" i="2" s="1"/>
  <c r="AU746" i="2" a="1"/>
  <c r="AU746" i="2" s="1"/>
  <c r="AU730" i="2" a="1"/>
  <c r="AU730" i="2" s="1"/>
  <c r="AU714" i="2" a="1"/>
  <c r="AU714" i="2" s="1"/>
  <c r="AU698" i="2" a="1"/>
  <c r="AU698" i="2" s="1"/>
  <c r="AU682" i="2" a="1"/>
  <c r="AU682" i="2" s="1"/>
  <c r="AU666" i="2" a="1"/>
  <c r="AU666" i="2" s="1"/>
  <c r="AU650" i="2" a="1"/>
  <c r="AU650" i="2" s="1"/>
  <c r="AU634" i="2" a="1"/>
  <c r="AU634" i="2" s="1"/>
  <c r="AU618" i="2" a="1"/>
  <c r="AU618" i="2" s="1"/>
  <c r="AU602" i="2" a="1"/>
  <c r="AU602" i="2" s="1"/>
  <c r="AU586" i="2" a="1"/>
  <c r="AU586" i="2" s="1"/>
  <c r="AU570" i="2" a="1"/>
  <c r="AU570" i="2" s="1"/>
  <c r="AU554" i="2" a="1"/>
  <c r="AU554" i="2" s="1"/>
  <c r="AU538" i="2" a="1"/>
  <c r="AU538" i="2" s="1"/>
  <c r="AU522" i="2" a="1"/>
  <c r="AU522" i="2" s="1"/>
  <c r="AU506" i="2" a="1"/>
  <c r="AU506" i="2" s="1"/>
  <c r="AU490" i="2" a="1"/>
  <c r="AU490" i="2" s="1"/>
  <c r="AU474" i="2" a="1"/>
  <c r="AU474" i="2" s="1"/>
  <c r="AU458" i="2" a="1"/>
  <c r="AU458" i="2" s="1"/>
  <c r="AU442" i="2" a="1"/>
  <c r="AU442" i="2" s="1"/>
  <c r="AU426" i="2" a="1"/>
  <c r="AU426" i="2" s="1"/>
  <c r="AU410" i="2" a="1"/>
  <c r="AU410" i="2" s="1"/>
  <c r="AU394" i="2" a="1"/>
  <c r="AU394" i="2" s="1"/>
  <c r="AU378" i="2" a="1"/>
  <c r="AU378" i="2" s="1"/>
  <c r="AU362" i="2" a="1"/>
  <c r="AU362" i="2" s="1"/>
  <c r="AU346" i="2" a="1"/>
  <c r="AU346" i="2" s="1"/>
  <c r="AU330" i="2" a="1"/>
  <c r="AU330" i="2" s="1"/>
  <c r="AU314" i="2" a="1"/>
  <c r="AU314" i="2" s="1"/>
  <c r="AU298" i="2" a="1"/>
  <c r="AU298" i="2" s="1"/>
  <c r="AU282" i="2" a="1"/>
  <c r="AU282" i="2" s="1"/>
  <c r="AU266" i="2" a="1"/>
  <c r="AU266" i="2" s="1"/>
  <c r="AU250" i="2" a="1"/>
  <c r="AU250" i="2" s="1"/>
  <c r="AU234" i="2" a="1"/>
  <c r="AU234" i="2" s="1"/>
  <c r="AU218" i="2" a="1"/>
  <c r="AU218" i="2" s="1"/>
  <c r="AU202" i="2" a="1"/>
  <c r="AU202" i="2" s="1"/>
  <c r="AU186" i="2" a="1"/>
  <c r="AU186" i="2" s="1"/>
  <c r="AU170" i="2" a="1"/>
  <c r="AU170" i="2" s="1"/>
  <c r="AU154" i="2" a="1"/>
  <c r="AU154" i="2" s="1"/>
  <c r="AU138" i="2" a="1"/>
  <c r="AU138" i="2" s="1"/>
  <c r="AU122" i="2" a="1"/>
  <c r="AU122" i="2" s="1"/>
  <c r="AU106" i="2" a="1"/>
  <c r="AU106" i="2" s="1"/>
  <c r="AU90" i="2" a="1"/>
  <c r="AU90" i="2" s="1"/>
  <c r="AU74" i="2" a="1"/>
  <c r="AU74" i="2" s="1"/>
  <c r="AU58" i="2" a="1"/>
  <c r="AU58" i="2" s="1"/>
  <c r="AU42" i="2" a="1"/>
  <c r="AU42" i="2" s="1"/>
  <c r="AU26" i="2" a="1"/>
  <c r="AU26" i="2" s="1"/>
  <c r="AU10" i="2" a="1"/>
  <c r="AU10" i="2" s="1"/>
  <c r="AU665" i="2" a="1"/>
  <c r="AU665" i="2" s="1"/>
  <c r="AU649" i="2" a="1"/>
  <c r="AU649" i="2" s="1"/>
  <c r="AU633" i="2" a="1"/>
  <c r="AU633" i="2" s="1"/>
  <c r="AU617" i="2" a="1"/>
  <c r="AU617" i="2" s="1"/>
  <c r="AU601" i="2" a="1"/>
  <c r="AU601" i="2" s="1"/>
  <c r="AU585" i="2" a="1"/>
  <c r="AU585" i="2" s="1"/>
  <c r="AU569" i="2" a="1"/>
  <c r="AU569" i="2" s="1"/>
  <c r="AU553" i="2" a="1"/>
  <c r="AU553" i="2" s="1"/>
  <c r="AU537" i="2" a="1"/>
  <c r="AU537" i="2" s="1"/>
  <c r="AU521" i="2" a="1"/>
  <c r="AU521" i="2" s="1"/>
  <c r="AU505" i="2" a="1"/>
  <c r="AU505" i="2" s="1"/>
  <c r="AU489" i="2" a="1"/>
  <c r="AU489" i="2" s="1"/>
  <c r="AU473" i="2" a="1"/>
  <c r="AU473" i="2" s="1"/>
  <c r="AU457" i="2" a="1"/>
  <c r="AU457" i="2" s="1"/>
  <c r="AU441" i="2" a="1"/>
  <c r="AU441" i="2" s="1"/>
  <c r="AU425" i="2" a="1"/>
  <c r="AU425" i="2" s="1"/>
  <c r="AU409" i="2" a="1"/>
  <c r="AU409" i="2" s="1"/>
  <c r="AU393" i="2" a="1"/>
  <c r="AU393" i="2" s="1"/>
  <c r="AU377" i="2" a="1"/>
  <c r="AU377" i="2" s="1"/>
  <c r="AU361" i="2" a="1"/>
  <c r="AU361" i="2" s="1"/>
  <c r="AU345" i="2" a="1"/>
  <c r="AU345" i="2" s="1"/>
  <c r="AU329" i="2" a="1"/>
  <c r="AU329" i="2" s="1"/>
  <c r="AU313" i="2" a="1"/>
  <c r="AU313" i="2" s="1"/>
  <c r="AU297" i="2" a="1"/>
  <c r="AU297" i="2" s="1"/>
  <c r="AU281" i="2" a="1"/>
  <c r="AU281" i="2" s="1"/>
  <c r="AU265" i="2" a="1"/>
  <c r="AU265" i="2" s="1"/>
  <c r="AU249" i="2" a="1"/>
  <c r="AU249" i="2" s="1"/>
  <c r="AU233" i="2" a="1"/>
  <c r="AU233" i="2" s="1"/>
  <c r="AU217" i="2" a="1"/>
  <c r="AU217" i="2" s="1"/>
  <c r="AU201" i="2" a="1"/>
  <c r="AU201" i="2" s="1"/>
  <c r="AU185" i="2" a="1"/>
  <c r="AU185" i="2" s="1"/>
  <c r="AU169" i="2" a="1"/>
  <c r="AU169" i="2" s="1"/>
  <c r="AU153" i="2" a="1"/>
  <c r="AU153" i="2" s="1"/>
  <c r="AU137" i="2" a="1"/>
  <c r="AU137" i="2" s="1"/>
  <c r="AU121" i="2" a="1"/>
  <c r="AU121" i="2" s="1"/>
  <c r="AU105" i="2" a="1"/>
  <c r="AU105" i="2" s="1"/>
  <c r="AU89" i="2" a="1"/>
  <c r="AU89" i="2" s="1"/>
  <c r="AU73" i="2" a="1"/>
  <c r="AU73" i="2" s="1"/>
  <c r="AU57" i="2" a="1"/>
  <c r="AU57" i="2" s="1"/>
  <c r="AU41" i="2" a="1"/>
  <c r="AU41" i="2" s="1"/>
  <c r="AU25" i="2" a="1"/>
  <c r="AU25" i="2" s="1"/>
  <c r="AU9" i="2" a="1"/>
  <c r="AU9" i="2" s="1"/>
  <c r="AU296" i="2" a="1"/>
  <c r="AU296" i="2" s="1"/>
  <c r="AU280" i="2" a="1"/>
  <c r="AU280" i="2" s="1"/>
  <c r="AU264" i="2" a="1"/>
  <c r="AU264" i="2" s="1"/>
  <c r="AU248" i="2" a="1"/>
  <c r="AU248" i="2" s="1"/>
  <c r="AU232" i="2" a="1"/>
  <c r="AU232" i="2" s="1"/>
  <c r="AU216" i="2" a="1"/>
  <c r="AU216" i="2" s="1"/>
  <c r="AU200" i="2" a="1"/>
  <c r="AU200" i="2" s="1"/>
  <c r="AU184" i="2" a="1"/>
  <c r="AU184" i="2" s="1"/>
  <c r="AU168" i="2" a="1"/>
  <c r="AU168" i="2" s="1"/>
  <c r="AU152" i="2" a="1"/>
  <c r="AU152" i="2" s="1"/>
  <c r="AU136" i="2" a="1"/>
  <c r="AU136" i="2" s="1"/>
  <c r="AU120" i="2" a="1"/>
  <c r="AU120" i="2" s="1"/>
  <c r="AU104" i="2" a="1"/>
  <c r="AU104" i="2" s="1"/>
  <c r="AU88" i="2" a="1"/>
  <c r="AU88" i="2" s="1"/>
  <c r="AU72" i="2" a="1"/>
  <c r="AU72" i="2" s="1"/>
  <c r="AU56" i="2" a="1"/>
  <c r="AU56" i="2" s="1"/>
  <c r="AU40" i="2" a="1"/>
  <c r="AU40" i="2" s="1"/>
  <c r="AU24" i="2" a="1"/>
  <c r="AU24" i="2" s="1"/>
  <c r="AU8" i="2" a="1"/>
  <c r="AU8" i="2" s="1"/>
  <c r="AU743" i="2" a="1"/>
  <c r="AU743" i="2" s="1"/>
  <c r="AU727" i="2" a="1"/>
  <c r="AU727" i="2" s="1"/>
  <c r="AU711" i="2" a="1"/>
  <c r="AU711" i="2" s="1"/>
  <c r="AU695" i="2" a="1"/>
  <c r="AU695" i="2" s="1"/>
  <c r="AU679" i="2" a="1"/>
  <c r="AU679" i="2" s="1"/>
  <c r="AU663" i="2" a="1"/>
  <c r="AU663" i="2" s="1"/>
  <c r="AU647" i="2" a="1"/>
  <c r="AU647" i="2" s="1"/>
  <c r="AU631" i="2" a="1"/>
  <c r="AU631" i="2" s="1"/>
  <c r="AU615" i="2" a="1"/>
  <c r="AU615" i="2" s="1"/>
  <c r="AU599" i="2" a="1"/>
  <c r="AU599" i="2" s="1"/>
  <c r="AU583" i="2" a="1"/>
  <c r="AU583" i="2" s="1"/>
  <c r="AU567" i="2" a="1"/>
  <c r="AU567" i="2" s="1"/>
  <c r="AU551" i="2" a="1"/>
  <c r="AU551" i="2" s="1"/>
  <c r="AU535" i="2" a="1"/>
  <c r="AU535" i="2" s="1"/>
  <c r="AU519" i="2" a="1"/>
  <c r="AU519" i="2" s="1"/>
  <c r="AU503" i="2" a="1"/>
  <c r="AU503" i="2" s="1"/>
  <c r="AU487" i="2" a="1"/>
  <c r="AU487" i="2" s="1"/>
  <c r="AU471" i="2" a="1"/>
  <c r="AU471" i="2" s="1"/>
  <c r="AU455" i="2" a="1"/>
  <c r="AU455" i="2" s="1"/>
  <c r="AU439" i="2" a="1"/>
  <c r="AU439" i="2" s="1"/>
  <c r="AU423" i="2" a="1"/>
  <c r="AU423" i="2" s="1"/>
  <c r="AU407" i="2" a="1"/>
  <c r="AU407" i="2" s="1"/>
  <c r="AU391" i="2" a="1"/>
  <c r="AU391" i="2" s="1"/>
  <c r="AU375" i="2" a="1"/>
  <c r="AU375" i="2" s="1"/>
  <c r="AU359" i="2" a="1"/>
  <c r="AU359" i="2" s="1"/>
  <c r="AU343" i="2" a="1"/>
  <c r="AU343" i="2" s="1"/>
  <c r="AU327" i="2" a="1"/>
  <c r="AU327" i="2" s="1"/>
  <c r="AU311" i="2" a="1"/>
  <c r="AU311" i="2" s="1"/>
  <c r="AU295" i="2" a="1"/>
  <c r="AU295" i="2" s="1"/>
  <c r="AU279" i="2" a="1"/>
  <c r="AU279" i="2" s="1"/>
  <c r="AU263" i="2" a="1"/>
  <c r="AU263" i="2" s="1"/>
  <c r="AU247" i="2" a="1"/>
  <c r="AU247" i="2" s="1"/>
  <c r="AU231" i="2" a="1"/>
  <c r="AU231" i="2" s="1"/>
  <c r="AU215" i="2" a="1"/>
  <c r="AU215" i="2" s="1"/>
  <c r="AU199" i="2" a="1"/>
  <c r="AU199" i="2" s="1"/>
  <c r="AU183" i="2" a="1"/>
  <c r="AU183" i="2" s="1"/>
  <c r="AU167" i="2" a="1"/>
  <c r="AU167" i="2" s="1"/>
  <c r="AU151" i="2" a="1"/>
  <c r="AU151" i="2" s="1"/>
  <c r="AU135" i="2" a="1"/>
  <c r="AU135" i="2" s="1"/>
  <c r="AU119" i="2" a="1"/>
  <c r="AU119" i="2" s="1"/>
  <c r="AU103" i="2" a="1"/>
  <c r="AU103" i="2" s="1"/>
  <c r="AU87" i="2" a="1"/>
  <c r="AU87" i="2" s="1"/>
  <c r="AU71" i="2" a="1"/>
  <c r="AU71" i="2" s="1"/>
  <c r="AU55" i="2" a="1"/>
  <c r="AU55" i="2" s="1"/>
  <c r="AU39" i="2" a="1"/>
  <c r="AU39" i="2" s="1"/>
  <c r="AU23" i="2" a="1"/>
  <c r="AU23" i="2" s="1"/>
  <c r="AU7" i="2" a="1"/>
  <c r="AU7" i="2" s="1"/>
  <c r="AU6" i="2" a="1"/>
  <c r="AU6" i="2" s="1"/>
  <c r="AU532" i="2" a="1"/>
  <c r="AU532" i="2" s="1"/>
  <c r="AU516" i="2" a="1"/>
  <c r="AU516" i="2" s="1"/>
  <c r="AU500" i="2" a="1"/>
  <c r="AU500" i="2" s="1"/>
  <c r="AU484" i="2" a="1"/>
  <c r="AU484" i="2" s="1"/>
  <c r="AU468" i="2" a="1"/>
  <c r="AU468" i="2" s="1"/>
  <c r="AU452" i="2" a="1"/>
  <c r="AU452" i="2" s="1"/>
  <c r="AU436" i="2" a="1"/>
  <c r="AU436" i="2" s="1"/>
  <c r="AU420" i="2" a="1"/>
  <c r="AU420" i="2" s="1"/>
  <c r="AU404" i="2" a="1"/>
  <c r="AU404" i="2" s="1"/>
  <c r="AU388" i="2" a="1"/>
  <c r="AU388" i="2" s="1"/>
  <c r="AU372" i="2" a="1"/>
  <c r="AU372" i="2" s="1"/>
  <c r="AU356" i="2" a="1"/>
  <c r="AU356" i="2" s="1"/>
  <c r="AU340" i="2" a="1"/>
  <c r="AU340" i="2" s="1"/>
  <c r="AU324" i="2" a="1"/>
  <c r="AU324" i="2" s="1"/>
  <c r="AU308" i="2" a="1"/>
  <c r="AU308" i="2" s="1"/>
  <c r="AU292" i="2" a="1"/>
  <c r="AU292" i="2" s="1"/>
  <c r="AU276" i="2" a="1"/>
  <c r="AU276" i="2" s="1"/>
  <c r="AU260" i="2" a="1"/>
  <c r="AU260" i="2" s="1"/>
  <c r="AU244" i="2" a="1"/>
  <c r="AU244" i="2" s="1"/>
  <c r="AU228" i="2" a="1"/>
  <c r="AU228" i="2" s="1"/>
  <c r="AU212" i="2" a="1"/>
  <c r="AU212" i="2" s="1"/>
  <c r="AU196" i="2" a="1"/>
  <c r="AU196" i="2" s="1"/>
  <c r="AU180" i="2" a="1"/>
  <c r="AU180" i="2" s="1"/>
  <c r="AU164" i="2" a="1"/>
  <c r="AU164" i="2" s="1"/>
  <c r="AU148" i="2" a="1"/>
  <c r="AU148" i="2" s="1"/>
  <c r="AU132" i="2" a="1"/>
  <c r="AU132" i="2" s="1"/>
  <c r="AU116" i="2" a="1"/>
  <c r="AU116" i="2" s="1"/>
  <c r="AU100" i="2" a="1"/>
  <c r="AU100" i="2" s="1"/>
  <c r="AU84" i="2" a="1"/>
  <c r="AU84" i="2" s="1"/>
  <c r="AU68" i="2" a="1"/>
  <c r="AU68" i="2" s="1"/>
  <c r="AU52" i="2" a="1"/>
  <c r="AU52" i="2" s="1"/>
  <c r="AU36" i="2" a="1"/>
  <c r="AU36" i="2" s="1"/>
  <c r="AU20" i="2" a="1"/>
  <c r="AU20" i="2" s="1"/>
  <c r="AU4" i="2" a="1"/>
  <c r="AU4" i="2" s="1"/>
  <c r="AU339" i="2" a="1"/>
  <c r="AU339" i="2" s="1"/>
  <c r="AU323" i="2" a="1"/>
  <c r="AU323" i="2" s="1"/>
  <c r="AU307" i="2" a="1"/>
  <c r="AU307" i="2" s="1"/>
  <c r="AU291" i="2" a="1"/>
  <c r="AU291" i="2" s="1"/>
  <c r="AU275" i="2" a="1"/>
  <c r="AU275" i="2" s="1"/>
  <c r="AU259" i="2" a="1"/>
  <c r="AU259" i="2" s="1"/>
  <c r="AU243" i="2" a="1"/>
  <c r="AU243" i="2" s="1"/>
  <c r="AU227" i="2" a="1"/>
  <c r="AU227" i="2" s="1"/>
  <c r="AU211" i="2" a="1"/>
  <c r="AU211" i="2" s="1"/>
  <c r="AU195" i="2" a="1"/>
  <c r="AU195" i="2" s="1"/>
  <c r="AU179" i="2" a="1"/>
  <c r="AU179" i="2" s="1"/>
  <c r="AU163" i="2" a="1"/>
  <c r="AU163" i="2" s="1"/>
  <c r="AU147" i="2" a="1"/>
  <c r="AU147" i="2" s="1"/>
  <c r="AU131" i="2" a="1"/>
  <c r="AU131" i="2" s="1"/>
  <c r="AU115" i="2" a="1"/>
  <c r="AU115" i="2" s="1"/>
  <c r="AU99" i="2" a="1"/>
  <c r="AU99" i="2" s="1"/>
  <c r="AU83" i="2" a="1"/>
  <c r="AU83" i="2" s="1"/>
  <c r="AU67" i="2" a="1"/>
  <c r="AU67" i="2" s="1"/>
  <c r="AU51" i="2" a="1"/>
  <c r="AU51" i="2" s="1"/>
  <c r="AU35" i="2" a="1"/>
  <c r="AU35" i="2" s="1"/>
  <c r="AU19" i="2" a="1"/>
  <c r="AU19" i="2" s="1"/>
  <c r="AU514" i="2" a="1"/>
  <c r="AU514" i="2" s="1"/>
  <c r="AU498" i="2" a="1"/>
  <c r="AU498" i="2" s="1"/>
  <c r="AU482" i="2" a="1"/>
  <c r="AU482" i="2" s="1"/>
  <c r="AU466" i="2" a="1"/>
  <c r="AU466" i="2" s="1"/>
  <c r="AU450" i="2" a="1"/>
  <c r="AU450" i="2" s="1"/>
  <c r="AU434" i="2" a="1"/>
  <c r="AU434" i="2" s="1"/>
  <c r="AU418" i="2" a="1"/>
  <c r="AU418" i="2" s="1"/>
  <c r="AU402" i="2" a="1"/>
  <c r="AU402" i="2" s="1"/>
  <c r="AU386" i="2" a="1"/>
  <c r="AU386" i="2" s="1"/>
  <c r="AU370" i="2" a="1"/>
  <c r="AU370" i="2" s="1"/>
  <c r="AU354" i="2" a="1"/>
  <c r="AU354" i="2" s="1"/>
  <c r="AU338" i="2" a="1"/>
  <c r="AU338" i="2" s="1"/>
  <c r="AU322" i="2" a="1"/>
  <c r="AU322" i="2" s="1"/>
  <c r="AU306" i="2" a="1"/>
  <c r="AU306" i="2" s="1"/>
  <c r="AU290" i="2" a="1"/>
  <c r="AU290" i="2" s="1"/>
  <c r="AU274" i="2" a="1"/>
  <c r="AU274" i="2" s="1"/>
  <c r="AU258" i="2" a="1"/>
  <c r="AU258" i="2" s="1"/>
  <c r="AU242" i="2" a="1"/>
  <c r="AU242" i="2" s="1"/>
  <c r="AU226" i="2" a="1"/>
  <c r="AU226" i="2" s="1"/>
  <c r="AU210" i="2" a="1"/>
  <c r="AU210" i="2" s="1"/>
  <c r="AU194" i="2" a="1"/>
  <c r="AU194" i="2" s="1"/>
  <c r="AU178" i="2" a="1"/>
  <c r="AU178" i="2" s="1"/>
  <c r="AU162" i="2" a="1"/>
  <c r="AU162" i="2" s="1"/>
  <c r="AU146" i="2" a="1"/>
  <c r="AU146" i="2" s="1"/>
  <c r="AU130" i="2" a="1"/>
  <c r="AU130" i="2" s="1"/>
  <c r="AU114" i="2" a="1"/>
  <c r="AU114" i="2" s="1"/>
  <c r="AU98" i="2" a="1"/>
  <c r="AU98" i="2" s="1"/>
  <c r="AU82" i="2" a="1"/>
  <c r="AU82" i="2" s="1"/>
  <c r="AU66" i="2" a="1"/>
  <c r="AU66" i="2" s="1"/>
  <c r="AU50" i="2" a="1"/>
  <c r="AU50" i="2" s="1"/>
  <c r="AU34" i="2" a="1"/>
  <c r="AU34" i="2" s="1"/>
  <c r="AU65" i="2" a="1"/>
  <c r="AU65" i="2" s="1"/>
  <c r="AU49" i="2" a="1"/>
  <c r="AU49" i="2" s="1"/>
  <c r="AU33" i="2" a="1"/>
  <c r="AU33" i="2" s="1"/>
  <c r="AU17" i="2" a="1"/>
  <c r="AU17" i="2" s="1"/>
  <c r="AU80" i="2" a="1"/>
  <c r="AU80" i="2" s="1"/>
  <c r="AU64" i="2" a="1"/>
  <c r="AU64" i="2" s="1"/>
  <c r="AU48" i="2" a="1"/>
  <c r="AU48" i="2" s="1"/>
  <c r="AU32" i="2" a="1"/>
  <c r="AU32" i="2" s="1"/>
  <c r="AU16" i="2" a="1"/>
  <c r="AU16" i="2" s="1"/>
  <c r="AU159" i="2" a="1"/>
  <c r="AU159" i="2" s="1"/>
  <c r="AU143" i="2" a="1"/>
  <c r="AU143" i="2" s="1"/>
  <c r="AU127" i="2" a="1"/>
  <c r="AU127" i="2" s="1"/>
  <c r="AU111" i="2" a="1"/>
  <c r="AU111" i="2" s="1"/>
  <c r="AU95" i="2" a="1"/>
  <c r="AU95" i="2" s="1"/>
  <c r="AU79" i="2" a="1"/>
  <c r="AU79" i="2" s="1"/>
  <c r="AU63" i="2" a="1"/>
  <c r="AU63" i="2" s="1"/>
  <c r="AU47" i="2" a="1"/>
  <c r="AU47" i="2" s="1"/>
  <c r="AU31" i="2" a="1"/>
  <c r="AU31" i="2" s="1"/>
  <c r="AU15" i="2" a="1"/>
  <c r="AU15" i="2" s="1"/>
  <c r="AU14" i="2" a="1"/>
  <c r="AU14" i="2" s="1"/>
  <c r="AU300" i="2" a="1"/>
  <c r="AU300" i="2" s="1"/>
  <c r="AU284" i="2" a="1"/>
  <c r="AU284" i="2" s="1"/>
  <c r="AU268" i="2" a="1"/>
  <c r="AU268" i="2" s="1"/>
  <c r="AU252" i="2" a="1"/>
  <c r="AU252" i="2" s="1"/>
  <c r="AU236" i="2" a="1"/>
  <c r="AU236" i="2" s="1"/>
  <c r="AU220" i="2" a="1"/>
  <c r="AU220" i="2" s="1"/>
  <c r="AU204" i="2" a="1"/>
  <c r="AU204" i="2" s="1"/>
  <c r="AU188" i="2" a="1"/>
  <c r="AU188" i="2" s="1"/>
  <c r="AU172" i="2" a="1"/>
  <c r="AU172" i="2" s="1"/>
  <c r="AU156" i="2" a="1"/>
  <c r="AU156" i="2" s="1"/>
  <c r="AU140" i="2" a="1"/>
  <c r="AU140" i="2" s="1"/>
  <c r="AU124" i="2" a="1"/>
  <c r="AU124" i="2" s="1"/>
  <c r="AU108" i="2" a="1"/>
  <c r="AU108" i="2" s="1"/>
  <c r="AU92" i="2" a="1"/>
  <c r="AU92" i="2" s="1"/>
  <c r="AU76" i="2" a="1"/>
  <c r="AU76" i="2" s="1"/>
  <c r="AU60" i="2" a="1"/>
  <c r="AU60" i="2" s="1"/>
  <c r="AU44" i="2" a="1"/>
  <c r="AU44" i="2" s="1"/>
  <c r="AU28" i="2" a="1"/>
  <c r="AU28" i="2" s="1"/>
  <c r="AU12" i="2" a="1"/>
  <c r="AU12" i="2" s="1"/>
  <c r="F219" i="12" l="1" a="1"/>
  <c r="F219" i="12" s="1"/>
  <c r="F223" i="12" s="1" a="1"/>
  <c r="F223" i="12" s="1"/>
  <c r="F227" i="12" s="1" a="1"/>
  <c r="F227" i="12" s="1"/>
  <c r="F231" i="12" s="1" a="1"/>
  <c r="F231" i="12" s="1"/>
  <c r="F235" i="12" s="1" a="1"/>
  <c r="F235" i="12" s="1"/>
  <c r="F239" i="12" s="1" a="1"/>
  <c r="F239" i="12" s="1"/>
  <c r="F243" i="12" s="1" a="1"/>
  <c r="F243" i="12" s="1"/>
  <c r="F247" i="12" s="1" a="1"/>
  <c r="F247" i="12" s="1"/>
  <c r="F251" i="12" s="1" a="1"/>
  <c r="F251" i="12" s="1"/>
  <c r="F255" i="12" s="1" a="1"/>
  <c r="F255" i="12" s="1"/>
  <c r="F259" i="12" s="1" a="1"/>
  <c r="F259" i="12" s="1"/>
  <c r="F263" i="12" s="1" a="1"/>
  <c r="F263" i="12" s="1"/>
  <c r="F267" i="12" s="1" a="1"/>
  <c r="F267" i="12" s="1"/>
  <c r="F271" i="12" s="1" a="1"/>
  <c r="F271" i="12" s="1"/>
  <c r="F275" i="12" s="1" a="1"/>
  <c r="F275" i="12" s="1"/>
  <c r="F279" i="12" s="1" a="1"/>
  <c r="F279" i="12" s="1"/>
  <c r="F283" i="12" s="1" a="1"/>
  <c r="F283" i="12" s="1"/>
  <c r="F287" i="12" s="1" a="1"/>
  <c r="F287" i="12" s="1"/>
  <c r="F291" i="12" s="1" a="1"/>
  <c r="F291" i="12" s="1"/>
  <c r="F295" i="12" s="1" a="1"/>
  <c r="F295" i="12" s="1"/>
  <c r="F299" i="12" s="1" a="1"/>
  <c r="F299" i="12" s="1"/>
  <c r="F303" i="12" s="1" a="1"/>
  <c r="F303" i="12" s="1"/>
  <c r="F307" i="12" s="1" a="1"/>
  <c r="F307" i="12" s="1"/>
  <c r="F311" i="12" s="1" a="1"/>
  <c r="F311" i="12" s="1"/>
  <c r="F315" i="12" s="1" a="1"/>
  <c r="F315" i="12" s="1"/>
  <c r="F319" i="12" s="1" a="1"/>
  <c r="F319" i="12" s="1"/>
  <c r="F323" i="12" s="1" a="1"/>
  <c r="F323" i="12" s="1"/>
  <c r="F327" i="12" s="1" a="1"/>
  <c r="F327" i="12" s="1"/>
  <c r="F331" i="12" s="1" a="1"/>
  <c r="F331" i="12" s="1"/>
  <c r="F335" i="12" s="1" a="1"/>
  <c r="F335" i="12" s="1"/>
  <c r="F339" i="12" s="1" a="1"/>
  <c r="F339" i="12" s="1"/>
  <c r="F343" i="12" s="1" a="1"/>
  <c r="F343" i="12" s="1"/>
  <c r="F347" i="12" s="1" a="1"/>
  <c r="F347" i="12" s="1"/>
  <c r="F351" i="12" s="1" a="1"/>
  <c r="F351" i="12" s="1"/>
  <c r="F355" i="12" s="1" a="1"/>
  <c r="F355" i="12" s="1"/>
  <c r="F359" i="12" s="1" a="1"/>
  <c r="F359" i="12" s="1"/>
  <c r="F363" i="12" s="1" a="1"/>
  <c r="F363" i="12" s="1"/>
  <c r="F367" i="12" s="1" a="1"/>
  <c r="F367" i="12" s="1"/>
  <c r="F371" i="12" s="1" a="1"/>
  <c r="F371" i="12" s="1"/>
  <c r="F375" i="12" s="1" a="1"/>
  <c r="F375" i="12" s="1"/>
  <c r="F379" i="12" s="1" a="1"/>
  <c r="F379" i="12" s="1"/>
  <c r="F383" i="12" s="1" a="1"/>
  <c r="F383" i="12" s="1"/>
  <c r="F387" i="12" s="1" a="1"/>
  <c r="F387" i="12" s="1"/>
  <c r="F391" i="12" s="1" a="1"/>
  <c r="F391" i="12" s="1"/>
  <c r="F395" i="12" s="1" a="1"/>
  <c r="F395" i="12" s="1"/>
  <c r="F399" i="12" s="1" a="1"/>
  <c r="F399" i="12" s="1"/>
  <c r="F403" i="12" s="1" a="1"/>
  <c r="F403" i="12" s="1"/>
  <c r="F407" i="12" s="1" a="1"/>
  <c r="F407" i="12" s="1"/>
  <c r="F411" i="12" s="1" a="1"/>
  <c r="F411" i="12" s="1"/>
  <c r="F415" i="12" s="1" a="1"/>
  <c r="F415" i="12" s="1"/>
  <c r="F419" i="12" s="1" a="1"/>
  <c r="F419" i="12" s="1"/>
  <c r="F423" i="12" s="1" a="1"/>
  <c r="F423" i="12" s="1"/>
  <c r="F427" i="12" s="1" a="1"/>
  <c r="F427" i="12" s="1"/>
  <c r="F431" i="12" s="1" a="1"/>
  <c r="F431" i="12" s="1"/>
  <c r="F435" i="12" s="1" a="1"/>
  <c r="F435" i="12" s="1"/>
  <c r="F439" i="12" s="1" a="1"/>
  <c r="F439" i="12" s="1"/>
  <c r="F443" i="12" s="1" a="1"/>
  <c r="F443" i="12" s="1"/>
  <c r="F447" i="12" s="1" a="1"/>
  <c r="F447" i="12" s="1"/>
  <c r="F451" i="12" s="1" a="1"/>
  <c r="F451" i="12" s="1"/>
  <c r="F455" i="12" s="1" a="1"/>
  <c r="F455" i="12" s="1"/>
  <c r="F459" i="12" s="1" a="1"/>
  <c r="F459" i="12" s="1"/>
  <c r="F463" i="12" s="1" a="1"/>
  <c r="F463" i="12" s="1"/>
  <c r="F467" i="12" s="1" a="1"/>
  <c r="F467" i="12" s="1"/>
  <c r="F471" i="12" s="1" a="1"/>
  <c r="F471" i="12" s="1"/>
  <c r="F475" i="12" s="1" a="1"/>
  <c r="F475" i="12" s="1"/>
  <c r="F479" i="12" s="1" a="1"/>
  <c r="F479" i="12" s="1"/>
  <c r="F483" i="12" s="1" a="1"/>
  <c r="F483" i="12" s="1"/>
  <c r="F487" i="12" s="1" a="1"/>
  <c r="F487" i="12" s="1"/>
  <c r="F491" i="12" s="1" a="1"/>
  <c r="F491" i="12" s="1"/>
  <c r="F495" i="12" s="1" a="1"/>
  <c r="F495" i="12" s="1"/>
  <c r="F499" i="12" s="1" a="1"/>
  <c r="F499" i="12" s="1"/>
  <c r="F503" i="12" s="1" a="1"/>
  <c r="F503" i="12" s="1"/>
  <c r="F507" i="12" s="1" a="1"/>
  <c r="F507" i="12" s="1"/>
  <c r="F511" i="12" s="1" a="1"/>
  <c r="F511" i="12" s="1"/>
  <c r="F515" i="12" s="1" a="1"/>
  <c r="F515" i="12" s="1"/>
  <c r="F519" i="12" s="1" a="1"/>
  <c r="F519" i="12" s="1"/>
  <c r="F523" i="12" s="1" a="1"/>
  <c r="F523" i="12" s="1"/>
  <c r="F527" i="12" s="1" a="1"/>
  <c r="F527" i="12" s="1"/>
  <c r="F531" i="12" s="1" a="1"/>
  <c r="F531" i="12" s="1"/>
  <c r="F535" i="12" s="1" a="1"/>
  <c r="F535" i="12" s="1"/>
  <c r="F539" i="12" s="1" a="1"/>
  <c r="F539" i="12" s="1"/>
  <c r="F543" i="12" s="1" a="1"/>
  <c r="F543" i="12" s="1"/>
  <c r="F547" i="12" s="1" a="1"/>
  <c r="F547" i="12" s="1"/>
  <c r="F551" i="12" s="1" a="1"/>
  <c r="F551" i="12" s="1"/>
  <c r="F555" i="12" s="1" a="1"/>
  <c r="F555" i="12" s="1"/>
  <c r="F559" i="12" s="1" a="1"/>
  <c r="F559" i="12" s="1"/>
  <c r="F563" i="12" s="1" a="1"/>
  <c r="F563" i="12" s="1"/>
  <c r="F567" i="12" s="1" a="1"/>
  <c r="F567" i="12" s="1"/>
  <c r="F571" i="12" s="1" a="1"/>
  <c r="F571" i="12" s="1"/>
  <c r="F575" i="12" s="1" a="1"/>
  <c r="F575" i="12" s="1"/>
  <c r="F579" i="12" s="1" a="1"/>
  <c r="F579" i="12" s="1"/>
  <c r="F583" i="12" s="1" a="1"/>
  <c r="F583" i="12" s="1"/>
  <c r="F587" i="12" s="1" a="1"/>
  <c r="F587" i="12" s="1"/>
  <c r="F591" i="12" s="1" a="1"/>
  <c r="F591" i="12" s="1"/>
  <c r="F595" i="12" s="1" a="1"/>
  <c r="F595" i="12" s="1"/>
  <c r="F599" i="12" s="1" a="1"/>
  <c r="F599" i="12" s="1"/>
  <c r="F603" i="12" s="1" a="1"/>
  <c r="F603" i="12" s="1"/>
  <c r="F607" i="12" s="1" a="1"/>
  <c r="F607" i="12" s="1"/>
  <c r="F611" i="12" s="1" a="1"/>
  <c r="F611" i="12" s="1"/>
  <c r="F615" i="12" s="1" a="1"/>
  <c r="F615" i="12" s="1"/>
  <c r="F619" i="12" s="1" a="1"/>
  <c r="F619" i="12" s="1"/>
  <c r="F623" i="12" s="1" a="1"/>
  <c r="F623" i="12" s="1"/>
  <c r="F627" i="12" s="1" a="1"/>
  <c r="F627" i="12" s="1"/>
  <c r="F631" i="12" s="1" a="1"/>
  <c r="F631" i="12" s="1"/>
  <c r="F635" i="12" s="1" a="1"/>
  <c r="F635" i="12" s="1"/>
  <c r="F639" i="12" s="1" a="1"/>
  <c r="F639" i="12" s="1"/>
  <c r="F643" i="12" s="1" a="1"/>
  <c r="F643" i="12" s="1"/>
  <c r="F647" i="12" s="1" a="1"/>
  <c r="F647" i="12" s="1"/>
  <c r="F651" i="12" s="1" a="1"/>
  <c r="F651" i="12" s="1"/>
  <c r="F655" i="12" s="1" a="1"/>
  <c r="F655" i="12" s="1"/>
  <c r="F659" i="12" s="1" a="1"/>
  <c r="F659" i="12" s="1"/>
  <c r="F663" i="12" s="1" a="1"/>
  <c r="F663" i="12" s="1"/>
  <c r="F667" i="12" s="1" a="1"/>
  <c r="F667" i="12" s="1"/>
  <c r="F671" i="12" s="1" a="1"/>
  <c r="F671" i="12" s="1"/>
  <c r="F675" i="12" s="1" a="1"/>
  <c r="F675" i="12" s="1"/>
  <c r="F679" i="12" s="1" a="1"/>
  <c r="F679" i="12" s="1"/>
  <c r="F683" i="12" s="1" a="1"/>
  <c r="F683" i="12" s="1"/>
  <c r="F687" i="12" s="1" a="1"/>
  <c r="F687" i="12" s="1"/>
  <c r="F691" i="12" s="1" a="1"/>
  <c r="F691" i="12" s="1"/>
  <c r="F695" i="12" s="1" a="1"/>
  <c r="F695" i="12" s="1"/>
  <c r="F699" i="12" s="1" a="1"/>
  <c r="F699" i="12" s="1"/>
  <c r="F703" i="12" s="1" a="1"/>
  <c r="F703" i="12" s="1"/>
  <c r="F707" i="12" s="1" a="1"/>
  <c r="F707" i="12" s="1"/>
  <c r="F711" i="12" s="1" a="1"/>
  <c r="F711" i="12" s="1"/>
  <c r="F715" i="12" s="1" a="1"/>
  <c r="F715" i="12" s="1"/>
  <c r="F719" i="12" s="1" a="1"/>
  <c r="F719" i="12" s="1"/>
  <c r="F723" i="12" s="1" a="1"/>
  <c r="F723" i="12" s="1"/>
  <c r="F727" i="12" s="1" a="1"/>
  <c r="F727" i="12" s="1"/>
  <c r="F731" i="12" s="1" a="1"/>
  <c r="F731" i="12" s="1"/>
  <c r="F735" i="12" s="1" a="1"/>
  <c r="F735" i="12" s="1"/>
  <c r="F739" i="12" s="1" a="1"/>
  <c r="F739" i="12" s="1"/>
  <c r="F743" i="12" s="1" a="1"/>
  <c r="F743" i="12" s="1"/>
  <c r="F747" i="12" s="1" a="1"/>
  <c r="F747" i="12" s="1"/>
  <c r="F751" i="12" s="1" a="1"/>
  <c r="F751" i="12" s="1"/>
  <c r="F755" i="12" s="1" a="1"/>
  <c r="F755" i="12" s="1"/>
  <c r="F759" i="12" s="1" a="1"/>
  <c r="F759" i="12" s="1"/>
  <c r="F763" i="12" s="1" a="1"/>
  <c r="F763" i="12" s="1"/>
  <c r="F767" i="12" s="1" a="1"/>
  <c r="F767" i="12" s="1"/>
  <c r="F771" i="12" s="1" a="1"/>
  <c r="F771" i="12" s="1"/>
  <c r="F775" i="12" s="1" a="1"/>
  <c r="F775" i="12" s="1"/>
  <c r="F779" i="12" s="1" a="1"/>
  <c r="F779" i="12" s="1"/>
  <c r="F783" i="12" s="1" a="1"/>
  <c r="F783" i="12" s="1"/>
  <c r="F787" i="12" s="1" a="1"/>
  <c r="F787" i="12" s="1"/>
  <c r="F791" i="12" s="1" a="1"/>
  <c r="F791" i="12" s="1"/>
  <c r="F795" i="12" s="1" a="1"/>
  <c r="F795" i="12" s="1"/>
  <c r="F799" i="12" s="1" a="1"/>
  <c r="F799" i="12" s="1"/>
  <c r="F803" i="12" s="1" a="1"/>
  <c r="F803" i="12" s="1"/>
  <c r="F807" i="12" s="1" a="1"/>
  <c r="F807" i="12" s="1"/>
  <c r="F811" i="12" s="1" a="1"/>
  <c r="F811" i="12" s="1"/>
  <c r="F815" i="12" s="1" a="1"/>
  <c r="F815" i="12" s="1"/>
  <c r="F819" i="12" s="1" a="1"/>
  <c r="F819" i="12" s="1"/>
  <c r="F823" i="12" s="1" a="1"/>
  <c r="F823" i="12" s="1"/>
  <c r="F827" i="12" s="1" a="1"/>
  <c r="F827" i="12" s="1"/>
  <c r="F831" i="12" s="1" a="1"/>
  <c r="F831" i="12" s="1"/>
  <c r="F835" i="12" s="1" a="1"/>
  <c r="F835" i="12" s="1"/>
  <c r="F839" i="12" s="1" a="1"/>
  <c r="F839" i="12" s="1"/>
  <c r="F843" i="12" s="1" a="1"/>
  <c r="F843" i="12" s="1"/>
  <c r="F847" i="12" s="1" a="1"/>
  <c r="F847" i="12" s="1"/>
  <c r="F851" i="12" s="1" a="1"/>
  <c r="F851" i="12" s="1"/>
  <c r="F855" i="12" s="1" a="1"/>
  <c r="F855" i="12" s="1"/>
  <c r="F859" i="12" s="1" a="1"/>
  <c r="F859" i="12" s="1"/>
  <c r="F863" i="12" s="1" a="1"/>
  <c r="F863" i="12" s="1"/>
  <c r="F867" i="12" s="1" a="1"/>
  <c r="F867" i="12" s="1"/>
  <c r="F871" i="12" s="1" a="1"/>
  <c r="F871" i="12" s="1"/>
  <c r="F875" i="12" s="1" a="1"/>
  <c r="F875" i="12" s="1"/>
  <c r="F879" i="12" s="1" a="1"/>
  <c r="F879" i="12" s="1"/>
  <c r="F883" i="12" s="1" a="1"/>
  <c r="F883" i="12" s="1"/>
  <c r="F887" i="12" s="1" a="1"/>
  <c r="F887" i="12" s="1"/>
  <c r="F891" i="12" s="1" a="1"/>
  <c r="F891" i="12" s="1"/>
  <c r="F895" i="12" s="1" a="1"/>
  <c r="F895" i="12" s="1"/>
  <c r="F899" i="12" s="1" a="1"/>
  <c r="F899" i="12" s="1"/>
  <c r="F903" i="12" s="1" a="1"/>
  <c r="F903" i="12" s="1"/>
  <c r="F907" i="12" s="1" a="1"/>
  <c r="F907" i="12" s="1"/>
  <c r="F911" i="12" s="1" a="1"/>
  <c r="F911" i="12" s="1"/>
  <c r="F915" i="12" s="1" a="1"/>
  <c r="F915" i="12" s="1"/>
  <c r="F919" i="12" s="1" a="1"/>
  <c r="F919" i="12" s="1"/>
  <c r="F923" i="12" s="1" a="1"/>
  <c r="F923" i="12" s="1"/>
  <c r="F927" i="12" s="1" a="1"/>
  <c r="F927" i="12" s="1"/>
  <c r="F931" i="12" s="1" a="1"/>
  <c r="F931" i="12" s="1"/>
  <c r="F935" i="12" s="1" a="1"/>
  <c r="F935" i="12" s="1"/>
  <c r="F939" i="12" s="1" a="1"/>
  <c r="F939" i="12" s="1"/>
  <c r="F943" i="12" s="1" a="1"/>
  <c r="F943" i="12" s="1"/>
  <c r="F947" i="12" s="1" a="1"/>
  <c r="F947" i="12" s="1"/>
  <c r="F951" i="12" s="1" a="1"/>
  <c r="F951" i="12" s="1"/>
  <c r="F955" i="12" s="1" a="1"/>
  <c r="F955" i="12" s="1"/>
  <c r="F959" i="12" s="1" a="1"/>
  <c r="F959" i="12" s="1"/>
  <c r="F963" i="12" s="1" a="1"/>
  <c r="F963" i="12" s="1"/>
  <c r="F967" i="12" s="1" a="1"/>
  <c r="F967" i="12" s="1"/>
  <c r="F971" i="12" s="1" a="1"/>
  <c r="F971" i="12" s="1"/>
  <c r="F975" i="12" s="1" a="1"/>
  <c r="F975" i="12" s="1"/>
  <c r="F979" i="12" s="1" a="1"/>
  <c r="F979" i="12" s="1"/>
  <c r="F983" i="12" s="1" a="1"/>
  <c r="F983" i="12" s="1"/>
  <c r="F987" i="12" s="1" a="1"/>
  <c r="F987" i="12" s="1"/>
  <c r="F991" i="12" s="1" a="1"/>
  <c r="F991" i="12" s="1"/>
  <c r="F995" i="12" s="1" a="1"/>
  <c r="F995" i="12" s="1"/>
  <c r="F999" i="12" s="1" a="1"/>
  <c r="F999" i="12" s="1"/>
  <c r="F1003" i="12" s="1" a="1"/>
  <c r="F1003" i="12" s="1"/>
  <c r="F1007" i="12" s="1" a="1"/>
  <c r="F1007" i="12" s="1"/>
  <c r="F1011" i="12" s="1" a="1"/>
  <c r="F1011" i="12" s="1"/>
  <c r="F1015" i="12" s="1" a="1"/>
  <c r="F1015" i="12" s="1"/>
  <c r="F1019" i="12" s="1" a="1"/>
  <c r="F1019" i="12" s="1"/>
  <c r="F1023" i="12" s="1" a="1"/>
  <c r="F1023" i="12" s="1"/>
  <c r="F1027" i="12" s="1" a="1"/>
  <c r="F1027" i="12" s="1"/>
  <c r="F1031" i="12" s="1" a="1"/>
  <c r="F1031" i="12" s="1"/>
  <c r="F1035" i="12" s="1" a="1"/>
  <c r="F1035" i="12" s="1"/>
  <c r="F1039" i="12" s="1" a="1"/>
  <c r="F1039" i="12" s="1"/>
  <c r="F1043" i="12" s="1" a="1"/>
  <c r="F1043" i="12" s="1"/>
  <c r="F1047" i="12" s="1" a="1"/>
  <c r="F1047" i="12" s="1"/>
  <c r="F1051" i="12" s="1" a="1"/>
  <c r="F1051" i="12" s="1"/>
  <c r="F1055" i="12" s="1" a="1"/>
  <c r="F1055" i="12" s="1"/>
  <c r="F1059" i="12" s="1" a="1"/>
  <c r="F1059" i="12" s="1"/>
  <c r="F1063" i="12" s="1" a="1"/>
  <c r="F1063" i="12" s="1"/>
  <c r="F1067" i="12" s="1" a="1"/>
  <c r="F1067" i="12" s="1"/>
  <c r="F1071" i="12" s="1" a="1"/>
  <c r="F1071" i="12" s="1"/>
  <c r="F1075" i="12" s="1" a="1"/>
  <c r="F1075" i="12" s="1"/>
  <c r="F1079" i="12" s="1" a="1"/>
  <c r="F1079" i="12" s="1"/>
  <c r="F1083" i="12" s="1" a="1"/>
  <c r="F1083" i="12" s="1"/>
  <c r="F1087" i="12" s="1" a="1"/>
  <c r="F1087" i="12" s="1"/>
  <c r="F1091" i="12" s="1" a="1"/>
  <c r="F1091" i="12" s="1"/>
  <c r="F1095" i="12" s="1" a="1"/>
  <c r="F1095" i="12" s="1"/>
  <c r="F1099" i="12" s="1" a="1"/>
  <c r="F1099" i="12" s="1"/>
  <c r="F1103" i="12" s="1" a="1"/>
  <c r="F1103" i="12" s="1"/>
  <c r="F1107" i="12" s="1" a="1"/>
  <c r="F1107" i="12" s="1"/>
  <c r="F1111" i="12" s="1" a="1"/>
  <c r="F1111" i="12" s="1"/>
  <c r="F1115" i="12" s="1" a="1"/>
  <c r="F1115" i="12" s="1"/>
  <c r="F1119" i="12" s="1" a="1"/>
  <c r="F1119" i="12" s="1"/>
  <c r="F1123" i="12" s="1" a="1"/>
  <c r="F1123" i="12" s="1"/>
  <c r="F1127" i="12" s="1" a="1"/>
  <c r="F1127" i="12" s="1"/>
  <c r="F1131" i="12" s="1" a="1"/>
  <c r="F1131" i="12" s="1"/>
  <c r="F1135" i="12" s="1" a="1"/>
  <c r="F1135" i="12" s="1"/>
  <c r="F1139" i="12" s="1" a="1"/>
  <c r="F1139" i="12" s="1"/>
  <c r="F1143" i="12" s="1" a="1"/>
  <c r="F1143" i="12" s="1"/>
  <c r="F1147" i="12" s="1" a="1"/>
  <c r="F1147" i="12" s="1"/>
  <c r="F1151" i="12" s="1" a="1"/>
  <c r="F1151" i="12" s="1"/>
  <c r="F1155" i="12" s="1" a="1"/>
  <c r="F1155" i="12" s="1"/>
  <c r="F1159" i="12" s="1" a="1"/>
  <c r="F1159" i="12" s="1"/>
  <c r="F1163" i="12" s="1" a="1"/>
  <c r="F1163" i="12" s="1"/>
  <c r="F1167" i="12" s="1" a="1"/>
  <c r="F1167" i="12" s="1"/>
  <c r="F1171" i="12" s="1" a="1"/>
  <c r="F1171" i="12" s="1"/>
  <c r="F1175" i="12" s="1" a="1"/>
  <c r="F1175" i="12" s="1"/>
  <c r="F1179" i="12" s="1" a="1"/>
  <c r="F1179" i="12" s="1"/>
  <c r="F1183" i="12" s="1" a="1"/>
  <c r="F1183" i="12" s="1"/>
  <c r="F1187" i="12" s="1" a="1"/>
  <c r="F1187" i="12" s="1"/>
  <c r="F1191" i="12" s="1" a="1"/>
  <c r="F1191" i="12" s="1"/>
  <c r="F1195" i="12" s="1" a="1"/>
  <c r="F1195" i="12" s="1"/>
  <c r="F1199" i="12" s="1" a="1"/>
  <c r="F1199" i="12" s="1"/>
  <c r="F1203" i="12" s="1" a="1"/>
  <c r="F1203" i="12" s="1"/>
  <c r="F1207" i="12" s="1" a="1"/>
  <c r="F1207" i="12" s="1"/>
  <c r="F1211" i="12" s="1" a="1"/>
  <c r="F1211" i="12" s="1"/>
  <c r="F1215" i="12" s="1" a="1"/>
  <c r="F1215" i="12" s="1"/>
  <c r="F1219" i="12" s="1" a="1"/>
  <c r="F1219" i="12" s="1"/>
  <c r="F1223" i="12" s="1" a="1"/>
  <c r="F1223" i="12" s="1"/>
  <c r="F1227" i="12" s="1" a="1"/>
  <c r="F1227" i="12" s="1"/>
  <c r="F1231" i="12" s="1" a="1"/>
  <c r="F1231" i="12" s="1"/>
  <c r="F1235" i="12" s="1" a="1"/>
  <c r="F1235" i="12" s="1"/>
  <c r="F1239" i="12" s="1" a="1"/>
  <c r="F1239" i="12" s="1"/>
  <c r="F1243" i="12" s="1" a="1"/>
  <c r="F1243" i="12" s="1"/>
  <c r="F1247" i="12" s="1" a="1"/>
  <c r="F1247" i="12" s="1"/>
  <c r="F1251" i="12" s="1" a="1"/>
  <c r="F1251" i="12" s="1"/>
  <c r="F1255" i="12" s="1" a="1"/>
  <c r="F1255" i="12" s="1"/>
  <c r="F1259" i="12" s="1" a="1"/>
  <c r="F1259" i="12" s="1"/>
  <c r="F1263" i="12" s="1" a="1"/>
  <c r="F1263" i="12" s="1"/>
  <c r="F1267" i="12" s="1" a="1"/>
  <c r="F1267" i="12" s="1"/>
  <c r="F1271" i="12" s="1" a="1"/>
  <c r="F1271" i="12" s="1"/>
  <c r="F1275" i="12" s="1" a="1"/>
  <c r="F1275" i="12" s="1"/>
  <c r="F1279" i="12" s="1" a="1"/>
  <c r="F1279" i="12" s="1"/>
  <c r="F1283" i="12" s="1" a="1"/>
  <c r="F1283" i="12" s="1"/>
  <c r="F1287" i="12" s="1" a="1"/>
  <c r="F1287" i="12" s="1"/>
  <c r="F1291" i="12" s="1" a="1"/>
  <c r="F1291" i="12" s="1"/>
  <c r="F1295" i="12" s="1" a="1"/>
  <c r="F1295" i="12" s="1"/>
  <c r="F1299" i="12" s="1" a="1"/>
  <c r="F1299" i="12" s="1"/>
  <c r="F1303" i="12" s="1" a="1"/>
  <c r="F1303" i="12" s="1"/>
  <c r="F1307" i="12" s="1" a="1"/>
  <c r="F1307" i="12" s="1"/>
  <c r="F1311" i="12" s="1" a="1"/>
  <c r="F1311" i="12" s="1"/>
  <c r="F1315" i="12" s="1" a="1"/>
  <c r="F1315" i="12" s="1"/>
  <c r="F1319" i="12" s="1" a="1"/>
  <c r="F1319" i="12" s="1"/>
  <c r="F1323" i="12" s="1" a="1"/>
  <c r="F1323" i="12" s="1"/>
  <c r="F1327" i="12" s="1" a="1"/>
  <c r="F1327" i="12" s="1"/>
  <c r="F1331" i="12" s="1" a="1"/>
  <c r="F1331" i="12" s="1"/>
  <c r="F1335" i="12" s="1" a="1"/>
  <c r="F1335" i="12" s="1"/>
  <c r="F1339" i="12" s="1" a="1"/>
  <c r="F1339" i="12" s="1"/>
  <c r="F1343" i="12" s="1" a="1"/>
  <c r="F1343" i="12" s="1"/>
  <c r="F1347" i="12" s="1" a="1"/>
  <c r="F1347" i="12" s="1"/>
  <c r="F1351" i="12" s="1" a="1"/>
  <c r="F1351" i="12" s="1"/>
  <c r="F1355" i="12" s="1" a="1"/>
  <c r="F1355" i="12" s="1"/>
  <c r="F1359" i="12" s="1" a="1"/>
  <c r="F1359" i="12" s="1"/>
  <c r="F1363" i="12" s="1" a="1"/>
  <c r="F1363" i="12" s="1"/>
  <c r="F1367" i="12" s="1" a="1"/>
  <c r="F1367" i="12" s="1"/>
  <c r="F1371" i="12" s="1" a="1"/>
  <c r="F1371" i="12" s="1"/>
  <c r="F1375" i="12" s="1" a="1"/>
  <c r="F1375" i="12" s="1"/>
  <c r="F1379" i="12" s="1" a="1"/>
  <c r="F1379" i="12" s="1"/>
  <c r="F1383" i="12" s="1" a="1"/>
  <c r="F1383" i="12" s="1"/>
  <c r="F1387" i="12" s="1" a="1"/>
  <c r="F1387" i="12" s="1"/>
  <c r="F1391" i="12" s="1" a="1"/>
  <c r="F1391" i="12" s="1"/>
  <c r="F1395" i="12" s="1" a="1"/>
  <c r="F1395" i="12" s="1"/>
  <c r="F1399" i="12" s="1" a="1"/>
  <c r="F1399" i="12" s="1"/>
  <c r="F1403" i="12" s="1" a="1"/>
  <c r="F1403" i="12" s="1"/>
  <c r="F1407" i="12" s="1" a="1"/>
  <c r="F1407" i="12" s="1"/>
  <c r="F1411" i="12" s="1" a="1"/>
  <c r="F1411" i="12" s="1"/>
  <c r="F1415" i="12" s="1" a="1"/>
  <c r="F1415" i="12" s="1"/>
  <c r="F1419" i="12" s="1" a="1"/>
  <c r="F1419" i="12" s="1"/>
  <c r="F1423" i="12" s="1" a="1"/>
  <c r="F1423" i="12" s="1"/>
  <c r="F1427" i="12" s="1" a="1"/>
  <c r="F1427" i="12" s="1"/>
  <c r="F1431" i="12" s="1" a="1"/>
  <c r="F1431" i="12" s="1"/>
  <c r="F1435" i="12" s="1" a="1"/>
  <c r="F1435" i="12" s="1"/>
  <c r="F1439" i="12" s="1" a="1"/>
  <c r="F1439" i="12" s="1"/>
  <c r="F1443" i="12" s="1" a="1"/>
  <c r="F1443" i="12" s="1"/>
  <c r="F1447" i="12" s="1" a="1"/>
  <c r="F1447" i="12" s="1"/>
  <c r="F1451" i="12" s="1" a="1"/>
  <c r="F1451" i="12" s="1"/>
  <c r="F1455" i="12" s="1" a="1"/>
  <c r="F1455" i="12" s="1"/>
  <c r="F1459" i="12" s="1" a="1"/>
  <c r="F1459" i="12" s="1"/>
  <c r="F1463" i="12" s="1" a="1"/>
  <c r="F1463" i="12" s="1"/>
  <c r="F1467" i="12" s="1" a="1"/>
  <c r="F1467" i="12" s="1"/>
  <c r="F1471" i="12" s="1" a="1"/>
  <c r="F1471" i="12" s="1"/>
  <c r="F1475" i="12" s="1" a="1"/>
  <c r="F1475" i="12" s="1"/>
  <c r="F1479" i="12" s="1" a="1"/>
  <c r="F1479" i="12" s="1"/>
  <c r="F1483" i="12" s="1" a="1"/>
  <c r="F1483" i="12" s="1"/>
  <c r="F1487" i="12" s="1" a="1"/>
  <c r="F1487" i="12" s="1"/>
  <c r="F1491" i="12" s="1" a="1"/>
  <c r="F1491" i="12" s="1"/>
  <c r="F1495" i="12" s="1" a="1"/>
  <c r="F1495" i="12" s="1"/>
  <c r="F1499" i="12" s="1" a="1"/>
  <c r="F1499" i="12" s="1"/>
  <c r="F1503" i="12" s="1" a="1"/>
  <c r="F1503" i="12" s="1"/>
  <c r="F1507" i="12" s="1" a="1"/>
  <c r="F1507" i="12" s="1"/>
  <c r="F1511" i="12" s="1" a="1"/>
  <c r="F1511" i="12" s="1"/>
  <c r="F1515" i="12" s="1" a="1"/>
  <c r="F1515" i="12" s="1"/>
  <c r="F1519" i="12" s="1" a="1"/>
  <c r="F1519" i="12" s="1"/>
  <c r="F1523" i="12" s="1" a="1"/>
  <c r="F1523" i="12" s="1"/>
  <c r="F1527" i="12" s="1" a="1"/>
  <c r="F1527" i="12" s="1"/>
  <c r="F1531" i="12" s="1" a="1"/>
  <c r="F1531" i="12" s="1"/>
  <c r="F1535" i="12" s="1" a="1"/>
  <c r="F1535" i="12" s="1"/>
  <c r="F1539" i="12" s="1" a="1"/>
  <c r="F1539" i="12" s="1"/>
  <c r="F1543" i="12" s="1" a="1"/>
  <c r="F1543" i="12" s="1"/>
  <c r="F1547" i="12" s="1" a="1"/>
  <c r="F1547" i="12" s="1"/>
  <c r="F1551" i="12" s="1" a="1"/>
  <c r="F1551" i="12" s="1"/>
  <c r="F1555" i="12" s="1" a="1"/>
  <c r="F1555" i="12" s="1"/>
  <c r="F1559" i="12" s="1" a="1"/>
  <c r="F1559" i="12" s="1"/>
  <c r="F1563" i="12" s="1" a="1"/>
  <c r="F1563" i="12" s="1"/>
  <c r="F1567" i="12" s="1" a="1"/>
  <c r="F1567" i="12" s="1"/>
  <c r="F1571" i="12" s="1" a="1"/>
  <c r="F1571" i="12" s="1"/>
  <c r="F1575" i="12" s="1" a="1"/>
  <c r="F1575" i="12" s="1"/>
  <c r="F1579" i="12" s="1" a="1"/>
  <c r="F1579" i="12" s="1"/>
  <c r="F1583" i="12" s="1" a="1"/>
  <c r="F1583" i="12" s="1"/>
  <c r="F1587" i="12" s="1" a="1"/>
  <c r="F1587" i="12" s="1"/>
  <c r="F1591" i="12" s="1" a="1"/>
  <c r="F1591" i="12" s="1"/>
  <c r="F1595" i="12" s="1" a="1"/>
  <c r="F1595" i="12" s="1"/>
  <c r="F1599" i="12" s="1" a="1"/>
  <c r="F1599" i="12" s="1"/>
  <c r="F1603" i="12" s="1" a="1"/>
  <c r="F1603" i="12" s="1"/>
  <c r="F1607" i="12" s="1" a="1"/>
  <c r="F1607" i="12" s="1"/>
  <c r="F1611" i="12" s="1" a="1"/>
  <c r="F1611" i="12" s="1"/>
  <c r="F1615" i="12" s="1" a="1"/>
  <c r="F1615" i="12" s="1"/>
  <c r="F1619" i="12" s="1" a="1"/>
  <c r="F1619" i="12" s="1"/>
  <c r="F1623" i="12" s="1" a="1"/>
  <c r="F1623" i="12" s="1"/>
  <c r="F1627" i="12" s="1" a="1"/>
  <c r="F1627" i="12" s="1"/>
  <c r="F1631" i="12" s="1" a="1"/>
  <c r="F1631" i="12" s="1"/>
  <c r="F1635" i="12" s="1" a="1"/>
  <c r="F1635" i="12" s="1"/>
  <c r="F1639" i="12" s="1" a="1"/>
  <c r="F1639" i="12" s="1"/>
  <c r="F1643" i="12" s="1" a="1"/>
  <c r="F1643" i="12" s="1"/>
  <c r="F1647" i="12" s="1" a="1"/>
  <c r="F1647" i="12" s="1"/>
  <c r="F1651" i="12" s="1" a="1"/>
  <c r="F1651" i="12" s="1"/>
  <c r="F1655" i="12" s="1" a="1"/>
  <c r="F1655" i="12" s="1"/>
  <c r="F1659" i="12" s="1" a="1"/>
  <c r="F1659" i="12" s="1"/>
  <c r="F1663" i="12" s="1" a="1"/>
  <c r="F1663" i="12" s="1"/>
  <c r="F1667" i="12" s="1" a="1"/>
  <c r="F1667" i="12" s="1"/>
  <c r="F1671" i="12" s="1" a="1"/>
  <c r="F1671" i="12" s="1"/>
  <c r="F1675" i="12" s="1" a="1"/>
  <c r="F1675" i="12" s="1"/>
  <c r="F1679" i="12" s="1" a="1"/>
  <c r="F1679" i="12" s="1"/>
  <c r="F1683" i="12" s="1" a="1"/>
  <c r="F1683" i="12" s="1"/>
  <c r="F1687" i="12" s="1" a="1"/>
  <c r="F1687" i="12" s="1"/>
  <c r="F1691" i="12" s="1" a="1"/>
  <c r="F1691" i="12" s="1"/>
  <c r="F1695" i="12" s="1" a="1"/>
  <c r="F1695" i="12" s="1"/>
  <c r="F1699" i="12" s="1" a="1"/>
  <c r="F1699" i="12" s="1"/>
  <c r="F1703" i="12" s="1" a="1"/>
  <c r="F1703" i="12" s="1"/>
  <c r="F1707" i="12" s="1" a="1"/>
  <c r="F1707" i="12" s="1"/>
  <c r="F1711" i="12" s="1" a="1"/>
  <c r="F1711" i="12" s="1"/>
  <c r="F1715" i="12" s="1" a="1"/>
  <c r="F1715" i="12" s="1"/>
  <c r="F1719" i="12" s="1" a="1"/>
  <c r="F1719" i="12" s="1"/>
  <c r="F1723" i="12" s="1" a="1"/>
  <c r="F1723" i="12" s="1"/>
  <c r="F1727" i="12" s="1" a="1"/>
  <c r="F1727" i="12" s="1"/>
  <c r="F1731" i="12" s="1" a="1"/>
  <c r="F1731" i="12" s="1"/>
  <c r="F1735" i="12" s="1" a="1"/>
  <c r="F1735" i="12" s="1"/>
  <c r="F1739" i="12" s="1" a="1"/>
  <c r="F1739" i="12" s="1"/>
  <c r="F1743" i="12" s="1" a="1"/>
  <c r="F1743" i="12" s="1"/>
  <c r="F1747" i="12" s="1" a="1"/>
  <c r="F1747" i="12" s="1"/>
  <c r="F1751" i="12" s="1" a="1"/>
  <c r="F1751" i="12" s="1"/>
  <c r="F1755" i="12" s="1" a="1"/>
  <c r="F1755" i="12" s="1"/>
  <c r="F1759" i="12" s="1" a="1"/>
  <c r="F1759" i="12" s="1"/>
  <c r="F1763" i="12" s="1" a="1"/>
  <c r="F1763" i="12" s="1"/>
  <c r="F1767" i="12" s="1" a="1"/>
  <c r="F1767" i="12" s="1"/>
  <c r="F1771" i="12" s="1" a="1"/>
  <c r="F1771" i="12" s="1"/>
  <c r="F1775" i="12" s="1" a="1"/>
  <c r="F1775" i="12" s="1"/>
  <c r="F1779" i="12" s="1" a="1"/>
  <c r="F1779" i="12" s="1"/>
  <c r="F1783" i="12" s="1" a="1"/>
  <c r="F1783" i="12" s="1"/>
  <c r="F1787" i="12" s="1" a="1"/>
  <c r="F1787" i="12" s="1"/>
  <c r="F1791" i="12" s="1" a="1"/>
  <c r="F1791" i="12" s="1"/>
  <c r="F1795" i="12" s="1" a="1"/>
  <c r="F1795" i="12" s="1"/>
  <c r="F1799" i="12" s="1" a="1"/>
  <c r="F1799" i="12" s="1"/>
  <c r="F1803" i="12" s="1" a="1"/>
  <c r="F1803" i="12" s="1"/>
  <c r="F1807" i="12" s="1" a="1"/>
  <c r="F1807" i="12" s="1"/>
  <c r="F1811" i="12" s="1" a="1"/>
  <c r="F1811" i="12" s="1"/>
  <c r="F1815" i="12" s="1" a="1"/>
  <c r="F1815" i="12" s="1"/>
  <c r="F1819" i="12" s="1" a="1"/>
  <c r="F1819" i="12" s="1"/>
  <c r="F1823" i="12" s="1" a="1"/>
  <c r="F1823" i="12" s="1"/>
  <c r="F1827" i="12" s="1" a="1"/>
  <c r="F1827" i="12" s="1"/>
  <c r="F1831" i="12" s="1" a="1"/>
  <c r="F1831" i="12" s="1"/>
  <c r="F1835" i="12" s="1" a="1"/>
  <c r="F1835" i="12" s="1"/>
  <c r="F1839" i="12" s="1" a="1"/>
  <c r="F1839" i="12" s="1"/>
  <c r="F1843" i="12" s="1" a="1"/>
  <c r="F1843" i="12" s="1"/>
  <c r="F1847" i="12" s="1" a="1"/>
  <c r="F1847" i="12" s="1"/>
  <c r="F1851" i="12" s="1" a="1"/>
  <c r="F1851" i="12" s="1"/>
  <c r="F1855" i="12" s="1" a="1"/>
  <c r="F1855" i="12" s="1"/>
  <c r="F1859" i="12" s="1" a="1"/>
  <c r="F1859" i="12" s="1"/>
  <c r="F1863" i="12" s="1" a="1"/>
  <c r="F1863" i="12" s="1"/>
  <c r="F1867" i="12" s="1" a="1"/>
  <c r="F1867" i="12" s="1"/>
  <c r="F1871" i="12" s="1" a="1"/>
  <c r="F1871" i="12" s="1"/>
  <c r="F1875" i="12" s="1" a="1"/>
  <c r="F1875" i="12" s="1"/>
  <c r="F1879" i="12" s="1" a="1"/>
  <c r="F1879" i="12" s="1"/>
  <c r="F1883" i="12" s="1" a="1"/>
  <c r="F1883" i="12" s="1"/>
  <c r="F1887" i="12" s="1" a="1"/>
  <c r="F1887" i="12" s="1"/>
  <c r="F1891" i="12" s="1" a="1"/>
  <c r="F1891" i="12" s="1"/>
  <c r="F1895" i="12" s="1" a="1"/>
  <c r="F1895" i="12" s="1"/>
  <c r="F1899" i="12" s="1" a="1"/>
  <c r="F1899" i="12" s="1"/>
  <c r="F1903" i="12" s="1" a="1"/>
  <c r="F1903" i="12" s="1"/>
  <c r="F1907" i="12" s="1" a="1"/>
  <c r="F1907" i="12" s="1"/>
  <c r="F1911" i="12" s="1" a="1"/>
  <c r="F1911" i="12" s="1"/>
  <c r="F1915" i="12" s="1" a="1"/>
  <c r="F1915" i="12" s="1"/>
  <c r="F1919" i="12" s="1" a="1"/>
  <c r="F1919" i="12" s="1"/>
  <c r="F1923" i="12" s="1" a="1"/>
  <c r="F1923" i="12" s="1"/>
  <c r="F1927" i="12" s="1" a="1"/>
  <c r="F1927" i="12" s="1"/>
  <c r="F1931" i="12" s="1" a="1"/>
  <c r="F1931" i="12" s="1"/>
  <c r="F1935" i="12" s="1" a="1"/>
  <c r="F1935" i="12" s="1"/>
  <c r="F1939" i="12" s="1" a="1"/>
  <c r="F1939" i="12" s="1"/>
  <c r="F1943" i="12" s="1" a="1"/>
  <c r="F1943" i="12" s="1"/>
  <c r="F1947" i="12" s="1" a="1"/>
  <c r="F1947" i="12" s="1"/>
  <c r="F1951" i="12" s="1" a="1"/>
  <c r="F1951" i="12" s="1"/>
  <c r="F1955" i="12" s="1" a="1"/>
  <c r="F1955" i="12" s="1"/>
  <c r="F1959" i="12" s="1" a="1"/>
  <c r="F1959" i="12" s="1"/>
  <c r="F1963" i="12" s="1" a="1"/>
  <c r="F1963" i="12" s="1"/>
  <c r="F1967" i="12" s="1" a="1"/>
  <c r="F1967" i="12" s="1"/>
  <c r="F1971" i="12" s="1" a="1"/>
  <c r="F1971" i="12" s="1"/>
  <c r="F1975" i="12" s="1" a="1"/>
  <c r="F1975" i="12" s="1"/>
  <c r="F1979" i="12" s="1" a="1"/>
  <c r="F1979" i="12" s="1"/>
  <c r="F1983" i="12" s="1" a="1"/>
  <c r="F1983" i="12" s="1"/>
  <c r="F1987" i="12" s="1" a="1"/>
  <c r="F1987" i="12" s="1"/>
  <c r="F1991" i="12" s="1" a="1"/>
  <c r="F1991" i="12" s="1"/>
  <c r="F1995" i="12" s="1" a="1"/>
  <c r="F1995" i="12" s="1"/>
  <c r="F1999" i="12" s="1" a="1"/>
  <c r="F1999" i="12" s="1"/>
  <c r="F2003" i="12" s="1" a="1"/>
  <c r="F2003" i="12" s="1"/>
  <c r="F2007" i="12" s="1" a="1"/>
  <c r="F2007" i="12" s="1"/>
  <c r="F2011" i="12" s="1" a="1"/>
  <c r="F2011" i="12" s="1"/>
  <c r="F2015" i="12" s="1" a="1"/>
  <c r="F2015" i="12" s="1"/>
  <c r="F2019" i="12" s="1" a="1"/>
  <c r="F2019" i="12" s="1"/>
  <c r="F2023" i="12" s="1" a="1"/>
  <c r="F2023" i="12" s="1"/>
  <c r="F2027" i="12" s="1" a="1"/>
  <c r="F2027" i="12" s="1"/>
  <c r="F2031" i="12" s="1" a="1"/>
  <c r="F2031" i="12" s="1"/>
  <c r="F2035" i="12" s="1" a="1"/>
  <c r="F2035" i="12" s="1"/>
  <c r="F2039" i="12" s="1" a="1"/>
  <c r="F2039" i="12" s="1"/>
  <c r="F2043" i="12" s="1" a="1"/>
  <c r="F2043" i="12" s="1"/>
  <c r="F2047" i="12" s="1" a="1"/>
  <c r="F2047" i="12" s="1"/>
  <c r="F2051" i="12" s="1" a="1"/>
  <c r="F2051" i="12" s="1"/>
  <c r="F2055" i="12" s="1" a="1"/>
  <c r="F2055" i="12" s="1"/>
  <c r="F2059" i="12" s="1" a="1"/>
  <c r="F2059" i="12" s="1"/>
  <c r="F2063" i="12" s="1" a="1"/>
  <c r="F2063" i="12" s="1"/>
  <c r="F2067" i="12" s="1" a="1"/>
  <c r="F2067" i="12" s="1"/>
  <c r="F2071" i="12" s="1" a="1"/>
  <c r="F2071" i="12" s="1"/>
  <c r="F2075" i="12" s="1" a="1"/>
  <c r="F2075" i="12" s="1"/>
  <c r="F2079" i="12" s="1" a="1"/>
  <c r="F2079" i="12" s="1"/>
  <c r="F2083" i="12" s="1" a="1"/>
  <c r="F2083" i="12" s="1"/>
  <c r="F2087" i="12" s="1" a="1"/>
  <c r="F2087" i="12" s="1"/>
  <c r="F2091" i="12" s="1" a="1"/>
  <c r="F2091" i="12" s="1"/>
  <c r="F2095" i="12" s="1" a="1"/>
  <c r="F2095" i="12" s="1"/>
  <c r="F2099" i="12" s="1" a="1"/>
  <c r="F2099" i="12" s="1"/>
  <c r="F2103" i="12" s="1" a="1"/>
  <c r="F2103" i="12" s="1"/>
  <c r="F2107" i="12" s="1" a="1"/>
  <c r="F2107" i="12" s="1"/>
  <c r="F2111" i="12" s="1" a="1"/>
  <c r="F2111" i="12" s="1"/>
  <c r="F2115" i="12" s="1" a="1"/>
  <c r="F2115" i="12" s="1"/>
  <c r="F2119" i="12" s="1" a="1"/>
  <c r="F2119" i="12" s="1"/>
  <c r="F2123" i="12" s="1" a="1"/>
  <c r="F2123" i="12" s="1"/>
  <c r="F2127" i="12" s="1" a="1"/>
  <c r="F2127" i="12" s="1"/>
  <c r="F2131" i="12" s="1" a="1"/>
  <c r="F2131" i="12" s="1"/>
  <c r="F2135" i="12" s="1" a="1"/>
  <c r="F2135" i="12" s="1"/>
  <c r="F2139" i="12" s="1" a="1"/>
  <c r="F2139" i="12" s="1"/>
  <c r="F2143" i="12" s="1" a="1"/>
  <c r="F2143" i="12" s="1"/>
  <c r="F2147" i="12" s="1" a="1"/>
  <c r="F2147" i="12" s="1"/>
  <c r="F2151" i="12" s="1" a="1"/>
  <c r="F2151" i="12" s="1"/>
  <c r="F2155" i="12" s="1" a="1"/>
  <c r="F2155" i="12" s="1"/>
  <c r="F2159" i="12" s="1" a="1"/>
  <c r="F2159" i="12" s="1"/>
  <c r="F2163" i="12" s="1" a="1"/>
  <c r="F2163" i="12" s="1"/>
  <c r="F2167" i="12" s="1" a="1"/>
  <c r="F2167" i="12" s="1"/>
  <c r="F2171" i="12" s="1" a="1"/>
  <c r="F2171" i="12" s="1"/>
  <c r="F2175" i="12" s="1" a="1"/>
  <c r="F2175" i="12" s="1"/>
  <c r="F2179" i="12" s="1" a="1"/>
  <c r="F2179" i="12" s="1"/>
  <c r="F2183" i="12" s="1" a="1"/>
  <c r="F2183" i="12" s="1"/>
  <c r="F2187" i="12" s="1" a="1"/>
  <c r="F2187" i="12" s="1"/>
  <c r="F2191" i="12" s="1" a="1"/>
  <c r="F2191" i="12" s="1"/>
  <c r="F2195" i="12" s="1" a="1"/>
  <c r="F2195" i="12" s="1"/>
  <c r="F2199" i="12" s="1" a="1"/>
  <c r="F2199" i="12" s="1"/>
  <c r="F2203" i="12" s="1" a="1"/>
  <c r="F2203" i="12" s="1"/>
  <c r="F2207" i="12" s="1" a="1"/>
  <c r="F2207" i="12" s="1"/>
  <c r="F2211" i="12" s="1" a="1"/>
  <c r="F2211" i="12" s="1"/>
  <c r="F2215" i="12" s="1" a="1"/>
  <c r="F2215" i="12" s="1"/>
  <c r="F2219" i="12" s="1" a="1"/>
  <c r="F2219" i="12" s="1"/>
  <c r="F2223" i="12" s="1" a="1"/>
  <c r="F2223" i="12" s="1"/>
  <c r="F2227" i="12" s="1" a="1"/>
  <c r="F2227" i="12" s="1"/>
  <c r="F2231" i="12" s="1" a="1"/>
  <c r="F2231" i="12" s="1"/>
  <c r="F2235" i="12" s="1" a="1"/>
  <c r="F2235" i="12" s="1"/>
  <c r="F2239" i="12" s="1" a="1"/>
  <c r="F2239" i="12" s="1"/>
  <c r="F2243" i="12" s="1" a="1"/>
  <c r="F2243" i="12" s="1"/>
  <c r="F2247" i="12" s="1" a="1"/>
  <c r="F2247" i="12" s="1"/>
  <c r="F2251" i="12" s="1" a="1"/>
  <c r="F2251" i="12" s="1"/>
  <c r="F2255" i="12" s="1" a="1"/>
  <c r="F2255" i="12" s="1"/>
  <c r="F2259" i="12" s="1" a="1"/>
  <c r="F2259" i="12" s="1"/>
  <c r="F2263" i="12" s="1" a="1"/>
  <c r="F2263" i="12" s="1"/>
  <c r="F2267" i="12" s="1" a="1"/>
  <c r="F2267" i="12" s="1"/>
  <c r="F2271" i="12" s="1" a="1"/>
  <c r="F2271" i="12" s="1"/>
  <c r="F2275" i="12" s="1" a="1"/>
  <c r="F2275" i="12" s="1"/>
  <c r="F2279" i="12" s="1" a="1"/>
  <c r="F2279" i="12" s="1"/>
  <c r="F2283" i="12" s="1" a="1"/>
  <c r="F2283" i="12" s="1"/>
  <c r="F2287" i="12" s="1" a="1"/>
  <c r="F2287" i="12" s="1"/>
  <c r="F2291" i="12" s="1" a="1"/>
  <c r="F2291" i="12" s="1"/>
  <c r="F2295" i="12" s="1" a="1"/>
  <c r="F2295" i="12" s="1"/>
  <c r="F2299" i="12" s="1" a="1"/>
  <c r="F2299" i="12" s="1"/>
  <c r="F2303" i="12" s="1" a="1"/>
  <c r="F2303" i="12" s="1"/>
  <c r="F2307" i="12" s="1" a="1"/>
  <c r="F2307" i="12" s="1"/>
  <c r="F2311" i="12" s="1" a="1"/>
  <c r="F2311" i="12" s="1"/>
  <c r="F2315" i="12" s="1" a="1"/>
  <c r="F2315" i="12" s="1"/>
  <c r="F2319" i="12" s="1" a="1"/>
  <c r="F2319" i="12" s="1"/>
  <c r="F2323" i="12" s="1" a="1"/>
  <c r="F2323" i="12" s="1"/>
  <c r="F2327" i="12" s="1" a="1"/>
  <c r="F2327" i="12" s="1"/>
  <c r="F2331" i="12" s="1" a="1"/>
  <c r="F2331" i="12" s="1"/>
  <c r="F2335" i="12" s="1" a="1"/>
  <c r="F2335" i="12" s="1"/>
  <c r="F2339" i="12" s="1" a="1"/>
  <c r="F2339" i="12" s="1"/>
  <c r="F2343" i="12" s="1" a="1"/>
  <c r="F2343" i="12" s="1"/>
  <c r="F2347" i="12" s="1" a="1"/>
  <c r="F2347" i="12" s="1"/>
  <c r="F2351" i="12" s="1" a="1"/>
  <c r="F2351" i="12" s="1"/>
  <c r="F2355" i="12" s="1" a="1"/>
  <c r="F2355" i="12" s="1"/>
  <c r="F2359" i="12" s="1" a="1"/>
  <c r="F2359" i="12" s="1"/>
  <c r="F2363" i="12" s="1" a="1"/>
  <c r="F2363" i="12" s="1"/>
  <c r="F2367" i="12" s="1" a="1"/>
  <c r="F2367" i="12" s="1"/>
  <c r="F2371" i="12" s="1" a="1"/>
  <c r="F2371" i="12" s="1"/>
  <c r="F2375" i="12" s="1" a="1"/>
  <c r="F2375" i="12" s="1"/>
  <c r="F2379" i="12" s="1" a="1"/>
  <c r="F2379" i="12" s="1"/>
  <c r="F2383" i="12" s="1" a="1"/>
  <c r="F2383" i="12" s="1"/>
  <c r="F2387" i="12" s="1" a="1"/>
  <c r="F2387" i="12" s="1"/>
  <c r="F2391" i="12" s="1" a="1"/>
  <c r="F2391" i="12" s="1"/>
  <c r="F2395" i="12" s="1" a="1"/>
  <c r="F2395" i="12" s="1"/>
  <c r="F2399" i="12" s="1" a="1"/>
  <c r="F2399" i="12" s="1"/>
  <c r="F2403" i="12" s="1" a="1"/>
  <c r="F2403" i="12" s="1"/>
  <c r="F2407" i="12" s="1" a="1"/>
  <c r="F2407" i="12" s="1"/>
  <c r="F2411" i="12" s="1" a="1"/>
  <c r="F2411" i="12" s="1"/>
  <c r="F2415" i="12" s="1" a="1"/>
  <c r="F2415" i="12" s="1"/>
  <c r="F2419" i="12" s="1" a="1"/>
  <c r="F2419" i="12" s="1"/>
  <c r="F2423" i="12" s="1" a="1"/>
  <c r="F2423" i="12" s="1"/>
  <c r="F2427" i="12" s="1" a="1"/>
  <c r="F2427" i="12" s="1"/>
  <c r="F2431" i="12" s="1" a="1"/>
  <c r="F2431" i="12" s="1"/>
  <c r="F2435" i="12" s="1" a="1"/>
  <c r="F2435" i="12" s="1"/>
  <c r="F2439" i="12" s="1" a="1"/>
  <c r="F2439" i="12" s="1"/>
  <c r="F2443" i="12" s="1" a="1"/>
  <c r="F2443" i="12" s="1"/>
  <c r="F2447" i="12" s="1" a="1"/>
  <c r="F2447" i="12" s="1"/>
  <c r="F2451" i="12" s="1" a="1"/>
  <c r="F2451" i="12" s="1"/>
  <c r="F2455" i="12" s="1" a="1"/>
  <c r="F2455" i="12" s="1"/>
  <c r="F2459" i="12" s="1" a="1"/>
  <c r="F2459" i="12" s="1"/>
  <c r="F2463" i="12" s="1" a="1"/>
  <c r="F2463" i="12" s="1"/>
  <c r="F2467" i="12" s="1" a="1"/>
  <c r="F2467" i="12" s="1"/>
  <c r="F2471" i="12" s="1" a="1"/>
  <c r="F2471" i="12" s="1"/>
  <c r="F2475" i="12" s="1" a="1"/>
  <c r="F2475" i="12" s="1"/>
  <c r="F2479" i="12" s="1" a="1"/>
  <c r="F2479" i="12" s="1"/>
  <c r="F2483" i="12" s="1" a="1"/>
  <c r="F2483" i="12" s="1"/>
  <c r="F2487" i="12" s="1" a="1"/>
  <c r="F2487" i="12" s="1"/>
  <c r="F2491" i="12" s="1" a="1"/>
  <c r="F2491" i="12" s="1"/>
  <c r="F2495" i="12" s="1" a="1"/>
  <c r="F2495" i="12" s="1"/>
  <c r="F2499" i="12" s="1" a="1"/>
  <c r="F2499" i="12" s="1"/>
  <c r="F2503" i="12" s="1" a="1"/>
  <c r="F2503" i="12" s="1"/>
  <c r="F2507" i="12" s="1" a="1"/>
  <c r="F2507" i="12" s="1"/>
  <c r="F2511" i="12" s="1" a="1"/>
  <c r="F2511" i="12" s="1"/>
  <c r="F2515" i="12" s="1" a="1"/>
  <c r="F2515" i="12" s="1"/>
  <c r="F2519" i="12" s="1" a="1"/>
  <c r="F2519" i="12" s="1"/>
  <c r="F2523" i="12" s="1" a="1"/>
  <c r="F2523" i="12" s="1"/>
  <c r="F2527" i="12" s="1" a="1"/>
  <c r="F2527" i="12" s="1"/>
  <c r="F2531" i="12" s="1" a="1"/>
  <c r="F2531" i="12" s="1"/>
  <c r="F2535" i="12" s="1" a="1"/>
  <c r="F2535" i="12" s="1"/>
  <c r="F2539" i="12" s="1" a="1"/>
  <c r="F2539" i="12" s="1"/>
  <c r="F2543" i="12" s="1" a="1"/>
  <c r="F2543" i="12" s="1"/>
  <c r="F2547" i="12" s="1" a="1"/>
  <c r="F2547" i="12" s="1"/>
  <c r="F2551" i="12" s="1" a="1"/>
  <c r="F2551" i="12" s="1"/>
  <c r="F2555" i="12" s="1" a="1"/>
  <c r="F2555" i="12" s="1"/>
  <c r="F2559" i="12" s="1" a="1"/>
  <c r="F2559" i="12" s="1"/>
  <c r="F2563" i="12" s="1" a="1"/>
  <c r="F2563" i="12" s="1"/>
  <c r="F2567" i="12" s="1" a="1"/>
  <c r="F2567" i="12" s="1"/>
  <c r="F2571" i="12" s="1" a="1"/>
  <c r="F2571" i="12" s="1"/>
  <c r="F2575" i="12" s="1" a="1"/>
  <c r="F2575" i="12" s="1"/>
  <c r="F2579" i="12" s="1" a="1"/>
  <c r="F2579" i="12" s="1"/>
  <c r="F2583" i="12" s="1" a="1"/>
  <c r="F2583" i="12" s="1"/>
  <c r="F2587" i="12" s="1" a="1"/>
  <c r="F2587" i="12" s="1"/>
  <c r="F2591" i="12" s="1" a="1"/>
  <c r="F2591" i="12" s="1"/>
  <c r="F2595" i="12" s="1" a="1"/>
  <c r="F2595" i="12" s="1"/>
  <c r="F2599" i="12" s="1" a="1"/>
  <c r="F2599" i="12" s="1"/>
  <c r="F2603" i="12" s="1" a="1"/>
  <c r="F2603" i="12" s="1"/>
  <c r="F2607" i="12" s="1" a="1"/>
  <c r="F2607" i="12" s="1"/>
  <c r="F2611" i="12" s="1" a="1"/>
  <c r="F2611" i="12" s="1"/>
  <c r="F2615" i="12" s="1" a="1"/>
  <c r="F2615" i="12" s="1"/>
  <c r="F2619" i="12" s="1" a="1"/>
  <c r="F2619" i="12" s="1"/>
  <c r="F2623" i="12" s="1" a="1"/>
  <c r="F2623" i="12" s="1"/>
  <c r="F2627" i="12" s="1" a="1"/>
  <c r="F2627" i="12" s="1"/>
  <c r="F2631" i="12" s="1" a="1"/>
  <c r="F2631" i="12" s="1"/>
  <c r="F2635" i="12" s="1" a="1"/>
  <c r="F2635" i="12" s="1"/>
  <c r="F2639" i="12" s="1" a="1"/>
  <c r="F2639" i="12" s="1"/>
  <c r="F2643" i="12" s="1" a="1"/>
  <c r="F2643" i="12" s="1"/>
  <c r="F2647" i="12" s="1" a="1"/>
  <c r="F2647" i="12" s="1"/>
  <c r="F2651" i="12" s="1" a="1"/>
  <c r="F2651" i="12" s="1"/>
  <c r="F2655" i="12" s="1" a="1"/>
  <c r="F2655" i="12" s="1"/>
  <c r="F2659" i="12" s="1" a="1"/>
  <c r="F2659" i="12" s="1"/>
  <c r="F2663" i="12" s="1" a="1"/>
  <c r="F2663" i="12" s="1"/>
  <c r="F2667" i="12" s="1" a="1"/>
  <c r="F2667" i="12" s="1"/>
  <c r="F2671" i="12" s="1" a="1"/>
  <c r="F2671" i="12" s="1"/>
  <c r="F2675" i="12" s="1" a="1"/>
  <c r="F2675" i="12" s="1"/>
  <c r="F2679" i="12" s="1" a="1"/>
  <c r="F2679" i="12" s="1"/>
  <c r="F2683" i="12" s="1" a="1"/>
  <c r="F2683" i="12" s="1"/>
  <c r="F2687" i="12" s="1" a="1"/>
  <c r="F2687" i="12" s="1"/>
  <c r="F2691" i="12" s="1" a="1"/>
  <c r="F2691" i="12" s="1"/>
  <c r="F2695" i="12" s="1" a="1"/>
  <c r="F2695" i="12" s="1"/>
  <c r="F2699" i="12" s="1" a="1"/>
  <c r="F2699" i="12" s="1"/>
  <c r="F2703" i="12" s="1" a="1"/>
  <c r="F2703" i="12" s="1"/>
  <c r="F2707" i="12" s="1" a="1"/>
  <c r="F2707" i="12" s="1"/>
  <c r="F2711" i="12" s="1" a="1"/>
  <c r="F2711" i="12" s="1"/>
  <c r="F2715" i="12" s="1" a="1"/>
  <c r="F2715" i="12" s="1"/>
  <c r="F2719" i="12" s="1" a="1"/>
  <c r="F2719" i="12" s="1"/>
  <c r="F2723" i="12" s="1" a="1"/>
  <c r="F2723" i="12" s="1"/>
  <c r="F2727" i="12" s="1" a="1"/>
  <c r="F2727" i="12" s="1"/>
  <c r="F2731" i="12" s="1" a="1"/>
  <c r="F2731" i="12" s="1"/>
  <c r="F2735" i="12" s="1" a="1"/>
  <c r="F2735" i="12" s="1"/>
  <c r="F2739" i="12" s="1" a="1"/>
  <c r="F2739" i="12" s="1"/>
  <c r="F2743" i="12" s="1" a="1"/>
  <c r="F2743" i="12" s="1"/>
  <c r="F2747" i="12" s="1" a="1"/>
  <c r="F2747" i="12" s="1"/>
  <c r="F2751" i="12" s="1" a="1"/>
  <c r="F2751" i="12" s="1"/>
  <c r="F2755" i="12" s="1" a="1"/>
  <c r="F2755" i="12" s="1"/>
  <c r="F2759" i="12" s="1" a="1"/>
  <c r="F2759" i="12" s="1"/>
  <c r="F2763" i="12" s="1" a="1"/>
  <c r="F2763" i="12" s="1"/>
  <c r="F2767" i="12" s="1" a="1"/>
  <c r="F2767" i="12" s="1"/>
  <c r="F2771" i="12" s="1" a="1"/>
  <c r="F2771" i="12" s="1"/>
  <c r="F2775" i="12" s="1" a="1"/>
  <c r="F2775" i="12" s="1"/>
  <c r="F2779" i="12" s="1" a="1"/>
  <c r="F2779" i="12" s="1"/>
  <c r="F2783" i="12" s="1" a="1"/>
  <c r="F2783" i="12" s="1"/>
  <c r="F2787" i="12" s="1" a="1"/>
  <c r="F2787" i="12" s="1"/>
  <c r="F2791" i="12" s="1" a="1"/>
  <c r="F2791" i="12" s="1"/>
  <c r="F2795" i="12" s="1" a="1"/>
  <c r="F2795" i="12" s="1"/>
  <c r="F2799" i="12" s="1" a="1"/>
  <c r="F2799" i="12" s="1"/>
  <c r="F2803" i="12" s="1" a="1"/>
  <c r="F2803" i="12" s="1"/>
  <c r="F2807" i="12" s="1" a="1"/>
  <c r="F2807" i="12" s="1"/>
  <c r="F2811" i="12" s="1" a="1"/>
  <c r="F2811" i="12" s="1"/>
  <c r="F2815" i="12" s="1" a="1"/>
  <c r="F2815" i="12" s="1"/>
  <c r="F2819" i="12" s="1" a="1"/>
  <c r="F2819" i="12" s="1"/>
  <c r="F2823" i="12" s="1" a="1"/>
  <c r="F2823" i="12" s="1"/>
  <c r="F2827" i="12" s="1" a="1"/>
  <c r="F2827" i="12" s="1"/>
  <c r="F2831" i="12" s="1" a="1"/>
  <c r="F2831" i="12" s="1"/>
  <c r="F2835" i="12" s="1" a="1"/>
  <c r="F2835" i="12" s="1"/>
  <c r="F2839" i="12" s="1" a="1"/>
  <c r="F2839" i="12" s="1"/>
  <c r="F2843" i="12" s="1" a="1"/>
  <c r="F2843" i="12" s="1"/>
  <c r="F2847" i="12" s="1" a="1"/>
  <c r="F2847" i="12" s="1"/>
  <c r="F2851" i="12" s="1" a="1"/>
  <c r="F2851" i="12" s="1"/>
  <c r="F2855" i="12" s="1" a="1"/>
  <c r="F2855" i="12" s="1"/>
  <c r="F2859" i="12" s="1" a="1"/>
  <c r="F2859" i="12" s="1"/>
  <c r="F2863" i="12" s="1" a="1"/>
  <c r="F2863" i="12" s="1"/>
  <c r="F2867" i="12" s="1" a="1"/>
  <c r="F2867" i="12" s="1"/>
  <c r="F2871" i="12" s="1" a="1"/>
  <c r="F2871" i="12" s="1"/>
  <c r="F2875" i="12" s="1" a="1"/>
  <c r="F2875" i="12" s="1"/>
  <c r="F2879" i="12" s="1" a="1"/>
  <c r="F2879" i="12" s="1"/>
  <c r="F2883" i="12" s="1" a="1"/>
  <c r="F2883" i="12" s="1"/>
  <c r="F2887" i="12" s="1" a="1"/>
  <c r="F2887" i="12" s="1"/>
  <c r="F2891" i="12" s="1" a="1"/>
  <c r="F2891" i="12" s="1"/>
  <c r="F2895" i="12" s="1" a="1"/>
  <c r="F2895" i="12" s="1"/>
  <c r="F2899" i="12" s="1" a="1"/>
  <c r="F2899" i="12" s="1"/>
  <c r="F2903" i="12" s="1" a="1"/>
  <c r="F2903" i="12" s="1"/>
  <c r="F2907" i="12" s="1" a="1"/>
  <c r="F2907" i="12" s="1"/>
  <c r="F2911" i="12" s="1" a="1"/>
  <c r="F2911" i="12" s="1"/>
  <c r="F2915" i="12" s="1" a="1"/>
  <c r="F2915" i="12" s="1"/>
  <c r="F2919" i="12" s="1" a="1"/>
  <c r="F2919" i="12" s="1"/>
  <c r="F2923" i="12" s="1" a="1"/>
  <c r="F2923" i="12" s="1"/>
  <c r="F2927" i="12" s="1" a="1"/>
  <c r="F2927" i="12" s="1"/>
  <c r="F2931" i="12" s="1" a="1"/>
  <c r="F2931" i="12" s="1"/>
  <c r="F2935" i="12" s="1" a="1"/>
  <c r="F2935" i="12" s="1"/>
  <c r="F2939" i="12" s="1" a="1"/>
  <c r="F2939" i="12" s="1"/>
  <c r="F2943" i="12" s="1" a="1"/>
  <c r="F2943" i="12" s="1"/>
  <c r="F2947" i="12" s="1" a="1"/>
  <c r="F2947" i="12" s="1"/>
  <c r="F2951" i="12" s="1" a="1"/>
  <c r="F2951" i="12" s="1"/>
  <c r="F2955" i="12" s="1" a="1"/>
  <c r="F2955" i="12" s="1"/>
  <c r="F2959" i="12" s="1" a="1"/>
  <c r="F2959" i="12" s="1"/>
  <c r="F2963" i="12" s="1" a="1"/>
  <c r="F2963" i="12" s="1"/>
  <c r="F2967" i="12" s="1" a="1"/>
  <c r="F2967" i="12" s="1"/>
  <c r="F2971" i="12" s="1" a="1"/>
  <c r="F2971" i="12" s="1"/>
  <c r="F2975" i="12" s="1" a="1"/>
  <c r="F2975" i="12" s="1"/>
  <c r="F2979" i="12" s="1" a="1"/>
  <c r="F2979" i="12" s="1"/>
  <c r="F2983" i="12" s="1" a="1"/>
  <c r="F2983" i="12" s="1"/>
  <c r="F2987" i="12" s="1" a="1"/>
  <c r="F2987" i="12" s="1"/>
  <c r="F2991" i="12" s="1" a="1"/>
  <c r="F2991" i="12" s="1"/>
  <c r="F2995" i="12" s="1" a="1"/>
  <c r="F2995" i="12" s="1"/>
  <c r="F2999" i="12" s="1" a="1"/>
  <c r="F2999" i="12" s="1"/>
  <c r="F3003" i="12" s="1" a="1"/>
  <c r="F3003" i="12" s="1"/>
  <c r="F3007" i="12" s="1" a="1"/>
  <c r="F3007" i="12" s="1"/>
  <c r="F3011" i="12" s="1" a="1"/>
  <c r="F3011" i="12" s="1"/>
  <c r="F3015" i="12" s="1" a="1"/>
  <c r="F3015" i="12" s="1"/>
  <c r="F3019" i="12" s="1" a="1"/>
  <c r="F3019" i="12" s="1"/>
  <c r="F3023" i="12" s="1" a="1"/>
  <c r="F3023" i="12" s="1"/>
  <c r="F3027" i="12" s="1" a="1"/>
  <c r="F3027" i="12" s="1"/>
  <c r="F3031" i="12" s="1" a="1"/>
  <c r="F3031" i="12" s="1"/>
  <c r="F3035" i="12" s="1" a="1"/>
  <c r="F3035" i="12" s="1"/>
  <c r="F3039" i="12" s="1" a="1"/>
  <c r="F3039" i="12" s="1"/>
  <c r="F3043" i="12" s="1" a="1"/>
  <c r="F3043" i="12" s="1"/>
  <c r="F3047" i="12" s="1" a="1"/>
  <c r="F3047" i="12" s="1"/>
  <c r="F3051" i="12" s="1" a="1"/>
  <c r="F3051" i="12" s="1"/>
  <c r="F3055" i="12" s="1" a="1"/>
  <c r="F3055" i="12" s="1"/>
  <c r="F3059" i="12" s="1" a="1"/>
  <c r="F3059" i="12" s="1"/>
  <c r="F3063" i="12" s="1" a="1"/>
  <c r="F3063" i="12" s="1"/>
  <c r="F3067" i="12" s="1" a="1"/>
  <c r="F3067" i="12" s="1"/>
  <c r="F3071" i="12" s="1" a="1"/>
  <c r="F3071" i="12" s="1"/>
  <c r="F3075" i="12" s="1" a="1"/>
  <c r="F3075" i="12" s="1"/>
  <c r="F3079" i="12" s="1" a="1"/>
  <c r="F3079" i="12" s="1"/>
  <c r="F3083" i="12" s="1" a="1"/>
  <c r="F3083" i="12" s="1"/>
  <c r="F3087" i="12" s="1" a="1"/>
  <c r="F3087" i="12" s="1"/>
  <c r="F3091" i="12" s="1" a="1"/>
  <c r="F3091" i="12" s="1"/>
  <c r="F3095" i="12" s="1" a="1"/>
  <c r="F3095" i="12" s="1"/>
  <c r="F3099" i="12" s="1" a="1"/>
  <c r="F3099" i="12" s="1"/>
  <c r="F3103" i="12" s="1" a="1"/>
  <c r="F3103" i="12" s="1"/>
  <c r="F3107" i="12" s="1" a="1"/>
  <c r="F3107" i="12" s="1"/>
  <c r="F3111" i="12" s="1" a="1"/>
  <c r="F3111" i="12" s="1"/>
  <c r="F3115" i="12" s="1" a="1"/>
  <c r="F3115" i="12" s="1"/>
  <c r="F3119" i="12" s="1" a="1"/>
  <c r="F3119" i="12" s="1"/>
  <c r="F3123" i="12" s="1" a="1"/>
  <c r="F3123" i="12" s="1"/>
  <c r="F3127" i="12" s="1" a="1"/>
  <c r="F3127" i="12" s="1"/>
  <c r="F3131" i="12" s="1" a="1"/>
  <c r="F3131" i="12" s="1"/>
  <c r="F3135" i="12" s="1" a="1"/>
  <c r="F3135" i="12" s="1"/>
  <c r="F3139" i="12" s="1" a="1"/>
  <c r="F3139" i="12" s="1"/>
  <c r="F3143" i="12" s="1" a="1"/>
  <c r="F3143" i="12" s="1"/>
  <c r="F3147" i="12" s="1" a="1"/>
  <c r="F3147" i="12" s="1"/>
  <c r="F3151" i="12" s="1" a="1"/>
  <c r="F3151" i="12" s="1"/>
  <c r="F3155" i="12" s="1" a="1"/>
  <c r="F3155" i="12" s="1"/>
  <c r="F3159" i="12" s="1" a="1"/>
  <c r="F3159" i="12" s="1"/>
  <c r="F3163" i="12" s="1" a="1"/>
  <c r="F3163" i="12" s="1"/>
  <c r="F3167" i="12" s="1" a="1"/>
  <c r="F3167" i="12" s="1"/>
  <c r="F3171" i="12" s="1" a="1"/>
  <c r="F3171" i="12" s="1"/>
  <c r="F3175" i="12" s="1" a="1"/>
  <c r="F3175" i="12" s="1"/>
  <c r="F3179" i="12" s="1" a="1"/>
  <c r="F3179" i="12" s="1"/>
  <c r="F3183" i="12" s="1" a="1"/>
  <c r="F3183" i="12" s="1"/>
  <c r="F3187" i="12" s="1" a="1"/>
  <c r="F3187" i="12" s="1"/>
  <c r="F3191" i="12" s="1" a="1"/>
  <c r="F3191" i="12" s="1"/>
  <c r="F3195" i="12" s="1" a="1"/>
  <c r="F3195" i="12" s="1"/>
  <c r="F3199" i="12" s="1" a="1"/>
  <c r="F3199" i="12" s="1"/>
  <c r="F3203" i="12" s="1" a="1"/>
  <c r="F3203" i="12" s="1"/>
  <c r="F3207" i="12" s="1" a="1"/>
  <c r="F3207" i="12" s="1"/>
  <c r="F3211" i="12" s="1" a="1"/>
  <c r="F3211" i="12" s="1"/>
  <c r="F3215" i="12" s="1" a="1"/>
  <c r="F3215" i="12" s="1"/>
  <c r="F3219" i="12" s="1" a="1"/>
  <c r="F3219" i="12" s="1"/>
  <c r="F3223" i="12" s="1" a="1"/>
  <c r="F3223" i="12" s="1"/>
  <c r="F3227" i="12" s="1" a="1"/>
  <c r="F3227" i="12" s="1"/>
  <c r="F3231" i="12" s="1" a="1"/>
  <c r="F3231" i="12" s="1"/>
  <c r="F3235" i="12" s="1" a="1"/>
  <c r="F3235" i="12" s="1"/>
  <c r="F3239" i="12" s="1" a="1"/>
  <c r="F3239" i="12" s="1"/>
  <c r="F3243" i="12" s="1" a="1"/>
  <c r="F3243" i="12" s="1"/>
  <c r="F3247" i="12" s="1" a="1"/>
  <c r="F3247" i="12" s="1"/>
  <c r="F3251" i="12" s="1" a="1"/>
  <c r="F3251" i="12" s="1"/>
  <c r="F3255" i="12" s="1" a="1"/>
  <c r="F3255" i="12" s="1"/>
  <c r="F3259" i="12" s="1" a="1"/>
  <c r="F3259" i="12" s="1"/>
  <c r="F3263" i="12" s="1" a="1"/>
  <c r="F3263" i="12" s="1"/>
  <c r="F3267" i="12" s="1" a="1"/>
  <c r="F3267" i="12" s="1"/>
  <c r="F3271" i="12" s="1" a="1"/>
  <c r="F3271" i="12" s="1"/>
  <c r="F3275" i="12" s="1" a="1"/>
  <c r="F3275" i="12" s="1"/>
  <c r="F3279" i="12" s="1" a="1"/>
  <c r="F3279" i="12" s="1"/>
  <c r="F3283" i="12" s="1" a="1"/>
  <c r="F3283" i="12" s="1"/>
  <c r="F3287" i="12" s="1" a="1"/>
  <c r="F3287" i="12" s="1"/>
  <c r="F3291" i="12" s="1" a="1"/>
  <c r="F3291" i="12" s="1"/>
  <c r="F3295" i="12" s="1" a="1"/>
  <c r="F3295" i="12" s="1"/>
  <c r="F3299" i="12" s="1" a="1"/>
  <c r="F3299" i="12" s="1"/>
  <c r="F3303" i="12" s="1" a="1"/>
  <c r="F3303" i="12" s="1"/>
  <c r="F3307" i="12" s="1" a="1"/>
  <c r="F3307" i="12" s="1"/>
  <c r="F3311" i="12" s="1" a="1"/>
  <c r="F3311" i="12" s="1"/>
  <c r="F3315" i="12" s="1" a="1"/>
  <c r="F3315" i="12" s="1"/>
  <c r="F3319" i="12" s="1" a="1"/>
  <c r="F3319" i="12" s="1"/>
  <c r="F3323" i="12" s="1" a="1"/>
  <c r="F3323" i="12" s="1"/>
  <c r="F3327" i="12" s="1" a="1"/>
  <c r="F3327" i="12" s="1"/>
  <c r="F3331" i="12" s="1" a="1"/>
  <c r="F3331" i="12" s="1"/>
  <c r="F3335" i="12" s="1" a="1"/>
  <c r="F3335" i="12" s="1"/>
  <c r="F3339" i="12" s="1" a="1"/>
  <c r="F3339" i="12" s="1"/>
  <c r="F3343" i="12" s="1" a="1"/>
  <c r="F3343" i="12" s="1"/>
  <c r="F3347" i="12" s="1" a="1"/>
  <c r="F3347" i="12" s="1"/>
  <c r="F3351" i="12" s="1" a="1"/>
  <c r="F3351" i="12" s="1"/>
  <c r="F3355" i="12" s="1" a="1"/>
  <c r="F3355" i="12" s="1"/>
  <c r="F3359" i="12" s="1" a="1"/>
  <c r="F3359" i="12" s="1"/>
  <c r="F3363" i="12" s="1" a="1"/>
  <c r="F3363" i="12" s="1"/>
  <c r="F3367" i="12" s="1" a="1"/>
  <c r="F3367" i="12" s="1"/>
  <c r="F3371" i="12" s="1" a="1"/>
  <c r="F3371" i="12" s="1"/>
  <c r="F3375" i="12" s="1" a="1"/>
  <c r="F3375" i="12" s="1"/>
  <c r="F3379" i="12" s="1" a="1"/>
  <c r="F3379" i="12" s="1"/>
  <c r="F3383" i="12" s="1" a="1"/>
  <c r="F3383" i="12" s="1"/>
  <c r="F3387" i="12" s="1" a="1"/>
  <c r="F3387" i="12" s="1"/>
  <c r="F3391" i="12" s="1" a="1"/>
  <c r="F3391" i="12" s="1"/>
  <c r="F3395" i="12" s="1" a="1"/>
  <c r="F3395" i="12" s="1"/>
  <c r="F3399" i="12" s="1" a="1"/>
  <c r="F3399" i="12" s="1"/>
  <c r="F3403" i="12" s="1" a="1"/>
  <c r="F3403" i="12" s="1"/>
  <c r="F3407" i="12" s="1" a="1"/>
  <c r="F3407" i="12" s="1"/>
  <c r="F3411" i="12" s="1" a="1"/>
  <c r="F3411" i="12" s="1"/>
  <c r="F3415" i="12" s="1" a="1"/>
  <c r="F3415" i="12" s="1"/>
  <c r="F3419" i="12" s="1" a="1"/>
  <c r="F3419" i="12" s="1"/>
  <c r="F3423" i="12" s="1" a="1"/>
  <c r="F3423" i="12" s="1"/>
  <c r="F3427" i="12" s="1" a="1"/>
  <c r="F3427" i="12" s="1"/>
  <c r="F3431" i="12" s="1" a="1"/>
  <c r="F3431" i="12" s="1"/>
  <c r="F3435" i="12" s="1" a="1"/>
  <c r="F3435" i="12" s="1"/>
  <c r="F3439" i="12" s="1" a="1"/>
  <c r="F3439" i="12" s="1"/>
  <c r="F3443" i="12" s="1" a="1"/>
  <c r="F3443" i="12" s="1"/>
  <c r="F3447" i="12" s="1" a="1"/>
  <c r="F3447" i="12" s="1"/>
  <c r="F3451" i="12" s="1" a="1"/>
  <c r="F3451" i="12" s="1"/>
  <c r="F3455" i="12" s="1" a="1"/>
  <c r="F3455" i="12" s="1"/>
  <c r="F3459" i="12" s="1" a="1"/>
  <c r="F3459" i="12" s="1"/>
  <c r="F3463" i="12" s="1" a="1"/>
  <c r="F3463" i="12" s="1"/>
  <c r="F3467" i="12" s="1" a="1"/>
  <c r="F3467" i="12" s="1"/>
  <c r="F3471" i="12" s="1" a="1"/>
  <c r="F3471" i="12" s="1"/>
  <c r="F3475" i="12" s="1" a="1"/>
  <c r="F3475" i="12" s="1"/>
  <c r="F3479" i="12" s="1" a="1"/>
  <c r="F3479" i="12" s="1"/>
  <c r="F3483" i="12" s="1" a="1"/>
  <c r="F3483" i="12" s="1"/>
  <c r="F3487" i="12" s="1" a="1"/>
  <c r="F3487" i="12" s="1"/>
  <c r="F3491" i="12" s="1" a="1"/>
  <c r="F3491" i="12" s="1"/>
  <c r="F3495" i="12" s="1" a="1"/>
  <c r="F3495" i="12" s="1"/>
  <c r="F3499" i="12" s="1" a="1"/>
  <c r="F3499" i="12" s="1"/>
  <c r="F3503" i="12" s="1" a="1"/>
  <c r="F3503" i="12" s="1"/>
  <c r="F3507" i="12" s="1" a="1"/>
  <c r="F3507" i="12" s="1"/>
  <c r="F3511" i="12" s="1" a="1"/>
  <c r="F3511" i="12" s="1"/>
  <c r="F3515" i="12" s="1" a="1"/>
  <c r="F3515" i="12" s="1"/>
  <c r="F3519" i="12" s="1" a="1"/>
  <c r="F3519" i="12" s="1"/>
  <c r="F3523" i="12" s="1" a="1"/>
  <c r="F3523" i="12" s="1"/>
  <c r="F3527" i="12" s="1" a="1"/>
  <c r="F3527" i="12" s="1"/>
  <c r="F3531" i="12" s="1" a="1"/>
  <c r="F3531" i="12" s="1"/>
  <c r="F3535" i="12" s="1" a="1"/>
  <c r="F3535" i="12" s="1"/>
  <c r="F3539" i="12" s="1" a="1"/>
  <c r="F3539" i="12" s="1"/>
  <c r="F3543" i="12" s="1" a="1"/>
  <c r="F3543" i="12" s="1"/>
  <c r="F3547" i="12" s="1" a="1"/>
  <c r="F3547" i="12" s="1"/>
  <c r="F3551" i="12" s="1" a="1"/>
  <c r="F3551" i="12" s="1"/>
  <c r="F3555" i="12" s="1" a="1"/>
  <c r="F3555" i="12" s="1"/>
  <c r="F3559" i="12" s="1" a="1"/>
  <c r="F3559" i="12" s="1"/>
  <c r="F3563" i="12" s="1" a="1"/>
  <c r="F3563" i="12" s="1"/>
  <c r="F3567" i="12" s="1" a="1"/>
  <c r="F3567" i="12" s="1"/>
  <c r="F3571" i="12" s="1" a="1"/>
  <c r="F3571" i="12" s="1"/>
  <c r="F3575" i="12" s="1" a="1"/>
  <c r="F3575" i="12" s="1"/>
  <c r="F3579" i="12" s="1" a="1"/>
  <c r="F3579" i="12" s="1"/>
  <c r="F3583" i="12" s="1" a="1"/>
  <c r="F3583" i="12" s="1"/>
  <c r="F3587" i="12" s="1" a="1"/>
  <c r="F3587" i="12" s="1"/>
  <c r="F3591" i="12" s="1" a="1"/>
  <c r="F3591" i="12" s="1"/>
  <c r="F3595" i="12" s="1" a="1"/>
  <c r="F3595" i="12" s="1"/>
  <c r="F3599" i="12" s="1" a="1"/>
  <c r="F3599" i="12" s="1"/>
  <c r="F3603" i="12" s="1" a="1"/>
  <c r="F3603" i="12" s="1"/>
  <c r="F3607" i="12" s="1" a="1"/>
  <c r="F3607" i="12" s="1"/>
  <c r="F3611" i="12" s="1" a="1"/>
  <c r="F3611" i="12" s="1"/>
  <c r="F3615" i="12" s="1" a="1"/>
  <c r="F3615" i="12" s="1"/>
  <c r="F3619" i="12" s="1" a="1"/>
  <c r="F3619" i="12" s="1"/>
  <c r="F3623" i="12" s="1" a="1"/>
  <c r="F3623" i="12" s="1"/>
  <c r="F3627" i="12" s="1" a="1"/>
  <c r="F3627" i="12" s="1"/>
  <c r="F3631" i="12" s="1" a="1"/>
  <c r="F3631" i="12" s="1"/>
  <c r="F3635" i="12" s="1" a="1"/>
  <c r="F3635" i="12" s="1"/>
  <c r="F3639" i="12" s="1" a="1"/>
  <c r="F3639" i="12" s="1"/>
  <c r="F3643" i="12" s="1" a="1"/>
  <c r="F3643" i="12" s="1"/>
  <c r="F3647" i="12" s="1" a="1"/>
  <c r="F3647" i="12" s="1"/>
  <c r="F3651" i="12" s="1" a="1"/>
  <c r="F3651" i="12" s="1"/>
  <c r="F3655" i="12" s="1" a="1"/>
  <c r="F3655" i="12" s="1"/>
  <c r="F3659" i="12" s="1" a="1"/>
  <c r="F3659" i="12" s="1"/>
  <c r="F3663" i="12" s="1" a="1"/>
  <c r="F3663" i="12" s="1"/>
  <c r="F3667" i="12" s="1" a="1"/>
  <c r="F3667" i="12" s="1"/>
  <c r="F3671" i="12" s="1" a="1"/>
  <c r="F3671" i="12" s="1"/>
  <c r="F3675" i="12" s="1" a="1"/>
  <c r="F3675" i="12" s="1"/>
  <c r="F3679" i="12" s="1" a="1"/>
  <c r="F3679" i="12" s="1"/>
  <c r="F3683" i="12" s="1" a="1"/>
  <c r="F3683" i="12" s="1"/>
  <c r="F3687" i="12" s="1" a="1"/>
  <c r="F3687" i="12" s="1"/>
  <c r="F3691" i="12" s="1" a="1"/>
  <c r="F3691" i="12" s="1"/>
  <c r="F3695" i="12" s="1" a="1"/>
  <c r="F3695" i="12" s="1"/>
  <c r="F3699" i="12" s="1" a="1"/>
  <c r="F3699" i="12" s="1"/>
  <c r="F3703" i="12" s="1" a="1"/>
  <c r="F3703" i="12" s="1"/>
  <c r="F3707" i="12" s="1" a="1"/>
  <c r="F3707" i="12" s="1"/>
  <c r="F3711" i="12" s="1" a="1"/>
  <c r="F3711" i="12" s="1"/>
  <c r="F3715" i="12" s="1" a="1"/>
  <c r="F3715" i="12" s="1"/>
  <c r="F3719" i="12" s="1" a="1"/>
  <c r="F3719" i="12" s="1"/>
  <c r="F3723" i="12" s="1" a="1"/>
  <c r="F3723" i="12" s="1"/>
  <c r="F3727" i="12" s="1" a="1"/>
  <c r="F3727" i="12" s="1"/>
  <c r="F3731" i="12" s="1" a="1"/>
  <c r="F3731" i="12" s="1"/>
  <c r="F3735" i="12" s="1" a="1"/>
  <c r="F3735" i="12" s="1"/>
  <c r="F3739" i="12" s="1" a="1"/>
  <c r="F3739" i="12" s="1"/>
  <c r="F3743" i="12" s="1" a="1"/>
  <c r="F3743" i="12" s="1"/>
  <c r="F3747" i="12" s="1" a="1"/>
  <c r="F3747" i="12" s="1"/>
  <c r="F3751" i="12" s="1" a="1"/>
  <c r="F3751" i="12" s="1"/>
  <c r="F3755" i="12" s="1" a="1"/>
  <c r="F3755" i="12" s="1"/>
  <c r="F3759" i="12" s="1" a="1"/>
  <c r="F3759" i="12" s="1"/>
  <c r="F3763" i="12" s="1" a="1"/>
  <c r="F3763" i="12" s="1"/>
  <c r="F3767" i="12" s="1" a="1"/>
  <c r="F3767" i="12" s="1"/>
  <c r="F3771" i="12" s="1" a="1"/>
  <c r="F3771" i="12" s="1"/>
  <c r="F3775" i="12" s="1" a="1"/>
  <c r="F3775" i="12" s="1"/>
  <c r="F3779" i="12" s="1" a="1"/>
  <c r="F3779" i="12" s="1"/>
  <c r="F3783" i="12" s="1" a="1"/>
  <c r="F3783" i="12" s="1"/>
  <c r="F3787" i="12" s="1" a="1"/>
  <c r="F3787" i="12" s="1"/>
  <c r="F3791" i="12" s="1" a="1"/>
  <c r="F3791" i="12" s="1"/>
  <c r="F3795" i="12" s="1" a="1"/>
  <c r="F3795" i="12" s="1"/>
  <c r="F3799" i="12" s="1" a="1"/>
  <c r="F3799" i="12" s="1"/>
  <c r="F3803" i="12" s="1" a="1"/>
  <c r="F3803" i="12" s="1"/>
  <c r="F3807" i="12" s="1" a="1"/>
  <c r="F3807" i="12" s="1"/>
  <c r="F3811" i="12" s="1" a="1"/>
  <c r="F3811" i="12" s="1"/>
  <c r="F3815" i="12" s="1" a="1"/>
  <c r="F3815" i="12" s="1"/>
  <c r="F3819" i="12" s="1" a="1"/>
  <c r="F3819" i="12" s="1"/>
  <c r="F3823" i="12" s="1" a="1"/>
  <c r="F3823" i="12" s="1"/>
  <c r="F3827" i="12" s="1" a="1"/>
  <c r="F3827" i="12" s="1"/>
  <c r="F3831" i="12" s="1" a="1"/>
  <c r="F3831" i="12" s="1"/>
  <c r="F3835" i="12" s="1" a="1"/>
  <c r="F3835" i="12" s="1"/>
  <c r="F3839" i="12" s="1" a="1"/>
  <c r="F3839" i="12" s="1"/>
  <c r="F3843" i="12" s="1" a="1"/>
  <c r="F3843" i="12" s="1"/>
  <c r="F3847" i="12" s="1" a="1"/>
  <c r="F3847" i="12" s="1"/>
  <c r="F3851" i="12" s="1" a="1"/>
  <c r="F3851" i="12" s="1"/>
  <c r="F3855" i="12" s="1" a="1"/>
  <c r="F3855" i="12" s="1"/>
  <c r="F3859" i="12" s="1" a="1"/>
  <c r="F3859" i="12" s="1"/>
  <c r="F3863" i="12" s="1" a="1"/>
  <c r="F3863" i="12" s="1"/>
  <c r="F3867" i="12" s="1" a="1"/>
  <c r="F3867" i="12" s="1"/>
  <c r="F3871" i="12" s="1" a="1"/>
  <c r="F3871" i="12" s="1"/>
  <c r="F3875" i="12" s="1" a="1"/>
  <c r="F3875" i="12" s="1"/>
  <c r="F3879" i="12" s="1" a="1"/>
  <c r="F3879" i="12" s="1"/>
  <c r="F3883" i="12" s="1" a="1"/>
  <c r="F3883" i="12" s="1"/>
  <c r="F3887" i="12" s="1" a="1"/>
  <c r="F3887" i="12" s="1"/>
  <c r="F3891" i="12" s="1" a="1"/>
  <c r="F3891" i="12" s="1"/>
  <c r="F3895" i="12" s="1" a="1"/>
  <c r="F3895" i="12" s="1"/>
  <c r="F3899" i="12" s="1" a="1"/>
  <c r="F3899" i="12" s="1"/>
  <c r="F3903" i="12" s="1" a="1"/>
  <c r="F3903" i="12" s="1"/>
  <c r="F3907" i="12" s="1" a="1"/>
  <c r="F3907" i="12" s="1"/>
  <c r="F3911" i="12" s="1" a="1"/>
  <c r="F3911" i="12" s="1"/>
  <c r="F3915" i="12" s="1" a="1"/>
  <c r="F3915" i="12" s="1"/>
  <c r="F3919" i="12" s="1" a="1"/>
  <c r="F3919" i="12" s="1"/>
  <c r="F3923" i="12" s="1" a="1"/>
  <c r="F3923" i="12" s="1"/>
  <c r="F3927" i="12" s="1" a="1"/>
  <c r="F3927" i="12" s="1"/>
  <c r="F3931" i="12" s="1" a="1"/>
  <c r="F3931" i="12" s="1"/>
  <c r="F3935" i="12" s="1" a="1"/>
  <c r="F3935" i="12" s="1"/>
  <c r="F3939" i="12" s="1" a="1"/>
  <c r="F3939" i="12" s="1"/>
  <c r="F3943" i="12" s="1" a="1"/>
  <c r="F3943" i="12" s="1"/>
  <c r="F3947" i="12" s="1" a="1"/>
  <c r="F3947" i="12" s="1"/>
  <c r="F3951" i="12" s="1" a="1"/>
  <c r="F3951" i="12" s="1"/>
  <c r="F3955" i="12" s="1" a="1"/>
  <c r="F3955" i="12" s="1"/>
  <c r="F3959" i="12" s="1" a="1"/>
  <c r="F3959" i="12" s="1"/>
  <c r="F3963" i="12" s="1" a="1"/>
  <c r="F3963" i="12" s="1"/>
  <c r="F3967" i="12" s="1" a="1"/>
  <c r="F3967" i="12" s="1"/>
  <c r="F3971" i="12" s="1" a="1"/>
  <c r="F3971" i="12" s="1"/>
  <c r="F3975" i="12" s="1" a="1"/>
  <c r="F3975" i="12" s="1"/>
  <c r="F3979" i="12" s="1" a="1"/>
  <c r="F3979" i="12" s="1"/>
  <c r="F3983" i="12" s="1" a="1"/>
  <c r="F3983" i="12" s="1"/>
  <c r="F3987" i="12" s="1" a="1"/>
  <c r="F3987" i="12" s="1"/>
  <c r="F3991" i="12" s="1" a="1"/>
  <c r="F3991" i="12" s="1"/>
  <c r="F3995" i="12" s="1" a="1"/>
  <c r="F3995" i="12" s="1"/>
  <c r="F3999" i="12" s="1" a="1"/>
  <c r="F3999" i="12" s="1"/>
  <c r="F4003" i="12" s="1" a="1"/>
  <c r="F4003" i="12" s="1"/>
  <c r="F4007" i="12" s="1" a="1"/>
  <c r="F4007" i="12" s="1"/>
  <c r="F4011" i="12" s="1" a="1"/>
  <c r="F4011" i="12" s="1"/>
  <c r="F4015" i="12" s="1" a="1"/>
  <c r="F4015" i="12" s="1"/>
  <c r="F4019" i="12" s="1" a="1"/>
  <c r="F4019" i="12" s="1"/>
  <c r="F4023" i="12" s="1" a="1"/>
  <c r="F4023" i="12" s="1"/>
  <c r="F4027" i="12" s="1" a="1"/>
  <c r="F4027" i="12" s="1"/>
  <c r="F4031" i="12" s="1" a="1"/>
  <c r="F4031" i="12" s="1"/>
  <c r="F4035" i="12" s="1" a="1"/>
  <c r="F4035" i="12" s="1"/>
  <c r="F4039" i="12" s="1" a="1"/>
  <c r="F4039" i="12" s="1"/>
  <c r="F4043" i="12" s="1" a="1"/>
  <c r="F4043" i="12" s="1"/>
  <c r="F4047" i="12" s="1" a="1"/>
  <c r="F4047" i="12" s="1"/>
  <c r="F4051" i="12" s="1" a="1"/>
  <c r="F4051" i="12" s="1"/>
  <c r="F4055" i="12" s="1" a="1"/>
  <c r="F4055" i="12" s="1"/>
  <c r="F4059" i="12" s="1" a="1"/>
  <c r="F4059" i="12" s="1"/>
  <c r="F4063" i="12" s="1" a="1"/>
  <c r="F4063" i="12" s="1"/>
  <c r="F4067" i="12" s="1" a="1"/>
  <c r="F4067" i="12" s="1"/>
  <c r="F4071" i="12" s="1" a="1"/>
  <c r="F4071" i="12" s="1"/>
  <c r="F4075" i="12" s="1" a="1"/>
  <c r="F4075" i="12" s="1"/>
  <c r="F4079" i="12" s="1" a="1"/>
  <c r="F4079" i="12" s="1"/>
  <c r="F4083" i="12" s="1" a="1"/>
  <c r="F4083" i="12" s="1"/>
  <c r="F4087" i="12" s="1" a="1"/>
  <c r="F4087" i="12" s="1"/>
  <c r="F4091" i="12" s="1" a="1"/>
  <c r="F4091" i="12" s="1"/>
  <c r="F4095" i="12" s="1" a="1"/>
  <c r="F4095" i="12" s="1"/>
  <c r="F4099" i="12" s="1" a="1"/>
  <c r="F4099" i="12" s="1"/>
  <c r="F4103" i="12" s="1" a="1"/>
  <c r="F4103" i="12" s="1"/>
  <c r="F4107" i="12" s="1" a="1"/>
  <c r="F4107" i="12" s="1"/>
  <c r="F4111" i="12" s="1" a="1"/>
  <c r="F4111" i="12" s="1"/>
  <c r="F4115" i="12" s="1" a="1"/>
  <c r="F4115" i="12" s="1"/>
  <c r="F4119" i="12" s="1" a="1"/>
  <c r="F4119" i="12" s="1"/>
  <c r="F4123" i="12" s="1" a="1"/>
  <c r="F4123" i="12" s="1"/>
  <c r="F4127" i="12" s="1" a="1"/>
  <c r="F4127" i="12" s="1"/>
  <c r="F4131" i="12" s="1" a="1"/>
  <c r="F4131" i="12" s="1"/>
  <c r="F4135" i="12" s="1" a="1"/>
  <c r="F4135" i="12" s="1"/>
  <c r="F4139" i="12" s="1" a="1"/>
  <c r="F4139" i="12" s="1"/>
  <c r="F4143" i="12" s="1" a="1"/>
  <c r="F4143" i="12" s="1"/>
  <c r="F4147" i="12" s="1" a="1"/>
  <c r="F4147" i="12" s="1"/>
  <c r="F4151" i="12" s="1" a="1"/>
  <c r="F4151" i="12" s="1"/>
  <c r="F4155" i="12" s="1" a="1"/>
  <c r="F4155" i="12" s="1"/>
  <c r="F4159" i="12" s="1" a="1"/>
  <c r="F4159" i="12" s="1"/>
  <c r="F4163" i="12" s="1" a="1"/>
  <c r="F4163" i="12" s="1"/>
  <c r="F4167" i="12" s="1" a="1"/>
  <c r="F4167" i="12" s="1"/>
  <c r="F4171" i="12" s="1" a="1"/>
  <c r="F4171" i="12" s="1"/>
  <c r="F4175" i="12" s="1" a="1"/>
  <c r="F4175" i="12" s="1"/>
  <c r="F4179" i="12" s="1" a="1"/>
  <c r="F4179" i="12" s="1"/>
  <c r="F4183" i="12" s="1" a="1"/>
  <c r="F4183" i="12" s="1"/>
  <c r="F4187" i="12" s="1" a="1"/>
  <c r="F4187" i="12" s="1"/>
  <c r="F4191" i="12" s="1" a="1"/>
  <c r="F4191" i="12" s="1"/>
  <c r="F4195" i="12" s="1" a="1"/>
  <c r="F4195" i="12" s="1"/>
  <c r="F4199" i="12" s="1" a="1"/>
  <c r="F4199" i="12" s="1"/>
  <c r="F4203" i="12" s="1" a="1"/>
  <c r="F4203" i="12" s="1"/>
  <c r="F4207" i="12" s="1" a="1"/>
  <c r="F4207" i="12" s="1"/>
  <c r="F4211" i="12" s="1" a="1"/>
  <c r="F4211" i="12" s="1"/>
  <c r="F4215" i="12" s="1" a="1"/>
  <c r="F4215" i="12" s="1"/>
  <c r="F4219" i="12" s="1" a="1"/>
  <c r="F4219" i="12" s="1"/>
  <c r="F4223" i="12" s="1" a="1"/>
  <c r="F4223" i="12" s="1"/>
  <c r="F4227" i="12" s="1" a="1"/>
  <c r="F4227" i="12" s="1"/>
  <c r="F4231" i="12" s="1" a="1"/>
  <c r="F4231" i="12" s="1"/>
  <c r="F4235" i="12" s="1" a="1"/>
  <c r="F4235" i="12" s="1"/>
  <c r="F4239" i="12" s="1" a="1"/>
  <c r="F4239" i="12" s="1"/>
  <c r="F4243" i="12" s="1" a="1"/>
  <c r="F4243" i="12" s="1"/>
  <c r="F4247" i="12" s="1" a="1"/>
  <c r="F4247" i="12" s="1"/>
  <c r="F4251" i="12" s="1" a="1"/>
  <c r="F4251" i="12" s="1"/>
  <c r="F4255" i="12" s="1" a="1"/>
  <c r="F4255" i="12" s="1"/>
  <c r="F4259" i="12" s="1" a="1"/>
  <c r="F4259" i="12" s="1"/>
  <c r="F4263" i="12" s="1" a="1"/>
  <c r="F4263" i="12" s="1"/>
  <c r="F4267" i="12" s="1" a="1"/>
  <c r="F4267" i="12" s="1"/>
  <c r="F4271" i="12" s="1" a="1"/>
  <c r="F4271" i="12" s="1"/>
  <c r="F4275" i="12" s="1" a="1"/>
  <c r="F4275" i="12" s="1"/>
  <c r="F4279" i="12" s="1" a="1"/>
  <c r="F4279" i="12" s="1"/>
  <c r="F4283" i="12" s="1" a="1"/>
  <c r="F4283" i="12" s="1"/>
  <c r="F4287" i="12" s="1" a="1"/>
  <c r="F4287" i="12" s="1"/>
  <c r="F4291" i="12" s="1" a="1"/>
  <c r="F4291" i="12" s="1"/>
  <c r="F4295" i="12" s="1" a="1"/>
  <c r="F4295" i="12" s="1"/>
  <c r="F4299" i="12" s="1" a="1"/>
  <c r="F4299" i="12" s="1"/>
  <c r="F4303" i="12" s="1" a="1"/>
  <c r="F4303" i="12" s="1"/>
  <c r="F4307" i="12" s="1" a="1"/>
  <c r="F4307" i="12" s="1"/>
  <c r="F4311" i="12" s="1" a="1"/>
  <c r="F4311" i="12" s="1"/>
  <c r="F4315" i="12" s="1" a="1"/>
  <c r="F4315" i="12" s="1"/>
  <c r="F4319" i="12" s="1" a="1"/>
  <c r="F4319" i="12" s="1"/>
  <c r="F4323" i="12" s="1" a="1"/>
  <c r="F4323" i="12" s="1"/>
  <c r="F4327" i="12" s="1" a="1"/>
  <c r="F4327" i="12" s="1"/>
  <c r="F4331" i="12" s="1" a="1"/>
  <c r="F4331" i="12" s="1"/>
  <c r="F4335" i="12" s="1" a="1"/>
  <c r="F4335" i="12" s="1"/>
  <c r="F4339" i="12" s="1" a="1"/>
  <c r="F4339" i="12" s="1"/>
  <c r="F4343" i="12" s="1" a="1"/>
  <c r="F4343" i="12" s="1"/>
  <c r="F4347" i="12" s="1" a="1"/>
  <c r="F4347" i="12" s="1"/>
  <c r="F4351" i="12" s="1" a="1"/>
  <c r="F4351" i="12" s="1"/>
  <c r="F4355" i="12" s="1" a="1"/>
  <c r="F4355" i="12" s="1"/>
  <c r="F4359" i="12" s="1" a="1"/>
  <c r="F4359" i="12" s="1"/>
  <c r="F4363" i="12" s="1" a="1"/>
  <c r="F4363" i="12" s="1"/>
  <c r="F4367" i="12" s="1" a="1"/>
  <c r="F4367" i="12" s="1"/>
  <c r="F4371" i="12" s="1" a="1"/>
  <c r="F4371" i="12" s="1"/>
  <c r="F4375" i="12" s="1" a="1"/>
  <c r="F4375" i="12" s="1"/>
  <c r="F4379" i="12" s="1" a="1"/>
  <c r="F4379" i="12" s="1"/>
  <c r="F4383" i="12" s="1" a="1"/>
  <c r="F4383" i="12" s="1"/>
  <c r="F4387" i="12" s="1" a="1"/>
  <c r="F4387" i="12" s="1"/>
  <c r="F4391" i="12" s="1" a="1"/>
  <c r="F4391" i="12" s="1"/>
  <c r="F4395" i="12" s="1" a="1"/>
  <c r="F4395" i="12" s="1"/>
  <c r="F4399" i="12" s="1" a="1"/>
  <c r="F4399" i="12" s="1"/>
  <c r="F4403" i="12" s="1" a="1"/>
  <c r="F4403" i="12" s="1"/>
  <c r="F4407" i="12" s="1" a="1"/>
  <c r="F4407" i="12" s="1"/>
  <c r="F4411" i="12" s="1" a="1"/>
  <c r="F4411" i="12" s="1"/>
  <c r="F4415" i="12" s="1" a="1"/>
  <c r="F4415" i="12" s="1"/>
  <c r="F4419" i="12" s="1" a="1"/>
  <c r="F4419" i="12" s="1"/>
  <c r="F4423" i="12" s="1" a="1"/>
  <c r="F4423" i="12" s="1"/>
  <c r="F4427" i="12" s="1" a="1"/>
  <c r="F4427" i="12" s="1"/>
  <c r="F4431" i="12" s="1" a="1"/>
  <c r="F4431" i="12" s="1"/>
  <c r="F4435" i="12" s="1" a="1"/>
  <c r="F4435" i="12" s="1"/>
  <c r="F4439" i="12" s="1" a="1"/>
  <c r="F4439" i="12" s="1"/>
  <c r="F4443" i="12" s="1" a="1"/>
  <c r="F4443" i="12" s="1"/>
  <c r="F4447" i="12" s="1" a="1"/>
  <c r="F4447" i="12" s="1"/>
  <c r="F4451" i="12" s="1" a="1"/>
  <c r="F4451" i="12" s="1"/>
  <c r="F4455" i="12" s="1" a="1"/>
  <c r="F4455" i="12" s="1"/>
  <c r="F4459" i="12" s="1" a="1"/>
  <c r="F4459" i="12" s="1"/>
  <c r="F4463" i="12" s="1" a="1"/>
  <c r="F4463" i="12" s="1"/>
  <c r="F4467" i="12" s="1" a="1"/>
  <c r="F4467" i="12" s="1"/>
  <c r="F4471" i="12" s="1" a="1"/>
  <c r="F4471" i="12" s="1"/>
  <c r="F4475" i="12" s="1" a="1"/>
  <c r="F4475" i="12" s="1"/>
  <c r="F4479" i="12" s="1" a="1"/>
  <c r="F4479" i="12" s="1"/>
  <c r="F4483" i="12" s="1" a="1"/>
  <c r="F4483" i="12" s="1"/>
  <c r="F4487" i="12" s="1" a="1"/>
  <c r="F4487" i="12" s="1"/>
  <c r="F4491" i="12" s="1" a="1"/>
  <c r="F4491" i="12" s="1"/>
  <c r="F4495" i="12" s="1" a="1"/>
  <c r="F4495" i="12" s="1"/>
  <c r="F4499" i="12" s="1" a="1"/>
  <c r="F4499" i="12" s="1"/>
  <c r="F4503" i="12" s="1" a="1"/>
  <c r="F4503" i="12" s="1"/>
  <c r="F4507" i="12" s="1" a="1"/>
  <c r="F4507" i="12" s="1"/>
  <c r="F4511" i="12" s="1" a="1"/>
  <c r="F4511" i="12" s="1"/>
  <c r="F4515" i="12" s="1" a="1"/>
  <c r="F4515" i="12" s="1"/>
  <c r="F4519" i="12" s="1" a="1"/>
  <c r="F4519" i="12" s="1"/>
  <c r="F4523" i="12" s="1" a="1"/>
  <c r="F4523" i="12" s="1"/>
  <c r="F4527" i="12" s="1" a="1"/>
  <c r="F4527" i="12" s="1"/>
  <c r="F4531" i="12" s="1" a="1"/>
  <c r="F4531" i="12" s="1"/>
  <c r="F4535" i="12" s="1" a="1"/>
  <c r="F4535" i="12" s="1"/>
  <c r="F4539" i="12" s="1" a="1"/>
  <c r="F4539" i="12" s="1"/>
  <c r="F4543" i="12" s="1" a="1"/>
  <c r="F4543" i="12" s="1"/>
  <c r="F4547" i="12" s="1" a="1"/>
  <c r="F4547" i="12" s="1"/>
  <c r="F4551" i="12" s="1" a="1"/>
  <c r="F4551" i="12" s="1"/>
  <c r="F4555" i="12" s="1" a="1"/>
  <c r="F4555" i="12" s="1"/>
  <c r="F4559" i="12" s="1" a="1"/>
  <c r="F4559" i="12" s="1"/>
  <c r="F4563" i="12" s="1" a="1"/>
  <c r="F4563" i="12" s="1"/>
  <c r="F4567" i="12" s="1" a="1"/>
  <c r="F4567" i="12" s="1"/>
  <c r="F4571" i="12" s="1" a="1"/>
  <c r="F4571" i="12" s="1"/>
  <c r="F4575" i="12" s="1" a="1"/>
  <c r="F4575" i="12" s="1"/>
  <c r="F4579" i="12" s="1" a="1"/>
  <c r="F4579" i="12" s="1"/>
  <c r="F4583" i="12" s="1" a="1"/>
  <c r="F4583" i="12" s="1"/>
  <c r="F4587" i="12" s="1" a="1"/>
  <c r="F4587" i="12" s="1"/>
  <c r="F4591" i="12" s="1" a="1"/>
  <c r="F4591" i="12" s="1"/>
  <c r="F4595" i="12" s="1" a="1"/>
  <c r="F4595" i="12" s="1"/>
  <c r="F4599" i="12" s="1" a="1"/>
  <c r="F4599" i="12" s="1"/>
  <c r="F4603" i="12" s="1" a="1"/>
  <c r="F4603" i="12" s="1"/>
  <c r="F4607" i="12" s="1" a="1"/>
  <c r="F4607" i="12" s="1"/>
  <c r="F4611" i="12" s="1" a="1"/>
  <c r="F4611" i="12" s="1"/>
  <c r="F4615" i="12" s="1" a="1"/>
  <c r="F4615" i="12" s="1"/>
  <c r="F4619" i="12" s="1" a="1"/>
  <c r="F4619" i="12" s="1"/>
  <c r="F4623" i="12" s="1" a="1"/>
  <c r="F4623" i="12" s="1"/>
  <c r="F4627" i="12" s="1" a="1"/>
  <c r="F4627" i="12" s="1"/>
  <c r="F4631" i="12" s="1" a="1"/>
  <c r="F4631" i="12" s="1"/>
  <c r="F4635" i="12" s="1" a="1"/>
  <c r="F4635" i="12" s="1"/>
  <c r="F4639" i="12" s="1" a="1"/>
  <c r="F4639" i="12" s="1"/>
  <c r="F4643" i="12" s="1" a="1"/>
  <c r="F4643" i="12" s="1"/>
  <c r="F4647" i="12" s="1" a="1"/>
  <c r="F4647" i="12" s="1"/>
  <c r="F4651" i="12" s="1" a="1"/>
  <c r="F4651" i="12" s="1"/>
  <c r="F4655" i="12" s="1" a="1"/>
  <c r="F4655" i="12" s="1"/>
  <c r="F4659" i="12" s="1" a="1"/>
  <c r="F4659" i="12" s="1"/>
  <c r="F4663" i="12" s="1" a="1"/>
  <c r="F4663" i="12" s="1"/>
  <c r="F4667" i="12" s="1" a="1"/>
  <c r="F4667" i="12" s="1"/>
  <c r="F4671" i="12" s="1" a="1"/>
  <c r="F4671" i="12" s="1"/>
  <c r="F4675" i="12" s="1" a="1"/>
  <c r="F4675" i="12" s="1"/>
  <c r="F4679" i="12" s="1" a="1"/>
  <c r="F4679" i="12" s="1"/>
  <c r="F4683" i="12" s="1" a="1"/>
  <c r="F4683" i="12" s="1"/>
  <c r="F4687" i="12" s="1" a="1"/>
  <c r="F4687" i="12" s="1"/>
  <c r="F4691" i="12" s="1" a="1"/>
  <c r="F4691" i="12" s="1"/>
  <c r="F4695" i="12" s="1" a="1"/>
  <c r="F4695" i="12" s="1"/>
  <c r="F4699" i="12" s="1" a="1"/>
  <c r="F4699" i="12" s="1"/>
  <c r="F4703" i="12" s="1" a="1"/>
  <c r="F4703" i="12" s="1"/>
  <c r="F4707" i="12" s="1" a="1"/>
  <c r="F4707" i="12" s="1"/>
  <c r="F4711" i="12" s="1" a="1"/>
  <c r="F4711" i="12" s="1"/>
  <c r="F4715" i="12" s="1" a="1"/>
  <c r="F4715" i="12" s="1"/>
  <c r="F4719" i="12" s="1" a="1"/>
  <c r="F4719" i="12" s="1"/>
  <c r="F4723" i="12" s="1" a="1"/>
  <c r="F4723" i="12" s="1"/>
  <c r="F4727" i="12" s="1" a="1"/>
  <c r="F4727" i="12" s="1"/>
  <c r="F4731" i="12" s="1" a="1"/>
  <c r="F4731" i="12" s="1"/>
  <c r="F4735" i="12" s="1" a="1"/>
  <c r="F4735" i="12" s="1"/>
  <c r="F4739" i="12" s="1" a="1"/>
  <c r="F4739" i="12" s="1"/>
  <c r="F4743" i="12" s="1" a="1"/>
  <c r="F4743" i="12" s="1"/>
  <c r="F4747" i="12" s="1" a="1"/>
  <c r="F4747" i="12" s="1"/>
  <c r="F4751" i="12" s="1" a="1"/>
  <c r="F4751" i="12" s="1"/>
  <c r="F4755" i="12" s="1" a="1"/>
  <c r="F4755" i="12" s="1"/>
  <c r="F4759" i="12" s="1" a="1"/>
  <c r="F4759" i="12" s="1"/>
  <c r="F4763" i="12" s="1" a="1"/>
  <c r="F4763" i="12" s="1"/>
  <c r="F4767" i="12" s="1" a="1"/>
  <c r="F4767" i="12" s="1"/>
  <c r="F4771" i="12" s="1" a="1"/>
  <c r="F4771" i="12" s="1"/>
  <c r="F4775" i="12" s="1" a="1"/>
  <c r="F4775" i="12" s="1"/>
  <c r="F4779" i="12" s="1" a="1"/>
  <c r="F4779" i="12" s="1"/>
  <c r="F4783" i="12" s="1" a="1"/>
  <c r="F4783" i="12" s="1"/>
  <c r="F4787" i="12" s="1" a="1"/>
  <c r="F4787" i="12" s="1"/>
  <c r="F4791" i="12" s="1" a="1"/>
  <c r="F4791" i="12" s="1"/>
  <c r="F4795" i="12" s="1" a="1"/>
  <c r="F4795" i="12" s="1"/>
  <c r="F4799" i="12" s="1" a="1"/>
  <c r="F4799" i="12" s="1"/>
  <c r="F4803" i="12" s="1" a="1"/>
  <c r="F4803" i="12" s="1"/>
  <c r="F4807" i="12" s="1" a="1"/>
  <c r="F4807" i="12" s="1"/>
  <c r="F4811" i="12" s="1" a="1"/>
  <c r="F4811" i="12" s="1"/>
  <c r="F4815" i="12" s="1" a="1"/>
  <c r="F4815" i="12" s="1"/>
  <c r="F4819" i="12" s="1" a="1"/>
  <c r="F4819" i="12" s="1"/>
  <c r="F4823" i="12" s="1" a="1"/>
  <c r="F4823" i="12" s="1"/>
  <c r="F4827" i="12" s="1" a="1"/>
  <c r="F4827" i="12" s="1"/>
  <c r="F4831" i="12" s="1" a="1"/>
  <c r="F4831" i="12" s="1"/>
  <c r="F4835" i="12" s="1" a="1"/>
  <c r="F4835" i="12" s="1"/>
  <c r="F4839" i="12" s="1" a="1"/>
  <c r="F4839" i="12" s="1"/>
  <c r="F4843" i="12" s="1" a="1"/>
  <c r="F4843" i="12" s="1"/>
  <c r="F4847" i="12" s="1" a="1"/>
  <c r="F4847" i="12" s="1"/>
  <c r="F4851" i="12" s="1" a="1"/>
  <c r="F4851" i="12" s="1"/>
  <c r="F4855" i="12" s="1" a="1"/>
  <c r="F4855" i="12" s="1"/>
  <c r="F4859" i="12" s="1" a="1"/>
  <c r="F4859" i="12" s="1"/>
  <c r="F4863" i="12" s="1" a="1"/>
  <c r="F4863" i="12" s="1"/>
  <c r="F4867" i="12" s="1" a="1"/>
  <c r="F4867" i="12" s="1"/>
  <c r="F4871" i="12" s="1" a="1"/>
  <c r="F4871" i="12" s="1"/>
  <c r="F4875" i="12" s="1" a="1"/>
  <c r="F4875" i="12" s="1"/>
  <c r="F4879" i="12" s="1" a="1"/>
  <c r="F4879" i="12" s="1"/>
  <c r="F4883" i="12" s="1" a="1"/>
  <c r="F4883" i="12" s="1"/>
  <c r="F4887" i="12" s="1" a="1"/>
  <c r="F4887" i="12" s="1"/>
  <c r="F4891" i="12" s="1" a="1"/>
  <c r="F4891" i="12" s="1"/>
  <c r="F4895" i="12" s="1" a="1"/>
  <c r="F4895" i="12" s="1"/>
  <c r="F4899" i="12" s="1" a="1"/>
  <c r="F4899" i="12" s="1"/>
  <c r="F4903" i="12" s="1" a="1"/>
  <c r="F4903" i="12" s="1"/>
  <c r="F4907" i="12" s="1" a="1"/>
  <c r="F4907" i="12" s="1"/>
  <c r="F4911" i="12" s="1" a="1"/>
  <c r="F4911" i="12" s="1"/>
  <c r="F4915" i="12" s="1" a="1"/>
  <c r="F4915" i="12" s="1"/>
  <c r="F4919" i="12" s="1" a="1"/>
  <c r="F4919" i="12" s="1"/>
  <c r="F4923" i="12" s="1" a="1"/>
  <c r="F4923" i="12" s="1"/>
  <c r="F4927" i="12" s="1" a="1"/>
  <c r="F4927" i="12" s="1"/>
  <c r="F4931" i="12" s="1" a="1"/>
  <c r="F4931" i="12" s="1"/>
  <c r="F4935" i="12" s="1" a="1"/>
  <c r="F4935" i="12" s="1"/>
  <c r="F4939" i="12" s="1" a="1"/>
  <c r="F4939" i="12" s="1"/>
  <c r="F4943" i="12" s="1" a="1"/>
  <c r="F4943" i="12" s="1"/>
  <c r="F4947" i="12" s="1" a="1"/>
  <c r="F4947" i="12" s="1"/>
  <c r="F4951" i="12" s="1" a="1"/>
  <c r="F4951" i="12" s="1"/>
  <c r="F4955" i="12" s="1" a="1"/>
  <c r="F4955" i="12" s="1"/>
  <c r="F4959" i="12" s="1" a="1"/>
  <c r="F4959" i="12" s="1"/>
  <c r="F4963" i="12" s="1" a="1"/>
  <c r="F4963" i="12" s="1"/>
  <c r="F4967" i="12" s="1" a="1"/>
  <c r="F4967" i="12" s="1"/>
  <c r="F4971" i="12" s="1" a="1"/>
  <c r="F4971" i="12" s="1"/>
  <c r="F4975" i="12" s="1" a="1"/>
  <c r="F4975" i="12" s="1"/>
  <c r="F4979" i="12" s="1" a="1"/>
  <c r="F4979" i="12" s="1"/>
  <c r="F4983" i="12" s="1" a="1"/>
  <c r="F4983" i="12" s="1"/>
  <c r="F4987" i="12" s="1" a="1"/>
  <c r="F4987" i="12" s="1"/>
  <c r="F4991" i="12" s="1" a="1"/>
  <c r="F4991" i="12" s="1"/>
  <c r="F4995" i="12" s="1" a="1"/>
  <c r="F4995" i="12" s="1"/>
  <c r="F4999" i="12" s="1" a="1"/>
  <c r="F4999" i="12" s="1"/>
  <c r="F5003" i="12" s="1" a="1"/>
  <c r="F5003" i="12" s="1"/>
  <c r="F5007" i="12" s="1" a="1"/>
  <c r="F5007" i="12" s="1"/>
  <c r="F5011" i="12" s="1" a="1"/>
  <c r="F5011" i="12" s="1"/>
  <c r="F5015" i="12" s="1" a="1"/>
  <c r="F5015" i="12" s="1"/>
  <c r="F5019" i="12" s="1" a="1"/>
  <c r="F5019" i="12" s="1"/>
  <c r="F5023" i="12" s="1" a="1"/>
  <c r="F5023" i="12" s="1"/>
  <c r="F5027" i="12" s="1" a="1"/>
  <c r="F5027" i="12" s="1"/>
  <c r="F5031" i="12" s="1" a="1"/>
  <c r="F5031" i="12" s="1"/>
  <c r="F5035" i="12" s="1" a="1"/>
  <c r="F5035" i="12" s="1"/>
  <c r="F5039" i="12" s="1" a="1"/>
  <c r="F5039" i="12" s="1"/>
  <c r="F5043" i="12" s="1" a="1"/>
  <c r="F5043" i="12" s="1"/>
  <c r="F5047" i="12" s="1" a="1"/>
  <c r="F5047" i="12" s="1"/>
  <c r="F5051" i="12" s="1" a="1"/>
  <c r="F5051" i="12" s="1"/>
  <c r="F5055" i="12" s="1" a="1"/>
  <c r="F5055" i="12" s="1"/>
  <c r="F5059" i="12" s="1" a="1"/>
  <c r="F5059" i="12" s="1"/>
  <c r="F5063" i="12" s="1" a="1"/>
  <c r="F5063" i="12" s="1"/>
  <c r="F5067" i="12" s="1" a="1"/>
  <c r="F5067" i="12" s="1"/>
  <c r="F5071" i="12" s="1" a="1"/>
  <c r="F5071" i="12" s="1"/>
  <c r="F5075" i="12" s="1" a="1"/>
  <c r="F5075" i="12" s="1"/>
  <c r="F5079" i="12" s="1" a="1"/>
  <c r="F5079" i="12" s="1"/>
  <c r="F5083" i="12" s="1" a="1"/>
  <c r="F5083" i="12" s="1"/>
  <c r="F5087" i="12" s="1" a="1"/>
  <c r="F5087" i="12" s="1"/>
  <c r="F5091" i="12" s="1" a="1"/>
  <c r="F5091" i="12" s="1"/>
  <c r="F5095" i="12" s="1" a="1"/>
  <c r="F5095" i="12" s="1"/>
  <c r="F5099" i="12" s="1" a="1"/>
  <c r="F5099" i="12" s="1"/>
  <c r="F5103" i="12" s="1" a="1"/>
  <c r="F5103" i="12" s="1"/>
  <c r="F5107" i="12" s="1" a="1"/>
  <c r="F5107" i="12" s="1"/>
  <c r="F5111" i="12" s="1" a="1"/>
  <c r="F5111" i="12" s="1"/>
  <c r="F5115" i="12" s="1" a="1"/>
  <c r="F5115" i="12" s="1"/>
  <c r="F5119" i="12" s="1" a="1"/>
  <c r="F5119" i="12" s="1"/>
  <c r="F5123" i="12" s="1" a="1"/>
  <c r="F5123" i="12" s="1"/>
  <c r="F5127" i="12" s="1" a="1"/>
  <c r="F5127" i="12" s="1"/>
  <c r="F5131" i="12" s="1" a="1"/>
  <c r="F5131" i="12" s="1"/>
  <c r="F5135" i="12" s="1" a="1"/>
  <c r="F5135" i="12" s="1"/>
  <c r="F5139" i="12" s="1" a="1"/>
  <c r="F5139" i="12" s="1"/>
  <c r="F5143" i="12" s="1" a="1"/>
  <c r="F5143" i="12" s="1"/>
  <c r="F5147" i="12" s="1" a="1"/>
  <c r="F5147" i="12" s="1"/>
  <c r="F5151" i="12" s="1" a="1"/>
  <c r="F5151" i="12" s="1"/>
  <c r="F5155" i="12" s="1" a="1"/>
  <c r="F5155" i="12" s="1"/>
  <c r="F5159" i="12" s="1" a="1"/>
  <c r="F5159" i="12" s="1"/>
  <c r="F5163" i="12" s="1" a="1"/>
  <c r="F5163" i="12" s="1"/>
  <c r="F5167" i="12" s="1" a="1"/>
  <c r="F5167" i="12" s="1"/>
  <c r="F5171" i="12" s="1" a="1"/>
  <c r="F5171" i="12" s="1"/>
  <c r="F5175" i="12" s="1" a="1"/>
  <c r="F5175" i="12" s="1"/>
  <c r="F5179" i="12" s="1" a="1"/>
  <c r="F5179" i="12" s="1"/>
  <c r="F5183" i="12" s="1" a="1"/>
  <c r="F5183" i="12" s="1"/>
  <c r="F5187" i="12" s="1" a="1"/>
  <c r="F5187" i="12" s="1"/>
  <c r="F5191" i="12" s="1" a="1"/>
  <c r="F5191" i="12" s="1"/>
  <c r="F5195" i="12" s="1" a="1"/>
  <c r="F5195" i="12" s="1"/>
  <c r="F5199" i="12" s="1" a="1"/>
  <c r="F5199" i="12" s="1"/>
  <c r="F5203" i="12" s="1" a="1"/>
  <c r="F5203" i="12" s="1"/>
  <c r="F5207" i="12" s="1" a="1"/>
  <c r="F5207" i="12" s="1"/>
  <c r="F5211" i="12" s="1" a="1"/>
  <c r="F5211" i="12" s="1"/>
  <c r="F5215" i="12" s="1" a="1"/>
  <c r="F5215" i="12" s="1"/>
  <c r="F5219" i="12" s="1" a="1"/>
  <c r="F5219" i="12" s="1"/>
  <c r="F5223" i="12" s="1" a="1"/>
  <c r="F5223" i="12" s="1"/>
  <c r="F5227" i="12" s="1" a="1"/>
  <c r="F5227" i="12" s="1"/>
  <c r="F5231" i="12" s="1" a="1"/>
  <c r="F5231" i="12" s="1"/>
  <c r="F5235" i="12" s="1" a="1"/>
  <c r="F5235" i="12" s="1"/>
  <c r="F5239" i="12" s="1" a="1"/>
  <c r="F5239" i="12" s="1"/>
  <c r="F5243" i="12" s="1" a="1"/>
  <c r="F5243" i="12" s="1"/>
  <c r="F5247" i="12" s="1" a="1"/>
  <c r="F5247" i="12" s="1"/>
  <c r="F5251" i="12" s="1" a="1"/>
  <c r="F5251" i="12" s="1"/>
  <c r="F5255" i="12" s="1" a="1"/>
  <c r="F5255" i="12" s="1"/>
  <c r="F5259" i="12" s="1" a="1"/>
  <c r="F5259" i="12" s="1"/>
  <c r="F5263" i="12" s="1" a="1"/>
  <c r="F5263" i="12" s="1"/>
  <c r="F5267" i="12" s="1" a="1"/>
  <c r="F5267" i="12" s="1"/>
  <c r="F5271" i="12" s="1" a="1"/>
  <c r="F5271" i="12" s="1"/>
  <c r="F5275" i="12" s="1" a="1"/>
  <c r="F5275" i="12" s="1"/>
  <c r="F5279" i="12" s="1" a="1"/>
  <c r="F5279" i="12" s="1"/>
  <c r="F5283" i="12" s="1" a="1"/>
  <c r="F5283" i="12" s="1"/>
  <c r="F5287" i="12" s="1" a="1"/>
  <c r="F5287" i="12" s="1"/>
  <c r="F5291" i="12" s="1" a="1"/>
  <c r="F5291" i="12" s="1"/>
  <c r="F5295" i="12" s="1" a="1"/>
  <c r="F5295" i="12" s="1"/>
  <c r="F5299" i="12" s="1" a="1"/>
  <c r="F5299" i="12" s="1"/>
  <c r="F5303" i="12" s="1" a="1"/>
  <c r="F5303" i="12" s="1"/>
  <c r="F5307" i="12" s="1" a="1"/>
  <c r="F5307" i="12" s="1"/>
  <c r="F5311" i="12" s="1" a="1"/>
  <c r="F5311" i="12" s="1"/>
  <c r="F5315" i="12" s="1" a="1"/>
  <c r="F5315" i="12" s="1"/>
  <c r="F5319" i="12" s="1" a="1"/>
  <c r="F5319" i="12" s="1"/>
  <c r="F5323" i="12" s="1" a="1"/>
  <c r="F5323" i="12" s="1"/>
  <c r="F5327" i="12" s="1" a="1"/>
  <c r="F5327" i="12" s="1"/>
  <c r="F5331" i="12" s="1" a="1"/>
  <c r="F5331" i="12" s="1"/>
  <c r="F5335" i="12" s="1" a="1"/>
  <c r="F5335" i="12" s="1"/>
  <c r="F5339" i="12" s="1" a="1"/>
  <c r="F5339" i="12" s="1"/>
  <c r="F5343" i="12" s="1" a="1"/>
  <c r="F5343" i="12" s="1"/>
  <c r="F5347" i="12" s="1" a="1"/>
  <c r="F5347" i="12" s="1"/>
  <c r="F5351" i="12" s="1" a="1"/>
  <c r="F5351" i="12" s="1"/>
  <c r="F5355" i="12" s="1" a="1"/>
  <c r="F5355" i="12" s="1"/>
  <c r="F5359" i="12" s="1" a="1"/>
  <c r="F5359" i="12" s="1"/>
  <c r="F5363" i="12" s="1" a="1"/>
  <c r="F5363" i="12" s="1"/>
  <c r="F5367" i="12" s="1" a="1"/>
  <c r="F5367" i="12" s="1"/>
  <c r="F5371" i="12" s="1" a="1"/>
  <c r="F5371" i="12" s="1"/>
  <c r="F5375" i="12" s="1" a="1"/>
  <c r="F5375" i="12" s="1"/>
  <c r="F5379" i="12" s="1" a="1"/>
  <c r="F5379" i="12" s="1"/>
  <c r="F5383" i="12" s="1" a="1"/>
  <c r="F5383" i="12" s="1"/>
  <c r="F5387" i="12" s="1" a="1"/>
  <c r="F5387" i="12" s="1"/>
  <c r="F5391" i="12" s="1" a="1"/>
  <c r="F5391" i="12" s="1"/>
  <c r="F5395" i="12" s="1" a="1"/>
  <c r="F5395" i="12" s="1"/>
  <c r="F5399" i="12" s="1" a="1"/>
  <c r="F5399" i="12" s="1"/>
  <c r="F5403" i="12" s="1" a="1"/>
  <c r="F5403" i="12" s="1"/>
  <c r="F5407" i="12" s="1" a="1"/>
  <c r="F5407" i="12" s="1"/>
  <c r="F5411" i="12" s="1" a="1"/>
  <c r="F5411" i="12" s="1"/>
  <c r="F5415" i="12" s="1" a="1"/>
  <c r="F5415" i="12" s="1"/>
  <c r="F5419" i="12" s="1" a="1"/>
  <c r="F5419" i="12" s="1"/>
  <c r="F5423" i="12" s="1" a="1"/>
  <c r="F5423" i="12" s="1"/>
  <c r="F5427" i="12" s="1" a="1"/>
  <c r="F5427" i="12" s="1"/>
  <c r="F5431" i="12" s="1" a="1"/>
  <c r="F5431" i="12" s="1"/>
  <c r="F5435" i="12" s="1" a="1"/>
  <c r="F5435" i="12" s="1"/>
  <c r="F5439" i="12" s="1" a="1"/>
  <c r="F5439" i="12" s="1"/>
  <c r="F5443" i="12" s="1" a="1"/>
  <c r="F5443" i="12" s="1"/>
  <c r="F5447" i="12" s="1" a="1"/>
  <c r="F5447" i="12" s="1"/>
  <c r="F5451" i="12" s="1" a="1"/>
  <c r="F5451" i="12" s="1"/>
  <c r="F5455" i="12" s="1" a="1"/>
  <c r="F5455" i="12" s="1"/>
  <c r="F5459" i="12" s="1" a="1"/>
  <c r="F5459" i="12" s="1"/>
  <c r="F5463" i="12" s="1" a="1"/>
  <c r="F5463" i="12" s="1"/>
  <c r="F5467" i="12" s="1" a="1"/>
  <c r="F5467" i="12" s="1"/>
  <c r="F5471" i="12" s="1" a="1"/>
  <c r="F5471" i="12" s="1"/>
  <c r="F5475" i="12" s="1" a="1"/>
  <c r="F5475" i="12" s="1"/>
  <c r="F5479" i="12" s="1" a="1"/>
  <c r="F5479" i="12" s="1"/>
  <c r="F5483" i="12" s="1" a="1"/>
  <c r="F5483" i="12" s="1"/>
  <c r="F5487" i="12" s="1" a="1"/>
  <c r="F5487" i="12" s="1"/>
  <c r="F5491" i="12" s="1" a="1"/>
  <c r="F5491" i="12" s="1"/>
  <c r="F5495" i="12" s="1" a="1"/>
  <c r="F5495" i="12" s="1"/>
  <c r="F5499" i="12" s="1" a="1"/>
  <c r="F5499" i="12" s="1"/>
  <c r="F5503" i="12" s="1" a="1"/>
  <c r="F5503" i="12" s="1"/>
  <c r="F5507" i="12" s="1" a="1"/>
  <c r="F5507" i="12" s="1"/>
  <c r="F5511" i="12" s="1" a="1"/>
  <c r="F5511" i="12" s="1"/>
  <c r="F5515" i="12" s="1" a="1"/>
  <c r="F5515" i="12" s="1"/>
  <c r="F5519" i="12" s="1" a="1"/>
  <c r="F5519" i="12" s="1"/>
  <c r="F5523" i="12" s="1" a="1"/>
  <c r="F5523" i="12" s="1"/>
  <c r="F5527" i="12" s="1" a="1"/>
  <c r="F5527" i="12" s="1"/>
  <c r="F5531" i="12" s="1" a="1"/>
  <c r="F5531" i="12" s="1"/>
  <c r="F5535" i="12" s="1" a="1"/>
  <c r="F5535" i="12" s="1"/>
  <c r="F5539" i="12" s="1" a="1"/>
  <c r="F5539" i="12" s="1"/>
  <c r="F5543" i="12" s="1" a="1"/>
  <c r="F5543" i="12" s="1"/>
  <c r="F5547" i="12" s="1" a="1"/>
  <c r="F5547" i="12" s="1"/>
  <c r="F5551" i="12" s="1" a="1"/>
  <c r="F5551" i="12" s="1"/>
  <c r="F5555" i="12" s="1" a="1"/>
  <c r="F5555" i="12" s="1"/>
  <c r="F5559" i="12" s="1" a="1"/>
  <c r="F5559" i="12" s="1"/>
  <c r="F5563" i="12" s="1" a="1"/>
  <c r="F5563" i="12" s="1"/>
  <c r="F5567" i="12" s="1" a="1"/>
  <c r="F5567" i="12" s="1"/>
  <c r="F5571" i="12" s="1" a="1"/>
  <c r="F5571" i="12" s="1"/>
  <c r="F5575" i="12" s="1" a="1"/>
  <c r="F5575" i="12" s="1"/>
  <c r="F5579" i="12" s="1" a="1"/>
  <c r="F5579" i="12" s="1"/>
  <c r="F5583" i="12" s="1" a="1"/>
  <c r="F5583" i="12" s="1"/>
  <c r="F5587" i="12" s="1" a="1"/>
  <c r="F5587" i="12" s="1"/>
  <c r="F5591" i="12" s="1" a="1"/>
  <c r="F5591" i="12" s="1"/>
  <c r="F5595" i="12" s="1" a="1"/>
  <c r="F5595" i="12" s="1"/>
  <c r="F5599" i="12" s="1" a="1"/>
  <c r="F5599" i="12" s="1"/>
  <c r="F5603" i="12" s="1" a="1"/>
  <c r="F5603" i="12" s="1"/>
  <c r="F5607" i="12" s="1" a="1"/>
  <c r="F5607" i="12" s="1"/>
  <c r="F5611" i="12" s="1" a="1"/>
  <c r="F5611" i="12" s="1"/>
  <c r="F5615" i="12" s="1" a="1"/>
  <c r="F5615" i="12" s="1"/>
  <c r="F5619" i="12" s="1" a="1"/>
  <c r="F5619" i="12" s="1"/>
  <c r="F5623" i="12" s="1" a="1"/>
  <c r="F5623" i="12" s="1"/>
  <c r="F5627" i="12" s="1" a="1"/>
  <c r="F5627" i="12" s="1"/>
  <c r="F5631" i="12" s="1" a="1"/>
  <c r="F5631" i="12" s="1"/>
  <c r="F5635" i="12" s="1" a="1"/>
  <c r="F5635" i="12" s="1"/>
  <c r="F5639" i="12" s="1" a="1"/>
  <c r="F5639" i="12" s="1"/>
  <c r="F5643" i="12" s="1" a="1"/>
  <c r="F5643" i="12" s="1"/>
  <c r="F5647" i="12" s="1" a="1"/>
  <c r="F5647" i="12" s="1"/>
  <c r="F5651" i="12" s="1" a="1"/>
  <c r="F5651" i="12" s="1"/>
  <c r="F5655" i="12" s="1" a="1"/>
  <c r="F5655" i="12" s="1"/>
  <c r="F5659" i="12" s="1" a="1"/>
  <c r="F5659" i="12" s="1"/>
  <c r="F5663" i="12" s="1" a="1"/>
  <c r="F5663" i="12" s="1"/>
  <c r="F5667" i="12" s="1" a="1"/>
  <c r="F5667" i="12" s="1"/>
  <c r="F5671" i="12" s="1" a="1"/>
  <c r="F5671" i="12" s="1"/>
  <c r="F5675" i="12" s="1" a="1"/>
  <c r="F5675" i="12" s="1"/>
  <c r="F5679" i="12" s="1" a="1"/>
  <c r="F5679" i="12" s="1"/>
  <c r="F5683" i="12" s="1" a="1"/>
  <c r="F5683" i="12" s="1"/>
  <c r="F5687" i="12" s="1" a="1"/>
  <c r="F5687" i="12" s="1"/>
  <c r="F5691" i="12" s="1" a="1"/>
  <c r="F5691" i="12" s="1"/>
  <c r="F5695" i="12" s="1" a="1"/>
  <c r="F5695" i="12" s="1"/>
  <c r="F5699" i="12" s="1" a="1"/>
  <c r="F5699" i="12" s="1"/>
  <c r="F5703" i="12" s="1" a="1"/>
  <c r="F5703" i="12" s="1"/>
  <c r="F5707" i="12" s="1" a="1"/>
  <c r="F5707" i="12" s="1"/>
  <c r="F5711" i="12" s="1" a="1"/>
  <c r="F5711" i="12" s="1"/>
  <c r="F5715" i="12" s="1" a="1"/>
  <c r="F5715" i="12" s="1"/>
  <c r="F5719" i="12" s="1" a="1"/>
  <c r="F5719" i="12" s="1"/>
  <c r="F5723" i="12" s="1" a="1"/>
  <c r="F5723" i="12" s="1"/>
  <c r="F5727" i="12" s="1" a="1"/>
  <c r="F5727" i="12" s="1"/>
  <c r="F5731" i="12" s="1" a="1"/>
  <c r="F5731" i="12" s="1"/>
  <c r="F5735" i="12" s="1" a="1"/>
  <c r="F5735" i="12" s="1"/>
  <c r="F5739" i="12" s="1" a="1"/>
  <c r="F5739" i="12" s="1"/>
  <c r="F5743" i="12" s="1" a="1"/>
  <c r="F5743" i="12" s="1"/>
  <c r="F5747" i="12" s="1" a="1"/>
  <c r="F5747" i="12" s="1"/>
  <c r="F5751" i="12" s="1" a="1"/>
  <c r="F5751" i="12" s="1"/>
  <c r="F5755" i="12" s="1" a="1"/>
  <c r="F5755" i="12" s="1"/>
  <c r="F5759" i="12" s="1" a="1"/>
  <c r="F5759" i="12" s="1"/>
  <c r="F5763" i="12" s="1" a="1"/>
  <c r="F5763" i="12" s="1"/>
  <c r="F5767" i="12" s="1" a="1"/>
  <c r="F5767" i="12" s="1"/>
  <c r="F5771" i="12" s="1" a="1"/>
  <c r="F5771" i="12" s="1"/>
  <c r="F5775" i="12" s="1" a="1"/>
  <c r="F5775" i="12" s="1"/>
  <c r="F5779" i="12" s="1" a="1"/>
  <c r="F5779" i="12" s="1"/>
  <c r="F5783" i="12" s="1" a="1"/>
  <c r="F5783" i="12" s="1"/>
  <c r="F5787" i="12" s="1" a="1"/>
  <c r="F5787" i="12" s="1"/>
  <c r="F5791" i="12" s="1" a="1"/>
  <c r="F5791" i="12" s="1"/>
  <c r="F5795" i="12" s="1" a="1"/>
  <c r="F5795" i="12" s="1"/>
  <c r="F5799" i="12" s="1" a="1"/>
  <c r="F5799" i="12" s="1"/>
  <c r="F5803" i="12" s="1" a="1"/>
  <c r="F5803" i="12" s="1"/>
  <c r="F5807" i="12" s="1" a="1"/>
  <c r="F5807" i="12" s="1"/>
  <c r="F5811" i="12" s="1" a="1"/>
  <c r="F5811" i="12" s="1"/>
  <c r="F5815" i="12" s="1" a="1"/>
  <c r="F5815" i="12" s="1"/>
  <c r="F5819" i="12" s="1" a="1"/>
  <c r="F5819" i="12" s="1"/>
  <c r="F5823" i="12" s="1" a="1"/>
  <c r="F5823" i="12" s="1"/>
  <c r="F5827" i="12" s="1" a="1"/>
  <c r="F5827" i="12" s="1"/>
  <c r="F5831" i="12" s="1" a="1"/>
  <c r="F5831" i="12" s="1"/>
  <c r="F5835" i="12" s="1" a="1"/>
  <c r="F5835" i="12" s="1"/>
  <c r="F5839" i="12" s="1" a="1"/>
  <c r="F5839" i="12" s="1"/>
  <c r="F5843" i="12" s="1" a="1"/>
  <c r="F5843" i="12" s="1"/>
  <c r="F5847" i="12" s="1" a="1"/>
  <c r="F5847" i="12" s="1"/>
  <c r="F5851" i="12" s="1" a="1"/>
  <c r="F5851" i="12" s="1"/>
  <c r="F5855" i="12" s="1" a="1"/>
  <c r="F5855" i="12" s="1"/>
  <c r="F5859" i="12" s="1" a="1"/>
  <c r="F5859" i="12" s="1"/>
  <c r="F5863" i="12" s="1" a="1"/>
  <c r="F5863" i="12" s="1"/>
  <c r="F5867" i="12" s="1" a="1"/>
  <c r="F5867" i="12" s="1"/>
  <c r="F5871" i="12" s="1" a="1"/>
  <c r="F5871" i="12" s="1"/>
  <c r="F5875" i="12" s="1" a="1"/>
  <c r="F5875" i="12" s="1"/>
  <c r="F5879" i="12" s="1" a="1"/>
  <c r="F5879" i="12" s="1"/>
  <c r="F5883" i="12" s="1" a="1"/>
  <c r="F5883" i="12" s="1"/>
  <c r="F5887" i="12" s="1" a="1"/>
  <c r="F5887" i="12" s="1"/>
  <c r="F5891" i="12" s="1" a="1"/>
  <c r="F5891" i="12" s="1"/>
  <c r="F5895" i="12" s="1" a="1"/>
  <c r="F5895" i="12" s="1"/>
  <c r="F5899" i="12" s="1" a="1"/>
  <c r="F5899" i="12" s="1"/>
  <c r="F5903" i="12" s="1" a="1"/>
  <c r="F5903" i="12" s="1"/>
  <c r="F5907" i="12" s="1" a="1"/>
  <c r="F5907" i="12" s="1"/>
  <c r="F5911" i="12" s="1" a="1"/>
  <c r="F5911" i="12" s="1"/>
  <c r="F5915" i="12" s="1" a="1"/>
  <c r="F5915" i="12" s="1"/>
  <c r="F5919" i="12" s="1" a="1"/>
  <c r="F5919" i="12" s="1"/>
  <c r="F5923" i="12" s="1" a="1"/>
  <c r="F5923" i="12" s="1"/>
  <c r="F5927" i="12" s="1" a="1"/>
  <c r="F5927" i="12" s="1"/>
  <c r="F5931" i="12" s="1" a="1"/>
  <c r="F5931" i="12" s="1"/>
  <c r="F5935" i="12" s="1" a="1"/>
  <c r="F5935" i="12" s="1"/>
  <c r="F5939" i="12" s="1" a="1"/>
  <c r="F5939" i="12" s="1"/>
  <c r="F5943" i="12" s="1" a="1"/>
  <c r="F5943" i="12" s="1"/>
  <c r="F5947" i="12" s="1" a="1"/>
  <c r="F5947" i="12" s="1"/>
  <c r="F5951" i="12" s="1" a="1"/>
  <c r="F5951" i="12" s="1"/>
  <c r="F5955" i="12" s="1" a="1"/>
  <c r="F5955" i="12" s="1"/>
  <c r="F5959" i="12" s="1" a="1"/>
  <c r="F5959" i="12" s="1"/>
  <c r="F5963" i="12" s="1" a="1"/>
  <c r="F5963" i="12" s="1"/>
  <c r="F5967" i="12" s="1" a="1"/>
  <c r="F5967" i="12" s="1"/>
  <c r="F5971" i="12" s="1" a="1"/>
  <c r="F5971" i="12" s="1"/>
  <c r="F5975" i="12" s="1" a="1"/>
  <c r="F5975" i="12" s="1"/>
  <c r="F5979" i="12" s="1" a="1"/>
  <c r="F5979" i="12" s="1"/>
  <c r="F5983" i="12" s="1" a="1"/>
  <c r="F5983" i="12" s="1"/>
  <c r="F5987" i="12" s="1" a="1"/>
  <c r="F5987" i="12" s="1"/>
  <c r="F5991" i="12" s="1" a="1"/>
  <c r="F5991" i="12" s="1"/>
  <c r="F5995" i="12" s="1" a="1"/>
  <c r="F5995" i="12" s="1"/>
  <c r="F5999" i="12" s="1" a="1"/>
  <c r="F5999" i="12" s="1"/>
  <c r="F6003" i="12" s="1" a="1"/>
  <c r="F6003" i="12" s="1"/>
  <c r="F6007" i="12" s="1" a="1"/>
  <c r="F6007" i="12" s="1"/>
  <c r="F6011" i="12" s="1" a="1"/>
  <c r="F6011" i="12" s="1"/>
  <c r="F6015" i="12" s="1" a="1"/>
  <c r="F6015" i="12" s="1"/>
  <c r="F6019" i="12" s="1" a="1"/>
  <c r="F6019" i="12" s="1"/>
  <c r="F6023" i="12" s="1" a="1"/>
  <c r="F6023" i="12" s="1"/>
  <c r="F6027" i="12" s="1" a="1"/>
  <c r="F6027" i="12" s="1"/>
  <c r="F6031" i="12" s="1" a="1"/>
  <c r="F6031" i="12" s="1"/>
  <c r="F6035" i="12" s="1" a="1"/>
  <c r="F6035" i="12" s="1"/>
  <c r="F6039" i="12" s="1" a="1"/>
  <c r="F6039" i="12" s="1"/>
  <c r="F6043" i="12" s="1" a="1"/>
  <c r="F6043" i="12" s="1"/>
  <c r="F6047" i="12" s="1" a="1"/>
  <c r="F6047" i="12" s="1"/>
  <c r="F6051" i="12" s="1" a="1"/>
  <c r="F6051" i="12" s="1"/>
  <c r="F6055" i="12" s="1" a="1"/>
  <c r="F6055" i="12" s="1"/>
  <c r="F6059" i="12" s="1" a="1"/>
  <c r="F6059" i="12" s="1"/>
  <c r="F6063" i="12" s="1" a="1"/>
  <c r="F6063" i="12" s="1"/>
  <c r="F6067" i="12" s="1" a="1"/>
  <c r="F6067" i="12" s="1"/>
  <c r="F6071" i="12" s="1" a="1"/>
  <c r="F6071" i="12" s="1"/>
  <c r="F6075" i="12" s="1" a="1"/>
  <c r="F6075" i="12" s="1"/>
  <c r="F6079" i="12" s="1" a="1"/>
  <c r="F6079" i="12" s="1"/>
  <c r="F6083" i="12" s="1" a="1"/>
  <c r="F6083" i="12" s="1"/>
  <c r="F6087" i="12" s="1" a="1"/>
  <c r="F6087" i="12" s="1"/>
  <c r="F6091" i="12" s="1" a="1"/>
  <c r="F6091" i="12" s="1"/>
  <c r="F6095" i="12" s="1" a="1"/>
  <c r="F6095" i="12" s="1"/>
  <c r="F6099" i="12" s="1" a="1"/>
  <c r="F6099" i="12" s="1"/>
  <c r="F6103" i="12" s="1" a="1"/>
  <c r="F6103" i="12" s="1"/>
  <c r="F6107" i="12" s="1" a="1"/>
  <c r="F6107" i="12" s="1"/>
  <c r="F6111" i="12" s="1" a="1"/>
  <c r="F6111" i="12" s="1"/>
  <c r="F6115" i="12" s="1" a="1"/>
  <c r="F6115" i="12" s="1"/>
  <c r="F6119" i="12" s="1" a="1"/>
  <c r="F6119" i="12" s="1"/>
  <c r="F6123" i="12" s="1" a="1"/>
  <c r="F6123" i="12" s="1"/>
  <c r="F6127" i="12" s="1" a="1"/>
  <c r="F6127" i="12" s="1"/>
  <c r="F6131" i="12" s="1" a="1"/>
  <c r="F6131" i="12" s="1"/>
  <c r="F6135" i="12" s="1" a="1"/>
  <c r="F6135" i="12" s="1"/>
  <c r="F6139" i="12" s="1" a="1"/>
  <c r="F6139" i="12" s="1"/>
  <c r="F6143" i="12" s="1" a="1"/>
  <c r="F6143" i="12" s="1"/>
  <c r="F6147" i="12" s="1" a="1"/>
  <c r="F6147" i="12" s="1"/>
  <c r="F6151" i="12" s="1" a="1"/>
  <c r="F6151" i="12" s="1"/>
  <c r="F6155" i="12" s="1" a="1"/>
  <c r="F6155" i="12" s="1"/>
  <c r="F6159" i="12" s="1" a="1"/>
  <c r="F6159" i="12" s="1"/>
  <c r="F6163" i="12" s="1" a="1"/>
  <c r="F6163" i="12" s="1"/>
  <c r="F6167" i="12" s="1" a="1"/>
  <c r="F6167" i="12" s="1"/>
  <c r="F6171" i="12" s="1" a="1"/>
  <c r="F6171" i="12" s="1"/>
  <c r="F6175" i="12" s="1" a="1"/>
  <c r="F6175" i="12" s="1"/>
  <c r="F6179" i="12" s="1" a="1"/>
  <c r="F6179" i="12" s="1"/>
  <c r="F6183" i="12" s="1" a="1"/>
  <c r="F6183" i="12" s="1"/>
  <c r="F6187" i="12" s="1" a="1"/>
  <c r="F6187" i="12" s="1"/>
  <c r="F6191" i="12" s="1" a="1"/>
  <c r="F6191" i="12" s="1"/>
  <c r="F6195" i="12" s="1" a="1"/>
  <c r="F6195" i="12" s="1"/>
  <c r="F6199" i="12" s="1" a="1"/>
  <c r="F6199" i="12" s="1"/>
  <c r="F6203" i="12" s="1" a="1"/>
  <c r="F6203" i="12" s="1"/>
  <c r="F6207" i="12" s="1" a="1"/>
  <c r="F6207" i="12" s="1"/>
  <c r="F6211" i="12" s="1" a="1"/>
  <c r="F6211" i="12" s="1"/>
  <c r="F6215" i="12" s="1" a="1"/>
  <c r="F6215" i="12" s="1"/>
  <c r="F6219" i="12" s="1" a="1"/>
  <c r="F6219" i="12" s="1"/>
  <c r="F6223" i="12" s="1" a="1"/>
  <c r="F6223" i="12" s="1"/>
  <c r="F6227" i="12" s="1" a="1"/>
  <c r="F6227" i="12" s="1"/>
  <c r="F6231" i="12" s="1" a="1"/>
  <c r="F6231" i="12" s="1"/>
  <c r="F6235" i="12" s="1" a="1"/>
  <c r="F6235" i="12" s="1"/>
  <c r="F6239" i="12" s="1" a="1"/>
  <c r="F6239" i="12" s="1"/>
  <c r="F6243" i="12" s="1" a="1"/>
  <c r="F6243" i="12" s="1"/>
  <c r="F6247" i="12" s="1" a="1"/>
  <c r="F6247" i="12" s="1"/>
  <c r="F6251" i="12" s="1" a="1"/>
  <c r="F6251" i="12" s="1"/>
  <c r="F6255" i="12" s="1" a="1"/>
  <c r="F6255" i="12" s="1"/>
  <c r="F6259" i="12" s="1" a="1"/>
  <c r="F6259" i="12" s="1"/>
  <c r="F6263" i="12" s="1" a="1"/>
  <c r="F6263" i="12" s="1"/>
  <c r="F6267" i="12" s="1" a="1"/>
  <c r="F6267" i="12" s="1"/>
  <c r="F6271" i="12" s="1" a="1"/>
  <c r="F6271" i="12" s="1"/>
  <c r="F6275" i="12" s="1" a="1"/>
  <c r="F6275" i="12" s="1"/>
  <c r="F6279" i="12" s="1" a="1"/>
  <c r="F6279" i="12" s="1"/>
  <c r="F6283" i="12" s="1" a="1"/>
  <c r="F6283" i="12" s="1"/>
  <c r="F6287" i="12" s="1" a="1"/>
  <c r="F6287" i="12" s="1"/>
  <c r="F6291" i="12" s="1" a="1"/>
  <c r="F6291" i="12" s="1"/>
  <c r="F6295" i="12" s="1" a="1"/>
  <c r="F6295" i="12" s="1"/>
  <c r="F6299" i="12" s="1" a="1"/>
  <c r="F6299" i="12" s="1"/>
  <c r="F6303" i="12" s="1" a="1"/>
  <c r="F6303" i="12" s="1"/>
  <c r="F6307" i="12" s="1" a="1"/>
  <c r="F6307" i="12" s="1"/>
  <c r="F6311" i="12" s="1" a="1"/>
  <c r="F6311" i="12" s="1"/>
  <c r="F6315" i="12" s="1" a="1"/>
  <c r="F6315" i="12" s="1"/>
  <c r="F6319" i="12" s="1" a="1"/>
  <c r="F6319" i="12" s="1"/>
  <c r="F6323" i="12" s="1" a="1"/>
  <c r="F6323" i="12" s="1"/>
  <c r="F6327" i="12" s="1" a="1"/>
  <c r="F6327" i="12" s="1"/>
  <c r="F6331" i="12" s="1" a="1"/>
  <c r="F6331" i="12" s="1"/>
  <c r="F6335" i="12" s="1" a="1"/>
  <c r="F6335" i="12" s="1"/>
  <c r="F6339" i="12" s="1" a="1"/>
  <c r="F6339" i="12" s="1"/>
  <c r="F6343" i="12" s="1" a="1"/>
  <c r="F6343" i="12" s="1"/>
  <c r="F6347" i="12" s="1" a="1"/>
  <c r="F6347" i="12" s="1"/>
  <c r="F6351" i="12" s="1" a="1"/>
  <c r="F6351" i="12" s="1"/>
  <c r="F6355" i="12" s="1" a="1"/>
  <c r="F6355" i="12" s="1"/>
  <c r="F6359" i="12" s="1" a="1"/>
  <c r="F6359" i="12" s="1"/>
  <c r="F6363" i="12" s="1" a="1"/>
  <c r="F6363" i="12" s="1"/>
  <c r="F6367" i="12" s="1" a="1"/>
  <c r="F6367" i="12" s="1"/>
  <c r="F6371" i="12" s="1" a="1"/>
  <c r="F6371" i="12" s="1"/>
  <c r="F6375" i="12" s="1" a="1"/>
  <c r="F6375" i="12" s="1"/>
  <c r="F6379" i="12" s="1" a="1"/>
  <c r="F6379" i="12" s="1"/>
  <c r="F6383" i="12" s="1" a="1"/>
  <c r="F6383" i="12" s="1"/>
  <c r="F6387" i="12" s="1" a="1"/>
  <c r="F6387" i="12" s="1"/>
  <c r="F6391" i="12" s="1" a="1"/>
  <c r="F6391" i="12" s="1"/>
  <c r="F6395" i="12" s="1" a="1"/>
  <c r="F6395" i="12" s="1"/>
  <c r="F6399" i="12" s="1" a="1"/>
  <c r="F6399" i="12" s="1"/>
  <c r="F6403" i="12" s="1" a="1"/>
  <c r="F6403" i="12" s="1"/>
  <c r="F6407" i="12" s="1" a="1"/>
  <c r="F6407" i="12" s="1"/>
  <c r="F6411" i="12" s="1" a="1"/>
  <c r="F6411" i="12" s="1"/>
  <c r="F6415" i="12" s="1" a="1"/>
  <c r="F6415" i="12" s="1"/>
  <c r="F6419" i="12" s="1" a="1"/>
  <c r="F6419" i="12" s="1"/>
  <c r="F6423" i="12" s="1" a="1"/>
  <c r="F6423" i="12" s="1"/>
  <c r="F6427" i="12" s="1" a="1"/>
  <c r="F6427" i="12" s="1"/>
  <c r="F6431" i="12" s="1" a="1"/>
  <c r="F6431" i="12" s="1"/>
  <c r="F6435" i="12" s="1" a="1"/>
  <c r="F6435" i="12" s="1"/>
  <c r="F6439" i="12" s="1" a="1"/>
  <c r="F6439" i="12" s="1"/>
  <c r="F6443" i="12" s="1" a="1"/>
  <c r="F6443" i="12" s="1"/>
  <c r="F6447" i="12" s="1" a="1"/>
  <c r="F6447" i="12" s="1"/>
  <c r="F6451" i="12" s="1" a="1"/>
  <c r="F6451" i="12" s="1"/>
  <c r="F6455" i="12" s="1" a="1"/>
  <c r="F6455" i="12" s="1"/>
  <c r="F6459" i="12" s="1" a="1"/>
  <c r="F6459" i="12" s="1"/>
  <c r="F6463" i="12" s="1" a="1"/>
  <c r="F6463" i="12" s="1"/>
  <c r="F6467" i="12" s="1" a="1"/>
  <c r="F6467" i="12" s="1"/>
  <c r="F6471" i="12" s="1" a="1"/>
  <c r="F6471" i="12" s="1"/>
  <c r="F6475" i="12" s="1" a="1"/>
  <c r="F6475" i="12" s="1"/>
  <c r="F6479" i="12" s="1" a="1"/>
  <c r="F6479" i="12" s="1"/>
  <c r="F6483" i="12" s="1" a="1"/>
  <c r="F6483" i="12" s="1"/>
  <c r="F6487" i="12" s="1" a="1"/>
  <c r="F6487" i="12" s="1"/>
  <c r="F6491" i="12" s="1" a="1"/>
  <c r="F6491" i="12" s="1"/>
  <c r="F6495" i="12" s="1" a="1"/>
  <c r="F6495" i="12" s="1"/>
  <c r="F6499" i="12" s="1" a="1"/>
  <c r="F6499" i="12" s="1"/>
  <c r="F6503" i="12" s="1" a="1"/>
  <c r="F6503" i="12" s="1"/>
  <c r="F6507" i="12" s="1" a="1"/>
  <c r="F6507" i="12" s="1"/>
  <c r="F6511" i="12" s="1" a="1"/>
  <c r="F6511" i="12" s="1"/>
  <c r="F6515" i="12" s="1" a="1"/>
  <c r="F6515" i="12" s="1"/>
  <c r="F6519" i="12" s="1" a="1"/>
  <c r="F6519" i="12" s="1"/>
  <c r="F6523" i="12" s="1" a="1"/>
  <c r="F6523" i="12" s="1"/>
  <c r="F6527" i="12" s="1" a="1"/>
  <c r="F6527" i="12" s="1"/>
  <c r="F6531" i="12" s="1" a="1"/>
  <c r="F6531" i="12" s="1"/>
  <c r="F6535" i="12" s="1" a="1"/>
  <c r="F6535" i="12" s="1"/>
  <c r="F6539" i="12" s="1" a="1"/>
  <c r="F6539" i="12" s="1"/>
  <c r="F6543" i="12" s="1" a="1"/>
  <c r="F6543" i="12" s="1"/>
  <c r="F6547" i="12" s="1" a="1"/>
  <c r="F6547" i="12" s="1"/>
  <c r="F6551" i="12" s="1" a="1"/>
  <c r="F6551" i="12" s="1"/>
  <c r="F6555" i="12" s="1" a="1"/>
  <c r="F6555" i="12" s="1"/>
  <c r="F6559" i="12" s="1" a="1"/>
  <c r="F6559" i="12" s="1"/>
  <c r="F6563" i="12" s="1" a="1"/>
  <c r="F6563" i="12" s="1"/>
  <c r="F6567" i="12" s="1" a="1"/>
  <c r="F6567" i="12" s="1"/>
  <c r="F6571" i="12" s="1" a="1"/>
  <c r="F6571" i="12" s="1"/>
  <c r="F6575" i="12" s="1" a="1"/>
  <c r="F6575" i="12" s="1"/>
  <c r="F6579" i="12" s="1" a="1"/>
  <c r="F6579" i="12" s="1"/>
  <c r="F6583" i="12" s="1" a="1"/>
  <c r="F6583" i="12" s="1"/>
  <c r="F6587" i="12" s="1" a="1"/>
  <c r="F6587" i="12" s="1"/>
  <c r="F6591" i="12" s="1" a="1"/>
  <c r="F6591" i="12" s="1"/>
  <c r="F6595" i="12" s="1" a="1"/>
  <c r="F6595" i="12" s="1"/>
  <c r="F6599" i="12" s="1" a="1"/>
  <c r="F6599" i="12" s="1"/>
  <c r="F6603" i="12" s="1" a="1"/>
  <c r="F6603" i="12" s="1"/>
  <c r="F6607" i="12" s="1" a="1"/>
  <c r="F6607" i="12" s="1"/>
  <c r="F6611" i="12" s="1" a="1"/>
  <c r="F6611" i="12" s="1"/>
  <c r="F6615" i="12" s="1" a="1"/>
  <c r="F6615" i="12" s="1"/>
  <c r="F6619" i="12" s="1" a="1"/>
  <c r="F6619" i="12" s="1"/>
  <c r="F6623" i="12" s="1" a="1"/>
  <c r="F6623" i="12" s="1"/>
  <c r="F6627" i="12" s="1" a="1"/>
  <c r="F6627" i="12" s="1"/>
  <c r="F6631" i="12" s="1" a="1"/>
  <c r="F6631" i="12" s="1"/>
  <c r="F6635" i="12" s="1" a="1"/>
  <c r="F6635" i="12" s="1"/>
  <c r="F6639" i="12" s="1" a="1"/>
  <c r="F6639" i="12" s="1"/>
  <c r="F6643" i="12" s="1" a="1"/>
  <c r="F6643" i="12" s="1"/>
  <c r="F6647" i="12" s="1" a="1"/>
  <c r="F6647" i="12" s="1"/>
  <c r="F6651" i="12" s="1" a="1"/>
  <c r="F6651" i="12" s="1"/>
  <c r="F6655" i="12" s="1" a="1"/>
  <c r="F6655" i="12" s="1"/>
  <c r="F6659" i="12" s="1" a="1"/>
  <c r="F6659" i="12" s="1"/>
  <c r="F6663" i="12" s="1" a="1"/>
  <c r="F6663" i="12" s="1"/>
  <c r="F6667" i="12" s="1" a="1"/>
  <c r="F6667" i="12" s="1"/>
  <c r="F6671" i="12" s="1" a="1"/>
  <c r="F6671" i="12" s="1"/>
  <c r="F6675" i="12" s="1" a="1"/>
  <c r="F6675" i="12" s="1"/>
  <c r="F6679" i="12" s="1" a="1"/>
  <c r="F6679" i="12" s="1"/>
  <c r="F6683" i="12" s="1" a="1"/>
  <c r="F6683" i="12" s="1"/>
  <c r="F6687" i="12" s="1" a="1"/>
  <c r="F6687" i="12" s="1"/>
  <c r="F6691" i="12" s="1" a="1"/>
  <c r="F6691" i="12" s="1"/>
  <c r="F6695" i="12" s="1" a="1"/>
  <c r="F6695" i="12" s="1"/>
  <c r="F6699" i="12" s="1" a="1"/>
  <c r="F6699" i="12" s="1"/>
  <c r="F6703" i="12" s="1" a="1"/>
  <c r="F6703" i="12" s="1"/>
  <c r="F6707" i="12" s="1" a="1"/>
  <c r="F6707" i="12" s="1"/>
  <c r="F6711" i="12" s="1" a="1"/>
  <c r="F6711" i="12" s="1"/>
  <c r="F6715" i="12" s="1" a="1"/>
  <c r="F6715" i="12" s="1"/>
  <c r="F6719" i="12" s="1" a="1"/>
  <c r="F6719" i="12" s="1"/>
  <c r="F6723" i="12" s="1" a="1"/>
  <c r="F6723" i="12" s="1"/>
  <c r="F6727" i="12" s="1" a="1"/>
  <c r="F6727" i="12" s="1"/>
  <c r="F6731" i="12" s="1" a="1"/>
  <c r="F6731" i="12" s="1"/>
  <c r="F6735" i="12" s="1" a="1"/>
  <c r="F6735" i="12" s="1"/>
  <c r="F6739" i="12" s="1" a="1"/>
  <c r="F6739" i="12" s="1"/>
  <c r="F6743" i="12" s="1" a="1"/>
  <c r="F6743" i="12" s="1"/>
  <c r="F6747" i="12" s="1" a="1"/>
  <c r="F6747" i="12" s="1"/>
  <c r="F6751" i="12" s="1" a="1"/>
  <c r="F6751" i="12" s="1"/>
  <c r="F6755" i="12" s="1" a="1"/>
  <c r="F6755" i="12" s="1"/>
  <c r="F6759" i="12" s="1" a="1"/>
  <c r="F6759" i="12" s="1"/>
  <c r="F6763" i="12" s="1" a="1"/>
  <c r="F6763" i="12" s="1"/>
  <c r="F6767" i="12" s="1" a="1"/>
  <c r="F6767" i="12" s="1"/>
  <c r="F6771" i="12" s="1" a="1"/>
  <c r="F6771" i="12" s="1"/>
  <c r="F6775" i="12" s="1" a="1"/>
  <c r="F6775" i="12" s="1"/>
  <c r="F6779" i="12" s="1" a="1"/>
  <c r="F6779" i="12" s="1"/>
  <c r="F6783" i="12" s="1" a="1"/>
  <c r="F6783" i="12" s="1"/>
  <c r="F6787" i="12" s="1" a="1"/>
  <c r="F6787" i="12" s="1"/>
  <c r="F6791" i="12" s="1" a="1"/>
  <c r="F6791" i="12" s="1"/>
  <c r="F6795" i="12" s="1" a="1"/>
  <c r="F6795" i="12" s="1"/>
  <c r="F6799" i="12" s="1" a="1"/>
  <c r="F6799" i="12" s="1"/>
  <c r="F6803" i="12" s="1" a="1"/>
  <c r="F6803" i="12" s="1"/>
  <c r="F6807" i="12" s="1" a="1"/>
  <c r="F6807" i="12" s="1"/>
  <c r="F6811" i="12" s="1" a="1"/>
  <c r="F6811" i="12" s="1"/>
  <c r="F6815" i="12" s="1" a="1"/>
  <c r="F6815" i="12" s="1"/>
  <c r="F6819" i="12" s="1" a="1"/>
  <c r="F6819" i="12" s="1"/>
  <c r="F6823" i="12" s="1" a="1"/>
  <c r="F6823" i="12" s="1"/>
  <c r="F6827" i="12" s="1" a="1"/>
  <c r="F6827" i="12" s="1"/>
  <c r="F6831" i="12" s="1" a="1"/>
  <c r="F6831" i="12" s="1"/>
  <c r="F6835" i="12" s="1" a="1"/>
  <c r="F6835" i="12" s="1"/>
  <c r="F6839" i="12" s="1" a="1"/>
  <c r="F6839" i="12" s="1"/>
  <c r="F6843" i="12" s="1" a="1"/>
  <c r="F6843" i="12" s="1"/>
  <c r="F6847" i="12" s="1" a="1"/>
  <c r="F6847" i="12" s="1"/>
  <c r="F6851" i="12" s="1" a="1"/>
  <c r="F6851" i="12" s="1"/>
  <c r="F6855" i="12" s="1" a="1"/>
  <c r="F6855" i="12" s="1"/>
  <c r="F6859" i="12" s="1" a="1"/>
  <c r="F6859" i="12" s="1"/>
  <c r="F6863" i="12" s="1" a="1"/>
  <c r="F6863" i="12" s="1"/>
  <c r="F6867" i="12" s="1" a="1"/>
  <c r="F6867" i="12" s="1"/>
  <c r="F6871" i="12" s="1" a="1"/>
  <c r="F6871" i="12" s="1"/>
  <c r="F6875" i="12" s="1" a="1"/>
  <c r="F6875" i="12" s="1"/>
  <c r="F6879" i="12" s="1" a="1"/>
  <c r="F6879" i="12" s="1"/>
  <c r="F6883" i="12" s="1" a="1"/>
  <c r="F6883" i="12" s="1"/>
  <c r="F6887" i="12" s="1" a="1"/>
  <c r="F6887" i="12" s="1"/>
  <c r="F6891" i="12" s="1" a="1"/>
  <c r="F6891" i="12" s="1"/>
  <c r="F6895" i="12" s="1" a="1"/>
  <c r="F6895" i="12" s="1"/>
  <c r="F6899" i="12" s="1" a="1"/>
  <c r="F6899" i="12" s="1"/>
  <c r="F6903" i="12" s="1" a="1"/>
  <c r="F6903" i="12" s="1"/>
  <c r="F6907" i="12" s="1" a="1"/>
  <c r="F6907" i="12" s="1"/>
  <c r="F6911" i="12" s="1" a="1"/>
  <c r="F6911" i="12" s="1"/>
  <c r="F6915" i="12" s="1" a="1"/>
  <c r="F6915" i="12" s="1"/>
  <c r="F6919" i="12" s="1" a="1"/>
  <c r="F6919" i="12" s="1"/>
  <c r="F6923" i="12" s="1" a="1"/>
  <c r="F6923" i="12" s="1"/>
  <c r="F6927" i="12" s="1" a="1"/>
  <c r="F6927" i="12" s="1"/>
  <c r="F6931" i="12" s="1" a="1"/>
  <c r="F6931" i="12" s="1"/>
  <c r="F6935" i="12" s="1" a="1"/>
  <c r="F6935" i="12" s="1"/>
  <c r="F6939" i="12" s="1" a="1"/>
  <c r="F6939" i="12" s="1"/>
  <c r="F6943" i="12" s="1" a="1"/>
  <c r="F6943" i="12" s="1"/>
  <c r="F6947" i="12" s="1" a="1"/>
  <c r="F6947" i="12" s="1"/>
  <c r="F6951" i="12" s="1" a="1"/>
  <c r="F6951" i="12" s="1"/>
  <c r="F6955" i="12" s="1" a="1"/>
  <c r="F6955" i="12" s="1"/>
  <c r="F6959" i="12" s="1" a="1"/>
  <c r="F6959" i="12" s="1"/>
  <c r="F6963" i="12" s="1" a="1"/>
  <c r="F6963" i="12" s="1"/>
  <c r="F6967" i="12" s="1" a="1"/>
  <c r="F6967" i="12" s="1"/>
  <c r="F6971" i="12" s="1" a="1"/>
  <c r="F6971" i="12" s="1"/>
  <c r="F6975" i="12" s="1" a="1"/>
  <c r="F6975" i="12" s="1"/>
  <c r="F6979" i="12" s="1" a="1"/>
  <c r="F6979" i="12" s="1"/>
  <c r="F6983" i="12" s="1" a="1"/>
  <c r="F6983" i="12" s="1"/>
  <c r="F6987" i="12" s="1" a="1"/>
  <c r="F6987" i="12" s="1"/>
  <c r="F6991" i="12" s="1" a="1"/>
  <c r="F6991" i="12" s="1"/>
  <c r="F6995" i="12" s="1" a="1"/>
  <c r="F6995" i="12" s="1"/>
  <c r="F6999" i="12" s="1" a="1"/>
  <c r="F6999" i="12" s="1"/>
  <c r="F7003" i="12" s="1" a="1"/>
  <c r="F7003" i="12" s="1"/>
  <c r="F7007" i="12" s="1" a="1"/>
  <c r="F7007" i="12" s="1"/>
  <c r="F7011" i="12" s="1" a="1"/>
  <c r="F7011" i="12" s="1"/>
  <c r="F7015" i="12" s="1" a="1"/>
  <c r="F7015" i="12" s="1"/>
  <c r="F7019" i="12" s="1" a="1"/>
  <c r="F7019" i="12" s="1"/>
  <c r="F7023" i="12" s="1" a="1"/>
  <c r="F7023" i="12" s="1"/>
  <c r="F7027" i="12" s="1" a="1"/>
  <c r="F7027" i="12" s="1"/>
  <c r="F7031" i="12" s="1" a="1"/>
  <c r="F7031" i="12" s="1"/>
  <c r="F7035" i="12" s="1" a="1"/>
  <c r="F7035" i="12" s="1"/>
  <c r="F7039" i="12" s="1" a="1"/>
  <c r="F7039" i="12" s="1"/>
  <c r="F7043" i="12" s="1" a="1"/>
  <c r="F7043" i="12" s="1"/>
  <c r="F7047" i="12" s="1" a="1"/>
  <c r="F7047" i="12" s="1"/>
  <c r="F7051" i="12" s="1" a="1"/>
  <c r="F7051" i="12" s="1"/>
  <c r="F7055" i="12" s="1" a="1"/>
  <c r="F7055" i="12" s="1"/>
  <c r="F7059" i="12" s="1" a="1"/>
  <c r="F7059" i="12" s="1"/>
  <c r="F7063" i="12" s="1" a="1"/>
  <c r="F7063" i="12" s="1"/>
  <c r="F7067" i="12" s="1" a="1"/>
  <c r="F7067" i="12" s="1"/>
  <c r="F7071" i="12" s="1" a="1"/>
  <c r="F7071" i="12" s="1"/>
  <c r="F7075" i="12" s="1" a="1"/>
  <c r="F7075" i="12" s="1"/>
  <c r="F7079" i="12" s="1" a="1"/>
  <c r="F7079" i="12" s="1"/>
  <c r="F7083" i="12" s="1" a="1"/>
  <c r="F7083" i="12" s="1"/>
  <c r="F7087" i="12" s="1" a="1"/>
  <c r="F7087" i="12" s="1"/>
  <c r="F7091" i="12" s="1" a="1"/>
  <c r="F7091" i="12" s="1"/>
  <c r="F7095" i="12" s="1" a="1"/>
  <c r="F7095" i="12" s="1"/>
  <c r="F7099" i="12" s="1" a="1"/>
  <c r="F7099" i="12" s="1"/>
  <c r="F7103" i="12" s="1" a="1"/>
  <c r="F7103" i="12" s="1"/>
  <c r="F7107" i="12" s="1" a="1"/>
  <c r="F7107" i="12" s="1"/>
  <c r="F7111" i="12" s="1" a="1"/>
  <c r="F7111" i="12" s="1"/>
  <c r="F7115" i="12" s="1" a="1"/>
  <c r="F7115" i="12" s="1"/>
  <c r="F7119" i="12" s="1" a="1"/>
  <c r="F7119" i="12" s="1"/>
  <c r="F7123" i="12" s="1" a="1"/>
  <c r="F7123" i="12" s="1"/>
  <c r="F7127" i="12" s="1" a="1"/>
  <c r="F7127" i="12" s="1"/>
  <c r="F7131" i="12" s="1" a="1"/>
  <c r="F7131" i="12" s="1"/>
  <c r="F7135" i="12" s="1" a="1"/>
  <c r="F7135" i="12" s="1"/>
  <c r="F7139" i="12" s="1" a="1"/>
  <c r="F7139" i="12" s="1"/>
  <c r="F7143" i="12" s="1" a="1"/>
  <c r="F7143" i="12" s="1"/>
  <c r="F7147" i="12" s="1" a="1"/>
  <c r="F7147" i="12" s="1"/>
  <c r="F7151" i="12" s="1" a="1"/>
  <c r="F7151" i="12" s="1"/>
  <c r="F7155" i="12" s="1" a="1"/>
  <c r="F7155" i="12" s="1"/>
  <c r="F7159" i="12" s="1" a="1"/>
  <c r="F7159" i="12" s="1"/>
  <c r="F7163" i="12" s="1" a="1"/>
  <c r="F7163" i="12" s="1"/>
  <c r="F7167" i="12" s="1" a="1"/>
  <c r="F7167" i="12" s="1"/>
  <c r="F7171" i="12" s="1" a="1"/>
  <c r="F7171" i="12" s="1"/>
  <c r="F7175" i="12" s="1" a="1"/>
  <c r="F7175" i="12" s="1"/>
  <c r="F7179" i="12" s="1" a="1"/>
  <c r="F7179" i="12" s="1"/>
  <c r="F7183" i="12" s="1" a="1"/>
  <c r="F7183" i="12" s="1"/>
  <c r="F7187" i="12" s="1" a="1"/>
  <c r="F7187" i="12" s="1"/>
  <c r="F7191" i="12" s="1" a="1"/>
  <c r="F7191" i="12" s="1"/>
  <c r="F7195" i="12" s="1" a="1"/>
  <c r="F7195" i="12" s="1"/>
  <c r="F7199" i="12" s="1" a="1"/>
  <c r="F7199" i="12" s="1"/>
  <c r="F7203" i="12" s="1" a="1"/>
  <c r="F7203" i="12" s="1"/>
  <c r="F7207" i="12" s="1" a="1"/>
  <c r="F7207" i="12" s="1"/>
  <c r="F7211" i="12" s="1" a="1"/>
  <c r="F7211" i="12" s="1"/>
  <c r="F7215" i="12" s="1" a="1"/>
  <c r="F7215" i="12" s="1"/>
  <c r="F7219" i="12" s="1" a="1"/>
  <c r="F7219" i="12" s="1"/>
  <c r="F7223" i="12" s="1" a="1"/>
  <c r="F7223" i="12" s="1"/>
  <c r="F7227" i="12" s="1" a="1"/>
  <c r="F7227" i="12" s="1"/>
  <c r="F7231" i="12" s="1" a="1"/>
  <c r="F7231" i="12" s="1"/>
  <c r="F7235" i="12" s="1" a="1"/>
  <c r="F7235" i="12" s="1"/>
  <c r="F7239" i="12" s="1" a="1"/>
  <c r="F7239" i="12" s="1"/>
  <c r="F7243" i="12" s="1" a="1"/>
  <c r="F7243" i="12" s="1"/>
  <c r="F7247" i="12" s="1" a="1"/>
  <c r="F7247" i="12" s="1"/>
  <c r="F7251" i="12" s="1" a="1"/>
  <c r="F7251" i="12" s="1"/>
  <c r="F7255" i="12" s="1" a="1"/>
  <c r="F7255" i="12" s="1"/>
  <c r="F7259" i="12" s="1" a="1"/>
  <c r="F7259" i="12" s="1"/>
  <c r="F7263" i="12" s="1" a="1"/>
  <c r="F7263" i="12" s="1"/>
  <c r="F7267" i="12" s="1" a="1"/>
  <c r="F7267" i="12" s="1"/>
  <c r="F7271" i="12" s="1" a="1"/>
  <c r="F7271" i="12" s="1"/>
  <c r="F7275" i="12" s="1" a="1"/>
  <c r="F7275" i="12" s="1"/>
  <c r="F7279" i="12" s="1" a="1"/>
  <c r="F7279" i="12" s="1"/>
  <c r="F7283" i="12" s="1" a="1"/>
  <c r="F7283" i="12" s="1"/>
  <c r="F7287" i="12" s="1" a="1"/>
  <c r="F7287" i="12" s="1"/>
  <c r="F7291" i="12" s="1" a="1"/>
  <c r="F7291" i="12" s="1"/>
  <c r="F7295" i="12" s="1" a="1"/>
  <c r="F7295" i="12" s="1"/>
  <c r="F7299" i="12" s="1" a="1"/>
  <c r="F7299" i="12" s="1"/>
  <c r="F7303" i="12" s="1" a="1"/>
  <c r="F7303" i="12" s="1"/>
  <c r="F7307" i="12" s="1" a="1"/>
  <c r="F7307" i="12" s="1"/>
  <c r="F7311" i="12" s="1" a="1"/>
  <c r="F7311" i="12" s="1"/>
  <c r="F7315" i="12" s="1" a="1"/>
  <c r="F7315" i="12" s="1"/>
  <c r="F7319" i="12" s="1" a="1"/>
  <c r="F7319" i="12" s="1"/>
  <c r="F7323" i="12" s="1" a="1"/>
  <c r="F7323" i="12" s="1"/>
  <c r="F7327" i="12" s="1" a="1"/>
  <c r="F7327" i="12" s="1"/>
  <c r="F7331" i="12" s="1" a="1"/>
  <c r="F7331" i="12" s="1"/>
  <c r="F7335" i="12" s="1" a="1"/>
  <c r="F7335" i="12" s="1"/>
  <c r="F7339" i="12" s="1" a="1"/>
  <c r="F7339" i="12" s="1"/>
  <c r="F7343" i="12" s="1" a="1"/>
  <c r="F7343" i="12" s="1"/>
  <c r="F7347" i="12" s="1" a="1"/>
  <c r="F7347" i="12" s="1"/>
  <c r="F7351" i="12" s="1" a="1"/>
  <c r="F7351" i="12" s="1"/>
  <c r="F7355" i="12" s="1" a="1"/>
  <c r="F7355" i="12" s="1"/>
  <c r="F7359" i="12" s="1" a="1"/>
  <c r="F7359" i="12" s="1"/>
  <c r="F7363" i="12" s="1" a="1"/>
  <c r="F7363" i="12" s="1"/>
  <c r="F7367" i="12" s="1" a="1"/>
  <c r="F7367" i="12" s="1"/>
  <c r="F7371" i="12" s="1" a="1"/>
  <c r="F7371" i="12" s="1"/>
  <c r="F7375" i="12" s="1" a="1"/>
  <c r="F7375" i="12" s="1"/>
  <c r="F7379" i="12" s="1" a="1"/>
  <c r="F7379" i="12" s="1"/>
  <c r="F7383" i="12" s="1" a="1"/>
  <c r="F7383" i="12" s="1"/>
  <c r="F7387" i="12" s="1" a="1"/>
  <c r="F7387" i="12" s="1"/>
  <c r="F7391" i="12" s="1" a="1"/>
  <c r="F7391" i="12" s="1"/>
  <c r="F7395" i="12" s="1" a="1"/>
  <c r="F7395" i="12" s="1"/>
  <c r="F7399" i="12" s="1" a="1"/>
  <c r="F7399" i="12" s="1"/>
  <c r="F7403" i="12" s="1" a="1"/>
  <c r="F7403" i="12" s="1"/>
  <c r="F7407" i="12" s="1" a="1"/>
  <c r="F7407" i="12" s="1"/>
  <c r="F7411" i="12" s="1" a="1"/>
  <c r="F7411" i="12" s="1"/>
  <c r="F7415" i="12" s="1" a="1"/>
  <c r="F7415" i="12" s="1"/>
  <c r="F7419" i="12" s="1" a="1"/>
  <c r="F7419" i="12" s="1"/>
  <c r="F7423" i="12" s="1" a="1"/>
  <c r="F7423" i="12" s="1"/>
  <c r="F7427" i="12" s="1" a="1"/>
  <c r="F7427" i="12" s="1"/>
  <c r="F7431" i="12" s="1" a="1"/>
  <c r="F7431" i="12" s="1"/>
  <c r="F7435" i="12" s="1" a="1"/>
  <c r="F7435" i="12" s="1"/>
  <c r="F7439" i="12" s="1" a="1"/>
  <c r="F7439" i="12" s="1"/>
  <c r="F7443" i="12" s="1" a="1"/>
  <c r="F7443" i="12" s="1"/>
  <c r="F7447" i="12" s="1" a="1"/>
  <c r="F7447" i="12" s="1"/>
  <c r="F7451" i="12" s="1" a="1"/>
  <c r="F7451" i="12" s="1"/>
  <c r="F7455" i="12" s="1" a="1"/>
  <c r="F7455" i="12" s="1"/>
  <c r="F7459" i="12" s="1" a="1"/>
  <c r="F7459" i="12" s="1"/>
  <c r="F7463" i="12" s="1" a="1"/>
  <c r="F7463" i="12" s="1"/>
  <c r="F7467" i="12" s="1" a="1"/>
  <c r="F7467" i="12" s="1"/>
  <c r="F7471" i="12" s="1" a="1"/>
  <c r="F7471" i="12" s="1"/>
  <c r="F7475" i="12" s="1" a="1"/>
  <c r="F7475" i="12" s="1"/>
  <c r="F7479" i="12" s="1" a="1"/>
  <c r="F7479" i="12" s="1"/>
  <c r="F7483" i="12" s="1" a="1"/>
  <c r="F7483" i="12" s="1"/>
  <c r="F7487" i="12" s="1" a="1"/>
  <c r="F7487" i="12" s="1"/>
  <c r="F7491" i="12" s="1" a="1"/>
  <c r="F7491" i="12" s="1"/>
  <c r="F7495" i="12" s="1" a="1"/>
  <c r="F7495" i="12" s="1"/>
  <c r="F7499" i="12" s="1" a="1"/>
  <c r="F7499" i="12" s="1"/>
  <c r="F7503" i="12" s="1" a="1"/>
  <c r="F7503" i="12" s="1"/>
  <c r="F7507" i="12" s="1" a="1"/>
  <c r="F7507" i="12" s="1"/>
  <c r="F7511" i="12" s="1" a="1"/>
  <c r="F7511" i="12" s="1"/>
  <c r="F7515" i="12" s="1" a="1"/>
  <c r="F7515" i="12" s="1"/>
  <c r="F7519" i="12" s="1" a="1"/>
  <c r="F7519" i="12" s="1"/>
  <c r="F7523" i="12" s="1" a="1"/>
  <c r="F7523" i="12" s="1"/>
  <c r="F7527" i="12" s="1" a="1"/>
  <c r="F7527" i="12" s="1"/>
  <c r="F7531" i="12" s="1" a="1"/>
  <c r="F7531" i="12" s="1"/>
  <c r="F7535" i="12" s="1" a="1"/>
  <c r="F7535" i="12" s="1"/>
  <c r="F7539" i="12" s="1" a="1"/>
  <c r="F7539" i="12" s="1"/>
  <c r="F7543" i="12" s="1" a="1"/>
  <c r="F7543" i="12" s="1"/>
  <c r="F7547" i="12" s="1" a="1"/>
  <c r="F7547" i="12" s="1"/>
  <c r="F7551" i="12" s="1" a="1"/>
  <c r="F7551" i="12" s="1"/>
  <c r="F7555" i="12" s="1" a="1"/>
  <c r="F7555" i="12" s="1"/>
  <c r="F7559" i="12" s="1" a="1"/>
  <c r="F7559" i="12" s="1"/>
  <c r="F7563" i="12" s="1" a="1"/>
  <c r="F7563" i="12" s="1"/>
  <c r="F7567" i="12" s="1" a="1"/>
  <c r="F7567" i="12" s="1"/>
  <c r="F7571" i="12" s="1" a="1"/>
  <c r="F7571" i="12" s="1"/>
  <c r="F7575" i="12" s="1" a="1"/>
  <c r="F7575" i="12" s="1"/>
  <c r="F7579" i="12" s="1" a="1"/>
  <c r="F7579" i="12" s="1"/>
  <c r="F7583" i="12" s="1" a="1"/>
  <c r="F7583" i="12" s="1"/>
  <c r="F7587" i="12" s="1" a="1"/>
  <c r="F7587" i="12" s="1"/>
  <c r="F7591" i="12" s="1" a="1"/>
  <c r="F7591" i="12" s="1"/>
  <c r="F7595" i="12" s="1" a="1"/>
  <c r="F7595" i="12" s="1"/>
  <c r="F7599" i="12" s="1" a="1"/>
  <c r="F7599" i="12" s="1"/>
  <c r="F7603" i="12" s="1" a="1"/>
  <c r="F7603" i="12" s="1"/>
  <c r="F7607" i="12" s="1" a="1"/>
  <c r="F7607" i="12" s="1"/>
  <c r="F7611" i="12" s="1" a="1"/>
  <c r="F7611" i="12" s="1"/>
  <c r="F7615" i="12" s="1" a="1"/>
  <c r="F7615" i="12" s="1"/>
  <c r="F7619" i="12" s="1" a="1"/>
  <c r="F7619" i="12" s="1"/>
  <c r="F7623" i="12" s="1" a="1"/>
  <c r="F7623" i="12" s="1"/>
  <c r="F7627" i="12" s="1" a="1"/>
  <c r="F7627" i="12" s="1"/>
  <c r="F7631" i="12" s="1" a="1"/>
  <c r="F7631" i="12" s="1"/>
  <c r="F7635" i="12" s="1" a="1"/>
  <c r="F7635" i="12" s="1"/>
  <c r="F7639" i="12" s="1" a="1"/>
  <c r="F7639" i="12" s="1"/>
  <c r="F7643" i="12" s="1" a="1"/>
  <c r="F7643" i="12" s="1"/>
  <c r="F7647" i="12" s="1" a="1"/>
  <c r="F7647" i="12" s="1"/>
  <c r="F7651" i="12" s="1" a="1"/>
  <c r="F7651" i="12" s="1"/>
  <c r="F7655" i="12" s="1" a="1"/>
  <c r="F7655" i="12" s="1"/>
  <c r="F7659" i="12" s="1" a="1"/>
  <c r="F7659" i="12" s="1"/>
  <c r="F7663" i="12" s="1" a="1"/>
  <c r="F7663" i="12" s="1"/>
  <c r="F7667" i="12" s="1" a="1"/>
  <c r="F7667" i="12" s="1"/>
  <c r="F7671" i="12" s="1" a="1"/>
  <c r="F7671" i="12" s="1"/>
  <c r="F7675" i="12" s="1" a="1"/>
  <c r="F7675" i="12" s="1"/>
  <c r="F7679" i="12" s="1" a="1"/>
  <c r="F7679" i="12" s="1"/>
  <c r="F7683" i="12" s="1" a="1"/>
  <c r="F7683" i="12" s="1"/>
  <c r="F7687" i="12" s="1" a="1"/>
  <c r="F7687" i="12" s="1"/>
  <c r="F7691" i="12" s="1" a="1"/>
  <c r="F7691" i="12" s="1"/>
  <c r="F7695" i="12" s="1" a="1"/>
  <c r="F7695" i="12" s="1"/>
  <c r="F7699" i="12" s="1" a="1"/>
  <c r="F7699" i="12" s="1"/>
  <c r="F7703" i="12" s="1" a="1"/>
  <c r="F7703" i="12" s="1"/>
  <c r="F7707" i="12" s="1" a="1"/>
  <c r="F7707" i="12" s="1"/>
  <c r="F7711" i="12" s="1" a="1"/>
  <c r="F7711" i="12" s="1"/>
  <c r="F7715" i="12" s="1" a="1"/>
  <c r="F7715" i="12" s="1"/>
  <c r="F7719" i="12" s="1" a="1"/>
  <c r="F7719" i="12" s="1"/>
  <c r="F7723" i="12" s="1" a="1"/>
  <c r="F7723" i="12" s="1"/>
  <c r="F7727" i="12" s="1" a="1"/>
  <c r="F7727" i="12" s="1"/>
  <c r="F7731" i="12" s="1" a="1"/>
  <c r="F7731" i="12" s="1"/>
  <c r="F7735" i="12" s="1" a="1"/>
  <c r="F7735" i="12" s="1"/>
  <c r="F7739" i="12" s="1" a="1"/>
  <c r="F7739" i="12" s="1"/>
  <c r="F7743" i="12" s="1" a="1"/>
  <c r="F7743" i="12" s="1"/>
  <c r="F7747" i="12" s="1" a="1"/>
  <c r="F7747" i="12" s="1"/>
  <c r="F7751" i="12" s="1" a="1"/>
  <c r="F7751" i="12" s="1"/>
  <c r="F7755" i="12" s="1" a="1"/>
  <c r="F7755" i="12" s="1"/>
  <c r="F7759" i="12" s="1" a="1"/>
  <c r="F7759" i="12" s="1"/>
  <c r="F7763" i="12" s="1" a="1"/>
  <c r="F7763" i="12" s="1"/>
  <c r="F7767" i="12" s="1" a="1"/>
  <c r="F7767" i="12" s="1"/>
  <c r="F7771" i="12" s="1" a="1"/>
  <c r="F7771" i="12" s="1"/>
  <c r="F7775" i="12" s="1" a="1"/>
  <c r="F7775" i="12" s="1"/>
  <c r="F7779" i="12" s="1" a="1"/>
  <c r="F7779" i="12" s="1"/>
  <c r="F7783" i="12" s="1" a="1"/>
  <c r="F7783" i="12" s="1"/>
  <c r="F7787" i="12" s="1" a="1"/>
  <c r="F7787" i="12" s="1"/>
  <c r="F7791" i="12" s="1" a="1"/>
  <c r="F7791" i="12" s="1"/>
  <c r="F7795" i="12" s="1" a="1"/>
  <c r="F7795" i="12" s="1"/>
  <c r="F7799" i="12" s="1" a="1"/>
  <c r="F7799" i="12" s="1"/>
  <c r="F7803" i="12" s="1" a="1"/>
  <c r="F7803" i="12" s="1"/>
  <c r="F7807" i="12" s="1" a="1"/>
  <c r="F7807" i="12" s="1"/>
  <c r="F7811" i="12" s="1" a="1"/>
  <c r="F7811" i="12" s="1"/>
  <c r="F7815" i="12" s="1" a="1"/>
  <c r="F7815" i="12" s="1"/>
  <c r="F7819" i="12" s="1" a="1"/>
  <c r="F7819" i="12" s="1"/>
  <c r="F7823" i="12" s="1" a="1"/>
  <c r="F7823" i="12" s="1"/>
  <c r="F7827" i="12" s="1" a="1"/>
  <c r="F7827" i="12" s="1"/>
  <c r="F7831" i="12" s="1" a="1"/>
  <c r="F7831" i="12" s="1"/>
  <c r="F7835" i="12" s="1" a="1"/>
  <c r="F7835" i="12" s="1"/>
  <c r="F7839" i="12" s="1" a="1"/>
  <c r="F7839" i="12" s="1"/>
  <c r="F7843" i="12" s="1" a="1"/>
  <c r="F7843" i="12" s="1"/>
  <c r="F7847" i="12" s="1" a="1"/>
  <c r="F7847" i="12" s="1"/>
  <c r="F7851" i="12" s="1" a="1"/>
  <c r="F7851" i="12" s="1"/>
  <c r="F7855" i="12" s="1" a="1"/>
  <c r="F7855" i="12" s="1"/>
  <c r="F7859" i="12" s="1" a="1"/>
  <c r="F7859" i="12" s="1"/>
  <c r="F7863" i="12" s="1" a="1"/>
  <c r="F7863" i="12" s="1"/>
  <c r="F7867" i="12" s="1" a="1"/>
  <c r="F7867" i="12" s="1"/>
  <c r="F7871" i="12" s="1" a="1"/>
  <c r="F7871" i="12" s="1"/>
  <c r="F7875" i="12" s="1" a="1"/>
  <c r="F7875" i="12" s="1"/>
  <c r="F7879" i="12" s="1" a="1"/>
  <c r="F7879" i="12" s="1"/>
  <c r="F7883" i="12" s="1" a="1"/>
  <c r="F7883" i="12" s="1"/>
  <c r="F7887" i="12" s="1" a="1"/>
  <c r="F7887" i="12" s="1"/>
  <c r="F7891" i="12" s="1" a="1"/>
  <c r="F7891" i="12" s="1"/>
  <c r="F7895" i="12" s="1" a="1"/>
  <c r="F7895" i="12" s="1"/>
  <c r="F7899" i="12" s="1" a="1"/>
  <c r="F7899" i="12" s="1"/>
  <c r="F7903" i="12" s="1" a="1"/>
  <c r="F7903" i="12" s="1"/>
  <c r="F7907" i="12" s="1" a="1"/>
  <c r="F7907" i="12" s="1"/>
  <c r="F7911" i="12" s="1" a="1"/>
  <c r="F7911" i="12" s="1"/>
  <c r="F7915" i="12" s="1" a="1"/>
  <c r="F7915" i="12" s="1"/>
  <c r="F7919" i="12" s="1" a="1"/>
  <c r="F7919" i="12" s="1"/>
  <c r="F7923" i="12" s="1" a="1"/>
  <c r="F7923" i="12" s="1"/>
  <c r="F7927" i="12" s="1" a="1"/>
  <c r="F7927" i="12" s="1"/>
  <c r="F7931" i="12" s="1" a="1"/>
  <c r="F7931" i="12" s="1"/>
  <c r="F7935" i="12" s="1" a="1"/>
  <c r="F7935" i="12" s="1"/>
  <c r="F7939" i="12" s="1" a="1"/>
  <c r="F7939" i="12" s="1"/>
  <c r="F7943" i="12" s="1" a="1"/>
  <c r="F7943" i="12" s="1"/>
  <c r="F7947" i="12" s="1" a="1"/>
  <c r="F7947" i="12" s="1"/>
  <c r="F7951" i="12" s="1" a="1"/>
  <c r="F7951" i="12" s="1"/>
  <c r="F7955" i="12" s="1" a="1"/>
  <c r="F7955" i="12" s="1"/>
  <c r="F7959" i="12" s="1" a="1"/>
  <c r="F7959" i="12" s="1"/>
  <c r="F7963" i="12" s="1" a="1"/>
  <c r="F7963" i="12" s="1"/>
  <c r="F7967" i="12" s="1" a="1"/>
  <c r="F7967" i="12" s="1"/>
  <c r="F7971" i="12" s="1" a="1"/>
  <c r="F7971" i="12" s="1"/>
  <c r="F7975" i="12" s="1" a="1"/>
  <c r="F7975" i="12" s="1"/>
  <c r="F7979" i="12" s="1" a="1"/>
  <c r="F7979" i="12" s="1"/>
  <c r="F7983" i="12" s="1" a="1"/>
  <c r="F7983" i="12" s="1"/>
  <c r="F7987" i="12" s="1" a="1"/>
  <c r="F7987" i="12" s="1"/>
  <c r="F7991" i="12" s="1" a="1"/>
  <c r="F7991" i="12" s="1"/>
  <c r="F7995" i="12" s="1" a="1"/>
  <c r="F7995" i="12" s="1"/>
  <c r="F7999" i="12" s="1" a="1"/>
  <c r="F7999" i="12" s="1"/>
  <c r="F8003" i="12" s="1" a="1"/>
  <c r="F8003" i="12" s="1"/>
  <c r="F8007" i="12" s="1" a="1"/>
  <c r="F8007" i="12" s="1"/>
  <c r="F8011" i="12" s="1" a="1"/>
  <c r="F8011" i="12" s="1"/>
  <c r="F8015" i="12" s="1" a="1"/>
  <c r="F8015" i="12" s="1"/>
  <c r="F8019" i="12" s="1" a="1"/>
  <c r="F8019" i="12" s="1"/>
  <c r="F8023" i="12" s="1" a="1"/>
  <c r="F8023" i="12" s="1"/>
  <c r="F8027" i="12" s="1" a="1"/>
  <c r="F8027" i="12" s="1"/>
  <c r="F8031" i="12" s="1" a="1"/>
  <c r="F8031" i="12" s="1"/>
  <c r="F8035" i="12" s="1" a="1"/>
  <c r="F8035" i="12" s="1"/>
  <c r="F8039" i="12" s="1" a="1"/>
  <c r="F8039" i="12" s="1"/>
  <c r="F8043" i="12" s="1" a="1"/>
  <c r="F8043" i="12" s="1"/>
  <c r="F8047" i="12" s="1" a="1"/>
  <c r="F8047" i="12" s="1"/>
  <c r="F8051" i="12" s="1" a="1"/>
  <c r="F8051" i="12" s="1"/>
  <c r="F8055" i="12" s="1" a="1"/>
  <c r="F8055" i="12" s="1"/>
  <c r="F8059" i="12" s="1" a="1"/>
  <c r="F8059" i="12" s="1"/>
  <c r="F8063" i="12" s="1" a="1"/>
  <c r="F8063" i="12" s="1"/>
  <c r="F8067" i="12" s="1" a="1"/>
  <c r="F8067" i="12" s="1"/>
  <c r="F8071" i="12" s="1" a="1"/>
  <c r="F8071" i="12" s="1"/>
  <c r="F8075" i="12" s="1" a="1"/>
  <c r="F8075" i="12" s="1"/>
  <c r="F8079" i="12" s="1" a="1"/>
  <c r="F8079" i="12" s="1"/>
  <c r="F8083" i="12" s="1" a="1"/>
  <c r="F8083" i="12" s="1"/>
  <c r="F8087" i="12" s="1" a="1"/>
  <c r="F8087" i="12" s="1"/>
  <c r="F8091" i="12" s="1" a="1"/>
  <c r="F8091" i="12" s="1"/>
  <c r="F8095" i="12" s="1" a="1"/>
  <c r="F8095" i="12" s="1"/>
  <c r="F8099" i="12" s="1" a="1"/>
  <c r="F8099" i="12" s="1"/>
  <c r="F8103" i="12" s="1" a="1"/>
  <c r="F8103" i="12" s="1"/>
  <c r="F8107" i="12" s="1" a="1"/>
  <c r="F8107" i="12" s="1"/>
  <c r="F8111" i="12" s="1" a="1"/>
  <c r="F8111" i="12" s="1"/>
  <c r="F8115" i="12" s="1" a="1"/>
  <c r="F8115" i="12" s="1"/>
  <c r="F8119" i="12" s="1" a="1"/>
  <c r="F8119" i="12" s="1"/>
  <c r="F8123" i="12" s="1" a="1"/>
  <c r="F8123" i="12" s="1"/>
  <c r="F8127" i="12" s="1" a="1"/>
  <c r="F8127" i="12" s="1"/>
  <c r="F8131" i="12" s="1" a="1"/>
  <c r="F8131" i="12" s="1"/>
  <c r="F8135" i="12" s="1" a="1"/>
  <c r="F8135" i="12" s="1"/>
  <c r="F8139" i="12" s="1" a="1"/>
  <c r="F8139" i="12" s="1"/>
  <c r="F8143" i="12" s="1" a="1"/>
  <c r="F8143" i="12" s="1"/>
  <c r="F8147" i="12" s="1" a="1"/>
  <c r="F8147" i="12" s="1"/>
  <c r="F8151" i="12" s="1" a="1"/>
  <c r="F8151" i="12" s="1"/>
  <c r="F8155" i="12" s="1" a="1"/>
  <c r="F8155" i="12" s="1"/>
  <c r="F8159" i="12" s="1" a="1"/>
  <c r="F8159" i="12" s="1"/>
  <c r="F8163" i="12" s="1" a="1"/>
  <c r="F8163" i="12" s="1"/>
  <c r="F8167" i="12" s="1" a="1"/>
  <c r="F8167" i="12" s="1"/>
  <c r="F8171" i="12" s="1" a="1"/>
  <c r="F8171" i="12" s="1"/>
  <c r="F8175" i="12" s="1" a="1"/>
  <c r="F8175" i="12" s="1"/>
  <c r="F8179" i="12" s="1" a="1"/>
  <c r="F8179" i="12" s="1"/>
  <c r="F8183" i="12" s="1" a="1"/>
  <c r="F8183" i="12" s="1"/>
  <c r="F8187" i="12" s="1" a="1"/>
  <c r="F8187" i="12" s="1"/>
  <c r="F8191" i="12" s="1" a="1"/>
  <c r="F8191" i="12" s="1"/>
  <c r="F8195" i="12" s="1" a="1"/>
  <c r="F8195" i="12" s="1"/>
  <c r="F8199" i="12" s="1" a="1"/>
  <c r="F8199" i="12" s="1"/>
  <c r="F8203" i="12" s="1" a="1"/>
  <c r="F8203" i="12" s="1"/>
  <c r="F8207" i="12" s="1" a="1"/>
  <c r="F8207" i="12" s="1"/>
  <c r="F8211" i="12" s="1" a="1"/>
  <c r="F8211" i="12" s="1"/>
  <c r="F8215" i="12" s="1" a="1"/>
  <c r="F8215" i="12" s="1"/>
  <c r="F8219" i="12" s="1" a="1"/>
  <c r="F8219" i="12" s="1"/>
  <c r="F8223" i="12" s="1" a="1"/>
  <c r="F8223" i="12" s="1"/>
  <c r="F8227" i="12" s="1" a="1"/>
  <c r="F8227" i="12" s="1"/>
  <c r="F8231" i="12" s="1" a="1"/>
  <c r="F8231" i="12" s="1"/>
  <c r="F8235" i="12" s="1" a="1"/>
  <c r="F8235" i="12" s="1"/>
  <c r="F8239" i="12" s="1" a="1"/>
  <c r="F8239" i="12" s="1"/>
  <c r="F8243" i="12" s="1" a="1"/>
  <c r="F8243" i="12" s="1"/>
  <c r="F8247" i="12" s="1" a="1"/>
  <c r="F8247" i="12" s="1"/>
  <c r="F8251" i="12" s="1" a="1"/>
  <c r="F8251" i="12" s="1"/>
  <c r="F8255" i="12" s="1" a="1"/>
  <c r="F8255" i="12" s="1"/>
  <c r="F8259" i="12" s="1" a="1"/>
  <c r="F8259" i="12" s="1"/>
  <c r="F8263" i="12" s="1" a="1"/>
  <c r="F8263" i="12" s="1"/>
  <c r="F8267" i="12" s="1" a="1"/>
  <c r="F8267" i="12" s="1"/>
  <c r="F8271" i="12" s="1" a="1"/>
  <c r="F8271" i="12" s="1"/>
  <c r="F8275" i="12" s="1" a="1"/>
  <c r="F8275" i="12" s="1"/>
  <c r="F8279" i="12" s="1" a="1"/>
  <c r="F8279" i="12" s="1"/>
  <c r="F8283" i="12" s="1" a="1"/>
  <c r="F8283" i="12" s="1"/>
  <c r="F8287" i="12" s="1" a="1"/>
  <c r="F8287" i="12" s="1"/>
  <c r="F8291" i="12" s="1" a="1"/>
  <c r="F8291" i="12" s="1"/>
  <c r="F8295" i="12" s="1" a="1"/>
  <c r="F8295" i="12" s="1"/>
  <c r="F8299" i="12" s="1" a="1"/>
  <c r="F8299" i="12" s="1"/>
  <c r="F8303" i="12" s="1" a="1"/>
  <c r="F8303" i="12" s="1"/>
  <c r="F8307" i="12" s="1" a="1"/>
  <c r="F8307" i="12" s="1"/>
  <c r="F8311" i="12" s="1" a="1"/>
  <c r="F8311" i="12" s="1"/>
  <c r="F8315" i="12" s="1" a="1"/>
  <c r="F8315" i="12" s="1"/>
  <c r="F8319" i="12" s="1" a="1"/>
  <c r="F8319" i="12" s="1"/>
  <c r="F8323" i="12" s="1" a="1"/>
  <c r="F8323" i="12" s="1"/>
  <c r="F8327" i="12" s="1" a="1"/>
  <c r="F8327" i="12" s="1"/>
  <c r="F8331" i="12" s="1" a="1"/>
  <c r="F8331" i="12" s="1"/>
  <c r="F8335" i="12" s="1" a="1"/>
  <c r="F8335" i="12" s="1"/>
  <c r="F8339" i="12" s="1" a="1"/>
  <c r="F8339" i="12" s="1"/>
  <c r="F8343" i="12" s="1" a="1"/>
  <c r="F8343" i="12" s="1"/>
  <c r="F8347" i="12" s="1" a="1"/>
  <c r="F8347" i="12" s="1"/>
  <c r="F8351" i="12" s="1" a="1"/>
  <c r="F8351" i="12" s="1"/>
  <c r="F8355" i="12" s="1" a="1"/>
  <c r="F8355" i="12" s="1"/>
  <c r="F8359" i="12" s="1" a="1"/>
  <c r="F8359" i="12" s="1"/>
  <c r="F8363" i="12" s="1" a="1"/>
  <c r="F8363" i="12" s="1"/>
  <c r="F8367" i="12" s="1" a="1"/>
  <c r="F8367" i="12" s="1"/>
  <c r="F8371" i="12" s="1" a="1"/>
  <c r="F8371" i="12" s="1"/>
  <c r="F8375" i="12" s="1" a="1"/>
  <c r="F8375" i="12" s="1"/>
  <c r="F8379" i="12" s="1" a="1"/>
  <c r="F8379" i="12" s="1"/>
  <c r="F8383" i="12" s="1" a="1"/>
  <c r="F8383" i="12" s="1"/>
  <c r="F8387" i="12" s="1" a="1"/>
  <c r="F8387" i="12" s="1"/>
  <c r="F8391" i="12" s="1" a="1"/>
  <c r="F8391" i="12" s="1"/>
  <c r="F8395" i="12" s="1" a="1"/>
  <c r="F8395" i="12" s="1"/>
  <c r="F8399" i="12" s="1" a="1"/>
  <c r="F8399" i="12" s="1"/>
  <c r="F8403" i="12" s="1" a="1"/>
  <c r="F8403" i="12" s="1"/>
  <c r="F8407" i="12" s="1" a="1"/>
  <c r="F8407" i="12" s="1"/>
  <c r="F8411" i="12" s="1" a="1"/>
  <c r="F8411" i="12" s="1"/>
  <c r="F8415" i="12" s="1" a="1"/>
  <c r="F8415" i="12" s="1"/>
  <c r="F8419" i="12" s="1" a="1"/>
  <c r="F8419" i="12" s="1"/>
  <c r="F8423" i="12" s="1" a="1"/>
  <c r="F8423" i="12" s="1"/>
  <c r="F8427" i="12" s="1" a="1"/>
  <c r="F8427" i="12" s="1"/>
  <c r="F8431" i="12" s="1" a="1"/>
  <c r="F8431" i="12" s="1"/>
  <c r="F8435" i="12" s="1" a="1"/>
  <c r="F8435" i="12" s="1"/>
  <c r="F8439" i="12" s="1" a="1"/>
  <c r="F8439" i="12" s="1"/>
  <c r="F8443" i="12" s="1" a="1"/>
  <c r="F8443" i="12" s="1"/>
  <c r="F8447" i="12" s="1" a="1"/>
  <c r="F8447" i="12" s="1"/>
  <c r="F8451" i="12" s="1" a="1"/>
  <c r="F8451" i="12" s="1"/>
  <c r="F8455" i="12" s="1" a="1"/>
  <c r="F8455" i="12" s="1"/>
  <c r="F8459" i="12" s="1" a="1"/>
  <c r="F8459" i="12" s="1"/>
  <c r="F8463" i="12" s="1" a="1"/>
  <c r="F8463" i="12" s="1"/>
  <c r="F8467" i="12" s="1" a="1"/>
  <c r="F8467" i="12" s="1"/>
  <c r="F8471" i="12" s="1" a="1"/>
  <c r="F8471" i="12" s="1"/>
  <c r="F8475" i="12" s="1" a="1"/>
  <c r="F8475" i="12" s="1"/>
  <c r="F8479" i="12" s="1" a="1"/>
  <c r="F8479" i="12" s="1"/>
  <c r="F8483" i="12" s="1" a="1"/>
  <c r="F8483" i="12" s="1"/>
  <c r="F8487" i="12" s="1" a="1"/>
  <c r="F8487" i="12" s="1"/>
  <c r="F8491" i="12" s="1" a="1"/>
  <c r="F8491" i="12" s="1"/>
  <c r="F8495" i="12" s="1" a="1"/>
  <c r="F8495" i="12" s="1"/>
  <c r="F8499" i="12" s="1" a="1"/>
  <c r="F8499" i="12" s="1"/>
  <c r="F8503" i="12" s="1" a="1"/>
  <c r="F8503" i="12" s="1"/>
  <c r="F8507" i="12" s="1" a="1"/>
  <c r="F8507" i="12" s="1"/>
  <c r="F8511" i="12" s="1" a="1"/>
  <c r="F8511" i="12" s="1"/>
  <c r="F8515" i="12" s="1" a="1"/>
  <c r="F8515" i="12" s="1"/>
  <c r="F8519" i="12" s="1" a="1"/>
  <c r="F8519" i="12" s="1"/>
  <c r="F8523" i="12" s="1" a="1"/>
  <c r="F8523" i="12" s="1"/>
  <c r="F8527" i="12" s="1" a="1"/>
  <c r="F8527" i="12" s="1"/>
  <c r="F8531" i="12" s="1" a="1"/>
  <c r="F8531" i="12" s="1"/>
  <c r="F8535" i="12" s="1" a="1"/>
  <c r="F8535" i="12" s="1"/>
  <c r="F8539" i="12" s="1" a="1"/>
  <c r="F8539" i="12" s="1"/>
  <c r="F8543" i="12" s="1" a="1"/>
  <c r="F8543" i="12" s="1"/>
  <c r="F8547" i="12" s="1" a="1"/>
  <c r="F8547" i="12" s="1"/>
  <c r="F8551" i="12" s="1" a="1"/>
  <c r="F8551" i="12" s="1"/>
  <c r="F8555" i="12" s="1" a="1"/>
  <c r="F8555" i="12" s="1"/>
  <c r="F8559" i="12" s="1" a="1"/>
  <c r="F8559" i="12" s="1"/>
  <c r="F8563" i="12" s="1" a="1"/>
  <c r="F8563" i="12" s="1"/>
  <c r="F8567" i="12" s="1" a="1"/>
  <c r="F8567" i="12" s="1"/>
  <c r="F8571" i="12" s="1" a="1"/>
  <c r="F8571" i="12" s="1"/>
  <c r="F8575" i="12" s="1" a="1"/>
  <c r="F8575" i="12" s="1"/>
  <c r="F8579" i="12" s="1" a="1"/>
  <c r="F8579" i="12" s="1"/>
  <c r="F8583" i="12" s="1" a="1"/>
  <c r="F8583" i="12" s="1"/>
  <c r="F8587" i="12" s="1" a="1"/>
  <c r="F8587" i="12" s="1"/>
  <c r="F8591" i="12" s="1" a="1"/>
  <c r="F8591" i="12" s="1"/>
  <c r="F8595" i="12" s="1" a="1"/>
  <c r="F8595" i="12" s="1"/>
  <c r="F8599" i="12" s="1" a="1"/>
  <c r="F8599" i="12" s="1"/>
  <c r="F8603" i="12" s="1" a="1"/>
  <c r="F8603" i="12" s="1"/>
  <c r="F8607" i="12" s="1" a="1"/>
  <c r="F8607" i="12" s="1"/>
  <c r="F8611" i="12" s="1" a="1"/>
  <c r="F8611" i="12" s="1"/>
  <c r="F8615" i="12" s="1" a="1"/>
  <c r="F8615" i="12" s="1"/>
  <c r="F8619" i="12" s="1" a="1"/>
  <c r="F8619" i="12" s="1"/>
  <c r="F8623" i="12" s="1" a="1"/>
  <c r="F8623" i="12" s="1"/>
  <c r="F8627" i="12" s="1" a="1"/>
  <c r="F8627" i="12" s="1"/>
  <c r="F8631" i="12" s="1" a="1"/>
  <c r="F8631" i="12" s="1"/>
  <c r="F8635" i="12" s="1" a="1"/>
  <c r="F8635" i="12" s="1"/>
  <c r="F8639" i="12" s="1" a="1"/>
  <c r="F8639" i="12" s="1"/>
  <c r="F8643" i="12" s="1" a="1"/>
  <c r="F8643" i="12" s="1"/>
  <c r="F8647" i="12" s="1" a="1"/>
  <c r="F8647" i="12" s="1"/>
  <c r="F8651" i="12" s="1" a="1"/>
  <c r="F8651" i="12" s="1"/>
  <c r="F8655" i="12" s="1" a="1"/>
  <c r="F8655" i="12" s="1"/>
  <c r="F8659" i="12" s="1" a="1"/>
  <c r="F8659" i="12" s="1"/>
  <c r="F8663" i="12" s="1" a="1"/>
  <c r="F8663" i="12" s="1"/>
  <c r="F8667" i="12" s="1" a="1"/>
  <c r="F8667" i="12" s="1"/>
  <c r="F8671" i="12" s="1" a="1"/>
  <c r="F8671" i="12" s="1"/>
  <c r="F8675" i="12" s="1" a="1"/>
  <c r="F8675" i="12" s="1"/>
  <c r="F8679" i="12" s="1" a="1"/>
  <c r="F8679" i="12" s="1"/>
  <c r="F8683" i="12" s="1" a="1"/>
  <c r="F8683" i="12" s="1"/>
  <c r="F8687" i="12" s="1" a="1"/>
  <c r="F8687" i="12" s="1"/>
  <c r="F8691" i="12" s="1" a="1"/>
  <c r="F8691" i="12" s="1"/>
  <c r="F8695" i="12" s="1" a="1"/>
  <c r="F8695" i="12" s="1"/>
  <c r="F8699" i="12" s="1" a="1"/>
  <c r="F8699" i="12" s="1"/>
  <c r="F8703" i="12" s="1" a="1"/>
  <c r="F8703" i="12" s="1"/>
  <c r="F8707" i="12" s="1" a="1"/>
  <c r="F8707" i="12" s="1"/>
  <c r="F8711" i="12" s="1" a="1"/>
  <c r="F8711" i="12" s="1"/>
  <c r="F8715" i="12" s="1" a="1"/>
  <c r="F8715" i="12" s="1"/>
  <c r="F8719" i="12" s="1" a="1"/>
  <c r="F8719" i="12" s="1"/>
  <c r="F8723" i="12" s="1" a="1"/>
  <c r="F8723" i="12" s="1"/>
  <c r="F8727" i="12" s="1" a="1"/>
  <c r="F8727" i="12" s="1"/>
  <c r="F8731" i="12" s="1" a="1"/>
  <c r="F8731" i="12" s="1"/>
  <c r="F8735" i="12" s="1" a="1"/>
  <c r="F8735" i="12" s="1"/>
  <c r="F8739" i="12" s="1" a="1"/>
  <c r="F8739" i="12" s="1"/>
  <c r="F8743" i="12" s="1" a="1"/>
  <c r="F8743" i="12" s="1"/>
  <c r="F8747" i="12" s="1" a="1"/>
  <c r="F8747" i="12" s="1"/>
  <c r="F8751" i="12" s="1" a="1"/>
  <c r="F8751" i="12" s="1"/>
  <c r="F8755" i="12" s="1" a="1"/>
  <c r="F8755" i="12" s="1"/>
  <c r="F8759" i="12" s="1" a="1"/>
  <c r="F8759" i="12" s="1"/>
  <c r="F8763" i="12" s="1" a="1"/>
  <c r="F8763" i="12" s="1"/>
  <c r="F8767" i="12" s="1" a="1"/>
  <c r="F8767" i="12" s="1"/>
  <c r="F8771" i="12" s="1" a="1"/>
  <c r="F8771" i="12" s="1"/>
  <c r="F8775" i="12" s="1" a="1"/>
  <c r="F8775" i="12" s="1"/>
  <c r="F8779" i="12" s="1" a="1"/>
  <c r="F8779" i="12" s="1"/>
  <c r="F8783" i="12" s="1" a="1"/>
  <c r="F8783" i="12" s="1"/>
  <c r="F8787" i="12" s="1" a="1"/>
  <c r="F8787" i="12" s="1"/>
  <c r="F8791" i="12" s="1" a="1"/>
  <c r="F8791" i="12" s="1"/>
  <c r="F8795" i="12" s="1" a="1"/>
  <c r="F8795" i="12" s="1"/>
  <c r="F8799" i="12" s="1" a="1"/>
  <c r="F8799" i="12" s="1"/>
  <c r="F8803" i="12" s="1" a="1"/>
  <c r="F8803" i="12" s="1"/>
  <c r="F8807" i="12" s="1" a="1"/>
  <c r="F8807" i="12" s="1"/>
  <c r="F8811" i="12" s="1" a="1"/>
  <c r="F8811" i="12" s="1"/>
  <c r="F8815" i="12" s="1" a="1"/>
  <c r="F8815" i="12" s="1"/>
  <c r="F8819" i="12" s="1" a="1"/>
  <c r="F8819" i="12" s="1"/>
  <c r="F8823" i="12" s="1" a="1"/>
  <c r="F8823" i="12" s="1"/>
  <c r="F8827" i="12" s="1" a="1"/>
  <c r="F8827" i="12" s="1"/>
  <c r="F8831" i="12" s="1" a="1"/>
  <c r="F8831" i="12" s="1"/>
  <c r="F8835" i="12" s="1" a="1"/>
  <c r="F8835" i="12" s="1"/>
  <c r="F8839" i="12" s="1" a="1"/>
  <c r="F8839" i="12" s="1"/>
  <c r="F8843" i="12" s="1" a="1"/>
  <c r="F8843" i="12" s="1"/>
  <c r="F8847" i="12" s="1" a="1"/>
  <c r="F8847" i="12" s="1"/>
  <c r="F8851" i="12" s="1" a="1"/>
  <c r="F8851" i="12" s="1"/>
  <c r="F8855" i="12" s="1" a="1"/>
  <c r="F8855" i="12" s="1"/>
  <c r="F8859" i="12" s="1" a="1"/>
  <c r="F8859" i="12" s="1"/>
  <c r="F8863" i="12" s="1" a="1"/>
  <c r="F8863" i="12" s="1"/>
  <c r="F8867" i="12" s="1" a="1"/>
  <c r="F8867" i="12" s="1"/>
  <c r="F8871" i="12" s="1" a="1"/>
  <c r="F8871" i="12" s="1"/>
  <c r="F8875" i="12" s="1" a="1"/>
  <c r="F8875" i="12" s="1"/>
  <c r="F8879" i="12" s="1" a="1"/>
  <c r="F8879" i="12" s="1"/>
  <c r="F8883" i="12" s="1" a="1"/>
  <c r="F8883" i="12" s="1"/>
  <c r="F8887" i="12" s="1" a="1"/>
  <c r="F8887" i="12" s="1"/>
  <c r="F8891" i="12" s="1" a="1"/>
  <c r="F8891" i="12" s="1"/>
  <c r="F8895" i="12" s="1" a="1"/>
  <c r="F8895" i="12" s="1"/>
  <c r="F8899" i="12" s="1" a="1"/>
  <c r="F8899" i="12" s="1"/>
  <c r="F8903" i="12" s="1" a="1"/>
  <c r="F8903" i="12" s="1"/>
  <c r="F8907" i="12" s="1" a="1"/>
  <c r="F8907" i="12" s="1"/>
  <c r="F8911" i="12" s="1" a="1"/>
  <c r="F8911" i="12" s="1"/>
  <c r="F8915" i="12" s="1" a="1"/>
  <c r="F8915" i="12" s="1"/>
  <c r="F8919" i="12" s="1" a="1"/>
  <c r="F8919" i="12" s="1"/>
  <c r="F8923" i="12" s="1" a="1"/>
  <c r="F8923" i="12" s="1"/>
  <c r="F8927" i="12" s="1" a="1"/>
  <c r="F8927" i="12" s="1"/>
  <c r="F8931" i="12" s="1" a="1"/>
  <c r="F8931" i="12" s="1"/>
  <c r="F8935" i="12" s="1" a="1"/>
  <c r="F8935" i="12" s="1"/>
  <c r="F8939" i="12" s="1" a="1"/>
  <c r="F8939" i="12" s="1"/>
  <c r="F8943" i="12" s="1" a="1"/>
  <c r="F8943" i="12" s="1"/>
  <c r="F8947" i="12" s="1" a="1"/>
  <c r="F8947" i="12" s="1"/>
  <c r="F8951" i="12" s="1" a="1"/>
  <c r="F8951" i="12" s="1"/>
  <c r="F8955" i="12" s="1" a="1"/>
  <c r="F8955" i="12" s="1"/>
  <c r="F8959" i="12" s="1" a="1"/>
  <c r="F8959" i="12" s="1"/>
  <c r="F8963" i="12" s="1" a="1"/>
  <c r="F8963" i="12" s="1"/>
  <c r="F8967" i="12" s="1" a="1"/>
  <c r="F8967" i="12" s="1"/>
  <c r="F8971" i="12" s="1" a="1"/>
  <c r="F8971" i="12" s="1"/>
  <c r="F8975" i="12" s="1" a="1"/>
  <c r="F8975" i="12" s="1"/>
  <c r="F8979" i="12" s="1" a="1"/>
  <c r="F8979" i="12" s="1"/>
  <c r="F8983" i="12" s="1" a="1"/>
  <c r="F8983" i="12" s="1"/>
  <c r="F8987" i="12" s="1" a="1"/>
  <c r="F8987" i="12" s="1"/>
  <c r="F8991" i="12" s="1" a="1"/>
  <c r="F8991" i="12" s="1"/>
  <c r="F8995" i="12" s="1" a="1"/>
  <c r="F8995" i="12" s="1"/>
  <c r="F8999" i="12" s="1" a="1"/>
  <c r="F8999" i="12" s="1"/>
  <c r="F9003" i="12" s="1" a="1"/>
  <c r="F9003" i="12" s="1"/>
  <c r="F9007" i="12" s="1" a="1"/>
  <c r="F9007" i="12" s="1"/>
  <c r="F9011" i="12" s="1" a="1"/>
  <c r="F9011" i="12" s="1"/>
  <c r="F9015" i="12" s="1" a="1"/>
  <c r="F9015" i="12" s="1"/>
  <c r="F9019" i="12" s="1" a="1"/>
  <c r="F9019" i="12" s="1"/>
  <c r="F9023" i="12" s="1" a="1"/>
  <c r="F9023" i="12" s="1"/>
  <c r="F9027" i="12" s="1" a="1"/>
  <c r="F9027" i="12" s="1"/>
  <c r="F9031" i="12" s="1" a="1"/>
  <c r="F9031" i="12" s="1"/>
  <c r="F9035" i="12" s="1" a="1"/>
  <c r="F9035" i="12" s="1"/>
  <c r="F9039" i="12" s="1" a="1"/>
  <c r="F9039" i="12" s="1"/>
  <c r="F9043" i="12" s="1" a="1"/>
  <c r="F9043" i="12" s="1"/>
  <c r="F9047" i="12" s="1" a="1"/>
  <c r="F9047" i="12" s="1"/>
  <c r="F9051" i="12" s="1" a="1"/>
  <c r="F9051" i="12" s="1"/>
  <c r="F9055" i="12" s="1" a="1"/>
  <c r="F9055" i="12" s="1"/>
  <c r="F9059" i="12" s="1" a="1"/>
  <c r="F9059" i="12" s="1"/>
  <c r="F9063" i="12" s="1" a="1"/>
  <c r="F9063" i="12" s="1"/>
  <c r="F9067" i="12" s="1" a="1"/>
  <c r="F9067" i="12" s="1"/>
  <c r="F9071" i="12" s="1" a="1"/>
  <c r="F9071" i="12" s="1"/>
  <c r="F9075" i="12" s="1" a="1"/>
  <c r="F9075" i="12" s="1"/>
  <c r="F9079" i="12" s="1" a="1"/>
  <c r="F9079" i="12" s="1"/>
  <c r="F9083" i="12" s="1" a="1"/>
  <c r="F9083" i="12" s="1"/>
  <c r="F9087" i="12" s="1" a="1"/>
  <c r="F9087" i="12" s="1"/>
  <c r="F9091" i="12" s="1" a="1"/>
  <c r="F9091" i="12" s="1"/>
  <c r="F9095" i="12" s="1" a="1"/>
  <c r="F9095" i="12" s="1"/>
  <c r="F9099" i="12" s="1" a="1"/>
  <c r="F9099" i="12" s="1"/>
  <c r="F9103" i="12" s="1" a="1"/>
  <c r="F9103" i="12" s="1"/>
  <c r="F9107" i="12" s="1" a="1"/>
  <c r="F9107" i="12" s="1"/>
  <c r="F9111" i="12" s="1" a="1"/>
  <c r="F9111" i="12" s="1"/>
  <c r="F9115" i="12" s="1" a="1"/>
  <c r="F9115" i="12" s="1"/>
  <c r="F9119" i="12" s="1" a="1"/>
  <c r="F9119" i="12" s="1"/>
  <c r="F9123" i="12" s="1" a="1"/>
  <c r="F9123" i="12" s="1"/>
  <c r="F9127" i="12" s="1" a="1"/>
  <c r="F9127" i="12" s="1"/>
  <c r="F9131" i="12" s="1" a="1"/>
  <c r="F9131" i="12" s="1"/>
  <c r="F9135" i="12" s="1" a="1"/>
  <c r="F9135" i="12" s="1"/>
  <c r="F9139" i="12" s="1" a="1"/>
  <c r="F9139" i="12" s="1"/>
  <c r="F9143" i="12" s="1" a="1"/>
  <c r="F9143" i="12" s="1"/>
  <c r="F9147" i="12" s="1" a="1"/>
  <c r="F9147" i="12" s="1"/>
  <c r="F9151" i="12" s="1" a="1"/>
  <c r="F9151" i="12" s="1"/>
  <c r="F9155" i="12" s="1" a="1"/>
  <c r="F9155" i="12" s="1"/>
  <c r="F9159" i="12" s="1" a="1"/>
  <c r="F9159" i="12" s="1"/>
  <c r="F9163" i="12" s="1" a="1"/>
  <c r="F9163" i="12" s="1"/>
  <c r="F9167" i="12" s="1" a="1"/>
  <c r="F9167" i="12" s="1"/>
  <c r="F9171" i="12" s="1" a="1"/>
  <c r="F9171" i="12" s="1"/>
  <c r="F9175" i="12" s="1" a="1"/>
  <c r="F9175" i="12" s="1"/>
  <c r="F9179" i="12" s="1" a="1"/>
  <c r="F9179" i="12" s="1"/>
  <c r="F9183" i="12" s="1" a="1"/>
  <c r="F9183" i="12" s="1"/>
  <c r="F9187" i="12" s="1" a="1"/>
  <c r="F9187" i="12" s="1"/>
  <c r="F9191" i="12" s="1" a="1"/>
  <c r="F9191" i="12" s="1"/>
  <c r="F9195" i="12" s="1" a="1"/>
  <c r="F9195" i="12" s="1"/>
  <c r="F9199" i="12" s="1" a="1"/>
  <c r="F9199" i="12" s="1"/>
  <c r="F9203" i="12" s="1" a="1"/>
  <c r="F9203" i="12" s="1"/>
  <c r="F9207" i="12" s="1" a="1"/>
  <c r="F9207" i="12" s="1"/>
  <c r="F9211" i="12" s="1" a="1"/>
  <c r="F9211" i="12" s="1"/>
  <c r="F9215" i="12" s="1" a="1"/>
  <c r="F9215" i="12" s="1"/>
  <c r="F9219" i="12" s="1" a="1"/>
  <c r="F9219" i="12" s="1"/>
  <c r="F9223" i="12" s="1" a="1"/>
  <c r="F9223" i="12" s="1"/>
  <c r="F9227" i="12" s="1" a="1"/>
  <c r="F9227" i="12" s="1"/>
  <c r="F9231" i="12" s="1" a="1"/>
  <c r="F9231" i="12" s="1"/>
  <c r="F9235" i="12" s="1" a="1"/>
  <c r="F9235" i="12" s="1"/>
  <c r="F9239" i="12" s="1" a="1"/>
  <c r="F9239" i="12" s="1"/>
  <c r="F9243" i="12" s="1" a="1"/>
  <c r="F9243" i="12" s="1"/>
  <c r="F9247" i="12" s="1" a="1"/>
  <c r="F9247" i="12" s="1"/>
  <c r="F9251" i="12" s="1" a="1"/>
  <c r="F9251" i="12" s="1"/>
  <c r="F9255" i="12" s="1" a="1"/>
  <c r="F9255" i="12" s="1"/>
  <c r="F9259" i="12" s="1" a="1"/>
  <c r="F9259" i="12" s="1"/>
  <c r="F9263" i="12" s="1" a="1"/>
  <c r="F9263" i="12" s="1"/>
  <c r="F9267" i="12" s="1" a="1"/>
  <c r="F9267" i="12" s="1"/>
  <c r="F9271" i="12" s="1" a="1"/>
  <c r="F9271" i="12" s="1"/>
  <c r="F9275" i="12" s="1" a="1"/>
  <c r="F9275" i="12" s="1"/>
  <c r="F9279" i="12" s="1" a="1"/>
  <c r="F9279" i="12" s="1"/>
  <c r="F9283" i="12" s="1" a="1"/>
  <c r="F9283" i="12" s="1"/>
  <c r="F9287" i="12" s="1" a="1"/>
  <c r="F9287" i="12" s="1"/>
  <c r="F9291" i="12" s="1" a="1"/>
  <c r="F9291" i="12" s="1"/>
  <c r="F9295" i="12" s="1" a="1"/>
  <c r="F9295" i="12" s="1"/>
  <c r="F9299" i="12" s="1" a="1"/>
  <c r="F9299" i="12" s="1"/>
  <c r="F9303" i="12" s="1" a="1"/>
  <c r="F9303" i="12" s="1"/>
  <c r="F9307" i="12" s="1" a="1"/>
  <c r="F9307" i="12" s="1"/>
  <c r="F9311" i="12" s="1" a="1"/>
  <c r="F9311" i="12" s="1"/>
  <c r="F9315" i="12" s="1" a="1"/>
  <c r="F9315" i="12" s="1"/>
  <c r="F9319" i="12" s="1" a="1"/>
  <c r="F9319" i="12" s="1"/>
  <c r="F9323" i="12" s="1" a="1"/>
  <c r="F9323" i="12" s="1"/>
  <c r="F9327" i="12" s="1" a="1"/>
  <c r="F9327" i="12" s="1"/>
  <c r="F9331" i="12" s="1" a="1"/>
  <c r="F9331" i="12" s="1"/>
  <c r="F9335" i="12" s="1" a="1"/>
  <c r="F9335" i="12" s="1"/>
  <c r="F9339" i="12" s="1" a="1"/>
  <c r="F9339" i="12" s="1"/>
  <c r="F9343" i="12" s="1" a="1"/>
  <c r="F9343" i="12" s="1"/>
  <c r="F9347" i="12" s="1" a="1"/>
  <c r="F9347" i="12" s="1"/>
  <c r="F9351" i="12" s="1" a="1"/>
  <c r="F9351" i="12" s="1"/>
  <c r="F9355" i="12" s="1" a="1"/>
  <c r="F9355" i="12" s="1"/>
  <c r="F9359" i="12" s="1" a="1"/>
  <c r="F9359" i="12" s="1"/>
  <c r="F9363" i="12" s="1" a="1"/>
  <c r="F9363" i="12" s="1"/>
  <c r="F9367" i="12" s="1" a="1"/>
  <c r="F9367" i="12" s="1"/>
  <c r="F9371" i="12" s="1" a="1"/>
  <c r="F9371" i="12" s="1"/>
  <c r="F9375" i="12" s="1" a="1"/>
  <c r="F9375" i="12" s="1"/>
  <c r="F9379" i="12" s="1" a="1"/>
  <c r="F9379" i="12" s="1"/>
  <c r="F9383" i="12" s="1" a="1"/>
  <c r="F9383" i="12" s="1"/>
  <c r="F9387" i="12" s="1" a="1"/>
  <c r="F9387" i="12" s="1"/>
  <c r="F9391" i="12" s="1" a="1"/>
  <c r="F9391" i="12" s="1"/>
  <c r="F9395" i="12" s="1" a="1"/>
  <c r="F9395" i="12" s="1"/>
  <c r="F9399" i="12" s="1" a="1"/>
  <c r="F9399" i="12" s="1"/>
  <c r="F9403" i="12" s="1" a="1"/>
  <c r="F9403" i="12" s="1"/>
  <c r="F9407" i="12" s="1" a="1"/>
  <c r="F9407" i="12" s="1"/>
  <c r="F9411" i="12" s="1" a="1"/>
  <c r="F9411" i="12" s="1"/>
  <c r="F9415" i="12" s="1" a="1"/>
  <c r="F9415" i="12" s="1"/>
  <c r="F9419" i="12" s="1" a="1"/>
  <c r="F9419" i="12" s="1"/>
  <c r="F9423" i="12" s="1" a="1"/>
  <c r="F9423" i="12" s="1"/>
  <c r="F9427" i="12" s="1" a="1"/>
  <c r="F9427" i="12" s="1"/>
  <c r="F9431" i="12" s="1" a="1"/>
  <c r="F9431" i="12" s="1"/>
  <c r="F9435" i="12" s="1" a="1"/>
  <c r="F9435" i="12" s="1"/>
  <c r="F9439" i="12" s="1" a="1"/>
  <c r="F9439" i="12" s="1"/>
  <c r="F9443" i="12" s="1" a="1"/>
  <c r="F9443" i="12" s="1"/>
  <c r="F9447" i="12" s="1" a="1"/>
  <c r="F9447" i="12" s="1"/>
  <c r="F9451" i="12" s="1" a="1"/>
  <c r="F9451" i="12" s="1"/>
  <c r="F9455" i="12" s="1" a="1"/>
  <c r="F9455" i="12" s="1"/>
  <c r="F9459" i="12" s="1" a="1"/>
  <c r="F9459" i="12" s="1"/>
  <c r="F9463" i="12" s="1" a="1"/>
  <c r="F9463" i="12" s="1"/>
  <c r="F9467" i="12" s="1" a="1"/>
  <c r="F9467" i="12" s="1"/>
  <c r="F9471" i="12" s="1" a="1"/>
  <c r="F9471" i="12" s="1"/>
  <c r="F9475" i="12" s="1" a="1"/>
  <c r="F9475" i="12" s="1"/>
  <c r="F9479" i="12" s="1" a="1"/>
  <c r="F9479" i="12" s="1"/>
  <c r="F9483" i="12" s="1" a="1"/>
  <c r="F9483" i="12" s="1"/>
  <c r="F9487" i="12" s="1" a="1"/>
  <c r="F9487" i="12" s="1"/>
  <c r="F9491" i="12" s="1" a="1"/>
  <c r="F9491" i="12" s="1"/>
  <c r="F9495" i="12" s="1" a="1"/>
  <c r="F9495" i="12" s="1"/>
  <c r="F9499" i="12" s="1" a="1"/>
  <c r="F9499" i="12" s="1"/>
  <c r="F9503" i="12" s="1" a="1"/>
  <c r="F9503" i="12" s="1"/>
  <c r="F9507" i="12" s="1" a="1"/>
  <c r="F9507" i="12" s="1"/>
  <c r="F9511" i="12" s="1" a="1"/>
  <c r="F9511" i="12" s="1"/>
  <c r="F9515" i="12" s="1" a="1"/>
  <c r="F9515" i="12" s="1"/>
  <c r="F9519" i="12" s="1" a="1"/>
  <c r="F9519" i="12" s="1"/>
  <c r="F9523" i="12" s="1" a="1"/>
  <c r="F9523" i="12" s="1"/>
  <c r="F9527" i="12" s="1" a="1"/>
  <c r="F9527" i="12" s="1"/>
  <c r="F9531" i="12" s="1" a="1"/>
  <c r="F9531" i="12" s="1"/>
  <c r="F9535" i="12" s="1" a="1"/>
  <c r="F9535" i="12" s="1"/>
  <c r="F9539" i="12" s="1" a="1"/>
  <c r="F9539" i="12" s="1"/>
  <c r="F9543" i="12" s="1" a="1"/>
  <c r="F9543" i="12" s="1"/>
  <c r="F9547" i="12" s="1" a="1"/>
  <c r="F9547" i="12" s="1"/>
  <c r="F9551" i="12" s="1" a="1"/>
  <c r="F9551" i="12" s="1"/>
  <c r="F9555" i="12" s="1" a="1"/>
  <c r="F9555" i="12" s="1"/>
  <c r="F9559" i="12" s="1" a="1"/>
  <c r="F9559" i="12" s="1"/>
  <c r="F9563" i="12" s="1" a="1"/>
  <c r="F9563" i="12" s="1"/>
  <c r="F9567" i="12" s="1" a="1"/>
  <c r="F9567" i="12" s="1"/>
  <c r="F9571" i="12" s="1" a="1"/>
  <c r="F9571" i="12" s="1"/>
  <c r="F9575" i="12" s="1" a="1"/>
  <c r="F9575" i="12" s="1"/>
  <c r="F9579" i="12" s="1" a="1"/>
  <c r="F9579" i="12" s="1"/>
  <c r="F9583" i="12" s="1" a="1"/>
  <c r="F9583" i="12" s="1"/>
  <c r="F9587" i="12" s="1" a="1"/>
  <c r="F9587" i="12" s="1"/>
  <c r="F9591" i="12" s="1" a="1"/>
  <c r="F9591" i="12" s="1"/>
  <c r="F9595" i="12" s="1" a="1"/>
  <c r="F9595" i="12" s="1"/>
  <c r="F9599" i="12" s="1" a="1"/>
  <c r="F9599" i="12" s="1"/>
  <c r="F9603" i="12" s="1" a="1"/>
  <c r="F9603" i="12" s="1"/>
  <c r="F9607" i="12" s="1" a="1"/>
  <c r="F9607" i="12" s="1"/>
  <c r="F9611" i="12" s="1" a="1"/>
  <c r="F9611" i="12" s="1"/>
  <c r="F9615" i="12" s="1" a="1"/>
  <c r="F9615" i="12" s="1"/>
  <c r="F9619" i="12" s="1" a="1"/>
  <c r="F9619" i="12" s="1"/>
  <c r="F9623" i="12" s="1" a="1"/>
  <c r="F9623" i="12" s="1"/>
  <c r="F9627" i="12" s="1" a="1"/>
  <c r="F9627" i="12" s="1"/>
  <c r="F9631" i="12" s="1" a="1"/>
  <c r="F9631" i="12" s="1"/>
  <c r="F9635" i="12" s="1" a="1"/>
  <c r="F9635" i="12" s="1"/>
  <c r="F9639" i="12" s="1" a="1"/>
  <c r="F9639" i="12" s="1"/>
  <c r="F9643" i="12" s="1" a="1"/>
  <c r="F9643" i="12" s="1"/>
  <c r="F9647" i="12" s="1" a="1"/>
  <c r="F9647" i="12" s="1"/>
  <c r="F9651" i="12" s="1" a="1"/>
  <c r="F9651" i="12" s="1"/>
  <c r="F9655" i="12" s="1" a="1"/>
  <c r="F9655" i="12" s="1"/>
  <c r="F9659" i="12" s="1" a="1"/>
  <c r="F9659" i="12" s="1"/>
  <c r="F9663" i="12" s="1" a="1"/>
  <c r="F9663" i="12" s="1"/>
  <c r="F9667" i="12" s="1" a="1"/>
  <c r="F9667" i="12" s="1"/>
  <c r="F9671" i="12" s="1" a="1"/>
  <c r="F9671" i="12" s="1"/>
  <c r="F9675" i="12" s="1" a="1"/>
  <c r="F9675" i="12" s="1"/>
  <c r="F9679" i="12" s="1" a="1"/>
  <c r="F9679" i="12" s="1"/>
  <c r="F9683" i="12" s="1" a="1"/>
  <c r="F9683" i="12" s="1"/>
  <c r="F9687" i="12" s="1" a="1"/>
  <c r="F9687" i="12" s="1"/>
  <c r="F9691" i="12" s="1" a="1"/>
  <c r="F9691" i="12" s="1"/>
  <c r="F9695" i="12" s="1" a="1"/>
  <c r="F9695" i="12" s="1"/>
  <c r="F9699" i="12" s="1" a="1"/>
  <c r="F9699" i="12" s="1"/>
  <c r="F9703" i="12" s="1" a="1"/>
  <c r="F9703" i="12" s="1"/>
  <c r="F9707" i="12" s="1" a="1"/>
  <c r="F9707" i="12" s="1"/>
  <c r="F9711" i="12" s="1" a="1"/>
  <c r="F9711" i="12" s="1"/>
  <c r="F9715" i="12" s="1" a="1"/>
  <c r="F9715" i="12" s="1"/>
  <c r="F9719" i="12" s="1" a="1"/>
  <c r="F9719" i="12" s="1"/>
  <c r="F9723" i="12" s="1" a="1"/>
  <c r="F9723" i="12" s="1"/>
  <c r="F9727" i="12" s="1" a="1"/>
  <c r="F9727" i="12" s="1"/>
  <c r="F9731" i="12" s="1" a="1"/>
  <c r="F9731" i="12" s="1"/>
  <c r="F9735" i="12" s="1" a="1"/>
  <c r="F9735" i="12" s="1"/>
  <c r="F9739" i="12" s="1" a="1"/>
  <c r="F9739" i="12" s="1"/>
  <c r="F9743" i="12" s="1" a="1"/>
  <c r="F9743" i="12" s="1"/>
  <c r="F9747" i="12" s="1" a="1"/>
  <c r="F9747" i="12" s="1"/>
  <c r="F9751" i="12" s="1" a="1"/>
  <c r="F9751" i="12" s="1"/>
  <c r="F9755" i="12" s="1" a="1"/>
  <c r="F9755" i="12" s="1"/>
  <c r="F9759" i="12" s="1" a="1"/>
  <c r="F9759" i="12" s="1"/>
  <c r="F9763" i="12" s="1" a="1"/>
  <c r="F9763" i="12" s="1"/>
  <c r="F9767" i="12" s="1" a="1"/>
  <c r="F9767" i="12" s="1"/>
  <c r="F9771" i="12" s="1" a="1"/>
  <c r="F9771" i="12" s="1"/>
  <c r="F9775" i="12" s="1" a="1"/>
  <c r="F9775" i="12" s="1"/>
  <c r="F9779" i="12" s="1" a="1"/>
  <c r="F9779" i="12" s="1"/>
  <c r="F9783" i="12" s="1" a="1"/>
  <c r="F9783" i="12" s="1"/>
  <c r="F9787" i="12" s="1" a="1"/>
  <c r="F9787" i="12" s="1"/>
  <c r="F9791" i="12" s="1" a="1"/>
  <c r="F9791" i="12" s="1"/>
  <c r="F9795" i="12" s="1" a="1"/>
  <c r="F9795" i="12" s="1"/>
  <c r="F9799" i="12" s="1" a="1"/>
  <c r="F9799" i="12" s="1"/>
  <c r="F9803" i="12" s="1" a="1"/>
  <c r="F9803" i="12" s="1"/>
  <c r="F9807" i="12" s="1" a="1"/>
  <c r="F9807" i="12" s="1"/>
  <c r="F9811" i="12" s="1" a="1"/>
  <c r="F9811" i="12" s="1"/>
  <c r="F9815" i="12" s="1" a="1"/>
  <c r="F9815" i="12" s="1"/>
  <c r="F9819" i="12" s="1" a="1"/>
  <c r="F9819" i="12" s="1"/>
  <c r="F9823" i="12" s="1" a="1"/>
  <c r="F9823" i="12" s="1"/>
  <c r="F9827" i="12" s="1" a="1"/>
  <c r="F9827" i="12" s="1"/>
  <c r="F9831" i="12" s="1" a="1"/>
  <c r="F9831" i="12" s="1"/>
  <c r="F9835" i="12" s="1" a="1"/>
  <c r="F9835" i="12" s="1"/>
  <c r="F9839" i="12" s="1" a="1"/>
  <c r="F9839" i="12" s="1"/>
  <c r="F9843" i="12" s="1" a="1"/>
  <c r="F9843" i="12" s="1"/>
  <c r="F9847" i="12" s="1" a="1"/>
  <c r="F9847" i="12" s="1"/>
  <c r="F9851" i="12" s="1" a="1"/>
  <c r="F9851" i="12" s="1"/>
  <c r="F9855" i="12" s="1" a="1"/>
  <c r="F9855" i="12" s="1"/>
  <c r="F9859" i="12" s="1" a="1"/>
  <c r="F9859" i="12" s="1"/>
  <c r="F9863" i="12" s="1" a="1"/>
  <c r="F9863" i="12" s="1"/>
  <c r="F9867" i="12" s="1" a="1"/>
  <c r="F9867" i="12" s="1"/>
  <c r="F9871" i="12" s="1" a="1"/>
  <c r="F9871" i="12" s="1"/>
  <c r="F9875" i="12" s="1" a="1"/>
  <c r="F9875" i="12" s="1"/>
  <c r="F9879" i="12" s="1" a="1"/>
  <c r="F9879" i="12" s="1"/>
  <c r="F9883" i="12" s="1" a="1"/>
  <c r="F9883" i="12" s="1"/>
  <c r="F9887" i="12" s="1" a="1"/>
  <c r="F9887" i="12" s="1"/>
  <c r="F9891" i="12" s="1" a="1"/>
  <c r="F9891" i="12" s="1"/>
  <c r="F9895" i="12" s="1" a="1"/>
  <c r="F9895" i="12" s="1"/>
  <c r="F9899" i="12" s="1" a="1"/>
  <c r="F9899" i="12" s="1"/>
  <c r="F9903" i="12" s="1" a="1"/>
  <c r="F9903" i="12" s="1"/>
  <c r="F9907" i="12" s="1" a="1"/>
  <c r="F9907" i="12" s="1"/>
  <c r="F9911" i="12" s="1" a="1"/>
  <c r="F9911" i="12" s="1"/>
  <c r="F9915" i="12" s="1" a="1"/>
  <c r="F9915" i="12" s="1"/>
  <c r="F9919" i="12" s="1" a="1"/>
  <c r="F9919" i="12" s="1"/>
  <c r="F9923" i="12" s="1" a="1"/>
  <c r="F9923" i="12" s="1"/>
  <c r="F9927" i="12" s="1" a="1"/>
  <c r="F9927" i="12" s="1"/>
  <c r="F9931" i="12" s="1" a="1"/>
  <c r="F9931" i="12" s="1"/>
  <c r="F9935" i="12" s="1" a="1"/>
  <c r="F9935" i="12" s="1"/>
  <c r="F9939" i="12" s="1" a="1"/>
  <c r="F9939" i="12" s="1"/>
  <c r="F9943" i="12" s="1" a="1"/>
  <c r="F9943" i="12" s="1"/>
  <c r="F9947" i="12" s="1" a="1"/>
  <c r="F9947" i="12" s="1"/>
  <c r="F9951" i="12" s="1" a="1"/>
  <c r="F9951" i="12" s="1"/>
  <c r="F9955" i="12" s="1" a="1"/>
  <c r="F9955" i="12" s="1"/>
  <c r="F9959" i="12" s="1" a="1"/>
  <c r="F9959" i="12" s="1"/>
  <c r="F9963" i="12" s="1" a="1"/>
  <c r="F9963" i="12" s="1"/>
  <c r="F9967" i="12" s="1" a="1"/>
  <c r="F9967" i="12" s="1"/>
  <c r="F9971" i="12" s="1" a="1"/>
  <c r="F9971" i="12" s="1"/>
  <c r="F9975" i="12" s="1" a="1"/>
  <c r="F9975" i="12" s="1"/>
  <c r="F9979" i="12" s="1" a="1"/>
  <c r="F9979" i="12" s="1"/>
  <c r="F9983" i="12" s="1" a="1"/>
  <c r="F9983" i="12" s="1"/>
  <c r="F9987" i="12" s="1" a="1"/>
  <c r="F9987" i="12" s="1"/>
  <c r="F9991" i="12" s="1" a="1"/>
  <c r="F9991" i="12" s="1"/>
  <c r="F9995" i="12" s="1" a="1"/>
  <c r="F9995" i="12" s="1"/>
  <c r="F9999" i="12" s="1" a="1"/>
  <c r="F9999" i="12" s="1"/>
  <c r="F10003" i="12" s="1" a="1"/>
  <c r="F10003" i="12" s="1"/>
  <c r="F10007" i="12" s="1" a="1"/>
  <c r="F10007" i="12" s="1"/>
  <c r="F10011" i="12" s="1" a="1"/>
  <c r="F10011" i="12" s="1"/>
  <c r="F10015" i="12" s="1" a="1"/>
  <c r="F10015" i="12" s="1"/>
  <c r="F10019" i="12" s="1" a="1"/>
  <c r="F10019" i="12" s="1"/>
  <c r="F10023" i="12" s="1" a="1"/>
  <c r="F10023" i="12" s="1"/>
  <c r="F10027" i="12" s="1" a="1"/>
  <c r="F10027" i="12" s="1"/>
  <c r="F10031" i="12" s="1" a="1"/>
  <c r="F10031" i="12" s="1"/>
  <c r="F10035" i="12" s="1" a="1"/>
  <c r="F10035" i="12" s="1"/>
  <c r="F10039" i="12" s="1" a="1"/>
  <c r="F10039" i="12" s="1"/>
  <c r="F10043" i="12" s="1" a="1"/>
  <c r="F10043" i="12" s="1"/>
  <c r="F10047" i="12" s="1" a="1"/>
  <c r="F10047" i="12" s="1"/>
  <c r="F10051" i="12" s="1" a="1"/>
  <c r="F10051" i="12" s="1"/>
  <c r="F10055" i="12" s="1" a="1"/>
  <c r="F10055" i="12" s="1"/>
  <c r="F10059" i="12" s="1" a="1"/>
  <c r="F10059" i="12" s="1"/>
  <c r="F10063" i="12" s="1" a="1"/>
  <c r="F10063" i="12" s="1"/>
  <c r="F10067" i="12" s="1" a="1"/>
  <c r="F10067" i="12" s="1"/>
  <c r="F10071" i="12" s="1" a="1"/>
  <c r="F10071" i="12" s="1"/>
  <c r="F10075" i="12" s="1" a="1"/>
  <c r="F10075" i="12" s="1"/>
  <c r="F10079" i="12" s="1" a="1"/>
  <c r="F10079" i="12" s="1"/>
  <c r="F10083" i="12" s="1" a="1"/>
  <c r="F10083" i="12" s="1"/>
  <c r="F10087" i="12" s="1" a="1"/>
  <c r="F10087" i="12" s="1"/>
  <c r="F10091" i="12" s="1" a="1"/>
  <c r="F10091" i="12" s="1"/>
  <c r="F10095" i="12" s="1" a="1"/>
  <c r="F10095" i="12" s="1"/>
  <c r="F10099" i="12" s="1" a="1"/>
  <c r="F10099" i="12" s="1"/>
  <c r="F10103" i="12" s="1" a="1"/>
  <c r="F10103" i="12" s="1"/>
  <c r="F10107" i="12" s="1" a="1"/>
  <c r="F10107" i="12" s="1"/>
  <c r="F10111" i="12" s="1" a="1"/>
  <c r="F10111" i="12" s="1"/>
  <c r="F10115" i="12" s="1" a="1"/>
  <c r="F10115" i="12" s="1"/>
  <c r="F10119" i="12" s="1" a="1"/>
  <c r="F10119" i="12" s="1"/>
  <c r="F10123" i="12" s="1" a="1"/>
  <c r="F10123" i="12" s="1"/>
  <c r="F10127" i="12" s="1" a="1"/>
  <c r="F10127" i="12" s="1"/>
  <c r="F10131" i="12" s="1" a="1"/>
  <c r="F10131" i="12" s="1"/>
  <c r="F10135" i="12" s="1" a="1"/>
  <c r="F10135" i="12" s="1"/>
  <c r="F10139" i="12" s="1" a="1"/>
  <c r="F10139" i="12" s="1"/>
  <c r="F10143" i="12" s="1" a="1"/>
  <c r="F10143" i="12" s="1"/>
  <c r="F10147" i="12" s="1" a="1"/>
  <c r="F10147" i="12" s="1"/>
  <c r="F10151" i="12" s="1" a="1"/>
  <c r="F10151" i="12" s="1"/>
  <c r="F10155" i="12" s="1" a="1"/>
  <c r="F10155" i="12" s="1"/>
  <c r="F10159" i="12" s="1" a="1"/>
  <c r="F10159" i="12" s="1"/>
  <c r="F10163" i="12" s="1" a="1"/>
  <c r="F10163" i="12" s="1"/>
  <c r="F10167" i="12" s="1" a="1"/>
  <c r="F10167" i="12" s="1"/>
  <c r="F10171" i="12" s="1" a="1"/>
  <c r="F10171" i="12" s="1"/>
  <c r="F10175" i="12" s="1" a="1"/>
  <c r="F10175" i="12" s="1"/>
  <c r="F10179" i="12" s="1" a="1"/>
  <c r="F10179" i="12" s="1"/>
  <c r="F10183" i="12" s="1" a="1"/>
  <c r="F10183" i="12" s="1"/>
  <c r="F10187" i="12" s="1" a="1"/>
  <c r="F10187" i="12" s="1"/>
  <c r="F10191" i="12" s="1" a="1"/>
  <c r="F10191" i="12" s="1"/>
  <c r="F10195" i="12" s="1" a="1"/>
  <c r="F10195" i="12" s="1"/>
  <c r="F10199" i="12" s="1" a="1"/>
  <c r="F10199" i="12" s="1"/>
  <c r="F10203" i="12" s="1" a="1"/>
  <c r="F10203" i="12" s="1"/>
  <c r="F10207" i="12" s="1" a="1"/>
  <c r="F10207" i="12" s="1"/>
  <c r="F10211" i="12" s="1" a="1"/>
  <c r="F10211" i="12" s="1"/>
  <c r="F10215" i="12" s="1" a="1"/>
  <c r="F10215" i="12" s="1"/>
  <c r="F10219" i="12" s="1" a="1"/>
  <c r="F10219" i="12" s="1"/>
  <c r="F10223" i="12" s="1" a="1"/>
  <c r="F10223" i="12" s="1"/>
  <c r="F10227" i="12" s="1" a="1"/>
  <c r="F10227" i="12" s="1"/>
  <c r="F10231" i="12" s="1" a="1"/>
  <c r="F10231" i="12" s="1"/>
  <c r="F10235" i="12" s="1" a="1"/>
  <c r="F10235" i="12" s="1"/>
  <c r="F10239" i="12" s="1" a="1"/>
  <c r="F10239" i="12" s="1"/>
  <c r="F10243" i="12" s="1" a="1"/>
  <c r="F10243" i="12" s="1"/>
  <c r="F10247" i="12" s="1" a="1"/>
  <c r="F10247" i="12" s="1"/>
  <c r="F10251" i="12" s="1" a="1"/>
  <c r="F10251" i="12" s="1"/>
  <c r="F10255" i="12" s="1" a="1"/>
  <c r="F10255" i="12" s="1"/>
  <c r="F10259" i="12" s="1" a="1"/>
  <c r="F10259" i="12" s="1"/>
  <c r="F10263" i="12" s="1" a="1"/>
  <c r="F10263" i="12" s="1"/>
  <c r="F10267" i="12" s="1" a="1"/>
  <c r="F10267" i="12" s="1"/>
  <c r="F10271" i="12" s="1" a="1"/>
  <c r="F10271" i="12" s="1"/>
  <c r="F10275" i="12" s="1" a="1"/>
  <c r="F10275" i="12" s="1"/>
  <c r="F10279" i="12" s="1" a="1"/>
  <c r="F10279" i="12" s="1"/>
  <c r="F10283" i="12" s="1" a="1"/>
  <c r="F10283" i="12" s="1"/>
  <c r="F10287" i="12" s="1" a="1"/>
  <c r="F10287" i="12" s="1"/>
  <c r="F10291" i="12" s="1" a="1"/>
  <c r="F10291" i="12" s="1"/>
  <c r="F10295" i="12" s="1" a="1"/>
  <c r="F10295" i="12" s="1"/>
  <c r="F10299" i="12" s="1" a="1"/>
  <c r="F10299" i="12" s="1"/>
  <c r="F10303" i="12" s="1" a="1"/>
  <c r="F10303" i="12" s="1"/>
  <c r="F10307" i="12" s="1" a="1"/>
  <c r="F10307" i="12" s="1"/>
  <c r="F10311" i="12" s="1" a="1"/>
  <c r="F10311" i="12" s="1"/>
  <c r="F10315" i="12" s="1" a="1"/>
  <c r="F10315" i="12" s="1"/>
  <c r="F10319" i="12" s="1" a="1"/>
  <c r="F10319" i="12" s="1"/>
  <c r="F10323" i="12" s="1" a="1"/>
  <c r="F10323" i="12" s="1"/>
  <c r="F10327" i="12" s="1" a="1"/>
  <c r="F10327" i="12" s="1"/>
  <c r="F10331" i="12" s="1" a="1"/>
  <c r="F10331" i="12" s="1"/>
  <c r="F10335" i="12" s="1" a="1"/>
  <c r="F10335" i="12" s="1"/>
  <c r="F10339" i="12" s="1" a="1"/>
  <c r="F10339" i="12" s="1"/>
  <c r="F10343" i="12" s="1" a="1"/>
  <c r="F10343" i="12" s="1"/>
  <c r="F10347" i="12" s="1" a="1"/>
  <c r="F10347" i="12" s="1"/>
  <c r="F10351" i="12" s="1" a="1"/>
  <c r="F10351" i="12" s="1"/>
  <c r="F10355" i="12" s="1" a="1"/>
  <c r="F10355" i="12" s="1"/>
  <c r="F10359" i="12" s="1" a="1"/>
  <c r="F10359" i="12" s="1"/>
  <c r="F10363" i="12" s="1" a="1"/>
  <c r="F10363" i="12" s="1"/>
  <c r="F10367" i="12" s="1" a="1"/>
  <c r="F10367" i="12" s="1"/>
  <c r="F10371" i="12" s="1" a="1"/>
  <c r="F10371" i="12" s="1"/>
  <c r="F10375" i="12" s="1" a="1"/>
  <c r="F10375" i="12" s="1"/>
  <c r="F10379" i="12" s="1" a="1"/>
  <c r="F10379" i="12" s="1"/>
  <c r="F10383" i="12" s="1" a="1"/>
  <c r="F10383" i="12" s="1"/>
  <c r="F10387" i="12" s="1" a="1"/>
  <c r="F10387" i="12" s="1"/>
  <c r="F10391" i="12" s="1" a="1"/>
  <c r="F10391" i="12" s="1"/>
  <c r="F10395" i="12" s="1" a="1"/>
  <c r="F10395" i="12" s="1"/>
  <c r="F10399" i="12" s="1" a="1"/>
  <c r="F10399" i="12" s="1"/>
  <c r="F10403" i="12" s="1" a="1"/>
  <c r="F10403" i="12" s="1"/>
  <c r="F10407" i="12" s="1" a="1"/>
  <c r="F10407" i="12" s="1"/>
  <c r="F10411" i="12" s="1" a="1"/>
  <c r="F10411" i="12" s="1"/>
  <c r="F10415" i="12" s="1" a="1"/>
  <c r="F10415" i="12" s="1"/>
  <c r="F10419" i="12" s="1" a="1"/>
  <c r="F10419" i="12" s="1"/>
  <c r="F10423" i="12" s="1" a="1"/>
  <c r="F10423" i="12" s="1"/>
  <c r="F10427" i="12" s="1" a="1"/>
  <c r="F10427" i="12" s="1"/>
  <c r="F10431" i="12" s="1" a="1"/>
  <c r="F10431" i="12" s="1"/>
  <c r="F10435" i="12" s="1" a="1"/>
  <c r="F10435" i="12" s="1"/>
  <c r="F10439" i="12" s="1" a="1"/>
  <c r="F10439" i="12" s="1"/>
  <c r="F10443" i="12" s="1" a="1"/>
  <c r="F10443" i="12" s="1"/>
  <c r="F10447" i="12" s="1" a="1"/>
  <c r="F10447" i="12" s="1"/>
  <c r="F10451" i="12" s="1" a="1"/>
  <c r="F10451" i="12" s="1"/>
  <c r="F10455" i="12" s="1" a="1"/>
  <c r="F10455" i="12" s="1"/>
  <c r="F10459" i="12" s="1" a="1"/>
  <c r="F10459" i="12" s="1"/>
  <c r="F10463" i="12" s="1" a="1"/>
  <c r="F10463" i="12" s="1"/>
  <c r="F10467" i="12" s="1" a="1"/>
  <c r="F10467" i="12" s="1"/>
  <c r="F10471" i="12" s="1" a="1"/>
  <c r="F10471" i="12" s="1"/>
  <c r="F10475" i="12" s="1" a="1"/>
  <c r="F10475" i="12" s="1"/>
  <c r="F10479" i="12" s="1" a="1"/>
  <c r="F10479" i="12" s="1"/>
  <c r="F10483" i="12" s="1" a="1"/>
  <c r="F10483" i="12" s="1"/>
  <c r="F10487" i="12" s="1" a="1"/>
  <c r="F10487" i="12" s="1"/>
  <c r="F10491" i="12" s="1" a="1"/>
  <c r="F10491" i="12" s="1"/>
  <c r="F10495" i="12" s="1" a="1"/>
  <c r="F10495" i="12" s="1"/>
  <c r="F10499" i="12" s="1" a="1"/>
  <c r="F10499" i="12" s="1"/>
  <c r="F10503" i="12" s="1" a="1"/>
  <c r="F10503" i="12" s="1"/>
  <c r="F10507" i="12" s="1" a="1"/>
  <c r="F10507" i="12" s="1"/>
  <c r="F10511" i="12" s="1" a="1"/>
  <c r="F10511" i="12" s="1"/>
  <c r="F10515" i="12" s="1" a="1"/>
  <c r="F10515" i="12" s="1"/>
  <c r="F10519" i="12" s="1" a="1"/>
  <c r="F10519" i="12" s="1"/>
  <c r="F10523" i="12" s="1" a="1"/>
  <c r="F10523" i="12" s="1"/>
  <c r="F10527" i="12" s="1" a="1"/>
  <c r="F10527" i="12" s="1"/>
  <c r="F10531" i="12" s="1" a="1"/>
  <c r="F10531" i="12" s="1"/>
  <c r="F10535" i="12" s="1" a="1"/>
  <c r="F10535" i="12" s="1"/>
  <c r="F10539" i="12" s="1" a="1"/>
  <c r="F10539" i="12" s="1"/>
  <c r="F10543" i="12" s="1" a="1"/>
  <c r="F10543" i="12" s="1"/>
  <c r="F10547" i="12" s="1" a="1"/>
  <c r="F10547" i="12" s="1"/>
  <c r="F10551" i="12" s="1" a="1"/>
  <c r="F10551" i="12" s="1"/>
  <c r="F10555" i="12" s="1" a="1"/>
  <c r="F10555" i="12" s="1"/>
  <c r="F10559" i="12" s="1" a="1"/>
  <c r="F10559" i="12" s="1"/>
  <c r="F10563" i="12" s="1" a="1"/>
  <c r="F10563" i="12" s="1"/>
  <c r="F10567" i="12" s="1" a="1"/>
  <c r="F10567" i="12" s="1"/>
  <c r="F10571" i="12" s="1" a="1"/>
  <c r="F10571" i="12" s="1"/>
  <c r="F10575" i="12" s="1" a="1"/>
  <c r="F10575" i="12" s="1"/>
  <c r="F10579" i="12" s="1" a="1"/>
  <c r="F10579" i="12" s="1"/>
  <c r="F10583" i="12" s="1" a="1"/>
  <c r="F10583" i="12" s="1"/>
  <c r="F10587" i="12" s="1" a="1"/>
  <c r="F10587" i="12" s="1"/>
  <c r="F10591" i="12" s="1" a="1"/>
  <c r="F10591" i="12" s="1"/>
  <c r="F10595" i="12" s="1" a="1"/>
  <c r="F10595" i="12" s="1"/>
  <c r="F10599" i="12" s="1" a="1"/>
  <c r="F10599" i="12" s="1"/>
  <c r="F10603" i="12" s="1" a="1"/>
  <c r="F10603" i="12" s="1"/>
  <c r="F10607" i="12" s="1" a="1"/>
  <c r="F10607" i="12" s="1"/>
  <c r="F10611" i="12" s="1" a="1"/>
  <c r="F10611" i="12" s="1"/>
  <c r="F10615" i="12" s="1" a="1"/>
  <c r="F10615" i="12" s="1"/>
  <c r="F10619" i="12" s="1" a="1"/>
  <c r="F10619" i="12" s="1"/>
  <c r="F10623" i="12" s="1" a="1"/>
  <c r="F10623" i="12" s="1"/>
  <c r="F10627" i="12" s="1" a="1"/>
  <c r="F10627" i="12" s="1"/>
  <c r="F10631" i="12" s="1" a="1"/>
  <c r="F10631" i="12" s="1"/>
  <c r="F10635" i="12" s="1" a="1"/>
  <c r="F10635" i="12" s="1"/>
  <c r="F10639" i="12" s="1" a="1"/>
  <c r="F10639" i="12" s="1"/>
  <c r="F10643" i="12" s="1" a="1"/>
  <c r="F10643" i="12" s="1"/>
  <c r="F10647" i="12" s="1" a="1"/>
  <c r="F10647" i="12" s="1"/>
  <c r="F10651" i="12" s="1" a="1"/>
  <c r="F10651" i="12" s="1"/>
  <c r="F10655" i="12" s="1" a="1"/>
  <c r="F10655" i="12" s="1"/>
  <c r="F10659" i="12" s="1" a="1"/>
  <c r="F10659" i="12" s="1"/>
  <c r="F10663" i="12" s="1" a="1"/>
  <c r="F10663" i="12" s="1"/>
  <c r="F10667" i="12" s="1" a="1"/>
  <c r="F10667" i="12" s="1"/>
  <c r="F10671" i="12" s="1" a="1"/>
  <c r="F10671" i="12" s="1"/>
  <c r="F10675" i="12" s="1" a="1"/>
  <c r="F10675" i="12" s="1"/>
  <c r="F10679" i="12" s="1" a="1"/>
  <c r="F10679" i="12" s="1"/>
  <c r="F10683" i="12" s="1" a="1"/>
  <c r="F10683" i="12" s="1"/>
  <c r="F10687" i="12" s="1" a="1"/>
  <c r="F10687" i="12" s="1"/>
  <c r="F10691" i="12" s="1" a="1"/>
  <c r="F10691" i="12" s="1"/>
  <c r="F10695" i="12" s="1" a="1"/>
  <c r="F10695" i="12" s="1"/>
  <c r="F10699" i="12" s="1" a="1"/>
  <c r="F10699" i="12" s="1"/>
  <c r="F10703" i="12" s="1" a="1"/>
  <c r="F10703" i="12" s="1"/>
  <c r="F10707" i="12" s="1" a="1"/>
  <c r="F10707" i="12" s="1"/>
  <c r="F10711" i="12" s="1" a="1"/>
  <c r="F10711" i="12" s="1"/>
  <c r="F10715" i="12" s="1" a="1"/>
  <c r="F10715" i="12" s="1"/>
  <c r="F10719" i="12" s="1" a="1"/>
  <c r="F10719" i="12" s="1"/>
  <c r="F10723" i="12" s="1" a="1"/>
  <c r="F10723" i="12" s="1"/>
  <c r="F10727" i="12" s="1" a="1"/>
  <c r="F10727" i="12" s="1"/>
  <c r="F10731" i="12" s="1" a="1"/>
  <c r="F10731" i="12" s="1"/>
  <c r="F10735" i="12" s="1" a="1"/>
  <c r="F10735" i="12" s="1"/>
  <c r="F10739" i="12" s="1" a="1"/>
  <c r="F10739" i="12" s="1"/>
  <c r="F10743" i="12" s="1" a="1"/>
  <c r="F10743" i="12" s="1"/>
  <c r="F10747" i="12" s="1" a="1"/>
  <c r="F10747" i="12" s="1"/>
  <c r="F10751" i="12" s="1" a="1"/>
  <c r="F10751" i="12" s="1"/>
  <c r="F10755" i="12" s="1" a="1"/>
  <c r="F10755" i="12" s="1"/>
  <c r="F10759" i="12" s="1" a="1"/>
  <c r="F10759" i="12" s="1"/>
  <c r="F10763" i="12" s="1" a="1"/>
  <c r="F10763" i="12" s="1"/>
  <c r="F10767" i="12" s="1" a="1"/>
  <c r="F10767" i="12" s="1"/>
  <c r="F10771" i="12" s="1" a="1"/>
  <c r="F10771" i="12" s="1"/>
  <c r="F10775" i="12" s="1" a="1"/>
  <c r="F10775" i="12" s="1"/>
  <c r="F10779" i="12" s="1" a="1"/>
  <c r="F10779" i="12" s="1"/>
  <c r="F10783" i="12" s="1" a="1"/>
  <c r="F10783" i="12" s="1"/>
  <c r="F10787" i="12" s="1" a="1"/>
  <c r="F10787" i="12" s="1"/>
  <c r="F10791" i="12" s="1" a="1"/>
  <c r="F10791" i="12" s="1"/>
  <c r="F10795" i="12" s="1" a="1"/>
  <c r="F10795" i="12" s="1"/>
  <c r="F10799" i="12" s="1" a="1"/>
  <c r="F10799" i="12" s="1"/>
  <c r="F10803" i="12" s="1" a="1"/>
  <c r="F10803" i="12" s="1"/>
  <c r="F10807" i="12" s="1" a="1"/>
  <c r="F10807" i="12" s="1"/>
  <c r="F10811" i="12" s="1" a="1"/>
  <c r="F10811" i="12" s="1"/>
  <c r="F10815" i="12" s="1" a="1"/>
  <c r="F10815" i="12" s="1"/>
  <c r="F10819" i="12" s="1" a="1"/>
  <c r="F10819" i="12" s="1"/>
  <c r="F10823" i="12" s="1" a="1"/>
  <c r="F10823" i="12" s="1"/>
  <c r="F10827" i="12" s="1" a="1"/>
  <c r="F10827" i="12" s="1"/>
  <c r="F10831" i="12" s="1" a="1"/>
  <c r="F10831" i="12" s="1"/>
  <c r="F10835" i="12" s="1" a="1"/>
  <c r="F10835" i="12" s="1"/>
  <c r="F10839" i="12" s="1" a="1"/>
  <c r="F10839" i="12" s="1"/>
  <c r="F10843" i="12" s="1" a="1"/>
  <c r="F10843" i="12" s="1"/>
  <c r="F10847" i="12" s="1" a="1"/>
  <c r="F10847" i="12" s="1"/>
  <c r="F10851" i="12" s="1" a="1"/>
  <c r="F10851" i="12" s="1"/>
  <c r="F10855" i="12" s="1" a="1"/>
  <c r="F10855" i="12" s="1"/>
  <c r="F10859" i="12" s="1" a="1"/>
  <c r="F10859" i="12" s="1"/>
  <c r="F10863" i="12" s="1" a="1"/>
  <c r="F10863" i="12" s="1"/>
  <c r="F10867" i="12" s="1" a="1"/>
  <c r="F10867" i="12" s="1"/>
  <c r="F10871" i="12" s="1" a="1"/>
  <c r="F10871" i="12" s="1"/>
  <c r="F10875" i="12" s="1" a="1"/>
  <c r="F10875" i="12" s="1"/>
  <c r="F10879" i="12" s="1" a="1"/>
  <c r="F10879" i="12" s="1"/>
  <c r="F10883" i="12" s="1" a="1"/>
  <c r="F10883" i="12" s="1"/>
  <c r="F10887" i="12" s="1" a="1"/>
  <c r="F10887" i="12" s="1"/>
  <c r="F10891" i="12" s="1" a="1"/>
  <c r="F10891" i="12" s="1"/>
  <c r="F10895" i="12" s="1" a="1"/>
  <c r="F10895" i="12" s="1"/>
  <c r="F10899" i="12" s="1" a="1"/>
  <c r="F10899" i="12" s="1"/>
  <c r="F10903" i="12" s="1" a="1"/>
  <c r="F10903" i="12" s="1"/>
  <c r="F10907" i="12" s="1" a="1"/>
  <c r="F10907" i="12" s="1"/>
  <c r="F10911" i="12" s="1" a="1"/>
  <c r="F10911" i="12" s="1"/>
  <c r="F10915" i="12" s="1" a="1"/>
  <c r="F10915" i="12" s="1"/>
  <c r="F10919" i="12" s="1" a="1"/>
  <c r="F10919" i="12" s="1"/>
  <c r="F10923" i="12" s="1" a="1"/>
  <c r="F10923" i="12" s="1"/>
  <c r="F10927" i="12" s="1" a="1"/>
  <c r="F10927" i="12" s="1"/>
  <c r="F10931" i="12" s="1" a="1"/>
  <c r="F10931" i="12" s="1"/>
  <c r="F10935" i="12" s="1" a="1"/>
  <c r="F10935" i="12" s="1"/>
  <c r="F10939" i="12" s="1" a="1"/>
  <c r="F10939" i="12" s="1"/>
  <c r="F10943" i="12" s="1" a="1"/>
  <c r="F10943" i="12" s="1"/>
  <c r="F10947" i="12" s="1" a="1"/>
  <c r="F10947" i="12" s="1"/>
  <c r="F10951" i="12" s="1" a="1"/>
  <c r="F10951" i="12" s="1"/>
  <c r="F10955" i="12" s="1" a="1"/>
  <c r="F10955" i="12" s="1"/>
  <c r="F10959" i="12" s="1" a="1"/>
  <c r="F10959" i="12" s="1"/>
  <c r="F10963" i="12" s="1" a="1"/>
  <c r="F10963" i="12" s="1"/>
  <c r="F10967" i="12" s="1" a="1"/>
  <c r="F10967" i="12" s="1"/>
  <c r="F10971" i="12" s="1" a="1"/>
  <c r="F10971" i="12" s="1"/>
  <c r="F10975" i="12" s="1" a="1"/>
  <c r="F10975" i="12" s="1"/>
  <c r="F10979" i="12" s="1" a="1"/>
  <c r="F10979" i="12" s="1"/>
  <c r="F10983" i="12" s="1" a="1"/>
  <c r="F10983" i="12" s="1"/>
  <c r="F10987" i="12" s="1" a="1"/>
  <c r="F10987" i="12" s="1"/>
  <c r="F10991" i="12" s="1" a="1"/>
  <c r="F10991" i="12" s="1"/>
  <c r="F10995" i="12" s="1" a="1"/>
  <c r="F10995" i="12" s="1"/>
  <c r="F10999" i="12" s="1" a="1"/>
  <c r="F10999" i="12" s="1"/>
  <c r="F11003" i="12" s="1" a="1"/>
  <c r="F11003" i="12" s="1"/>
  <c r="F11007" i="12" s="1" a="1"/>
  <c r="F11007" i="12" s="1"/>
  <c r="F11011" i="12" s="1" a="1"/>
  <c r="F11011" i="12" s="1"/>
  <c r="F11015" i="12" s="1" a="1"/>
  <c r="F11015" i="12" s="1"/>
  <c r="F11019" i="12" s="1" a="1"/>
  <c r="F11019" i="12" s="1"/>
  <c r="F11023" i="12" s="1" a="1"/>
  <c r="F11023" i="12" s="1"/>
  <c r="F11027" i="12" s="1" a="1"/>
  <c r="F11027" i="12" s="1"/>
  <c r="F11031" i="12" s="1" a="1"/>
  <c r="F11031" i="12" s="1"/>
  <c r="F11035" i="12" s="1" a="1"/>
  <c r="F11035" i="12" s="1"/>
  <c r="F11039" i="12" s="1" a="1"/>
  <c r="F11039" i="12" s="1"/>
  <c r="F11043" i="12" s="1" a="1"/>
  <c r="F11043" i="12" s="1"/>
  <c r="F11047" i="12" s="1" a="1"/>
  <c r="F11047" i="12" s="1"/>
  <c r="F11051" i="12" s="1" a="1"/>
  <c r="F11051" i="12" s="1"/>
  <c r="F11055" i="12" s="1" a="1"/>
  <c r="F11055" i="12" s="1"/>
  <c r="F11059" i="12" s="1" a="1"/>
  <c r="F11059" i="12" s="1"/>
  <c r="F11063" i="12" s="1" a="1"/>
  <c r="F11063" i="12" s="1"/>
  <c r="F11067" i="12" s="1" a="1"/>
  <c r="F11067" i="12" s="1"/>
  <c r="F11071" i="12" s="1" a="1"/>
  <c r="F11071" i="12" s="1"/>
  <c r="F11075" i="12" s="1" a="1"/>
  <c r="F11075" i="12" s="1"/>
  <c r="F11079" i="12" s="1" a="1"/>
  <c r="F11079" i="12" s="1"/>
  <c r="F11083" i="12" s="1" a="1"/>
  <c r="F11083" i="12" s="1"/>
  <c r="F11087" i="12" s="1" a="1"/>
  <c r="F11087" i="12" s="1"/>
  <c r="F11091" i="12" s="1" a="1"/>
  <c r="F11091" i="12" s="1"/>
  <c r="F11095" i="12" s="1" a="1"/>
  <c r="F11095" i="12" s="1"/>
  <c r="F11099" i="12" s="1" a="1"/>
  <c r="F11099" i="12" s="1"/>
  <c r="F11103" i="12" s="1" a="1"/>
  <c r="F11103" i="12" s="1"/>
  <c r="F11107" i="12" s="1" a="1"/>
  <c r="F11107" i="12" s="1"/>
  <c r="F11111" i="12" s="1" a="1"/>
  <c r="F11111" i="12" s="1"/>
  <c r="F11115" i="12" s="1" a="1"/>
  <c r="F11115" i="12" s="1"/>
  <c r="F11119" i="12" s="1" a="1"/>
  <c r="F11119" i="12" s="1"/>
  <c r="F11123" i="12" s="1" a="1"/>
  <c r="F11123" i="12" s="1"/>
  <c r="F11127" i="12" s="1" a="1"/>
  <c r="F11127" i="12" s="1"/>
  <c r="F11131" i="12" s="1" a="1"/>
  <c r="F11131" i="12" s="1"/>
  <c r="F220" i="12" a="1"/>
  <c r="F220" i="12" s="1"/>
  <c r="F224" i="12" s="1" a="1"/>
  <c r="F224" i="12" s="1"/>
  <c r="F228" i="12" s="1" a="1"/>
  <c r="F228" i="12" s="1"/>
  <c r="F232" i="12" s="1" a="1"/>
  <c r="F232" i="12" s="1"/>
  <c r="F236" i="12" s="1" a="1"/>
  <c r="F236" i="12" s="1"/>
  <c r="F240" i="12" s="1" a="1"/>
  <c r="F240" i="12" s="1"/>
  <c r="F244" i="12" s="1" a="1"/>
  <c r="F244" i="12" s="1"/>
  <c r="F248" i="12" s="1" a="1"/>
  <c r="F248" i="12" s="1"/>
  <c r="F252" i="12" s="1" a="1"/>
  <c r="F252" i="12" s="1"/>
  <c r="F256" i="12" s="1" a="1"/>
  <c r="F256" i="12" s="1"/>
  <c r="F260" i="12" s="1" a="1"/>
  <c r="F260" i="12" s="1"/>
  <c r="F264" i="12" s="1" a="1"/>
  <c r="F264" i="12" s="1"/>
  <c r="F268" i="12" s="1" a="1"/>
  <c r="F268" i="12" s="1"/>
  <c r="F272" i="12" s="1" a="1"/>
  <c r="F272" i="12" s="1"/>
  <c r="F276" i="12" s="1" a="1"/>
  <c r="F276" i="12" s="1"/>
  <c r="F280" i="12" s="1" a="1"/>
  <c r="F280" i="12" s="1"/>
  <c r="F284" i="12" s="1" a="1"/>
  <c r="F284" i="12" s="1"/>
  <c r="F288" i="12" s="1" a="1"/>
  <c r="F288" i="12" s="1"/>
  <c r="F292" i="12" s="1" a="1"/>
  <c r="F292" i="12" s="1"/>
  <c r="F296" i="12" s="1" a="1"/>
  <c r="F296" i="12" s="1"/>
  <c r="F300" i="12" s="1" a="1"/>
  <c r="F300" i="12" s="1"/>
  <c r="F304" i="12" s="1" a="1"/>
  <c r="F304" i="12" s="1"/>
  <c r="F308" i="12" s="1" a="1"/>
  <c r="F308" i="12" s="1"/>
  <c r="F312" i="12" s="1" a="1"/>
  <c r="F312" i="12" s="1"/>
  <c r="F316" i="12" s="1" a="1"/>
  <c r="F316" i="12" s="1"/>
  <c r="F320" i="12" s="1" a="1"/>
  <c r="F320" i="12" s="1"/>
  <c r="F324" i="12" s="1" a="1"/>
  <c r="F324" i="12" s="1"/>
  <c r="F328" i="12" s="1" a="1"/>
  <c r="F328" i="12" s="1"/>
  <c r="F332" i="12" s="1" a="1"/>
  <c r="F332" i="12" s="1"/>
  <c r="F336" i="12" s="1" a="1"/>
  <c r="F336" i="12" s="1"/>
  <c r="F340" i="12" s="1" a="1"/>
  <c r="F340" i="12" s="1"/>
  <c r="F344" i="12" s="1" a="1"/>
  <c r="F344" i="12" s="1"/>
  <c r="F348" i="12" s="1" a="1"/>
  <c r="F348" i="12" s="1"/>
  <c r="F352" i="12" s="1" a="1"/>
  <c r="F352" i="12" s="1"/>
  <c r="F356" i="12" s="1" a="1"/>
  <c r="F356" i="12" s="1"/>
  <c r="F360" i="12" s="1" a="1"/>
  <c r="F360" i="12" s="1"/>
  <c r="F364" i="12" s="1" a="1"/>
  <c r="F364" i="12" s="1"/>
  <c r="F368" i="12" s="1" a="1"/>
  <c r="F368" i="12" s="1"/>
  <c r="F372" i="12" s="1" a="1"/>
  <c r="F372" i="12" s="1"/>
  <c r="F376" i="12" s="1" a="1"/>
  <c r="F376" i="12" s="1"/>
  <c r="F380" i="12" s="1" a="1"/>
  <c r="F380" i="12" s="1"/>
  <c r="F384" i="12" s="1" a="1"/>
  <c r="F384" i="12" s="1"/>
  <c r="F388" i="12" s="1" a="1"/>
  <c r="F388" i="12" s="1"/>
  <c r="F392" i="12" s="1" a="1"/>
  <c r="F392" i="12" s="1"/>
  <c r="F396" i="12" s="1" a="1"/>
  <c r="F396" i="12" s="1"/>
  <c r="F400" i="12" s="1" a="1"/>
  <c r="F400" i="12" s="1"/>
  <c r="F404" i="12" s="1" a="1"/>
  <c r="F404" i="12" s="1"/>
  <c r="F408" i="12" s="1" a="1"/>
  <c r="F408" i="12" s="1"/>
  <c r="F412" i="12" s="1" a="1"/>
  <c r="F412" i="12" s="1"/>
  <c r="F416" i="12" s="1" a="1"/>
  <c r="F416" i="12" s="1"/>
  <c r="F420" i="12" s="1" a="1"/>
  <c r="F420" i="12" s="1"/>
  <c r="F424" i="12" s="1" a="1"/>
  <c r="F424" i="12" s="1"/>
  <c r="F428" i="12" s="1" a="1"/>
  <c r="F428" i="12" s="1"/>
  <c r="F432" i="12" s="1" a="1"/>
  <c r="F432" i="12" s="1"/>
  <c r="F436" i="12" s="1" a="1"/>
  <c r="F436" i="12" s="1"/>
  <c r="F440" i="12" s="1" a="1"/>
  <c r="F440" i="12" s="1"/>
  <c r="F444" i="12" s="1" a="1"/>
  <c r="F444" i="12" s="1"/>
  <c r="F448" i="12" s="1" a="1"/>
  <c r="F448" i="12" s="1"/>
  <c r="F452" i="12" s="1" a="1"/>
  <c r="F452" i="12" s="1"/>
  <c r="F456" i="12" s="1" a="1"/>
  <c r="F456" i="12" s="1"/>
  <c r="F460" i="12" s="1" a="1"/>
  <c r="F460" i="12" s="1"/>
  <c r="F464" i="12" s="1" a="1"/>
  <c r="F464" i="12" s="1"/>
  <c r="F468" i="12" s="1" a="1"/>
  <c r="F468" i="12" s="1"/>
  <c r="F472" i="12" s="1" a="1"/>
  <c r="F472" i="12" s="1"/>
  <c r="F476" i="12" s="1" a="1"/>
  <c r="F476" i="12" s="1"/>
  <c r="F480" i="12" s="1" a="1"/>
  <c r="F480" i="12" s="1"/>
  <c r="F484" i="12" s="1" a="1"/>
  <c r="F484" i="12" s="1"/>
  <c r="F488" i="12" s="1" a="1"/>
  <c r="F488" i="12" s="1"/>
  <c r="F492" i="12" s="1" a="1"/>
  <c r="F492" i="12" s="1"/>
  <c r="F496" i="12" s="1" a="1"/>
  <c r="F496" i="12" s="1"/>
  <c r="F500" i="12" s="1" a="1"/>
  <c r="F500" i="12" s="1"/>
  <c r="F504" i="12" s="1" a="1"/>
  <c r="F504" i="12" s="1"/>
  <c r="F508" i="12" s="1" a="1"/>
  <c r="F508" i="12" s="1"/>
  <c r="F512" i="12" s="1" a="1"/>
  <c r="F512" i="12" s="1"/>
  <c r="F516" i="12" s="1" a="1"/>
  <c r="F516" i="12" s="1"/>
  <c r="F520" i="12" s="1" a="1"/>
  <c r="F520" i="12" s="1"/>
  <c r="F524" i="12" s="1" a="1"/>
  <c r="F524" i="12" s="1"/>
  <c r="F528" i="12" s="1" a="1"/>
  <c r="F528" i="12" s="1"/>
  <c r="F532" i="12" s="1" a="1"/>
  <c r="F532" i="12" s="1"/>
  <c r="F536" i="12" s="1" a="1"/>
  <c r="F536" i="12" s="1"/>
  <c r="F540" i="12" s="1" a="1"/>
  <c r="F540" i="12" s="1"/>
  <c r="F544" i="12" s="1" a="1"/>
  <c r="F544" i="12" s="1"/>
  <c r="F548" i="12" s="1" a="1"/>
  <c r="F548" i="12" s="1"/>
  <c r="F552" i="12" s="1" a="1"/>
  <c r="F552" i="12" s="1"/>
  <c r="F556" i="12" s="1" a="1"/>
  <c r="F556" i="12" s="1"/>
  <c r="F560" i="12" s="1" a="1"/>
  <c r="F560" i="12" s="1"/>
  <c r="F564" i="12" s="1" a="1"/>
  <c r="F564" i="12" s="1"/>
  <c r="F568" i="12" s="1" a="1"/>
  <c r="F568" i="12" s="1"/>
  <c r="F572" i="12" s="1" a="1"/>
  <c r="F572" i="12" s="1"/>
  <c r="F576" i="12" s="1" a="1"/>
  <c r="F576" i="12" s="1"/>
  <c r="F580" i="12" s="1" a="1"/>
  <c r="F580" i="12" s="1"/>
  <c r="F584" i="12" s="1" a="1"/>
  <c r="F584" i="12" s="1"/>
  <c r="F588" i="12" s="1" a="1"/>
  <c r="F588" i="12" s="1"/>
  <c r="F592" i="12" s="1" a="1"/>
  <c r="F592" i="12" s="1"/>
  <c r="F596" i="12" s="1" a="1"/>
  <c r="F596" i="12" s="1"/>
  <c r="F600" i="12" s="1" a="1"/>
  <c r="F600" i="12" s="1"/>
  <c r="F604" i="12" s="1" a="1"/>
  <c r="F604" i="12" s="1"/>
  <c r="F608" i="12" s="1" a="1"/>
  <c r="F608" i="12" s="1"/>
  <c r="F612" i="12" s="1" a="1"/>
  <c r="F612" i="12" s="1"/>
  <c r="F616" i="12" s="1" a="1"/>
  <c r="F616" i="12" s="1"/>
  <c r="F620" i="12" s="1" a="1"/>
  <c r="F620" i="12" s="1"/>
  <c r="F624" i="12" s="1" a="1"/>
  <c r="F624" i="12" s="1"/>
  <c r="F628" i="12" s="1" a="1"/>
  <c r="F628" i="12" s="1"/>
  <c r="F632" i="12" s="1" a="1"/>
  <c r="F632" i="12" s="1"/>
  <c r="F636" i="12" s="1" a="1"/>
  <c r="F636" i="12" s="1"/>
  <c r="F640" i="12" s="1" a="1"/>
  <c r="F640" i="12" s="1"/>
  <c r="F644" i="12" s="1" a="1"/>
  <c r="F644" i="12" s="1"/>
  <c r="F648" i="12" s="1" a="1"/>
  <c r="F648" i="12" s="1"/>
  <c r="F652" i="12" s="1" a="1"/>
  <c r="F652" i="12" s="1"/>
  <c r="F656" i="12" s="1" a="1"/>
  <c r="F656" i="12" s="1"/>
  <c r="F660" i="12" s="1" a="1"/>
  <c r="F660" i="12" s="1"/>
  <c r="F664" i="12" s="1" a="1"/>
  <c r="F664" i="12" s="1"/>
  <c r="F668" i="12" s="1" a="1"/>
  <c r="F668" i="12" s="1"/>
  <c r="F672" i="12" s="1" a="1"/>
  <c r="F672" i="12" s="1"/>
  <c r="F676" i="12" s="1" a="1"/>
  <c r="F676" i="12" s="1"/>
  <c r="F680" i="12" s="1" a="1"/>
  <c r="F680" i="12" s="1"/>
  <c r="F684" i="12" s="1" a="1"/>
  <c r="F684" i="12" s="1"/>
  <c r="F688" i="12" s="1" a="1"/>
  <c r="F688" i="12" s="1"/>
  <c r="F692" i="12" s="1" a="1"/>
  <c r="F692" i="12" s="1"/>
  <c r="F696" i="12" s="1" a="1"/>
  <c r="F696" i="12" s="1"/>
  <c r="F700" i="12" s="1" a="1"/>
  <c r="F700" i="12" s="1"/>
  <c r="F704" i="12" s="1" a="1"/>
  <c r="F704" i="12" s="1"/>
  <c r="F708" i="12" s="1" a="1"/>
  <c r="F708" i="12" s="1"/>
  <c r="F712" i="12" s="1" a="1"/>
  <c r="F712" i="12" s="1"/>
  <c r="F716" i="12" s="1" a="1"/>
  <c r="F716" i="12" s="1"/>
  <c r="F720" i="12" s="1" a="1"/>
  <c r="F720" i="12" s="1"/>
  <c r="F724" i="12" s="1" a="1"/>
  <c r="F724" i="12" s="1"/>
  <c r="F728" i="12" s="1" a="1"/>
  <c r="F728" i="12" s="1"/>
  <c r="F732" i="12" s="1" a="1"/>
  <c r="F732" i="12" s="1"/>
  <c r="F736" i="12" s="1" a="1"/>
  <c r="F736" i="12" s="1"/>
  <c r="F740" i="12" s="1" a="1"/>
  <c r="F740" i="12" s="1"/>
  <c r="F744" i="12" s="1" a="1"/>
  <c r="F744" i="12" s="1"/>
  <c r="F748" i="12" s="1" a="1"/>
  <c r="F748" i="12" s="1"/>
  <c r="F752" i="12" s="1" a="1"/>
  <c r="F752" i="12" s="1"/>
  <c r="F756" i="12" s="1" a="1"/>
  <c r="F756" i="12" s="1"/>
  <c r="F760" i="12" s="1" a="1"/>
  <c r="F760" i="12" s="1"/>
  <c r="F764" i="12" s="1" a="1"/>
  <c r="F764" i="12" s="1"/>
  <c r="F768" i="12" s="1" a="1"/>
  <c r="F768" i="12" s="1"/>
  <c r="F772" i="12" s="1" a="1"/>
  <c r="F772" i="12" s="1"/>
  <c r="F776" i="12" s="1" a="1"/>
  <c r="F776" i="12" s="1"/>
  <c r="F780" i="12" s="1" a="1"/>
  <c r="F780" i="12" s="1"/>
  <c r="F784" i="12" s="1" a="1"/>
  <c r="F784" i="12" s="1"/>
  <c r="F788" i="12" s="1" a="1"/>
  <c r="F788" i="12" s="1"/>
  <c r="F792" i="12" s="1" a="1"/>
  <c r="F792" i="12" s="1"/>
  <c r="F796" i="12" s="1" a="1"/>
  <c r="F796" i="12" s="1"/>
  <c r="F800" i="12" s="1" a="1"/>
  <c r="F800" i="12" s="1"/>
  <c r="F804" i="12" s="1" a="1"/>
  <c r="F804" i="12" s="1"/>
  <c r="F808" i="12" s="1" a="1"/>
  <c r="F808" i="12" s="1"/>
  <c r="F812" i="12" s="1" a="1"/>
  <c r="F812" i="12" s="1"/>
  <c r="F816" i="12" s="1" a="1"/>
  <c r="F816" i="12" s="1"/>
  <c r="F820" i="12" s="1" a="1"/>
  <c r="F820" i="12" s="1"/>
  <c r="F824" i="12" s="1" a="1"/>
  <c r="F824" i="12" s="1"/>
  <c r="F828" i="12" s="1" a="1"/>
  <c r="F828" i="12" s="1"/>
  <c r="F832" i="12" s="1" a="1"/>
  <c r="F832" i="12" s="1"/>
  <c r="F836" i="12" s="1" a="1"/>
  <c r="F836" i="12" s="1"/>
  <c r="F840" i="12" s="1" a="1"/>
  <c r="F840" i="12" s="1"/>
  <c r="F844" i="12" s="1" a="1"/>
  <c r="F844" i="12" s="1"/>
  <c r="F848" i="12" s="1" a="1"/>
  <c r="F848" i="12" s="1"/>
  <c r="F852" i="12" s="1" a="1"/>
  <c r="F852" i="12" s="1"/>
  <c r="F856" i="12" s="1" a="1"/>
  <c r="F856" i="12" s="1"/>
  <c r="F860" i="12" s="1" a="1"/>
  <c r="F860" i="12" s="1"/>
  <c r="F864" i="12" s="1" a="1"/>
  <c r="F864" i="12" s="1"/>
  <c r="F868" i="12" s="1" a="1"/>
  <c r="F868" i="12" s="1"/>
  <c r="F872" i="12" s="1" a="1"/>
  <c r="F872" i="12" s="1"/>
  <c r="F876" i="12" s="1" a="1"/>
  <c r="F876" i="12" s="1"/>
  <c r="F880" i="12" s="1" a="1"/>
  <c r="F880" i="12" s="1"/>
  <c r="F884" i="12" s="1" a="1"/>
  <c r="F884" i="12" s="1"/>
  <c r="F888" i="12" s="1" a="1"/>
  <c r="F888" i="12" s="1"/>
  <c r="F892" i="12" s="1" a="1"/>
  <c r="F892" i="12" s="1"/>
  <c r="F896" i="12" s="1" a="1"/>
  <c r="F896" i="12" s="1"/>
  <c r="F900" i="12" s="1" a="1"/>
  <c r="F900" i="12" s="1"/>
  <c r="F904" i="12" s="1" a="1"/>
  <c r="F904" i="12" s="1"/>
  <c r="F908" i="12" s="1" a="1"/>
  <c r="F908" i="12" s="1"/>
  <c r="F912" i="12" s="1" a="1"/>
  <c r="F912" i="12" s="1"/>
  <c r="F916" i="12" s="1" a="1"/>
  <c r="F916" i="12" s="1"/>
  <c r="F920" i="12" s="1" a="1"/>
  <c r="F920" i="12" s="1"/>
  <c r="F924" i="12" s="1" a="1"/>
  <c r="F924" i="12" s="1"/>
  <c r="F928" i="12" s="1" a="1"/>
  <c r="F928" i="12" s="1"/>
  <c r="F932" i="12" s="1" a="1"/>
  <c r="F932" i="12" s="1"/>
  <c r="F936" i="12" s="1" a="1"/>
  <c r="F936" i="12" s="1"/>
  <c r="F940" i="12" s="1" a="1"/>
  <c r="F940" i="12" s="1"/>
  <c r="F944" i="12" s="1" a="1"/>
  <c r="F944" i="12" s="1"/>
  <c r="F948" i="12" s="1" a="1"/>
  <c r="F948" i="12" s="1"/>
  <c r="F952" i="12" s="1" a="1"/>
  <c r="F952" i="12" s="1"/>
  <c r="F956" i="12" s="1" a="1"/>
  <c r="F956" i="12" s="1"/>
  <c r="F960" i="12" s="1" a="1"/>
  <c r="F960" i="12" s="1"/>
  <c r="F964" i="12" s="1" a="1"/>
  <c r="F964" i="12" s="1"/>
  <c r="F968" i="12" s="1" a="1"/>
  <c r="F968" i="12" s="1"/>
  <c r="F972" i="12" s="1" a="1"/>
  <c r="F972" i="12" s="1"/>
  <c r="F976" i="12" s="1" a="1"/>
  <c r="F976" i="12" s="1"/>
  <c r="F980" i="12" s="1" a="1"/>
  <c r="F980" i="12" s="1"/>
  <c r="F984" i="12" s="1" a="1"/>
  <c r="F984" i="12" s="1"/>
  <c r="F988" i="12" s="1" a="1"/>
  <c r="F988" i="12" s="1"/>
  <c r="F992" i="12" s="1" a="1"/>
  <c r="F992" i="12" s="1"/>
  <c r="F996" i="12" s="1" a="1"/>
  <c r="F996" i="12" s="1"/>
  <c r="F1000" i="12" s="1" a="1"/>
  <c r="F1000" i="12" s="1"/>
  <c r="F1004" i="12" s="1" a="1"/>
  <c r="F1004" i="12" s="1"/>
  <c r="F1008" i="12" s="1" a="1"/>
  <c r="F1008" i="12" s="1"/>
  <c r="F1012" i="12" s="1" a="1"/>
  <c r="F1012" i="12" s="1"/>
  <c r="F1016" i="12" s="1" a="1"/>
  <c r="F1016" i="12" s="1"/>
  <c r="F1020" i="12" s="1" a="1"/>
  <c r="F1020" i="12" s="1"/>
  <c r="F1024" i="12" s="1" a="1"/>
  <c r="F1024" i="12" s="1"/>
  <c r="F1028" i="12" s="1" a="1"/>
  <c r="F1028" i="12" s="1"/>
  <c r="F1032" i="12" s="1" a="1"/>
  <c r="F1032" i="12" s="1"/>
  <c r="F1036" i="12" s="1" a="1"/>
  <c r="F1036" i="12" s="1"/>
  <c r="F1040" i="12" s="1" a="1"/>
  <c r="F1040" i="12" s="1"/>
  <c r="F1044" i="12" s="1" a="1"/>
  <c r="F1044" i="12" s="1"/>
  <c r="F1048" i="12" s="1" a="1"/>
  <c r="F1048" i="12" s="1"/>
  <c r="F1052" i="12" s="1" a="1"/>
  <c r="F1052" i="12" s="1"/>
  <c r="F1056" i="12" s="1" a="1"/>
  <c r="F1056" i="12" s="1"/>
  <c r="F1060" i="12" s="1" a="1"/>
  <c r="F1060" i="12" s="1"/>
  <c r="F1064" i="12" s="1" a="1"/>
  <c r="F1064" i="12" s="1"/>
  <c r="F1068" i="12" s="1" a="1"/>
  <c r="F1068" i="12" s="1"/>
  <c r="F1072" i="12" s="1" a="1"/>
  <c r="F1072" i="12" s="1"/>
  <c r="F1076" i="12" s="1" a="1"/>
  <c r="F1076" i="12" s="1"/>
  <c r="F1080" i="12" s="1" a="1"/>
  <c r="F1080" i="12" s="1"/>
  <c r="F1084" i="12" s="1" a="1"/>
  <c r="F1084" i="12" s="1"/>
  <c r="F1088" i="12" s="1" a="1"/>
  <c r="F1088" i="12" s="1"/>
  <c r="F1092" i="12" s="1" a="1"/>
  <c r="F1092" i="12" s="1"/>
  <c r="F1096" i="12" s="1" a="1"/>
  <c r="F1096" i="12" s="1"/>
  <c r="F1100" i="12" s="1" a="1"/>
  <c r="F1100" i="12" s="1"/>
  <c r="F1104" i="12" s="1" a="1"/>
  <c r="F1104" i="12" s="1"/>
  <c r="F1108" i="12" s="1" a="1"/>
  <c r="F1108" i="12" s="1"/>
  <c r="F1112" i="12" s="1" a="1"/>
  <c r="F1112" i="12" s="1"/>
  <c r="F1116" i="12" s="1" a="1"/>
  <c r="F1116" i="12" s="1"/>
  <c r="F1120" i="12" s="1" a="1"/>
  <c r="F1120" i="12" s="1"/>
  <c r="F1124" i="12" s="1" a="1"/>
  <c r="F1124" i="12" s="1"/>
  <c r="F1128" i="12" s="1" a="1"/>
  <c r="F1128" i="12" s="1"/>
  <c r="F1132" i="12" s="1" a="1"/>
  <c r="F1132" i="12" s="1"/>
  <c r="F1136" i="12" s="1" a="1"/>
  <c r="F1136" i="12" s="1"/>
  <c r="F1140" i="12" s="1" a="1"/>
  <c r="F1140" i="12" s="1"/>
  <c r="F1144" i="12" s="1" a="1"/>
  <c r="F1144" i="12" s="1"/>
  <c r="F1148" i="12" s="1" a="1"/>
  <c r="F1148" i="12" s="1"/>
  <c r="F1152" i="12" s="1" a="1"/>
  <c r="F1152" i="12" s="1"/>
  <c r="F1156" i="12" s="1" a="1"/>
  <c r="F1156" i="12" s="1"/>
  <c r="F1160" i="12" s="1" a="1"/>
  <c r="F1160" i="12" s="1"/>
  <c r="F1164" i="12" s="1" a="1"/>
  <c r="F1164" i="12" s="1"/>
  <c r="F1168" i="12" s="1" a="1"/>
  <c r="F1168" i="12" s="1"/>
  <c r="F1172" i="12" s="1" a="1"/>
  <c r="F1172" i="12" s="1"/>
  <c r="F1176" i="12" s="1" a="1"/>
  <c r="F1176" i="12" s="1"/>
  <c r="F1180" i="12" s="1" a="1"/>
  <c r="F1180" i="12" s="1"/>
  <c r="F1184" i="12" s="1" a="1"/>
  <c r="F1184" i="12" s="1"/>
  <c r="F1188" i="12" s="1" a="1"/>
  <c r="F1188" i="12" s="1"/>
  <c r="F1192" i="12" s="1" a="1"/>
  <c r="F1192" i="12" s="1"/>
  <c r="F1196" i="12" s="1" a="1"/>
  <c r="F1196" i="12" s="1"/>
  <c r="F1200" i="12" s="1" a="1"/>
  <c r="F1200" i="12" s="1"/>
  <c r="F1204" i="12" s="1" a="1"/>
  <c r="F1204" i="12" s="1"/>
  <c r="F1208" i="12" s="1" a="1"/>
  <c r="F1208" i="12" s="1"/>
  <c r="F1212" i="12" s="1" a="1"/>
  <c r="F1212" i="12" s="1"/>
  <c r="F1216" i="12" s="1" a="1"/>
  <c r="F1216" i="12" s="1"/>
  <c r="F1220" i="12" s="1" a="1"/>
  <c r="F1220" i="12" s="1"/>
  <c r="F1224" i="12" s="1" a="1"/>
  <c r="F1224" i="12" s="1"/>
  <c r="F1228" i="12" s="1" a="1"/>
  <c r="F1228" i="12" s="1"/>
  <c r="F1232" i="12" s="1" a="1"/>
  <c r="F1232" i="12" s="1"/>
  <c r="F1236" i="12" s="1" a="1"/>
  <c r="F1236" i="12" s="1"/>
  <c r="F1240" i="12" s="1" a="1"/>
  <c r="F1240" i="12" s="1"/>
  <c r="F1244" i="12" s="1" a="1"/>
  <c r="F1244" i="12" s="1"/>
  <c r="F1248" i="12" s="1" a="1"/>
  <c r="F1248" i="12" s="1"/>
  <c r="F1252" i="12" s="1" a="1"/>
  <c r="F1252" i="12" s="1"/>
  <c r="F1256" i="12" s="1" a="1"/>
  <c r="F1256" i="12" s="1"/>
  <c r="F1260" i="12" s="1" a="1"/>
  <c r="F1260" i="12" s="1"/>
  <c r="F1264" i="12" s="1" a="1"/>
  <c r="F1264" i="12" s="1"/>
  <c r="F1268" i="12" s="1" a="1"/>
  <c r="F1268" i="12" s="1"/>
  <c r="F1272" i="12" s="1" a="1"/>
  <c r="F1272" i="12" s="1"/>
  <c r="F1276" i="12" s="1" a="1"/>
  <c r="F1276" i="12" s="1"/>
  <c r="F1280" i="12" s="1" a="1"/>
  <c r="F1280" i="12" s="1"/>
  <c r="F1284" i="12" s="1" a="1"/>
  <c r="F1284" i="12" s="1"/>
  <c r="F1288" i="12" s="1" a="1"/>
  <c r="F1288" i="12" s="1"/>
  <c r="F1292" i="12" s="1" a="1"/>
  <c r="F1292" i="12" s="1"/>
  <c r="F1296" i="12" s="1" a="1"/>
  <c r="F1296" i="12" s="1"/>
  <c r="F1300" i="12" s="1" a="1"/>
  <c r="F1300" i="12" s="1"/>
  <c r="F1304" i="12" s="1" a="1"/>
  <c r="F1304" i="12" s="1"/>
  <c r="F1308" i="12" s="1" a="1"/>
  <c r="F1308" i="12" s="1"/>
  <c r="F1312" i="12" s="1" a="1"/>
  <c r="F1312" i="12" s="1"/>
  <c r="F1316" i="12" s="1" a="1"/>
  <c r="F1316" i="12" s="1"/>
  <c r="F1320" i="12" s="1" a="1"/>
  <c r="F1320" i="12" s="1"/>
  <c r="F1324" i="12" s="1" a="1"/>
  <c r="F1324" i="12" s="1"/>
  <c r="F1328" i="12" s="1" a="1"/>
  <c r="F1328" i="12" s="1"/>
  <c r="F1332" i="12" s="1" a="1"/>
  <c r="F1332" i="12" s="1"/>
  <c r="F1336" i="12" s="1" a="1"/>
  <c r="F1336" i="12" s="1"/>
  <c r="F1340" i="12" s="1" a="1"/>
  <c r="F1340" i="12" s="1"/>
  <c r="F1344" i="12" s="1" a="1"/>
  <c r="F1344" i="12" s="1"/>
  <c r="F1348" i="12" s="1" a="1"/>
  <c r="F1348" i="12" s="1"/>
  <c r="F1352" i="12" s="1" a="1"/>
  <c r="F1352" i="12" s="1"/>
  <c r="F1356" i="12" s="1" a="1"/>
  <c r="F1356" i="12" s="1"/>
  <c r="F1360" i="12" s="1" a="1"/>
  <c r="F1360" i="12" s="1"/>
  <c r="F1364" i="12" s="1" a="1"/>
  <c r="F1364" i="12" s="1"/>
  <c r="F1368" i="12" s="1" a="1"/>
  <c r="F1368" i="12" s="1"/>
  <c r="F1372" i="12" s="1" a="1"/>
  <c r="F1372" i="12" s="1"/>
  <c r="F1376" i="12" s="1" a="1"/>
  <c r="F1376" i="12" s="1"/>
  <c r="F1380" i="12" s="1" a="1"/>
  <c r="F1380" i="12" s="1"/>
  <c r="F1384" i="12" s="1" a="1"/>
  <c r="F1384" i="12" s="1"/>
  <c r="F1388" i="12" s="1" a="1"/>
  <c r="F1388" i="12" s="1"/>
  <c r="F1392" i="12" s="1" a="1"/>
  <c r="F1392" i="12" s="1"/>
  <c r="F1396" i="12" s="1" a="1"/>
  <c r="F1396" i="12" s="1"/>
  <c r="F1400" i="12" s="1" a="1"/>
  <c r="F1400" i="12" s="1"/>
  <c r="F1404" i="12" s="1" a="1"/>
  <c r="F1404" i="12" s="1"/>
  <c r="F1408" i="12" s="1" a="1"/>
  <c r="F1408" i="12" s="1"/>
  <c r="F1412" i="12" s="1" a="1"/>
  <c r="F1412" i="12" s="1"/>
  <c r="F1416" i="12" s="1" a="1"/>
  <c r="F1416" i="12" s="1"/>
  <c r="F1420" i="12" s="1" a="1"/>
  <c r="F1420" i="12" s="1"/>
  <c r="F1424" i="12" s="1" a="1"/>
  <c r="F1424" i="12" s="1"/>
  <c r="F1428" i="12" s="1" a="1"/>
  <c r="F1428" i="12" s="1"/>
  <c r="F1432" i="12" s="1" a="1"/>
  <c r="F1432" i="12" s="1"/>
  <c r="F1436" i="12" s="1" a="1"/>
  <c r="F1436" i="12" s="1"/>
  <c r="F1440" i="12" s="1" a="1"/>
  <c r="F1440" i="12" s="1"/>
  <c r="F1444" i="12" s="1" a="1"/>
  <c r="F1444" i="12" s="1"/>
  <c r="F1448" i="12" s="1" a="1"/>
  <c r="F1448" i="12" s="1"/>
  <c r="F1452" i="12" s="1" a="1"/>
  <c r="F1452" i="12" s="1"/>
  <c r="F1456" i="12" s="1" a="1"/>
  <c r="F1456" i="12" s="1"/>
  <c r="F1460" i="12" s="1" a="1"/>
  <c r="F1460" i="12" s="1"/>
  <c r="F1464" i="12" s="1" a="1"/>
  <c r="F1464" i="12" s="1"/>
  <c r="F1468" i="12" s="1" a="1"/>
  <c r="F1468" i="12" s="1"/>
  <c r="F1472" i="12" s="1" a="1"/>
  <c r="F1472" i="12" s="1"/>
  <c r="F1476" i="12" s="1" a="1"/>
  <c r="F1476" i="12" s="1"/>
  <c r="F1480" i="12" s="1" a="1"/>
  <c r="F1480" i="12" s="1"/>
  <c r="F1484" i="12" s="1" a="1"/>
  <c r="F1484" i="12" s="1"/>
  <c r="F1488" i="12" s="1" a="1"/>
  <c r="F1488" i="12" s="1"/>
  <c r="F1492" i="12" s="1" a="1"/>
  <c r="F1492" i="12" s="1"/>
  <c r="F1496" i="12" s="1" a="1"/>
  <c r="F1496" i="12" s="1"/>
  <c r="F1500" i="12" s="1" a="1"/>
  <c r="F1500" i="12" s="1"/>
  <c r="F1504" i="12" s="1" a="1"/>
  <c r="F1504" i="12" s="1"/>
  <c r="F1508" i="12" s="1" a="1"/>
  <c r="F1508" i="12" s="1"/>
  <c r="F1512" i="12" s="1" a="1"/>
  <c r="F1512" i="12" s="1"/>
  <c r="F1516" i="12" s="1" a="1"/>
  <c r="F1516" i="12" s="1"/>
  <c r="F1520" i="12" s="1" a="1"/>
  <c r="F1520" i="12" s="1"/>
  <c r="F1524" i="12" s="1" a="1"/>
  <c r="F1524" i="12" s="1"/>
  <c r="F1528" i="12" s="1" a="1"/>
  <c r="F1528" i="12" s="1"/>
  <c r="F1532" i="12" s="1" a="1"/>
  <c r="F1532" i="12" s="1"/>
  <c r="F1536" i="12" s="1" a="1"/>
  <c r="F1536" i="12" s="1"/>
  <c r="F1540" i="12" s="1" a="1"/>
  <c r="F1540" i="12" s="1"/>
  <c r="F1544" i="12" s="1" a="1"/>
  <c r="F1544" i="12" s="1"/>
  <c r="F1548" i="12" s="1" a="1"/>
  <c r="F1548" i="12" s="1"/>
  <c r="F1552" i="12" s="1" a="1"/>
  <c r="F1552" i="12" s="1"/>
  <c r="F1556" i="12" s="1" a="1"/>
  <c r="F1556" i="12" s="1"/>
  <c r="F1560" i="12" s="1" a="1"/>
  <c r="F1560" i="12" s="1"/>
  <c r="F1564" i="12" s="1" a="1"/>
  <c r="F1564" i="12" s="1"/>
  <c r="F1568" i="12" s="1" a="1"/>
  <c r="F1568" i="12" s="1"/>
  <c r="F1572" i="12" s="1" a="1"/>
  <c r="F1572" i="12" s="1"/>
  <c r="F1576" i="12" s="1" a="1"/>
  <c r="F1576" i="12" s="1"/>
  <c r="F1580" i="12" s="1" a="1"/>
  <c r="F1580" i="12" s="1"/>
  <c r="F1584" i="12" s="1" a="1"/>
  <c r="F1584" i="12" s="1"/>
  <c r="F1588" i="12" s="1" a="1"/>
  <c r="F1588" i="12" s="1"/>
  <c r="F1592" i="12" s="1" a="1"/>
  <c r="F1592" i="12" s="1"/>
  <c r="F1596" i="12" s="1" a="1"/>
  <c r="F1596" i="12" s="1"/>
  <c r="F1600" i="12" s="1" a="1"/>
  <c r="F1600" i="12" s="1"/>
  <c r="F1604" i="12" s="1" a="1"/>
  <c r="F1604" i="12" s="1"/>
  <c r="F1608" i="12" s="1" a="1"/>
  <c r="F1608" i="12" s="1"/>
  <c r="F1612" i="12" s="1" a="1"/>
  <c r="F1612" i="12" s="1"/>
  <c r="F1616" i="12" s="1" a="1"/>
  <c r="F1616" i="12" s="1"/>
  <c r="F1620" i="12" s="1" a="1"/>
  <c r="F1620" i="12" s="1"/>
  <c r="F1624" i="12" s="1" a="1"/>
  <c r="F1624" i="12" s="1"/>
  <c r="F1628" i="12" s="1" a="1"/>
  <c r="F1628" i="12" s="1"/>
  <c r="F1632" i="12" s="1" a="1"/>
  <c r="F1632" i="12" s="1"/>
  <c r="F1636" i="12" s="1" a="1"/>
  <c r="F1636" i="12" s="1"/>
  <c r="F1640" i="12" s="1" a="1"/>
  <c r="F1640" i="12" s="1"/>
  <c r="F1644" i="12" s="1" a="1"/>
  <c r="F1644" i="12" s="1"/>
  <c r="F1648" i="12" s="1" a="1"/>
  <c r="F1648" i="12" s="1"/>
  <c r="F1652" i="12" s="1" a="1"/>
  <c r="F1652" i="12" s="1"/>
  <c r="F1656" i="12" s="1" a="1"/>
  <c r="F1656" i="12" s="1"/>
  <c r="F1660" i="12" s="1" a="1"/>
  <c r="F1660" i="12" s="1"/>
  <c r="F1664" i="12" s="1" a="1"/>
  <c r="F1664" i="12" s="1"/>
  <c r="F1668" i="12" s="1" a="1"/>
  <c r="F1668" i="12" s="1"/>
  <c r="F1672" i="12" s="1" a="1"/>
  <c r="F1672" i="12" s="1"/>
  <c r="F1676" i="12" s="1" a="1"/>
  <c r="F1676" i="12" s="1"/>
  <c r="F1680" i="12" s="1" a="1"/>
  <c r="F1680" i="12" s="1"/>
  <c r="F1684" i="12" s="1" a="1"/>
  <c r="F1684" i="12" s="1"/>
  <c r="F1688" i="12" s="1" a="1"/>
  <c r="F1688" i="12" s="1"/>
  <c r="F1692" i="12" s="1" a="1"/>
  <c r="F1692" i="12" s="1"/>
  <c r="F1696" i="12" s="1" a="1"/>
  <c r="F1696" i="12" s="1"/>
  <c r="F1700" i="12" s="1" a="1"/>
  <c r="F1700" i="12" s="1"/>
  <c r="F1704" i="12" s="1" a="1"/>
  <c r="F1704" i="12" s="1"/>
  <c r="F1708" i="12" s="1" a="1"/>
  <c r="F1708" i="12" s="1"/>
  <c r="F1712" i="12" s="1" a="1"/>
  <c r="F1712" i="12" s="1"/>
  <c r="F1716" i="12" s="1" a="1"/>
  <c r="F1716" i="12" s="1"/>
  <c r="F1720" i="12" s="1" a="1"/>
  <c r="F1720" i="12" s="1"/>
  <c r="F1724" i="12" s="1" a="1"/>
  <c r="F1724" i="12" s="1"/>
  <c r="F1728" i="12" s="1" a="1"/>
  <c r="F1728" i="12" s="1"/>
  <c r="F1732" i="12" s="1" a="1"/>
  <c r="F1732" i="12" s="1"/>
  <c r="F1736" i="12" s="1" a="1"/>
  <c r="F1736" i="12" s="1"/>
  <c r="F1740" i="12" s="1" a="1"/>
  <c r="F1740" i="12" s="1"/>
  <c r="F1744" i="12" s="1" a="1"/>
  <c r="F1744" i="12" s="1"/>
  <c r="F1748" i="12" s="1" a="1"/>
  <c r="F1748" i="12" s="1"/>
  <c r="F1752" i="12" s="1" a="1"/>
  <c r="F1752" i="12" s="1"/>
  <c r="F1756" i="12" s="1" a="1"/>
  <c r="F1756" i="12" s="1"/>
  <c r="F1760" i="12" s="1" a="1"/>
  <c r="F1760" i="12" s="1"/>
  <c r="F1764" i="12" s="1" a="1"/>
  <c r="F1764" i="12" s="1"/>
  <c r="F1768" i="12" s="1" a="1"/>
  <c r="F1768" i="12" s="1"/>
  <c r="F1772" i="12" s="1" a="1"/>
  <c r="F1772" i="12" s="1"/>
  <c r="F1776" i="12" s="1" a="1"/>
  <c r="F1776" i="12" s="1"/>
  <c r="F1780" i="12" s="1" a="1"/>
  <c r="F1780" i="12" s="1"/>
  <c r="F1784" i="12" s="1" a="1"/>
  <c r="F1784" i="12" s="1"/>
  <c r="F1788" i="12" s="1" a="1"/>
  <c r="F1788" i="12" s="1"/>
  <c r="F1792" i="12" s="1" a="1"/>
  <c r="F1792" i="12" s="1"/>
  <c r="F1796" i="12" s="1" a="1"/>
  <c r="F1796" i="12" s="1"/>
  <c r="F1800" i="12" s="1" a="1"/>
  <c r="F1800" i="12" s="1"/>
  <c r="F1804" i="12" s="1" a="1"/>
  <c r="F1804" i="12" s="1"/>
  <c r="F1808" i="12" s="1" a="1"/>
  <c r="F1808" i="12" s="1"/>
  <c r="F1812" i="12" s="1" a="1"/>
  <c r="F1812" i="12" s="1"/>
  <c r="F1816" i="12" s="1" a="1"/>
  <c r="F1816" i="12" s="1"/>
  <c r="F1820" i="12" s="1" a="1"/>
  <c r="F1820" i="12" s="1"/>
  <c r="F1824" i="12" s="1" a="1"/>
  <c r="F1824" i="12" s="1"/>
  <c r="F1828" i="12" s="1" a="1"/>
  <c r="F1828" i="12" s="1"/>
  <c r="F1832" i="12" s="1" a="1"/>
  <c r="F1832" i="12" s="1"/>
  <c r="F1836" i="12" s="1" a="1"/>
  <c r="F1836" i="12" s="1"/>
  <c r="F1840" i="12" s="1" a="1"/>
  <c r="F1840" i="12" s="1"/>
  <c r="F1844" i="12" s="1" a="1"/>
  <c r="F1844" i="12" s="1"/>
  <c r="F1848" i="12" s="1" a="1"/>
  <c r="F1848" i="12" s="1"/>
  <c r="F1852" i="12" s="1" a="1"/>
  <c r="F1852" i="12" s="1"/>
  <c r="F1856" i="12" s="1" a="1"/>
  <c r="F1856" i="12" s="1"/>
  <c r="F1860" i="12" s="1" a="1"/>
  <c r="F1860" i="12" s="1"/>
  <c r="F1864" i="12" s="1" a="1"/>
  <c r="F1864" i="12" s="1"/>
  <c r="F1868" i="12" s="1" a="1"/>
  <c r="F1868" i="12" s="1"/>
  <c r="F1872" i="12" s="1" a="1"/>
  <c r="F1872" i="12" s="1"/>
  <c r="F1876" i="12" s="1" a="1"/>
  <c r="F1876" i="12" s="1"/>
  <c r="F1880" i="12" s="1" a="1"/>
  <c r="F1880" i="12" s="1"/>
  <c r="F1884" i="12" s="1" a="1"/>
  <c r="F1884" i="12" s="1"/>
  <c r="F1888" i="12" s="1" a="1"/>
  <c r="F1888" i="12" s="1"/>
  <c r="F1892" i="12" s="1" a="1"/>
  <c r="F1892" i="12" s="1"/>
  <c r="F1896" i="12" s="1" a="1"/>
  <c r="F1896" i="12" s="1"/>
  <c r="F1900" i="12" s="1" a="1"/>
  <c r="F1900" i="12" s="1"/>
  <c r="F1904" i="12" s="1" a="1"/>
  <c r="F1904" i="12" s="1"/>
  <c r="F1908" i="12" s="1" a="1"/>
  <c r="F1908" i="12" s="1"/>
  <c r="F1912" i="12" s="1" a="1"/>
  <c r="F1912" i="12" s="1"/>
  <c r="F1916" i="12" s="1" a="1"/>
  <c r="F1916" i="12" s="1"/>
  <c r="F1920" i="12" s="1" a="1"/>
  <c r="F1920" i="12" s="1"/>
  <c r="F1924" i="12" s="1" a="1"/>
  <c r="F1924" i="12" s="1"/>
  <c r="F1928" i="12" s="1" a="1"/>
  <c r="F1928" i="12" s="1"/>
  <c r="F1932" i="12" s="1" a="1"/>
  <c r="F1932" i="12" s="1"/>
  <c r="F1936" i="12" s="1" a="1"/>
  <c r="F1936" i="12" s="1"/>
  <c r="F1940" i="12" s="1" a="1"/>
  <c r="F1940" i="12" s="1"/>
  <c r="F1944" i="12" s="1" a="1"/>
  <c r="F1944" i="12" s="1"/>
  <c r="F1948" i="12" s="1" a="1"/>
  <c r="F1948" i="12" s="1"/>
  <c r="F1952" i="12" s="1" a="1"/>
  <c r="F1952" i="12" s="1"/>
  <c r="F1956" i="12" s="1" a="1"/>
  <c r="F1956" i="12" s="1"/>
  <c r="F1960" i="12" s="1" a="1"/>
  <c r="F1960" i="12" s="1"/>
  <c r="F1964" i="12" s="1" a="1"/>
  <c r="F1964" i="12" s="1"/>
  <c r="F1968" i="12" s="1" a="1"/>
  <c r="F1968" i="12" s="1"/>
  <c r="F1972" i="12" s="1" a="1"/>
  <c r="F1972" i="12" s="1"/>
  <c r="F1976" i="12" s="1" a="1"/>
  <c r="F1976" i="12" s="1"/>
  <c r="F1980" i="12" s="1" a="1"/>
  <c r="F1980" i="12" s="1"/>
  <c r="F1984" i="12" s="1" a="1"/>
  <c r="F1984" i="12" s="1"/>
  <c r="F1988" i="12" s="1" a="1"/>
  <c r="F1988" i="12" s="1"/>
  <c r="F1992" i="12" s="1" a="1"/>
  <c r="F1992" i="12" s="1"/>
  <c r="F1996" i="12" s="1" a="1"/>
  <c r="F1996" i="12" s="1"/>
  <c r="F2000" i="12" s="1" a="1"/>
  <c r="F2000" i="12" s="1"/>
  <c r="F2004" i="12" s="1" a="1"/>
  <c r="F2004" i="12" s="1"/>
  <c r="F2008" i="12" s="1" a="1"/>
  <c r="F2008" i="12" s="1"/>
  <c r="F2012" i="12" s="1" a="1"/>
  <c r="F2012" i="12" s="1"/>
  <c r="F2016" i="12" s="1" a="1"/>
  <c r="F2016" i="12" s="1"/>
  <c r="F2020" i="12" s="1" a="1"/>
  <c r="F2020" i="12" s="1"/>
  <c r="F2024" i="12" s="1" a="1"/>
  <c r="F2024" i="12" s="1"/>
  <c r="F2028" i="12" s="1" a="1"/>
  <c r="F2028" i="12" s="1"/>
  <c r="F2032" i="12" s="1" a="1"/>
  <c r="F2032" i="12" s="1"/>
  <c r="F2036" i="12" s="1" a="1"/>
  <c r="F2036" i="12" s="1"/>
  <c r="F2040" i="12" s="1" a="1"/>
  <c r="F2040" i="12" s="1"/>
  <c r="F2044" i="12" s="1" a="1"/>
  <c r="F2044" i="12" s="1"/>
  <c r="F2048" i="12" s="1" a="1"/>
  <c r="F2048" i="12" s="1"/>
  <c r="F2052" i="12" s="1" a="1"/>
  <c r="F2052" i="12" s="1"/>
  <c r="F2056" i="12" s="1" a="1"/>
  <c r="F2056" i="12" s="1"/>
  <c r="F2060" i="12" s="1" a="1"/>
  <c r="F2060" i="12" s="1"/>
  <c r="F2064" i="12" s="1" a="1"/>
  <c r="F2064" i="12" s="1"/>
  <c r="F2068" i="12" s="1" a="1"/>
  <c r="F2068" i="12" s="1"/>
  <c r="F2072" i="12" s="1" a="1"/>
  <c r="F2072" i="12" s="1"/>
  <c r="F2076" i="12" s="1" a="1"/>
  <c r="F2076" i="12" s="1"/>
  <c r="F2080" i="12" s="1" a="1"/>
  <c r="F2080" i="12" s="1"/>
  <c r="F2084" i="12" s="1" a="1"/>
  <c r="F2084" i="12" s="1"/>
  <c r="F2088" i="12" s="1" a="1"/>
  <c r="F2088" i="12" s="1"/>
  <c r="F2092" i="12" s="1" a="1"/>
  <c r="F2092" i="12" s="1"/>
  <c r="F2096" i="12" s="1" a="1"/>
  <c r="F2096" i="12" s="1"/>
  <c r="F2100" i="12" s="1" a="1"/>
  <c r="F2100" i="12" s="1"/>
  <c r="F2104" i="12" s="1" a="1"/>
  <c r="F2104" i="12" s="1"/>
  <c r="F2108" i="12" s="1" a="1"/>
  <c r="F2108" i="12" s="1"/>
  <c r="F2112" i="12" s="1" a="1"/>
  <c r="F2112" i="12" s="1"/>
  <c r="F2116" i="12" s="1" a="1"/>
  <c r="F2116" i="12" s="1"/>
  <c r="F2120" i="12" s="1" a="1"/>
  <c r="F2120" i="12" s="1"/>
  <c r="F2124" i="12" s="1" a="1"/>
  <c r="F2124" i="12" s="1"/>
  <c r="F2128" i="12" s="1" a="1"/>
  <c r="F2128" i="12" s="1"/>
  <c r="F2132" i="12" s="1" a="1"/>
  <c r="F2132" i="12" s="1"/>
  <c r="F2136" i="12" s="1" a="1"/>
  <c r="F2136" i="12" s="1"/>
  <c r="F2140" i="12" s="1" a="1"/>
  <c r="F2140" i="12" s="1"/>
  <c r="F2144" i="12" s="1" a="1"/>
  <c r="F2144" i="12" s="1"/>
  <c r="F2148" i="12" s="1" a="1"/>
  <c r="F2148" i="12" s="1"/>
  <c r="F2152" i="12" s="1" a="1"/>
  <c r="F2152" i="12" s="1"/>
  <c r="F2156" i="12" s="1" a="1"/>
  <c r="F2156" i="12" s="1"/>
  <c r="F2160" i="12" s="1" a="1"/>
  <c r="F2160" i="12" s="1"/>
  <c r="F2164" i="12" s="1" a="1"/>
  <c r="F2164" i="12" s="1"/>
  <c r="F2168" i="12" s="1" a="1"/>
  <c r="F2168" i="12" s="1"/>
  <c r="F2172" i="12" s="1" a="1"/>
  <c r="F2172" i="12" s="1"/>
  <c r="F2176" i="12" s="1" a="1"/>
  <c r="F2176" i="12" s="1"/>
  <c r="F2180" i="12" s="1" a="1"/>
  <c r="F2180" i="12" s="1"/>
  <c r="F2184" i="12" s="1" a="1"/>
  <c r="F2184" i="12" s="1"/>
  <c r="F2188" i="12" s="1" a="1"/>
  <c r="F2188" i="12" s="1"/>
  <c r="F2192" i="12" s="1" a="1"/>
  <c r="F2192" i="12" s="1"/>
  <c r="F2196" i="12" s="1" a="1"/>
  <c r="F2196" i="12" s="1"/>
  <c r="F2200" i="12" s="1" a="1"/>
  <c r="F2200" i="12" s="1"/>
  <c r="F2204" i="12" s="1" a="1"/>
  <c r="F2204" i="12" s="1"/>
  <c r="F2208" i="12" s="1" a="1"/>
  <c r="F2208" i="12" s="1"/>
  <c r="F2212" i="12" s="1" a="1"/>
  <c r="F2212" i="12" s="1"/>
  <c r="F2216" i="12" s="1" a="1"/>
  <c r="F2216" i="12" s="1"/>
  <c r="F2220" i="12" s="1" a="1"/>
  <c r="F2220" i="12" s="1"/>
  <c r="F2224" i="12" s="1" a="1"/>
  <c r="F2224" i="12" s="1"/>
  <c r="F2228" i="12" s="1" a="1"/>
  <c r="F2228" i="12" s="1"/>
  <c r="F2232" i="12" s="1" a="1"/>
  <c r="F2232" i="12" s="1"/>
  <c r="F2236" i="12" s="1" a="1"/>
  <c r="F2236" i="12" s="1"/>
  <c r="F2240" i="12" s="1" a="1"/>
  <c r="F2240" i="12" s="1"/>
  <c r="F2244" i="12" s="1" a="1"/>
  <c r="F2244" i="12" s="1"/>
  <c r="F2248" i="12" s="1" a="1"/>
  <c r="F2248" i="12" s="1"/>
  <c r="F2252" i="12" s="1" a="1"/>
  <c r="F2252" i="12" s="1"/>
  <c r="F2256" i="12" s="1" a="1"/>
  <c r="F2256" i="12" s="1"/>
  <c r="F2260" i="12" s="1" a="1"/>
  <c r="F2260" i="12" s="1"/>
  <c r="F2264" i="12" s="1" a="1"/>
  <c r="F2264" i="12" s="1"/>
  <c r="F2268" i="12" s="1" a="1"/>
  <c r="F2268" i="12" s="1"/>
  <c r="F2272" i="12" s="1" a="1"/>
  <c r="F2272" i="12" s="1"/>
  <c r="F2276" i="12" s="1" a="1"/>
  <c r="F2276" i="12" s="1"/>
  <c r="F2280" i="12" s="1" a="1"/>
  <c r="F2280" i="12" s="1"/>
  <c r="F2284" i="12" s="1" a="1"/>
  <c r="F2284" i="12" s="1"/>
  <c r="F2288" i="12" s="1" a="1"/>
  <c r="F2288" i="12" s="1"/>
  <c r="F2292" i="12" s="1" a="1"/>
  <c r="F2292" i="12" s="1"/>
  <c r="F2296" i="12" s="1" a="1"/>
  <c r="F2296" i="12" s="1"/>
  <c r="F2300" i="12" s="1" a="1"/>
  <c r="F2300" i="12" s="1"/>
  <c r="F2304" i="12" s="1" a="1"/>
  <c r="F2304" i="12" s="1"/>
  <c r="F2308" i="12" s="1" a="1"/>
  <c r="F2308" i="12" s="1"/>
  <c r="F2312" i="12" s="1" a="1"/>
  <c r="F2312" i="12" s="1"/>
  <c r="F2316" i="12" s="1" a="1"/>
  <c r="F2316" i="12" s="1"/>
  <c r="F2320" i="12" s="1" a="1"/>
  <c r="F2320" i="12" s="1"/>
  <c r="F2324" i="12" s="1" a="1"/>
  <c r="F2324" i="12" s="1"/>
  <c r="F2328" i="12" s="1" a="1"/>
  <c r="F2328" i="12" s="1"/>
  <c r="F2332" i="12" s="1" a="1"/>
  <c r="F2332" i="12" s="1"/>
  <c r="F2336" i="12" s="1" a="1"/>
  <c r="F2336" i="12" s="1"/>
  <c r="F2340" i="12" s="1" a="1"/>
  <c r="F2340" i="12" s="1"/>
  <c r="F2344" i="12" s="1" a="1"/>
  <c r="F2344" i="12" s="1"/>
  <c r="F2348" i="12" s="1" a="1"/>
  <c r="F2348" i="12" s="1"/>
  <c r="F2352" i="12" s="1" a="1"/>
  <c r="F2352" i="12" s="1"/>
  <c r="F2356" i="12" s="1" a="1"/>
  <c r="F2356" i="12" s="1"/>
  <c r="F2360" i="12" s="1" a="1"/>
  <c r="F2360" i="12" s="1"/>
  <c r="F2364" i="12" s="1" a="1"/>
  <c r="F2364" i="12" s="1"/>
  <c r="F2368" i="12" s="1" a="1"/>
  <c r="F2368" i="12" s="1"/>
  <c r="F2372" i="12" s="1" a="1"/>
  <c r="F2372" i="12" s="1"/>
  <c r="F2376" i="12" s="1" a="1"/>
  <c r="F2376" i="12" s="1"/>
  <c r="F2380" i="12" s="1" a="1"/>
  <c r="F2380" i="12" s="1"/>
  <c r="F2384" i="12" s="1" a="1"/>
  <c r="F2384" i="12" s="1"/>
  <c r="F2388" i="12" s="1" a="1"/>
  <c r="F2388" i="12" s="1"/>
  <c r="F2392" i="12" s="1" a="1"/>
  <c r="F2392" i="12" s="1"/>
  <c r="F2396" i="12" s="1" a="1"/>
  <c r="F2396" i="12" s="1"/>
  <c r="F2400" i="12" s="1" a="1"/>
  <c r="F2400" i="12" s="1"/>
  <c r="F2404" i="12" s="1" a="1"/>
  <c r="F2404" i="12" s="1"/>
  <c r="F2408" i="12" s="1" a="1"/>
  <c r="F2408" i="12" s="1"/>
  <c r="F2412" i="12" s="1" a="1"/>
  <c r="F2412" i="12" s="1"/>
  <c r="F2416" i="12" s="1" a="1"/>
  <c r="F2416" i="12" s="1"/>
  <c r="F2420" i="12" s="1" a="1"/>
  <c r="F2420" i="12" s="1"/>
  <c r="F2424" i="12" s="1" a="1"/>
  <c r="F2424" i="12" s="1"/>
  <c r="F2428" i="12" s="1" a="1"/>
  <c r="F2428" i="12" s="1"/>
  <c r="F2432" i="12" s="1" a="1"/>
  <c r="F2432" i="12" s="1"/>
  <c r="F2436" i="12" s="1" a="1"/>
  <c r="F2436" i="12" s="1"/>
  <c r="F2440" i="12" s="1" a="1"/>
  <c r="F2440" i="12" s="1"/>
  <c r="F2444" i="12" s="1" a="1"/>
  <c r="F2444" i="12" s="1"/>
  <c r="F2448" i="12" s="1" a="1"/>
  <c r="F2448" i="12" s="1"/>
  <c r="F2452" i="12" s="1" a="1"/>
  <c r="F2452" i="12" s="1"/>
  <c r="F2456" i="12" s="1" a="1"/>
  <c r="F2456" i="12" s="1"/>
  <c r="F2460" i="12" s="1" a="1"/>
  <c r="F2460" i="12" s="1"/>
  <c r="F2464" i="12" s="1" a="1"/>
  <c r="F2464" i="12" s="1"/>
  <c r="F2468" i="12" s="1" a="1"/>
  <c r="F2468" i="12" s="1"/>
  <c r="F2472" i="12" s="1" a="1"/>
  <c r="F2472" i="12" s="1"/>
  <c r="F2476" i="12" s="1" a="1"/>
  <c r="F2476" i="12" s="1"/>
  <c r="F2480" i="12" s="1" a="1"/>
  <c r="F2480" i="12" s="1"/>
  <c r="F2484" i="12" s="1" a="1"/>
  <c r="F2484" i="12" s="1"/>
  <c r="F2488" i="12" s="1" a="1"/>
  <c r="F2488" i="12" s="1"/>
  <c r="F2492" i="12" s="1" a="1"/>
  <c r="F2492" i="12" s="1"/>
  <c r="F2496" i="12" s="1" a="1"/>
  <c r="F2496" i="12" s="1"/>
  <c r="F2500" i="12" s="1" a="1"/>
  <c r="F2500" i="12" s="1"/>
  <c r="F2504" i="12" s="1" a="1"/>
  <c r="F2504" i="12" s="1"/>
  <c r="F2508" i="12" s="1" a="1"/>
  <c r="F2508" i="12" s="1"/>
  <c r="F2512" i="12" s="1" a="1"/>
  <c r="F2512" i="12" s="1"/>
  <c r="F2516" i="12" s="1" a="1"/>
  <c r="F2516" i="12" s="1"/>
  <c r="F2520" i="12" s="1" a="1"/>
  <c r="F2520" i="12" s="1"/>
  <c r="F2524" i="12" s="1" a="1"/>
  <c r="F2524" i="12" s="1"/>
  <c r="F2528" i="12" s="1" a="1"/>
  <c r="F2528" i="12" s="1"/>
  <c r="F2532" i="12" s="1" a="1"/>
  <c r="F2532" i="12" s="1"/>
  <c r="F2536" i="12" s="1" a="1"/>
  <c r="F2536" i="12" s="1"/>
  <c r="F2540" i="12" s="1" a="1"/>
  <c r="F2540" i="12" s="1"/>
  <c r="F2544" i="12" s="1" a="1"/>
  <c r="F2544" i="12" s="1"/>
  <c r="F2548" i="12" s="1" a="1"/>
  <c r="F2548" i="12" s="1"/>
  <c r="F2552" i="12" s="1" a="1"/>
  <c r="F2552" i="12" s="1"/>
  <c r="F2556" i="12" s="1" a="1"/>
  <c r="F2556" i="12" s="1"/>
  <c r="F2560" i="12" s="1" a="1"/>
  <c r="F2560" i="12" s="1"/>
  <c r="F2564" i="12" s="1" a="1"/>
  <c r="F2564" i="12" s="1"/>
  <c r="F2568" i="12" s="1" a="1"/>
  <c r="F2568" i="12" s="1"/>
  <c r="F2572" i="12" s="1" a="1"/>
  <c r="F2572" i="12" s="1"/>
  <c r="F2576" i="12" s="1" a="1"/>
  <c r="F2576" i="12" s="1"/>
  <c r="F2580" i="12" s="1" a="1"/>
  <c r="F2580" i="12" s="1"/>
  <c r="F2584" i="12" s="1" a="1"/>
  <c r="F2584" i="12" s="1"/>
  <c r="F2588" i="12" s="1" a="1"/>
  <c r="F2588" i="12" s="1"/>
  <c r="F2592" i="12" s="1" a="1"/>
  <c r="F2592" i="12" s="1"/>
  <c r="F2596" i="12" s="1" a="1"/>
  <c r="F2596" i="12" s="1"/>
  <c r="F2600" i="12" s="1" a="1"/>
  <c r="F2600" i="12" s="1"/>
  <c r="F2604" i="12" s="1" a="1"/>
  <c r="F2604" i="12" s="1"/>
  <c r="F2608" i="12" s="1" a="1"/>
  <c r="F2608" i="12" s="1"/>
  <c r="F2612" i="12" s="1" a="1"/>
  <c r="F2612" i="12" s="1"/>
  <c r="F2616" i="12" s="1" a="1"/>
  <c r="F2616" i="12" s="1"/>
  <c r="F2620" i="12" s="1" a="1"/>
  <c r="F2620" i="12" s="1"/>
  <c r="F2624" i="12" s="1" a="1"/>
  <c r="F2624" i="12" s="1"/>
  <c r="F2628" i="12" s="1" a="1"/>
  <c r="F2628" i="12" s="1"/>
  <c r="F2632" i="12" s="1" a="1"/>
  <c r="F2632" i="12" s="1"/>
  <c r="F2636" i="12" s="1" a="1"/>
  <c r="F2636" i="12" s="1"/>
  <c r="F2640" i="12" s="1" a="1"/>
  <c r="F2640" i="12" s="1"/>
  <c r="F2644" i="12" s="1" a="1"/>
  <c r="F2644" i="12" s="1"/>
  <c r="F2648" i="12" s="1" a="1"/>
  <c r="F2648" i="12" s="1"/>
  <c r="F2652" i="12" s="1" a="1"/>
  <c r="F2652" i="12" s="1"/>
  <c r="F2656" i="12" s="1" a="1"/>
  <c r="F2656" i="12" s="1"/>
  <c r="F2660" i="12" s="1" a="1"/>
  <c r="F2660" i="12" s="1"/>
  <c r="F2664" i="12" s="1" a="1"/>
  <c r="F2664" i="12" s="1"/>
  <c r="F2668" i="12" s="1" a="1"/>
  <c r="F2668" i="12" s="1"/>
  <c r="F2672" i="12" s="1" a="1"/>
  <c r="F2672" i="12" s="1"/>
  <c r="F2676" i="12" s="1" a="1"/>
  <c r="F2676" i="12" s="1"/>
  <c r="F2680" i="12" s="1" a="1"/>
  <c r="F2680" i="12" s="1"/>
  <c r="F2684" i="12" s="1" a="1"/>
  <c r="F2684" i="12" s="1"/>
  <c r="F2688" i="12" s="1" a="1"/>
  <c r="F2688" i="12" s="1"/>
  <c r="F2692" i="12" s="1" a="1"/>
  <c r="F2692" i="12" s="1"/>
  <c r="F2696" i="12" s="1" a="1"/>
  <c r="F2696" i="12" s="1"/>
  <c r="F2700" i="12" s="1" a="1"/>
  <c r="F2700" i="12" s="1"/>
  <c r="F2704" i="12" s="1" a="1"/>
  <c r="F2704" i="12" s="1"/>
  <c r="F2708" i="12" s="1" a="1"/>
  <c r="F2708" i="12" s="1"/>
  <c r="F2712" i="12" s="1" a="1"/>
  <c r="F2712" i="12" s="1"/>
  <c r="F2716" i="12" s="1" a="1"/>
  <c r="F2716" i="12" s="1"/>
  <c r="F2720" i="12" s="1" a="1"/>
  <c r="F2720" i="12" s="1"/>
  <c r="F2724" i="12" s="1" a="1"/>
  <c r="F2724" i="12" s="1"/>
  <c r="F2728" i="12" s="1" a="1"/>
  <c r="F2728" i="12" s="1"/>
  <c r="F2732" i="12" s="1" a="1"/>
  <c r="F2732" i="12" s="1"/>
  <c r="F2736" i="12" s="1" a="1"/>
  <c r="F2736" i="12" s="1"/>
  <c r="F2740" i="12" s="1" a="1"/>
  <c r="F2740" i="12" s="1"/>
  <c r="F2744" i="12" s="1" a="1"/>
  <c r="F2744" i="12" s="1"/>
  <c r="F2748" i="12" s="1" a="1"/>
  <c r="F2748" i="12" s="1"/>
  <c r="F2752" i="12" s="1" a="1"/>
  <c r="F2752" i="12" s="1"/>
  <c r="F2756" i="12" s="1" a="1"/>
  <c r="F2756" i="12" s="1"/>
  <c r="F2760" i="12" s="1" a="1"/>
  <c r="F2760" i="12" s="1"/>
  <c r="F2764" i="12" s="1" a="1"/>
  <c r="F2764" i="12" s="1"/>
  <c r="F2768" i="12" s="1" a="1"/>
  <c r="F2768" i="12" s="1"/>
  <c r="F2772" i="12" s="1" a="1"/>
  <c r="F2772" i="12" s="1"/>
  <c r="F2776" i="12" s="1" a="1"/>
  <c r="F2776" i="12" s="1"/>
  <c r="F2780" i="12" s="1" a="1"/>
  <c r="F2780" i="12" s="1"/>
  <c r="F2784" i="12" s="1" a="1"/>
  <c r="F2784" i="12" s="1"/>
  <c r="F2788" i="12" s="1" a="1"/>
  <c r="F2788" i="12" s="1"/>
  <c r="F2792" i="12" s="1" a="1"/>
  <c r="F2792" i="12" s="1"/>
  <c r="F2796" i="12" s="1" a="1"/>
  <c r="F2796" i="12" s="1"/>
  <c r="F2800" i="12" s="1" a="1"/>
  <c r="F2800" i="12" s="1"/>
  <c r="F2804" i="12" s="1" a="1"/>
  <c r="F2804" i="12" s="1"/>
  <c r="F2808" i="12" s="1" a="1"/>
  <c r="F2808" i="12" s="1"/>
  <c r="F2812" i="12" s="1" a="1"/>
  <c r="F2812" i="12" s="1"/>
  <c r="F2816" i="12" s="1" a="1"/>
  <c r="F2816" i="12" s="1"/>
  <c r="F2820" i="12" s="1" a="1"/>
  <c r="F2820" i="12" s="1"/>
  <c r="F2824" i="12" s="1" a="1"/>
  <c r="F2824" i="12" s="1"/>
  <c r="F2828" i="12" s="1" a="1"/>
  <c r="F2828" i="12" s="1"/>
  <c r="F2832" i="12" s="1" a="1"/>
  <c r="F2832" i="12" s="1"/>
  <c r="F2836" i="12" s="1" a="1"/>
  <c r="F2836" i="12" s="1"/>
  <c r="F2840" i="12" s="1" a="1"/>
  <c r="F2840" i="12" s="1"/>
  <c r="F2844" i="12" s="1" a="1"/>
  <c r="F2844" i="12" s="1"/>
  <c r="F2848" i="12" s="1" a="1"/>
  <c r="F2848" i="12" s="1"/>
  <c r="F2852" i="12" s="1" a="1"/>
  <c r="F2852" i="12" s="1"/>
  <c r="F2856" i="12" s="1" a="1"/>
  <c r="F2856" i="12" s="1"/>
  <c r="F2860" i="12" s="1" a="1"/>
  <c r="F2860" i="12" s="1"/>
  <c r="F2864" i="12" s="1" a="1"/>
  <c r="F2864" i="12" s="1"/>
  <c r="F2868" i="12" s="1" a="1"/>
  <c r="F2868" i="12" s="1"/>
  <c r="F2872" i="12" s="1" a="1"/>
  <c r="F2872" i="12" s="1"/>
  <c r="F2876" i="12" s="1" a="1"/>
  <c r="F2876" i="12" s="1"/>
  <c r="F2880" i="12" s="1" a="1"/>
  <c r="F2880" i="12" s="1"/>
  <c r="F2884" i="12" s="1" a="1"/>
  <c r="F2884" i="12" s="1"/>
  <c r="F2888" i="12" s="1" a="1"/>
  <c r="F2888" i="12" s="1"/>
  <c r="F2892" i="12" s="1" a="1"/>
  <c r="F2892" i="12" s="1"/>
  <c r="F2896" i="12" s="1" a="1"/>
  <c r="F2896" i="12" s="1"/>
  <c r="F2900" i="12" s="1" a="1"/>
  <c r="F2900" i="12" s="1"/>
  <c r="F2904" i="12" s="1" a="1"/>
  <c r="F2904" i="12" s="1"/>
  <c r="F2908" i="12" s="1" a="1"/>
  <c r="F2908" i="12" s="1"/>
  <c r="F2912" i="12" s="1" a="1"/>
  <c r="F2912" i="12" s="1"/>
  <c r="F2916" i="12" s="1" a="1"/>
  <c r="F2916" i="12" s="1"/>
  <c r="F2920" i="12" s="1" a="1"/>
  <c r="F2920" i="12" s="1"/>
  <c r="F2924" i="12" s="1" a="1"/>
  <c r="F2924" i="12" s="1"/>
  <c r="F2928" i="12" s="1" a="1"/>
  <c r="F2928" i="12" s="1"/>
  <c r="F2932" i="12" s="1" a="1"/>
  <c r="F2932" i="12" s="1"/>
  <c r="F2936" i="12" s="1" a="1"/>
  <c r="F2936" i="12" s="1"/>
  <c r="F2940" i="12" s="1" a="1"/>
  <c r="F2940" i="12" s="1"/>
  <c r="F2944" i="12" s="1" a="1"/>
  <c r="F2944" i="12" s="1"/>
  <c r="F2948" i="12" s="1" a="1"/>
  <c r="F2948" i="12" s="1"/>
  <c r="F2952" i="12" s="1" a="1"/>
  <c r="F2952" i="12" s="1"/>
  <c r="F2956" i="12" s="1" a="1"/>
  <c r="F2956" i="12" s="1"/>
  <c r="F2960" i="12" s="1" a="1"/>
  <c r="F2960" i="12" s="1"/>
  <c r="F2964" i="12" s="1" a="1"/>
  <c r="F2964" i="12" s="1"/>
  <c r="F2968" i="12" s="1" a="1"/>
  <c r="F2968" i="12" s="1"/>
  <c r="F2972" i="12" s="1" a="1"/>
  <c r="F2972" i="12" s="1"/>
  <c r="F2976" i="12" s="1" a="1"/>
  <c r="F2976" i="12" s="1"/>
  <c r="F2980" i="12" s="1" a="1"/>
  <c r="F2980" i="12" s="1"/>
  <c r="F2984" i="12" s="1" a="1"/>
  <c r="F2984" i="12" s="1"/>
  <c r="F2988" i="12" s="1" a="1"/>
  <c r="F2988" i="12" s="1"/>
  <c r="F2992" i="12" s="1" a="1"/>
  <c r="F2992" i="12" s="1"/>
  <c r="F2996" i="12" s="1" a="1"/>
  <c r="F2996" i="12" s="1"/>
  <c r="F3000" i="12" s="1" a="1"/>
  <c r="F3000" i="12" s="1"/>
  <c r="F3004" i="12" s="1" a="1"/>
  <c r="F3004" i="12" s="1"/>
  <c r="F3008" i="12" s="1" a="1"/>
  <c r="F3008" i="12" s="1"/>
  <c r="F3012" i="12" s="1" a="1"/>
  <c r="F3012" i="12" s="1"/>
  <c r="F3016" i="12" s="1" a="1"/>
  <c r="F3016" i="12" s="1"/>
  <c r="F3020" i="12" s="1" a="1"/>
  <c r="F3020" i="12" s="1"/>
  <c r="F3024" i="12" s="1" a="1"/>
  <c r="F3024" i="12" s="1"/>
  <c r="F3028" i="12" s="1" a="1"/>
  <c r="F3028" i="12" s="1"/>
  <c r="F3032" i="12" s="1" a="1"/>
  <c r="F3032" i="12" s="1"/>
  <c r="F3036" i="12" s="1" a="1"/>
  <c r="F3036" i="12" s="1"/>
  <c r="F3040" i="12" s="1" a="1"/>
  <c r="F3040" i="12" s="1"/>
  <c r="F3044" i="12" s="1" a="1"/>
  <c r="F3044" i="12" s="1"/>
  <c r="F3048" i="12" s="1" a="1"/>
  <c r="F3048" i="12" s="1"/>
  <c r="F3052" i="12" s="1" a="1"/>
  <c r="F3052" i="12" s="1"/>
  <c r="F3056" i="12" s="1" a="1"/>
  <c r="F3056" i="12" s="1"/>
  <c r="F3060" i="12" s="1" a="1"/>
  <c r="F3060" i="12" s="1"/>
  <c r="F3064" i="12" s="1" a="1"/>
  <c r="F3064" i="12" s="1"/>
  <c r="F3068" i="12" s="1" a="1"/>
  <c r="F3068" i="12" s="1"/>
  <c r="F3072" i="12" s="1" a="1"/>
  <c r="F3072" i="12" s="1"/>
  <c r="F3076" i="12" s="1" a="1"/>
  <c r="F3076" i="12" s="1"/>
  <c r="F3080" i="12" s="1" a="1"/>
  <c r="F3080" i="12" s="1"/>
  <c r="F3084" i="12" s="1" a="1"/>
  <c r="F3084" i="12" s="1"/>
  <c r="F3088" i="12" s="1" a="1"/>
  <c r="F3088" i="12" s="1"/>
  <c r="F3092" i="12" s="1" a="1"/>
  <c r="F3092" i="12" s="1"/>
  <c r="F3096" i="12" s="1" a="1"/>
  <c r="F3096" i="12" s="1"/>
  <c r="F3100" i="12" s="1" a="1"/>
  <c r="F3100" i="12" s="1"/>
  <c r="F3104" i="12" s="1" a="1"/>
  <c r="F3104" i="12" s="1"/>
  <c r="F3108" i="12" s="1" a="1"/>
  <c r="F3108" i="12" s="1"/>
  <c r="F3112" i="12" s="1" a="1"/>
  <c r="F3112" i="12" s="1"/>
  <c r="F3116" i="12" s="1" a="1"/>
  <c r="F3116" i="12" s="1"/>
  <c r="F3120" i="12" s="1" a="1"/>
  <c r="F3120" i="12" s="1"/>
  <c r="F3124" i="12" s="1" a="1"/>
  <c r="F3124" i="12" s="1"/>
  <c r="F3128" i="12" s="1" a="1"/>
  <c r="F3128" i="12" s="1"/>
  <c r="F3132" i="12" s="1" a="1"/>
  <c r="F3132" i="12" s="1"/>
  <c r="F3136" i="12" s="1" a="1"/>
  <c r="F3136" i="12" s="1"/>
  <c r="F3140" i="12" s="1" a="1"/>
  <c r="F3140" i="12" s="1"/>
  <c r="F3144" i="12" s="1" a="1"/>
  <c r="F3144" i="12" s="1"/>
  <c r="F3148" i="12" s="1" a="1"/>
  <c r="F3148" i="12" s="1"/>
  <c r="F3152" i="12" s="1" a="1"/>
  <c r="F3152" i="12" s="1"/>
  <c r="F3156" i="12" s="1" a="1"/>
  <c r="F3156" i="12" s="1"/>
  <c r="F3160" i="12" s="1" a="1"/>
  <c r="F3160" i="12" s="1"/>
  <c r="F3164" i="12" s="1" a="1"/>
  <c r="F3164" i="12" s="1"/>
  <c r="F3168" i="12" s="1" a="1"/>
  <c r="F3168" i="12" s="1"/>
  <c r="F3172" i="12" s="1" a="1"/>
  <c r="F3172" i="12" s="1"/>
  <c r="F3176" i="12" s="1" a="1"/>
  <c r="F3176" i="12" s="1"/>
  <c r="F3180" i="12" s="1" a="1"/>
  <c r="F3180" i="12" s="1"/>
  <c r="F3184" i="12" s="1" a="1"/>
  <c r="F3184" i="12" s="1"/>
  <c r="F3188" i="12" s="1" a="1"/>
  <c r="F3188" i="12" s="1"/>
  <c r="F3192" i="12" s="1" a="1"/>
  <c r="F3192" i="12" s="1"/>
  <c r="F3196" i="12" s="1" a="1"/>
  <c r="F3196" i="12" s="1"/>
  <c r="F3200" i="12" s="1" a="1"/>
  <c r="F3200" i="12" s="1"/>
  <c r="F3204" i="12" s="1" a="1"/>
  <c r="F3204" i="12" s="1"/>
  <c r="F3208" i="12" s="1" a="1"/>
  <c r="F3208" i="12" s="1"/>
  <c r="F3212" i="12" s="1" a="1"/>
  <c r="F3212" i="12" s="1"/>
  <c r="F3216" i="12" s="1" a="1"/>
  <c r="F3216" i="12" s="1"/>
  <c r="F3220" i="12" s="1" a="1"/>
  <c r="F3220" i="12" s="1"/>
  <c r="F3224" i="12" s="1" a="1"/>
  <c r="F3224" i="12" s="1"/>
  <c r="F3228" i="12" s="1" a="1"/>
  <c r="F3228" i="12" s="1"/>
  <c r="F3232" i="12" s="1" a="1"/>
  <c r="F3232" i="12" s="1"/>
  <c r="F3236" i="12" s="1" a="1"/>
  <c r="F3236" i="12" s="1"/>
  <c r="F3240" i="12" s="1" a="1"/>
  <c r="F3240" i="12" s="1"/>
  <c r="F3244" i="12" s="1" a="1"/>
  <c r="F3244" i="12" s="1"/>
  <c r="F3248" i="12" s="1" a="1"/>
  <c r="F3248" i="12" s="1"/>
  <c r="F3252" i="12" s="1" a="1"/>
  <c r="F3252" i="12" s="1"/>
  <c r="F3256" i="12" s="1" a="1"/>
  <c r="F3256" i="12" s="1"/>
  <c r="F3260" i="12" s="1" a="1"/>
  <c r="F3260" i="12" s="1"/>
  <c r="F3264" i="12" s="1" a="1"/>
  <c r="F3264" i="12" s="1"/>
  <c r="F3268" i="12" s="1" a="1"/>
  <c r="F3268" i="12" s="1"/>
  <c r="F3272" i="12" s="1" a="1"/>
  <c r="F3272" i="12" s="1"/>
  <c r="F3276" i="12" s="1" a="1"/>
  <c r="F3276" i="12" s="1"/>
  <c r="F3280" i="12" s="1" a="1"/>
  <c r="F3280" i="12" s="1"/>
  <c r="F3284" i="12" s="1" a="1"/>
  <c r="F3284" i="12" s="1"/>
  <c r="F3288" i="12" s="1" a="1"/>
  <c r="F3288" i="12" s="1"/>
  <c r="F3292" i="12" s="1" a="1"/>
  <c r="F3292" i="12" s="1"/>
  <c r="F3296" i="12" s="1" a="1"/>
  <c r="F3296" i="12" s="1"/>
  <c r="F3300" i="12" s="1" a="1"/>
  <c r="F3300" i="12" s="1"/>
  <c r="F3304" i="12" s="1" a="1"/>
  <c r="F3304" i="12" s="1"/>
  <c r="F3308" i="12" s="1" a="1"/>
  <c r="F3308" i="12" s="1"/>
  <c r="F3312" i="12" s="1" a="1"/>
  <c r="F3312" i="12" s="1"/>
  <c r="F3316" i="12" s="1" a="1"/>
  <c r="F3316" i="12" s="1"/>
  <c r="F3320" i="12" s="1" a="1"/>
  <c r="F3320" i="12" s="1"/>
  <c r="F3324" i="12" s="1" a="1"/>
  <c r="F3324" i="12" s="1"/>
  <c r="F3328" i="12" s="1" a="1"/>
  <c r="F3328" i="12" s="1"/>
  <c r="F3332" i="12" s="1" a="1"/>
  <c r="F3332" i="12" s="1"/>
  <c r="F3336" i="12" s="1" a="1"/>
  <c r="F3336" i="12" s="1"/>
  <c r="F3340" i="12" s="1" a="1"/>
  <c r="F3340" i="12" s="1"/>
  <c r="F3344" i="12" s="1" a="1"/>
  <c r="F3344" i="12" s="1"/>
  <c r="F3348" i="12" s="1" a="1"/>
  <c r="F3348" i="12" s="1"/>
  <c r="F3352" i="12" s="1" a="1"/>
  <c r="F3352" i="12" s="1"/>
  <c r="F3356" i="12" s="1" a="1"/>
  <c r="F3356" i="12" s="1"/>
  <c r="F3360" i="12" s="1" a="1"/>
  <c r="F3360" i="12" s="1"/>
  <c r="F3364" i="12" s="1" a="1"/>
  <c r="F3364" i="12" s="1"/>
  <c r="F3368" i="12" s="1" a="1"/>
  <c r="F3368" i="12" s="1"/>
  <c r="F3372" i="12" s="1" a="1"/>
  <c r="F3372" i="12" s="1"/>
  <c r="F3376" i="12" s="1" a="1"/>
  <c r="F3376" i="12" s="1"/>
  <c r="F3380" i="12" s="1" a="1"/>
  <c r="F3380" i="12" s="1"/>
  <c r="F3384" i="12" s="1" a="1"/>
  <c r="F3384" i="12" s="1"/>
  <c r="F3388" i="12" s="1" a="1"/>
  <c r="F3388" i="12" s="1"/>
  <c r="F3392" i="12" s="1" a="1"/>
  <c r="F3392" i="12" s="1"/>
  <c r="F3396" i="12" s="1" a="1"/>
  <c r="F3396" i="12" s="1"/>
  <c r="F3400" i="12" s="1" a="1"/>
  <c r="F3400" i="12" s="1"/>
  <c r="F3404" i="12" s="1" a="1"/>
  <c r="F3404" i="12" s="1"/>
  <c r="F3408" i="12" s="1" a="1"/>
  <c r="F3408" i="12" s="1"/>
  <c r="F3412" i="12" s="1" a="1"/>
  <c r="F3412" i="12" s="1"/>
  <c r="F3416" i="12" s="1" a="1"/>
  <c r="F3416" i="12" s="1"/>
  <c r="F3420" i="12" s="1" a="1"/>
  <c r="F3420" i="12" s="1"/>
  <c r="F3424" i="12" s="1" a="1"/>
  <c r="F3424" i="12" s="1"/>
  <c r="F3428" i="12" s="1" a="1"/>
  <c r="F3428" i="12" s="1"/>
  <c r="F3432" i="12" s="1" a="1"/>
  <c r="F3432" i="12" s="1"/>
  <c r="F3436" i="12" s="1" a="1"/>
  <c r="F3436" i="12" s="1"/>
  <c r="F3440" i="12" s="1" a="1"/>
  <c r="F3440" i="12" s="1"/>
  <c r="F3444" i="12" s="1" a="1"/>
  <c r="F3444" i="12" s="1"/>
  <c r="F3448" i="12" s="1" a="1"/>
  <c r="F3448" i="12" s="1"/>
  <c r="F3452" i="12" s="1" a="1"/>
  <c r="F3452" i="12" s="1"/>
  <c r="F3456" i="12" s="1" a="1"/>
  <c r="F3456" i="12" s="1"/>
  <c r="F3460" i="12" s="1" a="1"/>
  <c r="F3460" i="12" s="1"/>
  <c r="F3464" i="12" s="1" a="1"/>
  <c r="F3464" i="12" s="1"/>
  <c r="F3468" i="12" s="1" a="1"/>
  <c r="F3468" i="12" s="1"/>
  <c r="F3472" i="12" s="1" a="1"/>
  <c r="F3472" i="12" s="1"/>
  <c r="F3476" i="12" s="1" a="1"/>
  <c r="F3476" i="12" s="1"/>
  <c r="F3480" i="12" s="1" a="1"/>
  <c r="F3480" i="12" s="1"/>
  <c r="F3484" i="12" s="1" a="1"/>
  <c r="F3484" i="12" s="1"/>
  <c r="F3488" i="12" s="1" a="1"/>
  <c r="F3488" i="12" s="1"/>
  <c r="F3492" i="12" s="1" a="1"/>
  <c r="F3492" i="12" s="1"/>
  <c r="F3496" i="12" s="1" a="1"/>
  <c r="F3496" i="12" s="1"/>
  <c r="F3500" i="12" s="1" a="1"/>
  <c r="F3500" i="12" s="1"/>
  <c r="F3504" i="12" s="1" a="1"/>
  <c r="F3504" i="12" s="1"/>
  <c r="F3508" i="12" s="1" a="1"/>
  <c r="F3508" i="12" s="1"/>
  <c r="F3512" i="12" s="1" a="1"/>
  <c r="F3512" i="12" s="1"/>
  <c r="F3516" i="12" s="1" a="1"/>
  <c r="F3516" i="12" s="1"/>
  <c r="F3520" i="12" s="1" a="1"/>
  <c r="F3520" i="12" s="1"/>
  <c r="F3524" i="12" s="1" a="1"/>
  <c r="F3524" i="12" s="1"/>
  <c r="F3528" i="12" s="1" a="1"/>
  <c r="F3528" i="12" s="1"/>
  <c r="F3532" i="12" s="1" a="1"/>
  <c r="F3532" i="12" s="1"/>
  <c r="F3536" i="12" s="1" a="1"/>
  <c r="F3536" i="12" s="1"/>
  <c r="F3540" i="12" s="1" a="1"/>
  <c r="F3540" i="12" s="1"/>
  <c r="F3544" i="12" s="1" a="1"/>
  <c r="F3544" i="12" s="1"/>
  <c r="F3548" i="12" s="1" a="1"/>
  <c r="F3548" i="12" s="1"/>
  <c r="F3552" i="12" s="1" a="1"/>
  <c r="F3552" i="12" s="1"/>
  <c r="F3556" i="12" s="1" a="1"/>
  <c r="F3556" i="12" s="1"/>
  <c r="F3560" i="12" s="1" a="1"/>
  <c r="F3560" i="12" s="1"/>
  <c r="F3564" i="12" s="1" a="1"/>
  <c r="F3564" i="12" s="1"/>
  <c r="F3568" i="12" s="1" a="1"/>
  <c r="F3568" i="12" s="1"/>
  <c r="F3572" i="12" s="1" a="1"/>
  <c r="F3572" i="12" s="1"/>
  <c r="F3576" i="12" s="1" a="1"/>
  <c r="F3576" i="12" s="1"/>
  <c r="F3580" i="12" s="1" a="1"/>
  <c r="F3580" i="12" s="1"/>
  <c r="F3584" i="12" s="1" a="1"/>
  <c r="F3584" i="12" s="1"/>
  <c r="F3588" i="12" s="1" a="1"/>
  <c r="F3588" i="12" s="1"/>
  <c r="F3592" i="12" s="1" a="1"/>
  <c r="F3592" i="12" s="1"/>
  <c r="F3596" i="12" s="1" a="1"/>
  <c r="F3596" i="12" s="1"/>
  <c r="F3600" i="12" s="1" a="1"/>
  <c r="F3600" i="12" s="1"/>
  <c r="F3604" i="12" s="1" a="1"/>
  <c r="F3604" i="12" s="1"/>
  <c r="F3608" i="12" s="1" a="1"/>
  <c r="F3608" i="12" s="1"/>
  <c r="F3612" i="12" s="1" a="1"/>
  <c r="F3612" i="12" s="1"/>
  <c r="F3616" i="12" s="1" a="1"/>
  <c r="F3616" i="12" s="1"/>
  <c r="F3620" i="12" s="1" a="1"/>
  <c r="F3620" i="12" s="1"/>
  <c r="F3624" i="12" s="1" a="1"/>
  <c r="F3624" i="12" s="1"/>
  <c r="F3628" i="12" s="1" a="1"/>
  <c r="F3628" i="12" s="1"/>
  <c r="F3632" i="12" s="1" a="1"/>
  <c r="F3632" i="12" s="1"/>
  <c r="F3636" i="12" s="1" a="1"/>
  <c r="F3636" i="12" s="1"/>
  <c r="F3640" i="12" s="1" a="1"/>
  <c r="F3640" i="12" s="1"/>
  <c r="F3644" i="12" s="1" a="1"/>
  <c r="F3644" i="12" s="1"/>
  <c r="F3648" i="12" s="1" a="1"/>
  <c r="F3648" i="12" s="1"/>
  <c r="F3652" i="12" s="1" a="1"/>
  <c r="F3652" i="12" s="1"/>
  <c r="F3656" i="12" s="1" a="1"/>
  <c r="F3656" i="12" s="1"/>
  <c r="F3660" i="12" s="1" a="1"/>
  <c r="F3660" i="12" s="1"/>
  <c r="F3664" i="12" s="1" a="1"/>
  <c r="F3664" i="12" s="1"/>
  <c r="F3668" i="12" s="1" a="1"/>
  <c r="F3668" i="12" s="1"/>
  <c r="F3672" i="12" s="1" a="1"/>
  <c r="F3672" i="12" s="1"/>
  <c r="F3676" i="12" s="1" a="1"/>
  <c r="F3676" i="12" s="1"/>
  <c r="F3680" i="12" s="1" a="1"/>
  <c r="F3680" i="12" s="1"/>
  <c r="F3684" i="12" s="1" a="1"/>
  <c r="F3684" i="12" s="1"/>
  <c r="F3688" i="12" s="1" a="1"/>
  <c r="F3688" i="12" s="1"/>
  <c r="F3692" i="12" s="1" a="1"/>
  <c r="F3692" i="12" s="1"/>
  <c r="F3696" i="12" s="1" a="1"/>
  <c r="F3696" i="12" s="1"/>
  <c r="F3700" i="12" s="1" a="1"/>
  <c r="F3700" i="12" s="1"/>
  <c r="F3704" i="12" s="1" a="1"/>
  <c r="F3704" i="12" s="1"/>
  <c r="F3708" i="12" s="1" a="1"/>
  <c r="F3708" i="12" s="1"/>
  <c r="F3712" i="12" s="1" a="1"/>
  <c r="F3712" i="12" s="1"/>
  <c r="F3716" i="12" s="1" a="1"/>
  <c r="F3716" i="12" s="1"/>
  <c r="F3720" i="12" s="1" a="1"/>
  <c r="F3720" i="12" s="1"/>
  <c r="F3724" i="12" s="1" a="1"/>
  <c r="F3724" i="12" s="1"/>
  <c r="F3728" i="12" s="1" a="1"/>
  <c r="F3728" i="12" s="1"/>
  <c r="F3732" i="12" s="1" a="1"/>
  <c r="F3732" i="12" s="1"/>
  <c r="F3736" i="12" s="1" a="1"/>
  <c r="F3736" i="12" s="1"/>
  <c r="F3740" i="12" s="1" a="1"/>
  <c r="F3740" i="12" s="1"/>
  <c r="F3744" i="12" s="1" a="1"/>
  <c r="F3744" i="12" s="1"/>
  <c r="F3748" i="12" s="1" a="1"/>
  <c r="F3748" i="12" s="1"/>
  <c r="F3752" i="12" s="1" a="1"/>
  <c r="F3752" i="12" s="1"/>
  <c r="F3756" i="12" s="1" a="1"/>
  <c r="F3756" i="12" s="1"/>
  <c r="F3760" i="12" s="1" a="1"/>
  <c r="F3760" i="12" s="1"/>
  <c r="F3764" i="12" s="1" a="1"/>
  <c r="F3764" i="12" s="1"/>
  <c r="F3768" i="12" s="1" a="1"/>
  <c r="F3768" i="12" s="1"/>
  <c r="F3772" i="12" s="1" a="1"/>
  <c r="F3772" i="12" s="1"/>
  <c r="F3776" i="12" s="1" a="1"/>
  <c r="F3776" i="12" s="1"/>
  <c r="F3780" i="12" s="1" a="1"/>
  <c r="F3780" i="12" s="1"/>
  <c r="F3784" i="12" s="1" a="1"/>
  <c r="F3784" i="12" s="1"/>
  <c r="F3788" i="12" s="1" a="1"/>
  <c r="F3788" i="12" s="1"/>
  <c r="F3792" i="12" s="1" a="1"/>
  <c r="F3792" i="12" s="1"/>
  <c r="F3796" i="12" s="1" a="1"/>
  <c r="F3796" i="12" s="1"/>
  <c r="F3800" i="12" s="1" a="1"/>
  <c r="F3800" i="12" s="1"/>
  <c r="F3804" i="12" s="1" a="1"/>
  <c r="F3804" i="12" s="1"/>
  <c r="F3808" i="12" s="1" a="1"/>
  <c r="F3808" i="12" s="1"/>
  <c r="F3812" i="12" s="1" a="1"/>
  <c r="F3812" i="12" s="1"/>
  <c r="F3816" i="12" s="1" a="1"/>
  <c r="F3816" i="12" s="1"/>
  <c r="F3820" i="12" s="1" a="1"/>
  <c r="F3820" i="12" s="1"/>
  <c r="F3824" i="12" s="1" a="1"/>
  <c r="F3824" i="12" s="1"/>
  <c r="F3828" i="12" s="1" a="1"/>
  <c r="F3828" i="12" s="1"/>
  <c r="F3832" i="12" s="1" a="1"/>
  <c r="F3832" i="12" s="1"/>
  <c r="F3836" i="12" s="1" a="1"/>
  <c r="F3836" i="12" s="1"/>
  <c r="F3840" i="12" s="1" a="1"/>
  <c r="F3840" i="12" s="1"/>
  <c r="F3844" i="12" s="1" a="1"/>
  <c r="F3844" i="12" s="1"/>
  <c r="F3848" i="12" s="1" a="1"/>
  <c r="F3848" i="12" s="1"/>
  <c r="F3852" i="12" s="1" a="1"/>
  <c r="F3852" i="12" s="1"/>
  <c r="F3856" i="12" s="1" a="1"/>
  <c r="F3856" i="12" s="1"/>
  <c r="F3860" i="12" s="1" a="1"/>
  <c r="F3860" i="12" s="1"/>
  <c r="F3864" i="12" s="1" a="1"/>
  <c r="F3864" i="12" s="1"/>
  <c r="F3868" i="12" s="1" a="1"/>
  <c r="F3868" i="12" s="1"/>
  <c r="F3872" i="12" s="1" a="1"/>
  <c r="F3872" i="12" s="1"/>
  <c r="F3876" i="12" s="1" a="1"/>
  <c r="F3876" i="12" s="1"/>
  <c r="F3880" i="12" s="1" a="1"/>
  <c r="F3880" i="12" s="1"/>
  <c r="F3884" i="12" s="1" a="1"/>
  <c r="F3884" i="12" s="1"/>
  <c r="F3888" i="12" s="1" a="1"/>
  <c r="F3888" i="12" s="1"/>
  <c r="F3892" i="12" s="1" a="1"/>
  <c r="F3892" i="12" s="1"/>
  <c r="F3896" i="12" s="1" a="1"/>
  <c r="F3896" i="12" s="1"/>
  <c r="F3900" i="12" s="1" a="1"/>
  <c r="F3900" i="12" s="1"/>
  <c r="F3904" i="12" s="1" a="1"/>
  <c r="F3904" i="12" s="1"/>
  <c r="F3908" i="12" s="1" a="1"/>
  <c r="F3908" i="12" s="1"/>
  <c r="F3912" i="12" s="1" a="1"/>
  <c r="F3912" i="12" s="1"/>
  <c r="F3916" i="12" s="1" a="1"/>
  <c r="F3916" i="12" s="1"/>
  <c r="F3920" i="12" s="1" a="1"/>
  <c r="F3920" i="12" s="1"/>
  <c r="F3924" i="12" s="1" a="1"/>
  <c r="F3924" i="12" s="1"/>
  <c r="F3928" i="12" s="1" a="1"/>
  <c r="F3928" i="12" s="1"/>
  <c r="F3932" i="12" s="1" a="1"/>
  <c r="F3932" i="12" s="1"/>
  <c r="F3936" i="12" s="1" a="1"/>
  <c r="F3936" i="12" s="1"/>
  <c r="F3940" i="12" s="1" a="1"/>
  <c r="F3940" i="12" s="1"/>
  <c r="F3944" i="12" s="1" a="1"/>
  <c r="F3944" i="12" s="1"/>
  <c r="F3948" i="12" s="1" a="1"/>
  <c r="F3948" i="12" s="1"/>
  <c r="F3952" i="12" s="1" a="1"/>
  <c r="F3952" i="12" s="1"/>
  <c r="F3956" i="12" s="1" a="1"/>
  <c r="F3956" i="12" s="1"/>
  <c r="F3960" i="12" s="1" a="1"/>
  <c r="F3960" i="12" s="1"/>
  <c r="F3964" i="12" s="1" a="1"/>
  <c r="F3964" i="12" s="1"/>
  <c r="F3968" i="12" s="1" a="1"/>
  <c r="F3968" i="12" s="1"/>
  <c r="F3972" i="12" s="1" a="1"/>
  <c r="F3972" i="12" s="1"/>
  <c r="F3976" i="12" s="1" a="1"/>
  <c r="F3976" i="12" s="1"/>
  <c r="F3980" i="12" s="1" a="1"/>
  <c r="F3980" i="12" s="1"/>
  <c r="F3984" i="12" s="1" a="1"/>
  <c r="F3984" i="12" s="1"/>
  <c r="F3988" i="12" s="1" a="1"/>
  <c r="F3988" i="12" s="1"/>
  <c r="F3992" i="12" s="1" a="1"/>
  <c r="F3992" i="12" s="1"/>
  <c r="F3996" i="12" s="1" a="1"/>
  <c r="F3996" i="12" s="1"/>
  <c r="F4000" i="12" s="1" a="1"/>
  <c r="F4000" i="12" s="1"/>
  <c r="F4004" i="12" s="1" a="1"/>
  <c r="F4004" i="12" s="1"/>
  <c r="F4008" i="12" s="1" a="1"/>
  <c r="F4008" i="12" s="1"/>
  <c r="F4012" i="12" s="1" a="1"/>
  <c r="F4012" i="12" s="1"/>
  <c r="F4016" i="12" s="1" a="1"/>
  <c r="F4016" i="12" s="1"/>
  <c r="F4020" i="12" s="1" a="1"/>
  <c r="F4020" i="12" s="1"/>
  <c r="F4024" i="12" s="1" a="1"/>
  <c r="F4024" i="12" s="1"/>
  <c r="F4028" i="12" s="1" a="1"/>
  <c r="F4028" i="12" s="1"/>
  <c r="F4032" i="12" s="1" a="1"/>
  <c r="F4032" i="12" s="1"/>
  <c r="F4036" i="12" s="1" a="1"/>
  <c r="F4036" i="12" s="1"/>
  <c r="F4040" i="12" s="1" a="1"/>
  <c r="F4040" i="12" s="1"/>
  <c r="F4044" i="12" s="1" a="1"/>
  <c r="F4044" i="12" s="1"/>
  <c r="F4048" i="12" s="1" a="1"/>
  <c r="F4048" i="12" s="1"/>
  <c r="F4052" i="12" s="1" a="1"/>
  <c r="F4052" i="12" s="1"/>
  <c r="F4056" i="12" s="1" a="1"/>
  <c r="F4056" i="12" s="1"/>
  <c r="F4060" i="12" s="1" a="1"/>
  <c r="F4060" i="12" s="1"/>
  <c r="F4064" i="12" s="1" a="1"/>
  <c r="F4064" i="12" s="1"/>
  <c r="F4068" i="12" s="1" a="1"/>
  <c r="F4068" i="12" s="1"/>
  <c r="F4072" i="12" s="1" a="1"/>
  <c r="F4072" i="12" s="1"/>
  <c r="F4076" i="12" s="1" a="1"/>
  <c r="F4076" i="12" s="1"/>
  <c r="F4080" i="12" s="1" a="1"/>
  <c r="F4080" i="12" s="1"/>
  <c r="F4084" i="12" s="1" a="1"/>
  <c r="F4084" i="12" s="1"/>
  <c r="F4088" i="12" s="1" a="1"/>
  <c r="F4088" i="12" s="1"/>
  <c r="F4092" i="12" s="1" a="1"/>
  <c r="F4092" i="12" s="1"/>
  <c r="F4096" i="12" s="1" a="1"/>
  <c r="F4096" i="12" s="1"/>
  <c r="F4100" i="12" s="1" a="1"/>
  <c r="F4100" i="12" s="1"/>
  <c r="F4104" i="12" s="1" a="1"/>
  <c r="F4104" i="12" s="1"/>
  <c r="F4108" i="12" s="1" a="1"/>
  <c r="F4108" i="12" s="1"/>
  <c r="F4112" i="12" s="1" a="1"/>
  <c r="F4112" i="12" s="1"/>
  <c r="F4116" i="12" s="1" a="1"/>
  <c r="F4116" i="12" s="1"/>
  <c r="F4120" i="12" s="1" a="1"/>
  <c r="F4120" i="12" s="1"/>
  <c r="F4124" i="12" s="1" a="1"/>
  <c r="F4124" i="12" s="1"/>
  <c r="F4128" i="12" s="1" a="1"/>
  <c r="F4128" i="12" s="1"/>
  <c r="F4132" i="12" s="1" a="1"/>
  <c r="F4132" i="12" s="1"/>
  <c r="F4136" i="12" s="1" a="1"/>
  <c r="F4136" i="12" s="1"/>
  <c r="F4140" i="12" s="1" a="1"/>
  <c r="F4140" i="12" s="1"/>
  <c r="F4144" i="12" s="1" a="1"/>
  <c r="F4144" i="12" s="1"/>
  <c r="F4148" i="12" s="1" a="1"/>
  <c r="F4148" i="12" s="1"/>
  <c r="F4152" i="12" s="1" a="1"/>
  <c r="F4152" i="12" s="1"/>
  <c r="F4156" i="12" s="1" a="1"/>
  <c r="F4156" i="12" s="1"/>
  <c r="F4160" i="12" s="1" a="1"/>
  <c r="F4160" i="12" s="1"/>
  <c r="F4164" i="12" s="1" a="1"/>
  <c r="F4164" i="12" s="1"/>
  <c r="F4168" i="12" s="1" a="1"/>
  <c r="F4168" i="12" s="1"/>
  <c r="F4172" i="12" s="1" a="1"/>
  <c r="F4172" i="12" s="1"/>
  <c r="F4176" i="12" s="1" a="1"/>
  <c r="F4176" i="12" s="1"/>
  <c r="F4180" i="12" s="1" a="1"/>
  <c r="F4180" i="12" s="1"/>
  <c r="F4184" i="12" s="1" a="1"/>
  <c r="F4184" i="12" s="1"/>
  <c r="F4188" i="12" s="1" a="1"/>
  <c r="F4188" i="12" s="1"/>
  <c r="F4192" i="12" s="1" a="1"/>
  <c r="F4192" i="12" s="1"/>
  <c r="F4196" i="12" s="1" a="1"/>
  <c r="F4196" i="12" s="1"/>
  <c r="F4200" i="12" s="1" a="1"/>
  <c r="F4200" i="12" s="1"/>
  <c r="F4204" i="12" s="1" a="1"/>
  <c r="F4204" i="12" s="1"/>
  <c r="F4208" i="12" s="1" a="1"/>
  <c r="F4208" i="12" s="1"/>
  <c r="F4212" i="12" s="1" a="1"/>
  <c r="F4212" i="12" s="1"/>
  <c r="F4216" i="12" s="1" a="1"/>
  <c r="F4216" i="12" s="1"/>
  <c r="F4220" i="12" s="1" a="1"/>
  <c r="F4220" i="12" s="1"/>
  <c r="F4224" i="12" s="1" a="1"/>
  <c r="F4224" i="12" s="1"/>
  <c r="F4228" i="12" s="1" a="1"/>
  <c r="F4228" i="12" s="1"/>
  <c r="F4232" i="12" s="1" a="1"/>
  <c r="F4232" i="12" s="1"/>
  <c r="F4236" i="12" s="1" a="1"/>
  <c r="F4236" i="12" s="1"/>
  <c r="F4240" i="12" s="1" a="1"/>
  <c r="F4240" i="12" s="1"/>
  <c r="F4244" i="12" s="1" a="1"/>
  <c r="F4244" i="12" s="1"/>
  <c r="F4248" i="12" s="1" a="1"/>
  <c r="F4248" i="12" s="1"/>
  <c r="F4252" i="12" s="1" a="1"/>
  <c r="F4252" i="12" s="1"/>
  <c r="F4256" i="12" s="1" a="1"/>
  <c r="F4256" i="12" s="1"/>
  <c r="F4260" i="12" s="1" a="1"/>
  <c r="F4260" i="12" s="1"/>
  <c r="F4264" i="12" s="1" a="1"/>
  <c r="F4264" i="12" s="1"/>
  <c r="F4268" i="12" s="1" a="1"/>
  <c r="F4268" i="12" s="1"/>
  <c r="F4272" i="12" s="1" a="1"/>
  <c r="F4272" i="12" s="1"/>
  <c r="F4276" i="12" s="1" a="1"/>
  <c r="F4276" i="12" s="1"/>
  <c r="F4280" i="12" s="1" a="1"/>
  <c r="F4280" i="12" s="1"/>
  <c r="F4284" i="12" s="1" a="1"/>
  <c r="F4284" i="12" s="1"/>
  <c r="F4288" i="12" s="1" a="1"/>
  <c r="F4288" i="12" s="1"/>
  <c r="F4292" i="12" s="1" a="1"/>
  <c r="F4292" i="12" s="1"/>
  <c r="F4296" i="12" s="1" a="1"/>
  <c r="F4296" i="12" s="1"/>
  <c r="F4300" i="12" s="1" a="1"/>
  <c r="F4300" i="12" s="1"/>
  <c r="F4304" i="12" s="1" a="1"/>
  <c r="F4304" i="12" s="1"/>
  <c r="F4308" i="12" s="1" a="1"/>
  <c r="F4308" i="12" s="1"/>
  <c r="F4312" i="12" s="1" a="1"/>
  <c r="F4312" i="12" s="1"/>
  <c r="F4316" i="12" s="1" a="1"/>
  <c r="F4316" i="12" s="1"/>
  <c r="F4320" i="12" s="1" a="1"/>
  <c r="F4320" i="12" s="1"/>
  <c r="F4324" i="12" s="1" a="1"/>
  <c r="F4324" i="12" s="1"/>
  <c r="F4328" i="12" s="1" a="1"/>
  <c r="F4328" i="12" s="1"/>
  <c r="F4332" i="12" s="1" a="1"/>
  <c r="F4332" i="12" s="1"/>
  <c r="F4336" i="12" s="1" a="1"/>
  <c r="F4336" i="12" s="1"/>
  <c r="F4340" i="12" s="1" a="1"/>
  <c r="F4340" i="12" s="1"/>
  <c r="F4344" i="12" s="1" a="1"/>
  <c r="F4344" i="12" s="1"/>
  <c r="F4348" i="12" s="1" a="1"/>
  <c r="F4348" i="12" s="1"/>
  <c r="F4352" i="12" s="1" a="1"/>
  <c r="F4352" i="12" s="1"/>
  <c r="F4356" i="12" s="1" a="1"/>
  <c r="F4356" i="12" s="1"/>
  <c r="F4360" i="12" s="1" a="1"/>
  <c r="F4360" i="12" s="1"/>
  <c r="F4364" i="12" s="1" a="1"/>
  <c r="F4364" i="12" s="1"/>
  <c r="F4368" i="12" s="1" a="1"/>
  <c r="F4368" i="12" s="1"/>
  <c r="F4372" i="12" s="1" a="1"/>
  <c r="F4372" i="12" s="1"/>
  <c r="F4376" i="12" s="1" a="1"/>
  <c r="F4376" i="12" s="1"/>
  <c r="F4380" i="12" s="1" a="1"/>
  <c r="F4380" i="12" s="1"/>
  <c r="F4384" i="12" s="1" a="1"/>
  <c r="F4384" i="12" s="1"/>
  <c r="F4388" i="12" s="1" a="1"/>
  <c r="F4388" i="12" s="1"/>
  <c r="F4392" i="12" s="1" a="1"/>
  <c r="F4392" i="12" s="1"/>
  <c r="F4396" i="12" s="1" a="1"/>
  <c r="F4396" i="12" s="1"/>
  <c r="F4400" i="12" s="1" a="1"/>
  <c r="F4400" i="12" s="1"/>
  <c r="F4404" i="12" s="1" a="1"/>
  <c r="F4404" i="12" s="1"/>
  <c r="F4408" i="12" s="1" a="1"/>
  <c r="F4408" i="12" s="1"/>
  <c r="F4412" i="12" s="1" a="1"/>
  <c r="F4412" i="12" s="1"/>
  <c r="F4416" i="12" s="1" a="1"/>
  <c r="F4416" i="12" s="1"/>
  <c r="F4420" i="12" s="1" a="1"/>
  <c r="F4420" i="12" s="1"/>
  <c r="F4424" i="12" s="1" a="1"/>
  <c r="F4424" i="12" s="1"/>
  <c r="F4428" i="12" s="1" a="1"/>
  <c r="F4428" i="12" s="1"/>
  <c r="F4432" i="12" s="1" a="1"/>
  <c r="F4432" i="12" s="1"/>
  <c r="F4436" i="12" s="1" a="1"/>
  <c r="F4436" i="12" s="1"/>
  <c r="F4440" i="12" s="1" a="1"/>
  <c r="F4440" i="12" s="1"/>
  <c r="F4444" i="12" s="1" a="1"/>
  <c r="F4444" i="12" s="1"/>
  <c r="F4448" i="12" s="1" a="1"/>
  <c r="F4448" i="12" s="1"/>
  <c r="F4452" i="12" s="1" a="1"/>
  <c r="F4452" i="12" s="1"/>
  <c r="F4456" i="12" s="1" a="1"/>
  <c r="F4456" i="12" s="1"/>
  <c r="F4460" i="12" s="1" a="1"/>
  <c r="F4460" i="12" s="1"/>
  <c r="F4464" i="12" s="1" a="1"/>
  <c r="F4464" i="12" s="1"/>
  <c r="F4468" i="12" s="1" a="1"/>
  <c r="F4468" i="12" s="1"/>
  <c r="F4472" i="12" s="1" a="1"/>
  <c r="F4472" i="12" s="1"/>
  <c r="F4476" i="12" s="1" a="1"/>
  <c r="F4476" i="12" s="1"/>
  <c r="F4480" i="12" s="1" a="1"/>
  <c r="F4480" i="12" s="1"/>
  <c r="F4484" i="12" s="1" a="1"/>
  <c r="F4484" i="12" s="1"/>
  <c r="F4488" i="12" s="1" a="1"/>
  <c r="F4488" i="12" s="1"/>
  <c r="F4492" i="12" s="1" a="1"/>
  <c r="F4492" i="12" s="1"/>
  <c r="F4496" i="12" s="1" a="1"/>
  <c r="F4496" i="12" s="1"/>
  <c r="F4500" i="12" s="1" a="1"/>
  <c r="F4500" i="12" s="1"/>
  <c r="F4504" i="12" s="1" a="1"/>
  <c r="F4504" i="12" s="1"/>
  <c r="F4508" i="12" s="1" a="1"/>
  <c r="F4508" i="12" s="1"/>
  <c r="F4512" i="12" s="1" a="1"/>
  <c r="F4512" i="12" s="1"/>
  <c r="F4516" i="12" s="1" a="1"/>
  <c r="F4516" i="12" s="1"/>
  <c r="F4520" i="12" s="1" a="1"/>
  <c r="F4520" i="12" s="1"/>
  <c r="F4524" i="12" s="1" a="1"/>
  <c r="F4524" i="12" s="1"/>
  <c r="F4528" i="12" s="1" a="1"/>
  <c r="F4528" i="12" s="1"/>
  <c r="F4532" i="12" s="1" a="1"/>
  <c r="F4532" i="12" s="1"/>
  <c r="F4536" i="12" s="1" a="1"/>
  <c r="F4536" i="12" s="1"/>
  <c r="F4540" i="12" s="1" a="1"/>
  <c r="F4540" i="12" s="1"/>
  <c r="F4544" i="12" s="1" a="1"/>
  <c r="F4544" i="12" s="1"/>
  <c r="F4548" i="12" s="1" a="1"/>
  <c r="F4548" i="12" s="1"/>
  <c r="F4552" i="12" s="1" a="1"/>
  <c r="F4552" i="12" s="1"/>
  <c r="F4556" i="12" s="1" a="1"/>
  <c r="F4556" i="12" s="1"/>
  <c r="F4560" i="12" s="1" a="1"/>
  <c r="F4560" i="12" s="1"/>
  <c r="F4564" i="12" s="1" a="1"/>
  <c r="F4564" i="12" s="1"/>
  <c r="F4568" i="12" s="1" a="1"/>
  <c r="F4568" i="12" s="1"/>
  <c r="F4572" i="12" s="1" a="1"/>
  <c r="F4572" i="12" s="1"/>
  <c r="F4576" i="12" s="1" a="1"/>
  <c r="F4576" i="12" s="1"/>
  <c r="F4580" i="12" s="1" a="1"/>
  <c r="F4580" i="12" s="1"/>
  <c r="F4584" i="12" s="1" a="1"/>
  <c r="F4584" i="12" s="1"/>
  <c r="F4588" i="12" s="1" a="1"/>
  <c r="F4588" i="12" s="1"/>
  <c r="F4592" i="12" s="1" a="1"/>
  <c r="F4592" i="12" s="1"/>
  <c r="F4596" i="12" s="1" a="1"/>
  <c r="F4596" i="12" s="1"/>
  <c r="F4600" i="12" s="1" a="1"/>
  <c r="F4600" i="12" s="1"/>
  <c r="F4604" i="12" s="1" a="1"/>
  <c r="F4604" i="12" s="1"/>
  <c r="F4608" i="12" s="1" a="1"/>
  <c r="F4608" i="12" s="1"/>
  <c r="F4612" i="12" s="1" a="1"/>
  <c r="F4612" i="12" s="1"/>
  <c r="F4616" i="12" s="1" a="1"/>
  <c r="F4616" i="12" s="1"/>
  <c r="F4620" i="12" s="1" a="1"/>
  <c r="F4620" i="12" s="1"/>
  <c r="F4624" i="12" s="1" a="1"/>
  <c r="F4624" i="12" s="1"/>
  <c r="F4628" i="12" s="1" a="1"/>
  <c r="F4628" i="12" s="1"/>
  <c r="F4632" i="12" s="1" a="1"/>
  <c r="F4632" i="12" s="1"/>
  <c r="F4636" i="12" s="1" a="1"/>
  <c r="F4636" i="12" s="1"/>
  <c r="F4640" i="12" s="1" a="1"/>
  <c r="F4640" i="12" s="1"/>
  <c r="F4644" i="12" s="1" a="1"/>
  <c r="F4644" i="12" s="1"/>
  <c r="F4648" i="12" s="1" a="1"/>
  <c r="F4648" i="12" s="1"/>
  <c r="F4652" i="12" s="1" a="1"/>
  <c r="F4652" i="12" s="1"/>
  <c r="F4656" i="12" s="1" a="1"/>
  <c r="F4656" i="12" s="1"/>
  <c r="F4660" i="12" s="1" a="1"/>
  <c r="F4660" i="12" s="1"/>
  <c r="F4664" i="12" s="1" a="1"/>
  <c r="F4664" i="12" s="1"/>
  <c r="F4668" i="12" s="1" a="1"/>
  <c r="F4668" i="12" s="1"/>
  <c r="F4672" i="12" s="1" a="1"/>
  <c r="F4672" i="12" s="1"/>
  <c r="F4676" i="12" s="1" a="1"/>
  <c r="F4676" i="12" s="1"/>
  <c r="F4680" i="12" s="1" a="1"/>
  <c r="F4680" i="12" s="1"/>
  <c r="F4684" i="12" s="1" a="1"/>
  <c r="F4684" i="12" s="1"/>
  <c r="F4688" i="12" s="1" a="1"/>
  <c r="F4688" i="12" s="1"/>
  <c r="F4692" i="12" s="1" a="1"/>
  <c r="F4692" i="12" s="1"/>
  <c r="F4696" i="12" s="1" a="1"/>
  <c r="F4696" i="12" s="1"/>
  <c r="F4700" i="12" s="1" a="1"/>
  <c r="F4700" i="12" s="1"/>
  <c r="F4704" i="12" s="1" a="1"/>
  <c r="F4704" i="12" s="1"/>
  <c r="F4708" i="12" s="1" a="1"/>
  <c r="F4708" i="12" s="1"/>
  <c r="F4712" i="12" s="1" a="1"/>
  <c r="F4712" i="12" s="1"/>
  <c r="F4716" i="12" s="1" a="1"/>
  <c r="F4716" i="12" s="1"/>
  <c r="F4720" i="12" s="1" a="1"/>
  <c r="F4720" i="12" s="1"/>
  <c r="F4724" i="12" s="1" a="1"/>
  <c r="F4724" i="12" s="1"/>
  <c r="F4728" i="12" s="1" a="1"/>
  <c r="F4728" i="12" s="1"/>
  <c r="F4732" i="12" s="1" a="1"/>
  <c r="F4732" i="12" s="1"/>
  <c r="F4736" i="12" s="1" a="1"/>
  <c r="F4736" i="12" s="1"/>
  <c r="F4740" i="12" s="1" a="1"/>
  <c r="F4740" i="12" s="1"/>
  <c r="F4744" i="12" s="1" a="1"/>
  <c r="F4744" i="12" s="1"/>
  <c r="F4748" i="12" s="1" a="1"/>
  <c r="F4748" i="12" s="1"/>
  <c r="F4752" i="12" s="1" a="1"/>
  <c r="F4752" i="12" s="1"/>
  <c r="F4756" i="12" s="1" a="1"/>
  <c r="F4756" i="12" s="1"/>
  <c r="F4760" i="12" s="1" a="1"/>
  <c r="F4760" i="12" s="1"/>
  <c r="F4764" i="12" s="1" a="1"/>
  <c r="F4764" i="12" s="1"/>
  <c r="F4768" i="12" s="1" a="1"/>
  <c r="F4768" i="12" s="1"/>
  <c r="F4772" i="12" s="1" a="1"/>
  <c r="F4772" i="12" s="1"/>
  <c r="F4776" i="12" s="1" a="1"/>
  <c r="F4776" i="12" s="1"/>
  <c r="F4780" i="12" s="1" a="1"/>
  <c r="F4780" i="12" s="1"/>
  <c r="F4784" i="12" s="1" a="1"/>
  <c r="F4784" i="12" s="1"/>
  <c r="F4788" i="12" s="1" a="1"/>
  <c r="F4788" i="12" s="1"/>
  <c r="F4792" i="12" s="1" a="1"/>
  <c r="F4792" i="12" s="1"/>
  <c r="F4796" i="12" s="1" a="1"/>
  <c r="F4796" i="12" s="1"/>
  <c r="F4800" i="12" s="1" a="1"/>
  <c r="F4800" i="12" s="1"/>
  <c r="F4804" i="12" s="1" a="1"/>
  <c r="F4804" i="12" s="1"/>
  <c r="F4808" i="12" s="1" a="1"/>
  <c r="F4808" i="12" s="1"/>
  <c r="F4812" i="12" s="1" a="1"/>
  <c r="F4812" i="12" s="1"/>
  <c r="F4816" i="12" s="1" a="1"/>
  <c r="F4816" i="12" s="1"/>
  <c r="F4820" i="12" s="1" a="1"/>
  <c r="F4820" i="12" s="1"/>
  <c r="F4824" i="12" s="1" a="1"/>
  <c r="F4824" i="12" s="1"/>
  <c r="F4828" i="12" s="1" a="1"/>
  <c r="F4828" i="12" s="1"/>
  <c r="F4832" i="12" s="1" a="1"/>
  <c r="F4832" i="12" s="1"/>
  <c r="F4836" i="12" s="1" a="1"/>
  <c r="F4836" i="12" s="1"/>
  <c r="F4840" i="12" s="1" a="1"/>
  <c r="F4840" i="12" s="1"/>
  <c r="F4844" i="12" s="1" a="1"/>
  <c r="F4844" i="12" s="1"/>
  <c r="F4848" i="12" s="1" a="1"/>
  <c r="F4848" i="12" s="1"/>
  <c r="F4852" i="12" s="1" a="1"/>
  <c r="F4852" i="12" s="1"/>
  <c r="F4856" i="12" s="1" a="1"/>
  <c r="F4856" i="12" s="1"/>
  <c r="F4860" i="12" s="1" a="1"/>
  <c r="F4860" i="12" s="1"/>
  <c r="F4864" i="12" s="1" a="1"/>
  <c r="F4864" i="12" s="1"/>
  <c r="F4868" i="12" s="1" a="1"/>
  <c r="F4868" i="12" s="1"/>
  <c r="F4872" i="12" s="1" a="1"/>
  <c r="F4872" i="12" s="1"/>
  <c r="F4876" i="12" s="1" a="1"/>
  <c r="F4876" i="12" s="1"/>
  <c r="F4880" i="12" s="1" a="1"/>
  <c r="F4880" i="12" s="1"/>
  <c r="F4884" i="12" s="1" a="1"/>
  <c r="F4884" i="12" s="1"/>
  <c r="F4888" i="12" s="1" a="1"/>
  <c r="F4888" i="12" s="1"/>
  <c r="F4892" i="12" s="1" a="1"/>
  <c r="F4892" i="12" s="1"/>
  <c r="F4896" i="12" s="1" a="1"/>
  <c r="F4896" i="12" s="1"/>
  <c r="F4900" i="12" s="1" a="1"/>
  <c r="F4900" i="12" s="1"/>
  <c r="F4904" i="12" s="1" a="1"/>
  <c r="F4904" i="12" s="1"/>
  <c r="F4908" i="12" s="1" a="1"/>
  <c r="F4908" i="12" s="1"/>
  <c r="F4912" i="12" s="1" a="1"/>
  <c r="F4912" i="12" s="1"/>
  <c r="F4916" i="12" s="1" a="1"/>
  <c r="F4916" i="12" s="1"/>
  <c r="F4920" i="12" s="1" a="1"/>
  <c r="F4920" i="12" s="1"/>
  <c r="F4924" i="12" s="1" a="1"/>
  <c r="F4924" i="12" s="1"/>
  <c r="F4928" i="12" s="1" a="1"/>
  <c r="F4928" i="12" s="1"/>
  <c r="F4932" i="12" s="1" a="1"/>
  <c r="F4932" i="12" s="1"/>
  <c r="F4936" i="12" s="1" a="1"/>
  <c r="F4936" i="12" s="1"/>
  <c r="F4940" i="12" s="1" a="1"/>
  <c r="F4940" i="12" s="1"/>
  <c r="F4944" i="12" s="1" a="1"/>
  <c r="F4944" i="12" s="1"/>
  <c r="F4948" i="12" s="1" a="1"/>
  <c r="F4948" i="12" s="1"/>
  <c r="F4952" i="12" s="1" a="1"/>
  <c r="F4952" i="12" s="1"/>
  <c r="F4956" i="12" s="1" a="1"/>
  <c r="F4956" i="12" s="1"/>
  <c r="F4960" i="12" s="1" a="1"/>
  <c r="F4960" i="12" s="1"/>
  <c r="F4964" i="12" s="1" a="1"/>
  <c r="F4964" i="12" s="1"/>
  <c r="F4968" i="12" s="1" a="1"/>
  <c r="F4968" i="12" s="1"/>
  <c r="F4972" i="12" s="1" a="1"/>
  <c r="F4972" i="12" s="1"/>
  <c r="F4976" i="12" s="1" a="1"/>
  <c r="F4976" i="12" s="1"/>
  <c r="F4980" i="12" s="1" a="1"/>
  <c r="F4980" i="12" s="1"/>
  <c r="F4984" i="12" s="1" a="1"/>
  <c r="F4984" i="12" s="1"/>
  <c r="F4988" i="12" s="1" a="1"/>
  <c r="F4988" i="12" s="1"/>
  <c r="F4992" i="12" s="1" a="1"/>
  <c r="F4992" i="12" s="1"/>
  <c r="F4996" i="12" s="1" a="1"/>
  <c r="F4996" i="12" s="1"/>
  <c r="F5000" i="12" s="1" a="1"/>
  <c r="F5000" i="12" s="1"/>
  <c r="F5004" i="12" s="1" a="1"/>
  <c r="F5004" i="12" s="1"/>
  <c r="F5008" i="12" s="1" a="1"/>
  <c r="F5008" i="12" s="1"/>
  <c r="F5012" i="12" s="1" a="1"/>
  <c r="F5012" i="12" s="1"/>
  <c r="F5016" i="12" s="1" a="1"/>
  <c r="F5016" i="12" s="1"/>
  <c r="F5020" i="12" s="1" a="1"/>
  <c r="F5020" i="12" s="1"/>
  <c r="F5024" i="12" s="1" a="1"/>
  <c r="F5024" i="12" s="1"/>
  <c r="F5028" i="12" s="1" a="1"/>
  <c r="F5028" i="12" s="1"/>
  <c r="F5032" i="12" s="1" a="1"/>
  <c r="F5032" i="12" s="1"/>
  <c r="F5036" i="12" s="1" a="1"/>
  <c r="F5036" i="12" s="1"/>
  <c r="F5040" i="12" s="1" a="1"/>
  <c r="F5040" i="12" s="1"/>
  <c r="F5044" i="12" s="1" a="1"/>
  <c r="F5044" i="12" s="1"/>
  <c r="F5048" i="12" s="1" a="1"/>
  <c r="F5048" i="12" s="1"/>
  <c r="F5052" i="12" s="1" a="1"/>
  <c r="F5052" i="12" s="1"/>
  <c r="F5056" i="12" s="1" a="1"/>
  <c r="F5056" i="12" s="1"/>
  <c r="F5060" i="12" s="1" a="1"/>
  <c r="F5060" i="12" s="1"/>
  <c r="F5064" i="12" s="1" a="1"/>
  <c r="F5064" i="12" s="1"/>
  <c r="F5068" i="12" s="1" a="1"/>
  <c r="F5068" i="12" s="1"/>
  <c r="F5072" i="12" s="1" a="1"/>
  <c r="F5072" i="12" s="1"/>
  <c r="F5076" i="12" s="1" a="1"/>
  <c r="F5076" i="12" s="1"/>
  <c r="F5080" i="12" s="1" a="1"/>
  <c r="F5080" i="12" s="1"/>
  <c r="F5084" i="12" s="1" a="1"/>
  <c r="F5084" i="12" s="1"/>
  <c r="F5088" i="12" s="1" a="1"/>
  <c r="F5088" i="12" s="1"/>
  <c r="F5092" i="12" s="1" a="1"/>
  <c r="F5092" i="12" s="1"/>
  <c r="F5096" i="12" s="1" a="1"/>
  <c r="F5096" i="12" s="1"/>
  <c r="F5100" i="12" s="1" a="1"/>
  <c r="F5100" i="12" s="1"/>
  <c r="F5104" i="12" s="1" a="1"/>
  <c r="F5104" i="12" s="1"/>
  <c r="F5108" i="12" s="1" a="1"/>
  <c r="F5108" i="12" s="1"/>
  <c r="F5112" i="12" s="1" a="1"/>
  <c r="F5112" i="12" s="1"/>
  <c r="F5116" i="12" s="1" a="1"/>
  <c r="F5116" i="12" s="1"/>
  <c r="F5120" i="12" s="1" a="1"/>
  <c r="F5120" i="12" s="1"/>
  <c r="F5124" i="12" s="1" a="1"/>
  <c r="F5124" i="12" s="1"/>
  <c r="F5128" i="12" s="1" a="1"/>
  <c r="F5128" i="12" s="1"/>
  <c r="F5132" i="12" s="1" a="1"/>
  <c r="F5132" i="12" s="1"/>
  <c r="F5136" i="12" s="1" a="1"/>
  <c r="F5136" i="12" s="1"/>
  <c r="F5140" i="12" s="1" a="1"/>
  <c r="F5140" i="12" s="1"/>
  <c r="F5144" i="12" s="1" a="1"/>
  <c r="F5144" i="12" s="1"/>
  <c r="F5148" i="12" s="1" a="1"/>
  <c r="F5148" i="12" s="1"/>
  <c r="F5152" i="12" s="1" a="1"/>
  <c r="F5152" i="12" s="1"/>
  <c r="F5156" i="12" s="1" a="1"/>
  <c r="F5156" i="12" s="1"/>
  <c r="F5160" i="12" s="1" a="1"/>
  <c r="F5160" i="12" s="1"/>
  <c r="F5164" i="12" s="1" a="1"/>
  <c r="F5164" i="12" s="1"/>
  <c r="F5168" i="12" s="1" a="1"/>
  <c r="F5168" i="12" s="1"/>
  <c r="F5172" i="12" s="1" a="1"/>
  <c r="F5172" i="12" s="1"/>
  <c r="F5176" i="12" s="1" a="1"/>
  <c r="F5176" i="12" s="1"/>
  <c r="F5180" i="12" s="1" a="1"/>
  <c r="F5180" i="12" s="1"/>
  <c r="F5184" i="12" s="1" a="1"/>
  <c r="F5184" i="12" s="1"/>
  <c r="F5188" i="12" s="1" a="1"/>
  <c r="F5188" i="12" s="1"/>
  <c r="F5192" i="12" s="1" a="1"/>
  <c r="F5192" i="12" s="1"/>
  <c r="F5196" i="12" s="1" a="1"/>
  <c r="F5196" i="12" s="1"/>
  <c r="F5200" i="12" s="1" a="1"/>
  <c r="F5200" i="12" s="1"/>
  <c r="F5204" i="12" s="1" a="1"/>
  <c r="F5204" i="12" s="1"/>
  <c r="F5208" i="12" s="1" a="1"/>
  <c r="F5208" i="12" s="1"/>
  <c r="F5212" i="12" s="1" a="1"/>
  <c r="F5212" i="12" s="1"/>
  <c r="F5216" i="12" s="1" a="1"/>
  <c r="F5216" i="12" s="1"/>
  <c r="F5220" i="12" s="1" a="1"/>
  <c r="F5220" i="12" s="1"/>
  <c r="F5224" i="12" s="1" a="1"/>
  <c r="F5224" i="12" s="1"/>
  <c r="F5228" i="12" s="1" a="1"/>
  <c r="F5228" i="12" s="1"/>
  <c r="F5232" i="12" s="1" a="1"/>
  <c r="F5232" i="12" s="1"/>
  <c r="F5236" i="12" s="1" a="1"/>
  <c r="F5236" i="12" s="1"/>
  <c r="F5240" i="12" s="1" a="1"/>
  <c r="F5240" i="12" s="1"/>
  <c r="F5244" i="12" s="1" a="1"/>
  <c r="F5244" i="12" s="1"/>
  <c r="F5248" i="12" s="1" a="1"/>
  <c r="F5248" i="12" s="1"/>
  <c r="F5252" i="12" s="1" a="1"/>
  <c r="F5252" i="12" s="1"/>
  <c r="F5256" i="12" s="1" a="1"/>
  <c r="F5256" i="12" s="1"/>
  <c r="F5260" i="12" s="1" a="1"/>
  <c r="F5260" i="12" s="1"/>
  <c r="F5264" i="12" s="1" a="1"/>
  <c r="F5264" i="12" s="1"/>
  <c r="F5268" i="12" s="1" a="1"/>
  <c r="F5268" i="12" s="1"/>
  <c r="F5272" i="12" s="1" a="1"/>
  <c r="F5272" i="12" s="1"/>
  <c r="F5276" i="12" s="1" a="1"/>
  <c r="F5276" i="12" s="1"/>
  <c r="F5280" i="12" s="1" a="1"/>
  <c r="F5280" i="12" s="1"/>
  <c r="F5284" i="12" s="1" a="1"/>
  <c r="F5284" i="12" s="1"/>
  <c r="F5288" i="12" s="1" a="1"/>
  <c r="F5288" i="12" s="1"/>
  <c r="F5292" i="12" s="1" a="1"/>
  <c r="F5292" i="12" s="1"/>
  <c r="F5296" i="12" s="1" a="1"/>
  <c r="F5296" i="12" s="1"/>
  <c r="F5300" i="12" s="1" a="1"/>
  <c r="F5300" i="12" s="1"/>
  <c r="F5304" i="12" s="1" a="1"/>
  <c r="F5304" i="12" s="1"/>
  <c r="F5308" i="12" s="1" a="1"/>
  <c r="F5308" i="12" s="1"/>
  <c r="F5312" i="12" s="1" a="1"/>
  <c r="F5312" i="12" s="1"/>
  <c r="F5316" i="12" s="1" a="1"/>
  <c r="F5316" i="12" s="1"/>
  <c r="F5320" i="12" s="1" a="1"/>
  <c r="F5320" i="12" s="1"/>
  <c r="F5324" i="12" s="1" a="1"/>
  <c r="F5324" i="12" s="1"/>
  <c r="F5328" i="12" s="1" a="1"/>
  <c r="F5328" i="12" s="1"/>
  <c r="F5332" i="12" s="1" a="1"/>
  <c r="F5332" i="12" s="1"/>
  <c r="F5336" i="12" s="1" a="1"/>
  <c r="F5336" i="12" s="1"/>
  <c r="F5340" i="12" s="1" a="1"/>
  <c r="F5340" i="12" s="1"/>
  <c r="F5344" i="12" s="1" a="1"/>
  <c r="F5344" i="12" s="1"/>
  <c r="F5348" i="12" s="1" a="1"/>
  <c r="F5348" i="12" s="1"/>
  <c r="F5352" i="12" s="1" a="1"/>
  <c r="F5352" i="12" s="1"/>
  <c r="F5356" i="12" s="1" a="1"/>
  <c r="F5356" i="12" s="1"/>
  <c r="F5360" i="12" s="1" a="1"/>
  <c r="F5360" i="12" s="1"/>
  <c r="F5364" i="12" s="1" a="1"/>
  <c r="F5364" i="12" s="1"/>
  <c r="F5368" i="12" s="1" a="1"/>
  <c r="F5368" i="12" s="1"/>
  <c r="F5372" i="12" s="1" a="1"/>
  <c r="F5372" i="12" s="1"/>
  <c r="F5376" i="12" s="1" a="1"/>
  <c r="F5376" i="12" s="1"/>
  <c r="F5380" i="12" s="1" a="1"/>
  <c r="F5380" i="12" s="1"/>
  <c r="F5384" i="12" s="1" a="1"/>
  <c r="F5384" i="12" s="1"/>
  <c r="F5388" i="12" s="1" a="1"/>
  <c r="F5388" i="12" s="1"/>
  <c r="F5392" i="12" s="1" a="1"/>
  <c r="F5392" i="12" s="1"/>
  <c r="F5396" i="12" s="1" a="1"/>
  <c r="F5396" i="12" s="1"/>
  <c r="F5400" i="12" s="1" a="1"/>
  <c r="F5400" i="12" s="1"/>
  <c r="F5404" i="12" s="1" a="1"/>
  <c r="F5404" i="12" s="1"/>
  <c r="F5408" i="12" s="1" a="1"/>
  <c r="F5408" i="12" s="1"/>
  <c r="F5412" i="12" s="1" a="1"/>
  <c r="F5412" i="12" s="1"/>
  <c r="F5416" i="12" s="1" a="1"/>
  <c r="F5416" i="12" s="1"/>
  <c r="F5420" i="12" s="1" a="1"/>
  <c r="F5420" i="12" s="1"/>
  <c r="F5424" i="12" s="1" a="1"/>
  <c r="F5424" i="12" s="1"/>
  <c r="F5428" i="12" s="1" a="1"/>
  <c r="F5428" i="12" s="1"/>
  <c r="F5432" i="12" s="1" a="1"/>
  <c r="F5432" i="12" s="1"/>
  <c r="F5436" i="12" s="1" a="1"/>
  <c r="F5436" i="12" s="1"/>
  <c r="F5440" i="12" s="1" a="1"/>
  <c r="F5440" i="12" s="1"/>
  <c r="F5444" i="12" s="1" a="1"/>
  <c r="F5444" i="12" s="1"/>
  <c r="F5448" i="12" s="1" a="1"/>
  <c r="F5448" i="12" s="1"/>
  <c r="F5452" i="12" s="1" a="1"/>
  <c r="F5452" i="12" s="1"/>
  <c r="F5456" i="12" s="1" a="1"/>
  <c r="F5456" i="12" s="1"/>
  <c r="F5460" i="12" s="1" a="1"/>
  <c r="F5460" i="12" s="1"/>
  <c r="F5464" i="12" s="1" a="1"/>
  <c r="F5464" i="12" s="1"/>
  <c r="F5468" i="12" s="1" a="1"/>
  <c r="F5468" i="12" s="1"/>
  <c r="F5472" i="12" s="1" a="1"/>
  <c r="F5472" i="12" s="1"/>
  <c r="F5476" i="12" s="1" a="1"/>
  <c r="F5476" i="12" s="1"/>
  <c r="F5480" i="12" s="1" a="1"/>
  <c r="F5480" i="12" s="1"/>
  <c r="F5484" i="12" s="1" a="1"/>
  <c r="F5484" i="12" s="1"/>
  <c r="F5488" i="12" s="1" a="1"/>
  <c r="F5488" i="12" s="1"/>
  <c r="F5492" i="12" s="1" a="1"/>
  <c r="F5492" i="12" s="1"/>
  <c r="F5496" i="12" s="1" a="1"/>
  <c r="F5496" i="12" s="1"/>
  <c r="F5500" i="12" s="1" a="1"/>
  <c r="F5500" i="12" s="1"/>
  <c r="F5504" i="12" s="1" a="1"/>
  <c r="F5504" i="12" s="1"/>
  <c r="F5508" i="12" s="1" a="1"/>
  <c r="F5508" i="12" s="1"/>
  <c r="F5512" i="12" s="1" a="1"/>
  <c r="F5512" i="12" s="1"/>
  <c r="F5516" i="12" s="1" a="1"/>
  <c r="F5516" i="12" s="1"/>
  <c r="F5520" i="12" s="1" a="1"/>
  <c r="F5520" i="12" s="1"/>
  <c r="F5524" i="12" s="1" a="1"/>
  <c r="F5524" i="12" s="1"/>
  <c r="F5528" i="12" s="1" a="1"/>
  <c r="F5528" i="12" s="1"/>
  <c r="F5532" i="12" s="1" a="1"/>
  <c r="F5532" i="12" s="1"/>
  <c r="F5536" i="12" s="1" a="1"/>
  <c r="F5536" i="12" s="1"/>
  <c r="F5540" i="12" s="1" a="1"/>
  <c r="F5540" i="12" s="1"/>
  <c r="F5544" i="12" s="1" a="1"/>
  <c r="F5544" i="12" s="1"/>
  <c r="F5548" i="12" s="1" a="1"/>
  <c r="F5548" i="12" s="1"/>
  <c r="F5552" i="12" s="1" a="1"/>
  <c r="F5552" i="12" s="1"/>
  <c r="F5556" i="12" s="1" a="1"/>
  <c r="F5556" i="12" s="1"/>
  <c r="F5560" i="12" s="1" a="1"/>
  <c r="F5560" i="12" s="1"/>
  <c r="F5564" i="12" s="1" a="1"/>
  <c r="F5564" i="12" s="1"/>
  <c r="F5568" i="12" s="1" a="1"/>
  <c r="F5568" i="12" s="1"/>
  <c r="F5572" i="12" s="1" a="1"/>
  <c r="F5572" i="12" s="1"/>
  <c r="F5576" i="12" s="1" a="1"/>
  <c r="F5576" i="12" s="1"/>
  <c r="F5580" i="12" s="1" a="1"/>
  <c r="F5580" i="12" s="1"/>
  <c r="F5584" i="12" s="1" a="1"/>
  <c r="F5584" i="12" s="1"/>
  <c r="F5588" i="12" s="1" a="1"/>
  <c r="F5588" i="12" s="1"/>
  <c r="F5592" i="12" s="1" a="1"/>
  <c r="F5592" i="12" s="1"/>
  <c r="F5596" i="12" s="1" a="1"/>
  <c r="F5596" i="12" s="1"/>
  <c r="F5600" i="12" s="1" a="1"/>
  <c r="F5600" i="12" s="1"/>
  <c r="F5604" i="12" s="1" a="1"/>
  <c r="F5604" i="12" s="1"/>
  <c r="F5608" i="12" s="1" a="1"/>
  <c r="F5608" i="12" s="1"/>
  <c r="F5612" i="12" s="1" a="1"/>
  <c r="F5612" i="12" s="1"/>
  <c r="F5616" i="12" s="1" a="1"/>
  <c r="F5616" i="12" s="1"/>
  <c r="F5620" i="12" s="1" a="1"/>
  <c r="F5620" i="12" s="1"/>
  <c r="F5624" i="12" s="1" a="1"/>
  <c r="F5624" i="12" s="1"/>
  <c r="F5628" i="12" s="1" a="1"/>
  <c r="F5628" i="12" s="1"/>
  <c r="F5632" i="12" s="1" a="1"/>
  <c r="F5632" i="12" s="1"/>
  <c r="F5636" i="12" s="1" a="1"/>
  <c r="F5636" i="12" s="1"/>
  <c r="F5640" i="12" s="1" a="1"/>
  <c r="F5640" i="12" s="1"/>
  <c r="F5644" i="12" s="1" a="1"/>
  <c r="F5644" i="12" s="1"/>
  <c r="F5648" i="12" s="1" a="1"/>
  <c r="F5648" i="12" s="1"/>
  <c r="F5652" i="12" s="1" a="1"/>
  <c r="F5652" i="12" s="1"/>
  <c r="F5656" i="12" s="1" a="1"/>
  <c r="F5656" i="12" s="1"/>
  <c r="F5660" i="12" s="1" a="1"/>
  <c r="F5660" i="12" s="1"/>
  <c r="F5664" i="12" s="1" a="1"/>
  <c r="F5664" i="12" s="1"/>
  <c r="F5668" i="12" s="1" a="1"/>
  <c r="F5668" i="12" s="1"/>
  <c r="F5672" i="12" s="1" a="1"/>
  <c r="F5672" i="12" s="1"/>
  <c r="F5676" i="12" s="1" a="1"/>
  <c r="F5676" i="12" s="1"/>
  <c r="F5680" i="12" s="1" a="1"/>
  <c r="F5680" i="12" s="1"/>
  <c r="F5684" i="12" s="1" a="1"/>
  <c r="F5684" i="12" s="1"/>
  <c r="F5688" i="12" s="1" a="1"/>
  <c r="F5688" i="12" s="1"/>
  <c r="F5692" i="12" s="1" a="1"/>
  <c r="F5692" i="12" s="1"/>
  <c r="F5696" i="12" s="1" a="1"/>
  <c r="F5696" i="12" s="1"/>
  <c r="F5700" i="12" s="1" a="1"/>
  <c r="F5700" i="12" s="1"/>
  <c r="F5704" i="12" s="1" a="1"/>
  <c r="F5704" i="12" s="1"/>
  <c r="F5708" i="12" s="1" a="1"/>
  <c r="F5708" i="12" s="1"/>
  <c r="F5712" i="12" s="1" a="1"/>
  <c r="F5712" i="12" s="1"/>
  <c r="F5716" i="12" s="1" a="1"/>
  <c r="F5716" i="12" s="1"/>
  <c r="F5720" i="12" s="1" a="1"/>
  <c r="F5720" i="12" s="1"/>
  <c r="F5724" i="12" s="1" a="1"/>
  <c r="F5724" i="12" s="1"/>
  <c r="F5728" i="12" s="1" a="1"/>
  <c r="F5728" i="12" s="1"/>
  <c r="F5732" i="12" s="1" a="1"/>
  <c r="F5732" i="12" s="1"/>
  <c r="F5736" i="12" s="1" a="1"/>
  <c r="F5736" i="12" s="1"/>
  <c r="F5740" i="12" s="1" a="1"/>
  <c r="F5740" i="12" s="1"/>
  <c r="F5744" i="12" s="1" a="1"/>
  <c r="F5744" i="12" s="1"/>
  <c r="F5748" i="12" s="1" a="1"/>
  <c r="F5748" i="12" s="1"/>
  <c r="F5752" i="12" s="1" a="1"/>
  <c r="F5752" i="12" s="1"/>
  <c r="F5756" i="12" s="1" a="1"/>
  <c r="F5756" i="12" s="1"/>
  <c r="F5760" i="12" s="1" a="1"/>
  <c r="F5760" i="12" s="1"/>
  <c r="F5764" i="12" s="1" a="1"/>
  <c r="F5764" i="12" s="1"/>
  <c r="F5768" i="12" s="1" a="1"/>
  <c r="F5768" i="12" s="1"/>
  <c r="F5772" i="12" s="1" a="1"/>
  <c r="F5772" i="12" s="1"/>
  <c r="F5776" i="12" s="1" a="1"/>
  <c r="F5776" i="12" s="1"/>
  <c r="F5780" i="12" s="1" a="1"/>
  <c r="F5780" i="12" s="1"/>
  <c r="F5784" i="12" s="1" a="1"/>
  <c r="F5784" i="12" s="1"/>
  <c r="F5788" i="12" s="1" a="1"/>
  <c r="F5788" i="12" s="1"/>
  <c r="F5792" i="12" s="1" a="1"/>
  <c r="F5792" i="12" s="1"/>
  <c r="F5796" i="12" s="1" a="1"/>
  <c r="F5796" i="12" s="1"/>
  <c r="F5800" i="12" s="1" a="1"/>
  <c r="F5800" i="12" s="1"/>
  <c r="F5804" i="12" s="1" a="1"/>
  <c r="F5804" i="12" s="1"/>
  <c r="F5808" i="12" s="1" a="1"/>
  <c r="F5808" i="12" s="1"/>
  <c r="F5812" i="12" s="1" a="1"/>
  <c r="F5812" i="12" s="1"/>
  <c r="F5816" i="12" s="1" a="1"/>
  <c r="F5816" i="12" s="1"/>
  <c r="F5820" i="12" s="1" a="1"/>
  <c r="F5820" i="12" s="1"/>
  <c r="F5824" i="12" s="1" a="1"/>
  <c r="F5824" i="12" s="1"/>
  <c r="F5828" i="12" s="1" a="1"/>
  <c r="F5828" i="12" s="1"/>
  <c r="F5832" i="12" s="1" a="1"/>
  <c r="F5832" i="12" s="1"/>
  <c r="F5836" i="12" s="1" a="1"/>
  <c r="F5836" i="12" s="1"/>
  <c r="F5840" i="12" s="1" a="1"/>
  <c r="F5840" i="12" s="1"/>
  <c r="F5844" i="12" s="1" a="1"/>
  <c r="F5844" i="12" s="1"/>
  <c r="F5848" i="12" s="1" a="1"/>
  <c r="F5848" i="12" s="1"/>
  <c r="F5852" i="12" s="1" a="1"/>
  <c r="F5852" i="12" s="1"/>
  <c r="F5856" i="12" s="1" a="1"/>
  <c r="F5856" i="12" s="1"/>
  <c r="F5860" i="12" s="1" a="1"/>
  <c r="F5860" i="12" s="1"/>
  <c r="F5864" i="12" s="1" a="1"/>
  <c r="F5864" i="12" s="1"/>
  <c r="F5868" i="12" s="1" a="1"/>
  <c r="F5868" i="12" s="1"/>
  <c r="F5872" i="12" s="1" a="1"/>
  <c r="F5872" i="12" s="1"/>
  <c r="F5876" i="12" s="1" a="1"/>
  <c r="F5876" i="12" s="1"/>
  <c r="F5880" i="12" s="1" a="1"/>
  <c r="F5880" i="12" s="1"/>
  <c r="F5884" i="12" s="1" a="1"/>
  <c r="F5884" i="12" s="1"/>
  <c r="F5888" i="12" s="1" a="1"/>
  <c r="F5888" i="12" s="1"/>
  <c r="F5892" i="12" s="1" a="1"/>
  <c r="F5892" i="12" s="1"/>
  <c r="F5896" i="12" s="1" a="1"/>
  <c r="F5896" i="12" s="1"/>
  <c r="F5900" i="12" s="1" a="1"/>
  <c r="F5900" i="12" s="1"/>
  <c r="F5904" i="12" s="1" a="1"/>
  <c r="F5904" i="12" s="1"/>
  <c r="F5908" i="12" s="1" a="1"/>
  <c r="F5908" i="12" s="1"/>
  <c r="F5912" i="12" s="1" a="1"/>
  <c r="F5912" i="12" s="1"/>
  <c r="F5916" i="12" s="1" a="1"/>
  <c r="F5916" i="12" s="1"/>
  <c r="F5920" i="12" s="1" a="1"/>
  <c r="F5920" i="12" s="1"/>
  <c r="F5924" i="12" s="1" a="1"/>
  <c r="F5924" i="12" s="1"/>
  <c r="F5928" i="12" s="1" a="1"/>
  <c r="F5928" i="12" s="1"/>
  <c r="F5932" i="12" s="1" a="1"/>
  <c r="F5932" i="12" s="1"/>
  <c r="F5936" i="12" s="1" a="1"/>
  <c r="F5936" i="12" s="1"/>
  <c r="F5940" i="12" s="1" a="1"/>
  <c r="F5940" i="12" s="1"/>
  <c r="F5944" i="12" s="1" a="1"/>
  <c r="F5944" i="12" s="1"/>
  <c r="F5948" i="12" s="1" a="1"/>
  <c r="F5948" i="12" s="1"/>
  <c r="F5952" i="12" s="1" a="1"/>
  <c r="F5952" i="12" s="1"/>
  <c r="F5956" i="12" s="1" a="1"/>
  <c r="F5956" i="12" s="1"/>
  <c r="F5960" i="12" s="1" a="1"/>
  <c r="F5960" i="12" s="1"/>
  <c r="F5964" i="12" s="1" a="1"/>
  <c r="F5964" i="12" s="1"/>
  <c r="F5968" i="12" s="1" a="1"/>
  <c r="F5968" i="12" s="1"/>
  <c r="F5972" i="12" s="1" a="1"/>
  <c r="F5972" i="12" s="1"/>
  <c r="F5976" i="12" s="1" a="1"/>
  <c r="F5976" i="12" s="1"/>
  <c r="F5980" i="12" s="1" a="1"/>
  <c r="F5980" i="12" s="1"/>
  <c r="F5984" i="12" s="1" a="1"/>
  <c r="F5984" i="12" s="1"/>
  <c r="F5988" i="12" s="1" a="1"/>
  <c r="F5988" i="12" s="1"/>
  <c r="F5992" i="12" s="1" a="1"/>
  <c r="F5992" i="12" s="1"/>
  <c r="F5996" i="12" s="1" a="1"/>
  <c r="F5996" i="12" s="1"/>
  <c r="F6000" i="12" s="1" a="1"/>
  <c r="F6000" i="12" s="1"/>
  <c r="F6004" i="12" s="1" a="1"/>
  <c r="F6004" i="12" s="1"/>
  <c r="F6008" i="12" s="1" a="1"/>
  <c r="F6008" i="12" s="1"/>
  <c r="F6012" i="12" s="1" a="1"/>
  <c r="F6012" i="12" s="1"/>
  <c r="F6016" i="12" s="1" a="1"/>
  <c r="F6016" i="12" s="1"/>
  <c r="F6020" i="12" s="1" a="1"/>
  <c r="F6020" i="12" s="1"/>
  <c r="F6024" i="12" s="1" a="1"/>
  <c r="F6024" i="12" s="1"/>
  <c r="F6028" i="12" s="1" a="1"/>
  <c r="F6028" i="12" s="1"/>
  <c r="F6032" i="12" s="1" a="1"/>
  <c r="F6032" i="12" s="1"/>
  <c r="F6036" i="12" s="1" a="1"/>
  <c r="F6036" i="12" s="1"/>
  <c r="F6040" i="12" s="1" a="1"/>
  <c r="F6040" i="12" s="1"/>
  <c r="F6044" i="12" s="1" a="1"/>
  <c r="F6044" i="12" s="1"/>
  <c r="F6048" i="12" s="1" a="1"/>
  <c r="F6048" i="12" s="1"/>
  <c r="F6052" i="12" s="1" a="1"/>
  <c r="F6052" i="12" s="1"/>
  <c r="F6056" i="12" s="1" a="1"/>
  <c r="F6056" i="12" s="1"/>
  <c r="F6060" i="12" s="1" a="1"/>
  <c r="F6060" i="12" s="1"/>
  <c r="F6064" i="12" s="1" a="1"/>
  <c r="F6064" i="12" s="1"/>
  <c r="F6068" i="12" s="1" a="1"/>
  <c r="F6068" i="12" s="1"/>
  <c r="F6072" i="12" s="1" a="1"/>
  <c r="F6072" i="12" s="1"/>
  <c r="F6076" i="12" s="1" a="1"/>
  <c r="F6076" i="12" s="1"/>
  <c r="F6080" i="12" s="1" a="1"/>
  <c r="F6080" i="12" s="1"/>
  <c r="F6084" i="12" s="1" a="1"/>
  <c r="F6084" i="12" s="1"/>
  <c r="F6088" i="12" s="1" a="1"/>
  <c r="F6088" i="12" s="1"/>
  <c r="F6092" i="12" s="1" a="1"/>
  <c r="F6092" i="12" s="1"/>
  <c r="F6096" i="12" s="1" a="1"/>
  <c r="F6096" i="12" s="1"/>
  <c r="F6100" i="12" s="1" a="1"/>
  <c r="F6100" i="12" s="1"/>
  <c r="F6104" i="12" s="1" a="1"/>
  <c r="F6104" i="12" s="1"/>
  <c r="F6108" i="12" s="1" a="1"/>
  <c r="F6108" i="12" s="1"/>
  <c r="F6112" i="12" s="1" a="1"/>
  <c r="F6112" i="12" s="1"/>
  <c r="F6116" i="12" s="1" a="1"/>
  <c r="F6116" i="12" s="1"/>
  <c r="F6120" i="12" s="1" a="1"/>
  <c r="F6120" i="12" s="1"/>
  <c r="F6124" i="12" s="1" a="1"/>
  <c r="F6124" i="12" s="1"/>
  <c r="F6128" i="12" s="1" a="1"/>
  <c r="F6128" i="12" s="1"/>
  <c r="F6132" i="12" s="1" a="1"/>
  <c r="F6132" i="12" s="1"/>
  <c r="F6136" i="12" s="1" a="1"/>
  <c r="F6136" i="12" s="1"/>
  <c r="F6140" i="12" s="1" a="1"/>
  <c r="F6140" i="12" s="1"/>
  <c r="F6144" i="12" s="1" a="1"/>
  <c r="F6144" i="12" s="1"/>
  <c r="F6148" i="12" s="1" a="1"/>
  <c r="F6148" i="12" s="1"/>
  <c r="F6152" i="12" s="1" a="1"/>
  <c r="F6152" i="12" s="1"/>
  <c r="F6156" i="12" s="1" a="1"/>
  <c r="F6156" i="12" s="1"/>
  <c r="F6160" i="12" s="1" a="1"/>
  <c r="F6160" i="12" s="1"/>
  <c r="F6164" i="12" s="1" a="1"/>
  <c r="F6164" i="12" s="1"/>
  <c r="F6168" i="12" s="1" a="1"/>
  <c r="F6168" i="12" s="1"/>
  <c r="F6172" i="12" s="1" a="1"/>
  <c r="F6172" i="12" s="1"/>
  <c r="F6176" i="12" s="1" a="1"/>
  <c r="F6176" i="12" s="1"/>
  <c r="F6180" i="12" s="1" a="1"/>
  <c r="F6180" i="12" s="1"/>
  <c r="F6184" i="12" s="1" a="1"/>
  <c r="F6184" i="12" s="1"/>
  <c r="F6188" i="12" s="1" a="1"/>
  <c r="F6188" i="12" s="1"/>
  <c r="F6192" i="12" s="1" a="1"/>
  <c r="F6192" i="12" s="1"/>
  <c r="F6196" i="12" s="1" a="1"/>
  <c r="F6196" i="12" s="1"/>
  <c r="F6200" i="12" s="1" a="1"/>
  <c r="F6200" i="12" s="1"/>
  <c r="F6204" i="12" s="1" a="1"/>
  <c r="F6204" i="12" s="1"/>
  <c r="F6208" i="12" s="1" a="1"/>
  <c r="F6208" i="12" s="1"/>
  <c r="F6212" i="12" s="1" a="1"/>
  <c r="F6212" i="12" s="1"/>
  <c r="F6216" i="12" s="1" a="1"/>
  <c r="F6216" i="12" s="1"/>
  <c r="F6220" i="12" s="1" a="1"/>
  <c r="F6220" i="12" s="1"/>
  <c r="F6224" i="12" s="1" a="1"/>
  <c r="F6224" i="12" s="1"/>
  <c r="F6228" i="12" s="1" a="1"/>
  <c r="F6228" i="12" s="1"/>
  <c r="F6232" i="12" s="1" a="1"/>
  <c r="F6232" i="12" s="1"/>
  <c r="F6236" i="12" s="1" a="1"/>
  <c r="F6236" i="12" s="1"/>
  <c r="F6240" i="12" s="1" a="1"/>
  <c r="F6240" i="12" s="1"/>
  <c r="F6244" i="12" s="1" a="1"/>
  <c r="F6244" i="12" s="1"/>
  <c r="F6248" i="12" s="1" a="1"/>
  <c r="F6248" i="12" s="1"/>
  <c r="F6252" i="12" s="1" a="1"/>
  <c r="F6252" i="12" s="1"/>
  <c r="F6256" i="12" s="1" a="1"/>
  <c r="F6256" i="12" s="1"/>
  <c r="F6260" i="12" s="1" a="1"/>
  <c r="F6260" i="12" s="1"/>
  <c r="F6264" i="12" s="1" a="1"/>
  <c r="F6264" i="12" s="1"/>
  <c r="F6268" i="12" s="1" a="1"/>
  <c r="F6268" i="12" s="1"/>
  <c r="F6272" i="12" s="1" a="1"/>
  <c r="F6272" i="12" s="1"/>
  <c r="F6276" i="12" s="1" a="1"/>
  <c r="F6276" i="12" s="1"/>
  <c r="F6280" i="12" s="1" a="1"/>
  <c r="F6280" i="12" s="1"/>
  <c r="F6284" i="12" s="1" a="1"/>
  <c r="F6284" i="12" s="1"/>
  <c r="F6288" i="12" s="1" a="1"/>
  <c r="F6288" i="12" s="1"/>
  <c r="F6292" i="12" s="1" a="1"/>
  <c r="F6292" i="12" s="1"/>
  <c r="F6296" i="12" s="1" a="1"/>
  <c r="F6296" i="12" s="1"/>
  <c r="F6300" i="12" s="1" a="1"/>
  <c r="F6300" i="12" s="1"/>
  <c r="F6304" i="12" s="1" a="1"/>
  <c r="F6304" i="12" s="1"/>
  <c r="F6308" i="12" s="1" a="1"/>
  <c r="F6308" i="12" s="1"/>
  <c r="F6312" i="12" s="1" a="1"/>
  <c r="F6312" i="12" s="1"/>
  <c r="F6316" i="12" s="1" a="1"/>
  <c r="F6316" i="12" s="1"/>
  <c r="F6320" i="12" s="1" a="1"/>
  <c r="F6320" i="12" s="1"/>
  <c r="F6324" i="12" s="1" a="1"/>
  <c r="F6324" i="12" s="1"/>
  <c r="F6328" i="12" s="1" a="1"/>
  <c r="F6328" i="12" s="1"/>
  <c r="F6332" i="12" s="1" a="1"/>
  <c r="F6332" i="12" s="1"/>
  <c r="F6336" i="12" s="1" a="1"/>
  <c r="F6336" i="12" s="1"/>
  <c r="F6340" i="12" s="1" a="1"/>
  <c r="F6340" i="12" s="1"/>
  <c r="F6344" i="12" s="1" a="1"/>
  <c r="F6344" i="12" s="1"/>
  <c r="F6348" i="12" s="1" a="1"/>
  <c r="F6348" i="12" s="1"/>
  <c r="F6352" i="12" s="1" a="1"/>
  <c r="F6352" i="12" s="1"/>
  <c r="F6356" i="12" s="1" a="1"/>
  <c r="F6356" i="12" s="1"/>
  <c r="F6360" i="12" s="1" a="1"/>
  <c r="F6360" i="12" s="1"/>
  <c r="F6364" i="12" s="1" a="1"/>
  <c r="F6364" i="12" s="1"/>
  <c r="F6368" i="12" s="1" a="1"/>
  <c r="F6368" i="12" s="1"/>
  <c r="F6372" i="12" s="1" a="1"/>
  <c r="F6372" i="12" s="1"/>
  <c r="F6376" i="12" s="1" a="1"/>
  <c r="F6376" i="12" s="1"/>
  <c r="F6380" i="12" s="1" a="1"/>
  <c r="F6380" i="12" s="1"/>
  <c r="F6384" i="12" s="1" a="1"/>
  <c r="F6384" i="12" s="1"/>
  <c r="F6388" i="12" s="1" a="1"/>
  <c r="F6388" i="12" s="1"/>
  <c r="F6392" i="12" s="1" a="1"/>
  <c r="F6392" i="12" s="1"/>
  <c r="F6396" i="12" s="1" a="1"/>
  <c r="F6396" i="12" s="1"/>
  <c r="F6400" i="12" s="1" a="1"/>
  <c r="F6400" i="12" s="1"/>
  <c r="F6404" i="12" s="1" a="1"/>
  <c r="F6404" i="12" s="1"/>
  <c r="F6408" i="12" s="1" a="1"/>
  <c r="F6408" i="12" s="1"/>
  <c r="F6412" i="12" s="1" a="1"/>
  <c r="F6412" i="12" s="1"/>
  <c r="F6416" i="12" s="1" a="1"/>
  <c r="F6416" i="12" s="1"/>
  <c r="F6420" i="12" s="1" a="1"/>
  <c r="F6420" i="12" s="1"/>
  <c r="F6424" i="12" s="1" a="1"/>
  <c r="F6424" i="12" s="1"/>
  <c r="F6428" i="12" s="1" a="1"/>
  <c r="F6428" i="12" s="1"/>
  <c r="F6432" i="12" s="1" a="1"/>
  <c r="F6432" i="12" s="1"/>
  <c r="F6436" i="12" s="1" a="1"/>
  <c r="F6436" i="12" s="1"/>
  <c r="F6440" i="12" s="1" a="1"/>
  <c r="F6440" i="12" s="1"/>
  <c r="F6444" i="12" s="1" a="1"/>
  <c r="F6444" i="12" s="1"/>
  <c r="F6448" i="12" s="1" a="1"/>
  <c r="F6448" i="12" s="1"/>
  <c r="F6452" i="12" s="1" a="1"/>
  <c r="F6452" i="12" s="1"/>
  <c r="F6456" i="12" s="1" a="1"/>
  <c r="F6456" i="12" s="1"/>
  <c r="F6460" i="12" s="1" a="1"/>
  <c r="F6460" i="12" s="1"/>
  <c r="F6464" i="12" s="1" a="1"/>
  <c r="F6464" i="12" s="1"/>
  <c r="F6468" i="12" s="1" a="1"/>
  <c r="F6468" i="12" s="1"/>
  <c r="F6472" i="12" s="1" a="1"/>
  <c r="F6472" i="12" s="1"/>
  <c r="F6476" i="12" s="1" a="1"/>
  <c r="F6476" i="12" s="1"/>
  <c r="F6480" i="12" s="1" a="1"/>
  <c r="F6480" i="12" s="1"/>
  <c r="F6484" i="12" s="1" a="1"/>
  <c r="F6484" i="12" s="1"/>
  <c r="F6488" i="12" s="1" a="1"/>
  <c r="F6488" i="12" s="1"/>
  <c r="F6492" i="12" s="1" a="1"/>
  <c r="F6492" i="12" s="1"/>
  <c r="F6496" i="12" s="1" a="1"/>
  <c r="F6496" i="12" s="1"/>
  <c r="F6500" i="12" s="1" a="1"/>
  <c r="F6500" i="12" s="1"/>
  <c r="F6504" i="12" s="1" a="1"/>
  <c r="F6504" i="12" s="1"/>
  <c r="F6508" i="12" s="1" a="1"/>
  <c r="F6508" i="12" s="1"/>
  <c r="F6512" i="12" s="1" a="1"/>
  <c r="F6512" i="12" s="1"/>
  <c r="F6516" i="12" s="1" a="1"/>
  <c r="F6516" i="12" s="1"/>
  <c r="F6520" i="12" s="1" a="1"/>
  <c r="F6520" i="12" s="1"/>
  <c r="F6524" i="12" s="1" a="1"/>
  <c r="F6524" i="12" s="1"/>
  <c r="F6528" i="12" s="1" a="1"/>
  <c r="F6528" i="12" s="1"/>
  <c r="F6532" i="12" s="1" a="1"/>
  <c r="F6532" i="12" s="1"/>
  <c r="F6536" i="12" s="1" a="1"/>
  <c r="F6536" i="12" s="1"/>
  <c r="F6540" i="12" s="1" a="1"/>
  <c r="F6540" i="12" s="1"/>
  <c r="F6544" i="12" s="1" a="1"/>
  <c r="F6544" i="12" s="1"/>
  <c r="F6548" i="12" s="1" a="1"/>
  <c r="F6548" i="12" s="1"/>
  <c r="F6552" i="12" s="1" a="1"/>
  <c r="F6552" i="12" s="1"/>
  <c r="F6556" i="12" s="1" a="1"/>
  <c r="F6556" i="12" s="1"/>
  <c r="F6560" i="12" s="1" a="1"/>
  <c r="F6560" i="12" s="1"/>
  <c r="F6564" i="12" s="1" a="1"/>
  <c r="F6564" i="12" s="1"/>
  <c r="F6568" i="12" s="1" a="1"/>
  <c r="F6568" i="12" s="1"/>
  <c r="F6572" i="12" s="1" a="1"/>
  <c r="F6572" i="12" s="1"/>
  <c r="F6576" i="12" s="1" a="1"/>
  <c r="F6576" i="12" s="1"/>
  <c r="F6580" i="12" s="1" a="1"/>
  <c r="F6580" i="12" s="1"/>
  <c r="F6584" i="12" s="1" a="1"/>
  <c r="F6584" i="12" s="1"/>
  <c r="F6588" i="12" s="1" a="1"/>
  <c r="F6588" i="12" s="1"/>
  <c r="F6592" i="12" s="1" a="1"/>
  <c r="F6592" i="12" s="1"/>
  <c r="F6596" i="12" s="1" a="1"/>
  <c r="F6596" i="12" s="1"/>
  <c r="F6600" i="12" s="1" a="1"/>
  <c r="F6600" i="12" s="1"/>
  <c r="F6604" i="12" s="1" a="1"/>
  <c r="F6604" i="12" s="1"/>
  <c r="F6608" i="12" s="1" a="1"/>
  <c r="F6608" i="12" s="1"/>
  <c r="F6612" i="12" s="1" a="1"/>
  <c r="F6612" i="12" s="1"/>
  <c r="F6616" i="12" s="1" a="1"/>
  <c r="F6616" i="12" s="1"/>
  <c r="F6620" i="12" s="1" a="1"/>
  <c r="F6620" i="12" s="1"/>
  <c r="F6624" i="12" s="1" a="1"/>
  <c r="F6624" i="12" s="1"/>
  <c r="F6628" i="12" s="1" a="1"/>
  <c r="F6628" i="12" s="1"/>
  <c r="F6632" i="12" s="1" a="1"/>
  <c r="F6632" i="12" s="1"/>
  <c r="F6636" i="12" s="1" a="1"/>
  <c r="F6636" i="12" s="1"/>
  <c r="F6640" i="12" s="1" a="1"/>
  <c r="F6640" i="12" s="1"/>
  <c r="F6644" i="12" s="1" a="1"/>
  <c r="F6644" i="12" s="1"/>
  <c r="F6648" i="12" s="1" a="1"/>
  <c r="F6648" i="12" s="1"/>
  <c r="F6652" i="12" s="1" a="1"/>
  <c r="F6652" i="12" s="1"/>
  <c r="F6656" i="12" s="1" a="1"/>
  <c r="F6656" i="12" s="1"/>
  <c r="F6660" i="12" s="1" a="1"/>
  <c r="F6660" i="12" s="1"/>
  <c r="F6664" i="12" s="1" a="1"/>
  <c r="F6664" i="12" s="1"/>
  <c r="F6668" i="12" s="1" a="1"/>
  <c r="F6668" i="12" s="1"/>
  <c r="F6672" i="12" s="1" a="1"/>
  <c r="F6672" i="12" s="1"/>
  <c r="F6676" i="12" s="1" a="1"/>
  <c r="F6676" i="12" s="1"/>
  <c r="F6680" i="12" s="1" a="1"/>
  <c r="F6680" i="12" s="1"/>
  <c r="F6684" i="12" s="1" a="1"/>
  <c r="F6684" i="12" s="1"/>
  <c r="F6688" i="12" s="1" a="1"/>
  <c r="F6688" i="12" s="1"/>
  <c r="F6692" i="12" s="1" a="1"/>
  <c r="F6692" i="12" s="1"/>
  <c r="F6696" i="12" s="1" a="1"/>
  <c r="F6696" i="12" s="1"/>
  <c r="F6700" i="12" s="1" a="1"/>
  <c r="F6700" i="12" s="1"/>
  <c r="F6704" i="12" s="1" a="1"/>
  <c r="F6704" i="12" s="1"/>
  <c r="F6708" i="12" s="1" a="1"/>
  <c r="F6708" i="12" s="1"/>
  <c r="F6712" i="12" s="1" a="1"/>
  <c r="F6712" i="12" s="1"/>
  <c r="F6716" i="12" s="1" a="1"/>
  <c r="F6716" i="12" s="1"/>
  <c r="F6720" i="12" s="1" a="1"/>
  <c r="F6720" i="12" s="1"/>
  <c r="F6724" i="12" s="1" a="1"/>
  <c r="F6724" i="12" s="1"/>
  <c r="F6728" i="12" s="1" a="1"/>
  <c r="F6728" i="12" s="1"/>
  <c r="F6732" i="12" s="1" a="1"/>
  <c r="F6732" i="12" s="1"/>
  <c r="F6736" i="12" s="1" a="1"/>
  <c r="F6736" i="12" s="1"/>
  <c r="F6740" i="12" s="1" a="1"/>
  <c r="F6740" i="12" s="1"/>
  <c r="F6744" i="12" s="1" a="1"/>
  <c r="F6744" i="12" s="1"/>
  <c r="F6748" i="12" s="1" a="1"/>
  <c r="F6748" i="12" s="1"/>
  <c r="F6752" i="12" s="1" a="1"/>
  <c r="F6752" i="12" s="1"/>
  <c r="F6756" i="12" s="1" a="1"/>
  <c r="F6756" i="12" s="1"/>
  <c r="F6760" i="12" s="1" a="1"/>
  <c r="F6760" i="12" s="1"/>
  <c r="F6764" i="12" s="1" a="1"/>
  <c r="F6764" i="12" s="1"/>
  <c r="F6768" i="12" s="1" a="1"/>
  <c r="F6768" i="12" s="1"/>
  <c r="F6772" i="12" s="1" a="1"/>
  <c r="F6772" i="12" s="1"/>
  <c r="F6776" i="12" s="1" a="1"/>
  <c r="F6776" i="12" s="1"/>
  <c r="F6780" i="12" s="1" a="1"/>
  <c r="F6780" i="12" s="1"/>
  <c r="F6784" i="12" s="1" a="1"/>
  <c r="F6784" i="12" s="1"/>
  <c r="F6788" i="12" s="1" a="1"/>
  <c r="F6788" i="12" s="1"/>
  <c r="F6792" i="12" s="1" a="1"/>
  <c r="F6792" i="12" s="1"/>
  <c r="F6796" i="12" s="1" a="1"/>
  <c r="F6796" i="12" s="1"/>
  <c r="F6800" i="12" s="1" a="1"/>
  <c r="F6800" i="12" s="1"/>
  <c r="F6804" i="12" s="1" a="1"/>
  <c r="F6804" i="12" s="1"/>
  <c r="F6808" i="12" s="1" a="1"/>
  <c r="F6808" i="12" s="1"/>
  <c r="F6812" i="12" s="1" a="1"/>
  <c r="F6812" i="12" s="1"/>
  <c r="F6816" i="12" s="1" a="1"/>
  <c r="F6816" i="12" s="1"/>
  <c r="F6820" i="12" s="1" a="1"/>
  <c r="F6820" i="12" s="1"/>
  <c r="F6824" i="12" s="1" a="1"/>
  <c r="F6824" i="12" s="1"/>
  <c r="F6828" i="12" s="1" a="1"/>
  <c r="F6828" i="12" s="1"/>
  <c r="F6832" i="12" s="1" a="1"/>
  <c r="F6832" i="12" s="1"/>
  <c r="F6836" i="12" s="1" a="1"/>
  <c r="F6836" i="12" s="1"/>
  <c r="F6840" i="12" s="1" a="1"/>
  <c r="F6840" i="12" s="1"/>
  <c r="F6844" i="12" s="1" a="1"/>
  <c r="F6844" i="12" s="1"/>
  <c r="F6848" i="12" s="1" a="1"/>
  <c r="F6848" i="12" s="1"/>
  <c r="F6852" i="12" s="1" a="1"/>
  <c r="F6852" i="12" s="1"/>
  <c r="F6856" i="12" s="1" a="1"/>
  <c r="F6856" i="12" s="1"/>
  <c r="F6860" i="12" s="1" a="1"/>
  <c r="F6860" i="12" s="1"/>
  <c r="F6864" i="12" s="1" a="1"/>
  <c r="F6864" i="12" s="1"/>
  <c r="F6868" i="12" s="1" a="1"/>
  <c r="F6868" i="12" s="1"/>
  <c r="F6872" i="12" s="1" a="1"/>
  <c r="F6872" i="12" s="1"/>
  <c r="F6876" i="12" s="1" a="1"/>
  <c r="F6876" i="12" s="1"/>
  <c r="F6880" i="12" s="1" a="1"/>
  <c r="F6880" i="12" s="1"/>
  <c r="F6884" i="12" s="1" a="1"/>
  <c r="F6884" i="12" s="1"/>
  <c r="F6888" i="12" s="1" a="1"/>
  <c r="F6888" i="12" s="1"/>
  <c r="F6892" i="12" s="1" a="1"/>
  <c r="F6892" i="12" s="1"/>
  <c r="F6896" i="12" s="1" a="1"/>
  <c r="F6896" i="12" s="1"/>
  <c r="F6900" i="12" s="1" a="1"/>
  <c r="F6900" i="12" s="1"/>
  <c r="F6904" i="12" s="1" a="1"/>
  <c r="F6904" i="12" s="1"/>
  <c r="F6908" i="12" s="1" a="1"/>
  <c r="F6908" i="12" s="1"/>
  <c r="F6912" i="12" s="1" a="1"/>
  <c r="F6912" i="12" s="1"/>
  <c r="F6916" i="12" s="1" a="1"/>
  <c r="F6916" i="12" s="1"/>
  <c r="F6920" i="12" s="1" a="1"/>
  <c r="F6920" i="12" s="1"/>
  <c r="F6924" i="12" s="1" a="1"/>
  <c r="F6924" i="12" s="1"/>
  <c r="F6928" i="12" s="1" a="1"/>
  <c r="F6928" i="12" s="1"/>
  <c r="F6932" i="12" s="1" a="1"/>
  <c r="F6932" i="12" s="1"/>
  <c r="F6936" i="12" s="1" a="1"/>
  <c r="F6936" i="12" s="1"/>
  <c r="F6940" i="12" s="1" a="1"/>
  <c r="F6940" i="12" s="1"/>
  <c r="F6944" i="12" s="1" a="1"/>
  <c r="F6944" i="12" s="1"/>
  <c r="F6948" i="12" s="1" a="1"/>
  <c r="F6948" i="12" s="1"/>
  <c r="F6952" i="12" s="1" a="1"/>
  <c r="F6952" i="12" s="1"/>
  <c r="F6956" i="12" s="1" a="1"/>
  <c r="F6956" i="12" s="1"/>
  <c r="F6960" i="12" s="1" a="1"/>
  <c r="F6960" i="12" s="1"/>
  <c r="F6964" i="12" s="1" a="1"/>
  <c r="F6964" i="12" s="1"/>
  <c r="F6968" i="12" s="1" a="1"/>
  <c r="F6968" i="12" s="1"/>
  <c r="F6972" i="12" s="1" a="1"/>
  <c r="F6972" i="12" s="1"/>
  <c r="F6976" i="12" s="1" a="1"/>
  <c r="F6976" i="12" s="1"/>
  <c r="F6980" i="12" s="1" a="1"/>
  <c r="F6980" i="12" s="1"/>
  <c r="F6984" i="12" s="1" a="1"/>
  <c r="F6984" i="12" s="1"/>
  <c r="F6988" i="12" s="1" a="1"/>
  <c r="F6988" i="12" s="1"/>
  <c r="F6992" i="12" s="1" a="1"/>
  <c r="F6992" i="12" s="1"/>
  <c r="F6996" i="12" s="1" a="1"/>
  <c r="F6996" i="12" s="1"/>
  <c r="F7000" i="12" s="1" a="1"/>
  <c r="F7000" i="12" s="1"/>
  <c r="F7004" i="12" s="1" a="1"/>
  <c r="F7004" i="12" s="1"/>
  <c r="F7008" i="12" s="1" a="1"/>
  <c r="F7008" i="12" s="1"/>
  <c r="F7012" i="12" s="1" a="1"/>
  <c r="F7012" i="12" s="1"/>
  <c r="F7016" i="12" s="1" a="1"/>
  <c r="F7016" i="12" s="1"/>
  <c r="F7020" i="12" s="1" a="1"/>
  <c r="F7020" i="12" s="1"/>
  <c r="F7024" i="12" s="1" a="1"/>
  <c r="F7024" i="12" s="1"/>
  <c r="F7028" i="12" s="1" a="1"/>
  <c r="F7028" i="12" s="1"/>
  <c r="F7032" i="12" s="1" a="1"/>
  <c r="F7032" i="12" s="1"/>
  <c r="F7036" i="12" s="1" a="1"/>
  <c r="F7036" i="12" s="1"/>
  <c r="F7040" i="12" s="1" a="1"/>
  <c r="F7040" i="12" s="1"/>
  <c r="F7044" i="12" s="1" a="1"/>
  <c r="F7044" i="12" s="1"/>
  <c r="F7048" i="12" s="1" a="1"/>
  <c r="F7048" i="12" s="1"/>
  <c r="F7052" i="12" s="1" a="1"/>
  <c r="F7052" i="12" s="1"/>
  <c r="F7056" i="12" s="1" a="1"/>
  <c r="F7056" i="12" s="1"/>
  <c r="F7060" i="12" s="1" a="1"/>
  <c r="F7060" i="12" s="1"/>
  <c r="F7064" i="12" s="1" a="1"/>
  <c r="F7064" i="12" s="1"/>
  <c r="F7068" i="12" s="1" a="1"/>
  <c r="F7068" i="12" s="1"/>
  <c r="F7072" i="12" s="1" a="1"/>
  <c r="F7072" i="12" s="1"/>
  <c r="F7076" i="12" s="1" a="1"/>
  <c r="F7076" i="12" s="1"/>
  <c r="F7080" i="12" s="1" a="1"/>
  <c r="F7080" i="12" s="1"/>
  <c r="F7084" i="12" s="1" a="1"/>
  <c r="F7084" i="12" s="1"/>
  <c r="F7088" i="12" s="1" a="1"/>
  <c r="F7088" i="12" s="1"/>
  <c r="F7092" i="12" s="1" a="1"/>
  <c r="F7092" i="12" s="1"/>
  <c r="F7096" i="12" s="1" a="1"/>
  <c r="F7096" i="12" s="1"/>
  <c r="F7100" i="12" s="1" a="1"/>
  <c r="F7100" i="12" s="1"/>
  <c r="F7104" i="12" s="1" a="1"/>
  <c r="F7104" i="12" s="1"/>
  <c r="F7108" i="12" s="1" a="1"/>
  <c r="F7108" i="12" s="1"/>
  <c r="F7112" i="12" s="1" a="1"/>
  <c r="F7112" i="12" s="1"/>
  <c r="F7116" i="12" s="1" a="1"/>
  <c r="F7116" i="12" s="1"/>
  <c r="F7120" i="12" s="1" a="1"/>
  <c r="F7120" i="12" s="1"/>
  <c r="F7124" i="12" s="1" a="1"/>
  <c r="F7124" i="12" s="1"/>
  <c r="F7128" i="12" s="1" a="1"/>
  <c r="F7128" i="12" s="1"/>
  <c r="F7132" i="12" s="1" a="1"/>
  <c r="F7132" i="12" s="1"/>
  <c r="F7136" i="12" s="1" a="1"/>
  <c r="F7136" i="12" s="1"/>
  <c r="F7140" i="12" s="1" a="1"/>
  <c r="F7140" i="12" s="1"/>
  <c r="F7144" i="12" s="1" a="1"/>
  <c r="F7144" i="12" s="1"/>
  <c r="F7148" i="12" s="1" a="1"/>
  <c r="F7148" i="12" s="1"/>
  <c r="F7152" i="12" s="1" a="1"/>
  <c r="F7152" i="12" s="1"/>
  <c r="F7156" i="12" s="1" a="1"/>
  <c r="F7156" i="12" s="1"/>
  <c r="F7160" i="12" s="1" a="1"/>
  <c r="F7160" i="12" s="1"/>
  <c r="F7164" i="12" s="1" a="1"/>
  <c r="F7164" i="12" s="1"/>
  <c r="F7168" i="12" s="1" a="1"/>
  <c r="F7168" i="12" s="1"/>
  <c r="F7172" i="12" s="1" a="1"/>
  <c r="F7172" i="12" s="1"/>
  <c r="F7176" i="12" s="1" a="1"/>
  <c r="F7176" i="12" s="1"/>
  <c r="F7180" i="12" s="1" a="1"/>
  <c r="F7180" i="12" s="1"/>
  <c r="F7184" i="12" s="1" a="1"/>
  <c r="F7184" i="12" s="1"/>
  <c r="F7188" i="12" s="1" a="1"/>
  <c r="F7188" i="12" s="1"/>
  <c r="F7192" i="12" s="1" a="1"/>
  <c r="F7192" i="12" s="1"/>
  <c r="F7196" i="12" s="1" a="1"/>
  <c r="F7196" i="12" s="1"/>
  <c r="F7200" i="12" s="1" a="1"/>
  <c r="F7200" i="12" s="1"/>
  <c r="F7204" i="12" s="1" a="1"/>
  <c r="F7204" i="12" s="1"/>
  <c r="F7208" i="12" s="1" a="1"/>
  <c r="F7208" i="12" s="1"/>
  <c r="F7212" i="12" s="1" a="1"/>
  <c r="F7212" i="12" s="1"/>
  <c r="F7216" i="12" s="1" a="1"/>
  <c r="F7216" i="12" s="1"/>
  <c r="F7220" i="12" s="1" a="1"/>
  <c r="F7220" i="12" s="1"/>
  <c r="F7224" i="12" s="1" a="1"/>
  <c r="F7224" i="12" s="1"/>
  <c r="F7228" i="12" s="1" a="1"/>
  <c r="F7228" i="12" s="1"/>
  <c r="F7232" i="12" s="1" a="1"/>
  <c r="F7232" i="12" s="1"/>
  <c r="F7236" i="12" s="1" a="1"/>
  <c r="F7236" i="12" s="1"/>
  <c r="F7240" i="12" s="1" a="1"/>
  <c r="F7240" i="12" s="1"/>
  <c r="F7244" i="12" s="1" a="1"/>
  <c r="F7244" i="12" s="1"/>
  <c r="F7248" i="12" s="1" a="1"/>
  <c r="F7248" i="12" s="1"/>
  <c r="F7252" i="12" s="1" a="1"/>
  <c r="F7252" i="12" s="1"/>
  <c r="F7256" i="12" s="1" a="1"/>
  <c r="F7256" i="12" s="1"/>
  <c r="F7260" i="12" s="1" a="1"/>
  <c r="F7260" i="12" s="1"/>
  <c r="F7264" i="12" s="1" a="1"/>
  <c r="F7264" i="12" s="1"/>
  <c r="F7268" i="12" s="1" a="1"/>
  <c r="F7268" i="12" s="1"/>
  <c r="F7272" i="12" s="1" a="1"/>
  <c r="F7272" i="12" s="1"/>
  <c r="F7276" i="12" s="1" a="1"/>
  <c r="F7276" i="12" s="1"/>
  <c r="F7280" i="12" s="1" a="1"/>
  <c r="F7280" i="12" s="1"/>
  <c r="F7284" i="12" s="1" a="1"/>
  <c r="F7284" i="12" s="1"/>
  <c r="F7288" i="12" s="1" a="1"/>
  <c r="F7288" i="12" s="1"/>
  <c r="F7292" i="12" s="1" a="1"/>
  <c r="F7292" i="12" s="1"/>
  <c r="F7296" i="12" s="1" a="1"/>
  <c r="F7296" i="12" s="1"/>
  <c r="F7300" i="12" s="1" a="1"/>
  <c r="F7300" i="12" s="1"/>
  <c r="F7304" i="12" s="1" a="1"/>
  <c r="F7304" i="12" s="1"/>
  <c r="F7308" i="12" s="1" a="1"/>
  <c r="F7308" i="12" s="1"/>
  <c r="F7312" i="12" s="1" a="1"/>
  <c r="F7312" i="12" s="1"/>
  <c r="F7316" i="12" s="1" a="1"/>
  <c r="F7316" i="12" s="1"/>
  <c r="F7320" i="12" s="1" a="1"/>
  <c r="F7320" i="12" s="1"/>
  <c r="F7324" i="12" s="1" a="1"/>
  <c r="F7324" i="12" s="1"/>
  <c r="F7328" i="12" s="1" a="1"/>
  <c r="F7328" i="12" s="1"/>
  <c r="F7332" i="12" s="1" a="1"/>
  <c r="F7332" i="12" s="1"/>
  <c r="F7336" i="12" s="1" a="1"/>
  <c r="F7336" i="12" s="1"/>
  <c r="F7340" i="12" s="1" a="1"/>
  <c r="F7340" i="12" s="1"/>
  <c r="F7344" i="12" s="1" a="1"/>
  <c r="F7344" i="12" s="1"/>
  <c r="F7348" i="12" s="1" a="1"/>
  <c r="F7348" i="12" s="1"/>
  <c r="F7352" i="12" s="1" a="1"/>
  <c r="F7352" i="12" s="1"/>
  <c r="F7356" i="12" s="1" a="1"/>
  <c r="F7356" i="12" s="1"/>
  <c r="F7360" i="12" s="1" a="1"/>
  <c r="F7360" i="12" s="1"/>
  <c r="F7364" i="12" s="1" a="1"/>
  <c r="F7364" i="12" s="1"/>
  <c r="F7368" i="12" s="1" a="1"/>
  <c r="F7368" i="12" s="1"/>
  <c r="F7372" i="12" s="1" a="1"/>
  <c r="F7372" i="12" s="1"/>
  <c r="F7376" i="12" s="1" a="1"/>
  <c r="F7376" i="12" s="1"/>
  <c r="F7380" i="12" s="1" a="1"/>
  <c r="F7380" i="12" s="1"/>
  <c r="F7384" i="12" s="1" a="1"/>
  <c r="F7384" i="12" s="1"/>
  <c r="F7388" i="12" s="1" a="1"/>
  <c r="F7388" i="12" s="1"/>
  <c r="F7392" i="12" s="1" a="1"/>
  <c r="F7392" i="12" s="1"/>
  <c r="F7396" i="12" s="1" a="1"/>
  <c r="F7396" i="12" s="1"/>
  <c r="F7400" i="12" s="1" a="1"/>
  <c r="F7400" i="12" s="1"/>
  <c r="F7404" i="12" s="1" a="1"/>
  <c r="F7404" i="12" s="1"/>
  <c r="F7408" i="12" s="1" a="1"/>
  <c r="F7408" i="12" s="1"/>
  <c r="F7412" i="12" s="1" a="1"/>
  <c r="F7412" i="12" s="1"/>
  <c r="F7416" i="12" s="1" a="1"/>
  <c r="F7416" i="12" s="1"/>
  <c r="F7420" i="12" s="1" a="1"/>
  <c r="F7420" i="12" s="1"/>
  <c r="F7424" i="12" s="1" a="1"/>
  <c r="F7424" i="12" s="1"/>
  <c r="F7428" i="12" s="1" a="1"/>
  <c r="F7428" i="12" s="1"/>
  <c r="F7432" i="12" s="1" a="1"/>
  <c r="F7432" i="12" s="1"/>
  <c r="F7436" i="12" s="1" a="1"/>
  <c r="F7436" i="12" s="1"/>
  <c r="F7440" i="12" s="1" a="1"/>
  <c r="F7440" i="12" s="1"/>
  <c r="F7444" i="12" s="1" a="1"/>
  <c r="F7444" i="12" s="1"/>
  <c r="F7448" i="12" s="1" a="1"/>
  <c r="F7448" i="12" s="1"/>
  <c r="F7452" i="12" s="1" a="1"/>
  <c r="F7452" i="12" s="1"/>
  <c r="F7456" i="12" s="1" a="1"/>
  <c r="F7456" i="12" s="1"/>
  <c r="F7460" i="12" s="1" a="1"/>
  <c r="F7460" i="12" s="1"/>
  <c r="F7464" i="12" s="1" a="1"/>
  <c r="F7464" i="12" s="1"/>
  <c r="F7468" i="12" s="1" a="1"/>
  <c r="F7468" i="12" s="1"/>
  <c r="F7472" i="12" s="1" a="1"/>
  <c r="F7472" i="12" s="1"/>
  <c r="F7476" i="12" s="1" a="1"/>
  <c r="F7476" i="12" s="1"/>
  <c r="F7480" i="12" s="1" a="1"/>
  <c r="F7480" i="12" s="1"/>
  <c r="F7484" i="12" s="1" a="1"/>
  <c r="F7484" i="12" s="1"/>
  <c r="F7488" i="12" s="1" a="1"/>
  <c r="F7488" i="12" s="1"/>
  <c r="F7492" i="12" s="1" a="1"/>
  <c r="F7492" i="12" s="1"/>
  <c r="F7496" i="12" s="1" a="1"/>
  <c r="F7496" i="12" s="1"/>
  <c r="F7500" i="12" s="1" a="1"/>
  <c r="F7500" i="12" s="1"/>
  <c r="F7504" i="12" s="1" a="1"/>
  <c r="F7504" i="12" s="1"/>
  <c r="F7508" i="12" s="1" a="1"/>
  <c r="F7508" i="12" s="1"/>
  <c r="F7512" i="12" s="1" a="1"/>
  <c r="F7512" i="12" s="1"/>
  <c r="F7516" i="12" s="1" a="1"/>
  <c r="F7516" i="12" s="1"/>
  <c r="F7520" i="12" s="1" a="1"/>
  <c r="F7520" i="12" s="1"/>
  <c r="F7524" i="12" s="1" a="1"/>
  <c r="F7524" i="12" s="1"/>
  <c r="F7528" i="12" s="1" a="1"/>
  <c r="F7528" i="12" s="1"/>
  <c r="F7532" i="12" s="1" a="1"/>
  <c r="F7532" i="12" s="1"/>
  <c r="F7536" i="12" s="1" a="1"/>
  <c r="F7536" i="12" s="1"/>
  <c r="F7540" i="12" s="1" a="1"/>
  <c r="F7540" i="12" s="1"/>
  <c r="F7544" i="12" s="1" a="1"/>
  <c r="F7544" i="12" s="1"/>
  <c r="F7548" i="12" s="1" a="1"/>
  <c r="F7548" i="12" s="1"/>
  <c r="F7552" i="12" s="1" a="1"/>
  <c r="F7552" i="12" s="1"/>
  <c r="F7556" i="12" s="1" a="1"/>
  <c r="F7556" i="12" s="1"/>
  <c r="F7560" i="12" s="1" a="1"/>
  <c r="F7560" i="12" s="1"/>
  <c r="F7564" i="12" s="1" a="1"/>
  <c r="F7564" i="12" s="1"/>
  <c r="F7568" i="12" s="1" a="1"/>
  <c r="F7568" i="12" s="1"/>
  <c r="F7572" i="12" s="1" a="1"/>
  <c r="F7572" i="12" s="1"/>
  <c r="F7576" i="12" s="1" a="1"/>
  <c r="F7576" i="12" s="1"/>
  <c r="F7580" i="12" s="1" a="1"/>
  <c r="F7580" i="12" s="1"/>
  <c r="F7584" i="12" s="1" a="1"/>
  <c r="F7584" i="12" s="1"/>
  <c r="F7588" i="12" s="1" a="1"/>
  <c r="F7588" i="12" s="1"/>
  <c r="F7592" i="12" s="1" a="1"/>
  <c r="F7592" i="12" s="1"/>
  <c r="F7596" i="12" s="1" a="1"/>
  <c r="F7596" i="12" s="1"/>
  <c r="F7600" i="12" s="1" a="1"/>
  <c r="F7600" i="12" s="1"/>
  <c r="F7604" i="12" s="1" a="1"/>
  <c r="F7604" i="12" s="1"/>
  <c r="F7608" i="12" s="1" a="1"/>
  <c r="F7608" i="12" s="1"/>
  <c r="F7612" i="12" s="1" a="1"/>
  <c r="F7612" i="12" s="1"/>
  <c r="F7616" i="12" s="1" a="1"/>
  <c r="F7616" i="12" s="1"/>
  <c r="F7620" i="12" s="1" a="1"/>
  <c r="F7620" i="12" s="1"/>
  <c r="F7624" i="12" s="1" a="1"/>
  <c r="F7624" i="12" s="1"/>
  <c r="F7628" i="12" s="1" a="1"/>
  <c r="F7628" i="12" s="1"/>
  <c r="F7632" i="12" s="1" a="1"/>
  <c r="F7632" i="12" s="1"/>
  <c r="F7636" i="12" s="1" a="1"/>
  <c r="F7636" i="12" s="1"/>
  <c r="F7640" i="12" s="1" a="1"/>
  <c r="F7640" i="12" s="1"/>
  <c r="F7644" i="12" s="1" a="1"/>
  <c r="F7644" i="12" s="1"/>
  <c r="F7648" i="12" s="1" a="1"/>
  <c r="F7648" i="12" s="1"/>
  <c r="F7652" i="12" s="1" a="1"/>
  <c r="F7652" i="12" s="1"/>
  <c r="F7656" i="12" s="1" a="1"/>
  <c r="F7656" i="12" s="1"/>
  <c r="F7660" i="12" s="1" a="1"/>
  <c r="F7660" i="12" s="1"/>
  <c r="F7664" i="12" s="1" a="1"/>
  <c r="F7664" i="12" s="1"/>
  <c r="F7668" i="12" s="1" a="1"/>
  <c r="F7668" i="12" s="1"/>
  <c r="F7672" i="12" s="1" a="1"/>
  <c r="F7672" i="12" s="1"/>
  <c r="F7676" i="12" s="1" a="1"/>
  <c r="F7676" i="12" s="1"/>
  <c r="F7680" i="12" s="1" a="1"/>
  <c r="F7680" i="12" s="1"/>
  <c r="F7684" i="12" s="1" a="1"/>
  <c r="F7684" i="12" s="1"/>
  <c r="F7688" i="12" s="1" a="1"/>
  <c r="F7688" i="12" s="1"/>
  <c r="F7692" i="12" s="1" a="1"/>
  <c r="F7692" i="12" s="1"/>
  <c r="F7696" i="12" s="1" a="1"/>
  <c r="F7696" i="12" s="1"/>
  <c r="F7700" i="12" s="1" a="1"/>
  <c r="F7700" i="12" s="1"/>
  <c r="F7704" i="12" s="1" a="1"/>
  <c r="F7704" i="12" s="1"/>
  <c r="F7708" i="12" s="1" a="1"/>
  <c r="F7708" i="12" s="1"/>
  <c r="F7712" i="12" s="1" a="1"/>
  <c r="F7712" i="12" s="1"/>
  <c r="F7716" i="12" s="1" a="1"/>
  <c r="F7716" i="12" s="1"/>
  <c r="F7720" i="12" s="1" a="1"/>
  <c r="F7720" i="12" s="1"/>
  <c r="F7724" i="12" s="1" a="1"/>
  <c r="F7724" i="12" s="1"/>
  <c r="F7728" i="12" s="1" a="1"/>
  <c r="F7728" i="12" s="1"/>
  <c r="F7732" i="12" s="1" a="1"/>
  <c r="F7732" i="12" s="1"/>
  <c r="F7736" i="12" s="1" a="1"/>
  <c r="F7736" i="12" s="1"/>
  <c r="F7740" i="12" s="1" a="1"/>
  <c r="F7740" i="12" s="1"/>
  <c r="F7744" i="12" s="1" a="1"/>
  <c r="F7744" i="12" s="1"/>
  <c r="F7748" i="12" s="1" a="1"/>
  <c r="F7748" i="12" s="1"/>
  <c r="F7752" i="12" s="1" a="1"/>
  <c r="F7752" i="12" s="1"/>
  <c r="F7756" i="12" s="1" a="1"/>
  <c r="F7756" i="12" s="1"/>
  <c r="F7760" i="12" s="1" a="1"/>
  <c r="F7760" i="12" s="1"/>
  <c r="F7764" i="12" s="1" a="1"/>
  <c r="F7764" i="12" s="1"/>
  <c r="F7768" i="12" s="1" a="1"/>
  <c r="F7768" i="12" s="1"/>
  <c r="F7772" i="12" s="1" a="1"/>
  <c r="F7772" i="12" s="1"/>
  <c r="F7776" i="12" s="1" a="1"/>
  <c r="F7776" i="12" s="1"/>
  <c r="F7780" i="12" s="1" a="1"/>
  <c r="F7780" i="12" s="1"/>
  <c r="F7784" i="12" s="1" a="1"/>
  <c r="F7784" i="12" s="1"/>
  <c r="F7788" i="12" s="1" a="1"/>
  <c r="F7788" i="12" s="1"/>
  <c r="F7792" i="12" s="1" a="1"/>
  <c r="F7792" i="12" s="1"/>
  <c r="F7796" i="12" s="1" a="1"/>
  <c r="F7796" i="12" s="1"/>
  <c r="F7800" i="12" s="1" a="1"/>
  <c r="F7800" i="12" s="1"/>
  <c r="F7804" i="12" s="1" a="1"/>
  <c r="F7804" i="12" s="1"/>
  <c r="F7808" i="12" s="1" a="1"/>
  <c r="F7808" i="12" s="1"/>
  <c r="F7812" i="12" s="1" a="1"/>
  <c r="F7812" i="12" s="1"/>
  <c r="F7816" i="12" s="1" a="1"/>
  <c r="F7816" i="12" s="1"/>
  <c r="F7820" i="12" s="1" a="1"/>
  <c r="F7820" i="12" s="1"/>
  <c r="F7824" i="12" s="1" a="1"/>
  <c r="F7824" i="12" s="1"/>
  <c r="F7828" i="12" s="1" a="1"/>
  <c r="F7828" i="12" s="1"/>
  <c r="F7832" i="12" s="1" a="1"/>
  <c r="F7832" i="12" s="1"/>
  <c r="F7836" i="12" s="1" a="1"/>
  <c r="F7836" i="12" s="1"/>
  <c r="F7840" i="12" s="1" a="1"/>
  <c r="F7840" i="12" s="1"/>
  <c r="F7844" i="12" s="1" a="1"/>
  <c r="F7844" i="12" s="1"/>
  <c r="F7848" i="12" s="1" a="1"/>
  <c r="F7848" i="12" s="1"/>
  <c r="F7852" i="12" s="1" a="1"/>
  <c r="F7852" i="12" s="1"/>
  <c r="F7856" i="12" s="1" a="1"/>
  <c r="F7856" i="12" s="1"/>
  <c r="F7860" i="12" s="1" a="1"/>
  <c r="F7860" i="12" s="1"/>
  <c r="F7864" i="12" s="1" a="1"/>
  <c r="F7864" i="12" s="1"/>
  <c r="F7868" i="12" s="1" a="1"/>
  <c r="F7868" i="12" s="1"/>
  <c r="F7872" i="12" s="1" a="1"/>
  <c r="F7872" i="12" s="1"/>
  <c r="F7876" i="12" s="1" a="1"/>
  <c r="F7876" i="12" s="1"/>
  <c r="F7880" i="12" s="1" a="1"/>
  <c r="F7880" i="12" s="1"/>
  <c r="F7884" i="12" s="1" a="1"/>
  <c r="F7884" i="12" s="1"/>
  <c r="F7888" i="12" s="1" a="1"/>
  <c r="F7888" i="12" s="1"/>
  <c r="F7892" i="12" s="1" a="1"/>
  <c r="F7892" i="12" s="1"/>
  <c r="F7896" i="12" s="1" a="1"/>
  <c r="F7896" i="12" s="1"/>
  <c r="F7900" i="12" s="1" a="1"/>
  <c r="F7900" i="12" s="1"/>
  <c r="F7904" i="12" s="1" a="1"/>
  <c r="F7904" i="12" s="1"/>
  <c r="F7908" i="12" s="1" a="1"/>
  <c r="F7908" i="12" s="1"/>
  <c r="F7912" i="12" s="1" a="1"/>
  <c r="F7912" i="12" s="1"/>
  <c r="F7916" i="12" s="1" a="1"/>
  <c r="F7916" i="12" s="1"/>
  <c r="F7920" i="12" s="1" a="1"/>
  <c r="F7920" i="12" s="1"/>
  <c r="F7924" i="12" s="1" a="1"/>
  <c r="F7924" i="12" s="1"/>
  <c r="F7928" i="12" s="1" a="1"/>
  <c r="F7928" i="12" s="1"/>
  <c r="F7932" i="12" s="1" a="1"/>
  <c r="F7932" i="12" s="1"/>
  <c r="F7936" i="12" s="1" a="1"/>
  <c r="F7936" i="12" s="1"/>
  <c r="F7940" i="12" s="1" a="1"/>
  <c r="F7940" i="12" s="1"/>
  <c r="F7944" i="12" s="1" a="1"/>
  <c r="F7944" i="12" s="1"/>
  <c r="F7948" i="12" s="1" a="1"/>
  <c r="F7948" i="12" s="1"/>
  <c r="F7952" i="12" s="1" a="1"/>
  <c r="F7952" i="12" s="1"/>
  <c r="F7956" i="12" s="1" a="1"/>
  <c r="F7956" i="12" s="1"/>
  <c r="F7960" i="12" s="1" a="1"/>
  <c r="F7960" i="12" s="1"/>
  <c r="F7964" i="12" s="1" a="1"/>
  <c r="F7964" i="12" s="1"/>
  <c r="F7968" i="12" s="1" a="1"/>
  <c r="F7968" i="12" s="1"/>
  <c r="F7972" i="12" s="1" a="1"/>
  <c r="F7972" i="12" s="1"/>
  <c r="F7976" i="12" s="1" a="1"/>
  <c r="F7976" i="12" s="1"/>
  <c r="F7980" i="12" s="1" a="1"/>
  <c r="F7980" i="12" s="1"/>
  <c r="F7984" i="12" s="1" a="1"/>
  <c r="F7984" i="12" s="1"/>
  <c r="F7988" i="12" s="1" a="1"/>
  <c r="F7988" i="12" s="1"/>
  <c r="F7992" i="12" s="1" a="1"/>
  <c r="F7992" i="12" s="1"/>
  <c r="F7996" i="12" s="1" a="1"/>
  <c r="F7996" i="12" s="1"/>
  <c r="F8000" i="12" s="1" a="1"/>
  <c r="F8000" i="12" s="1"/>
  <c r="F8004" i="12" s="1" a="1"/>
  <c r="F8004" i="12" s="1"/>
  <c r="F8008" i="12" s="1" a="1"/>
  <c r="F8008" i="12" s="1"/>
  <c r="F8012" i="12" s="1" a="1"/>
  <c r="F8012" i="12" s="1"/>
  <c r="F8016" i="12" s="1" a="1"/>
  <c r="F8016" i="12" s="1"/>
  <c r="F8020" i="12" s="1" a="1"/>
  <c r="F8020" i="12" s="1"/>
  <c r="F8024" i="12" s="1" a="1"/>
  <c r="F8024" i="12" s="1"/>
  <c r="F8028" i="12" s="1" a="1"/>
  <c r="F8028" i="12" s="1"/>
  <c r="F8032" i="12" s="1" a="1"/>
  <c r="F8032" i="12" s="1"/>
  <c r="F8036" i="12" s="1" a="1"/>
  <c r="F8036" i="12" s="1"/>
  <c r="F8040" i="12" s="1" a="1"/>
  <c r="F8040" i="12" s="1"/>
  <c r="F8044" i="12" s="1" a="1"/>
  <c r="F8044" i="12" s="1"/>
  <c r="F8048" i="12" s="1" a="1"/>
  <c r="F8048" i="12" s="1"/>
  <c r="F8052" i="12" s="1" a="1"/>
  <c r="F8052" i="12" s="1"/>
  <c r="F8056" i="12" s="1" a="1"/>
  <c r="F8056" i="12" s="1"/>
  <c r="F8060" i="12" s="1" a="1"/>
  <c r="F8060" i="12" s="1"/>
  <c r="F8064" i="12" s="1" a="1"/>
  <c r="F8064" i="12" s="1"/>
  <c r="F8068" i="12" s="1" a="1"/>
  <c r="F8068" i="12" s="1"/>
  <c r="F8072" i="12" s="1" a="1"/>
  <c r="F8072" i="12" s="1"/>
  <c r="F8076" i="12" s="1" a="1"/>
  <c r="F8076" i="12" s="1"/>
  <c r="F8080" i="12" s="1" a="1"/>
  <c r="F8080" i="12" s="1"/>
  <c r="F8084" i="12" s="1" a="1"/>
  <c r="F8084" i="12" s="1"/>
  <c r="F8088" i="12" s="1" a="1"/>
  <c r="F8088" i="12" s="1"/>
  <c r="F8092" i="12" s="1" a="1"/>
  <c r="F8092" i="12" s="1"/>
  <c r="F8096" i="12" s="1" a="1"/>
  <c r="F8096" i="12" s="1"/>
  <c r="F8100" i="12" s="1" a="1"/>
  <c r="F8100" i="12" s="1"/>
  <c r="F8104" i="12" s="1" a="1"/>
  <c r="F8104" i="12" s="1"/>
  <c r="F8108" i="12" s="1" a="1"/>
  <c r="F8108" i="12" s="1"/>
  <c r="F8112" i="12" s="1" a="1"/>
  <c r="F8112" i="12" s="1"/>
  <c r="F8116" i="12" s="1" a="1"/>
  <c r="F8116" i="12" s="1"/>
  <c r="F8120" i="12" s="1" a="1"/>
  <c r="F8120" i="12" s="1"/>
  <c r="F8124" i="12" s="1" a="1"/>
  <c r="F8124" i="12" s="1"/>
  <c r="F8128" i="12" s="1" a="1"/>
  <c r="F8128" i="12" s="1"/>
  <c r="F8132" i="12" s="1" a="1"/>
  <c r="F8132" i="12" s="1"/>
  <c r="F8136" i="12" s="1" a="1"/>
  <c r="F8136" i="12" s="1"/>
  <c r="F8140" i="12" s="1" a="1"/>
  <c r="F8140" i="12" s="1"/>
  <c r="F8144" i="12" s="1" a="1"/>
  <c r="F8144" i="12" s="1"/>
  <c r="F8148" i="12" s="1" a="1"/>
  <c r="F8148" i="12" s="1"/>
  <c r="F8152" i="12" s="1" a="1"/>
  <c r="F8152" i="12" s="1"/>
  <c r="F8156" i="12" s="1" a="1"/>
  <c r="F8156" i="12" s="1"/>
  <c r="F8160" i="12" s="1" a="1"/>
  <c r="F8160" i="12" s="1"/>
  <c r="F8164" i="12" s="1" a="1"/>
  <c r="F8164" i="12" s="1"/>
  <c r="F8168" i="12" s="1" a="1"/>
  <c r="F8168" i="12" s="1"/>
  <c r="F8172" i="12" s="1" a="1"/>
  <c r="F8172" i="12" s="1"/>
  <c r="F8176" i="12" s="1" a="1"/>
  <c r="F8176" i="12" s="1"/>
  <c r="F8180" i="12" s="1" a="1"/>
  <c r="F8180" i="12" s="1"/>
  <c r="F8184" i="12" s="1" a="1"/>
  <c r="F8184" i="12" s="1"/>
  <c r="F8188" i="12" s="1" a="1"/>
  <c r="F8188" i="12" s="1"/>
  <c r="F8192" i="12" s="1" a="1"/>
  <c r="F8192" i="12" s="1"/>
  <c r="F8196" i="12" s="1" a="1"/>
  <c r="F8196" i="12" s="1"/>
  <c r="F8200" i="12" s="1" a="1"/>
  <c r="F8200" i="12" s="1"/>
  <c r="F8204" i="12" s="1" a="1"/>
  <c r="F8204" i="12" s="1"/>
  <c r="F8208" i="12" s="1" a="1"/>
  <c r="F8208" i="12" s="1"/>
  <c r="F8212" i="12" s="1" a="1"/>
  <c r="F8212" i="12" s="1"/>
  <c r="F8216" i="12" s="1" a="1"/>
  <c r="F8216" i="12" s="1"/>
  <c r="F8220" i="12" s="1" a="1"/>
  <c r="F8220" i="12" s="1"/>
  <c r="F8224" i="12" s="1" a="1"/>
  <c r="F8224" i="12" s="1"/>
  <c r="F8228" i="12" s="1" a="1"/>
  <c r="F8228" i="12" s="1"/>
  <c r="F8232" i="12" s="1" a="1"/>
  <c r="F8232" i="12" s="1"/>
  <c r="F8236" i="12" s="1" a="1"/>
  <c r="F8236" i="12" s="1"/>
  <c r="F8240" i="12" s="1" a="1"/>
  <c r="F8240" i="12" s="1"/>
  <c r="F8244" i="12" s="1" a="1"/>
  <c r="F8244" i="12" s="1"/>
  <c r="F8248" i="12" s="1" a="1"/>
  <c r="F8248" i="12" s="1"/>
  <c r="F8252" i="12" s="1" a="1"/>
  <c r="F8252" i="12" s="1"/>
  <c r="F8256" i="12" s="1" a="1"/>
  <c r="F8256" i="12" s="1"/>
  <c r="F8260" i="12" s="1" a="1"/>
  <c r="F8260" i="12" s="1"/>
  <c r="F8264" i="12" s="1" a="1"/>
  <c r="F8264" i="12" s="1"/>
  <c r="F8268" i="12" s="1" a="1"/>
  <c r="F8268" i="12" s="1"/>
  <c r="F8272" i="12" s="1" a="1"/>
  <c r="F8272" i="12" s="1"/>
  <c r="F8276" i="12" s="1" a="1"/>
  <c r="F8276" i="12" s="1"/>
  <c r="F8280" i="12" s="1" a="1"/>
  <c r="F8280" i="12" s="1"/>
  <c r="F8284" i="12" s="1" a="1"/>
  <c r="F8284" i="12" s="1"/>
  <c r="F8288" i="12" s="1" a="1"/>
  <c r="F8288" i="12" s="1"/>
  <c r="F8292" i="12" s="1" a="1"/>
  <c r="F8292" i="12" s="1"/>
  <c r="F8296" i="12" s="1" a="1"/>
  <c r="F8296" i="12" s="1"/>
  <c r="F8300" i="12" s="1" a="1"/>
  <c r="F8300" i="12" s="1"/>
  <c r="F8304" i="12" s="1" a="1"/>
  <c r="F8304" i="12" s="1"/>
  <c r="F8308" i="12" s="1" a="1"/>
  <c r="F8308" i="12" s="1"/>
  <c r="F8312" i="12" s="1" a="1"/>
  <c r="F8312" i="12" s="1"/>
  <c r="F8316" i="12" s="1" a="1"/>
  <c r="F8316" i="12" s="1"/>
  <c r="F8320" i="12" s="1" a="1"/>
  <c r="F8320" i="12" s="1"/>
  <c r="F8324" i="12" s="1" a="1"/>
  <c r="F8324" i="12" s="1"/>
  <c r="F8328" i="12" s="1" a="1"/>
  <c r="F8328" i="12" s="1"/>
  <c r="F8332" i="12" s="1" a="1"/>
  <c r="F8332" i="12" s="1"/>
  <c r="F8336" i="12" s="1" a="1"/>
  <c r="F8336" i="12" s="1"/>
  <c r="F8340" i="12" s="1" a="1"/>
  <c r="F8340" i="12" s="1"/>
  <c r="F8344" i="12" s="1" a="1"/>
  <c r="F8344" i="12" s="1"/>
  <c r="F8348" i="12" s="1" a="1"/>
  <c r="F8348" i="12" s="1"/>
  <c r="F8352" i="12" s="1" a="1"/>
  <c r="F8352" i="12" s="1"/>
  <c r="F8356" i="12" s="1" a="1"/>
  <c r="F8356" i="12" s="1"/>
  <c r="F8360" i="12" s="1" a="1"/>
  <c r="F8360" i="12" s="1"/>
  <c r="F8364" i="12" s="1" a="1"/>
  <c r="F8364" i="12" s="1"/>
  <c r="F8368" i="12" s="1" a="1"/>
  <c r="F8368" i="12" s="1"/>
  <c r="F8372" i="12" s="1" a="1"/>
  <c r="F8372" i="12" s="1"/>
  <c r="F8376" i="12" s="1" a="1"/>
  <c r="F8376" i="12" s="1"/>
  <c r="F8380" i="12" s="1" a="1"/>
  <c r="F8380" i="12" s="1"/>
  <c r="F8384" i="12" s="1" a="1"/>
  <c r="F8384" i="12" s="1"/>
  <c r="F8388" i="12" s="1" a="1"/>
  <c r="F8388" i="12" s="1"/>
  <c r="F8392" i="12" s="1" a="1"/>
  <c r="F8392" i="12" s="1"/>
  <c r="F8396" i="12" s="1" a="1"/>
  <c r="F8396" i="12" s="1"/>
  <c r="F8400" i="12" s="1" a="1"/>
  <c r="F8400" i="12" s="1"/>
  <c r="F8404" i="12" s="1" a="1"/>
  <c r="F8404" i="12" s="1"/>
  <c r="F8408" i="12" s="1" a="1"/>
  <c r="F8408" i="12" s="1"/>
  <c r="F8412" i="12" s="1" a="1"/>
  <c r="F8412" i="12" s="1"/>
  <c r="F8416" i="12" s="1" a="1"/>
  <c r="F8416" i="12" s="1"/>
  <c r="F8420" i="12" s="1" a="1"/>
  <c r="F8420" i="12" s="1"/>
  <c r="F8424" i="12" s="1" a="1"/>
  <c r="F8424" i="12" s="1"/>
  <c r="F8428" i="12" s="1" a="1"/>
  <c r="F8428" i="12" s="1"/>
  <c r="F8432" i="12" s="1" a="1"/>
  <c r="F8432" i="12" s="1"/>
  <c r="F8436" i="12" s="1" a="1"/>
  <c r="F8436" i="12" s="1"/>
  <c r="F8440" i="12" s="1" a="1"/>
  <c r="F8440" i="12" s="1"/>
  <c r="F8444" i="12" s="1" a="1"/>
  <c r="F8444" i="12" s="1"/>
  <c r="F8448" i="12" s="1" a="1"/>
  <c r="F8448" i="12" s="1"/>
  <c r="F8452" i="12" s="1" a="1"/>
  <c r="F8452" i="12" s="1"/>
  <c r="F8456" i="12" s="1" a="1"/>
  <c r="F8456" i="12" s="1"/>
  <c r="F8460" i="12" s="1" a="1"/>
  <c r="F8460" i="12" s="1"/>
  <c r="F8464" i="12" s="1" a="1"/>
  <c r="F8464" i="12" s="1"/>
  <c r="F8468" i="12" s="1" a="1"/>
  <c r="F8468" i="12" s="1"/>
  <c r="F8472" i="12" s="1" a="1"/>
  <c r="F8472" i="12" s="1"/>
  <c r="F8476" i="12" s="1" a="1"/>
  <c r="F8476" i="12" s="1"/>
  <c r="F8480" i="12" s="1" a="1"/>
  <c r="F8480" i="12" s="1"/>
  <c r="F8484" i="12" s="1" a="1"/>
  <c r="F8484" i="12" s="1"/>
  <c r="F8488" i="12" s="1" a="1"/>
  <c r="F8488" i="12" s="1"/>
  <c r="F8492" i="12" s="1" a="1"/>
  <c r="F8492" i="12" s="1"/>
  <c r="F8496" i="12" s="1" a="1"/>
  <c r="F8496" i="12" s="1"/>
  <c r="F8500" i="12" s="1" a="1"/>
  <c r="F8500" i="12" s="1"/>
  <c r="F8504" i="12" s="1" a="1"/>
  <c r="F8504" i="12" s="1"/>
  <c r="F8508" i="12" s="1" a="1"/>
  <c r="F8508" i="12" s="1"/>
  <c r="F8512" i="12" s="1" a="1"/>
  <c r="F8512" i="12" s="1"/>
  <c r="F8516" i="12" s="1" a="1"/>
  <c r="F8516" i="12" s="1"/>
  <c r="F8520" i="12" s="1" a="1"/>
  <c r="F8520" i="12" s="1"/>
  <c r="F8524" i="12" s="1" a="1"/>
  <c r="F8524" i="12" s="1"/>
  <c r="F8528" i="12" s="1" a="1"/>
  <c r="F8528" i="12" s="1"/>
  <c r="F8532" i="12" s="1" a="1"/>
  <c r="F8532" i="12" s="1"/>
  <c r="F8536" i="12" s="1" a="1"/>
  <c r="F8536" i="12" s="1"/>
  <c r="F8540" i="12" s="1" a="1"/>
  <c r="F8540" i="12" s="1"/>
  <c r="F8544" i="12" s="1" a="1"/>
  <c r="F8544" i="12" s="1"/>
  <c r="F8548" i="12" s="1" a="1"/>
  <c r="F8548" i="12" s="1"/>
  <c r="F8552" i="12" s="1" a="1"/>
  <c r="F8552" i="12" s="1"/>
  <c r="F8556" i="12" s="1" a="1"/>
  <c r="F8556" i="12" s="1"/>
  <c r="F8560" i="12" s="1" a="1"/>
  <c r="F8560" i="12" s="1"/>
  <c r="F8564" i="12" s="1" a="1"/>
  <c r="F8564" i="12" s="1"/>
  <c r="F8568" i="12" s="1" a="1"/>
  <c r="F8568" i="12" s="1"/>
  <c r="F8572" i="12" s="1" a="1"/>
  <c r="F8572" i="12" s="1"/>
  <c r="F8576" i="12" s="1" a="1"/>
  <c r="F8576" i="12" s="1"/>
  <c r="F8580" i="12" s="1" a="1"/>
  <c r="F8580" i="12" s="1"/>
  <c r="F8584" i="12" s="1" a="1"/>
  <c r="F8584" i="12" s="1"/>
  <c r="F8588" i="12" s="1" a="1"/>
  <c r="F8588" i="12" s="1"/>
  <c r="F8592" i="12" s="1" a="1"/>
  <c r="F8592" i="12" s="1"/>
  <c r="F8596" i="12" s="1" a="1"/>
  <c r="F8596" i="12" s="1"/>
  <c r="F8600" i="12" s="1" a="1"/>
  <c r="F8600" i="12" s="1"/>
  <c r="F8604" i="12" s="1" a="1"/>
  <c r="F8604" i="12" s="1"/>
  <c r="F8608" i="12" s="1" a="1"/>
  <c r="F8608" i="12" s="1"/>
  <c r="F8612" i="12" s="1" a="1"/>
  <c r="F8612" i="12" s="1"/>
  <c r="F8616" i="12" s="1" a="1"/>
  <c r="F8616" i="12" s="1"/>
  <c r="F8620" i="12" s="1" a="1"/>
  <c r="F8620" i="12" s="1"/>
  <c r="F8624" i="12" s="1" a="1"/>
  <c r="F8624" i="12" s="1"/>
  <c r="F8628" i="12" s="1" a="1"/>
  <c r="F8628" i="12" s="1"/>
  <c r="F8632" i="12" s="1" a="1"/>
  <c r="F8632" i="12" s="1"/>
  <c r="F8636" i="12" s="1" a="1"/>
  <c r="F8636" i="12" s="1"/>
  <c r="F8640" i="12" s="1" a="1"/>
  <c r="F8640" i="12" s="1"/>
  <c r="F8644" i="12" s="1" a="1"/>
  <c r="F8644" i="12" s="1"/>
  <c r="F8648" i="12" s="1" a="1"/>
  <c r="F8648" i="12" s="1"/>
  <c r="F8652" i="12" s="1" a="1"/>
  <c r="F8652" i="12" s="1"/>
  <c r="F8656" i="12" s="1" a="1"/>
  <c r="F8656" i="12" s="1"/>
  <c r="F8660" i="12" s="1" a="1"/>
  <c r="F8660" i="12" s="1"/>
  <c r="F8664" i="12" s="1" a="1"/>
  <c r="F8664" i="12" s="1"/>
  <c r="F8668" i="12" s="1" a="1"/>
  <c r="F8668" i="12" s="1"/>
  <c r="F8672" i="12" s="1" a="1"/>
  <c r="F8672" i="12" s="1"/>
  <c r="F8676" i="12" s="1" a="1"/>
  <c r="F8676" i="12" s="1"/>
  <c r="F8680" i="12" s="1" a="1"/>
  <c r="F8680" i="12" s="1"/>
  <c r="F8684" i="12" s="1" a="1"/>
  <c r="F8684" i="12" s="1"/>
  <c r="F8688" i="12" s="1" a="1"/>
  <c r="F8688" i="12" s="1"/>
  <c r="F8692" i="12" s="1" a="1"/>
  <c r="F8692" i="12" s="1"/>
  <c r="F8696" i="12" s="1" a="1"/>
  <c r="F8696" i="12" s="1"/>
  <c r="F8700" i="12" s="1" a="1"/>
  <c r="F8700" i="12" s="1"/>
  <c r="F8704" i="12" s="1" a="1"/>
  <c r="F8704" i="12" s="1"/>
  <c r="F8708" i="12" s="1" a="1"/>
  <c r="F8708" i="12" s="1"/>
  <c r="F8712" i="12" s="1" a="1"/>
  <c r="F8712" i="12" s="1"/>
  <c r="F8716" i="12" s="1" a="1"/>
  <c r="F8716" i="12" s="1"/>
  <c r="F8720" i="12" s="1" a="1"/>
  <c r="F8720" i="12" s="1"/>
  <c r="F8724" i="12" s="1" a="1"/>
  <c r="F8724" i="12" s="1"/>
  <c r="F8728" i="12" s="1" a="1"/>
  <c r="F8728" i="12" s="1"/>
  <c r="F8732" i="12" s="1" a="1"/>
  <c r="F8732" i="12" s="1"/>
  <c r="F8736" i="12" s="1" a="1"/>
  <c r="F8736" i="12" s="1"/>
  <c r="F8740" i="12" s="1" a="1"/>
  <c r="F8740" i="12" s="1"/>
  <c r="F8744" i="12" s="1" a="1"/>
  <c r="F8744" i="12" s="1"/>
  <c r="F8748" i="12" s="1" a="1"/>
  <c r="F8748" i="12" s="1"/>
  <c r="F8752" i="12" s="1" a="1"/>
  <c r="F8752" i="12" s="1"/>
  <c r="F8756" i="12" s="1" a="1"/>
  <c r="F8756" i="12" s="1"/>
  <c r="F8760" i="12" s="1" a="1"/>
  <c r="F8760" i="12" s="1"/>
  <c r="F8764" i="12" s="1" a="1"/>
  <c r="F8764" i="12" s="1"/>
  <c r="F8768" i="12" s="1" a="1"/>
  <c r="F8768" i="12" s="1"/>
  <c r="F8772" i="12" s="1" a="1"/>
  <c r="F8772" i="12" s="1"/>
  <c r="F8776" i="12" s="1" a="1"/>
  <c r="F8776" i="12" s="1"/>
  <c r="F8780" i="12" s="1" a="1"/>
  <c r="F8780" i="12" s="1"/>
  <c r="F8784" i="12" s="1" a="1"/>
  <c r="F8784" i="12" s="1"/>
  <c r="F8788" i="12" s="1" a="1"/>
  <c r="F8788" i="12" s="1"/>
  <c r="F8792" i="12" s="1" a="1"/>
  <c r="F8792" i="12" s="1"/>
  <c r="F8796" i="12" s="1" a="1"/>
  <c r="F8796" i="12" s="1"/>
  <c r="F8800" i="12" s="1" a="1"/>
  <c r="F8800" i="12" s="1"/>
  <c r="F8804" i="12" s="1" a="1"/>
  <c r="F8804" i="12" s="1"/>
  <c r="F8808" i="12" s="1" a="1"/>
  <c r="F8808" i="12" s="1"/>
  <c r="F8812" i="12" s="1" a="1"/>
  <c r="F8812" i="12" s="1"/>
  <c r="F8816" i="12" s="1" a="1"/>
  <c r="F8816" i="12" s="1"/>
  <c r="F8820" i="12" s="1" a="1"/>
  <c r="F8820" i="12" s="1"/>
  <c r="F8824" i="12" s="1" a="1"/>
  <c r="F8824" i="12" s="1"/>
  <c r="F8828" i="12" s="1" a="1"/>
  <c r="F8828" i="12" s="1"/>
  <c r="F8832" i="12" s="1" a="1"/>
  <c r="F8832" i="12" s="1"/>
  <c r="F8836" i="12" s="1" a="1"/>
  <c r="F8836" i="12" s="1"/>
  <c r="F8840" i="12" s="1" a="1"/>
  <c r="F8840" i="12" s="1"/>
  <c r="F8844" i="12" s="1" a="1"/>
  <c r="F8844" i="12" s="1"/>
  <c r="F8848" i="12" s="1" a="1"/>
  <c r="F8848" i="12" s="1"/>
  <c r="F8852" i="12" s="1" a="1"/>
  <c r="F8852" i="12" s="1"/>
  <c r="F8856" i="12" s="1" a="1"/>
  <c r="F8856" i="12" s="1"/>
  <c r="F8860" i="12" s="1" a="1"/>
  <c r="F8860" i="12" s="1"/>
  <c r="F8864" i="12" s="1" a="1"/>
  <c r="F8864" i="12" s="1"/>
  <c r="F8868" i="12" s="1" a="1"/>
  <c r="F8868" i="12" s="1"/>
  <c r="F8872" i="12" s="1" a="1"/>
  <c r="F8872" i="12" s="1"/>
  <c r="F8876" i="12" s="1" a="1"/>
  <c r="F8876" i="12" s="1"/>
  <c r="F8880" i="12" s="1" a="1"/>
  <c r="F8880" i="12" s="1"/>
  <c r="F8884" i="12" s="1" a="1"/>
  <c r="F8884" i="12" s="1"/>
  <c r="F8888" i="12" s="1" a="1"/>
  <c r="F8888" i="12" s="1"/>
  <c r="F8892" i="12" s="1" a="1"/>
  <c r="F8892" i="12" s="1"/>
  <c r="F8896" i="12" s="1" a="1"/>
  <c r="F8896" i="12" s="1"/>
  <c r="F8900" i="12" s="1" a="1"/>
  <c r="F8900" i="12" s="1"/>
  <c r="F8904" i="12" s="1" a="1"/>
  <c r="F8904" i="12" s="1"/>
  <c r="F8908" i="12" s="1" a="1"/>
  <c r="F8908" i="12" s="1"/>
  <c r="F8912" i="12" s="1" a="1"/>
  <c r="F8912" i="12" s="1"/>
  <c r="F8916" i="12" s="1" a="1"/>
  <c r="F8916" i="12" s="1"/>
  <c r="F8920" i="12" s="1" a="1"/>
  <c r="F8920" i="12" s="1"/>
  <c r="F8924" i="12" s="1" a="1"/>
  <c r="F8924" i="12" s="1"/>
  <c r="F8928" i="12" s="1" a="1"/>
  <c r="F8928" i="12" s="1"/>
  <c r="F8932" i="12" s="1" a="1"/>
  <c r="F8932" i="12" s="1"/>
  <c r="F8936" i="12" s="1" a="1"/>
  <c r="F8936" i="12" s="1"/>
  <c r="F8940" i="12" s="1" a="1"/>
  <c r="F8940" i="12" s="1"/>
  <c r="F8944" i="12" s="1" a="1"/>
  <c r="F8944" i="12" s="1"/>
  <c r="F8948" i="12" s="1" a="1"/>
  <c r="F8948" i="12" s="1"/>
  <c r="F8952" i="12" s="1" a="1"/>
  <c r="F8952" i="12" s="1"/>
  <c r="F8956" i="12" s="1" a="1"/>
  <c r="F8956" i="12" s="1"/>
  <c r="F8960" i="12" s="1" a="1"/>
  <c r="F8960" i="12" s="1"/>
  <c r="F8964" i="12" s="1" a="1"/>
  <c r="F8964" i="12" s="1"/>
  <c r="F8968" i="12" s="1" a="1"/>
  <c r="F8968" i="12" s="1"/>
  <c r="F8972" i="12" s="1" a="1"/>
  <c r="F8972" i="12" s="1"/>
  <c r="F8976" i="12" s="1" a="1"/>
  <c r="F8976" i="12" s="1"/>
  <c r="F8980" i="12" s="1" a="1"/>
  <c r="F8980" i="12" s="1"/>
  <c r="F8984" i="12" s="1" a="1"/>
  <c r="F8984" i="12" s="1"/>
  <c r="F8988" i="12" s="1" a="1"/>
  <c r="F8988" i="12" s="1"/>
  <c r="F8992" i="12" s="1" a="1"/>
  <c r="F8992" i="12" s="1"/>
  <c r="F8996" i="12" s="1" a="1"/>
  <c r="F8996" i="12" s="1"/>
  <c r="F9000" i="12" s="1" a="1"/>
  <c r="F9000" i="12" s="1"/>
  <c r="F9004" i="12" s="1" a="1"/>
  <c r="F9004" i="12" s="1"/>
  <c r="F9008" i="12" s="1" a="1"/>
  <c r="F9008" i="12" s="1"/>
  <c r="F9012" i="12" s="1" a="1"/>
  <c r="F9012" i="12" s="1"/>
  <c r="F9016" i="12" s="1" a="1"/>
  <c r="F9016" i="12" s="1"/>
  <c r="F9020" i="12" s="1" a="1"/>
  <c r="F9020" i="12" s="1"/>
  <c r="F9024" i="12" s="1" a="1"/>
  <c r="F9024" i="12" s="1"/>
  <c r="F9028" i="12" s="1" a="1"/>
  <c r="F9028" i="12" s="1"/>
  <c r="F9032" i="12" s="1" a="1"/>
  <c r="F9032" i="12" s="1"/>
  <c r="F9036" i="12" s="1" a="1"/>
  <c r="F9036" i="12" s="1"/>
  <c r="F9040" i="12" s="1" a="1"/>
  <c r="F9040" i="12" s="1"/>
  <c r="F9044" i="12" s="1" a="1"/>
  <c r="F9044" i="12" s="1"/>
  <c r="F9048" i="12" s="1" a="1"/>
  <c r="F9048" i="12" s="1"/>
  <c r="F9052" i="12" s="1" a="1"/>
  <c r="F9052" i="12" s="1"/>
  <c r="F9056" i="12" s="1" a="1"/>
  <c r="F9056" i="12" s="1"/>
  <c r="F9060" i="12" s="1" a="1"/>
  <c r="F9060" i="12" s="1"/>
  <c r="F9064" i="12" s="1" a="1"/>
  <c r="F9064" i="12" s="1"/>
  <c r="F9068" i="12" s="1" a="1"/>
  <c r="F9068" i="12" s="1"/>
  <c r="F9072" i="12" s="1" a="1"/>
  <c r="F9072" i="12" s="1"/>
  <c r="F9076" i="12" s="1" a="1"/>
  <c r="F9076" i="12" s="1"/>
  <c r="F9080" i="12" s="1" a="1"/>
  <c r="F9080" i="12" s="1"/>
  <c r="F9084" i="12" s="1" a="1"/>
  <c r="F9084" i="12" s="1"/>
  <c r="F9088" i="12" s="1" a="1"/>
  <c r="F9088" i="12" s="1"/>
  <c r="F9092" i="12" s="1" a="1"/>
  <c r="F9092" i="12" s="1"/>
  <c r="F9096" i="12" s="1" a="1"/>
  <c r="F9096" i="12" s="1"/>
  <c r="F9100" i="12" s="1" a="1"/>
  <c r="F9100" i="12" s="1"/>
  <c r="F9104" i="12" s="1" a="1"/>
  <c r="F9104" i="12" s="1"/>
  <c r="F9108" i="12" s="1" a="1"/>
  <c r="F9108" i="12" s="1"/>
  <c r="F9112" i="12" s="1" a="1"/>
  <c r="F9112" i="12" s="1"/>
  <c r="F9116" i="12" s="1" a="1"/>
  <c r="F9116" i="12" s="1"/>
  <c r="F9120" i="12" s="1" a="1"/>
  <c r="F9120" i="12" s="1"/>
  <c r="F9124" i="12" s="1" a="1"/>
  <c r="F9124" i="12" s="1"/>
  <c r="F9128" i="12" s="1" a="1"/>
  <c r="F9128" i="12" s="1"/>
  <c r="F9132" i="12" s="1" a="1"/>
  <c r="F9132" i="12" s="1"/>
  <c r="F9136" i="12" s="1" a="1"/>
  <c r="F9136" i="12" s="1"/>
  <c r="F9140" i="12" s="1" a="1"/>
  <c r="F9140" i="12" s="1"/>
  <c r="F9144" i="12" s="1" a="1"/>
  <c r="F9144" i="12" s="1"/>
  <c r="F9148" i="12" s="1" a="1"/>
  <c r="F9148" i="12" s="1"/>
  <c r="F9152" i="12" s="1" a="1"/>
  <c r="F9152" i="12" s="1"/>
  <c r="F9156" i="12" s="1" a="1"/>
  <c r="F9156" i="12" s="1"/>
  <c r="F9160" i="12" s="1" a="1"/>
  <c r="F9160" i="12" s="1"/>
  <c r="F9164" i="12" s="1" a="1"/>
  <c r="F9164" i="12" s="1"/>
  <c r="F9168" i="12" s="1" a="1"/>
  <c r="F9168" i="12" s="1"/>
  <c r="F9172" i="12" s="1" a="1"/>
  <c r="F9172" i="12" s="1"/>
  <c r="F9176" i="12" s="1" a="1"/>
  <c r="F9176" i="12" s="1"/>
  <c r="F9180" i="12" s="1" a="1"/>
  <c r="F9180" i="12" s="1"/>
  <c r="F9184" i="12" s="1" a="1"/>
  <c r="F9184" i="12" s="1"/>
  <c r="F9188" i="12" s="1" a="1"/>
  <c r="F9188" i="12" s="1"/>
  <c r="F9192" i="12" s="1" a="1"/>
  <c r="F9192" i="12" s="1"/>
  <c r="F9196" i="12" s="1" a="1"/>
  <c r="F9196" i="12" s="1"/>
  <c r="F9200" i="12" s="1" a="1"/>
  <c r="F9200" i="12" s="1"/>
  <c r="F9204" i="12" s="1" a="1"/>
  <c r="F9204" i="12" s="1"/>
  <c r="F9208" i="12" s="1" a="1"/>
  <c r="F9208" i="12" s="1"/>
  <c r="F9212" i="12" s="1" a="1"/>
  <c r="F9212" i="12" s="1"/>
  <c r="F9216" i="12" s="1" a="1"/>
  <c r="F9216" i="12" s="1"/>
  <c r="F9220" i="12" s="1" a="1"/>
  <c r="F9220" i="12" s="1"/>
  <c r="F9224" i="12" s="1" a="1"/>
  <c r="F9224" i="12" s="1"/>
  <c r="F9228" i="12" s="1" a="1"/>
  <c r="F9228" i="12" s="1"/>
  <c r="F9232" i="12" s="1" a="1"/>
  <c r="F9232" i="12" s="1"/>
  <c r="F9236" i="12" s="1" a="1"/>
  <c r="F9236" i="12" s="1"/>
  <c r="F9240" i="12" s="1" a="1"/>
  <c r="F9240" i="12" s="1"/>
  <c r="F9244" i="12" s="1" a="1"/>
  <c r="F9244" i="12" s="1"/>
  <c r="F9248" i="12" s="1" a="1"/>
  <c r="F9248" i="12" s="1"/>
  <c r="F9252" i="12" s="1" a="1"/>
  <c r="F9252" i="12" s="1"/>
  <c r="F9256" i="12" s="1" a="1"/>
  <c r="F9256" i="12" s="1"/>
  <c r="F9260" i="12" s="1" a="1"/>
  <c r="F9260" i="12" s="1"/>
  <c r="F9264" i="12" s="1" a="1"/>
  <c r="F9264" i="12" s="1"/>
  <c r="F9268" i="12" s="1" a="1"/>
  <c r="F9268" i="12" s="1"/>
  <c r="F9272" i="12" s="1" a="1"/>
  <c r="F9272" i="12" s="1"/>
  <c r="F9276" i="12" s="1" a="1"/>
  <c r="F9276" i="12" s="1"/>
  <c r="F9280" i="12" s="1" a="1"/>
  <c r="F9280" i="12" s="1"/>
  <c r="F9284" i="12" s="1" a="1"/>
  <c r="F9284" i="12" s="1"/>
  <c r="F9288" i="12" s="1" a="1"/>
  <c r="F9288" i="12" s="1"/>
  <c r="F9292" i="12" s="1" a="1"/>
  <c r="F9292" i="12" s="1"/>
  <c r="F9296" i="12" s="1" a="1"/>
  <c r="F9296" i="12" s="1"/>
  <c r="F9300" i="12" s="1" a="1"/>
  <c r="F9300" i="12" s="1"/>
  <c r="F9304" i="12" s="1" a="1"/>
  <c r="F9304" i="12" s="1"/>
  <c r="F9308" i="12" s="1" a="1"/>
  <c r="F9308" i="12" s="1"/>
  <c r="F9312" i="12" s="1" a="1"/>
  <c r="F9312" i="12" s="1"/>
  <c r="F9316" i="12" s="1" a="1"/>
  <c r="F9316" i="12" s="1"/>
  <c r="F9320" i="12" s="1" a="1"/>
  <c r="F9320" i="12" s="1"/>
  <c r="F9324" i="12" s="1" a="1"/>
  <c r="F9324" i="12" s="1"/>
  <c r="F9328" i="12" s="1" a="1"/>
  <c r="F9328" i="12" s="1"/>
  <c r="F9332" i="12" s="1" a="1"/>
  <c r="F9332" i="12" s="1"/>
  <c r="F9336" i="12" s="1" a="1"/>
  <c r="F9336" i="12" s="1"/>
  <c r="F9340" i="12" s="1" a="1"/>
  <c r="F9340" i="12" s="1"/>
  <c r="F9344" i="12" s="1" a="1"/>
  <c r="F9344" i="12" s="1"/>
  <c r="F9348" i="12" s="1" a="1"/>
  <c r="F9348" i="12" s="1"/>
  <c r="F9352" i="12" s="1" a="1"/>
  <c r="F9352" i="12" s="1"/>
  <c r="F9356" i="12" s="1" a="1"/>
  <c r="F9356" i="12" s="1"/>
  <c r="F9360" i="12" s="1" a="1"/>
  <c r="F9360" i="12" s="1"/>
  <c r="F9364" i="12" s="1" a="1"/>
  <c r="F9364" i="12" s="1"/>
  <c r="F9368" i="12" s="1" a="1"/>
  <c r="F9368" i="12" s="1"/>
  <c r="F9372" i="12" s="1" a="1"/>
  <c r="F9372" i="12" s="1"/>
  <c r="F9376" i="12" s="1" a="1"/>
  <c r="F9376" i="12" s="1"/>
  <c r="F9380" i="12" s="1" a="1"/>
  <c r="F9380" i="12" s="1"/>
  <c r="F9384" i="12" s="1" a="1"/>
  <c r="F9384" i="12" s="1"/>
  <c r="F9388" i="12" s="1" a="1"/>
  <c r="F9388" i="12" s="1"/>
  <c r="F9392" i="12" s="1" a="1"/>
  <c r="F9392" i="12" s="1"/>
  <c r="F9396" i="12" s="1" a="1"/>
  <c r="F9396" i="12" s="1"/>
  <c r="F9400" i="12" s="1" a="1"/>
  <c r="F9400" i="12" s="1"/>
  <c r="F9404" i="12" s="1" a="1"/>
  <c r="F9404" i="12" s="1"/>
  <c r="F9408" i="12" s="1" a="1"/>
  <c r="F9408" i="12" s="1"/>
  <c r="F9412" i="12" s="1" a="1"/>
  <c r="F9412" i="12" s="1"/>
  <c r="F9416" i="12" s="1" a="1"/>
  <c r="F9416" i="12" s="1"/>
  <c r="F9420" i="12" s="1" a="1"/>
  <c r="F9420" i="12" s="1"/>
  <c r="F9424" i="12" s="1" a="1"/>
  <c r="F9424" i="12" s="1"/>
  <c r="F9428" i="12" s="1" a="1"/>
  <c r="F9428" i="12" s="1"/>
  <c r="F9432" i="12" s="1" a="1"/>
  <c r="F9432" i="12" s="1"/>
  <c r="F9436" i="12" s="1" a="1"/>
  <c r="F9436" i="12" s="1"/>
  <c r="F9440" i="12" s="1" a="1"/>
  <c r="F9440" i="12" s="1"/>
  <c r="F9444" i="12" s="1" a="1"/>
  <c r="F9444" i="12" s="1"/>
  <c r="F9448" i="12" s="1" a="1"/>
  <c r="F9448" i="12" s="1"/>
  <c r="F9452" i="12" s="1" a="1"/>
  <c r="F9452" i="12" s="1"/>
  <c r="F9456" i="12" s="1" a="1"/>
  <c r="F9456" i="12" s="1"/>
  <c r="F9460" i="12" s="1" a="1"/>
  <c r="F9460" i="12" s="1"/>
  <c r="F9464" i="12" s="1" a="1"/>
  <c r="F9464" i="12" s="1"/>
  <c r="F9468" i="12" s="1" a="1"/>
  <c r="F9468" i="12" s="1"/>
  <c r="F9472" i="12" s="1" a="1"/>
  <c r="F9472" i="12" s="1"/>
  <c r="F9476" i="12" s="1" a="1"/>
  <c r="F9476" i="12" s="1"/>
  <c r="F9480" i="12" s="1" a="1"/>
  <c r="F9480" i="12" s="1"/>
  <c r="F9484" i="12" s="1" a="1"/>
  <c r="F9484" i="12" s="1"/>
  <c r="F9488" i="12" s="1" a="1"/>
  <c r="F9488" i="12" s="1"/>
  <c r="F9492" i="12" s="1" a="1"/>
  <c r="F9492" i="12" s="1"/>
  <c r="F9496" i="12" s="1" a="1"/>
  <c r="F9496" i="12" s="1"/>
  <c r="F9500" i="12" s="1" a="1"/>
  <c r="F9500" i="12" s="1"/>
  <c r="F9504" i="12" s="1" a="1"/>
  <c r="F9504" i="12" s="1"/>
  <c r="F9508" i="12" s="1" a="1"/>
  <c r="F9508" i="12" s="1"/>
  <c r="F9512" i="12" s="1" a="1"/>
  <c r="F9512" i="12" s="1"/>
  <c r="F9516" i="12" s="1" a="1"/>
  <c r="F9516" i="12" s="1"/>
  <c r="F9520" i="12" s="1" a="1"/>
  <c r="F9520" i="12" s="1"/>
  <c r="F9524" i="12" s="1" a="1"/>
  <c r="F9524" i="12" s="1"/>
  <c r="F9528" i="12" s="1" a="1"/>
  <c r="F9528" i="12" s="1"/>
  <c r="F9532" i="12" s="1" a="1"/>
  <c r="F9532" i="12" s="1"/>
  <c r="F9536" i="12" s="1" a="1"/>
  <c r="F9536" i="12" s="1"/>
  <c r="F9540" i="12" s="1" a="1"/>
  <c r="F9540" i="12" s="1"/>
  <c r="F9544" i="12" s="1" a="1"/>
  <c r="F9544" i="12" s="1"/>
  <c r="F9548" i="12" s="1" a="1"/>
  <c r="F9548" i="12" s="1"/>
  <c r="F9552" i="12" s="1" a="1"/>
  <c r="F9552" i="12" s="1"/>
  <c r="F9556" i="12" s="1" a="1"/>
  <c r="F9556" i="12" s="1"/>
  <c r="F9560" i="12" s="1" a="1"/>
  <c r="F9560" i="12" s="1"/>
  <c r="F9564" i="12" s="1" a="1"/>
  <c r="F9564" i="12" s="1"/>
  <c r="F9568" i="12" s="1" a="1"/>
  <c r="F9568" i="12" s="1"/>
  <c r="F9572" i="12" s="1" a="1"/>
  <c r="F9572" i="12" s="1"/>
  <c r="F9576" i="12" s="1" a="1"/>
  <c r="F9576" i="12" s="1"/>
  <c r="F9580" i="12" s="1" a="1"/>
  <c r="F9580" i="12" s="1"/>
  <c r="F9584" i="12" s="1" a="1"/>
  <c r="F9584" i="12" s="1"/>
  <c r="F9588" i="12" s="1" a="1"/>
  <c r="F9588" i="12" s="1"/>
  <c r="F9592" i="12" s="1" a="1"/>
  <c r="F9592" i="12" s="1"/>
  <c r="F9596" i="12" s="1" a="1"/>
  <c r="F9596" i="12" s="1"/>
  <c r="F9600" i="12" s="1" a="1"/>
  <c r="F9600" i="12" s="1"/>
  <c r="F9604" i="12" s="1" a="1"/>
  <c r="F9604" i="12" s="1"/>
  <c r="F9608" i="12" s="1" a="1"/>
  <c r="F9608" i="12" s="1"/>
  <c r="F9612" i="12" s="1" a="1"/>
  <c r="F9612" i="12" s="1"/>
  <c r="F9616" i="12" s="1" a="1"/>
  <c r="F9616" i="12" s="1"/>
  <c r="F9620" i="12" s="1" a="1"/>
  <c r="F9620" i="12" s="1"/>
  <c r="F9624" i="12" s="1" a="1"/>
  <c r="F9624" i="12" s="1"/>
  <c r="F9628" i="12" s="1" a="1"/>
  <c r="F9628" i="12" s="1"/>
  <c r="F9632" i="12" s="1" a="1"/>
  <c r="F9632" i="12" s="1"/>
  <c r="F9636" i="12" s="1" a="1"/>
  <c r="F9636" i="12" s="1"/>
  <c r="F9640" i="12" s="1" a="1"/>
  <c r="F9640" i="12" s="1"/>
  <c r="F9644" i="12" s="1" a="1"/>
  <c r="F9644" i="12" s="1"/>
  <c r="F9648" i="12" s="1" a="1"/>
  <c r="F9648" i="12" s="1"/>
  <c r="F9652" i="12" s="1" a="1"/>
  <c r="F9652" i="12" s="1"/>
  <c r="F9656" i="12" s="1" a="1"/>
  <c r="F9656" i="12" s="1"/>
  <c r="F9660" i="12" s="1" a="1"/>
  <c r="F9660" i="12" s="1"/>
  <c r="F9664" i="12" s="1" a="1"/>
  <c r="F9664" i="12" s="1"/>
  <c r="F9668" i="12" s="1" a="1"/>
  <c r="F9668" i="12" s="1"/>
  <c r="F9672" i="12" s="1" a="1"/>
  <c r="F9672" i="12" s="1"/>
  <c r="F9676" i="12" s="1" a="1"/>
  <c r="F9676" i="12" s="1"/>
  <c r="F9680" i="12" s="1" a="1"/>
  <c r="F9680" i="12" s="1"/>
  <c r="F9684" i="12" s="1" a="1"/>
  <c r="F9684" i="12" s="1"/>
  <c r="F9688" i="12" s="1" a="1"/>
  <c r="F9688" i="12" s="1"/>
  <c r="F9692" i="12" s="1" a="1"/>
  <c r="F9692" i="12" s="1"/>
  <c r="F9696" i="12" s="1" a="1"/>
  <c r="F9696" i="12" s="1"/>
  <c r="F9700" i="12" s="1" a="1"/>
  <c r="F9700" i="12" s="1"/>
  <c r="F9704" i="12" s="1" a="1"/>
  <c r="F9704" i="12" s="1"/>
  <c r="F9708" i="12" s="1" a="1"/>
  <c r="F9708" i="12" s="1"/>
  <c r="F9712" i="12" s="1" a="1"/>
  <c r="F9712" i="12" s="1"/>
  <c r="F9716" i="12" s="1" a="1"/>
  <c r="F9716" i="12" s="1"/>
  <c r="F9720" i="12" s="1" a="1"/>
  <c r="F9720" i="12" s="1"/>
  <c r="F9724" i="12" s="1" a="1"/>
  <c r="F9724" i="12" s="1"/>
  <c r="F9728" i="12" s="1" a="1"/>
  <c r="F9728" i="12" s="1"/>
  <c r="F9732" i="12" s="1" a="1"/>
  <c r="F9732" i="12" s="1"/>
  <c r="F9736" i="12" s="1" a="1"/>
  <c r="F9736" i="12" s="1"/>
  <c r="F9740" i="12" s="1" a="1"/>
  <c r="F9740" i="12" s="1"/>
  <c r="F9744" i="12" s="1" a="1"/>
  <c r="F9744" i="12" s="1"/>
  <c r="F9748" i="12" s="1" a="1"/>
  <c r="F9748" i="12" s="1"/>
  <c r="F9752" i="12" s="1" a="1"/>
  <c r="F9752" i="12" s="1"/>
  <c r="F9756" i="12" s="1" a="1"/>
  <c r="F9756" i="12" s="1"/>
  <c r="F9760" i="12" s="1" a="1"/>
  <c r="F9760" i="12" s="1"/>
  <c r="F9764" i="12" s="1" a="1"/>
  <c r="F9764" i="12" s="1"/>
  <c r="F9768" i="12" s="1" a="1"/>
  <c r="F9768" i="12" s="1"/>
  <c r="F9772" i="12" s="1" a="1"/>
  <c r="F9772" i="12" s="1"/>
  <c r="F9776" i="12" s="1" a="1"/>
  <c r="F9776" i="12" s="1"/>
  <c r="F9780" i="12" s="1" a="1"/>
  <c r="F9780" i="12" s="1"/>
  <c r="F9784" i="12" s="1" a="1"/>
  <c r="F9784" i="12" s="1"/>
  <c r="F9788" i="12" s="1" a="1"/>
  <c r="F9788" i="12" s="1"/>
  <c r="F9792" i="12" s="1" a="1"/>
  <c r="F9792" i="12" s="1"/>
  <c r="F9796" i="12" s="1" a="1"/>
  <c r="F9796" i="12" s="1"/>
  <c r="F9800" i="12" s="1" a="1"/>
  <c r="F9800" i="12" s="1"/>
  <c r="F9804" i="12" s="1" a="1"/>
  <c r="F9804" i="12" s="1"/>
  <c r="F9808" i="12" s="1" a="1"/>
  <c r="F9808" i="12" s="1"/>
  <c r="F9812" i="12" s="1" a="1"/>
  <c r="F9812" i="12" s="1"/>
  <c r="F9816" i="12" s="1" a="1"/>
  <c r="F9816" i="12" s="1"/>
  <c r="F9820" i="12" s="1" a="1"/>
  <c r="F9820" i="12" s="1"/>
  <c r="F9824" i="12" s="1" a="1"/>
  <c r="F9824" i="12" s="1"/>
  <c r="F9828" i="12" s="1" a="1"/>
  <c r="F9828" i="12" s="1"/>
  <c r="F9832" i="12" s="1" a="1"/>
  <c r="F9832" i="12" s="1"/>
  <c r="F9836" i="12" s="1" a="1"/>
  <c r="F9836" i="12" s="1"/>
  <c r="F9840" i="12" s="1" a="1"/>
  <c r="F9840" i="12" s="1"/>
  <c r="F9844" i="12" s="1" a="1"/>
  <c r="F9844" i="12" s="1"/>
  <c r="F9848" i="12" s="1" a="1"/>
  <c r="F9848" i="12" s="1"/>
  <c r="F9852" i="12" s="1" a="1"/>
  <c r="F9852" i="12" s="1"/>
  <c r="F9856" i="12" s="1" a="1"/>
  <c r="F9856" i="12" s="1"/>
  <c r="F9860" i="12" s="1" a="1"/>
  <c r="F9860" i="12" s="1"/>
  <c r="F9864" i="12" s="1" a="1"/>
  <c r="F9864" i="12" s="1"/>
  <c r="F9868" i="12" s="1" a="1"/>
  <c r="F9868" i="12" s="1"/>
  <c r="F9872" i="12" s="1" a="1"/>
  <c r="F9872" i="12" s="1"/>
  <c r="F9876" i="12" s="1" a="1"/>
  <c r="F9876" i="12" s="1"/>
  <c r="F9880" i="12" s="1" a="1"/>
  <c r="F9880" i="12" s="1"/>
  <c r="F9884" i="12" s="1" a="1"/>
  <c r="F9884" i="12" s="1"/>
  <c r="F9888" i="12" s="1" a="1"/>
  <c r="F9888" i="12" s="1"/>
  <c r="F9892" i="12" s="1" a="1"/>
  <c r="F9892" i="12" s="1"/>
  <c r="F9896" i="12" s="1" a="1"/>
  <c r="F9896" i="12" s="1"/>
  <c r="F9900" i="12" s="1" a="1"/>
  <c r="F9900" i="12" s="1"/>
  <c r="F9904" i="12" s="1" a="1"/>
  <c r="F9904" i="12" s="1"/>
  <c r="F9908" i="12" s="1" a="1"/>
  <c r="F9908" i="12" s="1"/>
  <c r="F9912" i="12" s="1" a="1"/>
  <c r="F9912" i="12" s="1"/>
  <c r="F9916" i="12" s="1" a="1"/>
  <c r="F9916" i="12" s="1"/>
  <c r="F9920" i="12" s="1" a="1"/>
  <c r="F9920" i="12" s="1"/>
  <c r="F9924" i="12" s="1" a="1"/>
  <c r="F9924" i="12" s="1"/>
  <c r="F9928" i="12" s="1" a="1"/>
  <c r="F9928" i="12" s="1"/>
  <c r="F9932" i="12" s="1" a="1"/>
  <c r="F9932" i="12" s="1"/>
  <c r="F9936" i="12" s="1" a="1"/>
  <c r="F9936" i="12" s="1"/>
  <c r="F9940" i="12" s="1" a="1"/>
  <c r="F9940" i="12" s="1"/>
  <c r="F9944" i="12" s="1" a="1"/>
  <c r="F9944" i="12" s="1"/>
  <c r="F9948" i="12" s="1" a="1"/>
  <c r="F9948" i="12" s="1"/>
  <c r="F9952" i="12" s="1" a="1"/>
  <c r="F9952" i="12" s="1"/>
  <c r="F9956" i="12" s="1" a="1"/>
  <c r="F9956" i="12" s="1"/>
  <c r="F9960" i="12" s="1" a="1"/>
  <c r="F9960" i="12" s="1"/>
  <c r="F9964" i="12" s="1" a="1"/>
  <c r="F9964" i="12" s="1"/>
  <c r="F9968" i="12" s="1" a="1"/>
  <c r="F9968" i="12" s="1"/>
  <c r="F9972" i="12" s="1" a="1"/>
  <c r="F9972" i="12" s="1"/>
  <c r="F9976" i="12" s="1" a="1"/>
  <c r="F9976" i="12" s="1"/>
  <c r="F9980" i="12" s="1" a="1"/>
  <c r="F9980" i="12" s="1"/>
  <c r="F9984" i="12" s="1" a="1"/>
  <c r="F9984" i="12" s="1"/>
  <c r="F9988" i="12" s="1" a="1"/>
  <c r="F9988" i="12" s="1"/>
  <c r="F9992" i="12" s="1" a="1"/>
  <c r="F9992" i="12" s="1"/>
  <c r="F9996" i="12" s="1" a="1"/>
  <c r="F9996" i="12" s="1"/>
  <c r="F10000" i="12" s="1" a="1"/>
  <c r="F10000" i="12" s="1"/>
  <c r="F10004" i="12" s="1" a="1"/>
  <c r="F10004" i="12" s="1"/>
  <c r="F10008" i="12" s="1" a="1"/>
  <c r="F10008" i="12" s="1"/>
  <c r="F10012" i="12" s="1" a="1"/>
  <c r="F10012" i="12" s="1"/>
  <c r="F10016" i="12" s="1" a="1"/>
  <c r="F10016" i="12" s="1"/>
  <c r="F10020" i="12" s="1" a="1"/>
  <c r="F10020" i="12" s="1"/>
  <c r="F10024" i="12" s="1" a="1"/>
  <c r="F10024" i="12" s="1"/>
  <c r="F10028" i="12" s="1" a="1"/>
  <c r="F10028" i="12" s="1"/>
  <c r="F10032" i="12" s="1" a="1"/>
  <c r="F10032" i="12" s="1"/>
  <c r="F10036" i="12" s="1" a="1"/>
  <c r="F10036" i="12" s="1"/>
  <c r="F10040" i="12" s="1" a="1"/>
  <c r="F10040" i="12" s="1"/>
  <c r="F10044" i="12" s="1" a="1"/>
  <c r="F10044" i="12" s="1"/>
  <c r="F10048" i="12" s="1" a="1"/>
  <c r="F10048" i="12" s="1"/>
  <c r="F10052" i="12" s="1" a="1"/>
  <c r="F10052" i="12" s="1"/>
  <c r="F10056" i="12" s="1" a="1"/>
  <c r="F10056" i="12" s="1"/>
  <c r="F10060" i="12" s="1" a="1"/>
  <c r="F10060" i="12" s="1"/>
  <c r="F10064" i="12" s="1" a="1"/>
  <c r="F10064" i="12" s="1"/>
  <c r="F10068" i="12" s="1" a="1"/>
  <c r="F10068" i="12" s="1"/>
  <c r="F10072" i="12" s="1" a="1"/>
  <c r="F10072" i="12" s="1"/>
  <c r="F10076" i="12" s="1" a="1"/>
  <c r="F10076" i="12" s="1"/>
  <c r="F10080" i="12" s="1" a="1"/>
  <c r="F10080" i="12" s="1"/>
  <c r="F10084" i="12" s="1" a="1"/>
  <c r="F10084" i="12" s="1"/>
  <c r="F10088" i="12" s="1" a="1"/>
  <c r="F10088" i="12" s="1"/>
  <c r="F10092" i="12" s="1" a="1"/>
  <c r="F10092" i="12" s="1"/>
  <c r="F10096" i="12" s="1" a="1"/>
  <c r="F10096" i="12" s="1"/>
  <c r="F10100" i="12" s="1" a="1"/>
  <c r="F10100" i="12" s="1"/>
  <c r="F10104" i="12" s="1" a="1"/>
  <c r="F10104" i="12" s="1"/>
  <c r="F10108" i="12" s="1" a="1"/>
  <c r="F10108" i="12" s="1"/>
  <c r="F10112" i="12" s="1" a="1"/>
  <c r="F10112" i="12" s="1"/>
  <c r="F10116" i="12" s="1" a="1"/>
  <c r="F10116" i="12" s="1"/>
  <c r="F10120" i="12" s="1" a="1"/>
  <c r="F10120" i="12" s="1"/>
  <c r="F10124" i="12" s="1" a="1"/>
  <c r="F10124" i="12" s="1"/>
  <c r="F10128" i="12" s="1" a="1"/>
  <c r="F10128" i="12" s="1"/>
  <c r="F10132" i="12" s="1" a="1"/>
  <c r="F10132" i="12" s="1"/>
  <c r="F10136" i="12" s="1" a="1"/>
  <c r="F10136" i="12" s="1"/>
  <c r="F10140" i="12" s="1" a="1"/>
  <c r="F10140" i="12" s="1"/>
  <c r="F10144" i="12" s="1" a="1"/>
  <c r="F10144" i="12" s="1"/>
  <c r="F10148" i="12" s="1" a="1"/>
  <c r="F10148" i="12" s="1"/>
  <c r="F10152" i="12" s="1" a="1"/>
  <c r="F10152" i="12" s="1"/>
  <c r="F10156" i="12" s="1" a="1"/>
  <c r="F10156" i="12" s="1"/>
  <c r="F10160" i="12" s="1" a="1"/>
  <c r="F10160" i="12" s="1"/>
  <c r="F10164" i="12" s="1" a="1"/>
  <c r="F10164" i="12" s="1"/>
  <c r="F10168" i="12" s="1" a="1"/>
  <c r="F10168" i="12" s="1"/>
  <c r="F10172" i="12" s="1" a="1"/>
  <c r="F10172" i="12" s="1"/>
  <c r="F10176" i="12" s="1" a="1"/>
  <c r="F10176" i="12" s="1"/>
  <c r="F10180" i="12" s="1" a="1"/>
  <c r="F10180" i="12" s="1"/>
  <c r="F10184" i="12" s="1" a="1"/>
  <c r="F10184" i="12" s="1"/>
  <c r="F10188" i="12" s="1" a="1"/>
  <c r="F10188" i="12" s="1"/>
  <c r="F10192" i="12" s="1" a="1"/>
  <c r="F10192" i="12" s="1"/>
  <c r="F10196" i="12" s="1" a="1"/>
  <c r="F10196" i="12" s="1"/>
  <c r="F10200" i="12" s="1" a="1"/>
  <c r="F10200" i="12" s="1"/>
  <c r="F10204" i="12" s="1" a="1"/>
  <c r="F10204" i="12" s="1"/>
  <c r="F10208" i="12" s="1" a="1"/>
  <c r="F10208" i="12" s="1"/>
  <c r="F10212" i="12" s="1" a="1"/>
  <c r="F10212" i="12" s="1"/>
  <c r="F10216" i="12" s="1" a="1"/>
  <c r="F10216" i="12" s="1"/>
  <c r="F10220" i="12" s="1" a="1"/>
  <c r="F10220" i="12" s="1"/>
  <c r="F10224" i="12" s="1" a="1"/>
  <c r="F10224" i="12" s="1"/>
  <c r="F10228" i="12" s="1" a="1"/>
  <c r="F10228" i="12" s="1"/>
  <c r="F10232" i="12" s="1" a="1"/>
  <c r="F10232" i="12" s="1"/>
  <c r="F10236" i="12" s="1" a="1"/>
  <c r="F10236" i="12" s="1"/>
  <c r="F10240" i="12" s="1" a="1"/>
  <c r="F10240" i="12" s="1"/>
  <c r="F10244" i="12" s="1" a="1"/>
  <c r="F10244" i="12" s="1"/>
  <c r="F10248" i="12" s="1" a="1"/>
  <c r="F10248" i="12" s="1"/>
  <c r="F10252" i="12" s="1" a="1"/>
  <c r="F10252" i="12" s="1"/>
  <c r="F10256" i="12" s="1" a="1"/>
  <c r="F10256" i="12" s="1"/>
  <c r="F10260" i="12" s="1" a="1"/>
  <c r="F10260" i="12" s="1"/>
  <c r="F10264" i="12" s="1" a="1"/>
  <c r="F10264" i="12" s="1"/>
  <c r="F10268" i="12" s="1" a="1"/>
  <c r="F10268" i="12" s="1"/>
  <c r="F10272" i="12" s="1" a="1"/>
  <c r="F10272" i="12" s="1"/>
  <c r="F10276" i="12" s="1" a="1"/>
  <c r="F10276" i="12" s="1"/>
  <c r="F10280" i="12" s="1" a="1"/>
  <c r="F10280" i="12" s="1"/>
  <c r="F10284" i="12" s="1" a="1"/>
  <c r="F10284" i="12" s="1"/>
  <c r="F10288" i="12" s="1" a="1"/>
  <c r="F10288" i="12" s="1"/>
  <c r="F10292" i="12" s="1" a="1"/>
  <c r="F10292" i="12" s="1"/>
  <c r="F10296" i="12" s="1" a="1"/>
  <c r="F10296" i="12" s="1"/>
  <c r="F10300" i="12" s="1" a="1"/>
  <c r="F10300" i="12" s="1"/>
  <c r="F10304" i="12" s="1" a="1"/>
  <c r="F10304" i="12" s="1"/>
  <c r="F10308" i="12" s="1" a="1"/>
  <c r="F10308" i="12" s="1"/>
  <c r="F10312" i="12" s="1" a="1"/>
  <c r="F10312" i="12" s="1"/>
  <c r="F10316" i="12" s="1" a="1"/>
  <c r="F10316" i="12" s="1"/>
  <c r="F10320" i="12" s="1" a="1"/>
  <c r="F10320" i="12" s="1"/>
  <c r="F10324" i="12" s="1" a="1"/>
  <c r="F10324" i="12" s="1"/>
  <c r="F10328" i="12" s="1" a="1"/>
  <c r="F10328" i="12" s="1"/>
  <c r="F10332" i="12" s="1" a="1"/>
  <c r="F10332" i="12" s="1"/>
  <c r="F10336" i="12" s="1" a="1"/>
  <c r="F10336" i="12" s="1"/>
  <c r="F10340" i="12" s="1" a="1"/>
  <c r="F10340" i="12" s="1"/>
  <c r="F10344" i="12" s="1" a="1"/>
  <c r="F10344" i="12" s="1"/>
  <c r="F10348" i="12" s="1" a="1"/>
  <c r="F10348" i="12" s="1"/>
  <c r="F10352" i="12" s="1" a="1"/>
  <c r="F10352" i="12" s="1"/>
  <c r="F10356" i="12" s="1" a="1"/>
  <c r="F10356" i="12" s="1"/>
  <c r="F10360" i="12" s="1" a="1"/>
  <c r="F10360" i="12" s="1"/>
  <c r="F10364" i="12" s="1" a="1"/>
  <c r="F10364" i="12" s="1"/>
  <c r="F10368" i="12" s="1" a="1"/>
  <c r="F10368" i="12" s="1"/>
  <c r="F10372" i="12" s="1" a="1"/>
  <c r="F10372" i="12" s="1"/>
  <c r="F10376" i="12" s="1" a="1"/>
  <c r="F10376" i="12" s="1"/>
  <c r="F10380" i="12" s="1" a="1"/>
  <c r="F10380" i="12" s="1"/>
  <c r="F10384" i="12" s="1" a="1"/>
  <c r="F10384" i="12" s="1"/>
  <c r="F10388" i="12" s="1" a="1"/>
  <c r="F10388" i="12" s="1"/>
  <c r="F10392" i="12" s="1" a="1"/>
  <c r="F10392" i="12" s="1"/>
  <c r="F10396" i="12" s="1" a="1"/>
  <c r="F10396" i="12" s="1"/>
  <c r="F10400" i="12" s="1" a="1"/>
  <c r="F10400" i="12" s="1"/>
  <c r="F10404" i="12" s="1" a="1"/>
  <c r="F10404" i="12" s="1"/>
  <c r="F10408" i="12" s="1" a="1"/>
  <c r="F10408" i="12" s="1"/>
  <c r="F10412" i="12" s="1" a="1"/>
  <c r="F10412" i="12" s="1"/>
  <c r="F10416" i="12" s="1" a="1"/>
  <c r="F10416" i="12" s="1"/>
  <c r="F10420" i="12" s="1" a="1"/>
  <c r="F10420" i="12" s="1"/>
  <c r="F10424" i="12" s="1" a="1"/>
  <c r="F10424" i="12" s="1"/>
  <c r="F10428" i="12" s="1" a="1"/>
  <c r="F10428" i="12" s="1"/>
  <c r="F10432" i="12" s="1" a="1"/>
  <c r="F10432" i="12" s="1"/>
  <c r="F10436" i="12" s="1" a="1"/>
  <c r="F10436" i="12" s="1"/>
  <c r="F10440" i="12" s="1" a="1"/>
  <c r="F10440" i="12" s="1"/>
  <c r="F10444" i="12" s="1" a="1"/>
  <c r="F10444" i="12" s="1"/>
  <c r="F10448" i="12" s="1" a="1"/>
  <c r="F10448" i="12" s="1"/>
  <c r="F10452" i="12" s="1" a="1"/>
  <c r="F10452" i="12" s="1"/>
  <c r="F10456" i="12" s="1" a="1"/>
  <c r="F10456" i="12" s="1"/>
  <c r="F10460" i="12" s="1" a="1"/>
  <c r="F10460" i="12" s="1"/>
  <c r="F10464" i="12" s="1" a="1"/>
  <c r="F10464" i="12" s="1"/>
  <c r="F10468" i="12" s="1" a="1"/>
  <c r="F10468" i="12" s="1"/>
  <c r="F10472" i="12" s="1" a="1"/>
  <c r="F10472" i="12" s="1"/>
  <c r="F10476" i="12" s="1" a="1"/>
  <c r="F10476" i="12" s="1"/>
  <c r="F10480" i="12" s="1" a="1"/>
  <c r="F10480" i="12" s="1"/>
  <c r="F10484" i="12" s="1" a="1"/>
  <c r="F10484" i="12" s="1"/>
  <c r="F10488" i="12" s="1" a="1"/>
  <c r="F10488" i="12" s="1"/>
  <c r="F10492" i="12" s="1" a="1"/>
  <c r="F10492" i="12" s="1"/>
  <c r="F10496" i="12" s="1" a="1"/>
  <c r="F10496" i="12" s="1"/>
  <c r="F10500" i="12" s="1" a="1"/>
  <c r="F10500" i="12" s="1"/>
  <c r="F10504" i="12" s="1" a="1"/>
  <c r="F10504" i="12" s="1"/>
  <c r="F10508" i="12" s="1" a="1"/>
  <c r="F10508" i="12" s="1"/>
  <c r="F10512" i="12" s="1" a="1"/>
  <c r="F10512" i="12" s="1"/>
  <c r="F10516" i="12" s="1" a="1"/>
  <c r="F10516" i="12" s="1"/>
  <c r="F10520" i="12" s="1" a="1"/>
  <c r="F10520" i="12" s="1"/>
  <c r="F10524" i="12" s="1" a="1"/>
  <c r="F10524" i="12" s="1"/>
  <c r="F10528" i="12" s="1" a="1"/>
  <c r="F10528" i="12" s="1"/>
  <c r="F10532" i="12" s="1" a="1"/>
  <c r="F10532" i="12" s="1"/>
  <c r="F10536" i="12" s="1" a="1"/>
  <c r="F10536" i="12" s="1"/>
  <c r="F10540" i="12" s="1" a="1"/>
  <c r="F10540" i="12" s="1"/>
  <c r="F10544" i="12" s="1" a="1"/>
  <c r="F10544" i="12" s="1"/>
  <c r="F10548" i="12" s="1" a="1"/>
  <c r="F10548" i="12" s="1"/>
  <c r="F10552" i="12" s="1" a="1"/>
  <c r="F10552" i="12" s="1"/>
  <c r="F10556" i="12" s="1" a="1"/>
  <c r="F10556" i="12" s="1"/>
  <c r="F10560" i="12" s="1" a="1"/>
  <c r="F10560" i="12" s="1"/>
  <c r="F10564" i="12" s="1" a="1"/>
  <c r="F10564" i="12" s="1"/>
  <c r="F10568" i="12" s="1" a="1"/>
  <c r="F10568" i="12" s="1"/>
  <c r="F10572" i="12" s="1" a="1"/>
  <c r="F10572" i="12" s="1"/>
  <c r="F10576" i="12" s="1" a="1"/>
  <c r="F10576" i="12" s="1"/>
  <c r="F10580" i="12" s="1" a="1"/>
  <c r="F10580" i="12" s="1"/>
  <c r="F10584" i="12" s="1" a="1"/>
  <c r="F10584" i="12" s="1"/>
  <c r="F10588" i="12" s="1" a="1"/>
  <c r="F10588" i="12" s="1"/>
  <c r="F10592" i="12" s="1" a="1"/>
  <c r="F10592" i="12" s="1"/>
  <c r="F10596" i="12" s="1" a="1"/>
  <c r="F10596" i="12" s="1"/>
  <c r="F10600" i="12" s="1" a="1"/>
  <c r="F10600" i="12" s="1"/>
  <c r="F10604" i="12" s="1" a="1"/>
  <c r="F10604" i="12" s="1"/>
  <c r="F10608" i="12" s="1" a="1"/>
  <c r="F10608" i="12" s="1"/>
  <c r="F10612" i="12" s="1" a="1"/>
  <c r="F10612" i="12" s="1"/>
  <c r="F10616" i="12" s="1" a="1"/>
  <c r="F10616" i="12" s="1"/>
  <c r="F10620" i="12" s="1" a="1"/>
  <c r="F10620" i="12" s="1"/>
  <c r="F10624" i="12" s="1" a="1"/>
  <c r="F10624" i="12" s="1"/>
  <c r="F10628" i="12" s="1" a="1"/>
  <c r="F10628" i="12" s="1"/>
  <c r="F10632" i="12" s="1" a="1"/>
  <c r="F10632" i="12" s="1"/>
  <c r="F10636" i="12" s="1" a="1"/>
  <c r="F10636" i="12" s="1"/>
  <c r="F10640" i="12" s="1" a="1"/>
  <c r="F10640" i="12" s="1"/>
  <c r="F10644" i="12" s="1" a="1"/>
  <c r="F10644" i="12" s="1"/>
  <c r="F10648" i="12" s="1" a="1"/>
  <c r="F10648" i="12" s="1"/>
  <c r="F10652" i="12" s="1" a="1"/>
  <c r="F10652" i="12" s="1"/>
  <c r="F10656" i="12" s="1" a="1"/>
  <c r="F10656" i="12" s="1"/>
  <c r="F10660" i="12" s="1" a="1"/>
  <c r="F10660" i="12" s="1"/>
  <c r="F10664" i="12" s="1" a="1"/>
  <c r="F10664" i="12" s="1"/>
  <c r="F10668" i="12" s="1" a="1"/>
  <c r="F10668" i="12" s="1"/>
  <c r="F10672" i="12" s="1" a="1"/>
  <c r="F10672" i="12" s="1"/>
  <c r="F10676" i="12" s="1" a="1"/>
  <c r="F10676" i="12" s="1"/>
  <c r="F10680" i="12" s="1" a="1"/>
  <c r="F10680" i="12" s="1"/>
  <c r="F10684" i="12" s="1" a="1"/>
  <c r="F10684" i="12" s="1"/>
  <c r="F10688" i="12" s="1" a="1"/>
  <c r="F10688" i="12" s="1"/>
  <c r="F10692" i="12" s="1" a="1"/>
  <c r="F10692" i="12" s="1"/>
  <c r="F10696" i="12" s="1" a="1"/>
  <c r="F10696" i="12" s="1"/>
  <c r="F10700" i="12" s="1" a="1"/>
  <c r="F10700" i="12" s="1"/>
  <c r="F10704" i="12" s="1" a="1"/>
  <c r="F10704" i="12" s="1"/>
  <c r="F10708" i="12" s="1" a="1"/>
  <c r="F10708" i="12" s="1"/>
  <c r="F10712" i="12" s="1" a="1"/>
  <c r="F10712" i="12" s="1"/>
  <c r="F10716" i="12" s="1" a="1"/>
  <c r="F10716" i="12" s="1"/>
  <c r="F10720" i="12" s="1" a="1"/>
  <c r="F10720" i="12" s="1"/>
  <c r="F10724" i="12" s="1" a="1"/>
  <c r="F10724" i="12" s="1"/>
  <c r="F10728" i="12" s="1" a="1"/>
  <c r="F10728" i="12" s="1"/>
  <c r="F10732" i="12" s="1" a="1"/>
  <c r="F10732" i="12" s="1"/>
  <c r="F10736" i="12" s="1" a="1"/>
  <c r="F10736" i="12" s="1"/>
  <c r="F10740" i="12" s="1" a="1"/>
  <c r="F10740" i="12" s="1"/>
  <c r="F10744" i="12" s="1" a="1"/>
  <c r="F10744" i="12" s="1"/>
  <c r="F10748" i="12" s="1" a="1"/>
  <c r="F10748" i="12" s="1"/>
  <c r="F10752" i="12" s="1" a="1"/>
  <c r="F10752" i="12" s="1"/>
  <c r="F10756" i="12" s="1" a="1"/>
  <c r="F10756" i="12" s="1"/>
  <c r="F10760" i="12" s="1" a="1"/>
  <c r="F10760" i="12" s="1"/>
  <c r="F10764" i="12" s="1" a="1"/>
  <c r="F10764" i="12" s="1"/>
  <c r="F10768" i="12" s="1" a="1"/>
  <c r="F10768" i="12" s="1"/>
  <c r="F10772" i="12" s="1" a="1"/>
  <c r="F10772" i="12" s="1"/>
  <c r="F10776" i="12" s="1" a="1"/>
  <c r="F10776" i="12" s="1"/>
  <c r="F10780" i="12" s="1" a="1"/>
  <c r="F10780" i="12" s="1"/>
  <c r="F10784" i="12" s="1" a="1"/>
  <c r="F10784" i="12" s="1"/>
  <c r="F10788" i="12" s="1" a="1"/>
  <c r="F10788" i="12" s="1"/>
  <c r="F10792" i="12" s="1" a="1"/>
  <c r="F10792" i="12" s="1"/>
  <c r="F10796" i="12" s="1" a="1"/>
  <c r="F10796" i="12" s="1"/>
  <c r="F10800" i="12" s="1" a="1"/>
  <c r="F10800" i="12" s="1"/>
  <c r="F10804" i="12" s="1" a="1"/>
  <c r="F10804" i="12" s="1"/>
  <c r="F10808" i="12" s="1" a="1"/>
  <c r="F10808" i="12" s="1"/>
  <c r="F10812" i="12" s="1" a="1"/>
  <c r="F10812" i="12" s="1"/>
  <c r="F10816" i="12" s="1" a="1"/>
  <c r="F10816" i="12" s="1"/>
  <c r="F10820" i="12" s="1" a="1"/>
  <c r="F10820" i="12" s="1"/>
  <c r="F10824" i="12" s="1" a="1"/>
  <c r="F10824" i="12" s="1"/>
  <c r="F10828" i="12" s="1" a="1"/>
  <c r="F10828" i="12" s="1"/>
  <c r="F10832" i="12" s="1" a="1"/>
  <c r="F10832" i="12" s="1"/>
  <c r="F10836" i="12" s="1" a="1"/>
  <c r="F10836" i="12" s="1"/>
  <c r="F10840" i="12" s="1" a="1"/>
  <c r="F10840" i="12" s="1"/>
  <c r="F10844" i="12" s="1" a="1"/>
  <c r="F10844" i="12" s="1"/>
  <c r="F10848" i="12" s="1" a="1"/>
  <c r="F10848" i="12" s="1"/>
  <c r="F10852" i="12" s="1" a="1"/>
  <c r="F10852" i="12" s="1"/>
  <c r="F10856" i="12" s="1" a="1"/>
  <c r="F10856" i="12" s="1"/>
  <c r="F10860" i="12" s="1" a="1"/>
  <c r="F10860" i="12" s="1"/>
  <c r="F10864" i="12" s="1" a="1"/>
  <c r="F10864" i="12" s="1"/>
  <c r="F10868" i="12" s="1" a="1"/>
  <c r="F10868" i="12" s="1"/>
  <c r="F10872" i="12" s="1" a="1"/>
  <c r="F10872" i="12" s="1"/>
  <c r="F10876" i="12" s="1" a="1"/>
  <c r="F10876" i="12" s="1"/>
  <c r="F10880" i="12" s="1" a="1"/>
  <c r="F10880" i="12" s="1"/>
  <c r="F10884" i="12" s="1" a="1"/>
  <c r="F10884" i="12" s="1"/>
  <c r="F10888" i="12" s="1" a="1"/>
  <c r="F10888" i="12" s="1"/>
  <c r="F10892" i="12" s="1" a="1"/>
  <c r="F10892" i="12" s="1"/>
  <c r="F10896" i="12" s="1" a="1"/>
  <c r="F10896" i="12" s="1"/>
  <c r="F10900" i="12" s="1" a="1"/>
  <c r="F10900" i="12" s="1"/>
  <c r="F10904" i="12" s="1" a="1"/>
  <c r="F10904" i="12" s="1"/>
  <c r="F10908" i="12" s="1" a="1"/>
  <c r="F10908" i="12" s="1"/>
  <c r="F10912" i="12" s="1" a="1"/>
  <c r="F10912" i="12" s="1"/>
  <c r="F10916" i="12" s="1" a="1"/>
  <c r="F10916" i="12" s="1"/>
  <c r="F10920" i="12" s="1" a="1"/>
  <c r="F10920" i="12" s="1"/>
  <c r="F10924" i="12" s="1" a="1"/>
  <c r="F10924" i="12" s="1"/>
  <c r="F10928" i="12" s="1" a="1"/>
  <c r="F10928" i="12" s="1"/>
  <c r="F10932" i="12" s="1" a="1"/>
  <c r="F10932" i="12" s="1"/>
  <c r="F10936" i="12" s="1" a="1"/>
  <c r="F10936" i="12" s="1"/>
  <c r="F10940" i="12" s="1" a="1"/>
  <c r="F10940" i="12" s="1"/>
  <c r="F10944" i="12" s="1" a="1"/>
  <c r="F10944" i="12" s="1"/>
  <c r="F10948" i="12" s="1" a="1"/>
  <c r="F10948" i="12" s="1"/>
  <c r="F10952" i="12" s="1" a="1"/>
  <c r="F10952" i="12" s="1"/>
  <c r="F10956" i="12" s="1" a="1"/>
  <c r="F10956" i="12" s="1"/>
  <c r="F10960" i="12" s="1" a="1"/>
  <c r="F10960" i="12" s="1"/>
  <c r="F10964" i="12" s="1" a="1"/>
  <c r="F10964" i="12" s="1"/>
  <c r="F10968" i="12" s="1" a="1"/>
  <c r="F10968" i="12" s="1"/>
  <c r="F10972" i="12" s="1" a="1"/>
  <c r="F10972" i="12" s="1"/>
  <c r="F10976" i="12" s="1" a="1"/>
  <c r="F10976" i="12" s="1"/>
  <c r="F10980" i="12" s="1" a="1"/>
  <c r="F10980" i="12" s="1"/>
  <c r="F10984" i="12" s="1" a="1"/>
  <c r="F10984" i="12" s="1"/>
  <c r="F10988" i="12" s="1" a="1"/>
  <c r="F10988" i="12" s="1"/>
  <c r="F10992" i="12" s="1" a="1"/>
  <c r="F10992" i="12" s="1"/>
  <c r="F10996" i="12" s="1" a="1"/>
  <c r="F10996" i="12" s="1"/>
  <c r="F11000" i="12" s="1" a="1"/>
  <c r="F11000" i="12" s="1"/>
  <c r="F11004" i="12" s="1" a="1"/>
  <c r="F11004" i="12" s="1"/>
  <c r="F11008" i="12" s="1" a="1"/>
  <c r="F11008" i="12" s="1"/>
  <c r="F11012" i="12" s="1" a="1"/>
  <c r="F11012" i="12" s="1"/>
  <c r="F11016" i="12" s="1" a="1"/>
  <c r="F11016" i="12" s="1"/>
  <c r="F11020" i="12" s="1" a="1"/>
  <c r="F11020" i="12" s="1"/>
  <c r="F11024" i="12" s="1" a="1"/>
  <c r="F11024" i="12" s="1"/>
  <c r="F11028" i="12" s="1" a="1"/>
  <c r="F11028" i="12" s="1"/>
  <c r="F11032" i="12" s="1" a="1"/>
  <c r="F11032" i="12" s="1"/>
  <c r="F11036" i="12" s="1" a="1"/>
  <c r="F11036" i="12" s="1"/>
  <c r="F11040" i="12" s="1" a="1"/>
  <c r="F11040" i="12" s="1"/>
  <c r="F11044" i="12" s="1" a="1"/>
  <c r="F11044" i="12" s="1"/>
  <c r="F11048" i="12" s="1" a="1"/>
  <c r="F11048" i="12" s="1"/>
  <c r="F11052" i="12" s="1" a="1"/>
  <c r="F11052" i="12" s="1"/>
  <c r="F11056" i="12" s="1" a="1"/>
  <c r="F11056" i="12" s="1"/>
  <c r="F11060" i="12" s="1" a="1"/>
  <c r="F11060" i="12" s="1"/>
  <c r="F11064" i="12" s="1" a="1"/>
  <c r="F11064" i="12" s="1"/>
  <c r="F11068" i="12" s="1" a="1"/>
  <c r="F11068" i="12" s="1"/>
  <c r="F11072" i="12" s="1" a="1"/>
  <c r="F11072" i="12" s="1"/>
  <c r="F11076" i="12" s="1" a="1"/>
  <c r="F11076" i="12" s="1"/>
  <c r="F11080" i="12" s="1" a="1"/>
  <c r="F11080" i="12" s="1"/>
  <c r="F11084" i="12" s="1" a="1"/>
  <c r="F11084" i="12" s="1"/>
  <c r="F11088" i="12" s="1" a="1"/>
  <c r="F11088" i="12" s="1"/>
  <c r="F11092" i="12" s="1" a="1"/>
  <c r="F11092" i="12" s="1"/>
  <c r="F11096" i="12" s="1" a="1"/>
  <c r="F11096" i="12" s="1"/>
  <c r="F11100" i="12" s="1" a="1"/>
  <c r="F11100" i="12" s="1"/>
  <c r="F11104" i="12" s="1" a="1"/>
  <c r="F11104" i="12" s="1"/>
  <c r="F11108" i="12" s="1" a="1"/>
  <c r="F11108" i="12" s="1"/>
  <c r="F11112" i="12" s="1" a="1"/>
  <c r="F11112" i="12" s="1"/>
  <c r="F11116" i="12" s="1" a="1"/>
  <c r="F11116" i="12" s="1"/>
  <c r="F11120" i="12" s="1" a="1"/>
  <c r="F11120" i="12" s="1"/>
  <c r="F11124" i="12" s="1" a="1"/>
  <c r="F11124" i="12" s="1"/>
  <c r="F11128" i="12" s="1" a="1"/>
  <c r="F11128" i="12" s="1"/>
  <c r="F11132" i="12" s="1" a="1"/>
  <c r="F11132" i="12" s="1"/>
  <c r="F218" i="12" a="1"/>
  <c r="F218" i="12" s="1"/>
  <c r="F222" i="12" s="1" a="1"/>
  <c r="F222" i="12" s="1"/>
  <c r="F226" i="12" s="1" a="1"/>
  <c r="F226" i="12" s="1"/>
  <c r="F230" i="12" s="1" a="1"/>
  <c r="F230" i="12" s="1"/>
  <c r="F234" i="12" s="1" a="1"/>
  <c r="F234" i="12" s="1"/>
  <c r="F238" i="12" s="1" a="1"/>
  <c r="F238" i="12" s="1"/>
  <c r="F242" i="12" s="1" a="1"/>
  <c r="F242" i="12" s="1"/>
  <c r="F246" i="12" s="1" a="1"/>
  <c r="F246" i="12" s="1"/>
  <c r="F250" i="12" s="1" a="1"/>
  <c r="F250" i="12" s="1"/>
  <c r="F254" i="12" s="1" a="1"/>
  <c r="F254" i="12" s="1"/>
  <c r="F258" i="12" s="1" a="1"/>
  <c r="F258" i="12" s="1"/>
  <c r="F262" i="12" s="1" a="1"/>
  <c r="F262" i="12" s="1"/>
  <c r="F266" i="12" s="1" a="1"/>
  <c r="F266" i="12" s="1"/>
  <c r="F270" i="12" s="1" a="1"/>
  <c r="F270" i="12" s="1"/>
  <c r="F274" i="12" s="1" a="1"/>
  <c r="F274" i="12" s="1"/>
  <c r="F278" i="12" s="1" a="1"/>
  <c r="F278" i="12" s="1"/>
  <c r="F282" i="12" s="1" a="1"/>
  <c r="F282" i="12" s="1"/>
  <c r="F286" i="12" s="1" a="1"/>
  <c r="F286" i="12" s="1"/>
  <c r="F290" i="12" s="1" a="1"/>
  <c r="F290" i="12" s="1"/>
  <c r="F294" i="12" s="1" a="1"/>
  <c r="F294" i="12" s="1"/>
  <c r="F298" i="12" s="1" a="1"/>
  <c r="F298" i="12" s="1"/>
  <c r="F302" i="12" s="1" a="1"/>
  <c r="F302" i="12" s="1"/>
  <c r="F306" i="12" s="1" a="1"/>
  <c r="F306" i="12" s="1"/>
  <c r="F310" i="12" s="1" a="1"/>
  <c r="F310" i="12" s="1"/>
  <c r="F314" i="12" s="1" a="1"/>
  <c r="F314" i="12" s="1"/>
  <c r="F318" i="12" s="1" a="1"/>
  <c r="F318" i="12" s="1"/>
  <c r="F322" i="12" s="1" a="1"/>
  <c r="F322" i="12" s="1"/>
  <c r="F326" i="12" s="1" a="1"/>
  <c r="F326" i="12" s="1"/>
  <c r="F330" i="12" s="1" a="1"/>
  <c r="F330" i="12" s="1"/>
  <c r="F334" i="12" s="1" a="1"/>
  <c r="F334" i="12" s="1"/>
  <c r="F338" i="12" s="1" a="1"/>
  <c r="F338" i="12" s="1"/>
  <c r="F342" i="12" s="1" a="1"/>
  <c r="F342" i="12" s="1"/>
  <c r="F346" i="12" s="1" a="1"/>
  <c r="F346" i="12" s="1"/>
  <c r="F350" i="12" s="1" a="1"/>
  <c r="F350" i="12" s="1"/>
  <c r="F354" i="12" s="1" a="1"/>
  <c r="F354" i="12" s="1"/>
  <c r="F358" i="12" s="1" a="1"/>
  <c r="F358" i="12" s="1"/>
  <c r="F362" i="12" s="1" a="1"/>
  <c r="F362" i="12" s="1"/>
  <c r="F366" i="12" s="1" a="1"/>
  <c r="F366" i="12" s="1"/>
  <c r="F370" i="12" s="1" a="1"/>
  <c r="F370" i="12" s="1"/>
  <c r="F374" i="12" s="1" a="1"/>
  <c r="F374" i="12" s="1"/>
  <c r="F378" i="12" s="1" a="1"/>
  <c r="F378" i="12" s="1"/>
  <c r="F382" i="12" s="1" a="1"/>
  <c r="F382" i="12" s="1"/>
  <c r="F386" i="12" s="1" a="1"/>
  <c r="F386" i="12" s="1"/>
  <c r="F390" i="12" s="1" a="1"/>
  <c r="F390" i="12" s="1"/>
  <c r="F394" i="12" s="1" a="1"/>
  <c r="F394" i="12" s="1"/>
  <c r="F398" i="12" s="1" a="1"/>
  <c r="F398" i="12" s="1"/>
  <c r="F402" i="12" s="1" a="1"/>
  <c r="F402" i="12" s="1"/>
  <c r="F406" i="12" s="1" a="1"/>
  <c r="F406" i="12" s="1"/>
  <c r="F410" i="12" s="1" a="1"/>
  <c r="F410" i="12" s="1"/>
  <c r="F414" i="12" s="1" a="1"/>
  <c r="F414" i="12" s="1"/>
  <c r="F418" i="12" s="1" a="1"/>
  <c r="F418" i="12" s="1"/>
  <c r="F422" i="12" s="1" a="1"/>
  <c r="F422" i="12" s="1"/>
  <c r="F426" i="12" s="1" a="1"/>
  <c r="F426" i="12" s="1"/>
  <c r="F430" i="12" s="1" a="1"/>
  <c r="F430" i="12" s="1"/>
  <c r="F434" i="12" s="1" a="1"/>
  <c r="F434" i="12" s="1"/>
  <c r="F438" i="12" s="1" a="1"/>
  <c r="F438" i="12" s="1"/>
  <c r="F442" i="12" s="1" a="1"/>
  <c r="F442" i="12" s="1"/>
  <c r="F446" i="12" s="1" a="1"/>
  <c r="F446" i="12" s="1"/>
  <c r="F450" i="12" s="1" a="1"/>
  <c r="F450" i="12" s="1"/>
  <c r="F454" i="12" s="1" a="1"/>
  <c r="F454" i="12" s="1"/>
  <c r="F458" i="12" s="1" a="1"/>
  <c r="F458" i="12" s="1"/>
  <c r="F462" i="12" s="1" a="1"/>
  <c r="F462" i="12" s="1"/>
  <c r="F466" i="12" s="1" a="1"/>
  <c r="F466" i="12" s="1"/>
  <c r="F470" i="12" s="1" a="1"/>
  <c r="F470" i="12" s="1"/>
  <c r="F474" i="12" s="1" a="1"/>
  <c r="F474" i="12" s="1"/>
  <c r="F478" i="12" s="1" a="1"/>
  <c r="F478" i="12" s="1"/>
  <c r="F482" i="12" s="1" a="1"/>
  <c r="F482" i="12" s="1"/>
  <c r="F486" i="12" s="1" a="1"/>
  <c r="F486" i="12" s="1"/>
  <c r="F490" i="12" s="1" a="1"/>
  <c r="F490" i="12" s="1"/>
  <c r="F494" i="12" s="1" a="1"/>
  <c r="F494" i="12" s="1"/>
  <c r="F498" i="12" s="1" a="1"/>
  <c r="F498" i="12" s="1"/>
  <c r="F502" i="12" s="1" a="1"/>
  <c r="F502" i="12" s="1"/>
  <c r="F506" i="12" s="1" a="1"/>
  <c r="F506" i="12" s="1"/>
  <c r="F510" i="12" s="1" a="1"/>
  <c r="F510" i="12" s="1"/>
  <c r="F514" i="12" s="1" a="1"/>
  <c r="F514" i="12" s="1"/>
  <c r="F518" i="12" s="1" a="1"/>
  <c r="F518" i="12" s="1"/>
  <c r="F522" i="12" s="1" a="1"/>
  <c r="F522" i="12" s="1"/>
  <c r="F526" i="12" s="1" a="1"/>
  <c r="F526" i="12" s="1"/>
  <c r="F530" i="12" s="1" a="1"/>
  <c r="F530" i="12" s="1"/>
  <c r="F534" i="12" s="1" a="1"/>
  <c r="F534" i="12" s="1"/>
  <c r="F538" i="12" s="1" a="1"/>
  <c r="F538" i="12" s="1"/>
  <c r="F542" i="12" s="1" a="1"/>
  <c r="F542" i="12" s="1"/>
  <c r="F546" i="12" s="1" a="1"/>
  <c r="F546" i="12" s="1"/>
  <c r="F550" i="12" s="1" a="1"/>
  <c r="F550" i="12" s="1"/>
  <c r="F554" i="12" s="1" a="1"/>
  <c r="F554" i="12" s="1"/>
  <c r="F558" i="12" s="1" a="1"/>
  <c r="F558" i="12" s="1"/>
  <c r="F562" i="12" s="1" a="1"/>
  <c r="F562" i="12" s="1"/>
  <c r="F566" i="12" s="1" a="1"/>
  <c r="F566" i="12" s="1"/>
  <c r="F570" i="12" s="1" a="1"/>
  <c r="F570" i="12" s="1"/>
  <c r="F574" i="12" s="1" a="1"/>
  <c r="F574" i="12" s="1"/>
  <c r="F578" i="12" s="1" a="1"/>
  <c r="F578" i="12" s="1"/>
  <c r="F582" i="12" s="1" a="1"/>
  <c r="F582" i="12" s="1"/>
  <c r="F586" i="12" s="1" a="1"/>
  <c r="F586" i="12" s="1"/>
  <c r="F590" i="12" s="1" a="1"/>
  <c r="F590" i="12" s="1"/>
  <c r="F594" i="12" s="1" a="1"/>
  <c r="F594" i="12" s="1"/>
  <c r="F598" i="12" s="1" a="1"/>
  <c r="F598" i="12" s="1"/>
  <c r="F602" i="12" s="1" a="1"/>
  <c r="F602" i="12" s="1"/>
  <c r="F606" i="12" s="1" a="1"/>
  <c r="F606" i="12" s="1"/>
  <c r="F610" i="12" s="1" a="1"/>
  <c r="F610" i="12" s="1"/>
  <c r="F614" i="12" s="1" a="1"/>
  <c r="F614" i="12" s="1"/>
  <c r="F618" i="12" s="1" a="1"/>
  <c r="F618" i="12" s="1"/>
  <c r="F622" i="12" s="1" a="1"/>
  <c r="F622" i="12" s="1"/>
  <c r="F626" i="12" s="1" a="1"/>
  <c r="F626" i="12" s="1"/>
  <c r="F630" i="12" s="1" a="1"/>
  <c r="F630" i="12" s="1"/>
  <c r="F634" i="12" s="1" a="1"/>
  <c r="F634" i="12" s="1"/>
  <c r="F638" i="12" s="1" a="1"/>
  <c r="F638" i="12" s="1"/>
  <c r="F642" i="12" s="1" a="1"/>
  <c r="F642" i="12" s="1"/>
  <c r="F646" i="12" s="1" a="1"/>
  <c r="F646" i="12" s="1"/>
  <c r="F650" i="12" s="1" a="1"/>
  <c r="F650" i="12" s="1"/>
  <c r="F654" i="12" s="1" a="1"/>
  <c r="F654" i="12" s="1"/>
  <c r="F658" i="12" s="1" a="1"/>
  <c r="F658" i="12" s="1"/>
  <c r="F662" i="12" s="1" a="1"/>
  <c r="F662" i="12" s="1"/>
  <c r="F666" i="12" s="1" a="1"/>
  <c r="F666" i="12" s="1"/>
  <c r="F670" i="12" s="1" a="1"/>
  <c r="F670" i="12" s="1"/>
  <c r="F674" i="12" s="1" a="1"/>
  <c r="F674" i="12" s="1"/>
  <c r="F678" i="12" s="1" a="1"/>
  <c r="F678" i="12" s="1"/>
  <c r="F682" i="12" s="1" a="1"/>
  <c r="F682" i="12" s="1"/>
  <c r="F686" i="12" s="1" a="1"/>
  <c r="F686" i="12" s="1"/>
  <c r="F690" i="12" s="1" a="1"/>
  <c r="F690" i="12" s="1"/>
  <c r="F694" i="12" s="1" a="1"/>
  <c r="F694" i="12" s="1"/>
  <c r="F698" i="12" s="1" a="1"/>
  <c r="F698" i="12" s="1"/>
  <c r="F702" i="12" s="1" a="1"/>
  <c r="F702" i="12" s="1"/>
  <c r="F706" i="12" s="1" a="1"/>
  <c r="F706" i="12" s="1"/>
  <c r="F710" i="12" s="1" a="1"/>
  <c r="F710" i="12" s="1"/>
  <c r="F714" i="12" s="1" a="1"/>
  <c r="F714" i="12" s="1"/>
  <c r="F718" i="12" s="1" a="1"/>
  <c r="F718" i="12" s="1"/>
  <c r="F722" i="12" s="1" a="1"/>
  <c r="F722" i="12" s="1"/>
  <c r="F726" i="12" s="1" a="1"/>
  <c r="F726" i="12" s="1"/>
  <c r="F730" i="12" s="1" a="1"/>
  <c r="F730" i="12" s="1"/>
  <c r="F734" i="12" s="1" a="1"/>
  <c r="F734" i="12" s="1"/>
  <c r="F738" i="12" s="1" a="1"/>
  <c r="F738" i="12" s="1"/>
  <c r="F742" i="12" s="1" a="1"/>
  <c r="F742" i="12" s="1"/>
  <c r="F746" i="12" s="1" a="1"/>
  <c r="F746" i="12" s="1"/>
  <c r="F750" i="12" s="1" a="1"/>
  <c r="F750" i="12" s="1"/>
  <c r="F754" i="12" s="1" a="1"/>
  <c r="F754" i="12" s="1"/>
  <c r="F758" i="12" s="1" a="1"/>
  <c r="F758" i="12" s="1"/>
  <c r="F762" i="12" s="1" a="1"/>
  <c r="F762" i="12" s="1"/>
  <c r="F766" i="12" s="1" a="1"/>
  <c r="F766" i="12" s="1"/>
  <c r="F770" i="12" s="1" a="1"/>
  <c r="F770" i="12" s="1"/>
  <c r="F774" i="12" s="1" a="1"/>
  <c r="F774" i="12" s="1"/>
  <c r="F778" i="12" s="1" a="1"/>
  <c r="F778" i="12" s="1"/>
  <c r="F782" i="12" s="1" a="1"/>
  <c r="F782" i="12" s="1"/>
  <c r="F786" i="12" s="1" a="1"/>
  <c r="F786" i="12" s="1"/>
  <c r="F790" i="12" s="1" a="1"/>
  <c r="F790" i="12" s="1"/>
  <c r="F794" i="12" s="1" a="1"/>
  <c r="F794" i="12" s="1"/>
  <c r="F798" i="12" s="1" a="1"/>
  <c r="F798" i="12" s="1"/>
  <c r="F802" i="12" s="1" a="1"/>
  <c r="F802" i="12" s="1"/>
  <c r="F806" i="12" s="1" a="1"/>
  <c r="F806" i="12" s="1"/>
  <c r="F810" i="12" s="1" a="1"/>
  <c r="F810" i="12" s="1"/>
  <c r="F814" i="12" s="1" a="1"/>
  <c r="F814" i="12" s="1"/>
  <c r="F818" i="12" s="1" a="1"/>
  <c r="F818" i="12" s="1"/>
  <c r="F822" i="12" s="1" a="1"/>
  <c r="F822" i="12" s="1"/>
  <c r="F826" i="12" s="1" a="1"/>
  <c r="F826" i="12" s="1"/>
  <c r="F830" i="12" s="1" a="1"/>
  <c r="F830" i="12" s="1"/>
  <c r="F834" i="12" s="1" a="1"/>
  <c r="F834" i="12" s="1"/>
  <c r="F838" i="12" s="1" a="1"/>
  <c r="F838" i="12" s="1"/>
  <c r="F842" i="12" s="1" a="1"/>
  <c r="F842" i="12" s="1"/>
  <c r="F846" i="12" s="1" a="1"/>
  <c r="F846" i="12" s="1"/>
  <c r="F850" i="12" s="1" a="1"/>
  <c r="F850" i="12" s="1"/>
  <c r="F854" i="12" s="1" a="1"/>
  <c r="F854" i="12" s="1"/>
  <c r="F858" i="12" s="1" a="1"/>
  <c r="F858" i="12" s="1"/>
  <c r="F862" i="12" s="1" a="1"/>
  <c r="F862" i="12" s="1"/>
  <c r="F866" i="12" s="1" a="1"/>
  <c r="F866" i="12" s="1"/>
  <c r="F870" i="12" s="1" a="1"/>
  <c r="F870" i="12" s="1"/>
  <c r="F874" i="12" s="1" a="1"/>
  <c r="F874" i="12" s="1"/>
  <c r="F878" i="12" s="1" a="1"/>
  <c r="F878" i="12" s="1"/>
  <c r="F882" i="12" s="1" a="1"/>
  <c r="F882" i="12" s="1"/>
  <c r="F886" i="12" s="1" a="1"/>
  <c r="F886" i="12" s="1"/>
  <c r="F890" i="12" s="1" a="1"/>
  <c r="F890" i="12" s="1"/>
  <c r="F894" i="12" s="1" a="1"/>
  <c r="F894" i="12" s="1"/>
  <c r="F898" i="12" s="1" a="1"/>
  <c r="F898" i="12" s="1"/>
  <c r="F902" i="12" s="1" a="1"/>
  <c r="F902" i="12" s="1"/>
  <c r="F906" i="12" s="1" a="1"/>
  <c r="F906" i="12" s="1"/>
  <c r="F910" i="12" s="1" a="1"/>
  <c r="F910" i="12" s="1"/>
  <c r="F914" i="12" s="1" a="1"/>
  <c r="F914" i="12" s="1"/>
  <c r="F918" i="12" s="1" a="1"/>
  <c r="F918" i="12" s="1"/>
  <c r="F922" i="12" s="1" a="1"/>
  <c r="F922" i="12" s="1"/>
  <c r="F926" i="12" s="1" a="1"/>
  <c r="F926" i="12" s="1"/>
  <c r="F930" i="12" s="1" a="1"/>
  <c r="F930" i="12" s="1"/>
  <c r="F934" i="12" s="1" a="1"/>
  <c r="F934" i="12" s="1"/>
  <c r="F938" i="12" s="1" a="1"/>
  <c r="F938" i="12" s="1"/>
  <c r="F942" i="12" s="1" a="1"/>
  <c r="F942" i="12" s="1"/>
  <c r="F946" i="12" s="1" a="1"/>
  <c r="F946" i="12" s="1"/>
  <c r="F950" i="12" s="1" a="1"/>
  <c r="F950" i="12" s="1"/>
  <c r="F954" i="12" s="1" a="1"/>
  <c r="F954" i="12" s="1"/>
  <c r="F958" i="12" s="1" a="1"/>
  <c r="F958" i="12" s="1"/>
  <c r="F962" i="12" s="1" a="1"/>
  <c r="F962" i="12" s="1"/>
  <c r="F966" i="12" s="1" a="1"/>
  <c r="F966" i="12" s="1"/>
  <c r="F970" i="12" s="1" a="1"/>
  <c r="F970" i="12" s="1"/>
  <c r="F974" i="12" s="1" a="1"/>
  <c r="F974" i="12" s="1"/>
  <c r="F978" i="12" s="1" a="1"/>
  <c r="F978" i="12" s="1"/>
  <c r="F982" i="12" s="1" a="1"/>
  <c r="F982" i="12" s="1"/>
  <c r="F986" i="12" s="1" a="1"/>
  <c r="F986" i="12" s="1"/>
  <c r="F990" i="12" s="1" a="1"/>
  <c r="F990" i="12" s="1"/>
  <c r="F994" i="12" s="1" a="1"/>
  <c r="F994" i="12" s="1"/>
  <c r="F998" i="12" s="1" a="1"/>
  <c r="F998" i="12" s="1"/>
  <c r="F1002" i="12" s="1" a="1"/>
  <c r="F1002" i="12" s="1"/>
  <c r="F1006" i="12" s="1" a="1"/>
  <c r="F1006" i="12" s="1"/>
  <c r="F1010" i="12" s="1" a="1"/>
  <c r="F1010" i="12" s="1"/>
  <c r="F1014" i="12" s="1" a="1"/>
  <c r="F1014" i="12" s="1"/>
  <c r="F1018" i="12" s="1" a="1"/>
  <c r="F1018" i="12" s="1"/>
  <c r="F1022" i="12" s="1" a="1"/>
  <c r="F1022" i="12" s="1"/>
  <c r="F1026" i="12" s="1" a="1"/>
  <c r="F1026" i="12" s="1"/>
  <c r="F1030" i="12" s="1" a="1"/>
  <c r="F1030" i="12" s="1"/>
  <c r="F1034" i="12" s="1" a="1"/>
  <c r="F1034" i="12" s="1"/>
  <c r="F1038" i="12" s="1" a="1"/>
  <c r="F1038" i="12" s="1"/>
  <c r="F1042" i="12" s="1" a="1"/>
  <c r="F1042" i="12" s="1"/>
  <c r="F1046" i="12" s="1" a="1"/>
  <c r="F1046" i="12" s="1"/>
  <c r="F1050" i="12" s="1" a="1"/>
  <c r="F1050" i="12" s="1"/>
  <c r="F1054" i="12" s="1" a="1"/>
  <c r="F1054" i="12" s="1"/>
  <c r="F1058" i="12" s="1" a="1"/>
  <c r="F1058" i="12" s="1"/>
  <c r="F1062" i="12" s="1" a="1"/>
  <c r="F1062" i="12" s="1"/>
  <c r="F1066" i="12" s="1" a="1"/>
  <c r="F1066" i="12" s="1"/>
  <c r="F1070" i="12" s="1" a="1"/>
  <c r="F1070" i="12" s="1"/>
  <c r="F1074" i="12" s="1" a="1"/>
  <c r="F1074" i="12" s="1"/>
  <c r="F1078" i="12" s="1" a="1"/>
  <c r="F1078" i="12" s="1"/>
  <c r="F1082" i="12" s="1" a="1"/>
  <c r="F1082" i="12" s="1"/>
  <c r="F1086" i="12" s="1" a="1"/>
  <c r="F1086" i="12" s="1"/>
  <c r="F1090" i="12" s="1" a="1"/>
  <c r="F1090" i="12" s="1"/>
  <c r="F1094" i="12" s="1" a="1"/>
  <c r="F1094" i="12" s="1"/>
  <c r="F1098" i="12" s="1" a="1"/>
  <c r="F1098" i="12" s="1"/>
  <c r="F1102" i="12" s="1" a="1"/>
  <c r="F1102" i="12" s="1"/>
  <c r="F1106" i="12" s="1" a="1"/>
  <c r="F1106" i="12" s="1"/>
  <c r="F1110" i="12" s="1" a="1"/>
  <c r="F1110" i="12" s="1"/>
  <c r="F1114" i="12" s="1" a="1"/>
  <c r="F1114" i="12" s="1"/>
  <c r="F1118" i="12" s="1" a="1"/>
  <c r="F1118" i="12" s="1"/>
  <c r="F1122" i="12" s="1" a="1"/>
  <c r="F1122" i="12" s="1"/>
  <c r="F1126" i="12" s="1" a="1"/>
  <c r="F1126" i="12" s="1"/>
  <c r="F1130" i="12" s="1" a="1"/>
  <c r="F1130" i="12" s="1"/>
  <c r="F1134" i="12" s="1" a="1"/>
  <c r="F1134" i="12" s="1"/>
  <c r="F1138" i="12" s="1" a="1"/>
  <c r="F1138" i="12" s="1"/>
  <c r="F1142" i="12" s="1" a="1"/>
  <c r="F1142" i="12" s="1"/>
  <c r="F1146" i="12" s="1" a="1"/>
  <c r="F1146" i="12" s="1"/>
  <c r="F1150" i="12" s="1" a="1"/>
  <c r="F1150" i="12" s="1"/>
  <c r="F1154" i="12" s="1" a="1"/>
  <c r="F1154" i="12" s="1"/>
  <c r="F1158" i="12" s="1" a="1"/>
  <c r="F1158" i="12" s="1"/>
  <c r="F1162" i="12" s="1" a="1"/>
  <c r="F1162" i="12" s="1"/>
  <c r="F1166" i="12" s="1" a="1"/>
  <c r="F1166" i="12" s="1"/>
  <c r="F1170" i="12" s="1" a="1"/>
  <c r="F1170" i="12" s="1"/>
  <c r="F1174" i="12" s="1" a="1"/>
  <c r="F1174" i="12" s="1"/>
  <c r="F1178" i="12" s="1" a="1"/>
  <c r="F1178" i="12" s="1"/>
  <c r="F1182" i="12" s="1" a="1"/>
  <c r="F1182" i="12" s="1"/>
  <c r="F1186" i="12" s="1" a="1"/>
  <c r="F1186" i="12" s="1"/>
  <c r="F1190" i="12" s="1" a="1"/>
  <c r="F1190" i="12" s="1"/>
  <c r="F1194" i="12" s="1" a="1"/>
  <c r="F1194" i="12" s="1"/>
  <c r="F1198" i="12" s="1" a="1"/>
  <c r="F1198" i="12" s="1"/>
  <c r="F1202" i="12" s="1" a="1"/>
  <c r="F1202" i="12" s="1"/>
  <c r="F1206" i="12" s="1" a="1"/>
  <c r="F1206" i="12" s="1"/>
  <c r="F1210" i="12" s="1" a="1"/>
  <c r="F1210" i="12" s="1"/>
  <c r="F1214" i="12" s="1" a="1"/>
  <c r="F1214" i="12" s="1"/>
  <c r="F1218" i="12" s="1" a="1"/>
  <c r="F1218" i="12" s="1"/>
  <c r="F1222" i="12" s="1" a="1"/>
  <c r="F1222" i="12" s="1"/>
  <c r="F1226" i="12" s="1" a="1"/>
  <c r="F1226" i="12" s="1"/>
  <c r="F1230" i="12" s="1" a="1"/>
  <c r="F1230" i="12" s="1"/>
  <c r="F1234" i="12" s="1" a="1"/>
  <c r="F1234" i="12" s="1"/>
  <c r="F1238" i="12" s="1" a="1"/>
  <c r="F1238" i="12" s="1"/>
  <c r="F1242" i="12" s="1" a="1"/>
  <c r="F1242" i="12" s="1"/>
  <c r="F1246" i="12" s="1" a="1"/>
  <c r="F1246" i="12" s="1"/>
  <c r="F1250" i="12" s="1" a="1"/>
  <c r="F1250" i="12" s="1"/>
  <c r="F1254" i="12" s="1" a="1"/>
  <c r="F1254" i="12" s="1"/>
  <c r="F1258" i="12" s="1" a="1"/>
  <c r="F1258" i="12" s="1"/>
  <c r="F1262" i="12" s="1" a="1"/>
  <c r="F1262" i="12" s="1"/>
  <c r="F1266" i="12" s="1" a="1"/>
  <c r="F1266" i="12" s="1"/>
  <c r="F1270" i="12" s="1" a="1"/>
  <c r="F1270" i="12" s="1"/>
  <c r="F1274" i="12" s="1" a="1"/>
  <c r="F1274" i="12" s="1"/>
  <c r="F1278" i="12" s="1" a="1"/>
  <c r="F1278" i="12" s="1"/>
  <c r="F1282" i="12" s="1" a="1"/>
  <c r="F1282" i="12" s="1"/>
  <c r="F1286" i="12" s="1" a="1"/>
  <c r="F1286" i="12" s="1"/>
  <c r="F1290" i="12" s="1" a="1"/>
  <c r="F1290" i="12" s="1"/>
  <c r="F1294" i="12" s="1" a="1"/>
  <c r="F1294" i="12" s="1"/>
  <c r="F1298" i="12" s="1" a="1"/>
  <c r="F1298" i="12" s="1"/>
  <c r="F1302" i="12" s="1" a="1"/>
  <c r="F1302" i="12" s="1"/>
  <c r="F1306" i="12" s="1" a="1"/>
  <c r="F1306" i="12" s="1"/>
  <c r="F1310" i="12" s="1" a="1"/>
  <c r="F1310" i="12" s="1"/>
  <c r="F1314" i="12" s="1" a="1"/>
  <c r="F1314" i="12" s="1"/>
  <c r="F1318" i="12" s="1" a="1"/>
  <c r="F1318" i="12" s="1"/>
  <c r="F1322" i="12" s="1" a="1"/>
  <c r="F1322" i="12" s="1"/>
  <c r="F1326" i="12" s="1" a="1"/>
  <c r="F1326" i="12" s="1"/>
  <c r="F1330" i="12" s="1" a="1"/>
  <c r="F1330" i="12" s="1"/>
  <c r="F1334" i="12" s="1" a="1"/>
  <c r="F1334" i="12" s="1"/>
  <c r="F1338" i="12" s="1" a="1"/>
  <c r="F1338" i="12" s="1"/>
  <c r="F1342" i="12" s="1" a="1"/>
  <c r="F1342" i="12" s="1"/>
  <c r="F1346" i="12" s="1" a="1"/>
  <c r="F1346" i="12" s="1"/>
  <c r="F1350" i="12" s="1" a="1"/>
  <c r="F1350" i="12" s="1"/>
  <c r="F1354" i="12" s="1" a="1"/>
  <c r="F1354" i="12" s="1"/>
  <c r="F1358" i="12" s="1" a="1"/>
  <c r="F1358" i="12" s="1"/>
  <c r="F1362" i="12" s="1" a="1"/>
  <c r="F1362" i="12" s="1"/>
  <c r="F1366" i="12" s="1" a="1"/>
  <c r="F1366" i="12" s="1"/>
  <c r="F1370" i="12" s="1" a="1"/>
  <c r="F1370" i="12" s="1"/>
  <c r="F1374" i="12" s="1" a="1"/>
  <c r="F1374" i="12" s="1"/>
  <c r="F1378" i="12" s="1" a="1"/>
  <c r="F1378" i="12" s="1"/>
  <c r="F1382" i="12" s="1" a="1"/>
  <c r="F1382" i="12" s="1"/>
  <c r="F1386" i="12" s="1" a="1"/>
  <c r="F1386" i="12" s="1"/>
  <c r="F1390" i="12" s="1" a="1"/>
  <c r="F1390" i="12" s="1"/>
  <c r="F1394" i="12" s="1" a="1"/>
  <c r="F1394" i="12" s="1"/>
  <c r="F1398" i="12" s="1" a="1"/>
  <c r="F1398" i="12" s="1"/>
  <c r="F1402" i="12" s="1" a="1"/>
  <c r="F1402" i="12" s="1"/>
  <c r="F1406" i="12" s="1" a="1"/>
  <c r="F1406" i="12" s="1"/>
  <c r="F1410" i="12" s="1" a="1"/>
  <c r="F1410" i="12" s="1"/>
  <c r="F1414" i="12" s="1" a="1"/>
  <c r="F1414" i="12" s="1"/>
  <c r="F1418" i="12" s="1" a="1"/>
  <c r="F1418" i="12" s="1"/>
  <c r="F1422" i="12" s="1" a="1"/>
  <c r="F1422" i="12" s="1"/>
  <c r="F1426" i="12" s="1" a="1"/>
  <c r="F1426" i="12" s="1"/>
  <c r="F1430" i="12" s="1" a="1"/>
  <c r="F1430" i="12" s="1"/>
  <c r="F1434" i="12" s="1" a="1"/>
  <c r="F1434" i="12" s="1"/>
  <c r="F1438" i="12" s="1" a="1"/>
  <c r="F1438" i="12" s="1"/>
  <c r="F1442" i="12" s="1" a="1"/>
  <c r="F1442" i="12" s="1"/>
  <c r="F1446" i="12" s="1" a="1"/>
  <c r="F1446" i="12" s="1"/>
  <c r="F1450" i="12" s="1" a="1"/>
  <c r="F1450" i="12" s="1"/>
  <c r="F1454" i="12" s="1" a="1"/>
  <c r="F1454" i="12" s="1"/>
  <c r="F1458" i="12" s="1" a="1"/>
  <c r="F1458" i="12" s="1"/>
  <c r="F1462" i="12" s="1" a="1"/>
  <c r="F1462" i="12" s="1"/>
  <c r="F1466" i="12" s="1" a="1"/>
  <c r="F1466" i="12" s="1"/>
  <c r="F1470" i="12" s="1" a="1"/>
  <c r="F1470" i="12" s="1"/>
  <c r="F1474" i="12" s="1" a="1"/>
  <c r="F1474" i="12" s="1"/>
  <c r="F1478" i="12" s="1" a="1"/>
  <c r="F1478" i="12" s="1"/>
  <c r="F1482" i="12" s="1" a="1"/>
  <c r="F1482" i="12" s="1"/>
  <c r="F1486" i="12" s="1" a="1"/>
  <c r="F1486" i="12" s="1"/>
  <c r="F1490" i="12" s="1" a="1"/>
  <c r="F1490" i="12" s="1"/>
  <c r="F1494" i="12" s="1" a="1"/>
  <c r="F1494" i="12" s="1"/>
  <c r="F1498" i="12" s="1" a="1"/>
  <c r="F1498" i="12" s="1"/>
  <c r="F1502" i="12" s="1" a="1"/>
  <c r="F1502" i="12" s="1"/>
  <c r="F1506" i="12" s="1" a="1"/>
  <c r="F1506" i="12" s="1"/>
  <c r="F1510" i="12" s="1" a="1"/>
  <c r="F1510" i="12" s="1"/>
  <c r="F1514" i="12" s="1" a="1"/>
  <c r="F1514" i="12" s="1"/>
  <c r="F1518" i="12" s="1" a="1"/>
  <c r="F1518" i="12" s="1"/>
  <c r="F1522" i="12" s="1" a="1"/>
  <c r="F1522" i="12" s="1"/>
  <c r="F1526" i="12" s="1" a="1"/>
  <c r="F1526" i="12" s="1"/>
  <c r="F1530" i="12" s="1" a="1"/>
  <c r="F1530" i="12" s="1"/>
  <c r="F1534" i="12" s="1" a="1"/>
  <c r="F1534" i="12" s="1"/>
  <c r="F1538" i="12" s="1" a="1"/>
  <c r="F1538" i="12" s="1"/>
  <c r="F1542" i="12" s="1" a="1"/>
  <c r="F1542" i="12" s="1"/>
  <c r="F1546" i="12" s="1" a="1"/>
  <c r="F1546" i="12" s="1"/>
  <c r="F1550" i="12" s="1" a="1"/>
  <c r="F1550" i="12" s="1"/>
  <c r="F1554" i="12" s="1" a="1"/>
  <c r="F1554" i="12" s="1"/>
  <c r="F1558" i="12" s="1" a="1"/>
  <c r="F1558" i="12" s="1"/>
  <c r="F1562" i="12" s="1" a="1"/>
  <c r="F1562" i="12" s="1"/>
  <c r="F1566" i="12" s="1" a="1"/>
  <c r="F1566" i="12" s="1"/>
  <c r="F1570" i="12" s="1" a="1"/>
  <c r="F1570" i="12" s="1"/>
  <c r="F1574" i="12" s="1" a="1"/>
  <c r="F1574" i="12" s="1"/>
  <c r="F1578" i="12" s="1" a="1"/>
  <c r="F1578" i="12" s="1"/>
  <c r="F1582" i="12" s="1" a="1"/>
  <c r="F1582" i="12" s="1"/>
  <c r="F1586" i="12" s="1" a="1"/>
  <c r="F1586" i="12" s="1"/>
  <c r="F1590" i="12" s="1" a="1"/>
  <c r="F1590" i="12" s="1"/>
  <c r="F1594" i="12" s="1" a="1"/>
  <c r="F1594" i="12" s="1"/>
  <c r="F1598" i="12" s="1" a="1"/>
  <c r="F1598" i="12" s="1"/>
  <c r="F1602" i="12" s="1" a="1"/>
  <c r="F1602" i="12" s="1"/>
  <c r="F1606" i="12" s="1" a="1"/>
  <c r="F1606" i="12" s="1"/>
  <c r="F1610" i="12" s="1" a="1"/>
  <c r="F1610" i="12" s="1"/>
  <c r="F1614" i="12" s="1" a="1"/>
  <c r="F1614" i="12" s="1"/>
  <c r="F1618" i="12" s="1" a="1"/>
  <c r="F1618" i="12" s="1"/>
  <c r="F1622" i="12" s="1" a="1"/>
  <c r="F1622" i="12" s="1"/>
  <c r="F1626" i="12" s="1" a="1"/>
  <c r="F1626" i="12" s="1"/>
  <c r="F1630" i="12" s="1" a="1"/>
  <c r="F1630" i="12" s="1"/>
  <c r="F1634" i="12" s="1" a="1"/>
  <c r="F1634" i="12" s="1"/>
  <c r="F1638" i="12" s="1" a="1"/>
  <c r="F1638" i="12" s="1"/>
  <c r="F1642" i="12" s="1" a="1"/>
  <c r="F1642" i="12" s="1"/>
  <c r="F1646" i="12" s="1" a="1"/>
  <c r="F1646" i="12" s="1"/>
  <c r="F1650" i="12" s="1" a="1"/>
  <c r="F1650" i="12" s="1"/>
  <c r="F1654" i="12" s="1" a="1"/>
  <c r="F1654" i="12" s="1"/>
  <c r="F1658" i="12" s="1" a="1"/>
  <c r="F1658" i="12" s="1"/>
  <c r="F1662" i="12" s="1" a="1"/>
  <c r="F1662" i="12" s="1"/>
  <c r="F1666" i="12" s="1" a="1"/>
  <c r="F1666" i="12" s="1"/>
  <c r="F1670" i="12" s="1" a="1"/>
  <c r="F1670" i="12" s="1"/>
  <c r="F1674" i="12" s="1" a="1"/>
  <c r="F1674" i="12" s="1"/>
  <c r="F1678" i="12" s="1" a="1"/>
  <c r="F1678" i="12" s="1"/>
  <c r="F1682" i="12" s="1" a="1"/>
  <c r="F1682" i="12" s="1"/>
  <c r="F1686" i="12" s="1" a="1"/>
  <c r="F1686" i="12" s="1"/>
  <c r="F1690" i="12" s="1" a="1"/>
  <c r="F1690" i="12" s="1"/>
  <c r="F1694" i="12" s="1" a="1"/>
  <c r="F1694" i="12" s="1"/>
  <c r="F1698" i="12" s="1" a="1"/>
  <c r="F1698" i="12" s="1"/>
  <c r="F1702" i="12" s="1" a="1"/>
  <c r="F1702" i="12" s="1"/>
  <c r="F1706" i="12" s="1" a="1"/>
  <c r="F1706" i="12" s="1"/>
  <c r="F1710" i="12" s="1" a="1"/>
  <c r="F1710" i="12" s="1"/>
  <c r="F1714" i="12" s="1" a="1"/>
  <c r="F1714" i="12" s="1"/>
  <c r="F1718" i="12" s="1" a="1"/>
  <c r="F1718" i="12" s="1"/>
  <c r="F1722" i="12" s="1" a="1"/>
  <c r="F1722" i="12" s="1"/>
  <c r="F1726" i="12" s="1" a="1"/>
  <c r="F1726" i="12" s="1"/>
  <c r="F1730" i="12" s="1" a="1"/>
  <c r="F1730" i="12" s="1"/>
  <c r="F1734" i="12" s="1" a="1"/>
  <c r="F1734" i="12" s="1"/>
  <c r="F1738" i="12" s="1" a="1"/>
  <c r="F1738" i="12" s="1"/>
  <c r="F1742" i="12" s="1" a="1"/>
  <c r="F1742" i="12" s="1"/>
  <c r="F1746" i="12" s="1" a="1"/>
  <c r="F1746" i="12" s="1"/>
  <c r="F1750" i="12" s="1" a="1"/>
  <c r="F1750" i="12" s="1"/>
  <c r="F1754" i="12" s="1" a="1"/>
  <c r="F1754" i="12" s="1"/>
  <c r="F1758" i="12" s="1" a="1"/>
  <c r="F1758" i="12" s="1"/>
  <c r="F1762" i="12" s="1" a="1"/>
  <c r="F1762" i="12" s="1"/>
  <c r="F1766" i="12" s="1" a="1"/>
  <c r="F1766" i="12" s="1"/>
  <c r="F1770" i="12" s="1" a="1"/>
  <c r="F1770" i="12" s="1"/>
  <c r="F1774" i="12" s="1" a="1"/>
  <c r="F1774" i="12" s="1"/>
  <c r="F1778" i="12" s="1" a="1"/>
  <c r="F1778" i="12" s="1"/>
  <c r="F1782" i="12" s="1" a="1"/>
  <c r="F1782" i="12" s="1"/>
  <c r="F1786" i="12" s="1" a="1"/>
  <c r="F1786" i="12" s="1"/>
  <c r="F1790" i="12" s="1" a="1"/>
  <c r="F1790" i="12" s="1"/>
  <c r="F1794" i="12" s="1" a="1"/>
  <c r="F1794" i="12" s="1"/>
  <c r="F1798" i="12" s="1" a="1"/>
  <c r="F1798" i="12" s="1"/>
  <c r="F1802" i="12" s="1" a="1"/>
  <c r="F1802" i="12" s="1"/>
  <c r="F1806" i="12" s="1" a="1"/>
  <c r="F1806" i="12" s="1"/>
  <c r="F1810" i="12" s="1" a="1"/>
  <c r="F1810" i="12" s="1"/>
  <c r="F1814" i="12" s="1" a="1"/>
  <c r="F1814" i="12" s="1"/>
  <c r="F1818" i="12" s="1" a="1"/>
  <c r="F1818" i="12" s="1"/>
  <c r="F1822" i="12" s="1" a="1"/>
  <c r="F1822" i="12" s="1"/>
  <c r="F1826" i="12" s="1" a="1"/>
  <c r="F1826" i="12" s="1"/>
  <c r="F1830" i="12" s="1" a="1"/>
  <c r="F1830" i="12" s="1"/>
  <c r="F1834" i="12" s="1" a="1"/>
  <c r="F1834" i="12" s="1"/>
  <c r="F1838" i="12" s="1" a="1"/>
  <c r="F1838" i="12" s="1"/>
  <c r="F1842" i="12" s="1" a="1"/>
  <c r="F1842" i="12" s="1"/>
  <c r="F1846" i="12" s="1" a="1"/>
  <c r="F1846" i="12" s="1"/>
  <c r="F1850" i="12" s="1" a="1"/>
  <c r="F1850" i="12" s="1"/>
  <c r="F1854" i="12" s="1" a="1"/>
  <c r="F1854" i="12" s="1"/>
  <c r="F1858" i="12" s="1" a="1"/>
  <c r="F1858" i="12" s="1"/>
  <c r="F1862" i="12" s="1" a="1"/>
  <c r="F1862" i="12" s="1"/>
  <c r="F1866" i="12" s="1" a="1"/>
  <c r="F1866" i="12" s="1"/>
  <c r="F1870" i="12" s="1" a="1"/>
  <c r="F1870" i="12" s="1"/>
  <c r="F1874" i="12" s="1" a="1"/>
  <c r="F1874" i="12" s="1"/>
  <c r="F1878" i="12" s="1" a="1"/>
  <c r="F1878" i="12" s="1"/>
  <c r="F1882" i="12" s="1" a="1"/>
  <c r="F1882" i="12" s="1"/>
  <c r="F1886" i="12" s="1" a="1"/>
  <c r="F1886" i="12" s="1"/>
  <c r="F1890" i="12" s="1" a="1"/>
  <c r="F1890" i="12" s="1"/>
  <c r="F1894" i="12" s="1" a="1"/>
  <c r="F1894" i="12" s="1"/>
  <c r="F1898" i="12" s="1" a="1"/>
  <c r="F1898" i="12" s="1"/>
  <c r="F1902" i="12" s="1" a="1"/>
  <c r="F1902" i="12" s="1"/>
  <c r="F1906" i="12" s="1" a="1"/>
  <c r="F1906" i="12" s="1"/>
  <c r="F1910" i="12" s="1" a="1"/>
  <c r="F1910" i="12" s="1"/>
  <c r="F1914" i="12" s="1" a="1"/>
  <c r="F1914" i="12" s="1"/>
  <c r="F1918" i="12" s="1" a="1"/>
  <c r="F1918" i="12" s="1"/>
  <c r="F1922" i="12" s="1" a="1"/>
  <c r="F1922" i="12" s="1"/>
  <c r="F1926" i="12" s="1" a="1"/>
  <c r="F1926" i="12" s="1"/>
  <c r="F1930" i="12" s="1" a="1"/>
  <c r="F1930" i="12" s="1"/>
  <c r="F1934" i="12" s="1" a="1"/>
  <c r="F1934" i="12" s="1"/>
  <c r="F1938" i="12" s="1" a="1"/>
  <c r="F1938" i="12" s="1"/>
  <c r="F1942" i="12" s="1" a="1"/>
  <c r="F1942" i="12" s="1"/>
  <c r="F1946" i="12" s="1" a="1"/>
  <c r="F1946" i="12" s="1"/>
  <c r="F1950" i="12" s="1" a="1"/>
  <c r="F1950" i="12" s="1"/>
  <c r="F1954" i="12" s="1" a="1"/>
  <c r="F1954" i="12" s="1"/>
  <c r="F1958" i="12" s="1" a="1"/>
  <c r="F1958" i="12" s="1"/>
  <c r="F1962" i="12" s="1" a="1"/>
  <c r="F1962" i="12" s="1"/>
  <c r="F1966" i="12" s="1" a="1"/>
  <c r="F1966" i="12" s="1"/>
  <c r="F1970" i="12" s="1" a="1"/>
  <c r="F1970" i="12" s="1"/>
  <c r="F1974" i="12" s="1" a="1"/>
  <c r="F1974" i="12" s="1"/>
  <c r="F1978" i="12" s="1" a="1"/>
  <c r="F1978" i="12" s="1"/>
  <c r="F1982" i="12" s="1" a="1"/>
  <c r="F1982" i="12" s="1"/>
  <c r="F1986" i="12" s="1" a="1"/>
  <c r="F1986" i="12" s="1"/>
  <c r="F1990" i="12" s="1" a="1"/>
  <c r="F1990" i="12" s="1"/>
  <c r="F1994" i="12" s="1" a="1"/>
  <c r="F1994" i="12" s="1"/>
  <c r="F1998" i="12" s="1" a="1"/>
  <c r="F1998" i="12" s="1"/>
  <c r="F2002" i="12" s="1" a="1"/>
  <c r="F2002" i="12" s="1"/>
  <c r="F2006" i="12" s="1" a="1"/>
  <c r="F2006" i="12" s="1"/>
  <c r="F2010" i="12" s="1" a="1"/>
  <c r="F2010" i="12" s="1"/>
  <c r="F2014" i="12" s="1" a="1"/>
  <c r="F2014" i="12" s="1"/>
  <c r="F2018" i="12" s="1" a="1"/>
  <c r="F2018" i="12" s="1"/>
  <c r="F2022" i="12" s="1" a="1"/>
  <c r="F2022" i="12" s="1"/>
  <c r="F2026" i="12" s="1" a="1"/>
  <c r="F2026" i="12" s="1"/>
  <c r="F2030" i="12" s="1" a="1"/>
  <c r="F2030" i="12" s="1"/>
  <c r="F2034" i="12" s="1" a="1"/>
  <c r="F2034" i="12" s="1"/>
  <c r="F2038" i="12" s="1" a="1"/>
  <c r="F2038" i="12" s="1"/>
  <c r="F2042" i="12" s="1" a="1"/>
  <c r="F2042" i="12" s="1"/>
  <c r="F2046" i="12" s="1" a="1"/>
  <c r="F2046" i="12" s="1"/>
  <c r="F2050" i="12" s="1" a="1"/>
  <c r="F2050" i="12" s="1"/>
  <c r="F2054" i="12" s="1" a="1"/>
  <c r="F2054" i="12" s="1"/>
  <c r="F2058" i="12" s="1" a="1"/>
  <c r="F2058" i="12" s="1"/>
  <c r="F2062" i="12" s="1" a="1"/>
  <c r="F2062" i="12" s="1"/>
  <c r="F2066" i="12" s="1" a="1"/>
  <c r="F2066" i="12" s="1"/>
  <c r="F2070" i="12" s="1" a="1"/>
  <c r="F2070" i="12" s="1"/>
  <c r="F2074" i="12" s="1" a="1"/>
  <c r="F2074" i="12" s="1"/>
  <c r="F2078" i="12" s="1" a="1"/>
  <c r="F2078" i="12" s="1"/>
  <c r="F2082" i="12" s="1" a="1"/>
  <c r="F2082" i="12" s="1"/>
  <c r="F2086" i="12" s="1" a="1"/>
  <c r="F2086" i="12" s="1"/>
  <c r="F2090" i="12" s="1" a="1"/>
  <c r="F2090" i="12" s="1"/>
  <c r="F2094" i="12" s="1" a="1"/>
  <c r="F2094" i="12" s="1"/>
  <c r="F2098" i="12" s="1" a="1"/>
  <c r="F2098" i="12" s="1"/>
  <c r="F2102" i="12" s="1" a="1"/>
  <c r="F2102" i="12" s="1"/>
  <c r="F2106" i="12" s="1" a="1"/>
  <c r="F2106" i="12" s="1"/>
  <c r="F2110" i="12" s="1" a="1"/>
  <c r="F2110" i="12" s="1"/>
  <c r="F2114" i="12" s="1" a="1"/>
  <c r="F2114" i="12" s="1"/>
  <c r="F2118" i="12" s="1" a="1"/>
  <c r="F2118" i="12" s="1"/>
  <c r="F2122" i="12" s="1" a="1"/>
  <c r="F2122" i="12" s="1"/>
  <c r="F2126" i="12" s="1" a="1"/>
  <c r="F2126" i="12" s="1"/>
  <c r="F2130" i="12" s="1" a="1"/>
  <c r="F2130" i="12" s="1"/>
  <c r="F2134" i="12" s="1" a="1"/>
  <c r="F2134" i="12" s="1"/>
  <c r="F2138" i="12" s="1" a="1"/>
  <c r="F2138" i="12" s="1"/>
  <c r="F2142" i="12" s="1" a="1"/>
  <c r="F2142" i="12" s="1"/>
  <c r="F2146" i="12" s="1" a="1"/>
  <c r="F2146" i="12" s="1"/>
  <c r="F2150" i="12" s="1" a="1"/>
  <c r="F2150" i="12" s="1"/>
  <c r="F2154" i="12" s="1" a="1"/>
  <c r="F2154" i="12" s="1"/>
  <c r="F2158" i="12" s="1" a="1"/>
  <c r="F2158" i="12" s="1"/>
  <c r="F2162" i="12" s="1" a="1"/>
  <c r="F2162" i="12" s="1"/>
  <c r="F2166" i="12" s="1" a="1"/>
  <c r="F2166" i="12" s="1"/>
  <c r="F2170" i="12" s="1" a="1"/>
  <c r="F2170" i="12" s="1"/>
  <c r="F2174" i="12" s="1" a="1"/>
  <c r="F2174" i="12" s="1"/>
  <c r="F2178" i="12" s="1" a="1"/>
  <c r="F2178" i="12" s="1"/>
  <c r="F2182" i="12" s="1" a="1"/>
  <c r="F2182" i="12" s="1"/>
  <c r="F2186" i="12" s="1" a="1"/>
  <c r="F2186" i="12" s="1"/>
  <c r="F2190" i="12" s="1" a="1"/>
  <c r="F2190" i="12" s="1"/>
  <c r="F2194" i="12" s="1" a="1"/>
  <c r="F2194" i="12" s="1"/>
  <c r="F2198" i="12" s="1" a="1"/>
  <c r="F2198" i="12" s="1"/>
  <c r="F2202" i="12" s="1" a="1"/>
  <c r="F2202" i="12" s="1"/>
  <c r="F2206" i="12" s="1" a="1"/>
  <c r="F2206" i="12" s="1"/>
  <c r="F2210" i="12" s="1" a="1"/>
  <c r="F2210" i="12" s="1"/>
  <c r="F2214" i="12" s="1" a="1"/>
  <c r="F2214" i="12" s="1"/>
  <c r="F2218" i="12" s="1" a="1"/>
  <c r="F2218" i="12" s="1"/>
  <c r="F2222" i="12" s="1" a="1"/>
  <c r="F2222" i="12" s="1"/>
  <c r="F2226" i="12" s="1" a="1"/>
  <c r="F2226" i="12" s="1"/>
  <c r="F2230" i="12" s="1" a="1"/>
  <c r="F2230" i="12" s="1"/>
  <c r="F2234" i="12" s="1" a="1"/>
  <c r="F2234" i="12" s="1"/>
  <c r="F2238" i="12" s="1" a="1"/>
  <c r="F2238" i="12" s="1"/>
  <c r="F2242" i="12" s="1" a="1"/>
  <c r="F2242" i="12" s="1"/>
  <c r="F2246" i="12" s="1" a="1"/>
  <c r="F2246" i="12" s="1"/>
  <c r="F2250" i="12" s="1" a="1"/>
  <c r="F2250" i="12" s="1"/>
  <c r="F2254" i="12" s="1" a="1"/>
  <c r="F2254" i="12" s="1"/>
  <c r="F2258" i="12" s="1" a="1"/>
  <c r="F2258" i="12" s="1"/>
  <c r="F2262" i="12" s="1" a="1"/>
  <c r="F2262" i="12" s="1"/>
  <c r="F2266" i="12" s="1" a="1"/>
  <c r="F2266" i="12" s="1"/>
  <c r="F2270" i="12" s="1" a="1"/>
  <c r="F2270" i="12" s="1"/>
  <c r="F2274" i="12" s="1" a="1"/>
  <c r="F2274" i="12" s="1"/>
  <c r="F2278" i="12" s="1" a="1"/>
  <c r="F2278" i="12" s="1"/>
  <c r="F2282" i="12" s="1" a="1"/>
  <c r="F2282" i="12" s="1"/>
  <c r="F2286" i="12" s="1" a="1"/>
  <c r="F2286" i="12" s="1"/>
  <c r="F2290" i="12" s="1" a="1"/>
  <c r="F2290" i="12" s="1"/>
  <c r="F2294" i="12" s="1" a="1"/>
  <c r="F2294" i="12" s="1"/>
  <c r="F2298" i="12" s="1" a="1"/>
  <c r="F2298" i="12" s="1"/>
  <c r="F2302" i="12" s="1" a="1"/>
  <c r="F2302" i="12" s="1"/>
  <c r="F2306" i="12" s="1" a="1"/>
  <c r="F2306" i="12" s="1"/>
  <c r="F2310" i="12" s="1" a="1"/>
  <c r="F2310" i="12" s="1"/>
  <c r="F2314" i="12" s="1" a="1"/>
  <c r="F2314" i="12" s="1"/>
  <c r="F2318" i="12" s="1" a="1"/>
  <c r="F2318" i="12" s="1"/>
  <c r="F2322" i="12" s="1" a="1"/>
  <c r="F2322" i="12" s="1"/>
  <c r="F2326" i="12" s="1" a="1"/>
  <c r="F2326" i="12" s="1"/>
  <c r="F2330" i="12" s="1" a="1"/>
  <c r="F2330" i="12" s="1"/>
  <c r="F2334" i="12" s="1" a="1"/>
  <c r="F2334" i="12" s="1"/>
  <c r="F2338" i="12" s="1" a="1"/>
  <c r="F2338" i="12" s="1"/>
  <c r="F2342" i="12" s="1" a="1"/>
  <c r="F2342" i="12" s="1"/>
  <c r="F2346" i="12" s="1" a="1"/>
  <c r="F2346" i="12" s="1"/>
  <c r="F2350" i="12" s="1" a="1"/>
  <c r="F2350" i="12" s="1"/>
  <c r="F2354" i="12" s="1" a="1"/>
  <c r="F2354" i="12" s="1"/>
  <c r="F2358" i="12" s="1" a="1"/>
  <c r="F2358" i="12" s="1"/>
  <c r="F2362" i="12" s="1" a="1"/>
  <c r="F2362" i="12" s="1"/>
  <c r="F2366" i="12" s="1" a="1"/>
  <c r="F2366" i="12" s="1"/>
  <c r="F2370" i="12" s="1" a="1"/>
  <c r="F2370" i="12" s="1"/>
  <c r="F2374" i="12" s="1" a="1"/>
  <c r="F2374" i="12" s="1"/>
  <c r="F2378" i="12" s="1" a="1"/>
  <c r="F2378" i="12" s="1"/>
  <c r="F2382" i="12" s="1" a="1"/>
  <c r="F2382" i="12" s="1"/>
  <c r="F2386" i="12" s="1" a="1"/>
  <c r="F2386" i="12" s="1"/>
  <c r="F2390" i="12" s="1" a="1"/>
  <c r="F2390" i="12" s="1"/>
  <c r="F2394" i="12" s="1" a="1"/>
  <c r="F2394" i="12" s="1"/>
  <c r="F2398" i="12" s="1" a="1"/>
  <c r="F2398" i="12" s="1"/>
  <c r="F2402" i="12" s="1" a="1"/>
  <c r="F2402" i="12" s="1"/>
  <c r="F2406" i="12" s="1" a="1"/>
  <c r="F2406" i="12" s="1"/>
  <c r="F2410" i="12" s="1" a="1"/>
  <c r="F2410" i="12" s="1"/>
  <c r="F2414" i="12" s="1" a="1"/>
  <c r="F2414" i="12" s="1"/>
  <c r="F2418" i="12" s="1" a="1"/>
  <c r="F2418" i="12" s="1"/>
  <c r="F2422" i="12" s="1" a="1"/>
  <c r="F2422" i="12" s="1"/>
  <c r="F2426" i="12" s="1" a="1"/>
  <c r="F2426" i="12" s="1"/>
  <c r="F2430" i="12" s="1" a="1"/>
  <c r="F2430" i="12" s="1"/>
  <c r="F2434" i="12" s="1" a="1"/>
  <c r="F2434" i="12" s="1"/>
  <c r="F2438" i="12" s="1" a="1"/>
  <c r="F2438" i="12" s="1"/>
  <c r="F2442" i="12" s="1" a="1"/>
  <c r="F2442" i="12" s="1"/>
  <c r="F2446" i="12" s="1" a="1"/>
  <c r="F2446" i="12" s="1"/>
  <c r="F2450" i="12" s="1" a="1"/>
  <c r="F2450" i="12" s="1"/>
  <c r="F2454" i="12" s="1" a="1"/>
  <c r="F2454" i="12" s="1"/>
  <c r="F2458" i="12" s="1" a="1"/>
  <c r="F2458" i="12" s="1"/>
  <c r="F2462" i="12" s="1" a="1"/>
  <c r="F2462" i="12" s="1"/>
  <c r="F2466" i="12" s="1" a="1"/>
  <c r="F2466" i="12" s="1"/>
  <c r="F2470" i="12" s="1" a="1"/>
  <c r="F2470" i="12" s="1"/>
  <c r="F2474" i="12" s="1" a="1"/>
  <c r="F2474" i="12" s="1"/>
  <c r="F2478" i="12" s="1" a="1"/>
  <c r="F2478" i="12" s="1"/>
  <c r="F2482" i="12" s="1" a="1"/>
  <c r="F2482" i="12" s="1"/>
  <c r="F2486" i="12" s="1" a="1"/>
  <c r="F2486" i="12" s="1"/>
  <c r="F2490" i="12" s="1" a="1"/>
  <c r="F2490" i="12" s="1"/>
  <c r="F2494" i="12" s="1" a="1"/>
  <c r="F2494" i="12" s="1"/>
  <c r="F2498" i="12" s="1" a="1"/>
  <c r="F2498" i="12" s="1"/>
  <c r="F2502" i="12" s="1" a="1"/>
  <c r="F2502" i="12" s="1"/>
  <c r="F2506" i="12" s="1" a="1"/>
  <c r="F2506" i="12" s="1"/>
  <c r="F2510" i="12" s="1" a="1"/>
  <c r="F2510" i="12" s="1"/>
  <c r="F2514" i="12" s="1" a="1"/>
  <c r="F2514" i="12" s="1"/>
  <c r="F2518" i="12" s="1" a="1"/>
  <c r="F2518" i="12" s="1"/>
  <c r="F2522" i="12" s="1" a="1"/>
  <c r="F2522" i="12" s="1"/>
  <c r="F2526" i="12" s="1" a="1"/>
  <c r="F2526" i="12" s="1"/>
  <c r="F2530" i="12" s="1" a="1"/>
  <c r="F2530" i="12" s="1"/>
  <c r="F2534" i="12" s="1" a="1"/>
  <c r="F2534" i="12" s="1"/>
  <c r="F2538" i="12" s="1" a="1"/>
  <c r="F2538" i="12" s="1"/>
  <c r="F2542" i="12" s="1" a="1"/>
  <c r="F2542" i="12" s="1"/>
  <c r="F2546" i="12" s="1" a="1"/>
  <c r="F2546" i="12" s="1"/>
  <c r="F2550" i="12" s="1" a="1"/>
  <c r="F2550" i="12" s="1"/>
  <c r="F2554" i="12" s="1" a="1"/>
  <c r="F2554" i="12" s="1"/>
  <c r="F2558" i="12" s="1" a="1"/>
  <c r="F2558" i="12" s="1"/>
  <c r="F2562" i="12" s="1" a="1"/>
  <c r="F2562" i="12" s="1"/>
  <c r="F2566" i="12" s="1" a="1"/>
  <c r="F2566" i="12" s="1"/>
  <c r="F2570" i="12" s="1" a="1"/>
  <c r="F2570" i="12" s="1"/>
  <c r="F2574" i="12" s="1" a="1"/>
  <c r="F2574" i="12" s="1"/>
  <c r="F2578" i="12" s="1" a="1"/>
  <c r="F2578" i="12" s="1"/>
  <c r="F2582" i="12" s="1" a="1"/>
  <c r="F2582" i="12" s="1"/>
  <c r="F2586" i="12" s="1" a="1"/>
  <c r="F2586" i="12" s="1"/>
  <c r="F2590" i="12" s="1" a="1"/>
  <c r="F2590" i="12" s="1"/>
  <c r="F2594" i="12" s="1" a="1"/>
  <c r="F2594" i="12" s="1"/>
  <c r="F2598" i="12" s="1" a="1"/>
  <c r="F2598" i="12" s="1"/>
  <c r="F2602" i="12" s="1" a="1"/>
  <c r="F2602" i="12" s="1"/>
  <c r="F2606" i="12" s="1" a="1"/>
  <c r="F2606" i="12" s="1"/>
  <c r="F2610" i="12" s="1" a="1"/>
  <c r="F2610" i="12" s="1"/>
  <c r="F2614" i="12" s="1" a="1"/>
  <c r="F2614" i="12" s="1"/>
  <c r="F2618" i="12" s="1" a="1"/>
  <c r="F2618" i="12" s="1"/>
  <c r="F2622" i="12" s="1" a="1"/>
  <c r="F2622" i="12" s="1"/>
  <c r="F2626" i="12" s="1" a="1"/>
  <c r="F2626" i="12" s="1"/>
  <c r="F2630" i="12" s="1" a="1"/>
  <c r="F2630" i="12" s="1"/>
  <c r="F2634" i="12" s="1" a="1"/>
  <c r="F2634" i="12" s="1"/>
  <c r="F2638" i="12" s="1" a="1"/>
  <c r="F2638" i="12" s="1"/>
  <c r="F2642" i="12" s="1" a="1"/>
  <c r="F2642" i="12" s="1"/>
  <c r="F2646" i="12" s="1" a="1"/>
  <c r="F2646" i="12" s="1"/>
  <c r="F2650" i="12" s="1" a="1"/>
  <c r="F2650" i="12" s="1"/>
  <c r="F2654" i="12" s="1" a="1"/>
  <c r="F2654" i="12" s="1"/>
  <c r="F2658" i="12" s="1" a="1"/>
  <c r="F2658" i="12" s="1"/>
  <c r="F2662" i="12" s="1" a="1"/>
  <c r="F2662" i="12" s="1"/>
  <c r="F2666" i="12" s="1" a="1"/>
  <c r="F2666" i="12" s="1"/>
  <c r="F2670" i="12" s="1" a="1"/>
  <c r="F2670" i="12" s="1"/>
  <c r="F2674" i="12" s="1" a="1"/>
  <c r="F2674" i="12" s="1"/>
  <c r="F2678" i="12" s="1" a="1"/>
  <c r="F2678" i="12" s="1"/>
  <c r="F2682" i="12" s="1" a="1"/>
  <c r="F2682" i="12" s="1"/>
  <c r="F2686" i="12" s="1" a="1"/>
  <c r="F2686" i="12" s="1"/>
  <c r="F2690" i="12" s="1" a="1"/>
  <c r="F2690" i="12" s="1"/>
  <c r="F2694" i="12" s="1" a="1"/>
  <c r="F2694" i="12" s="1"/>
  <c r="F2698" i="12" s="1" a="1"/>
  <c r="F2698" i="12" s="1"/>
  <c r="F2702" i="12" s="1" a="1"/>
  <c r="F2702" i="12" s="1"/>
  <c r="F2706" i="12" s="1" a="1"/>
  <c r="F2706" i="12" s="1"/>
  <c r="F2710" i="12" s="1" a="1"/>
  <c r="F2710" i="12" s="1"/>
  <c r="F2714" i="12" s="1" a="1"/>
  <c r="F2714" i="12" s="1"/>
  <c r="F2718" i="12" s="1" a="1"/>
  <c r="F2718" i="12" s="1"/>
  <c r="F2722" i="12" s="1" a="1"/>
  <c r="F2722" i="12" s="1"/>
  <c r="F2726" i="12" s="1" a="1"/>
  <c r="F2726" i="12" s="1"/>
  <c r="F2730" i="12" s="1" a="1"/>
  <c r="F2730" i="12" s="1"/>
  <c r="F2734" i="12" s="1" a="1"/>
  <c r="F2734" i="12" s="1"/>
  <c r="F2738" i="12" s="1" a="1"/>
  <c r="F2738" i="12" s="1"/>
  <c r="F2742" i="12" s="1" a="1"/>
  <c r="F2742" i="12" s="1"/>
  <c r="F2746" i="12" s="1" a="1"/>
  <c r="F2746" i="12" s="1"/>
  <c r="F2750" i="12" s="1" a="1"/>
  <c r="F2750" i="12" s="1"/>
  <c r="F2754" i="12" s="1" a="1"/>
  <c r="F2754" i="12" s="1"/>
  <c r="F2758" i="12" s="1" a="1"/>
  <c r="F2758" i="12" s="1"/>
  <c r="F2762" i="12" s="1" a="1"/>
  <c r="F2762" i="12" s="1"/>
  <c r="F2766" i="12" s="1" a="1"/>
  <c r="F2766" i="12" s="1"/>
  <c r="F2770" i="12" s="1" a="1"/>
  <c r="F2770" i="12" s="1"/>
  <c r="F2774" i="12" s="1" a="1"/>
  <c r="F2774" i="12" s="1"/>
  <c r="F2778" i="12" s="1" a="1"/>
  <c r="F2778" i="12" s="1"/>
  <c r="F2782" i="12" s="1" a="1"/>
  <c r="F2782" i="12" s="1"/>
  <c r="F2786" i="12" s="1" a="1"/>
  <c r="F2786" i="12" s="1"/>
  <c r="F2790" i="12" s="1" a="1"/>
  <c r="F2790" i="12" s="1"/>
  <c r="F2794" i="12" s="1" a="1"/>
  <c r="F2794" i="12" s="1"/>
  <c r="F2798" i="12" s="1" a="1"/>
  <c r="F2798" i="12" s="1"/>
  <c r="F2802" i="12" s="1" a="1"/>
  <c r="F2802" i="12" s="1"/>
  <c r="F2806" i="12" s="1" a="1"/>
  <c r="F2806" i="12" s="1"/>
  <c r="F2810" i="12" s="1" a="1"/>
  <c r="F2810" i="12" s="1"/>
  <c r="F2814" i="12" s="1" a="1"/>
  <c r="F2814" i="12" s="1"/>
  <c r="F2818" i="12" s="1" a="1"/>
  <c r="F2818" i="12" s="1"/>
  <c r="F2822" i="12" s="1" a="1"/>
  <c r="F2822" i="12" s="1"/>
  <c r="F2826" i="12" s="1" a="1"/>
  <c r="F2826" i="12" s="1"/>
  <c r="F2830" i="12" s="1" a="1"/>
  <c r="F2830" i="12" s="1"/>
  <c r="F2834" i="12" s="1" a="1"/>
  <c r="F2834" i="12" s="1"/>
  <c r="F2838" i="12" s="1" a="1"/>
  <c r="F2838" i="12" s="1"/>
  <c r="F2842" i="12" s="1" a="1"/>
  <c r="F2842" i="12" s="1"/>
  <c r="F2846" i="12" s="1" a="1"/>
  <c r="F2846" i="12" s="1"/>
  <c r="F2850" i="12" s="1" a="1"/>
  <c r="F2850" i="12" s="1"/>
  <c r="F2854" i="12" s="1" a="1"/>
  <c r="F2854" i="12" s="1"/>
  <c r="F2858" i="12" s="1" a="1"/>
  <c r="F2858" i="12" s="1"/>
  <c r="F2862" i="12" s="1" a="1"/>
  <c r="F2862" i="12" s="1"/>
  <c r="F2866" i="12" s="1" a="1"/>
  <c r="F2866" i="12" s="1"/>
  <c r="F2870" i="12" s="1" a="1"/>
  <c r="F2870" i="12" s="1"/>
  <c r="F2874" i="12" s="1" a="1"/>
  <c r="F2874" i="12" s="1"/>
  <c r="F2878" i="12" s="1" a="1"/>
  <c r="F2878" i="12" s="1"/>
  <c r="F2882" i="12" s="1" a="1"/>
  <c r="F2882" i="12" s="1"/>
  <c r="F2886" i="12" s="1" a="1"/>
  <c r="F2886" i="12" s="1"/>
  <c r="F2890" i="12" s="1" a="1"/>
  <c r="F2890" i="12" s="1"/>
  <c r="F2894" i="12" s="1" a="1"/>
  <c r="F2894" i="12" s="1"/>
  <c r="F2898" i="12" s="1" a="1"/>
  <c r="F2898" i="12" s="1"/>
  <c r="F2902" i="12" s="1" a="1"/>
  <c r="F2902" i="12" s="1"/>
  <c r="F2906" i="12" s="1" a="1"/>
  <c r="F2906" i="12" s="1"/>
  <c r="F2910" i="12" s="1" a="1"/>
  <c r="F2910" i="12" s="1"/>
  <c r="F2914" i="12" s="1" a="1"/>
  <c r="F2914" i="12" s="1"/>
  <c r="F2918" i="12" s="1" a="1"/>
  <c r="F2918" i="12" s="1"/>
  <c r="F2922" i="12" s="1" a="1"/>
  <c r="F2922" i="12" s="1"/>
  <c r="F2926" i="12" s="1" a="1"/>
  <c r="F2926" i="12" s="1"/>
  <c r="F2930" i="12" s="1" a="1"/>
  <c r="F2930" i="12" s="1"/>
  <c r="F2934" i="12" s="1" a="1"/>
  <c r="F2934" i="12" s="1"/>
  <c r="F2938" i="12" s="1" a="1"/>
  <c r="F2938" i="12" s="1"/>
  <c r="F2942" i="12" s="1" a="1"/>
  <c r="F2942" i="12" s="1"/>
  <c r="F2946" i="12" s="1" a="1"/>
  <c r="F2946" i="12" s="1"/>
  <c r="F2950" i="12" s="1" a="1"/>
  <c r="F2950" i="12" s="1"/>
  <c r="F2954" i="12" s="1" a="1"/>
  <c r="F2954" i="12" s="1"/>
  <c r="F2958" i="12" s="1" a="1"/>
  <c r="F2958" i="12" s="1"/>
  <c r="F2962" i="12" s="1" a="1"/>
  <c r="F2962" i="12" s="1"/>
  <c r="F2966" i="12" s="1" a="1"/>
  <c r="F2966" i="12" s="1"/>
  <c r="F2970" i="12" s="1" a="1"/>
  <c r="F2970" i="12" s="1"/>
  <c r="F2974" i="12" s="1" a="1"/>
  <c r="F2974" i="12" s="1"/>
  <c r="F2978" i="12" s="1" a="1"/>
  <c r="F2978" i="12" s="1"/>
  <c r="F2982" i="12" s="1" a="1"/>
  <c r="F2982" i="12" s="1"/>
  <c r="F2986" i="12" s="1" a="1"/>
  <c r="F2986" i="12" s="1"/>
  <c r="F2990" i="12" s="1" a="1"/>
  <c r="F2990" i="12" s="1"/>
  <c r="F2994" i="12" s="1" a="1"/>
  <c r="F2994" i="12" s="1"/>
  <c r="F2998" i="12" s="1" a="1"/>
  <c r="F2998" i="12" s="1"/>
  <c r="F3002" i="12" s="1" a="1"/>
  <c r="F3002" i="12" s="1"/>
  <c r="F3006" i="12" s="1" a="1"/>
  <c r="F3006" i="12" s="1"/>
  <c r="F3010" i="12" s="1" a="1"/>
  <c r="F3010" i="12" s="1"/>
  <c r="F3014" i="12" s="1" a="1"/>
  <c r="F3014" i="12" s="1"/>
  <c r="F3018" i="12" s="1" a="1"/>
  <c r="F3018" i="12" s="1"/>
  <c r="F3022" i="12" s="1" a="1"/>
  <c r="F3022" i="12" s="1"/>
  <c r="F3026" i="12" s="1" a="1"/>
  <c r="F3026" i="12" s="1"/>
  <c r="F3030" i="12" s="1" a="1"/>
  <c r="F3030" i="12" s="1"/>
  <c r="F3034" i="12" s="1" a="1"/>
  <c r="F3034" i="12" s="1"/>
  <c r="F3038" i="12" s="1" a="1"/>
  <c r="F3038" i="12" s="1"/>
  <c r="F3042" i="12" s="1" a="1"/>
  <c r="F3042" i="12" s="1"/>
  <c r="F3046" i="12" s="1" a="1"/>
  <c r="F3046" i="12" s="1"/>
  <c r="F3050" i="12" s="1" a="1"/>
  <c r="F3050" i="12" s="1"/>
  <c r="F3054" i="12" s="1" a="1"/>
  <c r="F3054" i="12" s="1"/>
  <c r="F3058" i="12" s="1" a="1"/>
  <c r="F3058" i="12" s="1"/>
  <c r="F3062" i="12" s="1" a="1"/>
  <c r="F3062" i="12" s="1"/>
  <c r="F3066" i="12" s="1" a="1"/>
  <c r="F3066" i="12" s="1"/>
  <c r="F3070" i="12" s="1" a="1"/>
  <c r="F3070" i="12" s="1"/>
  <c r="F3074" i="12" s="1" a="1"/>
  <c r="F3074" i="12" s="1"/>
  <c r="F3078" i="12" s="1" a="1"/>
  <c r="F3078" i="12" s="1"/>
  <c r="F3082" i="12" s="1" a="1"/>
  <c r="F3082" i="12" s="1"/>
  <c r="F3086" i="12" s="1" a="1"/>
  <c r="F3086" i="12" s="1"/>
  <c r="F3090" i="12" s="1" a="1"/>
  <c r="F3090" i="12" s="1"/>
  <c r="F3094" i="12" s="1" a="1"/>
  <c r="F3094" i="12" s="1"/>
  <c r="F3098" i="12" s="1" a="1"/>
  <c r="F3098" i="12" s="1"/>
  <c r="F3102" i="12" s="1" a="1"/>
  <c r="F3102" i="12" s="1"/>
  <c r="F3106" i="12" s="1" a="1"/>
  <c r="F3106" i="12" s="1"/>
  <c r="F3110" i="12" s="1" a="1"/>
  <c r="F3110" i="12" s="1"/>
  <c r="F3114" i="12" s="1" a="1"/>
  <c r="F3114" i="12" s="1"/>
  <c r="F3118" i="12" s="1" a="1"/>
  <c r="F3118" i="12" s="1"/>
  <c r="F3122" i="12" s="1" a="1"/>
  <c r="F3122" i="12" s="1"/>
  <c r="F3126" i="12" s="1" a="1"/>
  <c r="F3126" i="12" s="1"/>
  <c r="F3130" i="12" s="1" a="1"/>
  <c r="F3130" i="12" s="1"/>
  <c r="F3134" i="12" s="1" a="1"/>
  <c r="F3134" i="12" s="1"/>
  <c r="F3138" i="12" s="1" a="1"/>
  <c r="F3138" i="12" s="1"/>
  <c r="F3142" i="12" s="1" a="1"/>
  <c r="F3142" i="12" s="1"/>
  <c r="F3146" i="12" s="1" a="1"/>
  <c r="F3146" i="12" s="1"/>
  <c r="F3150" i="12" s="1" a="1"/>
  <c r="F3150" i="12" s="1"/>
  <c r="F3154" i="12" s="1" a="1"/>
  <c r="F3154" i="12" s="1"/>
  <c r="F3158" i="12" s="1" a="1"/>
  <c r="F3158" i="12" s="1"/>
  <c r="F3162" i="12" s="1" a="1"/>
  <c r="F3162" i="12" s="1"/>
  <c r="F3166" i="12" s="1" a="1"/>
  <c r="F3166" i="12" s="1"/>
  <c r="F3170" i="12" s="1" a="1"/>
  <c r="F3170" i="12" s="1"/>
  <c r="F3174" i="12" s="1" a="1"/>
  <c r="F3174" i="12" s="1"/>
  <c r="F3178" i="12" s="1" a="1"/>
  <c r="F3178" i="12" s="1"/>
  <c r="F3182" i="12" s="1" a="1"/>
  <c r="F3182" i="12" s="1"/>
  <c r="F3186" i="12" s="1" a="1"/>
  <c r="F3186" i="12" s="1"/>
  <c r="F3190" i="12" s="1" a="1"/>
  <c r="F3190" i="12" s="1"/>
  <c r="F3194" i="12" s="1" a="1"/>
  <c r="F3194" i="12" s="1"/>
  <c r="F3198" i="12" s="1" a="1"/>
  <c r="F3198" i="12" s="1"/>
  <c r="F3202" i="12" s="1" a="1"/>
  <c r="F3202" i="12" s="1"/>
  <c r="F3206" i="12" s="1" a="1"/>
  <c r="F3206" i="12" s="1"/>
  <c r="F3210" i="12" s="1" a="1"/>
  <c r="F3210" i="12" s="1"/>
  <c r="F3214" i="12" s="1" a="1"/>
  <c r="F3214" i="12" s="1"/>
  <c r="F3218" i="12" s="1" a="1"/>
  <c r="F3218" i="12" s="1"/>
  <c r="F3222" i="12" s="1" a="1"/>
  <c r="F3222" i="12" s="1"/>
  <c r="F3226" i="12" s="1" a="1"/>
  <c r="F3226" i="12" s="1"/>
  <c r="F3230" i="12" s="1" a="1"/>
  <c r="F3230" i="12" s="1"/>
  <c r="F3234" i="12" s="1" a="1"/>
  <c r="F3234" i="12" s="1"/>
  <c r="F3238" i="12" s="1" a="1"/>
  <c r="F3238" i="12" s="1"/>
  <c r="F3242" i="12" s="1" a="1"/>
  <c r="F3242" i="12" s="1"/>
  <c r="F3246" i="12" s="1" a="1"/>
  <c r="F3246" i="12" s="1"/>
  <c r="F3250" i="12" s="1" a="1"/>
  <c r="F3250" i="12" s="1"/>
  <c r="F3254" i="12" s="1" a="1"/>
  <c r="F3254" i="12" s="1"/>
  <c r="F3258" i="12" s="1" a="1"/>
  <c r="F3258" i="12" s="1"/>
  <c r="F3262" i="12" s="1" a="1"/>
  <c r="F3262" i="12" s="1"/>
  <c r="F3266" i="12" s="1" a="1"/>
  <c r="F3266" i="12" s="1"/>
  <c r="F3270" i="12" s="1" a="1"/>
  <c r="F3270" i="12" s="1"/>
  <c r="F3274" i="12" s="1" a="1"/>
  <c r="F3274" i="12" s="1"/>
  <c r="F3278" i="12" s="1" a="1"/>
  <c r="F3278" i="12" s="1"/>
  <c r="F3282" i="12" s="1" a="1"/>
  <c r="F3282" i="12" s="1"/>
  <c r="F3286" i="12" s="1" a="1"/>
  <c r="F3286" i="12" s="1"/>
  <c r="F3290" i="12" s="1" a="1"/>
  <c r="F3290" i="12" s="1"/>
  <c r="F3294" i="12" s="1" a="1"/>
  <c r="F3294" i="12" s="1"/>
  <c r="F3298" i="12" s="1" a="1"/>
  <c r="F3298" i="12" s="1"/>
  <c r="F3302" i="12" s="1" a="1"/>
  <c r="F3302" i="12" s="1"/>
  <c r="F3306" i="12" s="1" a="1"/>
  <c r="F3306" i="12" s="1"/>
  <c r="F3310" i="12" s="1" a="1"/>
  <c r="F3310" i="12" s="1"/>
  <c r="F3314" i="12" s="1" a="1"/>
  <c r="F3314" i="12" s="1"/>
  <c r="F3318" i="12" s="1" a="1"/>
  <c r="F3318" i="12" s="1"/>
  <c r="F3322" i="12" s="1" a="1"/>
  <c r="F3322" i="12" s="1"/>
  <c r="F3326" i="12" s="1" a="1"/>
  <c r="F3326" i="12" s="1"/>
  <c r="F3330" i="12" s="1" a="1"/>
  <c r="F3330" i="12" s="1"/>
  <c r="F3334" i="12" s="1" a="1"/>
  <c r="F3334" i="12" s="1"/>
  <c r="F3338" i="12" s="1" a="1"/>
  <c r="F3338" i="12" s="1"/>
  <c r="F3342" i="12" s="1" a="1"/>
  <c r="F3342" i="12" s="1"/>
  <c r="F3346" i="12" s="1" a="1"/>
  <c r="F3346" i="12" s="1"/>
  <c r="F3350" i="12" s="1" a="1"/>
  <c r="F3350" i="12" s="1"/>
  <c r="F3354" i="12" s="1" a="1"/>
  <c r="F3354" i="12" s="1"/>
  <c r="F3358" i="12" s="1" a="1"/>
  <c r="F3358" i="12" s="1"/>
  <c r="F3362" i="12" s="1" a="1"/>
  <c r="F3362" i="12" s="1"/>
  <c r="F3366" i="12" s="1" a="1"/>
  <c r="F3366" i="12" s="1"/>
  <c r="F3370" i="12" s="1" a="1"/>
  <c r="F3370" i="12" s="1"/>
  <c r="F3374" i="12" s="1" a="1"/>
  <c r="F3374" i="12" s="1"/>
  <c r="F3378" i="12" s="1" a="1"/>
  <c r="F3378" i="12" s="1"/>
  <c r="F3382" i="12" s="1" a="1"/>
  <c r="F3382" i="12" s="1"/>
  <c r="F3386" i="12" s="1" a="1"/>
  <c r="F3386" i="12" s="1"/>
  <c r="F3390" i="12" s="1" a="1"/>
  <c r="F3390" i="12" s="1"/>
  <c r="F3394" i="12" s="1" a="1"/>
  <c r="F3394" i="12" s="1"/>
  <c r="F3398" i="12" s="1" a="1"/>
  <c r="F3398" i="12" s="1"/>
  <c r="F3402" i="12" s="1" a="1"/>
  <c r="F3402" i="12" s="1"/>
  <c r="F3406" i="12" s="1" a="1"/>
  <c r="F3406" i="12" s="1"/>
  <c r="F3410" i="12" s="1" a="1"/>
  <c r="F3410" i="12" s="1"/>
  <c r="F3414" i="12" s="1" a="1"/>
  <c r="F3414" i="12" s="1"/>
  <c r="F3418" i="12" s="1" a="1"/>
  <c r="F3418" i="12" s="1"/>
  <c r="F3422" i="12" s="1" a="1"/>
  <c r="F3422" i="12" s="1"/>
  <c r="F3426" i="12" s="1" a="1"/>
  <c r="F3426" i="12" s="1"/>
  <c r="F3430" i="12" s="1" a="1"/>
  <c r="F3430" i="12" s="1"/>
  <c r="F3434" i="12" s="1" a="1"/>
  <c r="F3434" i="12" s="1"/>
  <c r="F3438" i="12" s="1" a="1"/>
  <c r="F3438" i="12" s="1"/>
  <c r="F3442" i="12" s="1" a="1"/>
  <c r="F3442" i="12" s="1"/>
  <c r="F3446" i="12" s="1" a="1"/>
  <c r="F3446" i="12" s="1"/>
  <c r="F3450" i="12" s="1" a="1"/>
  <c r="F3450" i="12" s="1"/>
  <c r="F3454" i="12" s="1" a="1"/>
  <c r="F3454" i="12" s="1"/>
  <c r="F3458" i="12" s="1" a="1"/>
  <c r="F3458" i="12" s="1"/>
  <c r="F3462" i="12" s="1" a="1"/>
  <c r="F3462" i="12" s="1"/>
  <c r="F3466" i="12" s="1" a="1"/>
  <c r="F3466" i="12" s="1"/>
  <c r="F3470" i="12" s="1" a="1"/>
  <c r="F3470" i="12" s="1"/>
  <c r="F3474" i="12" s="1" a="1"/>
  <c r="F3474" i="12" s="1"/>
  <c r="F3478" i="12" s="1" a="1"/>
  <c r="F3478" i="12" s="1"/>
  <c r="F3482" i="12" s="1" a="1"/>
  <c r="F3482" i="12" s="1"/>
  <c r="F3486" i="12" s="1" a="1"/>
  <c r="F3486" i="12" s="1"/>
  <c r="F3490" i="12" s="1" a="1"/>
  <c r="F3490" i="12" s="1"/>
  <c r="F3494" i="12" s="1" a="1"/>
  <c r="F3494" i="12" s="1"/>
  <c r="F3498" i="12" s="1" a="1"/>
  <c r="F3498" i="12" s="1"/>
  <c r="F3502" i="12" s="1" a="1"/>
  <c r="F3502" i="12" s="1"/>
  <c r="F3506" i="12" s="1" a="1"/>
  <c r="F3506" i="12" s="1"/>
  <c r="F3510" i="12" s="1" a="1"/>
  <c r="F3510" i="12" s="1"/>
  <c r="F3514" i="12" s="1" a="1"/>
  <c r="F3514" i="12" s="1"/>
  <c r="F3518" i="12" s="1" a="1"/>
  <c r="F3518" i="12" s="1"/>
  <c r="F3522" i="12" s="1" a="1"/>
  <c r="F3522" i="12" s="1"/>
  <c r="F3526" i="12" s="1" a="1"/>
  <c r="F3526" i="12" s="1"/>
  <c r="F3530" i="12" s="1" a="1"/>
  <c r="F3530" i="12" s="1"/>
  <c r="F3534" i="12" s="1" a="1"/>
  <c r="F3534" i="12" s="1"/>
  <c r="F3538" i="12" s="1" a="1"/>
  <c r="F3538" i="12" s="1"/>
  <c r="F3542" i="12" s="1" a="1"/>
  <c r="F3542" i="12" s="1"/>
  <c r="F3546" i="12" s="1" a="1"/>
  <c r="F3546" i="12" s="1"/>
  <c r="F3550" i="12" s="1" a="1"/>
  <c r="F3550" i="12" s="1"/>
  <c r="F3554" i="12" s="1" a="1"/>
  <c r="F3554" i="12" s="1"/>
  <c r="F3558" i="12" s="1" a="1"/>
  <c r="F3558" i="12" s="1"/>
  <c r="F3562" i="12" s="1" a="1"/>
  <c r="F3562" i="12" s="1"/>
  <c r="F3566" i="12" s="1" a="1"/>
  <c r="F3566" i="12" s="1"/>
  <c r="F3570" i="12" s="1" a="1"/>
  <c r="F3570" i="12" s="1"/>
  <c r="F3574" i="12" s="1" a="1"/>
  <c r="F3574" i="12" s="1"/>
  <c r="F3578" i="12" s="1" a="1"/>
  <c r="F3578" i="12" s="1"/>
  <c r="F3582" i="12" s="1" a="1"/>
  <c r="F3582" i="12" s="1"/>
  <c r="F3586" i="12" s="1" a="1"/>
  <c r="F3586" i="12" s="1"/>
  <c r="F3590" i="12" s="1" a="1"/>
  <c r="F3590" i="12" s="1"/>
  <c r="F3594" i="12" s="1" a="1"/>
  <c r="F3594" i="12" s="1"/>
  <c r="F3598" i="12" s="1" a="1"/>
  <c r="F3598" i="12" s="1"/>
  <c r="F3602" i="12" s="1" a="1"/>
  <c r="F3602" i="12" s="1"/>
  <c r="F3606" i="12" s="1" a="1"/>
  <c r="F3606" i="12" s="1"/>
  <c r="F3610" i="12" s="1" a="1"/>
  <c r="F3610" i="12" s="1"/>
  <c r="F3614" i="12" s="1" a="1"/>
  <c r="F3614" i="12" s="1"/>
  <c r="F3618" i="12" s="1" a="1"/>
  <c r="F3618" i="12" s="1"/>
  <c r="F3622" i="12" s="1" a="1"/>
  <c r="F3622" i="12" s="1"/>
  <c r="F3626" i="12" s="1" a="1"/>
  <c r="F3626" i="12" s="1"/>
  <c r="F3630" i="12" s="1" a="1"/>
  <c r="F3630" i="12" s="1"/>
  <c r="F3634" i="12" s="1" a="1"/>
  <c r="F3634" i="12" s="1"/>
  <c r="F3638" i="12" s="1" a="1"/>
  <c r="F3638" i="12" s="1"/>
  <c r="F3642" i="12" s="1" a="1"/>
  <c r="F3642" i="12" s="1"/>
  <c r="F3646" i="12" s="1" a="1"/>
  <c r="F3646" i="12" s="1"/>
  <c r="F3650" i="12" s="1" a="1"/>
  <c r="F3650" i="12" s="1"/>
  <c r="F3654" i="12" s="1" a="1"/>
  <c r="F3654" i="12" s="1"/>
  <c r="F3658" i="12" s="1" a="1"/>
  <c r="F3658" i="12" s="1"/>
  <c r="F3662" i="12" s="1" a="1"/>
  <c r="F3662" i="12" s="1"/>
  <c r="F3666" i="12" s="1" a="1"/>
  <c r="F3666" i="12" s="1"/>
  <c r="F3670" i="12" s="1" a="1"/>
  <c r="F3670" i="12" s="1"/>
  <c r="F3674" i="12" s="1" a="1"/>
  <c r="F3674" i="12" s="1"/>
  <c r="F3678" i="12" s="1" a="1"/>
  <c r="F3678" i="12" s="1"/>
  <c r="F3682" i="12" s="1" a="1"/>
  <c r="F3682" i="12" s="1"/>
  <c r="F3686" i="12" s="1" a="1"/>
  <c r="F3686" i="12" s="1"/>
  <c r="F3690" i="12" s="1" a="1"/>
  <c r="F3690" i="12" s="1"/>
  <c r="F3694" i="12" s="1" a="1"/>
  <c r="F3694" i="12" s="1"/>
  <c r="F3698" i="12" s="1" a="1"/>
  <c r="F3698" i="12" s="1"/>
  <c r="F3702" i="12" s="1" a="1"/>
  <c r="F3702" i="12" s="1"/>
  <c r="F3706" i="12" s="1" a="1"/>
  <c r="F3706" i="12" s="1"/>
  <c r="F3710" i="12" s="1" a="1"/>
  <c r="F3710" i="12" s="1"/>
  <c r="F3714" i="12" s="1" a="1"/>
  <c r="F3714" i="12" s="1"/>
  <c r="F3718" i="12" s="1" a="1"/>
  <c r="F3718" i="12" s="1"/>
  <c r="F3722" i="12" s="1" a="1"/>
  <c r="F3722" i="12" s="1"/>
  <c r="F3726" i="12" s="1" a="1"/>
  <c r="F3726" i="12" s="1"/>
  <c r="F3730" i="12" s="1" a="1"/>
  <c r="F3730" i="12" s="1"/>
  <c r="F3734" i="12" s="1" a="1"/>
  <c r="F3734" i="12" s="1"/>
  <c r="F3738" i="12" s="1" a="1"/>
  <c r="F3738" i="12" s="1"/>
  <c r="F3742" i="12" s="1" a="1"/>
  <c r="F3742" i="12" s="1"/>
  <c r="F3746" i="12" s="1" a="1"/>
  <c r="F3746" i="12" s="1"/>
  <c r="F3750" i="12" s="1" a="1"/>
  <c r="F3750" i="12" s="1"/>
  <c r="F3754" i="12" s="1" a="1"/>
  <c r="F3754" i="12" s="1"/>
  <c r="F3758" i="12" s="1" a="1"/>
  <c r="F3758" i="12" s="1"/>
  <c r="F3762" i="12" s="1" a="1"/>
  <c r="F3762" i="12" s="1"/>
  <c r="F3766" i="12" s="1" a="1"/>
  <c r="F3766" i="12" s="1"/>
  <c r="F3770" i="12" s="1" a="1"/>
  <c r="F3770" i="12" s="1"/>
  <c r="F3774" i="12" s="1" a="1"/>
  <c r="F3774" i="12" s="1"/>
  <c r="F3778" i="12" s="1" a="1"/>
  <c r="F3778" i="12" s="1"/>
  <c r="F3782" i="12" s="1" a="1"/>
  <c r="F3782" i="12" s="1"/>
  <c r="F3786" i="12" s="1" a="1"/>
  <c r="F3786" i="12" s="1"/>
  <c r="F3790" i="12" s="1" a="1"/>
  <c r="F3790" i="12" s="1"/>
  <c r="F3794" i="12" s="1" a="1"/>
  <c r="F3794" i="12" s="1"/>
  <c r="F3798" i="12" s="1" a="1"/>
  <c r="F3798" i="12" s="1"/>
  <c r="F3802" i="12" s="1" a="1"/>
  <c r="F3802" i="12" s="1"/>
  <c r="F3806" i="12" s="1" a="1"/>
  <c r="F3806" i="12" s="1"/>
  <c r="F3810" i="12" s="1" a="1"/>
  <c r="F3810" i="12" s="1"/>
  <c r="F3814" i="12" s="1" a="1"/>
  <c r="F3814" i="12" s="1"/>
  <c r="F3818" i="12" s="1" a="1"/>
  <c r="F3818" i="12" s="1"/>
  <c r="F3822" i="12" s="1" a="1"/>
  <c r="F3822" i="12" s="1"/>
  <c r="F3826" i="12" s="1" a="1"/>
  <c r="F3826" i="12" s="1"/>
  <c r="F3830" i="12" s="1" a="1"/>
  <c r="F3830" i="12" s="1"/>
  <c r="F3834" i="12" s="1" a="1"/>
  <c r="F3834" i="12" s="1"/>
  <c r="F3838" i="12" s="1" a="1"/>
  <c r="F3838" i="12" s="1"/>
  <c r="F3842" i="12" s="1" a="1"/>
  <c r="F3842" i="12" s="1"/>
  <c r="F3846" i="12" s="1" a="1"/>
  <c r="F3846" i="12" s="1"/>
  <c r="F3850" i="12" s="1" a="1"/>
  <c r="F3850" i="12" s="1"/>
  <c r="F3854" i="12" s="1" a="1"/>
  <c r="F3854" i="12" s="1"/>
  <c r="F3858" i="12" s="1" a="1"/>
  <c r="F3858" i="12" s="1"/>
  <c r="F3862" i="12" s="1" a="1"/>
  <c r="F3862" i="12" s="1"/>
  <c r="F3866" i="12" s="1" a="1"/>
  <c r="F3866" i="12" s="1"/>
  <c r="F3870" i="12" s="1" a="1"/>
  <c r="F3870" i="12" s="1"/>
  <c r="F3874" i="12" s="1" a="1"/>
  <c r="F3874" i="12" s="1"/>
  <c r="F3878" i="12" s="1" a="1"/>
  <c r="F3878" i="12" s="1"/>
  <c r="F3882" i="12" s="1" a="1"/>
  <c r="F3882" i="12" s="1"/>
  <c r="F3886" i="12" s="1" a="1"/>
  <c r="F3886" i="12" s="1"/>
  <c r="F3890" i="12" s="1" a="1"/>
  <c r="F3890" i="12" s="1"/>
  <c r="F3894" i="12" s="1" a="1"/>
  <c r="F3894" i="12" s="1"/>
  <c r="F3898" i="12" s="1" a="1"/>
  <c r="F3898" i="12" s="1"/>
  <c r="F3902" i="12" s="1" a="1"/>
  <c r="F3902" i="12" s="1"/>
  <c r="F3906" i="12" s="1" a="1"/>
  <c r="F3906" i="12" s="1"/>
  <c r="F3910" i="12" s="1" a="1"/>
  <c r="F3910" i="12" s="1"/>
  <c r="F3914" i="12" s="1" a="1"/>
  <c r="F3914" i="12" s="1"/>
  <c r="F3918" i="12" s="1" a="1"/>
  <c r="F3918" i="12" s="1"/>
  <c r="F3922" i="12" s="1" a="1"/>
  <c r="F3922" i="12" s="1"/>
  <c r="F3926" i="12" s="1" a="1"/>
  <c r="F3926" i="12" s="1"/>
  <c r="F3930" i="12" s="1" a="1"/>
  <c r="F3930" i="12" s="1"/>
  <c r="F3934" i="12" s="1" a="1"/>
  <c r="F3934" i="12" s="1"/>
  <c r="F3938" i="12" s="1" a="1"/>
  <c r="F3938" i="12" s="1"/>
  <c r="F3942" i="12" s="1" a="1"/>
  <c r="F3942" i="12" s="1"/>
  <c r="F3946" i="12" s="1" a="1"/>
  <c r="F3946" i="12" s="1"/>
  <c r="F3950" i="12" s="1" a="1"/>
  <c r="F3950" i="12" s="1"/>
  <c r="F3954" i="12" s="1" a="1"/>
  <c r="F3954" i="12" s="1"/>
  <c r="F3958" i="12" s="1" a="1"/>
  <c r="F3958" i="12" s="1"/>
  <c r="F3962" i="12" s="1" a="1"/>
  <c r="F3962" i="12" s="1"/>
  <c r="F3966" i="12" s="1" a="1"/>
  <c r="F3966" i="12" s="1"/>
  <c r="F3970" i="12" s="1" a="1"/>
  <c r="F3970" i="12" s="1"/>
  <c r="F3974" i="12" s="1" a="1"/>
  <c r="F3974" i="12" s="1"/>
  <c r="F3978" i="12" s="1" a="1"/>
  <c r="F3978" i="12" s="1"/>
  <c r="F3982" i="12" s="1" a="1"/>
  <c r="F3982" i="12" s="1"/>
  <c r="F3986" i="12" s="1" a="1"/>
  <c r="F3986" i="12" s="1"/>
  <c r="F3990" i="12" s="1" a="1"/>
  <c r="F3990" i="12" s="1"/>
  <c r="F3994" i="12" s="1" a="1"/>
  <c r="F3994" i="12" s="1"/>
  <c r="F3998" i="12" s="1" a="1"/>
  <c r="F3998" i="12" s="1"/>
  <c r="F4002" i="12" s="1" a="1"/>
  <c r="F4002" i="12" s="1"/>
  <c r="F4006" i="12" s="1" a="1"/>
  <c r="F4006" i="12" s="1"/>
  <c r="F4010" i="12" s="1" a="1"/>
  <c r="F4010" i="12" s="1"/>
  <c r="F4014" i="12" s="1" a="1"/>
  <c r="F4014" i="12" s="1"/>
  <c r="F4018" i="12" s="1" a="1"/>
  <c r="F4018" i="12" s="1"/>
  <c r="F4022" i="12" s="1" a="1"/>
  <c r="F4022" i="12" s="1"/>
  <c r="F4026" i="12" s="1" a="1"/>
  <c r="F4026" i="12" s="1"/>
  <c r="F4030" i="12" s="1" a="1"/>
  <c r="F4030" i="12" s="1"/>
  <c r="F4034" i="12" s="1" a="1"/>
  <c r="F4034" i="12" s="1"/>
  <c r="F4038" i="12" s="1" a="1"/>
  <c r="F4038" i="12" s="1"/>
  <c r="F4042" i="12" s="1" a="1"/>
  <c r="F4042" i="12" s="1"/>
  <c r="F4046" i="12" s="1" a="1"/>
  <c r="F4046" i="12" s="1"/>
  <c r="F4050" i="12" s="1" a="1"/>
  <c r="F4050" i="12" s="1"/>
  <c r="F4054" i="12" s="1" a="1"/>
  <c r="F4054" i="12" s="1"/>
  <c r="F4058" i="12" s="1" a="1"/>
  <c r="F4058" i="12" s="1"/>
  <c r="F4062" i="12" s="1" a="1"/>
  <c r="F4062" i="12" s="1"/>
  <c r="F4066" i="12" s="1" a="1"/>
  <c r="F4066" i="12" s="1"/>
  <c r="F4070" i="12" s="1" a="1"/>
  <c r="F4070" i="12" s="1"/>
  <c r="F4074" i="12" s="1" a="1"/>
  <c r="F4074" i="12" s="1"/>
  <c r="F4078" i="12" s="1" a="1"/>
  <c r="F4078" i="12" s="1"/>
  <c r="F4082" i="12" s="1" a="1"/>
  <c r="F4082" i="12" s="1"/>
  <c r="F4086" i="12" s="1" a="1"/>
  <c r="F4086" i="12" s="1"/>
  <c r="F4090" i="12" s="1" a="1"/>
  <c r="F4090" i="12" s="1"/>
  <c r="F4094" i="12" s="1" a="1"/>
  <c r="F4094" i="12" s="1"/>
  <c r="F4098" i="12" s="1" a="1"/>
  <c r="F4098" i="12" s="1"/>
  <c r="F4102" i="12" s="1" a="1"/>
  <c r="F4102" i="12" s="1"/>
  <c r="F4106" i="12" s="1" a="1"/>
  <c r="F4106" i="12" s="1"/>
  <c r="F4110" i="12" s="1" a="1"/>
  <c r="F4110" i="12" s="1"/>
  <c r="F4114" i="12" s="1" a="1"/>
  <c r="F4114" i="12" s="1"/>
  <c r="F4118" i="12" s="1" a="1"/>
  <c r="F4118" i="12" s="1"/>
  <c r="F4122" i="12" s="1" a="1"/>
  <c r="F4122" i="12" s="1"/>
  <c r="F4126" i="12" s="1" a="1"/>
  <c r="F4126" i="12" s="1"/>
  <c r="F4130" i="12" s="1" a="1"/>
  <c r="F4130" i="12" s="1"/>
  <c r="F4134" i="12" s="1" a="1"/>
  <c r="F4134" i="12" s="1"/>
  <c r="F4138" i="12" s="1" a="1"/>
  <c r="F4138" i="12" s="1"/>
  <c r="F4142" i="12" s="1" a="1"/>
  <c r="F4142" i="12" s="1"/>
  <c r="F4146" i="12" s="1" a="1"/>
  <c r="F4146" i="12" s="1"/>
  <c r="F4150" i="12" s="1" a="1"/>
  <c r="F4150" i="12" s="1"/>
  <c r="F4154" i="12" s="1" a="1"/>
  <c r="F4154" i="12" s="1"/>
  <c r="F4158" i="12" s="1" a="1"/>
  <c r="F4158" i="12" s="1"/>
  <c r="F4162" i="12" s="1" a="1"/>
  <c r="F4162" i="12" s="1"/>
  <c r="F4166" i="12" s="1" a="1"/>
  <c r="F4166" i="12" s="1"/>
  <c r="F4170" i="12" s="1" a="1"/>
  <c r="F4170" i="12" s="1"/>
  <c r="F4174" i="12" s="1" a="1"/>
  <c r="F4174" i="12" s="1"/>
  <c r="F4178" i="12" s="1" a="1"/>
  <c r="F4178" i="12" s="1"/>
  <c r="F4182" i="12" s="1" a="1"/>
  <c r="F4182" i="12" s="1"/>
  <c r="F4186" i="12" s="1" a="1"/>
  <c r="F4186" i="12" s="1"/>
  <c r="F4190" i="12" s="1" a="1"/>
  <c r="F4190" i="12" s="1"/>
  <c r="F4194" i="12" s="1" a="1"/>
  <c r="F4194" i="12" s="1"/>
  <c r="F4198" i="12" s="1" a="1"/>
  <c r="F4198" i="12" s="1"/>
  <c r="F4202" i="12" s="1" a="1"/>
  <c r="F4202" i="12" s="1"/>
  <c r="F4206" i="12" s="1" a="1"/>
  <c r="F4206" i="12" s="1"/>
  <c r="F4210" i="12" s="1" a="1"/>
  <c r="F4210" i="12" s="1"/>
  <c r="F4214" i="12" s="1" a="1"/>
  <c r="F4214" i="12" s="1"/>
  <c r="F4218" i="12" s="1" a="1"/>
  <c r="F4218" i="12" s="1"/>
  <c r="F4222" i="12" s="1" a="1"/>
  <c r="F4222" i="12" s="1"/>
  <c r="F4226" i="12" s="1" a="1"/>
  <c r="F4226" i="12" s="1"/>
  <c r="F4230" i="12" s="1" a="1"/>
  <c r="F4230" i="12" s="1"/>
  <c r="F4234" i="12" s="1" a="1"/>
  <c r="F4234" i="12" s="1"/>
  <c r="F4238" i="12" s="1" a="1"/>
  <c r="F4238" i="12" s="1"/>
  <c r="F4242" i="12" s="1" a="1"/>
  <c r="F4242" i="12" s="1"/>
  <c r="F4246" i="12" s="1" a="1"/>
  <c r="F4246" i="12" s="1"/>
  <c r="F4250" i="12" s="1" a="1"/>
  <c r="F4250" i="12" s="1"/>
  <c r="F4254" i="12" s="1" a="1"/>
  <c r="F4254" i="12" s="1"/>
  <c r="F4258" i="12" s="1" a="1"/>
  <c r="F4258" i="12" s="1"/>
  <c r="F4262" i="12" s="1" a="1"/>
  <c r="F4262" i="12" s="1"/>
  <c r="F4266" i="12" s="1" a="1"/>
  <c r="F4266" i="12" s="1"/>
  <c r="F4270" i="12" s="1" a="1"/>
  <c r="F4270" i="12" s="1"/>
  <c r="F4274" i="12" s="1" a="1"/>
  <c r="F4274" i="12" s="1"/>
  <c r="F4278" i="12" s="1" a="1"/>
  <c r="F4278" i="12" s="1"/>
  <c r="F4282" i="12" s="1" a="1"/>
  <c r="F4282" i="12" s="1"/>
  <c r="F4286" i="12" s="1" a="1"/>
  <c r="F4286" i="12" s="1"/>
  <c r="F4290" i="12" s="1" a="1"/>
  <c r="F4290" i="12" s="1"/>
  <c r="F4294" i="12" s="1" a="1"/>
  <c r="F4294" i="12" s="1"/>
  <c r="F4298" i="12" s="1" a="1"/>
  <c r="F4298" i="12" s="1"/>
  <c r="F4302" i="12" s="1" a="1"/>
  <c r="F4302" i="12" s="1"/>
  <c r="F4306" i="12" s="1" a="1"/>
  <c r="F4306" i="12" s="1"/>
  <c r="F4310" i="12" s="1" a="1"/>
  <c r="F4310" i="12" s="1"/>
  <c r="F4314" i="12" s="1" a="1"/>
  <c r="F4314" i="12" s="1"/>
  <c r="F4318" i="12" s="1" a="1"/>
  <c r="F4318" i="12" s="1"/>
  <c r="F4322" i="12" s="1" a="1"/>
  <c r="F4322" i="12" s="1"/>
  <c r="F4326" i="12" s="1" a="1"/>
  <c r="F4326" i="12" s="1"/>
  <c r="F4330" i="12" s="1" a="1"/>
  <c r="F4330" i="12" s="1"/>
  <c r="F4334" i="12" s="1" a="1"/>
  <c r="F4334" i="12" s="1"/>
  <c r="F4338" i="12" s="1" a="1"/>
  <c r="F4338" i="12" s="1"/>
  <c r="F4342" i="12" s="1" a="1"/>
  <c r="F4342" i="12" s="1"/>
  <c r="F4346" i="12" s="1" a="1"/>
  <c r="F4346" i="12" s="1"/>
  <c r="F4350" i="12" s="1" a="1"/>
  <c r="F4350" i="12" s="1"/>
  <c r="F4354" i="12" s="1" a="1"/>
  <c r="F4354" i="12" s="1"/>
  <c r="F4358" i="12" s="1" a="1"/>
  <c r="F4358" i="12" s="1"/>
  <c r="F4362" i="12" s="1" a="1"/>
  <c r="F4362" i="12" s="1"/>
  <c r="F4366" i="12" s="1" a="1"/>
  <c r="F4366" i="12" s="1"/>
  <c r="F4370" i="12" s="1" a="1"/>
  <c r="F4370" i="12" s="1"/>
  <c r="F4374" i="12" s="1" a="1"/>
  <c r="F4374" i="12" s="1"/>
  <c r="F4378" i="12" s="1" a="1"/>
  <c r="F4378" i="12" s="1"/>
  <c r="F4382" i="12" s="1" a="1"/>
  <c r="F4382" i="12" s="1"/>
  <c r="F4386" i="12" s="1" a="1"/>
  <c r="F4386" i="12" s="1"/>
  <c r="F4390" i="12" s="1" a="1"/>
  <c r="F4390" i="12" s="1"/>
  <c r="F4394" i="12" s="1" a="1"/>
  <c r="F4394" i="12" s="1"/>
  <c r="F4398" i="12" s="1" a="1"/>
  <c r="F4398" i="12" s="1"/>
  <c r="F4402" i="12" s="1" a="1"/>
  <c r="F4402" i="12" s="1"/>
  <c r="F4406" i="12" s="1" a="1"/>
  <c r="F4406" i="12" s="1"/>
  <c r="F4410" i="12" s="1" a="1"/>
  <c r="F4410" i="12" s="1"/>
  <c r="F4414" i="12" s="1" a="1"/>
  <c r="F4414" i="12" s="1"/>
  <c r="F4418" i="12" s="1" a="1"/>
  <c r="F4418" i="12" s="1"/>
  <c r="F4422" i="12" s="1" a="1"/>
  <c r="F4422" i="12" s="1"/>
  <c r="F4426" i="12" s="1" a="1"/>
  <c r="F4426" i="12" s="1"/>
  <c r="F4430" i="12" s="1" a="1"/>
  <c r="F4430" i="12" s="1"/>
  <c r="F4434" i="12" s="1" a="1"/>
  <c r="F4434" i="12" s="1"/>
  <c r="F4438" i="12" s="1" a="1"/>
  <c r="F4438" i="12" s="1"/>
  <c r="F4442" i="12" s="1" a="1"/>
  <c r="F4442" i="12" s="1"/>
  <c r="F4446" i="12" s="1" a="1"/>
  <c r="F4446" i="12" s="1"/>
  <c r="F4450" i="12" s="1" a="1"/>
  <c r="F4450" i="12" s="1"/>
  <c r="F4454" i="12" s="1" a="1"/>
  <c r="F4454" i="12" s="1"/>
  <c r="F4458" i="12" s="1" a="1"/>
  <c r="F4458" i="12" s="1"/>
  <c r="F4462" i="12" s="1" a="1"/>
  <c r="F4462" i="12" s="1"/>
  <c r="F4466" i="12" s="1" a="1"/>
  <c r="F4466" i="12" s="1"/>
  <c r="F4470" i="12" s="1" a="1"/>
  <c r="F4470" i="12" s="1"/>
  <c r="F4474" i="12" s="1" a="1"/>
  <c r="F4474" i="12" s="1"/>
  <c r="F4478" i="12" s="1" a="1"/>
  <c r="F4478" i="12" s="1"/>
  <c r="F4482" i="12" s="1" a="1"/>
  <c r="F4482" i="12" s="1"/>
  <c r="F4486" i="12" s="1" a="1"/>
  <c r="F4486" i="12" s="1"/>
  <c r="F4490" i="12" s="1" a="1"/>
  <c r="F4490" i="12" s="1"/>
  <c r="F4494" i="12" s="1" a="1"/>
  <c r="F4494" i="12" s="1"/>
  <c r="F4498" i="12" s="1" a="1"/>
  <c r="F4498" i="12" s="1"/>
  <c r="F4502" i="12" s="1" a="1"/>
  <c r="F4502" i="12" s="1"/>
  <c r="F4506" i="12" s="1" a="1"/>
  <c r="F4506" i="12" s="1"/>
  <c r="F4510" i="12" s="1" a="1"/>
  <c r="F4510" i="12" s="1"/>
  <c r="F4514" i="12" s="1" a="1"/>
  <c r="F4514" i="12" s="1"/>
  <c r="F4518" i="12" s="1" a="1"/>
  <c r="F4518" i="12" s="1"/>
  <c r="F4522" i="12" s="1" a="1"/>
  <c r="F4522" i="12" s="1"/>
  <c r="F4526" i="12" s="1" a="1"/>
  <c r="F4526" i="12" s="1"/>
  <c r="F4530" i="12" s="1" a="1"/>
  <c r="F4530" i="12" s="1"/>
  <c r="F4534" i="12" s="1" a="1"/>
  <c r="F4534" i="12" s="1"/>
  <c r="F4538" i="12" s="1" a="1"/>
  <c r="F4538" i="12" s="1"/>
  <c r="F4542" i="12" s="1" a="1"/>
  <c r="F4542" i="12" s="1"/>
  <c r="F4546" i="12" s="1" a="1"/>
  <c r="F4546" i="12" s="1"/>
  <c r="F4550" i="12" s="1" a="1"/>
  <c r="F4550" i="12" s="1"/>
  <c r="F4554" i="12" s="1" a="1"/>
  <c r="F4554" i="12" s="1"/>
  <c r="F4558" i="12" s="1" a="1"/>
  <c r="F4558" i="12" s="1"/>
  <c r="F4562" i="12" s="1" a="1"/>
  <c r="F4562" i="12" s="1"/>
  <c r="F4566" i="12" s="1" a="1"/>
  <c r="F4566" i="12" s="1"/>
  <c r="F4570" i="12" s="1" a="1"/>
  <c r="F4570" i="12" s="1"/>
  <c r="F4574" i="12" s="1" a="1"/>
  <c r="F4574" i="12" s="1"/>
  <c r="F4578" i="12" s="1" a="1"/>
  <c r="F4578" i="12" s="1"/>
  <c r="F4582" i="12" s="1" a="1"/>
  <c r="F4582" i="12" s="1"/>
  <c r="F4586" i="12" s="1" a="1"/>
  <c r="F4586" i="12" s="1"/>
  <c r="F4590" i="12" s="1" a="1"/>
  <c r="F4590" i="12" s="1"/>
  <c r="F4594" i="12" s="1" a="1"/>
  <c r="F4594" i="12" s="1"/>
  <c r="F4598" i="12" s="1" a="1"/>
  <c r="F4598" i="12" s="1"/>
  <c r="F4602" i="12" s="1" a="1"/>
  <c r="F4602" i="12" s="1"/>
  <c r="F4606" i="12" s="1" a="1"/>
  <c r="F4606" i="12" s="1"/>
  <c r="F4610" i="12" s="1" a="1"/>
  <c r="F4610" i="12" s="1"/>
  <c r="F4614" i="12" s="1" a="1"/>
  <c r="F4614" i="12" s="1"/>
  <c r="F4618" i="12" s="1" a="1"/>
  <c r="F4618" i="12" s="1"/>
  <c r="F4622" i="12" s="1" a="1"/>
  <c r="F4622" i="12" s="1"/>
  <c r="F4626" i="12" s="1" a="1"/>
  <c r="F4626" i="12" s="1"/>
  <c r="F4630" i="12" s="1" a="1"/>
  <c r="F4630" i="12" s="1"/>
  <c r="F4634" i="12" s="1" a="1"/>
  <c r="F4634" i="12" s="1"/>
  <c r="F4638" i="12" s="1" a="1"/>
  <c r="F4638" i="12" s="1"/>
  <c r="F4642" i="12" s="1" a="1"/>
  <c r="F4642" i="12" s="1"/>
  <c r="F4646" i="12" s="1" a="1"/>
  <c r="F4646" i="12" s="1"/>
  <c r="F4650" i="12" s="1" a="1"/>
  <c r="F4650" i="12" s="1"/>
  <c r="F4654" i="12" s="1" a="1"/>
  <c r="F4654" i="12" s="1"/>
  <c r="F4658" i="12" s="1" a="1"/>
  <c r="F4658" i="12" s="1"/>
  <c r="F4662" i="12" s="1" a="1"/>
  <c r="F4662" i="12" s="1"/>
  <c r="F4666" i="12" s="1" a="1"/>
  <c r="F4666" i="12" s="1"/>
  <c r="F4670" i="12" s="1" a="1"/>
  <c r="F4670" i="12" s="1"/>
  <c r="F4674" i="12" s="1" a="1"/>
  <c r="F4674" i="12" s="1"/>
  <c r="F4678" i="12" s="1" a="1"/>
  <c r="F4678" i="12" s="1"/>
  <c r="F4682" i="12" s="1" a="1"/>
  <c r="F4682" i="12" s="1"/>
  <c r="F4686" i="12" s="1" a="1"/>
  <c r="F4686" i="12" s="1"/>
  <c r="F4690" i="12" s="1" a="1"/>
  <c r="F4690" i="12" s="1"/>
  <c r="F4694" i="12" s="1" a="1"/>
  <c r="F4694" i="12" s="1"/>
  <c r="F4698" i="12" s="1" a="1"/>
  <c r="F4698" i="12" s="1"/>
  <c r="F4702" i="12" s="1" a="1"/>
  <c r="F4702" i="12" s="1"/>
  <c r="F4706" i="12" s="1" a="1"/>
  <c r="F4706" i="12" s="1"/>
  <c r="F4710" i="12" s="1" a="1"/>
  <c r="F4710" i="12" s="1"/>
  <c r="F4714" i="12" s="1" a="1"/>
  <c r="F4714" i="12" s="1"/>
  <c r="F4718" i="12" s="1" a="1"/>
  <c r="F4718" i="12" s="1"/>
  <c r="F4722" i="12" s="1" a="1"/>
  <c r="F4722" i="12" s="1"/>
  <c r="F4726" i="12" s="1" a="1"/>
  <c r="F4726" i="12" s="1"/>
  <c r="F4730" i="12" s="1" a="1"/>
  <c r="F4730" i="12" s="1"/>
  <c r="F4734" i="12" s="1" a="1"/>
  <c r="F4734" i="12" s="1"/>
  <c r="F4738" i="12" s="1" a="1"/>
  <c r="F4738" i="12" s="1"/>
  <c r="F4742" i="12" s="1" a="1"/>
  <c r="F4742" i="12" s="1"/>
  <c r="F4746" i="12" s="1" a="1"/>
  <c r="F4746" i="12" s="1"/>
  <c r="F4750" i="12" s="1" a="1"/>
  <c r="F4750" i="12" s="1"/>
  <c r="F4754" i="12" s="1" a="1"/>
  <c r="F4754" i="12" s="1"/>
  <c r="F4758" i="12" s="1" a="1"/>
  <c r="F4758" i="12" s="1"/>
  <c r="F4762" i="12" s="1" a="1"/>
  <c r="F4762" i="12" s="1"/>
  <c r="F4766" i="12" s="1" a="1"/>
  <c r="F4766" i="12" s="1"/>
  <c r="F4770" i="12" s="1" a="1"/>
  <c r="F4770" i="12" s="1"/>
  <c r="F4774" i="12" s="1" a="1"/>
  <c r="F4774" i="12" s="1"/>
  <c r="F4778" i="12" s="1" a="1"/>
  <c r="F4778" i="12" s="1"/>
  <c r="F4782" i="12" s="1" a="1"/>
  <c r="F4782" i="12" s="1"/>
  <c r="F4786" i="12" s="1" a="1"/>
  <c r="F4786" i="12" s="1"/>
  <c r="F4790" i="12" s="1" a="1"/>
  <c r="F4790" i="12" s="1"/>
  <c r="F4794" i="12" s="1" a="1"/>
  <c r="F4794" i="12" s="1"/>
  <c r="F4798" i="12" s="1" a="1"/>
  <c r="F4798" i="12" s="1"/>
  <c r="F4802" i="12" s="1" a="1"/>
  <c r="F4802" i="12" s="1"/>
  <c r="F4806" i="12" s="1" a="1"/>
  <c r="F4806" i="12" s="1"/>
  <c r="F4810" i="12" s="1" a="1"/>
  <c r="F4810" i="12" s="1"/>
  <c r="F4814" i="12" s="1" a="1"/>
  <c r="F4814" i="12" s="1"/>
  <c r="F4818" i="12" s="1" a="1"/>
  <c r="F4818" i="12" s="1"/>
  <c r="F4822" i="12" s="1" a="1"/>
  <c r="F4822" i="12" s="1"/>
  <c r="F4826" i="12" s="1" a="1"/>
  <c r="F4826" i="12" s="1"/>
  <c r="F4830" i="12" s="1" a="1"/>
  <c r="F4830" i="12" s="1"/>
  <c r="F4834" i="12" s="1" a="1"/>
  <c r="F4834" i="12" s="1"/>
  <c r="F4838" i="12" s="1" a="1"/>
  <c r="F4838" i="12" s="1"/>
  <c r="F4842" i="12" s="1" a="1"/>
  <c r="F4842" i="12" s="1"/>
  <c r="F4846" i="12" s="1" a="1"/>
  <c r="F4846" i="12" s="1"/>
  <c r="F4850" i="12" s="1" a="1"/>
  <c r="F4850" i="12" s="1"/>
  <c r="F4854" i="12" s="1" a="1"/>
  <c r="F4854" i="12" s="1"/>
  <c r="F4858" i="12" s="1" a="1"/>
  <c r="F4858" i="12" s="1"/>
  <c r="F4862" i="12" s="1" a="1"/>
  <c r="F4862" i="12" s="1"/>
  <c r="F4866" i="12" s="1" a="1"/>
  <c r="F4866" i="12" s="1"/>
  <c r="F4870" i="12" s="1" a="1"/>
  <c r="F4870" i="12" s="1"/>
  <c r="F4874" i="12" s="1" a="1"/>
  <c r="F4874" i="12" s="1"/>
  <c r="F4878" i="12" s="1" a="1"/>
  <c r="F4878" i="12" s="1"/>
  <c r="F4882" i="12" s="1" a="1"/>
  <c r="F4882" i="12" s="1"/>
  <c r="F4886" i="12" s="1" a="1"/>
  <c r="F4886" i="12" s="1"/>
  <c r="F4890" i="12" s="1" a="1"/>
  <c r="F4890" i="12" s="1"/>
  <c r="F4894" i="12" s="1" a="1"/>
  <c r="F4894" i="12" s="1"/>
  <c r="F4898" i="12" s="1" a="1"/>
  <c r="F4898" i="12" s="1"/>
  <c r="F4902" i="12" s="1" a="1"/>
  <c r="F4902" i="12" s="1"/>
  <c r="F4906" i="12" s="1" a="1"/>
  <c r="F4906" i="12" s="1"/>
  <c r="F4910" i="12" s="1" a="1"/>
  <c r="F4910" i="12" s="1"/>
  <c r="F4914" i="12" s="1" a="1"/>
  <c r="F4914" i="12" s="1"/>
  <c r="F4918" i="12" s="1" a="1"/>
  <c r="F4918" i="12" s="1"/>
  <c r="F4922" i="12" s="1" a="1"/>
  <c r="F4922" i="12" s="1"/>
  <c r="F4926" i="12" s="1" a="1"/>
  <c r="F4926" i="12" s="1"/>
  <c r="F4930" i="12" s="1" a="1"/>
  <c r="F4930" i="12" s="1"/>
  <c r="F4934" i="12" s="1" a="1"/>
  <c r="F4934" i="12" s="1"/>
  <c r="F4938" i="12" s="1" a="1"/>
  <c r="F4938" i="12" s="1"/>
  <c r="F4942" i="12" s="1" a="1"/>
  <c r="F4942" i="12" s="1"/>
  <c r="F4946" i="12" s="1" a="1"/>
  <c r="F4946" i="12" s="1"/>
  <c r="F4950" i="12" s="1" a="1"/>
  <c r="F4950" i="12" s="1"/>
  <c r="F4954" i="12" s="1" a="1"/>
  <c r="F4954" i="12" s="1"/>
  <c r="F4958" i="12" s="1" a="1"/>
  <c r="F4958" i="12" s="1"/>
  <c r="F4962" i="12" s="1" a="1"/>
  <c r="F4962" i="12" s="1"/>
  <c r="F4966" i="12" s="1" a="1"/>
  <c r="F4966" i="12" s="1"/>
  <c r="F4970" i="12" s="1" a="1"/>
  <c r="F4970" i="12" s="1"/>
  <c r="F4974" i="12" s="1" a="1"/>
  <c r="F4974" i="12" s="1"/>
  <c r="F4978" i="12" s="1" a="1"/>
  <c r="F4978" i="12" s="1"/>
  <c r="F4982" i="12" s="1" a="1"/>
  <c r="F4982" i="12" s="1"/>
  <c r="F4986" i="12" s="1" a="1"/>
  <c r="F4986" i="12" s="1"/>
  <c r="F4990" i="12" s="1" a="1"/>
  <c r="F4990" i="12" s="1"/>
  <c r="F4994" i="12" s="1" a="1"/>
  <c r="F4994" i="12" s="1"/>
  <c r="F4998" i="12" s="1" a="1"/>
  <c r="F4998" i="12" s="1"/>
  <c r="F5002" i="12" s="1" a="1"/>
  <c r="F5002" i="12" s="1"/>
  <c r="F5006" i="12" s="1" a="1"/>
  <c r="F5006" i="12" s="1"/>
  <c r="F5010" i="12" s="1" a="1"/>
  <c r="F5010" i="12" s="1"/>
  <c r="F5014" i="12" s="1" a="1"/>
  <c r="F5014" i="12" s="1"/>
  <c r="F5018" i="12" s="1" a="1"/>
  <c r="F5018" i="12" s="1"/>
  <c r="F5022" i="12" s="1" a="1"/>
  <c r="F5022" i="12" s="1"/>
  <c r="F5026" i="12" s="1" a="1"/>
  <c r="F5026" i="12" s="1"/>
  <c r="F5030" i="12" s="1" a="1"/>
  <c r="F5030" i="12" s="1"/>
  <c r="F5034" i="12" s="1" a="1"/>
  <c r="F5034" i="12" s="1"/>
  <c r="F5038" i="12" s="1" a="1"/>
  <c r="F5038" i="12" s="1"/>
  <c r="F5042" i="12" s="1" a="1"/>
  <c r="F5042" i="12" s="1"/>
  <c r="F5046" i="12" s="1" a="1"/>
  <c r="F5046" i="12" s="1"/>
  <c r="F5050" i="12" s="1" a="1"/>
  <c r="F5050" i="12" s="1"/>
  <c r="F5054" i="12" s="1" a="1"/>
  <c r="F5054" i="12" s="1"/>
  <c r="F5058" i="12" s="1" a="1"/>
  <c r="F5058" i="12" s="1"/>
  <c r="F5062" i="12" s="1" a="1"/>
  <c r="F5062" i="12" s="1"/>
  <c r="F5066" i="12" s="1" a="1"/>
  <c r="F5066" i="12" s="1"/>
  <c r="F5070" i="12" s="1" a="1"/>
  <c r="F5070" i="12" s="1"/>
  <c r="F5074" i="12" s="1" a="1"/>
  <c r="F5074" i="12" s="1"/>
  <c r="F5078" i="12" s="1" a="1"/>
  <c r="F5078" i="12" s="1"/>
  <c r="F5082" i="12" s="1" a="1"/>
  <c r="F5082" i="12" s="1"/>
  <c r="F5086" i="12" s="1" a="1"/>
  <c r="F5086" i="12" s="1"/>
  <c r="F5090" i="12" s="1" a="1"/>
  <c r="F5090" i="12" s="1"/>
  <c r="F5094" i="12" s="1" a="1"/>
  <c r="F5094" i="12" s="1"/>
  <c r="F5098" i="12" s="1" a="1"/>
  <c r="F5098" i="12" s="1"/>
  <c r="F5102" i="12" s="1" a="1"/>
  <c r="F5102" i="12" s="1"/>
  <c r="F5106" i="12" s="1" a="1"/>
  <c r="F5106" i="12" s="1"/>
  <c r="F5110" i="12" s="1" a="1"/>
  <c r="F5110" i="12" s="1"/>
  <c r="F5114" i="12" s="1" a="1"/>
  <c r="F5114" i="12" s="1"/>
  <c r="F5118" i="12" s="1" a="1"/>
  <c r="F5118" i="12" s="1"/>
  <c r="F5122" i="12" s="1" a="1"/>
  <c r="F5122" i="12" s="1"/>
  <c r="F5126" i="12" s="1" a="1"/>
  <c r="F5126" i="12" s="1"/>
  <c r="F5130" i="12" s="1" a="1"/>
  <c r="F5130" i="12" s="1"/>
  <c r="F5134" i="12" s="1" a="1"/>
  <c r="F5134" i="12" s="1"/>
  <c r="F5138" i="12" s="1" a="1"/>
  <c r="F5138" i="12" s="1"/>
  <c r="F5142" i="12" s="1" a="1"/>
  <c r="F5142" i="12" s="1"/>
  <c r="F5146" i="12" s="1" a="1"/>
  <c r="F5146" i="12" s="1"/>
  <c r="F5150" i="12" s="1" a="1"/>
  <c r="F5150" i="12" s="1"/>
  <c r="F5154" i="12" s="1" a="1"/>
  <c r="F5154" i="12" s="1"/>
  <c r="F5158" i="12" s="1" a="1"/>
  <c r="F5158" i="12" s="1"/>
  <c r="F5162" i="12" s="1" a="1"/>
  <c r="F5162" i="12" s="1"/>
  <c r="F5166" i="12" s="1" a="1"/>
  <c r="F5166" i="12" s="1"/>
  <c r="F5170" i="12" s="1" a="1"/>
  <c r="F5170" i="12" s="1"/>
  <c r="F5174" i="12" s="1" a="1"/>
  <c r="F5174" i="12" s="1"/>
  <c r="F5178" i="12" s="1" a="1"/>
  <c r="F5178" i="12" s="1"/>
  <c r="F5182" i="12" s="1" a="1"/>
  <c r="F5182" i="12" s="1"/>
  <c r="F5186" i="12" s="1" a="1"/>
  <c r="F5186" i="12" s="1"/>
  <c r="F5190" i="12" s="1" a="1"/>
  <c r="F5190" i="12" s="1"/>
  <c r="F5194" i="12" s="1" a="1"/>
  <c r="F5194" i="12" s="1"/>
  <c r="F5198" i="12" s="1" a="1"/>
  <c r="F5198" i="12" s="1"/>
  <c r="F5202" i="12" s="1" a="1"/>
  <c r="F5202" i="12" s="1"/>
  <c r="F5206" i="12" s="1" a="1"/>
  <c r="F5206" i="12" s="1"/>
  <c r="F5210" i="12" s="1" a="1"/>
  <c r="F5210" i="12" s="1"/>
  <c r="F5214" i="12" s="1" a="1"/>
  <c r="F5214" i="12" s="1"/>
  <c r="F5218" i="12" s="1" a="1"/>
  <c r="F5218" i="12" s="1"/>
  <c r="F5222" i="12" s="1" a="1"/>
  <c r="F5222" i="12" s="1"/>
  <c r="F5226" i="12" s="1" a="1"/>
  <c r="F5226" i="12" s="1"/>
  <c r="F5230" i="12" s="1" a="1"/>
  <c r="F5230" i="12" s="1"/>
  <c r="F5234" i="12" s="1" a="1"/>
  <c r="F5234" i="12" s="1"/>
  <c r="F5238" i="12" s="1" a="1"/>
  <c r="F5238" i="12" s="1"/>
  <c r="F5242" i="12" s="1" a="1"/>
  <c r="F5242" i="12" s="1"/>
  <c r="F5246" i="12" s="1" a="1"/>
  <c r="F5246" i="12" s="1"/>
  <c r="F5250" i="12" s="1" a="1"/>
  <c r="F5250" i="12" s="1"/>
  <c r="F5254" i="12" s="1" a="1"/>
  <c r="F5254" i="12" s="1"/>
  <c r="F5258" i="12" s="1" a="1"/>
  <c r="F5258" i="12" s="1"/>
  <c r="F5262" i="12" s="1" a="1"/>
  <c r="F5262" i="12" s="1"/>
  <c r="F5266" i="12" s="1" a="1"/>
  <c r="F5266" i="12" s="1"/>
  <c r="F5270" i="12" s="1" a="1"/>
  <c r="F5270" i="12" s="1"/>
  <c r="F5274" i="12" s="1" a="1"/>
  <c r="F5274" i="12" s="1"/>
  <c r="F5278" i="12" s="1" a="1"/>
  <c r="F5278" i="12" s="1"/>
  <c r="F5282" i="12" s="1" a="1"/>
  <c r="F5282" i="12" s="1"/>
  <c r="F5286" i="12" s="1" a="1"/>
  <c r="F5286" i="12" s="1"/>
  <c r="F5290" i="12" s="1" a="1"/>
  <c r="F5290" i="12" s="1"/>
  <c r="F5294" i="12" s="1" a="1"/>
  <c r="F5294" i="12" s="1"/>
  <c r="F5298" i="12" s="1" a="1"/>
  <c r="F5298" i="12" s="1"/>
  <c r="F5302" i="12" s="1" a="1"/>
  <c r="F5302" i="12" s="1"/>
  <c r="F5306" i="12" s="1" a="1"/>
  <c r="F5306" i="12" s="1"/>
  <c r="F5310" i="12" s="1" a="1"/>
  <c r="F5310" i="12" s="1"/>
  <c r="F5314" i="12" s="1" a="1"/>
  <c r="F5314" i="12" s="1"/>
  <c r="F5318" i="12" s="1" a="1"/>
  <c r="F5318" i="12" s="1"/>
  <c r="F5322" i="12" s="1" a="1"/>
  <c r="F5322" i="12" s="1"/>
  <c r="F5326" i="12" s="1" a="1"/>
  <c r="F5326" i="12" s="1"/>
  <c r="F5330" i="12" s="1" a="1"/>
  <c r="F5330" i="12" s="1"/>
  <c r="F5334" i="12" s="1" a="1"/>
  <c r="F5334" i="12" s="1"/>
  <c r="F5338" i="12" s="1" a="1"/>
  <c r="F5338" i="12" s="1"/>
  <c r="F5342" i="12" s="1" a="1"/>
  <c r="F5342" i="12" s="1"/>
  <c r="F5346" i="12" s="1" a="1"/>
  <c r="F5346" i="12" s="1"/>
  <c r="F5350" i="12" s="1" a="1"/>
  <c r="F5350" i="12" s="1"/>
  <c r="F5354" i="12" s="1" a="1"/>
  <c r="F5354" i="12" s="1"/>
  <c r="F5358" i="12" s="1" a="1"/>
  <c r="F5358" i="12" s="1"/>
  <c r="F5362" i="12" s="1" a="1"/>
  <c r="F5362" i="12" s="1"/>
  <c r="F5366" i="12" s="1" a="1"/>
  <c r="F5366" i="12" s="1"/>
  <c r="F5370" i="12" s="1" a="1"/>
  <c r="F5370" i="12" s="1"/>
  <c r="F5374" i="12" s="1" a="1"/>
  <c r="F5374" i="12" s="1"/>
  <c r="F5378" i="12" s="1" a="1"/>
  <c r="F5378" i="12" s="1"/>
  <c r="F5382" i="12" s="1" a="1"/>
  <c r="F5382" i="12" s="1"/>
  <c r="F5386" i="12" s="1" a="1"/>
  <c r="F5386" i="12" s="1"/>
  <c r="F5390" i="12" s="1" a="1"/>
  <c r="F5390" i="12" s="1"/>
  <c r="F5394" i="12" s="1" a="1"/>
  <c r="F5394" i="12" s="1"/>
  <c r="F5398" i="12" s="1" a="1"/>
  <c r="F5398" i="12" s="1"/>
  <c r="F5402" i="12" s="1" a="1"/>
  <c r="F5402" i="12" s="1"/>
  <c r="F5406" i="12" s="1" a="1"/>
  <c r="F5406" i="12" s="1"/>
  <c r="F5410" i="12" s="1" a="1"/>
  <c r="F5410" i="12" s="1"/>
  <c r="F5414" i="12" s="1" a="1"/>
  <c r="F5414" i="12" s="1"/>
  <c r="F5418" i="12" s="1" a="1"/>
  <c r="F5418" i="12" s="1"/>
  <c r="F5422" i="12" s="1" a="1"/>
  <c r="F5422" i="12" s="1"/>
  <c r="F5426" i="12" s="1" a="1"/>
  <c r="F5426" i="12" s="1"/>
  <c r="F5430" i="12" s="1" a="1"/>
  <c r="F5430" i="12" s="1"/>
  <c r="F5434" i="12" s="1" a="1"/>
  <c r="F5434" i="12" s="1"/>
  <c r="F5438" i="12" s="1" a="1"/>
  <c r="F5438" i="12" s="1"/>
  <c r="F5442" i="12" s="1" a="1"/>
  <c r="F5442" i="12" s="1"/>
  <c r="F5446" i="12" s="1" a="1"/>
  <c r="F5446" i="12" s="1"/>
  <c r="F5450" i="12" s="1" a="1"/>
  <c r="F5450" i="12" s="1"/>
  <c r="F5454" i="12" s="1" a="1"/>
  <c r="F5454" i="12" s="1"/>
  <c r="F5458" i="12" s="1" a="1"/>
  <c r="F5458" i="12" s="1"/>
  <c r="F5462" i="12" s="1" a="1"/>
  <c r="F5462" i="12" s="1"/>
  <c r="F5466" i="12" s="1" a="1"/>
  <c r="F5466" i="12" s="1"/>
  <c r="F5470" i="12" s="1" a="1"/>
  <c r="F5470" i="12" s="1"/>
  <c r="F5474" i="12" s="1" a="1"/>
  <c r="F5474" i="12" s="1"/>
  <c r="F5478" i="12" s="1" a="1"/>
  <c r="F5478" i="12" s="1"/>
  <c r="F5482" i="12" s="1" a="1"/>
  <c r="F5482" i="12" s="1"/>
  <c r="F5486" i="12" s="1" a="1"/>
  <c r="F5486" i="12" s="1"/>
  <c r="F5490" i="12" s="1" a="1"/>
  <c r="F5490" i="12" s="1"/>
  <c r="F5494" i="12" s="1" a="1"/>
  <c r="F5494" i="12" s="1"/>
  <c r="F5498" i="12" s="1" a="1"/>
  <c r="F5498" i="12" s="1"/>
  <c r="F5502" i="12" s="1" a="1"/>
  <c r="F5502" i="12" s="1"/>
  <c r="F5506" i="12" s="1" a="1"/>
  <c r="F5506" i="12" s="1"/>
  <c r="F5510" i="12" s="1" a="1"/>
  <c r="F5510" i="12" s="1"/>
  <c r="F5514" i="12" s="1" a="1"/>
  <c r="F5514" i="12" s="1"/>
  <c r="F5518" i="12" s="1" a="1"/>
  <c r="F5518" i="12" s="1"/>
  <c r="F5522" i="12" s="1" a="1"/>
  <c r="F5522" i="12" s="1"/>
  <c r="F5526" i="12" s="1" a="1"/>
  <c r="F5526" i="12" s="1"/>
  <c r="F5530" i="12" s="1" a="1"/>
  <c r="F5530" i="12" s="1"/>
  <c r="F5534" i="12" s="1" a="1"/>
  <c r="F5534" i="12" s="1"/>
  <c r="F5538" i="12" s="1" a="1"/>
  <c r="F5538" i="12" s="1"/>
  <c r="F5542" i="12" s="1" a="1"/>
  <c r="F5542" i="12" s="1"/>
  <c r="F5546" i="12" s="1" a="1"/>
  <c r="F5546" i="12" s="1"/>
  <c r="F5550" i="12" s="1" a="1"/>
  <c r="F5550" i="12" s="1"/>
  <c r="F5554" i="12" s="1" a="1"/>
  <c r="F5554" i="12" s="1"/>
  <c r="F5558" i="12" s="1" a="1"/>
  <c r="F5558" i="12" s="1"/>
  <c r="F5562" i="12" s="1" a="1"/>
  <c r="F5562" i="12" s="1"/>
  <c r="F5566" i="12" s="1" a="1"/>
  <c r="F5566" i="12" s="1"/>
  <c r="F5570" i="12" s="1" a="1"/>
  <c r="F5570" i="12" s="1"/>
  <c r="F5574" i="12" s="1" a="1"/>
  <c r="F5574" i="12" s="1"/>
  <c r="F5578" i="12" s="1" a="1"/>
  <c r="F5578" i="12" s="1"/>
  <c r="F5582" i="12" s="1" a="1"/>
  <c r="F5582" i="12" s="1"/>
  <c r="F5586" i="12" s="1" a="1"/>
  <c r="F5586" i="12" s="1"/>
  <c r="F5590" i="12" s="1" a="1"/>
  <c r="F5590" i="12" s="1"/>
  <c r="F5594" i="12" s="1" a="1"/>
  <c r="F5594" i="12" s="1"/>
  <c r="F5598" i="12" s="1" a="1"/>
  <c r="F5598" i="12" s="1"/>
  <c r="F5602" i="12" s="1" a="1"/>
  <c r="F5602" i="12" s="1"/>
  <c r="F5606" i="12" s="1" a="1"/>
  <c r="F5606" i="12" s="1"/>
  <c r="F5610" i="12" s="1" a="1"/>
  <c r="F5610" i="12" s="1"/>
  <c r="F5614" i="12" s="1" a="1"/>
  <c r="F5614" i="12" s="1"/>
  <c r="F5618" i="12" s="1" a="1"/>
  <c r="F5618" i="12" s="1"/>
  <c r="F5622" i="12" s="1" a="1"/>
  <c r="F5622" i="12" s="1"/>
  <c r="F5626" i="12" s="1" a="1"/>
  <c r="F5626" i="12" s="1"/>
  <c r="F5630" i="12" s="1" a="1"/>
  <c r="F5630" i="12" s="1"/>
  <c r="F5634" i="12" s="1" a="1"/>
  <c r="F5634" i="12" s="1"/>
  <c r="F5638" i="12" s="1" a="1"/>
  <c r="F5638" i="12" s="1"/>
  <c r="F5642" i="12" s="1" a="1"/>
  <c r="F5642" i="12" s="1"/>
  <c r="F5646" i="12" s="1" a="1"/>
  <c r="F5646" i="12" s="1"/>
  <c r="F5650" i="12" s="1" a="1"/>
  <c r="F5650" i="12" s="1"/>
  <c r="F5654" i="12" s="1" a="1"/>
  <c r="F5654" i="12" s="1"/>
  <c r="F5658" i="12" s="1" a="1"/>
  <c r="F5658" i="12" s="1"/>
  <c r="F5662" i="12" s="1" a="1"/>
  <c r="F5662" i="12" s="1"/>
  <c r="F5666" i="12" s="1" a="1"/>
  <c r="F5666" i="12" s="1"/>
  <c r="F5670" i="12" s="1" a="1"/>
  <c r="F5670" i="12" s="1"/>
  <c r="F5674" i="12" s="1" a="1"/>
  <c r="F5674" i="12" s="1"/>
  <c r="F5678" i="12" s="1" a="1"/>
  <c r="F5678" i="12" s="1"/>
  <c r="F5682" i="12" s="1" a="1"/>
  <c r="F5682" i="12" s="1"/>
  <c r="F5686" i="12" s="1" a="1"/>
  <c r="F5686" i="12" s="1"/>
  <c r="F5690" i="12" s="1" a="1"/>
  <c r="F5690" i="12" s="1"/>
  <c r="F5694" i="12" s="1" a="1"/>
  <c r="F5694" i="12" s="1"/>
  <c r="F5698" i="12" s="1" a="1"/>
  <c r="F5698" i="12" s="1"/>
  <c r="F5702" i="12" s="1" a="1"/>
  <c r="F5702" i="12" s="1"/>
  <c r="F5706" i="12" s="1" a="1"/>
  <c r="F5706" i="12" s="1"/>
  <c r="F5710" i="12" s="1" a="1"/>
  <c r="F5710" i="12" s="1"/>
  <c r="F5714" i="12" s="1" a="1"/>
  <c r="F5714" i="12" s="1"/>
  <c r="F5718" i="12" s="1" a="1"/>
  <c r="F5718" i="12" s="1"/>
  <c r="F5722" i="12" s="1" a="1"/>
  <c r="F5722" i="12" s="1"/>
  <c r="F5726" i="12" s="1" a="1"/>
  <c r="F5726" i="12" s="1"/>
  <c r="F5730" i="12" s="1" a="1"/>
  <c r="F5730" i="12" s="1"/>
  <c r="F5734" i="12" s="1" a="1"/>
  <c r="F5734" i="12" s="1"/>
  <c r="F5738" i="12" s="1" a="1"/>
  <c r="F5738" i="12" s="1"/>
  <c r="F5742" i="12" s="1" a="1"/>
  <c r="F5742" i="12" s="1"/>
  <c r="F5746" i="12" s="1" a="1"/>
  <c r="F5746" i="12" s="1"/>
  <c r="F5750" i="12" s="1" a="1"/>
  <c r="F5750" i="12" s="1"/>
  <c r="F5754" i="12" s="1" a="1"/>
  <c r="F5754" i="12" s="1"/>
  <c r="F5758" i="12" s="1" a="1"/>
  <c r="F5758" i="12" s="1"/>
  <c r="F5762" i="12" s="1" a="1"/>
  <c r="F5762" i="12" s="1"/>
  <c r="F5766" i="12" s="1" a="1"/>
  <c r="F5766" i="12" s="1"/>
  <c r="F5770" i="12" s="1" a="1"/>
  <c r="F5770" i="12" s="1"/>
  <c r="F5774" i="12" s="1" a="1"/>
  <c r="F5774" i="12" s="1"/>
  <c r="F5778" i="12" s="1" a="1"/>
  <c r="F5778" i="12" s="1"/>
  <c r="F5782" i="12" s="1" a="1"/>
  <c r="F5782" i="12" s="1"/>
  <c r="F5786" i="12" s="1" a="1"/>
  <c r="F5786" i="12" s="1"/>
  <c r="F5790" i="12" s="1" a="1"/>
  <c r="F5790" i="12" s="1"/>
  <c r="F5794" i="12" s="1" a="1"/>
  <c r="F5794" i="12" s="1"/>
  <c r="F5798" i="12" s="1" a="1"/>
  <c r="F5798" i="12" s="1"/>
  <c r="F5802" i="12" s="1" a="1"/>
  <c r="F5802" i="12" s="1"/>
  <c r="F5806" i="12" s="1" a="1"/>
  <c r="F5806" i="12" s="1"/>
  <c r="F5810" i="12" s="1" a="1"/>
  <c r="F5810" i="12" s="1"/>
  <c r="F5814" i="12" s="1" a="1"/>
  <c r="F5814" i="12" s="1"/>
  <c r="F5818" i="12" s="1" a="1"/>
  <c r="F5818" i="12" s="1"/>
  <c r="F5822" i="12" s="1" a="1"/>
  <c r="F5822" i="12" s="1"/>
  <c r="F5826" i="12" s="1" a="1"/>
  <c r="F5826" i="12" s="1"/>
  <c r="F5830" i="12" s="1" a="1"/>
  <c r="F5830" i="12" s="1"/>
  <c r="F5834" i="12" s="1" a="1"/>
  <c r="F5834" i="12" s="1"/>
  <c r="F5838" i="12" s="1" a="1"/>
  <c r="F5838" i="12" s="1"/>
  <c r="F5842" i="12" s="1" a="1"/>
  <c r="F5842" i="12" s="1"/>
  <c r="F5846" i="12" s="1" a="1"/>
  <c r="F5846" i="12" s="1"/>
  <c r="F5850" i="12" s="1" a="1"/>
  <c r="F5850" i="12" s="1"/>
  <c r="F5854" i="12" s="1" a="1"/>
  <c r="F5854" i="12" s="1"/>
  <c r="F5858" i="12" s="1" a="1"/>
  <c r="F5858" i="12" s="1"/>
  <c r="F5862" i="12" s="1" a="1"/>
  <c r="F5862" i="12" s="1"/>
  <c r="F5866" i="12" s="1" a="1"/>
  <c r="F5866" i="12" s="1"/>
  <c r="F5870" i="12" s="1" a="1"/>
  <c r="F5870" i="12" s="1"/>
  <c r="F5874" i="12" s="1" a="1"/>
  <c r="F5874" i="12" s="1"/>
  <c r="F5878" i="12" s="1" a="1"/>
  <c r="F5878" i="12" s="1"/>
  <c r="F5882" i="12" s="1" a="1"/>
  <c r="F5882" i="12" s="1"/>
  <c r="F5886" i="12" s="1" a="1"/>
  <c r="F5886" i="12" s="1"/>
  <c r="F5890" i="12" s="1" a="1"/>
  <c r="F5890" i="12" s="1"/>
  <c r="F5894" i="12" s="1" a="1"/>
  <c r="F5894" i="12" s="1"/>
  <c r="F5898" i="12" s="1" a="1"/>
  <c r="F5898" i="12" s="1"/>
  <c r="F5902" i="12" s="1" a="1"/>
  <c r="F5902" i="12" s="1"/>
  <c r="F5906" i="12" s="1" a="1"/>
  <c r="F5906" i="12" s="1"/>
  <c r="F5910" i="12" s="1" a="1"/>
  <c r="F5910" i="12" s="1"/>
  <c r="F5914" i="12" s="1" a="1"/>
  <c r="F5914" i="12" s="1"/>
  <c r="F5918" i="12" s="1" a="1"/>
  <c r="F5918" i="12" s="1"/>
  <c r="F5922" i="12" s="1" a="1"/>
  <c r="F5922" i="12" s="1"/>
  <c r="F5926" i="12" s="1" a="1"/>
  <c r="F5926" i="12" s="1"/>
  <c r="F5930" i="12" s="1" a="1"/>
  <c r="F5930" i="12" s="1"/>
  <c r="F5934" i="12" s="1" a="1"/>
  <c r="F5934" i="12" s="1"/>
  <c r="F5938" i="12" s="1" a="1"/>
  <c r="F5938" i="12" s="1"/>
  <c r="F5942" i="12" s="1" a="1"/>
  <c r="F5942" i="12" s="1"/>
  <c r="F5946" i="12" s="1" a="1"/>
  <c r="F5946" i="12" s="1"/>
  <c r="F5950" i="12" s="1" a="1"/>
  <c r="F5950" i="12" s="1"/>
  <c r="F5954" i="12" s="1" a="1"/>
  <c r="F5954" i="12" s="1"/>
  <c r="F5958" i="12" s="1" a="1"/>
  <c r="F5958" i="12" s="1"/>
  <c r="F5962" i="12" s="1" a="1"/>
  <c r="F5962" i="12" s="1"/>
  <c r="F5966" i="12" s="1" a="1"/>
  <c r="F5966" i="12" s="1"/>
  <c r="F5970" i="12" s="1" a="1"/>
  <c r="F5970" i="12" s="1"/>
  <c r="F5974" i="12" s="1" a="1"/>
  <c r="F5974" i="12" s="1"/>
  <c r="F5978" i="12" s="1" a="1"/>
  <c r="F5978" i="12" s="1"/>
  <c r="F5982" i="12" s="1" a="1"/>
  <c r="F5982" i="12" s="1"/>
  <c r="F5986" i="12" s="1" a="1"/>
  <c r="F5986" i="12" s="1"/>
  <c r="F5990" i="12" s="1" a="1"/>
  <c r="F5990" i="12" s="1"/>
  <c r="F5994" i="12" s="1" a="1"/>
  <c r="F5994" i="12" s="1"/>
  <c r="F5998" i="12" s="1" a="1"/>
  <c r="F5998" i="12" s="1"/>
  <c r="F6002" i="12" s="1" a="1"/>
  <c r="F6002" i="12" s="1"/>
  <c r="F6006" i="12" s="1" a="1"/>
  <c r="F6006" i="12" s="1"/>
  <c r="F6010" i="12" s="1" a="1"/>
  <c r="F6010" i="12" s="1"/>
  <c r="F6014" i="12" s="1" a="1"/>
  <c r="F6014" i="12" s="1"/>
  <c r="F6018" i="12" s="1" a="1"/>
  <c r="F6018" i="12" s="1"/>
  <c r="F6022" i="12" s="1" a="1"/>
  <c r="F6022" i="12" s="1"/>
  <c r="F6026" i="12" s="1" a="1"/>
  <c r="F6026" i="12" s="1"/>
  <c r="F6030" i="12" s="1" a="1"/>
  <c r="F6030" i="12" s="1"/>
  <c r="F6034" i="12" s="1" a="1"/>
  <c r="F6034" i="12" s="1"/>
  <c r="F6038" i="12" s="1" a="1"/>
  <c r="F6038" i="12" s="1"/>
  <c r="F6042" i="12" s="1" a="1"/>
  <c r="F6042" i="12" s="1"/>
  <c r="F6046" i="12" s="1" a="1"/>
  <c r="F6046" i="12" s="1"/>
  <c r="F6050" i="12" s="1" a="1"/>
  <c r="F6050" i="12" s="1"/>
  <c r="F6054" i="12" s="1" a="1"/>
  <c r="F6054" i="12" s="1"/>
  <c r="F6058" i="12" s="1" a="1"/>
  <c r="F6058" i="12" s="1"/>
  <c r="F6062" i="12" s="1" a="1"/>
  <c r="F6062" i="12" s="1"/>
  <c r="F6066" i="12" s="1" a="1"/>
  <c r="F6066" i="12" s="1"/>
  <c r="F6070" i="12" s="1" a="1"/>
  <c r="F6070" i="12" s="1"/>
  <c r="F6074" i="12" s="1" a="1"/>
  <c r="F6074" i="12" s="1"/>
  <c r="F6078" i="12" s="1" a="1"/>
  <c r="F6078" i="12" s="1"/>
  <c r="F6082" i="12" s="1" a="1"/>
  <c r="F6082" i="12" s="1"/>
  <c r="F6086" i="12" s="1" a="1"/>
  <c r="F6086" i="12" s="1"/>
  <c r="F6090" i="12" s="1" a="1"/>
  <c r="F6090" i="12" s="1"/>
  <c r="F6094" i="12" s="1" a="1"/>
  <c r="F6094" i="12" s="1"/>
  <c r="F6098" i="12" s="1" a="1"/>
  <c r="F6098" i="12" s="1"/>
  <c r="F6102" i="12" s="1" a="1"/>
  <c r="F6102" i="12" s="1"/>
  <c r="F6106" i="12" s="1" a="1"/>
  <c r="F6106" i="12" s="1"/>
  <c r="F6110" i="12" s="1" a="1"/>
  <c r="F6110" i="12" s="1"/>
  <c r="F6114" i="12" s="1" a="1"/>
  <c r="F6114" i="12" s="1"/>
  <c r="F6118" i="12" s="1" a="1"/>
  <c r="F6118" i="12" s="1"/>
  <c r="F6122" i="12" s="1" a="1"/>
  <c r="F6122" i="12" s="1"/>
  <c r="F6126" i="12" s="1" a="1"/>
  <c r="F6126" i="12" s="1"/>
  <c r="F6130" i="12" s="1" a="1"/>
  <c r="F6130" i="12" s="1"/>
  <c r="F6134" i="12" s="1" a="1"/>
  <c r="F6134" i="12" s="1"/>
  <c r="F6138" i="12" s="1" a="1"/>
  <c r="F6138" i="12" s="1"/>
  <c r="F6142" i="12" s="1" a="1"/>
  <c r="F6142" i="12" s="1"/>
  <c r="F6146" i="12" s="1" a="1"/>
  <c r="F6146" i="12" s="1"/>
  <c r="F6150" i="12" s="1" a="1"/>
  <c r="F6150" i="12" s="1"/>
  <c r="F6154" i="12" s="1" a="1"/>
  <c r="F6154" i="12" s="1"/>
  <c r="F6158" i="12" s="1" a="1"/>
  <c r="F6158" i="12" s="1"/>
  <c r="F6162" i="12" s="1" a="1"/>
  <c r="F6162" i="12" s="1"/>
  <c r="F6166" i="12" s="1" a="1"/>
  <c r="F6166" i="12" s="1"/>
  <c r="F6170" i="12" s="1" a="1"/>
  <c r="F6170" i="12" s="1"/>
  <c r="F6174" i="12" s="1" a="1"/>
  <c r="F6174" i="12" s="1"/>
  <c r="F6178" i="12" s="1" a="1"/>
  <c r="F6178" i="12" s="1"/>
  <c r="F6182" i="12" s="1" a="1"/>
  <c r="F6182" i="12" s="1"/>
  <c r="F6186" i="12" s="1" a="1"/>
  <c r="F6186" i="12" s="1"/>
  <c r="F6190" i="12" s="1" a="1"/>
  <c r="F6190" i="12" s="1"/>
  <c r="F6194" i="12" s="1" a="1"/>
  <c r="F6194" i="12" s="1"/>
  <c r="F6198" i="12" s="1" a="1"/>
  <c r="F6198" i="12" s="1"/>
  <c r="F6202" i="12" s="1" a="1"/>
  <c r="F6202" i="12" s="1"/>
  <c r="F6206" i="12" s="1" a="1"/>
  <c r="F6206" i="12" s="1"/>
  <c r="F6210" i="12" s="1" a="1"/>
  <c r="F6210" i="12" s="1"/>
  <c r="F6214" i="12" s="1" a="1"/>
  <c r="F6214" i="12" s="1"/>
  <c r="F6218" i="12" s="1" a="1"/>
  <c r="F6218" i="12" s="1"/>
  <c r="F6222" i="12" s="1" a="1"/>
  <c r="F6222" i="12" s="1"/>
  <c r="F6226" i="12" s="1" a="1"/>
  <c r="F6226" i="12" s="1"/>
  <c r="F6230" i="12" s="1" a="1"/>
  <c r="F6230" i="12" s="1"/>
  <c r="F6234" i="12" s="1" a="1"/>
  <c r="F6234" i="12" s="1"/>
  <c r="F6238" i="12" s="1" a="1"/>
  <c r="F6238" i="12" s="1"/>
  <c r="F6242" i="12" s="1" a="1"/>
  <c r="F6242" i="12" s="1"/>
  <c r="F6246" i="12" s="1" a="1"/>
  <c r="F6246" i="12" s="1"/>
  <c r="F6250" i="12" s="1" a="1"/>
  <c r="F6250" i="12" s="1"/>
  <c r="F6254" i="12" s="1" a="1"/>
  <c r="F6254" i="12" s="1"/>
  <c r="F6258" i="12" s="1" a="1"/>
  <c r="F6258" i="12" s="1"/>
  <c r="F6262" i="12" s="1" a="1"/>
  <c r="F6262" i="12" s="1"/>
  <c r="F6266" i="12" s="1" a="1"/>
  <c r="F6266" i="12" s="1"/>
  <c r="F6270" i="12" s="1" a="1"/>
  <c r="F6270" i="12" s="1"/>
  <c r="F6274" i="12" s="1" a="1"/>
  <c r="F6274" i="12" s="1"/>
  <c r="F6278" i="12" s="1" a="1"/>
  <c r="F6278" i="12" s="1"/>
  <c r="F6282" i="12" s="1" a="1"/>
  <c r="F6282" i="12" s="1"/>
  <c r="F6286" i="12" s="1" a="1"/>
  <c r="F6286" i="12" s="1"/>
  <c r="F6290" i="12" s="1" a="1"/>
  <c r="F6290" i="12" s="1"/>
  <c r="F6294" i="12" s="1" a="1"/>
  <c r="F6294" i="12" s="1"/>
  <c r="F6298" i="12" s="1" a="1"/>
  <c r="F6298" i="12" s="1"/>
  <c r="F6302" i="12" s="1" a="1"/>
  <c r="F6302" i="12" s="1"/>
  <c r="F6306" i="12" s="1" a="1"/>
  <c r="F6306" i="12" s="1"/>
  <c r="F6310" i="12" s="1" a="1"/>
  <c r="F6310" i="12" s="1"/>
  <c r="F6314" i="12" s="1" a="1"/>
  <c r="F6314" i="12" s="1"/>
  <c r="F6318" i="12" s="1" a="1"/>
  <c r="F6318" i="12" s="1"/>
  <c r="F6322" i="12" s="1" a="1"/>
  <c r="F6322" i="12" s="1"/>
  <c r="F6326" i="12" s="1" a="1"/>
  <c r="F6326" i="12" s="1"/>
  <c r="F6330" i="12" s="1" a="1"/>
  <c r="F6330" i="12" s="1"/>
  <c r="F6334" i="12" s="1" a="1"/>
  <c r="F6334" i="12" s="1"/>
  <c r="F6338" i="12" s="1" a="1"/>
  <c r="F6338" i="12" s="1"/>
  <c r="F6342" i="12" s="1" a="1"/>
  <c r="F6342" i="12" s="1"/>
  <c r="F6346" i="12" s="1" a="1"/>
  <c r="F6346" i="12" s="1"/>
  <c r="F6350" i="12" s="1" a="1"/>
  <c r="F6350" i="12" s="1"/>
  <c r="F6354" i="12" s="1" a="1"/>
  <c r="F6354" i="12" s="1"/>
  <c r="F6358" i="12" s="1" a="1"/>
  <c r="F6358" i="12" s="1"/>
  <c r="F6362" i="12" s="1" a="1"/>
  <c r="F6362" i="12" s="1"/>
  <c r="F6366" i="12" s="1" a="1"/>
  <c r="F6366" i="12" s="1"/>
  <c r="F6370" i="12" s="1" a="1"/>
  <c r="F6370" i="12" s="1"/>
  <c r="F6374" i="12" s="1" a="1"/>
  <c r="F6374" i="12" s="1"/>
  <c r="F6378" i="12" s="1" a="1"/>
  <c r="F6378" i="12" s="1"/>
  <c r="F6382" i="12" s="1" a="1"/>
  <c r="F6382" i="12" s="1"/>
  <c r="F6386" i="12" s="1" a="1"/>
  <c r="F6386" i="12" s="1"/>
  <c r="F6390" i="12" s="1" a="1"/>
  <c r="F6390" i="12" s="1"/>
  <c r="F6394" i="12" s="1" a="1"/>
  <c r="F6394" i="12" s="1"/>
  <c r="F6398" i="12" s="1" a="1"/>
  <c r="F6398" i="12" s="1"/>
  <c r="F6402" i="12" s="1" a="1"/>
  <c r="F6402" i="12" s="1"/>
  <c r="F6406" i="12" s="1" a="1"/>
  <c r="F6406" i="12" s="1"/>
  <c r="F6410" i="12" s="1" a="1"/>
  <c r="F6410" i="12" s="1"/>
  <c r="F6414" i="12" s="1" a="1"/>
  <c r="F6414" i="12" s="1"/>
  <c r="F6418" i="12" s="1" a="1"/>
  <c r="F6418" i="12" s="1"/>
  <c r="F6422" i="12" s="1" a="1"/>
  <c r="F6422" i="12" s="1"/>
  <c r="F6426" i="12" s="1" a="1"/>
  <c r="F6426" i="12" s="1"/>
  <c r="F6430" i="12" s="1" a="1"/>
  <c r="F6430" i="12" s="1"/>
  <c r="F6434" i="12" s="1" a="1"/>
  <c r="F6434" i="12" s="1"/>
  <c r="F6438" i="12" s="1" a="1"/>
  <c r="F6438" i="12" s="1"/>
  <c r="F6442" i="12" s="1" a="1"/>
  <c r="F6442" i="12" s="1"/>
  <c r="F6446" i="12" s="1" a="1"/>
  <c r="F6446" i="12" s="1"/>
  <c r="F6450" i="12" s="1" a="1"/>
  <c r="F6450" i="12" s="1"/>
  <c r="F6454" i="12" s="1" a="1"/>
  <c r="F6454" i="12" s="1"/>
  <c r="F6458" i="12" s="1" a="1"/>
  <c r="F6458" i="12" s="1"/>
  <c r="F6462" i="12" s="1" a="1"/>
  <c r="F6462" i="12" s="1"/>
  <c r="F6466" i="12" s="1" a="1"/>
  <c r="F6466" i="12" s="1"/>
  <c r="F6470" i="12" s="1" a="1"/>
  <c r="F6470" i="12" s="1"/>
  <c r="F6474" i="12" s="1" a="1"/>
  <c r="F6474" i="12" s="1"/>
  <c r="F6478" i="12" s="1" a="1"/>
  <c r="F6478" i="12" s="1"/>
  <c r="F6482" i="12" s="1" a="1"/>
  <c r="F6482" i="12" s="1"/>
  <c r="F6486" i="12" s="1" a="1"/>
  <c r="F6486" i="12" s="1"/>
  <c r="F6490" i="12" s="1" a="1"/>
  <c r="F6490" i="12" s="1"/>
  <c r="F6494" i="12" s="1" a="1"/>
  <c r="F6494" i="12" s="1"/>
  <c r="F6498" i="12" s="1" a="1"/>
  <c r="F6498" i="12" s="1"/>
  <c r="F6502" i="12" s="1" a="1"/>
  <c r="F6502" i="12" s="1"/>
  <c r="F6506" i="12" s="1" a="1"/>
  <c r="F6506" i="12" s="1"/>
  <c r="F6510" i="12" s="1" a="1"/>
  <c r="F6510" i="12" s="1"/>
  <c r="F6514" i="12" s="1" a="1"/>
  <c r="F6514" i="12" s="1"/>
  <c r="F6518" i="12" s="1" a="1"/>
  <c r="F6518" i="12" s="1"/>
  <c r="F6522" i="12" s="1" a="1"/>
  <c r="F6522" i="12" s="1"/>
  <c r="F6526" i="12" s="1" a="1"/>
  <c r="F6526" i="12" s="1"/>
  <c r="F6530" i="12" s="1" a="1"/>
  <c r="F6530" i="12" s="1"/>
  <c r="F6534" i="12" s="1" a="1"/>
  <c r="F6534" i="12" s="1"/>
  <c r="F6538" i="12" s="1" a="1"/>
  <c r="F6538" i="12" s="1"/>
  <c r="F6542" i="12" s="1" a="1"/>
  <c r="F6542" i="12" s="1"/>
  <c r="F6546" i="12" s="1" a="1"/>
  <c r="F6546" i="12" s="1"/>
  <c r="F6550" i="12" s="1" a="1"/>
  <c r="F6550" i="12" s="1"/>
  <c r="F6554" i="12" s="1" a="1"/>
  <c r="F6554" i="12" s="1"/>
  <c r="F6558" i="12" s="1" a="1"/>
  <c r="F6558" i="12" s="1"/>
  <c r="F6562" i="12" s="1" a="1"/>
  <c r="F6562" i="12" s="1"/>
  <c r="F6566" i="12" s="1" a="1"/>
  <c r="F6566" i="12" s="1"/>
  <c r="F6570" i="12" s="1" a="1"/>
  <c r="F6570" i="12" s="1"/>
  <c r="F6574" i="12" s="1" a="1"/>
  <c r="F6574" i="12" s="1"/>
  <c r="F6578" i="12" s="1" a="1"/>
  <c r="F6578" i="12" s="1"/>
  <c r="F6582" i="12" s="1" a="1"/>
  <c r="F6582" i="12" s="1"/>
  <c r="F6586" i="12" s="1" a="1"/>
  <c r="F6586" i="12" s="1"/>
  <c r="F6590" i="12" s="1" a="1"/>
  <c r="F6590" i="12" s="1"/>
  <c r="F6594" i="12" s="1" a="1"/>
  <c r="F6594" i="12" s="1"/>
  <c r="F6598" i="12" s="1" a="1"/>
  <c r="F6598" i="12" s="1"/>
  <c r="F6602" i="12" s="1" a="1"/>
  <c r="F6602" i="12" s="1"/>
  <c r="F6606" i="12" s="1" a="1"/>
  <c r="F6606" i="12" s="1"/>
  <c r="F6610" i="12" s="1" a="1"/>
  <c r="F6610" i="12" s="1"/>
  <c r="F6614" i="12" s="1" a="1"/>
  <c r="F6614" i="12" s="1"/>
  <c r="F6618" i="12" s="1" a="1"/>
  <c r="F6618" i="12" s="1"/>
  <c r="F6622" i="12" s="1" a="1"/>
  <c r="F6622" i="12" s="1"/>
  <c r="F6626" i="12" s="1" a="1"/>
  <c r="F6626" i="12" s="1"/>
  <c r="F6630" i="12" s="1" a="1"/>
  <c r="F6630" i="12" s="1"/>
  <c r="F6634" i="12" s="1" a="1"/>
  <c r="F6634" i="12" s="1"/>
  <c r="F6638" i="12" s="1" a="1"/>
  <c r="F6638" i="12" s="1"/>
  <c r="F6642" i="12" s="1" a="1"/>
  <c r="F6642" i="12" s="1"/>
  <c r="F6646" i="12" s="1" a="1"/>
  <c r="F6646" i="12" s="1"/>
  <c r="F6650" i="12" s="1" a="1"/>
  <c r="F6650" i="12" s="1"/>
  <c r="F6654" i="12" s="1" a="1"/>
  <c r="F6654" i="12" s="1"/>
  <c r="F6658" i="12" s="1" a="1"/>
  <c r="F6658" i="12" s="1"/>
  <c r="F6662" i="12" s="1" a="1"/>
  <c r="F6662" i="12" s="1"/>
  <c r="F6666" i="12" s="1" a="1"/>
  <c r="F6666" i="12" s="1"/>
  <c r="F6670" i="12" s="1" a="1"/>
  <c r="F6670" i="12" s="1"/>
  <c r="F6674" i="12" s="1" a="1"/>
  <c r="F6674" i="12" s="1"/>
  <c r="F6678" i="12" s="1" a="1"/>
  <c r="F6678" i="12" s="1"/>
  <c r="F6682" i="12" s="1" a="1"/>
  <c r="F6682" i="12" s="1"/>
  <c r="F6686" i="12" s="1" a="1"/>
  <c r="F6686" i="12" s="1"/>
  <c r="F6690" i="12" s="1" a="1"/>
  <c r="F6690" i="12" s="1"/>
  <c r="F6694" i="12" s="1" a="1"/>
  <c r="F6694" i="12" s="1"/>
  <c r="F6698" i="12" s="1" a="1"/>
  <c r="F6698" i="12" s="1"/>
  <c r="F6702" i="12" s="1" a="1"/>
  <c r="F6702" i="12" s="1"/>
  <c r="F6706" i="12" s="1" a="1"/>
  <c r="F6706" i="12" s="1"/>
  <c r="F6710" i="12" s="1" a="1"/>
  <c r="F6710" i="12" s="1"/>
  <c r="F6714" i="12" s="1" a="1"/>
  <c r="F6714" i="12" s="1"/>
  <c r="F6718" i="12" s="1" a="1"/>
  <c r="F6718" i="12" s="1"/>
  <c r="F6722" i="12" s="1" a="1"/>
  <c r="F6722" i="12" s="1"/>
  <c r="F6726" i="12" s="1" a="1"/>
  <c r="F6726" i="12" s="1"/>
  <c r="F6730" i="12" s="1" a="1"/>
  <c r="F6730" i="12" s="1"/>
  <c r="F6734" i="12" s="1" a="1"/>
  <c r="F6734" i="12" s="1"/>
  <c r="F6738" i="12" s="1" a="1"/>
  <c r="F6738" i="12" s="1"/>
  <c r="F6742" i="12" s="1" a="1"/>
  <c r="F6742" i="12" s="1"/>
  <c r="F6746" i="12" s="1" a="1"/>
  <c r="F6746" i="12" s="1"/>
  <c r="F6750" i="12" s="1" a="1"/>
  <c r="F6750" i="12" s="1"/>
  <c r="F6754" i="12" s="1" a="1"/>
  <c r="F6754" i="12" s="1"/>
  <c r="F6758" i="12" s="1" a="1"/>
  <c r="F6758" i="12" s="1"/>
  <c r="F6762" i="12" s="1" a="1"/>
  <c r="F6762" i="12" s="1"/>
  <c r="F6766" i="12" s="1" a="1"/>
  <c r="F6766" i="12" s="1"/>
  <c r="F6770" i="12" s="1" a="1"/>
  <c r="F6770" i="12" s="1"/>
  <c r="F6774" i="12" s="1" a="1"/>
  <c r="F6774" i="12" s="1"/>
  <c r="F6778" i="12" s="1" a="1"/>
  <c r="F6778" i="12" s="1"/>
  <c r="F6782" i="12" s="1" a="1"/>
  <c r="F6782" i="12" s="1"/>
  <c r="F6786" i="12" s="1" a="1"/>
  <c r="F6786" i="12" s="1"/>
  <c r="F6790" i="12" s="1" a="1"/>
  <c r="F6790" i="12" s="1"/>
  <c r="F6794" i="12" s="1" a="1"/>
  <c r="F6794" i="12" s="1"/>
  <c r="F6798" i="12" s="1" a="1"/>
  <c r="F6798" i="12" s="1"/>
  <c r="F6802" i="12" s="1" a="1"/>
  <c r="F6802" i="12" s="1"/>
  <c r="F6806" i="12" s="1" a="1"/>
  <c r="F6806" i="12" s="1"/>
  <c r="F6810" i="12" s="1" a="1"/>
  <c r="F6810" i="12" s="1"/>
  <c r="F6814" i="12" s="1" a="1"/>
  <c r="F6814" i="12" s="1"/>
  <c r="F6818" i="12" s="1" a="1"/>
  <c r="F6818" i="12" s="1"/>
  <c r="F6822" i="12" s="1" a="1"/>
  <c r="F6822" i="12" s="1"/>
  <c r="F6826" i="12" s="1" a="1"/>
  <c r="F6826" i="12" s="1"/>
  <c r="F6830" i="12" s="1" a="1"/>
  <c r="F6830" i="12" s="1"/>
  <c r="F6834" i="12" s="1" a="1"/>
  <c r="F6834" i="12" s="1"/>
  <c r="F6838" i="12" s="1" a="1"/>
  <c r="F6838" i="12" s="1"/>
  <c r="F6842" i="12" s="1" a="1"/>
  <c r="F6842" i="12" s="1"/>
  <c r="F6846" i="12" s="1" a="1"/>
  <c r="F6846" i="12" s="1"/>
  <c r="F6850" i="12" s="1" a="1"/>
  <c r="F6850" i="12" s="1"/>
  <c r="F6854" i="12" s="1" a="1"/>
  <c r="F6854" i="12" s="1"/>
  <c r="F6858" i="12" s="1" a="1"/>
  <c r="F6858" i="12" s="1"/>
  <c r="F6862" i="12" s="1" a="1"/>
  <c r="F6862" i="12" s="1"/>
  <c r="F6866" i="12" s="1" a="1"/>
  <c r="F6866" i="12" s="1"/>
  <c r="F6870" i="12" s="1" a="1"/>
  <c r="F6870" i="12" s="1"/>
  <c r="F6874" i="12" s="1" a="1"/>
  <c r="F6874" i="12" s="1"/>
  <c r="F6878" i="12" s="1" a="1"/>
  <c r="F6878" i="12" s="1"/>
  <c r="F6882" i="12" s="1" a="1"/>
  <c r="F6882" i="12" s="1"/>
  <c r="F6886" i="12" s="1" a="1"/>
  <c r="F6886" i="12" s="1"/>
  <c r="F6890" i="12" s="1" a="1"/>
  <c r="F6890" i="12" s="1"/>
  <c r="F6894" i="12" s="1" a="1"/>
  <c r="F6894" i="12" s="1"/>
  <c r="F6898" i="12" s="1" a="1"/>
  <c r="F6898" i="12" s="1"/>
  <c r="F6902" i="12" s="1" a="1"/>
  <c r="F6902" i="12" s="1"/>
  <c r="F6906" i="12" s="1" a="1"/>
  <c r="F6906" i="12" s="1"/>
  <c r="F6910" i="12" s="1" a="1"/>
  <c r="F6910" i="12" s="1"/>
  <c r="F6914" i="12" s="1" a="1"/>
  <c r="F6914" i="12" s="1"/>
  <c r="F6918" i="12" s="1" a="1"/>
  <c r="F6918" i="12" s="1"/>
  <c r="F6922" i="12" s="1" a="1"/>
  <c r="F6922" i="12" s="1"/>
  <c r="F6926" i="12" s="1" a="1"/>
  <c r="F6926" i="12" s="1"/>
  <c r="F6930" i="12" s="1" a="1"/>
  <c r="F6930" i="12" s="1"/>
  <c r="F6934" i="12" s="1" a="1"/>
  <c r="F6934" i="12" s="1"/>
  <c r="F6938" i="12" s="1" a="1"/>
  <c r="F6938" i="12" s="1"/>
  <c r="F6942" i="12" s="1" a="1"/>
  <c r="F6942" i="12" s="1"/>
  <c r="F6946" i="12" s="1" a="1"/>
  <c r="F6946" i="12" s="1"/>
  <c r="F6950" i="12" s="1" a="1"/>
  <c r="F6950" i="12" s="1"/>
  <c r="F6954" i="12" s="1" a="1"/>
  <c r="F6954" i="12" s="1"/>
  <c r="F6958" i="12" s="1" a="1"/>
  <c r="F6958" i="12" s="1"/>
  <c r="F6962" i="12" s="1" a="1"/>
  <c r="F6962" i="12" s="1"/>
  <c r="F6966" i="12" s="1" a="1"/>
  <c r="F6966" i="12" s="1"/>
  <c r="F6970" i="12" s="1" a="1"/>
  <c r="F6970" i="12" s="1"/>
  <c r="F6974" i="12" s="1" a="1"/>
  <c r="F6974" i="12" s="1"/>
  <c r="F6978" i="12" s="1" a="1"/>
  <c r="F6978" i="12" s="1"/>
  <c r="F6982" i="12" s="1" a="1"/>
  <c r="F6982" i="12" s="1"/>
  <c r="F6986" i="12" s="1" a="1"/>
  <c r="F6986" i="12" s="1"/>
  <c r="F6990" i="12" s="1" a="1"/>
  <c r="F6990" i="12" s="1"/>
  <c r="F6994" i="12" s="1" a="1"/>
  <c r="F6994" i="12" s="1"/>
  <c r="F6998" i="12" s="1" a="1"/>
  <c r="F6998" i="12" s="1"/>
  <c r="F7002" i="12" s="1" a="1"/>
  <c r="F7002" i="12" s="1"/>
  <c r="F7006" i="12" s="1" a="1"/>
  <c r="F7006" i="12" s="1"/>
  <c r="F7010" i="12" s="1" a="1"/>
  <c r="F7010" i="12" s="1"/>
  <c r="F7014" i="12" s="1" a="1"/>
  <c r="F7014" i="12" s="1"/>
  <c r="F7018" i="12" s="1" a="1"/>
  <c r="F7018" i="12" s="1"/>
  <c r="F7022" i="12" s="1" a="1"/>
  <c r="F7022" i="12" s="1"/>
  <c r="F7026" i="12" s="1" a="1"/>
  <c r="F7026" i="12" s="1"/>
  <c r="F7030" i="12" s="1" a="1"/>
  <c r="F7030" i="12" s="1"/>
  <c r="F7034" i="12" s="1" a="1"/>
  <c r="F7034" i="12" s="1"/>
  <c r="F7038" i="12" s="1" a="1"/>
  <c r="F7038" i="12" s="1"/>
  <c r="F7042" i="12" s="1" a="1"/>
  <c r="F7042" i="12" s="1"/>
  <c r="F7046" i="12" s="1" a="1"/>
  <c r="F7046" i="12" s="1"/>
  <c r="F7050" i="12" s="1" a="1"/>
  <c r="F7050" i="12" s="1"/>
  <c r="F7054" i="12" s="1" a="1"/>
  <c r="F7054" i="12" s="1"/>
  <c r="F7058" i="12" s="1" a="1"/>
  <c r="F7058" i="12" s="1"/>
  <c r="F7062" i="12" s="1" a="1"/>
  <c r="F7062" i="12" s="1"/>
  <c r="F7066" i="12" s="1" a="1"/>
  <c r="F7066" i="12" s="1"/>
  <c r="F7070" i="12" s="1" a="1"/>
  <c r="F7070" i="12" s="1"/>
  <c r="F7074" i="12" s="1" a="1"/>
  <c r="F7074" i="12" s="1"/>
  <c r="F7078" i="12" s="1" a="1"/>
  <c r="F7078" i="12" s="1"/>
  <c r="F7082" i="12" s="1" a="1"/>
  <c r="F7082" i="12" s="1"/>
  <c r="F7086" i="12" s="1" a="1"/>
  <c r="F7086" i="12" s="1"/>
  <c r="F7090" i="12" s="1" a="1"/>
  <c r="F7090" i="12" s="1"/>
  <c r="F7094" i="12" s="1" a="1"/>
  <c r="F7094" i="12" s="1"/>
  <c r="F7098" i="12" s="1" a="1"/>
  <c r="F7098" i="12" s="1"/>
  <c r="F7102" i="12" s="1" a="1"/>
  <c r="F7102" i="12" s="1"/>
  <c r="F7106" i="12" s="1" a="1"/>
  <c r="F7106" i="12" s="1"/>
  <c r="F7110" i="12" s="1" a="1"/>
  <c r="F7110" i="12" s="1"/>
  <c r="F7114" i="12" s="1" a="1"/>
  <c r="F7114" i="12" s="1"/>
  <c r="F7118" i="12" s="1" a="1"/>
  <c r="F7118" i="12" s="1"/>
  <c r="F7122" i="12" s="1" a="1"/>
  <c r="F7122" i="12" s="1"/>
  <c r="F7126" i="12" s="1" a="1"/>
  <c r="F7126" i="12" s="1"/>
  <c r="F7130" i="12" s="1" a="1"/>
  <c r="F7130" i="12" s="1"/>
  <c r="F7134" i="12" s="1" a="1"/>
  <c r="F7134" i="12" s="1"/>
  <c r="F7138" i="12" s="1" a="1"/>
  <c r="F7138" i="12" s="1"/>
  <c r="F7142" i="12" s="1" a="1"/>
  <c r="F7142" i="12" s="1"/>
  <c r="F7146" i="12" s="1" a="1"/>
  <c r="F7146" i="12" s="1"/>
  <c r="F7150" i="12" s="1" a="1"/>
  <c r="F7150" i="12" s="1"/>
  <c r="F7154" i="12" s="1" a="1"/>
  <c r="F7154" i="12" s="1"/>
  <c r="F7158" i="12" s="1" a="1"/>
  <c r="F7158" i="12" s="1"/>
  <c r="F7162" i="12" s="1" a="1"/>
  <c r="F7162" i="12" s="1"/>
  <c r="F7166" i="12" s="1" a="1"/>
  <c r="F7166" i="12" s="1"/>
  <c r="F7170" i="12" s="1" a="1"/>
  <c r="F7170" i="12" s="1"/>
  <c r="F7174" i="12" s="1" a="1"/>
  <c r="F7174" i="12" s="1"/>
  <c r="F7178" i="12" s="1" a="1"/>
  <c r="F7178" i="12" s="1"/>
  <c r="F7182" i="12" s="1" a="1"/>
  <c r="F7182" i="12" s="1"/>
  <c r="F7186" i="12" s="1" a="1"/>
  <c r="F7186" i="12" s="1"/>
  <c r="F7190" i="12" s="1" a="1"/>
  <c r="F7190" i="12" s="1"/>
  <c r="F7194" i="12" s="1" a="1"/>
  <c r="F7194" i="12" s="1"/>
  <c r="F7198" i="12" s="1" a="1"/>
  <c r="F7198" i="12" s="1"/>
  <c r="F7202" i="12" s="1" a="1"/>
  <c r="F7202" i="12" s="1"/>
  <c r="F7206" i="12" s="1" a="1"/>
  <c r="F7206" i="12" s="1"/>
  <c r="F7210" i="12" s="1" a="1"/>
  <c r="F7210" i="12" s="1"/>
  <c r="F7214" i="12" s="1" a="1"/>
  <c r="F7214" i="12" s="1"/>
  <c r="F7218" i="12" s="1" a="1"/>
  <c r="F7218" i="12" s="1"/>
  <c r="F7222" i="12" s="1" a="1"/>
  <c r="F7222" i="12" s="1"/>
  <c r="F7226" i="12" s="1" a="1"/>
  <c r="F7226" i="12" s="1"/>
  <c r="F7230" i="12" s="1" a="1"/>
  <c r="F7230" i="12" s="1"/>
  <c r="F7234" i="12" s="1" a="1"/>
  <c r="F7234" i="12" s="1"/>
  <c r="F7238" i="12" s="1" a="1"/>
  <c r="F7238" i="12" s="1"/>
  <c r="F7242" i="12" s="1" a="1"/>
  <c r="F7242" i="12" s="1"/>
  <c r="F7246" i="12" s="1" a="1"/>
  <c r="F7246" i="12" s="1"/>
  <c r="F7250" i="12" s="1" a="1"/>
  <c r="F7250" i="12" s="1"/>
  <c r="F7254" i="12" s="1" a="1"/>
  <c r="F7254" i="12" s="1"/>
  <c r="F7258" i="12" s="1" a="1"/>
  <c r="F7258" i="12" s="1"/>
  <c r="F7262" i="12" s="1" a="1"/>
  <c r="F7262" i="12" s="1"/>
  <c r="F7266" i="12" s="1" a="1"/>
  <c r="F7266" i="12" s="1"/>
  <c r="F7270" i="12" s="1" a="1"/>
  <c r="F7270" i="12" s="1"/>
  <c r="F7274" i="12" s="1" a="1"/>
  <c r="F7274" i="12" s="1"/>
  <c r="F7278" i="12" s="1" a="1"/>
  <c r="F7278" i="12" s="1"/>
  <c r="F7282" i="12" s="1" a="1"/>
  <c r="F7282" i="12" s="1"/>
  <c r="F7286" i="12" s="1" a="1"/>
  <c r="F7286" i="12" s="1"/>
  <c r="F7290" i="12" s="1" a="1"/>
  <c r="F7290" i="12" s="1"/>
  <c r="F7294" i="12" s="1" a="1"/>
  <c r="F7294" i="12" s="1"/>
  <c r="F7298" i="12" s="1" a="1"/>
  <c r="F7298" i="12" s="1"/>
  <c r="F7302" i="12" s="1" a="1"/>
  <c r="F7302" i="12" s="1"/>
  <c r="F7306" i="12" s="1" a="1"/>
  <c r="F7306" i="12" s="1"/>
  <c r="F7310" i="12" s="1" a="1"/>
  <c r="F7310" i="12" s="1"/>
  <c r="F7314" i="12" s="1" a="1"/>
  <c r="F7314" i="12" s="1"/>
  <c r="F7318" i="12" s="1" a="1"/>
  <c r="F7318" i="12" s="1"/>
  <c r="F7322" i="12" s="1" a="1"/>
  <c r="F7322" i="12" s="1"/>
  <c r="F7326" i="12" s="1" a="1"/>
  <c r="F7326" i="12" s="1"/>
  <c r="F7330" i="12" s="1" a="1"/>
  <c r="F7330" i="12" s="1"/>
  <c r="F7334" i="12" s="1" a="1"/>
  <c r="F7334" i="12" s="1"/>
  <c r="F7338" i="12" s="1" a="1"/>
  <c r="F7338" i="12" s="1"/>
  <c r="F7342" i="12" s="1" a="1"/>
  <c r="F7342" i="12" s="1"/>
  <c r="F7346" i="12" s="1" a="1"/>
  <c r="F7346" i="12" s="1"/>
  <c r="F7350" i="12" s="1" a="1"/>
  <c r="F7350" i="12" s="1"/>
  <c r="F7354" i="12" s="1" a="1"/>
  <c r="F7354" i="12" s="1"/>
  <c r="F7358" i="12" s="1" a="1"/>
  <c r="F7358" i="12" s="1"/>
  <c r="F7362" i="12" s="1" a="1"/>
  <c r="F7362" i="12" s="1"/>
  <c r="F7366" i="12" s="1" a="1"/>
  <c r="F7366" i="12" s="1"/>
  <c r="F7370" i="12" s="1" a="1"/>
  <c r="F7370" i="12" s="1"/>
  <c r="F7374" i="12" s="1" a="1"/>
  <c r="F7374" i="12" s="1"/>
  <c r="F7378" i="12" s="1" a="1"/>
  <c r="F7378" i="12" s="1"/>
  <c r="F7382" i="12" s="1" a="1"/>
  <c r="F7382" i="12" s="1"/>
  <c r="F7386" i="12" s="1" a="1"/>
  <c r="F7386" i="12" s="1"/>
  <c r="F7390" i="12" s="1" a="1"/>
  <c r="F7390" i="12" s="1"/>
  <c r="F7394" i="12" s="1" a="1"/>
  <c r="F7394" i="12" s="1"/>
  <c r="F7398" i="12" s="1" a="1"/>
  <c r="F7398" i="12" s="1"/>
  <c r="F7402" i="12" s="1" a="1"/>
  <c r="F7402" i="12" s="1"/>
  <c r="F7406" i="12" s="1" a="1"/>
  <c r="F7406" i="12" s="1"/>
  <c r="F7410" i="12" s="1" a="1"/>
  <c r="F7410" i="12" s="1"/>
  <c r="F7414" i="12" s="1" a="1"/>
  <c r="F7414" i="12" s="1"/>
  <c r="F7418" i="12" s="1" a="1"/>
  <c r="F7418" i="12" s="1"/>
  <c r="F7422" i="12" s="1" a="1"/>
  <c r="F7422" i="12" s="1"/>
  <c r="F7426" i="12" s="1" a="1"/>
  <c r="F7426" i="12" s="1"/>
  <c r="F7430" i="12" s="1" a="1"/>
  <c r="F7430" i="12" s="1"/>
  <c r="F7434" i="12" s="1" a="1"/>
  <c r="F7434" i="12" s="1"/>
  <c r="F7438" i="12" s="1" a="1"/>
  <c r="F7438" i="12" s="1"/>
  <c r="F7442" i="12" s="1" a="1"/>
  <c r="F7442" i="12" s="1"/>
  <c r="F7446" i="12" s="1" a="1"/>
  <c r="F7446" i="12" s="1"/>
  <c r="F7450" i="12" s="1" a="1"/>
  <c r="F7450" i="12" s="1"/>
  <c r="F7454" i="12" s="1" a="1"/>
  <c r="F7454" i="12" s="1"/>
  <c r="F7458" i="12" s="1" a="1"/>
  <c r="F7458" i="12" s="1"/>
  <c r="F7462" i="12" s="1" a="1"/>
  <c r="F7462" i="12" s="1"/>
  <c r="F7466" i="12" s="1" a="1"/>
  <c r="F7466" i="12" s="1"/>
  <c r="F7470" i="12" s="1" a="1"/>
  <c r="F7470" i="12" s="1"/>
  <c r="F7474" i="12" s="1" a="1"/>
  <c r="F7474" i="12" s="1"/>
  <c r="F7478" i="12" s="1" a="1"/>
  <c r="F7478" i="12" s="1"/>
  <c r="F7482" i="12" s="1" a="1"/>
  <c r="F7482" i="12" s="1"/>
  <c r="F7486" i="12" s="1" a="1"/>
  <c r="F7486" i="12" s="1"/>
  <c r="F7490" i="12" s="1" a="1"/>
  <c r="F7490" i="12" s="1"/>
  <c r="F7494" i="12" s="1" a="1"/>
  <c r="F7494" i="12" s="1"/>
  <c r="F7498" i="12" s="1" a="1"/>
  <c r="F7498" i="12" s="1"/>
  <c r="F7502" i="12" s="1" a="1"/>
  <c r="F7502" i="12" s="1"/>
  <c r="F7506" i="12" s="1" a="1"/>
  <c r="F7506" i="12" s="1"/>
  <c r="F7510" i="12" s="1" a="1"/>
  <c r="F7510" i="12" s="1"/>
  <c r="F7514" i="12" s="1" a="1"/>
  <c r="F7514" i="12" s="1"/>
  <c r="F7518" i="12" s="1" a="1"/>
  <c r="F7518" i="12" s="1"/>
  <c r="F7522" i="12" s="1" a="1"/>
  <c r="F7522" i="12" s="1"/>
  <c r="F7526" i="12" s="1" a="1"/>
  <c r="F7526" i="12" s="1"/>
  <c r="F7530" i="12" s="1" a="1"/>
  <c r="F7530" i="12" s="1"/>
  <c r="F7534" i="12" s="1" a="1"/>
  <c r="F7534" i="12" s="1"/>
  <c r="F7538" i="12" s="1" a="1"/>
  <c r="F7538" i="12" s="1"/>
  <c r="F7542" i="12" s="1" a="1"/>
  <c r="F7542" i="12" s="1"/>
  <c r="F7546" i="12" s="1" a="1"/>
  <c r="F7546" i="12" s="1"/>
  <c r="F7550" i="12" s="1" a="1"/>
  <c r="F7550" i="12" s="1"/>
  <c r="F7554" i="12" s="1" a="1"/>
  <c r="F7554" i="12" s="1"/>
  <c r="F7558" i="12" s="1" a="1"/>
  <c r="F7558" i="12" s="1"/>
  <c r="F7562" i="12" s="1" a="1"/>
  <c r="F7562" i="12" s="1"/>
  <c r="F7566" i="12" s="1" a="1"/>
  <c r="F7566" i="12" s="1"/>
  <c r="F7570" i="12" s="1" a="1"/>
  <c r="F7570" i="12" s="1"/>
  <c r="F7574" i="12" s="1" a="1"/>
  <c r="F7574" i="12" s="1"/>
  <c r="F7578" i="12" s="1" a="1"/>
  <c r="F7578" i="12" s="1"/>
  <c r="F7582" i="12" s="1" a="1"/>
  <c r="F7582" i="12" s="1"/>
  <c r="F7586" i="12" s="1" a="1"/>
  <c r="F7586" i="12" s="1"/>
  <c r="F7590" i="12" s="1" a="1"/>
  <c r="F7590" i="12" s="1"/>
  <c r="F7594" i="12" s="1" a="1"/>
  <c r="F7594" i="12" s="1"/>
  <c r="F7598" i="12" s="1" a="1"/>
  <c r="F7598" i="12" s="1"/>
  <c r="F7602" i="12" s="1" a="1"/>
  <c r="F7602" i="12" s="1"/>
  <c r="F7606" i="12" s="1" a="1"/>
  <c r="F7606" i="12" s="1"/>
  <c r="F7610" i="12" s="1" a="1"/>
  <c r="F7610" i="12" s="1"/>
  <c r="F7614" i="12" s="1" a="1"/>
  <c r="F7614" i="12" s="1"/>
  <c r="F7618" i="12" s="1" a="1"/>
  <c r="F7618" i="12" s="1"/>
  <c r="F7622" i="12" s="1" a="1"/>
  <c r="F7622" i="12" s="1"/>
  <c r="F7626" i="12" s="1" a="1"/>
  <c r="F7626" i="12" s="1"/>
  <c r="F7630" i="12" s="1" a="1"/>
  <c r="F7630" i="12" s="1"/>
  <c r="F7634" i="12" s="1" a="1"/>
  <c r="F7634" i="12" s="1"/>
  <c r="F7638" i="12" s="1" a="1"/>
  <c r="F7638" i="12" s="1"/>
  <c r="F7642" i="12" s="1" a="1"/>
  <c r="F7642" i="12" s="1"/>
  <c r="F7646" i="12" s="1" a="1"/>
  <c r="F7646" i="12" s="1"/>
  <c r="F7650" i="12" s="1" a="1"/>
  <c r="F7650" i="12" s="1"/>
  <c r="F7654" i="12" s="1" a="1"/>
  <c r="F7654" i="12" s="1"/>
  <c r="F7658" i="12" s="1" a="1"/>
  <c r="F7658" i="12" s="1"/>
  <c r="F7662" i="12" s="1" a="1"/>
  <c r="F7662" i="12" s="1"/>
  <c r="F7666" i="12" s="1" a="1"/>
  <c r="F7666" i="12" s="1"/>
  <c r="F7670" i="12" s="1" a="1"/>
  <c r="F7670" i="12" s="1"/>
  <c r="F7674" i="12" s="1" a="1"/>
  <c r="F7674" i="12" s="1"/>
  <c r="F7678" i="12" s="1" a="1"/>
  <c r="F7678" i="12" s="1"/>
  <c r="F7682" i="12" s="1" a="1"/>
  <c r="F7682" i="12" s="1"/>
  <c r="F7686" i="12" s="1" a="1"/>
  <c r="F7686" i="12" s="1"/>
  <c r="F7690" i="12" s="1" a="1"/>
  <c r="F7690" i="12" s="1"/>
  <c r="F7694" i="12" s="1" a="1"/>
  <c r="F7694" i="12" s="1"/>
  <c r="F7698" i="12" s="1" a="1"/>
  <c r="F7698" i="12" s="1"/>
  <c r="F7702" i="12" s="1" a="1"/>
  <c r="F7702" i="12" s="1"/>
  <c r="F7706" i="12" s="1" a="1"/>
  <c r="F7706" i="12" s="1"/>
  <c r="F7710" i="12" s="1" a="1"/>
  <c r="F7710" i="12" s="1"/>
  <c r="F7714" i="12" s="1" a="1"/>
  <c r="F7714" i="12" s="1"/>
  <c r="F7718" i="12" s="1" a="1"/>
  <c r="F7718" i="12" s="1"/>
  <c r="F7722" i="12" s="1" a="1"/>
  <c r="F7722" i="12" s="1"/>
  <c r="F7726" i="12" s="1" a="1"/>
  <c r="F7726" i="12" s="1"/>
  <c r="F7730" i="12" s="1" a="1"/>
  <c r="F7730" i="12" s="1"/>
  <c r="F7734" i="12" s="1" a="1"/>
  <c r="F7734" i="12" s="1"/>
  <c r="F7738" i="12" s="1" a="1"/>
  <c r="F7738" i="12" s="1"/>
  <c r="F7742" i="12" s="1" a="1"/>
  <c r="F7742" i="12" s="1"/>
  <c r="F7746" i="12" s="1" a="1"/>
  <c r="F7746" i="12" s="1"/>
  <c r="F7750" i="12" s="1" a="1"/>
  <c r="F7750" i="12" s="1"/>
  <c r="F7754" i="12" s="1" a="1"/>
  <c r="F7754" i="12" s="1"/>
  <c r="F7758" i="12" s="1" a="1"/>
  <c r="F7758" i="12" s="1"/>
  <c r="F7762" i="12" s="1" a="1"/>
  <c r="F7762" i="12" s="1"/>
  <c r="F7766" i="12" s="1" a="1"/>
  <c r="F7766" i="12" s="1"/>
  <c r="F7770" i="12" s="1" a="1"/>
  <c r="F7770" i="12" s="1"/>
  <c r="F7774" i="12" s="1" a="1"/>
  <c r="F7774" i="12" s="1"/>
  <c r="F7778" i="12" s="1" a="1"/>
  <c r="F7778" i="12" s="1"/>
  <c r="F7782" i="12" s="1" a="1"/>
  <c r="F7782" i="12" s="1"/>
  <c r="F7786" i="12" s="1" a="1"/>
  <c r="F7786" i="12" s="1"/>
  <c r="F7790" i="12" s="1" a="1"/>
  <c r="F7790" i="12" s="1"/>
  <c r="F7794" i="12" s="1" a="1"/>
  <c r="F7794" i="12" s="1"/>
  <c r="F7798" i="12" s="1" a="1"/>
  <c r="F7798" i="12" s="1"/>
  <c r="F7802" i="12" s="1" a="1"/>
  <c r="F7802" i="12" s="1"/>
  <c r="F7806" i="12" s="1" a="1"/>
  <c r="F7806" i="12" s="1"/>
  <c r="F7810" i="12" s="1" a="1"/>
  <c r="F7810" i="12" s="1"/>
  <c r="F7814" i="12" s="1" a="1"/>
  <c r="F7814" i="12" s="1"/>
  <c r="F7818" i="12" s="1" a="1"/>
  <c r="F7818" i="12" s="1"/>
  <c r="F7822" i="12" s="1" a="1"/>
  <c r="F7822" i="12" s="1"/>
  <c r="F7826" i="12" s="1" a="1"/>
  <c r="F7826" i="12" s="1"/>
  <c r="F7830" i="12" s="1" a="1"/>
  <c r="F7830" i="12" s="1"/>
  <c r="F7834" i="12" s="1" a="1"/>
  <c r="F7834" i="12" s="1"/>
  <c r="F7838" i="12" s="1" a="1"/>
  <c r="F7838" i="12" s="1"/>
  <c r="F7842" i="12" s="1" a="1"/>
  <c r="F7842" i="12" s="1"/>
  <c r="F7846" i="12" s="1" a="1"/>
  <c r="F7846" i="12" s="1"/>
  <c r="F7850" i="12" s="1" a="1"/>
  <c r="F7850" i="12" s="1"/>
  <c r="F7854" i="12" s="1" a="1"/>
  <c r="F7854" i="12" s="1"/>
  <c r="F7858" i="12" s="1" a="1"/>
  <c r="F7858" i="12" s="1"/>
  <c r="F7862" i="12" s="1" a="1"/>
  <c r="F7862" i="12" s="1"/>
  <c r="F7866" i="12" s="1" a="1"/>
  <c r="F7866" i="12" s="1"/>
  <c r="F7870" i="12" s="1" a="1"/>
  <c r="F7870" i="12" s="1"/>
  <c r="F7874" i="12" s="1" a="1"/>
  <c r="F7874" i="12" s="1"/>
  <c r="F7878" i="12" s="1" a="1"/>
  <c r="F7878" i="12" s="1"/>
  <c r="F7882" i="12" s="1" a="1"/>
  <c r="F7882" i="12" s="1"/>
  <c r="F7886" i="12" s="1" a="1"/>
  <c r="F7886" i="12" s="1"/>
  <c r="F7890" i="12" s="1" a="1"/>
  <c r="F7890" i="12" s="1"/>
  <c r="F7894" i="12" s="1" a="1"/>
  <c r="F7894" i="12" s="1"/>
  <c r="F7898" i="12" s="1" a="1"/>
  <c r="F7898" i="12" s="1"/>
  <c r="F7902" i="12" s="1" a="1"/>
  <c r="F7902" i="12" s="1"/>
  <c r="F7906" i="12" s="1" a="1"/>
  <c r="F7906" i="12" s="1"/>
  <c r="F7910" i="12" s="1" a="1"/>
  <c r="F7910" i="12" s="1"/>
  <c r="F7914" i="12" s="1" a="1"/>
  <c r="F7914" i="12" s="1"/>
  <c r="F7918" i="12" s="1" a="1"/>
  <c r="F7918" i="12" s="1"/>
  <c r="F7922" i="12" s="1" a="1"/>
  <c r="F7922" i="12" s="1"/>
  <c r="F7926" i="12" s="1" a="1"/>
  <c r="F7926" i="12" s="1"/>
  <c r="F7930" i="12" s="1" a="1"/>
  <c r="F7930" i="12" s="1"/>
  <c r="F7934" i="12" s="1" a="1"/>
  <c r="F7934" i="12" s="1"/>
  <c r="F7938" i="12" s="1" a="1"/>
  <c r="F7938" i="12" s="1"/>
  <c r="F7942" i="12" s="1" a="1"/>
  <c r="F7942" i="12" s="1"/>
  <c r="F7946" i="12" s="1" a="1"/>
  <c r="F7946" i="12" s="1"/>
  <c r="F7950" i="12" s="1" a="1"/>
  <c r="F7950" i="12" s="1"/>
  <c r="F7954" i="12" s="1" a="1"/>
  <c r="F7954" i="12" s="1"/>
  <c r="F7958" i="12" s="1" a="1"/>
  <c r="F7958" i="12" s="1"/>
  <c r="F7962" i="12" s="1" a="1"/>
  <c r="F7962" i="12" s="1"/>
  <c r="F7966" i="12" s="1" a="1"/>
  <c r="F7966" i="12" s="1"/>
  <c r="F7970" i="12" s="1" a="1"/>
  <c r="F7970" i="12" s="1"/>
  <c r="F7974" i="12" s="1" a="1"/>
  <c r="F7974" i="12" s="1"/>
  <c r="F7978" i="12" s="1" a="1"/>
  <c r="F7978" i="12" s="1"/>
  <c r="F7982" i="12" s="1" a="1"/>
  <c r="F7982" i="12" s="1"/>
  <c r="F7986" i="12" s="1" a="1"/>
  <c r="F7986" i="12" s="1"/>
  <c r="F7990" i="12" s="1" a="1"/>
  <c r="F7990" i="12" s="1"/>
  <c r="F7994" i="12" s="1" a="1"/>
  <c r="F7994" i="12" s="1"/>
  <c r="F7998" i="12" s="1" a="1"/>
  <c r="F7998" i="12" s="1"/>
  <c r="F8002" i="12" s="1" a="1"/>
  <c r="F8002" i="12" s="1"/>
  <c r="F8006" i="12" s="1" a="1"/>
  <c r="F8006" i="12" s="1"/>
  <c r="F8010" i="12" s="1" a="1"/>
  <c r="F8010" i="12" s="1"/>
  <c r="F8014" i="12" s="1" a="1"/>
  <c r="F8014" i="12" s="1"/>
  <c r="F8018" i="12" s="1" a="1"/>
  <c r="F8018" i="12" s="1"/>
  <c r="F8022" i="12" s="1" a="1"/>
  <c r="F8022" i="12" s="1"/>
  <c r="F8026" i="12" s="1" a="1"/>
  <c r="F8026" i="12" s="1"/>
  <c r="F8030" i="12" s="1" a="1"/>
  <c r="F8030" i="12" s="1"/>
  <c r="F8034" i="12" s="1" a="1"/>
  <c r="F8034" i="12" s="1"/>
  <c r="F8038" i="12" s="1" a="1"/>
  <c r="F8038" i="12" s="1"/>
  <c r="F8042" i="12" s="1" a="1"/>
  <c r="F8042" i="12" s="1"/>
  <c r="F8046" i="12" s="1" a="1"/>
  <c r="F8046" i="12" s="1"/>
  <c r="F8050" i="12" s="1" a="1"/>
  <c r="F8050" i="12" s="1"/>
  <c r="F8054" i="12" s="1" a="1"/>
  <c r="F8054" i="12" s="1"/>
  <c r="F8058" i="12" s="1" a="1"/>
  <c r="F8058" i="12" s="1"/>
  <c r="F8062" i="12" s="1" a="1"/>
  <c r="F8062" i="12" s="1"/>
  <c r="F8066" i="12" s="1" a="1"/>
  <c r="F8066" i="12" s="1"/>
  <c r="F8070" i="12" s="1" a="1"/>
  <c r="F8070" i="12" s="1"/>
  <c r="F8074" i="12" s="1" a="1"/>
  <c r="F8074" i="12" s="1"/>
  <c r="F8078" i="12" s="1" a="1"/>
  <c r="F8078" i="12" s="1"/>
  <c r="F8082" i="12" s="1" a="1"/>
  <c r="F8082" i="12" s="1"/>
  <c r="F8086" i="12" s="1" a="1"/>
  <c r="F8086" i="12" s="1"/>
  <c r="F8090" i="12" s="1" a="1"/>
  <c r="F8090" i="12" s="1"/>
  <c r="F8094" i="12" s="1" a="1"/>
  <c r="F8094" i="12" s="1"/>
  <c r="F8098" i="12" s="1" a="1"/>
  <c r="F8098" i="12" s="1"/>
  <c r="F8102" i="12" s="1" a="1"/>
  <c r="F8102" i="12" s="1"/>
  <c r="F8106" i="12" s="1" a="1"/>
  <c r="F8106" i="12" s="1"/>
  <c r="F8110" i="12" s="1" a="1"/>
  <c r="F8110" i="12" s="1"/>
  <c r="F8114" i="12" s="1" a="1"/>
  <c r="F8114" i="12" s="1"/>
  <c r="F8118" i="12" s="1" a="1"/>
  <c r="F8118" i="12" s="1"/>
  <c r="F8122" i="12" s="1" a="1"/>
  <c r="F8122" i="12" s="1"/>
  <c r="F8126" i="12" s="1" a="1"/>
  <c r="F8126" i="12" s="1"/>
  <c r="F8130" i="12" s="1" a="1"/>
  <c r="F8130" i="12" s="1"/>
  <c r="F8134" i="12" s="1" a="1"/>
  <c r="F8134" i="12" s="1"/>
  <c r="F8138" i="12" s="1" a="1"/>
  <c r="F8138" i="12" s="1"/>
  <c r="F8142" i="12" s="1" a="1"/>
  <c r="F8142" i="12" s="1"/>
  <c r="F8146" i="12" s="1" a="1"/>
  <c r="F8146" i="12" s="1"/>
  <c r="F8150" i="12" s="1" a="1"/>
  <c r="F8150" i="12" s="1"/>
  <c r="F8154" i="12" s="1" a="1"/>
  <c r="F8154" i="12" s="1"/>
  <c r="F8158" i="12" s="1" a="1"/>
  <c r="F8158" i="12" s="1"/>
  <c r="F8162" i="12" s="1" a="1"/>
  <c r="F8162" i="12" s="1"/>
  <c r="F8166" i="12" s="1" a="1"/>
  <c r="F8166" i="12" s="1"/>
  <c r="F8170" i="12" s="1" a="1"/>
  <c r="F8170" i="12" s="1"/>
  <c r="F8174" i="12" s="1" a="1"/>
  <c r="F8174" i="12" s="1"/>
  <c r="F8178" i="12" s="1" a="1"/>
  <c r="F8178" i="12" s="1"/>
  <c r="F8182" i="12" s="1" a="1"/>
  <c r="F8182" i="12" s="1"/>
  <c r="F8186" i="12" s="1" a="1"/>
  <c r="F8186" i="12" s="1"/>
  <c r="F8190" i="12" s="1" a="1"/>
  <c r="F8190" i="12" s="1"/>
  <c r="F8194" i="12" s="1" a="1"/>
  <c r="F8194" i="12" s="1"/>
  <c r="F8198" i="12" s="1" a="1"/>
  <c r="F8198" i="12" s="1"/>
  <c r="F8202" i="12" s="1" a="1"/>
  <c r="F8202" i="12" s="1"/>
  <c r="F8206" i="12" s="1" a="1"/>
  <c r="F8206" i="12" s="1"/>
  <c r="F8210" i="12" s="1" a="1"/>
  <c r="F8210" i="12" s="1"/>
  <c r="F8214" i="12" s="1" a="1"/>
  <c r="F8214" i="12" s="1"/>
  <c r="F8218" i="12" s="1" a="1"/>
  <c r="F8218" i="12" s="1"/>
  <c r="F8222" i="12" s="1" a="1"/>
  <c r="F8222" i="12" s="1"/>
  <c r="F8226" i="12" s="1" a="1"/>
  <c r="F8226" i="12" s="1"/>
  <c r="F8230" i="12" s="1" a="1"/>
  <c r="F8230" i="12" s="1"/>
  <c r="F8234" i="12" s="1" a="1"/>
  <c r="F8234" i="12" s="1"/>
  <c r="F8238" i="12" s="1" a="1"/>
  <c r="F8238" i="12" s="1"/>
  <c r="F8242" i="12" s="1" a="1"/>
  <c r="F8242" i="12" s="1"/>
  <c r="F8246" i="12" s="1" a="1"/>
  <c r="F8246" i="12" s="1"/>
  <c r="F8250" i="12" s="1" a="1"/>
  <c r="F8250" i="12" s="1"/>
  <c r="F8254" i="12" s="1" a="1"/>
  <c r="F8254" i="12" s="1"/>
  <c r="F8258" i="12" s="1" a="1"/>
  <c r="F8258" i="12" s="1"/>
  <c r="F8262" i="12" s="1" a="1"/>
  <c r="F8262" i="12" s="1"/>
  <c r="F8266" i="12" s="1" a="1"/>
  <c r="F8266" i="12" s="1"/>
  <c r="F8270" i="12" s="1" a="1"/>
  <c r="F8270" i="12" s="1"/>
  <c r="F8274" i="12" s="1" a="1"/>
  <c r="F8274" i="12" s="1"/>
  <c r="F8278" i="12" s="1" a="1"/>
  <c r="F8278" i="12" s="1"/>
  <c r="F8282" i="12" s="1" a="1"/>
  <c r="F8282" i="12" s="1"/>
  <c r="F8286" i="12" s="1" a="1"/>
  <c r="F8286" i="12" s="1"/>
  <c r="F8290" i="12" s="1" a="1"/>
  <c r="F8290" i="12" s="1"/>
  <c r="F8294" i="12" s="1" a="1"/>
  <c r="F8294" i="12" s="1"/>
  <c r="F8298" i="12" s="1" a="1"/>
  <c r="F8298" i="12" s="1"/>
  <c r="F8302" i="12" s="1" a="1"/>
  <c r="F8302" i="12" s="1"/>
  <c r="F8306" i="12" s="1" a="1"/>
  <c r="F8306" i="12" s="1"/>
  <c r="F8310" i="12" s="1" a="1"/>
  <c r="F8310" i="12" s="1"/>
  <c r="F8314" i="12" s="1" a="1"/>
  <c r="F8314" i="12" s="1"/>
  <c r="F8318" i="12" s="1" a="1"/>
  <c r="F8318" i="12" s="1"/>
  <c r="F8322" i="12" s="1" a="1"/>
  <c r="F8322" i="12" s="1"/>
  <c r="F8326" i="12" s="1" a="1"/>
  <c r="F8326" i="12" s="1"/>
  <c r="F8330" i="12" s="1" a="1"/>
  <c r="F8330" i="12" s="1"/>
  <c r="F8334" i="12" s="1" a="1"/>
  <c r="F8334" i="12" s="1"/>
  <c r="F8338" i="12" s="1" a="1"/>
  <c r="F8338" i="12" s="1"/>
  <c r="F8342" i="12" s="1" a="1"/>
  <c r="F8342" i="12" s="1"/>
  <c r="F8346" i="12" s="1" a="1"/>
  <c r="F8346" i="12" s="1"/>
  <c r="F8350" i="12" s="1" a="1"/>
  <c r="F8350" i="12" s="1"/>
  <c r="F8354" i="12" s="1" a="1"/>
  <c r="F8354" i="12" s="1"/>
  <c r="F8358" i="12" s="1" a="1"/>
  <c r="F8358" i="12" s="1"/>
  <c r="F8362" i="12" s="1" a="1"/>
  <c r="F8362" i="12" s="1"/>
  <c r="F8366" i="12" s="1" a="1"/>
  <c r="F8366" i="12" s="1"/>
  <c r="F8370" i="12" s="1" a="1"/>
  <c r="F8370" i="12" s="1"/>
  <c r="F8374" i="12" s="1" a="1"/>
  <c r="F8374" i="12" s="1"/>
  <c r="F8378" i="12" s="1" a="1"/>
  <c r="F8378" i="12" s="1"/>
  <c r="F8382" i="12" s="1" a="1"/>
  <c r="F8382" i="12" s="1"/>
  <c r="F8386" i="12" s="1" a="1"/>
  <c r="F8386" i="12" s="1"/>
  <c r="F8390" i="12" s="1" a="1"/>
  <c r="F8390" i="12" s="1"/>
  <c r="F8394" i="12" s="1" a="1"/>
  <c r="F8394" i="12" s="1"/>
  <c r="F8398" i="12" s="1" a="1"/>
  <c r="F8398" i="12" s="1"/>
  <c r="F8402" i="12" s="1" a="1"/>
  <c r="F8402" i="12" s="1"/>
  <c r="F8406" i="12" s="1" a="1"/>
  <c r="F8406" i="12" s="1"/>
  <c r="F8410" i="12" s="1" a="1"/>
  <c r="F8410" i="12" s="1"/>
  <c r="F8414" i="12" s="1" a="1"/>
  <c r="F8414" i="12" s="1"/>
  <c r="F8418" i="12" s="1" a="1"/>
  <c r="F8418" i="12" s="1"/>
  <c r="F8422" i="12" s="1" a="1"/>
  <c r="F8422" i="12" s="1"/>
  <c r="F8426" i="12" s="1" a="1"/>
  <c r="F8426" i="12" s="1"/>
  <c r="F8430" i="12" s="1" a="1"/>
  <c r="F8430" i="12" s="1"/>
  <c r="F8434" i="12" s="1" a="1"/>
  <c r="F8434" i="12" s="1"/>
  <c r="F8438" i="12" s="1" a="1"/>
  <c r="F8438" i="12" s="1"/>
  <c r="F8442" i="12" s="1" a="1"/>
  <c r="F8442" i="12" s="1"/>
  <c r="F8446" i="12" s="1" a="1"/>
  <c r="F8446" i="12" s="1"/>
  <c r="F8450" i="12" s="1" a="1"/>
  <c r="F8450" i="12" s="1"/>
  <c r="F8454" i="12" s="1" a="1"/>
  <c r="F8454" i="12" s="1"/>
  <c r="F8458" i="12" s="1" a="1"/>
  <c r="F8458" i="12" s="1"/>
  <c r="F8462" i="12" s="1" a="1"/>
  <c r="F8462" i="12" s="1"/>
  <c r="F8466" i="12" s="1" a="1"/>
  <c r="F8466" i="12" s="1"/>
  <c r="F8470" i="12" s="1" a="1"/>
  <c r="F8470" i="12" s="1"/>
  <c r="F8474" i="12" s="1" a="1"/>
  <c r="F8474" i="12" s="1"/>
  <c r="F8478" i="12" s="1" a="1"/>
  <c r="F8478" i="12" s="1"/>
  <c r="F8482" i="12" s="1" a="1"/>
  <c r="F8482" i="12" s="1"/>
  <c r="F8486" i="12" s="1" a="1"/>
  <c r="F8486" i="12" s="1"/>
  <c r="F8490" i="12" s="1" a="1"/>
  <c r="F8490" i="12" s="1"/>
  <c r="F8494" i="12" s="1" a="1"/>
  <c r="F8494" i="12" s="1"/>
  <c r="F8498" i="12" s="1" a="1"/>
  <c r="F8498" i="12" s="1"/>
  <c r="F8502" i="12" s="1" a="1"/>
  <c r="F8502" i="12" s="1"/>
  <c r="F8506" i="12" s="1" a="1"/>
  <c r="F8506" i="12" s="1"/>
  <c r="F8510" i="12" s="1" a="1"/>
  <c r="F8510" i="12" s="1"/>
  <c r="F8514" i="12" s="1" a="1"/>
  <c r="F8514" i="12" s="1"/>
  <c r="F8518" i="12" s="1" a="1"/>
  <c r="F8518" i="12" s="1"/>
  <c r="F8522" i="12" s="1" a="1"/>
  <c r="F8522" i="12" s="1"/>
  <c r="F8526" i="12" s="1" a="1"/>
  <c r="F8526" i="12" s="1"/>
  <c r="F8530" i="12" s="1" a="1"/>
  <c r="F8530" i="12" s="1"/>
  <c r="F8534" i="12" s="1" a="1"/>
  <c r="F8534" i="12" s="1"/>
  <c r="F8538" i="12" s="1" a="1"/>
  <c r="F8538" i="12" s="1"/>
  <c r="F8542" i="12" s="1" a="1"/>
  <c r="F8542" i="12" s="1"/>
  <c r="F8546" i="12" s="1" a="1"/>
  <c r="F8546" i="12" s="1"/>
  <c r="F8550" i="12" s="1" a="1"/>
  <c r="F8550" i="12" s="1"/>
  <c r="F8554" i="12" s="1" a="1"/>
  <c r="F8554" i="12" s="1"/>
  <c r="F8558" i="12" s="1" a="1"/>
  <c r="F8558" i="12" s="1"/>
  <c r="F8562" i="12" s="1" a="1"/>
  <c r="F8562" i="12" s="1"/>
  <c r="F8566" i="12" s="1" a="1"/>
  <c r="F8566" i="12" s="1"/>
  <c r="F8570" i="12" s="1" a="1"/>
  <c r="F8570" i="12" s="1"/>
  <c r="F8574" i="12" s="1" a="1"/>
  <c r="F8574" i="12" s="1"/>
  <c r="F8578" i="12" s="1" a="1"/>
  <c r="F8578" i="12" s="1"/>
  <c r="F8582" i="12" s="1" a="1"/>
  <c r="F8582" i="12" s="1"/>
  <c r="F8586" i="12" s="1" a="1"/>
  <c r="F8586" i="12" s="1"/>
  <c r="F8590" i="12" s="1" a="1"/>
  <c r="F8590" i="12" s="1"/>
  <c r="F8594" i="12" s="1" a="1"/>
  <c r="F8594" i="12" s="1"/>
  <c r="F8598" i="12" s="1" a="1"/>
  <c r="F8598" i="12" s="1"/>
  <c r="F8602" i="12" s="1" a="1"/>
  <c r="F8602" i="12" s="1"/>
  <c r="F8606" i="12" s="1" a="1"/>
  <c r="F8606" i="12" s="1"/>
  <c r="F8610" i="12" s="1" a="1"/>
  <c r="F8610" i="12" s="1"/>
  <c r="F8614" i="12" s="1" a="1"/>
  <c r="F8614" i="12" s="1"/>
  <c r="F8618" i="12" s="1" a="1"/>
  <c r="F8618" i="12" s="1"/>
  <c r="F8622" i="12" s="1" a="1"/>
  <c r="F8622" i="12" s="1"/>
  <c r="F8626" i="12" s="1" a="1"/>
  <c r="F8626" i="12" s="1"/>
  <c r="F8630" i="12" s="1" a="1"/>
  <c r="F8630" i="12" s="1"/>
  <c r="F8634" i="12" s="1" a="1"/>
  <c r="F8634" i="12" s="1"/>
  <c r="F8638" i="12" s="1" a="1"/>
  <c r="F8638" i="12" s="1"/>
  <c r="F8642" i="12" s="1" a="1"/>
  <c r="F8642" i="12" s="1"/>
  <c r="F8646" i="12" s="1" a="1"/>
  <c r="F8646" i="12" s="1"/>
  <c r="F8650" i="12" s="1" a="1"/>
  <c r="F8650" i="12" s="1"/>
  <c r="F8654" i="12" s="1" a="1"/>
  <c r="F8654" i="12" s="1"/>
  <c r="F8658" i="12" s="1" a="1"/>
  <c r="F8658" i="12" s="1"/>
  <c r="F8662" i="12" s="1" a="1"/>
  <c r="F8662" i="12" s="1"/>
  <c r="F8666" i="12" s="1" a="1"/>
  <c r="F8666" i="12" s="1"/>
  <c r="F8670" i="12" s="1" a="1"/>
  <c r="F8670" i="12" s="1"/>
  <c r="F8674" i="12" s="1" a="1"/>
  <c r="F8674" i="12" s="1"/>
  <c r="F8678" i="12" s="1" a="1"/>
  <c r="F8678" i="12" s="1"/>
  <c r="F8682" i="12" s="1" a="1"/>
  <c r="F8682" i="12" s="1"/>
  <c r="F8686" i="12" s="1" a="1"/>
  <c r="F8686" i="12" s="1"/>
  <c r="F8690" i="12" s="1" a="1"/>
  <c r="F8690" i="12" s="1"/>
  <c r="F8694" i="12" s="1" a="1"/>
  <c r="F8694" i="12" s="1"/>
  <c r="F8698" i="12" s="1" a="1"/>
  <c r="F8698" i="12" s="1"/>
  <c r="F8702" i="12" s="1" a="1"/>
  <c r="F8702" i="12" s="1"/>
  <c r="F8706" i="12" s="1" a="1"/>
  <c r="F8706" i="12" s="1"/>
  <c r="F8710" i="12" s="1" a="1"/>
  <c r="F8710" i="12" s="1"/>
  <c r="F8714" i="12" s="1" a="1"/>
  <c r="F8714" i="12" s="1"/>
  <c r="F8718" i="12" s="1" a="1"/>
  <c r="F8718" i="12" s="1"/>
  <c r="F8722" i="12" s="1" a="1"/>
  <c r="F8722" i="12" s="1"/>
  <c r="F8726" i="12" s="1" a="1"/>
  <c r="F8726" i="12" s="1"/>
  <c r="F8730" i="12" s="1" a="1"/>
  <c r="F8730" i="12" s="1"/>
  <c r="F8734" i="12" s="1" a="1"/>
  <c r="F8734" i="12" s="1"/>
  <c r="F8738" i="12" s="1" a="1"/>
  <c r="F8738" i="12" s="1"/>
  <c r="F8742" i="12" s="1" a="1"/>
  <c r="F8742" i="12" s="1"/>
  <c r="F8746" i="12" s="1" a="1"/>
  <c r="F8746" i="12" s="1"/>
  <c r="F8750" i="12" s="1" a="1"/>
  <c r="F8750" i="12" s="1"/>
  <c r="F8754" i="12" s="1" a="1"/>
  <c r="F8754" i="12" s="1"/>
  <c r="F8758" i="12" s="1" a="1"/>
  <c r="F8758" i="12" s="1"/>
  <c r="F8762" i="12" s="1" a="1"/>
  <c r="F8762" i="12" s="1"/>
  <c r="F8766" i="12" s="1" a="1"/>
  <c r="F8766" i="12" s="1"/>
  <c r="F8770" i="12" s="1" a="1"/>
  <c r="F8770" i="12" s="1"/>
  <c r="F8774" i="12" s="1" a="1"/>
  <c r="F8774" i="12" s="1"/>
  <c r="F8778" i="12" s="1" a="1"/>
  <c r="F8778" i="12" s="1"/>
  <c r="F8782" i="12" s="1" a="1"/>
  <c r="F8782" i="12" s="1"/>
  <c r="F8786" i="12" s="1" a="1"/>
  <c r="F8786" i="12" s="1"/>
  <c r="F8790" i="12" s="1" a="1"/>
  <c r="F8790" i="12" s="1"/>
  <c r="F8794" i="12" s="1" a="1"/>
  <c r="F8794" i="12" s="1"/>
  <c r="F8798" i="12" s="1" a="1"/>
  <c r="F8798" i="12" s="1"/>
  <c r="F8802" i="12" s="1" a="1"/>
  <c r="F8802" i="12" s="1"/>
  <c r="F8806" i="12" s="1" a="1"/>
  <c r="F8806" i="12" s="1"/>
  <c r="F8810" i="12" s="1" a="1"/>
  <c r="F8810" i="12" s="1"/>
  <c r="F8814" i="12" s="1" a="1"/>
  <c r="F8814" i="12" s="1"/>
  <c r="F8818" i="12" s="1" a="1"/>
  <c r="F8818" i="12" s="1"/>
  <c r="F8822" i="12" s="1" a="1"/>
  <c r="F8822" i="12" s="1"/>
  <c r="F8826" i="12" s="1" a="1"/>
  <c r="F8826" i="12" s="1"/>
  <c r="F8830" i="12" s="1" a="1"/>
  <c r="F8830" i="12" s="1"/>
  <c r="F8834" i="12" s="1" a="1"/>
  <c r="F8834" i="12" s="1"/>
  <c r="F8838" i="12" s="1" a="1"/>
  <c r="F8838" i="12" s="1"/>
  <c r="F8842" i="12" s="1" a="1"/>
  <c r="F8842" i="12" s="1"/>
  <c r="F8846" i="12" s="1" a="1"/>
  <c r="F8846" i="12" s="1"/>
  <c r="F8850" i="12" s="1" a="1"/>
  <c r="F8850" i="12" s="1"/>
  <c r="F8854" i="12" s="1" a="1"/>
  <c r="F8854" i="12" s="1"/>
  <c r="F8858" i="12" s="1" a="1"/>
  <c r="F8858" i="12" s="1"/>
  <c r="F8862" i="12" s="1" a="1"/>
  <c r="F8862" i="12" s="1"/>
  <c r="F8866" i="12" s="1" a="1"/>
  <c r="F8866" i="12" s="1"/>
  <c r="F8870" i="12" s="1" a="1"/>
  <c r="F8870" i="12" s="1"/>
  <c r="F8874" i="12" s="1" a="1"/>
  <c r="F8874" i="12" s="1"/>
  <c r="F8878" i="12" s="1" a="1"/>
  <c r="F8878" i="12" s="1"/>
  <c r="F8882" i="12" s="1" a="1"/>
  <c r="F8882" i="12" s="1"/>
  <c r="F8886" i="12" s="1" a="1"/>
  <c r="F8886" i="12" s="1"/>
  <c r="F8890" i="12" s="1" a="1"/>
  <c r="F8890" i="12" s="1"/>
  <c r="F8894" i="12" s="1" a="1"/>
  <c r="F8894" i="12" s="1"/>
  <c r="F8898" i="12" s="1" a="1"/>
  <c r="F8898" i="12" s="1"/>
  <c r="F8902" i="12" s="1" a="1"/>
  <c r="F8902" i="12" s="1"/>
  <c r="F8906" i="12" s="1" a="1"/>
  <c r="F8906" i="12" s="1"/>
  <c r="F8910" i="12" s="1" a="1"/>
  <c r="F8910" i="12" s="1"/>
  <c r="F8914" i="12" s="1" a="1"/>
  <c r="F8914" i="12" s="1"/>
  <c r="F8918" i="12" s="1" a="1"/>
  <c r="F8918" i="12" s="1"/>
  <c r="F8922" i="12" s="1" a="1"/>
  <c r="F8922" i="12" s="1"/>
  <c r="F8926" i="12" s="1" a="1"/>
  <c r="F8926" i="12" s="1"/>
  <c r="F8930" i="12" s="1" a="1"/>
  <c r="F8930" i="12" s="1"/>
  <c r="F8934" i="12" s="1" a="1"/>
  <c r="F8934" i="12" s="1"/>
  <c r="F8938" i="12" s="1" a="1"/>
  <c r="F8938" i="12" s="1"/>
  <c r="F8942" i="12" s="1" a="1"/>
  <c r="F8942" i="12" s="1"/>
  <c r="F8946" i="12" s="1" a="1"/>
  <c r="F8946" i="12" s="1"/>
  <c r="F8950" i="12" s="1" a="1"/>
  <c r="F8950" i="12" s="1"/>
  <c r="F8954" i="12" s="1" a="1"/>
  <c r="F8954" i="12" s="1"/>
  <c r="F8958" i="12" s="1" a="1"/>
  <c r="F8958" i="12" s="1"/>
  <c r="F8962" i="12" s="1" a="1"/>
  <c r="F8962" i="12" s="1"/>
  <c r="F8966" i="12" s="1" a="1"/>
  <c r="F8966" i="12" s="1"/>
  <c r="F8970" i="12" s="1" a="1"/>
  <c r="F8970" i="12" s="1"/>
  <c r="F8974" i="12" s="1" a="1"/>
  <c r="F8974" i="12" s="1"/>
  <c r="F8978" i="12" s="1" a="1"/>
  <c r="F8978" i="12" s="1"/>
  <c r="F8982" i="12" s="1" a="1"/>
  <c r="F8982" i="12" s="1"/>
  <c r="F8986" i="12" s="1" a="1"/>
  <c r="F8986" i="12" s="1"/>
  <c r="F8990" i="12" s="1" a="1"/>
  <c r="F8990" i="12" s="1"/>
  <c r="F8994" i="12" s="1" a="1"/>
  <c r="F8994" i="12" s="1"/>
  <c r="F8998" i="12" s="1" a="1"/>
  <c r="F8998" i="12" s="1"/>
  <c r="F9002" i="12" s="1" a="1"/>
  <c r="F9002" i="12" s="1"/>
  <c r="F9006" i="12" s="1" a="1"/>
  <c r="F9006" i="12" s="1"/>
  <c r="F9010" i="12" s="1" a="1"/>
  <c r="F9010" i="12" s="1"/>
  <c r="F9014" i="12" s="1" a="1"/>
  <c r="F9014" i="12" s="1"/>
  <c r="F9018" i="12" s="1" a="1"/>
  <c r="F9018" i="12" s="1"/>
  <c r="F9022" i="12" s="1" a="1"/>
  <c r="F9022" i="12" s="1"/>
  <c r="F9026" i="12" s="1" a="1"/>
  <c r="F9026" i="12" s="1"/>
  <c r="F9030" i="12" s="1" a="1"/>
  <c r="F9030" i="12" s="1"/>
  <c r="F9034" i="12" s="1" a="1"/>
  <c r="F9034" i="12" s="1"/>
  <c r="F9038" i="12" s="1" a="1"/>
  <c r="F9038" i="12" s="1"/>
  <c r="F9042" i="12" s="1" a="1"/>
  <c r="F9042" i="12" s="1"/>
  <c r="F9046" i="12" s="1" a="1"/>
  <c r="F9046" i="12" s="1"/>
  <c r="F9050" i="12" s="1" a="1"/>
  <c r="F9050" i="12" s="1"/>
  <c r="F9054" i="12" s="1" a="1"/>
  <c r="F9054" i="12" s="1"/>
  <c r="F9058" i="12" s="1" a="1"/>
  <c r="F9058" i="12" s="1"/>
  <c r="F9062" i="12" s="1" a="1"/>
  <c r="F9062" i="12" s="1"/>
  <c r="F9066" i="12" s="1" a="1"/>
  <c r="F9066" i="12" s="1"/>
  <c r="F9070" i="12" s="1" a="1"/>
  <c r="F9070" i="12" s="1"/>
  <c r="F9074" i="12" s="1" a="1"/>
  <c r="F9074" i="12" s="1"/>
  <c r="F9078" i="12" s="1" a="1"/>
  <c r="F9078" i="12" s="1"/>
  <c r="F9082" i="12" s="1" a="1"/>
  <c r="F9082" i="12" s="1"/>
  <c r="F9086" i="12" s="1" a="1"/>
  <c r="F9086" i="12" s="1"/>
  <c r="F9090" i="12" s="1" a="1"/>
  <c r="F9090" i="12" s="1"/>
  <c r="F9094" i="12" s="1" a="1"/>
  <c r="F9094" i="12" s="1"/>
  <c r="F9098" i="12" s="1" a="1"/>
  <c r="F9098" i="12" s="1"/>
  <c r="F9102" i="12" s="1" a="1"/>
  <c r="F9102" i="12" s="1"/>
  <c r="F9106" i="12" s="1" a="1"/>
  <c r="F9106" i="12" s="1"/>
  <c r="F9110" i="12" s="1" a="1"/>
  <c r="F9110" i="12" s="1"/>
  <c r="F9114" i="12" s="1" a="1"/>
  <c r="F9114" i="12" s="1"/>
  <c r="F9118" i="12" s="1" a="1"/>
  <c r="F9118" i="12" s="1"/>
  <c r="F9122" i="12" s="1" a="1"/>
  <c r="F9122" i="12" s="1"/>
  <c r="F9126" i="12" s="1" a="1"/>
  <c r="F9126" i="12" s="1"/>
  <c r="F9130" i="12" s="1" a="1"/>
  <c r="F9130" i="12" s="1"/>
  <c r="F9134" i="12" s="1" a="1"/>
  <c r="F9134" i="12" s="1"/>
  <c r="F9138" i="12" s="1" a="1"/>
  <c r="F9138" i="12" s="1"/>
  <c r="F9142" i="12" s="1" a="1"/>
  <c r="F9142" i="12" s="1"/>
  <c r="F9146" i="12" s="1" a="1"/>
  <c r="F9146" i="12" s="1"/>
  <c r="F9150" i="12" s="1" a="1"/>
  <c r="F9150" i="12" s="1"/>
  <c r="F9154" i="12" s="1" a="1"/>
  <c r="F9154" i="12" s="1"/>
  <c r="F9158" i="12" s="1" a="1"/>
  <c r="F9158" i="12" s="1"/>
  <c r="F9162" i="12" s="1" a="1"/>
  <c r="F9162" i="12" s="1"/>
  <c r="F9166" i="12" s="1" a="1"/>
  <c r="F9166" i="12" s="1"/>
  <c r="F9170" i="12" s="1" a="1"/>
  <c r="F9170" i="12" s="1"/>
  <c r="F9174" i="12" s="1" a="1"/>
  <c r="F9174" i="12" s="1"/>
  <c r="F9178" i="12" s="1" a="1"/>
  <c r="F9178" i="12" s="1"/>
  <c r="F9182" i="12" s="1" a="1"/>
  <c r="F9182" i="12" s="1"/>
  <c r="F9186" i="12" s="1" a="1"/>
  <c r="F9186" i="12" s="1"/>
  <c r="F9190" i="12" s="1" a="1"/>
  <c r="F9190" i="12" s="1"/>
  <c r="F9194" i="12" s="1" a="1"/>
  <c r="F9194" i="12" s="1"/>
  <c r="F9198" i="12" s="1" a="1"/>
  <c r="F9198" i="12" s="1"/>
  <c r="F9202" i="12" s="1" a="1"/>
  <c r="F9202" i="12" s="1"/>
  <c r="F9206" i="12" s="1" a="1"/>
  <c r="F9206" i="12" s="1"/>
  <c r="F9210" i="12" s="1" a="1"/>
  <c r="F9210" i="12" s="1"/>
  <c r="F9214" i="12" s="1" a="1"/>
  <c r="F9214" i="12" s="1"/>
  <c r="F9218" i="12" s="1" a="1"/>
  <c r="F9218" i="12" s="1"/>
  <c r="F9222" i="12" s="1" a="1"/>
  <c r="F9222" i="12" s="1"/>
  <c r="F9226" i="12" s="1" a="1"/>
  <c r="F9226" i="12" s="1"/>
  <c r="F9230" i="12" s="1" a="1"/>
  <c r="F9230" i="12" s="1"/>
  <c r="F9234" i="12" s="1" a="1"/>
  <c r="F9234" i="12" s="1"/>
  <c r="F9238" i="12" s="1" a="1"/>
  <c r="F9238" i="12" s="1"/>
  <c r="F9242" i="12" s="1" a="1"/>
  <c r="F9242" i="12" s="1"/>
  <c r="F9246" i="12" s="1" a="1"/>
  <c r="F9246" i="12" s="1"/>
  <c r="F9250" i="12" s="1" a="1"/>
  <c r="F9250" i="12" s="1"/>
  <c r="F9254" i="12" s="1" a="1"/>
  <c r="F9254" i="12" s="1"/>
  <c r="F9258" i="12" s="1" a="1"/>
  <c r="F9258" i="12" s="1"/>
  <c r="F9262" i="12" s="1" a="1"/>
  <c r="F9262" i="12" s="1"/>
  <c r="F9266" i="12" s="1" a="1"/>
  <c r="F9266" i="12" s="1"/>
  <c r="F9270" i="12" s="1" a="1"/>
  <c r="F9270" i="12" s="1"/>
  <c r="F9274" i="12" s="1" a="1"/>
  <c r="F9274" i="12" s="1"/>
  <c r="F9278" i="12" s="1" a="1"/>
  <c r="F9278" i="12" s="1"/>
  <c r="F9282" i="12" s="1" a="1"/>
  <c r="F9282" i="12" s="1"/>
  <c r="F9286" i="12" s="1" a="1"/>
  <c r="F9286" i="12" s="1"/>
  <c r="F9290" i="12" s="1" a="1"/>
  <c r="F9290" i="12" s="1"/>
  <c r="F9294" i="12" s="1" a="1"/>
  <c r="F9294" i="12" s="1"/>
  <c r="F9298" i="12" s="1" a="1"/>
  <c r="F9298" i="12" s="1"/>
  <c r="F9302" i="12" s="1" a="1"/>
  <c r="F9302" i="12" s="1"/>
  <c r="F9306" i="12" s="1" a="1"/>
  <c r="F9306" i="12" s="1"/>
  <c r="F9310" i="12" s="1" a="1"/>
  <c r="F9310" i="12" s="1"/>
  <c r="F9314" i="12" s="1" a="1"/>
  <c r="F9314" i="12" s="1"/>
  <c r="F9318" i="12" s="1" a="1"/>
  <c r="F9318" i="12" s="1"/>
  <c r="F9322" i="12" s="1" a="1"/>
  <c r="F9322" i="12" s="1"/>
  <c r="F9326" i="12" s="1" a="1"/>
  <c r="F9326" i="12" s="1"/>
  <c r="F9330" i="12" s="1" a="1"/>
  <c r="F9330" i="12" s="1"/>
  <c r="F9334" i="12" s="1" a="1"/>
  <c r="F9334" i="12" s="1"/>
  <c r="F9338" i="12" s="1" a="1"/>
  <c r="F9338" i="12" s="1"/>
  <c r="F9342" i="12" s="1" a="1"/>
  <c r="F9342" i="12" s="1"/>
  <c r="F9346" i="12" s="1" a="1"/>
  <c r="F9346" i="12" s="1"/>
  <c r="F9350" i="12" s="1" a="1"/>
  <c r="F9350" i="12" s="1"/>
  <c r="F9354" i="12" s="1" a="1"/>
  <c r="F9354" i="12" s="1"/>
  <c r="F9358" i="12" s="1" a="1"/>
  <c r="F9358" i="12" s="1"/>
  <c r="F9362" i="12" s="1" a="1"/>
  <c r="F9362" i="12" s="1"/>
  <c r="F9366" i="12" s="1" a="1"/>
  <c r="F9366" i="12" s="1"/>
  <c r="F9370" i="12" s="1" a="1"/>
  <c r="F9370" i="12" s="1"/>
  <c r="F9374" i="12" s="1" a="1"/>
  <c r="F9374" i="12" s="1"/>
  <c r="F9378" i="12" s="1" a="1"/>
  <c r="F9378" i="12" s="1"/>
  <c r="F9382" i="12" s="1" a="1"/>
  <c r="F9382" i="12" s="1"/>
  <c r="F9386" i="12" s="1" a="1"/>
  <c r="F9386" i="12" s="1"/>
  <c r="F9390" i="12" s="1" a="1"/>
  <c r="F9390" i="12" s="1"/>
  <c r="F9394" i="12" s="1" a="1"/>
  <c r="F9394" i="12" s="1"/>
  <c r="F9398" i="12" s="1" a="1"/>
  <c r="F9398" i="12" s="1"/>
  <c r="F9402" i="12" s="1" a="1"/>
  <c r="F9402" i="12" s="1"/>
  <c r="F9406" i="12" s="1" a="1"/>
  <c r="F9406" i="12" s="1"/>
  <c r="F9410" i="12" s="1" a="1"/>
  <c r="F9410" i="12" s="1"/>
  <c r="F9414" i="12" s="1" a="1"/>
  <c r="F9414" i="12" s="1"/>
  <c r="F9418" i="12" s="1" a="1"/>
  <c r="F9418" i="12" s="1"/>
  <c r="F9422" i="12" s="1" a="1"/>
  <c r="F9422" i="12" s="1"/>
  <c r="F9426" i="12" s="1" a="1"/>
  <c r="F9426" i="12" s="1"/>
  <c r="F9430" i="12" s="1" a="1"/>
  <c r="F9430" i="12" s="1"/>
  <c r="F9434" i="12" s="1" a="1"/>
  <c r="F9434" i="12" s="1"/>
  <c r="F9438" i="12" s="1" a="1"/>
  <c r="F9438" i="12" s="1"/>
  <c r="F9442" i="12" s="1" a="1"/>
  <c r="F9442" i="12" s="1"/>
  <c r="F9446" i="12" s="1" a="1"/>
  <c r="F9446" i="12" s="1"/>
  <c r="F9450" i="12" s="1" a="1"/>
  <c r="F9450" i="12" s="1"/>
  <c r="F9454" i="12" s="1" a="1"/>
  <c r="F9454" i="12" s="1"/>
  <c r="F9458" i="12" s="1" a="1"/>
  <c r="F9458" i="12" s="1"/>
  <c r="F9462" i="12" s="1" a="1"/>
  <c r="F9462" i="12" s="1"/>
  <c r="F9466" i="12" s="1" a="1"/>
  <c r="F9466" i="12" s="1"/>
  <c r="F9470" i="12" s="1" a="1"/>
  <c r="F9470" i="12" s="1"/>
  <c r="F9474" i="12" s="1" a="1"/>
  <c r="F9474" i="12" s="1"/>
  <c r="F9478" i="12" s="1" a="1"/>
  <c r="F9478" i="12" s="1"/>
  <c r="F9482" i="12" s="1" a="1"/>
  <c r="F9482" i="12" s="1"/>
  <c r="F9486" i="12" s="1" a="1"/>
  <c r="F9486" i="12" s="1"/>
  <c r="F9490" i="12" s="1" a="1"/>
  <c r="F9490" i="12" s="1"/>
  <c r="F9494" i="12" s="1" a="1"/>
  <c r="F9494" i="12" s="1"/>
  <c r="F9498" i="12" s="1" a="1"/>
  <c r="F9498" i="12" s="1"/>
  <c r="F9502" i="12" s="1" a="1"/>
  <c r="F9502" i="12" s="1"/>
  <c r="F9506" i="12" s="1" a="1"/>
  <c r="F9506" i="12" s="1"/>
  <c r="F9510" i="12" s="1" a="1"/>
  <c r="F9510" i="12" s="1"/>
  <c r="F9514" i="12" s="1" a="1"/>
  <c r="F9514" i="12" s="1"/>
  <c r="F9518" i="12" s="1" a="1"/>
  <c r="F9518" i="12" s="1"/>
  <c r="F9522" i="12" s="1" a="1"/>
  <c r="F9522" i="12" s="1"/>
  <c r="F9526" i="12" s="1" a="1"/>
  <c r="F9526" i="12" s="1"/>
  <c r="F9530" i="12" s="1" a="1"/>
  <c r="F9530" i="12" s="1"/>
  <c r="F9534" i="12" s="1" a="1"/>
  <c r="F9534" i="12" s="1"/>
  <c r="F9538" i="12" s="1" a="1"/>
  <c r="F9538" i="12" s="1"/>
  <c r="F9542" i="12" s="1" a="1"/>
  <c r="F9542" i="12" s="1"/>
  <c r="F9546" i="12" s="1" a="1"/>
  <c r="F9546" i="12" s="1"/>
  <c r="F9550" i="12" s="1" a="1"/>
  <c r="F9550" i="12" s="1"/>
  <c r="F9554" i="12" s="1" a="1"/>
  <c r="F9554" i="12" s="1"/>
  <c r="F9558" i="12" s="1" a="1"/>
  <c r="F9558" i="12" s="1"/>
  <c r="F9562" i="12" s="1" a="1"/>
  <c r="F9562" i="12" s="1"/>
  <c r="F9566" i="12" s="1" a="1"/>
  <c r="F9566" i="12" s="1"/>
  <c r="F9570" i="12" s="1" a="1"/>
  <c r="F9570" i="12" s="1"/>
  <c r="F9574" i="12" s="1" a="1"/>
  <c r="F9574" i="12" s="1"/>
  <c r="F9578" i="12" s="1" a="1"/>
  <c r="F9578" i="12" s="1"/>
  <c r="F9582" i="12" s="1" a="1"/>
  <c r="F9582" i="12" s="1"/>
  <c r="F9586" i="12" s="1" a="1"/>
  <c r="F9586" i="12" s="1"/>
  <c r="F9590" i="12" s="1" a="1"/>
  <c r="F9590" i="12" s="1"/>
  <c r="F9594" i="12" s="1" a="1"/>
  <c r="F9594" i="12" s="1"/>
  <c r="F9598" i="12" s="1" a="1"/>
  <c r="F9598" i="12" s="1"/>
  <c r="F9602" i="12" s="1" a="1"/>
  <c r="F9602" i="12" s="1"/>
  <c r="F9606" i="12" s="1" a="1"/>
  <c r="F9606" i="12" s="1"/>
  <c r="F9610" i="12" s="1" a="1"/>
  <c r="F9610" i="12" s="1"/>
  <c r="F9614" i="12" s="1" a="1"/>
  <c r="F9614" i="12" s="1"/>
  <c r="F9618" i="12" s="1" a="1"/>
  <c r="F9618" i="12" s="1"/>
  <c r="F9622" i="12" s="1" a="1"/>
  <c r="F9622" i="12" s="1"/>
  <c r="F9626" i="12" s="1" a="1"/>
  <c r="F9626" i="12" s="1"/>
  <c r="F9630" i="12" s="1" a="1"/>
  <c r="F9630" i="12" s="1"/>
  <c r="F9634" i="12" s="1" a="1"/>
  <c r="F9634" i="12" s="1"/>
  <c r="F9638" i="12" s="1" a="1"/>
  <c r="F9638" i="12" s="1"/>
  <c r="F9642" i="12" s="1" a="1"/>
  <c r="F9642" i="12" s="1"/>
  <c r="F9646" i="12" s="1" a="1"/>
  <c r="F9646" i="12" s="1"/>
  <c r="F9650" i="12" s="1" a="1"/>
  <c r="F9650" i="12" s="1"/>
  <c r="F9654" i="12" s="1" a="1"/>
  <c r="F9654" i="12" s="1"/>
  <c r="F9658" i="12" s="1" a="1"/>
  <c r="F9658" i="12" s="1"/>
  <c r="F9662" i="12" s="1" a="1"/>
  <c r="F9662" i="12" s="1"/>
  <c r="F9666" i="12" s="1" a="1"/>
  <c r="F9666" i="12" s="1"/>
  <c r="F9670" i="12" s="1" a="1"/>
  <c r="F9670" i="12" s="1"/>
  <c r="F9674" i="12" s="1" a="1"/>
  <c r="F9674" i="12" s="1"/>
  <c r="F9678" i="12" s="1" a="1"/>
  <c r="F9678" i="12" s="1"/>
  <c r="F9682" i="12" s="1" a="1"/>
  <c r="F9682" i="12" s="1"/>
  <c r="F9686" i="12" s="1" a="1"/>
  <c r="F9686" i="12" s="1"/>
  <c r="F9690" i="12" s="1" a="1"/>
  <c r="F9690" i="12" s="1"/>
  <c r="F9694" i="12" s="1" a="1"/>
  <c r="F9694" i="12" s="1"/>
  <c r="F9698" i="12" s="1" a="1"/>
  <c r="F9698" i="12" s="1"/>
  <c r="F9702" i="12" s="1" a="1"/>
  <c r="F9702" i="12" s="1"/>
  <c r="F9706" i="12" s="1" a="1"/>
  <c r="F9706" i="12" s="1"/>
  <c r="F9710" i="12" s="1" a="1"/>
  <c r="F9710" i="12" s="1"/>
  <c r="F9714" i="12" s="1" a="1"/>
  <c r="F9714" i="12" s="1"/>
  <c r="F9718" i="12" s="1" a="1"/>
  <c r="F9718" i="12" s="1"/>
  <c r="F9722" i="12" s="1" a="1"/>
  <c r="F9722" i="12" s="1"/>
  <c r="F9726" i="12" s="1" a="1"/>
  <c r="F9726" i="12" s="1"/>
  <c r="F9730" i="12" s="1" a="1"/>
  <c r="F9730" i="12" s="1"/>
  <c r="F9734" i="12" s="1" a="1"/>
  <c r="F9734" i="12" s="1"/>
  <c r="F9738" i="12" s="1" a="1"/>
  <c r="F9738" i="12" s="1"/>
  <c r="F9742" i="12" s="1" a="1"/>
  <c r="F9742" i="12" s="1"/>
  <c r="F9746" i="12" s="1" a="1"/>
  <c r="F9746" i="12" s="1"/>
  <c r="F9750" i="12" s="1" a="1"/>
  <c r="F9750" i="12" s="1"/>
  <c r="F9754" i="12" s="1" a="1"/>
  <c r="F9754" i="12" s="1"/>
  <c r="F9758" i="12" s="1" a="1"/>
  <c r="F9758" i="12" s="1"/>
  <c r="F9762" i="12" s="1" a="1"/>
  <c r="F9762" i="12" s="1"/>
  <c r="F9766" i="12" s="1" a="1"/>
  <c r="F9766" i="12" s="1"/>
  <c r="F9770" i="12" s="1" a="1"/>
  <c r="F9770" i="12" s="1"/>
  <c r="F9774" i="12" s="1" a="1"/>
  <c r="F9774" i="12" s="1"/>
  <c r="F9778" i="12" s="1" a="1"/>
  <c r="F9778" i="12" s="1"/>
  <c r="F9782" i="12" s="1" a="1"/>
  <c r="F9782" i="12" s="1"/>
  <c r="F9786" i="12" s="1" a="1"/>
  <c r="F9786" i="12" s="1"/>
  <c r="F9790" i="12" s="1" a="1"/>
  <c r="F9790" i="12" s="1"/>
  <c r="F9794" i="12" s="1" a="1"/>
  <c r="F9794" i="12" s="1"/>
  <c r="F9798" i="12" s="1" a="1"/>
  <c r="F9798" i="12" s="1"/>
  <c r="F9802" i="12" s="1" a="1"/>
  <c r="F9802" i="12" s="1"/>
  <c r="F9806" i="12" s="1" a="1"/>
  <c r="F9806" i="12" s="1"/>
  <c r="F9810" i="12" s="1" a="1"/>
  <c r="F9810" i="12" s="1"/>
  <c r="F9814" i="12" s="1" a="1"/>
  <c r="F9814" i="12" s="1"/>
  <c r="F9818" i="12" s="1" a="1"/>
  <c r="F9818" i="12" s="1"/>
  <c r="F9822" i="12" s="1" a="1"/>
  <c r="F9822" i="12" s="1"/>
  <c r="F9826" i="12" s="1" a="1"/>
  <c r="F9826" i="12" s="1"/>
  <c r="F9830" i="12" s="1" a="1"/>
  <c r="F9830" i="12" s="1"/>
  <c r="F9834" i="12" s="1" a="1"/>
  <c r="F9834" i="12" s="1"/>
  <c r="F9838" i="12" s="1" a="1"/>
  <c r="F9838" i="12" s="1"/>
  <c r="F9842" i="12" s="1" a="1"/>
  <c r="F9842" i="12" s="1"/>
  <c r="F9846" i="12" s="1" a="1"/>
  <c r="F9846" i="12" s="1"/>
  <c r="F9850" i="12" s="1" a="1"/>
  <c r="F9850" i="12" s="1"/>
  <c r="F9854" i="12" s="1" a="1"/>
  <c r="F9854" i="12" s="1"/>
  <c r="F9858" i="12" s="1" a="1"/>
  <c r="F9858" i="12" s="1"/>
  <c r="F9862" i="12" s="1" a="1"/>
  <c r="F9862" i="12" s="1"/>
  <c r="F9866" i="12" s="1" a="1"/>
  <c r="F9866" i="12" s="1"/>
  <c r="F9870" i="12" s="1" a="1"/>
  <c r="F9870" i="12" s="1"/>
  <c r="F9874" i="12" s="1" a="1"/>
  <c r="F9874" i="12" s="1"/>
  <c r="F9878" i="12" s="1" a="1"/>
  <c r="F9878" i="12" s="1"/>
  <c r="F9882" i="12" s="1" a="1"/>
  <c r="F9882" i="12" s="1"/>
  <c r="F9886" i="12" s="1" a="1"/>
  <c r="F9886" i="12" s="1"/>
  <c r="F9890" i="12" s="1" a="1"/>
  <c r="F9890" i="12" s="1"/>
  <c r="F9894" i="12" s="1" a="1"/>
  <c r="F9894" i="12" s="1"/>
  <c r="F9898" i="12" s="1" a="1"/>
  <c r="F9898" i="12" s="1"/>
  <c r="F9902" i="12" s="1" a="1"/>
  <c r="F9902" i="12" s="1"/>
  <c r="F9906" i="12" s="1" a="1"/>
  <c r="F9906" i="12" s="1"/>
  <c r="F9910" i="12" s="1" a="1"/>
  <c r="F9910" i="12" s="1"/>
  <c r="F9914" i="12" s="1" a="1"/>
  <c r="F9914" i="12" s="1"/>
  <c r="F9918" i="12" s="1" a="1"/>
  <c r="F9918" i="12" s="1"/>
  <c r="F9922" i="12" s="1" a="1"/>
  <c r="F9922" i="12" s="1"/>
  <c r="F9926" i="12" s="1" a="1"/>
  <c r="F9926" i="12" s="1"/>
  <c r="F9930" i="12" s="1" a="1"/>
  <c r="F9930" i="12" s="1"/>
  <c r="F9934" i="12" s="1" a="1"/>
  <c r="F9934" i="12" s="1"/>
  <c r="F9938" i="12" s="1" a="1"/>
  <c r="F9938" i="12" s="1"/>
  <c r="F9942" i="12" s="1" a="1"/>
  <c r="F9942" i="12" s="1"/>
  <c r="F9946" i="12" s="1" a="1"/>
  <c r="F9946" i="12" s="1"/>
  <c r="F9950" i="12" s="1" a="1"/>
  <c r="F9950" i="12" s="1"/>
  <c r="F9954" i="12" s="1" a="1"/>
  <c r="F9954" i="12" s="1"/>
  <c r="F9958" i="12" s="1" a="1"/>
  <c r="F9958" i="12" s="1"/>
  <c r="F9962" i="12" s="1" a="1"/>
  <c r="F9962" i="12" s="1"/>
  <c r="F9966" i="12" s="1" a="1"/>
  <c r="F9966" i="12" s="1"/>
  <c r="F9970" i="12" s="1" a="1"/>
  <c r="F9970" i="12" s="1"/>
  <c r="F9974" i="12" s="1" a="1"/>
  <c r="F9974" i="12" s="1"/>
  <c r="F9978" i="12" s="1" a="1"/>
  <c r="F9978" i="12" s="1"/>
  <c r="F9982" i="12" s="1" a="1"/>
  <c r="F9982" i="12" s="1"/>
  <c r="F9986" i="12" s="1" a="1"/>
  <c r="F9986" i="12" s="1"/>
  <c r="F9990" i="12" s="1" a="1"/>
  <c r="F9990" i="12" s="1"/>
  <c r="F9994" i="12" s="1" a="1"/>
  <c r="F9994" i="12" s="1"/>
  <c r="F9998" i="12" s="1" a="1"/>
  <c r="F9998" i="12" s="1"/>
  <c r="F10002" i="12" s="1" a="1"/>
  <c r="F10002" i="12" s="1"/>
  <c r="F10006" i="12" s="1" a="1"/>
  <c r="F10006" i="12" s="1"/>
  <c r="F10010" i="12" s="1" a="1"/>
  <c r="F10010" i="12" s="1"/>
  <c r="F10014" i="12" s="1" a="1"/>
  <c r="F10014" i="12" s="1"/>
  <c r="F10018" i="12" s="1" a="1"/>
  <c r="F10018" i="12" s="1"/>
  <c r="F10022" i="12" s="1" a="1"/>
  <c r="F10022" i="12" s="1"/>
  <c r="F10026" i="12" s="1" a="1"/>
  <c r="F10026" i="12" s="1"/>
  <c r="F10030" i="12" s="1" a="1"/>
  <c r="F10030" i="12" s="1"/>
  <c r="F10034" i="12" s="1" a="1"/>
  <c r="F10034" i="12" s="1"/>
  <c r="F10038" i="12" s="1" a="1"/>
  <c r="F10038" i="12" s="1"/>
  <c r="F10042" i="12" s="1" a="1"/>
  <c r="F10042" i="12" s="1"/>
  <c r="F10046" i="12" s="1" a="1"/>
  <c r="F10046" i="12" s="1"/>
  <c r="F10050" i="12" s="1" a="1"/>
  <c r="F10050" i="12" s="1"/>
  <c r="F10054" i="12" s="1" a="1"/>
  <c r="F10054" i="12" s="1"/>
  <c r="F10058" i="12" s="1" a="1"/>
  <c r="F10058" i="12" s="1"/>
  <c r="F10062" i="12" s="1" a="1"/>
  <c r="F10062" i="12" s="1"/>
  <c r="F10066" i="12" s="1" a="1"/>
  <c r="F10066" i="12" s="1"/>
  <c r="F10070" i="12" s="1" a="1"/>
  <c r="F10070" i="12" s="1"/>
  <c r="F10074" i="12" s="1" a="1"/>
  <c r="F10074" i="12" s="1"/>
  <c r="F10078" i="12" s="1" a="1"/>
  <c r="F10078" i="12" s="1"/>
  <c r="F10082" i="12" s="1" a="1"/>
  <c r="F10082" i="12" s="1"/>
  <c r="F10086" i="12" s="1" a="1"/>
  <c r="F10086" i="12" s="1"/>
  <c r="F10090" i="12" s="1" a="1"/>
  <c r="F10090" i="12" s="1"/>
  <c r="F10094" i="12" s="1" a="1"/>
  <c r="F10094" i="12" s="1"/>
  <c r="F10098" i="12" s="1" a="1"/>
  <c r="F10098" i="12" s="1"/>
  <c r="F10102" i="12" s="1" a="1"/>
  <c r="F10102" i="12" s="1"/>
  <c r="F10106" i="12" s="1" a="1"/>
  <c r="F10106" i="12" s="1"/>
  <c r="F10110" i="12" s="1" a="1"/>
  <c r="F10110" i="12" s="1"/>
  <c r="F10114" i="12" s="1" a="1"/>
  <c r="F10114" i="12" s="1"/>
  <c r="F10118" i="12" s="1" a="1"/>
  <c r="F10118" i="12" s="1"/>
  <c r="F10122" i="12" s="1" a="1"/>
  <c r="F10122" i="12" s="1"/>
  <c r="F10126" i="12" s="1" a="1"/>
  <c r="F10126" i="12" s="1"/>
  <c r="F10130" i="12" s="1" a="1"/>
  <c r="F10130" i="12" s="1"/>
  <c r="F10134" i="12" s="1" a="1"/>
  <c r="F10134" i="12" s="1"/>
  <c r="F10138" i="12" s="1" a="1"/>
  <c r="F10138" i="12" s="1"/>
  <c r="F10142" i="12" s="1" a="1"/>
  <c r="F10142" i="12" s="1"/>
  <c r="F10146" i="12" s="1" a="1"/>
  <c r="F10146" i="12" s="1"/>
  <c r="F10150" i="12" s="1" a="1"/>
  <c r="F10150" i="12" s="1"/>
  <c r="F10154" i="12" s="1" a="1"/>
  <c r="F10154" i="12" s="1"/>
  <c r="F10158" i="12" s="1" a="1"/>
  <c r="F10158" i="12" s="1"/>
  <c r="F10162" i="12" s="1" a="1"/>
  <c r="F10162" i="12" s="1"/>
  <c r="F10166" i="12" s="1" a="1"/>
  <c r="F10166" i="12" s="1"/>
  <c r="F10170" i="12" s="1" a="1"/>
  <c r="F10170" i="12" s="1"/>
  <c r="F10174" i="12" s="1" a="1"/>
  <c r="F10174" i="12" s="1"/>
  <c r="F10178" i="12" s="1" a="1"/>
  <c r="F10178" i="12" s="1"/>
  <c r="F10182" i="12" s="1" a="1"/>
  <c r="F10182" i="12" s="1"/>
  <c r="F10186" i="12" s="1" a="1"/>
  <c r="F10186" i="12" s="1"/>
  <c r="F10190" i="12" s="1" a="1"/>
  <c r="F10190" i="12" s="1"/>
  <c r="F10194" i="12" s="1" a="1"/>
  <c r="F10194" i="12" s="1"/>
  <c r="F10198" i="12" s="1" a="1"/>
  <c r="F10198" i="12" s="1"/>
  <c r="F10202" i="12" s="1" a="1"/>
  <c r="F10202" i="12" s="1"/>
  <c r="F10206" i="12" s="1" a="1"/>
  <c r="F10206" i="12" s="1"/>
  <c r="F10210" i="12" s="1" a="1"/>
  <c r="F10210" i="12" s="1"/>
  <c r="F10214" i="12" s="1" a="1"/>
  <c r="F10214" i="12" s="1"/>
  <c r="F10218" i="12" s="1" a="1"/>
  <c r="F10218" i="12" s="1"/>
  <c r="F10222" i="12" s="1" a="1"/>
  <c r="F10222" i="12" s="1"/>
  <c r="F10226" i="12" s="1" a="1"/>
  <c r="F10226" i="12" s="1"/>
  <c r="F10230" i="12" s="1" a="1"/>
  <c r="F10230" i="12" s="1"/>
  <c r="F10234" i="12" s="1" a="1"/>
  <c r="F10234" i="12" s="1"/>
  <c r="F10238" i="12" s="1" a="1"/>
  <c r="F10238" i="12" s="1"/>
  <c r="F10242" i="12" s="1" a="1"/>
  <c r="F10242" i="12" s="1"/>
  <c r="F10246" i="12" s="1" a="1"/>
  <c r="F10246" i="12" s="1"/>
  <c r="F10250" i="12" s="1" a="1"/>
  <c r="F10250" i="12" s="1"/>
  <c r="F10254" i="12" s="1" a="1"/>
  <c r="F10254" i="12" s="1"/>
  <c r="F10258" i="12" s="1" a="1"/>
  <c r="F10258" i="12" s="1"/>
  <c r="F10262" i="12" s="1" a="1"/>
  <c r="F10262" i="12" s="1"/>
  <c r="F10266" i="12" s="1" a="1"/>
  <c r="F10266" i="12" s="1"/>
  <c r="F10270" i="12" s="1" a="1"/>
  <c r="F10270" i="12" s="1"/>
  <c r="F10274" i="12" s="1" a="1"/>
  <c r="F10274" i="12" s="1"/>
  <c r="F10278" i="12" s="1" a="1"/>
  <c r="F10278" i="12" s="1"/>
  <c r="F10282" i="12" s="1" a="1"/>
  <c r="F10282" i="12" s="1"/>
  <c r="F10286" i="12" s="1" a="1"/>
  <c r="F10286" i="12" s="1"/>
  <c r="F10290" i="12" s="1" a="1"/>
  <c r="F10290" i="12" s="1"/>
  <c r="F10294" i="12" s="1" a="1"/>
  <c r="F10294" i="12" s="1"/>
  <c r="F10298" i="12" s="1" a="1"/>
  <c r="F10298" i="12" s="1"/>
  <c r="F10302" i="12" s="1" a="1"/>
  <c r="F10302" i="12" s="1"/>
  <c r="F10306" i="12" s="1" a="1"/>
  <c r="F10306" i="12" s="1"/>
  <c r="F10310" i="12" s="1" a="1"/>
  <c r="F10310" i="12" s="1"/>
  <c r="F10314" i="12" s="1" a="1"/>
  <c r="F10314" i="12" s="1"/>
  <c r="F10318" i="12" s="1" a="1"/>
  <c r="F10318" i="12" s="1"/>
  <c r="F10322" i="12" s="1" a="1"/>
  <c r="F10322" i="12" s="1"/>
  <c r="F10326" i="12" s="1" a="1"/>
  <c r="F10326" i="12" s="1"/>
  <c r="F10330" i="12" s="1" a="1"/>
  <c r="F10330" i="12" s="1"/>
  <c r="F10334" i="12" s="1" a="1"/>
  <c r="F10334" i="12" s="1"/>
  <c r="F10338" i="12" s="1" a="1"/>
  <c r="F10338" i="12" s="1"/>
  <c r="F10342" i="12" s="1" a="1"/>
  <c r="F10342" i="12" s="1"/>
  <c r="F10346" i="12" s="1" a="1"/>
  <c r="F10346" i="12" s="1"/>
  <c r="F10350" i="12" s="1" a="1"/>
  <c r="F10350" i="12" s="1"/>
  <c r="F10354" i="12" s="1" a="1"/>
  <c r="F10354" i="12" s="1"/>
  <c r="F10358" i="12" s="1" a="1"/>
  <c r="F10358" i="12" s="1"/>
  <c r="F10362" i="12" s="1" a="1"/>
  <c r="F10362" i="12" s="1"/>
  <c r="F10366" i="12" s="1" a="1"/>
  <c r="F10366" i="12" s="1"/>
  <c r="F10370" i="12" s="1" a="1"/>
  <c r="F10370" i="12" s="1"/>
  <c r="F10374" i="12" s="1" a="1"/>
  <c r="F10374" i="12" s="1"/>
  <c r="F10378" i="12" s="1" a="1"/>
  <c r="F10378" i="12" s="1"/>
  <c r="F10382" i="12" s="1" a="1"/>
  <c r="F10382" i="12" s="1"/>
  <c r="F10386" i="12" s="1" a="1"/>
  <c r="F10386" i="12" s="1"/>
  <c r="F10390" i="12" s="1" a="1"/>
  <c r="F10390" i="12" s="1"/>
  <c r="F10394" i="12" s="1" a="1"/>
  <c r="F10394" i="12" s="1"/>
  <c r="F10398" i="12" s="1" a="1"/>
  <c r="F10398" i="12" s="1"/>
  <c r="F10402" i="12" s="1" a="1"/>
  <c r="F10402" i="12" s="1"/>
  <c r="F10406" i="12" s="1" a="1"/>
  <c r="F10406" i="12" s="1"/>
  <c r="F10410" i="12" s="1" a="1"/>
  <c r="F10410" i="12" s="1"/>
  <c r="F10414" i="12" s="1" a="1"/>
  <c r="F10414" i="12" s="1"/>
  <c r="F10418" i="12" s="1" a="1"/>
  <c r="F10418" i="12" s="1"/>
  <c r="F10422" i="12" s="1" a="1"/>
  <c r="F10422" i="12" s="1"/>
  <c r="F10426" i="12" s="1" a="1"/>
  <c r="F10426" i="12" s="1"/>
  <c r="F10430" i="12" s="1" a="1"/>
  <c r="F10430" i="12" s="1"/>
  <c r="F10434" i="12" s="1" a="1"/>
  <c r="F10434" i="12" s="1"/>
  <c r="F10438" i="12" s="1" a="1"/>
  <c r="F10438" i="12" s="1"/>
  <c r="F10442" i="12" s="1" a="1"/>
  <c r="F10442" i="12" s="1"/>
  <c r="F10446" i="12" s="1" a="1"/>
  <c r="F10446" i="12" s="1"/>
  <c r="F10450" i="12" s="1" a="1"/>
  <c r="F10450" i="12" s="1"/>
  <c r="F10454" i="12" s="1" a="1"/>
  <c r="F10454" i="12" s="1"/>
  <c r="F10458" i="12" s="1" a="1"/>
  <c r="F10458" i="12" s="1"/>
  <c r="F10462" i="12" s="1" a="1"/>
  <c r="F10462" i="12" s="1"/>
  <c r="F10466" i="12" s="1" a="1"/>
  <c r="F10466" i="12" s="1"/>
  <c r="F10470" i="12" s="1" a="1"/>
  <c r="F10470" i="12" s="1"/>
  <c r="F10474" i="12" s="1" a="1"/>
  <c r="F10474" i="12" s="1"/>
  <c r="F10478" i="12" s="1" a="1"/>
  <c r="F10478" i="12" s="1"/>
  <c r="F10482" i="12" s="1" a="1"/>
  <c r="F10482" i="12" s="1"/>
  <c r="F10486" i="12" s="1" a="1"/>
  <c r="F10486" i="12" s="1"/>
  <c r="F10490" i="12" s="1" a="1"/>
  <c r="F10490" i="12" s="1"/>
  <c r="F10494" i="12" s="1" a="1"/>
  <c r="F10494" i="12" s="1"/>
  <c r="F10498" i="12" s="1" a="1"/>
  <c r="F10498" i="12" s="1"/>
  <c r="F10502" i="12" s="1" a="1"/>
  <c r="F10502" i="12" s="1"/>
  <c r="F10506" i="12" s="1" a="1"/>
  <c r="F10506" i="12" s="1"/>
  <c r="F10510" i="12" s="1" a="1"/>
  <c r="F10510" i="12" s="1"/>
  <c r="F10514" i="12" s="1" a="1"/>
  <c r="F10514" i="12" s="1"/>
  <c r="F10518" i="12" s="1" a="1"/>
  <c r="F10518" i="12" s="1"/>
  <c r="F10522" i="12" s="1" a="1"/>
  <c r="F10522" i="12" s="1"/>
  <c r="F10526" i="12" s="1" a="1"/>
  <c r="F10526" i="12" s="1"/>
  <c r="F10530" i="12" s="1" a="1"/>
  <c r="F10530" i="12" s="1"/>
  <c r="F10534" i="12" s="1" a="1"/>
  <c r="F10534" i="12" s="1"/>
  <c r="F10538" i="12" s="1" a="1"/>
  <c r="F10538" i="12" s="1"/>
  <c r="F10542" i="12" s="1" a="1"/>
  <c r="F10542" i="12" s="1"/>
  <c r="F10546" i="12" s="1" a="1"/>
  <c r="F10546" i="12" s="1"/>
  <c r="F10550" i="12" s="1" a="1"/>
  <c r="F10550" i="12" s="1"/>
  <c r="F10554" i="12" s="1" a="1"/>
  <c r="F10554" i="12" s="1"/>
  <c r="F10558" i="12" s="1" a="1"/>
  <c r="F10558" i="12" s="1"/>
  <c r="F10562" i="12" s="1" a="1"/>
  <c r="F10562" i="12" s="1"/>
  <c r="F10566" i="12" s="1" a="1"/>
  <c r="F10566" i="12" s="1"/>
  <c r="F10570" i="12" s="1" a="1"/>
  <c r="F10570" i="12" s="1"/>
  <c r="F10574" i="12" s="1" a="1"/>
  <c r="F10574" i="12" s="1"/>
  <c r="F10578" i="12" s="1" a="1"/>
  <c r="F10578" i="12" s="1"/>
  <c r="F10582" i="12" s="1" a="1"/>
  <c r="F10582" i="12" s="1"/>
  <c r="F10586" i="12" s="1" a="1"/>
  <c r="F10586" i="12" s="1"/>
  <c r="F10590" i="12" s="1" a="1"/>
  <c r="F10590" i="12" s="1"/>
  <c r="F10594" i="12" s="1" a="1"/>
  <c r="F10594" i="12" s="1"/>
  <c r="F10598" i="12" s="1" a="1"/>
  <c r="F10598" i="12" s="1"/>
  <c r="F10602" i="12" s="1" a="1"/>
  <c r="F10602" i="12" s="1"/>
  <c r="F10606" i="12" s="1" a="1"/>
  <c r="F10606" i="12" s="1"/>
  <c r="F10610" i="12" s="1" a="1"/>
  <c r="F10610" i="12" s="1"/>
  <c r="F10614" i="12" s="1" a="1"/>
  <c r="F10614" i="12" s="1"/>
  <c r="F10618" i="12" s="1" a="1"/>
  <c r="F10618" i="12" s="1"/>
  <c r="F10622" i="12" s="1" a="1"/>
  <c r="F10622" i="12" s="1"/>
  <c r="F10626" i="12" s="1" a="1"/>
  <c r="F10626" i="12" s="1"/>
  <c r="F10630" i="12" s="1" a="1"/>
  <c r="F10630" i="12" s="1"/>
  <c r="F10634" i="12" s="1" a="1"/>
  <c r="F10634" i="12" s="1"/>
  <c r="F10638" i="12" s="1" a="1"/>
  <c r="F10638" i="12" s="1"/>
  <c r="F10642" i="12" s="1" a="1"/>
  <c r="F10642" i="12" s="1"/>
  <c r="F10646" i="12" s="1" a="1"/>
  <c r="F10646" i="12" s="1"/>
  <c r="F10650" i="12" s="1" a="1"/>
  <c r="F10650" i="12" s="1"/>
  <c r="F10654" i="12" s="1" a="1"/>
  <c r="F10654" i="12" s="1"/>
  <c r="F10658" i="12" s="1" a="1"/>
  <c r="F10658" i="12" s="1"/>
  <c r="F10662" i="12" s="1" a="1"/>
  <c r="F10662" i="12" s="1"/>
  <c r="F10666" i="12" s="1" a="1"/>
  <c r="F10666" i="12" s="1"/>
  <c r="F10670" i="12" s="1" a="1"/>
  <c r="F10670" i="12" s="1"/>
  <c r="F10674" i="12" s="1" a="1"/>
  <c r="F10674" i="12" s="1"/>
  <c r="F10678" i="12" s="1" a="1"/>
  <c r="F10678" i="12" s="1"/>
  <c r="F10682" i="12" s="1" a="1"/>
  <c r="F10682" i="12" s="1"/>
  <c r="F10686" i="12" s="1" a="1"/>
  <c r="F10686" i="12" s="1"/>
  <c r="F10690" i="12" s="1" a="1"/>
  <c r="F10690" i="12" s="1"/>
  <c r="F10694" i="12" s="1" a="1"/>
  <c r="F10694" i="12" s="1"/>
  <c r="F10698" i="12" s="1" a="1"/>
  <c r="F10698" i="12" s="1"/>
  <c r="F10702" i="12" s="1" a="1"/>
  <c r="F10702" i="12" s="1"/>
  <c r="F10706" i="12" s="1" a="1"/>
  <c r="F10706" i="12" s="1"/>
  <c r="F10710" i="12" s="1" a="1"/>
  <c r="F10710" i="12" s="1"/>
  <c r="F10714" i="12" s="1" a="1"/>
  <c r="F10714" i="12" s="1"/>
  <c r="F10718" i="12" s="1" a="1"/>
  <c r="F10718" i="12" s="1"/>
  <c r="F10722" i="12" s="1" a="1"/>
  <c r="F10722" i="12" s="1"/>
  <c r="F10726" i="12" s="1" a="1"/>
  <c r="F10726" i="12" s="1"/>
  <c r="F10730" i="12" s="1" a="1"/>
  <c r="F10730" i="12" s="1"/>
  <c r="F10734" i="12" s="1" a="1"/>
  <c r="F10734" i="12" s="1"/>
  <c r="F10738" i="12" s="1" a="1"/>
  <c r="F10738" i="12" s="1"/>
  <c r="F10742" i="12" s="1" a="1"/>
  <c r="F10742" i="12" s="1"/>
  <c r="F10746" i="12" s="1" a="1"/>
  <c r="F10746" i="12" s="1"/>
  <c r="F10750" i="12" s="1" a="1"/>
  <c r="F10750" i="12" s="1"/>
  <c r="F10754" i="12" s="1" a="1"/>
  <c r="F10754" i="12" s="1"/>
  <c r="F10758" i="12" s="1" a="1"/>
  <c r="F10758" i="12" s="1"/>
  <c r="F10762" i="12" s="1" a="1"/>
  <c r="F10762" i="12" s="1"/>
  <c r="F10766" i="12" s="1" a="1"/>
  <c r="F10766" i="12" s="1"/>
  <c r="F10770" i="12" s="1" a="1"/>
  <c r="F10770" i="12" s="1"/>
  <c r="F10774" i="12" s="1" a="1"/>
  <c r="F10774" i="12" s="1"/>
  <c r="F10778" i="12" s="1" a="1"/>
  <c r="F10778" i="12" s="1"/>
  <c r="F10782" i="12" s="1" a="1"/>
  <c r="F10782" i="12" s="1"/>
  <c r="F10786" i="12" s="1" a="1"/>
  <c r="F10786" i="12" s="1"/>
  <c r="F10790" i="12" s="1" a="1"/>
  <c r="F10790" i="12" s="1"/>
  <c r="F10794" i="12" s="1" a="1"/>
  <c r="F10794" i="12" s="1"/>
  <c r="F10798" i="12" s="1" a="1"/>
  <c r="F10798" i="12" s="1"/>
  <c r="F10802" i="12" s="1" a="1"/>
  <c r="F10802" i="12" s="1"/>
  <c r="F10806" i="12" s="1" a="1"/>
  <c r="F10806" i="12" s="1"/>
  <c r="F10810" i="12" s="1" a="1"/>
  <c r="F10810" i="12" s="1"/>
  <c r="F10814" i="12" s="1" a="1"/>
  <c r="F10814" i="12" s="1"/>
  <c r="F10818" i="12" s="1" a="1"/>
  <c r="F10818" i="12" s="1"/>
  <c r="F10822" i="12" s="1" a="1"/>
  <c r="F10822" i="12" s="1"/>
  <c r="F10826" i="12" s="1" a="1"/>
  <c r="F10826" i="12" s="1"/>
  <c r="F10830" i="12" s="1" a="1"/>
  <c r="F10830" i="12" s="1"/>
  <c r="F10834" i="12" s="1" a="1"/>
  <c r="F10834" i="12" s="1"/>
  <c r="F10838" i="12" s="1" a="1"/>
  <c r="F10838" i="12" s="1"/>
  <c r="F10842" i="12" s="1" a="1"/>
  <c r="F10842" i="12" s="1"/>
  <c r="F10846" i="12" s="1" a="1"/>
  <c r="F10846" i="12" s="1"/>
  <c r="F10850" i="12" s="1" a="1"/>
  <c r="F10850" i="12" s="1"/>
  <c r="F10854" i="12" s="1" a="1"/>
  <c r="F10854" i="12" s="1"/>
  <c r="F10858" i="12" s="1" a="1"/>
  <c r="F10858" i="12" s="1"/>
  <c r="F10862" i="12" s="1" a="1"/>
  <c r="F10862" i="12" s="1"/>
  <c r="F10866" i="12" s="1" a="1"/>
  <c r="F10866" i="12" s="1"/>
  <c r="F10870" i="12" s="1" a="1"/>
  <c r="F10870" i="12" s="1"/>
  <c r="F10874" i="12" s="1" a="1"/>
  <c r="F10874" i="12" s="1"/>
  <c r="F10878" i="12" s="1" a="1"/>
  <c r="F10878" i="12" s="1"/>
  <c r="F10882" i="12" s="1" a="1"/>
  <c r="F10882" i="12" s="1"/>
  <c r="F10886" i="12" s="1" a="1"/>
  <c r="F10886" i="12" s="1"/>
  <c r="F10890" i="12" s="1" a="1"/>
  <c r="F10890" i="12" s="1"/>
  <c r="F10894" i="12" s="1" a="1"/>
  <c r="F10894" i="12" s="1"/>
  <c r="F10898" i="12" s="1" a="1"/>
  <c r="F10898" i="12" s="1"/>
  <c r="F10902" i="12" s="1" a="1"/>
  <c r="F10902" i="12" s="1"/>
  <c r="F10906" i="12" s="1" a="1"/>
  <c r="F10906" i="12" s="1"/>
  <c r="F10910" i="12" s="1" a="1"/>
  <c r="F10910" i="12" s="1"/>
  <c r="F10914" i="12" s="1" a="1"/>
  <c r="F10914" i="12" s="1"/>
  <c r="F10918" i="12" s="1" a="1"/>
  <c r="F10918" i="12" s="1"/>
  <c r="F10922" i="12" s="1" a="1"/>
  <c r="F10922" i="12" s="1"/>
  <c r="F10926" i="12" s="1" a="1"/>
  <c r="F10926" i="12" s="1"/>
  <c r="F10930" i="12" s="1" a="1"/>
  <c r="F10930" i="12" s="1"/>
  <c r="F10934" i="12" s="1" a="1"/>
  <c r="F10934" i="12" s="1"/>
  <c r="F10938" i="12" s="1" a="1"/>
  <c r="F10938" i="12" s="1"/>
  <c r="F10942" i="12" s="1" a="1"/>
  <c r="F10942" i="12" s="1"/>
  <c r="F10946" i="12" s="1" a="1"/>
  <c r="F10946" i="12" s="1"/>
  <c r="F10950" i="12" s="1" a="1"/>
  <c r="F10950" i="12" s="1"/>
  <c r="F10954" i="12" s="1" a="1"/>
  <c r="F10954" i="12" s="1"/>
  <c r="F10958" i="12" s="1" a="1"/>
  <c r="F10958" i="12" s="1"/>
  <c r="F10962" i="12" s="1" a="1"/>
  <c r="F10962" i="12" s="1"/>
  <c r="F10966" i="12" s="1" a="1"/>
  <c r="F10966" i="12" s="1"/>
  <c r="F10970" i="12" s="1" a="1"/>
  <c r="F10970" i="12" s="1"/>
  <c r="F10974" i="12" s="1" a="1"/>
  <c r="F10974" i="12" s="1"/>
  <c r="F10978" i="12" s="1" a="1"/>
  <c r="F10978" i="12" s="1"/>
  <c r="F10982" i="12" s="1" a="1"/>
  <c r="F10982" i="12" s="1"/>
  <c r="F10986" i="12" s="1" a="1"/>
  <c r="F10986" i="12" s="1"/>
  <c r="F10990" i="12" s="1" a="1"/>
  <c r="F10990" i="12" s="1"/>
  <c r="F10994" i="12" s="1" a="1"/>
  <c r="F10994" i="12" s="1"/>
  <c r="F10998" i="12" s="1" a="1"/>
  <c r="F10998" i="12" s="1"/>
  <c r="F11002" i="12" s="1" a="1"/>
  <c r="F11002" i="12" s="1"/>
  <c r="F11006" i="12" s="1" a="1"/>
  <c r="F11006" i="12" s="1"/>
  <c r="F11010" i="12" s="1" a="1"/>
  <c r="F11010" i="12" s="1"/>
  <c r="F11014" i="12" s="1" a="1"/>
  <c r="F11014" i="12" s="1"/>
  <c r="F11018" i="12" s="1" a="1"/>
  <c r="F11018" i="12" s="1"/>
  <c r="F11022" i="12" s="1" a="1"/>
  <c r="F11022" i="12" s="1"/>
  <c r="F11026" i="12" s="1" a="1"/>
  <c r="F11026" i="12" s="1"/>
  <c r="F11030" i="12" s="1" a="1"/>
  <c r="F11030" i="12" s="1"/>
  <c r="F11034" i="12" s="1" a="1"/>
  <c r="F11034" i="12" s="1"/>
  <c r="F11038" i="12" s="1" a="1"/>
  <c r="F11038" i="12" s="1"/>
  <c r="F11042" i="12" s="1" a="1"/>
  <c r="F11042" i="12" s="1"/>
  <c r="F11046" i="12" s="1" a="1"/>
  <c r="F11046" i="12" s="1"/>
  <c r="F11050" i="12" s="1" a="1"/>
  <c r="F11050" i="12" s="1"/>
  <c r="F11054" i="12" s="1" a="1"/>
  <c r="F11054" i="12" s="1"/>
  <c r="F11058" i="12" s="1" a="1"/>
  <c r="F11058" i="12" s="1"/>
  <c r="F11062" i="12" s="1" a="1"/>
  <c r="F11062" i="12" s="1"/>
  <c r="F11066" i="12" s="1" a="1"/>
  <c r="F11066" i="12" s="1"/>
  <c r="F11070" i="12" s="1" a="1"/>
  <c r="F11070" i="12" s="1"/>
  <c r="F11074" i="12" s="1" a="1"/>
  <c r="F11074" i="12" s="1"/>
  <c r="F11078" i="12" s="1" a="1"/>
  <c r="F11078" i="12" s="1"/>
  <c r="F11082" i="12" s="1" a="1"/>
  <c r="F11082" i="12" s="1"/>
  <c r="F11086" i="12" s="1" a="1"/>
  <c r="F11086" i="12" s="1"/>
  <c r="F11090" i="12" s="1" a="1"/>
  <c r="F11090" i="12" s="1"/>
  <c r="F11094" i="12" s="1" a="1"/>
  <c r="F11094" i="12" s="1"/>
  <c r="F11098" i="12" s="1" a="1"/>
  <c r="F11098" i="12" s="1"/>
  <c r="F11102" i="12" s="1" a="1"/>
  <c r="F11102" i="12" s="1"/>
  <c r="F11106" i="12" s="1" a="1"/>
  <c r="F11106" i="12" s="1"/>
  <c r="F11110" i="12" s="1" a="1"/>
  <c r="F11110" i="12" s="1"/>
  <c r="F11114" i="12" s="1" a="1"/>
  <c r="F11114" i="12" s="1"/>
  <c r="F11118" i="12" s="1" a="1"/>
  <c r="F11118" i="12" s="1"/>
  <c r="F11122" i="12" s="1" a="1"/>
  <c r="F11122" i="12" s="1"/>
  <c r="F11126" i="12" s="1" a="1"/>
  <c r="F11126" i="12" s="1"/>
  <c r="F11130" i="12" s="1" a="1"/>
  <c r="F11130" i="12" s="1"/>
  <c r="F11134" i="12" s="1" a="1"/>
  <c r="F11134" i="12" s="1"/>
  <c r="F285" i="12" a="1"/>
  <c r="F285" i="12" s="1"/>
  <c r="F289" i="12" s="1" a="1"/>
  <c r="F289" i="12" s="1"/>
  <c r="F293" i="12" s="1" a="1"/>
  <c r="F293" i="12" s="1"/>
  <c r="F297" i="12" s="1" a="1"/>
  <c r="F297" i="12" s="1"/>
  <c r="F301" i="12" s="1" a="1"/>
  <c r="F301" i="12" s="1"/>
  <c r="F305" i="12" s="1" a="1"/>
  <c r="F305" i="12" s="1"/>
  <c r="F309" i="12" s="1" a="1"/>
  <c r="F309" i="12" s="1"/>
  <c r="F313" i="12" s="1" a="1"/>
  <c r="F313" i="12" s="1"/>
  <c r="F317" i="12" s="1" a="1"/>
  <c r="F317" i="12" s="1"/>
  <c r="F321" i="12" s="1" a="1"/>
  <c r="F321" i="12" s="1"/>
  <c r="F325" i="12" s="1" a="1"/>
  <c r="F325" i="12" s="1"/>
  <c r="F329" i="12" s="1" a="1"/>
  <c r="F329" i="12" s="1"/>
  <c r="F333" i="12" s="1" a="1"/>
  <c r="F333" i="12" s="1"/>
  <c r="F337" i="12" s="1" a="1"/>
  <c r="F337" i="12" s="1"/>
  <c r="F341" i="12" s="1" a="1"/>
  <c r="F341" i="12" s="1"/>
  <c r="F345" i="12" s="1" a="1"/>
  <c r="F345" i="12" s="1"/>
  <c r="F349" i="12" s="1" a="1"/>
  <c r="F349" i="12" s="1"/>
  <c r="F353" i="12" s="1" a="1"/>
  <c r="F353" i="12" s="1"/>
  <c r="F357" i="12" s="1" a="1"/>
  <c r="F357" i="12" s="1"/>
  <c r="F361" i="12" s="1" a="1"/>
  <c r="F361" i="12" s="1"/>
  <c r="F365" i="12" s="1" a="1"/>
  <c r="F365" i="12" s="1"/>
  <c r="F369" i="12" s="1" a="1"/>
  <c r="F369" i="12" s="1"/>
  <c r="F373" i="12" s="1" a="1"/>
  <c r="F373" i="12" s="1"/>
  <c r="F377" i="12" s="1" a="1"/>
  <c r="F377" i="12" s="1"/>
  <c r="F381" i="12" s="1" a="1"/>
  <c r="F381" i="12" s="1"/>
  <c r="F385" i="12" s="1" a="1"/>
  <c r="F385" i="12" s="1"/>
  <c r="F389" i="12" s="1" a="1"/>
  <c r="F389" i="12" s="1"/>
  <c r="F393" i="12" s="1" a="1"/>
  <c r="F393" i="12" s="1"/>
  <c r="F397" i="12" s="1" a="1"/>
  <c r="F397" i="12" s="1"/>
  <c r="F401" i="12" s="1" a="1"/>
  <c r="F401" i="12" s="1"/>
  <c r="F405" i="12" s="1" a="1"/>
  <c r="F405" i="12" s="1"/>
  <c r="F409" i="12" s="1" a="1"/>
  <c r="F409" i="12" s="1"/>
  <c r="F413" i="12" s="1" a="1"/>
  <c r="F413" i="12" s="1"/>
  <c r="F417" i="12" s="1" a="1"/>
  <c r="F417" i="12" s="1"/>
  <c r="F421" i="12" s="1" a="1"/>
  <c r="F421" i="12" s="1"/>
  <c r="F425" i="12" s="1" a="1"/>
  <c r="F425" i="12" s="1"/>
  <c r="F429" i="12" s="1" a="1"/>
  <c r="F429" i="12" s="1"/>
  <c r="F433" i="12" s="1" a="1"/>
  <c r="F433" i="12" s="1"/>
  <c r="F437" i="12" s="1" a="1"/>
  <c r="F437" i="12" s="1"/>
  <c r="F441" i="12" s="1" a="1"/>
  <c r="F441" i="12" s="1"/>
  <c r="F445" i="12" s="1" a="1"/>
  <c r="F445" i="12" s="1"/>
  <c r="F449" i="12" s="1" a="1"/>
  <c r="F449" i="12" s="1"/>
  <c r="F453" i="12" s="1" a="1"/>
  <c r="F453" i="12" s="1"/>
  <c r="F457" i="12" s="1" a="1"/>
  <c r="F457" i="12" s="1"/>
  <c r="F461" i="12" s="1" a="1"/>
  <c r="F461" i="12" s="1"/>
  <c r="F465" i="12" s="1" a="1"/>
  <c r="F465" i="12" s="1"/>
  <c r="F469" i="12" s="1" a="1"/>
  <c r="F469" i="12" s="1"/>
  <c r="F473" i="12" s="1" a="1"/>
  <c r="F473" i="12" s="1"/>
  <c r="F477" i="12" s="1" a="1"/>
  <c r="F477" i="12" s="1"/>
  <c r="F481" i="12" s="1" a="1"/>
  <c r="F481" i="12" s="1"/>
  <c r="F485" i="12" s="1" a="1"/>
  <c r="F485" i="12" s="1"/>
  <c r="F489" i="12" s="1" a="1"/>
  <c r="F489" i="12" s="1"/>
  <c r="F493" i="12" s="1" a="1"/>
  <c r="F493" i="12" s="1"/>
  <c r="F497" i="12" s="1" a="1"/>
  <c r="F497" i="12" s="1"/>
  <c r="F501" i="12" s="1" a="1"/>
  <c r="F501" i="12" s="1"/>
  <c r="F505" i="12" s="1" a="1"/>
  <c r="F505" i="12" s="1"/>
  <c r="F509" i="12" s="1" a="1"/>
  <c r="F509" i="12" s="1"/>
  <c r="F513" i="12" s="1" a="1"/>
  <c r="F513" i="12" s="1"/>
  <c r="F517" i="12" s="1" a="1"/>
  <c r="F517" i="12" s="1"/>
  <c r="F521" i="12" s="1" a="1"/>
  <c r="F521" i="12" s="1"/>
  <c r="F525" i="12" s="1" a="1"/>
  <c r="F525" i="12" s="1"/>
  <c r="F529" i="12" s="1" a="1"/>
  <c r="F529" i="12" s="1"/>
  <c r="F533" i="12" s="1" a="1"/>
  <c r="F533" i="12" s="1"/>
  <c r="F537" i="12" s="1" a="1"/>
  <c r="F537" i="12" s="1"/>
  <c r="F541" i="12" s="1" a="1"/>
  <c r="F541" i="12" s="1"/>
  <c r="F545" i="12" s="1" a="1"/>
  <c r="F545" i="12" s="1"/>
  <c r="F549" i="12" s="1" a="1"/>
  <c r="F549" i="12" s="1"/>
  <c r="F553" i="12" s="1" a="1"/>
  <c r="F553" i="12" s="1"/>
  <c r="F557" i="12" s="1" a="1"/>
  <c r="F557" i="12" s="1"/>
  <c r="F561" i="12" s="1" a="1"/>
  <c r="F561" i="12" s="1"/>
  <c r="F565" i="12" s="1" a="1"/>
  <c r="F565" i="12" s="1"/>
  <c r="F569" i="12" s="1" a="1"/>
  <c r="F569" i="12" s="1"/>
  <c r="F573" i="12" s="1" a="1"/>
  <c r="F573" i="12" s="1"/>
  <c r="F577" i="12" s="1" a="1"/>
  <c r="F577" i="12" s="1"/>
  <c r="F581" i="12" s="1" a="1"/>
  <c r="F581" i="12" s="1"/>
  <c r="F585" i="12" s="1" a="1"/>
  <c r="F585" i="12" s="1"/>
  <c r="F589" i="12" s="1" a="1"/>
  <c r="F589" i="12" s="1"/>
  <c r="F593" i="12" s="1" a="1"/>
  <c r="F593" i="12" s="1"/>
  <c r="F597" i="12" s="1" a="1"/>
  <c r="F597" i="12" s="1"/>
  <c r="F601" i="12" s="1" a="1"/>
  <c r="F601" i="12" s="1"/>
  <c r="F605" i="12" s="1" a="1"/>
  <c r="F605" i="12" s="1"/>
  <c r="F609" i="12" s="1" a="1"/>
  <c r="F609" i="12" s="1"/>
  <c r="F613" i="12" s="1" a="1"/>
  <c r="F613" i="12" s="1"/>
  <c r="F617" i="12" s="1" a="1"/>
  <c r="F617" i="12" s="1"/>
  <c r="F621" i="12" s="1" a="1"/>
  <c r="F621" i="12" s="1"/>
  <c r="F625" i="12" s="1" a="1"/>
  <c r="F625" i="12" s="1"/>
  <c r="F629" i="12" s="1" a="1"/>
  <c r="F629" i="12" s="1"/>
  <c r="F633" i="12" s="1" a="1"/>
  <c r="F633" i="12" s="1"/>
  <c r="F637" i="12" s="1" a="1"/>
  <c r="F637" i="12" s="1"/>
  <c r="F641" i="12" s="1" a="1"/>
  <c r="F641" i="12" s="1"/>
  <c r="F645" i="12" s="1" a="1"/>
  <c r="F645" i="12" s="1"/>
  <c r="F649" i="12" s="1" a="1"/>
  <c r="F649" i="12" s="1"/>
  <c r="F653" i="12" s="1" a="1"/>
  <c r="F653" i="12" s="1"/>
  <c r="F657" i="12" s="1" a="1"/>
  <c r="F657" i="12" s="1"/>
  <c r="F661" i="12" s="1" a="1"/>
  <c r="F661" i="12" s="1"/>
  <c r="F665" i="12" s="1" a="1"/>
  <c r="F665" i="12" s="1"/>
  <c r="F669" i="12" s="1" a="1"/>
  <c r="F669" i="12" s="1"/>
  <c r="F673" i="12" s="1" a="1"/>
  <c r="F673" i="12" s="1"/>
  <c r="F677" i="12" s="1" a="1"/>
  <c r="F677" i="12" s="1"/>
  <c r="F681" i="12" s="1" a="1"/>
  <c r="F681" i="12" s="1"/>
  <c r="F685" i="12" s="1" a="1"/>
  <c r="F685" i="12" s="1"/>
  <c r="F689" i="12" s="1" a="1"/>
  <c r="F689" i="12" s="1"/>
  <c r="F693" i="12" s="1" a="1"/>
  <c r="F693" i="12" s="1"/>
  <c r="F697" i="12" s="1" a="1"/>
  <c r="F697" i="12" s="1"/>
  <c r="F701" i="12" s="1" a="1"/>
  <c r="F701" i="12" s="1"/>
  <c r="F705" i="12" s="1" a="1"/>
  <c r="F705" i="12" s="1"/>
  <c r="F709" i="12" s="1" a="1"/>
  <c r="F709" i="12" s="1"/>
  <c r="F713" i="12" s="1" a="1"/>
  <c r="F713" i="12" s="1"/>
  <c r="F717" i="12" s="1" a="1"/>
  <c r="F717" i="12" s="1"/>
  <c r="F721" i="12" s="1" a="1"/>
  <c r="F721" i="12" s="1"/>
  <c r="F725" i="12" s="1" a="1"/>
  <c r="F725" i="12" s="1"/>
  <c r="F729" i="12" s="1" a="1"/>
  <c r="F729" i="12" s="1"/>
  <c r="F733" i="12" s="1" a="1"/>
  <c r="F733" i="12" s="1"/>
  <c r="F737" i="12" s="1" a="1"/>
  <c r="F737" i="12" s="1"/>
  <c r="F741" i="12" s="1" a="1"/>
  <c r="F741" i="12" s="1"/>
  <c r="F745" i="12" s="1" a="1"/>
  <c r="F745" i="12" s="1"/>
  <c r="F749" i="12" s="1" a="1"/>
  <c r="F749" i="12" s="1"/>
  <c r="F753" i="12" s="1" a="1"/>
  <c r="F753" i="12" s="1"/>
  <c r="F757" i="12" s="1" a="1"/>
  <c r="F757" i="12" s="1"/>
  <c r="F761" i="12" s="1" a="1"/>
  <c r="F761" i="12" s="1"/>
  <c r="F765" i="12" s="1" a="1"/>
  <c r="F765" i="12" s="1"/>
  <c r="F769" i="12" s="1" a="1"/>
  <c r="F769" i="12" s="1"/>
  <c r="F773" i="12" s="1" a="1"/>
  <c r="F773" i="12" s="1"/>
  <c r="F777" i="12" s="1" a="1"/>
  <c r="F777" i="12" s="1"/>
  <c r="F781" i="12" s="1" a="1"/>
  <c r="F781" i="12" s="1"/>
  <c r="F785" i="12" s="1" a="1"/>
  <c r="F785" i="12" s="1"/>
  <c r="F789" i="12" s="1" a="1"/>
  <c r="F789" i="12" s="1"/>
  <c r="F793" i="12" s="1" a="1"/>
  <c r="F793" i="12" s="1"/>
  <c r="F797" i="12" s="1" a="1"/>
  <c r="F797" i="12" s="1"/>
  <c r="F801" i="12" s="1" a="1"/>
  <c r="F801" i="12" s="1"/>
  <c r="F805" i="12" s="1" a="1"/>
  <c r="F805" i="12" s="1"/>
  <c r="F809" i="12" s="1" a="1"/>
  <c r="F809" i="12" s="1"/>
  <c r="F813" i="12" s="1" a="1"/>
  <c r="F813" i="12" s="1"/>
  <c r="F817" i="12" s="1" a="1"/>
  <c r="F817" i="12" s="1"/>
  <c r="F821" i="12" s="1" a="1"/>
  <c r="F821" i="12" s="1"/>
  <c r="F825" i="12" s="1" a="1"/>
  <c r="F825" i="12" s="1"/>
  <c r="F829" i="12" s="1" a="1"/>
  <c r="F829" i="12" s="1"/>
  <c r="F833" i="12" s="1" a="1"/>
  <c r="F833" i="12" s="1"/>
  <c r="F837" i="12" s="1" a="1"/>
  <c r="F837" i="12" s="1"/>
  <c r="F841" i="12" s="1" a="1"/>
  <c r="F841" i="12" s="1"/>
  <c r="F845" i="12" s="1" a="1"/>
  <c r="F845" i="12" s="1"/>
  <c r="F849" i="12" s="1" a="1"/>
  <c r="F849" i="12" s="1"/>
  <c r="F853" i="12" s="1" a="1"/>
  <c r="F853" i="12" s="1"/>
  <c r="F857" i="12" s="1" a="1"/>
  <c r="F857" i="12" s="1"/>
  <c r="F861" i="12" s="1" a="1"/>
  <c r="F861" i="12" s="1"/>
  <c r="F865" i="12" s="1" a="1"/>
  <c r="F865" i="12" s="1"/>
  <c r="F869" i="12" s="1" a="1"/>
  <c r="F869" i="12" s="1"/>
  <c r="F873" i="12" s="1" a="1"/>
  <c r="F873" i="12" s="1"/>
  <c r="F877" i="12" s="1" a="1"/>
  <c r="F877" i="12" s="1"/>
  <c r="F881" i="12" s="1" a="1"/>
  <c r="F881" i="12" s="1"/>
  <c r="F885" i="12" s="1" a="1"/>
  <c r="F885" i="12" s="1"/>
  <c r="F889" i="12" s="1" a="1"/>
  <c r="F889" i="12" s="1"/>
  <c r="F893" i="12" s="1" a="1"/>
  <c r="F893" i="12" s="1"/>
  <c r="F897" i="12" s="1" a="1"/>
  <c r="F897" i="12" s="1"/>
  <c r="F901" i="12" s="1" a="1"/>
  <c r="F901" i="12" s="1"/>
  <c r="F905" i="12" s="1" a="1"/>
  <c r="F905" i="12" s="1"/>
  <c r="F909" i="12" s="1" a="1"/>
  <c r="F909" i="12" s="1"/>
  <c r="F913" i="12" s="1" a="1"/>
  <c r="F913" i="12" s="1"/>
  <c r="F917" i="12" s="1" a="1"/>
  <c r="F917" i="12" s="1"/>
  <c r="F921" i="12" s="1" a="1"/>
  <c r="F921" i="12" s="1"/>
  <c r="F925" i="12" s="1" a="1"/>
  <c r="F925" i="12" s="1"/>
  <c r="F929" i="12" s="1" a="1"/>
  <c r="F929" i="12" s="1"/>
  <c r="F933" i="12" s="1" a="1"/>
  <c r="F933" i="12" s="1"/>
  <c r="F937" i="12" s="1" a="1"/>
  <c r="F937" i="12" s="1"/>
  <c r="F941" i="12" s="1" a="1"/>
  <c r="F941" i="12" s="1"/>
  <c r="F945" i="12" s="1" a="1"/>
  <c r="F945" i="12" s="1"/>
  <c r="F949" i="12" s="1" a="1"/>
  <c r="F949" i="12" s="1"/>
  <c r="F953" i="12" s="1" a="1"/>
  <c r="F953" i="12" s="1"/>
  <c r="F957" i="12" s="1" a="1"/>
  <c r="F957" i="12" s="1"/>
  <c r="F961" i="12" s="1" a="1"/>
  <c r="F961" i="12" s="1"/>
  <c r="F965" i="12" s="1" a="1"/>
  <c r="F965" i="12" s="1"/>
  <c r="F969" i="12" s="1" a="1"/>
  <c r="F969" i="12" s="1"/>
  <c r="F973" i="12" s="1" a="1"/>
  <c r="F973" i="12" s="1"/>
  <c r="F977" i="12" s="1" a="1"/>
  <c r="F977" i="12" s="1"/>
  <c r="F981" i="12" s="1" a="1"/>
  <c r="F981" i="12" s="1"/>
  <c r="F985" i="12" s="1" a="1"/>
  <c r="F985" i="12" s="1"/>
  <c r="F989" i="12" s="1" a="1"/>
  <c r="F989" i="12" s="1"/>
  <c r="F993" i="12" s="1" a="1"/>
  <c r="F993" i="12" s="1"/>
  <c r="F997" i="12" s="1" a="1"/>
  <c r="F997" i="12" s="1"/>
  <c r="F1001" i="12" s="1" a="1"/>
  <c r="F1001" i="12" s="1"/>
  <c r="F1005" i="12" s="1" a="1"/>
  <c r="F1005" i="12" s="1"/>
  <c r="F1009" i="12" s="1" a="1"/>
  <c r="F1009" i="12" s="1"/>
  <c r="F1013" i="12" s="1" a="1"/>
  <c r="F1013" i="12" s="1"/>
  <c r="F1017" i="12" s="1" a="1"/>
  <c r="F1017" i="12" s="1"/>
  <c r="F1021" i="12" s="1" a="1"/>
  <c r="F1021" i="12" s="1"/>
  <c r="F1025" i="12" s="1" a="1"/>
  <c r="F1025" i="12" s="1"/>
  <c r="F1029" i="12" s="1" a="1"/>
  <c r="F1029" i="12" s="1"/>
  <c r="F1033" i="12" s="1" a="1"/>
  <c r="F1033" i="12" s="1"/>
  <c r="F1037" i="12" s="1" a="1"/>
  <c r="F1037" i="12" s="1"/>
  <c r="F1041" i="12" s="1" a="1"/>
  <c r="F1041" i="12" s="1"/>
  <c r="F1045" i="12" s="1" a="1"/>
  <c r="F1045" i="12" s="1"/>
  <c r="F1049" i="12" s="1" a="1"/>
  <c r="F1049" i="12" s="1"/>
  <c r="F1053" i="12" s="1" a="1"/>
  <c r="F1053" i="12" s="1"/>
  <c r="F1057" i="12" s="1" a="1"/>
  <c r="F1057" i="12" s="1"/>
  <c r="F1061" i="12" s="1" a="1"/>
  <c r="F1061" i="12" s="1"/>
  <c r="F1065" i="12" s="1" a="1"/>
  <c r="F1065" i="12" s="1"/>
  <c r="F1069" i="12" s="1" a="1"/>
  <c r="F1069" i="12" s="1"/>
  <c r="F1073" i="12" s="1" a="1"/>
  <c r="F1073" i="12" s="1"/>
  <c r="F1077" i="12" s="1" a="1"/>
  <c r="F1077" i="12" s="1"/>
  <c r="F1081" i="12" s="1" a="1"/>
  <c r="F1081" i="12" s="1"/>
  <c r="F1085" i="12" s="1" a="1"/>
  <c r="F1085" i="12" s="1"/>
  <c r="F1089" i="12" s="1" a="1"/>
  <c r="F1089" i="12" s="1"/>
  <c r="F1093" i="12" s="1" a="1"/>
  <c r="F1093" i="12" s="1"/>
  <c r="F1097" i="12" s="1" a="1"/>
  <c r="F1097" i="12" s="1"/>
  <c r="F1101" i="12" s="1" a="1"/>
  <c r="F1101" i="12" s="1"/>
  <c r="F1105" i="12" s="1" a="1"/>
  <c r="F1105" i="12" s="1"/>
  <c r="F1109" i="12" s="1" a="1"/>
  <c r="F1109" i="12" s="1"/>
  <c r="F1113" i="12" s="1" a="1"/>
  <c r="F1113" i="12" s="1"/>
  <c r="F1117" i="12" s="1" a="1"/>
  <c r="F1117" i="12" s="1"/>
  <c r="F1121" i="12" s="1" a="1"/>
  <c r="F1121" i="12" s="1"/>
  <c r="F1125" i="12" s="1" a="1"/>
  <c r="F1125" i="12" s="1"/>
  <c r="F1129" i="12" s="1" a="1"/>
  <c r="F1129" i="12" s="1"/>
  <c r="F1133" i="12" s="1" a="1"/>
  <c r="F1133" i="12" s="1"/>
  <c r="F1137" i="12" s="1" a="1"/>
  <c r="F1137" i="12" s="1"/>
  <c r="F1141" i="12" s="1" a="1"/>
  <c r="F1141" i="12" s="1"/>
  <c r="F1145" i="12" s="1" a="1"/>
  <c r="F1145" i="12" s="1"/>
  <c r="F1149" i="12" s="1" a="1"/>
  <c r="F1149" i="12" s="1"/>
  <c r="F1153" i="12" s="1" a="1"/>
  <c r="F1153" i="12" s="1"/>
  <c r="F1157" i="12" s="1" a="1"/>
  <c r="F1157" i="12" s="1"/>
  <c r="F1161" i="12" s="1" a="1"/>
  <c r="F1161" i="12" s="1"/>
  <c r="F1165" i="12" s="1" a="1"/>
  <c r="F1165" i="12" s="1"/>
  <c r="F1169" i="12" s="1" a="1"/>
  <c r="F1169" i="12" s="1"/>
  <c r="F1173" i="12" s="1" a="1"/>
  <c r="F1173" i="12" s="1"/>
  <c r="F1177" i="12" s="1" a="1"/>
  <c r="F1177" i="12" s="1"/>
  <c r="F1181" i="12" s="1" a="1"/>
  <c r="F1181" i="12" s="1"/>
  <c r="F1185" i="12" s="1" a="1"/>
  <c r="F1185" i="12" s="1"/>
  <c r="F1189" i="12" s="1" a="1"/>
  <c r="F1189" i="12" s="1"/>
  <c r="F1193" i="12" s="1" a="1"/>
  <c r="F1193" i="12" s="1"/>
  <c r="F1197" i="12" s="1" a="1"/>
  <c r="F1197" i="12" s="1"/>
  <c r="F1201" i="12" s="1" a="1"/>
  <c r="F1201" i="12" s="1"/>
  <c r="F1205" i="12" s="1" a="1"/>
  <c r="F1205" i="12" s="1"/>
  <c r="F1209" i="12" s="1" a="1"/>
  <c r="F1209" i="12" s="1"/>
  <c r="F1213" i="12" s="1" a="1"/>
  <c r="F1213" i="12" s="1"/>
  <c r="F1217" i="12" s="1" a="1"/>
  <c r="F1217" i="12" s="1"/>
  <c r="F1221" i="12" s="1" a="1"/>
  <c r="F1221" i="12" s="1"/>
  <c r="F1225" i="12" s="1" a="1"/>
  <c r="F1225" i="12" s="1"/>
  <c r="F1229" i="12" s="1" a="1"/>
  <c r="F1229" i="12" s="1"/>
  <c r="F1233" i="12" s="1" a="1"/>
  <c r="F1233" i="12" s="1"/>
  <c r="F1237" i="12" s="1" a="1"/>
  <c r="F1237" i="12" s="1"/>
  <c r="F1241" i="12" s="1" a="1"/>
  <c r="F1241" i="12" s="1"/>
  <c r="F1245" i="12" s="1" a="1"/>
  <c r="F1245" i="12" s="1"/>
  <c r="F1249" i="12" s="1" a="1"/>
  <c r="F1249" i="12" s="1"/>
  <c r="F1253" i="12" s="1" a="1"/>
  <c r="F1253" i="12" s="1"/>
  <c r="F1257" i="12" s="1" a="1"/>
  <c r="F1257" i="12" s="1"/>
  <c r="F1261" i="12" s="1" a="1"/>
  <c r="F1261" i="12" s="1"/>
  <c r="F1265" i="12" s="1" a="1"/>
  <c r="F1265" i="12" s="1"/>
  <c r="F1269" i="12" s="1" a="1"/>
  <c r="F1269" i="12" s="1"/>
  <c r="F1273" i="12" s="1" a="1"/>
  <c r="F1273" i="12" s="1"/>
  <c r="F1277" i="12" s="1" a="1"/>
  <c r="F1277" i="12" s="1"/>
  <c r="F1281" i="12" s="1" a="1"/>
  <c r="F1281" i="12" s="1"/>
  <c r="F1285" i="12" s="1" a="1"/>
  <c r="F1285" i="12" s="1"/>
  <c r="F1289" i="12" s="1" a="1"/>
  <c r="F1289" i="12" s="1"/>
  <c r="F1293" i="12" s="1" a="1"/>
  <c r="F1293" i="12" s="1"/>
  <c r="F1297" i="12" s="1" a="1"/>
  <c r="F1297" i="12" s="1"/>
  <c r="F1301" i="12" s="1" a="1"/>
  <c r="F1301" i="12" s="1"/>
  <c r="F1305" i="12" s="1" a="1"/>
  <c r="F1305" i="12" s="1"/>
  <c r="F1309" i="12" s="1" a="1"/>
  <c r="F1309" i="12" s="1"/>
  <c r="F1313" i="12" s="1" a="1"/>
  <c r="F1313" i="12" s="1"/>
  <c r="F1317" i="12" s="1" a="1"/>
  <c r="F1317" i="12" s="1"/>
  <c r="F1321" i="12" s="1" a="1"/>
  <c r="F1321" i="12" s="1"/>
  <c r="F1325" i="12" s="1" a="1"/>
  <c r="F1325" i="12" s="1"/>
  <c r="F1329" i="12" s="1" a="1"/>
  <c r="F1329" i="12" s="1"/>
  <c r="F1333" i="12" s="1" a="1"/>
  <c r="F1333" i="12" s="1"/>
  <c r="F1337" i="12" s="1" a="1"/>
  <c r="F1337" i="12" s="1"/>
  <c r="F1341" i="12" s="1" a="1"/>
  <c r="F1341" i="12" s="1"/>
  <c r="F1345" i="12" s="1" a="1"/>
  <c r="F1345" i="12" s="1"/>
  <c r="F1349" i="12" s="1" a="1"/>
  <c r="F1349" i="12" s="1"/>
  <c r="F1353" i="12" s="1" a="1"/>
  <c r="F1353" i="12" s="1"/>
  <c r="F1357" i="12" s="1" a="1"/>
  <c r="F1357" i="12" s="1"/>
  <c r="F1361" i="12" s="1" a="1"/>
  <c r="F1361" i="12" s="1"/>
  <c r="F1365" i="12" s="1" a="1"/>
  <c r="F1365" i="12" s="1"/>
  <c r="F1369" i="12" s="1" a="1"/>
  <c r="F1369" i="12" s="1"/>
  <c r="F1373" i="12" s="1" a="1"/>
  <c r="F1373" i="12" s="1"/>
  <c r="F1377" i="12" s="1" a="1"/>
  <c r="F1377" i="12" s="1"/>
  <c r="F1381" i="12" s="1" a="1"/>
  <c r="F1381" i="12" s="1"/>
  <c r="F1385" i="12" s="1" a="1"/>
  <c r="F1385" i="12" s="1"/>
  <c r="F1389" i="12" s="1" a="1"/>
  <c r="F1389" i="12" s="1"/>
  <c r="F1393" i="12" s="1" a="1"/>
  <c r="F1393" i="12" s="1"/>
  <c r="F1397" i="12" s="1" a="1"/>
  <c r="F1397" i="12" s="1"/>
  <c r="F1401" i="12" s="1" a="1"/>
  <c r="F1401" i="12" s="1"/>
  <c r="F1405" i="12" s="1" a="1"/>
  <c r="F1405" i="12" s="1"/>
  <c r="F1409" i="12" s="1" a="1"/>
  <c r="F1409" i="12" s="1"/>
  <c r="F1413" i="12" s="1" a="1"/>
  <c r="F1413" i="12" s="1"/>
  <c r="F1417" i="12" s="1" a="1"/>
  <c r="F1417" i="12" s="1"/>
  <c r="F1421" i="12" s="1" a="1"/>
  <c r="F1421" i="12" s="1"/>
  <c r="F1425" i="12" s="1" a="1"/>
  <c r="F1425" i="12" s="1"/>
  <c r="F1429" i="12" s="1" a="1"/>
  <c r="F1429" i="12" s="1"/>
  <c r="F1433" i="12" s="1" a="1"/>
  <c r="F1433" i="12" s="1"/>
  <c r="F1437" i="12" s="1" a="1"/>
  <c r="F1437" i="12" s="1"/>
  <c r="F1441" i="12" s="1" a="1"/>
  <c r="F1441" i="12" s="1"/>
  <c r="F1445" i="12" s="1" a="1"/>
  <c r="F1445" i="12" s="1"/>
  <c r="F1449" i="12" s="1" a="1"/>
  <c r="F1449" i="12" s="1"/>
  <c r="F1453" i="12" s="1" a="1"/>
  <c r="F1453" i="12" s="1"/>
  <c r="F1457" i="12" s="1" a="1"/>
  <c r="F1457" i="12" s="1"/>
  <c r="F1461" i="12" s="1" a="1"/>
  <c r="F1461" i="12" s="1"/>
  <c r="F1465" i="12" s="1" a="1"/>
  <c r="F1465" i="12" s="1"/>
  <c r="F1469" i="12" s="1" a="1"/>
  <c r="F1469" i="12" s="1"/>
  <c r="F1473" i="12" s="1" a="1"/>
  <c r="F1473" i="12" s="1"/>
  <c r="F1477" i="12" s="1" a="1"/>
  <c r="F1477" i="12" s="1"/>
  <c r="F1481" i="12" s="1" a="1"/>
  <c r="F1481" i="12" s="1"/>
  <c r="F1485" i="12" s="1" a="1"/>
  <c r="F1485" i="12" s="1"/>
  <c r="F1489" i="12" s="1" a="1"/>
  <c r="F1489" i="12" s="1"/>
  <c r="F1493" i="12" s="1" a="1"/>
  <c r="F1493" i="12" s="1"/>
  <c r="F1497" i="12" s="1" a="1"/>
  <c r="F1497" i="12" s="1"/>
  <c r="F1501" i="12" s="1" a="1"/>
  <c r="F1501" i="12" s="1"/>
  <c r="F1505" i="12" s="1" a="1"/>
  <c r="F1505" i="12" s="1"/>
  <c r="F1509" i="12" s="1" a="1"/>
  <c r="F1509" i="12" s="1"/>
  <c r="F1513" i="12" s="1" a="1"/>
  <c r="F1513" i="12" s="1"/>
  <c r="F1517" i="12" s="1" a="1"/>
  <c r="F1517" i="12" s="1"/>
  <c r="F1521" i="12" s="1" a="1"/>
  <c r="F1521" i="12" s="1"/>
  <c r="F1525" i="12" s="1" a="1"/>
  <c r="F1525" i="12" s="1"/>
  <c r="F1529" i="12" s="1" a="1"/>
  <c r="F1529" i="12" s="1"/>
  <c r="F1533" i="12" s="1" a="1"/>
  <c r="F1533" i="12" s="1"/>
  <c r="F1537" i="12" s="1" a="1"/>
  <c r="F1537" i="12" s="1"/>
  <c r="F1541" i="12" s="1" a="1"/>
  <c r="F1541" i="12" s="1"/>
  <c r="F1545" i="12" s="1" a="1"/>
  <c r="F1545" i="12" s="1"/>
  <c r="F1549" i="12" s="1" a="1"/>
  <c r="F1549" i="12" s="1"/>
  <c r="F1553" i="12" s="1" a="1"/>
  <c r="F1553" i="12" s="1"/>
  <c r="F1557" i="12" s="1" a="1"/>
  <c r="F1557" i="12" s="1"/>
  <c r="F1561" i="12" s="1" a="1"/>
  <c r="F1561" i="12" s="1"/>
  <c r="F1565" i="12" s="1" a="1"/>
  <c r="F1565" i="12" s="1"/>
  <c r="F1569" i="12" s="1" a="1"/>
  <c r="F1569" i="12" s="1"/>
  <c r="F1573" i="12" s="1" a="1"/>
  <c r="F1573" i="12" s="1"/>
  <c r="F1577" i="12" s="1" a="1"/>
  <c r="F1577" i="12" s="1"/>
  <c r="F1581" i="12" s="1" a="1"/>
  <c r="F1581" i="12" s="1"/>
  <c r="F1585" i="12" s="1" a="1"/>
  <c r="F1585" i="12" s="1"/>
  <c r="F1589" i="12" s="1" a="1"/>
  <c r="F1589" i="12" s="1"/>
  <c r="F1593" i="12" s="1" a="1"/>
  <c r="F1593" i="12" s="1"/>
  <c r="F1597" i="12" s="1" a="1"/>
  <c r="F1597" i="12" s="1"/>
  <c r="F1601" i="12" s="1" a="1"/>
  <c r="F1601" i="12" s="1"/>
  <c r="F1605" i="12" s="1" a="1"/>
  <c r="F1605" i="12" s="1"/>
  <c r="F1609" i="12" s="1" a="1"/>
  <c r="F1609" i="12" s="1"/>
  <c r="F1613" i="12" s="1" a="1"/>
  <c r="F1613" i="12" s="1"/>
  <c r="F1617" i="12" s="1" a="1"/>
  <c r="F1617" i="12" s="1"/>
  <c r="F1621" i="12" s="1" a="1"/>
  <c r="F1621" i="12" s="1"/>
  <c r="F1625" i="12" s="1" a="1"/>
  <c r="F1625" i="12" s="1"/>
  <c r="F1629" i="12" s="1" a="1"/>
  <c r="F1629" i="12" s="1"/>
  <c r="F1633" i="12" s="1" a="1"/>
  <c r="F1633" i="12" s="1"/>
  <c r="F1637" i="12" s="1" a="1"/>
  <c r="F1637" i="12" s="1"/>
  <c r="F1641" i="12" s="1" a="1"/>
  <c r="F1641" i="12" s="1"/>
  <c r="F1645" i="12" s="1" a="1"/>
  <c r="F1645" i="12" s="1"/>
  <c r="F1649" i="12" s="1" a="1"/>
  <c r="F1649" i="12" s="1"/>
  <c r="F1653" i="12" s="1" a="1"/>
  <c r="F1653" i="12" s="1"/>
  <c r="F1657" i="12" s="1" a="1"/>
  <c r="F1657" i="12" s="1"/>
  <c r="F1661" i="12" s="1" a="1"/>
  <c r="F1661" i="12" s="1"/>
  <c r="F1665" i="12" s="1" a="1"/>
  <c r="F1665" i="12" s="1"/>
  <c r="F1669" i="12" s="1" a="1"/>
  <c r="F1669" i="12" s="1"/>
  <c r="F1673" i="12" s="1" a="1"/>
  <c r="F1673" i="12" s="1"/>
  <c r="F1677" i="12" s="1" a="1"/>
  <c r="F1677" i="12" s="1"/>
  <c r="F1681" i="12" s="1" a="1"/>
  <c r="F1681" i="12" s="1"/>
  <c r="F1685" i="12" s="1" a="1"/>
  <c r="F1685" i="12" s="1"/>
  <c r="F1689" i="12" s="1" a="1"/>
  <c r="F1689" i="12" s="1"/>
  <c r="F1693" i="12" s="1" a="1"/>
  <c r="F1693" i="12" s="1"/>
  <c r="F1697" i="12" s="1" a="1"/>
  <c r="F1697" i="12" s="1"/>
  <c r="F1701" i="12" s="1" a="1"/>
  <c r="F1701" i="12" s="1"/>
  <c r="F1705" i="12" s="1" a="1"/>
  <c r="F1705" i="12" s="1"/>
  <c r="F1709" i="12" s="1" a="1"/>
  <c r="F1709" i="12" s="1"/>
  <c r="F1713" i="12" s="1" a="1"/>
  <c r="F1713" i="12" s="1"/>
  <c r="F1717" i="12" s="1" a="1"/>
  <c r="F1717" i="12" s="1"/>
  <c r="F1721" i="12" s="1" a="1"/>
  <c r="F1721" i="12" s="1"/>
  <c r="F1725" i="12" s="1" a="1"/>
  <c r="F1725" i="12" s="1"/>
  <c r="F1729" i="12" s="1" a="1"/>
  <c r="F1729" i="12" s="1"/>
  <c r="F1733" i="12" s="1" a="1"/>
  <c r="F1733" i="12" s="1"/>
  <c r="F1737" i="12" s="1" a="1"/>
  <c r="F1737" i="12" s="1"/>
  <c r="F1741" i="12" s="1" a="1"/>
  <c r="F1741" i="12" s="1"/>
  <c r="F1745" i="12" s="1" a="1"/>
  <c r="F1745" i="12" s="1"/>
  <c r="F1749" i="12" s="1" a="1"/>
  <c r="F1749" i="12" s="1"/>
  <c r="F1753" i="12" s="1" a="1"/>
  <c r="F1753" i="12" s="1"/>
  <c r="F1757" i="12" s="1" a="1"/>
  <c r="F1757" i="12" s="1"/>
  <c r="F1761" i="12" s="1" a="1"/>
  <c r="F1761" i="12" s="1"/>
  <c r="F1765" i="12" s="1" a="1"/>
  <c r="F1765" i="12" s="1"/>
  <c r="F1769" i="12" s="1" a="1"/>
  <c r="F1769" i="12" s="1"/>
  <c r="F1773" i="12" s="1" a="1"/>
  <c r="F1773" i="12" s="1"/>
  <c r="F1777" i="12" s="1" a="1"/>
  <c r="F1777" i="12" s="1"/>
  <c r="F1781" i="12" s="1" a="1"/>
  <c r="F1781" i="12" s="1"/>
  <c r="F1785" i="12" s="1" a="1"/>
  <c r="F1785" i="12" s="1"/>
  <c r="F1789" i="12" s="1" a="1"/>
  <c r="F1789" i="12" s="1"/>
  <c r="F1793" i="12" s="1" a="1"/>
  <c r="F1793" i="12" s="1"/>
  <c r="F1797" i="12" s="1" a="1"/>
  <c r="F1797" i="12" s="1"/>
  <c r="F1801" i="12" s="1" a="1"/>
  <c r="F1801" i="12" s="1"/>
  <c r="F1805" i="12" s="1" a="1"/>
  <c r="F1805" i="12" s="1"/>
  <c r="F1809" i="12" s="1" a="1"/>
  <c r="F1809" i="12" s="1"/>
  <c r="F1813" i="12" s="1" a="1"/>
  <c r="F1813" i="12" s="1"/>
  <c r="F1817" i="12" s="1" a="1"/>
  <c r="F1817" i="12" s="1"/>
  <c r="F1821" i="12" s="1" a="1"/>
  <c r="F1821" i="12" s="1"/>
  <c r="F1825" i="12" s="1" a="1"/>
  <c r="F1825" i="12" s="1"/>
  <c r="F1829" i="12" s="1" a="1"/>
  <c r="F1829" i="12" s="1"/>
  <c r="F1833" i="12" s="1" a="1"/>
  <c r="F1833" i="12" s="1"/>
  <c r="F1837" i="12" s="1" a="1"/>
  <c r="F1837" i="12" s="1"/>
  <c r="F1841" i="12" s="1" a="1"/>
  <c r="F1841" i="12" s="1"/>
  <c r="F1845" i="12" s="1" a="1"/>
  <c r="F1845" i="12" s="1"/>
  <c r="F1849" i="12" s="1" a="1"/>
  <c r="F1849" i="12" s="1"/>
  <c r="F1853" i="12" s="1" a="1"/>
  <c r="F1853" i="12" s="1"/>
  <c r="F1857" i="12" s="1" a="1"/>
  <c r="F1857" i="12" s="1"/>
  <c r="F1861" i="12" s="1" a="1"/>
  <c r="F1861" i="12" s="1"/>
  <c r="F1865" i="12" s="1" a="1"/>
  <c r="F1865" i="12" s="1"/>
  <c r="F1869" i="12" s="1" a="1"/>
  <c r="F1869" i="12" s="1"/>
  <c r="F1873" i="12" s="1" a="1"/>
  <c r="F1873" i="12" s="1"/>
  <c r="F1877" i="12" s="1" a="1"/>
  <c r="F1877" i="12" s="1"/>
  <c r="F1881" i="12" s="1" a="1"/>
  <c r="F1881" i="12" s="1"/>
  <c r="F1885" i="12" s="1" a="1"/>
  <c r="F1885" i="12" s="1"/>
  <c r="F1889" i="12" s="1" a="1"/>
  <c r="F1889" i="12" s="1"/>
  <c r="F1893" i="12" s="1" a="1"/>
  <c r="F1893" i="12" s="1"/>
  <c r="F1897" i="12" s="1" a="1"/>
  <c r="F1897" i="12" s="1"/>
  <c r="F1901" i="12" s="1" a="1"/>
  <c r="F1901" i="12" s="1"/>
  <c r="F1905" i="12" s="1" a="1"/>
  <c r="F1905" i="12" s="1"/>
  <c r="F1909" i="12" s="1" a="1"/>
  <c r="F1909" i="12" s="1"/>
  <c r="F1913" i="12" s="1" a="1"/>
  <c r="F1913" i="12" s="1"/>
  <c r="F1917" i="12" s="1" a="1"/>
  <c r="F1917" i="12" s="1"/>
  <c r="F1921" i="12" s="1" a="1"/>
  <c r="F1921" i="12" s="1"/>
  <c r="F1925" i="12" s="1" a="1"/>
  <c r="F1925" i="12" s="1"/>
  <c r="F1929" i="12" s="1" a="1"/>
  <c r="F1929" i="12" s="1"/>
  <c r="F1933" i="12" s="1" a="1"/>
  <c r="F1933" i="12" s="1"/>
  <c r="F1937" i="12" s="1" a="1"/>
  <c r="F1937" i="12" s="1"/>
  <c r="F1941" i="12" s="1" a="1"/>
  <c r="F1941" i="12" s="1"/>
  <c r="F1945" i="12" s="1" a="1"/>
  <c r="F1945" i="12" s="1"/>
  <c r="F1949" i="12" s="1" a="1"/>
  <c r="F1949" i="12" s="1"/>
  <c r="F1953" i="12" s="1" a="1"/>
  <c r="F1953" i="12" s="1"/>
  <c r="F1957" i="12" s="1" a="1"/>
  <c r="F1957" i="12" s="1"/>
  <c r="F1961" i="12" s="1" a="1"/>
  <c r="F1961" i="12" s="1"/>
  <c r="F1965" i="12" s="1" a="1"/>
  <c r="F1965" i="12" s="1"/>
  <c r="F1969" i="12" s="1" a="1"/>
  <c r="F1969" i="12" s="1"/>
  <c r="F1973" i="12" s="1" a="1"/>
  <c r="F1973" i="12" s="1"/>
  <c r="F1977" i="12" s="1" a="1"/>
  <c r="F1977" i="12" s="1"/>
  <c r="F1981" i="12" s="1" a="1"/>
  <c r="F1981" i="12" s="1"/>
  <c r="F1985" i="12" s="1" a="1"/>
  <c r="F1985" i="12" s="1"/>
  <c r="F1989" i="12" s="1" a="1"/>
  <c r="F1989" i="12" s="1"/>
  <c r="F1993" i="12" s="1" a="1"/>
  <c r="F1993" i="12" s="1"/>
  <c r="F1997" i="12" s="1" a="1"/>
  <c r="F1997" i="12" s="1"/>
  <c r="F2001" i="12" s="1" a="1"/>
  <c r="F2001" i="12" s="1"/>
  <c r="F2005" i="12" s="1" a="1"/>
  <c r="F2005" i="12" s="1"/>
  <c r="F2009" i="12" s="1" a="1"/>
  <c r="F2009" i="12" s="1"/>
  <c r="F2013" i="12" s="1" a="1"/>
  <c r="F2013" i="12" s="1"/>
  <c r="F2017" i="12" s="1" a="1"/>
  <c r="F2017" i="12" s="1"/>
  <c r="F2021" i="12" s="1" a="1"/>
  <c r="F2021" i="12" s="1"/>
  <c r="F2025" i="12" s="1" a="1"/>
  <c r="F2025" i="12" s="1"/>
  <c r="F2029" i="12" s="1" a="1"/>
  <c r="F2029" i="12" s="1"/>
  <c r="F2033" i="12" s="1" a="1"/>
  <c r="F2033" i="12" s="1"/>
  <c r="F2037" i="12" s="1" a="1"/>
  <c r="F2037" i="12" s="1"/>
  <c r="F2041" i="12" s="1" a="1"/>
  <c r="F2041" i="12" s="1"/>
  <c r="F2045" i="12" s="1" a="1"/>
  <c r="F2045" i="12" s="1"/>
  <c r="F2049" i="12" s="1" a="1"/>
  <c r="F2049" i="12" s="1"/>
  <c r="F2053" i="12" s="1" a="1"/>
  <c r="F2053" i="12" s="1"/>
  <c r="F2057" i="12" s="1" a="1"/>
  <c r="F2057" i="12" s="1"/>
  <c r="F2061" i="12" s="1" a="1"/>
  <c r="F2061" i="12" s="1"/>
  <c r="F2065" i="12" s="1" a="1"/>
  <c r="F2065" i="12" s="1"/>
  <c r="F2069" i="12" s="1" a="1"/>
  <c r="F2069" i="12" s="1"/>
  <c r="F2073" i="12" s="1" a="1"/>
  <c r="F2073" i="12" s="1"/>
  <c r="F2077" i="12" s="1" a="1"/>
  <c r="F2077" i="12" s="1"/>
  <c r="F2081" i="12" s="1" a="1"/>
  <c r="F2081" i="12" s="1"/>
  <c r="F2085" i="12" s="1" a="1"/>
  <c r="F2085" i="12" s="1"/>
  <c r="F2089" i="12" s="1" a="1"/>
  <c r="F2089" i="12" s="1"/>
  <c r="F2093" i="12" s="1" a="1"/>
  <c r="F2093" i="12" s="1"/>
  <c r="F2097" i="12" s="1" a="1"/>
  <c r="F2097" i="12" s="1"/>
  <c r="F2101" i="12" s="1" a="1"/>
  <c r="F2101" i="12" s="1"/>
  <c r="F2105" i="12" s="1" a="1"/>
  <c r="F2105" i="12" s="1"/>
  <c r="F2109" i="12" s="1" a="1"/>
  <c r="F2109" i="12" s="1"/>
  <c r="F2113" i="12" s="1" a="1"/>
  <c r="F2113" i="12" s="1"/>
  <c r="F2117" i="12" s="1" a="1"/>
  <c r="F2117" i="12" s="1"/>
  <c r="F2121" i="12" s="1" a="1"/>
  <c r="F2121" i="12" s="1"/>
  <c r="F2125" i="12" s="1" a="1"/>
  <c r="F2125" i="12" s="1"/>
  <c r="F2129" i="12" s="1" a="1"/>
  <c r="F2129" i="12" s="1"/>
  <c r="F2133" i="12" s="1" a="1"/>
  <c r="F2133" i="12" s="1"/>
  <c r="F2137" i="12" s="1" a="1"/>
  <c r="F2137" i="12" s="1"/>
  <c r="F2141" i="12" s="1" a="1"/>
  <c r="F2141" i="12" s="1"/>
  <c r="F2145" i="12" s="1" a="1"/>
  <c r="F2145" i="12" s="1"/>
  <c r="F2149" i="12" s="1" a="1"/>
  <c r="F2149" i="12" s="1"/>
  <c r="F2153" i="12" s="1" a="1"/>
  <c r="F2153" i="12" s="1"/>
  <c r="F2157" i="12" s="1" a="1"/>
  <c r="F2157" i="12" s="1"/>
  <c r="F2161" i="12" s="1" a="1"/>
  <c r="F2161" i="12" s="1"/>
  <c r="F2165" i="12" s="1" a="1"/>
  <c r="F2165" i="12" s="1"/>
  <c r="F2169" i="12" s="1" a="1"/>
  <c r="F2169" i="12" s="1"/>
  <c r="F2173" i="12" s="1" a="1"/>
  <c r="F2173" i="12" s="1"/>
  <c r="F2177" i="12" s="1" a="1"/>
  <c r="F2177" i="12" s="1"/>
  <c r="F2181" i="12" s="1" a="1"/>
  <c r="F2181" i="12" s="1"/>
  <c r="F2185" i="12" s="1" a="1"/>
  <c r="F2185" i="12" s="1"/>
  <c r="F2189" i="12" s="1" a="1"/>
  <c r="F2189" i="12" s="1"/>
  <c r="F2193" i="12" s="1" a="1"/>
  <c r="F2193" i="12" s="1"/>
  <c r="F2197" i="12" s="1" a="1"/>
  <c r="F2197" i="12" s="1"/>
  <c r="F2201" i="12" s="1" a="1"/>
  <c r="F2201" i="12" s="1"/>
  <c r="F2205" i="12" s="1" a="1"/>
  <c r="F2205" i="12" s="1"/>
  <c r="F2209" i="12" s="1" a="1"/>
  <c r="F2209" i="12" s="1"/>
  <c r="F2213" i="12" s="1" a="1"/>
  <c r="F2213" i="12" s="1"/>
  <c r="F2217" i="12" s="1" a="1"/>
  <c r="F2217" i="12" s="1"/>
  <c r="F2221" i="12" s="1" a="1"/>
  <c r="F2221" i="12" s="1"/>
  <c r="F2225" i="12" s="1" a="1"/>
  <c r="F2225" i="12" s="1"/>
  <c r="F2229" i="12" s="1" a="1"/>
  <c r="F2229" i="12" s="1"/>
  <c r="F2233" i="12" s="1" a="1"/>
  <c r="F2233" i="12" s="1"/>
  <c r="F2237" i="12" s="1" a="1"/>
  <c r="F2237" i="12" s="1"/>
  <c r="F2241" i="12" s="1" a="1"/>
  <c r="F2241" i="12" s="1"/>
  <c r="F2245" i="12" s="1" a="1"/>
  <c r="F2245" i="12" s="1"/>
  <c r="F2249" i="12" s="1" a="1"/>
  <c r="F2249" i="12" s="1"/>
  <c r="F2253" i="12" s="1" a="1"/>
  <c r="F2253" i="12" s="1"/>
  <c r="F2257" i="12" s="1" a="1"/>
  <c r="F2257" i="12" s="1"/>
  <c r="F2261" i="12" s="1" a="1"/>
  <c r="F2261" i="12" s="1"/>
  <c r="F2265" i="12" s="1" a="1"/>
  <c r="F2265" i="12" s="1"/>
  <c r="F2269" i="12" s="1" a="1"/>
  <c r="F2269" i="12" s="1"/>
  <c r="F2273" i="12" s="1" a="1"/>
  <c r="F2273" i="12" s="1"/>
  <c r="F2277" i="12" s="1" a="1"/>
  <c r="F2277" i="12" s="1"/>
  <c r="F2281" i="12" s="1" a="1"/>
  <c r="F2281" i="12" s="1"/>
  <c r="F2285" i="12" s="1" a="1"/>
  <c r="F2285" i="12" s="1"/>
  <c r="F2289" i="12" s="1" a="1"/>
  <c r="F2289" i="12" s="1"/>
  <c r="F2293" i="12" s="1" a="1"/>
  <c r="F2293" i="12" s="1"/>
  <c r="F2297" i="12" s="1" a="1"/>
  <c r="F2297" i="12" s="1"/>
  <c r="F2301" i="12" s="1" a="1"/>
  <c r="F2301" i="12" s="1"/>
  <c r="F2305" i="12" s="1" a="1"/>
  <c r="F2305" i="12" s="1"/>
  <c r="F2309" i="12" s="1" a="1"/>
  <c r="F2309" i="12" s="1"/>
  <c r="F2313" i="12" s="1" a="1"/>
  <c r="F2313" i="12" s="1"/>
  <c r="F2317" i="12" s="1" a="1"/>
  <c r="F2317" i="12" s="1"/>
  <c r="F2321" i="12" s="1" a="1"/>
  <c r="F2321" i="12" s="1"/>
  <c r="F2325" i="12" s="1" a="1"/>
  <c r="F2325" i="12" s="1"/>
  <c r="F2329" i="12" s="1" a="1"/>
  <c r="F2329" i="12" s="1"/>
  <c r="F2333" i="12" s="1" a="1"/>
  <c r="F2333" i="12" s="1"/>
  <c r="F2337" i="12" s="1" a="1"/>
  <c r="F2337" i="12" s="1"/>
  <c r="F2341" i="12" s="1" a="1"/>
  <c r="F2341" i="12" s="1"/>
  <c r="F2345" i="12" s="1" a="1"/>
  <c r="F2345" i="12" s="1"/>
  <c r="F2349" i="12" s="1" a="1"/>
  <c r="F2349" i="12" s="1"/>
  <c r="F2353" i="12" s="1" a="1"/>
  <c r="F2353" i="12" s="1"/>
  <c r="F2357" i="12" s="1" a="1"/>
  <c r="F2357" i="12" s="1"/>
  <c r="F2361" i="12" s="1" a="1"/>
  <c r="F2361" i="12" s="1"/>
  <c r="F2365" i="12" s="1" a="1"/>
  <c r="F2365" i="12" s="1"/>
  <c r="F2369" i="12" s="1" a="1"/>
  <c r="F2369" i="12" s="1"/>
  <c r="F2373" i="12" s="1" a="1"/>
  <c r="F2373" i="12" s="1"/>
  <c r="F2377" i="12" s="1" a="1"/>
  <c r="F2377" i="12" s="1"/>
  <c r="F2381" i="12" s="1" a="1"/>
  <c r="F2381" i="12" s="1"/>
  <c r="F2385" i="12" s="1" a="1"/>
  <c r="F2385" i="12" s="1"/>
  <c r="F2389" i="12" s="1" a="1"/>
  <c r="F2389" i="12" s="1"/>
  <c r="F2393" i="12" s="1" a="1"/>
  <c r="F2393" i="12" s="1"/>
  <c r="F2397" i="12" s="1" a="1"/>
  <c r="F2397" i="12" s="1"/>
  <c r="F2401" i="12" s="1" a="1"/>
  <c r="F2401" i="12" s="1"/>
  <c r="F2405" i="12" s="1" a="1"/>
  <c r="F2405" i="12" s="1"/>
  <c r="F2409" i="12" s="1" a="1"/>
  <c r="F2409" i="12" s="1"/>
  <c r="F2413" i="12" s="1" a="1"/>
  <c r="F2413" i="12" s="1"/>
  <c r="F2417" i="12" s="1" a="1"/>
  <c r="F2417" i="12" s="1"/>
  <c r="F2421" i="12" s="1" a="1"/>
  <c r="F2421" i="12" s="1"/>
  <c r="F2425" i="12" s="1" a="1"/>
  <c r="F2425" i="12" s="1"/>
  <c r="F2429" i="12" s="1" a="1"/>
  <c r="F2429" i="12" s="1"/>
  <c r="F2433" i="12" s="1" a="1"/>
  <c r="F2433" i="12" s="1"/>
  <c r="F2437" i="12" s="1" a="1"/>
  <c r="F2437" i="12" s="1"/>
  <c r="F2441" i="12" s="1" a="1"/>
  <c r="F2441" i="12" s="1"/>
  <c r="F2445" i="12" s="1" a="1"/>
  <c r="F2445" i="12" s="1"/>
  <c r="F2449" i="12" s="1" a="1"/>
  <c r="F2449" i="12" s="1"/>
  <c r="F2453" i="12" s="1" a="1"/>
  <c r="F2453" i="12" s="1"/>
  <c r="F2457" i="12" s="1" a="1"/>
  <c r="F2457" i="12" s="1"/>
  <c r="F2461" i="12" s="1" a="1"/>
  <c r="F2461" i="12" s="1"/>
  <c r="F2465" i="12" s="1" a="1"/>
  <c r="F2465" i="12" s="1"/>
  <c r="F2469" i="12" s="1" a="1"/>
  <c r="F2469" i="12" s="1"/>
  <c r="F2473" i="12" s="1" a="1"/>
  <c r="F2473" i="12" s="1"/>
  <c r="F2477" i="12" s="1" a="1"/>
  <c r="F2477" i="12" s="1"/>
  <c r="F2481" i="12" s="1" a="1"/>
  <c r="F2481" i="12" s="1"/>
  <c r="F2485" i="12" s="1" a="1"/>
  <c r="F2485" i="12" s="1"/>
  <c r="F2489" i="12" s="1" a="1"/>
  <c r="F2489" i="12" s="1"/>
  <c r="F2493" i="12" s="1" a="1"/>
  <c r="F2493" i="12" s="1"/>
  <c r="F2497" i="12" s="1" a="1"/>
  <c r="F2497" i="12" s="1"/>
  <c r="F2501" i="12" s="1" a="1"/>
  <c r="F2501" i="12" s="1"/>
  <c r="F2505" i="12" s="1" a="1"/>
  <c r="F2505" i="12" s="1"/>
  <c r="F2509" i="12" s="1" a="1"/>
  <c r="F2509" i="12" s="1"/>
  <c r="F2513" i="12" s="1" a="1"/>
  <c r="F2513" i="12" s="1"/>
  <c r="F2517" i="12" s="1" a="1"/>
  <c r="F2517" i="12" s="1"/>
  <c r="F2521" i="12" s="1" a="1"/>
  <c r="F2521" i="12" s="1"/>
  <c r="F2525" i="12" s="1" a="1"/>
  <c r="F2525" i="12" s="1"/>
  <c r="F2529" i="12" s="1" a="1"/>
  <c r="F2529" i="12" s="1"/>
  <c r="F2533" i="12" s="1" a="1"/>
  <c r="F2533" i="12" s="1"/>
  <c r="F2537" i="12" s="1" a="1"/>
  <c r="F2537" i="12" s="1"/>
  <c r="F2541" i="12" s="1" a="1"/>
  <c r="F2541" i="12" s="1"/>
  <c r="F2545" i="12" s="1" a="1"/>
  <c r="F2545" i="12" s="1"/>
  <c r="F2549" i="12" s="1" a="1"/>
  <c r="F2549" i="12" s="1"/>
  <c r="F2553" i="12" s="1" a="1"/>
  <c r="F2553" i="12" s="1"/>
  <c r="F2557" i="12" s="1" a="1"/>
  <c r="F2557" i="12" s="1"/>
  <c r="F2561" i="12" s="1" a="1"/>
  <c r="F2561" i="12" s="1"/>
  <c r="F2565" i="12" s="1" a="1"/>
  <c r="F2565" i="12" s="1"/>
  <c r="F2569" i="12" s="1" a="1"/>
  <c r="F2569" i="12" s="1"/>
  <c r="F2573" i="12" s="1" a="1"/>
  <c r="F2573" i="12" s="1"/>
  <c r="F2577" i="12" s="1" a="1"/>
  <c r="F2577" i="12" s="1"/>
  <c r="F2581" i="12" s="1" a="1"/>
  <c r="F2581" i="12" s="1"/>
  <c r="F2585" i="12" s="1" a="1"/>
  <c r="F2585" i="12" s="1"/>
  <c r="F2589" i="12" s="1" a="1"/>
  <c r="F2589" i="12" s="1"/>
  <c r="F2593" i="12" s="1" a="1"/>
  <c r="F2593" i="12" s="1"/>
  <c r="F2597" i="12" s="1" a="1"/>
  <c r="F2597" i="12" s="1"/>
  <c r="F2601" i="12" s="1" a="1"/>
  <c r="F2601" i="12" s="1"/>
  <c r="F2605" i="12" s="1" a="1"/>
  <c r="F2605" i="12" s="1"/>
  <c r="F2609" i="12" s="1" a="1"/>
  <c r="F2609" i="12" s="1"/>
  <c r="F2613" i="12" s="1" a="1"/>
  <c r="F2613" i="12" s="1"/>
  <c r="F2617" i="12" s="1" a="1"/>
  <c r="F2617" i="12" s="1"/>
  <c r="F2621" i="12" s="1" a="1"/>
  <c r="F2621" i="12" s="1"/>
  <c r="F2625" i="12" s="1" a="1"/>
  <c r="F2625" i="12" s="1"/>
  <c r="F2629" i="12" s="1" a="1"/>
  <c r="F2629" i="12" s="1"/>
  <c r="F2633" i="12" s="1" a="1"/>
  <c r="F2633" i="12" s="1"/>
  <c r="F2637" i="12" s="1" a="1"/>
  <c r="F2637" i="12" s="1"/>
  <c r="F2641" i="12" s="1" a="1"/>
  <c r="F2641" i="12" s="1"/>
  <c r="F2645" i="12" s="1" a="1"/>
  <c r="F2645" i="12" s="1"/>
  <c r="F2649" i="12" s="1" a="1"/>
  <c r="F2649" i="12" s="1"/>
  <c r="F2653" i="12" s="1" a="1"/>
  <c r="F2653" i="12" s="1"/>
  <c r="F2657" i="12" s="1" a="1"/>
  <c r="F2657" i="12" s="1"/>
  <c r="F2661" i="12" s="1" a="1"/>
  <c r="F2661" i="12" s="1"/>
  <c r="F2665" i="12" s="1" a="1"/>
  <c r="F2665" i="12" s="1"/>
  <c r="F2669" i="12" s="1" a="1"/>
  <c r="F2669" i="12" s="1"/>
  <c r="F2673" i="12" s="1" a="1"/>
  <c r="F2673" i="12" s="1"/>
  <c r="F2677" i="12" s="1" a="1"/>
  <c r="F2677" i="12" s="1"/>
  <c r="F2681" i="12" s="1" a="1"/>
  <c r="F2681" i="12" s="1"/>
  <c r="F2685" i="12" s="1" a="1"/>
  <c r="F2685" i="12" s="1"/>
  <c r="F2689" i="12" s="1" a="1"/>
  <c r="F2689" i="12" s="1"/>
  <c r="F2693" i="12" s="1" a="1"/>
  <c r="F2693" i="12" s="1"/>
  <c r="F2697" i="12" s="1" a="1"/>
  <c r="F2697" i="12" s="1"/>
  <c r="F2701" i="12" s="1" a="1"/>
  <c r="F2701" i="12" s="1"/>
  <c r="F2705" i="12" s="1" a="1"/>
  <c r="F2705" i="12" s="1"/>
  <c r="F2709" i="12" s="1" a="1"/>
  <c r="F2709" i="12" s="1"/>
  <c r="F2713" i="12" s="1" a="1"/>
  <c r="F2713" i="12" s="1"/>
  <c r="F2717" i="12" s="1" a="1"/>
  <c r="F2717" i="12" s="1"/>
  <c r="F2721" i="12" s="1" a="1"/>
  <c r="F2721" i="12" s="1"/>
  <c r="F2725" i="12" s="1" a="1"/>
  <c r="F2725" i="12" s="1"/>
  <c r="F2729" i="12" s="1" a="1"/>
  <c r="F2729" i="12" s="1"/>
  <c r="F2733" i="12" s="1" a="1"/>
  <c r="F2733" i="12" s="1"/>
  <c r="F2737" i="12" s="1" a="1"/>
  <c r="F2737" i="12" s="1"/>
  <c r="F2741" i="12" s="1" a="1"/>
  <c r="F2741" i="12" s="1"/>
  <c r="F2745" i="12" s="1" a="1"/>
  <c r="F2745" i="12" s="1"/>
  <c r="F2749" i="12" s="1" a="1"/>
  <c r="F2749" i="12" s="1"/>
  <c r="F2753" i="12" s="1" a="1"/>
  <c r="F2753" i="12" s="1"/>
  <c r="F2757" i="12" s="1" a="1"/>
  <c r="F2757" i="12" s="1"/>
  <c r="F2761" i="12" s="1" a="1"/>
  <c r="F2761" i="12" s="1"/>
  <c r="F2765" i="12" s="1" a="1"/>
  <c r="F2765" i="12" s="1"/>
  <c r="F2769" i="12" s="1" a="1"/>
  <c r="F2769" i="12" s="1"/>
  <c r="F2773" i="12" s="1" a="1"/>
  <c r="F2773" i="12" s="1"/>
  <c r="F2777" i="12" s="1" a="1"/>
  <c r="F2777" i="12" s="1"/>
  <c r="F2781" i="12" s="1" a="1"/>
  <c r="F2781" i="12" s="1"/>
  <c r="F2785" i="12" s="1" a="1"/>
  <c r="F2785" i="12" s="1"/>
  <c r="F2789" i="12" s="1" a="1"/>
  <c r="F2789" i="12" s="1"/>
  <c r="F2793" i="12" s="1" a="1"/>
  <c r="F2793" i="12" s="1"/>
  <c r="F2797" i="12" s="1" a="1"/>
  <c r="F2797" i="12" s="1"/>
  <c r="F2801" i="12" s="1" a="1"/>
  <c r="F2801" i="12" s="1"/>
  <c r="F2805" i="12" s="1" a="1"/>
  <c r="F2805" i="12" s="1"/>
  <c r="F2809" i="12" s="1" a="1"/>
  <c r="F2809" i="12" s="1"/>
  <c r="F2813" i="12" s="1" a="1"/>
  <c r="F2813" i="12" s="1"/>
  <c r="F2817" i="12" s="1" a="1"/>
  <c r="F2817" i="12" s="1"/>
  <c r="F2821" i="12" s="1" a="1"/>
  <c r="F2821" i="12" s="1"/>
  <c r="F2825" i="12" s="1" a="1"/>
  <c r="F2825" i="12" s="1"/>
  <c r="F2829" i="12" s="1" a="1"/>
  <c r="F2829" i="12" s="1"/>
  <c r="F2833" i="12" s="1" a="1"/>
  <c r="F2833" i="12" s="1"/>
  <c r="F2837" i="12" s="1" a="1"/>
  <c r="F2837" i="12" s="1"/>
  <c r="F2841" i="12" s="1" a="1"/>
  <c r="F2841" i="12" s="1"/>
  <c r="F2845" i="12" s="1" a="1"/>
  <c r="F2845" i="12" s="1"/>
  <c r="F2849" i="12" s="1" a="1"/>
  <c r="F2849" i="12" s="1"/>
  <c r="F2853" i="12" s="1" a="1"/>
  <c r="F2853" i="12" s="1"/>
  <c r="F2857" i="12" s="1" a="1"/>
  <c r="F2857" i="12" s="1"/>
  <c r="F2861" i="12" s="1" a="1"/>
  <c r="F2861" i="12" s="1"/>
  <c r="F2865" i="12" s="1" a="1"/>
  <c r="F2865" i="12" s="1"/>
  <c r="F2869" i="12" s="1" a="1"/>
  <c r="F2869" i="12" s="1"/>
  <c r="F2873" i="12" s="1" a="1"/>
  <c r="F2873" i="12" s="1"/>
  <c r="F2877" i="12" s="1" a="1"/>
  <c r="F2877" i="12" s="1"/>
  <c r="F2881" i="12" s="1" a="1"/>
  <c r="F2881" i="12" s="1"/>
  <c r="F2885" i="12" s="1" a="1"/>
  <c r="F2885" i="12" s="1"/>
  <c r="F2889" i="12" s="1" a="1"/>
  <c r="F2889" i="12" s="1"/>
  <c r="F2893" i="12" s="1" a="1"/>
  <c r="F2893" i="12" s="1"/>
  <c r="F2897" i="12" s="1" a="1"/>
  <c r="F2897" i="12" s="1"/>
  <c r="F2901" i="12" s="1" a="1"/>
  <c r="F2901" i="12" s="1"/>
  <c r="F2905" i="12" s="1" a="1"/>
  <c r="F2905" i="12" s="1"/>
  <c r="F2909" i="12" s="1" a="1"/>
  <c r="F2909" i="12" s="1"/>
  <c r="F2913" i="12" s="1" a="1"/>
  <c r="F2913" i="12" s="1"/>
  <c r="F2917" i="12" s="1" a="1"/>
  <c r="F2917" i="12" s="1"/>
  <c r="F2921" i="12" s="1" a="1"/>
  <c r="F2921" i="12" s="1"/>
  <c r="F2925" i="12" s="1" a="1"/>
  <c r="F2925" i="12" s="1"/>
  <c r="F2929" i="12" s="1" a="1"/>
  <c r="F2929" i="12" s="1"/>
  <c r="F2933" i="12" s="1" a="1"/>
  <c r="F2933" i="12" s="1"/>
  <c r="F2937" i="12" s="1" a="1"/>
  <c r="F2937" i="12" s="1"/>
  <c r="F2941" i="12" s="1" a="1"/>
  <c r="F2941" i="12" s="1"/>
  <c r="F2945" i="12" s="1" a="1"/>
  <c r="F2945" i="12" s="1"/>
  <c r="F2949" i="12" s="1" a="1"/>
  <c r="F2949" i="12" s="1"/>
  <c r="F2953" i="12" s="1" a="1"/>
  <c r="F2953" i="12" s="1"/>
  <c r="F2957" i="12" s="1" a="1"/>
  <c r="F2957" i="12" s="1"/>
  <c r="F2961" i="12" s="1" a="1"/>
  <c r="F2961" i="12" s="1"/>
  <c r="F2965" i="12" s="1" a="1"/>
  <c r="F2965" i="12" s="1"/>
  <c r="F2969" i="12" s="1" a="1"/>
  <c r="F2969" i="12" s="1"/>
  <c r="F2973" i="12" s="1" a="1"/>
  <c r="F2973" i="12" s="1"/>
  <c r="F2977" i="12" s="1" a="1"/>
  <c r="F2977" i="12" s="1"/>
  <c r="F2981" i="12" s="1" a="1"/>
  <c r="F2981" i="12" s="1"/>
  <c r="F2985" i="12" s="1" a="1"/>
  <c r="F2985" i="12" s="1"/>
  <c r="F2989" i="12" s="1" a="1"/>
  <c r="F2989" i="12" s="1"/>
  <c r="F2993" i="12" s="1" a="1"/>
  <c r="F2993" i="12" s="1"/>
  <c r="F2997" i="12" s="1" a="1"/>
  <c r="F2997" i="12" s="1"/>
  <c r="F3001" i="12" s="1" a="1"/>
  <c r="F3001" i="12" s="1"/>
  <c r="F3005" i="12" s="1" a="1"/>
  <c r="F3005" i="12" s="1"/>
  <c r="F3009" i="12" s="1" a="1"/>
  <c r="F3009" i="12" s="1"/>
  <c r="F3013" i="12" s="1" a="1"/>
  <c r="F3013" i="12" s="1"/>
  <c r="F3017" i="12" s="1" a="1"/>
  <c r="F3017" i="12" s="1"/>
  <c r="F3021" i="12" s="1" a="1"/>
  <c r="F3021" i="12" s="1"/>
  <c r="F3025" i="12" s="1" a="1"/>
  <c r="F3025" i="12" s="1"/>
  <c r="F3029" i="12" s="1" a="1"/>
  <c r="F3029" i="12" s="1"/>
  <c r="F3033" i="12" s="1" a="1"/>
  <c r="F3033" i="12" s="1"/>
  <c r="F3037" i="12" s="1" a="1"/>
  <c r="F3037" i="12" s="1"/>
  <c r="F3041" i="12" s="1" a="1"/>
  <c r="F3041" i="12" s="1"/>
  <c r="F3045" i="12" s="1" a="1"/>
  <c r="F3045" i="12" s="1"/>
  <c r="F3049" i="12" s="1" a="1"/>
  <c r="F3049" i="12" s="1"/>
  <c r="F3053" i="12" s="1" a="1"/>
  <c r="F3053" i="12" s="1"/>
  <c r="F3057" i="12" s="1" a="1"/>
  <c r="F3057" i="12" s="1"/>
  <c r="F3061" i="12" s="1" a="1"/>
  <c r="F3061" i="12" s="1"/>
  <c r="F3065" i="12" s="1" a="1"/>
  <c r="F3065" i="12" s="1"/>
  <c r="F3069" i="12" s="1" a="1"/>
  <c r="F3069" i="12" s="1"/>
  <c r="F3073" i="12" s="1" a="1"/>
  <c r="F3073" i="12" s="1"/>
  <c r="F3077" i="12" s="1" a="1"/>
  <c r="F3077" i="12" s="1"/>
  <c r="F3081" i="12" s="1" a="1"/>
  <c r="F3081" i="12" s="1"/>
  <c r="F3085" i="12" s="1" a="1"/>
  <c r="F3085" i="12" s="1"/>
  <c r="F3089" i="12" s="1" a="1"/>
  <c r="F3089" i="12" s="1"/>
  <c r="F3093" i="12" s="1" a="1"/>
  <c r="F3093" i="12" s="1"/>
  <c r="F3097" i="12" s="1" a="1"/>
  <c r="F3097" i="12" s="1"/>
  <c r="F3101" i="12" s="1" a="1"/>
  <c r="F3101" i="12" s="1"/>
  <c r="F3105" i="12" s="1" a="1"/>
  <c r="F3105" i="12" s="1"/>
  <c r="F3109" i="12" s="1" a="1"/>
  <c r="F3109" i="12" s="1"/>
  <c r="F3113" i="12" s="1" a="1"/>
  <c r="F3113" i="12" s="1"/>
  <c r="F3117" i="12" s="1" a="1"/>
  <c r="F3117" i="12" s="1"/>
  <c r="F3121" i="12" s="1" a="1"/>
  <c r="F3121" i="12" s="1"/>
  <c r="F3125" i="12" s="1" a="1"/>
  <c r="F3125" i="12" s="1"/>
  <c r="F3129" i="12" s="1" a="1"/>
  <c r="F3129" i="12" s="1"/>
  <c r="F3133" i="12" s="1" a="1"/>
  <c r="F3133" i="12" s="1"/>
  <c r="F3137" i="12" s="1" a="1"/>
  <c r="F3137" i="12" s="1"/>
  <c r="F3141" i="12" s="1" a="1"/>
  <c r="F3141" i="12" s="1"/>
  <c r="F3145" i="12" s="1" a="1"/>
  <c r="F3145" i="12" s="1"/>
  <c r="F3149" i="12" s="1" a="1"/>
  <c r="F3149" i="12" s="1"/>
  <c r="F3153" i="12" s="1" a="1"/>
  <c r="F3153" i="12" s="1"/>
  <c r="F3157" i="12" s="1" a="1"/>
  <c r="F3157" i="12" s="1"/>
  <c r="F3161" i="12" s="1" a="1"/>
  <c r="F3161" i="12" s="1"/>
  <c r="F3165" i="12" s="1" a="1"/>
  <c r="F3165" i="12" s="1"/>
  <c r="F3169" i="12" s="1" a="1"/>
  <c r="F3169" i="12" s="1"/>
  <c r="F3173" i="12" s="1" a="1"/>
  <c r="F3173" i="12" s="1"/>
  <c r="F3177" i="12" s="1" a="1"/>
  <c r="F3177" i="12" s="1"/>
  <c r="F3181" i="12" s="1" a="1"/>
  <c r="F3181" i="12" s="1"/>
  <c r="F3185" i="12" s="1" a="1"/>
  <c r="F3185" i="12" s="1"/>
  <c r="F3189" i="12" s="1" a="1"/>
  <c r="F3189" i="12" s="1"/>
  <c r="F3193" i="12" s="1" a="1"/>
  <c r="F3193" i="12" s="1"/>
  <c r="F3197" i="12" s="1" a="1"/>
  <c r="F3197" i="12" s="1"/>
  <c r="F3201" i="12" s="1" a="1"/>
  <c r="F3201" i="12" s="1"/>
  <c r="F3205" i="12" s="1" a="1"/>
  <c r="F3205" i="12" s="1"/>
  <c r="F3209" i="12" s="1" a="1"/>
  <c r="F3209" i="12" s="1"/>
  <c r="F3213" i="12" s="1" a="1"/>
  <c r="F3213" i="12" s="1"/>
  <c r="F3217" i="12" s="1" a="1"/>
  <c r="F3217" i="12" s="1"/>
  <c r="F3221" i="12" s="1" a="1"/>
  <c r="F3221" i="12" s="1"/>
  <c r="F3225" i="12" s="1" a="1"/>
  <c r="F3225" i="12" s="1"/>
  <c r="F3229" i="12" s="1" a="1"/>
  <c r="F3229" i="12" s="1"/>
  <c r="F3233" i="12" s="1" a="1"/>
  <c r="F3233" i="12" s="1"/>
  <c r="F3237" i="12" s="1" a="1"/>
  <c r="F3237" i="12" s="1"/>
  <c r="F3241" i="12" s="1" a="1"/>
  <c r="F3241" i="12" s="1"/>
  <c r="F3245" i="12" s="1" a="1"/>
  <c r="F3245" i="12" s="1"/>
  <c r="F3249" i="12" s="1" a="1"/>
  <c r="F3249" i="12" s="1"/>
  <c r="F3253" i="12" s="1" a="1"/>
  <c r="F3253" i="12" s="1"/>
  <c r="F3257" i="12" s="1" a="1"/>
  <c r="F3257" i="12" s="1"/>
  <c r="F3261" i="12" s="1" a="1"/>
  <c r="F3261" i="12" s="1"/>
  <c r="F3265" i="12" s="1" a="1"/>
  <c r="F3265" i="12" s="1"/>
  <c r="F3269" i="12" s="1" a="1"/>
  <c r="F3269" i="12" s="1"/>
  <c r="F3273" i="12" s="1" a="1"/>
  <c r="F3273" i="12" s="1"/>
  <c r="F3277" i="12" s="1" a="1"/>
  <c r="F3277" i="12" s="1"/>
  <c r="F3281" i="12" s="1" a="1"/>
  <c r="F3281" i="12" s="1"/>
  <c r="F3285" i="12" s="1" a="1"/>
  <c r="F3285" i="12" s="1"/>
  <c r="F3289" i="12" s="1" a="1"/>
  <c r="F3289" i="12" s="1"/>
  <c r="F3293" i="12" s="1" a="1"/>
  <c r="F3293" i="12" s="1"/>
  <c r="F3297" i="12" s="1" a="1"/>
  <c r="F3297" i="12" s="1"/>
  <c r="F3301" i="12" s="1" a="1"/>
  <c r="F3301" i="12" s="1"/>
  <c r="F3305" i="12" s="1" a="1"/>
  <c r="F3305" i="12" s="1"/>
  <c r="F3309" i="12" s="1" a="1"/>
  <c r="F3309" i="12" s="1"/>
  <c r="F3313" i="12" s="1" a="1"/>
  <c r="F3313" i="12" s="1"/>
  <c r="F3317" i="12" s="1" a="1"/>
  <c r="F3317" i="12" s="1"/>
  <c r="F3321" i="12" s="1" a="1"/>
  <c r="F3321" i="12" s="1"/>
  <c r="F3325" i="12" s="1" a="1"/>
  <c r="F3325" i="12" s="1"/>
  <c r="F3329" i="12" s="1" a="1"/>
  <c r="F3329" i="12" s="1"/>
  <c r="F3333" i="12" s="1" a="1"/>
  <c r="F3333" i="12" s="1"/>
  <c r="F3337" i="12" s="1" a="1"/>
  <c r="F3337" i="12" s="1"/>
  <c r="F3341" i="12" s="1" a="1"/>
  <c r="F3341" i="12" s="1"/>
  <c r="F3345" i="12" s="1" a="1"/>
  <c r="F3345" i="12" s="1"/>
  <c r="F3349" i="12" s="1" a="1"/>
  <c r="F3349" i="12" s="1"/>
  <c r="F3353" i="12" s="1" a="1"/>
  <c r="F3353" i="12" s="1"/>
  <c r="F3357" i="12" s="1" a="1"/>
  <c r="F3357" i="12" s="1"/>
  <c r="F3361" i="12" s="1" a="1"/>
  <c r="F3361" i="12" s="1"/>
  <c r="F3365" i="12" s="1" a="1"/>
  <c r="F3365" i="12" s="1"/>
  <c r="F3369" i="12" s="1" a="1"/>
  <c r="F3369" i="12" s="1"/>
  <c r="F3373" i="12" s="1" a="1"/>
  <c r="F3373" i="12" s="1"/>
  <c r="F3377" i="12" s="1" a="1"/>
  <c r="F3377" i="12" s="1"/>
  <c r="F3381" i="12" s="1" a="1"/>
  <c r="F3381" i="12" s="1"/>
  <c r="F3385" i="12" s="1" a="1"/>
  <c r="F3385" i="12" s="1"/>
  <c r="F3389" i="12" s="1" a="1"/>
  <c r="F3389" i="12" s="1"/>
  <c r="F3393" i="12" s="1" a="1"/>
  <c r="F3393" i="12" s="1"/>
  <c r="F3397" i="12" s="1" a="1"/>
  <c r="F3397" i="12" s="1"/>
  <c r="F3401" i="12" s="1" a="1"/>
  <c r="F3401" i="12" s="1"/>
  <c r="F3405" i="12" s="1" a="1"/>
  <c r="F3405" i="12" s="1"/>
  <c r="F3409" i="12" s="1" a="1"/>
  <c r="F3409" i="12" s="1"/>
  <c r="F3413" i="12" s="1" a="1"/>
  <c r="F3413" i="12" s="1"/>
  <c r="F3417" i="12" s="1" a="1"/>
  <c r="F3417" i="12" s="1"/>
  <c r="F3421" i="12" s="1" a="1"/>
  <c r="F3421" i="12" s="1"/>
  <c r="F3425" i="12" s="1" a="1"/>
  <c r="F3425" i="12" s="1"/>
  <c r="F3429" i="12" s="1" a="1"/>
  <c r="F3429" i="12" s="1"/>
  <c r="F3433" i="12" s="1" a="1"/>
  <c r="F3433" i="12" s="1"/>
  <c r="F3437" i="12" s="1" a="1"/>
  <c r="F3437" i="12" s="1"/>
  <c r="F3441" i="12" s="1" a="1"/>
  <c r="F3441" i="12" s="1"/>
  <c r="F3445" i="12" s="1" a="1"/>
  <c r="F3445" i="12" s="1"/>
  <c r="F3449" i="12" s="1" a="1"/>
  <c r="F3449" i="12" s="1"/>
  <c r="F3453" i="12" s="1" a="1"/>
  <c r="F3453" i="12" s="1"/>
  <c r="F3457" i="12" s="1" a="1"/>
  <c r="F3457" i="12" s="1"/>
  <c r="F3461" i="12" s="1" a="1"/>
  <c r="F3461" i="12" s="1"/>
  <c r="F3465" i="12" s="1" a="1"/>
  <c r="F3465" i="12" s="1"/>
  <c r="F3469" i="12" s="1" a="1"/>
  <c r="F3469" i="12" s="1"/>
  <c r="F3473" i="12" s="1" a="1"/>
  <c r="F3473" i="12" s="1"/>
  <c r="F3477" i="12" s="1" a="1"/>
  <c r="F3477" i="12" s="1"/>
  <c r="F3481" i="12" s="1" a="1"/>
  <c r="F3481" i="12" s="1"/>
  <c r="F3485" i="12" s="1" a="1"/>
  <c r="F3485" i="12" s="1"/>
  <c r="F3489" i="12" s="1" a="1"/>
  <c r="F3489" i="12" s="1"/>
  <c r="F3493" i="12" s="1" a="1"/>
  <c r="F3493" i="12" s="1"/>
  <c r="F3497" i="12" s="1" a="1"/>
  <c r="F3497" i="12" s="1"/>
  <c r="F3501" i="12" s="1" a="1"/>
  <c r="F3501" i="12" s="1"/>
  <c r="F3505" i="12" s="1" a="1"/>
  <c r="F3505" i="12" s="1"/>
  <c r="F3509" i="12" s="1" a="1"/>
  <c r="F3509" i="12" s="1"/>
  <c r="F3513" i="12" s="1" a="1"/>
  <c r="F3513" i="12" s="1"/>
  <c r="F3517" i="12" s="1" a="1"/>
  <c r="F3517" i="12" s="1"/>
  <c r="F3521" i="12" s="1" a="1"/>
  <c r="F3521" i="12" s="1"/>
  <c r="F3525" i="12" s="1" a="1"/>
  <c r="F3525" i="12" s="1"/>
  <c r="F3529" i="12" s="1" a="1"/>
  <c r="F3529" i="12" s="1"/>
  <c r="F3533" i="12" s="1" a="1"/>
  <c r="F3533" i="12" s="1"/>
  <c r="F3537" i="12" s="1" a="1"/>
  <c r="F3537" i="12" s="1"/>
  <c r="F3541" i="12" s="1" a="1"/>
  <c r="F3541" i="12" s="1"/>
  <c r="F3545" i="12" s="1" a="1"/>
  <c r="F3545" i="12" s="1"/>
  <c r="F3549" i="12" s="1" a="1"/>
  <c r="F3549" i="12" s="1"/>
  <c r="F3553" i="12" s="1" a="1"/>
  <c r="F3553" i="12" s="1"/>
  <c r="F3557" i="12" s="1" a="1"/>
  <c r="F3557" i="12" s="1"/>
  <c r="F3561" i="12" s="1" a="1"/>
  <c r="F3561" i="12" s="1"/>
  <c r="F3565" i="12" s="1" a="1"/>
  <c r="F3565" i="12" s="1"/>
  <c r="F3569" i="12" s="1" a="1"/>
  <c r="F3569" i="12" s="1"/>
  <c r="F3573" i="12" s="1" a="1"/>
  <c r="F3573" i="12" s="1"/>
  <c r="F3577" i="12" s="1" a="1"/>
  <c r="F3577" i="12" s="1"/>
  <c r="F3581" i="12" s="1" a="1"/>
  <c r="F3581" i="12" s="1"/>
  <c r="F3585" i="12" s="1" a="1"/>
  <c r="F3585" i="12" s="1"/>
  <c r="F3589" i="12" s="1" a="1"/>
  <c r="F3589" i="12" s="1"/>
  <c r="F3593" i="12" s="1" a="1"/>
  <c r="F3593" i="12" s="1"/>
  <c r="F3597" i="12" s="1" a="1"/>
  <c r="F3597" i="12" s="1"/>
  <c r="F3601" i="12" s="1" a="1"/>
  <c r="F3601" i="12" s="1"/>
  <c r="F3605" i="12" s="1" a="1"/>
  <c r="F3605" i="12" s="1"/>
  <c r="F3609" i="12" s="1" a="1"/>
  <c r="F3609" i="12" s="1"/>
  <c r="F3613" i="12" s="1" a="1"/>
  <c r="F3613" i="12" s="1"/>
  <c r="F3617" i="12" s="1" a="1"/>
  <c r="F3617" i="12" s="1"/>
  <c r="F3621" i="12" s="1" a="1"/>
  <c r="F3621" i="12" s="1"/>
  <c r="F3625" i="12" s="1" a="1"/>
  <c r="F3625" i="12" s="1"/>
  <c r="F3629" i="12" s="1" a="1"/>
  <c r="F3629" i="12" s="1"/>
  <c r="F3633" i="12" s="1" a="1"/>
  <c r="F3633" i="12" s="1"/>
  <c r="F3637" i="12" s="1" a="1"/>
  <c r="F3637" i="12" s="1"/>
  <c r="F3641" i="12" s="1" a="1"/>
  <c r="F3641" i="12" s="1"/>
  <c r="F3645" i="12" s="1" a="1"/>
  <c r="F3645" i="12" s="1"/>
  <c r="F3649" i="12" s="1" a="1"/>
  <c r="F3649" i="12" s="1"/>
  <c r="F3653" i="12" s="1" a="1"/>
  <c r="F3653" i="12" s="1"/>
  <c r="F3657" i="12" s="1" a="1"/>
  <c r="F3657" i="12" s="1"/>
  <c r="F3661" i="12" s="1" a="1"/>
  <c r="F3661" i="12" s="1"/>
  <c r="F3665" i="12" s="1" a="1"/>
  <c r="F3665" i="12" s="1"/>
  <c r="F3669" i="12" s="1" a="1"/>
  <c r="F3669" i="12" s="1"/>
  <c r="F3673" i="12" s="1" a="1"/>
  <c r="F3673" i="12" s="1"/>
  <c r="F3677" i="12" s="1" a="1"/>
  <c r="F3677" i="12" s="1"/>
  <c r="F3681" i="12" s="1" a="1"/>
  <c r="F3681" i="12" s="1"/>
  <c r="F3685" i="12" s="1" a="1"/>
  <c r="F3685" i="12" s="1"/>
  <c r="F3689" i="12" s="1" a="1"/>
  <c r="F3689" i="12" s="1"/>
  <c r="F3693" i="12" s="1" a="1"/>
  <c r="F3693" i="12" s="1"/>
  <c r="F3697" i="12" s="1" a="1"/>
  <c r="F3697" i="12" s="1"/>
  <c r="F3701" i="12" s="1" a="1"/>
  <c r="F3701" i="12" s="1"/>
  <c r="F3705" i="12" s="1" a="1"/>
  <c r="F3705" i="12" s="1"/>
  <c r="F3709" i="12" s="1" a="1"/>
  <c r="F3709" i="12" s="1"/>
  <c r="F3713" i="12" s="1" a="1"/>
  <c r="F3713" i="12" s="1"/>
  <c r="F3717" i="12" s="1" a="1"/>
  <c r="F3717" i="12" s="1"/>
  <c r="F3721" i="12" s="1" a="1"/>
  <c r="F3721" i="12" s="1"/>
  <c r="F3725" i="12" s="1" a="1"/>
  <c r="F3725" i="12" s="1"/>
  <c r="F3729" i="12" s="1" a="1"/>
  <c r="F3729" i="12" s="1"/>
  <c r="F3733" i="12" s="1" a="1"/>
  <c r="F3733" i="12" s="1"/>
  <c r="F3737" i="12" s="1" a="1"/>
  <c r="F3737" i="12" s="1"/>
  <c r="F3741" i="12" s="1" a="1"/>
  <c r="F3741" i="12" s="1"/>
  <c r="F3745" i="12" s="1" a="1"/>
  <c r="F3745" i="12" s="1"/>
  <c r="F3749" i="12" s="1" a="1"/>
  <c r="F3749" i="12" s="1"/>
  <c r="F3753" i="12" s="1" a="1"/>
  <c r="F3753" i="12" s="1"/>
  <c r="F3757" i="12" s="1" a="1"/>
  <c r="F3757" i="12" s="1"/>
  <c r="F3761" i="12" s="1" a="1"/>
  <c r="F3761" i="12" s="1"/>
  <c r="F3765" i="12" s="1" a="1"/>
  <c r="F3765" i="12" s="1"/>
  <c r="F3769" i="12" s="1" a="1"/>
  <c r="F3769" i="12" s="1"/>
  <c r="F3773" i="12" s="1" a="1"/>
  <c r="F3773" i="12" s="1"/>
  <c r="F3777" i="12" s="1" a="1"/>
  <c r="F3777" i="12" s="1"/>
  <c r="F3781" i="12" s="1" a="1"/>
  <c r="F3781" i="12" s="1"/>
  <c r="F3785" i="12" s="1" a="1"/>
  <c r="F3785" i="12" s="1"/>
  <c r="F3789" i="12" s="1" a="1"/>
  <c r="F3789" i="12" s="1"/>
  <c r="F3793" i="12" s="1" a="1"/>
  <c r="F3793" i="12" s="1"/>
  <c r="F3797" i="12" s="1" a="1"/>
  <c r="F3797" i="12" s="1"/>
  <c r="F3801" i="12" s="1" a="1"/>
  <c r="F3801" i="12" s="1"/>
  <c r="F3805" i="12" s="1" a="1"/>
  <c r="F3805" i="12" s="1"/>
  <c r="F3809" i="12" s="1" a="1"/>
  <c r="F3809" i="12" s="1"/>
  <c r="F3813" i="12" s="1" a="1"/>
  <c r="F3813" i="12" s="1"/>
  <c r="F3817" i="12" s="1" a="1"/>
  <c r="F3817" i="12" s="1"/>
  <c r="F3821" i="12" s="1" a="1"/>
  <c r="F3821" i="12" s="1"/>
  <c r="F3825" i="12" s="1" a="1"/>
  <c r="F3825" i="12" s="1"/>
  <c r="F3829" i="12" s="1" a="1"/>
  <c r="F3829" i="12" s="1"/>
  <c r="F3833" i="12" s="1" a="1"/>
  <c r="F3833" i="12" s="1"/>
  <c r="F3837" i="12" s="1" a="1"/>
  <c r="F3837" i="12" s="1"/>
  <c r="F3841" i="12" s="1" a="1"/>
  <c r="F3841" i="12" s="1"/>
  <c r="F3845" i="12" s="1" a="1"/>
  <c r="F3845" i="12" s="1"/>
  <c r="F3849" i="12" s="1" a="1"/>
  <c r="F3849" i="12" s="1"/>
  <c r="F3853" i="12" s="1" a="1"/>
  <c r="F3853" i="12" s="1"/>
  <c r="F3857" i="12" s="1" a="1"/>
  <c r="F3857" i="12" s="1"/>
  <c r="F3861" i="12" s="1" a="1"/>
  <c r="F3861" i="12" s="1"/>
  <c r="F3865" i="12" s="1" a="1"/>
  <c r="F3865" i="12" s="1"/>
  <c r="F3869" i="12" s="1" a="1"/>
  <c r="F3869" i="12" s="1"/>
  <c r="F3873" i="12" s="1" a="1"/>
  <c r="F3873" i="12" s="1"/>
  <c r="F3877" i="12" s="1" a="1"/>
  <c r="F3877" i="12" s="1"/>
  <c r="F3881" i="12" s="1" a="1"/>
  <c r="F3881" i="12" s="1"/>
  <c r="F3885" i="12" s="1" a="1"/>
  <c r="F3885" i="12" s="1"/>
  <c r="F3889" i="12" s="1" a="1"/>
  <c r="F3889" i="12" s="1"/>
  <c r="F3893" i="12" s="1" a="1"/>
  <c r="F3893" i="12" s="1"/>
  <c r="F3897" i="12" s="1" a="1"/>
  <c r="F3897" i="12" s="1"/>
  <c r="F3901" i="12" s="1" a="1"/>
  <c r="F3901" i="12" s="1"/>
  <c r="F3905" i="12" s="1" a="1"/>
  <c r="F3905" i="12" s="1"/>
  <c r="F3909" i="12" s="1" a="1"/>
  <c r="F3909" i="12" s="1"/>
  <c r="F3913" i="12" s="1" a="1"/>
  <c r="F3913" i="12" s="1"/>
  <c r="F3917" i="12" s="1" a="1"/>
  <c r="F3917" i="12" s="1"/>
  <c r="F3921" i="12" s="1" a="1"/>
  <c r="F3921" i="12" s="1"/>
  <c r="F3925" i="12" s="1" a="1"/>
  <c r="F3925" i="12" s="1"/>
  <c r="F3929" i="12" s="1" a="1"/>
  <c r="F3929" i="12" s="1"/>
  <c r="F3933" i="12" s="1" a="1"/>
  <c r="F3933" i="12" s="1"/>
  <c r="F3937" i="12" s="1" a="1"/>
  <c r="F3937" i="12" s="1"/>
  <c r="F3941" i="12" s="1" a="1"/>
  <c r="F3941" i="12" s="1"/>
  <c r="F3945" i="12" s="1" a="1"/>
  <c r="F3945" i="12" s="1"/>
  <c r="F3949" i="12" s="1" a="1"/>
  <c r="F3949" i="12" s="1"/>
  <c r="F3953" i="12" s="1" a="1"/>
  <c r="F3953" i="12" s="1"/>
  <c r="F3957" i="12" s="1" a="1"/>
  <c r="F3957" i="12" s="1"/>
  <c r="F3961" i="12" s="1" a="1"/>
  <c r="F3961" i="12" s="1"/>
  <c r="F3965" i="12" s="1" a="1"/>
  <c r="F3965" i="12" s="1"/>
  <c r="F3969" i="12" s="1" a="1"/>
  <c r="F3969" i="12" s="1"/>
  <c r="F3973" i="12" s="1" a="1"/>
  <c r="F3973" i="12" s="1"/>
  <c r="F3977" i="12" s="1" a="1"/>
  <c r="F3977" i="12" s="1"/>
  <c r="F3981" i="12" s="1" a="1"/>
  <c r="F3981" i="12" s="1"/>
  <c r="F3985" i="12" s="1" a="1"/>
  <c r="F3985" i="12" s="1"/>
  <c r="F3989" i="12" s="1" a="1"/>
  <c r="F3989" i="12" s="1"/>
  <c r="F3993" i="12" s="1" a="1"/>
  <c r="F3993" i="12" s="1"/>
  <c r="F3997" i="12" s="1" a="1"/>
  <c r="F3997" i="12" s="1"/>
  <c r="F4001" i="12" s="1" a="1"/>
  <c r="F4001" i="12" s="1"/>
  <c r="F4005" i="12" s="1" a="1"/>
  <c r="F4005" i="12" s="1"/>
  <c r="F4009" i="12" s="1" a="1"/>
  <c r="F4009" i="12" s="1"/>
  <c r="F4013" i="12" s="1" a="1"/>
  <c r="F4013" i="12" s="1"/>
  <c r="F4017" i="12" s="1" a="1"/>
  <c r="F4017" i="12" s="1"/>
  <c r="F4021" i="12" s="1" a="1"/>
  <c r="F4021" i="12" s="1"/>
  <c r="F4025" i="12" s="1" a="1"/>
  <c r="F4025" i="12" s="1"/>
  <c r="F4029" i="12" s="1" a="1"/>
  <c r="F4029" i="12" s="1"/>
  <c r="F4033" i="12" s="1" a="1"/>
  <c r="F4033" i="12" s="1"/>
  <c r="F4037" i="12" s="1" a="1"/>
  <c r="F4037" i="12" s="1"/>
  <c r="F4041" i="12" s="1" a="1"/>
  <c r="F4041" i="12" s="1"/>
  <c r="F4045" i="12" s="1" a="1"/>
  <c r="F4045" i="12" s="1"/>
  <c r="F4049" i="12" s="1" a="1"/>
  <c r="F4049" i="12" s="1"/>
  <c r="F4053" i="12" s="1" a="1"/>
  <c r="F4053" i="12" s="1"/>
  <c r="F4057" i="12" s="1" a="1"/>
  <c r="F4057" i="12" s="1"/>
  <c r="F4061" i="12" s="1" a="1"/>
  <c r="F4061" i="12" s="1"/>
  <c r="F4065" i="12" s="1" a="1"/>
  <c r="F4065" i="12" s="1"/>
  <c r="F4069" i="12" s="1" a="1"/>
  <c r="F4069" i="12" s="1"/>
  <c r="F4073" i="12" s="1" a="1"/>
  <c r="F4073" i="12" s="1"/>
  <c r="F4077" i="12" s="1" a="1"/>
  <c r="F4077" i="12" s="1"/>
  <c r="F4081" i="12" s="1" a="1"/>
  <c r="F4081" i="12" s="1"/>
  <c r="F4085" i="12" s="1" a="1"/>
  <c r="F4085" i="12" s="1"/>
  <c r="F4089" i="12" s="1" a="1"/>
  <c r="F4089" i="12" s="1"/>
  <c r="F4093" i="12" s="1" a="1"/>
  <c r="F4093" i="12" s="1"/>
  <c r="F4097" i="12" s="1" a="1"/>
  <c r="F4097" i="12" s="1"/>
  <c r="F4101" i="12" s="1" a="1"/>
  <c r="F4101" i="12" s="1"/>
  <c r="F4105" i="12" s="1" a="1"/>
  <c r="F4105" i="12" s="1"/>
  <c r="F4109" i="12" s="1" a="1"/>
  <c r="F4109" i="12" s="1"/>
  <c r="F4113" i="12" s="1" a="1"/>
  <c r="F4113" i="12" s="1"/>
  <c r="F4117" i="12" s="1" a="1"/>
  <c r="F4117" i="12" s="1"/>
  <c r="F4121" i="12" s="1" a="1"/>
  <c r="F4121" i="12" s="1"/>
  <c r="F4125" i="12" s="1" a="1"/>
  <c r="F4125" i="12" s="1"/>
  <c r="F4129" i="12" s="1" a="1"/>
  <c r="F4129" i="12" s="1"/>
  <c r="F4133" i="12" s="1" a="1"/>
  <c r="F4133" i="12" s="1"/>
  <c r="F4137" i="12" s="1" a="1"/>
  <c r="F4137" i="12" s="1"/>
  <c r="F4141" i="12" s="1" a="1"/>
  <c r="F4141" i="12" s="1"/>
  <c r="F4145" i="12" s="1" a="1"/>
  <c r="F4145" i="12" s="1"/>
  <c r="F4149" i="12" s="1" a="1"/>
  <c r="F4149" i="12" s="1"/>
  <c r="F4153" i="12" s="1" a="1"/>
  <c r="F4153" i="12" s="1"/>
  <c r="F4157" i="12" s="1" a="1"/>
  <c r="F4157" i="12" s="1"/>
  <c r="F4161" i="12" s="1" a="1"/>
  <c r="F4161" i="12" s="1"/>
  <c r="F4165" i="12" s="1" a="1"/>
  <c r="F4165" i="12" s="1"/>
  <c r="F4169" i="12" s="1" a="1"/>
  <c r="F4169" i="12" s="1"/>
  <c r="F4173" i="12" s="1" a="1"/>
  <c r="F4173" i="12" s="1"/>
  <c r="F4177" i="12" s="1" a="1"/>
  <c r="F4177" i="12" s="1"/>
  <c r="F4181" i="12" s="1" a="1"/>
  <c r="F4181" i="12" s="1"/>
  <c r="F4185" i="12" s="1" a="1"/>
  <c r="F4185" i="12" s="1"/>
  <c r="F4189" i="12" s="1" a="1"/>
  <c r="F4189" i="12" s="1"/>
  <c r="F4193" i="12" s="1" a="1"/>
  <c r="F4193" i="12" s="1"/>
  <c r="F4197" i="12" s="1" a="1"/>
  <c r="F4197" i="12" s="1"/>
  <c r="F4201" i="12" s="1" a="1"/>
  <c r="F4201" i="12" s="1"/>
  <c r="F4205" i="12" s="1" a="1"/>
  <c r="F4205" i="12" s="1"/>
  <c r="F4209" i="12" s="1" a="1"/>
  <c r="F4209" i="12" s="1"/>
  <c r="F4213" i="12" s="1" a="1"/>
  <c r="F4213" i="12" s="1"/>
  <c r="F4217" i="12" s="1" a="1"/>
  <c r="F4217" i="12" s="1"/>
  <c r="F4221" i="12" s="1" a="1"/>
  <c r="F4221" i="12" s="1"/>
  <c r="F4225" i="12" s="1" a="1"/>
  <c r="F4225" i="12" s="1"/>
  <c r="F4229" i="12" s="1" a="1"/>
  <c r="F4229" i="12" s="1"/>
  <c r="F4233" i="12" s="1" a="1"/>
  <c r="F4233" i="12" s="1"/>
  <c r="F4237" i="12" s="1" a="1"/>
  <c r="F4237" i="12" s="1"/>
  <c r="F4241" i="12" s="1" a="1"/>
  <c r="F4241" i="12" s="1"/>
  <c r="F4245" i="12" s="1" a="1"/>
  <c r="F4245" i="12" s="1"/>
  <c r="F4249" i="12" s="1" a="1"/>
  <c r="F4249" i="12" s="1"/>
  <c r="F4253" i="12" s="1" a="1"/>
  <c r="F4253" i="12" s="1"/>
  <c r="F4257" i="12" s="1" a="1"/>
  <c r="F4257" i="12" s="1"/>
  <c r="F4261" i="12" s="1" a="1"/>
  <c r="F4261" i="12" s="1"/>
  <c r="F4265" i="12" s="1" a="1"/>
  <c r="F4265" i="12" s="1"/>
  <c r="F4269" i="12" s="1" a="1"/>
  <c r="F4269" i="12" s="1"/>
  <c r="F4273" i="12" s="1" a="1"/>
  <c r="F4273" i="12" s="1"/>
  <c r="F4277" i="12" s="1" a="1"/>
  <c r="F4277" i="12" s="1"/>
  <c r="F4281" i="12" s="1" a="1"/>
  <c r="F4281" i="12" s="1"/>
  <c r="F4285" i="12" s="1" a="1"/>
  <c r="F4285" i="12" s="1"/>
  <c r="F4289" i="12" s="1" a="1"/>
  <c r="F4289" i="12" s="1"/>
  <c r="F4293" i="12" s="1" a="1"/>
  <c r="F4293" i="12" s="1"/>
  <c r="F4297" i="12" s="1" a="1"/>
  <c r="F4297" i="12" s="1"/>
  <c r="F4301" i="12" s="1" a="1"/>
  <c r="F4301" i="12" s="1"/>
  <c r="F4305" i="12" s="1" a="1"/>
  <c r="F4305" i="12" s="1"/>
  <c r="F4309" i="12" s="1" a="1"/>
  <c r="F4309" i="12" s="1"/>
  <c r="F4313" i="12" s="1" a="1"/>
  <c r="F4313" i="12" s="1"/>
  <c r="F4317" i="12" s="1" a="1"/>
  <c r="F4317" i="12" s="1"/>
  <c r="F4321" i="12" s="1" a="1"/>
  <c r="F4321" i="12" s="1"/>
  <c r="F4325" i="12" s="1" a="1"/>
  <c r="F4325" i="12" s="1"/>
  <c r="F4329" i="12" s="1" a="1"/>
  <c r="F4329" i="12" s="1"/>
  <c r="F4333" i="12" s="1" a="1"/>
  <c r="F4333" i="12" s="1"/>
  <c r="F4337" i="12" s="1" a="1"/>
  <c r="F4337" i="12" s="1"/>
  <c r="F4341" i="12" s="1" a="1"/>
  <c r="F4341" i="12" s="1"/>
  <c r="F4345" i="12" s="1" a="1"/>
  <c r="F4345" i="12" s="1"/>
  <c r="F4349" i="12" s="1" a="1"/>
  <c r="F4349" i="12" s="1"/>
  <c r="F4353" i="12" s="1" a="1"/>
  <c r="F4353" i="12" s="1"/>
  <c r="F4357" i="12" s="1" a="1"/>
  <c r="F4357" i="12" s="1"/>
  <c r="F4361" i="12" s="1" a="1"/>
  <c r="F4361" i="12" s="1"/>
  <c r="F4365" i="12" s="1" a="1"/>
  <c r="F4365" i="12" s="1"/>
  <c r="F4369" i="12" s="1" a="1"/>
  <c r="F4369" i="12" s="1"/>
  <c r="F4373" i="12" s="1" a="1"/>
  <c r="F4373" i="12" s="1"/>
  <c r="F4377" i="12" s="1" a="1"/>
  <c r="F4377" i="12" s="1"/>
  <c r="F4381" i="12" s="1" a="1"/>
  <c r="F4381" i="12" s="1"/>
  <c r="F4385" i="12" s="1" a="1"/>
  <c r="F4385" i="12" s="1"/>
  <c r="F4389" i="12" s="1" a="1"/>
  <c r="F4389" i="12" s="1"/>
  <c r="F4393" i="12" s="1" a="1"/>
  <c r="F4393" i="12" s="1"/>
  <c r="F4397" i="12" s="1" a="1"/>
  <c r="F4397" i="12" s="1"/>
  <c r="F4401" i="12" s="1" a="1"/>
  <c r="F4401" i="12" s="1"/>
  <c r="F4405" i="12" s="1" a="1"/>
  <c r="F4405" i="12" s="1"/>
  <c r="F4409" i="12" s="1" a="1"/>
  <c r="F4409" i="12" s="1"/>
  <c r="F4413" i="12" s="1" a="1"/>
  <c r="F4413" i="12" s="1"/>
  <c r="F4417" i="12" s="1" a="1"/>
  <c r="F4417" i="12" s="1"/>
  <c r="F4421" i="12" s="1" a="1"/>
  <c r="F4421" i="12" s="1"/>
  <c r="F4425" i="12" s="1" a="1"/>
  <c r="F4425" i="12" s="1"/>
  <c r="F4429" i="12" s="1" a="1"/>
  <c r="F4429" i="12" s="1"/>
  <c r="F4433" i="12" s="1" a="1"/>
  <c r="F4433" i="12" s="1"/>
  <c r="F4437" i="12" s="1" a="1"/>
  <c r="F4437" i="12" s="1"/>
  <c r="F4441" i="12" s="1" a="1"/>
  <c r="F4441" i="12" s="1"/>
  <c r="F4445" i="12" s="1" a="1"/>
  <c r="F4445" i="12" s="1"/>
  <c r="F4449" i="12" s="1" a="1"/>
  <c r="F4449" i="12" s="1"/>
  <c r="F4453" i="12" s="1" a="1"/>
  <c r="F4453" i="12" s="1"/>
  <c r="F4457" i="12" s="1" a="1"/>
  <c r="F4457" i="12" s="1"/>
  <c r="F4461" i="12" s="1" a="1"/>
  <c r="F4461" i="12" s="1"/>
  <c r="F4465" i="12" s="1" a="1"/>
  <c r="F4465" i="12" s="1"/>
  <c r="F4469" i="12" s="1" a="1"/>
  <c r="F4469" i="12" s="1"/>
  <c r="F4473" i="12" s="1" a="1"/>
  <c r="F4473" i="12" s="1"/>
  <c r="F4477" i="12" s="1" a="1"/>
  <c r="F4477" i="12" s="1"/>
  <c r="F4481" i="12" s="1" a="1"/>
  <c r="F4481" i="12" s="1"/>
  <c r="F4485" i="12" s="1" a="1"/>
  <c r="F4485" i="12" s="1"/>
  <c r="F4489" i="12" s="1" a="1"/>
  <c r="F4489" i="12" s="1"/>
  <c r="F4493" i="12" s="1" a="1"/>
  <c r="F4493" i="12" s="1"/>
  <c r="F4497" i="12" s="1" a="1"/>
  <c r="F4497" i="12" s="1"/>
  <c r="F4501" i="12" s="1" a="1"/>
  <c r="F4501" i="12" s="1"/>
  <c r="F4505" i="12" s="1" a="1"/>
  <c r="F4505" i="12" s="1"/>
  <c r="F4509" i="12" s="1" a="1"/>
  <c r="F4509" i="12" s="1"/>
  <c r="F4513" i="12" s="1" a="1"/>
  <c r="F4513" i="12" s="1"/>
  <c r="F4517" i="12" s="1" a="1"/>
  <c r="F4517" i="12" s="1"/>
  <c r="F4521" i="12" s="1" a="1"/>
  <c r="F4521" i="12" s="1"/>
  <c r="F4525" i="12" s="1" a="1"/>
  <c r="F4525" i="12" s="1"/>
  <c r="F4529" i="12" s="1" a="1"/>
  <c r="F4529" i="12" s="1"/>
  <c r="F4533" i="12" s="1" a="1"/>
  <c r="F4533" i="12" s="1"/>
  <c r="F4537" i="12" s="1" a="1"/>
  <c r="F4537" i="12" s="1"/>
  <c r="F4541" i="12" s="1" a="1"/>
  <c r="F4541" i="12" s="1"/>
  <c r="F4545" i="12" s="1" a="1"/>
  <c r="F4545" i="12" s="1"/>
  <c r="F4549" i="12" s="1" a="1"/>
  <c r="F4549" i="12" s="1"/>
  <c r="F4553" i="12" s="1" a="1"/>
  <c r="F4553" i="12" s="1"/>
  <c r="F4557" i="12" s="1" a="1"/>
  <c r="F4557" i="12" s="1"/>
  <c r="F4561" i="12" s="1" a="1"/>
  <c r="F4561" i="12" s="1"/>
  <c r="F4565" i="12" s="1" a="1"/>
  <c r="F4565" i="12" s="1"/>
  <c r="F4569" i="12" s="1" a="1"/>
  <c r="F4569" i="12" s="1"/>
  <c r="F4573" i="12" s="1" a="1"/>
  <c r="F4573" i="12" s="1"/>
  <c r="F4577" i="12" s="1" a="1"/>
  <c r="F4577" i="12" s="1"/>
  <c r="F4581" i="12" s="1" a="1"/>
  <c r="F4581" i="12" s="1"/>
  <c r="F4585" i="12" s="1" a="1"/>
  <c r="F4585" i="12" s="1"/>
  <c r="F4589" i="12" s="1" a="1"/>
  <c r="F4589" i="12" s="1"/>
  <c r="F4593" i="12" s="1" a="1"/>
  <c r="F4593" i="12" s="1"/>
  <c r="F4597" i="12" s="1" a="1"/>
  <c r="F4597" i="12" s="1"/>
  <c r="F4601" i="12" s="1" a="1"/>
  <c r="F4601" i="12" s="1"/>
  <c r="F4605" i="12" s="1" a="1"/>
  <c r="F4605" i="12" s="1"/>
  <c r="F4609" i="12" s="1" a="1"/>
  <c r="F4609" i="12" s="1"/>
  <c r="F4613" i="12" s="1" a="1"/>
  <c r="F4613" i="12" s="1"/>
  <c r="F4617" i="12" s="1" a="1"/>
  <c r="F4617" i="12" s="1"/>
  <c r="F4621" i="12" s="1" a="1"/>
  <c r="F4621" i="12" s="1"/>
  <c r="F4625" i="12" s="1" a="1"/>
  <c r="F4625" i="12" s="1"/>
  <c r="F4629" i="12" s="1" a="1"/>
  <c r="F4629" i="12" s="1"/>
  <c r="F4633" i="12" s="1" a="1"/>
  <c r="F4633" i="12" s="1"/>
  <c r="F4637" i="12" s="1" a="1"/>
  <c r="F4637" i="12" s="1"/>
  <c r="F4641" i="12" s="1" a="1"/>
  <c r="F4641" i="12" s="1"/>
  <c r="F4645" i="12" s="1" a="1"/>
  <c r="F4645" i="12" s="1"/>
  <c r="F4649" i="12" s="1" a="1"/>
  <c r="F4649" i="12" s="1"/>
  <c r="F4653" i="12" s="1" a="1"/>
  <c r="F4653" i="12" s="1"/>
  <c r="F4657" i="12" s="1" a="1"/>
  <c r="F4657" i="12" s="1"/>
  <c r="F4661" i="12" s="1" a="1"/>
  <c r="F4661" i="12" s="1"/>
  <c r="F4665" i="12" s="1" a="1"/>
  <c r="F4665" i="12" s="1"/>
  <c r="F4669" i="12" s="1" a="1"/>
  <c r="F4669" i="12" s="1"/>
  <c r="F4673" i="12" s="1" a="1"/>
  <c r="F4673" i="12" s="1"/>
  <c r="F4677" i="12" s="1" a="1"/>
  <c r="F4677" i="12" s="1"/>
  <c r="F4681" i="12" s="1" a="1"/>
  <c r="F4681" i="12" s="1"/>
  <c r="F4685" i="12" s="1" a="1"/>
  <c r="F4685" i="12" s="1"/>
  <c r="F4689" i="12" s="1" a="1"/>
  <c r="F4689" i="12" s="1"/>
  <c r="F4693" i="12" s="1" a="1"/>
  <c r="F4693" i="12" s="1"/>
  <c r="F4697" i="12" s="1" a="1"/>
  <c r="F4697" i="12" s="1"/>
  <c r="F4701" i="12" s="1" a="1"/>
  <c r="F4701" i="12" s="1"/>
  <c r="F4705" i="12" s="1" a="1"/>
  <c r="F4705" i="12" s="1"/>
  <c r="F4709" i="12" s="1" a="1"/>
  <c r="F4709" i="12" s="1"/>
  <c r="F4713" i="12" s="1" a="1"/>
  <c r="F4713" i="12" s="1"/>
  <c r="F4717" i="12" s="1" a="1"/>
  <c r="F4717" i="12" s="1"/>
  <c r="F4721" i="12" s="1" a="1"/>
  <c r="F4721" i="12" s="1"/>
  <c r="F4725" i="12" s="1" a="1"/>
  <c r="F4725" i="12" s="1"/>
  <c r="F4729" i="12" s="1" a="1"/>
  <c r="F4729" i="12" s="1"/>
  <c r="F4733" i="12" s="1" a="1"/>
  <c r="F4733" i="12" s="1"/>
  <c r="F4737" i="12" s="1" a="1"/>
  <c r="F4737" i="12" s="1"/>
  <c r="F4741" i="12" s="1" a="1"/>
  <c r="F4741" i="12" s="1"/>
  <c r="F4745" i="12" s="1" a="1"/>
  <c r="F4745" i="12" s="1"/>
  <c r="F4749" i="12" s="1" a="1"/>
  <c r="F4749" i="12" s="1"/>
  <c r="F4753" i="12" s="1" a="1"/>
  <c r="F4753" i="12" s="1"/>
  <c r="F4757" i="12" s="1" a="1"/>
  <c r="F4757" i="12" s="1"/>
  <c r="F4761" i="12" s="1" a="1"/>
  <c r="F4761" i="12" s="1"/>
  <c r="F4765" i="12" s="1" a="1"/>
  <c r="F4765" i="12" s="1"/>
  <c r="F4769" i="12" s="1" a="1"/>
  <c r="F4769" i="12" s="1"/>
  <c r="F4773" i="12" s="1" a="1"/>
  <c r="F4773" i="12" s="1"/>
  <c r="F4777" i="12" s="1" a="1"/>
  <c r="F4777" i="12" s="1"/>
  <c r="F4781" i="12" s="1" a="1"/>
  <c r="F4781" i="12" s="1"/>
  <c r="F4785" i="12" s="1" a="1"/>
  <c r="F4785" i="12" s="1"/>
  <c r="F4789" i="12" s="1" a="1"/>
  <c r="F4789" i="12" s="1"/>
  <c r="F4793" i="12" s="1" a="1"/>
  <c r="F4793" i="12" s="1"/>
  <c r="F4797" i="12" s="1" a="1"/>
  <c r="F4797" i="12" s="1"/>
  <c r="F4801" i="12" s="1" a="1"/>
  <c r="F4801" i="12" s="1"/>
  <c r="F4805" i="12" s="1" a="1"/>
  <c r="F4805" i="12" s="1"/>
  <c r="F4809" i="12" s="1" a="1"/>
  <c r="F4809" i="12" s="1"/>
  <c r="F4813" i="12" s="1" a="1"/>
  <c r="F4813" i="12" s="1"/>
  <c r="F4817" i="12" s="1" a="1"/>
  <c r="F4817" i="12" s="1"/>
  <c r="F4821" i="12" s="1" a="1"/>
  <c r="F4821" i="12" s="1"/>
  <c r="F4825" i="12" s="1" a="1"/>
  <c r="F4825" i="12" s="1"/>
  <c r="F4829" i="12" s="1" a="1"/>
  <c r="F4829" i="12" s="1"/>
  <c r="F4833" i="12" s="1" a="1"/>
  <c r="F4833" i="12" s="1"/>
  <c r="F4837" i="12" s="1" a="1"/>
  <c r="F4837" i="12" s="1"/>
  <c r="F4841" i="12" s="1" a="1"/>
  <c r="F4841" i="12" s="1"/>
  <c r="F4845" i="12" s="1" a="1"/>
  <c r="F4845" i="12" s="1"/>
  <c r="F4849" i="12" s="1" a="1"/>
  <c r="F4849" i="12" s="1"/>
  <c r="F4853" i="12" s="1" a="1"/>
  <c r="F4853" i="12" s="1"/>
  <c r="F4857" i="12" s="1" a="1"/>
  <c r="F4857" i="12" s="1"/>
  <c r="F4861" i="12" s="1" a="1"/>
  <c r="F4861" i="12" s="1"/>
  <c r="F4865" i="12" s="1" a="1"/>
  <c r="F4865" i="12" s="1"/>
  <c r="F4869" i="12" s="1" a="1"/>
  <c r="F4869" i="12" s="1"/>
  <c r="F4873" i="12" s="1" a="1"/>
  <c r="F4873" i="12" s="1"/>
  <c r="F4877" i="12" s="1" a="1"/>
  <c r="F4877" i="12" s="1"/>
  <c r="F4881" i="12" s="1" a="1"/>
  <c r="F4881" i="12" s="1"/>
  <c r="F4885" i="12" s="1" a="1"/>
  <c r="F4885" i="12" s="1"/>
  <c r="F4889" i="12" s="1" a="1"/>
  <c r="F4889" i="12" s="1"/>
  <c r="F4893" i="12" s="1" a="1"/>
  <c r="F4893" i="12" s="1"/>
  <c r="F4897" i="12" s="1" a="1"/>
  <c r="F4897" i="12" s="1"/>
  <c r="F4901" i="12" s="1" a="1"/>
  <c r="F4901" i="12" s="1"/>
  <c r="F4905" i="12" s="1" a="1"/>
  <c r="F4905" i="12" s="1"/>
  <c r="F4909" i="12" s="1" a="1"/>
  <c r="F4909" i="12" s="1"/>
  <c r="F4913" i="12" s="1" a="1"/>
  <c r="F4913" i="12" s="1"/>
  <c r="F4917" i="12" s="1" a="1"/>
  <c r="F4917" i="12" s="1"/>
  <c r="F4921" i="12" s="1" a="1"/>
  <c r="F4921" i="12" s="1"/>
  <c r="F4925" i="12" s="1" a="1"/>
  <c r="F4925" i="12" s="1"/>
  <c r="F4929" i="12" s="1" a="1"/>
  <c r="F4929" i="12" s="1"/>
  <c r="F4933" i="12" s="1" a="1"/>
  <c r="F4933" i="12" s="1"/>
  <c r="F4937" i="12" s="1" a="1"/>
  <c r="F4937" i="12" s="1"/>
  <c r="F4941" i="12" s="1" a="1"/>
  <c r="F4941" i="12" s="1"/>
  <c r="F4945" i="12" s="1" a="1"/>
  <c r="F4945" i="12" s="1"/>
  <c r="F4949" i="12" s="1" a="1"/>
  <c r="F4949" i="12" s="1"/>
  <c r="F4953" i="12" s="1" a="1"/>
  <c r="F4953" i="12" s="1"/>
  <c r="F4957" i="12" s="1" a="1"/>
  <c r="F4957" i="12" s="1"/>
  <c r="F4961" i="12" s="1" a="1"/>
  <c r="F4961" i="12" s="1"/>
  <c r="F4965" i="12" s="1" a="1"/>
  <c r="F4965" i="12" s="1"/>
  <c r="F4969" i="12" s="1" a="1"/>
  <c r="F4969" i="12" s="1"/>
  <c r="F4973" i="12" s="1" a="1"/>
  <c r="F4973" i="12" s="1"/>
  <c r="F4977" i="12" s="1" a="1"/>
  <c r="F4977" i="12" s="1"/>
  <c r="F4981" i="12" s="1" a="1"/>
  <c r="F4981" i="12" s="1"/>
  <c r="F4985" i="12" s="1" a="1"/>
  <c r="F4985" i="12" s="1"/>
  <c r="F4989" i="12" s="1" a="1"/>
  <c r="F4989" i="12" s="1"/>
  <c r="F4993" i="12" s="1" a="1"/>
  <c r="F4993" i="12" s="1"/>
  <c r="F4997" i="12" s="1" a="1"/>
  <c r="F4997" i="12" s="1"/>
  <c r="F5001" i="12" s="1" a="1"/>
  <c r="F5001" i="12" s="1"/>
  <c r="F5005" i="12" s="1" a="1"/>
  <c r="F5005" i="12" s="1"/>
  <c r="F5009" i="12" s="1" a="1"/>
  <c r="F5009" i="12" s="1"/>
  <c r="F5013" i="12" s="1" a="1"/>
  <c r="F5013" i="12" s="1"/>
  <c r="F5017" i="12" s="1" a="1"/>
  <c r="F5017" i="12" s="1"/>
  <c r="F5021" i="12" s="1" a="1"/>
  <c r="F5021" i="12" s="1"/>
  <c r="F5025" i="12" s="1" a="1"/>
  <c r="F5025" i="12" s="1"/>
  <c r="F5029" i="12" s="1" a="1"/>
  <c r="F5029" i="12" s="1"/>
  <c r="F5033" i="12" s="1" a="1"/>
  <c r="F5033" i="12" s="1"/>
  <c r="F5037" i="12" s="1" a="1"/>
  <c r="F5037" i="12" s="1"/>
  <c r="F5041" i="12" s="1" a="1"/>
  <c r="F5041" i="12" s="1"/>
  <c r="F5045" i="12" s="1" a="1"/>
  <c r="F5045" i="12" s="1"/>
  <c r="F5049" i="12" s="1" a="1"/>
  <c r="F5049" i="12" s="1"/>
  <c r="F5053" i="12" s="1" a="1"/>
  <c r="F5053" i="12" s="1"/>
  <c r="F5057" i="12" s="1" a="1"/>
  <c r="F5057" i="12" s="1"/>
  <c r="F5061" i="12" s="1" a="1"/>
  <c r="F5061" i="12" s="1"/>
  <c r="F5065" i="12" s="1" a="1"/>
  <c r="F5065" i="12" s="1"/>
  <c r="F5069" i="12" s="1" a="1"/>
  <c r="F5069" i="12" s="1"/>
  <c r="F5073" i="12" s="1" a="1"/>
  <c r="F5073" i="12" s="1"/>
  <c r="F5077" i="12" s="1" a="1"/>
  <c r="F5077" i="12" s="1"/>
  <c r="F5081" i="12" s="1" a="1"/>
  <c r="F5081" i="12" s="1"/>
  <c r="F5085" i="12" s="1" a="1"/>
  <c r="F5085" i="12" s="1"/>
  <c r="F5089" i="12" s="1" a="1"/>
  <c r="F5089" i="12" s="1"/>
  <c r="F5093" i="12" s="1" a="1"/>
  <c r="F5093" i="12" s="1"/>
  <c r="F5097" i="12" s="1" a="1"/>
  <c r="F5097" i="12" s="1"/>
  <c r="F5101" i="12" s="1" a="1"/>
  <c r="F5101" i="12" s="1"/>
  <c r="F5105" i="12" s="1" a="1"/>
  <c r="F5105" i="12" s="1"/>
  <c r="F5109" i="12" s="1" a="1"/>
  <c r="F5109" i="12" s="1"/>
  <c r="F5113" i="12" s="1" a="1"/>
  <c r="F5113" i="12" s="1"/>
  <c r="F5117" i="12" s="1" a="1"/>
  <c r="F5117" i="12" s="1"/>
  <c r="F5121" i="12" s="1" a="1"/>
  <c r="F5121" i="12" s="1"/>
  <c r="F5125" i="12" s="1" a="1"/>
  <c r="F5125" i="12" s="1"/>
  <c r="F5129" i="12" s="1" a="1"/>
  <c r="F5129" i="12" s="1"/>
  <c r="F5133" i="12" s="1" a="1"/>
  <c r="F5133" i="12" s="1"/>
  <c r="F5137" i="12" s="1" a="1"/>
  <c r="F5137" i="12" s="1"/>
  <c r="F5141" i="12" s="1" a="1"/>
  <c r="F5141" i="12" s="1"/>
  <c r="F5145" i="12" s="1" a="1"/>
  <c r="F5145" i="12" s="1"/>
  <c r="F5149" i="12" s="1" a="1"/>
  <c r="F5149" i="12" s="1"/>
  <c r="F5153" i="12" s="1" a="1"/>
  <c r="F5153" i="12" s="1"/>
  <c r="F5157" i="12" s="1" a="1"/>
  <c r="F5157" i="12" s="1"/>
  <c r="F5161" i="12" s="1" a="1"/>
  <c r="F5161" i="12" s="1"/>
  <c r="F5165" i="12" s="1" a="1"/>
  <c r="F5165" i="12" s="1"/>
  <c r="F5169" i="12" s="1" a="1"/>
  <c r="F5169" i="12" s="1"/>
  <c r="F5173" i="12" s="1" a="1"/>
  <c r="F5173" i="12" s="1"/>
  <c r="F5177" i="12" s="1" a="1"/>
  <c r="F5177" i="12" s="1"/>
  <c r="F5181" i="12" s="1" a="1"/>
  <c r="F5181" i="12" s="1"/>
  <c r="F5185" i="12" s="1" a="1"/>
  <c r="F5185" i="12" s="1"/>
  <c r="F5189" i="12" s="1" a="1"/>
  <c r="F5189" i="12" s="1"/>
  <c r="F5193" i="12" s="1" a="1"/>
  <c r="F5193" i="12" s="1"/>
  <c r="F5197" i="12" s="1" a="1"/>
  <c r="F5197" i="12" s="1"/>
  <c r="F5201" i="12" s="1" a="1"/>
  <c r="F5201" i="12" s="1"/>
  <c r="F5205" i="12" s="1" a="1"/>
  <c r="F5205" i="12" s="1"/>
  <c r="F5209" i="12" s="1" a="1"/>
  <c r="F5209" i="12" s="1"/>
  <c r="F5213" i="12" s="1" a="1"/>
  <c r="F5213" i="12" s="1"/>
  <c r="F5217" i="12" s="1" a="1"/>
  <c r="F5217" i="12" s="1"/>
  <c r="F5221" i="12" s="1" a="1"/>
  <c r="F5221" i="12" s="1"/>
  <c r="F5225" i="12" s="1" a="1"/>
  <c r="F5225" i="12" s="1"/>
  <c r="F5229" i="12" s="1" a="1"/>
  <c r="F5229" i="12" s="1"/>
  <c r="F5233" i="12" s="1" a="1"/>
  <c r="F5233" i="12" s="1"/>
  <c r="F5237" i="12" s="1" a="1"/>
  <c r="F5237" i="12" s="1"/>
  <c r="F5241" i="12" s="1" a="1"/>
  <c r="F5241" i="12" s="1"/>
  <c r="F5245" i="12" s="1" a="1"/>
  <c r="F5245" i="12" s="1"/>
  <c r="F5249" i="12" s="1" a="1"/>
  <c r="F5249" i="12" s="1"/>
  <c r="F5253" i="12" s="1" a="1"/>
  <c r="F5253" i="12" s="1"/>
  <c r="F5257" i="12" s="1" a="1"/>
  <c r="F5257" i="12" s="1"/>
  <c r="F5261" i="12" s="1" a="1"/>
  <c r="F5261" i="12" s="1"/>
  <c r="F5265" i="12" s="1" a="1"/>
  <c r="F5265" i="12" s="1"/>
  <c r="F5269" i="12" s="1" a="1"/>
  <c r="F5269" i="12" s="1"/>
  <c r="F5273" i="12" s="1" a="1"/>
  <c r="F5273" i="12" s="1"/>
  <c r="F5277" i="12" s="1" a="1"/>
  <c r="F5277" i="12" s="1"/>
  <c r="F5281" i="12" s="1" a="1"/>
  <c r="F5281" i="12" s="1"/>
  <c r="F5285" i="12" s="1" a="1"/>
  <c r="F5285" i="12" s="1"/>
  <c r="F5289" i="12" s="1" a="1"/>
  <c r="F5289" i="12" s="1"/>
  <c r="F5293" i="12" s="1" a="1"/>
  <c r="F5293" i="12" s="1"/>
  <c r="F5297" i="12" s="1" a="1"/>
  <c r="F5297" i="12" s="1"/>
  <c r="F5301" i="12" s="1" a="1"/>
  <c r="F5301" i="12" s="1"/>
  <c r="F5305" i="12" s="1" a="1"/>
  <c r="F5305" i="12" s="1"/>
  <c r="F5309" i="12" s="1" a="1"/>
  <c r="F5309" i="12" s="1"/>
  <c r="F5313" i="12" s="1" a="1"/>
  <c r="F5313" i="12" s="1"/>
  <c r="F5317" i="12" s="1" a="1"/>
  <c r="F5317" i="12" s="1"/>
  <c r="F5321" i="12" s="1" a="1"/>
  <c r="F5321" i="12" s="1"/>
  <c r="F5325" i="12" s="1" a="1"/>
  <c r="F5325" i="12" s="1"/>
  <c r="F5329" i="12" s="1" a="1"/>
  <c r="F5329" i="12" s="1"/>
  <c r="F5333" i="12" s="1" a="1"/>
  <c r="F5333" i="12" s="1"/>
  <c r="F5337" i="12" s="1" a="1"/>
  <c r="F5337" i="12" s="1"/>
  <c r="F5341" i="12" s="1" a="1"/>
  <c r="F5341" i="12" s="1"/>
  <c r="F5345" i="12" s="1" a="1"/>
  <c r="F5345" i="12" s="1"/>
  <c r="F5349" i="12" s="1" a="1"/>
  <c r="F5349" i="12" s="1"/>
  <c r="F5353" i="12" s="1" a="1"/>
  <c r="F5353" i="12" s="1"/>
  <c r="F5357" i="12" s="1" a="1"/>
  <c r="F5357" i="12" s="1"/>
  <c r="F5361" i="12" s="1" a="1"/>
  <c r="F5361" i="12" s="1"/>
  <c r="F5365" i="12" s="1" a="1"/>
  <c r="F5365" i="12" s="1"/>
  <c r="F5369" i="12" s="1" a="1"/>
  <c r="F5369" i="12" s="1"/>
  <c r="F5373" i="12" s="1" a="1"/>
  <c r="F5373" i="12" s="1"/>
  <c r="F5377" i="12" s="1" a="1"/>
  <c r="F5377" i="12" s="1"/>
  <c r="F5381" i="12" s="1" a="1"/>
  <c r="F5381" i="12" s="1"/>
  <c r="F5385" i="12" s="1" a="1"/>
  <c r="F5385" i="12" s="1"/>
  <c r="F5389" i="12" s="1" a="1"/>
  <c r="F5389" i="12" s="1"/>
  <c r="F5393" i="12" s="1" a="1"/>
  <c r="F5393" i="12" s="1"/>
  <c r="F5397" i="12" s="1" a="1"/>
  <c r="F5397" i="12" s="1"/>
  <c r="F5401" i="12" s="1" a="1"/>
  <c r="F5401" i="12" s="1"/>
  <c r="F5405" i="12" s="1" a="1"/>
  <c r="F5405" i="12" s="1"/>
  <c r="F5409" i="12" s="1" a="1"/>
  <c r="F5409" i="12" s="1"/>
  <c r="F5413" i="12" s="1" a="1"/>
  <c r="F5413" i="12" s="1"/>
  <c r="F5417" i="12" s="1" a="1"/>
  <c r="F5417" i="12" s="1"/>
  <c r="F5421" i="12" s="1" a="1"/>
  <c r="F5421" i="12" s="1"/>
  <c r="F5425" i="12" s="1" a="1"/>
  <c r="F5425" i="12" s="1"/>
  <c r="F5429" i="12" s="1" a="1"/>
  <c r="F5429" i="12" s="1"/>
  <c r="F5433" i="12" s="1" a="1"/>
  <c r="F5433" i="12" s="1"/>
  <c r="F5437" i="12" s="1" a="1"/>
  <c r="F5437" i="12" s="1"/>
  <c r="F5441" i="12" s="1" a="1"/>
  <c r="F5441" i="12" s="1"/>
  <c r="F5445" i="12" s="1" a="1"/>
  <c r="F5445" i="12" s="1"/>
  <c r="F5449" i="12" s="1" a="1"/>
  <c r="F5449" i="12" s="1"/>
  <c r="F5453" i="12" s="1" a="1"/>
  <c r="F5453" i="12" s="1"/>
  <c r="F5457" i="12" s="1" a="1"/>
  <c r="F5457" i="12" s="1"/>
  <c r="H56" i="4"/>
  <c r="H7" i="4"/>
  <c r="H175" i="4"/>
  <c r="H387" i="4"/>
  <c r="H16" i="4"/>
  <c r="H228" i="4"/>
  <c r="H440" i="4"/>
  <c r="H69" i="4"/>
  <c r="H281" i="4"/>
  <c r="H493" i="4"/>
  <c r="H122" i="4"/>
  <c r="H334" i="4"/>
  <c r="H19" i="4"/>
  <c r="H231" i="4"/>
  <c r="H443" i="4"/>
  <c r="H72" i="4"/>
  <c r="H284" i="4"/>
  <c r="H496" i="4"/>
  <c r="H125" i="4"/>
  <c r="H337" i="4"/>
  <c r="H178" i="4"/>
  <c r="H390" i="4"/>
  <c r="H135" i="4"/>
  <c r="H347" i="4"/>
  <c r="H188" i="4"/>
  <c r="H400" i="4"/>
  <c r="H29" i="4"/>
  <c r="H241" i="4"/>
  <c r="H453" i="4"/>
  <c r="H82" i="4"/>
  <c r="H294" i="4"/>
  <c r="H506" i="4"/>
  <c r="H75" i="4"/>
  <c r="H287" i="4"/>
  <c r="H499" i="4"/>
  <c r="H128" i="4"/>
  <c r="H340" i="4"/>
  <c r="H181" i="4"/>
  <c r="H393" i="4"/>
  <c r="H22" i="4"/>
  <c r="H234" i="4"/>
  <c r="H446" i="4"/>
  <c r="H71" i="4"/>
  <c r="H283" i="4"/>
  <c r="H495" i="4"/>
  <c r="H124" i="4"/>
  <c r="H336" i="4"/>
  <c r="H177" i="4"/>
  <c r="H389" i="4"/>
  <c r="H18" i="4"/>
  <c r="H230" i="4"/>
  <c r="H442" i="4"/>
  <c r="H269" i="4"/>
  <c r="H4" i="4"/>
  <c r="H430" i="4"/>
  <c r="H165" i="4"/>
  <c r="H271" i="4"/>
  <c r="H282" i="4"/>
  <c r="H17" i="4"/>
  <c r="H123" i="4"/>
  <c r="H109" i="4"/>
  <c r="H427" i="4"/>
  <c r="H486" i="4"/>
  <c r="H221" i="4"/>
  <c r="H327" i="4"/>
  <c r="H222" i="4"/>
  <c r="H328" i="4"/>
  <c r="H63" i="4"/>
  <c r="H325" i="4"/>
  <c r="H60" i="4"/>
  <c r="H187" i="4"/>
  <c r="H399" i="4"/>
  <c r="H28" i="4"/>
  <c r="H240" i="4"/>
  <c r="H452" i="4"/>
  <c r="H81" i="4"/>
  <c r="H293" i="4"/>
  <c r="H505" i="4"/>
  <c r="H134" i="4"/>
  <c r="H346" i="4"/>
  <c r="H23" i="4"/>
  <c r="H235" i="4"/>
  <c r="H447" i="4"/>
  <c r="H76" i="4"/>
  <c r="H288" i="4"/>
  <c r="H500" i="4"/>
  <c r="H129" i="4"/>
  <c r="H341" i="4"/>
  <c r="H182" i="4"/>
  <c r="H394" i="4"/>
  <c r="H15" i="4"/>
  <c r="H227" i="4"/>
  <c r="H439" i="4"/>
  <c r="H68" i="4"/>
  <c r="H280" i="4"/>
  <c r="H492" i="4"/>
  <c r="H121" i="4"/>
  <c r="H333" i="4"/>
  <c r="H174" i="4"/>
  <c r="H386" i="4"/>
  <c r="H79" i="4"/>
  <c r="H291" i="4"/>
  <c r="H503" i="4"/>
  <c r="H132" i="4"/>
  <c r="H344" i="4"/>
  <c r="H185" i="4"/>
  <c r="H397" i="4"/>
  <c r="H26" i="4"/>
  <c r="H238" i="4"/>
  <c r="H450" i="4"/>
  <c r="H11" i="4"/>
  <c r="H223" i="4"/>
  <c r="H435" i="4"/>
  <c r="H64" i="4"/>
  <c r="H276" i="4"/>
  <c r="H488" i="4"/>
  <c r="H117" i="4"/>
  <c r="H329" i="4"/>
  <c r="H170" i="4"/>
  <c r="H382" i="4"/>
  <c r="H167" i="4"/>
  <c r="H379" i="4"/>
  <c r="H8" i="4"/>
  <c r="H220" i="4"/>
  <c r="H432" i="4"/>
  <c r="H61" i="4"/>
  <c r="H273" i="4"/>
  <c r="H485" i="4"/>
  <c r="H114" i="4"/>
  <c r="H326" i="4"/>
  <c r="H322" i="4"/>
  <c r="H57" i="4"/>
  <c r="H375" i="4"/>
  <c r="H218" i="4"/>
  <c r="H324" i="4"/>
  <c r="H59" i="4"/>
  <c r="H70" i="4"/>
  <c r="H388" i="4"/>
  <c r="H374" i="4"/>
  <c r="H480" i="4"/>
  <c r="H215" i="4"/>
  <c r="H274" i="4"/>
  <c r="H9" i="4"/>
  <c r="H115" i="4"/>
  <c r="H10" i="4"/>
  <c r="H116" i="4"/>
  <c r="H113" i="4"/>
  <c r="H431" i="4"/>
  <c r="H131" i="4"/>
  <c r="H343" i="4"/>
  <c r="H184" i="4"/>
  <c r="H396" i="4"/>
  <c r="H25" i="4"/>
  <c r="H237" i="4"/>
  <c r="H449" i="4"/>
  <c r="H78" i="4"/>
  <c r="H290" i="4"/>
  <c r="H502" i="4"/>
  <c r="H83" i="4"/>
  <c r="H295" i="4"/>
  <c r="H507" i="4"/>
  <c r="H136" i="4"/>
  <c r="H348" i="4"/>
  <c r="H189" i="4"/>
  <c r="H401" i="4"/>
  <c r="H30" i="4"/>
  <c r="H242" i="4"/>
  <c r="H454" i="4"/>
  <c r="H67" i="4"/>
  <c r="H279" i="4"/>
  <c r="H491" i="4"/>
  <c r="H120" i="4"/>
  <c r="H332" i="4"/>
  <c r="H173" i="4"/>
  <c r="H385" i="4"/>
  <c r="H14" i="4"/>
  <c r="H226" i="4"/>
  <c r="H438" i="4"/>
  <c r="H27" i="4"/>
  <c r="H239" i="4"/>
  <c r="H451" i="4"/>
  <c r="H80" i="4"/>
  <c r="H292" i="4"/>
  <c r="H504" i="4"/>
  <c r="H133" i="4"/>
  <c r="H345" i="4"/>
  <c r="H186" i="4"/>
  <c r="H398" i="4"/>
  <c r="H171" i="4"/>
  <c r="H383" i="4"/>
  <c r="H12" i="4"/>
  <c r="H224" i="4"/>
  <c r="H436" i="4"/>
  <c r="H65" i="4"/>
  <c r="H277" i="4"/>
  <c r="H489" i="4"/>
  <c r="H118" i="4"/>
  <c r="H330" i="4"/>
  <c r="H183" i="4"/>
  <c r="H395" i="4"/>
  <c r="H24" i="4"/>
  <c r="H236" i="4"/>
  <c r="H448" i="4"/>
  <c r="H77" i="4"/>
  <c r="H289" i="4"/>
  <c r="H501" i="4"/>
  <c r="H130" i="4"/>
  <c r="H342" i="4"/>
  <c r="H111" i="4"/>
  <c r="H323" i="4"/>
  <c r="H164" i="4"/>
  <c r="H376" i="4"/>
  <c r="H5" i="4"/>
  <c r="H217" i="4"/>
  <c r="H429" i="4"/>
  <c r="H58" i="4"/>
  <c r="H270" i="4"/>
  <c r="H482" i="4"/>
  <c r="H110" i="4"/>
  <c r="H428" i="4"/>
  <c r="H163" i="4"/>
  <c r="H6" i="4"/>
  <c r="H112" i="4"/>
  <c r="H441" i="4"/>
  <c r="H176" i="4"/>
  <c r="H162" i="4"/>
  <c r="H268" i="4"/>
  <c r="H3" i="4"/>
  <c r="H62" i="4"/>
  <c r="H380" i="4"/>
  <c r="H381" i="4"/>
  <c r="H487" i="4"/>
  <c r="H378" i="4"/>
  <c r="H484" i="4"/>
  <c r="H219" i="4"/>
  <c r="H31" i="4"/>
  <c r="H243" i="4"/>
  <c r="H455" i="4"/>
  <c r="H84" i="4"/>
  <c r="H296" i="4"/>
  <c r="H508" i="4"/>
  <c r="H137" i="4"/>
  <c r="H349" i="4"/>
  <c r="H190" i="4"/>
  <c r="H402" i="4"/>
  <c r="H179" i="4"/>
  <c r="H391" i="4"/>
  <c r="H20" i="4"/>
  <c r="H232" i="4"/>
  <c r="H444" i="4"/>
  <c r="H73" i="4"/>
  <c r="H285" i="4"/>
  <c r="H497" i="4"/>
  <c r="H126" i="4"/>
  <c r="H338" i="4"/>
  <c r="H127" i="4"/>
  <c r="H339" i="4"/>
  <c r="H180" i="4"/>
  <c r="H392" i="4"/>
  <c r="H21" i="4"/>
  <c r="H233" i="4"/>
  <c r="H445" i="4"/>
  <c r="H74" i="4"/>
  <c r="H286" i="4"/>
  <c r="H498" i="4"/>
  <c r="H191" i="4"/>
  <c r="H403" i="4"/>
  <c r="H32" i="4"/>
  <c r="H244" i="4"/>
  <c r="H456" i="4"/>
  <c r="H85" i="4"/>
  <c r="H297" i="4"/>
  <c r="H509" i="4"/>
  <c r="H138" i="4"/>
  <c r="H350" i="4"/>
  <c r="H119" i="4"/>
  <c r="H331" i="4"/>
  <c r="H172" i="4"/>
  <c r="H384" i="4"/>
  <c r="H13" i="4"/>
  <c r="H225" i="4"/>
  <c r="H437" i="4"/>
  <c r="H66" i="4"/>
  <c r="H278" i="4"/>
  <c r="H490" i="4"/>
  <c r="H481" i="4"/>
  <c r="H216" i="4"/>
  <c r="H377" i="4"/>
  <c r="H483" i="4"/>
  <c r="H494" i="4"/>
  <c r="H229" i="4"/>
  <c r="H335" i="4"/>
  <c r="H321" i="4"/>
  <c r="H433" i="4"/>
  <c r="H168" i="4"/>
  <c r="H434" i="4"/>
  <c r="H169" i="4"/>
  <c r="H275" i="4"/>
  <c r="H166" i="4"/>
  <c r="H272" i="4"/>
  <c r="F5461" i="12" l="1" a="1"/>
  <c r="F5461" i="12" s="1"/>
  <c r="F5465" i="12" s="1" a="1"/>
  <c r="F5465" i="12" s="1"/>
  <c r="F5469" i="12" s="1" a="1"/>
  <c r="F5469" i="12" s="1"/>
  <c r="F5473" i="12" s="1" a="1"/>
  <c r="F5473" i="12" s="1"/>
  <c r="F5477" i="12" s="1" a="1"/>
  <c r="F5477" i="12" s="1"/>
  <c r="F5481" i="12" s="1" a="1"/>
  <c r="F5481" i="12" s="1"/>
  <c r="F5485" i="12" s="1" a="1"/>
  <c r="F5485" i="12" s="1"/>
  <c r="F5489" i="12" s="1" a="1"/>
  <c r="F5489" i="12" s="1"/>
  <c r="F5493" i="12" s="1" a="1"/>
  <c r="F5493" i="12" s="1"/>
  <c r="F5497" i="12" s="1" a="1"/>
  <c r="F5497" i="12" s="1"/>
  <c r="F5501" i="12" s="1" a="1"/>
  <c r="F5501" i="12" s="1"/>
  <c r="F5505" i="12" s="1" a="1"/>
  <c r="F5505" i="12" s="1"/>
  <c r="F5509" i="12" s="1" a="1"/>
  <c r="F5509" i="12" s="1"/>
  <c r="F5513" i="12" s="1" a="1"/>
  <c r="F5513" i="12" s="1"/>
  <c r="F5517" i="12" s="1" a="1"/>
  <c r="F5517" i="12" s="1"/>
  <c r="F5521" i="12" s="1" a="1"/>
  <c r="F5521" i="12" s="1"/>
  <c r="F5525" i="12" s="1" a="1"/>
  <c r="F5525" i="12" s="1"/>
  <c r="F5529" i="12" s="1" a="1"/>
  <c r="F5529" i="12" s="1"/>
  <c r="F5533" i="12" s="1" a="1"/>
  <c r="F5533" i="12" s="1"/>
  <c r="F5537" i="12" s="1" a="1"/>
  <c r="F5537" i="12" s="1"/>
  <c r="F5541" i="12" s="1" a="1"/>
  <c r="F5541" i="12" s="1"/>
  <c r="F5545" i="12" s="1" a="1"/>
  <c r="F5545" i="12" s="1"/>
  <c r="F5549" i="12" s="1" a="1"/>
  <c r="F5549" i="12" s="1"/>
  <c r="F5553" i="12" s="1" a="1"/>
  <c r="F5553" i="12" s="1"/>
  <c r="F5557" i="12" s="1" a="1"/>
  <c r="F5557" i="12" s="1"/>
  <c r="F5561" i="12" s="1" a="1"/>
  <c r="F5561" i="12" s="1"/>
  <c r="F5565" i="12" s="1" a="1"/>
  <c r="F5565" i="12" s="1"/>
  <c r="F5569" i="12" s="1" a="1"/>
  <c r="F5569" i="12" s="1"/>
  <c r="F5573" i="12" s="1" a="1"/>
  <c r="F5573" i="12" s="1"/>
  <c r="F5577" i="12" s="1" a="1"/>
  <c r="F5577" i="12" s="1"/>
  <c r="F5581" i="12" s="1" a="1"/>
  <c r="F5581" i="12" s="1"/>
  <c r="F5585" i="12" s="1" a="1"/>
  <c r="F5585" i="12" s="1"/>
  <c r="F5589" i="12" s="1" a="1"/>
  <c r="F5589" i="12" s="1"/>
  <c r="F5593" i="12" s="1" a="1"/>
  <c r="F5593" i="12" s="1"/>
  <c r="F5597" i="12" s="1" a="1"/>
  <c r="F5597" i="12" s="1"/>
  <c r="F5601" i="12" s="1" a="1"/>
  <c r="F5601" i="12" s="1"/>
  <c r="F5605" i="12" s="1" a="1"/>
  <c r="F5605" i="12" s="1"/>
  <c r="F5609" i="12" s="1" a="1"/>
  <c r="F5609" i="12" s="1"/>
  <c r="F5613" i="12" s="1" a="1"/>
  <c r="F5613" i="12" s="1"/>
  <c r="F5617" i="12" s="1" a="1"/>
  <c r="F5617" i="12" s="1"/>
  <c r="F5621" i="12" s="1" a="1"/>
  <c r="F5621" i="12" s="1"/>
  <c r="F5625" i="12" s="1" a="1"/>
  <c r="F5625" i="12" s="1"/>
  <c r="F5629" i="12" s="1" a="1"/>
  <c r="F5629" i="12" s="1"/>
  <c r="F5633" i="12" s="1" a="1"/>
  <c r="F5633" i="12" s="1"/>
  <c r="F5637" i="12" s="1" a="1"/>
  <c r="F5637" i="12" s="1"/>
  <c r="F5641" i="12" s="1" a="1"/>
  <c r="F5641" i="12" s="1"/>
  <c r="F5645" i="12" s="1" a="1"/>
  <c r="F5645" i="12" s="1"/>
  <c r="F5649" i="12" s="1" a="1"/>
  <c r="F5649" i="12" s="1"/>
  <c r="F5653" i="12" s="1" a="1"/>
  <c r="F5653" i="12" s="1"/>
  <c r="F5657" i="12" s="1" a="1"/>
  <c r="F5657" i="12" s="1"/>
  <c r="F5661" i="12" s="1" a="1"/>
  <c r="F5661" i="12" s="1"/>
  <c r="F5665" i="12" s="1" a="1"/>
  <c r="F5665" i="12" s="1"/>
  <c r="F5669" i="12" s="1" a="1"/>
  <c r="F5669" i="12" s="1"/>
  <c r="F5673" i="12" s="1" a="1"/>
  <c r="F5673" i="12" s="1"/>
  <c r="F5677" i="12" s="1" a="1"/>
  <c r="F5677" i="12" s="1"/>
  <c r="F5681" i="12" s="1" a="1"/>
  <c r="F5681" i="12" s="1"/>
  <c r="F5685" i="12" s="1" a="1"/>
  <c r="F5685" i="12" s="1"/>
  <c r="F5689" i="12" s="1" a="1"/>
  <c r="F5689" i="12" s="1"/>
  <c r="F5693" i="12" s="1" a="1"/>
  <c r="F5693" i="12" s="1"/>
  <c r="F5697" i="12" s="1" a="1"/>
  <c r="F5697" i="12" s="1"/>
  <c r="F5701" i="12" s="1" a="1"/>
  <c r="F5701" i="12" s="1"/>
  <c r="F5705" i="12" s="1" a="1"/>
  <c r="F5705" i="12" s="1"/>
  <c r="F5709" i="12" s="1" a="1"/>
  <c r="F5709" i="12" s="1"/>
  <c r="F5713" i="12" s="1" a="1"/>
  <c r="F5713" i="12" s="1"/>
  <c r="F5717" i="12" s="1" a="1"/>
  <c r="F5717" i="12" s="1"/>
  <c r="F5721" i="12" s="1" a="1"/>
  <c r="F5721" i="12" s="1"/>
  <c r="F5725" i="12" s="1" a="1"/>
  <c r="F5725" i="12" s="1"/>
  <c r="F5729" i="12" s="1" a="1"/>
  <c r="F5729" i="12" s="1"/>
  <c r="F5733" i="12" s="1" a="1"/>
  <c r="F5733" i="12" s="1"/>
  <c r="F5737" i="12" s="1" a="1"/>
  <c r="F5737" i="12" s="1"/>
  <c r="F5741" i="12" s="1" a="1"/>
  <c r="F5741" i="12" s="1"/>
  <c r="F5745" i="12" s="1" a="1"/>
  <c r="F5745" i="12" s="1"/>
  <c r="F5749" i="12" s="1" a="1"/>
  <c r="F5749" i="12" s="1"/>
  <c r="F5753" i="12" s="1" a="1"/>
  <c r="F5753" i="12" s="1"/>
  <c r="F5757" i="12" s="1" a="1"/>
  <c r="F5757" i="12" s="1"/>
  <c r="F5761" i="12" s="1" a="1"/>
  <c r="F5761" i="12" s="1"/>
  <c r="F5765" i="12" s="1" a="1"/>
  <c r="F5765" i="12" s="1"/>
  <c r="F5769" i="12" s="1" a="1"/>
  <c r="F5769" i="12" s="1"/>
  <c r="F5773" i="12" s="1" a="1"/>
  <c r="F5773" i="12" s="1"/>
  <c r="F5777" i="12" s="1" a="1"/>
  <c r="F5777" i="12" s="1"/>
  <c r="F5781" i="12" s="1" a="1"/>
  <c r="F5781" i="12" s="1"/>
  <c r="F5785" i="12" s="1" a="1"/>
  <c r="F5785" i="12" s="1"/>
  <c r="F5789" i="12" s="1" a="1"/>
  <c r="F5789" i="12" s="1"/>
  <c r="F5793" i="12" s="1" a="1"/>
  <c r="F5793" i="12" s="1"/>
  <c r="F5797" i="12" s="1" a="1"/>
  <c r="F5797" i="12" s="1"/>
  <c r="F5801" i="12" s="1" a="1"/>
  <c r="F5801" i="12" s="1"/>
  <c r="F5805" i="12" s="1" a="1"/>
  <c r="F5805" i="12" s="1"/>
  <c r="F5809" i="12" s="1" a="1"/>
  <c r="F5809" i="12" s="1"/>
  <c r="F5813" i="12" s="1" a="1"/>
  <c r="F5813" i="12" s="1"/>
  <c r="F5817" i="12" s="1" a="1"/>
  <c r="F5817" i="12" s="1"/>
  <c r="F5821" i="12" s="1" a="1"/>
  <c r="F5821" i="12" s="1"/>
  <c r="F5825" i="12" s="1" a="1"/>
  <c r="F5825" i="12" s="1"/>
  <c r="F5829" i="12" s="1" a="1"/>
  <c r="F5829" i="12" s="1"/>
  <c r="F5833" i="12" s="1" a="1"/>
  <c r="F5833" i="12" s="1"/>
  <c r="F5837" i="12" s="1" a="1"/>
  <c r="F5837" i="12" s="1"/>
  <c r="F5841" i="12" s="1" a="1"/>
  <c r="F5841" i="12" s="1"/>
  <c r="F5845" i="12" s="1" a="1"/>
  <c r="F5845" i="12" s="1"/>
  <c r="F5849" i="12" s="1" a="1"/>
  <c r="F5849" i="12" s="1"/>
  <c r="F5853" i="12" s="1" a="1"/>
  <c r="F5853" i="12" s="1"/>
  <c r="F5857" i="12" s="1" a="1"/>
  <c r="F5857" i="12" s="1"/>
  <c r="F5861" i="12" s="1" a="1"/>
  <c r="F5861" i="12" s="1"/>
  <c r="F5865" i="12" s="1" a="1"/>
  <c r="F5865" i="12" s="1"/>
  <c r="F5869" i="12" s="1" a="1"/>
  <c r="F5869" i="12" s="1"/>
  <c r="F5873" i="12" s="1" a="1"/>
  <c r="F5873" i="12" s="1"/>
  <c r="F5877" i="12" s="1" a="1"/>
  <c r="F5877" i="12" s="1"/>
  <c r="F5881" i="12" s="1" a="1"/>
  <c r="F5881" i="12" s="1"/>
  <c r="F5885" i="12" s="1" a="1"/>
  <c r="F5885" i="12" s="1"/>
  <c r="F5889" i="12" s="1" a="1"/>
  <c r="F5889" i="12" s="1"/>
  <c r="F5893" i="12" s="1" a="1"/>
  <c r="F5893" i="12" s="1"/>
  <c r="F5897" i="12" s="1" a="1"/>
  <c r="F5897" i="12" s="1"/>
  <c r="F5901" i="12" s="1" a="1"/>
  <c r="F5901" i="12" s="1"/>
  <c r="F5905" i="12" s="1" a="1"/>
  <c r="F5905" i="12" s="1"/>
  <c r="F5909" i="12" s="1" a="1"/>
  <c r="F5909" i="12" s="1"/>
  <c r="F5913" i="12" s="1" a="1"/>
  <c r="F5913" i="12" s="1"/>
  <c r="F5917" i="12" s="1" a="1"/>
  <c r="F5917" i="12" s="1"/>
  <c r="F5921" i="12" s="1" a="1"/>
  <c r="F5921" i="12" s="1"/>
  <c r="F5925" i="12" s="1" a="1"/>
  <c r="F5925" i="12" s="1"/>
  <c r="F5929" i="12" s="1" a="1"/>
  <c r="F5929" i="12" s="1"/>
  <c r="F5933" i="12" s="1" a="1"/>
  <c r="F5933" i="12" s="1"/>
  <c r="F5937" i="12" s="1" a="1"/>
  <c r="F5937" i="12" s="1"/>
  <c r="F5941" i="12" s="1" a="1"/>
  <c r="F5941" i="12" s="1"/>
  <c r="F5945" i="12" s="1" a="1"/>
  <c r="F5945" i="12" s="1"/>
  <c r="F5949" i="12" s="1" a="1"/>
  <c r="F5949" i="12" s="1"/>
  <c r="F5953" i="12" s="1" a="1"/>
  <c r="F5953" i="12" s="1"/>
  <c r="F5957" i="12" s="1" a="1"/>
  <c r="F5957" i="12" s="1"/>
  <c r="F5961" i="12" s="1" a="1"/>
  <c r="F5961" i="12" s="1"/>
  <c r="F5965" i="12" s="1" a="1"/>
  <c r="F5965" i="12" s="1"/>
  <c r="F5969" i="12" s="1" a="1"/>
  <c r="F5969" i="12" s="1"/>
  <c r="F5973" i="12" s="1" a="1"/>
  <c r="F5973" i="12" s="1"/>
  <c r="F5977" i="12" s="1" a="1"/>
  <c r="F5977" i="12" s="1"/>
  <c r="F5981" i="12" s="1" a="1"/>
  <c r="F5981" i="12" s="1"/>
  <c r="F5985" i="12" s="1" a="1"/>
  <c r="F5985" i="12" s="1"/>
  <c r="F5989" i="12" s="1" a="1"/>
  <c r="F5989" i="12" s="1"/>
  <c r="F5993" i="12" s="1" a="1"/>
  <c r="F5993" i="12" s="1"/>
  <c r="F5997" i="12" s="1" a="1"/>
  <c r="F5997" i="12" s="1"/>
  <c r="F6001" i="12" s="1" a="1"/>
  <c r="F6001" i="12" s="1"/>
  <c r="F6005" i="12" s="1" a="1"/>
  <c r="F6005" i="12" s="1"/>
  <c r="F6009" i="12" s="1" a="1"/>
  <c r="F6009" i="12" s="1"/>
  <c r="F6013" i="12" s="1" a="1"/>
  <c r="F6013" i="12" s="1"/>
  <c r="F6017" i="12" s="1" a="1"/>
  <c r="F6017" i="12" s="1"/>
  <c r="F6021" i="12" s="1" a="1"/>
  <c r="F6021" i="12" s="1"/>
  <c r="F6025" i="12" s="1" a="1"/>
  <c r="F6025" i="12" s="1"/>
  <c r="F6029" i="12" s="1" a="1"/>
  <c r="F6029" i="12" s="1"/>
  <c r="F6033" i="12" s="1" a="1"/>
  <c r="F6033" i="12" s="1"/>
  <c r="F6037" i="12" s="1" a="1"/>
  <c r="F6037" i="12" s="1"/>
  <c r="F6041" i="12" s="1" a="1"/>
  <c r="F6041" i="12" s="1"/>
  <c r="F6045" i="12" s="1" a="1"/>
  <c r="F6045" i="12" s="1"/>
  <c r="F6049" i="12" s="1" a="1"/>
  <c r="F6049" i="12" s="1"/>
  <c r="F6053" i="12" s="1" a="1"/>
  <c r="F6053" i="12" s="1"/>
  <c r="F6057" i="12" s="1" a="1"/>
  <c r="F6057" i="12" s="1"/>
  <c r="F6061" i="12" s="1" a="1"/>
  <c r="F6061" i="12" s="1"/>
  <c r="F6065" i="12" s="1" a="1"/>
  <c r="F6065" i="12" s="1"/>
  <c r="F6069" i="12" s="1" a="1"/>
  <c r="F6069" i="12" s="1"/>
  <c r="F6073" i="12" s="1" a="1"/>
  <c r="F6073" i="12" s="1"/>
  <c r="F6077" i="12" s="1" a="1"/>
  <c r="F6077" i="12" s="1"/>
  <c r="F6081" i="12" s="1" a="1"/>
  <c r="F6081" i="12" s="1"/>
  <c r="F6085" i="12" s="1" a="1"/>
  <c r="F6085" i="12" s="1"/>
  <c r="F6089" i="12" s="1" a="1"/>
  <c r="F6089" i="12" s="1"/>
  <c r="F6093" i="12" s="1" a="1"/>
  <c r="F6093" i="12" s="1"/>
  <c r="F6097" i="12" s="1" a="1"/>
  <c r="F6097" i="12" s="1"/>
  <c r="F6101" i="12" s="1" a="1"/>
  <c r="F6101" i="12" s="1"/>
  <c r="F6105" i="12" s="1" a="1"/>
  <c r="F6105" i="12" s="1"/>
  <c r="F6109" i="12" s="1" a="1"/>
  <c r="F6109" i="12" s="1"/>
  <c r="F6113" i="12" s="1" a="1"/>
  <c r="F6113" i="12" s="1"/>
  <c r="F6117" i="12" s="1" a="1"/>
  <c r="F6117" i="12" s="1"/>
  <c r="F6121" i="12" s="1" a="1"/>
  <c r="F6121" i="12" s="1"/>
  <c r="F6125" i="12" s="1" a="1"/>
  <c r="F6125" i="12" s="1"/>
  <c r="F6129" i="12" s="1" a="1"/>
  <c r="F6129" i="12" s="1"/>
  <c r="F6133" i="12" s="1" a="1"/>
  <c r="F6133" i="12" s="1"/>
  <c r="F6137" i="12" s="1" a="1"/>
  <c r="F6137" i="12" s="1"/>
  <c r="F6141" i="12" s="1" a="1"/>
  <c r="F6141" i="12" s="1"/>
  <c r="F6145" i="12" s="1" a="1"/>
  <c r="F6145" i="12" s="1"/>
  <c r="F6149" i="12" s="1" a="1"/>
  <c r="F6149" i="12" s="1"/>
  <c r="F6153" i="12" s="1" a="1"/>
  <c r="F6153" i="12" s="1"/>
  <c r="F6157" i="12" s="1" a="1"/>
  <c r="F6157" i="12" s="1"/>
  <c r="F6161" i="12" s="1" a="1"/>
  <c r="F6161" i="12" s="1"/>
  <c r="F6165" i="12" s="1" a="1"/>
  <c r="F6165" i="12" s="1"/>
  <c r="F6169" i="12" s="1" a="1"/>
  <c r="F6169" i="12" s="1"/>
  <c r="F6173" i="12" s="1" a="1"/>
  <c r="F6173" i="12" s="1"/>
  <c r="F6177" i="12" s="1" a="1"/>
  <c r="F6177" i="12" s="1"/>
  <c r="F6181" i="12" s="1" a="1"/>
  <c r="F6181" i="12" s="1"/>
  <c r="F6185" i="12" s="1" a="1"/>
  <c r="F6185" i="12" s="1"/>
  <c r="F6189" i="12" s="1" a="1"/>
  <c r="F6189" i="12" s="1"/>
  <c r="F6193" i="12" s="1" a="1"/>
  <c r="F6193" i="12" s="1"/>
  <c r="F6197" i="12" s="1" a="1"/>
  <c r="F6197" i="12" s="1"/>
  <c r="F6201" i="12" s="1" a="1"/>
  <c r="F6201" i="12" s="1"/>
  <c r="F6205" i="12" s="1" a="1"/>
  <c r="F6205" i="12" s="1"/>
  <c r="F6209" i="12" s="1" a="1"/>
  <c r="F6209" i="12" s="1"/>
  <c r="F6213" i="12" s="1" a="1"/>
  <c r="F6213" i="12" s="1"/>
  <c r="F6217" i="12" s="1" a="1"/>
  <c r="F6217" i="12" s="1"/>
  <c r="F6221" i="12" s="1" a="1"/>
  <c r="F6221" i="12" s="1"/>
  <c r="F6225" i="12" s="1" a="1"/>
  <c r="F6225" i="12" s="1"/>
  <c r="F6229" i="12" s="1" a="1"/>
  <c r="F6229" i="12" s="1"/>
  <c r="F6233" i="12" s="1" a="1"/>
  <c r="F6233" i="12" s="1"/>
  <c r="F6237" i="12" s="1" a="1"/>
  <c r="F6237" i="12" s="1"/>
  <c r="F6241" i="12" s="1" a="1"/>
  <c r="F6241" i="12" s="1"/>
  <c r="F6245" i="12" s="1" a="1"/>
  <c r="F6245" i="12" s="1"/>
  <c r="F6249" i="12" s="1" a="1"/>
  <c r="F6249" i="12" s="1"/>
  <c r="F6253" i="12" s="1" a="1"/>
  <c r="F6253" i="12" s="1"/>
  <c r="F6257" i="12" s="1" a="1"/>
  <c r="F6257" i="12" s="1"/>
  <c r="F6261" i="12" s="1" a="1"/>
  <c r="F6261" i="12" s="1"/>
  <c r="F6265" i="12" s="1" a="1"/>
  <c r="F6265" i="12" s="1"/>
  <c r="F6269" i="12" s="1" a="1"/>
  <c r="F6269" i="12" s="1"/>
  <c r="F6273" i="12" s="1" a="1"/>
  <c r="F6273" i="12" s="1"/>
  <c r="F6277" i="12" s="1" a="1"/>
  <c r="F6277" i="12" s="1"/>
  <c r="F6281" i="12" s="1" a="1"/>
  <c r="F6281" i="12" s="1"/>
  <c r="F6285" i="12" s="1" a="1"/>
  <c r="F6285" i="12" s="1"/>
  <c r="F6289" i="12" s="1" a="1"/>
  <c r="F6289" i="12" s="1"/>
  <c r="F6293" i="12" s="1" a="1"/>
  <c r="F6293" i="12" s="1"/>
  <c r="F6297" i="12" s="1" a="1"/>
  <c r="F6297" i="12" s="1"/>
  <c r="F6301" i="12" s="1" a="1"/>
  <c r="F6301" i="12" s="1"/>
  <c r="F6305" i="12" s="1" a="1"/>
  <c r="F6305" i="12" s="1"/>
  <c r="F6309" i="12" s="1" a="1"/>
  <c r="F6309" i="12" s="1"/>
  <c r="F6313" i="12" s="1" a="1"/>
  <c r="F6313" i="12" s="1"/>
  <c r="F6317" i="12" s="1" a="1"/>
  <c r="F6317" i="12" s="1"/>
  <c r="F6321" i="12" s="1" a="1"/>
  <c r="F6321" i="12" s="1"/>
  <c r="F6325" i="12" s="1" a="1"/>
  <c r="F6325" i="12" s="1"/>
  <c r="F6329" i="12" s="1" a="1"/>
  <c r="F6329" i="12" s="1"/>
  <c r="F6333" i="12" s="1" a="1"/>
  <c r="F6333" i="12" s="1"/>
  <c r="F6337" i="12" s="1" a="1"/>
  <c r="F6337" i="12" s="1"/>
  <c r="F6341" i="12" s="1" a="1"/>
  <c r="F6341" i="12" s="1"/>
  <c r="F6345" i="12" s="1" a="1"/>
  <c r="F6345" i="12" s="1"/>
  <c r="F6349" i="12" s="1" a="1"/>
  <c r="F6349" i="12" s="1"/>
  <c r="F6353" i="12" s="1" a="1"/>
  <c r="F6353" i="12" s="1"/>
  <c r="F6357" i="12" s="1" a="1"/>
  <c r="F6357" i="12" s="1"/>
  <c r="F6361" i="12" s="1" a="1"/>
  <c r="F6361" i="12" s="1"/>
  <c r="F6365" i="12" s="1" a="1"/>
  <c r="F6365" i="12" s="1"/>
  <c r="F6369" i="12" s="1" a="1"/>
  <c r="F6369" i="12" s="1"/>
  <c r="F6373" i="12" s="1" a="1"/>
  <c r="F6373" i="12" s="1"/>
  <c r="F6377" i="12" s="1" a="1"/>
  <c r="F6377" i="12" s="1"/>
  <c r="F6381" i="12" s="1" a="1"/>
  <c r="F6381" i="12" s="1"/>
  <c r="F6385" i="12" s="1" a="1"/>
  <c r="F6385" i="12" s="1"/>
  <c r="F6389" i="12" s="1" a="1"/>
  <c r="F6389" i="12" s="1"/>
  <c r="F6393" i="12" s="1" a="1"/>
  <c r="F6393" i="12" s="1"/>
  <c r="F6397" i="12" s="1" a="1"/>
  <c r="F6397" i="12" s="1"/>
  <c r="F6401" i="12" s="1" a="1"/>
  <c r="F6401" i="12" s="1"/>
  <c r="F6405" i="12" s="1" a="1"/>
  <c r="F6405" i="12" s="1"/>
  <c r="F6409" i="12" s="1" a="1"/>
  <c r="F6409" i="12" s="1"/>
  <c r="F6413" i="12" s="1" a="1"/>
  <c r="F6413" i="12" s="1"/>
  <c r="F6417" i="12" s="1" a="1"/>
  <c r="F6417" i="12" s="1"/>
  <c r="F6421" i="12" s="1" a="1"/>
  <c r="F6421" i="12" s="1"/>
  <c r="F6425" i="12" s="1" a="1"/>
  <c r="F6425" i="12" s="1"/>
  <c r="F6429" i="12" s="1" a="1"/>
  <c r="F6429" i="12" s="1"/>
  <c r="F6433" i="12" s="1" a="1"/>
  <c r="F6433" i="12" s="1"/>
  <c r="F6437" i="12" s="1" a="1"/>
  <c r="F6437" i="12" s="1"/>
  <c r="F6441" i="12" s="1" a="1"/>
  <c r="F6441" i="12" s="1"/>
  <c r="F6445" i="12" s="1" a="1"/>
  <c r="F6445" i="12" s="1"/>
  <c r="F6449" i="12" s="1" a="1"/>
  <c r="F6449" i="12" s="1"/>
  <c r="F6453" i="12" s="1" a="1"/>
  <c r="F6453" i="12" s="1"/>
  <c r="F6457" i="12" s="1" a="1"/>
  <c r="F6457" i="12" s="1"/>
  <c r="F6461" i="12" s="1" a="1"/>
  <c r="F6461" i="12" s="1"/>
  <c r="F6465" i="12" s="1" a="1"/>
  <c r="F6465" i="12" s="1"/>
  <c r="F6469" i="12" s="1" a="1"/>
  <c r="F6469" i="12" s="1"/>
  <c r="F6473" i="12" s="1" a="1"/>
  <c r="F6473" i="12" s="1"/>
  <c r="F6477" i="12" s="1" a="1"/>
  <c r="F6477" i="12" s="1"/>
  <c r="F6481" i="12" s="1" a="1"/>
  <c r="F6481" i="12" s="1"/>
  <c r="F6485" i="12" s="1" a="1"/>
  <c r="F6485" i="12" s="1"/>
  <c r="F6489" i="12" s="1" a="1"/>
  <c r="F6489" i="12" s="1"/>
  <c r="F6493" i="12" s="1" a="1"/>
  <c r="F6493" i="12" s="1"/>
  <c r="F6497" i="12" s="1" a="1"/>
  <c r="F6497" i="12" s="1"/>
  <c r="F6501" i="12" s="1" a="1"/>
  <c r="F6501" i="12" s="1"/>
  <c r="F6505" i="12" s="1" a="1"/>
  <c r="F6505" i="12" s="1"/>
  <c r="F6509" i="12" s="1" a="1"/>
  <c r="F6509" i="12" s="1"/>
  <c r="F6513" i="12" s="1" a="1"/>
  <c r="F6513" i="12" s="1"/>
  <c r="F6517" i="12" s="1" a="1"/>
  <c r="F6517" i="12" s="1"/>
  <c r="F6521" i="12" s="1" a="1"/>
  <c r="F6521" i="12" s="1"/>
  <c r="F6525" i="12" s="1" a="1"/>
  <c r="F6525" i="12" s="1"/>
  <c r="F6529" i="12" s="1" a="1"/>
  <c r="F6529" i="12" s="1"/>
  <c r="F6533" i="12" s="1" a="1"/>
  <c r="F6533" i="12" s="1"/>
  <c r="F6537" i="12" s="1" a="1"/>
  <c r="F6537" i="12" s="1"/>
  <c r="F6541" i="12" s="1" a="1"/>
  <c r="F6541" i="12" s="1"/>
  <c r="F6545" i="12" s="1" a="1"/>
  <c r="F6545" i="12" s="1"/>
  <c r="F6549" i="12" s="1" a="1"/>
  <c r="F6549" i="12" s="1"/>
  <c r="F6553" i="12" s="1" a="1"/>
  <c r="F6553" i="12" s="1"/>
  <c r="F6557" i="12" s="1" a="1"/>
  <c r="F6557" i="12" s="1"/>
  <c r="F6561" i="12" s="1" a="1"/>
  <c r="F6561" i="12" s="1"/>
  <c r="F6565" i="12" s="1" a="1"/>
  <c r="F6565" i="12" s="1"/>
  <c r="F6569" i="12" s="1" a="1"/>
  <c r="F6569" i="12" s="1"/>
  <c r="F6573" i="12" s="1" a="1"/>
  <c r="F6573" i="12" s="1"/>
  <c r="F6577" i="12" s="1" a="1"/>
  <c r="F6577" i="12" s="1"/>
  <c r="F6581" i="12" s="1" a="1"/>
  <c r="F6581" i="12" s="1"/>
  <c r="F6585" i="12" s="1" a="1"/>
  <c r="F6585" i="12" s="1"/>
  <c r="F6589" i="12" s="1" a="1"/>
  <c r="F6589" i="12" s="1"/>
  <c r="F6593" i="12" s="1" a="1"/>
  <c r="F6593" i="12" s="1"/>
  <c r="F6597" i="12" s="1" a="1"/>
  <c r="F6597" i="12" s="1"/>
  <c r="F6601" i="12" s="1" a="1"/>
  <c r="F6601" i="12" s="1"/>
  <c r="F6605" i="12" s="1" a="1"/>
  <c r="F6605" i="12" s="1"/>
  <c r="F6609" i="12" s="1" a="1"/>
  <c r="F6609" i="12" s="1"/>
  <c r="F6613" i="12" s="1" a="1"/>
  <c r="F6613" i="12" s="1"/>
  <c r="F6617" i="12" s="1" a="1"/>
  <c r="F6617" i="12" s="1"/>
  <c r="F6621" i="12" s="1" a="1"/>
  <c r="F6621" i="12" s="1"/>
  <c r="F6625" i="12" s="1" a="1"/>
  <c r="F6625" i="12" s="1"/>
  <c r="F6629" i="12" s="1" a="1"/>
  <c r="F6629" i="12" s="1"/>
  <c r="F6633" i="12" s="1" a="1"/>
  <c r="F6633" i="12" s="1"/>
  <c r="F6637" i="12" s="1" a="1"/>
  <c r="F6637" i="12" s="1"/>
  <c r="F6641" i="12" s="1" a="1"/>
  <c r="F6641" i="12" s="1"/>
  <c r="F6645" i="12" s="1" a="1"/>
  <c r="F6645" i="12" s="1"/>
  <c r="F6649" i="12" s="1" a="1"/>
  <c r="F6649" i="12" s="1"/>
  <c r="F6653" i="12" s="1" a="1"/>
  <c r="F6653" i="12" s="1"/>
  <c r="F6657" i="12" s="1" a="1"/>
  <c r="F6657" i="12" s="1"/>
  <c r="F6661" i="12" s="1" a="1"/>
  <c r="F6661" i="12" s="1"/>
  <c r="F6665" i="12" s="1" a="1"/>
  <c r="F6665" i="12" s="1"/>
  <c r="F6669" i="12" s="1" a="1"/>
  <c r="F6669" i="12" s="1"/>
  <c r="F6673" i="12" s="1" a="1"/>
  <c r="F6673" i="12" s="1"/>
  <c r="F6677" i="12" s="1" a="1"/>
  <c r="F6677" i="12" s="1"/>
  <c r="F6681" i="12" s="1" a="1"/>
  <c r="F6681" i="12" s="1"/>
  <c r="F6685" i="12" s="1" a="1"/>
  <c r="F6685" i="12" s="1"/>
  <c r="F6689" i="12" s="1" a="1"/>
  <c r="F6689" i="12" s="1"/>
  <c r="F6693" i="12" s="1" a="1"/>
  <c r="F6693" i="12" s="1"/>
  <c r="F6697" i="12" s="1" a="1"/>
  <c r="F6697" i="12" s="1"/>
  <c r="F6701" i="12" s="1" a="1"/>
  <c r="F6701" i="12" s="1"/>
  <c r="F6705" i="12" s="1" a="1"/>
  <c r="F6705" i="12" s="1"/>
  <c r="F6709" i="12" s="1" a="1"/>
  <c r="F6709" i="12" s="1"/>
  <c r="F6713" i="12" s="1" a="1"/>
  <c r="F6713" i="12" s="1"/>
  <c r="F6717" i="12" s="1" a="1"/>
  <c r="F6717" i="12" s="1"/>
  <c r="F6721" i="12" s="1" a="1"/>
  <c r="F6721" i="12" s="1"/>
  <c r="F6725" i="12" s="1" a="1"/>
  <c r="F6725" i="12" s="1"/>
  <c r="F6729" i="12" s="1" a="1"/>
  <c r="F6729" i="12" s="1"/>
  <c r="F6733" i="12" s="1" a="1"/>
  <c r="F6733" i="12" s="1"/>
  <c r="F6737" i="12" s="1" a="1"/>
  <c r="F6737" i="12" s="1"/>
  <c r="F6741" i="12" s="1" a="1"/>
  <c r="F6741" i="12" s="1"/>
  <c r="F6745" i="12" s="1" a="1"/>
  <c r="F6745" i="12" s="1"/>
  <c r="F6749" i="12" s="1" a="1"/>
  <c r="F6749" i="12" s="1"/>
  <c r="F6753" i="12" s="1" a="1"/>
  <c r="F6753" i="12" s="1"/>
  <c r="F6757" i="12" s="1" a="1"/>
  <c r="F6757" i="12" s="1"/>
  <c r="F6761" i="12" s="1" a="1"/>
  <c r="F6761" i="12" s="1"/>
  <c r="F6765" i="12" s="1" a="1"/>
  <c r="F6765" i="12" s="1"/>
  <c r="F6769" i="12" s="1" a="1"/>
  <c r="F6769" i="12" s="1"/>
  <c r="F6773" i="12" s="1" a="1"/>
  <c r="F6773" i="12" s="1"/>
  <c r="F6777" i="12" s="1" a="1"/>
  <c r="F6777" i="12" s="1"/>
  <c r="F6781" i="12" s="1" a="1"/>
  <c r="F6781" i="12" s="1"/>
  <c r="F6785" i="12" s="1" a="1"/>
  <c r="F6785" i="12" s="1"/>
  <c r="F6789" i="12" s="1" a="1"/>
  <c r="F6789" i="12" s="1"/>
  <c r="F6793" i="12" s="1" a="1"/>
  <c r="F6793" i="12" s="1"/>
  <c r="F6797" i="12" s="1" a="1"/>
  <c r="F6797" i="12" s="1"/>
  <c r="F6801" i="12" s="1" a="1"/>
  <c r="F6801" i="12" s="1"/>
  <c r="F6805" i="12" s="1" a="1"/>
  <c r="F6805" i="12" s="1"/>
  <c r="F6809" i="12" s="1" a="1"/>
  <c r="F6809" i="12" s="1"/>
  <c r="F6813" i="12" s="1" a="1"/>
  <c r="F6813" i="12" s="1"/>
  <c r="F6817" i="12" s="1" a="1"/>
  <c r="F6817" i="12" s="1"/>
  <c r="F6821" i="12" s="1" a="1"/>
  <c r="F6821" i="12" s="1"/>
  <c r="F6825" i="12" s="1" a="1"/>
  <c r="F6825" i="12" s="1"/>
  <c r="F6829" i="12" s="1" a="1"/>
  <c r="F6829" i="12" s="1"/>
  <c r="F6833" i="12" s="1" a="1"/>
  <c r="F6833" i="12" s="1"/>
  <c r="F6837" i="12" s="1" a="1"/>
  <c r="F6837" i="12" s="1"/>
  <c r="F6841" i="12" s="1" a="1"/>
  <c r="F6841" i="12" s="1"/>
  <c r="F6845" i="12" s="1" a="1"/>
  <c r="F6845" i="12" s="1"/>
  <c r="F6849" i="12" s="1" a="1"/>
  <c r="F6849" i="12" s="1"/>
  <c r="F6853" i="12" s="1" a="1"/>
  <c r="F6853" i="12" s="1"/>
  <c r="F6857" i="12" s="1" a="1"/>
  <c r="F6857" i="12" s="1"/>
  <c r="F6861" i="12" s="1" a="1"/>
  <c r="F6861" i="12" s="1"/>
  <c r="F6865" i="12" s="1" a="1"/>
  <c r="F6865" i="12" s="1"/>
  <c r="F6869" i="12" s="1" a="1"/>
  <c r="F6869" i="12" s="1"/>
  <c r="F6873" i="12" s="1" a="1"/>
  <c r="F6873" i="12" s="1"/>
  <c r="F6877" i="12" s="1" a="1"/>
  <c r="F6877" i="12" s="1"/>
  <c r="F6881" i="12" s="1" a="1"/>
  <c r="F6881" i="12" s="1"/>
  <c r="F6885" i="12" s="1" a="1"/>
  <c r="F6885" i="12" s="1"/>
  <c r="F6889" i="12" s="1" a="1"/>
  <c r="F6889" i="12" s="1"/>
  <c r="F6893" i="12" s="1" a="1"/>
  <c r="F6893" i="12" s="1"/>
  <c r="F6897" i="12" s="1" a="1"/>
  <c r="F6897" i="12" s="1"/>
  <c r="F6901" i="12" s="1" a="1"/>
  <c r="F6901" i="12" s="1"/>
  <c r="F6905" i="12" s="1" a="1"/>
  <c r="F6905" i="12" s="1"/>
  <c r="F6909" i="12" s="1" a="1"/>
  <c r="F6909" i="12" s="1"/>
  <c r="F6913" i="12" s="1" a="1"/>
  <c r="F6913" i="12" s="1"/>
  <c r="F6917" i="12" s="1" a="1"/>
  <c r="F6917" i="12" s="1"/>
  <c r="F6921" i="12" s="1" a="1"/>
  <c r="F6921" i="12" s="1"/>
  <c r="F6925" i="12" s="1" a="1"/>
  <c r="F6925" i="12" s="1"/>
  <c r="F6929" i="12" s="1" a="1"/>
  <c r="F6929" i="12" s="1"/>
  <c r="F6933" i="12" s="1" a="1"/>
  <c r="F6933" i="12" s="1"/>
  <c r="F6937" i="12" s="1" a="1"/>
  <c r="F6937" i="12" s="1"/>
  <c r="F6941" i="12" s="1" a="1"/>
  <c r="F6941" i="12" s="1"/>
  <c r="F6945" i="12" s="1" a="1"/>
  <c r="F6945" i="12" s="1"/>
  <c r="F6949" i="12" s="1" a="1"/>
  <c r="F6949" i="12" s="1"/>
  <c r="F6953" i="12" s="1" a="1"/>
  <c r="F6953" i="12" s="1"/>
  <c r="F6957" i="12" s="1" a="1"/>
  <c r="F6957" i="12" s="1"/>
  <c r="F6961" i="12" s="1" a="1"/>
  <c r="F6961" i="12" s="1"/>
  <c r="F6965" i="12" s="1" a="1"/>
  <c r="F6965" i="12" s="1"/>
  <c r="F6969" i="12" s="1" a="1"/>
  <c r="F6969" i="12" s="1"/>
  <c r="F6973" i="12" s="1" a="1"/>
  <c r="F6973" i="12" s="1"/>
  <c r="F6977" i="12" s="1" a="1"/>
  <c r="F6977" i="12" s="1"/>
  <c r="F6981" i="12" s="1" a="1"/>
  <c r="F6981" i="12" s="1"/>
  <c r="F6985" i="12" s="1" a="1"/>
  <c r="F6985" i="12" s="1"/>
  <c r="F6989" i="12" s="1" a="1"/>
  <c r="F6989" i="12" s="1"/>
  <c r="F6993" i="12" s="1" a="1"/>
  <c r="F6993" i="12" s="1"/>
  <c r="F6997" i="12" s="1" a="1"/>
  <c r="F6997" i="12" s="1"/>
  <c r="F7001" i="12" s="1" a="1"/>
  <c r="F7001" i="12" s="1"/>
  <c r="F7005" i="12" s="1" a="1"/>
  <c r="F7005" i="12" s="1"/>
  <c r="F7009" i="12" s="1" a="1"/>
  <c r="F7009" i="12" s="1"/>
  <c r="F7013" i="12" s="1" a="1"/>
  <c r="F7013" i="12" s="1"/>
  <c r="F7017" i="12" s="1" a="1"/>
  <c r="F7017" i="12" s="1"/>
  <c r="F7021" i="12" s="1" a="1"/>
  <c r="F7021" i="12" s="1"/>
  <c r="F7025" i="12" s="1" a="1"/>
  <c r="F7025" i="12" s="1"/>
  <c r="F7029" i="12" s="1" a="1"/>
  <c r="F7029" i="12" s="1"/>
  <c r="F7033" i="12" s="1" a="1"/>
  <c r="F7033" i="12" s="1"/>
  <c r="F7037" i="12" s="1" a="1"/>
  <c r="F7037" i="12" s="1"/>
  <c r="F7041" i="12" s="1" a="1"/>
  <c r="F7041" i="12" s="1"/>
  <c r="F7045" i="12" s="1" a="1"/>
  <c r="F7045" i="12" s="1"/>
  <c r="F7049" i="12" s="1" a="1"/>
  <c r="F7049" i="12" s="1"/>
  <c r="F7053" i="12" s="1" a="1"/>
  <c r="F7053" i="12" s="1"/>
  <c r="F7057" i="12" s="1" a="1"/>
  <c r="F7057" i="12" s="1"/>
  <c r="F7061" i="12" s="1" a="1"/>
  <c r="F7061" i="12" s="1"/>
  <c r="F7065" i="12" s="1" a="1"/>
  <c r="F7065" i="12" s="1"/>
  <c r="F7069" i="12" s="1" a="1"/>
  <c r="F7069" i="12" s="1"/>
  <c r="F7073" i="12" s="1" a="1"/>
  <c r="F7073" i="12" s="1"/>
  <c r="F7077" i="12" s="1" a="1"/>
  <c r="F7077" i="12" s="1"/>
  <c r="F7081" i="12" s="1" a="1"/>
  <c r="F7081" i="12" s="1"/>
  <c r="F7085" i="12" s="1" a="1"/>
  <c r="F7085" i="12" s="1"/>
  <c r="F7089" i="12" s="1" a="1"/>
  <c r="F7089" i="12" s="1"/>
  <c r="F7093" i="12" s="1" a="1"/>
  <c r="F7093" i="12" s="1"/>
  <c r="F7097" i="12" s="1" a="1"/>
  <c r="F7097" i="12" s="1"/>
  <c r="F7101" i="12" s="1" a="1"/>
  <c r="F7101" i="12" s="1"/>
  <c r="F7105" i="12" s="1" a="1"/>
  <c r="F7105" i="12" s="1"/>
  <c r="F7109" i="12" s="1" a="1"/>
  <c r="F7109" i="12" s="1"/>
  <c r="F7113" i="12" s="1" a="1"/>
  <c r="F7113" i="12" s="1"/>
  <c r="F7117" i="12" s="1" a="1"/>
  <c r="F7117" i="12" s="1"/>
  <c r="F7121" i="12" s="1" a="1"/>
  <c r="F7121" i="12" s="1"/>
  <c r="F7125" i="12" s="1" a="1"/>
  <c r="F7125" i="12" s="1"/>
  <c r="F7129" i="12" s="1" a="1"/>
  <c r="F7129" i="12" s="1"/>
  <c r="F7133" i="12" s="1" a="1"/>
  <c r="F7133" i="12" s="1"/>
  <c r="F7137" i="12" s="1" a="1"/>
  <c r="F7137" i="12" s="1"/>
  <c r="F7141" i="12" s="1" a="1"/>
  <c r="F7141" i="12" s="1"/>
  <c r="F7145" i="12" s="1" a="1"/>
  <c r="F7145" i="12" s="1"/>
  <c r="F7149" i="12" s="1" a="1"/>
  <c r="F7149" i="12" s="1"/>
  <c r="F7153" i="12" s="1" a="1"/>
  <c r="F7153" i="12" s="1"/>
  <c r="F7157" i="12" s="1" a="1"/>
  <c r="F7157" i="12" s="1"/>
  <c r="F7161" i="12" s="1" a="1"/>
  <c r="F7161" i="12" s="1"/>
  <c r="F7165" i="12" s="1" a="1"/>
  <c r="F7165" i="12" s="1"/>
  <c r="F7169" i="12" s="1" a="1"/>
  <c r="F7169" i="12" s="1"/>
  <c r="F7173" i="12" s="1" a="1"/>
  <c r="F7173" i="12" s="1"/>
  <c r="F7177" i="12" s="1" a="1"/>
  <c r="F7177" i="12" s="1"/>
  <c r="F7181" i="12" s="1" a="1"/>
  <c r="F7181" i="12" s="1"/>
  <c r="F7185" i="12" s="1" a="1"/>
  <c r="F7185" i="12" s="1"/>
  <c r="F7189" i="12" s="1" a="1"/>
  <c r="F7189" i="12" s="1"/>
  <c r="F7193" i="12" s="1" a="1"/>
  <c r="F7193" i="12" s="1"/>
  <c r="F7197" i="12" s="1" a="1"/>
  <c r="F7197" i="12" s="1"/>
  <c r="F7201" i="12" s="1" a="1"/>
  <c r="F7201" i="12" s="1"/>
  <c r="F7205" i="12" s="1" a="1"/>
  <c r="F7205" i="12" s="1"/>
  <c r="F7209" i="12" s="1" a="1"/>
  <c r="F7209" i="12" s="1"/>
  <c r="F7213" i="12" s="1" a="1"/>
  <c r="F7213" i="12" s="1"/>
  <c r="F7217" i="12" s="1" a="1"/>
  <c r="F7217" i="12" s="1"/>
  <c r="F7221" i="12" s="1" a="1"/>
  <c r="F7221" i="12" s="1"/>
  <c r="F7225" i="12" s="1" a="1"/>
  <c r="F7225" i="12" s="1"/>
  <c r="F7229" i="12" s="1" a="1"/>
  <c r="F7229" i="12" s="1"/>
  <c r="F7233" i="12" s="1" a="1"/>
  <c r="F7233" i="12" s="1"/>
  <c r="F7237" i="12" s="1" a="1"/>
  <c r="F7237" i="12" s="1"/>
  <c r="F7241" i="12" s="1" a="1"/>
  <c r="F7241" i="12" s="1"/>
  <c r="F7245" i="12" s="1" a="1"/>
  <c r="F7245" i="12" s="1"/>
  <c r="F7249" i="12" s="1" a="1"/>
  <c r="F7249" i="12" s="1"/>
  <c r="F7253" i="12" s="1" a="1"/>
  <c r="F7253" i="12" s="1"/>
  <c r="F7257" i="12" s="1" a="1"/>
  <c r="F7257" i="12" s="1"/>
  <c r="F7261" i="12" s="1" a="1"/>
  <c r="F7261" i="12" s="1"/>
  <c r="F7265" i="12" s="1" a="1"/>
  <c r="F7265" i="12" s="1"/>
  <c r="F7269" i="12" s="1" a="1"/>
  <c r="F7269" i="12" s="1"/>
  <c r="F7273" i="12" s="1" a="1"/>
  <c r="F7273" i="12" s="1"/>
  <c r="F7277" i="12" s="1" a="1"/>
  <c r="F7277" i="12" s="1"/>
  <c r="F7281" i="12" s="1" a="1"/>
  <c r="F7281" i="12" s="1"/>
  <c r="F7285" i="12" s="1" a="1"/>
  <c r="F7285" i="12" s="1"/>
  <c r="F7289" i="12" s="1" a="1"/>
  <c r="F7289" i="12" s="1"/>
  <c r="F7293" i="12" s="1" a="1"/>
  <c r="F7293" i="12" s="1"/>
  <c r="F7297" i="12" s="1" a="1"/>
  <c r="F7297" i="12" s="1"/>
  <c r="F7301" i="12" s="1" a="1"/>
  <c r="F7301" i="12" s="1"/>
  <c r="F7305" i="12" s="1" a="1"/>
  <c r="F7305" i="12" s="1"/>
  <c r="F7309" i="12" s="1" a="1"/>
  <c r="F7309" i="12" s="1"/>
  <c r="F7313" i="12" s="1" a="1"/>
  <c r="F7313" i="12" s="1"/>
  <c r="F7317" i="12" s="1" a="1"/>
  <c r="F7317" i="12" s="1"/>
  <c r="F7321" i="12" s="1" a="1"/>
  <c r="F7321" i="12" s="1"/>
  <c r="F7325" i="12" s="1" a="1"/>
  <c r="F7325" i="12" s="1"/>
  <c r="F7329" i="12" s="1" a="1"/>
  <c r="F7329" i="12" s="1"/>
  <c r="F7333" i="12" s="1" a="1"/>
  <c r="F7333" i="12" s="1"/>
  <c r="F7337" i="12" s="1" a="1"/>
  <c r="F7337" i="12" s="1"/>
  <c r="F7341" i="12" s="1" a="1"/>
  <c r="F7341" i="12" s="1"/>
  <c r="F7345" i="12" s="1" a="1"/>
  <c r="F7345" i="12" s="1"/>
  <c r="F7349" i="12" s="1" a="1"/>
  <c r="F7349" i="12" s="1"/>
  <c r="F7353" i="12" s="1" a="1"/>
  <c r="F7353" i="12" s="1"/>
  <c r="F7357" i="12" s="1" a="1"/>
  <c r="F7357" i="12" s="1"/>
  <c r="F7361" i="12" s="1" a="1"/>
  <c r="F7361" i="12" s="1"/>
  <c r="F7365" i="12" s="1" a="1"/>
  <c r="F7365" i="12" s="1"/>
  <c r="F7369" i="12" s="1" a="1"/>
  <c r="F7369" i="12" s="1"/>
  <c r="F7373" i="12" s="1" a="1"/>
  <c r="F7373" i="12" s="1"/>
  <c r="F7377" i="12" s="1" a="1"/>
  <c r="F7377" i="12" s="1"/>
  <c r="F7381" i="12" s="1" a="1"/>
  <c r="F7381" i="12" s="1"/>
  <c r="F7385" i="12" s="1" a="1"/>
  <c r="F7385" i="12" s="1"/>
  <c r="F7389" i="12" s="1" a="1"/>
  <c r="F7389" i="12" s="1"/>
  <c r="F7393" i="12" s="1" a="1"/>
  <c r="F7393" i="12" s="1"/>
  <c r="F7397" i="12" s="1" a="1"/>
  <c r="F7397" i="12" s="1"/>
  <c r="F7401" i="12" s="1" a="1"/>
  <c r="F7401" i="12" s="1"/>
  <c r="F7405" i="12" s="1" a="1"/>
  <c r="F7405" i="12" s="1"/>
  <c r="F7409" i="12" s="1" a="1"/>
  <c r="F7409" i="12" s="1"/>
  <c r="F7413" i="12" s="1" a="1"/>
  <c r="F7413" i="12" s="1"/>
  <c r="F7417" i="12" s="1" a="1"/>
  <c r="F7417" i="12" s="1"/>
  <c r="F7421" i="12" s="1" a="1"/>
  <c r="F7421" i="12" s="1"/>
  <c r="F7425" i="12" s="1" a="1"/>
  <c r="F7425" i="12" s="1"/>
  <c r="F7429" i="12" s="1" a="1"/>
  <c r="F7429" i="12" s="1"/>
  <c r="F7433" i="12" s="1" a="1"/>
  <c r="F7433" i="12" s="1"/>
  <c r="F7437" i="12" s="1" a="1"/>
  <c r="F7437" i="12" s="1"/>
  <c r="F7441" i="12" s="1" a="1"/>
  <c r="F7441" i="12" s="1"/>
  <c r="F7445" i="12" s="1" a="1"/>
  <c r="F7445" i="12" s="1"/>
  <c r="F7449" i="12" s="1" a="1"/>
  <c r="F7449" i="12" s="1"/>
  <c r="F7453" i="12" s="1" a="1"/>
  <c r="F7453" i="12" s="1"/>
  <c r="F7457" i="12" s="1" a="1"/>
  <c r="F7457" i="12" s="1"/>
  <c r="F7461" i="12" s="1" a="1"/>
  <c r="F7461" i="12" s="1"/>
  <c r="F7465" i="12" s="1" a="1"/>
  <c r="F7465" i="12" s="1"/>
  <c r="F7469" i="12" s="1" a="1"/>
  <c r="F7469" i="12" s="1"/>
  <c r="F7473" i="12" s="1" a="1"/>
  <c r="F7473" i="12" s="1"/>
  <c r="F7477" i="12" s="1" a="1"/>
  <c r="F7477" i="12" s="1"/>
  <c r="F7481" i="12" s="1" a="1"/>
  <c r="F7481" i="12" s="1"/>
  <c r="F7485" i="12" s="1" a="1"/>
  <c r="F7485" i="12" s="1"/>
  <c r="F7489" i="12" s="1" a="1"/>
  <c r="F7489" i="12" s="1"/>
  <c r="F7493" i="12" s="1" a="1"/>
  <c r="F7493" i="12" s="1"/>
  <c r="F7497" i="12" s="1" a="1"/>
  <c r="F7497" i="12" s="1"/>
  <c r="F7501" i="12" s="1" a="1"/>
  <c r="F7501" i="12" s="1"/>
  <c r="F7505" i="12" s="1" a="1"/>
  <c r="F7505" i="12" s="1"/>
  <c r="F7509" i="12" s="1" a="1"/>
  <c r="F7509" i="12" s="1"/>
  <c r="F7513" i="12" s="1" a="1"/>
  <c r="F7513" i="12" s="1"/>
  <c r="F7517" i="12" s="1" a="1"/>
  <c r="F7517" i="12" s="1"/>
  <c r="F7521" i="12" s="1" a="1"/>
  <c r="F7521" i="12" s="1"/>
  <c r="F7525" i="12" s="1" a="1"/>
  <c r="F7525" i="12" s="1"/>
  <c r="F7529" i="12" s="1" a="1"/>
  <c r="F7529" i="12" s="1"/>
  <c r="F7533" i="12" s="1" a="1"/>
  <c r="F7533" i="12" s="1"/>
  <c r="F7537" i="12" s="1" a="1"/>
  <c r="F7537" i="12" s="1"/>
  <c r="F7541" i="12" s="1" a="1"/>
  <c r="F7541" i="12" s="1"/>
  <c r="F7545" i="12" s="1" a="1"/>
  <c r="F7545" i="12" s="1"/>
  <c r="F7549" i="12" s="1" a="1"/>
  <c r="F7549" i="12" s="1"/>
  <c r="F7553" i="12" s="1" a="1"/>
  <c r="F7553" i="12" s="1"/>
  <c r="F7557" i="12" s="1" a="1"/>
  <c r="F7557" i="12" s="1"/>
  <c r="F7561" i="12" s="1" a="1"/>
  <c r="F7561" i="12" s="1"/>
  <c r="F7565" i="12" s="1" a="1"/>
  <c r="F7565" i="12" s="1"/>
  <c r="F7569" i="12" s="1" a="1"/>
  <c r="F7569" i="12" s="1"/>
  <c r="F7573" i="12" s="1" a="1"/>
  <c r="F7573" i="12" s="1"/>
  <c r="F7577" i="12" s="1" a="1"/>
  <c r="F7577" i="12" s="1"/>
  <c r="F7581" i="12" s="1" a="1"/>
  <c r="F7581" i="12" s="1"/>
  <c r="F7585" i="12" s="1" a="1"/>
  <c r="F7585" i="12" s="1"/>
  <c r="F7589" i="12" s="1" a="1"/>
  <c r="F7589" i="12" s="1"/>
  <c r="F7593" i="12" s="1" a="1"/>
  <c r="F7593" i="12" s="1"/>
  <c r="F7597" i="12" s="1" a="1"/>
  <c r="F7597" i="12" s="1"/>
  <c r="F7601" i="12" s="1" a="1"/>
  <c r="F7601" i="12" s="1"/>
  <c r="F7605" i="12" s="1" a="1"/>
  <c r="F7605" i="12" s="1"/>
  <c r="F7609" i="12" s="1" a="1"/>
  <c r="F7609" i="12" s="1"/>
  <c r="F7613" i="12" s="1" a="1"/>
  <c r="F7613" i="12" s="1"/>
  <c r="F7617" i="12" s="1" a="1"/>
  <c r="F7617" i="12" s="1"/>
  <c r="F7621" i="12" s="1" a="1"/>
  <c r="F7621" i="12" s="1"/>
  <c r="F7625" i="12" s="1" a="1"/>
  <c r="F7625" i="12" s="1"/>
  <c r="F7629" i="12" s="1" a="1"/>
  <c r="F7629" i="12" s="1"/>
  <c r="F7633" i="12" s="1" a="1"/>
  <c r="F7633" i="12" s="1"/>
  <c r="F7637" i="12" s="1" a="1"/>
  <c r="F7637" i="12" s="1"/>
  <c r="F7641" i="12" s="1" a="1"/>
  <c r="F7641" i="12" s="1"/>
  <c r="F7645" i="12" s="1" a="1"/>
  <c r="F7645" i="12" s="1"/>
  <c r="F7649" i="12" s="1" a="1"/>
  <c r="F7649" i="12" s="1"/>
  <c r="F7653" i="12" s="1" a="1"/>
  <c r="F7653" i="12" s="1"/>
  <c r="F7657" i="12" s="1" a="1"/>
  <c r="F7657" i="12" s="1"/>
  <c r="F7661" i="12" s="1" a="1"/>
  <c r="F7661" i="12" s="1"/>
  <c r="F7665" i="12" s="1" a="1"/>
  <c r="F7665" i="12" s="1"/>
  <c r="F7669" i="12" s="1" a="1"/>
  <c r="F7669" i="12" s="1"/>
  <c r="F7673" i="12" s="1" a="1"/>
  <c r="F7673" i="12" s="1"/>
  <c r="F7677" i="12" s="1" a="1"/>
  <c r="F7677" i="12" s="1"/>
  <c r="F7681" i="12" s="1" a="1"/>
  <c r="F7681" i="12" s="1"/>
  <c r="F7685" i="12" s="1" a="1"/>
  <c r="F7685" i="12" s="1"/>
  <c r="F7689" i="12" s="1" a="1"/>
  <c r="F7689" i="12" s="1"/>
  <c r="F7693" i="12" s="1" a="1"/>
  <c r="F7693" i="12" s="1"/>
  <c r="F7697" i="12" s="1" a="1"/>
  <c r="F7697" i="12" s="1"/>
  <c r="F7701" i="12" s="1" a="1"/>
  <c r="F7701" i="12" s="1"/>
  <c r="F7705" i="12" s="1" a="1"/>
  <c r="F7705" i="12" s="1"/>
  <c r="F7709" i="12" s="1" a="1"/>
  <c r="F7709" i="12" s="1"/>
  <c r="F7713" i="12" s="1" a="1"/>
  <c r="F7713" i="12" s="1"/>
  <c r="F7717" i="12" s="1" a="1"/>
  <c r="F7717" i="12" s="1"/>
  <c r="F7721" i="12" s="1" a="1"/>
  <c r="F7721" i="12" s="1"/>
  <c r="F7725" i="12" s="1" a="1"/>
  <c r="F7725" i="12" s="1"/>
  <c r="F7729" i="12" s="1" a="1"/>
  <c r="F7729" i="12" s="1"/>
  <c r="F7733" i="12" s="1" a="1"/>
  <c r="F7733" i="12" s="1"/>
  <c r="F7737" i="12" s="1" a="1"/>
  <c r="F7737" i="12" s="1"/>
  <c r="F7741" i="12" s="1" a="1"/>
  <c r="F7741" i="12" s="1"/>
  <c r="F7745" i="12" s="1" a="1"/>
  <c r="F7745" i="12" s="1"/>
  <c r="F7749" i="12" s="1" a="1"/>
  <c r="F7749" i="12" s="1"/>
  <c r="F7753" i="12" s="1" a="1"/>
  <c r="F7753" i="12" s="1"/>
  <c r="F7757" i="12" s="1" a="1"/>
  <c r="F7757" i="12" s="1"/>
  <c r="F7761" i="12" s="1" a="1"/>
  <c r="F7761" i="12" s="1"/>
  <c r="F7765" i="12" s="1" a="1"/>
  <c r="F7765" i="12" s="1"/>
  <c r="F7769" i="12" s="1" a="1"/>
  <c r="F7769" i="12" s="1"/>
  <c r="F7773" i="12" s="1" a="1"/>
  <c r="F7773" i="12" s="1"/>
  <c r="F7777" i="12" s="1" a="1"/>
  <c r="F7777" i="12" s="1"/>
  <c r="F7781" i="12" s="1" a="1"/>
  <c r="F7781" i="12" s="1"/>
  <c r="F7785" i="12" s="1" a="1"/>
  <c r="F7785" i="12" s="1"/>
  <c r="F7789" i="12" s="1" a="1"/>
  <c r="F7789" i="12" s="1"/>
  <c r="F7793" i="12" s="1" a="1"/>
  <c r="F7793" i="12" s="1"/>
  <c r="F7797" i="12" s="1" a="1"/>
  <c r="F7797" i="12" s="1"/>
  <c r="F7801" i="12" s="1" a="1"/>
  <c r="F7801" i="12" s="1"/>
  <c r="F7805" i="12" s="1" a="1"/>
  <c r="F7805" i="12" s="1"/>
  <c r="F7809" i="12" s="1" a="1"/>
  <c r="F7809" i="12" s="1"/>
  <c r="F7813" i="12" s="1" a="1"/>
  <c r="F7813" i="12" s="1"/>
  <c r="F7817" i="12" s="1" a="1"/>
  <c r="F7817" i="12" s="1"/>
  <c r="F7821" i="12" s="1" a="1"/>
  <c r="F7821" i="12" s="1"/>
  <c r="F7825" i="12" s="1" a="1"/>
  <c r="F7825" i="12" s="1"/>
  <c r="F7829" i="12" s="1" a="1"/>
  <c r="F7829" i="12" s="1"/>
  <c r="F7833" i="12" s="1" a="1"/>
  <c r="F7833" i="12" s="1"/>
  <c r="F7837" i="12" s="1" a="1"/>
  <c r="F7837" i="12" s="1"/>
  <c r="F7841" i="12" s="1" a="1"/>
  <c r="F7841" i="12" s="1"/>
  <c r="F7845" i="12" s="1" a="1"/>
  <c r="F7845" i="12" s="1"/>
  <c r="F7849" i="12" s="1" a="1"/>
  <c r="F7849" i="12" s="1"/>
  <c r="F7853" i="12" s="1" a="1"/>
  <c r="F7853" i="12" s="1"/>
  <c r="F7857" i="12" s="1" a="1"/>
  <c r="F7857" i="12" s="1"/>
  <c r="F7861" i="12" s="1" a="1"/>
  <c r="F7861" i="12" s="1"/>
  <c r="F7865" i="12" s="1" a="1"/>
  <c r="F7865" i="12" s="1"/>
  <c r="F7869" i="12" s="1" a="1"/>
  <c r="F7869" i="12" s="1"/>
  <c r="F7873" i="12" s="1" a="1"/>
  <c r="F7873" i="12" s="1"/>
  <c r="F7877" i="12" s="1" a="1"/>
  <c r="F7877" i="12" s="1"/>
  <c r="F7881" i="12" s="1" a="1"/>
  <c r="F7881" i="12" s="1"/>
  <c r="F7885" i="12" s="1" a="1"/>
  <c r="F7885" i="12" s="1"/>
  <c r="F7889" i="12" s="1" a="1"/>
  <c r="F7889" i="12" s="1"/>
  <c r="F7893" i="12" s="1" a="1"/>
  <c r="F7893" i="12" s="1"/>
  <c r="F7897" i="12" s="1" a="1"/>
  <c r="F7897" i="12" s="1"/>
  <c r="F7901" i="12" s="1" a="1"/>
  <c r="F7901" i="12" s="1"/>
  <c r="F7905" i="12" s="1" a="1"/>
  <c r="F7905" i="12" s="1"/>
  <c r="F7909" i="12" s="1" a="1"/>
  <c r="F7909" i="12" s="1"/>
  <c r="F7913" i="12" s="1" a="1"/>
  <c r="F7913" i="12" s="1"/>
  <c r="F7917" i="12" s="1" a="1"/>
  <c r="F7917" i="12" s="1"/>
  <c r="F7921" i="12" s="1" a="1"/>
  <c r="F7921" i="12" s="1"/>
  <c r="F7925" i="12" s="1" a="1"/>
  <c r="F7925" i="12" s="1"/>
  <c r="F7929" i="12" s="1" a="1"/>
  <c r="F7929" i="12" s="1"/>
  <c r="F7933" i="12" s="1" a="1"/>
  <c r="F7933" i="12" s="1"/>
  <c r="F7937" i="12" s="1" a="1"/>
  <c r="F7937" i="12" s="1"/>
  <c r="F7941" i="12" s="1" a="1"/>
  <c r="F7941" i="12" s="1"/>
  <c r="F7945" i="12" s="1" a="1"/>
  <c r="F7945" i="12" s="1"/>
  <c r="F7949" i="12" s="1" a="1"/>
  <c r="F7949" i="12" s="1"/>
  <c r="F7953" i="12" s="1" a="1"/>
  <c r="F7953" i="12" s="1"/>
  <c r="F7957" i="12" s="1" a="1"/>
  <c r="F7957" i="12" s="1"/>
  <c r="F7961" i="12" s="1" a="1"/>
  <c r="F7961" i="12" s="1"/>
  <c r="F7965" i="12" s="1" a="1"/>
  <c r="F7965" i="12" s="1"/>
  <c r="F7969" i="12" s="1" a="1"/>
  <c r="F7969" i="12" s="1"/>
  <c r="F7973" i="12" s="1" a="1"/>
  <c r="F7973" i="12" s="1"/>
  <c r="F7977" i="12" s="1" a="1"/>
  <c r="F7977" i="12" s="1"/>
  <c r="F7981" i="12" s="1" a="1"/>
  <c r="F7981" i="12" s="1"/>
  <c r="F7985" i="12" s="1" a="1"/>
  <c r="F7985" i="12" s="1"/>
  <c r="F7989" i="12" s="1" a="1"/>
  <c r="F7989" i="12" s="1"/>
  <c r="F7993" i="12" s="1" a="1"/>
  <c r="F7993" i="12" s="1"/>
  <c r="F7997" i="12" s="1" a="1"/>
  <c r="F7997" i="12" s="1"/>
  <c r="F8001" i="12" s="1" a="1"/>
  <c r="F8001" i="12" s="1"/>
  <c r="F8005" i="12" s="1" a="1"/>
  <c r="F8005" i="12" s="1"/>
  <c r="F8009" i="12" s="1" a="1"/>
  <c r="F8009" i="12" s="1"/>
  <c r="F8013" i="12" s="1" a="1"/>
  <c r="F8013" i="12" s="1"/>
  <c r="F8017" i="12" s="1" a="1"/>
  <c r="F8017" i="12" s="1"/>
  <c r="F8021" i="12" s="1" a="1"/>
  <c r="F8021" i="12" s="1"/>
  <c r="F8025" i="12" s="1" a="1"/>
  <c r="F8025" i="12" s="1"/>
  <c r="F8029" i="12" s="1" a="1"/>
  <c r="F8029" i="12" s="1"/>
  <c r="F8033" i="12" s="1" a="1"/>
  <c r="F8033" i="12" s="1"/>
  <c r="F8037" i="12" s="1" a="1"/>
  <c r="F8037" i="12" s="1"/>
  <c r="F8041" i="12" s="1" a="1"/>
  <c r="F8041" i="12" s="1"/>
  <c r="F8045" i="12" s="1" a="1"/>
  <c r="F8045" i="12" s="1"/>
  <c r="F8049" i="12" s="1" a="1"/>
  <c r="F8049" i="12" s="1"/>
  <c r="F8053" i="12" s="1" a="1"/>
  <c r="F8053" i="12" s="1"/>
  <c r="F8057" i="12" s="1" a="1"/>
  <c r="F8057" i="12" s="1"/>
  <c r="F8061" i="12" s="1" a="1"/>
  <c r="F8061" i="12" s="1"/>
  <c r="F8065" i="12" s="1" a="1"/>
  <c r="F8065" i="12" s="1"/>
  <c r="F8069" i="12" s="1" a="1"/>
  <c r="F8069" i="12" s="1"/>
  <c r="F8073" i="12" s="1" a="1"/>
  <c r="F8073" i="12" s="1"/>
  <c r="F8077" i="12" s="1" a="1"/>
  <c r="F8077" i="12" s="1"/>
  <c r="F8081" i="12" s="1" a="1"/>
  <c r="F8081" i="12" s="1"/>
  <c r="F8085" i="12" s="1" a="1"/>
  <c r="F8085" i="12" s="1"/>
  <c r="F8089" i="12" s="1" a="1"/>
  <c r="F8089" i="12" s="1"/>
  <c r="F8093" i="12" s="1" a="1"/>
  <c r="F8093" i="12" s="1"/>
  <c r="F8097" i="12" s="1" a="1"/>
  <c r="F8097" i="12" s="1"/>
  <c r="F8101" i="12" s="1" a="1"/>
  <c r="F8101" i="12" s="1"/>
  <c r="F8105" i="12" s="1" a="1"/>
  <c r="F8105" i="12" s="1"/>
  <c r="F8109" i="12" s="1" a="1"/>
  <c r="F8109" i="12" s="1"/>
  <c r="F8113" i="12" s="1" a="1"/>
  <c r="F8113" i="12" s="1"/>
  <c r="F8117" i="12" s="1" a="1"/>
  <c r="F8117" i="12" s="1"/>
  <c r="F8121" i="12" s="1" a="1"/>
  <c r="F8121" i="12" s="1"/>
  <c r="F8125" i="12" s="1" a="1"/>
  <c r="F8125" i="12" s="1"/>
  <c r="F8129" i="12" s="1" a="1"/>
  <c r="F8129" i="12" s="1"/>
  <c r="F8133" i="12" s="1" a="1"/>
  <c r="F8133" i="12" s="1"/>
  <c r="F8137" i="12" s="1" a="1"/>
  <c r="F8137" i="12" s="1"/>
  <c r="F8141" i="12" s="1" a="1"/>
  <c r="F8141" i="12" s="1"/>
  <c r="F8145" i="12" s="1" a="1"/>
  <c r="F8145" i="12" s="1"/>
  <c r="F8149" i="12" s="1" a="1"/>
  <c r="F8149" i="12" s="1"/>
  <c r="F8153" i="12" s="1" a="1"/>
  <c r="F8153" i="12" s="1"/>
  <c r="F8157" i="12" s="1" a="1"/>
  <c r="F8157" i="12" s="1"/>
  <c r="F8161" i="12" s="1" a="1"/>
  <c r="F8161" i="12" s="1"/>
  <c r="F8165" i="12" s="1" a="1"/>
  <c r="F8165" i="12" s="1"/>
  <c r="F8169" i="12" s="1" a="1"/>
  <c r="F8169" i="12" s="1"/>
  <c r="F8173" i="12" s="1" a="1"/>
  <c r="F8173" i="12" s="1"/>
  <c r="F8177" i="12" s="1" a="1"/>
  <c r="F8177" i="12" s="1"/>
  <c r="F8181" i="12" s="1" a="1"/>
  <c r="F8181" i="12" s="1"/>
  <c r="F8185" i="12" s="1" a="1"/>
  <c r="F8185" i="12" s="1"/>
  <c r="F8189" i="12" s="1" a="1"/>
  <c r="F8189" i="12" s="1"/>
  <c r="F8193" i="12" s="1" a="1"/>
  <c r="F8193" i="12" s="1"/>
  <c r="F8197" i="12" s="1" a="1"/>
  <c r="F8197" i="12" s="1"/>
  <c r="F8201" i="12" s="1" a="1"/>
  <c r="F8201" i="12" s="1"/>
  <c r="F8205" i="12" s="1" a="1"/>
  <c r="F8205" i="12" s="1"/>
  <c r="F8209" i="12" s="1" a="1"/>
  <c r="F8209" i="12" s="1"/>
  <c r="F8213" i="12" s="1" a="1"/>
  <c r="F8213" i="12" s="1"/>
  <c r="F8217" i="12" s="1" a="1"/>
  <c r="F8217" i="12" s="1"/>
  <c r="F8221" i="12" s="1" a="1"/>
  <c r="F8221" i="12" s="1"/>
  <c r="F8225" i="12" s="1" a="1"/>
  <c r="F8225" i="12" s="1"/>
  <c r="F8229" i="12" s="1" a="1"/>
  <c r="F8229" i="12" s="1"/>
  <c r="F8233" i="12" s="1" a="1"/>
  <c r="F8233" i="12" s="1"/>
  <c r="F8237" i="12" s="1" a="1"/>
  <c r="F8237" i="12" s="1"/>
  <c r="F8241" i="12" s="1" a="1"/>
  <c r="F8241" i="12" s="1"/>
  <c r="F8245" i="12" s="1" a="1"/>
  <c r="F8245" i="12" s="1"/>
  <c r="F8249" i="12" s="1" a="1"/>
  <c r="F8249" i="12" s="1"/>
  <c r="F8253" i="12" s="1" a="1"/>
  <c r="F8253" i="12" s="1"/>
  <c r="F8257" i="12" s="1" a="1"/>
  <c r="F8257" i="12" s="1"/>
  <c r="F8261" i="12" s="1" a="1"/>
  <c r="F8261" i="12" s="1"/>
  <c r="F8265" i="12" s="1" a="1"/>
  <c r="F8265" i="12" s="1"/>
  <c r="F8269" i="12" s="1" a="1"/>
  <c r="F8269" i="12" s="1"/>
  <c r="F8273" i="12" s="1" a="1"/>
  <c r="F8273" i="12" s="1"/>
  <c r="F8277" i="12" s="1" a="1"/>
  <c r="F8277" i="12" s="1"/>
  <c r="F8281" i="12" s="1" a="1"/>
  <c r="F8281" i="12" s="1"/>
  <c r="F8285" i="12" s="1" a="1"/>
  <c r="F8285" i="12" s="1"/>
  <c r="F8289" i="12" s="1" a="1"/>
  <c r="F8289" i="12" s="1"/>
  <c r="F8293" i="12" s="1" a="1"/>
  <c r="F8293" i="12" s="1"/>
  <c r="F8297" i="12" s="1" a="1"/>
  <c r="F8297" i="12" s="1"/>
  <c r="F8301" i="12" s="1" a="1"/>
  <c r="F8301" i="12" s="1"/>
  <c r="F8305" i="12" s="1" a="1"/>
  <c r="F8305" i="12" s="1"/>
  <c r="F8309" i="12" s="1" a="1"/>
  <c r="F8309" i="12" s="1"/>
  <c r="F8313" i="12" s="1" a="1"/>
  <c r="F8313" i="12" s="1"/>
  <c r="F8317" i="12" s="1" a="1"/>
  <c r="F8317" i="12" s="1"/>
  <c r="F8321" i="12" s="1" a="1"/>
  <c r="F8321" i="12" s="1"/>
  <c r="F8325" i="12" s="1" a="1"/>
  <c r="F8325" i="12" s="1"/>
  <c r="F8329" i="12" s="1" a="1"/>
  <c r="F8329" i="12" s="1"/>
  <c r="F8333" i="12" s="1" a="1"/>
  <c r="F8333" i="12" s="1"/>
  <c r="F8337" i="12" s="1" a="1"/>
  <c r="F8337" i="12" s="1"/>
  <c r="F8341" i="12" s="1" a="1"/>
  <c r="F8341" i="12" s="1"/>
  <c r="F8345" i="12" s="1" a="1"/>
  <c r="F8345" i="12" s="1"/>
  <c r="F8349" i="12" s="1" a="1"/>
  <c r="F8349" i="12" s="1"/>
  <c r="F8353" i="12" s="1" a="1"/>
  <c r="F8353" i="12" s="1"/>
  <c r="F8357" i="12" s="1" a="1"/>
  <c r="F8357" i="12" s="1"/>
  <c r="F8361" i="12" s="1" a="1"/>
  <c r="F8361" i="12" s="1"/>
  <c r="F8365" i="12" s="1" a="1"/>
  <c r="F8365" i="12" s="1"/>
  <c r="F8369" i="12" s="1" a="1"/>
  <c r="F8369" i="12" s="1"/>
  <c r="F8373" i="12" s="1" a="1"/>
  <c r="F8373" i="12" s="1"/>
  <c r="F8377" i="12" s="1" a="1"/>
  <c r="F8377" i="12" s="1"/>
  <c r="F8381" i="12" s="1" a="1"/>
  <c r="F8381" i="12" s="1"/>
  <c r="F8385" i="12" s="1" a="1"/>
  <c r="F8385" i="12" s="1"/>
  <c r="F8389" i="12" s="1" a="1"/>
  <c r="F8389" i="12" s="1"/>
  <c r="F8393" i="12" s="1" a="1"/>
  <c r="F8393" i="12" s="1"/>
  <c r="F8397" i="12" s="1" a="1"/>
  <c r="F8397" i="12" s="1"/>
  <c r="F8401" i="12" s="1" a="1"/>
  <c r="F8401" i="12" s="1"/>
  <c r="F8405" i="12" s="1" a="1"/>
  <c r="F8405" i="12" s="1"/>
  <c r="F8409" i="12" s="1" a="1"/>
  <c r="F8409" i="12" s="1"/>
  <c r="F8413" i="12" s="1" a="1"/>
  <c r="F8413" i="12" s="1"/>
  <c r="F8417" i="12" s="1" a="1"/>
  <c r="F8417" i="12" s="1"/>
  <c r="F8421" i="12" s="1" a="1"/>
  <c r="F8421" i="12" s="1"/>
  <c r="F8425" i="12" s="1" a="1"/>
  <c r="F8425" i="12" s="1"/>
  <c r="F8429" i="12" s="1" a="1"/>
  <c r="F8429" i="12" s="1"/>
  <c r="F8433" i="12" s="1" a="1"/>
  <c r="F8433" i="12" s="1"/>
  <c r="F8437" i="12" s="1" a="1"/>
  <c r="F8437" i="12" s="1"/>
  <c r="F8441" i="12" s="1" a="1"/>
  <c r="F8441" i="12" s="1"/>
  <c r="F8445" i="12" s="1" a="1"/>
  <c r="F8445" i="12" s="1"/>
  <c r="F8449" i="12" s="1" a="1"/>
  <c r="F8449" i="12" s="1"/>
  <c r="F8453" i="12" s="1" a="1"/>
  <c r="F8453" i="12" s="1"/>
  <c r="F8457" i="12" s="1" a="1"/>
  <c r="F8457" i="12" s="1"/>
  <c r="F8461" i="12" s="1" a="1"/>
  <c r="F8461" i="12" s="1"/>
  <c r="F8465" i="12" s="1" a="1"/>
  <c r="F8465" i="12" s="1"/>
  <c r="F8469" i="12" s="1" a="1"/>
  <c r="F8469" i="12" s="1"/>
  <c r="F8473" i="12" s="1" a="1"/>
  <c r="F8473" i="12" s="1"/>
  <c r="F8477" i="12" s="1" a="1"/>
  <c r="F8477" i="12" s="1"/>
  <c r="F8481" i="12" s="1" a="1"/>
  <c r="F8481" i="12" s="1"/>
  <c r="F8485" i="12" s="1" a="1"/>
  <c r="F8485" i="12" s="1"/>
  <c r="F8489" i="12" s="1" a="1"/>
  <c r="F8489" i="12" s="1"/>
  <c r="F8493" i="12" s="1" a="1"/>
  <c r="F8493" i="12" s="1"/>
  <c r="F8497" i="12" s="1" a="1"/>
  <c r="F8497" i="12" s="1"/>
  <c r="F8501" i="12" s="1" a="1"/>
  <c r="F8501" i="12" s="1"/>
  <c r="F8505" i="12" s="1" a="1"/>
  <c r="F8505" i="12" s="1"/>
  <c r="F8509" i="12" s="1" a="1"/>
  <c r="F8509" i="12" s="1"/>
  <c r="F8513" i="12" s="1" a="1"/>
  <c r="F8513" i="12" s="1"/>
  <c r="F8517" i="12" s="1" a="1"/>
  <c r="F8517" i="12" s="1"/>
  <c r="F8521" i="12" s="1" a="1"/>
  <c r="F8521" i="12" s="1"/>
  <c r="F8525" i="12" s="1" a="1"/>
  <c r="F8525" i="12" s="1"/>
  <c r="F8529" i="12" s="1" a="1"/>
  <c r="F8529" i="12" s="1"/>
  <c r="F8533" i="12" s="1" a="1"/>
  <c r="F8533" i="12" s="1"/>
  <c r="F8537" i="12" s="1" a="1"/>
  <c r="F8537" i="12" s="1"/>
  <c r="F8541" i="12" s="1" a="1"/>
  <c r="F8541" i="12" s="1"/>
  <c r="F8545" i="12" s="1" a="1"/>
  <c r="F8545" i="12" s="1"/>
  <c r="F8549" i="12" s="1" a="1"/>
  <c r="F8549" i="12" s="1"/>
  <c r="F8553" i="12" s="1" a="1"/>
  <c r="F8553" i="12" s="1"/>
  <c r="F8557" i="12" s="1" a="1"/>
  <c r="F8557" i="12" s="1"/>
  <c r="F8561" i="12" s="1" a="1"/>
  <c r="F8561" i="12" s="1"/>
  <c r="F8565" i="12" s="1" a="1"/>
  <c r="F8565" i="12" s="1"/>
  <c r="F8569" i="12" s="1" a="1"/>
  <c r="F8569" i="12" s="1"/>
  <c r="F8573" i="12" s="1" a="1"/>
  <c r="F8573" i="12" s="1"/>
  <c r="F8577" i="12" s="1" a="1"/>
  <c r="F8577" i="12" s="1"/>
  <c r="F8581" i="12" s="1" a="1"/>
  <c r="F8581" i="12" s="1"/>
  <c r="F8585" i="12" s="1" a="1"/>
  <c r="F8585" i="12" s="1"/>
  <c r="F8589" i="12" s="1" a="1"/>
  <c r="F8589" i="12" s="1"/>
  <c r="F8593" i="12" s="1" a="1"/>
  <c r="F8593" i="12" s="1"/>
  <c r="F8597" i="12" s="1" a="1"/>
  <c r="F8597" i="12" s="1"/>
  <c r="F8601" i="12" s="1" a="1"/>
  <c r="F8601" i="12" s="1"/>
  <c r="F8605" i="12" s="1" a="1"/>
  <c r="F8605" i="12" s="1"/>
  <c r="F8609" i="12" s="1" a="1"/>
  <c r="F8609" i="12" s="1"/>
  <c r="F8613" i="12" s="1" a="1"/>
  <c r="F8613" i="12" s="1"/>
  <c r="F8617" i="12" s="1" a="1"/>
  <c r="F8617" i="12" s="1"/>
  <c r="F8621" i="12" s="1" a="1"/>
  <c r="F8621" i="12" s="1"/>
  <c r="F8625" i="12" s="1" a="1"/>
  <c r="F8625" i="12" s="1"/>
  <c r="F8629" i="12" s="1" a="1"/>
  <c r="F8629" i="12" s="1"/>
  <c r="F8633" i="12" s="1" a="1"/>
  <c r="F8633" i="12" s="1"/>
  <c r="F8637" i="12" s="1" a="1"/>
  <c r="F8637" i="12" s="1"/>
  <c r="F8641" i="12" s="1" a="1"/>
  <c r="F8641" i="12" s="1"/>
  <c r="F8645" i="12" s="1" a="1"/>
  <c r="F8645" i="12" s="1"/>
  <c r="F8649" i="12" s="1" a="1"/>
  <c r="F8649" i="12" s="1"/>
  <c r="F8653" i="12" s="1" a="1"/>
  <c r="F8653" i="12" s="1"/>
  <c r="F8657" i="12" s="1" a="1"/>
  <c r="F8657" i="12" s="1"/>
  <c r="F8661" i="12" s="1" a="1"/>
  <c r="F8661" i="12" s="1"/>
  <c r="F8665" i="12" s="1" a="1"/>
  <c r="F8665" i="12" s="1"/>
  <c r="F8669" i="12" s="1" a="1"/>
  <c r="F8669" i="12" s="1"/>
  <c r="F8673" i="12" s="1" a="1"/>
  <c r="F8673" i="12" s="1"/>
  <c r="F8677" i="12" s="1" a="1"/>
  <c r="F8677" i="12" s="1"/>
  <c r="F8681" i="12" s="1" a="1"/>
  <c r="F8681" i="12" s="1"/>
  <c r="F8685" i="12" s="1" a="1"/>
  <c r="F8685" i="12" s="1"/>
  <c r="F8689" i="12" s="1" a="1"/>
  <c r="F8689" i="12" s="1"/>
  <c r="F8693" i="12" s="1" a="1"/>
  <c r="F8693" i="12" s="1"/>
  <c r="F8697" i="12" s="1" a="1"/>
  <c r="F8697" i="12" s="1"/>
  <c r="F8701" i="12" s="1" a="1"/>
  <c r="F8701" i="12" s="1"/>
  <c r="F8705" i="12" s="1" a="1"/>
  <c r="F8705" i="12" s="1"/>
  <c r="F8709" i="12" s="1" a="1"/>
  <c r="F8709" i="12" s="1"/>
  <c r="F8713" i="12" s="1" a="1"/>
  <c r="F8713" i="12" s="1"/>
  <c r="F8717" i="12" s="1" a="1"/>
  <c r="F8717" i="12" s="1"/>
  <c r="F8721" i="12" s="1" a="1"/>
  <c r="F8721" i="12" s="1"/>
  <c r="F8725" i="12" s="1" a="1"/>
  <c r="F8725" i="12" s="1"/>
  <c r="F8729" i="12" s="1" a="1"/>
  <c r="F8729" i="12" s="1"/>
  <c r="F8733" i="12" s="1" a="1"/>
  <c r="F8733" i="12" s="1"/>
  <c r="F8737" i="12" s="1" a="1"/>
  <c r="F8737" i="12" s="1"/>
  <c r="F8741" i="12" s="1" a="1"/>
  <c r="F8741" i="12" s="1"/>
  <c r="F8745" i="12" s="1" a="1"/>
  <c r="F8745" i="12" s="1"/>
  <c r="F8749" i="12" s="1" a="1"/>
  <c r="F8749" i="12" s="1"/>
  <c r="F8753" i="12" s="1" a="1"/>
  <c r="F8753" i="12" s="1"/>
  <c r="F8757" i="12" s="1" a="1"/>
  <c r="F8757" i="12" s="1"/>
  <c r="F8761" i="12" s="1" a="1"/>
  <c r="F8761" i="12" s="1"/>
  <c r="F8765" i="12" s="1" a="1"/>
  <c r="F8765" i="12" s="1"/>
  <c r="F8769" i="12" s="1" a="1"/>
  <c r="F8769" i="12" s="1"/>
  <c r="F8773" i="12" s="1" a="1"/>
  <c r="F8773" i="12" s="1"/>
  <c r="F8777" i="12" s="1" a="1"/>
  <c r="F8777" i="12" s="1"/>
  <c r="F8781" i="12" s="1" a="1"/>
  <c r="F8781" i="12" s="1"/>
  <c r="F8785" i="12" s="1" a="1"/>
  <c r="F8785" i="12" s="1"/>
  <c r="F8789" i="12" s="1" a="1"/>
  <c r="F8789" i="12" s="1"/>
  <c r="F8793" i="12" s="1" a="1"/>
  <c r="F8793" i="12" s="1"/>
  <c r="F8797" i="12" s="1" a="1"/>
  <c r="F8797" i="12" s="1"/>
  <c r="F8801" i="12" s="1" a="1"/>
  <c r="F8801" i="12" s="1"/>
  <c r="F8805" i="12" s="1" a="1"/>
  <c r="F8805" i="12" s="1"/>
  <c r="F8809" i="12" s="1" a="1"/>
  <c r="F8809" i="12" s="1"/>
  <c r="F8813" i="12" s="1" a="1"/>
  <c r="F8813" i="12" s="1"/>
  <c r="F8817" i="12" s="1" a="1"/>
  <c r="F8817" i="12" s="1"/>
  <c r="F8821" i="12" s="1" a="1"/>
  <c r="F8821" i="12" s="1"/>
  <c r="F8825" i="12" s="1" a="1"/>
  <c r="F8825" i="12" s="1"/>
  <c r="F8829" i="12" s="1" a="1"/>
  <c r="F8829" i="12" s="1"/>
  <c r="F8833" i="12" s="1" a="1"/>
  <c r="F8833" i="12" s="1"/>
  <c r="F8837" i="12" s="1" a="1"/>
  <c r="F8837" i="12" s="1"/>
  <c r="F8841" i="12" s="1" a="1"/>
  <c r="F8841" i="12" s="1"/>
  <c r="F8845" i="12" s="1" a="1"/>
  <c r="F8845" i="12" s="1"/>
  <c r="F8849" i="12" s="1" a="1"/>
  <c r="F8849" i="12" s="1"/>
  <c r="F8853" i="12" s="1" a="1"/>
  <c r="F8853" i="12" s="1"/>
  <c r="F8857" i="12" s="1" a="1"/>
  <c r="F8857" i="12" s="1"/>
  <c r="F8861" i="12" s="1" a="1"/>
  <c r="F8861" i="12" s="1"/>
  <c r="F8865" i="12" s="1" a="1"/>
  <c r="F8865" i="12" s="1"/>
  <c r="F8869" i="12" s="1" a="1"/>
  <c r="F8869" i="12" s="1"/>
  <c r="F8873" i="12" s="1" a="1"/>
  <c r="F8873" i="12" s="1"/>
  <c r="F8877" i="12" s="1" a="1"/>
  <c r="F8877" i="12" s="1"/>
  <c r="F8881" i="12" s="1" a="1"/>
  <c r="F8881" i="12" s="1"/>
  <c r="F8885" i="12" s="1" a="1"/>
  <c r="F8885" i="12" s="1"/>
  <c r="F8889" i="12" s="1" a="1"/>
  <c r="F8889" i="12" s="1"/>
  <c r="F8893" i="12" s="1" a="1"/>
  <c r="F8893" i="12" s="1"/>
  <c r="F8897" i="12" s="1" a="1"/>
  <c r="F8897" i="12" s="1"/>
  <c r="F8901" i="12" s="1" a="1"/>
  <c r="F8901" i="12" s="1"/>
  <c r="F8905" i="12" s="1" a="1"/>
  <c r="F8905" i="12" s="1"/>
  <c r="F8909" i="12" s="1" a="1"/>
  <c r="F8909" i="12" s="1"/>
  <c r="F8913" i="12" s="1" a="1"/>
  <c r="F8913" i="12" s="1"/>
  <c r="F8917" i="12" s="1" a="1"/>
  <c r="F8917" i="12" s="1"/>
  <c r="F8921" i="12" s="1" a="1"/>
  <c r="F8921" i="12" s="1"/>
  <c r="F8925" i="12" s="1" a="1"/>
  <c r="F8925" i="12" s="1"/>
  <c r="F8929" i="12" s="1" a="1"/>
  <c r="F8929" i="12" s="1"/>
  <c r="F8933" i="12" s="1" a="1"/>
  <c r="F8933" i="12" s="1"/>
  <c r="F8937" i="12" s="1" a="1"/>
  <c r="F8937" i="12" s="1"/>
  <c r="F8941" i="12" s="1" a="1"/>
  <c r="F8941" i="12" s="1"/>
  <c r="F8945" i="12" s="1" a="1"/>
  <c r="F8945" i="12" s="1"/>
  <c r="F8949" i="12" s="1" a="1"/>
  <c r="F8949" i="12" s="1"/>
  <c r="F8953" i="12" s="1" a="1"/>
  <c r="F8953" i="12" s="1"/>
  <c r="F8957" i="12" s="1" a="1"/>
  <c r="F8957" i="12" s="1"/>
  <c r="F8961" i="12" s="1" a="1"/>
  <c r="F8961" i="12" s="1"/>
  <c r="F8965" i="12" s="1" a="1"/>
  <c r="F8965" i="12" s="1"/>
  <c r="F8969" i="12" s="1" a="1"/>
  <c r="F8969" i="12" s="1"/>
  <c r="F8973" i="12" s="1" a="1"/>
  <c r="F8973" i="12" s="1"/>
  <c r="F8977" i="12" s="1" a="1"/>
  <c r="F8977" i="12" s="1"/>
  <c r="F8981" i="12" s="1" a="1"/>
  <c r="F8981" i="12" s="1"/>
  <c r="F8985" i="12" s="1" a="1"/>
  <c r="F8985" i="12" s="1"/>
  <c r="F8989" i="12" s="1" a="1"/>
  <c r="F8989" i="12" s="1"/>
  <c r="F8993" i="12" s="1" a="1"/>
  <c r="F8993" i="12" s="1"/>
  <c r="F8997" i="12" s="1" a="1"/>
  <c r="F8997" i="12" s="1"/>
  <c r="F9001" i="12" s="1" a="1"/>
  <c r="F9001" i="12" s="1"/>
  <c r="F9005" i="12" s="1" a="1"/>
  <c r="F9005" i="12" s="1"/>
  <c r="F9009" i="12" s="1" a="1"/>
  <c r="F9009" i="12" s="1"/>
  <c r="F9013" i="12" s="1" a="1"/>
  <c r="F9013" i="12" s="1"/>
  <c r="F9017" i="12" s="1" a="1"/>
  <c r="F9017" i="12" s="1"/>
  <c r="F9021" i="12" s="1" a="1"/>
  <c r="F9021" i="12" s="1"/>
  <c r="F9025" i="12" s="1" a="1"/>
  <c r="F9025" i="12" s="1"/>
  <c r="F9029" i="12" s="1" a="1"/>
  <c r="F9029" i="12" s="1"/>
  <c r="F9033" i="12" s="1" a="1"/>
  <c r="F9033" i="12" s="1"/>
  <c r="F9037" i="12" s="1" a="1"/>
  <c r="F9037" i="12" s="1"/>
  <c r="F9041" i="12" s="1" a="1"/>
  <c r="F9041" i="12" s="1"/>
  <c r="F9045" i="12" s="1" a="1"/>
  <c r="F9045" i="12" s="1"/>
  <c r="F9049" i="12" s="1" a="1"/>
  <c r="F9049" i="12" s="1"/>
  <c r="F9053" i="12" s="1" a="1"/>
  <c r="F9053" i="12" s="1"/>
  <c r="F9057" i="12" s="1" a="1"/>
  <c r="F9057" i="12" s="1"/>
  <c r="F9061" i="12" s="1" a="1"/>
  <c r="F9061" i="12" s="1"/>
  <c r="F9065" i="12" s="1" a="1"/>
  <c r="F9065" i="12" s="1"/>
  <c r="F9069" i="12" s="1" a="1"/>
  <c r="F9069" i="12" s="1"/>
  <c r="F9073" i="12" s="1" a="1"/>
  <c r="F9073" i="12" s="1"/>
  <c r="F9077" i="12" s="1" a="1"/>
  <c r="F9077" i="12" s="1"/>
  <c r="F9081" i="12" s="1" a="1"/>
  <c r="F9081" i="12" s="1"/>
  <c r="F9085" i="12" s="1" a="1"/>
  <c r="F9085" i="12" s="1"/>
  <c r="F9089" i="12" s="1" a="1"/>
  <c r="F9089" i="12" s="1"/>
  <c r="F9093" i="12" s="1" a="1"/>
  <c r="F9093" i="12" s="1"/>
  <c r="F9097" i="12" s="1" a="1"/>
  <c r="F9097" i="12" s="1"/>
  <c r="F9101" i="12" s="1" a="1"/>
  <c r="F9101" i="12" s="1"/>
  <c r="F9105" i="12" s="1" a="1"/>
  <c r="F9105" i="12" s="1"/>
  <c r="F9109" i="12" s="1" a="1"/>
  <c r="F9109" i="12" s="1"/>
  <c r="F9113" i="12" s="1" a="1"/>
  <c r="F9113" i="12" s="1"/>
  <c r="F9117" i="12" s="1" a="1"/>
  <c r="F9117" i="12" s="1"/>
  <c r="F9121" i="12" s="1" a="1"/>
  <c r="F9121" i="12" s="1"/>
  <c r="F9125" i="12" s="1" a="1"/>
  <c r="F9125" i="12" s="1"/>
  <c r="F9129" i="12" s="1" a="1"/>
  <c r="F9129" i="12" s="1"/>
  <c r="F9133" i="12" s="1" a="1"/>
  <c r="F9133" i="12" s="1"/>
  <c r="F9137" i="12" s="1" a="1"/>
  <c r="F9137" i="12" s="1"/>
  <c r="F9141" i="12" s="1" a="1"/>
  <c r="F9141" i="12" s="1"/>
  <c r="F9145" i="12" s="1" a="1"/>
  <c r="F9145" i="12" s="1"/>
  <c r="F9149" i="12" s="1" a="1"/>
  <c r="F9149" i="12" s="1"/>
  <c r="F9153" i="12" s="1" a="1"/>
  <c r="F9153" i="12" s="1"/>
  <c r="F9157" i="12" s="1" a="1"/>
  <c r="F9157" i="12" s="1"/>
  <c r="F9161" i="12" s="1" a="1"/>
  <c r="F9161" i="12" s="1"/>
  <c r="F9165" i="12" s="1" a="1"/>
  <c r="F9165" i="12" s="1"/>
  <c r="F9169" i="12" s="1" a="1"/>
  <c r="F9169" i="12" s="1"/>
  <c r="F9173" i="12" s="1" a="1"/>
  <c r="F9173" i="12" s="1"/>
  <c r="F9177" i="12" s="1" a="1"/>
  <c r="F9177" i="12" s="1"/>
  <c r="F9181" i="12" s="1" a="1"/>
  <c r="F9181" i="12" s="1"/>
  <c r="F9185" i="12" s="1" a="1"/>
  <c r="F9185" i="12" s="1"/>
  <c r="F9189" i="12" s="1" a="1"/>
  <c r="F9189" i="12" s="1"/>
  <c r="F9193" i="12" s="1" a="1"/>
  <c r="F9193" i="12" s="1"/>
  <c r="F9197" i="12" s="1" a="1"/>
  <c r="F9197" i="12" s="1"/>
  <c r="F9201" i="12" s="1" a="1"/>
  <c r="F9201" i="12" s="1"/>
  <c r="F9205" i="12" s="1" a="1"/>
  <c r="F9205" i="12" s="1"/>
  <c r="F9209" i="12" s="1" a="1"/>
  <c r="F9209" i="12" s="1"/>
  <c r="F9213" i="12" s="1" a="1"/>
  <c r="F9213" i="12" s="1"/>
  <c r="F9217" i="12" s="1" a="1"/>
  <c r="F9217" i="12" s="1"/>
  <c r="F9221" i="12" s="1" a="1"/>
  <c r="F9221" i="12" s="1"/>
  <c r="F9225" i="12" s="1" a="1"/>
  <c r="F9225" i="12" s="1"/>
  <c r="F9229" i="12" s="1" a="1"/>
  <c r="F9229" i="12" s="1"/>
  <c r="F9233" i="12" s="1" a="1"/>
  <c r="F9233" i="12" s="1"/>
  <c r="F9237" i="12" s="1" a="1"/>
  <c r="F9237" i="12" s="1"/>
  <c r="F9241" i="12" s="1" a="1"/>
  <c r="F9241" i="12" s="1"/>
  <c r="F9245" i="12" s="1" a="1"/>
  <c r="F9245" i="12" s="1"/>
  <c r="F9249" i="12" s="1" a="1"/>
  <c r="F9249" i="12" s="1"/>
  <c r="F9253" i="12" s="1" a="1"/>
  <c r="F9253" i="12" s="1"/>
  <c r="F9257" i="12" s="1" a="1"/>
  <c r="F9257" i="12" s="1"/>
  <c r="F9261" i="12" s="1" a="1"/>
  <c r="F9261" i="12" s="1"/>
  <c r="F9265" i="12" s="1" a="1"/>
  <c r="F9265" i="12" s="1"/>
  <c r="F9269" i="12" s="1" a="1"/>
  <c r="F9269" i="12" s="1"/>
  <c r="F9273" i="12" s="1" a="1"/>
  <c r="F9273" i="12" s="1"/>
  <c r="F9277" i="12" s="1" a="1"/>
  <c r="F9277" i="12" s="1"/>
  <c r="F9281" i="12" s="1" a="1"/>
  <c r="F9281" i="12" s="1"/>
  <c r="F9285" i="12" s="1" a="1"/>
  <c r="F9285" i="12" s="1"/>
  <c r="F9289" i="12" s="1" a="1"/>
  <c r="F9289" i="12" s="1"/>
  <c r="F9293" i="12" s="1" a="1"/>
  <c r="F9293" i="12" s="1"/>
  <c r="F9297" i="12" s="1" a="1"/>
  <c r="F9297" i="12" s="1"/>
  <c r="F9301" i="12" s="1" a="1"/>
  <c r="F9301" i="12" s="1"/>
  <c r="F9305" i="12" s="1" a="1"/>
  <c r="F9305" i="12" s="1"/>
  <c r="F9309" i="12" s="1" a="1"/>
  <c r="F9309" i="12" s="1"/>
  <c r="F9313" i="12" s="1" a="1"/>
  <c r="F9313" i="12" s="1"/>
  <c r="F9317" i="12" s="1" a="1"/>
  <c r="F9317" i="12" s="1"/>
  <c r="F9321" i="12" s="1" a="1"/>
  <c r="F9321" i="12" s="1"/>
  <c r="F9325" i="12" s="1" a="1"/>
  <c r="F9325" i="12" s="1"/>
  <c r="F9329" i="12" s="1" a="1"/>
  <c r="F9329" i="12" s="1"/>
  <c r="F9333" i="12" s="1" a="1"/>
  <c r="F9333" i="12" s="1"/>
  <c r="F9337" i="12" s="1" a="1"/>
  <c r="F9337" i="12" s="1"/>
  <c r="F9341" i="12" s="1" a="1"/>
  <c r="F9341" i="12" s="1"/>
  <c r="F9345" i="12" s="1" a="1"/>
  <c r="F9345" i="12" s="1"/>
  <c r="F9349" i="12" s="1" a="1"/>
  <c r="F9349" i="12" s="1"/>
  <c r="F9353" i="12" s="1" a="1"/>
  <c r="F9353" i="12" s="1"/>
  <c r="F9357" i="12" s="1" a="1"/>
  <c r="F9357" i="12" s="1"/>
  <c r="F9361" i="12" s="1" a="1"/>
  <c r="F9361" i="12" s="1"/>
  <c r="F9365" i="12" s="1" a="1"/>
  <c r="F9365" i="12" s="1"/>
  <c r="F9369" i="12" s="1" a="1"/>
  <c r="F9369" i="12" s="1"/>
  <c r="F9373" i="12" s="1" a="1"/>
  <c r="F9373" i="12" s="1"/>
  <c r="F9377" i="12" s="1" a="1"/>
  <c r="F9377" i="12" s="1"/>
  <c r="F9381" i="12" s="1" a="1"/>
  <c r="F9381" i="12" s="1"/>
  <c r="F9385" i="12" s="1" a="1"/>
  <c r="F9385" i="12" s="1"/>
  <c r="F9389" i="12" s="1" a="1"/>
  <c r="F9389" i="12" s="1"/>
  <c r="F9393" i="12" s="1" a="1"/>
  <c r="F9393" i="12" s="1"/>
  <c r="F9397" i="12" s="1" a="1"/>
  <c r="F9397" i="12" s="1"/>
  <c r="F9401" i="12" s="1" a="1"/>
  <c r="F9401" i="12" s="1"/>
  <c r="F9405" i="12" s="1" a="1"/>
  <c r="F9405" i="12" s="1"/>
  <c r="F9409" i="12" s="1" a="1"/>
  <c r="F9409" i="12" s="1"/>
  <c r="F9413" i="12" s="1" a="1"/>
  <c r="F9413" i="12" s="1"/>
  <c r="F9417" i="12" s="1" a="1"/>
  <c r="F9417" i="12" s="1"/>
  <c r="F9421" i="12" s="1" a="1"/>
  <c r="F9421" i="12" s="1"/>
  <c r="F9425" i="12" s="1" a="1"/>
  <c r="F9425" i="12" s="1"/>
  <c r="F9429" i="12" s="1" a="1"/>
  <c r="F9429" i="12" s="1"/>
  <c r="F9433" i="12" s="1" a="1"/>
  <c r="F9433" i="12" s="1"/>
  <c r="F9437" i="12" s="1" a="1"/>
  <c r="F9437" i="12" s="1"/>
  <c r="F9441" i="12" s="1" a="1"/>
  <c r="F9441" i="12" s="1"/>
  <c r="F9445" i="12" s="1" a="1"/>
  <c r="F9445" i="12" s="1"/>
  <c r="F9449" i="12" s="1" a="1"/>
  <c r="F9449" i="12" s="1"/>
  <c r="F9453" i="12" s="1" a="1"/>
  <c r="F9453" i="12" s="1"/>
  <c r="F9457" i="12" s="1" a="1"/>
  <c r="F9457" i="12" s="1"/>
  <c r="F9461" i="12" s="1" a="1"/>
  <c r="F9461" i="12" s="1"/>
  <c r="F9465" i="12" s="1" a="1"/>
  <c r="F9465" i="12" s="1"/>
  <c r="F9469" i="12" s="1" a="1"/>
  <c r="F9469" i="12" s="1"/>
  <c r="F9473" i="12" s="1" a="1"/>
  <c r="F9473" i="12" s="1"/>
  <c r="F9477" i="12" s="1" a="1"/>
  <c r="F9477" i="12" s="1"/>
  <c r="F9481" i="12" s="1" a="1"/>
  <c r="F9481" i="12" s="1"/>
  <c r="F9485" i="12" s="1" a="1"/>
  <c r="F9485" i="12" s="1"/>
  <c r="F9489" i="12" s="1" a="1"/>
  <c r="F9489" i="12" s="1"/>
  <c r="F9493" i="12" s="1" a="1"/>
  <c r="F9493" i="12" s="1"/>
  <c r="F9497" i="12" s="1" a="1"/>
  <c r="F9497" i="12" s="1"/>
  <c r="F9501" i="12" s="1" a="1"/>
  <c r="F9501" i="12" s="1"/>
  <c r="F9505" i="12" s="1" a="1"/>
  <c r="F9505" i="12" s="1"/>
  <c r="F9509" i="12" s="1" a="1"/>
  <c r="F9509" i="12" s="1"/>
  <c r="F9513" i="12" s="1" a="1"/>
  <c r="F9513" i="12" s="1"/>
  <c r="F9517" i="12" s="1" a="1"/>
  <c r="F9517" i="12" s="1"/>
  <c r="F9521" i="12" s="1" a="1"/>
  <c r="F9521" i="12" s="1"/>
  <c r="F9525" i="12" s="1" a="1"/>
  <c r="F9525" i="12" s="1"/>
  <c r="F9529" i="12" s="1" a="1"/>
  <c r="F9529" i="12" s="1"/>
  <c r="F9533" i="12" s="1" a="1"/>
  <c r="F9533" i="12" s="1"/>
  <c r="F9537" i="12" s="1" a="1"/>
  <c r="F9537" i="12" s="1"/>
  <c r="F9541" i="12" s="1" a="1"/>
  <c r="F9541" i="12" s="1"/>
  <c r="F9545" i="12" s="1" a="1"/>
  <c r="F9545" i="12" s="1"/>
  <c r="F9549" i="12" s="1" a="1"/>
  <c r="F9549" i="12" s="1"/>
  <c r="F9553" i="12" s="1" a="1"/>
  <c r="F9553" i="12" s="1"/>
  <c r="F9557" i="12" s="1" a="1"/>
  <c r="F9557" i="12" s="1"/>
  <c r="F9561" i="12" s="1" a="1"/>
  <c r="F9561" i="12" s="1"/>
  <c r="F9565" i="12" s="1" a="1"/>
  <c r="F9565" i="12" s="1"/>
  <c r="F9569" i="12" s="1" a="1"/>
  <c r="F9569" i="12" s="1"/>
  <c r="F9573" i="12" s="1" a="1"/>
  <c r="F9573" i="12" s="1"/>
  <c r="F9577" i="12" s="1" a="1"/>
  <c r="F9577" i="12" s="1"/>
  <c r="F9581" i="12" s="1" a="1"/>
  <c r="F9581" i="12" s="1"/>
  <c r="F9585" i="12" s="1" a="1"/>
  <c r="F9585" i="12" s="1"/>
  <c r="F9589" i="12" s="1" a="1"/>
  <c r="F9589" i="12" s="1"/>
  <c r="F9593" i="12" s="1" a="1"/>
  <c r="F9593" i="12" s="1"/>
  <c r="F9597" i="12" s="1" a="1"/>
  <c r="F9597" i="12" s="1"/>
  <c r="F9601" i="12" s="1" a="1"/>
  <c r="F9601" i="12" s="1"/>
  <c r="F9605" i="12" s="1" a="1"/>
  <c r="F9605" i="12" s="1"/>
  <c r="F9609" i="12" s="1" a="1"/>
  <c r="F9609" i="12" s="1"/>
  <c r="F9613" i="12" s="1" a="1"/>
  <c r="F9613" i="12" s="1"/>
  <c r="F9617" i="12" s="1" a="1"/>
  <c r="F9617" i="12" s="1"/>
  <c r="F9621" i="12" s="1" a="1"/>
  <c r="F9621" i="12" s="1"/>
  <c r="F9625" i="12" s="1" a="1"/>
  <c r="F9625" i="12" s="1"/>
  <c r="F9629" i="12" s="1" a="1"/>
  <c r="F9629" i="12" s="1"/>
  <c r="F9633" i="12" s="1" a="1"/>
  <c r="F9633" i="12" s="1"/>
  <c r="F9637" i="12" s="1" a="1"/>
  <c r="F9637" i="12" s="1"/>
  <c r="F9641" i="12" s="1" a="1"/>
  <c r="F9641" i="12" s="1"/>
  <c r="F9645" i="12" s="1" a="1"/>
  <c r="F9645" i="12" s="1"/>
  <c r="F9649" i="12" s="1" a="1"/>
  <c r="F9649" i="12" s="1"/>
  <c r="F9653" i="12" s="1" a="1"/>
  <c r="F9653" i="12" s="1"/>
  <c r="F9657" i="12" s="1" a="1"/>
  <c r="F9657" i="12" s="1"/>
  <c r="F9661" i="12" s="1" a="1"/>
  <c r="F9661" i="12" s="1"/>
  <c r="F9665" i="12" s="1" a="1"/>
  <c r="F9665" i="12" s="1"/>
  <c r="F9669" i="12" s="1" a="1"/>
  <c r="F9669" i="12" s="1"/>
  <c r="F9673" i="12" s="1" a="1"/>
  <c r="F9673" i="12" s="1"/>
  <c r="F9677" i="12" s="1" a="1"/>
  <c r="F9677" i="12" s="1"/>
  <c r="F9681" i="12" s="1" a="1"/>
  <c r="F9681" i="12" s="1"/>
  <c r="F9685" i="12" s="1" a="1"/>
  <c r="F9685" i="12" s="1"/>
  <c r="F9689" i="12" s="1" a="1"/>
  <c r="F9689" i="12" s="1"/>
  <c r="F9693" i="12" s="1" a="1"/>
  <c r="F9693" i="12" s="1"/>
  <c r="F9697" i="12" s="1" a="1"/>
  <c r="F9697" i="12" s="1"/>
  <c r="F9701" i="12" s="1" a="1"/>
  <c r="F9701" i="12" s="1"/>
  <c r="F9705" i="12" s="1" a="1"/>
  <c r="F9705" i="12" s="1"/>
  <c r="F9709" i="12" s="1" a="1"/>
  <c r="F9709" i="12" s="1"/>
  <c r="F9713" i="12" s="1" a="1"/>
  <c r="F9713" i="12" s="1"/>
  <c r="F9717" i="12" s="1" a="1"/>
  <c r="F9717" i="12" s="1"/>
  <c r="F9721" i="12" s="1" a="1"/>
  <c r="F9721" i="12" s="1"/>
  <c r="F9725" i="12" s="1" a="1"/>
  <c r="F9725" i="12" s="1"/>
  <c r="F9729" i="12" s="1" a="1"/>
  <c r="F9729" i="12" s="1"/>
  <c r="F9733" i="12" s="1" a="1"/>
  <c r="F9733" i="12" s="1"/>
  <c r="F9737" i="12" s="1" a="1"/>
  <c r="F9737" i="12" s="1"/>
  <c r="F9741" i="12" s="1" a="1"/>
  <c r="F9741" i="12" s="1"/>
  <c r="F9745" i="12" s="1" a="1"/>
  <c r="F9745" i="12" s="1"/>
  <c r="F9749" i="12" s="1" a="1"/>
  <c r="F9749" i="12" s="1"/>
  <c r="F9753" i="12" s="1" a="1"/>
  <c r="F9753" i="12" s="1"/>
  <c r="F9757" i="12" s="1" a="1"/>
  <c r="F9757" i="12" s="1"/>
  <c r="F9761" i="12" s="1" a="1"/>
  <c r="F9761" i="12" s="1"/>
  <c r="F9765" i="12" s="1" a="1"/>
  <c r="F9765" i="12" s="1"/>
  <c r="F9769" i="12" s="1" a="1"/>
  <c r="F9769" i="12" s="1"/>
  <c r="F9773" i="12" s="1" a="1"/>
  <c r="F9773" i="12" s="1"/>
  <c r="F9777" i="12" s="1" a="1"/>
  <c r="F9777" i="12" s="1"/>
  <c r="F9781" i="12" s="1" a="1"/>
  <c r="F9781" i="12" s="1"/>
  <c r="F9785" i="12" s="1" a="1"/>
  <c r="F9785" i="12" s="1"/>
  <c r="F9789" i="12" s="1" a="1"/>
  <c r="F9789" i="12" s="1"/>
  <c r="F9793" i="12" s="1" a="1"/>
  <c r="F9793" i="12" s="1"/>
  <c r="F9797" i="12" s="1" a="1"/>
  <c r="F9797" i="12" s="1"/>
  <c r="F9801" i="12" s="1" a="1"/>
  <c r="F9801" i="12" s="1"/>
  <c r="F9805" i="12" s="1" a="1"/>
  <c r="F9805" i="12" s="1"/>
  <c r="F9809" i="12" s="1" a="1"/>
  <c r="F9809" i="12" s="1"/>
  <c r="F9813" i="12" s="1" a="1"/>
  <c r="F9813" i="12" s="1"/>
  <c r="F9817" i="12" s="1" a="1"/>
  <c r="F9817" i="12" s="1"/>
  <c r="F9821" i="12" s="1" a="1"/>
  <c r="F9821" i="12" s="1"/>
  <c r="F9825" i="12" s="1" a="1"/>
  <c r="F9825" i="12" s="1"/>
  <c r="F9829" i="12" s="1" a="1"/>
  <c r="F9829" i="12" s="1"/>
  <c r="F9833" i="12" s="1" a="1"/>
  <c r="F9833" i="12" s="1"/>
  <c r="F9837" i="12" s="1" a="1"/>
  <c r="F9837" i="12" s="1"/>
  <c r="F9841" i="12" s="1" a="1"/>
  <c r="F9841" i="12" s="1"/>
  <c r="F9845" i="12" s="1" a="1"/>
  <c r="F9845" i="12" s="1"/>
  <c r="F9849" i="12" s="1" a="1"/>
  <c r="F9849" i="12" s="1"/>
  <c r="F9853" i="12" s="1" a="1"/>
  <c r="F9853" i="12" s="1"/>
  <c r="F9857" i="12" s="1" a="1"/>
  <c r="F9857" i="12" s="1"/>
  <c r="F9861" i="12" s="1" a="1"/>
  <c r="F9861" i="12" s="1"/>
  <c r="F9865" i="12" s="1" a="1"/>
  <c r="F9865" i="12" s="1"/>
  <c r="F9869" i="12" s="1" a="1"/>
  <c r="F9869" i="12" s="1"/>
  <c r="F9873" i="12" s="1" a="1"/>
  <c r="F9873" i="12" s="1"/>
  <c r="F9877" i="12" s="1" a="1"/>
  <c r="F9877" i="12" s="1"/>
  <c r="F9881" i="12" s="1" a="1"/>
  <c r="F9881" i="12" s="1"/>
  <c r="F9885" i="12" s="1" a="1"/>
  <c r="F9885" i="12" s="1"/>
  <c r="F9889" i="12" s="1" a="1"/>
  <c r="F9889" i="12" s="1"/>
  <c r="F9893" i="12" s="1" a="1"/>
  <c r="F9893" i="12" s="1"/>
  <c r="F9897" i="12" s="1" a="1"/>
  <c r="F9897" i="12" s="1"/>
  <c r="F9901" i="12" s="1" a="1"/>
  <c r="F9901" i="12" s="1"/>
  <c r="F9905" i="12" s="1" a="1"/>
  <c r="F9905" i="12" s="1"/>
  <c r="F9909" i="12" s="1" a="1"/>
  <c r="F9909" i="12" s="1"/>
  <c r="F9913" i="12" s="1" a="1"/>
  <c r="F9913" i="12" s="1"/>
  <c r="F9917" i="12" s="1" a="1"/>
  <c r="F9917" i="12" s="1"/>
  <c r="F9921" i="12" s="1" a="1"/>
  <c r="F9921" i="12" s="1"/>
  <c r="F9925" i="12" s="1" a="1"/>
  <c r="F9925" i="12" s="1"/>
  <c r="F9929" i="12" s="1" a="1"/>
  <c r="F9929" i="12" s="1"/>
  <c r="F9933" i="12" s="1" a="1"/>
  <c r="F9933" i="12" s="1"/>
  <c r="F9937" i="12" s="1" a="1"/>
  <c r="F9937" i="12" s="1"/>
  <c r="F9941" i="12" s="1" a="1"/>
  <c r="F9941" i="12" s="1"/>
  <c r="F9945" i="12" s="1" a="1"/>
  <c r="F9945" i="12" s="1"/>
  <c r="F9949" i="12" s="1" a="1"/>
  <c r="F9949" i="12" s="1"/>
  <c r="F9953" i="12" s="1" a="1"/>
  <c r="F9953" i="12" s="1"/>
  <c r="F9957" i="12" s="1" a="1"/>
  <c r="F9957" i="12" s="1"/>
  <c r="F9961" i="12" s="1" a="1"/>
  <c r="F9961" i="12" s="1"/>
  <c r="F9965" i="12" s="1" a="1"/>
  <c r="F9965" i="12" s="1"/>
  <c r="F9969" i="12" s="1" a="1"/>
  <c r="F9969" i="12" s="1"/>
  <c r="F9973" i="12" s="1" a="1"/>
  <c r="F9973" i="12" s="1"/>
  <c r="F9977" i="12" s="1" a="1"/>
  <c r="F9977" i="12" s="1"/>
  <c r="F9981" i="12" s="1" a="1"/>
  <c r="F9981" i="12" s="1"/>
  <c r="F9985" i="12" s="1" a="1"/>
  <c r="F9985" i="12" s="1"/>
  <c r="F9989" i="12" s="1" a="1"/>
  <c r="F9989" i="12" s="1"/>
  <c r="F9993" i="12" s="1" a="1"/>
  <c r="F9993" i="12" s="1"/>
  <c r="F9997" i="12" s="1" a="1"/>
  <c r="F9997" i="12" s="1"/>
  <c r="F10001" i="12" s="1" a="1"/>
  <c r="F10001" i="12" s="1"/>
  <c r="F10005" i="12" s="1" a="1"/>
  <c r="F10005" i="12" s="1"/>
  <c r="F10009" i="12" s="1" a="1"/>
  <c r="F10009" i="12" s="1"/>
  <c r="F10013" i="12" s="1" a="1"/>
  <c r="F10013" i="12" s="1"/>
  <c r="F10017" i="12" s="1" a="1"/>
  <c r="F10017" i="12" s="1"/>
  <c r="F10021" i="12" s="1" a="1"/>
  <c r="F10021" i="12" s="1"/>
  <c r="F10025" i="12" s="1" a="1"/>
  <c r="F10025" i="12" s="1"/>
  <c r="F10029" i="12" s="1" a="1"/>
  <c r="F10029" i="12" s="1"/>
  <c r="F10033" i="12" s="1" a="1"/>
  <c r="F10033" i="12" s="1"/>
  <c r="F10037" i="12" s="1" a="1"/>
  <c r="F10037" i="12" s="1"/>
  <c r="F10041" i="12" s="1" a="1"/>
  <c r="F10041" i="12" s="1"/>
  <c r="F10045" i="12" s="1" a="1"/>
  <c r="F10045" i="12" s="1"/>
  <c r="F10049" i="12" s="1" a="1"/>
  <c r="F10049" i="12" s="1"/>
  <c r="F10053" i="12" s="1" a="1"/>
  <c r="F10053" i="12" s="1"/>
  <c r="F10057" i="12" s="1" a="1"/>
  <c r="F10057" i="12" s="1"/>
  <c r="F10061" i="12" s="1" a="1"/>
  <c r="F10061" i="12" s="1"/>
  <c r="F10065" i="12" s="1" a="1"/>
  <c r="F10065" i="12" s="1"/>
  <c r="F10069" i="12" s="1" a="1"/>
  <c r="F10069" i="12" s="1"/>
  <c r="F10073" i="12" s="1" a="1"/>
  <c r="F10073" i="12" s="1"/>
  <c r="F10077" i="12" s="1" a="1"/>
  <c r="F10077" i="12" s="1"/>
  <c r="F10081" i="12" s="1" a="1"/>
  <c r="F10081" i="12" s="1"/>
  <c r="F10085" i="12" s="1" a="1"/>
  <c r="F10085" i="12" s="1"/>
  <c r="F10089" i="12" s="1" a="1"/>
  <c r="F10089" i="12" s="1"/>
  <c r="F10093" i="12" s="1" a="1"/>
  <c r="F10093" i="12" s="1"/>
  <c r="F10097" i="12" s="1" a="1"/>
  <c r="F10097" i="12" s="1"/>
  <c r="F10101" i="12" s="1" a="1"/>
  <c r="F10101" i="12" s="1"/>
  <c r="F10105" i="12" s="1" a="1"/>
  <c r="F10105" i="12" s="1"/>
  <c r="F10109" i="12" s="1" a="1"/>
  <c r="F10109" i="12" s="1"/>
  <c r="F10113" i="12" s="1" a="1"/>
  <c r="F10113" i="12" s="1"/>
  <c r="F10117" i="12" s="1" a="1"/>
  <c r="F10117" i="12" s="1"/>
  <c r="F10121" i="12" s="1" a="1"/>
  <c r="F10121" i="12" s="1"/>
  <c r="F10125" i="12" s="1" a="1"/>
  <c r="F10125" i="12" s="1"/>
  <c r="F10129" i="12" s="1" a="1"/>
  <c r="F10129" i="12" s="1"/>
  <c r="F10133" i="12" s="1" a="1"/>
  <c r="F10133" i="12" s="1"/>
  <c r="F10137" i="12" s="1" a="1"/>
  <c r="F10137" i="12" s="1"/>
  <c r="F10141" i="12" s="1" a="1"/>
  <c r="F10141" i="12" s="1"/>
  <c r="F10145" i="12" s="1" a="1"/>
  <c r="F10145" i="12" s="1"/>
  <c r="F10149" i="12" s="1" a="1"/>
  <c r="F10149" i="12" s="1"/>
  <c r="F10153" i="12" s="1" a="1"/>
  <c r="F10153" i="12" s="1"/>
  <c r="F10157" i="12" s="1" a="1"/>
  <c r="F10157" i="12" s="1"/>
  <c r="F10161" i="12" s="1" a="1"/>
  <c r="F10161" i="12" s="1"/>
  <c r="F10165" i="12" s="1" a="1"/>
  <c r="F10165" i="12" s="1"/>
  <c r="F10169" i="12" s="1" a="1"/>
  <c r="F10169" i="12" s="1"/>
  <c r="F10173" i="12" s="1" a="1"/>
  <c r="F10173" i="12" s="1"/>
  <c r="F10177" i="12" s="1" a="1"/>
  <c r="F10177" i="12" s="1"/>
  <c r="F10181" i="12" s="1" a="1"/>
  <c r="F10181" i="12" s="1"/>
  <c r="F10185" i="12" s="1" a="1"/>
  <c r="F10185" i="12" s="1"/>
  <c r="F10189" i="12" s="1" a="1"/>
  <c r="F10189" i="12" s="1"/>
  <c r="F10193" i="12" s="1" a="1"/>
  <c r="F10193" i="12" s="1"/>
  <c r="F10197" i="12" s="1" a="1"/>
  <c r="F10197" i="12" s="1"/>
  <c r="F10201" i="12" s="1" a="1"/>
  <c r="F10201" i="12" s="1"/>
  <c r="F10205" i="12" s="1" a="1"/>
  <c r="F10205" i="12" s="1"/>
  <c r="F10209" i="12" s="1" a="1"/>
  <c r="F10209" i="12" s="1"/>
  <c r="F10213" i="12" s="1" a="1"/>
  <c r="F10213" i="12" s="1"/>
  <c r="F10217" i="12" s="1" a="1"/>
  <c r="F10217" i="12" s="1"/>
  <c r="F10221" i="12" s="1" a="1"/>
  <c r="F10221" i="12" s="1"/>
  <c r="F10225" i="12" s="1" a="1"/>
  <c r="F10225" i="12" s="1"/>
  <c r="F10229" i="12" s="1" a="1"/>
  <c r="F10229" i="12" s="1"/>
  <c r="F10233" i="12" s="1" a="1"/>
  <c r="F10233" i="12" s="1"/>
  <c r="F10237" i="12" s="1" a="1"/>
  <c r="F10237" i="12" s="1"/>
  <c r="F10241" i="12" s="1" a="1"/>
  <c r="F10241" i="12" s="1"/>
  <c r="F10245" i="12" s="1" a="1"/>
  <c r="F10245" i="12" s="1"/>
  <c r="F10249" i="12" s="1" a="1"/>
  <c r="F10249" i="12" s="1"/>
  <c r="F10253" i="12" s="1" a="1"/>
  <c r="F10253" i="12" s="1"/>
  <c r="F10257" i="12" s="1" a="1"/>
  <c r="F10257" i="12" s="1"/>
  <c r="F10261" i="12" s="1" a="1"/>
  <c r="F10261" i="12" s="1"/>
  <c r="F10265" i="12" s="1" a="1"/>
  <c r="F10265" i="12" s="1"/>
  <c r="F10269" i="12" s="1" a="1"/>
  <c r="F10269" i="12" s="1"/>
  <c r="F10273" i="12" s="1" a="1"/>
  <c r="F10273" i="12" s="1"/>
  <c r="F10277" i="12" s="1" a="1"/>
  <c r="F10277" i="12" s="1"/>
  <c r="F10281" i="12" s="1" a="1"/>
  <c r="F10281" i="12" s="1"/>
  <c r="F10285" i="12" s="1" a="1"/>
  <c r="F10285" i="12" s="1"/>
  <c r="F10289" i="12" s="1" a="1"/>
  <c r="F10289" i="12" s="1"/>
  <c r="F10293" i="12" s="1" a="1"/>
  <c r="F10293" i="12" s="1"/>
  <c r="F10297" i="12" s="1" a="1"/>
  <c r="F10297" i="12" s="1"/>
  <c r="F10301" i="12" s="1" a="1"/>
  <c r="F10301" i="12" s="1"/>
  <c r="F10305" i="12" s="1" a="1"/>
  <c r="F10305" i="12" s="1"/>
  <c r="F10309" i="12" s="1" a="1"/>
  <c r="F10309" i="12" s="1"/>
  <c r="F10313" i="12" s="1" a="1"/>
  <c r="F10313" i="12" s="1"/>
  <c r="F10317" i="12" s="1" a="1"/>
  <c r="F10317" i="12" s="1"/>
  <c r="F10321" i="12" s="1" a="1"/>
  <c r="F10321" i="12" s="1"/>
  <c r="F10325" i="12" s="1" a="1"/>
  <c r="F10325" i="12" s="1"/>
  <c r="F10329" i="12" s="1" a="1"/>
  <c r="F10329" i="12" s="1"/>
  <c r="F10333" i="12" s="1" a="1"/>
  <c r="F10333" i="12" s="1"/>
  <c r="F10337" i="12" s="1" a="1"/>
  <c r="F10337" i="12" s="1"/>
  <c r="F10341" i="12" s="1" a="1"/>
  <c r="F10341" i="12" s="1"/>
  <c r="F10345" i="12" s="1" a="1"/>
  <c r="F10345" i="12" s="1"/>
  <c r="F10349" i="12" s="1" a="1"/>
  <c r="F10349" i="12" s="1"/>
  <c r="F10353" i="12" s="1" a="1"/>
  <c r="F10353" i="12" s="1"/>
  <c r="F10357" i="12" s="1" a="1"/>
  <c r="F10357" i="12" s="1"/>
  <c r="F10361" i="12" s="1" a="1"/>
  <c r="F10361" i="12" s="1"/>
  <c r="F10365" i="12" s="1" a="1"/>
  <c r="F10365" i="12" s="1"/>
  <c r="F10369" i="12" s="1" a="1"/>
  <c r="F10369" i="12" s="1"/>
  <c r="F10373" i="12" s="1" a="1"/>
  <c r="F10373" i="12" s="1"/>
  <c r="F10377" i="12" s="1" a="1"/>
  <c r="F10377" i="12" s="1"/>
  <c r="F10381" i="12" s="1" a="1"/>
  <c r="F10381" i="12" s="1"/>
  <c r="F10385" i="12" s="1" a="1"/>
  <c r="F10385" i="12" s="1"/>
  <c r="F10389" i="12" s="1" a="1"/>
  <c r="F10389" i="12" s="1"/>
  <c r="F10393" i="12" s="1" a="1"/>
  <c r="F10393" i="12" s="1"/>
  <c r="F10397" i="12" s="1" a="1"/>
  <c r="F10397" i="12" s="1"/>
  <c r="F10401" i="12" s="1" a="1"/>
  <c r="F10401" i="12" s="1"/>
  <c r="F10405" i="12" s="1" a="1"/>
  <c r="F10405" i="12" s="1"/>
  <c r="F10409" i="12" s="1" a="1"/>
  <c r="F10409" i="12" s="1"/>
  <c r="F10413" i="12" s="1" a="1"/>
  <c r="F10413" i="12" s="1"/>
  <c r="F10417" i="12" s="1" a="1"/>
  <c r="F10417" i="12" s="1"/>
  <c r="F10421" i="12" s="1" a="1"/>
  <c r="F10421" i="12" s="1"/>
  <c r="F10425" i="12" s="1" a="1"/>
  <c r="F10425" i="12" s="1"/>
  <c r="F10429" i="12" s="1" a="1"/>
  <c r="F10429" i="12" s="1"/>
  <c r="F10433" i="12" s="1" a="1"/>
  <c r="F10433" i="12" s="1"/>
  <c r="F10437" i="12" s="1" a="1"/>
  <c r="F10437" i="12" s="1"/>
  <c r="F10441" i="12" s="1" a="1"/>
  <c r="F10441" i="12" s="1"/>
  <c r="F10445" i="12" s="1" a="1"/>
  <c r="F10445" i="12" s="1"/>
  <c r="F10449" i="12" s="1" a="1"/>
  <c r="F10449" i="12" s="1"/>
  <c r="F10453" i="12" s="1" a="1"/>
  <c r="F10453" i="12" s="1"/>
  <c r="F10457" i="12" s="1" a="1"/>
  <c r="F10457" i="12" s="1"/>
  <c r="F10461" i="12" s="1" a="1"/>
  <c r="F10461" i="12" s="1"/>
  <c r="F10465" i="12" s="1" a="1"/>
  <c r="F10465" i="12" s="1"/>
  <c r="F10469" i="12" s="1" a="1"/>
  <c r="F10469" i="12" s="1"/>
  <c r="F10473" i="12" s="1" a="1"/>
  <c r="F10473" i="12" s="1"/>
  <c r="F10477" i="12" s="1" a="1"/>
  <c r="F10477" i="12" s="1"/>
  <c r="F10481" i="12" s="1" a="1"/>
  <c r="F10481" i="12" s="1"/>
  <c r="F10485" i="12" s="1" a="1"/>
  <c r="F10485" i="12" s="1"/>
  <c r="F10489" i="12" s="1" a="1"/>
  <c r="F10489" i="12" s="1"/>
  <c r="F10493" i="12" s="1" a="1"/>
  <c r="F10493" i="12" s="1"/>
  <c r="F10497" i="12" s="1" a="1"/>
  <c r="F10497" i="12" s="1"/>
  <c r="F10501" i="12" s="1" a="1"/>
  <c r="F10501" i="12" s="1"/>
  <c r="F10505" i="12" s="1" a="1"/>
  <c r="F10505" i="12" s="1"/>
  <c r="F10509" i="12" s="1" a="1"/>
  <c r="F10509" i="12" s="1"/>
  <c r="F10513" i="12" s="1" a="1"/>
  <c r="F10513" i="12" s="1"/>
  <c r="F10517" i="12" s="1" a="1"/>
  <c r="F10517" i="12" s="1"/>
  <c r="F10521" i="12" s="1" a="1"/>
  <c r="F10521" i="12" s="1"/>
  <c r="F10525" i="12" s="1" a="1"/>
  <c r="F10525" i="12" s="1"/>
  <c r="F10529" i="12" s="1" a="1"/>
  <c r="F10529" i="12" s="1"/>
  <c r="F10533" i="12" s="1" a="1"/>
  <c r="F10533" i="12" s="1"/>
  <c r="F10537" i="12" s="1" a="1"/>
  <c r="F10537" i="12" s="1"/>
  <c r="F10541" i="12" s="1" a="1"/>
  <c r="F10541" i="12" s="1"/>
  <c r="F10545" i="12" s="1" a="1"/>
  <c r="F10545" i="12" s="1"/>
  <c r="F10549" i="12" s="1" a="1"/>
  <c r="F10549" i="12" s="1"/>
  <c r="F10553" i="12" s="1" a="1"/>
  <c r="F10553" i="12" s="1"/>
  <c r="F10557" i="12" s="1" a="1"/>
  <c r="F10557" i="12" s="1"/>
  <c r="F10561" i="12" s="1" a="1"/>
  <c r="F10561" i="12" s="1"/>
  <c r="F10565" i="12" s="1" a="1"/>
  <c r="F10565" i="12" s="1"/>
  <c r="F10569" i="12" s="1" a="1"/>
  <c r="F10569" i="12" s="1"/>
  <c r="F10573" i="12" s="1" a="1"/>
  <c r="F10573" i="12" s="1"/>
  <c r="F10577" i="12" s="1" a="1"/>
  <c r="F10577" i="12" s="1"/>
  <c r="F10581" i="12" s="1" a="1"/>
  <c r="F10581" i="12" s="1"/>
  <c r="F10585" i="12" s="1" a="1"/>
  <c r="F10585" i="12" s="1"/>
  <c r="F10589" i="12" s="1" a="1"/>
  <c r="F10589" i="12" s="1"/>
  <c r="F10593" i="12" s="1" a="1"/>
  <c r="F10593" i="12" s="1"/>
  <c r="F10597" i="12" s="1" a="1"/>
  <c r="F10597" i="12" s="1"/>
  <c r="F10601" i="12" s="1" a="1"/>
  <c r="F10601" i="12" s="1"/>
  <c r="F10605" i="12" s="1" a="1"/>
  <c r="F10605" i="12" s="1"/>
  <c r="F10609" i="12" s="1" a="1"/>
  <c r="F10609" i="12" s="1"/>
  <c r="F10613" i="12" s="1" a="1"/>
  <c r="F10613" i="12" s="1"/>
  <c r="F10617" i="12" s="1" a="1"/>
  <c r="F10617" i="12" s="1"/>
  <c r="F10621" i="12" s="1" a="1"/>
  <c r="F10621" i="12" s="1"/>
  <c r="F10625" i="12" s="1" a="1"/>
  <c r="F10625" i="12" s="1"/>
  <c r="F10629" i="12" s="1" a="1"/>
  <c r="F10629" i="12" s="1"/>
  <c r="F10633" i="12" s="1" a="1"/>
  <c r="F10633" i="12" s="1"/>
  <c r="F10637" i="12" s="1" a="1"/>
  <c r="F10637" i="12" s="1"/>
  <c r="F10641" i="12" s="1" a="1"/>
  <c r="F10641" i="12" s="1"/>
  <c r="F10645" i="12" s="1" a="1"/>
  <c r="F10645" i="12" s="1"/>
  <c r="F10649" i="12" s="1" a="1"/>
  <c r="F10649" i="12" s="1"/>
  <c r="F10653" i="12" s="1" a="1"/>
  <c r="F10653" i="12" s="1"/>
  <c r="F10657" i="12" s="1" a="1"/>
  <c r="F10657" i="12" s="1"/>
  <c r="F10661" i="12" s="1" a="1"/>
  <c r="F10661" i="12" s="1"/>
  <c r="F10665" i="12" s="1" a="1"/>
  <c r="F10665" i="12" s="1"/>
  <c r="F10669" i="12" s="1" a="1"/>
  <c r="F10669" i="12" s="1"/>
  <c r="F10673" i="12" s="1" a="1"/>
  <c r="F10673" i="12" s="1"/>
  <c r="F10677" i="12" s="1" a="1"/>
  <c r="F10677" i="12" s="1"/>
  <c r="F10681" i="12" s="1" a="1"/>
  <c r="F10681" i="12" s="1"/>
  <c r="F10685" i="12" s="1" a="1"/>
  <c r="F10685" i="12" s="1"/>
  <c r="F10689" i="12" s="1" a="1"/>
  <c r="F10689" i="12" s="1"/>
  <c r="F10693" i="12" s="1" a="1"/>
  <c r="F10693" i="12" s="1"/>
  <c r="F10697" i="12" s="1" a="1"/>
  <c r="F10697" i="12" s="1"/>
  <c r="F10701" i="12" s="1" a="1"/>
  <c r="F10701" i="12" s="1"/>
  <c r="F10705" i="12" s="1" a="1"/>
  <c r="F10705" i="12" s="1"/>
  <c r="F10709" i="12" s="1" a="1"/>
  <c r="F10709" i="12" s="1"/>
  <c r="F10713" i="12" s="1" a="1"/>
  <c r="F10713" i="12" s="1"/>
  <c r="F10717" i="12" s="1" a="1"/>
  <c r="F10717" i="12" s="1"/>
  <c r="F10721" i="12" s="1" a="1"/>
  <c r="F10721" i="12" s="1"/>
  <c r="F10725" i="12" s="1" a="1"/>
  <c r="F10725" i="12" s="1"/>
  <c r="F10729" i="12" s="1" a="1"/>
  <c r="F10729" i="12" s="1"/>
  <c r="F10733" i="12" s="1" a="1"/>
  <c r="F10733" i="12" s="1"/>
  <c r="F10737" i="12" s="1" a="1"/>
  <c r="F10737" i="12" s="1"/>
  <c r="F10741" i="12" s="1" a="1"/>
  <c r="F10741" i="12" s="1"/>
  <c r="F10745" i="12" s="1" a="1"/>
  <c r="F10745" i="12" s="1"/>
  <c r="F10749" i="12" s="1" a="1"/>
  <c r="F10749" i="12" s="1"/>
  <c r="F10753" i="12" s="1" a="1"/>
  <c r="F10753" i="12" s="1"/>
  <c r="F10757" i="12" s="1" a="1"/>
  <c r="F10757" i="12" s="1"/>
  <c r="F10761" i="12" s="1" a="1"/>
  <c r="F10761" i="12" s="1"/>
  <c r="F10765" i="12" s="1" a="1"/>
  <c r="F10765" i="12" s="1"/>
  <c r="F10769" i="12" s="1" a="1"/>
  <c r="F10769" i="12" s="1"/>
  <c r="F10773" i="12" s="1" a="1"/>
  <c r="F10773" i="12" s="1"/>
  <c r="F10777" i="12" s="1" a="1"/>
  <c r="F10777" i="12" s="1"/>
  <c r="F10781" i="12" s="1" a="1"/>
  <c r="F10781" i="12" s="1"/>
  <c r="F10785" i="12" s="1" a="1"/>
  <c r="F10785" i="12" s="1"/>
  <c r="F10789" i="12" s="1" a="1"/>
  <c r="F10789" i="12" s="1"/>
  <c r="F10793" i="12" s="1" a="1"/>
  <c r="F10793" i="12" s="1"/>
  <c r="F10797" i="12" s="1" a="1"/>
  <c r="F10797" i="12" s="1"/>
  <c r="F10801" i="12" s="1" a="1"/>
  <c r="F10801" i="12" s="1"/>
  <c r="F10805" i="12" s="1" a="1"/>
  <c r="F10805" i="12" s="1"/>
  <c r="F10809" i="12" s="1" a="1"/>
  <c r="F10809" i="12" s="1"/>
  <c r="F10813" i="12" s="1" a="1"/>
  <c r="F10813" i="12" s="1"/>
  <c r="F10817" i="12" s="1" a="1"/>
  <c r="F10817" i="12" s="1"/>
  <c r="F10821" i="12" s="1" a="1"/>
  <c r="F10821" i="12" s="1"/>
  <c r="F10825" i="12" s="1" a="1"/>
  <c r="F10825" i="12" s="1"/>
  <c r="F10829" i="12" s="1" a="1"/>
  <c r="F10829" i="12" s="1"/>
  <c r="F10833" i="12" s="1" a="1"/>
  <c r="F10833" i="12" s="1"/>
  <c r="F10837" i="12" s="1" a="1"/>
  <c r="F10837" i="12" s="1"/>
  <c r="F10841" i="12" s="1" a="1"/>
  <c r="F10841" i="12" s="1"/>
  <c r="F10845" i="12" s="1" a="1"/>
  <c r="F10845" i="12" s="1"/>
  <c r="F10849" i="12" s="1" a="1"/>
  <c r="F10849" i="12" s="1"/>
  <c r="F10853" i="12" s="1" a="1"/>
  <c r="F10853" i="12" s="1"/>
  <c r="F10857" i="12" s="1" a="1"/>
  <c r="F10857" i="12" s="1"/>
  <c r="F10861" i="12" s="1" a="1"/>
  <c r="F10861" i="12" s="1"/>
  <c r="F10865" i="12" s="1" a="1"/>
  <c r="F10865" i="12" s="1"/>
  <c r="F10869" i="12" s="1" a="1"/>
  <c r="F10869" i="12" s="1"/>
  <c r="F10873" i="12" s="1" a="1"/>
  <c r="F10873" i="12" s="1"/>
  <c r="F10877" i="12" s="1" a="1"/>
  <c r="F10877" i="12" s="1"/>
  <c r="F10881" i="12" s="1" a="1"/>
  <c r="F10881" i="12" s="1"/>
  <c r="F10885" i="12" s="1" a="1"/>
  <c r="F10885" i="12" s="1"/>
  <c r="F10889" i="12" s="1" a="1"/>
  <c r="F10889" i="12" s="1"/>
  <c r="F10893" i="12" s="1" a="1"/>
  <c r="F10893" i="12" s="1"/>
  <c r="F10897" i="12" s="1" a="1"/>
  <c r="F10897" i="12" s="1"/>
  <c r="F10901" i="12" s="1" a="1"/>
  <c r="F10901" i="12" s="1"/>
  <c r="F10905" i="12" s="1" a="1"/>
  <c r="F10905" i="12" s="1"/>
  <c r="F10909" i="12" s="1" a="1"/>
  <c r="F10909" i="12" s="1"/>
  <c r="F10913" i="12" s="1" a="1"/>
  <c r="F10913" i="12" s="1"/>
  <c r="F10917" i="12" s="1" a="1"/>
  <c r="F10917" i="12" s="1"/>
  <c r="F10921" i="12" s="1" a="1"/>
  <c r="F10921" i="12" s="1"/>
  <c r="F10925" i="12" s="1" a="1"/>
  <c r="F10925" i="12" s="1"/>
  <c r="F10929" i="12" s="1" a="1"/>
  <c r="F10929" i="12" s="1"/>
  <c r="F10933" i="12" s="1" a="1"/>
  <c r="F10933" i="12" s="1"/>
  <c r="F10937" i="12" s="1" a="1"/>
  <c r="F10937" i="12" s="1"/>
  <c r="F10941" i="12" s="1" a="1"/>
  <c r="F10941" i="12" s="1"/>
  <c r="F10945" i="12" s="1" a="1"/>
  <c r="F10945" i="12" s="1"/>
  <c r="F10949" i="12" s="1" a="1"/>
  <c r="F10949" i="12" s="1"/>
  <c r="F10953" i="12" s="1" a="1"/>
  <c r="F10953" i="12" s="1"/>
  <c r="F10957" i="12" s="1" a="1"/>
  <c r="F10957" i="12" s="1"/>
  <c r="F10961" i="12" s="1" a="1"/>
  <c r="F10961" i="12" s="1"/>
  <c r="F10965" i="12" s="1" a="1"/>
  <c r="F10965" i="12" s="1"/>
  <c r="F10969" i="12" s="1" a="1"/>
  <c r="F10969" i="12" s="1"/>
  <c r="F10973" i="12" s="1" a="1"/>
  <c r="F10973" i="12" s="1"/>
  <c r="F10977" i="12" s="1" a="1"/>
  <c r="F10977" i="12" s="1"/>
  <c r="F10981" i="12" s="1" a="1"/>
  <c r="F10981" i="12" s="1"/>
  <c r="F10985" i="12" s="1" a="1"/>
  <c r="F10985" i="12" s="1"/>
  <c r="F10989" i="12" s="1" a="1"/>
  <c r="F10989" i="12" s="1"/>
  <c r="F10993" i="12" s="1" a="1"/>
  <c r="F10993" i="12" s="1"/>
  <c r="F10997" i="12" s="1" a="1"/>
  <c r="F10997" i="12" s="1"/>
  <c r="F11001" i="12" s="1" a="1"/>
  <c r="F11001" i="12" s="1"/>
  <c r="F11005" i="12" s="1" a="1"/>
  <c r="F11005" i="12" s="1"/>
  <c r="F11009" i="12" s="1" a="1"/>
  <c r="F11009" i="12" s="1"/>
  <c r="F11013" i="12" s="1" a="1"/>
  <c r="F11013" i="12" s="1"/>
  <c r="F11017" i="12" s="1" a="1"/>
  <c r="F11017" i="12" s="1"/>
  <c r="F11021" i="12" s="1" a="1"/>
  <c r="F11021" i="12" s="1"/>
  <c r="F11025" i="12" s="1" a="1"/>
  <c r="F11025" i="12" s="1"/>
  <c r="F11029" i="12" s="1" a="1"/>
  <c r="F11029" i="12" s="1"/>
  <c r="F11033" i="12" s="1" a="1"/>
  <c r="F11033" i="12" s="1"/>
  <c r="F11037" i="12" s="1" a="1"/>
  <c r="F11037" i="12" s="1"/>
  <c r="F11041" i="12" s="1" a="1"/>
  <c r="F11041" i="12" s="1"/>
  <c r="F11045" i="12" s="1" a="1"/>
  <c r="F11045" i="12" s="1"/>
  <c r="F11049" i="12" s="1" a="1"/>
  <c r="F11049" i="12" s="1"/>
  <c r="F11053" i="12" s="1" a="1"/>
  <c r="F11053" i="12" s="1"/>
  <c r="F11057" i="12" s="1" a="1"/>
  <c r="F11057" i="12" s="1"/>
  <c r="F11061" i="12" s="1" a="1"/>
  <c r="F11061" i="12" s="1"/>
  <c r="F11065" i="12" s="1" a="1"/>
  <c r="F11065" i="12" s="1"/>
  <c r="F11069" i="12" s="1" a="1"/>
  <c r="F11069" i="12" s="1"/>
  <c r="F11073" i="12" s="1" a="1"/>
  <c r="F11073" i="12" s="1"/>
  <c r="F11077" i="12" s="1" a="1"/>
  <c r="F11077" i="12" s="1"/>
  <c r="F11081" i="12" s="1" a="1"/>
  <c r="F11081" i="12" s="1"/>
  <c r="F11085" i="12" s="1" a="1"/>
  <c r="F11085" i="12" s="1"/>
  <c r="F11089" i="12" s="1" a="1"/>
  <c r="F11089" i="12" s="1"/>
  <c r="F11093" i="12" s="1" a="1"/>
  <c r="F11093" i="12" s="1"/>
  <c r="F11097" i="12" s="1" a="1"/>
  <c r="F11097" i="12" s="1"/>
  <c r="F11101" i="12" s="1" a="1"/>
  <c r="F11101" i="12" s="1"/>
  <c r="F11105" i="12" s="1" a="1"/>
  <c r="F11105" i="12" s="1"/>
  <c r="F11109" i="12" s="1" a="1"/>
  <c r="F11109" i="12" s="1"/>
  <c r="F11113" i="12" s="1" a="1"/>
  <c r="F11113" i="12" s="1"/>
  <c r="F11117" i="12" s="1" a="1"/>
  <c r="F11117" i="12" s="1"/>
  <c r="F11121" i="12" s="1" a="1"/>
  <c r="F11121" i="12" s="1"/>
  <c r="F11125" i="12" s="1" a="1"/>
  <c r="F11125" i="12" s="1"/>
  <c r="F11129" i="12" s="1" a="1"/>
  <c r="F11129" i="12" s="1"/>
  <c r="F11133" i="12" s="1" a="1"/>
  <c r="F11133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4E3F9BA-FE82-46DE-B501-0888BF50832E}" keepAlive="1" name="Query - AREA" description="Connection to the 'AREA' query in the workbook." type="5" refreshedVersion="0" background="1">
    <dbPr connection="Provider=Microsoft.Mashup.OleDb.1;Data Source=$Workbook$;Location=AREA;Extended Properties=&quot;&quot;" command="SELECT * FROM [AREA]"/>
  </connection>
  <connection id="2" xr16:uid="{83DD3D56-B164-49E5-9192-61629AEF32B8}" keepAlive="1" name="Query - BFA" description="Connection to the 'BFA' query in the workbook." type="5" refreshedVersion="0" background="1">
    <dbPr connection="Provider=Microsoft.Mashup.OleDb.1;Data Source=$Workbook$;Location=BFA;Extended Properties=&quot;&quot;" command="SELECT * FROM [BFA]"/>
  </connection>
  <connection id="3" xr16:uid="{A0D91C89-7FFC-4765-B54C-5F651EB0D3FC}" keepAlive="1" name="Query - LDP" description="Connection to the 'LDP' query in the workbook." type="5" refreshedVersion="0" background="1">
    <dbPr connection="Provider=Microsoft.Mashup.OleDb.1;Data Source=$Workbook$;Location=LDP;Extended Properties=&quot;&quot;" command="SELECT * FROM [LDP]"/>
  </connection>
  <connection id="4" xr16:uid="{029C711B-72F1-486C-B318-1EE7F1EE242D}" keepAlive="1" name="Query - Merge1" description="Connection to the 'Merge1' query in the workbook." type="5" refreshedVersion="6" background="1" saveData="1">
    <dbPr connection="Provider=Microsoft.Mashup.OleDb.1;Data Source=$Workbook$;Location=Merge1;Extended Properties=&quot;&quot;" command="SELECT * FROM [Merge1]"/>
  </connection>
  <connection id="5" xr16:uid="{8EFF3FF6-4DCA-4D6B-A48D-CA53BDBD6637}" keepAlive="1" name="Query - Merge1 (2)" description="Connection to the 'Merge1 (2)' query in the workbook." type="5" refreshedVersion="6" background="1" saveData="1">
    <dbPr connection="Provider=Microsoft.Mashup.OleDb.1;Data Source=$Workbook$;Location=&quot;Merge1 (2)&quot;;Extended Properties=&quot;&quot;" command="SELECT * FROM [Merge1 (2)]"/>
  </connection>
  <connection id="6" xr16:uid="{EFE157CF-63B6-430C-940A-D5A491729558}" keepAlive="1" name="Query - Merge2" description="Connection to the 'Merge2' query in the workbook." type="5" refreshedVersion="6" background="1" saveData="1">
    <dbPr connection="Provider=Microsoft.Mashup.OleDb.1;Data Source=$Workbook$;Location=Merge2;Extended Properties=&quot;&quot;" command="SELECT * FROM [Merge2]"/>
  </connection>
  <connection id="7" xr16:uid="{A0A2467C-D115-4C45-8BD9-00DE1F8291E6}" keepAlive="1" name="Query - Table5" description="Connection to the 'Table5' query in the workbook." type="5" refreshedVersion="0" background="1">
    <dbPr connection="Provider=Microsoft.Mashup.OleDb.1;Data Source=$Workbook$;Location=Table5;Extended Properties=&quot;&quot;" command="SELECT * FROM [Table5]"/>
  </connection>
  <connection id="8" xr16:uid="{B337A8B8-034C-4832-89EA-EEEC964A53ED}" keepAlive="1" name="Query - Table5 (2)" description="Connection to the 'Table5 (2)' query in the workbook." type="5" refreshedVersion="0" background="1">
    <dbPr connection="Provider=Microsoft.Mashup.OleDb.1;Data Source=$Workbook$;Location=&quot;Table5 (2)&quot;;Extended Properties=&quot;&quot;" command="SELECT * FROM [Table5 (2)]"/>
  </connection>
  <connection id="9" xr16:uid="{761FC218-D5BE-4CCA-B1CF-97E5766C0E54}" keepAlive="1" name="Query - Table6" description="Connection to the 'Table6' query in the workbook." type="5" refreshedVersion="0" background="1">
    <dbPr connection="Provider=Microsoft.Mashup.OleDb.1;Data Source=$Workbook$;Location=Table6;Extended Properties=&quot;&quot;" command="SELECT * FROM [Table6]"/>
  </connection>
  <connection id="10" xr16:uid="{9F1798B0-E537-4853-80DA-804E77904812}" keepAlive="1" name="Query - Table6 (2)" description="Connection to the 'Table6 (2)' query in the workbook." type="5" refreshedVersion="0" background="1">
    <dbPr connection="Provider=Microsoft.Mashup.OleDb.1;Data Source=$Workbook$;Location=&quot;Table6 (2)&quot;;Extended Properties=&quot;&quot;" command="SELECT * FROM [Table6 (2)]"/>
  </connection>
  <connection id="11" xr16:uid="{2C283624-193E-4B85-9C13-FD80AB83088E}" keepAlive="1" name="Query - Table7" description="Connection to the 'Table7' query in the workbook." type="5" refreshedVersion="0" background="1">
    <dbPr connection="Provider=Microsoft.Mashup.OleDb.1;Data Source=$Workbook$;Location=Table7;Extended Properties=&quot;&quot;" command="SELECT * FROM [Table7]"/>
  </connection>
  <connection id="12" xr16:uid="{0B0E5E99-97D7-447D-9598-E9FB1A93BF59}" keepAlive="1" name="Query - Table7 (2)" description="Connection to the 'Table7 (2)' query in the workbook." type="5" refreshedVersion="0" background="1">
    <dbPr connection="Provider=Microsoft.Mashup.OleDb.1;Data Source=$Workbook$;Location=&quot;Table7 (2)&quot;;Extended Properties=&quot;&quot;" command="SELECT * FROM [Table7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<sst xmlns="http://schemas.openxmlformats.org/spreadsheetml/2006/main" count="143313" uniqueCount="3430">
  <si>
    <t>Week</t>
  </si>
  <si>
    <t>Month</t>
  </si>
  <si>
    <t>Area</t>
  </si>
  <si>
    <t>LDP</t>
  </si>
  <si>
    <t>Tier</t>
  </si>
  <si>
    <t>Banding</t>
  </si>
  <si>
    <t>West 2</t>
  </si>
  <si>
    <t>West 1</t>
  </si>
  <si>
    <t>East 1</t>
  </si>
  <si>
    <t>East 2</t>
  </si>
  <si>
    <t>Terra Firma</t>
  </si>
  <si>
    <t>Network</t>
  </si>
  <si>
    <t>A / F</t>
  </si>
  <si>
    <t>PM</t>
  </si>
  <si>
    <t>SM</t>
  </si>
  <si>
    <t>Project</t>
  </si>
  <si>
    <t>Street</t>
  </si>
  <si>
    <t>PON</t>
  </si>
  <si>
    <t>PON Type</t>
  </si>
  <si>
    <t>Risk Score</t>
  </si>
  <si>
    <t>Policy / Non Policy</t>
  </si>
  <si>
    <t>Diameter</t>
  </si>
  <si>
    <t>Material</t>
  </si>
  <si>
    <t>Metrage</t>
  </si>
  <si>
    <t>Units</t>
  </si>
  <si>
    <t>Concatenate</t>
  </si>
  <si>
    <t>Material 2</t>
  </si>
  <si>
    <t>Concatenate 2</t>
  </si>
  <si>
    <t>Contains "LA"</t>
  </si>
  <si>
    <t>OM Cross Check</t>
  </si>
  <si>
    <t>Restructure</t>
  </si>
  <si>
    <t>MR3 Score</t>
  </si>
  <si>
    <t>Carry Over</t>
  </si>
  <si>
    <t>Area2</t>
  </si>
  <si>
    <t>Project2</t>
  </si>
  <si>
    <t>Street2</t>
  </si>
  <si>
    <t>Local Authority</t>
  </si>
  <si>
    <t>Sub Area</t>
  </si>
  <si>
    <t>Realigned Y / N</t>
  </si>
  <si>
    <t>PAST</t>
  </si>
  <si>
    <t>Full PON Type</t>
  </si>
  <si>
    <t>Resource</t>
  </si>
  <si>
    <t>Pressure</t>
  </si>
  <si>
    <t>New World Priority</t>
  </si>
  <si>
    <t>Central</t>
  </si>
  <si>
    <t>April</t>
  </si>
  <si>
    <t>A</t>
  </si>
  <si>
    <t>Trevor Trent</t>
  </si>
  <si>
    <t>Wayne Passingham</t>
  </si>
  <si>
    <t>IMGA201003</t>
  </si>
  <si>
    <t>PORTOBELLO ROAD</t>
  </si>
  <si>
    <t>T3 CBA</t>
  </si>
  <si>
    <t>Policy</t>
  </si>
  <si>
    <t>CI</t>
  </si>
  <si>
    <t>inch</t>
  </si>
  <si>
    <t>18inch</t>
  </si>
  <si>
    <t>Abandonment 18-24”</t>
  </si>
  <si>
    <t>Tier 3</t>
  </si>
  <si>
    <t>Iron</t>
  </si>
  <si>
    <t>Tier 3IronPolicy</t>
  </si>
  <si>
    <t/>
  </si>
  <si>
    <t>KLT</t>
  </si>
  <si>
    <t>T3 CBA SPECIFIED</t>
  </si>
  <si>
    <t>tRIIO CAREY, Tony</t>
  </si>
  <si>
    <t>LP</t>
  </si>
  <si>
    <t>ENM T3</t>
  </si>
  <si>
    <t>Shaun Melluish</t>
  </si>
  <si>
    <t>Chris Brittin</t>
  </si>
  <si>
    <t>IMGA183207</t>
  </si>
  <si>
    <t>GOLDERS GREEN CRESCENT</t>
  </si>
  <si>
    <t>T2 PAST</t>
  </si>
  <si>
    <t>14inch</t>
  </si>
  <si>
    <t>Abandonment &gt;12-17”</t>
  </si>
  <si>
    <t>Tier 2</t>
  </si>
  <si>
    <t>Tier 2IronPolicy</t>
  </si>
  <si>
    <t>Y</t>
  </si>
  <si>
    <t>T2 RAT</t>
  </si>
  <si>
    <t>CMO HORGAN, Liam</t>
  </si>
  <si>
    <t>RAT</t>
  </si>
  <si>
    <t>HODFORD ROAD</t>
  </si>
  <si>
    <t>Steve Edwards</t>
  </si>
  <si>
    <t>Adam Fletcher</t>
  </si>
  <si>
    <t>IMGA191103</t>
  </si>
  <si>
    <t>FENCHURCH STREET</t>
  </si>
  <si>
    <t>STAFF FRANCIS, Darren</t>
  </si>
  <si>
    <t>DR4 Requested</t>
  </si>
  <si>
    <t>Tim Butler</t>
  </si>
  <si>
    <t>TBA - Lon</t>
  </si>
  <si>
    <t>IMGA140131</t>
  </si>
  <si>
    <t>Marylebone Road</t>
  </si>
  <si>
    <t>T1 PAST</t>
  </si>
  <si>
    <t>DI</t>
  </si>
  <si>
    <t>8inch</t>
  </si>
  <si>
    <t>Abandonment 8”</t>
  </si>
  <si>
    <t>Tier 1</t>
  </si>
  <si>
    <t>Tier 1IronPolicy</t>
  </si>
  <si>
    <t>T1 ALARP</t>
  </si>
  <si>
    <t>CMO TILBURY, Clive</t>
  </si>
  <si>
    <t>ALARP</t>
  </si>
  <si>
    <t>Chris Smith</t>
  </si>
  <si>
    <t>IMGA201004</t>
  </si>
  <si>
    <t>ST GEORGE'S DRIVE</t>
  </si>
  <si>
    <t>24inch</t>
  </si>
  <si>
    <t>Forefront</t>
  </si>
  <si>
    <t>T3 CBA CANDIDATE</t>
  </si>
  <si>
    <t>tRIIO O'DEA, Gerald</t>
  </si>
  <si>
    <t>SEETHING LANE</t>
  </si>
  <si>
    <t>CMO RUTKOWSKI, Slawomir</t>
  </si>
  <si>
    <t>IMGA191091</t>
  </si>
  <si>
    <t>CANONBURY ROAD</t>
  </si>
  <si>
    <t>CMO CLARK KLT, Darren</t>
  </si>
  <si>
    <t>36inch</t>
  </si>
  <si>
    <t>Abandonment &gt;24”</t>
  </si>
  <si>
    <t>T2 CBA CANDIDATE</t>
  </si>
  <si>
    <t>CMO CAREY KLT, Anthony</t>
  </si>
  <si>
    <t>side street</t>
  </si>
  <si>
    <t>T1 Policy</t>
  </si>
  <si>
    <t>4inch</t>
  </si>
  <si>
    <t>Abandonment 4-5”</t>
  </si>
  <si>
    <t>May</t>
  </si>
  <si>
    <t>T2 CBA</t>
  </si>
  <si>
    <t>12inch</t>
  </si>
  <si>
    <t>Abandonment 10-12”</t>
  </si>
  <si>
    <t>tRIIO LAWRENCE, Neil</t>
  </si>
  <si>
    <t>June</t>
  </si>
  <si>
    <t>T1 SEED</t>
  </si>
  <si>
    <t>SEED</t>
  </si>
  <si>
    <t>East</t>
  </si>
  <si>
    <t>Robert Ashdown</t>
  </si>
  <si>
    <t>IMGA183256</t>
  </si>
  <si>
    <t>Heath Road 2 Y8</t>
  </si>
  <si>
    <t>Condition</t>
  </si>
  <si>
    <t>Non Policy</t>
  </si>
  <si>
    <t>ST</t>
  </si>
  <si>
    <t>6inch</t>
  </si>
  <si>
    <t>Abandonment 6-7”</t>
  </si>
  <si>
    <t>Steel</t>
  </si>
  <si>
    <t>Tier 1SteelNon Policy</t>
  </si>
  <si>
    <t>CMO ABBOTT , Tim</t>
  </si>
  <si>
    <t>-</t>
  </si>
  <si>
    <t>T1 CONNECTED</t>
  </si>
  <si>
    <t>West</t>
  </si>
  <si>
    <t>Mark Prothero</t>
  </si>
  <si>
    <t>Liam Davies</t>
  </si>
  <si>
    <t>IMGA202295</t>
  </si>
  <si>
    <t>DEAN CLOSE</t>
  </si>
  <si>
    <t>DPF</t>
  </si>
  <si>
    <t>T1 SECONDARY</t>
  </si>
  <si>
    <t>CMO TURNER, James</t>
  </si>
  <si>
    <t>Bernie Ridsdale</t>
  </si>
  <si>
    <t>Mick Bradley</t>
  </si>
  <si>
    <t>IMGA202317</t>
  </si>
  <si>
    <t>AINSWORTH CLOSE</t>
  </si>
  <si>
    <t>CMO MCPADDEN KLT, Mick</t>
  </si>
  <si>
    <t>Baronsmead Road Part 3</t>
  </si>
  <si>
    <t>CMO GRANTHAM, Colin</t>
  </si>
  <si>
    <t>tRIIO VAN DER HAVE, John</t>
  </si>
  <si>
    <t>September</t>
  </si>
  <si>
    <t>Gary Conway</t>
  </si>
  <si>
    <t>Natasha Barrett</t>
  </si>
  <si>
    <t>IMGA192129</t>
  </si>
  <si>
    <t>PINNER ROAD</t>
  </si>
  <si>
    <t>CMO ANTHONY SNR, Russell</t>
  </si>
  <si>
    <t>SI</t>
  </si>
  <si>
    <t>IMGA192270</t>
  </si>
  <si>
    <t>MAYFIELD CLOSE</t>
  </si>
  <si>
    <t>OMJ</t>
  </si>
  <si>
    <t>CMO COLLINS (OMJ), Patrick</t>
  </si>
  <si>
    <t>IMGA212285</t>
  </si>
  <si>
    <t>CONWAY DRIVE</t>
  </si>
  <si>
    <t>DHB Utilities</t>
  </si>
  <si>
    <t>tRIIO CUTHBERTSON, Steve</t>
  </si>
  <si>
    <t>Nick Granger</t>
  </si>
  <si>
    <t>William Madge</t>
  </si>
  <si>
    <t>IMGA182093</t>
  </si>
  <si>
    <t>THE AVENUE</t>
  </si>
  <si>
    <t>Richard, Balldock</t>
  </si>
  <si>
    <t>October</t>
  </si>
  <si>
    <t>THE AVENUE (YR 6)</t>
  </si>
  <si>
    <t>STAFF HILLS, Scott</t>
  </si>
  <si>
    <t>CMO</t>
  </si>
  <si>
    <t>CMO East 1</t>
  </si>
  <si>
    <t>Phil Whitlock</t>
  </si>
  <si>
    <t>IMGA223229</t>
  </si>
  <si>
    <t>FULLWELL AVENUE</t>
  </si>
  <si>
    <t>Redbridge London Borough Council</t>
  </si>
  <si>
    <t>Murray</t>
  </si>
  <si>
    <t>tRIIO CLARK, Charlie</t>
  </si>
  <si>
    <t>Joshua Overfield</t>
  </si>
  <si>
    <t>John Burns</t>
  </si>
  <si>
    <t>IMGA223190</t>
  </si>
  <si>
    <t>MILL RIDGE</t>
  </si>
  <si>
    <t>Barnet London Borough Council</t>
  </si>
  <si>
    <t>CMO HILL, Matthew</t>
  </si>
  <si>
    <t>Herbie Thomas</t>
  </si>
  <si>
    <t>IMGA223202</t>
  </si>
  <si>
    <t>WICKLIFFE AVENUE</t>
  </si>
  <si>
    <t>CMO ZHUKA, Romeo</t>
  </si>
  <si>
    <t>Wayne Garland</t>
  </si>
  <si>
    <t>IMGA223329</t>
  </si>
  <si>
    <t>ELWIN STREET</t>
  </si>
  <si>
    <t>Tower Hamlets Council</t>
  </si>
  <si>
    <t>CMO HAGUES, Chris</t>
  </si>
  <si>
    <t>IMGA223314</t>
  </si>
  <si>
    <t>FLORENCE ROAD</t>
  </si>
  <si>
    <t>Newham London Borough Council</t>
  </si>
  <si>
    <t>CMO NOLAN, Daniel</t>
  </si>
  <si>
    <t>CMO CLARKE, Charlie</t>
  </si>
  <si>
    <t>Peter Rattigan</t>
  </si>
  <si>
    <t>IMGA223196</t>
  </si>
  <si>
    <t>LINDEN LEA</t>
  </si>
  <si>
    <t>CMO CRUZ, Abel</t>
  </si>
  <si>
    <t>IMGA223315</t>
  </si>
  <si>
    <t>MORTLAKE ROAD</t>
  </si>
  <si>
    <t>IMGA223189</t>
  </si>
  <si>
    <t>MANNS ROAD</t>
  </si>
  <si>
    <t>CMO RADA, Besim</t>
  </si>
  <si>
    <t>IMGA223203</t>
  </si>
  <si>
    <t>EASTSIDE ROAD</t>
  </si>
  <si>
    <t>CMO BEARDSELL, Brian</t>
  </si>
  <si>
    <t>mm</t>
  </si>
  <si>
    <t>100mm</t>
  </si>
  <si>
    <t>CMO COFFMAN, Richard</t>
  </si>
  <si>
    <t>QUILTER STREET</t>
  </si>
  <si>
    <t>IMGA223217</t>
  </si>
  <si>
    <t>MANOR ROAD</t>
  </si>
  <si>
    <t>CMO COLLINS, Joe</t>
  </si>
  <si>
    <t>IMGA223228</t>
  </si>
  <si>
    <t>CALNE AVENUE</t>
  </si>
  <si>
    <t>RAVENSBOURNE GARDENS</t>
  </si>
  <si>
    <t>IMGA223230</t>
  </si>
  <si>
    <t>HUMPHREY CLOSE</t>
  </si>
  <si>
    <t>REPTON GROVE</t>
  </si>
  <si>
    <t>GARDEN CITY</t>
  </si>
  <si>
    <t>DAF TO BE SUBMITTED</t>
  </si>
  <si>
    <t>CHILTON ROAD</t>
  </si>
  <si>
    <t>IMGA223192</t>
  </si>
  <si>
    <t>HIGHVIEW AVENUE</t>
  </si>
  <si>
    <t>CMO JOSEPH, Dean</t>
  </si>
  <si>
    <t>Matt Payne</t>
  </si>
  <si>
    <t>IMGA223247</t>
  </si>
  <si>
    <t>ABBOTSFORD GARDENS</t>
  </si>
  <si>
    <t>IMGA221026</t>
  </si>
  <si>
    <t>HIGHBURY PLACE</t>
  </si>
  <si>
    <t>Islington Council</t>
  </si>
  <si>
    <t>tRIIO CUMMINS, Steven</t>
  </si>
  <si>
    <t>ROKEBY GARDENS</t>
  </si>
  <si>
    <t>IMGA223309</t>
  </si>
  <si>
    <t>COMPTON AVENUE</t>
  </si>
  <si>
    <t>Haringey Council</t>
  </si>
  <si>
    <t>DARNLEY ROAD</t>
  </si>
  <si>
    <t>tRIIO CUMMINS, Shaun</t>
  </si>
  <si>
    <t>Steve Moscrop</t>
  </si>
  <si>
    <t>ARLINGTON ROAD</t>
  </si>
  <si>
    <t>HAROLD ROAD</t>
  </si>
  <si>
    <t>SOMERSET CLOSE</t>
  </si>
  <si>
    <t>IMGA221001</t>
  </si>
  <si>
    <t>HOLLY TERRACE</t>
  </si>
  <si>
    <t>Camden Council</t>
  </si>
  <si>
    <t>CMO KULZCEWSK, Pawel</t>
  </si>
  <si>
    <t>10inch</t>
  </si>
  <si>
    <t>IMGA223366</t>
  </si>
  <si>
    <t>HEATH CLOSE</t>
  </si>
  <si>
    <t>T1 CBA</t>
  </si>
  <si>
    <t>CAVENDISH AVENUE</t>
  </si>
  <si>
    <t>CMO HAILSTONE, Darren</t>
  </si>
  <si>
    <t>IMGA223255</t>
  </si>
  <si>
    <t>KELVEDON WAY</t>
  </si>
  <si>
    <t>PURLEIGH AVENUE</t>
  </si>
  <si>
    <t>IMGA223380</t>
  </si>
  <si>
    <t>FOREST ROAD</t>
  </si>
  <si>
    <t>Waltham Forest London Borough Council</t>
  </si>
  <si>
    <t>tRIIO GRANT, Colin</t>
  </si>
  <si>
    <t>IMGA223213</t>
  </si>
  <si>
    <t>ALLINGTON ROAD</t>
  </si>
  <si>
    <t>IMGA221002</t>
  </si>
  <si>
    <t>WEST HILL PARK</t>
  </si>
  <si>
    <t>CMO CLEE, Mark</t>
  </si>
  <si>
    <t>ROWAN WALK</t>
  </si>
  <si>
    <t>IMGA223302</t>
  </si>
  <si>
    <t>BERGER ROAD</t>
  </si>
  <si>
    <t>Hackney London Borough Council</t>
  </si>
  <si>
    <t>IMGA223316</t>
  </si>
  <si>
    <t>MAFEKING AVENUE</t>
  </si>
  <si>
    <t>Mark Pittman</t>
  </si>
  <si>
    <t>BEVERLEY CRESCENT</t>
  </si>
  <si>
    <t>2inch</t>
  </si>
  <si>
    <t>Abandonment &lt;=3”</t>
  </si>
  <si>
    <t>COURTENAY AVENUE</t>
  </si>
  <si>
    <t>HAMPSTEAD LANE</t>
  </si>
  <si>
    <t>Tier 1IronNon Policy</t>
  </si>
  <si>
    <t>IMGA223254</t>
  </si>
  <si>
    <t>GAYNES HILL ROAD</t>
  </si>
  <si>
    <t>Dai John</t>
  </si>
  <si>
    <t>IMGA223253</t>
  </si>
  <si>
    <t>CROSS ROAD</t>
  </si>
  <si>
    <t>July</t>
  </si>
  <si>
    <t>IMGA223300</t>
  </si>
  <si>
    <t>PEMBURY ROAD</t>
  </si>
  <si>
    <t>IMGA223232</t>
  </si>
  <si>
    <t>BRUNSWICK GARDENS</t>
  </si>
  <si>
    <t>tRIIO CLARKE, Stuart</t>
  </si>
  <si>
    <t>RODING AVENUE</t>
  </si>
  <si>
    <t>IMGA223420</t>
  </si>
  <si>
    <t>SOUTH GROVE</t>
  </si>
  <si>
    <t>Side Street</t>
  </si>
  <si>
    <t>ST JAMES PATH</t>
  </si>
  <si>
    <t>Vic Roxborough</t>
  </si>
  <si>
    <t>HANOVER GARDENS</t>
  </si>
  <si>
    <t>Michael Solomon</t>
  </si>
  <si>
    <t>Paul Cafferkey</t>
  </si>
  <si>
    <t>GRAHAM ROAD</t>
  </si>
  <si>
    <t>James Cox</t>
  </si>
  <si>
    <t>IMGA223367</t>
  </si>
  <si>
    <t>DOLLIS ROAD</t>
  </si>
  <si>
    <t>OAKWOOD CLOSE</t>
  </si>
  <si>
    <t>tRIIO SULLENS, Dave</t>
  </si>
  <si>
    <t>NORRICE LEA</t>
  </si>
  <si>
    <t>STAFF CORRIGAN, Drew</t>
  </si>
  <si>
    <t>Kevin Lawlor</t>
  </si>
  <si>
    <t>BENREK CLOSE</t>
  </si>
  <si>
    <t>COLVIN GARDENS</t>
  </si>
  <si>
    <t>IMGA223234</t>
  </si>
  <si>
    <t>TOMSWOOD HILL</t>
  </si>
  <si>
    <t>GREEN WALK</t>
  </si>
  <si>
    <t>August</t>
  </si>
  <si>
    <t>IMGA223195</t>
  </si>
  <si>
    <t>CROMWELL CLOSE</t>
  </si>
  <si>
    <t>CMO CAULFIELD, Pat</t>
  </si>
  <si>
    <t>IMGA223236</t>
  </si>
  <si>
    <t>DRYDEN CLOSE</t>
  </si>
  <si>
    <t>RODING LANE NORTH</t>
  </si>
  <si>
    <t>T1 ENM CONDITION SPECIFIED</t>
  </si>
  <si>
    <t>ENM P3</t>
  </si>
  <si>
    <t>CMO GILBERT, Daniel</t>
  </si>
  <si>
    <t>HOLNE CHASE</t>
  </si>
  <si>
    <t>CMO McGowan, Rory</t>
  </si>
  <si>
    <t>IMGA223201</t>
  </si>
  <si>
    <t>ALLANDALE AVENUE</t>
  </si>
  <si>
    <t>Drew Corrigan</t>
  </si>
  <si>
    <t>IMGA223221</t>
  </si>
  <si>
    <t>BEEHIVE LANE</t>
  </si>
  <si>
    <t>tRIIO CLEE, Richard</t>
  </si>
  <si>
    <t>daf</t>
  </si>
  <si>
    <t>DR4</t>
  </si>
  <si>
    <t>9inch</t>
  </si>
  <si>
    <t>Abandonment 9”</t>
  </si>
  <si>
    <t>IMGA223235</t>
  </si>
  <si>
    <t>DAVIDS WAY</t>
  </si>
  <si>
    <t>DRYDEN CLOSE BACK ALLEY</t>
  </si>
  <si>
    <t>IMGA223281</t>
  </si>
  <si>
    <t>NORMANTON PARK</t>
  </si>
  <si>
    <t>CMO WHEELER, Liam</t>
  </si>
  <si>
    <t>IMGA223199</t>
  </si>
  <si>
    <t>NETHER STREET</t>
  </si>
  <si>
    <t>CMO COONEY, Martin</t>
  </si>
  <si>
    <t>IMGA223212</t>
  </si>
  <si>
    <t>EATON ROAD</t>
  </si>
  <si>
    <t>IMGA223214</t>
  </si>
  <si>
    <t>DALLAS ROAD</t>
  </si>
  <si>
    <t>IMGA223312</t>
  </si>
  <si>
    <t>WIGHTMAN ROAD</t>
  </si>
  <si>
    <t>400mm</t>
  </si>
  <si>
    <t>CMO BARAKU, Zenel</t>
  </si>
  <si>
    <t>HIGHBURY CRESCENT</t>
  </si>
  <si>
    <t>WALDEN WAY</t>
  </si>
  <si>
    <t>IMGA223238</t>
  </si>
  <si>
    <t>PRESTON DRIVE</t>
  </si>
  <si>
    <t>IMGA223246</t>
  </si>
  <si>
    <t>CLARISSA ROAD</t>
  </si>
  <si>
    <t>tRIIO GARDINER, Barry</t>
  </si>
  <si>
    <t>IMGA223197</t>
  </si>
  <si>
    <t>ASHBURNHAM CLOSE</t>
  </si>
  <si>
    <t>PARK ROAD</t>
  </si>
  <si>
    <t>200mm</t>
  </si>
  <si>
    <t>tRIIO DARBY, Scott</t>
  </si>
  <si>
    <t>NEW BRENT STREET</t>
  </si>
  <si>
    <t>ARTHUR ROAD</t>
  </si>
  <si>
    <t>IMGA223250</t>
  </si>
  <si>
    <t>MONKHAMS AVENUE</t>
  </si>
  <si>
    <t>IMGA223419</t>
  </si>
  <si>
    <t>STATION ROAD</t>
  </si>
  <si>
    <t>T3 PAST</t>
  </si>
  <si>
    <t>T3 DIMP</t>
  </si>
  <si>
    <t>MP</t>
  </si>
  <si>
    <t>EDGAR ROAD</t>
  </si>
  <si>
    <t>EVA ROAD</t>
  </si>
  <si>
    <t>Hutton Close</t>
  </si>
  <si>
    <t>IMGA223252</t>
  </si>
  <si>
    <t>MILKWELL GARDENS</t>
  </si>
  <si>
    <t>HIGHVIEW GARDENS</t>
  </si>
  <si>
    <t>IMGA223304</t>
  </si>
  <si>
    <t>ALBION ROAD</t>
  </si>
  <si>
    <t>IMGA223208</t>
  </si>
  <si>
    <t>TEMPLE FORTUNE LANE</t>
  </si>
  <si>
    <t>IMGA223215</t>
  </si>
  <si>
    <t>DANIEL PLACE</t>
  </si>
  <si>
    <t>CHARLES ROAD</t>
  </si>
  <si>
    <t>EDITH ROAD</t>
  </si>
  <si>
    <t>ST BARNABAS ROAD</t>
  </si>
  <si>
    <t>IMGA223303</t>
  </si>
  <si>
    <t>GROOMBRIDGE ROAD</t>
  </si>
  <si>
    <t>150mm</t>
  </si>
  <si>
    <t>WINSTON ROAD</t>
  </si>
  <si>
    <t>IMGA223194</t>
  </si>
  <si>
    <t>ALEXANDRA GROVE</t>
  </si>
  <si>
    <t>IMGA223301</t>
  </si>
  <si>
    <t>SOUTHWOLD ROAD</t>
  </si>
  <si>
    <t>50mm</t>
  </si>
  <si>
    <t>IMGA223248</t>
  </si>
  <si>
    <t>BANBURY ROAD</t>
  </si>
  <si>
    <t>LAYFIELD ROAD</t>
  </si>
  <si>
    <t>THE GREEN</t>
  </si>
  <si>
    <t>IMGA223294</t>
  </si>
  <si>
    <t>OAK HILL</t>
  </si>
  <si>
    <t>tRIIO JONES, Dean</t>
  </si>
  <si>
    <t>PARK AVENUE</t>
  </si>
  <si>
    <t>IMGA223193</t>
  </si>
  <si>
    <t>BROCKLEY HILL</t>
  </si>
  <si>
    <t>CMO HOXHAJ, Aurel</t>
  </si>
  <si>
    <t>IMGA223307</t>
  </si>
  <si>
    <t>COLNEY HATCH LANE</t>
  </si>
  <si>
    <t>CMO PARKER, Matthew</t>
  </si>
  <si>
    <t>HOLLY CRESCENT</t>
  </si>
  <si>
    <t>CMO East 2</t>
  </si>
  <si>
    <t>Stuart Griffiths</t>
  </si>
  <si>
    <t>Bob Sawyer</t>
  </si>
  <si>
    <t>IMGA223067</t>
  </si>
  <si>
    <t>BOSCOMBE ROAD</t>
  </si>
  <si>
    <t>Southend-on-Sea Borough Council</t>
  </si>
  <si>
    <t>tRIIO MILES, Lee</t>
  </si>
  <si>
    <t>Alex Wright</t>
  </si>
  <si>
    <t>Dan Wigfall</t>
  </si>
  <si>
    <t>IMGA223184</t>
  </si>
  <si>
    <t>WOODWARD ROAD</t>
  </si>
  <si>
    <t>Barking and Dagenham London Borough Council</t>
  </si>
  <si>
    <t>JDT</t>
  </si>
  <si>
    <t>CMO BUTLER, Lee</t>
  </si>
  <si>
    <t>Jake Parry</t>
  </si>
  <si>
    <t>IMGA223188</t>
  </si>
  <si>
    <t>ROWDOWNS ROAD</t>
  </si>
  <si>
    <t>CMO PAVITT, Nick</t>
  </si>
  <si>
    <t>Dave Bamber</t>
  </si>
  <si>
    <t>Chris McVeigh</t>
  </si>
  <si>
    <t>IMGA223016</t>
  </si>
  <si>
    <t>TENNYSON ROAD</t>
  </si>
  <si>
    <t>Brentwood Borough Council</t>
  </si>
  <si>
    <t>CMO DAUGHTERS-WRIGHT, Luke</t>
  </si>
  <si>
    <t>CMO MILES, Lee</t>
  </si>
  <si>
    <t>IMGA223066</t>
  </si>
  <si>
    <t>GLENMORE STREET</t>
  </si>
  <si>
    <t>CMO TONGE, Martin</t>
  </si>
  <si>
    <t>HAMSTEL ROAD</t>
  </si>
  <si>
    <t>IMGA223174</t>
  </si>
  <si>
    <t>GREEN LANE</t>
  </si>
  <si>
    <t>IMGA223180</t>
  </si>
  <si>
    <t>VALENCE AVENUE</t>
  </si>
  <si>
    <t>CMO WILDER, Jamie</t>
  </si>
  <si>
    <t>Chris Southam</t>
  </si>
  <si>
    <t>IMGA223008</t>
  </si>
  <si>
    <t>HARRODS COURT</t>
  </si>
  <si>
    <t>Basildon Borough Council</t>
  </si>
  <si>
    <t>CMO STONEMAN, Thomas</t>
  </si>
  <si>
    <t>OUTWOOD COMMON ROAD</t>
  </si>
  <si>
    <t>Mick Linwood</t>
  </si>
  <si>
    <t>IMGA223261</t>
  </si>
  <si>
    <t>RUSSELL ROAD</t>
  </si>
  <si>
    <t>7inch</t>
  </si>
  <si>
    <t>Epping Forest District Council (Lower)</t>
  </si>
  <si>
    <t>CMO FORGE, Nathan</t>
  </si>
  <si>
    <t>IMGA223274</t>
  </si>
  <si>
    <t>UPPER PARK</t>
  </si>
  <si>
    <t>CMO BRACKETT, Warren</t>
  </si>
  <si>
    <t>IMGA223033</t>
  </si>
  <si>
    <t>VIKING WAY</t>
  </si>
  <si>
    <t>CMO MARSH, Dan</t>
  </si>
  <si>
    <t>Paul Illingworth</t>
  </si>
  <si>
    <t>IMGA223048</t>
  </si>
  <si>
    <t>CAMBRIDGE GARDENS</t>
  </si>
  <si>
    <t>Rochford District Council</t>
  </si>
  <si>
    <t>tRIIO COLWILL, Scott</t>
  </si>
  <si>
    <t>SEABROOK ROAD</t>
  </si>
  <si>
    <t>IMGA223027</t>
  </si>
  <si>
    <t>OUTINGS LANE</t>
  </si>
  <si>
    <t>tRIIO BAXTER, Curtis</t>
  </si>
  <si>
    <t>SPILLBUTTERS</t>
  </si>
  <si>
    <t>Mick Hoden</t>
  </si>
  <si>
    <t>IMGA223124</t>
  </si>
  <si>
    <t>CORRINGHAM ROAD</t>
  </si>
  <si>
    <t>Thurrock Council</t>
  </si>
  <si>
    <t>CMO SKINNER, Jason</t>
  </si>
  <si>
    <t>THE SORRELLS</t>
  </si>
  <si>
    <t>IMGA223128</t>
  </si>
  <si>
    <t>NURSERY ROAD</t>
  </si>
  <si>
    <t>tRIIO CHAPMAN, Joe</t>
  </si>
  <si>
    <t>IMGA223263</t>
  </si>
  <si>
    <t>NORTHDENE</t>
  </si>
  <si>
    <t>CMO SMITH , Lloyd</t>
  </si>
  <si>
    <t>IMGA223039</t>
  </si>
  <si>
    <t>AVONDALE ROAD</t>
  </si>
  <si>
    <t>Canvey Island</t>
  </si>
  <si>
    <t>CMO CLARKE, Jamie</t>
  </si>
  <si>
    <t>IMGA223072</t>
  </si>
  <si>
    <t>THE WILLOWS</t>
  </si>
  <si>
    <t>BYRON ROAD</t>
  </si>
  <si>
    <t>KINGSLEY ROAD</t>
  </si>
  <si>
    <t>IMGA223100</t>
  </si>
  <si>
    <t>HOWELL ROAD</t>
  </si>
  <si>
    <t>CMO LAFLEUR, Ricky</t>
  </si>
  <si>
    <t>WHITFIELDS</t>
  </si>
  <si>
    <t>IMGA223004</t>
  </si>
  <si>
    <t>FOXHUNTER WALK</t>
  </si>
  <si>
    <t>tRIIO AGUIS, P</t>
  </si>
  <si>
    <t>GLENCREE</t>
  </si>
  <si>
    <t>IMGA223010</t>
  </si>
  <si>
    <t>HILLHOUSE DRIVE</t>
  </si>
  <si>
    <t>CMO SMYTH, Billy</t>
  </si>
  <si>
    <t>IMGA223167</t>
  </si>
  <si>
    <t>MANNING ROAD</t>
  </si>
  <si>
    <t>tRIIO MORGAN, Luke</t>
  </si>
  <si>
    <t>tRIIO WASSELL, Mark</t>
  </si>
  <si>
    <t>DORSET GARDENS</t>
  </si>
  <si>
    <t>THUNDERSLEY PARK ROAD</t>
  </si>
  <si>
    <t>DROITWICH AVENUE</t>
  </si>
  <si>
    <t>GOLF RIDE</t>
  </si>
  <si>
    <t>IMGA223014</t>
  </si>
  <si>
    <t>KILMINGTON CLOSE</t>
  </si>
  <si>
    <t>CORNWELL CRESCENT</t>
  </si>
  <si>
    <t>IMGA223159</t>
  </si>
  <si>
    <t>KERSHAW ROAD</t>
  </si>
  <si>
    <t>IMGA223061</t>
  </si>
  <si>
    <t>SNAKES LANE</t>
  </si>
  <si>
    <t>ENM P2</t>
  </si>
  <si>
    <t>STORNOWAY ROAD</t>
  </si>
  <si>
    <t>IMGA223140</t>
  </si>
  <si>
    <t>SEAVIEW ROAD</t>
  </si>
  <si>
    <t>CMO BRAY, Ben</t>
  </si>
  <si>
    <t>BOWHAY</t>
  </si>
  <si>
    <t>tRIIO LOCKERBY, Philip</t>
  </si>
  <si>
    <t>IMGA223093</t>
  </si>
  <si>
    <t>DAVIS ROAD</t>
  </si>
  <si>
    <t>ELM ROAD</t>
  </si>
  <si>
    <t>RAINBOW LANE</t>
  </si>
  <si>
    <t>tRIIO HOLPIN, Stacey</t>
  </si>
  <si>
    <t>ASH GREEN</t>
  </si>
  <si>
    <t>CENTRAL AVENUE</t>
  </si>
  <si>
    <t>PRINCESS GARDENS</t>
  </si>
  <si>
    <t>BRENDON WAY</t>
  </si>
  <si>
    <t>IMGA223150</t>
  </si>
  <si>
    <t>BEVAN AVENUE</t>
  </si>
  <si>
    <t>CMO LINWOOD, Billy</t>
  </si>
  <si>
    <t>KEIR HARDIE WAY</t>
  </si>
  <si>
    <t>FORD ROAD</t>
  </si>
  <si>
    <t>AMBERLEY ROAD</t>
  </si>
  <si>
    <t>IMGA223059</t>
  </si>
  <si>
    <t>FYFIELD PATH</t>
  </si>
  <si>
    <t>CMO WILDER, Dean</t>
  </si>
  <si>
    <t>TILLINGHAM WAY</t>
  </si>
  <si>
    <t>IMGA223073</t>
  </si>
  <si>
    <t>KINGS ROAD</t>
  </si>
  <si>
    <t>125mm</t>
  </si>
  <si>
    <t>IMGA223134</t>
  </si>
  <si>
    <t>CANVEY ROAD</t>
  </si>
  <si>
    <t>BEN TILLET CLOSE</t>
  </si>
  <si>
    <t>IMGA223175</t>
  </si>
  <si>
    <t>BROMHALL ROAD</t>
  </si>
  <si>
    <t>IMGA223177</t>
  </si>
  <si>
    <t>ILCHESTER ROAD</t>
  </si>
  <si>
    <t>IMGA223018</t>
  </si>
  <si>
    <t>HILLWOOD GROVE</t>
  </si>
  <si>
    <t>ABBOTTS HALL CHASE</t>
  </si>
  <si>
    <t>WEBSTER ROAD</t>
  </si>
  <si>
    <t>HAZELWOOD</t>
  </si>
  <si>
    <t>3inch</t>
  </si>
  <si>
    <t>IMGA223042</t>
  </si>
  <si>
    <t>HALL CRESCENT</t>
  </si>
  <si>
    <t>MEADWAY</t>
  </si>
  <si>
    <t>IMGA223099</t>
  </si>
  <si>
    <t>THE MANORWAY</t>
  </si>
  <si>
    <t>CMO GRIMWOOD, Paul</t>
  </si>
  <si>
    <t>RECTORY AVENUE</t>
  </si>
  <si>
    <t>LANSBURY AVENUE</t>
  </si>
  <si>
    <t>IMGA223187</t>
  </si>
  <si>
    <t>WOOD LANE</t>
  </si>
  <si>
    <t>HANFORD ROAD</t>
  </si>
  <si>
    <t>THE GEERINGS</t>
  </si>
  <si>
    <t>LEVETT ROAD</t>
  </si>
  <si>
    <t>IMGA223044</t>
  </si>
  <si>
    <t>STANSFIELD ROAD</t>
  </si>
  <si>
    <t>LANGHORNE ROAD</t>
  </si>
  <si>
    <t>ALFRED ROAD</t>
  </si>
  <si>
    <t>IMGA223257</t>
  </si>
  <si>
    <t>EPPING NEW ROAD</t>
  </si>
  <si>
    <t>180mm</t>
  </si>
  <si>
    <t>Tier 1SteelPolicy</t>
  </si>
  <si>
    <t>WOODWARD GARDENS</t>
  </si>
  <si>
    <t>HILLWOOD CLOSE</t>
  </si>
  <si>
    <t>Darren Francis</t>
  </si>
  <si>
    <t>IMGA223051</t>
  </si>
  <si>
    <t>DEVON GARDENS</t>
  </si>
  <si>
    <t>ST GEORGES WALK</t>
  </si>
  <si>
    <t>LEASWAY</t>
  </si>
  <si>
    <t>IMGA223165</t>
  </si>
  <si>
    <t>BALLARDS ROAD</t>
  </si>
  <si>
    <t>tRIIO BEARD, Daniel</t>
  </si>
  <si>
    <t>OVAL ROAD NORTH</t>
  </si>
  <si>
    <t>IMGA223088</t>
  </si>
  <si>
    <t>CADOGAN AVENUE</t>
  </si>
  <si>
    <t>COPPERFIELD</t>
  </si>
  <si>
    <t>ELM GREEN</t>
  </si>
  <si>
    <t>ILFRACOMBE ROAD</t>
  </si>
  <si>
    <t>IMGA223075</t>
  </si>
  <si>
    <t>FIRST AVENUE</t>
  </si>
  <si>
    <t>ST PAULS ROAD</t>
  </si>
  <si>
    <t>LEAS GARDENS</t>
  </si>
  <si>
    <t>ESPLANADE GARDENS</t>
  </si>
  <si>
    <t>IMGA223133</t>
  </si>
  <si>
    <t>KITKATTS ROAD</t>
  </si>
  <si>
    <t>THE DRIVE</t>
  </si>
  <si>
    <t>tRIIO FEARON, Tom (JUPP)</t>
  </si>
  <si>
    <t>IMGA223158</t>
  </si>
  <si>
    <t>ROWLANDS ROAD</t>
  </si>
  <si>
    <t>IMGA223273</t>
  </si>
  <si>
    <t>ALBION HILL</t>
  </si>
  <si>
    <t>LONGTAIL</t>
  </si>
  <si>
    <t>CMO SHEPPARD, Ashley</t>
  </si>
  <si>
    <t>CMO WEBB, Sam</t>
  </si>
  <si>
    <t>CARROW ROAD</t>
  </si>
  <si>
    <t>THORNDON AVENUE</t>
  </si>
  <si>
    <t>DUNFANE</t>
  </si>
  <si>
    <t>IMGA223084</t>
  </si>
  <si>
    <t>ST CLERES CRESCENT</t>
  </si>
  <si>
    <t>BERKELEY LANE</t>
  </si>
  <si>
    <t>ST JAMES CLOSE</t>
  </si>
  <si>
    <t>IMGA223176</t>
  </si>
  <si>
    <t>HEDINGHAM ROAD</t>
  </si>
  <si>
    <t>HOMESTEAD ROAD</t>
  </si>
  <si>
    <t>CORNWALL GARDENS</t>
  </si>
  <si>
    <t>CMO Winter, Harry</t>
  </si>
  <si>
    <t>RIDGEWELL CLOSE</t>
  </si>
  <si>
    <t>CHURCH ROAD</t>
  </si>
  <si>
    <t>1.5inch</t>
  </si>
  <si>
    <t>IMGA223017</t>
  </si>
  <si>
    <t>HANGING HILL LANE</t>
  </si>
  <si>
    <t>IMGA223136</t>
  </si>
  <si>
    <t>WELBECK ROAD</t>
  </si>
  <si>
    <t>IVINGHOE ROAD</t>
  </si>
  <si>
    <t>FOOTPATH NORTH FROM CORNWALL GARDENS TO RECTORY AVENUE</t>
  </si>
  <si>
    <t>IMGA223070</t>
  </si>
  <si>
    <t>NEWELL AVENUE</t>
  </si>
  <si>
    <t>IMGA223142</t>
  </si>
  <si>
    <t>LINK ROAD</t>
  </si>
  <si>
    <t>BECONTREE AVENUE</t>
  </si>
  <si>
    <t>IMGA223170</t>
  </si>
  <si>
    <t>LYMINGTON ROAD</t>
  </si>
  <si>
    <t>HARROLD ROAD</t>
  </si>
  <si>
    <t>IMGA223181</t>
  </si>
  <si>
    <t>GRAFTON ROAD</t>
  </si>
  <si>
    <t>POLLARDS CLOSE</t>
  </si>
  <si>
    <t>HOLLYFORD</t>
  </si>
  <si>
    <t>BALMORAL CLOSE</t>
  </si>
  <si>
    <t>JAMES SQUARE</t>
  </si>
  <si>
    <t>CASTLE CLOSE</t>
  </si>
  <si>
    <t>PEEL AVENUE</t>
  </si>
  <si>
    <t>BEAUCHAMPS DRIVE</t>
  </si>
  <si>
    <t>IMGA223035</t>
  </si>
  <si>
    <t>FRYERNING LANE</t>
  </si>
  <si>
    <t>STUART WAY</t>
  </si>
  <si>
    <t>RECTORY ROAD</t>
  </si>
  <si>
    <t>IMGA223053</t>
  </si>
  <si>
    <t>PLUMBEROW AVENUE</t>
  </si>
  <si>
    <t>CMO FELLOWS, Stephen</t>
  </si>
  <si>
    <t>Andy Bond</t>
  </si>
  <si>
    <t>IMGA223023</t>
  </si>
  <si>
    <t>WESTWOOD AVENUE</t>
  </si>
  <si>
    <t>tRIIO NORRIS, Sam</t>
  </si>
  <si>
    <t>DOUBLET MEWS</t>
  </si>
  <si>
    <t>BARDFIELD WAY</t>
  </si>
  <si>
    <t>IMGA223071</t>
  </si>
  <si>
    <t>MEADOW VIEW WALK</t>
  </si>
  <si>
    <t>IMGA223178</t>
  </si>
  <si>
    <t>LODGE AVENUE</t>
  </si>
  <si>
    <t>IMGA223352</t>
  </si>
  <si>
    <t>NORWOOD AVENUE</t>
  </si>
  <si>
    <t>Havering London Borough Council</t>
  </si>
  <si>
    <t>tRIIO HUGHES, Shaun</t>
  </si>
  <si>
    <t>IMGA223153</t>
  </si>
  <si>
    <t>WESTROW DRIVE</t>
  </si>
  <si>
    <t>MAYLAND AVENUE</t>
  </si>
  <si>
    <t>MANOR WAY</t>
  </si>
  <si>
    <t>IMGA223031</t>
  </si>
  <si>
    <t>ST ANDREWS PLACE</t>
  </si>
  <si>
    <t>tRIIO KAMENTSCHUK, Luke</t>
  </si>
  <si>
    <t>OSBORNE ROAD</t>
  </si>
  <si>
    <t>MERCER ROAD</t>
  </si>
  <si>
    <t>IMGA223049</t>
  </si>
  <si>
    <t>NEWTON HALL GARDENS</t>
  </si>
  <si>
    <t>CMO Iusco, Ioan</t>
  </si>
  <si>
    <t>SERVICE ROAD FOR 9 TO 29 BLACKGATE ROAD</t>
  </si>
  <si>
    <t>IMGA223139</t>
  </si>
  <si>
    <t>NORMANS ROAD</t>
  </si>
  <si>
    <t>T3 SECONDARY</t>
  </si>
  <si>
    <t>IMGA223166</t>
  </si>
  <si>
    <t>CHURCH LANE</t>
  </si>
  <si>
    <t>Allan Mount</t>
  </si>
  <si>
    <t>FRESHWATER ROAD</t>
  </si>
  <si>
    <t>WEST PARK HILL</t>
  </si>
  <si>
    <t>WEST WAY</t>
  </si>
  <si>
    <t>IMGA223052</t>
  </si>
  <si>
    <t>THE WESTERINGS</t>
  </si>
  <si>
    <t>IMGA223138</t>
  </si>
  <si>
    <t>FURTHERWICK ROAD</t>
  </si>
  <si>
    <t>IMGA223154</t>
  </si>
  <si>
    <t>WINSTEAD GARDENS</t>
  </si>
  <si>
    <t>IMGA223345</t>
  </si>
  <si>
    <t>NORTHOLT WAY</t>
  </si>
  <si>
    <t>CMO CLEMENTS , Andy</t>
  </si>
  <si>
    <t>IMGA223361</t>
  </si>
  <si>
    <t>RECTORY GARDENS</t>
  </si>
  <si>
    <t>tRIIO MADDOCKS, Lee (SQS)</t>
  </si>
  <si>
    <t>IMGA223025</t>
  </si>
  <si>
    <t>WOODMAN ROAD</t>
  </si>
  <si>
    <t>IMGA223032</t>
  </si>
  <si>
    <t>ORCHARD LANE</t>
  </si>
  <si>
    <t>GIFFORDS CROSS ROAD</t>
  </si>
  <si>
    <t>GOLDSMITHS AVENUE</t>
  </si>
  <si>
    <t>SPRINGHOUSE ROAD</t>
  </si>
  <si>
    <t>HIGHVIEW CLOSE</t>
  </si>
  <si>
    <t>ASSANDUNE CLOSE</t>
  </si>
  <si>
    <t>CLEVELAND ROAD</t>
  </si>
  <si>
    <t>SYLVAN CLOSE</t>
  </si>
  <si>
    <t>FARM CLOSE</t>
  </si>
  <si>
    <t>ARBOUR CLOSE</t>
  </si>
  <si>
    <t>IMGA223040</t>
  </si>
  <si>
    <t>FERNLEA ROAD</t>
  </si>
  <si>
    <t>THE MEADS</t>
  </si>
  <si>
    <t>IMGA223343</t>
  </si>
  <si>
    <t>WYCH ELM ROAD</t>
  </si>
  <si>
    <t>THAMES HAVEN ROAD</t>
  </si>
  <si>
    <t>BOULTON ROAD</t>
  </si>
  <si>
    <t>BOLEYN GARDENS</t>
  </si>
  <si>
    <t>IMGA223143</t>
  </si>
  <si>
    <t>IMGA223171</t>
  </si>
  <si>
    <t>TURNAGE ROAD</t>
  </si>
  <si>
    <t>DETLING CLOSE</t>
  </si>
  <si>
    <t>FOXLANDS CRESCENT</t>
  </si>
  <si>
    <t>IMGA223157</t>
  </si>
  <si>
    <t>FRIZLANDS LANE</t>
  </si>
  <si>
    <t>WEST MALLING WAY</t>
  </si>
  <si>
    <t>GUARDSMAN CLOSE</t>
  </si>
  <si>
    <t>ONGAR ROAD</t>
  </si>
  <si>
    <t>IMGA223097</t>
  </si>
  <si>
    <t>LYNDHURST ROAD</t>
  </si>
  <si>
    <t>IMGA223113</t>
  </si>
  <si>
    <t>BRIDGE ROAD</t>
  </si>
  <si>
    <t>tRIIO PILKINGTON, Paul</t>
  </si>
  <si>
    <t>NEW ROAD</t>
  </si>
  <si>
    <t>IMGA223132</t>
  </si>
  <si>
    <t>HOLLAND AVENUE</t>
  </si>
  <si>
    <t>IMGA223258</t>
  </si>
  <si>
    <t>DEVON CLOSE</t>
  </si>
  <si>
    <t>CMO KENNELLY, Dan</t>
  </si>
  <si>
    <t>GAY GARDENS</t>
  </si>
  <si>
    <t>IMGA223055</t>
  </si>
  <si>
    <t>GROVE ROAD</t>
  </si>
  <si>
    <t>Peter Try</t>
  </si>
  <si>
    <t>IMGA223056</t>
  </si>
  <si>
    <t>HAMBRO AVENUE</t>
  </si>
  <si>
    <t>IMGA223141</t>
  </si>
  <si>
    <t>THOMPSON AVENUE</t>
  </si>
  <si>
    <t>Bernie Parrott</t>
  </si>
  <si>
    <t>IMGA223401</t>
  </si>
  <si>
    <t>LONDON ROAD</t>
  </si>
  <si>
    <t>IMGA223089</t>
  </si>
  <si>
    <t>CANEWDON GARDENS</t>
  </si>
  <si>
    <t>Chelmsford Borough Council (Lower)</t>
  </si>
  <si>
    <t>BRIDLEWAY</t>
  </si>
  <si>
    <t>TALISMAN WALK</t>
  </si>
  <si>
    <t>EXMOUTH ROAD</t>
  </si>
  <si>
    <t>tRIIO PILKINGTON, Paul (SQS)</t>
  </si>
  <si>
    <t>CMO West 1</t>
  </si>
  <si>
    <t>IMGA222059</t>
  </si>
  <si>
    <t>WHITTON AVENUE EAST</t>
  </si>
  <si>
    <t>Ealing Council</t>
  </si>
  <si>
    <t>tRIIO BLAKE, Aaron</t>
  </si>
  <si>
    <t>IMGA222211</t>
  </si>
  <si>
    <t>BURNELL AVENUE</t>
  </si>
  <si>
    <t>Richmond upon Thames London Borough Council</t>
  </si>
  <si>
    <t>Direct Mole</t>
  </si>
  <si>
    <t>CMO COX, Michael</t>
  </si>
  <si>
    <t>IMGA222225</t>
  </si>
  <si>
    <t>WARREN ROAD</t>
  </si>
  <si>
    <t>CMO FAIRWEATHER, Adam</t>
  </si>
  <si>
    <t>IMGA222192</t>
  </si>
  <si>
    <t>SHAKESPEARE AVENUE</t>
  </si>
  <si>
    <t>Hounslow London Borough Council</t>
  </si>
  <si>
    <t>IMGA222055</t>
  </si>
  <si>
    <t>WALDEGRAVE ROAD</t>
  </si>
  <si>
    <t>WHITTON CLOSE</t>
  </si>
  <si>
    <t>IMGA222169</t>
  </si>
  <si>
    <t>ST THOMAS' DRIVE</t>
  </si>
  <si>
    <t>Harrow Council</t>
  </si>
  <si>
    <t>CMO MEAR KLT, Rob</t>
  </si>
  <si>
    <t>IMGA222181</t>
  </si>
  <si>
    <t>TRIIO TAYLOR, JAMIE</t>
  </si>
  <si>
    <t>IMGA222147</t>
  </si>
  <si>
    <t>RADIPOLE ROAD</t>
  </si>
  <si>
    <t>Hammersmith and Fulham London Borough Council</t>
  </si>
  <si>
    <t>CMO MASON, Alec</t>
  </si>
  <si>
    <t>IMGA222172</t>
  </si>
  <si>
    <t>CMO CARTY KLT, Gavin</t>
  </si>
  <si>
    <t>FFRONT TAYLOR, James</t>
  </si>
  <si>
    <t>IMGA222182</t>
  </si>
  <si>
    <t>TUNSTALL WALK</t>
  </si>
  <si>
    <t>BURNS AVENUE</t>
  </si>
  <si>
    <t>IMGA222148</t>
  </si>
  <si>
    <t>CRABTREE LANE</t>
  </si>
  <si>
    <t>CMO HOXHAJ, Samedin</t>
  </si>
  <si>
    <t>BEAUFORT ROAD</t>
  </si>
  <si>
    <t>LAMMAS ROAD</t>
  </si>
  <si>
    <t>IMGA222212</t>
  </si>
  <si>
    <t>HAM CLOSE</t>
  </si>
  <si>
    <t>CMO CANT, Steve</t>
  </si>
  <si>
    <t>EALING ROAD</t>
  </si>
  <si>
    <t>IMGA222044</t>
  </si>
  <si>
    <t>LYON PARK AVENUE</t>
  </si>
  <si>
    <t>Brent Council</t>
  </si>
  <si>
    <t>SQS</t>
  </si>
  <si>
    <t>tRIIO BOORE, Darren</t>
  </si>
  <si>
    <t>IMGA222067</t>
  </si>
  <si>
    <t>GREENFORD AVENUE</t>
  </si>
  <si>
    <t>CMO WALKER, Ross</t>
  </si>
  <si>
    <t>IMGA222079</t>
  </si>
  <si>
    <t>DRAYTON GARDENS</t>
  </si>
  <si>
    <t>CMO PARRISH KLT, Dan</t>
  </si>
  <si>
    <t>VANCOUVER ROAD</t>
  </si>
  <si>
    <t>KNELLER ROAD</t>
  </si>
  <si>
    <t>PRIORY WAY</t>
  </si>
  <si>
    <t>DORCHESTER DRIVE</t>
  </si>
  <si>
    <t>CMO TAYLOR KLT, Jamie</t>
  </si>
  <si>
    <t>IMGA222037</t>
  </si>
  <si>
    <t>HONEYWOOD ROAD</t>
  </si>
  <si>
    <t>tRIIO DAWSON, Trevor</t>
  </si>
  <si>
    <t>IMGA222054</t>
  </si>
  <si>
    <t>LONGFIELD ROAD</t>
  </si>
  <si>
    <t>T1 ENM CONDITION CANDIDATE</t>
  </si>
  <si>
    <t>John Moran</t>
  </si>
  <si>
    <t>IMGA221041</t>
  </si>
  <si>
    <t>ST MARY ABBOT'S TERRACE</t>
  </si>
  <si>
    <t>Kensington and Chelsea Royal Borough Council</t>
  </si>
  <si>
    <t>BETHANY WAYE</t>
  </si>
  <si>
    <t>IMGA222171</t>
  </si>
  <si>
    <t>ELMCROFT CRESCENT</t>
  </si>
  <si>
    <t>IMGA222049</t>
  </si>
  <si>
    <t>LEYTHE ROAD</t>
  </si>
  <si>
    <t>CMO CLARE, Alfie</t>
  </si>
  <si>
    <t>IMGA222223</t>
  </si>
  <si>
    <t>MILL ROAD</t>
  </si>
  <si>
    <t>IMGA222048</t>
  </si>
  <si>
    <t>THIRD AVENUE</t>
  </si>
  <si>
    <t>CMO ASHDOWN, Tom</t>
  </si>
  <si>
    <t>WOODLAWN ROAD</t>
  </si>
  <si>
    <t>IMGA222183</t>
  </si>
  <si>
    <t>HAMILTON CLOSE</t>
  </si>
  <si>
    <t>tRIIO SMITH, Bradley</t>
  </si>
  <si>
    <t>IMGA222224</t>
  </si>
  <si>
    <t>RANELAGH ROAD</t>
  </si>
  <si>
    <t>IMGA222400</t>
  </si>
  <si>
    <t>IMGA222031</t>
  </si>
  <si>
    <t>POYNTZ ROAD</t>
  </si>
  <si>
    <t>Wandsworth London Borough Council</t>
  </si>
  <si>
    <t>DYSART AVENUE</t>
  </si>
  <si>
    <t>IMGA222068</t>
  </si>
  <si>
    <t>BENGARTH ROAD</t>
  </si>
  <si>
    <t>PAGE ROAD</t>
  </si>
  <si>
    <t>Gordon Road</t>
  </si>
  <si>
    <t>CMO MORGAN, Carl</t>
  </si>
  <si>
    <t>Peter Giannini</t>
  </si>
  <si>
    <t>KNOWSLEY ROAD</t>
  </si>
  <si>
    <t>IMGA222214</t>
  </si>
  <si>
    <t>IMGA222050</t>
  </si>
  <si>
    <t>BOLLO BRIDGE ROAD</t>
  </si>
  <si>
    <t>Roger Fearn</t>
  </si>
  <si>
    <t>IMGA221035</t>
  </si>
  <si>
    <t>CLARENDON ROAD</t>
  </si>
  <si>
    <t>IMGA222210</t>
  </si>
  <si>
    <t>EAST SHEEN AVENUE</t>
  </si>
  <si>
    <t>IMGA222064</t>
  </si>
  <si>
    <t>Lee Blackmore</t>
  </si>
  <si>
    <t>IMGA222190</t>
  </si>
  <si>
    <t>DENHAM ROAD</t>
  </si>
  <si>
    <t>SPARROW FARM DRIVE</t>
  </si>
  <si>
    <t>IMGA222191</t>
  </si>
  <si>
    <t>SPINNEY DRIVE</t>
  </si>
  <si>
    <t>Simon White</t>
  </si>
  <si>
    <t>Darren Smith</t>
  </si>
  <si>
    <t>Dominic St. John</t>
  </si>
  <si>
    <t>IMGA222226</t>
  </si>
  <si>
    <t>HIGH STREET</t>
  </si>
  <si>
    <t>Ben Noble</t>
  </si>
  <si>
    <t>WEST VIEW</t>
  </si>
  <si>
    <t>LOMOND CLOSE</t>
  </si>
  <si>
    <t>Paul Burke</t>
  </si>
  <si>
    <t>IMGA222179</t>
  </si>
  <si>
    <t>GREENACRES DRIVE</t>
  </si>
  <si>
    <t>CMO WARD, Jamie</t>
  </si>
  <si>
    <t>IMGA222146</t>
  </si>
  <si>
    <t>BARCLAY CLOSE</t>
  </si>
  <si>
    <t>IMGA222393</t>
  </si>
  <si>
    <t>DOLLIS HILL LANE</t>
  </si>
  <si>
    <t>RUISLIP CLOSE</t>
  </si>
  <si>
    <t>Marc Alexander</t>
  </si>
  <si>
    <t>IMGA222075</t>
  </si>
  <si>
    <t>ROSECROFT ROAD</t>
  </si>
  <si>
    <t>SUNNINGDALE CLOSE</t>
  </si>
  <si>
    <t>GORDON AVENUE</t>
  </si>
  <si>
    <t>ROWLEY CLOSE</t>
  </si>
  <si>
    <t>IMGA221039</t>
  </si>
  <si>
    <t>HOLLAND VILLAS ROAD</t>
  </si>
  <si>
    <t>IMGA222074</t>
  </si>
  <si>
    <t>NORTH ROAD</t>
  </si>
  <si>
    <t>IMGA222158</t>
  </si>
  <si>
    <t>METHUEN ROAD</t>
  </si>
  <si>
    <t>IMGA222184</t>
  </si>
  <si>
    <t>MARLBOROUGH ROAD</t>
  </si>
  <si>
    <t>IMGA222167</t>
  </si>
  <si>
    <t>ROWLANDS AVENUE</t>
  </si>
  <si>
    <t>CMO LEGGATT, Terry</t>
  </si>
  <si>
    <t>HAVEN GREEN</t>
  </si>
  <si>
    <t>IMGA222026</t>
  </si>
  <si>
    <t>ATHERTON STREET</t>
  </si>
  <si>
    <t>MARQUIS CLOSE</t>
  </si>
  <si>
    <t>CHICHESTER WAY</t>
  </si>
  <si>
    <t>ROSE GARDENS</t>
  </si>
  <si>
    <t>IMGA222151</t>
  </si>
  <si>
    <t>ARMINGER ROAD</t>
  </si>
  <si>
    <t>tRIIO LEGGATT, Steve</t>
  </si>
  <si>
    <t>IMGA222398</t>
  </si>
  <si>
    <t>DRAYTON GREEN</t>
  </si>
  <si>
    <t>tRIIO SEAMAN, Ryan (D MOLE)</t>
  </si>
  <si>
    <t>SECOND AVENUE</t>
  </si>
  <si>
    <t>IMGA222149</t>
  </si>
  <si>
    <t>HARBORD STREET</t>
  </si>
  <si>
    <t>ETHELDEN ROAD</t>
  </si>
  <si>
    <t>STAINES ROAD</t>
  </si>
  <si>
    <t>SELBY GARDENS</t>
  </si>
  <si>
    <t>VICARAGE DRIVE</t>
  </si>
  <si>
    <t>AMESBURY ROAD</t>
  </si>
  <si>
    <t>IMGA222162</t>
  </si>
  <si>
    <t>PINNER VIEW</t>
  </si>
  <si>
    <t>SUTHERLAND AVENUE</t>
  </si>
  <si>
    <t>tRIIO MCKENDRICK, Alex</t>
  </si>
  <si>
    <t>IMGA222213</t>
  </si>
  <si>
    <t>DEFOE AVENUE</t>
  </si>
  <si>
    <t>EASTBOURNE ROAD</t>
  </si>
  <si>
    <t>CMO SMITH KLT, Russell</t>
  </si>
  <si>
    <t>LEAVESDEN ROAD</t>
  </si>
  <si>
    <t>CSE GREEN, Paul</t>
  </si>
  <si>
    <t>IMGA222203</t>
  </si>
  <si>
    <t>tRIIO ANTHONY, Russel Jr</t>
  </si>
  <si>
    <t>IMGA222069</t>
  </si>
  <si>
    <t>COMPTON CRESCENT</t>
  </si>
  <si>
    <t>IMGA222084</t>
  </si>
  <si>
    <t>ARDEN ROAD</t>
  </si>
  <si>
    <t>IMGA222028</t>
  </si>
  <si>
    <t>BROUGHTON STREET</t>
  </si>
  <si>
    <t>UXBRIDGE ROAD</t>
  </si>
  <si>
    <t>T1 ENM CANDIDATE</t>
  </si>
  <si>
    <t>HEARN RISE</t>
  </si>
  <si>
    <t>IRVING AVENUE</t>
  </si>
  <si>
    <t>IMGA222409</t>
  </si>
  <si>
    <t>VICTORIA ROAD</t>
  </si>
  <si>
    <t>IMGA222221</t>
  </si>
  <si>
    <t>FIELDING AVENUE</t>
  </si>
  <si>
    <t>IMGA222193</t>
  </si>
  <si>
    <t>WORTON WAY</t>
  </si>
  <si>
    <t>IMGA222173</t>
  </si>
  <si>
    <t>CANNON LANE</t>
  </si>
  <si>
    <t>SUTTON SQUARE</t>
  </si>
  <si>
    <t>CMO SISSON, Darren</t>
  </si>
  <si>
    <t>VICARAGE ROAD</t>
  </si>
  <si>
    <t>SUTHERLAND ROAD</t>
  </si>
  <si>
    <t>IMGA222394</t>
  </si>
  <si>
    <t>SOUTHVIEW AVENUE</t>
  </si>
  <si>
    <t>tRIIO PARKER, Terry</t>
  </si>
  <si>
    <t>INGERSOLL ROAD</t>
  </si>
  <si>
    <t>SUTTON WAY</t>
  </si>
  <si>
    <t>1inch</t>
  </si>
  <si>
    <t>CMO HENSLEY, Craig</t>
  </si>
  <si>
    <t>CMO West 2</t>
  </si>
  <si>
    <t>IMGA222129</t>
  </si>
  <si>
    <t>STANLEY HILL AVENUE</t>
  </si>
  <si>
    <t>Chiltern District Council (Lower)</t>
  </si>
  <si>
    <t>tRIIO WARD, Jamie</t>
  </si>
  <si>
    <t>IMGA222362</t>
  </si>
  <si>
    <t>EASTERN DENE</t>
  </si>
  <si>
    <t>Wycombe District Council</t>
  </si>
  <si>
    <t>tRIIO ASHDOWN, Tom</t>
  </si>
  <si>
    <t>Mario Gesner</t>
  </si>
  <si>
    <t>IMGA222229</t>
  </si>
  <si>
    <t>COLLEGE AVENUE</t>
  </si>
  <si>
    <t>Runnymede Borough Council</t>
  </si>
  <si>
    <t>tRIIO HARRIS, Rob</t>
  </si>
  <si>
    <t>MEAD CLOSE</t>
  </si>
  <si>
    <t>IMGA222242</t>
  </si>
  <si>
    <t>BEECHWOOD GARDENS</t>
  </si>
  <si>
    <t>Slough Borough Council</t>
  </si>
  <si>
    <t>tRIIO PORTER, Stuart</t>
  </si>
  <si>
    <t>IMGA222085</t>
  </si>
  <si>
    <t>HENLEY GARDENS</t>
  </si>
  <si>
    <t>Hillingdon London Borough Council</t>
  </si>
  <si>
    <t>tRIIO NELMES, Michael</t>
  </si>
  <si>
    <t>IMGA222117</t>
  </si>
  <si>
    <t>CEDARS DRIVE</t>
  </si>
  <si>
    <t>tRIIO FLOODGATE, Ryan</t>
  </si>
  <si>
    <t>CEDAR GROVE</t>
  </si>
  <si>
    <t>IMGA222268</t>
  </si>
  <si>
    <t>IVINS ROAD</t>
  </si>
  <si>
    <t>South Bucks District Council</t>
  </si>
  <si>
    <t>CMO CLARK (OMJ), James</t>
  </si>
  <si>
    <t>IMGA222378</t>
  </si>
  <si>
    <t>HICKS FARM RISE</t>
  </si>
  <si>
    <t>CMO GOODMAN KLT, Michael Paul</t>
  </si>
  <si>
    <t>IMGA222021</t>
  </si>
  <si>
    <t>WHYNSTONES ROAD</t>
  </si>
  <si>
    <t>Windsor &amp; Maidenhead Royal Borough</t>
  </si>
  <si>
    <t>CMO MADLEY, Philip</t>
  </si>
  <si>
    <t>IMGA222238</t>
  </si>
  <si>
    <t>CLAREMONT ROAD</t>
  </si>
  <si>
    <t>CMO KIRBY DHB, Steve</t>
  </si>
  <si>
    <t>IMGA222287</t>
  </si>
  <si>
    <t>Spelthorne Borough Council</t>
  </si>
  <si>
    <t>CMO FYFFE, Ruairi</t>
  </si>
  <si>
    <t>SPRINGFIELD ROAD</t>
  </si>
  <si>
    <t>IMGA222313</t>
  </si>
  <si>
    <t>BRILL CLOSE</t>
  </si>
  <si>
    <t>CMO LARMOUR, Rob</t>
  </si>
  <si>
    <t>IMGA222086</t>
  </si>
  <si>
    <t>WALTHAM AVENUE</t>
  </si>
  <si>
    <t>IMGA222091</t>
  </si>
  <si>
    <t>MINET DRIVE</t>
  </si>
  <si>
    <t>CMO STEVENSON KLT, Jamie</t>
  </si>
  <si>
    <t>MINET GARDENS</t>
  </si>
  <si>
    <t>BISHOPS CLOSE</t>
  </si>
  <si>
    <t>Shane Compton</t>
  </si>
  <si>
    <t>IMGA222015</t>
  </si>
  <si>
    <t>Bracknell Forest Borough Council</t>
  </si>
  <si>
    <t>CHESTERFIELD ROAD</t>
  </si>
  <si>
    <t>IMGA222088</t>
  </si>
  <si>
    <t>ALMOND CLOSE</t>
  </si>
  <si>
    <t>tRIIO JACKMAN, Billy</t>
  </si>
  <si>
    <t>CHESTNUT CLOSE</t>
  </si>
  <si>
    <t>IMGA222137</t>
  </si>
  <si>
    <t>GOLD HILL WEST</t>
  </si>
  <si>
    <t>CMO VALE KLT, Aaron</t>
  </si>
  <si>
    <t>IMGA222006</t>
  </si>
  <si>
    <t>OCTAVIA</t>
  </si>
  <si>
    <t>CMO HARRISON (OMJ), Thomas</t>
  </si>
  <si>
    <t>IMGA222012</t>
  </si>
  <si>
    <t>SYLVANUS</t>
  </si>
  <si>
    <t>CMO BARRACLOUGH (OMJ), Kirt</t>
  </si>
  <si>
    <t>IMGA222136</t>
  </si>
  <si>
    <t>CHILTERN HILL</t>
  </si>
  <si>
    <t>HAZLEMERE VIEW</t>
  </si>
  <si>
    <t>MAXWELL DRIVE</t>
  </si>
  <si>
    <t>IMGA222363</t>
  </si>
  <si>
    <t>MARLOW ROAD</t>
  </si>
  <si>
    <t>tRIIO BROWN, Warren</t>
  </si>
  <si>
    <t>CMO HARRIS, Rob</t>
  </si>
  <si>
    <t>IMGA222247</t>
  </si>
  <si>
    <t>ANTHONY WAY</t>
  </si>
  <si>
    <t>IMGA222340</t>
  </si>
  <si>
    <t>FURZE ROAD</t>
  </si>
  <si>
    <t>CMO MCQUADE, Sean</t>
  </si>
  <si>
    <t>CMO JACKMAN KLT, Billy</t>
  </si>
  <si>
    <t>SHOWERS WAY</t>
  </si>
  <si>
    <t>MILLS CLOSE</t>
  </si>
  <si>
    <t>IMGA222404</t>
  </si>
  <si>
    <t>UFFINGTON DRIVE</t>
  </si>
  <si>
    <t>tRIIO DOMINY, Scott</t>
  </si>
  <si>
    <t>LINCOLN ROAD</t>
  </si>
  <si>
    <t>IMGA222141</t>
  </si>
  <si>
    <t>VILLAGE WAY</t>
  </si>
  <si>
    <t>FRANCIS WAY</t>
  </si>
  <si>
    <t>IMGA222288</t>
  </si>
  <si>
    <t>STANLEY ROAD</t>
  </si>
  <si>
    <t>MOSSY VALE</t>
  </si>
  <si>
    <t>HALSWAY</t>
  </si>
  <si>
    <t>ATTLE CLOSE</t>
  </si>
  <si>
    <t>CUMNOR WAY</t>
  </si>
  <si>
    <t>CMO DOMINY (OMJ), Scott</t>
  </si>
  <si>
    <t>HOLTSPUR CLOSE</t>
  </si>
  <si>
    <t>VICARAGE AVENUE</t>
  </si>
  <si>
    <t>CHANDOS ROAD</t>
  </si>
  <si>
    <t>WALNUT CLOSE</t>
  </si>
  <si>
    <t>IMGA222005</t>
  </si>
  <si>
    <t>IMGA222139</t>
  </si>
  <si>
    <t>HILL RISE</t>
  </si>
  <si>
    <t>MARINA WAY</t>
  </si>
  <si>
    <t>ST GEORGES CRESCENT</t>
  </si>
  <si>
    <t>THE MEADOWS</t>
  </si>
  <si>
    <t>WALBURY</t>
  </si>
  <si>
    <t>FAIRHOLME ROAD</t>
  </si>
  <si>
    <t>IMGA222090</t>
  </si>
  <si>
    <t>BIRCHWAY</t>
  </si>
  <si>
    <t>MANTON CLOSE</t>
  </si>
  <si>
    <t>T1 GD1 ALARP</t>
  </si>
  <si>
    <t>HIGHLAND ROAD</t>
  </si>
  <si>
    <t>IMGA222403</t>
  </si>
  <si>
    <t>SHAFTESBURY CLOSE</t>
  </si>
  <si>
    <t>HILL RISE CRESCENT</t>
  </si>
  <si>
    <t>HOLTSPUR WAY</t>
  </si>
  <si>
    <t>IMGA222360</t>
  </si>
  <si>
    <t>WHITEPIT LANE</t>
  </si>
  <si>
    <t>IMGA222383</t>
  </si>
  <si>
    <t>NEWFIELD GARDENS</t>
  </si>
  <si>
    <t>NEWFIELD ROAD</t>
  </si>
  <si>
    <t>WOODLANDS RIDE</t>
  </si>
  <si>
    <t>IMGA222025</t>
  </si>
  <si>
    <t>BIRCH LANE</t>
  </si>
  <si>
    <t>Surrey Heath Borough Council</t>
  </si>
  <si>
    <t>tRIIO PAVIOUR, William</t>
  </si>
  <si>
    <t>MANOR LEAZE</t>
  </si>
  <si>
    <t>tRIIO KIDBY, Steve (AGENT)</t>
  </si>
  <si>
    <t>IMGA222284</t>
  </si>
  <si>
    <t>Princes Road</t>
  </si>
  <si>
    <t>NELSON ROAD</t>
  </si>
  <si>
    <t>COX GREEN ROAD</t>
  </si>
  <si>
    <t>BRIDLE ROAD</t>
  </si>
  <si>
    <t>tRIIO MCQUADE, Barry</t>
  </si>
  <si>
    <t>CHETWYND DRIVE</t>
  </si>
  <si>
    <t>HARMANS WATER ROAD</t>
  </si>
  <si>
    <t>IMGA222132</t>
  </si>
  <si>
    <t>RICKMANSWORTH LANE</t>
  </si>
  <si>
    <t>WOODSIDE HILL</t>
  </si>
  <si>
    <t>IMGA222234</t>
  </si>
  <si>
    <t>VEGAL CRESCENT</t>
  </si>
  <si>
    <t>tRIIO KIRBY, Steve</t>
  </si>
  <si>
    <t>CHAUCER ROAD</t>
  </si>
  <si>
    <t>IMGA222008</t>
  </si>
  <si>
    <t>QUALITAS</t>
  </si>
  <si>
    <t>tRIIO COLLINS, Pat</t>
  </si>
  <si>
    <t>SYCAMORE AVENUE</t>
  </si>
  <si>
    <t>BUCKINGHAM GROVE</t>
  </si>
  <si>
    <t>WELLINGTON DRIVE</t>
  </si>
  <si>
    <t>WOOLHAMPTON WAY</t>
  </si>
  <si>
    <t>IMGA222241</t>
  </si>
  <si>
    <t>KNOWLE GROVE</t>
  </si>
  <si>
    <t>tRIIO SMITH, James</t>
  </si>
  <si>
    <t>IMGA222295</t>
  </si>
  <si>
    <t>CONDOR ROAD</t>
  </si>
  <si>
    <t>CMO CLIFFORD, Mathew</t>
  </si>
  <si>
    <t>MALVERN ROAD</t>
  </si>
  <si>
    <t>Cherry Grove</t>
  </si>
  <si>
    <t>CHEAM CLOSE</t>
  </si>
  <si>
    <t>NIGHTINGALE CRESCENT</t>
  </si>
  <si>
    <t>IMGA222250</t>
  </si>
  <si>
    <t>WESTGATE CRESCENT</t>
  </si>
  <si>
    <t>ALBERT ROAD</t>
  </si>
  <si>
    <t>THAMES SIDE</t>
  </si>
  <si>
    <t>WESSEX WAY</t>
  </si>
  <si>
    <t>IMGA222007</t>
  </si>
  <si>
    <t>ORION</t>
  </si>
  <si>
    <t>HALSEND</t>
  </si>
  <si>
    <t>IMGA222099</t>
  </si>
  <si>
    <t>UXBRIDGE ROAD SERVICE ROAD O/S 156-238</t>
  </si>
  <si>
    <t>CMO BARNES KLT, Scott</t>
  </si>
  <si>
    <t>IMGA222125</t>
  </si>
  <si>
    <t>DAWLEY AVENUE</t>
  </si>
  <si>
    <t>LANSDOWNE ROAD</t>
  </si>
  <si>
    <t>FARINGDON DRIVE</t>
  </si>
  <si>
    <t>ABBEY CLOSE</t>
  </si>
  <si>
    <t>BRACKEN ROAD</t>
  </si>
  <si>
    <t>MILDRED AVENUE</t>
  </si>
  <si>
    <t>IMGA222277</t>
  </si>
  <si>
    <t>PARSONAGE LANE</t>
  </si>
  <si>
    <t>ELLIS AVENUE</t>
  </si>
  <si>
    <t>IMGA222365</t>
  </si>
  <si>
    <t>MARLOW HILL</t>
  </si>
  <si>
    <t>IMGA222337</t>
  </si>
  <si>
    <t>CRANBROOK DRIVE</t>
  </si>
  <si>
    <t>HERMON GROVE</t>
  </si>
  <si>
    <t>CRANBORNE WAYE</t>
  </si>
  <si>
    <t>QUEBEC ROAD</t>
  </si>
  <si>
    <t>IMGA222100</t>
  </si>
  <si>
    <t>GLEDWOOD GARDENS</t>
  </si>
  <si>
    <t>MERLEWOOD</t>
  </si>
  <si>
    <t>Tony Ingram 2</t>
  </si>
  <si>
    <t>HALFACRE HILL</t>
  </si>
  <si>
    <t>HILL AVENUE</t>
  </si>
  <si>
    <t>DORCHESTER WAYE</t>
  </si>
  <si>
    <t>Leigh Osaer</t>
  </si>
  <si>
    <t>IMGA222020</t>
  </si>
  <si>
    <t>LLANVAIR DRIVE</t>
  </si>
  <si>
    <t>Chris Douglas</t>
  </si>
  <si>
    <t>Phil Walden</t>
  </si>
  <si>
    <t>IMGA222248</t>
  </si>
  <si>
    <t>BENTLEY ROAD</t>
  </si>
  <si>
    <t>VICARAGE LANE</t>
  </si>
  <si>
    <t>Ryan Smeaton</t>
  </si>
  <si>
    <t>Kerry Dolan</t>
  </si>
  <si>
    <t>STRATHCONA CLOSE</t>
  </si>
  <si>
    <t>IMGA222237</t>
  </si>
  <si>
    <t>BOWES ROAD</t>
  </si>
  <si>
    <t>William Sadler</t>
  </si>
  <si>
    <t>GWENDALE</t>
  </si>
  <si>
    <t>IMGA222017</t>
  </si>
  <si>
    <t>MEADOWBANK ROAD</t>
  </si>
  <si>
    <t>BROAD STREET</t>
  </si>
  <si>
    <t>RIVERSIDE DRIVE</t>
  </si>
  <si>
    <t>IMGA222301</t>
  </si>
  <si>
    <t>LALEHAM ROAD</t>
  </si>
  <si>
    <t>IMGA222315</t>
  </si>
  <si>
    <t>OLD COURT CLOSE</t>
  </si>
  <si>
    <t>NORTHCOTT</t>
  </si>
  <si>
    <t>IMGA222009</t>
  </si>
  <si>
    <t>QUINTILIS</t>
  </si>
  <si>
    <t>IMGA222016</t>
  </si>
  <si>
    <t>JEALOTTS HILL</t>
  </si>
  <si>
    <t>CHESTER CLOSE</t>
  </si>
  <si>
    <t>Adam Madge</t>
  </si>
  <si>
    <t>IMGA222371</t>
  </si>
  <si>
    <t>COURT CLOSE</t>
  </si>
  <si>
    <t>LYNDHURST CLOSE</t>
  </si>
  <si>
    <t>WESTOVER COURT</t>
  </si>
  <si>
    <t>RIVERSIDE AVENUE</t>
  </si>
  <si>
    <t>IMGA222319</t>
  </si>
  <si>
    <t>IMGA222097</t>
  </si>
  <si>
    <t>BELMORE AVENUE</t>
  </si>
  <si>
    <t>HARDINGE CLOSE</t>
  </si>
  <si>
    <t>IMGA222134</t>
  </si>
  <si>
    <t>PRIORY ROAD</t>
  </si>
  <si>
    <t>IMGA222135</t>
  </si>
  <si>
    <t>MEADOWCROFT</t>
  </si>
  <si>
    <t>STRATHCONA WAY</t>
  </si>
  <si>
    <t>Cherry Tree Lane</t>
  </si>
  <si>
    <t>IMGA222228</t>
  </si>
  <si>
    <t>CLOCKHOUSE LANE EAST</t>
  </si>
  <si>
    <t>IMGA222402</t>
  </si>
  <si>
    <t>SPRING MEADOW</t>
  </si>
  <si>
    <t>WINCHESTER DRIVE</t>
  </si>
  <si>
    <t>LONSDALE CLOSE</t>
  </si>
  <si>
    <t>IMGA222324</t>
  </si>
  <si>
    <t>OAKEN GROVE</t>
  </si>
  <si>
    <t>IMGA222010</t>
  </si>
  <si>
    <t>SARUM</t>
  </si>
  <si>
    <t>WARLEY AVENUE</t>
  </si>
  <si>
    <t>IMGA222357</t>
  </si>
  <si>
    <t>BURROUGHS CRESCENT</t>
  </si>
  <si>
    <t>WENDOVER ROAD</t>
  </si>
  <si>
    <t>IMGA222373</t>
  </si>
  <si>
    <t>AMERSHAM HILL DRIVE</t>
  </si>
  <si>
    <t>IMGA222407</t>
  </si>
  <si>
    <t>VANDYKE</t>
  </si>
  <si>
    <t>IMGA222382</t>
  </si>
  <si>
    <t>LITTLE MARLOW ROAD SERVICE ROAD</t>
  </si>
  <si>
    <t>IMGA222245</t>
  </si>
  <si>
    <t>SHACKLETON ROAD</t>
  </si>
  <si>
    <t>ACCESS FROM OAKEN GROVE TO FURZE PLATT INFANT AND FURZE PLATT JUNIOR SCHOOL</t>
  </si>
  <si>
    <t>TUCKER CLOSE</t>
  </si>
  <si>
    <t>IMGA222359</t>
  </si>
  <si>
    <t>LITTLEWORTH ROAD</t>
  </si>
  <si>
    <t>HITHERCROFT ROAD</t>
  </si>
  <si>
    <t>IMGA222126</t>
  </si>
  <si>
    <t>WORCESTER ROAD</t>
  </si>
  <si>
    <t>WARWICK CLOSE</t>
  </si>
  <si>
    <t>CLAREFIELD ROAD</t>
  </si>
  <si>
    <t>IMGA222105</t>
  </si>
  <si>
    <t>DALE DRIVE</t>
  </si>
  <si>
    <t>WESTBROOK GARDENS</t>
  </si>
  <si>
    <t>OLD FARM ROAD</t>
  </si>
  <si>
    <t>Amersham Road</t>
  </si>
  <si>
    <t>WOODLANDS CLOSE</t>
  </si>
  <si>
    <t>LAUREL AVENUE</t>
  </si>
  <si>
    <t>BELGRAVE ROAD</t>
  </si>
  <si>
    <t>IMGA222322</t>
  </si>
  <si>
    <t>GREENWAYS DRIVE</t>
  </si>
  <si>
    <t>PINKNEYS ROAD</t>
  </si>
  <si>
    <t>BYRON WAY</t>
  </si>
  <si>
    <t>IMGA222278</t>
  </si>
  <si>
    <t>PACKHORSE ROAD</t>
  </si>
  <si>
    <t>IMGA222380</t>
  </si>
  <si>
    <t>KENNEDY CLOSE</t>
  </si>
  <si>
    <t>WYCOMBE ROAD</t>
  </si>
  <si>
    <t>ELIZABETH ROAD</t>
  </si>
  <si>
    <t>HALIFAX WAY</t>
  </si>
  <si>
    <t>IMGA222011</t>
  </si>
  <si>
    <t>TAWFIELD</t>
  </si>
  <si>
    <t>TREVELYAN</t>
  </si>
  <si>
    <t>MILTON CLOSE</t>
  </si>
  <si>
    <t>MAYGOODS GREEN</t>
  </si>
  <si>
    <t>MISBOURNE AVENUE</t>
  </si>
  <si>
    <t>EDINBURGH ROAD</t>
  </si>
  <si>
    <t>LLANVAIR CLOSE</t>
  </si>
  <si>
    <t>CAMLEY GARDENS</t>
  </si>
  <si>
    <t>DUNBAR CLOSE</t>
  </si>
  <si>
    <t>IMGA222436</t>
  </si>
  <si>
    <t>GAINSBOROUGH DRIVE</t>
  </si>
  <si>
    <t>IMGA222279</t>
  </si>
  <si>
    <t>SOUTH PARK CRESCENT</t>
  </si>
  <si>
    <t>SQS JONES, Ashton</t>
  </si>
  <si>
    <t>IMGA222271</t>
  </si>
  <si>
    <t>THE FAIRWAY</t>
  </si>
  <si>
    <t>tRIIO ARNOLD, Liam (SQS)</t>
  </si>
  <si>
    <t>LONGSIDE CLOSE</t>
  </si>
  <si>
    <t>tRIIO PUGSLEY, Tom</t>
  </si>
  <si>
    <t>15inch</t>
  </si>
  <si>
    <t>HIGHWAY AVENUE</t>
  </si>
  <si>
    <t>BROOKSIDE ROAD</t>
  </si>
  <si>
    <t>IMGA222101</t>
  </si>
  <si>
    <t>BALMORAL DRIVE</t>
  </si>
  <si>
    <t>WYATT CLOSE</t>
  </si>
  <si>
    <t>IMGA222104</t>
  </si>
  <si>
    <t>BRADENHAM ROAD</t>
  </si>
  <si>
    <t>IMGA222406</t>
  </si>
  <si>
    <t>tRIIO GOODBODY, Mark</t>
  </si>
  <si>
    <t>IMGA222275</t>
  </si>
  <si>
    <t>OLD MILL ROAD</t>
  </si>
  <si>
    <t>tRIIO SCOTT, David</t>
  </si>
  <si>
    <t>STRAIGHT BIT</t>
  </si>
  <si>
    <t>IMGA222254</t>
  </si>
  <si>
    <t>BELMONT</t>
  </si>
  <si>
    <t>GREENSIDE</t>
  </si>
  <si>
    <t>JONSON CLOSE</t>
  </si>
  <si>
    <t>IMGA222140</t>
  </si>
  <si>
    <t>ST NICHOLAS CLOSE</t>
  </si>
  <si>
    <t>IMGA222375</t>
  </si>
  <si>
    <t>ROWAN AVENUE</t>
  </si>
  <si>
    <t>THORNDIKE</t>
  </si>
  <si>
    <t>IMGA222419</t>
  </si>
  <si>
    <t>BROX ROAD</t>
  </si>
  <si>
    <t>5inch</t>
  </si>
  <si>
    <t>TIMBER HILL CLOSE</t>
  </si>
  <si>
    <t>IMGA222429</t>
  </si>
  <si>
    <t>PENYSTON ROAD</t>
  </si>
  <si>
    <t>WARFIELD STREET</t>
  </si>
  <si>
    <t>IMGA222098</t>
  </si>
  <si>
    <t>CERNE CLOSE</t>
  </si>
  <si>
    <t>LONG DRIVE</t>
  </si>
  <si>
    <t>DENHAM WAY</t>
  </si>
  <si>
    <t>IMGA222354</t>
  </si>
  <si>
    <t>LOCKBRIDGE ROAD</t>
  </si>
  <si>
    <t>ADAM CLOSE</t>
  </si>
  <si>
    <t>BOWERDEAN ROAD</t>
  </si>
  <si>
    <t>IMGA222377</t>
  </si>
  <si>
    <t>BARING ROAD</t>
  </si>
  <si>
    <t>GAYHURST ROAD</t>
  </si>
  <si>
    <t>WILLONERS</t>
  </si>
  <si>
    <t>Sanjeev Pathak</t>
  </si>
  <si>
    <t>IMGA222092</t>
  </si>
  <si>
    <t>HAMILTON ROAD</t>
  </si>
  <si>
    <t>Newman Road</t>
  </si>
  <si>
    <t>IMGA222102</t>
  </si>
  <si>
    <t>YEADING GARDENS</t>
  </si>
  <si>
    <t>PERCY GARDENS</t>
  </si>
  <si>
    <t>IMGA222280</t>
  </si>
  <si>
    <t>COTTAGE PARK ROAD</t>
  </si>
  <si>
    <t>tRIIO TURNBULL, Dean</t>
  </si>
  <si>
    <t>WILLSON ROAD</t>
  </si>
  <si>
    <t>STIRLING ROAD</t>
  </si>
  <si>
    <t>HOLLYWOOD GARDENS</t>
  </si>
  <si>
    <t>IMGA222270</t>
  </si>
  <si>
    <t>MIDDLE WALK</t>
  </si>
  <si>
    <t>SUMMERS ROAD</t>
  </si>
  <si>
    <t>IMGA222442</t>
  </si>
  <si>
    <t>WAVERLEY DRIVE</t>
  </si>
  <si>
    <t>SAILING CLUB ROAD</t>
  </si>
  <si>
    <t>IMGA222358</t>
  </si>
  <si>
    <t>VINEYARD DRIVE</t>
  </si>
  <si>
    <t>IMGA222440</t>
  </si>
  <si>
    <t>WALLINGFORD CLOSE</t>
  </si>
  <si>
    <t>tRIIO JANES, Alun</t>
  </si>
  <si>
    <t>WAYLAND CLOSE</t>
  </si>
  <si>
    <t>tRIIO CLARK, James</t>
  </si>
  <si>
    <t>IMGA222114</t>
  </si>
  <si>
    <t>ARLINGTON DRIVE</t>
  </si>
  <si>
    <t>WILMOT ROAD</t>
  </si>
  <si>
    <t>MAYHEW CRESCENT</t>
  </si>
  <si>
    <t>tRIIO GARDNER, Barry</t>
  </si>
  <si>
    <t>BEDFORD AVENUE</t>
  </si>
  <si>
    <t>JONES WAY</t>
  </si>
  <si>
    <t>IMGA222439</t>
  </si>
  <si>
    <t>BARKER ROAD</t>
  </si>
  <si>
    <t>I &amp; G</t>
  </si>
  <si>
    <t>CMO Norris, Terry</t>
  </si>
  <si>
    <t>SUTHERLAND CHASE</t>
  </si>
  <si>
    <t>TEN ACRE LANE</t>
  </si>
  <si>
    <t>THORPE LEA ROAD</t>
  </si>
  <si>
    <t>IMGA222260</t>
  </si>
  <si>
    <t>CHILWICK ROAD</t>
  </si>
  <si>
    <t>GOODWIN ROAD</t>
  </si>
  <si>
    <t>IMGA222293</t>
  </si>
  <si>
    <t>SHAFTESBURY CRESCENT</t>
  </si>
  <si>
    <t>Tavistock Close</t>
  </si>
  <si>
    <t>HITHERBROOM ROAD</t>
  </si>
  <si>
    <t>KEATS CLOSE</t>
  </si>
  <si>
    <t>PORTLAND ROAD</t>
  </si>
  <si>
    <t>MINNIECROFT ROAD</t>
  </si>
  <si>
    <t>IMGA222438</t>
  </si>
  <si>
    <t>Hilltop Close</t>
  </si>
  <si>
    <t>SEGSBURY GROVE</t>
  </si>
  <si>
    <t>FERNDALE AVENUE</t>
  </si>
  <si>
    <t>IMGA222444</t>
  </si>
  <si>
    <t>STYLECROFT ROAD</t>
  </si>
  <si>
    <t>Andrew Wilding</t>
  </si>
  <si>
    <t>ELM LANE</t>
  </si>
  <si>
    <t>IMGA222292</t>
  </si>
  <si>
    <t>BOOTH DRIVE</t>
  </si>
  <si>
    <t>IMGA222107</t>
  </si>
  <si>
    <t>BARNHILL ROAD</t>
  </si>
  <si>
    <t>IMGA222349</t>
  </si>
  <si>
    <t>DUNCANNON CRESCENT</t>
  </si>
  <si>
    <t>Carryover</t>
  </si>
  <si>
    <t>Code</t>
  </si>
  <si>
    <t>Code2</t>
  </si>
  <si>
    <t>Category</t>
  </si>
  <si>
    <t xml:space="preserve"> &lt;=3''</t>
  </si>
  <si>
    <t>CI &lt;=3''</t>
  </si>
  <si>
    <t>CITier 1</t>
  </si>
  <si>
    <t>CI/SI LP &lt;=3"</t>
  </si>
  <si>
    <t>4-5”</t>
  </si>
  <si>
    <t>CI4-5”</t>
  </si>
  <si>
    <t>CI/SI LP 4"-5"</t>
  </si>
  <si>
    <t>6-7”</t>
  </si>
  <si>
    <t>CI6-7”</t>
  </si>
  <si>
    <t>CI/SI LP 6"-7"</t>
  </si>
  <si>
    <t>8”</t>
  </si>
  <si>
    <t>CI8”</t>
  </si>
  <si>
    <t>CI/SI LP 8"</t>
  </si>
  <si>
    <t>CI/SI MP 8"</t>
  </si>
  <si>
    <t>SI &lt;=3''</t>
  </si>
  <si>
    <t>SITier 1</t>
  </si>
  <si>
    <t>SI4-5”</t>
  </si>
  <si>
    <t>SI6-7”</t>
  </si>
  <si>
    <t>SI8”</t>
  </si>
  <si>
    <t>ST &lt;=3''</t>
  </si>
  <si>
    <t>STTier 1</t>
  </si>
  <si>
    <t>ST LP &lt;=3"</t>
  </si>
  <si>
    <t>ST4-5”</t>
  </si>
  <si>
    <t>ST LP 4"-5"</t>
  </si>
  <si>
    <t>ST6-7”</t>
  </si>
  <si>
    <t>ST LP 6"-7"</t>
  </si>
  <si>
    <t>ST8”</t>
  </si>
  <si>
    <t>ST LP 8"</t>
  </si>
  <si>
    <t>ST MP 8"</t>
  </si>
  <si>
    <t>DI &lt;=3''</t>
  </si>
  <si>
    <t>DITier 1</t>
  </si>
  <si>
    <t>DI LP &lt;=3"</t>
  </si>
  <si>
    <t>DI4-5”</t>
  </si>
  <si>
    <t>DI LP 4"-5"</t>
  </si>
  <si>
    <t>DI6-7”</t>
  </si>
  <si>
    <t>DI LP 6"-7"</t>
  </si>
  <si>
    <t>DI8”</t>
  </si>
  <si>
    <t>DI LP 8"</t>
  </si>
  <si>
    <t>T2/3</t>
  </si>
  <si>
    <t>2" ST</t>
  </si>
  <si>
    <t>Connected ST</t>
  </si>
  <si>
    <t>Diameter 2</t>
  </si>
  <si>
    <t>Diameter2</t>
  </si>
  <si>
    <t>Pressure3</t>
  </si>
  <si>
    <t>Tier4</t>
  </si>
  <si>
    <t>Material5</t>
  </si>
  <si>
    <t>Month6</t>
  </si>
  <si>
    <t>W/C</t>
  </si>
  <si>
    <t>LDP Meterage</t>
  </si>
  <si>
    <t>Banding Meterage</t>
  </si>
  <si>
    <t>LDP Forecast</t>
  </si>
  <si>
    <t>LDP Banding</t>
  </si>
  <si>
    <t xml:space="preserve">East 2 </t>
  </si>
  <si>
    <t>MURRAY</t>
  </si>
  <si>
    <t>DIRECT MOLE</t>
  </si>
  <si>
    <t>DHB UTILITIES</t>
  </si>
  <si>
    <t>2”</t>
  </si>
  <si>
    <t>ST2”</t>
  </si>
  <si>
    <t xml:space="preserve">Tier </t>
  </si>
  <si>
    <t xml:space="preserve">Category </t>
  </si>
  <si>
    <t>Abandonment 2”</t>
  </si>
  <si>
    <t>T2A</t>
  </si>
  <si>
    <t>T2B</t>
  </si>
  <si>
    <t>T3</t>
  </si>
  <si>
    <t xml:space="preserve">Policy /Non Policy </t>
  </si>
  <si>
    <t>CODE1</t>
  </si>
  <si>
    <t>CODE2</t>
  </si>
  <si>
    <t>&lt;=3”</t>
  </si>
  <si>
    <r>
      <t>4-5</t>
    </r>
    <r>
      <rPr>
        <sz val="11"/>
        <color theme="1"/>
        <rFont val="Calibri"/>
        <family val="2"/>
      </rPr>
      <t>ˮ</t>
    </r>
  </si>
  <si>
    <r>
      <t>&lt;=3</t>
    </r>
    <r>
      <rPr>
        <sz val="11"/>
        <color theme="1"/>
        <rFont val="Calibri"/>
        <family val="2"/>
      </rPr>
      <t>”</t>
    </r>
  </si>
  <si>
    <t>Week No</t>
  </si>
  <si>
    <t>Actual</t>
  </si>
  <si>
    <t>Forecast</t>
  </si>
  <si>
    <t>Budget</t>
  </si>
  <si>
    <t>MRB</t>
  </si>
  <si>
    <t>HRB</t>
  </si>
  <si>
    <t>Relay</t>
  </si>
  <si>
    <t>Transfer</t>
  </si>
  <si>
    <t>8"</t>
  </si>
  <si>
    <t>6-7"</t>
  </si>
  <si>
    <t>4"-5"</t>
  </si>
  <si>
    <t>&lt;=3"</t>
  </si>
  <si>
    <t>LMPS</t>
  </si>
  <si>
    <t>CBA</t>
  </si>
  <si>
    <t>HSE</t>
  </si>
  <si>
    <t>BFA</t>
  </si>
  <si>
    <t>MOBS</t>
  </si>
  <si>
    <t>Services</t>
  </si>
  <si>
    <t>CI/SI/DI LP &lt;=3"</t>
  </si>
  <si>
    <t>CI/SI/DI LP 4"-5"</t>
  </si>
  <si>
    <t>CI/SI/DI LP 6"-7"</t>
  </si>
  <si>
    <t>CI/SI/DI LP 8"</t>
  </si>
  <si>
    <t>CI/SI/DI MP 8"</t>
  </si>
  <si>
    <t>CI/SIDI LP 6"-7"</t>
  </si>
  <si>
    <t>CI/SI LP/DI 4"-5"</t>
  </si>
  <si>
    <t>Zone</t>
  </si>
  <si>
    <t>Project Manager</t>
  </si>
  <si>
    <t>Site Manager</t>
  </si>
  <si>
    <t>LDP Name</t>
  </si>
  <si>
    <t>Gang Leader</t>
  </si>
  <si>
    <t>Ref  No</t>
  </si>
  <si>
    <t>Namex (Triio Works Order)</t>
  </si>
  <si>
    <t>Town</t>
  </si>
  <si>
    <t>County</t>
  </si>
  <si>
    <t>Namex (Local Authority)</t>
  </si>
  <si>
    <t>PON Number</t>
  </si>
  <si>
    <t>PON Diameter</t>
  </si>
  <si>
    <t>Diameter Type</t>
  </si>
  <si>
    <t>PON Material</t>
  </si>
  <si>
    <t>Method</t>
  </si>
  <si>
    <t>Pon Category</t>
  </si>
  <si>
    <t>Pol Concat</t>
  </si>
  <si>
    <t xml:space="preserve">Ofgem </t>
  </si>
  <si>
    <t>Max. Risk Score</t>
  </si>
  <si>
    <t>Max. Budgeted Units (A)</t>
  </si>
  <si>
    <t>Contract Output</t>
  </si>
  <si>
    <t>Pure MR2</t>
  </si>
  <si>
    <t>DELIVERY_POT</t>
  </si>
  <si>
    <t>Start Date</t>
  </si>
  <si>
    <t>End Date</t>
  </si>
  <si>
    <t>Q3</t>
  </si>
  <si>
    <t>Q4</t>
  </si>
  <si>
    <t>Total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</si>
  <si>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</si>
  <si>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</si>
  <si>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</si>
  <si>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</si>
  <si>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</si>
  <si>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</si>
  <si>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</si>
  <si>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</si>
  <si>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</si>
  <si>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</si>
  <si>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</si>
  <si>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</si>
  <si>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</si>
  <si>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</si>
  <si>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</si>
  <si>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</si>
  <si>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</si>
  <si>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</si>
  <si>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</si>
  <si>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</si>
  <si>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</si>
  <si>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</si>
  <si>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</si>
  <si>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</si>
  <si>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</si>
  <si>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</si>
  <si>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</si>
  <si>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Abel Cruz</t>
  </si>
  <si>
    <t>WO-0760383</t>
  </si>
  <si>
    <t>LONDON</t>
  </si>
  <si>
    <t>BARNET</t>
  </si>
  <si>
    <t>T1</t>
  </si>
  <si>
    <t>Inch</t>
  </si>
  <si>
    <t>Open Cut</t>
  </si>
  <si>
    <t>T1Policy</t>
  </si>
  <si>
    <t>MR1</t>
  </si>
  <si>
    <t>N</t>
  </si>
  <si>
    <t>Non policy</t>
  </si>
  <si>
    <t>T1Non policy</t>
  </si>
  <si>
    <t>IMGA223200</t>
  </si>
  <si>
    <t>WO-0760952</t>
  </si>
  <si>
    <t>HOLDERS HILL ROAD</t>
  </si>
  <si>
    <t>PE</t>
  </si>
  <si>
    <t>WO-0760953</t>
  </si>
  <si>
    <t>THORNFIELD AVENUE</t>
  </si>
  <si>
    <t>Aurel Hoxhaj</t>
  </si>
  <si>
    <t>IMGA223204</t>
  </si>
  <si>
    <t>WO-0760918</t>
  </si>
  <si>
    <t>HAMPSTEAD WAY</t>
  </si>
  <si>
    <t>WO-0760919</t>
  </si>
  <si>
    <t>IMGA223206</t>
  </si>
  <si>
    <t>WO-0761330</t>
  </si>
  <si>
    <t>WELLGARTH ROAD</t>
  </si>
  <si>
    <t>WO-0761331</t>
  </si>
  <si>
    <t>MORLAND CLOSE</t>
  </si>
  <si>
    <t>WO-0761332</t>
  </si>
  <si>
    <t>Charlie Clark</t>
  </si>
  <si>
    <t>WO-0761531</t>
  </si>
  <si>
    <t>WOODFORD GREEN</t>
  </si>
  <si>
    <t>REDBRIDGE</t>
  </si>
  <si>
    <t>WO-0761532</t>
  </si>
  <si>
    <t>HUTTON CLOSE</t>
  </si>
  <si>
    <t>WO-0761533</t>
  </si>
  <si>
    <t>WO-0761534</t>
  </si>
  <si>
    <t>LDP Blank</t>
  </si>
  <si>
    <t>IMGA223374</t>
  </si>
  <si>
    <t>WO-0762222</t>
  </si>
  <si>
    <t>LECHMERE APPROACH</t>
  </si>
  <si>
    <t>WO-0762221</t>
  </si>
  <si>
    <t>LECHMERE AVENUE</t>
  </si>
  <si>
    <t>IMGA223237</t>
  </si>
  <si>
    <t>WO-0759612</t>
  </si>
  <si>
    <t>NEW NORTH ROAD</t>
  </si>
  <si>
    <t>ILFORD</t>
  </si>
  <si>
    <t>WO-0761520</t>
  </si>
  <si>
    <t>WALTHAM FOREST</t>
  </si>
  <si>
    <t>WO-0761521</t>
  </si>
  <si>
    <t>OAK HILL CRESCENT</t>
  </si>
  <si>
    <t>WO-0761522</t>
  </si>
  <si>
    <t>IMGA223295</t>
  </si>
  <si>
    <t>WO-0759648</t>
  </si>
  <si>
    <t>WO-0759649</t>
  </si>
  <si>
    <t>OAK HILL GARDENS</t>
  </si>
  <si>
    <t>Colin Grant</t>
  </si>
  <si>
    <t>WO-0759885</t>
  </si>
  <si>
    <t>CAMDEN</t>
  </si>
  <si>
    <t>IMGA223296</t>
  </si>
  <si>
    <t>WO-0759715</t>
  </si>
  <si>
    <t>PRITCHARDS ROAD</t>
  </si>
  <si>
    <t>HACKNEY</t>
  </si>
  <si>
    <t>TOWER HAMLETS</t>
  </si>
  <si>
    <t>IMGA221010</t>
  </si>
  <si>
    <t>WO-0760018</t>
  </si>
  <si>
    <t>AINSWORTH WAY</t>
  </si>
  <si>
    <t>Colin Grantham</t>
  </si>
  <si>
    <t>WO-0760010</t>
  </si>
  <si>
    <t>HARINGEY</t>
  </si>
  <si>
    <t>Darren Hailstone</t>
  </si>
  <si>
    <t>WO-0761266</t>
  </si>
  <si>
    <t>ROMFORD</t>
  </si>
  <si>
    <t>WO-0761267</t>
  </si>
  <si>
    <t>WO-0761268</t>
  </si>
  <si>
    <t>WO-0761269</t>
  </si>
  <si>
    <t>WO-0761270</t>
  </si>
  <si>
    <t>WO-0761271</t>
  </si>
  <si>
    <t>WO-0761624</t>
  </si>
  <si>
    <t>WO-0761625</t>
  </si>
  <si>
    <t>KENSINGTON DRIVE</t>
  </si>
  <si>
    <t>WO-0761626</t>
  </si>
  <si>
    <t>PORTMAN DRIVE</t>
  </si>
  <si>
    <t>IMGA223227</t>
  </si>
  <si>
    <t>WO-0761227</t>
  </si>
  <si>
    <t>ALDBOROUGH ROAD SOUTH</t>
  </si>
  <si>
    <t>WO-0761228</t>
  </si>
  <si>
    <t>DOWNSHALL AVENUE</t>
  </si>
  <si>
    <t>WO-0761229</t>
  </si>
  <si>
    <t>LEICESTER GARDENS</t>
  </si>
  <si>
    <t>IMGA223249</t>
  </si>
  <si>
    <t>WO-0761893</t>
  </si>
  <si>
    <t>THE GLADE</t>
  </si>
  <si>
    <t>WO-0761894</t>
  </si>
  <si>
    <t>HIGH ROAD</t>
  </si>
  <si>
    <t>WO-0761895</t>
  </si>
  <si>
    <t>BURLINGTON PLACE</t>
  </si>
  <si>
    <t>Dean Joseph</t>
  </si>
  <si>
    <t>WO-0761405</t>
  </si>
  <si>
    <t>EDGWARE</t>
  </si>
  <si>
    <t>Eamon McQuad</t>
  </si>
  <si>
    <t>WO-0761720</t>
  </si>
  <si>
    <t>WO-0761721</t>
  </si>
  <si>
    <t>HOOP LANE</t>
  </si>
  <si>
    <t>IMGA223205</t>
  </si>
  <si>
    <t>WO-0760263</t>
  </si>
  <si>
    <t>T2</t>
  </si>
  <si>
    <t>T2Policy</t>
  </si>
  <si>
    <t>MR2</t>
  </si>
  <si>
    <t>WO-0761879</t>
  </si>
  <si>
    <t>STANMORE</t>
  </si>
  <si>
    <t>WO-0761880</t>
  </si>
  <si>
    <t>NUTT GROVE</t>
  </si>
  <si>
    <t>WO-0761881</t>
  </si>
  <si>
    <t>JULIUS CAESAR WAY</t>
  </si>
  <si>
    <t>HARROW</t>
  </si>
  <si>
    <t>Ioan Iusco</t>
  </si>
  <si>
    <t>IMGA223328</t>
  </si>
  <si>
    <t>WO-0759598</t>
  </si>
  <si>
    <t>MACE STREET</t>
  </si>
  <si>
    <t>IMGA223319</t>
  </si>
  <si>
    <t>WO-0760101</t>
  </si>
  <si>
    <t>EXMOUTH STREET</t>
  </si>
  <si>
    <t>IMGA223321</t>
  </si>
  <si>
    <t>WO-0759764</t>
  </si>
  <si>
    <t>STEBONDALE STREET</t>
  </si>
  <si>
    <t>James Turner</t>
  </si>
  <si>
    <t>WO-0760046</t>
  </si>
  <si>
    <t>IMGA223191</t>
  </si>
  <si>
    <t>WO-0759665</t>
  </si>
  <si>
    <t>ORANGE HILL ROAD</t>
  </si>
  <si>
    <t>WO-0765818</t>
  </si>
  <si>
    <t>DEANSBROOK ROAD</t>
  </si>
  <si>
    <t>IMGA223406</t>
  </si>
  <si>
    <t>WO-0764515</t>
  </si>
  <si>
    <t>GOLDERS WAY</t>
  </si>
  <si>
    <t>Mark Clee</t>
  </si>
  <si>
    <t>WO-0759761</t>
  </si>
  <si>
    <t>Pat Caulfield</t>
  </si>
  <si>
    <t>WO-0760340</t>
  </si>
  <si>
    <t>WO-0760341</t>
  </si>
  <si>
    <t>WO-0761272</t>
  </si>
  <si>
    <t>WO-0761273</t>
  </si>
  <si>
    <t>THYRA GROVE</t>
  </si>
  <si>
    <t>Pawel Kulczewski</t>
  </si>
  <si>
    <t>IMGA223334</t>
  </si>
  <si>
    <t>WO-0761261</t>
  </si>
  <si>
    <t>FAIRFOOT ROAD</t>
  </si>
  <si>
    <t>WO-0761262</t>
  </si>
  <si>
    <t>CANTRELL ROAD</t>
  </si>
  <si>
    <t>WO-0761263</t>
  </si>
  <si>
    <t>SPANBY ROAD</t>
  </si>
  <si>
    <t>IMGA223324</t>
  </si>
  <si>
    <t>WO-0759727</t>
  </si>
  <si>
    <t>SALMON LANE</t>
  </si>
  <si>
    <t>IMGA223326</t>
  </si>
  <si>
    <t>WO-0759979</t>
  </si>
  <si>
    <t>CABLE STREET</t>
  </si>
  <si>
    <t>IMGA223335</t>
  </si>
  <si>
    <t>WO-0759716</t>
  </si>
  <si>
    <t>ROUNTON ROAD</t>
  </si>
  <si>
    <t>IMGA223327</t>
  </si>
  <si>
    <t>WO-0760223</t>
  </si>
  <si>
    <t>ROBINSON ROAD</t>
  </si>
  <si>
    <t>WO-0760224</t>
  </si>
  <si>
    <t>APPROACH ROAD</t>
  </si>
  <si>
    <t>IMGA223330</t>
  </si>
  <si>
    <t>WO-0759661</t>
  </si>
  <si>
    <t>OLD BETHNAL GREEN ROAD</t>
  </si>
  <si>
    <t>IMGA223332</t>
  </si>
  <si>
    <t>WO-0759968</t>
  </si>
  <si>
    <t>BRUCE ROAD</t>
  </si>
  <si>
    <t>Romeo Zhuka</t>
  </si>
  <si>
    <t>WO-0761698</t>
  </si>
  <si>
    <t>BRENT PARK ROAD</t>
  </si>
  <si>
    <t>WO-0761699</t>
  </si>
  <si>
    <t>WO-0761700</t>
  </si>
  <si>
    <t>WO-0761701</t>
  </si>
  <si>
    <t>IMGA223416</t>
  </si>
  <si>
    <t>WO-0765097</t>
  </si>
  <si>
    <t>MILLFIELD ROAD</t>
  </si>
  <si>
    <t>WO-0765098</t>
  </si>
  <si>
    <t>PLAYFIELD ROAD</t>
  </si>
  <si>
    <t>WO-0765099</t>
  </si>
  <si>
    <t>ST ALPHAGE WALK FOOTPATH ACCESS TO NO4-8 EVENS NO13-21 ODDS</t>
  </si>
  <si>
    <t>WO-0765100</t>
  </si>
  <si>
    <t>GASKARTH ROAD</t>
  </si>
  <si>
    <t>IMGA223418</t>
  </si>
  <si>
    <t>WO-0765059</t>
  </si>
  <si>
    <t>GARRATT ROAD</t>
  </si>
  <si>
    <t>WO-0765060</t>
  </si>
  <si>
    <t>ELMER GARDENS</t>
  </si>
  <si>
    <t>WO-0765061</t>
  </si>
  <si>
    <t>FAIRFIELD CRESCENT</t>
  </si>
  <si>
    <t>WO-0765062</t>
  </si>
  <si>
    <t>FAIRFIELD AVENUE</t>
  </si>
  <si>
    <t>WO-0765063</t>
  </si>
  <si>
    <t>PARKFIELD CLOSE</t>
  </si>
  <si>
    <t>Slavec Rutkowski</t>
  </si>
  <si>
    <t>WO-0761213</t>
  </si>
  <si>
    <t>WO-0761214</t>
  </si>
  <si>
    <t>WO-0761298</t>
  </si>
  <si>
    <t>WO-0761299</t>
  </si>
  <si>
    <t>IMGA223320</t>
  </si>
  <si>
    <t>WO-0761479</t>
  </si>
  <si>
    <t>ABBOTT ROAD</t>
  </si>
  <si>
    <t>WO-0761480</t>
  </si>
  <si>
    <t>NAIRN STREET</t>
  </si>
  <si>
    <t>IMGA223415</t>
  </si>
  <si>
    <t>WO-0765091</t>
  </si>
  <si>
    <t>JENKINS ROAD</t>
  </si>
  <si>
    <t>NEWHAM</t>
  </si>
  <si>
    <t>WO-0765092</t>
  </si>
  <si>
    <t>PORT CRESCENT</t>
  </si>
  <si>
    <t>WO-0765093</t>
  </si>
  <si>
    <t>PALMER ROAD</t>
  </si>
  <si>
    <t>WO-0765094</t>
  </si>
  <si>
    <t>HOLBORN ROAD</t>
  </si>
  <si>
    <t>WO-0765095</t>
  </si>
  <si>
    <t>ALLIANCE ROAD</t>
  </si>
  <si>
    <t>WO-0765096</t>
  </si>
  <si>
    <t>WESTPORT ROAD</t>
  </si>
  <si>
    <t>IMGA223331</t>
  </si>
  <si>
    <t>WO-0761784</t>
  </si>
  <si>
    <t>THREE MILL LANE</t>
  </si>
  <si>
    <t>WO-0761785</t>
  </si>
  <si>
    <t>HANCOCK ROAD</t>
  </si>
  <si>
    <t>WO-0763152</t>
  </si>
  <si>
    <t>Andrew Clements</t>
  </si>
  <si>
    <t>WO-0760429</t>
  </si>
  <si>
    <t>HORNCHURCH</t>
  </si>
  <si>
    <t>HAVERING</t>
  </si>
  <si>
    <t>WO-0760430</t>
  </si>
  <si>
    <t>WO-0760431</t>
  </si>
  <si>
    <t>IMGA223346</t>
  </si>
  <si>
    <t>WO-0761664</t>
  </si>
  <si>
    <t>DUXFORD CLOSE</t>
  </si>
  <si>
    <t>WO-0761665</t>
  </si>
  <si>
    <t>TANGMERE CRESCENT</t>
  </si>
  <si>
    <t>WO-0761666</t>
  </si>
  <si>
    <t>STANSTED CLOSE</t>
  </si>
  <si>
    <t>IMGA223347</t>
  </si>
  <si>
    <t>WO-0760194</t>
  </si>
  <si>
    <t>WO-0760195</t>
  </si>
  <si>
    <t>HAWKINGE WAY</t>
  </si>
  <si>
    <t>IMGA223360</t>
  </si>
  <si>
    <t>WO-0761535</t>
  </si>
  <si>
    <t>ASHVALE DRIVE</t>
  </si>
  <si>
    <t>UPMINSTER</t>
  </si>
  <si>
    <t>WO-0761536</t>
  </si>
  <si>
    <t>ASHVALE GARDENS</t>
  </si>
  <si>
    <t>WO-0761537</t>
  </si>
  <si>
    <t>JUDITH ANNE COURT</t>
  </si>
  <si>
    <t>WO-0761538</t>
  </si>
  <si>
    <t>ST MARYS LANE</t>
  </si>
  <si>
    <t>WO-0761539</t>
  </si>
  <si>
    <t>WESTBURY TERRACE</t>
  </si>
  <si>
    <t>Non-Policy</t>
  </si>
  <si>
    <t>T1Non-Policy</t>
  </si>
  <si>
    <t>Ashley Sheppard</t>
  </si>
  <si>
    <t>WO-0760933</t>
  </si>
  <si>
    <t>BILLERICAY</t>
  </si>
  <si>
    <t>ESSEX</t>
  </si>
  <si>
    <t>WO-0760934</t>
  </si>
  <si>
    <t>WO-0760935</t>
  </si>
  <si>
    <t>WO-0760936</t>
  </si>
  <si>
    <t>WO-0760937</t>
  </si>
  <si>
    <t>WO-0760939</t>
  </si>
  <si>
    <t>WO-0760940</t>
  </si>
  <si>
    <t>WO-0760941</t>
  </si>
  <si>
    <t>Barry Gardner</t>
  </si>
  <si>
    <t>IMGA223266</t>
  </si>
  <si>
    <t>WO-0760456</t>
  </si>
  <si>
    <t>LOUGHTON</t>
  </si>
  <si>
    <t>WO-0760457</t>
  </si>
  <si>
    <t>CARROLL HILL</t>
  </si>
  <si>
    <t>WO-0760458</t>
  </si>
  <si>
    <t>WELLFIELDS</t>
  </si>
  <si>
    <t>IMGA223262</t>
  </si>
  <si>
    <t>WO-0759958</t>
  </si>
  <si>
    <t>WOODSIDE</t>
  </si>
  <si>
    <t>BUCKHURST HILL</t>
  </si>
  <si>
    <t>IMGA223264</t>
  </si>
  <si>
    <t>WO-0760075</t>
  </si>
  <si>
    <t>DOVES COTTAGE</t>
  </si>
  <si>
    <t>IMGA223268</t>
  </si>
  <si>
    <t>WO-0759607</t>
  </si>
  <si>
    <t>MARJORAMS AVENUE</t>
  </si>
  <si>
    <t>IMGA223267</t>
  </si>
  <si>
    <t>WO-0761350</t>
  </si>
  <si>
    <t>ST JOHNS ROAD</t>
  </si>
  <si>
    <t>WO-0761351</t>
  </si>
  <si>
    <t>GRASMERE CLOSE</t>
  </si>
  <si>
    <t>IMGA223269</t>
  </si>
  <si>
    <t>WO-0759744</t>
  </si>
  <si>
    <t>SHAFTESBURY</t>
  </si>
  <si>
    <t>IMGA223259</t>
  </si>
  <si>
    <t>WO-0761282</t>
  </si>
  <si>
    <t>FOREST SIDE</t>
  </si>
  <si>
    <t>WO-0761283</t>
  </si>
  <si>
    <t>Billy Linwood</t>
  </si>
  <si>
    <t>WO-0764546</t>
  </si>
  <si>
    <t>LYNNETT ROAD</t>
  </si>
  <si>
    <t>DAGENHAM</t>
  </si>
  <si>
    <t>BARKING AND DAGENHAM</t>
  </si>
  <si>
    <t>WO-0764547</t>
  </si>
  <si>
    <t>DAVID ROAD</t>
  </si>
  <si>
    <t>WO-0764548</t>
  </si>
  <si>
    <t>WO-0764549</t>
  </si>
  <si>
    <t>WO-0760420</t>
  </si>
  <si>
    <t>WO-0760421</t>
  </si>
  <si>
    <t>JOAN ROAD</t>
  </si>
  <si>
    <t>WO-0760422</t>
  </si>
  <si>
    <t>GRAFTON GARDENS</t>
  </si>
  <si>
    <t>WO-0760423</t>
  </si>
  <si>
    <t>WO-0760424</t>
  </si>
  <si>
    <t>JOAN GARDENS</t>
  </si>
  <si>
    <t>IMGA223173</t>
  </si>
  <si>
    <t>WO-0761641</t>
  </si>
  <si>
    <t>WHALEBONE LANE SOUTH</t>
  </si>
  <si>
    <t>WO-0761642</t>
  </si>
  <si>
    <t>PURLAND CLOSE</t>
  </si>
  <si>
    <t>IMGA223164</t>
  </si>
  <si>
    <t>WO-0760384</t>
  </si>
  <si>
    <t>REEDE ROAD</t>
  </si>
  <si>
    <t>WO-0760385</t>
  </si>
  <si>
    <t>ROGERS ROAD</t>
  </si>
  <si>
    <t>WO-0760386</t>
  </si>
  <si>
    <t>STERRY ROAD</t>
  </si>
  <si>
    <t>Bradley Bell</t>
  </si>
  <si>
    <t>IMGA223381</t>
  </si>
  <si>
    <t>WO-0762160</t>
  </si>
  <si>
    <t>CHURCH STREET</t>
  </si>
  <si>
    <t>Above Ground</t>
  </si>
  <si>
    <t>IMGA223385</t>
  </si>
  <si>
    <t>WO-0762255</t>
  </si>
  <si>
    <t>ROBERT WAY</t>
  </si>
  <si>
    <t>WICKFORD</t>
  </si>
  <si>
    <t>Dan Beard</t>
  </si>
  <si>
    <t>WO-0761618</t>
  </si>
  <si>
    <t>WO-0761619</t>
  </si>
  <si>
    <t>WO-0761620</t>
  </si>
  <si>
    <t>WO-0759726</t>
  </si>
  <si>
    <t>WO-0761287</t>
  </si>
  <si>
    <t>WO-0761288</t>
  </si>
  <si>
    <t>RUSHOLME AVENUE</t>
  </si>
  <si>
    <t>WO-0761289</t>
  </si>
  <si>
    <t>LISTOWEL ROAD</t>
  </si>
  <si>
    <t>WO-0761290</t>
  </si>
  <si>
    <t>CRESCENT ROAD</t>
  </si>
  <si>
    <t>WO-0761291</t>
  </si>
  <si>
    <t>LAWRENCE CRESCENT</t>
  </si>
  <si>
    <t>IMGA223161</t>
  </si>
  <si>
    <t>WO-0761683</t>
  </si>
  <si>
    <t>OXLOW LANE</t>
  </si>
  <si>
    <t>WO-0761681</t>
  </si>
  <si>
    <t>WO-0761682</t>
  </si>
  <si>
    <t>IMGA223148</t>
  </si>
  <si>
    <t>WO-0760381</t>
  </si>
  <si>
    <t>MOVERS LANE</t>
  </si>
  <si>
    <t>BARKING</t>
  </si>
  <si>
    <t>WO-0760382</t>
  </si>
  <si>
    <t>Dan Marsh</t>
  </si>
  <si>
    <t>WO-0761771</t>
  </si>
  <si>
    <t>WEST HORNDON</t>
  </si>
  <si>
    <t>WO-0761772</t>
  </si>
  <si>
    <t>Dan Parish</t>
  </si>
  <si>
    <t>IMGA223387</t>
  </si>
  <si>
    <t>WO-0762166</t>
  </si>
  <si>
    <t>LABURNUM AVENUE</t>
  </si>
  <si>
    <t>WO-0762167</t>
  </si>
  <si>
    <t>LILAC AVENUE</t>
  </si>
  <si>
    <t>WO-0762168</t>
  </si>
  <si>
    <t>WO-0762169</t>
  </si>
  <si>
    <t>ALMOND AVENUE</t>
  </si>
  <si>
    <t>WO-0762170</t>
  </si>
  <si>
    <t>DEIRDRE AVENUE</t>
  </si>
  <si>
    <t>WO-0765827</t>
  </si>
  <si>
    <t>ST PETERS TERRACE</t>
  </si>
  <si>
    <t>WO-0765828</t>
  </si>
  <si>
    <t>Dean Wilder</t>
  </si>
  <si>
    <t>WO-0761076</t>
  </si>
  <si>
    <t>RAYLEIGH</t>
  </si>
  <si>
    <t>WO-0761077</t>
  </si>
  <si>
    <t>WO-0761078</t>
  </si>
  <si>
    <t>IMGA223392</t>
  </si>
  <si>
    <t>WO-0762210</t>
  </si>
  <si>
    <t>HETZAND ROAD</t>
  </si>
  <si>
    <t>CANVEY ISLAND</t>
  </si>
  <si>
    <t>Castle Point Borough Council</t>
  </si>
  <si>
    <t>IMGA223399</t>
  </si>
  <si>
    <t>WO-0762261</t>
  </si>
  <si>
    <t>SOUTHEND ROAD</t>
  </si>
  <si>
    <t>HOCKLEY</t>
  </si>
  <si>
    <t>IMGA223391</t>
  </si>
  <si>
    <t>WO-0762226</t>
  </si>
  <si>
    <t>BENFLEET</t>
  </si>
  <si>
    <t>Gerrard O'Day</t>
  </si>
  <si>
    <t>IMGA223390</t>
  </si>
  <si>
    <t>WO-0762178</t>
  </si>
  <si>
    <t>MARGARITE WAY</t>
  </si>
  <si>
    <t>WO-0762179</t>
  </si>
  <si>
    <t>LOUVAINE AVENUE</t>
  </si>
  <si>
    <t>WO-0762180</t>
  </si>
  <si>
    <t>ELIZABETH DRIVE</t>
  </si>
  <si>
    <t>WO-0762181</t>
  </si>
  <si>
    <t>VICTORIA CRESCENT</t>
  </si>
  <si>
    <t>WO-0762182</t>
  </si>
  <si>
    <t>VICTORIA AVENUE</t>
  </si>
  <si>
    <t>HArry Winter</t>
  </si>
  <si>
    <t>WO-0761678</t>
  </si>
  <si>
    <t>MARCUS AVENUE</t>
  </si>
  <si>
    <t>THORPE BAY</t>
  </si>
  <si>
    <t>SOUTHEND-ON-SEA</t>
  </si>
  <si>
    <t>WO-0761679</t>
  </si>
  <si>
    <t>ST JAMES AVENUE</t>
  </si>
  <si>
    <t>WO-0761680</t>
  </si>
  <si>
    <t>WO-0760145</t>
  </si>
  <si>
    <t>IMGA223060</t>
  </si>
  <si>
    <t>WO-0761658</t>
  </si>
  <si>
    <t>SOMERSET AVENUE</t>
  </si>
  <si>
    <t>ROCHFORD</t>
  </si>
  <si>
    <t>WO-0761659</t>
  </si>
  <si>
    <t>PERCY COTTIS ROAD</t>
  </si>
  <si>
    <t>WO-0761660</t>
  </si>
  <si>
    <t>IMGA223063</t>
  </si>
  <si>
    <t>WO-0761507</t>
  </si>
  <si>
    <t>ASHANTI CLOSE</t>
  </si>
  <si>
    <t>SHOEBURYNESS</t>
  </si>
  <si>
    <t>WO-0761508</t>
  </si>
  <si>
    <t>EAGLE WAY</t>
  </si>
  <si>
    <t>WO-0761509</t>
  </si>
  <si>
    <t>WO-0759618</t>
  </si>
  <si>
    <t>ASHINGDON</t>
  </si>
  <si>
    <t>WO-0759619</t>
  </si>
  <si>
    <t>Jamie Clarke</t>
  </si>
  <si>
    <t>WO-0761302</t>
  </si>
  <si>
    <t>WO-0761303</t>
  </si>
  <si>
    <t>WO-0761304</t>
  </si>
  <si>
    <t>WO-0761305</t>
  </si>
  <si>
    <t>WO-0761306</t>
  </si>
  <si>
    <t>LEIGH ROAD</t>
  </si>
  <si>
    <t>WO-0761307</t>
  </si>
  <si>
    <t>ASHINGDALE CLOSE</t>
  </si>
  <si>
    <t>WO-0761308</t>
  </si>
  <si>
    <t>MEYNELL AVENUE</t>
  </si>
  <si>
    <t>WO-0761309</t>
  </si>
  <si>
    <t>MARINE APPROACH</t>
  </si>
  <si>
    <t>T1 GD1 ENM</t>
  </si>
  <si>
    <t>IMGA223137</t>
  </si>
  <si>
    <t>WO-0761215</t>
  </si>
  <si>
    <t>OAK ROAD</t>
  </si>
  <si>
    <t>WO-0761216</t>
  </si>
  <si>
    <t>HAWTHORN ROAD</t>
  </si>
  <si>
    <t>WO-0761217</t>
  </si>
  <si>
    <t>WO-0761218</t>
  </si>
  <si>
    <t>WO-0761219</t>
  </si>
  <si>
    <t>THE PARKWAY</t>
  </si>
  <si>
    <t>WO-0761220</t>
  </si>
  <si>
    <t>BLACKTHORNE ROAD</t>
  </si>
  <si>
    <t>IMGA223046</t>
  </si>
  <si>
    <t>WO-0761446</t>
  </si>
  <si>
    <t>JOTMANS LANE</t>
  </si>
  <si>
    <t>WO-0761447</t>
  </si>
  <si>
    <t>WATLINGTON ROAD</t>
  </si>
  <si>
    <t>WO-0761448</t>
  </si>
  <si>
    <t>APPLETON ROAD</t>
  </si>
  <si>
    <t>WO-0761449</t>
  </si>
  <si>
    <t>Jamie Wilder</t>
  </si>
  <si>
    <t>WO-0761455</t>
  </si>
  <si>
    <t>WO-0761456</t>
  </si>
  <si>
    <t>BRAGG CLOSE</t>
  </si>
  <si>
    <t>IMGA223144</t>
  </si>
  <si>
    <t>WO-0759697</t>
  </si>
  <si>
    <t>RENWICK ROAD</t>
  </si>
  <si>
    <t>IMGA223362</t>
  </si>
  <si>
    <t>WO-0759771</t>
  </si>
  <si>
    <t>SPRINGFIELD GARDENS</t>
  </si>
  <si>
    <t>Jason Skinner</t>
  </si>
  <si>
    <t>WO-0761758</t>
  </si>
  <si>
    <t>WO-0761759</t>
  </si>
  <si>
    <t>JDT TBA 1</t>
  </si>
  <si>
    <t>IMGA223106</t>
  </si>
  <si>
    <t>WO-0761396</t>
  </si>
  <si>
    <t>GRAYS</t>
  </si>
  <si>
    <t>THURROCK</t>
  </si>
  <si>
    <t>WO-0761397</t>
  </si>
  <si>
    <t>SHERWOOD</t>
  </si>
  <si>
    <t>IMGA223122</t>
  </si>
  <si>
    <t>WO-0761502</t>
  </si>
  <si>
    <t>PURFLEET-ON-THAMES</t>
  </si>
  <si>
    <t>WO-0761503</t>
  </si>
  <si>
    <t>SOUTHGATE</t>
  </si>
  <si>
    <t>WO-0761504</t>
  </si>
  <si>
    <t>WATTS CRESCENT</t>
  </si>
  <si>
    <t>WO-0761505</t>
  </si>
  <si>
    <t>WOOD AVENUE</t>
  </si>
  <si>
    <t>WO-0761506</t>
  </si>
  <si>
    <t>ARTERIAL ROAD</t>
  </si>
  <si>
    <t>JDT TBA 2</t>
  </si>
  <si>
    <t>IMGA223363</t>
  </si>
  <si>
    <t>WO-0759791</t>
  </si>
  <si>
    <t>ST LAWRENCE ROAD</t>
  </si>
  <si>
    <t>IMGA223349</t>
  </si>
  <si>
    <t>WO-0759631</t>
  </si>
  <si>
    <t>MERCURY GARDENS</t>
  </si>
  <si>
    <t>IMGA223404</t>
  </si>
  <si>
    <t>WO-0764665</t>
  </si>
  <si>
    <t>FAIRLAWNS CLOSE</t>
  </si>
  <si>
    <t>Ducted</t>
  </si>
  <si>
    <t>IMGA223092</t>
  </si>
  <si>
    <t>WO-0759852</t>
  </si>
  <si>
    <t>THORN LANE</t>
  </si>
  <si>
    <t>RAINHAM</t>
  </si>
  <si>
    <t>IMGA223371</t>
  </si>
  <si>
    <t>WO-0762150</t>
  </si>
  <si>
    <t>ARDLEIGH GREEN ROAD</t>
  </si>
  <si>
    <t>John Redmond</t>
  </si>
  <si>
    <t>IMGA223394</t>
  </si>
  <si>
    <t>WO-0762246</t>
  </si>
  <si>
    <t>CHELMSFORD ROAD</t>
  </si>
  <si>
    <t>RAWRETH</t>
  </si>
  <si>
    <t>KLT TBA</t>
  </si>
  <si>
    <t>WO-0761708</t>
  </si>
  <si>
    <t>WO-0761709</t>
  </si>
  <si>
    <t>STAG LANE</t>
  </si>
  <si>
    <t>IMGA223265</t>
  </si>
  <si>
    <t>WO-0760452</t>
  </si>
  <si>
    <t>BROOK ROAD</t>
  </si>
  <si>
    <t>WO-0760453</t>
  </si>
  <si>
    <t>BROOKLYN AVENUE</t>
  </si>
  <si>
    <t>IMGA223260</t>
  </si>
  <si>
    <t>WO-0761407</t>
  </si>
  <si>
    <t>THE DRUMMONDS</t>
  </si>
  <si>
    <t>WO-0761408</t>
  </si>
  <si>
    <t>KNIGHTON LANE</t>
  </si>
  <si>
    <t>WO-0761409</t>
  </si>
  <si>
    <t>QUEENS ROAD</t>
  </si>
  <si>
    <t>WO-0761410</t>
  </si>
  <si>
    <t>PALMERSTON ROAD</t>
  </si>
  <si>
    <t>IMGA223270</t>
  </si>
  <si>
    <t>WO-0761224</t>
  </si>
  <si>
    <t>DEBDEN LANE</t>
  </si>
  <si>
    <t>WO-0761225</t>
  </si>
  <si>
    <t>ENGLANDS LANE</t>
  </si>
  <si>
    <t>WO-0761226</t>
  </si>
  <si>
    <t>RIPLEY VIEW</t>
  </si>
  <si>
    <t>Lee Bulter</t>
  </si>
  <si>
    <t>WO-0759899</t>
  </si>
  <si>
    <t>IMGA223172</t>
  </si>
  <si>
    <t>WO-0761488</t>
  </si>
  <si>
    <t>CHITTYS LANE</t>
  </si>
  <si>
    <t>WO-0761489</t>
  </si>
  <si>
    <t>MAYFIELD ROAD</t>
  </si>
  <si>
    <t>WO-0761490</t>
  </si>
  <si>
    <t>BURNSIDE ROAD</t>
  </si>
  <si>
    <t>IMGA223423</t>
  </si>
  <si>
    <t>WO-0765360</t>
  </si>
  <si>
    <t>SHORTCROFTS ROAD</t>
  </si>
  <si>
    <t>WO-0765361</t>
  </si>
  <si>
    <t>IVYHOUSE ROAD</t>
  </si>
  <si>
    <t>IMGA223414</t>
  </si>
  <si>
    <t>WO-0764947</t>
  </si>
  <si>
    <t>KING EDWARDS ROAD</t>
  </si>
  <si>
    <t>Lee Maddocks</t>
  </si>
  <si>
    <t>WO-0759682</t>
  </si>
  <si>
    <t>WO-0759683</t>
  </si>
  <si>
    <t>IMGA223358</t>
  </si>
  <si>
    <t>WO-0764639</t>
  </si>
  <si>
    <t>BROOKDALE AVENUE</t>
  </si>
  <si>
    <t>WO-0764640</t>
  </si>
  <si>
    <t>BROOKDALE CLOSE</t>
  </si>
  <si>
    <t>IMGA223091</t>
  </si>
  <si>
    <t>WO-0759866</t>
  </si>
  <si>
    <t>LAMBS LANE NORTH</t>
  </si>
  <si>
    <t>WO-0759867</t>
  </si>
  <si>
    <t>WARWICK ROAD</t>
  </si>
  <si>
    <t>IMGA223351</t>
  </si>
  <si>
    <t>WO-0760119</t>
  </si>
  <si>
    <t>FARNHAM ROAD</t>
  </si>
  <si>
    <t>WO-0760845</t>
  </si>
  <si>
    <t>HILLDENE AVENUE</t>
  </si>
  <si>
    <t>IMGA223403</t>
  </si>
  <si>
    <t>WO-0764434</t>
  </si>
  <si>
    <t>IVY LODGE LANE</t>
  </si>
  <si>
    <t>WO-0764435</t>
  </si>
  <si>
    <t>SHEPHERDS HILL</t>
  </si>
  <si>
    <t>Lee Miles</t>
  </si>
  <si>
    <t>WO-0760387</t>
  </si>
  <si>
    <t>WO-0761328</t>
  </si>
  <si>
    <t>WO-0761329</t>
  </si>
  <si>
    <t>PRESTON GARDENS</t>
  </si>
  <si>
    <t>IMGA223074</t>
  </si>
  <si>
    <t>WO-0761737</t>
  </si>
  <si>
    <t>THE RIDGEWAY</t>
  </si>
  <si>
    <t>WESTCLIFF-ON-SEA</t>
  </si>
  <si>
    <t>WO-0761738</t>
  </si>
  <si>
    <t>THE CROSSWAYS</t>
  </si>
  <si>
    <t>WO-0761739</t>
  </si>
  <si>
    <t>RIDGEWAY GARDENS</t>
  </si>
  <si>
    <t>WO-0761740</t>
  </si>
  <si>
    <t>HILLWAY</t>
  </si>
  <si>
    <t>Lloyd Smith</t>
  </si>
  <si>
    <t>WO-0761563</t>
  </si>
  <si>
    <t>WO-0761564</t>
  </si>
  <si>
    <t>WO-0761565</t>
  </si>
  <si>
    <t>WO-0761566</t>
  </si>
  <si>
    <t>WO-0760122</t>
  </si>
  <si>
    <t>WO-0759850</t>
  </si>
  <si>
    <t>WO-0760462</t>
  </si>
  <si>
    <t>IMGA223045</t>
  </si>
  <si>
    <t>WO-0761437</t>
  </si>
  <si>
    <t>THE LARCHES</t>
  </si>
  <si>
    <t>WO-0761436</t>
  </si>
  <si>
    <t>OAK WALK</t>
  </si>
  <si>
    <t>WO-0761438</t>
  </si>
  <si>
    <t>HORNBEAMS</t>
  </si>
  <si>
    <t>IMGA223065</t>
  </si>
  <si>
    <t>WO-0761450</t>
  </si>
  <si>
    <t>KENSINGTON ROAD</t>
  </si>
  <si>
    <t>WO-0761451</t>
  </si>
  <si>
    <t>WOODGRANGE DRIVE</t>
  </si>
  <si>
    <t>Luke Daughters-Wright</t>
  </si>
  <si>
    <t>WO-0761936</t>
  </si>
  <si>
    <t>CANEWDON CLOSE</t>
  </si>
  <si>
    <t>WO-0761937</t>
  </si>
  <si>
    <t>WO-0761938</t>
  </si>
  <si>
    <t>REGENCY CLOSE</t>
  </si>
  <si>
    <t>Luke Kamenshut</t>
  </si>
  <si>
    <t>WO-0761875</t>
  </si>
  <si>
    <t>WARLEY</t>
  </si>
  <si>
    <t>WO-0761876</t>
  </si>
  <si>
    <t>WO-0761877</t>
  </si>
  <si>
    <t>WO-0761878</t>
  </si>
  <si>
    <t>NELSON CLOSE</t>
  </si>
  <si>
    <t>IMGA223026</t>
  </si>
  <si>
    <t>WO-0760973</t>
  </si>
  <si>
    <t>THORNDALES</t>
  </si>
  <si>
    <t>WO-0760971</t>
  </si>
  <si>
    <t>HARTSWOOD ROAD</t>
  </si>
  <si>
    <t>IMGA223020</t>
  </si>
  <si>
    <t>WO-0761774</t>
  </si>
  <si>
    <t>THE DELL</t>
  </si>
  <si>
    <t>GREAT WARLEY</t>
  </si>
  <si>
    <t>WO-0761775</t>
  </si>
  <si>
    <t>HAMMONDS LANE</t>
  </si>
  <si>
    <t>WO-0760972</t>
  </si>
  <si>
    <t>ST JOHNS AVENUE</t>
  </si>
  <si>
    <t>WO-0760974</t>
  </si>
  <si>
    <t>HARTSWOOD CLOSE</t>
  </si>
  <si>
    <t>WO-0761773</t>
  </si>
  <si>
    <t>WARLEY HILL</t>
  </si>
  <si>
    <t>IMGA223400</t>
  </si>
  <si>
    <t>WO-0762183</t>
  </si>
  <si>
    <t>ARUNDEL ROAD</t>
  </si>
  <si>
    <t>WO-0762184</t>
  </si>
  <si>
    <t>RADNOR ROAD</t>
  </si>
  <si>
    <t>WO-0762185</t>
  </si>
  <si>
    <t>ULVERSTON ROAD</t>
  </si>
  <si>
    <t>WO-0762186</t>
  </si>
  <si>
    <t>ETHELBERT ROAD</t>
  </si>
  <si>
    <t>WO-0762187</t>
  </si>
  <si>
    <t>ELLESMERE ROAD</t>
  </si>
  <si>
    <t>WO-0762188</t>
  </si>
  <si>
    <t>CANEWDON ROAD</t>
  </si>
  <si>
    <t>WO-0762189</t>
  </si>
  <si>
    <t>Martin Tonge</t>
  </si>
  <si>
    <t>WO-0759836</t>
  </si>
  <si>
    <t>HAWKWELL</t>
  </si>
  <si>
    <t>WO-0760342</t>
  </si>
  <si>
    <t>WO-0760343</t>
  </si>
  <si>
    <t>WO-0760344</t>
  </si>
  <si>
    <t>HAARLEM ROAD</t>
  </si>
  <si>
    <t>WO-0760345</t>
  </si>
  <si>
    <t>BATAVIA ROAD</t>
  </si>
  <si>
    <t>WO-0760346</t>
  </si>
  <si>
    <t>DYKE CRESCENT</t>
  </si>
  <si>
    <t>IMGA223054</t>
  </si>
  <si>
    <t>WO-0761221</t>
  </si>
  <si>
    <t>DOWN HALL ROAD</t>
  </si>
  <si>
    <t>WO-0761222</t>
  </si>
  <si>
    <t>HARPER WAY</t>
  </si>
  <si>
    <t>WO-0761223</t>
  </si>
  <si>
    <t>BIRCH CLOSE</t>
  </si>
  <si>
    <t>IMGA223370</t>
  </si>
  <si>
    <t>WO-0762247</t>
  </si>
  <si>
    <t>IMGA223047</t>
  </si>
  <si>
    <t>WO-0761863</t>
  </si>
  <si>
    <t>CHANDOS PARADE</t>
  </si>
  <si>
    <t>WO-0761864</t>
  </si>
  <si>
    <t>WOODFIELD ROAD</t>
  </si>
  <si>
    <t>IMGA223041</t>
  </si>
  <si>
    <t>WO-0761798</t>
  </si>
  <si>
    <t>UNDERHILL ROAD</t>
  </si>
  <si>
    <t>WO-0761799</t>
  </si>
  <si>
    <t>AVENUE ROAD</t>
  </si>
  <si>
    <t>Nathan Forge</t>
  </si>
  <si>
    <t>WO-0761231</t>
  </si>
  <si>
    <t>WO-0761232</t>
  </si>
  <si>
    <t>WO-0761230</t>
  </si>
  <si>
    <t>WO-0761469</t>
  </si>
  <si>
    <t>CORRINGHAM</t>
  </si>
  <si>
    <t>WO-0761470</t>
  </si>
  <si>
    <t>CROFTON AVENUE</t>
  </si>
  <si>
    <t>WO-0761471</t>
  </si>
  <si>
    <t>HAWTHORNE ROAD</t>
  </si>
  <si>
    <t>IMGA223379</t>
  </si>
  <si>
    <t>WO-0762176</t>
  </si>
  <si>
    <t>LENTHALL AVENUE</t>
  </si>
  <si>
    <t>WO-0762177</t>
  </si>
  <si>
    <t>DUKES AVENUE</t>
  </si>
  <si>
    <t>IMGA223102</t>
  </si>
  <si>
    <t>WO-0759584</t>
  </si>
  <si>
    <t>LODGE LANE</t>
  </si>
  <si>
    <t>IMGA223123</t>
  </si>
  <si>
    <t>WO-0761310</t>
  </si>
  <si>
    <t>FOYLE DRIVE</t>
  </si>
  <si>
    <t>SOUTH OCKENDON</t>
  </si>
  <si>
    <t>WO-0761311</t>
  </si>
  <si>
    <t>GARRON LANE</t>
  </si>
  <si>
    <t>Nicholas Pavitt</t>
  </si>
  <si>
    <t>WO-0761431</t>
  </si>
  <si>
    <t>WO-0761432</t>
  </si>
  <si>
    <t>WO-0761435</t>
  </si>
  <si>
    <t>WO-0761312</t>
  </si>
  <si>
    <t>CRANMER GARDENS</t>
  </si>
  <si>
    <t>WO-0761313</t>
  </si>
  <si>
    <t>WO-0761314</t>
  </si>
  <si>
    <t>WO-0761315</t>
  </si>
  <si>
    <t>IMGA223163</t>
  </si>
  <si>
    <t>WO-0761632</t>
  </si>
  <si>
    <t>WO-0761629</t>
  </si>
  <si>
    <t>MANOR CLOSE</t>
  </si>
  <si>
    <t>WO-0761630</t>
  </si>
  <si>
    <t>ROOSEVELT WAY</t>
  </si>
  <si>
    <t>WO-0761631</t>
  </si>
  <si>
    <t>NORTON ROAD</t>
  </si>
  <si>
    <t>WO-0761633</t>
  </si>
  <si>
    <t>Paul Pilkington</t>
  </si>
  <si>
    <t>WO-0760323</t>
  </si>
  <si>
    <t>WO-0760324</t>
  </si>
  <si>
    <t>WO-0760325</t>
  </si>
  <si>
    <t>IMGA223130</t>
  </si>
  <si>
    <t>WO-0761198</t>
  </si>
  <si>
    <t>DOCK ROAD</t>
  </si>
  <si>
    <t>TILBURY</t>
  </si>
  <si>
    <t>WO-0761199</t>
  </si>
  <si>
    <t>MONTREAL ROAD</t>
  </si>
  <si>
    <t>IMGA223377</t>
  </si>
  <si>
    <t>WO-0762258</t>
  </si>
  <si>
    <t>SOUTH HILL</t>
  </si>
  <si>
    <t>HORNDON ON THE HILL</t>
  </si>
  <si>
    <t>WO-0762259</t>
  </si>
  <si>
    <t>SOUTH HILL CRESCENT</t>
  </si>
  <si>
    <t>IMGA223098</t>
  </si>
  <si>
    <t>WO-0761850</t>
  </si>
  <si>
    <t>WINDSOR AVENUE</t>
  </si>
  <si>
    <t>WO-0761849</t>
  </si>
  <si>
    <t>YORK AVENUE</t>
  </si>
  <si>
    <t>IMGA223378</t>
  </si>
  <si>
    <t>WO-0762220</t>
  </si>
  <si>
    <t>THE LIMES</t>
  </si>
  <si>
    <t>IMGA223105</t>
  </si>
  <si>
    <t>WO-0760459</t>
  </si>
  <si>
    <t>CONNAUGHT AVENUE</t>
  </si>
  <si>
    <t>WO-0760460</t>
  </si>
  <si>
    <t>LONG LANE</t>
  </si>
  <si>
    <t>WO-0760461</t>
  </si>
  <si>
    <t>FAIRWAY</t>
  </si>
  <si>
    <t>Richard Clee</t>
  </si>
  <si>
    <t>WO-0762228</t>
  </si>
  <si>
    <t>IMGA223398</t>
  </si>
  <si>
    <t>WO-0762251</t>
  </si>
  <si>
    <t>PEVENSEY GARDENS</t>
  </si>
  <si>
    <t>HULLBRIDGE</t>
  </si>
  <si>
    <t>IMGA223396</t>
  </si>
  <si>
    <t>WO-0762219</t>
  </si>
  <si>
    <t>HULLBRIDGE ROAD</t>
  </si>
  <si>
    <t>Sam Norris</t>
  </si>
  <si>
    <t>WO-0761811</t>
  </si>
  <si>
    <t>BRENTWOOD</t>
  </si>
  <si>
    <t>WO-0761812</t>
  </si>
  <si>
    <t>WO-0761813</t>
  </si>
  <si>
    <t>WO-0761814</t>
  </si>
  <si>
    <t>WO-0761548</t>
  </si>
  <si>
    <t>PILGRIMS HATCH</t>
  </si>
  <si>
    <t>WO-0761549</t>
  </si>
  <si>
    <t>SOUTH WEALD</t>
  </si>
  <si>
    <t>IMGA223024</t>
  </si>
  <si>
    <t>WO-0761546</t>
  </si>
  <si>
    <t>WO-0761547</t>
  </si>
  <si>
    <t>WINGWAY</t>
  </si>
  <si>
    <t>IMGA223022</t>
  </si>
  <si>
    <t>WO-0761873</t>
  </si>
  <si>
    <t>BRENTWOOD ROAD</t>
  </si>
  <si>
    <t>INGRAVE</t>
  </si>
  <si>
    <t>WO-0761874</t>
  </si>
  <si>
    <t>PEARTREES</t>
  </si>
  <si>
    <t>Sam Webb</t>
  </si>
  <si>
    <t>WO-0761344</t>
  </si>
  <si>
    <t>WO-0761345</t>
  </si>
  <si>
    <t>BRITTAIN ROAD</t>
  </si>
  <si>
    <t>WO-0761346</t>
  </si>
  <si>
    <t>IMGA223152</t>
  </si>
  <si>
    <t>WO-0759701</t>
  </si>
  <si>
    <t>RIPPLE ROAD</t>
  </si>
  <si>
    <t>IMGA223341</t>
  </si>
  <si>
    <t>WO-0760191</t>
  </si>
  <si>
    <t>GRASSMERE ROAD</t>
  </si>
  <si>
    <t>Shaun Hughes</t>
  </si>
  <si>
    <t>WO-0759640</t>
  </si>
  <si>
    <t>WO-0761896</t>
  </si>
  <si>
    <t>WO-0761897</t>
  </si>
  <si>
    <t>WYCH ELM CLOSE</t>
  </si>
  <si>
    <t>IMGA223090</t>
  </si>
  <si>
    <t>WO-0761209</t>
  </si>
  <si>
    <t>VENETTE CLOSE</t>
  </si>
  <si>
    <t>WO-0761210</t>
  </si>
  <si>
    <t>FINDON GARDENS</t>
  </si>
  <si>
    <t>WO-0761211</t>
  </si>
  <si>
    <t>WILFRED AVENUE</t>
  </si>
  <si>
    <t>WO-0761212</t>
  </si>
  <si>
    <t>IMGA223342</t>
  </si>
  <si>
    <t>WO-0759617</t>
  </si>
  <si>
    <t>MAYBUSH ROAD</t>
  </si>
  <si>
    <t>IMGA223336</t>
  </si>
  <si>
    <t>WO-0761248</t>
  </si>
  <si>
    <t>DYMOKE ROAD</t>
  </si>
  <si>
    <t>WO-0761249</t>
  </si>
  <si>
    <t>KYME ROAD</t>
  </si>
  <si>
    <t>WO-0761250</t>
  </si>
  <si>
    <t>IMGA223348</t>
  </si>
  <si>
    <t>WO-0761653</t>
  </si>
  <si>
    <t>JUNCTION ROAD</t>
  </si>
  <si>
    <t>WO-0761654</t>
  </si>
  <si>
    <t>MAIN ROAD</t>
  </si>
  <si>
    <t>WO-0761655</t>
  </si>
  <si>
    <t>SIMS CLOSE</t>
  </si>
  <si>
    <t>IMGA223337</t>
  </si>
  <si>
    <t>WO-0760078</t>
  </si>
  <si>
    <t>ELMHURST DRIVE</t>
  </si>
  <si>
    <t>IMGA223338</t>
  </si>
  <si>
    <t>WO-0759868</t>
  </si>
  <si>
    <t>TRUSTONS GARDENS</t>
  </si>
  <si>
    <t>Stephen Fellows</t>
  </si>
  <si>
    <t>WO-0760370</t>
  </si>
  <si>
    <t>WO-0760371</t>
  </si>
  <si>
    <t>IMGA223412</t>
  </si>
  <si>
    <t>WO-0765101</t>
  </si>
  <si>
    <t>LIMETREE ROAD</t>
  </si>
  <si>
    <t>WO-0765102</t>
  </si>
  <si>
    <t>GEYLEN ROAD</t>
  </si>
  <si>
    <t>WO-0765103</t>
  </si>
  <si>
    <t>GIFHORN ROAD</t>
  </si>
  <si>
    <t>WO-0765104</t>
  </si>
  <si>
    <t>TEMPTIN AVENUE</t>
  </si>
  <si>
    <t>WO-0765105</t>
  </si>
  <si>
    <t>NORTON AVENUE</t>
  </si>
  <si>
    <t>WO-0765106</t>
  </si>
  <si>
    <t>HALLET ROAD</t>
  </si>
  <si>
    <t>WO-0765107</t>
  </si>
  <si>
    <t>SMALLGAINS AVENUE</t>
  </si>
  <si>
    <t>Stuart Clark</t>
  </si>
  <si>
    <t>WO-0760984</t>
  </si>
  <si>
    <t>WO-0760985</t>
  </si>
  <si>
    <t>WO-0760986</t>
  </si>
  <si>
    <t>WO-0760987</t>
  </si>
  <si>
    <t>WO-0760988</t>
  </si>
  <si>
    <t>PRINCES AVENUE</t>
  </si>
  <si>
    <t>IMGA223021</t>
  </si>
  <si>
    <t>WO-0760085</t>
  </si>
  <si>
    <t>ESSEX WAY</t>
  </si>
  <si>
    <t>IMGA223029</t>
  </si>
  <si>
    <t>WO-0760005</t>
  </si>
  <si>
    <t>CHELMSFORD ROAD - B1002</t>
  </si>
  <si>
    <t>Insertion</t>
  </si>
  <si>
    <t>Warren Brackett</t>
  </si>
  <si>
    <t>WO-0760910</t>
  </si>
  <si>
    <t>WO-0760911</t>
  </si>
  <si>
    <t>WO-0760912</t>
  </si>
  <si>
    <t>WO-0760913</t>
  </si>
  <si>
    <t>AARON BLAKE</t>
  </si>
  <si>
    <t>WO-0760433</t>
  </si>
  <si>
    <t>WO-0760434</t>
  </si>
  <si>
    <t>ASH CLOSE</t>
  </si>
  <si>
    <t>WO-0760435</t>
  </si>
  <si>
    <t>WO-0760436</t>
  </si>
  <si>
    <t>WO-0760437</t>
  </si>
  <si>
    <t>MAYTREE LANE</t>
  </si>
  <si>
    <t>WO-0760438</t>
  </si>
  <si>
    <t>WO-0760439</t>
  </si>
  <si>
    <t>THE CHASE</t>
  </si>
  <si>
    <t>WO-0760440</t>
  </si>
  <si>
    <t>WOODLANDS DRIVE</t>
  </si>
  <si>
    <t>IMGA222165</t>
  </si>
  <si>
    <t>WO-0761370</t>
  </si>
  <si>
    <t>HEADSTONE LANE</t>
  </si>
  <si>
    <t>NORTH HARROW</t>
  </si>
  <si>
    <t>ALEC MASON</t>
  </si>
  <si>
    <t>WO-0760184</t>
  </si>
  <si>
    <t>HAMMERSMITH AND FULHAM</t>
  </si>
  <si>
    <t>IMGA222157</t>
  </si>
  <si>
    <t>WO-0760171</t>
  </si>
  <si>
    <t>GOLDHAWK ROAD</t>
  </si>
  <si>
    <t>IMGA221051</t>
  </si>
  <si>
    <t>WO-0759970</t>
  </si>
  <si>
    <t>BRUNEL ESTATE</t>
  </si>
  <si>
    <t>CITY OF WESTMINSTER</t>
  </si>
  <si>
    <t>Westminster City Council</t>
  </si>
  <si>
    <t>Insertion Dead</t>
  </si>
  <si>
    <t>IMGA222154</t>
  </si>
  <si>
    <t>WO-0759656</t>
  </si>
  <si>
    <t>MORE CLOSE</t>
  </si>
  <si>
    <t>IMGA222413</t>
  </si>
  <si>
    <t>WO-0762196</t>
  </si>
  <si>
    <t>PARSONS GREEN LANE</t>
  </si>
  <si>
    <t>WO-0762195</t>
  </si>
  <si>
    <t>FULHAM ROAD</t>
  </si>
  <si>
    <t>T2Non policy</t>
  </si>
  <si>
    <t>ALEX MCKENDRICK</t>
  </si>
  <si>
    <t>WO-0761237</t>
  </si>
  <si>
    <t>WANDSWORTH</t>
  </si>
  <si>
    <t>WO-0761238</t>
  </si>
  <si>
    <t>CAROLINE PLACE</t>
  </si>
  <si>
    <t>ALFIE CLAIRE</t>
  </si>
  <si>
    <t>WO-0760088</t>
  </si>
  <si>
    <t>WEST EALING</t>
  </si>
  <si>
    <t>EALING</t>
  </si>
  <si>
    <t>WO-0760089</t>
  </si>
  <si>
    <t>IMGA222071</t>
  </si>
  <si>
    <t>WO-0761425</t>
  </si>
  <si>
    <t>LANGTRY ROAD</t>
  </si>
  <si>
    <t>NORTHOLT</t>
  </si>
  <si>
    <t>WO-0761424</t>
  </si>
  <si>
    <t>HAWTREY AVENUE</t>
  </si>
  <si>
    <t>WO-0761426</t>
  </si>
  <si>
    <t>LAUGHTON ROAD</t>
  </si>
  <si>
    <t>IMGA222401</t>
  </si>
  <si>
    <t>WO-0759897</t>
  </si>
  <si>
    <t>WESTFIELD ROAD</t>
  </si>
  <si>
    <t>IMGA222434</t>
  </si>
  <si>
    <t>WO-0765140</t>
  </si>
  <si>
    <t>MAPLE GROVE</t>
  </si>
  <si>
    <t>SOUTHALL</t>
  </si>
  <si>
    <t>IMGA222058</t>
  </si>
  <si>
    <t>WO-0761939</t>
  </si>
  <si>
    <t>WO-0761807</t>
  </si>
  <si>
    <t>BRADLEY SMITH</t>
  </si>
  <si>
    <t>WO-0759891</t>
  </si>
  <si>
    <t>HATCH END</t>
  </si>
  <si>
    <t>WO-0759890</t>
  </si>
  <si>
    <t>IMGA222072</t>
  </si>
  <si>
    <t>WO-0760037</t>
  </si>
  <si>
    <t>HORSENDEN LANE SOUTH</t>
  </si>
  <si>
    <t>PERIVALE</t>
  </si>
  <si>
    <t>WO-0760038</t>
  </si>
  <si>
    <t>DAWLISH AVENUE</t>
  </si>
  <si>
    <t>DARREN BORE</t>
  </si>
  <si>
    <t>WO-0762235</t>
  </si>
  <si>
    <t>BRENT</t>
  </si>
  <si>
    <t>IMGA222041</t>
  </si>
  <si>
    <t>WO-0761697</t>
  </si>
  <si>
    <t>STONEBRIDGE PARK</t>
  </si>
  <si>
    <t>WO-0761696</t>
  </si>
  <si>
    <t>MELVILLE ROAD</t>
  </si>
  <si>
    <t>IMGA222410</t>
  </si>
  <si>
    <t>WO-0762245</t>
  </si>
  <si>
    <t>WINCHESTER AVENUE</t>
  </si>
  <si>
    <t>GAVIN CARTY</t>
  </si>
  <si>
    <t>WO-0761903</t>
  </si>
  <si>
    <t>DURLEY AVENUE</t>
  </si>
  <si>
    <t>RAYNERS LANE</t>
  </si>
  <si>
    <t>WO-0761902</t>
  </si>
  <si>
    <t>PINNER</t>
  </si>
  <si>
    <t>WO-0761904</t>
  </si>
  <si>
    <t>TEWKESBURY AVENUE</t>
  </si>
  <si>
    <t>IMGA222164</t>
  </si>
  <si>
    <t>WO-0761609</t>
  </si>
  <si>
    <t>PINNER PARK AVENUE</t>
  </si>
  <si>
    <t>WO-0761608</t>
  </si>
  <si>
    <t>HOLMWOOD CLOSE</t>
  </si>
  <si>
    <t>IMGA222175</t>
  </si>
  <si>
    <t>WO-0761007</t>
  </si>
  <si>
    <t>WO-0761008</t>
  </si>
  <si>
    <t>VALE CROFT</t>
  </si>
  <si>
    <t>IMGA222399</t>
  </si>
  <si>
    <t>WO-0761570</t>
  </si>
  <si>
    <t>WO-0761568</t>
  </si>
  <si>
    <t>HOLLINGBOURNE GARDENS</t>
  </si>
  <si>
    <t>WO-0761569</t>
  </si>
  <si>
    <t>NORTH AVENUE</t>
  </si>
  <si>
    <t>WO-0761571</t>
  </si>
  <si>
    <t>SHERBORNE GARDENS</t>
  </si>
  <si>
    <t>WO-0761572</t>
  </si>
  <si>
    <t>ST STEPHENS AVENUE</t>
  </si>
  <si>
    <t>WO-0761573</t>
  </si>
  <si>
    <t>ST STEPHENS ROAD</t>
  </si>
  <si>
    <t>WO-0761574</t>
  </si>
  <si>
    <t>WIMBORNE GARDENS</t>
  </si>
  <si>
    <t>JAMIE TAYLOR</t>
  </si>
  <si>
    <t>WO-0761610</t>
  </si>
  <si>
    <t>WO-0761611</t>
  </si>
  <si>
    <t>BOLTON ROAD</t>
  </si>
  <si>
    <t>WO-0761612</t>
  </si>
  <si>
    <t>WO-0761613</t>
  </si>
  <si>
    <t>LONGLEY ROAD</t>
  </si>
  <si>
    <t>WO-0761614</t>
  </si>
  <si>
    <t>HIDE ROAD</t>
  </si>
  <si>
    <t>WO-0761615</t>
  </si>
  <si>
    <t>CANTERBURY ROAD</t>
  </si>
  <si>
    <t>WO-0761616</t>
  </si>
  <si>
    <t>MOAT DRIVE</t>
  </si>
  <si>
    <t>WO-0761617</t>
  </si>
  <si>
    <t>SUSSEX ROAD</t>
  </si>
  <si>
    <t>WO-0761889</t>
  </si>
  <si>
    <t>ISLEWORTH</t>
  </si>
  <si>
    <t>HOUNSLOW</t>
  </si>
  <si>
    <t>WO-0761888</t>
  </si>
  <si>
    <t>KLT TBA 1</t>
  </si>
  <si>
    <t>WO-0761567</t>
  </si>
  <si>
    <t>KLT TBA 2</t>
  </si>
  <si>
    <t>WO-0761890</t>
  </si>
  <si>
    <t>NORTH DRIVE</t>
  </si>
  <si>
    <t>WO-0761891</t>
  </si>
  <si>
    <t>SPRING GROVE ROAD</t>
  </si>
  <si>
    <t>KLT TBA 3</t>
  </si>
  <si>
    <t>IMGA222435</t>
  </si>
  <si>
    <t>WO-0765143</t>
  </si>
  <si>
    <t>MONTGOMERY ROAD</t>
  </si>
  <si>
    <t>IMGA222070</t>
  </si>
  <si>
    <t>WO-0760166</t>
  </si>
  <si>
    <t>GODFREY AVENUE</t>
  </si>
  <si>
    <t>KLT TBA 4</t>
  </si>
  <si>
    <t>IMGA222189</t>
  </si>
  <si>
    <t>WO-0759591</t>
  </si>
  <si>
    <t>ARMADALE ROAD</t>
  </si>
  <si>
    <t>FELTHAM</t>
  </si>
  <si>
    <t>IMGA222163</t>
  </si>
  <si>
    <t>WO-0759853</t>
  </si>
  <si>
    <t>WALTON ROAD</t>
  </si>
  <si>
    <t>WO-0761044</t>
  </si>
  <si>
    <t>MICHAEL COX</t>
  </si>
  <si>
    <t>WO-0761256</t>
  </si>
  <si>
    <t>EAST SHEEN</t>
  </si>
  <si>
    <t>RICHMOND UPON THAMES</t>
  </si>
  <si>
    <t>WO-0761257</t>
  </si>
  <si>
    <t>WO-0761258</t>
  </si>
  <si>
    <t>IMGA222027</t>
  </si>
  <si>
    <t>WO-0760041</t>
  </si>
  <si>
    <t>CULVERT ROAD</t>
  </si>
  <si>
    <t>WO-0760042</t>
  </si>
  <si>
    <t>DAGNALL STREET</t>
  </si>
  <si>
    <t>PAUL GREEN</t>
  </si>
  <si>
    <t>IMGA222432</t>
  </si>
  <si>
    <t>WO-0764421</t>
  </si>
  <si>
    <t>ONSLOW ROAD</t>
  </si>
  <si>
    <t>RICHMOND</t>
  </si>
  <si>
    <t>WO-0761284</t>
  </si>
  <si>
    <t>FORTESCUE AVENUE</t>
  </si>
  <si>
    <t>TWICKENHAM</t>
  </si>
  <si>
    <t>WO-0761285</t>
  </si>
  <si>
    <t>WO-0761286</t>
  </si>
  <si>
    <t>TURNER AVENUE</t>
  </si>
  <si>
    <t>IMGA222418</t>
  </si>
  <si>
    <t>WO-0762218</t>
  </si>
  <si>
    <t>THE HERMITAGE</t>
  </si>
  <si>
    <t>RICKY LEFLEUR</t>
  </si>
  <si>
    <t>WO-0760282</t>
  </si>
  <si>
    <t>IMGA222397</t>
  </si>
  <si>
    <t>WO-0761840</t>
  </si>
  <si>
    <t>OVERDALE ROAD</t>
  </si>
  <si>
    <t>WO-0761841</t>
  </si>
  <si>
    <t>WINDERMERE ROAD</t>
  </si>
  <si>
    <t>WO-0765141</t>
  </si>
  <si>
    <t>GRESHAM ROAD</t>
  </si>
  <si>
    <t>WO-0765142</t>
  </si>
  <si>
    <t>CHURCHILL ROAD</t>
  </si>
  <si>
    <t>WO-0760167</t>
  </si>
  <si>
    <t>HINDHEAD GARDENS</t>
  </si>
  <si>
    <t>ROB MEARE</t>
  </si>
  <si>
    <t>WO-0761038</t>
  </si>
  <si>
    <t>WO-0760206</t>
  </si>
  <si>
    <t>WO-0760207</t>
  </si>
  <si>
    <t>WESTBURY ROAD</t>
  </si>
  <si>
    <t>WO-0761039</t>
  </si>
  <si>
    <t>IMGA222195</t>
  </si>
  <si>
    <t>WO-0761712</t>
  </si>
  <si>
    <t>T1 ENM SPECIFIED</t>
  </si>
  <si>
    <t>WO-0761713</t>
  </si>
  <si>
    <t>WIVENHOE COURT</t>
  </si>
  <si>
    <t>WO-0761650</t>
  </si>
  <si>
    <t>WO-0761652</t>
  </si>
  <si>
    <t>TENNYSON CLOSE</t>
  </si>
  <si>
    <t>RUSSELL ANTHONY JNR</t>
  </si>
  <si>
    <t>WO-0761808</t>
  </si>
  <si>
    <t>WO-0761809</t>
  </si>
  <si>
    <t>WO-0761810</t>
  </si>
  <si>
    <t>RUSSELL ANTONY SNR</t>
  </si>
  <si>
    <t>WO-0761150</t>
  </si>
  <si>
    <t>Unknown</t>
  </si>
  <si>
    <t>WO-0761151</t>
  </si>
  <si>
    <t>FOOTPATH LINKING VANBROUGH CRESCENT AND IRVING AVENUE</t>
  </si>
  <si>
    <t>WO-0761152</t>
  </si>
  <si>
    <t>WO-0761153</t>
  </si>
  <si>
    <t>IMGA222395</t>
  </si>
  <si>
    <t>WO-0760914</t>
  </si>
  <si>
    <t>DELAMERE ROAD</t>
  </si>
  <si>
    <t>WO-0760915</t>
  </si>
  <si>
    <t>ELM AVENUE</t>
  </si>
  <si>
    <t>WO-0760916</t>
  </si>
  <si>
    <t>ELM CRESCENT</t>
  </si>
  <si>
    <t>WO-0760917</t>
  </si>
  <si>
    <t>ST PAULS CLOSE</t>
  </si>
  <si>
    <t>IMGA222208</t>
  </si>
  <si>
    <t>WO-0759796</t>
  </si>
  <si>
    <t>SUMMERWOOD ROAD</t>
  </si>
  <si>
    <t>RUSSELL SMITH</t>
  </si>
  <si>
    <t>WO-0760203</t>
  </si>
  <si>
    <t>HANWELL</t>
  </si>
  <si>
    <t>WO-0761123</t>
  </si>
  <si>
    <t>KENNEDY ROAD</t>
  </si>
  <si>
    <t>IMGA222166</t>
  </si>
  <si>
    <t>WO-0760192</t>
  </si>
  <si>
    <t>HARROW VIEW</t>
  </si>
  <si>
    <t>WO-0759637</t>
  </si>
  <si>
    <t>WO-0761943</t>
  </si>
  <si>
    <t>MILFORD GARDENS</t>
  </si>
  <si>
    <t>RYAN SEAMAN</t>
  </si>
  <si>
    <t>WO-0759737</t>
  </si>
  <si>
    <t>MORTLAKE</t>
  </si>
  <si>
    <t>WO-0761036</t>
  </si>
  <si>
    <t>IMGA222216</t>
  </si>
  <si>
    <t>WO-0760889</t>
  </si>
  <si>
    <t>ASHLEIGH ROAD</t>
  </si>
  <si>
    <t>WO-0759625</t>
  </si>
  <si>
    <t>COWLEY ROAD</t>
  </si>
  <si>
    <t>WO-0760890</t>
  </si>
  <si>
    <t>MORTLAKE HIGH STREET</t>
  </si>
  <si>
    <t>IMGA222215</t>
  </si>
  <si>
    <t>WO-0761398</t>
  </si>
  <si>
    <t>KINGSWAY</t>
  </si>
  <si>
    <t>WO-0761399</t>
  </si>
  <si>
    <t>LOWER RICHMOND ROAD</t>
  </si>
  <si>
    <t>WO-0761400</t>
  </si>
  <si>
    <t>RUTLAND CLOSE</t>
  </si>
  <si>
    <t>WO-0761401</t>
  </si>
  <si>
    <t>SHALSTONE ROAD</t>
  </si>
  <si>
    <t>SAM HOXHAJ</t>
  </si>
  <si>
    <t>WO-0761481</t>
  </si>
  <si>
    <t>WO-0761482</t>
  </si>
  <si>
    <t>WO-0761483</t>
  </si>
  <si>
    <t>IMGA222152</t>
  </si>
  <si>
    <t>WO-0759906</t>
  </si>
  <si>
    <t>WHITE CITY CLOSE</t>
  </si>
  <si>
    <t>WO-0759905</t>
  </si>
  <si>
    <t>EXHIBITION CLOSE</t>
  </si>
  <si>
    <t>IMGA222144</t>
  </si>
  <si>
    <t>WO-0759855</t>
  </si>
  <si>
    <t>WANDSWORTH BRIDGE ROAD</t>
  </si>
  <si>
    <t>IMGA221062</t>
  </si>
  <si>
    <t>WO-0765416</t>
  </si>
  <si>
    <t>ALBA PLACE</t>
  </si>
  <si>
    <t>KENSINGTON AND CHELSEA</t>
  </si>
  <si>
    <t>WO-0765415</t>
  </si>
  <si>
    <t>T3Non policy</t>
  </si>
  <si>
    <t>TERRY LEGGATT</t>
  </si>
  <si>
    <t>IMGA222061</t>
  </si>
  <si>
    <t>WO-0760205</t>
  </si>
  <si>
    <t>GREENFORD ROAD SERVICE ROAD TO NUMBERS 355-413</t>
  </si>
  <si>
    <t>GREENFORD</t>
  </si>
  <si>
    <t>IMGA222080</t>
  </si>
  <si>
    <t>WO-0759989</t>
  </si>
  <si>
    <t>IMGA222168</t>
  </si>
  <si>
    <t>WO-0760450</t>
  </si>
  <si>
    <t>WOODHALL GATE</t>
  </si>
  <si>
    <t>WO-0760449</t>
  </si>
  <si>
    <t>LIMEDENE CLOSE</t>
  </si>
  <si>
    <t>WO-0760451</t>
  </si>
  <si>
    <t>WO-0760347</t>
  </si>
  <si>
    <t>GORDON ROAD</t>
  </si>
  <si>
    <t>WO-0760348</t>
  </si>
  <si>
    <t>ST LEONARDS ROAD</t>
  </si>
  <si>
    <t>WO-0760349</t>
  </si>
  <si>
    <t>LONGFIELD WALK</t>
  </si>
  <si>
    <t>WO-0760350</t>
  </si>
  <si>
    <t>TERRY PARKER</t>
  </si>
  <si>
    <t>WO-0761675</t>
  </si>
  <si>
    <t>WO-0761676</t>
  </si>
  <si>
    <t>NORTHVIEW CRESCENT</t>
  </si>
  <si>
    <t>WO-0761677</t>
  </si>
  <si>
    <t>WESTVIEW CLOSE</t>
  </si>
  <si>
    <t>IMGA222036</t>
  </si>
  <si>
    <t>WO-0759872</t>
  </si>
  <si>
    <t>TUBBS ROAD</t>
  </si>
  <si>
    <t>WO-0760869</t>
  </si>
  <si>
    <t>CLIFTON ROAD</t>
  </si>
  <si>
    <t>TREVOR DAWSON</t>
  </si>
  <si>
    <t>WO-0760066</t>
  </si>
  <si>
    <t>WO-0760067</t>
  </si>
  <si>
    <t>HOMESTEAD PARK</t>
  </si>
  <si>
    <t>AARON VALE</t>
  </si>
  <si>
    <t>WO-0759824</t>
  </si>
  <si>
    <t>BOURNE END</t>
  </si>
  <si>
    <t>BUCKINGHAMSHIRE</t>
  </si>
  <si>
    <t>WO-0761094</t>
  </si>
  <si>
    <t>WO-0761095</t>
  </si>
  <si>
    <t>IMGA222372</t>
  </si>
  <si>
    <t>WO-0761178</t>
  </si>
  <si>
    <t>COATES LANE</t>
  </si>
  <si>
    <t>HIGH WYCOMBE</t>
  </si>
  <si>
    <t>WO-0761179</t>
  </si>
  <si>
    <t>MANOR GARDENS</t>
  </si>
  <si>
    <t>IMGA222379</t>
  </si>
  <si>
    <t>WO-0760239</t>
  </si>
  <si>
    <t>HILLSIDE</t>
  </si>
  <si>
    <t>IMGA222356</t>
  </si>
  <si>
    <t>WO-0759753</t>
  </si>
  <si>
    <t>SOUTHBOURNE DRIVE</t>
  </si>
  <si>
    <t>WO-0761091</t>
  </si>
  <si>
    <t>DONKEY LANE</t>
  </si>
  <si>
    <t>WO-0761092</t>
  </si>
  <si>
    <t>THE ROSERY</t>
  </si>
  <si>
    <t>WO-0761093</t>
  </si>
  <si>
    <t>WALDENS CLOSE</t>
  </si>
  <si>
    <t>ALLUN JANES</t>
  </si>
  <si>
    <t>WO-0765589</t>
  </si>
  <si>
    <t>BRACKNELL</t>
  </si>
  <si>
    <t>BRACKNELL FOREST</t>
  </si>
  <si>
    <t>WO-0765591</t>
  </si>
  <si>
    <t>WO-0765594</t>
  </si>
  <si>
    <t>MEMBURY WALK</t>
  </si>
  <si>
    <t>WO-0765596</t>
  </si>
  <si>
    <t>LITTLE RINGDALE</t>
  </si>
  <si>
    <t>ASHTON JONES</t>
  </si>
  <si>
    <t>IMGA222427</t>
  </si>
  <si>
    <t>WO-0762171</t>
  </si>
  <si>
    <t>KNIGHTON WAY LANE</t>
  </si>
  <si>
    <t>DENHAM</t>
  </si>
  <si>
    <t>WO-0762172</t>
  </si>
  <si>
    <t>DENHAM FOOTPATH 24</t>
  </si>
  <si>
    <t>WO-0762173</t>
  </si>
  <si>
    <t>NINE STILES CLOSE</t>
  </si>
  <si>
    <t>WO-0762174</t>
  </si>
  <si>
    <t>OXFORD ROAD</t>
  </si>
  <si>
    <t>WO-0761661</t>
  </si>
  <si>
    <t>GERRARDS CROSS</t>
  </si>
  <si>
    <t>WO-0761663</t>
  </si>
  <si>
    <t>SOUTH PARK VIEW</t>
  </si>
  <si>
    <t>BARRY GARDENER</t>
  </si>
  <si>
    <t>WO-0761347</t>
  </si>
  <si>
    <t>WO-0761348</t>
  </si>
  <si>
    <t>WO-0761349</t>
  </si>
  <si>
    <t>WO-0765495</t>
  </si>
  <si>
    <t>WYCOMBE</t>
  </si>
  <si>
    <t>WO-0765616</t>
  </si>
  <si>
    <t>AMERSHAM ROAD</t>
  </si>
  <si>
    <t>Buckinghamshire County Council</t>
  </si>
  <si>
    <t>IMGA222443</t>
  </si>
  <si>
    <t>WO-0765668</t>
  </si>
  <si>
    <t>WELDERS LANE</t>
  </si>
  <si>
    <t>CHALFONT ST PETER</t>
  </si>
  <si>
    <t>WO-0765669</t>
  </si>
  <si>
    <t>ELEANOR ROAD</t>
  </si>
  <si>
    <t>WO-0765670</t>
  </si>
  <si>
    <t>NICOL ROAD</t>
  </si>
  <si>
    <t>WO-0765671</t>
  </si>
  <si>
    <t>GLEBE ROAD</t>
  </si>
  <si>
    <t>WO-0765672</t>
  </si>
  <si>
    <t>CHALFONT ST PETER FOOTPATH 22</t>
  </si>
  <si>
    <t>IMGA222355</t>
  </si>
  <si>
    <t>WO-0761374</t>
  </si>
  <si>
    <t>HEDSOR ROAD</t>
  </si>
  <si>
    <t>WO-0761373</t>
  </si>
  <si>
    <t>ANDREWS REACH</t>
  </si>
  <si>
    <t>IMGA222370</t>
  </si>
  <si>
    <t>WO-0760028</t>
  </si>
  <si>
    <t>CRESSEX ROAD</t>
  </si>
  <si>
    <t>BARRY MCQUADE</t>
  </si>
  <si>
    <t>WO-0760251</t>
  </si>
  <si>
    <t>STAINES-UPON-THAMES</t>
  </si>
  <si>
    <t>SURREY</t>
  </si>
  <si>
    <t>Surrey County Council</t>
  </si>
  <si>
    <t>IMGA222231</t>
  </si>
  <si>
    <t>WO-0759839</t>
  </si>
  <si>
    <t>EGHAM</t>
  </si>
  <si>
    <t>IMGA222294</t>
  </si>
  <si>
    <t>WO-0760409</t>
  </si>
  <si>
    <t>LALEHAM</t>
  </si>
  <si>
    <t>WO-0760410</t>
  </si>
  <si>
    <t>HEREFORD CLOSE</t>
  </si>
  <si>
    <t>WO-0760411</t>
  </si>
  <si>
    <t>WORPLE ROAD</t>
  </si>
  <si>
    <t>IMGA222423</t>
  </si>
  <si>
    <t>WO-0762151</t>
  </si>
  <si>
    <t>BANBURY AVENUE</t>
  </si>
  <si>
    <t>SLOUGH</t>
  </si>
  <si>
    <t>billy jackman</t>
  </si>
  <si>
    <t>WO-0761870</t>
  </si>
  <si>
    <t>HAYES</t>
  </si>
  <si>
    <t>HILLINGDON</t>
  </si>
  <si>
    <t>WO-0761869</t>
  </si>
  <si>
    <t>LYNTON WALK</t>
  </si>
  <si>
    <t>WO-0761871</t>
  </si>
  <si>
    <t>WO-0761872</t>
  </si>
  <si>
    <t>KINGSBRIDGE WAY</t>
  </si>
  <si>
    <t>WO-0765683</t>
  </si>
  <si>
    <t>IMGA222118</t>
  </si>
  <si>
    <t>WO-0760204</t>
  </si>
  <si>
    <t>HEATH ROAD</t>
  </si>
  <si>
    <t>UXBRIDGE</t>
  </si>
  <si>
    <t>WO-0761119</t>
  </si>
  <si>
    <t>IMGA222416</t>
  </si>
  <si>
    <t>WO-0762192</t>
  </si>
  <si>
    <t>FIELD END ROAD</t>
  </si>
  <si>
    <t>RUISLIP</t>
  </si>
  <si>
    <t>DAVE SCOTT</t>
  </si>
  <si>
    <t>WO-0761542</t>
  </si>
  <si>
    <t>BACONSMEAD</t>
  </si>
  <si>
    <t>WO-0761543</t>
  </si>
  <si>
    <t>WO-0761544</t>
  </si>
  <si>
    <t>WO-0761545</t>
  </si>
  <si>
    <t>PRIORY CLOSE</t>
  </si>
  <si>
    <t>IMGA222274</t>
  </si>
  <si>
    <t>WO-0761926</t>
  </si>
  <si>
    <t>CHEAPSIDE LANE</t>
  </si>
  <si>
    <t>WO-0761924</t>
  </si>
  <si>
    <t>ASHMEAD LANE</t>
  </si>
  <si>
    <t>WO-0761925</t>
  </si>
  <si>
    <t>WO-0761927</t>
  </si>
  <si>
    <t>BRONSDON WAY</t>
  </si>
  <si>
    <t>WO-0761928</t>
  </si>
  <si>
    <t>RONAN WAY</t>
  </si>
  <si>
    <t>IMGA222273</t>
  </si>
  <si>
    <t>WO-0761557</t>
  </si>
  <si>
    <t>WO-0761555</t>
  </si>
  <si>
    <t>COURTFIELD GARDENS</t>
  </si>
  <si>
    <t>WO-0761556</t>
  </si>
  <si>
    <t>DENHAM CLOSE</t>
  </si>
  <si>
    <t>WO-0761558</t>
  </si>
  <si>
    <t>OXFORD GARDENS</t>
  </si>
  <si>
    <t>DEAN TUNRBULL</t>
  </si>
  <si>
    <t>WO-0760961</t>
  </si>
  <si>
    <t>STEVENSON ROAD</t>
  </si>
  <si>
    <t>HEDGERLEY</t>
  </si>
  <si>
    <t>WO-0760962</t>
  </si>
  <si>
    <t>ROBERT ROAD</t>
  </si>
  <si>
    <t>WO-0760963</t>
  </si>
  <si>
    <t>WO-0760964</t>
  </si>
  <si>
    <t>ELKINS ROAD</t>
  </si>
  <si>
    <t>WO-0760965</t>
  </si>
  <si>
    <t>WO-0760966</t>
  </si>
  <si>
    <t>GREGORY ROAD</t>
  </si>
  <si>
    <t>IMGA222282</t>
  </si>
  <si>
    <t>WO-0761241</t>
  </si>
  <si>
    <t>DUFFIELD LANE</t>
  </si>
  <si>
    <t>STOKE POGES</t>
  </si>
  <si>
    <t>WO-0761242</t>
  </si>
  <si>
    <t>NEVILLE CLOSE</t>
  </si>
  <si>
    <t>JAMES CLARKE</t>
  </si>
  <si>
    <t>WO-0761561</t>
  </si>
  <si>
    <t>WO-0761562</t>
  </si>
  <si>
    <t>ORCHEHILL AVENUE</t>
  </si>
  <si>
    <t>WO-0765593</t>
  </si>
  <si>
    <t>PRIORY WALK</t>
  </si>
  <si>
    <t>WO-0765597</t>
  </si>
  <si>
    <t>LETCOMBE SQUARE</t>
  </si>
  <si>
    <t>WO-0765588</t>
  </si>
  <si>
    <t>WO-0760366</t>
  </si>
  <si>
    <t>BEACONSFIELD</t>
  </si>
  <si>
    <t>JOHNATHAN HALL</t>
  </si>
  <si>
    <t>WO-0765506</t>
  </si>
  <si>
    <t>CHERTSEY</t>
  </si>
  <si>
    <t>WO-0765507</t>
  </si>
  <si>
    <t>LASSWADE ROAD</t>
  </si>
  <si>
    <t>WO-0765504</t>
  </si>
  <si>
    <t>COWLEY AVENUE</t>
  </si>
  <si>
    <t>WO-0765505</t>
  </si>
  <si>
    <t>PYRCROFT ROAD</t>
  </si>
  <si>
    <t>WO-0765508</t>
  </si>
  <si>
    <t>FRITHWALD ROAD</t>
  </si>
  <si>
    <t>WO-0765509</t>
  </si>
  <si>
    <t>ST ANNS ROAD</t>
  </si>
  <si>
    <t>WO-0765510</t>
  </si>
  <si>
    <t>WO-0765511</t>
  </si>
  <si>
    <t>CHILSEY GREEN ROAD</t>
  </si>
  <si>
    <t>KIRT BARRACLOUGH</t>
  </si>
  <si>
    <t>WO-0765532</t>
  </si>
  <si>
    <t>HILLTOP CLOSE</t>
  </si>
  <si>
    <t>ASCOT</t>
  </si>
  <si>
    <t>WINDSOR AND MAIDENHEAD</t>
  </si>
  <si>
    <t>WO-0765533</t>
  </si>
  <si>
    <t>WATERSPLASH LANE</t>
  </si>
  <si>
    <t>WO-0765534</t>
  </si>
  <si>
    <t>DORIAN DRIVE</t>
  </si>
  <si>
    <t>IMGA222437</t>
  </si>
  <si>
    <t>WO-0765522</t>
  </si>
  <si>
    <t>BEECHWOOD CLOSE</t>
  </si>
  <si>
    <t>WO-0765529</t>
  </si>
  <si>
    <t>WO-0765524</t>
  </si>
  <si>
    <t>FERNBANK ROAD</t>
  </si>
  <si>
    <t>WO-0765525</t>
  </si>
  <si>
    <t>KENNEL AVENUE</t>
  </si>
  <si>
    <t>WO-0765526</t>
  </si>
  <si>
    <t>KENNEL RIDE</t>
  </si>
  <si>
    <t>LIAM ARNOLD</t>
  </si>
  <si>
    <t>WO-0761523</t>
  </si>
  <si>
    <t>BURNHAM</t>
  </si>
  <si>
    <t>WO-0761524</t>
  </si>
  <si>
    <t>WO-0761525</t>
  </si>
  <si>
    <t>WO-0761526</t>
  </si>
  <si>
    <t>WO-0761527</t>
  </si>
  <si>
    <t>BURN WALK</t>
  </si>
  <si>
    <t>IMGA222276</t>
  </si>
  <si>
    <t>WO-0761172</t>
  </si>
  <si>
    <t>CRISPIN WAY</t>
  </si>
  <si>
    <t>FARNHAM COMMON</t>
  </si>
  <si>
    <t>WO-0761170</t>
  </si>
  <si>
    <t>ASHENDEN WALK</t>
  </si>
  <si>
    <t>WO-0761171</t>
  </si>
  <si>
    <t>SHERBOURNE WALK</t>
  </si>
  <si>
    <t>WO-0761173</t>
  </si>
  <si>
    <t>MAYFLOWER WAY</t>
  </si>
  <si>
    <t>IMGA222272</t>
  </si>
  <si>
    <t>WO-0760999</t>
  </si>
  <si>
    <t>WYNDHAM CRESCENT</t>
  </si>
  <si>
    <t>WO-0761000</t>
  </si>
  <si>
    <t>GREEN WAY</t>
  </si>
  <si>
    <t>WO-0761001</t>
  </si>
  <si>
    <t>ALMOND ROAD</t>
  </si>
  <si>
    <t>IMGA222425</t>
  </si>
  <si>
    <t>WO-0762152</t>
  </si>
  <si>
    <t>BEACONSFIELD ROAD</t>
  </si>
  <si>
    <t>MATTHEW CLIFFORD</t>
  </si>
  <si>
    <t>IMGA222420</t>
  </si>
  <si>
    <t>WO-0762240</t>
  </si>
  <si>
    <t>WEIR ROAD</t>
  </si>
  <si>
    <t>IMGA222019</t>
  </si>
  <si>
    <t>WO-0759933</t>
  </si>
  <si>
    <t>WINDSOR ROAD</t>
  </si>
  <si>
    <t>WOKING</t>
  </si>
  <si>
    <t>IMGA222308</t>
  </si>
  <si>
    <t>WO-0760007</t>
  </si>
  <si>
    <t>CHERTSEY ROAD</t>
  </si>
  <si>
    <t>SUNBURY ON THAMES</t>
  </si>
  <si>
    <t>IMGA222341</t>
  </si>
  <si>
    <t>WO-0760254</t>
  </si>
  <si>
    <t>HOLMANLEAZE</t>
  </si>
  <si>
    <t>MAIDENHEAD</t>
  </si>
  <si>
    <t>WO-0761729</t>
  </si>
  <si>
    <t>IMGA222243</t>
  </si>
  <si>
    <t>WO-0760975</t>
  </si>
  <si>
    <t>SUMMERLEA</t>
  </si>
  <si>
    <t>WO-0760976</t>
  </si>
  <si>
    <t>STONEY MEADE</t>
  </si>
  <si>
    <t>WO-0760977</t>
  </si>
  <si>
    <t>WEEKES DRIVE</t>
  </si>
  <si>
    <t>WO-0760978</t>
  </si>
  <si>
    <t>VANTAGE ROAD</t>
  </si>
  <si>
    <t>WO-0760979</t>
  </si>
  <si>
    <t>COURT FARM CLOSE</t>
  </si>
  <si>
    <t>IMGA222310</t>
  </si>
  <si>
    <t>WO-0761366</t>
  </si>
  <si>
    <t>GREENFIELDS</t>
  </si>
  <si>
    <t>WO-0761368</t>
  </si>
  <si>
    <t>STAFFERTON WAY</t>
  </si>
  <si>
    <t>WO-0761367</t>
  </si>
  <si>
    <t>VICUS WAY</t>
  </si>
  <si>
    <t>MEL STEPHENSON</t>
  </si>
  <si>
    <t>WO-0761781</t>
  </si>
  <si>
    <t>WO-0761782</t>
  </si>
  <si>
    <t>WO-0761783</t>
  </si>
  <si>
    <t>WO-0761822</t>
  </si>
  <si>
    <t>SELAN GARDENS</t>
  </si>
  <si>
    <t>WO-0761821</t>
  </si>
  <si>
    <t>WO-0761823</t>
  </si>
  <si>
    <t>WO-0761824</t>
  </si>
  <si>
    <t>WO-0761780</t>
  </si>
  <si>
    <t>WO-0761319</t>
  </si>
  <si>
    <t>WO-0761710</t>
  </si>
  <si>
    <t>WO-0761711</t>
  </si>
  <si>
    <t>CHATSWORTH ROAD</t>
  </si>
  <si>
    <t>IMGA222110</t>
  </si>
  <si>
    <t>WO-0761415</t>
  </si>
  <si>
    <t>KNOLL CRESCENT</t>
  </si>
  <si>
    <t>NORTHWOOD</t>
  </si>
  <si>
    <t>WO-0761414</t>
  </si>
  <si>
    <t>LYNWOOD DRIVE</t>
  </si>
  <si>
    <t>WO-0761416</t>
  </si>
  <si>
    <t>MANOR COTTAGES</t>
  </si>
  <si>
    <t>WO-0761417</t>
  </si>
  <si>
    <t>LEES AVENUE</t>
  </si>
  <si>
    <t>MICHAEL GOODMAN</t>
  </si>
  <si>
    <t>WO-0761817</t>
  </si>
  <si>
    <t>LITTLE CHALFONT</t>
  </si>
  <si>
    <t>WO-0761116</t>
  </si>
  <si>
    <t>WHARF LANE</t>
  </si>
  <si>
    <t>WO-0761816</t>
  </si>
  <si>
    <t>CUMBERLAND CLOSE</t>
  </si>
  <si>
    <t>WO-0761818</t>
  </si>
  <si>
    <t>BEEL CLOSE</t>
  </si>
  <si>
    <t>IMGA222411</t>
  </si>
  <si>
    <t>WO-0762260</t>
  </si>
  <si>
    <t>SOUTH SIDE</t>
  </si>
  <si>
    <t>IMGA222388</t>
  </si>
  <si>
    <t>WO-0759869</t>
  </si>
  <si>
    <t>WATERSIDE</t>
  </si>
  <si>
    <t>WOOBURN GREEN</t>
  </si>
  <si>
    <t>IMGA222431</t>
  </si>
  <si>
    <t>WO-0762253</t>
  </si>
  <si>
    <t>PLOMER HILL</t>
  </si>
  <si>
    <t>WO-0762252</t>
  </si>
  <si>
    <t>SOUTHFIELD ROAD</t>
  </si>
  <si>
    <t>MICHAEL NELMES</t>
  </si>
  <si>
    <t>WO-0760354</t>
  </si>
  <si>
    <t>WO-0760358</t>
  </si>
  <si>
    <t>WO-0760355</t>
  </si>
  <si>
    <t>HUGHES ROAD</t>
  </si>
  <si>
    <t>WO-0760356</t>
  </si>
  <si>
    <t>NEWMAN ROAD</t>
  </si>
  <si>
    <t>WO-0760357</t>
  </si>
  <si>
    <t>IMGA222093</t>
  </si>
  <si>
    <t>WO-0761174</t>
  </si>
  <si>
    <t>CROWLAND AVENUE</t>
  </si>
  <si>
    <t>WO-0761175</t>
  </si>
  <si>
    <t>CRANFORD DRIVE</t>
  </si>
  <si>
    <t>WO-0760996</t>
  </si>
  <si>
    <t>MICK MCPADDEN</t>
  </si>
  <si>
    <t>WO-0759785</t>
  </si>
  <si>
    <t>FLACKWELL HEATH</t>
  </si>
  <si>
    <t>WO-0759786</t>
  </si>
  <si>
    <t>WO-0761088</t>
  </si>
  <si>
    <t>WO-0761089</t>
  </si>
  <si>
    <t>WO-0761090</t>
  </si>
  <si>
    <t>PHILIP DRIVE</t>
  </si>
  <si>
    <t>WO-0761944</t>
  </si>
  <si>
    <t>NORLAND DRIVE</t>
  </si>
  <si>
    <t>WO-0761945</t>
  </si>
  <si>
    <t>IMGA222367</t>
  </si>
  <si>
    <t>WO-0759895</t>
  </si>
  <si>
    <t>WEST WYCOMBE ROAD</t>
  </si>
  <si>
    <t>PAT COLLINS</t>
  </si>
  <si>
    <t>WO-0765513</t>
  </si>
  <si>
    <t>WO-0765515</t>
  </si>
  <si>
    <t>WO-0765514</t>
  </si>
  <si>
    <t>BLACKMOOR WOOD</t>
  </si>
  <si>
    <t>WO-0765516</t>
  </si>
  <si>
    <t>RUSTON WAY</t>
  </si>
  <si>
    <t>WO-0765517</t>
  </si>
  <si>
    <t>NASH GARDENS</t>
  </si>
  <si>
    <t>WO-0765518</t>
  </si>
  <si>
    <t>BLACKMOOR CLOSE</t>
  </si>
  <si>
    <t>WO-0765519</t>
  </si>
  <si>
    <t>HALLEY DRIVE</t>
  </si>
  <si>
    <t>WO-0765520</t>
  </si>
  <si>
    <t>LANGDALE DRIVE</t>
  </si>
  <si>
    <t>WO-0765521</t>
  </si>
  <si>
    <t>LOCKTON CHASE</t>
  </si>
  <si>
    <t>PHIL MADLEY</t>
  </si>
  <si>
    <t>WO-0761452</t>
  </si>
  <si>
    <t>WO-0761454</t>
  </si>
  <si>
    <t>WO-0759952</t>
  </si>
  <si>
    <t>IMGA222424</t>
  </si>
  <si>
    <t>WO-0762211</t>
  </si>
  <si>
    <t>STOKE POGES LANE</t>
  </si>
  <si>
    <t>IMGA222267</t>
  </si>
  <si>
    <t>WO-0760388</t>
  </si>
  <si>
    <t>BARCHESTER ROAD</t>
  </si>
  <si>
    <t>WO-0760389</t>
  </si>
  <si>
    <t>MINSTER WAY</t>
  </si>
  <si>
    <t>Insertion Live</t>
  </si>
  <si>
    <t>WO-0760390</t>
  </si>
  <si>
    <t>PUBLIC RIGHT OF WAY SLOUGH FOOTPATH NUMBER 72B</t>
  </si>
  <si>
    <t>IMGA222300</t>
  </si>
  <si>
    <t>WO-0761581</t>
  </si>
  <si>
    <t>PENTON ROAD</t>
  </si>
  <si>
    <t>WO-0761584</t>
  </si>
  <si>
    <t>ST OLAVES CLOSE</t>
  </si>
  <si>
    <t>WO-0761582</t>
  </si>
  <si>
    <t>ARGOSY GARDENS</t>
  </si>
  <si>
    <t>WO-0761583</t>
  </si>
  <si>
    <t>ALLYN CLOSE</t>
  </si>
  <si>
    <t>WO-0761585</t>
  </si>
  <si>
    <t>RIVERSIDE ROAD</t>
  </si>
  <si>
    <t>IMGA222306</t>
  </si>
  <si>
    <t>WO-0761842</t>
  </si>
  <si>
    <t>WINDMILL ROAD</t>
  </si>
  <si>
    <t>WO-0761843</t>
  </si>
  <si>
    <t>BROOKLANDS CLOSE</t>
  </si>
  <si>
    <t>RAURI FYFFE</t>
  </si>
  <si>
    <t>WO-0761599</t>
  </si>
  <si>
    <t>WO-0762157</t>
  </si>
  <si>
    <t>OTTERSHAW</t>
  </si>
  <si>
    <t>WO-0762158</t>
  </si>
  <si>
    <t>IMGA222307</t>
  </si>
  <si>
    <t>WO-0761002</t>
  </si>
  <si>
    <t>CADBURY ROAD</t>
  </si>
  <si>
    <t>WO-0761003</t>
  </si>
  <si>
    <t>BURGOYNE ROAD</t>
  </si>
  <si>
    <t>WO-0761004</t>
  </si>
  <si>
    <t>CARDINALS WALK</t>
  </si>
  <si>
    <t>WO-0761005</t>
  </si>
  <si>
    <t>HELGIFORD GARDENS</t>
  </si>
  <si>
    <t>WO-0761006</t>
  </si>
  <si>
    <t>SEYMOUR WAY</t>
  </si>
  <si>
    <t>WO-0761647</t>
  </si>
  <si>
    <t>WO-0761649</t>
  </si>
  <si>
    <t>SHAFTESBURY CRESCENT FOOTPATH</t>
  </si>
  <si>
    <t>WO-0761648</t>
  </si>
  <si>
    <t>TAVISTOCK CLOSE</t>
  </si>
  <si>
    <t>WO-0761916</t>
  </si>
  <si>
    <t>WO-0761915</t>
  </si>
  <si>
    <t>PHILIP ROAD</t>
  </si>
  <si>
    <t>WO-0761917</t>
  </si>
  <si>
    <t>MARGARET CLOSE</t>
  </si>
  <si>
    <t>WO-0761918</t>
  </si>
  <si>
    <t>KINGS CLOSE</t>
  </si>
  <si>
    <t>WO-0761919</t>
  </si>
  <si>
    <t>IMGA222291</t>
  </si>
  <si>
    <t>WO-0761834</t>
  </si>
  <si>
    <t>BINGHAM DRIVE</t>
  </si>
  <si>
    <t>WO-0761833</t>
  </si>
  <si>
    <t>GREENE FIELDE END</t>
  </si>
  <si>
    <t>WO-0761835</t>
  </si>
  <si>
    <t>MONKS WAY</t>
  </si>
  <si>
    <t>WO-0761836</t>
  </si>
  <si>
    <t>LUCAN DRIVE</t>
  </si>
  <si>
    <t>WO-0761837</t>
  </si>
  <si>
    <t>HONNOR ROAD</t>
  </si>
  <si>
    <t>WO-0761838</t>
  </si>
  <si>
    <t>BUCKLAND ESTATE WALKWAYS</t>
  </si>
  <si>
    <t>WO-0761839</t>
  </si>
  <si>
    <t>ABBOT CLOSE</t>
  </si>
  <si>
    <t>ROB HARRIS</t>
  </si>
  <si>
    <t>WO-0761749</t>
  </si>
  <si>
    <t>ENGLEFIELD GREEN</t>
  </si>
  <si>
    <t>WO-0761750</t>
  </si>
  <si>
    <t>WO-0761751</t>
  </si>
  <si>
    <t>WO-0761069</t>
  </si>
  <si>
    <t>WO-0761065</t>
  </si>
  <si>
    <t>ASHLEY WAY</t>
  </si>
  <si>
    <t>WO-0761066</t>
  </si>
  <si>
    <t>CUCKOO LANE</t>
  </si>
  <si>
    <t>WO-0761067</t>
  </si>
  <si>
    <t>WO-0761068</t>
  </si>
  <si>
    <t>ORCHARD CLOSE</t>
  </si>
  <si>
    <t>WO-0761070</t>
  </si>
  <si>
    <t>REVESBY CLOSE</t>
  </si>
  <si>
    <t>WO-0760447</t>
  </si>
  <si>
    <t>IMGA222303</t>
  </si>
  <si>
    <t>WO-0761463</t>
  </si>
  <si>
    <t>LONGFORD AVENUE</t>
  </si>
  <si>
    <t>STANWELL</t>
  </si>
  <si>
    <t>ROB LAMOR</t>
  </si>
  <si>
    <t>WO-0762248</t>
  </si>
  <si>
    <t>WO-0762249</t>
  </si>
  <si>
    <t>COURTFIELD DRIVE</t>
  </si>
  <si>
    <t>WO-0762250</t>
  </si>
  <si>
    <t>PORTLOCK ROAD</t>
  </si>
  <si>
    <t>IMGA222239</t>
  </si>
  <si>
    <t>WO-0759881</t>
  </si>
  <si>
    <t>WO-0759882</t>
  </si>
  <si>
    <t>WENDOVER PLACE</t>
  </si>
  <si>
    <t>WO-0759883</t>
  </si>
  <si>
    <t>NEW ROAD (SOUTH OF RAILWAY)</t>
  </si>
  <si>
    <t>IMGA222255</t>
  </si>
  <si>
    <t>WO-0760137</t>
  </si>
  <si>
    <t>FRANKLIN AVENUE</t>
  </si>
  <si>
    <t>IMGA222314</t>
  </si>
  <si>
    <t>WO-0760334</t>
  </si>
  <si>
    <t>FARMERS WAY</t>
  </si>
  <si>
    <t>ROSS WALKER</t>
  </si>
  <si>
    <t>WO-0761911</t>
  </si>
  <si>
    <t>CHAPMAN LANE</t>
  </si>
  <si>
    <t>WO-0761912</t>
  </si>
  <si>
    <t>ABBEY ROAD</t>
  </si>
  <si>
    <t>WO-0761913</t>
  </si>
  <si>
    <t>WO-0761914</t>
  </si>
  <si>
    <t>WO-0760426</t>
  </si>
  <si>
    <t>FARM ROAD</t>
  </si>
  <si>
    <t>SCOTT BARNES</t>
  </si>
  <si>
    <t>WO-0761442</t>
  </si>
  <si>
    <t>WO-0761443</t>
  </si>
  <si>
    <t>BURY AVENUE</t>
  </si>
  <si>
    <t>WO-0761444</t>
  </si>
  <si>
    <t>BOSTON GROVE</t>
  </si>
  <si>
    <t>WO-0761445</t>
  </si>
  <si>
    <t>ST CATHERINES ROAD</t>
  </si>
  <si>
    <t>IMGA222113</t>
  </si>
  <si>
    <t>WO-0761831</t>
  </si>
  <si>
    <t>WILLOW GARDENS</t>
  </si>
  <si>
    <t>WO-0761829</t>
  </si>
  <si>
    <t>NORTHDOWN CLOSE</t>
  </si>
  <si>
    <t>WO-0761830</t>
  </si>
  <si>
    <t>RALEIGH CLOSE</t>
  </si>
  <si>
    <t>WO-0761832</t>
  </si>
  <si>
    <t>DENBIGH CLOSE</t>
  </si>
  <si>
    <t>WO-0760454</t>
  </si>
  <si>
    <t>SCOTT DOMINY</t>
  </si>
  <si>
    <t>WO-0761714</t>
  </si>
  <si>
    <t>WO-0765590</t>
  </si>
  <si>
    <t>STUART PORTER</t>
  </si>
  <si>
    <t>WO-0761768</t>
  </si>
  <si>
    <t>WO-0761767</t>
  </si>
  <si>
    <t>WO-0761769</t>
  </si>
  <si>
    <t>WO-0761770</t>
  </si>
  <si>
    <t>WO-0760956</t>
  </si>
  <si>
    <t>WO-0761339</t>
  </si>
  <si>
    <t>WO-0761338</t>
  </si>
  <si>
    <t>WO-0761340</t>
  </si>
  <si>
    <t>MARUNDEN GREEN</t>
  </si>
  <si>
    <t>WO-0761341</t>
  </si>
  <si>
    <t>UMBERVILLE WAY</t>
  </si>
  <si>
    <t>IMGA222259</t>
  </si>
  <si>
    <t>WO-0761393</t>
  </si>
  <si>
    <t>HETHERINGTON CLOSE</t>
  </si>
  <si>
    <t>WO-0761392</t>
  </si>
  <si>
    <t>GAVESTON ROAD</t>
  </si>
  <si>
    <t>WO-0761394</t>
  </si>
  <si>
    <t>LYNCH HILL LANE</t>
  </si>
  <si>
    <t>WO-0761395</t>
  </si>
  <si>
    <t>MASCALL PATH</t>
  </si>
  <si>
    <t>IMGA222256</t>
  </si>
  <si>
    <t>WO-0761255</t>
  </si>
  <si>
    <t>EYRE GREEN</t>
  </si>
  <si>
    <t>WO-0761251</t>
  </si>
  <si>
    <t>MANFIELD CLOSE</t>
  </si>
  <si>
    <t>WO-0761252</t>
  </si>
  <si>
    <t>ODENCROFT ROAD</t>
  </si>
  <si>
    <t>WO-0761776</t>
  </si>
  <si>
    <t>WO-0761777</t>
  </si>
  <si>
    <t>WO-0761778</t>
  </si>
  <si>
    <t>WO-0761779</t>
  </si>
  <si>
    <t>WO-0761382</t>
  </si>
  <si>
    <t>HEMWOOD ROAD</t>
  </si>
  <si>
    <t>WINDSOR</t>
  </si>
  <si>
    <t>WO-0761375</t>
  </si>
  <si>
    <t>WO-0761376</t>
  </si>
  <si>
    <t>STROUD CLOSE</t>
  </si>
  <si>
    <t>WO-0761377</t>
  </si>
  <si>
    <t>FRANKLYN CRESCENT</t>
  </si>
  <si>
    <t>WO-0761378</t>
  </si>
  <si>
    <t>BENNING CLOSE</t>
  </si>
  <si>
    <t>WO-0761379</t>
  </si>
  <si>
    <t>ROWLAND CLOSE</t>
  </si>
  <si>
    <t>WO-0761380</t>
  </si>
  <si>
    <t>GILMAN CRESCENT</t>
  </si>
  <si>
    <t>WO-0761381</t>
  </si>
  <si>
    <t>BRYER PLACE</t>
  </si>
  <si>
    <t>WO-0761383</t>
  </si>
  <si>
    <t>FOOTPATH FROM TINKERS LANE TO HEMWOOD ROAD</t>
  </si>
  <si>
    <t>IMGA222350</t>
  </si>
  <si>
    <t>WO-0761384</t>
  </si>
  <si>
    <t>WO-0761386</t>
  </si>
  <si>
    <t>ST LEONARDS HILL</t>
  </si>
  <si>
    <t>WO-0761385</t>
  </si>
  <si>
    <t>WILTON CRESCENT</t>
  </si>
  <si>
    <t>WO-0761387</t>
  </si>
  <si>
    <t>FOOTPATH FROM HEMWOOD ROAD TOWARDS BENNING CLOSE</t>
  </si>
  <si>
    <t>IMGA222321</t>
  </si>
  <si>
    <t>WO-0761848</t>
  </si>
  <si>
    <t>BLENHEIM ROAD</t>
  </si>
  <si>
    <t>WO-0761844</t>
  </si>
  <si>
    <t>FOOTPATH FROM BLENHEIM ROAD TO NUMBER 114</t>
  </si>
  <si>
    <t>TERYY NORRIS</t>
  </si>
  <si>
    <t>IMGA222441</t>
  </si>
  <si>
    <t>WO-0765573</t>
  </si>
  <si>
    <t>TRINGHAM CLOSE</t>
  </si>
  <si>
    <t>WO-0765583</t>
  </si>
  <si>
    <t>FLOWER CRESCENT</t>
  </si>
  <si>
    <t>WO-0765585</t>
  </si>
  <si>
    <t>THE MAPLES FOOTPATH</t>
  </si>
  <si>
    <t>WO-0765584</t>
  </si>
  <si>
    <t>OTTER CLOSE</t>
  </si>
  <si>
    <t>WO-0765574</t>
  </si>
  <si>
    <t>GUILDFORD ROAD</t>
  </si>
  <si>
    <t>WO-0765575</t>
  </si>
  <si>
    <t>FOXHILLS ROAD</t>
  </si>
  <si>
    <t>WO-0765576</t>
  </si>
  <si>
    <t>FOXHILLS CLOSE</t>
  </si>
  <si>
    <t>WO-0765577</t>
  </si>
  <si>
    <t>CHAWORTH ROAD</t>
  </si>
  <si>
    <t>WO-0765578</t>
  </si>
  <si>
    <t>CHERTSEY FOOTPATH 32/20</t>
  </si>
  <si>
    <t>WO-0765579</t>
  </si>
  <si>
    <t>CHOBHAM CLOSE</t>
  </si>
  <si>
    <t>WO-0765580</t>
  </si>
  <si>
    <t>CHOBHAM ROAD</t>
  </si>
  <si>
    <t>WO-0765581</t>
  </si>
  <si>
    <t>THE MAPLES</t>
  </si>
  <si>
    <t>THOMAS HARRISON</t>
  </si>
  <si>
    <t>WO-0765572</t>
  </si>
  <si>
    <t>WO-0765566</t>
  </si>
  <si>
    <t>BITTAMS LANE</t>
  </si>
  <si>
    <t>WO-0765567</t>
  </si>
  <si>
    <t>CROSSLANDS</t>
  </si>
  <si>
    <t>WO-0765568</t>
  </si>
  <si>
    <t>WO-0765569</t>
  </si>
  <si>
    <t>HILLCREST AVENUE</t>
  </si>
  <si>
    <t>WO-0765570</t>
  </si>
  <si>
    <t>LITTLE GREEN LANE</t>
  </si>
  <si>
    <t>WO-0765571</t>
  </si>
  <si>
    <t>SANDALWOOD AVENUE</t>
  </si>
  <si>
    <t>TOM ASHDOWN</t>
  </si>
  <si>
    <t>WO-0759940</t>
  </si>
  <si>
    <t>WO-0765654</t>
  </si>
  <si>
    <t>CHALFONT ST GILES FOOTPATH 41</t>
  </si>
  <si>
    <t>CHALFONT ST GILES</t>
  </si>
  <si>
    <t>WO-0765655</t>
  </si>
  <si>
    <t>CHERRY RISE</t>
  </si>
  <si>
    <t>WO-0765656</t>
  </si>
  <si>
    <t>WO-0765657</t>
  </si>
  <si>
    <t>ELLWOOD RISE</t>
  </si>
  <si>
    <t>WO-0765658</t>
  </si>
  <si>
    <t>GORELANDS LANE</t>
  </si>
  <si>
    <t>WO-0765659</t>
  </si>
  <si>
    <t>WO-0765660</t>
  </si>
  <si>
    <t>WO-0765661</t>
  </si>
  <si>
    <t>VACHE LANE</t>
  </si>
  <si>
    <t>WO-0765662</t>
  </si>
  <si>
    <t>ORCHARD ROAD</t>
  </si>
  <si>
    <t>WO-0765663</t>
  </si>
  <si>
    <t>OUTLOOK DRIVE</t>
  </si>
  <si>
    <t>WO-0765664</t>
  </si>
  <si>
    <t>SILSDEN CRESCENT</t>
  </si>
  <si>
    <t>WO-0765665</t>
  </si>
  <si>
    <t>WO-0765666</t>
  </si>
  <si>
    <t>TURNERS WOOD DRIVE</t>
  </si>
  <si>
    <t>WO-0765667</t>
  </si>
  <si>
    <t>VALENTINE WAY</t>
  </si>
  <si>
    <t>WO-0761900</t>
  </si>
  <si>
    <t>REDSHOTS CLOSE</t>
  </si>
  <si>
    <t>MARLOW</t>
  </si>
  <si>
    <t>WO-0761901</t>
  </si>
  <si>
    <t>BOBMORE LANE</t>
  </si>
  <si>
    <t>WARREN BROWN</t>
  </si>
  <si>
    <t>WO-0760980</t>
  </si>
  <si>
    <t>WO-0760981</t>
  </si>
  <si>
    <t>WO-0760982</t>
  </si>
  <si>
    <t>CROFTWOOD</t>
  </si>
  <si>
    <t>IMGA222381</t>
  </si>
  <si>
    <t>WO-0760035</t>
  </si>
  <si>
    <t>CROMWELL GARDENS</t>
  </si>
  <si>
    <t>WO-0764283</t>
  </si>
  <si>
    <t>CROMWELL ROAD</t>
  </si>
  <si>
    <t>IMGA222387</t>
  </si>
  <si>
    <t>WO-0760079</t>
  </si>
  <si>
    <t>DOWNLEY ROAD</t>
  </si>
  <si>
    <t>NAPHILL</t>
  </si>
  <si>
    <t>IMGA222369</t>
  </si>
  <si>
    <t>WO-0759772</t>
  </si>
  <si>
    <t>IMGA222384</t>
  </si>
  <si>
    <t>WO-0760057</t>
  </si>
  <si>
    <t>DEDMERE ROAD</t>
  </si>
  <si>
    <t>6"-7"</t>
  </si>
  <si>
    <t>2"</t>
  </si>
  <si>
    <t>4-5"</t>
  </si>
  <si>
    <t>Code1</t>
  </si>
  <si>
    <t>Tiers</t>
  </si>
  <si>
    <t>10"-12"</t>
  </si>
  <si>
    <t>&gt;12"-15"</t>
  </si>
  <si>
    <t>18"-24"</t>
  </si>
  <si>
    <t>Policies</t>
  </si>
  <si>
    <t>Column1</t>
  </si>
  <si>
    <t xml:space="preserve">2"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</si>
</sst>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4606"/>
        <bgColor theme="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/>
    <xf numFmtId="0" fontId="0" fillId="0" borderId="2" xfId="0" applyFont="1" applyBorder="1"/>
    <xf numFmtId="0" fontId="0" fillId="0" borderId="3" xfId="0" applyBorder="1"/>
    <xf numFmtId="0" fontId="2" fillId="4" borderId="3" xfId="0" applyFont="1" applyFill="1" applyBorder="1"/>
    <xf numFmtId="0" fontId="0" fillId="0" borderId="0" xfId="0" applyFill="1"/>
    <xf numFmtId="0" fontId="2" fillId="0" borderId="0" xfId="0" applyFont="1" applyFill="1" applyBorder="1"/>
    <xf numFmtId="0" fontId="4" fillId="0" borderId="0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/>
    <xf numFmtId="0" fontId="0" fillId="3" borderId="4" xfId="0" applyFont="1" applyFill="1" applyBorder="1"/>
    <xf numFmtId="0" fontId="0" fillId="3" borderId="4" xfId="0" applyFont="1" applyFill="1" applyBorder="1" applyAlignment="1">
      <alignment horizontal="center"/>
    </xf>
    <xf numFmtId="1" fontId="0" fillId="3" borderId="4" xfId="0" applyNumberFormat="1" applyFont="1" applyFill="1" applyBorder="1" applyAlignment="1">
      <alignment horizontal="center"/>
    </xf>
    <xf numFmtId="0" fontId="0" fillId="3" borderId="5" xfId="0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1" fontId="0" fillId="0" borderId="4" xfId="0" applyNumberFormat="1" applyFont="1" applyBorder="1" applyAlignment="1">
      <alignment horizontal="center"/>
    </xf>
    <xf numFmtId="0" fontId="0" fillId="0" borderId="5" xfId="0" applyFont="1" applyBorder="1"/>
    <xf numFmtId="0" fontId="0" fillId="0" borderId="1" xfId="0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/>
    <xf numFmtId="0" fontId="0" fillId="5" borderId="3" xfId="0" applyFill="1" applyBorder="1" applyAlignment="1">
      <alignment horizontal="left"/>
    </xf>
    <xf numFmtId="0" fontId="0" fillId="0" borderId="3" xfId="0" applyBorder="1" applyAlignment="1">
      <alignment horizontal="center"/>
    </xf>
    <xf numFmtId="17" fontId="0" fillId="0" borderId="3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7" fontId="0" fillId="0" borderId="6" xfId="0" applyNumberFormat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 vertical="center" textRotation="90"/>
    </xf>
    <xf numFmtId="14" fontId="1" fillId="8" borderId="3" xfId="0" applyNumberFormat="1" applyFont="1" applyFill="1" applyBorder="1" applyAlignment="1">
      <alignment horizontal="center" vertical="center" textRotation="90"/>
    </xf>
    <xf numFmtId="1" fontId="0" fillId="0" borderId="0" xfId="0" applyNumberFormat="1"/>
    <xf numFmtId="0" fontId="0" fillId="0" borderId="18" xfId="0" applyBorder="1"/>
    <xf numFmtId="14" fontId="0" fillId="0" borderId="0" xfId="0" applyNumberFormat="1"/>
    <xf numFmtId="0" fontId="6" fillId="9" borderId="0" xfId="0" applyFont="1" applyFill="1" applyAlignment="1">
      <alignment vertical="center"/>
    </xf>
    <xf numFmtId="0" fontId="6" fillId="9" borderId="18" xfId="0" applyFont="1" applyFill="1" applyBorder="1" applyAlignment="1">
      <alignment vertical="center"/>
    </xf>
    <xf numFmtId="4" fontId="0" fillId="0" borderId="0" xfId="0" applyNumberFormat="1"/>
    <xf numFmtId="0" fontId="0" fillId="0" borderId="0" xfId="0" applyFill="1" applyBorder="1" applyAlignment="1">
      <alignment horizontal="center" vertical="center" textRotation="90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 vertical="center" textRotation="90"/>
    </xf>
    <xf numFmtId="0" fontId="0" fillId="0" borderId="3" xfId="0" applyFill="1" applyBorder="1" applyAlignment="1">
      <alignment horizontal="center" vertical="center" textRotation="90"/>
    </xf>
    <xf numFmtId="0" fontId="0" fillId="0" borderId="6" xfId="0" applyFill="1" applyBorder="1" applyAlignment="1">
      <alignment horizontal="center" vertical="center" textRotation="90"/>
    </xf>
    <xf numFmtId="0" fontId="0" fillId="6" borderId="3" xfId="0" applyFill="1" applyBorder="1"/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0" borderId="20" xfId="0" applyBorder="1" applyAlignment="1">
      <alignment horizontal="center"/>
    </xf>
  </cellXfs>
  <cellStyles count="1">
    <cellStyle name="Normal" xfId="0" builtinId="0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</border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alignment horizontal="center" vertical="center" textRotation="9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</dxf>
    <dxf>
      <numFmt numFmtId="1" formatCode="0"/>
    </dxf>
    <dxf>
      <numFmt numFmtId="1" formatCode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9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A385D3-D37D-4552-B1A2-8BA82B806AEF}" name="Table22" displayName="Table22" ref="A1:BI1845" totalsRowShown="0" headerRowDxfId="55" headerRowBorderDxfId="54" tableBorderDxfId="53">
  <autoFilter ref="A1:BI1845" xr:uid="{51F76F40-AF48-41AB-86E8-07BA07C19E93}"/>
  <tableColumns count="61">
    <tableColumn id="1" xr3:uid="{FC9F202B-BB5D-445D-9448-39536433BBA4}" name="Zone"/>
    <tableColumn id="2" xr3:uid="{E1D95F18-A86F-4CA7-A200-1B9D4045BB61}" name="Project Manager"/>
    <tableColumn id="3" xr3:uid="{5501263F-F6D5-4B23-B780-BB555C5CBA5D}" name="Site Manager"/>
    <tableColumn id="4" xr3:uid="{CFFF3247-4A4A-4C12-8024-BBB8FF788D1C}" name="LDP Name"/>
    <tableColumn id="5" xr3:uid="{1A25E684-93F0-493C-BCDB-F5C4BFE4DB70}" name="Gang Leader"/>
    <tableColumn id="6" xr3:uid="{2F3881A5-02BE-43C5-A3CF-16DDF5527EAB}" name="Ref  No"/>
    <tableColumn id="7" xr3:uid="{C85C9DDA-8A4A-4FA0-9401-1D5B94D3B778}" name="Namex (Triio Works Order)"/>
    <tableColumn id="8" xr3:uid="{4EDC90AC-E7FD-47DC-BB49-10AE03D2D9ED}" name="Street"/>
    <tableColumn id="9" xr3:uid="{B0812FA1-C8A4-4518-960B-FAD480B26F3E}" name="Town"/>
    <tableColumn id="10" xr3:uid="{C239BF89-2FFF-4183-8098-286A838E3A27}" name="County"/>
    <tableColumn id="11" xr3:uid="{985D47A5-0330-4F9A-B402-20B6FCCE64B6}" name="Namex (Local Authority)"/>
    <tableColumn id="12" xr3:uid="{0CBC7C5B-377A-41AD-8BF6-595EC4CC0FE7}" name="PON Number"/>
    <tableColumn id="13" xr3:uid="{28F2F5BA-052B-49DB-933D-646B0E5A8D2E}" name="PON Diameter"/>
    <tableColumn id="60" xr3:uid="{2249362B-BBD3-4A1C-AED5-67D142548529}" name="Diameter 2"/>
    <tableColumn id="14" xr3:uid="{E0C35B3F-170E-469A-8406-6682D880A9ED}" name="Tier"/>
    <tableColumn id="15" xr3:uid="{051293DE-9309-4840-A00E-386CAF533AC5}" name="Diameter Type"/>
    <tableColumn id="16" xr3:uid="{4CC93BF8-2429-4DD9-BA65-8F68F7318EE2}" name="PON Material"/>
    <tableColumn id="17" xr3:uid="{05A27F65-CE44-49EA-8492-AB3B8016B281}" name="Method"/>
    <tableColumn id="18" xr3:uid="{F9533805-38F0-436F-8C74-404374729B9B}" name="Pressure"/>
    <tableColumn id="19" xr3:uid="{99CA9C21-0269-449B-9311-1C0011D368EF}" name="Pon Category"/>
    <tableColumn id="20" xr3:uid="{A581812F-B2F8-402B-ADC2-8677B2217D74}" name="Pol Concat"/>
    <tableColumn id="21" xr3:uid="{6CAA229E-B7A7-46B4-88B7-B275443E1511}" name="Ofgem "/>
    <tableColumn id="22" xr3:uid="{22BB9D83-00B8-446F-A3E5-266425F1B53F}" name="Max. Risk Score"/>
    <tableColumn id="23" xr3:uid="{5E4A3EAE-781C-4250-B5D8-3950EC1B7ECE}" name="Max. Budgeted Units (A)"/>
    <tableColumn id="24" xr3:uid="{C1670A66-74A2-4F82-86EC-60EE16A56C9C}" name="Contract Output"/>
    <tableColumn id="25" xr3:uid="{EF3F6D1A-4112-47B0-A183-8C0677B3EC06}" name="Pure MR2"/>
    <tableColumn id="26" xr3:uid="{4D3EBC45-3A58-403C-9119-0D99DBFEBDF8}" name="PON Type"/>
    <tableColumn id="27" xr3:uid="{04F47A59-C6B4-4EEF-8605-508B949F7FF2}" name="DELIVERY_POT"/>
    <tableColumn id="28" xr3:uid="{84F7BF1D-76A1-4B8B-80F7-F812E1C093FA}" name="Start Date"/>
    <tableColumn id="29" xr3:uid="{11D75AB4-301A-45CB-A622-6DEEA7F48D1B}" name="End Date"/>
    <tableColumn id="30" xr3:uid="{7E8D723C-4F1A-4E23-9D2F-88F69DFCDD02}" name="Q3" dataDxfId="52"/>
    <tableColumn id="31" xr3:uid="{8EA65209-EA43-4269-B6F7-345106564256}" name="Q4" dataDxfId="51"/>
    <tableColumn id="32" xr3:uid="{2C91969A-FE88-47FB-8CC4-EBC2AFBEAEBD}" name="Total" dataDxfId="50"/>
    <tableColumn id="33" xr3:uid="{C3232DEF-8278-4565-918C-A7EB39A33B47}" name="27"/>
    <tableColumn id="34" xr3:uid="{18F31E92-2BD8-4A92-9B41-A228385E38E9}" name="28"/>
    <tableColumn id="35" xr3:uid="{591A52D7-E441-4396-8A16-716FC247F61C}" name="29"/>
    <tableColumn id="36" xr3:uid="{6CA82C58-FC68-4D80-A178-63B94ACC2F8C}" name="30"/>
    <tableColumn id="37" xr3:uid="{276F086D-3BFF-4F3D-99BF-7718AFDFE7EA}" name="31"/>
    <tableColumn id="38" xr3:uid="{39203E0B-1EB7-4EAC-925A-394A1C8E083C}" name="32"/>
    <tableColumn id="39" xr3:uid="{472C1F39-A914-4092-8907-8C246D65A395}" name="33"/>
    <tableColumn id="40" xr3:uid="{43DB2910-B551-4842-8C25-5D8306EFB3B2}" name="34"/>
    <tableColumn id="41" xr3:uid="{B5FA6DB3-3628-4AC6-9503-E2BF24D472D8}" name="35"/>
    <tableColumn id="42" xr3:uid="{7527F3CA-E759-4985-9721-051051E8E487}" name="36"/>
    <tableColumn id="43" xr3:uid="{C980D420-4462-4DBA-B394-F24D41E9FFA2}" name="37"/>
    <tableColumn id="44" xr3:uid="{DCAFEFA4-A68D-4726-A283-BA4EB837791E}" name="38"/>
    <tableColumn id="45" xr3:uid="{1A38CC97-976C-4971-B96D-E1FA8C892166}" name="39"/>
    <tableColumn id="46" xr3:uid="{123C0981-7F5A-4898-B9B2-0883CA3F3E19}" name="40"/>
    <tableColumn id="47" xr3:uid="{21A2C76E-B9BA-4173-A391-2F08B8CBE5D3}" name="41"/>
    <tableColumn id="48" xr3:uid="{54BFCF55-B402-4FA5-A126-8935B206010A}" name="42"/>
    <tableColumn id="49" xr3:uid="{054EF6B4-333D-4095-9C97-54C046904546}" name="43"/>
    <tableColumn id="50" xr3:uid="{78F08F9C-1A51-43F7-836A-895367B39263}" name="44"/>
    <tableColumn id="51" xr3:uid="{C4E4E0D4-670B-4F34-BAE8-FE05A42AE455}" name="45"/>
    <tableColumn id="52" xr3:uid="{649A157B-ADDA-4EC1-A496-F22765E10B95}" name="46"/>
    <tableColumn id="53" xr3:uid="{95DD05FD-4FF5-4B1C-956C-542EE308844C}" name="47"/>
    <tableColumn id="54" xr3:uid="{5EA2F380-EB07-4688-9A6F-79875DE10755}" name="48"/>
    <tableColumn id="55" xr3:uid="{7DAD8D75-14C2-40EF-AE4D-D759A1BF034B}" name="49"/>
    <tableColumn id="56" xr3:uid="{A78550BD-EC0B-4E8A-99B0-5950FC39107F}" name="50"/>
    <tableColumn id="57" xr3:uid="{2E046072-86B8-4DBA-AD31-14D472424C74}" name="51"/>
    <tableColumn id="58" xr3:uid="{0F0CC483-3BD3-4B92-8126-E81CD256F431}" name="52"/>
    <tableColumn id="59" xr3:uid="{A34B5935-0144-4C11-AEB9-A044157BCAA9}" name="53"/>
    <tableColumn id="61" xr3:uid="{825A9CB1-54C0-4A19-BED7-33EDFF931A6E}" name="Column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66F073-4A18-4557-A32B-90B2CBEF2434}" name="Table3" displayName="Table3" ref="BJ1:BO1845" totalsRowShown="0" headerRowDxfId="49" headerRowBorderDxfId="48">
  <autoFilter ref="BJ1:BO1845" xr:uid="{B0953AAE-C8C6-4036-8D30-5FDBAFD4977D}">
    <filterColumn colId="5">
      <filters>
        <filter val="CI/SI/DI LP 4&quot;-5&quot;"/>
      </filters>
    </filterColumn>
  </autoFilter>
  <tableColumns count="6">
    <tableColumn id="1" xr3:uid="{15C0ACEF-8A25-4136-898F-B4BB694776D2}" name="Diameter" dataDxfId="47">
      <calculatedColumnFormula>Table22[[#This Row],[Ofgem ]]</calculatedColumnFormula>
    </tableColumn>
    <tableColumn id="2" xr3:uid="{6D92FE74-E91F-40E5-8E03-CB6818EC4B2C}" name="Pressure" dataDxfId="46">
      <calculatedColumnFormula>Table22[[#This Row],[Pressure]]</calculatedColumnFormula>
    </tableColumn>
    <tableColumn id="3" xr3:uid="{778B7635-9778-468C-A014-8B74A45F3814}" name="Policies" dataDxfId="45">
      <calculatedColumnFormula>Table22[[#This Row],[Pon Category]]</calculatedColumnFormula>
    </tableColumn>
    <tableColumn id="4" xr3:uid="{3EFE24EA-4849-4C52-BC5E-AA6B02AD09CF}" name="Tiers" dataDxfId="44">
      <calculatedColumnFormula>Table22[[#This Row],[Tier]]</calculatedColumnFormula>
    </tableColumn>
    <tableColumn id="5" xr3:uid="{39CADF10-37DA-4ADA-B564-6EFD563E3597}" name="Material" dataDxfId="43">
      <calculatedColumnFormula>Table22[[#This Row],[PON Material]]</calculatedColumnFormula>
    </tableColumn>
    <tableColumn id="6" xr3:uid="{28740FE4-55DB-4F8A-AC29-D32F8B0B1C1A}" name="Category " dataDxfId="42">
      <calculatedColumnFormula array="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0DA017F-0474-4660-A19E-D3705B4C147A}" name="Table2" displayName="Table2" ref="B1:AV2419" totalsRowShown="0" tableBorderDxfId="41">
  <autoFilter ref="B1:AV2419" xr:uid="{E39418ED-1502-477E-A0EF-15CE8F93E5CA}"/>
  <tableColumns count="47">
    <tableColumn id="1" xr3:uid="{FDED75BA-48EC-491F-BA9D-CC089851584F}" name="Network" dataDxfId="40"/>
    <tableColumn id="2" xr3:uid="{A9471FF6-C289-44F8-AB07-64FC4B384A18}" name="Area" dataDxfId="39"/>
    <tableColumn id="3" xr3:uid="{723EADB3-90C7-4EDD-A646-2A1EEEF8482E}" name="Month" dataDxfId="38"/>
    <tableColumn id="4" xr3:uid="{4F80B85E-46B9-4FA5-8583-C797114C22C1}" name="Week" dataDxfId="37"/>
    <tableColumn id="5" xr3:uid="{E8CCBF22-9969-4DE1-9D98-7F074B3E221A}" name="A / F" dataDxfId="36"/>
    <tableColumn id="6" xr3:uid="{FA2E69BB-D3B7-448B-8AB4-68B12520BA18}" name="PM" dataDxfId="35"/>
    <tableColumn id="7" xr3:uid="{B050ECDA-2580-4963-BC82-6DE1D49CDC0E}" name="SM" dataDxfId="34"/>
    <tableColumn id="8" xr3:uid="{ADB0849A-E8FD-4F86-BD99-27E707631381}" name="Project" dataDxfId="33"/>
    <tableColumn id="9" xr3:uid="{87E7BF50-B30C-4945-9A92-C76C7BBE7100}" name="Street" dataDxfId="32"/>
    <tableColumn id="10" xr3:uid="{73BAC659-FA21-450A-A279-18560FDA8792}" name="PON" dataDxfId="31"/>
    <tableColumn id="11" xr3:uid="{606D906F-E51D-4565-A627-CCD7114BCB81}" name="PON Type" dataDxfId="30"/>
    <tableColumn id="12" xr3:uid="{5A8B3828-0175-400C-A1A7-D0655864B8F9}" name="Risk Score" dataDxfId="29"/>
    <tableColumn id="13" xr3:uid="{835373F2-D17B-492F-AC3A-571BA260E1A5}" name="Policy / Non Policy" dataDxfId="28"/>
    <tableColumn id="14" xr3:uid="{9503ECBE-76E7-432B-BFA7-F60EEA3A15C4}" name="Diameter" dataDxfId="27"/>
    <tableColumn id="15" xr3:uid="{60F3740E-8BEF-42DB-9096-9F0184EA826D}" name="Material" dataDxfId="26"/>
    <tableColumn id="16" xr3:uid="{9D758B77-2625-426F-AD01-F8D6BEBAAA81}" name="Metrage" dataDxfId="25"/>
    <tableColumn id="17" xr3:uid="{37200E7A-6BDE-4F58-B336-382FBEFB7664}" name="Units" dataDxfId="24"/>
    <tableColumn id="18" xr3:uid="{4394D4D3-7EA7-4FA9-8941-BE0754855F60}" name="Concatenate" dataDxfId="23"/>
    <tableColumn id="19" xr3:uid="{BECCF84C-CBEC-4A68-A443-44E500B31322}" name="Banding" dataDxfId="22"/>
    <tableColumn id="20" xr3:uid="{216E55C1-4481-497B-85FD-564F03A7AFB3}" name="Tier" dataDxfId="21"/>
    <tableColumn id="21" xr3:uid="{3D2CA089-6004-4ACC-A2D2-2B17501F64FB}" name="Material 2" dataDxfId="20"/>
    <tableColumn id="22" xr3:uid="{C847EEB0-79E5-40C8-8700-D0C3E7A618B0}" name="Concatenate 2" dataDxfId="19"/>
    <tableColumn id="23" xr3:uid="{D09593FD-D183-4925-9293-B8BA297D87F9}" name="Contains &quot;LA&quot;" dataDxfId="18"/>
    <tableColumn id="24" xr3:uid="{E312FE49-52CB-4567-82A5-822B6FD48320}" name="OM Cross Check" dataDxfId="17"/>
    <tableColumn id="25" xr3:uid="{0BD2CDE4-C9F9-44AE-82A9-37A31666CA07}" name="Restructure" dataDxfId="16"/>
    <tableColumn id="26" xr3:uid="{B9035C52-632C-4325-8C3B-19A0F947E0AC}" name="MR3 Score" dataDxfId="15"/>
    <tableColumn id="27" xr3:uid="{745E9E0A-20F8-4BBD-8405-31215467A4D8}" name="Carry Over" dataDxfId="14"/>
    <tableColumn id="28" xr3:uid="{E4FCBC8D-EE39-4430-ACE6-94B2A3788FC0}" name="Area2" dataDxfId="13"/>
    <tableColumn id="29" xr3:uid="{DDB8F411-C8FA-4456-94C9-F8E695FFC0BD}" name="Project2" dataDxfId="12"/>
    <tableColumn id="30" xr3:uid="{AB3DD51E-241E-4107-A06E-05808F3248B7}" name="Street2" dataDxfId="11"/>
    <tableColumn id="31" xr3:uid="{E7EA01CD-914C-44D7-A222-2885CA02F5CD}" name="Local Authority" dataDxfId="10"/>
    <tableColumn id="32" xr3:uid="{280D73BF-C149-43B5-9B90-029EAD0656C7}" name="Sub Area" dataDxfId="9"/>
    <tableColumn id="33" xr3:uid="{03C6D761-D2C6-42E0-8BF7-51940714EF14}" name="Realigned Y / N" dataDxfId="8"/>
    <tableColumn id="34" xr3:uid="{65A1DBD0-B18F-4974-8DF6-3D2C55CADEFC}" name="PAST" dataDxfId="7"/>
    <tableColumn id="35" xr3:uid="{0459E035-F06D-4F8D-A487-55C432746089}" name="LDP" dataDxfId="6"/>
    <tableColumn id="36" xr3:uid="{9B67B4D4-833C-4EAB-ADD1-3A87B98F282B}" name="Full PON Type" dataDxfId="5"/>
    <tableColumn id="37" xr3:uid="{B0B30729-2B8F-472D-A194-C801015BD0AD}" name="Resource" dataDxfId="4"/>
    <tableColumn id="38" xr3:uid="{67769CDA-802B-4F6F-BBF2-6938962F8BFB}" name="Pressure" dataDxfId="3"/>
    <tableColumn id="39" xr3:uid="{445E6657-AF91-4336-B1F8-BA75CE6A7D0B}" name="New World Priority" dataDxfId="2"/>
    <tableColumn id="40" xr3:uid="{B41DAC2D-35D4-45DC-9338-2039B9558EEE}" name="Diameter2">
      <calculatedColumnFormula>RIGHT('CMO Input'!$T2,(LEN('CMO Input'!$T2)-FIND(" ",'CMO Input'!$T2,1)))</calculatedColumnFormula>
    </tableColumn>
    <tableColumn id="41" xr3:uid="{132F2DC0-43B5-4C39-807A-60EC7514F963}" name="Diameter 2">
      <calculatedColumnFormula>'CMO Input'!$O2</calculatedColumnFormula>
    </tableColumn>
    <tableColumn id="42" xr3:uid="{1BC46FB9-33F1-4F46-8EBF-2A3D00F5CAFB}" name="Pressure3"/>
    <tableColumn id="47" xr3:uid="{548D9901-A863-4288-8016-DC44C805565A}" name="Policy" dataDxfId="1">
      <calculatedColumnFormula>Table2[[#This Row],[Policy / Non Policy]]</calculatedColumnFormula>
    </tableColumn>
    <tableColumn id="43" xr3:uid="{2DA7585F-1AB4-46E2-8250-BE1969A170BE}" name="Tier4">
      <calculatedColumnFormula>'CMO Input'!$U2</calculatedColumnFormula>
    </tableColumn>
    <tableColumn id="44" xr3:uid="{105AA842-C7CE-465B-A9E0-BB9898E6FAA0}" name="Material5">
      <calculatedColumnFormula>'CMO Input'!$P2</calculatedColumnFormula>
    </tableColumn>
    <tableColumn id="45" xr3:uid="{B0C4BC32-813D-4C2C-A90B-D4829EE160B9}" name="Category">
      <calculatedColumnFormula array="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calculatedColumnFormula>
    </tableColumn>
    <tableColumn id="46" xr3:uid="{63EDD1CE-27E1-4DC2-8549-9DB197700716}" name="Month6" dataDxfId="0">
      <calculatedColumnFormula>TEXT('CMO Input'!$D2,"MMM-YY")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CD5C-BDA1-4F90-B2CA-E10564FED179}">
  <sheetPr>
    <tabColor rgb="FFFF0000"/>
  </sheetPr>
  <dimension ref="A1:CS1846"/>
  <sheetViews>
    <sheetView topLeftCell="R1" workbookViewId="0">
      <selection activeCell="AH1" sqref="AH1:AH1048576"/>
    </sheetView>
  </sheetViews>
  <sheetFormatPr defaultRowHeight="15" x14ac:dyDescent="0.25"/>
  <cols>
    <col min="1" max="1" width="15" bestFit="1" customWidth="1"/>
    <col min="2" max="2" width="16" customWidth="1"/>
    <col min="3" max="3" width="15.42578125" customWidth="1"/>
    <col min="4" max="4" width="27.85546875" bestFit="1" customWidth="1"/>
    <col min="5" max="5" width="21.140625" customWidth="1"/>
    <col min="6" max="6" width="11.5703125" customWidth="1"/>
    <col min="7" max="7" width="11.7109375" customWidth="1"/>
    <col min="8" max="8" width="62.7109375" customWidth="1"/>
    <col min="9" max="9" width="22.140625" customWidth="1"/>
    <col min="10" max="10" width="26.7109375" customWidth="1"/>
    <col min="11" max="11" width="46.140625" customWidth="1"/>
    <col min="12" max="12" width="13.5703125" customWidth="1"/>
    <col min="13" max="19" width="9.140625" customWidth="1"/>
    <col min="20" max="20" width="10.140625" bestFit="1" customWidth="1"/>
    <col min="21" max="21" width="12.140625" bestFit="1" customWidth="1"/>
    <col min="22" max="22" width="12.5703125" bestFit="1" customWidth="1"/>
    <col min="23" max="44" width="9.140625" customWidth="1"/>
    <col min="61" max="61" width="16.42578125" customWidth="1"/>
    <col min="62" max="62" width="9.85546875" style="4" customWidth="1"/>
    <col min="63" max="63" width="10.28515625" style="4" customWidth="1"/>
    <col min="64" max="64" width="10.5703125" style="4" customWidth="1"/>
    <col min="65" max="65" width="9.5703125" style="4" customWidth="1"/>
    <col min="66" max="66" width="9.85546875" style="4" customWidth="1"/>
    <col min="67" max="67" width="15.85546875" style="4" customWidth="1"/>
    <col min="70" max="70" width="14.5703125" bestFit="1" customWidth="1"/>
    <col min="71" max="71" width="10.5703125" bestFit="1" customWidth="1"/>
  </cols>
  <sheetData>
    <row r="1" spans="1:97" ht="132" x14ac:dyDescent="0.25">
      <c r="A1" s="37" t="s">
        <v>1511</v>
      </c>
      <c r="B1" s="37" t="s">
        <v>1512</v>
      </c>
      <c r="C1" s="37" t="s">
        <v>1513</v>
      </c>
      <c r="D1" s="37" t="s">
        <v>1514</v>
      </c>
      <c r="E1" s="37" t="s">
        <v>1515</v>
      </c>
      <c r="F1" s="37" t="s">
        <v>1516</v>
      </c>
      <c r="G1" s="37" t="s">
        <v>1517</v>
      </c>
      <c r="H1" s="37" t="s">
        <v>16</v>
      </c>
      <c r="I1" s="37" t="s">
        <v>1518</v>
      </c>
      <c r="J1" s="37" t="s">
        <v>1519</v>
      </c>
      <c r="K1" s="37" t="s">
        <v>1520</v>
      </c>
      <c r="L1" s="37" t="s">
        <v>1521</v>
      </c>
      <c r="M1" s="37" t="s">
        <v>1522</v>
      </c>
      <c r="N1" s="37" t="s">
        <v>1457</v>
      </c>
      <c r="O1" s="37" t="s">
        <v>4</v>
      </c>
      <c r="P1" s="37" t="s">
        <v>1523</v>
      </c>
      <c r="Q1" s="37" t="s">
        <v>1524</v>
      </c>
      <c r="R1" s="37" t="s">
        <v>1525</v>
      </c>
      <c r="S1" s="37" t="s">
        <v>42</v>
      </c>
      <c r="T1" s="37" t="s">
        <v>1526</v>
      </c>
      <c r="U1" s="37" t="s">
        <v>1527</v>
      </c>
      <c r="V1" s="37" t="s">
        <v>1528</v>
      </c>
      <c r="W1" s="37" t="s">
        <v>1529</v>
      </c>
      <c r="X1" s="37" t="s">
        <v>1530</v>
      </c>
      <c r="Y1" s="37" t="s">
        <v>1531</v>
      </c>
      <c r="Z1" s="37" t="s">
        <v>1532</v>
      </c>
      <c r="AA1" s="37" t="s">
        <v>18</v>
      </c>
      <c r="AB1" s="37" t="s">
        <v>1533</v>
      </c>
      <c r="AC1" s="37" t="s">
        <v>1534</v>
      </c>
      <c r="AD1" s="37" t="s">
        <v>1535</v>
      </c>
      <c r="AE1" s="37" t="s">
        <v>1536</v>
      </c>
      <c r="AF1" s="37" t="s">
        <v>1537</v>
      </c>
      <c r="AG1" s="37" t="s">
        <v>1538</v>
      </c>
      <c r="AH1" s="37" t="s">
        <v>1539</v>
      </c>
      <c r="AI1" s="37" t="s">
        <v>1540</v>
      </c>
      <c r="AJ1" s="37" t="s">
        <v>1541</v>
      </c>
      <c r="AK1" s="37" t="s">
        <v>1542</v>
      </c>
      <c r="AL1" s="37" t="s">
        <v>1543</v>
      </c>
      <c r="AM1" s="37" t="s">
        <v>1544</v>
      </c>
      <c r="AN1" s="37" t="s">
        <v>1545</v>
      </c>
      <c r="AO1" s="37" t="s">
        <v>1546</v>
      </c>
      <c r="AP1" s="37" t="s">
        <v>1547</v>
      </c>
      <c r="AQ1" s="37" t="s">
        <v>1548</v>
      </c>
      <c r="AR1" s="37" t="s">
        <v>1549</v>
      </c>
      <c r="AS1" s="37" t="s">
        <v>1550</v>
      </c>
      <c r="AT1" s="37" t="s">
        <v>1551</v>
      </c>
      <c r="AU1" s="37" t="s">
        <v>1552</v>
      </c>
      <c r="AV1" s="37" t="s">
        <v>1553</v>
      </c>
      <c r="AW1" s="37" t="s">
        <v>1554</v>
      </c>
      <c r="AX1" s="37" t="s">
        <v>1555</v>
      </c>
      <c r="AY1" s="37" t="s">
        <v>1556</v>
      </c>
      <c r="AZ1" s="37" t="s">
        <v>1557</v>
      </c>
      <c r="BA1" s="37" t="s">
        <v>1558</v>
      </c>
      <c r="BB1" s="37" t="s">
        <v>1559</v>
      </c>
      <c r="BC1" s="37" t="s">
        <v>1560</v>
      </c>
      <c r="BD1" s="37" t="s">
        <v>1561</v>
      </c>
      <c r="BE1" s="37" t="s">
        <v>1562</v>
      </c>
      <c r="BF1" s="37" t="s">
        <v>1563</v>
      </c>
      <c r="BG1" s="37" t="s">
        <v>1564</v>
      </c>
      <c r="BH1" s="37" t="s">
        <v>1565</v>
      </c>
      <c r="BI1" s="49" t="s">
        <v>3428</v>
      </c>
      <c r="BJ1" s="47" t="s">
        <v>21</v>
      </c>
      <c r="BK1" s="47" t="s">
        <v>42</v>
      </c>
      <c r="BL1" s="47" t="s">
        <v>3427</v>
      </c>
      <c r="BM1" s="47" t="s">
        <v>3423</v>
      </c>
      <c r="BN1" s="47" t="s">
        <v>22</v>
      </c>
      <c r="BO1" s="48" t="s">
        <v>1475</v>
      </c>
      <c r="BP1" s="45" t="s">
        <v>1</v>
      </c>
      <c r="BQ1" s="45"/>
      <c r="BS1" s="38">
        <v>44472</v>
      </c>
      <c r="BT1" s="38">
        <v>44479</v>
      </c>
      <c r="BU1" s="38">
        <v>44486</v>
      </c>
      <c r="BV1" s="38">
        <v>44493</v>
      </c>
      <c r="BW1" s="38">
        <v>44500</v>
      </c>
      <c r="BX1" s="38">
        <v>44507</v>
      </c>
      <c r="BY1" s="38">
        <v>44514</v>
      </c>
      <c r="BZ1" s="38">
        <v>44521</v>
      </c>
      <c r="CA1" s="38">
        <v>44528</v>
      </c>
      <c r="CB1" s="38">
        <v>44535</v>
      </c>
      <c r="CC1" s="38">
        <v>44542</v>
      </c>
      <c r="CD1" s="38">
        <v>44549</v>
      </c>
      <c r="CE1" s="38">
        <v>44556</v>
      </c>
      <c r="CF1" s="38">
        <v>44563</v>
      </c>
      <c r="CG1" s="38">
        <v>44570</v>
      </c>
      <c r="CH1" s="38">
        <v>44577</v>
      </c>
      <c r="CI1" s="38">
        <v>44584</v>
      </c>
      <c r="CJ1" s="38">
        <v>44591</v>
      </c>
      <c r="CK1" s="38">
        <v>44598</v>
      </c>
      <c r="CL1" s="38">
        <v>44605</v>
      </c>
      <c r="CM1" s="38">
        <v>44612</v>
      </c>
      <c r="CN1" s="38">
        <v>44619</v>
      </c>
      <c r="CO1" s="38">
        <v>44626</v>
      </c>
      <c r="CP1" s="38">
        <v>44633</v>
      </c>
      <c r="CQ1" s="38">
        <v>44640</v>
      </c>
      <c r="CR1" s="38">
        <v>44647</v>
      </c>
      <c r="CS1" s="38">
        <v>44654</v>
      </c>
    </row>
    <row r="2" spans="1:97" hidden="1" x14ac:dyDescent="0.25">
      <c r="A2" t="s">
        <v>181</v>
      </c>
      <c r="B2" t="s">
        <v>309</v>
      </c>
      <c r="C2" t="s">
        <v>310</v>
      </c>
      <c r="D2" t="s">
        <v>146</v>
      </c>
      <c r="E2" t="s">
        <v>1566</v>
      </c>
      <c r="F2" t="s">
        <v>353</v>
      </c>
      <c r="G2" t="s">
        <v>1567</v>
      </c>
      <c r="H2" t="s">
        <v>354</v>
      </c>
      <c r="I2" t="s">
        <v>1568</v>
      </c>
      <c r="J2" t="s">
        <v>1569</v>
      </c>
      <c r="K2" t="s">
        <v>192</v>
      </c>
      <c r="L2">
        <v>510881467</v>
      </c>
      <c r="M2">
        <v>6</v>
      </c>
      <c r="O2" t="s">
        <v>1570</v>
      </c>
      <c r="P2" t="s">
        <v>1571</v>
      </c>
      <c r="Q2" t="s">
        <v>91</v>
      </c>
      <c r="R2" t="s">
        <v>1572</v>
      </c>
      <c r="S2" t="s">
        <v>64</v>
      </c>
      <c r="T2" t="s">
        <v>52</v>
      </c>
      <c r="U2" t="s">
        <v>1573</v>
      </c>
      <c r="V2" t="s">
        <v>3419</v>
      </c>
      <c r="W2">
        <v>11</v>
      </c>
      <c r="X2">
        <v>68.52</v>
      </c>
      <c r="Y2" t="s">
        <v>1574</v>
      </c>
      <c r="Z2" t="s">
        <v>1575</v>
      </c>
      <c r="AA2" t="s">
        <v>147</v>
      </c>
      <c r="AC2">
        <v>44424</v>
      </c>
      <c r="AD2">
        <v>44547</v>
      </c>
      <c r="AE2" s="39">
        <v>-11.399999999999999</v>
      </c>
      <c r="AF2" s="39">
        <v>0</v>
      </c>
      <c r="AG2" s="39">
        <v>-11.399999999999999</v>
      </c>
      <c r="AH2">
        <v>-0.95</v>
      </c>
      <c r="AI2">
        <v>-0.95</v>
      </c>
      <c r="AJ2">
        <v>-0.95</v>
      </c>
      <c r="AK2">
        <v>-0.95</v>
      </c>
      <c r="AL2">
        <v>-0.95</v>
      </c>
      <c r="AM2">
        <v>-0.95</v>
      </c>
      <c r="AN2">
        <v>-0.95</v>
      </c>
      <c r="AO2">
        <v>-0.95</v>
      </c>
      <c r="AP2">
        <v>-0.95</v>
      </c>
      <c r="AQ2">
        <v>-0.95</v>
      </c>
      <c r="AR2">
        <v>-0.95</v>
      </c>
      <c r="AS2">
        <v>-0.95</v>
      </c>
      <c r="BI2" t="s">
        <v>1509</v>
      </c>
      <c r="BJ2" s="4" t="str">
        <f>Table22[[#This Row],[Ofgem ]]</f>
        <v>6"-7"</v>
      </c>
      <c r="BK2" s="4" t="str">
        <f>Table22[[#This Row],[Pressure]]</f>
        <v>LP</v>
      </c>
      <c r="BL2" s="4" t="str">
        <f>Table22[[#This Row],[Pon Category]]</f>
        <v>Policy</v>
      </c>
      <c r="BM2" s="4" t="str">
        <f>Table22[[#This Row],[Tier]]</f>
        <v>T1</v>
      </c>
      <c r="BN2" s="4" t="str">
        <f>Table22[[#This Row],[PON Material]]</f>
        <v>DI</v>
      </c>
      <c r="BO2" s="4" t="str" cm="1">
        <f t="array" ref="BO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CI/SIDI LP 6"-7"</v>
      </c>
      <c r="BR2" t="s">
        <v>1504</v>
      </c>
      <c r="BS2">
        <f t="shared" ref="BS2:CS2" si="0">SUMIFS(AH:AH,$BI:$BI,$BR2)</f>
        <v>0</v>
      </c>
      <c r="BT2">
        <f t="shared" si="0"/>
        <v>0</v>
      </c>
      <c r="BU2">
        <f t="shared" si="0"/>
        <v>0</v>
      </c>
      <c r="BV2">
        <f t="shared" si="0"/>
        <v>0</v>
      </c>
      <c r="BW2">
        <f t="shared" si="0"/>
        <v>0</v>
      </c>
      <c r="BX2">
        <f t="shared" si="0"/>
        <v>0</v>
      </c>
      <c r="BY2">
        <f t="shared" si="0"/>
        <v>0</v>
      </c>
      <c r="BZ2">
        <f t="shared" si="0"/>
        <v>0</v>
      </c>
      <c r="CA2">
        <f t="shared" si="0"/>
        <v>0</v>
      </c>
      <c r="CB2">
        <f t="shared" si="0"/>
        <v>0</v>
      </c>
      <c r="CC2">
        <f t="shared" si="0"/>
        <v>0</v>
      </c>
      <c r="CD2">
        <f t="shared" si="0"/>
        <v>0</v>
      </c>
      <c r="CE2">
        <f t="shared" si="0"/>
        <v>0</v>
      </c>
      <c r="CF2">
        <f t="shared" si="0"/>
        <v>0</v>
      </c>
      <c r="CG2">
        <f t="shared" si="0"/>
        <v>0</v>
      </c>
      <c r="CH2">
        <f t="shared" si="0"/>
        <v>0</v>
      </c>
      <c r="CI2">
        <f t="shared" si="0"/>
        <v>0</v>
      </c>
      <c r="CJ2">
        <f t="shared" si="0"/>
        <v>0</v>
      </c>
      <c r="CK2">
        <f t="shared" si="0"/>
        <v>0</v>
      </c>
      <c r="CL2">
        <f t="shared" si="0"/>
        <v>0</v>
      </c>
      <c r="CM2">
        <f t="shared" si="0"/>
        <v>0</v>
      </c>
      <c r="CN2">
        <f t="shared" si="0"/>
        <v>0</v>
      </c>
      <c r="CO2">
        <f t="shared" si="0"/>
        <v>0</v>
      </c>
      <c r="CP2">
        <f t="shared" si="0"/>
        <v>0</v>
      </c>
      <c r="CQ2">
        <f t="shared" si="0"/>
        <v>0</v>
      </c>
      <c r="CR2">
        <f t="shared" si="0"/>
        <v>0</v>
      </c>
      <c r="CS2">
        <f t="shared" si="0"/>
        <v>0</v>
      </c>
    </row>
    <row r="3" spans="1:97" hidden="1" x14ac:dyDescent="0.25">
      <c r="A3" t="s">
        <v>181</v>
      </c>
      <c r="B3" t="s">
        <v>309</v>
      </c>
      <c r="C3" t="s">
        <v>310</v>
      </c>
      <c r="D3" t="s">
        <v>146</v>
      </c>
      <c r="E3" t="s">
        <v>1566</v>
      </c>
      <c r="F3" t="s">
        <v>353</v>
      </c>
      <c r="G3" t="s">
        <v>1567</v>
      </c>
      <c r="H3" t="s">
        <v>354</v>
      </c>
      <c r="I3" t="s">
        <v>1568</v>
      </c>
      <c r="J3" t="s">
        <v>1569</v>
      </c>
      <c r="K3" t="s">
        <v>192</v>
      </c>
      <c r="L3">
        <v>510881468</v>
      </c>
      <c r="M3">
        <v>6</v>
      </c>
      <c r="O3" t="s">
        <v>1570</v>
      </c>
      <c r="P3" t="s">
        <v>1571</v>
      </c>
      <c r="Q3" t="s">
        <v>163</v>
      </c>
      <c r="R3" t="s">
        <v>1572</v>
      </c>
      <c r="S3" t="s">
        <v>64</v>
      </c>
      <c r="T3" t="s">
        <v>52</v>
      </c>
      <c r="U3" t="s">
        <v>1573</v>
      </c>
      <c r="V3" t="s">
        <v>3419</v>
      </c>
      <c r="W3">
        <v>6</v>
      </c>
      <c r="X3">
        <v>44.53</v>
      </c>
      <c r="Y3" t="s">
        <v>1574</v>
      </c>
      <c r="Z3" t="s">
        <v>1575</v>
      </c>
      <c r="AA3" t="s">
        <v>147</v>
      </c>
      <c r="AC3">
        <v>44424</v>
      </c>
      <c r="AD3">
        <v>44547</v>
      </c>
      <c r="AE3" s="39">
        <v>44.52</v>
      </c>
      <c r="AF3" s="39">
        <v>0</v>
      </c>
      <c r="AG3" s="39">
        <v>44.52</v>
      </c>
      <c r="AH3">
        <v>3.71</v>
      </c>
      <c r="AI3">
        <v>3.71</v>
      </c>
      <c r="AJ3">
        <v>3.71</v>
      </c>
      <c r="AK3">
        <v>3.71</v>
      </c>
      <c r="AL3">
        <v>3.71</v>
      </c>
      <c r="AM3">
        <v>3.71</v>
      </c>
      <c r="AN3">
        <v>3.71</v>
      </c>
      <c r="AO3">
        <v>3.71</v>
      </c>
      <c r="AP3">
        <v>3.71</v>
      </c>
      <c r="AQ3">
        <v>3.71</v>
      </c>
      <c r="AR3">
        <v>3.71</v>
      </c>
      <c r="AS3">
        <v>3.71</v>
      </c>
      <c r="BI3" t="s">
        <v>1506</v>
      </c>
      <c r="BJ3" s="4" t="str">
        <f>Table22[[#This Row],[Ofgem ]]</f>
        <v>6"-7"</v>
      </c>
      <c r="BK3" s="4" t="str">
        <f>Table22[[#This Row],[Pressure]]</f>
        <v>LP</v>
      </c>
      <c r="BL3" s="4" t="str">
        <f>Table22[[#This Row],[Pon Category]]</f>
        <v>Policy</v>
      </c>
      <c r="BM3" s="4" t="str">
        <f>Table22[[#This Row],[Tier]]</f>
        <v>T1</v>
      </c>
      <c r="BN3" s="4" t="str">
        <f>Table22[[#This Row],[PON Material]]</f>
        <v>SI</v>
      </c>
      <c r="BO3" s="4" t="str" cm="1">
        <f t="array" ref="BO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6"-7"</v>
      </c>
      <c r="BR3" t="s">
        <v>1505</v>
      </c>
      <c r="BS3">
        <f t="shared" ref="BS3:BS13" si="1">SUMIFS(AH:AH,BI:BI,$BR3)</f>
        <v>5017.314999999996</v>
      </c>
      <c r="BT3">
        <f t="shared" ref="BT3:BT13" si="2">SUMIFS(AI:AI,$BI:$BI,$BR3)</f>
        <v>6678.5449999999992</v>
      </c>
      <c r="BU3">
        <f t="shared" ref="BU3:BU13" si="3">SUMIFS(AJ:AJ,$BI:$BI,$BR3)</f>
        <v>6436.6150000000007</v>
      </c>
      <c r="BV3">
        <f t="shared" ref="BV3:BV13" si="4">SUMIFS(AK:AK,$BI:$BI,$BR3)</f>
        <v>6628.8950000000004</v>
      </c>
      <c r="BW3">
        <f t="shared" ref="BW3:BW13" si="5">SUMIFS(AL:AL,$BI:$BI,$BR3)</f>
        <v>6598.2899999999972</v>
      </c>
      <c r="BX3">
        <f t="shared" ref="BX3:BX13" si="6">SUMIFS(AM:AM,$BI:$BI,$BR3)</f>
        <v>6176.0642857142848</v>
      </c>
      <c r="BY3">
        <f t="shared" ref="BY3:BY13" si="7">SUMIFS(AN:AN,$BI:$BI,$BR3)</f>
        <v>6563.9042857142831</v>
      </c>
      <c r="BZ3">
        <f t="shared" ref="BZ3:BZ13" si="8">SUMIFS(AO:AO,$BI:$BI,$BR3)</f>
        <v>6759.7842857142878</v>
      </c>
      <c r="CA3">
        <f t="shared" ref="CA3:CA13" si="9">SUMIFS(AP:AP,$BI:$BI,$BR3)</f>
        <v>7018.8842857142854</v>
      </c>
      <c r="CB3">
        <f t="shared" ref="CB3:CB13" si="10">SUMIFS(AQ:AQ,$BI:$BI,$BR3)</f>
        <v>6971.0976190476167</v>
      </c>
      <c r="CC3">
        <f t="shared" ref="CC3:CC13" si="11">SUMIFS(AR:AR,$BI:$BI,$BR3)</f>
        <v>6480.617619047619</v>
      </c>
      <c r="CD3">
        <f t="shared" ref="CD3:CD13" si="12">SUMIFS(AS:AS,$BI:$BI,$BR3)</f>
        <v>5748.2676190476204</v>
      </c>
      <c r="CE3">
        <f t="shared" ref="CE3:CE13" si="13">SUMIFS(AT:AT,$BI:$BI,$BR3)</f>
        <v>0</v>
      </c>
      <c r="CF3">
        <f t="shared" ref="CF3:CF13" si="14">SUMIFS(AU:AU,$BI:$BI,$BR3)</f>
        <v>0</v>
      </c>
      <c r="CG3">
        <f t="shared" ref="CG3:CG13" si="15">SUMIFS(AV:AV,$BI:$BI,$BR3)</f>
        <v>6558.619999999999</v>
      </c>
      <c r="CH3">
        <f t="shared" ref="CH3:CH13" si="16">SUMIFS(AW:AW,$BI:$BI,$BR3)</f>
        <v>7933.1199999999981</v>
      </c>
      <c r="CI3">
        <f t="shared" ref="CI3:CI13" si="17">SUMIFS(AX:AX,$BI:$BI,$BR3)</f>
        <v>7992.1500000000033</v>
      </c>
      <c r="CJ3">
        <f t="shared" ref="CJ3:CJ13" si="18">SUMIFS(AY:AY,$BI:$BI,$BR3)</f>
        <v>7376.08</v>
      </c>
      <c r="CK3">
        <f t="shared" ref="CK3:CK13" si="19">SUMIFS(AZ:AZ,$BI:$BI,$BR3)</f>
        <v>6892.87</v>
      </c>
      <c r="CL3">
        <f t="shared" ref="CL3:CL13" si="20">SUMIFS(BA:BA,$BI:$BI,$BR3)</f>
        <v>7436.8100000000022</v>
      </c>
      <c r="CM3">
        <f t="shared" ref="CM3:CM13" si="21">SUMIFS(BB:BB,$BI:$BI,$BR3)</f>
        <v>8020.8300000000008</v>
      </c>
      <c r="CN3">
        <f t="shared" ref="CN3:CN13" si="22">SUMIFS(BC:BC,$BI:$BI,$BR3)</f>
        <v>7172.9800000000005</v>
      </c>
      <c r="CO3">
        <f t="shared" ref="CO3:CO13" si="23">SUMIFS(BD:BD,$BI:$BI,$BR3)</f>
        <v>6724.4499999999971</v>
      </c>
      <c r="CP3">
        <f t="shared" ref="CP3:CP13" si="24">SUMIFS(BE:BE,$BI:$BI,$BR3)</f>
        <v>5812.2499999999991</v>
      </c>
      <c r="CQ3">
        <f t="shared" ref="CQ3:CQ12" si="25">SUMIFS(BF:BF,$BI:$BI,$BR3)</f>
        <v>5563.1100000000015</v>
      </c>
      <c r="CR3">
        <f t="shared" ref="CR3:CR12" si="26">SUMIFS(BG:BG,$BI:$BI,$BR3)</f>
        <v>5257.6000000000013</v>
      </c>
      <c r="CS3">
        <f t="shared" ref="CS3:CS13" si="27">SUMIFS(BH:BH,$BI:$BI,$BR3)</f>
        <v>5342.1399999999994</v>
      </c>
    </row>
    <row r="4" spans="1:97" hidden="1" x14ac:dyDescent="0.25">
      <c r="A4" t="s">
        <v>181</v>
      </c>
      <c r="B4" t="s">
        <v>309</v>
      </c>
      <c r="C4" t="s">
        <v>310</v>
      </c>
      <c r="D4" t="s">
        <v>146</v>
      </c>
      <c r="E4" t="s">
        <v>1566</v>
      </c>
      <c r="F4" t="s">
        <v>353</v>
      </c>
      <c r="G4" t="s">
        <v>1567</v>
      </c>
      <c r="H4" t="s">
        <v>354</v>
      </c>
      <c r="I4" t="s">
        <v>1568</v>
      </c>
      <c r="J4" t="s">
        <v>1569</v>
      </c>
      <c r="K4" t="s">
        <v>192</v>
      </c>
      <c r="L4">
        <v>510881472</v>
      </c>
      <c r="M4">
        <v>6</v>
      </c>
      <c r="O4" t="s">
        <v>1570</v>
      </c>
      <c r="P4" t="s">
        <v>1571</v>
      </c>
      <c r="Q4" t="s">
        <v>53</v>
      </c>
      <c r="R4" t="s">
        <v>1572</v>
      </c>
      <c r="S4" t="s">
        <v>64</v>
      </c>
      <c r="T4" t="s">
        <v>52</v>
      </c>
      <c r="U4" t="s">
        <v>1573</v>
      </c>
      <c r="V4" t="s">
        <v>3419</v>
      </c>
      <c r="W4">
        <v>21</v>
      </c>
      <c r="X4">
        <v>78.02</v>
      </c>
      <c r="Y4" t="s">
        <v>1574</v>
      </c>
      <c r="Z4" t="s">
        <v>1575</v>
      </c>
      <c r="AA4" t="s">
        <v>125</v>
      </c>
      <c r="AC4">
        <v>44424</v>
      </c>
      <c r="AD4">
        <v>44547</v>
      </c>
      <c r="AE4" s="39">
        <v>3</v>
      </c>
      <c r="AF4" s="39">
        <v>0</v>
      </c>
      <c r="AG4" s="39">
        <v>3</v>
      </c>
      <c r="AH4">
        <v>0.25</v>
      </c>
      <c r="AI4">
        <v>0.25</v>
      </c>
      <c r="AJ4">
        <v>0.25</v>
      </c>
      <c r="AK4">
        <v>0.25</v>
      </c>
      <c r="AL4">
        <v>0.25</v>
      </c>
      <c r="AM4">
        <v>0.25</v>
      </c>
      <c r="AN4">
        <v>0.25</v>
      </c>
      <c r="AO4">
        <v>0.25</v>
      </c>
      <c r="AP4">
        <v>0.25</v>
      </c>
      <c r="AQ4">
        <v>0.25</v>
      </c>
      <c r="AR4">
        <v>0.25</v>
      </c>
      <c r="AS4">
        <v>0.25</v>
      </c>
      <c r="BI4" t="s">
        <v>1506</v>
      </c>
      <c r="BJ4" s="4" t="str">
        <f>Table22[[#This Row],[Ofgem ]]</f>
        <v>6"-7"</v>
      </c>
      <c r="BK4" s="4" t="str">
        <f>Table22[[#This Row],[Pressure]]</f>
        <v>LP</v>
      </c>
      <c r="BL4" s="4" t="str">
        <f>Table22[[#This Row],[Pon Category]]</f>
        <v>Policy</v>
      </c>
      <c r="BM4" s="4" t="str">
        <f>Table22[[#This Row],[Tier]]</f>
        <v>T1</v>
      </c>
      <c r="BN4" s="4" t="str">
        <f>Table22[[#This Row],[PON Material]]</f>
        <v>CI</v>
      </c>
      <c r="BO4" s="4" t="str" cm="1">
        <f t="array" ref="BO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6"-7"</v>
      </c>
      <c r="BR4" t="s">
        <v>1506</v>
      </c>
      <c r="BS4">
        <f t="shared" si="1"/>
        <v>18.799999999999997</v>
      </c>
      <c r="BT4">
        <f t="shared" si="2"/>
        <v>18.799999999999997</v>
      </c>
      <c r="BU4">
        <f t="shared" si="3"/>
        <v>18.799999999999997</v>
      </c>
      <c r="BV4">
        <f t="shared" si="4"/>
        <v>18.799999999999997</v>
      </c>
      <c r="BW4">
        <f t="shared" si="5"/>
        <v>18.799999999999997</v>
      </c>
      <c r="BX4">
        <f t="shared" si="6"/>
        <v>18.799999999999997</v>
      </c>
      <c r="BY4">
        <f t="shared" si="7"/>
        <v>18.799999999999997</v>
      </c>
      <c r="BZ4">
        <f t="shared" si="8"/>
        <v>18.799999999999997</v>
      </c>
      <c r="CA4">
        <f t="shared" si="9"/>
        <v>18.799999999999997</v>
      </c>
      <c r="CB4">
        <f t="shared" si="10"/>
        <v>18.799999999999997</v>
      </c>
      <c r="CC4">
        <f t="shared" si="11"/>
        <v>18.799999999999997</v>
      </c>
      <c r="CD4">
        <f t="shared" si="12"/>
        <v>18.799999999999997</v>
      </c>
      <c r="CE4">
        <f t="shared" si="13"/>
        <v>0</v>
      </c>
      <c r="CF4">
        <f t="shared" si="14"/>
        <v>0</v>
      </c>
      <c r="CG4">
        <f t="shared" si="15"/>
        <v>0</v>
      </c>
      <c r="CH4">
        <f t="shared" si="16"/>
        <v>0</v>
      </c>
      <c r="CI4">
        <f t="shared" si="17"/>
        <v>0</v>
      </c>
      <c r="CJ4">
        <f t="shared" si="18"/>
        <v>0</v>
      </c>
      <c r="CK4">
        <f t="shared" si="19"/>
        <v>0</v>
      </c>
      <c r="CL4">
        <f t="shared" si="20"/>
        <v>0</v>
      </c>
      <c r="CM4">
        <f t="shared" si="21"/>
        <v>0</v>
      </c>
      <c r="CN4">
        <f t="shared" si="22"/>
        <v>0</v>
      </c>
      <c r="CO4">
        <f t="shared" si="23"/>
        <v>0</v>
      </c>
      <c r="CP4">
        <f t="shared" si="24"/>
        <v>0</v>
      </c>
      <c r="CQ4">
        <f t="shared" si="25"/>
        <v>0</v>
      </c>
      <c r="CR4">
        <f t="shared" si="26"/>
        <v>0</v>
      </c>
      <c r="CS4">
        <f t="shared" si="27"/>
        <v>0</v>
      </c>
    </row>
    <row r="5" spans="1:97" hidden="1" x14ac:dyDescent="0.25">
      <c r="A5" t="s">
        <v>181</v>
      </c>
      <c r="B5" t="s">
        <v>309</v>
      </c>
      <c r="C5" t="s">
        <v>310</v>
      </c>
      <c r="D5" t="s">
        <v>146</v>
      </c>
      <c r="E5" t="s">
        <v>1566</v>
      </c>
      <c r="F5" t="s">
        <v>353</v>
      </c>
      <c r="G5" t="s">
        <v>1567</v>
      </c>
      <c r="H5" t="s">
        <v>354</v>
      </c>
      <c r="I5" t="s">
        <v>1568</v>
      </c>
      <c r="J5" t="s">
        <v>1569</v>
      </c>
      <c r="K5" t="s">
        <v>192</v>
      </c>
      <c r="L5">
        <v>510881473</v>
      </c>
      <c r="M5">
        <v>6</v>
      </c>
      <c r="O5" t="s">
        <v>1570</v>
      </c>
      <c r="P5" t="s">
        <v>1571</v>
      </c>
      <c r="Q5" t="s">
        <v>53</v>
      </c>
      <c r="R5" t="s">
        <v>1572</v>
      </c>
      <c r="S5" t="s">
        <v>64</v>
      </c>
      <c r="T5" t="s">
        <v>52</v>
      </c>
      <c r="U5" t="s">
        <v>1573</v>
      </c>
      <c r="V5" t="s">
        <v>3419</v>
      </c>
      <c r="W5">
        <v>6</v>
      </c>
      <c r="X5">
        <v>158.16999999999999</v>
      </c>
      <c r="Y5" t="s">
        <v>1574</v>
      </c>
      <c r="Z5" t="s">
        <v>1575</v>
      </c>
      <c r="AA5" t="s">
        <v>147</v>
      </c>
      <c r="AC5">
        <v>44424</v>
      </c>
      <c r="AD5">
        <v>44547</v>
      </c>
      <c r="AE5" s="39">
        <v>130.19999999999996</v>
      </c>
      <c r="AF5" s="39">
        <v>0</v>
      </c>
      <c r="AG5" s="39">
        <v>130.19999999999996</v>
      </c>
      <c r="AH5">
        <v>10.85</v>
      </c>
      <c r="AI5">
        <v>10.85</v>
      </c>
      <c r="AJ5">
        <v>10.85</v>
      </c>
      <c r="AK5">
        <v>10.85</v>
      </c>
      <c r="AL5">
        <v>10.85</v>
      </c>
      <c r="AM5">
        <v>10.85</v>
      </c>
      <c r="AN5">
        <v>10.85</v>
      </c>
      <c r="AO5">
        <v>10.85</v>
      </c>
      <c r="AP5">
        <v>10.85</v>
      </c>
      <c r="AQ5">
        <v>10.85</v>
      </c>
      <c r="AR5">
        <v>10.85</v>
      </c>
      <c r="AS5">
        <v>10.85</v>
      </c>
      <c r="BI5" t="s">
        <v>1506</v>
      </c>
      <c r="BJ5" s="4" t="str">
        <f>Table22[[#This Row],[Ofgem ]]</f>
        <v>6"-7"</v>
      </c>
      <c r="BK5" s="4" t="str">
        <f>Table22[[#This Row],[Pressure]]</f>
        <v>LP</v>
      </c>
      <c r="BL5" s="4" t="str">
        <f>Table22[[#This Row],[Pon Category]]</f>
        <v>Policy</v>
      </c>
      <c r="BM5" s="4" t="str">
        <f>Table22[[#This Row],[Tier]]</f>
        <v>T1</v>
      </c>
      <c r="BN5" s="4" t="str">
        <f>Table22[[#This Row],[PON Material]]</f>
        <v>CI</v>
      </c>
      <c r="BO5" s="4" t="str" cm="1">
        <f t="array" ref="BO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6"-7"</v>
      </c>
      <c r="BR5" t="s">
        <v>1507</v>
      </c>
      <c r="BS5">
        <f t="shared" si="1"/>
        <v>11.97</v>
      </c>
      <c r="BT5">
        <f t="shared" si="2"/>
        <v>11.97</v>
      </c>
      <c r="BU5">
        <f t="shared" si="3"/>
        <v>11.97</v>
      </c>
      <c r="BV5">
        <f t="shared" si="4"/>
        <v>11.97</v>
      </c>
      <c r="BW5">
        <f t="shared" si="5"/>
        <v>11.97</v>
      </c>
      <c r="BX5">
        <f t="shared" si="6"/>
        <v>11.97</v>
      </c>
      <c r="BY5">
        <f t="shared" si="7"/>
        <v>11.97</v>
      </c>
      <c r="BZ5">
        <f t="shared" si="8"/>
        <v>11.97</v>
      </c>
      <c r="CA5">
        <f t="shared" si="9"/>
        <v>11.97</v>
      </c>
      <c r="CB5">
        <f t="shared" si="10"/>
        <v>11.97</v>
      </c>
      <c r="CC5">
        <f t="shared" si="11"/>
        <v>11.97</v>
      </c>
      <c r="CD5">
        <f t="shared" si="12"/>
        <v>11.97</v>
      </c>
      <c r="CE5">
        <f t="shared" si="13"/>
        <v>0</v>
      </c>
      <c r="CF5">
        <f t="shared" si="14"/>
        <v>0</v>
      </c>
      <c r="CG5">
        <f t="shared" si="15"/>
        <v>0</v>
      </c>
      <c r="CH5">
        <f t="shared" si="16"/>
        <v>0</v>
      </c>
      <c r="CI5">
        <f t="shared" si="17"/>
        <v>0</v>
      </c>
      <c r="CJ5">
        <f t="shared" si="18"/>
        <v>0</v>
      </c>
      <c r="CK5">
        <f t="shared" si="19"/>
        <v>0</v>
      </c>
      <c r="CL5">
        <f t="shared" si="20"/>
        <v>0</v>
      </c>
      <c r="CM5">
        <f t="shared" si="21"/>
        <v>0</v>
      </c>
      <c r="CN5">
        <f t="shared" si="22"/>
        <v>0</v>
      </c>
      <c r="CO5">
        <f t="shared" si="23"/>
        <v>0</v>
      </c>
      <c r="CP5">
        <f t="shared" si="24"/>
        <v>0</v>
      </c>
      <c r="CQ5">
        <f t="shared" si="25"/>
        <v>0</v>
      </c>
      <c r="CR5">
        <f t="shared" si="26"/>
        <v>0</v>
      </c>
      <c r="CS5">
        <f t="shared" si="27"/>
        <v>0</v>
      </c>
    </row>
    <row r="6" spans="1:97" hidden="1" x14ac:dyDescent="0.25">
      <c r="A6" t="s">
        <v>181</v>
      </c>
      <c r="B6" t="s">
        <v>309</v>
      </c>
      <c r="C6" t="s">
        <v>310</v>
      </c>
      <c r="D6" t="s">
        <v>146</v>
      </c>
      <c r="E6" t="s">
        <v>1566</v>
      </c>
      <c r="F6" t="s">
        <v>353</v>
      </c>
      <c r="G6" t="s">
        <v>1567</v>
      </c>
      <c r="H6" t="s">
        <v>354</v>
      </c>
      <c r="I6" t="s">
        <v>1568</v>
      </c>
      <c r="J6" t="s">
        <v>1569</v>
      </c>
      <c r="K6" t="s">
        <v>192</v>
      </c>
      <c r="L6">
        <v>510881478</v>
      </c>
      <c r="M6">
        <v>6</v>
      </c>
      <c r="O6" t="s">
        <v>1570</v>
      </c>
      <c r="P6" t="s">
        <v>1571</v>
      </c>
      <c r="Q6" t="s">
        <v>163</v>
      </c>
      <c r="R6" t="s">
        <v>1572</v>
      </c>
      <c r="S6" t="s">
        <v>64</v>
      </c>
      <c r="T6" t="s">
        <v>52</v>
      </c>
      <c r="U6" t="s">
        <v>1573</v>
      </c>
      <c r="V6" t="s">
        <v>3419</v>
      </c>
      <c r="W6">
        <v>3</v>
      </c>
      <c r="X6">
        <v>47.92</v>
      </c>
      <c r="Y6" t="s">
        <v>1574</v>
      </c>
      <c r="Z6" t="s">
        <v>1575</v>
      </c>
      <c r="AA6" t="s">
        <v>147</v>
      </c>
      <c r="AC6">
        <v>44424</v>
      </c>
      <c r="AD6">
        <v>44547</v>
      </c>
      <c r="AE6" s="39">
        <v>47.880000000000017</v>
      </c>
      <c r="AF6" s="39">
        <v>0</v>
      </c>
      <c r="AG6" s="39">
        <v>47.880000000000017</v>
      </c>
      <c r="AH6">
        <v>3.99</v>
      </c>
      <c r="AI6">
        <v>3.99</v>
      </c>
      <c r="AJ6">
        <v>3.99</v>
      </c>
      <c r="AK6">
        <v>3.99</v>
      </c>
      <c r="AL6">
        <v>3.99</v>
      </c>
      <c r="AM6">
        <v>3.99</v>
      </c>
      <c r="AN6">
        <v>3.99</v>
      </c>
      <c r="AO6">
        <v>3.99</v>
      </c>
      <c r="AP6">
        <v>3.99</v>
      </c>
      <c r="AQ6">
        <v>3.99</v>
      </c>
      <c r="AR6">
        <v>3.99</v>
      </c>
      <c r="AS6">
        <v>3.99</v>
      </c>
      <c r="BI6" t="s">
        <v>1506</v>
      </c>
      <c r="BJ6" s="4" t="str">
        <f>Table22[[#This Row],[Ofgem ]]</f>
        <v>6"-7"</v>
      </c>
      <c r="BK6" s="4" t="str">
        <f>Table22[[#This Row],[Pressure]]</f>
        <v>LP</v>
      </c>
      <c r="BL6" s="4" t="str">
        <f>Table22[[#This Row],[Pon Category]]</f>
        <v>Policy</v>
      </c>
      <c r="BM6" s="4" t="str">
        <f>Table22[[#This Row],[Tier]]</f>
        <v>T1</v>
      </c>
      <c r="BN6" s="4" t="str">
        <f>Table22[[#This Row],[PON Material]]</f>
        <v>SI</v>
      </c>
      <c r="BO6" s="4" t="str" cm="1">
        <f t="array" ref="BO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6"-7"</v>
      </c>
      <c r="BR6" t="s">
        <v>1498</v>
      </c>
      <c r="BS6">
        <f t="shared" si="1"/>
        <v>27.439999999999998</v>
      </c>
      <c r="BT6">
        <f t="shared" si="2"/>
        <v>110.94</v>
      </c>
      <c r="BU6">
        <f t="shared" si="3"/>
        <v>170.43999999999997</v>
      </c>
      <c r="BV6">
        <f t="shared" si="4"/>
        <v>170.43999999999997</v>
      </c>
      <c r="BW6">
        <f t="shared" si="5"/>
        <v>165.49999999999997</v>
      </c>
      <c r="BX6">
        <f t="shared" si="6"/>
        <v>230.94000000000003</v>
      </c>
      <c r="BY6">
        <f t="shared" si="7"/>
        <v>235.46000000000004</v>
      </c>
      <c r="BZ6">
        <f t="shared" si="8"/>
        <v>250.20000000000002</v>
      </c>
      <c r="CA6">
        <f t="shared" si="9"/>
        <v>308.56999999999994</v>
      </c>
      <c r="CB6">
        <f t="shared" si="10"/>
        <v>308.56999999999994</v>
      </c>
      <c r="CC6">
        <f t="shared" si="11"/>
        <v>308.56999999999994</v>
      </c>
      <c r="CD6">
        <f t="shared" si="12"/>
        <v>254.39</v>
      </c>
      <c r="CE6">
        <f t="shared" si="13"/>
        <v>0</v>
      </c>
      <c r="CF6">
        <f t="shared" si="14"/>
        <v>0</v>
      </c>
      <c r="CG6">
        <f t="shared" si="15"/>
        <v>254.39</v>
      </c>
      <c r="CH6">
        <f t="shared" si="16"/>
        <v>254.39</v>
      </c>
      <c r="CI6">
        <f t="shared" si="17"/>
        <v>254.39</v>
      </c>
      <c r="CJ6">
        <f t="shared" si="18"/>
        <v>254.39</v>
      </c>
      <c r="CK6">
        <f t="shared" si="19"/>
        <v>254.39</v>
      </c>
      <c r="CL6">
        <f t="shared" si="20"/>
        <v>248.68000000000006</v>
      </c>
      <c r="CM6">
        <f t="shared" si="21"/>
        <v>248.68000000000006</v>
      </c>
      <c r="CN6">
        <f t="shared" si="22"/>
        <v>248.68000000000006</v>
      </c>
      <c r="CO6">
        <f t="shared" si="23"/>
        <v>248.68000000000006</v>
      </c>
      <c r="CP6">
        <f t="shared" si="24"/>
        <v>248.68000000000006</v>
      </c>
      <c r="CQ6">
        <f t="shared" si="25"/>
        <v>248.68000000000006</v>
      </c>
      <c r="CR6">
        <f t="shared" si="26"/>
        <v>248.68000000000006</v>
      </c>
      <c r="CS6">
        <f t="shared" si="27"/>
        <v>221.24000000000004</v>
      </c>
    </row>
    <row r="7" spans="1:97" hidden="1" x14ac:dyDescent="0.25">
      <c r="A7" t="s">
        <v>181</v>
      </c>
      <c r="B7" t="s">
        <v>309</v>
      </c>
      <c r="C7" t="s">
        <v>310</v>
      </c>
      <c r="D7" t="s">
        <v>146</v>
      </c>
      <c r="E7" t="s">
        <v>1566</v>
      </c>
      <c r="F7" t="s">
        <v>353</v>
      </c>
      <c r="G7" t="s">
        <v>1567</v>
      </c>
      <c r="H7" t="s">
        <v>354</v>
      </c>
      <c r="I7" t="s">
        <v>1568</v>
      </c>
      <c r="J7" t="s">
        <v>1569</v>
      </c>
      <c r="K7" t="s">
        <v>192</v>
      </c>
      <c r="L7">
        <v>510881480</v>
      </c>
      <c r="M7">
        <v>8</v>
      </c>
      <c r="O7" t="s">
        <v>1570</v>
      </c>
      <c r="P7" t="s">
        <v>1571</v>
      </c>
      <c r="Q7" t="s">
        <v>91</v>
      </c>
      <c r="R7" t="s">
        <v>1572</v>
      </c>
      <c r="S7" t="s">
        <v>64</v>
      </c>
      <c r="T7" t="s">
        <v>52</v>
      </c>
      <c r="U7" t="s">
        <v>1573</v>
      </c>
      <c r="V7" s="40" t="s">
        <v>1494</v>
      </c>
      <c r="W7">
        <v>8</v>
      </c>
      <c r="X7">
        <v>143.63999999999999</v>
      </c>
      <c r="Y7" t="s">
        <v>1574</v>
      </c>
      <c r="Z7" t="s">
        <v>1575</v>
      </c>
      <c r="AA7" t="s">
        <v>147</v>
      </c>
      <c r="AC7">
        <v>44424</v>
      </c>
      <c r="AD7">
        <v>44547</v>
      </c>
      <c r="AE7" s="39">
        <v>143.64000000000001</v>
      </c>
      <c r="AF7" s="39">
        <v>0</v>
      </c>
      <c r="AG7" s="39">
        <v>143.64000000000001</v>
      </c>
      <c r="AH7">
        <v>11.97</v>
      </c>
      <c r="AI7">
        <v>11.97</v>
      </c>
      <c r="AJ7">
        <v>11.97</v>
      </c>
      <c r="AK7">
        <v>11.97</v>
      </c>
      <c r="AL7">
        <v>11.97</v>
      </c>
      <c r="AM7">
        <v>11.97</v>
      </c>
      <c r="AN7">
        <v>11.97</v>
      </c>
      <c r="AO7">
        <v>11.97</v>
      </c>
      <c r="AP7">
        <v>11.97</v>
      </c>
      <c r="AQ7">
        <v>11.97</v>
      </c>
      <c r="AR7">
        <v>11.97</v>
      </c>
      <c r="AS7">
        <v>11.97</v>
      </c>
      <c r="BI7" t="s">
        <v>1507</v>
      </c>
      <c r="BJ7" s="4" t="str">
        <f>Table22[[#This Row],[Ofgem ]]</f>
        <v>8"</v>
      </c>
      <c r="BK7" s="4" t="str">
        <f>Table22[[#This Row],[Pressure]]</f>
        <v>LP</v>
      </c>
      <c r="BL7" s="4" t="str">
        <f>Table22[[#This Row],[Pon Category]]</f>
        <v>Policy</v>
      </c>
      <c r="BM7" s="4" t="str">
        <f>Table22[[#This Row],[Tier]]</f>
        <v>T1</v>
      </c>
      <c r="BN7" s="4" t="str">
        <f>Table22[[#This Row],[PON Material]]</f>
        <v>DI</v>
      </c>
      <c r="BO7" s="4" t="str" cm="1">
        <f t="array" ref="BO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8"</v>
      </c>
      <c r="BR7" t="s">
        <v>1477</v>
      </c>
      <c r="BS7">
        <f t="shared" si="1"/>
        <v>189.48</v>
      </c>
      <c r="BT7">
        <f t="shared" si="2"/>
        <v>189.48</v>
      </c>
      <c r="BU7">
        <f t="shared" si="3"/>
        <v>189.48</v>
      </c>
      <c r="BV7">
        <f t="shared" si="4"/>
        <v>249.22</v>
      </c>
      <c r="BW7">
        <f t="shared" si="5"/>
        <v>168.84</v>
      </c>
      <c r="BX7">
        <f t="shared" si="6"/>
        <v>168.84</v>
      </c>
      <c r="BY7">
        <f t="shared" si="7"/>
        <v>168.84</v>
      </c>
      <c r="BZ7">
        <f t="shared" si="8"/>
        <v>106.96000000000001</v>
      </c>
      <c r="CA7">
        <f t="shared" si="9"/>
        <v>47.22</v>
      </c>
      <c r="CB7">
        <f t="shared" si="10"/>
        <v>47.22</v>
      </c>
      <c r="CC7">
        <f t="shared" si="11"/>
        <v>47.22</v>
      </c>
      <c r="CD7">
        <f t="shared" si="12"/>
        <v>47.22</v>
      </c>
      <c r="CE7">
        <f t="shared" si="13"/>
        <v>0</v>
      </c>
      <c r="CF7">
        <f t="shared" si="14"/>
        <v>0</v>
      </c>
      <c r="CG7">
        <f t="shared" si="15"/>
        <v>0</v>
      </c>
      <c r="CH7">
        <f t="shared" si="16"/>
        <v>0</v>
      </c>
      <c r="CI7">
        <f t="shared" si="17"/>
        <v>0</v>
      </c>
      <c r="CJ7">
        <f t="shared" si="18"/>
        <v>0</v>
      </c>
      <c r="CK7">
        <f t="shared" si="19"/>
        <v>22.77</v>
      </c>
      <c r="CL7">
        <f t="shared" si="20"/>
        <v>22.77</v>
      </c>
      <c r="CM7">
        <f t="shared" si="21"/>
        <v>22.77</v>
      </c>
      <c r="CN7">
        <f t="shared" si="22"/>
        <v>22.77</v>
      </c>
      <c r="CO7">
        <f t="shared" si="23"/>
        <v>22.77</v>
      </c>
      <c r="CP7">
        <f t="shared" si="24"/>
        <v>22.77</v>
      </c>
      <c r="CQ7">
        <f t="shared" si="25"/>
        <v>22.77</v>
      </c>
      <c r="CR7">
        <f t="shared" si="26"/>
        <v>0</v>
      </c>
      <c r="CS7">
        <f t="shared" si="27"/>
        <v>39.5</v>
      </c>
    </row>
    <row r="8" spans="1:97" x14ac:dyDescent="0.25">
      <c r="A8" t="s">
        <v>181</v>
      </c>
      <c r="B8" t="s">
        <v>309</v>
      </c>
      <c r="C8" t="s">
        <v>310</v>
      </c>
      <c r="D8" t="s">
        <v>146</v>
      </c>
      <c r="E8" t="s">
        <v>1566</v>
      </c>
      <c r="F8" t="s">
        <v>353</v>
      </c>
      <c r="G8" t="s">
        <v>1567</v>
      </c>
      <c r="H8" t="s">
        <v>354</v>
      </c>
      <c r="I8" t="s">
        <v>1568</v>
      </c>
      <c r="J8" t="s">
        <v>1569</v>
      </c>
      <c r="K8" t="s">
        <v>192</v>
      </c>
      <c r="L8">
        <v>636124532</v>
      </c>
      <c r="M8">
        <v>4</v>
      </c>
      <c r="O8" t="s">
        <v>1570</v>
      </c>
      <c r="P8" t="s">
        <v>1571</v>
      </c>
      <c r="Q8" t="s">
        <v>163</v>
      </c>
      <c r="R8" t="s">
        <v>1572</v>
      </c>
      <c r="S8" t="s">
        <v>64</v>
      </c>
      <c r="T8" t="s">
        <v>52</v>
      </c>
      <c r="U8" t="s">
        <v>1573</v>
      </c>
      <c r="V8" s="40" t="s">
        <v>1496</v>
      </c>
      <c r="W8">
        <v>22</v>
      </c>
      <c r="X8">
        <v>1.9</v>
      </c>
      <c r="Y8" t="s">
        <v>1574</v>
      </c>
      <c r="Z8" t="s">
        <v>1575</v>
      </c>
      <c r="AA8" t="s">
        <v>147</v>
      </c>
      <c r="AC8">
        <v>44424</v>
      </c>
      <c r="AD8">
        <v>44547</v>
      </c>
      <c r="AE8" s="39">
        <v>2.0399999999999996</v>
      </c>
      <c r="AF8" s="39">
        <v>0</v>
      </c>
      <c r="AG8" s="39">
        <v>2.0399999999999996</v>
      </c>
      <c r="AH8">
        <v>0.17</v>
      </c>
      <c r="AI8">
        <v>0.17</v>
      </c>
      <c r="AJ8">
        <v>0.17</v>
      </c>
      <c r="AK8">
        <v>0.17</v>
      </c>
      <c r="AL8">
        <v>0.17</v>
      </c>
      <c r="AM8">
        <v>0.17</v>
      </c>
      <c r="AN8">
        <v>0.17</v>
      </c>
      <c r="AO8">
        <v>0.17</v>
      </c>
      <c r="AP8">
        <v>0.17</v>
      </c>
      <c r="AQ8">
        <v>0.17</v>
      </c>
      <c r="AR8">
        <v>0.17</v>
      </c>
      <c r="AS8">
        <v>0.17</v>
      </c>
      <c r="BI8" t="s">
        <v>1505</v>
      </c>
      <c r="BJ8" s="4" t="str">
        <f>Table22[[#This Row],[Ofgem ]]</f>
        <v>4"-5"</v>
      </c>
      <c r="BK8" s="4" t="str">
        <f>Table22[[#This Row],[Pressure]]</f>
        <v>LP</v>
      </c>
      <c r="BL8" s="4" t="str">
        <f>Table22[[#This Row],[Pon Category]]</f>
        <v>Policy</v>
      </c>
      <c r="BM8" s="4" t="str">
        <f>Table22[[#This Row],[Tier]]</f>
        <v>T1</v>
      </c>
      <c r="BN8" s="4" t="str">
        <f>Table22[[#This Row],[PON Material]]</f>
        <v>SI</v>
      </c>
      <c r="BO8" s="4" t="str" cm="1">
        <f t="array" ref="BO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R8" t="s">
        <v>1478</v>
      </c>
      <c r="BS8">
        <f t="shared" si="1"/>
        <v>0</v>
      </c>
      <c r="BT8">
        <f t="shared" si="2"/>
        <v>0.59</v>
      </c>
      <c r="BU8">
        <f t="shared" si="3"/>
        <v>0.59</v>
      </c>
      <c r="BV8">
        <f t="shared" si="4"/>
        <v>0.59</v>
      </c>
      <c r="BW8">
        <f t="shared" si="5"/>
        <v>0</v>
      </c>
      <c r="BX8">
        <f t="shared" si="6"/>
        <v>0</v>
      </c>
      <c r="BY8">
        <f t="shared" si="7"/>
        <v>0</v>
      </c>
      <c r="BZ8">
        <f t="shared" si="8"/>
        <v>0</v>
      </c>
      <c r="CA8">
        <f t="shared" si="9"/>
        <v>0</v>
      </c>
      <c r="CB8">
        <f t="shared" si="10"/>
        <v>0</v>
      </c>
      <c r="CC8">
        <f t="shared" si="11"/>
        <v>0</v>
      </c>
      <c r="CD8">
        <f t="shared" si="12"/>
        <v>0</v>
      </c>
      <c r="CE8">
        <f t="shared" si="13"/>
        <v>0</v>
      </c>
      <c r="CF8">
        <f t="shared" si="14"/>
        <v>0</v>
      </c>
      <c r="CG8">
        <f t="shared" si="15"/>
        <v>0</v>
      </c>
      <c r="CH8">
        <f t="shared" si="16"/>
        <v>0</v>
      </c>
      <c r="CI8">
        <f t="shared" si="17"/>
        <v>0</v>
      </c>
      <c r="CJ8">
        <f t="shared" si="18"/>
        <v>0</v>
      </c>
      <c r="CK8">
        <f t="shared" si="19"/>
        <v>0</v>
      </c>
      <c r="CL8">
        <f t="shared" si="20"/>
        <v>0</v>
      </c>
      <c r="CM8">
        <f t="shared" si="21"/>
        <v>96.85</v>
      </c>
      <c r="CN8">
        <f t="shared" si="22"/>
        <v>96.85</v>
      </c>
      <c r="CO8">
        <f t="shared" si="23"/>
        <v>96.85</v>
      </c>
      <c r="CP8">
        <f t="shared" si="24"/>
        <v>96.85</v>
      </c>
      <c r="CQ8">
        <f t="shared" si="25"/>
        <v>96.85</v>
      </c>
      <c r="CR8">
        <f t="shared" si="26"/>
        <v>96.85</v>
      </c>
      <c r="CS8">
        <f t="shared" si="27"/>
        <v>96.85</v>
      </c>
    </row>
    <row r="9" spans="1:97" x14ac:dyDescent="0.25">
      <c r="A9" t="s">
        <v>181</v>
      </c>
      <c r="B9" t="s">
        <v>309</v>
      </c>
      <c r="C9" t="s">
        <v>310</v>
      </c>
      <c r="D9" t="s">
        <v>146</v>
      </c>
      <c r="E9" t="s">
        <v>1566</v>
      </c>
      <c r="F9" t="s">
        <v>353</v>
      </c>
      <c r="G9" t="s">
        <v>1567</v>
      </c>
      <c r="H9" t="s">
        <v>354</v>
      </c>
      <c r="I9" t="s">
        <v>1568</v>
      </c>
      <c r="J9" t="s">
        <v>1569</v>
      </c>
      <c r="K9" t="s">
        <v>192</v>
      </c>
      <c r="L9">
        <v>636124533</v>
      </c>
      <c r="M9">
        <v>4</v>
      </c>
      <c r="O9" t="s">
        <v>1570</v>
      </c>
      <c r="P9" t="s">
        <v>1571</v>
      </c>
      <c r="Q9" t="s">
        <v>163</v>
      </c>
      <c r="R9" t="s">
        <v>1572</v>
      </c>
      <c r="S9" t="s">
        <v>64</v>
      </c>
      <c r="T9" t="s">
        <v>52</v>
      </c>
      <c r="U9" t="s">
        <v>1573</v>
      </c>
      <c r="V9" t="s">
        <v>1496</v>
      </c>
      <c r="W9">
        <v>20</v>
      </c>
      <c r="X9">
        <v>2.88</v>
      </c>
      <c r="Y9" t="s">
        <v>1574</v>
      </c>
      <c r="Z9" t="s">
        <v>1575</v>
      </c>
      <c r="AA9" t="s">
        <v>147</v>
      </c>
      <c r="AC9">
        <v>44424</v>
      </c>
      <c r="AD9">
        <v>44547</v>
      </c>
      <c r="AE9" s="39">
        <v>2.8800000000000008</v>
      </c>
      <c r="AF9" s="39">
        <v>0</v>
      </c>
      <c r="AG9" s="39">
        <v>2.8800000000000008</v>
      </c>
      <c r="AH9">
        <v>0.24</v>
      </c>
      <c r="AI9">
        <v>0.24</v>
      </c>
      <c r="AJ9">
        <v>0.24</v>
      </c>
      <c r="AK9">
        <v>0.24</v>
      </c>
      <c r="AL9">
        <v>0.24</v>
      </c>
      <c r="AM9">
        <v>0.24</v>
      </c>
      <c r="AN9">
        <v>0.24</v>
      </c>
      <c r="AO9">
        <v>0.24</v>
      </c>
      <c r="AP9">
        <v>0.24</v>
      </c>
      <c r="AQ9">
        <v>0.24</v>
      </c>
      <c r="AR9">
        <v>0.24</v>
      </c>
      <c r="AS9">
        <v>0.24</v>
      </c>
      <c r="BI9" t="s">
        <v>1505</v>
      </c>
      <c r="BJ9" s="4" t="str">
        <f>Table22[[#This Row],[Ofgem ]]</f>
        <v>4"-5"</v>
      </c>
      <c r="BK9" s="4" t="str">
        <f>Table22[[#This Row],[Pressure]]</f>
        <v>LP</v>
      </c>
      <c r="BL9" s="4" t="str">
        <f>Table22[[#This Row],[Pon Category]]</f>
        <v>Policy</v>
      </c>
      <c r="BM9" s="4" t="str">
        <f>Table22[[#This Row],[Tier]]</f>
        <v>T1</v>
      </c>
      <c r="BN9" s="4" t="str">
        <f>Table22[[#This Row],[PON Material]]</f>
        <v>SI</v>
      </c>
      <c r="BO9" s="4" t="str" cm="1">
        <f t="array" ref="BO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R9" t="s">
        <v>1455</v>
      </c>
      <c r="BS9">
        <f t="shared" si="1"/>
        <v>0</v>
      </c>
      <c r="BT9">
        <f t="shared" si="2"/>
        <v>0</v>
      </c>
      <c r="BU9">
        <f t="shared" si="3"/>
        <v>0</v>
      </c>
      <c r="BV9">
        <f t="shared" si="4"/>
        <v>0</v>
      </c>
      <c r="BW9">
        <f t="shared" si="5"/>
        <v>0</v>
      </c>
      <c r="BX9">
        <f t="shared" si="6"/>
        <v>0</v>
      </c>
      <c r="BY9">
        <f t="shared" si="7"/>
        <v>0</v>
      </c>
      <c r="BZ9">
        <f t="shared" si="8"/>
        <v>0</v>
      </c>
      <c r="CA9">
        <f t="shared" si="9"/>
        <v>0</v>
      </c>
      <c r="CB9">
        <f t="shared" si="10"/>
        <v>0</v>
      </c>
      <c r="CC9">
        <f t="shared" si="11"/>
        <v>0</v>
      </c>
      <c r="CD9">
        <f t="shared" si="12"/>
        <v>0</v>
      </c>
      <c r="CE9">
        <f t="shared" si="13"/>
        <v>0</v>
      </c>
      <c r="CF9">
        <f t="shared" si="14"/>
        <v>0</v>
      </c>
      <c r="CG9">
        <f t="shared" si="15"/>
        <v>0</v>
      </c>
      <c r="CH9">
        <f t="shared" si="16"/>
        <v>0</v>
      </c>
      <c r="CI9">
        <f t="shared" si="17"/>
        <v>0</v>
      </c>
      <c r="CJ9">
        <f t="shared" si="18"/>
        <v>0</v>
      </c>
      <c r="CK9">
        <f t="shared" si="19"/>
        <v>0</v>
      </c>
      <c r="CL9">
        <f t="shared" si="20"/>
        <v>0</v>
      </c>
      <c r="CM9">
        <f t="shared" si="21"/>
        <v>0</v>
      </c>
      <c r="CN9">
        <f t="shared" si="22"/>
        <v>0</v>
      </c>
      <c r="CO9">
        <f t="shared" si="23"/>
        <v>0</v>
      </c>
      <c r="CP9">
        <f t="shared" si="24"/>
        <v>0</v>
      </c>
      <c r="CQ9">
        <f t="shared" si="25"/>
        <v>0</v>
      </c>
      <c r="CR9">
        <f t="shared" si="26"/>
        <v>0</v>
      </c>
      <c r="CS9">
        <f t="shared" si="27"/>
        <v>0</v>
      </c>
    </row>
    <row r="10" spans="1:97" x14ac:dyDescent="0.25">
      <c r="A10" t="s">
        <v>181</v>
      </c>
      <c r="B10" t="s">
        <v>309</v>
      </c>
      <c r="C10" t="s">
        <v>310</v>
      </c>
      <c r="D10" t="s">
        <v>146</v>
      </c>
      <c r="E10" t="s">
        <v>1566</v>
      </c>
      <c r="F10" t="s">
        <v>353</v>
      </c>
      <c r="G10" t="s">
        <v>1567</v>
      </c>
      <c r="H10" t="s">
        <v>354</v>
      </c>
      <c r="I10" t="s">
        <v>1568</v>
      </c>
      <c r="J10" t="s">
        <v>1569</v>
      </c>
      <c r="K10" t="s">
        <v>192</v>
      </c>
      <c r="L10">
        <v>636124534</v>
      </c>
      <c r="M10">
        <v>4</v>
      </c>
      <c r="O10" t="s">
        <v>1570</v>
      </c>
      <c r="P10" t="s">
        <v>1571</v>
      </c>
      <c r="Q10" t="s">
        <v>163</v>
      </c>
      <c r="R10" t="s">
        <v>1572</v>
      </c>
      <c r="S10" t="s">
        <v>64</v>
      </c>
      <c r="T10" t="s">
        <v>52</v>
      </c>
      <c r="U10" t="s">
        <v>1573</v>
      </c>
      <c r="V10" t="s">
        <v>1496</v>
      </c>
      <c r="W10">
        <v>14</v>
      </c>
      <c r="X10">
        <v>2.4</v>
      </c>
      <c r="Y10" t="s">
        <v>1574</v>
      </c>
      <c r="Z10" t="s">
        <v>1575</v>
      </c>
      <c r="AA10" t="s">
        <v>147</v>
      </c>
      <c r="AC10">
        <v>44424</v>
      </c>
      <c r="AD10">
        <v>44547</v>
      </c>
      <c r="AE10" s="39">
        <v>2.4</v>
      </c>
      <c r="AF10" s="39">
        <v>0</v>
      </c>
      <c r="AG10" s="39">
        <v>2.4</v>
      </c>
      <c r="AH10">
        <v>0.2</v>
      </c>
      <c r="AI10">
        <v>0.2</v>
      </c>
      <c r="AJ10">
        <v>0.2</v>
      </c>
      <c r="AK10">
        <v>0.2</v>
      </c>
      <c r="AL10">
        <v>0.2</v>
      </c>
      <c r="AM10">
        <v>0.2</v>
      </c>
      <c r="AN10">
        <v>0.2</v>
      </c>
      <c r="AO10">
        <v>0.2</v>
      </c>
      <c r="AP10">
        <v>0.2</v>
      </c>
      <c r="AQ10">
        <v>0.2</v>
      </c>
      <c r="AR10">
        <v>0.2</v>
      </c>
      <c r="AS10">
        <v>0.2</v>
      </c>
      <c r="BI10" t="s">
        <v>1505</v>
      </c>
      <c r="BJ10" s="4" t="str">
        <f>Table22[[#This Row],[Ofgem ]]</f>
        <v>4"-5"</v>
      </c>
      <c r="BK10" s="4" t="str">
        <f>Table22[[#This Row],[Pressure]]</f>
        <v>LP</v>
      </c>
      <c r="BL10" s="4" t="str">
        <f>Table22[[#This Row],[Pon Category]]</f>
        <v>Policy</v>
      </c>
      <c r="BM10" s="4" t="str">
        <f>Table22[[#This Row],[Tier]]</f>
        <v>T1</v>
      </c>
      <c r="BN10" s="4" t="str">
        <f>Table22[[#This Row],[PON Material]]</f>
        <v>SI</v>
      </c>
      <c r="BO10" s="4" t="str" cm="1">
        <f t="array" ref="BO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R10" t="s">
        <v>1437</v>
      </c>
      <c r="BS10">
        <f t="shared" si="1"/>
        <v>0</v>
      </c>
      <c r="BT10">
        <f t="shared" si="2"/>
        <v>0</v>
      </c>
      <c r="BU10">
        <f t="shared" si="3"/>
        <v>0</v>
      </c>
      <c r="BV10">
        <f t="shared" si="4"/>
        <v>0</v>
      </c>
      <c r="BW10">
        <f t="shared" si="5"/>
        <v>0</v>
      </c>
      <c r="BX10">
        <f t="shared" si="6"/>
        <v>0</v>
      </c>
      <c r="BY10">
        <f t="shared" si="7"/>
        <v>0</v>
      </c>
      <c r="BZ10">
        <f t="shared" si="8"/>
        <v>0</v>
      </c>
      <c r="CA10">
        <f t="shared" si="9"/>
        <v>0</v>
      </c>
      <c r="CB10">
        <f t="shared" si="10"/>
        <v>0</v>
      </c>
      <c r="CC10">
        <f t="shared" si="11"/>
        <v>0</v>
      </c>
      <c r="CD10">
        <f t="shared" si="12"/>
        <v>0</v>
      </c>
      <c r="CE10">
        <f t="shared" si="13"/>
        <v>0</v>
      </c>
      <c r="CF10">
        <f t="shared" si="14"/>
        <v>0</v>
      </c>
      <c r="CG10">
        <f t="shared" si="15"/>
        <v>5.39</v>
      </c>
      <c r="CH10">
        <f t="shared" si="16"/>
        <v>5.39</v>
      </c>
      <c r="CI10">
        <f t="shared" si="17"/>
        <v>5.39</v>
      </c>
      <c r="CJ10">
        <f t="shared" si="18"/>
        <v>5.39</v>
      </c>
      <c r="CK10">
        <f t="shared" si="19"/>
        <v>5.39</v>
      </c>
      <c r="CL10">
        <f t="shared" si="20"/>
        <v>0</v>
      </c>
      <c r="CM10">
        <f t="shared" si="21"/>
        <v>0</v>
      </c>
      <c r="CN10">
        <f t="shared" si="22"/>
        <v>0</v>
      </c>
      <c r="CO10">
        <f t="shared" si="23"/>
        <v>0</v>
      </c>
      <c r="CP10">
        <f t="shared" si="24"/>
        <v>0</v>
      </c>
      <c r="CQ10">
        <f t="shared" si="25"/>
        <v>0</v>
      </c>
      <c r="CR10">
        <f t="shared" si="26"/>
        <v>0</v>
      </c>
      <c r="CS10">
        <f t="shared" si="27"/>
        <v>0</v>
      </c>
    </row>
    <row r="11" spans="1:97" x14ac:dyDescent="0.25">
      <c r="A11" t="s">
        <v>181</v>
      </c>
      <c r="B11" t="s">
        <v>309</v>
      </c>
      <c r="C11" t="s">
        <v>310</v>
      </c>
      <c r="D11" t="s">
        <v>146</v>
      </c>
      <c r="E11" t="s">
        <v>1566</v>
      </c>
      <c r="F11" t="s">
        <v>353</v>
      </c>
      <c r="G11" t="s">
        <v>1567</v>
      </c>
      <c r="H11" t="s">
        <v>354</v>
      </c>
      <c r="I11" t="s">
        <v>1568</v>
      </c>
      <c r="J11" t="s">
        <v>1569</v>
      </c>
      <c r="K11" t="s">
        <v>192</v>
      </c>
      <c r="L11">
        <v>220000309151</v>
      </c>
      <c r="M11">
        <v>8</v>
      </c>
      <c r="O11" t="s">
        <v>1570</v>
      </c>
      <c r="P11" t="s">
        <v>1571</v>
      </c>
      <c r="Q11" t="s">
        <v>91</v>
      </c>
      <c r="R11" t="s">
        <v>1572</v>
      </c>
      <c r="S11" t="s">
        <v>64</v>
      </c>
      <c r="T11" t="s">
        <v>52</v>
      </c>
      <c r="U11" t="s">
        <v>1573</v>
      </c>
      <c r="V11" t="s">
        <v>1496</v>
      </c>
      <c r="W11">
        <v>3</v>
      </c>
      <c r="X11">
        <v>5.71</v>
      </c>
      <c r="Y11" t="s">
        <v>1574</v>
      </c>
      <c r="Z11" t="s">
        <v>1575</v>
      </c>
      <c r="AA11" t="s">
        <v>147</v>
      </c>
      <c r="AC11">
        <v>44424</v>
      </c>
      <c r="AD11">
        <v>44547</v>
      </c>
      <c r="AE11" s="39">
        <v>5.7600000000000016</v>
      </c>
      <c r="AF11" s="39">
        <v>0</v>
      </c>
      <c r="AG11" s="39">
        <v>5.7600000000000016</v>
      </c>
      <c r="AH11">
        <v>0.48</v>
      </c>
      <c r="AI11">
        <v>0.48</v>
      </c>
      <c r="AJ11">
        <v>0.48</v>
      </c>
      <c r="AK11">
        <v>0.48</v>
      </c>
      <c r="AL11">
        <v>0.48</v>
      </c>
      <c r="AM11">
        <v>0.48</v>
      </c>
      <c r="AN11">
        <v>0.48</v>
      </c>
      <c r="AO11">
        <v>0.48</v>
      </c>
      <c r="AP11">
        <v>0.48</v>
      </c>
      <c r="AQ11">
        <v>0.48</v>
      </c>
      <c r="AR11">
        <v>0.48</v>
      </c>
      <c r="AS11">
        <v>0.48</v>
      </c>
      <c r="BI11" t="s">
        <v>1505</v>
      </c>
      <c r="BJ11" s="4" t="str">
        <f>Table22[[#This Row],[Ofgem ]]</f>
        <v>4"-5"</v>
      </c>
      <c r="BK11" s="4" t="str">
        <f>Table22[[#This Row],[Pressure]]</f>
        <v>LP</v>
      </c>
      <c r="BL11" s="4" t="str">
        <f>Table22[[#This Row],[Pon Category]]</f>
        <v>Policy</v>
      </c>
      <c r="BM11" s="4" t="str">
        <f>Table22[[#This Row],[Tier]]</f>
        <v>T1</v>
      </c>
      <c r="BN11" s="4" t="str">
        <f>Table22[[#This Row],[PON Material]]</f>
        <v>DI</v>
      </c>
      <c r="BO11" s="4" t="str" cm="1">
        <f t="array" ref="BO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R11" t="s">
        <v>1439</v>
      </c>
      <c r="BS11">
        <f t="shared" si="1"/>
        <v>275.40999999999997</v>
      </c>
      <c r="BT11">
        <f t="shared" si="2"/>
        <v>325.33999999999992</v>
      </c>
      <c r="BU11">
        <f t="shared" si="3"/>
        <v>408.36999999999983</v>
      </c>
      <c r="BV11">
        <f t="shared" si="4"/>
        <v>443.81999999999977</v>
      </c>
      <c r="BW11">
        <f t="shared" si="5"/>
        <v>395.26</v>
      </c>
      <c r="BX11">
        <f t="shared" si="6"/>
        <v>346.57</v>
      </c>
      <c r="BY11">
        <f t="shared" si="7"/>
        <v>245.43000000000004</v>
      </c>
      <c r="BZ11">
        <f t="shared" si="8"/>
        <v>343.97</v>
      </c>
      <c r="CA11">
        <f t="shared" si="9"/>
        <v>353.67</v>
      </c>
      <c r="CB11">
        <f t="shared" si="10"/>
        <v>288.21000000000004</v>
      </c>
      <c r="CC11">
        <f t="shared" si="11"/>
        <v>352.53999999999996</v>
      </c>
      <c r="CD11">
        <f t="shared" si="12"/>
        <v>282.85000000000002</v>
      </c>
      <c r="CE11">
        <f t="shared" si="13"/>
        <v>0</v>
      </c>
      <c r="CF11">
        <f t="shared" si="14"/>
        <v>0</v>
      </c>
      <c r="CG11">
        <f t="shared" si="15"/>
        <v>117.95</v>
      </c>
      <c r="CH11">
        <f t="shared" si="16"/>
        <v>205.26000000000002</v>
      </c>
      <c r="CI11">
        <f t="shared" si="17"/>
        <v>119.92000000000002</v>
      </c>
      <c r="CJ11">
        <f t="shared" si="18"/>
        <v>115.55000000000001</v>
      </c>
      <c r="CK11">
        <f t="shared" si="19"/>
        <v>270.60999999999996</v>
      </c>
      <c r="CL11">
        <f t="shared" si="20"/>
        <v>184.65999999999997</v>
      </c>
      <c r="CM11">
        <f t="shared" si="21"/>
        <v>185.44999999999996</v>
      </c>
      <c r="CN11">
        <f t="shared" si="22"/>
        <v>175.78999999999996</v>
      </c>
      <c r="CO11">
        <f t="shared" si="23"/>
        <v>163.10000000000002</v>
      </c>
      <c r="CP11">
        <f t="shared" si="24"/>
        <v>133.21</v>
      </c>
      <c r="CQ11">
        <f t="shared" si="25"/>
        <v>133.53</v>
      </c>
      <c r="CR11">
        <f t="shared" si="26"/>
        <v>215.73</v>
      </c>
      <c r="CS11">
        <f t="shared" si="27"/>
        <v>139.87</v>
      </c>
    </row>
    <row r="12" spans="1:97" hidden="1" x14ac:dyDescent="0.25">
      <c r="A12" t="s">
        <v>181</v>
      </c>
      <c r="B12" t="s">
        <v>309</v>
      </c>
      <c r="C12" t="s">
        <v>310</v>
      </c>
      <c r="D12" t="s">
        <v>146</v>
      </c>
      <c r="E12" t="s">
        <v>1566</v>
      </c>
      <c r="F12" t="s">
        <v>353</v>
      </c>
      <c r="G12" t="s">
        <v>1567</v>
      </c>
      <c r="H12" t="s">
        <v>354</v>
      </c>
      <c r="I12" t="s">
        <v>1568</v>
      </c>
      <c r="J12" t="s">
        <v>1569</v>
      </c>
      <c r="K12" t="s">
        <v>192</v>
      </c>
      <c r="L12">
        <v>510881479</v>
      </c>
      <c r="M12">
        <v>8</v>
      </c>
      <c r="O12" t="s">
        <v>1570</v>
      </c>
      <c r="P12" t="s">
        <v>1571</v>
      </c>
      <c r="Q12" t="s">
        <v>133</v>
      </c>
      <c r="R12" t="s">
        <v>1572</v>
      </c>
      <c r="S12" t="s">
        <v>64</v>
      </c>
      <c r="T12" t="s">
        <v>1576</v>
      </c>
      <c r="U12" t="s">
        <v>1577</v>
      </c>
      <c r="V12" t="s">
        <v>1496</v>
      </c>
      <c r="W12">
        <v>2</v>
      </c>
      <c r="X12">
        <v>33.729999999999997</v>
      </c>
      <c r="Y12" t="s">
        <v>1574</v>
      </c>
      <c r="Z12" t="s">
        <v>1575</v>
      </c>
      <c r="AA12" t="s">
        <v>140</v>
      </c>
      <c r="AC12">
        <v>44424</v>
      </c>
      <c r="AD12">
        <v>44547</v>
      </c>
      <c r="AE12" s="39">
        <v>33.719999999999992</v>
      </c>
      <c r="AF12" s="39">
        <v>0</v>
      </c>
      <c r="AG12" s="39">
        <v>33.719999999999992</v>
      </c>
      <c r="AH12">
        <v>2.81</v>
      </c>
      <c r="AI12">
        <v>2.81</v>
      </c>
      <c r="AJ12">
        <v>2.81</v>
      </c>
      <c r="AK12">
        <v>2.81</v>
      </c>
      <c r="AL12">
        <v>2.81</v>
      </c>
      <c r="AM12">
        <v>2.81</v>
      </c>
      <c r="AN12">
        <v>2.81</v>
      </c>
      <c r="AO12">
        <v>2.81</v>
      </c>
      <c r="AP12">
        <v>2.81</v>
      </c>
      <c r="AQ12">
        <v>2.81</v>
      </c>
      <c r="AR12">
        <v>2.81</v>
      </c>
      <c r="AS12">
        <v>2.81</v>
      </c>
      <c r="BI12" t="s">
        <v>1439</v>
      </c>
      <c r="BJ12" s="4" t="str">
        <f>Table22[[#This Row],[Ofgem ]]</f>
        <v>4"-5"</v>
      </c>
      <c r="BK12" s="4" t="str">
        <f>Table22[[#This Row],[Pressure]]</f>
        <v>LP</v>
      </c>
      <c r="BL12" s="4" t="str">
        <f>Table22[[#This Row],[Pon Category]]</f>
        <v>Non policy</v>
      </c>
      <c r="BM12" s="4" t="str">
        <f>Table22[[#This Row],[Tier]]</f>
        <v>T1</v>
      </c>
      <c r="BN12" s="4" t="str">
        <f>Table22[[#This Row],[PON Material]]</f>
        <v>ST</v>
      </c>
      <c r="BO12" s="4" t="str" cm="1">
        <f t="array" ref="BO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  <c r="BR12" t="s">
        <v>1441</v>
      </c>
      <c r="BS12">
        <f t="shared" si="1"/>
        <v>0</v>
      </c>
      <c r="BT12">
        <f t="shared" si="2"/>
        <v>0</v>
      </c>
      <c r="BU12">
        <f t="shared" si="3"/>
        <v>0</v>
      </c>
      <c r="BV12">
        <f t="shared" si="4"/>
        <v>0</v>
      </c>
      <c r="BW12">
        <f t="shared" si="5"/>
        <v>0</v>
      </c>
      <c r="BX12">
        <f t="shared" si="6"/>
        <v>0</v>
      </c>
      <c r="BY12">
        <f t="shared" si="7"/>
        <v>0</v>
      </c>
      <c r="BZ12">
        <f t="shared" si="8"/>
        <v>0</v>
      </c>
      <c r="CA12">
        <f t="shared" si="9"/>
        <v>0</v>
      </c>
      <c r="CB12">
        <f t="shared" si="10"/>
        <v>0</v>
      </c>
      <c r="CC12">
        <f t="shared" si="11"/>
        <v>0</v>
      </c>
      <c r="CD12">
        <f t="shared" si="12"/>
        <v>0</v>
      </c>
      <c r="CE12">
        <f t="shared" si="13"/>
        <v>0</v>
      </c>
      <c r="CF12">
        <f t="shared" si="14"/>
        <v>0</v>
      </c>
      <c r="CG12">
        <f t="shared" si="15"/>
        <v>0</v>
      </c>
      <c r="CH12">
        <f t="shared" si="16"/>
        <v>0</v>
      </c>
      <c r="CI12">
        <f t="shared" si="17"/>
        <v>0</v>
      </c>
      <c r="CJ12">
        <f t="shared" si="18"/>
        <v>0</v>
      </c>
      <c r="CK12">
        <f t="shared" si="19"/>
        <v>0</v>
      </c>
      <c r="CL12">
        <f t="shared" si="20"/>
        <v>0</v>
      </c>
      <c r="CM12">
        <f t="shared" si="21"/>
        <v>0</v>
      </c>
      <c r="CN12">
        <f t="shared" si="22"/>
        <v>0</v>
      </c>
      <c r="CO12">
        <f t="shared" si="23"/>
        <v>0</v>
      </c>
      <c r="CP12">
        <f t="shared" si="24"/>
        <v>0</v>
      </c>
      <c r="CQ12">
        <f t="shared" si="25"/>
        <v>0</v>
      </c>
      <c r="CR12">
        <f t="shared" si="26"/>
        <v>0</v>
      </c>
      <c r="CS12">
        <f t="shared" si="27"/>
        <v>0</v>
      </c>
    </row>
    <row r="13" spans="1:97" x14ac:dyDescent="0.25">
      <c r="A13" t="s">
        <v>181</v>
      </c>
      <c r="B13" t="s">
        <v>309</v>
      </c>
      <c r="C13" t="s">
        <v>194</v>
      </c>
      <c r="D13" t="s">
        <v>146</v>
      </c>
      <c r="E13" t="s">
        <v>1566</v>
      </c>
      <c r="F13" t="s">
        <v>1578</v>
      </c>
      <c r="G13" t="s">
        <v>1579</v>
      </c>
      <c r="H13" t="s">
        <v>1580</v>
      </c>
      <c r="I13" t="s">
        <v>1568</v>
      </c>
      <c r="J13" t="s">
        <v>1569</v>
      </c>
      <c r="K13" t="s">
        <v>192</v>
      </c>
      <c r="L13">
        <v>510993438</v>
      </c>
      <c r="M13">
        <v>6</v>
      </c>
      <c r="O13" t="s">
        <v>1570</v>
      </c>
      <c r="P13" t="s">
        <v>1571</v>
      </c>
      <c r="Q13" t="s">
        <v>53</v>
      </c>
      <c r="R13" t="s">
        <v>1572</v>
      </c>
      <c r="S13" t="s">
        <v>64</v>
      </c>
      <c r="T13" t="s">
        <v>52</v>
      </c>
      <c r="U13" t="s">
        <v>1573</v>
      </c>
      <c r="V13" t="s">
        <v>1496</v>
      </c>
      <c r="W13">
        <v>1</v>
      </c>
      <c r="X13">
        <v>109.78</v>
      </c>
      <c r="Y13" t="s">
        <v>1574</v>
      </c>
      <c r="Z13" t="s">
        <v>1575</v>
      </c>
      <c r="AA13" t="s">
        <v>147</v>
      </c>
      <c r="AC13">
        <v>44565</v>
      </c>
      <c r="AD13">
        <v>44648</v>
      </c>
      <c r="AE13" s="39">
        <v>0</v>
      </c>
      <c r="AF13" s="39">
        <v>109.71999999999998</v>
      </c>
      <c r="AG13" s="39">
        <v>109.71999999999998</v>
      </c>
      <c r="AV13">
        <v>8.44</v>
      </c>
      <c r="AW13">
        <v>8.44</v>
      </c>
      <c r="AX13">
        <v>8.44</v>
      </c>
      <c r="AY13">
        <v>8.44</v>
      </c>
      <c r="AZ13">
        <v>8.44</v>
      </c>
      <c r="BA13">
        <v>8.44</v>
      </c>
      <c r="BB13">
        <v>8.44</v>
      </c>
      <c r="BC13">
        <v>8.44</v>
      </c>
      <c r="BD13">
        <v>8.44</v>
      </c>
      <c r="BE13">
        <v>8.44</v>
      </c>
      <c r="BF13">
        <v>8.44</v>
      </c>
      <c r="BG13">
        <v>8.44</v>
      </c>
      <c r="BH13">
        <v>8.44</v>
      </c>
      <c r="BI13" t="s">
        <v>1505</v>
      </c>
      <c r="BJ13" s="4" t="str">
        <f>Table22[[#This Row],[Ofgem ]]</f>
        <v>4"-5"</v>
      </c>
      <c r="BK13" s="4" t="str">
        <f>Table22[[#This Row],[Pressure]]</f>
        <v>LP</v>
      </c>
      <c r="BL13" s="4" t="str">
        <f>Table22[[#This Row],[Pon Category]]</f>
        <v>Policy</v>
      </c>
      <c r="BM13" s="4" t="str">
        <f>Table22[[#This Row],[Tier]]</f>
        <v>T1</v>
      </c>
      <c r="BN13" s="4" t="str">
        <f>Table22[[#This Row],[PON Material]]</f>
        <v>CI</v>
      </c>
      <c r="BO13" s="4" t="str" cm="1">
        <f t="array" ref="BO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R13" t="s">
        <v>1443</v>
      </c>
      <c r="BS13">
        <f t="shared" si="1"/>
        <v>0</v>
      </c>
      <c r="BT13">
        <f t="shared" si="2"/>
        <v>0</v>
      </c>
      <c r="BU13">
        <f t="shared" si="3"/>
        <v>0</v>
      </c>
      <c r="BV13">
        <f t="shared" si="4"/>
        <v>0</v>
      </c>
      <c r="BW13">
        <f t="shared" si="5"/>
        <v>0</v>
      </c>
      <c r="BX13">
        <f t="shared" si="6"/>
        <v>0</v>
      </c>
      <c r="BY13">
        <f t="shared" si="7"/>
        <v>0</v>
      </c>
      <c r="BZ13">
        <f t="shared" si="8"/>
        <v>0</v>
      </c>
      <c r="CA13">
        <f t="shared" si="9"/>
        <v>0</v>
      </c>
      <c r="CB13">
        <f t="shared" si="10"/>
        <v>0</v>
      </c>
      <c r="CC13">
        <f t="shared" si="11"/>
        <v>0</v>
      </c>
      <c r="CD13">
        <f t="shared" si="12"/>
        <v>0</v>
      </c>
      <c r="CE13">
        <f t="shared" si="13"/>
        <v>0</v>
      </c>
      <c r="CF13">
        <f t="shared" si="14"/>
        <v>0</v>
      </c>
      <c r="CG13">
        <f t="shared" si="15"/>
        <v>0</v>
      </c>
      <c r="CH13">
        <f t="shared" si="16"/>
        <v>0</v>
      </c>
      <c r="CI13">
        <f t="shared" si="17"/>
        <v>0</v>
      </c>
      <c r="CJ13">
        <f t="shared" si="18"/>
        <v>0</v>
      </c>
      <c r="CK13">
        <f t="shared" si="19"/>
        <v>0</v>
      </c>
      <c r="CL13">
        <f t="shared" si="20"/>
        <v>0</v>
      </c>
      <c r="CM13">
        <f t="shared" si="21"/>
        <v>0</v>
      </c>
      <c r="CN13">
        <f t="shared" si="22"/>
        <v>0</v>
      </c>
      <c r="CO13">
        <f t="shared" si="23"/>
        <v>0</v>
      </c>
      <c r="CP13">
        <f t="shared" si="24"/>
        <v>0</v>
      </c>
      <c r="CQ13">
        <f>SUMIFS(BF:BF,$V:$V,$BR10)</f>
        <v>0</v>
      </c>
      <c r="CR13">
        <f>SUMIFS(BG:BG,$V:$V,$BR10)</f>
        <v>0</v>
      </c>
      <c r="CS13">
        <f t="shared" si="27"/>
        <v>0</v>
      </c>
    </row>
    <row r="14" spans="1:97" x14ac:dyDescent="0.25">
      <c r="A14" t="s">
        <v>181</v>
      </c>
      <c r="B14" t="s">
        <v>309</v>
      </c>
      <c r="C14" t="s">
        <v>194</v>
      </c>
      <c r="D14" t="s">
        <v>146</v>
      </c>
      <c r="E14" t="s">
        <v>1566</v>
      </c>
      <c r="F14" t="s">
        <v>1578</v>
      </c>
      <c r="G14" t="s">
        <v>1579</v>
      </c>
      <c r="H14" t="s">
        <v>1580</v>
      </c>
      <c r="I14" t="s">
        <v>1568</v>
      </c>
      <c r="J14" t="s">
        <v>1569</v>
      </c>
      <c r="K14" t="s">
        <v>192</v>
      </c>
      <c r="L14">
        <v>510993439</v>
      </c>
      <c r="M14">
        <v>2</v>
      </c>
      <c r="O14" t="s">
        <v>1570</v>
      </c>
      <c r="P14" t="s">
        <v>1571</v>
      </c>
      <c r="Q14" t="s">
        <v>53</v>
      </c>
      <c r="R14" t="s">
        <v>1572</v>
      </c>
      <c r="S14" t="s">
        <v>64</v>
      </c>
      <c r="T14" t="s">
        <v>52</v>
      </c>
      <c r="U14" t="s">
        <v>1573</v>
      </c>
      <c r="V14" t="s">
        <v>1496</v>
      </c>
      <c r="W14">
        <v>0</v>
      </c>
      <c r="X14">
        <v>63.46</v>
      </c>
      <c r="Y14" t="s">
        <v>1574</v>
      </c>
      <c r="Z14" t="s">
        <v>1575</v>
      </c>
      <c r="AA14" t="s">
        <v>140</v>
      </c>
      <c r="AC14">
        <v>44565</v>
      </c>
      <c r="AD14">
        <v>44648</v>
      </c>
      <c r="AE14" s="39">
        <v>0</v>
      </c>
      <c r="AF14" s="39">
        <v>63.440000000000012</v>
      </c>
      <c r="AG14" s="39">
        <v>63.440000000000012</v>
      </c>
      <c r="AV14">
        <v>4.88</v>
      </c>
      <c r="AW14">
        <v>4.88</v>
      </c>
      <c r="AX14">
        <v>4.88</v>
      </c>
      <c r="AY14">
        <v>4.88</v>
      </c>
      <c r="AZ14">
        <v>4.88</v>
      </c>
      <c r="BA14">
        <v>4.88</v>
      </c>
      <c r="BB14">
        <v>4.88</v>
      </c>
      <c r="BC14">
        <v>4.88</v>
      </c>
      <c r="BD14">
        <v>4.88</v>
      </c>
      <c r="BE14">
        <v>4.88</v>
      </c>
      <c r="BF14">
        <v>4.88</v>
      </c>
      <c r="BG14">
        <v>4.88</v>
      </c>
      <c r="BH14">
        <v>4.88</v>
      </c>
      <c r="BI14" t="s">
        <v>1505</v>
      </c>
      <c r="BJ14" s="4" t="str">
        <f>Table22[[#This Row],[Ofgem ]]</f>
        <v>4"-5"</v>
      </c>
      <c r="BK14" s="4" t="str">
        <f>Table22[[#This Row],[Pressure]]</f>
        <v>LP</v>
      </c>
      <c r="BL14" s="4" t="str">
        <f>Table22[[#This Row],[Pon Category]]</f>
        <v>Policy</v>
      </c>
      <c r="BM14" s="4" t="str">
        <f>Table22[[#This Row],[Tier]]</f>
        <v>T1</v>
      </c>
      <c r="BN14" s="4" t="str">
        <f>Table22[[#This Row],[PON Material]]</f>
        <v>CI</v>
      </c>
      <c r="BO14" s="4" t="str" cm="1">
        <f t="array" ref="BO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R14" t="s">
        <v>1538</v>
      </c>
      <c r="BS14">
        <f>SUM(BS2:BS13)</f>
        <v>5540.4149999999954</v>
      </c>
      <c r="BT14">
        <f>SUM(BT2:BT13)</f>
        <v>7335.6649999999991</v>
      </c>
      <c r="BU14">
        <f>SUM(BU2:BU13)</f>
        <v>7236.2650000000003</v>
      </c>
      <c r="BV14">
        <f>SUM(BV2:BV13)</f>
        <v>7523.7350000000006</v>
      </c>
      <c r="BW14">
        <f t="shared" ref="BW14:CS14" si="28">SUM(BW2:BW13)</f>
        <v>7358.659999999998</v>
      </c>
      <c r="BX14">
        <f t="shared" si="28"/>
        <v>6953.1842857142847</v>
      </c>
      <c r="BY14">
        <f t="shared" si="28"/>
        <v>7244.404285714284</v>
      </c>
      <c r="BZ14">
        <f t="shared" si="28"/>
        <v>7491.6842857142883</v>
      </c>
      <c r="CA14">
        <f t="shared" si="28"/>
        <v>7759.1142857142859</v>
      </c>
      <c r="CB14">
        <f t="shared" si="28"/>
        <v>7645.8676190476172</v>
      </c>
      <c r="CC14">
        <f t="shared" si="28"/>
        <v>7219.7176190476193</v>
      </c>
      <c r="CD14">
        <f t="shared" si="28"/>
        <v>6363.4976190476218</v>
      </c>
      <c r="CE14">
        <f t="shared" si="28"/>
        <v>0</v>
      </c>
      <c r="CF14">
        <f t="shared" si="28"/>
        <v>0</v>
      </c>
      <c r="CG14">
        <f>SUM(CG2:CG13)</f>
        <v>6936.3499999999995</v>
      </c>
      <c r="CH14">
        <f t="shared" si="28"/>
        <v>8398.159999999998</v>
      </c>
      <c r="CI14">
        <f t="shared" si="28"/>
        <v>8371.8500000000022</v>
      </c>
      <c r="CJ14">
        <f t="shared" si="28"/>
        <v>7751.4100000000008</v>
      </c>
      <c r="CK14">
        <f t="shared" si="28"/>
        <v>7446.0300000000007</v>
      </c>
      <c r="CL14">
        <f t="shared" si="28"/>
        <v>7892.9200000000028</v>
      </c>
      <c r="CM14">
        <f t="shared" si="28"/>
        <v>8574.5800000000017</v>
      </c>
      <c r="CN14">
        <f t="shared" si="28"/>
        <v>7717.0700000000015</v>
      </c>
      <c r="CO14">
        <f t="shared" si="28"/>
        <v>7255.8499999999985</v>
      </c>
      <c r="CP14">
        <f t="shared" si="28"/>
        <v>6313.76</v>
      </c>
      <c r="CQ14">
        <f t="shared" si="28"/>
        <v>6064.9400000000023</v>
      </c>
      <c r="CR14">
        <f t="shared" si="28"/>
        <v>5818.8600000000015</v>
      </c>
      <c r="CS14">
        <f t="shared" si="28"/>
        <v>5839.5999999999995</v>
      </c>
    </row>
    <row r="15" spans="1:97" x14ac:dyDescent="0.25">
      <c r="A15" t="s">
        <v>181</v>
      </c>
      <c r="B15" t="s">
        <v>309</v>
      </c>
      <c r="C15" t="s">
        <v>194</v>
      </c>
      <c r="D15" t="s">
        <v>146</v>
      </c>
      <c r="E15" t="s">
        <v>1566</v>
      </c>
      <c r="F15" t="s">
        <v>1578</v>
      </c>
      <c r="G15" t="s">
        <v>1582</v>
      </c>
      <c r="H15" t="s">
        <v>1583</v>
      </c>
      <c r="I15" t="s">
        <v>1568</v>
      </c>
      <c r="J15" t="s">
        <v>1569</v>
      </c>
      <c r="K15" t="s">
        <v>192</v>
      </c>
      <c r="L15">
        <v>510924864</v>
      </c>
      <c r="M15">
        <v>4</v>
      </c>
      <c r="O15" t="s">
        <v>1570</v>
      </c>
      <c r="P15" t="s">
        <v>1571</v>
      </c>
      <c r="Q15" t="s">
        <v>163</v>
      </c>
      <c r="R15" t="s">
        <v>1572</v>
      </c>
      <c r="S15" t="s">
        <v>64</v>
      </c>
      <c r="T15" t="s">
        <v>52</v>
      </c>
      <c r="U15" t="s">
        <v>1573</v>
      </c>
      <c r="V15" t="s">
        <v>1496</v>
      </c>
      <c r="W15">
        <v>12</v>
      </c>
      <c r="X15">
        <v>119.35</v>
      </c>
      <c r="Y15" t="s">
        <v>1574</v>
      </c>
      <c r="Z15" t="s">
        <v>1575</v>
      </c>
      <c r="AA15" t="s">
        <v>147</v>
      </c>
      <c r="AC15">
        <v>44565</v>
      </c>
      <c r="AD15">
        <v>44648</v>
      </c>
      <c r="AE15" s="39">
        <v>0</v>
      </c>
      <c r="AF15" s="39">
        <v>119.34000000000003</v>
      </c>
      <c r="AG15" s="39">
        <v>119.34000000000003</v>
      </c>
      <c r="AV15">
        <v>9.18</v>
      </c>
      <c r="AW15">
        <v>9.18</v>
      </c>
      <c r="AX15">
        <v>9.18</v>
      </c>
      <c r="AY15">
        <v>9.18</v>
      </c>
      <c r="AZ15">
        <v>9.18</v>
      </c>
      <c r="BA15">
        <v>9.18</v>
      </c>
      <c r="BB15">
        <v>9.18</v>
      </c>
      <c r="BC15">
        <v>9.18</v>
      </c>
      <c r="BD15">
        <v>9.18</v>
      </c>
      <c r="BE15">
        <v>9.18</v>
      </c>
      <c r="BF15">
        <v>9.18</v>
      </c>
      <c r="BG15">
        <v>9.18</v>
      </c>
      <c r="BH15">
        <v>9.18</v>
      </c>
      <c r="BI15" t="s">
        <v>1505</v>
      </c>
      <c r="BJ15" s="4" t="str">
        <f>Table22[[#This Row],[Ofgem ]]</f>
        <v>4"-5"</v>
      </c>
      <c r="BK15" s="4" t="str">
        <f>Table22[[#This Row],[Pressure]]</f>
        <v>LP</v>
      </c>
      <c r="BL15" s="4" t="str">
        <f>Table22[[#This Row],[Pon Category]]</f>
        <v>Policy</v>
      </c>
      <c r="BM15" s="4" t="str">
        <f>Table22[[#This Row],[Tier]]</f>
        <v>T1</v>
      </c>
      <c r="BN15" s="4" t="str">
        <f>Table22[[#This Row],[PON Material]]</f>
        <v>SI</v>
      </c>
      <c r="BO15" s="4" t="str" cm="1">
        <f t="array" ref="BO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S15" s="41"/>
    </row>
    <row r="16" spans="1:97" x14ac:dyDescent="0.25">
      <c r="A16" t="s">
        <v>181</v>
      </c>
      <c r="B16" t="s">
        <v>309</v>
      </c>
      <c r="C16" t="s">
        <v>194</v>
      </c>
      <c r="D16" t="s">
        <v>146</v>
      </c>
      <c r="E16" t="s">
        <v>1566</v>
      </c>
      <c r="F16" t="s">
        <v>1578</v>
      </c>
      <c r="G16" t="s">
        <v>1582</v>
      </c>
      <c r="H16" t="s">
        <v>1583</v>
      </c>
      <c r="I16" t="s">
        <v>1568</v>
      </c>
      <c r="J16" t="s">
        <v>1569</v>
      </c>
      <c r="K16" t="s">
        <v>192</v>
      </c>
      <c r="L16">
        <v>510924865</v>
      </c>
      <c r="M16">
        <v>4</v>
      </c>
      <c r="O16" t="s">
        <v>1570</v>
      </c>
      <c r="P16" t="s">
        <v>1571</v>
      </c>
      <c r="Q16" t="s">
        <v>163</v>
      </c>
      <c r="R16" t="s">
        <v>1572</v>
      </c>
      <c r="S16" t="s">
        <v>64</v>
      </c>
      <c r="T16" t="s">
        <v>52</v>
      </c>
      <c r="U16" t="s">
        <v>1573</v>
      </c>
      <c r="V16" t="s">
        <v>1496</v>
      </c>
      <c r="W16">
        <v>11</v>
      </c>
      <c r="X16">
        <v>112.49</v>
      </c>
      <c r="Y16" t="s">
        <v>1574</v>
      </c>
      <c r="Z16" t="s">
        <v>1575</v>
      </c>
      <c r="AA16" t="s">
        <v>147</v>
      </c>
      <c r="AC16">
        <v>44565</v>
      </c>
      <c r="AD16">
        <v>44648</v>
      </c>
      <c r="AE16" s="39">
        <v>0</v>
      </c>
      <c r="AF16" s="39">
        <v>112.45000000000003</v>
      </c>
      <c r="AG16" s="39">
        <v>112.45000000000003</v>
      </c>
      <c r="AV16">
        <v>8.65</v>
      </c>
      <c r="AW16">
        <v>8.65</v>
      </c>
      <c r="AX16">
        <v>8.65</v>
      </c>
      <c r="AY16">
        <v>8.65</v>
      </c>
      <c r="AZ16">
        <v>8.65</v>
      </c>
      <c r="BA16">
        <v>8.65</v>
      </c>
      <c r="BB16">
        <v>8.65</v>
      </c>
      <c r="BC16">
        <v>8.65</v>
      </c>
      <c r="BD16">
        <v>8.65</v>
      </c>
      <c r="BE16">
        <v>8.65</v>
      </c>
      <c r="BF16">
        <v>8.65</v>
      </c>
      <c r="BG16">
        <v>8.65</v>
      </c>
      <c r="BH16">
        <v>8.65</v>
      </c>
      <c r="BI16" t="s">
        <v>1505</v>
      </c>
      <c r="BJ16" s="4" t="str">
        <f>Table22[[#This Row],[Ofgem ]]</f>
        <v>4"-5"</v>
      </c>
      <c r="BK16" s="4" t="str">
        <f>Table22[[#This Row],[Pressure]]</f>
        <v>LP</v>
      </c>
      <c r="BL16" s="4" t="str">
        <f>Table22[[#This Row],[Pon Category]]</f>
        <v>Policy</v>
      </c>
      <c r="BM16" s="4" t="str">
        <f>Table22[[#This Row],[Tier]]</f>
        <v>T1</v>
      </c>
      <c r="BN16" s="4" t="str">
        <f>Table22[[#This Row],[PON Material]]</f>
        <v>SI</v>
      </c>
      <c r="BO16" s="4" t="str" cm="1">
        <f t="array" ref="BO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  <c r="BS16" s="41"/>
    </row>
    <row r="17" spans="1:67" x14ac:dyDescent="0.25">
      <c r="A17" t="s">
        <v>181</v>
      </c>
      <c r="B17" t="s">
        <v>309</v>
      </c>
      <c r="C17" t="s">
        <v>208</v>
      </c>
      <c r="D17" t="s">
        <v>146</v>
      </c>
      <c r="E17" t="s">
        <v>1584</v>
      </c>
      <c r="F17" t="s">
        <v>1585</v>
      </c>
      <c r="G17" t="s">
        <v>1586</v>
      </c>
      <c r="H17" t="s">
        <v>1587</v>
      </c>
      <c r="I17" t="s">
        <v>1568</v>
      </c>
      <c r="J17" t="s">
        <v>1569</v>
      </c>
      <c r="K17" t="s">
        <v>192</v>
      </c>
      <c r="L17">
        <v>510844898</v>
      </c>
      <c r="M17">
        <v>6</v>
      </c>
      <c r="O17" t="s">
        <v>1570</v>
      </c>
      <c r="P17" t="s">
        <v>1571</v>
      </c>
      <c r="Q17" t="s">
        <v>53</v>
      </c>
      <c r="R17" t="s">
        <v>1572</v>
      </c>
      <c r="S17" t="s">
        <v>64</v>
      </c>
      <c r="T17" t="s">
        <v>52</v>
      </c>
      <c r="U17" t="s">
        <v>1573</v>
      </c>
      <c r="V17" t="s">
        <v>1496</v>
      </c>
      <c r="W17">
        <v>9</v>
      </c>
      <c r="X17">
        <v>203.72</v>
      </c>
      <c r="Y17" t="s">
        <v>1574</v>
      </c>
      <c r="Z17" t="s">
        <v>1575</v>
      </c>
      <c r="AA17" t="s">
        <v>147</v>
      </c>
      <c r="AC17">
        <v>44571</v>
      </c>
      <c r="AD17">
        <v>44603</v>
      </c>
      <c r="AE17" s="39">
        <v>0</v>
      </c>
      <c r="AF17" s="39">
        <v>203.70000000000002</v>
      </c>
      <c r="AG17" s="39">
        <v>203.70000000000002</v>
      </c>
      <c r="AW17">
        <v>40.74</v>
      </c>
      <c r="AX17">
        <v>40.74</v>
      </c>
      <c r="AY17">
        <v>40.74</v>
      </c>
      <c r="AZ17">
        <v>40.74</v>
      </c>
      <c r="BA17">
        <v>40.74</v>
      </c>
      <c r="BI17" t="s">
        <v>1505</v>
      </c>
      <c r="BJ17" s="4" t="str">
        <f>Table22[[#This Row],[Ofgem ]]</f>
        <v>4"-5"</v>
      </c>
      <c r="BK17" s="4" t="str">
        <f>Table22[[#This Row],[Pressure]]</f>
        <v>LP</v>
      </c>
      <c r="BL17" s="4" t="str">
        <f>Table22[[#This Row],[Pon Category]]</f>
        <v>Policy</v>
      </c>
      <c r="BM17" s="4" t="str">
        <f>Table22[[#This Row],[Tier]]</f>
        <v>T1</v>
      </c>
      <c r="BN17" s="4" t="str">
        <f>Table22[[#This Row],[PON Material]]</f>
        <v>CI</v>
      </c>
      <c r="BO17" s="4" t="str" cm="1">
        <f t="array" ref="BO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" spans="1:67" x14ac:dyDescent="0.25">
      <c r="A18" t="s">
        <v>181</v>
      </c>
      <c r="B18" t="s">
        <v>309</v>
      </c>
      <c r="C18" t="s">
        <v>208</v>
      </c>
      <c r="D18" t="s">
        <v>146</v>
      </c>
      <c r="E18" t="s">
        <v>1584</v>
      </c>
      <c r="F18" t="s">
        <v>1585</v>
      </c>
      <c r="G18" t="s">
        <v>1588</v>
      </c>
      <c r="H18" t="s">
        <v>576</v>
      </c>
      <c r="I18" t="s">
        <v>1568</v>
      </c>
      <c r="J18" t="s">
        <v>1569</v>
      </c>
      <c r="K18" t="s">
        <v>192</v>
      </c>
      <c r="L18">
        <v>634049039</v>
      </c>
      <c r="M18">
        <v>6</v>
      </c>
      <c r="O18" t="s">
        <v>1570</v>
      </c>
      <c r="P18" t="s">
        <v>1571</v>
      </c>
      <c r="Q18" t="s">
        <v>53</v>
      </c>
      <c r="R18" t="s">
        <v>1572</v>
      </c>
      <c r="S18" t="s">
        <v>64</v>
      </c>
      <c r="T18" t="s">
        <v>52</v>
      </c>
      <c r="U18" t="s">
        <v>1573</v>
      </c>
      <c r="V18" t="s">
        <v>1496</v>
      </c>
      <c r="W18">
        <v>18</v>
      </c>
      <c r="X18">
        <v>13.78</v>
      </c>
      <c r="Y18" t="s">
        <v>1574</v>
      </c>
      <c r="Z18" t="s">
        <v>1575</v>
      </c>
      <c r="AA18" t="s">
        <v>147</v>
      </c>
      <c r="AC18">
        <v>44571</v>
      </c>
      <c r="AD18">
        <v>44603</v>
      </c>
      <c r="AE18" s="39">
        <v>0</v>
      </c>
      <c r="AF18" s="39">
        <v>13.799999999999999</v>
      </c>
      <c r="AG18" s="39">
        <v>13.799999999999999</v>
      </c>
      <c r="AW18">
        <v>2.76</v>
      </c>
      <c r="AX18">
        <v>2.76</v>
      </c>
      <c r="AY18">
        <v>2.76</v>
      </c>
      <c r="AZ18">
        <v>2.76</v>
      </c>
      <c r="BA18">
        <v>2.76</v>
      </c>
      <c r="BI18" t="s">
        <v>1505</v>
      </c>
      <c r="BJ18" s="4" t="str">
        <f>Table22[[#This Row],[Ofgem ]]</f>
        <v>4"-5"</v>
      </c>
      <c r="BK18" s="4" t="str">
        <f>Table22[[#This Row],[Pressure]]</f>
        <v>LP</v>
      </c>
      <c r="BL18" s="4" t="str">
        <f>Table22[[#This Row],[Pon Category]]</f>
        <v>Policy</v>
      </c>
      <c r="BM18" s="4" t="str">
        <f>Table22[[#This Row],[Tier]]</f>
        <v>T1</v>
      </c>
      <c r="BN18" s="4" t="str">
        <f>Table22[[#This Row],[PON Material]]</f>
        <v>CI</v>
      </c>
      <c r="BO18" s="4" t="str" cm="1">
        <f t="array" ref="BO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" spans="1:67" x14ac:dyDescent="0.25">
      <c r="A19" t="s">
        <v>181</v>
      </c>
      <c r="B19" t="s">
        <v>309</v>
      </c>
      <c r="C19" t="s">
        <v>310</v>
      </c>
      <c r="D19" t="s">
        <v>146</v>
      </c>
      <c r="E19" t="s">
        <v>1584</v>
      </c>
      <c r="F19" t="s">
        <v>1589</v>
      </c>
      <c r="G19" t="s">
        <v>1590</v>
      </c>
      <c r="H19" t="s">
        <v>1591</v>
      </c>
      <c r="I19" t="s">
        <v>1568</v>
      </c>
      <c r="J19" t="s">
        <v>1569</v>
      </c>
      <c r="K19" t="s">
        <v>192</v>
      </c>
      <c r="L19">
        <v>510934163</v>
      </c>
      <c r="M19">
        <v>6</v>
      </c>
      <c r="O19" t="s">
        <v>1570</v>
      </c>
      <c r="P19" t="s">
        <v>1571</v>
      </c>
      <c r="Q19" t="s">
        <v>53</v>
      </c>
      <c r="R19" t="s">
        <v>1572</v>
      </c>
      <c r="S19" t="s">
        <v>64</v>
      </c>
      <c r="T19" t="s">
        <v>52</v>
      </c>
      <c r="U19" t="s">
        <v>1573</v>
      </c>
      <c r="V19" t="s">
        <v>1496</v>
      </c>
      <c r="W19">
        <v>6</v>
      </c>
      <c r="X19">
        <v>27.52</v>
      </c>
      <c r="Y19" t="s">
        <v>1574</v>
      </c>
      <c r="Z19" t="s">
        <v>1575</v>
      </c>
      <c r="AA19" t="s">
        <v>147</v>
      </c>
      <c r="AC19">
        <v>44606</v>
      </c>
      <c r="AD19">
        <v>44652</v>
      </c>
      <c r="AE19" s="39">
        <v>0</v>
      </c>
      <c r="AF19" s="39">
        <v>27.51</v>
      </c>
      <c r="AG19" s="39">
        <v>27.51</v>
      </c>
      <c r="BB19">
        <v>3.93</v>
      </c>
      <c r="BC19">
        <v>3.93</v>
      </c>
      <c r="BD19">
        <v>3.93</v>
      </c>
      <c r="BE19">
        <v>3.93</v>
      </c>
      <c r="BF19">
        <v>3.93</v>
      </c>
      <c r="BG19">
        <v>3.93</v>
      </c>
      <c r="BH19">
        <v>3.93</v>
      </c>
      <c r="BI19" t="s">
        <v>1505</v>
      </c>
      <c r="BJ19" s="4" t="str">
        <f>Table22[[#This Row],[Ofgem ]]</f>
        <v>4"-5"</v>
      </c>
      <c r="BK19" s="4" t="str">
        <f>Table22[[#This Row],[Pressure]]</f>
        <v>LP</v>
      </c>
      <c r="BL19" s="4" t="str">
        <f>Table22[[#This Row],[Pon Category]]</f>
        <v>Policy</v>
      </c>
      <c r="BM19" s="4" t="str">
        <f>Table22[[#This Row],[Tier]]</f>
        <v>T1</v>
      </c>
      <c r="BN19" s="4" t="str">
        <f>Table22[[#This Row],[PON Material]]</f>
        <v>CI</v>
      </c>
      <c r="BO19" s="4" t="str" cm="1">
        <f t="array" ref="BO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" spans="1:67" x14ac:dyDescent="0.25">
      <c r="A20" t="s">
        <v>181</v>
      </c>
      <c r="B20" t="s">
        <v>309</v>
      </c>
      <c r="C20" t="s">
        <v>310</v>
      </c>
      <c r="D20" t="s">
        <v>146</v>
      </c>
      <c r="E20" t="s">
        <v>1584</v>
      </c>
      <c r="F20" t="s">
        <v>1589</v>
      </c>
      <c r="G20" t="s">
        <v>1592</v>
      </c>
      <c r="H20" t="s">
        <v>1593</v>
      </c>
      <c r="I20" t="s">
        <v>1568</v>
      </c>
      <c r="J20" t="s">
        <v>1569</v>
      </c>
      <c r="K20" t="s">
        <v>192</v>
      </c>
      <c r="L20">
        <v>510879085</v>
      </c>
      <c r="M20">
        <v>4</v>
      </c>
      <c r="O20" t="s">
        <v>1570</v>
      </c>
      <c r="P20" t="s">
        <v>1571</v>
      </c>
      <c r="Q20" t="s">
        <v>53</v>
      </c>
      <c r="R20" t="s">
        <v>1572</v>
      </c>
      <c r="S20" t="s">
        <v>64</v>
      </c>
      <c r="T20" t="s">
        <v>52</v>
      </c>
      <c r="U20" t="s">
        <v>1573</v>
      </c>
      <c r="V20" t="s">
        <v>1496</v>
      </c>
      <c r="W20">
        <v>11</v>
      </c>
      <c r="X20">
        <v>127.35</v>
      </c>
      <c r="Y20" t="s">
        <v>1574</v>
      </c>
      <c r="Z20" t="s">
        <v>1575</v>
      </c>
      <c r="AA20" t="s">
        <v>147</v>
      </c>
      <c r="AC20">
        <v>44606</v>
      </c>
      <c r="AD20">
        <v>44652</v>
      </c>
      <c r="AE20" s="39">
        <v>0</v>
      </c>
      <c r="AF20" s="39">
        <v>127.33</v>
      </c>
      <c r="AG20" s="39">
        <v>127.33</v>
      </c>
      <c r="BB20">
        <v>18.190000000000001</v>
      </c>
      <c r="BC20">
        <v>18.190000000000001</v>
      </c>
      <c r="BD20">
        <v>18.190000000000001</v>
      </c>
      <c r="BE20">
        <v>18.190000000000001</v>
      </c>
      <c r="BF20">
        <v>18.190000000000001</v>
      </c>
      <c r="BG20">
        <v>18.190000000000001</v>
      </c>
      <c r="BH20">
        <v>18.190000000000001</v>
      </c>
      <c r="BI20" t="s">
        <v>1505</v>
      </c>
      <c r="BJ20" s="4" t="str">
        <f>Table22[[#This Row],[Ofgem ]]</f>
        <v>4"-5"</v>
      </c>
      <c r="BK20" s="4" t="str">
        <f>Table22[[#This Row],[Pressure]]</f>
        <v>LP</v>
      </c>
      <c r="BL20" s="4" t="str">
        <f>Table22[[#This Row],[Pon Category]]</f>
        <v>Policy</v>
      </c>
      <c r="BM20" s="4" t="str">
        <f>Table22[[#This Row],[Tier]]</f>
        <v>T1</v>
      </c>
      <c r="BN20" s="4" t="str">
        <f>Table22[[#This Row],[PON Material]]</f>
        <v>CI</v>
      </c>
      <c r="BO20" s="4" t="str" cm="1">
        <f t="array" ref="BO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" spans="1:67" x14ac:dyDescent="0.25">
      <c r="A21" t="s">
        <v>181</v>
      </c>
      <c r="B21" t="s">
        <v>309</v>
      </c>
      <c r="C21" t="s">
        <v>310</v>
      </c>
      <c r="D21" t="s">
        <v>146</v>
      </c>
      <c r="E21" t="s">
        <v>1584</v>
      </c>
      <c r="F21" t="s">
        <v>1589</v>
      </c>
      <c r="G21" t="s">
        <v>1594</v>
      </c>
      <c r="H21" t="s">
        <v>1587</v>
      </c>
      <c r="I21" t="s">
        <v>1568</v>
      </c>
      <c r="J21" t="s">
        <v>1569</v>
      </c>
      <c r="K21" t="s">
        <v>192</v>
      </c>
      <c r="L21">
        <v>220000799420</v>
      </c>
      <c r="M21">
        <v>6</v>
      </c>
      <c r="O21" t="s">
        <v>1570</v>
      </c>
      <c r="P21" t="s">
        <v>1571</v>
      </c>
      <c r="Q21" t="s">
        <v>53</v>
      </c>
      <c r="R21" t="s">
        <v>1572</v>
      </c>
      <c r="S21" t="s">
        <v>64</v>
      </c>
      <c r="T21" t="s">
        <v>52</v>
      </c>
      <c r="U21" t="s">
        <v>1573</v>
      </c>
      <c r="V21" t="s">
        <v>1496</v>
      </c>
      <c r="W21">
        <v>7</v>
      </c>
      <c r="X21">
        <v>233.57</v>
      </c>
      <c r="Y21" t="s">
        <v>1574</v>
      </c>
      <c r="Z21" t="s">
        <v>1575</v>
      </c>
      <c r="AA21" t="s">
        <v>147</v>
      </c>
      <c r="AC21">
        <v>44606</v>
      </c>
      <c r="AD21">
        <v>44652</v>
      </c>
      <c r="AE21" s="39">
        <v>0</v>
      </c>
      <c r="AF21" s="39">
        <v>233.59</v>
      </c>
      <c r="AG21" s="39">
        <v>233.59</v>
      </c>
      <c r="BB21">
        <v>33.369999999999997</v>
      </c>
      <c r="BC21">
        <v>33.369999999999997</v>
      </c>
      <c r="BD21">
        <v>33.369999999999997</v>
      </c>
      <c r="BE21">
        <v>33.369999999999997</v>
      </c>
      <c r="BF21">
        <v>33.369999999999997</v>
      </c>
      <c r="BG21">
        <v>33.369999999999997</v>
      </c>
      <c r="BH21">
        <v>33.369999999999997</v>
      </c>
      <c r="BI21" t="s">
        <v>1505</v>
      </c>
      <c r="BJ21" s="4" t="str">
        <f>Table22[[#This Row],[Ofgem ]]</f>
        <v>4"-5"</v>
      </c>
      <c r="BK21" s="4" t="str">
        <f>Table22[[#This Row],[Pressure]]</f>
        <v>LP</v>
      </c>
      <c r="BL21" s="4" t="str">
        <f>Table22[[#This Row],[Pon Category]]</f>
        <v>Policy</v>
      </c>
      <c r="BM21" s="4" t="str">
        <f>Table22[[#This Row],[Tier]]</f>
        <v>T1</v>
      </c>
      <c r="BN21" s="4" t="str">
        <f>Table22[[#This Row],[PON Material]]</f>
        <v>CI</v>
      </c>
      <c r="BO21" s="4" t="str" cm="1">
        <f t="array" ref="BO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" spans="1:67" x14ac:dyDescent="0.25">
      <c r="A22" t="s">
        <v>181</v>
      </c>
      <c r="B22" t="s">
        <v>80</v>
      </c>
      <c r="C22" t="s">
        <v>307</v>
      </c>
      <c r="D22" t="s">
        <v>1469</v>
      </c>
      <c r="E22" t="s">
        <v>1595</v>
      </c>
      <c r="F22" t="s">
        <v>378</v>
      </c>
      <c r="G22" t="s">
        <v>1596</v>
      </c>
      <c r="H22" t="s">
        <v>379</v>
      </c>
      <c r="I22" t="s">
        <v>1597</v>
      </c>
      <c r="J22" t="s">
        <v>1598</v>
      </c>
      <c r="K22" t="s">
        <v>185</v>
      </c>
      <c r="L22">
        <v>510878293</v>
      </c>
      <c r="M22">
        <v>6</v>
      </c>
      <c r="O22" t="s">
        <v>1570</v>
      </c>
      <c r="P22" t="s">
        <v>1571</v>
      </c>
      <c r="Q22" t="s">
        <v>53</v>
      </c>
      <c r="R22" t="s">
        <v>1572</v>
      </c>
      <c r="S22" t="s">
        <v>64</v>
      </c>
      <c r="T22" t="s">
        <v>52</v>
      </c>
      <c r="U22" t="s">
        <v>1573</v>
      </c>
      <c r="V22" t="s">
        <v>1496</v>
      </c>
      <c r="W22">
        <v>13</v>
      </c>
      <c r="X22">
        <v>528.24</v>
      </c>
      <c r="Y22" t="s">
        <v>1574</v>
      </c>
      <c r="Z22" t="s">
        <v>1575</v>
      </c>
      <c r="AA22" t="s">
        <v>147</v>
      </c>
      <c r="AC22">
        <v>44438</v>
      </c>
      <c r="AD22">
        <v>44533</v>
      </c>
      <c r="AE22" s="39">
        <v>528.20000000000005</v>
      </c>
      <c r="AF22" s="39">
        <v>0</v>
      </c>
      <c r="AG22" s="39">
        <v>528.20000000000005</v>
      </c>
      <c r="AH22">
        <v>52.82</v>
      </c>
      <c r="AI22">
        <v>52.82</v>
      </c>
      <c r="AJ22">
        <v>52.82</v>
      </c>
      <c r="AK22">
        <v>52.82</v>
      </c>
      <c r="AL22">
        <v>52.82</v>
      </c>
      <c r="AM22">
        <v>52.82</v>
      </c>
      <c r="AN22">
        <v>52.82</v>
      </c>
      <c r="AO22">
        <v>52.82</v>
      </c>
      <c r="AP22">
        <v>52.82</v>
      </c>
      <c r="AQ22">
        <v>52.82</v>
      </c>
      <c r="BI22" t="s">
        <v>1505</v>
      </c>
      <c r="BJ22" s="4" t="str">
        <f>Table22[[#This Row],[Ofgem ]]</f>
        <v>4"-5"</v>
      </c>
      <c r="BK22" s="4" t="str">
        <f>Table22[[#This Row],[Pressure]]</f>
        <v>LP</v>
      </c>
      <c r="BL22" s="4" t="str">
        <f>Table22[[#This Row],[Pon Category]]</f>
        <v>Policy</v>
      </c>
      <c r="BM22" s="4" t="str">
        <f>Table22[[#This Row],[Tier]]</f>
        <v>T1</v>
      </c>
      <c r="BN22" s="4" t="str">
        <f>Table22[[#This Row],[PON Material]]</f>
        <v>CI</v>
      </c>
      <c r="BO22" s="4" t="str" cm="1">
        <f t="array" ref="BO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" spans="1:67" x14ac:dyDescent="0.25">
      <c r="A23" t="s">
        <v>181</v>
      </c>
      <c r="B23" t="s">
        <v>80</v>
      </c>
      <c r="C23" t="s">
        <v>307</v>
      </c>
      <c r="D23" t="s">
        <v>1469</v>
      </c>
      <c r="E23" t="s">
        <v>1595</v>
      </c>
      <c r="F23" t="s">
        <v>378</v>
      </c>
      <c r="G23" t="s">
        <v>1596</v>
      </c>
      <c r="H23" t="s">
        <v>379</v>
      </c>
      <c r="I23" t="s">
        <v>1597</v>
      </c>
      <c r="J23" t="s">
        <v>1598</v>
      </c>
      <c r="K23" t="s">
        <v>185</v>
      </c>
      <c r="L23">
        <v>510878294</v>
      </c>
      <c r="M23">
        <v>6</v>
      </c>
      <c r="O23" t="s">
        <v>1570</v>
      </c>
      <c r="P23" t="s">
        <v>1571</v>
      </c>
      <c r="Q23" t="s">
        <v>53</v>
      </c>
      <c r="R23" t="s">
        <v>1572</v>
      </c>
      <c r="S23" t="s">
        <v>64</v>
      </c>
      <c r="T23" t="s">
        <v>52</v>
      </c>
      <c r="U23" t="s">
        <v>1573</v>
      </c>
      <c r="V23" t="s">
        <v>1496</v>
      </c>
      <c r="W23">
        <v>3</v>
      </c>
      <c r="X23">
        <v>61.78</v>
      </c>
      <c r="Y23" t="s">
        <v>1574</v>
      </c>
      <c r="Z23" t="s">
        <v>1575</v>
      </c>
      <c r="AA23" t="s">
        <v>147</v>
      </c>
      <c r="AC23">
        <v>44438</v>
      </c>
      <c r="AD23">
        <v>44533</v>
      </c>
      <c r="AE23" s="39">
        <v>-0.30000000000000004</v>
      </c>
      <c r="AF23" s="39">
        <v>0</v>
      </c>
      <c r="AG23" s="39">
        <v>-0.30000000000000004</v>
      </c>
      <c r="AH23">
        <v>-0.03</v>
      </c>
      <c r="AI23">
        <v>-0.03</v>
      </c>
      <c r="AJ23">
        <v>-0.03</v>
      </c>
      <c r="AK23">
        <v>-0.03</v>
      </c>
      <c r="AL23">
        <v>-0.03</v>
      </c>
      <c r="AM23">
        <v>-0.03</v>
      </c>
      <c r="AN23">
        <v>-0.03</v>
      </c>
      <c r="AO23">
        <v>-0.03</v>
      </c>
      <c r="AP23">
        <v>-0.03</v>
      </c>
      <c r="AQ23">
        <v>-0.03</v>
      </c>
      <c r="BI23" t="s">
        <v>1505</v>
      </c>
      <c r="BJ23" s="4" t="str">
        <f>Table22[[#This Row],[Ofgem ]]</f>
        <v>4"-5"</v>
      </c>
      <c r="BK23" s="4" t="str">
        <f>Table22[[#This Row],[Pressure]]</f>
        <v>LP</v>
      </c>
      <c r="BL23" s="4" t="str">
        <f>Table22[[#This Row],[Pon Category]]</f>
        <v>Policy</v>
      </c>
      <c r="BM23" s="4" t="str">
        <f>Table22[[#This Row],[Tier]]</f>
        <v>T1</v>
      </c>
      <c r="BN23" s="4" t="str">
        <f>Table22[[#This Row],[PON Material]]</f>
        <v>CI</v>
      </c>
      <c r="BO23" s="4" t="str" cm="1">
        <f t="array" ref="BO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" spans="1:67" x14ac:dyDescent="0.25">
      <c r="A24" t="s">
        <v>181</v>
      </c>
      <c r="B24" t="s">
        <v>80</v>
      </c>
      <c r="C24" t="s">
        <v>307</v>
      </c>
      <c r="D24" t="s">
        <v>1469</v>
      </c>
      <c r="E24" t="s">
        <v>1595</v>
      </c>
      <c r="F24" t="s">
        <v>378</v>
      </c>
      <c r="G24" t="s">
        <v>1596</v>
      </c>
      <c r="H24" t="s">
        <v>379</v>
      </c>
      <c r="I24" t="s">
        <v>1597</v>
      </c>
      <c r="J24" t="s">
        <v>1598</v>
      </c>
      <c r="K24" t="s">
        <v>185</v>
      </c>
      <c r="L24">
        <v>510878296</v>
      </c>
      <c r="M24">
        <v>6</v>
      </c>
      <c r="O24" t="s">
        <v>1570</v>
      </c>
      <c r="P24" t="s">
        <v>1571</v>
      </c>
      <c r="Q24" t="s">
        <v>53</v>
      </c>
      <c r="R24" t="s">
        <v>1572</v>
      </c>
      <c r="S24" t="s">
        <v>64</v>
      </c>
      <c r="T24" t="s">
        <v>52</v>
      </c>
      <c r="U24" t="s">
        <v>1573</v>
      </c>
      <c r="V24" s="40" t="s">
        <v>1496</v>
      </c>
      <c r="W24">
        <v>3</v>
      </c>
      <c r="X24">
        <v>83.98</v>
      </c>
      <c r="Y24" t="s">
        <v>1574</v>
      </c>
      <c r="Z24" t="s">
        <v>1575</v>
      </c>
      <c r="AA24" t="s">
        <v>147</v>
      </c>
      <c r="AC24">
        <v>44438</v>
      </c>
      <c r="AD24">
        <v>44533</v>
      </c>
      <c r="AE24" s="39">
        <v>-13.000000000000002</v>
      </c>
      <c r="AF24" s="39">
        <v>0</v>
      </c>
      <c r="AG24" s="39">
        <v>-13.000000000000002</v>
      </c>
      <c r="AH24">
        <v>-1.3</v>
      </c>
      <c r="AI24">
        <v>-1.3</v>
      </c>
      <c r="AJ24">
        <v>-1.3</v>
      </c>
      <c r="AK24">
        <v>-1.3</v>
      </c>
      <c r="AL24">
        <v>-1.3</v>
      </c>
      <c r="AM24">
        <v>-1.3</v>
      </c>
      <c r="AN24">
        <v>-1.3</v>
      </c>
      <c r="AO24">
        <v>-1.3</v>
      </c>
      <c r="AP24">
        <v>-1.3</v>
      </c>
      <c r="AQ24">
        <v>-1.3</v>
      </c>
      <c r="BI24" t="s">
        <v>1505</v>
      </c>
      <c r="BJ24" s="4" t="str">
        <f>Table22[[#This Row],[Ofgem ]]</f>
        <v>4"-5"</v>
      </c>
      <c r="BK24" s="4" t="str">
        <f>Table22[[#This Row],[Pressure]]</f>
        <v>LP</v>
      </c>
      <c r="BL24" s="4" t="str">
        <f>Table22[[#This Row],[Pon Category]]</f>
        <v>Policy</v>
      </c>
      <c r="BM24" s="4" t="str">
        <f>Table22[[#This Row],[Tier]]</f>
        <v>T1</v>
      </c>
      <c r="BN24" s="4" t="str">
        <f>Table22[[#This Row],[PON Material]]</f>
        <v>CI</v>
      </c>
      <c r="BO24" s="4" t="str" cm="1">
        <f t="array" ref="BO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" spans="1:67" x14ac:dyDescent="0.25">
      <c r="A25" t="s">
        <v>181</v>
      </c>
      <c r="B25" t="s">
        <v>80</v>
      </c>
      <c r="C25" t="s">
        <v>307</v>
      </c>
      <c r="D25" t="s">
        <v>1469</v>
      </c>
      <c r="E25" t="s">
        <v>1595</v>
      </c>
      <c r="F25" t="s">
        <v>378</v>
      </c>
      <c r="G25" t="s">
        <v>1599</v>
      </c>
      <c r="H25" t="s">
        <v>1600</v>
      </c>
      <c r="I25" t="s">
        <v>1597</v>
      </c>
      <c r="J25" t="s">
        <v>1598</v>
      </c>
      <c r="K25" t="s">
        <v>185</v>
      </c>
      <c r="L25">
        <v>510855769</v>
      </c>
      <c r="M25">
        <v>4</v>
      </c>
      <c r="O25" t="s">
        <v>1570</v>
      </c>
      <c r="P25" t="s">
        <v>1571</v>
      </c>
      <c r="Q25" t="s">
        <v>91</v>
      </c>
      <c r="R25" t="s">
        <v>1572</v>
      </c>
      <c r="S25" t="s">
        <v>64</v>
      </c>
      <c r="T25" t="s">
        <v>52</v>
      </c>
      <c r="U25" t="s">
        <v>1573</v>
      </c>
      <c r="V25" t="s">
        <v>1496</v>
      </c>
      <c r="W25">
        <v>23</v>
      </c>
      <c r="X25">
        <v>54.35</v>
      </c>
      <c r="Y25" t="s">
        <v>1574</v>
      </c>
      <c r="Z25" t="s">
        <v>1575</v>
      </c>
      <c r="AA25" t="s">
        <v>147</v>
      </c>
      <c r="AC25">
        <v>44438</v>
      </c>
      <c r="AD25">
        <v>44533</v>
      </c>
      <c r="AE25" s="39">
        <v>4.3000000000000007</v>
      </c>
      <c r="AF25" s="39">
        <v>0</v>
      </c>
      <c r="AG25" s="39">
        <v>4.3000000000000007</v>
      </c>
      <c r="AH25">
        <v>0.43</v>
      </c>
      <c r="AI25">
        <v>0.43</v>
      </c>
      <c r="AJ25">
        <v>0.43</v>
      </c>
      <c r="AK25">
        <v>0.43</v>
      </c>
      <c r="AL25">
        <v>0.43</v>
      </c>
      <c r="AM25">
        <v>0.43</v>
      </c>
      <c r="AN25">
        <v>0.43</v>
      </c>
      <c r="AO25">
        <v>0.43</v>
      </c>
      <c r="AP25">
        <v>0.43</v>
      </c>
      <c r="AQ25">
        <v>0.43</v>
      </c>
      <c r="BI25" t="s">
        <v>1505</v>
      </c>
      <c r="BJ25" s="4" t="str">
        <f>Table22[[#This Row],[Ofgem ]]</f>
        <v>4"-5"</v>
      </c>
      <c r="BK25" s="4" t="str">
        <f>Table22[[#This Row],[Pressure]]</f>
        <v>LP</v>
      </c>
      <c r="BL25" s="4" t="str">
        <f>Table22[[#This Row],[Pon Category]]</f>
        <v>Policy</v>
      </c>
      <c r="BM25" s="4" t="str">
        <f>Table22[[#This Row],[Tier]]</f>
        <v>T1</v>
      </c>
      <c r="BN25" s="4" t="str">
        <f>Table22[[#This Row],[PON Material]]</f>
        <v>DI</v>
      </c>
      <c r="BO25" s="4" t="str" cm="1">
        <f t="array" ref="BO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" spans="1:67" x14ac:dyDescent="0.25">
      <c r="A26" t="s">
        <v>181</v>
      </c>
      <c r="B26" t="s">
        <v>80</v>
      </c>
      <c r="C26" t="s">
        <v>307</v>
      </c>
      <c r="D26" t="s">
        <v>1469</v>
      </c>
      <c r="E26" t="s">
        <v>1595</v>
      </c>
      <c r="F26" t="s">
        <v>378</v>
      </c>
      <c r="G26" t="s">
        <v>1601</v>
      </c>
      <c r="H26" t="s">
        <v>416</v>
      </c>
      <c r="I26" t="s">
        <v>1597</v>
      </c>
      <c r="J26" t="s">
        <v>1598</v>
      </c>
      <c r="K26" t="s">
        <v>185</v>
      </c>
      <c r="L26">
        <v>510889420</v>
      </c>
      <c r="M26">
        <v>4</v>
      </c>
      <c r="O26" t="s">
        <v>1570</v>
      </c>
      <c r="P26" t="s">
        <v>1571</v>
      </c>
      <c r="Q26" t="s">
        <v>53</v>
      </c>
      <c r="R26" t="s">
        <v>1572</v>
      </c>
      <c r="S26" t="s">
        <v>64</v>
      </c>
      <c r="T26" t="s">
        <v>52</v>
      </c>
      <c r="U26" t="s">
        <v>1573</v>
      </c>
      <c r="V26" t="s">
        <v>1496</v>
      </c>
      <c r="W26">
        <v>17</v>
      </c>
      <c r="X26">
        <v>272.12</v>
      </c>
      <c r="Y26" t="s">
        <v>1574</v>
      </c>
      <c r="Z26" t="s">
        <v>1575</v>
      </c>
      <c r="AA26" t="s">
        <v>147</v>
      </c>
      <c r="AC26">
        <v>44438</v>
      </c>
      <c r="AD26">
        <v>44533</v>
      </c>
      <c r="AE26" s="39">
        <v>272.2</v>
      </c>
      <c r="AF26" s="39">
        <v>0</v>
      </c>
      <c r="AG26" s="39">
        <v>272.2</v>
      </c>
      <c r="AH26">
        <v>27.22</v>
      </c>
      <c r="AI26">
        <v>27.22</v>
      </c>
      <c r="AJ26">
        <v>27.22</v>
      </c>
      <c r="AK26">
        <v>27.22</v>
      </c>
      <c r="AL26">
        <v>27.22</v>
      </c>
      <c r="AM26">
        <v>27.22</v>
      </c>
      <c r="AN26">
        <v>27.22</v>
      </c>
      <c r="AO26">
        <v>27.22</v>
      </c>
      <c r="AP26">
        <v>27.22</v>
      </c>
      <c r="AQ26">
        <v>27.22</v>
      </c>
      <c r="BI26" t="s">
        <v>1505</v>
      </c>
      <c r="BJ26" s="4" t="str">
        <f>Table22[[#This Row],[Ofgem ]]</f>
        <v>4"-5"</v>
      </c>
      <c r="BK26" s="4" t="str">
        <f>Table22[[#This Row],[Pressure]]</f>
        <v>LP</v>
      </c>
      <c r="BL26" s="4" t="str">
        <f>Table22[[#This Row],[Pon Category]]</f>
        <v>Policy</v>
      </c>
      <c r="BM26" s="4" t="str">
        <f>Table22[[#This Row],[Tier]]</f>
        <v>T1</v>
      </c>
      <c r="BN26" s="4" t="str">
        <f>Table22[[#This Row],[PON Material]]</f>
        <v>CI</v>
      </c>
      <c r="BO26" s="4" t="str" cm="1">
        <f t="array" ref="BO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" spans="1:67" x14ac:dyDescent="0.25">
      <c r="A27" t="s">
        <v>181</v>
      </c>
      <c r="B27" t="s">
        <v>80</v>
      </c>
      <c r="C27" t="s">
        <v>307</v>
      </c>
      <c r="D27" t="s">
        <v>1469</v>
      </c>
      <c r="E27" t="s">
        <v>1595</v>
      </c>
      <c r="F27" t="s">
        <v>378</v>
      </c>
      <c r="G27" t="s">
        <v>1602</v>
      </c>
      <c r="H27" t="s">
        <v>412</v>
      </c>
      <c r="I27" t="s">
        <v>1597</v>
      </c>
      <c r="J27" t="s">
        <v>1598</v>
      </c>
      <c r="K27" t="s">
        <v>185</v>
      </c>
      <c r="L27">
        <v>220001384707</v>
      </c>
      <c r="M27">
        <v>6</v>
      </c>
      <c r="O27" t="s">
        <v>1570</v>
      </c>
      <c r="P27" t="s">
        <v>1571</v>
      </c>
      <c r="Q27" t="s">
        <v>53</v>
      </c>
      <c r="R27" t="s">
        <v>1572</v>
      </c>
      <c r="S27" t="s">
        <v>64</v>
      </c>
      <c r="T27" t="s">
        <v>52</v>
      </c>
      <c r="U27" t="s">
        <v>1573</v>
      </c>
      <c r="V27" t="s">
        <v>1496</v>
      </c>
      <c r="W27">
        <v>3</v>
      </c>
      <c r="X27">
        <v>136.63</v>
      </c>
      <c r="Y27" t="s">
        <v>1574</v>
      </c>
      <c r="Z27" t="s">
        <v>1575</v>
      </c>
      <c r="AA27" t="s">
        <v>147</v>
      </c>
      <c r="AC27">
        <v>44438</v>
      </c>
      <c r="AD27">
        <v>44533</v>
      </c>
      <c r="AE27" s="39">
        <v>136.6</v>
      </c>
      <c r="AF27" s="39">
        <v>0</v>
      </c>
      <c r="AG27" s="39">
        <v>136.6</v>
      </c>
      <c r="AH27">
        <v>13.66</v>
      </c>
      <c r="AI27">
        <v>13.66</v>
      </c>
      <c r="AJ27">
        <v>13.66</v>
      </c>
      <c r="AK27">
        <v>13.66</v>
      </c>
      <c r="AL27">
        <v>13.66</v>
      </c>
      <c r="AM27">
        <v>13.66</v>
      </c>
      <c r="AN27">
        <v>13.66</v>
      </c>
      <c r="AO27">
        <v>13.66</v>
      </c>
      <c r="AP27">
        <v>13.66</v>
      </c>
      <c r="AQ27">
        <v>13.66</v>
      </c>
      <c r="BI27" t="s">
        <v>1505</v>
      </c>
      <c r="BJ27" s="4" t="str">
        <f>Table22[[#This Row],[Ofgem ]]</f>
        <v>4"-5"</v>
      </c>
      <c r="BK27" s="4" t="str">
        <f>Table22[[#This Row],[Pressure]]</f>
        <v>LP</v>
      </c>
      <c r="BL27" s="4" t="str">
        <f>Table22[[#This Row],[Pon Category]]</f>
        <v>Policy</v>
      </c>
      <c r="BM27" s="4" t="str">
        <f>Table22[[#This Row],[Tier]]</f>
        <v>T1</v>
      </c>
      <c r="BN27" s="4" t="str">
        <f>Table22[[#This Row],[PON Material]]</f>
        <v>CI</v>
      </c>
      <c r="BO27" s="4" t="str" cm="1">
        <f t="array" ref="BO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" spans="1:67" hidden="1" x14ac:dyDescent="0.25">
      <c r="A28" t="s">
        <v>181</v>
      </c>
      <c r="B28" t="s">
        <v>80</v>
      </c>
      <c r="C28" t="s">
        <v>307</v>
      </c>
      <c r="D28" t="s">
        <v>1603</v>
      </c>
      <c r="E28" t="s">
        <v>1595</v>
      </c>
      <c r="F28" t="s">
        <v>1604</v>
      </c>
      <c r="G28" t="s">
        <v>1605</v>
      </c>
      <c r="H28" t="s">
        <v>1606</v>
      </c>
      <c r="I28" t="s">
        <v>1597</v>
      </c>
      <c r="J28" t="s">
        <v>1598</v>
      </c>
      <c r="K28" t="s">
        <v>185</v>
      </c>
      <c r="L28">
        <v>220000178908</v>
      </c>
      <c r="M28">
        <v>6</v>
      </c>
      <c r="O28" t="s">
        <v>1570</v>
      </c>
      <c r="P28" t="s">
        <v>1571</v>
      </c>
      <c r="Q28" t="s">
        <v>133</v>
      </c>
      <c r="R28" t="s">
        <v>1572</v>
      </c>
      <c r="S28" t="s">
        <v>64</v>
      </c>
      <c r="T28" t="s">
        <v>1576</v>
      </c>
      <c r="U28" t="s">
        <v>1577</v>
      </c>
      <c r="V28" t="s">
        <v>1496</v>
      </c>
      <c r="W28">
        <v>40</v>
      </c>
      <c r="X28">
        <v>55.52</v>
      </c>
      <c r="Y28" t="s">
        <v>1574</v>
      </c>
      <c r="Z28" t="s">
        <v>1575</v>
      </c>
      <c r="AA28" t="s">
        <v>263</v>
      </c>
      <c r="AC28">
        <v>44536</v>
      </c>
      <c r="AD28">
        <v>44540</v>
      </c>
      <c r="AE28" s="39">
        <v>55.52</v>
      </c>
      <c r="AF28" s="39">
        <v>0</v>
      </c>
      <c r="AG28" s="39">
        <v>55.52</v>
      </c>
      <c r="AR28">
        <v>55.52</v>
      </c>
      <c r="BI28" t="s">
        <v>1439</v>
      </c>
      <c r="BJ28" s="4" t="str">
        <f>Table22[[#This Row],[Ofgem ]]</f>
        <v>4"-5"</v>
      </c>
      <c r="BK28" s="4" t="str">
        <f>Table22[[#This Row],[Pressure]]</f>
        <v>LP</v>
      </c>
      <c r="BL28" s="4" t="str">
        <f>Table22[[#This Row],[Pon Category]]</f>
        <v>Non policy</v>
      </c>
      <c r="BM28" s="4" t="str">
        <f>Table22[[#This Row],[Tier]]</f>
        <v>T1</v>
      </c>
      <c r="BN28" s="4" t="str">
        <f>Table22[[#This Row],[PON Material]]</f>
        <v>ST</v>
      </c>
      <c r="BO28" s="4" t="str" cm="1">
        <f t="array" ref="BO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29" spans="1:67" x14ac:dyDescent="0.25">
      <c r="A29" t="s">
        <v>181</v>
      </c>
      <c r="B29" t="s">
        <v>80</v>
      </c>
      <c r="C29" t="s">
        <v>307</v>
      </c>
      <c r="D29" t="s">
        <v>1603</v>
      </c>
      <c r="E29" t="s">
        <v>1595</v>
      </c>
      <c r="F29" t="s">
        <v>1604</v>
      </c>
      <c r="G29" t="s">
        <v>1607</v>
      </c>
      <c r="H29" t="s">
        <v>1608</v>
      </c>
      <c r="I29" t="s">
        <v>1597</v>
      </c>
      <c r="J29" t="s">
        <v>1598</v>
      </c>
      <c r="K29" t="s">
        <v>185</v>
      </c>
      <c r="L29">
        <v>510864862</v>
      </c>
      <c r="M29">
        <v>4</v>
      </c>
      <c r="O29" t="s">
        <v>1570</v>
      </c>
      <c r="P29" t="s">
        <v>1571</v>
      </c>
      <c r="Q29" t="s">
        <v>163</v>
      </c>
      <c r="R29" t="s">
        <v>1572</v>
      </c>
      <c r="S29" t="s">
        <v>64</v>
      </c>
      <c r="T29" t="s">
        <v>52</v>
      </c>
      <c r="U29" t="s">
        <v>1573</v>
      </c>
      <c r="V29" t="s">
        <v>1496</v>
      </c>
      <c r="W29">
        <v>5</v>
      </c>
      <c r="X29">
        <v>34.6</v>
      </c>
      <c r="Y29" t="s">
        <v>1574</v>
      </c>
      <c r="Z29" t="s">
        <v>1575</v>
      </c>
      <c r="AA29" t="s">
        <v>147</v>
      </c>
      <c r="AC29">
        <v>44543</v>
      </c>
      <c r="AD29">
        <v>44547</v>
      </c>
      <c r="AE29" s="39">
        <v>34.6</v>
      </c>
      <c r="AF29" s="39">
        <v>0</v>
      </c>
      <c r="AG29" s="39">
        <v>34.6</v>
      </c>
      <c r="AS29">
        <v>34.6</v>
      </c>
      <c r="BI29" t="s">
        <v>1505</v>
      </c>
      <c r="BJ29" s="4" t="str">
        <f>Table22[[#This Row],[Ofgem ]]</f>
        <v>4"-5"</v>
      </c>
      <c r="BK29" s="4" t="str">
        <f>Table22[[#This Row],[Pressure]]</f>
        <v>LP</v>
      </c>
      <c r="BL29" s="4" t="str">
        <f>Table22[[#This Row],[Pon Category]]</f>
        <v>Policy</v>
      </c>
      <c r="BM29" s="4" t="str">
        <f>Table22[[#This Row],[Tier]]</f>
        <v>T1</v>
      </c>
      <c r="BN29" s="4" t="str">
        <f>Table22[[#This Row],[PON Material]]</f>
        <v>SI</v>
      </c>
      <c r="BO29" s="4" t="str" cm="1">
        <f t="array" ref="BO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" spans="1:67" x14ac:dyDescent="0.25">
      <c r="A30" t="s">
        <v>181</v>
      </c>
      <c r="B30" t="s">
        <v>80</v>
      </c>
      <c r="C30" t="s">
        <v>307</v>
      </c>
      <c r="D30" t="s">
        <v>1469</v>
      </c>
      <c r="E30" t="s">
        <v>1595</v>
      </c>
      <c r="F30" t="s">
        <v>1609</v>
      </c>
      <c r="G30" t="s">
        <v>1610</v>
      </c>
      <c r="H30" t="s">
        <v>1611</v>
      </c>
      <c r="I30" t="s">
        <v>1612</v>
      </c>
      <c r="J30" t="s">
        <v>1598</v>
      </c>
      <c r="K30" t="s">
        <v>185</v>
      </c>
      <c r="L30">
        <v>510881967</v>
      </c>
      <c r="M30">
        <v>6</v>
      </c>
      <c r="O30" t="s">
        <v>1570</v>
      </c>
      <c r="P30" t="s">
        <v>1571</v>
      </c>
      <c r="Q30" t="s">
        <v>53</v>
      </c>
      <c r="R30" t="s">
        <v>1572</v>
      </c>
      <c r="S30" t="s">
        <v>64</v>
      </c>
      <c r="T30" t="s">
        <v>52</v>
      </c>
      <c r="U30" t="s">
        <v>1573</v>
      </c>
      <c r="V30" t="s">
        <v>1496</v>
      </c>
      <c r="W30">
        <v>9</v>
      </c>
      <c r="X30">
        <v>318.39999999999998</v>
      </c>
      <c r="Y30" t="s">
        <v>1574</v>
      </c>
      <c r="Z30" t="s">
        <v>1575</v>
      </c>
      <c r="AA30" t="s">
        <v>147</v>
      </c>
      <c r="AC30">
        <v>44565</v>
      </c>
      <c r="AD30">
        <v>44589</v>
      </c>
      <c r="AE30" s="39">
        <v>0</v>
      </c>
      <c r="AF30" s="39">
        <v>318.39999999999998</v>
      </c>
      <c r="AG30" s="39">
        <v>318.39999999999998</v>
      </c>
      <c r="AV30">
        <v>79.599999999999994</v>
      </c>
      <c r="AW30">
        <v>79.599999999999994</v>
      </c>
      <c r="AX30">
        <v>79.599999999999994</v>
      </c>
      <c r="AY30">
        <v>79.599999999999994</v>
      </c>
      <c r="BI30" t="s">
        <v>1505</v>
      </c>
      <c r="BJ30" s="4" t="str">
        <f>Table22[[#This Row],[Ofgem ]]</f>
        <v>4"-5"</v>
      </c>
      <c r="BK30" s="4" t="str">
        <f>Table22[[#This Row],[Pressure]]</f>
        <v>LP</v>
      </c>
      <c r="BL30" s="4" t="str">
        <f>Table22[[#This Row],[Pon Category]]</f>
        <v>Policy</v>
      </c>
      <c r="BM30" s="4" t="str">
        <f>Table22[[#This Row],[Tier]]</f>
        <v>T1</v>
      </c>
      <c r="BN30" s="4" t="str">
        <f>Table22[[#This Row],[PON Material]]</f>
        <v>CI</v>
      </c>
      <c r="BO30" s="4" t="str" cm="1">
        <f t="array" ref="BO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" spans="1:67" x14ac:dyDescent="0.25">
      <c r="A31" t="s">
        <v>181</v>
      </c>
      <c r="B31" t="s">
        <v>80</v>
      </c>
      <c r="C31" t="s">
        <v>307</v>
      </c>
      <c r="D31" t="s">
        <v>1469</v>
      </c>
      <c r="E31" t="s">
        <v>1595</v>
      </c>
      <c r="F31" t="s">
        <v>1609</v>
      </c>
      <c r="G31" t="s">
        <v>1610</v>
      </c>
      <c r="H31" t="s">
        <v>1611</v>
      </c>
      <c r="I31" t="s">
        <v>1612</v>
      </c>
      <c r="J31" t="s">
        <v>1598</v>
      </c>
      <c r="K31" t="s">
        <v>185</v>
      </c>
      <c r="L31">
        <v>631356389</v>
      </c>
      <c r="M31">
        <v>6</v>
      </c>
      <c r="O31" t="s">
        <v>1570</v>
      </c>
      <c r="P31" t="s">
        <v>1571</v>
      </c>
      <c r="Q31" t="s">
        <v>53</v>
      </c>
      <c r="R31" t="s">
        <v>1572</v>
      </c>
      <c r="S31" t="s">
        <v>64</v>
      </c>
      <c r="T31" t="s">
        <v>52</v>
      </c>
      <c r="U31" t="s">
        <v>1573</v>
      </c>
      <c r="V31" t="s">
        <v>1496</v>
      </c>
      <c r="W31">
        <v>9</v>
      </c>
      <c r="X31">
        <v>20.68</v>
      </c>
      <c r="Y31" t="s">
        <v>1574</v>
      </c>
      <c r="Z31" t="s">
        <v>1575</v>
      </c>
      <c r="AA31" t="s">
        <v>147</v>
      </c>
      <c r="AC31">
        <v>44565</v>
      </c>
      <c r="AD31">
        <v>44589</v>
      </c>
      <c r="AE31" s="39">
        <v>0</v>
      </c>
      <c r="AF31" s="39">
        <v>20.68</v>
      </c>
      <c r="AG31" s="39">
        <v>20.68</v>
      </c>
      <c r="AV31">
        <v>5.17</v>
      </c>
      <c r="AW31">
        <v>5.17</v>
      </c>
      <c r="AX31">
        <v>5.17</v>
      </c>
      <c r="AY31">
        <v>5.17</v>
      </c>
      <c r="BI31" t="s">
        <v>1505</v>
      </c>
      <c r="BJ31" s="4" t="str">
        <f>Table22[[#This Row],[Ofgem ]]</f>
        <v>4"-5"</v>
      </c>
      <c r="BK31" s="4" t="str">
        <f>Table22[[#This Row],[Pressure]]</f>
        <v>LP</v>
      </c>
      <c r="BL31" s="4" t="str">
        <f>Table22[[#This Row],[Pon Category]]</f>
        <v>Policy</v>
      </c>
      <c r="BM31" s="4" t="str">
        <f>Table22[[#This Row],[Tier]]</f>
        <v>T1</v>
      </c>
      <c r="BN31" s="4" t="str">
        <f>Table22[[#This Row],[PON Material]]</f>
        <v>CI</v>
      </c>
      <c r="BO31" s="4" t="str" cm="1">
        <f t="array" ref="BO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" spans="1:67" x14ac:dyDescent="0.25">
      <c r="A32" t="s">
        <v>181</v>
      </c>
      <c r="B32" t="s">
        <v>80</v>
      </c>
      <c r="C32" t="s">
        <v>307</v>
      </c>
      <c r="D32" t="s">
        <v>1469</v>
      </c>
      <c r="E32" t="s">
        <v>1595</v>
      </c>
      <c r="F32" t="s">
        <v>1609</v>
      </c>
      <c r="G32" t="s">
        <v>1610</v>
      </c>
      <c r="H32" t="s">
        <v>1611</v>
      </c>
      <c r="I32" t="s">
        <v>1612</v>
      </c>
      <c r="J32" t="s">
        <v>1598</v>
      </c>
      <c r="K32" t="s">
        <v>185</v>
      </c>
      <c r="L32">
        <v>634947550</v>
      </c>
      <c r="M32">
        <v>8</v>
      </c>
      <c r="O32" t="s">
        <v>1570</v>
      </c>
      <c r="P32" t="s">
        <v>1571</v>
      </c>
      <c r="Q32" t="s">
        <v>53</v>
      </c>
      <c r="R32" t="s">
        <v>1572</v>
      </c>
      <c r="S32" t="s">
        <v>64</v>
      </c>
      <c r="T32" t="s">
        <v>52</v>
      </c>
      <c r="U32" t="s">
        <v>1573</v>
      </c>
      <c r="V32" s="42" t="s">
        <v>1496</v>
      </c>
      <c r="W32">
        <v>14</v>
      </c>
      <c r="X32">
        <v>72.42</v>
      </c>
      <c r="Y32" t="s">
        <v>1574</v>
      </c>
      <c r="Z32" t="s">
        <v>1575</v>
      </c>
      <c r="AA32" t="s">
        <v>332</v>
      </c>
      <c r="AC32">
        <v>44565</v>
      </c>
      <c r="AD32">
        <v>44589</v>
      </c>
      <c r="AE32" s="39">
        <v>0</v>
      </c>
      <c r="AF32" s="39">
        <v>72.44</v>
      </c>
      <c r="AG32" s="39">
        <v>72.44</v>
      </c>
      <c r="AV32">
        <v>18.11</v>
      </c>
      <c r="AW32">
        <v>18.11</v>
      </c>
      <c r="AX32">
        <v>18.11</v>
      </c>
      <c r="AY32">
        <v>18.11</v>
      </c>
      <c r="BI32" t="s">
        <v>1505</v>
      </c>
      <c r="BJ32" s="4" t="str">
        <f>Table22[[#This Row],[Ofgem ]]</f>
        <v>4"-5"</v>
      </c>
      <c r="BK32" s="4" t="str">
        <f>Table22[[#This Row],[Pressure]]</f>
        <v>LP</v>
      </c>
      <c r="BL32" s="4" t="str">
        <f>Table22[[#This Row],[Pon Category]]</f>
        <v>Policy</v>
      </c>
      <c r="BM32" s="4" t="str">
        <f>Table22[[#This Row],[Tier]]</f>
        <v>T1</v>
      </c>
      <c r="BN32" s="4" t="str">
        <f>Table22[[#This Row],[PON Material]]</f>
        <v>CI</v>
      </c>
      <c r="BO32" s="4" t="str" cm="1">
        <f t="array" ref="BO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" spans="1:67" x14ac:dyDescent="0.25">
      <c r="A33" t="s">
        <v>181</v>
      </c>
      <c r="B33" t="s">
        <v>80</v>
      </c>
      <c r="C33" t="s">
        <v>307</v>
      </c>
      <c r="D33" t="s">
        <v>1469</v>
      </c>
      <c r="E33" t="s">
        <v>1595</v>
      </c>
      <c r="F33" t="s">
        <v>1609</v>
      </c>
      <c r="G33" t="s">
        <v>1610</v>
      </c>
      <c r="H33" t="s">
        <v>1611</v>
      </c>
      <c r="I33" t="s">
        <v>1612</v>
      </c>
      <c r="J33" t="s">
        <v>1598</v>
      </c>
      <c r="K33" t="s">
        <v>185</v>
      </c>
      <c r="L33">
        <v>220000652675</v>
      </c>
      <c r="M33">
        <v>8</v>
      </c>
      <c r="O33" t="s">
        <v>1570</v>
      </c>
      <c r="P33" t="s">
        <v>1571</v>
      </c>
      <c r="Q33" t="s">
        <v>91</v>
      </c>
      <c r="R33" t="s">
        <v>1572</v>
      </c>
      <c r="S33" t="s">
        <v>64</v>
      </c>
      <c r="T33" t="s">
        <v>52</v>
      </c>
      <c r="U33" t="s">
        <v>1573</v>
      </c>
      <c r="V33" t="s">
        <v>1496</v>
      </c>
      <c r="W33">
        <v>21</v>
      </c>
      <c r="X33">
        <v>12.03</v>
      </c>
      <c r="Y33" t="s">
        <v>1574</v>
      </c>
      <c r="Z33" t="s">
        <v>1575</v>
      </c>
      <c r="AA33" t="s">
        <v>147</v>
      </c>
      <c r="AC33">
        <v>44565</v>
      </c>
      <c r="AD33">
        <v>44589</v>
      </c>
      <c r="AE33" s="39">
        <v>0</v>
      </c>
      <c r="AF33" s="39">
        <v>12.04</v>
      </c>
      <c r="AG33" s="39">
        <v>12.04</v>
      </c>
      <c r="AV33">
        <v>3.01</v>
      </c>
      <c r="AW33">
        <v>3.01</v>
      </c>
      <c r="AX33">
        <v>3.01</v>
      </c>
      <c r="AY33">
        <v>3.01</v>
      </c>
      <c r="BI33" t="s">
        <v>1505</v>
      </c>
      <c r="BJ33" s="4" t="str">
        <f>Table22[[#This Row],[Ofgem ]]</f>
        <v>4"-5"</v>
      </c>
      <c r="BK33" s="4" t="str">
        <f>Table22[[#This Row],[Pressure]]</f>
        <v>LP</v>
      </c>
      <c r="BL33" s="4" t="str">
        <f>Table22[[#This Row],[Pon Category]]</f>
        <v>Policy</v>
      </c>
      <c r="BM33" s="4" t="str">
        <f>Table22[[#This Row],[Tier]]</f>
        <v>T1</v>
      </c>
      <c r="BN33" s="4" t="str">
        <f>Table22[[#This Row],[PON Material]]</f>
        <v>DI</v>
      </c>
      <c r="BO33" s="4" t="str" cm="1">
        <f t="array" ref="BO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" spans="1:67" x14ac:dyDescent="0.25">
      <c r="A34" t="s">
        <v>181</v>
      </c>
      <c r="B34" t="s">
        <v>80</v>
      </c>
      <c r="C34" t="s">
        <v>307</v>
      </c>
      <c r="D34" t="s">
        <v>1469</v>
      </c>
      <c r="E34" t="s">
        <v>1595</v>
      </c>
      <c r="F34" t="s">
        <v>1609</v>
      </c>
      <c r="G34" t="s">
        <v>1610</v>
      </c>
      <c r="H34" t="s">
        <v>1611</v>
      </c>
      <c r="I34" t="s">
        <v>1612</v>
      </c>
      <c r="J34" t="s">
        <v>1598</v>
      </c>
      <c r="K34" t="s">
        <v>185</v>
      </c>
      <c r="L34">
        <v>220001236441</v>
      </c>
      <c r="M34">
        <v>4</v>
      </c>
      <c r="O34" t="s">
        <v>1570</v>
      </c>
      <c r="P34" t="s">
        <v>1571</v>
      </c>
      <c r="Q34" t="s">
        <v>53</v>
      </c>
      <c r="R34" t="s">
        <v>1572</v>
      </c>
      <c r="S34" t="s">
        <v>64</v>
      </c>
      <c r="T34" t="s">
        <v>52</v>
      </c>
      <c r="U34" t="s">
        <v>1573</v>
      </c>
      <c r="V34" t="s">
        <v>1496</v>
      </c>
      <c r="W34">
        <v>87</v>
      </c>
      <c r="X34">
        <v>7.65</v>
      </c>
      <c r="Y34" t="s">
        <v>1574</v>
      </c>
      <c r="Z34" t="s">
        <v>1575</v>
      </c>
      <c r="AA34" t="s">
        <v>147</v>
      </c>
      <c r="AC34">
        <v>44565</v>
      </c>
      <c r="AD34">
        <v>44589</v>
      </c>
      <c r="AE34" s="39">
        <v>0</v>
      </c>
      <c r="AF34" s="39">
        <v>7.64</v>
      </c>
      <c r="AG34" s="39">
        <v>7.64</v>
      </c>
      <c r="AV34">
        <v>1.91</v>
      </c>
      <c r="AW34">
        <v>1.91</v>
      </c>
      <c r="AX34">
        <v>1.91</v>
      </c>
      <c r="AY34">
        <v>1.91</v>
      </c>
      <c r="BI34" t="s">
        <v>1505</v>
      </c>
      <c r="BJ34" s="4" t="str">
        <f>Table22[[#This Row],[Ofgem ]]</f>
        <v>4"-5"</v>
      </c>
      <c r="BK34" s="4" t="str">
        <f>Table22[[#This Row],[Pressure]]</f>
        <v>LP</v>
      </c>
      <c r="BL34" s="4" t="str">
        <f>Table22[[#This Row],[Pon Category]]</f>
        <v>Policy</v>
      </c>
      <c r="BM34" s="4" t="str">
        <f>Table22[[#This Row],[Tier]]</f>
        <v>T1</v>
      </c>
      <c r="BN34" s="4" t="str">
        <f>Table22[[#This Row],[PON Material]]</f>
        <v>CI</v>
      </c>
      <c r="BO34" s="4" t="str" cm="1">
        <f t="array" ref="BO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5" spans="1:67" x14ac:dyDescent="0.25">
      <c r="A35" t="s">
        <v>181</v>
      </c>
      <c r="B35" t="s">
        <v>80</v>
      </c>
      <c r="C35" t="s">
        <v>307</v>
      </c>
      <c r="D35" t="s">
        <v>1469</v>
      </c>
      <c r="E35" t="s">
        <v>1595</v>
      </c>
      <c r="F35" t="s">
        <v>1609</v>
      </c>
      <c r="G35" t="s">
        <v>1610</v>
      </c>
      <c r="H35" t="s">
        <v>1611</v>
      </c>
      <c r="I35" t="s">
        <v>1612</v>
      </c>
      <c r="J35" t="s">
        <v>1598</v>
      </c>
      <c r="K35" t="s">
        <v>185</v>
      </c>
      <c r="L35">
        <v>220001744410</v>
      </c>
      <c r="M35">
        <v>8</v>
      </c>
      <c r="O35" t="s">
        <v>1570</v>
      </c>
      <c r="P35" t="s">
        <v>1571</v>
      </c>
      <c r="Q35" t="s">
        <v>53</v>
      </c>
      <c r="R35" t="s">
        <v>1572</v>
      </c>
      <c r="S35" t="s">
        <v>64</v>
      </c>
      <c r="T35" t="s">
        <v>52</v>
      </c>
      <c r="U35" t="s">
        <v>1573</v>
      </c>
      <c r="V35" s="42" t="s">
        <v>1496</v>
      </c>
      <c r="W35">
        <v>-1</v>
      </c>
      <c r="X35">
        <v>48.45</v>
      </c>
      <c r="Y35" t="s">
        <v>1574</v>
      </c>
      <c r="Z35" t="s">
        <v>1575</v>
      </c>
      <c r="AA35" t="s">
        <v>147</v>
      </c>
      <c r="AC35">
        <v>44565</v>
      </c>
      <c r="AD35">
        <v>44589</v>
      </c>
      <c r="AE35" s="39">
        <v>0</v>
      </c>
      <c r="AF35" s="39">
        <v>48.44</v>
      </c>
      <c r="AG35" s="39">
        <v>48.44</v>
      </c>
      <c r="AV35">
        <v>12.11</v>
      </c>
      <c r="AW35">
        <v>12.11</v>
      </c>
      <c r="AX35">
        <v>12.11</v>
      </c>
      <c r="AY35">
        <v>12.11</v>
      </c>
      <c r="BI35" t="s">
        <v>1505</v>
      </c>
      <c r="BJ35" s="4" t="str">
        <f>Table22[[#This Row],[Ofgem ]]</f>
        <v>4"-5"</v>
      </c>
      <c r="BK35" s="4" t="str">
        <f>Table22[[#This Row],[Pressure]]</f>
        <v>LP</v>
      </c>
      <c r="BL35" s="4" t="str">
        <f>Table22[[#This Row],[Pon Category]]</f>
        <v>Policy</v>
      </c>
      <c r="BM35" s="4" t="str">
        <f>Table22[[#This Row],[Tier]]</f>
        <v>T1</v>
      </c>
      <c r="BN35" s="4" t="str">
        <f>Table22[[#This Row],[PON Material]]</f>
        <v>CI</v>
      </c>
      <c r="BO35" s="4" t="str" cm="1">
        <f t="array" ref="BO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6" spans="1:67" x14ac:dyDescent="0.25">
      <c r="A36" t="s">
        <v>181</v>
      </c>
      <c r="B36" t="s">
        <v>80</v>
      </c>
      <c r="C36" t="s">
        <v>87</v>
      </c>
      <c r="D36" t="s">
        <v>103</v>
      </c>
      <c r="E36" t="s">
        <v>1595</v>
      </c>
      <c r="F36" t="s">
        <v>413</v>
      </c>
      <c r="G36" t="s">
        <v>1613</v>
      </c>
      <c r="H36" t="s">
        <v>414</v>
      </c>
      <c r="I36" t="s">
        <v>1597</v>
      </c>
      <c r="J36" t="s">
        <v>1614</v>
      </c>
      <c r="K36" t="s">
        <v>271</v>
      </c>
      <c r="L36">
        <v>510885420</v>
      </c>
      <c r="M36">
        <v>6</v>
      </c>
      <c r="O36" t="s">
        <v>1570</v>
      </c>
      <c r="P36" t="s">
        <v>1571</v>
      </c>
      <c r="Q36" t="s">
        <v>53</v>
      </c>
      <c r="R36" t="s">
        <v>1572</v>
      </c>
      <c r="S36" t="s">
        <v>64</v>
      </c>
      <c r="T36" t="s">
        <v>52</v>
      </c>
      <c r="U36" t="s">
        <v>1573</v>
      </c>
      <c r="V36" t="s">
        <v>1496</v>
      </c>
      <c r="W36">
        <v>9</v>
      </c>
      <c r="X36">
        <v>221.74</v>
      </c>
      <c r="Y36" t="s">
        <v>1574</v>
      </c>
      <c r="Z36" t="s">
        <v>1575</v>
      </c>
      <c r="AA36" t="s">
        <v>147</v>
      </c>
      <c r="AC36">
        <v>44565</v>
      </c>
      <c r="AD36">
        <v>44613</v>
      </c>
      <c r="AE36" s="39">
        <v>0</v>
      </c>
      <c r="AF36" s="39">
        <v>221.76</v>
      </c>
      <c r="AG36" s="39">
        <v>221.76</v>
      </c>
      <c r="AV36">
        <v>27.72</v>
      </c>
      <c r="AW36">
        <v>27.72</v>
      </c>
      <c r="AX36">
        <v>27.72</v>
      </c>
      <c r="AY36">
        <v>27.72</v>
      </c>
      <c r="AZ36">
        <v>27.72</v>
      </c>
      <c r="BA36">
        <v>27.72</v>
      </c>
      <c r="BB36">
        <v>27.72</v>
      </c>
      <c r="BC36">
        <v>27.72</v>
      </c>
      <c r="BI36" t="s">
        <v>1505</v>
      </c>
      <c r="BJ36" s="4" t="str">
        <f>Table22[[#This Row],[Ofgem ]]</f>
        <v>4"-5"</v>
      </c>
      <c r="BK36" s="4" t="str">
        <f>Table22[[#This Row],[Pressure]]</f>
        <v>LP</v>
      </c>
      <c r="BL36" s="4" t="str">
        <f>Table22[[#This Row],[Pon Category]]</f>
        <v>Policy</v>
      </c>
      <c r="BM36" s="4" t="str">
        <f>Table22[[#This Row],[Tier]]</f>
        <v>T1</v>
      </c>
      <c r="BN36" s="4" t="str">
        <f>Table22[[#This Row],[PON Material]]</f>
        <v>CI</v>
      </c>
      <c r="BO36" s="4" t="str" cm="1">
        <f t="array" ref="BO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7" spans="1:67" x14ac:dyDescent="0.25">
      <c r="A37" t="s">
        <v>181</v>
      </c>
      <c r="B37" t="s">
        <v>80</v>
      </c>
      <c r="C37" t="s">
        <v>87</v>
      </c>
      <c r="D37" t="s">
        <v>103</v>
      </c>
      <c r="E37" t="s">
        <v>1595</v>
      </c>
      <c r="F37" t="s">
        <v>413</v>
      </c>
      <c r="G37" t="s">
        <v>1613</v>
      </c>
      <c r="H37" t="s">
        <v>414</v>
      </c>
      <c r="I37" t="s">
        <v>1597</v>
      </c>
      <c r="J37" t="s">
        <v>1614</v>
      </c>
      <c r="K37" t="s">
        <v>271</v>
      </c>
      <c r="L37">
        <v>510885421</v>
      </c>
      <c r="M37">
        <v>8</v>
      </c>
      <c r="O37" t="s">
        <v>1570</v>
      </c>
      <c r="P37" t="s">
        <v>1571</v>
      </c>
      <c r="Q37" t="s">
        <v>53</v>
      </c>
      <c r="R37" t="s">
        <v>1572</v>
      </c>
      <c r="S37" t="s">
        <v>64</v>
      </c>
      <c r="T37" t="s">
        <v>52</v>
      </c>
      <c r="U37" t="s">
        <v>1573</v>
      </c>
      <c r="V37" s="42" t="s">
        <v>1496</v>
      </c>
      <c r="W37">
        <v>4</v>
      </c>
      <c r="X37">
        <v>101.43</v>
      </c>
      <c r="Y37" t="s">
        <v>1574</v>
      </c>
      <c r="Z37" t="s">
        <v>1575</v>
      </c>
      <c r="AA37" t="s">
        <v>147</v>
      </c>
      <c r="AC37">
        <v>44565</v>
      </c>
      <c r="AD37">
        <v>44613</v>
      </c>
      <c r="AE37" s="39">
        <v>0</v>
      </c>
      <c r="AF37" s="39">
        <v>101.44</v>
      </c>
      <c r="AG37" s="39">
        <v>101.44</v>
      </c>
      <c r="AV37">
        <v>12.68</v>
      </c>
      <c r="AW37">
        <v>12.68</v>
      </c>
      <c r="AX37">
        <v>12.68</v>
      </c>
      <c r="AY37">
        <v>12.68</v>
      </c>
      <c r="AZ37">
        <v>12.68</v>
      </c>
      <c r="BA37">
        <v>12.68</v>
      </c>
      <c r="BB37">
        <v>12.68</v>
      </c>
      <c r="BC37">
        <v>12.68</v>
      </c>
      <c r="BI37" t="s">
        <v>1505</v>
      </c>
      <c r="BJ37" s="4" t="str">
        <f>Table22[[#This Row],[Ofgem ]]</f>
        <v>4"-5"</v>
      </c>
      <c r="BK37" s="4" t="str">
        <f>Table22[[#This Row],[Pressure]]</f>
        <v>LP</v>
      </c>
      <c r="BL37" s="4" t="str">
        <f>Table22[[#This Row],[Pon Category]]</f>
        <v>Policy</v>
      </c>
      <c r="BM37" s="4" t="str">
        <f>Table22[[#This Row],[Tier]]</f>
        <v>T1</v>
      </c>
      <c r="BN37" s="4" t="str">
        <f>Table22[[#This Row],[PON Material]]</f>
        <v>CI</v>
      </c>
      <c r="BO37" s="4" t="str" cm="1">
        <f t="array" ref="BO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8" spans="1:67" x14ac:dyDescent="0.25">
      <c r="A38" t="s">
        <v>181</v>
      </c>
      <c r="B38" t="s">
        <v>80</v>
      </c>
      <c r="C38" t="s">
        <v>87</v>
      </c>
      <c r="D38" t="s">
        <v>103</v>
      </c>
      <c r="E38" t="s">
        <v>1595</v>
      </c>
      <c r="F38" t="s">
        <v>413</v>
      </c>
      <c r="G38" t="s">
        <v>1613</v>
      </c>
      <c r="H38" t="s">
        <v>414</v>
      </c>
      <c r="I38" t="s">
        <v>1597</v>
      </c>
      <c r="J38" t="s">
        <v>1614</v>
      </c>
      <c r="K38" t="s">
        <v>271</v>
      </c>
      <c r="L38">
        <v>510885430</v>
      </c>
      <c r="M38">
        <v>4</v>
      </c>
      <c r="O38" t="s">
        <v>1570</v>
      </c>
      <c r="P38" t="s">
        <v>1571</v>
      </c>
      <c r="Q38" t="s">
        <v>53</v>
      </c>
      <c r="R38" t="s">
        <v>1572</v>
      </c>
      <c r="S38" t="s">
        <v>64</v>
      </c>
      <c r="T38" t="s">
        <v>52</v>
      </c>
      <c r="U38" t="s">
        <v>1573</v>
      </c>
      <c r="V38" t="s">
        <v>1496</v>
      </c>
      <c r="W38">
        <v>4</v>
      </c>
      <c r="X38">
        <v>152.38999999999999</v>
      </c>
      <c r="Y38" t="s">
        <v>1574</v>
      </c>
      <c r="Z38" t="s">
        <v>1575</v>
      </c>
      <c r="AA38" t="s">
        <v>147</v>
      </c>
      <c r="AC38">
        <v>44565</v>
      </c>
      <c r="AD38">
        <v>44613</v>
      </c>
      <c r="AE38" s="39">
        <v>0</v>
      </c>
      <c r="AF38" s="39">
        <v>152.4</v>
      </c>
      <c r="AG38" s="39">
        <v>152.4</v>
      </c>
      <c r="AV38">
        <v>19.05</v>
      </c>
      <c r="AW38">
        <v>19.05</v>
      </c>
      <c r="AX38">
        <v>19.05</v>
      </c>
      <c r="AY38">
        <v>19.05</v>
      </c>
      <c r="AZ38">
        <v>19.05</v>
      </c>
      <c r="BA38">
        <v>19.05</v>
      </c>
      <c r="BB38">
        <v>19.05</v>
      </c>
      <c r="BC38">
        <v>19.05</v>
      </c>
      <c r="BI38" t="s">
        <v>1505</v>
      </c>
      <c r="BJ38" s="4" t="str">
        <f>Table22[[#This Row],[Ofgem ]]</f>
        <v>4"-5"</v>
      </c>
      <c r="BK38" s="4" t="str">
        <f>Table22[[#This Row],[Pressure]]</f>
        <v>LP</v>
      </c>
      <c r="BL38" s="4" t="str">
        <f>Table22[[#This Row],[Pon Category]]</f>
        <v>Policy</v>
      </c>
      <c r="BM38" s="4" t="str">
        <f>Table22[[#This Row],[Tier]]</f>
        <v>T1</v>
      </c>
      <c r="BN38" s="4" t="str">
        <f>Table22[[#This Row],[PON Material]]</f>
        <v>CI</v>
      </c>
      <c r="BO38" s="4" t="str" cm="1">
        <f t="array" ref="BO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" spans="1:67" x14ac:dyDescent="0.25">
      <c r="A39" t="s">
        <v>181</v>
      </c>
      <c r="B39" t="s">
        <v>80</v>
      </c>
      <c r="C39" t="s">
        <v>87</v>
      </c>
      <c r="D39" t="s">
        <v>103</v>
      </c>
      <c r="E39" t="s">
        <v>1595</v>
      </c>
      <c r="F39" t="s">
        <v>413</v>
      </c>
      <c r="G39" t="s">
        <v>1613</v>
      </c>
      <c r="H39" t="s">
        <v>414</v>
      </c>
      <c r="I39" t="s">
        <v>1597</v>
      </c>
      <c r="J39" t="s">
        <v>1614</v>
      </c>
      <c r="K39" t="s">
        <v>271</v>
      </c>
      <c r="L39">
        <v>628485847</v>
      </c>
      <c r="M39">
        <v>6</v>
      </c>
      <c r="O39" t="s">
        <v>1570</v>
      </c>
      <c r="P39" t="s">
        <v>1571</v>
      </c>
      <c r="Q39" t="s">
        <v>53</v>
      </c>
      <c r="R39" t="s">
        <v>1572</v>
      </c>
      <c r="S39" t="s">
        <v>64</v>
      </c>
      <c r="T39" t="s">
        <v>52</v>
      </c>
      <c r="U39" t="s">
        <v>1573</v>
      </c>
      <c r="V39" t="s">
        <v>1496</v>
      </c>
      <c r="W39">
        <v>3</v>
      </c>
      <c r="X39">
        <v>71.349999999999994</v>
      </c>
      <c r="Y39" t="s">
        <v>1574</v>
      </c>
      <c r="Z39" t="s">
        <v>1575</v>
      </c>
      <c r="AA39" t="s">
        <v>147</v>
      </c>
      <c r="AC39">
        <v>44565</v>
      </c>
      <c r="AD39">
        <v>44613</v>
      </c>
      <c r="AE39" s="39">
        <v>0</v>
      </c>
      <c r="AF39" s="39">
        <v>71.36</v>
      </c>
      <c r="AG39" s="39">
        <v>71.36</v>
      </c>
      <c r="AV39">
        <v>8.92</v>
      </c>
      <c r="AW39">
        <v>8.92</v>
      </c>
      <c r="AX39">
        <v>8.92</v>
      </c>
      <c r="AY39">
        <v>8.92</v>
      </c>
      <c r="AZ39">
        <v>8.92</v>
      </c>
      <c r="BA39">
        <v>8.92</v>
      </c>
      <c r="BB39">
        <v>8.92</v>
      </c>
      <c r="BC39">
        <v>8.92</v>
      </c>
      <c r="BI39" t="s">
        <v>1505</v>
      </c>
      <c r="BJ39" s="4" t="str">
        <f>Table22[[#This Row],[Ofgem ]]</f>
        <v>4"-5"</v>
      </c>
      <c r="BK39" s="4" t="str">
        <f>Table22[[#This Row],[Pressure]]</f>
        <v>LP</v>
      </c>
      <c r="BL39" s="4" t="str">
        <f>Table22[[#This Row],[Pon Category]]</f>
        <v>Policy</v>
      </c>
      <c r="BM39" s="4" t="str">
        <f>Table22[[#This Row],[Tier]]</f>
        <v>T1</v>
      </c>
      <c r="BN39" s="4" t="str">
        <f>Table22[[#This Row],[PON Material]]</f>
        <v>CI</v>
      </c>
      <c r="BO39" s="4" t="str" cm="1">
        <f t="array" ref="BO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" spans="1:67" x14ac:dyDescent="0.25">
      <c r="A40" t="s">
        <v>181</v>
      </c>
      <c r="B40" t="s">
        <v>80</v>
      </c>
      <c r="C40" t="s">
        <v>87</v>
      </c>
      <c r="D40" t="s">
        <v>103</v>
      </c>
      <c r="E40" t="s">
        <v>1595</v>
      </c>
      <c r="F40" t="s">
        <v>413</v>
      </c>
      <c r="G40" t="s">
        <v>1613</v>
      </c>
      <c r="H40" t="s">
        <v>414</v>
      </c>
      <c r="I40" t="s">
        <v>1597</v>
      </c>
      <c r="J40" t="s">
        <v>1614</v>
      </c>
      <c r="K40" t="s">
        <v>271</v>
      </c>
      <c r="L40">
        <v>628485850</v>
      </c>
      <c r="M40">
        <v>6</v>
      </c>
      <c r="O40" t="s">
        <v>1570</v>
      </c>
      <c r="P40" t="s">
        <v>1571</v>
      </c>
      <c r="Q40" t="s">
        <v>53</v>
      </c>
      <c r="R40" t="s">
        <v>1572</v>
      </c>
      <c r="S40" t="s">
        <v>64</v>
      </c>
      <c r="T40" t="s">
        <v>52</v>
      </c>
      <c r="U40" t="s">
        <v>1573</v>
      </c>
      <c r="V40" t="s">
        <v>1496</v>
      </c>
      <c r="W40">
        <v>6</v>
      </c>
      <c r="X40">
        <v>5.95</v>
      </c>
      <c r="Y40" t="s">
        <v>1574</v>
      </c>
      <c r="Z40" t="s">
        <v>1575</v>
      </c>
      <c r="AA40" t="s">
        <v>147</v>
      </c>
      <c r="AC40">
        <v>44565</v>
      </c>
      <c r="AD40">
        <v>44613</v>
      </c>
      <c r="AE40" s="39">
        <v>0</v>
      </c>
      <c r="AF40" s="39">
        <v>5.9200000000000008</v>
      </c>
      <c r="AG40" s="39">
        <v>5.9200000000000008</v>
      </c>
      <c r="AV40">
        <v>0.74</v>
      </c>
      <c r="AW40">
        <v>0.74</v>
      </c>
      <c r="AX40">
        <v>0.74</v>
      </c>
      <c r="AY40">
        <v>0.74</v>
      </c>
      <c r="AZ40">
        <v>0.74</v>
      </c>
      <c r="BA40">
        <v>0.74</v>
      </c>
      <c r="BB40">
        <v>0.74</v>
      </c>
      <c r="BC40">
        <v>0.74</v>
      </c>
      <c r="BI40" t="s">
        <v>1505</v>
      </c>
      <c r="BJ40" s="4" t="str">
        <f>Table22[[#This Row],[Ofgem ]]</f>
        <v>4"-5"</v>
      </c>
      <c r="BK40" s="4" t="str">
        <f>Table22[[#This Row],[Pressure]]</f>
        <v>LP</v>
      </c>
      <c r="BL40" s="4" t="str">
        <f>Table22[[#This Row],[Pon Category]]</f>
        <v>Policy</v>
      </c>
      <c r="BM40" s="4" t="str">
        <f>Table22[[#This Row],[Tier]]</f>
        <v>T1</v>
      </c>
      <c r="BN40" s="4" t="str">
        <f>Table22[[#This Row],[PON Material]]</f>
        <v>CI</v>
      </c>
      <c r="BO40" s="4" t="str" cm="1">
        <f t="array" ref="BO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" spans="1:67" x14ac:dyDescent="0.25">
      <c r="A41" t="s">
        <v>181</v>
      </c>
      <c r="B41" t="s">
        <v>80</v>
      </c>
      <c r="C41" t="s">
        <v>87</v>
      </c>
      <c r="D41" t="s">
        <v>103</v>
      </c>
      <c r="E41" t="s">
        <v>1595</v>
      </c>
      <c r="F41" t="s">
        <v>413</v>
      </c>
      <c r="G41" t="s">
        <v>1613</v>
      </c>
      <c r="H41" t="s">
        <v>414</v>
      </c>
      <c r="I41" t="s">
        <v>1597</v>
      </c>
      <c r="J41" t="s">
        <v>1614</v>
      </c>
      <c r="K41" t="s">
        <v>271</v>
      </c>
      <c r="L41">
        <v>632992835</v>
      </c>
      <c r="M41">
        <v>6</v>
      </c>
      <c r="O41" t="s">
        <v>1570</v>
      </c>
      <c r="P41" t="s">
        <v>1571</v>
      </c>
      <c r="Q41" t="s">
        <v>53</v>
      </c>
      <c r="R41" t="s">
        <v>1572</v>
      </c>
      <c r="S41" t="s">
        <v>64</v>
      </c>
      <c r="T41" t="s">
        <v>52</v>
      </c>
      <c r="U41" t="s">
        <v>1573</v>
      </c>
      <c r="V41" t="s">
        <v>1496</v>
      </c>
      <c r="W41">
        <v>15</v>
      </c>
      <c r="X41">
        <v>1.1100000000000001</v>
      </c>
      <c r="Y41" t="s">
        <v>1574</v>
      </c>
      <c r="Z41" t="s">
        <v>1575</v>
      </c>
      <c r="AA41" t="s">
        <v>147</v>
      </c>
      <c r="AC41">
        <v>44565</v>
      </c>
      <c r="AD41">
        <v>44613</v>
      </c>
      <c r="AE41" s="39">
        <v>0</v>
      </c>
      <c r="AF41" s="39">
        <v>1.1200000000000001</v>
      </c>
      <c r="AG41" s="39">
        <v>1.1200000000000001</v>
      </c>
      <c r="AV41">
        <v>0.14000000000000001</v>
      </c>
      <c r="AW41">
        <v>0.14000000000000001</v>
      </c>
      <c r="AX41">
        <v>0.14000000000000001</v>
      </c>
      <c r="AY41">
        <v>0.14000000000000001</v>
      </c>
      <c r="AZ41">
        <v>0.14000000000000001</v>
      </c>
      <c r="BA41">
        <v>0.14000000000000001</v>
      </c>
      <c r="BB41">
        <v>0.14000000000000001</v>
      </c>
      <c r="BC41">
        <v>0.14000000000000001</v>
      </c>
      <c r="BI41" t="s">
        <v>1505</v>
      </c>
      <c r="BJ41" s="4" t="str">
        <f>Table22[[#This Row],[Ofgem ]]</f>
        <v>4"-5"</v>
      </c>
      <c r="BK41" s="4" t="str">
        <f>Table22[[#This Row],[Pressure]]</f>
        <v>LP</v>
      </c>
      <c r="BL41" s="4" t="str">
        <f>Table22[[#This Row],[Pon Category]]</f>
        <v>Policy</v>
      </c>
      <c r="BM41" s="4" t="str">
        <f>Table22[[#This Row],[Tier]]</f>
        <v>T1</v>
      </c>
      <c r="BN41" s="4" t="str">
        <f>Table22[[#This Row],[PON Material]]</f>
        <v>CI</v>
      </c>
      <c r="BO41" s="4" t="str" cm="1">
        <f t="array" ref="BO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" spans="1:67" x14ac:dyDescent="0.25">
      <c r="A42" t="s">
        <v>181</v>
      </c>
      <c r="B42" t="s">
        <v>80</v>
      </c>
      <c r="C42" t="s">
        <v>87</v>
      </c>
      <c r="D42" t="s">
        <v>103</v>
      </c>
      <c r="E42" t="s">
        <v>1595</v>
      </c>
      <c r="F42" t="s">
        <v>413</v>
      </c>
      <c r="G42" t="s">
        <v>1615</v>
      </c>
      <c r="H42" t="s">
        <v>1616</v>
      </c>
      <c r="I42" t="s">
        <v>1597</v>
      </c>
      <c r="J42" t="s">
        <v>1614</v>
      </c>
      <c r="K42" t="s">
        <v>271</v>
      </c>
      <c r="L42">
        <v>632992834</v>
      </c>
      <c r="M42">
        <v>6</v>
      </c>
      <c r="O42" t="s">
        <v>1570</v>
      </c>
      <c r="P42" t="s">
        <v>1571</v>
      </c>
      <c r="Q42" t="s">
        <v>53</v>
      </c>
      <c r="R42" t="s">
        <v>1572</v>
      </c>
      <c r="S42" t="s">
        <v>64</v>
      </c>
      <c r="T42" t="s">
        <v>52</v>
      </c>
      <c r="U42" t="s">
        <v>1573</v>
      </c>
      <c r="V42" t="s">
        <v>1496</v>
      </c>
      <c r="W42">
        <v>15</v>
      </c>
      <c r="X42">
        <v>1.1299999999999999</v>
      </c>
      <c r="Y42" t="s">
        <v>1574</v>
      </c>
      <c r="Z42" t="s">
        <v>1575</v>
      </c>
      <c r="AA42" t="s">
        <v>147</v>
      </c>
      <c r="AC42">
        <v>44565</v>
      </c>
      <c r="AD42">
        <v>44613</v>
      </c>
      <c r="AE42" s="39">
        <v>0</v>
      </c>
      <c r="AF42" s="39">
        <v>1.1200000000000001</v>
      </c>
      <c r="AG42" s="39">
        <v>1.1200000000000001</v>
      </c>
      <c r="AV42">
        <v>0.14000000000000001</v>
      </c>
      <c r="AW42">
        <v>0.14000000000000001</v>
      </c>
      <c r="AX42">
        <v>0.14000000000000001</v>
      </c>
      <c r="AY42">
        <v>0.14000000000000001</v>
      </c>
      <c r="AZ42">
        <v>0.14000000000000001</v>
      </c>
      <c r="BA42">
        <v>0.14000000000000001</v>
      </c>
      <c r="BB42">
        <v>0.14000000000000001</v>
      </c>
      <c r="BC42">
        <v>0.14000000000000001</v>
      </c>
      <c r="BI42" t="s">
        <v>1505</v>
      </c>
      <c r="BJ42" s="4" t="str">
        <f>Table22[[#This Row],[Ofgem ]]</f>
        <v>4"-5"</v>
      </c>
      <c r="BK42" s="4" t="str">
        <f>Table22[[#This Row],[Pressure]]</f>
        <v>LP</v>
      </c>
      <c r="BL42" s="4" t="str">
        <f>Table22[[#This Row],[Pon Category]]</f>
        <v>Policy</v>
      </c>
      <c r="BM42" s="4" t="str">
        <f>Table22[[#This Row],[Tier]]</f>
        <v>T1</v>
      </c>
      <c r="BN42" s="4" t="str">
        <f>Table22[[#This Row],[PON Material]]</f>
        <v>CI</v>
      </c>
      <c r="BO42" s="4" t="str" cm="1">
        <f t="array" ref="BO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" spans="1:67" x14ac:dyDescent="0.25">
      <c r="A43" t="s">
        <v>181</v>
      </c>
      <c r="B43" t="s">
        <v>80</v>
      </c>
      <c r="C43" t="s">
        <v>87</v>
      </c>
      <c r="D43" t="s">
        <v>103</v>
      </c>
      <c r="E43" t="s">
        <v>1595</v>
      </c>
      <c r="F43" t="s">
        <v>413</v>
      </c>
      <c r="G43" t="s">
        <v>1617</v>
      </c>
      <c r="H43" t="s">
        <v>423</v>
      </c>
      <c r="I43" t="s">
        <v>1597</v>
      </c>
      <c r="J43" t="s">
        <v>1614</v>
      </c>
      <c r="K43" t="s">
        <v>271</v>
      </c>
      <c r="L43">
        <v>510853534</v>
      </c>
      <c r="M43">
        <v>6</v>
      </c>
      <c r="O43" t="s">
        <v>1570</v>
      </c>
      <c r="P43" t="s">
        <v>1571</v>
      </c>
      <c r="Q43" t="s">
        <v>53</v>
      </c>
      <c r="R43" t="s">
        <v>1572</v>
      </c>
      <c r="S43" t="s">
        <v>64</v>
      </c>
      <c r="T43" t="s">
        <v>52</v>
      </c>
      <c r="U43" t="s">
        <v>1573</v>
      </c>
      <c r="V43" t="s">
        <v>1496</v>
      </c>
      <c r="W43">
        <v>7</v>
      </c>
      <c r="X43">
        <v>192.04</v>
      </c>
      <c r="Y43" t="s">
        <v>1574</v>
      </c>
      <c r="Z43" t="s">
        <v>1575</v>
      </c>
      <c r="AA43" t="s">
        <v>147</v>
      </c>
      <c r="AC43">
        <v>44565</v>
      </c>
      <c r="AD43">
        <v>44613</v>
      </c>
      <c r="AE43" s="39">
        <v>0</v>
      </c>
      <c r="AF43" s="39">
        <v>192.07999999999998</v>
      </c>
      <c r="AG43" s="39">
        <v>192.07999999999998</v>
      </c>
      <c r="AV43">
        <v>24.01</v>
      </c>
      <c r="AW43">
        <v>24.01</v>
      </c>
      <c r="AX43">
        <v>24.01</v>
      </c>
      <c r="AY43">
        <v>24.01</v>
      </c>
      <c r="AZ43">
        <v>24.01</v>
      </c>
      <c r="BA43">
        <v>24.01</v>
      </c>
      <c r="BB43">
        <v>24.01</v>
      </c>
      <c r="BC43">
        <v>24.01</v>
      </c>
      <c r="BI43" t="s">
        <v>1505</v>
      </c>
      <c r="BJ43" s="4" t="str">
        <f>Table22[[#This Row],[Ofgem ]]</f>
        <v>4"-5"</v>
      </c>
      <c r="BK43" s="4" t="str">
        <f>Table22[[#This Row],[Pressure]]</f>
        <v>LP</v>
      </c>
      <c r="BL43" s="4" t="str">
        <f>Table22[[#This Row],[Pon Category]]</f>
        <v>Policy</v>
      </c>
      <c r="BM43" s="4" t="str">
        <f>Table22[[#This Row],[Tier]]</f>
        <v>T1</v>
      </c>
      <c r="BN43" s="4" t="str">
        <f>Table22[[#This Row],[PON Material]]</f>
        <v>CI</v>
      </c>
      <c r="BO43" s="4" t="str" cm="1">
        <f t="array" ref="BO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" spans="1:67" x14ac:dyDescent="0.25">
      <c r="A44" t="s">
        <v>181</v>
      </c>
      <c r="B44" t="s">
        <v>80</v>
      </c>
      <c r="C44" t="s">
        <v>87</v>
      </c>
      <c r="D44" t="s">
        <v>103</v>
      </c>
      <c r="E44" t="s">
        <v>1595</v>
      </c>
      <c r="F44" t="s">
        <v>1618</v>
      </c>
      <c r="G44" t="s">
        <v>1619</v>
      </c>
      <c r="H44" t="s">
        <v>414</v>
      </c>
      <c r="I44" t="s">
        <v>1597</v>
      </c>
      <c r="J44" t="s">
        <v>1614</v>
      </c>
      <c r="K44" t="s">
        <v>271</v>
      </c>
      <c r="L44">
        <v>510885422</v>
      </c>
      <c r="M44">
        <v>6</v>
      </c>
      <c r="O44" t="s">
        <v>1570</v>
      </c>
      <c r="P44" t="s">
        <v>1571</v>
      </c>
      <c r="Q44" t="s">
        <v>53</v>
      </c>
      <c r="R44" t="s">
        <v>1572</v>
      </c>
      <c r="S44" t="s">
        <v>64</v>
      </c>
      <c r="T44" t="s">
        <v>52</v>
      </c>
      <c r="U44" t="s">
        <v>1573</v>
      </c>
      <c r="V44" t="s">
        <v>1496</v>
      </c>
      <c r="W44">
        <v>6</v>
      </c>
      <c r="X44">
        <v>35.020000000000003</v>
      </c>
      <c r="Y44" t="s">
        <v>1574</v>
      </c>
      <c r="Z44" t="s">
        <v>1575</v>
      </c>
      <c r="AA44" t="s">
        <v>147</v>
      </c>
      <c r="AC44">
        <v>44613</v>
      </c>
      <c r="AD44">
        <v>44652</v>
      </c>
      <c r="AE44" s="39">
        <v>0</v>
      </c>
      <c r="AF44" s="39">
        <v>35.04</v>
      </c>
      <c r="AG44" s="39">
        <v>35.04</v>
      </c>
      <c r="BC44">
        <v>5.84</v>
      </c>
      <c r="BD44">
        <v>5.84</v>
      </c>
      <c r="BE44">
        <v>5.84</v>
      </c>
      <c r="BF44">
        <v>5.84</v>
      </c>
      <c r="BG44">
        <v>5.84</v>
      </c>
      <c r="BH44">
        <v>5.84</v>
      </c>
      <c r="BI44" t="s">
        <v>1505</v>
      </c>
      <c r="BJ44" s="4" t="str">
        <f>Table22[[#This Row],[Ofgem ]]</f>
        <v>4"-5"</v>
      </c>
      <c r="BK44" s="4" t="str">
        <f>Table22[[#This Row],[Pressure]]</f>
        <v>LP</v>
      </c>
      <c r="BL44" s="4" t="str">
        <f>Table22[[#This Row],[Pon Category]]</f>
        <v>Policy</v>
      </c>
      <c r="BM44" s="4" t="str">
        <f>Table22[[#This Row],[Tier]]</f>
        <v>T1</v>
      </c>
      <c r="BN44" s="4" t="str">
        <f>Table22[[#This Row],[PON Material]]</f>
        <v>CI</v>
      </c>
      <c r="BO44" s="4" t="str" cm="1">
        <f t="array" ref="BO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" spans="1:67" x14ac:dyDescent="0.25">
      <c r="A45" t="s">
        <v>181</v>
      </c>
      <c r="B45" t="s">
        <v>80</v>
      </c>
      <c r="C45" t="s">
        <v>87</v>
      </c>
      <c r="D45" t="s">
        <v>103</v>
      </c>
      <c r="E45" t="s">
        <v>1595</v>
      </c>
      <c r="F45" t="s">
        <v>1618</v>
      </c>
      <c r="G45" t="s">
        <v>1619</v>
      </c>
      <c r="H45" t="s">
        <v>414</v>
      </c>
      <c r="I45" t="s">
        <v>1597</v>
      </c>
      <c r="J45" t="s">
        <v>1614</v>
      </c>
      <c r="K45" t="s">
        <v>271</v>
      </c>
      <c r="L45">
        <v>510885423</v>
      </c>
      <c r="M45">
        <v>6</v>
      </c>
      <c r="O45" t="s">
        <v>1570</v>
      </c>
      <c r="P45" t="s">
        <v>1571</v>
      </c>
      <c r="Q45" t="s">
        <v>53</v>
      </c>
      <c r="R45" t="s">
        <v>1572</v>
      </c>
      <c r="S45" t="s">
        <v>64</v>
      </c>
      <c r="T45" t="s">
        <v>52</v>
      </c>
      <c r="U45" t="s">
        <v>1573</v>
      </c>
      <c r="V45" t="s">
        <v>1496</v>
      </c>
      <c r="W45">
        <v>8</v>
      </c>
      <c r="X45">
        <v>43.39</v>
      </c>
      <c r="Y45" t="s">
        <v>1574</v>
      </c>
      <c r="Z45" t="s">
        <v>1575</v>
      </c>
      <c r="AA45" t="s">
        <v>147</v>
      </c>
      <c r="AC45">
        <v>44613</v>
      </c>
      <c r="AD45">
        <v>44652</v>
      </c>
      <c r="AE45" s="39">
        <v>0</v>
      </c>
      <c r="AF45" s="39">
        <v>43.38000000000001</v>
      </c>
      <c r="AG45" s="39">
        <v>43.38000000000001</v>
      </c>
      <c r="BC45">
        <v>7.23</v>
      </c>
      <c r="BD45">
        <v>7.23</v>
      </c>
      <c r="BE45">
        <v>7.23</v>
      </c>
      <c r="BF45">
        <v>7.23</v>
      </c>
      <c r="BG45">
        <v>7.23</v>
      </c>
      <c r="BH45">
        <v>7.23</v>
      </c>
      <c r="BI45" t="s">
        <v>1505</v>
      </c>
      <c r="BJ45" s="4" t="str">
        <f>Table22[[#This Row],[Ofgem ]]</f>
        <v>4"-5"</v>
      </c>
      <c r="BK45" s="4" t="str">
        <f>Table22[[#This Row],[Pressure]]</f>
        <v>LP</v>
      </c>
      <c r="BL45" s="4" t="str">
        <f>Table22[[#This Row],[Pon Category]]</f>
        <v>Policy</v>
      </c>
      <c r="BM45" s="4" t="str">
        <f>Table22[[#This Row],[Tier]]</f>
        <v>T1</v>
      </c>
      <c r="BN45" s="4" t="str">
        <f>Table22[[#This Row],[PON Material]]</f>
        <v>CI</v>
      </c>
      <c r="BO45" s="4" t="str" cm="1">
        <f t="array" ref="BO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" spans="1:67" x14ac:dyDescent="0.25">
      <c r="A46" t="s">
        <v>181</v>
      </c>
      <c r="B46" t="s">
        <v>80</v>
      </c>
      <c r="C46" t="s">
        <v>87</v>
      </c>
      <c r="D46" t="s">
        <v>103</v>
      </c>
      <c r="E46" t="s">
        <v>1595</v>
      </c>
      <c r="F46" t="s">
        <v>1618</v>
      </c>
      <c r="G46" t="s">
        <v>1619</v>
      </c>
      <c r="H46" t="s">
        <v>414</v>
      </c>
      <c r="I46" t="s">
        <v>1597</v>
      </c>
      <c r="J46" t="s">
        <v>1614</v>
      </c>
      <c r="K46" t="s">
        <v>271</v>
      </c>
      <c r="L46">
        <v>510885428</v>
      </c>
      <c r="M46">
        <v>6</v>
      </c>
      <c r="O46" t="s">
        <v>1570</v>
      </c>
      <c r="P46" t="s">
        <v>1571</v>
      </c>
      <c r="Q46" t="s">
        <v>53</v>
      </c>
      <c r="R46" t="s">
        <v>1572</v>
      </c>
      <c r="S46" t="s">
        <v>64</v>
      </c>
      <c r="T46" t="s">
        <v>52</v>
      </c>
      <c r="U46" t="s">
        <v>1573</v>
      </c>
      <c r="V46" t="s">
        <v>1496</v>
      </c>
      <c r="W46">
        <v>3</v>
      </c>
      <c r="X46">
        <v>375.19</v>
      </c>
      <c r="Y46" t="s">
        <v>1574</v>
      </c>
      <c r="Z46" t="s">
        <v>1575</v>
      </c>
      <c r="AA46" t="s">
        <v>147</v>
      </c>
      <c r="AC46">
        <v>44613</v>
      </c>
      <c r="AD46">
        <v>44652</v>
      </c>
      <c r="AE46" s="39">
        <v>0</v>
      </c>
      <c r="AF46" s="39">
        <v>375.17999999999995</v>
      </c>
      <c r="AG46" s="39">
        <v>375.17999999999995</v>
      </c>
      <c r="BC46">
        <v>62.53</v>
      </c>
      <c r="BD46">
        <v>62.53</v>
      </c>
      <c r="BE46">
        <v>62.53</v>
      </c>
      <c r="BF46">
        <v>62.53</v>
      </c>
      <c r="BG46">
        <v>62.53</v>
      </c>
      <c r="BH46">
        <v>62.53</v>
      </c>
      <c r="BI46" t="s">
        <v>1505</v>
      </c>
      <c r="BJ46" s="4" t="str">
        <f>Table22[[#This Row],[Ofgem ]]</f>
        <v>4"-5"</v>
      </c>
      <c r="BK46" s="4" t="str">
        <f>Table22[[#This Row],[Pressure]]</f>
        <v>LP</v>
      </c>
      <c r="BL46" s="4" t="str">
        <f>Table22[[#This Row],[Pon Category]]</f>
        <v>Policy</v>
      </c>
      <c r="BM46" s="4" t="str">
        <f>Table22[[#This Row],[Tier]]</f>
        <v>T1</v>
      </c>
      <c r="BN46" s="4" t="str">
        <f>Table22[[#This Row],[PON Material]]</f>
        <v>CI</v>
      </c>
      <c r="BO46" s="4" t="str" cm="1">
        <f t="array" ref="BO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" spans="1:67" x14ac:dyDescent="0.25">
      <c r="A47" t="s">
        <v>181</v>
      </c>
      <c r="B47" t="s">
        <v>80</v>
      </c>
      <c r="C47" t="s">
        <v>87</v>
      </c>
      <c r="D47" t="s">
        <v>103</v>
      </c>
      <c r="E47" t="s">
        <v>1595</v>
      </c>
      <c r="F47" t="s">
        <v>1618</v>
      </c>
      <c r="G47" t="s">
        <v>1619</v>
      </c>
      <c r="H47" t="s">
        <v>414</v>
      </c>
      <c r="I47" t="s">
        <v>1597</v>
      </c>
      <c r="J47" t="s">
        <v>1614</v>
      </c>
      <c r="K47" t="s">
        <v>271</v>
      </c>
      <c r="L47">
        <v>628485848</v>
      </c>
      <c r="M47">
        <v>4</v>
      </c>
      <c r="O47" t="s">
        <v>1570</v>
      </c>
      <c r="P47" t="s">
        <v>1571</v>
      </c>
      <c r="Q47" t="s">
        <v>53</v>
      </c>
      <c r="R47" t="s">
        <v>1572</v>
      </c>
      <c r="S47" t="s">
        <v>64</v>
      </c>
      <c r="T47" t="s">
        <v>52</v>
      </c>
      <c r="U47" t="s">
        <v>1573</v>
      </c>
      <c r="V47" t="s">
        <v>1496</v>
      </c>
      <c r="W47">
        <v>4</v>
      </c>
      <c r="X47">
        <v>34.26</v>
      </c>
      <c r="Y47" t="s">
        <v>1574</v>
      </c>
      <c r="Z47" t="s">
        <v>1575</v>
      </c>
      <c r="AA47" t="s">
        <v>147</v>
      </c>
      <c r="AC47">
        <v>44613</v>
      </c>
      <c r="AD47">
        <v>44652</v>
      </c>
      <c r="AE47" s="39">
        <v>0</v>
      </c>
      <c r="AF47" s="39">
        <v>34.26</v>
      </c>
      <c r="AG47" s="39">
        <v>34.26</v>
      </c>
      <c r="BC47">
        <v>5.71</v>
      </c>
      <c r="BD47">
        <v>5.71</v>
      </c>
      <c r="BE47">
        <v>5.71</v>
      </c>
      <c r="BF47">
        <v>5.71</v>
      </c>
      <c r="BG47">
        <v>5.71</v>
      </c>
      <c r="BH47">
        <v>5.71</v>
      </c>
      <c r="BI47" t="s">
        <v>1505</v>
      </c>
      <c r="BJ47" s="4" t="str">
        <f>Table22[[#This Row],[Ofgem ]]</f>
        <v>4"-5"</v>
      </c>
      <c r="BK47" s="4" t="str">
        <f>Table22[[#This Row],[Pressure]]</f>
        <v>LP</v>
      </c>
      <c r="BL47" s="4" t="str">
        <f>Table22[[#This Row],[Pon Category]]</f>
        <v>Policy</v>
      </c>
      <c r="BM47" s="4" t="str">
        <f>Table22[[#This Row],[Tier]]</f>
        <v>T1</v>
      </c>
      <c r="BN47" s="4" t="str">
        <f>Table22[[#This Row],[PON Material]]</f>
        <v>CI</v>
      </c>
      <c r="BO47" s="4" t="str" cm="1">
        <f t="array" ref="BO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" spans="1:67" x14ac:dyDescent="0.25">
      <c r="A48" t="s">
        <v>181</v>
      </c>
      <c r="B48" t="s">
        <v>80</v>
      </c>
      <c r="C48" t="s">
        <v>87</v>
      </c>
      <c r="D48" t="s">
        <v>103</v>
      </c>
      <c r="E48" t="s">
        <v>1595</v>
      </c>
      <c r="F48" t="s">
        <v>1618</v>
      </c>
      <c r="G48" t="s">
        <v>1619</v>
      </c>
      <c r="H48" t="s">
        <v>414</v>
      </c>
      <c r="I48" t="s">
        <v>1597</v>
      </c>
      <c r="J48" t="s">
        <v>1614</v>
      </c>
      <c r="K48" t="s">
        <v>271</v>
      </c>
      <c r="L48">
        <v>628485849</v>
      </c>
      <c r="M48">
        <v>6</v>
      </c>
      <c r="O48" t="s">
        <v>1570</v>
      </c>
      <c r="P48" t="s">
        <v>1571</v>
      </c>
      <c r="Q48" t="s">
        <v>53</v>
      </c>
      <c r="R48" t="s">
        <v>1572</v>
      </c>
      <c r="S48" t="s">
        <v>64</v>
      </c>
      <c r="T48" t="s">
        <v>52</v>
      </c>
      <c r="U48" t="s">
        <v>1573</v>
      </c>
      <c r="V48" t="s">
        <v>1496</v>
      </c>
      <c r="W48">
        <v>1</v>
      </c>
      <c r="X48">
        <v>178.5</v>
      </c>
      <c r="Y48" t="s">
        <v>1574</v>
      </c>
      <c r="Z48" t="s">
        <v>1575</v>
      </c>
      <c r="AA48" t="s">
        <v>147</v>
      </c>
      <c r="AC48">
        <v>44613</v>
      </c>
      <c r="AD48">
        <v>44652</v>
      </c>
      <c r="AE48" s="39">
        <v>0</v>
      </c>
      <c r="AF48" s="39">
        <v>178.5</v>
      </c>
      <c r="AG48" s="39">
        <v>178.5</v>
      </c>
      <c r="BC48">
        <v>29.75</v>
      </c>
      <c r="BD48">
        <v>29.75</v>
      </c>
      <c r="BE48">
        <v>29.75</v>
      </c>
      <c r="BF48">
        <v>29.75</v>
      </c>
      <c r="BG48">
        <v>29.75</v>
      </c>
      <c r="BH48">
        <v>29.75</v>
      </c>
      <c r="BI48" t="s">
        <v>1505</v>
      </c>
      <c r="BJ48" s="4" t="str">
        <f>Table22[[#This Row],[Ofgem ]]</f>
        <v>4"-5"</v>
      </c>
      <c r="BK48" s="4" t="str">
        <f>Table22[[#This Row],[Pressure]]</f>
        <v>LP</v>
      </c>
      <c r="BL48" s="4" t="str">
        <f>Table22[[#This Row],[Pon Category]]</f>
        <v>Policy</v>
      </c>
      <c r="BM48" s="4" t="str">
        <f>Table22[[#This Row],[Tier]]</f>
        <v>T1</v>
      </c>
      <c r="BN48" s="4" t="str">
        <f>Table22[[#This Row],[PON Material]]</f>
        <v>CI</v>
      </c>
      <c r="BO48" s="4" t="str" cm="1">
        <f t="array" ref="BO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" spans="1:67" x14ac:dyDescent="0.25">
      <c r="A49" t="s">
        <v>181</v>
      </c>
      <c r="B49" t="s">
        <v>80</v>
      </c>
      <c r="C49" t="s">
        <v>87</v>
      </c>
      <c r="D49" t="s">
        <v>103</v>
      </c>
      <c r="E49" t="s">
        <v>1595</v>
      </c>
      <c r="F49" t="s">
        <v>1618</v>
      </c>
      <c r="G49" t="s">
        <v>1620</v>
      </c>
      <c r="H49" t="s">
        <v>1621</v>
      </c>
      <c r="I49" t="s">
        <v>1597</v>
      </c>
      <c r="J49" t="s">
        <v>1614</v>
      </c>
      <c r="K49" t="s">
        <v>271</v>
      </c>
      <c r="L49">
        <v>510885450</v>
      </c>
      <c r="M49">
        <v>4</v>
      </c>
      <c r="O49" t="s">
        <v>1570</v>
      </c>
      <c r="P49" t="s">
        <v>1571</v>
      </c>
      <c r="Q49" t="s">
        <v>53</v>
      </c>
      <c r="R49" t="s">
        <v>1572</v>
      </c>
      <c r="S49" t="s">
        <v>64</v>
      </c>
      <c r="T49" t="s">
        <v>52</v>
      </c>
      <c r="U49" t="s">
        <v>1573</v>
      </c>
      <c r="V49" s="40" t="s">
        <v>1496</v>
      </c>
      <c r="W49">
        <v>8</v>
      </c>
      <c r="X49">
        <v>56.36</v>
      </c>
      <c r="Y49" t="s">
        <v>1574</v>
      </c>
      <c r="Z49" t="s">
        <v>1575</v>
      </c>
      <c r="AA49" t="s">
        <v>147</v>
      </c>
      <c r="AC49">
        <v>44613</v>
      </c>
      <c r="AD49">
        <v>44652</v>
      </c>
      <c r="AE49" s="39">
        <v>0</v>
      </c>
      <c r="AF49" s="39">
        <v>56.34</v>
      </c>
      <c r="AG49" s="39">
        <v>56.34</v>
      </c>
      <c r="BC49">
        <v>9.39</v>
      </c>
      <c r="BD49">
        <v>9.39</v>
      </c>
      <c r="BE49">
        <v>9.39</v>
      </c>
      <c r="BF49">
        <v>9.39</v>
      </c>
      <c r="BG49">
        <v>9.39</v>
      </c>
      <c r="BH49">
        <v>9.39</v>
      </c>
      <c r="BI49" t="s">
        <v>1505</v>
      </c>
      <c r="BJ49" s="4" t="str">
        <f>Table22[[#This Row],[Ofgem ]]</f>
        <v>4"-5"</v>
      </c>
      <c r="BK49" s="4" t="str">
        <f>Table22[[#This Row],[Pressure]]</f>
        <v>LP</v>
      </c>
      <c r="BL49" s="4" t="str">
        <f>Table22[[#This Row],[Pon Category]]</f>
        <v>Policy</v>
      </c>
      <c r="BM49" s="4" t="str">
        <f>Table22[[#This Row],[Tier]]</f>
        <v>T1</v>
      </c>
      <c r="BN49" s="4" t="str">
        <f>Table22[[#This Row],[PON Material]]</f>
        <v>CI</v>
      </c>
      <c r="BO49" s="4" t="str" cm="1">
        <f t="array" ref="BO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" spans="1:67" x14ac:dyDescent="0.25">
      <c r="A50" t="s">
        <v>181</v>
      </c>
      <c r="B50" t="s">
        <v>80</v>
      </c>
      <c r="C50" t="s">
        <v>339</v>
      </c>
      <c r="D50" t="s">
        <v>10</v>
      </c>
      <c r="E50" t="s">
        <v>1622</v>
      </c>
      <c r="F50" t="s">
        <v>275</v>
      </c>
      <c r="G50" t="s">
        <v>1623</v>
      </c>
      <c r="H50" t="s">
        <v>276</v>
      </c>
      <c r="L50" s="39">
        <v>510947267</v>
      </c>
      <c r="M50">
        <v>100</v>
      </c>
      <c r="O50" t="s">
        <v>1570</v>
      </c>
      <c r="P50" t="s">
        <v>220</v>
      </c>
      <c r="Q50" t="s">
        <v>91</v>
      </c>
      <c r="S50" t="s">
        <v>64</v>
      </c>
      <c r="T50" t="s">
        <v>52</v>
      </c>
      <c r="U50" t="s">
        <v>1573</v>
      </c>
      <c r="V50" t="s">
        <v>1496</v>
      </c>
      <c r="X50">
        <v>40.68</v>
      </c>
      <c r="Y50" t="s">
        <v>1574</v>
      </c>
      <c r="Z50" t="s">
        <v>1575</v>
      </c>
      <c r="AA50" t="s">
        <v>147</v>
      </c>
      <c r="AC50">
        <v>44326</v>
      </c>
      <c r="AD50">
        <v>44505</v>
      </c>
      <c r="AE50" s="39">
        <v>40.559999999999995</v>
      </c>
      <c r="AF50" s="39">
        <v>0</v>
      </c>
      <c r="AG50" s="39">
        <v>40.559999999999995</v>
      </c>
      <c r="AH50">
        <v>6.76</v>
      </c>
      <c r="AI50">
        <v>6.76</v>
      </c>
      <c r="AJ50">
        <v>6.76</v>
      </c>
      <c r="AK50">
        <v>6.76</v>
      </c>
      <c r="AL50">
        <v>6.76</v>
      </c>
      <c r="AM50">
        <v>6.76</v>
      </c>
      <c r="BI50" t="s">
        <v>1505</v>
      </c>
      <c r="BJ50" s="4" t="str">
        <f>Table22[[#This Row],[Ofgem ]]</f>
        <v>4"-5"</v>
      </c>
      <c r="BK50" s="4" t="str">
        <f>Table22[[#This Row],[Pressure]]</f>
        <v>LP</v>
      </c>
      <c r="BL50" s="4" t="str">
        <f>Table22[[#This Row],[Pon Category]]</f>
        <v>Policy</v>
      </c>
      <c r="BM50" s="4" t="str">
        <f>Table22[[#This Row],[Tier]]</f>
        <v>T1</v>
      </c>
      <c r="BN50" s="4" t="str">
        <f>Table22[[#This Row],[PON Material]]</f>
        <v>DI</v>
      </c>
      <c r="BO50" s="4" t="str" cm="1">
        <f t="array" ref="BO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" spans="1:67" x14ac:dyDescent="0.25">
      <c r="A51" t="s">
        <v>181</v>
      </c>
      <c r="B51" t="s">
        <v>80</v>
      </c>
      <c r="C51" t="s">
        <v>339</v>
      </c>
      <c r="D51" t="s">
        <v>10</v>
      </c>
      <c r="E51" t="s">
        <v>1622</v>
      </c>
      <c r="F51" t="s">
        <v>275</v>
      </c>
      <c r="G51" t="s">
        <v>1623</v>
      </c>
      <c r="H51" t="s">
        <v>276</v>
      </c>
      <c r="I51" t="s">
        <v>1568</v>
      </c>
      <c r="J51" t="s">
        <v>1624</v>
      </c>
      <c r="K51" t="s">
        <v>258</v>
      </c>
      <c r="L51">
        <v>510947263</v>
      </c>
      <c r="M51">
        <v>100</v>
      </c>
      <c r="O51" t="s">
        <v>1570</v>
      </c>
      <c r="P51" t="s">
        <v>220</v>
      </c>
      <c r="Q51" t="s">
        <v>53</v>
      </c>
      <c r="S51" t="s">
        <v>64</v>
      </c>
      <c r="T51" t="s">
        <v>52</v>
      </c>
      <c r="U51" t="s">
        <v>1573</v>
      </c>
      <c r="V51" t="s">
        <v>1496</v>
      </c>
      <c r="W51">
        <v>222</v>
      </c>
      <c r="X51">
        <v>20</v>
      </c>
      <c r="Y51" t="s">
        <v>1574</v>
      </c>
      <c r="Z51" t="s">
        <v>1575</v>
      </c>
      <c r="AA51" t="s">
        <v>90</v>
      </c>
      <c r="AC51">
        <v>44326</v>
      </c>
      <c r="AD51">
        <v>44505</v>
      </c>
      <c r="AE51" s="39">
        <v>-141.96</v>
      </c>
      <c r="AF51" s="39">
        <v>0</v>
      </c>
      <c r="AG51" s="39">
        <v>-141.96</v>
      </c>
      <c r="AH51">
        <v>-23.66</v>
      </c>
      <c r="AI51">
        <v>-23.66</v>
      </c>
      <c r="AJ51">
        <v>-23.66</v>
      </c>
      <c r="AK51">
        <v>-23.66</v>
      </c>
      <c r="AL51">
        <v>-23.66</v>
      </c>
      <c r="AM51">
        <v>-23.66</v>
      </c>
      <c r="BI51" t="s">
        <v>1505</v>
      </c>
      <c r="BJ51" s="4" t="str">
        <f>Table22[[#This Row],[Ofgem ]]</f>
        <v>4"-5"</v>
      </c>
      <c r="BK51" s="4" t="str">
        <f>Table22[[#This Row],[Pressure]]</f>
        <v>LP</v>
      </c>
      <c r="BL51" s="4" t="str">
        <f>Table22[[#This Row],[Pon Category]]</f>
        <v>Policy</v>
      </c>
      <c r="BM51" s="4" t="str">
        <f>Table22[[#This Row],[Tier]]</f>
        <v>T1</v>
      </c>
      <c r="BN51" s="4" t="str">
        <f>Table22[[#This Row],[PON Material]]</f>
        <v>CI</v>
      </c>
      <c r="BO51" s="4" t="str" cm="1">
        <f t="array" ref="BO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" spans="1:67" x14ac:dyDescent="0.25">
      <c r="A52" t="s">
        <v>181</v>
      </c>
      <c r="B52" t="s">
        <v>80</v>
      </c>
      <c r="C52" t="s">
        <v>339</v>
      </c>
      <c r="D52" t="s">
        <v>10</v>
      </c>
      <c r="E52" t="s">
        <v>1622</v>
      </c>
      <c r="F52" t="s">
        <v>275</v>
      </c>
      <c r="G52" t="s">
        <v>1623</v>
      </c>
      <c r="H52" t="s">
        <v>276</v>
      </c>
      <c r="I52" t="s">
        <v>1568</v>
      </c>
      <c r="J52" t="s">
        <v>1624</v>
      </c>
      <c r="K52" t="s">
        <v>258</v>
      </c>
      <c r="L52">
        <v>510947263</v>
      </c>
      <c r="M52">
        <v>100</v>
      </c>
      <c r="O52" t="s">
        <v>1570</v>
      </c>
      <c r="P52" t="s">
        <v>220</v>
      </c>
      <c r="Q52" t="s">
        <v>91</v>
      </c>
      <c r="R52" t="s">
        <v>1572</v>
      </c>
      <c r="S52" t="s">
        <v>64</v>
      </c>
      <c r="T52" t="s">
        <v>52</v>
      </c>
      <c r="U52" t="s">
        <v>1573</v>
      </c>
      <c r="V52" t="s">
        <v>1496</v>
      </c>
      <c r="W52">
        <v>222</v>
      </c>
      <c r="X52">
        <v>194</v>
      </c>
      <c r="Y52" t="s">
        <v>1574</v>
      </c>
      <c r="Z52" t="s">
        <v>1575</v>
      </c>
      <c r="AA52" t="s">
        <v>90</v>
      </c>
      <c r="AC52">
        <v>44326</v>
      </c>
      <c r="AD52">
        <v>44505</v>
      </c>
      <c r="AE52" s="39">
        <v>193.97999999999996</v>
      </c>
      <c r="AF52" s="39">
        <v>0</v>
      </c>
      <c r="AG52" s="39">
        <v>193.97999999999996</v>
      </c>
      <c r="AH52">
        <v>32.33</v>
      </c>
      <c r="AI52">
        <v>32.33</v>
      </c>
      <c r="AJ52">
        <v>32.33</v>
      </c>
      <c r="AK52">
        <v>32.33</v>
      </c>
      <c r="AL52">
        <v>32.33</v>
      </c>
      <c r="AM52">
        <v>32.33</v>
      </c>
      <c r="BI52" t="s">
        <v>1505</v>
      </c>
      <c r="BJ52" s="4" t="str">
        <f>Table22[[#This Row],[Ofgem ]]</f>
        <v>4"-5"</v>
      </c>
      <c r="BK52" s="4" t="str">
        <f>Table22[[#This Row],[Pressure]]</f>
        <v>LP</v>
      </c>
      <c r="BL52" s="4" t="str">
        <f>Table22[[#This Row],[Pon Category]]</f>
        <v>Policy</v>
      </c>
      <c r="BM52" s="4" t="str">
        <f>Table22[[#This Row],[Tier]]</f>
        <v>T1</v>
      </c>
      <c r="BN52" s="4" t="str">
        <f>Table22[[#This Row],[PON Material]]</f>
        <v>DI</v>
      </c>
      <c r="BO52" s="4" t="str" cm="1">
        <f t="array" ref="BO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" spans="1:67" x14ac:dyDescent="0.25">
      <c r="A53" t="s">
        <v>181</v>
      </c>
      <c r="B53" t="s">
        <v>80</v>
      </c>
      <c r="C53" t="s">
        <v>339</v>
      </c>
      <c r="D53" t="s">
        <v>10</v>
      </c>
      <c r="E53" t="s">
        <v>1622</v>
      </c>
      <c r="F53" t="s">
        <v>275</v>
      </c>
      <c r="G53" t="s">
        <v>1623</v>
      </c>
      <c r="H53" t="s">
        <v>276</v>
      </c>
      <c r="I53" t="s">
        <v>1568</v>
      </c>
      <c r="J53" t="s">
        <v>1624</v>
      </c>
      <c r="K53" t="s">
        <v>258</v>
      </c>
      <c r="L53">
        <v>510947264</v>
      </c>
      <c r="M53">
        <v>100</v>
      </c>
      <c r="O53" t="s">
        <v>1570</v>
      </c>
      <c r="P53" t="s">
        <v>220</v>
      </c>
      <c r="Q53" t="s">
        <v>91</v>
      </c>
      <c r="R53" t="s">
        <v>1572</v>
      </c>
      <c r="S53" t="s">
        <v>64</v>
      </c>
      <c r="T53" t="s">
        <v>52</v>
      </c>
      <c r="U53" t="s">
        <v>1573</v>
      </c>
      <c r="V53" t="s">
        <v>1496</v>
      </c>
      <c r="W53">
        <v>51</v>
      </c>
      <c r="X53">
        <v>44.88</v>
      </c>
      <c r="Y53" t="s">
        <v>1574</v>
      </c>
      <c r="Z53" t="s">
        <v>1575</v>
      </c>
      <c r="AA53" t="s">
        <v>147</v>
      </c>
      <c r="AC53">
        <v>44326</v>
      </c>
      <c r="AD53">
        <v>44505</v>
      </c>
      <c r="AE53" s="39">
        <v>45</v>
      </c>
      <c r="AF53" s="39">
        <v>0</v>
      </c>
      <c r="AG53" s="39">
        <v>45</v>
      </c>
      <c r="AH53">
        <v>7.5</v>
      </c>
      <c r="AI53">
        <v>7.5</v>
      </c>
      <c r="AJ53">
        <v>7.5</v>
      </c>
      <c r="AK53">
        <v>7.5</v>
      </c>
      <c r="AL53">
        <v>7.5</v>
      </c>
      <c r="AM53">
        <v>7.5</v>
      </c>
      <c r="BI53" t="s">
        <v>1505</v>
      </c>
      <c r="BJ53" s="4" t="str">
        <f>Table22[[#This Row],[Ofgem ]]</f>
        <v>4"-5"</v>
      </c>
      <c r="BK53" s="4" t="str">
        <f>Table22[[#This Row],[Pressure]]</f>
        <v>LP</v>
      </c>
      <c r="BL53" s="4" t="str">
        <f>Table22[[#This Row],[Pon Category]]</f>
        <v>Policy</v>
      </c>
      <c r="BM53" s="4" t="str">
        <f>Table22[[#This Row],[Tier]]</f>
        <v>T1</v>
      </c>
      <c r="BN53" s="4" t="str">
        <f>Table22[[#This Row],[PON Material]]</f>
        <v>DI</v>
      </c>
      <c r="BO53" s="4" t="str" cm="1">
        <f t="array" ref="BO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" spans="1:67" hidden="1" x14ac:dyDescent="0.25">
      <c r="A54" t="s">
        <v>181</v>
      </c>
      <c r="B54" t="s">
        <v>80</v>
      </c>
      <c r="C54" t="s">
        <v>339</v>
      </c>
      <c r="D54" t="s">
        <v>10</v>
      </c>
      <c r="E54" t="s">
        <v>1622</v>
      </c>
      <c r="F54" t="s">
        <v>275</v>
      </c>
      <c r="G54" t="s">
        <v>1623</v>
      </c>
      <c r="H54" t="s">
        <v>276</v>
      </c>
      <c r="L54" s="39">
        <v>510947268</v>
      </c>
      <c r="M54">
        <v>50</v>
      </c>
      <c r="O54" t="s">
        <v>1570</v>
      </c>
      <c r="P54" t="s">
        <v>220</v>
      </c>
      <c r="Q54" t="s">
        <v>133</v>
      </c>
      <c r="S54" t="s">
        <v>64</v>
      </c>
      <c r="T54" t="s">
        <v>1576</v>
      </c>
      <c r="U54" t="s">
        <v>1577</v>
      </c>
      <c r="V54" t="s">
        <v>1496</v>
      </c>
      <c r="X54">
        <v>27.51</v>
      </c>
      <c r="Y54" t="s">
        <v>1574</v>
      </c>
      <c r="Z54" t="s">
        <v>1575</v>
      </c>
      <c r="AA54" t="s">
        <v>140</v>
      </c>
      <c r="AC54">
        <v>44326</v>
      </c>
      <c r="AD54">
        <v>44505</v>
      </c>
      <c r="AE54" s="39">
        <v>27.54</v>
      </c>
      <c r="AF54" s="39">
        <v>0</v>
      </c>
      <c r="AG54" s="39">
        <v>27.54</v>
      </c>
      <c r="AH54">
        <v>4.59</v>
      </c>
      <c r="AI54">
        <v>4.59</v>
      </c>
      <c r="AJ54">
        <v>4.59</v>
      </c>
      <c r="AK54">
        <v>4.59</v>
      </c>
      <c r="AL54">
        <v>4.59</v>
      </c>
      <c r="AM54">
        <v>4.59</v>
      </c>
      <c r="BI54" t="s">
        <v>1439</v>
      </c>
      <c r="BJ54" s="4" t="str">
        <f>Table22[[#This Row],[Ofgem ]]</f>
        <v>4"-5"</v>
      </c>
      <c r="BK54" s="4" t="str">
        <f>Table22[[#This Row],[Pressure]]</f>
        <v>LP</v>
      </c>
      <c r="BL54" s="4" t="str">
        <f>Table22[[#This Row],[Pon Category]]</f>
        <v>Non policy</v>
      </c>
      <c r="BM54" s="4" t="str">
        <f>Table22[[#This Row],[Tier]]</f>
        <v>T1</v>
      </c>
      <c r="BN54" s="4" t="str">
        <f>Table22[[#This Row],[PON Material]]</f>
        <v>ST</v>
      </c>
      <c r="BO54" s="4" t="str" cm="1">
        <f t="array" ref="BO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5" spans="1:67" hidden="1" x14ac:dyDescent="0.25">
      <c r="A55" t="s">
        <v>181</v>
      </c>
      <c r="B55" t="s">
        <v>80</v>
      </c>
      <c r="C55" t="s">
        <v>339</v>
      </c>
      <c r="D55" t="s">
        <v>10</v>
      </c>
      <c r="E55" t="s">
        <v>1622</v>
      </c>
      <c r="F55" t="s">
        <v>275</v>
      </c>
      <c r="G55" t="s">
        <v>1623</v>
      </c>
      <c r="H55" t="s">
        <v>276</v>
      </c>
      <c r="I55" t="s">
        <v>1568</v>
      </c>
      <c r="J55" t="s">
        <v>1624</v>
      </c>
      <c r="K55" t="s">
        <v>258</v>
      </c>
      <c r="L55">
        <v>510947269</v>
      </c>
      <c r="M55">
        <v>50</v>
      </c>
      <c r="O55" t="s">
        <v>1570</v>
      </c>
      <c r="P55" t="s">
        <v>220</v>
      </c>
      <c r="Q55" t="s">
        <v>133</v>
      </c>
      <c r="R55" t="s">
        <v>1572</v>
      </c>
      <c r="S55" t="s">
        <v>64</v>
      </c>
      <c r="T55" t="s">
        <v>1576</v>
      </c>
      <c r="U55" t="s">
        <v>1577</v>
      </c>
      <c r="V55" t="s">
        <v>1496</v>
      </c>
      <c r="W55">
        <v>2</v>
      </c>
      <c r="X55">
        <v>22.72</v>
      </c>
      <c r="Y55" t="s">
        <v>1574</v>
      </c>
      <c r="Z55" t="s">
        <v>1575</v>
      </c>
      <c r="AA55" t="s">
        <v>140</v>
      </c>
      <c r="AC55">
        <v>44326</v>
      </c>
      <c r="AD55">
        <v>44505</v>
      </c>
      <c r="AE55" s="39">
        <v>22.62</v>
      </c>
      <c r="AF55" s="39">
        <v>0</v>
      </c>
      <c r="AG55" s="39">
        <v>22.62</v>
      </c>
      <c r="AH55">
        <v>3.77</v>
      </c>
      <c r="AI55">
        <v>3.77</v>
      </c>
      <c r="AJ55">
        <v>3.77</v>
      </c>
      <c r="AK55">
        <v>3.77</v>
      </c>
      <c r="AL55">
        <v>3.77</v>
      </c>
      <c r="AM55">
        <v>3.77</v>
      </c>
      <c r="BI55" t="s">
        <v>1439</v>
      </c>
      <c r="BJ55" s="4" t="str">
        <f>Table22[[#This Row],[Ofgem ]]</f>
        <v>4"-5"</v>
      </c>
      <c r="BK55" s="4" t="str">
        <f>Table22[[#This Row],[Pressure]]</f>
        <v>LP</v>
      </c>
      <c r="BL55" s="4" t="str">
        <f>Table22[[#This Row],[Pon Category]]</f>
        <v>Non policy</v>
      </c>
      <c r="BM55" s="4" t="str">
        <f>Table22[[#This Row],[Tier]]</f>
        <v>T1</v>
      </c>
      <c r="BN55" s="4" t="str">
        <f>Table22[[#This Row],[PON Material]]</f>
        <v>ST</v>
      </c>
      <c r="BO55" s="4" t="str" cm="1">
        <f t="array" ref="BO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6" spans="1:67" hidden="1" x14ac:dyDescent="0.25">
      <c r="A56" t="s">
        <v>181</v>
      </c>
      <c r="B56" t="s">
        <v>80</v>
      </c>
      <c r="C56" t="s">
        <v>339</v>
      </c>
      <c r="D56" t="s">
        <v>10</v>
      </c>
      <c r="E56" t="s">
        <v>1622</v>
      </c>
      <c r="F56" t="s">
        <v>275</v>
      </c>
      <c r="G56" t="s">
        <v>1623</v>
      </c>
      <c r="H56" t="s">
        <v>276</v>
      </c>
      <c r="I56" t="s">
        <v>1568</v>
      </c>
      <c r="J56" t="s">
        <v>1624</v>
      </c>
      <c r="K56" t="s">
        <v>258</v>
      </c>
      <c r="L56">
        <v>510947270</v>
      </c>
      <c r="M56">
        <v>50</v>
      </c>
      <c r="O56" t="s">
        <v>1570</v>
      </c>
      <c r="P56" t="s">
        <v>220</v>
      </c>
      <c r="Q56" t="s">
        <v>133</v>
      </c>
      <c r="R56" t="s">
        <v>1572</v>
      </c>
      <c r="S56" t="s">
        <v>64</v>
      </c>
      <c r="T56" t="s">
        <v>1576</v>
      </c>
      <c r="U56" t="s">
        <v>1577</v>
      </c>
      <c r="V56" t="s">
        <v>1496</v>
      </c>
      <c r="W56">
        <v>2</v>
      </c>
      <c r="X56">
        <v>17.260000000000002</v>
      </c>
      <c r="Y56" t="s">
        <v>1574</v>
      </c>
      <c r="Z56" t="s">
        <v>1575</v>
      </c>
      <c r="AA56" t="s">
        <v>140</v>
      </c>
      <c r="AC56">
        <v>44326</v>
      </c>
      <c r="AD56">
        <v>44505</v>
      </c>
      <c r="AE56" s="39">
        <v>17.16</v>
      </c>
      <c r="AF56" s="39">
        <v>0</v>
      </c>
      <c r="AG56" s="39">
        <v>17.16</v>
      </c>
      <c r="AH56">
        <v>2.86</v>
      </c>
      <c r="AI56">
        <v>2.86</v>
      </c>
      <c r="AJ56">
        <v>2.86</v>
      </c>
      <c r="AK56">
        <v>2.86</v>
      </c>
      <c r="AL56">
        <v>2.86</v>
      </c>
      <c r="AM56">
        <v>2.86</v>
      </c>
      <c r="BI56" t="s">
        <v>1439</v>
      </c>
      <c r="BJ56" s="4" t="str">
        <f>Table22[[#This Row],[Ofgem ]]</f>
        <v>4"-5"</v>
      </c>
      <c r="BK56" s="4" t="str">
        <f>Table22[[#This Row],[Pressure]]</f>
        <v>LP</v>
      </c>
      <c r="BL56" s="4" t="str">
        <f>Table22[[#This Row],[Pon Category]]</f>
        <v>Non policy</v>
      </c>
      <c r="BM56" s="4" t="str">
        <f>Table22[[#This Row],[Tier]]</f>
        <v>T1</v>
      </c>
      <c r="BN56" s="4" t="str">
        <f>Table22[[#This Row],[PON Material]]</f>
        <v>ST</v>
      </c>
      <c r="BO56" s="4" t="str" cm="1">
        <f t="array" ref="BO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7" spans="1:67" hidden="1" x14ac:dyDescent="0.25">
      <c r="A57" t="s">
        <v>181</v>
      </c>
      <c r="B57" t="s">
        <v>80</v>
      </c>
      <c r="C57" t="s">
        <v>339</v>
      </c>
      <c r="D57" t="s">
        <v>10</v>
      </c>
      <c r="E57" t="s">
        <v>1622</v>
      </c>
      <c r="F57" t="s">
        <v>275</v>
      </c>
      <c r="G57" t="s">
        <v>1623</v>
      </c>
      <c r="H57" t="s">
        <v>276</v>
      </c>
      <c r="I57" t="s">
        <v>1568</v>
      </c>
      <c r="J57" t="s">
        <v>1624</v>
      </c>
      <c r="K57" t="s">
        <v>258</v>
      </c>
      <c r="L57">
        <v>510947271</v>
      </c>
      <c r="M57">
        <v>50</v>
      </c>
      <c r="O57" t="s">
        <v>1570</v>
      </c>
      <c r="P57" t="s">
        <v>220</v>
      </c>
      <c r="Q57" t="s">
        <v>133</v>
      </c>
      <c r="R57" t="s">
        <v>1572</v>
      </c>
      <c r="S57" t="s">
        <v>64</v>
      </c>
      <c r="T57" t="s">
        <v>1576</v>
      </c>
      <c r="U57" t="s">
        <v>1577</v>
      </c>
      <c r="V57" t="s">
        <v>1496</v>
      </c>
      <c r="W57">
        <v>1</v>
      </c>
      <c r="X57">
        <v>19.41</v>
      </c>
      <c r="Y57" t="s">
        <v>1574</v>
      </c>
      <c r="Z57" t="s">
        <v>1575</v>
      </c>
      <c r="AA57" t="s">
        <v>140</v>
      </c>
      <c r="AC57">
        <v>44326</v>
      </c>
      <c r="AD57">
        <v>44505</v>
      </c>
      <c r="AE57" s="39">
        <v>19.5</v>
      </c>
      <c r="AF57" s="39">
        <v>0</v>
      </c>
      <c r="AG57" s="39">
        <v>19.5</v>
      </c>
      <c r="AH57">
        <v>3.25</v>
      </c>
      <c r="AI57">
        <v>3.25</v>
      </c>
      <c r="AJ57">
        <v>3.25</v>
      </c>
      <c r="AK57">
        <v>3.25</v>
      </c>
      <c r="AL57">
        <v>3.25</v>
      </c>
      <c r="AM57">
        <v>3.25</v>
      </c>
      <c r="BI57" t="s">
        <v>1439</v>
      </c>
      <c r="BJ57" s="4" t="str">
        <f>Table22[[#This Row],[Ofgem ]]</f>
        <v>4"-5"</v>
      </c>
      <c r="BK57" s="4" t="str">
        <f>Table22[[#This Row],[Pressure]]</f>
        <v>LP</v>
      </c>
      <c r="BL57" s="4" t="str">
        <f>Table22[[#This Row],[Pon Category]]</f>
        <v>Non policy</v>
      </c>
      <c r="BM57" s="4" t="str">
        <f>Table22[[#This Row],[Tier]]</f>
        <v>T1</v>
      </c>
      <c r="BN57" s="4" t="str">
        <f>Table22[[#This Row],[PON Material]]</f>
        <v>ST</v>
      </c>
      <c r="BO57" s="4" t="str" cm="1">
        <f t="array" ref="BO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8" spans="1:67" hidden="1" x14ac:dyDescent="0.25">
      <c r="A58" t="s">
        <v>181</v>
      </c>
      <c r="B58" t="s">
        <v>80</v>
      </c>
      <c r="C58" t="s">
        <v>339</v>
      </c>
      <c r="D58" t="s">
        <v>10</v>
      </c>
      <c r="E58" t="s">
        <v>1622</v>
      </c>
      <c r="F58" t="s">
        <v>275</v>
      </c>
      <c r="G58" t="s">
        <v>1623</v>
      </c>
      <c r="H58" t="s">
        <v>276</v>
      </c>
      <c r="I58" t="s">
        <v>1568</v>
      </c>
      <c r="J58" t="s">
        <v>1624</v>
      </c>
      <c r="K58" t="s">
        <v>258</v>
      </c>
      <c r="L58">
        <v>622166902</v>
      </c>
      <c r="M58">
        <v>2</v>
      </c>
      <c r="O58" t="s">
        <v>1570</v>
      </c>
      <c r="P58" t="s">
        <v>1571</v>
      </c>
      <c r="Q58" t="s">
        <v>133</v>
      </c>
      <c r="R58" t="s">
        <v>1572</v>
      </c>
      <c r="S58" t="s">
        <v>64</v>
      </c>
      <c r="T58" t="s">
        <v>1576</v>
      </c>
      <c r="U58" t="s">
        <v>1577</v>
      </c>
      <c r="V58" s="40" t="s">
        <v>1496</v>
      </c>
      <c r="W58">
        <v>-1</v>
      </c>
      <c r="X58">
        <v>14.43</v>
      </c>
      <c r="Y58" t="s">
        <v>1574</v>
      </c>
      <c r="Z58" t="s">
        <v>1575</v>
      </c>
      <c r="AA58" t="s">
        <v>140</v>
      </c>
      <c r="AC58">
        <v>44326</v>
      </c>
      <c r="AD58">
        <v>44505</v>
      </c>
      <c r="AE58" s="39">
        <v>14.58</v>
      </c>
      <c r="AF58" s="39">
        <v>0</v>
      </c>
      <c r="AG58" s="39">
        <v>14.58</v>
      </c>
      <c r="AH58">
        <v>2.4300000000000002</v>
      </c>
      <c r="AI58">
        <v>2.4300000000000002</v>
      </c>
      <c r="AJ58">
        <v>2.4300000000000002</v>
      </c>
      <c r="AK58">
        <v>2.4300000000000002</v>
      </c>
      <c r="AL58">
        <v>2.4300000000000002</v>
      </c>
      <c r="AM58">
        <v>2.4300000000000002</v>
      </c>
      <c r="BI58" t="s">
        <v>1439</v>
      </c>
      <c r="BJ58" s="4" t="str">
        <f>Table22[[#This Row],[Ofgem ]]</f>
        <v>4"-5"</v>
      </c>
      <c r="BK58" s="4" t="str">
        <f>Table22[[#This Row],[Pressure]]</f>
        <v>LP</v>
      </c>
      <c r="BL58" s="4" t="str">
        <f>Table22[[#This Row],[Pon Category]]</f>
        <v>Non policy</v>
      </c>
      <c r="BM58" s="4" t="str">
        <f>Table22[[#This Row],[Tier]]</f>
        <v>T1</v>
      </c>
      <c r="BN58" s="4" t="str">
        <f>Table22[[#This Row],[PON Material]]</f>
        <v>ST</v>
      </c>
      <c r="BO58" s="4" t="str" cm="1">
        <f t="array" ref="BO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9" spans="1:67" x14ac:dyDescent="0.25">
      <c r="A59" t="s">
        <v>181</v>
      </c>
      <c r="B59" t="s">
        <v>309</v>
      </c>
      <c r="C59" t="s">
        <v>312</v>
      </c>
      <c r="D59" t="s">
        <v>10</v>
      </c>
      <c r="E59" t="s">
        <v>1622</v>
      </c>
      <c r="F59" t="s">
        <v>1625</v>
      </c>
      <c r="G59" t="s">
        <v>1626</v>
      </c>
      <c r="H59" t="s">
        <v>1627</v>
      </c>
      <c r="I59" t="s">
        <v>1568</v>
      </c>
      <c r="J59" t="s">
        <v>1628</v>
      </c>
      <c r="K59" t="s">
        <v>281</v>
      </c>
      <c r="L59">
        <v>510895905</v>
      </c>
      <c r="M59">
        <v>100</v>
      </c>
      <c r="O59" t="s">
        <v>1570</v>
      </c>
      <c r="P59" t="s">
        <v>220</v>
      </c>
      <c r="Q59" t="s">
        <v>91</v>
      </c>
      <c r="R59" t="s">
        <v>1572</v>
      </c>
      <c r="S59" t="s">
        <v>64</v>
      </c>
      <c r="T59" t="s">
        <v>52</v>
      </c>
      <c r="U59" t="s">
        <v>1573</v>
      </c>
      <c r="V59" s="40" t="s">
        <v>1496</v>
      </c>
      <c r="W59">
        <v>114</v>
      </c>
      <c r="X59">
        <v>261.3</v>
      </c>
      <c r="Y59" t="s">
        <v>1574</v>
      </c>
      <c r="Z59" t="s">
        <v>1575</v>
      </c>
      <c r="AA59" t="s">
        <v>147</v>
      </c>
      <c r="AC59">
        <v>44508</v>
      </c>
      <c r="AD59">
        <v>44582</v>
      </c>
      <c r="AE59" s="39">
        <v>166.25</v>
      </c>
      <c r="AF59" s="39">
        <v>71.25</v>
      </c>
      <c r="AG59" s="39">
        <v>237.5</v>
      </c>
      <c r="AN59">
        <v>23.75</v>
      </c>
      <c r="AO59">
        <v>23.75</v>
      </c>
      <c r="AP59">
        <v>23.75</v>
      </c>
      <c r="AQ59" s="39">
        <v>31.666666666666668</v>
      </c>
      <c r="AR59" s="39">
        <v>31.666666666666668</v>
      </c>
      <c r="AS59" s="39">
        <v>31.666666666666668</v>
      </c>
      <c r="AV59">
        <v>23.75</v>
      </c>
      <c r="AW59">
        <v>23.75</v>
      </c>
      <c r="AX59">
        <v>23.75</v>
      </c>
      <c r="BI59" t="s">
        <v>1505</v>
      </c>
      <c r="BJ59" s="4" t="str">
        <f>Table22[[#This Row],[Ofgem ]]</f>
        <v>4"-5"</v>
      </c>
      <c r="BK59" s="4" t="str">
        <f>Table22[[#This Row],[Pressure]]</f>
        <v>LP</v>
      </c>
      <c r="BL59" s="4" t="str">
        <f>Table22[[#This Row],[Pon Category]]</f>
        <v>Policy</v>
      </c>
      <c r="BM59" s="4" t="str">
        <f>Table22[[#This Row],[Tier]]</f>
        <v>T1</v>
      </c>
      <c r="BN59" s="4" t="str">
        <f>Table22[[#This Row],[PON Material]]</f>
        <v>DI</v>
      </c>
      <c r="BO59" s="4" t="str" cm="1">
        <f t="array" ref="BO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" spans="1:67" x14ac:dyDescent="0.25">
      <c r="A60" t="s">
        <v>181</v>
      </c>
      <c r="B60" t="s">
        <v>309</v>
      </c>
      <c r="C60" t="s">
        <v>312</v>
      </c>
      <c r="D60" t="s">
        <v>10</v>
      </c>
      <c r="E60" t="s">
        <v>1622</v>
      </c>
      <c r="F60" t="s">
        <v>1625</v>
      </c>
      <c r="G60" t="s">
        <v>1626</v>
      </c>
      <c r="H60" t="s">
        <v>1627</v>
      </c>
      <c r="I60" t="s">
        <v>1568</v>
      </c>
      <c r="J60" t="s">
        <v>1629</v>
      </c>
      <c r="K60" t="s">
        <v>281</v>
      </c>
      <c r="L60">
        <v>510895915</v>
      </c>
      <c r="M60">
        <v>6</v>
      </c>
      <c r="O60" t="s">
        <v>1570</v>
      </c>
      <c r="P60" t="s">
        <v>1571</v>
      </c>
      <c r="Q60" t="s">
        <v>91</v>
      </c>
      <c r="R60" t="s">
        <v>1572</v>
      </c>
      <c r="S60" t="s">
        <v>64</v>
      </c>
      <c r="T60" t="s">
        <v>52</v>
      </c>
      <c r="U60" t="s">
        <v>1573</v>
      </c>
      <c r="V60" t="s">
        <v>1496</v>
      </c>
      <c r="W60">
        <v>50</v>
      </c>
      <c r="X60">
        <v>194.31</v>
      </c>
      <c r="Y60" t="s">
        <v>1574</v>
      </c>
      <c r="Z60" t="s">
        <v>1575</v>
      </c>
      <c r="AA60" t="s">
        <v>147</v>
      </c>
      <c r="AC60">
        <v>44508</v>
      </c>
      <c r="AD60">
        <v>44582</v>
      </c>
      <c r="AE60" s="39">
        <v>123.62</v>
      </c>
      <c r="AF60" s="39">
        <v>52.980000000000004</v>
      </c>
      <c r="AG60" s="39">
        <v>176.60000000000002</v>
      </c>
      <c r="AN60">
        <v>17.66</v>
      </c>
      <c r="AO60">
        <v>17.66</v>
      </c>
      <c r="AP60">
        <v>17.66</v>
      </c>
      <c r="AQ60" s="39">
        <v>23.546666666666667</v>
      </c>
      <c r="AR60" s="39">
        <v>23.546666666666667</v>
      </c>
      <c r="AS60" s="39">
        <v>23.546666666666667</v>
      </c>
      <c r="AV60">
        <v>17.66</v>
      </c>
      <c r="AW60">
        <v>17.66</v>
      </c>
      <c r="AX60">
        <v>17.66</v>
      </c>
      <c r="BI60" t="s">
        <v>1505</v>
      </c>
      <c r="BJ60" s="4" t="str">
        <f>Table22[[#This Row],[Ofgem ]]</f>
        <v>4"-5"</v>
      </c>
      <c r="BK60" s="4" t="str">
        <f>Table22[[#This Row],[Pressure]]</f>
        <v>LP</v>
      </c>
      <c r="BL60" s="4" t="str">
        <f>Table22[[#This Row],[Pon Category]]</f>
        <v>Policy</v>
      </c>
      <c r="BM60" s="4" t="str">
        <f>Table22[[#This Row],[Tier]]</f>
        <v>T1</v>
      </c>
      <c r="BN60" s="4" t="str">
        <f>Table22[[#This Row],[PON Material]]</f>
        <v>DI</v>
      </c>
      <c r="BO60" s="4" t="str" cm="1">
        <f t="array" ref="BO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" spans="1:67" x14ac:dyDescent="0.25">
      <c r="A61" t="s">
        <v>181</v>
      </c>
      <c r="B61" t="s">
        <v>80</v>
      </c>
      <c r="C61" t="s">
        <v>339</v>
      </c>
      <c r="D61" t="s">
        <v>10</v>
      </c>
      <c r="E61" t="s">
        <v>1622</v>
      </c>
      <c r="F61" t="s">
        <v>1630</v>
      </c>
      <c r="G61" t="s">
        <v>1631</v>
      </c>
      <c r="H61" t="s">
        <v>1632</v>
      </c>
      <c r="I61" t="s">
        <v>1568</v>
      </c>
      <c r="J61" t="s">
        <v>1624</v>
      </c>
      <c r="K61" t="s">
        <v>258</v>
      </c>
      <c r="L61">
        <v>510912607</v>
      </c>
      <c r="M61">
        <v>100</v>
      </c>
      <c r="O61" t="s">
        <v>1570</v>
      </c>
      <c r="P61" t="s">
        <v>220</v>
      </c>
      <c r="Q61" t="s">
        <v>91</v>
      </c>
      <c r="R61" t="s">
        <v>1572</v>
      </c>
      <c r="S61" t="s">
        <v>64</v>
      </c>
      <c r="T61" t="s">
        <v>52</v>
      </c>
      <c r="U61" t="s">
        <v>1573</v>
      </c>
      <c r="V61" t="s">
        <v>1496</v>
      </c>
      <c r="W61">
        <v>47</v>
      </c>
      <c r="X61">
        <v>303.10000000000002</v>
      </c>
      <c r="Y61" t="s">
        <v>1574</v>
      </c>
      <c r="Z61" t="s">
        <v>1575</v>
      </c>
      <c r="AA61" t="s">
        <v>90</v>
      </c>
      <c r="AC61">
        <v>44585</v>
      </c>
      <c r="AD61">
        <v>44645</v>
      </c>
      <c r="AE61" s="39">
        <v>0</v>
      </c>
      <c r="AF61" s="39">
        <v>303.12</v>
      </c>
      <c r="AG61" s="39">
        <v>303.12</v>
      </c>
      <c r="AY61">
        <v>33.68</v>
      </c>
      <c r="AZ61">
        <v>33.68</v>
      </c>
      <c r="BA61">
        <v>33.68</v>
      </c>
      <c r="BB61">
        <v>33.68</v>
      </c>
      <c r="BC61">
        <v>33.68</v>
      </c>
      <c r="BD61">
        <v>33.68</v>
      </c>
      <c r="BE61">
        <v>33.68</v>
      </c>
      <c r="BF61">
        <v>33.68</v>
      </c>
      <c r="BG61">
        <v>33.68</v>
      </c>
      <c r="BI61" t="s">
        <v>1505</v>
      </c>
      <c r="BJ61" s="4" t="str">
        <f>Table22[[#This Row],[Ofgem ]]</f>
        <v>4"-5"</v>
      </c>
      <c r="BK61" s="4" t="str">
        <f>Table22[[#This Row],[Pressure]]</f>
        <v>LP</v>
      </c>
      <c r="BL61" s="4" t="str">
        <f>Table22[[#This Row],[Pon Category]]</f>
        <v>Policy</v>
      </c>
      <c r="BM61" s="4" t="str">
        <f>Table22[[#This Row],[Tier]]</f>
        <v>T1</v>
      </c>
      <c r="BN61" s="4" t="str">
        <f>Table22[[#This Row],[PON Material]]</f>
        <v>DI</v>
      </c>
      <c r="BO61" s="4" t="str" cm="1">
        <f t="array" ref="BO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2" spans="1:67" x14ac:dyDescent="0.25">
      <c r="A62" t="s">
        <v>181</v>
      </c>
      <c r="B62" t="s">
        <v>309</v>
      </c>
      <c r="C62" t="s">
        <v>194</v>
      </c>
      <c r="D62" t="s">
        <v>146</v>
      </c>
      <c r="E62" t="s">
        <v>1633</v>
      </c>
      <c r="F62" t="s">
        <v>420</v>
      </c>
      <c r="G62" t="s">
        <v>1634</v>
      </c>
      <c r="H62" t="s">
        <v>421</v>
      </c>
      <c r="I62" t="s">
        <v>1568</v>
      </c>
      <c r="J62" t="s">
        <v>1635</v>
      </c>
      <c r="K62" t="s">
        <v>249</v>
      </c>
      <c r="L62">
        <v>510813133</v>
      </c>
      <c r="M62">
        <v>6</v>
      </c>
      <c r="O62" t="s">
        <v>1570</v>
      </c>
      <c r="P62" t="s">
        <v>1571</v>
      </c>
      <c r="Q62" t="s">
        <v>53</v>
      </c>
      <c r="R62" t="s">
        <v>1572</v>
      </c>
      <c r="S62" t="s">
        <v>64</v>
      </c>
      <c r="T62" t="s">
        <v>52</v>
      </c>
      <c r="U62" t="s">
        <v>1573</v>
      </c>
      <c r="V62" t="s">
        <v>1496</v>
      </c>
      <c r="W62">
        <v>10</v>
      </c>
      <c r="X62">
        <v>274.68</v>
      </c>
      <c r="Y62" t="s">
        <v>1574</v>
      </c>
      <c r="Z62" t="s">
        <v>1575</v>
      </c>
      <c r="AA62" t="s">
        <v>147</v>
      </c>
      <c r="AC62">
        <v>44494</v>
      </c>
      <c r="AD62">
        <v>44554</v>
      </c>
      <c r="AE62" s="39">
        <v>274.68</v>
      </c>
      <c r="AF62" s="39">
        <v>0</v>
      </c>
      <c r="AG62" s="39">
        <v>274.68</v>
      </c>
      <c r="AL62">
        <v>30.52</v>
      </c>
      <c r="AM62">
        <v>30.52</v>
      </c>
      <c r="AN62">
        <v>30.52</v>
      </c>
      <c r="AO62">
        <v>30.52</v>
      </c>
      <c r="AP62">
        <v>30.52</v>
      </c>
      <c r="AQ62" s="39">
        <v>40.693333333333335</v>
      </c>
      <c r="AR62" s="39">
        <v>40.693333333333335</v>
      </c>
      <c r="AS62" s="39">
        <v>40.693333333333335</v>
      </c>
      <c r="BI62" t="s">
        <v>1505</v>
      </c>
      <c r="BJ62" s="4" t="str">
        <f>Table22[[#This Row],[Ofgem ]]</f>
        <v>4"-5"</v>
      </c>
      <c r="BK62" s="4" t="str">
        <f>Table22[[#This Row],[Pressure]]</f>
        <v>LP</v>
      </c>
      <c r="BL62" s="4" t="str">
        <f>Table22[[#This Row],[Pon Category]]</f>
        <v>Policy</v>
      </c>
      <c r="BM62" s="4" t="str">
        <f>Table22[[#This Row],[Tier]]</f>
        <v>T1</v>
      </c>
      <c r="BN62" s="4" t="str">
        <f>Table22[[#This Row],[PON Material]]</f>
        <v>CI</v>
      </c>
      <c r="BO62" s="4" t="str" cm="1">
        <f t="array" ref="BO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" spans="1:67" x14ac:dyDescent="0.25">
      <c r="A63" t="s">
        <v>181</v>
      </c>
      <c r="B63" t="s">
        <v>80</v>
      </c>
      <c r="C63" t="s">
        <v>307</v>
      </c>
      <c r="D63" t="s">
        <v>1469</v>
      </c>
      <c r="E63" t="s">
        <v>1636</v>
      </c>
      <c r="F63" t="s">
        <v>368</v>
      </c>
      <c r="G63" t="s">
        <v>1637</v>
      </c>
      <c r="H63" t="s">
        <v>377</v>
      </c>
      <c r="I63" t="s">
        <v>1638</v>
      </c>
      <c r="J63" t="s">
        <v>1598</v>
      </c>
      <c r="K63" t="s">
        <v>185</v>
      </c>
      <c r="L63">
        <v>510783524</v>
      </c>
      <c r="M63">
        <v>4</v>
      </c>
      <c r="O63" t="s">
        <v>1570</v>
      </c>
      <c r="P63" t="s">
        <v>1571</v>
      </c>
      <c r="Q63" t="s">
        <v>53</v>
      </c>
      <c r="R63" t="s">
        <v>1572</v>
      </c>
      <c r="S63" t="s">
        <v>64</v>
      </c>
      <c r="T63" t="s">
        <v>52</v>
      </c>
      <c r="U63" t="s">
        <v>1573</v>
      </c>
      <c r="V63" t="s">
        <v>1496</v>
      </c>
      <c r="W63">
        <v>7</v>
      </c>
      <c r="X63">
        <v>120.62</v>
      </c>
      <c r="Y63" t="s">
        <v>1574</v>
      </c>
      <c r="Z63" t="s">
        <v>1575</v>
      </c>
      <c r="AA63" t="s">
        <v>147</v>
      </c>
      <c r="AC63">
        <v>44431</v>
      </c>
      <c r="AD63">
        <v>44484</v>
      </c>
      <c r="AE63" s="39">
        <v>3.63</v>
      </c>
      <c r="AF63" s="39">
        <v>0</v>
      </c>
      <c r="AG63" s="39">
        <v>3.63</v>
      </c>
      <c r="AH63">
        <v>1.21</v>
      </c>
      <c r="AI63">
        <v>1.21</v>
      </c>
      <c r="AJ63">
        <v>1.21</v>
      </c>
      <c r="BI63" t="s">
        <v>1505</v>
      </c>
      <c r="BJ63" s="4" t="str">
        <f>Table22[[#This Row],[Ofgem ]]</f>
        <v>4"-5"</v>
      </c>
      <c r="BK63" s="4" t="str">
        <f>Table22[[#This Row],[Pressure]]</f>
        <v>LP</v>
      </c>
      <c r="BL63" s="4" t="str">
        <f>Table22[[#This Row],[Pon Category]]</f>
        <v>Policy</v>
      </c>
      <c r="BM63" s="4" t="str">
        <f>Table22[[#This Row],[Tier]]</f>
        <v>T1</v>
      </c>
      <c r="BN63" s="4" t="str">
        <f>Table22[[#This Row],[PON Material]]</f>
        <v>CI</v>
      </c>
      <c r="BO63" s="4" t="str" cm="1">
        <f t="array" ref="BO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4" spans="1:67" x14ac:dyDescent="0.25">
      <c r="A64" t="s">
        <v>181</v>
      </c>
      <c r="B64" t="s">
        <v>80</v>
      </c>
      <c r="C64" t="s">
        <v>307</v>
      </c>
      <c r="D64" t="s">
        <v>1469</v>
      </c>
      <c r="E64" t="s">
        <v>1636</v>
      </c>
      <c r="F64" t="s">
        <v>368</v>
      </c>
      <c r="G64" t="s">
        <v>1637</v>
      </c>
      <c r="H64" t="s">
        <v>377</v>
      </c>
      <c r="I64" t="s">
        <v>1638</v>
      </c>
      <c r="J64" t="s">
        <v>1598</v>
      </c>
      <c r="K64" t="s">
        <v>185</v>
      </c>
      <c r="L64">
        <v>510783525</v>
      </c>
      <c r="M64">
        <v>4</v>
      </c>
      <c r="O64" t="s">
        <v>1570</v>
      </c>
      <c r="P64" t="s">
        <v>1571</v>
      </c>
      <c r="Q64" t="s">
        <v>53</v>
      </c>
      <c r="R64" t="s">
        <v>1572</v>
      </c>
      <c r="S64" t="s">
        <v>64</v>
      </c>
      <c r="T64" t="s">
        <v>52</v>
      </c>
      <c r="U64" t="s">
        <v>1573</v>
      </c>
      <c r="V64" t="s">
        <v>1496</v>
      </c>
      <c r="W64">
        <v>6</v>
      </c>
      <c r="X64">
        <v>41.89</v>
      </c>
      <c r="Y64" t="s">
        <v>1574</v>
      </c>
      <c r="Z64" t="s">
        <v>1575</v>
      </c>
      <c r="AA64" t="s">
        <v>147</v>
      </c>
      <c r="AC64">
        <v>44431</v>
      </c>
      <c r="AD64">
        <v>44484</v>
      </c>
      <c r="AE64" s="39">
        <v>0.92999999999999994</v>
      </c>
      <c r="AF64" s="39">
        <v>0</v>
      </c>
      <c r="AG64" s="39">
        <v>0.92999999999999994</v>
      </c>
      <c r="AH64">
        <v>0.31</v>
      </c>
      <c r="AI64">
        <v>0.31</v>
      </c>
      <c r="AJ64">
        <v>0.31</v>
      </c>
      <c r="BI64" t="s">
        <v>1505</v>
      </c>
      <c r="BJ64" s="4" t="str">
        <f>Table22[[#This Row],[Ofgem ]]</f>
        <v>4"-5"</v>
      </c>
      <c r="BK64" s="4" t="str">
        <f>Table22[[#This Row],[Pressure]]</f>
        <v>LP</v>
      </c>
      <c r="BL64" s="4" t="str">
        <f>Table22[[#This Row],[Pon Category]]</f>
        <v>Policy</v>
      </c>
      <c r="BM64" s="4" t="str">
        <f>Table22[[#This Row],[Tier]]</f>
        <v>T1</v>
      </c>
      <c r="BN64" s="4" t="str">
        <f>Table22[[#This Row],[PON Material]]</f>
        <v>CI</v>
      </c>
      <c r="BO64" s="4" t="str" cm="1">
        <f t="array" ref="BO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" spans="1:67" x14ac:dyDescent="0.25">
      <c r="A65" t="s">
        <v>181</v>
      </c>
      <c r="B65" t="s">
        <v>80</v>
      </c>
      <c r="C65" t="s">
        <v>307</v>
      </c>
      <c r="D65" t="s">
        <v>1469</v>
      </c>
      <c r="E65" t="s">
        <v>1636</v>
      </c>
      <c r="F65" t="s">
        <v>368</v>
      </c>
      <c r="G65" t="s">
        <v>1639</v>
      </c>
      <c r="H65" t="s">
        <v>397</v>
      </c>
      <c r="I65" t="s">
        <v>1638</v>
      </c>
      <c r="J65" t="s">
        <v>1598</v>
      </c>
      <c r="K65" t="s">
        <v>185</v>
      </c>
      <c r="L65">
        <v>510805937</v>
      </c>
      <c r="M65">
        <v>4</v>
      </c>
      <c r="O65" t="s">
        <v>1570</v>
      </c>
      <c r="P65" t="s">
        <v>1571</v>
      </c>
      <c r="Q65" t="s">
        <v>53</v>
      </c>
      <c r="R65" t="s">
        <v>1572</v>
      </c>
      <c r="S65" t="s">
        <v>64</v>
      </c>
      <c r="T65" t="s">
        <v>52</v>
      </c>
      <c r="U65" t="s">
        <v>1573</v>
      </c>
      <c r="V65" t="s">
        <v>1496</v>
      </c>
      <c r="W65">
        <v>6</v>
      </c>
      <c r="X65">
        <v>122.75</v>
      </c>
      <c r="Y65" t="s">
        <v>1574</v>
      </c>
      <c r="Z65" t="s">
        <v>1575</v>
      </c>
      <c r="AA65" t="s">
        <v>147</v>
      </c>
      <c r="AC65">
        <v>44431</v>
      </c>
      <c r="AD65">
        <v>44484</v>
      </c>
      <c r="AE65" s="39">
        <v>16.71</v>
      </c>
      <c r="AF65" s="39">
        <v>0</v>
      </c>
      <c r="AG65" s="39">
        <v>16.71</v>
      </c>
      <c r="AH65">
        <v>5.57</v>
      </c>
      <c r="AI65">
        <v>5.57</v>
      </c>
      <c r="AJ65">
        <v>5.57</v>
      </c>
      <c r="BI65" t="s">
        <v>1505</v>
      </c>
      <c r="BJ65" s="4" t="str">
        <f>Table22[[#This Row],[Ofgem ]]</f>
        <v>4"-5"</v>
      </c>
      <c r="BK65" s="4" t="str">
        <f>Table22[[#This Row],[Pressure]]</f>
        <v>LP</v>
      </c>
      <c r="BL65" s="4" t="str">
        <f>Table22[[#This Row],[Pon Category]]</f>
        <v>Policy</v>
      </c>
      <c r="BM65" s="4" t="str">
        <f>Table22[[#This Row],[Tier]]</f>
        <v>T1</v>
      </c>
      <c r="BN65" s="4" t="str">
        <f>Table22[[#This Row],[PON Material]]</f>
        <v>CI</v>
      </c>
      <c r="BO65" s="4" t="str" cm="1">
        <f t="array" ref="BO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" spans="1:67" x14ac:dyDescent="0.25">
      <c r="A66" t="s">
        <v>181</v>
      </c>
      <c r="B66" t="s">
        <v>80</v>
      </c>
      <c r="C66" t="s">
        <v>307</v>
      </c>
      <c r="D66" t="s">
        <v>1469</v>
      </c>
      <c r="E66" t="s">
        <v>1636</v>
      </c>
      <c r="F66" t="s">
        <v>368</v>
      </c>
      <c r="G66" t="s">
        <v>1640</v>
      </c>
      <c r="H66" t="s">
        <v>369</v>
      </c>
      <c r="I66" t="s">
        <v>1638</v>
      </c>
      <c r="J66" t="s">
        <v>1598</v>
      </c>
      <c r="K66" t="s">
        <v>185</v>
      </c>
      <c r="L66">
        <v>510810638</v>
      </c>
      <c r="M66">
        <v>4</v>
      </c>
      <c r="O66" t="s">
        <v>1570</v>
      </c>
      <c r="P66" t="s">
        <v>1571</v>
      </c>
      <c r="Q66" t="s">
        <v>53</v>
      </c>
      <c r="R66" t="s">
        <v>1572</v>
      </c>
      <c r="S66" t="s">
        <v>64</v>
      </c>
      <c r="T66" t="s">
        <v>52</v>
      </c>
      <c r="U66" t="s">
        <v>1573</v>
      </c>
      <c r="V66" s="40" t="s">
        <v>1496</v>
      </c>
      <c r="W66">
        <v>6</v>
      </c>
      <c r="X66">
        <v>176.39</v>
      </c>
      <c r="Y66" t="s">
        <v>1574</v>
      </c>
      <c r="Z66" t="s">
        <v>1575</v>
      </c>
      <c r="AA66" t="s">
        <v>147</v>
      </c>
      <c r="AC66">
        <v>44431</v>
      </c>
      <c r="AD66">
        <v>44484</v>
      </c>
      <c r="AE66" s="39">
        <v>-43.589999999999996</v>
      </c>
      <c r="AF66" s="39">
        <v>0</v>
      </c>
      <c r="AG66" s="39">
        <v>-43.589999999999996</v>
      </c>
      <c r="AH66">
        <v>-14.53</v>
      </c>
      <c r="AI66">
        <v>-14.53</v>
      </c>
      <c r="AJ66">
        <v>-14.53</v>
      </c>
      <c r="BI66" t="s">
        <v>1505</v>
      </c>
      <c r="BJ66" s="4" t="str">
        <f>Table22[[#This Row],[Ofgem ]]</f>
        <v>4"-5"</v>
      </c>
      <c r="BK66" s="4" t="str">
        <f>Table22[[#This Row],[Pressure]]</f>
        <v>LP</v>
      </c>
      <c r="BL66" s="4" t="str">
        <f>Table22[[#This Row],[Pon Category]]</f>
        <v>Policy</v>
      </c>
      <c r="BM66" s="4" t="str">
        <f>Table22[[#This Row],[Tier]]</f>
        <v>T1</v>
      </c>
      <c r="BN66" s="4" t="str">
        <f>Table22[[#This Row],[PON Material]]</f>
        <v>CI</v>
      </c>
      <c r="BO66" s="4" t="str" cm="1">
        <f t="array" ref="BO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" spans="1:67" x14ac:dyDescent="0.25">
      <c r="A67" t="s">
        <v>181</v>
      </c>
      <c r="B67" t="s">
        <v>80</v>
      </c>
      <c r="C67" t="s">
        <v>307</v>
      </c>
      <c r="D67" t="s">
        <v>1469</v>
      </c>
      <c r="E67" t="s">
        <v>1636</v>
      </c>
      <c r="F67" t="s">
        <v>368</v>
      </c>
      <c r="G67" t="s">
        <v>1641</v>
      </c>
      <c r="H67" t="s">
        <v>385</v>
      </c>
      <c r="I67" t="s">
        <v>1638</v>
      </c>
      <c r="J67" t="s">
        <v>1598</v>
      </c>
      <c r="K67" t="s">
        <v>185</v>
      </c>
      <c r="L67">
        <v>510825696</v>
      </c>
      <c r="M67">
        <v>4</v>
      </c>
      <c r="O67" t="s">
        <v>1570</v>
      </c>
      <c r="P67" t="s">
        <v>1571</v>
      </c>
      <c r="Q67" t="s">
        <v>53</v>
      </c>
      <c r="R67" t="s">
        <v>1572</v>
      </c>
      <c r="S67" t="s">
        <v>64</v>
      </c>
      <c r="T67" t="s">
        <v>52</v>
      </c>
      <c r="U67" t="s">
        <v>1573</v>
      </c>
      <c r="V67" t="s">
        <v>1496</v>
      </c>
      <c r="W67">
        <v>6</v>
      </c>
      <c r="X67">
        <v>70.86</v>
      </c>
      <c r="Y67" t="s">
        <v>1574</v>
      </c>
      <c r="Z67" t="s">
        <v>1575</v>
      </c>
      <c r="AA67" t="s">
        <v>147</v>
      </c>
      <c r="AC67">
        <v>44431</v>
      </c>
      <c r="AD67">
        <v>44484</v>
      </c>
      <c r="AE67" s="39">
        <v>20.88</v>
      </c>
      <c r="AF67" s="39">
        <v>0</v>
      </c>
      <c r="AG67" s="39">
        <v>20.88</v>
      </c>
      <c r="AH67">
        <v>6.96</v>
      </c>
      <c r="AI67">
        <v>6.96</v>
      </c>
      <c r="AJ67">
        <v>6.96</v>
      </c>
      <c r="BI67" t="s">
        <v>1505</v>
      </c>
      <c r="BJ67" s="4" t="str">
        <f>Table22[[#This Row],[Ofgem ]]</f>
        <v>4"-5"</v>
      </c>
      <c r="BK67" s="4" t="str">
        <f>Table22[[#This Row],[Pressure]]</f>
        <v>LP</v>
      </c>
      <c r="BL67" s="4" t="str">
        <f>Table22[[#This Row],[Pon Category]]</f>
        <v>Policy</v>
      </c>
      <c r="BM67" s="4" t="str">
        <f>Table22[[#This Row],[Tier]]</f>
        <v>T1</v>
      </c>
      <c r="BN67" s="4" t="str">
        <f>Table22[[#This Row],[PON Material]]</f>
        <v>CI</v>
      </c>
      <c r="BO67" s="4" t="str" cm="1">
        <f t="array" ref="BO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" spans="1:67" x14ac:dyDescent="0.25">
      <c r="A68" t="s">
        <v>181</v>
      </c>
      <c r="B68" t="s">
        <v>80</v>
      </c>
      <c r="C68" t="s">
        <v>307</v>
      </c>
      <c r="D68" t="s">
        <v>1469</v>
      </c>
      <c r="E68" t="s">
        <v>1636</v>
      </c>
      <c r="F68" t="s">
        <v>368</v>
      </c>
      <c r="G68" t="s">
        <v>1641</v>
      </c>
      <c r="H68" t="s">
        <v>385</v>
      </c>
      <c r="I68" t="s">
        <v>1638</v>
      </c>
      <c r="J68" t="s">
        <v>1598</v>
      </c>
      <c r="K68" t="s">
        <v>185</v>
      </c>
      <c r="L68">
        <v>510825697</v>
      </c>
      <c r="M68">
        <v>4</v>
      </c>
      <c r="O68" t="s">
        <v>1570</v>
      </c>
      <c r="P68" t="s">
        <v>1571</v>
      </c>
      <c r="Q68" t="s">
        <v>53</v>
      </c>
      <c r="R68" t="s">
        <v>1572</v>
      </c>
      <c r="S68" t="s">
        <v>64</v>
      </c>
      <c r="T68" t="s">
        <v>52</v>
      </c>
      <c r="U68" t="s">
        <v>1573</v>
      </c>
      <c r="V68" s="40" t="s">
        <v>1496</v>
      </c>
      <c r="W68">
        <v>8</v>
      </c>
      <c r="X68">
        <v>112.63</v>
      </c>
      <c r="Y68" t="s">
        <v>1574</v>
      </c>
      <c r="Z68" t="s">
        <v>1575</v>
      </c>
      <c r="AA68" t="s">
        <v>147</v>
      </c>
      <c r="AC68">
        <v>44431</v>
      </c>
      <c r="AD68">
        <v>44484</v>
      </c>
      <c r="AE68" s="39">
        <v>112.64999999999999</v>
      </c>
      <c r="AF68" s="39">
        <v>0</v>
      </c>
      <c r="AG68" s="39">
        <v>112.64999999999999</v>
      </c>
      <c r="AH68">
        <v>37.549999999999997</v>
      </c>
      <c r="AI68">
        <v>37.549999999999997</v>
      </c>
      <c r="AJ68">
        <v>37.549999999999997</v>
      </c>
      <c r="BI68" t="s">
        <v>1505</v>
      </c>
      <c r="BJ68" s="4" t="str">
        <f>Table22[[#This Row],[Ofgem ]]</f>
        <v>4"-5"</v>
      </c>
      <c r="BK68" s="4" t="str">
        <f>Table22[[#This Row],[Pressure]]</f>
        <v>LP</v>
      </c>
      <c r="BL68" s="4" t="str">
        <f>Table22[[#This Row],[Pon Category]]</f>
        <v>Policy</v>
      </c>
      <c r="BM68" s="4" t="str">
        <f>Table22[[#This Row],[Tier]]</f>
        <v>T1</v>
      </c>
      <c r="BN68" s="4" t="str">
        <f>Table22[[#This Row],[PON Material]]</f>
        <v>CI</v>
      </c>
      <c r="BO68" s="4" t="str" cm="1">
        <f t="array" ref="BO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" spans="1:67" x14ac:dyDescent="0.25">
      <c r="A69" t="s">
        <v>181</v>
      </c>
      <c r="B69" t="s">
        <v>80</v>
      </c>
      <c r="C69" t="s">
        <v>307</v>
      </c>
      <c r="D69" t="s">
        <v>1469</v>
      </c>
      <c r="E69" t="s">
        <v>1636</v>
      </c>
      <c r="F69" t="s">
        <v>368</v>
      </c>
      <c r="G69" t="s">
        <v>1642</v>
      </c>
      <c r="H69" t="s">
        <v>398</v>
      </c>
      <c r="I69" t="s">
        <v>1638</v>
      </c>
      <c r="J69" t="s">
        <v>1598</v>
      </c>
      <c r="K69" t="s">
        <v>185</v>
      </c>
      <c r="L69">
        <v>510825944</v>
      </c>
      <c r="M69">
        <v>4</v>
      </c>
      <c r="O69" t="s">
        <v>1570</v>
      </c>
      <c r="P69" t="s">
        <v>1571</v>
      </c>
      <c r="Q69" t="s">
        <v>53</v>
      </c>
      <c r="R69" t="s">
        <v>1572</v>
      </c>
      <c r="S69" t="s">
        <v>64</v>
      </c>
      <c r="T69" t="s">
        <v>52</v>
      </c>
      <c r="U69" t="s">
        <v>1573</v>
      </c>
      <c r="V69" t="s">
        <v>1496</v>
      </c>
      <c r="W69">
        <v>6</v>
      </c>
      <c r="X69">
        <v>82.2</v>
      </c>
      <c r="Y69" t="s">
        <v>1574</v>
      </c>
      <c r="Z69" t="s">
        <v>1575</v>
      </c>
      <c r="AA69" t="s">
        <v>147</v>
      </c>
      <c r="AC69">
        <v>44431</v>
      </c>
      <c r="AD69">
        <v>44484</v>
      </c>
      <c r="AE69" s="39">
        <v>18.240000000000002</v>
      </c>
      <c r="AF69" s="39">
        <v>0</v>
      </c>
      <c r="AG69" s="39">
        <v>18.240000000000002</v>
      </c>
      <c r="AH69">
        <v>6.08</v>
      </c>
      <c r="AI69">
        <v>6.08</v>
      </c>
      <c r="AJ69">
        <v>6.08</v>
      </c>
      <c r="BI69" t="s">
        <v>1505</v>
      </c>
      <c r="BJ69" s="4" t="str">
        <f>Table22[[#This Row],[Ofgem ]]</f>
        <v>4"-5"</v>
      </c>
      <c r="BK69" s="4" t="str">
        <f>Table22[[#This Row],[Pressure]]</f>
        <v>LP</v>
      </c>
      <c r="BL69" s="4" t="str">
        <f>Table22[[#This Row],[Pon Category]]</f>
        <v>Policy</v>
      </c>
      <c r="BM69" s="4" t="str">
        <f>Table22[[#This Row],[Tier]]</f>
        <v>T1</v>
      </c>
      <c r="BN69" s="4" t="str">
        <f>Table22[[#This Row],[PON Material]]</f>
        <v>CI</v>
      </c>
      <c r="BO69" s="4" t="str" cm="1">
        <f t="array" ref="BO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" spans="1:67" x14ac:dyDescent="0.25">
      <c r="A70" t="s">
        <v>181</v>
      </c>
      <c r="B70" t="s">
        <v>80</v>
      </c>
      <c r="C70" t="s">
        <v>307</v>
      </c>
      <c r="D70" t="s">
        <v>1469</v>
      </c>
      <c r="E70" t="s">
        <v>1636</v>
      </c>
      <c r="F70" t="s">
        <v>368</v>
      </c>
      <c r="G70" t="s">
        <v>1643</v>
      </c>
      <c r="H70" t="s">
        <v>386</v>
      </c>
      <c r="I70" t="s">
        <v>1638</v>
      </c>
      <c r="J70" t="s">
        <v>1598</v>
      </c>
      <c r="K70" t="s">
        <v>185</v>
      </c>
      <c r="L70">
        <v>510829145</v>
      </c>
      <c r="M70">
        <v>4</v>
      </c>
      <c r="O70" t="s">
        <v>1570</v>
      </c>
      <c r="P70" t="s">
        <v>1571</v>
      </c>
      <c r="Q70" t="s">
        <v>53</v>
      </c>
      <c r="R70" t="s">
        <v>1572</v>
      </c>
      <c r="S70" t="s">
        <v>64</v>
      </c>
      <c r="T70" t="s">
        <v>52</v>
      </c>
      <c r="U70" t="s">
        <v>1573</v>
      </c>
      <c r="V70" t="s">
        <v>1496</v>
      </c>
      <c r="W70">
        <v>6</v>
      </c>
      <c r="X70">
        <v>106.45</v>
      </c>
      <c r="Y70" t="s">
        <v>1574</v>
      </c>
      <c r="Z70" t="s">
        <v>1575</v>
      </c>
      <c r="AA70" t="s">
        <v>147</v>
      </c>
      <c r="AC70">
        <v>44431</v>
      </c>
      <c r="AD70">
        <v>44484</v>
      </c>
      <c r="AE70" s="39">
        <v>0.48</v>
      </c>
      <c r="AF70" s="39">
        <v>0</v>
      </c>
      <c r="AG70" s="39">
        <v>0.48</v>
      </c>
      <c r="AH70">
        <v>0.16</v>
      </c>
      <c r="AI70">
        <v>0.16</v>
      </c>
      <c r="AJ70">
        <v>0.16</v>
      </c>
      <c r="BI70" t="s">
        <v>1505</v>
      </c>
      <c r="BJ70" s="4" t="str">
        <f>Table22[[#This Row],[Ofgem ]]</f>
        <v>4"-5"</v>
      </c>
      <c r="BK70" s="4" t="str">
        <f>Table22[[#This Row],[Pressure]]</f>
        <v>LP</v>
      </c>
      <c r="BL70" s="4" t="str">
        <f>Table22[[#This Row],[Pon Category]]</f>
        <v>Policy</v>
      </c>
      <c r="BM70" s="4" t="str">
        <f>Table22[[#This Row],[Tier]]</f>
        <v>T1</v>
      </c>
      <c r="BN70" s="4" t="str">
        <f>Table22[[#This Row],[PON Material]]</f>
        <v>CI</v>
      </c>
      <c r="BO70" s="4" t="str" cm="1">
        <f t="array" ref="BO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" spans="1:67" x14ac:dyDescent="0.25">
      <c r="A71" t="s">
        <v>181</v>
      </c>
      <c r="B71" t="s">
        <v>80</v>
      </c>
      <c r="C71" t="s">
        <v>307</v>
      </c>
      <c r="D71" t="s">
        <v>1469</v>
      </c>
      <c r="E71" t="s">
        <v>1636</v>
      </c>
      <c r="F71" t="s">
        <v>409</v>
      </c>
      <c r="G71" t="s">
        <v>1644</v>
      </c>
      <c r="H71" t="s">
        <v>331</v>
      </c>
      <c r="I71" t="s">
        <v>1597</v>
      </c>
      <c r="J71" t="s">
        <v>1598</v>
      </c>
      <c r="K71" t="s">
        <v>185</v>
      </c>
      <c r="L71">
        <v>510915725</v>
      </c>
      <c r="M71">
        <v>6</v>
      </c>
      <c r="O71" t="s">
        <v>1570</v>
      </c>
      <c r="P71" t="s">
        <v>1571</v>
      </c>
      <c r="Q71" t="s">
        <v>53</v>
      </c>
      <c r="R71" t="s">
        <v>1572</v>
      </c>
      <c r="S71" t="s">
        <v>64</v>
      </c>
      <c r="T71" t="s">
        <v>52</v>
      </c>
      <c r="U71" t="s">
        <v>1573</v>
      </c>
      <c r="V71" t="s">
        <v>1496</v>
      </c>
      <c r="W71">
        <v>9</v>
      </c>
      <c r="X71">
        <v>545.13</v>
      </c>
      <c r="Y71" t="s">
        <v>1574</v>
      </c>
      <c r="Z71" t="s">
        <v>1575</v>
      </c>
      <c r="AA71" t="s">
        <v>332</v>
      </c>
      <c r="AC71">
        <v>44487</v>
      </c>
      <c r="AD71">
        <v>44547</v>
      </c>
      <c r="AE71" s="39">
        <v>545.13</v>
      </c>
      <c r="AF71" s="39">
        <v>0</v>
      </c>
      <c r="AG71" s="39">
        <v>545.13</v>
      </c>
      <c r="AK71">
        <v>60.57</v>
      </c>
      <c r="AL71">
        <v>60.57</v>
      </c>
      <c r="AM71">
        <v>60.57</v>
      </c>
      <c r="AN71">
        <v>60.57</v>
      </c>
      <c r="AO71">
        <v>60.57</v>
      </c>
      <c r="AP71">
        <v>60.57</v>
      </c>
      <c r="AQ71">
        <v>60.57</v>
      </c>
      <c r="AR71">
        <v>60.57</v>
      </c>
      <c r="AS71">
        <v>60.57</v>
      </c>
      <c r="BI71" t="s">
        <v>1505</v>
      </c>
      <c r="BJ71" s="4" t="str">
        <f>Table22[[#This Row],[Ofgem ]]</f>
        <v>4"-5"</v>
      </c>
      <c r="BK71" s="4" t="str">
        <f>Table22[[#This Row],[Pressure]]</f>
        <v>LP</v>
      </c>
      <c r="BL71" s="4" t="str">
        <f>Table22[[#This Row],[Pon Category]]</f>
        <v>Policy</v>
      </c>
      <c r="BM71" s="4" t="str">
        <f>Table22[[#This Row],[Tier]]</f>
        <v>T1</v>
      </c>
      <c r="BN71" s="4" t="str">
        <f>Table22[[#This Row],[PON Material]]</f>
        <v>CI</v>
      </c>
      <c r="BO71" s="4" t="str" cm="1">
        <f t="array" ref="BO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2" spans="1:67" x14ac:dyDescent="0.25">
      <c r="A72" t="s">
        <v>181</v>
      </c>
      <c r="B72" t="s">
        <v>80</v>
      </c>
      <c r="C72" t="s">
        <v>307</v>
      </c>
      <c r="D72" t="s">
        <v>1469</v>
      </c>
      <c r="E72" t="s">
        <v>1636</v>
      </c>
      <c r="F72" t="s">
        <v>409</v>
      </c>
      <c r="G72" t="s">
        <v>1644</v>
      </c>
      <c r="H72" t="s">
        <v>331</v>
      </c>
      <c r="I72" t="s">
        <v>1597</v>
      </c>
      <c r="J72" t="s">
        <v>1598</v>
      </c>
      <c r="K72" t="s">
        <v>185</v>
      </c>
      <c r="L72">
        <v>510915731</v>
      </c>
      <c r="M72">
        <v>150</v>
      </c>
      <c r="O72" t="s">
        <v>1570</v>
      </c>
      <c r="P72" t="s">
        <v>220</v>
      </c>
      <c r="Q72" t="s">
        <v>91</v>
      </c>
      <c r="R72" t="s">
        <v>1572</v>
      </c>
      <c r="S72" t="s">
        <v>64</v>
      </c>
      <c r="T72" t="s">
        <v>52</v>
      </c>
      <c r="U72" t="s">
        <v>1573</v>
      </c>
      <c r="V72" t="s">
        <v>1496</v>
      </c>
      <c r="W72">
        <v>5</v>
      </c>
      <c r="X72">
        <v>22.21</v>
      </c>
      <c r="Y72" t="s">
        <v>1574</v>
      </c>
      <c r="Z72" t="s">
        <v>1575</v>
      </c>
      <c r="AA72" t="s">
        <v>147</v>
      </c>
      <c r="AC72">
        <v>44487</v>
      </c>
      <c r="AD72">
        <v>44547</v>
      </c>
      <c r="AE72" s="39">
        <v>22.23</v>
      </c>
      <c r="AF72" s="39">
        <v>0</v>
      </c>
      <c r="AG72" s="39">
        <v>22.23</v>
      </c>
      <c r="AK72">
        <v>2.4700000000000002</v>
      </c>
      <c r="AL72">
        <v>2.4700000000000002</v>
      </c>
      <c r="AM72">
        <v>2.4700000000000002</v>
      </c>
      <c r="AN72">
        <v>2.4700000000000002</v>
      </c>
      <c r="AO72">
        <v>2.4700000000000002</v>
      </c>
      <c r="AP72">
        <v>2.4700000000000002</v>
      </c>
      <c r="AQ72">
        <v>2.4700000000000002</v>
      </c>
      <c r="AR72">
        <v>2.4700000000000002</v>
      </c>
      <c r="AS72">
        <v>2.4700000000000002</v>
      </c>
      <c r="BI72" t="s">
        <v>1505</v>
      </c>
      <c r="BJ72" s="4" t="str">
        <f>Table22[[#This Row],[Ofgem ]]</f>
        <v>4"-5"</v>
      </c>
      <c r="BK72" s="4" t="str">
        <f>Table22[[#This Row],[Pressure]]</f>
        <v>LP</v>
      </c>
      <c r="BL72" s="4" t="str">
        <f>Table22[[#This Row],[Pon Category]]</f>
        <v>Policy</v>
      </c>
      <c r="BM72" s="4" t="str">
        <f>Table22[[#This Row],[Tier]]</f>
        <v>T1</v>
      </c>
      <c r="BN72" s="4" t="str">
        <f>Table22[[#This Row],[PON Material]]</f>
        <v>DI</v>
      </c>
      <c r="BO72" s="4" t="str" cm="1">
        <f t="array" ref="BO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" spans="1:67" x14ac:dyDescent="0.25">
      <c r="A73" t="s">
        <v>181</v>
      </c>
      <c r="B73" t="s">
        <v>80</v>
      </c>
      <c r="C73" t="s">
        <v>307</v>
      </c>
      <c r="D73" t="s">
        <v>1469</v>
      </c>
      <c r="E73" t="s">
        <v>1636</v>
      </c>
      <c r="F73" t="s">
        <v>409</v>
      </c>
      <c r="G73" t="s">
        <v>1644</v>
      </c>
      <c r="H73" t="s">
        <v>331</v>
      </c>
      <c r="I73" t="s">
        <v>1597</v>
      </c>
      <c r="J73" t="s">
        <v>1598</v>
      </c>
      <c r="K73" t="s">
        <v>185</v>
      </c>
      <c r="L73">
        <v>220001232473</v>
      </c>
      <c r="M73">
        <v>6</v>
      </c>
      <c r="O73" t="s">
        <v>1570</v>
      </c>
      <c r="P73" t="s">
        <v>1571</v>
      </c>
      <c r="Q73" t="s">
        <v>53</v>
      </c>
      <c r="R73" t="s">
        <v>1572</v>
      </c>
      <c r="S73" t="s">
        <v>64</v>
      </c>
      <c r="T73" t="s">
        <v>52</v>
      </c>
      <c r="U73" t="s">
        <v>1573</v>
      </c>
      <c r="V73" t="s">
        <v>1496</v>
      </c>
      <c r="W73">
        <v>3</v>
      </c>
      <c r="X73">
        <v>9.4600000000000009</v>
      </c>
      <c r="Y73" t="s">
        <v>1574</v>
      </c>
      <c r="Z73" t="s">
        <v>1575</v>
      </c>
      <c r="AA73" t="s">
        <v>147</v>
      </c>
      <c r="AC73">
        <v>44487</v>
      </c>
      <c r="AD73">
        <v>44547</v>
      </c>
      <c r="AE73" s="39">
        <v>9.4500000000000011</v>
      </c>
      <c r="AF73" s="39">
        <v>0</v>
      </c>
      <c r="AG73" s="39">
        <v>9.4500000000000011</v>
      </c>
      <c r="AK73">
        <v>1.05</v>
      </c>
      <c r="AL73">
        <v>1.05</v>
      </c>
      <c r="AM73">
        <v>1.05</v>
      </c>
      <c r="AN73">
        <v>1.05</v>
      </c>
      <c r="AO73">
        <v>1.05</v>
      </c>
      <c r="AP73">
        <v>1.05</v>
      </c>
      <c r="AQ73">
        <v>1.05</v>
      </c>
      <c r="AR73">
        <v>1.05</v>
      </c>
      <c r="AS73">
        <v>1.05</v>
      </c>
      <c r="BI73" t="s">
        <v>1505</v>
      </c>
      <c r="BJ73" s="4" t="str">
        <f>Table22[[#This Row],[Ofgem ]]</f>
        <v>4"-5"</v>
      </c>
      <c r="BK73" s="4" t="str">
        <f>Table22[[#This Row],[Pressure]]</f>
        <v>LP</v>
      </c>
      <c r="BL73" s="4" t="str">
        <f>Table22[[#This Row],[Pon Category]]</f>
        <v>Policy</v>
      </c>
      <c r="BM73" s="4" t="str">
        <f>Table22[[#This Row],[Tier]]</f>
        <v>T1</v>
      </c>
      <c r="BN73" s="4" t="str">
        <f>Table22[[#This Row],[PON Material]]</f>
        <v>CI</v>
      </c>
      <c r="BO73" s="4" t="str" cm="1">
        <f t="array" ref="BO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" spans="1:67" x14ac:dyDescent="0.25">
      <c r="A74" t="s">
        <v>181</v>
      </c>
      <c r="B74" t="s">
        <v>80</v>
      </c>
      <c r="C74" t="s">
        <v>307</v>
      </c>
      <c r="D74" t="s">
        <v>1469</v>
      </c>
      <c r="E74" t="s">
        <v>1636</v>
      </c>
      <c r="F74" t="s">
        <v>409</v>
      </c>
      <c r="G74" t="s">
        <v>1645</v>
      </c>
      <c r="H74" t="s">
        <v>1646</v>
      </c>
      <c r="I74" t="s">
        <v>1597</v>
      </c>
      <c r="J74" t="s">
        <v>1598</v>
      </c>
      <c r="K74" t="s">
        <v>185</v>
      </c>
      <c r="L74">
        <v>220001383904</v>
      </c>
      <c r="M74">
        <v>6</v>
      </c>
      <c r="O74" t="s">
        <v>1570</v>
      </c>
      <c r="P74" t="s">
        <v>1571</v>
      </c>
      <c r="Q74" t="s">
        <v>53</v>
      </c>
      <c r="R74" t="s">
        <v>1572</v>
      </c>
      <c r="S74" t="s">
        <v>64</v>
      </c>
      <c r="T74" t="s">
        <v>52</v>
      </c>
      <c r="U74" t="s">
        <v>1573</v>
      </c>
      <c r="V74" t="s">
        <v>1496</v>
      </c>
      <c r="W74">
        <v>14</v>
      </c>
      <c r="X74">
        <v>13.08</v>
      </c>
      <c r="Y74" t="s">
        <v>1574</v>
      </c>
      <c r="Z74" t="s">
        <v>1575</v>
      </c>
      <c r="AA74" t="s">
        <v>147</v>
      </c>
      <c r="AC74">
        <v>44487</v>
      </c>
      <c r="AD74">
        <v>44547</v>
      </c>
      <c r="AE74" s="39">
        <v>13.049999999999997</v>
      </c>
      <c r="AF74" s="39">
        <v>0</v>
      </c>
      <c r="AG74" s="39">
        <v>13.049999999999997</v>
      </c>
      <c r="AK74">
        <v>1.45</v>
      </c>
      <c r="AL74">
        <v>1.45</v>
      </c>
      <c r="AM74">
        <v>1.45</v>
      </c>
      <c r="AN74">
        <v>1.45</v>
      </c>
      <c r="AO74">
        <v>1.45</v>
      </c>
      <c r="AP74">
        <v>1.45</v>
      </c>
      <c r="AQ74">
        <v>1.45</v>
      </c>
      <c r="AR74">
        <v>1.45</v>
      </c>
      <c r="AS74">
        <v>1.45</v>
      </c>
      <c r="BI74" t="s">
        <v>1505</v>
      </c>
      <c r="BJ74" s="4" t="str">
        <f>Table22[[#This Row],[Ofgem ]]</f>
        <v>4"-5"</v>
      </c>
      <c r="BK74" s="4" t="str">
        <f>Table22[[#This Row],[Pressure]]</f>
        <v>LP</v>
      </c>
      <c r="BL74" s="4" t="str">
        <f>Table22[[#This Row],[Pon Category]]</f>
        <v>Policy</v>
      </c>
      <c r="BM74" s="4" t="str">
        <f>Table22[[#This Row],[Tier]]</f>
        <v>T1</v>
      </c>
      <c r="BN74" s="4" t="str">
        <f>Table22[[#This Row],[PON Material]]</f>
        <v>CI</v>
      </c>
      <c r="BO74" s="4" t="str" cm="1">
        <f t="array" ref="BO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" spans="1:67" x14ac:dyDescent="0.25">
      <c r="A75" t="s">
        <v>181</v>
      </c>
      <c r="B75" t="s">
        <v>80</v>
      </c>
      <c r="C75" t="s">
        <v>307</v>
      </c>
      <c r="D75" t="s">
        <v>1469</v>
      </c>
      <c r="E75" t="s">
        <v>1636</v>
      </c>
      <c r="F75" t="s">
        <v>409</v>
      </c>
      <c r="G75" t="s">
        <v>1647</v>
      </c>
      <c r="H75" t="s">
        <v>1648</v>
      </c>
      <c r="I75" t="s">
        <v>1597</v>
      </c>
      <c r="J75" t="s">
        <v>1598</v>
      </c>
      <c r="K75" t="s">
        <v>185</v>
      </c>
      <c r="L75">
        <v>220001245043</v>
      </c>
      <c r="M75">
        <v>6</v>
      </c>
      <c r="O75" t="s">
        <v>1570</v>
      </c>
      <c r="P75" t="s">
        <v>1571</v>
      </c>
      <c r="Q75" t="s">
        <v>53</v>
      </c>
      <c r="R75" t="s">
        <v>1572</v>
      </c>
      <c r="S75" t="s">
        <v>64</v>
      </c>
      <c r="T75" t="s">
        <v>52</v>
      </c>
      <c r="U75" t="s">
        <v>1573</v>
      </c>
      <c r="V75" t="s">
        <v>1496</v>
      </c>
      <c r="W75">
        <v>14</v>
      </c>
      <c r="X75">
        <v>1.82</v>
      </c>
      <c r="Y75" t="s">
        <v>1574</v>
      </c>
      <c r="Z75" t="s">
        <v>1575</v>
      </c>
      <c r="AA75" t="s">
        <v>125</v>
      </c>
      <c r="AC75">
        <v>44487</v>
      </c>
      <c r="AD75">
        <v>44547</v>
      </c>
      <c r="AE75" s="39">
        <v>1.7999999999999998</v>
      </c>
      <c r="AF75" s="39">
        <v>0</v>
      </c>
      <c r="AG75" s="39">
        <v>1.7999999999999998</v>
      </c>
      <c r="AK75">
        <v>0.2</v>
      </c>
      <c r="AL75">
        <v>0.2</v>
      </c>
      <c r="AM75">
        <v>0.2</v>
      </c>
      <c r="AN75">
        <v>0.2</v>
      </c>
      <c r="AO75">
        <v>0.2</v>
      </c>
      <c r="AP75">
        <v>0.2</v>
      </c>
      <c r="AQ75">
        <v>0.2</v>
      </c>
      <c r="AR75">
        <v>0.2</v>
      </c>
      <c r="AS75">
        <v>0.2</v>
      </c>
      <c r="BI75" t="s">
        <v>1505</v>
      </c>
      <c r="BJ75" s="4" t="str">
        <f>Table22[[#This Row],[Ofgem ]]</f>
        <v>4"-5"</v>
      </c>
      <c r="BK75" s="4" t="str">
        <f>Table22[[#This Row],[Pressure]]</f>
        <v>LP</v>
      </c>
      <c r="BL75" s="4" t="str">
        <f>Table22[[#This Row],[Pon Category]]</f>
        <v>Policy</v>
      </c>
      <c r="BM75" s="4" t="str">
        <f>Table22[[#This Row],[Tier]]</f>
        <v>T1</v>
      </c>
      <c r="BN75" s="4" t="str">
        <f>Table22[[#This Row],[PON Material]]</f>
        <v>CI</v>
      </c>
      <c r="BO75" s="4" t="str" cm="1">
        <f t="array" ref="BO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" spans="1:67" x14ac:dyDescent="0.25">
      <c r="A76" t="s">
        <v>181</v>
      </c>
      <c r="B76" t="s">
        <v>80</v>
      </c>
      <c r="C76" t="s">
        <v>307</v>
      </c>
      <c r="D76" t="s">
        <v>1469</v>
      </c>
      <c r="E76" t="s">
        <v>1636</v>
      </c>
      <c r="F76" t="s">
        <v>1649</v>
      </c>
      <c r="G76" t="s">
        <v>1650</v>
      </c>
      <c r="H76" t="s">
        <v>1651</v>
      </c>
      <c r="I76" t="s">
        <v>1612</v>
      </c>
      <c r="J76" t="s">
        <v>1598</v>
      </c>
      <c r="K76" t="s">
        <v>185</v>
      </c>
      <c r="L76">
        <v>220001609211</v>
      </c>
      <c r="M76">
        <v>6</v>
      </c>
      <c r="O76" t="s">
        <v>1570</v>
      </c>
      <c r="P76" t="s">
        <v>1571</v>
      </c>
      <c r="Q76" t="s">
        <v>53</v>
      </c>
      <c r="R76" t="s">
        <v>1572</v>
      </c>
      <c r="S76" t="s">
        <v>64</v>
      </c>
      <c r="T76" t="s">
        <v>52</v>
      </c>
      <c r="U76" t="s">
        <v>1573</v>
      </c>
      <c r="V76" t="s">
        <v>1496</v>
      </c>
      <c r="W76">
        <v>4</v>
      </c>
      <c r="X76">
        <v>104.28</v>
      </c>
      <c r="Y76" t="s">
        <v>1574</v>
      </c>
      <c r="Z76" t="s">
        <v>1575</v>
      </c>
      <c r="AA76" t="s">
        <v>147</v>
      </c>
      <c r="AC76">
        <v>44565</v>
      </c>
      <c r="AD76">
        <v>44589</v>
      </c>
      <c r="AE76" s="39">
        <v>0</v>
      </c>
      <c r="AF76" s="39">
        <v>104.28</v>
      </c>
      <c r="AG76" s="39">
        <v>104.28</v>
      </c>
      <c r="AV76">
        <v>26.07</v>
      </c>
      <c r="AW76">
        <v>26.07</v>
      </c>
      <c r="AX76">
        <v>26.07</v>
      </c>
      <c r="AY76">
        <v>26.07</v>
      </c>
      <c r="BI76" t="s">
        <v>1505</v>
      </c>
      <c r="BJ76" s="4" t="str">
        <f>Table22[[#This Row],[Ofgem ]]</f>
        <v>4"-5"</v>
      </c>
      <c r="BK76" s="4" t="str">
        <f>Table22[[#This Row],[Pressure]]</f>
        <v>LP</v>
      </c>
      <c r="BL76" s="4" t="str">
        <f>Table22[[#This Row],[Pon Category]]</f>
        <v>Policy</v>
      </c>
      <c r="BM76" s="4" t="str">
        <f>Table22[[#This Row],[Tier]]</f>
        <v>T1</v>
      </c>
      <c r="BN76" s="4" t="str">
        <f>Table22[[#This Row],[PON Material]]</f>
        <v>CI</v>
      </c>
      <c r="BO76" s="4" t="str" cm="1">
        <f t="array" ref="BO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" spans="1:67" x14ac:dyDescent="0.25">
      <c r="A77" t="s">
        <v>181</v>
      </c>
      <c r="B77" t="s">
        <v>80</v>
      </c>
      <c r="C77" t="s">
        <v>307</v>
      </c>
      <c r="D77" t="s">
        <v>1469</v>
      </c>
      <c r="E77" t="s">
        <v>1636</v>
      </c>
      <c r="F77" t="s">
        <v>1649</v>
      </c>
      <c r="G77" t="s">
        <v>1652</v>
      </c>
      <c r="H77" t="s">
        <v>1653</v>
      </c>
      <c r="I77" t="s">
        <v>1612</v>
      </c>
      <c r="J77" t="s">
        <v>1598</v>
      </c>
      <c r="K77" t="s">
        <v>185</v>
      </c>
      <c r="L77">
        <v>510822652</v>
      </c>
      <c r="M77">
        <v>4</v>
      </c>
      <c r="O77" t="s">
        <v>1570</v>
      </c>
      <c r="P77" t="s">
        <v>1571</v>
      </c>
      <c r="Q77" t="s">
        <v>53</v>
      </c>
      <c r="R77" t="s">
        <v>1572</v>
      </c>
      <c r="S77" t="s">
        <v>64</v>
      </c>
      <c r="T77" t="s">
        <v>52</v>
      </c>
      <c r="U77" t="s">
        <v>1573</v>
      </c>
      <c r="V77" t="s">
        <v>1496</v>
      </c>
      <c r="W77">
        <v>26</v>
      </c>
      <c r="X77">
        <v>326.92</v>
      </c>
      <c r="Y77" t="s">
        <v>1574</v>
      </c>
      <c r="Z77" t="s">
        <v>1575</v>
      </c>
      <c r="AA77" t="s">
        <v>147</v>
      </c>
      <c r="AC77">
        <v>44565</v>
      </c>
      <c r="AD77">
        <v>44589</v>
      </c>
      <c r="AE77" s="39">
        <v>0</v>
      </c>
      <c r="AF77" s="39">
        <v>326.92</v>
      </c>
      <c r="AG77" s="39">
        <v>326.92</v>
      </c>
      <c r="AV77">
        <v>81.73</v>
      </c>
      <c r="AW77">
        <v>81.73</v>
      </c>
      <c r="AX77">
        <v>81.73</v>
      </c>
      <c r="AY77">
        <v>81.73</v>
      </c>
      <c r="BI77" t="s">
        <v>1505</v>
      </c>
      <c r="BJ77" s="4" t="str">
        <f>Table22[[#This Row],[Ofgem ]]</f>
        <v>4"-5"</v>
      </c>
      <c r="BK77" s="4" t="str">
        <f>Table22[[#This Row],[Pressure]]</f>
        <v>LP</v>
      </c>
      <c r="BL77" s="4" t="str">
        <f>Table22[[#This Row],[Pon Category]]</f>
        <v>Policy</v>
      </c>
      <c r="BM77" s="4" t="str">
        <f>Table22[[#This Row],[Tier]]</f>
        <v>T1</v>
      </c>
      <c r="BN77" s="4" t="str">
        <f>Table22[[#This Row],[PON Material]]</f>
        <v>CI</v>
      </c>
      <c r="BO77" s="4" t="str" cm="1">
        <f t="array" ref="BO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" spans="1:67" x14ac:dyDescent="0.25">
      <c r="A78" t="s">
        <v>181</v>
      </c>
      <c r="B78" t="s">
        <v>80</v>
      </c>
      <c r="C78" t="s">
        <v>307</v>
      </c>
      <c r="D78" t="s">
        <v>1469</v>
      </c>
      <c r="E78" t="s">
        <v>1636</v>
      </c>
      <c r="F78" t="s">
        <v>1649</v>
      </c>
      <c r="G78" t="s">
        <v>1654</v>
      </c>
      <c r="H78" t="s">
        <v>1655</v>
      </c>
      <c r="I78" t="s">
        <v>1612</v>
      </c>
      <c r="J78" t="s">
        <v>1598</v>
      </c>
      <c r="K78" t="s">
        <v>185</v>
      </c>
      <c r="L78">
        <v>510865078</v>
      </c>
      <c r="M78">
        <v>4</v>
      </c>
      <c r="O78" t="s">
        <v>1570</v>
      </c>
      <c r="P78" t="s">
        <v>1571</v>
      </c>
      <c r="Q78" t="s">
        <v>53</v>
      </c>
      <c r="R78" t="s">
        <v>1572</v>
      </c>
      <c r="S78" t="s">
        <v>64</v>
      </c>
      <c r="T78" t="s">
        <v>52</v>
      </c>
      <c r="U78" t="s">
        <v>1573</v>
      </c>
      <c r="V78" t="s">
        <v>1496</v>
      </c>
      <c r="W78">
        <v>12</v>
      </c>
      <c r="X78">
        <v>188.12</v>
      </c>
      <c r="Y78" t="s">
        <v>1574</v>
      </c>
      <c r="Z78" t="s">
        <v>1575</v>
      </c>
      <c r="AA78" t="s">
        <v>147</v>
      </c>
      <c r="AC78">
        <v>44565</v>
      </c>
      <c r="AD78">
        <v>44589</v>
      </c>
      <c r="AE78" s="39">
        <v>0</v>
      </c>
      <c r="AF78" s="39">
        <v>188.12</v>
      </c>
      <c r="AG78" s="39">
        <v>188.12</v>
      </c>
      <c r="AV78">
        <v>47.03</v>
      </c>
      <c r="AW78">
        <v>47.03</v>
      </c>
      <c r="AX78">
        <v>47.03</v>
      </c>
      <c r="AY78">
        <v>47.03</v>
      </c>
      <c r="BI78" t="s">
        <v>1505</v>
      </c>
      <c r="BJ78" s="4" t="str">
        <f>Table22[[#This Row],[Ofgem ]]</f>
        <v>4"-5"</v>
      </c>
      <c r="BK78" s="4" t="str">
        <f>Table22[[#This Row],[Pressure]]</f>
        <v>LP</v>
      </c>
      <c r="BL78" s="4" t="str">
        <f>Table22[[#This Row],[Pon Category]]</f>
        <v>Policy</v>
      </c>
      <c r="BM78" s="4" t="str">
        <f>Table22[[#This Row],[Tier]]</f>
        <v>T1</v>
      </c>
      <c r="BN78" s="4" t="str">
        <f>Table22[[#This Row],[PON Material]]</f>
        <v>CI</v>
      </c>
      <c r="BO78" s="4" t="str" cm="1">
        <f t="array" ref="BO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" spans="1:67" x14ac:dyDescent="0.25">
      <c r="A79" t="s">
        <v>181</v>
      </c>
      <c r="B79" t="s">
        <v>80</v>
      </c>
      <c r="C79" t="s">
        <v>307</v>
      </c>
      <c r="D79" t="s">
        <v>1469</v>
      </c>
      <c r="E79" t="s">
        <v>1636</v>
      </c>
      <c r="F79" t="s">
        <v>1656</v>
      </c>
      <c r="G79" t="s">
        <v>1657</v>
      </c>
      <c r="H79" t="s">
        <v>1658</v>
      </c>
      <c r="I79" t="s">
        <v>1597</v>
      </c>
      <c r="J79" t="s">
        <v>1598</v>
      </c>
      <c r="K79" t="s">
        <v>185</v>
      </c>
      <c r="L79">
        <v>603468054</v>
      </c>
      <c r="M79">
        <v>4</v>
      </c>
      <c r="O79" t="s">
        <v>1570</v>
      </c>
      <c r="P79" t="s">
        <v>1571</v>
      </c>
      <c r="Q79" t="s">
        <v>53</v>
      </c>
      <c r="R79" t="s">
        <v>1572</v>
      </c>
      <c r="S79" t="s">
        <v>64</v>
      </c>
      <c r="T79" t="s">
        <v>52</v>
      </c>
      <c r="U79" t="s">
        <v>1573</v>
      </c>
      <c r="V79" t="s">
        <v>1496</v>
      </c>
      <c r="W79">
        <v>14</v>
      </c>
      <c r="X79">
        <v>122.57</v>
      </c>
      <c r="Y79" t="s">
        <v>1574</v>
      </c>
      <c r="Z79" t="s">
        <v>1575</v>
      </c>
      <c r="AA79" t="s">
        <v>147</v>
      </c>
      <c r="AC79">
        <v>44565</v>
      </c>
      <c r="AD79">
        <v>44603</v>
      </c>
      <c r="AE79" s="39">
        <v>0</v>
      </c>
      <c r="AF79" s="39">
        <v>122.58000000000001</v>
      </c>
      <c r="AG79" s="39">
        <v>122.58000000000001</v>
      </c>
      <c r="AV79">
        <v>20.43</v>
      </c>
      <c r="AW79">
        <v>20.43</v>
      </c>
      <c r="AX79">
        <v>20.43</v>
      </c>
      <c r="AY79">
        <v>20.43</v>
      </c>
      <c r="AZ79">
        <v>20.43</v>
      </c>
      <c r="BA79">
        <v>20.43</v>
      </c>
      <c r="BI79" t="s">
        <v>1505</v>
      </c>
      <c r="BJ79" s="4" t="str">
        <f>Table22[[#This Row],[Ofgem ]]</f>
        <v>4"-5"</v>
      </c>
      <c r="BK79" s="4" t="str">
        <f>Table22[[#This Row],[Pressure]]</f>
        <v>LP</v>
      </c>
      <c r="BL79" s="4" t="str">
        <f>Table22[[#This Row],[Pon Category]]</f>
        <v>Policy</v>
      </c>
      <c r="BM79" s="4" t="str">
        <f>Table22[[#This Row],[Tier]]</f>
        <v>T1</v>
      </c>
      <c r="BN79" s="4" t="str">
        <f>Table22[[#This Row],[PON Material]]</f>
        <v>CI</v>
      </c>
      <c r="BO79" s="4" t="str" cm="1">
        <f t="array" ref="BO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0" spans="1:67" x14ac:dyDescent="0.25">
      <c r="A80" t="s">
        <v>181</v>
      </c>
      <c r="B80" t="s">
        <v>80</v>
      </c>
      <c r="C80" t="s">
        <v>307</v>
      </c>
      <c r="D80" t="s">
        <v>1469</v>
      </c>
      <c r="E80" t="s">
        <v>1636</v>
      </c>
      <c r="F80" t="s">
        <v>1656</v>
      </c>
      <c r="G80" t="s">
        <v>1657</v>
      </c>
      <c r="H80" t="s">
        <v>1658</v>
      </c>
      <c r="I80" t="s">
        <v>1597</v>
      </c>
      <c r="J80" t="s">
        <v>1598</v>
      </c>
      <c r="K80" t="s">
        <v>185</v>
      </c>
      <c r="L80">
        <v>220001745075</v>
      </c>
      <c r="M80">
        <v>4</v>
      </c>
      <c r="O80" t="s">
        <v>1570</v>
      </c>
      <c r="P80" t="s">
        <v>1571</v>
      </c>
      <c r="Q80" t="s">
        <v>53</v>
      </c>
      <c r="R80" t="s">
        <v>1572</v>
      </c>
      <c r="S80" t="s">
        <v>64</v>
      </c>
      <c r="T80" t="s">
        <v>52</v>
      </c>
      <c r="U80" t="s">
        <v>1573</v>
      </c>
      <c r="V80" s="40" t="s">
        <v>1496</v>
      </c>
      <c r="W80">
        <v>-1</v>
      </c>
      <c r="X80">
        <v>46.4</v>
      </c>
      <c r="Y80" t="s">
        <v>1574</v>
      </c>
      <c r="Z80" t="s">
        <v>1575</v>
      </c>
      <c r="AA80" t="s">
        <v>147</v>
      </c>
      <c r="AC80">
        <v>44565</v>
      </c>
      <c r="AD80">
        <v>44603</v>
      </c>
      <c r="AE80" s="39">
        <v>0</v>
      </c>
      <c r="AF80" s="39">
        <v>46.38000000000001</v>
      </c>
      <c r="AG80" s="39">
        <v>46.38000000000001</v>
      </c>
      <c r="AV80">
        <v>7.73</v>
      </c>
      <c r="AW80">
        <v>7.73</v>
      </c>
      <c r="AX80">
        <v>7.73</v>
      </c>
      <c r="AY80">
        <v>7.73</v>
      </c>
      <c r="AZ80">
        <v>7.73</v>
      </c>
      <c r="BA80">
        <v>7.73</v>
      </c>
      <c r="BI80" t="s">
        <v>1505</v>
      </c>
      <c r="BJ80" s="4" t="str">
        <f>Table22[[#This Row],[Ofgem ]]</f>
        <v>4"-5"</v>
      </c>
      <c r="BK80" s="4" t="str">
        <f>Table22[[#This Row],[Pressure]]</f>
        <v>LP</v>
      </c>
      <c r="BL80" s="4" t="str">
        <f>Table22[[#This Row],[Pon Category]]</f>
        <v>Policy</v>
      </c>
      <c r="BM80" s="4" t="str">
        <f>Table22[[#This Row],[Tier]]</f>
        <v>T1</v>
      </c>
      <c r="BN80" s="4" t="str">
        <f>Table22[[#This Row],[PON Material]]</f>
        <v>CI</v>
      </c>
      <c r="BO80" s="4" t="str" cm="1">
        <f t="array" ref="BO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" spans="1:67" x14ac:dyDescent="0.25">
      <c r="A81" t="s">
        <v>181</v>
      </c>
      <c r="B81" t="s">
        <v>80</v>
      </c>
      <c r="C81" t="s">
        <v>307</v>
      </c>
      <c r="D81" t="s">
        <v>1469</v>
      </c>
      <c r="E81" t="s">
        <v>1636</v>
      </c>
      <c r="F81" t="s">
        <v>1656</v>
      </c>
      <c r="G81" t="s">
        <v>1659</v>
      </c>
      <c r="H81" t="s">
        <v>1660</v>
      </c>
      <c r="I81" t="s">
        <v>1597</v>
      </c>
      <c r="J81" t="s">
        <v>1598</v>
      </c>
      <c r="K81" t="s">
        <v>185</v>
      </c>
      <c r="L81">
        <v>510850260</v>
      </c>
      <c r="M81">
        <v>4</v>
      </c>
      <c r="O81" t="s">
        <v>1570</v>
      </c>
      <c r="P81" t="s">
        <v>1571</v>
      </c>
      <c r="Q81" t="s">
        <v>53</v>
      </c>
      <c r="R81" t="s">
        <v>1572</v>
      </c>
      <c r="S81" t="s">
        <v>64</v>
      </c>
      <c r="T81" t="s">
        <v>52</v>
      </c>
      <c r="U81" t="s">
        <v>1573</v>
      </c>
      <c r="V81" t="s">
        <v>1496</v>
      </c>
      <c r="W81">
        <v>12</v>
      </c>
      <c r="X81">
        <v>83.59</v>
      </c>
      <c r="Y81" t="s">
        <v>1574</v>
      </c>
      <c r="Z81" t="s">
        <v>1575</v>
      </c>
      <c r="AA81" t="s">
        <v>147</v>
      </c>
      <c r="AC81">
        <v>44565</v>
      </c>
      <c r="AD81">
        <v>44603</v>
      </c>
      <c r="AE81" s="39">
        <v>0</v>
      </c>
      <c r="AF81" s="39">
        <v>83.580000000000013</v>
      </c>
      <c r="AG81" s="39">
        <v>83.580000000000013</v>
      </c>
      <c r="AV81">
        <v>13.93</v>
      </c>
      <c r="AW81">
        <v>13.93</v>
      </c>
      <c r="AX81">
        <v>13.93</v>
      </c>
      <c r="AY81">
        <v>13.93</v>
      </c>
      <c r="AZ81">
        <v>13.93</v>
      </c>
      <c r="BA81">
        <v>13.93</v>
      </c>
      <c r="BI81" t="s">
        <v>1505</v>
      </c>
      <c r="BJ81" s="4" t="str">
        <f>Table22[[#This Row],[Ofgem ]]</f>
        <v>4"-5"</v>
      </c>
      <c r="BK81" s="4" t="str">
        <f>Table22[[#This Row],[Pressure]]</f>
        <v>LP</v>
      </c>
      <c r="BL81" s="4" t="str">
        <f>Table22[[#This Row],[Pon Category]]</f>
        <v>Policy</v>
      </c>
      <c r="BM81" s="4" t="str">
        <f>Table22[[#This Row],[Tier]]</f>
        <v>T1</v>
      </c>
      <c r="BN81" s="4" t="str">
        <f>Table22[[#This Row],[PON Material]]</f>
        <v>CI</v>
      </c>
      <c r="BO81" s="4" t="str" cm="1">
        <f t="array" ref="BO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" spans="1:67" x14ac:dyDescent="0.25">
      <c r="A82" t="s">
        <v>181</v>
      </c>
      <c r="B82" t="s">
        <v>80</v>
      </c>
      <c r="C82" t="s">
        <v>307</v>
      </c>
      <c r="D82" t="s">
        <v>1469</v>
      </c>
      <c r="E82" t="s">
        <v>1636</v>
      </c>
      <c r="F82" t="s">
        <v>1656</v>
      </c>
      <c r="G82" t="s">
        <v>1659</v>
      </c>
      <c r="H82" t="s">
        <v>1660</v>
      </c>
      <c r="I82" t="s">
        <v>1597</v>
      </c>
      <c r="J82" t="s">
        <v>1598</v>
      </c>
      <c r="K82" t="s">
        <v>185</v>
      </c>
      <c r="L82">
        <v>220001745081</v>
      </c>
      <c r="M82">
        <v>4</v>
      </c>
      <c r="O82" t="s">
        <v>1570</v>
      </c>
      <c r="P82" t="s">
        <v>1571</v>
      </c>
      <c r="Q82" t="s">
        <v>53</v>
      </c>
      <c r="R82" t="s">
        <v>1572</v>
      </c>
      <c r="S82" t="s">
        <v>64</v>
      </c>
      <c r="T82" t="s">
        <v>52</v>
      </c>
      <c r="U82" t="s">
        <v>1573</v>
      </c>
      <c r="V82" s="40" t="s">
        <v>1496</v>
      </c>
      <c r="W82">
        <v>-1</v>
      </c>
      <c r="X82">
        <v>56.07</v>
      </c>
      <c r="Y82" t="s">
        <v>1574</v>
      </c>
      <c r="Z82" t="s">
        <v>1575</v>
      </c>
      <c r="AA82" t="s">
        <v>147</v>
      </c>
      <c r="AC82">
        <v>44565</v>
      </c>
      <c r="AD82">
        <v>44603</v>
      </c>
      <c r="AE82" s="39">
        <v>0</v>
      </c>
      <c r="AF82" s="39">
        <v>56.1</v>
      </c>
      <c r="AG82" s="39">
        <v>56.1</v>
      </c>
      <c r="AV82">
        <v>9.35</v>
      </c>
      <c r="AW82">
        <v>9.35</v>
      </c>
      <c r="AX82">
        <v>9.35</v>
      </c>
      <c r="AY82">
        <v>9.35</v>
      </c>
      <c r="AZ82">
        <v>9.35</v>
      </c>
      <c r="BA82">
        <v>9.35</v>
      </c>
      <c r="BI82" t="s">
        <v>1505</v>
      </c>
      <c r="BJ82" s="4" t="str">
        <f>Table22[[#This Row],[Ofgem ]]</f>
        <v>4"-5"</v>
      </c>
      <c r="BK82" s="4" t="str">
        <f>Table22[[#This Row],[Pressure]]</f>
        <v>LP</v>
      </c>
      <c r="BL82" s="4" t="str">
        <f>Table22[[#This Row],[Pon Category]]</f>
        <v>Policy</v>
      </c>
      <c r="BM82" s="4" t="str">
        <f>Table22[[#This Row],[Tier]]</f>
        <v>T1</v>
      </c>
      <c r="BN82" s="4" t="str">
        <f>Table22[[#This Row],[PON Material]]</f>
        <v>CI</v>
      </c>
      <c r="BO82" s="4" t="str" cm="1">
        <f t="array" ref="BO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" spans="1:67" x14ac:dyDescent="0.25">
      <c r="A83" t="s">
        <v>181</v>
      </c>
      <c r="B83" t="s">
        <v>80</v>
      </c>
      <c r="C83" t="s">
        <v>307</v>
      </c>
      <c r="D83" t="s">
        <v>1469</v>
      </c>
      <c r="E83" t="s">
        <v>1636</v>
      </c>
      <c r="F83" t="s">
        <v>1656</v>
      </c>
      <c r="G83" t="s">
        <v>1661</v>
      </c>
      <c r="H83" t="s">
        <v>1662</v>
      </c>
      <c r="I83" t="s">
        <v>1597</v>
      </c>
      <c r="J83" t="s">
        <v>1598</v>
      </c>
      <c r="K83" t="s">
        <v>185</v>
      </c>
      <c r="L83">
        <v>510799906</v>
      </c>
      <c r="M83">
        <v>4</v>
      </c>
      <c r="O83" t="s">
        <v>1570</v>
      </c>
      <c r="P83" t="s">
        <v>1571</v>
      </c>
      <c r="Q83" t="s">
        <v>53</v>
      </c>
      <c r="R83" t="s">
        <v>1572</v>
      </c>
      <c r="S83" t="s">
        <v>64</v>
      </c>
      <c r="T83" t="s">
        <v>52</v>
      </c>
      <c r="U83" t="s">
        <v>1573</v>
      </c>
      <c r="V83" t="s">
        <v>1496</v>
      </c>
      <c r="W83">
        <v>30</v>
      </c>
      <c r="X83">
        <v>98.44</v>
      </c>
      <c r="Y83" t="s">
        <v>1574</v>
      </c>
      <c r="Z83" t="s">
        <v>1575</v>
      </c>
      <c r="AA83" t="s">
        <v>147</v>
      </c>
      <c r="AC83">
        <v>44565</v>
      </c>
      <c r="AD83">
        <v>44603</v>
      </c>
      <c r="AE83" s="39">
        <v>0</v>
      </c>
      <c r="AF83" s="39">
        <v>98.46</v>
      </c>
      <c r="AG83" s="39">
        <v>98.46</v>
      </c>
      <c r="AV83">
        <v>16.41</v>
      </c>
      <c r="AW83">
        <v>16.41</v>
      </c>
      <c r="AX83">
        <v>16.41</v>
      </c>
      <c r="AY83">
        <v>16.41</v>
      </c>
      <c r="AZ83">
        <v>16.41</v>
      </c>
      <c r="BA83">
        <v>16.41</v>
      </c>
      <c r="BI83" t="s">
        <v>1505</v>
      </c>
      <c r="BJ83" s="4" t="str">
        <f>Table22[[#This Row],[Ofgem ]]</f>
        <v>4"-5"</v>
      </c>
      <c r="BK83" s="4" t="str">
        <f>Table22[[#This Row],[Pressure]]</f>
        <v>LP</v>
      </c>
      <c r="BL83" s="4" t="str">
        <f>Table22[[#This Row],[Pon Category]]</f>
        <v>Policy</v>
      </c>
      <c r="BM83" s="4" t="str">
        <f>Table22[[#This Row],[Tier]]</f>
        <v>T1</v>
      </c>
      <c r="BN83" s="4" t="str">
        <f>Table22[[#This Row],[PON Material]]</f>
        <v>CI</v>
      </c>
      <c r="BO83" s="4" t="str" cm="1">
        <f t="array" ref="BO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" spans="1:67" x14ac:dyDescent="0.25">
      <c r="A84" t="s">
        <v>181</v>
      </c>
      <c r="B84" t="s">
        <v>80</v>
      </c>
      <c r="C84" t="s">
        <v>307</v>
      </c>
      <c r="D84" t="s">
        <v>1469</v>
      </c>
      <c r="E84" t="s">
        <v>1636</v>
      </c>
      <c r="F84" t="s">
        <v>1656</v>
      </c>
      <c r="G84" t="s">
        <v>1661</v>
      </c>
      <c r="H84" t="s">
        <v>1662</v>
      </c>
      <c r="I84" t="s">
        <v>1597</v>
      </c>
      <c r="J84" t="s">
        <v>1598</v>
      </c>
      <c r="K84" t="s">
        <v>185</v>
      </c>
      <c r="L84">
        <v>606527779</v>
      </c>
      <c r="M84">
        <v>4</v>
      </c>
      <c r="O84" t="s">
        <v>1570</v>
      </c>
      <c r="P84" t="s">
        <v>1571</v>
      </c>
      <c r="Q84" t="s">
        <v>53</v>
      </c>
      <c r="R84" t="s">
        <v>1572</v>
      </c>
      <c r="S84" t="s">
        <v>64</v>
      </c>
      <c r="T84" t="s">
        <v>52</v>
      </c>
      <c r="U84" t="s">
        <v>1573</v>
      </c>
      <c r="V84" t="s">
        <v>1496</v>
      </c>
      <c r="W84">
        <v>23</v>
      </c>
      <c r="X84">
        <v>5.63</v>
      </c>
      <c r="Y84" t="s">
        <v>1574</v>
      </c>
      <c r="Z84" t="s">
        <v>1575</v>
      </c>
      <c r="AA84" t="s">
        <v>147</v>
      </c>
      <c r="AC84">
        <v>44565</v>
      </c>
      <c r="AD84">
        <v>44603</v>
      </c>
      <c r="AE84" s="39">
        <v>0</v>
      </c>
      <c r="AF84" s="39">
        <v>5.6399999999999988</v>
      </c>
      <c r="AG84" s="39">
        <v>5.6399999999999988</v>
      </c>
      <c r="AV84">
        <v>0.94</v>
      </c>
      <c r="AW84">
        <v>0.94</v>
      </c>
      <c r="AX84">
        <v>0.94</v>
      </c>
      <c r="AY84">
        <v>0.94</v>
      </c>
      <c r="AZ84">
        <v>0.94</v>
      </c>
      <c r="BA84">
        <v>0.94</v>
      </c>
      <c r="BI84" t="s">
        <v>1505</v>
      </c>
      <c r="BJ84" s="4" t="str">
        <f>Table22[[#This Row],[Ofgem ]]</f>
        <v>4"-5"</v>
      </c>
      <c r="BK84" s="4" t="str">
        <f>Table22[[#This Row],[Pressure]]</f>
        <v>LP</v>
      </c>
      <c r="BL84" s="4" t="str">
        <f>Table22[[#This Row],[Pon Category]]</f>
        <v>Policy</v>
      </c>
      <c r="BM84" s="4" t="str">
        <f>Table22[[#This Row],[Tier]]</f>
        <v>T1</v>
      </c>
      <c r="BN84" s="4" t="str">
        <f>Table22[[#This Row],[PON Material]]</f>
        <v>CI</v>
      </c>
      <c r="BO84" s="4" t="str" cm="1">
        <f t="array" ref="BO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" spans="1:67" x14ac:dyDescent="0.25">
      <c r="A85" t="s">
        <v>181</v>
      </c>
      <c r="B85" t="s">
        <v>309</v>
      </c>
      <c r="C85" t="s">
        <v>208</v>
      </c>
      <c r="D85" t="s">
        <v>146</v>
      </c>
      <c r="E85" t="s">
        <v>1663</v>
      </c>
      <c r="F85" t="s">
        <v>236</v>
      </c>
      <c r="G85" t="s">
        <v>1664</v>
      </c>
      <c r="H85" t="s">
        <v>390</v>
      </c>
      <c r="I85" t="s">
        <v>1665</v>
      </c>
      <c r="J85" t="s">
        <v>1569</v>
      </c>
      <c r="K85" t="s">
        <v>192</v>
      </c>
      <c r="L85">
        <v>510943986</v>
      </c>
      <c r="M85">
        <v>6</v>
      </c>
      <c r="O85" t="s">
        <v>1570</v>
      </c>
      <c r="P85" t="s">
        <v>1571</v>
      </c>
      <c r="Q85" t="s">
        <v>53</v>
      </c>
      <c r="R85" t="s">
        <v>1572</v>
      </c>
      <c r="S85" t="s">
        <v>64</v>
      </c>
      <c r="T85" t="s">
        <v>52</v>
      </c>
      <c r="U85" t="s">
        <v>1573</v>
      </c>
      <c r="V85" t="s">
        <v>1496</v>
      </c>
      <c r="W85">
        <v>4</v>
      </c>
      <c r="X85">
        <v>457.06</v>
      </c>
      <c r="Y85" t="s">
        <v>1574</v>
      </c>
      <c r="Z85" t="s">
        <v>1575</v>
      </c>
      <c r="AA85" t="s">
        <v>147</v>
      </c>
      <c r="AC85">
        <v>44431</v>
      </c>
      <c r="AD85">
        <v>44589</v>
      </c>
      <c r="AE85" s="39">
        <v>256.35999999999996</v>
      </c>
      <c r="AF85" s="39">
        <v>78.88</v>
      </c>
      <c r="AG85" s="39">
        <v>335.23999999999995</v>
      </c>
      <c r="AH85">
        <v>19.72</v>
      </c>
      <c r="AI85">
        <v>19.72</v>
      </c>
      <c r="AJ85">
        <v>19.72</v>
      </c>
      <c r="AK85">
        <v>19.72</v>
      </c>
      <c r="AL85">
        <v>19.72</v>
      </c>
      <c r="AM85">
        <v>19.72</v>
      </c>
      <c r="AN85">
        <v>19.72</v>
      </c>
      <c r="AO85">
        <v>19.72</v>
      </c>
      <c r="AP85">
        <v>19.72</v>
      </c>
      <c r="AQ85" s="39">
        <v>26.293333333333333</v>
      </c>
      <c r="AR85" s="39">
        <v>26.293333333333333</v>
      </c>
      <c r="AS85" s="39">
        <v>26.293333333333333</v>
      </c>
      <c r="AV85">
        <v>19.72</v>
      </c>
      <c r="AW85">
        <v>19.72</v>
      </c>
      <c r="AX85">
        <v>19.72</v>
      </c>
      <c r="AY85">
        <v>19.72</v>
      </c>
      <c r="BI85" t="s">
        <v>1505</v>
      </c>
      <c r="BJ85" s="4" t="str">
        <f>Table22[[#This Row],[Ofgem ]]</f>
        <v>4"-5"</v>
      </c>
      <c r="BK85" s="4" t="str">
        <f>Table22[[#This Row],[Pressure]]</f>
        <v>LP</v>
      </c>
      <c r="BL85" s="4" t="str">
        <f>Table22[[#This Row],[Pon Category]]</f>
        <v>Policy</v>
      </c>
      <c r="BM85" s="4" t="str">
        <f>Table22[[#This Row],[Tier]]</f>
        <v>T1</v>
      </c>
      <c r="BN85" s="4" t="str">
        <f>Table22[[#This Row],[PON Material]]</f>
        <v>CI</v>
      </c>
      <c r="BO85" s="4" t="str" cm="1">
        <f t="array" ref="BO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" spans="1:67" x14ac:dyDescent="0.25">
      <c r="A86" t="s">
        <v>181</v>
      </c>
      <c r="B86" t="s">
        <v>309</v>
      </c>
      <c r="C86" t="s">
        <v>208</v>
      </c>
      <c r="D86" t="s">
        <v>146</v>
      </c>
      <c r="E86" t="s">
        <v>1663</v>
      </c>
      <c r="F86" t="s">
        <v>236</v>
      </c>
      <c r="G86" t="s">
        <v>1664</v>
      </c>
      <c r="H86" t="s">
        <v>390</v>
      </c>
      <c r="I86" t="s">
        <v>1665</v>
      </c>
      <c r="J86" t="s">
        <v>1569</v>
      </c>
      <c r="K86" t="s">
        <v>192</v>
      </c>
      <c r="L86">
        <v>510943987</v>
      </c>
      <c r="M86">
        <v>6</v>
      </c>
      <c r="O86" t="s">
        <v>1570</v>
      </c>
      <c r="P86" t="s">
        <v>1571</v>
      </c>
      <c r="Q86" t="s">
        <v>53</v>
      </c>
      <c r="R86" t="s">
        <v>1572</v>
      </c>
      <c r="S86" t="s">
        <v>64</v>
      </c>
      <c r="T86" t="s">
        <v>52</v>
      </c>
      <c r="U86" t="s">
        <v>1573</v>
      </c>
      <c r="V86" t="s">
        <v>1496</v>
      </c>
      <c r="W86">
        <v>2</v>
      </c>
      <c r="X86">
        <v>43.6</v>
      </c>
      <c r="Y86" t="s">
        <v>1574</v>
      </c>
      <c r="Z86" t="s">
        <v>1575</v>
      </c>
      <c r="AA86" t="s">
        <v>147</v>
      </c>
      <c r="AC86">
        <v>44431</v>
      </c>
      <c r="AD86">
        <v>44589</v>
      </c>
      <c r="AE86" s="39">
        <v>31.590000000000003</v>
      </c>
      <c r="AF86" s="39">
        <v>9.7200000000000006</v>
      </c>
      <c r="AG86" s="39">
        <v>41.31</v>
      </c>
      <c r="AH86">
        <v>2.4300000000000002</v>
      </c>
      <c r="AI86">
        <v>2.4300000000000002</v>
      </c>
      <c r="AJ86">
        <v>2.4300000000000002</v>
      </c>
      <c r="AK86">
        <v>2.4300000000000002</v>
      </c>
      <c r="AL86">
        <v>2.4300000000000002</v>
      </c>
      <c r="AM86">
        <v>2.4300000000000002</v>
      </c>
      <c r="AN86">
        <v>2.4300000000000002</v>
      </c>
      <c r="AO86">
        <v>2.4300000000000002</v>
      </c>
      <c r="AP86">
        <v>2.4300000000000002</v>
      </c>
      <c r="AQ86" s="39">
        <v>3.24</v>
      </c>
      <c r="AR86" s="39">
        <v>3.24</v>
      </c>
      <c r="AS86" s="39">
        <v>3.24</v>
      </c>
      <c r="AV86">
        <v>2.4300000000000002</v>
      </c>
      <c r="AW86">
        <v>2.4300000000000002</v>
      </c>
      <c r="AX86">
        <v>2.4300000000000002</v>
      </c>
      <c r="AY86">
        <v>2.4300000000000002</v>
      </c>
      <c r="BI86" t="s">
        <v>1505</v>
      </c>
      <c r="BJ86" s="4" t="str">
        <f>Table22[[#This Row],[Ofgem ]]</f>
        <v>4"-5"</v>
      </c>
      <c r="BK86" s="4" t="str">
        <f>Table22[[#This Row],[Pressure]]</f>
        <v>LP</v>
      </c>
      <c r="BL86" s="4" t="str">
        <f>Table22[[#This Row],[Pon Category]]</f>
        <v>Policy</v>
      </c>
      <c r="BM86" s="4" t="str">
        <f>Table22[[#This Row],[Tier]]</f>
        <v>T1</v>
      </c>
      <c r="BN86" s="4" t="str">
        <f>Table22[[#This Row],[PON Material]]</f>
        <v>CI</v>
      </c>
      <c r="BO86" s="4" t="str" cm="1">
        <f t="array" ref="BO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" spans="1:67" x14ac:dyDescent="0.25">
      <c r="A87" t="s">
        <v>181</v>
      </c>
      <c r="B87" t="s">
        <v>309</v>
      </c>
      <c r="C87" t="s">
        <v>310</v>
      </c>
      <c r="D87" t="s">
        <v>146</v>
      </c>
      <c r="E87" t="s">
        <v>1666</v>
      </c>
      <c r="F87" t="s">
        <v>393</v>
      </c>
      <c r="G87" t="s">
        <v>1667</v>
      </c>
      <c r="H87" t="s">
        <v>394</v>
      </c>
      <c r="I87" t="s">
        <v>1568</v>
      </c>
      <c r="J87" t="s">
        <v>1569</v>
      </c>
      <c r="K87" t="s">
        <v>192</v>
      </c>
      <c r="L87">
        <v>510921257</v>
      </c>
      <c r="M87">
        <v>6</v>
      </c>
      <c r="O87" t="s">
        <v>1570</v>
      </c>
      <c r="P87" t="s">
        <v>1571</v>
      </c>
      <c r="Q87" t="s">
        <v>53</v>
      </c>
      <c r="R87" t="s">
        <v>1572</v>
      </c>
      <c r="S87" t="s">
        <v>64</v>
      </c>
      <c r="T87" t="s">
        <v>52</v>
      </c>
      <c r="U87" t="s">
        <v>1573</v>
      </c>
      <c r="V87" t="s">
        <v>1496</v>
      </c>
      <c r="W87">
        <v>2</v>
      </c>
      <c r="X87">
        <v>332.58</v>
      </c>
      <c r="Y87" t="s">
        <v>1574</v>
      </c>
      <c r="Z87" t="s">
        <v>1575</v>
      </c>
      <c r="AA87" t="s">
        <v>147</v>
      </c>
      <c r="AC87">
        <v>44445</v>
      </c>
      <c r="AD87">
        <v>44547</v>
      </c>
      <c r="AE87" s="39">
        <v>257.52000000000004</v>
      </c>
      <c r="AF87" s="39">
        <v>0</v>
      </c>
      <c r="AG87" s="39">
        <v>257.52000000000004</v>
      </c>
      <c r="AH87">
        <v>21.46</v>
      </c>
      <c r="AI87">
        <v>21.46</v>
      </c>
      <c r="AJ87">
        <v>21.46</v>
      </c>
      <c r="AK87">
        <v>21.46</v>
      </c>
      <c r="AL87">
        <v>21.46</v>
      </c>
      <c r="AM87">
        <v>21.46</v>
      </c>
      <c r="AN87">
        <v>21.46</v>
      </c>
      <c r="AO87">
        <v>21.46</v>
      </c>
      <c r="AP87">
        <v>21.46</v>
      </c>
      <c r="AQ87">
        <v>21.46</v>
      </c>
      <c r="AR87">
        <v>21.46</v>
      </c>
      <c r="AS87">
        <v>21.46</v>
      </c>
      <c r="BI87" t="s">
        <v>1505</v>
      </c>
      <c r="BJ87" s="4" t="str">
        <f>Table22[[#This Row],[Ofgem ]]</f>
        <v>4"-5"</v>
      </c>
      <c r="BK87" s="4" t="str">
        <f>Table22[[#This Row],[Pressure]]</f>
        <v>LP</v>
      </c>
      <c r="BL87" s="4" t="str">
        <f>Table22[[#This Row],[Pon Category]]</f>
        <v>Policy</v>
      </c>
      <c r="BM87" s="4" t="str">
        <f>Table22[[#This Row],[Tier]]</f>
        <v>T1</v>
      </c>
      <c r="BN87" s="4" t="str">
        <f>Table22[[#This Row],[PON Material]]</f>
        <v>CI</v>
      </c>
      <c r="BO87" s="4" t="str" cm="1">
        <f t="array" ref="BO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" spans="1:67" x14ac:dyDescent="0.25">
      <c r="A88" t="s">
        <v>181</v>
      </c>
      <c r="B88" t="s">
        <v>309</v>
      </c>
      <c r="C88" t="s">
        <v>310</v>
      </c>
      <c r="D88" t="s">
        <v>146</v>
      </c>
      <c r="E88" t="s">
        <v>1666</v>
      </c>
      <c r="F88" t="s">
        <v>393</v>
      </c>
      <c r="G88" t="s">
        <v>1667</v>
      </c>
      <c r="H88" t="s">
        <v>394</v>
      </c>
      <c r="I88" t="s">
        <v>1568</v>
      </c>
      <c r="J88" t="s">
        <v>1569</v>
      </c>
      <c r="K88" t="s">
        <v>192</v>
      </c>
      <c r="L88">
        <v>632873905</v>
      </c>
      <c r="M88">
        <v>6</v>
      </c>
      <c r="O88" t="s">
        <v>1570</v>
      </c>
      <c r="P88" t="s">
        <v>1571</v>
      </c>
      <c r="Q88" t="s">
        <v>53</v>
      </c>
      <c r="R88" t="s">
        <v>1572</v>
      </c>
      <c r="S88" t="s">
        <v>64</v>
      </c>
      <c r="T88" t="s">
        <v>52</v>
      </c>
      <c r="U88" t="s">
        <v>1573</v>
      </c>
      <c r="V88" t="s">
        <v>1496</v>
      </c>
      <c r="W88">
        <v>15</v>
      </c>
      <c r="X88">
        <v>1</v>
      </c>
      <c r="Y88" t="s">
        <v>1574</v>
      </c>
      <c r="Z88" t="s">
        <v>1575</v>
      </c>
      <c r="AA88" t="s">
        <v>147</v>
      </c>
      <c r="AC88">
        <v>44445</v>
      </c>
      <c r="AD88">
        <v>44547</v>
      </c>
      <c r="AE88" s="39">
        <v>1.0799999999999998</v>
      </c>
      <c r="AF88" s="39">
        <v>0</v>
      </c>
      <c r="AG88" s="39">
        <v>1.0799999999999998</v>
      </c>
      <c r="AH88">
        <v>0.09</v>
      </c>
      <c r="AI88">
        <v>0.09</v>
      </c>
      <c r="AJ88">
        <v>0.09</v>
      </c>
      <c r="AK88">
        <v>0.09</v>
      </c>
      <c r="AL88">
        <v>0.09</v>
      </c>
      <c r="AM88">
        <v>0.09</v>
      </c>
      <c r="AN88">
        <v>0.09</v>
      </c>
      <c r="AO88">
        <v>0.09</v>
      </c>
      <c r="AP88">
        <v>0.09</v>
      </c>
      <c r="AQ88">
        <v>0.09</v>
      </c>
      <c r="AR88">
        <v>0.09</v>
      </c>
      <c r="AS88">
        <v>0.09</v>
      </c>
      <c r="BI88" t="s">
        <v>1505</v>
      </c>
      <c r="BJ88" s="4" t="str">
        <f>Table22[[#This Row],[Ofgem ]]</f>
        <v>4"-5"</v>
      </c>
      <c r="BK88" s="4" t="str">
        <f>Table22[[#This Row],[Pressure]]</f>
        <v>LP</v>
      </c>
      <c r="BL88" s="4" t="str">
        <f>Table22[[#This Row],[Pon Category]]</f>
        <v>Policy</v>
      </c>
      <c r="BM88" s="4" t="str">
        <f>Table22[[#This Row],[Tier]]</f>
        <v>T1</v>
      </c>
      <c r="BN88" s="4" t="str">
        <f>Table22[[#This Row],[PON Material]]</f>
        <v>CI</v>
      </c>
      <c r="BO88" s="4" t="str" cm="1">
        <f t="array" ref="BO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" spans="1:67" x14ac:dyDescent="0.25">
      <c r="A89" t="s">
        <v>181</v>
      </c>
      <c r="B89" t="s">
        <v>309</v>
      </c>
      <c r="C89" t="s">
        <v>310</v>
      </c>
      <c r="D89" t="s">
        <v>146</v>
      </c>
      <c r="E89" t="s">
        <v>1666</v>
      </c>
      <c r="F89" t="s">
        <v>393</v>
      </c>
      <c r="G89" t="s">
        <v>1667</v>
      </c>
      <c r="H89" t="s">
        <v>394</v>
      </c>
      <c r="I89" t="s">
        <v>1568</v>
      </c>
      <c r="J89" t="s">
        <v>1569</v>
      </c>
      <c r="K89" t="s">
        <v>192</v>
      </c>
      <c r="L89">
        <v>633791780</v>
      </c>
      <c r="M89">
        <v>4</v>
      </c>
      <c r="O89" t="s">
        <v>1570</v>
      </c>
      <c r="P89" t="s">
        <v>1571</v>
      </c>
      <c r="Q89" t="s">
        <v>53</v>
      </c>
      <c r="R89" t="s">
        <v>1572</v>
      </c>
      <c r="S89" t="s">
        <v>64</v>
      </c>
      <c r="T89" t="s">
        <v>52</v>
      </c>
      <c r="U89" t="s">
        <v>1573</v>
      </c>
      <c r="V89" t="s">
        <v>1496</v>
      </c>
      <c r="W89">
        <v>22</v>
      </c>
      <c r="X89">
        <v>1.04</v>
      </c>
      <c r="Y89" t="s">
        <v>1574</v>
      </c>
      <c r="Z89" t="s">
        <v>1575</v>
      </c>
      <c r="AA89" t="s">
        <v>147</v>
      </c>
      <c r="AC89">
        <v>44445</v>
      </c>
      <c r="AD89">
        <v>44547</v>
      </c>
      <c r="AE89" s="39">
        <v>1.0799999999999998</v>
      </c>
      <c r="AF89" s="39">
        <v>0</v>
      </c>
      <c r="AG89" s="39">
        <v>1.0799999999999998</v>
      </c>
      <c r="AH89">
        <v>0.09</v>
      </c>
      <c r="AI89">
        <v>0.09</v>
      </c>
      <c r="AJ89">
        <v>0.09</v>
      </c>
      <c r="AK89">
        <v>0.09</v>
      </c>
      <c r="AL89">
        <v>0.09</v>
      </c>
      <c r="AM89">
        <v>0.09</v>
      </c>
      <c r="AN89">
        <v>0.09</v>
      </c>
      <c r="AO89">
        <v>0.09</v>
      </c>
      <c r="AP89">
        <v>0.09</v>
      </c>
      <c r="AQ89">
        <v>0.09</v>
      </c>
      <c r="AR89">
        <v>0.09</v>
      </c>
      <c r="AS89">
        <v>0.09</v>
      </c>
      <c r="BI89" t="s">
        <v>1505</v>
      </c>
      <c r="BJ89" s="4" t="str">
        <f>Table22[[#This Row],[Ofgem ]]</f>
        <v>4"-5"</v>
      </c>
      <c r="BK89" s="4" t="str">
        <f>Table22[[#This Row],[Pressure]]</f>
        <v>LP</v>
      </c>
      <c r="BL89" s="4" t="str">
        <f>Table22[[#This Row],[Pon Category]]</f>
        <v>Policy</v>
      </c>
      <c r="BM89" s="4" t="str">
        <f>Table22[[#This Row],[Tier]]</f>
        <v>T1</v>
      </c>
      <c r="BN89" s="4" t="str">
        <f>Table22[[#This Row],[PON Material]]</f>
        <v>CI</v>
      </c>
      <c r="BO89" s="4" t="str" cm="1">
        <f t="array" ref="BO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" spans="1:67" x14ac:dyDescent="0.25">
      <c r="A90" t="s">
        <v>181</v>
      </c>
      <c r="B90" t="s">
        <v>309</v>
      </c>
      <c r="C90" t="s">
        <v>310</v>
      </c>
      <c r="D90" t="s">
        <v>146</v>
      </c>
      <c r="E90" t="s">
        <v>1666</v>
      </c>
      <c r="F90" t="s">
        <v>393</v>
      </c>
      <c r="G90" t="s">
        <v>1667</v>
      </c>
      <c r="H90" t="s">
        <v>394</v>
      </c>
      <c r="I90" t="s">
        <v>1568</v>
      </c>
      <c r="J90" t="s">
        <v>1569</v>
      </c>
      <c r="K90" t="s">
        <v>192</v>
      </c>
      <c r="L90">
        <v>633792141</v>
      </c>
      <c r="M90">
        <v>4</v>
      </c>
      <c r="O90" t="s">
        <v>1570</v>
      </c>
      <c r="P90" t="s">
        <v>1571</v>
      </c>
      <c r="Q90" t="s">
        <v>53</v>
      </c>
      <c r="R90" t="s">
        <v>1572</v>
      </c>
      <c r="S90" t="s">
        <v>64</v>
      </c>
      <c r="T90" t="s">
        <v>52</v>
      </c>
      <c r="U90" t="s">
        <v>1573</v>
      </c>
      <c r="V90" s="40" t="s">
        <v>1496</v>
      </c>
      <c r="W90">
        <v>6</v>
      </c>
      <c r="X90">
        <v>3.23</v>
      </c>
      <c r="Y90" t="s">
        <v>1574</v>
      </c>
      <c r="Z90" t="s">
        <v>1575</v>
      </c>
      <c r="AA90" t="s">
        <v>147</v>
      </c>
      <c r="AC90">
        <v>44445</v>
      </c>
      <c r="AD90">
        <v>44547</v>
      </c>
      <c r="AE90" s="39">
        <v>3.3600000000000012</v>
      </c>
      <c r="AF90" s="39">
        <v>0</v>
      </c>
      <c r="AG90" s="39">
        <v>3.3600000000000012</v>
      </c>
      <c r="AH90">
        <v>0.28000000000000003</v>
      </c>
      <c r="AI90">
        <v>0.28000000000000003</v>
      </c>
      <c r="AJ90">
        <v>0.28000000000000003</v>
      </c>
      <c r="AK90">
        <v>0.28000000000000003</v>
      </c>
      <c r="AL90">
        <v>0.28000000000000003</v>
      </c>
      <c r="AM90">
        <v>0.28000000000000003</v>
      </c>
      <c r="AN90">
        <v>0.28000000000000003</v>
      </c>
      <c r="AO90">
        <v>0.28000000000000003</v>
      </c>
      <c r="AP90">
        <v>0.28000000000000003</v>
      </c>
      <c r="AQ90">
        <v>0.28000000000000003</v>
      </c>
      <c r="AR90">
        <v>0.28000000000000003</v>
      </c>
      <c r="AS90">
        <v>0.28000000000000003</v>
      </c>
      <c r="BI90" t="s">
        <v>1505</v>
      </c>
      <c r="BJ90" s="4" t="str">
        <f>Table22[[#This Row],[Ofgem ]]</f>
        <v>4"-5"</v>
      </c>
      <c r="BK90" s="4" t="str">
        <f>Table22[[#This Row],[Pressure]]</f>
        <v>LP</v>
      </c>
      <c r="BL90" s="4" t="str">
        <f>Table22[[#This Row],[Pon Category]]</f>
        <v>Policy</v>
      </c>
      <c r="BM90" s="4" t="str">
        <f>Table22[[#This Row],[Tier]]</f>
        <v>T1</v>
      </c>
      <c r="BN90" s="4" t="str">
        <f>Table22[[#This Row],[PON Material]]</f>
        <v>CI</v>
      </c>
      <c r="BO90" s="4" t="str" cm="1">
        <f t="array" ref="BO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" spans="1:67" x14ac:dyDescent="0.25">
      <c r="A91" t="s">
        <v>181</v>
      </c>
      <c r="B91" t="s">
        <v>309</v>
      </c>
      <c r="C91" t="s">
        <v>310</v>
      </c>
      <c r="D91" t="s">
        <v>146</v>
      </c>
      <c r="E91" t="s">
        <v>1666</v>
      </c>
      <c r="F91" t="s">
        <v>393</v>
      </c>
      <c r="G91" t="s">
        <v>1668</v>
      </c>
      <c r="H91" t="s">
        <v>1669</v>
      </c>
      <c r="I91" t="s">
        <v>1568</v>
      </c>
      <c r="J91" t="s">
        <v>1569</v>
      </c>
      <c r="K91" t="s">
        <v>192</v>
      </c>
      <c r="L91">
        <v>220001759612</v>
      </c>
      <c r="M91">
        <v>6</v>
      </c>
      <c r="O91" t="s">
        <v>1570</v>
      </c>
      <c r="P91" t="s">
        <v>1571</v>
      </c>
      <c r="Q91" t="s">
        <v>53</v>
      </c>
      <c r="R91" t="s">
        <v>1572</v>
      </c>
      <c r="S91" t="s">
        <v>64</v>
      </c>
      <c r="T91" t="s">
        <v>52</v>
      </c>
      <c r="U91" t="s">
        <v>1573</v>
      </c>
      <c r="V91" t="s">
        <v>1496</v>
      </c>
      <c r="W91">
        <v>-1</v>
      </c>
      <c r="X91">
        <v>2.5099999999999998</v>
      </c>
      <c r="Y91" t="s">
        <v>1574</v>
      </c>
      <c r="Z91" t="s">
        <v>1575</v>
      </c>
      <c r="AA91" t="s">
        <v>147</v>
      </c>
      <c r="AC91">
        <v>44445</v>
      </c>
      <c r="AD91">
        <v>44547</v>
      </c>
      <c r="AE91" s="39">
        <v>2.52</v>
      </c>
      <c r="AF91" s="39">
        <v>0</v>
      </c>
      <c r="AG91" s="39">
        <v>2.52</v>
      </c>
      <c r="AH91">
        <v>0.21</v>
      </c>
      <c r="AI91">
        <v>0.21</v>
      </c>
      <c r="AJ91">
        <v>0.21</v>
      </c>
      <c r="AK91">
        <v>0.21</v>
      </c>
      <c r="AL91">
        <v>0.21</v>
      </c>
      <c r="AM91">
        <v>0.21</v>
      </c>
      <c r="AN91">
        <v>0.21</v>
      </c>
      <c r="AO91">
        <v>0.21</v>
      </c>
      <c r="AP91">
        <v>0.21</v>
      </c>
      <c r="AQ91">
        <v>0.21</v>
      </c>
      <c r="AR91">
        <v>0.21</v>
      </c>
      <c r="AS91">
        <v>0.21</v>
      </c>
      <c r="BI91" t="s">
        <v>1505</v>
      </c>
      <c r="BJ91" s="4" t="str">
        <f>Table22[[#This Row],[Ofgem ]]</f>
        <v>4"-5"</v>
      </c>
      <c r="BK91" s="4" t="str">
        <f>Table22[[#This Row],[Pressure]]</f>
        <v>LP</v>
      </c>
      <c r="BL91" s="4" t="str">
        <f>Table22[[#This Row],[Pon Category]]</f>
        <v>Policy</v>
      </c>
      <c r="BM91" s="4" t="str">
        <f>Table22[[#This Row],[Tier]]</f>
        <v>T1</v>
      </c>
      <c r="BN91" s="4" t="str">
        <f>Table22[[#This Row],[PON Material]]</f>
        <v>CI</v>
      </c>
      <c r="BO91" s="4" t="str" cm="1">
        <f t="array" ref="BO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" spans="1:67" hidden="1" x14ac:dyDescent="0.25">
      <c r="A92" t="s">
        <v>181</v>
      </c>
      <c r="B92" t="s">
        <v>309</v>
      </c>
      <c r="C92" t="s">
        <v>310</v>
      </c>
      <c r="D92" t="s">
        <v>146</v>
      </c>
      <c r="E92" t="s">
        <v>1666</v>
      </c>
      <c r="F92" t="s">
        <v>1670</v>
      </c>
      <c r="G92" t="s">
        <v>1671</v>
      </c>
      <c r="H92" t="s">
        <v>1669</v>
      </c>
      <c r="I92" t="s">
        <v>1568</v>
      </c>
      <c r="J92" t="s">
        <v>1569</v>
      </c>
      <c r="K92" t="s">
        <v>192</v>
      </c>
      <c r="L92">
        <v>510854291</v>
      </c>
      <c r="M92">
        <v>12</v>
      </c>
      <c r="O92" t="s">
        <v>1672</v>
      </c>
      <c r="P92" t="s">
        <v>1571</v>
      </c>
      <c r="Q92" t="s">
        <v>91</v>
      </c>
      <c r="R92" t="s">
        <v>1572</v>
      </c>
      <c r="S92" t="s">
        <v>64</v>
      </c>
      <c r="T92" t="s">
        <v>52</v>
      </c>
      <c r="U92" t="s">
        <v>1673</v>
      </c>
      <c r="V92" t="s">
        <v>3424</v>
      </c>
      <c r="W92">
        <v>118</v>
      </c>
      <c r="X92">
        <v>298.68</v>
      </c>
      <c r="Y92" t="s">
        <v>1674</v>
      </c>
      <c r="Z92" t="s">
        <v>1575</v>
      </c>
      <c r="AA92" t="s">
        <v>70</v>
      </c>
      <c r="AC92">
        <v>44487</v>
      </c>
      <c r="AD92">
        <v>44519</v>
      </c>
      <c r="AE92" s="39">
        <v>298.7</v>
      </c>
      <c r="AF92" s="39">
        <v>0</v>
      </c>
      <c r="AG92" s="39">
        <v>298.7</v>
      </c>
      <c r="AK92">
        <v>59.74</v>
      </c>
      <c r="AL92">
        <v>59.74</v>
      </c>
      <c r="AM92">
        <v>59.74</v>
      </c>
      <c r="AN92">
        <v>59.74</v>
      </c>
      <c r="AO92">
        <v>59.74</v>
      </c>
      <c r="BI92" t="s">
        <v>1477</v>
      </c>
      <c r="BJ92" s="4" t="str">
        <f>Table22[[#This Row],[Ofgem ]]</f>
        <v>10"-12"</v>
      </c>
      <c r="BK92" s="4" t="str">
        <f>Table22[[#This Row],[Pressure]]</f>
        <v>LP</v>
      </c>
      <c r="BL92" s="4" t="str">
        <f>Table22[[#This Row],[Pon Category]]</f>
        <v>Policy</v>
      </c>
      <c r="BM92" s="4" t="str">
        <f>Table22[[#This Row],[Tier]]</f>
        <v>T2</v>
      </c>
      <c r="BN92" s="4" t="str">
        <f>Table22[[#This Row],[PON Material]]</f>
        <v>DI</v>
      </c>
      <c r="BO92" s="4" t="str" cm="1">
        <f t="array" ref="BO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93" spans="1:67" x14ac:dyDescent="0.25">
      <c r="A93" t="s">
        <v>181</v>
      </c>
      <c r="B93" t="s">
        <v>309</v>
      </c>
      <c r="C93" t="s">
        <v>310</v>
      </c>
      <c r="D93" t="s">
        <v>146</v>
      </c>
      <c r="E93" t="s">
        <v>1666</v>
      </c>
      <c r="F93" t="s">
        <v>417</v>
      </c>
      <c r="G93" t="s">
        <v>1675</v>
      </c>
      <c r="H93" t="s">
        <v>418</v>
      </c>
      <c r="L93" s="39">
        <v>510940583</v>
      </c>
      <c r="M93">
        <v>8</v>
      </c>
      <c r="O93" t="s">
        <v>1570</v>
      </c>
      <c r="P93" t="s">
        <v>1571</v>
      </c>
      <c r="Q93" t="s">
        <v>53</v>
      </c>
      <c r="S93" t="s">
        <v>64</v>
      </c>
      <c r="T93" t="s">
        <v>52</v>
      </c>
      <c r="U93" t="s">
        <v>1573</v>
      </c>
      <c r="V93" s="42" t="s">
        <v>1496</v>
      </c>
      <c r="X93">
        <v>145.38999999999999</v>
      </c>
      <c r="Y93" t="s">
        <v>1574</v>
      </c>
      <c r="Z93" t="s">
        <v>1575</v>
      </c>
      <c r="AA93" t="s">
        <v>147</v>
      </c>
      <c r="AC93">
        <v>44565</v>
      </c>
      <c r="AD93">
        <v>44652</v>
      </c>
      <c r="AE93" s="39">
        <v>0</v>
      </c>
      <c r="AF93" s="39">
        <v>145.34000000000003</v>
      </c>
      <c r="AG93" s="39">
        <v>145.34000000000003</v>
      </c>
      <c r="AV93">
        <v>11.18</v>
      </c>
      <c r="AW93">
        <v>11.18</v>
      </c>
      <c r="AX93">
        <v>11.18</v>
      </c>
      <c r="AY93">
        <v>11.18</v>
      </c>
      <c r="AZ93">
        <v>11.18</v>
      </c>
      <c r="BA93">
        <v>11.18</v>
      </c>
      <c r="BB93">
        <v>11.18</v>
      </c>
      <c r="BC93">
        <v>11.18</v>
      </c>
      <c r="BD93">
        <v>11.18</v>
      </c>
      <c r="BE93">
        <v>11.18</v>
      </c>
      <c r="BF93">
        <v>11.18</v>
      </c>
      <c r="BG93">
        <v>11.18</v>
      </c>
      <c r="BH93">
        <v>11.18</v>
      </c>
      <c r="BI93" t="s">
        <v>1505</v>
      </c>
      <c r="BJ93" s="4" t="str">
        <f>Table22[[#This Row],[Ofgem ]]</f>
        <v>4"-5"</v>
      </c>
      <c r="BK93" s="4" t="str">
        <f>Table22[[#This Row],[Pressure]]</f>
        <v>LP</v>
      </c>
      <c r="BL93" s="4" t="str">
        <f>Table22[[#This Row],[Pon Category]]</f>
        <v>Policy</v>
      </c>
      <c r="BM93" s="4" t="str">
        <f>Table22[[#This Row],[Tier]]</f>
        <v>T1</v>
      </c>
      <c r="BN93" s="4" t="str">
        <f>Table22[[#This Row],[PON Material]]</f>
        <v>CI</v>
      </c>
      <c r="BO93" s="4" t="str" cm="1">
        <f t="array" ref="BO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" spans="1:67" x14ac:dyDescent="0.25">
      <c r="A94" t="s">
        <v>181</v>
      </c>
      <c r="B94" t="s">
        <v>309</v>
      </c>
      <c r="C94" t="s">
        <v>310</v>
      </c>
      <c r="D94" t="s">
        <v>146</v>
      </c>
      <c r="E94" t="s">
        <v>1666</v>
      </c>
      <c r="F94" t="s">
        <v>417</v>
      </c>
      <c r="G94" t="s">
        <v>1675</v>
      </c>
      <c r="H94" t="s">
        <v>418</v>
      </c>
      <c r="I94" t="s">
        <v>1676</v>
      </c>
      <c r="J94" t="s">
        <v>1569</v>
      </c>
      <c r="K94" t="s">
        <v>192</v>
      </c>
      <c r="L94">
        <v>510797491</v>
      </c>
      <c r="M94">
        <v>8</v>
      </c>
      <c r="O94" t="s">
        <v>1570</v>
      </c>
      <c r="P94" t="s">
        <v>1571</v>
      </c>
      <c r="Q94" t="s">
        <v>53</v>
      </c>
      <c r="R94" t="s">
        <v>1572</v>
      </c>
      <c r="S94" t="s">
        <v>64</v>
      </c>
      <c r="T94" t="s">
        <v>52</v>
      </c>
      <c r="U94" t="s">
        <v>1573</v>
      </c>
      <c r="V94" s="42" t="s">
        <v>1496</v>
      </c>
      <c r="W94">
        <v>1</v>
      </c>
      <c r="X94">
        <v>1325.81</v>
      </c>
      <c r="Y94" t="s">
        <v>1574</v>
      </c>
      <c r="Z94" t="s">
        <v>1575</v>
      </c>
      <c r="AA94" t="s">
        <v>147</v>
      </c>
      <c r="AC94">
        <v>44565</v>
      </c>
      <c r="AD94">
        <v>44652</v>
      </c>
      <c r="AE94" s="39">
        <v>0</v>
      </c>
      <c r="AF94" s="39">
        <v>1325.87</v>
      </c>
      <c r="AG94" s="39">
        <v>1325.87</v>
      </c>
      <c r="AV94">
        <v>101.99</v>
      </c>
      <c r="AW94">
        <v>101.99</v>
      </c>
      <c r="AX94">
        <v>101.99</v>
      </c>
      <c r="AY94">
        <v>101.99</v>
      </c>
      <c r="AZ94">
        <v>101.99</v>
      </c>
      <c r="BA94">
        <v>101.99</v>
      </c>
      <c r="BB94">
        <v>101.99</v>
      </c>
      <c r="BC94">
        <v>101.99</v>
      </c>
      <c r="BD94">
        <v>101.99</v>
      </c>
      <c r="BE94">
        <v>101.99</v>
      </c>
      <c r="BF94">
        <v>101.99</v>
      </c>
      <c r="BG94">
        <v>101.99</v>
      </c>
      <c r="BH94">
        <v>101.99</v>
      </c>
      <c r="BI94" t="s">
        <v>1505</v>
      </c>
      <c r="BJ94" s="4" t="str">
        <f>Table22[[#This Row],[Ofgem ]]</f>
        <v>4"-5"</v>
      </c>
      <c r="BK94" s="4" t="str">
        <f>Table22[[#This Row],[Pressure]]</f>
        <v>LP</v>
      </c>
      <c r="BL94" s="4" t="str">
        <f>Table22[[#This Row],[Pon Category]]</f>
        <v>Policy</v>
      </c>
      <c r="BM94" s="4" t="str">
        <f>Table22[[#This Row],[Tier]]</f>
        <v>T1</v>
      </c>
      <c r="BN94" s="4" t="str">
        <f>Table22[[#This Row],[PON Material]]</f>
        <v>CI</v>
      </c>
      <c r="BO94" s="4" t="str" cm="1">
        <f t="array" ref="BO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" spans="1:67" x14ac:dyDescent="0.25">
      <c r="A95" t="s">
        <v>181</v>
      </c>
      <c r="B95" t="s">
        <v>309</v>
      </c>
      <c r="C95" t="s">
        <v>310</v>
      </c>
      <c r="D95" t="s">
        <v>146</v>
      </c>
      <c r="E95" t="s">
        <v>1666</v>
      </c>
      <c r="F95" t="s">
        <v>417</v>
      </c>
      <c r="G95" t="s">
        <v>1677</v>
      </c>
      <c r="H95" t="s">
        <v>1678</v>
      </c>
      <c r="I95" t="s">
        <v>1568</v>
      </c>
      <c r="J95" t="s">
        <v>1569</v>
      </c>
      <c r="K95" t="s">
        <v>192</v>
      </c>
      <c r="L95">
        <v>510994852</v>
      </c>
      <c r="M95">
        <v>4</v>
      </c>
      <c r="O95" t="s">
        <v>1570</v>
      </c>
      <c r="P95" t="s">
        <v>1571</v>
      </c>
      <c r="Q95" t="s">
        <v>53</v>
      </c>
      <c r="R95" t="s">
        <v>1572</v>
      </c>
      <c r="S95" t="s">
        <v>64</v>
      </c>
      <c r="T95" t="s">
        <v>52</v>
      </c>
      <c r="U95" t="s">
        <v>1573</v>
      </c>
      <c r="V95" t="s">
        <v>1496</v>
      </c>
      <c r="W95">
        <v>1</v>
      </c>
      <c r="X95">
        <v>163.49</v>
      </c>
      <c r="Y95" t="s">
        <v>1574</v>
      </c>
      <c r="Z95" t="s">
        <v>1575</v>
      </c>
      <c r="AA95" t="s">
        <v>147</v>
      </c>
      <c r="AC95">
        <v>44565</v>
      </c>
      <c r="AD95">
        <v>44652</v>
      </c>
      <c r="AE95" s="39">
        <v>0</v>
      </c>
      <c r="AF95" s="39">
        <v>163.54000000000002</v>
      </c>
      <c r="AG95" s="39">
        <v>163.54000000000002</v>
      </c>
      <c r="AV95">
        <v>12.58</v>
      </c>
      <c r="AW95">
        <v>12.58</v>
      </c>
      <c r="AX95">
        <v>12.58</v>
      </c>
      <c r="AY95">
        <v>12.58</v>
      </c>
      <c r="AZ95">
        <v>12.58</v>
      </c>
      <c r="BA95">
        <v>12.58</v>
      </c>
      <c r="BB95">
        <v>12.58</v>
      </c>
      <c r="BC95">
        <v>12.58</v>
      </c>
      <c r="BD95">
        <v>12.58</v>
      </c>
      <c r="BE95">
        <v>12.58</v>
      </c>
      <c r="BF95">
        <v>12.58</v>
      </c>
      <c r="BG95">
        <v>12.58</v>
      </c>
      <c r="BH95">
        <v>12.58</v>
      </c>
      <c r="BI95" t="s">
        <v>1505</v>
      </c>
      <c r="BJ95" s="4" t="str">
        <f>Table22[[#This Row],[Ofgem ]]</f>
        <v>4"-5"</v>
      </c>
      <c r="BK95" s="4" t="str">
        <f>Table22[[#This Row],[Pressure]]</f>
        <v>LP</v>
      </c>
      <c r="BL95" s="4" t="str">
        <f>Table22[[#This Row],[Pon Category]]</f>
        <v>Policy</v>
      </c>
      <c r="BM95" s="4" t="str">
        <f>Table22[[#This Row],[Tier]]</f>
        <v>T1</v>
      </c>
      <c r="BN95" s="4" t="str">
        <f>Table22[[#This Row],[PON Material]]</f>
        <v>CI</v>
      </c>
      <c r="BO95" s="4" t="str" cm="1">
        <f t="array" ref="BO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" spans="1:67" x14ac:dyDescent="0.25">
      <c r="A96" t="s">
        <v>181</v>
      </c>
      <c r="B96" t="s">
        <v>309</v>
      </c>
      <c r="C96" t="s">
        <v>310</v>
      </c>
      <c r="D96" t="s">
        <v>146</v>
      </c>
      <c r="E96" t="s">
        <v>1666</v>
      </c>
      <c r="F96" t="s">
        <v>417</v>
      </c>
      <c r="G96" t="s">
        <v>1679</v>
      </c>
      <c r="H96" t="s">
        <v>1680</v>
      </c>
      <c r="I96" t="s">
        <v>1676</v>
      </c>
      <c r="J96" t="s">
        <v>1681</v>
      </c>
      <c r="K96" t="s">
        <v>192</v>
      </c>
      <c r="L96">
        <v>612821694</v>
      </c>
      <c r="M96">
        <v>6</v>
      </c>
      <c r="O96" t="s">
        <v>1570</v>
      </c>
      <c r="P96" t="s">
        <v>1571</v>
      </c>
      <c r="Q96" t="s">
        <v>53</v>
      </c>
      <c r="R96" t="s">
        <v>1572</v>
      </c>
      <c r="S96" t="s">
        <v>64</v>
      </c>
      <c r="T96" t="s">
        <v>52</v>
      </c>
      <c r="U96" t="s">
        <v>1573</v>
      </c>
      <c r="V96" t="s">
        <v>1496</v>
      </c>
      <c r="W96">
        <v>5</v>
      </c>
      <c r="X96">
        <v>54.65</v>
      </c>
      <c r="Y96" t="s">
        <v>1574</v>
      </c>
      <c r="Z96" t="s">
        <v>1575</v>
      </c>
      <c r="AA96" t="s">
        <v>147</v>
      </c>
      <c r="AC96">
        <v>44565</v>
      </c>
      <c r="AD96">
        <v>44652</v>
      </c>
      <c r="AE96" s="39">
        <v>0</v>
      </c>
      <c r="AF96" s="39">
        <v>54.600000000000016</v>
      </c>
      <c r="AG96" s="39">
        <v>54.600000000000016</v>
      </c>
      <c r="AV96">
        <v>4.2</v>
      </c>
      <c r="AW96">
        <v>4.2</v>
      </c>
      <c r="AX96">
        <v>4.2</v>
      </c>
      <c r="AY96">
        <v>4.2</v>
      </c>
      <c r="AZ96">
        <v>4.2</v>
      </c>
      <c r="BA96">
        <v>4.2</v>
      </c>
      <c r="BB96">
        <v>4.2</v>
      </c>
      <c r="BC96">
        <v>4.2</v>
      </c>
      <c r="BD96">
        <v>4.2</v>
      </c>
      <c r="BE96">
        <v>4.2</v>
      </c>
      <c r="BF96">
        <v>4.2</v>
      </c>
      <c r="BG96">
        <v>4.2</v>
      </c>
      <c r="BH96">
        <v>4.2</v>
      </c>
      <c r="BI96" t="s">
        <v>1505</v>
      </c>
      <c r="BJ96" s="4" t="str">
        <f>Table22[[#This Row],[Ofgem ]]</f>
        <v>4"-5"</v>
      </c>
      <c r="BK96" s="4" t="str">
        <f>Table22[[#This Row],[Pressure]]</f>
        <v>LP</v>
      </c>
      <c r="BL96" s="4" t="str">
        <f>Table22[[#This Row],[Pon Category]]</f>
        <v>Policy</v>
      </c>
      <c r="BM96" s="4" t="str">
        <f>Table22[[#This Row],[Tier]]</f>
        <v>T1</v>
      </c>
      <c r="BN96" s="4" t="str">
        <f>Table22[[#This Row],[PON Material]]</f>
        <v>CI</v>
      </c>
      <c r="BO96" s="4" t="str" cm="1">
        <f t="array" ref="BO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" spans="1:67" x14ac:dyDescent="0.25">
      <c r="A97" t="s">
        <v>181</v>
      </c>
      <c r="B97" t="s">
        <v>309</v>
      </c>
      <c r="C97" t="s">
        <v>310</v>
      </c>
      <c r="D97" t="s">
        <v>146</v>
      </c>
      <c r="E97" t="s">
        <v>1666</v>
      </c>
      <c r="F97" t="s">
        <v>417</v>
      </c>
      <c r="G97" t="s">
        <v>1675</v>
      </c>
      <c r="H97" t="s">
        <v>418</v>
      </c>
      <c r="I97" t="s">
        <v>1676</v>
      </c>
      <c r="J97" t="s">
        <v>1569</v>
      </c>
      <c r="K97" t="s">
        <v>192</v>
      </c>
      <c r="L97">
        <v>510996775</v>
      </c>
      <c r="M97">
        <v>4</v>
      </c>
      <c r="O97" t="s">
        <v>1570</v>
      </c>
      <c r="P97" t="s">
        <v>1571</v>
      </c>
      <c r="Q97" t="s">
        <v>53</v>
      </c>
      <c r="R97" t="s">
        <v>1572</v>
      </c>
      <c r="S97" t="s">
        <v>64</v>
      </c>
      <c r="T97" t="s">
        <v>1576</v>
      </c>
      <c r="U97" t="s">
        <v>1577</v>
      </c>
      <c r="V97" t="s">
        <v>1496</v>
      </c>
      <c r="W97">
        <v>0</v>
      </c>
      <c r="X97">
        <v>96.69</v>
      </c>
      <c r="Y97" t="s">
        <v>1574</v>
      </c>
      <c r="Z97" t="s">
        <v>1575</v>
      </c>
      <c r="AA97" t="s">
        <v>140</v>
      </c>
      <c r="AC97">
        <v>44565</v>
      </c>
      <c r="AD97">
        <v>44652</v>
      </c>
      <c r="AE97" s="39">
        <v>0</v>
      </c>
      <c r="AF97" s="39">
        <v>96.719999999999985</v>
      </c>
      <c r="AG97" s="39">
        <v>96.719999999999985</v>
      </c>
      <c r="AV97">
        <v>7.44</v>
      </c>
      <c r="AW97">
        <v>7.44</v>
      </c>
      <c r="AX97">
        <v>7.44</v>
      </c>
      <c r="AY97">
        <v>7.44</v>
      </c>
      <c r="AZ97">
        <v>7.44</v>
      </c>
      <c r="BA97">
        <v>7.44</v>
      </c>
      <c r="BB97">
        <v>7.44</v>
      </c>
      <c r="BC97">
        <v>7.44</v>
      </c>
      <c r="BD97">
        <v>7.44</v>
      </c>
      <c r="BE97">
        <v>7.44</v>
      </c>
      <c r="BF97">
        <v>7.44</v>
      </c>
      <c r="BG97">
        <v>7.44</v>
      </c>
      <c r="BH97">
        <v>7.44</v>
      </c>
      <c r="BI97" t="s">
        <v>1505</v>
      </c>
      <c r="BJ97" s="4" t="str">
        <f>Table22[[#This Row],[Ofgem ]]</f>
        <v>4"-5"</v>
      </c>
      <c r="BK97" s="4" t="str">
        <f>Table22[[#This Row],[Pressure]]</f>
        <v>LP</v>
      </c>
      <c r="BL97" s="4" t="str">
        <f>Table22[[#This Row],[Pon Category]]</f>
        <v>Non policy</v>
      </c>
      <c r="BM97" s="4" t="str">
        <f>Table22[[#This Row],[Tier]]</f>
        <v>T1</v>
      </c>
      <c r="BN97" s="4" t="str">
        <f>Table22[[#This Row],[PON Material]]</f>
        <v>CI</v>
      </c>
      <c r="BO97" s="4" t="str" cm="1">
        <f t="array" ref="BO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" spans="1:67" x14ac:dyDescent="0.25">
      <c r="A98" t="s">
        <v>181</v>
      </c>
      <c r="B98" t="s">
        <v>309</v>
      </c>
      <c r="C98" t="s">
        <v>312</v>
      </c>
      <c r="D98" t="s">
        <v>10</v>
      </c>
      <c r="E98" t="s">
        <v>1682</v>
      </c>
      <c r="F98" t="s">
        <v>1683</v>
      </c>
      <c r="G98" t="s">
        <v>1684</v>
      </c>
      <c r="H98" t="s">
        <v>1685</v>
      </c>
      <c r="I98" t="s">
        <v>1568</v>
      </c>
      <c r="J98" t="s">
        <v>1629</v>
      </c>
      <c r="K98" t="s">
        <v>201</v>
      </c>
      <c r="L98">
        <v>510871372</v>
      </c>
      <c r="M98">
        <v>4</v>
      </c>
      <c r="O98" t="s">
        <v>1570</v>
      </c>
      <c r="P98" t="s">
        <v>1571</v>
      </c>
      <c r="Q98" t="s">
        <v>91</v>
      </c>
      <c r="R98" t="s">
        <v>1572</v>
      </c>
      <c r="S98" t="s">
        <v>64</v>
      </c>
      <c r="T98" t="s">
        <v>52</v>
      </c>
      <c r="U98" t="s">
        <v>1573</v>
      </c>
      <c r="V98" t="s">
        <v>1496</v>
      </c>
      <c r="W98">
        <v>4</v>
      </c>
      <c r="X98">
        <v>58.57</v>
      </c>
      <c r="Y98" t="s">
        <v>1574</v>
      </c>
      <c r="Z98" t="s">
        <v>1575</v>
      </c>
      <c r="AA98" t="s">
        <v>147</v>
      </c>
      <c r="AC98">
        <v>44480</v>
      </c>
      <c r="AD98">
        <v>44498</v>
      </c>
      <c r="AE98" s="39">
        <v>58.56</v>
      </c>
      <c r="AF98" s="39">
        <v>0</v>
      </c>
      <c r="AG98" s="39">
        <v>58.56</v>
      </c>
      <c r="AJ98">
        <v>19.52</v>
      </c>
      <c r="AK98">
        <v>19.52</v>
      </c>
      <c r="AL98">
        <v>19.52</v>
      </c>
      <c r="BI98" t="s">
        <v>1505</v>
      </c>
      <c r="BJ98" s="4" t="str">
        <f>Table22[[#This Row],[Ofgem ]]</f>
        <v>4"-5"</v>
      </c>
      <c r="BK98" s="4" t="str">
        <f>Table22[[#This Row],[Pressure]]</f>
        <v>LP</v>
      </c>
      <c r="BL98" s="4" t="str">
        <f>Table22[[#This Row],[Pon Category]]</f>
        <v>Policy</v>
      </c>
      <c r="BM98" s="4" t="str">
        <f>Table22[[#This Row],[Tier]]</f>
        <v>T1</v>
      </c>
      <c r="BN98" s="4" t="str">
        <f>Table22[[#This Row],[PON Material]]</f>
        <v>DI</v>
      </c>
      <c r="BO98" s="4" t="str" cm="1">
        <f t="array" ref="BO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" spans="1:67" x14ac:dyDescent="0.25">
      <c r="A99" t="s">
        <v>181</v>
      </c>
      <c r="B99" t="s">
        <v>309</v>
      </c>
      <c r="C99" t="s">
        <v>312</v>
      </c>
      <c r="D99" t="s">
        <v>10</v>
      </c>
      <c r="E99" t="s">
        <v>1682</v>
      </c>
      <c r="F99" t="s">
        <v>1683</v>
      </c>
      <c r="G99" t="s">
        <v>1684</v>
      </c>
      <c r="H99" t="s">
        <v>1685</v>
      </c>
      <c r="I99" t="s">
        <v>1568</v>
      </c>
      <c r="J99" t="s">
        <v>1629</v>
      </c>
      <c r="K99" t="s">
        <v>201</v>
      </c>
      <c r="L99">
        <v>510871374</v>
      </c>
      <c r="M99">
        <v>4</v>
      </c>
      <c r="O99" t="s">
        <v>1570</v>
      </c>
      <c r="P99" t="s">
        <v>1571</v>
      </c>
      <c r="Q99" t="s">
        <v>91</v>
      </c>
      <c r="R99" t="s">
        <v>1572</v>
      </c>
      <c r="S99" t="s">
        <v>64</v>
      </c>
      <c r="T99" t="s">
        <v>52</v>
      </c>
      <c r="U99" t="s">
        <v>1573</v>
      </c>
      <c r="V99" t="s">
        <v>1496</v>
      </c>
      <c r="W99">
        <v>24</v>
      </c>
      <c r="X99">
        <v>25.59</v>
      </c>
      <c r="Y99" t="s">
        <v>1574</v>
      </c>
      <c r="Z99" t="s">
        <v>1575</v>
      </c>
      <c r="AA99" t="s">
        <v>147</v>
      </c>
      <c r="AC99">
        <v>44480</v>
      </c>
      <c r="AD99">
        <v>44498</v>
      </c>
      <c r="AE99" s="39">
        <v>25.589999999999996</v>
      </c>
      <c r="AF99" s="39">
        <v>0</v>
      </c>
      <c r="AG99" s="39">
        <v>25.589999999999996</v>
      </c>
      <c r="AJ99">
        <v>8.5299999999999994</v>
      </c>
      <c r="AK99">
        <v>8.5299999999999994</v>
      </c>
      <c r="AL99">
        <v>8.5299999999999994</v>
      </c>
      <c r="BI99" t="s">
        <v>1505</v>
      </c>
      <c r="BJ99" s="4" t="str">
        <f>Table22[[#This Row],[Ofgem ]]</f>
        <v>4"-5"</v>
      </c>
      <c r="BK99" s="4" t="str">
        <f>Table22[[#This Row],[Pressure]]</f>
        <v>LP</v>
      </c>
      <c r="BL99" s="4" t="str">
        <f>Table22[[#This Row],[Pon Category]]</f>
        <v>Policy</v>
      </c>
      <c r="BM99" s="4" t="str">
        <f>Table22[[#This Row],[Tier]]</f>
        <v>T1</v>
      </c>
      <c r="BN99" s="4" t="str">
        <f>Table22[[#This Row],[PON Material]]</f>
        <v>DI</v>
      </c>
      <c r="BO99" s="4" t="str" cm="1">
        <f t="array" ref="BO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" spans="1:67" x14ac:dyDescent="0.25">
      <c r="A100" t="s">
        <v>181</v>
      </c>
      <c r="B100" t="s">
        <v>309</v>
      </c>
      <c r="C100" t="s">
        <v>312</v>
      </c>
      <c r="D100" t="s">
        <v>10</v>
      </c>
      <c r="E100" t="s">
        <v>1682</v>
      </c>
      <c r="F100" t="s">
        <v>1686</v>
      </c>
      <c r="G100" t="s">
        <v>1687</v>
      </c>
      <c r="H100" t="s">
        <v>1688</v>
      </c>
      <c r="I100" t="s">
        <v>1568</v>
      </c>
      <c r="J100" t="s">
        <v>1629</v>
      </c>
      <c r="K100" t="s">
        <v>201</v>
      </c>
      <c r="L100">
        <v>510829617</v>
      </c>
      <c r="M100">
        <v>8</v>
      </c>
      <c r="O100" t="s">
        <v>1570</v>
      </c>
      <c r="P100" t="s">
        <v>1571</v>
      </c>
      <c r="Q100" t="s">
        <v>91</v>
      </c>
      <c r="R100" t="s">
        <v>1572</v>
      </c>
      <c r="S100" t="s">
        <v>64</v>
      </c>
      <c r="T100" t="s">
        <v>52</v>
      </c>
      <c r="U100" t="s">
        <v>1573</v>
      </c>
      <c r="V100" t="s">
        <v>1496</v>
      </c>
      <c r="W100">
        <v>218</v>
      </c>
      <c r="X100">
        <v>72.3</v>
      </c>
      <c r="Y100" t="s">
        <v>1574</v>
      </c>
      <c r="Z100" t="s">
        <v>1575</v>
      </c>
      <c r="AA100" t="s">
        <v>90</v>
      </c>
      <c r="AC100">
        <v>44494</v>
      </c>
      <c r="AD100">
        <v>44505</v>
      </c>
      <c r="AE100" s="39">
        <v>72.3</v>
      </c>
      <c r="AF100" s="39">
        <v>0</v>
      </c>
      <c r="AG100" s="39">
        <v>72.3</v>
      </c>
      <c r="AL100">
        <v>36.15</v>
      </c>
      <c r="AM100">
        <v>36.15</v>
      </c>
      <c r="BI100" t="s">
        <v>1505</v>
      </c>
      <c r="BJ100" s="4" t="str">
        <f>Table22[[#This Row],[Ofgem ]]</f>
        <v>4"-5"</v>
      </c>
      <c r="BK100" s="4" t="str">
        <f>Table22[[#This Row],[Pressure]]</f>
        <v>LP</v>
      </c>
      <c r="BL100" s="4" t="str">
        <f>Table22[[#This Row],[Pon Category]]</f>
        <v>Policy</v>
      </c>
      <c r="BM100" s="4" t="str">
        <f>Table22[[#This Row],[Tier]]</f>
        <v>T1</v>
      </c>
      <c r="BN100" s="4" t="str">
        <f>Table22[[#This Row],[PON Material]]</f>
        <v>DI</v>
      </c>
      <c r="BO100" s="4" t="str" cm="1">
        <f t="array" ref="BO1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" spans="1:67" x14ac:dyDescent="0.25">
      <c r="A101" t="s">
        <v>181</v>
      </c>
      <c r="B101" t="s">
        <v>309</v>
      </c>
      <c r="C101" t="s">
        <v>312</v>
      </c>
      <c r="D101" t="s">
        <v>10</v>
      </c>
      <c r="E101" t="s">
        <v>1682</v>
      </c>
      <c r="F101" t="s">
        <v>1689</v>
      </c>
      <c r="G101" t="s">
        <v>1690</v>
      </c>
      <c r="H101" t="s">
        <v>1691</v>
      </c>
      <c r="I101" t="s">
        <v>1568</v>
      </c>
      <c r="J101" t="s">
        <v>1629</v>
      </c>
      <c r="K101" t="s">
        <v>201</v>
      </c>
      <c r="L101">
        <v>220000376260</v>
      </c>
      <c r="M101">
        <v>4</v>
      </c>
      <c r="O101" t="s">
        <v>1570</v>
      </c>
      <c r="P101" t="s">
        <v>1571</v>
      </c>
      <c r="Q101" t="s">
        <v>91</v>
      </c>
      <c r="R101" t="s">
        <v>1572</v>
      </c>
      <c r="S101" t="s">
        <v>64</v>
      </c>
      <c r="T101" t="s">
        <v>52</v>
      </c>
      <c r="U101" t="s">
        <v>1573</v>
      </c>
      <c r="V101" t="s">
        <v>1496</v>
      </c>
      <c r="W101">
        <v>128</v>
      </c>
      <c r="X101">
        <v>29.05</v>
      </c>
      <c r="Y101" t="s">
        <v>1574</v>
      </c>
      <c r="Z101" t="s">
        <v>1575</v>
      </c>
      <c r="AA101" t="s">
        <v>90</v>
      </c>
      <c r="AC101">
        <v>44501</v>
      </c>
      <c r="AD101">
        <v>44512</v>
      </c>
      <c r="AE101" s="39">
        <v>29.06</v>
      </c>
      <c r="AF101" s="39">
        <v>0</v>
      </c>
      <c r="AG101" s="39">
        <v>29.06</v>
      </c>
      <c r="AM101">
        <v>14.53</v>
      </c>
      <c r="AN101">
        <v>14.53</v>
      </c>
      <c r="BI101" t="s">
        <v>1505</v>
      </c>
      <c r="BJ101" s="4" t="str">
        <f>Table22[[#This Row],[Ofgem ]]</f>
        <v>4"-5"</v>
      </c>
      <c r="BK101" s="4" t="str">
        <f>Table22[[#This Row],[Pressure]]</f>
        <v>LP</v>
      </c>
      <c r="BL101" s="4" t="str">
        <f>Table22[[#This Row],[Pon Category]]</f>
        <v>Policy</v>
      </c>
      <c r="BM101" s="4" t="str">
        <f>Table22[[#This Row],[Tier]]</f>
        <v>T1</v>
      </c>
      <c r="BN101" s="4" t="str">
        <f>Table22[[#This Row],[PON Material]]</f>
        <v>DI</v>
      </c>
      <c r="BO101" s="4" t="str" cm="1">
        <f t="array" ref="BO1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" spans="1:67" x14ac:dyDescent="0.25">
      <c r="A102" t="s">
        <v>181</v>
      </c>
      <c r="B102" t="s">
        <v>309</v>
      </c>
      <c r="C102" t="s">
        <v>310</v>
      </c>
      <c r="D102" t="s">
        <v>146</v>
      </c>
      <c r="E102" t="s">
        <v>1692</v>
      </c>
      <c r="F102" t="s">
        <v>395</v>
      </c>
      <c r="G102" t="s">
        <v>1693</v>
      </c>
      <c r="H102" t="s">
        <v>396</v>
      </c>
      <c r="I102" t="s">
        <v>1568</v>
      </c>
      <c r="J102" t="s">
        <v>1569</v>
      </c>
      <c r="K102" t="s">
        <v>192</v>
      </c>
      <c r="L102">
        <v>510819381</v>
      </c>
      <c r="M102">
        <v>4</v>
      </c>
      <c r="O102" t="s">
        <v>1570</v>
      </c>
      <c r="P102" t="s">
        <v>1571</v>
      </c>
      <c r="Q102" t="s">
        <v>53</v>
      </c>
      <c r="R102" t="s">
        <v>1572</v>
      </c>
      <c r="S102" t="s">
        <v>64</v>
      </c>
      <c r="T102" t="s">
        <v>52</v>
      </c>
      <c r="U102" t="s">
        <v>1573</v>
      </c>
      <c r="V102" t="s">
        <v>1496</v>
      </c>
      <c r="W102">
        <v>14</v>
      </c>
      <c r="X102">
        <v>154.84</v>
      </c>
      <c r="Y102" t="s">
        <v>1574</v>
      </c>
      <c r="Z102" t="s">
        <v>1575</v>
      </c>
      <c r="AA102" t="s">
        <v>147</v>
      </c>
      <c r="AC102">
        <v>44452</v>
      </c>
      <c r="AD102">
        <v>44505</v>
      </c>
      <c r="AE102" s="39">
        <v>74.88000000000001</v>
      </c>
      <c r="AF102" s="39">
        <v>0</v>
      </c>
      <c r="AG102" s="39">
        <v>74.88000000000001</v>
      </c>
      <c r="AH102">
        <v>12.48</v>
      </c>
      <c r="AI102">
        <v>12.48</v>
      </c>
      <c r="AJ102">
        <v>12.48</v>
      </c>
      <c r="AK102">
        <v>12.48</v>
      </c>
      <c r="AL102">
        <v>12.48</v>
      </c>
      <c r="AM102">
        <v>12.48</v>
      </c>
      <c r="BI102" t="s">
        <v>1505</v>
      </c>
      <c r="BJ102" s="4" t="str">
        <f>Table22[[#This Row],[Ofgem ]]</f>
        <v>4"-5"</v>
      </c>
      <c r="BK102" s="4" t="str">
        <f>Table22[[#This Row],[Pressure]]</f>
        <v>LP</v>
      </c>
      <c r="BL102" s="4" t="str">
        <f>Table22[[#This Row],[Pon Category]]</f>
        <v>Policy</v>
      </c>
      <c r="BM102" s="4" t="str">
        <f>Table22[[#This Row],[Tier]]</f>
        <v>T1</v>
      </c>
      <c r="BN102" s="4" t="str">
        <f>Table22[[#This Row],[PON Material]]</f>
        <v>CI</v>
      </c>
      <c r="BO102" s="4" t="str" cm="1">
        <f t="array" ref="BO1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3" spans="1:67" x14ac:dyDescent="0.25">
      <c r="A103" t="s">
        <v>181</v>
      </c>
      <c r="B103" t="s">
        <v>309</v>
      </c>
      <c r="C103" t="s">
        <v>310</v>
      </c>
      <c r="D103" t="s">
        <v>146</v>
      </c>
      <c r="E103" t="s">
        <v>1692</v>
      </c>
      <c r="F103" t="s">
        <v>1694</v>
      </c>
      <c r="G103" t="s">
        <v>1695</v>
      </c>
      <c r="H103" t="s">
        <v>1696</v>
      </c>
      <c r="I103" t="s">
        <v>1665</v>
      </c>
      <c r="J103" t="s">
        <v>1569</v>
      </c>
      <c r="K103" t="s">
        <v>192</v>
      </c>
      <c r="L103">
        <v>510887267</v>
      </c>
      <c r="M103">
        <v>4</v>
      </c>
      <c r="O103" t="s">
        <v>1570</v>
      </c>
      <c r="P103" t="s">
        <v>1571</v>
      </c>
      <c r="Q103" t="s">
        <v>91</v>
      </c>
      <c r="R103" t="s">
        <v>1572</v>
      </c>
      <c r="S103" t="s">
        <v>64</v>
      </c>
      <c r="T103" t="s">
        <v>52</v>
      </c>
      <c r="U103" t="s">
        <v>1573</v>
      </c>
      <c r="V103" t="s">
        <v>1496</v>
      </c>
      <c r="W103">
        <v>254</v>
      </c>
      <c r="X103">
        <v>37.67</v>
      </c>
      <c r="Y103" t="s">
        <v>1574</v>
      </c>
      <c r="Z103" t="s">
        <v>1575</v>
      </c>
      <c r="AA103" t="s">
        <v>90</v>
      </c>
      <c r="AC103">
        <v>44508</v>
      </c>
      <c r="AD103">
        <v>44547</v>
      </c>
      <c r="AE103" s="39">
        <v>37.68</v>
      </c>
      <c r="AF103" s="39">
        <v>0</v>
      </c>
      <c r="AG103" s="39">
        <v>37.68</v>
      </c>
      <c r="AN103">
        <v>6.28</v>
      </c>
      <c r="AO103">
        <v>6.28</v>
      </c>
      <c r="AP103">
        <v>6.28</v>
      </c>
      <c r="AQ103">
        <v>6.28</v>
      </c>
      <c r="AR103">
        <v>6.28</v>
      </c>
      <c r="AS103">
        <v>6.28</v>
      </c>
      <c r="BI103" t="s">
        <v>1505</v>
      </c>
      <c r="BJ103" s="4" t="str">
        <f>Table22[[#This Row],[Ofgem ]]</f>
        <v>4"-5"</v>
      </c>
      <c r="BK103" s="4" t="str">
        <f>Table22[[#This Row],[Pressure]]</f>
        <v>LP</v>
      </c>
      <c r="BL103" s="4" t="str">
        <f>Table22[[#This Row],[Pon Category]]</f>
        <v>Policy</v>
      </c>
      <c r="BM103" s="4" t="str">
        <f>Table22[[#This Row],[Tier]]</f>
        <v>T1</v>
      </c>
      <c r="BN103" s="4" t="str">
        <f>Table22[[#This Row],[PON Material]]</f>
        <v>DI</v>
      </c>
      <c r="BO103" s="4" t="str" cm="1">
        <f t="array" ref="BO1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" spans="1:67" x14ac:dyDescent="0.25">
      <c r="A104" t="s">
        <v>181</v>
      </c>
      <c r="B104" t="s">
        <v>309</v>
      </c>
      <c r="C104" t="s">
        <v>310</v>
      </c>
      <c r="D104" t="s">
        <v>146</v>
      </c>
      <c r="E104" t="s">
        <v>1692</v>
      </c>
      <c r="F104" t="s">
        <v>1694</v>
      </c>
      <c r="G104" t="s">
        <v>1695</v>
      </c>
      <c r="H104" t="s">
        <v>1696</v>
      </c>
      <c r="I104" t="s">
        <v>1665</v>
      </c>
      <c r="J104" t="s">
        <v>1569</v>
      </c>
      <c r="K104" t="s">
        <v>192</v>
      </c>
      <c r="L104">
        <v>510943940</v>
      </c>
      <c r="M104">
        <v>6</v>
      </c>
      <c r="O104" t="s">
        <v>1570</v>
      </c>
      <c r="P104" t="s">
        <v>1571</v>
      </c>
      <c r="Q104" t="s">
        <v>91</v>
      </c>
      <c r="R104" t="s">
        <v>1572</v>
      </c>
      <c r="S104" t="s">
        <v>64</v>
      </c>
      <c r="T104" t="s">
        <v>52</v>
      </c>
      <c r="U104" t="s">
        <v>1573</v>
      </c>
      <c r="V104" t="s">
        <v>1496</v>
      </c>
      <c r="W104">
        <v>11</v>
      </c>
      <c r="X104">
        <v>45.04</v>
      </c>
      <c r="Y104" t="s">
        <v>1574</v>
      </c>
      <c r="Z104" t="s">
        <v>1575</v>
      </c>
      <c r="AA104" t="s">
        <v>125</v>
      </c>
      <c r="AC104">
        <v>44508</v>
      </c>
      <c r="AD104">
        <v>44547</v>
      </c>
      <c r="AE104" s="39">
        <v>45.059999999999995</v>
      </c>
      <c r="AF104" s="39">
        <v>0</v>
      </c>
      <c r="AG104" s="39">
        <v>45.059999999999995</v>
      </c>
      <c r="AN104">
        <v>7.51</v>
      </c>
      <c r="AO104">
        <v>7.51</v>
      </c>
      <c r="AP104">
        <v>7.51</v>
      </c>
      <c r="AQ104">
        <v>7.51</v>
      </c>
      <c r="AR104">
        <v>7.51</v>
      </c>
      <c r="AS104">
        <v>7.51</v>
      </c>
      <c r="BI104" t="s">
        <v>1505</v>
      </c>
      <c r="BJ104" s="4" t="str">
        <f>Table22[[#This Row],[Ofgem ]]</f>
        <v>4"-5"</v>
      </c>
      <c r="BK104" s="4" t="str">
        <f>Table22[[#This Row],[Pressure]]</f>
        <v>LP</v>
      </c>
      <c r="BL104" s="4" t="str">
        <f>Table22[[#This Row],[Pon Category]]</f>
        <v>Policy</v>
      </c>
      <c r="BM104" s="4" t="str">
        <f>Table22[[#This Row],[Tier]]</f>
        <v>T1</v>
      </c>
      <c r="BN104" s="4" t="str">
        <f>Table22[[#This Row],[PON Material]]</f>
        <v>DI</v>
      </c>
      <c r="BO104" s="4" t="str" cm="1">
        <f t="array" ref="BO1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" spans="1:67" x14ac:dyDescent="0.25">
      <c r="A105" t="s">
        <v>181</v>
      </c>
      <c r="B105" t="s">
        <v>309</v>
      </c>
      <c r="C105" t="s">
        <v>310</v>
      </c>
      <c r="D105" t="s">
        <v>146</v>
      </c>
      <c r="E105" t="s">
        <v>1692</v>
      </c>
      <c r="F105" t="s">
        <v>1694</v>
      </c>
      <c r="G105" t="s">
        <v>1697</v>
      </c>
      <c r="H105" t="s">
        <v>1698</v>
      </c>
      <c r="L105" s="39">
        <v>510943941</v>
      </c>
      <c r="M105">
        <v>6</v>
      </c>
      <c r="O105" t="s">
        <v>1570</v>
      </c>
      <c r="P105" t="s">
        <v>1571</v>
      </c>
      <c r="Q105" t="s">
        <v>53</v>
      </c>
      <c r="S105" t="s">
        <v>64</v>
      </c>
      <c r="T105" t="s">
        <v>52</v>
      </c>
      <c r="U105" t="s">
        <v>1573</v>
      </c>
      <c r="V105" t="s">
        <v>1496</v>
      </c>
      <c r="W105">
        <v>32</v>
      </c>
      <c r="X105">
        <v>144.88</v>
      </c>
      <c r="Y105" t="s">
        <v>1574</v>
      </c>
      <c r="Z105" t="s">
        <v>1575</v>
      </c>
      <c r="AA105" t="s">
        <v>147</v>
      </c>
      <c r="AC105">
        <v>44508</v>
      </c>
      <c r="AD105">
        <v>44547</v>
      </c>
      <c r="AE105" s="39">
        <v>144.9</v>
      </c>
      <c r="AF105" s="39">
        <v>0</v>
      </c>
      <c r="AG105" s="39">
        <v>144.9</v>
      </c>
      <c r="AN105">
        <v>24.15</v>
      </c>
      <c r="AO105">
        <v>24.15</v>
      </c>
      <c r="AP105">
        <v>24.15</v>
      </c>
      <c r="AQ105">
        <v>24.15</v>
      </c>
      <c r="AR105">
        <v>24.15</v>
      </c>
      <c r="AS105">
        <v>24.15</v>
      </c>
      <c r="BI105" t="s">
        <v>1505</v>
      </c>
      <c r="BJ105" s="4" t="str">
        <f>Table22[[#This Row],[Ofgem ]]</f>
        <v>4"-5"</v>
      </c>
      <c r="BK105" s="4" t="str">
        <f>Table22[[#This Row],[Pressure]]</f>
        <v>LP</v>
      </c>
      <c r="BL105" s="4" t="str">
        <f>Table22[[#This Row],[Pon Category]]</f>
        <v>Policy</v>
      </c>
      <c r="BM105" s="4" t="str">
        <f>Table22[[#This Row],[Tier]]</f>
        <v>T1</v>
      </c>
      <c r="BN105" s="4" t="str">
        <f>Table22[[#This Row],[PON Material]]</f>
        <v>CI</v>
      </c>
      <c r="BO105" s="4" t="str" cm="1">
        <f t="array" ref="BO1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" spans="1:67" hidden="1" x14ac:dyDescent="0.25">
      <c r="A106" t="s">
        <v>181</v>
      </c>
      <c r="B106" t="s">
        <v>309</v>
      </c>
      <c r="C106" t="s">
        <v>310</v>
      </c>
      <c r="D106" t="s">
        <v>146</v>
      </c>
      <c r="E106" t="s">
        <v>1692</v>
      </c>
      <c r="F106" t="s">
        <v>1699</v>
      </c>
      <c r="G106" t="s">
        <v>1700</v>
      </c>
      <c r="H106" t="s">
        <v>1701</v>
      </c>
      <c r="I106" t="s">
        <v>1568</v>
      </c>
      <c r="J106" t="s">
        <v>1569</v>
      </c>
      <c r="K106" t="s">
        <v>192</v>
      </c>
      <c r="L106">
        <v>510838411</v>
      </c>
      <c r="M106">
        <v>2</v>
      </c>
      <c r="O106" t="s">
        <v>1570</v>
      </c>
      <c r="P106" t="s">
        <v>1571</v>
      </c>
      <c r="Q106" t="s">
        <v>133</v>
      </c>
      <c r="R106" t="s">
        <v>1572</v>
      </c>
      <c r="S106" t="s">
        <v>64</v>
      </c>
      <c r="T106" t="s">
        <v>1576</v>
      </c>
      <c r="U106" t="s">
        <v>1577</v>
      </c>
      <c r="V106" t="s">
        <v>1496</v>
      </c>
      <c r="W106">
        <v>0</v>
      </c>
      <c r="X106">
        <v>63.62</v>
      </c>
      <c r="Y106" t="s">
        <v>1574</v>
      </c>
      <c r="Z106" t="s">
        <v>1575</v>
      </c>
      <c r="AA106" t="s">
        <v>140</v>
      </c>
      <c r="AC106">
        <v>44565</v>
      </c>
      <c r="AD106">
        <v>44589</v>
      </c>
      <c r="AE106" s="39">
        <v>0</v>
      </c>
      <c r="AF106" s="39">
        <v>63.64</v>
      </c>
      <c r="AG106" s="39">
        <v>63.64</v>
      </c>
      <c r="AV106">
        <v>15.91</v>
      </c>
      <c r="AW106">
        <v>15.91</v>
      </c>
      <c r="AX106">
        <v>15.91</v>
      </c>
      <c r="AY106">
        <v>15.91</v>
      </c>
      <c r="BI106" t="s">
        <v>1439</v>
      </c>
      <c r="BJ106" s="4" t="str">
        <f>Table22[[#This Row],[Ofgem ]]</f>
        <v>4"-5"</v>
      </c>
      <c r="BK106" s="4" t="str">
        <f>Table22[[#This Row],[Pressure]]</f>
        <v>LP</v>
      </c>
      <c r="BL106" s="4" t="str">
        <f>Table22[[#This Row],[Pon Category]]</f>
        <v>Non policy</v>
      </c>
      <c r="BM106" s="4" t="str">
        <f>Table22[[#This Row],[Tier]]</f>
        <v>T1</v>
      </c>
      <c r="BN106" s="4" t="str">
        <f>Table22[[#This Row],[PON Material]]</f>
        <v>ST</v>
      </c>
      <c r="BO106" s="4" t="str" cm="1">
        <f t="array" ref="BO1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7" spans="1:67" x14ac:dyDescent="0.25">
      <c r="A107" t="s">
        <v>181</v>
      </c>
      <c r="B107" t="s">
        <v>309</v>
      </c>
      <c r="C107" t="s">
        <v>312</v>
      </c>
      <c r="D107" t="s">
        <v>10</v>
      </c>
      <c r="E107" t="s">
        <v>1702</v>
      </c>
      <c r="F107" t="s">
        <v>406</v>
      </c>
      <c r="G107" t="s">
        <v>1703</v>
      </c>
      <c r="H107" t="s">
        <v>407</v>
      </c>
      <c r="I107" t="s">
        <v>1568</v>
      </c>
      <c r="J107" t="s">
        <v>1628</v>
      </c>
      <c r="K107" t="s">
        <v>281</v>
      </c>
      <c r="L107">
        <v>510914113</v>
      </c>
      <c r="M107">
        <v>200</v>
      </c>
      <c r="O107" t="s">
        <v>1570</v>
      </c>
      <c r="P107" t="s">
        <v>220</v>
      </c>
      <c r="Q107" t="s">
        <v>91</v>
      </c>
      <c r="R107" t="s">
        <v>1572</v>
      </c>
      <c r="S107" t="s">
        <v>64</v>
      </c>
      <c r="T107" t="s">
        <v>52</v>
      </c>
      <c r="U107" t="s">
        <v>1573</v>
      </c>
      <c r="V107" t="s">
        <v>1496</v>
      </c>
      <c r="W107">
        <v>13</v>
      </c>
      <c r="X107">
        <v>114.96</v>
      </c>
      <c r="Y107" t="s">
        <v>1574</v>
      </c>
      <c r="Z107" t="s">
        <v>1575</v>
      </c>
      <c r="AA107" t="s">
        <v>147</v>
      </c>
      <c r="AC107">
        <v>44452</v>
      </c>
      <c r="AD107">
        <v>44498</v>
      </c>
      <c r="AE107" s="39">
        <v>114.94999999999999</v>
      </c>
      <c r="AF107" s="39">
        <v>0</v>
      </c>
      <c r="AG107" s="39">
        <v>114.94999999999999</v>
      </c>
      <c r="AH107">
        <v>22.99</v>
      </c>
      <c r="AI107">
        <v>22.99</v>
      </c>
      <c r="AJ107">
        <v>22.99</v>
      </c>
      <c r="AK107">
        <v>22.99</v>
      </c>
      <c r="AL107">
        <v>22.99</v>
      </c>
      <c r="BI107" t="s">
        <v>1505</v>
      </c>
      <c r="BJ107" s="4" t="str">
        <f>Table22[[#This Row],[Ofgem ]]</f>
        <v>4"-5"</v>
      </c>
      <c r="BK107" s="4" t="str">
        <f>Table22[[#This Row],[Pressure]]</f>
        <v>LP</v>
      </c>
      <c r="BL107" s="4" t="str">
        <f>Table22[[#This Row],[Pon Category]]</f>
        <v>Policy</v>
      </c>
      <c r="BM107" s="4" t="str">
        <f>Table22[[#This Row],[Tier]]</f>
        <v>T1</v>
      </c>
      <c r="BN107" s="4" t="str">
        <f>Table22[[#This Row],[PON Material]]</f>
        <v>DI</v>
      </c>
      <c r="BO107" s="4" t="str" cm="1">
        <f t="array" ref="BO1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" spans="1:67" x14ac:dyDescent="0.25">
      <c r="A108" t="s">
        <v>181</v>
      </c>
      <c r="B108" t="s">
        <v>309</v>
      </c>
      <c r="C108" t="s">
        <v>312</v>
      </c>
      <c r="D108" t="s">
        <v>10</v>
      </c>
      <c r="E108" t="s">
        <v>1702</v>
      </c>
      <c r="F108" t="s">
        <v>406</v>
      </c>
      <c r="G108" t="s">
        <v>1703</v>
      </c>
      <c r="H108" t="s">
        <v>407</v>
      </c>
      <c r="I108" t="s">
        <v>1568</v>
      </c>
      <c r="J108" t="s">
        <v>1628</v>
      </c>
      <c r="K108" t="s">
        <v>281</v>
      </c>
      <c r="L108">
        <v>510914117</v>
      </c>
      <c r="M108">
        <v>200</v>
      </c>
      <c r="O108" t="s">
        <v>1570</v>
      </c>
      <c r="P108" t="s">
        <v>220</v>
      </c>
      <c r="Q108" t="s">
        <v>91</v>
      </c>
      <c r="R108" t="s">
        <v>1572</v>
      </c>
      <c r="S108" t="s">
        <v>64</v>
      </c>
      <c r="T108" t="s">
        <v>52</v>
      </c>
      <c r="U108" t="s">
        <v>1573</v>
      </c>
      <c r="V108" t="s">
        <v>1496</v>
      </c>
      <c r="W108">
        <v>21</v>
      </c>
      <c r="X108">
        <v>59.11</v>
      </c>
      <c r="Y108" t="s">
        <v>1574</v>
      </c>
      <c r="Z108" t="s">
        <v>1575</v>
      </c>
      <c r="AA108" t="s">
        <v>147</v>
      </c>
      <c r="AC108">
        <v>44452</v>
      </c>
      <c r="AD108">
        <v>44498</v>
      </c>
      <c r="AE108" s="39">
        <v>59.1</v>
      </c>
      <c r="AF108" s="39">
        <v>0</v>
      </c>
      <c r="AG108" s="39">
        <v>59.1</v>
      </c>
      <c r="AH108">
        <v>11.82</v>
      </c>
      <c r="AI108">
        <v>11.82</v>
      </c>
      <c r="AJ108">
        <v>11.82</v>
      </c>
      <c r="AK108">
        <v>11.82</v>
      </c>
      <c r="AL108">
        <v>11.82</v>
      </c>
      <c r="BI108" t="s">
        <v>1505</v>
      </c>
      <c r="BJ108" s="4" t="str">
        <f>Table22[[#This Row],[Ofgem ]]</f>
        <v>4"-5"</v>
      </c>
      <c r="BK108" s="4" t="str">
        <f>Table22[[#This Row],[Pressure]]</f>
        <v>LP</v>
      </c>
      <c r="BL108" s="4" t="str">
        <f>Table22[[#This Row],[Pon Category]]</f>
        <v>Policy</v>
      </c>
      <c r="BM108" s="4" t="str">
        <f>Table22[[#This Row],[Tier]]</f>
        <v>T1</v>
      </c>
      <c r="BN108" s="4" t="str">
        <f>Table22[[#This Row],[PON Material]]</f>
        <v>DI</v>
      </c>
      <c r="BO108" s="4" t="str" cm="1">
        <f t="array" ref="BO1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" spans="1:67" x14ac:dyDescent="0.25">
      <c r="A109" t="s">
        <v>181</v>
      </c>
      <c r="B109" t="s">
        <v>309</v>
      </c>
      <c r="C109" t="s">
        <v>312</v>
      </c>
      <c r="D109" t="s">
        <v>10</v>
      </c>
      <c r="E109" t="s">
        <v>1702</v>
      </c>
      <c r="F109" t="s">
        <v>406</v>
      </c>
      <c r="G109" t="s">
        <v>1703</v>
      </c>
      <c r="H109" t="s">
        <v>407</v>
      </c>
      <c r="I109" t="s">
        <v>1568</v>
      </c>
      <c r="J109" t="s">
        <v>1628</v>
      </c>
      <c r="K109" t="s">
        <v>281</v>
      </c>
      <c r="L109">
        <v>510914118</v>
      </c>
      <c r="M109">
        <v>200</v>
      </c>
      <c r="O109" t="s">
        <v>1570</v>
      </c>
      <c r="P109" t="s">
        <v>220</v>
      </c>
      <c r="Q109" t="s">
        <v>91</v>
      </c>
      <c r="R109" t="s">
        <v>1572</v>
      </c>
      <c r="S109" t="s">
        <v>64</v>
      </c>
      <c r="T109" t="s">
        <v>52</v>
      </c>
      <c r="U109" t="s">
        <v>1573</v>
      </c>
      <c r="V109" t="s">
        <v>1496</v>
      </c>
      <c r="W109">
        <v>7</v>
      </c>
      <c r="X109">
        <v>49.52</v>
      </c>
      <c r="Y109" t="s">
        <v>1574</v>
      </c>
      <c r="Z109" t="s">
        <v>1575</v>
      </c>
      <c r="AA109" t="s">
        <v>147</v>
      </c>
      <c r="AC109">
        <v>44452</v>
      </c>
      <c r="AD109">
        <v>44498</v>
      </c>
      <c r="AE109" s="39">
        <v>49.5</v>
      </c>
      <c r="AF109" s="39">
        <v>0</v>
      </c>
      <c r="AG109" s="39">
        <v>49.5</v>
      </c>
      <c r="AH109">
        <v>9.9</v>
      </c>
      <c r="AI109">
        <v>9.9</v>
      </c>
      <c r="AJ109">
        <v>9.9</v>
      </c>
      <c r="AK109">
        <v>9.9</v>
      </c>
      <c r="AL109">
        <v>9.9</v>
      </c>
      <c r="BI109" t="s">
        <v>1505</v>
      </c>
      <c r="BJ109" s="4" t="str">
        <f>Table22[[#This Row],[Ofgem ]]</f>
        <v>4"-5"</v>
      </c>
      <c r="BK109" s="4" t="str">
        <f>Table22[[#This Row],[Pressure]]</f>
        <v>LP</v>
      </c>
      <c r="BL109" s="4" t="str">
        <f>Table22[[#This Row],[Pon Category]]</f>
        <v>Policy</v>
      </c>
      <c r="BM109" s="4" t="str">
        <f>Table22[[#This Row],[Tier]]</f>
        <v>T1</v>
      </c>
      <c r="BN109" s="4" t="str">
        <f>Table22[[#This Row],[PON Material]]</f>
        <v>DI</v>
      </c>
      <c r="BO109" s="4" t="str" cm="1">
        <f t="array" ref="BO1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" spans="1:67" x14ac:dyDescent="0.25">
      <c r="A110" t="s">
        <v>181</v>
      </c>
      <c r="B110" t="s">
        <v>309</v>
      </c>
      <c r="C110" t="s">
        <v>312</v>
      </c>
      <c r="D110" t="s">
        <v>10</v>
      </c>
      <c r="E110" t="s">
        <v>1702</v>
      </c>
      <c r="F110" t="s">
        <v>406</v>
      </c>
      <c r="G110" t="s">
        <v>1703</v>
      </c>
      <c r="H110" t="s">
        <v>407</v>
      </c>
      <c r="I110" t="s">
        <v>1568</v>
      </c>
      <c r="J110" t="s">
        <v>1628</v>
      </c>
      <c r="K110" t="s">
        <v>281</v>
      </c>
      <c r="L110">
        <v>606401053</v>
      </c>
      <c r="M110">
        <v>100</v>
      </c>
      <c r="O110" t="s">
        <v>1570</v>
      </c>
      <c r="P110" t="s">
        <v>220</v>
      </c>
      <c r="Q110" t="s">
        <v>91</v>
      </c>
      <c r="R110" t="s">
        <v>1572</v>
      </c>
      <c r="S110" t="s">
        <v>64</v>
      </c>
      <c r="T110" t="s">
        <v>52</v>
      </c>
      <c r="U110" t="s">
        <v>1573</v>
      </c>
      <c r="V110" t="s">
        <v>1496</v>
      </c>
      <c r="W110">
        <v>20</v>
      </c>
      <c r="X110">
        <v>42.29</v>
      </c>
      <c r="Y110" t="s">
        <v>1574</v>
      </c>
      <c r="Z110" t="s">
        <v>1575</v>
      </c>
      <c r="AA110" t="s">
        <v>147</v>
      </c>
      <c r="AC110">
        <v>44452</v>
      </c>
      <c r="AD110">
        <v>44498</v>
      </c>
      <c r="AE110" s="39">
        <v>42.300000000000004</v>
      </c>
      <c r="AF110" s="39">
        <v>0</v>
      </c>
      <c r="AG110" s="39">
        <v>42.300000000000004</v>
      </c>
      <c r="AH110">
        <v>8.4600000000000009</v>
      </c>
      <c r="AI110">
        <v>8.4600000000000009</v>
      </c>
      <c r="AJ110">
        <v>8.4600000000000009</v>
      </c>
      <c r="AK110">
        <v>8.4600000000000009</v>
      </c>
      <c r="AL110">
        <v>8.4600000000000009</v>
      </c>
      <c r="BI110" t="s">
        <v>1505</v>
      </c>
      <c r="BJ110" s="4" t="str">
        <f>Table22[[#This Row],[Ofgem ]]</f>
        <v>4"-5"</v>
      </c>
      <c r="BK110" s="4" t="str">
        <f>Table22[[#This Row],[Pressure]]</f>
        <v>LP</v>
      </c>
      <c r="BL110" s="4" t="str">
        <f>Table22[[#This Row],[Pon Category]]</f>
        <v>Policy</v>
      </c>
      <c r="BM110" s="4" t="str">
        <f>Table22[[#This Row],[Tier]]</f>
        <v>T1</v>
      </c>
      <c r="BN110" s="4" t="str">
        <f>Table22[[#This Row],[PON Material]]</f>
        <v>DI</v>
      </c>
      <c r="BO110" s="4" t="str" cm="1">
        <f t="array" ref="BO1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" spans="1:67" x14ac:dyDescent="0.25">
      <c r="A111" t="s">
        <v>181</v>
      </c>
      <c r="B111" t="s">
        <v>309</v>
      </c>
      <c r="C111" t="s">
        <v>312</v>
      </c>
      <c r="D111" t="s">
        <v>10</v>
      </c>
      <c r="E111" t="s">
        <v>1702</v>
      </c>
      <c r="F111" t="s">
        <v>406</v>
      </c>
      <c r="G111" t="s">
        <v>1703</v>
      </c>
      <c r="H111" t="s">
        <v>407</v>
      </c>
      <c r="I111" t="s">
        <v>1568</v>
      </c>
      <c r="J111" t="s">
        <v>1628</v>
      </c>
      <c r="K111" t="s">
        <v>281</v>
      </c>
      <c r="L111">
        <v>220001342129</v>
      </c>
      <c r="M111">
        <v>6</v>
      </c>
      <c r="O111" t="s">
        <v>1570</v>
      </c>
      <c r="P111" t="s">
        <v>1571</v>
      </c>
      <c r="Q111" t="s">
        <v>53</v>
      </c>
      <c r="R111" t="s">
        <v>1572</v>
      </c>
      <c r="S111" t="s">
        <v>64</v>
      </c>
      <c r="T111" t="s">
        <v>52</v>
      </c>
      <c r="U111" t="s">
        <v>1573</v>
      </c>
      <c r="V111" t="s">
        <v>1496</v>
      </c>
      <c r="W111">
        <v>4</v>
      </c>
      <c r="X111">
        <v>89.29</v>
      </c>
      <c r="Y111" t="s">
        <v>1574</v>
      </c>
      <c r="Z111" t="s">
        <v>1575</v>
      </c>
      <c r="AA111" t="s">
        <v>147</v>
      </c>
      <c r="AC111">
        <v>44452</v>
      </c>
      <c r="AD111">
        <v>44498</v>
      </c>
      <c r="AE111" s="39">
        <v>89.3</v>
      </c>
      <c r="AF111" s="39">
        <v>0</v>
      </c>
      <c r="AG111" s="39">
        <v>89.3</v>
      </c>
      <c r="AH111">
        <v>17.86</v>
      </c>
      <c r="AI111">
        <v>17.86</v>
      </c>
      <c r="AJ111">
        <v>17.86</v>
      </c>
      <c r="AK111">
        <v>17.86</v>
      </c>
      <c r="AL111">
        <v>17.86</v>
      </c>
      <c r="BI111" t="s">
        <v>1505</v>
      </c>
      <c r="BJ111" s="4" t="str">
        <f>Table22[[#This Row],[Ofgem ]]</f>
        <v>4"-5"</v>
      </c>
      <c r="BK111" s="4" t="str">
        <f>Table22[[#This Row],[Pressure]]</f>
        <v>LP</v>
      </c>
      <c r="BL111" s="4" t="str">
        <f>Table22[[#This Row],[Pon Category]]</f>
        <v>Policy</v>
      </c>
      <c r="BM111" s="4" t="str">
        <f>Table22[[#This Row],[Tier]]</f>
        <v>T1</v>
      </c>
      <c r="BN111" s="4" t="str">
        <f>Table22[[#This Row],[PON Material]]</f>
        <v>CI</v>
      </c>
      <c r="BO111" s="4" t="str" cm="1">
        <f t="array" ref="BO1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" spans="1:67" x14ac:dyDescent="0.25">
      <c r="A112" t="s">
        <v>181</v>
      </c>
      <c r="B112" t="s">
        <v>309</v>
      </c>
      <c r="C112" t="s">
        <v>312</v>
      </c>
      <c r="D112" t="s">
        <v>10</v>
      </c>
      <c r="E112" t="s">
        <v>1702</v>
      </c>
      <c r="F112" t="s">
        <v>406</v>
      </c>
      <c r="G112" t="s">
        <v>1703</v>
      </c>
      <c r="H112" t="s">
        <v>407</v>
      </c>
      <c r="I112" t="s">
        <v>1568</v>
      </c>
      <c r="J112" t="s">
        <v>1628</v>
      </c>
      <c r="K112" t="s">
        <v>281</v>
      </c>
      <c r="L112">
        <v>220001342183</v>
      </c>
      <c r="M112">
        <v>4</v>
      </c>
      <c r="O112" t="s">
        <v>1570</v>
      </c>
      <c r="P112" t="s">
        <v>1571</v>
      </c>
      <c r="Q112" t="s">
        <v>53</v>
      </c>
      <c r="R112" t="s">
        <v>1572</v>
      </c>
      <c r="S112" t="s">
        <v>64</v>
      </c>
      <c r="T112" t="s">
        <v>52</v>
      </c>
      <c r="U112" t="s">
        <v>1573</v>
      </c>
      <c r="V112" t="s">
        <v>1496</v>
      </c>
      <c r="W112">
        <v>2</v>
      </c>
      <c r="X112">
        <v>4.8600000000000003</v>
      </c>
      <c r="Y112" t="s">
        <v>1574</v>
      </c>
      <c r="Z112" t="s">
        <v>1575</v>
      </c>
      <c r="AA112" t="s">
        <v>147</v>
      </c>
      <c r="AC112">
        <v>44452</v>
      </c>
      <c r="AD112">
        <v>44498</v>
      </c>
      <c r="AE112" s="39">
        <v>4.8499999999999996</v>
      </c>
      <c r="AF112" s="39">
        <v>0</v>
      </c>
      <c r="AG112" s="39">
        <v>4.8499999999999996</v>
      </c>
      <c r="AH112">
        <v>0.97</v>
      </c>
      <c r="AI112">
        <v>0.97</v>
      </c>
      <c r="AJ112">
        <v>0.97</v>
      </c>
      <c r="AK112">
        <v>0.97</v>
      </c>
      <c r="AL112">
        <v>0.97</v>
      </c>
      <c r="BI112" t="s">
        <v>1505</v>
      </c>
      <c r="BJ112" s="4" t="str">
        <f>Table22[[#This Row],[Ofgem ]]</f>
        <v>4"-5"</v>
      </c>
      <c r="BK112" s="4" t="str">
        <f>Table22[[#This Row],[Pressure]]</f>
        <v>LP</v>
      </c>
      <c r="BL112" s="4" t="str">
        <f>Table22[[#This Row],[Pon Category]]</f>
        <v>Policy</v>
      </c>
      <c r="BM112" s="4" t="str">
        <f>Table22[[#This Row],[Tier]]</f>
        <v>T1</v>
      </c>
      <c r="BN112" s="4" t="str">
        <f>Table22[[#This Row],[PON Material]]</f>
        <v>CI</v>
      </c>
      <c r="BO112" s="4" t="str" cm="1">
        <f t="array" ref="BO1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" spans="1:67" x14ac:dyDescent="0.25">
      <c r="A113" t="s">
        <v>181</v>
      </c>
      <c r="B113" t="s">
        <v>309</v>
      </c>
      <c r="C113" t="s">
        <v>208</v>
      </c>
      <c r="D113" t="s">
        <v>146</v>
      </c>
      <c r="E113" t="s">
        <v>1704</v>
      </c>
      <c r="F113" t="s">
        <v>356</v>
      </c>
      <c r="G113" t="s">
        <v>1705</v>
      </c>
      <c r="H113" t="s">
        <v>376</v>
      </c>
      <c r="L113" s="39">
        <v>510881765</v>
      </c>
      <c r="M113">
        <v>6</v>
      </c>
      <c r="O113" t="s">
        <v>1570</v>
      </c>
      <c r="P113" t="s">
        <v>1571</v>
      </c>
      <c r="Q113" t="s">
        <v>163</v>
      </c>
      <c r="S113" t="s">
        <v>64</v>
      </c>
      <c r="T113" t="s">
        <v>52</v>
      </c>
      <c r="U113" t="s">
        <v>1573</v>
      </c>
      <c r="V113" t="s">
        <v>1496</v>
      </c>
      <c r="X113">
        <v>93.11</v>
      </c>
      <c r="Y113" t="s">
        <v>1574</v>
      </c>
      <c r="Z113" t="s">
        <v>1575</v>
      </c>
      <c r="AA113" t="s">
        <v>147</v>
      </c>
      <c r="AC113">
        <v>44410</v>
      </c>
      <c r="AD113">
        <v>44484</v>
      </c>
      <c r="AE113" s="39">
        <v>8.07</v>
      </c>
      <c r="AF113" s="39">
        <v>0</v>
      </c>
      <c r="AG113" s="39">
        <v>8.07</v>
      </c>
      <c r="AH113">
        <v>2.69</v>
      </c>
      <c r="AI113">
        <v>2.69</v>
      </c>
      <c r="AJ113">
        <v>2.69</v>
      </c>
      <c r="BI113" t="s">
        <v>1505</v>
      </c>
      <c r="BJ113" s="4" t="str">
        <f>Table22[[#This Row],[Ofgem ]]</f>
        <v>4"-5"</v>
      </c>
      <c r="BK113" s="4" t="str">
        <f>Table22[[#This Row],[Pressure]]</f>
        <v>LP</v>
      </c>
      <c r="BL113" s="4" t="str">
        <f>Table22[[#This Row],[Pon Category]]</f>
        <v>Policy</v>
      </c>
      <c r="BM113" s="4" t="str">
        <f>Table22[[#This Row],[Tier]]</f>
        <v>T1</v>
      </c>
      <c r="BN113" s="4" t="str">
        <f>Table22[[#This Row],[PON Material]]</f>
        <v>SI</v>
      </c>
      <c r="BO113" s="4" t="str" cm="1">
        <f t="array" ref="BO1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" spans="1:67" x14ac:dyDescent="0.25">
      <c r="A114" t="s">
        <v>181</v>
      </c>
      <c r="B114" t="s">
        <v>309</v>
      </c>
      <c r="C114" t="s">
        <v>208</v>
      </c>
      <c r="D114" t="s">
        <v>146</v>
      </c>
      <c r="E114" t="s">
        <v>1704</v>
      </c>
      <c r="F114" t="s">
        <v>356</v>
      </c>
      <c r="G114" t="s">
        <v>1705</v>
      </c>
      <c r="H114" t="s">
        <v>376</v>
      </c>
      <c r="I114" t="s">
        <v>1568</v>
      </c>
      <c r="J114" t="s">
        <v>1569</v>
      </c>
      <c r="K114" t="s">
        <v>192</v>
      </c>
      <c r="L114">
        <v>606693079</v>
      </c>
      <c r="M114">
        <v>4</v>
      </c>
      <c r="O114" t="s">
        <v>1570</v>
      </c>
      <c r="P114" t="s">
        <v>1571</v>
      </c>
      <c r="Q114" t="s">
        <v>91</v>
      </c>
      <c r="R114" t="s">
        <v>1572</v>
      </c>
      <c r="S114" t="s">
        <v>64</v>
      </c>
      <c r="T114" t="s">
        <v>52</v>
      </c>
      <c r="U114" t="s">
        <v>1573</v>
      </c>
      <c r="V114" t="s">
        <v>1496</v>
      </c>
      <c r="W114">
        <v>15</v>
      </c>
      <c r="X114">
        <v>8.75</v>
      </c>
      <c r="Y114" t="s">
        <v>1574</v>
      </c>
      <c r="Z114" t="s">
        <v>1575</v>
      </c>
      <c r="AA114" t="s">
        <v>147</v>
      </c>
      <c r="AC114">
        <v>44410</v>
      </c>
      <c r="AD114">
        <v>44484</v>
      </c>
      <c r="AE114" s="39">
        <v>2.79</v>
      </c>
      <c r="AF114" s="39">
        <v>0</v>
      </c>
      <c r="AG114" s="39">
        <v>2.79</v>
      </c>
      <c r="AH114">
        <v>0.93</v>
      </c>
      <c r="AI114">
        <v>0.93</v>
      </c>
      <c r="AJ114">
        <v>0.93</v>
      </c>
      <c r="BI114" t="s">
        <v>1505</v>
      </c>
      <c r="BJ114" s="4" t="str">
        <f>Table22[[#This Row],[Ofgem ]]</f>
        <v>4"-5"</v>
      </c>
      <c r="BK114" s="4" t="str">
        <f>Table22[[#This Row],[Pressure]]</f>
        <v>LP</v>
      </c>
      <c r="BL114" s="4" t="str">
        <f>Table22[[#This Row],[Pon Category]]</f>
        <v>Policy</v>
      </c>
      <c r="BM114" s="4" t="str">
        <f>Table22[[#This Row],[Tier]]</f>
        <v>T1</v>
      </c>
      <c r="BN114" s="4" t="str">
        <f>Table22[[#This Row],[PON Material]]</f>
        <v>DI</v>
      </c>
      <c r="BO114" s="4" t="str" cm="1">
        <f t="array" ref="BO1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" spans="1:67" x14ac:dyDescent="0.25">
      <c r="A115" t="s">
        <v>181</v>
      </c>
      <c r="B115" t="s">
        <v>309</v>
      </c>
      <c r="C115" t="s">
        <v>208</v>
      </c>
      <c r="D115" t="s">
        <v>146</v>
      </c>
      <c r="E115" t="s">
        <v>1704</v>
      </c>
      <c r="F115" t="s">
        <v>356</v>
      </c>
      <c r="G115" t="s">
        <v>1706</v>
      </c>
      <c r="H115" t="s">
        <v>357</v>
      </c>
      <c r="I115" t="s">
        <v>1568</v>
      </c>
      <c r="J115" t="s">
        <v>1569</v>
      </c>
      <c r="K115" t="s">
        <v>192</v>
      </c>
      <c r="L115">
        <v>510870133</v>
      </c>
      <c r="M115">
        <v>4</v>
      </c>
      <c r="O115" t="s">
        <v>1570</v>
      </c>
      <c r="P115" t="s">
        <v>1571</v>
      </c>
      <c r="Q115" t="s">
        <v>91</v>
      </c>
      <c r="R115" t="s">
        <v>1572</v>
      </c>
      <c r="S115" t="s">
        <v>64</v>
      </c>
      <c r="T115" t="s">
        <v>52</v>
      </c>
      <c r="U115" t="s">
        <v>1573</v>
      </c>
      <c r="V115" t="s">
        <v>1496</v>
      </c>
      <c r="W115">
        <v>423</v>
      </c>
      <c r="X115">
        <v>174.23</v>
      </c>
      <c r="Y115" t="s">
        <v>1574</v>
      </c>
      <c r="Z115" t="s">
        <v>1575</v>
      </c>
      <c r="AA115" t="s">
        <v>90</v>
      </c>
      <c r="AC115">
        <v>44410</v>
      </c>
      <c r="AD115">
        <v>44484</v>
      </c>
      <c r="AE115" s="39">
        <v>29.25</v>
      </c>
      <c r="AF115" s="39">
        <v>0</v>
      </c>
      <c r="AG115" s="39">
        <v>29.25</v>
      </c>
      <c r="AH115">
        <v>9.75</v>
      </c>
      <c r="AI115">
        <v>9.75</v>
      </c>
      <c r="AJ115">
        <v>9.75</v>
      </c>
      <c r="BI115" t="s">
        <v>1505</v>
      </c>
      <c r="BJ115" s="4" t="str">
        <f>Table22[[#This Row],[Ofgem ]]</f>
        <v>4"-5"</v>
      </c>
      <c r="BK115" s="4" t="str">
        <f>Table22[[#This Row],[Pressure]]</f>
        <v>LP</v>
      </c>
      <c r="BL115" s="4" t="str">
        <f>Table22[[#This Row],[Pon Category]]</f>
        <v>Policy</v>
      </c>
      <c r="BM115" s="4" t="str">
        <f>Table22[[#This Row],[Tier]]</f>
        <v>T1</v>
      </c>
      <c r="BN115" s="4" t="str">
        <f>Table22[[#This Row],[PON Material]]</f>
        <v>DI</v>
      </c>
      <c r="BO115" s="4" t="str" cm="1">
        <f t="array" ref="BO1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" spans="1:67" x14ac:dyDescent="0.25">
      <c r="A116" t="s">
        <v>181</v>
      </c>
      <c r="B116" t="s">
        <v>309</v>
      </c>
      <c r="C116" t="s">
        <v>208</v>
      </c>
      <c r="D116" t="s">
        <v>146</v>
      </c>
      <c r="E116" t="s">
        <v>1704</v>
      </c>
      <c r="F116" t="s">
        <v>404</v>
      </c>
      <c r="G116" t="s">
        <v>1707</v>
      </c>
      <c r="H116" t="s">
        <v>405</v>
      </c>
      <c r="I116" t="s">
        <v>1568</v>
      </c>
      <c r="J116" t="s">
        <v>1569</v>
      </c>
      <c r="K116" t="s">
        <v>192</v>
      </c>
      <c r="L116">
        <v>510780661</v>
      </c>
      <c r="M116">
        <v>6</v>
      </c>
      <c r="O116" t="s">
        <v>1570</v>
      </c>
      <c r="P116" t="s">
        <v>1571</v>
      </c>
      <c r="Q116" t="s">
        <v>53</v>
      </c>
      <c r="R116" t="s">
        <v>1572</v>
      </c>
      <c r="S116" t="s">
        <v>64</v>
      </c>
      <c r="T116" t="s">
        <v>52</v>
      </c>
      <c r="U116" t="s">
        <v>1573</v>
      </c>
      <c r="V116" t="s">
        <v>1496</v>
      </c>
      <c r="W116">
        <v>12</v>
      </c>
      <c r="X116">
        <v>225.9</v>
      </c>
      <c r="Y116" t="s">
        <v>1574</v>
      </c>
      <c r="Z116" t="s">
        <v>1575</v>
      </c>
      <c r="AA116" t="s">
        <v>147</v>
      </c>
      <c r="AC116">
        <v>44466</v>
      </c>
      <c r="AD116">
        <v>44624</v>
      </c>
      <c r="AE116" s="39">
        <v>127.66</v>
      </c>
      <c r="AF116" s="39">
        <v>88.38</v>
      </c>
      <c r="AG116" s="39">
        <v>216.04</v>
      </c>
      <c r="AH116">
        <v>9.82</v>
      </c>
      <c r="AI116">
        <v>9.82</v>
      </c>
      <c r="AJ116">
        <v>9.82</v>
      </c>
      <c r="AK116">
        <v>9.82</v>
      </c>
      <c r="AL116">
        <v>9.82</v>
      </c>
      <c r="AM116">
        <v>9.82</v>
      </c>
      <c r="AN116">
        <v>9.82</v>
      </c>
      <c r="AO116">
        <v>9.82</v>
      </c>
      <c r="AP116">
        <v>9.82</v>
      </c>
      <c r="AQ116" s="39">
        <v>13.093333333333334</v>
      </c>
      <c r="AR116" s="39">
        <v>13.093333333333334</v>
      </c>
      <c r="AS116" s="39">
        <v>13.093333333333334</v>
      </c>
      <c r="AV116">
        <v>9.82</v>
      </c>
      <c r="AW116">
        <v>9.82</v>
      </c>
      <c r="AX116">
        <v>9.82</v>
      </c>
      <c r="AY116">
        <v>9.82</v>
      </c>
      <c r="AZ116">
        <v>9.82</v>
      </c>
      <c r="BA116">
        <v>9.82</v>
      </c>
      <c r="BB116">
        <v>9.82</v>
      </c>
      <c r="BC116">
        <v>9.82</v>
      </c>
      <c r="BD116">
        <v>9.82</v>
      </c>
      <c r="BI116" t="s">
        <v>1505</v>
      </c>
      <c r="BJ116" s="4" t="str">
        <f>Table22[[#This Row],[Ofgem ]]</f>
        <v>4"-5"</v>
      </c>
      <c r="BK116" s="4" t="str">
        <f>Table22[[#This Row],[Pressure]]</f>
        <v>LP</v>
      </c>
      <c r="BL116" s="4" t="str">
        <f>Table22[[#This Row],[Pon Category]]</f>
        <v>Policy</v>
      </c>
      <c r="BM116" s="4" t="str">
        <f>Table22[[#This Row],[Tier]]</f>
        <v>T1</v>
      </c>
      <c r="BN116" s="4" t="str">
        <f>Table22[[#This Row],[PON Material]]</f>
        <v>CI</v>
      </c>
      <c r="BO116" s="4" t="str" cm="1">
        <f t="array" ref="BO1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" spans="1:67" x14ac:dyDescent="0.25">
      <c r="A117" t="s">
        <v>181</v>
      </c>
      <c r="B117" t="s">
        <v>309</v>
      </c>
      <c r="C117" t="s">
        <v>208</v>
      </c>
      <c r="D117" t="s">
        <v>146</v>
      </c>
      <c r="E117" t="s">
        <v>1704</v>
      </c>
      <c r="F117" t="s">
        <v>404</v>
      </c>
      <c r="G117" t="s">
        <v>1707</v>
      </c>
      <c r="H117" t="s">
        <v>405</v>
      </c>
      <c r="I117" t="s">
        <v>1568</v>
      </c>
      <c r="J117" t="s">
        <v>1569</v>
      </c>
      <c r="K117" t="s">
        <v>192</v>
      </c>
      <c r="L117">
        <v>510780662</v>
      </c>
      <c r="M117">
        <v>8</v>
      </c>
      <c r="O117" t="s">
        <v>1570</v>
      </c>
      <c r="P117" t="s">
        <v>1571</v>
      </c>
      <c r="Q117" t="s">
        <v>53</v>
      </c>
      <c r="R117" t="s">
        <v>1572</v>
      </c>
      <c r="S117" t="s">
        <v>64</v>
      </c>
      <c r="T117" t="s">
        <v>52</v>
      </c>
      <c r="U117" t="s">
        <v>1573</v>
      </c>
      <c r="V117" s="42" t="s">
        <v>1496</v>
      </c>
      <c r="W117">
        <v>4</v>
      </c>
      <c r="X117">
        <v>53.44</v>
      </c>
      <c r="Y117" t="s">
        <v>1574</v>
      </c>
      <c r="Z117" t="s">
        <v>1575</v>
      </c>
      <c r="AA117" t="s">
        <v>147</v>
      </c>
      <c r="AC117">
        <v>44466</v>
      </c>
      <c r="AD117">
        <v>44624</v>
      </c>
      <c r="AE117" s="39">
        <v>30.16</v>
      </c>
      <c r="AF117" s="39">
        <v>20.88</v>
      </c>
      <c r="AG117" s="39">
        <v>51.04</v>
      </c>
      <c r="AH117">
        <v>2.3199999999999998</v>
      </c>
      <c r="AI117">
        <v>2.3199999999999998</v>
      </c>
      <c r="AJ117">
        <v>2.3199999999999998</v>
      </c>
      <c r="AK117">
        <v>2.3199999999999998</v>
      </c>
      <c r="AL117">
        <v>2.3199999999999998</v>
      </c>
      <c r="AM117">
        <v>2.3199999999999998</v>
      </c>
      <c r="AN117">
        <v>2.3199999999999998</v>
      </c>
      <c r="AO117">
        <v>2.3199999999999998</v>
      </c>
      <c r="AP117">
        <v>2.3199999999999998</v>
      </c>
      <c r="AQ117" s="39">
        <v>3.0933333333333333</v>
      </c>
      <c r="AR117" s="39">
        <v>3.0933333333333333</v>
      </c>
      <c r="AS117" s="39">
        <v>3.0933333333333333</v>
      </c>
      <c r="AV117">
        <v>2.3199999999999998</v>
      </c>
      <c r="AW117">
        <v>2.3199999999999998</v>
      </c>
      <c r="AX117">
        <v>2.3199999999999998</v>
      </c>
      <c r="AY117">
        <v>2.3199999999999998</v>
      </c>
      <c r="AZ117">
        <v>2.3199999999999998</v>
      </c>
      <c r="BA117">
        <v>2.3199999999999998</v>
      </c>
      <c r="BB117">
        <v>2.3199999999999998</v>
      </c>
      <c r="BC117">
        <v>2.3199999999999998</v>
      </c>
      <c r="BD117">
        <v>2.3199999999999998</v>
      </c>
      <c r="BI117" t="s">
        <v>1505</v>
      </c>
      <c r="BJ117" s="4" t="str">
        <f>Table22[[#This Row],[Ofgem ]]</f>
        <v>4"-5"</v>
      </c>
      <c r="BK117" s="4" t="str">
        <f>Table22[[#This Row],[Pressure]]</f>
        <v>LP</v>
      </c>
      <c r="BL117" s="4" t="str">
        <f>Table22[[#This Row],[Pon Category]]</f>
        <v>Policy</v>
      </c>
      <c r="BM117" s="4" t="str">
        <f>Table22[[#This Row],[Tier]]</f>
        <v>T1</v>
      </c>
      <c r="BN117" s="4" t="str">
        <f>Table22[[#This Row],[PON Material]]</f>
        <v>CI</v>
      </c>
      <c r="BO117" s="4" t="str" cm="1">
        <f t="array" ref="BO1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" spans="1:67" x14ac:dyDescent="0.25">
      <c r="A118" t="s">
        <v>181</v>
      </c>
      <c r="B118" t="s">
        <v>309</v>
      </c>
      <c r="C118" t="s">
        <v>208</v>
      </c>
      <c r="D118" t="s">
        <v>146</v>
      </c>
      <c r="E118" t="s">
        <v>1704</v>
      </c>
      <c r="F118" t="s">
        <v>404</v>
      </c>
      <c r="G118" t="s">
        <v>1707</v>
      </c>
      <c r="H118" t="s">
        <v>405</v>
      </c>
      <c r="I118" t="s">
        <v>1568</v>
      </c>
      <c r="J118" t="s">
        <v>1569</v>
      </c>
      <c r="K118" t="s">
        <v>192</v>
      </c>
      <c r="L118">
        <v>510780663</v>
      </c>
      <c r="M118">
        <v>4</v>
      </c>
      <c r="O118" t="s">
        <v>1570</v>
      </c>
      <c r="P118" t="s">
        <v>1571</v>
      </c>
      <c r="Q118" t="s">
        <v>91</v>
      </c>
      <c r="R118" t="s">
        <v>1572</v>
      </c>
      <c r="S118" t="s">
        <v>64</v>
      </c>
      <c r="T118" t="s">
        <v>52</v>
      </c>
      <c r="U118" t="s">
        <v>1573</v>
      </c>
      <c r="V118" s="40" t="s">
        <v>1496</v>
      </c>
      <c r="W118">
        <v>8</v>
      </c>
      <c r="X118">
        <v>178.07</v>
      </c>
      <c r="Y118" t="s">
        <v>1574</v>
      </c>
      <c r="Z118" t="s">
        <v>1575</v>
      </c>
      <c r="AA118" t="s">
        <v>147</v>
      </c>
      <c r="AC118">
        <v>44466</v>
      </c>
      <c r="AD118">
        <v>44624</v>
      </c>
      <c r="AE118" s="39">
        <v>100.62</v>
      </c>
      <c r="AF118" s="39">
        <v>69.660000000000011</v>
      </c>
      <c r="AG118" s="39">
        <v>170.28000000000003</v>
      </c>
      <c r="AH118">
        <v>7.74</v>
      </c>
      <c r="AI118">
        <v>7.74</v>
      </c>
      <c r="AJ118">
        <v>7.74</v>
      </c>
      <c r="AK118">
        <v>7.74</v>
      </c>
      <c r="AL118">
        <v>7.74</v>
      </c>
      <c r="AM118">
        <v>7.74</v>
      </c>
      <c r="AN118">
        <v>7.74</v>
      </c>
      <c r="AO118">
        <v>7.74</v>
      </c>
      <c r="AP118">
        <v>7.74</v>
      </c>
      <c r="AQ118" s="39">
        <v>10.32</v>
      </c>
      <c r="AR118" s="39">
        <v>10.32</v>
      </c>
      <c r="AS118" s="39">
        <v>10.32</v>
      </c>
      <c r="AV118">
        <v>7.74</v>
      </c>
      <c r="AW118">
        <v>7.74</v>
      </c>
      <c r="AX118">
        <v>7.74</v>
      </c>
      <c r="AY118">
        <v>7.74</v>
      </c>
      <c r="AZ118">
        <v>7.74</v>
      </c>
      <c r="BA118">
        <v>7.74</v>
      </c>
      <c r="BB118">
        <v>7.74</v>
      </c>
      <c r="BC118">
        <v>7.74</v>
      </c>
      <c r="BD118">
        <v>7.74</v>
      </c>
      <c r="BI118" t="s">
        <v>1505</v>
      </c>
      <c r="BJ118" s="4" t="str">
        <f>Table22[[#This Row],[Ofgem ]]</f>
        <v>4"-5"</v>
      </c>
      <c r="BK118" s="4" t="str">
        <f>Table22[[#This Row],[Pressure]]</f>
        <v>LP</v>
      </c>
      <c r="BL118" s="4" t="str">
        <f>Table22[[#This Row],[Pon Category]]</f>
        <v>Policy</v>
      </c>
      <c r="BM118" s="4" t="str">
        <f>Table22[[#This Row],[Tier]]</f>
        <v>T1</v>
      </c>
      <c r="BN118" s="4" t="str">
        <f>Table22[[#This Row],[PON Material]]</f>
        <v>DI</v>
      </c>
      <c r="BO118" s="4" t="str" cm="1">
        <f t="array" ref="BO1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9" spans="1:67" x14ac:dyDescent="0.25">
      <c r="A119" t="s">
        <v>181</v>
      </c>
      <c r="B119" t="s">
        <v>309</v>
      </c>
      <c r="C119" t="s">
        <v>208</v>
      </c>
      <c r="D119" t="s">
        <v>146</v>
      </c>
      <c r="E119" t="s">
        <v>1704</v>
      </c>
      <c r="F119" t="s">
        <v>404</v>
      </c>
      <c r="G119" t="s">
        <v>1707</v>
      </c>
      <c r="H119" t="s">
        <v>405</v>
      </c>
      <c r="I119" t="s">
        <v>1568</v>
      </c>
      <c r="J119" t="s">
        <v>1569</v>
      </c>
      <c r="K119" t="s">
        <v>192</v>
      </c>
      <c r="L119">
        <v>510780664</v>
      </c>
      <c r="M119">
        <v>6</v>
      </c>
      <c r="O119" t="s">
        <v>1570</v>
      </c>
      <c r="P119" t="s">
        <v>1571</v>
      </c>
      <c r="Q119" t="s">
        <v>53</v>
      </c>
      <c r="R119" t="s">
        <v>1572</v>
      </c>
      <c r="S119" t="s">
        <v>64</v>
      </c>
      <c r="T119" t="s">
        <v>52</v>
      </c>
      <c r="U119" t="s">
        <v>1573</v>
      </c>
      <c r="V119" t="s">
        <v>1496</v>
      </c>
      <c r="W119">
        <v>4</v>
      </c>
      <c r="X119">
        <v>253.45</v>
      </c>
      <c r="Y119" t="s">
        <v>1574</v>
      </c>
      <c r="Z119" t="s">
        <v>1575</v>
      </c>
      <c r="AA119" t="s">
        <v>147</v>
      </c>
      <c r="AC119">
        <v>44466</v>
      </c>
      <c r="AD119">
        <v>44624</v>
      </c>
      <c r="AE119" s="39">
        <v>143.25999999999996</v>
      </c>
      <c r="AF119" s="39">
        <v>99.179999999999978</v>
      </c>
      <c r="AG119" s="39">
        <v>242.43999999999994</v>
      </c>
      <c r="AH119">
        <v>11.02</v>
      </c>
      <c r="AI119">
        <v>11.02</v>
      </c>
      <c r="AJ119">
        <v>11.02</v>
      </c>
      <c r="AK119">
        <v>11.02</v>
      </c>
      <c r="AL119">
        <v>11.02</v>
      </c>
      <c r="AM119">
        <v>11.02</v>
      </c>
      <c r="AN119">
        <v>11.02</v>
      </c>
      <c r="AO119">
        <v>11.02</v>
      </c>
      <c r="AP119">
        <v>11.02</v>
      </c>
      <c r="AQ119" s="39">
        <v>14.693333333333333</v>
      </c>
      <c r="AR119" s="39">
        <v>14.693333333333333</v>
      </c>
      <c r="AS119" s="39">
        <v>14.693333333333333</v>
      </c>
      <c r="AV119">
        <v>11.02</v>
      </c>
      <c r="AW119">
        <v>11.02</v>
      </c>
      <c r="AX119">
        <v>11.02</v>
      </c>
      <c r="AY119">
        <v>11.02</v>
      </c>
      <c r="AZ119">
        <v>11.02</v>
      </c>
      <c r="BA119">
        <v>11.02</v>
      </c>
      <c r="BB119">
        <v>11.02</v>
      </c>
      <c r="BC119">
        <v>11.02</v>
      </c>
      <c r="BD119">
        <v>11.02</v>
      </c>
      <c r="BI119" t="s">
        <v>1505</v>
      </c>
      <c r="BJ119" s="4" t="str">
        <f>Table22[[#This Row],[Ofgem ]]</f>
        <v>4"-5"</v>
      </c>
      <c r="BK119" s="4" t="str">
        <f>Table22[[#This Row],[Pressure]]</f>
        <v>LP</v>
      </c>
      <c r="BL119" s="4" t="str">
        <f>Table22[[#This Row],[Pon Category]]</f>
        <v>Policy</v>
      </c>
      <c r="BM119" s="4" t="str">
        <f>Table22[[#This Row],[Tier]]</f>
        <v>T1</v>
      </c>
      <c r="BN119" s="4" t="str">
        <f>Table22[[#This Row],[PON Material]]</f>
        <v>CI</v>
      </c>
      <c r="BO119" s="4" t="str" cm="1">
        <f t="array" ref="BO1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0" spans="1:67" x14ac:dyDescent="0.25">
      <c r="A120" t="s">
        <v>181</v>
      </c>
      <c r="B120" t="s">
        <v>309</v>
      </c>
      <c r="C120" t="s">
        <v>208</v>
      </c>
      <c r="D120" t="s">
        <v>146</v>
      </c>
      <c r="E120" t="s">
        <v>1704</v>
      </c>
      <c r="F120" t="s">
        <v>404</v>
      </c>
      <c r="G120" t="s">
        <v>1707</v>
      </c>
      <c r="H120" t="s">
        <v>405</v>
      </c>
      <c r="I120" t="s">
        <v>1568</v>
      </c>
      <c r="J120" t="s">
        <v>1569</v>
      </c>
      <c r="K120" t="s">
        <v>192</v>
      </c>
      <c r="L120">
        <v>621242248</v>
      </c>
      <c r="M120">
        <v>6</v>
      </c>
      <c r="O120" t="s">
        <v>1570</v>
      </c>
      <c r="P120" t="s">
        <v>1571</v>
      </c>
      <c r="Q120" t="s">
        <v>53</v>
      </c>
      <c r="R120" t="s">
        <v>1572</v>
      </c>
      <c r="S120" t="s">
        <v>64</v>
      </c>
      <c r="T120" t="s">
        <v>52</v>
      </c>
      <c r="U120" t="s">
        <v>1573</v>
      </c>
      <c r="V120" t="s">
        <v>1496</v>
      </c>
      <c r="W120">
        <v>3</v>
      </c>
      <c r="X120">
        <v>3.78</v>
      </c>
      <c r="Y120" t="s">
        <v>1574</v>
      </c>
      <c r="Z120" t="s">
        <v>1575</v>
      </c>
      <c r="AA120" t="s">
        <v>147</v>
      </c>
      <c r="AC120">
        <v>44466</v>
      </c>
      <c r="AD120">
        <v>44624</v>
      </c>
      <c r="AE120" s="39">
        <v>2.08</v>
      </c>
      <c r="AF120" s="39">
        <v>1.44</v>
      </c>
      <c r="AG120" s="39">
        <v>3.52</v>
      </c>
      <c r="AH120">
        <v>0.16</v>
      </c>
      <c r="AI120">
        <v>0.16</v>
      </c>
      <c r="AJ120">
        <v>0.16</v>
      </c>
      <c r="AK120">
        <v>0.16</v>
      </c>
      <c r="AL120">
        <v>0.16</v>
      </c>
      <c r="AM120">
        <v>0.16</v>
      </c>
      <c r="AN120">
        <v>0.16</v>
      </c>
      <c r="AO120">
        <v>0.16</v>
      </c>
      <c r="AP120">
        <v>0.16</v>
      </c>
      <c r="AQ120" s="39">
        <v>0.21333333333333335</v>
      </c>
      <c r="AR120" s="39">
        <v>0.21333333333333335</v>
      </c>
      <c r="AS120" s="39">
        <v>0.21333333333333335</v>
      </c>
      <c r="AV120">
        <v>0.16</v>
      </c>
      <c r="AW120">
        <v>0.16</v>
      </c>
      <c r="AX120">
        <v>0.16</v>
      </c>
      <c r="AY120">
        <v>0.16</v>
      </c>
      <c r="AZ120">
        <v>0.16</v>
      </c>
      <c r="BA120">
        <v>0.16</v>
      </c>
      <c r="BB120">
        <v>0.16</v>
      </c>
      <c r="BC120">
        <v>0.16</v>
      </c>
      <c r="BD120">
        <v>0.16</v>
      </c>
      <c r="BI120" t="s">
        <v>1505</v>
      </c>
      <c r="BJ120" s="4" t="str">
        <f>Table22[[#This Row],[Ofgem ]]</f>
        <v>4"-5"</v>
      </c>
      <c r="BK120" s="4" t="str">
        <f>Table22[[#This Row],[Pressure]]</f>
        <v>LP</v>
      </c>
      <c r="BL120" s="4" t="str">
        <f>Table22[[#This Row],[Pon Category]]</f>
        <v>Policy</v>
      </c>
      <c r="BM120" s="4" t="str">
        <f>Table22[[#This Row],[Tier]]</f>
        <v>T1</v>
      </c>
      <c r="BN120" s="4" t="str">
        <f>Table22[[#This Row],[PON Material]]</f>
        <v>CI</v>
      </c>
      <c r="BO120" s="4" t="str" cm="1">
        <f t="array" ref="BO1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1" spans="1:67" x14ac:dyDescent="0.25">
      <c r="A121" t="s">
        <v>181</v>
      </c>
      <c r="B121" t="s">
        <v>309</v>
      </c>
      <c r="C121" t="s">
        <v>208</v>
      </c>
      <c r="D121" t="s">
        <v>146</v>
      </c>
      <c r="E121" t="s">
        <v>1704</v>
      </c>
      <c r="F121" t="s">
        <v>404</v>
      </c>
      <c r="G121" t="s">
        <v>1707</v>
      </c>
      <c r="H121" t="s">
        <v>405</v>
      </c>
      <c r="I121" t="s">
        <v>1568</v>
      </c>
      <c r="J121" t="s">
        <v>1569</v>
      </c>
      <c r="K121" t="s">
        <v>192</v>
      </c>
      <c r="L121">
        <v>631691573</v>
      </c>
      <c r="M121">
        <v>6</v>
      </c>
      <c r="O121" t="s">
        <v>1570</v>
      </c>
      <c r="P121" t="s">
        <v>1571</v>
      </c>
      <c r="Q121" t="s">
        <v>53</v>
      </c>
      <c r="R121" t="s">
        <v>1572</v>
      </c>
      <c r="S121" t="s">
        <v>64</v>
      </c>
      <c r="T121" t="s">
        <v>52</v>
      </c>
      <c r="U121" t="s">
        <v>1573</v>
      </c>
      <c r="V121" t="s">
        <v>1496</v>
      </c>
      <c r="W121">
        <v>15</v>
      </c>
      <c r="X121">
        <v>2.2200000000000002</v>
      </c>
      <c r="Y121" t="s">
        <v>1574</v>
      </c>
      <c r="Z121" t="s">
        <v>1575</v>
      </c>
      <c r="AA121" t="s">
        <v>147</v>
      </c>
      <c r="AC121">
        <v>44466</v>
      </c>
      <c r="AD121">
        <v>44624</v>
      </c>
      <c r="AE121" s="39">
        <v>1.2999999999999998</v>
      </c>
      <c r="AF121" s="39">
        <v>0.89999999999999991</v>
      </c>
      <c r="AG121" s="39">
        <v>2.1999999999999997</v>
      </c>
      <c r="AH121">
        <v>0.1</v>
      </c>
      <c r="AI121">
        <v>0.1</v>
      </c>
      <c r="AJ121">
        <v>0.1</v>
      </c>
      <c r="AK121">
        <v>0.1</v>
      </c>
      <c r="AL121">
        <v>0.1</v>
      </c>
      <c r="AM121">
        <v>0.1</v>
      </c>
      <c r="AN121">
        <v>0.1</v>
      </c>
      <c r="AO121">
        <v>0.1</v>
      </c>
      <c r="AP121">
        <v>0.1</v>
      </c>
      <c r="AQ121" s="39">
        <v>0.13333333333333333</v>
      </c>
      <c r="AR121" s="39">
        <v>0.13333333333333333</v>
      </c>
      <c r="AS121" s="39">
        <v>0.13333333333333333</v>
      </c>
      <c r="AV121">
        <v>0.1</v>
      </c>
      <c r="AW121">
        <v>0.1</v>
      </c>
      <c r="AX121">
        <v>0.1</v>
      </c>
      <c r="AY121">
        <v>0.1</v>
      </c>
      <c r="AZ121">
        <v>0.1</v>
      </c>
      <c r="BA121">
        <v>0.1</v>
      </c>
      <c r="BB121">
        <v>0.1</v>
      </c>
      <c r="BC121">
        <v>0.1</v>
      </c>
      <c r="BD121">
        <v>0.1</v>
      </c>
      <c r="BI121" t="s">
        <v>1505</v>
      </c>
      <c r="BJ121" s="4" t="str">
        <f>Table22[[#This Row],[Ofgem ]]</f>
        <v>4"-5"</v>
      </c>
      <c r="BK121" s="4" t="str">
        <f>Table22[[#This Row],[Pressure]]</f>
        <v>LP</v>
      </c>
      <c r="BL121" s="4" t="str">
        <f>Table22[[#This Row],[Pon Category]]</f>
        <v>Policy</v>
      </c>
      <c r="BM121" s="4" t="str">
        <f>Table22[[#This Row],[Tier]]</f>
        <v>T1</v>
      </c>
      <c r="BN121" s="4" t="str">
        <f>Table22[[#This Row],[PON Material]]</f>
        <v>CI</v>
      </c>
      <c r="BO121" s="4" t="str" cm="1">
        <f t="array" ref="BO1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" spans="1:67" x14ac:dyDescent="0.25">
      <c r="A122" t="s">
        <v>181</v>
      </c>
      <c r="B122" t="s">
        <v>309</v>
      </c>
      <c r="C122" t="s">
        <v>208</v>
      </c>
      <c r="D122" t="s">
        <v>146</v>
      </c>
      <c r="E122" t="s">
        <v>1704</v>
      </c>
      <c r="F122" t="s">
        <v>404</v>
      </c>
      <c r="G122" t="s">
        <v>1708</v>
      </c>
      <c r="H122" t="s">
        <v>1709</v>
      </c>
      <c r="I122" t="s">
        <v>1568</v>
      </c>
      <c r="J122" t="s">
        <v>1569</v>
      </c>
      <c r="K122" t="s">
        <v>192</v>
      </c>
      <c r="L122">
        <v>510925353</v>
      </c>
      <c r="M122">
        <v>4</v>
      </c>
      <c r="O122" t="s">
        <v>1570</v>
      </c>
      <c r="P122" t="s">
        <v>1571</v>
      </c>
      <c r="Q122" t="s">
        <v>53</v>
      </c>
      <c r="R122" t="s">
        <v>1572</v>
      </c>
      <c r="S122" t="s">
        <v>64</v>
      </c>
      <c r="T122" t="s">
        <v>52</v>
      </c>
      <c r="U122" t="s">
        <v>1573</v>
      </c>
      <c r="V122" t="s">
        <v>1496</v>
      </c>
      <c r="W122">
        <v>6</v>
      </c>
      <c r="X122">
        <v>116.94</v>
      </c>
      <c r="Y122" t="s">
        <v>1574</v>
      </c>
      <c r="Z122" t="s">
        <v>1575</v>
      </c>
      <c r="AA122" t="s">
        <v>147</v>
      </c>
      <c r="AC122">
        <v>44466</v>
      </c>
      <c r="AD122">
        <v>44624</v>
      </c>
      <c r="AE122" s="39">
        <v>66.039999999999992</v>
      </c>
      <c r="AF122" s="39">
        <v>45.719999999999992</v>
      </c>
      <c r="AG122" s="39">
        <v>111.75999999999999</v>
      </c>
      <c r="AH122">
        <v>5.08</v>
      </c>
      <c r="AI122">
        <v>5.08</v>
      </c>
      <c r="AJ122">
        <v>5.08</v>
      </c>
      <c r="AK122">
        <v>5.08</v>
      </c>
      <c r="AL122">
        <v>5.08</v>
      </c>
      <c r="AM122">
        <v>5.08</v>
      </c>
      <c r="AN122">
        <v>5.08</v>
      </c>
      <c r="AO122">
        <v>5.08</v>
      </c>
      <c r="AP122">
        <v>5.08</v>
      </c>
      <c r="AQ122" s="39">
        <v>6.7733333333333334</v>
      </c>
      <c r="AR122" s="39">
        <v>6.7733333333333334</v>
      </c>
      <c r="AS122" s="39">
        <v>6.7733333333333334</v>
      </c>
      <c r="AV122">
        <v>5.08</v>
      </c>
      <c r="AW122">
        <v>5.08</v>
      </c>
      <c r="AX122">
        <v>5.08</v>
      </c>
      <c r="AY122">
        <v>5.08</v>
      </c>
      <c r="AZ122">
        <v>5.08</v>
      </c>
      <c r="BA122">
        <v>5.08</v>
      </c>
      <c r="BB122">
        <v>5.08</v>
      </c>
      <c r="BC122">
        <v>5.08</v>
      </c>
      <c r="BD122">
        <v>5.08</v>
      </c>
      <c r="BI122" t="s">
        <v>1505</v>
      </c>
      <c r="BJ122" s="4" t="str">
        <f>Table22[[#This Row],[Ofgem ]]</f>
        <v>4"-5"</v>
      </c>
      <c r="BK122" s="4" t="str">
        <f>Table22[[#This Row],[Pressure]]</f>
        <v>LP</v>
      </c>
      <c r="BL122" s="4" t="str">
        <f>Table22[[#This Row],[Pon Category]]</f>
        <v>Policy</v>
      </c>
      <c r="BM122" s="4" t="str">
        <f>Table22[[#This Row],[Tier]]</f>
        <v>T1</v>
      </c>
      <c r="BN122" s="4" t="str">
        <f>Table22[[#This Row],[PON Material]]</f>
        <v>CI</v>
      </c>
      <c r="BO122" s="4" t="str" cm="1">
        <f t="array" ref="BO1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" spans="1:67" x14ac:dyDescent="0.25">
      <c r="A123" t="s">
        <v>181</v>
      </c>
      <c r="B123" t="s">
        <v>309</v>
      </c>
      <c r="C123" t="s">
        <v>208</v>
      </c>
      <c r="D123" t="s">
        <v>146</v>
      </c>
      <c r="E123" t="s">
        <v>1704</v>
      </c>
      <c r="F123" t="s">
        <v>404</v>
      </c>
      <c r="G123" t="s">
        <v>1708</v>
      </c>
      <c r="H123" t="s">
        <v>1709</v>
      </c>
      <c r="I123" t="s">
        <v>1568</v>
      </c>
      <c r="J123" t="s">
        <v>1569</v>
      </c>
      <c r="K123" t="s">
        <v>192</v>
      </c>
      <c r="L123">
        <v>510925354</v>
      </c>
      <c r="M123">
        <v>4</v>
      </c>
      <c r="O123" t="s">
        <v>1570</v>
      </c>
      <c r="P123" t="s">
        <v>1571</v>
      </c>
      <c r="Q123" t="s">
        <v>163</v>
      </c>
      <c r="R123" t="s">
        <v>1572</v>
      </c>
      <c r="S123" t="s">
        <v>64</v>
      </c>
      <c r="T123" t="s">
        <v>52</v>
      </c>
      <c r="U123" t="s">
        <v>1573</v>
      </c>
      <c r="V123" t="s">
        <v>1496</v>
      </c>
      <c r="W123">
        <v>7</v>
      </c>
      <c r="X123">
        <v>56.99</v>
      </c>
      <c r="Y123" t="s">
        <v>1574</v>
      </c>
      <c r="Z123" t="s">
        <v>1575</v>
      </c>
      <c r="AA123" t="s">
        <v>147</v>
      </c>
      <c r="AC123">
        <v>44466</v>
      </c>
      <c r="AD123">
        <v>44624</v>
      </c>
      <c r="AE123" s="39">
        <v>32.239999999999995</v>
      </c>
      <c r="AF123" s="39">
        <v>22.32</v>
      </c>
      <c r="AG123" s="39">
        <v>54.559999999999995</v>
      </c>
      <c r="AH123">
        <v>2.48</v>
      </c>
      <c r="AI123">
        <v>2.48</v>
      </c>
      <c r="AJ123">
        <v>2.48</v>
      </c>
      <c r="AK123">
        <v>2.48</v>
      </c>
      <c r="AL123">
        <v>2.48</v>
      </c>
      <c r="AM123">
        <v>2.48</v>
      </c>
      <c r="AN123">
        <v>2.48</v>
      </c>
      <c r="AO123">
        <v>2.48</v>
      </c>
      <c r="AP123">
        <v>2.48</v>
      </c>
      <c r="AQ123" s="39">
        <v>3.3066666666666666</v>
      </c>
      <c r="AR123" s="39">
        <v>3.3066666666666666</v>
      </c>
      <c r="AS123" s="39">
        <v>3.3066666666666666</v>
      </c>
      <c r="AV123">
        <v>2.48</v>
      </c>
      <c r="AW123">
        <v>2.48</v>
      </c>
      <c r="AX123">
        <v>2.48</v>
      </c>
      <c r="AY123">
        <v>2.48</v>
      </c>
      <c r="AZ123">
        <v>2.48</v>
      </c>
      <c r="BA123">
        <v>2.48</v>
      </c>
      <c r="BB123">
        <v>2.48</v>
      </c>
      <c r="BC123">
        <v>2.48</v>
      </c>
      <c r="BD123">
        <v>2.48</v>
      </c>
      <c r="BI123" t="s">
        <v>1505</v>
      </c>
      <c r="BJ123" s="4" t="str">
        <f>Table22[[#This Row],[Ofgem ]]</f>
        <v>4"-5"</v>
      </c>
      <c r="BK123" s="4" t="str">
        <f>Table22[[#This Row],[Pressure]]</f>
        <v>LP</v>
      </c>
      <c r="BL123" s="4" t="str">
        <f>Table22[[#This Row],[Pon Category]]</f>
        <v>Policy</v>
      </c>
      <c r="BM123" s="4" t="str">
        <f>Table22[[#This Row],[Tier]]</f>
        <v>T1</v>
      </c>
      <c r="BN123" s="4" t="str">
        <f>Table22[[#This Row],[PON Material]]</f>
        <v>SI</v>
      </c>
      <c r="BO123" s="4" t="str" cm="1">
        <f t="array" ref="BO1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" spans="1:67" x14ac:dyDescent="0.25">
      <c r="A124" t="s">
        <v>181</v>
      </c>
      <c r="B124" t="s">
        <v>309</v>
      </c>
      <c r="C124" t="s">
        <v>312</v>
      </c>
      <c r="D124" t="s">
        <v>10</v>
      </c>
      <c r="E124" t="s">
        <v>1710</v>
      </c>
      <c r="F124" t="s">
        <v>1711</v>
      </c>
      <c r="G124" t="s">
        <v>1712</v>
      </c>
      <c r="H124" t="s">
        <v>1713</v>
      </c>
      <c r="I124" t="s">
        <v>1568</v>
      </c>
      <c r="J124" t="s">
        <v>1629</v>
      </c>
      <c r="K124" t="s">
        <v>201</v>
      </c>
      <c r="L124">
        <v>510829929</v>
      </c>
      <c r="M124">
        <v>4</v>
      </c>
      <c r="O124" t="s">
        <v>1570</v>
      </c>
      <c r="P124" t="s">
        <v>1571</v>
      </c>
      <c r="Q124" t="s">
        <v>91</v>
      </c>
      <c r="R124" t="s">
        <v>1572</v>
      </c>
      <c r="S124" t="s">
        <v>64</v>
      </c>
      <c r="T124" t="s">
        <v>52</v>
      </c>
      <c r="U124" t="s">
        <v>1573</v>
      </c>
      <c r="V124" t="s">
        <v>1496</v>
      </c>
      <c r="W124">
        <v>83</v>
      </c>
      <c r="X124">
        <v>96.62</v>
      </c>
      <c r="Y124" t="s">
        <v>1574</v>
      </c>
      <c r="Z124" t="s">
        <v>1575</v>
      </c>
      <c r="AA124" t="s">
        <v>90</v>
      </c>
      <c r="AC124">
        <v>44473</v>
      </c>
      <c r="AD124">
        <v>44547</v>
      </c>
      <c r="AE124" s="39">
        <v>96.58</v>
      </c>
      <c r="AF124" s="39">
        <v>0</v>
      </c>
      <c r="AG124" s="39">
        <v>96.58</v>
      </c>
      <c r="AI124">
        <v>8.7799999999999994</v>
      </c>
      <c r="AJ124">
        <v>8.7799999999999994</v>
      </c>
      <c r="AK124">
        <v>8.7799999999999994</v>
      </c>
      <c r="AL124">
        <v>8.7799999999999994</v>
      </c>
      <c r="AM124">
        <v>8.7799999999999994</v>
      </c>
      <c r="AN124">
        <v>8.7799999999999994</v>
      </c>
      <c r="AO124">
        <v>8.7799999999999994</v>
      </c>
      <c r="AP124">
        <v>8.7799999999999994</v>
      </c>
      <c r="AQ124">
        <v>8.7799999999999994</v>
      </c>
      <c r="AR124">
        <v>8.7799999999999994</v>
      </c>
      <c r="AS124">
        <v>8.7799999999999994</v>
      </c>
      <c r="BI124" t="s">
        <v>1505</v>
      </c>
      <c r="BJ124" s="4" t="str">
        <f>Table22[[#This Row],[Ofgem ]]</f>
        <v>4"-5"</v>
      </c>
      <c r="BK124" s="4" t="str">
        <f>Table22[[#This Row],[Pressure]]</f>
        <v>LP</v>
      </c>
      <c r="BL124" s="4" t="str">
        <f>Table22[[#This Row],[Pon Category]]</f>
        <v>Policy</v>
      </c>
      <c r="BM124" s="4" t="str">
        <f>Table22[[#This Row],[Tier]]</f>
        <v>T1</v>
      </c>
      <c r="BN124" s="4" t="str">
        <f>Table22[[#This Row],[PON Material]]</f>
        <v>DI</v>
      </c>
      <c r="BO124" s="4" t="str" cm="1">
        <f t="array" ref="BO1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" spans="1:67" x14ac:dyDescent="0.25">
      <c r="A125" t="s">
        <v>181</v>
      </c>
      <c r="B125" t="s">
        <v>309</v>
      </c>
      <c r="C125" t="s">
        <v>312</v>
      </c>
      <c r="D125" t="s">
        <v>10</v>
      </c>
      <c r="E125" t="s">
        <v>1710</v>
      </c>
      <c r="F125" t="s">
        <v>1711</v>
      </c>
      <c r="G125" t="s">
        <v>1712</v>
      </c>
      <c r="H125" t="s">
        <v>1713</v>
      </c>
      <c r="I125" t="s">
        <v>1568</v>
      </c>
      <c r="J125" t="s">
        <v>1629</v>
      </c>
      <c r="K125" t="s">
        <v>201</v>
      </c>
      <c r="L125">
        <v>510829930</v>
      </c>
      <c r="M125">
        <v>4</v>
      </c>
      <c r="O125" t="s">
        <v>1570</v>
      </c>
      <c r="P125" t="s">
        <v>1571</v>
      </c>
      <c r="Q125" t="s">
        <v>91</v>
      </c>
      <c r="R125" t="s">
        <v>1572</v>
      </c>
      <c r="S125" t="s">
        <v>64</v>
      </c>
      <c r="T125" t="s">
        <v>52</v>
      </c>
      <c r="U125" t="s">
        <v>1573</v>
      </c>
      <c r="V125" t="s">
        <v>1496</v>
      </c>
      <c r="W125">
        <v>254</v>
      </c>
      <c r="X125">
        <v>160.24</v>
      </c>
      <c r="Y125" t="s">
        <v>1574</v>
      </c>
      <c r="Z125" t="s">
        <v>1575</v>
      </c>
      <c r="AA125" t="s">
        <v>90</v>
      </c>
      <c r="AC125">
        <v>44473</v>
      </c>
      <c r="AD125">
        <v>44547</v>
      </c>
      <c r="AE125" s="39">
        <v>160.26999999999995</v>
      </c>
      <c r="AF125" s="39">
        <v>0</v>
      </c>
      <c r="AG125" s="39">
        <v>160.26999999999995</v>
      </c>
      <c r="AI125">
        <v>14.57</v>
      </c>
      <c r="AJ125">
        <v>14.57</v>
      </c>
      <c r="AK125">
        <v>14.57</v>
      </c>
      <c r="AL125">
        <v>14.57</v>
      </c>
      <c r="AM125">
        <v>14.57</v>
      </c>
      <c r="AN125">
        <v>14.57</v>
      </c>
      <c r="AO125">
        <v>14.57</v>
      </c>
      <c r="AP125">
        <v>14.57</v>
      </c>
      <c r="AQ125">
        <v>14.57</v>
      </c>
      <c r="AR125">
        <v>14.57</v>
      </c>
      <c r="AS125">
        <v>14.57</v>
      </c>
      <c r="BI125" t="s">
        <v>1505</v>
      </c>
      <c r="BJ125" s="4" t="str">
        <f>Table22[[#This Row],[Ofgem ]]</f>
        <v>4"-5"</v>
      </c>
      <c r="BK125" s="4" t="str">
        <f>Table22[[#This Row],[Pressure]]</f>
        <v>LP</v>
      </c>
      <c r="BL125" s="4" t="str">
        <f>Table22[[#This Row],[Pon Category]]</f>
        <v>Policy</v>
      </c>
      <c r="BM125" s="4" t="str">
        <f>Table22[[#This Row],[Tier]]</f>
        <v>T1</v>
      </c>
      <c r="BN125" s="4" t="str">
        <f>Table22[[#This Row],[PON Material]]</f>
        <v>DI</v>
      </c>
      <c r="BO125" s="4" t="str" cm="1">
        <f t="array" ref="BO1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" spans="1:67" x14ac:dyDescent="0.25">
      <c r="A126" t="s">
        <v>181</v>
      </c>
      <c r="B126" t="s">
        <v>309</v>
      </c>
      <c r="C126" t="s">
        <v>312</v>
      </c>
      <c r="D126" t="s">
        <v>10</v>
      </c>
      <c r="E126" t="s">
        <v>1710</v>
      </c>
      <c r="F126" t="s">
        <v>1711</v>
      </c>
      <c r="G126" t="s">
        <v>1714</v>
      </c>
      <c r="H126" t="s">
        <v>1715</v>
      </c>
      <c r="I126" t="s">
        <v>1568</v>
      </c>
      <c r="J126" t="s">
        <v>1629</v>
      </c>
      <c r="K126" t="s">
        <v>201</v>
      </c>
      <c r="L126">
        <v>510861634</v>
      </c>
      <c r="M126">
        <v>4</v>
      </c>
      <c r="O126" t="s">
        <v>1570</v>
      </c>
      <c r="P126" t="s">
        <v>1571</v>
      </c>
      <c r="Q126" t="s">
        <v>91</v>
      </c>
      <c r="R126" t="s">
        <v>1572</v>
      </c>
      <c r="S126" t="s">
        <v>64</v>
      </c>
      <c r="T126" t="s">
        <v>52</v>
      </c>
      <c r="U126" t="s">
        <v>1573</v>
      </c>
      <c r="V126" t="s">
        <v>1496</v>
      </c>
      <c r="W126">
        <v>19</v>
      </c>
      <c r="X126">
        <v>32.35</v>
      </c>
      <c r="Y126" t="s">
        <v>1574</v>
      </c>
      <c r="Z126" t="s">
        <v>1575</v>
      </c>
      <c r="AA126" t="s">
        <v>147</v>
      </c>
      <c r="AC126">
        <v>44473</v>
      </c>
      <c r="AD126">
        <v>44547</v>
      </c>
      <c r="AE126" s="39">
        <v>32.340000000000003</v>
      </c>
      <c r="AF126" s="39">
        <v>0</v>
      </c>
      <c r="AG126" s="39">
        <v>32.340000000000003</v>
      </c>
      <c r="AI126">
        <v>2.94</v>
      </c>
      <c r="AJ126">
        <v>2.94</v>
      </c>
      <c r="AK126">
        <v>2.94</v>
      </c>
      <c r="AL126">
        <v>2.94</v>
      </c>
      <c r="AM126">
        <v>2.94</v>
      </c>
      <c r="AN126">
        <v>2.94</v>
      </c>
      <c r="AO126">
        <v>2.94</v>
      </c>
      <c r="AP126">
        <v>2.94</v>
      </c>
      <c r="AQ126">
        <v>2.94</v>
      </c>
      <c r="AR126">
        <v>2.94</v>
      </c>
      <c r="AS126">
        <v>2.94</v>
      </c>
      <c r="BI126" t="s">
        <v>1505</v>
      </c>
      <c r="BJ126" s="4" t="str">
        <f>Table22[[#This Row],[Ofgem ]]</f>
        <v>4"-5"</v>
      </c>
      <c r="BK126" s="4" t="str">
        <f>Table22[[#This Row],[Pressure]]</f>
        <v>LP</v>
      </c>
      <c r="BL126" s="4" t="str">
        <f>Table22[[#This Row],[Pon Category]]</f>
        <v>Policy</v>
      </c>
      <c r="BM126" s="4" t="str">
        <f>Table22[[#This Row],[Tier]]</f>
        <v>T1</v>
      </c>
      <c r="BN126" s="4" t="str">
        <f>Table22[[#This Row],[PON Material]]</f>
        <v>DI</v>
      </c>
      <c r="BO126" s="4" t="str" cm="1">
        <f t="array" ref="BO1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" spans="1:67" x14ac:dyDescent="0.25">
      <c r="A127" t="s">
        <v>181</v>
      </c>
      <c r="B127" t="s">
        <v>309</v>
      </c>
      <c r="C127" t="s">
        <v>312</v>
      </c>
      <c r="D127" t="s">
        <v>10</v>
      </c>
      <c r="E127" t="s">
        <v>1710</v>
      </c>
      <c r="F127" t="s">
        <v>1711</v>
      </c>
      <c r="G127" t="s">
        <v>1716</v>
      </c>
      <c r="H127" t="s">
        <v>1717</v>
      </c>
      <c r="I127" t="s">
        <v>1568</v>
      </c>
      <c r="J127" t="s">
        <v>1629</v>
      </c>
      <c r="K127" t="s">
        <v>201</v>
      </c>
      <c r="L127">
        <v>510914231</v>
      </c>
      <c r="M127">
        <v>4</v>
      </c>
      <c r="O127" t="s">
        <v>1570</v>
      </c>
      <c r="P127" t="s">
        <v>1571</v>
      </c>
      <c r="Q127" t="s">
        <v>91</v>
      </c>
      <c r="R127" t="s">
        <v>1572</v>
      </c>
      <c r="S127" t="s">
        <v>64</v>
      </c>
      <c r="T127" t="s">
        <v>52</v>
      </c>
      <c r="U127" t="s">
        <v>1573</v>
      </c>
      <c r="V127" t="s">
        <v>1496</v>
      </c>
      <c r="W127">
        <v>37</v>
      </c>
      <c r="X127">
        <v>88.47</v>
      </c>
      <c r="Y127" t="s">
        <v>1574</v>
      </c>
      <c r="Z127" t="s">
        <v>1575</v>
      </c>
      <c r="AA127" t="s">
        <v>147</v>
      </c>
      <c r="AC127">
        <v>44473</v>
      </c>
      <c r="AD127">
        <v>44547</v>
      </c>
      <c r="AE127" s="39">
        <v>88.439999999999969</v>
      </c>
      <c r="AF127" s="39">
        <v>0</v>
      </c>
      <c r="AG127" s="39">
        <v>88.439999999999969</v>
      </c>
      <c r="AI127">
        <v>8.0399999999999991</v>
      </c>
      <c r="AJ127">
        <v>8.0399999999999991</v>
      </c>
      <c r="AK127">
        <v>8.0399999999999991</v>
      </c>
      <c r="AL127">
        <v>8.0399999999999991</v>
      </c>
      <c r="AM127">
        <v>8.0399999999999991</v>
      </c>
      <c r="AN127">
        <v>8.0399999999999991</v>
      </c>
      <c r="AO127">
        <v>8.0399999999999991</v>
      </c>
      <c r="AP127">
        <v>8.0399999999999991</v>
      </c>
      <c r="AQ127">
        <v>8.0399999999999991</v>
      </c>
      <c r="AR127">
        <v>8.0399999999999991</v>
      </c>
      <c r="AS127">
        <v>8.0399999999999991</v>
      </c>
      <c r="BI127" t="s">
        <v>1505</v>
      </c>
      <c r="BJ127" s="4" t="str">
        <f>Table22[[#This Row],[Ofgem ]]</f>
        <v>4"-5"</v>
      </c>
      <c r="BK127" s="4" t="str">
        <f>Table22[[#This Row],[Pressure]]</f>
        <v>LP</v>
      </c>
      <c r="BL127" s="4" t="str">
        <f>Table22[[#This Row],[Pon Category]]</f>
        <v>Policy</v>
      </c>
      <c r="BM127" s="4" t="str">
        <f>Table22[[#This Row],[Tier]]</f>
        <v>T1</v>
      </c>
      <c r="BN127" s="4" t="str">
        <f>Table22[[#This Row],[PON Material]]</f>
        <v>DI</v>
      </c>
      <c r="BO127" s="4" t="str" cm="1">
        <f t="array" ref="BO1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" spans="1:67" x14ac:dyDescent="0.25">
      <c r="A128" t="s">
        <v>181</v>
      </c>
      <c r="B128" t="s">
        <v>309</v>
      </c>
      <c r="C128" t="s">
        <v>312</v>
      </c>
      <c r="D128" t="s">
        <v>10</v>
      </c>
      <c r="E128" t="s">
        <v>1710</v>
      </c>
      <c r="F128" t="s">
        <v>1718</v>
      </c>
      <c r="G128" t="s">
        <v>1719</v>
      </c>
      <c r="H128" t="s">
        <v>1720</v>
      </c>
      <c r="I128" t="s">
        <v>1568</v>
      </c>
      <c r="J128" t="s">
        <v>1629</v>
      </c>
      <c r="K128" t="s">
        <v>201</v>
      </c>
      <c r="L128">
        <v>510907945</v>
      </c>
      <c r="M128">
        <v>100</v>
      </c>
      <c r="O128" t="s">
        <v>1570</v>
      </c>
      <c r="P128" t="s">
        <v>220</v>
      </c>
      <c r="Q128" t="s">
        <v>91</v>
      </c>
      <c r="R128" t="s">
        <v>1572</v>
      </c>
      <c r="S128" t="s">
        <v>64</v>
      </c>
      <c r="T128" t="s">
        <v>52</v>
      </c>
      <c r="U128" t="s">
        <v>1573</v>
      </c>
      <c r="V128" t="s">
        <v>1496</v>
      </c>
      <c r="W128">
        <v>22</v>
      </c>
      <c r="X128">
        <v>116.06</v>
      </c>
      <c r="Y128" t="s">
        <v>1574</v>
      </c>
      <c r="Z128" t="s">
        <v>1575</v>
      </c>
      <c r="AA128" t="s">
        <v>147</v>
      </c>
      <c r="AC128">
        <v>44515</v>
      </c>
      <c r="AD128">
        <v>44540</v>
      </c>
      <c r="AE128" s="39">
        <v>116.08</v>
      </c>
      <c r="AF128" s="39">
        <v>0</v>
      </c>
      <c r="AG128" s="39">
        <v>116.08</v>
      </c>
      <c r="AO128">
        <v>29.02</v>
      </c>
      <c r="AP128">
        <v>29.02</v>
      </c>
      <c r="AQ128">
        <v>29.02</v>
      </c>
      <c r="AR128">
        <v>29.02</v>
      </c>
      <c r="BI128" t="s">
        <v>1505</v>
      </c>
      <c r="BJ128" s="4" t="str">
        <f>Table22[[#This Row],[Ofgem ]]</f>
        <v>4"-5"</v>
      </c>
      <c r="BK128" s="4" t="str">
        <f>Table22[[#This Row],[Pressure]]</f>
        <v>LP</v>
      </c>
      <c r="BL128" s="4" t="str">
        <f>Table22[[#This Row],[Pon Category]]</f>
        <v>Policy</v>
      </c>
      <c r="BM128" s="4" t="str">
        <f>Table22[[#This Row],[Tier]]</f>
        <v>T1</v>
      </c>
      <c r="BN128" s="4" t="str">
        <f>Table22[[#This Row],[PON Material]]</f>
        <v>DI</v>
      </c>
      <c r="BO128" s="4" t="str" cm="1">
        <f t="array" ref="BO1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" spans="1:67" x14ac:dyDescent="0.25">
      <c r="A129" t="s">
        <v>181</v>
      </c>
      <c r="B129" t="s">
        <v>309</v>
      </c>
      <c r="C129" t="s">
        <v>312</v>
      </c>
      <c r="D129" t="s">
        <v>10</v>
      </c>
      <c r="E129" t="s">
        <v>1710</v>
      </c>
      <c r="F129" t="s">
        <v>1721</v>
      </c>
      <c r="G129" t="s">
        <v>1722</v>
      </c>
      <c r="H129" t="s">
        <v>1723</v>
      </c>
      <c r="I129" t="s">
        <v>1568</v>
      </c>
      <c r="J129" t="s">
        <v>1629</v>
      </c>
      <c r="K129" t="s">
        <v>201</v>
      </c>
      <c r="L129">
        <v>510800839</v>
      </c>
      <c r="M129">
        <v>4</v>
      </c>
      <c r="O129" t="s">
        <v>1570</v>
      </c>
      <c r="P129" t="s">
        <v>1571</v>
      </c>
      <c r="Q129" t="s">
        <v>91</v>
      </c>
      <c r="R129" t="s">
        <v>1572</v>
      </c>
      <c r="S129" t="s">
        <v>64</v>
      </c>
      <c r="T129" t="s">
        <v>52</v>
      </c>
      <c r="U129" t="s">
        <v>1573</v>
      </c>
      <c r="V129" t="s">
        <v>1496</v>
      </c>
      <c r="W129">
        <v>115</v>
      </c>
      <c r="X129">
        <v>13.69</v>
      </c>
      <c r="Y129" t="s">
        <v>1574</v>
      </c>
      <c r="Z129" t="s">
        <v>1575</v>
      </c>
      <c r="AA129" t="s">
        <v>125</v>
      </c>
      <c r="AC129">
        <v>44536</v>
      </c>
      <c r="AD129">
        <v>44540</v>
      </c>
      <c r="AE129" s="39">
        <v>13.69</v>
      </c>
      <c r="AF129" s="39">
        <v>0</v>
      </c>
      <c r="AG129" s="39">
        <v>13.69</v>
      </c>
      <c r="AR129">
        <v>13.69</v>
      </c>
      <c r="BI129" t="s">
        <v>1505</v>
      </c>
      <c r="BJ129" s="4" t="str">
        <f>Table22[[#This Row],[Ofgem ]]</f>
        <v>4"-5"</v>
      </c>
      <c r="BK129" s="4" t="str">
        <f>Table22[[#This Row],[Pressure]]</f>
        <v>LP</v>
      </c>
      <c r="BL129" s="4" t="str">
        <f>Table22[[#This Row],[Pon Category]]</f>
        <v>Policy</v>
      </c>
      <c r="BM129" s="4" t="str">
        <f>Table22[[#This Row],[Tier]]</f>
        <v>T1</v>
      </c>
      <c r="BN129" s="4" t="str">
        <f>Table22[[#This Row],[PON Material]]</f>
        <v>DI</v>
      </c>
      <c r="BO129" s="4" t="str" cm="1">
        <f t="array" ref="BO1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" spans="1:67" x14ac:dyDescent="0.25">
      <c r="A130" t="s">
        <v>181</v>
      </c>
      <c r="B130" t="s">
        <v>309</v>
      </c>
      <c r="C130" t="s">
        <v>312</v>
      </c>
      <c r="D130" t="s">
        <v>10</v>
      </c>
      <c r="E130" t="s">
        <v>1710</v>
      </c>
      <c r="F130" t="s">
        <v>1724</v>
      </c>
      <c r="G130" t="s">
        <v>1725</v>
      </c>
      <c r="H130" t="s">
        <v>1726</v>
      </c>
      <c r="I130" t="s">
        <v>1568</v>
      </c>
      <c r="J130" t="s">
        <v>1629</v>
      </c>
      <c r="K130" t="s">
        <v>201</v>
      </c>
      <c r="L130">
        <v>510903745</v>
      </c>
      <c r="M130">
        <v>4</v>
      </c>
      <c r="O130" t="s">
        <v>1570</v>
      </c>
      <c r="P130" t="s">
        <v>1571</v>
      </c>
      <c r="Q130" t="s">
        <v>91</v>
      </c>
      <c r="R130" t="s">
        <v>1572</v>
      </c>
      <c r="S130" t="s">
        <v>64</v>
      </c>
      <c r="T130" t="s">
        <v>52</v>
      </c>
      <c r="U130" t="s">
        <v>1573</v>
      </c>
      <c r="V130" t="s">
        <v>1496</v>
      </c>
      <c r="W130">
        <v>61</v>
      </c>
      <c r="X130">
        <v>85.33</v>
      </c>
      <c r="Y130" t="s">
        <v>1574</v>
      </c>
      <c r="Z130" t="s">
        <v>1575</v>
      </c>
      <c r="AA130" t="s">
        <v>90</v>
      </c>
      <c r="AC130">
        <v>44565</v>
      </c>
      <c r="AD130">
        <v>44578</v>
      </c>
      <c r="AE130" s="39">
        <v>0</v>
      </c>
      <c r="AF130" s="39">
        <v>85.320000000000007</v>
      </c>
      <c r="AG130" s="39">
        <v>85.320000000000007</v>
      </c>
      <c r="AV130">
        <v>28.44</v>
      </c>
      <c r="AW130">
        <v>28.44</v>
      </c>
      <c r="AX130">
        <v>28.44</v>
      </c>
      <c r="BI130" t="s">
        <v>1505</v>
      </c>
      <c r="BJ130" s="4" t="str">
        <f>Table22[[#This Row],[Ofgem ]]</f>
        <v>4"-5"</v>
      </c>
      <c r="BK130" s="4" t="str">
        <f>Table22[[#This Row],[Pressure]]</f>
        <v>LP</v>
      </c>
      <c r="BL130" s="4" t="str">
        <f>Table22[[#This Row],[Pon Category]]</f>
        <v>Policy</v>
      </c>
      <c r="BM130" s="4" t="str">
        <f>Table22[[#This Row],[Tier]]</f>
        <v>T1</v>
      </c>
      <c r="BN130" s="4" t="str">
        <f>Table22[[#This Row],[PON Material]]</f>
        <v>DI</v>
      </c>
      <c r="BO130" s="4" t="str" cm="1">
        <f t="array" ref="BO1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" spans="1:67" x14ac:dyDescent="0.25">
      <c r="A131" t="s">
        <v>181</v>
      </c>
      <c r="B131" t="s">
        <v>309</v>
      </c>
      <c r="C131" t="s">
        <v>312</v>
      </c>
      <c r="D131" t="s">
        <v>10</v>
      </c>
      <c r="E131" t="s">
        <v>1710</v>
      </c>
      <c r="F131" t="s">
        <v>1724</v>
      </c>
      <c r="G131" t="s">
        <v>1725</v>
      </c>
      <c r="H131" t="s">
        <v>1726</v>
      </c>
      <c r="I131" t="s">
        <v>1568</v>
      </c>
      <c r="J131" t="s">
        <v>1629</v>
      </c>
      <c r="K131" t="s">
        <v>201</v>
      </c>
      <c r="L131">
        <v>634699931</v>
      </c>
      <c r="M131">
        <v>4</v>
      </c>
      <c r="O131" t="s">
        <v>1570</v>
      </c>
      <c r="P131" t="s">
        <v>1571</v>
      </c>
      <c r="Q131" t="s">
        <v>91</v>
      </c>
      <c r="R131" t="s">
        <v>1572</v>
      </c>
      <c r="S131" t="s">
        <v>64</v>
      </c>
      <c r="T131" t="s">
        <v>52</v>
      </c>
      <c r="U131" t="s">
        <v>1573</v>
      </c>
      <c r="V131" t="s">
        <v>1496</v>
      </c>
      <c r="W131">
        <v>70</v>
      </c>
      <c r="X131">
        <v>0.46</v>
      </c>
      <c r="Y131" t="s">
        <v>1574</v>
      </c>
      <c r="Z131" t="s">
        <v>1575</v>
      </c>
      <c r="AA131" t="s">
        <v>147</v>
      </c>
      <c r="AC131">
        <v>44565</v>
      </c>
      <c r="AD131">
        <v>44578</v>
      </c>
      <c r="AE131" s="39">
        <v>0</v>
      </c>
      <c r="AF131" s="39">
        <v>0.44999999999999996</v>
      </c>
      <c r="AG131" s="39">
        <v>0.44999999999999996</v>
      </c>
      <c r="AV131">
        <v>0.15</v>
      </c>
      <c r="AW131">
        <v>0.15</v>
      </c>
      <c r="AX131">
        <v>0.15</v>
      </c>
      <c r="BI131" t="s">
        <v>1505</v>
      </c>
      <c r="BJ131" s="4" t="str">
        <f>Table22[[#This Row],[Ofgem ]]</f>
        <v>4"-5"</v>
      </c>
      <c r="BK131" s="4" t="str">
        <f>Table22[[#This Row],[Pressure]]</f>
        <v>LP</v>
      </c>
      <c r="BL131" s="4" t="str">
        <f>Table22[[#This Row],[Pon Category]]</f>
        <v>Policy</v>
      </c>
      <c r="BM131" s="4" t="str">
        <f>Table22[[#This Row],[Tier]]</f>
        <v>T1</v>
      </c>
      <c r="BN131" s="4" t="str">
        <f>Table22[[#This Row],[PON Material]]</f>
        <v>DI</v>
      </c>
      <c r="BO131" s="4" t="str" cm="1">
        <f t="array" ref="BO1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" spans="1:67" x14ac:dyDescent="0.25">
      <c r="A132" t="s">
        <v>181</v>
      </c>
      <c r="B132" t="s">
        <v>309</v>
      </c>
      <c r="C132" t="s">
        <v>312</v>
      </c>
      <c r="D132" t="s">
        <v>10</v>
      </c>
      <c r="E132" t="s">
        <v>1710</v>
      </c>
      <c r="F132" t="s">
        <v>1727</v>
      </c>
      <c r="G132" t="s">
        <v>1728</v>
      </c>
      <c r="H132" t="s">
        <v>1729</v>
      </c>
      <c r="I132" t="s">
        <v>1568</v>
      </c>
      <c r="J132" t="s">
        <v>1629</v>
      </c>
      <c r="K132" t="s">
        <v>201</v>
      </c>
      <c r="L132">
        <v>510901798</v>
      </c>
      <c r="M132">
        <v>6</v>
      </c>
      <c r="O132" t="s">
        <v>1570</v>
      </c>
      <c r="P132" t="s">
        <v>1571</v>
      </c>
      <c r="Q132" t="s">
        <v>91</v>
      </c>
      <c r="R132" t="s">
        <v>1572</v>
      </c>
      <c r="S132" t="s">
        <v>64</v>
      </c>
      <c r="T132" t="s">
        <v>52</v>
      </c>
      <c r="U132" t="s">
        <v>1573</v>
      </c>
      <c r="V132" t="s">
        <v>1496</v>
      </c>
      <c r="W132">
        <v>5</v>
      </c>
      <c r="X132">
        <v>105.41</v>
      </c>
      <c r="Y132" t="s">
        <v>1574</v>
      </c>
      <c r="Z132" t="s">
        <v>1575</v>
      </c>
      <c r="AA132" t="s">
        <v>147</v>
      </c>
      <c r="AC132">
        <v>44565</v>
      </c>
      <c r="AD132">
        <v>44596</v>
      </c>
      <c r="AE132" s="39">
        <v>0</v>
      </c>
      <c r="AF132" s="39">
        <v>105.39999999999999</v>
      </c>
      <c r="AG132" s="39">
        <v>105.39999999999999</v>
      </c>
      <c r="AV132">
        <v>21.08</v>
      </c>
      <c r="AW132">
        <v>21.08</v>
      </c>
      <c r="AX132">
        <v>21.08</v>
      </c>
      <c r="AY132">
        <v>21.08</v>
      </c>
      <c r="AZ132">
        <v>21.08</v>
      </c>
      <c r="BI132" t="s">
        <v>1505</v>
      </c>
      <c r="BJ132" s="4" t="str">
        <f>Table22[[#This Row],[Ofgem ]]</f>
        <v>4"-5"</v>
      </c>
      <c r="BK132" s="4" t="str">
        <f>Table22[[#This Row],[Pressure]]</f>
        <v>LP</v>
      </c>
      <c r="BL132" s="4" t="str">
        <f>Table22[[#This Row],[Pon Category]]</f>
        <v>Policy</v>
      </c>
      <c r="BM132" s="4" t="str">
        <f>Table22[[#This Row],[Tier]]</f>
        <v>T1</v>
      </c>
      <c r="BN132" s="4" t="str">
        <f>Table22[[#This Row],[PON Material]]</f>
        <v>DI</v>
      </c>
      <c r="BO132" s="4" t="str" cm="1">
        <f t="array" ref="BO1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" spans="1:67" x14ac:dyDescent="0.25">
      <c r="A133" t="s">
        <v>181</v>
      </c>
      <c r="B133" t="s">
        <v>309</v>
      </c>
      <c r="C133" t="s">
        <v>312</v>
      </c>
      <c r="D133" t="s">
        <v>10</v>
      </c>
      <c r="E133" t="s">
        <v>1710</v>
      </c>
      <c r="F133" t="s">
        <v>1727</v>
      </c>
      <c r="G133" t="s">
        <v>1730</v>
      </c>
      <c r="H133" t="s">
        <v>1731</v>
      </c>
      <c r="I133" t="s">
        <v>1568</v>
      </c>
      <c r="J133" t="s">
        <v>1629</v>
      </c>
      <c r="K133" t="s">
        <v>201</v>
      </c>
      <c r="L133">
        <v>510782439</v>
      </c>
      <c r="M133">
        <v>6</v>
      </c>
      <c r="O133" t="s">
        <v>1570</v>
      </c>
      <c r="P133" t="s">
        <v>1571</v>
      </c>
      <c r="Q133" t="s">
        <v>91</v>
      </c>
      <c r="R133" t="s">
        <v>1572</v>
      </c>
      <c r="S133" t="s">
        <v>64</v>
      </c>
      <c r="T133" t="s">
        <v>52</v>
      </c>
      <c r="U133" t="s">
        <v>1573</v>
      </c>
      <c r="V133" t="s">
        <v>1496</v>
      </c>
      <c r="W133">
        <v>3</v>
      </c>
      <c r="X133">
        <v>120.88</v>
      </c>
      <c r="Y133" t="s">
        <v>1574</v>
      </c>
      <c r="Z133" t="s">
        <v>1575</v>
      </c>
      <c r="AA133" t="s">
        <v>147</v>
      </c>
      <c r="AC133">
        <v>44565</v>
      </c>
      <c r="AD133">
        <v>44596</v>
      </c>
      <c r="AE133" s="39">
        <v>0</v>
      </c>
      <c r="AF133" s="39">
        <v>120.9</v>
      </c>
      <c r="AG133" s="39">
        <v>120.9</v>
      </c>
      <c r="AV133">
        <v>24.18</v>
      </c>
      <c r="AW133">
        <v>24.18</v>
      </c>
      <c r="AX133">
        <v>24.18</v>
      </c>
      <c r="AY133">
        <v>24.18</v>
      </c>
      <c r="AZ133">
        <v>24.18</v>
      </c>
      <c r="BI133" t="s">
        <v>1505</v>
      </c>
      <c r="BJ133" s="4" t="str">
        <f>Table22[[#This Row],[Ofgem ]]</f>
        <v>4"-5"</v>
      </c>
      <c r="BK133" s="4" t="str">
        <f>Table22[[#This Row],[Pressure]]</f>
        <v>LP</v>
      </c>
      <c r="BL133" s="4" t="str">
        <f>Table22[[#This Row],[Pon Category]]</f>
        <v>Policy</v>
      </c>
      <c r="BM133" s="4" t="str">
        <f>Table22[[#This Row],[Tier]]</f>
        <v>T1</v>
      </c>
      <c r="BN133" s="4" t="str">
        <f>Table22[[#This Row],[PON Material]]</f>
        <v>DI</v>
      </c>
      <c r="BO133" s="4" t="str" cm="1">
        <f t="array" ref="BO1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" spans="1:67" x14ac:dyDescent="0.25">
      <c r="A134" t="s">
        <v>181</v>
      </c>
      <c r="B134" t="s">
        <v>309</v>
      </c>
      <c r="C134" t="s">
        <v>312</v>
      </c>
      <c r="D134" t="s">
        <v>10</v>
      </c>
      <c r="E134" t="s">
        <v>1710</v>
      </c>
      <c r="F134" t="s">
        <v>1732</v>
      </c>
      <c r="G134" t="s">
        <v>1733</v>
      </c>
      <c r="H134" t="s">
        <v>1734</v>
      </c>
      <c r="I134" t="s">
        <v>1568</v>
      </c>
      <c r="J134" t="s">
        <v>1629</v>
      </c>
      <c r="K134" t="s">
        <v>201</v>
      </c>
      <c r="L134">
        <v>510886313</v>
      </c>
      <c r="M134">
        <v>100</v>
      </c>
      <c r="O134" t="s">
        <v>1570</v>
      </c>
      <c r="P134" t="s">
        <v>220</v>
      </c>
      <c r="Q134" t="s">
        <v>91</v>
      </c>
      <c r="R134" t="s">
        <v>1572</v>
      </c>
      <c r="S134" t="s">
        <v>64</v>
      </c>
      <c r="T134" t="s">
        <v>52</v>
      </c>
      <c r="U134" t="s">
        <v>1573</v>
      </c>
      <c r="V134" t="s">
        <v>1496</v>
      </c>
      <c r="W134">
        <v>7</v>
      </c>
      <c r="X134">
        <v>109.71</v>
      </c>
      <c r="Y134" t="s">
        <v>1574</v>
      </c>
      <c r="Z134" t="s">
        <v>1575</v>
      </c>
      <c r="AA134" t="s">
        <v>147</v>
      </c>
      <c r="AC134">
        <v>44599</v>
      </c>
      <c r="AD134">
        <v>44610</v>
      </c>
      <c r="AE134" s="39">
        <v>0</v>
      </c>
      <c r="AF134" s="39">
        <v>109.72</v>
      </c>
      <c r="AG134" s="39">
        <v>109.72</v>
      </c>
      <c r="BA134">
        <v>54.86</v>
      </c>
      <c r="BB134">
        <v>54.86</v>
      </c>
      <c r="BI134" t="s">
        <v>1505</v>
      </c>
      <c r="BJ134" s="4" t="str">
        <f>Table22[[#This Row],[Ofgem ]]</f>
        <v>4"-5"</v>
      </c>
      <c r="BK134" s="4" t="str">
        <f>Table22[[#This Row],[Pressure]]</f>
        <v>LP</v>
      </c>
      <c r="BL134" s="4" t="str">
        <f>Table22[[#This Row],[Pon Category]]</f>
        <v>Policy</v>
      </c>
      <c r="BM134" s="4" t="str">
        <f>Table22[[#This Row],[Tier]]</f>
        <v>T1</v>
      </c>
      <c r="BN134" s="4" t="str">
        <f>Table22[[#This Row],[PON Material]]</f>
        <v>DI</v>
      </c>
      <c r="BO134" s="4" t="str" cm="1">
        <f t="array" ref="BO1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" spans="1:67" x14ac:dyDescent="0.25">
      <c r="A135" t="s">
        <v>181</v>
      </c>
      <c r="B135" t="s">
        <v>309</v>
      </c>
      <c r="C135" t="s">
        <v>312</v>
      </c>
      <c r="D135" t="s">
        <v>1603</v>
      </c>
      <c r="E135" t="s">
        <v>1710</v>
      </c>
      <c r="F135" t="s">
        <v>1735</v>
      </c>
      <c r="G135" t="s">
        <v>1736</v>
      </c>
      <c r="H135" t="s">
        <v>1737</v>
      </c>
      <c r="I135" t="s">
        <v>1568</v>
      </c>
      <c r="J135" t="s">
        <v>1629</v>
      </c>
      <c r="K135" t="s">
        <v>201</v>
      </c>
      <c r="L135">
        <v>220000434381</v>
      </c>
      <c r="M135">
        <v>4</v>
      </c>
      <c r="O135" t="s">
        <v>1570</v>
      </c>
      <c r="P135" t="s">
        <v>1571</v>
      </c>
      <c r="Q135" t="s">
        <v>53</v>
      </c>
      <c r="R135" t="s">
        <v>1572</v>
      </c>
      <c r="S135" t="s">
        <v>64</v>
      </c>
      <c r="T135" t="s">
        <v>52</v>
      </c>
      <c r="U135" t="s">
        <v>1573</v>
      </c>
      <c r="V135" t="s">
        <v>1496</v>
      </c>
      <c r="W135">
        <v>22</v>
      </c>
      <c r="X135">
        <v>22.91</v>
      </c>
      <c r="Y135" t="s">
        <v>1574</v>
      </c>
      <c r="Z135" t="s">
        <v>1575</v>
      </c>
      <c r="AA135" t="s">
        <v>332</v>
      </c>
      <c r="AC135">
        <v>44606</v>
      </c>
      <c r="AD135">
        <v>44638</v>
      </c>
      <c r="AE135" s="39">
        <v>0</v>
      </c>
      <c r="AF135" s="39">
        <v>22.9</v>
      </c>
      <c r="AG135" s="39">
        <v>22.9</v>
      </c>
      <c r="BB135">
        <v>4.58</v>
      </c>
      <c r="BC135">
        <v>4.58</v>
      </c>
      <c r="BD135">
        <v>4.58</v>
      </c>
      <c r="BE135">
        <v>4.58</v>
      </c>
      <c r="BF135">
        <v>4.58</v>
      </c>
      <c r="BI135" t="s">
        <v>1505</v>
      </c>
      <c r="BJ135" s="4" t="str">
        <f>Table22[[#This Row],[Ofgem ]]</f>
        <v>4"-5"</v>
      </c>
      <c r="BK135" s="4" t="str">
        <f>Table22[[#This Row],[Pressure]]</f>
        <v>LP</v>
      </c>
      <c r="BL135" s="4" t="str">
        <f>Table22[[#This Row],[Pon Category]]</f>
        <v>Policy</v>
      </c>
      <c r="BM135" s="4" t="str">
        <f>Table22[[#This Row],[Tier]]</f>
        <v>T1</v>
      </c>
      <c r="BN135" s="4" t="str">
        <f>Table22[[#This Row],[PON Material]]</f>
        <v>CI</v>
      </c>
      <c r="BO135" s="4" t="str" cm="1">
        <f t="array" ref="BO1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" spans="1:67" x14ac:dyDescent="0.25">
      <c r="A136" t="s">
        <v>181</v>
      </c>
      <c r="B136" t="s">
        <v>309</v>
      </c>
      <c r="C136" t="s">
        <v>312</v>
      </c>
      <c r="D136" t="s">
        <v>1603</v>
      </c>
      <c r="E136" t="s">
        <v>1710</v>
      </c>
      <c r="F136" t="s">
        <v>1735</v>
      </c>
      <c r="G136" t="s">
        <v>1736</v>
      </c>
      <c r="H136" t="s">
        <v>1737</v>
      </c>
      <c r="I136" t="s">
        <v>1568</v>
      </c>
      <c r="J136" t="s">
        <v>1629</v>
      </c>
      <c r="K136" t="s">
        <v>201</v>
      </c>
      <c r="L136">
        <v>220000434383</v>
      </c>
      <c r="M136">
        <v>4</v>
      </c>
      <c r="O136" t="s">
        <v>1570</v>
      </c>
      <c r="P136" t="s">
        <v>1571</v>
      </c>
      <c r="Q136" t="s">
        <v>53</v>
      </c>
      <c r="R136" t="s">
        <v>1572</v>
      </c>
      <c r="S136" t="s">
        <v>64</v>
      </c>
      <c r="T136" t="s">
        <v>52</v>
      </c>
      <c r="U136" t="s">
        <v>1573</v>
      </c>
      <c r="V136" t="s">
        <v>1496</v>
      </c>
      <c r="W136">
        <v>16</v>
      </c>
      <c r="X136">
        <v>20.23</v>
      </c>
      <c r="Y136" t="s">
        <v>1574</v>
      </c>
      <c r="Z136" t="s">
        <v>1575</v>
      </c>
      <c r="AA136" t="s">
        <v>332</v>
      </c>
      <c r="AC136">
        <v>44606</v>
      </c>
      <c r="AD136">
        <v>44638</v>
      </c>
      <c r="AE136" s="39">
        <v>0</v>
      </c>
      <c r="AF136" s="39">
        <v>20.25</v>
      </c>
      <c r="AG136" s="39">
        <v>20.25</v>
      </c>
      <c r="BB136">
        <v>4.05</v>
      </c>
      <c r="BC136">
        <v>4.05</v>
      </c>
      <c r="BD136">
        <v>4.05</v>
      </c>
      <c r="BE136">
        <v>4.05</v>
      </c>
      <c r="BF136">
        <v>4.05</v>
      </c>
      <c r="BI136" t="s">
        <v>1505</v>
      </c>
      <c r="BJ136" s="4" t="str">
        <f>Table22[[#This Row],[Ofgem ]]</f>
        <v>4"-5"</v>
      </c>
      <c r="BK136" s="4" t="str">
        <f>Table22[[#This Row],[Pressure]]</f>
        <v>LP</v>
      </c>
      <c r="BL136" s="4" t="str">
        <f>Table22[[#This Row],[Pon Category]]</f>
        <v>Policy</v>
      </c>
      <c r="BM136" s="4" t="str">
        <f>Table22[[#This Row],[Tier]]</f>
        <v>T1</v>
      </c>
      <c r="BN136" s="4" t="str">
        <f>Table22[[#This Row],[PON Material]]</f>
        <v>CI</v>
      </c>
      <c r="BO136" s="4" t="str" cm="1">
        <f t="array" ref="BO1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" spans="1:67" x14ac:dyDescent="0.25">
      <c r="A137" t="s">
        <v>181</v>
      </c>
      <c r="B137" t="s">
        <v>309</v>
      </c>
      <c r="C137" t="s">
        <v>312</v>
      </c>
      <c r="D137" t="s">
        <v>1603</v>
      </c>
      <c r="E137" t="s">
        <v>1710</v>
      </c>
      <c r="F137" t="s">
        <v>1735</v>
      </c>
      <c r="G137" t="s">
        <v>1736</v>
      </c>
      <c r="H137" t="s">
        <v>1737</v>
      </c>
      <c r="I137" t="s">
        <v>1568</v>
      </c>
      <c r="J137" t="s">
        <v>1629</v>
      </c>
      <c r="K137" t="s">
        <v>201</v>
      </c>
      <c r="L137">
        <v>220000434435</v>
      </c>
      <c r="M137">
        <v>4</v>
      </c>
      <c r="O137" t="s">
        <v>1570</v>
      </c>
      <c r="P137" t="s">
        <v>1571</v>
      </c>
      <c r="Q137" t="s">
        <v>53</v>
      </c>
      <c r="R137" t="s">
        <v>1572</v>
      </c>
      <c r="S137" t="s">
        <v>64</v>
      </c>
      <c r="T137" t="s">
        <v>52</v>
      </c>
      <c r="U137" t="s">
        <v>1573</v>
      </c>
      <c r="V137" t="s">
        <v>1496</v>
      </c>
      <c r="W137">
        <v>31</v>
      </c>
      <c r="X137">
        <v>90.36</v>
      </c>
      <c r="Y137" t="s">
        <v>1574</v>
      </c>
      <c r="Z137" t="s">
        <v>1575</v>
      </c>
      <c r="AA137" t="s">
        <v>332</v>
      </c>
      <c r="AC137">
        <v>44606</v>
      </c>
      <c r="AD137">
        <v>44638</v>
      </c>
      <c r="AE137" s="39">
        <v>0</v>
      </c>
      <c r="AF137" s="39">
        <v>90.35</v>
      </c>
      <c r="AG137" s="39">
        <v>90.35</v>
      </c>
      <c r="BB137">
        <v>18.07</v>
      </c>
      <c r="BC137">
        <v>18.07</v>
      </c>
      <c r="BD137">
        <v>18.07</v>
      </c>
      <c r="BE137">
        <v>18.07</v>
      </c>
      <c r="BF137">
        <v>18.07</v>
      </c>
      <c r="BI137" t="s">
        <v>1505</v>
      </c>
      <c r="BJ137" s="4" t="str">
        <f>Table22[[#This Row],[Ofgem ]]</f>
        <v>4"-5"</v>
      </c>
      <c r="BK137" s="4" t="str">
        <f>Table22[[#This Row],[Pressure]]</f>
        <v>LP</v>
      </c>
      <c r="BL137" s="4" t="str">
        <f>Table22[[#This Row],[Pon Category]]</f>
        <v>Policy</v>
      </c>
      <c r="BM137" s="4" t="str">
        <f>Table22[[#This Row],[Tier]]</f>
        <v>T1</v>
      </c>
      <c r="BN137" s="4" t="str">
        <f>Table22[[#This Row],[PON Material]]</f>
        <v>CI</v>
      </c>
      <c r="BO137" s="4" t="str" cm="1">
        <f t="array" ref="BO1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" spans="1:67" hidden="1" x14ac:dyDescent="0.25">
      <c r="A138" t="s">
        <v>181</v>
      </c>
      <c r="B138" t="s">
        <v>309</v>
      </c>
      <c r="C138" t="s">
        <v>312</v>
      </c>
      <c r="D138" t="s">
        <v>1603</v>
      </c>
      <c r="E138" t="s">
        <v>1710</v>
      </c>
      <c r="F138" t="s">
        <v>1735</v>
      </c>
      <c r="G138" t="s">
        <v>1736</v>
      </c>
      <c r="H138" t="s">
        <v>1737</v>
      </c>
      <c r="I138" t="s">
        <v>1568</v>
      </c>
      <c r="J138" t="s">
        <v>1629</v>
      </c>
      <c r="K138" t="s">
        <v>201</v>
      </c>
      <c r="L138">
        <v>220000223230</v>
      </c>
      <c r="M138">
        <v>3</v>
      </c>
      <c r="O138" t="s">
        <v>1570</v>
      </c>
      <c r="P138" t="s">
        <v>1571</v>
      </c>
      <c r="Q138" t="s">
        <v>133</v>
      </c>
      <c r="R138" t="s">
        <v>1572</v>
      </c>
      <c r="S138" t="s">
        <v>64</v>
      </c>
      <c r="T138" t="s">
        <v>1576</v>
      </c>
      <c r="U138" t="s">
        <v>1577</v>
      </c>
      <c r="V138" t="s">
        <v>1496</v>
      </c>
      <c r="W138">
        <v>6</v>
      </c>
      <c r="X138">
        <v>3.95</v>
      </c>
      <c r="Y138" t="s">
        <v>1574</v>
      </c>
      <c r="Z138" t="s">
        <v>1575</v>
      </c>
      <c r="AA138" t="s">
        <v>140</v>
      </c>
      <c r="AC138">
        <v>44606</v>
      </c>
      <c r="AD138">
        <v>44638</v>
      </c>
      <c r="AE138" s="39">
        <v>0</v>
      </c>
      <c r="AF138" s="39">
        <v>3.95</v>
      </c>
      <c r="AG138" s="39">
        <v>3.95</v>
      </c>
      <c r="BB138">
        <v>0.79</v>
      </c>
      <c r="BC138">
        <v>0.79</v>
      </c>
      <c r="BD138">
        <v>0.79</v>
      </c>
      <c r="BE138">
        <v>0.79</v>
      </c>
      <c r="BF138">
        <v>0.79</v>
      </c>
      <c r="BI138" t="s">
        <v>1439</v>
      </c>
      <c r="BJ138" s="4" t="str">
        <f>Table22[[#This Row],[Ofgem ]]</f>
        <v>4"-5"</v>
      </c>
      <c r="BK138" s="4" t="str">
        <f>Table22[[#This Row],[Pressure]]</f>
        <v>LP</v>
      </c>
      <c r="BL138" s="4" t="str">
        <f>Table22[[#This Row],[Pon Category]]</f>
        <v>Non policy</v>
      </c>
      <c r="BM138" s="4" t="str">
        <f>Table22[[#This Row],[Tier]]</f>
        <v>T1</v>
      </c>
      <c r="BN138" s="4" t="str">
        <f>Table22[[#This Row],[PON Material]]</f>
        <v>ST</v>
      </c>
      <c r="BO138" s="4" t="str" cm="1">
        <f t="array" ref="BO1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39" spans="1:67" x14ac:dyDescent="0.25">
      <c r="A139" t="s">
        <v>181</v>
      </c>
      <c r="B139" t="s">
        <v>309</v>
      </c>
      <c r="C139" t="s">
        <v>208</v>
      </c>
      <c r="D139" t="s">
        <v>146</v>
      </c>
      <c r="E139" t="s">
        <v>1738</v>
      </c>
      <c r="F139" t="s">
        <v>358</v>
      </c>
      <c r="G139" t="s">
        <v>1739</v>
      </c>
      <c r="H139" t="s">
        <v>1740</v>
      </c>
      <c r="I139" t="s">
        <v>1568</v>
      </c>
      <c r="J139" t="s">
        <v>1569</v>
      </c>
      <c r="K139" t="s">
        <v>192</v>
      </c>
      <c r="L139">
        <v>220001255900</v>
      </c>
      <c r="M139">
        <v>4</v>
      </c>
      <c r="O139" t="s">
        <v>1570</v>
      </c>
      <c r="P139" t="s">
        <v>1571</v>
      </c>
      <c r="Q139" t="s">
        <v>53</v>
      </c>
      <c r="R139" t="s">
        <v>1572</v>
      </c>
      <c r="S139" t="s">
        <v>64</v>
      </c>
      <c r="T139" t="s">
        <v>52</v>
      </c>
      <c r="U139" t="s">
        <v>1573</v>
      </c>
      <c r="V139" t="s">
        <v>1496</v>
      </c>
      <c r="W139">
        <v>7</v>
      </c>
      <c r="X139">
        <v>2.56</v>
      </c>
      <c r="Y139" t="s">
        <v>1574</v>
      </c>
      <c r="Z139" t="s">
        <v>1575</v>
      </c>
      <c r="AA139" t="s">
        <v>147</v>
      </c>
      <c r="AC139">
        <v>44417</v>
      </c>
      <c r="AD139">
        <v>44547</v>
      </c>
      <c r="AE139" s="39">
        <v>2.52</v>
      </c>
      <c r="AF139" s="39">
        <v>0</v>
      </c>
      <c r="AG139" s="39">
        <v>2.52</v>
      </c>
      <c r="AH139">
        <v>0.21</v>
      </c>
      <c r="AI139">
        <v>0.21</v>
      </c>
      <c r="AJ139">
        <v>0.21</v>
      </c>
      <c r="AK139">
        <v>0.21</v>
      </c>
      <c r="AL139">
        <v>0.21</v>
      </c>
      <c r="AM139">
        <v>0.21</v>
      </c>
      <c r="AN139">
        <v>0.21</v>
      </c>
      <c r="AO139">
        <v>0.21</v>
      </c>
      <c r="AP139">
        <v>0.21</v>
      </c>
      <c r="AQ139">
        <v>0.21</v>
      </c>
      <c r="AR139">
        <v>0.21</v>
      </c>
      <c r="AS139">
        <v>0.21</v>
      </c>
      <c r="BI139" t="s">
        <v>1505</v>
      </c>
      <c r="BJ139" s="4" t="str">
        <f>Table22[[#This Row],[Ofgem ]]</f>
        <v>4"-5"</v>
      </c>
      <c r="BK139" s="4" t="str">
        <f>Table22[[#This Row],[Pressure]]</f>
        <v>LP</v>
      </c>
      <c r="BL139" s="4" t="str">
        <f>Table22[[#This Row],[Pon Category]]</f>
        <v>Policy</v>
      </c>
      <c r="BM139" s="4" t="str">
        <f>Table22[[#This Row],[Tier]]</f>
        <v>T1</v>
      </c>
      <c r="BN139" s="4" t="str">
        <f>Table22[[#This Row],[PON Material]]</f>
        <v>CI</v>
      </c>
      <c r="BO139" s="4" t="str" cm="1">
        <f t="array" ref="BO1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" spans="1:67" x14ac:dyDescent="0.25">
      <c r="A140" t="s">
        <v>181</v>
      </c>
      <c r="B140" t="s">
        <v>309</v>
      </c>
      <c r="C140" t="s">
        <v>208</v>
      </c>
      <c r="D140" t="s">
        <v>146</v>
      </c>
      <c r="E140" t="s">
        <v>1738</v>
      </c>
      <c r="F140" t="s">
        <v>358</v>
      </c>
      <c r="G140" t="s">
        <v>1741</v>
      </c>
      <c r="H140" t="s">
        <v>359</v>
      </c>
      <c r="I140" t="s">
        <v>1568</v>
      </c>
      <c r="J140" t="s">
        <v>1569</v>
      </c>
      <c r="K140" t="s">
        <v>192</v>
      </c>
      <c r="L140">
        <v>510819006</v>
      </c>
      <c r="M140">
        <v>6</v>
      </c>
      <c r="O140" t="s">
        <v>1570</v>
      </c>
      <c r="P140" t="s">
        <v>1571</v>
      </c>
      <c r="Q140" t="s">
        <v>53</v>
      </c>
      <c r="R140" t="s">
        <v>1572</v>
      </c>
      <c r="S140" t="s">
        <v>64</v>
      </c>
      <c r="T140" t="s">
        <v>52</v>
      </c>
      <c r="U140" t="s">
        <v>1573</v>
      </c>
      <c r="V140" t="s">
        <v>1496</v>
      </c>
      <c r="W140">
        <v>21</v>
      </c>
      <c r="X140">
        <v>354.24</v>
      </c>
      <c r="Y140" t="s">
        <v>1574</v>
      </c>
      <c r="Z140" t="s">
        <v>1575</v>
      </c>
      <c r="AA140" t="s">
        <v>147</v>
      </c>
      <c r="AC140">
        <v>44417</v>
      </c>
      <c r="AD140">
        <v>44547</v>
      </c>
      <c r="AE140" s="39">
        <v>62.16</v>
      </c>
      <c r="AF140" s="39">
        <v>0</v>
      </c>
      <c r="AG140" s="39">
        <v>62.16</v>
      </c>
      <c r="AH140">
        <v>5.18</v>
      </c>
      <c r="AI140">
        <v>5.18</v>
      </c>
      <c r="AJ140">
        <v>5.18</v>
      </c>
      <c r="AK140">
        <v>5.18</v>
      </c>
      <c r="AL140">
        <v>5.18</v>
      </c>
      <c r="AM140">
        <v>5.18</v>
      </c>
      <c r="AN140">
        <v>5.18</v>
      </c>
      <c r="AO140">
        <v>5.18</v>
      </c>
      <c r="AP140">
        <v>5.18</v>
      </c>
      <c r="AQ140">
        <v>5.18</v>
      </c>
      <c r="AR140">
        <v>5.18</v>
      </c>
      <c r="AS140">
        <v>5.18</v>
      </c>
      <c r="BI140" t="s">
        <v>1505</v>
      </c>
      <c r="BJ140" s="4" t="str">
        <f>Table22[[#This Row],[Ofgem ]]</f>
        <v>4"-5"</v>
      </c>
      <c r="BK140" s="4" t="str">
        <f>Table22[[#This Row],[Pressure]]</f>
        <v>LP</v>
      </c>
      <c r="BL140" s="4" t="str">
        <f>Table22[[#This Row],[Pon Category]]</f>
        <v>Policy</v>
      </c>
      <c r="BM140" s="4" t="str">
        <f>Table22[[#This Row],[Tier]]</f>
        <v>T1</v>
      </c>
      <c r="BN140" s="4" t="str">
        <f>Table22[[#This Row],[PON Material]]</f>
        <v>CI</v>
      </c>
      <c r="BO140" s="4" t="str" cm="1">
        <f t="array" ref="BO1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" spans="1:67" x14ac:dyDescent="0.25">
      <c r="A141" t="s">
        <v>181</v>
      </c>
      <c r="B141" t="s">
        <v>309</v>
      </c>
      <c r="C141" t="s">
        <v>208</v>
      </c>
      <c r="D141" t="s">
        <v>146</v>
      </c>
      <c r="E141" t="s">
        <v>1738</v>
      </c>
      <c r="F141" t="s">
        <v>358</v>
      </c>
      <c r="G141" t="s">
        <v>1741</v>
      </c>
      <c r="H141" t="s">
        <v>359</v>
      </c>
      <c r="I141" t="s">
        <v>1568</v>
      </c>
      <c r="J141" t="s">
        <v>1569</v>
      </c>
      <c r="K141" t="s">
        <v>192</v>
      </c>
      <c r="L141">
        <v>510819007</v>
      </c>
      <c r="M141">
        <v>150</v>
      </c>
      <c r="O141" t="s">
        <v>1570</v>
      </c>
      <c r="P141" t="s">
        <v>220</v>
      </c>
      <c r="Q141" t="s">
        <v>91</v>
      </c>
      <c r="R141" t="s">
        <v>1572</v>
      </c>
      <c r="S141" t="s">
        <v>64</v>
      </c>
      <c r="T141" t="s">
        <v>52</v>
      </c>
      <c r="U141" t="s">
        <v>1573</v>
      </c>
      <c r="V141" t="s">
        <v>1496</v>
      </c>
      <c r="W141">
        <v>13</v>
      </c>
      <c r="X141">
        <v>68.180000000000007</v>
      </c>
      <c r="Y141" t="s">
        <v>1574</v>
      </c>
      <c r="Z141" t="s">
        <v>1575</v>
      </c>
      <c r="AA141" t="s">
        <v>147</v>
      </c>
      <c r="AC141">
        <v>44417</v>
      </c>
      <c r="AD141">
        <v>44547</v>
      </c>
      <c r="AE141" s="39">
        <v>68.16</v>
      </c>
      <c r="AF141" s="39">
        <v>0</v>
      </c>
      <c r="AG141" s="39">
        <v>68.16</v>
      </c>
      <c r="AH141">
        <v>5.68</v>
      </c>
      <c r="AI141">
        <v>5.68</v>
      </c>
      <c r="AJ141">
        <v>5.68</v>
      </c>
      <c r="AK141">
        <v>5.68</v>
      </c>
      <c r="AL141">
        <v>5.68</v>
      </c>
      <c r="AM141">
        <v>5.68</v>
      </c>
      <c r="AN141">
        <v>5.68</v>
      </c>
      <c r="AO141">
        <v>5.68</v>
      </c>
      <c r="AP141">
        <v>5.68</v>
      </c>
      <c r="AQ141">
        <v>5.68</v>
      </c>
      <c r="AR141">
        <v>5.68</v>
      </c>
      <c r="AS141">
        <v>5.68</v>
      </c>
      <c r="BI141" t="s">
        <v>1505</v>
      </c>
      <c r="BJ141" s="4" t="str">
        <f>Table22[[#This Row],[Ofgem ]]</f>
        <v>4"-5"</v>
      </c>
      <c r="BK141" s="4" t="str">
        <f>Table22[[#This Row],[Pressure]]</f>
        <v>LP</v>
      </c>
      <c r="BL141" s="4" t="str">
        <f>Table22[[#This Row],[Pon Category]]</f>
        <v>Policy</v>
      </c>
      <c r="BM141" s="4" t="str">
        <f>Table22[[#This Row],[Tier]]</f>
        <v>T1</v>
      </c>
      <c r="BN141" s="4" t="str">
        <f>Table22[[#This Row],[PON Material]]</f>
        <v>DI</v>
      </c>
      <c r="BO141" s="4" t="str" cm="1">
        <f t="array" ref="BO1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" spans="1:67" x14ac:dyDescent="0.25">
      <c r="A142" t="s">
        <v>181</v>
      </c>
      <c r="B142" t="s">
        <v>309</v>
      </c>
      <c r="C142" t="s">
        <v>208</v>
      </c>
      <c r="D142" t="s">
        <v>146</v>
      </c>
      <c r="E142" t="s">
        <v>1738</v>
      </c>
      <c r="F142" t="s">
        <v>358</v>
      </c>
      <c r="G142" t="s">
        <v>1741</v>
      </c>
      <c r="H142" t="s">
        <v>359</v>
      </c>
      <c r="I142" t="s">
        <v>1568</v>
      </c>
      <c r="J142" t="s">
        <v>1569</v>
      </c>
      <c r="K142" t="s">
        <v>192</v>
      </c>
      <c r="L142">
        <v>220001444976</v>
      </c>
      <c r="M142">
        <v>6</v>
      </c>
      <c r="O142" t="s">
        <v>1570</v>
      </c>
      <c r="P142" t="s">
        <v>1571</v>
      </c>
      <c r="Q142" t="s">
        <v>53</v>
      </c>
      <c r="R142" t="s">
        <v>1572</v>
      </c>
      <c r="S142" t="s">
        <v>64</v>
      </c>
      <c r="T142" t="s">
        <v>52</v>
      </c>
      <c r="U142" t="s">
        <v>1573</v>
      </c>
      <c r="V142" t="s">
        <v>1496</v>
      </c>
      <c r="W142">
        <v>6</v>
      </c>
      <c r="X142">
        <v>2.92</v>
      </c>
      <c r="Y142" t="s">
        <v>1574</v>
      </c>
      <c r="Z142" t="s">
        <v>1575</v>
      </c>
      <c r="AA142" t="s">
        <v>147</v>
      </c>
      <c r="AC142">
        <v>44417</v>
      </c>
      <c r="AD142">
        <v>44547</v>
      </c>
      <c r="AE142" s="39">
        <v>-1.2</v>
      </c>
      <c r="AF142" s="39">
        <v>0</v>
      </c>
      <c r="AG142" s="39">
        <v>-1.2</v>
      </c>
      <c r="AH142">
        <v>-0.1</v>
      </c>
      <c r="AI142">
        <v>-0.1</v>
      </c>
      <c r="AJ142">
        <v>-0.1</v>
      </c>
      <c r="AK142">
        <v>-0.1</v>
      </c>
      <c r="AL142">
        <v>-0.1</v>
      </c>
      <c r="AM142">
        <v>-0.1</v>
      </c>
      <c r="AN142">
        <v>-0.1</v>
      </c>
      <c r="AO142">
        <v>-0.1</v>
      </c>
      <c r="AP142">
        <v>-0.1</v>
      </c>
      <c r="AQ142">
        <v>-0.1</v>
      </c>
      <c r="AR142">
        <v>-0.1</v>
      </c>
      <c r="AS142">
        <v>-0.1</v>
      </c>
      <c r="BI142" t="s">
        <v>1505</v>
      </c>
      <c r="BJ142" s="4" t="str">
        <f>Table22[[#This Row],[Ofgem ]]</f>
        <v>4"-5"</v>
      </c>
      <c r="BK142" s="4" t="str">
        <f>Table22[[#This Row],[Pressure]]</f>
        <v>LP</v>
      </c>
      <c r="BL142" s="4" t="str">
        <f>Table22[[#This Row],[Pon Category]]</f>
        <v>Policy</v>
      </c>
      <c r="BM142" s="4" t="str">
        <f>Table22[[#This Row],[Tier]]</f>
        <v>T1</v>
      </c>
      <c r="BN142" s="4" t="str">
        <f>Table22[[#This Row],[PON Material]]</f>
        <v>CI</v>
      </c>
      <c r="BO142" s="4" t="str" cm="1">
        <f t="array" ref="BO1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" spans="1:67" x14ac:dyDescent="0.25">
      <c r="A143" t="s">
        <v>181</v>
      </c>
      <c r="B143" t="s">
        <v>309</v>
      </c>
      <c r="C143" t="s">
        <v>208</v>
      </c>
      <c r="D143" t="s">
        <v>146</v>
      </c>
      <c r="E143" t="s">
        <v>1738</v>
      </c>
      <c r="F143" t="s">
        <v>358</v>
      </c>
      <c r="G143" t="s">
        <v>1742</v>
      </c>
      <c r="H143" t="s">
        <v>411</v>
      </c>
      <c r="I143" t="s">
        <v>1568</v>
      </c>
      <c r="J143" t="s">
        <v>1569</v>
      </c>
      <c r="K143" t="s">
        <v>192</v>
      </c>
      <c r="L143">
        <v>510864454</v>
      </c>
      <c r="M143">
        <v>6</v>
      </c>
      <c r="O143" t="s">
        <v>1570</v>
      </c>
      <c r="P143" t="s">
        <v>1571</v>
      </c>
      <c r="Q143" t="s">
        <v>53</v>
      </c>
      <c r="R143" t="s">
        <v>1572</v>
      </c>
      <c r="S143" t="s">
        <v>64</v>
      </c>
      <c r="T143" t="s">
        <v>52</v>
      </c>
      <c r="U143" t="s">
        <v>1573</v>
      </c>
      <c r="V143" t="s">
        <v>1496</v>
      </c>
      <c r="W143">
        <v>7</v>
      </c>
      <c r="X143">
        <v>71.709999999999994</v>
      </c>
      <c r="Y143" t="s">
        <v>1574</v>
      </c>
      <c r="Z143" t="s">
        <v>1575</v>
      </c>
      <c r="AA143" t="s">
        <v>147</v>
      </c>
      <c r="AC143">
        <v>44417</v>
      </c>
      <c r="AD143">
        <v>44547</v>
      </c>
      <c r="AE143" s="39">
        <v>71.64</v>
      </c>
      <c r="AF143" s="39">
        <v>0</v>
      </c>
      <c r="AG143" s="39">
        <v>71.64</v>
      </c>
      <c r="AH143">
        <v>5.97</v>
      </c>
      <c r="AI143">
        <v>5.97</v>
      </c>
      <c r="AJ143">
        <v>5.97</v>
      </c>
      <c r="AK143">
        <v>5.97</v>
      </c>
      <c r="AL143">
        <v>5.97</v>
      </c>
      <c r="AM143">
        <v>5.97</v>
      </c>
      <c r="AN143">
        <v>5.97</v>
      </c>
      <c r="AO143">
        <v>5.97</v>
      </c>
      <c r="AP143">
        <v>5.97</v>
      </c>
      <c r="AQ143">
        <v>5.97</v>
      </c>
      <c r="AR143">
        <v>5.97</v>
      </c>
      <c r="AS143">
        <v>5.97</v>
      </c>
      <c r="BI143" t="s">
        <v>1505</v>
      </c>
      <c r="BJ143" s="4" t="str">
        <f>Table22[[#This Row],[Ofgem ]]</f>
        <v>4"-5"</v>
      </c>
      <c r="BK143" s="4" t="str">
        <f>Table22[[#This Row],[Pressure]]</f>
        <v>LP</v>
      </c>
      <c r="BL143" s="4" t="str">
        <f>Table22[[#This Row],[Pon Category]]</f>
        <v>Policy</v>
      </c>
      <c r="BM143" s="4" t="str">
        <f>Table22[[#This Row],[Tier]]</f>
        <v>T1</v>
      </c>
      <c r="BN143" s="4" t="str">
        <f>Table22[[#This Row],[PON Material]]</f>
        <v>CI</v>
      </c>
      <c r="BO143" s="4" t="str" cm="1">
        <f t="array" ref="BO1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" spans="1:67" x14ac:dyDescent="0.25">
      <c r="A144" t="s">
        <v>181</v>
      </c>
      <c r="B144" t="s">
        <v>309</v>
      </c>
      <c r="C144" t="s">
        <v>208</v>
      </c>
      <c r="D144" t="s">
        <v>146</v>
      </c>
      <c r="E144" t="s">
        <v>1738</v>
      </c>
      <c r="F144" t="s">
        <v>358</v>
      </c>
      <c r="G144" t="s">
        <v>1742</v>
      </c>
      <c r="H144" t="s">
        <v>411</v>
      </c>
      <c r="I144" t="s">
        <v>1568</v>
      </c>
      <c r="J144" t="s">
        <v>1569</v>
      </c>
      <c r="K144" t="s">
        <v>192</v>
      </c>
      <c r="L144">
        <v>510864455</v>
      </c>
      <c r="M144">
        <v>6</v>
      </c>
      <c r="O144" t="s">
        <v>1570</v>
      </c>
      <c r="P144" t="s">
        <v>1571</v>
      </c>
      <c r="Q144" t="s">
        <v>53</v>
      </c>
      <c r="R144" t="s">
        <v>1572</v>
      </c>
      <c r="S144" t="s">
        <v>64</v>
      </c>
      <c r="T144" t="s">
        <v>52</v>
      </c>
      <c r="U144" t="s">
        <v>1573</v>
      </c>
      <c r="V144" t="s">
        <v>1496</v>
      </c>
      <c r="W144">
        <v>10</v>
      </c>
      <c r="X144">
        <v>257</v>
      </c>
      <c r="Y144" t="s">
        <v>1574</v>
      </c>
      <c r="Z144" t="s">
        <v>1575</v>
      </c>
      <c r="AA144" t="s">
        <v>147</v>
      </c>
      <c r="AC144">
        <v>44417</v>
      </c>
      <c r="AD144">
        <v>44547</v>
      </c>
      <c r="AE144" s="39">
        <v>257.04000000000008</v>
      </c>
      <c r="AF144" s="39">
        <v>0</v>
      </c>
      <c r="AG144" s="39">
        <v>257.04000000000008</v>
      </c>
      <c r="AH144">
        <v>21.42</v>
      </c>
      <c r="AI144">
        <v>21.42</v>
      </c>
      <c r="AJ144">
        <v>21.42</v>
      </c>
      <c r="AK144">
        <v>21.42</v>
      </c>
      <c r="AL144">
        <v>21.42</v>
      </c>
      <c r="AM144">
        <v>21.42</v>
      </c>
      <c r="AN144">
        <v>21.42</v>
      </c>
      <c r="AO144">
        <v>21.42</v>
      </c>
      <c r="AP144">
        <v>21.42</v>
      </c>
      <c r="AQ144">
        <v>21.42</v>
      </c>
      <c r="AR144">
        <v>21.42</v>
      </c>
      <c r="AS144">
        <v>21.42</v>
      </c>
      <c r="BI144" t="s">
        <v>1505</v>
      </c>
      <c r="BJ144" s="4" t="str">
        <f>Table22[[#This Row],[Ofgem ]]</f>
        <v>4"-5"</v>
      </c>
      <c r="BK144" s="4" t="str">
        <f>Table22[[#This Row],[Pressure]]</f>
        <v>LP</v>
      </c>
      <c r="BL144" s="4" t="str">
        <f>Table22[[#This Row],[Pon Category]]</f>
        <v>Policy</v>
      </c>
      <c r="BM144" s="4" t="str">
        <f>Table22[[#This Row],[Tier]]</f>
        <v>T1</v>
      </c>
      <c r="BN144" s="4" t="str">
        <f>Table22[[#This Row],[PON Material]]</f>
        <v>CI</v>
      </c>
      <c r="BO144" s="4" t="str" cm="1">
        <f t="array" ref="BO1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" spans="1:67" x14ac:dyDescent="0.25">
      <c r="A145" t="s">
        <v>181</v>
      </c>
      <c r="B145" t="s">
        <v>309</v>
      </c>
      <c r="C145" t="s">
        <v>208</v>
      </c>
      <c r="D145" t="s">
        <v>146</v>
      </c>
      <c r="E145" t="s">
        <v>1738</v>
      </c>
      <c r="F145" t="s">
        <v>358</v>
      </c>
      <c r="G145" t="s">
        <v>1742</v>
      </c>
      <c r="H145" t="s">
        <v>411</v>
      </c>
      <c r="I145" t="s">
        <v>1568</v>
      </c>
      <c r="J145" t="s">
        <v>1569</v>
      </c>
      <c r="K145" t="s">
        <v>192</v>
      </c>
      <c r="L145">
        <v>220001500718</v>
      </c>
      <c r="M145">
        <v>4</v>
      </c>
      <c r="O145" t="s">
        <v>1570</v>
      </c>
      <c r="P145" t="s">
        <v>1571</v>
      </c>
      <c r="Q145" t="s">
        <v>53</v>
      </c>
      <c r="R145" t="s">
        <v>1572</v>
      </c>
      <c r="S145" t="s">
        <v>64</v>
      </c>
      <c r="T145" t="s">
        <v>52</v>
      </c>
      <c r="U145" t="s">
        <v>1573</v>
      </c>
      <c r="V145" t="s">
        <v>1496</v>
      </c>
      <c r="W145">
        <v>195</v>
      </c>
      <c r="X145">
        <v>1.57</v>
      </c>
      <c r="Y145" t="s">
        <v>1574</v>
      </c>
      <c r="Z145" t="s">
        <v>1575</v>
      </c>
      <c r="AA145" t="s">
        <v>147</v>
      </c>
      <c r="AC145">
        <v>44417</v>
      </c>
      <c r="AD145">
        <v>44547</v>
      </c>
      <c r="AE145" s="39">
        <v>1.5599999999999996</v>
      </c>
      <c r="AF145" s="39">
        <v>0</v>
      </c>
      <c r="AG145" s="39">
        <v>1.5599999999999996</v>
      </c>
      <c r="AH145">
        <v>0.13</v>
      </c>
      <c r="AI145">
        <v>0.13</v>
      </c>
      <c r="AJ145">
        <v>0.13</v>
      </c>
      <c r="AK145">
        <v>0.13</v>
      </c>
      <c r="AL145">
        <v>0.13</v>
      </c>
      <c r="AM145">
        <v>0.13</v>
      </c>
      <c r="AN145">
        <v>0.13</v>
      </c>
      <c r="AO145">
        <v>0.13</v>
      </c>
      <c r="AP145">
        <v>0.13</v>
      </c>
      <c r="AQ145">
        <v>0.13</v>
      </c>
      <c r="AR145">
        <v>0.13</v>
      </c>
      <c r="AS145">
        <v>0.13</v>
      </c>
      <c r="BI145" t="s">
        <v>1505</v>
      </c>
      <c r="BJ145" s="4" t="str">
        <f>Table22[[#This Row],[Ofgem ]]</f>
        <v>4"-5"</v>
      </c>
      <c r="BK145" s="4" t="str">
        <f>Table22[[#This Row],[Pressure]]</f>
        <v>LP</v>
      </c>
      <c r="BL145" s="4" t="str">
        <f>Table22[[#This Row],[Pon Category]]</f>
        <v>Policy</v>
      </c>
      <c r="BM145" s="4" t="str">
        <f>Table22[[#This Row],[Tier]]</f>
        <v>T1</v>
      </c>
      <c r="BN145" s="4" t="str">
        <f>Table22[[#This Row],[PON Material]]</f>
        <v>CI</v>
      </c>
      <c r="BO145" s="4" t="str" cm="1">
        <f t="array" ref="BO1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" spans="1:67" x14ac:dyDescent="0.25">
      <c r="A146" t="s">
        <v>181</v>
      </c>
      <c r="B146" t="s">
        <v>309</v>
      </c>
      <c r="C146" t="s">
        <v>208</v>
      </c>
      <c r="D146" t="s">
        <v>146</v>
      </c>
      <c r="E146" t="s">
        <v>1738</v>
      </c>
      <c r="F146" t="s">
        <v>358</v>
      </c>
      <c r="G146" t="s">
        <v>1742</v>
      </c>
      <c r="H146" t="s">
        <v>411</v>
      </c>
      <c r="I146" t="s">
        <v>1568</v>
      </c>
      <c r="J146" t="s">
        <v>1569</v>
      </c>
      <c r="K146" t="s">
        <v>192</v>
      </c>
      <c r="L146">
        <v>220001500729</v>
      </c>
      <c r="M146">
        <v>4</v>
      </c>
      <c r="O146" t="s">
        <v>1570</v>
      </c>
      <c r="P146" t="s">
        <v>1571</v>
      </c>
      <c r="Q146" t="s">
        <v>53</v>
      </c>
      <c r="R146" t="s">
        <v>1572</v>
      </c>
      <c r="S146" t="s">
        <v>64</v>
      </c>
      <c r="T146" t="s">
        <v>52</v>
      </c>
      <c r="U146" t="s">
        <v>1573</v>
      </c>
      <c r="V146" t="s">
        <v>1496</v>
      </c>
      <c r="W146">
        <v>195</v>
      </c>
      <c r="X146">
        <v>0.75</v>
      </c>
      <c r="Y146" t="s">
        <v>1574</v>
      </c>
      <c r="Z146" t="s">
        <v>1575</v>
      </c>
      <c r="AA146" t="s">
        <v>147</v>
      </c>
      <c r="AC146">
        <v>44417</v>
      </c>
      <c r="AD146">
        <v>44547</v>
      </c>
      <c r="AE146" s="39">
        <v>0.7200000000000002</v>
      </c>
      <c r="AF146" s="39">
        <v>0</v>
      </c>
      <c r="AG146" s="39">
        <v>0.7200000000000002</v>
      </c>
      <c r="AH146">
        <v>0.06</v>
      </c>
      <c r="AI146">
        <v>0.06</v>
      </c>
      <c r="AJ146">
        <v>0.06</v>
      </c>
      <c r="AK146">
        <v>0.06</v>
      </c>
      <c r="AL146">
        <v>0.06</v>
      </c>
      <c r="AM146">
        <v>0.06</v>
      </c>
      <c r="AN146">
        <v>0.06</v>
      </c>
      <c r="AO146">
        <v>0.06</v>
      </c>
      <c r="AP146">
        <v>0.06</v>
      </c>
      <c r="AQ146">
        <v>0.06</v>
      </c>
      <c r="AR146">
        <v>0.06</v>
      </c>
      <c r="AS146">
        <v>0.06</v>
      </c>
      <c r="BI146" t="s">
        <v>1505</v>
      </c>
      <c r="BJ146" s="4" t="str">
        <f>Table22[[#This Row],[Ofgem ]]</f>
        <v>4"-5"</v>
      </c>
      <c r="BK146" s="4" t="str">
        <f>Table22[[#This Row],[Pressure]]</f>
        <v>LP</v>
      </c>
      <c r="BL146" s="4" t="str">
        <f>Table22[[#This Row],[Pon Category]]</f>
        <v>Policy</v>
      </c>
      <c r="BM146" s="4" t="str">
        <f>Table22[[#This Row],[Tier]]</f>
        <v>T1</v>
      </c>
      <c r="BN146" s="4" t="str">
        <f>Table22[[#This Row],[PON Material]]</f>
        <v>CI</v>
      </c>
      <c r="BO146" s="4" t="str" cm="1">
        <f t="array" ref="BO1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" spans="1:67" hidden="1" x14ac:dyDescent="0.25">
      <c r="A147" t="s">
        <v>181</v>
      </c>
      <c r="B147" t="s">
        <v>309</v>
      </c>
      <c r="C147" t="s">
        <v>208</v>
      </c>
      <c r="D147" t="s">
        <v>146</v>
      </c>
      <c r="E147" t="s">
        <v>1738</v>
      </c>
      <c r="F147" t="s">
        <v>358</v>
      </c>
      <c r="G147" t="s">
        <v>1743</v>
      </c>
      <c r="H147" t="s">
        <v>373</v>
      </c>
      <c r="I147" t="s">
        <v>1568</v>
      </c>
      <c r="J147" t="s">
        <v>1569</v>
      </c>
      <c r="K147" t="s">
        <v>192</v>
      </c>
      <c r="L147">
        <v>510889813</v>
      </c>
      <c r="M147">
        <v>8</v>
      </c>
      <c r="O147" t="s">
        <v>1570</v>
      </c>
      <c r="P147" t="s">
        <v>1571</v>
      </c>
      <c r="Q147" t="s">
        <v>133</v>
      </c>
      <c r="R147" t="s">
        <v>1572</v>
      </c>
      <c r="S147" t="s">
        <v>64</v>
      </c>
      <c r="T147" t="s">
        <v>1576</v>
      </c>
      <c r="U147" t="s">
        <v>1577</v>
      </c>
      <c r="V147" t="s">
        <v>1496</v>
      </c>
      <c r="W147">
        <v>5</v>
      </c>
      <c r="X147">
        <v>22.56</v>
      </c>
      <c r="Y147" t="s">
        <v>1574</v>
      </c>
      <c r="Z147" t="s">
        <v>1575</v>
      </c>
      <c r="AA147" t="s">
        <v>140</v>
      </c>
      <c r="AC147">
        <v>44417</v>
      </c>
      <c r="AD147">
        <v>44547</v>
      </c>
      <c r="AE147" s="39">
        <v>0.6</v>
      </c>
      <c r="AF147" s="39">
        <v>0</v>
      </c>
      <c r="AG147" s="39">
        <v>0.6</v>
      </c>
      <c r="AH147">
        <v>0.05</v>
      </c>
      <c r="AI147">
        <v>0.05</v>
      </c>
      <c r="AJ147">
        <v>0.05</v>
      </c>
      <c r="AK147">
        <v>0.05</v>
      </c>
      <c r="AL147">
        <v>0.05</v>
      </c>
      <c r="AM147">
        <v>0.05</v>
      </c>
      <c r="AN147">
        <v>0.05</v>
      </c>
      <c r="AO147">
        <v>0.05</v>
      </c>
      <c r="AP147">
        <v>0.05</v>
      </c>
      <c r="AQ147">
        <v>0.05</v>
      </c>
      <c r="AR147">
        <v>0.05</v>
      </c>
      <c r="AS147">
        <v>0.05</v>
      </c>
      <c r="BI147" t="s">
        <v>1439</v>
      </c>
      <c r="BJ147" s="4" t="str">
        <f>Table22[[#This Row],[Ofgem ]]</f>
        <v>4"-5"</v>
      </c>
      <c r="BK147" s="4" t="str">
        <f>Table22[[#This Row],[Pressure]]</f>
        <v>LP</v>
      </c>
      <c r="BL147" s="4" t="str">
        <f>Table22[[#This Row],[Pon Category]]</f>
        <v>Non policy</v>
      </c>
      <c r="BM147" s="4" t="str">
        <f>Table22[[#This Row],[Tier]]</f>
        <v>T1</v>
      </c>
      <c r="BN147" s="4" t="str">
        <f>Table22[[#This Row],[PON Material]]</f>
        <v>ST</v>
      </c>
      <c r="BO147" s="4" t="str" cm="1">
        <f t="array" ref="BO1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48" spans="1:67" hidden="1" x14ac:dyDescent="0.25">
      <c r="A148" t="s">
        <v>181</v>
      </c>
      <c r="B148" t="s">
        <v>309</v>
      </c>
      <c r="C148" t="s">
        <v>208</v>
      </c>
      <c r="D148" t="s">
        <v>146</v>
      </c>
      <c r="E148" t="s">
        <v>1738</v>
      </c>
      <c r="F148" t="s">
        <v>358</v>
      </c>
      <c r="G148" t="s">
        <v>1743</v>
      </c>
      <c r="H148" t="s">
        <v>373</v>
      </c>
      <c r="I148" t="s">
        <v>1568</v>
      </c>
      <c r="J148" t="s">
        <v>1569</v>
      </c>
      <c r="K148" t="s">
        <v>192</v>
      </c>
      <c r="L148">
        <v>510889843</v>
      </c>
      <c r="M148">
        <v>200</v>
      </c>
      <c r="O148" t="s">
        <v>1570</v>
      </c>
      <c r="P148" t="s">
        <v>220</v>
      </c>
      <c r="Q148" t="s">
        <v>133</v>
      </c>
      <c r="R148" t="s">
        <v>1572</v>
      </c>
      <c r="S148" t="s">
        <v>64</v>
      </c>
      <c r="T148" t="s">
        <v>1576</v>
      </c>
      <c r="U148" t="s">
        <v>1577</v>
      </c>
      <c r="V148" t="s">
        <v>1496</v>
      </c>
      <c r="W148">
        <v>1</v>
      </c>
      <c r="X148">
        <v>18.02</v>
      </c>
      <c r="Y148" t="s">
        <v>1574</v>
      </c>
      <c r="Z148" t="s">
        <v>1575</v>
      </c>
      <c r="AA148" t="s">
        <v>140</v>
      </c>
      <c r="AC148">
        <v>44417</v>
      </c>
      <c r="AD148">
        <v>44547</v>
      </c>
      <c r="AE148" s="39">
        <v>-1.9199999999999997</v>
      </c>
      <c r="AF148" s="39">
        <v>0</v>
      </c>
      <c r="AG148" s="39">
        <v>-1.9199999999999997</v>
      </c>
      <c r="AH148">
        <v>-0.16</v>
      </c>
      <c r="AI148">
        <v>-0.16</v>
      </c>
      <c r="AJ148">
        <v>-0.16</v>
      </c>
      <c r="AK148">
        <v>-0.16</v>
      </c>
      <c r="AL148">
        <v>-0.16</v>
      </c>
      <c r="AM148">
        <v>-0.16</v>
      </c>
      <c r="AN148">
        <v>-0.16</v>
      </c>
      <c r="AO148">
        <v>-0.16</v>
      </c>
      <c r="AP148">
        <v>-0.16</v>
      </c>
      <c r="AQ148">
        <v>-0.16</v>
      </c>
      <c r="AR148">
        <v>-0.16</v>
      </c>
      <c r="AS148">
        <v>-0.16</v>
      </c>
      <c r="BI148" t="s">
        <v>1439</v>
      </c>
      <c r="BJ148" s="4" t="str">
        <f>Table22[[#This Row],[Ofgem ]]</f>
        <v>4"-5"</v>
      </c>
      <c r="BK148" s="4" t="str">
        <f>Table22[[#This Row],[Pressure]]</f>
        <v>LP</v>
      </c>
      <c r="BL148" s="4" t="str">
        <f>Table22[[#This Row],[Pon Category]]</f>
        <v>Non policy</v>
      </c>
      <c r="BM148" s="4" t="str">
        <f>Table22[[#This Row],[Tier]]</f>
        <v>T1</v>
      </c>
      <c r="BN148" s="4" t="str">
        <f>Table22[[#This Row],[PON Material]]</f>
        <v>ST</v>
      </c>
      <c r="BO148" s="4" t="str" cm="1">
        <f t="array" ref="BO1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49" spans="1:67" x14ac:dyDescent="0.25">
      <c r="A149" t="s">
        <v>181</v>
      </c>
      <c r="B149" t="s">
        <v>309</v>
      </c>
      <c r="C149" t="s">
        <v>208</v>
      </c>
      <c r="D149" t="s">
        <v>1603</v>
      </c>
      <c r="E149" t="s">
        <v>1738</v>
      </c>
      <c r="F149" t="s">
        <v>1744</v>
      </c>
      <c r="G149" t="s">
        <v>1745</v>
      </c>
      <c r="H149" t="s">
        <v>1746</v>
      </c>
      <c r="I149" t="s">
        <v>1665</v>
      </c>
      <c r="J149" t="s">
        <v>1569</v>
      </c>
      <c r="K149" t="s">
        <v>192</v>
      </c>
      <c r="L149">
        <v>510877572</v>
      </c>
      <c r="M149">
        <v>4</v>
      </c>
      <c r="O149" t="s">
        <v>1570</v>
      </c>
      <c r="P149" t="s">
        <v>1571</v>
      </c>
      <c r="Q149" t="s">
        <v>53</v>
      </c>
      <c r="R149" t="s">
        <v>1572</v>
      </c>
      <c r="S149" t="s">
        <v>64</v>
      </c>
      <c r="T149" t="s">
        <v>52</v>
      </c>
      <c r="U149" t="s">
        <v>1573</v>
      </c>
      <c r="V149" t="s">
        <v>1496</v>
      </c>
      <c r="W149">
        <v>7</v>
      </c>
      <c r="X149">
        <v>51.68</v>
      </c>
      <c r="Y149" t="s">
        <v>1574</v>
      </c>
      <c r="Z149" t="s">
        <v>1575</v>
      </c>
      <c r="AA149" t="s">
        <v>147</v>
      </c>
      <c r="AC149">
        <v>44565</v>
      </c>
      <c r="AD149">
        <v>44652</v>
      </c>
      <c r="AE149" s="39">
        <v>0</v>
      </c>
      <c r="AF149" s="39">
        <v>51.739999999999988</v>
      </c>
      <c r="AG149" s="39">
        <v>51.739999999999988</v>
      </c>
      <c r="AV149">
        <v>3.98</v>
      </c>
      <c r="AW149">
        <v>3.98</v>
      </c>
      <c r="AX149">
        <v>3.98</v>
      </c>
      <c r="AY149">
        <v>3.98</v>
      </c>
      <c r="AZ149">
        <v>3.98</v>
      </c>
      <c r="BA149">
        <v>3.98</v>
      </c>
      <c r="BB149">
        <v>3.98</v>
      </c>
      <c r="BC149">
        <v>3.98</v>
      </c>
      <c r="BD149">
        <v>3.98</v>
      </c>
      <c r="BE149">
        <v>3.98</v>
      </c>
      <c r="BF149">
        <v>3.98</v>
      </c>
      <c r="BG149">
        <v>3.98</v>
      </c>
      <c r="BH149">
        <v>3.98</v>
      </c>
      <c r="BI149" t="s">
        <v>1505</v>
      </c>
      <c r="BJ149" s="4" t="str">
        <f>Table22[[#This Row],[Ofgem ]]</f>
        <v>4"-5"</v>
      </c>
      <c r="BK149" s="4" t="str">
        <f>Table22[[#This Row],[Pressure]]</f>
        <v>LP</v>
      </c>
      <c r="BL149" s="4" t="str">
        <f>Table22[[#This Row],[Pon Category]]</f>
        <v>Policy</v>
      </c>
      <c r="BM149" s="4" t="str">
        <f>Table22[[#This Row],[Tier]]</f>
        <v>T1</v>
      </c>
      <c r="BN149" s="4" t="str">
        <f>Table22[[#This Row],[PON Material]]</f>
        <v>CI</v>
      </c>
      <c r="BO149" s="4" t="str" cm="1">
        <f t="array" ref="BO1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" spans="1:67" x14ac:dyDescent="0.25">
      <c r="A150" t="s">
        <v>181</v>
      </c>
      <c r="B150" t="s">
        <v>309</v>
      </c>
      <c r="C150" t="s">
        <v>208</v>
      </c>
      <c r="D150" t="s">
        <v>1603</v>
      </c>
      <c r="E150" t="s">
        <v>1738</v>
      </c>
      <c r="F150" t="s">
        <v>1744</v>
      </c>
      <c r="G150" t="s">
        <v>1745</v>
      </c>
      <c r="H150" t="s">
        <v>1746</v>
      </c>
      <c r="I150" t="s">
        <v>1665</v>
      </c>
      <c r="J150" t="s">
        <v>1569</v>
      </c>
      <c r="K150" t="s">
        <v>192</v>
      </c>
      <c r="L150">
        <v>510877573</v>
      </c>
      <c r="M150">
        <v>4</v>
      </c>
      <c r="O150" t="s">
        <v>1570</v>
      </c>
      <c r="P150" t="s">
        <v>1571</v>
      </c>
      <c r="Q150" t="s">
        <v>53</v>
      </c>
      <c r="R150" t="s">
        <v>1572</v>
      </c>
      <c r="S150" t="s">
        <v>64</v>
      </c>
      <c r="T150" t="s">
        <v>52</v>
      </c>
      <c r="U150" t="s">
        <v>1573</v>
      </c>
      <c r="V150" t="s">
        <v>1496</v>
      </c>
      <c r="W150">
        <v>8</v>
      </c>
      <c r="X150">
        <v>323.01</v>
      </c>
      <c r="Y150" t="s">
        <v>1574</v>
      </c>
      <c r="Z150" t="s">
        <v>1575</v>
      </c>
      <c r="AA150" t="s">
        <v>147</v>
      </c>
      <c r="AC150">
        <v>44565</v>
      </c>
      <c r="AD150">
        <v>44652</v>
      </c>
      <c r="AE150" s="39">
        <v>0</v>
      </c>
      <c r="AF150" s="39">
        <v>323.05</v>
      </c>
      <c r="AG150" s="39">
        <v>323.05</v>
      </c>
      <c r="AV150">
        <v>24.85</v>
      </c>
      <c r="AW150">
        <v>24.85</v>
      </c>
      <c r="AX150">
        <v>24.85</v>
      </c>
      <c r="AY150">
        <v>24.85</v>
      </c>
      <c r="AZ150">
        <v>24.85</v>
      </c>
      <c r="BA150">
        <v>24.85</v>
      </c>
      <c r="BB150">
        <v>24.85</v>
      </c>
      <c r="BC150">
        <v>24.85</v>
      </c>
      <c r="BD150">
        <v>24.85</v>
      </c>
      <c r="BE150">
        <v>24.85</v>
      </c>
      <c r="BF150">
        <v>24.85</v>
      </c>
      <c r="BG150">
        <v>24.85</v>
      </c>
      <c r="BH150">
        <v>24.85</v>
      </c>
      <c r="BI150" t="s">
        <v>1505</v>
      </c>
      <c r="BJ150" s="4" t="str">
        <f>Table22[[#This Row],[Ofgem ]]</f>
        <v>4"-5"</v>
      </c>
      <c r="BK150" s="4" t="str">
        <f>Table22[[#This Row],[Pressure]]</f>
        <v>LP</v>
      </c>
      <c r="BL150" s="4" t="str">
        <f>Table22[[#This Row],[Pon Category]]</f>
        <v>Policy</v>
      </c>
      <c r="BM150" s="4" t="str">
        <f>Table22[[#This Row],[Tier]]</f>
        <v>T1</v>
      </c>
      <c r="BN150" s="4" t="str">
        <f>Table22[[#This Row],[PON Material]]</f>
        <v>CI</v>
      </c>
      <c r="BO150" s="4" t="str" cm="1">
        <f t="array" ref="BO1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" spans="1:67" x14ac:dyDescent="0.25">
      <c r="A151" t="s">
        <v>181</v>
      </c>
      <c r="B151" t="s">
        <v>309</v>
      </c>
      <c r="C151" t="s">
        <v>208</v>
      </c>
      <c r="D151" t="s">
        <v>1603</v>
      </c>
      <c r="E151" t="s">
        <v>1738</v>
      </c>
      <c r="F151" t="s">
        <v>1744</v>
      </c>
      <c r="G151" t="s">
        <v>1745</v>
      </c>
      <c r="H151" t="s">
        <v>1746</v>
      </c>
      <c r="I151" t="s">
        <v>1665</v>
      </c>
      <c r="J151" t="s">
        <v>1569</v>
      </c>
      <c r="K151" t="s">
        <v>192</v>
      </c>
      <c r="L151">
        <v>510877574</v>
      </c>
      <c r="M151">
        <v>4</v>
      </c>
      <c r="O151" t="s">
        <v>1570</v>
      </c>
      <c r="P151" t="s">
        <v>1571</v>
      </c>
      <c r="Q151" t="s">
        <v>53</v>
      </c>
      <c r="R151" t="s">
        <v>1572</v>
      </c>
      <c r="S151" t="s">
        <v>64</v>
      </c>
      <c r="T151" t="s">
        <v>52</v>
      </c>
      <c r="U151" t="s">
        <v>1573</v>
      </c>
      <c r="V151" t="s">
        <v>1496</v>
      </c>
      <c r="W151">
        <v>8</v>
      </c>
      <c r="X151">
        <v>13.51</v>
      </c>
      <c r="Y151" t="s">
        <v>1574</v>
      </c>
      <c r="Z151" t="s">
        <v>1575</v>
      </c>
      <c r="AA151" t="s">
        <v>147</v>
      </c>
      <c r="AC151">
        <v>44565</v>
      </c>
      <c r="AD151">
        <v>44652</v>
      </c>
      <c r="AE151" s="39">
        <v>0</v>
      </c>
      <c r="AF151" s="39">
        <v>13.519999999999996</v>
      </c>
      <c r="AG151" s="39">
        <v>13.519999999999996</v>
      </c>
      <c r="AV151">
        <v>1.04</v>
      </c>
      <c r="AW151">
        <v>1.04</v>
      </c>
      <c r="AX151">
        <v>1.04</v>
      </c>
      <c r="AY151">
        <v>1.04</v>
      </c>
      <c r="AZ151">
        <v>1.04</v>
      </c>
      <c r="BA151">
        <v>1.04</v>
      </c>
      <c r="BB151">
        <v>1.04</v>
      </c>
      <c r="BC151">
        <v>1.04</v>
      </c>
      <c r="BD151">
        <v>1.04</v>
      </c>
      <c r="BE151">
        <v>1.04</v>
      </c>
      <c r="BF151">
        <v>1.04</v>
      </c>
      <c r="BG151">
        <v>1.04</v>
      </c>
      <c r="BH151">
        <v>1.04</v>
      </c>
      <c r="BI151" t="s">
        <v>1505</v>
      </c>
      <c r="BJ151" s="4" t="str">
        <f>Table22[[#This Row],[Ofgem ]]</f>
        <v>4"-5"</v>
      </c>
      <c r="BK151" s="4" t="str">
        <f>Table22[[#This Row],[Pressure]]</f>
        <v>LP</v>
      </c>
      <c r="BL151" s="4" t="str">
        <f>Table22[[#This Row],[Pon Category]]</f>
        <v>Policy</v>
      </c>
      <c r="BM151" s="4" t="str">
        <f>Table22[[#This Row],[Tier]]</f>
        <v>T1</v>
      </c>
      <c r="BN151" s="4" t="str">
        <f>Table22[[#This Row],[PON Material]]</f>
        <v>CI</v>
      </c>
      <c r="BO151" s="4" t="str" cm="1">
        <f t="array" ref="BO1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" spans="1:67" x14ac:dyDescent="0.25">
      <c r="A152" t="s">
        <v>181</v>
      </c>
      <c r="B152" t="s">
        <v>309</v>
      </c>
      <c r="C152" t="s">
        <v>208</v>
      </c>
      <c r="D152" t="s">
        <v>1603</v>
      </c>
      <c r="E152" t="s">
        <v>1738</v>
      </c>
      <c r="F152" t="s">
        <v>1744</v>
      </c>
      <c r="G152" t="s">
        <v>1747</v>
      </c>
      <c r="H152" t="s">
        <v>1748</v>
      </c>
      <c r="I152" t="s">
        <v>1665</v>
      </c>
      <c r="J152" t="s">
        <v>1569</v>
      </c>
      <c r="K152" t="s">
        <v>192</v>
      </c>
      <c r="L152">
        <v>510893376</v>
      </c>
      <c r="M152">
        <v>4</v>
      </c>
      <c r="O152" t="s">
        <v>1570</v>
      </c>
      <c r="P152" t="s">
        <v>1571</v>
      </c>
      <c r="Q152" t="s">
        <v>53</v>
      </c>
      <c r="R152" t="s">
        <v>1572</v>
      </c>
      <c r="S152" t="s">
        <v>64</v>
      </c>
      <c r="T152" t="s">
        <v>52</v>
      </c>
      <c r="U152" t="s">
        <v>1573</v>
      </c>
      <c r="V152" s="40" t="s">
        <v>1496</v>
      </c>
      <c r="W152">
        <v>11</v>
      </c>
      <c r="X152">
        <v>47.32</v>
      </c>
      <c r="Y152" t="s">
        <v>1574</v>
      </c>
      <c r="Z152" t="s">
        <v>1575</v>
      </c>
      <c r="AA152" t="s">
        <v>147</v>
      </c>
      <c r="AC152">
        <v>44565</v>
      </c>
      <c r="AD152">
        <v>44652</v>
      </c>
      <c r="AE152" s="39">
        <v>0</v>
      </c>
      <c r="AF152" s="39">
        <v>47.32</v>
      </c>
      <c r="AG152" s="39">
        <v>47.32</v>
      </c>
      <c r="AV152">
        <v>3.64</v>
      </c>
      <c r="AW152">
        <v>3.64</v>
      </c>
      <c r="AX152">
        <v>3.64</v>
      </c>
      <c r="AY152">
        <v>3.64</v>
      </c>
      <c r="AZ152">
        <v>3.64</v>
      </c>
      <c r="BA152">
        <v>3.64</v>
      </c>
      <c r="BB152">
        <v>3.64</v>
      </c>
      <c r="BC152">
        <v>3.64</v>
      </c>
      <c r="BD152">
        <v>3.64</v>
      </c>
      <c r="BE152">
        <v>3.64</v>
      </c>
      <c r="BF152">
        <v>3.64</v>
      </c>
      <c r="BG152">
        <v>3.64</v>
      </c>
      <c r="BH152">
        <v>3.64</v>
      </c>
      <c r="BI152" t="s">
        <v>1505</v>
      </c>
      <c r="BJ152" s="4" t="str">
        <f>Table22[[#This Row],[Ofgem ]]</f>
        <v>4"-5"</v>
      </c>
      <c r="BK152" s="4" t="str">
        <f>Table22[[#This Row],[Pressure]]</f>
        <v>LP</v>
      </c>
      <c r="BL152" s="4" t="str">
        <f>Table22[[#This Row],[Pon Category]]</f>
        <v>Policy</v>
      </c>
      <c r="BM152" s="4" t="str">
        <f>Table22[[#This Row],[Tier]]</f>
        <v>T1</v>
      </c>
      <c r="BN152" s="4" t="str">
        <f>Table22[[#This Row],[PON Material]]</f>
        <v>CI</v>
      </c>
      <c r="BO152" s="4" t="str" cm="1">
        <f t="array" ref="BO1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" spans="1:67" x14ac:dyDescent="0.25">
      <c r="A153" t="s">
        <v>181</v>
      </c>
      <c r="B153" t="s">
        <v>309</v>
      </c>
      <c r="C153" t="s">
        <v>208</v>
      </c>
      <c r="D153" t="s">
        <v>1603</v>
      </c>
      <c r="E153" t="s">
        <v>1738</v>
      </c>
      <c r="F153" t="s">
        <v>1744</v>
      </c>
      <c r="G153" t="s">
        <v>1747</v>
      </c>
      <c r="H153" t="s">
        <v>1748</v>
      </c>
      <c r="I153" t="s">
        <v>1665</v>
      </c>
      <c r="J153" t="s">
        <v>1569</v>
      </c>
      <c r="K153" t="s">
        <v>192</v>
      </c>
      <c r="L153">
        <v>510893379</v>
      </c>
      <c r="M153">
        <v>4</v>
      </c>
      <c r="O153" t="s">
        <v>1570</v>
      </c>
      <c r="P153" t="s">
        <v>1571</v>
      </c>
      <c r="Q153" t="s">
        <v>53</v>
      </c>
      <c r="R153" t="s">
        <v>1572</v>
      </c>
      <c r="S153" t="s">
        <v>64</v>
      </c>
      <c r="T153" t="s">
        <v>52</v>
      </c>
      <c r="U153" t="s">
        <v>1573</v>
      </c>
      <c r="V153" t="s">
        <v>1496</v>
      </c>
      <c r="W153">
        <v>11</v>
      </c>
      <c r="X153">
        <v>100.72</v>
      </c>
      <c r="Y153" t="s">
        <v>1574</v>
      </c>
      <c r="Z153" t="s">
        <v>1575</v>
      </c>
      <c r="AA153" t="s">
        <v>147</v>
      </c>
      <c r="AC153">
        <v>44565</v>
      </c>
      <c r="AD153">
        <v>44652</v>
      </c>
      <c r="AE153" s="39">
        <v>0</v>
      </c>
      <c r="AF153" s="39">
        <v>100.75</v>
      </c>
      <c r="AG153" s="39">
        <v>100.75</v>
      </c>
      <c r="AV153">
        <v>7.75</v>
      </c>
      <c r="AW153">
        <v>7.75</v>
      </c>
      <c r="AX153">
        <v>7.75</v>
      </c>
      <c r="AY153">
        <v>7.75</v>
      </c>
      <c r="AZ153">
        <v>7.75</v>
      </c>
      <c r="BA153">
        <v>7.75</v>
      </c>
      <c r="BB153">
        <v>7.75</v>
      </c>
      <c r="BC153">
        <v>7.75</v>
      </c>
      <c r="BD153">
        <v>7.75</v>
      </c>
      <c r="BE153">
        <v>7.75</v>
      </c>
      <c r="BF153">
        <v>7.75</v>
      </c>
      <c r="BG153">
        <v>7.75</v>
      </c>
      <c r="BH153">
        <v>7.75</v>
      </c>
      <c r="BI153" t="s">
        <v>1505</v>
      </c>
      <c r="BJ153" s="4" t="str">
        <f>Table22[[#This Row],[Ofgem ]]</f>
        <v>4"-5"</v>
      </c>
      <c r="BK153" s="4" t="str">
        <f>Table22[[#This Row],[Pressure]]</f>
        <v>LP</v>
      </c>
      <c r="BL153" s="4" t="str">
        <f>Table22[[#This Row],[Pon Category]]</f>
        <v>Policy</v>
      </c>
      <c r="BM153" s="4" t="str">
        <f>Table22[[#This Row],[Tier]]</f>
        <v>T1</v>
      </c>
      <c r="BN153" s="4" t="str">
        <f>Table22[[#This Row],[PON Material]]</f>
        <v>CI</v>
      </c>
      <c r="BO153" s="4" t="str" cm="1">
        <f t="array" ref="BO1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" spans="1:67" x14ac:dyDescent="0.25">
      <c r="A154" t="s">
        <v>181</v>
      </c>
      <c r="B154" t="s">
        <v>309</v>
      </c>
      <c r="C154" t="s">
        <v>208</v>
      </c>
      <c r="D154" t="s">
        <v>1603</v>
      </c>
      <c r="E154" t="s">
        <v>1738</v>
      </c>
      <c r="F154" t="s">
        <v>1744</v>
      </c>
      <c r="G154" t="s">
        <v>1747</v>
      </c>
      <c r="H154" t="s">
        <v>1748</v>
      </c>
      <c r="I154" t="s">
        <v>1665</v>
      </c>
      <c r="J154" t="s">
        <v>1569</v>
      </c>
      <c r="K154" t="s">
        <v>192</v>
      </c>
      <c r="L154">
        <v>510893383</v>
      </c>
      <c r="M154">
        <v>4</v>
      </c>
      <c r="O154" t="s">
        <v>1570</v>
      </c>
      <c r="P154" t="s">
        <v>1571</v>
      </c>
      <c r="Q154" t="s">
        <v>53</v>
      </c>
      <c r="R154" t="s">
        <v>1572</v>
      </c>
      <c r="S154" t="s">
        <v>64</v>
      </c>
      <c r="T154" t="s">
        <v>52</v>
      </c>
      <c r="U154" t="s">
        <v>1573</v>
      </c>
      <c r="V154" t="s">
        <v>1496</v>
      </c>
      <c r="W154">
        <v>7</v>
      </c>
      <c r="X154">
        <v>7.68</v>
      </c>
      <c r="Y154" t="s">
        <v>1574</v>
      </c>
      <c r="Z154" t="s">
        <v>1575</v>
      </c>
      <c r="AA154" t="s">
        <v>147</v>
      </c>
      <c r="AC154">
        <v>44565</v>
      </c>
      <c r="AD154">
        <v>44652</v>
      </c>
      <c r="AE154" s="39">
        <v>0</v>
      </c>
      <c r="AF154" s="39">
        <v>7.669999999999999</v>
      </c>
      <c r="AG154" s="39">
        <v>7.669999999999999</v>
      </c>
      <c r="AV154">
        <v>0.59</v>
      </c>
      <c r="AW154">
        <v>0.59</v>
      </c>
      <c r="AX154">
        <v>0.59</v>
      </c>
      <c r="AY154">
        <v>0.59</v>
      </c>
      <c r="AZ154">
        <v>0.59</v>
      </c>
      <c r="BA154">
        <v>0.59</v>
      </c>
      <c r="BB154">
        <v>0.59</v>
      </c>
      <c r="BC154">
        <v>0.59</v>
      </c>
      <c r="BD154">
        <v>0.59</v>
      </c>
      <c r="BE154">
        <v>0.59</v>
      </c>
      <c r="BF154">
        <v>0.59</v>
      </c>
      <c r="BG154">
        <v>0.59</v>
      </c>
      <c r="BH154">
        <v>0.59</v>
      </c>
      <c r="BI154" t="s">
        <v>1505</v>
      </c>
      <c r="BJ154" s="4" t="str">
        <f>Table22[[#This Row],[Ofgem ]]</f>
        <v>4"-5"</v>
      </c>
      <c r="BK154" s="4" t="str">
        <f>Table22[[#This Row],[Pressure]]</f>
        <v>LP</v>
      </c>
      <c r="BL154" s="4" t="str">
        <f>Table22[[#This Row],[Pon Category]]</f>
        <v>Policy</v>
      </c>
      <c r="BM154" s="4" t="str">
        <f>Table22[[#This Row],[Tier]]</f>
        <v>T1</v>
      </c>
      <c r="BN154" s="4" t="str">
        <f>Table22[[#This Row],[PON Material]]</f>
        <v>CI</v>
      </c>
      <c r="BO154" s="4" t="str" cm="1">
        <f t="array" ref="BO1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" spans="1:67" x14ac:dyDescent="0.25">
      <c r="A155" t="s">
        <v>181</v>
      </c>
      <c r="B155" t="s">
        <v>309</v>
      </c>
      <c r="C155" t="s">
        <v>208</v>
      </c>
      <c r="D155" t="s">
        <v>1603</v>
      </c>
      <c r="E155" t="s">
        <v>1738</v>
      </c>
      <c r="F155" t="s">
        <v>1744</v>
      </c>
      <c r="G155" t="s">
        <v>1749</v>
      </c>
      <c r="H155" t="s">
        <v>1750</v>
      </c>
      <c r="I155" t="s">
        <v>1665</v>
      </c>
      <c r="J155" t="s">
        <v>1569</v>
      </c>
      <c r="K155" t="s">
        <v>192</v>
      </c>
      <c r="L155">
        <v>220000477581</v>
      </c>
      <c r="M155">
        <v>4</v>
      </c>
      <c r="O155" t="s">
        <v>1570</v>
      </c>
      <c r="P155" t="s">
        <v>1571</v>
      </c>
      <c r="Q155" t="s">
        <v>53</v>
      </c>
      <c r="R155" t="s">
        <v>1572</v>
      </c>
      <c r="S155" t="s">
        <v>64</v>
      </c>
      <c r="T155" t="s">
        <v>52</v>
      </c>
      <c r="U155" t="s">
        <v>1573</v>
      </c>
      <c r="V155" t="s">
        <v>1496</v>
      </c>
      <c r="W155">
        <v>4</v>
      </c>
      <c r="X155">
        <v>114.37</v>
      </c>
      <c r="Y155" t="s">
        <v>1574</v>
      </c>
      <c r="Z155" t="s">
        <v>1575</v>
      </c>
      <c r="AA155" t="s">
        <v>147</v>
      </c>
      <c r="AC155">
        <v>44565</v>
      </c>
      <c r="AD155">
        <v>44652</v>
      </c>
      <c r="AE155" s="39">
        <v>0</v>
      </c>
      <c r="AF155" s="39">
        <v>114.39999999999998</v>
      </c>
      <c r="AG155" s="39">
        <v>114.39999999999998</v>
      </c>
      <c r="AV155">
        <v>8.8000000000000007</v>
      </c>
      <c r="AW155">
        <v>8.8000000000000007</v>
      </c>
      <c r="AX155">
        <v>8.8000000000000007</v>
      </c>
      <c r="AY155">
        <v>8.8000000000000007</v>
      </c>
      <c r="AZ155">
        <v>8.8000000000000007</v>
      </c>
      <c r="BA155">
        <v>8.8000000000000007</v>
      </c>
      <c r="BB155">
        <v>8.8000000000000007</v>
      </c>
      <c r="BC155">
        <v>8.8000000000000007</v>
      </c>
      <c r="BD155">
        <v>8.8000000000000007</v>
      </c>
      <c r="BE155">
        <v>8.8000000000000007</v>
      </c>
      <c r="BF155">
        <v>8.8000000000000007</v>
      </c>
      <c r="BG155">
        <v>8.8000000000000007</v>
      </c>
      <c r="BH155">
        <v>8.8000000000000007</v>
      </c>
      <c r="BI155" t="s">
        <v>1505</v>
      </c>
      <c r="BJ155" s="4" t="str">
        <f>Table22[[#This Row],[Ofgem ]]</f>
        <v>4"-5"</v>
      </c>
      <c r="BK155" s="4" t="str">
        <f>Table22[[#This Row],[Pressure]]</f>
        <v>LP</v>
      </c>
      <c r="BL155" s="4" t="str">
        <f>Table22[[#This Row],[Pon Category]]</f>
        <v>Policy</v>
      </c>
      <c r="BM155" s="4" t="str">
        <f>Table22[[#This Row],[Tier]]</f>
        <v>T1</v>
      </c>
      <c r="BN155" s="4" t="str">
        <f>Table22[[#This Row],[PON Material]]</f>
        <v>CI</v>
      </c>
      <c r="BO155" s="4" t="str" cm="1">
        <f t="array" ref="BO1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" spans="1:67" x14ac:dyDescent="0.25">
      <c r="A156" t="s">
        <v>181</v>
      </c>
      <c r="B156" t="s">
        <v>309</v>
      </c>
      <c r="C156" t="s">
        <v>208</v>
      </c>
      <c r="D156" t="s">
        <v>1603</v>
      </c>
      <c r="E156" t="s">
        <v>1738</v>
      </c>
      <c r="F156" t="s">
        <v>1744</v>
      </c>
      <c r="G156" t="s">
        <v>1751</v>
      </c>
      <c r="H156" t="s">
        <v>1752</v>
      </c>
      <c r="I156" t="s">
        <v>1665</v>
      </c>
      <c r="J156" t="s">
        <v>1569</v>
      </c>
      <c r="K156" t="s">
        <v>192</v>
      </c>
      <c r="L156">
        <v>510943316</v>
      </c>
      <c r="M156">
        <v>6</v>
      </c>
      <c r="O156" t="s">
        <v>1570</v>
      </c>
      <c r="P156" t="s">
        <v>1571</v>
      </c>
      <c r="Q156" t="s">
        <v>53</v>
      </c>
      <c r="R156" t="s">
        <v>1572</v>
      </c>
      <c r="S156" t="s">
        <v>64</v>
      </c>
      <c r="T156" t="s">
        <v>52</v>
      </c>
      <c r="U156" t="s">
        <v>1573</v>
      </c>
      <c r="V156" t="s">
        <v>1496</v>
      </c>
      <c r="W156">
        <v>42</v>
      </c>
      <c r="X156">
        <v>229.73</v>
      </c>
      <c r="Y156" t="s">
        <v>1574</v>
      </c>
      <c r="Z156" t="s">
        <v>1575</v>
      </c>
      <c r="AA156" t="s">
        <v>147</v>
      </c>
      <c r="AC156">
        <v>44565</v>
      </c>
      <c r="AD156">
        <v>44652</v>
      </c>
      <c r="AE156" s="39">
        <v>0</v>
      </c>
      <c r="AF156" s="39">
        <v>229.71000000000009</v>
      </c>
      <c r="AG156" s="39">
        <v>229.71000000000009</v>
      </c>
      <c r="AV156">
        <v>17.670000000000002</v>
      </c>
      <c r="AW156">
        <v>17.670000000000002</v>
      </c>
      <c r="AX156">
        <v>17.670000000000002</v>
      </c>
      <c r="AY156">
        <v>17.670000000000002</v>
      </c>
      <c r="AZ156">
        <v>17.670000000000002</v>
      </c>
      <c r="BA156">
        <v>17.670000000000002</v>
      </c>
      <c r="BB156">
        <v>17.670000000000002</v>
      </c>
      <c r="BC156">
        <v>17.670000000000002</v>
      </c>
      <c r="BD156">
        <v>17.670000000000002</v>
      </c>
      <c r="BE156">
        <v>17.670000000000002</v>
      </c>
      <c r="BF156">
        <v>17.670000000000002</v>
      </c>
      <c r="BG156">
        <v>17.670000000000002</v>
      </c>
      <c r="BH156">
        <v>17.670000000000002</v>
      </c>
      <c r="BI156" t="s">
        <v>1505</v>
      </c>
      <c r="BJ156" s="4" t="str">
        <f>Table22[[#This Row],[Ofgem ]]</f>
        <v>4"-5"</v>
      </c>
      <c r="BK156" s="4" t="str">
        <f>Table22[[#This Row],[Pressure]]</f>
        <v>LP</v>
      </c>
      <c r="BL156" s="4" t="str">
        <f>Table22[[#This Row],[Pon Category]]</f>
        <v>Policy</v>
      </c>
      <c r="BM156" s="4" t="str">
        <f>Table22[[#This Row],[Tier]]</f>
        <v>T1</v>
      </c>
      <c r="BN156" s="4" t="str">
        <f>Table22[[#This Row],[PON Material]]</f>
        <v>CI</v>
      </c>
      <c r="BO156" s="4" t="str" cm="1">
        <f t="array" ref="BO1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" spans="1:67" x14ac:dyDescent="0.25">
      <c r="A157" t="s">
        <v>181</v>
      </c>
      <c r="B157" t="s">
        <v>309</v>
      </c>
      <c r="C157" t="s">
        <v>310</v>
      </c>
      <c r="D157" t="s">
        <v>1603</v>
      </c>
      <c r="E157" t="s">
        <v>1738</v>
      </c>
      <c r="F157" t="s">
        <v>1753</v>
      </c>
      <c r="G157" t="s">
        <v>1754</v>
      </c>
      <c r="H157" t="s">
        <v>1755</v>
      </c>
      <c r="I157" t="s">
        <v>1665</v>
      </c>
      <c r="J157" t="s">
        <v>1569</v>
      </c>
      <c r="K157" t="s">
        <v>192</v>
      </c>
      <c r="L157">
        <v>510943306</v>
      </c>
      <c r="M157">
        <v>4</v>
      </c>
      <c r="O157" t="s">
        <v>1570</v>
      </c>
      <c r="P157" t="s">
        <v>1571</v>
      </c>
      <c r="Q157" t="s">
        <v>53</v>
      </c>
      <c r="R157" t="s">
        <v>1572</v>
      </c>
      <c r="S157" t="s">
        <v>64</v>
      </c>
      <c r="T157" t="s">
        <v>52</v>
      </c>
      <c r="U157" t="s">
        <v>1573</v>
      </c>
      <c r="V157" t="s">
        <v>1496</v>
      </c>
      <c r="W157">
        <v>14</v>
      </c>
      <c r="X157">
        <v>157.5</v>
      </c>
      <c r="Y157" t="s">
        <v>1574</v>
      </c>
      <c r="Z157" t="s">
        <v>1575</v>
      </c>
      <c r="AA157" t="s">
        <v>147</v>
      </c>
      <c r="AC157">
        <v>44565</v>
      </c>
      <c r="AD157">
        <v>44708</v>
      </c>
      <c r="AE157" s="39">
        <v>0</v>
      </c>
      <c r="AF157" s="39">
        <v>97.5</v>
      </c>
      <c r="AG157" s="39">
        <v>97.5</v>
      </c>
      <c r="AV157">
        <v>7.5</v>
      </c>
      <c r="AW157">
        <v>7.5</v>
      </c>
      <c r="AX157">
        <v>7.5</v>
      </c>
      <c r="AY157">
        <v>7.5</v>
      </c>
      <c r="AZ157">
        <v>7.5</v>
      </c>
      <c r="BA157">
        <v>7.5</v>
      </c>
      <c r="BB157">
        <v>7.5</v>
      </c>
      <c r="BC157">
        <v>7.5</v>
      </c>
      <c r="BD157">
        <v>7.5</v>
      </c>
      <c r="BE157">
        <v>7.5</v>
      </c>
      <c r="BF157">
        <v>7.5</v>
      </c>
      <c r="BG157">
        <v>7.5</v>
      </c>
      <c r="BH157">
        <v>7.5</v>
      </c>
      <c r="BI157" t="s">
        <v>1505</v>
      </c>
      <c r="BJ157" s="4" t="str">
        <f>Table22[[#This Row],[Ofgem ]]</f>
        <v>4"-5"</v>
      </c>
      <c r="BK157" s="4" t="str">
        <f>Table22[[#This Row],[Pressure]]</f>
        <v>LP</v>
      </c>
      <c r="BL157" s="4" t="str">
        <f>Table22[[#This Row],[Pon Category]]</f>
        <v>Policy</v>
      </c>
      <c r="BM157" s="4" t="str">
        <f>Table22[[#This Row],[Tier]]</f>
        <v>T1</v>
      </c>
      <c r="BN157" s="4" t="str">
        <f>Table22[[#This Row],[PON Material]]</f>
        <v>CI</v>
      </c>
      <c r="BO157" s="4" t="str" cm="1">
        <f t="array" ref="BO1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" spans="1:67" x14ac:dyDescent="0.25">
      <c r="A158" t="s">
        <v>181</v>
      </c>
      <c r="B158" t="s">
        <v>309</v>
      </c>
      <c r="C158" t="s">
        <v>310</v>
      </c>
      <c r="D158" t="s">
        <v>1603</v>
      </c>
      <c r="E158" t="s">
        <v>1738</v>
      </c>
      <c r="F158" t="s">
        <v>1753</v>
      </c>
      <c r="G158" t="s">
        <v>1754</v>
      </c>
      <c r="H158" t="s">
        <v>1755</v>
      </c>
      <c r="I158" t="s">
        <v>1665</v>
      </c>
      <c r="J158" t="s">
        <v>1569</v>
      </c>
      <c r="K158" t="s">
        <v>192</v>
      </c>
      <c r="L158">
        <v>510943307</v>
      </c>
      <c r="M158">
        <v>6</v>
      </c>
      <c r="O158" t="s">
        <v>1570</v>
      </c>
      <c r="P158" t="s">
        <v>1571</v>
      </c>
      <c r="Q158" t="s">
        <v>163</v>
      </c>
      <c r="R158" t="s">
        <v>1572</v>
      </c>
      <c r="S158" t="s">
        <v>64</v>
      </c>
      <c r="T158" t="s">
        <v>52</v>
      </c>
      <c r="U158" t="s">
        <v>1573</v>
      </c>
      <c r="V158" t="s">
        <v>1496</v>
      </c>
      <c r="W158">
        <v>5</v>
      </c>
      <c r="X158">
        <v>37.630000000000003</v>
      </c>
      <c r="Y158" t="s">
        <v>1574</v>
      </c>
      <c r="Z158" t="s">
        <v>1575</v>
      </c>
      <c r="AA158" t="s">
        <v>147</v>
      </c>
      <c r="AC158">
        <v>44565</v>
      </c>
      <c r="AD158">
        <v>44708</v>
      </c>
      <c r="AE158" s="39">
        <v>0</v>
      </c>
      <c r="AF158" s="39">
        <v>23.269999999999992</v>
      </c>
      <c r="AG158" s="39">
        <v>23.269999999999992</v>
      </c>
      <c r="AV158">
        <v>1.79</v>
      </c>
      <c r="AW158">
        <v>1.79</v>
      </c>
      <c r="AX158">
        <v>1.79</v>
      </c>
      <c r="AY158">
        <v>1.79</v>
      </c>
      <c r="AZ158">
        <v>1.79</v>
      </c>
      <c r="BA158">
        <v>1.79</v>
      </c>
      <c r="BB158">
        <v>1.79</v>
      </c>
      <c r="BC158">
        <v>1.79</v>
      </c>
      <c r="BD158">
        <v>1.79</v>
      </c>
      <c r="BE158">
        <v>1.79</v>
      </c>
      <c r="BF158">
        <v>1.79</v>
      </c>
      <c r="BG158">
        <v>1.79</v>
      </c>
      <c r="BH158">
        <v>1.79</v>
      </c>
      <c r="BI158" t="s">
        <v>1505</v>
      </c>
      <c r="BJ158" s="4" t="str">
        <f>Table22[[#This Row],[Ofgem ]]</f>
        <v>4"-5"</v>
      </c>
      <c r="BK158" s="4" t="str">
        <f>Table22[[#This Row],[Pressure]]</f>
        <v>LP</v>
      </c>
      <c r="BL158" s="4" t="str">
        <f>Table22[[#This Row],[Pon Category]]</f>
        <v>Policy</v>
      </c>
      <c r="BM158" s="4" t="str">
        <f>Table22[[#This Row],[Tier]]</f>
        <v>T1</v>
      </c>
      <c r="BN158" s="4" t="str">
        <f>Table22[[#This Row],[PON Material]]</f>
        <v>SI</v>
      </c>
      <c r="BO158" s="4" t="str" cm="1">
        <f t="array" ref="BO1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" spans="1:67" x14ac:dyDescent="0.25">
      <c r="A159" t="s">
        <v>181</v>
      </c>
      <c r="B159" t="s">
        <v>309</v>
      </c>
      <c r="C159" t="s">
        <v>310</v>
      </c>
      <c r="D159" t="s">
        <v>1603</v>
      </c>
      <c r="E159" t="s">
        <v>1738</v>
      </c>
      <c r="F159" t="s">
        <v>1753</v>
      </c>
      <c r="G159" t="s">
        <v>1756</v>
      </c>
      <c r="H159" t="s">
        <v>1757</v>
      </c>
      <c r="I159" t="s">
        <v>1665</v>
      </c>
      <c r="J159" t="s">
        <v>1569</v>
      </c>
      <c r="K159" t="s">
        <v>192</v>
      </c>
      <c r="L159">
        <v>510945091</v>
      </c>
      <c r="M159">
        <v>4</v>
      </c>
      <c r="O159" t="s">
        <v>1570</v>
      </c>
      <c r="P159" t="s">
        <v>1571</v>
      </c>
      <c r="Q159" t="s">
        <v>53</v>
      </c>
      <c r="R159" t="s">
        <v>1572</v>
      </c>
      <c r="S159" t="s">
        <v>64</v>
      </c>
      <c r="T159" t="s">
        <v>52</v>
      </c>
      <c r="U159" t="s">
        <v>1573</v>
      </c>
      <c r="V159" t="s">
        <v>1496</v>
      </c>
      <c r="W159">
        <v>30</v>
      </c>
      <c r="X159">
        <v>160.5</v>
      </c>
      <c r="Y159" t="s">
        <v>1574</v>
      </c>
      <c r="Z159" t="s">
        <v>1575</v>
      </c>
      <c r="AA159" t="s">
        <v>147</v>
      </c>
      <c r="AC159">
        <v>44565</v>
      </c>
      <c r="AD159">
        <v>44708</v>
      </c>
      <c r="AE159" s="39">
        <v>0</v>
      </c>
      <c r="AF159" s="39">
        <v>99.32</v>
      </c>
      <c r="AG159" s="39">
        <v>99.32</v>
      </c>
      <c r="AV159">
        <v>7.64</v>
      </c>
      <c r="AW159">
        <v>7.64</v>
      </c>
      <c r="AX159">
        <v>7.64</v>
      </c>
      <c r="AY159">
        <v>7.64</v>
      </c>
      <c r="AZ159">
        <v>7.64</v>
      </c>
      <c r="BA159">
        <v>7.64</v>
      </c>
      <c r="BB159">
        <v>7.64</v>
      </c>
      <c r="BC159">
        <v>7.64</v>
      </c>
      <c r="BD159">
        <v>7.64</v>
      </c>
      <c r="BE159">
        <v>7.64</v>
      </c>
      <c r="BF159">
        <v>7.64</v>
      </c>
      <c r="BG159">
        <v>7.64</v>
      </c>
      <c r="BH159">
        <v>7.64</v>
      </c>
      <c r="BI159" t="s">
        <v>1505</v>
      </c>
      <c r="BJ159" s="4" t="str">
        <f>Table22[[#This Row],[Ofgem ]]</f>
        <v>4"-5"</v>
      </c>
      <c r="BK159" s="4" t="str">
        <f>Table22[[#This Row],[Pressure]]</f>
        <v>LP</v>
      </c>
      <c r="BL159" s="4" t="str">
        <f>Table22[[#This Row],[Pon Category]]</f>
        <v>Policy</v>
      </c>
      <c r="BM159" s="4" t="str">
        <f>Table22[[#This Row],[Tier]]</f>
        <v>T1</v>
      </c>
      <c r="BN159" s="4" t="str">
        <f>Table22[[#This Row],[PON Material]]</f>
        <v>CI</v>
      </c>
      <c r="BO159" s="4" t="str" cm="1">
        <f t="array" ref="BO1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" spans="1:67" x14ac:dyDescent="0.25">
      <c r="A160" t="s">
        <v>181</v>
      </c>
      <c r="B160" t="s">
        <v>309</v>
      </c>
      <c r="C160" t="s">
        <v>310</v>
      </c>
      <c r="D160" t="s">
        <v>1603</v>
      </c>
      <c r="E160" t="s">
        <v>1738</v>
      </c>
      <c r="F160" t="s">
        <v>1753</v>
      </c>
      <c r="G160" t="s">
        <v>1758</v>
      </c>
      <c r="H160" t="s">
        <v>1759</v>
      </c>
      <c r="I160" t="s">
        <v>1665</v>
      </c>
      <c r="J160" t="s">
        <v>1569</v>
      </c>
      <c r="K160" t="s">
        <v>192</v>
      </c>
      <c r="L160">
        <v>510945052</v>
      </c>
      <c r="M160">
        <v>6</v>
      </c>
      <c r="O160" t="s">
        <v>1570</v>
      </c>
      <c r="P160" t="s">
        <v>1571</v>
      </c>
      <c r="Q160" t="s">
        <v>53</v>
      </c>
      <c r="R160" t="s">
        <v>1572</v>
      </c>
      <c r="S160" t="s">
        <v>64</v>
      </c>
      <c r="T160" t="s">
        <v>52</v>
      </c>
      <c r="U160" t="s">
        <v>1573</v>
      </c>
      <c r="V160" t="s">
        <v>1496</v>
      </c>
      <c r="W160">
        <v>7</v>
      </c>
      <c r="X160">
        <v>332.83</v>
      </c>
      <c r="Y160" t="s">
        <v>1574</v>
      </c>
      <c r="Z160" t="s">
        <v>1575</v>
      </c>
      <c r="AA160" t="s">
        <v>147</v>
      </c>
      <c r="AC160">
        <v>44565</v>
      </c>
      <c r="AD160">
        <v>44708</v>
      </c>
      <c r="AE160" s="39">
        <v>0</v>
      </c>
      <c r="AF160" s="39">
        <v>206.04999999999995</v>
      </c>
      <c r="AG160" s="39">
        <v>206.04999999999995</v>
      </c>
      <c r="AV160">
        <v>15.85</v>
      </c>
      <c r="AW160">
        <v>15.85</v>
      </c>
      <c r="AX160">
        <v>15.85</v>
      </c>
      <c r="AY160">
        <v>15.85</v>
      </c>
      <c r="AZ160">
        <v>15.85</v>
      </c>
      <c r="BA160">
        <v>15.85</v>
      </c>
      <c r="BB160">
        <v>15.85</v>
      </c>
      <c r="BC160">
        <v>15.85</v>
      </c>
      <c r="BD160">
        <v>15.85</v>
      </c>
      <c r="BE160">
        <v>15.85</v>
      </c>
      <c r="BF160">
        <v>15.85</v>
      </c>
      <c r="BG160">
        <v>15.85</v>
      </c>
      <c r="BH160">
        <v>15.85</v>
      </c>
      <c r="BI160" t="s">
        <v>1505</v>
      </c>
      <c r="BJ160" s="4" t="str">
        <f>Table22[[#This Row],[Ofgem ]]</f>
        <v>4"-5"</v>
      </c>
      <c r="BK160" s="4" t="str">
        <f>Table22[[#This Row],[Pressure]]</f>
        <v>LP</v>
      </c>
      <c r="BL160" s="4" t="str">
        <f>Table22[[#This Row],[Pon Category]]</f>
        <v>Policy</v>
      </c>
      <c r="BM160" s="4" t="str">
        <f>Table22[[#This Row],[Tier]]</f>
        <v>T1</v>
      </c>
      <c r="BN160" s="4" t="str">
        <f>Table22[[#This Row],[PON Material]]</f>
        <v>CI</v>
      </c>
      <c r="BO160" s="4" t="str" cm="1">
        <f t="array" ref="BO1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" spans="1:67" x14ac:dyDescent="0.25">
      <c r="A161" t="s">
        <v>181</v>
      </c>
      <c r="B161" t="s">
        <v>309</v>
      </c>
      <c r="C161" t="s">
        <v>310</v>
      </c>
      <c r="D161" t="s">
        <v>1603</v>
      </c>
      <c r="E161" t="s">
        <v>1738</v>
      </c>
      <c r="F161" t="s">
        <v>1753</v>
      </c>
      <c r="G161" t="s">
        <v>1758</v>
      </c>
      <c r="H161" t="s">
        <v>1759</v>
      </c>
      <c r="I161" t="s">
        <v>1665</v>
      </c>
      <c r="J161" t="s">
        <v>1569</v>
      </c>
      <c r="K161" t="s">
        <v>192</v>
      </c>
      <c r="L161">
        <v>510945053</v>
      </c>
      <c r="M161">
        <v>6</v>
      </c>
      <c r="O161" t="s">
        <v>1570</v>
      </c>
      <c r="P161" t="s">
        <v>1571</v>
      </c>
      <c r="Q161" t="s">
        <v>53</v>
      </c>
      <c r="R161" t="s">
        <v>1572</v>
      </c>
      <c r="S161" t="s">
        <v>64</v>
      </c>
      <c r="T161" t="s">
        <v>52</v>
      </c>
      <c r="U161" t="s">
        <v>1573</v>
      </c>
      <c r="V161" t="s">
        <v>1496</v>
      </c>
      <c r="W161">
        <v>4</v>
      </c>
      <c r="X161">
        <v>121.81</v>
      </c>
      <c r="Y161" t="s">
        <v>1574</v>
      </c>
      <c r="Z161" t="s">
        <v>1575</v>
      </c>
      <c r="AA161" t="s">
        <v>147</v>
      </c>
      <c r="AC161">
        <v>44565</v>
      </c>
      <c r="AD161">
        <v>44708</v>
      </c>
      <c r="AE161" s="39">
        <v>0</v>
      </c>
      <c r="AF161" s="39">
        <v>75.399999999999977</v>
      </c>
      <c r="AG161" s="39">
        <v>75.399999999999977</v>
      </c>
      <c r="AV161">
        <v>5.8</v>
      </c>
      <c r="AW161">
        <v>5.8</v>
      </c>
      <c r="AX161">
        <v>5.8</v>
      </c>
      <c r="AY161">
        <v>5.8</v>
      </c>
      <c r="AZ161">
        <v>5.8</v>
      </c>
      <c r="BA161">
        <v>5.8</v>
      </c>
      <c r="BB161">
        <v>5.8</v>
      </c>
      <c r="BC161">
        <v>5.8</v>
      </c>
      <c r="BD161">
        <v>5.8</v>
      </c>
      <c r="BE161">
        <v>5.8</v>
      </c>
      <c r="BF161">
        <v>5.8</v>
      </c>
      <c r="BG161">
        <v>5.8</v>
      </c>
      <c r="BH161">
        <v>5.8</v>
      </c>
      <c r="BI161" t="s">
        <v>1505</v>
      </c>
      <c r="BJ161" s="4" t="str">
        <f>Table22[[#This Row],[Ofgem ]]</f>
        <v>4"-5"</v>
      </c>
      <c r="BK161" s="4" t="str">
        <f>Table22[[#This Row],[Pressure]]</f>
        <v>LP</v>
      </c>
      <c r="BL161" s="4" t="str">
        <f>Table22[[#This Row],[Pon Category]]</f>
        <v>Policy</v>
      </c>
      <c r="BM161" s="4" t="str">
        <f>Table22[[#This Row],[Tier]]</f>
        <v>T1</v>
      </c>
      <c r="BN161" s="4" t="str">
        <f>Table22[[#This Row],[PON Material]]</f>
        <v>CI</v>
      </c>
      <c r="BO161" s="4" t="str" cm="1">
        <f t="array" ref="BO1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" spans="1:67" x14ac:dyDescent="0.25">
      <c r="A162" t="s">
        <v>181</v>
      </c>
      <c r="B162" t="s">
        <v>309</v>
      </c>
      <c r="C162" t="s">
        <v>310</v>
      </c>
      <c r="D162" t="s">
        <v>1603</v>
      </c>
      <c r="E162" t="s">
        <v>1738</v>
      </c>
      <c r="F162" t="s">
        <v>1753</v>
      </c>
      <c r="G162" t="s">
        <v>1758</v>
      </c>
      <c r="H162" t="s">
        <v>1759</v>
      </c>
      <c r="I162" t="s">
        <v>1665</v>
      </c>
      <c r="J162" t="s">
        <v>1569</v>
      </c>
      <c r="K162" t="s">
        <v>192</v>
      </c>
      <c r="L162">
        <v>510945054</v>
      </c>
      <c r="M162">
        <v>4</v>
      </c>
      <c r="O162" t="s">
        <v>1570</v>
      </c>
      <c r="P162" t="s">
        <v>1571</v>
      </c>
      <c r="Q162" t="s">
        <v>53</v>
      </c>
      <c r="R162" t="s">
        <v>1572</v>
      </c>
      <c r="S162" t="s">
        <v>64</v>
      </c>
      <c r="T162" t="s">
        <v>52</v>
      </c>
      <c r="U162" t="s">
        <v>1573</v>
      </c>
      <c r="V162" t="s">
        <v>1496</v>
      </c>
      <c r="W162">
        <v>5</v>
      </c>
      <c r="X162">
        <v>91.93</v>
      </c>
      <c r="Y162" t="s">
        <v>1574</v>
      </c>
      <c r="Z162" t="s">
        <v>1575</v>
      </c>
      <c r="AA162" t="s">
        <v>147</v>
      </c>
      <c r="AC162">
        <v>44565</v>
      </c>
      <c r="AD162">
        <v>44708</v>
      </c>
      <c r="AE162" s="39">
        <v>0</v>
      </c>
      <c r="AF162" s="39">
        <v>56.940000000000012</v>
      </c>
      <c r="AG162" s="39">
        <v>56.940000000000012</v>
      </c>
      <c r="AV162">
        <v>4.38</v>
      </c>
      <c r="AW162">
        <v>4.38</v>
      </c>
      <c r="AX162">
        <v>4.38</v>
      </c>
      <c r="AY162">
        <v>4.38</v>
      </c>
      <c r="AZ162">
        <v>4.38</v>
      </c>
      <c r="BA162">
        <v>4.38</v>
      </c>
      <c r="BB162">
        <v>4.38</v>
      </c>
      <c r="BC162">
        <v>4.38</v>
      </c>
      <c r="BD162">
        <v>4.38</v>
      </c>
      <c r="BE162">
        <v>4.38</v>
      </c>
      <c r="BF162">
        <v>4.38</v>
      </c>
      <c r="BG162">
        <v>4.38</v>
      </c>
      <c r="BH162">
        <v>4.38</v>
      </c>
      <c r="BI162" t="s">
        <v>1505</v>
      </c>
      <c r="BJ162" s="4" t="str">
        <f>Table22[[#This Row],[Ofgem ]]</f>
        <v>4"-5"</v>
      </c>
      <c r="BK162" s="4" t="str">
        <f>Table22[[#This Row],[Pressure]]</f>
        <v>LP</v>
      </c>
      <c r="BL162" s="4" t="str">
        <f>Table22[[#This Row],[Pon Category]]</f>
        <v>Policy</v>
      </c>
      <c r="BM162" s="4" t="str">
        <f>Table22[[#This Row],[Tier]]</f>
        <v>T1</v>
      </c>
      <c r="BN162" s="4" t="str">
        <f>Table22[[#This Row],[PON Material]]</f>
        <v>CI</v>
      </c>
      <c r="BO162" s="4" t="str" cm="1">
        <f t="array" ref="BO1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" spans="1:67" x14ac:dyDescent="0.25">
      <c r="A163" t="s">
        <v>181</v>
      </c>
      <c r="B163" t="s">
        <v>309</v>
      </c>
      <c r="C163" t="s">
        <v>310</v>
      </c>
      <c r="D163" t="s">
        <v>1603</v>
      </c>
      <c r="E163" t="s">
        <v>1738</v>
      </c>
      <c r="F163" t="s">
        <v>1753</v>
      </c>
      <c r="G163" t="s">
        <v>1760</v>
      </c>
      <c r="H163" t="s">
        <v>1761</v>
      </c>
      <c r="I163" t="s">
        <v>1665</v>
      </c>
      <c r="J163" t="s">
        <v>1569</v>
      </c>
      <c r="K163" t="s">
        <v>192</v>
      </c>
      <c r="L163">
        <v>510945048</v>
      </c>
      <c r="M163">
        <v>4</v>
      </c>
      <c r="O163" t="s">
        <v>1570</v>
      </c>
      <c r="P163" t="s">
        <v>1571</v>
      </c>
      <c r="Q163" t="s">
        <v>53</v>
      </c>
      <c r="R163" t="s">
        <v>1572</v>
      </c>
      <c r="S163" t="s">
        <v>64</v>
      </c>
      <c r="T163" t="s">
        <v>52</v>
      </c>
      <c r="U163" t="s">
        <v>1573</v>
      </c>
      <c r="V163" t="s">
        <v>1496</v>
      </c>
      <c r="W163">
        <v>12</v>
      </c>
      <c r="X163">
        <v>228.52</v>
      </c>
      <c r="Y163" t="s">
        <v>1574</v>
      </c>
      <c r="Z163" t="s">
        <v>1575</v>
      </c>
      <c r="AA163" t="s">
        <v>147</v>
      </c>
      <c r="AC163">
        <v>44565</v>
      </c>
      <c r="AD163">
        <v>44708</v>
      </c>
      <c r="AE163" s="39">
        <v>0</v>
      </c>
      <c r="AF163" s="39">
        <v>141.43999999999997</v>
      </c>
      <c r="AG163" s="39">
        <v>141.43999999999997</v>
      </c>
      <c r="AV163">
        <v>10.88</v>
      </c>
      <c r="AW163">
        <v>10.88</v>
      </c>
      <c r="AX163">
        <v>10.88</v>
      </c>
      <c r="AY163">
        <v>10.88</v>
      </c>
      <c r="AZ163">
        <v>10.88</v>
      </c>
      <c r="BA163">
        <v>10.88</v>
      </c>
      <c r="BB163">
        <v>10.88</v>
      </c>
      <c r="BC163">
        <v>10.88</v>
      </c>
      <c r="BD163">
        <v>10.88</v>
      </c>
      <c r="BE163">
        <v>10.88</v>
      </c>
      <c r="BF163">
        <v>10.88</v>
      </c>
      <c r="BG163">
        <v>10.88</v>
      </c>
      <c r="BH163">
        <v>10.88</v>
      </c>
      <c r="BI163" t="s">
        <v>1505</v>
      </c>
      <c r="BJ163" s="4" t="str">
        <f>Table22[[#This Row],[Ofgem ]]</f>
        <v>4"-5"</v>
      </c>
      <c r="BK163" s="4" t="str">
        <f>Table22[[#This Row],[Pressure]]</f>
        <v>LP</v>
      </c>
      <c r="BL163" s="4" t="str">
        <f>Table22[[#This Row],[Pon Category]]</f>
        <v>Policy</v>
      </c>
      <c r="BM163" s="4" t="str">
        <f>Table22[[#This Row],[Tier]]</f>
        <v>T1</v>
      </c>
      <c r="BN163" s="4" t="str">
        <f>Table22[[#This Row],[PON Material]]</f>
        <v>CI</v>
      </c>
      <c r="BO163" s="4" t="str" cm="1">
        <f t="array" ref="BO1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" spans="1:67" x14ac:dyDescent="0.25">
      <c r="A164" t="s">
        <v>181</v>
      </c>
      <c r="B164" t="s">
        <v>309</v>
      </c>
      <c r="C164" t="s">
        <v>310</v>
      </c>
      <c r="D164" t="s">
        <v>1603</v>
      </c>
      <c r="E164" t="s">
        <v>1738</v>
      </c>
      <c r="F164" t="s">
        <v>1753</v>
      </c>
      <c r="G164" t="s">
        <v>1762</v>
      </c>
      <c r="H164" t="s">
        <v>1763</v>
      </c>
      <c r="I164" t="s">
        <v>1665</v>
      </c>
      <c r="J164" t="s">
        <v>1569</v>
      </c>
      <c r="K164" t="s">
        <v>192</v>
      </c>
      <c r="L164">
        <v>510944240</v>
      </c>
      <c r="M164">
        <v>4</v>
      </c>
      <c r="O164" t="s">
        <v>1570</v>
      </c>
      <c r="P164" t="s">
        <v>1571</v>
      </c>
      <c r="Q164" t="s">
        <v>163</v>
      </c>
      <c r="R164" t="s">
        <v>1572</v>
      </c>
      <c r="S164" t="s">
        <v>64</v>
      </c>
      <c r="T164" t="s">
        <v>52</v>
      </c>
      <c r="U164" t="s">
        <v>1573</v>
      </c>
      <c r="V164" t="s">
        <v>1496</v>
      </c>
      <c r="W164">
        <v>3</v>
      </c>
      <c r="X164">
        <v>96.33</v>
      </c>
      <c r="Y164" t="s">
        <v>1574</v>
      </c>
      <c r="Z164" t="s">
        <v>1575</v>
      </c>
      <c r="AA164" t="s">
        <v>147</v>
      </c>
      <c r="AC164">
        <v>44565</v>
      </c>
      <c r="AD164">
        <v>44708</v>
      </c>
      <c r="AE164" s="39">
        <v>0</v>
      </c>
      <c r="AF164" s="39">
        <v>59.670000000000016</v>
      </c>
      <c r="AG164" s="39">
        <v>59.670000000000016</v>
      </c>
      <c r="AV164">
        <v>4.59</v>
      </c>
      <c r="AW164">
        <v>4.59</v>
      </c>
      <c r="AX164">
        <v>4.59</v>
      </c>
      <c r="AY164">
        <v>4.59</v>
      </c>
      <c r="AZ164">
        <v>4.59</v>
      </c>
      <c r="BA164">
        <v>4.59</v>
      </c>
      <c r="BB164">
        <v>4.59</v>
      </c>
      <c r="BC164">
        <v>4.59</v>
      </c>
      <c r="BD164">
        <v>4.59</v>
      </c>
      <c r="BE164">
        <v>4.59</v>
      </c>
      <c r="BF164">
        <v>4.59</v>
      </c>
      <c r="BG164">
        <v>4.59</v>
      </c>
      <c r="BH164">
        <v>4.59</v>
      </c>
      <c r="BI164" t="s">
        <v>1505</v>
      </c>
      <c r="BJ164" s="4" t="str">
        <f>Table22[[#This Row],[Ofgem ]]</f>
        <v>4"-5"</v>
      </c>
      <c r="BK164" s="4" t="str">
        <f>Table22[[#This Row],[Pressure]]</f>
        <v>LP</v>
      </c>
      <c r="BL164" s="4" t="str">
        <f>Table22[[#This Row],[Pon Category]]</f>
        <v>Policy</v>
      </c>
      <c r="BM164" s="4" t="str">
        <f>Table22[[#This Row],[Tier]]</f>
        <v>T1</v>
      </c>
      <c r="BN164" s="4" t="str">
        <f>Table22[[#This Row],[PON Material]]</f>
        <v>SI</v>
      </c>
      <c r="BO164" s="4" t="str" cm="1">
        <f t="array" ref="BO1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" spans="1:67" x14ac:dyDescent="0.25">
      <c r="A165" t="s">
        <v>181</v>
      </c>
      <c r="B165" t="s">
        <v>309</v>
      </c>
      <c r="C165" t="s">
        <v>312</v>
      </c>
      <c r="D165" t="s">
        <v>10</v>
      </c>
      <c r="E165" t="s">
        <v>1764</v>
      </c>
      <c r="F165" t="s">
        <v>391</v>
      </c>
      <c r="G165" t="s">
        <v>1765</v>
      </c>
      <c r="H165" t="s">
        <v>403</v>
      </c>
      <c r="I165" t="s">
        <v>1568</v>
      </c>
      <c r="J165" t="s">
        <v>1628</v>
      </c>
      <c r="K165" t="s">
        <v>281</v>
      </c>
      <c r="L165">
        <v>220001280427</v>
      </c>
      <c r="M165">
        <v>4</v>
      </c>
      <c r="O165" t="s">
        <v>1570</v>
      </c>
      <c r="P165" t="s">
        <v>1571</v>
      </c>
      <c r="Q165" t="s">
        <v>53</v>
      </c>
      <c r="R165" t="s">
        <v>1572</v>
      </c>
      <c r="S165" t="s">
        <v>64</v>
      </c>
      <c r="T165" t="s">
        <v>52</v>
      </c>
      <c r="U165" t="s">
        <v>1573</v>
      </c>
      <c r="V165" t="s">
        <v>1496</v>
      </c>
      <c r="W165">
        <v>42</v>
      </c>
      <c r="X165">
        <v>130.38999999999999</v>
      </c>
      <c r="Y165" t="s">
        <v>1574</v>
      </c>
      <c r="Z165" t="s">
        <v>1575</v>
      </c>
      <c r="AA165" t="s">
        <v>147</v>
      </c>
      <c r="AC165">
        <v>44410</v>
      </c>
      <c r="AD165">
        <v>44547</v>
      </c>
      <c r="AE165" s="39">
        <v>130.44000000000003</v>
      </c>
      <c r="AF165" s="39">
        <v>0</v>
      </c>
      <c r="AG165" s="39">
        <v>130.44000000000003</v>
      </c>
      <c r="AH165">
        <v>10.87</v>
      </c>
      <c r="AI165">
        <v>10.87</v>
      </c>
      <c r="AJ165">
        <v>10.87</v>
      </c>
      <c r="AK165">
        <v>10.87</v>
      </c>
      <c r="AL165">
        <v>10.87</v>
      </c>
      <c r="AM165">
        <v>10.87</v>
      </c>
      <c r="AN165">
        <v>10.87</v>
      </c>
      <c r="AO165">
        <v>10.87</v>
      </c>
      <c r="AP165">
        <v>10.87</v>
      </c>
      <c r="AQ165">
        <v>10.87</v>
      </c>
      <c r="AR165">
        <v>10.87</v>
      </c>
      <c r="AS165">
        <v>10.87</v>
      </c>
      <c r="BI165" t="s">
        <v>1505</v>
      </c>
      <c r="BJ165" s="4" t="str">
        <f>Table22[[#This Row],[Ofgem ]]</f>
        <v>4"-5"</v>
      </c>
      <c r="BK165" s="4" t="str">
        <f>Table22[[#This Row],[Pressure]]</f>
        <v>LP</v>
      </c>
      <c r="BL165" s="4" t="str">
        <f>Table22[[#This Row],[Pon Category]]</f>
        <v>Policy</v>
      </c>
      <c r="BM165" s="4" t="str">
        <f>Table22[[#This Row],[Tier]]</f>
        <v>T1</v>
      </c>
      <c r="BN165" s="4" t="str">
        <f>Table22[[#This Row],[PON Material]]</f>
        <v>CI</v>
      </c>
      <c r="BO165" s="4" t="str" cm="1">
        <f t="array" ref="BO1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" spans="1:67" x14ac:dyDescent="0.25">
      <c r="A166" t="s">
        <v>181</v>
      </c>
      <c r="B166" t="s">
        <v>309</v>
      </c>
      <c r="C166" t="s">
        <v>312</v>
      </c>
      <c r="D166" t="s">
        <v>10</v>
      </c>
      <c r="E166" t="s">
        <v>1764</v>
      </c>
      <c r="F166" t="s">
        <v>391</v>
      </c>
      <c r="G166" t="s">
        <v>1766</v>
      </c>
      <c r="H166" t="s">
        <v>392</v>
      </c>
      <c r="I166" t="s">
        <v>1568</v>
      </c>
      <c r="J166" t="s">
        <v>1628</v>
      </c>
      <c r="K166" t="s">
        <v>281</v>
      </c>
      <c r="L166">
        <v>510780084</v>
      </c>
      <c r="M166">
        <v>8</v>
      </c>
      <c r="O166" t="s">
        <v>1570</v>
      </c>
      <c r="P166" t="s">
        <v>1571</v>
      </c>
      <c r="Q166" t="s">
        <v>53</v>
      </c>
      <c r="R166" t="s">
        <v>1572</v>
      </c>
      <c r="S166" t="s">
        <v>64</v>
      </c>
      <c r="T166" t="s">
        <v>52</v>
      </c>
      <c r="U166" t="s">
        <v>1573</v>
      </c>
      <c r="V166" s="42" t="s">
        <v>1496</v>
      </c>
      <c r="W166">
        <v>11</v>
      </c>
      <c r="X166">
        <v>526.70000000000005</v>
      </c>
      <c r="Y166" t="s">
        <v>1574</v>
      </c>
      <c r="Z166" t="s">
        <v>1575</v>
      </c>
      <c r="AA166" t="s">
        <v>147</v>
      </c>
      <c r="AC166">
        <v>44410</v>
      </c>
      <c r="AD166">
        <v>44547</v>
      </c>
      <c r="AE166" s="39">
        <v>512.7600000000001</v>
      </c>
      <c r="AF166" s="39">
        <v>0</v>
      </c>
      <c r="AG166" s="39">
        <v>512.7600000000001</v>
      </c>
      <c r="AH166">
        <v>42.73</v>
      </c>
      <c r="AI166">
        <v>42.73</v>
      </c>
      <c r="AJ166">
        <v>42.73</v>
      </c>
      <c r="AK166">
        <v>42.73</v>
      </c>
      <c r="AL166">
        <v>42.73</v>
      </c>
      <c r="AM166">
        <v>42.73</v>
      </c>
      <c r="AN166">
        <v>42.73</v>
      </c>
      <c r="AO166">
        <v>42.73</v>
      </c>
      <c r="AP166">
        <v>42.73</v>
      </c>
      <c r="AQ166">
        <v>42.73</v>
      </c>
      <c r="AR166">
        <v>42.73</v>
      </c>
      <c r="AS166">
        <v>42.73</v>
      </c>
      <c r="BI166" t="s">
        <v>1505</v>
      </c>
      <c r="BJ166" s="4" t="str">
        <f>Table22[[#This Row],[Ofgem ]]</f>
        <v>4"-5"</v>
      </c>
      <c r="BK166" s="4" t="str">
        <f>Table22[[#This Row],[Pressure]]</f>
        <v>LP</v>
      </c>
      <c r="BL166" s="4" t="str">
        <f>Table22[[#This Row],[Pon Category]]</f>
        <v>Policy</v>
      </c>
      <c r="BM166" s="4" t="str">
        <f>Table22[[#This Row],[Tier]]</f>
        <v>T1</v>
      </c>
      <c r="BN166" s="4" t="str">
        <f>Table22[[#This Row],[PON Material]]</f>
        <v>CI</v>
      </c>
      <c r="BO166" s="4" t="str" cm="1">
        <f t="array" ref="BO1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" spans="1:67" x14ac:dyDescent="0.25">
      <c r="A167" t="s">
        <v>181</v>
      </c>
      <c r="B167" t="s">
        <v>309</v>
      </c>
      <c r="C167" t="s">
        <v>312</v>
      </c>
      <c r="D167" t="s">
        <v>10</v>
      </c>
      <c r="E167" t="s">
        <v>1764</v>
      </c>
      <c r="F167" t="s">
        <v>400</v>
      </c>
      <c r="G167" t="s">
        <v>1767</v>
      </c>
      <c r="H167" t="s">
        <v>410</v>
      </c>
      <c r="I167" t="s">
        <v>1568</v>
      </c>
      <c r="J167" t="s">
        <v>1628</v>
      </c>
      <c r="K167" t="s">
        <v>281</v>
      </c>
      <c r="L167">
        <v>510786390</v>
      </c>
      <c r="M167">
        <v>100</v>
      </c>
      <c r="O167" t="s">
        <v>1570</v>
      </c>
      <c r="P167" t="s">
        <v>220</v>
      </c>
      <c r="Q167" t="s">
        <v>91</v>
      </c>
      <c r="R167" t="s">
        <v>1572</v>
      </c>
      <c r="S167" t="s">
        <v>64</v>
      </c>
      <c r="T167" t="s">
        <v>52</v>
      </c>
      <c r="U167" t="s">
        <v>1573</v>
      </c>
      <c r="V167" t="s">
        <v>1496</v>
      </c>
      <c r="W167">
        <v>12</v>
      </c>
      <c r="X167">
        <v>42.54</v>
      </c>
      <c r="Y167" t="s">
        <v>1574</v>
      </c>
      <c r="Z167" t="s">
        <v>1575</v>
      </c>
      <c r="AA167" t="s">
        <v>147</v>
      </c>
      <c r="AC167">
        <v>44466</v>
      </c>
      <c r="AD167">
        <v>44477</v>
      </c>
      <c r="AE167" s="39">
        <v>42.54</v>
      </c>
      <c r="AF167" s="39">
        <v>0</v>
      </c>
      <c r="AG167" s="39">
        <v>42.54</v>
      </c>
      <c r="AH167">
        <v>21.27</v>
      </c>
      <c r="AI167">
        <v>21.27</v>
      </c>
      <c r="BI167" t="s">
        <v>1505</v>
      </c>
      <c r="BJ167" s="4" t="str">
        <f>Table22[[#This Row],[Ofgem ]]</f>
        <v>4"-5"</v>
      </c>
      <c r="BK167" s="4" t="str">
        <f>Table22[[#This Row],[Pressure]]</f>
        <v>LP</v>
      </c>
      <c r="BL167" s="4" t="str">
        <f>Table22[[#This Row],[Pon Category]]</f>
        <v>Policy</v>
      </c>
      <c r="BM167" s="4" t="str">
        <f>Table22[[#This Row],[Tier]]</f>
        <v>T1</v>
      </c>
      <c r="BN167" s="4" t="str">
        <f>Table22[[#This Row],[PON Material]]</f>
        <v>DI</v>
      </c>
      <c r="BO167" s="4" t="str" cm="1">
        <f t="array" ref="BO1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" spans="1:67" x14ac:dyDescent="0.25">
      <c r="A168" t="s">
        <v>181</v>
      </c>
      <c r="B168" t="s">
        <v>309</v>
      </c>
      <c r="C168" t="s">
        <v>312</v>
      </c>
      <c r="D168" t="s">
        <v>10</v>
      </c>
      <c r="E168" t="s">
        <v>1764</v>
      </c>
      <c r="F168" t="s">
        <v>400</v>
      </c>
      <c r="G168" t="s">
        <v>1768</v>
      </c>
      <c r="H168" t="s">
        <v>401</v>
      </c>
      <c r="I168" t="s">
        <v>1568</v>
      </c>
      <c r="J168" t="s">
        <v>1628</v>
      </c>
      <c r="K168" t="s">
        <v>281</v>
      </c>
      <c r="L168">
        <v>510842281</v>
      </c>
      <c r="M168">
        <v>150</v>
      </c>
      <c r="O168" t="s">
        <v>1570</v>
      </c>
      <c r="P168" t="s">
        <v>220</v>
      </c>
      <c r="Q168" t="s">
        <v>91</v>
      </c>
      <c r="R168" t="s">
        <v>1572</v>
      </c>
      <c r="S168" t="s">
        <v>64</v>
      </c>
      <c r="T168" t="s">
        <v>52</v>
      </c>
      <c r="U168" t="s">
        <v>1573</v>
      </c>
      <c r="V168" t="s">
        <v>1496</v>
      </c>
      <c r="W168">
        <v>22</v>
      </c>
      <c r="X168">
        <v>68.040000000000006</v>
      </c>
      <c r="Y168" t="s">
        <v>1574</v>
      </c>
      <c r="Z168" t="s">
        <v>1575</v>
      </c>
      <c r="AA168" t="s">
        <v>147</v>
      </c>
      <c r="AC168">
        <v>44466</v>
      </c>
      <c r="AD168">
        <v>44477</v>
      </c>
      <c r="AE168" s="39">
        <v>68.040000000000006</v>
      </c>
      <c r="AF168" s="39">
        <v>0</v>
      </c>
      <c r="AG168" s="39">
        <v>68.040000000000006</v>
      </c>
      <c r="AH168">
        <v>34.020000000000003</v>
      </c>
      <c r="AI168">
        <v>34.020000000000003</v>
      </c>
      <c r="BI168" t="s">
        <v>1505</v>
      </c>
      <c r="BJ168" s="4" t="str">
        <f>Table22[[#This Row],[Ofgem ]]</f>
        <v>4"-5"</v>
      </c>
      <c r="BK168" s="4" t="str">
        <f>Table22[[#This Row],[Pressure]]</f>
        <v>LP</v>
      </c>
      <c r="BL168" s="4" t="str">
        <f>Table22[[#This Row],[Pon Category]]</f>
        <v>Policy</v>
      </c>
      <c r="BM168" s="4" t="str">
        <f>Table22[[#This Row],[Tier]]</f>
        <v>T1</v>
      </c>
      <c r="BN168" s="4" t="str">
        <f>Table22[[#This Row],[PON Material]]</f>
        <v>DI</v>
      </c>
      <c r="BO168" s="4" t="str" cm="1">
        <f t="array" ref="BO1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" spans="1:67" x14ac:dyDescent="0.25">
      <c r="A169" t="s">
        <v>181</v>
      </c>
      <c r="B169" t="s">
        <v>309</v>
      </c>
      <c r="C169" t="s">
        <v>312</v>
      </c>
      <c r="D169" t="s">
        <v>10</v>
      </c>
      <c r="E169" t="s">
        <v>1764</v>
      </c>
      <c r="F169" t="s">
        <v>1769</v>
      </c>
      <c r="G169" t="s">
        <v>1770</v>
      </c>
      <c r="H169" t="s">
        <v>1771</v>
      </c>
      <c r="I169" t="s">
        <v>1568</v>
      </c>
      <c r="J169" t="s">
        <v>1629</v>
      </c>
      <c r="K169" t="s">
        <v>201</v>
      </c>
      <c r="L169">
        <v>510778326</v>
      </c>
      <c r="M169">
        <v>100</v>
      </c>
      <c r="O169" t="s">
        <v>1570</v>
      </c>
      <c r="P169" t="s">
        <v>220</v>
      </c>
      <c r="Q169" t="s">
        <v>91</v>
      </c>
      <c r="R169" t="s">
        <v>1572</v>
      </c>
      <c r="S169" t="s">
        <v>64</v>
      </c>
      <c r="T169" t="s">
        <v>52</v>
      </c>
      <c r="U169" t="s">
        <v>1573</v>
      </c>
      <c r="V169" t="s">
        <v>1496</v>
      </c>
      <c r="W169">
        <v>21</v>
      </c>
      <c r="X169">
        <v>65.55</v>
      </c>
      <c r="Y169" t="s">
        <v>1574</v>
      </c>
      <c r="Z169" t="s">
        <v>1575</v>
      </c>
      <c r="AA169" t="s">
        <v>147</v>
      </c>
      <c r="AC169">
        <v>44473</v>
      </c>
      <c r="AD169">
        <v>44498</v>
      </c>
      <c r="AE169" s="39">
        <v>65.56</v>
      </c>
      <c r="AF169" s="39">
        <v>0</v>
      </c>
      <c r="AG169" s="39">
        <v>65.56</v>
      </c>
      <c r="AI169">
        <v>16.39</v>
      </c>
      <c r="AJ169">
        <v>16.39</v>
      </c>
      <c r="AK169">
        <v>16.39</v>
      </c>
      <c r="AL169">
        <v>16.39</v>
      </c>
      <c r="BI169" t="s">
        <v>1505</v>
      </c>
      <c r="BJ169" s="4" t="str">
        <f>Table22[[#This Row],[Ofgem ]]</f>
        <v>4"-5"</v>
      </c>
      <c r="BK169" s="4" t="str">
        <f>Table22[[#This Row],[Pressure]]</f>
        <v>LP</v>
      </c>
      <c r="BL169" s="4" t="str">
        <f>Table22[[#This Row],[Pon Category]]</f>
        <v>Policy</v>
      </c>
      <c r="BM169" s="4" t="str">
        <f>Table22[[#This Row],[Tier]]</f>
        <v>T1</v>
      </c>
      <c r="BN169" s="4" t="str">
        <f>Table22[[#This Row],[PON Material]]</f>
        <v>DI</v>
      </c>
      <c r="BO169" s="4" t="str" cm="1">
        <f t="array" ref="BO1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" spans="1:67" x14ac:dyDescent="0.25">
      <c r="A170" t="s">
        <v>181</v>
      </c>
      <c r="B170" t="s">
        <v>309</v>
      </c>
      <c r="C170" t="s">
        <v>312</v>
      </c>
      <c r="D170" t="s">
        <v>10</v>
      </c>
      <c r="E170" t="s">
        <v>1764</v>
      </c>
      <c r="F170" t="s">
        <v>1769</v>
      </c>
      <c r="G170" t="s">
        <v>1772</v>
      </c>
      <c r="H170" t="s">
        <v>1773</v>
      </c>
      <c r="I170" t="s">
        <v>1568</v>
      </c>
      <c r="J170" t="s">
        <v>1629</v>
      </c>
      <c r="K170" t="s">
        <v>201</v>
      </c>
      <c r="L170">
        <v>510880820</v>
      </c>
      <c r="M170">
        <v>100</v>
      </c>
      <c r="O170" t="s">
        <v>1570</v>
      </c>
      <c r="P170" t="s">
        <v>220</v>
      </c>
      <c r="Q170" t="s">
        <v>91</v>
      </c>
      <c r="R170" t="s">
        <v>1572</v>
      </c>
      <c r="S170" t="s">
        <v>64</v>
      </c>
      <c r="T170" t="s">
        <v>52</v>
      </c>
      <c r="U170" t="s">
        <v>1573</v>
      </c>
      <c r="V170" t="s">
        <v>1496</v>
      </c>
      <c r="W170">
        <v>37</v>
      </c>
      <c r="X170">
        <v>143.19999999999999</v>
      </c>
      <c r="Y170" t="s">
        <v>1574</v>
      </c>
      <c r="Z170" t="s">
        <v>1575</v>
      </c>
      <c r="AA170" t="s">
        <v>90</v>
      </c>
      <c r="AC170">
        <v>44473</v>
      </c>
      <c r="AD170">
        <v>44498</v>
      </c>
      <c r="AE170" s="39">
        <v>143.19999999999999</v>
      </c>
      <c r="AF170" s="39">
        <v>0</v>
      </c>
      <c r="AG170" s="39">
        <v>143.19999999999999</v>
      </c>
      <c r="AI170">
        <v>35.799999999999997</v>
      </c>
      <c r="AJ170">
        <v>35.799999999999997</v>
      </c>
      <c r="AK170">
        <v>35.799999999999997</v>
      </c>
      <c r="AL170">
        <v>35.799999999999997</v>
      </c>
      <c r="BI170" t="s">
        <v>1505</v>
      </c>
      <c r="BJ170" s="4" t="str">
        <f>Table22[[#This Row],[Ofgem ]]</f>
        <v>4"-5"</v>
      </c>
      <c r="BK170" s="4" t="str">
        <f>Table22[[#This Row],[Pressure]]</f>
        <v>LP</v>
      </c>
      <c r="BL170" s="4" t="str">
        <f>Table22[[#This Row],[Pon Category]]</f>
        <v>Policy</v>
      </c>
      <c r="BM170" s="4" t="str">
        <f>Table22[[#This Row],[Tier]]</f>
        <v>T1</v>
      </c>
      <c r="BN170" s="4" t="str">
        <f>Table22[[#This Row],[PON Material]]</f>
        <v>DI</v>
      </c>
      <c r="BO170" s="4" t="str" cm="1">
        <f t="array" ref="BO1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" spans="1:67" x14ac:dyDescent="0.25">
      <c r="A171" t="s">
        <v>181</v>
      </c>
      <c r="B171" t="s">
        <v>309</v>
      </c>
      <c r="C171" t="s">
        <v>312</v>
      </c>
      <c r="D171" t="s">
        <v>1603</v>
      </c>
      <c r="E171" t="s">
        <v>1764</v>
      </c>
      <c r="F171" t="s">
        <v>1774</v>
      </c>
      <c r="G171" t="s">
        <v>1775</v>
      </c>
      <c r="H171" t="s">
        <v>1776</v>
      </c>
      <c r="I171" t="s">
        <v>1568</v>
      </c>
      <c r="J171" t="s">
        <v>1777</v>
      </c>
      <c r="K171" t="s">
        <v>205</v>
      </c>
      <c r="L171">
        <v>510857167</v>
      </c>
      <c r="M171">
        <v>6</v>
      </c>
      <c r="O171" t="s">
        <v>1570</v>
      </c>
      <c r="P171" t="s">
        <v>1571</v>
      </c>
      <c r="Q171" t="s">
        <v>53</v>
      </c>
      <c r="R171" t="s">
        <v>1572</v>
      </c>
      <c r="S171" t="s">
        <v>64</v>
      </c>
      <c r="T171" t="s">
        <v>52</v>
      </c>
      <c r="U171" t="s">
        <v>1573</v>
      </c>
      <c r="V171" t="s">
        <v>1496</v>
      </c>
      <c r="W171">
        <v>9</v>
      </c>
      <c r="X171">
        <v>333.51</v>
      </c>
      <c r="Y171" t="s">
        <v>1574</v>
      </c>
      <c r="Z171" t="s">
        <v>1575</v>
      </c>
      <c r="AA171" t="s">
        <v>147</v>
      </c>
      <c r="AC171">
        <v>44565</v>
      </c>
      <c r="AD171">
        <v>44652</v>
      </c>
      <c r="AE171" s="39">
        <v>0</v>
      </c>
      <c r="AF171" s="39">
        <v>333.44999999999993</v>
      </c>
      <c r="AG171" s="39">
        <v>333.44999999999993</v>
      </c>
      <c r="AV171">
        <v>25.65</v>
      </c>
      <c r="AW171">
        <v>25.65</v>
      </c>
      <c r="AX171">
        <v>25.65</v>
      </c>
      <c r="AY171">
        <v>25.65</v>
      </c>
      <c r="AZ171">
        <v>25.65</v>
      </c>
      <c r="BA171">
        <v>25.65</v>
      </c>
      <c r="BB171">
        <v>25.65</v>
      </c>
      <c r="BC171">
        <v>25.65</v>
      </c>
      <c r="BD171">
        <v>25.65</v>
      </c>
      <c r="BE171">
        <v>25.65</v>
      </c>
      <c r="BF171">
        <v>25.65</v>
      </c>
      <c r="BG171">
        <v>25.65</v>
      </c>
      <c r="BH171">
        <v>25.65</v>
      </c>
      <c r="BI171" t="s">
        <v>1505</v>
      </c>
      <c r="BJ171" s="4" t="str">
        <f>Table22[[#This Row],[Ofgem ]]</f>
        <v>4"-5"</v>
      </c>
      <c r="BK171" s="4" t="str">
        <f>Table22[[#This Row],[Pressure]]</f>
        <v>LP</v>
      </c>
      <c r="BL171" s="4" t="str">
        <f>Table22[[#This Row],[Pon Category]]</f>
        <v>Policy</v>
      </c>
      <c r="BM171" s="4" t="str">
        <f>Table22[[#This Row],[Tier]]</f>
        <v>T1</v>
      </c>
      <c r="BN171" s="4" t="str">
        <f>Table22[[#This Row],[PON Material]]</f>
        <v>CI</v>
      </c>
      <c r="BO171" s="4" t="str" cm="1">
        <f t="array" ref="BO1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" spans="1:67" x14ac:dyDescent="0.25">
      <c r="A172" t="s">
        <v>181</v>
      </c>
      <c r="B172" t="s">
        <v>309</v>
      </c>
      <c r="C172" t="s">
        <v>312</v>
      </c>
      <c r="D172" t="s">
        <v>1603</v>
      </c>
      <c r="E172" t="s">
        <v>1764</v>
      </c>
      <c r="F172" t="s">
        <v>1774</v>
      </c>
      <c r="G172" t="s">
        <v>1778</v>
      </c>
      <c r="H172" t="s">
        <v>1779</v>
      </c>
      <c r="I172" t="s">
        <v>1568</v>
      </c>
      <c r="J172" t="s">
        <v>1777</v>
      </c>
      <c r="K172" t="s">
        <v>205</v>
      </c>
      <c r="L172">
        <v>510894089</v>
      </c>
      <c r="M172">
        <v>4</v>
      </c>
      <c r="O172" t="s">
        <v>1570</v>
      </c>
      <c r="P172" t="s">
        <v>1571</v>
      </c>
      <c r="Q172" t="s">
        <v>53</v>
      </c>
      <c r="R172" t="s">
        <v>1572</v>
      </c>
      <c r="S172" t="s">
        <v>64</v>
      </c>
      <c r="T172" t="s">
        <v>52</v>
      </c>
      <c r="U172" t="s">
        <v>1573</v>
      </c>
      <c r="V172" t="s">
        <v>1496</v>
      </c>
      <c r="W172">
        <v>11</v>
      </c>
      <c r="X172">
        <v>40.47</v>
      </c>
      <c r="Y172" t="s">
        <v>1574</v>
      </c>
      <c r="Z172" t="s">
        <v>1575</v>
      </c>
      <c r="AA172" t="s">
        <v>147</v>
      </c>
      <c r="AC172">
        <v>44565</v>
      </c>
      <c r="AD172">
        <v>44652</v>
      </c>
      <c r="AE172" s="39">
        <v>0</v>
      </c>
      <c r="AF172" s="39">
        <v>40.43</v>
      </c>
      <c r="AG172" s="39">
        <v>40.43</v>
      </c>
      <c r="AV172">
        <v>3.11</v>
      </c>
      <c r="AW172">
        <v>3.11</v>
      </c>
      <c r="AX172">
        <v>3.11</v>
      </c>
      <c r="AY172">
        <v>3.11</v>
      </c>
      <c r="AZ172">
        <v>3.11</v>
      </c>
      <c r="BA172">
        <v>3.11</v>
      </c>
      <c r="BB172">
        <v>3.11</v>
      </c>
      <c r="BC172">
        <v>3.11</v>
      </c>
      <c r="BD172">
        <v>3.11</v>
      </c>
      <c r="BE172">
        <v>3.11</v>
      </c>
      <c r="BF172">
        <v>3.11</v>
      </c>
      <c r="BG172">
        <v>3.11</v>
      </c>
      <c r="BH172">
        <v>3.11</v>
      </c>
      <c r="BI172" t="s">
        <v>1505</v>
      </c>
      <c r="BJ172" s="4" t="str">
        <f>Table22[[#This Row],[Ofgem ]]</f>
        <v>4"-5"</v>
      </c>
      <c r="BK172" s="4" t="str">
        <f>Table22[[#This Row],[Pressure]]</f>
        <v>LP</v>
      </c>
      <c r="BL172" s="4" t="str">
        <f>Table22[[#This Row],[Pon Category]]</f>
        <v>Policy</v>
      </c>
      <c r="BM172" s="4" t="str">
        <f>Table22[[#This Row],[Tier]]</f>
        <v>T1</v>
      </c>
      <c r="BN172" s="4" t="str">
        <f>Table22[[#This Row],[PON Material]]</f>
        <v>CI</v>
      </c>
      <c r="BO172" s="4" t="str" cm="1">
        <f t="array" ref="BO1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" spans="1:67" x14ac:dyDescent="0.25">
      <c r="A173" t="s">
        <v>181</v>
      </c>
      <c r="B173" t="s">
        <v>309</v>
      </c>
      <c r="C173" t="s">
        <v>312</v>
      </c>
      <c r="D173" t="s">
        <v>1603</v>
      </c>
      <c r="E173" t="s">
        <v>1764</v>
      </c>
      <c r="F173" t="s">
        <v>1774</v>
      </c>
      <c r="G173" t="s">
        <v>1780</v>
      </c>
      <c r="H173" t="s">
        <v>1781</v>
      </c>
      <c r="I173" t="s">
        <v>1568</v>
      </c>
      <c r="J173" t="s">
        <v>1777</v>
      </c>
      <c r="K173" t="s">
        <v>205</v>
      </c>
      <c r="L173">
        <v>510889081</v>
      </c>
      <c r="M173">
        <v>4</v>
      </c>
      <c r="O173" t="s">
        <v>1570</v>
      </c>
      <c r="P173" t="s">
        <v>1571</v>
      </c>
      <c r="Q173" t="s">
        <v>53</v>
      </c>
      <c r="R173" t="s">
        <v>1572</v>
      </c>
      <c r="S173" t="s">
        <v>64</v>
      </c>
      <c r="T173" t="s">
        <v>52</v>
      </c>
      <c r="U173" t="s">
        <v>1573</v>
      </c>
      <c r="V173" t="s">
        <v>1496</v>
      </c>
      <c r="W173">
        <v>62</v>
      </c>
      <c r="X173">
        <v>338.03</v>
      </c>
      <c r="Y173" t="s">
        <v>1574</v>
      </c>
      <c r="Z173" t="s">
        <v>1575</v>
      </c>
      <c r="AA173" t="s">
        <v>147</v>
      </c>
      <c r="AC173">
        <v>44565</v>
      </c>
      <c r="AD173">
        <v>44652</v>
      </c>
      <c r="AE173" s="39">
        <v>0</v>
      </c>
      <c r="AF173" s="39">
        <v>338</v>
      </c>
      <c r="AG173" s="39">
        <v>338</v>
      </c>
      <c r="AV173">
        <v>26</v>
      </c>
      <c r="AW173">
        <v>26</v>
      </c>
      <c r="AX173">
        <v>26</v>
      </c>
      <c r="AY173">
        <v>26</v>
      </c>
      <c r="AZ173">
        <v>26</v>
      </c>
      <c r="BA173">
        <v>26</v>
      </c>
      <c r="BB173">
        <v>26</v>
      </c>
      <c r="BC173">
        <v>26</v>
      </c>
      <c r="BD173">
        <v>26</v>
      </c>
      <c r="BE173">
        <v>26</v>
      </c>
      <c r="BF173">
        <v>26</v>
      </c>
      <c r="BG173">
        <v>26</v>
      </c>
      <c r="BH173">
        <v>26</v>
      </c>
      <c r="BI173" t="s">
        <v>1505</v>
      </c>
      <c r="BJ173" s="4" t="str">
        <f>Table22[[#This Row],[Ofgem ]]</f>
        <v>4"-5"</v>
      </c>
      <c r="BK173" s="4" t="str">
        <f>Table22[[#This Row],[Pressure]]</f>
        <v>LP</v>
      </c>
      <c r="BL173" s="4" t="str">
        <f>Table22[[#This Row],[Pon Category]]</f>
        <v>Policy</v>
      </c>
      <c r="BM173" s="4" t="str">
        <f>Table22[[#This Row],[Tier]]</f>
        <v>T1</v>
      </c>
      <c r="BN173" s="4" t="str">
        <f>Table22[[#This Row],[PON Material]]</f>
        <v>CI</v>
      </c>
      <c r="BO173" s="4" t="str" cm="1">
        <f t="array" ref="BO1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" spans="1:67" x14ac:dyDescent="0.25">
      <c r="A174" t="s">
        <v>181</v>
      </c>
      <c r="B174" t="s">
        <v>309</v>
      </c>
      <c r="C174" t="s">
        <v>312</v>
      </c>
      <c r="D174" t="s">
        <v>1603</v>
      </c>
      <c r="E174" t="s">
        <v>1764</v>
      </c>
      <c r="F174" t="s">
        <v>1774</v>
      </c>
      <c r="G174" t="s">
        <v>1782</v>
      </c>
      <c r="H174" t="s">
        <v>1783</v>
      </c>
      <c r="I174" t="s">
        <v>1568</v>
      </c>
      <c r="J174" t="s">
        <v>1777</v>
      </c>
      <c r="K174" t="s">
        <v>205</v>
      </c>
      <c r="L174">
        <v>510853153</v>
      </c>
      <c r="M174">
        <v>6</v>
      </c>
      <c r="O174" t="s">
        <v>1570</v>
      </c>
      <c r="P174" t="s">
        <v>1571</v>
      </c>
      <c r="Q174" t="s">
        <v>53</v>
      </c>
      <c r="R174" t="s">
        <v>1572</v>
      </c>
      <c r="S174" t="s">
        <v>64</v>
      </c>
      <c r="T174" t="s">
        <v>52</v>
      </c>
      <c r="U174" t="s">
        <v>1573</v>
      </c>
      <c r="V174" s="40" t="s">
        <v>1496</v>
      </c>
      <c r="W174">
        <v>12</v>
      </c>
      <c r="X174">
        <v>229.6</v>
      </c>
      <c r="Y174" t="s">
        <v>1574</v>
      </c>
      <c r="Z174" t="s">
        <v>1575</v>
      </c>
      <c r="AA174" t="s">
        <v>147</v>
      </c>
      <c r="AC174">
        <v>44565</v>
      </c>
      <c r="AD174">
        <v>44652</v>
      </c>
      <c r="AE174" s="39">
        <v>0</v>
      </c>
      <c r="AF174" s="39">
        <v>229.57999999999998</v>
      </c>
      <c r="AG174" s="39">
        <v>229.57999999999998</v>
      </c>
      <c r="AV174">
        <v>17.66</v>
      </c>
      <c r="AW174">
        <v>17.66</v>
      </c>
      <c r="AX174">
        <v>17.66</v>
      </c>
      <c r="AY174">
        <v>17.66</v>
      </c>
      <c r="AZ174">
        <v>17.66</v>
      </c>
      <c r="BA174">
        <v>17.66</v>
      </c>
      <c r="BB174">
        <v>17.66</v>
      </c>
      <c r="BC174">
        <v>17.66</v>
      </c>
      <c r="BD174">
        <v>17.66</v>
      </c>
      <c r="BE174">
        <v>17.66</v>
      </c>
      <c r="BF174">
        <v>17.66</v>
      </c>
      <c r="BG174">
        <v>17.66</v>
      </c>
      <c r="BH174">
        <v>17.66</v>
      </c>
      <c r="BI174" t="s">
        <v>1505</v>
      </c>
      <c r="BJ174" s="4" t="str">
        <f>Table22[[#This Row],[Ofgem ]]</f>
        <v>4"-5"</v>
      </c>
      <c r="BK174" s="4" t="str">
        <f>Table22[[#This Row],[Pressure]]</f>
        <v>LP</v>
      </c>
      <c r="BL174" s="4" t="str">
        <f>Table22[[#This Row],[Pon Category]]</f>
        <v>Policy</v>
      </c>
      <c r="BM174" s="4" t="str">
        <f>Table22[[#This Row],[Tier]]</f>
        <v>T1</v>
      </c>
      <c r="BN174" s="4" t="str">
        <f>Table22[[#This Row],[PON Material]]</f>
        <v>CI</v>
      </c>
      <c r="BO174" s="4" t="str" cm="1">
        <f t="array" ref="BO1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" spans="1:67" x14ac:dyDescent="0.25">
      <c r="A175" t="s">
        <v>181</v>
      </c>
      <c r="B175" t="s">
        <v>309</v>
      </c>
      <c r="C175" t="s">
        <v>312</v>
      </c>
      <c r="D175" t="s">
        <v>1603</v>
      </c>
      <c r="E175" t="s">
        <v>1764</v>
      </c>
      <c r="F175" t="s">
        <v>1774</v>
      </c>
      <c r="G175" t="s">
        <v>1782</v>
      </c>
      <c r="H175" t="s">
        <v>1783</v>
      </c>
      <c r="I175" t="s">
        <v>1568</v>
      </c>
      <c r="J175" t="s">
        <v>1777</v>
      </c>
      <c r="K175" t="s">
        <v>205</v>
      </c>
      <c r="L175">
        <v>510853158</v>
      </c>
      <c r="M175">
        <v>4</v>
      </c>
      <c r="O175" t="s">
        <v>1570</v>
      </c>
      <c r="P175" t="s">
        <v>1571</v>
      </c>
      <c r="Q175" t="s">
        <v>53</v>
      </c>
      <c r="R175" t="s">
        <v>1572</v>
      </c>
      <c r="S175" t="s">
        <v>64</v>
      </c>
      <c r="T175" t="s">
        <v>52</v>
      </c>
      <c r="U175" t="s">
        <v>1573</v>
      </c>
      <c r="V175" t="s">
        <v>1496</v>
      </c>
      <c r="W175">
        <v>18</v>
      </c>
      <c r="X175">
        <v>121.86</v>
      </c>
      <c r="Y175" t="s">
        <v>1574</v>
      </c>
      <c r="Z175" t="s">
        <v>1575</v>
      </c>
      <c r="AA175" t="s">
        <v>147</v>
      </c>
      <c r="AC175">
        <v>44565</v>
      </c>
      <c r="AD175">
        <v>44652</v>
      </c>
      <c r="AE175" s="39">
        <v>0</v>
      </c>
      <c r="AF175" s="39">
        <v>121.81000000000002</v>
      </c>
      <c r="AG175" s="39">
        <v>121.81000000000002</v>
      </c>
      <c r="AV175">
        <v>9.3699999999999992</v>
      </c>
      <c r="AW175">
        <v>9.3699999999999992</v>
      </c>
      <c r="AX175">
        <v>9.3699999999999992</v>
      </c>
      <c r="AY175">
        <v>9.3699999999999992</v>
      </c>
      <c r="AZ175">
        <v>9.3699999999999992</v>
      </c>
      <c r="BA175">
        <v>9.3699999999999992</v>
      </c>
      <c r="BB175">
        <v>9.3699999999999992</v>
      </c>
      <c r="BC175">
        <v>9.3699999999999992</v>
      </c>
      <c r="BD175">
        <v>9.3699999999999992</v>
      </c>
      <c r="BE175">
        <v>9.3699999999999992</v>
      </c>
      <c r="BF175">
        <v>9.3699999999999992</v>
      </c>
      <c r="BG175">
        <v>9.3699999999999992</v>
      </c>
      <c r="BH175">
        <v>9.3699999999999992</v>
      </c>
      <c r="BI175" t="s">
        <v>1505</v>
      </c>
      <c r="BJ175" s="4" t="str">
        <f>Table22[[#This Row],[Ofgem ]]</f>
        <v>4"-5"</v>
      </c>
      <c r="BK175" s="4" t="str">
        <f>Table22[[#This Row],[Pressure]]</f>
        <v>LP</v>
      </c>
      <c r="BL175" s="4" t="str">
        <f>Table22[[#This Row],[Pon Category]]</f>
        <v>Policy</v>
      </c>
      <c r="BM175" s="4" t="str">
        <f>Table22[[#This Row],[Tier]]</f>
        <v>T1</v>
      </c>
      <c r="BN175" s="4" t="str">
        <f>Table22[[#This Row],[PON Material]]</f>
        <v>CI</v>
      </c>
      <c r="BO175" s="4" t="str" cm="1">
        <f t="array" ref="BO1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" spans="1:67" x14ac:dyDescent="0.25">
      <c r="A176" t="s">
        <v>181</v>
      </c>
      <c r="B176" t="s">
        <v>309</v>
      </c>
      <c r="C176" t="s">
        <v>312</v>
      </c>
      <c r="D176" t="s">
        <v>1603</v>
      </c>
      <c r="E176" t="s">
        <v>1764</v>
      </c>
      <c r="F176" t="s">
        <v>1774</v>
      </c>
      <c r="G176" t="s">
        <v>1784</v>
      </c>
      <c r="H176" t="s">
        <v>1785</v>
      </c>
      <c r="I176" t="s">
        <v>1568</v>
      </c>
      <c r="J176" t="s">
        <v>1777</v>
      </c>
      <c r="K176" t="s">
        <v>205</v>
      </c>
      <c r="L176">
        <v>510781134</v>
      </c>
      <c r="M176">
        <v>4</v>
      </c>
      <c r="O176" t="s">
        <v>1570</v>
      </c>
      <c r="P176" t="s">
        <v>1571</v>
      </c>
      <c r="Q176" t="s">
        <v>53</v>
      </c>
      <c r="R176" t="s">
        <v>1572</v>
      </c>
      <c r="S176" t="s">
        <v>64</v>
      </c>
      <c r="T176" t="s">
        <v>52</v>
      </c>
      <c r="U176" t="s">
        <v>1573</v>
      </c>
      <c r="V176" t="s">
        <v>1496</v>
      </c>
      <c r="W176">
        <v>16</v>
      </c>
      <c r="X176">
        <v>25.75</v>
      </c>
      <c r="Y176" t="s">
        <v>1574</v>
      </c>
      <c r="Z176" t="s">
        <v>1575</v>
      </c>
      <c r="AA176" t="s">
        <v>147</v>
      </c>
      <c r="AC176">
        <v>44565</v>
      </c>
      <c r="AD176">
        <v>44652</v>
      </c>
      <c r="AE176" s="39">
        <v>0</v>
      </c>
      <c r="AF176" s="39">
        <v>25.740000000000002</v>
      </c>
      <c r="AG176" s="39">
        <v>25.740000000000002</v>
      </c>
      <c r="AV176">
        <v>1.98</v>
      </c>
      <c r="AW176">
        <v>1.98</v>
      </c>
      <c r="AX176">
        <v>1.98</v>
      </c>
      <c r="AY176">
        <v>1.98</v>
      </c>
      <c r="AZ176">
        <v>1.98</v>
      </c>
      <c r="BA176">
        <v>1.98</v>
      </c>
      <c r="BB176">
        <v>1.98</v>
      </c>
      <c r="BC176">
        <v>1.98</v>
      </c>
      <c r="BD176">
        <v>1.98</v>
      </c>
      <c r="BE176">
        <v>1.98</v>
      </c>
      <c r="BF176">
        <v>1.98</v>
      </c>
      <c r="BG176">
        <v>1.98</v>
      </c>
      <c r="BH176">
        <v>1.98</v>
      </c>
      <c r="BI176" t="s">
        <v>1505</v>
      </c>
      <c r="BJ176" s="4" t="str">
        <f>Table22[[#This Row],[Ofgem ]]</f>
        <v>4"-5"</v>
      </c>
      <c r="BK176" s="4" t="str">
        <f>Table22[[#This Row],[Pressure]]</f>
        <v>LP</v>
      </c>
      <c r="BL176" s="4" t="str">
        <f>Table22[[#This Row],[Pon Category]]</f>
        <v>Policy</v>
      </c>
      <c r="BM176" s="4" t="str">
        <f>Table22[[#This Row],[Tier]]</f>
        <v>T1</v>
      </c>
      <c r="BN176" s="4" t="str">
        <f>Table22[[#This Row],[PON Material]]</f>
        <v>CI</v>
      </c>
      <c r="BO176" s="4" t="str" cm="1">
        <f t="array" ref="BO1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" spans="1:67" x14ac:dyDescent="0.25">
      <c r="A177" t="s">
        <v>181</v>
      </c>
      <c r="B177" t="s">
        <v>309</v>
      </c>
      <c r="C177" t="s">
        <v>312</v>
      </c>
      <c r="D177" t="s">
        <v>1603</v>
      </c>
      <c r="E177" t="s">
        <v>1764</v>
      </c>
      <c r="F177" t="s">
        <v>1774</v>
      </c>
      <c r="G177" t="s">
        <v>1784</v>
      </c>
      <c r="H177" t="s">
        <v>1785</v>
      </c>
      <c r="I177" t="s">
        <v>1568</v>
      </c>
      <c r="J177" t="s">
        <v>1777</v>
      </c>
      <c r="K177" t="s">
        <v>205</v>
      </c>
      <c r="L177">
        <v>510781135</v>
      </c>
      <c r="M177">
        <v>4</v>
      </c>
      <c r="O177" t="s">
        <v>1570</v>
      </c>
      <c r="P177" t="s">
        <v>1571</v>
      </c>
      <c r="Q177" t="s">
        <v>53</v>
      </c>
      <c r="R177" t="s">
        <v>1572</v>
      </c>
      <c r="S177" t="s">
        <v>64</v>
      </c>
      <c r="T177" t="s">
        <v>52</v>
      </c>
      <c r="U177" t="s">
        <v>1573</v>
      </c>
      <c r="V177" t="s">
        <v>1496</v>
      </c>
      <c r="W177">
        <v>20</v>
      </c>
      <c r="X177">
        <v>50.57</v>
      </c>
      <c r="Y177" t="s">
        <v>1574</v>
      </c>
      <c r="Z177" t="s">
        <v>1575</v>
      </c>
      <c r="AA177" t="s">
        <v>147</v>
      </c>
      <c r="AC177">
        <v>44565</v>
      </c>
      <c r="AD177">
        <v>44652</v>
      </c>
      <c r="AE177" s="39">
        <v>0</v>
      </c>
      <c r="AF177" s="39">
        <v>50.57</v>
      </c>
      <c r="AG177" s="39">
        <v>50.57</v>
      </c>
      <c r="AV177">
        <v>3.89</v>
      </c>
      <c r="AW177">
        <v>3.89</v>
      </c>
      <c r="AX177">
        <v>3.89</v>
      </c>
      <c r="AY177">
        <v>3.89</v>
      </c>
      <c r="AZ177">
        <v>3.89</v>
      </c>
      <c r="BA177">
        <v>3.89</v>
      </c>
      <c r="BB177">
        <v>3.89</v>
      </c>
      <c r="BC177">
        <v>3.89</v>
      </c>
      <c r="BD177">
        <v>3.89</v>
      </c>
      <c r="BE177">
        <v>3.89</v>
      </c>
      <c r="BF177">
        <v>3.89</v>
      </c>
      <c r="BG177">
        <v>3.89</v>
      </c>
      <c r="BH177">
        <v>3.89</v>
      </c>
      <c r="BI177" t="s">
        <v>1505</v>
      </c>
      <c r="BJ177" s="4" t="str">
        <f>Table22[[#This Row],[Ofgem ]]</f>
        <v>4"-5"</v>
      </c>
      <c r="BK177" s="4" t="str">
        <f>Table22[[#This Row],[Pressure]]</f>
        <v>LP</v>
      </c>
      <c r="BL177" s="4" t="str">
        <f>Table22[[#This Row],[Pon Category]]</f>
        <v>Policy</v>
      </c>
      <c r="BM177" s="4" t="str">
        <f>Table22[[#This Row],[Tier]]</f>
        <v>T1</v>
      </c>
      <c r="BN177" s="4" t="str">
        <f>Table22[[#This Row],[PON Material]]</f>
        <v>CI</v>
      </c>
      <c r="BO177" s="4" t="str" cm="1">
        <f t="array" ref="BO1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" spans="1:67" x14ac:dyDescent="0.25">
      <c r="A178" t="s">
        <v>181</v>
      </c>
      <c r="B178" t="s">
        <v>309</v>
      </c>
      <c r="C178" t="s">
        <v>312</v>
      </c>
      <c r="D178" t="s">
        <v>1603</v>
      </c>
      <c r="E178" t="s">
        <v>1764</v>
      </c>
      <c r="F178" t="s">
        <v>1774</v>
      </c>
      <c r="G178" t="s">
        <v>1784</v>
      </c>
      <c r="H178" t="s">
        <v>1785</v>
      </c>
      <c r="I178" t="s">
        <v>1568</v>
      </c>
      <c r="J178" t="s">
        <v>1777</v>
      </c>
      <c r="K178" t="s">
        <v>205</v>
      </c>
      <c r="L178">
        <v>510781136</v>
      </c>
      <c r="M178">
        <v>4</v>
      </c>
      <c r="O178" t="s">
        <v>1570</v>
      </c>
      <c r="P178" t="s">
        <v>1571</v>
      </c>
      <c r="Q178" t="s">
        <v>53</v>
      </c>
      <c r="R178" t="s">
        <v>1572</v>
      </c>
      <c r="S178" t="s">
        <v>64</v>
      </c>
      <c r="T178" t="s">
        <v>52</v>
      </c>
      <c r="U178" t="s">
        <v>1573</v>
      </c>
      <c r="V178" t="s">
        <v>1496</v>
      </c>
      <c r="W178">
        <v>17</v>
      </c>
      <c r="X178">
        <v>25.27</v>
      </c>
      <c r="Y178" t="s">
        <v>1574</v>
      </c>
      <c r="Z178" t="s">
        <v>1575</v>
      </c>
      <c r="AA178" t="s">
        <v>147</v>
      </c>
      <c r="AC178">
        <v>44565</v>
      </c>
      <c r="AD178">
        <v>44652</v>
      </c>
      <c r="AE178" s="39">
        <v>0</v>
      </c>
      <c r="AF178" s="39">
        <v>25.220000000000002</v>
      </c>
      <c r="AG178" s="39">
        <v>25.220000000000002</v>
      </c>
      <c r="AV178">
        <v>1.94</v>
      </c>
      <c r="AW178">
        <v>1.94</v>
      </c>
      <c r="AX178">
        <v>1.94</v>
      </c>
      <c r="AY178">
        <v>1.94</v>
      </c>
      <c r="AZ178">
        <v>1.94</v>
      </c>
      <c r="BA178">
        <v>1.94</v>
      </c>
      <c r="BB178">
        <v>1.94</v>
      </c>
      <c r="BC178">
        <v>1.94</v>
      </c>
      <c r="BD178">
        <v>1.94</v>
      </c>
      <c r="BE178">
        <v>1.94</v>
      </c>
      <c r="BF178">
        <v>1.94</v>
      </c>
      <c r="BG178">
        <v>1.94</v>
      </c>
      <c r="BH178">
        <v>1.94</v>
      </c>
      <c r="BI178" t="s">
        <v>1505</v>
      </c>
      <c r="BJ178" s="4" t="str">
        <f>Table22[[#This Row],[Ofgem ]]</f>
        <v>4"-5"</v>
      </c>
      <c r="BK178" s="4" t="str">
        <f>Table22[[#This Row],[Pressure]]</f>
        <v>LP</v>
      </c>
      <c r="BL178" s="4" t="str">
        <f>Table22[[#This Row],[Pon Category]]</f>
        <v>Policy</v>
      </c>
      <c r="BM178" s="4" t="str">
        <f>Table22[[#This Row],[Tier]]</f>
        <v>T1</v>
      </c>
      <c r="BN178" s="4" t="str">
        <f>Table22[[#This Row],[PON Material]]</f>
        <v>CI</v>
      </c>
      <c r="BO178" s="4" t="str" cm="1">
        <f t="array" ref="BO1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" spans="1:67" x14ac:dyDescent="0.25">
      <c r="A179" t="s">
        <v>181</v>
      </c>
      <c r="B179" t="s">
        <v>309</v>
      </c>
      <c r="C179" t="s">
        <v>312</v>
      </c>
      <c r="D179" t="s">
        <v>1603</v>
      </c>
      <c r="E179" t="s">
        <v>1764</v>
      </c>
      <c r="F179" t="s">
        <v>1774</v>
      </c>
      <c r="G179" t="s">
        <v>1786</v>
      </c>
      <c r="H179" t="s">
        <v>1787</v>
      </c>
      <c r="I179" t="s">
        <v>1568</v>
      </c>
      <c r="J179" t="s">
        <v>1777</v>
      </c>
      <c r="K179" t="s">
        <v>205</v>
      </c>
      <c r="L179">
        <v>510936131</v>
      </c>
      <c r="M179">
        <v>6</v>
      </c>
      <c r="O179" t="s">
        <v>1570</v>
      </c>
      <c r="P179" t="s">
        <v>1571</v>
      </c>
      <c r="Q179" t="s">
        <v>53</v>
      </c>
      <c r="R179" t="s">
        <v>1572</v>
      </c>
      <c r="S179" t="s">
        <v>64</v>
      </c>
      <c r="T179" t="s">
        <v>52</v>
      </c>
      <c r="U179" t="s">
        <v>1573</v>
      </c>
      <c r="V179" t="s">
        <v>1496</v>
      </c>
      <c r="W179">
        <v>8</v>
      </c>
      <c r="X179">
        <v>124.36</v>
      </c>
      <c r="Y179" t="s">
        <v>1574</v>
      </c>
      <c r="Z179" t="s">
        <v>1575</v>
      </c>
      <c r="AA179" t="s">
        <v>147</v>
      </c>
      <c r="AC179">
        <v>44565</v>
      </c>
      <c r="AD179">
        <v>44652</v>
      </c>
      <c r="AE179" s="39">
        <v>0</v>
      </c>
      <c r="AF179" s="39">
        <v>124.40999999999997</v>
      </c>
      <c r="AG179" s="39">
        <v>124.40999999999997</v>
      </c>
      <c r="AV179">
        <v>9.57</v>
      </c>
      <c r="AW179">
        <v>9.57</v>
      </c>
      <c r="AX179">
        <v>9.57</v>
      </c>
      <c r="AY179">
        <v>9.57</v>
      </c>
      <c r="AZ179">
        <v>9.57</v>
      </c>
      <c r="BA179">
        <v>9.57</v>
      </c>
      <c r="BB179">
        <v>9.57</v>
      </c>
      <c r="BC179">
        <v>9.57</v>
      </c>
      <c r="BD179">
        <v>9.57</v>
      </c>
      <c r="BE179">
        <v>9.57</v>
      </c>
      <c r="BF179">
        <v>9.57</v>
      </c>
      <c r="BG179">
        <v>9.57</v>
      </c>
      <c r="BH179">
        <v>9.57</v>
      </c>
      <c r="BI179" t="s">
        <v>1505</v>
      </c>
      <c r="BJ179" s="4" t="str">
        <f>Table22[[#This Row],[Ofgem ]]</f>
        <v>4"-5"</v>
      </c>
      <c r="BK179" s="4" t="str">
        <f>Table22[[#This Row],[Pressure]]</f>
        <v>LP</v>
      </c>
      <c r="BL179" s="4" t="str">
        <f>Table22[[#This Row],[Pon Category]]</f>
        <v>Policy</v>
      </c>
      <c r="BM179" s="4" t="str">
        <f>Table22[[#This Row],[Tier]]</f>
        <v>T1</v>
      </c>
      <c r="BN179" s="4" t="str">
        <f>Table22[[#This Row],[PON Material]]</f>
        <v>CI</v>
      </c>
      <c r="BO179" s="4" t="str" cm="1">
        <f t="array" ref="BO1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" spans="1:67" x14ac:dyDescent="0.25">
      <c r="A180" t="s">
        <v>181</v>
      </c>
      <c r="B180" t="s">
        <v>309</v>
      </c>
      <c r="C180" t="s">
        <v>312</v>
      </c>
      <c r="D180" t="s">
        <v>10</v>
      </c>
      <c r="E180" t="s">
        <v>1764</v>
      </c>
      <c r="F180" t="s">
        <v>1788</v>
      </c>
      <c r="G180" t="s">
        <v>1789</v>
      </c>
      <c r="H180" t="s">
        <v>1790</v>
      </c>
      <c r="I180" t="s">
        <v>1568</v>
      </c>
      <c r="J180" t="s">
        <v>1777</v>
      </c>
      <c r="K180" t="s">
        <v>201</v>
      </c>
      <c r="L180">
        <v>510925182</v>
      </c>
      <c r="M180">
        <v>150</v>
      </c>
      <c r="O180" t="s">
        <v>1570</v>
      </c>
      <c r="P180" t="s">
        <v>220</v>
      </c>
      <c r="Q180" t="s">
        <v>91</v>
      </c>
      <c r="R180" t="s">
        <v>1572</v>
      </c>
      <c r="S180" t="s">
        <v>64</v>
      </c>
      <c r="T180" t="s">
        <v>52</v>
      </c>
      <c r="U180" t="s">
        <v>1573</v>
      </c>
      <c r="V180" t="s">
        <v>1496</v>
      </c>
      <c r="W180">
        <v>38</v>
      </c>
      <c r="X180">
        <v>114.18</v>
      </c>
      <c r="Y180" t="s">
        <v>1574</v>
      </c>
      <c r="Z180" t="s">
        <v>1575</v>
      </c>
      <c r="AA180" t="s">
        <v>147</v>
      </c>
      <c r="AC180">
        <v>44592</v>
      </c>
      <c r="AD180">
        <v>44631</v>
      </c>
      <c r="AE180" s="39">
        <v>0</v>
      </c>
      <c r="AF180" s="39">
        <v>114.18</v>
      </c>
      <c r="AG180" s="39">
        <v>114.18</v>
      </c>
      <c r="AZ180">
        <v>19.03</v>
      </c>
      <c r="BA180">
        <v>19.03</v>
      </c>
      <c r="BB180">
        <v>19.03</v>
      </c>
      <c r="BC180">
        <v>19.03</v>
      </c>
      <c r="BD180">
        <v>19.03</v>
      </c>
      <c r="BE180">
        <v>19.03</v>
      </c>
      <c r="BI180" t="s">
        <v>1505</v>
      </c>
      <c r="BJ180" s="4" t="str">
        <f>Table22[[#This Row],[Ofgem ]]</f>
        <v>4"-5"</v>
      </c>
      <c r="BK180" s="4" t="str">
        <f>Table22[[#This Row],[Pressure]]</f>
        <v>LP</v>
      </c>
      <c r="BL180" s="4" t="str">
        <f>Table22[[#This Row],[Pon Category]]</f>
        <v>Policy</v>
      </c>
      <c r="BM180" s="4" t="str">
        <f>Table22[[#This Row],[Tier]]</f>
        <v>T1</v>
      </c>
      <c r="BN180" s="4" t="str">
        <f>Table22[[#This Row],[PON Material]]</f>
        <v>DI</v>
      </c>
      <c r="BO180" s="4" t="str" cm="1">
        <f t="array" ref="BO1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" spans="1:67" x14ac:dyDescent="0.25">
      <c r="A181" t="s">
        <v>181</v>
      </c>
      <c r="B181" t="s">
        <v>309</v>
      </c>
      <c r="C181" t="s">
        <v>312</v>
      </c>
      <c r="D181" t="s">
        <v>10</v>
      </c>
      <c r="E181" t="s">
        <v>1764</v>
      </c>
      <c r="F181" t="s">
        <v>1788</v>
      </c>
      <c r="G181" t="s">
        <v>1791</v>
      </c>
      <c r="H181" t="s">
        <v>1792</v>
      </c>
      <c r="I181" t="s">
        <v>1568</v>
      </c>
      <c r="J181" t="s">
        <v>1629</v>
      </c>
      <c r="K181" t="s">
        <v>201</v>
      </c>
      <c r="L181">
        <v>510845041</v>
      </c>
      <c r="M181">
        <v>150</v>
      </c>
      <c r="O181" t="s">
        <v>1570</v>
      </c>
      <c r="P181" t="s">
        <v>220</v>
      </c>
      <c r="Q181" t="s">
        <v>91</v>
      </c>
      <c r="R181" t="s">
        <v>1572</v>
      </c>
      <c r="S181" t="s">
        <v>64</v>
      </c>
      <c r="T181" t="s">
        <v>52</v>
      </c>
      <c r="U181" t="s">
        <v>1573</v>
      </c>
      <c r="V181" t="s">
        <v>1496</v>
      </c>
      <c r="W181">
        <v>8</v>
      </c>
      <c r="X181">
        <v>78.849999999999994</v>
      </c>
      <c r="Y181" t="s">
        <v>1574</v>
      </c>
      <c r="Z181" t="s">
        <v>1575</v>
      </c>
      <c r="AA181" t="s">
        <v>147</v>
      </c>
      <c r="AC181">
        <v>44592</v>
      </c>
      <c r="AD181">
        <v>44631</v>
      </c>
      <c r="AE181" s="39">
        <v>0</v>
      </c>
      <c r="AF181" s="39">
        <v>78.84</v>
      </c>
      <c r="AG181" s="39">
        <v>78.84</v>
      </c>
      <c r="AZ181">
        <v>13.14</v>
      </c>
      <c r="BA181">
        <v>13.14</v>
      </c>
      <c r="BB181">
        <v>13.14</v>
      </c>
      <c r="BC181">
        <v>13.14</v>
      </c>
      <c r="BD181">
        <v>13.14</v>
      </c>
      <c r="BE181">
        <v>13.14</v>
      </c>
      <c r="BI181" t="s">
        <v>1505</v>
      </c>
      <c r="BJ181" s="4" t="str">
        <f>Table22[[#This Row],[Ofgem ]]</f>
        <v>4"-5"</v>
      </c>
      <c r="BK181" s="4" t="str">
        <f>Table22[[#This Row],[Pressure]]</f>
        <v>LP</v>
      </c>
      <c r="BL181" s="4" t="str">
        <f>Table22[[#This Row],[Pon Category]]</f>
        <v>Policy</v>
      </c>
      <c r="BM181" s="4" t="str">
        <f>Table22[[#This Row],[Tier]]</f>
        <v>T1</v>
      </c>
      <c r="BN181" s="4" t="str">
        <f>Table22[[#This Row],[PON Material]]</f>
        <v>DI</v>
      </c>
      <c r="BO181" s="4" t="str" cm="1">
        <f t="array" ref="BO1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" spans="1:67" x14ac:dyDescent="0.25">
      <c r="A182" t="s">
        <v>181</v>
      </c>
      <c r="B182" t="s">
        <v>309</v>
      </c>
      <c r="C182" t="s">
        <v>312</v>
      </c>
      <c r="D182" t="s">
        <v>10</v>
      </c>
      <c r="E182" t="s">
        <v>1764</v>
      </c>
      <c r="F182" t="s">
        <v>1788</v>
      </c>
      <c r="G182" t="s">
        <v>1793</v>
      </c>
      <c r="H182" t="s">
        <v>1790</v>
      </c>
      <c r="I182" t="s">
        <v>1568</v>
      </c>
      <c r="J182" t="s">
        <v>1629</v>
      </c>
      <c r="L182">
        <v>510925180</v>
      </c>
      <c r="M182">
        <v>200</v>
      </c>
      <c r="O182" t="s">
        <v>1570</v>
      </c>
      <c r="P182" t="s">
        <v>1571</v>
      </c>
      <c r="Q182" t="s">
        <v>91</v>
      </c>
      <c r="S182" t="s">
        <v>64</v>
      </c>
      <c r="T182" t="s">
        <v>52</v>
      </c>
      <c r="U182" t="s">
        <v>1573</v>
      </c>
      <c r="V182" t="s">
        <v>1496</v>
      </c>
      <c r="X182">
        <v>189.49</v>
      </c>
      <c r="Y182" t="s">
        <v>1674</v>
      </c>
      <c r="Z182" t="s">
        <v>1575</v>
      </c>
      <c r="AA182" t="s">
        <v>90</v>
      </c>
      <c r="AC182">
        <v>44592</v>
      </c>
      <c r="AD182">
        <v>44631</v>
      </c>
      <c r="AE182" s="39">
        <v>0</v>
      </c>
      <c r="AF182" s="39">
        <v>189.47999999999996</v>
      </c>
      <c r="AG182" s="39">
        <v>189.47999999999996</v>
      </c>
      <c r="AZ182">
        <v>31.58</v>
      </c>
      <c r="BA182">
        <v>31.58</v>
      </c>
      <c r="BB182">
        <v>31.58</v>
      </c>
      <c r="BC182">
        <v>31.58</v>
      </c>
      <c r="BD182">
        <v>31.58</v>
      </c>
      <c r="BE182">
        <v>31.58</v>
      </c>
      <c r="BI182" t="s">
        <v>1505</v>
      </c>
      <c r="BJ182" s="4" t="str">
        <f>Table22[[#This Row],[Ofgem ]]</f>
        <v>4"-5"</v>
      </c>
      <c r="BK182" s="4" t="str">
        <f>Table22[[#This Row],[Pressure]]</f>
        <v>LP</v>
      </c>
      <c r="BL182" s="4" t="str">
        <f>Table22[[#This Row],[Pon Category]]</f>
        <v>Policy</v>
      </c>
      <c r="BM182" s="4" t="str">
        <f>Table22[[#This Row],[Tier]]</f>
        <v>T1</v>
      </c>
      <c r="BN182" s="4" t="str">
        <f>Table22[[#This Row],[PON Material]]</f>
        <v>DI</v>
      </c>
      <c r="BO182" s="4" t="str" cm="1">
        <f t="array" ref="BO1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" spans="1:67" x14ac:dyDescent="0.25">
      <c r="A183" t="s">
        <v>424</v>
      </c>
      <c r="B183" t="s">
        <v>431</v>
      </c>
      <c r="C183" t="s">
        <v>87</v>
      </c>
      <c r="D183" t="s">
        <v>436</v>
      </c>
      <c r="E183" t="s">
        <v>1794</v>
      </c>
      <c r="F183" t="s">
        <v>714</v>
      </c>
      <c r="G183" t="s">
        <v>1795</v>
      </c>
      <c r="H183" t="s">
        <v>748</v>
      </c>
      <c r="I183" t="s">
        <v>1796</v>
      </c>
      <c r="J183" t="s">
        <v>1797</v>
      </c>
      <c r="K183" t="s">
        <v>684</v>
      </c>
      <c r="L183">
        <v>510959394</v>
      </c>
      <c r="M183">
        <v>8</v>
      </c>
      <c r="O183" t="s">
        <v>1570</v>
      </c>
      <c r="P183" t="s">
        <v>1571</v>
      </c>
      <c r="Q183" t="s">
        <v>91</v>
      </c>
      <c r="R183" t="s">
        <v>1572</v>
      </c>
      <c r="S183" t="s">
        <v>64</v>
      </c>
      <c r="T183" t="s">
        <v>52</v>
      </c>
      <c r="U183" t="s">
        <v>1573</v>
      </c>
      <c r="V183" t="s">
        <v>1496</v>
      </c>
      <c r="W183">
        <v>7</v>
      </c>
      <c r="X183">
        <v>32.75</v>
      </c>
      <c r="Y183" t="s">
        <v>1574</v>
      </c>
      <c r="Z183" t="s">
        <v>1575</v>
      </c>
      <c r="AA183" t="s">
        <v>147</v>
      </c>
      <c r="AC183">
        <v>44459</v>
      </c>
      <c r="AD183">
        <v>44505</v>
      </c>
      <c r="AE183" s="39">
        <v>32.76</v>
      </c>
      <c r="AF183" s="39">
        <v>0</v>
      </c>
      <c r="AG183" s="39">
        <v>32.76</v>
      </c>
      <c r="AI183">
        <v>5.46</v>
      </c>
      <c r="AJ183">
        <v>5.46</v>
      </c>
      <c r="AK183">
        <v>5.46</v>
      </c>
      <c r="AL183">
        <v>5.46</v>
      </c>
      <c r="AM183">
        <v>5.46</v>
      </c>
      <c r="BI183" t="s">
        <v>1505</v>
      </c>
      <c r="BJ183" s="4" t="str">
        <f>Table22[[#This Row],[Ofgem ]]</f>
        <v>4"-5"</v>
      </c>
      <c r="BK183" s="4" t="str">
        <f>Table22[[#This Row],[Pressure]]</f>
        <v>LP</v>
      </c>
      <c r="BL183" s="4" t="str">
        <f>Table22[[#This Row],[Pon Category]]</f>
        <v>Policy</v>
      </c>
      <c r="BM183" s="4" t="str">
        <f>Table22[[#This Row],[Tier]]</f>
        <v>T1</v>
      </c>
      <c r="BN183" s="4" t="str">
        <f>Table22[[#This Row],[PON Material]]</f>
        <v>DI</v>
      </c>
      <c r="BO183" s="4" t="str" cm="1">
        <f t="array" ref="BO1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4" spans="1:67" x14ac:dyDescent="0.25">
      <c r="A184" t="s">
        <v>424</v>
      </c>
      <c r="B184" t="s">
        <v>431</v>
      </c>
      <c r="C184" t="s">
        <v>87</v>
      </c>
      <c r="D184" t="s">
        <v>436</v>
      </c>
      <c r="E184" t="s">
        <v>1794</v>
      </c>
      <c r="F184" t="s">
        <v>714</v>
      </c>
      <c r="G184" t="s">
        <v>1795</v>
      </c>
      <c r="H184" t="s">
        <v>748</v>
      </c>
      <c r="I184" t="s">
        <v>1796</v>
      </c>
      <c r="J184" t="s">
        <v>1797</v>
      </c>
      <c r="K184" t="s">
        <v>684</v>
      </c>
      <c r="L184">
        <v>510959395</v>
      </c>
      <c r="M184">
        <v>6</v>
      </c>
      <c r="O184" t="s">
        <v>1570</v>
      </c>
      <c r="P184" t="s">
        <v>1571</v>
      </c>
      <c r="Q184" t="s">
        <v>91</v>
      </c>
      <c r="R184" t="s">
        <v>1572</v>
      </c>
      <c r="S184" t="s">
        <v>64</v>
      </c>
      <c r="T184" t="s">
        <v>52</v>
      </c>
      <c r="U184" t="s">
        <v>1573</v>
      </c>
      <c r="V184" t="s">
        <v>1496</v>
      </c>
      <c r="W184">
        <v>6</v>
      </c>
      <c r="X184">
        <v>32.880000000000003</v>
      </c>
      <c r="Y184" t="s">
        <v>1574</v>
      </c>
      <c r="Z184" t="s">
        <v>1575</v>
      </c>
      <c r="AA184" t="s">
        <v>147</v>
      </c>
      <c r="AC184">
        <v>44459</v>
      </c>
      <c r="AD184">
        <v>44505</v>
      </c>
      <c r="AE184" s="39">
        <v>32.880000000000003</v>
      </c>
      <c r="AF184" s="39">
        <v>0</v>
      </c>
      <c r="AG184" s="39">
        <v>32.880000000000003</v>
      </c>
      <c r="AI184">
        <v>5.48</v>
      </c>
      <c r="AJ184">
        <v>5.48</v>
      </c>
      <c r="AK184">
        <v>5.48</v>
      </c>
      <c r="AL184">
        <v>5.48</v>
      </c>
      <c r="AM184">
        <v>5.48</v>
      </c>
      <c r="BI184" t="s">
        <v>1505</v>
      </c>
      <c r="BJ184" s="4" t="str">
        <f>Table22[[#This Row],[Ofgem ]]</f>
        <v>4"-5"</v>
      </c>
      <c r="BK184" s="4" t="str">
        <f>Table22[[#This Row],[Pressure]]</f>
        <v>LP</v>
      </c>
      <c r="BL184" s="4" t="str">
        <f>Table22[[#This Row],[Pon Category]]</f>
        <v>Policy</v>
      </c>
      <c r="BM184" s="4" t="str">
        <f>Table22[[#This Row],[Tier]]</f>
        <v>T1</v>
      </c>
      <c r="BN184" s="4" t="str">
        <f>Table22[[#This Row],[PON Material]]</f>
        <v>DI</v>
      </c>
      <c r="BO184" s="4" t="str" cm="1">
        <f t="array" ref="BO1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5" spans="1:67" x14ac:dyDescent="0.25">
      <c r="A185" t="s">
        <v>424</v>
      </c>
      <c r="B185" t="s">
        <v>431</v>
      </c>
      <c r="C185" t="s">
        <v>87</v>
      </c>
      <c r="D185" t="s">
        <v>436</v>
      </c>
      <c r="E185" t="s">
        <v>1794</v>
      </c>
      <c r="F185" t="s">
        <v>714</v>
      </c>
      <c r="G185" t="s">
        <v>1795</v>
      </c>
      <c r="H185" t="s">
        <v>748</v>
      </c>
      <c r="I185" t="s">
        <v>1796</v>
      </c>
      <c r="J185" t="s">
        <v>1797</v>
      </c>
      <c r="K185" t="s">
        <v>684</v>
      </c>
      <c r="L185">
        <v>510959399</v>
      </c>
      <c r="M185">
        <v>100</v>
      </c>
      <c r="O185" t="s">
        <v>1570</v>
      </c>
      <c r="P185" t="s">
        <v>220</v>
      </c>
      <c r="Q185" t="s">
        <v>91</v>
      </c>
      <c r="R185" t="s">
        <v>1572</v>
      </c>
      <c r="S185" t="s">
        <v>64</v>
      </c>
      <c r="T185" t="s">
        <v>52</v>
      </c>
      <c r="U185" t="s">
        <v>1573</v>
      </c>
      <c r="V185" t="s">
        <v>1496</v>
      </c>
      <c r="W185">
        <v>7</v>
      </c>
      <c r="X185">
        <v>161.22999999999999</v>
      </c>
      <c r="Y185" t="s">
        <v>1574</v>
      </c>
      <c r="Z185" t="s">
        <v>1575</v>
      </c>
      <c r="AA185" t="s">
        <v>147</v>
      </c>
      <c r="AC185">
        <v>44459</v>
      </c>
      <c r="AD185">
        <v>44505</v>
      </c>
      <c r="AE185" s="39">
        <v>161.22</v>
      </c>
      <c r="AF185" s="39">
        <v>0</v>
      </c>
      <c r="AG185" s="39">
        <v>161.22</v>
      </c>
      <c r="AI185">
        <v>26.87</v>
      </c>
      <c r="AJ185">
        <v>26.87</v>
      </c>
      <c r="AK185">
        <v>26.87</v>
      </c>
      <c r="AL185">
        <v>26.87</v>
      </c>
      <c r="AM185">
        <v>26.87</v>
      </c>
      <c r="BI185" t="s">
        <v>1505</v>
      </c>
      <c r="BJ185" s="4" t="str">
        <f>Table22[[#This Row],[Ofgem ]]</f>
        <v>4"-5"</v>
      </c>
      <c r="BK185" s="4" t="str">
        <f>Table22[[#This Row],[Pressure]]</f>
        <v>LP</v>
      </c>
      <c r="BL185" s="4" t="str">
        <f>Table22[[#This Row],[Pon Category]]</f>
        <v>Policy</v>
      </c>
      <c r="BM185" s="4" t="str">
        <f>Table22[[#This Row],[Tier]]</f>
        <v>T1</v>
      </c>
      <c r="BN185" s="4" t="str">
        <f>Table22[[#This Row],[PON Material]]</f>
        <v>DI</v>
      </c>
      <c r="BO185" s="4" t="str" cm="1">
        <f t="array" ref="BO1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6" spans="1:67" x14ac:dyDescent="0.25">
      <c r="A186" t="s">
        <v>424</v>
      </c>
      <c r="B186" t="s">
        <v>431</v>
      </c>
      <c r="C186" t="s">
        <v>87</v>
      </c>
      <c r="D186" t="s">
        <v>436</v>
      </c>
      <c r="E186" t="s">
        <v>1794</v>
      </c>
      <c r="F186" t="s">
        <v>714</v>
      </c>
      <c r="G186" t="s">
        <v>1795</v>
      </c>
      <c r="H186" t="s">
        <v>748</v>
      </c>
      <c r="I186" t="s">
        <v>1796</v>
      </c>
      <c r="J186" t="s">
        <v>1797</v>
      </c>
      <c r="K186" t="s">
        <v>684</v>
      </c>
      <c r="L186">
        <v>510959400</v>
      </c>
      <c r="M186">
        <v>100</v>
      </c>
      <c r="O186" t="s">
        <v>1570</v>
      </c>
      <c r="P186" t="s">
        <v>220</v>
      </c>
      <c r="Q186" t="s">
        <v>91</v>
      </c>
      <c r="R186" t="s">
        <v>1572</v>
      </c>
      <c r="S186" t="s">
        <v>64</v>
      </c>
      <c r="T186" t="s">
        <v>52</v>
      </c>
      <c r="U186" t="s">
        <v>1573</v>
      </c>
      <c r="V186" t="s">
        <v>1496</v>
      </c>
      <c r="W186">
        <v>5</v>
      </c>
      <c r="X186">
        <v>29.96</v>
      </c>
      <c r="Y186" t="s">
        <v>1574</v>
      </c>
      <c r="Z186" t="s">
        <v>1575</v>
      </c>
      <c r="AA186" t="s">
        <v>147</v>
      </c>
      <c r="AC186">
        <v>44459</v>
      </c>
      <c r="AD186">
        <v>44505</v>
      </c>
      <c r="AE186" s="39">
        <v>29.940000000000005</v>
      </c>
      <c r="AF186" s="39">
        <v>0</v>
      </c>
      <c r="AG186" s="39">
        <v>29.940000000000005</v>
      </c>
      <c r="AI186">
        <v>4.99</v>
      </c>
      <c r="AJ186">
        <v>4.99</v>
      </c>
      <c r="AK186">
        <v>4.99</v>
      </c>
      <c r="AL186">
        <v>4.99</v>
      </c>
      <c r="AM186">
        <v>4.99</v>
      </c>
      <c r="BI186" t="s">
        <v>1505</v>
      </c>
      <c r="BJ186" s="4" t="str">
        <f>Table22[[#This Row],[Ofgem ]]</f>
        <v>4"-5"</v>
      </c>
      <c r="BK186" s="4" t="str">
        <f>Table22[[#This Row],[Pressure]]</f>
        <v>LP</v>
      </c>
      <c r="BL186" s="4" t="str">
        <f>Table22[[#This Row],[Pon Category]]</f>
        <v>Policy</v>
      </c>
      <c r="BM186" s="4" t="str">
        <f>Table22[[#This Row],[Tier]]</f>
        <v>T1</v>
      </c>
      <c r="BN186" s="4" t="str">
        <f>Table22[[#This Row],[PON Material]]</f>
        <v>DI</v>
      </c>
      <c r="BO186" s="4" t="str" cm="1">
        <f t="array" ref="BO1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7" spans="1:67" x14ac:dyDescent="0.25">
      <c r="A187" t="s">
        <v>424</v>
      </c>
      <c r="B187" t="s">
        <v>431</v>
      </c>
      <c r="C187" t="s">
        <v>87</v>
      </c>
      <c r="D187" t="s">
        <v>436</v>
      </c>
      <c r="E187" t="s">
        <v>1794</v>
      </c>
      <c r="F187" t="s">
        <v>714</v>
      </c>
      <c r="G187" t="s">
        <v>1795</v>
      </c>
      <c r="H187" t="s">
        <v>748</v>
      </c>
      <c r="I187" t="s">
        <v>1796</v>
      </c>
      <c r="J187" t="s">
        <v>1797</v>
      </c>
      <c r="K187" t="s">
        <v>684</v>
      </c>
      <c r="L187">
        <v>510959401</v>
      </c>
      <c r="M187">
        <v>100</v>
      </c>
      <c r="O187" t="s">
        <v>1570</v>
      </c>
      <c r="P187" t="s">
        <v>220</v>
      </c>
      <c r="Q187" t="s">
        <v>91</v>
      </c>
      <c r="R187" t="s">
        <v>1572</v>
      </c>
      <c r="S187" t="s">
        <v>64</v>
      </c>
      <c r="T187" t="s">
        <v>52</v>
      </c>
      <c r="U187" t="s">
        <v>1573</v>
      </c>
      <c r="V187" t="s">
        <v>1496</v>
      </c>
      <c r="W187">
        <v>7</v>
      </c>
      <c r="X187">
        <v>16.11</v>
      </c>
      <c r="Y187" t="s">
        <v>1574</v>
      </c>
      <c r="Z187" t="s">
        <v>1575</v>
      </c>
      <c r="AA187" t="s">
        <v>147</v>
      </c>
      <c r="AC187">
        <v>44459</v>
      </c>
      <c r="AD187">
        <v>44505</v>
      </c>
      <c r="AE187" s="39">
        <v>16.080000000000002</v>
      </c>
      <c r="AF187" s="39">
        <v>0</v>
      </c>
      <c r="AG187" s="39">
        <v>16.080000000000002</v>
      </c>
      <c r="AI187">
        <v>2.68</v>
      </c>
      <c r="AJ187">
        <v>2.68</v>
      </c>
      <c r="AK187">
        <v>2.68</v>
      </c>
      <c r="AL187">
        <v>2.68</v>
      </c>
      <c r="AM187">
        <v>2.68</v>
      </c>
      <c r="BI187" t="s">
        <v>1505</v>
      </c>
      <c r="BJ187" s="4" t="str">
        <f>Table22[[#This Row],[Ofgem ]]</f>
        <v>4"-5"</v>
      </c>
      <c r="BK187" s="4" t="str">
        <f>Table22[[#This Row],[Pressure]]</f>
        <v>LP</v>
      </c>
      <c r="BL187" s="4" t="str">
        <f>Table22[[#This Row],[Pon Category]]</f>
        <v>Policy</v>
      </c>
      <c r="BM187" s="4" t="str">
        <f>Table22[[#This Row],[Tier]]</f>
        <v>T1</v>
      </c>
      <c r="BN187" s="4" t="str">
        <f>Table22[[#This Row],[PON Material]]</f>
        <v>DI</v>
      </c>
      <c r="BO187" s="4" t="str" cm="1">
        <f t="array" ref="BO1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8" spans="1:67" x14ac:dyDescent="0.25">
      <c r="A188" t="s">
        <v>424</v>
      </c>
      <c r="B188" t="s">
        <v>431</v>
      </c>
      <c r="C188" t="s">
        <v>87</v>
      </c>
      <c r="D188" t="s">
        <v>436</v>
      </c>
      <c r="E188" t="s">
        <v>1794</v>
      </c>
      <c r="F188" t="s">
        <v>714</v>
      </c>
      <c r="G188" t="s">
        <v>1795</v>
      </c>
      <c r="H188" t="s">
        <v>748</v>
      </c>
      <c r="I188" t="s">
        <v>1796</v>
      </c>
      <c r="J188" t="s">
        <v>1797</v>
      </c>
      <c r="K188" t="s">
        <v>684</v>
      </c>
      <c r="L188">
        <v>220001693953</v>
      </c>
      <c r="M188">
        <v>100</v>
      </c>
      <c r="O188" t="s">
        <v>1570</v>
      </c>
      <c r="P188" t="s">
        <v>220</v>
      </c>
      <c r="Q188" t="s">
        <v>91</v>
      </c>
      <c r="R188" t="s">
        <v>1572</v>
      </c>
      <c r="S188" t="s">
        <v>64</v>
      </c>
      <c r="T188" t="s">
        <v>52</v>
      </c>
      <c r="U188" t="s">
        <v>1573</v>
      </c>
      <c r="V188" t="s">
        <v>1496</v>
      </c>
      <c r="W188">
        <v>4</v>
      </c>
      <c r="X188">
        <v>68.16</v>
      </c>
      <c r="Y188" t="s">
        <v>1574</v>
      </c>
      <c r="Z188" t="s">
        <v>1575</v>
      </c>
      <c r="AA188" t="s">
        <v>147</v>
      </c>
      <c r="AC188">
        <v>44459</v>
      </c>
      <c r="AD188">
        <v>44505</v>
      </c>
      <c r="AE188" s="39">
        <v>68.16</v>
      </c>
      <c r="AF188" s="39">
        <v>0</v>
      </c>
      <c r="AG188" s="39">
        <v>68.16</v>
      </c>
      <c r="AI188">
        <v>11.36</v>
      </c>
      <c r="AJ188">
        <v>11.36</v>
      </c>
      <c r="AK188">
        <v>11.36</v>
      </c>
      <c r="AL188">
        <v>11.36</v>
      </c>
      <c r="AM188">
        <v>11.36</v>
      </c>
      <c r="BI188" t="s">
        <v>1505</v>
      </c>
      <c r="BJ188" s="4" t="str">
        <f>Table22[[#This Row],[Ofgem ]]</f>
        <v>4"-5"</v>
      </c>
      <c r="BK188" s="4" t="str">
        <f>Table22[[#This Row],[Pressure]]</f>
        <v>LP</v>
      </c>
      <c r="BL188" s="4" t="str">
        <f>Table22[[#This Row],[Pon Category]]</f>
        <v>Policy</v>
      </c>
      <c r="BM188" s="4" t="str">
        <f>Table22[[#This Row],[Tier]]</f>
        <v>T1</v>
      </c>
      <c r="BN188" s="4" t="str">
        <f>Table22[[#This Row],[PON Material]]</f>
        <v>DI</v>
      </c>
      <c r="BO188" s="4" t="str" cm="1">
        <f t="array" ref="BO1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9" spans="1:67" x14ac:dyDescent="0.25">
      <c r="A189" t="s">
        <v>424</v>
      </c>
      <c r="B189" t="s">
        <v>431</v>
      </c>
      <c r="C189" t="s">
        <v>87</v>
      </c>
      <c r="D189" t="s">
        <v>436</v>
      </c>
      <c r="E189" t="s">
        <v>1794</v>
      </c>
      <c r="F189" t="s">
        <v>714</v>
      </c>
      <c r="G189" t="s">
        <v>1798</v>
      </c>
      <c r="H189" t="s">
        <v>744</v>
      </c>
      <c r="I189" t="s">
        <v>1796</v>
      </c>
      <c r="J189" t="s">
        <v>1797</v>
      </c>
      <c r="K189" t="s">
        <v>684</v>
      </c>
      <c r="L189">
        <v>510946324</v>
      </c>
      <c r="M189">
        <v>100</v>
      </c>
      <c r="O189" t="s">
        <v>1570</v>
      </c>
      <c r="P189" t="s">
        <v>220</v>
      </c>
      <c r="Q189" t="s">
        <v>91</v>
      </c>
      <c r="R189" t="s">
        <v>1572</v>
      </c>
      <c r="S189" t="s">
        <v>64</v>
      </c>
      <c r="T189" t="s">
        <v>52</v>
      </c>
      <c r="U189" t="s">
        <v>1573</v>
      </c>
      <c r="V189" t="s">
        <v>1496</v>
      </c>
      <c r="W189">
        <v>5</v>
      </c>
      <c r="X189">
        <v>54.98</v>
      </c>
      <c r="Y189" t="s">
        <v>1574</v>
      </c>
      <c r="Z189" t="s">
        <v>1575</v>
      </c>
      <c r="AA189" t="s">
        <v>147</v>
      </c>
      <c r="AC189">
        <v>44459</v>
      </c>
      <c r="AD189">
        <v>44505</v>
      </c>
      <c r="AE189" s="39">
        <v>54.959999999999994</v>
      </c>
      <c r="AF189" s="39">
        <v>0</v>
      </c>
      <c r="AG189" s="39">
        <v>54.959999999999994</v>
      </c>
      <c r="AI189">
        <v>9.16</v>
      </c>
      <c r="AJ189">
        <v>9.16</v>
      </c>
      <c r="AK189">
        <v>9.16</v>
      </c>
      <c r="AL189">
        <v>9.16</v>
      </c>
      <c r="AM189">
        <v>9.16</v>
      </c>
      <c r="BI189" t="s">
        <v>1505</v>
      </c>
      <c r="BJ189" s="4" t="str">
        <f>Table22[[#This Row],[Ofgem ]]</f>
        <v>4"-5"</v>
      </c>
      <c r="BK189" s="4" t="str">
        <f>Table22[[#This Row],[Pressure]]</f>
        <v>LP</v>
      </c>
      <c r="BL189" s="4" t="str">
        <f>Table22[[#This Row],[Pon Category]]</f>
        <v>Policy</v>
      </c>
      <c r="BM189" s="4" t="str">
        <f>Table22[[#This Row],[Tier]]</f>
        <v>T1</v>
      </c>
      <c r="BN189" s="4" t="str">
        <f>Table22[[#This Row],[PON Material]]</f>
        <v>DI</v>
      </c>
      <c r="BO189" s="4" t="str" cm="1">
        <f t="array" ref="BO1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0" spans="1:67" x14ac:dyDescent="0.25">
      <c r="A190" t="s">
        <v>424</v>
      </c>
      <c r="B190" t="s">
        <v>431</v>
      </c>
      <c r="C190" t="s">
        <v>87</v>
      </c>
      <c r="D190" t="s">
        <v>436</v>
      </c>
      <c r="E190" t="s">
        <v>1794</v>
      </c>
      <c r="F190" t="s">
        <v>714</v>
      </c>
      <c r="G190" t="s">
        <v>1798</v>
      </c>
      <c r="H190" t="s">
        <v>744</v>
      </c>
      <c r="I190" t="s">
        <v>1796</v>
      </c>
      <c r="J190" t="s">
        <v>1797</v>
      </c>
      <c r="K190" t="s">
        <v>684</v>
      </c>
      <c r="L190">
        <v>510946325</v>
      </c>
      <c r="M190">
        <v>100</v>
      </c>
      <c r="O190" t="s">
        <v>1570</v>
      </c>
      <c r="P190" t="s">
        <v>220</v>
      </c>
      <c r="Q190" t="s">
        <v>91</v>
      </c>
      <c r="R190" t="s">
        <v>1572</v>
      </c>
      <c r="S190" t="s">
        <v>64</v>
      </c>
      <c r="T190" t="s">
        <v>52</v>
      </c>
      <c r="U190" t="s">
        <v>1573</v>
      </c>
      <c r="V190" t="s">
        <v>1496</v>
      </c>
      <c r="W190">
        <v>7</v>
      </c>
      <c r="X190">
        <v>24.95</v>
      </c>
      <c r="Y190" t="s">
        <v>1574</v>
      </c>
      <c r="Z190" t="s">
        <v>1575</v>
      </c>
      <c r="AA190" t="s">
        <v>147</v>
      </c>
      <c r="AC190">
        <v>44459</v>
      </c>
      <c r="AD190">
        <v>44505</v>
      </c>
      <c r="AE190" s="39">
        <v>24.9</v>
      </c>
      <c r="AF190" s="39">
        <v>0</v>
      </c>
      <c r="AG190" s="39">
        <v>24.9</v>
      </c>
      <c r="AI190">
        <v>4.1500000000000004</v>
      </c>
      <c r="AJ190">
        <v>4.1500000000000004</v>
      </c>
      <c r="AK190">
        <v>4.1500000000000004</v>
      </c>
      <c r="AL190">
        <v>4.1500000000000004</v>
      </c>
      <c r="AM190">
        <v>4.1500000000000004</v>
      </c>
      <c r="BI190" t="s">
        <v>1505</v>
      </c>
      <c r="BJ190" s="4" t="str">
        <f>Table22[[#This Row],[Ofgem ]]</f>
        <v>4"-5"</v>
      </c>
      <c r="BK190" s="4" t="str">
        <f>Table22[[#This Row],[Pressure]]</f>
        <v>LP</v>
      </c>
      <c r="BL190" s="4" t="str">
        <f>Table22[[#This Row],[Pon Category]]</f>
        <v>Policy</v>
      </c>
      <c r="BM190" s="4" t="str">
        <f>Table22[[#This Row],[Tier]]</f>
        <v>T1</v>
      </c>
      <c r="BN190" s="4" t="str">
        <f>Table22[[#This Row],[PON Material]]</f>
        <v>DI</v>
      </c>
      <c r="BO190" s="4" t="str" cm="1">
        <f t="array" ref="BO1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1" spans="1:67" x14ac:dyDescent="0.25">
      <c r="A191" t="s">
        <v>424</v>
      </c>
      <c r="B191" t="s">
        <v>431</v>
      </c>
      <c r="C191" t="s">
        <v>87</v>
      </c>
      <c r="D191" t="s">
        <v>436</v>
      </c>
      <c r="E191" t="s">
        <v>1794</v>
      </c>
      <c r="F191" t="s">
        <v>714</v>
      </c>
      <c r="G191" t="s">
        <v>1799</v>
      </c>
      <c r="H191" t="s">
        <v>715</v>
      </c>
      <c r="I191" t="s">
        <v>1796</v>
      </c>
      <c r="J191" t="s">
        <v>1797</v>
      </c>
      <c r="K191" t="s">
        <v>684</v>
      </c>
      <c r="L191">
        <v>510959391</v>
      </c>
      <c r="M191">
        <v>4</v>
      </c>
      <c r="O191" t="s">
        <v>1570</v>
      </c>
      <c r="P191" t="s">
        <v>1571</v>
      </c>
      <c r="Q191" t="s">
        <v>91</v>
      </c>
      <c r="R191" t="s">
        <v>1572</v>
      </c>
      <c r="S191" t="s">
        <v>64</v>
      </c>
      <c r="T191" t="s">
        <v>52</v>
      </c>
      <c r="U191" t="s">
        <v>1573</v>
      </c>
      <c r="V191" t="s">
        <v>1496</v>
      </c>
      <c r="W191">
        <v>4</v>
      </c>
      <c r="X191">
        <v>69.930000000000007</v>
      </c>
      <c r="Y191" t="s">
        <v>1574</v>
      </c>
      <c r="Z191" t="s">
        <v>1575</v>
      </c>
      <c r="AA191" t="s">
        <v>147</v>
      </c>
      <c r="AC191">
        <v>44459</v>
      </c>
      <c r="AD191">
        <v>44505</v>
      </c>
      <c r="AE191" s="39">
        <v>69.959999999999994</v>
      </c>
      <c r="AF191" s="39">
        <v>0</v>
      </c>
      <c r="AG191" s="39">
        <v>69.959999999999994</v>
      </c>
      <c r="AI191">
        <v>11.66</v>
      </c>
      <c r="AJ191">
        <v>11.66</v>
      </c>
      <c r="AK191">
        <v>11.66</v>
      </c>
      <c r="AL191">
        <v>11.66</v>
      </c>
      <c r="AM191">
        <v>11.66</v>
      </c>
      <c r="BI191" t="s">
        <v>1505</v>
      </c>
      <c r="BJ191" s="4" t="str">
        <f>Table22[[#This Row],[Ofgem ]]</f>
        <v>4"-5"</v>
      </c>
      <c r="BK191" s="4" t="str">
        <f>Table22[[#This Row],[Pressure]]</f>
        <v>LP</v>
      </c>
      <c r="BL191" s="4" t="str">
        <f>Table22[[#This Row],[Pon Category]]</f>
        <v>Policy</v>
      </c>
      <c r="BM191" s="4" t="str">
        <f>Table22[[#This Row],[Tier]]</f>
        <v>T1</v>
      </c>
      <c r="BN191" s="4" t="str">
        <f>Table22[[#This Row],[PON Material]]</f>
        <v>DI</v>
      </c>
      <c r="BO191" s="4" t="str" cm="1">
        <f t="array" ref="BO1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2" spans="1:67" x14ac:dyDescent="0.25">
      <c r="A192" t="s">
        <v>424</v>
      </c>
      <c r="B192" t="s">
        <v>431</v>
      </c>
      <c r="C192" t="s">
        <v>87</v>
      </c>
      <c r="D192" t="s">
        <v>436</v>
      </c>
      <c r="E192" t="s">
        <v>1794</v>
      </c>
      <c r="F192" t="s">
        <v>714</v>
      </c>
      <c r="G192" t="s">
        <v>1799</v>
      </c>
      <c r="H192" t="s">
        <v>715</v>
      </c>
      <c r="I192" t="s">
        <v>1796</v>
      </c>
      <c r="J192" t="s">
        <v>1797</v>
      </c>
      <c r="K192" t="s">
        <v>684</v>
      </c>
      <c r="L192">
        <v>220001605270</v>
      </c>
      <c r="M192">
        <v>8</v>
      </c>
      <c r="O192" t="s">
        <v>1570</v>
      </c>
      <c r="P192" t="s">
        <v>1571</v>
      </c>
      <c r="Q192" t="s">
        <v>91</v>
      </c>
      <c r="R192" t="s">
        <v>1572</v>
      </c>
      <c r="S192" t="s">
        <v>64</v>
      </c>
      <c r="T192" t="s">
        <v>52</v>
      </c>
      <c r="U192" t="s">
        <v>1573</v>
      </c>
      <c r="V192" t="s">
        <v>1496</v>
      </c>
      <c r="W192">
        <v>4</v>
      </c>
      <c r="X192">
        <v>5</v>
      </c>
      <c r="Y192" t="s">
        <v>1574</v>
      </c>
      <c r="Z192" t="s">
        <v>1575</v>
      </c>
      <c r="AA192" t="s">
        <v>147</v>
      </c>
      <c r="AC192">
        <v>44459</v>
      </c>
      <c r="AD192">
        <v>44505</v>
      </c>
      <c r="AE192" s="39">
        <v>4.9799999999999995</v>
      </c>
      <c r="AF192" s="39">
        <v>0</v>
      </c>
      <c r="AG192" s="39">
        <v>4.9799999999999995</v>
      </c>
      <c r="AI192">
        <v>0.83</v>
      </c>
      <c r="AJ192">
        <v>0.83</v>
      </c>
      <c r="AK192">
        <v>0.83</v>
      </c>
      <c r="AL192">
        <v>0.83</v>
      </c>
      <c r="AM192">
        <v>0.83</v>
      </c>
      <c r="BI192" t="s">
        <v>1505</v>
      </c>
      <c r="BJ192" s="4" t="str">
        <f>Table22[[#This Row],[Ofgem ]]</f>
        <v>4"-5"</v>
      </c>
      <c r="BK192" s="4" t="str">
        <f>Table22[[#This Row],[Pressure]]</f>
        <v>LP</v>
      </c>
      <c r="BL192" s="4" t="str">
        <f>Table22[[#This Row],[Pon Category]]</f>
        <v>Policy</v>
      </c>
      <c r="BM192" s="4" t="str">
        <f>Table22[[#This Row],[Tier]]</f>
        <v>T1</v>
      </c>
      <c r="BN192" s="4" t="str">
        <f>Table22[[#This Row],[PON Material]]</f>
        <v>DI</v>
      </c>
      <c r="BO192" s="4" t="str" cm="1">
        <f t="array" ref="BO1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3" spans="1:67" x14ac:dyDescent="0.25">
      <c r="A193" t="s">
        <v>424</v>
      </c>
      <c r="B193" t="s">
        <v>431</v>
      </c>
      <c r="C193" t="s">
        <v>87</v>
      </c>
      <c r="D193" t="s">
        <v>436</v>
      </c>
      <c r="E193" t="s">
        <v>1794</v>
      </c>
      <c r="F193" t="s">
        <v>714</v>
      </c>
      <c r="G193" t="s">
        <v>1799</v>
      </c>
      <c r="H193" t="s">
        <v>715</v>
      </c>
      <c r="I193" t="s">
        <v>1796</v>
      </c>
      <c r="J193" t="s">
        <v>1797</v>
      </c>
      <c r="K193" t="s">
        <v>684</v>
      </c>
      <c r="L193">
        <v>220001605272</v>
      </c>
      <c r="M193">
        <v>4</v>
      </c>
      <c r="O193" t="s">
        <v>1570</v>
      </c>
      <c r="P193" t="s">
        <v>1571</v>
      </c>
      <c r="Q193" t="s">
        <v>91</v>
      </c>
      <c r="R193" t="s">
        <v>1572</v>
      </c>
      <c r="S193" t="s">
        <v>64</v>
      </c>
      <c r="T193" t="s">
        <v>52</v>
      </c>
      <c r="U193" t="s">
        <v>1573</v>
      </c>
      <c r="V193" t="s">
        <v>1496</v>
      </c>
      <c r="W193">
        <v>4</v>
      </c>
      <c r="X193">
        <v>77.150000000000006</v>
      </c>
      <c r="Y193" t="s">
        <v>1574</v>
      </c>
      <c r="Z193" t="s">
        <v>1575</v>
      </c>
      <c r="AA193" t="s">
        <v>147</v>
      </c>
      <c r="AC193">
        <v>44459</v>
      </c>
      <c r="AD193">
        <v>44505</v>
      </c>
      <c r="AE193" s="39">
        <v>77.16</v>
      </c>
      <c r="AF193" s="39">
        <v>0</v>
      </c>
      <c r="AG193" s="39">
        <v>77.16</v>
      </c>
      <c r="AI193">
        <v>12.86</v>
      </c>
      <c r="AJ193">
        <v>12.86</v>
      </c>
      <c r="AK193">
        <v>12.86</v>
      </c>
      <c r="AL193">
        <v>12.86</v>
      </c>
      <c r="AM193">
        <v>12.86</v>
      </c>
      <c r="BI193" t="s">
        <v>1505</v>
      </c>
      <c r="BJ193" s="4" t="str">
        <f>Table22[[#This Row],[Ofgem ]]</f>
        <v>4"-5"</v>
      </c>
      <c r="BK193" s="4" t="str">
        <f>Table22[[#This Row],[Pressure]]</f>
        <v>LP</v>
      </c>
      <c r="BL193" s="4" t="str">
        <f>Table22[[#This Row],[Pon Category]]</f>
        <v>Policy</v>
      </c>
      <c r="BM193" s="4" t="str">
        <f>Table22[[#This Row],[Tier]]</f>
        <v>T1</v>
      </c>
      <c r="BN193" s="4" t="str">
        <f>Table22[[#This Row],[PON Material]]</f>
        <v>DI</v>
      </c>
      <c r="BO193" s="4" t="str" cm="1">
        <f t="array" ref="BO1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4" spans="1:67" x14ac:dyDescent="0.25">
      <c r="A194" t="s">
        <v>424</v>
      </c>
      <c r="B194" t="s">
        <v>431</v>
      </c>
      <c r="C194" t="s">
        <v>87</v>
      </c>
      <c r="D194" t="s">
        <v>1603</v>
      </c>
      <c r="E194" t="s">
        <v>1794</v>
      </c>
      <c r="F194" t="s">
        <v>1800</v>
      </c>
      <c r="G194" t="s">
        <v>1801</v>
      </c>
      <c r="H194" t="s">
        <v>1802</v>
      </c>
      <c r="I194" t="s">
        <v>1796</v>
      </c>
      <c r="J194" t="s">
        <v>1797</v>
      </c>
      <c r="K194" t="s">
        <v>684</v>
      </c>
      <c r="L194">
        <v>510823927</v>
      </c>
      <c r="M194">
        <v>6</v>
      </c>
      <c r="O194" t="s">
        <v>1570</v>
      </c>
      <c r="P194" t="s">
        <v>1571</v>
      </c>
      <c r="Q194" t="s">
        <v>163</v>
      </c>
      <c r="R194" t="s">
        <v>1572</v>
      </c>
      <c r="S194" t="s">
        <v>64</v>
      </c>
      <c r="T194" t="s">
        <v>52</v>
      </c>
      <c r="U194" t="s">
        <v>1573</v>
      </c>
      <c r="V194" t="s">
        <v>1496</v>
      </c>
      <c r="W194">
        <v>9</v>
      </c>
      <c r="X194">
        <v>10.26</v>
      </c>
      <c r="Y194" t="s">
        <v>1574</v>
      </c>
      <c r="Z194" t="s">
        <v>1575</v>
      </c>
      <c r="AA194" t="s">
        <v>147</v>
      </c>
      <c r="AC194">
        <v>44508</v>
      </c>
      <c r="AD194">
        <v>44540</v>
      </c>
      <c r="AE194" s="39">
        <v>10.25</v>
      </c>
      <c r="AF194" s="39">
        <v>0</v>
      </c>
      <c r="AG194" s="39">
        <v>10.25</v>
      </c>
      <c r="AN194">
        <v>2.0499999999999998</v>
      </c>
      <c r="AO194">
        <v>2.0499999999999998</v>
      </c>
      <c r="AP194">
        <v>2.0499999999999998</v>
      </c>
      <c r="AQ194">
        <v>2.0499999999999998</v>
      </c>
      <c r="AR194">
        <v>2.0499999999999998</v>
      </c>
      <c r="BI194" t="s">
        <v>1505</v>
      </c>
      <c r="BJ194" s="4" t="str">
        <f>Table22[[#This Row],[Ofgem ]]</f>
        <v>4"-5"</v>
      </c>
      <c r="BK194" s="4" t="str">
        <f>Table22[[#This Row],[Pressure]]</f>
        <v>LP</v>
      </c>
      <c r="BL194" s="4" t="str">
        <f>Table22[[#This Row],[Pon Category]]</f>
        <v>Policy</v>
      </c>
      <c r="BM194" s="4" t="str">
        <f>Table22[[#This Row],[Tier]]</f>
        <v>T1</v>
      </c>
      <c r="BN194" s="4" t="str">
        <f>Table22[[#This Row],[PON Material]]</f>
        <v>SI</v>
      </c>
      <c r="BO194" s="4" t="str" cm="1">
        <f t="array" ref="BO1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5" spans="1:67" x14ac:dyDescent="0.25">
      <c r="A195" t="s">
        <v>424</v>
      </c>
      <c r="B195" t="s">
        <v>431</v>
      </c>
      <c r="C195" t="s">
        <v>87</v>
      </c>
      <c r="D195" t="s">
        <v>1603</v>
      </c>
      <c r="E195" t="s">
        <v>1794</v>
      </c>
      <c r="F195" t="s">
        <v>1800</v>
      </c>
      <c r="G195" t="s">
        <v>1801</v>
      </c>
      <c r="H195" t="s">
        <v>1802</v>
      </c>
      <c r="I195" t="s">
        <v>1796</v>
      </c>
      <c r="J195" t="s">
        <v>1797</v>
      </c>
      <c r="K195" t="s">
        <v>684</v>
      </c>
      <c r="L195">
        <v>510823928</v>
      </c>
      <c r="M195">
        <v>6</v>
      </c>
      <c r="O195" t="s">
        <v>1570</v>
      </c>
      <c r="P195" t="s">
        <v>1571</v>
      </c>
      <c r="Q195" t="s">
        <v>91</v>
      </c>
      <c r="R195" t="s">
        <v>1572</v>
      </c>
      <c r="S195" t="s">
        <v>64</v>
      </c>
      <c r="T195" t="s">
        <v>52</v>
      </c>
      <c r="U195" t="s">
        <v>1573</v>
      </c>
      <c r="V195" t="s">
        <v>1496</v>
      </c>
      <c r="W195">
        <v>12</v>
      </c>
      <c r="X195">
        <v>12.94</v>
      </c>
      <c r="Y195" t="s">
        <v>1574</v>
      </c>
      <c r="Z195" t="s">
        <v>1575</v>
      </c>
      <c r="AA195" t="s">
        <v>147</v>
      </c>
      <c r="AC195">
        <v>44508</v>
      </c>
      <c r="AD195">
        <v>44540</v>
      </c>
      <c r="AE195" s="39">
        <v>12.95</v>
      </c>
      <c r="AF195" s="39">
        <v>0</v>
      </c>
      <c r="AG195" s="39">
        <v>12.95</v>
      </c>
      <c r="AN195">
        <v>2.59</v>
      </c>
      <c r="AO195">
        <v>2.59</v>
      </c>
      <c r="AP195">
        <v>2.59</v>
      </c>
      <c r="AQ195">
        <v>2.59</v>
      </c>
      <c r="AR195">
        <v>2.59</v>
      </c>
      <c r="BI195" t="s">
        <v>1505</v>
      </c>
      <c r="BJ195" s="4" t="str">
        <f>Table22[[#This Row],[Ofgem ]]</f>
        <v>4"-5"</v>
      </c>
      <c r="BK195" s="4" t="str">
        <f>Table22[[#This Row],[Pressure]]</f>
        <v>LP</v>
      </c>
      <c r="BL195" s="4" t="str">
        <f>Table22[[#This Row],[Pon Category]]</f>
        <v>Policy</v>
      </c>
      <c r="BM195" s="4" t="str">
        <f>Table22[[#This Row],[Tier]]</f>
        <v>T1</v>
      </c>
      <c r="BN195" s="4" t="str">
        <f>Table22[[#This Row],[PON Material]]</f>
        <v>DI</v>
      </c>
      <c r="BO195" s="4" t="str" cm="1">
        <f t="array" ref="BO1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6" spans="1:67" x14ac:dyDescent="0.25">
      <c r="A196" t="s">
        <v>424</v>
      </c>
      <c r="B196" t="s">
        <v>431</v>
      </c>
      <c r="C196" t="s">
        <v>87</v>
      </c>
      <c r="D196" t="s">
        <v>1603</v>
      </c>
      <c r="E196" t="s">
        <v>1794</v>
      </c>
      <c r="F196" t="s">
        <v>1800</v>
      </c>
      <c r="G196" t="s">
        <v>1801</v>
      </c>
      <c r="H196" t="s">
        <v>1802</v>
      </c>
      <c r="I196" t="s">
        <v>1796</v>
      </c>
      <c r="J196" t="s">
        <v>1797</v>
      </c>
      <c r="K196" t="s">
        <v>684</v>
      </c>
      <c r="L196">
        <v>510823929</v>
      </c>
      <c r="M196">
        <v>4</v>
      </c>
      <c r="O196" t="s">
        <v>1570</v>
      </c>
      <c r="P196" t="s">
        <v>1571</v>
      </c>
      <c r="Q196" t="s">
        <v>91</v>
      </c>
      <c r="R196" t="s">
        <v>1572</v>
      </c>
      <c r="S196" t="s">
        <v>64</v>
      </c>
      <c r="T196" t="s">
        <v>52</v>
      </c>
      <c r="U196" t="s">
        <v>1573</v>
      </c>
      <c r="V196" t="s">
        <v>1496</v>
      </c>
      <c r="W196">
        <v>9</v>
      </c>
      <c r="X196">
        <v>23.34</v>
      </c>
      <c r="Y196" t="s">
        <v>1574</v>
      </c>
      <c r="Z196" t="s">
        <v>1575</v>
      </c>
      <c r="AA196" t="s">
        <v>147</v>
      </c>
      <c r="AC196">
        <v>44508</v>
      </c>
      <c r="AD196">
        <v>44540</v>
      </c>
      <c r="AE196" s="39">
        <v>23.35</v>
      </c>
      <c r="AF196" s="39">
        <v>0</v>
      </c>
      <c r="AG196" s="39">
        <v>23.35</v>
      </c>
      <c r="AN196">
        <v>4.67</v>
      </c>
      <c r="AO196">
        <v>4.67</v>
      </c>
      <c r="AP196">
        <v>4.67</v>
      </c>
      <c r="AQ196">
        <v>4.67</v>
      </c>
      <c r="AR196">
        <v>4.67</v>
      </c>
      <c r="BI196" t="s">
        <v>1505</v>
      </c>
      <c r="BJ196" s="4" t="str">
        <f>Table22[[#This Row],[Ofgem ]]</f>
        <v>4"-5"</v>
      </c>
      <c r="BK196" s="4" t="str">
        <f>Table22[[#This Row],[Pressure]]</f>
        <v>LP</v>
      </c>
      <c r="BL196" s="4" t="str">
        <f>Table22[[#This Row],[Pon Category]]</f>
        <v>Policy</v>
      </c>
      <c r="BM196" s="4" t="str">
        <f>Table22[[#This Row],[Tier]]</f>
        <v>T1</v>
      </c>
      <c r="BN196" s="4" t="str">
        <f>Table22[[#This Row],[PON Material]]</f>
        <v>DI</v>
      </c>
      <c r="BO196" s="4" t="str" cm="1">
        <f t="array" ref="BO1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7" spans="1:67" x14ac:dyDescent="0.25">
      <c r="A197" t="s">
        <v>424</v>
      </c>
      <c r="B197" t="s">
        <v>431</v>
      </c>
      <c r="C197" t="s">
        <v>87</v>
      </c>
      <c r="D197" t="s">
        <v>1603</v>
      </c>
      <c r="E197" t="s">
        <v>1794</v>
      </c>
      <c r="F197" t="s">
        <v>1800</v>
      </c>
      <c r="G197" t="s">
        <v>1801</v>
      </c>
      <c r="H197" t="s">
        <v>1802</v>
      </c>
      <c r="I197" t="s">
        <v>1796</v>
      </c>
      <c r="J197" t="s">
        <v>1797</v>
      </c>
      <c r="K197" t="s">
        <v>684</v>
      </c>
      <c r="L197">
        <v>510823931</v>
      </c>
      <c r="M197">
        <v>4</v>
      </c>
      <c r="O197" t="s">
        <v>1570</v>
      </c>
      <c r="P197" t="s">
        <v>1571</v>
      </c>
      <c r="Q197" t="s">
        <v>91</v>
      </c>
      <c r="R197" t="s">
        <v>1572</v>
      </c>
      <c r="S197" t="s">
        <v>64</v>
      </c>
      <c r="T197" t="s">
        <v>52</v>
      </c>
      <c r="U197" t="s">
        <v>1573</v>
      </c>
      <c r="V197" t="s">
        <v>1496</v>
      </c>
      <c r="W197">
        <v>11</v>
      </c>
      <c r="X197">
        <v>48.85</v>
      </c>
      <c r="Y197" t="s">
        <v>1574</v>
      </c>
      <c r="Z197" t="s">
        <v>1575</v>
      </c>
      <c r="AA197" t="s">
        <v>147</v>
      </c>
      <c r="AC197">
        <v>44508</v>
      </c>
      <c r="AD197">
        <v>44540</v>
      </c>
      <c r="AE197" s="39">
        <v>48.849999999999994</v>
      </c>
      <c r="AF197" s="39">
        <v>0</v>
      </c>
      <c r="AG197" s="39">
        <v>48.849999999999994</v>
      </c>
      <c r="AN197">
        <v>9.77</v>
      </c>
      <c r="AO197">
        <v>9.77</v>
      </c>
      <c r="AP197">
        <v>9.77</v>
      </c>
      <c r="AQ197">
        <v>9.77</v>
      </c>
      <c r="AR197">
        <v>9.77</v>
      </c>
      <c r="BI197" t="s">
        <v>1505</v>
      </c>
      <c r="BJ197" s="4" t="str">
        <f>Table22[[#This Row],[Ofgem ]]</f>
        <v>4"-5"</v>
      </c>
      <c r="BK197" s="4" t="str">
        <f>Table22[[#This Row],[Pressure]]</f>
        <v>LP</v>
      </c>
      <c r="BL197" s="4" t="str">
        <f>Table22[[#This Row],[Pon Category]]</f>
        <v>Policy</v>
      </c>
      <c r="BM197" s="4" t="str">
        <f>Table22[[#This Row],[Tier]]</f>
        <v>T1</v>
      </c>
      <c r="BN197" s="4" t="str">
        <f>Table22[[#This Row],[PON Material]]</f>
        <v>DI</v>
      </c>
      <c r="BO197" s="4" t="str" cm="1">
        <f t="array" ref="BO1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8" spans="1:67" x14ac:dyDescent="0.25">
      <c r="A198" t="s">
        <v>424</v>
      </c>
      <c r="B198" t="s">
        <v>431</v>
      </c>
      <c r="C198" t="s">
        <v>87</v>
      </c>
      <c r="D198" t="s">
        <v>1603</v>
      </c>
      <c r="E198" t="s">
        <v>1794</v>
      </c>
      <c r="F198" t="s">
        <v>1800</v>
      </c>
      <c r="G198" t="s">
        <v>1803</v>
      </c>
      <c r="H198" t="s">
        <v>1804</v>
      </c>
      <c r="I198" t="s">
        <v>1796</v>
      </c>
      <c r="J198" t="s">
        <v>1797</v>
      </c>
      <c r="K198" t="s">
        <v>684</v>
      </c>
      <c r="L198">
        <v>510920737</v>
      </c>
      <c r="M198">
        <v>6</v>
      </c>
      <c r="O198" t="s">
        <v>1570</v>
      </c>
      <c r="P198" t="s">
        <v>1571</v>
      </c>
      <c r="Q198" t="s">
        <v>163</v>
      </c>
      <c r="R198" t="s">
        <v>1572</v>
      </c>
      <c r="S198" t="s">
        <v>64</v>
      </c>
      <c r="T198" t="s">
        <v>52</v>
      </c>
      <c r="U198" t="s">
        <v>1573</v>
      </c>
      <c r="V198" t="s">
        <v>1496</v>
      </c>
      <c r="W198">
        <v>7</v>
      </c>
      <c r="X198">
        <v>28.87</v>
      </c>
      <c r="Y198" t="s">
        <v>1574</v>
      </c>
      <c r="Z198" t="s">
        <v>1575</v>
      </c>
      <c r="AA198" t="s">
        <v>147</v>
      </c>
      <c r="AC198">
        <v>44508</v>
      </c>
      <c r="AD198">
        <v>44540</v>
      </c>
      <c r="AE198" s="39">
        <v>28.849999999999998</v>
      </c>
      <c r="AF198" s="39">
        <v>0</v>
      </c>
      <c r="AG198" s="39">
        <v>28.849999999999998</v>
      </c>
      <c r="AN198">
        <v>5.77</v>
      </c>
      <c r="AO198">
        <v>5.77</v>
      </c>
      <c r="AP198">
        <v>5.77</v>
      </c>
      <c r="AQ198">
        <v>5.77</v>
      </c>
      <c r="AR198">
        <v>5.77</v>
      </c>
      <c r="BI198" t="s">
        <v>1505</v>
      </c>
      <c r="BJ198" s="4" t="str">
        <f>Table22[[#This Row],[Ofgem ]]</f>
        <v>4"-5"</v>
      </c>
      <c r="BK198" s="4" t="str">
        <f>Table22[[#This Row],[Pressure]]</f>
        <v>LP</v>
      </c>
      <c r="BL198" s="4" t="str">
        <f>Table22[[#This Row],[Pon Category]]</f>
        <v>Policy</v>
      </c>
      <c r="BM198" s="4" t="str">
        <f>Table22[[#This Row],[Tier]]</f>
        <v>T1</v>
      </c>
      <c r="BN198" s="4" t="str">
        <f>Table22[[#This Row],[PON Material]]</f>
        <v>SI</v>
      </c>
      <c r="BO198" s="4" t="str" cm="1">
        <f t="array" ref="BO1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99" spans="1:67" x14ac:dyDescent="0.25">
      <c r="A199" t="s">
        <v>424</v>
      </c>
      <c r="B199" t="s">
        <v>431</v>
      </c>
      <c r="C199" t="s">
        <v>87</v>
      </c>
      <c r="D199" t="s">
        <v>1603</v>
      </c>
      <c r="E199" t="s">
        <v>1794</v>
      </c>
      <c r="F199" t="s">
        <v>1800</v>
      </c>
      <c r="G199" t="s">
        <v>1803</v>
      </c>
      <c r="H199" t="s">
        <v>1804</v>
      </c>
      <c r="I199" t="s">
        <v>1796</v>
      </c>
      <c r="J199" t="s">
        <v>1797</v>
      </c>
      <c r="K199" t="s">
        <v>684</v>
      </c>
      <c r="L199">
        <v>510920738</v>
      </c>
      <c r="M199">
        <v>6</v>
      </c>
      <c r="O199" t="s">
        <v>1570</v>
      </c>
      <c r="P199" t="s">
        <v>1571</v>
      </c>
      <c r="Q199" t="s">
        <v>163</v>
      </c>
      <c r="R199" t="s">
        <v>1572</v>
      </c>
      <c r="S199" t="s">
        <v>64</v>
      </c>
      <c r="T199" t="s">
        <v>52</v>
      </c>
      <c r="U199" t="s">
        <v>1573</v>
      </c>
      <c r="V199" s="40" t="s">
        <v>1496</v>
      </c>
      <c r="W199">
        <v>7</v>
      </c>
      <c r="X199">
        <v>52.38</v>
      </c>
      <c r="Y199" t="s">
        <v>1574</v>
      </c>
      <c r="Z199" t="s">
        <v>1575</v>
      </c>
      <c r="AA199" t="s">
        <v>147</v>
      </c>
      <c r="AC199">
        <v>44508</v>
      </c>
      <c r="AD199">
        <v>44540</v>
      </c>
      <c r="AE199" s="39">
        <v>52.400000000000006</v>
      </c>
      <c r="AF199" s="39">
        <v>0</v>
      </c>
      <c r="AG199" s="39">
        <v>52.400000000000006</v>
      </c>
      <c r="AN199">
        <v>10.48</v>
      </c>
      <c r="AO199">
        <v>10.48</v>
      </c>
      <c r="AP199">
        <v>10.48</v>
      </c>
      <c r="AQ199">
        <v>10.48</v>
      </c>
      <c r="AR199">
        <v>10.48</v>
      </c>
      <c r="BI199" t="s">
        <v>1505</v>
      </c>
      <c r="BJ199" s="4" t="str">
        <f>Table22[[#This Row],[Ofgem ]]</f>
        <v>4"-5"</v>
      </c>
      <c r="BK199" s="4" t="str">
        <f>Table22[[#This Row],[Pressure]]</f>
        <v>LP</v>
      </c>
      <c r="BL199" s="4" t="str">
        <f>Table22[[#This Row],[Pon Category]]</f>
        <v>Policy</v>
      </c>
      <c r="BM199" s="4" t="str">
        <f>Table22[[#This Row],[Tier]]</f>
        <v>T1</v>
      </c>
      <c r="BN199" s="4" t="str">
        <f>Table22[[#This Row],[PON Material]]</f>
        <v>SI</v>
      </c>
      <c r="BO199" s="4" t="str" cm="1">
        <f t="array" ref="BO1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0" spans="1:67" x14ac:dyDescent="0.25">
      <c r="A200" t="s">
        <v>424</v>
      </c>
      <c r="B200" t="s">
        <v>431</v>
      </c>
      <c r="C200" t="s">
        <v>87</v>
      </c>
      <c r="D200" t="s">
        <v>1603</v>
      </c>
      <c r="E200" t="s">
        <v>1794</v>
      </c>
      <c r="F200" t="s">
        <v>1800</v>
      </c>
      <c r="G200" t="s">
        <v>1805</v>
      </c>
      <c r="H200" t="s">
        <v>1806</v>
      </c>
      <c r="I200" t="s">
        <v>1796</v>
      </c>
      <c r="J200" t="s">
        <v>1797</v>
      </c>
      <c r="K200" t="s">
        <v>684</v>
      </c>
      <c r="L200">
        <v>510916171</v>
      </c>
      <c r="M200">
        <v>4</v>
      </c>
      <c r="O200" t="s">
        <v>1570</v>
      </c>
      <c r="P200" t="s">
        <v>1571</v>
      </c>
      <c r="Q200" t="s">
        <v>91</v>
      </c>
      <c r="R200" t="s">
        <v>1572</v>
      </c>
      <c r="S200" t="s">
        <v>64</v>
      </c>
      <c r="T200" t="s">
        <v>52</v>
      </c>
      <c r="U200" t="s">
        <v>1573</v>
      </c>
      <c r="V200" t="s">
        <v>1496</v>
      </c>
      <c r="W200">
        <v>11</v>
      </c>
      <c r="X200">
        <v>125.56</v>
      </c>
      <c r="Y200" t="s">
        <v>1574</v>
      </c>
      <c r="Z200" t="s">
        <v>1575</v>
      </c>
      <c r="AA200" t="s">
        <v>147</v>
      </c>
      <c r="AC200">
        <v>44508</v>
      </c>
      <c r="AD200">
        <v>44540</v>
      </c>
      <c r="AE200" s="39">
        <v>125.55</v>
      </c>
      <c r="AF200" s="39">
        <v>0</v>
      </c>
      <c r="AG200" s="39">
        <v>125.55</v>
      </c>
      <c r="AN200">
        <v>25.11</v>
      </c>
      <c r="AO200">
        <v>25.11</v>
      </c>
      <c r="AP200">
        <v>25.11</v>
      </c>
      <c r="AQ200">
        <v>25.11</v>
      </c>
      <c r="AR200">
        <v>25.11</v>
      </c>
      <c r="BI200" t="s">
        <v>1505</v>
      </c>
      <c r="BJ200" s="4" t="str">
        <f>Table22[[#This Row],[Ofgem ]]</f>
        <v>4"-5"</v>
      </c>
      <c r="BK200" s="4" t="str">
        <f>Table22[[#This Row],[Pressure]]</f>
        <v>LP</v>
      </c>
      <c r="BL200" s="4" t="str">
        <f>Table22[[#This Row],[Pon Category]]</f>
        <v>Policy</v>
      </c>
      <c r="BM200" s="4" t="str">
        <f>Table22[[#This Row],[Tier]]</f>
        <v>T1</v>
      </c>
      <c r="BN200" s="4" t="str">
        <f>Table22[[#This Row],[PON Material]]</f>
        <v>DI</v>
      </c>
      <c r="BO200" s="4" t="str" cm="1">
        <f t="array" ref="BO2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1" spans="1:67" x14ac:dyDescent="0.25">
      <c r="A201" t="s">
        <v>424</v>
      </c>
      <c r="B201" t="s">
        <v>431</v>
      </c>
      <c r="C201" t="s">
        <v>87</v>
      </c>
      <c r="D201" t="s">
        <v>1603</v>
      </c>
      <c r="E201" t="s">
        <v>1794</v>
      </c>
      <c r="F201" t="s">
        <v>1800</v>
      </c>
      <c r="G201" t="s">
        <v>1805</v>
      </c>
      <c r="H201" t="s">
        <v>1806</v>
      </c>
      <c r="I201" t="s">
        <v>1796</v>
      </c>
      <c r="J201" t="s">
        <v>1797</v>
      </c>
      <c r="K201" t="s">
        <v>684</v>
      </c>
      <c r="L201">
        <v>510916172</v>
      </c>
      <c r="M201">
        <v>4</v>
      </c>
      <c r="O201" t="s">
        <v>1570</v>
      </c>
      <c r="P201" t="s">
        <v>1571</v>
      </c>
      <c r="Q201" t="s">
        <v>91</v>
      </c>
      <c r="R201" t="s">
        <v>1572</v>
      </c>
      <c r="S201" t="s">
        <v>64</v>
      </c>
      <c r="T201" t="s">
        <v>52</v>
      </c>
      <c r="U201" t="s">
        <v>1573</v>
      </c>
      <c r="V201" t="s">
        <v>1496</v>
      </c>
      <c r="W201">
        <v>12</v>
      </c>
      <c r="X201">
        <v>107.4</v>
      </c>
      <c r="Y201" t="s">
        <v>1574</v>
      </c>
      <c r="Z201" t="s">
        <v>1575</v>
      </c>
      <c r="AA201" t="s">
        <v>147</v>
      </c>
      <c r="AC201">
        <v>44508</v>
      </c>
      <c r="AD201">
        <v>44540</v>
      </c>
      <c r="AE201" s="39">
        <v>107.4</v>
      </c>
      <c r="AF201" s="39">
        <v>0</v>
      </c>
      <c r="AG201" s="39">
        <v>107.4</v>
      </c>
      <c r="AN201">
        <v>21.48</v>
      </c>
      <c r="AO201">
        <v>21.48</v>
      </c>
      <c r="AP201">
        <v>21.48</v>
      </c>
      <c r="AQ201">
        <v>21.48</v>
      </c>
      <c r="AR201">
        <v>21.48</v>
      </c>
      <c r="BI201" t="s">
        <v>1505</v>
      </c>
      <c r="BJ201" s="4" t="str">
        <f>Table22[[#This Row],[Ofgem ]]</f>
        <v>4"-5"</v>
      </c>
      <c r="BK201" s="4" t="str">
        <f>Table22[[#This Row],[Pressure]]</f>
        <v>LP</v>
      </c>
      <c r="BL201" s="4" t="str">
        <f>Table22[[#This Row],[Pon Category]]</f>
        <v>Policy</v>
      </c>
      <c r="BM201" s="4" t="str">
        <f>Table22[[#This Row],[Tier]]</f>
        <v>T1</v>
      </c>
      <c r="BN201" s="4" t="str">
        <f>Table22[[#This Row],[PON Material]]</f>
        <v>DI</v>
      </c>
      <c r="BO201" s="4" t="str" cm="1">
        <f t="array" ref="BO2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2" spans="1:67" x14ac:dyDescent="0.25">
      <c r="A202" t="s">
        <v>424</v>
      </c>
      <c r="B202" t="s">
        <v>431</v>
      </c>
      <c r="C202" t="s">
        <v>87</v>
      </c>
      <c r="D202" t="s">
        <v>1603</v>
      </c>
      <c r="E202" t="s">
        <v>1794</v>
      </c>
      <c r="F202" t="s">
        <v>1807</v>
      </c>
      <c r="G202" t="s">
        <v>1808</v>
      </c>
      <c r="H202" t="s">
        <v>715</v>
      </c>
      <c r="I202" t="s">
        <v>1796</v>
      </c>
      <c r="J202" t="s">
        <v>1797</v>
      </c>
      <c r="K202" t="s">
        <v>684</v>
      </c>
      <c r="L202">
        <v>510959387</v>
      </c>
      <c r="M202">
        <v>6</v>
      </c>
      <c r="O202" t="s">
        <v>1570</v>
      </c>
      <c r="P202" t="s">
        <v>1571</v>
      </c>
      <c r="Q202" t="s">
        <v>91</v>
      </c>
      <c r="R202" t="s">
        <v>1572</v>
      </c>
      <c r="S202" t="s">
        <v>64</v>
      </c>
      <c r="T202" t="s">
        <v>52</v>
      </c>
      <c r="U202" t="s">
        <v>1573</v>
      </c>
      <c r="V202" t="s">
        <v>1496</v>
      </c>
      <c r="W202">
        <v>7</v>
      </c>
      <c r="X202">
        <v>48.82</v>
      </c>
      <c r="Y202" t="s">
        <v>1574</v>
      </c>
      <c r="Z202" t="s">
        <v>1575</v>
      </c>
      <c r="AA202" t="s">
        <v>147</v>
      </c>
      <c r="AC202">
        <v>44543</v>
      </c>
      <c r="AD202">
        <v>44547</v>
      </c>
      <c r="AE202" s="39">
        <v>48.82</v>
      </c>
      <c r="AF202" s="39">
        <v>0</v>
      </c>
      <c r="AG202" s="39">
        <v>48.82</v>
      </c>
      <c r="AS202">
        <v>48.82</v>
      </c>
      <c r="BI202" t="s">
        <v>1505</v>
      </c>
      <c r="BJ202" s="4" t="str">
        <f>Table22[[#This Row],[Ofgem ]]</f>
        <v>4"-5"</v>
      </c>
      <c r="BK202" s="4" t="str">
        <f>Table22[[#This Row],[Pressure]]</f>
        <v>LP</v>
      </c>
      <c r="BL202" s="4" t="str">
        <f>Table22[[#This Row],[Pon Category]]</f>
        <v>Policy</v>
      </c>
      <c r="BM202" s="4" t="str">
        <f>Table22[[#This Row],[Tier]]</f>
        <v>T1</v>
      </c>
      <c r="BN202" s="4" t="str">
        <f>Table22[[#This Row],[PON Material]]</f>
        <v>DI</v>
      </c>
      <c r="BO202" s="4" t="str" cm="1">
        <f t="array" ref="BO2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3" spans="1:67" x14ac:dyDescent="0.25">
      <c r="A203" t="s">
        <v>424</v>
      </c>
      <c r="B203" t="s">
        <v>431</v>
      </c>
      <c r="C203" t="s">
        <v>87</v>
      </c>
      <c r="D203" t="s">
        <v>1603</v>
      </c>
      <c r="E203" t="s">
        <v>1794</v>
      </c>
      <c r="F203" t="s">
        <v>1807</v>
      </c>
      <c r="G203" t="s">
        <v>1808</v>
      </c>
      <c r="H203" t="s">
        <v>715</v>
      </c>
      <c r="I203" t="s">
        <v>1796</v>
      </c>
      <c r="J203" t="s">
        <v>1797</v>
      </c>
      <c r="K203" t="s">
        <v>684</v>
      </c>
      <c r="L203">
        <v>510959388</v>
      </c>
      <c r="M203">
        <v>4</v>
      </c>
      <c r="O203" t="s">
        <v>1570</v>
      </c>
      <c r="P203" t="s">
        <v>1571</v>
      </c>
      <c r="Q203" t="s">
        <v>91</v>
      </c>
      <c r="R203" t="s">
        <v>1572</v>
      </c>
      <c r="S203" t="s">
        <v>64</v>
      </c>
      <c r="T203" t="s">
        <v>52</v>
      </c>
      <c r="U203" t="s">
        <v>1573</v>
      </c>
      <c r="V203" t="s">
        <v>1496</v>
      </c>
      <c r="W203">
        <v>6</v>
      </c>
      <c r="X203">
        <v>30.99</v>
      </c>
      <c r="Y203" t="s">
        <v>1574</v>
      </c>
      <c r="Z203" t="s">
        <v>1575</v>
      </c>
      <c r="AA203" t="s">
        <v>147</v>
      </c>
      <c r="AC203">
        <v>44543</v>
      </c>
      <c r="AD203">
        <v>44547</v>
      </c>
      <c r="AE203" s="39">
        <v>30.99</v>
      </c>
      <c r="AF203" s="39">
        <v>0</v>
      </c>
      <c r="AG203" s="39">
        <v>30.99</v>
      </c>
      <c r="AS203">
        <v>30.99</v>
      </c>
      <c r="BI203" t="s">
        <v>1505</v>
      </c>
      <c r="BJ203" s="4" t="str">
        <f>Table22[[#This Row],[Ofgem ]]</f>
        <v>4"-5"</v>
      </c>
      <c r="BK203" s="4" t="str">
        <f>Table22[[#This Row],[Pressure]]</f>
        <v>LP</v>
      </c>
      <c r="BL203" s="4" t="str">
        <f>Table22[[#This Row],[Pon Category]]</f>
        <v>Policy</v>
      </c>
      <c r="BM203" s="4" t="str">
        <f>Table22[[#This Row],[Tier]]</f>
        <v>T1</v>
      </c>
      <c r="BN203" s="4" t="str">
        <f>Table22[[#This Row],[PON Material]]</f>
        <v>DI</v>
      </c>
      <c r="BO203" s="4" t="str" cm="1">
        <f t="array" ref="BO2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4" spans="1:67" x14ac:dyDescent="0.25">
      <c r="A204" t="s">
        <v>424</v>
      </c>
      <c r="B204" t="s">
        <v>431</v>
      </c>
      <c r="C204" t="s">
        <v>87</v>
      </c>
      <c r="D204" t="s">
        <v>1603</v>
      </c>
      <c r="E204" t="s">
        <v>1794</v>
      </c>
      <c r="F204" t="s">
        <v>1807</v>
      </c>
      <c r="G204" t="s">
        <v>1809</v>
      </c>
      <c r="H204" t="s">
        <v>1810</v>
      </c>
      <c r="I204" t="s">
        <v>1796</v>
      </c>
      <c r="J204" t="s">
        <v>1797</v>
      </c>
      <c r="K204" t="s">
        <v>684</v>
      </c>
      <c r="L204">
        <v>510847314</v>
      </c>
      <c r="M204">
        <v>6</v>
      </c>
      <c r="O204" t="s">
        <v>1570</v>
      </c>
      <c r="P204" t="s">
        <v>1571</v>
      </c>
      <c r="Q204" t="s">
        <v>163</v>
      </c>
      <c r="R204" t="s">
        <v>1572</v>
      </c>
      <c r="S204" t="s">
        <v>64</v>
      </c>
      <c r="T204" t="s">
        <v>52</v>
      </c>
      <c r="U204" t="s">
        <v>1573</v>
      </c>
      <c r="V204" t="s">
        <v>1496</v>
      </c>
      <c r="W204">
        <v>13</v>
      </c>
      <c r="X204">
        <v>20.239999999999998</v>
      </c>
      <c r="Y204" t="s">
        <v>1574</v>
      </c>
      <c r="Z204" t="s">
        <v>1575</v>
      </c>
      <c r="AA204" t="s">
        <v>147</v>
      </c>
      <c r="AC204">
        <v>44565</v>
      </c>
      <c r="AD204">
        <v>44596</v>
      </c>
      <c r="AE204" s="39">
        <v>0</v>
      </c>
      <c r="AF204" s="39">
        <v>20.25</v>
      </c>
      <c r="AG204" s="39">
        <v>20.25</v>
      </c>
      <c r="AV204">
        <v>4.05</v>
      </c>
      <c r="AW204">
        <v>4.05</v>
      </c>
      <c r="AX204">
        <v>4.05</v>
      </c>
      <c r="AY204">
        <v>4.05</v>
      </c>
      <c r="AZ204">
        <v>4.05</v>
      </c>
      <c r="BI204" t="s">
        <v>1505</v>
      </c>
      <c r="BJ204" s="4" t="str">
        <f>Table22[[#This Row],[Ofgem ]]</f>
        <v>4"-5"</v>
      </c>
      <c r="BK204" s="4" t="str">
        <f>Table22[[#This Row],[Pressure]]</f>
        <v>LP</v>
      </c>
      <c r="BL204" s="4" t="str">
        <f>Table22[[#This Row],[Pon Category]]</f>
        <v>Policy</v>
      </c>
      <c r="BM204" s="4" t="str">
        <f>Table22[[#This Row],[Tier]]</f>
        <v>T1</v>
      </c>
      <c r="BN204" s="4" t="str">
        <f>Table22[[#This Row],[PON Material]]</f>
        <v>SI</v>
      </c>
      <c r="BO204" s="4" t="str" cm="1">
        <f t="array" ref="BO2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5" spans="1:67" x14ac:dyDescent="0.25">
      <c r="A205" t="s">
        <v>424</v>
      </c>
      <c r="B205" t="s">
        <v>431</v>
      </c>
      <c r="C205" t="s">
        <v>87</v>
      </c>
      <c r="D205" t="s">
        <v>1603</v>
      </c>
      <c r="E205" t="s">
        <v>1794</v>
      </c>
      <c r="F205" t="s">
        <v>1807</v>
      </c>
      <c r="G205" t="s">
        <v>1809</v>
      </c>
      <c r="H205" t="s">
        <v>1810</v>
      </c>
      <c r="I205" t="s">
        <v>1796</v>
      </c>
      <c r="J205" t="s">
        <v>1797</v>
      </c>
      <c r="K205" t="s">
        <v>684</v>
      </c>
      <c r="L205">
        <v>510847315</v>
      </c>
      <c r="M205">
        <v>6</v>
      </c>
      <c r="O205" t="s">
        <v>1570</v>
      </c>
      <c r="P205" t="s">
        <v>1571</v>
      </c>
      <c r="Q205" t="s">
        <v>91</v>
      </c>
      <c r="R205" t="s">
        <v>1572</v>
      </c>
      <c r="S205" t="s">
        <v>64</v>
      </c>
      <c r="T205" t="s">
        <v>52</v>
      </c>
      <c r="U205" t="s">
        <v>1573</v>
      </c>
      <c r="V205" t="s">
        <v>1496</v>
      </c>
      <c r="W205">
        <v>7</v>
      </c>
      <c r="X205">
        <v>100.29</v>
      </c>
      <c r="Y205" t="s">
        <v>1574</v>
      </c>
      <c r="Z205" t="s">
        <v>1575</v>
      </c>
      <c r="AA205" t="s">
        <v>147</v>
      </c>
      <c r="AC205">
        <v>44565</v>
      </c>
      <c r="AD205">
        <v>44596</v>
      </c>
      <c r="AE205" s="39">
        <v>0</v>
      </c>
      <c r="AF205" s="39">
        <v>100.3</v>
      </c>
      <c r="AG205" s="39">
        <v>100.3</v>
      </c>
      <c r="AV205">
        <v>20.059999999999999</v>
      </c>
      <c r="AW205">
        <v>20.059999999999999</v>
      </c>
      <c r="AX205">
        <v>20.059999999999999</v>
      </c>
      <c r="AY205">
        <v>20.059999999999999</v>
      </c>
      <c r="AZ205">
        <v>20.059999999999999</v>
      </c>
      <c r="BI205" t="s">
        <v>1505</v>
      </c>
      <c r="BJ205" s="4" t="str">
        <f>Table22[[#This Row],[Ofgem ]]</f>
        <v>4"-5"</v>
      </c>
      <c r="BK205" s="4" t="str">
        <f>Table22[[#This Row],[Pressure]]</f>
        <v>LP</v>
      </c>
      <c r="BL205" s="4" t="str">
        <f>Table22[[#This Row],[Pon Category]]</f>
        <v>Policy</v>
      </c>
      <c r="BM205" s="4" t="str">
        <f>Table22[[#This Row],[Tier]]</f>
        <v>T1</v>
      </c>
      <c r="BN205" s="4" t="str">
        <f>Table22[[#This Row],[PON Material]]</f>
        <v>DI</v>
      </c>
      <c r="BO205" s="4" t="str" cm="1">
        <f t="array" ref="BO2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6" spans="1:67" x14ac:dyDescent="0.25">
      <c r="A206" t="s">
        <v>424</v>
      </c>
      <c r="B206" t="s">
        <v>431</v>
      </c>
      <c r="C206" t="s">
        <v>87</v>
      </c>
      <c r="D206" t="s">
        <v>1603</v>
      </c>
      <c r="E206" t="s">
        <v>1794</v>
      </c>
      <c r="F206" t="s">
        <v>1807</v>
      </c>
      <c r="G206" t="s">
        <v>1809</v>
      </c>
      <c r="H206" t="s">
        <v>1810</v>
      </c>
      <c r="I206" t="s">
        <v>1796</v>
      </c>
      <c r="J206" t="s">
        <v>1797</v>
      </c>
      <c r="K206" t="s">
        <v>684</v>
      </c>
      <c r="L206">
        <v>510847316</v>
      </c>
      <c r="M206">
        <v>4</v>
      </c>
      <c r="O206" t="s">
        <v>1570</v>
      </c>
      <c r="P206" t="s">
        <v>1571</v>
      </c>
      <c r="Q206" t="s">
        <v>91</v>
      </c>
      <c r="R206" t="s">
        <v>1572</v>
      </c>
      <c r="S206" t="s">
        <v>64</v>
      </c>
      <c r="T206" t="s">
        <v>52</v>
      </c>
      <c r="U206" t="s">
        <v>1573</v>
      </c>
      <c r="V206" t="s">
        <v>1496</v>
      </c>
      <c r="W206">
        <v>5</v>
      </c>
      <c r="X206">
        <v>69</v>
      </c>
      <c r="Y206" t="s">
        <v>1574</v>
      </c>
      <c r="Z206" t="s">
        <v>1575</v>
      </c>
      <c r="AA206" t="s">
        <v>147</v>
      </c>
      <c r="AC206">
        <v>44565</v>
      </c>
      <c r="AD206">
        <v>44596</v>
      </c>
      <c r="AE206" s="39">
        <v>0</v>
      </c>
      <c r="AF206" s="39">
        <v>69</v>
      </c>
      <c r="AG206" s="39">
        <v>69</v>
      </c>
      <c r="AV206">
        <v>13.8</v>
      </c>
      <c r="AW206">
        <v>13.8</v>
      </c>
      <c r="AX206">
        <v>13.8</v>
      </c>
      <c r="AY206">
        <v>13.8</v>
      </c>
      <c r="AZ206">
        <v>13.8</v>
      </c>
      <c r="BI206" t="s">
        <v>1505</v>
      </c>
      <c r="BJ206" s="4" t="str">
        <f>Table22[[#This Row],[Ofgem ]]</f>
        <v>4"-5"</v>
      </c>
      <c r="BK206" s="4" t="str">
        <f>Table22[[#This Row],[Pressure]]</f>
        <v>LP</v>
      </c>
      <c r="BL206" s="4" t="str">
        <f>Table22[[#This Row],[Pon Category]]</f>
        <v>Policy</v>
      </c>
      <c r="BM206" s="4" t="str">
        <f>Table22[[#This Row],[Tier]]</f>
        <v>T1</v>
      </c>
      <c r="BN206" s="4" t="str">
        <f>Table22[[#This Row],[PON Material]]</f>
        <v>DI</v>
      </c>
      <c r="BO206" s="4" t="str" cm="1">
        <f t="array" ref="BO2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7" spans="1:67" x14ac:dyDescent="0.25">
      <c r="A207" t="s">
        <v>424</v>
      </c>
      <c r="B207" t="s">
        <v>431</v>
      </c>
      <c r="C207" t="s">
        <v>87</v>
      </c>
      <c r="D207" t="s">
        <v>1603</v>
      </c>
      <c r="E207" t="s">
        <v>1794</v>
      </c>
      <c r="F207" t="s">
        <v>1807</v>
      </c>
      <c r="G207" t="s">
        <v>1809</v>
      </c>
      <c r="H207" t="s">
        <v>1810</v>
      </c>
      <c r="I207" t="s">
        <v>1796</v>
      </c>
      <c r="J207" t="s">
        <v>1797</v>
      </c>
      <c r="K207" t="s">
        <v>684</v>
      </c>
      <c r="L207">
        <v>510847317</v>
      </c>
      <c r="M207">
        <v>4</v>
      </c>
      <c r="O207" t="s">
        <v>1570</v>
      </c>
      <c r="P207" t="s">
        <v>1571</v>
      </c>
      <c r="Q207" t="s">
        <v>91</v>
      </c>
      <c r="R207" t="s">
        <v>1572</v>
      </c>
      <c r="S207" t="s">
        <v>64</v>
      </c>
      <c r="T207" t="s">
        <v>52</v>
      </c>
      <c r="U207" t="s">
        <v>1573</v>
      </c>
      <c r="V207" t="s">
        <v>1496</v>
      </c>
      <c r="W207">
        <v>6</v>
      </c>
      <c r="X207">
        <v>94.02</v>
      </c>
      <c r="Y207" t="s">
        <v>1574</v>
      </c>
      <c r="Z207" t="s">
        <v>1575</v>
      </c>
      <c r="AA207" t="s">
        <v>147</v>
      </c>
      <c r="AC207">
        <v>44565</v>
      </c>
      <c r="AD207">
        <v>44596</v>
      </c>
      <c r="AE207" s="39">
        <v>0</v>
      </c>
      <c r="AF207" s="39">
        <v>94</v>
      </c>
      <c r="AG207" s="39">
        <v>94</v>
      </c>
      <c r="AV207">
        <v>18.8</v>
      </c>
      <c r="AW207">
        <v>18.8</v>
      </c>
      <c r="AX207">
        <v>18.8</v>
      </c>
      <c r="AY207">
        <v>18.8</v>
      </c>
      <c r="AZ207">
        <v>18.8</v>
      </c>
      <c r="BI207" t="s">
        <v>1505</v>
      </c>
      <c r="BJ207" s="4" t="str">
        <f>Table22[[#This Row],[Ofgem ]]</f>
        <v>4"-5"</v>
      </c>
      <c r="BK207" s="4" t="str">
        <f>Table22[[#This Row],[Pressure]]</f>
        <v>LP</v>
      </c>
      <c r="BL207" s="4" t="str">
        <f>Table22[[#This Row],[Pon Category]]</f>
        <v>Policy</v>
      </c>
      <c r="BM207" s="4" t="str">
        <f>Table22[[#This Row],[Tier]]</f>
        <v>T1</v>
      </c>
      <c r="BN207" s="4" t="str">
        <f>Table22[[#This Row],[PON Material]]</f>
        <v>DI</v>
      </c>
      <c r="BO207" s="4" t="str" cm="1">
        <f t="array" ref="BO2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8" spans="1:67" x14ac:dyDescent="0.25">
      <c r="A208" t="s">
        <v>424</v>
      </c>
      <c r="B208" t="s">
        <v>431</v>
      </c>
      <c r="C208" t="s">
        <v>87</v>
      </c>
      <c r="D208" t="s">
        <v>1603</v>
      </c>
      <c r="E208" t="s">
        <v>1794</v>
      </c>
      <c r="F208" t="s">
        <v>1807</v>
      </c>
      <c r="G208" t="s">
        <v>1809</v>
      </c>
      <c r="H208" t="s">
        <v>1810</v>
      </c>
      <c r="I208" t="s">
        <v>1796</v>
      </c>
      <c r="J208" t="s">
        <v>1797</v>
      </c>
      <c r="K208" t="s">
        <v>684</v>
      </c>
      <c r="L208">
        <v>510847318</v>
      </c>
      <c r="M208">
        <v>4</v>
      </c>
      <c r="O208" t="s">
        <v>1570</v>
      </c>
      <c r="P208" t="s">
        <v>1571</v>
      </c>
      <c r="Q208" t="s">
        <v>91</v>
      </c>
      <c r="R208" t="s">
        <v>1572</v>
      </c>
      <c r="S208" t="s">
        <v>64</v>
      </c>
      <c r="T208" t="s">
        <v>52</v>
      </c>
      <c r="U208" t="s">
        <v>1573</v>
      </c>
      <c r="V208" t="s">
        <v>1496</v>
      </c>
      <c r="W208">
        <v>6</v>
      </c>
      <c r="X208">
        <v>43.45</v>
      </c>
      <c r="Y208" t="s">
        <v>1574</v>
      </c>
      <c r="Z208" t="s">
        <v>1575</v>
      </c>
      <c r="AA208" t="s">
        <v>147</v>
      </c>
      <c r="AC208">
        <v>44565</v>
      </c>
      <c r="AD208">
        <v>44596</v>
      </c>
      <c r="AE208" s="39">
        <v>0</v>
      </c>
      <c r="AF208" s="39">
        <v>43.449999999999996</v>
      </c>
      <c r="AG208" s="39">
        <v>43.449999999999996</v>
      </c>
      <c r="AV208">
        <v>8.69</v>
      </c>
      <c r="AW208">
        <v>8.69</v>
      </c>
      <c r="AX208">
        <v>8.69</v>
      </c>
      <c r="AY208">
        <v>8.69</v>
      </c>
      <c r="AZ208">
        <v>8.69</v>
      </c>
      <c r="BI208" t="s">
        <v>1505</v>
      </c>
      <c r="BJ208" s="4" t="str">
        <f>Table22[[#This Row],[Ofgem ]]</f>
        <v>4"-5"</v>
      </c>
      <c r="BK208" s="4" t="str">
        <f>Table22[[#This Row],[Pressure]]</f>
        <v>LP</v>
      </c>
      <c r="BL208" s="4" t="str">
        <f>Table22[[#This Row],[Pon Category]]</f>
        <v>Policy</v>
      </c>
      <c r="BM208" s="4" t="str">
        <f>Table22[[#This Row],[Tier]]</f>
        <v>T1</v>
      </c>
      <c r="BN208" s="4" t="str">
        <f>Table22[[#This Row],[PON Material]]</f>
        <v>DI</v>
      </c>
      <c r="BO208" s="4" t="str" cm="1">
        <f t="array" ref="BO2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09" spans="1:67" x14ac:dyDescent="0.25">
      <c r="A209" t="s">
        <v>424</v>
      </c>
      <c r="B209" t="s">
        <v>431</v>
      </c>
      <c r="C209" t="s">
        <v>87</v>
      </c>
      <c r="D209" t="s">
        <v>1603</v>
      </c>
      <c r="E209" t="s">
        <v>1794</v>
      </c>
      <c r="F209" t="s">
        <v>1807</v>
      </c>
      <c r="G209" t="s">
        <v>1809</v>
      </c>
      <c r="H209" t="s">
        <v>1810</v>
      </c>
      <c r="I209" t="s">
        <v>1796</v>
      </c>
      <c r="J209" t="s">
        <v>1797</v>
      </c>
      <c r="K209" t="s">
        <v>684</v>
      </c>
      <c r="L209">
        <v>510847319</v>
      </c>
      <c r="M209">
        <v>6</v>
      </c>
      <c r="O209" t="s">
        <v>1570</v>
      </c>
      <c r="P209" t="s">
        <v>1571</v>
      </c>
      <c r="Q209" t="s">
        <v>91</v>
      </c>
      <c r="R209" t="s">
        <v>1572</v>
      </c>
      <c r="S209" t="s">
        <v>64</v>
      </c>
      <c r="T209" t="s">
        <v>52</v>
      </c>
      <c r="U209" t="s">
        <v>1573</v>
      </c>
      <c r="V209" t="s">
        <v>1496</v>
      </c>
      <c r="W209">
        <v>5</v>
      </c>
      <c r="X209">
        <v>49.42</v>
      </c>
      <c r="Y209" t="s">
        <v>1574</v>
      </c>
      <c r="Z209" t="s">
        <v>1575</v>
      </c>
      <c r="AA209" t="s">
        <v>147</v>
      </c>
      <c r="AC209">
        <v>44565</v>
      </c>
      <c r="AD209">
        <v>44596</v>
      </c>
      <c r="AE209" s="39">
        <v>0</v>
      </c>
      <c r="AF209" s="39">
        <v>49.400000000000006</v>
      </c>
      <c r="AG209" s="39">
        <v>49.400000000000006</v>
      </c>
      <c r="AV209">
        <v>9.8800000000000008</v>
      </c>
      <c r="AW209">
        <v>9.8800000000000008</v>
      </c>
      <c r="AX209">
        <v>9.8800000000000008</v>
      </c>
      <c r="AY209">
        <v>9.8800000000000008</v>
      </c>
      <c r="AZ209">
        <v>9.8800000000000008</v>
      </c>
      <c r="BI209" t="s">
        <v>1505</v>
      </c>
      <c r="BJ209" s="4" t="str">
        <f>Table22[[#This Row],[Ofgem ]]</f>
        <v>4"-5"</v>
      </c>
      <c r="BK209" s="4" t="str">
        <f>Table22[[#This Row],[Pressure]]</f>
        <v>LP</v>
      </c>
      <c r="BL209" s="4" t="str">
        <f>Table22[[#This Row],[Pon Category]]</f>
        <v>Policy</v>
      </c>
      <c r="BM209" s="4" t="str">
        <f>Table22[[#This Row],[Tier]]</f>
        <v>T1</v>
      </c>
      <c r="BN209" s="4" t="str">
        <f>Table22[[#This Row],[PON Material]]</f>
        <v>DI</v>
      </c>
      <c r="BO209" s="4" t="str" cm="1">
        <f t="array" ref="BO2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0" spans="1:67" x14ac:dyDescent="0.25">
      <c r="A210" t="s">
        <v>424</v>
      </c>
      <c r="B210" t="s">
        <v>431</v>
      </c>
      <c r="C210" t="s">
        <v>87</v>
      </c>
      <c r="D210" t="s">
        <v>1603</v>
      </c>
      <c r="E210" t="s">
        <v>1794</v>
      </c>
      <c r="F210" t="s">
        <v>1811</v>
      </c>
      <c r="G210" t="s">
        <v>1812</v>
      </c>
      <c r="H210" t="s">
        <v>1813</v>
      </c>
      <c r="I210" t="s">
        <v>1814</v>
      </c>
      <c r="J210" t="s">
        <v>1797</v>
      </c>
      <c r="K210" t="s">
        <v>684</v>
      </c>
      <c r="L210">
        <v>510784438</v>
      </c>
      <c r="M210">
        <v>100</v>
      </c>
      <c r="O210" t="s">
        <v>1570</v>
      </c>
      <c r="P210" t="s">
        <v>220</v>
      </c>
      <c r="Q210" t="s">
        <v>91</v>
      </c>
      <c r="R210" t="s">
        <v>1572</v>
      </c>
      <c r="S210" t="s">
        <v>64</v>
      </c>
      <c r="T210" t="s">
        <v>52</v>
      </c>
      <c r="U210" t="s">
        <v>1573</v>
      </c>
      <c r="V210" t="s">
        <v>1496</v>
      </c>
      <c r="W210">
        <v>7</v>
      </c>
      <c r="X210">
        <v>65.89</v>
      </c>
      <c r="Y210" t="s">
        <v>1574</v>
      </c>
      <c r="Z210" t="s">
        <v>1575</v>
      </c>
      <c r="AA210" t="s">
        <v>147</v>
      </c>
      <c r="AC210">
        <v>44599</v>
      </c>
      <c r="AD210">
        <v>44652</v>
      </c>
      <c r="AE210" s="39">
        <v>0</v>
      </c>
      <c r="AF210" s="39">
        <v>65.92</v>
      </c>
      <c r="AG210" s="39">
        <v>65.92</v>
      </c>
      <c r="BA210">
        <v>8.24</v>
      </c>
      <c r="BB210">
        <v>8.24</v>
      </c>
      <c r="BC210">
        <v>8.24</v>
      </c>
      <c r="BD210">
        <v>8.24</v>
      </c>
      <c r="BE210">
        <v>8.24</v>
      </c>
      <c r="BF210">
        <v>8.24</v>
      </c>
      <c r="BG210">
        <v>8.24</v>
      </c>
      <c r="BH210">
        <v>8.24</v>
      </c>
      <c r="BI210" t="s">
        <v>1505</v>
      </c>
      <c r="BJ210" s="4" t="str">
        <f>Table22[[#This Row],[Ofgem ]]</f>
        <v>4"-5"</v>
      </c>
      <c r="BK210" s="4" t="str">
        <f>Table22[[#This Row],[Pressure]]</f>
        <v>LP</v>
      </c>
      <c r="BL210" s="4" t="str">
        <f>Table22[[#This Row],[Pon Category]]</f>
        <v>Policy</v>
      </c>
      <c r="BM210" s="4" t="str">
        <f>Table22[[#This Row],[Tier]]</f>
        <v>T1</v>
      </c>
      <c r="BN210" s="4" t="str">
        <f>Table22[[#This Row],[PON Material]]</f>
        <v>DI</v>
      </c>
      <c r="BO210" s="4" t="str" cm="1">
        <f t="array" ref="BO2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1" spans="1:67" x14ac:dyDescent="0.25">
      <c r="A211" t="s">
        <v>424</v>
      </c>
      <c r="B211" t="s">
        <v>431</v>
      </c>
      <c r="C211" t="s">
        <v>87</v>
      </c>
      <c r="D211" t="s">
        <v>1603</v>
      </c>
      <c r="E211" t="s">
        <v>1794</v>
      </c>
      <c r="F211" t="s">
        <v>1811</v>
      </c>
      <c r="G211" t="s">
        <v>1812</v>
      </c>
      <c r="H211" t="s">
        <v>1813</v>
      </c>
      <c r="I211" t="s">
        <v>1814</v>
      </c>
      <c r="J211" t="s">
        <v>1797</v>
      </c>
      <c r="K211" t="s">
        <v>684</v>
      </c>
      <c r="L211">
        <v>510784439</v>
      </c>
      <c r="M211">
        <v>100</v>
      </c>
      <c r="O211" t="s">
        <v>1570</v>
      </c>
      <c r="P211" t="s">
        <v>220</v>
      </c>
      <c r="Q211" t="s">
        <v>91</v>
      </c>
      <c r="R211" t="s">
        <v>1572</v>
      </c>
      <c r="S211" t="s">
        <v>64</v>
      </c>
      <c r="T211" t="s">
        <v>52</v>
      </c>
      <c r="U211" t="s">
        <v>1573</v>
      </c>
      <c r="V211" t="s">
        <v>1496</v>
      </c>
      <c r="W211">
        <v>6</v>
      </c>
      <c r="X211">
        <v>33.840000000000003</v>
      </c>
      <c r="Y211" t="s">
        <v>1574</v>
      </c>
      <c r="Z211" t="s">
        <v>1575</v>
      </c>
      <c r="AA211" t="s">
        <v>147</v>
      </c>
      <c r="AC211">
        <v>44599</v>
      </c>
      <c r="AD211">
        <v>44652</v>
      </c>
      <c r="AE211" s="39">
        <v>0</v>
      </c>
      <c r="AF211" s="39">
        <v>33.840000000000003</v>
      </c>
      <c r="AG211" s="39">
        <v>33.840000000000003</v>
      </c>
      <c r="BA211">
        <v>4.2300000000000004</v>
      </c>
      <c r="BB211">
        <v>4.2300000000000004</v>
      </c>
      <c r="BC211">
        <v>4.2300000000000004</v>
      </c>
      <c r="BD211">
        <v>4.2300000000000004</v>
      </c>
      <c r="BE211">
        <v>4.2300000000000004</v>
      </c>
      <c r="BF211">
        <v>4.2300000000000004</v>
      </c>
      <c r="BG211">
        <v>4.2300000000000004</v>
      </c>
      <c r="BH211">
        <v>4.2300000000000004</v>
      </c>
      <c r="BI211" t="s">
        <v>1505</v>
      </c>
      <c r="BJ211" s="4" t="str">
        <f>Table22[[#This Row],[Ofgem ]]</f>
        <v>4"-5"</v>
      </c>
      <c r="BK211" s="4" t="str">
        <f>Table22[[#This Row],[Pressure]]</f>
        <v>LP</v>
      </c>
      <c r="BL211" s="4" t="str">
        <f>Table22[[#This Row],[Pon Category]]</f>
        <v>Policy</v>
      </c>
      <c r="BM211" s="4" t="str">
        <f>Table22[[#This Row],[Tier]]</f>
        <v>T1</v>
      </c>
      <c r="BN211" s="4" t="str">
        <f>Table22[[#This Row],[PON Material]]</f>
        <v>DI</v>
      </c>
      <c r="BO211" s="4" t="str" cm="1">
        <f t="array" ref="BO2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2" spans="1:67" x14ac:dyDescent="0.25">
      <c r="A212" t="s">
        <v>424</v>
      </c>
      <c r="B212" t="s">
        <v>431</v>
      </c>
      <c r="C212" t="s">
        <v>87</v>
      </c>
      <c r="D212" t="s">
        <v>1603</v>
      </c>
      <c r="E212" t="s">
        <v>1794</v>
      </c>
      <c r="F212" t="s">
        <v>1811</v>
      </c>
      <c r="G212" t="s">
        <v>1815</v>
      </c>
      <c r="H212" t="s">
        <v>1816</v>
      </c>
      <c r="I212" t="s">
        <v>1814</v>
      </c>
      <c r="J212" t="s">
        <v>1797</v>
      </c>
      <c r="K212" t="s">
        <v>684</v>
      </c>
      <c r="L212">
        <v>510784441</v>
      </c>
      <c r="M212">
        <v>100</v>
      </c>
      <c r="O212" t="s">
        <v>1570</v>
      </c>
      <c r="P212" t="s">
        <v>220</v>
      </c>
      <c r="Q212" t="s">
        <v>91</v>
      </c>
      <c r="R212" t="s">
        <v>1572</v>
      </c>
      <c r="S212" t="s">
        <v>64</v>
      </c>
      <c r="T212" t="s">
        <v>52</v>
      </c>
      <c r="U212" t="s">
        <v>1573</v>
      </c>
      <c r="V212" t="s">
        <v>1496</v>
      </c>
      <c r="W212">
        <v>66</v>
      </c>
      <c r="X212">
        <v>271.52</v>
      </c>
      <c r="Y212" t="s">
        <v>1574</v>
      </c>
      <c r="Z212" t="s">
        <v>1575</v>
      </c>
      <c r="AA212" t="s">
        <v>147</v>
      </c>
      <c r="AC212">
        <v>44599</v>
      </c>
      <c r="AD212">
        <v>44652</v>
      </c>
      <c r="AE212" s="39">
        <v>0</v>
      </c>
      <c r="AF212" s="39">
        <v>271.52</v>
      </c>
      <c r="AG212" s="39">
        <v>271.52</v>
      </c>
      <c r="BA212">
        <v>33.94</v>
      </c>
      <c r="BB212">
        <v>33.94</v>
      </c>
      <c r="BC212">
        <v>33.94</v>
      </c>
      <c r="BD212">
        <v>33.94</v>
      </c>
      <c r="BE212">
        <v>33.94</v>
      </c>
      <c r="BF212">
        <v>33.94</v>
      </c>
      <c r="BG212">
        <v>33.94</v>
      </c>
      <c r="BH212">
        <v>33.94</v>
      </c>
      <c r="BI212" t="s">
        <v>1505</v>
      </c>
      <c r="BJ212" s="4" t="str">
        <f>Table22[[#This Row],[Ofgem ]]</f>
        <v>4"-5"</v>
      </c>
      <c r="BK212" s="4" t="str">
        <f>Table22[[#This Row],[Pressure]]</f>
        <v>LP</v>
      </c>
      <c r="BL212" s="4" t="str">
        <f>Table22[[#This Row],[Pon Category]]</f>
        <v>Policy</v>
      </c>
      <c r="BM212" s="4" t="str">
        <f>Table22[[#This Row],[Tier]]</f>
        <v>T1</v>
      </c>
      <c r="BN212" s="4" t="str">
        <f>Table22[[#This Row],[PON Material]]</f>
        <v>DI</v>
      </c>
      <c r="BO212" s="4" t="str" cm="1">
        <f t="array" ref="BO2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3" spans="1:67" x14ac:dyDescent="0.25">
      <c r="A213" t="s">
        <v>424</v>
      </c>
      <c r="B213" t="s">
        <v>431</v>
      </c>
      <c r="C213" t="s">
        <v>87</v>
      </c>
      <c r="D213" t="s">
        <v>1603</v>
      </c>
      <c r="E213" t="s">
        <v>1794</v>
      </c>
      <c r="F213" t="s">
        <v>1811</v>
      </c>
      <c r="G213" t="s">
        <v>1817</v>
      </c>
      <c r="H213" t="s">
        <v>1818</v>
      </c>
      <c r="I213" t="s">
        <v>1814</v>
      </c>
      <c r="J213" t="s">
        <v>1797</v>
      </c>
      <c r="K213" t="s">
        <v>684</v>
      </c>
      <c r="L213">
        <v>510857749</v>
      </c>
      <c r="M213">
        <v>4</v>
      </c>
      <c r="O213" t="s">
        <v>1570</v>
      </c>
      <c r="P213" t="s">
        <v>1571</v>
      </c>
      <c r="Q213" t="s">
        <v>163</v>
      </c>
      <c r="R213" t="s">
        <v>1572</v>
      </c>
      <c r="S213" t="s">
        <v>64</v>
      </c>
      <c r="T213" t="s">
        <v>52</v>
      </c>
      <c r="U213" t="s">
        <v>1573</v>
      </c>
      <c r="V213" t="s">
        <v>1496</v>
      </c>
      <c r="W213">
        <v>6</v>
      </c>
      <c r="X213">
        <v>22.4</v>
      </c>
      <c r="Y213" t="s">
        <v>1574</v>
      </c>
      <c r="Z213" t="s">
        <v>1575</v>
      </c>
      <c r="AA213" t="s">
        <v>147</v>
      </c>
      <c r="AC213">
        <v>44599</v>
      </c>
      <c r="AD213">
        <v>44652</v>
      </c>
      <c r="AE213" s="39">
        <v>0</v>
      </c>
      <c r="AF213" s="39">
        <v>22.400000000000002</v>
      </c>
      <c r="AG213" s="39">
        <v>22.400000000000002</v>
      </c>
      <c r="BA213">
        <v>2.8</v>
      </c>
      <c r="BB213">
        <v>2.8</v>
      </c>
      <c r="BC213">
        <v>2.8</v>
      </c>
      <c r="BD213">
        <v>2.8</v>
      </c>
      <c r="BE213">
        <v>2.8</v>
      </c>
      <c r="BF213">
        <v>2.8</v>
      </c>
      <c r="BG213">
        <v>2.8</v>
      </c>
      <c r="BH213">
        <v>2.8</v>
      </c>
      <c r="BI213" t="s">
        <v>1505</v>
      </c>
      <c r="BJ213" s="4" t="str">
        <f>Table22[[#This Row],[Ofgem ]]</f>
        <v>4"-5"</v>
      </c>
      <c r="BK213" s="4" t="str">
        <f>Table22[[#This Row],[Pressure]]</f>
        <v>LP</v>
      </c>
      <c r="BL213" s="4" t="str">
        <f>Table22[[#This Row],[Pon Category]]</f>
        <v>Policy</v>
      </c>
      <c r="BM213" s="4" t="str">
        <f>Table22[[#This Row],[Tier]]</f>
        <v>T1</v>
      </c>
      <c r="BN213" s="4" t="str">
        <f>Table22[[#This Row],[PON Material]]</f>
        <v>SI</v>
      </c>
      <c r="BO213" s="4" t="str" cm="1">
        <f t="array" ref="BO2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4" spans="1:67" x14ac:dyDescent="0.25">
      <c r="A214" t="s">
        <v>424</v>
      </c>
      <c r="B214" t="s">
        <v>431</v>
      </c>
      <c r="C214" t="s">
        <v>87</v>
      </c>
      <c r="D214" t="s">
        <v>1603</v>
      </c>
      <c r="E214" t="s">
        <v>1794</v>
      </c>
      <c r="F214" t="s">
        <v>1811</v>
      </c>
      <c r="G214" t="s">
        <v>1817</v>
      </c>
      <c r="H214" t="s">
        <v>1818</v>
      </c>
      <c r="I214" t="s">
        <v>1814</v>
      </c>
      <c r="J214" t="s">
        <v>1797</v>
      </c>
      <c r="K214" t="s">
        <v>684</v>
      </c>
      <c r="L214">
        <v>510857750</v>
      </c>
      <c r="M214">
        <v>100</v>
      </c>
      <c r="O214" t="s">
        <v>1570</v>
      </c>
      <c r="P214" t="s">
        <v>220</v>
      </c>
      <c r="Q214" t="s">
        <v>91</v>
      </c>
      <c r="R214" t="s">
        <v>1572</v>
      </c>
      <c r="S214" t="s">
        <v>64</v>
      </c>
      <c r="T214" t="s">
        <v>52</v>
      </c>
      <c r="U214" t="s">
        <v>1573</v>
      </c>
      <c r="V214" t="s">
        <v>1496</v>
      </c>
      <c r="W214">
        <v>5</v>
      </c>
      <c r="X214">
        <v>43.67</v>
      </c>
      <c r="Y214" t="s">
        <v>1574</v>
      </c>
      <c r="Z214" t="s">
        <v>1575</v>
      </c>
      <c r="AA214" t="s">
        <v>147</v>
      </c>
      <c r="AC214">
        <v>44599</v>
      </c>
      <c r="AD214">
        <v>44652</v>
      </c>
      <c r="AE214" s="39">
        <v>0</v>
      </c>
      <c r="AF214" s="39">
        <v>43.68</v>
      </c>
      <c r="AG214" s="39">
        <v>43.68</v>
      </c>
      <c r="BA214">
        <v>5.46</v>
      </c>
      <c r="BB214">
        <v>5.46</v>
      </c>
      <c r="BC214">
        <v>5.46</v>
      </c>
      <c r="BD214">
        <v>5.46</v>
      </c>
      <c r="BE214">
        <v>5.46</v>
      </c>
      <c r="BF214">
        <v>5.46</v>
      </c>
      <c r="BG214">
        <v>5.46</v>
      </c>
      <c r="BH214">
        <v>5.46</v>
      </c>
      <c r="BI214" t="s">
        <v>1505</v>
      </c>
      <c r="BJ214" s="4" t="str">
        <f>Table22[[#This Row],[Ofgem ]]</f>
        <v>4"-5"</v>
      </c>
      <c r="BK214" s="4" t="str">
        <f>Table22[[#This Row],[Pressure]]</f>
        <v>LP</v>
      </c>
      <c r="BL214" s="4" t="str">
        <f>Table22[[#This Row],[Pon Category]]</f>
        <v>Policy</v>
      </c>
      <c r="BM214" s="4" t="str">
        <f>Table22[[#This Row],[Tier]]</f>
        <v>T1</v>
      </c>
      <c r="BN214" s="4" t="str">
        <f>Table22[[#This Row],[PON Material]]</f>
        <v>DI</v>
      </c>
      <c r="BO214" s="4" t="str" cm="1">
        <f t="array" ref="BO2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5" spans="1:67" x14ac:dyDescent="0.25">
      <c r="A215" t="s">
        <v>424</v>
      </c>
      <c r="B215" t="s">
        <v>431</v>
      </c>
      <c r="C215" t="s">
        <v>87</v>
      </c>
      <c r="D215" t="s">
        <v>1603</v>
      </c>
      <c r="E215" t="s">
        <v>1794</v>
      </c>
      <c r="F215" t="s">
        <v>1811</v>
      </c>
      <c r="G215" t="s">
        <v>1819</v>
      </c>
      <c r="H215" t="s">
        <v>1820</v>
      </c>
      <c r="I215" t="s">
        <v>1814</v>
      </c>
      <c r="J215" t="s">
        <v>1797</v>
      </c>
      <c r="K215" t="s">
        <v>684</v>
      </c>
      <c r="L215">
        <v>510857748</v>
      </c>
      <c r="M215">
        <v>4</v>
      </c>
      <c r="O215" t="s">
        <v>1570</v>
      </c>
      <c r="P215" t="s">
        <v>1571</v>
      </c>
      <c r="Q215" t="s">
        <v>163</v>
      </c>
      <c r="R215" t="s">
        <v>1572</v>
      </c>
      <c r="S215" t="s">
        <v>64</v>
      </c>
      <c r="T215" t="s">
        <v>52</v>
      </c>
      <c r="U215" t="s">
        <v>1573</v>
      </c>
      <c r="V215" t="s">
        <v>1496</v>
      </c>
      <c r="W215">
        <v>5</v>
      </c>
      <c r="X215">
        <v>63.84</v>
      </c>
      <c r="Y215" t="s">
        <v>1574</v>
      </c>
      <c r="Z215" t="s">
        <v>1575</v>
      </c>
      <c r="AA215" t="s">
        <v>147</v>
      </c>
      <c r="AC215">
        <v>44599</v>
      </c>
      <c r="AD215">
        <v>44652</v>
      </c>
      <c r="AE215" s="39">
        <v>0</v>
      </c>
      <c r="AF215" s="39">
        <v>63.840000000000018</v>
      </c>
      <c r="AG215" s="39">
        <v>63.840000000000018</v>
      </c>
      <c r="BA215">
        <v>7.98</v>
      </c>
      <c r="BB215">
        <v>7.98</v>
      </c>
      <c r="BC215">
        <v>7.98</v>
      </c>
      <c r="BD215">
        <v>7.98</v>
      </c>
      <c r="BE215">
        <v>7.98</v>
      </c>
      <c r="BF215">
        <v>7.98</v>
      </c>
      <c r="BG215">
        <v>7.98</v>
      </c>
      <c r="BH215">
        <v>7.98</v>
      </c>
      <c r="BI215" t="s">
        <v>1505</v>
      </c>
      <c r="BJ215" s="4" t="str">
        <f>Table22[[#This Row],[Ofgem ]]</f>
        <v>4"-5"</v>
      </c>
      <c r="BK215" s="4" t="str">
        <f>Table22[[#This Row],[Pressure]]</f>
        <v>LP</v>
      </c>
      <c r="BL215" s="4" t="str">
        <f>Table22[[#This Row],[Pon Category]]</f>
        <v>Policy</v>
      </c>
      <c r="BM215" s="4" t="str">
        <f>Table22[[#This Row],[Tier]]</f>
        <v>T1</v>
      </c>
      <c r="BN215" s="4" t="str">
        <f>Table22[[#This Row],[PON Material]]</f>
        <v>SI</v>
      </c>
      <c r="BO215" s="4" t="str" cm="1">
        <f t="array" ref="BO2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6" spans="1:67" x14ac:dyDescent="0.25">
      <c r="A216" t="s">
        <v>424</v>
      </c>
      <c r="B216" t="s">
        <v>431</v>
      </c>
      <c r="C216" t="s">
        <v>87</v>
      </c>
      <c r="D216" t="s">
        <v>1603</v>
      </c>
      <c r="E216" t="s">
        <v>1794</v>
      </c>
      <c r="F216" t="s">
        <v>1811</v>
      </c>
      <c r="G216" t="s">
        <v>1821</v>
      </c>
      <c r="H216" t="s">
        <v>1822</v>
      </c>
      <c r="I216" t="s">
        <v>1814</v>
      </c>
      <c r="J216" t="s">
        <v>1797</v>
      </c>
      <c r="K216" t="s">
        <v>684</v>
      </c>
      <c r="L216">
        <v>510954644</v>
      </c>
      <c r="M216">
        <v>100</v>
      </c>
      <c r="O216" t="s">
        <v>1570</v>
      </c>
      <c r="P216" t="s">
        <v>220</v>
      </c>
      <c r="Q216" t="s">
        <v>91</v>
      </c>
      <c r="R216" t="s">
        <v>1572</v>
      </c>
      <c r="S216" t="s">
        <v>64</v>
      </c>
      <c r="T216" t="s">
        <v>52</v>
      </c>
      <c r="U216" t="s">
        <v>1573</v>
      </c>
      <c r="V216" t="s">
        <v>1496</v>
      </c>
      <c r="W216">
        <v>17</v>
      </c>
      <c r="X216">
        <v>63.47</v>
      </c>
      <c r="Y216" t="s">
        <v>1574</v>
      </c>
      <c r="Z216" t="s">
        <v>1575</v>
      </c>
      <c r="AA216" t="s">
        <v>147</v>
      </c>
      <c r="AC216">
        <v>44599</v>
      </c>
      <c r="AD216">
        <v>44652</v>
      </c>
      <c r="AE216" s="39">
        <v>0</v>
      </c>
      <c r="AF216" s="39">
        <v>63.44</v>
      </c>
      <c r="AG216" s="39">
        <v>63.44</v>
      </c>
      <c r="BA216">
        <v>7.93</v>
      </c>
      <c r="BB216">
        <v>7.93</v>
      </c>
      <c r="BC216">
        <v>7.93</v>
      </c>
      <c r="BD216">
        <v>7.93</v>
      </c>
      <c r="BE216">
        <v>7.93</v>
      </c>
      <c r="BF216">
        <v>7.93</v>
      </c>
      <c r="BG216">
        <v>7.93</v>
      </c>
      <c r="BH216">
        <v>7.93</v>
      </c>
      <c r="BI216" t="s">
        <v>1505</v>
      </c>
      <c r="BJ216" s="4" t="str">
        <f>Table22[[#This Row],[Ofgem ]]</f>
        <v>4"-5"</v>
      </c>
      <c r="BK216" s="4" t="str">
        <f>Table22[[#This Row],[Pressure]]</f>
        <v>LP</v>
      </c>
      <c r="BL216" s="4" t="str">
        <f>Table22[[#This Row],[Pon Category]]</f>
        <v>Policy</v>
      </c>
      <c r="BM216" s="4" t="str">
        <f>Table22[[#This Row],[Tier]]</f>
        <v>T1</v>
      </c>
      <c r="BN216" s="4" t="str">
        <f>Table22[[#This Row],[PON Material]]</f>
        <v>DI</v>
      </c>
      <c r="BO216" s="4" t="str" cm="1">
        <f t="array" ref="BO2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17" spans="1:67" hidden="1" x14ac:dyDescent="0.25">
      <c r="A217" t="s">
        <v>424</v>
      </c>
      <c r="B217" t="s">
        <v>431</v>
      </c>
      <c r="C217" t="s">
        <v>87</v>
      </c>
      <c r="D217" t="s">
        <v>1603</v>
      </c>
      <c r="E217" t="s">
        <v>1794</v>
      </c>
      <c r="F217" t="s">
        <v>1811</v>
      </c>
      <c r="G217" t="s">
        <v>1812</v>
      </c>
      <c r="H217" t="s">
        <v>1813</v>
      </c>
      <c r="I217" t="s">
        <v>1814</v>
      </c>
      <c r="J217" t="s">
        <v>1797</v>
      </c>
      <c r="K217" t="s">
        <v>684</v>
      </c>
      <c r="L217">
        <v>510784440</v>
      </c>
      <c r="M217">
        <v>2</v>
      </c>
      <c r="O217" t="s">
        <v>1570</v>
      </c>
      <c r="P217" t="s">
        <v>1571</v>
      </c>
      <c r="Q217" t="s">
        <v>133</v>
      </c>
      <c r="R217" t="s">
        <v>1572</v>
      </c>
      <c r="S217" t="s">
        <v>64</v>
      </c>
      <c r="T217" t="s">
        <v>1823</v>
      </c>
      <c r="U217" t="s">
        <v>1824</v>
      </c>
      <c r="V217" t="s">
        <v>1496</v>
      </c>
      <c r="W217">
        <v>-1</v>
      </c>
      <c r="X217">
        <v>37.72</v>
      </c>
      <c r="Y217" t="s">
        <v>1574</v>
      </c>
      <c r="Z217" t="s">
        <v>1575</v>
      </c>
      <c r="AA217" t="s">
        <v>140</v>
      </c>
      <c r="AC217">
        <v>44599</v>
      </c>
      <c r="AD217">
        <v>44652</v>
      </c>
      <c r="AE217" s="39">
        <v>0</v>
      </c>
      <c r="AF217" s="39">
        <v>37.76</v>
      </c>
      <c r="AG217" s="39">
        <v>37.76</v>
      </c>
      <c r="BA217">
        <v>4.72</v>
      </c>
      <c r="BB217">
        <v>4.72</v>
      </c>
      <c r="BC217">
        <v>4.72</v>
      </c>
      <c r="BD217">
        <v>4.72</v>
      </c>
      <c r="BE217">
        <v>4.72</v>
      </c>
      <c r="BF217">
        <v>4.72</v>
      </c>
      <c r="BG217">
        <v>4.72</v>
      </c>
      <c r="BH217">
        <v>4.72</v>
      </c>
      <c r="BI217" t="s">
        <v>1439</v>
      </c>
      <c r="BJ217" s="4" t="str">
        <f>Table22[[#This Row],[Ofgem ]]</f>
        <v>4"-5"</v>
      </c>
      <c r="BK217" s="4" t="str">
        <f>Table22[[#This Row],[Pressure]]</f>
        <v>LP</v>
      </c>
      <c r="BL217" s="4" t="str">
        <f>Table22[[#This Row],[Pon Category]]</f>
        <v>Non-Policy</v>
      </c>
      <c r="BM217" s="4" t="str">
        <f>Table22[[#This Row],[Tier]]</f>
        <v>T1</v>
      </c>
      <c r="BN217" s="4" t="str">
        <f>Table22[[#This Row],[PON Material]]</f>
        <v>ST</v>
      </c>
      <c r="BO217" s="4" t="str" cm="1">
        <f t="array" ref="BO2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218" spans="1:67" hidden="1" x14ac:dyDescent="0.25">
      <c r="A218" t="s">
        <v>424</v>
      </c>
      <c r="B218" t="s">
        <v>431</v>
      </c>
      <c r="C218" t="s">
        <v>87</v>
      </c>
      <c r="D218" t="s">
        <v>1603</v>
      </c>
      <c r="E218" t="s">
        <v>1794</v>
      </c>
      <c r="F218" t="s">
        <v>1811</v>
      </c>
      <c r="G218" t="s">
        <v>1815</v>
      </c>
      <c r="H218" t="s">
        <v>1816</v>
      </c>
      <c r="I218" t="s">
        <v>1814</v>
      </c>
      <c r="J218" t="s">
        <v>1797</v>
      </c>
      <c r="K218" t="s">
        <v>684</v>
      </c>
      <c r="L218">
        <v>510784442</v>
      </c>
      <c r="M218">
        <v>2</v>
      </c>
      <c r="O218" t="s">
        <v>1570</v>
      </c>
      <c r="P218" t="s">
        <v>1571</v>
      </c>
      <c r="Q218" t="s">
        <v>133</v>
      </c>
      <c r="R218" t="s">
        <v>1572</v>
      </c>
      <c r="S218" t="s">
        <v>64</v>
      </c>
      <c r="T218" t="s">
        <v>1823</v>
      </c>
      <c r="U218" t="s">
        <v>1824</v>
      </c>
      <c r="V218" t="s">
        <v>1496</v>
      </c>
      <c r="W218">
        <v>-1</v>
      </c>
      <c r="X218">
        <v>23.96</v>
      </c>
      <c r="Y218" t="s">
        <v>1574</v>
      </c>
      <c r="Z218" t="s">
        <v>1575</v>
      </c>
      <c r="AA218" t="s">
        <v>140</v>
      </c>
      <c r="AC218">
        <v>44599</v>
      </c>
      <c r="AD218">
        <v>44652</v>
      </c>
      <c r="AE218" s="39">
        <v>0</v>
      </c>
      <c r="AF218" s="39">
        <v>24</v>
      </c>
      <c r="AG218" s="39">
        <v>24</v>
      </c>
      <c r="BA218">
        <v>3</v>
      </c>
      <c r="BB218">
        <v>3</v>
      </c>
      <c r="BC218">
        <v>3</v>
      </c>
      <c r="BD218">
        <v>3</v>
      </c>
      <c r="BE218">
        <v>3</v>
      </c>
      <c r="BF218">
        <v>3</v>
      </c>
      <c r="BG218">
        <v>3</v>
      </c>
      <c r="BH218">
        <v>3</v>
      </c>
      <c r="BI218" t="s">
        <v>1439</v>
      </c>
      <c r="BJ218" s="4" t="str">
        <f>Table22[[#This Row],[Ofgem ]]</f>
        <v>4"-5"</v>
      </c>
      <c r="BK218" s="4" t="str">
        <f>Table22[[#This Row],[Pressure]]</f>
        <v>LP</v>
      </c>
      <c r="BL218" s="4" t="str">
        <f>Table22[[#This Row],[Pon Category]]</f>
        <v>Non-Policy</v>
      </c>
      <c r="BM218" s="4" t="str">
        <f>Table22[[#This Row],[Tier]]</f>
        <v>T1</v>
      </c>
      <c r="BN218" s="4" t="str">
        <f>Table22[[#This Row],[PON Material]]</f>
        <v>ST</v>
      </c>
      <c r="BO218" s="4" t="str" cm="1">
        <f t="array" ref="BO2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219" spans="1:67" x14ac:dyDescent="0.25">
      <c r="A219" t="s">
        <v>424</v>
      </c>
      <c r="B219" t="s">
        <v>425</v>
      </c>
      <c r="C219" t="s">
        <v>458</v>
      </c>
      <c r="D219" t="s">
        <v>103</v>
      </c>
      <c r="E219" t="s">
        <v>1825</v>
      </c>
      <c r="F219" t="s">
        <v>510</v>
      </c>
      <c r="G219" t="s">
        <v>1826</v>
      </c>
      <c r="H219" t="s">
        <v>624</v>
      </c>
      <c r="I219" t="s">
        <v>1827</v>
      </c>
      <c r="J219" t="s">
        <v>1828</v>
      </c>
      <c r="K219" t="s">
        <v>461</v>
      </c>
      <c r="L219">
        <v>510869481</v>
      </c>
      <c r="M219">
        <v>6</v>
      </c>
      <c r="O219" t="s">
        <v>1570</v>
      </c>
      <c r="P219" t="s">
        <v>1571</v>
      </c>
      <c r="Q219" t="s">
        <v>91</v>
      </c>
      <c r="R219" t="s">
        <v>1572</v>
      </c>
      <c r="S219" t="s">
        <v>64</v>
      </c>
      <c r="T219" t="s">
        <v>52</v>
      </c>
      <c r="U219" t="s">
        <v>1573</v>
      </c>
      <c r="V219" t="s">
        <v>1496</v>
      </c>
      <c r="W219">
        <v>25</v>
      </c>
      <c r="X219">
        <v>178.27</v>
      </c>
      <c r="Y219" t="s">
        <v>1574</v>
      </c>
      <c r="Z219" t="s">
        <v>1575</v>
      </c>
      <c r="AA219" t="s">
        <v>147</v>
      </c>
      <c r="AC219">
        <v>44305</v>
      </c>
      <c r="AD219">
        <v>44512</v>
      </c>
      <c r="AE219" s="39">
        <v>-0.77</v>
      </c>
      <c r="AF219" s="39">
        <v>0</v>
      </c>
      <c r="AG219" s="39">
        <v>-0.77</v>
      </c>
      <c r="AH219">
        <v>-0.11</v>
      </c>
      <c r="AI219">
        <v>-0.11</v>
      </c>
      <c r="AJ219">
        <v>-0.11</v>
      </c>
      <c r="AK219">
        <v>-0.11</v>
      </c>
      <c r="AL219">
        <v>-0.11</v>
      </c>
      <c r="AM219">
        <v>-0.11</v>
      </c>
      <c r="AN219">
        <v>-0.11</v>
      </c>
      <c r="BI219" t="s">
        <v>1505</v>
      </c>
      <c r="BJ219" s="4" t="str">
        <f>Table22[[#This Row],[Ofgem ]]</f>
        <v>4"-5"</v>
      </c>
      <c r="BK219" s="4" t="str">
        <f>Table22[[#This Row],[Pressure]]</f>
        <v>LP</v>
      </c>
      <c r="BL219" s="4" t="str">
        <f>Table22[[#This Row],[Pon Category]]</f>
        <v>Policy</v>
      </c>
      <c r="BM219" s="4" t="str">
        <f>Table22[[#This Row],[Tier]]</f>
        <v>T1</v>
      </c>
      <c r="BN219" s="4" t="str">
        <f>Table22[[#This Row],[PON Material]]</f>
        <v>DI</v>
      </c>
      <c r="BO219" s="4" t="str" cm="1">
        <f t="array" ref="BO2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0" spans="1:67" x14ac:dyDescent="0.25">
      <c r="A220" t="s">
        <v>424</v>
      </c>
      <c r="B220" t="s">
        <v>425</v>
      </c>
      <c r="C220" t="s">
        <v>458</v>
      </c>
      <c r="D220" t="s">
        <v>103</v>
      </c>
      <c r="E220" t="s">
        <v>1825</v>
      </c>
      <c r="F220" t="s">
        <v>510</v>
      </c>
      <c r="G220" t="s">
        <v>1829</v>
      </c>
      <c r="H220" t="s">
        <v>629</v>
      </c>
      <c r="I220" t="s">
        <v>1827</v>
      </c>
      <c r="J220" t="s">
        <v>1828</v>
      </c>
      <c r="K220" t="s">
        <v>461</v>
      </c>
      <c r="L220">
        <v>510823550</v>
      </c>
      <c r="M220">
        <v>4</v>
      </c>
      <c r="O220" t="s">
        <v>1570</v>
      </c>
      <c r="P220" t="s">
        <v>1571</v>
      </c>
      <c r="Q220" t="s">
        <v>91</v>
      </c>
      <c r="R220" t="s">
        <v>1572</v>
      </c>
      <c r="S220" t="s">
        <v>64</v>
      </c>
      <c r="T220" t="s">
        <v>52</v>
      </c>
      <c r="U220" t="s">
        <v>1573</v>
      </c>
      <c r="V220" t="s">
        <v>1496</v>
      </c>
      <c r="W220">
        <v>7</v>
      </c>
      <c r="X220">
        <v>82.67</v>
      </c>
      <c r="Y220" t="s">
        <v>1574</v>
      </c>
      <c r="Z220" t="s">
        <v>1575</v>
      </c>
      <c r="AA220" t="s">
        <v>147</v>
      </c>
      <c r="AC220">
        <v>44305</v>
      </c>
      <c r="AD220">
        <v>44512</v>
      </c>
      <c r="AE220" s="39">
        <v>3.5</v>
      </c>
      <c r="AF220" s="39">
        <v>0</v>
      </c>
      <c r="AG220" s="39">
        <v>3.5</v>
      </c>
      <c r="AH220">
        <v>0.5</v>
      </c>
      <c r="AI220">
        <v>0.5</v>
      </c>
      <c r="AJ220">
        <v>0.5</v>
      </c>
      <c r="AK220">
        <v>0.5</v>
      </c>
      <c r="AL220">
        <v>0.5</v>
      </c>
      <c r="AM220">
        <v>0.5</v>
      </c>
      <c r="AN220">
        <v>0.5</v>
      </c>
      <c r="BI220" t="s">
        <v>1505</v>
      </c>
      <c r="BJ220" s="4" t="str">
        <f>Table22[[#This Row],[Ofgem ]]</f>
        <v>4"-5"</v>
      </c>
      <c r="BK220" s="4" t="str">
        <f>Table22[[#This Row],[Pressure]]</f>
        <v>LP</v>
      </c>
      <c r="BL220" s="4" t="str">
        <f>Table22[[#This Row],[Pon Category]]</f>
        <v>Policy</v>
      </c>
      <c r="BM220" s="4" t="str">
        <f>Table22[[#This Row],[Tier]]</f>
        <v>T1</v>
      </c>
      <c r="BN220" s="4" t="str">
        <f>Table22[[#This Row],[PON Material]]</f>
        <v>DI</v>
      </c>
      <c r="BO220" s="4" t="str" cm="1">
        <f t="array" ref="BO2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1" spans="1:67" x14ac:dyDescent="0.25">
      <c r="A221" t="s">
        <v>424</v>
      </c>
      <c r="B221" t="s">
        <v>425</v>
      </c>
      <c r="C221" t="s">
        <v>458</v>
      </c>
      <c r="D221" t="s">
        <v>103</v>
      </c>
      <c r="E221" t="s">
        <v>1825</v>
      </c>
      <c r="F221" t="s">
        <v>510</v>
      </c>
      <c r="G221" t="s">
        <v>1830</v>
      </c>
      <c r="H221" t="s">
        <v>659</v>
      </c>
      <c r="I221" t="s">
        <v>1827</v>
      </c>
      <c r="J221" t="s">
        <v>1828</v>
      </c>
      <c r="K221" t="s">
        <v>461</v>
      </c>
      <c r="L221">
        <v>510853922</v>
      </c>
      <c r="M221">
        <v>150</v>
      </c>
      <c r="O221" t="s">
        <v>1570</v>
      </c>
      <c r="P221" t="s">
        <v>220</v>
      </c>
      <c r="Q221" t="s">
        <v>91</v>
      </c>
      <c r="R221" t="s">
        <v>1572</v>
      </c>
      <c r="S221" t="s">
        <v>64</v>
      </c>
      <c r="T221" t="s">
        <v>52</v>
      </c>
      <c r="U221" t="s">
        <v>1573</v>
      </c>
      <c r="V221" t="s">
        <v>1496</v>
      </c>
      <c r="W221">
        <v>4</v>
      </c>
      <c r="X221">
        <v>88.22</v>
      </c>
      <c r="Y221" t="s">
        <v>1574</v>
      </c>
      <c r="Z221" t="s">
        <v>1575</v>
      </c>
      <c r="AA221" t="s">
        <v>147</v>
      </c>
      <c r="AC221">
        <v>44305</v>
      </c>
      <c r="AD221">
        <v>44512</v>
      </c>
      <c r="AE221" s="39">
        <v>88.199999999999989</v>
      </c>
      <c r="AF221" s="39">
        <v>0</v>
      </c>
      <c r="AG221" s="39">
        <v>88.199999999999989</v>
      </c>
      <c r="AH221">
        <v>12.6</v>
      </c>
      <c r="AI221">
        <v>12.6</v>
      </c>
      <c r="AJ221">
        <v>12.6</v>
      </c>
      <c r="AK221">
        <v>12.6</v>
      </c>
      <c r="AL221">
        <v>12.6</v>
      </c>
      <c r="AM221">
        <v>12.6</v>
      </c>
      <c r="AN221">
        <v>12.6</v>
      </c>
      <c r="BI221" t="s">
        <v>1505</v>
      </c>
      <c r="BJ221" s="4" t="str">
        <f>Table22[[#This Row],[Ofgem ]]</f>
        <v>4"-5"</v>
      </c>
      <c r="BK221" s="4" t="str">
        <f>Table22[[#This Row],[Pressure]]</f>
        <v>LP</v>
      </c>
      <c r="BL221" s="4" t="str">
        <f>Table22[[#This Row],[Pon Category]]</f>
        <v>Policy</v>
      </c>
      <c r="BM221" s="4" t="str">
        <f>Table22[[#This Row],[Tier]]</f>
        <v>T1</v>
      </c>
      <c r="BN221" s="4" t="str">
        <f>Table22[[#This Row],[PON Material]]</f>
        <v>DI</v>
      </c>
      <c r="BO221" s="4" t="str" cm="1">
        <f t="array" ref="BO2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2" spans="1:67" x14ac:dyDescent="0.25">
      <c r="A222" t="s">
        <v>424</v>
      </c>
      <c r="B222" t="s">
        <v>425</v>
      </c>
      <c r="C222" t="s">
        <v>458</v>
      </c>
      <c r="D222" t="s">
        <v>103</v>
      </c>
      <c r="E222" t="s">
        <v>1825</v>
      </c>
      <c r="F222" t="s">
        <v>510</v>
      </c>
      <c r="G222" t="s">
        <v>1830</v>
      </c>
      <c r="H222" t="s">
        <v>659</v>
      </c>
      <c r="I222" t="s">
        <v>1827</v>
      </c>
      <c r="J222" t="s">
        <v>1828</v>
      </c>
      <c r="K222" t="s">
        <v>461</v>
      </c>
      <c r="L222">
        <v>510853923</v>
      </c>
      <c r="M222">
        <v>8</v>
      </c>
      <c r="O222" t="s">
        <v>1570</v>
      </c>
      <c r="P222" t="s">
        <v>1571</v>
      </c>
      <c r="Q222" t="s">
        <v>91</v>
      </c>
      <c r="R222" t="s">
        <v>1572</v>
      </c>
      <c r="S222" t="s">
        <v>64</v>
      </c>
      <c r="T222" t="s">
        <v>52</v>
      </c>
      <c r="U222" t="s">
        <v>1573</v>
      </c>
      <c r="V222" t="s">
        <v>1496</v>
      </c>
      <c r="W222">
        <v>8</v>
      </c>
      <c r="X222">
        <v>62.16</v>
      </c>
      <c r="Y222" t="s">
        <v>1574</v>
      </c>
      <c r="Z222" t="s">
        <v>1575</v>
      </c>
      <c r="AA222" t="s">
        <v>147</v>
      </c>
      <c r="AC222">
        <v>44305</v>
      </c>
      <c r="AD222">
        <v>44512</v>
      </c>
      <c r="AE222" s="39">
        <v>7.0000000000000007E-2</v>
      </c>
      <c r="AF222" s="39">
        <v>0</v>
      </c>
      <c r="AG222" s="39">
        <v>7.0000000000000007E-2</v>
      </c>
      <c r="AH222">
        <v>0.01</v>
      </c>
      <c r="AI222">
        <v>0.01</v>
      </c>
      <c r="AJ222">
        <v>0.01</v>
      </c>
      <c r="AK222">
        <v>0.01</v>
      </c>
      <c r="AL222">
        <v>0.01</v>
      </c>
      <c r="AM222">
        <v>0.01</v>
      </c>
      <c r="AN222">
        <v>0.01</v>
      </c>
      <c r="BI222" t="s">
        <v>1505</v>
      </c>
      <c r="BJ222" s="4" t="str">
        <f>Table22[[#This Row],[Ofgem ]]</f>
        <v>4"-5"</v>
      </c>
      <c r="BK222" s="4" t="str">
        <f>Table22[[#This Row],[Pressure]]</f>
        <v>LP</v>
      </c>
      <c r="BL222" s="4" t="str">
        <f>Table22[[#This Row],[Pon Category]]</f>
        <v>Policy</v>
      </c>
      <c r="BM222" s="4" t="str">
        <f>Table22[[#This Row],[Tier]]</f>
        <v>T1</v>
      </c>
      <c r="BN222" s="4" t="str">
        <f>Table22[[#This Row],[PON Material]]</f>
        <v>DI</v>
      </c>
      <c r="BO222" s="4" t="str" cm="1">
        <f t="array" ref="BO2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3" spans="1:67" x14ac:dyDescent="0.25">
      <c r="A223" t="s">
        <v>424</v>
      </c>
      <c r="B223" t="s">
        <v>425</v>
      </c>
      <c r="C223" t="s">
        <v>458</v>
      </c>
      <c r="D223" t="s">
        <v>103</v>
      </c>
      <c r="E223" t="s">
        <v>1825</v>
      </c>
      <c r="F223" t="s">
        <v>510</v>
      </c>
      <c r="G223" t="s">
        <v>1830</v>
      </c>
      <c r="H223" t="s">
        <v>659</v>
      </c>
      <c r="I223" t="s">
        <v>1827</v>
      </c>
      <c r="J223" t="s">
        <v>1828</v>
      </c>
      <c r="K223" t="s">
        <v>461</v>
      </c>
      <c r="L223">
        <v>510853924</v>
      </c>
      <c r="M223">
        <v>6</v>
      </c>
      <c r="O223" t="s">
        <v>1570</v>
      </c>
      <c r="P223" t="s">
        <v>1571</v>
      </c>
      <c r="Q223" t="s">
        <v>91</v>
      </c>
      <c r="R223" t="s">
        <v>1572</v>
      </c>
      <c r="S223" t="s">
        <v>64</v>
      </c>
      <c r="T223" t="s">
        <v>52</v>
      </c>
      <c r="U223" t="s">
        <v>1573</v>
      </c>
      <c r="V223" t="s">
        <v>1496</v>
      </c>
      <c r="W223">
        <v>4</v>
      </c>
      <c r="X223">
        <v>119.21</v>
      </c>
      <c r="Y223" t="s">
        <v>1574</v>
      </c>
      <c r="Z223" t="s">
        <v>1575</v>
      </c>
      <c r="AA223" t="s">
        <v>147</v>
      </c>
      <c r="AC223">
        <v>44305</v>
      </c>
      <c r="AD223">
        <v>44512</v>
      </c>
      <c r="AE223" s="39">
        <v>119.07000000000002</v>
      </c>
      <c r="AF223" s="39">
        <v>0</v>
      </c>
      <c r="AG223" s="39">
        <v>119.07000000000002</v>
      </c>
      <c r="AH223">
        <v>17.010000000000002</v>
      </c>
      <c r="AI223">
        <v>17.010000000000002</v>
      </c>
      <c r="AJ223">
        <v>17.010000000000002</v>
      </c>
      <c r="AK223">
        <v>17.010000000000002</v>
      </c>
      <c r="AL223">
        <v>17.010000000000002</v>
      </c>
      <c r="AM223">
        <v>17.010000000000002</v>
      </c>
      <c r="AN223">
        <v>17.010000000000002</v>
      </c>
      <c r="BI223" t="s">
        <v>1505</v>
      </c>
      <c r="BJ223" s="4" t="str">
        <f>Table22[[#This Row],[Ofgem ]]</f>
        <v>4"-5"</v>
      </c>
      <c r="BK223" s="4" t="str">
        <f>Table22[[#This Row],[Pressure]]</f>
        <v>LP</v>
      </c>
      <c r="BL223" s="4" t="str">
        <f>Table22[[#This Row],[Pon Category]]</f>
        <v>Policy</v>
      </c>
      <c r="BM223" s="4" t="str">
        <f>Table22[[#This Row],[Tier]]</f>
        <v>T1</v>
      </c>
      <c r="BN223" s="4" t="str">
        <f>Table22[[#This Row],[PON Material]]</f>
        <v>DI</v>
      </c>
      <c r="BO223" s="4" t="str" cm="1">
        <f t="array" ref="BO2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4" spans="1:67" x14ac:dyDescent="0.25">
      <c r="A224" t="s">
        <v>424</v>
      </c>
      <c r="B224" t="s">
        <v>425</v>
      </c>
      <c r="C224" t="s">
        <v>458</v>
      </c>
      <c r="D224" t="s">
        <v>103</v>
      </c>
      <c r="E224" t="s">
        <v>1825</v>
      </c>
      <c r="F224" t="s">
        <v>510</v>
      </c>
      <c r="G224" t="s">
        <v>1830</v>
      </c>
      <c r="H224" t="s">
        <v>659</v>
      </c>
      <c r="I224" t="s">
        <v>1827</v>
      </c>
      <c r="J224" t="s">
        <v>1828</v>
      </c>
      <c r="K224" t="s">
        <v>461</v>
      </c>
      <c r="L224">
        <v>601835492</v>
      </c>
      <c r="M224">
        <v>8</v>
      </c>
      <c r="O224" t="s">
        <v>1570</v>
      </c>
      <c r="P224" t="s">
        <v>1571</v>
      </c>
      <c r="Q224" t="s">
        <v>91</v>
      </c>
      <c r="R224" t="s">
        <v>1572</v>
      </c>
      <c r="S224" t="s">
        <v>64</v>
      </c>
      <c r="T224" t="s">
        <v>52</v>
      </c>
      <c r="U224" t="s">
        <v>1573</v>
      </c>
      <c r="V224" t="s">
        <v>1496</v>
      </c>
      <c r="W224">
        <v>12</v>
      </c>
      <c r="X224">
        <v>2.68</v>
      </c>
      <c r="Y224" t="s">
        <v>1574</v>
      </c>
      <c r="Z224" t="s">
        <v>1575</v>
      </c>
      <c r="AA224" t="s">
        <v>147</v>
      </c>
      <c r="AC224">
        <v>44305</v>
      </c>
      <c r="AD224">
        <v>44512</v>
      </c>
      <c r="AE224" s="39">
        <v>2.7300000000000004</v>
      </c>
      <c r="AF224" s="39">
        <v>0</v>
      </c>
      <c r="AG224" s="39">
        <v>2.7300000000000004</v>
      </c>
      <c r="AH224">
        <v>0.39</v>
      </c>
      <c r="AI224">
        <v>0.39</v>
      </c>
      <c r="AJ224">
        <v>0.39</v>
      </c>
      <c r="AK224">
        <v>0.39</v>
      </c>
      <c r="AL224">
        <v>0.39</v>
      </c>
      <c r="AM224">
        <v>0.39</v>
      </c>
      <c r="AN224">
        <v>0.39</v>
      </c>
      <c r="BI224" t="s">
        <v>1505</v>
      </c>
      <c r="BJ224" s="4" t="str">
        <f>Table22[[#This Row],[Ofgem ]]</f>
        <v>4"-5"</v>
      </c>
      <c r="BK224" s="4" t="str">
        <f>Table22[[#This Row],[Pressure]]</f>
        <v>LP</v>
      </c>
      <c r="BL224" s="4" t="str">
        <f>Table22[[#This Row],[Pon Category]]</f>
        <v>Policy</v>
      </c>
      <c r="BM224" s="4" t="str">
        <f>Table22[[#This Row],[Tier]]</f>
        <v>T1</v>
      </c>
      <c r="BN224" s="4" t="str">
        <f>Table22[[#This Row],[PON Material]]</f>
        <v>DI</v>
      </c>
      <c r="BO224" s="4" t="str" cm="1">
        <f t="array" ref="BO2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5" spans="1:67" x14ac:dyDescent="0.25">
      <c r="A225" t="s">
        <v>424</v>
      </c>
      <c r="B225" t="s">
        <v>425</v>
      </c>
      <c r="C225" t="s">
        <v>458</v>
      </c>
      <c r="D225" t="s">
        <v>103</v>
      </c>
      <c r="E225" t="s">
        <v>1825</v>
      </c>
      <c r="F225" t="s">
        <v>510</v>
      </c>
      <c r="G225" t="s">
        <v>1831</v>
      </c>
      <c r="H225" t="s">
        <v>694</v>
      </c>
      <c r="I225" t="s">
        <v>1827</v>
      </c>
      <c r="J225" t="s">
        <v>1828</v>
      </c>
      <c r="K225" t="s">
        <v>461</v>
      </c>
      <c r="L225">
        <v>510958321</v>
      </c>
      <c r="M225">
        <v>150</v>
      </c>
      <c r="O225" t="s">
        <v>1570</v>
      </c>
      <c r="P225" t="s">
        <v>220</v>
      </c>
      <c r="Q225" t="s">
        <v>91</v>
      </c>
      <c r="R225" t="s">
        <v>1572</v>
      </c>
      <c r="S225" t="s">
        <v>64</v>
      </c>
      <c r="T225" t="s">
        <v>52</v>
      </c>
      <c r="U225" t="s">
        <v>1573</v>
      </c>
      <c r="V225" t="s">
        <v>1496</v>
      </c>
      <c r="W225">
        <v>5</v>
      </c>
      <c r="X225">
        <v>79.7</v>
      </c>
      <c r="Y225" t="s">
        <v>1574</v>
      </c>
      <c r="Z225" t="s">
        <v>1575</v>
      </c>
      <c r="AA225" t="s">
        <v>147</v>
      </c>
      <c r="AC225">
        <v>44305</v>
      </c>
      <c r="AD225">
        <v>44512</v>
      </c>
      <c r="AE225" s="39">
        <v>-0.21</v>
      </c>
      <c r="AF225" s="39">
        <v>0</v>
      </c>
      <c r="AG225" s="39">
        <v>-0.21</v>
      </c>
      <c r="AH225">
        <v>-0.03</v>
      </c>
      <c r="AI225">
        <v>-0.03</v>
      </c>
      <c r="AJ225">
        <v>-0.03</v>
      </c>
      <c r="AK225">
        <v>-0.03</v>
      </c>
      <c r="AL225">
        <v>-0.03</v>
      </c>
      <c r="AM225">
        <v>-0.03</v>
      </c>
      <c r="AN225">
        <v>-0.03</v>
      </c>
      <c r="BI225" t="s">
        <v>1505</v>
      </c>
      <c r="BJ225" s="4" t="str">
        <f>Table22[[#This Row],[Ofgem ]]</f>
        <v>4"-5"</v>
      </c>
      <c r="BK225" s="4" t="str">
        <f>Table22[[#This Row],[Pressure]]</f>
        <v>LP</v>
      </c>
      <c r="BL225" s="4" t="str">
        <f>Table22[[#This Row],[Pon Category]]</f>
        <v>Policy</v>
      </c>
      <c r="BM225" s="4" t="str">
        <f>Table22[[#This Row],[Tier]]</f>
        <v>T1</v>
      </c>
      <c r="BN225" s="4" t="str">
        <f>Table22[[#This Row],[PON Material]]</f>
        <v>DI</v>
      </c>
      <c r="BO225" s="4" t="str" cm="1">
        <f t="array" ref="BO2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6" spans="1:67" x14ac:dyDescent="0.25">
      <c r="A226" t="s">
        <v>424</v>
      </c>
      <c r="B226" t="s">
        <v>425</v>
      </c>
      <c r="C226" t="s">
        <v>458</v>
      </c>
      <c r="D226" t="s">
        <v>103</v>
      </c>
      <c r="E226" t="s">
        <v>1825</v>
      </c>
      <c r="F226" t="s">
        <v>510</v>
      </c>
      <c r="G226" t="s">
        <v>1831</v>
      </c>
      <c r="H226" t="s">
        <v>694</v>
      </c>
      <c r="I226" t="s">
        <v>1827</v>
      </c>
      <c r="J226" t="s">
        <v>1828</v>
      </c>
      <c r="K226" t="s">
        <v>461</v>
      </c>
      <c r="L226">
        <v>510958323</v>
      </c>
      <c r="M226">
        <v>150</v>
      </c>
      <c r="O226" t="s">
        <v>1570</v>
      </c>
      <c r="P226" t="s">
        <v>220</v>
      </c>
      <c r="Q226" t="s">
        <v>91</v>
      </c>
      <c r="R226" t="s">
        <v>1572</v>
      </c>
      <c r="S226" t="s">
        <v>64</v>
      </c>
      <c r="T226" t="s">
        <v>52</v>
      </c>
      <c r="U226" t="s">
        <v>1573</v>
      </c>
      <c r="V226" t="s">
        <v>1496</v>
      </c>
      <c r="W226">
        <v>5</v>
      </c>
      <c r="X226">
        <v>19.920000000000002</v>
      </c>
      <c r="Y226" t="s">
        <v>1574</v>
      </c>
      <c r="Z226" t="s">
        <v>1575</v>
      </c>
      <c r="AA226" t="s">
        <v>147</v>
      </c>
      <c r="AC226">
        <v>44305</v>
      </c>
      <c r="AD226">
        <v>44512</v>
      </c>
      <c r="AE226" s="39">
        <v>-0.21</v>
      </c>
      <c r="AF226" s="39">
        <v>0</v>
      </c>
      <c r="AG226" s="39">
        <v>-0.21</v>
      </c>
      <c r="AH226">
        <v>-0.03</v>
      </c>
      <c r="AI226">
        <v>-0.03</v>
      </c>
      <c r="AJ226">
        <v>-0.03</v>
      </c>
      <c r="AK226">
        <v>-0.03</v>
      </c>
      <c r="AL226">
        <v>-0.03</v>
      </c>
      <c r="AM226">
        <v>-0.03</v>
      </c>
      <c r="AN226">
        <v>-0.03</v>
      </c>
      <c r="BI226" t="s">
        <v>1505</v>
      </c>
      <c r="BJ226" s="4" t="str">
        <f>Table22[[#This Row],[Ofgem ]]</f>
        <v>4"-5"</v>
      </c>
      <c r="BK226" s="4" t="str">
        <f>Table22[[#This Row],[Pressure]]</f>
        <v>LP</v>
      </c>
      <c r="BL226" s="4" t="str">
        <f>Table22[[#This Row],[Pon Category]]</f>
        <v>Policy</v>
      </c>
      <c r="BM226" s="4" t="str">
        <f>Table22[[#This Row],[Tier]]</f>
        <v>T1</v>
      </c>
      <c r="BN226" s="4" t="str">
        <f>Table22[[#This Row],[PON Material]]</f>
        <v>DI</v>
      </c>
      <c r="BO226" s="4" t="str" cm="1">
        <f t="array" ref="BO2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7" spans="1:67" x14ac:dyDescent="0.25">
      <c r="A227" t="s">
        <v>424</v>
      </c>
      <c r="B227" t="s">
        <v>425</v>
      </c>
      <c r="C227" t="s">
        <v>458</v>
      </c>
      <c r="D227" t="s">
        <v>103</v>
      </c>
      <c r="E227" t="s">
        <v>1825</v>
      </c>
      <c r="F227" t="s">
        <v>510</v>
      </c>
      <c r="G227" t="s">
        <v>1831</v>
      </c>
      <c r="H227" t="s">
        <v>694</v>
      </c>
      <c r="I227" t="s">
        <v>1827</v>
      </c>
      <c r="J227" t="s">
        <v>1828</v>
      </c>
      <c r="K227" t="s">
        <v>461</v>
      </c>
      <c r="L227">
        <v>510958938</v>
      </c>
      <c r="M227">
        <v>150</v>
      </c>
      <c r="O227" t="s">
        <v>1570</v>
      </c>
      <c r="P227" t="s">
        <v>220</v>
      </c>
      <c r="Q227" t="s">
        <v>91</v>
      </c>
      <c r="R227" t="s">
        <v>1572</v>
      </c>
      <c r="S227" t="s">
        <v>64</v>
      </c>
      <c r="T227" t="s">
        <v>52</v>
      </c>
      <c r="U227" t="s">
        <v>1573</v>
      </c>
      <c r="V227" t="s">
        <v>1496</v>
      </c>
      <c r="W227">
        <v>2</v>
      </c>
      <c r="X227">
        <v>16.18</v>
      </c>
      <c r="Y227" t="s">
        <v>1574</v>
      </c>
      <c r="Z227" t="s">
        <v>1575</v>
      </c>
      <c r="AA227" t="s">
        <v>147</v>
      </c>
      <c r="AC227">
        <v>44305</v>
      </c>
      <c r="AD227">
        <v>44512</v>
      </c>
      <c r="AE227" s="39">
        <v>16.170000000000002</v>
      </c>
      <c r="AF227" s="39">
        <v>0</v>
      </c>
      <c r="AG227" s="39">
        <v>16.170000000000002</v>
      </c>
      <c r="AH227">
        <v>2.31</v>
      </c>
      <c r="AI227">
        <v>2.31</v>
      </c>
      <c r="AJ227">
        <v>2.31</v>
      </c>
      <c r="AK227">
        <v>2.31</v>
      </c>
      <c r="AL227">
        <v>2.31</v>
      </c>
      <c r="AM227">
        <v>2.31</v>
      </c>
      <c r="AN227">
        <v>2.31</v>
      </c>
      <c r="BI227" t="s">
        <v>1505</v>
      </c>
      <c r="BJ227" s="4" t="str">
        <f>Table22[[#This Row],[Ofgem ]]</f>
        <v>4"-5"</v>
      </c>
      <c r="BK227" s="4" t="str">
        <f>Table22[[#This Row],[Pressure]]</f>
        <v>LP</v>
      </c>
      <c r="BL227" s="4" t="str">
        <f>Table22[[#This Row],[Pon Category]]</f>
        <v>Policy</v>
      </c>
      <c r="BM227" s="4" t="str">
        <f>Table22[[#This Row],[Tier]]</f>
        <v>T1</v>
      </c>
      <c r="BN227" s="4" t="str">
        <f>Table22[[#This Row],[PON Material]]</f>
        <v>DI</v>
      </c>
      <c r="BO227" s="4" t="str" cm="1">
        <f t="array" ref="BO2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8" spans="1:67" x14ac:dyDescent="0.25">
      <c r="A228" t="s">
        <v>424</v>
      </c>
      <c r="B228" t="s">
        <v>425</v>
      </c>
      <c r="C228" t="s">
        <v>458</v>
      </c>
      <c r="D228" t="s">
        <v>103</v>
      </c>
      <c r="E228" t="s">
        <v>1825</v>
      </c>
      <c r="F228" t="s">
        <v>510</v>
      </c>
      <c r="G228" t="s">
        <v>1832</v>
      </c>
      <c r="H228" t="s">
        <v>777</v>
      </c>
      <c r="I228" t="s">
        <v>1827</v>
      </c>
      <c r="J228" t="s">
        <v>1828</v>
      </c>
      <c r="K228" t="s">
        <v>461</v>
      </c>
      <c r="L228">
        <v>510920612</v>
      </c>
      <c r="M228">
        <v>6</v>
      </c>
      <c r="O228" t="s">
        <v>1570</v>
      </c>
      <c r="P228" t="s">
        <v>1571</v>
      </c>
      <c r="Q228" t="s">
        <v>91</v>
      </c>
      <c r="R228" t="s">
        <v>1572</v>
      </c>
      <c r="S228" t="s">
        <v>64</v>
      </c>
      <c r="T228" t="s">
        <v>52</v>
      </c>
      <c r="U228" t="s">
        <v>1573</v>
      </c>
      <c r="V228" t="s">
        <v>1496</v>
      </c>
      <c r="W228">
        <v>3</v>
      </c>
      <c r="X228">
        <v>108.55</v>
      </c>
      <c r="Y228" t="s">
        <v>1574</v>
      </c>
      <c r="Z228" t="s">
        <v>1575</v>
      </c>
      <c r="AA228" t="s">
        <v>147</v>
      </c>
      <c r="AC228">
        <v>44305</v>
      </c>
      <c r="AD228">
        <v>44512</v>
      </c>
      <c r="AE228" s="39">
        <v>108.57000000000001</v>
      </c>
      <c r="AF228" s="39">
        <v>0</v>
      </c>
      <c r="AG228" s="39">
        <v>108.57000000000001</v>
      </c>
      <c r="AH228">
        <v>15.51</v>
      </c>
      <c r="AI228">
        <v>15.51</v>
      </c>
      <c r="AJ228">
        <v>15.51</v>
      </c>
      <c r="AK228">
        <v>15.51</v>
      </c>
      <c r="AL228">
        <v>15.51</v>
      </c>
      <c r="AM228">
        <v>15.51</v>
      </c>
      <c r="AN228">
        <v>15.51</v>
      </c>
      <c r="BI228" t="s">
        <v>1505</v>
      </c>
      <c r="BJ228" s="4" t="str">
        <f>Table22[[#This Row],[Ofgem ]]</f>
        <v>4"-5"</v>
      </c>
      <c r="BK228" s="4" t="str">
        <f>Table22[[#This Row],[Pressure]]</f>
        <v>LP</v>
      </c>
      <c r="BL228" s="4" t="str">
        <f>Table22[[#This Row],[Pon Category]]</f>
        <v>Policy</v>
      </c>
      <c r="BM228" s="4" t="str">
        <f>Table22[[#This Row],[Tier]]</f>
        <v>T1</v>
      </c>
      <c r="BN228" s="4" t="str">
        <f>Table22[[#This Row],[PON Material]]</f>
        <v>DI</v>
      </c>
      <c r="BO228" s="4" t="str" cm="1">
        <f t="array" ref="BO2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29" spans="1:67" x14ac:dyDescent="0.25">
      <c r="A229" t="s">
        <v>424</v>
      </c>
      <c r="B229" t="s">
        <v>425</v>
      </c>
      <c r="C229" t="s">
        <v>458</v>
      </c>
      <c r="D229" t="s">
        <v>103</v>
      </c>
      <c r="E229" t="s">
        <v>1825</v>
      </c>
      <c r="F229" t="s">
        <v>510</v>
      </c>
      <c r="G229" t="s">
        <v>1833</v>
      </c>
      <c r="H229" t="s">
        <v>776</v>
      </c>
      <c r="I229" t="s">
        <v>1827</v>
      </c>
      <c r="J229" t="s">
        <v>1828</v>
      </c>
      <c r="K229" t="s">
        <v>461</v>
      </c>
      <c r="L229">
        <v>510796601</v>
      </c>
      <c r="M229">
        <v>6</v>
      </c>
      <c r="O229" t="s">
        <v>1570</v>
      </c>
      <c r="P229" t="s">
        <v>1571</v>
      </c>
      <c r="Q229" t="s">
        <v>91</v>
      </c>
      <c r="R229" t="s">
        <v>1572</v>
      </c>
      <c r="S229" t="s">
        <v>64</v>
      </c>
      <c r="T229" t="s">
        <v>52</v>
      </c>
      <c r="U229" t="s">
        <v>1573</v>
      </c>
      <c r="V229" t="s">
        <v>1496</v>
      </c>
      <c r="W229">
        <v>2</v>
      </c>
      <c r="X229">
        <v>28.41</v>
      </c>
      <c r="Y229" t="s">
        <v>1574</v>
      </c>
      <c r="Z229" t="s">
        <v>1575</v>
      </c>
      <c r="AA229" t="s">
        <v>147</v>
      </c>
      <c r="AC229">
        <v>44305</v>
      </c>
      <c r="AD229">
        <v>44512</v>
      </c>
      <c r="AE229" s="39">
        <v>28.490000000000002</v>
      </c>
      <c r="AF229" s="39">
        <v>0</v>
      </c>
      <c r="AG229" s="39">
        <v>28.490000000000002</v>
      </c>
      <c r="AH229">
        <v>4.07</v>
      </c>
      <c r="AI229">
        <v>4.07</v>
      </c>
      <c r="AJ229">
        <v>4.07</v>
      </c>
      <c r="AK229">
        <v>4.07</v>
      </c>
      <c r="AL229">
        <v>4.07</v>
      </c>
      <c r="AM229">
        <v>4.07</v>
      </c>
      <c r="AN229">
        <v>4.07</v>
      </c>
      <c r="BI229" t="s">
        <v>1505</v>
      </c>
      <c r="BJ229" s="4" t="str">
        <f>Table22[[#This Row],[Ofgem ]]</f>
        <v>4"-5"</v>
      </c>
      <c r="BK229" s="4" t="str">
        <f>Table22[[#This Row],[Pressure]]</f>
        <v>LP</v>
      </c>
      <c r="BL229" s="4" t="str">
        <f>Table22[[#This Row],[Pon Category]]</f>
        <v>Policy</v>
      </c>
      <c r="BM229" s="4" t="str">
        <f>Table22[[#This Row],[Tier]]</f>
        <v>T1</v>
      </c>
      <c r="BN229" s="4" t="str">
        <f>Table22[[#This Row],[PON Material]]</f>
        <v>DI</v>
      </c>
      <c r="BO229" s="4" t="str" cm="1">
        <f t="array" ref="BO2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0" spans="1:67" x14ac:dyDescent="0.25">
      <c r="A230" t="s">
        <v>424</v>
      </c>
      <c r="B230" t="s">
        <v>425</v>
      </c>
      <c r="C230" t="s">
        <v>458</v>
      </c>
      <c r="D230" t="s">
        <v>103</v>
      </c>
      <c r="E230" t="s">
        <v>1825</v>
      </c>
      <c r="F230" t="s">
        <v>510</v>
      </c>
      <c r="G230" t="s">
        <v>1833</v>
      </c>
      <c r="H230" t="s">
        <v>776</v>
      </c>
      <c r="I230" t="s">
        <v>1827</v>
      </c>
      <c r="J230" t="s">
        <v>1828</v>
      </c>
      <c r="K230" t="s">
        <v>461</v>
      </c>
      <c r="L230">
        <v>510958324</v>
      </c>
      <c r="M230">
        <v>6</v>
      </c>
      <c r="O230" t="s">
        <v>1570</v>
      </c>
      <c r="P230" t="s">
        <v>1571</v>
      </c>
      <c r="Q230" t="s">
        <v>91</v>
      </c>
      <c r="R230" t="s">
        <v>1572</v>
      </c>
      <c r="S230" t="s">
        <v>64</v>
      </c>
      <c r="T230" t="s">
        <v>52</v>
      </c>
      <c r="U230" t="s">
        <v>1573</v>
      </c>
      <c r="V230" t="s">
        <v>1496</v>
      </c>
      <c r="W230">
        <v>2</v>
      </c>
      <c r="X230">
        <v>15.12</v>
      </c>
      <c r="Y230" t="s">
        <v>1574</v>
      </c>
      <c r="Z230" t="s">
        <v>1575</v>
      </c>
      <c r="AA230" t="s">
        <v>147</v>
      </c>
      <c r="AC230">
        <v>44305</v>
      </c>
      <c r="AD230">
        <v>44512</v>
      </c>
      <c r="AE230" s="39">
        <v>14.980000000000002</v>
      </c>
      <c r="AF230" s="39">
        <v>0</v>
      </c>
      <c r="AG230" s="39">
        <v>14.980000000000002</v>
      </c>
      <c r="AH230">
        <v>2.14</v>
      </c>
      <c r="AI230">
        <v>2.14</v>
      </c>
      <c r="AJ230">
        <v>2.14</v>
      </c>
      <c r="AK230">
        <v>2.14</v>
      </c>
      <c r="AL230">
        <v>2.14</v>
      </c>
      <c r="AM230">
        <v>2.14</v>
      </c>
      <c r="AN230">
        <v>2.14</v>
      </c>
      <c r="BI230" t="s">
        <v>1505</v>
      </c>
      <c r="BJ230" s="4" t="str">
        <f>Table22[[#This Row],[Ofgem ]]</f>
        <v>4"-5"</v>
      </c>
      <c r="BK230" s="4" t="str">
        <f>Table22[[#This Row],[Pressure]]</f>
        <v>LP</v>
      </c>
      <c r="BL230" s="4" t="str">
        <f>Table22[[#This Row],[Pon Category]]</f>
        <v>Policy</v>
      </c>
      <c r="BM230" s="4" t="str">
        <f>Table22[[#This Row],[Tier]]</f>
        <v>T1</v>
      </c>
      <c r="BN230" s="4" t="str">
        <f>Table22[[#This Row],[PON Material]]</f>
        <v>DI</v>
      </c>
      <c r="BO230" s="4" t="str" cm="1">
        <f t="array" ref="BO2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1" spans="1:67" x14ac:dyDescent="0.25">
      <c r="A231" t="s">
        <v>424</v>
      </c>
      <c r="B231" t="s">
        <v>425</v>
      </c>
      <c r="C231" t="s">
        <v>458</v>
      </c>
      <c r="D231" t="s">
        <v>103</v>
      </c>
      <c r="E231" t="s">
        <v>1825</v>
      </c>
      <c r="F231" t="s">
        <v>510</v>
      </c>
      <c r="G231" t="s">
        <v>1834</v>
      </c>
      <c r="H231" t="s">
        <v>511</v>
      </c>
      <c r="I231" t="s">
        <v>1827</v>
      </c>
      <c r="J231" t="s">
        <v>1828</v>
      </c>
      <c r="K231" t="s">
        <v>461</v>
      </c>
      <c r="L231">
        <v>510834277</v>
      </c>
      <c r="M231">
        <v>6</v>
      </c>
      <c r="O231" t="s">
        <v>1570</v>
      </c>
      <c r="P231" t="s">
        <v>1571</v>
      </c>
      <c r="Q231" t="s">
        <v>91</v>
      </c>
      <c r="R231" t="s">
        <v>1572</v>
      </c>
      <c r="S231" t="s">
        <v>64</v>
      </c>
      <c r="T231" t="s">
        <v>52</v>
      </c>
      <c r="U231" t="s">
        <v>1573</v>
      </c>
      <c r="V231" t="s">
        <v>1496</v>
      </c>
      <c r="W231">
        <v>40</v>
      </c>
      <c r="X231">
        <v>149.68</v>
      </c>
      <c r="Y231" t="s">
        <v>1574</v>
      </c>
      <c r="Z231" t="s">
        <v>1575</v>
      </c>
      <c r="AA231" t="s">
        <v>147</v>
      </c>
      <c r="AC231">
        <v>44305</v>
      </c>
      <c r="AD231">
        <v>44512</v>
      </c>
      <c r="AE231" s="39">
        <v>-29.330000000000005</v>
      </c>
      <c r="AF231" s="39">
        <v>0</v>
      </c>
      <c r="AG231" s="39">
        <v>-29.330000000000005</v>
      </c>
      <c r="AH231">
        <v>-4.1900000000000004</v>
      </c>
      <c r="AI231">
        <v>-4.1900000000000004</v>
      </c>
      <c r="AJ231">
        <v>-4.1900000000000004</v>
      </c>
      <c r="AK231">
        <v>-4.1900000000000004</v>
      </c>
      <c r="AL231">
        <v>-4.1900000000000004</v>
      </c>
      <c r="AM231">
        <v>-4.1900000000000004</v>
      </c>
      <c r="AN231">
        <v>-4.1900000000000004</v>
      </c>
      <c r="BI231" t="s">
        <v>1505</v>
      </c>
      <c r="BJ231" s="4" t="str">
        <f>Table22[[#This Row],[Ofgem ]]</f>
        <v>4"-5"</v>
      </c>
      <c r="BK231" s="4" t="str">
        <f>Table22[[#This Row],[Pressure]]</f>
        <v>LP</v>
      </c>
      <c r="BL231" s="4" t="str">
        <f>Table22[[#This Row],[Pon Category]]</f>
        <v>Policy</v>
      </c>
      <c r="BM231" s="4" t="str">
        <f>Table22[[#This Row],[Tier]]</f>
        <v>T1</v>
      </c>
      <c r="BN231" s="4" t="str">
        <f>Table22[[#This Row],[PON Material]]</f>
        <v>DI</v>
      </c>
      <c r="BO231" s="4" t="str" cm="1">
        <f t="array" ref="BO2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2" spans="1:67" x14ac:dyDescent="0.25">
      <c r="A232" t="s">
        <v>424</v>
      </c>
      <c r="B232" t="s">
        <v>425</v>
      </c>
      <c r="C232" t="s">
        <v>458</v>
      </c>
      <c r="D232" t="s">
        <v>103</v>
      </c>
      <c r="E232" t="s">
        <v>1825</v>
      </c>
      <c r="F232" t="s">
        <v>510</v>
      </c>
      <c r="G232" t="s">
        <v>1834</v>
      </c>
      <c r="H232" t="s">
        <v>511</v>
      </c>
      <c r="I232" t="s">
        <v>1827</v>
      </c>
      <c r="J232" t="s">
        <v>1828</v>
      </c>
      <c r="K232" t="s">
        <v>461</v>
      </c>
      <c r="L232">
        <v>510837493</v>
      </c>
      <c r="M232">
        <v>4</v>
      </c>
      <c r="O232" t="s">
        <v>1570</v>
      </c>
      <c r="P232" t="s">
        <v>1571</v>
      </c>
      <c r="Q232" t="s">
        <v>91</v>
      </c>
      <c r="R232" t="s">
        <v>1572</v>
      </c>
      <c r="S232" t="s">
        <v>64</v>
      </c>
      <c r="T232" t="s">
        <v>52</v>
      </c>
      <c r="U232" t="s">
        <v>1573</v>
      </c>
      <c r="V232" t="s">
        <v>1496</v>
      </c>
      <c r="W232">
        <v>4</v>
      </c>
      <c r="X232">
        <v>35.96</v>
      </c>
      <c r="Y232" t="s">
        <v>1574</v>
      </c>
      <c r="Z232" t="s">
        <v>1575</v>
      </c>
      <c r="AA232" t="s">
        <v>147</v>
      </c>
      <c r="AC232">
        <v>44305</v>
      </c>
      <c r="AD232">
        <v>44512</v>
      </c>
      <c r="AE232" s="39">
        <v>2.0299999999999998</v>
      </c>
      <c r="AF232" s="39">
        <v>0</v>
      </c>
      <c r="AG232" s="39">
        <v>2.0299999999999998</v>
      </c>
      <c r="AH232">
        <v>0.28999999999999998</v>
      </c>
      <c r="AI232">
        <v>0.28999999999999998</v>
      </c>
      <c r="AJ232">
        <v>0.28999999999999998</v>
      </c>
      <c r="AK232">
        <v>0.28999999999999998</v>
      </c>
      <c r="AL232">
        <v>0.28999999999999998</v>
      </c>
      <c r="AM232">
        <v>0.28999999999999998</v>
      </c>
      <c r="AN232">
        <v>0.28999999999999998</v>
      </c>
      <c r="BI232" t="s">
        <v>1505</v>
      </c>
      <c r="BJ232" s="4" t="str">
        <f>Table22[[#This Row],[Ofgem ]]</f>
        <v>4"-5"</v>
      </c>
      <c r="BK232" s="4" t="str">
        <f>Table22[[#This Row],[Pressure]]</f>
        <v>LP</v>
      </c>
      <c r="BL232" s="4" t="str">
        <f>Table22[[#This Row],[Pon Category]]</f>
        <v>Policy</v>
      </c>
      <c r="BM232" s="4" t="str">
        <f>Table22[[#This Row],[Tier]]</f>
        <v>T1</v>
      </c>
      <c r="BN232" s="4" t="str">
        <f>Table22[[#This Row],[PON Material]]</f>
        <v>DI</v>
      </c>
      <c r="BO232" s="4" t="str" cm="1">
        <f t="array" ref="BO2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3" spans="1:67" x14ac:dyDescent="0.25">
      <c r="A233" t="s">
        <v>424</v>
      </c>
      <c r="B233" t="s">
        <v>425</v>
      </c>
      <c r="C233" t="s">
        <v>458</v>
      </c>
      <c r="D233" t="s">
        <v>103</v>
      </c>
      <c r="E233" t="s">
        <v>1825</v>
      </c>
      <c r="F233" t="s">
        <v>510</v>
      </c>
      <c r="G233" t="s">
        <v>1835</v>
      </c>
      <c r="H233" t="s">
        <v>676</v>
      </c>
      <c r="I233" t="s">
        <v>1827</v>
      </c>
      <c r="J233" t="s">
        <v>1828</v>
      </c>
      <c r="K233" t="s">
        <v>461</v>
      </c>
      <c r="L233">
        <v>510946186</v>
      </c>
      <c r="M233">
        <v>150</v>
      </c>
      <c r="O233" t="s">
        <v>1570</v>
      </c>
      <c r="P233" t="s">
        <v>220</v>
      </c>
      <c r="Q233" t="s">
        <v>91</v>
      </c>
      <c r="R233" t="s">
        <v>1572</v>
      </c>
      <c r="S233" t="s">
        <v>64</v>
      </c>
      <c r="T233" t="s">
        <v>52</v>
      </c>
      <c r="U233" t="s">
        <v>1573</v>
      </c>
      <c r="V233" t="s">
        <v>1496</v>
      </c>
      <c r="W233">
        <v>4</v>
      </c>
      <c r="X233">
        <v>118.32</v>
      </c>
      <c r="Y233" t="s">
        <v>1574</v>
      </c>
      <c r="Z233" t="s">
        <v>1575</v>
      </c>
      <c r="AA233" t="s">
        <v>147</v>
      </c>
      <c r="AC233">
        <v>44305</v>
      </c>
      <c r="AD233">
        <v>44512</v>
      </c>
      <c r="AE233" s="39">
        <v>0.21</v>
      </c>
      <c r="AF233" s="39">
        <v>0</v>
      </c>
      <c r="AG233" s="39">
        <v>0.21</v>
      </c>
      <c r="AH233">
        <v>0.03</v>
      </c>
      <c r="AI233">
        <v>0.03</v>
      </c>
      <c r="AJ233">
        <v>0.03</v>
      </c>
      <c r="AK233">
        <v>0.03</v>
      </c>
      <c r="AL233">
        <v>0.03</v>
      </c>
      <c r="AM233">
        <v>0.03</v>
      </c>
      <c r="AN233">
        <v>0.03</v>
      </c>
      <c r="BI233" t="s">
        <v>1505</v>
      </c>
      <c r="BJ233" s="4" t="str">
        <f>Table22[[#This Row],[Ofgem ]]</f>
        <v>4"-5"</v>
      </c>
      <c r="BK233" s="4" t="str">
        <f>Table22[[#This Row],[Pressure]]</f>
        <v>LP</v>
      </c>
      <c r="BL233" s="4" t="str">
        <f>Table22[[#This Row],[Pon Category]]</f>
        <v>Policy</v>
      </c>
      <c r="BM233" s="4" t="str">
        <f>Table22[[#This Row],[Tier]]</f>
        <v>T1</v>
      </c>
      <c r="BN233" s="4" t="str">
        <f>Table22[[#This Row],[PON Material]]</f>
        <v>DI</v>
      </c>
      <c r="BO233" s="4" t="str" cm="1">
        <f t="array" ref="BO2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4" spans="1:67" x14ac:dyDescent="0.25">
      <c r="A234" t="s">
        <v>424</v>
      </c>
      <c r="B234" t="s">
        <v>442</v>
      </c>
      <c r="C234" t="s">
        <v>464</v>
      </c>
      <c r="D234" t="s">
        <v>103</v>
      </c>
      <c r="E234" t="s">
        <v>1836</v>
      </c>
      <c r="F234" t="s">
        <v>1837</v>
      </c>
      <c r="G234" t="s">
        <v>1838</v>
      </c>
      <c r="H234" t="s">
        <v>703</v>
      </c>
      <c r="I234" t="s">
        <v>1839</v>
      </c>
      <c r="J234" t="s">
        <v>1828</v>
      </c>
      <c r="K234" t="s">
        <v>468</v>
      </c>
      <c r="L234">
        <v>510809127</v>
      </c>
      <c r="M234">
        <v>6</v>
      </c>
      <c r="O234" t="s">
        <v>1570</v>
      </c>
      <c r="P234" t="s">
        <v>1571</v>
      </c>
      <c r="Q234" t="s">
        <v>53</v>
      </c>
      <c r="R234" t="s">
        <v>1572</v>
      </c>
      <c r="S234" t="s">
        <v>64</v>
      </c>
      <c r="T234" t="s">
        <v>52</v>
      </c>
      <c r="U234" t="s">
        <v>1573</v>
      </c>
      <c r="V234" t="s">
        <v>1496</v>
      </c>
      <c r="W234">
        <v>19</v>
      </c>
      <c r="X234">
        <v>433.98</v>
      </c>
      <c r="Y234" t="s">
        <v>1574</v>
      </c>
      <c r="Z234" t="s">
        <v>1575</v>
      </c>
      <c r="AA234" t="s">
        <v>147</v>
      </c>
      <c r="AC234">
        <v>44487</v>
      </c>
      <c r="AD234">
        <v>44526</v>
      </c>
      <c r="AE234" s="39">
        <v>433.97999999999996</v>
      </c>
      <c r="AF234" s="39">
        <v>0</v>
      </c>
      <c r="AG234" s="39">
        <v>433.97999999999996</v>
      </c>
      <c r="AK234">
        <v>72.33</v>
      </c>
      <c r="AL234">
        <v>72.33</v>
      </c>
      <c r="AM234">
        <v>72.33</v>
      </c>
      <c r="AN234">
        <v>72.33</v>
      </c>
      <c r="AO234">
        <v>72.33</v>
      </c>
      <c r="AP234">
        <v>72.33</v>
      </c>
      <c r="BI234" t="s">
        <v>1505</v>
      </c>
      <c r="BJ234" s="4" t="str">
        <f>Table22[[#This Row],[Ofgem ]]</f>
        <v>4"-5"</v>
      </c>
      <c r="BK234" s="4" t="str">
        <f>Table22[[#This Row],[Pressure]]</f>
        <v>LP</v>
      </c>
      <c r="BL234" s="4" t="str">
        <f>Table22[[#This Row],[Pon Category]]</f>
        <v>Policy</v>
      </c>
      <c r="BM234" s="4" t="str">
        <f>Table22[[#This Row],[Tier]]</f>
        <v>T1</v>
      </c>
      <c r="BN234" s="4" t="str">
        <f>Table22[[#This Row],[PON Material]]</f>
        <v>CI</v>
      </c>
      <c r="BO234" s="4" t="str" cm="1">
        <f t="array" ref="BO2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5" spans="1:67" x14ac:dyDescent="0.25">
      <c r="A235" t="s">
        <v>424</v>
      </c>
      <c r="B235" t="s">
        <v>442</v>
      </c>
      <c r="C235" t="s">
        <v>464</v>
      </c>
      <c r="D235" t="s">
        <v>103</v>
      </c>
      <c r="E235" t="s">
        <v>1836</v>
      </c>
      <c r="F235" t="s">
        <v>1837</v>
      </c>
      <c r="G235" t="s">
        <v>1838</v>
      </c>
      <c r="H235" t="s">
        <v>703</v>
      </c>
      <c r="I235" t="s">
        <v>1839</v>
      </c>
      <c r="J235" t="s">
        <v>1828</v>
      </c>
      <c r="K235" t="s">
        <v>468</v>
      </c>
      <c r="L235">
        <v>606690508</v>
      </c>
      <c r="M235">
        <v>6</v>
      </c>
      <c r="O235" t="s">
        <v>1570</v>
      </c>
      <c r="P235" t="s">
        <v>1571</v>
      </c>
      <c r="Q235" t="s">
        <v>53</v>
      </c>
      <c r="R235" t="s">
        <v>1572</v>
      </c>
      <c r="S235" t="s">
        <v>64</v>
      </c>
      <c r="T235" t="s">
        <v>52</v>
      </c>
      <c r="U235" t="s">
        <v>1573</v>
      </c>
      <c r="V235" t="s">
        <v>1496</v>
      </c>
      <c r="W235">
        <v>14</v>
      </c>
      <c r="X235">
        <v>2.2999999999999998</v>
      </c>
      <c r="Y235" t="s">
        <v>1574</v>
      </c>
      <c r="Z235" t="s">
        <v>1575</v>
      </c>
      <c r="AA235" t="s">
        <v>147</v>
      </c>
      <c r="AC235">
        <v>44487</v>
      </c>
      <c r="AD235">
        <v>44526</v>
      </c>
      <c r="AE235" s="39">
        <v>2.2799999999999998</v>
      </c>
      <c r="AF235" s="39">
        <v>0</v>
      </c>
      <c r="AG235" s="39">
        <v>2.2799999999999998</v>
      </c>
      <c r="AK235">
        <v>0.38</v>
      </c>
      <c r="AL235">
        <v>0.38</v>
      </c>
      <c r="AM235">
        <v>0.38</v>
      </c>
      <c r="AN235">
        <v>0.38</v>
      </c>
      <c r="AO235">
        <v>0.38</v>
      </c>
      <c r="AP235">
        <v>0.38</v>
      </c>
      <c r="BI235" t="s">
        <v>1505</v>
      </c>
      <c r="BJ235" s="4" t="str">
        <f>Table22[[#This Row],[Ofgem ]]</f>
        <v>4"-5"</v>
      </c>
      <c r="BK235" s="4" t="str">
        <f>Table22[[#This Row],[Pressure]]</f>
        <v>LP</v>
      </c>
      <c r="BL235" s="4" t="str">
        <f>Table22[[#This Row],[Pon Category]]</f>
        <v>Policy</v>
      </c>
      <c r="BM235" s="4" t="str">
        <f>Table22[[#This Row],[Tier]]</f>
        <v>T1</v>
      </c>
      <c r="BN235" s="4" t="str">
        <f>Table22[[#This Row],[PON Material]]</f>
        <v>CI</v>
      </c>
      <c r="BO235" s="4" t="str" cm="1">
        <f t="array" ref="BO2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6" spans="1:67" x14ac:dyDescent="0.25">
      <c r="A236" t="s">
        <v>424</v>
      </c>
      <c r="B236" t="s">
        <v>442</v>
      </c>
      <c r="C236" t="s">
        <v>464</v>
      </c>
      <c r="D236" t="s">
        <v>103</v>
      </c>
      <c r="E236" t="s">
        <v>1836</v>
      </c>
      <c r="F236" t="s">
        <v>1837</v>
      </c>
      <c r="G236" t="s">
        <v>1840</v>
      </c>
      <c r="H236" t="s">
        <v>1841</v>
      </c>
      <c r="I236" t="s">
        <v>1839</v>
      </c>
      <c r="J236" t="s">
        <v>1828</v>
      </c>
      <c r="K236" t="s">
        <v>468</v>
      </c>
      <c r="L236">
        <v>220000526184</v>
      </c>
      <c r="M236">
        <v>4</v>
      </c>
      <c r="O236" t="s">
        <v>1570</v>
      </c>
      <c r="P236" t="s">
        <v>1571</v>
      </c>
      <c r="Q236" t="s">
        <v>53</v>
      </c>
      <c r="R236" t="s">
        <v>1572</v>
      </c>
      <c r="S236" t="s">
        <v>64</v>
      </c>
      <c r="T236" t="s">
        <v>52</v>
      </c>
      <c r="U236" t="s">
        <v>1573</v>
      </c>
      <c r="V236" t="s">
        <v>1496</v>
      </c>
      <c r="W236">
        <v>10</v>
      </c>
      <c r="X236">
        <v>61.96</v>
      </c>
      <c r="Y236" t="s">
        <v>1574</v>
      </c>
      <c r="Z236" t="s">
        <v>1575</v>
      </c>
      <c r="AA236" t="s">
        <v>147</v>
      </c>
      <c r="AC236">
        <v>44487</v>
      </c>
      <c r="AD236">
        <v>44526</v>
      </c>
      <c r="AE236" s="39">
        <v>61.98</v>
      </c>
      <c r="AF236" s="39">
        <v>0</v>
      </c>
      <c r="AG236" s="39">
        <v>61.98</v>
      </c>
      <c r="AK236">
        <v>10.33</v>
      </c>
      <c r="AL236">
        <v>10.33</v>
      </c>
      <c r="AM236">
        <v>10.33</v>
      </c>
      <c r="AN236">
        <v>10.33</v>
      </c>
      <c r="AO236">
        <v>10.33</v>
      </c>
      <c r="AP236">
        <v>10.33</v>
      </c>
      <c r="BI236" t="s">
        <v>1505</v>
      </c>
      <c r="BJ236" s="4" t="str">
        <f>Table22[[#This Row],[Ofgem ]]</f>
        <v>4"-5"</v>
      </c>
      <c r="BK236" s="4" t="str">
        <f>Table22[[#This Row],[Pressure]]</f>
        <v>LP</v>
      </c>
      <c r="BL236" s="4" t="str">
        <f>Table22[[#This Row],[Pon Category]]</f>
        <v>Policy</v>
      </c>
      <c r="BM236" s="4" t="str">
        <f>Table22[[#This Row],[Tier]]</f>
        <v>T1</v>
      </c>
      <c r="BN236" s="4" t="str">
        <f>Table22[[#This Row],[PON Material]]</f>
        <v>CI</v>
      </c>
      <c r="BO236" s="4" t="str" cm="1">
        <f t="array" ref="BO2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7" spans="1:67" x14ac:dyDescent="0.25">
      <c r="A237" t="s">
        <v>424</v>
      </c>
      <c r="B237" t="s">
        <v>442</v>
      </c>
      <c r="C237" t="s">
        <v>464</v>
      </c>
      <c r="D237" t="s">
        <v>103</v>
      </c>
      <c r="E237" t="s">
        <v>1836</v>
      </c>
      <c r="F237" t="s">
        <v>1837</v>
      </c>
      <c r="G237" t="s">
        <v>1842</v>
      </c>
      <c r="H237" t="s">
        <v>1843</v>
      </c>
      <c r="I237" t="s">
        <v>1839</v>
      </c>
      <c r="J237" t="s">
        <v>1828</v>
      </c>
      <c r="K237" t="s">
        <v>468</v>
      </c>
      <c r="L237">
        <v>220001897409</v>
      </c>
      <c r="M237">
        <v>6</v>
      </c>
      <c r="O237" t="s">
        <v>1570</v>
      </c>
      <c r="P237" t="s">
        <v>1571</v>
      </c>
      <c r="Q237" t="s">
        <v>53</v>
      </c>
      <c r="R237" t="s">
        <v>1572</v>
      </c>
      <c r="S237" t="s">
        <v>64</v>
      </c>
      <c r="T237" t="s">
        <v>52</v>
      </c>
      <c r="U237" t="s">
        <v>1573</v>
      </c>
      <c r="V237" t="s">
        <v>1496</v>
      </c>
      <c r="W237">
        <v>-1</v>
      </c>
      <c r="X237">
        <v>8.33</v>
      </c>
      <c r="Y237" t="s">
        <v>1574</v>
      </c>
      <c r="Z237" t="s">
        <v>1575</v>
      </c>
      <c r="AA237" t="s">
        <v>147</v>
      </c>
      <c r="AC237">
        <v>44487</v>
      </c>
      <c r="AD237">
        <v>44526</v>
      </c>
      <c r="AE237" s="39">
        <v>8.34</v>
      </c>
      <c r="AF237" s="39">
        <v>0</v>
      </c>
      <c r="AG237" s="39">
        <v>8.34</v>
      </c>
      <c r="AK237">
        <v>1.39</v>
      </c>
      <c r="AL237">
        <v>1.39</v>
      </c>
      <c r="AM237">
        <v>1.39</v>
      </c>
      <c r="AN237">
        <v>1.39</v>
      </c>
      <c r="AO237">
        <v>1.39</v>
      </c>
      <c r="AP237">
        <v>1.39</v>
      </c>
      <c r="BI237" t="s">
        <v>1505</v>
      </c>
      <c r="BJ237" s="4" t="str">
        <f>Table22[[#This Row],[Ofgem ]]</f>
        <v>4"-5"</v>
      </c>
      <c r="BK237" s="4" t="str">
        <f>Table22[[#This Row],[Pressure]]</f>
        <v>LP</v>
      </c>
      <c r="BL237" s="4" t="str">
        <f>Table22[[#This Row],[Pon Category]]</f>
        <v>Policy</v>
      </c>
      <c r="BM237" s="4" t="str">
        <f>Table22[[#This Row],[Tier]]</f>
        <v>T1</v>
      </c>
      <c r="BN237" s="4" t="str">
        <f>Table22[[#This Row],[PON Material]]</f>
        <v>CI</v>
      </c>
      <c r="BO237" s="4" t="str" cm="1">
        <f t="array" ref="BO2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38" spans="1:67" hidden="1" x14ac:dyDescent="0.25">
      <c r="A238" t="s">
        <v>424</v>
      </c>
      <c r="B238" t="s">
        <v>442</v>
      </c>
      <c r="C238" t="s">
        <v>464</v>
      </c>
      <c r="D238" t="s">
        <v>103</v>
      </c>
      <c r="E238" t="s">
        <v>1836</v>
      </c>
      <c r="F238" t="s">
        <v>1837</v>
      </c>
      <c r="G238" t="s">
        <v>1838</v>
      </c>
      <c r="H238" t="s">
        <v>703</v>
      </c>
      <c r="I238" t="s">
        <v>1839</v>
      </c>
      <c r="J238" t="s">
        <v>1828</v>
      </c>
      <c r="K238" t="s">
        <v>468</v>
      </c>
      <c r="L238">
        <v>637656835</v>
      </c>
      <c r="M238">
        <v>1</v>
      </c>
      <c r="O238" t="s">
        <v>1570</v>
      </c>
      <c r="P238" t="s">
        <v>1571</v>
      </c>
      <c r="Q238" t="s">
        <v>133</v>
      </c>
      <c r="R238" t="s">
        <v>1572</v>
      </c>
      <c r="S238" t="s">
        <v>64</v>
      </c>
      <c r="T238" t="s">
        <v>1823</v>
      </c>
      <c r="U238" t="s">
        <v>1824</v>
      </c>
      <c r="V238" t="s">
        <v>1496</v>
      </c>
      <c r="W238">
        <v>-1</v>
      </c>
      <c r="X238">
        <v>11.02</v>
      </c>
      <c r="Y238" t="s">
        <v>1574</v>
      </c>
      <c r="Z238" t="s">
        <v>1575</v>
      </c>
      <c r="AA238" t="s">
        <v>140</v>
      </c>
      <c r="AC238">
        <v>44487</v>
      </c>
      <c r="AD238">
        <v>44526</v>
      </c>
      <c r="AE238" s="39">
        <v>11.040000000000001</v>
      </c>
      <c r="AF238" s="39">
        <v>0</v>
      </c>
      <c r="AG238" s="39">
        <v>11.040000000000001</v>
      </c>
      <c r="AK238">
        <v>1.84</v>
      </c>
      <c r="AL238">
        <v>1.84</v>
      </c>
      <c r="AM238">
        <v>1.84</v>
      </c>
      <c r="AN238">
        <v>1.84</v>
      </c>
      <c r="AO238">
        <v>1.84</v>
      </c>
      <c r="AP238">
        <v>1.84</v>
      </c>
      <c r="BI238" t="s">
        <v>1439</v>
      </c>
      <c r="BJ238" s="4" t="str">
        <f>Table22[[#This Row],[Ofgem ]]</f>
        <v>4"-5"</v>
      </c>
      <c r="BK238" s="4" t="str">
        <f>Table22[[#This Row],[Pressure]]</f>
        <v>LP</v>
      </c>
      <c r="BL238" s="4" t="str">
        <f>Table22[[#This Row],[Pon Category]]</f>
        <v>Non-Policy</v>
      </c>
      <c r="BM238" s="4" t="str">
        <f>Table22[[#This Row],[Tier]]</f>
        <v>T1</v>
      </c>
      <c r="BN238" s="4" t="str">
        <f>Table22[[#This Row],[PON Material]]</f>
        <v>ST</v>
      </c>
      <c r="BO238" s="4" t="str" cm="1">
        <f t="array" ref="BO2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239" spans="1:67" x14ac:dyDescent="0.25">
      <c r="A239" t="s">
        <v>424</v>
      </c>
      <c r="B239" t="s">
        <v>442</v>
      </c>
      <c r="C239" t="s">
        <v>464</v>
      </c>
      <c r="D239" t="s">
        <v>103</v>
      </c>
      <c r="E239" t="s">
        <v>1836</v>
      </c>
      <c r="F239" t="s">
        <v>1844</v>
      </c>
      <c r="G239" t="s">
        <v>1845</v>
      </c>
      <c r="H239" t="s">
        <v>1846</v>
      </c>
      <c r="I239" t="s">
        <v>1847</v>
      </c>
      <c r="J239" t="s">
        <v>1828</v>
      </c>
      <c r="K239" t="s">
        <v>468</v>
      </c>
      <c r="L239">
        <v>510941554</v>
      </c>
      <c r="M239">
        <v>4</v>
      </c>
      <c r="O239" t="s">
        <v>1570</v>
      </c>
      <c r="P239" t="s">
        <v>1571</v>
      </c>
      <c r="Q239" t="s">
        <v>163</v>
      </c>
      <c r="R239" t="s">
        <v>1572</v>
      </c>
      <c r="S239" t="s">
        <v>64</v>
      </c>
      <c r="T239" t="s">
        <v>52</v>
      </c>
      <c r="U239" t="s">
        <v>1573</v>
      </c>
      <c r="V239" t="s">
        <v>1496</v>
      </c>
      <c r="W239">
        <v>6</v>
      </c>
      <c r="X239">
        <v>7.34</v>
      </c>
      <c r="Y239" t="s">
        <v>1574</v>
      </c>
      <c r="Z239" t="s">
        <v>1575</v>
      </c>
      <c r="AA239" t="s">
        <v>147</v>
      </c>
      <c r="AC239">
        <v>44529</v>
      </c>
      <c r="AD239">
        <v>44540</v>
      </c>
      <c r="AE239" s="39">
        <v>7.34</v>
      </c>
      <c r="AF239" s="39">
        <v>0</v>
      </c>
      <c r="AG239" s="39">
        <v>7.34</v>
      </c>
      <c r="AQ239">
        <v>3.67</v>
      </c>
      <c r="AR239">
        <v>3.67</v>
      </c>
      <c r="BI239" t="s">
        <v>1505</v>
      </c>
      <c r="BJ239" s="4" t="str">
        <f>Table22[[#This Row],[Ofgem ]]</f>
        <v>4"-5"</v>
      </c>
      <c r="BK239" s="4" t="str">
        <f>Table22[[#This Row],[Pressure]]</f>
        <v>LP</v>
      </c>
      <c r="BL239" s="4" t="str">
        <f>Table22[[#This Row],[Pon Category]]</f>
        <v>Policy</v>
      </c>
      <c r="BM239" s="4" t="str">
        <f>Table22[[#This Row],[Tier]]</f>
        <v>T1</v>
      </c>
      <c r="BN239" s="4" t="str">
        <f>Table22[[#This Row],[PON Material]]</f>
        <v>SI</v>
      </c>
      <c r="BO239" s="4" t="str" cm="1">
        <f t="array" ref="BO2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0" spans="1:67" x14ac:dyDescent="0.25">
      <c r="A240" t="s">
        <v>424</v>
      </c>
      <c r="B240" t="s">
        <v>442</v>
      </c>
      <c r="C240" t="s">
        <v>464</v>
      </c>
      <c r="D240" t="s">
        <v>103</v>
      </c>
      <c r="E240" t="s">
        <v>1836</v>
      </c>
      <c r="F240" t="s">
        <v>1844</v>
      </c>
      <c r="G240" t="s">
        <v>1845</v>
      </c>
      <c r="H240" t="s">
        <v>1846</v>
      </c>
      <c r="I240" t="s">
        <v>1847</v>
      </c>
      <c r="J240" t="s">
        <v>1828</v>
      </c>
      <c r="K240" t="s">
        <v>468</v>
      </c>
      <c r="L240">
        <v>510941555</v>
      </c>
      <c r="M240">
        <v>4</v>
      </c>
      <c r="O240" t="s">
        <v>1570</v>
      </c>
      <c r="P240" t="s">
        <v>1571</v>
      </c>
      <c r="Q240" t="s">
        <v>163</v>
      </c>
      <c r="R240" t="s">
        <v>1572</v>
      </c>
      <c r="S240" t="s">
        <v>64</v>
      </c>
      <c r="T240" t="s">
        <v>52</v>
      </c>
      <c r="U240" t="s">
        <v>1573</v>
      </c>
      <c r="V240" t="s">
        <v>1496</v>
      </c>
      <c r="W240">
        <v>5</v>
      </c>
      <c r="X240">
        <v>161.38</v>
      </c>
      <c r="Y240" t="s">
        <v>1574</v>
      </c>
      <c r="Z240" t="s">
        <v>1575</v>
      </c>
      <c r="AA240" t="s">
        <v>147</v>
      </c>
      <c r="AC240">
        <v>44529</v>
      </c>
      <c r="AD240">
        <v>44540</v>
      </c>
      <c r="AE240" s="39">
        <v>161.38</v>
      </c>
      <c r="AF240" s="39">
        <v>0</v>
      </c>
      <c r="AG240" s="39">
        <v>161.38</v>
      </c>
      <c r="AQ240">
        <v>80.69</v>
      </c>
      <c r="AR240">
        <v>80.69</v>
      </c>
      <c r="BI240" t="s">
        <v>1505</v>
      </c>
      <c r="BJ240" s="4" t="str">
        <f>Table22[[#This Row],[Ofgem ]]</f>
        <v>4"-5"</v>
      </c>
      <c r="BK240" s="4" t="str">
        <f>Table22[[#This Row],[Pressure]]</f>
        <v>LP</v>
      </c>
      <c r="BL240" s="4" t="str">
        <f>Table22[[#This Row],[Pon Category]]</f>
        <v>Policy</v>
      </c>
      <c r="BM240" s="4" t="str">
        <f>Table22[[#This Row],[Tier]]</f>
        <v>T1</v>
      </c>
      <c r="BN240" s="4" t="str">
        <f>Table22[[#This Row],[PON Material]]</f>
        <v>SI</v>
      </c>
      <c r="BO240" s="4" t="str" cm="1">
        <f t="array" ref="BO2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1" spans="1:67" x14ac:dyDescent="0.25">
      <c r="A241" t="s">
        <v>424</v>
      </c>
      <c r="B241" t="s">
        <v>442</v>
      </c>
      <c r="C241" t="s">
        <v>464</v>
      </c>
      <c r="D241" t="s">
        <v>103</v>
      </c>
      <c r="E241" t="s">
        <v>1836</v>
      </c>
      <c r="F241" t="s">
        <v>1848</v>
      </c>
      <c r="G241" t="s">
        <v>1849</v>
      </c>
      <c r="H241" t="s">
        <v>1850</v>
      </c>
      <c r="K241" t="s">
        <v>468</v>
      </c>
      <c r="L241">
        <v>510973379</v>
      </c>
      <c r="M241">
        <v>4</v>
      </c>
      <c r="O241" t="s">
        <v>1570</v>
      </c>
      <c r="P241" t="s">
        <v>1571</v>
      </c>
      <c r="Q241" t="s">
        <v>53</v>
      </c>
      <c r="R241" t="s">
        <v>1572</v>
      </c>
      <c r="S241" t="s">
        <v>64</v>
      </c>
      <c r="T241" t="s">
        <v>52</v>
      </c>
      <c r="U241" t="s">
        <v>1573</v>
      </c>
      <c r="V241" s="40" t="s">
        <v>1496</v>
      </c>
      <c r="W241">
        <v>25</v>
      </c>
      <c r="X241">
        <v>42.07</v>
      </c>
      <c r="Y241" t="s">
        <v>1574</v>
      </c>
      <c r="Z241" t="s">
        <v>1575</v>
      </c>
      <c r="AA241" t="s">
        <v>147</v>
      </c>
      <c r="AC241">
        <v>44543</v>
      </c>
      <c r="AD241">
        <v>44547</v>
      </c>
      <c r="AE241" s="39">
        <v>42.07</v>
      </c>
      <c r="AF241" s="39">
        <v>0</v>
      </c>
      <c r="AG241" s="39">
        <v>42.07</v>
      </c>
      <c r="AS241">
        <v>42.07</v>
      </c>
      <c r="BI241" t="s">
        <v>1505</v>
      </c>
      <c r="BJ241" s="4" t="str">
        <f>Table22[[#This Row],[Ofgem ]]</f>
        <v>4"-5"</v>
      </c>
      <c r="BK241" s="4" t="str">
        <f>Table22[[#This Row],[Pressure]]</f>
        <v>LP</v>
      </c>
      <c r="BL241" s="4" t="str">
        <f>Table22[[#This Row],[Pon Category]]</f>
        <v>Policy</v>
      </c>
      <c r="BM241" s="4" t="str">
        <f>Table22[[#This Row],[Tier]]</f>
        <v>T1</v>
      </c>
      <c r="BN241" s="4" t="str">
        <f>Table22[[#This Row],[PON Material]]</f>
        <v>CI</v>
      </c>
      <c r="BO241" s="4" t="str" cm="1">
        <f t="array" ref="BO2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2" spans="1:67" x14ac:dyDescent="0.25">
      <c r="A242" t="s">
        <v>424</v>
      </c>
      <c r="B242" t="s">
        <v>442</v>
      </c>
      <c r="C242" t="s">
        <v>464</v>
      </c>
      <c r="D242" t="s">
        <v>103</v>
      </c>
      <c r="E242" t="s">
        <v>1836</v>
      </c>
      <c r="F242" t="s">
        <v>1851</v>
      </c>
      <c r="G242" t="s">
        <v>1852</v>
      </c>
      <c r="H242" t="s">
        <v>1853</v>
      </c>
      <c r="I242" t="s">
        <v>1839</v>
      </c>
      <c r="J242" t="s">
        <v>1828</v>
      </c>
      <c r="K242" t="s">
        <v>468</v>
      </c>
      <c r="L242">
        <v>510873615</v>
      </c>
      <c r="M242">
        <v>8</v>
      </c>
      <c r="O242" t="s">
        <v>1570</v>
      </c>
      <c r="P242" t="s">
        <v>1571</v>
      </c>
      <c r="Q242" t="s">
        <v>53</v>
      </c>
      <c r="R242" t="s">
        <v>1572</v>
      </c>
      <c r="S242" t="s">
        <v>64</v>
      </c>
      <c r="T242" t="s">
        <v>52</v>
      </c>
      <c r="U242" t="s">
        <v>1573</v>
      </c>
      <c r="V242" s="43" t="s">
        <v>1496</v>
      </c>
      <c r="W242">
        <v>2</v>
      </c>
      <c r="X242">
        <v>100.29</v>
      </c>
      <c r="Y242" t="s">
        <v>1574</v>
      </c>
      <c r="Z242" t="s">
        <v>1575</v>
      </c>
      <c r="AA242" t="s">
        <v>147</v>
      </c>
      <c r="AC242">
        <v>44565</v>
      </c>
      <c r="AD242">
        <v>44575</v>
      </c>
      <c r="AE242" s="39">
        <v>0</v>
      </c>
      <c r="AF242" s="39">
        <v>100.3</v>
      </c>
      <c r="AG242" s="39">
        <v>100.3</v>
      </c>
      <c r="AV242">
        <v>50.15</v>
      </c>
      <c r="AW242">
        <v>50.15</v>
      </c>
      <c r="BI242" t="s">
        <v>1505</v>
      </c>
      <c r="BJ242" s="4" t="str">
        <f>Table22[[#This Row],[Ofgem ]]</f>
        <v>4"-5"</v>
      </c>
      <c r="BK242" s="4" t="str">
        <f>Table22[[#This Row],[Pressure]]</f>
        <v>LP</v>
      </c>
      <c r="BL242" s="4" t="str">
        <f>Table22[[#This Row],[Pon Category]]</f>
        <v>Policy</v>
      </c>
      <c r="BM242" s="4" t="str">
        <f>Table22[[#This Row],[Tier]]</f>
        <v>T1</v>
      </c>
      <c r="BN242" s="4" t="str">
        <f>Table22[[#This Row],[PON Material]]</f>
        <v>CI</v>
      </c>
      <c r="BO242" s="4" t="str" cm="1">
        <f t="array" ref="BO2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3" spans="1:67" x14ac:dyDescent="0.25">
      <c r="A243" t="s">
        <v>424</v>
      </c>
      <c r="B243" t="s">
        <v>442</v>
      </c>
      <c r="C243" t="s">
        <v>464</v>
      </c>
      <c r="D243" t="s">
        <v>103</v>
      </c>
      <c r="E243" t="s">
        <v>1836</v>
      </c>
      <c r="F243" t="s">
        <v>1851</v>
      </c>
      <c r="G243" t="s">
        <v>1852</v>
      </c>
      <c r="H243" t="s">
        <v>1853</v>
      </c>
      <c r="I243" t="s">
        <v>1839</v>
      </c>
      <c r="J243" t="s">
        <v>1828</v>
      </c>
      <c r="K243" t="s">
        <v>468</v>
      </c>
      <c r="L243">
        <v>604791473</v>
      </c>
      <c r="M243">
        <v>8</v>
      </c>
      <c r="O243" t="s">
        <v>1570</v>
      </c>
      <c r="P243" t="s">
        <v>1571</v>
      </c>
      <c r="Q243" t="s">
        <v>53</v>
      </c>
      <c r="R243" t="s">
        <v>1572</v>
      </c>
      <c r="S243" t="s">
        <v>64</v>
      </c>
      <c r="T243" t="s">
        <v>52</v>
      </c>
      <c r="U243" t="s">
        <v>1573</v>
      </c>
      <c r="V243" s="42" t="s">
        <v>1496</v>
      </c>
      <c r="W243">
        <v>11</v>
      </c>
      <c r="X243">
        <v>2.21</v>
      </c>
      <c r="Y243" t="s">
        <v>1574</v>
      </c>
      <c r="Z243" t="s">
        <v>1575</v>
      </c>
      <c r="AA243" t="s">
        <v>147</v>
      </c>
      <c r="AC243">
        <v>44565</v>
      </c>
      <c r="AD243">
        <v>44575</v>
      </c>
      <c r="AE243" s="39">
        <v>0</v>
      </c>
      <c r="AF243" s="39">
        <v>2.2200000000000002</v>
      </c>
      <c r="AG243" s="39">
        <v>2.2200000000000002</v>
      </c>
      <c r="AV243">
        <v>1.1100000000000001</v>
      </c>
      <c r="AW243">
        <v>1.1100000000000001</v>
      </c>
      <c r="BI243" t="s">
        <v>1505</v>
      </c>
      <c r="BJ243" s="4" t="str">
        <f>Table22[[#This Row],[Ofgem ]]</f>
        <v>4"-5"</v>
      </c>
      <c r="BK243" s="4" t="str">
        <f>Table22[[#This Row],[Pressure]]</f>
        <v>LP</v>
      </c>
      <c r="BL243" s="4" t="str">
        <f>Table22[[#This Row],[Pon Category]]</f>
        <v>Policy</v>
      </c>
      <c r="BM243" s="4" t="str">
        <f>Table22[[#This Row],[Tier]]</f>
        <v>T1</v>
      </c>
      <c r="BN243" s="4" t="str">
        <f>Table22[[#This Row],[PON Material]]</f>
        <v>CI</v>
      </c>
      <c r="BO243" s="4" t="str" cm="1">
        <f t="array" ref="BO2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4" spans="1:67" x14ac:dyDescent="0.25">
      <c r="A244" t="s">
        <v>424</v>
      </c>
      <c r="B244" t="s">
        <v>442</v>
      </c>
      <c r="C244" t="s">
        <v>464</v>
      </c>
      <c r="D244" t="s">
        <v>103</v>
      </c>
      <c r="E244" t="s">
        <v>1836</v>
      </c>
      <c r="F244" t="s">
        <v>1854</v>
      </c>
      <c r="G244" t="s">
        <v>1855</v>
      </c>
      <c r="H244" t="s">
        <v>1856</v>
      </c>
      <c r="I244" t="s">
        <v>1839</v>
      </c>
      <c r="J244" t="s">
        <v>1828</v>
      </c>
      <c r="K244" t="s">
        <v>468</v>
      </c>
      <c r="L244">
        <v>510906520</v>
      </c>
      <c r="M244">
        <v>100</v>
      </c>
      <c r="O244" t="s">
        <v>1570</v>
      </c>
      <c r="P244" t="s">
        <v>220</v>
      </c>
      <c r="Q244" t="s">
        <v>91</v>
      </c>
      <c r="R244" t="s">
        <v>1572</v>
      </c>
      <c r="S244" t="s">
        <v>64</v>
      </c>
      <c r="T244" t="s">
        <v>52</v>
      </c>
      <c r="U244" t="s">
        <v>1573</v>
      </c>
      <c r="V244" t="s">
        <v>1496</v>
      </c>
      <c r="W244">
        <v>6</v>
      </c>
      <c r="X244">
        <v>79.88</v>
      </c>
      <c r="Y244" t="s">
        <v>1574</v>
      </c>
      <c r="Z244" t="s">
        <v>1575</v>
      </c>
      <c r="AA244" t="s">
        <v>147</v>
      </c>
      <c r="AC244">
        <v>44578</v>
      </c>
      <c r="AD244">
        <v>44589</v>
      </c>
      <c r="AE244" s="39">
        <v>0</v>
      </c>
      <c r="AF244" s="39">
        <v>79.88</v>
      </c>
      <c r="AG244" s="39">
        <v>79.88</v>
      </c>
      <c r="AX244">
        <v>39.94</v>
      </c>
      <c r="AY244">
        <v>39.94</v>
      </c>
      <c r="BI244" t="s">
        <v>1505</v>
      </c>
      <c r="BJ244" s="4" t="str">
        <f>Table22[[#This Row],[Ofgem ]]</f>
        <v>4"-5"</v>
      </c>
      <c r="BK244" s="4" t="str">
        <f>Table22[[#This Row],[Pressure]]</f>
        <v>LP</v>
      </c>
      <c r="BL244" s="4" t="str">
        <f>Table22[[#This Row],[Pon Category]]</f>
        <v>Policy</v>
      </c>
      <c r="BM244" s="4" t="str">
        <f>Table22[[#This Row],[Tier]]</f>
        <v>T1</v>
      </c>
      <c r="BN244" s="4" t="str">
        <f>Table22[[#This Row],[PON Material]]</f>
        <v>DI</v>
      </c>
      <c r="BO244" s="4" t="str" cm="1">
        <f t="array" ref="BO2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5" spans="1:67" x14ac:dyDescent="0.25">
      <c r="A245" t="s">
        <v>424</v>
      </c>
      <c r="B245" t="s">
        <v>442</v>
      </c>
      <c r="C245" t="s">
        <v>464</v>
      </c>
      <c r="D245" t="s">
        <v>103</v>
      </c>
      <c r="E245" t="s">
        <v>1836</v>
      </c>
      <c r="F245" t="s">
        <v>1854</v>
      </c>
      <c r="G245" t="s">
        <v>1857</v>
      </c>
      <c r="H245" t="s">
        <v>1858</v>
      </c>
      <c r="I245" t="s">
        <v>1839</v>
      </c>
      <c r="J245" t="s">
        <v>1828</v>
      </c>
      <c r="K245" t="s">
        <v>468</v>
      </c>
      <c r="L245">
        <v>510838816</v>
      </c>
      <c r="M245">
        <v>100</v>
      </c>
      <c r="O245" t="s">
        <v>1570</v>
      </c>
      <c r="P245" t="s">
        <v>220</v>
      </c>
      <c r="Q245" t="s">
        <v>91</v>
      </c>
      <c r="R245" t="s">
        <v>1572</v>
      </c>
      <c r="S245" t="s">
        <v>64</v>
      </c>
      <c r="T245" t="s">
        <v>52</v>
      </c>
      <c r="U245" t="s">
        <v>1573</v>
      </c>
      <c r="V245" t="s">
        <v>1496</v>
      </c>
      <c r="W245">
        <v>12</v>
      </c>
      <c r="X245">
        <v>104.74</v>
      </c>
      <c r="Y245" t="s">
        <v>1574</v>
      </c>
      <c r="Z245" t="s">
        <v>1575</v>
      </c>
      <c r="AA245" t="s">
        <v>147</v>
      </c>
      <c r="AC245">
        <v>44578</v>
      </c>
      <c r="AD245">
        <v>44589</v>
      </c>
      <c r="AE245" s="39">
        <v>0</v>
      </c>
      <c r="AF245" s="39">
        <v>104.74</v>
      </c>
      <c r="AG245" s="39">
        <v>104.74</v>
      </c>
      <c r="AX245">
        <v>52.37</v>
      </c>
      <c r="AY245">
        <v>52.37</v>
      </c>
      <c r="BI245" t="s">
        <v>1505</v>
      </c>
      <c r="BJ245" s="4" t="str">
        <f>Table22[[#This Row],[Ofgem ]]</f>
        <v>4"-5"</v>
      </c>
      <c r="BK245" s="4" t="str">
        <f>Table22[[#This Row],[Pressure]]</f>
        <v>LP</v>
      </c>
      <c r="BL245" s="4" t="str">
        <f>Table22[[#This Row],[Pon Category]]</f>
        <v>Policy</v>
      </c>
      <c r="BM245" s="4" t="str">
        <f>Table22[[#This Row],[Tier]]</f>
        <v>T1</v>
      </c>
      <c r="BN245" s="4" t="str">
        <f>Table22[[#This Row],[PON Material]]</f>
        <v>DI</v>
      </c>
      <c r="BO245" s="4" t="str" cm="1">
        <f t="array" ref="BO2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6" spans="1:67" x14ac:dyDescent="0.25">
      <c r="A246" t="s">
        <v>424</v>
      </c>
      <c r="B246" t="s">
        <v>442</v>
      </c>
      <c r="C246" t="s">
        <v>464</v>
      </c>
      <c r="D246" t="s">
        <v>103</v>
      </c>
      <c r="E246" t="s">
        <v>1836</v>
      </c>
      <c r="F246" t="s">
        <v>1859</v>
      </c>
      <c r="G246" t="s">
        <v>1860</v>
      </c>
      <c r="H246" t="s">
        <v>1861</v>
      </c>
      <c r="I246" t="s">
        <v>1839</v>
      </c>
      <c r="J246" t="s">
        <v>1828</v>
      </c>
      <c r="K246" t="s">
        <v>468</v>
      </c>
      <c r="L246">
        <v>510967906</v>
      </c>
      <c r="M246">
        <v>4</v>
      </c>
      <c r="O246" t="s">
        <v>1570</v>
      </c>
      <c r="P246" t="s">
        <v>1571</v>
      </c>
      <c r="Q246" t="s">
        <v>91</v>
      </c>
      <c r="R246" t="s">
        <v>1572</v>
      </c>
      <c r="S246" t="s">
        <v>64</v>
      </c>
      <c r="T246" t="s">
        <v>52</v>
      </c>
      <c r="U246" t="s">
        <v>1573</v>
      </c>
      <c r="V246" t="s">
        <v>1496</v>
      </c>
      <c r="W246">
        <v>159</v>
      </c>
      <c r="X246">
        <v>131.71</v>
      </c>
      <c r="Y246" t="s">
        <v>1574</v>
      </c>
      <c r="Z246" t="s">
        <v>1575</v>
      </c>
      <c r="AA246" t="s">
        <v>147</v>
      </c>
      <c r="AC246">
        <v>44592</v>
      </c>
      <c r="AD246">
        <v>44603</v>
      </c>
      <c r="AE246" s="39">
        <v>0</v>
      </c>
      <c r="AF246" s="39">
        <v>131.72</v>
      </c>
      <c r="AG246" s="39">
        <v>131.72</v>
      </c>
      <c r="AZ246">
        <v>65.86</v>
      </c>
      <c r="BA246">
        <v>65.86</v>
      </c>
      <c r="BI246" t="s">
        <v>1505</v>
      </c>
      <c r="BJ246" s="4" t="str">
        <f>Table22[[#This Row],[Ofgem ]]</f>
        <v>4"-5"</v>
      </c>
      <c r="BK246" s="4" t="str">
        <f>Table22[[#This Row],[Pressure]]</f>
        <v>LP</v>
      </c>
      <c r="BL246" s="4" t="str">
        <f>Table22[[#This Row],[Pon Category]]</f>
        <v>Policy</v>
      </c>
      <c r="BM246" s="4" t="str">
        <f>Table22[[#This Row],[Tier]]</f>
        <v>T1</v>
      </c>
      <c r="BN246" s="4" t="str">
        <f>Table22[[#This Row],[PON Material]]</f>
        <v>DI</v>
      </c>
      <c r="BO246" s="4" t="str" cm="1">
        <f t="array" ref="BO2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7" spans="1:67" x14ac:dyDescent="0.25">
      <c r="A247" t="s">
        <v>424</v>
      </c>
      <c r="B247" t="s">
        <v>442</v>
      </c>
      <c r="C247" t="s">
        <v>464</v>
      </c>
      <c r="D247" t="s">
        <v>103</v>
      </c>
      <c r="E247" t="s">
        <v>1836</v>
      </c>
      <c r="F247" t="s">
        <v>1859</v>
      </c>
      <c r="G247" t="s">
        <v>1860</v>
      </c>
      <c r="H247" t="s">
        <v>1861</v>
      </c>
      <c r="I247" t="s">
        <v>1839</v>
      </c>
      <c r="J247" t="s">
        <v>1828</v>
      </c>
      <c r="K247" t="s">
        <v>468</v>
      </c>
      <c r="L247">
        <v>510967907</v>
      </c>
      <c r="M247">
        <v>4</v>
      </c>
      <c r="O247" t="s">
        <v>1570</v>
      </c>
      <c r="P247" t="s">
        <v>1571</v>
      </c>
      <c r="Q247" t="s">
        <v>91</v>
      </c>
      <c r="R247" t="s">
        <v>1572</v>
      </c>
      <c r="S247" t="s">
        <v>64</v>
      </c>
      <c r="T247" t="s">
        <v>52</v>
      </c>
      <c r="U247" t="s">
        <v>1573</v>
      </c>
      <c r="V247" t="s">
        <v>1496</v>
      </c>
      <c r="W247">
        <v>18</v>
      </c>
      <c r="X247">
        <v>29.63</v>
      </c>
      <c r="Y247" t="s">
        <v>1574</v>
      </c>
      <c r="Z247" t="s">
        <v>1575</v>
      </c>
      <c r="AA247" t="s">
        <v>147</v>
      </c>
      <c r="AC247">
        <v>44592</v>
      </c>
      <c r="AD247">
        <v>44603</v>
      </c>
      <c r="AE247" s="39">
        <v>0</v>
      </c>
      <c r="AF247" s="39">
        <v>29.64</v>
      </c>
      <c r="AG247" s="39">
        <v>29.64</v>
      </c>
      <c r="AZ247">
        <v>14.82</v>
      </c>
      <c r="BA247">
        <v>14.82</v>
      </c>
      <c r="BI247" t="s">
        <v>1505</v>
      </c>
      <c r="BJ247" s="4" t="str">
        <f>Table22[[#This Row],[Ofgem ]]</f>
        <v>4"-5"</v>
      </c>
      <c r="BK247" s="4" t="str">
        <f>Table22[[#This Row],[Pressure]]</f>
        <v>LP</v>
      </c>
      <c r="BL247" s="4" t="str">
        <f>Table22[[#This Row],[Pon Category]]</f>
        <v>Policy</v>
      </c>
      <c r="BM247" s="4" t="str">
        <f>Table22[[#This Row],[Tier]]</f>
        <v>T1</v>
      </c>
      <c r="BN247" s="4" t="str">
        <f>Table22[[#This Row],[PON Material]]</f>
        <v>DI</v>
      </c>
      <c r="BO247" s="4" t="str" cm="1">
        <f t="array" ref="BO2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8" spans="1:67" x14ac:dyDescent="0.25">
      <c r="A248" t="s">
        <v>424</v>
      </c>
      <c r="B248" t="s">
        <v>442</v>
      </c>
      <c r="C248" t="s">
        <v>464</v>
      </c>
      <c r="D248" t="s">
        <v>103</v>
      </c>
      <c r="E248" t="s">
        <v>1836</v>
      </c>
      <c r="F248" t="s">
        <v>1859</v>
      </c>
      <c r="G248" t="s">
        <v>1860</v>
      </c>
      <c r="H248" t="s">
        <v>1861</v>
      </c>
      <c r="I248" t="s">
        <v>1839</v>
      </c>
      <c r="J248" t="s">
        <v>1828</v>
      </c>
      <c r="K248" t="s">
        <v>468</v>
      </c>
      <c r="L248">
        <v>510967908</v>
      </c>
      <c r="M248">
        <v>100</v>
      </c>
      <c r="O248" t="s">
        <v>1570</v>
      </c>
      <c r="P248" t="s">
        <v>220</v>
      </c>
      <c r="Q248" t="s">
        <v>91</v>
      </c>
      <c r="R248" t="s">
        <v>1572</v>
      </c>
      <c r="S248" t="s">
        <v>64</v>
      </c>
      <c r="T248" t="s">
        <v>52</v>
      </c>
      <c r="U248" t="s">
        <v>1573</v>
      </c>
      <c r="V248" t="s">
        <v>1496</v>
      </c>
      <c r="W248">
        <v>11</v>
      </c>
      <c r="X248">
        <v>30.74</v>
      </c>
      <c r="Y248" t="s">
        <v>1574</v>
      </c>
      <c r="Z248" t="s">
        <v>1575</v>
      </c>
      <c r="AA248" t="s">
        <v>147</v>
      </c>
      <c r="AC248">
        <v>44592</v>
      </c>
      <c r="AD248">
        <v>44603</v>
      </c>
      <c r="AE248" s="39">
        <v>0</v>
      </c>
      <c r="AF248" s="39">
        <v>30.74</v>
      </c>
      <c r="AG248" s="39">
        <v>30.74</v>
      </c>
      <c r="AZ248">
        <v>15.37</v>
      </c>
      <c r="BA248">
        <v>15.37</v>
      </c>
      <c r="BI248" t="s">
        <v>1505</v>
      </c>
      <c r="BJ248" s="4" t="str">
        <f>Table22[[#This Row],[Ofgem ]]</f>
        <v>4"-5"</v>
      </c>
      <c r="BK248" s="4" t="str">
        <f>Table22[[#This Row],[Pressure]]</f>
        <v>LP</v>
      </c>
      <c r="BL248" s="4" t="str">
        <f>Table22[[#This Row],[Pon Category]]</f>
        <v>Policy</v>
      </c>
      <c r="BM248" s="4" t="str">
        <f>Table22[[#This Row],[Tier]]</f>
        <v>T1</v>
      </c>
      <c r="BN248" s="4" t="str">
        <f>Table22[[#This Row],[PON Material]]</f>
        <v>DI</v>
      </c>
      <c r="BO248" s="4" t="str" cm="1">
        <f t="array" ref="BO2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49" spans="1:67" x14ac:dyDescent="0.25">
      <c r="A249" t="s">
        <v>424</v>
      </c>
      <c r="B249" t="s">
        <v>442</v>
      </c>
      <c r="C249" t="s">
        <v>464</v>
      </c>
      <c r="D249" t="s">
        <v>103</v>
      </c>
      <c r="E249" t="s">
        <v>1836</v>
      </c>
      <c r="F249" t="s">
        <v>1862</v>
      </c>
      <c r="G249" t="s">
        <v>1863</v>
      </c>
      <c r="H249" t="s">
        <v>1864</v>
      </c>
      <c r="I249" t="s">
        <v>1847</v>
      </c>
      <c r="J249" t="s">
        <v>1828</v>
      </c>
      <c r="K249" t="s">
        <v>468</v>
      </c>
      <c r="L249">
        <v>510833641</v>
      </c>
      <c r="M249">
        <v>4</v>
      </c>
      <c r="O249" t="s">
        <v>1570</v>
      </c>
      <c r="P249" t="s">
        <v>1571</v>
      </c>
      <c r="Q249" t="s">
        <v>53</v>
      </c>
      <c r="R249" t="s">
        <v>1572</v>
      </c>
      <c r="S249" t="s">
        <v>64</v>
      </c>
      <c r="T249" t="s">
        <v>52</v>
      </c>
      <c r="U249" t="s">
        <v>1573</v>
      </c>
      <c r="V249" t="s">
        <v>1496</v>
      </c>
      <c r="W249">
        <v>5</v>
      </c>
      <c r="X249">
        <v>123.89</v>
      </c>
      <c r="Y249" t="s">
        <v>1574</v>
      </c>
      <c r="Z249" t="s">
        <v>1575</v>
      </c>
      <c r="AA249" t="s">
        <v>147</v>
      </c>
      <c r="AC249">
        <v>44606</v>
      </c>
      <c r="AD249">
        <v>44624</v>
      </c>
      <c r="AE249" s="39">
        <v>0</v>
      </c>
      <c r="AF249" s="39">
        <v>123.89999999999999</v>
      </c>
      <c r="AG249" s="39">
        <v>123.89999999999999</v>
      </c>
      <c r="BB249">
        <v>41.3</v>
      </c>
      <c r="BC249">
        <v>41.3</v>
      </c>
      <c r="BD249">
        <v>41.3</v>
      </c>
      <c r="BI249" t="s">
        <v>1505</v>
      </c>
      <c r="BJ249" s="4" t="str">
        <f>Table22[[#This Row],[Ofgem ]]</f>
        <v>4"-5"</v>
      </c>
      <c r="BK249" s="4" t="str">
        <f>Table22[[#This Row],[Pressure]]</f>
        <v>LP</v>
      </c>
      <c r="BL249" s="4" t="str">
        <f>Table22[[#This Row],[Pon Category]]</f>
        <v>Policy</v>
      </c>
      <c r="BM249" s="4" t="str">
        <f>Table22[[#This Row],[Tier]]</f>
        <v>T1</v>
      </c>
      <c r="BN249" s="4" t="str">
        <f>Table22[[#This Row],[PON Material]]</f>
        <v>CI</v>
      </c>
      <c r="BO249" s="4" t="str" cm="1">
        <f t="array" ref="BO2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0" spans="1:67" x14ac:dyDescent="0.25">
      <c r="A250" t="s">
        <v>424</v>
      </c>
      <c r="B250" t="s">
        <v>442</v>
      </c>
      <c r="C250" t="s">
        <v>464</v>
      </c>
      <c r="D250" t="s">
        <v>103</v>
      </c>
      <c r="E250" t="s">
        <v>1836</v>
      </c>
      <c r="F250" t="s">
        <v>1862</v>
      </c>
      <c r="G250" t="s">
        <v>1865</v>
      </c>
      <c r="H250" t="s">
        <v>1660</v>
      </c>
      <c r="I250" t="s">
        <v>1847</v>
      </c>
      <c r="J250" t="s">
        <v>1828</v>
      </c>
      <c r="K250" t="s">
        <v>468</v>
      </c>
      <c r="L250">
        <v>510850164</v>
      </c>
      <c r="M250">
        <v>4</v>
      </c>
      <c r="O250" t="s">
        <v>1570</v>
      </c>
      <c r="P250" t="s">
        <v>1571</v>
      </c>
      <c r="Q250" t="s">
        <v>53</v>
      </c>
      <c r="R250" t="s">
        <v>1572</v>
      </c>
      <c r="S250" t="s">
        <v>64</v>
      </c>
      <c r="T250" t="s">
        <v>52</v>
      </c>
      <c r="U250" t="s">
        <v>1573</v>
      </c>
      <c r="V250" t="s">
        <v>1496</v>
      </c>
      <c r="W250">
        <v>6</v>
      </c>
      <c r="X250">
        <v>105.91</v>
      </c>
      <c r="Y250" t="s">
        <v>1574</v>
      </c>
      <c r="Z250" t="s">
        <v>1575</v>
      </c>
      <c r="AA250" t="s">
        <v>147</v>
      </c>
      <c r="AC250">
        <v>44606</v>
      </c>
      <c r="AD250">
        <v>44624</v>
      </c>
      <c r="AE250" s="39">
        <v>0</v>
      </c>
      <c r="AF250" s="39">
        <v>105.89999999999999</v>
      </c>
      <c r="AG250" s="39">
        <v>105.89999999999999</v>
      </c>
      <c r="BB250">
        <v>35.299999999999997</v>
      </c>
      <c r="BC250">
        <v>35.299999999999997</v>
      </c>
      <c r="BD250">
        <v>35.299999999999997</v>
      </c>
      <c r="BI250" t="s">
        <v>1505</v>
      </c>
      <c r="BJ250" s="4" t="str">
        <f>Table22[[#This Row],[Ofgem ]]</f>
        <v>4"-5"</v>
      </c>
      <c r="BK250" s="4" t="str">
        <f>Table22[[#This Row],[Pressure]]</f>
        <v>LP</v>
      </c>
      <c r="BL250" s="4" t="str">
        <f>Table22[[#This Row],[Pon Category]]</f>
        <v>Policy</v>
      </c>
      <c r="BM250" s="4" t="str">
        <f>Table22[[#This Row],[Tier]]</f>
        <v>T1</v>
      </c>
      <c r="BN250" s="4" t="str">
        <f>Table22[[#This Row],[PON Material]]</f>
        <v>CI</v>
      </c>
      <c r="BO250" s="4" t="str" cm="1">
        <f t="array" ref="BO2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1" spans="1:67" x14ac:dyDescent="0.25">
      <c r="A251" t="s">
        <v>424</v>
      </c>
      <c r="B251" t="s">
        <v>431</v>
      </c>
      <c r="C251" t="s">
        <v>438</v>
      </c>
      <c r="D251" t="s">
        <v>436</v>
      </c>
      <c r="E251" t="s">
        <v>1866</v>
      </c>
      <c r="F251" t="s">
        <v>653</v>
      </c>
      <c r="G251" t="s">
        <v>1867</v>
      </c>
      <c r="H251" t="s">
        <v>1868</v>
      </c>
      <c r="I251" t="s">
        <v>1869</v>
      </c>
      <c r="J251" t="s">
        <v>1870</v>
      </c>
      <c r="K251" t="s">
        <v>435</v>
      </c>
      <c r="L251">
        <v>510870969</v>
      </c>
      <c r="M251">
        <v>6</v>
      </c>
      <c r="O251" t="s">
        <v>1570</v>
      </c>
      <c r="P251" t="s">
        <v>1571</v>
      </c>
      <c r="Q251" t="s">
        <v>53</v>
      </c>
      <c r="R251" t="s">
        <v>1572</v>
      </c>
      <c r="S251" t="s">
        <v>64</v>
      </c>
      <c r="T251" t="s">
        <v>52</v>
      </c>
      <c r="U251" t="s">
        <v>1573</v>
      </c>
      <c r="V251" t="s">
        <v>1496</v>
      </c>
      <c r="W251">
        <v>6</v>
      </c>
      <c r="X251">
        <v>180.19</v>
      </c>
      <c r="Y251" t="s">
        <v>1574</v>
      </c>
      <c r="Z251" t="s">
        <v>1575</v>
      </c>
      <c r="AA251" t="s">
        <v>147</v>
      </c>
      <c r="AC251">
        <v>44424</v>
      </c>
      <c r="AD251">
        <v>44498</v>
      </c>
      <c r="AE251" s="39">
        <v>180.2</v>
      </c>
      <c r="AF251" s="39">
        <v>0</v>
      </c>
      <c r="AG251" s="39">
        <v>180.2</v>
      </c>
      <c r="AH251">
        <v>36.04</v>
      </c>
      <c r="AI251">
        <v>36.04</v>
      </c>
      <c r="AJ251">
        <v>36.04</v>
      </c>
      <c r="AK251">
        <v>36.04</v>
      </c>
      <c r="AL251">
        <v>36.04</v>
      </c>
      <c r="BI251" t="s">
        <v>1505</v>
      </c>
      <c r="BJ251" s="4" t="str">
        <f>Table22[[#This Row],[Ofgem ]]</f>
        <v>4"-5"</v>
      </c>
      <c r="BK251" s="4" t="str">
        <f>Table22[[#This Row],[Pressure]]</f>
        <v>LP</v>
      </c>
      <c r="BL251" s="4" t="str">
        <f>Table22[[#This Row],[Pon Category]]</f>
        <v>Policy</v>
      </c>
      <c r="BM251" s="4" t="str">
        <f>Table22[[#This Row],[Tier]]</f>
        <v>T1</v>
      </c>
      <c r="BN251" s="4" t="str">
        <f>Table22[[#This Row],[PON Material]]</f>
        <v>CI</v>
      </c>
      <c r="BO251" s="4" t="str" cm="1">
        <f t="array" ref="BO2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2" spans="1:67" x14ac:dyDescent="0.25">
      <c r="A252" t="s">
        <v>424</v>
      </c>
      <c r="B252" t="s">
        <v>431</v>
      </c>
      <c r="C252" t="s">
        <v>438</v>
      </c>
      <c r="D252" t="s">
        <v>436</v>
      </c>
      <c r="E252" t="s">
        <v>1866</v>
      </c>
      <c r="F252" t="s">
        <v>653</v>
      </c>
      <c r="G252" t="s">
        <v>1867</v>
      </c>
      <c r="H252" t="s">
        <v>1868</v>
      </c>
      <c r="I252" t="s">
        <v>1869</v>
      </c>
      <c r="J252" t="s">
        <v>1870</v>
      </c>
      <c r="K252" t="s">
        <v>435</v>
      </c>
      <c r="L252">
        <v>510870970</v>
      </c>
      <c r="M252">
        <v>4</v>
      </c>
      <c r="O252" t="s">
        <v>1570</v>
      </c>
      <c r="P252" t="s">
        <v>1571</v>
      </c>
      <c r="Q252" t="s">
        <v>53</v>
      </c>
      <c r="R252" t="s">
        <v>1572</v>
      </c>
      <c r="S252" t="s">
        <v>64</v>
      </c>
      <c r="T252" t="s">
        <v>52</v>
      </c>
      <c r="U252" t="s">
        <v>1573</v>
      </c>
      <c r="V252" t="s">
        <v>1496</v>
      </c>
      <c r="W252">
        <v>5</v>
      </c>
      <c r="X252">
        <v>40.119999999999997</v>
      </c>
      <c r="Y252" t="s">
        <v>1574</v>
      </c>
      <c r="Z252" t="s">
        <v>1575</v>
      </c>
      <c r="AA252" t="s">
        <v>147</v>
      </c>
      <c r="AC252">
        <v>44424</v>
      </c>
      <c r="AD252">
        <v>44498</v>
      </c>
      <c r="AE252" s="39">
        <v>40.15</v>
      </c>
      <c r="AF252" s="39">
        <v>0</v>
      </c>
      <c r="AG252" s="39">
        <v>40.15</v>
      </c>
      <c r="AH252">
        <v>8.0299999999999994</v>
      </c>
      <c r="AI252">
        <v>8.0299999999999994</v>
      </c>
      <c r="AJ252">
        <v>8.0299999999999994</v>
      </c>
      <c r="AK252">
        <v>8.0299999999999994</v>
      </c>
      <c r="AL252">
        <v>8.0299999999999994</v>
      </c>
      <c r="BI252" t="s">
        <v>1505</v>
      </c>
      <c r="BJ252" s="4" t="str">
        <f>Table22[[#This Row],[Ofgem ]]</f>
        <v>4"-5"</v>
      </c>
      <c r="BK252" s="4" t="str">
        <f>Table22[[#This Row],[Pressure]]</f>
        <v>LP</v>
      </c>
      <c r="BL252" s="4" t="str">
        <f>Table22[[#This Row],[Pon Category]]</f>
        <v>Policy</v>
      </c>
      <c r="BM252" s="4" t="str">
        <f>Table22[[#This Row],[Tier]]</f>
        <v>T1</v>
      </c>
      <c r="BN252" s="4" t="str">
        <f>Table22[[#This Row],[PON Material]]</f>
        <v>CI</v>
      </c>
      <c r="BO252" s="4" t="str" cm="1">
        <f t="array" ref="BO2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3" spans="1:67" x14ac:dyDescent="0.25">
      <c r="A253" t="s">
        <v>424</v>
      </c>
      <c r="B253" t="s">
        <v>431</v>
      </c>
      <c r="C253" t="s">
        <v>438</v>
      </c>
      <c r="D253" t="s">
        <v>436</v>
      </c>
      <c r="E253" t="s">
        <v>1866</v>
      </c>
      <c r="F253" t="s">
        <v>653</v>
      </c>
      <c r="G253" t="s">
        <v>1867</v>
      </c>
      <c r="H253" t="s">
        <v>1868</v>
      </c>
      <c r="I253" t="s">
        <v>1869</v>
      </c>
      <c r="J253" t="s">
        <v>1870</v>
      </c>
      <c r="K253" t="s">
        <v>435</v>
      </c>
      <c r="L253">
        <v>510870971</v>
      </c>
      <c r="M253">
        <v>4</v>
      </c>
      <c r="O253" t="s">
        <v>1570</v>
      </c>
      <c r="P253" t="s">
        <v>1571</v>
      </c>
      <c r="Q253" t="s">
        <v>53</v>
      </c>
      <c r="R253" t="s">
        <v>1572</v>
      </c>
      <c r="S253" t="s">
        <v>64</v>
      </c>
      <c r="T253" t="s">
        <v>52</v>
      </c>
      <c r="U253" t="s">
        <v>1573</v>
      </c>
      <c r="V253" t="s">
        <v>1496</v>
      </c>
      <c r="W253">
        <v>14</v>
      </c>
      <c r="X253">
        <v>12.15</v>
      </c>
      <c r="Y253" t="s">
        <v>1574</v>
      </c>
      <c r="Z253" t="s">
        <v>1575</v>
      </c>
      <c r="AA253" t="s">
        <v>147</v>
      </c>
      <c r="AC253">
        <v>44424</v>
      </c>
      <c r="AD253">
        <v>44498</v>
      </c>
      <c r="AE253" s="39">
        <v>12.1</v>
      </c>
      <c r="AF253" s="39">
        <v>0</v>
      </c>
      <c r="AG253" s="39">
        <v>12.1</v>
      </c>
      <c r="AH253">
        <v>2.42</v>
      </c>
      <c r="AI253">
        <v>2.42</v>
      </c>
      <c r="AJ253">
        <v>2.42</v>
      </c>
      <c r="AK253">
        <v>2.42</v>
      </c>
      <c r="AL253">
        <v>2.42</v>
      </c>
      <c r="BI253" t="s">
        <v>1505</v>
      </c>
      <c r="BJ253" s="4" t="str">
        <f>Table22[[#This Row],[Ofgem ]]</f>
        <v>4"-5"</v>
      </c>
      <c r="BK253" s="4" t="str">
        <f>Table22[[#This Row],[Pressure]]</f>
        <v>LP</v>
      </c>
      <c r="BL253" s="4" t="str">
        <f>Table22[[#This Row],[Pon Category]]</f>
        <v>Policy</v>
      </c>
      <c r="BM253" s="4" t="str">
        <f>Table22[[#This Row],[Tier]]</f>
        <v>T1</v>
      </c>
      <c r="BN253" s="4" t="str">
        <f>Table22[[#This Row],[PON Material]]</f>
        <v>CI</v>
      </c>
      <c r="BO253" s="4" t="str" cm="1">
        <f t="array" ref="BO2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4" spans="1:67" x14ac:dyDescent="0.25">
      <c r="A254" t="s">
        <v>424</v>
      </c>
      <c r="B254" t="s">
        <v>431</v>
      </c>
      <c r="C254" t="s">
        <v>438</v>
      </c>
      <c r="D254" t="s">
        <v>436</v>
      </c>
      <c r="E254" t="s">
        <v>1866</v>
      </c>
      <c r="F254" t="s">
        <v>653</v>
      </c>
      <c r="G254" t="s">
        <v>1867</v>
      </c>
      <c r="H254" t="s">
        <v>1868</v>
      </c>
      <c r="I254" t="s">
        <v>1869</v>
      </c>
      <c r="J254" t="s">
        <v>1870</v>
      </c>
      <c r="K254" t="s">
        <v>435</v>
      </c>
      <c r="L254">
        <v>510870972</v>
      </c>
      <c r="M254">
        <v>4</v>
      </c>
      <c r="O254" t="s">
        <v>1570</v>
      </c>
      <c r="P254" t="s">
        <v>1571</v>
      </c>
      <c r="Q254" t="s">
        <v>53</v>
      </c>
      <c r="R254" t="s">
        <v>1572</v>
      </c>
      <c r="S254" t="s">
        <v>64</v>
      </c>
      <c r="T254" t="s">
        <v>52</v>
      </c>
      <c r="U254" t="s">
        <v>1573</v>
      </c>
      <c r="V254" t="s">
        <v>1496</v>
      </c>
      <c r="W254">
        <v>15</v>
      </c>
      <c r="X254">
        <v>14.4</v>
      </c>
      <c r="Y254" t="s">
        <v>1574</v>
      </c>
      <c r="Z254" t="s">
        <v>1575</v>
      </c>
      <c r="AA254" t="s">
        <v>147</v>
      </c>
      <c r="AC254">
        <v>44424</v>
      </c>
      <c r="AD254">
        <v>44498</v>
      </c>
      <c r="AE254" s="39">
        <v>14.399999999999999</v>
      </c>
      <c r="AF254" s="39">
        <v>0</v>
      </c>
      <c r="AG254" s="39">
        <v>14.399999999999999</v>
      </c>
      <c r="AH254">
        <v>2.88</v>
      </c>
      <c r="AI254">
        <v>2.88</v>
      </c>
      <c r="AJ254">
        <v>2.88</v>
      </c>
      <c r="AK254">
        <v>2.88</v>
      </c>
      <c r="AL254">
        <v>2.88</v>
      </c>
      <c r="BI254" t="s">
        <v>1505</v>
      </c>
      <c r="BJ254" s="4" t="str">
        <f>Table22[[#This Row],[Ofgem ]]</f>
        <v>4"-5"</v>
      </c>
      <c r="BK254" s="4" t="str">
        <f>Table22[[#This Row],[Pressure]]</f>
        <v>LP</v>
      </c>
      <c r="BL254" s="4" t="str">
        <f>Table22[[#This Row],[Pon Category]]</f>
        <v>Policy</v>
      </c>
      <c r="BM254" s="4" t="str">
        <f>Table22[[#This Row],[Tier]]</f>
        <v>T1</v>
      </c>
      <c r="BN254" s="4" t="str">
        <f>Table22[[#This Row],[PON Material]]</f>
        <v>CI</v>
      </c>
      <c r="BO254" s="4" t="str" cm="1">
        <f t="array" ref="BO2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5" spans="1:67" x14ac:dyDescent="0.25">
      <c r="A255" t="s">
        <v>424</v>
      </c>
      <c r="B255" t="s">
        <v>431</v>
      </c>
      <c r="C255" t="s">
        <v>438</v>
      </c>
      <c r="D255" t="s">
        <v>436</v>
      </c>
      <c r="E255" t="s">
        <v>1866</v>
      </c>
      <c r="F255" t="s">
        <v>653</v>
      </c>
      <c r="G255" t="s">
        <v>1867</v>
      </c>
      <c r="H255" t="s">
        <v>1868</v>
      </c>
      <c r="I255" t="s">
        <v>1869</v>
      </c>
      <c r="J255" t="s">
        <v>1870</v>
      </c>
      <c r="K255" t="s">
        <v>435</v>
      </c>
      <c r="L255">
        <v>510870973</v>
      </c>
      <c r="M255">
        <v>4</v>
      </c>
      <c r="O255" t="s">
        <v>1570</v>
      </c>
      <c r="P255" t="s">
        <v>1571</v>
      </c>
      <c r="Q255" t="s">
        <v>53</v>
      </c>
      <c r="R255" t="s">
        <v>1572</v>
      </c>
      <c r="S255" t="s">
        <v>64</v>
      </c>
      <c r="T255" t="s">
        <v>52</v>
      </c>
      <c r="U255" t="s">
        <v>1573</v>
      </c>
      <c r="V255" t="s">
        <v>1496</v>
      </c>
      <c r="W255">
        <v>5</v>
      </c>
      <c r="X255">
        <v>43.94</v>
      </c>
      <c r="Y255" t="s">
        <v>1574</v>
      </c>
      <c r="Z255" t="s">
        <v>1575</v>
      </c>
      <c r="AA255" t="s">
        <v>147</v>
      </c>
      <c r="AC255">
        <v>44424</v>
      </c>
      <c r="AD255">
        <v>44498</v>
      </c>
      <c r="AE255" s="39">
        <v>43.9</v>
      </c>
      <c r="AF255" s="39">
        <v>0</v>
      </c>
      <c r="AG255" s="39">
        <v>43.9</v>
      </c>
      <c r="AH255">
        <v>8.7799999999999994</v>
      </c>
      <c r="AI255">
        <v>8.7799999999999994</v>
      </c>
      <c r="AJ255">
        <v>8.7799999999999994</v>
      </c>
      <c r="AK255">
        <v>8.7799999999999994</v>
      </c>
      <c r="AL255">
        <v>8.7799999999999994</v>
      </c>
      <c r="BI255" t="s">
        <v>1505</v>
      </c>
      <c r="BJ255" s="4" t="str">
        <f>Table22[[#This Row],[Ofgem ]]</f>
        <v>4"-5"</v>
      </c>
      <c r="BK255" s="4" t="str">
        <f>Table22[[#This Row],[Pressure]]</f>
        <v>LP</v>
      </c>
      <c r="BL255" s="4" t="str">
        <f>Table22[[#This Row],[Pon Category]]</f>
        <v>Policy</v>
      </c>
      <c r="BM255" s="4" t="str">
        <f>Table22[[#This Row],[Tier]]</f>
        <v>T1</v>
      </c>
      <c r="BN255" s="4" t="str">
        <f>Table22[[#This Row],[PON Material]]</f>
        <v>CI</v>
      </c>
      <c r="BO255" s="4" t="str" cm="1">
        <f t="array" ref="BO2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6" spans="1:67" x14ac:dyDescent="0.25">
      <c r="A256" t="s">
        <v>424</v>
      </c>
      <c r="B256" t="s">
        <v>431</v>
      </c>
      <c r="C256" t="s">
        <v>438</v>
      </c>
      <c r="D256" t="s">
        <v>436</v>
      </c>
      <c r="E256" t="s">
        <v>1866</v>
      </c>
      <c r="F256" t="s">
        <v>653</v>
      </c>
      <c r="G256" t="s">
        <v>1871</v>
      </c>
      <c r="H256" t="s">
        <v>1872</v>
      </c>
      <c r="I256" t="s">
        <v>1869</v>
      </c>
      <c r="J256" t="s">
        <v>1870</v>
      </c>
      <c r="K256" t="s">
        <v>435</v>
      </c>
      <c r="L256" s="39">
        <v>510819711</v>
      </c>
      <c r="M256">
        <v>4</v>
      </c>
      <c r="O256" t="s">
        <v>1570</v>
      </c>
      <c r="P256" t="s">
        <v>1571</v>
      </c>
      <c r="Q256" t="s">
        <v>53</v>
      </c>
      <c r="R256" t="s">
        <v>1572</v>
      </c>
      <c r="S256" t="s">
        <v>64</v>
      </c>
      <c r="T256" t="s">
        <v>52</v>
      </c>
      <c r="U256" t="s">
        <v>1573</v>
      </c>
      <c r="V256" t="s">
        <v>1496</v>
      </c>
      <c r="W256">
        <v>9</v>
      </c>
      <c r="X256">
        <v>139.63999999999999</v>
      </c>
      <c r="Y256" t="s">
        <v>1574</v>
      </c>
      <c r="Z256" t="s">
        <v>1575</v>
      </c>
      <c r="AA256" t="s">
        <v>147</v>
      </c>
      <c r="AC256">
        <v>44424</v>
      </c>
      <c r="AD256">
        <v>44498</v>
      </c>
      <c r="AE256" s="39">
        <v>139.60000000000002</v>
      </c>
      <c r="AF256" s="39">
        <v>0</v>
      </c>
      <c r="AG256" s="39">
        <v>139.60000000000002</v>
      </c>
      <c r="AH256">
        <v>27.92</v>
      </c>
      <c r="AI256">
        <v>27.92</v>
      </c>
      <c r="AJ256">
        <v>27.92</v>
      </c>
      <c r="AK256">
        <v>27.92</v>
      </c>
      <c r="AL256">
        <v>27.92</v>
      </c>
      <c r="BI256" t="s">
        <v>1505</v>
      </c>
      <c r="BJ256" s="4" t="str">
        <f>Table22[[#This Row],[Ofgem ]]</f>
        <v>4"-5"</v>
      </c>
      <c r="BK256" s="4" t="str">
        <f>Table22[[#This Row],[Pressure]]</f>
        <v>LP</v>
      </c>
      <c r="BL256" s="4" t="str">
        <f>Table22[[#This Row],[Pon Category]]</f>
        <v>Policy</v>
      </c>
      <c r="BM256" s="4" t="str">
        <f>Table22[[#This Row],[Tier]]</f>
        <v>T1</v>
      </c>
      <c r="BN256" s="4" t="str">
        <f>Table22[[#This Row],[PON Material]]</f>
        <v>CI</v>
      </c>
      <c r="BO256" s="4" t="str" cm="1">
        <f t="array" ref="BO2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7" spans="1:67" x14ac:dyDescent="0.25">
      <c r="A257" t="s">
        <v>424</v>
      </c>
      <c r="B257" t="s">
        <v>431</v>
      </c>
      <c r="C257" t="s">
        <v>438</v>
      </c>
      <c r="D257" t="s">
        <v>436</v>
      </c>
      <c r="E257" t="s">
        <v>1866</v>
      </c>
      <c r="F257" t="s">
        <v>653</v>
      </c>
      <c r="G257" t="s">
        <v>1873</v>
      </c>
      <c r="H257" t="s">
        <v>654</v>
      </c>
      <c r="L257" t="s">
        <v>115</v>
      </c>
      <c r="M257">
        <v>100</v>
      </c>
      <c r="O257" t="s">
        <v>1570</v>
      </c>
      <c r="P257" t="s">
        <v>220</v>
      </c>
      <c r="Q257" t="s">
        <v>91</v>
      </c>
      <c r="S257" t="s">
        <v>64</v>
      </c>
      <c r="T257" t="s">
        <v>52</v>
      </c>
      <c r="U257" t="s">
        <v>1573</v>
      </c>
      <c r="V257" t="s">
        <v>1496</v>
      </c>
      <c r="X257">
        <v>1.9</v>
      </c>
      <c r="Y257" t="s">
        <v>1574</v>
      </c>
      <c r="Z257" t="s">
        <v>1575</v>
      </c>
      <c r="AA257" t="s">
        <v>147</v>
      </c>
      <c r="AC257">
        <v>44424</v>
      </c>
      <c r="AD257">
        <v>44498</v>
      </c>
      <c r="AE257" s="39">
        <v>-0.05</v>
      </c>
      <c r="AF257" s="39">
        <v>0</v>
      </c>
      <c r="AG257" s="39">
        <v>-0.05</v>
      </c>
      <c r="AH257">
        <v>-0.01</v>
      </c>
      <c r="AI257">
        <v>-0.01</v>
      </c>
      <c r="AJ257">
        <v>-0.01</v>
      </c>
      <c r="AK257">
        <v>-0.01</v>
      </c>
      <c r="AL257">
        <v>-0.01</v>
      </c>
      <c r="BI257" t="s">
        <v>1505</v>
      </c>
      <c r="BJ257" s="4" t="str">
        <f>Table22[[#This Row],[Ofgem ]]</f>
        <v>4"-5"</v>
      </c>
      <c r="BK257" s="4" t="str">
        <f>Table22[[#This Row],[Pressure]]</f>
        <v>LP</v>
      </c>
      <c r="BL257" s="4" t="str">
        <f>Table22[[#This Row],[Pon Category]]</f>
        <v>Policy</v>
      </c>
      <c r="BM257" s="4" t="str">
        <f>Table22[[#This Row],[Tier]]</f>
        <v>T1</v>
      </c>
      <c r="BN257" s="4" t="str">
        <f>Table22[[#This Row],[PON Material]]</f>
        <v>DI</v>
      </c>
      <c r="BO257" s="4" t="str" cm="1">
        <f t="array" ref="BO2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8" spans="1:67" x14ac:dyDescent="0.25">
      <c r="A258" t="s">
        <v>424</v>
      </c>
      <c r="B258" t="s">
        <v>431</v>
      </c>
      <c r="C258" t="s">
        <v>438</v>
      </c>
      <c r="D258" t="s">
        <v>436</v>
      </c>
      <c r="E258" t="s">
        <v>1866</v>
      </c>
      <c r="F258" t="s">
        <v>653</v>
      </c>
      <c r="G258" t="s">
        <v>1873</v>
      </c>
      <c r="H258" t="s">
        <v>654</v>
      </c>
      <c r="I258" t="s">
        <v>1869</v>
      </c>
      <c r="J258" t="s">
        <v>1870</v>
      </c>
      <c r="K258" t="s">
        <v>435</v>
      </c>
      <c r="L258">
        <v>510870802</v>
      </c>
      <c r="M258">
        <v>6</v>
      </c>
      <c r="O258" t="s">
        <v>1570</v>
      </c>
      <c r="P258" t="s">
        <v>1571</v>
      </c>
      <c r="Q258" t="s">
        <v>53</v>
      </c>
      <c r="R258" t="s">
        <v>1572</v>
      </c>
      <c r="S258" t="s">
        <v>64</v>
      </c>
      <c r="T258" t="s">
        <v>52</v>
      </c>
      <c r="U258" t="s">
        <v>1573</v>
      </c>
      <c r="V258" s="40" t="s">
        <v>1496</v>
      </c>
      <c r="W258">
        <v>8</v>
      </c>
      <c r="X258">
        <v>544.45000000000005</v>
      </c>
      <c r="Y258" t="s">
        <v>1574</v>
      </c>
      <c r="Z258" t="s">
        <v>1575</v>
      </c>
      <c r="AA258" t="s">
        <v>147</v>
      </c>
      <c r="AC258">
        <v>44424</v>
      </c>
      <c r="AD258">
        <v>44498</v>
      </c>
      <c r="AE258" s="39">
        <v>14.8</v>
      </c>
      <c r="AF258" s="39">
        <v>0</v>
      </c>
      <c r="AG258" s="39">
        <v>14.8</v>
      </c>
      <c r="AH258">
        <v>2.96</v>
      </c>
      <c r="AI258">
        <v>2.96</v>
      </c>
      <c r="AJ258">
        <v>2.96</v>
      </c>
      <c r="AK258">
        <v>2.96</v>
      </c>
      <c r="AL258">
        <v>2.96</v>
      </c>
      <c r="BI258" t="s">
        <v>1505</v>
      </c>
      <c r="BJ258" s="4" t="str">
        <f>Table22[[#This Row],[Ofgem ]]</f>
        <v>4"-5"</v>
      </c>
      <c r="BK258" s="4" t="str">
        <f>Table22[[#This Row],[Pressure]]</f>
        <v>LP</v>
      </c>
      <c r="BL258" s="4" t="str">
        <f>Table22[[#This Row],[Pon Category]]</f>
        <v>Policy</v>
      </c>
      <c r="BM258" s="4" t="str">
        <f>Table22[[#This Row],[Tier]]</f>
        <v>T1</v>
      </c>
      <c r="BN258" s="4" t="str">
        <f>Table22[[#This Row],[PON Material]]</f>
        <v>CI</v>
      </c>
      <c r="BO258" s="4" t="str" cm="1">
        <f t="array" ref="BO2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59" spans="1:67" x14ac:dyDescent="0.25">
      <c r="A259" t="s">
        <v>424</v>
      </c>
      <c r="B259" t="s">
        <v>431</v>
      </c>
      <c r="C259" t="s">
        <v>438</v>
      </c>
      <c r="D259" t="s">
        <v>436</v>
      </c>
      <c r="E259" t="s">
        <v>1866</v>
      </c>
      <c r="F259" t="s">
        <v>653</v>
      </c>
      <c r="G259" t="s">
        <v>1874</v>
      </c>
      <c r="H259" t="s">
        <v>705</v>
      </c>
      <c r="I259" t="s">
        <v>1869</v>
      </c>
      <c r="J259" t="s">
        <v>1870</v>
      </c>
      <c r="K259" t="s">
        <v>435</v>
      </c>
      <c r="L259">
        <v>510834687</v>
      </c>
      <c r="M259">
        <v>6</v>
      </c>
      <c r="O259" t="s">
        <v>1570</v>
      </c>
      <c r="P259" t="s">
        <v>1571</v>
      </c>
      <c r="Q259" t="s">
        <v>53</v>
      </c>
      <c r="R259" t="s">
        <v>1572</v>
      </c>
      <c r="S259" t="s">
        <v>64</v>
      </c>
      <c r="T259" t="s">
        <v>52</v>
      </c>
      <c r="U259" t="s">
        <v>1573</v>
      </c>
      <c r="V259" s="40" t="s">
        <v>1496</v>
      </c>
      <c r="W259">
        <v>6</v>
      </c>
      <c r="X259">
        <v>272.47000000000003</v>
      </c>
      <c r="Y259" t="s">
        <v>1574</v>
      </c>
      <c r="Z259" t="s">
        <v>1575</v>
      </c>
      <c r="AA259" t="s">
        <v>147</v>
      </c>
      <c r="AC259">
        <v>44424</v>
      </c>
      <c r="AD259">
        <v>44498</v>
      </c>
      <c r="AE259" s="39">
        <v>272.45</v>
      </c>
      <c r="AF259" s="39">
        <v>0</v>
      </c>
      <c r="AG259" s="39">
        <v>272.45</v>
      </c>
      <c r="AH259">
        <v>54.49</v>
      </c>
      <c r="AI259">
        <v>54.49</v>
      </c>
      <c r="AJ259">
        <v>54.49</v>
      </c>
      <c r="AK259">
        <v>54.49</v>
      </c>
      <c r="AL259">
        <v>54.49</v>
      </c>
      <c r="BI259" t="s">
        <v>1505</v>
      </c>
      <c r="BJ259" s="4" t="str">
        <f>Table22[[#This Row],[Ofgem ]]</f>
        <v>4"-5"</v>
      </c>
      <c r="BK259" s="4" t="str">
        <f>Table22[[#This Row],[Pressure]]</f>
        <v>LP</v>
      </c>
      <c r="BL259" s="4" t="str">
        <f>Table22[[#This Row],[Pon Category]]</f>
        <v>Policy</v>
      </c>
      <c r="BM259" s="4" t="str">
        <f>Table22[[#This Row],[Tier]]</f>
        <v>T1</v>
      </c>
      <c r="BN259" s="4" t="str">
        <f>Table22[[#This Row],[PON Material]]</f>
        <v>CI</v>
      </c>
      <c r="BO259" s="4" t="str" cm="1">
        <f t="array" ref="BO2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0" spans="1:67" x14ac:dyDescent="0.25">
      <c r="A260" t="s">
        <v>424</v>
      </c>
      <c r="B260" t="s">
        <v>431</v>
      </c>
      <c r="C260" t="s">
        <v>438</v>
      </c>
      <c r="D260" t="s">
        <v>436</v>
      </c>
      <c r="E260" t="s">
        <v>1866</v>
      </c>
      <c r="F260" t="s">
        <v>653</v>
      </c>
      <c r="G260" t="s">
        <v>1874</v>
      </c>
      <c r="H260" t="s">
        <v>705</v>
      </c>
      <c r="I260" t="s">
        <v>1869</v>
      </c>
      <c r="J260" t="s">
        <v>1870</v>
      </c>
      <c r="K260" t="s">
        <v>435</v>
      </c>
      <c r="L260">
        <v>220001679319</v>
      </c>
      <c r="M260">
        <v>4</v>
      </c>
      <c r="O260" t="s">
        <v>1570</v>
      </c>
      <c r="P260" t="s">
        <v>1571</v>
      </c>
      <c r="Q260" t="s">
        <v>53</v>
      </c>
      <c r="R260" t="s">
        <v>1572</v>
      </c>
      <c r="S260" t="s">
        <v>64</v>
      </c>
      <c r="T260" t="s">
        <v>52</v>
      </c>
      <c r="U260" t="s">
        <v>1573</v>
      </c>
      <c r="V260" s="40" t="s">
        <v>1496</v>
      </c>
      <c r="W260">
        <v>-1</v>
      </c>
      <c r="X260">
        <v>0.5</v>
      </c>
      <c r="Y260" t="s">
        <v>1574</v>
      </c>
      <c r="Z260" t="s">
        <v>1575</v>
      </c>
      <c r="AA260" t="s">
        <v>147</v>
      </c>
      <c r="AC260">
        <v>44424</v>
      </c>
      <c r="AD260">
        <v>44498</v>
      </c>
      <c r="AE260" s="39">
        <v>0.55000000000000004</v>
      </c>
      <c r="AF260" s="39">
        <v>0</v>
      </c>
      <c r="AG260" s="39">
        <v>0.55000000000000004</v>
      </c>
      <c r="AH260">
        <v>0.11</v>
      </c>
      <c r="AI260">
        <v>0.11</v>
      </c>
      <c r="AJ260">
        <v>0.11</v>
      </c>
      <c r="AK260">
        <v>0.11</v>
      </c>
      <c r="AL260">
        <v>0.11</v>
      </c>
      <c r="BI260" t="s">
        <v>1505</v>
      </c>
      <c r="BJ260" s="4" t="str">
        <f>Table22[[#This Row],[Ofgem ]]</f>
        <v>4"-5"</v>
      </c>
      <c r="BK260" s="4" t="str">
        <f>Table22[[#This Row],[Pressure]]</f>
        <v>LP</v>
      </c>
      <c r="BL260" s="4" t="str">
        <f>Table22[[#This Row],[Pon Category]]</f>
        <v>Policy</v>
      </c>
      <c r="BM260" s="4" t="str">
        <f>Table22[[#This Row],[Tier]]</f>
        <v>T1</v>
      </c>
      <c r="BN260" s="4" t="str">
        <f>Table22[[#This Row],[PON Material]]</f>
        <v>CI</v>
      </c>
      <c r="BO260" s="4" t="str" cm="1">
        <f t="array" ref="BO2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1" spans="1:67" x14ac:dyDescent="0.25">
      <c r="A261" t="s">
        <v>424</v>
      </c>
      <c r="B261" t="s">
        <v>431</v>
      </c>
      <c r="C261" t="s">
        <v>438</v>
      </c>
      <c r="D261" t="s">
        <v>436</v>
      </c>
      <c r="E261" t="s">
        <v>1866</v>
      </c>
      <c r="F261" t="s">
        <v>653</v>
      </c>
      <c r="G261" t="s">
        <v>1874</v>
      </c>
      <c r="H261" t="s">
        <v>705</v>
      </c>
      <c r="I261" t="s">
        <v>1869</v>
      </c>
      <c r="J261" t="s">
        <v>1598</v>
      </c>
      <c r="K261" t="s">
        <v>435</v>
      </c>
      <c r="L261">
        <v>510800132</v>
      </c>
      <c r="M261">
        <v>6</v>
      </c>
      <c r="O261" t="s">
        <v>1570</v>
      </c>
      <c r="P261" t="s">
        <v>1571</v>
      </c>
      <c r="Q261" t="s">
        <v>53</v>
      </c>
      <c r="R261" t="s">
        <v>1572</v>
      </c>
      <c r="S261" t="s">
        <v>64</v>
      </c>
      <c r="T261" t="s">
        <v>52</v>
      </c>
      <c r="U261" t="s">
        <v>1573</v>
      </c>
      <c r="V261" s="40" t="s">
        <v>1496</v>
      </c>
      <c r="W261">
        <v>10</v>
      </c>
      <c r="X261">
        <v>21.28</v>
      </c>
      <c r="Y261" t="s">
        <v>1574</v>
      </c>
      <c r="Z261" t="s">
        <v>1575</v>
      </c>
      <c r="AA261" t="s">
        <v>147</v>
      </c>
      <c r="AC261">
        <v>44424</v>
      </c>
      <c r="AD261">
        <v>44498</v>
      </c>
      <c r="AE261" s="39">
        <v>21.25</v>
      </c>
      <c r="AF261" s="39">
        <v>0</v>
      </c>
      <c r="AG261" s="39">
        <v>21.25</v>
      </c>
      <c r="AH261">
        <v>4.25</v>
      </c>
      <c r="AI261">
        <v>4.25</v>
      </c>
      <c r="AJ261">
        <v>4.25</v>
      </c>
      <c r="AK261">
        <v>4.25</v>
      </c>
      <c r="AL261">
        <v>4.25</v>
      </c>
      <c r="BI261" t="s">
        <v>1505</v>
      </c>
      <c r="BJ261" s="4" t="str">
        <f>Table22[[#This Row],[Ofgem ]]</f>
        <v>4"-5"</v>
      </c>
      <c r="BK261" s="4" t="str">
        <f>Table22[[#This Row],[Pressure]]</f>
        <v>LP</v>
      </c>
      <c r="BL261" s="4" t="str">
        <f>Table22[[#This Row],[Pon Category]]</f>
        <v>Policy</v>
      </c>
      <c r="BM261" s="4" t="str">
        <f>Table22[[#This Row],[Tier]]</f>
        <v>T1</v>
      </c>
      <c r="BN261" s="4" t="str">
        <f>Table22[[#This Row],[PON Material]]</f>
        <v>CI</v>
      </c>
      <c r="BO261" s="4" t="str" cm="1">
        <f t="array" ref="BO2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2" spans="1:67" hidden="1" x14ac:dyDescent="0.25">
      <c r="A262" t="s">
        <v>424</v>
      </c>
      <c r="B262" t="s">
        <v>431</v>
      </c>
      <c r="C262" t="s">
        <v>438</v>
      </c>
      <c r="D262" t="s">
        <v>436</v>
      </c>
      <c r="E262" t="s">
        <v>1866</v>
      </c>
      <c r="F262" t="s">
        <v>653</v>
      </c>
      <c r="G262" t="s">
        <v>1874</v>
      </c>
      <c r="H262" t="s">
        <v>705</v>
      </c>
      <c r="I262" t="s">
        <v>1869</v>
      </c>
      <c r="J262" t="s">
        <v>1870</v>
      </c>
      <c r="K262" t="s">
        <v>435</v>
      </c>
      <c r="L262">
        <v>607377428</v>
      </c>
      <c r="M262">
        <v>3</v>
      </c>
      <c r="O262" t="s">
        <v>1570</v>
      </c>
      <c r="P262" t="s">
        <v>1571</v>
      </c>
      <c r="Q262" t="s">
        <v>133</v>
      </c>
      <c r="R262" t="s">
        <v>1572</v>
      </c>
      <c r="S262" t="s">
        <v>64</v>
      </c>
      <c r="T262" t="s">
        <v>1823</v>
      </c>
      <c r="U262" t="s">
        <v>1824</v>
      </c>
      <c r="V262" t="s">
        <v>1496</v>
      </c>
      <c r="W262">
        <v>2</v>
      </c>
      <c r="X262">
        <v>7.13</v>
      </c>
      <c r="Y262" t="s">
        <v>1574</v>
      </c>
      <c r="Z262" t="s">
        <v>1575</v>
      </c>
      <c r="AA262" t="s">
        <v>140</v>
      </c>
      <c r="AC262">
        <v>44424</v>
      </c>
      <c r="AD262">
        <v>44498</v>
      </c>
      <c r="AE262" s="39">
        <v>7.1499999999999995</v>
      </c>
      <c r="AF262" s="39">
        <v>0</v>
      </c>
      <c r="AG262" s="39">
        <v>7.1499999999999995</v>
      </c>
      <c r="AH262">
        <v>1.43</v>
      </c>
      <c r="AI262">
        <v>1.43</v>
      </c>
      <c r="AJ262">
        <v>1.43</v>
      </c>
      <c r="AK262">
        <v>1.43</v>
      </c>
      <c r="AL262">
        <v>1.43</v>
      </c>
      <c r="BI262" t="s">
        <v>1439</v>
      </c>
      <c r="BJ262" s="4" t="str">
        <f>Table22[[#This Row],[Ofgem ]]</f>
        <v>4"-5"</v>
      </c>
      <c r="BK262" s="4" t="str">
        <f>Table22[[#This Row],[Pressure]]</f>
        <v>LP</v>
      </c>
      <c r="BL262" s="4" t="str">
        <f>Table22[[#This Row],[Pon Category]]</f>
        <v>Non-Policy</v>
      </c>
      <c r="BM262" s="4" t="str">
        <f>Table22[[#This Row],[Tier]]</f>
        <v>T1</v>
      </c>
      <c r="BN262" s="4" t="str">
        <f>Table22[[#This Row],[PON Material]]</f>
        <v>ST</v>
      </c>
      <c r="BO262" s="4" t="str" cm="1">
        <f t="array" ref="BO2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263" spans="1:67" x14ac:dyDescent="0.25">
      <c r="A263" t="s">
        <v>424</v>
      </c>
      <c r="B263" t="s">
        <v>431</v>
      </c>
      <c r="C263" t="s">
        <v>438</v>
      </c>
      <c r="D263" t="s">
        <v>436</v>
      </c>
      <c r="E263" t="s">
        <v>1866</v>
      </c>
      <c r="F263" t="s">
        <v>742</v>
      </c>
      <c r="G263" t="s">
        <v>1875</v>
      </c>
      <c r="H263" t="s">
        <v>743</v>
      </c>
      <c r="I263" t="s">
        <v>1869</v>
      </c>
      <c r="J263" t="s">
        <v>1870</v>
      </c>
      <c r="K263" t="s">
        <v>435</v>
      </c>
      <c r="L263">
        <v>510927490</v>
      </c>
      <c r="M263">
        <v>4</v>
      </c>
      <c r="O263" t="s">
        <v>1570</v>
      </c>
      <c r="P263" t="s">
        <v>1571</v>
      </c>
      <c r="Q263" t="s">
        <v>53</v>
      </c>
      <c r="R263" t="s">
        <v>1572</v>
      </c>
      <c r="S263" t="s">
        <v>64</v>
      </c>
      <c r="T263" t="s">
        <v>52</v>
      </c>
      <c r="U263" t="s">
        <v>1573</v>
      </c>
      <c r="V263" s="40" t="s">
        <v>1496</v>
      </c>
      <c r="W263">
        <v>24</v>
      </c>
      <c r="X263">
        <v>329.74</v>
      </c>
      <c r="Y263" t="s">
        <v>1574</v>
      </c>
      <c r="Z263" t="s">
        <v>1575</v>
      </c>
      <c r="AA263" t="s">
        <v>147</v>
      </c>
      <c r="AC263">
        <v>44501</v>
      </c>
      <c r="AD263">
        <v>44547</v>
      </c>
      <c r="AE263" s="39">
        <v>329.77000000000004</v>
      </c>
      <c r="AF263" s="39">
        <v>0</v>
      </c>
      <c r="AG263" s="39">
        <v>329.77000000000004</v>
      </c>
      <c r="AM263">
        <v>47.11</v>
      </c>
      <c r="AN263">
        <v>47.11</v>
      </c>
      <c r="AO263">
        <v>47.11</v>
      </c>
      <c r="AP263">
        <v>47.11</v>
      </c>
      <c r="AQ263">
        <v>47.11</v>
      </c>
      <c r="AR263">
        <v>47.11</v>
      </c>
      <c r="AS263">
        <v>47.11</v>
      </c>
      <c r="BI263" t="s">
        <v>1505</v>
      </c>
      <c r="BJ263" s="4" t="str">
        <f>Table22[[#This Row],[Ofgem ]]</f>
        <v>4"-5"</v>
      </c>
      <c r="BK263" s="4" t="str">
        <f>Table22[[#This Row],[Pressure]]</f>
        <v>LP</v>
      </c>
      <c r="BL263" s="4" t="str">
        <f>Table22[[#This Row],[Pon Category]]</f>
        <v>Policy</v>
      </c>
      <c r="BM263" s="4" t="str">
        <f>Table22[[#This Row],[Tier]]</f>
        <v>T1</v>
      </c>
      <c r="BN263" s="4" t="str">
        <f>Table22[[#This Row],[PON Material]]</f>
        <v>CI</v>
      </c>
      <c r="BO263" s="4" t="str" cm="1">
        <f t="array" ref="BO2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4" spans="1:67" x14ac:dyDescent="0.25">
      <c r="A264" t="s">
        <v>424</v>
      </c>
      <c r="B264" t="s">
        <v>431</v>
      </c>
      <c r="C264" t="s">
        <v>438</v>
      </c>
      <c r="D264" t="s">
        <v>436</v>
      </c>
      <c r="E264" t="s">
        <v>1866</v>
      </c>
      <c r="F264" t="s">
        <v>742</v>
      </c>
      <c r="G264" t="s">
        <v>1875</v>
      </c>
      <c r="H264" t="s">
        <v>743</v>
      </c>
      <c r="I264" t="s">
        <v>1869</v>
      </c>
      <c r="J264" t="s">
        <v>1870</v>
      </c>
      <c r="K264" t="s">
        <v>435</v>
      </c>
      <c r="L264">
        <v>220000676703</v>
      </c>
      <c r="M264">
        <v>6</v>
      </c>
      <c r="O264" t="s">
        <v>1570</v>
      </c>
      <c r="P264" t="s">
        <v>1571</v>
      </c>
      <c r="Q264" t="s">
        <v>53</v>
      </c>
      <c r="R264" t="s">
        <v>1572</v>
      </c>
      <c r="S264" t="s">
        <v>64</v>
      </c>
      <c r="T264" t="s">
        <v>52</v>
      </c>
      <c r="U264" t="s">
        <v>1573</v>
      </c>
      <c r="V264" t="s">
        <v>1496</v>
      </c>
      <c r="W264">
        <v>4</v>
      </c>
      <c r="X264">
        <v>14.55</v>
      </c>
      <c r="Y264" t="s">
        <v>1574</v>
      </c>
      <c r="Z264" t="s">
        <v>1575</v>
      </c>
      <c r="AA264" t="s">
        <v>147</v>
      </c>
      <c r="AC264">
        <v>44501</v>
      </c>
      <c r="AD264">
        <v>44547</v>
      </c>
      <c r="AE264" s="39">
        <v>14.56</v>
      </c>
      <c r="AF264" s="39">
        <v>0</v>
      </c>
      <c r="AG264" s="39">
        <v>14.56</v>
      </c>
      <c r="AM264">
        <v>2.08</v>
      </c>
      <c r="AN264">
        <v>2.08</v>
      </c>
      <c r="AO264">
        <v>2.08</v>
      </c>
      <c r="AP264">
        <v>2.08</v>
      </c>
      <c r="AQ264">
        <v>2.08</v>
      </c>
      <c r="AR264">
        <v>2.08</v>
      </c>
      <c r="AS264">
        <v>2.08</v>
      </c>
      <c r="BI264" t="s">
        <v>1505</v>
      </c>
      <c r="BJ264" s="4" t="str">
        <f>Table22[[#This Row],[Ofgem ]]</f>
        <v>4"-5"</v>
      </c>
      <c r="BK264" s="4" t="str">
        <f>Table22[[#This Row],[Pressure]]</f>
        <v>LP</v>
      </c>
      <c r="BL264" s="4" t="str">
        <f>Table22[[#This Row],[Pon Category]]</f>
        <v>Policy</v>
      </c>
      <c r="BM264" s="4" t="str">
        <f>Table22[[#This Row],[Tier]]</f>
        <v>T1</v>
      </c>
      <c r="BN264" s="4" t="str">
        <f>Table22[[#This Row],[PON Material]]</f>
        <v>CI</v>
      </c>
      <c r="BO264" s="4" t="str" cm="1">
        <f t="array" ref="BO2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5" spans="1:67" x14ac:dyDescent="0.25">
      <c r="A265" t="s">
        <v>424</v>
      </c>
      <c r="B265" t="s">
        <v>431</v>
      </c>
      <c r="C265" t="s">
        <v>438</v>
      </c>
      <c r="D265" t="s">
        <v>436</v>
      </c>
      <c r="E265" t="s">
        <v>1866</v>
      </c>
      <c r="F265" t="s">
        <v>742</v>
      </c>
      <c r="G265" t="s">
        <v>1876</v>
      </c>
      <c r="H265" t="s">
        <v>1877</v>
      </c>
      <c r="I265" t="s">
        <v>1869</v>
      </c>
      <c r="J265" t="s">
        <v>1870</v>
      </c>
      <c r="K265" t="s">
        <v>435</v>
      </c>
      <c r="L265">
        <v>510857368</v>
      </c>
      <c r="M265">
        <v>4</v>
      </c>
      <c r="O265" t="s">
        <v>1570</v>
      </c>
      <c r="P265" t="s">
        <v>1571</v>
      </c>
      <c r="Q265" t="s">
        <v>53</v>
      </c>
      <c r="R265" t="s">
        <v>1572</v>
      </c>
      <c r="S265" t="s">
        <v>64</v>
      </c>
      <c r="T265" t="s">
        <v>52</v>
      </c>
      <c r="U265" t="s">
        <v>1573</v>
      </c>
      <c r="V265" t="s">
        <v>1496</v>
      </c>
      <c r="W265">
        <v>22</v>
      </c>
      <c r="X265">
        <v>12.26</v>
      </c>
      <c r="Y265" t="s">
        <v>1574</v>
      </c>
      <c r="Z265" t="s">
        <v>1575</v>
      </c>
      <c r="AA265" t="s">
        <v>147</v>
      </c>
      <c r="AC265">
        <v>44501</v>
      </c>
      <c r="AD265">
        <v>44547</v>
      </c>
      <c r="AE265" s="39">
        <v>12.25</v>
      </c>
      <c r="AF265" s="39">
        <v>0</v>
      </c>
      <c r="AG265" s="39">
        <v>12.25</v>
      </c>
      <c r="AM265">
        <v>1.75</v>
      </c>
      <c r="AN265">
        <v>1.75</v>
      </c>
      <c r="AO265">
        <v>1.75</v>
      </c>
      <c r="AP265">
        <v>1.75</v>
      </c>
      <c r="AQ265">
        <v>1.75</v>
      </c>
      <c r="AR265">
        <v>1.75</v>
      </c>
      <c r="AS265">
        <v>1.75</v>
      </c>
      <c r="BI265" t="s">
        <v>1505</v>
      </c>
      <c r="BJ265" s="4" t="str">
        <f>Table22[[#This Row],[Ofgem ]]</f>
        <v>4"-5"</v>
      </c>
      <c r="BK265" s="4" t="str">
        <f>Table22[[#This Row],[Pressure]]</f>
        <v>LP</v>
      </c>
      <c r="BL265" s="4" t="str">
        <f>Table22[[#This Row],[Pon Category]]</f>
        <v>Policy</v>
      </c>
      <c r="BM265" s="4" t="str">
        <f>Table22[[#This Row],[Tier]]</f>
        <v>T1</v>
      </c>
      <c r="BN265" s="4" t="str">
        <f>Table22[[#This Row],[PON Material]]</f>
        <v>CI</v>
      </c>
      <c r="BO265" s="4" t="str" cm="1">
        <f t="array" ref="BO2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6" spans="1:67" x14ac:dyDescent="0.25">
      <c r="A266" t="s">
        <v>424</v>
      </c>
      <c r="B266" t="s">
        <v>431</v>
      </c>
      <c r="C266" t="s">
        <v>438</v>
      </c>
      <c r="D266" t="s">
        <v>436</v>
      </c>
      <c r="E266" t="s">
        <v>1866</v>
      </c>
      <c r="F266" t="s">
        <v>742</v>
      </c>
      <c r="G266" t="s">
        <v>1876</v>
      </c>
      <c r="H266" t="s">
        <v>1877</v>
      </c>
      <c r="I266" t="s">
        <v>1869</v>
      </c>
      <c r="J266" t="s">
        <v>1870</v>
      </c>
      <c r="K266" t="s">
        <v>435</v>
      </c>
      <c r="L266">
        <v>510857369</v>
      </c>
      <c r="M266">
        <v>4</v>
      </c>
      <c r="O266" t="s">
        <v>1570</v>
      </c>
      <c r="P266" t="s">
        <v>1571</v>
      </c>
      <c r="Q266" t="s">
        <v>53</v>
      </c>
      <c r="R266" t="s">
        <v>1572</v>
      </c>
      <c r="S266" t="s">
        <v>64</v>
      </c>
      <c r="T266" t="s">
        <v>52</v>
      </c>
      <c r="U266" t="s">
        <v>1573</v>
      </c>
      <c r="V266" t="s">
        <v>1496</v>
      </c>
      <c r="W266">
        <v>5</v>
      </c>
      <c r="X266">
        <v>39.14</v>
      </c>
      <c r="Y266" t="s">
        <v>1574</v>
      </c>
      <c r="Z266" t="s">
        <v>1575</v>
      </c>
      <c r="AA266" t="s">
        <v>147</v>
      </c>
      <c r="AC266">
        <v>44501</v>
      </c>
      <c r="AD266">
        <v>44547</v>
      </c>
      <c r="AE266" s="39">
        <v>39.129999999999995</v>
      </c>
      <c r="AF266" s="39">
        <v>0</v>
      </c>
      <c r="AG266" s="39">
        <v>39.129999999999995</v>
      </c>
      <c r="AM266">
        <v>5.59</v>
      </c>
      <c r="AN266">
        <v>5.59</v>
      </c>
      <c r="AO266">
        <v>5.59</v>
      </c>
      <c r="AP266">
        <v>5.59</v>
      </c>
      <c r="AQ266">
        <v>5.59</v>
      </c>
      <c r="AR266">
        <v>5.59</v>
      </c>
      <c r="AS266">
        <v>5.59</v>
      </c>
      <c r="BI266" t="s">
        <v>1505</v>
      </c>
      <c r="BJ266" s="4" t="str">
        <f>Table22[[#This Row],[Ofgem ]]</f>
        <v>4"-5"</v>
      </c>
      <c r="BK266" s="4" t="str">
        <f>Table22[[#This Row],[Pressure]]</f>
        <v>LP</v>
      </c>
      <c r="BL266" s="4" t="str">
        <f>Table22[[#This Row],[Pon Category]]</f>
        <v>Policy</v>
      </c>
      <c r="BM266" s="4" t="str">
        <f>Table22[[#This Row],[Tier]]</f>
        <v>T1</v>
      </c>
      <c r="BN266" s="4" t="str">
        <f>Table22[[#This Row],[PON Material]]</f>
        <v>CI</v>
      </c>
      <c r="BO266" s="4" t="str" cm="1">
        <f t="array" ref="BO2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7" spans="1:67" x14ac:dyDescent="0.25">
      <c r="A267" t="s">
        <v>424</v>
      </c>
      <c r="B267" t="s">
        <v>431</v>
      </c>
      <c r="C267" t="s">
        <v>438</v>
      </c>
      <c r="D267" t="s">
        <v>436</v>
      </c>
      <c r="E267" t="s">
        <v>1866</v>
      </c>
      <c r="F267" t="s">
        <v>742</v>
      </c>
      <c r="G267" t="s">
        <v>1876</v>
      </c>
      <c r="H267" t="s">
        <v>1877</v>
      </c>
      <c r="I267" t="s">
        <v>1869</v>
      </c>
      <c r="J267" t="s">
        <v>1870</v>
      </c>
      <c r="K267" t="s">
        <v>435</v>
      </c>
      <c r="L267">
        <v>510857370</v>
      </c>
      <c r="M267">
        <v>4</v>
      </c>
      <c r="O267" t="s">
        <v>1570</v>
      </c>
      <c r="P267" t="s">
        <v>1571</v>
      </c>
      <c r="Q267" t="s">
        <v>53</v>
      </c>
      <c r="R267" t="s">
        <v>1572</v>
      </c>
      <c r="S267" t="s">
        <v>64</v>
      </c>
      <c r="T267" t="s">
        <v>52</v>
      </c>
      <c r="U267" t="s">
        <v>1573</v>
      </c>
      <c r="V267" t="s">
        <v>1496</v>
      </c>
      <c r="W267">
        <v>8</v>
      </c>
      <c r="X267">
        <v>158.69</v>
      </c>
      <c r="Y267" t="s">
        <v>1574</v>
      </c>
      <c r="Z267" t="s">
        <v>1575</v>
      </c>
      <c r="AA267" t="s">
        <v>147</v>
      </c>
      <c r="AC267">
        <v>44501</v>
      </c>
      <c r="AD267">
        <v>44547</v>
      </c>
      <c r="AE267" s="39">
        <v>158.69</v>
      </c>
      <c r="AF267" s="39">
        <v>0</v>
      </c>
      <c r="AG267" s="39">
        <v>158.69</v>
      </c>
      <c r="AM267">
        <v>22.67</v>
      </c>
      <c r="AN267">
        <v>22.67</v>
      </c>
      <c r="AO267">
        <v>22.67</v>
      </c>
      <c r="AP267">
        <v>22.67</v>
      </c>
      <c r="AQ267">
        <v>22.67</v>
      </c>
      <c r="AR267">
        <v>22.67</v>
      </c>
      <c r="AS267">
        <v>22.67</v>
      </c>
      <c r="BI267" t="s">
        <v>1505</v>
      </c>
      <c r="BJ267" s="4" t="str">
        <f>Table22[[#This Row],[Ofgem ]]</f>
        <v>4"-5"</v>
      </c>
      <c r="BK267" s="4" t="str">
        <f>Table22[[#This Row],[Pressure]]</f>
        <v>LP</v>
      </c>
      <c r="BL267" s="4" t="str">
        <f>Table22[[#This Row],[Pon Category]]</f>
        <v>Policy</v>
      </c>
      <c r="BM267" s="4" t="str">
        <f>Table22[[#This Row],[Tier]]</f>
        <v>T1</v>
      </c>
      <c r="BN267" s="4" t="str">
        <f>Table22[[#This Row],[PON Material]]</f>
        <v>CI</v>
      </c>
      <c r="BO267" s="4" t="str" cm="1">
        <f t="array" ref="BO2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8" spans="1:67" x14ac:dyDescent="0.25">
      <c r="A268" t="s">
        <v>424</v>
      </c>
      <c r="B268" t="s">
        <v>431</v>
      </c>
      <c r="C268" t="s">
        <v>438</v>
      </c>
      <c r="D268" t="s">
        <v>436</v>
      </c>
      <c r="E268" t="s">
        <v>1866</v>
      </c>
      <c r="F268" t="s">
        <v>742</v>
      </c>
      <c r="G268" t="s">
        <v>1878</v>
      </c>
      <c r="H268" t="s">
        <v>1879</v>
      </c>
      <c r="I268" t="s">
        <v>1869</v>
      </c>
      <c r="J268" t="s">
        <v>1870</v>
      </c>
      <c r="K268" t="s">
        <v>435</v>
      </c>
      <c r="L268">
        <v>510839578</v>
      </c>
      <c r="M268">
        <v>4</v>
      </c>
      <c r="O268" t="s">
        <v>1570</v>
      </c>
      <c r="P268" t="s">
        <v>1571</v>
      </c>
      <c r="Q268" t="s">
        <v>53</v>
      </c>
      <c r="R268" t="s">
        <v>1572</v>
      </c>
      <c r="S268" t="s">
        <v>64</v>
      </c>
      <c r="T268" t="s">
        <v>52</v>
      </c>
      <c r="U268" t="s">
        <v>1573</v>
      </c>
      <c r="V268" t="s">
        <v>1496</v>
      </c>
      <c r="W268">
        <v>18</v>
      </c>
      <c r="X268">
        <v>13.13</v>
      </c>
      <c r="Y268" t="s">
        <v>1574</v>
      </c>
      <c r="Z268" t="s">
        <v>1575</v>
      </c>
      <c r="AA268" t="s">
        <v>147</v>
      </c>
      <c r="AC268">
        <v>44501</v>
      </c>
      <c r="AD268">
        <v>44547</v>
      </c>
      <c r="AE268" s="39">
        <v>13.159999999999997</v>
      </c>
      <c r="AF268" s="39">
        <v>0</v>
      </c>
      <c r="AG268" s="39">
        <v>13.159999999999997</v>
      </c>
      <c r="AM268">
        <v>1.88</v>
      </c>
      <c r="AN268">
        <v>1.88</v>
      </c>
      <c r="AO268">
        <v>1.88</v>
      </c>
      <c r="AP268">
        <v>1.88</v>
      </c>
      <c r="AQ268">
        <v>1.88</v>
      </c>
      <c r="AR268">
        <v>1.88</v>
      </c>
      <c r="AS268">
        <v>1.88</v>
      </c>
      <c r="BI268" t="s">
        <v>1505</v>
      </c>
      <c r="BJ268" s="4" t="str">
        <f>Table22[[#This Row],[Ofgem ]]</f>
        <v>4"-5"</v>
      </c>
      <c r="BK268" s="4" t="str">
        <f>Table22[[#This Row],[Pressure]]</f>
        <v>LP</v>
      </c>
      <c r="BL268" s="4" t="str">
        <f>Table22[[#This Row],[Pon Category]]</f>
        <v>Policy</v>
      </c>
      <c r="BM268" s="4" t="str">
        <f>Table22[[#This Row],[Tier]]</f>
        <v>T1</v>
      </c>
      <c r="BN268" s="4" t="str">
        <f>Table22[[#This Row],[PON Material]]</f>
        <v>CI</v>
      </c>
      <c r="BO268" s="4" t="str" cm="1">
        <f t="array" ref="BO2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69" spans="1:67" x14ac:dyDescent="0.25">
      <c r="A269" t="s">
        <v>424</v>
      </c>
      <c r="B269" t="s">
        <v>431</v>
      </c>
      <c r="C269" t="s">
        <v>438</v>
      </c>
      <c r="D269" t="s">
        <v>436</v>
      </c>
      <c r="E269" t="s">
        <v>1866</v>
      </c>
      <c r="F269" t="s">
        <v>742</v>
      </c>
      <c r="G269" t="s">
        <v>1878</v>
      </c>
      <c r="H269" t="s">
        <v>1879</v>
      </c>
      <c r="I269" t="s">
        <v>1869</v>
      </c>
      <c r="J269" t="s">
        <v>1870</v>
      </c>
      <c r="K269" t="s">
        <v>435</v>
      </c>
      <c r="L269">
        <v>510839579</v>
      </c>
      <c r="M269">
        <v>4</v>
      </c>
      <c r="O269" t="s">
        <v>1570</v>
      </c>
      <c r="P269" t="s">
        <v>1571</v>
      </c>
      <c r="Q269" t="s">
        <v>53</v>
      </c>
      <c r="R269" t="s">
        <v>1572</v>
      </c>
      <c r="S269" t="s">
        <v>64</v>
      </c>
      <c r="T269" t="s">
        <v>52</v>
      </c>
      <c r="U269" t="s">
        <v>1573</v>
      </c>
      <c r="V269" t="s">
        <v>1496</v>
      </c>
      <c r="W269">
        <v>4</v>
      </c>
      <c r="X269">
        <v>60.18</v>
      </c>
      <c r="Y269" t="s">
        <v>1574</v>
      </c>
      <c r="Z269" t="s">
        <v>1575</v>
      </c>
      <c r="AA269" t="s">
        <v>147</v>
      </c>
      <c r="AC269">
        <v>44501</v>
      </c>
      <c r="AD269">
        <v>44547</v>
      </c>
      <c r="AE269" s="39">
        <v>60.2</v>
      </c>
      <c r="AF269" s="39">
        <v>0</v>
      </c>
      <c r="AG269" s="39">
        <v>60.2</v>
      </c>
      <c r="AM269">
        <v>8.6</v>
      </c>
      <c r="AN269">
        <v>8.6</v>
      </c>
      <c r="AO269">
        <v>8.6</v>
      </c>
      <c r="AP269">
        <v>8.6</v>
      </c>
      <c r="AQ269">
        <v>8.6</v>
      </c>
      <c r="AR269">
        <v>8.6</v>
      </c>
      <c r="AS269">
        <v>8.6</v>
      </c>
      <c r="BI269" t="s">
        <v>1505</v>
      </c>
      <c r="BJ269" s="4" t="str">
        <f>Table22[[#This Row],[Ofgem ]]</f>
        <v>4"-5"</v>
      </c>
      <c r="BK269" s="4" t="str">
        <f>Table22[[#This Row],[Pressure]]</f>
        <v>LP</v>
      </c>
      <c r="BL269" s="4" t="str">
        <f>Table22[[#This Row],[Pon Category]]</f>
        <v>Policy</v>
      </c>
      <c r="BM269" s="4" t="str">
        <f>Table22[[#This Row],[Tier]]</f>
        <v>T1</v>
      </c>
      <c r="BN269" s="4" t="str">
        <f>Table22[[#This Row],[PON Material]]</f>
        <v>CI</v>
      </c>
      <c r="BO269" s="4" t="str" cm="1">
        <f t="array" ref="BO2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0" spans="1:67" x14ac:dyDescent="0.25">
      <c r="A270" t="s">
        <v>424</v>
      </c>
      <c r="B270" t="s">
        <v>431</v>
      </c>
      <c r="C270" t="s">
        <v>438</v>
      </c>
      <c r="D270" t="s">
        <v>436</v>
      </c>
      <c r="E270" t="s">
        <v>1866</v>
      </c>
      <c r="F270" t="s">
        <v>742</v>
      </c>
      <c r="G270" t="s">
        <v>1878</v>
      </c>
      <c r="H270" t="s">
        <v>1879</v>
      </c>
      <c r="I270" t="s">
        <v>1869</v>
      </c>
      <c r="J270" t="s">
        <v>1870</v>
      </c>
      <c r="K270" t="s">
        <v>435</v>
      </c>
      <c r="L270">
        <v>510839580</v>
      </c>
      <c r="M270">
        <v>4</v>
      </c>
      <c r="O270" t="s">
        <v>1570</v>
      </c>
      <c r="P270" t="s">
        <v>1571</v>
      </c>
      <c r="Q270" t="s">
        <v>53</v>
      </c>
      <c r="R270" t="s">
        <v>1572</v>
      </c>
      <c r="S270" t="s">
        <v>64</v>
      </c>
      <c r="T270" t="s">
        <v>52</v>
      </c>
      <c r="U270" t="s">
        <v>1573</v>
      </c>
      <c r="V270" s="40" t="s">
        <v>1496</v>
      </c>
      <c r="W270">
        <v>16</v>
      </c>
      <c r="X270">
        <v>15.91</v>
      </c>
      <c r="Y270" t="s">
        <v>1574</v>
      </c>
      <c r="Z270" t="s">
        <v>1575</v>
      </c>
      <c r="AA270" t="s">
        <v>147</v>
      </c>
      <c r="AC270">
        <v>44501</v>
      </c>
      <c r="AD270">
        <v>44547</v>
      </c>
      <c r="AE270" s="39">
        <v>15.889999999999999</v>
      </c>
      <c r="AF270" s="39">
        <v>0</v>
      </c>
      <c r="AG270" s="39">
        <v>15.889999999999999</v>
      </c>
      <c r="AM270">
        <v>2.27</v>
      </c>
      <c r="AN270">
        <v>2.27</v>
      </c>
      <c r="AO270">
        <v>2.27</v>
      </c>
      <c r="AP270">
        <v>2.27</v>
      </c>
      <c r="AQ270">
        <v>2.27</v>
      </c>
      <c r="AR270">
        <v>2.27</v>
      </c>
      <c r="AS270">
        <v>2.27</v>
      </c>
      <c r="BI270" t="s">
        <v>1505</v>
      </c>
      <c r="BJ270" s="4" t="str">
        <f>Table22[[#This Row],[Ofgem ]]</f>
        <v>4"-5"</v>
      </c>
      <c r="BK270" s="4" t="str">
        <f>Table22[[#This Row],[Pressure]]</f>
        <v>LP</v>
      </c>
      <c r="BL270" s="4" t="str">
        <f>Table22[[#This Row],[Pon Category]]</f>
        <v>Policy</v>
      </c>
      <c r="BM270" s="4" t="str">
        <f>Table22[[#This Row],[Tier]]</f>
        <v>T1</v>
      </c>
      <c r="BN270" s="4" t="str">
        <f>Table22[[#This Row],[PON Material]]</f>
        <v>CI</v>
      </c>
      <c r="BO270" s="4" t="str" cm="1">
        <f t="array" ref="BO2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1" spans="1:67" x14ac:dyDescent="0.25">
      <c r="A271" t="s">
        <v>424</v>
      </c>
      <c r="B271" t="s">
        <v>431</v>
      </c>
      <c r="C271" t="s">
        <v>438</v>
      </c>
      <c r="D271" t="s">
        <v>436</v>
      </c>
      <c r="E271" t="s">
        <v>1866</v>
      </c>
      <c r="F271" t="s">
        <v>742</v>
      </c>
      <c r="G271" t="s">
        <v>1878</v>
      </c>
      <c r="H271" t="s">
        <v>1879</v>
      </c>
      <c r="I271" t="s">
        <v>1869</v>
      </c>
      <c r="J271" t="s">
        <v>1870</v>
      </c>
      <c r="K271" t="s">
        <v>435</v>
      </c>
      <c r="L271">
        <v>510839581</v>
      </c>
      <c r="M271">
        <v>4</v>
      </c>
      <c r="O271" t="s">
        <v>1570</v>
      </c>
      <c r="P271" t="s">
        <v>1571</v>
      </c>
      <c r="Q271" t="s">
        <v>53</v>
      </c>
      <c r="R271" t="s">
        <v>1572</v>
      </c>
      <c r="S271" t="s">
        <v>64</v>
      </c>
      <c r="T271" t="s">
        <v>52</v>
      </c>
      <c r="U271" t="s">
        <v>1573</v>
      </c>
      <c r="V271" t="s">
        <v>1496</v>
      </c>
      <c r="W271">
        <v>6</v>
      </c>
      <c r="X271">
        <v>61.05</v>
      </c>
      <c r="Y271" t="s">
        <v>1574</v>
      </c>
      <c r="Z271" t="s">
        <v>1575</v>
      </c>
      <c r="AA271" t="s">
        <v>147</v>
      </c>
      <c r="AC271">
        <v>44501</v>
      </c>
      <c r="AD271">
        <v>44547</v>
      </c>
      <c r="AE271" s="39">
        <v>61.04</v>
      </c>
      <c r="AF271" s="39">
        <v>0</v>
      </c>
      <c r="AG271" s="39">
        <v>61.04</v>
      </c>
      <c r="AM271">
        <v>8.7200000000000006</v>
      </c>
      <c r="AN271">
        <v>8.7200000000000006</v>
      </c>
      <c r="AO271">
        <v>8.7200000000000006</v>
      </c>
      <c r="AP271">
        <v>8.7200000000000006</v>
      </c>
      <c r="AQ271">
        <v>8.7200000000000006</v>
      </c>
      <c r="AR271">
        <v>8.7200000000000006</v>
      </c>
      <c r="AS271">
        <v>8.7200000000000006</v>
      </c>
      <c r="BI271" t="s">
        <v>1505</v>
      </c>
      <c r="BJ271" s="4" t="str">
        <f>Table22[[#This Row],[Ofgem ]]</f>
        <v>4"-5"</v>
      </c>
      <c r="BK271" s="4" t="str">
        <f>Table22[[#This Row],[Pressure]]</f>
        <v>LP</v>
      </c>
      <c r="BL271" s="4" t="str">
        <f>Table22[[#This Row],[Pon Category]]</f>
        <v>Policy</v>
      </c>
      <c r="BM271" s="4" t="str">
        <f>Table22[[#This Row],[Tier]]</f>
        <v>T1</v>
      </c>
      <c r="BN271" s="4" t="str">
        <f>Table22[[#This Row],[PON Material]]</f>
        <v>CI</v>
      </c>
      <c r="BO271" s="4" t="str" cm="1">
        <f t="array" ref="BO2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2" spans="1:67" x14ac:dyDescent="0.25">
      <c r="A272" t="s">
        <v>424</v>
      </c>
      <c r="B272" t="s">
        <v>431</v>
      </c>
      <c r="C272" t="s">
        <v>438</v>
      </c>
      <c r="D272" t="s">
        <v>436</v>
      </c>
      <c r="E272" t="s">
        <v>1866</v>
      </c>
      <c r="F272" t="s">
        <v>742</v>
      </c>
      <c r="G272" t="s">
        <v>1880</v>
      </c>
      <c r="H272" t="s">
        <v>657</v>
      </c>
      <c r="I272" t="s">
        <v>1869</v>
      </c>
      <c r="J272" t="s">
        <v>1870</v>
      </c>
      <c r="K272" t="s">
        <v>435</v>
      </c>
      <c r="L272">
        <v>510839610</v>
      </c>
      <c r="M272">
        <v>4</v>
      </c>
      <c r="O272" t="s">
        <v>1570</v>
      </c>
      <c r="P272" t="s">
        <v>1571</v>
      </c>
      <c r="Q272" t="s">
        <v>53</v>
      </c>
      <c r="R272" t="s">
        <v>1572</v>
      </c>
      <c r="S272" t="s">
        <v>64</v>
      </c>
      <c r="T272" t="s">
        <v>52</v>
      </c>
      <c r="U272" t="s">
        <v>1573</v>
      </c>
      <c r="V272" s="40" t="s">
        <v>1496</v>
      </c>
      <c r="W272">
        <v>9</v>
      </c>
      <c r="X272">
        <v>170.73</v>
      </c>
      <c r="Y272" t="s">
        <v>1574</v>
      </c>
      <c r="Z272" t="s">
        <v>1575</v>
      </c>
      <c r="AA272" t="s">
        <v>147</v>
      </c>
      <c r="AC272">
        <v>44501</v>
      </c>
      <c r="AD272">
        <v>44547</v>
      </c>
      <c r="AE272" s="39">
        <v>170.73000000000002</v>
      </c>
      <c r="AF272" s="39">
        <v>0</v>
      </c>
      <c r="AG272" s="39">
        <v>170.73000000000002</v>
      </c>
      <c r="AM272">
        <v>24.39</v>
      </c>
      <c r="AN272">
        <v>24.39</v>
      </c>
      <c r="AO272">
        <v>24.39</v>
      </c>
      <c r="AP272">
        <v>24.39</v>
      </c>
      <c r="AQ272">
        <v>24.39</v>
      </c>
      <c r="AR272">
        <v>24.39</v>
      </c>
      <c r="AS272">
        <v>24.39</v>
      </c>
      <c r="BI272" t="s">
        <v>1505</v>
      </c>
      <c r="BJ272" s="4" t="str">
        <f>Table22[[#This Row],[Ofgem ]]</f>
        <v>4"-5"</v>
      </c>
      <c r="BK272" s="4" t="str">
        <f>Table22[[#This Row],[Pressure]]</f>
        <v>LP</v>
      </c>
      <c r="BL272" s="4" t="str">
        <f>Table22[[#This Row],[Pon Category]]</f>
        <v>Policy</v>
      </c>
      <c r="BM272" s="4" t="str">
        <f>Table22[[#This Row],[Tier]]</f>
        <v>T1</v>
      </c>
      <c r="BN272" s="4" t="str">
        <f>Table22[[#This Row],[PON Material]]</f>
        <v>CI</v>
      </c>
      <c r="BO272" s="4" t="str" cm="1">
        <f t="array" ref="BO2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3" spans="1:67" x14ac:dyDescent="0.25">
      <c r="A273" t="s">
        <v>424</v>
      </c>
      <c r="B273" t="s">
        <v>431</v>
      </c>
      <c r="C273" t="s">
        <v>438</v>
      </c>
      <c r="D273" t="s">
        <v>436</v>
      </c>
      <c r="E273" t="s">
        <v>1866</v>
      </c>
      <c r="F273" t="s">
        <v>742</v>
      </c>
      <c r="G273" t="s">
        <v>1880</v>
      </c>
      <c r="H273" t="s">
        <v>657</v>
      </c>
      <c r="I273" t="s">
        <v>1869</v>
      </c>
      <c r="J273" t="s">
        <v>1870</v>
      </c>
      <c r="K273" t="s">
        <v>435</v>
      </c>
      <c r="L273">
        <v>510839611</v>
      </c>
      <c r="M273">
        <v>4</v>
      </c>
      <c r="O273" t="s">
        <v>1570</v>
      </c>
      <c r="P273" t="s">
        <v>1571</v>
      </c>
      <c r="Q273" t="s">
        <v>53</v>
      </c>
      <c r="R273" t="s">
        <v>1572</v>
      </c>
      <c r="S273" t="s">
        <v>64</v>
      </c>
      <c r="T273" t="s">
        <v>52</v>
      </c>
      <c r="U273" t="s">
        <v>1573</v>
      </c>
      <c r="V273" t="s">
        <v>1496</v>
      </c>
      <c r="W273">
        <v>4</v>
      </c>
      <c r="X273">
        <v>34.409999999999997</v>
      </c>
      <c r="Y273" t="s">
        <v>1574</v>
      </c>
      <c r="Z273" t="s">
        <v>1575</v>
      </c>
      <c r="AA273" t="s">
        <v>147</v>
      </c>
      <c r="AC273">
        <v>44501</v>
      </c>
      <c r="AD273">
        <v>44547</v>
      </c>
      <c r="AE273" s="39">
        <v>34.440000000000005</v>
      </c>
      <c r="AF273" s="39">
        <v>0</v>
      </c>
      <c r="AG273" s="39">
        <v>34.440000000000005</v>
      </c>
      <c r="AM273">
        <v>4.92</v>
      </c>
      <c r="AN273">
        <v>4.92</v>
      </c>
      <c r="AO273">
        <v>4.92</v>
      </c>
      <c r="AP273">
        <v>4.92</v>
      </c>
      <c r="AQ273">
        <v>4.92</v>
      </c>
      <c r="AR273">
        <v>4.92</v>
      </c>
      <c r="AS273">
        <v>4.92</v>
      </c>
      <c r="BI273" t="s">
        <v>1505</v>
      </c>
      <c r="BJ273" s="4" t="str">
        <f>Table22[[#This Row],[Ofgem ]]</f>
        <v>4"-5"</v>
      </c>
      <c r="BK273" s="4" t="str">
        <f>Table22[[#This Row],[Pressure]]</f>
        <v>LP</v>
      </c>
      <c r="BL273" s="4" t="str">
        <f>Table22[[#This Row],[Pon Category]]</f>
        <v>Policy</v>
      </c>
      <c r="BM273" s="4" t="str">
        <f>Table22[[#This Row],[Tier]]</f>
        <v>T1</v>
      </c>
      <c r="BN273" s="4" t="str">
        <f>Table22[[#This Row],[PON Material]]</f>
        <v>CI</v>
      </c>
      <c r="BO273" s="4" t="str" cm="1">
        <f t="array" ref="BO2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4" spans="1:67" x14ac:dyDescent="0.25">
      <c r="A274" t="s">
        <v>424</v>
      </c>
      <c r="B274" t="s">
        <v>431</v>
      </c>
      <c r="C274" t="s">
        <v>438</v>
      </c>
      <c r="D274" t="s">
        <v>436</v>
      </c>
      <c r="E274" t="s">
        <v>1866</v>
      </c>
      <c r="F274" t="s">
        <v>742</v>
      </c>
      <c r="G274" t="s">
        <v>1881</v>
      </c>
      <c r="H274" t="s">
        <v>1882</v>
      </c>
      <c r="I274" t="s">
        <v>1869</v>
      </c>
      <c r="J274" t="s">
        <v>1870</v>
      </c>
      <c r="K274" t="s">
        <v>435</v>
      </c>
      <c r="L274">
        <v>510857366</v>
      </c>
      <c r="M274">
        <v>4</v>
      </c>
      <c r="O274" t="s">
        <v>1570</v>
      </c>
      <c r="P274" t="s">
        <v>1571</v>
      </c>
      <c r="Q274" t="s">
        <v>53</v>
      </c>
      <c r="R274" t="s">
        <v>1572</v>
      </c>
      <c r="S274" t="s">
        <v>64</v>
      </c>
      <c r="T274" t="s">
        <v>52</v>
      </c>
      <c r="U274" t="s">
        <v>1573</v>
      </c>
      <c r="V274" s="40" t="s">
        <v>1496</v>
      </c>
      <c r="W274">
        <v>7</v>
      </c>
      <c r="X274">
        <v>73.540000000000006</v>
      </c>
      <c r="Y274" t="s">
        <v>1574</v>
      </c>
      <c r="Z274" t="s">
        <v>1575</v>
      </c>
      <c r="AA274" t="s">
        <v>147</v>
      </c>
      <c r="AC274">
        <v>44501</v>
      </c>
      <c r="AD274">
        <v>44547</v>
      </c>
      <c r="AE274" s="39">
        <v>73.569999999999993</v>
      </c>
      <c r="AF274" s="39">
        <v>0</v>
      </c>
      <c r="AG274" s="39">
        <v>73.569999999999993</v>
      </c>
      <c r="AM274">
        <v>10.51</v>
      </c>
      <c r="AN274">
        <v>10.51</v>
      </c>
      <c r="AO274">
        <v>10.51</v>
      </c>
      <c r="AP274">
        <v>10.51</v>
      </c>
      <c r="AQ274">
        <v>10.51</v>
      </c>
      <c r="AR274">
        <v>10.51</v>
      </c>
      <c r="AS274">
        <v>10.51</v>
      </c>
      <c r="BI274" t="s">
        <v>1505</v>
      </c>
      <c r="BJ274" s="4" t="str">
        <f>Table22[[#This Row],[Ofgem ]]</f>
        <v>4"-5"</v>
      </c>
      <c r="BK274" s="4" t="str">
        <f>Table22[[#This Row],[Pressure]]</f>
        <v>LP</v>
      </c>
      <c r="BL274" s="4" t="str">
        <f>Table22[[#This Row],[Pon Category]]</f>
        <v>Policy</v>
      </c>
      <c r="BM274" s="4" t="str">
        <f>Table22[[#This Row],[Tier]]</f>
        <v>T1</v>
      </c>
      <c r="BN274" s="4" t="str">
        <f>Table22[[#This Row],[PON Material]]</f>
        <v>CI</v>
      </c>
      <c r="BO274" s="4" t="str" cm="1">
        <f t="array" ref="BO2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5" spans="1:67" x14ac:dyDescent="0.25">
      <c r="A275" t="s">
        <v>424</v>
      </c>
      <c r="B275" t="s">
        <v>431</v>
      </c>
      <c r="C275" t="s">
        <v>438</v>
      </c>
      <c r="D275" t="s">
        <v>436</v>
      </c>
      <c r="E275" t="s">
        <v>1866</v>
      </c>
      <c r="F275" t="s">
        <v>742</v>
      </c>
      <c r="G275" t="s">
        <v>1881</v>
      </c>
      <c r="H275" t="s">
        <v>1882</v>
      </c>
      <c r="I275" t="s">
        <v>1869</v>
      </c>
      <c r="J275" t="s">
        <v>1870</v>
      </c>
      <c r="K275" t="s">
        <v>435</v>
      </c>
      <c r="L275">
        <v>510857367</v>
      </c>
      <c r="M275">
        <v>4</v>
      </c>
      <c r="O275" t="s">
        <v>1570</v>
      </c>
      <c r="P275" t="s">
        <v>1571</v>
      </c>
      <c r="Q275" t="s">
        <v>53</v>
      </c>
      <c r="R275" t="s">
        <v>1572</v>
      </c>
      <c r="S275" t="s">
        <v>64</v>
      </c>
      <c r="T275" t="s">
        <v>52</v>
      </c>
      <c r="U275" t="s">
        <v>1573</v>
      </c>
      <c r="V275" s="40" t="s">
        <v>1496</v>
      </c>
      <c r="W275">
        <v>6</v>
      </c>
      <c r="X275">
        <v>39.76</v>
      </c>
      <c r="Y275" t="s">
        <v>1574</v>
      </c>
      <c r="Z275" t="s">
        <v>1575</v>
      </c>
      <c r="AA275" t="s">
        <v>147</v>
      </c>
      <c r="AC275">
        <v>44501</v>
      </c>
      <c r="AD275">
        <v>44547</v>
      </c>
      <c r="AE275" s="39">
        <v>39.76</v>
      </c>
      <c r="AF275" s="39">
        <v>0</v>
      </c>
      <c r="AG275" s="39">
        <v>39.76</v>
      </c>
      <c r="AM275">
        <v>5.68</v>
      </c>
      <c r="AN275">
        <v>5.68</v>
      </c>
      <c r="AO275">
        <v>5.68</v>
      </c>
      <c r="AP275">
        <v>5.68</v>
      </c>
      <c r="AQ275">
        <v>5.68</v>
      </c>
      <c r="AR275">
        <v>5.68</v>
      </c>
      <c r="AS275">
        <v>5.68</v>
      </c>
      <c r="BI275" t="s">
        <v>1505</v>
      </c>
      <c r="BJ275" s="4" t="str">
        <f>Table22[[#This Row],[Ofgem ]]</f>
        <v>4"-5"</v>
      </c>
      <c r="BK275" s="4" t="str">
        <f>Table22[[#This Row],[Pressure]]</f>
        <v>LP</v>
      </c>
      <c r="BL275" s="4" t="str">
        <f>Table22[[#This Row],[Pon Category]]</f>
        <v>Policy</v>
      </c>
      <c r="BM275" s="4" t="str">
        <f>Table22[[#This Row],[Tier]]</f>
        <v>T1</v>
      </c>
      <c r="BN275" s="4" t="str">
        <f>Table22[[#This Row],[PON Material]]</f>
        <v>CI</v>
      </c>
      <c r="BO275" s="4" t="str" cm="1">
        <f t="array" ref="BO2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6" spans="1:67" x14ac:dyDescent="0.25">
      <c r="A276" t="s">
        <v>424</v>
      </c>
      <c r="B276" t="s">
        <v>431</v>
      </c>
      <c r="C276" t="s">
        <v>438</v>
      </c>
      <c r="D276" t="s">
        <v>436</v>
      </c>
      <c r="E276" t="s">
        <v>1866</v>
      </c>
      <c r="F276" t="s">
        <v>1883</v>
      </c>
      <c r="G276" t="s">
        <v>1884</v>
      </c>
      <c r="H276" t="s">
        <v>1885</v>
      </c>
      <c r="I276" t="s">
        <v>1869</v>
      </c>
      <c r="J276" t="s">
        <v>1870</v>
      </c>
      <c r="K276" t="s">
        <v>435</v>
      </c>
      <c r="L276">
        <v>629969013</v>
      </c>
      <c r="M276">
        <v>4</v>
      </c>
      <c r="O276" t="s">
        <v>1570</v>
      </c>
      <c r="P276" t="s">
        <v>1571</v>
      </c>
      <c r="Q276" t="s">
        <v>163</v>
      </c>
      <c r="R276" t="s">
        <v>1572</v>
      </c>
      <c r="S276" t="s">
        <v>64</v>
      </c>
      <c r="T276" t="s">
        <v>52</v>
      </c>
      <c r="U276" t="s">
        <v>1573</v>
      </c>
      <c r="V276" t="s">
        <v>1496</v>
      </c>
      <c r="W276">
        <v>13</v>
      </c>
      <c r="X276">
        <v>3.11</v>
      </c>
      <c r="Y276" t="s">
        <v>1574</v>
      </c>
      <c r="Z276" t="s">
        <v>1575</v>
      </c>
      <c r="AA276" t="s">
        <v>147</v>
      </c>
      <c r="AC276">
        <v>44565</v>
      </c>
      <c r="AD276">
        <v>44589</v>
      </c>
      <c r="AE276" s="39">
        <v>0</v>
      </c>
      <c r="AF276" s="39">
        <v>3.12</v>
      </c>
      <c r="AG276" s="39">
        <v>3.12</v>
      </c>
      <c r="AV276">
        <v>0.78</v>
      </c>
      <c r="AW276">
        <v>0.78</v>
      </c>
      <c r="AX276">
        <v>0.78</v>
      </c>
      <c r="AY276">
        <v>0.78</v>
      </c>
      <c r="BI276" t="s">
        <v>1505</v>
      </c>
      <c r="BJ276" s="4" t="str">
        <f>Table22[[#This Row],[Ofgem ]]</f>
        <v>4"-5"</v>
      </c>
      <c r="BK276" s="4" t="str">
        <f>Table22[[#This Row],[Pressure]]</f>
        <v>LP</v>
      </c>
      <c r="BL276" s="4" t="str">
        <f>Table22[[#This Row],[Pon Category]]</f>
        <v>Policy</v>
      </c>
      <c r="BM276" s="4" t="str">
        <f>Table22[[#This Row],[Tier]]</f>
        <v>T1</v>
      </c>
      <c r="BN276" s="4" t="str">
        <f>Table22[[#This Row],[PON Material]]</f>
        <v>SI</v>
      </c>
      <c r="BO276" s="4" t="str" cm="1">
        <f t="array" ref="BO2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7" spans="1:67" x14ac:dyDescent="0.25">
      <c r="A277" t="s">
        <v>424</v>
      </c>
      <c r="B277" t="s">
        <v>431</v>
      </c>
      <c r="C277" t="s">
        <v>438</v>
      </c>
      <c r="D277" t="s">
        <v>436</v>
      </c>
      <c r="E277" t="s">
        <v>1866</v>
      </c>
      <c r="F277" t="s">
        <v>1883</v>
      </c>
      <c r="G277" t="s">
        <v>1884</v>
      </c>
      <c r="H277" t="s">
        <v>1885</v>
      </c>
      <c r="I277" t="s">
        <v>1869</v>
      </c>
      <c r="J277" t="s">
        <v>1870</v>
      </c>
      <c r="K277" t="s">
        <v>435</v>
      </c>
      <c r="L277">
        <v>220000389326</v>
      </c>
      <c r="M277">
        <v>6</v>
      </c>
      <c r="O277" t="s">
        <v>1570</v>
      </c>
      <c r="P277" t="s">
        <v>1571</v>
      </c>
      <c r="Q277" t="s">
        <v>53</v>
      </c>
      <c r="R277" t="s">
        <v>1572</v>
      </c>
      <c r="S277" t="s">
        <v>64</v>
      </c>
      <c r="T277" t="s">
        <v>52</v>
      </c>
      <c r="U277" t="s">
        <v>1573</v>
      </c>
      <c r="V277" t="s">
        <v>1496</v>
      </c>
      <c r="W277">
        <v>6</v>
      </c>
      <c r="X277">
        <v>244.4</v>
      </c>
      <c r="Y277" t="s">
        <v>1574</v>
      </c>
      <c r="Z277" t="s">
        <v>1575</v>
      </c>
      <c r="AA277" t="s">
        <v>147</v>
      </c>
      <c r="AC277">
        <v>44565</v>
      </c>
      <c r="AD277">
        <v>44589</v>
      </c>
      <c r="AE277" s="39">
        <v>0</v>
      </c>
      <c r="AF277" s="39">
        <v>244.4</v>
      </c>
      <c r="AG277" s="39">
        <v>244.4</v>
      </c>
      <c r="AV277">
        <v>61.1</v>
      </c>
      <c r="AW277">
        <v>61.1</v>
      </c>
      <c r="AX277">
        <v>61.1</v>
      </c>
      <c r="AY277">
        <v>61.1</v>
      </c>
      <c r="BI277" t="s">
        <v>1505</v>
      </c>
      <c r="BJ277" s="4" t="str">
        <f>Table22[[#This Row],[Ofgem ]]</f>
        <v>4"-5"</v>
      </c>
      <c r="BK277" s="4" t="str">
        <f>Table22[[#This Row],[Pressure]]</f>
        <v>LP</v>
      </c>
      <c r="BL277" s="4" t="str">
        <f>Table22[[#This Row],[Pon Category]]</f>
        <v>Policy</v>
      </c>
      <c r="BM277" s="4" t="str">
        <f>Table22[[#This Row],[Tier]]</f>
        <v>T1</v>
      </c>
      <c r="BN277" s="4" t="str">
        <f>Table22[[#This Row],[PON Material]]</f>
        <v>CI</v>
      </c>
      <c r="BO277" s="4" t="str" cm="1">
        <f t="array" ref="BO2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8" spans="1:67" x14ac:dyDescent="0.25">
      <c r="A278" t="s">
        <v>424</v>
      </c>
      <c r="B278" t="s">
        <v>431</v>
      </c>
      <c r="C278" t="s">
        <v>438</v>
      </c>
      <c r="D278" t="s">
        <v>436</v>
      </c>
      <c r="E278" t="s">
        <v>1866</v>
      </c>
      <c r="F278" t="s">
        <v>1883</v>
      </c>
      <c r="G278" t="s">
        <v>1886</v>
      </c>
      <c r="H278" t="s">
        <v>1887</v>
      </c>
      <c r="I278" t="s">
        <v>1869</v>
      </c>
      <c r="J278" t="s">
        <v>1870</v>
      </c>
      <c r="K278" t="s">
        <v>435</v>
      </c>
      <c r="L278">
        <v>510896219</v>
      </c>
      <c r="M278">
        <v>4</v>
      </c>
      <c r="O278" t="s">
        <v>1570</v>
      </c>
      <c r="P278" t="s">
        <v>1571</v>
      </c>
      <c r="Q278" t="s">
        <v>163</v>
      </c>
      <c r="R278" t="s">
        <v>1572</v>
      </c>
      <c r="S278" t="s">
        <v>64</v>
      </c>
      <c r="T278" t="s">
        <v>52</v>
      </c>
      <c r="U278" t="s">
        <v>1573</v>
      </c>
      <c r="V278" t="s">
        <v>1496</v>
      </c>
      <c r="W278">
        <v>29</v>
      </c>
      <c r="X278">
        <v>154.22999999999999</v>
      </c>
      <c r="Y278" t="s">
        <v>1574</v>
      </c>
      <c r="Z278" t="s">
        <v>1575</v>
      </c>
      <c r="AA278" t="s">
        <v>147</v>
      </c>
      <c r="AC278">
        <v>44565</v>
      </c>
      <c r="AD278">
        <v>44589</v>
      </c>
      <c r="AE278" s="39">
        <v>0</v>
      </c>
      <c r="AF278" s="39">
        <v>154.24</v>
      </c>
      <c r="AG278" s="39">
        <v>154.24</v>
      </c>
      <c r="AV278">
        <v>38.56</v>
      </c>
      <c r="AW278">
        <v>38.56</v>
      </c>
      <c r="AX278">
        <v>38.56</v>
      </c>
      <c r="AY278">
        <v>38.56</v>
      </c>
      <c r="BI278" t="s">
        <v>1505</v>
      </c>
      <c r="BJ278" s="4" t="str">
        <f>Table22[[#This Row],[Ofgem ]]</f>
        <v>4"-5"</v>
      </c>
      <c r="BK278" s="4" t="str">
        <f>Table22[[#This Row],[Pressure]]</f>
        <v>LP</v>
      </c>
      <c r="BL278" s="4" t="str">
        <f>Table22[[#This Row],[Pon Category]]</f>
        <v>Policy</v>
      </c>
      <c r="BM278" s="4" t="str">
        <f>Table22[[#This Row],[Tier]]</f>
        <v>T1</v>
      </c>
      <c r="BN278" s="4" t="str">
        <f>Table22[[#This Row],[PON Material]]</f>
        <v>SI</v>
      </c>
      <c r="BO278" s="4" t="str" cm="1">
        <f t="array" ref="BO2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79" spans="1:67" x14ac:dyDescent="0.25">
      <c r="A279" t="s">
        <v>424</v>
      </c>
      <c r="B279" t="s">
        <v>431</v>
      </c>
      <c r="C279" t="s">
        <v>438</v>
      </c>
      <c r="D279" t="s">
        <v>436</v>
      </c>
      <c r="E279" t="s">
        <v>1866</v>
      </c>
      <c r="F279" t="s">
        <v>1883</v>
      </c>
      <c r="G279" t="s">
        <v>1886</v>
      </c>
      <c r="H279" t="s">
        <v>1887</v>
      </c>
      <c r="I279" t="s">
        <v>1869</v>
      </c>
      <c r="J279" t="s">
        <v>1870</v>
      </c>
      <c r="K279" t="s">
        <v>435</v>
      </c>
      <c r="L279">
        <v>510896220</v>
      </c>
      <c r="M279">
        <v>4</v>
      </c>
      <c r="O279" t="s">
        <v>1570</v>
      </c>
      <c r="P279" t="s">
        <v>1571</v>
      </c>
      <c r="Q279" t="s">
        <v>163</v>
      </c>
      <c r="R279" t="s">
        <v>1572</v>
      </c>
      <c r="S279" t="s">
        <v>64</v>
      </c>
      <c r="T279" t="s">
        <v>52</v>
      </c>
      <c r="U279" t="s">
        <v>1573</v>
      </c>
      <c r="V279" t="s">
        <v>1496</v>
      </c>
      <c r="W279">
        <v>27</v>
      </c>
      <c r="X279">
        <v>119.06</v>
      </c>
      <c r="Y279" t="s">
        <v>1574</v>
      </c>
      <c r="Z279" t="s">
        <v>1575</v>
      </c>
      <c r="AA279" t="s">
        <v>147</v>
      </c>
      <c r="AC279">
        <v>44565</v>
      </c>
      <c r="AD279">
        <v>44589</v>
      </c>
      <c r="AE279" s="39">
        <v>0</v>
      </c>
      <c r="AF279" s="39">
        <v>119.08</v>
      </c>
      <c r="AG279" s="39">
        <v>119.08</v>
      </c>
      <c r="AV279">
        <v>29.77</v>
      </c>
      <c r="AW279">
        <v>29.77</v>
      </c>
      <c r="AX279">
        <v>29.77</v>
      </c>
      <c r="AY279">
        <v>29.77</v>
      </c>
      <c r="BI279" t="s">
        <v>1505</v>
      </c>
      <c r="BJ279" s="4" t="str">
        <f>Table22[[#This Row],[Ofgem ]]</f>
        <v>4"-5"</v>
      </c>
      <c r="BK279" s="4" t="str">
        <f>Table22[[#This Row],[Pressure]]</f>
        <v>LP</v>
      </c>
      <c r="BL279" s="4" t="str">
        <f>Table22[[#This Row],[Pon Category]]</f>
        <v>Policy</v>
      </c>
      <c r="BM279" s="4" t="str">
        <f>Table22[[#This Row],[Tier]]</f>
        <v>T1</v>
      </c>
      <c r="BN279" s="4" t="str">
        <f>Table22[[#This Row],[PON Material]]</f>
        <v>SI</v>
      </c>
      <c r="BO279" s="4" t="str" cm="1">
        <f t="array" ref="BO2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0" spans="1:67" x14ac:dyDescent="0.25">
      <c r="A280" t="s">
        <v>424</v>
      </c>
      <c r="B280" t="s">
        <v>431</v>
      </c>
      <c r="C280" t="s">
        <v>438</v>
      </c>
      <c r="D280" t="s">
        <v>436</v>
      </c>
      <c r="E280" t="s">
        <v>1866</v>
      </c>
      <c r="F280" t="s">
        <v>1888</v>
      </c>
      <c r="G280" t="s">
        <v>1889</v>
      </c>
      <c r="H280" t="s">
        <v>1890</v>
      </c>
      <c r="I280" t="s">
        <v>1869</v>
      </c>
      <c r="J280" t="s">
        <v>1870</v>
      </c>
      <c r="K280" t="s">
        <v>435</v>
      </c>
      <c r="L280">
        <v>510899953</v>
      </c>
      <c r="M280">
        <v>6</v>
      </c>
      <c r="O280" t="s">
        <v>1570</v>
      </c>
      <c r="P280" t="s">
        <v>1571</v>
      </c>
      <c r="Q280" t="s">
        <v>53</v>
      </c>
      <c r="R280" t="s">
        <v>1572</v>
      </c>
      <c r="S280" t="s">
        <v>64</v>
      </c>
      <c r="T280" t="s">
        <v>52</v>
      </c>
      <c r="U280" t="s">
        <v>1573</v>
      </c>
      <c r="V280" t="s">
        <v>1496</v>
      </c>
      <c r="W280">
        <v>4</v>
      </c>
      <c r="X280">
        <v>11.64</v>
      </c>
      <c r="Y280" t="s">
        <v>1574</v>
      </c>
      <c r="Z280" t="s">
        <v>1575</v>
      </c>
      <c r="AA280" t="s">
        <v>147</v>
      </c>
      <c r="AC280">
        <v>44592</v>
      </c>
      <c r="AD280">
        <v>44666</v>
      </c>
      <c r="AE280" s="39">
        <v>0</v>
      </c>
      <c r="AF280" s="39">
        <v>9.5400000000000027</v>
      </c>
      <c r="AG280" s="39">
        <v>9.5400000000000027</v>
      </c>
      <c r="AZ280">
        <v>1.06</v>
      </c>
      <c r="BA280">
        <v>1.06</v>
      </c>
      <c r="BB280">
        <v>1.06</v>
      </c>
      <c r="BC280">
        <v>1.06</v>
      </c>
      <c r="BD280">
        <v>1.06</v>
      </c>
      <c r="BE280">
        <v>1.06</v>
      </c>
      <c r="BF280">
        <v>1.06</v>
      </c>
      <c r="BG280">
        <v>1.06</v>
      </c>
      <c r="BH280">
        <v>1.06</v>
      </c>
      <c r="BI280" t="s">
        <v>1505</v>
      </c>
      <c r="BJ280" s="4" t="str">
        <f>Table22[[#This Row],[Ofgem ]]</f>
        <v>4"-5"</v>
      </c>
      <c r="BK280" s="4" t="str">
        <f>Table22[[#This Row],[Pressure]]</f>
        <v>LP</v>
      </c>
      <c r="BL280" s="4" t="str">
        <f>Table22[[#This Row],[Pon Category]]</f>
        <v>Policy</v>
      </c>
      <c r="BM280" s="4" t="str">
        <f>Table22[[#This Row],[Tier]]</f>
        <v>T1</v>
      </c>
      <c r="BN280" s="4" t="str">
        <f>Table22[[#This Row],[PON Material]]</f>
        <v>CI</v>
      </c>
      <c r="BO280" s="4" t="str" cm="1">
        <f t="array" ref="BO2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1" spans="1:67" x14ac:dyDescent="0.25">
      <c r="A281" t="s">
        <v>424</v>
      </c>
      <c r="B281" t="s">
        <v>431</v>
      </c>
      <c r="C281" t="s">
        <v>438</v>
      </c>
      <c r="D281" t="s">
        <v>436</v>
      </c>
      <c r="E281" t="s">
        <v>1866</v>
      </c>
      <c r="F281" t="s">
        <v>1888</v>
      </c>
      <c r="G281" t="s">
        <v>1889</v>
      </c>
      <c r="H281" t="s">
        <v>1890</v>
      </c>
      <c r="I281" t="s">
        <v>1869</v>
      </c>
      <c r="J281" t="s">
        <v>1870</v>
      </c>
      <c r="K281" t="s">
        <v>435</v>
      </c>
      <c r="L281">
        <v>510899955</v>
      </c>
      <c r="M281">
        <v>4</v>
      </c>
      <c r="O281" t="s">
        <v>1570</v>
      </c>
      <c r="P281" t="s">
        <v>1571</v>
      </c>
      <c r="Q281" t="s">
        <v>53</v>
      </c>
      <c r="R281" t="s">
        <v>1572</v>
      </c>
      <c r="S281" t="s">
        <v>64</v>
      </c>
      <c r="T281" t="s">
        <v>52</v>
      </c>
      <c r="U281" t="s">
        <v>1573</v>
      </c>
      <c r="V281" t="s">
        <v>1496</v>
      </c>
      <c r="W281">
        <v>27</v>
      </c>
      <c r="X281">
        <v>621.20000000000005</v>
      </c>
      <c r="Y281" t="s">
        <v>1574</v>
      </c>
      <c r="Z281" t="s">
        <v>1575</v>
      </c>
      <c r="AA281" t="s">
        <v>147</v>
      </c>
      <c r="AC281">
        <v>44592</v>
      </c>
      <c r="AD281">
        <v>44666</v>
      </c>
      <c r="AE281" s="39">
        <v>0</v>
      </c>
      <c r="AF281" s="39">
        <v>508.23000000000013</v>
      </c>
      <c r="AG281" s="39">
        <v>508.23000000000013</v>
      </c>
      <c r="AZ281">
        <v>56.47</v>
      </c>
      <c r="BA281">
        <v>56.47</v>
      </c>
      <c r="BB281">
        <v>56.47</v>
      </c>
      <c r="BC281">
        <v>56.47</v>
      </c>
      <c r="BD281">
        <v>56.47</v>
      </c>
      <c r="BE281">
        <v>56.47</v>
      </c>
      <c r="BF281">
        <v>56.47</v>
      </c>
      <c r="BG281">
        <v>56.47</v>
      </c>
      <c r="BH281">
        <v>56.47</v>
      </c>
      <c r="BI281" t="s">
        <v>1505</v>
      </c>
      <c r="BJ281" s="4" t="str">
        <f>Table22[[#This Row],[Ofgem ]]</f>
        <v>4"-5"</v>
      </c>
      <c r="BK281" s="4" t="str">
        <f>Table22[[#This Row],[Pressure]]</f>
        <v>LP</v>
      </c>
      <c r="BL281" s="4" t="str">
        <f>Table22[[#This Row],[Pon Category]]</f>
        <v>Policy</v>
      </c>
      <c r="BM281" s="4" t="str">
        <f>Table22[[#This Row],[Tier]]</f>
        <v>T1</v>
      </c>
      <c r="BN281" s="4" t="str">
        <f>Table22[[#This Row],[PON Material]]</f>
        <v>CI</v>
      </c>
      <c r="BO281" s="4" t="str" cm="1">
        <f t="array" ref="BO2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2" spans="1:67" x14ac:dyDescent="0.25">
      <c r="A282" t="s">
        <v>424</v>
      </c>
      <c r="B282" t="s">
        <v>431</v>
      </c>
      <c r="C282" t="s">
        <v>438</v>
      </c>
      <c r="D282" t="s">
        <v>436</v>
      </c>
      <c r="E282" t="s">
        <v>1866</v>
      </c>
      <c r="F282" t="s">
        <v>1888</v>
      </c>
      <c r="G282" t="s">
        <v>1889</v>
      </c>
      <c r="H282" t="s">
        <v>1890</v>
      </c>
      <c r="I282" t="s">
        <v>1869</v>
      </c>
      <c r="J282" t="s">
        <v>1870</v>
      </c>
      <c r="K282" t="s">
        <v>435</v>
      </c>
      <c r="L282">
        <v>510899958</v>
      </c>
      <c r="M282">
        <v>6</v>
      </c>
      <c r="O282" t="s">
        <v>1570</v>
      </c>
      <c r="P282" t="s">
        <v>1571</v>
      </c>
      <c r="Q282" t="s">
        <v>53</v>
      </c>
      <c r="R282" t="s">
        <v>1572</v>
      </c>
      <c r="S282" t="s">
        <v>64</v>
      </c>
      <c r="T282" t="s">
        <v>52</v>
      </c>
      <c r="U282" t="s">
        <v>1573</v>
      </c>
      <c r="V282" t="s">
        <v>1496</v>
      </c>
      <c r="W282">
        <v>1</v>
      </c>
      <c r="X282">
        <v>111.73</v>
      </c>
      <c r="Y282" t="s">
        <v>1574</v>
      </c>
      <c r="Z282" t="s">
        <v>1575</v>
      </c>
      <c r="AA282" t="s">
        <v>147</v>
      </c>
      <c r="AC282">
        <v>44592</v>
      </c>
      <c r="AD282">
        <v>44666</v>
      </c>
      <c r="AE282" s="39">
        <v>0</v>
      </c>
      <c r="AF282" s="39">
        <v>91.439999999999984</v>
      </c>
      <c r="AG282" s="39">
        <v>91.439999999999984</v>
      </c>
      <c r="AZ282">
        <v>10.16</v>
      </c>
      <c r="BA282">
        <v>10.16</v>
      </c>
      <c r="BB282">
        <v>10.16</v>
      </c>
      <c r="BC282">
        <v>10.16</v>
      </c>
      <c r="BD282">
        <v>10.16</v>
      </c>
      <c r="BE282">
        <v>10.16</v>
      </c>
      <c r="BF282">
        <v>10.16</v>
      </c>
      <c r="BG282">
        <v>10.16</v>
      </c>
      <c r="BH282">
        <v>10.16</v>
      </c>
      <c r="BI282" t="s">
        <v>1505</v>
      </c>
      <c r="BJ282" s="4" t="str">
        <f>Table22[[#This Row],[Ofgem ]]</f>
        <v>4"-5"</v>
      </c>
      <c r="BK282" s="4" t="str">
        <f>Table22[[#This Row],[Pressure]]</f>
        <v>LP</v>
      </c>
      <c r="BL282" s="4" t="str">
        <f>Table22[[#This Row],[Pon Category]]</f>
        <v>Policy</v>
      </c>
      <c r="BM282" s="4" t="str">
        <f>Table22[[#This Row],[Tier]]</f>
        <v>T1</v>
      </c>
      <c r="BN282" s="4" t="str">
        <f>Table22[[#This Row],[PON Material]]</f>
        <v>CI</v>
      </c>
      <c r="BO282" s="4" t="str" cm="1">
        <f t="array" ref="BO2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3" spans="1:67" x14ac:dyDescent="0.25">
      <c r="A283" t="s">
        <v>424</v>
      </c>
      <c r="B283" t="s">
        <v>431</v>
      </c>
      <c r="C283" t="s">
        <v>438</v>
      </c>
      <c r="D283" t="s">
        <v>436</v>
      </c>
      <c r="E283" t="s">
        <v>1866</v>
      </c>
      <c r="F283" t="s">
        <v>1888</v>
      </c>
      <c r="G283" t="s">
        <v>1889</v>
      </c>
      <c r="H283" t="s">
        <v>1890</v>
      </c>
      <c r="I283" t="s">
        <v>1869</v>
      </c>
      <c r="J283" t="s">
        <v>1870</v>
      </c>
      <c r="K283" t="s">
        <v>435</v>
      </c>
      <c r="L283">
        <v>510899966</v>
      </c>
      <c r="M283">
        <v>6</v>
      </c>
      <c r="O283" t="s">
        <v>1570</v>
      </c>
      <c r="P283" t="s">
        <v>1571</v>
      </c>
      <c r="Q283" t="s">
        <v>53</v>
      </c>
      <c r="R283" t="s">
        <v>1572</v>
      </c>
      <c r="S283" t="s">
        <v>64</v>
      </c>
      <c r="T283" t="s">
        <v>52</v>
      </c>
      <c r="U283" t="s">
        <v>1573</v>
      </c>
      <c r="V283" t="s">
        <v>1496</v>
      </c>
      <c r="W283">
        <v>10</v>
      </c>
      <c r="X283">
        <v>754.98</v>
      </c>
      <c r="Y283" t="s">
        <v>1574</v>
      </c>
      <c r="Z283" t="s">
        <v>1575</v>
      </c>
      <c r="AA283" t="s">
        <v>147</v>
      </c>
      <c r="AC283">
        <v>44592</v>
      </c>
      <c r="AD283">
        <v>44666</v>
      </c>
      <c r="AE283" s="39">
        <v>0</v>
      </c>
      <c r="AF283" s="39">
        <v>617.66999999999996</v>
      </c>
      <c r="AG283" s="39">
        <v>617.66999999999996</v>
      </c>
      <c r="AZ283">
        <v>68.63</v>
      </c>
      <c r="BA283">
        <v>68.63</v>
      </c>
      <c r="BB283">
        <v>68.63</v>
      </c>
      <c r="BC283">
        <v>68.63</v>
      </c>
      <c r="BD283">
        <v>68.63</v>
      </c>
      <c r="BE283">
        <v>68.63</v>
      </c>
      <c r="BF283">
        <v>68.63</v>
      </c>
      <c r="BG283">
        <v>68.63</v>
      </c>
      <c r="BH283">
        <v>68.63</v>
      </c>
      <c r="BI283" t="s">
        <v>1505</v>
      </c>
      <c r="BJ283" s="4" t="str">
        <f>Table22[[#This Row],[Ofgem ]]</f>
        <v>4"-5"</v>
      </c>
      <c r="BK283" s="4" t="str">
        <f>Table22[[#This Row],[Pressure]]</f>
        <v>LP</v>
      </c>
      <c r="BL283" s="4" t="str">
        <f>Table22[[#This Row],[Pon Category]]</f>
        <v>Policy</v>
      </c>
      <c r="BM283" s="4" t="str">
        <f>Table22[[#This Row],[Tier]]</f>
        <v>T1</v>
      </c>
      <c r="BN283" s="4" t="str">
        <f>Table22[[#This Row],[PON Material]]</f>
        <v>CI</v>
      </c>
      <c r="BO283" s="4" t="str" cm="1">
        <f t="array" ref="BO2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4" spans="1:67" x14ac:dyDescent="0.25">
      <c r="A284" t="s">
        <v>424</v>
      </c>
      <c r="B284" t="s">
        <v>431</v>
      </c>
      <c r="C284" t="s">
        <v>438</v>
      </c>
      <c r="D284" t="s">
        <v>436</v>
      </c>
      <c r="E284" t="s">
        <v>1866</v>
      </c>
      <c r="F284" t="s">
        <v>1888</v>
      </c>
      <c r="G284" t="s">
        <v>1889</v>
      </c>
      <c r="H284" t="s">
        <v>1890</v>
      </c>
      <c r="I284" t="s">
        <v>1869</v>
      </c>
      <c r="J284" t="s">
        <v>1870</v>
      </c>
      <c r="K284" t="s">
        <v>435</v>
      </c>
      <c r="L284">
        <v>220000243842</v>
      </c>
      <c r="M284">
        <v>4</v>
      </c>
      <c r="O284" t="s">
        <v>1570</v>
      </c>
      <c r="P284" t="s">
        <v>1571</v>
      </c>
      <c r="Q284" t="s">
        <v>53</v>
      </c>
      <c r="R284" t="s">
        <v>1572</v>
      </c>
      <c r="S284" t="s">
        <v>64</v>
      </c>
      <c r="T284" t="s">
        <v>52</v>
      </c>
      <c r="U284" t="s">
        <v>1573</v>
      </c>
      <c r="V284" s="40" t="s">
        <v>1496</v>
      </c>
      <c r="W284">
        <v>4</v>
      </c>
      <c r="X284">
        <v>3.76</v>
      </c>
      <c r="Y284" t="s">
        <v>1574</v>
      </c>
      <c r="Z284" t="s">
        <v>1575</v>
      </c>
      <c r="AA284" t="s">
        <v>147</v>
      </c>
      <c r="AC284">
        <v>44592</v>
      </c>
      <c r="AD284">
        <v>44666</v>
      </c>
      <c r="AE284" s="39">
        <v>0</v>
      </c>
      <c r="AF284" s="39">
        <v>3.0599999999999996</v>
      </c>
      <c r="AG284" s="39">
        <v>3.0599999999999996</v>
      </c>
      <c r="AZ284">
        <v>0.34</v>
      </c>
      <c r="BA284">
        <v>0.34</v>
      </c>
      <c r="BB284">
        <v>0.34</v>
      </c>
      <c r="BC284">
        <v>0.34</v>
      </c>
      <c r="BD284">
        <v>0.34</v>
      </c>
      <c r="BE284">
        <v>0.34</v>
      </c>
      <c r="BF284">
        <v>0.34</v>
      </c>
      <c r="BG284">
        <v>0.34</v>
      </c>
      <c r="BH284">
        <v>0.34</v>
      </c>
      <c r="BI284" t="s">
        <v>1505</v>
      </c>
      <c r="BJ284" s="4" t="str">
        <f>Table22[[#This Row],[Ofgem ]]</f>
        <v>4"-5"</v>
      </c>
      <c r="BK284" s="4" t="str">
        <f>Table22[[#This Row],[Pressure]]</f>
        <v>LP</v>
      </c>
      <c r="BL284" s="4" t="str">
        <f>Table22[[#This Row],[Pon Category]]</f>
        <v>Policy</v>
      </c>
      <c r="BM284" s="4" t="str">
        <f>Table22[[#This Row],[Tier]]</f>
        <v>T1</v>
      </c>
      <c r="BN284" s="4" t="str">
        <f>Table22[[#This Row],[PON Material]]</f>
        <v>CI</v>
      </c>
      <c r="BO284" s="4" t="str" cm="1">
        <f t="array" ref="BO2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5" spans="1:67" x14ac:dyDescent="0.25">
      <c r="A285" t="s">
        <v>424</v>
      </c>
      <c r="B285" t="s">
        <v>431</v>
      </c>
      <c r="C285" t="s">
        <v>438</v>
      </c>
      <c r="D285" t="s">
        <v>436</v>
      </c>
      <c r="E285" t="s">
        <v>1866</v>
      </c>
      <c r="F285" t="s">
        <v>1888</v>
      </c>
      <c r="G285" t="s">
        <v>1889</v>
      </c>
      <c r="H285" t="s">
        <v>1890</v>
      </c>
      <c r="I285" t="s">
        <v>1869</v>
      </c>
      <c r="J285" t="s">
        <v>1870</v>
      </c>
      <c r="K285" t="s">
        <v>435</v>
      </c>
      <c r="L285">
        <v>220000321118</v>
      </c>
      <c r="M285">
        <v>4</v>
      </c>
      <c r="O285" t="s">
        <v>1570</v>
      </c>
      <c r="P285" t="s">
        <v>1571</v>
      </c>
      <c r="Q285" t="s">
        <v>53</v>
      </c>
      <c r="R285" t="s">
        <v>1572</v>
      </c>
      <c r="S285" t="s">
        <v>64</v>
      </c>
      <c r="T285" t="s">
        <v>52</v>
      </c>
      <c r="U285" t="s">
        <v>1573</v>
      </c>
      <c r="V285" t="s">
        <v>1496</v>
      </c>
      <c r="W285">
        <v>3</v>
      </c>
      <c r="X285">
        <v>2.85</v>
      </c>
      <c r="Y285" t="s">
        <v>1574</v>
      </c>
      <c r="Z285" t="s">
        <v>1575</v>
      </c>
      <c r="AA285" t="s">
        <v>147</v>
      </c>
      <c r="AC285">
        <v>44592</v>
      </c>
      <c r="AD285">
        <v>44666</v>
      </c>
      <c r="AE285" s="39">
        <v>0</v>
      </c>
      <c r="AF285" s="39">
        <v>2.34</v>
      </c>
      <c r="AG285" s="39">
        <v>2.34</v>
      </c>
      <c r="AZ285">
        <v>0.26</v>
      </c>
      <c r="BA285">
        <v>0.26</v>
      </c>
      <c r="BB285">
        <v>0.26</v>
      </c>
      <c r="BC285">
        <v>0.26</v>
      </c>
      <c r="BD285">
        <v>0.26</v>
      </c>
      <c r="BE285">
        <v>0.26</v>
      </c>
      <c r="BF285">
        <v>0.26</v>
      </c>
      <c r="BG285">
        <v>0.26</v>
      </c>
      <c r="BH285">
        <v>0.26</v>
      </c>
      <c r="BI285" t="s">
        <v>1505</v>
      </c>
      <c r="BJ285" s="4" t="str">
        <f>Table22[[#This Row],[Ofgem ]]</f>
        <v>4"-5"</v>
      </c>
      <c r="BK285" s="4" t="str">
        <f>Table22[[#This Row],[Pressure]]</f>
        <v>LP</v>
      </c>
      <c r="BL285" s="4" t="str">
        <f>Table22[[#This Row],[Pon Category]]</f>
        <v>Policy</v>
      </c>
      <c r="BM285" s="4" t="str">
        <f>Table22[[#This Row],[Tier]]</f>
        <v>T1</v>
      </c>
      <c r="BN285" s="4" t="str">
        <f>Table22[[#This Row],[PON Material]]</f>
        <v>CI</v>
      </c>
      <c r="BO285" s="4" t="str" cm="1">
        <f t="array" ref="BO2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6" spans="1:67" x14ac:dyDescent="0.25">
      <c r="A286" t="s">
        <v>424</v>
      </c>
      <c r="B286" t="s">
        <v>431</v>
      </c>
      <c r="C286" t="s">
        <v>438</v>
      </c>
      <c r="D286" t="s">
        <v>436</v>
      </c>
      <c r="E286" t="s">
        <v>1866</v>
      </c>
      <c r="F286" t="s">
        <v>1888</v>
      </c>
      <c r="G286" t="s">
        <v>1889</v>
      </c>
      <c r="H286" t="s">
        <v>1890</v>
      </c>
      <c r="I286" t="s">
        <v>1869</v>
      </c>
      <c r="J286" t="s">
        <v>1870</v>
      </c>
      <c r="K286" t="s">
        <v>435</v>
      </c>
      <c r="L286">
        <v>220000351537</v>
      </c>
      <c r="M286">
        <v>4</v>
      </c>
      <c r="O286" t="s">
        <v>1570</v>
      </c>
      <c r="P286" t="s">
        <v>1571</v>
      </c>
      <c r="Q286" t="s">
        <v>53</v>
      </c>
      <c r="R286" t="s">
        <v>1572</v>
      </c>
      <c r="S286" t="s">
        <v>64</v>
      </c>
      <c r="T286" t="s">
        <v>52</v>
      </c>
      <c r="U286" t="s">
        <v>1573</v>
      </c>
      <c r="V286" t="s">
        <v>1496</v>
      </c>
      <c r="W286">
        <v>3</v>
      </c>
      <c r="X286">
        <v>7.72</v>
      </c>
      <c r="Y286" t="s">
        <v>1574</v>
      </c>
      <c r="Z286" t="s">
        <v>1575</v>
      </c>
      <c r="AA286" t="s">
        <v>147</v>
      </c>
      <c r="AC286">
        <v>44592</v>
      </c>
      <c r="AD286">
        <v>44666</v>
      </c>
      <c r="AE286" s="39">
        <v>0</v>
      </c>
      <c r="AF286" s="39">
        <v>6.3000000000000007</v>
      </c>
      <c r="AG286" s="39">
        <v>6.3000000000000007</v>
      </c>
      <c r="AZ286">
        <v>0.7</v>
      </c>
      <c r="BA286">
        <v>0.7</v>
      </c>
      <c r="BB286">
        <v>0.7</v>
      </c>
      <c r="BC286">
        <v>0.7</v>
      </c>
      <c r="BD286">
        <v>0.7</v>
      </c>
      <c r="BE286">
        <v>0.7</v>
      </c>
      <c r="BF286">
        <v>0.7</v>
      </c>
      <c r="BG286">
        <v>0.7</v>
      </c>
      <c r="BH286">
        <v>0.7</v>
      </c>
      <c r="BI286" t="s">
        <v>1505</v>
      </c>
      <c r="BJ286" s="4" t="str">
        <f>Table22[[#This Row],[Ofgem ]]</f>
        <v>4"-5"</v>
      </c>
      <c r="BK286" s="4" t="str">
        <f>Table22[[#This Row],[Pressure]]</f>
        <v>LP</v>
      </c>
      <c r="BL286" s="4" t="str">
        <f>Table22[[#This Row],[Pon Category]]</f>
        <v>Policy</v>
      </c>
      <c r="BM286" s="4" t="str">
        <f>Table22[[#This Row],[Tier]]</f>
        <v>T1</v>
      </c>
      <c r="BN286" s="4" t="str">
        <f>Table22[[#This Row],[PON Material]]</f>
        <v>CI</v>
      </c>
      <c r="BO286" s="4" t="str" cm="1">
        <f t="array" ref="BO2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7" spans="1:67" x14ac:dyDescent="0.25">
      <c r="A287" t="s">
        <v>424</v>
      </c>
      <c r="B287" t="s">
        <v>431</v>
      </c>
      <c r="C287" t="s">
        <v>438</v>
      </c>
      <c r="D287" t="s">
        <v>436</v>
      </c>
      <c r="E287" t="s">
        <v>1866</v>
      </c>
      <c r="F287" t="s">
        <v>1888</v>
      </c>
      <c r="G287" t="s">
        <v>1891</v>
      </c>
      <c r="H287" t="s">
        <v>1892</v>
      </c>
      <c r="I287" t="s">
        <v>1869</v>
      </c>
      <c r="J287" t="s">
        <v>1870</v>
      </c>
      <c r="K287" t="s">
        <v>435</v>
      </c>
      <c r="L287">
        <v>220001644829</v>
      </c>
      <c r="M287">
        <v>4</v>
      </c>
      <c r="O287" t="s">
        <v>1570</v>
      </c>
      <c r="P287" t="s">
        <v>1571</v>
      </c>
      <c r="Q287" t="s">
        <v>53</v>
      </c>
      <c r="R287" t="s">
        <v>1572</v>
      </c>
      <c r="S287" t="s">
        <v>64</v>
      </c>
      <c r="T287" t="s">
        <v>52</v>
      </c>
      <c r="U287" t="s">
        <v>1573</v>
      </c>
      <c r="V287" t="s">
        <v>1496</v>
      </c>
      <c r="W287">
        <v>6</v>
      </c>
      <c r="X287">
        <v>112.25</v>
      </c>
      <c r="Y287" t="s">
        <v>1574</v>
      </c>
      <c r="Z287" t="s">
        <v>1575</v>
      </c>
      <c r="AA287" t="s">
        <v>147</v>
      </c>
      <c r="AC287">
        <v>44592</v>
      </c>
      <c r="AD287">
        <v>44666</v>
      </c>
      <c r="AE287" s="39">
        <v>0</v>
      </c>
      <c r="AF287" s="39">
        <v>91.800000000000011</v>
      </c>
      <c r="AG287" s="39">
        <v>91.800000000000011</v>
      </c>
      <c r="AZ287">
        <v>10.199999999999999</v>
      </c>
      <c r="BA287">
        <v>10.199999999999999</v>
      </c>
      <c r="BB287">
        <v>10.199999999999999</v>
      </c>
      <c r="BC287">
        <v>10.199999999999999</v>
      </c>
      <c r="BD287">
        <v>10.199999999999999</v>
      </c>
      <c r="BE287">
        <v>10.199999999999999</v>
      </c>
      <c r="BF287">
        <v>10.199999999999999</v>
      </c>
      <c r="BG287">
        <v>10.199999999999999</v>
      </c>
      <c r="BH287">
        <v>10.199999999999999</v>
      </c>
      <c r="BI287" t="s">
        <v>1505</v>
      </c>
      <c r="BJ287" s="4" t="str">
        <f>Table22[[#This Row],[Ofgem ]]</f>
        <v>4"-5"</v>
      </c>
      <c r="BK287" s="4" t="str">
        <f>Table22[[#This Row],[Pressure]]</f>
        <v>LP</v>
      </c>
      <c r="BL287" s="4" t="str">
        <f>Table22[[#This Row],[Pon Category]]</f>
        <v>Policy</v>
      </c>
      <c r="BM287" s="4" t="str">
        <f>Table22[[#This Row],[Tier]]</f>
        <v>T1</v>
      </c>
      <c r="BN287" s="4" t="str">
        <f>Table22[[#This Row],[PON Material]]</f>
        <v>CI</v>
      </c>
      <c r="BO287" s="4" t="str" cm="1">
        <f t="array" ref="BO2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8" spans="1:67" x14ac:dyDescent="0.25">
      <c r="A288" t="s">
        <v>424</v>
      </c>
      <c r="B288" t="s">
        <v>431</v>
      </c>
      <c r="C288" t="s">
        <v>438</v>
      </c>
      <c r="D288" t="s">
        <v>436</v>
      </c>
      <c r="E288" t="s">
        <v>1866</v>
      </c>
      <c r="F288" t="s">
        <v>1888</v>
      </c>
      <c r="G288" t="s">
        <v>1893</v>
      </c>
      <c r="H288" t="s">
        <v>1894</v>
      </c>
      <c r="I288" t="s">
        <v>1869</v>
      </c>
      <c r="J288" t="s">
        <v>1870</v>
      </c>
      <c r="K288" t="s">
        <v>435</v>
      </c>
      <c r="L288">
        <v>510917353</v>
      </c>
      <c r="M288">
        <v>6</v>
      </c>
      <c r="O288" t="s">
        <v>1570</v>
      </c>
      <c r="P288" t="s">
        <v>1571</v>
      </c>
      <c r="Q288" t="s">
        <v>53</v>
      </c>
      <c r="R288" t="s">
        <v>1572</v>
      </c>
      <c r="S288" t="s">
        <v>64</v>
      </c>
      <c r="T288" t="s">
        <v>52</v>
      </c>
      <c r="U288" t="s">
        <v>1573</v>
      </c>
      <c r="V288" t="s">
        <v>1496</v>
      </c>
      <c r="W288">
        <v>8</v>
      </c>
      <c r="X288">
        <v>9.93</v>
      </c>
      <c r="Y288" t="s">
        <v>1574</v>
      </c>
      <c r="Z288" t="s">
        <v>1575</v>
      </c>
      <c r="AA288" t="s">
        <v>147</v>
      </c>
      <c r="AC288">
        <v>44592</v>
      </c>
      <c r="AD288">
        <v>44666</v>
      </c>
      <c r="AE288" s="39">
        <v>0</v>
      </c>
      <c r="AF288" s="39">
        <v>8.1000000000000014</v>
      </c>
      <c r="AG288" s="39">
        <v>8.1000000000000014</v>
      </c>
      <c r="AZ288">
        <v>0.9</v>
      </c>
      <c r="BA288">
        <v>0.9</v>
      </c>
      <c r="BB288">
        <v>0.9</v>
      </c>
      <c r="BC288">
        <v>0.9</v>
      </c>
      <c r="BD288">
        <v>0.9</v>
      </c>
      <c r="BE288">
        <v>0.9</v>
      </c>
      <c r="BF288">
        <v>0.9</v>
      </c>
      <c r="BG288">
        <v>0.9</v>
      </c>
      <c r="BH288">
        <v>0.9</v>
      </c>
      <c r="BI288" t="s">
        <v>1505</v>
      </c>
      <c r="BJ288" s="4" t="str">
        <f>Table22[[#This Row],[Ofgem ]]</f>
        <v>4"-5"</v>
      </c>
      <c r="BK288" s="4" t="str">
        <f>Table22[[#This Row],[Pressure]]</f>
        <v>LP</v>
      </c>
      <c r="BL288" s="4" t="str">
        <f>Table22[[#This Row],[Pon Category]]</f>
        <v>Policy</v>
      </c>
      <c r="BM288" s="4" t="str">
        <f>Table22[[#This Row],[Tier]]</f>
        <v>T1</v>
      </c>
      <c r="BN288" s="4" t="str">
        <f>Table22[[#This Row],[PON Material]]</f>
        <v>CI</v>
      </c>
      <c r="BO288" s="4" t="str" cm="1">
        <f t="array" ref="BO2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89" spans="1:67" hidden="1" x14ac:dyDescent="0.25">
      <c r="A289" t="s">
        <v>424</v>
      </c>
      <c r="B289" t="s">
        <v>770</v>
      </c>
      <c r="C289" t="s">
        <v>87</v>
      </c>
      <c r="D289" t="s">
        <v>103</v>
      </c>
      <c r="E289" t="s">
        <v>1895</v>
      </c>
      <c r="F289" t="s">
        <v>1896</v>
      </c>
      <c r="G289" t="s">
        <v>1897</v>
      </c>
      <c r="H289" t="s">
        <v>1898</v>
      </c>
      <c r="I289" t="s">
        <v>1827</v>
      </c>
      <c r="J289" t="s">
        <v>1828</v>
      </c>
      <c r="K289" t="s">
        <v>461</v>
      </c>
      <c r="L289">
        <v>510809859</v>
      </c>
      <c r="M289">
        <v>4</v>
      </c>
      <c r="O289" t="s">
        <v>1570</v>
      </c>
      <c r="P289" t="s">
        <v>1571</v>
      </c>
      <c r="Q289" t="s">
        <v>133</v>
      </c>
      <c r="R289" t="s">
        <v>1572</v>
      </c>
      <c r="S289" t="s">
        <v>384</v>
      </c>
      <c r="T289" t="s">
        <v>1823</v>
      </c>
      <c r="U289" t="s">
        <v>1824</v>
      </c>
      <c r="V289" t="s">
        <v>1496</v>
      </c>
      <c r="W289">
        <v>5872</v>
      </c>
      <c r="X289">
        <v>234.64</v>
      </c>
      <c r="Y289" t="s">
        <v>1574</v>
      </c>
      <c r="Z289" t="s">
        <v>1575</v>
      </c>
      <c r="AA289" t="s">
        <v>90</v>
      </c>
      <c r="AC289">
        <v>44473</v>
      </c>
      <c r="AD289">
        <v>44505</v>
      </c>
      <c r="AE289" s="39">
        <v>234.65</v>
      </c>
      <c r="AF289" s="39">
        <v>0</v>
      </c>
      <c r="AG289" s="39">
        <v>234.65</v>
      </c>
      <c r="AI289">
        <v>46.93</v>
      </c>
      <c r="AJ289">
        <v>46.93</v>
      </c>
      <c r="AK289">
        <v>46.93</v>
      </c>
      <c r="AL289">
        <v>46.93</v>
      </c>
      <c r="AM289">
        <v>46.93</v>
      </c>
      <c r="BI289" t="s">
        <v>1498</v>
      </c>
      <c r="BJ289" s="4" t="str">
        <f>Table22[[#This Row],[Ofgem ]]</f>
        <v>4"-5"</v>
      </c>
      <c r="BK289" s="4" t="str">
        <f>Table22[[#This Row],[Pressure]]</f>
        <v>MP</v>
      </c>
      <c r="BL289" s="4" t="str">
        <f>Table22[[#This Row],[Pon Category]]</f>
        <v>Non-Policy</v>
      </c>
      <c r="BM289" s="4" t="str">
        <f>Table22[[#This Row],[Tier]]</f>
        <v>T1</v>
      </c>
      <c r="BN289" s="4" t="str">
        <f>Table22[[#This Row],[PON Material]]</f>
        <v>ST</v>
      </c>
      <c r="BO289" s="4" t="str" cm="1">
        <f t="array" ref="BO2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290" spans="1:67" hidden="1" x14ac:dyDescent="0.25">
      <c r="A290" t="s">
        <v>424</v>
      </c>
      <c r="B290" t="s">
        <v>770</v>
      </c>
      <c r="C290" t="s">
        <v>87</v>
      </c>
      <c r="D290" t="s">
        <v>103</v>
      </c>
      <c r="E290" t="s">
        <v>1895</v>
      </c>
      <c r="F290" t="s">
        <v>1896</v>
      </c>
      <c r="G290" t="s">
        <v>1897</v>
      </c>
      <c r="H290" t="s">
        <v>1898</v>
      </c>
      <c r="I290" t="s">
        <v>1827</v>
      </c>
      <c r="J290" t="s">
        <v>1828</v>
      </c>
      <c r="K290" t="s">
        <v>461</v>
      </c>
      <c r="L290">
        <v>604162885</v>
      </c>
      <c r="M290">
        <v>2</v>
      </c>
      <c r="O290" t="s">
        <v>1570</v>
      </c>
      <c r="P290" t="s">
        <v>1571</v>
      </c>
      <c r="Q290" t="s">
        <v>133</v>
      </c>
      <c r="R290" t="s">
        <v>1899</v>
      </c>
      <c r="S290" t="s">
        <v>384</v>
      </c>
      <c r="T290" t="s">
        <v>1823</v>
      </c>
      <c r="U290" t="s">
        <v>1824</v>
      </c>
      <c r="V290" t="s">
        <v>1496</v>
      </c>
      <c r="W290">
        <v>-1</v>
      </c>
      <c r="X290">
        <v>13.64</v>
      </c>
      <c r="Y290" t="s">
        <v>1574</v>
      </c>
      <c r="Z290" t="s">
        <v>1575</v>
      </c>
      <c r="AA290" t="s">
        <v>140</v>
      </c>
      <c r="AC290">
        <v>44473</v>
      </c>
      <c r="AD290">
        <v>44505</v>
      </c>
      <c r="AE290" s="39">
        <v>13.65</v>
      </c>
      <c r="AF290" s="39">
        <v>0</v>
      </c>
      <c r="AG290" s="39">
        <v>13.65</v>
      </c>
      <c r="AI290">
        <v>2.73</v>
      </c>
      <c r="AJ290">
        <v>2.73</v>
      </c>
      <c r="AK290">
        <v>2.73</v>
      </c>
      <c r="AL290">
        <v>2.73</v>
      </c>
      <c r="AM290">
        <v>2.73</v>
      </c>
      <c r="BI290" t="s">
        <v>1498</v>
      </c>
      <c r="BJ290" s="4" t="str">
        <f>Table22[[#This Row],[Ofgem ]]</f>
        <v>4"-5"</v>
      </c>
      <c r="BK290" s="4" t="str">
        <f>Table22[[#This Row],[Pressure]]</f>
        <v>MP</v>
      </c>
      <c r="BL290" s="4" t="str">
        <f>Table22[[#This Row],[Pon Category]]</f>
        <v>Non-Policy</v>
      </c>
      <c r="BM290" s="4" t="str">
        <f>Table22[[#This Row],[Tier]]</f>
        <v>T1</v>
      </c>
      <c r="BN290" s="4" t="str">
        <f>Table22[[#This Row],[PON Material]]</f>
        <v>ST</v>
      </c>
      <c r="BO290" s="4" t="str" cm="1">
        <f t="array" ref="BO2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291" spans="1:67" hidden="1" x14ac:dyDescent="0.25">
      <c r="A291" t="s">
        <v>424</v>
      </c>
      <c r="B291" t="s">
        <v>770</v>
      </c>
      <c r="C291" t="s">
        <v>87</v>
      </c>
      <c r="D291" t="s">
        <v>1603</v>
      </c>
      <c r="E291" t="s">
        <v>1895</v>
      </c>
      <c r="F291" t="s">
        <v>1900</v>
      </c>
      <c r="G291" t="s">
        <v>1901</v>
      </c>
      <c r="H291" t="s">
        <v>1902</v>
      </c>
      <c r="I291" t="s">
        <v>1903</v>
      </c>
      <c r="J291" t="s">
        <v>1828</v>
      </c>
      <c r="K291" t="s">
        <v>461</v>
      </c>
      <c r="L291">
        <v>510901698</v>
      </c>
      <c r="M291">
        <v>4</v>
      </c>
      <c r="O291" t="s">
        <v>1570</v>
      </c>
      <c r="P291" t="s">
        <v>1571</v>
      </c>
      <c r="Q291" t="s">
        <v>133</v>
      </c>
      <c r="R291" t="s">
        <v>1572</v>
      </c>
      <c r="S291" t="s">
        <v>384</v>
      </c>
      <c r="T291" t="s">
        <v>1823</v>
      </c>
      <c r="U291" t="s">
        <v>1824</v>
      </c>
      <c r="V291" t="s">
        <v>1496</v>
      </c>
      <c r="W291">
        <v>3080</v>
      </c>
      <c r="X291">
        <v>265.27</v>
      </c>
      <c r="Y291" t="s">
        <v>1574</v>
      </c>
      <c r="Z291" t="s">
        <v>1575</v>
      </c>
      <c r="AA291" t="s">
        <v>90</v>
      </c>
      <c r="AC291">
        <v>44508</v>
      </c>
      <c r="AD291">
        <v>44540</v>
      </c>
      <c r="AE291" s="39">
        <v>265.25</v>
      </c>
      <c r="AF291" s="39">
        <v>0</v>
      </c>
      <c r="AG291" s="39">
        <v>265.25</v>
      </c>
      <c r="AN291">
        <v>53.05</v>
      </c>
      <c r="AO291">
        <v>53.05</v>
      </c>
      <c r="AP291">
        <v>53.05</v>
      </c>
      <c r="AQ291">
        <v>53.05</v>
      </c>
      <c r="AR291">
        <v>53.05</v>
      </c>
      <c r="BI291" t="s">
        <v>1498</v>
      </c>
      <c r="BJ291" s="4" t="str">
        <f>Table22[[#This Row],[Ofgem ]]</f>
        <v>4"-5"</v>
      </c>
      <c r="BK291" s="4" t="str">
        <f>Table22[[#This Row],[Pressure]]</f>
        <v>MP</v>
      </c>
      <c r="BL291" s="4" t="str">
        <f>Table22[[#This Row],[Pon Category]]</f>
        <v>Non-Policy</v>
      </c>
      <c r="BM291" s="4" t="str">
        <f>Table22[[#This Row],[Tier]]</f>
        <v>T1</v>
      </c>
      <c r="BN291" s="4" t="str">
        <f>Table22[[#This Row],[PON Material]]</f>
        <v>ST</v>
      </c>
      <c r="BO291" s="4" t="str" cm="1">
        <f t="array" ref="BO2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292" spans="1:67" hidden="1" x14ac:dyDescent="0.25">
      <c r="A292" t="s">
        <v>424</v>
      </c>
      <c r="B292" t="s">
        <v>770</v>
      </c>
      <c r="C292" t="s">
        <v>87</v>
      </c>
      <c r="D292" t="s">
        <v>1603</v>
      </c>
      <c r="E292" t="s">
        <v>1895</v>
      </c>
      <c r="F292" t="s">
        <v>1900</v>
      </c>
      <c r="G292" t="s">
        <v>1901</v>
      </c>
      <c r="H292" t="s">
        <v>1902</v>
      </c>
      <c r="I292" t="s">
        <v>1903</v>
      </c>
      <c r="J292" t="s">
        <v>1828</v>
      </c>
      <c r="K292" t="s">
        <v>461</v>
      </c>
      <c r="L292">
        <v>510901704</v>
      </c>
      <c r="M292">
        <v>6</v>
      </c>
      <c r="O292" t="s">
        <v>1570</v>
      </c>
      <c r="P292" t="s">
        <v>1571</v>
      </c>
      <c r="Q292" t="s">
        <v>133</v>
      </c>
      <c r="R292" t="s">
        <v>1572</v>
      </c>
      <c r="S292" t="s">
        <v>384</v>
      </c>
      <c r="T292" t="s">
        <v>1823</v>
      </c>
      <c r="U292" t="s">
        <v>1824</v>
      </c>
      <c r="V292" t="s">
        <v>1496</v>
      </c>
      <c r="W292">
        <v>118</v>
      </c>
      <c r="X292">
        <v>3.52</v>
      </c>
      <c r="Y292" t="s">
        <v>1574</v>
      </c>
      <c r="Z292" t="s">
        <v>1575</v>
      </c>
      <c r="AA292" t="s">
        <v>140</v>
      </c>
      <c r="AC292">
        <v>44508</v>
      </c>
      <c r="AD292">
        <v>44540</v>
      </c>
      <c r="AE292" s="39">
        <v>3.5</v>
      </c>
      <c r="AF292" s="39">
        <v>0</v>
      </c>
      <c r="AG292" s="39">
        <v>3.5</v>
      </c>
      <c r="AN292">
        <v>0.7</v>
      </c>
      <c r="AO292">
        <v>0.7</v>
      </c>
      <c r="AP292">
        <v>0.7</v>
      </c>
      <c r="AQ292">
        <v>0.7</v>
      </c>
      <c r="AR292">
        <v>0.7</v>
      </c>
      <c r="BI292" t="s">
        <v>1498</v>
      </c>
      <c r="BJ292" s="4" t="str">
        <f>Table22[[#This Row],[Ofgem ]]</f>
        <v>4"-5"</v>
      </c>
      <c r="BK292" s="4" t="str">
        <f>Table22[[#This Row],[Pressure]]</f>
        <v>MP</v>
      </c>
      <c r="BL292" s="4" t="str">
        <f>Table22[[#This Row],[Pon Category]]</f>
        <v>Non-Policy</v>
      </c>
      <c r="BM292" s="4" t="str">
        <f>Table22[[#This Row],[Tier]]</f>
        <v>T1</v>
      </c>
      <c r="BN292" s="4" t="str">
        <f>Table22[[#This Row],[PON Material]]</f>
        <v>ST</v>
      </c>
      <c r="BO292" s="4" t="str" cm="1">
        <f t="array" ref="BO2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293" spans="1:67" hidden="1" x14ac:dyDescent="0.25">
      <c r="A293" t="s">
        <v>424</v>
      </c>
      <c r="B293" t="s">
        <v>770</v>
      </c>
      <c r="C293" t="s">
        <v>87</v>
      </c>
      <c r="D293" t="s">
        <v>1603</v>
      </c>
      <c r="E293" t="s">
        <v>1895</v>
      </c>
      <c r="F293" t="s">
        <v>1900</v>
      </c>
      <c r="G293" t="s">
        <v>1901</v>
      </c>
      <c r="H293" t="s">
        <v>1902</v>
      </c>
      <c r="I293" t="s">
        <v>1903</v>
      </c>
      <c r="J293" t="s">
        <v>1828</v>
      </c>
      <c r="K293" t="s">
        <v>461</v>
      </c>
      <c r="L293">
        <v>606440307</v>
      </c>
      <c r="M293">
        <v>6</v>
      </c>
      <c r="O293" t="s">
        <v>1570</v>
      </c>
      <c r="P293" t="s">
        <v>1571</v>
      </c>
      <c r="Q293" t="s">
        <v>133</v>
      </c>
      <c r="R293" t="s">
        <v>1572</v>
      </c>
      <c r="S293" t="s">
        <v>384</v>
      </c>
      <c r="T293" t="s">
        <v>1823</v>
      </c>
      <c r="U293" t="s">
        <v>1824</v>
      </c>
      <c r="V293" t="s">
        <v>1496</v>
      </c>
      <c r="W293">
        <v>347</v>
      </c>
      <c r="X293">
        <v>2.13</v>
      </c>
      <c r="Y293" t="s">
        <v>1574</v>
      </c>
      <c r="Z293" t="s">
        <v>1575</v>
      </c>
      <c r="AA293" t="s">
        <v>140</v>
      </c>
      <c r="AC293">
        <v>44508</v>
      </c>
      <c r="AD293">
        <v>44540</v>
      </c>
      <c r="AE293" s="39">
        <v>2.15</v>
      </c>
      <c r="AF293" s="39">
        <v>0</v>
      </c>
      <c r="AG293" s="39">
        <v>2.15</v>
      </c>
      <c r="AN293">
        <v>0.43</v>
      </c>
      <c r="AO293">
        <v>0.43</v>
      </c>
      <c r="AP293">
        <v>0.43</v>
      </c>
      <c r="AQ293">
        <v>0.43</v>
      </c>
      <c r="AR293">
        <v>0.43</v>
      </c>
      <c r="BI293" t="s">
        <v>1498</v>
      </c>
      <c r="BJ293" s="4" t="str">
        <f>Table22[[#This Row],[Ofgem ]]</f>
        <v>4"-5"</v>
      </c>
      <c r="BK293" s="4" t="str">
        <f>Table22[[#This Row],[Pressure]]</f>
        <v>MP</v>
      </c>
      <c r="BL293" s="4" t="str">
        <f>Table22[[#This Row],[Pon Category]]</f>
        <v>Non-Policy</v>
      </c>
      <c r="BM293" s="4" t="str">
        <f>Table22[[#This Row],[Tier]]</f>
        <v>T1</v>
      </c>
      <c r="BN293" s="4" t="str">
        <f>Table22[[#This Row],[PON Material]]</f>
        <v>ST</v>
      </c>
      <c r="BO293" s="4" t="str" cm="1">
        <f t="array" ref="BO2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294" spans="1:67" x14ac:dyDescent="0.25">
      <c r="A294" t="s">
        <v>424</v>
      </c>
      <c r="B294" t="s">
        <v>431</v>
      </c>
      <c r="C294" t="s">
        <v>672</v>
      </c>
      <c r="D294" t="s">
        <v>436</v>
      </c>
      <c r="E294" t="s">
        <v>1904</v>
      </c>
      <c r="F294" t="s">
        <v>602</v>
      </c>
      <c r="G294" t="s">
        <v>1905</v>
      </c>
      <c r="H294" t="s">
        <v>603</v>
      </c>
      <c r="L294" s="39" t="s">
        <v>115</v>
      </c>
      <c r="M294">
        <v>8</v>
      </c>
      <c r="O294" t="s">
        <v>1570</v>
      </c>
      <c r="P294" t="s">
        <v>1571</v>
      </c>
      <c r="Q294" t="s">
        <v>53</v>
      </c>
      <c r="S294" t="s">
        <v>64</v>
      </c>
      <c r="T294" t="s">
        <v>52</v>
      </c>
      <c r="U294" t="s">
        <v>1573</v>
      </c>
      <c r="V294" s="42" t="s">
        <v>1496</v>
      </c>
      <c r="X294">
        <v>1.4</v>
      </c>
      <c r="Y294" t="s">
        <v>1574</v>
      </c>
      <c r="Z294" t="s">
        <v>1575</v>
      </c>
      <c r="AA294" t="s">
        <v>147</v>
      </c>
      <c r="AC294">
        <v>44389</v>
      </c>
      <c r="AD294">
        <v>44470</v>
      </c>
      <c r="AE294" s="39">
        <v>0.04</v>
      </c>
      <c r="AF294" s="39">
        <v>0</v>
      </c>
      <c r="AG294" s="39">
        <v>0.04</v>
      </c>
      <c r="AH294">
        <v>0.04</v>
      </c>
      <c r="BI294" t="s">
        <v>1505</v>
      </c>
      <c r="BJ294" s="4" t="str">
        <f>Table22[[#This Row],[Ofgem ]]</f>
        <v>4"-5"</v>
      </c>
      <c r="BK294" s="4" t="str">
        <f>Table22[[#This Row],[Pressure]]</f>
        <v>LP</v>
      </c>
      <c r="BL294" s="4" t="str">
        <f>Table22[[#This Row],[Pon Category]]</f>
        <v>Policy</v>
      </c>
      <c r="BM294" s="4" t="str">
        <f>Table22[[#This Row],[Tier]]</f>
        <v>T1</v>
      </c>
      <c r="BN294" s="4" t="str">
        <f>Table22[[#This Row],[PON Material]]</f>
        <v>CI</v>
      </c>
      <c r="BO294" s="4" t="str" cm="1">
        <f t="array" ref="BO2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95" spans="1:67" x14ac:dyDescent="0.25">
      <c r="A295" t="s">
        <v>424</v>
      </c>
      <c r="B295" t="s">
        <v>431</v>
      </c>
      <c r="C295" t="s">
        <v>672</v>
      </c>
      <c r="D295" t="s">
        <v>436</v>
      </c>
      <c r="E295" t="s">
        <v>1904</v>
      </c>
      <c r="F295" t="s">
        <v>602</v>
      </c>
      <c r="G295" t="s">
        <v>1905</v>
      </c>
      <c r="H295" t="s">
        <v>603</v>
      </c>
      <c r="I295" t="s">
        <v>1869</v>
      </c>
      <c r="J295" t="s">
        <v>1870</v>
      </c>
      <c r="K295" t="s">
        <v>435</v>
      </c>
      <c r="L295">
        <v>510786224</v>
      </c>
      <c r="M295">
        <v>8</v>
      </c>
      <c r="O295" t="s">
        <v>1570</v>
      </c>
      <c r="P295" t="s">
        <v>1571</v>
      </c>
      <c r="Q295" t="s">
        <v>53</v>
      </c>
      <c r="R295" t="s">
        <v>1572</v>
      </c>
      <c r="S295" t="s">
        <v>64</v>
      </c>
      <c r="T295" t="s">
        <v>52</v>
      </c>
      <c r="U295" t="s">
        <v>1573</v>
      </c>
      <c r="V295" s="42" t="s">
        <v>1496</v>
      </c>
      <c r="W295">
        <v>1</v>
      </c>
      <c r="X295">
        <v>715.38</v>
      </c>
      <c r="Y295" t="s">
        <v>1574</v>
      </c>
      <c r="Z295" t="s">
        <v>1575</v>
      </c>
      <c r="AA295" t="s">
        <v>147</v>
      </c>
      <c r="AC295">
        <v>44389</v>
      </c>
      <c r="AD295">
        <v>44470</v>
      </c>
      <c r="AE295" s="39">
        <v>7.48</v>
      </c>
      <c r="AF295" s="39">
        <v>0</v>
      </c>
      <c r="AG295" s="39">
        <v>7.48</v>
      </c>
      <c r="AH295">
        <v>7.48</v>
      </c>
      <c r="BI295" t="s">
        <v>1505</v>
      </c>
      <c r="BJ295" s="4" t="str">
        <f>Table22[[#This Row],[Ofgem ]]</f>
        <v>4"-5"</v>
      </c>
      <c r="BK295" s="4" t="str">
        <f>Table22[[#This Row],[Pressure]]</f>
        <v>LP</v>
      </c>
      <c r="BL295" s="4" t="str">
        <f>Table22[[#This Row],[Pon Category]]</f>
        <v>Policy</v>
      </c>
      <c r="BM295" s="4" t="str">
        <f>Table22[[#This Row],[Tier]]</f>
        <v>T1</v>
      </c>
      <c r="BN295" s="4" t="str">
        <f>Table22[[#This Row],[PON Material]]</f>
        <v>CI</v>
      </c>
      <c r="BO295" s="4" t="str" cm="1">
        <f t="array" ref="BO2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96" spans="1:67" x14ac:dyDescent="0.25">
      <c r="A296" t="s">
        <v>424</v>
      </c>
      <c r="B296" t="s">
        <v>431</v>
      </c>
      <c r="C296" t="s">
        <v>672</v>
      </c>
      <c r="D296" t="s">
        <v>436</v>
      </c>
      <c r="E296" t="s">
        <v>1904</v>
      </c>
      <c r="F296" t="s">
        <v>602</v>
      </c>
      <c r="G296" t="s">
        <v>1905</v>
      </c>
      <c r="H296" t="s">
        <v>603</v>
      </c>
      <c r="I296" t="s">
        <v>1869</v>
      </c>
      <c r="J296" t="s">
        <v>1870</v>
      </c>
      <c r="K296" t="s">
        <v>435</v>
      </c>
      <c r="L296">
        <v>510786246</v>
      </c>
      <c r="M296">
        <v>4</v>
      </c>
      <c r="O296" t="s">
        <v>1570</v>
      </c>
      <c r="P296" t="s">
        <v>1571</v>
      </c>
      <c r="Q296" t="s">
        <v>53</v>
      </c>
      <c r="R296" t="s">
        <v>1572</v>
      </c>
      <c r="S296" t="s">
        <v>64</v>
      </c>
      <c r="T296" t="s">
        <v>52</v>
      </c>
      <c r="U296" t="s">
        <v>1573</v>
      </c>
      <c r="V296" t="s">
        <v>1496</v>
      </c>
      <c r="W296">
        <v>9</v>
      </c>
      <c r="X296">
        <v>2.88</v>
      </c>
      <c r="Y296" t="s">
        <v>1574</v>
      </c>
      <c r="Z296" t="s">
        <v>1575</v>
      </c>
      <c r="AA296" t="s">
        <v>147</v>
      </c>
      <c r="AC296">
        <v>44389</v>
      </c>
      <c r="AD296">
        <v>44470</v>
      </c>
      <c r="AE296" s="39">
        <v>1.38</v>
      </c>
      <c r="AF296" s="39">
        <v>0</v>
      </c>
      <c r="AG296" s="39">
        <v>1.38</v>
      </c>
      <c r="AH296">
        <v>1.38</v>
      </c>
      <c r="BI296" t="s">
        <v>1505</v>
      </c>
      <c r="BJ296" s="4" t="str">
        <f>Table22[[#This Row],[Ofgem ]]</f>
        <v>4"-5"</v>
      </c>
      <c r="BK296" s="4" t="str">
        <f>Table22[[#This Row],[Pressure]]</f>
        <v>LP</v>
      </c>
      <c r="BL296" s="4" t="str">
        <f>Table22[[#This Row],[Pon Category]]</f>
        <v>Policy</v>
      </c>
      <c r="BM296" s="4" t="str">
        <f>Table22[[#This Row],[Tier]]</f>
        <v>T1</v>
      </c>
      <c r="BN296" s="4" t="str">
        <f>Table22[[#This Row],[PON Material]]</f>
        <v>CI</v>
      </c>
      <c r="BO296" s="4" t="str" cm="1">
        <f t="array" ref="BO2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97" spans="1:67" x14ac:dyDescent="0.25">
      <c r="A297" t="s">
        <v>424</v>
      </c>
      <c r="B297" t="s">
        <v>431</v>
      </c>
      <c r="C297" t="s">
        <v>672</v>
      </c>
      <c r="D297" t="s">
        <v>436</v>
      </c>
      <c r="E297" t="s">
        <v>1904</v>
      </c>
      <c r="F297" t="s">
        <v>602</v>
      </c>
      <c r="G297" t="s">
        <v>1905</v>
      </c>
      <c r="H297" t="s">
        <v>603</v>
      </c>
      <c r="I297" t="s">
        <v>1869</v>
      </c>
      <c r="J297" t="s">
        <v>1870</v>
      </c>
      <c r="K297" t="s">
        <v>435</v>
      </c>
      <c r="L297">
        <v>220000775595</v>
      </c>
      <c r="M297">
        <v>4</v>
      </c>
      <c r="O297" t="s">
        <v>1570</v>
      </c>
      <c r="P297" t="s">
        <v>1571</v>
      </c>
      <c r="Q297" t="s">
        <v>53</v>
      </c>
      <c r="R297" t="s">
        <v>1572</v>
      </c>
      <c r="S297" t="s">
        <v>64</v>
      </c>
      <c r="T297" t="s">
        <v>52</v>
      </c>
      <c r="U297" t="s">
        <v>1573</v>
      </c>
      <c r="V297" t="s">
        <v>1496</v>
      </c>
      <c r="W297">
        <v>5</v>
      </c>
      <c r="X297">
        <v>20</v>
      </c>
      <c r="Y297" t="s">
        <v>1574</v>
      </c>
      <c r="Z297" t="s">
        <v>1575</v>
      </c>
      <c r="AA297" t="s">
        <v>147</v>
      </c>
      <c r="AC297">
        <v>44389</v>
      </c>
      <c r="AD297">
        <v>44470</v>
      </c>
      <c r="AE297" s="39">
        <v>0.04</v>
      </c>
      <c r="AF297" s="39">
        <v>0</v>
      </c>
      <c r="AG297" s="39">
        <v>0.04</v>
      </c>
      <c r="AH297">
        <v>0.04</v>
      </c>
      <c r="BI297" t="s">
        <v>1505</v>
      </c>
      <c r="BJ297" s="4" t="str">
        <f>Table22[[#This Row],[Ofgem ]]</f>
        <v>4"-5"</v>
      </c>
      <c r="BK297" s="4" t="str">
        <f>Table22[[#This Row],[Pressure]]</f>
        <v>LP</v>
      </c>
      <c r="BL297" s="4" t="str">
        <f>Table22[[#This Row],[Pon Category]]</f>
        <v>Policy</v>
      </c>
      <c r="BM297" s="4" t="str">
        <f>Table22[[#This Row],[Tier]]</f>
        <v>T1</v>
      </c>
      <c r="BN297" s="4" t="str">
        <f>Table22[[#This Row],[PON Material]]</f>
        <v>CI</v>
      </c>
      <c r="BO297" s="4" t="str" cm="1">
        <f t="array" ref="BO2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98" spans="1:67" x14ac:dyDescent="0.25">
      <c r="A298" t="s">
        <v>424</v>
      </c>
      <c r="B298" t="s">
        <v>431</v>
      </c>
      <c r="C298" t="s">
        <v>672</v>
      </c>
      <c r="D298" t="s">
        <v>436</v>
      </c>
      <c r="E298" t="s">
        <v>1904</v>
      </c>
      <c r="F298" t="s">
        <v>602</v>
      </c>
      <c r="G298" t="s">
        <v>1905</v>
      </c>
      <c r="H298" t="s">
        <v>603</v>
      </c>
      <c r="I298" t="s">
        <v>1869</v>
      </c>
      <c r="J298" t="s">
        <v>1870</v>
      </c>
      <c r="K298" t="s">
        <v>435</v>
      </c>
      <c r="L298">
        <v>220000776470</v>
      </c>
      <c r="M298">
        <v>4</v>
      </c>
      <c r="O298" t="s">
        <v>1570</v>
      </c>
      <c r="P298" t="s">
        <v>1571</v>
      </c>
      <c r="Q298" t="s">
        <v>163</v>
      </c>
      <c r="R298" t="s">
        <v>1572</v>
      </c>
      <c r="S298" t="s">
        <v>64</v>
      </c>
      <c r="T298" t="s">
        <v>52</v>
      </c>
      <c r="U298" t="s">
        <v>1573</v>
      </c>
      <c r="V298" t="s">
        <v>1496</v>
      </c>
      <c r="W298">
        <v>4</v>
      </c>
      <c r="X298">
        <v>6.8</v>
      </c>
      <c r="Y298" t="s">
        <v>1574</v>
      </c>
      <c r="Z298" t="s">
        <v>1575</v>
      </c>
      <c r="AA298" t="s">
        <v>147</v>
      </c>
      <c r="AC298">
        <v>44389</v>
      </c>
      <c r="AD298">
        <v>44470</v>
      </c>
      <c r="AE298" s="39">
        <v>0.04</v>
      </c>
      <c r="AF298" s="39">
        <v>0</v>
      </c>
      <c r="AG298" s="39">
        <v>0.04</v>
      </c>
      <c r="AH298">
        <v>0.04</v>
      </c>
      <c r="BI298" t="s">
        <v>1505</v>
      </c>
      <c r="BJ298" s="4" t="str">
        <f>Table22[[#This Row],[Ofgem ]]</f>
        <v>4"-5"</v>
      </c>
      <c r="BK298" s="4" t="str">
        <f>Table22[[#This Row],[Pressure]]</f>
        <v>LP</v>
      </c>
      <c r="BL298" s="4" t="str">
        <f>Table22[[#This Row],[Pon Category]]</f>
        <v>Policy</v>
      </c>
      <c r="BM298" s="4" t="str">
        <f>Table22[[#This Row],[Tier]]</f>
        <v>T1</v>
      </c>
      <c r="BN298" s="4" t="str">
        <f>Table22[[#This Row],[PON Material]]</f>
        <v>SI</v>
      </c>
      <c r="BO298" s="4" t="str" cm="1">
        <f t="array" ref="BO2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299" spans="1:67" x14ac:dyDescent="0.25">
      <c r="A299" t="s">
        <v>424</v>
      </c>
      <c r="B299" t="s">
        <v>431</v>
      </c>
      <c r="C299" t="s">
        <v>672</v>
      </c>
      <c r="D299" t="s">
        <v>436</v>
      </c>
      <c r="E299" t="s">
        <v>1904</v>
      </c>
      <c r="F299" t="s">
        <v>602</v>
      </c>
      <c r="G299" t="s">
        <v>1905</v>
      </c>
      <c r="H299" t="s">
        <v>603</v>
      </c>
      <c r="I299" t="s">
        <v>1869</v>
      </c>
      <c r="J299" t="s">
        <v>1870</v>
      </c>
      <c r="K299" t="s">
        <v>435</v>
      </c>
      <c r="L299">
        <v>220000813466</v>
      </c>
      <c r="M299">
        <v>6</v>
      </c>
      <c r="O299" t="s">
        <v>1570</v>
      </c>
      <c r="P299" t="s">
        <v>1571</v>
      </c>
      <c r="Q299" t="s">
        <v>53</v>
      </c>
      <c r="R299" t="s">
        <v>1572</v>
      </c>
      <c r="S299" t="s">
        <v>64</v>
      </c>
      <c r="T299" t="s">
        <v>52</v>
      </c>
      <c r="U299" t="s">
        <v>1573</v>
      </c>
      <c r="V299" t="s">
        <v>1496</v>
      </c>
      <c r="W299">
        <v>3</v>
      </c>
      <c r="X299">
        <v>30.54</v>
      </c>
      <c r="Y299" t="s">
        <v>1574</v>
      </c>
      <c r="Z299" t="s">
        <v>1575</v>
      </c>
      <c r="AA299" t="s">
        <v>147</v>
      </c>
      <c r="AC299">
        <v>44389</v>
      </c>
      <c r="AD299">
        <v>44470</v>
      </c>
      <c r="AE299" s="39">
        <v>0.06</v>
      </c>
      <c r="AF299" s="39">
        <v>0</v>
      </c>
      <c r="AG299" s="39">
        <v>0.06</v>
      </c>
      <c r="AH299">
        <v>0.06</v>
      </c>
      <c r="BI299" t="s">
        <v>1505</v>
      </c>
      <c r="BJ299" s="4" t="str">
        <f>Table22[[#This Row],[Ofgem ]]</f>
        <v>4"-5"</v>
      </c>
      <c r="BK299" s="4" t="str">
        <f>Table22[[#This Row],[Pressure]]</f>
        <v>LP</v>
      </c>
      <c r="BL299" s="4" t="str">
        <f>Table22[[#This Row],[Pon Category]]</f>
        <v>Policy</v>
      </c>
      <c r="BM299" s="4" t="str">
        <f>Table22[[#This Row],[Tier]]</f>
        <v>T1</v>
      </c>
      <c r="BN299" s="4" t="str">
        <f>Table22[[#This Row],[PON Material]]</f>
        <v>CI</v>
      </c>
      <c r="BO299" s="4" t="str" cm="1">
        <f t="array" ref="BO2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0" spans="1:67" x14ac:dyDescent="0.25">
      <c r="A300" t="s">
        <v>424</v>
      </c>
      <c r="B300" t="s">
        <v>431</v>
      </c>
      <c r="C300" t="s">
        <v>672</v>
      </c>
      <c r="D300" t="s">
        <v>436</v>
      </c>
      <c r="E300" t="s">
        <v>1904</v>
      </c>
      <c r="F300" t="s">
        <v>602</v>
      </c>
      <c r="G300" t="s">
        <v>1906</v>
      </c>
      <c r="H300" t="s">
        <v>639</v>
      </c>
      <c r="I300" t="s">
        <v>1869</v>
      </c>
      <c r="J300" t="s">
        <v>1870</v>
      </c>
      <c r="K300" t="s">
        <v>435</v>
      </c>
      <c r="L300">
        <v>510786198</v>
      </c>
      <c r="M300">
        <v>4</v>
      </c>
      <c r="O300" t="s">
        <v>1570</v>
      </c>
      <c r="P300" t="s">
        <v>1571</v>
      </c>
      <c r="Q300" t="s">
        <v>91</v>
      </c>
      <c r="R300" t="s">
        <v>1572</v>
      </c>
      <c r="S300" t="s">
        <v>64</v>
      </c>
      <c r="T300" t="s">
        <v>52</v>
      </c>
      <c r="U300" t="s">
        <v>1573</v>
      </c>
      <c r="V300" t="s">
        <v>1496</v>
      </c>
      <c r="W300">
        <v>8</v>
      </c>
      <c r="X300">
        <v>14</v>
      </c>
      <c r="Y300" t="s">
        <v>1574</v>
      </c>
      <c r="Z300" t="s">
        <v>1575</v>
      </c>
      <c r="AA300" t="s">
        <v>147</v>
      </c>
      <c r="AC300">
        <v>44389</v>
      </c>
      <c r="AD300">
        <v>44470</v>
      </c>
      <c r="AE300" s="39">
        <v>0.04</v>
      </c>
      <c r="AF300" s="39">
        <v>0</v>
      </c>
      <c r="AG300" s="39">
        <v>0.04</v>
      </c>
      <c r="AH300">
        <v>0.04</v>
      </c>
      <c r="BI300" t="s">
        <v>1505</v>
      </c>
      <c r="BJ300" s="4" t="str">
        <f>Table22[[#This Row],[Ofgem ]]</f>
        <v>4"-5"</v>
      </c>
      <c r="BK300" s="4" t="str">
        <f>Table22[[#This Row],[Pressure]]</f>
        <v>LP</v>
      </c>
      <c r="BL300" s="4" t="str">
        <f>Table22[[#This Row],[Pon Category]]</f>
        <v>Policy</v>
      </c>
      <c r="BM300" s="4" t="str">
        <f>Table22[[#This Row],[Tier]]</f>
        <v>T1</v>
      </c>
      <c r="BN300" s="4" t="str">
        <f>Table22[[#This Row],[PON Material]]</f>
        <v>DI</v>
      </c>
      <c r="BO300" s="4" t="str" cm="1">
        <f t="array" ref="BO3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1" spans="1:67" x14ac:dyDescent="0.25">
      <c r="A301" t="s">
        <v>424</v>
      </c>
      <c r="B301" t="s">
        <v>431</v>
      </c>
      <c r="C301" t="s">
        <v>672</v>
      </c>
      <c r="D301" t="s">
        <v>436</v>
      </c>
      <c r="E301" t="s">
        <v>1904</v>
      </c>
      <c r="F301" t="s">
        <v>602</v>
      </c>
      <c r="G301" t="s">
        <v>1906</v>
      </c>
      <c r="H301" t="s">
        <v>639</v>
      </c>
      <c r="I301" t="s">
        <v>1869</v>
      </c>
      <c r="J301" t="s">
        <v>1870</v>
      </c>
      <c r="K301" t="s">
        <v>435</v>
      </c>
      <c r="L301">
        <v>510901018</v>
      </c>
      <c r="M301">
        <v>6</v>
      </c>
      <c r="O301" t="s">
        <v>1570</v>
      </c>
      <c r="P301" t="s">
        <v>1571</v>
      </c>
      <c r="Q301" t="s">
        <v>91</v>
      </c>
      <c r="R301" t="s">
        <v>1572</v>
      </c>
      <c r="S301" t="s">
        <v>64</v>
      </c>
      <c r="T301" t="s">
        <v>52</v>
      </c>
      <c r="U301" t="s">
        <v>1573</v>
      </c>
      <c r="V301" s="40" t="s">
        <v>1496</v>
      </c>
      <c r="W301">
        <v>33</v>
      </c>
      <c r="X301">
        <v>121.88</v>
      </c>
      <c r="Y301" t="s">
        <v>1574</v>
      </c>
      <c r="Z301" t="s">
        <v>1575</v>
      </c>
      <c r="AA301" t="s">
        <v>147</v>
      </c>
      <c r="AC301">
        <v>44389</v>
      </c>
      <c r="AD301">
        <v>44470</v>
      </c>
      <c r="AE301" s="39">
        <v>1.1200000000000001</v>
      </c>
      <c r="AF301" s="39">
        <v>0</v>
      </c>
      <c r="AG301" s="39">
        <v>1.1200000000000001</v>
      </c>
      <c r="AH301">
        <v>1.1200000000000001</v>
      </c>
      <c r="BI301" t="s">
        <v>1505</v>
      </c>
      <c r="BJ301" s="4" t="str">
        <f>Table22[[#This Row],[Ofgem ]]</f>
        <v>4"-5"</v>
      </c>
      <c r="BK301" s="4" t="str">
        <f>Table22[[#This Row],[Pressure]]</f>
        <v>LP</v>
      </c>
      <c r="BL301" s="4" t="str">
        <f>Table22[[#This Row],[Pon Category]]</f>
        <v>Policy</v>
      </c>
      <c r="BM301" s="4" t="str">
        <f>Table22[[#This Row],[Tier]]</f>
        <v>T1</v>
      </c>
      <c r="BN301" s="4" t="str">
        <f>Table22[[#This Row],[PON Material]]</f>
        <v>DI</v>
      </c>
      <c r="BO301" s="4" t="str" cm="1">
        <f t="array" ref="BO3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2" spans="1:67" x14ac:dyDescent="0.25">
      <c r="A302" t="s">
        <v>424</v>
      </c>
      <c r="B302" t="s">
        <v>431</v>
      </c>
      <c r="C302" t="s">
        <v>672</v>
      </c>
      <c r="D302" t="s">
        <v>436</v>
      </c>
      <c r="E302" t="s">
        <v>1904</v>
      </c>
      <c r="F302" t="s">
        <v>602</v>
      </c>
      <c r="G302" t="s">
        <v>1906</v>
      </c>
      <c r="H302" t="s">
        <v>639</v>
      </c>
      <c r="I302" t="s">
        <v>1869</v>
      </c>
      <c r="J302" t="s">
        <v>1870</v>
      </c>
      <c r="K302" t="s">
        <v>435</v>
      </c>
      <c r="L302">
        <v>510901019</v>
      </c>
      <c r="M302">
        <v>4</v>
      </c>
      <c r="O302" t="s">
        <v>1570</v>
      </c>
      <c r="P302" t="s">
        <v>1571</v>
      </c>
      <c r="Q302" t="s">
        <v>91</v>
      </c>
      <c r="R302" t="s">
        <v>1572</v>
      </c>
      <c r="S302" t="s">
        <v>64</v>
      </c>
      <c r="T302" t="s">
        <v>52</v>
      </c>
      <c r="U302" t="s">
        <v>1573</v>
      </c>
      <c r="V302" t="s">
        <v>1496</v>
      </c>
      <c r="W302">
        <v>6</v>
      </c>
      <c r="X302">
        <v>90.5</v>
      </c>
      <c r="Y302" t="s">
        <v>1574</v>
      </c>
      <c r="Z302" t="s">
        <v>1575</v>
      </c>
      <c r="AA302" t="s">
        <v>147</v>
      </c>
      <c r="AC302">
        <v>44389</v>
      </c>
      <c r="AD302">
        <v>44470</v>
      </c>
      <c r="AE302" s="39">
        <v>-0.02</v>
      </c>
      <c r="AF302" s="39">
        <v>0</v>
      </c>
      <c r="AG302" s="39">
        <v>-0.02</v>
      </c>
      <c r="AH302">
        <v>-0.02</v>
      </c>
      <c r="BI302" t="s">
        <v>1505</v>
      </c>
      <c r="BJ302" s="4" t="str">
        <f>Table22[[#This Row],[Ofgem ]]</f>
        <v>4"-5"</v>
      </c>
      <c r="BK302" s="4" t="str">
        <f>Table22[[#This Row],[Pressure]]</f>
        <v>LP</v>
      </c>
      <c r="BL302" s="4" t="str">
        <f>Table22[[#This Row],[Pon Category]]</f>
        <v>Policy</v>
      </c>
      <c r="BM302" s="4" t="str">
        <f>Table22[[#This Row],[Tier]]</f>
        <v>T1</v>
      </c>
      <c r="BN302" s="4" t="str">
        <f>Table22[[#This Row],[PON Material]]</f>
        <v>DI</v>
      </c>
      <c r="BO302" s="4" t="str" cm="1">
        <f t="array" ref="BO3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3" spans="1:67" x14ac:dyDescent="0.25">
      <c r="A303" t="s">
        <v>424</v>
      </c>
      <c r="B303" t="s">
        <v>431</v>
      </c>
      <c r="C303" t="s">
        <v>672</v>
      </c>
      <c r="D303" t="s">
        <v>436</v>
      </c>
      <c r="E303" t="s">
        <v>1904</v>
      </c>
      <c r="F303" t="s">
        <v>602</v>
      </c>
      <c r="G303" t="s">
        <v>1906</v>
      </c>
      <c r="H303" t="s">
        <v>639</v>
      </c>
      <c r="I303" t="s">
        <v>1869</v>
      </c>
      <c r="J303" t="s">
        <v>1870</v>
      </c>
      <c r="K303" t="s">
        <v>435</v>
      </c>
      <c r="L303">
        <v>510901020</v>
      </c>
      <c r="M303">
        <v>4</v>
      </c>
      <c r="O303" t="s">
        <v>1570</v>
      </c>
      <c r="P303" t="s">
        <v>1571</v>
      </c>
      <c r="Q303" t="s">
        <v>91</v>
      </c>
      <c r="R303" t="s">
        <v>1572</v>
      </c>
      <c r="S303" t="s">
        <v>64</v>
      </c>
      <c r="T303" t="s">
        <v>52</v>
      </c>
      <c r="U303" t="s">
        <v>1573</v>
      </c>
      <c r="V303" t="s">
        <v>1496</v>
      </c>
      <c r="W303">
        <v>5</v>
      </c>
      <c r="X303">
        <v>55</v>
      </c>
      <c r="Y303" t="s">
        <v>1574</v>
      </c>
      <c r="Z303" t="s">
        <v>1575</v>
      </c>
      <c r="AA303" t="s">
        <v>147</v>
      </c>
      <c r="AC303">
        <v>44389</v>
      </c>
      <c r="AD303">
        <v>44470</v>
      </c>
      <c r="AE303" s="39">
        <v>-0.04</v>
      </c>
      <c r="AF303" s="39">
        <v>0</v>
      </c>
      <c r="AG303" s="39">
        <v>-0.04</v>
      </c>
      <c r="AH303">
        <v>-0.04</v>
      </c>
      <c r="BI303" t="s">
        <v>1505</v>
      </c>
      <c r="BJ303" s="4" t="str">
        <f>Table22[[#This Row],[Ofgem ]]</f>
        <v>4"-5"</v>
      </c>
      <c r="BK303" s="4" t="str">
        <f>Table22[[#This Row],[Pressure]]</f>
        <v>LP</v>
      </c>
      <c r="BL303" s="4" t="str">
        <f>Table22[[#This Row],[Pon Category]]</f>
        <v>Policy</v>
      </c>
      <c r="BM303" s="4" t="str">
        <f>Table22[[#This Row],[Tier]]</f>
        <v>T1</v>
      </c>
      <c r="BN303" s="4" t="str">
        <f>Table22[[#This Row],[PON Material]]</f>
        <v>DI</v>
      </c>
      <c r="BO303" s="4" t="str" cm="1">
        <f t="array" ref="BO3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4" spans="1:67" x14ac:dyDescent="0.25">
      <c r="A304" t="s">
        <v>424</v>
      </c>
      <c r="B304" t="s">
        <v>431</v>
      </c>
      <c r="C304" t="s">
        <v>672</v>
      </c>
      <c r="D304" t="s">
        <v>436</v>
      </c>
      <c r="E304" t="s">
        <v>1904</v>
      </c>
      <c r="F304" t="s">
        <v>602</v>
      </c>
      <c r="G304" t="s">
        <v>1906</v>
      </c>
      <c r="H304" t="s">
        <v>639</v>
      </c>
      <c r="I304" t="s">
        <v>1869</v>
      </c>
      <c r="J304" t="s">
        <v>1870</v>
      </c>
      <c r="K304" t="s">
        <v>435</v>
      </c>
      <c r="L304">
        <v>510901022</v>
      </c>
      <c r="M304">
        <v>4</v>
      </c>
      <c r="O304" t="s">
        <v>1570</v>
      </c>
      <c r="P304" t="s">
        <v>1571</v>
      </c>
      <c r="Q304" t="s">
        <v>91</v>
      </c>
      <c r="R304" t="s">
        <v>1572</v>
      </c>
      <c r="S304" t="s">
        <v>64</v>
      </c>
      <c r="T304" t="s">
        <v>52</v>
      </c>
      <c r="U304" t="s">
        <v>1573</v>
      </c>
      <c r="V304" t="s">
        <v>1496</v>
      </c>
      <c r="W304">
        <v>5</v>
      </c>
      <c r="X304">
        <v>32.5</v>
      </c>
      <c r="Y304" t="s">
        <v>1574</v>
      </c>
      <c r="Z304" t="s">
        <v>1575</v>
      </c>
      <c r="AA304" t="s">
        <v>147</v>
      </c>
      <c r="AC304">
        <v>44389</v>
      </c>
      <c r="AD304">
        <v>44470</v>
      </c>
      <c r="AE304" s="39">
        <v>0.02</v>
      </c>
      <c r="AF304" s="39">
        <v>0</v>
      </c>
      <c r="AG304" s="39">
        <v>0.02</v>
      </c>
      <c r="AH304">
        <v>0.02</v>
      </c>
      <c r="BI304" t="s">
        <v>1505</v>
      </c>
      <c r="BJ304" s="4" t="str">
        <f>Table22[[#This Row],[Ofgem ]]</f>
        <v>4"-5"</v>
      </c>
      <c r="BK304" s="4" t="str">
        <f>Table22[[#This Row],[Pressure]]</f>
        <v>LP</v>
      </c>
      <c r="BL304" s="4" t="str">
        <f>Table22[[#This Row],[Pon Category]]</f>
        <v>Policy</v>
      </c>
      <c r="BM304" s="4" t="str">
        <f>Table22[[#This Row],[Tier]]</f>
        <v>T1</v>
      </c>
      <c r="BN304" s="4" t="str">
        <f>Table22[[#This Row],[PON Material]]</f>
        <v>DI</v>
      </c>
      <c r="BO304" s="4" t="str" cm="1">
        <f t="array" ref="BO3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5" spans="1:67" x14ac:dyDescent="0.25">
      <c r="A305" t="s">
        <v>424</v>
      </c>
      <c r="B305" t="s">
        <v>431</v>
      </c>
      <c r="C305" t="s">
        <v>672</v>
      </c>
      <c r="D305" t="s">
        <v>436</v>
      </c>
      <c r="E305" t="s">
        <v>1904</v>
      </c>
      <c r="F305" t="s">
        <v>602</v>
      </c>
      <c r="G305" t="s">
        <v>1907</v>
      </c>
      <c r="H305" t="s">
        <v>605</v>
      </c>
      <c r="I305" t="s">
        <v>1869</v>
      </c>
      <c r="J305" t="s">
        <v>1870</v>
      </c>
      <c r="K305" t="s">
        <v>435</v>
      </c>
      <c r="L305">
        <v>510888230</v>
      </c>
      <c r="M305">
        <v>6</v>
      </c>
      <c r="O305" t="s">
        <v>1570</v>
      </c>
      <c r="P305" t="s">
        <v>1571</v>
      </c>
      <c r="Q305" t="s">
        <v>53</v>
      </c>
      <c r="R305" t="s">
        <v>1572</v>
      </c>
      <c r="S305" t="s">
        <v>64</v>
      </c>
      <c r="T305" t="s">
        <v>52</v>
      </c>
      <c r="U305" t="s">
        <v>1573</v>
      </c>
      <c r="V305" t="s">
        <v>1496</v>
      </c>
      <c r="W305">
        <v>6</v>
      </c>
      <c r="X305">
        <v>1.52</v>
      </c>
      <c r="Y305" t="s">
        <v>1574</v>
      </c>
      <c r="Z305" t="s">
        <v>1575</v>
      </c>
      <c r="AA305" t="s">
        <v>147</v>
      </c>
      <c r="AC305">
        <v>44389</v>
      </c>
      <c r="AD305">
        <v>44470</v>
      </c>
      <c r="AE305" s="39">
        <v>0.04</v>
      </c>
      <c r="AF305" s="39">
        <v>0</v>
      </c>
      <c r="AG305" s="39">
        <v>0.04</v>
      </c>
      <c r="AH305">
        <v>0.04</v>
      </c>
      <c r="BI305" t="s">
        <v>1505</v>
      </c>
      <c r="BJ305" s="4" t="str">
        <f>Table22[[#This Row],[Ofgem ]]</f>
        <v>4"-5"</v>
      </c>
      <c r="BK305" s="4" t="str">
        <f>Table22[[#This Row],[Pressure]]</f>
        <v>LP</v>
      </c>
      <c r="BL305" s="4" t="str">
        <f>Table22[[#This Row],[Pon Category]]</f>
        <v>Policy</v>
      </c>
      <c r="BM305" s="4" t="str">
        <f>Table22[[#This Row],[Tier]]</f>
        <v>T1</v>
      </c>
      <c r="BN305" s="4" t="str">
        <f>Table22[[#This Row],[PON Material]]</f>
        <v>CI</v>
      </c>
      <c r="BO305" s="4" t="str" cm="1">
        <f t="array" ref="BO3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6" spans="1:67" x14ac:dyDescent="0.25">
      <c r="A306" t="s">
        <v>424</v>
      </c>
      <c r="B306" t="s">
        <v>431</v>
      </c>
      <c r="C306" t="s">
        <v>672</v>
      </c>
      <c r="D306" t="s">
        <v>436</v>
      </c>
      <c r="E306" t="s">
        <v>1904</v>
      </c>
      <c r="F306" t="s">
        <v>702</v>
      </c>
      <c r="G306" t="s">
        <v>1908</v>
      </c>
      <c r="H306" t="s">
        <v>703</v>
      </c>
      <c r="I306" t="s">
        <v>1869</v>
      </c>
      <c r="J306" t="s">
        <v>1870</v>
      </c>
      <c r="K306" t="s">
        <v>435</v>
      </c>
      <c r="L306">
        <v>510786226</v>
      </c>
      <c r="M306">
        <v>8</v>
      </c>
      <c r="O306" t="s">
        <v>1570</v>
      </c>
      <c r="P306" t="s">
        <v>1571</v>
      </c>
      <c r="Q306" t="s">
        <v>163</v>
      </c>
      <c r="R306" t="s">
        <v>1572</v>
      </c>
      <c r="S306" t="s">
        <v>64</v>
      </c>
      <c r="T306" t="s">
        <v>52</v>
      </c>
      <c r="U306" t="s">
        <v>1573</v>
      </c>
      <c r="V306" s="42" t="s">
        <v>1496</v>
      </c>
      <c r="W306">
        <v>4</v>
      </c>
      <c r="X306">
        <v>262.26</v>
      </c>
      <c r="Y306" t="s">
        <v>1574</v>
      </c>
      <c r="Z306" t="s">
        <v>1575</v>
      </c>
      <c r="AA306" t="s">
        <v>147</v>
      </c>
      <c r="AC306">
        <v>44459</v>
      </c>
      <c r="AD306">
        <v>44477</v>
      </c>
      <c r="AE306" s="39">
        <v>262.26</v>
      </c>
      <c r="AF306" s="39">
        <v>0</v>
      </c>
      <c r="AG306" s="39">
        <v>262.26</v>
      </c>
      <c r="AH306">
        <v>131.13</v>
      </c>
      <c r="AI306">
        <v>131.13</v>
      </c>
      <c r="BI306" t="s">
        <v>1505</v>
      </c>
      <c r="BJ306" s="4" t="str">
        <f>Table22[[#This Row],[Ofgem ]]</f>
        <v>4"-5"</v>
      </c>
      <c r="BK306" s="4" t="str">
        <f>Table22[[#This Row],[Pressure]]</f>
        <v>LP</v>
      </c>
      <c r="BL306" s="4" t="str">
        <f>Table22[[#This Row],[Pon Category]]</f>
        <v>Policy</v>
      </c>
      <c r="BM306" s="4" t="str">
        <f>Table22[[#This Row],[Tier]]</f>
        <v>T1</v>
      </c>
      <c r="BN306" s="4" t="str">
        <f>Table22[[#This Row],[PON Material]]</f>
        <v>SI</v>
      </c>
      <c r="BO306" s="4" t="str" cm="1">
        <f t="array" ref="BO3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7" spans="1:67" x14ac:dyDescent="0.25">
      <c r="A307" t="s">
        <v>424</v>
      </c>
      <c r="B307" t="s">
        <v>431</v>
      </c>
      <c r="C307" t="s">
        <v>672</v>
      </c>
      <c r="D307" t="s">
        <v>436</v>
      </c>
      <c r="E307" t="s">
        <v>1904</v>
      </c>
      <c r="F307" t="s">
        <v>746</v>
      </c>
      <c r="G307" t="s">
        <v>1909</v>
      </c>
      <c r="H307" t="s">
        <v>747</v>
      </c>
      <c r="I307" t="s">
        <v>1869</v>
      </c>
      <c r="J307" t="s">
        <v>1870</v>
      </c>
      <c r="K307" t="s">
        <v>435</v>
      </c>
      <c r="L307">
        <v>510834886</v>
      </c>
      <c r="M307">
        <v>6</v>
      </c>
      <c r="O307" t="s">
        <v>1570</v>
      </c>
      <c r="P307" t="s">
        <v>1571</v>
      </c>
      <c r="Q307" t="s">
        <v>53</v>
      </c>
      <c r="R307" t="s">
        <v>1572</v>
      </c>
      <c r="S307" t="s">
        <v>64</v>
      </c>
      <c r="T307" t="s">
        <v>52</v>
      </c>
      <c r="U307" t="s">
        <v>1573</v>
      </c>
      <c r="V307" t="s">
        <v>1496</v>
      </c>
      <c r="W307">
        <v>9</v>
      </c>
      <c r="X307">
        <v>228.69</v>
      </c>
      <c r="Y307" t="s">
        <v>1574</v>
      </c>
      <c r="Z307" t="s">
        <v>1575</v>
      </c>
      <c r="AA307" t="s">
        <v>147</v>
      </c>
      <c r="AC307">
        <v>44480</v>
      </c>
      <c r="AD307">
        <v>44512</v>
      </c>
      <c r="AE307" s="39">
        <v>228.70000000000002</v>
      </c>
      <c r="AF307" s="39">
        <v>0</v>
      </c>
      <c r="AG307" s="39">
        <v>228.70000000000002</v>
      </c>
      <c r="AJ307">
        <v>45.74</v>
      </c>
      <c r="AK307">
        <v>45.74</v>
      </c>
      <c r="AL307">
        <v>45.74</v>
      </c>
      <c r="AM307">
        <v>45.74</v>
      </c>
      <c r="AN307">
        <v>45.74</v>
      </c>
      <c r="BI307" t="s">
        <v>1505</v>
      </c>
      <c r="BJ307" s="4" t="str">
        <f>Table22[[#This Row],[Ofgem ]]</f>
        <v>4"-5"</v>
      </c>
      <c r="BK307" s="4" t="str">
        <f>Table22[[#This Row],[Pressure]]</f>
        <v>LP</v>
      </c>
      <c r="BL307" s="4" t="str">
        <f>Table22[[#This Row],[Pon Category]]</f>
        <v>Policy</v>
      </c>
      <c r="BM307" s="4" t="str">
        <f>Table22[[#This Row],[Tier]]</f>
        <v>T1</v>
      </c>
      <c r="BN307" s="4" t="str">
        <f>Table22[[#This Row],[PON Material]]</f>
        <v>CI</v>
      </c>
      <c r="BO307" s="4" t="str" cm="1">
        <f t="array" ref="BO3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8" spans="1:67" x14ac:dyDescent="0.25">
      <c r="A308" t="s">
        <v>424</v>
      </c>
      <c r="B308" t="s">
        <v>431</v>
      </c>
      <c r="C308" t="s">
        <v>672</v>
      </c>
      <c r="D308" t="s">
        <v>436</v>
      </c>
      <c r="E308" t="s">
        <v>1904</v>
      </c>
      <c r="F308" t="s">
        <v>746</v>
      </c>
      <c r="G308" t="s">
        <v>1909</v>
      </c>
      <c r="H308" t="s">
        <v>747</v>
      </c>
      <c r="I308" t="s">
        <v>1869</v>
      </c>
      <c r="J308" t="s">
        <v>1870</v>
      </c>
      <c r="K308" t="s">
        <v>435</v>
      </c>
      <c r="L308">
        <v>510834888</v>
      </c>
      <c r="M308">
        <v>6</v>
      </c>
      <c r="O308" t="s">
        <v>1570</v>
      </c>
      <c r="P308" t="s">
        <v>1571</v>
      </c>
      <c r="Q308" t="s">
        <v>53</v>
      </c>
      <c r="R308" t="s">
        <v>1572</v>
      </c>
      <c r="S308" t="s">
        <v>64</v>
      </c>
      <c r="T308" t="s">
        <v>52</v>
      </c>
      <c r="U308" t="s">
        <v>1573</v>
      </c>
      <c r="V308" t="s">
        <v>1496</v>
      </c>
      <c r="W308">
        <v>6</v>
      </c>
      <c r="X308">
        <v>351.92</v>
      </c>
      <c r="Y308" t="s">
        <v>1574</v>
      </c>
      <c r="Z308" t="s">
        <v>1575</v>
      </c>
      <c r="AA308" t="s">
        <v>147</v>
      </c>
      <c r="AC308">
        <v>44480</v>
      </c>
      <c r="AD308">
        <v>44512</v>
      </c>
      <c r="AE308" s="39">
        <v>351.9</v>
      </c>
      <c r="AF308" s="39">
        <v>0</v>
      </c>
      <c r="AG308" s="39">
        <v>351.9</v>
      </c>
      <c r="AJ308">
        <v>70.38</v>
      </c>
      <c r="AK308">
        <v>70.38</v>
      </c>
      <c r="AL308">
        <v>70.38</v>
      </c>
      <c r="AM308">
        <v>70.38</v>
      </c>
      <c r="AN308">
        <v>70.38</v>
      </c>
      <c r="BI308" t="s">
        <v>1505</v>
      </c>
      <c r="BJ308" s="4" t="str">
        <f>Table22[[#This Row],[Ofgem ]]</f>
        <v>4"-5"</v>
      </c>
      <c r="BK308" s="4" t="str">
        <f>Table22[[#This Row],[Pressure]]</f>
        <v>LP</v>
      </c>
      <c r="BL308" s="4" t="str">
        <f>Table22[[#This Row],[Pon Category]]</f>
        <v>Policy</v>
      </c>
      <c r="BM308" s="4" t="str">
        <f>Table22[[#This Row],[Tier]]</f>
        <v>T1</v>
      </c>
      <c r="BN308" s="4" t="str">
        <f>Table22[[#This Row],[PON Material]]</f>
        <v>CI</v>
      </c>
      <c r="BO308" s="4" t="str" cm="1">
        <f t="array" ref="BO3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09" spans="1:67" x14ac:dyDescent="0.25">
      <c r="A309" t="s">
        <v>424</v>
      </c>
      <c r="B309" t="s">
        <v>431</v>
      </c>
      <c r="C309" t="s">
        <v>672</v>
      </c>
      <c r="D309" t="s">
        <v>436</v>
      </c>
      <c r="E309" t="s">
        <v>1904</v>
      </c>
      <c r="F309" t="s">
        <v>746</v>
      </c>
      <c r="G309" t="s">
        <v>1909</v>
      </c>
      <c r="H309" t="s">
        <v>747</v>
      </c>
      <c r="I309" t="s">
        <v>1869</v>
      </c>
      <c r="J309" t="s">
        <v>1870</v>
      </c>
      <c r="K309" t="s">
        <v>435</v>
      </c>
      <c r="L309">
        <v>606686753</v>
      </c>
      <c r="M309">
        <v>6</v>
      </c>
      <c r="O309" t="s">
        <v>1570</v>
      </c>
      <c r="P309" t="s">
        <v>1571</v>
      </c>
      <c r="Q309" t="s">
        <v>53</v>
      </c>
      <c r="R309" t="s">
        <v>1572</v>
      </c>
      <c r="S309" t="s">
        <v>64</v>
      </c>
      <c r="T309" t="s">
        <v>52</v>
      </c>
      <c r="U309" t="s">
        <v>1573</v>
      </c>
      <c r="V309" t="s">
        <v>1496</v>
      </c>
      <c r="W309">
        <v>14</v>
      </c>
      <c r="X309">
        <v>2.13</v>
      </c>
      <c r="Y309" t="s">
        <v>1574</v>
      </c>
      <c r="Z309" t="s">
        <v>1575</v>
      </c>
      <c r="AA309" t="s">
        <v>147</v>
      </c>
      <c r="AC309">
        <v>44480</v>
      </c>
      <c r="AD309">
        <v>44512</v>
      </c>
      <c r="AE309" s="39">
        <v>2.15</v>
      </c>
      <c r="AF309" s="39">
        <v>0</v>
      </c>
      <c r="AG309" s="39">
        <v>2.15</v>
      </c>
      <c r="AJ309">
        <v>0.43</v>
      </c>
      <c r="AK309">
        <v>0.43</v>
      </c>
      <c r="AL309">
        <v>0.43</v>
      </c>
      <c r="AM309">
        <v>0.43</v>
      </c>
      <c r="AN309">
        <v>0.43</v>
      </c>
      <c r="BI309" t="s">
        <v>1505</v>
      </c>
      <c r="BJ309" s="4" t="str">
        <f>Table22[[#This Row],[Ofgem ]]</f>
        <v>4"-5"</v>
      </c>
      <c r="BK309" s="4" t="str">
        <f>Table22[[#This Row],[Pressure]]</f>
        <v>LP</v>
      </c>
      <c r="BL309" s="4" t="str">
        <f>Table22[[#This Row],[Pon Category]]</f>
        <v>Policy</v>
      </c>
      <c r="BM309" s="4" t="str">
        <f>Table22[[#This Row],[Tier]]</f>
        <v>T1</v>
      </c>
      <c r="BN309" s="4" t="str">
        <f>Table22[[#This Row],[PON Material]]</f>
        <v>CI</v>
      </c>
      <c r="BO309" s="4" t="str" cm="1">
        <f t="array" ref="BO3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0" spans="1:67" x14ac:dyDescent="0.25">
      <c r="A310" t="s">
        <v>424</v>
      </c>
      <c r="B310" t="s">
        <v>431</v>
      </c>
      <c r="C310" t="s">
        <v>672</v>
      </c>
      <c r="D310" t="s">
        <v>436</v>
      </c>
      <c r="E310" t="s">
        <v>1904</v>
      </c>
      <c r="F310" t="s">
        <v>746</v>
      </c>
      <c r="G310" t="s">
        <v>1910</v>
      </c>
      <c r="H310" t="s">
        <v>1911</v>
      </c>
      <c r="I310" t="s">
        <v>1869</v>
      </c>
      <c r="J310" t="s">
        <v>1870</v>
      </c>
      <c r="K310" t="s">
        <v>435</v>
      </c>
      <c r="L310">
        <v>220000034039</v>
      </c>
      <c r="M310">
        <v>6</v>
      </c>
      <c r="O310" t="s">
        <v>1570</v>
      </c>
      <c r="P310" t="s">
        <v>1571</v>
      </c>
      <c r="Q310" t="s">
        <v>163</v>
      </c>
      <c r="R310" t="s">
        <v>1572</v>
      </c>
      <c r="S310" t="s">
        <v>64</v>
      </c>
      <c r="T310" t="s">
        <v>52</v>
      </c>
      <c r="U310" t="s">
        <v>1573</v>
      </c>
      <c r="V310" t="s">
        <v>1496</v>
      </c>
      <c r="W310">
        <v>2</v>
      </c>
      <c r="X310">
        <v>19.78</v>
      </c>
      <c r="Y310" t="s">
        <v>1574</v>
      </c>
      <c r="Z310" t="s">
        <v>1575</v>
      </c>
      <c r="AA310" t="s">
        <v>147</v>
      </c>
      <c r="AC310">
        <v>44480</v>
      </c>
      <c r="AD310">
        <v>44512</v>
      </c>
      <c r="AE310" s="39">
        <v>19.8</v>
      </c>
      <c r="AF310" s="39">
        <v>0</v>
      </c>
      <c r="AG310" s="39">
        <v>19.8</v>
      </c>
      <c r="AJ310">
        <v>3.96</v>
      </c>
      <c r="AK310">
        <v>3.96</v>
      </c>
      <c r="AL310">
        <v>3.96</v>
      </c>
      <c r="AM310">
        <v>3.96</v>
      </c>
      <c r="AN310">
        <v>3.96</v>
      </c>
      <c r="BI310" t="s">
        <v>1505</v>
      </c>
      <c r="BJ310" s="4" t="str">
        <f>Table22[[#This Row],[Ofgem ]]</f>
        <v>4"-5"</v>
      </c>
      <c r="BK310" s="4" t="str">
        <f>Table22[[#This Row],[Pressure]]</f>
        <v>LP</v>
      </c>
      <c r="BL310" s="4" t="str">
        <f>Table22[[#This Row],[Pon Category]]</f>
        <v>Policy</v>
      </c>
      <c r="BM310" s="4" t="str">
        <f>Table22[[#This Row],[Tier]]</f>
        <v>T1</v>
      </c>
      <c r="BN310" s="4" t="str">
        <f>Table22[[#This Row],[PON Material]]</f>
        <v>SI</v>
      </c>
      <c r="BO310" s="4" t="str" cm="1">
        <f t="array" ref="BO3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1" spans="1:67" x14ac:dyDescent="0.25">
      <c r="A311" t="s">
        <v>424</v>
      </c>
      <c r="B311" t="s">
        <v>431</v>
      </c>
      <c r="C311" t="s">
        <v>672</v>
      </c>
      <c r="D311" t="s">
        <v>436</v>
      </c>
      <c r="E311" t="s">
        <v>1904</v>
      </c>
      <c r="F311" t="s">
        <v>746</v>
      </c>
      <c r="G311" t="s">
        <v>1910</v>
      </c>
      <c r="H311" t="s">
        <v>1911</v>
      </c>
      <c r="I311" t="s">
        <v>1869</v>
      </c>
      <c r="J311" t="s">
        <v>1870</v>
      </c>
      <c r="K311" t="s">
        <v>435</v>
      </c>
      <c r="L311">
        <v>220001292456</v>
      </c>
      <c r="M311">
        <v>6</v>
      </c>
      <c r="O311" t="s">
        <v>1570</v>
      </c>
      <c r="P311" t="s">
        <v>1571</v>
      </c>
      <c r="Q311" t="s">
        <v>163</v>
      </c>
      <c r="R311" t="s">
        <v>1572</v>
      </c>
      <c r="S311" t="s">
        <v>64</v>
      </c>
      <c r="T311" t="s">
        <v>52</v>
      </c>
      <c r="U311" t="s">
        <v>1573</v>
      </c>
      <c r="V311" t="s">
        <v>1496</v>
      </c>
      <c r="W311">
        <v>3</v>
      </c>
      <c r="X311">
        <v>49.25</v>
      </c>
      <c r="Y311" t="s">
        <v>1574</v>
      </c>
      <c r="Z311" t="s">
        <v>1575</v>
      </c>
      <c r="AA311" t="s">
        <v>147</v>
      </c>
      <c r="AC311">
        <v>44480</v>
      </c>
      <c r="AD311">
        <v>44512</v>
      </c>
      <c r="AE311" s="39">
        <v>49.25</v>
      </c>
      <c r="AF311" s="39">
        <v>0</v>
      </c>
      <c r="AG311" s="39">
        <v>49.25</v>
      </c>
      <c r="AJ311">
        <v>9.85</v>
      </c>
      <c r="AK311">
        <v>9.85</v>
      </c>
      <c r="AL311">
        <v>9.85</v>
      </c>
      <c r="AM311">
        <v>9.85</v>
      </c>
      <c r="AN311">
        <v>9.85</v>
      </c>
      <c r="BI311" t="s">
        <v>1505</v>
      </c>
      <c r="BJ311" s="4" t="str">
        <f>Table22[[#This Row],[Ofgem ]]</f>
        <v>4"-5"</v>
      </c>
      <c r="BK311" s="4" t="str">
        <f>Table22[[#This Row],[Pressure]]</f>
        <v>LP</v>
      </c>
      <c r="BL311" s="4" t="str">
        <f>Table22[[#This Row],[Pon Category]]</f>
        <v>Policy</v>
      </c>
      <c r="BM311" s="4" t="str">
        <f>Table22[[#This Row],[Tier]]</f>
        <v>T1</v>
      </c>
      <c r="BN311" s="4" t="str">
        <f>Table22[[#This Row],[PON Material]]</f>
        <v>SI</v>
      </c>
      <c r="BO311" s="4" t="str" cm="1">
        <f t="array" ref="BO3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2" spans="1:67" x14ac:dyDescent="0.25">
      <c r="A312" t="s">
        <v>424</v>
      </c>
      <c r="B312" t="s">
        <v>431</v>
      </c>
      <c r="C312" t="s">
        <v>672</v>
      </c>
      <c r="D312" t="s">
        <v>436</v>
      </c>
      <c r="E312" t="s">
        <v>1904</v>
      </c>
      <c r="F312" t="s">
        <v>746</v>
      </c>
      <c r="G312" t="s">
        <v>1912</v>
      </c>
      <c r="H312" t="s">
        <v>1913</v>
      </c>
      <c r="I312" t="s">
        <v>1869</v>
      </c>
      <c r="J312" t="s">
        <v>1870</v>
      </c>
      <c r="K312" t="s">
        <v>435</v>
      </c>
      <c r="L312">
        <v>510867230</v>
      </c>
      <c r="M312">
        <v>6</v>
      </c>
      <c r="O312" t="s">
        <v>1570</v>
      </c>
      <c r="P312" t="s">
        <v>1571</v>
      </c>
      <c r="Q312" t="s">
        <v>163</v>
      </c>
      <c r="R312" t="s">
        <v>1572</v>
      </c>
      <c r="S312" t="s">
        <v>64</v>
      </c>
      <c r="T312" t="s">
        <v>52</v>
      </c>
      <c r="U312" t="s">
        <v>1573</v>
      </c>
      <c r="V312" t="s">
        <v>1496</v>
      </c>
      <c r="W312">
        <v>6</v>
      </c>
      <c r="X312">
        <v>142.04</v>
      </c>
      <c r="Y312" t="s">
        <v>1574</v>
      </c>
      <c r="Z312" t="s">
        <v>1575</v>
      </c>
      <c r="AA312" t="s">
        <v>147</v>
      </c>
      <c r="AC312">
        <v>44480</v>
      </c>
      <c r="AD312">
        <v>44512</v>
      </c>
      <c r="AE312" s="39">
        <v>142.05000000000001</v>
      </c>
      <c r="AF312" s="39">
        <v>0</v>
      </c>
      <c r="AG312" s="39">
        <v>142.05000000000001</v>
      </c>
      <c r="AJ312">
        <v>28.41</v>
      </c>
      <c r="AK312">
        <v>28.41</v>
      </c>
      <c r="AL312">
        <v>28.41</v>
      </c>
      <c r="AM312">
        <v>28.41</v>
      </c>
      <c r="AN312">
        <v>28.41</v>
      </c>
      <c r="BI312" t="s">
        <v>1505</v>
      </c>
      <c r="BJ312" s="4" t="str">
        <f>Table22[[#This Row],[Ofgem ]]</f>
        <v>4"-5"</v>
      </c>
      <c r="BK312" s="4" t="str">
        <f>Table22[[#This Row],[Pressure]]</f>
        <v>LP</v>
      </c>
      <c r="BL312" s="4" t="str">
        <f>Table22[[#This Row],[Pon Category]]</f>
        <v>Policy</v>
      </c>
      <c r="BM312" s="4" t="str">
        <f>Table22[[#This Row],[Tier]]</f>
        <v>T1</v>
      </c>
      <c r="BN312" s="4" t="str">
        <f>Table22[[#This Row],[PON Material]]</f>
        <v>SI</v>
      </c>
      <c r="BO312" s="4" t="str" cm="1">
        <f t="array" ref="BO3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3" spans="1:67" x14ac:dyDescent="0.25">
      <c r="A313" t="s">
        <v>424</v>
      </c>
      <c r="B313" t="s">
        <v>431</v>
      </c>
      <c r="C313" t="s">
        <v>672</v>
      </c>
      <c r="D313" t="s">
        <v>436</v>
      </c>
      <c r="E313" t="s">
        <v>1904</v>
      </c>
      <c r="F313" t="s">
        <v>746</v>
      </c>
      <c r="G313" t="s">
        <v>1914</v>
      </c>
      <c r="H313" t="s">
        <v>1915</v>
      </c>
      <c r="I313" t="s">
        <v>1869</v>
      </c>
      <c r="J313" t="s">
        <v>1870</v>
      </c>
      <c r="K313" t="s">
        <v>435</v>
      </c>
      <c r="L313">
        <v>220001279400</v>
      </c>
      <c r="M313">
        <v>6</v>
      </c>
      <c r="O313" t="s">
        <v>1570</v>
      </c>
      <c r="P313" t="s">
        <v>1571</v>
      </c>
      <c r="Q313" t="s">
        <v>53</v>
      </c>
      <c r="R313" t="s">
        <v>1572</v>
      </c>
      <c r="S313" t="s">
        <v>64</v>
      </c>
      <c r="T313" t="s">
        <v>52</v>
      </c>
      <c r="U313" t="s">
        <v>1573</v>
      </c>
      <c r="V313" t="s">
        <v>1496</v>
      </c>
      <c r="W313">
        <v>1</v>
      </c>
      <c r="X313">
        <v>2.38</v>
      </c>
      <c r="Y313" t="s">
        <v>1574</v>
      </c>
      <c r="Z313" t="s">
        <v>1575</v>
      </c>
      <c r="AA313" t="s">
        <v>147</v>
      </c>
      <c r="AC313">
        <v>44480</v>
      </c>
      <c r="AD313">
        <v>44512</v>
      </c>
      <c r="AE313" s="39">
        <v>2.4</v>
      </c>
      <c r="AF313" s="39">
        <v>0</v>
      </c>
      <c r="AG313" s="39">
        <v>2.4</v>
      </c>
      <c r="AJ313">
        <v>0.48</v>
      </c>
      <c r="AK313">
        <v>0.48</v>
      </c>
      <c r="AL313">
        <v>0.48</v>
      </c>
      <c r="AM313">
        <v>0.48</v>
      </c>
      <c r="AN313">
        <v>0.48</v>
      </c>
      <c r="BI313" t="s">
        <v>1505</v>
      </c>
      <c r="BJ313" s="4" t="str">
        <f>Table22[[#This Row],[Ofgem ]]</f>
        <v>4"-5"</v>
      </c>
      <c r="BK313" s="4" t="str">
        <f>Table22[[#This Row],[Pressure]]</f>
        <v>LP</v>
      </c>
      <c r="BL313" s="4" t="str">
        <f>Table22[[#This Row],[Pon Category]]</f>
        <v>Policy</v>
      </c>
      <c r="BM313" s="4" t="str">
        <f>Table22[[#This Row],[Tier]]</f>
        <v>T1</v>
      </c>
      <c r="BN313" s="4" t="str">
        <f>Table22[[#This Row],[PON Material]]</f>
        <v>CI</v>
      </c>
      <c r="BO313" s="4" t="str" cm="1">
        <f t="array" ref="BO3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4" spans="1:67" x14ac:dyDescent="0.25">
      <c r="A314" t="s">
        <v>424</v>
      </c>
      <c r="B314" t="s">
        <v>431</v>
      </c>
      <c r="C314" t="s">
        <v>672</v>
      </c>
      <c r="D314" t="s">
        <v>436</v>
      </c>
      <c r="E314" t="s">
        <v>1904</v>
      </c>
      <c r="F314" t="s">
        <v>746</v>
      </c>
      <c r="G314" t="s">
        <v>1916</v>
      </c>
      <c r="H314" t="s">
        <v>1917</v>
      </c>
      <c r="I314" t="s">
        <v>1869</v>
      </c>
      <c r="J314" t="s">
        <v>1870</v>
      </c>
      <c r="K314" t="s">
        <v>435</v>
      </c>
      <c r="L314">
        <v>629756195</v>
      </c>
      <c r="M314">
        <v>4</v>
      </c>
      <c r="O314" t="s">
        <v>1570</v>
      </c>
      <c r="P314" t="s">
        <v>1571</v>
      </c>
      <c r="Q314" t="s">
        <v>163</v>
      </c>
      <c r="R314" t="s">
        <v>1572</v>
      </c>
      <c r="S314" t="s">
        <v>64</v>
      </c>
      <c r="T314" t="s">
        <v>52</v>
      </c>
      <c r="U314" t="s">
        <v>1573</v>
      </c>
      <c r="V314" t="s">
        <v>1496</v>
      </c>
      <c r="W314">
        <v>23</v>
      </c>
      <c r="X314">
        <v>0.96</v>
      </c>
      <c r="Y314" t="s">
        <v>1574</v>
      </c>
      <c r="Z314" t="s">
        <v>1575</v>
      </c>
      <c r="AA314" t="s">
        <v>147</v>
      </c>
      <c r="AC314">
        <v>44480</v>
      </c>
      <c r="AD314">
        <v>44512</v>
      </c>
      <c r="AE314" s="39">
        <v>0.95</v>
      </c>
      <c r="AF314" s="39">
        <v>0</v>
      </c>
      <c r="AG314" s="39">
        <v>0.95</v>
      </c>
      <c r="AJ314">
        <v>0.19</v>
      </c>
      <c r="AK314">
        <v>0.19</v>
      </c>
      <c r="AL314">
        <v>0.19</v>
      </c>
      <c r="AM314">
        <v>0.19</v>
      </c>
      <c r="AN314">
        <v>0.19</v>
      </c>
      <c r="BI314" t="s">
        <v>1505</v>
      </c>
      <c r="BJ314" s="4" t="str">
        <f>Table22[[#This Row],[Ofgem ]]</f>
        <v>4"-5"</v>
      </c>
      <c r="BK314" s="4" t="str">
        <f>Table22[[#This Row],[Pressure]]</f>
        <v>LP</v>
      </c>
      <c r="BL314" s="4" t="str">
        <f>Table22[[#This Row],[Pon Category]]</f>
        <v>Policy</v>
      </c>
      <c r="BM314" s="4" t="str">
        <f>Table22[[#This Row],[Tier]]</f>
        <v>T1</v>
      </c>
      <c r="BN314" s="4" t="str">
        <f>Table22[[#This Row],[PON Material]]</f>
        <v>SI</v>
      </c>
      <c r="BO314" s="4" t="str" cm="1">
        <f t="array" ref="BO3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5" spans="1:67" x14ac:dyDescent="0.25">
      <c r="A315" t="s">
        <v>424</v>
      </c>
      <c r="B315" t="s">
        <v>431</v>
      </c>
      <c r="C315" t="s">
        <v>672</v>
      </c>
      <c r="D315" t="s">
        <v>436</v>
      </c>
      <c r="E315" t="s">
        <v>1904</v>
      </c>
      <c r="F315" t="s">
        <v>1918</v>
      </c>
      <c r="G315" t="s">
        <v>1919</v>
      </c>
      <c r="H315" t="s">
        <v>1920</v>
      </c>
      <c r="I315" t="s">
        <v>1869</v>
      </c>
      <c r="J315" t="s">
        <v>1870</v>
      </c>
      <c r="K315" t="s">
        <v>435</v>
      </c>
      <c r="L315">
        <v>510956368</v>
      </c>
      <c r="M315">
        <v>6</v>
      </c>
      <c r="O315" t="s">
        <v>1570</v>
      </c>
      <c r="P315" t="s">
        <v>1571</v>
      </c>
      <c r="Q315" t="s">
        <v>53</v>
      </c>
      <c r="R315" t="s">
        <v>1572</v>
      </c>
      <c r="S315" t="s">
        <v>64</v>
      </c>
      <c r="T315" t="s">
        <v>52</v>
      </c>
      <c r="U315" t="s">
        <v>1573</v>
      </c>
      <c r="V315" t="s">
        <v>1496</v>
      </c>
      <c r="W315">
        <v>7</v>
      </c>
      <c r="X315">
        <v>285.26</v>
      </c>
      <c r="Y315" t="s">
        <v>1574</v>
      </c>
      <c r="Z315" t="s">
        <v>1575</v>
      </c>
      <c r="AA315" t="s">
        <v>147</v>
      </c>
      <c r="AC315">
        <v>44515</v>
      </c>
      <c r="AD315">
        <v>44547</v>
      </c>
      <c r="AE315" s="39">
        <v>285.25</v>
      </c>
      <c r="AF315" s="39">
        <v>0</v>
      </c>
      <c r="AG315" s="39">
        <v>285.25</v>
      </c>
      <c r="AO315">
        <v>57.05</v>
      </c>
      <c r="AP315">
        <v>57.05</v>
      </c>
      <c r="AQ315">
        <v>57.05</v>
      </c>
      <c r="AR315">
        <v>57.05</v>
      </c>
      <c r="AS315">
        <v>57.05</v>
      </c>
      <c r="BI315" t="s">
        <v>1505</v>
      </c>
      <c r="BJ315" s="4" t="str">
        <f>Table22[[#This Row],[Ofgem ]]</f>
        <v>4"-5"</v>
      </c>
      <c r="BK315" s="4" t="str">
        <f>Table22[[#This Row],[Pressure]]</f>
        <v>LP</v>
      </c>
      <c r="BL315" s="4" t="str">
        <f>Table22[[#This Row],[Pon Category]]</f>
        <v>Policy</v>
      </c>
      <c r="BM315" s="4" t="str">
        <f>Table22[[#This Row],[Tier]]</f>
        <v>T1</v>
      </c>
      <c r="BN315" s="4" t="str">
        <f>Table22[[#This Row],[PON Material]]</f>
        <v>CI</v>
      </c>
      <c r="BO315" s="4" t="str" cm="1">
        <f t="array" ref="BO3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6" spans="1:67" x14ac:dyDescent="0.25">
      <c r="A316" t="s">
        <v>424</v>
      </c>
      <c r="B316" t="s">
        <v>431</v>
      </c>
      <c r="C316" t="s">
        <v>672</v>
      </c>
      <c r="D316" t="s">
        <v>436</v>
      </c>
      <c r="E316" t="s">
        <v>1904</v>
      </c>
      <c r="F316" t="s">
        <v>1918</v>
      </c>
      <c r="G316" t="s">
        <v>1919</v>
      </c>
      <c r="H316" t="s">
        <v>1920</v>
      </c>
      <c r="I316" t="s">
        <v>1869</v>
      </c>
      <c r="J316" t="s">
        <v>1870</v>
      </c>
      <c r="K316" t="s">
        <v>435</v>
      </c>
      <c r="L316">
        <v>510956370</v>
      </c>
      <c r="M316">
        <v>6</v>
      </c>
      <c r="O316" t="s">
        <v>1570</v>
      </c>
      <c r="P316" t="s">
        <v>1571</v>
      </c>
      <c r="Q316" t="s">
        <v>91</v>
      </c>
      <c r="R316" t="s">
        <v>1572</v>
      </c>
      <c r="S316" t="s">
        <v>64</v>
      </c>
      <c r="T316" t="s">
        <v>52</v>
      </c>
      <c r="U316" t="s">
        <v>1573</v>
      </c>
      <c r="V316" t="s">
        <v>1496</v>
      </c>
      <c r="W316">
        <v>16</v>
      </c>
      <c r="X316">
        <v>144.25</v>
      </c>
      <c r="Y316" t="s">
        <v>1574</v>
      </c>
      <c r="Z316" t="s">
        <v>1575</v>
      </c>
      <c r="AA316" t="s">
        <v>147</v>
      </c>
      <c r="AC316">
        <v>44515</v>
      </c>
      <c r="AD316">
        <v>44547</v>
      </c>
      <c r="AE316" s="39">
        <v>144.25</v>
      </c>
      <c r="AF316" s="39">
        <v>0</v>
      </c>
      <c r="AG316" s="39">
        <v>144.25</v>
      </c>
      <c r="AO316">
        <v>28.85</v>
      </c>
      <c r="AP316">
        <v>28.85</v>
      </c>
      <c r="AQ316">
        <v>28.85</v>
      </c>
      <c r="AR316">
        <v>28.85</v>
      </c>
      <c r="AS316">
        <v>28.85</v>
      </c>
      <c r="BI316" t="s">
        <v>1505</v>
      </c>
      <c r="BJ316" s="4" t="str">
        <f>Table22[[#This Row],[Ofgem ]]</f>
        <v>4"-5"</v>
      </c>
      <c r="BK316" s="4" t="str">
        <f>Table22[[#This Row],[Pressure]]</f>
        <v>LP</v>
      </c>
      <c r="BL316" s="4" t="str">
        <f>Table22[[#This Row],[Pon Category]]</f>
        <v>Policy</v>
      </c>
      <c r="BM316" s="4" t="str">
        <f>Table22[[#This Row],[Tier]]</f>
        <v>T1</v>
      </c>
      <c r="BN316" s="4" t="str">
        <f>Table22[[#This Row],[PON Material]]</f>
        <v>DI</v>
      </c>
      <c r="BO316" s="4" t="str" cm="1">
        <f t="array" ref="BO3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7" spans="1:67" x14ac:dyDescent="0.25">
      <c r="A317" t="s">
        <v>424</v>
      </c>
      <c r="B317" t="s">
        <v>431</v>
      </c>
      <c r="C317" t="s">
        <v>672</v>
      </c>
      <c r="D317" t="s">
        <v>436</v>
      </c>
      <c r="E317" t="s">
        <v>1904</v>
      </c>
      <c r="F317" t="s">
        <v>1918</v>
      </c>
      <c r="G317" t="s">
        <v>1919</v>
      </c>
      <c r="H317" t="s">
        <v>1920</v>
      </c>
      <c r="I317" t="s">
        <v>1869</v>
      </c>
      <c r="J317" t="s">
        <v>1870</v>
      </c>
      <c r="K317" t="s">
        <v>435</v>
      </c>
      <c r="L317">
        <v>510956375</v>
      </c>
      <c r="M317">
        <v>6</v>
      </c>
      <c r="O317" t="s">
        <v>1570</v>
      </c>
      <c r="P317" t="s">
        <v>1571</v>
      </c>
      <c r="Q317" t="s">
        <v>53</v>
      </c>
      <c r="R317" t="s">
        <v>1572</v>
      </c>
      <c r="S317" t="s">
        <v>64</v>
      </c>
      <c r="T317" t="s">
        <v>52</v>
      </c>
      <c r="U317" t="s">
        <v>1573</v>
      </c>
      <c r="V317" t="s">
        <v>1496</v>
      </c>
      <c r="W317">
        <v>2</v>
      </c>
      <c r="X317">
        <v>144.35</v>
      </c>
      <c r="Y317" t="s">
        <v>1574</v>
      </c>
      <c r="Z317" t="s">
        <v>1575</v>
      </c>
      <c r="AA317" t="s">
        <v>147</v>
      </c>
      <c r="AC317">
        <v>44515</v>
      </c>
      <c r="AD317">
        <v>44547</v>
      </c>
      <c r="AE317" s="39">
        <v>144.35</v>
      </c>
      <c r="AF317" s="39">
        <v>0</v>
      </c>
      <c r="AG317" s="39">
        <v>144.35</v>
      </c>
      <c r="AO317">
        <v>28.87</v>
      </c>
      <c r="AP317">
        <v>28.87</v>
      </c>
      <c r="AQ317">
        <v>28.87</v>
      </c>
      <c r="AR317">
        <v>28.87</v>
      </c>
      <c r="AS317">
        <v>28.87</v>
      </c>
      <c r="BI317" t="s">
        <v>1505</v>
      </c>
      <c r="BJ317" s="4" t="str">
        <f>Table22[[#This Row],[Ofgem ]]</f>
        <v>4"-5"</v>
      </c>
      <c r="BK317" s="4" t="str">
        <f>Table22[[#This Row],[Pressure]]</f>
        <v>LP</v>
      </c>
      <c r="BL317" s="4" t="str">
        <f>Table22[[#This Row],[Pon Category]]</f>
        <v>Policy</v>
      </c>
      <c r="BM317" s="4" t="str">
        <f>Table22[[#This Row],[Tier]]</f>
        <v>T1</v>
      </c>
      <c r="BN317" s="4" t="str">
        <f>Table22[[#This Row],[PON Material]]</f>
        <v>CI</v>
      </c>
      <c r="BO317" s="4" t="str" cm="1">
        <f t="array" ref="BO3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8" spans="1:67" x14ac:dyDescent="0.25">
      <c r="A318" t="s">
        <v>424</v>
      </c>
      <c r="B318" t="s">
        <v>431</v>
      </c>
      <c r="C318" t="s">
        <v>672</v>
      </c>
      <c r="D318" t="s">
        <v>436</v>
      </c>
      <c r="E318" t="s">
        <v>1904</v>
      </c>
      <c r="F318" t="s">
        <v>1918</v>
      </c>
      <c r="G318" t="s">
        <v>1919</v>
      </c>
      <c r="H318" t="s">
        <v>1920</v>
      </c>
      <c r="I318" t="s">
        <v>1869</v>
      </c>
      <c r="J318" t="s">
        <v>1870</v>
      </c>
      <c r="K318" t="s">
        <v>435</v>
      </c>
      <c r="L318">
        <v>510956376</v>
      </c>
      <c r="M318">
        <v>6</v>
      </c>
      <c r="O318" t="s">
        <v>1570</v>
      </c>
      <c r="P318" t="s">
        <v>1571</v>
      </c>
      <c r="Q318" t="s">
        <v>53</v>
      </c>
      <c r="R318" t="s">
        <v>1572</v>
      </c>
      <c r="S318" t="s">
        <v>64</v>
      </c>
      <c r="T318" t="s">
        <v>52</v>
      </c>
      <c r="U318" t="s">
        <v>1573</v>
      </c>
      <c r="V318" t="s">
        <v>1496</v>
      </c>
      <c r="W318">
        <v>2</v>
      </c>
      <c r="X318">
        <v>7.57</v>
      </c>
      <c r="Y318" t="s">
        <v>1574</v>
      </c>
      <c r="Z318" t="s">
        <v>1575</v>
      </c>
      <c r="AA318" t="s">
        <v>147</v>
      </c>
      <c r="AC318">
        <v>44515</v>
      </c>
      <c r="AD318">
        <v>44547</v>
      </c>
      <c r="AE318" s="39">
        <v>7.55</v>
      </c>
      <c r="AF318" s="39">
        <v>0</v>
      </c>
      <c r="AG318" s="39">
        <v>7.55</v>
      </c>
      <c r="AO318">
        <v>1.51</v>
      </c>
      <c r="AP318">
        <v>1.51</v>
      </c>
      <c r="AQ318">
        <v>1.51</v>
      </c>
      <c r="AR318">
        <v>1.51</v>
      </c>
      <c r="AS318">
        <v>1.51</v>
      </c>
      <c r="BI318" t="s">
        <v>1505</v>
      </c>
      <c r="BJ318" s="4" t="str">
        <f>Table22[[#This Row],[Ofgem ]]</f>
        <v>4"-5"</v>
      </c>
      <c r="BK318" s="4" t="str">
        <f>Table22[[#This Row],[Pressure]]</f>
        <v>LP</v>
      </c>
      <c r="BL318" s="4" t="str">
        <f>Table22[[#This Row],[Pon Category]]</f>
        <v>Policy</v>
      </c>
      <c r="BM318" s="4" t="str">
        <f>Table22[[#This Row],[Tier]]</f>
        <v>T1</v>
      </c>
      <c r="BN318" s="4" t="str">
        <f>Table22[[#This Row],[PON Material]]</f>
        <v>CI</v>
      </c>
      <c r="BO318" s="4" t="str" cm="1">
        <f t="array" ref="BO3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19" spans="1:67" x14ac:dyDescent="0.25">
      <c r="A319" t="s">
        <v>424</v>
      </c>
      <c r="B319" t="s">
        <v>431</v>
      </c>
      <c r="C319" t="s">
        <v>672</v>
      </c>
      <c r="D319" t="s">
        <v>436</v>
      </c>
      <c r="E319" t="s">
        <v>1904</v>
      </c>
      <c r="F319" t="s">
        <v>1918</v>
      </c>
      <c r="G319" t="s">
        <v>1919</v>
      </c>
      <c r="H319" t="s">
        <v>1920</v>
      </c>
      <c r="I319" t="s">
        <v>1869</v>
      </c>
      <c r="J319" t="s">
        <v>1870</v>
      </c>
      <c r="K319" t="s">
        <v>435</v>
      </c>
      <c r="L319">
        <v>606673050</v>
      </c>
      <c r="M319">
        <v>6</v>
      </c>
      <c r="O319" t="s">
        <v>1570</v>
      </c>
      <c r="P319" t="s">
        <v>1571</v>
      </c>
      <c r="Q319" t="s">
        <v>53</v>
      </c>
      <c r="R319" t="s">
        <v>1572</v>
      </c>
      <c r="S319" t="s">
        <v>64</v>
      </c>
      <c r="T319" t="s">
        <v>52</v>
      </c>
      <c r="U319" t="s">
        <v>1573</v>
      </c>
      <c r="V319" t="s">
        <v>1496</v>
      </c>
      <c r="W319">
        <v>14</v>
      </c>
      <c r="X319">
        <v>2.64</v>
      </c>
      <c r="Y319" t="s">
        <v>1574</v>
      </c>
      <c r="Z319" t="s">
        <v>1575</v>
      </c>
      <c r="AA319" t="s">
        <v>147</v>
      </c>
      <c r="AC319">
        <v>44515</v>
      </c>
      <c r="AD319">
        <v>44547</v>
      </c>
      <c r="AE319" s="39">
        <v>2.6500000000000004</v>
      </c>
      <c r="AF319" s="39">
        <v>0</v>
      </c>
      <c r="AG319" s="39">
        <v>2.6500000000000004</v>
      </c>
      <c r="AO319">
        <v>0.53</v>
      </c>
      <c r="AP319">
        <v>0.53</v>
      </c>
      <c r="AQ319">
        <v>0.53</v>
      </c>
      <c r="AR319">
        <v>0.53</v>
      </c>
      <c r="AS319">
        <v>0.53</v>
      </c>
      <c r="BI319" t="s">
        <v>1505</v>
      </c>
      <c r="BJ319" s="4" t="str">
        <f>Table22[[#This Row],[Ofgem ]]</f>
        <v>4"-5"</v>
      </c>
      <c r="BK319" s="4" t="str">
        <f>Table22[[#This Row],[Pressure]]</f>
        <v>LP</v>
      </c>
      <c r="BL319" s="4" t="str">
        <f>Table22[[#This Row],[Pon Category]]</f>
        <v>Policy</v>
      </c>
      <c r="BM319" s="4" t="str">
        <f>Table22[[#This Row],[Tier]]</f>
        <v>T1</v>
      </c>
      <c r="BN319" s="4" t="str">
        <f>Table22[[#This Row],[PON Material]]</f>
        <v>CI</v>
      </c>
      <c r="BO319" s="4" t="str" cm="1">
        <f t="array" ref="BO3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0" spans="1:67" x14ac:dyDescent="0.25">
      <c r="A320" t="s">
        <v>424</v>
      </c>
      <c r="B320" t="s">
        <v>431</v>
      </c>
      <c r="C320" t="s">
        <v>672</v>
      </c>
      <c r="D320" t="s">
        <v>436</v>
      </c>
      <c r="E320" t="s">
        <v>1904</v>
      </c>
      <c r="F320" t="s">
        <v>1918</v>
      </c>
      <c r="G320" t="s">
        <v>1919</v>
      </c>
      <c r="H320" t="s">
        <v>1920</v>
      </c>
      <c r="I320" t="s">
        <v>1869</v>
      </c>
      <c r="J320" t="s">
        <v>1870</v>
      </c>
      <c r="K320" t="s">
        <v>435</v>
      </c>
      <c r="L320">
        <v>220001572633</v>
      </c>
      <c r="M320">
        <v>4</v>
      </c>
      <c r="O320" t="s">
        <v>1570</v>
      </c>
      <c r="P320" t="s">
        <v>1571</v>
      </c>
      <c r="Q320" t="s">
        <v>53</v>
      </c>
      <c r="R320" t="s">
        <v>1572</v>
      </c>
      <c r="S320" t="s">
        <v>64</v>
      </c>
      <c r="T320" t="s">
        <v>52</v>
      </c>
      <c r="U320" t="s">
        <v>1573</v>
      </c>
      <c r="V320" t="s">
        <v>1496</v>
      </c>
      <c r="W320">
        <v>2</v>
      </c>
      <c r="X320">
        <v>7.06</v>
      </c>
      <c r="Y320" t="s">
        <v>1574</v>
      </c>
      <c r="Z320" t="s">
        <v>1575</v>
      </c>
      <c r="AA320" t="s">
        <v>147</v>
      </c>
      <c r="AC320">
        <v>44515</v>
      </c>
      <c r="AD320">
        <v>44547</v>
      </c>
      <c r="AE320" s="39">
        <v>7.05</v>
      </c>
      <c r="AF320" s="39">
        <v>0</v>
      </c>
      <c r="AG320" s="39">
        <v>7.05</v>
      </c>
      <c r="AO320">
        <v>1.41</v>
      </c>
      <c r="AP320">
        <v>1.41</v>
      </c>
      <c r="AQ320">
        <v>1.41</v>
      </c>
      <c r="AR320">
        <v>1.41</v>
      </c>
      <c r="AS320">
        <v>1.41</v>
      </c>
      <c r="BI320" t="s">
        <v>1505</v>
      </c>
      <c r="BJ320" s="4" t="str">
        <f>Table22[[#This Row],[Ofgem ]]</f>
        <v>4"-5"</v>
      </c>
      <c r="BK320" s="4" t="str">
        <f>Table22[[#This Row],[Pressure]]</f>
        <v>LP</v>
      </c>
      <c r="BL320" s="4" t="str">
        <f>Table22[[#This Row],[Pon Category]]</f>
        <v>Policy</v>
      </c>
      <c r="BM320" s="4" t="str">
        <f>Table22[[#This Row],[Tier]]</f>
        <v>T1</v>
      </c>
      <c r="BN320" s="4" t="str">
        <f>Table22[[#This Row],[PON Material]]</f>
        <v>CI</v>
      </c>
      <c r="BO320" s="4" t="str" cm="1">
        <f t="array" ref="BO3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1" spans="1:67" x14ac:dyDescent="0.25">
      <c r="A321" t="s">
        <v>424</v>
      </c>
      <c r="B321" t="s">
        <v>431</v>
      </c>
      <c r="C321" t="s">
        <v>672</v>
      </c>
      <c r="D321" t="s">
        <v>436</v>
      </c>
      <c r="E321" t="s">
        <v>1904</v>
      </c>
      <c r="F321" t="s">
        <v>1918</v>
      </c>
      <c r="G321" t="s">
        <v>1919</v>
      </c>
      <c r="H321" t="s">
        <v>1920</v>
      </c>
      <c r="I321" t="s">
        <v>1869</v>
      </c>
      <c r="J321" t="s">
        <v>1870</v>
      </c>
      <c r="K321" t="s">
        <v>435</v>
      </c>
      <c r="L321">
        <v>220001572884</v>
      </c>
      <c r="M321">
        <v>6</v>
      </c>
      <c r="O321" t="s">
        <v>1570</v>
      </c>
      <c r="P321" t="s">
        <v>1571</v>
      </c>
      <c r="Q321" t="s">
        <v>91</v>
      </c>
      <c r="R321" t="s">
        <v>1572</v>
      </c>
      <c r="S321" t="s">
        <v>64</v>
      </c>
      <c r="T321" t="s">
        <v>52</v>
      </c>
      <c r="U321" t="s">
        <v>1573</v>
      </c>
      <c r="V321" t="s">
        <v>1496</v>
      </c>
      <c r="W321">
        <v>4</v>
      </c>
      <c r="X321">
        <v>15.9</v>
      </c>
      <c r="Y321" t="s">
        <v>1574</v>
      </c>
      <c r="Z321" t="s">
        <v>1575</v>
      </c>
      <c r="AA321" t="s">
        <v>147</v>
      </c>
      <c r="AC321">
        <v>44515</v>
      </c>
      <c r="AD321">
        <v>44547</v>
      </c>
      <c r="AE321" s="39">
        <v>15.9</v>
      </c>
      <c r="AF321" s="39">
        <v>0</v>
      </c>
      <c r="AG321" s="39">
        <v>15.9</v>
      </c>
      <c r="AO321">
        <v>3.18</v>
      </c>
      <c r="AP321">
        <v>3.18</v>
      </c>
      <c r="AQ321">
        <v>3.18</v>
      </c>
      <c r="AR321">
        <v>3.18</v>
      </c>
      <c r="AS321">
        <v>3.18</v>
      </c>
      <c r="BI321" t="s">
        <v>1505</v>
      </c>
      <c r="BJ321" s="4" t="str">
        <f>Table22[[#This Row],[Ofgem ]]</f>
        <v>4"-5"</v>
      </c>
      <c r="BK321" s="4" t="str">
        <f>Table22[[#This Row],[Pressure]]</f>
        <v>LP</v>
      </c>
      <c r="BL321" s="4" t="str">
        <f>Table22[[#This Row],[Pon Category]]</f>
        <v>Policy</v>
      </c>
      <c r="BM321" s="4" t="str">
        <f>Table22[[#This Row],[Tier]]</f>
        <v>T1</v>
      </c>
      <c r="BN321" s="4" t="str">
        <f>Table22[[#This Row],[PON Material]]</f>
        <v>DI</v>
      </c>
      <c r="BO321" s="4" t="str" cm="1">
        <f t="array" ref="BO3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2" spans="1:67" x14ac:dyDescent="0.25">
      <c r="A322" t="s">
        <v>424</v>
      </c>
      <c r="B322" t="s">
        <v>431</v>
      </c>
      <c r="C322" t="s">
        <v>672</v>
      </c>
      <c r="D322" t="s">
        <v>436</v>
      </c>
      <c r="E322" t="s">
        <v>1904</v>
      </c>
      <c r="F322" t="s">
        <v>1918</v>
      </c>
      <c r="G322" t="s">
        <v>1921</v>
      </c>
      <c r="H322" t="s">
        <v>1729</v>
      </c>
      <c r="I322" t="s">
        <v>1869</v>
      </c>
      <c r="J322" t="s">
        <v>1870</v>
      </c>
      <c r="K322" t="s">
        <v>435</v>
      </c>
      <c r="L322">
        <v>510901802</v>
      </c>
      <c r="M322">
        <v>4</v>
      </c>
      <c r="O322" t="s">
        <v>1570</v>
      </c>
      <c r="P322" t="s">
        <v>1571</v>
      </c>
      <c r="Q322" t="s">
        <v>53</v>
      </c>
      <c r="R322" t="s">
        <v>1572</v>
      </c>
      <c r="S322" t="s">
        <v>64</v>
      </c>
      <c r="T322" t="s">
        <v>52</v>
      </c>
      <c r="U322" t="s">
        <v>1573</v>
      </c>
      <c r="V322" t="s">
        <v>1496</v>
      </c>
      <c r="W322">
        <v>11</v>
      </c>
      <c r="X322">
        <v>220.68</v>
      </c>
      <c r="Y322" t="s">
        <v>1574</v>
      </c>
      <c r="Z322" t="s">
        <v>1575</v>
      </c>
      <c r="AA322" t="s">
        <v>147</v>
      </c>
      <c r="AC322">
        <v>44565</v>
      </c>
      <c r="AD322">
        <v>44582</v>
      </c>
      <c r="AE322" s="39">
        <v>0</v>
      </c>
      <c r="AF322" s="39">
        <v>220.68</v>
      </c>
      <c r="AG322" s="39">
        <v>220.68</v>
      </c>
      <c r="AV322">
        <v>73.56</v>
      </c>
      <c r="AW322">
        <v>73.56</v>
      </c>
      <c r="AX322">
        <v>73.56</v>
      </c>
      <c r="BI322" t="s">
        <v>1505</v>
      </c>
      <c r="BJ322" s="4" t="str">
        <f>Table22[[#This Row],[Ofgem ]]</f>
        <v>4"-5"</v>
      </c>
      <c r="BK322" s="4" t="str">
        <f>Table22[[#This Row],[Pressure]]</f>
        <v>LP</v>
      </c>
      <c r="BL322" s="4" t="str">
        <f>Table22[[#This Row],[Pon Category]]</f>
        <v>Policy</v>
      </c>
      <c r="BM322" s="4" t="str">
        <f>Table22[[#This Row],[Tier]]</f>
        <v>T1</v>
      </c>
      <c r="BN322" s="4" t="str">
        <f>Table22[[#This Row],[PON Material]]</f>
        <v>CI</v>
      </c>
      <c r="BO322" s="4" t="str" cm="1">
        <f t="array" ref="BO3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3" spans="1:67" x14ac:dyDescent="0.25">
      <c r="A323" t="s">
        <v>424</v>
      </c>
      <c r="B323" t="s">
        <v>431</v>
      </c>
      <c r="C323" t="s">
        <v>672</v>
      </c>
      <c r="D323" t="s">
        <v>436</v>
      </c>
      <c r="E323" t="s">
        <v>1904</v>
      </c>
      <c r="F323" t="s">
        <v>1918</v>
      </c>
      <c r="G323" t="s">
        <v>1921</v>
      </c>
      <c r="H323" t="s">
        <v>1729</v>
      </c>
      <c r="I323" t="s">
        <v>1869</v>
      </c>
      <c r="J323" t="s">
        <v>1870</v>
      </c>
      <c r="K323" t="s">
        <v>435</v>
      </c>
      <c r="L323">
        <v>606621685</v>
      </c>
      <c r="M323">
        <v>4</v>
      </c>
      <c r="O323" t="s">
        <v>1570</v>
      </c>
      <c r="P323" t="s">
        <v>1571</v>
      </c>
      <c r="Q323" t="s">
        <v>53</v>
      </c>
      <c r="R323" t="s">
        <v>1572</v>
      </c>
      <c r="S323" t="s">
        <v>64</v>
      </c>
      <c r="T323" t="s">
        <v>52</v>
      </c>
      <c r="U323" t="s">
        <v>1573</v>
      </c>
      <c r="V323" t="s">
        <v>1496</v>
      </c>
      <c r="W323">
        <v>20</v>
      </c>
      <c r="X323">
        <v>4.3899999999999997</v>
      </c>
      <c r="Y323" t="s">
        <v>1574</v>
      </c>
      <c r="Z323" t="s">
        <v>1575</v>
      </c>
      <c r="AA323" t="s">
        <v>147</v>
      </c>
      <c r="AC323">
        <v>44565</v>
      </c>
      <c r="AD323">
        <v>44582</v>
      </c>
      <c r="AE323" s="39">
        <v>0</v>
      </c>
      <c r="AF323" s="39">
        <v>4.38</v>
      </c>
      <c r="AG323" s="39">
        <v>4.38</v>
      </c>
      <c r="AV323">
        <v>1.46</v>
      </c>
      <c r="AW323">
        <v>1.46</v>
      </c>
      <c r="AX323">
        <v>1.46</v>
      </c>
      <c r="BI323" t="s">
        <v>1505</v>
      </c>
      <c r="BJ323" s="4" t="str">
        <f>Table22[[#This Row],[Ofgem ]]</f>
        <v>4"-5"</v>
      </c>
      <c r="BK323" s="4" t="str">
        <f>Table22[[#This Row],[Pressure]]</f>
        <v>LP</v>
      </c>
      <c r="BL323" s="4" t="str">
        <f>Table22[[#This Row],[Pon Category]]</f>
        <v>Policy</v>
      </c>
      <c r="BM323" s="4" t="str">
        <f>Table22[[#This Row],[Tier]]</f>
        <v>T1</v>
      </c>
      <c r="BN323" s="4" t="str">
        <f>Table22[[#This Row],[PON Material]]</f>
        <v>CI</v>
      </c>
      <c r="BO323" s="4" t="str" cm="1">
        <f t="array" ref="BO3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4" spans="1:67" x14ac:dyDescent="0.25">
      <c r="A324" t="s">
        <v>424</v>
      </c>
      <c r="B324" t="s">
        <v>431</v>
      </c>
      <c r="C324" t="s">
        <v>672</v>
      </c>
      <c r="D324" t="s">
        <v>436</v>
      </c>
      <c r="E324" t="s">
        <v>1904</v>
      </c>
      <c r="F324" t="s">
        <v>1918</v>
      </c>
      <c r="G324" t="s">
        <v>1922</v>
      </c>
      <c r="H324" t="s">
        <v>1894</v>
      </c>
      <c r="I324" t="s">
        <v>1869</v>
      </c>
      <c r="J324" t="s">
        <v>1870</v>
      </c>
      <c r="K324" t="s">
        <v>435</v>
      </c>
      <c r="L324">
        <v>510901803</v>
      </c>
      <c r="M324">
        <v>4</v>
      </c>
      <c r="O324" t="s">
        <v>1570</v>
      </c>
      <c r="P324" t="s">
        <v>1571</v>
      </c>
      <c r="Q324" t="s">
        <v>53</v>
      </c>
      <c r="R324" t="s">
        <v>1572</v>
      </c>
      <c r="S324" t="s">
        <v>64</v>
      </c>
      <c r="T324" t="s">
        <v>52</v>
      </c>
      <c r="U324" t="s">
        <v>1573</v>
      </c>
      <c r="V324" t="s">
        <v>1496</v>
      </c>
      <c r="W324">
        <v>13</v>
      </c>
      <c r="X324">
        <v>74.3</v>
      </c>
      <c r="Y324" t="s">
        <v>1574</v>
      </c>
      <c r="Z324" t="s">
        <v>1575</v>
      </c>
      <c r="AA324" t="s">
        <v>147</v>
      </c>
      <c r="AC324">
        <v>44565</v>
      </c>
      <c r="AD324">
        <v>44582</v>
      </c>
      <c r="AE324" s="39">
        <v>0</v>
      </c>
      <c r="AF324" s="39">
        <v>74.31</v>
      </c>
      <c r="AG324" s="39">
        <v>74.31</v>
      </c>
      <c r="AV324">
        <v>24.77</v>
      </c>
      <c r="AW324">
        <v>24.77</v>
      </c>
      <c r="AX324">
        <v>24.77</v>
      </c>
      <c r="BI324" t="s">
        <v>1505</v>
      </c>
      <c r="BJ324" s="4" t="str">
        <f>Table22[[#This Row],[Ofgem ]]</f>
        <v>4"-5"</v>
      </c>
      <c r="BK324" s="4" t="str">
        <f>Table22[[#This Row],[Pressure]]</f>
        <v>LP</v>
      </c>
      <c r="BL324" s="4" t="str">
        <f>Table22[[#This Row],[Pon Category]]</f>
        <v>Policy</v>
      </c>
      <c r="BM324" s="4" t="str">
        <f>Table22[[#This Row],[Tier]]</f>
        <v>T1</v>
      </c>
      <c r="BN324" s="4" t="str">
        <f>Table22[[#This Row],[PON Material]]</f>
        <v>CI</v>
      </c>
      <c r="BO324" s="4" t="str" cm="1">
        <f t="array" ref="BO3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5" spans="1:67" x14ac:dyDescent="0.25">
      <c r="A325" t="s">
        <v>424</v>
      </c>
      <c r="B325" t="s">
        <v>431</v>
      </c>
      <c r="C325" t="s">
        <v>672</v>
      </c>
      <c r="D325" t="s">
        <v>436</v>
      </c>
      <c r="E325" t="s">
        <v>1904</v>
      </c>
      <c r="F325" t="s">
        <v>1923</v>
      </c>
      <c r="G325" t="s">
        <v>1924</v>
      </c>
      <c r="H325" t="s">
        <v>1925</v>
      </c>
      <c r="I325" t="s">
        <v>1926</v>
      </c>
      <c r="J325" t="s">
        <v>1870</v>
      </c>
      <c r="K325" t="s">
        <v>435</v>
      </c>
      <c r="L325">
        <v>510855075</v>
      </c>
      <c r="M325">
        <v>4</v>
      </c>
      <c r="O325" t="s">
        <v>1570</v>
      </c>
      <c r="P325" t="s">
        <v>1571</v>
      </c>
      <c r="Q325" t="s">
        <v>53</v>
      </c>
      <c r="R325" t="s">
        <v>1572</v>
      </c>
      <c r="S325" t="s">
        <v>64</v>
      </c>
      <c r="T325" t="s">
        <v>52</v>
      </c>
      <c r="U325" t="s">
        <v>1573</v>
      </c>
      <c r="V325" t="s">
        <v>1496</v>
      </c>
      <c r="W325">
        <v>5</v>
      </c>
      <c r="X325">
        <v>3.98</v>
      </c>
      <c r="Y325" t="s">
        <v>1574</v>
      </c>
      <c r="Z325" t="s">
        <v>1575</v>
      </c>
      <c r="AA325" t="s">
        <v>147</v>
      </c>
      <c r="AC325">
        <v>44585</v>
      </c>
      <c r="AD325">
        <v>44652</v>
      </c>
      <c r="AE325" s="39">
        <v>0</v>
      </c>
      <c r="AF325" s="39">
        <v>3.9999999999999996</v>
      </c>
      <c r="AG325" s="39">
        <v>3.9999999999999996</v>
      </c>
      <c r="AY325">
        <v>0.4</v>
      </c>
      <c r="AZ325">
        <v>0.4</v>
      </c>
      <c r="BA325">
        <v>0.4</v>
      </c>
      <c r="BB325">
        <v>0.4</v>
      </c>
      <c r="BC325">
        <v>0.4</v>
      </c>
      <c r="BD325">
        <v>0.4</v>
      </c>
      <c r="BE325">
        <v>0.4</v>
      </c>
      <c r="BF325">
        <v>0.4</v>
      </c>
      <c r="BG325">
        <v>0.4</v>
      </c>
      <c r="BH325">
        <v>0.4</v>
      </c>
      <c r="BI325" t="s">
        <v>1505</v>
      </c>
      <c r="BJ325" s="4" t="str">
        <f>Table22[[#This Row],[Ofgem ]]</f>
        <v>4"-5"</v>
      </c>
      <c r="BK325" s="4" t="str">
        <f>Table22[[#This Row],[Pressure]]</f>
        <v>LP</v>
      </c>
      <c r="BL325" s="4" t="str">
        <f>Table22[[#This Row],[Pon Category]]</f>
        <v>Policy</v>
      </c>
      <c r="BM325" s="4" t="str">
        <f>Table22[[#This Row],[Tier]]</f>
        <v>T1</v>
      </c>
      <c r="BN325" s="4" t="str">
        <f>Table22[[#This Row],[PON Material]]</f>
        <v>CI</v>
      </c>
      <c r="BO325" s="4" t="str" cm="1">
        <f t="array" ref="BO3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6" spans="1:67" x14ac:dyDescent="0.25">
      <c r="A326" t="s">
        <v>424</v>
      </c>
      <c r="B326" t="s">
        <v>431</v>
      </c>
      <c r="C326" t="s">
        <v>672</v>
      </c>
      <c r="D326" t="s">
        <v>436</v>
      </c>
      <c r="E326" t="s">
        <v>1904</v>
      </c>
      <c r="F326" t="s">
        <v>1923</v>
      </c>
      <c r="G326" t="s">
        <v>1924</v>
      </c>
      <c r="H326" t="s">
        <v>1925</v>
      </c>
      <c r="I326" t="s">
        <v>1926</v>
      </c>
      <c r="J326" t="s">
        <v>1870</v>
      </c>
      <c r="K326" t="s">
        <v>435</v>
      </c>
      <c r="L326">
        <v>510880235</v>
      </c>
      <c r="M326">
        <v>6</v>
      </c>
      <c r="O326" t="s">
        <v>1570</v>
      </c>
      <c r="P326" t="s">
        <v>1571</v>
      </c>
      <c r="Q326" t="s">
        <v>53</v>
      </c>
      <c r="R326" t="s">
        <v>1572</v>
      </c>
      <c r="S326" t="s">
        <v>64</v>
      </c>
      <c r="T326" t="s">
        <v>52</v>
      </c>
      <c r="U326" t="s">
        <v>1573</v>
      </c>
      <c r="V326" t="s">
        <v>1496</v>
      </c>
      <c r="W326">
        <v>-1</v>
      </c>
      <c r="X326">
        <v>14.72</v>
      </c>
      <c r="Y326" t="s">
        <v>1574</v>
      </c>
      <c r="Z326" t="s">
        <v>1575</v>
      </c>
      <c r="AA326" t="s">
        <v>147</v>
      </c>
      <c r="AC326">
        <v>44585</v>
      </c>
      <c r="AD326">
        <v>44652</v>
      </c>
      <c r="AE326" s="39">
        <v>0</v>
      </c>
      <c r="AF326" s="39">
        <v>14.700000000000003</v>
      </c>
      <c r="AG326" s="39">
        <v>14.700000000000003</v>
      </c>
      <c r="AY326">
        <v>1.47</v>
      </c>
      <c r="AZ326">
        <v>1.47</v>
      </c>
      <c r="BA326">
        <v>1.47</v>
      </c>
      <c r="BB326">
        <v>1.47</v>
      </c>
      <c r="BC326">
        <v>1.47</v>
      </c>
      <c r="BD326">
        <v>1.47</v>
      </c>
      <c r="BE326">
        <v>1.47</v>
      </c>
      <c r="BF326">
        <v>1.47</v>
      </c>
      <c r="BG326">
        <v>1.47</v>
      </c>
      <c r="BH326">
        <v>1.47</v>
      </c>
      <c r="BI326" t="s">
        <v>1505</v>
      </c>
      <c r="BJ326" s="4" t="str">
        <f>Table22[[#This Row],[Ofgem ]]</f>
        <v>4"-5"</v>
      </c>
      <c r="BK326" s="4" t="str">
        <f>Table22[[#This Row],[Pressure]]</f>
        <v>LP</v>
      </c>
      <c r="BL326" s="4" t="str">
        <f>Table22[[#This Row],[Pon Category]]</f>
        <v>Policy</v>
      </c>
      <c r="BM326" s="4" t="str">
        <f>Table22[[#This Row],[Tier]]</f>
        <v>T1</v>
      </c>
      <c r="BN326" s="4" t="str">
        <f>Table22[[#This Row],[PON Material]]</f>
        <v>CI</v>
      </c>
      <c r="BO326" s="4" t="str" cm="1">
        <f t="array" ref="BO3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7" spans="1:67" x14ac:dyDescent="0.25">
      <c r="A327" t="s">
        <v>424</v>
      </c>
      <c r="B327" t="s">
        <v>431</v>
      </c>
      <c r="C327" t="s">
        <v>672</v>
      </c>
      <c r="D327" t="s">
        <v>436</v>
      </c>
      <c r="E327" t="s">
        <v>1904</v>
      </c>
      <c r="F327" t="s">
        <v>1923</v>
      </c>
      <c r="G327" t="s">
        <v>1924</v>
      </c>
      <c r="H327" t="s">
        <v>1925</v>
      </c>
      <c r="I327" t="s">
        <v>1926</v>
      </c>
      <c r="J327" t="s">
        <v>1870</v>
      </c>
      <c r="K327" t="s">
        <v>435</v>
      </c>
      <c r="L327">
        <v>510880237</v>
      </c>
      <c r="M327">
        <v>6</v>
      </c>
      <c r="O327" t="s">
        <v>1570</v>
      </c>
      <c r="P327" t="s">
        <v>1571</v>
      </c>
      <c r="Q327" t="s">
        <v>53</v>
      </c>
      <c r="R327" t="s">
        <v>1572</v>
      </c>
      <c r="S327" t="s">
        <v>64</v>
      </c>
      <c r="T327" t="s">
        <v>52</v>
      </c>
      <c r="U327" t="s">
        <v>1573</v>
      </c>
      <c r="V327" t="s">
        <v>1496</v>
      </c>
      <c r="W327">
        <v>17</v>
      </c>
      <c r="X327">
        <v>565.45000000000005</v>
      </c>
      <c r="Y327" t="s">
        <v>1574</v>
      </c>
      <c r="Z327" t="s">
        <v>1575</v>
      </c>
      <c r="AA327" t="s">
        <v>147</v>
      </c>
      <c r="AC327">
        <v>44585</v>
      </c>
      <c r="AD327">
        <v>44652</v>
      </c>
      <c r="AE327" s="39">
        <v>0</v>
      </c>
      <c r="AF327" s="39">
        <v>565.5</v>
      </c>
      <c r="AG327" s="39">
        <v>565.5</v>
      </c>
      <c r="AY327">
        <v>56.55</v>
      </c>
      <c r="AZ327">
        <v>56.55</v>
      </c>
      <c r="BA327">
        <v>56.55</v>
      </c>
      <c r="BB327">
        <v>56.55</v>
      </c>
      <c r="BC327">
        <v>56.55</v>
      </c>
      <c r="BD327">
        <v>56.55</v>
      </c>
      <c r="BE327">
        <v>56.55</v>
      </c>
      <c r="BF327">
        <v>56.55</v>
      </c>
      <c r="BG327">
        <v>56.55</v>
      </c>
      <c r="BH327">
        <v>56.55</v>
      </c>
      <c r="BI327" t="s">
        <v>1505</v>
      </c>
      <c r="BJ327" s="4" t="str">
        <f>Table22[[#This Row],[Ofgem ]]</f>
        <v>4"-5"</v>
      </c>
      <c r="BK327" s="4" t="str">
        <f>Table22[[#This Row],[Pressure]]</f>
        <v>LP</v>
      </c>
      <c r="BL327" s="4" t="str">
        <f>Table22[[#This Row],[Pon Category]]</f>
        <v>Policy</v>
      </c>
      <c r="BM327" s="4" t="str">
        <f>Table22[[#This Row],[Tier]]</f>
        <v>T1</v>
      </c>
      <c r="BN327" s="4" t="str">
        <f>Table22[[#This Row],[PON Material]]</f>
        <v>CI</v>
      </c>
      <c r="BO327" s="4" t="str" cm="1">
        <f t="array" ref="BO3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8" spans="1:67" x14ac:dyDescent="0.25">
      <c r="A328" t="s">
        <v>424</v>
      </c>
      <c r="B328" t="s">
        <v>431</v>
      </c>
      <c r="C328" t="s">
        <v>672</v>
      </c>
      <c r="D328" t="s">
        <v>436</v>
      </c>
      <c r="E328" t="s">
        <v>1904</v>
      </c>
      <c r="F328" t="s">
        <v>1923</v>
      </c>
      <c r="G328" t="s">
        <v>1924</v>
      </c>
      <c r="H328" t="s">
        <v>1925</v>
      </c>
      <c r="I328" t="s">
        <v>1926</v>
      </c>
      <c r="J328" t="s">
        <v>1870</v>
      </c>
      <c r="K328" t="s">
        <v>435</v>
      </c>
      <c r="L328">
        <v>510880238</v>
      </c>
      <c r="M328">
        <v>4</v>
      </c>
      <c r="O328" t="s">
        <v>1570</v>
      </c>
      <c r="P328" t="s">
        <v>1571</v>
      </c>
      <c r="Q328" t="s">
        <v>53</v>
      </c>
      <c r="R328" t="s">
        <v>1572</v>
      </c>
      <c r="S328" t="s">
        <v>64</v>
      </c>
      <c r="T328" t="s">
        <v>52</v>
      </c>
      <c r="U328" t="s">
        <v>1573</v>
      </c>
      <c r="V328" t="s">
        <v>1496</v>
      </c>
      <c r="W328">
        <v>18</v>
      </c>
      <c r="X328">
        <v>168.42</v>
      </c>
      <c r="Y328" t="s">
        <v>1574</v>
      </c>
      <c r="Z328" t="s">
        <v>1575</v>
      </c>
      <c r="AA328" t="s">
        <v>147</v>
      </c>
      <c r="AC328">
        <v>44585</v>
      </c>
      <c r="AD328">
        <v>44652</v>
      </c>
      <c r="AE328" s="39">
        <v>0</v>
      </c>
      <c r="AF328" s="39">
        <v>168.4</v>
      </c>
      <c r="AG328" s="39">
        <v>168.4</v>
      </c>
      <c r="AY328">
        <v>16.84</v>
      </c>
      <c r="AZ328">
        <v>16.84</v>
      </c>
      <c r="BA328">
        <v>16.84</v>
      </c>
      <c r="BB328">
        <v>16.84</v>
      </c>
      <c r="BC328">
        <v>16.84</v>
      </c>
      <c r="BD328">
        <v>16.84</v>
      </c>
      <c r="BE328">
        <v>16.84</v>
      </c>
      <c r="BF328">
        <v>16.84</v>
      </c>
      <c r="BG328">
        <v>16.84</v>
      </c>
      <c r="BH328">
        <v>16.84</v>
      </c>
      <c r="BI328" t="s">
        <v>1505</v>
      </c>
      <c r="BJ328" s="4" t="str">
        <f>Table22[[#This Row],[Ofgem ]]</f>
        <v>4"-5"</v>
      </c>
      <c r="BK328" s="4" t="str">
        <f>Table22[[#This Row],[Pressure]]</f>
        <v>LP</v>
      </c>
      <c r="BL328" s="4" t="str">
        <f>Table22[[#This Row],[Pon Category]]</f>
        <v>Policy</v>
      </c>
      <c r="BM328" s="4" t="str">
        <f>Table22[[#This Row],[Tier]]</f>
        <v>T1</v>
      </c>
      <c r="BN328" s="4" t="str">
        <f>Table22[[#This Row],[PON Material]]</f>
        <v>CI</v>
      </c>
      <c r="BO328" s="4" t="str" cm="1">
        <f t="array" ref="BO3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29" spans="1:67" x14ac:dyDescent="0.25">
      <c r="A329" t="s">
        <v>424</v>
      </c>
      <c r="B329" t="s">
        <v>431</v>
      </c>
      <c r="C329" t="s">
        <v>672</v>
      </c>
      <c r="D329" t="s">
        <v>436</v>
      </c>
      <c r="E329" t="s">
        <v>1904</v>
      </c>
      <c r="F329" t="s">
        <v>1923</v>
      </c>
      <c r="G329" t="s">
        <v>1924</v>
      </c>
      <c r="H329" t="s">
        <v>1925</v>
      </c>
      <c r="I329" t="s">
        <v>1926</v>
      </c>
      <c r="J329" t="s">
        <v>1870</v>
      </c>
      <c r="K329" t="s">
        <v>435</v>
      </c>
      <c r="L329">
        <v>510880239</v>
      </c>
      <c r="M329">
        <v>4</v>
      </c>
      <c r="O329" t="s">
        <v>1570</v>
      </c>
      <c r="P329" t="s">
        <v>1571</v>
      </c>
      <c r="Q329" t="s">
        <v>53</v>
      </c>
      <c r="R329" t="s">
        <v>1572</v>
      </c>
      <c r="S329" t="s">
        <v>64</v>
      </c>
      <c r="T329" t="s">
        <v>52</v>
      </c>
      <c r="U329" t="s">
        <v>1573</v>
      </c>
      <c r="V329" t="s">
        <v>1496</v>
      </c>
      <c r="W329">
        <v>22</v>
      </c>
      <c r="X329">
        <v>95.02</v>
      </c>
      <c r="Y329" t="s">
        <v>1574</v>
      </c>
      <c r="Z329" t="s">
        <v>1575</v>
      </c>
      <c r="AA329" t="s">
        <v>147</v>
      </c>
      <c r="AC329">
        <v>44585</v>
      </c>
      <c r="AD329">
        <v>44652</v>
      </c>
      <c r="AE329" s="39">
        <v>0</v>
      </c>
      <c r="AF329" s="39">
        <v>95</v>
      </c>
      <c r="AG329" s="39">
        <v>95</v>
      </c>
      <c r="AY329">
        <v>9.5</v>
      </c>
      <c r="AZ329">
        <v>9.5</v>
      </c>
      <c r="BA329">
        <v>9.5</v>
      </c>
      <c r="BB329">
        <v>9.5</v>
      </c>
      <c r="BC329">
        <v>9.5</v>
      </c>
      <c r="BD329">
        <v>9.5</v>
      </c>
      <c r="BE329">
        <v>9.5</v>
      </c>
      <c r="BF329">
        <v>9.5</v>
      </c>
      <c r="BG329">
        <v>9.5</v>
      </c>
      <c r="BH329">
        <v>9.5</v>
      </c>
      <c r="BI329" t="s">
        <v>1505</v>
      </c>
      <c r="BJ329" s="4" t="str">
        <f>Table22[[#This Row],[Ofgem ]]</f>
        <v>4"-5"</v>
      </c>
      <c r="BK329" s="4" t="str">
        <f>Table22[[#This Row],[Pressure]]</f>
        <v>LP</v>
      </c>
      <c r="BL329" s="4" t="str">
        <f>Table22[[#This Row],[Pon Category]]</f>
        <v>Policy</v>
      </c>
      <c r="BM329" s="4" t="str">
        <f>Table22[[#This Row],[Tier]]</f>
        <v>T1</v>
      </c>
      <c r="BN329" s="4" t="str">
        <f>Table22[[#This Row],[PON Material]]</f>
        <v>CI</v>
      </c>
      <c r="BO329" s="4" t="str" cm="1">
        <f t="array" ref="BO3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0" spans="1:67" x14ac:dyDescent="0.25">
      <c r="A330" t="s">
        <v>424</v>
      </c>
      <c r="B330" t="s">
        <v>431</v>
      </c>
      <c r="C330" t="s">
        <v>672</v>
      </c>
      <c r="D330" t="s">
        <v>436</v>
      </c>
      <c r="E330" t="s">
        <v>1904</v>
      </c>
      <c r="F330" t="s">
        <v>1923</v>
      </c>
      <c r="G330" t="s">
        <v>1924</v>
      </c>
      <c r="H330" t="s">
        <v>1925</v>
      </c>
      <c r="I330" t="s">
        <v>1926</v>
      </c>
      <c r="J330" t="s">
        <v>1870</v>
      </c>
      <c r="K330" t="s">
        <v>435</v>
      </c>
      <c r="L330">
        <v>510880240</v>
      </c>
      <c r="M330">
        <v>4</v>
      </c>
      <c r="O330" t="s">
        <v>1570</v>
      </c>
      <c r="P330" t="s">
        <v>1571</v>
      </c>
      <c r="Q330" t="s">
        <v>53</v>
      </c>
      <c r="R330" t="s">
        <v>1572</v>
      </c>
      <c r="S330" t="s">
        <v>64</v>
      </c>
      <c r="T330" t="s">
        <v>52</v>
      </c>
      <c r="U330" t="s">
        <v>1573</v>
      </c>
      <c r="V330" t="s">
        <v>1496</v>
      </c>
      <c r="W330">
        <v>22</v>
      </c>
      <c r="X330">
        <v>124.11</v>
      </c>
      <c r="Y330" t="s">
        <v>1574</v>
      </c>
      <c r="Z330" t="s">
        <v>1575</v>
      </c>
      <c r="AA330" t="s">
        <v>147</v>
      </c>
      <c r="AC330">
        <v>44585</v>
      </c>
      <c r="AD330">
        <v>44652</v>
      </c>
      <c r="AE330" s="39">
        <v>0</v>
      </c>
      <c r="AF330" s="39">
        <v>124.09999999999998</v>
      </c>
      <c r="AG330" s="39">
        <v>124.09999999999998</v>
      </c>
      <c r="AY330">
        <v>12.41</v>
      </c>
      <c r="AZ330">
        <v>12.41</v>
      </c>
      <c r="BA330">
        <v>12.41</v>
      </c>
      <c r="BB330">
        <v>12.41</v>
      </c>
      <c r="BC330">
        <v>12.41</v>
      </c>
      <c r="BD330">
        <v>12.41</v>
      </c>
      <c r="BE330">
        <v>12.41</v>
      </c>
      <c r="BF330">
        <v>12.41</v>
      </c>
      <c r="BG330">
        <v>12.41</v>
      </c>
      <c r="BH330">
        <v>12.41</v>
      </c>
      <c r="BI330" t="s">
        <v>1505</v>
      </c>
      <c r="BJ330" s="4" t="str">
        <f>Table22[[#This Row],[Ofgem ]]</f>
        <v>4"-5"</v>
      </c>
      <c r="BK330" s="4" t="str">
        <f>Table22[[#This Row],[Pressure]]</f>
        <v>LP</v>
      </c>
      <c r="BL330" s="4" t="str">
        <f>Table22[[#This Row],[Pon Category]]</f>
        <v>Policy</v>
      </c>
      <c r="BM330" s="4" t="str">
        <f>Table22[[#This Row],[Tier]]</f>
        <v>T1</v>
      </c>
      <c r="BN330" s="4" t="str">
        <f>Table22[[#This Row],[PON Material]]</f>
        <v>CI</v>
      </c>
      <c r="BO330" s="4" t="str" cm="1">
        <f t="array" ref="BO3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1" spans="1:67" x14ac:dyDescent="0.25">
      <c r="A331" t="s">
        <v>424</v>
      </c>
      <c r="B331" t="s">
        <v>431</v>
      </c>
      <c r="C331" t="s">
        <v>672</v>
      </c>
      <c r="D331" t="s">
        <v>436</v>
      </c>
      <c r="E331" t="s">
        <v>1904</v>
      </c>
      <c r="F331" t="s">
        <v>1923</v>
      </c>
      <c r="G331" t="s">
        <v>1924</v>
      </c>
      <c r="H331" t="s">
        <v>1925</v>
      </c>
      <c r="I331" t="s">
        <v>1926</v>
      </c>
      <c r="J331" t="s">
        <v>1870</v>
      </c>
      <c r="K331" t="s">
        <v>435</v>
      </c>
      <c r="L331">
        <v>510880241</v>
      </c>
      <c r="M331">
        <v>4</v>
      </c>
      <c r="O331" t="s">
        <v>1570</v>
      </c>
      <c r="P331" t="s">
        <v>1571</v>
      </c>
      <c r="Q331" t="s">
        <v>53</v>
      </c>
      <c r="R331" t="s">
        <v>1572</v>
      </c>
      <c r="S331" t="s">
        <v>64</v>
      </c>
      <c r="T331" t="s">
        <v>52</v>
      </c>
      <c r="U331" t="s">
        <v>1573</v>
      </c>
      <c r="V331" t="s">
        <v>1496</v>
      </c>
      <c r="W331">
        <v>8</v>
      </c>
      <c r="X331">
        <v>38.869999999999997</v>
      </c>
      <c r="Y331" t="s">
        <v>1574</v>
      </c>
      <c r="Z331" t="s">
        <v>1575</v>
      </c>
      <c r="AA331" t="s">
        <v>147</v>
      </c>
      <c r="AC331">
        <v>44585</v>
      </c>
      <c r="AD331">
        <v>44652</v>
      </c>
      <c r="AE331" s="39">
        <v>0</v>
      </c>
      <c r="AF331" s="39">
        <v>38.9</v>
      </c>
      <c r="AG331" s="39">
        <v>38.9</v>
      </c>
      <c r="AY331">
        <v>3.89</v>
      </c>
      <c r="AZ331">
        <v>3.89</v>
      </c>
      <c r="BA331">
        <v>3.89</v>
      </c>
      <c r="BB331">
        <v>3.89</v>
      </c>
      <c r="BC331">
        <v>3.89</v>
      </c>
      <c r="BD331">
        <v>3.89</v>
      </c>
      <c r="BE331">
        <v>3.89</v>
      </c>
      <c r="BF331">
        <v>3.89</v>
      </c>
      <c r="BG331">
        <v>3.89</v>
      </c>
      <c r="BH331">
        <v>3.89</v>
      </c>
      <c r="BI331" t="s">
        <v>1505</v>
      </c>
      <c r="BJ331" s="4" t="str">
        <f>Table22[[#This Row],[Ofgem ]]</f>
        <v>4"-5"</v>
      </c>
      <c r="BK331" s="4" t="str">
        <f>Table22[[#This Row],[Pressure]]</f>
        <v>LP</v>
      </c>
      <c r="BL331" s="4" t="str">
        <f>Table22[[#This Row],[Pon Category]]</f>
        <v>Policy</v>
      </c>
      <c r="BM331" s="4" t="str">
        <f>Table22[[#This Row],[Tier]]</f>
        <v>T1</v>
      </c>
      <c r="BN331" s="4" t="str">
        <f>Table22[[#This Row],[PON Material]]</f>
        <v>CI</v>
      </c>
      <c r="BO331" s="4" t="str" cm="1">
        <f t="array" ref="BO3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2" spans="1:67" x14ac:dyDescent="0.25">
      <c r="A332" t="s">
        <v>424</v>
      </c>
      <c r="B332" t="s">
        <v>431</v>
      </c>
      <c r="C332" t="s">
        <v>672</v>
      </c>
      <c r="D332" t="s">
        <v>436</v>
      </c>
      <c r="E332" t="s">
        <v>1904</v>
      </c>
      <c r="F332" t="s">
        <v>1923</v>
      </c>
      <c r="G332" t="s">
        <v>1924</v>
      </c>
      <c r="H332" t="s">
        <v>1925</v>
      </c>
      <c r="I332" t="s">
        <v>1926</v>
      </c>
      <c r="J332" t="s">
        <v>1870</v>
      </c>
      <c r="K332" t="s">
        <v>435</v>
      </c>
      <c r="L332">
        <v>606807594</v>
      </c>
      <c r="M332">
        <v>6</v>
      </c>
      <c r="O332" t="s">
        <v>1570</v>
      </c>
      <c r="P332" t="s">
        <v>1571</v>
      </c>
      <c r="Q332" t="s">
        <v>53</v>
      </c>
      <c r="R332" t="s">
        <v>1572</v>
      </c>
      <c r="S332" t="s">
        <v>64</v>
      </c>
      <c r="T332" t="s">
        <v>52</v>
      </c>
      <c r="U332" t="s">
        <v>1573</v>
      </c>
      <c r="V332" t="s">
        <v>1496</v>
      </c>
      <c r="W332">
        <v>14</v>
      </c>
      <c r="X332">
        <v>2.02</v>
      </c>
      <c r="Y332" t="s">
        <v>1574</v>
      </c>
      <c r="Z332" t="s">
        <v>1575</v>
      </c>
      <c r="AA332" t="s">
        <v>147</v>
      </c>
      <c r="AC332">
        <v>44585</v>
      </c>
      <c r="AD332">
        <v>44652</v>
      </c>
      <c r="AE332" s="39">
        <v>0</v>
      </c>
      <c r="AF332" s="39">
        <v>1.9999999999999998</v>
      </c>
      <c r="AG332" s="39">
        <v>1.9999999999999998</v>
      </c>
      <c r="AY332">
        <v>0.2</v>
      </c>
      <c r="AZ332">
        <v>0.2</v>
      </c>
      <c r="BA332">
        <v>0.2</v>
      </c>
      <c r="BB332">
        <v>0.2</v>
      </c>
      <c r="BC332">
        <v>0.2</v>
      </c>
      <c r="BD332">
        <v>0.2</v>
      </c>
      <c r="BE332">
        <v>0.2</v>
      </c>
      <c r="BF332">
        <v>0.2</v>
      </c>
      <c r="BG332">
        <v>0.2</v>
      </c>
      <c r="BH332">
        <v>0.2</v>
      </c>
      <c r="BI332" t="s">
        <v>1505</v>
      </c>
      <c r="BJ332" s="4" t="str">
        <f>Table22[[#This Row],[Ofgem ]]</f>
        <v>4"-5"</v>
      </c>
      <c r="BK332" s="4" t="str">
        <f>Table22[[#This Row],[Pressure]]</f>
        <v>LP</v>
      </c>
      <c r="BL332" s="4" t="str">
        <f>Table22[[#This Row],[Pon Category]]</f>
        <v>Policy</v>
      </c>
      <c r="BM332" s="4" t="str">
        <f>Table22[[#This Row],[Tier]]</f>
        <v>T1</v>
      </c>
      <c r="BN332" s="4" t="str">
        <f>Table22[[#This Row],[PON Material]]</f>
        <v>CI</v>
      </c>
      <c r="BO332" s="4" t="str" cm="1">
        <f t="array" ref="BO3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3" spans="1:67" x14ac:dyDescent="0.25">
      <c r="A333" t="s">
        <v>424</v>
      </c>
      <c r="B333" t="s">
        <v>431</v>
      </c>
      <c r="C333" t="s">
        <v>672</v>
      </c>
      <c r="D333" t="s">
        <v>436</v>
      </c>
      <c r="E333" t="s">
        <v>1904</v>
      </c>
      <c r="F333" t="s">
        <v>1923</v>
      </c>
      <c r="G333" t="s">
        <v>1924</v>
      </c>
      <c r="H333" t="s">
        <v>1925</v>
      </c>
      <c r="I333" t="s">
        <v>1926</v>
      </c>
      <c r="J333" t="s">
        <v>1870</v>
      </c>
      <c r="K333" t="s">
        <v>435</v>
      </c>
      <c r="L333">
        <v>220001619969</v>
      </c>
      <c r="M333">
        <v>4</v>
      </c>
      <c r="O333" t="s">
        <v>1570</v>
      </c>
      <c r="P333" t="s">
        <v>1571</v>
      </c>
      <c r="Q333" t="s">
        <v>53</v>
      </c>
      <c r="R333" t="s">
        <v>1572</v>
      </c>
      <c r="S333" t="s">
        <v>64</v>
      </c>
      <c r="T333" t="s">
        <v>52</v>
      </c>
      <c r="U333" t="s">
        <v>1573</v>
      </c>
      <c r="V333" t="s">
        <v>1496</v>
      </c>
      <c r="W333">
        <v>-1</v>
      </c>
      <c r="X333">
        <v>1</v>
      </c>
      <c r="Y333" t="s">
        <v>1574</v>
      </c>
      <c r="Z333" t="s">
        <v>1575</v>
      </c>
      <c r="AA333" t="s">
        <v>147</v>
      </c>
      <c r="AC333">
        <v>44585</v>
      </c>
      <c r="AD333">
        <v>44652</v>
      </c>
      <c r="AE333" s="39">
        <v>0</v>
      </c>
      <c r="AF333" s="39">
        <v>0.99999999999999989</v>
      </c>
      <c r="AG333" s="39">
        <v>0.99999999999999989</v>
      </c>
      <c r="AY333">
        <v>0.1</v>
      </c>
      <c r="AZ333">
        <v>0.1</v>
      </c>
      <c r="BA333">
        <v>0.1</v>
      </c>
      <c r="BB333">
        <v>0.1</v>
      </c>
      <c r="BC333">
        <v>0.1</v>
      </c>
      <c r="BD333">
        <v>0.1</v>
      </c>
      <c r="BE333">
        <v>0.1</v>
      </c>
      <c r="BF333">
        <v>0.1</v>
      </c>
      <c r="BG333">
        <v>0.1</v>
      </c>
      <c r="BH333">
        <v>0.1</v>
      </c>
      <c r="BI333" t="s">
        <v>1505</v>
      </c>
      <c r="BJ333" s="4" t="str">
        <f>Table22[[#This Row],[Ofgem ]]</f>
        <v>4"-5"</v>
      </c>
      <c r="BK333" s="4" t="str">
        <f>Table22[[#This Row],[Pressure]]</f>
        <v>LP</v>
      </c>
      <c r="BL333" s="4" t="str">
        <f>Table22[[#This Row],[Pon Category]]</f>
        <v>Policy</v>
      </c>
      <c r="BM333" s="4" t="str">
        <f>Table22[[#This Row],[Tier]]</f>
        <v>T1</v>
      </c>
      <c r="BN333" s="4" t="str">
        <f>Table22[[#This Row],[PON Material]]</f>
        <v>CI</v>
      </c>
      <c r="BO333" s="4" t="str" cm="1">
        <f t="array" ref="BO3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4" spans="1:67" x14ac:dyDescent="0.25">
      <c r="A334" t="s">
        <v>424</v>
      </c>
      <c r="B334" t="s">
        <v>431</v>
      </c>
      <c r="C334" t="s">
        <v>672</v>
      </c>
      <c r="D334" t="s">
        <v>436</v>
      </c>
      <c r="E334" t="s">
        <v>1904</v>
      </c>
      <c r="F334" t="s">
        <v>1923</v>
      </c>
      <c r="G334" t="s">
        <v>1924</v>
      </c>
      <c r="H334" t="s">
        <v>1925</v>
      </c>
      <c r="I334" t="s">
        <v>1926</v>
      </c>
      <c r="J334" t="s">
        <v>1870</v>
      </c>
      <c r="K334" t="s">
        <v>435</v>
      </c>
      <c r="L334">
        <v>220001786149</v>
      </c>
      <c r="M334">
        <v>4</v>
      </c>
      <c r="O334" t="s">
        <v>1570</v>
      </c>
      <c r="P334" t="s">
        <v>1571</v>
      </c>
      <c r="Q334" t="s">
        <v>53</v>
      </c>
      <c r="R334" t="s">
        <v>1572</v>
      </c>
      <c r="S334" t="s">
        <v>64</v>
      </c>
      <c r="T334" t="s">
        <v>52</v>
      </c>
      <c r="U334" t="s">
        <v>1573</v>
      </c>
      <c r="V334" t="s">
        <v>1496</v>
      </c>
      <c r="W334">
        <v>-1</v>
      </c>
      <c r="X334">
        <v>10.95</v>
      </c>
      <c r="Y334" t="s">
        <v>1574</v>
      </c>
      <c r="Z334" t="s">
        <v>1575</v>
      </c>
      <c r="AA334" t="s">
        <v>147</v>
      </c>
      <c r="AC334">
        <v>44585</v>
      </c>
      <c r="AD334">
        <v>44652</v>
      </c>
      <c r="AE334" s="39">
        <v>0</v>
      </c>
      <c r="AF334" s="39">
        <v>10.999999999999998</v>
      </c>
      <c r="AG334" s="39">
        <v>10.999999999999998</v>
      </c>
      <c r="AY334">
        <v>1.1000000000000001</v>
      </c>
      <c r="AZ334">
        <v>1.1000000000000001</v>
      </c>
      <c r="BA334">
        <v>1.1000000000000001</v>
      </c>
      <c r="BB334">
        <v>1.1000000000000001</v>
      </c>
      <c r="BC334">
        <v>1.1000000000000001</v>
      </c>
      <c r="BD334">
        <v>1.1000000000000001</v>
      </c>
      <c r="BE334">
        <v>1.1000000000000001</v>
      </c>
      <c r="BF334">
        <v>1.1000000000000001</v>
      </c>
      <c r="BG334">
        <v>1.1000000000000001</v>
      </c>
      <c r="BH334">
        <v>1.1000000000000001</v>
      </c>
      <c r="BI334" t="s">
        <v>1505</v>
      </c>
      <c r="BJ334" s="4" t="str">
        <f>Table22[[#This Row],[Ofgem ]]</f>
        <v>4"-5"</v>
      </c>
      <c r="BK334" s="4" t="str">
        <f>Table22[[#This Row],[Pressure]]</f>
        <v>LP</v>
      </c>
      <c r="BL334" s="4" t="str">
        <f>Table22[[#This Row],[Pon Category]]</f>
        <v>Policy</v>
      </c>
      <c r="BM334" s="4" t="str">
        <f>Table22[[#This Row],[Tier]]</f>
        <v>T1</v>
      </c>
      <c r="BN334" s="4" t="str">
        <f>Table22[[#This Row],[PON Material]]</f>
        <v>CI</v>
      </c>
      <c r="BO334" s="4" t="str" cm="1">
        <f t="array" ref="BO3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5" spans="1:67" x14ac:dyDescent="0.25">
      <c r="A335" t="s">
        <v>424</v>
      </c>
      <c r="B335" t="s">
        <v>431</v>
      </c>
      <c r="C335" t="s">
        <v>672</v>
      </c>
      <c r="D335" t="s">
        <v>436</v>
      </c>
      <c r="E335" t="s">
        <v>1904</v>
      </c>
      <c r="F335" t="s">
        <v>1923</v>
      </c>
      <c r="G335" t="s">
        <v>1927</v>
      </c>
      <c r="H335" t="s">
        <v>1856</v>
      </c>
      <c r="I335" t="s">
        <v>1926</v>
      </c>
      <c r="J335" t="s">
        <v>1870</v>
      </c>
      <c r="K335" t="s">
        <v>435</v>
      </c>
      <c r="L335">
        <v>510906495</v>
      </c>
      <c r="M335">
        <v>4</v>
      </c>
      <c r="O335" t="s">
        <v>1570</v>
      </c>
      <c r="P335" t="s">
        <v>1571</v>
      </c>
      <c r="Q335" t="s">
        <v>53</v>
      </c>
      <c r="R335" t="s">
        <v>1572</v>
      </c>
      <c r="S335" t="s">
        <v>64</v>
      </c>
      <c r="T335" t="s">
        <v>52</v>
      </c>
      <c r="U335" t="s">
        <v>1573</v>
      </c>
      <c r="V335" t="s">
        <v>1496</v>
      </c>
      <c r="W335">
        <v>14</v>
      </c>
      <c r="X335">
        <v>181.7</v>
      </c>
      <c r="Y335" t="s">
        <v>1574</v>
      </c>
      <c r="Z335" t="s">
        <v>1575</v>
      </c>
      <c r="AA335" t="s">
        <v>147</v>
      </c>
      <c r="AC335">
        <v>44585</v>
      </c>
      <c r="AD335">
        <v>44652</v>
      </c>
      <c r="AE335" s="39">
        <v>0</v>
      </c>
      <c r="AF335" s="39">
        <v>181.70000000000005</v>
      </c>
      <c r="AG335" s="39">
        <v>181.70000000000005</v>
      </c>
      <c r="AY335">
        <v>18.170000000000002</v>
      </c>
      <c r="AZ335">
        <v>18.170000000000002</v>
      </c>
      <c r="BA335">
        <v>18.170000000000002</v>
      </c>
      <c r="BB335">
        <v>18.170000000000002</v>
      </c>
      <c r="BC335">
        <v>18.170000000000002</v>
      </c>
      <c r="BD335">
        <v>18.170000000000002</v>
      </c>
      <c r="BE335">
        <v>18.170000000000002</v>
      </c>
      <c r="BF335">
        <v>18.170000000000002</v>
      </c>
      <c r="BG335">
        <v>18.170000000000002</v>
      </c>
      <c r="BH335">
        <v>18.170000000000002</v>
      </c>
      <c r="BI335" t="s">
        <v>1505</v>
      </c>
      <c r="BJ335" s="4" t="str">
        <f>Table22[[#This Row],[Ofgem ]]</f>
        <v>4"-5"</v>
      </c>
      <c r="BK335" s="4" t="str">
        <f>Table22[[#This Row],[Pressure]]</f>
        <v>LP</v>
      </c>
      <c r="BL335" s="4" t="str">
        <f>Table22[[#This Row],[Pon Category]]</f>
        <v>Policy</v>
      </c>
      <c r="BM335" s="4" t="str">
        <f>Table22[[#This Row],[Tier]]</f>
        <v>T1</v>
      </c>
      <c r="BN335" s="4" t="str">
        <f>Table22[[#This Row],[PON Material]]</f>
        <v>CI</v>
      </c>
      <c r="BO335" s="4" t="str" cm="1">
        <f t="array" ref="BO3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6" spans="1:67" x14ac:dyDescent="0.25">
      <c r="A336" t="s">
        <v>424</v>
      </c>
      <c r="B336" t="s">
        <v>442</v>
      </c>
      <c r="C336" t="s">
        <v>443</v>
      </c>
      <c r="D336" t="s">
        <v>103</v>
      </c>
      <c r="E336" t="s">
        <v>1928</v>
      </c>
      <c r="F336" t="s">
        <v>606</v>
      </c>
      <c r="G336" t="s">
        <v>1929</v>
      </c>
      <c r="H336" t="s">
        <v>628</v>
      </c>
      <c r="I336" t="s">
        <v>1930</v>
      </c>
      <c r="J336" t="s">
        <v>1828</v>
      </c>
      <c r="K336" t="s">
        <v>446</v>
      </c>
      <c r="L336">
        <v>510916970</v>
      </c>
      <c r="M336">
        <v>4</v>
      </c>
      <c r="O336" t="s">
        <v>1570</v>
      </c>
      <c r="P336" t="s">
        <v>1571</v>
      </c>
      <c r="Q336" t="s">
        <v>91</v>
      </c>
      <c r="R336" t="s">
        <v>1572</v>
      </c>
      <c r="S336" t="s">
        <v>64</v>
      </c>
      <c r="T336" t="s">
        <v>52</v>
      </c>
      <c r="U336" t="s">
        <v>1573</v>
      </c>
      <c r="V336" t="s">
        <v>1496</v>
      </c>
      <c r="W336">
        <v>7</v>
      </c>
      <c r="X336">
        <v>23.88</v>
      </c>
      <c r="Y336" t="s">
        <v>1574</v>
      </c>
      <c r="Z336" t="s">
        <v>1575</v>
      </c>
      <c r="AA336" t="s">
        <v>147</v>
      </c>
      <c r="AC336">
        <v>44382</v>
      </c>
      <c r="AD336">
        <v>44617</v>
      </c>
      <c r="AE336" s="39">
        <v>12.96</v>
      </c>
      <c r="AF336" s="39">
        <v>8.64</v>
      </c>
      <c r="AG336" s="39">
        <v>21.6</v>
      </c>
      <c r="AH336">
        <v>1.08</v>
      </c>
      <c r="AI336">
        <v>1.08</v>
      </c>
      <c r="AJ336">
        <v>1.08</v>
      </c>
      <c r="AK336">
        <v>1.08</v>
      </c>
      <c r="AL336">
        <v>1.08</v>
      </c>
      <c r="AM336">
        <v>1.08</v>
      </c>
      <c r="AN336">
        <v>1.08</v>
      </c>
      <c r="AO336">
        <v>1.08</v>
      </c>
      <c r="AP336">
        <v>1.08</v>
      </c>
      <c r="AQ336">
        <v>1.08</v>
      </c>
      <c r="AR336">
        <v>1.08</v>
      </c>
      <c r="AS336">
        <v>1.08</v>
      </c>
      <c r="AV336">
        <v>1.08</v>
      </c>
      <c r="AW336">
        <v>1.08</v>
      </c>
      <c r="AX336">
        <v>1.08</v>
      </c>
      <c r="AY336">
        <v>1.08</v>
      </c>
      <c r="AZ336">
        <v>1.08</v>
      </c>
      <c r="BA336">
        <v>1.08</v>
      </c>
      <c r="BB336">
        <v>1.08</v>
      </c>
      <c r="BC336">
        <v>1.08</v>
      </c>
      <c r="BI336" t="s">
        <v>1505</v>
      </c>
      <c r="BJ336" s="4" t="str">
        <f>Table22[[#This Row],[Ofgem ]]</f>
        <v>4"-5"</v>
      </c>
      <c r="BK336" s="4" t="str">
        <f>Table22[[#This Row],[Pressure]]</f>
        <v>LP</v>
      </c>
      <c r="BL336" s="4" t="str">
        <f>Table22[[#This Row],[Pon Category]]</f>
        <v>Policy</v>
      </c>
      <c r="BM336" s="4" t="str">
        <f>Table22[[#This Row],[Tier]]</f>
        <v>T1</v>
      </c>
      <c r="BN336" s="4" t="str">
        <f>Table22[[#This Row],[PON Material]]</f>
        <v>DI</v>
      </c>
      <c r="BO336" s="4" t="str" cm="1">
        <f t="array" ref="BO3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7" spans="1:67" x14ac:dyDescent="0.25">
      <c r="A337" t="s">
        <v>424</v>
      </c>
      <c r="B337" t="s">
        <v>442</v>
      </c>
      <c r="C337" t="s">
        <v>443</v>
      </c>
      <c r="D337" t="s">
        <v>103</v>
      </c>
      <c r="E337" t="s">
        <v>1928</v>
      </c>
      <c r="F337" t="s">
        <v>606</v>
      </c>
      <c r="G337" t="s">
        <v>1929</v>
      </c>
      <c r="H337" t="s">
        <v>628</v>
      </c>
      <c r="I337" t="s">
        <v>1930</v>
      </c>
      <c r="J337" t="s">
        <v>1828</v>
      </c>
      <c r="K337" t="s">
        <v>446</v>
      </c>
      <c r="L337">
        <v>510924785</v>
      </c>
      <c r="M337">
        <v>4</v>
      </c>
      <c r="O337" t="s">
        <v>1570</v>
      </c>
      <c r="P337" t="s">
        <v>1571</v>
      </c>
      <c r="Q337" t="s">
        <v>91</v>
      </c>
      <c r="R337" t="s">
        <v>1572</v>
      </c>
      <c r="S337" t="s">
        <v>64</v>
      </c>
      <c r="T337" t="s">
        <v>52</v>
      </c>
      <c r="U337" t="s">
        <v>1573</v>
      </c>
      <c r="V337" t="s">
        <v>1496</v>
      </c>
      <c r="W337">
        <v>6</v>
      </c>
      <c r="X337">
        <v>23.6</v>
      </c>
      <c r="Y337" t="s">
        <v>1574</v>
      </c>
      <c r="Z337" t="s">
        <v>1575</v>
      </c>
      <c r="AA337" t="s">
        <v>147</v>
      </c>
      <c r="AC337">
        <v>44382</v>
      </c>
      <c r="AD337">
        <v>44617</v>
      </c>
      <c r="AE337" s="39">
        <v>12.840000000000002</v>
      </c>
      <c r="AF337" s="39">
        <v>8.56</v>
      </c>
      <c r="AG337" s="39">
        <v>21.400000000000002</v>
      </c>
      <c r="AH337">
        <v>1.07</v>
      </c>
      <c r="AI337">
        <v>1.07</v>
      </c>
      <c r="AJ337">
        <v>1.07</v>
      </c>
      <c r="AK337">
        <v>1.07</v>
      </c>
      <c r="AL337">
        <v>1.07</v>
      </c>
      <c r="AM337">
        <v>1.07</v>
      </c>
      <c r="AN337">
        <v>1.07</v>
      </c>
      <c r="AO337">
        <v>1.07</v>
      </c>
      <c r="AP337">
        <v>1.07</v>
      </c>
      <c r="AQ337">
        <v>1.07</v>
      </c>
      <c r="AR337">
        <v>1.07</v>
      </c>
      <c r="AS337">
        <v>1.07</v>
      </c>
      <c r="AV337">
        <v>1.07</v>
      </c>
      <c r="AW337">
        <v>1.07</v>
      </c>
      <c r="AX337">
        <v>1.07</v>
      </c>
      <c r="AY337">
        <v>1.07</v>
      </c>
      <c r="AZ337">
        <v>1.07</v>
      </c>
      <c r="BA337">
        <v>1.07</v>
      </c>
      <c r="BB337">
        <v>1.07</v>
      </c>
      <c r="BC337">
        <v>1.07</v>
      </c>
      <c r="BI337" t="s">
        <v>1505</v>
      </c>
      <c r="BJ337" s="4" t="str">
        <f>Table22[[#This Row],[Ofgem ]]</f>
        <v>4"-5"</v>
      </c>
      <c r="BK337" s="4" t="str">
        <f>Table22[[#This Row],[Pressure]]</f>
        <v>LP</v>
      </c>
      <c r="BL337" s="4" t="str">
        <f>Table22[[#This Row],[Pon Category]]</f>
        <v>Policy</v>
      </c>
      <c r="BM337" s="4" t="str">
        <f>Table22[[#This Row],[Tier]]</f>
        <v>T1</v>
      </c>
      <c r="BN337" s="4" t="str">
        <f>Table22[[#This Row],[PON Material]]</f>
        <v>DI</v>
      </c>
      <c r="BO337" s="4" t="str" cm="1">
        <f t="array" ref="BO3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8" spans="1:67" x14ac:dyDescent="0.25">
      <c r="A338" t="s">
        <v>424</v>
      </c>
      <c r="B338" t="s">
        <v>442</v>
      </c>
      <c r="C338" t="s">
        <v>443</v>
      </c>
      <c r="D338" t="s">
        <v>103</v>
      </c>
      <c r="E338" t="s">
        <v>1928</v>
      </c>
      <c r="F338" t="s">
        <v>606</v>
      </c>
      <c r="G338" t="s">
        <v>1929</v>
      </c>
      <c r="H338" t="s">
        <v>628</v>
      </c>
      <c r="I338" t="s">
        <v>1930</v>
      </c>
      <c r="J338" t="s">
        <v>1828</v>
      </c>
      <c r="K338" t="s">
        <v>446</v>
      </c>
      <c r="L338">
        <v>510924786</v>
      </c>
      <c r="M338">
        <v>4</v>
      </c>
      <c r="O338" t="s">
        <v>1570</v>
      </c>
      <c r="P338" t="s">
        <v>1571</v>
      </c>
      <c r="Q338" t="s">
        <v>91</v>
      </c>
      <c r="R338" t="s">
        <v>1572</v>
      </c>
      <c r="S338" t="s">
        <v>64</v>
      </c>
      <c r="T338" t="s">
        <v>52</v>
      </c>
      <c r="U338" t="s">
        <v>1573</v>
      </c>
      <c r="V338" t="s">
        <v>1496</v>
      </c>
      <c r="W338">
        <v>36</v>
      </c>
      <c r="X338">
        <v>887.44</v>
      </c>
      <c r="Y338" t="s">
        <v>1574</v>
      </c>
      <c r="Z338" t="s">
        <v>1575</v>
      </c>
      <c r="AA338" t="s">
        <v>147</v>
      </c>
      <c r="AC338">
        <v>44382</v>
      </c>
      <c r="AD338">
        <v>44617</v>
      </c>
      <c r="AE338" s="39">
        <v>484.08000000000015</v>
      </c>
      <c r="AF338" s="39">
        <v>322.72000000000003</v>
      </c>
      <c r="AG338" s="39">
        <v>806.80000000000018</v>
      </c>
      <c r="AH338">
        <v>40.340000000000003</v>
      </c>
      <c r="AI338">
        <v>40.340000000000003</v>
      </c>
      <c r="AJ338">
        <v>40.340000000000003</v>
      </c>
      <c r="AK338">
        <v>40.340000000000003</v>
      </c>
      <c r="AL338">
        <v>40.340000000000003</v>
      </c>
      <c r="AM338">
        <v>40.340000000000003</v>
      </c>
      <c r="AN338">
        <v>40.340000000000003</v>
      </c>
      <c r="AO338">
        <v>40.340000000000003</v>
      </c>
      <c r="AP338">
        <v>40.340000000000003</v>
      </c>
      <c r="AQ338">
        <v>40.340000000000003</v>
      </c>
      <c r="AR338">
        <v>40.340000000000003</v>
      </c>
      <c r="AS338">
        <v>40.340000000000003</v>
      </c>
      <c r="AV338">
        <v>40.340000000000003</v>
      </c>
      <c r="AW338">
        <v>40.340000000000003</v>
      </c>
      <c r="AX338">
        <v>40.340000000000003</v>
      </c>
      <c r="AY338">
        <v>40.340000000000003</v>
      </c>
      <c r="AZ338">
        <v>40.340000000000003</v>
      </c>
      <c r="BA338">
        <v>40.340000000000003</v>
      </c>
      <c r="BB338">
        <v>40.340000000000003</v>
      </c>
      <c r="BC338">
        <v>40.340000000000003</v>
      </c>
      <c r="BI338" t="s">
        <v>1505</v>
      </c>
      <c r="BJ338" s="4" t="str">
        <f>Table22[[#This Row],[Ofgem ]]</f>
        <v>4"-5"</v>
      </c>
      <c r="BK338" s="4" t="str">
        <f>Table22[[#This Row],[Pressure]]</f>
        <v>LP</v>
      </c>
      <c r="BL338" s="4" t="str">
        <f>Table22[[#This Row],[Pon Category]]</f>
        <v>Policy</v>
      </c>
      <c r="BM338" s="4" t="str">
        <f>Table22[[#This Row],[Tier]]</f>
        <v>T1</v>
      </c>
      <c r="BN338" s="4" t="str">
        <f>Table22[[#This Row],[PON Material]]</f>
        <v>DI</v>
      </c>
      <c r="BO338" s="4" t="str" cm="1">
        <f t="array" ref="BO3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39" spans="1:67" x14ac:dyDescent="0.25">
      <c r="A339" t="s">
        <v>424</v>
      </c>
      <c r="B339" t="s">
        <v>442</v>
      </c>
      <c r="C339" t="s">
        <v>443</v>
      </c>
      <c r="D339" t="s">
        <v>103</v>
      </c>
      <c r="E339" t="s">
        <v>1928</v>
      </c>
      <c r="F339" t="s">
        <v>606</v>
      </c>
      <c r="G339" t="s">
        <v>1929</v>
      </c>
      <c r="H339" t="s">
        <v>628</v>
      </c>
      <c r="I339" t="s">
        <v>1930</v>
      </c>
      <c r="J339" t="s">
        <v>1828</v>
      </c>
      <c r="K339" t="s">
        <v>446</v>
      </c>
      <c r="L339">
        <v>510924788</v>
      </c>
      <c r="M339">
        <v>6</v>
      </c>
      <c r="O339" t="s">
        <v>1570</v>
      </c>
      <c r="P339" t="s">
        <v>1571</v>
      </c>
      <c r="Q339" t="s">
        <v>91</v>
      </c>
      <c r="R339" t="s">
        <v>1572</v>
      </c>
      <c r="S339" t="s">
        <v>64</v>
      </c>
      <c r="T339" t="s">
        <v>52</v>
      </c>
      <c r="U339" t="s">
        <v>1573</v>
      </c>
      <c r="V339" t="s">
        <v>1496</v>
      </c>
      <c r="W339">
        <v>3</v>
      </c>
      <c r="X339">
        <v>19.21</v>
      </c>
      <c r="Y339" t="s">
        <v>1574</v>
      </c>
      <c r="Z339" t="s">
        <v>1575</v>
      </c>
      <c r="AA339" t="s">
        <v>147</v>
      </c>
      <c r="AC339">
        <v>44382</v>
      </c>
      <c r="AD339">
        <v>44617</v>
      </c>
      <c r="AE339" s="39">
        <v>10.560000000000002</v>
      </c>
      <c r="AF339" s="39">
        <v>7.04</v>
      </c>
      <c r="AG339" s="39">
        <v>17.600000000000001</v>
      </c>
      <c r="AH339">
        <v>0.88</v>
      </c>
      <c r="AI339">
        <v>0.88</v>
      </c>
      <c r="AJ339">
        <v>0.88</v>
      </c>
      <c r="AK339">
        <v>0.88</v>
      </c>
      <c r="AL339">
        <v>0.88</v>
      </c>
      <c r="AM339">
        <v>0.88</v>
      </c>
      <c r="AN339">
        <v>0.88</v>
      </c>
      <c r="AO339">
        <v>0.88</v>
      </c>
      <c r="AP339">
        <v>0.88</v>
      </c>
      <c r="AQ339">
        <v>0.88</v>
      </c>
      <c r="AR339">
        <v>0.88</v>
      </c>
      <c r="AS339">
        <v>0.88</v>
      </c>
      <c r="AV339">
        <v>0.88</v>
      </c>
      <c r="AW339">
        <v>0.88</v>
      </c>
      <c r="AX339">
        <v>0.88</v>
      </c>
      <c r="AY339">
        <v>0.88</v>
      </c>
      <c r="AZ339">
        <v>0.88</v>
      </c>
      <c r="BA339">
        <v>0.88</v>
      </c>
      <c r="BB339">
        <v>0.88</v>
      </c>
      <c r="BC339">
        <v>0.88</v>
      </c>
      <c r="BI339" t="s">
        <v>1505</v>
      </c>
      <c r="BJ339" s="4" t="str">
        <f>Table22[[#This Row],[Ofgem ]]</f>
        <v>4"-5"</v>
      </c>
      <c r="BK339" s="4" t="str">
        <f>Table22[[#This Row],[Pressure]]</f>
        <v>LP</v>
      </c>
      <c r="BL339" s="4" t="str">
        <f>Table22[[#This Row],[Pon Category]]</f>
        <v>Policy</v>
      </c>
      <c r="BM339" s="4" t="str">
        <f>Table22[[#This Row],[Tier]]</f>
        <v>T1</v>
      </c>
      <c r="BN339" s="4" t="str">
        <f>Table22[[#This Row],[PON Material]]</f>
        <v>DI</v>
      </c>
      <c r="BO339" s="4" t="str" cm="1">
        <f t="array" ref="BO3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0" spans="1:67" x14ac:dyDescent="0.25">
      <c r="A340" t="s">
        <v>424</v>
      </c>
      <c r="B340" t="s">
        <v>442</v>
      </c>
      <c r="C340" t="s">
        <v>443</v>
      </c>
      <c r="D340" t="s">
        <v>103</v>
      </c>
      <c r="E340" t="s">
        <v>1928</v>
      </c>
      <c r="F340" t="s">
        <v>606</v>
      </c>
      <c r="G340" t="s">
        <v>1929</v>
      </c>
      <c r="H340" t="s">
        <v>628</v>
      </c>
      <c r="I340" t="s">
        <v>1930</v>
      </c>
      <c r="J340" t="s">
        <v>1828</v>
      </c>
      <c r="K340" t="s">
        <v>446</v>
      </c>
      <c r="L340">
        <v>510924794</v>
      </c>
      <c r="M340">
        <v>4</v>
      </c>
      <c r="O340" t="s">
        <v>1570</v>
      </c>
      <c r="P340" t="s">
        <v>1571</v>
      </c>
      <c r="Q340" t="s">
        <v>91</v>
      </c>
      <c r="R340" t="s">
        <v>1572</v>
      </c>
      <c r="S340" t="s">
        <v>64</v>
      </c>
      <c r="T340" t="s">
        <v>52</v>
      </c>
      <c r="U340" t="s">
        <v>1573</v>
      </c>
      <c r="V340" t="s">
        <v>1496</v>
      </c>
      <c r="W340">
        <v>221</v>
      </c>
      <c r="X340">
        <v>413</v>
      </c>
      <c r="Y340" t="s">
        <v>1574</v>
      </c>
      <c r="Z340" t="s">
        <v>1575</v>
      </c>
      <c r="AA340" t="s">
        <v>90</v>
      </c>
      <c r="AC340">
        <v>44382</v>
      </c>
      <c r="AD340">
        <v>44617</v>
      </c>
      <c r="AE340" s="39">
        <v>104.27999999999999</v>
      </c>
      <c r="AF340" s="39">
        <v>69.52</v>
      </c>
      <c r="AG340" s="39">
        <v>173.79999999999998</v>
      </c>
      <c r="AH340">
        <v>8.69</v>
      </c>
      <c r="AI340">
        <v>8.69</v>
      </c>
      <c r="AJ340">
        <v>8.69</v>
      </c>
      <c r="AK340">
        <v>8.69</v>
      </c>
      <c r="AL340">
        <v>8.69</v>
      </c>
      <c r="AM340">
        <v>8.69</v>
      </c>
      <c r="AN340">
        <v>8.69</v>
      </c>
      <c r="AO340">
        <v>8.69</v>
      </c>
      <c r="AP340">
        <v>8.69</v>
      </c>
      <c r="AQ340">
        <v>8.69</v>
      </c>
      <c r="AR340">
        <v>8.69</v>
      </c>
      <c r="AS340">
        <v>8.69</v>
      </c>
      <c r="AV340">
        <v>8.69</v>
      </c>
      <c r="AW340">
        <v>8.69</v>
      </c>
      <c r="AX340">
        <v>8.69</v>
      </c>
      <c r="AY340">
        <v>8.69</v>
      </c>
      <c r="AZ340">
        <v>8.69</v>
      </c>
      <c r="BA340">
        <v>8.69</v>
      </c>
      <c r="BB340">
        <v>8.69</v>
      </c>
      <c r="BC340">
        <v>8.69</v>
      </c>
      <c r="BI340" t="s">
        <v>1505</v>
      </c>
      <c r="BJ340" s="4" t="str">
        <f>Table22[[#This Row],[Ofgem ]]</f>
        <v>4"-5"</v>
      </c>
      <c r="BK340" s="4" t="str">
        <f>Table22[[#This Row],[Pressure]]</f>
        <v>LP</v>
      </c>
      <c r="BL340" s="4" t="str">
        <f>Table22[[#This Row],[Pon Category]]</f>
        <v>Policy</v>
      </c>
      <c r="BM340" s="4" t="str">
        <f>Table22[[#This Row],[Tier]]</f>
        <v>T1</v>
      </c>
      <c r="BN340" s="4" t="str">
        <f>Table22[[#This Row],[PON Material]]</f>
        <v>DI</v>
      </c>
      <c r="BO340" s="4" t="str" cm="1">
        <f t="array" ref="BO3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1" spans="1:67" x14ac:dyDescent="0.25">
      <c r="A341" t="s">
        <v>424</v>
      </c>
      <c r="B341" t="s">
        <v>442</v>
      </c>
      <c r="C341" t="s">
        <v>443</v>
      </c>
      <c r="D341" t="s">
        <v>103</v>
      </c>
      <c r="E341" t="s">
        <v>1928</v>
      </c>
      <c r="F341" t="s">
        <v>606</v>
      </c>
      <c r="G341" t="s">
        <v>1929</v>
      </c>
      <c r="H341" t="s">
        <v>628</v>
      </c>
      <c r="I341" t="s">
        <v>1930</v>
      </c>
      <c r="J341" t="s">
        <v>1828</v>
      </c>
      <c r="K341" t="s">
        <v>446</v>
      </c>
      <c r="L341">
        <v>510924795</v>
      </c>
      <c r="M341">
        <v>4</v>
      </c>
      <c r="O341" t="s">
        <v>1570</v>
      </c>
      <c r="P341" t="s">
        <v>1571</v>
      </c>
      <c r="Q341" t="s">
        <v>91</v>
      </c>
      <c r="R341" t="s">
        <v>1572</v>
      </c>
      <c r="S341" t="s">
        <v>64</v>
      </c>
      <c r="T341" t="s">
        <v>52</v>
      </c>
      <c r="U341" t="s">
        <v>1573</v>
      </c>
      <c r="V341" t="s">
        <v>1496</v>
      </c>
      <c r="W341">
        <v>27</v>
      </c>
      <c r="X341">
        <v>465.31</v>
      </c>
      <c r="Y341" t="s">
        <v>1574</v>
      </c>
      <c r="Z341" t="s">
        <v>1575</v>
      </c>
      <c r="AA341" t="s">
        <v>147</v>
      </c>
      <c r="AC341">
        <v>44382</v>
      </c>
      <c r="AD341">
        <v>44617</v>
      </c>
      <c r="AE341" s="39">
        <v>0.23999999999999996</v>
      </c>
      <c r="AF341" s="39">
        <v>0.16</v>
      </c>
      <c r="AG341" s="39">
        <v>0.39999999999999997</v>
      </c>
      <c r="AH341">
        <v>0.02</v>
      </c>
      <c r="AI341">
        <v>0.02</v>
      </c>
      <c r="AJ341">
        <v>0.02</v>
      </c>
      <c r="AK341">
        <v>0.02</v>
      </c>
      <c r="AL341">
        <v>0.02</v>
      </c>
      <c r="AM341">
        <v>0.02</v>
      </c>
      <c r="AN341">
        <v>0.02</v>
      </c>
      <c r="AO341">
        <v>0.02</v>
      </c>
      <c r="AP341">
        <v>0.02</v>
      </c>
      <c r="AQ341">
        <v>0.02</v>
      </c>
      <c r="AR341">
        <v>0.02</v>
      </c>
      <c r="AS341">
        <v>0.02</v>
      </c>
      <c r="AV341">
        <v>0.02</v>
      </c>
      <c r="AW341">
        <v>0.02</v>
      </c>
      <c r="AX341">
        <v>0.02</v>
      </c>
      <c r="AY341">
        <v>0.02</v>
      </c>
      <c r="AZ341">
        <v>0.02</v>
      </c>
      <c r="BA341">
        <v>0.02</v>
      </c>
      <c r="BB341">
        <v>0.02</v>
      </c>
      <c r="BC341">
        <v>0.02</v>
      </c>
      <c r="BI341" t="s">
        <v>1505</v>
      </c>
      <c r="BJ341" s="4" t="str">
        <f>Table22[[#This Row],[Ofgem ]]</f>
        <v>4"-5"</v>
      </c>
      <c r="BK341" s="4" t="str">
        <f>Table22[[#This Row],[Pressure]]</f>
        <v>LP</v>
      </c>
      <c r="BL341" s="4" t="str">
        <f>Table22[[#This Row],[Pon Category]]</f>
        <v>Policy</v>
      </c>
      <c r="BM341" s="4" t="str">
        <f>Table22[[#This Row],[Tier]]</f>
        <v>T1</v>
      </c>
      <c r="BN341" s="4" t="str">
        <f>Table22[[#This Row],[PON Material]]</f>
        <v>DI</v>
      </c>
      <c r="BO341" s="4" t="str" cm="1">
        <f t="array" ref="BO3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2" spans="1:67" x14ac:dyDescent="0.25">
      <c r="A342" t="s">
        <v>424</v>
      </c>
      <c r="B342" t="s">
        <v>442</v>
      </c>
      <c r="C342" t="s">
        <v>443</v>
      </c>
      <c r="D342" t="s">
        <v>103</v>
      </c>
      <c r="E342" t="s">
        <v>1928</v>
      </c>
      <c r="F342" t="s">
        <v>606</v>
      </c>
      <c r="G342" t="s">
        <v>1929</v>
      </c>
      <c r="H342" t="s">
        <v>628</v>
      </c>
      <c r="I342" t="s">
        <v>1930</v>
      </c>
      <c r="J342" t="s">
        <v>1828</v>
      </c>
      <c r="K342" t="s">
        <v>446</v>
      </c>
      <c r="L342">
        <v>510924796</v>
      </c>
      <c r="M342">
        <v>4</v>
      </c>
      <c r="O342" t="s">
        <v>1570</v>
      </c>
      <c r="P342" t="s">
        <v>1571</v>
      </c>
      <c r="Q342" t="s">
        <v>91</v>
      </c>
      <c r="R342" t="s">
        <v>1572</v>
      </c>
      <c r="S342" t="s">
        <v>64</v>
      </c>
      <c r="T342" t="s">
        <v>52</v>
      </c>
      <c r="U342" t="s">
        <v>1573</v>
      </c>
      <c r="V342" t="s">
        <v>1496</v>
      </c>
      <c r="W342">
        <v>15</v>
      </c>
      <c r="X342">
        <v>8</v>
      </c>
      <c r="Y342" t="s">
        <v>1574</v>
      </c>
      <c r="Z342" t="s">
        <v>1575</v>
      </c>
      <c r="AA342" t="s">
        <v>147</v>
      </c>
      <c r="AC342">
        <v>44382</v>
      </c>
      <c r="AD342">
        <v>44617</v>
      </c>
      <c r="AE342" s="39">
        <v>4.4400000000000004</v>
      </c>
      <c r="AF342" s="39">
        <v>2.9600000000000004</v>
      </c>
      <c r="AG342" s="39">
        <v>7.4</v>
      </c>
      <c r="AH342">
        <v>0.37</v>
      </c>
      <c r="AI342">
        <v>0.37</v>
      </c>
      <c r="AJ342">
        <v>0.37</v>
      </c>
      <c r="AK342">
        <v>0.37</v>
      </c>
      <c r="AL342">
        <v>0.37</v>
      </c>
      <c r="AM342">
        <v>0.37</v>
      </c>
      <c r="AN342">
        <v>0.37</v>
      </c>
      <c r="AO342">
        <v>0.37</v>
      </c>
      <c r="AP342">
        <v>0.37</v>
      </c>
      <c r="AQ342">
        <v>0.37</v>
      </c>
      <c r="AR342">
        <v>0.37</v>
      </c>
      <c r="AS342">
        <v>0.37</v>
      </c>
      <c r="AV342">
        <v>0.37</v>
      </c>
      <c r="AW342">
        <v>0.37</v>
      </c>
      <c r="AX342">
        <v>0.37</v>
      </c>
      <c r="AY342">
        <v>0.37</v>
      </c>
      <c r="AZ342">
        <v>0.37</v>
      </c>
      <c r="BA342">
        <v>0.37</v>
      </c>
      <c r="BB342">
        <v>0.37</v>
      </c>
      <c r="BC342">
        <v>0.37</v>
      </c>
      <c r="BI342" t="s">
        <v>1505</v>
      </c>
      <c r="BJ342" s="4" t="str">
        <f>Table22[[#This Row],[Ofgem ]]</f>
        <v>4"-5"</v>
      </c>
      <c r="BK342" s="4" t="str">
        <f>Table22[[#This Row],[Pressure]]</f>
        <v>LP</v>
      </c>
      <c r="BL342" s="4" t="str">
        <f>Table22[[#This Row],[Pon Category]]</f>
        <v>Policy</v>
      </c>
      <c r="BM342" s="4" t="str">
        <f>Table22[[#This Row],[Tier]]</f>
        <v>T1</v>
      </c>
      <c r="BN342" s="4" t="str">
        <f>Table22[[#This Row],[PON Material]]</f>
        <v>DI</v>
      </c>
      <c r="BO342" s="4" t="str" cm="1">
        <f t="array" ref="BO3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3" spans="1:67" x14ac:dyDescent="0.25">
      <c r="A343" t="s">
        <v>424</v>
      </c>
      <c r="B343" t="s">
        <v>442</v>
      </c>
      <c r="C343" t="s">
        <v>443</v>
      </c>
      <c r="D343" t="s">
        <v>103</v>
      </c>
      <c r="E343" t="s">
        <v>1928</v>
      </c>
      <c r="F343" t="s">
        <v>606</v>
      </c>
      <c r="G343" t="s">
        <v>1931</v>
      </c>
      <c r="H343" t="s">
        <v>607</v>
      </c>
      <c r="I343" t="s">
        <v>1930</v>
      </c>
      <c r="J343" t="s">
        <v>1828</v>
      </c>
      <c r="K343" t="s">
        <v>446</v>
      </c>
      <c r="L343">
        <v>510800902</v>
      </c>
      <c r="M343">
        <v>4</v>
      </c>
      <c r="O343" t="s">
        <v>1570</v>
      </c>
      <c r="P343" t="s">
        <v>1571</v>
      </c>
      <c r="Q343" t="s">
        <v>91</v>
      </c>
      <c r="R343" t="s">
        <v>1572</v>
      </c>
      <c r="S343" t="s">
        <v>64</v>
      </c>
      <c r="T343" t="s">
        <v>52</v>
      </c>
      <c r="U343" t="s">
        <v>1573</v>
      </c>
      <c r="V343" t="s">
        <v>1496</v>
      </c>
      <c r="W343">
        <v>17</v>
      </c>
      <c r="X343">
        <v>325.73</v>
      </c>
      <c r="Y343" t="s">
        <v>1574</v>
      </c>
      <c r="Z343" t="s">
        <v>1575</v>
      </c>
      <c r="AA343" t="s">
        <v>147</v>
      </c>
      <c r="AC343">
        <v>44382</v>
      </c>
      <c r="AD343">
        <v>44617</v>
      </c>
      <c r="AE343" s="39">
        <v>-5.04</v>
      </c>
      <c r="AF343" s="39">
        <v>-3.36</v>
      </c>
      <c r="AG343" s="39">
        <v>-8.4</v>
      </c>
      <c r="AH343">
        <v>-0.42</v>
      </c>
      <c r="AI343">
        <v>-0.42</v>
      </c>
      <c r="AJ343">
        <v>-0.42</v>
      </c>
      <c r="AK343">
        <v>-0.42</v>
      </c>
      <c r="AL343">
        <v>-0.42</v>
      </c>
      <c r="AM343">
        <v>-0.42</v>
      </c>
      <c r="AN343">
        <v>-0.42</v>
      </c>
      <c r="AO343">
        <v>-0.42</v>
      </c>
      <c r="AP343">
        <v>-0.42</v>
      </c>
      <c r="AQ343">
        <v>-0.42</v>
      </c>
      <c r="AR343">
        <v>-0.42</v>
      </c>
      <c r="AS343">
        <v>-0.42</v>
      </c>
      <c r="AV343">
        <v>-0.42</v>
      </c>
      <c r="AW343">
        <v>-0.42</v>
      </c>
      <c r="AX343">
        <v>-0.42</v>
      </c>
      <c r="AY343">
        <v>-0.42</v>
      </c>
      <c r="AZ343">
        <v>-0.42</v>
      </c>
      <c r="BA343">
        <v>-0.42</v>
      </c>
      <c r="BB343">
        <v>-0.42</v>
      </c>
      <c r="BC343">
        <v>-0.42</v>
      </c>
      <c r="BI343" t="s">
        <v>1505</v>
      </c>
      <c r="BJ343" s="4" t="str">
        <f>Table22[[#This Row],[Ofgem ]]</f>
        <v>4"-5"</v>
      </c>
      <c r="BK343" s="4" t="str">
        <f>Table22[[#This Row],[Pressure]]</f>
        <v>LP</v>
      </c>
      <c r="BL343" s="4" t="str">
        <f>Table22[[#This Row],[Pon Category]]</f>
        <v>Policy</v>
      </c>
      <c r="BM343" s="4" t="str">
        <f>Table22[[#This Row],[Tier]]</f>
        <v>T1</v>
      </c>
      <c r="BN343" s="4" t="str">
        <f>Table22[[#This Row],[PON Material]]</f>
        <v>DI</v>
      </c>
      <c r="BO343" s="4" t="str" cm="1">
        <f t="array" ref="BO3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4" spans="1:67" x14ac:dyDescent="0.25">
      <c r="A344" t="s">
        <v>424</v>
      </c>
      <c r="B344" t="s">
        <v>442</v>
      </c>
      <c r="C344" t="s">
        <v>443</v>
      </c>
      <c r="D344" t="s">
        <v>103</v>
      </c>
      <c r="E344" t="s">
        <v>1928</v>
      </c>
      <c r="F344" t="s">
        <v>606</v>
      </c>
      <c r="G344" t="s">
        <v>1931</v>
      </c>
      <c r="H344" t="s">
        <v>607</v>
      </c>
      <c r="I344" t="s">
        <v>1930</v>
      </c>
      <c r="J344" t="s">
        <v>1828</v>
      </c>
      <c r="K344" t="s">
        <v>446</v>
      </c>
      <c r="L344">
        <v>510800903</v>
      </c>
      <c r="M344">
        <v>4</v>
      </c>
      <c r="O344" t="s">
        <v>1570</v>
      </c>
      <c r="P344" t="s">
        <v>1571</v>
      </c>
      <c r="Q344" t="s">
        <v>91</v>
      </c>
      <c r="R344" t="s">
        <v>1572</v>
      </c>
      <c r="S344" t="s">
        <v>64</v>
      </c>
      <c r="T344" t="s">
        <v>52</v>
      </c>
      <c r="U344" t="s">
        <v>1573</v>
      </c>
      <c r="V344" t="s">
        <v>1496</v>
      </c>
      <c r="W344">
        <v>128</v>
      </c>
      <c r="X344">
        <v>285.33</v>
      </c>
      <c r="Y344" t="s">
        <v>1574</v>
      </c>
      <c r="Z344" t="s">
        <v>1575</v>
      </c>
      <c r="AA344" t="s">
        <v>147</v>
      </c>
      <c r="AC344">
        <v>44382</v>
      </c>
      <c r="AD344">
        <v>44617</v>
      </c>
      <c r="AE344" s="39">
        <v>5.04</v>
      </c>
      <c r="AF344" s="39">
        <v>3.36</v>
      </c>
      <c r="AG344" s="39">
        <v>8.4</v>
      </c>
      <c r="AH344">
        <v>0.42</v>
      </c>
      <c r="AI344">
        <v>0.42</v>
      </c>
      <c r="AJ344">
        <v>0.42</v>
      </c>
      <c r="AK344">
        <v>0.42</v>
      </c>
      <c r="AL344">
        <v>0.42</v>
      </c>
      <c r="AM344">
        <v>0.42</v>
      </c>
      <c r="AN344">
        <v>0.42</v>
      </c>
      <c r="AO344">
        <v>0.42</v>
      </c>
      <c r="AP344">
        <v>0.42</v>
      </c>
      <c r="AQ344">
        <v>0.42</v>
      </c>
      <c r="AR344">
        <v>0.42</v>
      </c>
      <c r="AS344">
        <v>0.42</v>
      </c>
      <c r="AV344">
        <v>0.42</v>
      </c>
      <c r="AW344">
        <v>0.42</v>
      </c>
      <c r="AX344">
        <v>0.42</v>
      </c>
      <c r="AY344">
        <v>0.42</v>
      </c>
      <c r="AZ344">
        <v>0.42</v>
      </c>
      <c r="BA344">
        <v>0.42</v>
      </c>
      <c r="BB344">
        <v>0.42</v>
      </c>
      <c r="BC344">
        <v>0.42</v>
      </c>
      <c r="BI344" t="s">
        <v>1505</v>
      </c>
      <c r="BJ344" s="4" t="str">
        <f>Table22[[#This Row],[Ofgem ]]</f>
        <v>4"-5"</v>
      </c>
      <c r="BK344" s="4" t="str">
        <f>Table22[[#This Row],[Pressure]]</f>
        <v>LP</v>
      </c>
      <c r="BL344" s="4" t="str">
        <f>Table22[[#This Row],[Pon Category]]</f>
        <v>Policy</v>
      </c>
      <c r="BM344" s="4" t="str">
        <f>Table22[[#This Row],[Tier]]</f>
        <v>T1</v>
      </c>
      <c r="BN344" s="4" t="str">
        <f>Table22[[#This Row],[PON Material]]</f>
        <v>DI</v>
      </c>
      <c r="BO344" s="4" t="str" cm="1">
        <f t="array" ref="BO3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45" spans="1:67" hidden="1" x14ac:dyDescent="0.25">
      <c r="A345" t="s">
        <v>424</v>
      </c>
      <c r="B345" t="s">
        <v>770</v>
      </c>
      <c r="C345" t="s">
        <v>87</v>
      </c>
      <c r="D345" t="s">
        <v>1603</v>
      </c>
      <c r="E345" t="s">
        <v>1932</v>
      </c>
      <c r="F345" t="s">
        <v>1933</v>
      </c>
      <c r="G345" t="s">
        <v>1934</v>
      </c>
      <c r="H345" t="s">
        <v>1935</v>
      </c>
      <c r="I345" t="s">
        <v>1903</v>
      </c>
      <c r="J345" t="s">
        <v>1828</v>
      </c>
      <c r="K345" t="s">
        <v>461</v>
      </c>
      <c r="L345">
        <v>510958469</v>
      </c>
      <c r="M345">
        <v>2</v>
      </c>
      <c r="O345" t="s">
        <v>1570</v>
      </c>
      <c r="P345" t="s">
        <v>1571</v>
      </c>
      <c r="Q345" t="s">
        <v>133</v>
      </c>
      <c r="R345" t="s">
        <v>1572</v>
      </c>
      <c r="S345" t="s">
        <v>384</v>
      </c>
      <c r="T345" t="s">
        <v>1823</v>
      </c>
      <c r="U345" t="s">
        <v>1824</v>
      </c>
      <c r="V345" t="s">
        <v>1496</v>
      </c>
      <c r="W345">
        <v>-1</v>
      </c>
      <c r="X345">
        <v>65.239999999999995</v>
      </c>
      <c r="Y345" t="s">
        <v>1574</v>
      </c>
      <c r="Z345" t="s">
        <v>1575</v>
      </c>
      <c r="AA345" t="s">
        <v>140</v>
      </c>
      <c r="AC345">
        <v>44487</v>
      </c>
      <c r="AD345">
        <v>44844</v>
      </c>
      <c r="AE345" s="39">
        <v>12.5</v>
      </c>
      <c r="AF345" s="39">
        <v>16.25</v>
      </c>
      <c r="AG345" s="39">
        <v>28.75</v>
      </c>
      <c r="AJ345">
        <v>1.25</v>
      </c>
      <c r="AK345">
        <v>1.25</v>
      </c>
      <c r="AL345">
        <v>1.25</v>
      </c>
      <c r="AM345">
        <v>1.25</v>
      </c>
      <c r="AN345">
        <v>1.25</v>
      </c>
      <c r="AO345">
        <v>1.25</v>
      </c>
      <c r="AP345">
        <v>1.25</v>
      </c>
      <c r="AQ345">
        <v>1.25</v>
      </c>
      <c r="AR345">
        <v>1.25</v>
      </c>
      <c r="AS345">
        <v>1.25</v>
      </c>
      <c r="AV345">
        <v>1.25</v>
      </c>
      <c r="AW345">
        <v>1.25</v>
      </c>
      <c r="AX345">
        <v>1.25</v>
      </c>
      <c r="AY345">
        <v>1.25</v>
      </c>
      <c r="AZ345">
        <v>1.25</v>
      </c>
      <c r="BA345">
        <v>1.25</v>
      </c>
      <c r="BB345">
        <v>1.25</v>
      </c>
      <c r="BC345">
        <v>1.25</v>
      </c>
      <c r="BD345">
        <v>1.25</v>
      </c>
      <c r="BE345">
        <v>1.25</v>
      </c>
      <c r="BF345">
        <v>1.25</v>
      </c>
      <c r="BG345">
        <v>1.25</v>
      </c>
      <c r="BH345">
        <v>1.25</v>
      </c>
      <c r="BI345" t="s">
        <v>1498</v>
      </c>
      <c r="BJ345" s="4" t="str">
        <f>Table22[[#This Row],[Ofgem ]]</f>
        <v>4"-5"</v>
      </c>
      <c r="BK345" s="4" t="str">
        <f>Table22[[#This Row],[Pressure]]</f>
        <v>MP</v>
      </c>
      <c r="BL345" s="4" t="str">
        <f>Table22[[#This Row],[Pon Category]]</f>
        <v>Non-Policy</v>
      </c>
      <c r="BM345" s="4" t="str">
        <f>Table22[[#This Row],[Tier]]</f>
        <v>T1</v>
      </c>
      <c r="BN345" s="4" t="str">
        <f>Table22[[#This Row],[PON Material]]</f>
        <v>ST</v>
      </c>
      <c r="BO345" s="4" t="str" cm="1">
        <f t="array" ref="BO3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46" spans="1:67" hidden="1" x14ac:dyDescent="0.25">
      <c r="A346" t="s">
        <v>424</v>
      </c>
      <c r="B346" t="s">
        <v>770</v>
      </c>
      <c r="C346" t="s">
        <v>87</v>
      </c>
      <c r="D346" t="s">
        <v>1603</v>
      </c>
      <c r="E346" t="s">
        <v>1932</v>
      </c>
      <c r="F346" t="s">
        <v>1933</v>
      </c>
      <c r="G346" t="s">
        <v>1934</v>
      </c>
      <c r="H346" t="s">
        <v>1935</v>
      </c>
      <c r="I346" t="s">
        <v>1903</v>
      </c>
      <c r="J346" t="s">
        <v>1828</v>
      </c>
      <c r="K346" t="s">
        <v>461</v>
      </c>
      <c r="L346">
        <v>510958470</v>
      </c>
      <c r="M346">
        <v>2</v>
      </c>
      <c r="O346" t="s">
        <v>1570</v>
      </c>
      <c r="P346" t="s">
        <v>1571</v>
      </c>
      <c r="Q346" t="s">
        <v>133</v>
      </c>
      <c r="R346" t="s">
        <v>1572</v>
      </c>
      <c r="S346" t="s">
        <v>384</v>
      </c>
      <c r="T346" t="s">
        <v>1823</v>
      </c>
      <c r="U346" t="s">
        <v>1824</v>
      </c>
      <c r="V346" t="s">
        <v>1496</v>
      </c>
      <c r="W346">
        <v>-1</v>
      </c>
      <c r="X346">
        <v>334.13</v>
      </c>
      <c r="Y346" t="s">
        <v>1574</v>
      </c>
      <c r="Z346" t="s">
        <v>1575</v>
      </c>
      <c r="AA346" t="s">
        <v>263</v>
      </c>
      <c r="AC346">
        <v>44487</v>
      </c>
      <c r="AD346">
        <v>44844</v>
      </c>
      <c r="AE346" s="39">
        <v>64.3</v>
      </c>
      <c r="AF346" s="39">
        <v>83.59</v>
      </c>
      <c r="AG346" s="39">
        <v>147.88999999999999</v>
      </c>
      <c r="AJ346">
        <v>6.43</v>
      </c>
      <c r="AK346">
        <v>6.43</v>
      </c>
      <c r="AL346">
        <v>6.43</v>
      </c>
      <c r="AM346">
        <v>6.43</v>
      </c>
      <c r="AN346">
        <v>6.43</v>
      </c>
      <c r="AO346">
        <v>6.43</v>
      </c>
      <c r="AP346">
        <v>6.43</v>
      </c>
      <c r="AQ346">
        <v>6.43</v>
      </c>
      <c r="AR346">
        <v>6.43</v>
      </c>
      <c r="AS346">
        <v>6.43</v>
      </c>
      <c r="AV346">
        <v>6.43</v>
      </c>
      <c r="AW346">
        <v>6.43</v>
      </c>
      <c r="AX346">
        <v>6.43</v>
      </c>
      <c r="AY346">
        <v>6.43</v>
      </c>
      <c r="AZ346">
        <v>6.43</v>
      </c>
      <c r="BA346">
        <v>6.43</v>
      </c>
      <c r="BB346">
        <v>6.43</v>
      </c>
      <c r="BC346">
        <v>6.43</v>
      </c>
      <c r="BD346">
        <v>6.43</v>
      </c>
      <c r="BE346">
        <v>6.43</v>
      </c>
      <c r="BF346">
        <v>6.43</v>
      </c>
      <c r="BG346">
        <v>6.43</v>
      </c>
      <c r="BH346">
        <v>6.43</v>
      </c>
      <c r="BI346" t="s">
        <v>1498</v>
      </c>
      <c r="BJ346" s="4" t="str">
        <f>Table22[[#This Row],[Ofgem ]]</f>
        <v>4"-5"</v>
      </c>
      <c r="BK346" s="4" t="str">
        <f>Table22[[#This Row],[Pressure]]</f>
        <v>MP</v>
      </c>
      <c r="BL346" s="4" t="str">
        <f>Table22[[#This Row],[Pon Category]]</f>
        <v>Non-Policy</v>
      </c>
      <c r="BM346" s="4" t="str">
        <f>Table22[[#This Row],[Tier]]</f>
        <v>T1</v>
      </c>
      <c r="BN346" s="4" t="str">
        <f>Table22[[#This Row],[PON Material]]</f>
        <v>ST</v>
      </c>
      <c r="BO346" s="4" t="str" cm="1">
        <f t="array" ref="BO3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47" spans="1:67" hidden="1" x14ac:dyDescent="0.25">
      <c r="A347" t="s">
        <v>424</v>
      </c>
      <c r="B347" t="s">
        <v>770</v>
      </c>
      <c r="C347" t="s">
        <v>87</v>
      </c>
      <c r="D347" t="s">
        <v>1603</v>
      </c>
      <c r="E347" t="s">
        <v>1932</v>
      </c>
      <c r="F347" t="s">
        <v>1933</v>
      </c>
      <c r="G347" t="s">
        <v>1934</v>
      </c>
      <c r="H347" t="s">
        <v>1935</v>
      </c>
      <c r="I347" t="s">
        <v>1903</v>
      </c>
      <c r="J347" t="s">
        <v>1828</v>
      </c>
      <c r="K347" t="s">
        <v>461</v>
      </c>
      <c r="L347">
        <v>510958471</v>
      </c>
      <c r="M347">
        <v>2</v>
      </c>
      <c r="O347" t="s">
        <v>1570</v>
      </c>
      <c r="P347" t="s">
        <v>1571</v>
      </c>
      <c r="Q347" t="s">
        <v>133</v>
      </c>
      <c r="R347" t="s">
        <v>1572</v>
      </c>
      <c r="S347" t="s">
        <v>384</v>
      </c>
      <c r="T347" t="s">
        <v>1823</v>
      </c>
      <c r="U347" t="s">
        <v>1824</v>
      </c>
      <c r="V347" t="s">
        <v>1496</v>
      </c>
      <c r="W347">
        <v>-1</v>
      </c>
      <c r="X347">
        <v>106.33</v>
      </c>
      <c r="Y347" t="s">
        <v>1574</v>
      </c>
      <c r="Z347" t="s">
        <v>1575</v>
      </c>
      <c r="AA347" t="s">
        <v>140</v>
      </c>
      <c r="AC347">
        <v>44487</v>
      </c>
      <c r="AD347">
        <v>44844</v>
      </c>
      <c r="AE347" s="39">
        <v>20.399999999999995</v>
      </c>
      <c r="AF347" s="39">
        <v>26.519999999999992</v>
      </c>
      <c r="AG347" s="39">
        <v>46.919999999999987</v>
      </c>
      <c r="AJ347">
        <v>2.04</v>
      </c>
      <c r="AK347">
        <v>2.04</v>
      </c>
      <c r="AL347">
        <v>2.04</v>
      </c>
      <c r="AM347">
        <v>2.04</v>
      </c>
      <c r="AN347">
        <v>2.04</v>
      </c>
      <c r="AO347">
        <v>2.04</v>
      </c>
      <c r="AP347">
        <v>2.04</v>
      </c>
      <c r="AQ347">
        <v>2.04</v>
      </c>
      <c r="AR347">
        <v>2.04</v>
      </c>
      <c r="AS347">
        <v>2.04</v>
      </c>
      <c r="AV347">
        <v>2.04</v>
      </c>
      <c r="AW347">
        <v>2.04</v>
      </c>
      <c r="AX347">
        <v>2.04</v>
      </c>
      <c r="AY347">
        <v>2.04</v>
      </c>
      <c r="AZ347">
        <v>2.04</v>
      </c>
      <c r="BA347">
        <v>2.04</v>
      </c>
      <c r="BB347">
        <v>2.04</v>
      </c>
      <c r="BC347">
        <v>2.04</v>
      </c>
      <c r="BD347">
        <v>2.04</v>
      </c>
      <c r="BE347">
        <v>2.04</v>
      </c>
      <c r="BF347">
        <v>2.04</v>
      </c>
      <c r="BG347">
        <v>2.04</v>
      </c>
      <c r="BH347">
        <v>2.04</v>
      </c>
      <c r="BI347" t="s">
        <v>1498</v>
      </c>
      <c r="BJ347" s="4" t="str">
        <f>Table22[[#This Row],[Ofgem ]]</f>
        <v>4"-5"</v>
      </c>
      <c r="BK347" s="4" t="str">
        <f>Table22[[#This Row],[Pressure]]</f>
        <v>MP</v>
      </c>
      <c r="BL347" s="4" t="str">
        <f>Table22[[#This Row],[Pon Category]]</f>
        <v>Non-Policy</v>
      </c>
      <c r="BM347" s="4" t="str">
        <f>Table22[[#This Row],[Tier]]</f>
        <v>T1</v>
      </c>
      <c r="BN347" s="4" t="str">
        <f>Table22[[#This Row],[PON Material]]</f>
        <v>ST</v>
      </c>
      <c r="BO347" s="4" t="str" cm="1">
        <f t="array" ref="BO3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48" spans="1:67" hidden="1" x14ac:dyDescent="0.25">
      <c r="A348" t="s">
        <v>424</v>
      </c>
      <c r="B348" t="s">
        <v>770</v>
      </c>
      <c r="C348" t="s">
        <v>87</v>
      </c>
      <c r="D348" t="s">
        <v>1603</v>
      </c>
      <c r="E348" t="s">
        <v>1932</v>
      </c>
      <c r="F348" t="s">
        <v>1933</v>
      </c>
      <c r="G348" t="s">
        <v>1936</v>
      </c>
      <c r="H348" t="s">
        <v>1937</v>
      </c>
      <c r="I348" t="s">
        <v>1903</v>
      </c>
      <c r="J348" t="s">
        <v>1828</v>
      </c>
      <c r="K348" t="s">
        <v>461</v>
      </c>
      <c r="L348">
        <v>510866092</v>
      </c>
      <c r="M348">
        <v>4</v>
      </c>
      <c r="O348" t="s">
        <v>1570</v>
      </c>
      <c r="P348" t="s">
        <v>1571</v>
      </c>
      <c r="Q348" t="s">
        <v>133</v>
      </c>
      <c r="R348" t="s">
        <v>1572</v>
      </c>
      <c r="S348" t="s">
        <v>384</v>
      </c>
      <c r="T348" t="s">
        <v>1823</v>
      </c>
      <c r="U348" t="s">
        <v>1824</v>
      </c>
      <c r="V348" t="s">
        <v>1496</v>
      </c>
      <c r="W348">
        <v>521</v>
      </c>
      <c r="X348">
        <v>323.01</v>
      </c>
      <c r="Y348" t="s">
        <v>1574</v>
      </c>
      <c r="Z348" t="s">
        <v>1575</v>
      </c>
      <c r="AA348" t="s">
        <v>90</v>
      </c>
      <c r="AC348">
        <v>44487</v>
      </c>
      <c r="AD348">
        <v>44844</v>
      </c>
      <c r="AE348" s="39">
        <v>62.1</v>
      </c>
      <c r="AF348" s="39">
        <v>80.72999999999999</v>
      </c>
      <c r="AG348" s="39">
        <v>142.82999999999998</v>
      </c>
      <c r="AJ348">
        <v>6.21</v>
      </c>
      <c r="AK348">
        <v>6.21</v>
      </c>
      <c r="AL348">
        <v>6.21</v>
      </c>
      <c r="AM348">
        <v>6.21</v>
      </c>
      <c r="AN348">
        <v>6.21</v>
      </c>
      <c r="AO348">
        <v>6.21</v>
      </c>
      <c r="AP348">
        <v>6.21</v>
      </c>
      <c r="AQ348">
        <v>6.21</v>
      </c>
      <c r="AR348">
        <v>6.21</v>
      </c>
      <c r="AS348">
        <v>6.21</v>
      </c>
      <c r="AV348">
        <v>6.21</v>
      </c>
      <c r="AW348">
        <v>6.21</v>
      </c>
      <c r="AX348">
        <v>6.21</v>
      </c>
      <c r="AY348">
        <v>6.21</v>
      </c>
      <c r="AZ348">
        <v>6.21</v>
      </c>
      <c r="BA348">
        <v>6.21</v>
      </c>
      <c r="BB348">
        <v>6.21</v>
      </c>
      <c r="BC348">
        <v>6.21</v>
      </c>
      <c r="BD348">
        <v>6.21</v>
      </c>
      <c r="BE348">
        <v>6.21</v>
      </c>
      <c r="BF348">
        <v>6.21</v>
      </c>
      <c r="BG348">
        <v>6.21</v>
      </c>
      <c r="BH348">
        <v>6.21</v>
      </c>
      <c r="BI348" t="s">
        <v>1498</v>
      </c>
      <c r="BJ348" s="4" t="str">
        <f>Table22[[#This Row],[Ofgem ]]</f>
        <v>4"-5"</v>
      </c>
      <c r="BK348" s="4" t="str">
        <f>Table22[[#This Row],[Pressure]]</f>
        <v>MP</v>
      </c>
      <c r="BL348" s="4" t="str">
        <f>Table22[[#This Row],[Pon Category]]</f>
        <v>Non-Policy</v>
      </c>
      <c r="BM348" s="4" t="str">
        <f>Table22[[#This Row],[Tier]]</f>
        <v>T1</v>
      </c>
      <c r="BN348" s="4" t="str">
        <f>Table22[[#This Row],[PON Material]]</f>
        <v>ST</v>
      </c>
      <c r="BO348" s="4" t="str" cm="1">
        <f t="array" ref="BO3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49" spans="1:67" hidden="1" x14ac:dyDescent="0.25">
      <c r="A349" t="s">
        <v>424</v>
      </c>
      <c r="B349" t="s">
        <v>770</v>
      </c>
      <c r="C349" t="s">
        <v>87</v>
      </c>
      <c r="D349" t="s">
        <v>1603</v>
      </c>
      <c r="E349" t="s">
        <v>1932</v>
      </c>
      <c r="F349" t="s">
        <v>1933</v>
      </c>
      <c r="G349" t="s">
        <v>1936</v>
      </c>
      <c r="H349" t="s">
        <v>1937</v>
      </c>
      <c r="I349" t="s">
        <v>1903</v>
      </c>
      <c r="J349" t="s">
        <v>1828</v>
      </c>
      <c r="K349" t="s">
        <v>461</v>
      </c>
      <c r="L349">
        <v>220001635021</v>
      </c>
      <c r="M349">
        <v>2</v>
      </c>
      <c r="O349" t="s">
        <v>1570</v>
      </c>
      <c r="P349" t="s">
        <v>1571</v>
      </c>
      <c r="Q349" t="s">
        <v>133</v>
      </c>
      <c r="R349" t="s">
        <v>1572</v>
      </c>
      <c r="S349" t="s">
        <v>384</v>
      </c>
      <c r="T349" t="s">
        <v>1823</v>
      </c>
      <c r="U349" t="s">
        <v>1824</v>
      </c>
      <c r="V349" t="s">
        <v>1496</v>
      </c>
      <c r="W349">
        <v>-1</v>
      </c>
      <c r="X349">
        <v>8.85</v>
      </c>
      <c r="Y349" t="s">
        <v>1574</v>
      </c>
      <c r="Z349" t="s">
        <v>1575</v>
      </c>
      <c r="AA349" t="s">
        <v>140</v>
      </c>
      <c r="AC349">
        <v>44487</v>
      </c>
      <c r="AD349">
        <v>44844</v>
      </c>
      <c r="AE349" s="39">
        <v>1.6999999999999997</v>
      </c>
      <c r="AF349" s="39">
        <v>2.2099999999999995</v>
      </c>
      <c r="AG349" s="39">
        <v>3.9099999999999993</v>
      </c>
      <c r="AJ349">
        <v>0.17</v>
      </c>
      <c r="AK349">
        <v>0.17</v>
      </c>
      <c r="AL349">
        <v>0.17</v>
      </c>
      <c r="AM349">
        <v>0.17</v>
      </c>
      <c r="AN349">
        <v>0.17</v>
      </c>
      <c r="AO349">
        <v>0.17</v>
      </c>
      <c r="AP349">
        <v>0.17</v>
      </c>
      <c r="AQ349">
        <v>0.17</v>
      </c>
      <c r="AR349">
        <v>0.17</v>
      </c>
      <c r="AS349">
        <v>0.17</v>
      </c>
      <c r="AV349">
        <v>0.17</v>
      </c>
      <c r="AW349">
        <v>0.17</v>
      </c>
      <c r="AX349">
        <v>0.17</v>
      </c>
      <c r="AY349">
        <v>0.17</v>
      </c>
      <c r="AZ349">
        <v>0.17</v>
      </c>
      <c r="BA349">
        <v>0.17</v>
      </c>
      <c r="BB349">
        <v>0.17</v>
      </c>
      <c r="BC349">
        <v>0.17</v>
      </c>
      <c r="BD349">
        <v>0.17</v>
      </c>
      <c r="BE349">
        <v>0.17</v>
      </c>
      <c r="BF349">
        <v>0.17</v>
      </c>
      <c r="BG349">
        <v>0.17</v>
      </c>
      <c r="BH349">
        <v>0.17</v>
      </c>
      <c r="BI349" t="s">
        <v>1498</v>
      </c>
      <c r="BJ349" s="4" t="str">
        <f>Table22[[#This Row],[Ofgem ]]</f>
        <v>4"-5"</v>
      </c>
      <c r="BK349" s="4" t="str">
        <f>Table22[[#This Row],[Pressure]]</f>
        <v>MP</v>
      </c>
      <c r="BL349" s="4" t="str">
        <f>Table22[[#This Row],[Pon Category]]</f>
        <v>Non-Policy</v>
      </c>
      <c r="BM349" s="4" t="str">
        <f>Table22[[#This Row],[Tier]]</f>
        <v>T1</v>
      </c>
      <c r="BN349" s="4" t="str">
        <f>Table22[[#This Row],[PON Material]]</f>
        <v>ST</v>
      </c>
      <c r="BO349" s="4" t="str" cm="1">
        <f t="array" ref="BO3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0" spans="1:67" hidden="1" x14ac:dyDescent="0.25">
      <c r="A350" t="s">
        <v>424</v>
      </c>
      <c r="B350" t="s">
        <v>770</v>
      </c>
      <c r="C350" t="s">
        <v>87</v>
      </c>
      <c r="D350" t="s">
        <v>1603</v>
      </c>
      <c r="E350" t="s">
        <v>1932</v>
      </c>
      <c r="F350" t="s">
        <v>1933</v>
      </c>
      <c r="G350" t="s">
        <v>1938</v>
      </c>
      <c r="H350" t="s">
        <v>1273</v>
      </c>
      <c r="L350">
        <v>510864090</v>
      </c>
      <c r="M350">
        <v>4</v>
      </c>
      <c r="O350" t="s">
        <v>1570</v>
      </c>
      <c r="P350" t="s">
        <v>1571</v>
      </c>
      <c r="Q350" t="s">
        <v>133</v>
      </c>
      <c r="S350" t="s">
        <v>384</v>
      </c>
      <c r="T350" t="s">
        <v>1823</v>
      </c>
      <c r="U350" t="s">
        <v>1824</v>
      </c>
      <c r="V350" t="s">
        <v>1496</v>
      </c>
      <c r="X350">
        <v>79.44</v>
      </c>
      <c r="Y350" t="s">
        <v>1674</v>
      </c>
      <c r="Z350" t="s">
        <v>75</v>
      </c>
      <c r="AA350" t="s">
        <v>967</v>
      </c>
      <c r="AC350">
        <v>44487</v>
      </c>
      <c r="AD350">
        <v>44844</v>
      </c>
      <c r="AE350" s="39">
        <v>15.299999999999997</v>
      </c>
      <c r="AF350" s="39">
        <v>19.89</v>
      </c>
      <c r="AG350" s="39">
        <v>35.19</v>
      </c>
      <c r="AJ350">
        <v>1.53</v>
      </c>
      <c r="AK350">
        <v>1.53</v>
      </c>
      <c r="AL350">
        <v>1.53</v>
      </c>
      <c r="AM350">
        <v>1.53</v>
      </c>
      <c r="AN350">
        <v>1.53</v>
      </c>
      <c r="AO350">
        <v>1.53</v>
      </c>
      <c r="AP350">
        <v>1.53</v>
      </c>
      <c r="AQ350">
        <v>1.53</v>
      </c>
      <c r="AR350">
        <v>1.53</v>
      </c>
      <c r="AS350">
        <v>1.53</v>
      </c>
      <c r="AV350">
        <v>1.53</v>
      </c>
      <c r="AW350">
        <v>1.53</v>
      </c>
      <c r="AX350">
        <v>1.53</v>
      </c>
      <c r="AY350">
        <v>1.53</v>
      </c>
      <c r="AZ350">
        <v>1.53</v>
      </c>
      <c r="BA350">
        <v>1.53</v>
      </c>
      <c r="BB350">
        <v>1.53</v>
      </c>
      <c r="BC350">
        <v>1.53</v>
      </c>
      <c r="BD350">
        <v>1.53</v>
      </c>
      <c r="BE350">
        <v>1.53</v>
      </c>
      <c r="BF350">
        <v>1.53</v>
      </c>
      <c r="BG350">
        <v>1.53</v>
      </c>
      <c r="BH350">
        <v>1.53</v>
      </c>
      <c r="BI350" t="s">
        <v>1498</v>
      </c>
      <c r="BJ350" s="4" t="str">
        <f>Table22[[#This Row],[Ofgem ]]</f>
        <v>4"-5"</v>
      </c>
      <c r="BK350" s="4" t="str">
        <f>Table22[[#This Row],[Pressure]]</f>
        <v>MP</v>
      </c>
      <c r="BL350" s="4" t="str">
        <f>Table22[[#This Row],[Pon Category]]</f>
        <v>Non-Policy</v>
      </c>
      <c r="BM350" s="4" t="str">
        <f>Table22[[#This Row],[Tier]]</f>
        <v>T1</v>
      </c>
      <c r="BN350" s="4" t="str">
        <f>Table22[[#This Row],[PON Material]]</f>
        <v>ST</v>
      </c>
      <c r="BO350" s="4" t="str" cm="1">
        <f t="array" ref="BO3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1" spans="1:67" hidden="1" x14ac:dyDescent="0.25">
      <c r="A351" t="s">
        <v>424</v>
      </c>
      <c r="B351" t="s">
        <v>770</v>
      </c>
      <c r="C351" t="s">
        <v>87</v>
      </c>
      <c r="D351" t="s">
        <v>1603</v>
      </c>
      <c r="E351" t="s">
        <v>1932</v>
      </c>
      <c r="F351" t="s">
        <v>1933</v>
      </c>
      <c r="G351" t="s">
        <v>1938</v>
      </c>
      <c r="H351" t="s">
        <v>1273</v>
      </c>
      <c r="I351" t="s">
        <v>1903</v>
      </c>
      <c r="J351" t="s">
        <v>1828</v>
      </c>
      <c r="K351" t="s">
        <v>461</v>
      </c>
      <c r="L351">
        <v>220001636021</v>
      </c>
      <c r="M351">
        <v>2</v>
      </c>
      <c r="O351" t="s">
        <v>1570</v>
      </c>
      <c r="P351" t="s">
        <v>1571</v>
      </c>
      <c r="Q351" t="s">
        <v>133</v>
      </c>
      <c r="R351" t="s">
        <v>1572</v>
      </c>
      <c r="S351" t="s">
        <v>384</v>
      </c>
      <c r="T351" t="s">
        <v>1823</v>
      </c>
      <c r="U351" t="s">
        <v>1824</v>
      </c>
      <c r="V351" t="s">
        <v>1496</v>
      </c>
      <c r="W351">
        <v>-1</v>
      </c>
      <c r="X351">
        <v>4.0999999999999996</v>
      </c>
      <c r="Y351" t="s">
        <v>1574</v>
      </c>
      <c r="Z351" t="s">
        <v>1575</v>
      </c>
      <c r="AA351" t="s">
        <v>140</v>
      </c>
      <c r="AC351">
        <v>44487</v>
      </c>
      <c r="AD351">
        <v>44844</v>
      </c>
      <c r="AE351" s="39">
        <v>0.79999999999999993</v>
      </c>
      <c r="AF351" s="39">
        <v>1.0399999999999998</v>
      </c>
      <c r="AG351" s="39">
        <v>1.8399999999999999</v>
      </c>
      <c r="AJ351">
        <v>0.08</v>
      </c>
      <c r="AK351">
        <v>0.08</v>
      </c>
      <c r="AL351">
        <v>0.08</v>
      </c>
      <c r="AM351">
        <v>0.08</v>
      </c>
      <c r="AN351">
        <v>0.08</v>
      </c>
      <c r="AO351">
        <v>0.08</v>
      </c>
      <c r="AP351">
        <v>0.08</v>
      </c>
      <c r="AQ351">
        <v>0.08</v>
      </c>
      <c r="AR351">
        <v>0.08</v>
      </c>
      <c r="AS351">
        <v>0.08</v>
      </c>
      <c r="AV351">
        <v>0.08</v>
      </c>
      <c r="AW351">
        <v>0.08</v>
      </c>
      <c r="AX351">
        <v>0.08</v>
      </c>
      <c r="AY351">
        <v>0.08</v>
      </c>
      <c r="AZ351">
        <v>0.08</v>
      </c>
      <c r="BA351">
        <v>0.08</v>
      </c>
      <c r="BB351">
        <v>0.08</v>
      </c>
      <c r="BC351">
        <v>0.08</v>
      </c>
      <c r="BD351">
        <v>0.08</v>
      </c>
      <c r="BE351">
        <v>0.08</v>
      </c>
      <c r="BF351">
        <v>0.08</v>
      </c>
      <c r="BG351">
        <v>0.08</v>
      </c>
      <c r="BH351">
        <v>0.08</v>
      </c>
      <c r="BI351" t="s">
        <v>1498</v>
      </c>
      <c r="BJ351" s="4" t="str">
        <f>Table22[[#This Row],[Ofgem ]]</f>
        <v>4"-5"</v>
      </c>
      <c r="BK351" s="4" t="str">
        <f>Table22[[#This Row],[Pressure]]</f>
        <v>MP</v>
      </c>
      <c r="BL351" s="4" t="str">
        <f>Table22[[#This Row],[Pon Category]]</f>
        <v>Non-Policy</v>
      </c>
      <c r="BM351" s="4" t="str">
        <f>Table22[[#This Row],[Tier]]</f>
        <v>T1</v>
      </c>
      <c r="BN351" s="4" t="str">
        <f>Table22[[#This Row],[PON Material]]</f>
        <v>ST</v>
      </c>
      <c r="BO351" s="4" t="str" cm="1">
        <f t="array" ref="BO3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2" spans="1:67" hidden="1" x14ac:dyDescent="0.25">
      <c r="A352" t="s">
        <v>424</v>
      </c>
      <c r="B352" t="s">
        <v>770</v>
      </c>
      <c r="C352" t="s">
        <v>87</v>
      </c>
      <c r="D352" t="s">
        <v>1603</v>
      </c>
      <c r="E352" t="s">
        <v>1932</v>
      </c>
      <c r="F352" t="s">
        <v>1933</v>
      </c>
      <c r="G352" t="s">
        <v>1939</v>
      </c>
      <c r="H352" t="s">
        <v>1940</v>
      </c>
      <c r="I352" t="s">
        <v>1903</v>
      </c>
      <c r="J352" t="s">
        <v>1828</v>
      </c>
      <c r="K352" t="s">
        <v>461</v>
      </c>
      <c r="L352">
        <v>510781288</v>
      </c>
      <c r="M352">
        <v>2</v>
      </c>
      <c r="O352" t="s">
        <v>1570</v>
      </c>
      <c r="P352" t="s">
        <v>1571</v>
      </c>
      <c r="Q352" t="s">
        <v>133</v>
      </c>
      <c r="R352" t="s">
        <v>1572</v>
      </c>
      <c r="S352" t="s">
        <v>384</v>
      </c>
      <c r="T352" t="s">
        <v>1823</v>
      </c>
      <c r="U352" t="s">
        <v>1824</v>
      </c>
      <c r="V352" s="40" t="s">
        <v>1496</v>
      </c>
      <c r="W352">
        <v>-1</v>
      </c>
      <c r="X352">
        <v>119.61</v>
      </c>
      <c r="Y352" t="s">
        <v>1574</v>
      </c>
      <c r="Z352" t="s">
        <v>1575</v>
      </c>
      <c r="AA352" t="s">
        <v>140</v>
      </c>
      <c r="AC352">
        <v>44487</v>
      </c>
      <c r="AD352">
        <v>44844</v>
      </c>
      <c r="AE352" s="39">
        <v>23.000000000000004</v>
      </c>
      <c r="AF352" s="39">
        <v>29.900000000000006</v>
      </c>
      <c r="AG352" s="39">
        <v>52.900000000000006</v>
      </c>
      <c r="AJ352">
        <v>2.2999999999999998</v>
      </c>
      <c r="AK352">
        <v>2.2999999999999998</v>
      </c>
      <c r="AL352">
        <v>2.2999999999999998</v>
      </c>
      <c r="AM352">
        <v>2.2999999999999998</v>
      </c>
      <c r="AN352">
        <v>2.2999999999999998</v>
      </c>
      <c r="AO352">
        <v>2.2999999999999998</v>
      </c>
      <c r="AP352">
        <v>2.2999999999999998</v>
      </c>
      <c r="AQ352">
        <v>2.2999999999999998</v>
      </c>
      <c r="AR352">
        <v>2.2999999999999998</v>
      </c>
      <c r="AS352">
        <v>2.2999999999999998</v>
      </c>
      <c r="AV352">
        <v>2.2999999999999998</v>
      </c>
      <c r="AW352">
        <v>2.2999999999999998</v>
      </c>
      <c r="AX352">
        <v>2.2999999999999998</v>
      </c>
      <c r="AY352">
        <v>2.2999999999999998</v>
      </c>
      <c r="AZ352">
        <v>2.2999999999999998</v>
      </c>
      <c r="BA352">
        <v>2.2999999999999998</v>
      </c>
      <c r="BB352">
        <v>2.2999999999999998</v>
      </c>
      <c r="BC352">
        <v>2.2999999999999998</v>
      </c>
      <c r="BD352">
        <v>2.2999999999999998</v>
      </c>
      <c r="BE352">
        <v>2.2999999999999998</v>
      </c>
      <c r="BF352">
        <v>2.2999999999999998</v>
      </c>
      <c r="BG352">
        <v>2.2999999999999998</v>
      </c>
      <c r="BH352">
        <v>2.2999999999999998</v>
      </c>
      <c r="BI352" t="s">
        <v>1498</v>
      </c>
      <c r="BJ352" s="4" t="str">
        <f>Table22[[#This Row],[Ofgem ]]</f>
        <v>4"-5"</v>
      </c>
      <c r="BK352" s="4" t="str">
        <f>Table22[[#This Row],[Pressure]]</f>
        <v>MP</v>
      </c>
      <c r="BL352" s="4" t="str">
        <f>Table22[[#This Row],[Pon Category]]</f>
        <v>Non-Policy</v>
      </c>
      <c r="BM352" s="4" t="str">
        <f>Table22[[#This Row],[Tier]]</f>
        <v>T1</v>
      </c>
      <c r="BN352" s="4" t="str">
        <f>Table22[[#This Row],[PON Material]]</f>
        <v>ST</v>
      </c>
      <c r="BO352" s="4" t="str" cm="1">
        <f t="array" ref="BO3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3" spans="1:67" hidden="1" x14ac:dyDescent="0.25">
      <c r="A353" t="s">
        <v>424</v>
      </c>
      <c r="B353" t="s">
        <v>770</v>
      </c>
      <c r="C353" t="s">
        <v>87</v>
      </c>
      <c r="D353" t="s">
        <v>1603</v>
      </c>
      <c r="E353" t="s">
        <v>1932</v>
      </c>
      <c r="F353" t="s">
        <v>1933</v>
      </c>
      <c r="G353" t="s">
        <v>1941</v>
      </c>
      <c r="H353" t="s">
        <v>1942</v>
      </c>
      <c r="I353" t="s">
        <v>1903</v>
      </c>
      <c r="J353" t="s">
        <v>1828</v>
      </c>
      <c r="K353" t="s">
        <v>461</v>
      </c>
      <c r="L353">
        <v>220001368360</v>
      </c>
      <c r="M353">
        <v>2</v>
      </c>
      <c r="O353" t="s">
        <v>1570</v>
      </c>
      <c r="P353" t="s">
        <v>1571</v>
      </c>
      <c r="Q353" t="s">
        <v>133</v>
      </c>
      <c r="R353" t="s">
        <v>1572</v>
      </c>
      <c r="S353" t="s">
        <v>384</v>
      </c>
      <c r="T353" t="s">
        <v>1823</v>
      </c>
      <c r="U353" t="s">
        <v>1824</v>
      </c>
      <c r="V353" t="s">
        <v>1496</v>
      </c>
      <c r="W353">
        <v>-1</v>
      </c>
      <c r="X353">
        <v>420.49</v>
      </c>
      <c r="Y353" t="s">
        <v>1574</v>
      </c>
      <c r="Z353" t="s">
        <v>1575</v>
      </c>
      <c r="AA353" t="s">
        <v>140</v>
      </c>
      <c r="AC353">
        <v>44487</v>
      </c>
      <c r="AD353">
        <v>44844</v>
      </c>
      <c r="AE353" s="39">
        <v>80.90000000000002</v>
      </c>
      <c r="AF353" s="39">
        <v>105.17000000000003</v>
      </c>
      <c r="AG353" s="39">
        <v>186.07000000000005</v>
      </c>
      <c r="AJ353">
        <v>8.09</v>
      </c>
      <c r="AK353">
        <v>8.09</v>
      </c>
      <c r="AL353">
        <v>8.09</v>
      </c>
      <c r="AM353">
        <v>8.09</v>
      </c>
      <c r="AN353">
        <v>8.09</v>
      </c>
      <c r="AO353">
        <v>8.09</v>
      </c>
      <c r="AP353">
        <v>8.09</v>
      </c>
      <c r="AQ353">
        <v>8.09</v>
      </c>
      <c r="AR353">
        <v>8.09</v>
      </c>
      <c r="AS353">
        <v>8.09</v>
      </c>
      <c r="AV353">
        <v>8.09</v>
      </c>
      <c r="AW353">
        <v>8.09</v>
      </c>
      <c r="AX353">
        <v>8.09</v>
      </c>
      <c r="AY353">
        <v>8.09</v>
      </c>
      <c r="AZ353">
        <v>8.09</v>
      </c>
      <c r="BA353">
        <v>8.09</v>
      </c>
      <c r="BB353">
        <v>8.09</v>
      </c>
      <c r="BC353">
        <v>8.09</v>
      </c>
      <c r="BD353">
        <v>8.09</v>
      </c>
      <c r="BE353">
        <v>8.09</v>
      </c>
      <c r="BF353">
        <v>8.09</v>
      </c>
      <c r="BG353">
        <v>8.09</v>
      </c>
      <c r="BH353">
        <v>8.09</v>
      </c>
      <c r="BI353" t="s">
        <v>1498</v>
      </c>
      <c r="BJ353" s="4" t="str">
        <f>Table22[[#This Row],[Ofgem ]]</f>
        <v>4"-5"</v>
      </c>
      <c r="BK353" s="4" t="str">
        <f>Table22[[#This Row],[Pressure]]</f>
        <v>MP</v>
      </c>
      <c r="BL353" s="4" t="str">
        <f>Table22[[#This Row],[Pon Category]]</f>
        <v>Non-Policy</v>
      </c>
      <c r="BM353" s="4" t="str">
        <f>Table22[[#This Row],[Tier]]</f>
        <v>T1</v>
      </c>
      <c r="BN353" s="4" t="str">
        <f>Table22[[#This Row],[PON Material]]</f>
        <v>ST</v>
      </c>
      <c r="BO353" s="4" t="str" cm="1">
        <f t="array" ref="BO3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4" spans="1:67" hidden="1" x14ac:dyDescent="0.25">
      <c r="A354" t="s">
        <v>424</v>
      </c>
      <c r="B354" t="s">
        <v>770</v>
      </c>
      <c r="C354" t="s">
        <v>87</v>
      </c>
      <c r="D354" t="s">
        <v>1603</v>
      </c>
      <c r="E354" t="s">
        <v>1932</v>
      </c>
      <c r="F354" t="s">
        <v>1933</v>
      </c>
      <c r="G354" t="s">
        <v>1943</v>
      </c>
      <c r="H354" t="s">
        <v>1944</v>
      </c>
      <c r="L354">
        <v>220001368364</v>
      </c>
      <c r="M354">
        <v>4</v>
      </c>
      <c r="O354" t="s">
        <v>1570</v>
      </c>
      <c r="P354" t="s">
        <v>1571</v>
      </c>
      <c r="Q354" t="s">
        <v>133</v>
      </c>
      <c r="S354" t="s">
        <v>384</v>
      </c>
      <c r="T354" t="s">
        <v>1823</v>
      </c>
      <c r="U354" t="s">
        <v>1824</v>
      </c>
      <c r="V354" t="s">
        <v>1496</v>
      </c>
      <c r="X354">
        <v>121.39</v>
      </c>
      <c r="Y354" t="s">
        <v>1574</v>
      </c>
      <c r="Z354" t="s">
        <v>1575</v>
      </c>
      <c r="AA354" t="s">
        <v>967</v>
      </c>
      <c r="AC354">
        <v>44487</v>
      </c>
      <c r="AD354">
        <v>44844</v>
      </c>
      <c r="AE354" s="39">
        <v>23.299999999999997</v>
      </c>
      <c r="AF354" s="39">
        <v>30.289999999999992</v>
      </c>
      <c r="AG354" s="39">
        <v>53.589999999999989</v>
      </c>
      <c r="AJ354">
        <v>2.33</v>
      </c>
      <c r="AK354">
        <v>2.33</v>
      </c>
      <c r="AL354">
        <v>2.33</v>
      </c>
      <c r="AM354">
        <v>2.33</v>
      </c>
      <c r="AN354">
        <v>2.33</v>
      </c>
      <c r="AO354">
        <v>2.33</v>
      </c>
      <c r="AP354">
        <v>2.33</v>
      </c>
      <c r="AQ354">
        <v>2.33</v>
      </c>
      <c r="AR354">
        <v>2.33</v>
      </c>
      <c r="AS354">
        <v>2.33</v>
      </c>
      <c r="AV354">
        <v>2.33</v>
      </c>
      <c r="AW354">
        <v>2.33</v>
      </c>
      <c r="AX354">
        <v>2.33</v>
      </c>
      <c r="AY354">
        <v>2.33</v>
      </c>
      <c r="AZ354">
        <v>2.33</v>
      </c>
      <c r="BA354">
        <v>2.33</v>
      </c>
      <c r="BB354">
        <v>2.33</v>
      </c>
      <c r="BC354">
        <v>2.33</v>
      </c>
      <c r="BD354">
        <v>2.33</v>
      </c>
      <c r="BE354">
        <v>2.33</v>
      </c>
      <c r="BF354">
        <v>2.33</v>
      </c>
      <c r="BG354">
        <v>2.33</v>
      </c>
      <c r="BH354">
        <v>2.33</v>
      </c>
      <c r="BI354" t="s">
        <v>1498</v>
      </c>
      <c r="BJ354" s="4" t="str">
        <f>Table22[[#This Row],[Ofgem ]]</f>
        <v>4"-5"</v>
      </c>
      <c r="BK354" s="4" t="str">
        <f>Table22[[#This Row],[Pressure]]</f>
        <v>MP</v>
      </c>
      <c r="BL354" s="4" t="str">
        <f>Table22[[#This Row],[Pon Category]]</f>
        <v>Non-Policy</v>
      </c>
      <c r="BM354" s="4" t="str">
        <f>Table22[[#This Row],[Tier]]</f>
        <v>T1</v>
      </c>
      <c r="BN354" s="4" t="str">
        <f>Table22[[#This Row],[PON Material]]</f>
        <v>ST</v>
      </c>
      <c r="BO354" s="4" t="str" cm="1">
        <f t="array" ref="BO3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5" spans="1:67" hidden="1" x14ac:dyDescent="0.25">
      <c r="A355" t="s">
        <v>424</v>
      </c>
      <c r="B355" t="s">
        <v>770</v>
      </c>
      <c r="C355" t="s">
        <v>87</v>
      </c>
      <c r="D355" t="s">
        <v>1603</v>
      </c>
      <c r="E355" t="s">
        <v>1932</v>
      </c>
      <c r="F355" t="s">
        <v>1933</v>
      </c>
      <c r="G355" t="s">
        <v>1945</v>
      </c>
      <c r="H355" t="s">
        <v>772</v>
      </c>
      <c r="L355">
        <v>220001368359</v>
      </c>
      <c r="M355">
        <v>2</v>
      </c>
      <c r="O355" t="s">
        <v>1570</v>
      </c>
      <c r="P355" t="s">
        <v>1571</v>
      </c>
      <c r="Q355" t="s">
        <v>133</v>
      </c>
      <c r="S355" t="s">
        <v>384</v>
      </c>
      <c r="T355" t="s">
        <v>1823</v>
      </c>
      <c r="U355" t="s">
        <v>1824</v>
      </c>
      <c r="V355" t="s">
        <v>1496</v>
      </c>
      <c r="X355">
        <v>89.51</v>
      </c>
      <c r="Y355" t="s">
        <v>1574</v>
      </c>
      <c r="Z355" t="s">
        <v>1575</v>
      </c>
      <c r="AA355" t="s">
        <v>967</v>
      </c>
      <c r="AC355">
        <v>44487</v>
      </c>
      <c r="AD355">
        <v>44844</v>
      </c>
      <c r="AE355" s="39">
        <v>17.200000000000003</v>
      </c>
      <c r="AF355" s="39">
        <v>22.36</v>
      </c>
      <c r="AG355" s="39">
        <v>39.56</v>
      </c>
      <c r="AJ355">
        <v>1.72</v>
      </c>
      <c r="AK355">
        <v>1.72</v>
      </c>
      <c r="AL355">
        <v>1.72</v>
      </c>
      <c r="AM355">
        <v>1.72</v>
      </c>
      <c r="AN355">
        <v>1.72</v>
      </c>
      <c r="AO355">
        <v>1.72</v>
      </c>
      <c r="AP355">
        <v>1.72</v>
      </c>
      <c r="AQ355">
        <v>1.72</v>
      </c>
      <c r="AR355">
        <v>1.72</v>
      </c>
      <c r="AS355">
        <v>1.72</v>
      </c>
      <c r="AV355">
        <v>1.72</v>
      </c>
      <c r="AW355">
        <v>1.72</v>
      </c>
      <c r="AX355">
        <v>1.72</v>
      </c>
      <c r="AY355">
        <v>1.72</v>
      </c>
      <c r="AZ355">
        <v>1.72</v>
      </c>
      <c r="BA355">
        <v>1.72</v>
      </c>
      <c r="BB355">
        <v>1.72</v>
      </c>
      <c r="BC355">
        <v>1.72</v>
      </c>
      <c r="BD355">
        <v>1.72</v>
      </c>
      <c r="BE355">
        <v>1.72</v>
      </c>
      <c r="BF355">
        <v>1.72</v>
      </c>
      <c r="BG355">
        <v>1.72</v>
      </c>
      <c r="BH355">
        <v>1.72</v>
      </c>
      <c r="BI355" t="s">
        <v>1498</v>
      </c>
      <c r="BJ355" s="4" t="str">
        <f>Table22[[#This Row],[Ofgem ]]</f>
        <v>4"-5"</v>
      </c>
      <c r="BK355" s="4" t="str">
        <f>Table22[[#This Row],[Pressure]]</f>
        <v>MP</v>
      </c>
      <c r="BL355" s="4" t="str">
        <f>Table22[[#This Row],[Pon Category]]</f>
        <v>Non-Policy</v>
      </c>
      <c r="BM355" s="4" t="str">
        <f>Table22[[#This Row],[Tier]]</f>
        <v>T1</v>
      </c>
      <c r="BN355" s="4" t="str">
        <f>Table22[[#This Row],[PON Material]]</f>
        <v>ST</v>
      </c>
      <c r="BO355" s="4" t="str" cm="1">
        <f t="array" ref="BO3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56" spans="1:67" x14ac:dyDescent="0.25">
      <c r="A356" t="s">
        <v>424</v>
      </c>
      <c r="B356" t="s">
        <v>425</v>
      </c>
      <c r="C356" t="s">
        <v>426</v>
      </c>
      <c r="D356" t="s">
        <v>10</v>
      </c>
      <c r="E356" t="s">
        <v>1946</v>
      </c>
      <c r="F356" t="s">
        <v>554</v>
      </c>
      <c r="G356" t="s">
        <v>1947</v>
      </c>
      <c r="H356" t="s">
        <v>557</v>
      </c>
      <c r="L356" t="s">
        <v>115</v>
      </c>
      <c r="M356">
        <v>100</v>
      </c>
      <c r="O356" t="s">
        <v>1570</v>
      </c>
      <c r="P356" t="s">
        <v>220</v>
      </c>
      <c r="Q356" t="s">
        <v>91</v>
      </c>
      <c r="S356" t="s">
        <v>64</v>
      </c>
      <c r="T356" t="s">
        <v>52</v>
      </c>
      <c r="U356" t="s">
        <v>1573</v>
      </c>
      <c r="V356" t="s">
        <v>1496</v>
      </c>
      <c r="X356">
        <v>8</v>
      </c>
      <c r="Y356" t="s">
        <v>1574</v>
      </c>
      <c r="Z356" t="s">
        <v>1575</v>
      </c>
      <c r="AA356" t="s">
        <v>147</v>
      </c>
      <c r="AC356">
        <v>44291</v>
      </c>
      <c r="AD356">
        <v>44505</v>
      </c>
      <c r="AE356" s="39">
        <v>6.0000000000000005E-2</v>
      </c>
      <c r="AF356" s="39">
        <v>0</v>
      </c>
      <c r="AG356" s="39">
        <v>6.0000000000000005E-2</v>
      </c>
      <c r="AH356">
        <v>0.01</v>
      </c>
      <c r="AI356">
        <v>0.01</v>
      </c>
      <c r="AJ356">
        <v>0.01</v>
      </c>
      <c r="AK356">
        <v>0.01</v>
      </c>
      <c r="AL356">
        <v>0.01</v>
      </c>
      <c r="AM356">
        <v>0.01</v>
      </c>
      <c r="BI356" t="s">
        <v>1505</v>
      </c>
      <c r="BJ356" s="4" t="str">
        <f>Table22[[#This Row],[Ofgem ]]</f>
        <v>4"-5"</v>
      </c>
      <c r="BK356" s="4" t="str">
        <f>Table22[[#This Row],[Pressure]]</f>
        <v>LP</v>
      </c>
      <c r="BL356" s="4" t="str">
        <f>Table22[[#This Row],[Pon Category]]</f>
        <v>Policy</v>
      </c>
      <c r="BM356" s="4" t="str">
        <f>Table22[[#This Row],[Tier]]</f>
        <v>T1</v>
      </c>
      <c r="BN356" s="4" t="str">
        <f>Table22[[#This Row],[PON Material]]</f>
        <v>DI</v>
      </c>
      <c r="BO356" s="4" t="str" cm="1">
        <f t="array" ref="BO3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57" spans="1:67" x14ac:dyDescent="0.25">
      <c r="A357" t="s">
        <v>424</v>
      </c>
      <c r="B357" t="s">
        <v>425</v>
      </c>
      <c r="C357" t="s">
        <v>426</v>
      </c>
      <c r="D357" t="s">
        <v>10</v>
      </c>
      <c r="E357" t="s">
        <v>1946</v>
      </c>
      <c r="F357" t="s">
        <v>554</v>
      </c>
      <c r="G357" t="s">
        <v>1947</v>
      </c>
      <c r="H357" t="s">
        <v>557</v>
      </c>
      <c r="I357" t="s">
        <v>1948</v>
      </c>
      <c r="J357" t="s">
        <v>1828</v>
      </c>
      <c r="K357" t="s">
        <v>479</v>
      </c>
      <c r="L357">
        <v>510970456</v>
      </c>
      <c r="M357">
        <v>200</v>
      </c>
      <c r="O357" t="s">
        <v>1570</v>
      </c>
      <c r="P357" t="s">
        <v>220</v>
      </c>
      <c r="Q357" t="s">
        <v>91</v>
      </c>
      <c r="R357" t="s">
        <v>1572</v>
      </c>
      <c r="S357" t="s">
        <v>64</v>
      </c>
      <c r="T357" t="s">
        <v>52</v>
      </c>
      <c r="U357" t="s">
        <v>1573</v>
      </c>
      <c r="V357" t="s">
        <v>1496</v>
      </c>
      <c r="W357">
        <v>42</v>
      </c>
      <c r="X357">
        <v>257.10000000000002</v>
      </c>
      <c r="Y357" t="s">
        <v>1574</v>
      </c>
      <c r="Z357" t="s">
        <v>1575</v>
      </c>
      <c r="AA357" t="s">
        <v>147</v>
      </c>
      <c r="AC357">
        <v>44291</v>
      </c>
      <c r="AD357">
        <v>44505</v>
      </c>
      <c r="AE357" s="39">
        <v>45</v>
      </c>
      <c r="AF357" s="39">
        <v>0</v>
      </c>
      <c r="AG357" s="39">
        <v>45</v>
      </c>
      <c r="AH357">
        <v>7.5</v>
      </c>
      <c r="AI357">
        <v>7.5</v>
      </c>
      <c r="AJ357">
        <v>7.5</v>
      </c>
      <c r="AK357">
        <v>7.5</v>
      </c>
      <c r="AL357">
        <v>7.5</v>
      </c>
      <c r="AM357">
        <v>7.5</v>
      </c>
      <c r="BI357" t="s">
        <v>1505</v>
      </c>
      <c r="BJ357" s="4" t="str">
        <f>Table22[[#This Row],[Ofgem ]]</f>
        <v>4"-5"</v>
      </c>
      <c r="BK357" s="4" t="str">
        <f>Table22[[#This Row],[Pressure]]</f>
        <v>LP</v>
      </c>
      <c r="BL357" s="4" t="str">
        <f>Table22[[#This Row],[Pon Category]]</f>
        <v>Policy</v>
      </c>
      <c r="BM357" s="4" t="str">
        <f>Table22[[#This Row],[Tier]]</f>
        <v>T1</v>
      </c>
      <c r="BN357" s="4" t="str">
        <f>Table22[[#This Row],[PON Material]]</f>
        <v>DI</v>
      </c>
      <c r="BO357" s="4" t="str" cm="1">
        <f t="array" ref="BO3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58" spans="1:67" x14ac:dyDescent="0.25">
      <c r="A358" t="s">
        <v>424</v>
      </c>
      <c r="B358" t="s">
        <v>425</v>
      </c>
      <c r="C358" t="s">
        <v>426</v>
      </c>
      <c r="D358" t="s">
        <v>10</v>
      </c>
      <c r="E358" t="s">
        <v>1946</v>
      </c>
      <c r="F358" t="s">
        <v>554</v>
      </c>
      <c r="G358" t="s">
        <v>1949</v>
      </c>
      <c r="H358" t="s">
        <v>555</v>
      </c>
      <c r="I358" t="s">
        <v>1948</v>
      </c>
      <c r="J358" t="s">
        <v>1828</v>
      </c>
      <c r="K358" t="s">
        <v>479</v>
      </c>
      <c r="L358">
        <v>510970457</v>
      </c>
      <c r="M358">
        <v>200</v>
      </c>
      <c r="O358" t="s">
        <v>1570</v>
      </c>
      <c r="P358" t="s">
        <v>220</v>
      </c>
      <c r="Q358" t="s">
        <v>91</v>
      </c>
      <c r="R358" t="s">
        <v>1572</v>
      </c>
      <c r="S358" t="s">
        <v>64</v>
      </c>
      <c r="T358" t="s">
        <v>52</v>
      </c>
      <c r="U358" t="s">
        <v>1573</v>
      </c>
      <c r="V358" t="s">
        <v>1496</v>
      </c>
      <c r="W358">
        <v>177</v>
      </c>
      <c r="X358">
        <v>138.88999999999999</v>
      </c>
      <c r="Y358" t="s">
        <v>1574</v>
      </c>
      <c r="Z358" t="s">
        <v>1575</v>
      </c>
      <c r="AA358" t="s">
        <v>147</v>
      </c>
      <c r="AC358">
        <v>44291</v>
      </c>
      <c r="AD358">
        <v>44505</v>
      </c>
      <c r="AE358" s="39">
        <v>14.88</v>
      </c>
      <c r="AF358" s="39">
        <v>0</v>
      </c>
      <c r="AG358" s="39">
        <v>14.88</v>
      </c>
      <c r="AH358">
        <v>2.48</v>
      </c>
      <c r="AI358">
        <v>2.48</v>
      </c>
      <c r="AJ358">
        <v>2.48</v>
      </c>
      <c r="AK358">
        <v>2.48</v>
      </c>
      <c r="AL358">
        <v>2.48</v>
      </c>
      <c r="AM358">
        <v>2.48</v>
      </c>
      <c r="BI358" t="s">
        <v>1505</v>
      </c>
      <c r="BJ358" s="4" t="str">
        <f>Table22[[#This Row],[Ofgem ]]</f>
        <v>4"-5"</v>
      </c>
      <c r="BK358" s="4" t="str">
        <f>Table22[[#This Row],[Pressure]]</f>
        <v>LP</v>
      </c>
      <c r="BL358" s="4" t="str">
        <f>Table22[[#This Row],[Pon Category]]</f>
        <v>Policy</v>
      </c>
      <c r="BM358" s="4" t="str">
        <f>Table22[[#This Row],[Tier]]</f>
        <v>T1</v>
      </c>
      <c r="BN358" s="4" t="str">
        <f>Table22[[#This Row],[PON Material]]</f>
        <v>DI</v>
      </c>
      <c r="BO358" s="4" t="str" cm="1">
        <f t="array" ref="BO3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59" spans="1:67" x14ac:dyDescent="0.25">
      <c r="A359" t="s">
        <v>424</v>
      </c>
      <c r="B359" t="s">
        <v>425</v>
      </c>
      <c r="C359" t="s">
        <v>426</v>
      </c>
      <c r="D359" t="s">
        <v>10</v>
      </c>
      <c r="E359" t="s">
        <v>1946</v>
      </c>
      <c r="F359" t="s">
        <v>554</v>
      </c>
      <c r="G359" t="s">
        <v>1950</v>
      </c>
      <c r="H359" t="s">
        <v>677</v>
      </c>
      <c r="I359" t="s">
        <v>1948</v>
      </c>
      <c r="J359" t="s">
        <v>1828</v>
      </c>
      <c r="K359" t="s">
        <v>479</v>
      </c>
      <c r="L359">
        <v>510955673</v>
      </c>
      <c r="M359">
        <v>200</v>
      </c>
      <c r="O359" t="s">
        <v>1570</v>
      </c>
      <c r="P359" t="s">
        <v>220</v>
      </c>
      <c r="Q359" t="s">
        <v>91</v>
      </c>
      <c r="R359" t="s">
        <v>1572</v>
      </c>
      <c r="S359" t="s">
        <v>64</v>
      </c>
      <c r="T359" t="s">
        <v>52</v>
      </c>
      <c r="U359" t="s">
        <v>1573</v>
      </c>
      <c r="V359" t="s">
        <v>1496</v>
      </c>
      <c r="W359">
        <v>13</v>
      </c>
      <c r="X359">
        <v>97.68</v>
      </c>
      <c r="Y359" t="s">
        <v>1574</v>
      </c>
      <c r="Z359" t="s">
        <v>1575</v>
      </c>
      <c r="AA359" t="s">
        <v>147</v>
      </c>
      <c r="AC359">
        <v>44291</v>
      </c>
      <c r="AD359">
        <v>44505</v>
      </c>
      <c r="AE359" s="39">
        <v>21.66</v>
      </c>
      <c r="AF359" s="39">
        <v>0</v>
      </c>
      <c r="AG359" s="39">
        <v>21.66</v>
      </c>
      <c r="AH359">
        <v>3.61</v>
      </c>
      <c r="AI359">
        <v>3.61</v>
      </c>
      <c r="AJ359">
        <v>3.61</v>
      </c>
      <c r="AK359">
        <v>3.61</v>
      </c>
      <c r="AL359">
        <v>3.61</v>
      </c>
      <c r="AM359">
        <v>3.61</v>
      </c>
      <c r="BI359" t="s">
        <v>1505</v>
      </c>
      <c r="BJ359" s="4" t="str">
        <f>Table22[[#This Row],[Ofgem ]]</f>
        <v>4"-5"</v>
      </c>
      <c r="BK359" s="4" t="str">
        <f>Table22[[#This Row],[Pressure]]</f>
        <v>LP</v>
      </c>
      <c r="BL359" s="4" t="str">
        <f>Table22[[#This Row],[Pon Category]]</f>
        <v>Policy</v>
      </c>
      <c r="BM359" s="4" t="str">
        <f>Table22[[#This Row],[Tier]]</f>
        <v>T1</v>
      </c>
      <c r="BN359" s="4" t="str">
        <f>Table22[[#This Row],[PON Material]]</f>
        <v>DI</v>
      </c>
      <c r="BO359" s="4" t="str" cm="1">
        <f t="array" ref="BO3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60" spans="1:67" x14ac:dyDescent="0.25">
      <c r="A360" t="s">
        <v>424</v>
      </c>
      <c r="B360" t="s">
        <v>425</v>
      </c>
      <c r="C360" t="s">
        <v>426</v>
      </c>
      <c r="D360" t="s">
        <v>10</v>
      </c>
      <c r="E360" t="s">
        <v>1946</v>
      </c>
      <c r="F360" t="s">
        <v>554</v>
      </c>
      <c r="G360" t="s">
        <v>1950</v>
      </c>
      <c r="H360" t="s">
        <v>677</v>
      </c>
      <c r="I360" t="s">
        <v>1948</v>
      </c>
      <c r="J360" t="s">
        <v>1828</v>
      </c>
      <c r="K360" t="s">
        <v>479</v>
      </c>
      <c r="L360">
        <v>510955675</v>
      </c>
      <c r="M360">
        <v>200</v>
      </c>
      <c r="O360" t="s">
        <v>1570</v>
      </c>
      <c r="P360" t="s">
        <v>220</v>
      </c>
      <c r="Q360" t="s">
        <v>91</v>
      </c>
      <c r="R360" t="s">
        <v>1572</v>
      </c>
      <c r="S360" t="s">
        <v>64</v>
      </c>
      <c r="T360" t="s">
        <v>52</v>
      </c>
      <c r="U360" t="s">
        <v>1573</v>
      </c>
      <c r="V360" t="s">
        <v>1496</v>
      </c>
      <c r="W360">
        <v>9</v>
      </c>
      <c r="X360">
        <v>268.58999999999997</v>
      </c>
      <c r="Y360" t="s">
        <v>1574</v>
      </c>
      <c r="Z360" t="s">
        <v>1575</v>
      </c>
      <c r="AA360" t="s">
        <v>147</v>
      </c>
      <c r="AC360">
        <v>44291</v>
      </c>
      <c r="AD360">
        <v>44505</v>
      </c>
      <c r="AE360" s="39">
        <v>203.28</v>
      </c>
      <c r="AF360" s="39">
        <v>0</v>
      </c>
      <c r="AG360" s="39">
        <v>203.28</v>
      </c>
      <c r="AH360">
        <v>33.880000000000003</v>
      </c>
      <c r="AI360">
        <v>33.880000000000003</v>
      </c>
      <c r="AJ360">
        <v>33.880000000000003</v>
      </c>
      <c r="AK360">
        <v>33.880000000000003</v>
      </c>
      <c r="AL360">
        <v>33.880000000000003</v>
      </c>
      <c r="AM360">
        <v>33.880000000000003</v>
      </c>
      <c r="BI360" t="s">
        <v>1505</v>
      </c>
      <c r="BJ360" s="4" t="str">
        <f>Table22[[#This Row],[Ofgem ]]</f>
        <v>4"-5"</v>
      </c>
      <c r="BK360" s="4" t="str">
        <f>Table22[[#This Row],[Pressure]]</f>
        <v>LP</v>
      </c>
      <c r="BL360" s="4" t="str">
        <f>Table22[[#This Row],[Pon Category]]</f>
        <v>Policy</v>
      </c>
      <c r="BM360" s="4" t="str">
        <f>Table22[[#This Row],[Tier]]</f>
        <v>T1</v>
      </c>
      <c r="BN360" s="4" t="str">
        <f>Table22[[#This Row],[PON Material]]</f>
        <v>DI</v>
      </c>
      <c r="BO360" s="4" t="str" cm="1">
        <f t="array" ref="BO3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61" spans="1:67" hidden="1" x14ac:dyDescent="0.25">
      <c r="A361" t="s">
        <v>424</v>
      </c>
      <c r="B361" t="s">
        <v>770</v>
      </c>
      <c r="C361" t="s">
        <v>87</v>
      </c>
      <c r="D361" t="s">
        <v>1603</v>
      </c>
      <c r="E361" t="s">
        <v>1946</v>
      </c>
      <c r="F361" t="s">
        <v>1951</v>
      </c>
      <c r="G361" t="s">
        <v>1952</v>
      </c>
      <c r="H361" t="s">
        <v>1953</v>
      </c>
      <c r="I361" t="s">
        <v>1954</v>
      </c>
      <c r="J361" t="s">
        <v>1828</v>
      </c>
      <c r="K361" t="s">
        <v>1955</v>
      </c>
      <c r="L361">
        <v>510849333</v>
      </c>
      <c r="M361">
        <v>2</v>
      </c>
      <c r="O361" t="s">
        <v>1570</v>
      </c>
      <c r="P361" t="s">
        <v>1571</v>
      </c>
      <c r="Q361" t="s">
        <v>133</v>
      </c>
      <c r="R361" t="s">
        <v>1572</v>
      </c>
      <c r="S361" t="s">
        <v>384</v>
      </c>
      <c r="T361" t="s">
        <v>1823</v>
      </c>
      <c r="U361" t="s">
        <v>1824</v>
      </c>
      <c r="V361" t="s">
        <v>1496</v>
      </c>
      <c r="W361">
        <v>-1</v>
      </c>
      <c r="X361">
        <v>66.64</v>
      </c>
      <c r="Y361" t="s">
        <v>1574</v>
      </c>
      <c r="Z361" t="s">
        <v>1575</v>
      </c>
      <c r="AA361" t="s">
        <v>263</v>
      </c>
      <c r="AC361">
        <v>44501</v>
      </c>
      <c r="AD361">
        <v>44512</v>
      </c>
      <c r="AE361" s="39">
        <v>66.64</v>
      </c>
      <c r="AF361" s="39">
        <v>0</v>
      </c>
      <c r="AG361" s="39">
        <v>66.64</v>
      </c>
      <c r="AM361">
        <v>33.32</v>
      </c>
      <c r="AN361">
        <v>33.32</v>
      </c>
      <c r="BI361" t="s">
        <v>1498</v>
      </c>
      <c r="BJ361" s="4" t="str">
        <f>Table22[[#This Row],[Ofgem ]]</f>
        <v>4"-5"</v>
      </c>
      <c r="BK361" s="4" t="str">
        <f>Table22[[#This Row],[Pressure]]</f>
        <v>MP</v>
      </c>
      <c r="BL361" s="4" t="str">
        <f>Table22[[#This Row],[Pon Category]]</f>
        <v>Non-Policy</v>
      </c>
      <c r="BM361" s="4" t="str">
        <f>Table22[[#This Row],[Tier]]</f>
        <v>T1</v>
      </c>
      <c r="BN361" s="4" t="str">
        <f>Table22[[#This Row],[PON Material]]</f>
        <v>ST</v>
      </c>
      <c r="BO361" s="4" t="str" cm="1">
        <f t="array" ref="BO3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2" spans="1:67" hidden="1" x14ac:dyDescent="0.25">
      <c r="A362" t="s">
        <v>424</v>
      </c>
      <c r="B362" t="s">
        <v>770</v>
      </c>
      <c r="C362" t="s">
        <v>87</v>
      </c>
      <c r="D362" t="s">
        <v>10</v>
      </c>
      <c r="E362" t="s">
        <v>1946</v>
      </c>
      <c r="F362" t="s">
        <v>1956</v>
      </c>
      <c r="G362" t="s">
        <v>1957</v>
      </c>
      <c r="H362" t="s">
        <v>1958</v>
      </c>
      <c r="I362" t="s">
        <v>1959</v>
      </c>
      <c r="J362" t="s">
        <v>1828</v>
      </c>
      <c r="K362" t="s">
        <v>479</v>
      </c>
      <c r="L362">
        <v>510913651</v>
      </c>
      <c r="M362">
        <v>4</v>
      </c>
      <c r="O362" t="s">
        <v>1570</v>
      </c>
      <c r="P362" t="s">
        <v>1571</v>
      </c>
      <c r="Q362" t="s">
        <v>133</v>
      </c>
      <c r="R362" t="s">
        <v>1572</v>
      </c>
      <c r="S362" t="s">
        <v>384</v>
      </c>
      <c r="T362" t="s">
        <v>1823</v>
      </c>
      <c r="U362" t="s">
        <v>1824</v>
      </c>
      <c r="V362" t="s">
        <v>1496</v>
      </c>
      <c r="W362">
        <v>8598</v>
      </c>
      <c r="X362">
        <v>466.23</v>
      </c>
      <c r="Y362" t="s">
        <v>1574</v>
      </c>
      <c r="Z362" t="s">
        <v>1575</v>
      </c>
      <c r="AA362" t="s">
        <v>90</v>
      </c>
      <c r="AC362">
        <v>44515</v>
      </c>
      <c r="AD362">
        <v>44547</v>
      </c>
      <c r="AE362" s="39">
        <v>233.1</v>
      </c>
      <c r="AF362" s="39">
        <v>0</v>
      </c>
      <c r="AG362" s="39">
        <v>233.1</v>
      </c>
      <c r="AO362">
        <v>46.62</v>
      </c>
      <c r="AP362">
        <v>46.62</v>
      </c>
      <c r="AQ362">
        <v>46.62</v>
      </c>
      <c r="AR362">
        <v>46.62</v>
      </c>
      <c r="AS362">
        <v>46.62</v>
      </c>
      <c r="BI362" t="s">
        <v>1498</v>
      </c>
      <c r="BJ362" s="4" t="str">
        <f>Table22[[#This Row],[Ofgem ]]</f>
        <v>4"-5"</v>
      </c>
      <c r="BK362" s="4" t="str">
        <f>Table22[[#This Row],[Pressure]]</f>
        <v>MP</v>
      </c>
      <c r="BL362" s="4" t="str">
        <f>Table22[[#This Row],[Pon Category]]</f>
        <v>Non-Policy</v>
      </c>
      <c r="BM362" s="4" t="str">
        <f>Table22[[#This Row],[Tier]]</f>
        <v>T1</v>
      </c>
      <c r="BN362" s="4" t="str">
        <f>Table22[[#This Row],[PON Material]]</f>
        <v>ST</v>
      </c>
      <c r="BO362" s="4" t="str" cm="1">
        <f t="array" ref="BO3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3" spans="1:67" hidden="1" x14ac:dyDescent="0.25">
      <c r="A363" t="s">
        <v>424</v>
      </c>
      <c r="B363" t="s">
        <v>770</v>
      </c>
      <c r="C363" t="s">
        <v>87</v>
      </c>
      <c r="D363" t="s">
        <v>10</v>
      </c>
      <c r="E363" t="s">
        <v>1946</v>
      </c>
      <c r="F363" t="s">
        <v>1956</v>
      </c>
      <c r="G363" t="s">
        <v>1957</v>
      </c>
      <c r="H363" t="s">
        <v>1958</v>
      </c>
      <c r="I363" t="s">
        <v>1959</v>
      </c>
      <c r="J363" t="s">
        <v>1828</v>
      </c>
      <c r="K363" t="s">
        <v>479</v>
      </c>
      <c r="L363">
        <v>606441393</v>
      </c>
      <c r="M363">
        <v>4</v>
      </c>
      <c r="O363" t="s">
        <v>1570</v>
      </c>
      <c r="P363" t="s">
        <v>1571</v>
      </c>
      <c r="Q363" t="s">
        <v>133</v>
      </c>
      <c r="R363" t="s">
        <v>1572</v>
      </c>
      <c r="S363" t="s">
        <v>384</v>
      </c>
      <c r="T363" t="s">
        <v>1823</v>
      </c>
      <c r="U363" t="s">
        <v>1824</v>
      </c>
      <c r="V363" t="s">
        <v>1496</v>
      </c>
      <c r="W363">
        <v>347</v>
      </c>
      <c r="X363">
        <v>2.14</v>
      </c>
      <c r="Y363" t="s">
        <v>1574</v>
      </c>
      <c r="Z363" t="s">
        <v>1575</v>
      </c>
      <c r="AA363" t="s">
        <v>140</v>
      </c>
      <c r="AC363">
        <v>44515</v>
      </c>
      <c r="AD363">
        <v>44547</v>
      </c>
      <c r="AE363" s="39">
        <v>1.05</v>
      </c>
      <c r="AF363" s="39">
        <v>0</v>
      </c>
      <c r="AG363" s="39">
        <v>1.05</v>
      </c>
      <c r="AO363">
        <v>0.21</v>
      </c>
      <c r="AP363">
        <v>0.21</v>
      </c>
      <c r="AQ363">
        <v>0.21</v>
      </c>
      <c r="AR363">
        <v>0.21</v>
      </c>
      <c r="AS363">
        <v>0.21</v>
      </c>
      <c r="BI363" t="s">
        <v>1498</v>
      </c>
      <c r="BJ363" s="4" t="str">
        <f>Table22[[#This Row],[Ofgem ]]</f>
        <v>4"-5"</v>
      </c>
      <c r="BK363" s="4" t="str">
        <f>Table22[[#This Row],[Pressure]]</f>
        <v>MP</v>
      </c>
      <c r="BL363" s="4" t="str">
        <f>Table22[[#This Row],[Pon Category]]</f>
        <v>Non-Policy</v>
      </c>
      <c r="BM363" s="4" t="str">
        <f>Table22[[#This Row],[Tier]]</f>
        <v>T1</v>
      </c>
      <c r="BN363" s="4" t="str">
        <f>Table22[[#This Row],[PON Material]]</f>
        <v>ST</v>
      </c>
      <c r="BO363" s="4" t="str" cm="1">
        <f t="array" ref="BO3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4" spans="1:67" hidden="1" x14ac:dyDescent="0.25">
      <c r="A364" t="s">
        <v>424</v>
      </c>
      <c r="B364" t="s">
        <v>770</v>
      </c>
      <c r="C364" t="s">
        <v>87</v>
      </c>
      <c r="D364" t="s">
        <v>10</v>
      </c>
      <c r="E364" t="s">
        <v>1946</v>
      </c>
      <c r="F364" t="s">
        <v>1956</v>
      </c>
      <c r="G364" t="s">
        <v>1957</v>
      </c>
      <c r="H364" t="s">
        <v>1958</v>
      </c>
      <c r="I364" t="s">
        <v>1959</v>
      </c>
      <c r="J364" t="s">
        <v>1828</v>
      </c>
      <c r="K364" t="s">
        <v>479</v>
      </c>
      <c r="L364">
        <v>606455077</v>
      </c>
      <c r="M364">
        <v>2</v>
      </c>
      <c r="O364" t="s">
        <v>1570</v>
      </c>
      <c r="P364" t="s">
        <v>1571</v>
      </c>
      <c r="Q364" t="s">
        <v>133</v>
      </c>
      <c r="R364" t="s">
        <v>1572</v>
      </c>
      <c r="S364" t="s">
        <v>384</v>
      </c>
      <c r="T364" t="s">
        <v>1823</v>
      </c>
      <c r="U364" t="s">
        <v>1824</v>
      </c>
      <c r="V364" t="s">
        <v>1496</v>
      </c>
      <c r="W364">
        <v>-1</v>
      </c>
      <c r="X364">
        <v>2.5299999999999998</v>
      </c>
      <c r="Y364" t="s">
        <v>1574</v>
      </c>
      <c r="Z364" t="s">
        <v>1575</v>
      </c>
      <c r="AA364" t="s">
        <v>140</v>
      </c>
      <c r="AC364">
        <v>44515</v>
      </c>
      <c r="AD364">
        <v>44547</v>
      </c>
      <c r="AE364" s="39">
        <v>1.25</v>
      </c>
      <c r="AF364" s="39">
        <v>0</v>
      </c>
      <c r="AG364" s="39">
        <v>1.25</v>
      </c>
      <c r="AO364">
        <v>0.25</v>
      </c>
      <c r="AP364">
        <v>0.25</v>
      </c>
      <c r="AQ364">
        <v>0.25</v>
      </c>
      <c r="AR364">
        <v>0.25</v>
      </c>
      <c r="AS364">
        <v>0.25</v>
      </c>
      <c r="BI364" t="s">
        <v>1498</v>
      </c>
      <c r="BJ364" s="4" t="str">
        <f>Table22[[#This Row],[Ofgem ]]</f>
        <v>4"-5"</v>
      </c>
      <c r="BK364" s="4" t="str">
        <f>Table22[[#This Row],[Pressure]]</f>
        <v>MP</v>
      </c>
      <c r="BL364" s="4" t="str">
        <f>Table22[[#This Row],[Pon Category]]</f>
        <v>Non-Policy</v>
      </c>
      <c r="BM364" s="4" t="str">
        <f>Table22[[#This Row],[Tier]]</f>
        <v>T1</v>
      </c>
      <c r="BN364" s="4" t="str">
        <f>Table22[[#This Row],[PON Material]]</f>
        <v>ST</v>
      </c>
      <c r="BO364" s="4" t="str" cm="1">
        <f t="array" ref="BO3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5" spans="1:67" hidden="1" x14ac:dyDescent="0.25">
      <c r="A365" t="s">
        <v>424</v>
      </c>
      <c r="B365" t="s">
        <v>770</v>
      </c>
      <c r="C365" t="s">
        <v>87</v>
      </c>
      <c r="D365" t="s">
        <v>10</v>
      </c>
      <c r="E365" t="s">
        <v>1946</v>
      </c>
      <c r="F365" t="s">
        <v>1956</v>
      </c>
      <c r="G365" t="s">
        <v>1957</v>
      </c>
      <c r="H365" t="s">
        <v>1958</v>
      </c>
      <c r="I365" t="s">
        <v>1959</v>
      </c>
      <c r="J365" t="s">
        <v>1828</v>
      </c>
      <c r="K365" t="s">
        <v>479</v>
      </c>
      <c r="L365">
        <v>606456496</v>
      </c>
      <c r="M365">
        <v>2</v>
      </c>
      <c r="O365" t="s">
        <v>1570</v>
      </c>
      <c r="P365" t="s">
        <v>1571</v>
      </c>
      <c r="Q365" t="s">
        <v>133</v>
      </c>
      <c r="R365" t="s">
        <v>1572</v>
      </c>
      <c r="S365" t="s">
        <v>384</v>
      </c>
      <c r="T365" t="s">
        <v>1823</v>
      </c>
      <c r="U365" t="s">
        <v>1824</v>
      </c>
      <c r="V365" t="s">
        <v>1496</v>
      </c>
      <c r="W365">
        <v>-1</v>
      </c>
      <c r="X365">
        <v>5.09</v>
      </c>
      <c r="Y365" t="s">
        <v>1574</v>
      </c>
      <c r="Z365" t="s">
        <v>1575</v>
      </c>
      <c r="AA365" t="s">
        <v>140</v>
      </c>
      <c r="AC365">
        <v>44515</v>
      </c>
      <c r="AD365">
        <v>44547</v>
      </c>
      <c r="AE365" s="39">
        <v>2.5499999999999998</v>
      </c>
      <c r="AF365" s="39">
        <v>0</v>
      </c>
      <c r="AG365" s="39">
        <v>2.5499999999999998</v>
      </c>
      <c r="AO365">
        <v>0.51</v>
      </c>
      <c r="AP365">
        <v>0.51</v>
      </c>
      <c r="AQ365">
        <v>0.51</v>
      </c>
      <c r="AR365">
        <v>0.51</v>
      </c>
      <c r="AS365">
        <v>0.51</v>
      </c>
      <c r="BI365" t="s">
        <v>1498</v>
      </c>
      <c r="BJ365" s="4" t="str">
        <f>Table22[[#This Row],[Ofgem ]]</f>
        <v>4"-5"</v>
      </c>
      <c r="BK365" s="4" t="str">
        <f>Table22[[#This Row],[Pressure]]</f>
        <v>MP</v>
      </c>
      <c r="BL365" s="4" t="str">
        <f>Table22[[#This Row],[Pon Category]]</f>
        <v>Non-Policy</v>
      </c>
      <c r="BM365" s="4" t="str">
        <f>Table22[[#This Row],[Tier]]</f>
        <v>T1</v>
      </c>
      <c r="BN365" s="4" t="str">
        <f>Table22[[#This Row],[PON Material]]</f>
        <v>ST</v>
      </c>
      <c r="BO365" s="4" t="str" cm="1">
        <f t="array" ref="BO3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6" spans="1:67" hidden="1" x14ac:dyDescent="0.25">
      <c r="A366" t="s">
        <v>424</v>
      </c>
      <c r="B366" t="s">
        <v>770</v>
      </c>
      <c r="C366" t="s">
        <v>87</v>
      </c>
      <c r="D366" t="s">
        <v>10</v>
      </c>
      <c r="E366" t="s">
        <v>1946</v>
      </c>
      <c r="F366" t="s">
        <v>1956</v>
      </c>
      <c r="G366" t="s">
        <v>1957</v>
      </c>
      <c r="H366" t="s">
        <v>1958</v>
      </c>
      <c r="I366" t="s">
        <v>1959</v>
      </c>
      <c r="J366" t="s">
        <v>1828</v>
      </c>
      <c r="K366" t="s">
        <v>479</v>
      </c>
      <c r="L366">
        <v>606468744</v>
      </c>
      <c r="M366">
        <v>2</v>
      </c>
      <c r="O366" t="s">
        <v>1570</v>
      </c>
      <c r="P366" t="s">
        <v>1571</v>
      </c>
      <c r="Q366" t="s">
        <v>133</v>
      </c>
      <c r="R366" t="s">
        <v>1572</v>
      </c>
      <c r="S366" t="s">
        <v>384</v>
      </c>
      <c r="T366" t="s">
        <v>1823</v>
      </c>
      <c r="U366" t="s">
        <v>1824</v>
      </c>
      <c r="V366" t="s">
        <v>1496</v>
      </c>
      <c r="W366">
        <v>-1</v>
      </c>
      <c r="X366">
        <v>4.71</v>
      </c>
      <c r="Y366" t="s">
        <v>1574</v>
      </c>
      <c r="Z366" t="s">
        <v>1575</v>
      </c>
      <c r="AA366" t="s">
        <v>140</v>
      </c>
      <c r="AC366">
        <v>44515</v>
      </c>
      <c r="AD366">
        <v>44547</v>
      </c>
      <c r="AE366" s="39">
        <v>2.3499999999999996</v>
      </c>
      <c r="AF366" s="39">
        <v>0</v>
      </c>
      <c r="AG366" s="39">
        <v>2.3499999999999996</v>
      </c>
      <c r="AO366">
        <v>0.47</v>
      </c>
      <c r="AP366">
        <v>0.47</v>
      </c>
      <c r="AQ366">
        <v>0.47</v>
      </c>
      <c r="AR366">
        <v>0.47</v>
      </c>
      <c r="AS366">
        <v>0.47</v>
      </c>
      <c r="BI366" t="s">
        <v>1498</v>
      </c>
      <c r="BJ366" s="4" t="str">
        <f>Table22[[#This Row],[Ofgem ]]</f>
        <v>4"-5"</v>
      </c>
      <c r="BK366" s="4" t="str">
        <f>Table22[[#This Row],[Pressure]]</f>
        <v>MP</v>
      </c>
      <c r="BL366" s="4" t="str">
        <f>Table22[[#This Row],[Pon Category]]</f>
        <v>Non-Policy</v>
      </c>
      <c r="BM366" s="4" t="str">
        <f>Table22[[#This Row],[Tier]]</f>
        <v>T1</v>
      </c>
      <c r="BN366" s="4" t="str">
        <f>Table22[[#This Row],[PON Material]]</f>
        <v>ST</v>
      </c>
      <c r="BO366" s="4" t="str" cm="1">
        <f t="array" ref="BO3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7" spans="1:67" hidden="1" x14ac:dyDescent="0.25">
      <c r="A367" t="s">
        <v>424</v>
      </c>
      <c r="B367" t="s">
        <v>770</v>
      </c>
      <c r="C367" t="s">
        <v>87</v>
      </c>
      <c r="D367" t="s">
        <v>10</v>
      </c>
      <c r="E367" t="s">
        <v>1946</v>
      </c>
      <c r="F367" t="s">
        <v>1956</v>
      </c>
      <c r="G367" t="s">
        <v>1957</v>
      </c>
      <c r="H367" t="s">
        <v>1958</v>
      </c>
      <c r="I367" t="s">
        <v>1959</v>
      </c>
      <c r="J367" t="s">
        <v>1828</v>
      </c>
      <c r="K367" t="s">
        <v>479</v>
      </c>
      <c r="L367">
        <v>510913651</v>
      </c>
      <c r="M367">
        <v>4</v>
      </c>
      <c r="O367" t="s">
        <v>1570</v>
      </c>
      <c r="P367" t="s">
        <v>1571</v>
      </c>
      <c r="Q367" t="s">
        <v>133</v>
      </c>
      <c r="R367" t="s">
        <v>1572</v>
      </c>
      <c r="S367" t="s">
        <v>384</v>
      </c>
      <c r="T367" t="s">
        <v>1823</v>
      </c>
      <c r="U367" t="s">
        <v>1824</v>
      </c>
      <c r="V367" t="s">
        <v>1496</v>
      </c>
      <c r="W367">
        <v>8598</v>
      </c>
      <c r="X367">
        <v>466.23</v>
      </c>
      <c r="Y367" t="s">
        <v>1574</v>
      </c>
      <c r="Z367" t="s">
        <v>1575</v>
      </c>
      <c r="AA367" t="s">
        <v>90</v>
      </c>
      <c r="AC367">
        <v>44565</v>
      </c>
      <c r="AD367">
        <v>44596</v>
      </c>
      <c r="AE367" s="39">
        <v>0</v>
      </c>
      <c r="AF367" s="39">
        <v>233.1</v>
      </c>
      <c r="AG367" s="39">
        <v>233.1</v>
      </c>
      <c r="AV367">
        <v>46.62</v>
      </c>
      <c r="AW367">
        <v>46.62</v>
      </c>
      <c r="AX367">
        <v>46.62</v>
      </c>
      <c r="AY367">
        <v>46.62</v>
      </c>
      <c r="AZ367">
        <v>46.62</v>
      </c>
      <c r="BI367" t="s">
        <v>1498</v>
      </c>
      <c r="BJ367" s="4" t="str">
        <f>Table22[[#This Row],[Ofgem ]]</f>
        <v>4"-5"</v>
      </c>
      <c r="BK367" s="4" t="str">
        <f>Table22[[#This Row],[Pressure]]</f>
        <v>MP</v>
      </c>
      <c r="BL367" s="4" t="str">
        <f>Table22[[#This Row],[Pon Category]]</f>
        <v>Non-Policy</v>
      </c>
      <c r="BM367" s="4" t="str">
        <f>Table22[[#This Row],[Tier]]</f>
        <v>T1</v>
      </c>
      <c r="BN367" s="4" t="str">
        <f>Table22[[#This Row],[PON Material]]</f>
        <v>ST</v>
      </c>
      <c r="BO367" s="4" t="str" cm="1">
        <f t="array" ref="BO3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8" spans="1:67" hidden="1" x14ac:dyDescent="0.25">
      <c r="A368" t="s">
        <v>424</v>
      </c>
      <c r="B368" t="s">
        <v>770</v>
      </c>
      <c r="C368" t="s">
        <v>87</v>
      </c>
      <c r="D368" t="s">
        <v>10</v>
      </c>
      <c r="E368" t="s">
        <v>1946</v>
      </c>
      <c r="F368" t="s">
        <v>1956</v>
      </c>
      <c r="G368" t="s">
        <v>1957</v>
      </c>
      <c r="H368" t="s">
        <v>1958</v>
      </c>
      <c r="I368" t="s">
        <v>1959</v>
      </c>
      <c r="J368" t="s">
        <v>1828</v>
      </c>
      <c r="K368" t="s">
        <v>479</v>
      </c>
      <c r="L368">
        <v>606441393</v>
      </c>
      <c r="M368">
        <v>4</v>
      </c>
      <c r="O368" t="s">
        <v>1570</v>
      </c>
      <c r="P368" t="s">
        <v>1571</v>
      </c>
      <c r="Q368" t="s">
        <v>133</v>
      </c>
      <c r="R368" t="s">
        <v>1572</v>
      </c>
      <c r="S368" t="s">
        <v>384</v>
      </c>
      <c r="T368" t="s">
        <v>1823</v>
      </c>
      <c r="U368" t="s">
        <v>1824</v>
      </c>
      <c r="V368" t="s">
        <v>1496</v>
      </c>
      <c r="W368">
        <v>347</v>
      </c>
      <c r="X368">
        <v>2.14</v>
      </c>
      <c r="Y368" t="s">
        <v>1574</v>
      </c>
      <c r="Z368" t="s">
        <v>1575</v>
      </c>
      <c r="AA368" t="s">
        <v>140</v>
      </c>
      <c r="AC368">
        <v>44565</v>
      </c>
      <c r="AD368">
        <v>44596</v>
      </c>
      <c r="AE368" s="39">
        <v>0</v>
      </c>
      <c r="AF368" s="39">
        <v>1.05</v>
      </c>
      <c r="AG368" s="39">
        <v>1.05</v>
      </c>
      <c r="AV368">
        <v>0.21</v>
      </c>
      <c r="AW368">
        <v>0.21</v>
      </c>
      <c r="AX368">
        <v>0.21</v>
      </c>
      <c r="AY368">
        <v>0.21</v>
      </c>
      <c r="AZ368">
        <v>0.21</v>
      </c>
      <c r="BI368" t="s">
        <v>1498</v>
      </c>
      <c r="BJ368" s="4" t="str">
        <f>Table22[[#This Row],[Ofgem ]]</f>
        <v>4"-5"</v>
      </c>
      <c r="BK368" s="4" t="str">
        <f>Table22[[#This Row],[Pressure]]</f>
        <v>MP</v>
      </c>
      <c r="BL368" s="4" t="str">
        <f>Table22[[#This Row],[Pon Category]]</f>
        <v>Non-Policy</v>
      </c>
      <c r="BM368" s="4" t="str">
        <f>Table22[[#This Row],[Tier]]</f>
        <v>T1</v>
      </c>
      <c r="BN368" s="4" t="str">
        <f>Table22[[#This Row],[PON Material]]</f>
        <v>ST</v>
      </c>
      <c r="BO368" s="4" t="str" cm="1">
        <f t="array" ref="BO3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69" spans="1:67" hidden="1" x14ac:dyDescent="0.25">
      <c r="A369" t="s">
        <v>424</v>
      </c>
      <c r="B369" t="s">
        <v>770</v>
      </c>
      <c r="C369" t="s">
        <v>87</v>
      </c>
      <c r="D369" t="s">
        <v>10</v>
      </c>
      <c r="E369" t="s">
        <v>1946</v>
      </c>
      <c r="F369" t="s">
        <v>1956</v>
      </c>
      <c r="G369" t="s">
        <v>1957</v>
      </c>
      <c r="H369" t="s">
        <v>1958</v>
      </c>
      <c r="I369" t="s">
        <v>1959</v>
      </c>
      <c r="J369" t="s">
        <v>1828</v>
      </c>
      <c r="K369" t="s">
        <v>479</v>
      </c>
      <c r="L369">
        <v>606455077</v>
      </c>
      <c r="M369">
        <v>2</v>
      </c>
      <c r="O369" t="s">
        <v>1570</v>
      </c>
      <c r="P369" t="s">
        <v>1571</v>
      </c>
      <c r="Q369" t="s">
        <v>133</v>
      </c>
      <c r="R369" t="s">
        <v>1572</v>
      </c>
      <c r="S369" t="s">
        <v>384</v>
      </c>
      <c r="T369" t="s">
        <v>1823</v>
      </c>
      <c r="U369" t="s">
        <v>1824</v>
      </c>
      <c r="V369" t="s">
        <v>1496</v>
      </c>
      <c r="W369">
        <v>-1</v>
      </c>
      <c r="X369">
        <v>2.5299999999999998</v>
      </c>
      <c r="Y369" t="s">
        <v>1574</v>
      </c>
      <c r="Z369" t="s">
        <v>1575</v>
      </c>
      <c r="AA369" t="s">
        <v>140</v>
      </c>
      <c r="AC369">
        <v>44565</v>
      </c>
      <c r="AD369">
        <v>44596</v>
      </c>
      <c r="AE369" s="39">
        <v>0</v>
      </c>
      <c r="AF369" s="39">
        <v>1.25</v>
      </c>
      <c r="AG369" s="39">
        <v>1.25</v>
      </c>
      <c r="AV369">
        <v>0.25</v>
      </c>
      <c r="AW369">
        <v>0.25</v>
      </c>
      <c r="AX369">
        <v>0.25</v>
      </c>
      <c r="AY369">
        <v>0.25</v>
      </c>
      <c r="AZ369">
        <v>0.25</v>
      </c>
      <c r="BI369" t="s">
        <v>1498</v>
      </c>
      <c r="BJ369" s="4" t="str">
        <f>Table22[[#This Row],[Ofgem ]]</f>
        <v>4"-5"</v>
      </c>
      <c r="BK369" s="4" t="str">
        <f>Table22[[#This Row],[Pressure]]</f>
        <v>MP</v>
      </c>
      <c r="BL369" s="4" t="str">
        <f>Table22[[#This Row],[Pon Category]]</f>
        <v>Non-Policy</v>
      </c>
      <c r="BM369" s="4" t="str">
        <f>Table22[[#This Row],[Tier]]</f>
        <v>T1</v>
      </c>
      <c r="BN369" s="4" t="str">
        <f>Table22[[#This Row],[PON Material]]</f>
        <v>ST</v>
      </c>
      <c r="BO369" s="4" t="str" cm="1">
        <f t="array" ref="BO3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0" spans="1:67" hidden="1" x14ac:dyDescent="0.25">
      <c r="A370" t="s">
        <v>424</v>
      </c>
      <c r="B370" t="s">
        <v>770</v>
      </c>
      <c r="C370" t="s">
        <v>87</v>
      </c>
      <c r="D370" t="s">
        <v>10</v>
      </c>
      <c r="E370" t="s">
        <v>1946</v>
      </c>
      <c r="F370" t="s">
        <v>1956</v>
      </c>
      <c r="G370" t="s">
        <v>1957</v>
      </c>
      <c r="H370" t="s">
        <v>1958</v>
      </c>
      <c r="I370" t="s">
        <v>1959</v>
      </c>
      <c r="J370" t="s">
        <v>1828</v>
      </c>
      <c r="K370" t="s">
        <v>479</v>
      </c>
      <c r="L370">
        <v>606456496</v>
      </c>
      <c r="M370">
        <v>2</v>
      </c>
      <c r="O370" t="s">
        <v>1570</v>
      </c>
      <c r="P370" t="s">
        <v>1571</v>
      </c>
      <c r="Q370" t="s">
        <v>133</v>
      </c>
      <c r="R370" t="s">
        <v>1572</v>
      </c>
      <c r="S370" t="s">
        <v>384</v>
      </c>
      <c r="T370" t="s">
        <v>1823</v>
      </c>
      <c r="U370" t="s">
        <v>1824</v>
      </c>
      <c r="V370" t="s">
        <v>1496</v>
      </c>
      <c r="W370">
        <v>-1</v>
      </c>
      <c r="X370">
        <v>5.09</v>
      </c>
      <c r="Y370" t="s">
        <v>1574</v>
      </c>
      <c r="Z370" t="s">
        <v>1575</v>
      </c>
      <c r="AA370" t="s">
        <v>140</v>
      </c>
      <c r="AC370">
        <v>44565</v>
      </c>
      <c r="AD370">
        <v>44596</v>
      </c>
      <c r="AE370" s="39">
        <v>0</v>
      </c>
      <c r="AF370" s="39">
        <v>2.5499999999999998</v>
      </c>
      <c r="AG370" s="39">
        <v>2.5499999999999998</v>
      </c>
      <c r="AV370">
        <v>0.51</v>
      </c>
      <c r="AW370">
        <v>0.51</v>
      </c>
      <c r="AX370">
        <v>0.51</v>
      </c>
      <c r="AY370">
        <v>0.51</v>
      </c>
      <c r="AZ370">
        <v>0.51</v>
      </c>
      <c r="BI370" t="s">
        <v>1498</v>
      </c>
      <c r="BJ370" s="4" t="str">
        <f>Table22[[#This Row],[Ofgem ]]</f>
        <v>4"-5"</v>
      </c>
      <c r="BK370" s="4" t="str">
        <f>Table22[[#This Row],[Pressure]]</f>
        <v>MP</v>
      </c>
      <c r="BL370" s="4" t="str">
        <f>Table22[[#This Row],[Pon Category]]</f>
        <v>Non-Policy</v>
      </c>
      <c r="BM370" s="4" t="str">
        <f>Table22[[#This Row],[Tier]]</f>
        <v>T1</v>
      </c>
      <c r="BN370" s="4" t="str">
        <f>Table22[[#This Row],[PON Material]]</f>
        <v>ST</v>
      </c>
      <c r="BO370" s="4" t="str" cm="1">
        <f t="array" ref="BO3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1" spans="1:67" hidden="1" x14ac:dyDescent="0.25">
      <c r="A371" t="s">
        <v>424</v>
      </c>
      <c r="B371" t="s">
        <v>770</v>
      </c>
      <c r="C371" t="s">
        <v>87</v>
      </c>
      <c r="D371" t="s">
        <v>10</v>
      </c>
      <c r="E371" t="s">
        <v>1946</v>
      </c>
      <c r="F371" t="s">
        <v>1956</v>
      </c>
      <c r="G371" t="s">
        <v>1957</v>
      </c>
      <c r="H371" t="s">
        <v>1958</v>
      </c>
      <c r="I371" t="s">
        <v>1959</v>
      </c>
      <c r="J371" t="s">
        <v>1828</v>
      </c>
      <c r="K371" t="s">
        <v>479</v>
      </c>
      <c r="L371">
        <v>606468744</v>
      </c>
      <c r="M371">
        <v>2</v>
      </c>
      <c r="O371" t="s">
        <v>1570</v>
      </c>
      <c r="P371" t="s">
        <v>1571</v>
      </c>
      <c r="Q371" t="s">
        <v>133</v>
      </c>
      <c r="R371" t="s">
        <v>1572</v>
      </c>
      <c r="S371" t="s">
        <v>384</v>
      </c>
      <c r="T371" t="s">
        <v>1823</v>
      </c>
      <c r="U371" t="s">
        <v>1824</v>
      </c>
      <c r="V371" t="s">
        <v>1496</v>
      </c>
      <c r="W371">
        <v>-1</v>
      </c>
      <c r="X371">
        <v>4.71</v>
      </c>
      <c r="Y371" t="s">
        <v>1574</v>
      </c>
      <c r="Z371" t="s">
        <v>1575</v>
      </c>
      <c r="AA371" t="s">
        <v>140</v>
      </c>
      <c r="AC371">
        <v>44565</v>
      </c>
      <c r="AD371">
        <v>44596</v>
      </c>
      <c r="AE371" s="39">
        <v>0</v>
      </c>
      <c r="AF371" s="39">
        <v>2.3499999999999996</v>
      </c>
      <c r="AG371" s="39">
        <v>2.3499999999999996</v>
      </c>
      <c r="AV371">
        <v>0.47</v>
      </c>
      <c r="AW371">
        <v>0.47</v>
      </c>
      <c r="AX371">
        <v>0.47</v>
      </c>
      <c r="AY371">
        <v>0.47</v>
      </c>
      <c r="AZ371">
        <v>0.47</v>
      </c>
      <c r="BI371" t="s">
        <v>1498</v>
      </c>
      <c r="BJ371" s="4" t="str">
        <f>Table22[[#This Row],[Ofgem ]]</f>
        <v>4"-5"</v>
      </c>
      <c r="BK371" s="4" t="str">
        <f>Table22[[#This Row],[Pressure]]</f>
        <v>MP</v>
      </c>
      <c r="BL371" s="4" t="str">
        <f>Table22[[#This Row],[Pon Category]]</f>
        <v>Non-Policy</v>
      </c>
      <c r="BM371" s="4" t="str">
        <f>Table22[[#This Row],[Tier]]</f>
        <v>T1</v>
      </c>
      <c r="BN371" s="4" t="str">
        <f>Table22[[#This Row],[PON Material]]</f>
        <v>ST</v>
      </c>
      <c r="BO371" s="4" t="str" cm="1">
        <f t="array" ref="BO3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2" spans="1:67" hidden="1" x14ac:dyDescent="0.25">
      <c r="A372" t="s">
        <v>424</v>
      </c>
      <c r="B372" t="s">
        <v>770</v>
      </c>
      <c r="C372" t="s">
        <v>87</v>
      </c>
      <c r="D372" t="s">
        <v>1603</v>
      </c>
      <c r="E372" t="s">
        <v>1946</v>
      </c>
      <c r="F372" t="s">
        <v>1960</v>
      </c>
      <c r="G372" t="s">
        <v>1961</v>
      </c>
      <c r="H372" t="s">
        <v>772</v>
      </c>
      <c r="I372" t="s">
        <v>1962</v>
      </c>
      <c r="J372" t="s">
        <v>1828</v>
      </c>
      <c r="K372" t="s">
        <v>1955</v>
      </c>
      <c r="L372">
        <v>510868723</v>
      </c>
      <c r="M372">
        <v>6</v>
      </c>
      <c r="O372" t="s">
        <v>1570</v>
      </c>
      <c r="P372" t="s">
        <v>1571</v>
      </c>
      <c r="Q372" t="s">
        <v>133</v>
      </c>
      <c r="R372" t="s">
        <v>1572</v>
      </c>
      <c r="S372" t="s">
        <v>384</v>
      </c>
      <c r="T372" t="s">
        <v>1823</v>
      </c>
      <c r="U372" t="s">
        <v>1824</v>
      </c>
      <c r="V372" t="s">
        <v>1496</v>
      </c>
      <c r="W372">
        <v>3067</v>
      </c>
      <c r="X372">
        <v>227.7</v>
      </c>
      <c r="Y372" t="s">
        <v>1574</v>
      </c>
      <c r="Z372" t="s">
        <v>1575</v>
      </c>
      <c r="AA372" t="s">
        <v>90</v>
      </c>
      <c r="AC372">
        <v>44599</v>
      </c>
      <c r="AD372">
        <v>44680</v>
      </c>
      <c r="AE372" s="39">
        <v>0</v>
      </c>
      <c r="AF372" s="39">
        <v>151.84</v>
      </c>
      <c r="AG372" s="39">
        <v>151.84</v>
      </c>
      <c r="BA372">
        <v>18.98</v>
      </c>
      <c r="BB372">
        <v>18.98</v>
      </c>
      <c r="BC372">
        <v>18.98</v>
      </c>
      <c r="BD372">
        <v>18.98</v>
      </c>
      <c r="BE372">
        <v>18.98</v>
      </c>
      <c r="BF372">
        <v>18.98</v>
      </c>
      <c r="BG372">
        <v>18.98</v>
      </c>
      <c r="BH372">
        <v>18.98</v>
      </c>
      <c r="BI372" t="s">
        <v>1498</v>
      </c>
      <c r="BJ372" s="4" t="str">
        <f>Table22[[#This Row],[Ofgem ]]</f>
        <v>4"-5"</v>
      </c>
      <c r="BK372" s="4" t="str">
        <f>Table22[[#This Row],[Pressure]]</f>
        <v>MP</v>
      </c>
      <c r="BL372" s="4" t="str">
        <f>Table22[[#This Row],[Pon Category]]</f>
        <v>Non-Policy</v>
      </c>
      <c r="BM372" s="4" t="str">
        <f>Table22[[#This Row],[Tier]]</f>
        <v>T1</v>
      </c>
      <c r="BN372" s="4" t="str">
        <f>Table22[[#This Row],[PON Material]]</f>
        <v>ST</v>
      </c>
      <c r="BO372" s="4" t="str" cm="1">
        <f t="array" ref="BO3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3" spans="1:67" hidden="1" x14ac:dyDescent="0.25">
      <c r="A373" t="s">
        <v>424</v>
      </c>
      <c r="B373" t="s">
        <v>770</v>
      </c>
      <c r="C373" t="s">
        <v>87</v>
      </c>
      <c r="D373" t="s">
        <v>1603</v>
      </c>
      <c r="E373" t="s">
        <v>1946</v>
      </c>
      <c r="F373" t="s">
        <v>1960</v>
      </c>
      <c r="G373" t="s">
        <v>1961</v>
      </c>
      <c r="H373" t="s">
        <v>772</v>
      </c>
      <c r="I373" t="s">
        <v>1962</v>
      </c>
      <c r="J373" t="s">
        <v>1828</v>
      </c>
      <c r="K373" t="s">
        <v>1955</v>
      </c>
      <c r="L373">
        <v>510868732</v>
      </c>
      <c r="M373">
        <v>6</v>
      </c>
      <c r="O373" t="s">
        <v>1570</v>
      </c>
      <c r="P373" t="s">
        <v>1571</v>
      </c>
      <c r="Q373" t="s">
        <v>133</v>
      </c>
      <c r="R373" t="s">
        <v>1572</v>
      </c>
      <c r="S373" t="s">
        <v>384</v>
      </c>
      <c r="T373" t="s">
        <v>1823</v>
      </c>
      <c r="U373" t="s">
        <v>1824</v>
      </c>
      <c r="V373" t="s">
        <v>1496</v>
      </c>
      <c r="W373">
        <v>461</v>
      </c>
      <c r="X373">
        <v>3.63</v>
      </c>
      <c r="Y373" t="s">
        <v>1574</v>
      </c>
      <c r="Z373" t="s">
        <v>1575</v>
      </c>
      <c r="AA373" t="s">
        <v>140</v>
      </c>
      <c r="AC373">
        <v>44599</v>
      </c>
      <c r="AD373">
        <v>44680</v>
      </c>
      <c r="AE373" s="39">
        <v>0</v>
      </c>
      <c r="AF373" s="39">
        <v>2.4</v>
      </c>
      <c r="AG373" s="39">
        <v>2.4</v>
      </c>
      <c r="BA373">
        <v>0.3</v>
      </c>
      <c r="BB373">
        <v>0.3</v>
      </c>
      <c r="BC373">
        <v>0.3</v>
      </c>
      <c r="BD373">
        <v>0.3</v>
      </c>
      <c r="BE373">
        <v>0.3</v>
      </c>
      <c r="BF373">
        <v>0.3</v>
      </c>
      <c r="BG373">
        <v>0.3</v>
      </c>
      <c r="BH373">
        <v>0.3</v>
      </c>
      <c r="BI373" t="s">
        <v>1498</v>
      </c>
      <c r="BJ373" s="4" t="str">
        <f>Table22[[#This Row],[Ofgem ]]</f>
        <v>4"-5"</v>
      </c>
      <c r="BK373" s="4" t="str">
        <f>Table22[[#This Row],[Pressure]]</f>
        <v>MP</v>
      </c>
      <c r="BL373" s="4" t="str">
        <f>Table22[[#This Row],[Pon Category]]</f>
        <v>Non-Policy</v>
      </c>
      <c r="BM373" s="4" t="str">
        <f>Table22[[#This Row],[Tier]]</f>
        <v>T1</v>
      </c>
      <c r="BN373" s="4" t="str">
        <f>Table22[[#This Row],[PON Material]]</f>
        <v>ST</v>
      </c>
      <c r="BO373" s="4" t="str" cm="1">
        <f t="array" ref="BO3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4" spans="1:67" hidden="1" x14ac:dyDescent="0.25">
      <c r="A374" t="s">
        <v>424</v>
      </c>
      <c r="B374" t="s">
        <v>770</v>
      </c>
      <c r="C374" t="s">
        <v>87</v>
      </c>
      <c r="D374" t="s">
        <v>1603</v>
      </c>
      <c r="E374" t="s">
        <v>1946</v>
      </c>
      <c r="F374" t="s">
        <v>1960</v>
      </c>
      <c r="G374" t="s">
        <v>1961</v>
      </c>
      <c r="H374" t="s">
        <v>772</v>
      </c>
      <c r="I374" t="s">
        <v>1962</v>
      </c>
      <c r="J374" t="s">
        <v>1828</v>
      </c>
      <c r="K374" t="s">
        <v>1955</v>
      </c>
      <c r="L374">
        <v>606484247</v>
      </c>
      <c r="M374">
        <v>4</v>
      </c>
      <c r="O374" t="s">
        <v>1570</v>
      </c>
      <c r="P374" t="s">
        <v>1571</v>
      </c>
      <c r="Q374" t="s">
        <v>133</v>
      </c>
      <c r="R374" t="s">
        <v>1572</v>
      </c>
      <c r="S374" t="s">
        <v>384</v>
      </c>
      <c r="T374" t="s">
        <v>1823</v>
      </c>
      <c r="U374" t="s">
        <v>1824</v>
      </c>
      <c r="V374" t="s">
        <v>1496</v>
      </c>
      <c r="W374">
        <v>84</v>
      </c>
      <c r="X374">
        <v>4.07</v>
      </c>
      <c r="Y374" t="s">
        <v>1574</v>
      </c>
      <c r="Z374" t="s">
        <v>1575</v>
      </c>
      <c r="AA374" t="s">
        <v>140</v>
      </c>
      <c r="AC374">
        <v>44599</v>
      </c>
      <c r="AD374">
        <v>44680</v>
      </c>
      <c r="AE374" s="39">
        <v>0</v>
      </c>
      <c r="AF374" s="39">
        <v>2.7199999999999998</v>
      </c>
      <c r="AG374" s="39">
        <v>2.7199999999999998</v>
      </c>
      <c r="BA374">
        <v>0.34</v>
      </c>
      <c r="BB374">
        <v>0.34</v>
      </c>
      <c r="BC374">
        <v>0.34</v>
      </c>
      <c r="BD374">
        <v>0.34</v>
      </c>
      <c r="BE374">
        <v>0.34</v>
      </c>
      <c r="BF374">
        <v>0.34</v>
      </c>
      <c r="BG374">
        <v>0.34</v>
      </c>
      <c r="BH374">
        <v>0.34</v>
      </c>
      <c r="BI374" t="s">
        <v>1498</v>
      </c>
      <c r="BJ374" s="4" t="str">
        <f>Table22[[#This Row],[Ofgem ]]</f>
        <v>4"-5"</v>
      </c>
      <c r="BK374" s="4" t="str">
        <f>Table22[[#This Row],[Pressure]]</f>
        <v>MP</v>
      </c>
      <c r="BL374" s="4" t="str">
        <f>Table22[[#This Row],[Pon Category]]</f>
        <v>Non-Policy</v>
      </c>
      <c r="BM374" s="4" t="str">
        <f>Table22[[#This Row],[Tier]]</f>
        <v>T1</v>
      </c>
      <c r="BN374" s="4" t="str">
        <f>Table22[[#This Row],[PON Material]]</f>
        <v>ST</v>
      </c>
      <c r="BO374" s="4" t="str" cm="1">
        <f t="array" ref="BO3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5" spans="1:67" hidden="1" x14ac:dyDescent="0.25">
      <c r="A375" t="s">
        <v>424</v>
      </c>
      <c r="B375" t="s">
        <v>770</v>
      </c>
      <c r="C375" t="s">
        <v>87</v>
      </c>
      <c r="D375" t="s">
        <v>1603</v>
      </c>
      <c r="E375" t="s">
        <v>1946</v>
      </c>
      <c r="F375" t="s">
        <v>1960</v>
      </c>
      <c r="G375" t="s">
        <v>1961</v>
      </c>
      <c r="H375" t="s">
        <v>772</v>
      </c>
      <c r="I375" t="s">
        <v>1962</v>
      </c>
      <c r="J375" t="s">
        <v>1828</v>
      </c>
      <c r="K375" t="s">
        <v>1955</v>
      </c>
      <c r="L375">
        <v>622460522</v>
      </c>
      <c r="M375">
        <v>6</v>
      </c>
      <c r="O375" t="s">
        <v>1570</v>
      </c>
      <c r="P375" t="s">
        <v>1571</v>
      </c>
      <c r="Q375" t="s">
        <v>133</v>
      </c>
      <c r="R375" t="s">
        <v>1572</v>
      </c>
      <c r="S375" t="s">
        <v>384</v>
      </c>
      <c r="T375" t="s">
        <v>1823</v>
      </c>
      <c r="U375" t="s">
        <v>1824</v>
      </c>
      <c r="V375" t="s">
        <v>1496</v>
      </c>
      <c r="W375">
        <v>874</v>
      </c>
      <c r="X375">
        <v>0.64</v>
      </c>
      <c r="Y375" t="s">
        <v>1574</v>
      </c>
      <c r="Z375" t="s">
        <v>1575</v>
      </c>
      <c r="AA375" t="s">
        <v>140</v>
      </c>
      <c r="AC375">
        <v>44599</v>
      </c>
      <c r="AD375">
        <v>44680</v>
      </c>
      <c r="AE375" s="39">
        <v>0</v>
      </c>
      <c r="AF375" s="39">
        <v>0.39999999999999997</v>
      </c>
      <c r="AG375" s="39">
        <v>0.39999999999999997</v>
      </c>
      <c r="BA375">
        <v>0.05</v>
      </c>
      <c r="BB375">
        <v>0.05</v>
      </c>
      <c r="BC375">
        <v>0.05</v>
      </c>
      <c r="BD375">
        <v>0.05</v>
      </c>
      <c r="BE375">
        <v>0.05</v>
      </c>
      <c r="BF375">
        <v>0.05</v>
      </c>
      <c r="BG375">
        <v>0.05</v>
      </c>
      <c r="BH375">
        <v>0.05</v>
      </c>
      <c r="BI375" t="s">
        <v>1498</v>
      </c>
      <c r="BJ375" s="4" t="str">
        <f>Table22[[#This Row],[Ofgem ]]</f>
        <v>4"-5"</v>
      </c>
      <c r="BK375" s="4" t="str">
        <f>Table22[[#This Row],[Pressure]]</f>
        <v>MP</v>
      </c>
      <c r="BL375" s="4" t="str">
        <f>Table22[[#This Row],[Pon Category]]</f>
        <v>Non-Policy</v>
      </c>
      <c r="BM375" s="4" t="str">
        <f>Table22[[#This Row],[Tier]]</f>
        <v>T1</v>
      </c>
      <c r="BN375" s="4" t="str">
        <f>Table22[[#This Row],[PON Material]]</f>
        <v>ST</v>
      </c>
      <c r="BO375" s="4" t="str" cm="1">
        <f t="array" ref="BO3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6" spans="1:67" hidden="1" x14ac:dyDescent="0.25">
      <c r="A376" t="s">
        <v>424</v>
      </c>
      <c r="B376" t="s">
        <v>770</v>
      </c>
      <c r="C376" t="s">
        <v>87</v>
      </c>
      <c r="D376" t="s">
        <v>1603</v>
      </c>
      <c r="E376" t="s">
        <v>1963</v>
      </c>
      <c r="F376" t="s">
        <v>1964</v>
      </c>
      <c r="G376" t="s">
        <v>1965</v>
      </c>
      <c r="H376" t="s">
        <v>1966</v>
      </c>
      <c r="I376" t="s">
        <v>1903</v>
      </c>
      <c r="J376" t="s">
        <v>1828</v>
      </c>
      <c r="K376" t="s">
        <v>461</v>
      </c>
      <c r="L376">
        <v>510873463</v>
      </c>
      <c r="M376">
        <v>2</v>
      </c>
      <c r="O376" t="s">
        <v>1570</v>
      </c>
      <c r="P376" t="s">
        <v>1571</v>
      </c>
      <c r="Q376" t="s">
        <v>133</v>
      </c>
      <c r="R376" t="s">
        <v>1572</v>
      </c>
      <c r="S376" t="s">
        <v>384</v>
      </c>
      <c r="T376" t="s">
        <v>1823</v>
      </c>
      <c r="U376" t="s">
        <v>1824</v>
      </c>
      <c r="V376" t="s">
        <v>1496</v>
      </c>
      <c r="W376">
        <v>-1</v>
      </c>
      <c r="X376">
        <v>196.5</v>
      </c>
      <c r="Y376" t="s">
        <v>1574</v>
      </c>
      <c r="Z376" t="s">
        <v>1575</v>
      </c>
      <c r="AA376" t="s">
        <v>263</v>
      </c>
      <c r="AC376">
        <v>44487</v>
      </c>
      <c r="AD376">
        <v>44844</v>
      </c>
      <c r="AE376" s="39">
        <v>37.800000000000004</v>
      </c>
      <c r="AF376" s="39">
        <v>49.140000000000008</v>
      </c>
      <c r="AG376" s="39">
        <v>86.940000000000012</v>
      </c>
      <c r="AJ376">
        <v>3.78</v>
      </c>
      <c r="AK376">
        <v>3.78</v>
      </c>
      <c r="AL376">
        <v>3.78</v>
      </c>
      <c r="AM376">
        <v>3.78</v>
      </c>
      <c r="AN376">
        <v>3.78</v>
      </c>
      <c r="AO376">
        <v>3.78</v>
      </c>
      <c r="AP376">
        <v>3.78</v>
      </c>
      <c r="AQ376">
        <v>3.78</v>
      </c>
      <c r="AR376">
        <v>3.78</v>
      </c>
      <c r="AS376">
        <v>3.78</v>
      </c>
      <c r="AV376">
        <v>3.78</v>
      </c>
      <c r="AW376">
        <v>3.78</v>
      </c>
      <c r="AX376">
        <v>3.78</v>
      </c>
      <c r="AY376">
        <v>3.78</v>
      </c>
      <c r="AZ376">
        <v>3.78</v>
      </c>
      <c r="BA376">
        <v>3.78</v>
      </c>
      <c r="BB376">
        <v>3.78</v>
      </c>
      <c r="BC376">
        <v>3.78</v>
      </c>
      <c r="BD376">
        <v>3.78</v>
      </c>
      <c r="BE376">
        <v>3.78</v>
      </c>
      <c r="BF376">
        <v>3.78</v>
      </c>
      <c r="BG376">
        <v>3.78</v>
      </c>
      <c r="BH376">
        <v>3.78</v>
      </c>
      <c r="BI376" t="s">
        <v>1498</v>
      </c>
      <c r="BJ376" s="4" t="str">
        <f>Table22[[#This Row],[Ofgem ]]</f>
        <v>4"-5"</v>
      </c>
      <c r="BK376" s="4" t="str">
        <f>Table22[[#This Row],[Pressure]]</f>
        <v>MP</v>
      </c>
      <c r="BL376" s="4" t="str">
        <f>Table22[[#This Row],[Pon Category]]</f>
        <v>Non-Policy</v>
      </c>
      <c r="BM376" s="4" t="str">
        <f>Table22[[#This Row],[Tier]]</f>
        <v>T1</v>
      </c>
      <c r="BN376" s="4" t="str">
        <f>Table22[[#This Row],[PON Material]]</f>
        <v>ST</v>
      </c>
      <c r="BO376" s="4" t="str" cm="1">
        <f t="array" ref="BO3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7" spans="1:67" hidden="1" x14ac:dyDescent="0.25">
      <c r="A377" t="s">
        <v>424</v>
      </c>
      <c r="B377" t="s">
        <v>770</v>
      </c>
      <c r="C377" t="s">
        <v>87</v>
      </c>
      <c r="D377" t="s">
        <v>1603</v>
      </c>
      <c r="E377" t="s">
        <v>1963</v>
      </c>
      <c r="F377" t="s">
        <v>1964</v>
      </c>
      <c r="G377" t="s">
        <v>1967</v>
      </c>
      <c r="H377" t="s">
        <v>1968</v>
      </c>
      <c r="I377" t="s">
        <v>1903</v>
      </c>
      <c r="J377" t="s">
        <v>1828</v>
      </c>
      <c r="K377" t="s">
        <v>461</v>
      </c>
      <c r="L377">
        <v>629609987</v>
      </c>
      <c r="M377">
        <v>2</v>
      </c>
      <c r="O377" t="s">
        <v>1570</v>
      </c>
      <c r="P377" t="s">
        <v>1571</v>
      </c>
      <c r="Q377" t="s">
        <v>133</v>
      </c>
      <c r="R377" t="s">
        <v>1572</v>
      </c>
      <c r="S377" t="s">
        <v>384</v>
      </c>
      <c r="T377" t="s">
        <v>1823</v>
      </c>
      <c r="U377" t="s">
        <v>1824</v>
      </c>
      <c r="V377" t="s">
        <v>1496</v>
      </c>
      <c r="W377">
        <v>-1</v>
      </c>
      <c r="X377">
        <v>12.4</v>
      </c>
      <c r="Y377" t="s">
        <v>1574</v>
      </c>
      <c r="Z377" t="s">
        <v>1575</v>
      </c>
      <c r="AA377" t="s">
        <v>140</v>
      </c>
      <c r="AC377">
        <v>44487</v>
      </c>
      <c r="AD377">
        <v>44844</v>
      </c>
      <c r="AE377" s="39">
        <v>2.4000000000000004</v>
      </c>
      <c r="AF377" s="39">
        <v>3.120000000000001</v>
      </c>
      <c r="AG377" s="39">
        <v>5.5200000000000014</v>
      </c>
      <c r="AJ377">
        <v>0.24</v>
      </c>
      <c r="AK377">
        <v>0.24</v>
      </c>
      <c r="AL377">
        <v>0.24</v>
      </c>
      <c r="AM377">
        <v>0.24</v>
      </c>
      <c r="AN377">
        <v>0.24</v>
      </c>
      <c r="AO377">
        <v>0.24</v>
      </c>
      <c r="AP377">
        <v>0.24</v>
      </c>
      <c r="AQ377">
        <v>0.24</v>
      </c>
      <c r="AR377">
        <v>0.24</v>
      </c>
      <c r="AS377">
        <v>0.24</v>
      </c>
      <c r="AV377">
        <v>0.24</v>
      </c>
      <c r="AW377">
        <v>0.24</v>
      </c>
      <c r="AX377">
        <v>0.24</v>
      </c>
      <c r="AY377">
        <v>0.24</v>
      </c>
      <c r="AZ377">
        <v>0.24</v>
      </c>
      <c r="BA377">
        <v>0.24</v>
      </c>
      <c r="BB377">
        <v>0.24</v>
      </c>
      <c r="BC377">
        <v>0.24</v>
      </c>
      <c r="BD377">
        <v>0.24</v>
      </c>
      <c r="BE377">
        <v>0.24</v>
      </c>
      <c r="BF377">
        <v>0.24</v>
      </c>
      <c r="BG377">
        <v>0.24</v>
      </c>
      <c r="BH377">
        <v>0.24</v>
      </c>
      <c r="BI377" t="s">
        <v>1498</v>
      </c>
      <c r="BJ377" s="4" t="str">
        <f>Table22[[#This Row],[Ofgem ]]</f>
        <v>4"-5"</v>
      </c>
      <c r="BK377" s="4" t="str">
        <f>Table22[[#This Row],[Pressure]]</f>
        <v>MP</v>
      </c>
      <c r="BL377" s="4" t="str">
        <f>Table22[[#This Row],[Pon Category]]</f>
        <v>Non-Policy</v>
      </c>
      <c r="BM377" s="4" t="str">
        <f>Table22[[#This Row],[Tier]]</f>
        <v>T1</v>
      </c>
      <c r="BN377" s="4" t="str">
        <f>Table22[[#This Row],[PON Material]]</f>
        <v>ST</v>
      </c>
      <c r="BO377" s="4" t="str" cm="1">
        <f t="array" ref="BO3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8" spans="1:67" hidden="1" x14ac:dyDescent="0.25">
      <c r="A378" t="s">
        <v>424</v>
      </c>
      <c r="B378" t="s">
        <v>770</v>
      </c>
      <c r="C378" t="s">
        <v>87</v>
      </c>
      <c r="D378" t="s">
        <v>1603</v>
      </c>
      <c r="E378" t="s">
        <v>1963</v>
      </c>
      <c r="F378" t="s">
        <v>1964</v>
      </c>
      <c r="G378" t="s">
        <v>1967</v>
      </c>
      <c r="H378" t="s">
        <v>1968</v>
      </c>
      <c r="I378" t="s">
        <v>1903</v>
      </c>
      <c r="J378" t="s">
        <v>1828</v>
      </c>
      <c r="K378" t="s">
        <v>461</v>
      </c>
      <c r="L378">
        <v>220001368358</v>
      </c>
      <c r="M378">
        <v>4</v>
      </c>
      <c r="O378" t="s">
        <v>1570</v>
      </c>
      <c r="P378" t="s">
        <v>1571</v>
      </c>
      <c r="Q378" t="s">
        <v>133</v>
      </c>
      <c r="R378" t="s">
        <v>1572</v>
      </c>
      <c r="S378" t="s">
        <v>384</v>
      </c>
      <c r="T378" t="s">
        <v>1823</v>
      </c>
      <c r="U378" t="s">
        <v>1824</v>
      </c>
      <c r="V378" t="s">
        <v>1496</v>
      </c>
      <c r="W378">
        <v>564</v>
      </c>
      <c r="X378">
        <v>307.61</v>
      </c>
      <c r="Y378" t="s">
        <v>1574</v>
      </c>
      <c r="Z378" t="s">
        <v>1575</v>
      </c>
      <c r="AA378" t="s">
        <v>90</v>
      </c>
      <c r="AC378">
        <v>44487</v>
      </c>
      <c r="AD378">
        <v>44844</v>
      </c>
      <c r="AE378" s="39">
        <v>59.20000000000001</v>
      </c>
      <c r="AF378" s="39">
        <v>76.960000000000008</v>
      </c>
      <c r="AG378" s="39">
        <v>136.16000000000003</v>
      </c>
      <c r="AJ378">
        <v>5.92</v>
      </c>
      <c r="AK378">
        <v>5.92</v>
      </c>
      <c r="AL378">
        <v>5.92</v>
      </c>
      <c r="AM378">
        <v>5.92</v>
      </c>
      <c r="AN378">
        <v>5.92</v>
      </c>
      <c r="AO378">
        <v>5.92</v>
      </c>
      <c r="AP378">
        <v>5.92</v>
      </c>
      <c r="AQ378">
        <v>5.92</v>
      </c>
      <c r="AR378">
        <v>5.92</v>
      </c>
      <c r="AS378">
        <v>5.92</v>
      </c>
      <c r="AV378">
        <v>5.92</v>
      </c>
      <c r="AW378">
        <v>5.92</v>
      </c>
      <c r="AX378">
        <v>5.92</v>
      </c>
      <c r="AY378">
        <v>5.92</v>
      </c>
      <c r="AZ378">
        <v>5.92</v>
      </c>
      <c r="BA378">
        <v>5.92</v>
      </c>
      <c r="BB378">
        <v>5.92</v>
      </c>
      <c r="BC378">
        <v>5.92</v>
      </c>
      <c r="BD378">
        <v>5.92</v>
      </c>
      <c r="BE378">
        <v>5.92</v>
      </c>
      <c r="BF378">
        <v>5.92</v>
      </c>
      <c r="BG378">
        <v>5.92</v>
      </c>
      <c r="BH378">
        <v>5.92</v>
      </c>
      <c r="BI378" t="s">
        <v>1498</v>
      </c>
      <c r="BJ378" s="4" t="str">
        <f>Table22[[#This Row],[Ofgem ]]</f>
        <v>4"-5"</v>
      </c>
      <c r="BK378" s="4" t="str">
        <f>Table22[[#This Row],[Pressure]]</f>
        <v>MP</v>
      </c>
      <c r="BL378" s="4" t="str">
        <f>Table22[[#This Row],[Pon Category]]</f>
        <v>Non-Policy</v>
      </c>
      <c r="BM378" s="4" t="str">
        <f>Table22[[#This Row],[Tier]]</f>
        <v>T1</v>
      </c>
      <c r="BN378" s="4" t="str">
        <f>Table22[[#This Row],[PON Material]]</f>
        <v>ST</v>
      </c>
      <c r="BO378" s="4" t="str" cm="1">
        <f t="array" ref="BO3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79" spans="1:67" hidden="1" x14ac:dyDescent="0.25">
      <c r="A379" t="s">
        <v>424</v>
      </c>
      <c r="B379" t="s">
        <v>770</v>
      </c>
      <c r="C379" t="s">
        <v>87</v>
      </c>
      <c r="D379" t="s">
        <v>1603</v>
      </c>
      <c r="E379" t="s">
        <v>1963</v>
      </c>
      <c r="F379" t="s">
        <v>1964</v>
      </c>
      <c r="G379" t="s">
        <v>1969</v>
      </c>
      <c r="H379" t="s">
        <v>1970</v>
      </c>
      <c r="I379" t="s">
        <v>1903</v>
      </c>
      <c r="J379" t="s">
        <v>1828</v>
      </c>
      <c r="K379" t="s">
        <v>461</v>
      </c>
      <c r="L379">
        <v>510826603</v>
      </c>
      <c r="M379">
        <v>2</v>
      </c>
      <c r="O379" t="s">
        <v>1570</v>
      </c>
      <c r="P379" t="s">
        <v>1571</v>
      </c>
      <c r="Q379" t="s">
        <v>133</v>
      </c>
      <c r="R379" t="s">
        <v>1572</v>
      </c>
      <c r="S379" t="s">
        <v>384</v>
      </c>
      <c r="T379" t="s">
        <v>1823</v>
      </c>
      <c r="U379" t="s">
        <v>1824</v>
      </c>
      <c r="V379" t="s">
        <v>1496</v>
      </c>
      <c r="W379">
        <v>-1</v>
      </c>
      <c r="X379">
        <v>466.04</v>
      </c>
      <c r="Y379" t="s">
        <v>1574</v>
      </c>
      <c r="Z379" t="s">
        <v>1575</v>
      </c>
      <c r="AA379" t="s">
        <v>140</v>
      </c>
      <c r="AC379">
        <v>44487</v>
      </c>
      <c r="AD379">
        <v>44844</v>
      </c>
      <c r="AE379" s="39">
        <v>89.600000000000023</v>
      </c>
      <c r="AF379" s="39">
        <v>116.48000000000005</v>
      </c>
      <c r="AG379" s="39">
        <v>206.08000000000007</v>
      </c>
      <c r="AJ379">
        <v>8.9600000000000009</v>
      </c>
      <c r="AK379">
        <v>8.9600000000000009</v>
      </c>
      <c r="AL379">
        <v>8.9600000000000009</v>
      </c>
      <c r="AM379">
        <v>8.9600000000000009</v>
      </c>
      <c r="AN379">
        <v>8.9600000000000009</v>
      </c>
      <c r="AO379">
        <v>8.9600000000000009</v>
      </c>
      <c r="AP379">
        <v>8.9600000000000009</v>
      </c>
      <c r="AQ379">
        <v>8.9600000000000009</v>
      </c>
      <c r="AR379">
        <v>8.9600000000000009</v>
      </c>
      <c r="AS379">
        <v>8.9600000000000009</v>
      </c>
      <c r="AV379">
        <v>8.9600000000000009</v>
      </c>
      <c r="AW379">
        <v>8.9600000000000009</v>
      </c>
      <c r="AX379">
        <v>8.9600000000000009</v>
      </c>
      <c r="AY379">
        <v>8.9600000000000009</v>
      </c>
      <c r="AZ379">
        <v>8.9600000000000009</v>
      </c>
      <c r="BA379">
        <v>8.9600000000000009</v>
      </c>
      <c r="BB379">
        <v>8.9600000000000009</v>
      </c>
      <c r="BC379">
        <v>8.9600000000000009</v>
      </c>
      <c r="BD379">
        <v>8.9600000000000009</v>
      </c>
      <c r="BE379">
        <v>8.9600000000000009</v>
      </c>
      <c r="BF379">
        <v>8.9600000000000009</v>
      </c>
      <c r="BG379">
        <v>8.9600000000000009</v>
      </c>
      <c r="BH379">
        <v>8.9600000000000009</v>
      </c>
      <c r="BI379" t="s">
        <v>1498</v>
      </c>
      <c r="BJ379" s="4" t="str">
        <f>Table22[[#This Row],[Ofgem ]]</f>
        <v>4"-5"</v>
      </c>
      <c r="BK379" s="4" t="str">
        <f>Table22[[#This Row],[Pressure]]</f>
        <v>MP</v>
      </c>
      <c r="BL379" s="4" t="str">
        <f>Table22[[#This Row],[Pon Category]]</f>
        <v>Non-Policy</v>
      </c>
      <c r="BM379" s="4" t="str">
        <f>Table22[[#This Row],[Tier]]</f>
        <v>T1</v>
      </c>
      <c r="BN379" s="4" t="str">
        <f>Table22[[#This Row],[PON Material]]</f>
        <v>ST</v>
      </c>
      <c r="BO379" s="4" t="str" cm="1">
        <f t="array" ref="BO3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80" spans="1:67" hidden="1" x14ac:dyDescent="0.25">
      <c r="A380" t="s">
        <v>424</v>
      </c>
      <c r="B380" t="s">
        <v>770</v>
      </c>
      <c r="C380" t="s">
        <v>87</v>
      </c>
      <c r="D380" t="s">
        <v>1603</v>
      </c>
      <c r="E380" t="s">
        <v>1963</v>
      </c>
      <c r="F380" t="s">
        <v>1964</v>
      </c>
      <c r="G380" t="s">
        <v>1971</v>
      </c>
      <c r="H380" t="s">
        <v>1972</v>
      </c>
      <c r="K380" t="s">
        <v>461</v>
      </c>
      <c r="L380">
        <v>629609990</v>
      </c>
      <c r="M380">
        <v>2</v>
      </c>
      <c r="O380" t="s">
        <v>1570</v>
      </c>
      <c r="P380" t="s">
        <v>1571</v>
      </c>
      <c r="Q380" t="s">
        <v>133</v>
      </c>
      <c r="R380" t="s">
        <v>1572</v>
      </c>
      <c r="S380" t="s">
        <v>384</v>
      </c>
      <c r="T380" t="s">
        <v>1823</v>
      </c>
      <c r="U380" t="s">
        <v>1824</v>
      </c>
      <c r="V380" t="s">
        <v>1496</v>
      </c>
      <c r="W380">
        <v>-1</v>
      </c>
      <c r="X380">
        <v>126.83</v>
      </c>
      <c r="Y380" t="s">
        <v>1574</v>
      </c>
      <c r="Z380" t="s">
        <v>1575</v>
      </c>
      <c r="AA380" t="s">
        <v>263</v>
      </c>
      <c r="AC380">
        <v>44487</v>
      </c>
      <c r="AD380">
        <v>44844</v>
      </c>
      <c r="AE380" s="39">
        <v>24.400000000000002</v>
      </c>
      <c r="AF380" s="39">
        <v>31.720000000000006</v>
      </c>
      <c r="AG380" s="39">
        <v>56.120000000000005</v>
      </c>
      <c r="AJ380">
        <v>2.44</v>
      </c>
      <c r="AK380">
        <v>2.44</v>
      </c>
      <c r="AL380">
        <v>2.44</v>
      </c>
      <c r="AM380">
        <v>2.44</v>
      </c>
      <c r="AN380">
        <v>2.44</v>
      </c>
      <c r="AO380">
        <v>2.44</v>
      </c>
      <c r="AP380">
        <v>2.44</v>
      </c>
      <c r="AQ380">
        <v>2.44</v>
      </c>
      <c r="AR380">
        <v>2.44</v>
      </c>
      <c r="AS380">
        <v>2.44</v>
      </c>
      <c r="AV380">
        <v>2.44</v>
      </c>
      <c r="AW380">
        <v>2.44</v>
      </c>
      <c r="AX380">
        <v>2.44</v>
      </c>
      <c r="AY380">
        <v>2.44</v>
      </c>
      <c r="AZ380">
        <v>2.44</v>
      </c>
      <c r="BA380">
        <v>2.44</v>
      </c>
      <c r="BB380">
        <v>2.44</v>
      </c>
      <c r="BC380">
        <v>2.44</v>
      </c>
      <c r="BD380">
        <v>2.44</v>
      </c>
      <c r="BE380">
        <v>2.44</v>
      </c>
      <c r="BF380">
        <v>2.44</v>
      </c>
      <c r="BG380">
        <v>2.44</v>
      </c>
      <c r="BH380">
        <v>2.44</v>
      </c>
      <c r="BI380" t="s">
        <v>1498</v>
      </c>
      <c r="BJ380" s="4" t="str">
        <f>Table22[[#This Row],[Ofgem ]]</f>
        <v>4"-5"</v>
      </c>
      <c r="BK380" s="4" t="str">
        <f>Table22[[#This Row],[Pressure]]</f>
        <v>MP</v>
      </c>
      <c r="BL380" s="4" t="str">
        <f>Table22[[#This Row],[Pon Category]]</f>
        <v>Non-Policy</v>
      </c>
      <c r="BM380" s="4" t="str">
        <f>Table22[[#This Row],[Tier]]</f>
        <v>T1</v>
      </c>
      <c r="BN380" s="4" t="str">
        <f>Table22[[#This Row],[PON Material]]</f>
        <v>ST</v>
      </c>
      <c r="BO380" s="4" t="str" cm="1">
        <f t="array" ref="BO3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81" spans="1:67" hidden="1" x14ac:dyDescent="0.25">
      <c r="A381" t="s">
        <v>424</v>
      </c>
      <c r="B381" t="s">
        <v>770</v>
      </c>
      <c r="C381" t="s">
        <v>87</v>
      </c>
      <c r="D381" t="s">
        <v>1603</v>
      </c>
      <c r="E381" t="s">
        <v>1963</v>
      </c>
      <c r="F381" t="s">
        <v>1964</v>
      </c>
      <c r="G381" t="s">
        <v>1973</v>
      </c>
      <c r="H381" t="s">
        <v>1974</v>
      </c>
      <c r="I381" t="s">
        <v>1903</v>
      </c>
      <c r="J381" t="s">
        <v>1828</v>
      </c>
      <c r="K381" t="s">
        <v>461</v>
      </c>
      <c r="L381">
        <v>510964802</v>
      </c>
      <c r="M381">
        <v>2</v>
      </c>
      <c r="O381" t="s">
        <v>1570</v>
      </c>
      <c r="P381" t="s">
        <v>1571</v>
      </c>
      <c r="Q381" t="s">
        <v>133</v>
      </c>
      <c r="R381" t="s">
        <v>1572</v>
      </c>
      <c r="S381" t="s">
        <v>384</v>
      </c>
      <c r="T381" t="s">
        <v>1823</v>
      </c>
      <c r="U381" t="s">
        <v>1824</v>
      </c>
      <c r="V381" t="s">
        <v>1496</v>
      </c>
      <c r="W381">
        <v>-1</v>
      </c>
      <c r="X381">
        <v>147.41999999999999</v>
      </c>
      <c r="Y381" t="s">
        <v>1574</v>
      </c>
      <c r="Z381" t="s">
        <v>1575</v>
      </c>
      <c r="AA381" t="s">
        <v>140</v>
      </c>
      <c r="AC381">
        <v>44487</v>
      </c>
      <c r="AD381">
        <v>44844</v>
      </c>
      <c r="AE381" s="39">
        <v>28.4</v>
      </c>
      <c r="AF381" s="39">
        <v>36.92</v>
      </c>
      <c r="AG381" s="39">
        <v>65.319999999999993</v>
      </c>
      <c r="AJ381">
        <v>2.84</v>
      </c>
      <c r="AK381">
        <v>2.84</v>
      </c>
      <c r="AL381">
        <v>2.84</v>
      </c>
      <c r="AM381">
        <v>2.84</v>
      </c>
      <c r="AN381">
        <v>2.84</v>
      </c>
      <c r="AO381">
        <v>2.84</v>
      </c>
      <c r="AP381">
        <v>2.84</v>
      </c>
      <c r="AQ381">
        <v>2.84</v>
      </c>
      <c r="AR381">
        <v>2.84</v>
      </c>
      <c r="AS381">
        <v>2.84</v>
      </c>
      <c r="AV381">
        <v>2.84</v>
      </c>
      <c r="AW381">
        <v>2.84</v>
      </c>
      <c r="AX381">
        <v>2.84</v>
      </c>
      <c r="AY381">
        <v>2.84</v>
      </c>
      <c r="AZ381">
        <v>2.84</v>
      </c>
      <c r="BA381">
        <v>2.84</v>
      </c>
      <c r="BB381">
        <v>2.84</v>
      </c>
      <c r="BC381">
        <v>2.84</v>
      </c>
      <c r="BD381">
        <v>2.84</v>
      </c>
      <c r="BE381">
        <v>2.84</v>
      </c>
      <c r="BF381">
        <v>2.84</v>
      </c>
      <c r="BG381">
        <v>2.84</v>
      </c>
      <c r="BH381">
        <v>2.84</v>
      </c>
      <c r="BI381" t="s">
        <v>1498</v>
      </c>
      <c r="BJ381" s="4" t="str">
        <f>Table22[[#This Row],[Ofgem ]]</f>
        <v>4"-5"</v>
      </c>
      <c r="BK381" s="4" t="str">
        <f>Table22[[#This Row],[Pressure]]</f>
        <v>MP</v>
      </c>
      <c r="BL381" s="4" t="str">
        <f>Table22[[#This Row],[Pon Category]]</f>
        <v>Non-Policy</v>
      </c>
      <c r="BM381" s="4" t="str">
        <f>Table22[[#This Row],[Tier]]</f>
        <v>T1</v>
      </c>
      <c r="BN381" s="4" t="str">
        <f>Table22[[#This Row],[PON Material]]</f>
        <v>ST</v>
      </c>
      <c r="BO381" s="4" t="str" cm="1">
        <f t="array" ref="BO3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82" spans="1:67" hidden="1" x14ac:dyDescent="0.25">
      <c r="A382" t="s">
        <v>424</v>
      </c>
      <c r="B382" t="s">
        <v>770</v>
      </c>
      <c r="C382" t="s">
        <v>87</v>
      </c>
      <c r="D382" t="s">
        <v>1603</v>
      </c>
      <c r="E382" t="s">
        <v>1963</v>
      </c>
      <c r="F382" t="s">
        <v>1964</v>
      </c>
      <c r="G382" t="s">
        <v>1973</v>
      </c>
      <c r="H382" t="s">
        <v>1974</v>
      </c>
      <c r="I382" t="s">
        <v>1903</v>
      </c>
      <c r="J382" t="s">
        <v>1828</v>
      </c>
      <c r="K382" t="s">
        <v>461</v>
      </c>
      <c r="L382">
        <v>510964803</v>
      </c>
      <c r="M382">
        <v>2</v>
      </c>
      <c r="O382" t="s">
        <v>1570</v>
      </c>
      <c r="P382" t="s">
        <v>1571</v>
      </c>
      <c r="Q382" t="s">
        <v>133</v>
      </c>
      <c r="R382" t="s">
        <v>1572</v>
      </c>
      <c r="S382" t="s">
        <v>384</v>
      </c>
      <c r="T382" t="s">
        <v>1823</v>
      </c>
      <c r="U382" t="s">
        <v>1824</v>
      </c>
      <c r="V382" t="s">
        <v>1496</v>
      </c>
      <c r="W382">
        <v>-1</v>
      </c>
      <c r="X382">
        <v>122.8</v>
      </c>
      <c r="Y382" t="s">
        <v>1574</v>
      </c>
      <c r="Z382" t="s">
        <v>1575</v>
      </c>
      <c r="AA382" t="s">
        <v>140</v>
      </c>
      <c r="AC382">
        <v>44487</v>
      </c>
      <c r="AD382">
        <v>44844</v>
      </c>
      <c r="AE382" s="39">
        <v>23.599999999999998</v>
      </c>
      <c r="AF382" s="39">
        <v>30.679999999999996</v>
      </c>
      <c r="AG382" s="39">
        <v>54.279999999999994</v>
      </c>
      <c r="AJ382">
        <v>2.36</v>
      </c>
      <c r="AK382">
        <v>2.36</v>
      </c>
      <c r="AL382">
        <v>2.36</v>
      </c>
      <c r="AM382">
        <v>2.36</v>
      </c>
      <c r="AN382">
        <v>2.36</v>
      </c>
      <c r="AO382">
        <v>2.36</v>
      </c>
      <c r="AP382">
        <v>2.36</v>
      </c>
      <c r="AQ382">
        <v>2.36</v>
      </c>
      <c r="AR382">
        <v>2.36</v>
      </c>
      <c r="AS382">
        <v>2.36</v>
      </c>
      <c r="AV382">
        <v>2.36</v>
      </c>
      <c r="AW382">
        <v>2.36</v>
      </c>
      <c r="AX382">
        <v>2.36</v>
      </c>
      <c r="AY382">
        <v>2.36</v>
      </c>
      <c r="AZ382">
        <v>2.36</v>
      </c>
      <c r="BA382">
        <v>2.36</v>
      </c>
      <c r="BB382">
        <v>2.36</v>
      </c>
      <c r="BC382">
        <v>2.36</v>
      </c>
      <c r="BD382">
        <v>2.36</v>
      </c>
      <c r="BE382">
        <v>2.36</v>
      </c>
      <c r="BF382">
        <v>2.36</v>
      </c>
      <c r="BG382">
        <v>2.36</v>
      </c>
      <c r="BH382">
        <v>2.36</v>
      </c>
      <c r="BI382" t="s">
        <v>1498</v>
      </c>
      <c r="BJ382" s="4" t="str">
        <f>Table22[[#This Row],[Ofgem ]]</f>
        <v>4"-5"</v>
      </c>
      <c r="BK382" s="4" t="str">
        <f>Table22[[#This Row],[Pressure]]</f>
        <v>MP</v>
      </c>
      <c r="BL382" s="4" t="str">
        <f>Table22[[#This Row],[Pon Category]]</f>
        <v>Non-Policy</v>
      </c>
      <c r="BM382" s="4" t="str">
        <f>Table22[[#This Row],[Tier]]</f>
        <v>T1</v>
      </c>
      <c r="BN382" s="4" t="str">
        <f>Table22[[#This Row],[PON Material]]</f>
        <v>ST</v>
      </c>
      <c r="BO382" s="4" t="str" cm="1">
        <f t="array" ref="BO3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83" spans="1:67" hidden="1" x14ac:dyDescent="0.25">
      <c r="A383" t="s">
        <v>424</v>
      </c>
      <c r="B383" t="s">
        <v>770</v>
      </c>
      <c r="C383" t="s">
        <v>87</v>
      </c>
      <c r="D383" t="s">
        <v>1603</v>
      </c>
      <c r="E383" t="s">
        <v>1963</v>
      </c>
      <c r="F383" t="s">
        <v>1964</v>
      </c>
      <c r="G383" t="s">
        <v>1973</v>
      </c>
      <c r="H383" t="s">
        <v>1974</v>
      </c>
      <c r="I383" t="s">
        <v>1903</v>
      </c>
      <c r="J383" t="s">
        <v>1828</v>
      </c>
      <c r="K383" t="s">
        <v>461</v>
      </c>
      <c r="L383">
        <v>606455054</v>
      </c>
      <c r="M383">
        <v>2</v>
      </c>
      <c r="O383" t="s">
        <v>1570</v>
      </c>
      <c r="P383" t="s">
        <v>1571</v>
      </c>
      <c r="Q383" t="s">
        <v>133</v>
      </c>
      <c r="R383" t="s">
        <v>1572</v>
      </c>
      <c r="S383" t="s">
        <v>384</v>
      </c>
      <c r="T383" t="s">
        <v>1823</v>
      </c>
      <c r="U383" t="s">
        <v>1824</v>
      </c>
      <c r="V383" t="s">
        <v>1496</v>
      </c>
      <c r="W383">
        <v>-1</v>
      </c>
      <c r="X383">
        <v>2.5299999999999998</v>
      </c>
      <c r="Y383" t="s">
        <v>1574</v>
      </c>
      <c r="Z383" t="s">
        <v>1575</v>
      </c>
      <c r="AA383" t="s">
        <v>140</v>
      </c>
      <c r="AC383">
        <v>44487</v>
      </c>
      <c r="AD383">
        <v>44844</v>
      </c>
      <c r="AE383" s="39">
        <v>0.49999999999999994</v>
      </c>
      <c r="AF383" s="39">
        <v>0.65</v>
      </c>
      <c r="AG383" s="39">
        <v>1.1499999999999999</v>
      </c>
      <c r="AJ383">
        <v>0.05</v>
      </c>
      <c r="AK383">
        <v>0.05</v>
      </c>
      <c r="AL383">
        <v>0.05</v>
      </c>
      <c r="AM383">
        <v>0.05</v>
      </c>
      <c r="AN383">
        <v>0.05</v>
      </c>
      <c r="AO383">
        <v>0.05</v>
      </c>
      <c r="AP383">
        <v>0.05</v>
      </c>
      <c r="AQ383">
        <v>0.05</v>
      </c>
      <c r="AR383">
        <v>0.05</v>
      </c>
      <c r="AS383">
        <v>0.05</v>
      </c>
      <c r="AV383">
        <v>0.05</v>
      </c>
      <c r="AW383">
        <v>0.05</v>
      </c>
      <c r="AX383">
        <v>0.05</v>
      </c>
      <c r="AY383">
        <v>0.05</v>
      </c>
      <c r="AZ383">
        <v>0.05</v>
      </c>
      <c r="BA383">
        <v>0.05</v>
      </c>
      <c r="BB383">
        <v>0.05</v>
      </c>
      <c r="BC383">
        <v>0.05</v>
      </c>
      <c r="BD383">
        <v>0.05</v>
      </c>
      <c r="BE383">
        <v>0.05</v>
      </c>
      <c r="BF383">
        <v>0.05</v>
      </c>
      <c r="BG383">
        <v>0.05</v>
      </c>
      <c r="BH383">
        <v>0.05</v>
      </c>
      <c r="BI383" t="s">
        <v>1498</v>
      </c>
      <c r="BJ383" s="4" t="str">
        <f>Table22[[#This Row],[Ofgem ]]</f>
        <v>4"-5"</v>
      </c>
      <c r="BK383" s="4" t="str">
        <f>Table22[[#This Row],[Pressure]]</f>
        <v>MP</v>
      </c>
      <c r="BL383" s="4" t="str">
        <f>Table22[[#This Row],[Pon Category]]</f>
        <v>Non-Policy</v>
      </c>
      <c r="BM383" s="4" t="str">
        <f>Table22[[#This Row],[Tier]]</f>
        <v>T1</v>
      </c>
      <c r="BN383" s="4" t="str">
        <f>Table22[[#This Row],[PON Material]]</f>
        <v>ST</v>
      </c>
      <c r="BO383" s="4" t="str" cm="1">
        <f t="array" ref="BO3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84" spans="1:67" hidden="1" x14ac:dyDescent="0.25">
      <c r="A384" t="s">
        <v>424</v>
      </c>
      <c r="B384" t="s">
        <v>770</v>
      </c>
      <c r="C384" t="s">
        <v>87</v>
      </c>
      <c r="D384" t="s">
        <v>1603</v>
      </c>
      <c r="E384" t="s">
        <v>1963</v>
      </c>
      <c r="F384" t="s">
        <v>1964</v>
      </c>
      <c r="G384" t="s">
        <v>1973</v>
      </c>
      <c r="H384" t="s">
        <v>1974</v>
      </c>
      <c r="I384" t="s">
        <v>1903</v>
      </c>
      <c r="J384" t="s">
        <v>1828</v>
      </c>
      <c r="K384" t="s">
        <v>461</v>
      </c>
      <c r="L384">
        <v>220001368361</v>
      </c>
      <c r="M384">
        <v>4</v>
      </c>
      <c r="O384" t="s">
        <v>1570</v>
      </c>
      <c r="P384" t="s">
        <v>1571</v>
      </c>
      <c r="Q384" t="s">
        <v>133</v>
      </c>
      <c r="R384" t="s">
        <v>1572</v>
      </c>
      <c r="S384" t="s">
        <v>384</v>
      </c>
      <c r="T384" t="s">
        <v>1823</v>
      </c>
      <c r="U384" t="s">
        <v>1824</v>
      </c>
      <c r="V384" t="s">
        <v>1496</v>
      </c>
      <c r="W384">
        <v>139</v>
      </c>
      <c r="X384">
        <v>39.72</v>
      </c>
      <c r="Y384" t="s">
        <v>1574</v>
      </c>
      <c r="Z384" t="s">
        <v>1575</v>
      </c>
      <c r="AA384" t="s">
        <v>140</v>
      </c>
      <c r="AC384">
        <v>44487</v>
      </c>
      <c r="AD384">
        <v>44844</v>
      </c>
      <c r="AE384" s="39">
        <v>7.5999999999999988</v>
      </c>
      <c r="AF384" s="39">
        <v>9.879999999999999</v>
      </c>
      <c r="AG384" s="39">
        <v>17.479999999999997</v>
      </c>
      <c r="AJ384">
        <v>0.76</v>
      </c>
      <c r="AK384">
        <v>0.76</v>
      </c>
      <c r="AL384">
        <v>0.76</v>
      </c>
      <c r="AM384">
        <v>0.76</v>
      </c>
      <c r="AN384">
        <v>0.76</v>
      </c>
      <c r="AO384">
        <v>0.76</v>
      </c>
      <c r="AP384">
        <v>0.76</v>
      </c>
      <c r="AQ384">
        <v>0.76</v>
      </c>
      <c r="AR384">
        <v>0.76</v>
      </c>
      <c r="AS384">
        <v>0.76</v>
      </c>
      <c r="AV384">
        <v>0.76</v>
      </c>
      <c r="AW384">
        <v>0.76</v>
      </c>
      <c r="AX384">
        <v>0.76</v>
      </c>
      <c r="AY384">
        <v>0.76</v>
      </c>
      <c r="AZ384">
        <v>0.76</v>
      </c>
      <c r="BA384">
        <v>0.76</v>
      </c>
      <c r="BB384">
        <v>0.76</v>
      </c>
      <c r="BC384">
        <v>0.76</v>
      </c>
      <c r="BD384">
        <v>0.76</v>
      </c>
      <c r="BE384">
        <v>0.76</v>
      </c>
      <c r="BF384">
        <v>0.76</v>
      </c>
      <c r="BG384">
        <v>0.76</v>
      </c>
      <c r="BH384">
        <v>0.76</v>
      </c>
      <c r="BI384" t="s">
        <v>1498</v>
      </c>
      <c r="BJ384" s="4" t="str">
        <f>Table22[[#This Row],[Ofgem ]]</f>
        <v>4"-5"</v>
      </c>
      <c r="BK384" s="4" t="str">
        <f>Table22[[#This Row],[Pressure]]</f>
        <v>MP</v>
      </c>
      <c r="BL384" s="4" t="str">
        <f>Table22[[#This Row],[Pon Category]]</f>
        <v>Non-Policy</v>
      </c>
      <c r="BM384" s="4" t="str">
        <f>Table22[[#This Row],[Tier]]</f>
        <v>T1</v>
      </c>
      <c r="BN384" s="4" t="str">
        <f>Table22[[#This Row],[PON Material]]</f>
        <v>ST</v>
      </c>
      <c r="BO384" s="4" t="str" cm="1">
        <f t="array" ref="BO3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385" spans="1:67" x14ac:dyDescent="0.25">
      <c r="A385" t="s">
        <v>424</v>
      </c>
      <c r="B385" t="s">
        <v>425</v>
      </c>
      <c r="C385" t="s">
        <v>128</v>
      </c>
      <c r="D385" t="s">
        <v>10</v>
      </c>
      <c r="E385" t="s">
        <v>1975</v>
      </c>
      <c r="F385" t="s">
        <v>678</v>
      </c>
      <c r="G385" t="s">
        <v>1976</v>
      </c>
      <c r="H385" t="s">
        <v>1977</v>
      </c>
      <c r="I385" t="s">
        <v>1978</v>
      </c>
      <c r="J385" t="s">
        <v>1979</v>
      </c>
      <c r="K385" t="s">
        <v>429</v>
      </c>
      <c r="L385">
        <v>220000658606</v>
      </c>
      <c r="M385">
        <v>6</v>
      </c>
      <c r="O385" t="s">
        <v>1570</v>
      </c>
      <c r="P385" t="s">
        <v>1571</v>
      </c>
      <c r="Q385" t="s">
        <v>163</v>
      </c>
      <c r="R385" t="s">
        <v>1572</v>
      </c>
      <c r="S385" t="s">
        <v>64</v>
      </c>
      <c r="T385" t="s">
        <v>52</v>
      </c>
      <c r="U385" t="s">
        <v>1573</v>
      </c>
      <c r="V385" t="s">
        <v>1496</v>
      </c>
      <c r="W385">
        <v>3</v>
      </c>
      <c r="X385">
        <v>14.68</v>
      </c>
      <c r="Y385" t="s">
        <v>1574</v>
      </c>
      <c r="Z385" t="s">
        <v>1575</v>
      </c>
      <c r="AA385" t="s">
        <v>147</v>
      </c>
      <c r="AC385">
        <v>44438</v>
      </c>
      <c r="AD385">
        <v>44477</v>
      </c>
      <c r="AE385" s="39">
        <v>14.7</v>
      </c>
      <c r="AF385" s="39">
        <v>0</v>
      </c>
      <c r="AG385" s="39">
        <v>14.7</v>
      </c>
      <c r="AH385">
        <v>7.35</v>
      </c>
      <c r="AI385">
        <v>7.35</v>
      </c>
      <c r="BI385" t="s">
        <v>1505</v>
      </c>
      <c r="BJ385" s="4" t="str">
        <f>Table22[[#This Row],[Ofgem ]]</f>
        <v>4"-5"</v>
      </c>
      <c r="BK385" s="4" t="str">
        <f>Table22[[#This Row],[Pressure]]</f>
        <v>LP</v>
      </c>
      <c r="BL385" s="4" t="str">
        <f>Table22[[#This Row],[Pon Category]]</f>
        <v>Policy</v>
      </c>
      <c r="BM385" s="4" t="str">
        <f>Table22[[#This Row],[Tier]]</f>
        <v>T1</v>
      </c>
      <c r="BN385" s="4" t="str">
        <f>Table22[[#This Row],[PON Material]]</f>
        <v>SI</v>
      </c>
      <c r="BO385" s="4" t="str" cm="1">
        <f t="array" ref="BO3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86" spans="1:67" x14ac:dyDescent="0.25">
      <c r="A386" t="s">
        <v>424</v>
      </c>
      <c r="B386" t="s">
        <v>425</v>
      </c>
      <c r="C386" t="s">
        <v>128</v>
      </c>
      <c r="D386" t="s">
        <v>10</v>
      </c>
      <c r="E386" t="s">
        <v>1975</v>
      </c>
      <c r="F386" t="s">
        <v>678</v>
      </c>
      <c r="G386" t="s">
        <v>1980</v>
      </c>
      <c r="H386" t="s">
        <v>1981</v>
      </c>
      <c r="I386" t="s">
        <v>1978</v>
      </c>
      <c r="J386" t="s">
        <v>1979</v>
      </c>
      <c r="K386" t="s">
        <v>429</v>
      </c>
      <c r="L386">
        <v>220000655285</v>
      </c>
      <c r="M386">
        <v>6</v>
      </c>
      <c r="O386" t="s">
        <v>1570</v>
      </c>
      <c r="P386" t="s">
        <v>1571</v>
      </c>
      <c r="Q386" t="s">
        <v>53</v>
      </c>
      <c r="R386" t="s">
        <v>1572</v>
      </c>
      <c r="S386" t="s">
        <v>64</v>
      </c>
      <c r="T386" t="s">
        <v>52</v>
      </c>
      <c r="U386" t="s">
        <v>1573</v>
      </c>
      <c r="V386" t="s">
        <v>1496</v>
      </c>
      <c r="W386">
        <v>4</v>
      </c>
      <c r="X386">
        <v>21.65</v>
      </c>
      <c r="Y386" t="s">
        <v>1574</v>
      </c>
      <c r="Z386" t="s">
        <v>1575</v>
      </c>
      <c r="AA386" t="s">
        <v>147</v>
      </c>
      <c r="AC386">
        <v>44438</v>
      </c>
      <c r="AD386">
        <v>44477</v>
      </c>
      <c r="AE386" s="39">
        <v>21.66</v>
      </c>
      <c r="AF386" s="39">
        <v>0</v>
      </c>
      <c r="AG386" s="39">
        <v>21.66</v>
      </c>
      <c r="AH386">
        <v>10.83</v>
      </c>
      <c r="AI386">
        <v>10.83</v>
      </c>
      <c r="BI386" t="s">
        <v>1505</v>
      </c>
      <c r="BJ386" s="4" t="str">
        <f>Table22[[#This Row],[Ofgem ]]</f>
        <v>4"-5"</v>
      </c>
      <c r="BK386" s="4" t="str">
        <f>Table22[[#This Row],[Pressure]]</f>
        <v>LP</v>
      </c>
      <c r="BL386" s="4" t="str">
        <f>Table22[[#This Row],[Pon Category]]</f>
        <v>Policy</v>
      </c>
      <c r="BM386" s="4" t="str">
        <f>Table22[[#This Row],[Tier]]</f>
        <v>T1</v>
      </c>
      <c r="BN386" s="4" t="str">
        <f>Table22[[#This Row],[PON Material]]</f>
        <v>CI</v>
      </c>
      <c r="BO386" s="4" t="str" cm="1">
        <f t="array" ref="BO3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87" spans="1:67" x14ac:dyDescent="0.25">
      <c r="A387" t="s">
        <v>424</v>
      </c>
      <c r="B387" t="s">
        <v>425</v>
      </c>
      <c r="C387" t="s">
        <v>128</v>
      </c>
      <c r="D387" t="s">
        <v>10</v>
      </c>
      <c r="E387" t="s">
        <v>1975</v>
      </c>
      <c r="F387" t="s">
        <v>678</v>
      </c>
      <c r="G387" t="s">
        <v>1982</v>
      </c>
      <c r="H387" t="s">
        <v>381</v>
      </c>
      <c r="I387" t="s">
        <v>1978</v>
      </c>
      <c r="J387" t="s">
        <v>1979</v>
      </c>
      <c r="K387" t="s">
        <v>429</v>
      </c>
      <c r="L387">
        <v>510916934</v>
      </c>
      <c r="M387">
        <v>6</v>
      </c>
      <c r="O387" t="s">
        <v>1570</v>
      </c>
      <c r="P387" t="s">
        <v>1571</v>
      </c>
      <c r="Q387" t="s">
        <v>53</v>
      </c>
      <c r="R387" t="s">
        <v>1572</v>
      </c>
      <c r="S387" t="s">
        <v>64</v>
      </c>
      <c r="T387" t="s">
        <v>52</v>
      </c>
      <c r="U387" t="s">
        <v>1573</v>
      </c>
      <c r="V387" t="s">
        <v>1496</v>
      </c>
      <c r="W387">
        <v>6</v>
      </c>
      <c r="X387">
        <v>252.09</v>
      </c>
      <c r="Y387" t="s">
        <v>1574</v>
      </c>
      <c r="Z387" t="s">
        <v>1575</v>
      </c>
      <c r="AA387" t="s">
        <v>147</v>
      </c>
      <c r="AC387">
        <v>44438</v>
      </c>
      <c r="AD387">
        <v>44477</v>
      </c>
      <c r="AE387" s="39">
        <v>59.82</v>
      </c>
      <c r="AF387" s="39">
        <v>0</v>
      </c>
      <c r="AG387" s="39">
        <v>59.82</v>
      </c>
      <c r="AH387">
        <v>29.91</v>
      </c>
      <c r="AI387">
        <v>29.91</v>
      </c>
      <c r="BI387" t="s">
        <v>1505</v>
      </c>
      <c r="BJ387" s="4" t="str">
        <f>Table22[[#This Row],[Ofgem ]]</f>
        <v>4"-5"</v>
      </c>
      <c r="BK387" s="4" t="str">
        <f>Table22[[#This Row],[Pressure]]</f>
        <v>LP</v>
      </c>
      <c r="BL387" s="4" t="str">
        <f>Table22[[#This Row],[Pon Category]]</f>
        <v>Policy</v>
      </c>
      <c r="BM387" s="4" t="str">
        <f>Table22[[#This Row],[Tier]]</f>
        <v>T1</v>
      </c>
      <c r="BN387" s="4" t="str">
        <f>Table22[[#This Row],[PON Material]]</f>
        <v>CI</v>
      </c>
      <c r="BO387" s="4" t="str" cm="1">
        <f t="array" ref="BO3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88" spans="1:67" hidden="1" x14ac:dyDescent="0.25">
      <c r="A388" t="s">
        <v>424</v>
      </c>
      <c r="B388" t="s">
        <v>425</v>
      </c>
      <c r="C388" t="s">
        <v>128</v>
      </c>
      <c r="D388" t="s">
        <v>10</v>
      </c>
      <c r="E388" t="s">
        <v>1975</v>
      </c>
      <c r="F388" t="s">
        <v>763</v>
      </c>
      <c r="G388" t="s">
        <v>1983</v>
      </c>
      <c r="H388" t="s">
        <v>764</v>
      </c>
      <c r="I388" t="s">
        <v>1948</v>
      </c>
      <c r="J388" t="s">
        <v>1828</v>
      </c>
      <c r="K388" t="s">
        <v>479</v>
      </c>
      <c r="L388">
        <v>510842906</v>
      </c>
      <c r="M388">
        <v>4</v>
      </c>
      <c r="O388" t="s">
        <v>1570</v>
      </c>
      <c r="P388" t="s">
        <v>1571</v>
      </c>
      <c r="Q388" t="s">
        <v>133</v>
      </c>
      <c r="R388" t="s">
        <v>1572</v>
      </c>
      <c r="S388" t="s">
        <v>64</v>
      </c>
      <c r="T388" t="s">
        <v>1823</v>
      </c>
      <c r="U388" t="s">
        <v>1824</v>
      </c>
      <c r="V388" t="s">
        <v>1496</v>
      </c>
      <c r="W388">
        <v>405</v>
      </c>
      <c r="X388">
        <v>99.48</v>
      </c>
      <c r="Y388" t="s">
        <v>1574</v>
      </c>
      <c r="Z388" t="s">
        <v>1575</v>
      </c>
      <c r="AA388" t="s">
        <v>90</v>
      </c>
      <c r="AC388">
        <v>44480</v>
      </c>
      <c r="AD388">
        <v>44498</v>
      </c>
      <c r="AE388" s="39">
        <v>99.47999999999999</v>
      </c>
      <c r="AF388" s="39">
        <v>0</v>
      </c>
      <c r="AG388" s="39">
        <v>99.47999999999999</v>
      </c>
      <c r="AJ388">
        <v>33.159999999999997</v>
      </c>
      <c r="AK388">
        <v>33.159999999999997</v>
      </c>
      <c r="AL388">
        <v>33.159999999999997</v>
      </c>
      <c r="BI388" t="s">
        <v>1439</v>
      </c>
      <c r="BJ388" s="4" t="str">
        <f>Table22[[#This Row],[Ofgem ]]</f>
        <v>4"-5"</v>
      </c>
      <c r="BK388" s="4" t="str">
        <f>Table22[[#This Row],[Pressure]]</f>
        <v>LP</v>
      </c>
      <c r="BL388" s="4" t="str">
        <f>Table22[[#This Row],[Pon Category]]</f>
        <v>Non-Policy</v>
      </c>
      <c r="BM388" s="4" t="str">
        <f>Table22[[#This Row],[Tier]]</f>
        <v>T1</v>
      </c>
      <c r="BN388" s="4" t="str">
        <f>Table22[[#This Row],[PON Material]]</f>
        <v>ST</v>
      </c>
      <c r="BO388" s="4" t="str" cm="1">
        <f t="array" ref="BO3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389" spans="1:67" hidden="1" x14ac:dyDescent="0.25">
      <c r="A389" t="s">
        <v>424</v>
      </c>
      <c r="B389" t="s">
        <v>425</v>
      </c>
      <c r="C389" t="s">
        <v>128</v>
      </c>
      <c r="D389" t="s">
        <v>10</v>
      </c>
      <c r="E389" t="s">
        <v>1975</v>
      </c>
      <c r="F389" t="s">
        <v>763</v>
      </c>
      <c r="G389" t="s">
        <v>1983</v>
      </c>
      <c r="H389" t="s">
        <v>764</v>
      </c>
      <c r="I389" t="s">
        <v>1948</v>
      </c>
      <c r="J389" t="s">
        <v>1828</v>
      </c>
      <c r="K389" t="s">
        <v>479</v>
      </c>
      <c r="L389">
        <v>635804310</v>
      </c>
      <c r="M389">
        <v>4</v>
      </c>
      <c r="O389" t="s">
        <v>1570</v>
      </c>
      <c r="P389" t="s">
        <v>1571</v>
      </c>
      <c r="Q389" t="s">
        <v>133</v>
      </c>
      <c r="R389" t="s">
        <v>1572</v>
      </c>
      <c r="S389" t="s">
        <v>64</v>
      </c>
      <c r="T389" t="s">
        <v>1823</v>
      </c>
      <c r="U389" t="s">
        <v>1824</v>
      </c>
      <c r="V389" t="s">
        <v>1496</v>
      </c>
      <c r="W389">
        <v>331</v>
      </c>
      <c r="X389">
        <v>36.4</v>
      </c>
      <c r="Y389" t="s">
        <v>1574</v>
      </c>
      <c r="Z389" t="s">
        <v>1575</v>
      </c>
      <c r="AA389" t="s">
        <v>90</v>
      </c>
      <c r="AC389">
        <v>44480</v>
      </c>
      <c r="AD389">
        <v>44498</v>
      </c>
      <c r="AE389" s="39">
        <v>36.39</v>
      </c>
      <c r="AF389" s="39">
        <v>0</v>
      </c>
      <c r="AG389" s="39">
        <v>36.39</v>
      </c>
      <c r="AJ389">
        <v>12.13</v>
      </c>
      <c r="AK389">
        <v>12.13</v>
      </c>
      <c r="AL389">
        <v>12.13</v>
      </c>
      <c r="BI389" t="s">
        <v>1439</v>
      </c>
      <c r="BJ389" s="4" t="str">
        <f>Table22[[#This Row],[Ofgem ]]</f>
        <v>4"-5"</v>
      </c>
      <c r="BK389" s="4" t="str">
        <f>Table22[[#This Row],[Pressure]]</f>
        <v>LP</v>
      </c>
      <c r="BL389" s="4" t="str">
        <f>Table22[[#This Row],[Pon Category]]</f>
        <v>Non-Policy</v>
      </c>
      <c r="BM389" s="4" t="str">
        <f>Table22[[#This Row],[Tier]]</f>
        <v>T1</v>
      </c>
      <c r="BN389" s="4" t="str">
        <f>Table22[[#This Row],[PON Material]]</f>
        <v>ST</v>
      </c>
      <c r="BO389" s="4" t="str" cm="1">
        <f t="array" ref="BO3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390" spans="1:67" x14ac:dyDescent="0.25">
      <c r="A390" t="s">
        <v>424</v>
      </c>
      <c r="B390" t="s">
        <v>425</v>
      </c>
      <c r="C390" t="s">
        <v>128</v>
      </c>
      <c r="D390" t="s">
        <v>10</v>
      </c>
      <c r="E390" t="s">
        <v>1975</v>
      </c>
      <c r="F390" t="s">
        <v>1984</v>
      </c>
      <c r="G390" t="s">
        <v>1985</v>
      </c>
      <c r="H390" t="s">
        <v>1986</v>
      </c>
      <c r="I390" t="s">
        <v>1987</v>
      </c>
      <c r="J390" t="s">
        <v>1828</v>
      </c>
      <c r="K390" t="s">
        <v>479</v>
      </c>
      <c r="L390">
        <v>510912714</v>
      </c>
      <c r="M390">
        <v>6</v>
      </c>
      <c r="O390" t="s">
        <v>1570</v>
      </c>
      <c r="P390" t="s">
        <v>1571</v>
      </c>
      <c r="Q390" t="s">
        <v>163</v>
      </c>
      <c r="R390" t="s">
        <v>1572</v>
      </c>
      <c r="S390" t="s">
        <v>64</v>
      </c>
      <c r="T390" t="s">
        <v>52</v>
      </c>
      <c r="U390" t="s">
        <v>1573</v>
      </c>
      <c r="V390" t="s">
        <v>1496</v>
      </c>
      <c r="W390">
        <v>6</v>
      </c>
      <c r="X390">
        <v>35.07</v>
      </c>
      <c r="Y390" t="s">
        <v>1574</v>
      </c>
      <c r="Z390" t="s">
        <v>1575</v>
      </c>
      <c r="AA390" t="s">
        <v>147</v>
      </c>
      <c r="AC390">
        <v>44501</v>
      </c>
      <c r="AD390">
        <v>44540</v>
      </c>
      <c r="AE390" s="39">
        <v>35.1</v>
      </c>
      <c r="AF390" s="39">
        <v>0</v>
      </c>
      <c r="AG390" s="39">
        <v>35.1</v>
      </c>
      <c r="AM390">
        <v>5.85</v>
      </c>
      <c r="AN390">
        <v>5.85</v>
      </c>
      <c r="AO390">
        <v>5.85</v>
      </c>
      <c r="AP390">
        <v>5.85</v>
      </c>
      <c r="AQ390">
        <v>5.85</v>
      </c>
      <c r="AR390">
        <v>5.85</v>
      </c>
      <c r="BI390" t="s">
        <v>1505</v>
      </c>
      <c r="BJ390" s="4" t="str">
        <f>Table22[[#This Row],[Ofgem ]]</f>
        <v>4"-5"</v>
      </c>
      <c r="BK390" s="4" t="str">
        <f>Table22[[#This Row],[Pressure]]</f>
        <v>LP</v>
      </c>
      <c r="BL390" s="4" t="str">
        <f>Table22[[#This Row],[Pon Category]]</f>
        <v>Policy</v>
      </c>
      <c r="BM390" s="4" t="str">
        <f>Table22[[#This Row],[Tier]]</f>
        <v>T1</v>
      </c>
      <c r="BN390" s="4" t="str">
        <f>Table22[[#This Row],[PON Material]]</f>
        <v>SI</v>
      </c>
      <c r="BO390" s="4" t="str" cm="1">
        <f t="array" ref="BO3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1" spans="1:67" x14ac:dyDescent="0.25">
      <c r="A391" t="s">
        <v>424</v>
      </c>
      <c r="B391" t="s">
        <v>425</v>
      </c>
      <c r="C391" t="s">
        <v>128</v>
      </c>
      <c r="D391" t="s">
        <v>10</v>
      </c>
      <c r="E391" t="s">
        <v>1975</v>
      </c>
      <c r="F391" t="s">
        <v>1984</v>
      </c>
      <c r="G391" t="s">
        <v>1985</v>
      </c>
      <c r="H391" t="s">
        <v>1986</v>
      </c>
      <c r="I391" t="s">
        <v>1987</v>
      </c>
      <c r="J391" t="s">
        <v>1828</v>
      </c>
      <c r="K391" t="s">
        <v>479</v>
      </c>
      <c r="L391">
        <v>510912715</v>
      </c>
      <c r="M391">
        <v>4</v>
      </c>
      <c r="O391" t="s">
        <v>1570</v>
      </c>
      <c r="P391" t="s">
        <v>1571</v>
      </c>
      <c r="Q391" t="s">
        <v>163</v>
      </c>
      <c r="R391" t="s">
        <v>1572</v>
      </c>
      <c r="S391" t="s">
        <v>64</v>
      </c>
      <c r="T391" t="s">
        <v>52</v>
      </c>
      <c r="U391" t="s">
        <v>1573</v>
      </c>
      <c r="V391" t="s">
        <v>1496</v>
      </c>
      <c r="W391">
        <v>11</v>
      </c>
      <c r="X391">
        <v>389.69</v>
      </c>
      <c r="Y391" t="s">
        <v>1574</v>
      </c>
      <c r="Z391" t="s">
        <v>1575</v>
      </c>
      <c r="AA391" t="s">
        <v>147</v>
      </c>
      <c r="AC391">
        <v>44501</v>
      </c>
      <c r="AD391">
        <v>44540</v>
      </c>
      <c r="AE391" s="39">
        <v>389.7</v>
      </c>
      <c r="AF391" s="39">
        <v>0</v>
      </c>
      <c r="AG391" s="39">
        <v>389.7</v>
      </c>
      <c r="AM391">
        <v>64.95</v>
      </c>
      <c r="AN391">
        <v>64.95</v>
      </c>
      <c r="AO391">
        <v>64.95</v>
      </c>
      <c r="AP391">
        <v>64.95</v>
      </c>
      <c r="AQ391">
        <v>64.95</v>
      </c>
      <c r="AR391">
        <v>64.95</v>
      </c>
      <c r="BI391" t="s">
        <v>1505</v>
      </c>
      <c r="BJ391" s="4" t="str">
        <f>Table22[[#This Row],[Ofgem ]]</f>
        <v>4"-5"</v>
      </c>
      <c r="BK391" s="4" t="str">
        <f>Table22[[#This Row],[Pressure]]</f>
        <v>LP</v>
      </c>
      <c r="BL391" s="4" t="str">
        <f>Table22[[#This Row],[Pon Category]]</f>
        <v>Policy</v>
      </c>
      <c r="BM391" s="4" t="str">
        <f>Table22[[#This Row],[Tier]]</f>
        <v>T1</v>
      </c>
      <c r="BN391" s="4" t="str">
        <f>Table22[[#This Row],[PON Material]]</f>
        <v>SI</v>
      </c>
      <c r="BO391" s="4" t="str" cm="1">
        <f t="array" ref="BO3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2" spans="1:67" x14ac:dyDescent="0.25">
      <c r="A392" t="s">
        <v>424</v>
      </c>
      <c r="B392" t="s">
        <v>425</v>
      </c>
      <c r="C392" t="s">
        <v>128</v>
      </c>
      <c r="D392" t="s">
        <v>10</v>
      </c>
      <c r="E392" t="s">
        <v>1975</v>
      </c>
      <c r="F392" t="s">
        <v>1984</v>
      </c>
      <c r="G392" t="s">
        <v>1985</v>
      </c>
      <c r="H392" t="s">
        <v>1986</v>
      </c>
      <c r="I392" t="s">
        <v>1987</v>
      </c>
      <c r="J392" t="s">
        <v>1828</v>
      </c>
      <c r="K392" t="s">
        <v>479</v>
      </c>
      <c r="L392">
        <v>220000593911</v>
      </c>
      <c r="M392">
        <v>4</v>
      </c>
      <c r="O392" t="s">
        <v>1570</v>
      </c>
      <c r="P392" t="s">
        <v>1571</v>
      </c>
      <c r="Q392" t="s">
        <v>53</v>
      </c>
      <c r="R392" t="s">
        <v>1572</v>
      </c>
      <c r="S392" t="s">
        <v>64</v>
      </c>
      <c r="T392" t="s">
        <v>52</v>
      </c>
      <c r="U392" t="s">
        <v>1573</v>
      </c>
      <c r="V392" t="s">
        <v>1496</v>
      </c>
      <c r="W392">
        <v>9</v>
      </c>
      <c r="X392">
        <v>1</v>
      </c>
      <c r="Y392" t="s">
        <v>1574</v>
      </c>
      <c r="Z392" t="s">
        <v>1575</v>
      </c>
      <c r="AA392" t="s">
        <v>147</v>
      </c>
      <c r="AC392">
        <v>44501</v>
      </c>
      <c r="AD392">
        <v>44540</v>
      </c>
      <c r="AE392" s="39">
        <v>1.02</v>
      </c>
      <c r="AF392" s="39">
        <v>0</v>
      </c>
      <c r="AG392" s="39">
        <v>1.02</v>
      </c>
      <c r="AM392">
        <v>0.17</v>
      </c>
      <c r="AN392">
        <v>0.17</v>
      </c>
      <c r="AO392">
        <v>0.17</v>
      </c>
      <c r="AP392">
        <v>0.17</v>
      </c>
      <c r="AQ392">
        <v>0.17</v>
      </c>
      <c r="AR392">
        <v>0.17</v>
      </c>
      <c r="BI392" t="s">
        <v>1505</v>
      </c>
      <c r="BJ392" s="4" t="str">
        <f>Table22[[#This Row],[Ofgem ]]</f>
        <v>4"-5"</v>
      </c>
      <c r="BK392" s="4" t="str">
        <f>Table22[[#This Row],[Pressure]]</f>
        <v>LP</v>
      </c>
      <c r="BL392" s="4" t="str">
        <f>Table22[[#This Row],[Pon Category]]</f>
        <v>Policy</v>
      </c>
      <c r="BM392" s="4" t="str">
        <f>Table22[[#This Row],[Tier]]</f>
        <v>T1</v>
      </c>
      <c r="BN392" s="4" t="str">
        <f>Table22[[#This Row],[PON Material]]</f>
        <v>CI</v>
      </c>
      <c r="BO392" s="4" t="str" cm="1">
        <f t="array" ref="BO3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3" spans="1:67" x14ac:dyDescent="0.25">
      <c r="A393" t="s">
        <v>424</v>
      </c>
      <c r="B393" t="s">
        <v>425</v>
      </c>
      <c r="C393" t="s">
        <v>128</v>
      </c>
      <c r="D393" t="s">
        <v>10</v>
      </c>
      <c r="E393" t="s">
        <v>1975</v>
      </c>
      <c r="F393" t="s">
        <v>1984</v>
      </c>
      <c r="G393" t="s">
        <v>1988</v>
      </c>
      <c r="H393" t="s">
        <v>1989</v>
      </c>
      <c r="I393" t="s">
        <v>1987</v>
      </c>
      <c r="J393" t="s">
        <v>1828</v>
      </c>
      <c r="K393" t="s">
        <v>479</v>
      </c>
      <c r="L393">
        <v>220000657283</v>
      </c>
      <c r="M393">
        <v>4</v>
      </c>
      <c r="O393" t="s">
        <v>1570</v>
      </c>
      <c r="P393" t="s">
        <v>1571</v>
      </c>
      <c r="Q393" t="s">
        <v>163</v>
      </c>
      <c r="R393" t="s">
        <v>1572</v>
      </c>
      <c r="S393" t="s">
        <v>64</v>
      </c>
      <c r="T393" t="s">
        <v>52</v>
      </c>
      <c r="U393" t="s">
        <v>1573</v>
      </c>
      <c r="V393" t="s">
        <v>1496</v>
      </c>
      <c r="W393">
        <v>13</v>
      </c>
      <c r="X393">
        <v>81.36</v>
      </c>
      <c r="Y393" t="s">
        <v>1574</v>
      </c>
      <c r="Z393" t="s">
        <v>1575</v>
      </c>
      <c r="AA393" t="s">
        <v>147</v>
      </c>
      <c r="AC393">
        <v>44501</v>
      </c>
      <c r="AD393">
        <v>44540</v>
      </c>
      <c r="AE393" s="39">
        <v>81.36</v>
      </c>
      <c r="AF393" s="39">
        <v>0</v>
      </c>
      <c r="AG393" s="39">
        <v>81.36</v>
      </c>
      <c r="AM393">
        <v>13.56</v>
      </c>
      <c r="AN393">
        <v>13.56</v>
      </c>
      <c r="AO393">
        <v>13.56</v>
      </c>
      <c r="AP393">
        <v>13.56</v>
      </c>
      <c r="AQ393">
        <v>13.56</v>
      </c>
      <c r="AR393">
        <v>13.56</v>
      </c>
      <c r="BI393" t="s">
        <v>1505</v>
      </c>
      <c r="BJ393" s="4" t="str">
        <f>Table22[[#This Row],[Ofgem ]]</f>
        <v>4"-5"</v>
      </c>
      <c r="BK393" s="4" t="str">
        <f>Table22[[#This Row],[Pressure]]</f>
        <v>LP</v>
      </c>
      <c r="BL393" s="4" t="str">
        <f>Table22[[#This Row],[Pon Category]]</f>
        <v>Policy</v>
      </c>
      <c r="BM393" s="4" t="str">
        <f>Table22[[#This Row],[Tier]]</f>
        <v>T1</v>
      </c>
      <c r="BN393" s="4" t="str">
        <f>Table22[[#This Row],[PON Material]]</f>
        <v>SI</v>
      </c>
      <c r="BO393" s="4" t="str" cm="1">
        <f t="array" ref="BO3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4" spans="1:67" x14ac:dyDescent="0.25">
      <c r="A394" t="s">
        <v>424</v>
      </c>
      <c r="B394" t="s">
        <v>425</v>
      </c>
      <c r="C394" t="s">
        <v>128</v>
      </c>
      <c r="D394" t="s">
        <v>10</v>
      </c>
      <c r="E394" t="s">
        <v>1975</v>
      </c>
      <c r="F394" t="s">
        <v>1984</v>
      </c>
      <c r="G394" t="s">
        <v>1990</v>
      </c>
      <c r="H394" t="s">
        <v>618</v>
      </c>
      <c r="I394" t="s">
        <v>1987</v>
      </c>
      <c r="J394" t="s">
        <v>1828</v>
      </c>
      <c r="K394" t="s">
        <v>479</v>
      </c>
      <c r="L394">
        <v>220000693520</v>
      </c>
      <c r="M394">
        <v>4</v>
      </c>
      <c r="O394" t="s">
        <v>1570</v>
      </c>
      <c r="P394" t="s">
        <v>1571</v>
      </c>
      <c r="Q394" t="s">
        <v>163</v>
      </c>
      <c r="R394" t="s">
        <v>1572</v>
      </c>
      <c r="S394" t="s">
        <v>64</v>
      </c>
      <c r="T394" t="s">
        <v>52</v>
      </c>
      <c r="U394" t="s">
        <v>1573</v>
      </c>
      <c r="V394" t="s">
        <v>1496</v>
      </c>
      <c r="W394">
        <v>2</v>
      </c>
      <c r="X394">
        <v>4.6900000000000004</v>
      </c>
      <c r="Y394" t="s">
        <v>1574</v>
      </c>
      <c r="Z394" t="s">
        <v>1575</v>
      </c>
      <c r="AA394" t="s">
        <v>147</v>
      </c>
      <c r="AC394">
        <v>44501</v>
      </c>
      <c r="AD394">
        <v>44540</v>
      </c>
      <c r="AE394" s="39">
        <v>4.6800000000000006</v>
      </c>
      <c r="AF394" s="39">
        <v>0</v>
      </c>
      <c r="AG394" s="39">
        <v>4.6800000000000006</v>
      </c>
      <c r="AM394">
        <v>0.78</v>
      </c>
      <c r="AN394">
        <v>0.78</v>
      </c>
      <c r="AO394">
        <v>0.78</v>
      </c>
      <c r="AP394">
        <v>0.78</v>
      </c>
      <c r="AQ394">
        <v>0.78</v>
      </c>
      <c r="AR394">
        <v>0.78</v>
      </c>
      <c r="BI394" t="s">
        <v>1505</v>
      </c>
      <c r="BJ394" s="4" t="str">
        <f>Table22[[#This Row],[Ofgem ]]</f>
        <v>4"-5"</v>
      </c>
      <c r="BK394" s="4" t="str">
        <f>Table22[[#This Row],[Pressure]]</f>
        <v>LP</v>
      </c>
      <c r="BL394" s="4" t="str">
        <f>Table22[[#This Row],[Pon Category]]</f>
        <v>Policy</v>
      </c>
      <c r="BM394" s="4" t="str">
        <f>Table22[[#This Row],[Tier]]</f>
        <v>T1</v>
      </c>
      <c r="BN394" s="4" t="str">
        <f>Table22[[#This Row],[PON Material]]</f>
        <v>SI</v>
      </c>
      <c r="BO394" s="4" t="str" cm="1">
        <f t="array" ref="BO3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5" spans="1:67" x14ac:dyDescent="0.25">
      <c r="A395" t="s">
        <v>424</v>
      </c>
      <c r="B395" t="s">
        <v>425</v>
      </c>
      <c r="C395" t="s">
        <v>128</v>
      </c>
      <c r="D395" t="s">
        <v>10</v>
      </c>
      <c r="E395" t="s">
        <v>1975</v>
      </c>
      <c r="F395" t="s">
        <v>1991</v>
      </c>
      <c r="G395" t="s">
        <v>1992</v>
      </c>
      <c r="H395" t="s">
        <v>1993</v>
      </c>
      <c r="I395" t="s">
        <v>1994</v>
      </c>
      <c r="J395" t="s">
        <v>1979</v>
      </c>
      <c r="K395" t="s">
        <v>429</v>
      </c>
      <c r="L395">
        <v>510783797</v>
      </c>
      <c r="M395">
        <v>4</v>
      </c>
      <c r="O395" t="s">
        <v>1570</v>
      </c>
      <c r="P395" t="s">
        <v>1571</v>
      </c>
      <c r="Q395" t="s">
        <v>163</v>
      </c>
      <c r="R395" t="s">
        <v>1572</v>
      </c>
      <c r="S395" t="s">
        <v>64</v>
      </c>
      <c r="T395" t="s">
        <v>52</v>
      </c>
      <c r="U395" t="s">
        <v>1573</v>
      </c>
      <c r="V395" t="s">
        <v>1496</v>
      </c>
      <c r="W395">
        <v>6</v>
      </c>
      <c r="X395">
        <v>30.26</v>
      </c>
      <c r="Y395" t="s">
        <v>1574</v>
      </c>
      <c r="Z395" t="s">
        <v>1575</v>
      </c>
      <c r="AA395" t="s">
        <v>147</v>
      </c>
      <c r="AC395">
        <v>44565</v>
      </c>
      <c r="AD395">
        <v>44687</v>
      </c>
      <c r="AE395" s="39">
        <v>0</v>
      </c>
      <c r="AF395" s="39">
        <v>21.84</v>
      </c>
      <c r="AG395" s="39">
        <v>21.84</v>
      </c>
      <c r="AV395">
        <v>1.68</v>
      </c>
      <c r="AW395">
        <v>1.68</v>
      </c>
      <c r="AX395">
        <v>1.68</v>
      </c>
      <c r="AY395">
        <v>1.68</v>
      </c>
      <c r="AZ395">
        <v>1.68</v>
      </c>
      <c r="BA395">
        <v>1.68</v>
      </c>
      <c r="BB395">
        <v>1.68</v>
      </c>
      <c r="BC395">
        <v>1.68</v>
      </c>
      <c r="BD395">
        <v>1.68</v>
      </c>
      <c r="BE395">
        <v>1.68</v>
      </c>
      <c r="BF395">
        <v>1.68</v>
      </c>
      <c r="BG395">
        <v>1.68</v>
      </c>
      <c r="BH395">
        <v>1.68</v>
      </c>
      <c r="BI395" t="s">
        <v>1505</v>
      </c>
      <c r="BJ395" s="4" t="str">
        <f>Table22[[#This Row],[Ofgem ]]</f>
        <v>4"-5"</v>
      </c>
      <c r="BK395" s="4" t="str">
        <f>Table22[[#This Row],[Pressure]]</f>
        <v>LP</v>
      </c>
      <c r="BL395" s="4" t="str">
        <f>Table22[[#This Row],[Pon Category]]</f>
        <v>Policy</v>
      </c>
      <c r="BM395" s="4" t="str">
        <f>Table22[[#This Row],[Tier]]</f>
        <v>T1</v>
      </c>
      <c r="BN395" s="4" t="str">
        <f>Table22[[#This Row],[PON Material]]</f>
        <v>SI</v>
      </c>
      <c r="BO395" s="4" t="str" cm="1">
        <f t="array" ref="BO3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6" spans="1:67" x14ac:dyDescent="0.25">
      <c r="A396" t="s">
        <v>424</v>
      </c>
      <c r="B396" t="s">
        <v>425</v>
      </c>
      <c r="C396" t="s">
        <v>128</v>
      </c>
      <c r="D396" t="s">
        <v>10</v>
      </c>
      <c r="E396" t="s">
        <v>1975</v>
      </c>
      <c r="F396" t="s">
        <v>1991</v>
      </c>
      <c r="G396" t="s">
        <v>1992</v>
      </c>
      <c r="H396" t="s">
        <v>1993</v>
      </c>
      <c r="I396" t="s">
        <v>1994</v>
      </c>
      <c r="J396" t="s">
        <v>1979</v>
      </c>
      <c r="K396" t="s">
        <v>429</v>
      </c>
      <c r="L396">
        <v>510783798</v>
      </c>
      <c r="M396">
        <v>4</v>
      </c>
      <c r="O396" t="s">
        <v>1570</v>
      </c>
      <c r="P396" t="s">
        <v>1571</v>
      </c>
      <c r="Q396" t="s">
        <v>163</v>
      </c>
      <c r="R396" t="s">
        <v>1572</v>
      </c>
      <c r="S396" t="s">
        <v>64</v>
      </c>
      <c r="T396" t="s">
        <v>52</v>
      </c>
      <c r="U396" t="s">
        <v>1573</v>
      </c>
      <c r="V396" t="s">
        <v>1496</v>
      </c>
      <c r="W396">
        <v>9</v>
      </c>
      <c r="X396">
        <v>16.5</v>
      </c>
      <c r="Y396" t="s">
        <v>1574</v>
      </c>
      <c r="Z396" t="s">
        <v>1575</v>
      </c>
      <c r="AA396" t="s">
        <v>147</v>
      </c>
      <c r="AC396">
        <v>44565</v>
      </c>
      <c r="AD396">
        <v>44687</v>
      </c>
      <c r="AE396" s="39">
        <v>0</v>
      </c>
      <c r="AF396" s="39">
        <v>11.96</v>
      </c>
      <c r="AG396" s="39">
        <v>11.96</v>
      </c>
      <c r="AV396">
        <v>0.92</v>
      </c>
      <c r="AW396">
        <v>0.92</v>
      </c>
      <c r="AX396">
        <v>0.92</v>
      </c>
      <c r="AY396">
        <v>0.92</v>
      </c>
      <c r="AZ396">
        <v>0.92</v>
      </c>
      <c r="BA396">
        <v>0.92</v>
      </c>
      <c r="BB396">
        <v>0.92</v>
      </c>
      <c r="BC396">
        <v>0.92</v>
      </c>
      <c r="BD396">
        <v>0.92</v>
      </c>
      <c r="BE396">
        <v>0.92</v>
      </c>
      <c r="BF396">
        <v>0.92</v>
      </c>
      <c r="BG396">
        <v>0.92</v>
      </c>
      <c r="BH396">
        <v>0.92</v>
      </c>
      <c r="BI396" t="s">
        <v>1505</v>
      </c>
      <c r="BJ396" s="4" t="str">
        <f>Table22[[#This Row],[Ofgem ]]</f>
        <v>4"-5"</v>
      </c>
      <c r="BK396" s="4" t="str">
        <f>Table22[[#This Row],[Pressure]]</f>
        <v>LP</v>
      </c>
      <c r="BL396" s="4" t="str">
        <f>Table22[[#This Row],[Pon Category]]</f>
        <v>Policy</v>
      </c>
      <c r="BM396" s="4" t="str">
        <f>Table22[[#This Row],[Tier]]</f>
        <v>T1</v>
      </c>
      <c r="BN396" s="4" t="str">
        <f>Table22[[#This Row],[PON Material]]</f>
        <v>SI</v>
      </c>
      <c r="BO396" s="4" t="str" cm="1">
        <f t="array" ref="BO3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7" spans="1:67" x14ac:dyDescent="0.25">
      <c r="A397" t="s">
        <v>424</v>
      </c>
      <c r="B397" t="s">
        <v>425</v>
      </c>
      <c r="C397" t="s">
        <v>128</v>
      </c>
      <c r="D397" t="s">
        <v>10</v>
      </c>
      <c r="E397" t="s">
        <v>1975</v>
      </c>
      <c r="F397" t="s">
        <v>1991</v>
      </c>
      <c r="G397" t="s">
        <v>1992</v>
      </c>
      <c r="H397" t="s">
        <v>1993</v>
      </c>
      <c r="I397" t="s">
        <v>1994</v>
      </c>
      <c r="J397" t="s">
        <v>1979</v>
      </c>
      <c r="K397" t="s">
        <v>429</v>
      </c>
      <c r="L397">
        <v>510783799</v>
      </c>
      <c r="M397">
        <v>4</v>
      </c>
      <c r="O397" t="s">
        <v>1570</v>
      </c>
      <c r="P397" t="s">
        <v>1571</v>
      </c>
      <c r="Q397" t="s">
        <v>163</v>
      </c>
      <c r="R397" t="s">
        <v>1572</v>
      </c>
      <c r="S397" t="s">
        <v>64</v>
      </c>
      <c r="T397" t="s">
        <v>52</v>
      </c>
      <c r="U397" t="s">
        <v>1573</v>
      </c>
      <c r="V397" t="s">
        <v>1496</v>
      </c>
      <c r="W397">
        <v>9</v>
      </c>
      <c r="X397">
        <v>33.020000000000003</v>
      </c>
      <c r="Y397" t="s">
        <v>1574</v>
      </c>
      <c r="Z397" t="s">
        <v>1575</v>
      </c>
      <c r="AA397" t="s">
        <v>147</v>
      </c>
      <c r="AC397">
        <v>44565</v>
      </c>
      <c r="AD397">
        <v>44687</v>
      </c>
      <c r="AE397" s="39">
        <v>0</v>
      </c>
      <c r="AF397" s="39">
        <v>23.789999999999992</v>
      </c>
      <c r="AG397" s="39">
        <v>23.789999999999992</v>
      </c>
      <c r="AV397">
        <v>1.83</v>
      </c>
      <c r="AW397">
        <v>1.83</v>
      </c>
      <c r="AX397">
        <v>1.83</v>
      </c>
      <c r="AY397">
        <v>1.83</v>
      </c>
      <c r="AZ397">
        <v>1.83</v>
      </c>
      <c r="BA397">
        <v>1.83</v>
      </c>
      <c r="BB397">
        <v>1.83</v>
      </c>
      <c r="BC397">
        <v>1.83</v>
      </c>
      <c r="BD397">
        <v>1.83</v>
      </c>
      <c r="BE397">
        <v>1.83</v>
      </c>
      <c r="BF397">
        <v>1.83</v>
      </c>
      <c r="BG397">
        <v>1.83</v>
      </c>
      <c r="BH397">
        <v>1.83</v>
      </c>
      <c r="BI397" t="s">
        <v>1505</v>
      </c>
      <c r="BJ397" s="4" t="str">
        <f>Table22[[#This Row],[Ofgem ]]</f>
        <v>4"-5"</v>
      </c>
      <c r="BK397" s="4" t="str">
        <f>Table22[[#This Row],[Pressure]]</f>
        <v>LP</v>
      </c>
      <c r="BL397" s="4" t="str">
        <f>Table22[[#This Row],[Pon Category]]</f>
        <v>Policy</v>
      </c>
      <c r="BM397" s="4" t="str">
        <f>Table22[[#This Row],[Tier]]</f>
        <v>T1</v>
      </c>
      <c r="BN397" s="4" t="str">
        <f>Table22[[#This Row],[PON Material]]</f>
        <v>SI</v>
      </c>
      <c r="BO397" s="4" t="str" cm="1">
        <f t="array" ref="BO3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8" spans="1:67" x14ac:dyDescent="0.25">
      <c r="A398" t="s">
        <v>424</v>
      </c>
      <c r="B398" t="s">
        <v>425</v>
      </c>
      <c r="C398" t="s">
        <v>128</v>
      </c>
      <c r="D398" t="s">
        <v>10</v>
      </c>
      <c r="E398" t="s">
        <v>1975</v>
      </c>
      <c r="F398" t="s">
        <v>1991</v>
      </c>
      <c r="G398" t="s">
        <v>1992</v>
      </c>
      <c r="H398" t="s">
        <v>1993</v>
      </c>
      <c r="I398" t="s">
        <v>1994</v>
      </c>
      <c r="J398" t="s">
        <v>1979</v>
      </c>
      <c r="K398" t="s">
        <v>429</v>
      </c>
      <c r="L398">
        <v>510783802</v>
      </c>
      <c r="M398">
        <v>4</v>
      </c>
      <c r="O398" t="s">
        <v>1570</v>
      </c>
      <c r="P398" t="s">
        <v>1571</v>
      </c>
      <c r="Q398" t="s">
        <v>163</v>
      </c>
      <c r="R398" t="s">
        <v>1572</v>
      </c>
      <c r="S398" t="s">
        <v>64</v>
      </c>
      <c r="T398" t="s">
        <v>52</v>
      </c>
      <c r="U398" t="s">
        <v>1573</v>
      </c>
      <c r="V398" t="s">
        <v>1496</v>
      </c>
      <c r="W398">
        <v>7</v>
      </c>
      <c r="X398">
        <v>71.84</v>
      </c>
      <c r="Y398" t="s">
        <v>1574</v>
      </c>
      <c r="Z398" t="s">
        <v>1575</v>
      </c>
      <c r="AA398" t="s">
        <v>147</v>
      </c>
      <c r="AC398">
        <v>44565</v>
      </c>
      <c r="AD398">
        <v>44687</v>
      </c>
      <c r="AE398" s="39">
        <v>0</v>
      </c>
      <c r="AF398" s="39">
        <v>51.870000000000019</v>
      </c>
      <c r="AG398" s="39">
        <v>51.870000000000019</v>
      </c>
      <c r="AV398">
        <v>3.99</v>
      </c>
      <c r="AW398">
        <v>3.99</v>
      </c>
      <c r="AX398">
        <v>3.99</v>
      </c>
      <c r="AY398">
        <v>3.99</v>
      </c>
      <c r="AZ398">
        <v>3.99</v>
      </c>
      <c r="BA398">
        <v>3.99</v>
      </c>
      <c r="BB398">
        <v>3.99</v>
      </c>
      <c r="BC398">
        <v>3.99</v>
      </c>
      <c r="BD398">
        <v>3.99</v>
      </c>
      <c r="BE398">
        <v>3.99</v>
      </c>
      <c r="BF398">
        <v>3.99</v>
      </c>
      <c r="BG398">
        <v>3.99</v>
      </c>
      <c r="BH398">
        <v>3.99</v>
      </c>
      <c r="BI398" t="s">
        <v>1505</v>
      </c>
      <c r="BJ398" s="4" t="str">
        <f>Table22[[#This Row],[Ofgem ]]</f>
        <v>4"-5"</v>
      </c>
      <c r="BK398" s="4" t="str">
        <f>Table22[[#This Row],[Pressure]]</f>
        <v>LP</v>
      </c>
      <c r="BL398" s="4" t="str">
        <f>Table22[[#This Row],[Pon Category]]</f>
        <v>Policy</v>
      </c>
      <c r="BM398" s="4" t="str">
        <f>Table22[[#This Row],[Tier]]</f>
        <v>T1</v>
      </c>
      <c r="BN398" s="4" t="str">
        <f>Table22[[#This Row],[PON Material]]</f>
        <v>SI</v>
      </c>
      <c r="BO398" s="4" t="str" cm="1">
        <f t="array" ref="BO3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399" spans="1:67" x14ac:dyDescent="0.25">
      <c r="A399" t="s">
        <v>424</v>
      </c>
      <c r="B399" t="s">
        <v>425</v>
      </c>
      <c r="C399" t="s">
        <v>128</v>
      </c>
      <c r="D399" t="s">
        <v>10</v>
      </c>
      <c r="E399" t="s">
        <v>1975</v>
      </c>
      <c r="F399" t="s">
        <v>1991</v>
      </c>
      <c r="G399" t="s">
        <v>1992</v>
      </c>
      <c r="H399" t="s">
        <v>1993</v>
      </c>
      <c r="I399" t="s">
        <v>1994</v>
      </c>
      <c r="J399" t="s">
        <v>1979</v>
      </c>
      <c r="K399" t="s">
        <v>429</v>
      </c>
      <c r="L399">
        <v>510783803</v>
      </c>
      <c r="M399">
        <v>4</v>
      </c>
      <c r="O399" t="s">
        <v>1570</v>
      </c>
      <c r="P399" t="s">
        <v>1571</v>
      </c>
      <c r="Q399" t="s">
        <v>163</v>
      </c>
      <c r="R399" t="s">
        <v>1572</v>
      </c>
      <c r="S399" t="s">
        <v>64</v>
      </c>
      <c r="T399" t="s">
        <v>52</v>
      </c>
      <c r="U399" t="s">
        <v>1573</v>
      </c>
      <c r="V399" t="s">
        <v>1496</v>
      </c>
      <c r="W399">
        <v>9</v>
      </c>
      <c r="X399">
        <v>40.53</v>
      </c>
      <c r="Y399" t="s">
        <v>1574</v>
      </c>
      <c r="Z399" t="s">
        <v>1575</v>
      </c>
      <c r="AA399" t="s">
        <v>147</v>
      </c>
      <c r="AC399">
        <v>44565</v>
      </c>
      <c r="AD399">
        <v>44687</v>
      </c>
      <c r="AE399" s="39">
        <v>0</v>
      </c>
      <c r="AF399" s="39">
        <v>29.25</v>
      </c>
      <c r="AG399" s="39">
        <v>29.25</v>
      </c>
      <c r="AV399">
        <v>2.25</v>
      </c>
      <c r="AW399">
        <v>2.25</v>
      </c>
      <c r="AX399">
        <v>2.25</v>
      </c>
      <c r="AY399">
        <v>2.25</v>
      </c>
      <c r="AZ399">
        <v>2.25</v>
      </c>
      <c r="BA399">
        <v>2.25</v>
      </c>
      <c r="BB399">
        <v>2.25</v>
      </c>
      <c r="BC399">
        <v>2.25</v>
      </c>
      <c r="BD399">
        <v>2.25</v>
      </c>
      <c r="BE399">
        <v>2.25</v>
      </c>
      <c r="BF399">
        <v>2.25</v>
      </c>
      <c r="BG399">
        <v>2.25</v>
      </c>
      <c r="BH399">
        <v>2.25</v>
      </c>
      <c r="BI399" t="s">
        <v>1505</v>
      </c>
      <c r="BJ399" s="4" t="str">
        <f>Table22[[#This Row],[Ofgem ]]</f>
        <v>4"-5"</v>
      </c>
      <c r="BK399" s="4" t="str">
        <f>Table22[[#This Row],[Pressure]]</f>
        <v>LP</v>
      </c>
      <c r="BL399" s="4" t="str">
        <f>Table22[[#This Row],[Pon Category]]</f>
        <v>Policy</v>
      </c>
      <c r="BM399" s="4" t="str">
        <f>Table22[[#This Row],[Tier]]</f>
        <v>T1</v>
      </c>
      <c r="BN399" s="4" t="str">
        <f>Table22[[#This Row],[PON Material]]</f>
        <v>SI</v>
      </c>
      <c r="BO399" s="4" t="str" cm="1">
        <f t="array" ref="BO3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0" spans="1:67" x14ac:dyDescent="0.25">
      <c r="A400" t="s">
        <v>424</v>
      </c>
      <c r="B400" t="s">
        <v>425</v>
      </c>
      <c r="C400" t="s">
        <v>128</v>
      </c>
      <c r="D400" t="s">
        <v>10</v>
      </c>
      <c r="E400" t="s">
        <v>1975</v>
      </c>
      <c r="F400" t="s">
        <v>1991</v>
      </c>
      <c r="G400" t="s">
        <v>1992</v>
      </c>
      <c r="H400" t="s">
        <v>1993</v>
      </c>
      <c r="I400" t="s">
        <v>1994</v>
      </c>
      <c r="J400" t="s">
        <v>1979</v>
      </c>
      <c r="K400" t="s">
        <v>429</v>
      </c>
      <c r="L400">
        <v>510783804</v>
      </c>
      <c r="M400">
        <v>4</v>
      </c>
      <c r="O400" t="s">
        <v>1570</v>
      </c>
      <c r="P400" t="s">
        <v>1571</v>
      </c>
      <c r="Q400" t="s">
        <v>163</v>
      </c>
      <c r="R400" t="s">
        <v>1572</v>
      </c>
      <c r="S400" t="s">
        <v>64</v>
      </c>
      <c r="T400" t="s">
        <v>52</v>
      </c>
      <c r="U400" t="s">
        <v>1573</v>
      </c>
      <c r="V400" t="s">
        <v>1496</v>
      </c>
      <c r="W400">
        <v>7</v>
      </c>
      <c r="X400">
        <v>44.03</v>
      </c>
      <c r="Y400" t="s">
        <v>1574</v>
      </c>
      <c r="Z400" t="s">
        <v>1575</v>
      </c>
      <c r="AA400" t="s">
        <v>147</v>
      </c>
      <c r="AC400">
        <v>44565</v>
      </c>
      <c r="AD400">
        <v>44687</v>
      </c>
      <c r="AE400" s="39">
        <v>0</v>
      </c>
      <c r="AF400" s="39">
        <v>31.849999999999994</v>
      </c>
      <c r="AG400" s="39">
        <v>31.849999999999994</v>
      </c>
      <c r="AV400">
        <v>2.4500000000000002</v>
      </c>
      <c r="AW400">
        <v>2.4500000000000002</v>
      </c>
      <c r="AX400">
        <v>2.4500000000000002</v>
      </c>
      <c r="AY400">
        <v>2.4500000000000002</v>
      </c>
      <c r="AZ400">
        <v>2.4500000000000002</v>
      </c>
      <c r="BA400">
        <v>2.4500000000000002</v>
      </c>
      <c r="BB400">
        <v>2.4500000000000002</v>
      </c>
      <c r="BC400">
        <v>2.4500000000000002</v>
      </c>
      <c r="BD400">
        <v>2.4500000000000002</v>
      </c>
      <c r="BE400">
        <v>2.4500000000000002</v>
      </c>
      <c r="BF400">
        <v>2.4500000000000002</v>
      </c>
      <c r="BG400">
        <v>2.4500000000000002</v>
      </c>
      <c r="BH400">
        <v>2.4500000000000002</v>
      </c>
      <c r="BI400" t="s">
        <v>1505</v>
      </c>
      <c r="BJ400" s="4" t="str">
        <f>Table22[[#This Row],[Ofgem ]]</f>
        <v>4"-5"</v>
      </c>
      <c r="BK400" s="4" t="str">
        <f>Table22[[#This Row],[Pressure]]</f>
        <v>LP</v>
      </c>
      <c r="BL400" s="4" t="str">
        <f>Table22[[#This Row],[Pon Category]]</f>
        <v>Policy</v>
      </c>
      <c r="BM400" s="4" t="str">
        <f>Table22[[#This Row],[Tier]]</f>
        <v>T1</v>
      </c>
      <c r="BN400" s="4" t="str">
        <f>Table22[[#This Row],[PON Material]]</f>
        <v>SI</v>
      </c>
      <c r="BO400" s="4" t="str" cm="1">
        <f t="array" ref="BO4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1" spans="1:67" x14ac:dyDescent="0.25">
      <c r="A401" t="s">
        <v>424</v>
      </c>
      <c r="B401" t="s">
        <v>425</v>
      </c>
      <c r="C401" t="s">
        <v>128</v>
      </c>
      <c r="D401" t="s">
        <v>10</v>
      </c>
      <c r="E401" t="s">
        <v>1975</v>
      </c>
      <c r="F401" t="s">
        <v>1991</v>
      </c>
      <c r="G401" t="s">
        <v>1992</v>
      </c>
      <c r="H401" t="s">
        <v>1993</v>
      </c>
      <c r="I401" t="s">
        <v>1994</v>
      </c>
      <c r="J401" t="s">
        <v>1979</v>
      </c>
      <c r="K401" t="s">
        <v>429</v>
      </c>
      <c r="L401">
        <v>510783805</v>
      </c>
      <c r="M401">
        <v>4</v>
      </c>
      <c r="O401" t="s">
        <v>1570</v>
      </c>
      <c r="P401" t="s">
        <v>1571</v>
      </c>
      <c r="Q401" t="s">
        <v>163</v>
      </c>
      <c r="R401" t="s">
        <v>1572</v>
      </c>
      <c r="S401" t="s">
        <v>64</v>
      </c>
      <c r="T401" t="s">
        <v>52</v>
      </c>
      <c r="U401" t="s">
        <v>1573</v>
      </c>
      <c r="V401" s="40" t="s">
        <v>1496</v>
      </c>
      <c r="W401">
        <v>8</v>
      </c>
      <c r="X401">
        <v>85.62</v>
      </c>
      <c r="Y401" t="s">
        <v>1574</v>
      </c>
      <c r="Z401" t="s">
        <v>1575</v>
      </c>
      <c r="AA401" t="s">
        <v>147</v>
      </c>
      <c r="AC401">
        <v>44565</v>
      </c>
      <c r="AD401">
        <v>44687</v>
      </c>
      <c r="AE401" s="39">
        <v>0</v>
      </c>
      <c r="AF401" s="39">
        <v>61.879999999999981</v>
      </c>
      <c r="AG401" s="39">
        <v>61.879999999999981</v>
      </c>
      <c r="AV401">
        <v>4.76</v>
      </c>
      <c r="AW401">
        <v>4.76</v>
      </c>
      <c r="AX401">
        <v>4.76</v>
      </c>
      <c r="AY401">
        <v>4.76</v>
      </c>
      <c r="AZ401">
        <v>4.76</v>
      </c>
      <c r="BA401">
        <v>4.76</v>
      </c>
      <c r="BB401">
        <v>4.76</v>
      </c>
      <c r="BC401">
        <v>4.76</v>
      </c>
      <c r="BD401">
        <v>4.76</v>
      </c>
      <c r="BE401">
        <v>4.76</v>
      </c>
      <c r="BF401">
        <v>4.76</v>
      </c>
      <c r="BG401">
        <v>4.76</v>
      </c>
      <c r="BH401">
        <v>4.76</v>
      </c>
      <c r="BI401" t="s">
        <v>1505</v>
      </c>
      <c r="BJ401" s="4" t="str">
        <f>Table22[[#This Row],[Ofgem ]]</f>
        <v>4"-5"</v>
      </c>
      <c r="BK401" s="4" t="str">
        <f>Table22[[#This Row],[Pressure]]</f>
        <v>LP</v>
      </c>
      <c r="BL401" s="4" t="str">
        <f>Table22[[#This Row],[Pon Category]]</f>
        <v>Policy</v>
      </c>
      <c r="BM401" s="4" t="str">
        <f>Table22[[#This Row],[Tier]]</f>
        <v>T1</v>
      </c>
      <c r="BN401" s="4" t="str">
        <f>Table22[[#This Row],[PON Material]]</f>
        <v>SI</v>
      </c>
      <c r="BO401" s="4" t="str" cm="1">
        <f t="array" ref="BO4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2" spans="1:67" x14ac:dyDescent="0.25">
      <c r="A402" t="s">
        <v>424</v>
      </c>
      <c r="B402" t="s">
        <v>425</v>
      </c>
      <c r="C402" t="s">
        <v>128</v>
      </c>
      <c r="D402" t="s">
        <v>10</v>
      </c>
      <c r="E402" t="s">
        <v>1975</v>
      </c>
      <c r="F402" t="s">
        <v>1991</v>
      </c>
      <c r="G402" t="s">
        <v>1992</v>
      </c>
      <c r="H402" t="s">
        <v>1993</v>
      </c>
      <c r="I402" t="s">
        <v>1994</v>
      </c>
      <c r="J402" t="s">
        <v>1979</v>
      </c>
      <c r="K402" t="s">
        <v>429</v>
      </c>
      <c r="L402">
        <v>510783806</v>
      </c>
      <c r="M402">
        <v>6</v>
      </c>
      <c r="O402" t="s">
        <v>1570</v>
      </c>
      <c r="P402" t="s">
        <v>1571</v>
      </c>
      <c r="Q402" t="s">
        <v>163</v>
      </c>
      <c r="R402" t="s">
        <v>1572</v>
      </c>
      <c r="S402" t="s">
        <v>64</v>
      </c>
      <c r="T402" t="s">
        <v>52</v>
      </c>
      <c r="U402" t="s">
        <v>1573</v>
      </c>
      <c r="V402" t="s">
        <v>1496</v>
      </c>
      <c r="W402">
        <v>5</v>
      </c>
      <c r="X402">
        <v>112.94</v>
      </c>
      <c r="Y402" t="s">
        <v>1574</v>
      </c>
      <c r="Z402" t="s">
        <v>1575</v>
      </c>
      <c r="AA402" t="s">
        <v>147</v>
      </c>
      <c r="AC402">
        <v>44565</v>
      </c>
      <c r="AD402">
        <v>44687</v>
      </c>
      <c r="AE402" s="39">
        <v>0</v>
      </c>
      <c r="AF402" s="39">
        <v>81.509999999999977</v>
      </c>
      <c r="AG402" s="39">
        <v>81.509999999999977</v>
      </c>
      <c r="AV402">
        <v>6.27</v>
      </c>
      <c r="AW402">
        <v>6.27</v>
      </c>
      <c r="AX402">
        <v>6.27</v>
      </c>
      <c r="AY402">
        <v>6.27</v>
      </c>
      <c r="AZ402">
        <v>6.27</v>
      </c>
      <c r="BA402">
        <v>6.27</v>
      </c>
      <c r="BB402">
        <v>6.27</v>
      </c>
      <c r="BC402">
        <v>6.27</v>
      </c>
      <c r="BD402">
        <v>6.27</v>
      </c>
      <c r="BE402">
        <v>6.27</v>
      </c>
      <c r="BF402">
        <v>6.27</v>
      </c>
      <c r="BG402">
        <v>6.27</v>
      </c>
      <c r="BH402">
        <v>6.27</v>
      </c>
      <c r="BI402" t="s">
        <v>1505</v>
      </c>
      <c r="BJ402" s="4" t="str">
        <f>Table22[[#This Row],[Ofgem ]]</f>
        <v>4"-5"</v>
      </c>
      <c r="BK402" s="4" t="str">
        <f>Table22[[#This Row],[Pressure]]</f>
        <v>LP</v>
      </c>
      <c r="BL402" s="4" t="str">
        <f>Table22[[#This Row],[Pon Category]]</f>
        <v>Policy</v>
      </c>
      <c r="BM402" s="4" t="str">
        <f>Table22[[#This Row],[Tier]]</f>
        <v>T1</v>
      </c>
      <c r="BN402" s="4" t="str">
        <f>Table22[[#This Row],[PON Material]]</f>
        <v>SI</v>
      </c>
      <c r="BO402" s="4" t="str" cm="1">
        <f t="array" ref="BO4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3" spans="1:67" x14ac:dyDescent="0.25">
      <c r="A403" t="s">
        <v>424</v>
      </c>
      <c r="B403" t="s">
        <v>425</v>
      </c>
      <c r="C403" t="s">
        <v>128</v>
      </c>
      <c r="D403" t="s">
        <v>10</v>
      </c>
      <c r="E403" t="s">
        <v>1975</v>
      </c>
      <c r="F403" t="s">
        <v>1991</v>
      </c>
      <c r="G403" t="s">
        <v>1992</v>
      </c>
      <c r="H403" t="s">
        <v>1993</v>
      </c>
      <c r="I403" t="s">
        <v>1994</v>
      </c>
      <c r="J403" t="s">
        <v>1979</v>
      </c>
      <c r="K403" t="s">
        <v>429</v>
      </c>
      <c r="L403">
        <v>510783807</v>
      </c>
      <c r="M403">
        <v>6</v>
      </c>
      <c r="O403" t="s">
        <v>1570</v>
      </c>
      <c r="P403" t="s">
        <v>1571</v>
      </c>
      <c r="Q403" t="s">
        <v>163</v>
      </c>
      <c r="R403" t="s">
        <v>1572</v>
      </c>
      <c r="S403" t="s">
        <v>64</v>
      </c>
      <c r="T403" t="s">
        <v>52</v>
      </c>
      <c r="U403" t="s">
        <v>1573</v>
      </c>
      <c r="V403" t="s">
        <v>1496</v>
      </c>
      <c r="W403">
        <v>3</v>
      </c>
      <c r="X403">
        <v>142.18</v>
      </c>
      <c r="Y403" t="s">
        <v>1574</v>
      </c>
      <c r="Z403" t="s">
        <v>1575</v>
      </c>
      <c r="AA403" t="s">
        <v>147</v>
      </c>
      <c r="AC403">
        <v>44565</v>
      </c>
      <c r="AD403">
        <v>44687</v>
      </c>
      <c r="AE403" s="39">
        <v>0</v>
      </c>
      <c r="AF403" s="39">
        <v>102.70000000000002</v>
      </c>
      <c r="AG403" s="39">
        <v>102.70000000000002</v>
      </c>
      <c r="AV403">
        <v>7.9</v>
      </c>
      <c r="AW403">
        <v>7.9</v>
      </c>
      <c r="AX403">
        <v>7.9</v>
      </c>
      <c r="AY403">
        <v>7.9</v>
      </c>
      <c r="AZ403">
        <v>7.9</v>
      </c>
      <c r="BA403">
        <v>7.9</v>
      </c>
      <c r="BB403">
        <v>7.9</v>
      </c>
      <c r="BC403">
        <v>7.9</v>
      </c>
      <c r="BD403">
        <v>7.9</v>
      </c>
      <c r="BE403">
        <v>7.9</v>
      </c>
      <c r="BF403">
        <v>7.9</v>
      </c>
      <c r="BG403">
        <v>7.9</v>
      </c>
      <c r="BH403">
        <v>7.9</v>
      </c>
      <c r="BI403" t="s">
        <v>1505</v>
      </c>
      <c r="BJ403" s="4" t="str">
        <f>Table22[[#This Row],[Ofgem ]]</f>
        <v>4"-5"</v>
      </c>
      <c r="BK403" s="4" t="str">
        <f>Table22[[#This Row],[Pressure]]</f>
        <v>LP</v>
      </c>
      <c r="BL403" s="4" t="str">
        <f>Table22[[#This Row],[Pon Category]]</f>
        <v>Policy</v>
      </c>
      <c r="BM403" s="4" t="str">
        <f>Table22[[#This Row],[Tier]]</f>
        <v>T1</v>
      </c>
      <c r="BN403" s="4" t="str">
        <f>Table22[[#This Row],[PON Material]]</f>
        <v>SI</v>
      </c>
      <c r="BO403" s="4" t="str" cm="1">
        <f t="array" ref="BO4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4" spans="1:67" x14ac:dyDescent="0.25">
      <c r="A404" t="s">
        <v>424</v>
      </c>
      <c r="B404" t="s">
        <v>425</v>
      </c>
      <c r="C404" t="s">
        <v>128</v>
      </c>
      <c r="D404" t="s">
        <v>10</v>
      </c>
      <c r="E404" t="s">
        <v>1975</v>
      </c>
      <c r="F404" t="s">
        <v>1991</v>
      </c>
      <c r="G404" t="s">
        <v>1992</v>
      </c>
      <c r="H404" t="s">
        <v>1993</v>
      </c>
      <c r="I404" t="s">
        <v>1994</v>
      </c>
      <c r="J404" t="s">
        <v>1979</v>
      </c>
      <c r="K404" t="s">
        <v>429</v>
      </c>
      <c r="L404">
        <v>510783808</v>
      </c>
      <c r="M404">
        <v>6</v>
      </c>
      <c r="O404" t="s">
        <v>1570</v>
      </c>
      <c r="P404" t="s">
        <v>1571</v>
      </c>
      <c r="Q404" t="s">
        <v>163</v>
      </c>
      <c r="R404" t="s">
        <v>1572</v>
      </c>
      <c r="S404" t="s">
        <v>64</v>
      </c>
      <c r="T404" t="s">
        <v>52</v>
      </c>
      <c r="U404" t="s">
        <v>1573</v>
      </c>
      <c r="V404" t="s">
        <v>1496</v>
      </c>
      <c r="W404">
        <v>5</v>
      </c>
      <c r="X404">
        <v>82.79</v>
      </c>
      <c r="Y404" t="s">
        <v>1574</v>
      </c>
      <c r="Z404" t="s">
        <v>1575</v>
      </c>
      <c r="AA404" t="s">
        <v>147</v>
      </c>
      <c r="AC404">
        <v>44565</v>
      </c>
      <c r="AD404">
        <v>44687</v>
      </c>
      <c r="AE404" s="39">
        <v>0</v>
      </c>
      <c r="AF404" s="39">
        <v>59.800000000000011</v>
      </c>
      <c r="AG404" s="39">
        <v>59.800000000000011</v>
      </c>
      <c r="AV404">
        <v>4.5999999999999996</v>
      </c>
      <c r="AW404">
        <v>4.5999999999999996</v>
      </c>
      <c r="AX404">
        <v>4.5999999999999996</v>
      </c>
      <c r="AY404">
        <v>4.5999999999999996</v>
      </c>
      <c r="AZ404">
        <v>4.5999999999999996</v>
      </c>
      <c r="BA404">
        <v>4.5999999999999996</v>
      </c>
      <c r="BB404">
        <v>4.5999999999999996</v>
      </c>
      <c r="BC404">
        <v>4.5999999999999996</v>
      </c>
      <c r="BD404">
        <v>4.5999999999999996</v>
      </c>
      <c r="BE404">
        <v>4.5999999999999996</v>
      </c>
      <c r="BF404">
        <v>4.5999999999999996</v>
      </c>
      <c r="BG404">
        <v>4.5999999999999996</v>
      </c>
      <c r="BH404">
        <v>4.5999999999999996</v>
      </c>
      <c r="BI404" t="s">
        <v>1505</v>
      </c>
      <c r="BJ404" s="4" t="str">
        <f>Table22[[#This Row],[Ofgem ]]</f>
        <v>4"-5"</v>
      </c>
      <c r="BK404" s="4" t="str">
        <f>Table22[[#This Row],[Pressure]]</f>
        <v>LP</v>
      </c>
      <c r="BL404" s="4" t="str">
        <f>Table22[[#This Row],[Pon Category]]</f>
        <v>Policy</v>
      </c>
      <c r="BM404" s="4" t="str">
        <f>Table22[[#This Row],[Tier]]</f>
        <v>T1</v>
      </c>
      <c r="BN404" s="4" t="str">
        <f>Table22[[#This Row],[PON Material]]</f>
        <v>SI</v>
      </c>
      <c r="BO404" s="4" t="str" cm="1">
        <f t="array" ref="BO4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5" spans="1:67" x14ac:dyDescent="0.25">
      <c r="A405" t="s">
        <v>424</v>
      </c>
      <c r="B405" t="s">
        <v>425</v>
      </c>
      <c r="C405" t="s">
        <v>128</v>
      </c>
      <c r="D405" t="s">
        <v>10</v>
      </c>
      <c r="E405" t="s">
        <v>1975</v>
      </c>
      <c r="F405" t="s">
        <v>1991</v>
      </c>
      <c r="G405" t="s">
        <v>1992</v>
      </c>
      <c r="H405" t="s">
        <v>1993</v>
      </c>
      <c r="I405" t="s">
        <v>1994</v>
      </c>
      <c r="J405" t="s">
        <v>1979</v>
      </c>
      <c r="K405" t="s">
        <v>429</v>
      </c>
      <c r="L405">
        <v>510783809</v>
      </c>
      <c r="M405">
        <v>4</v>
      </c>
      <c r="O405" t="s">
        <v>1570</v>
      </c>
      <c r="P405" t="s">
        <v>1571</v>
      </c>
      <c r="Q405" t="s">
        <v>163</v>
      </c>
      <c r="R405" t="s">
        <v>1572</v>
      </c>
      <c r="S405" t="s">
        <v>64</v>
      </c>
      <c r="T405" t="s">
        <v>52</v>
      </c>
      <c r="U405" t="s">
        <v>1573</v>
      </c>
      <c r="V405" t="s">
        <v>1496</v>
      </c>
      <c r="W405">
        <v>9</v>
      </c>
      <c r="X405">
        <v>32.630000000000003</v>
      </c>
      <c r="Y405" t="s">
        <v>1574</v>
      </c>
      <c r="Z405" t="s">
        <v>1575</v>
      </c>
      <c r="AA405" t="s">
        <v>147</v>
      </c>
      <c r="AC405">
        <v>44565</v>
      </c>
      <c r="AD405">
        <v>44687</v>
      </c>
      <c r="AE405" s="39">
        <v>0</v>
      </c>
      <c r="AF405" s="39">
        <v>23.529999999999998</v>
      </c>
      <c r="AG405" s="39">
        <v>23.529999999999998</v>
      </c>
      <c r="AV405">
        <v>1.81</v>
      </c>
      <c r="AW405">
        <v>1.81</v>
      </c>
      <c r="AX405">
        <v>1.81</v>
      </c>
      <c r="AY405">
        <v>1.81</v>
      </c>
      <c r="AZ405">
        <v>1.81</v>
      </c>
      <c r="BA405">
        <v>1.81</v>
      </c>
      <c r="BB405">
        <v>1.81</v>
      </c>
      <c r="BC405">
        <v>1.81</v>
      </c>
      <c r="BD405">
        <v>1.81</v>
      </c>
      <c r="BE405">
        <v>1.81</v>
      </c>
      <c r="BF405">
        <v>1.81</v>
      </c>
      <c r="BG405">
        <v>1.81</v>
      </c>
      <c r="BH405">
        <v>1.81</v>
      </c>
      <c r="BI405" t="s">
        <v>1505</v>
      </c>
      <c r="BJ405" s="4" t="str">
        <f>Table22[[#This Row],[Ofgem ]]</f>
        <v>4"-5"</v>
      </c>
      <c r="BK405" s="4" t="str">
        <f>Table22[[#This Row],[Pressure]]</f>
        <v>LP</v>
      </c>
      <c r="BL405" s="4" t="str">
        <f>Table22[[#This Row],[Pon Category]]</f>
        <v>Policy</v>
      </c>
      <c r="BM405" s="4" t="str">
        <f>Table22[[#This Row],[Tier]]</f>
        <v>T1</v>
      </c>
      <c r="BN405" s="4" t="str">
        <f>Table22[[#This Row],[PON Material]]</f>
        <v>SI</v>
      </c>
      <c r="BO405" s="4" t="str" cm="1">
        <f t="array" ref="BO4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6" spans="1:67" x14ac:dyDescent="0.25">
      <c r="A406" t="s">
        <v>424</v>
      </c>
      <c r="B406" t="s">
        <v>425</v>
      </c>
      <c r="C406" t="s">
        <v>128</v>
      </c>
      <c r="D406" t="s">
        <v>10</v>
      </c>
      <c r="E406" t="s">
        <v>1975</v>
      </c>
      <c r="F406" t="s">
        <v>1991</v>
      </c>
      <c r="G406" t="s">
        <v>1992</v>
      </c>
      <c r="H406" t="s">
        <v>1993</v>
      </c>
      <c r="I406" t="s">
        <v>1994</v>
      </c>
      <c r="J406" t="s">
        <v>1979</v>
      </c>
      <c r="K406" t="s">
        <v>429</v>
      </c>
      <c r="L406">
        <v>510783810</v>
      </c>
      <c r="M406">
        <v>4</v>
      </c>
      <c r="O406" t="s">
        <v>1570</v>
      </c>
      <c r="P406" t="s">
        <v>1571</v>
      </c>
      <c r="Q406" t="s">
        <v>163</v>
      </c>
      <c r="R406" t="s">
        <v>1572</v>
      </c>
      <c r="S406" t="s">
        <v>64</v>
      </c>
      <c r="T406" t="s">
        <v>52</v>
      </c>
      <c r="U406" t="s">
        <v>1573</v>
      </c>
      <c r="V406" t="s">
        <v>1496</v>
      </c>
      <c r="W406">
        <v>8</v>
      </c>
      <c r="X406">
        <v>77.290000000000006</v>
      </c>
      <c r="Y406" t="s">
        <v>1574</v>
      </c>
      <c r="Z406" t="s">
        <v>1575</v>
      </c>
      <c r="AA406" t="s">
        <v>147</v>
      </c>
      <c r="AC406">
        <v>44565</v>
      </c>
      <c r="AD406">
        <v>44687</v>
      </c>
      <c r="AE406" s="39">
        <v>0</v>
      </c>
      <c r="AF406" s="39">
        <v>55.769999999999996</v>
      </c>
      <c r="AG406" s="39">
        <v>55.769999999999996</v>
      </c>
      <c r="AV406">
        <v>4.29</v>
      </c>
      <c r="AW406">
        <v>4.29</v>
      </c>
      <c r="AX406">
        <v>4.29</v>
      </c>
      <c r="AY406">
        <v>4.29</v>
      </c>
      <c r="AZ406">
        <v>4.29</v>
      </c>
      <c r="BA406">
        <v>4.29</v>
      </c>
      <c r="BB406">
        <v>4.29</v>
      </c>
      <c r="BC406">
        <v>4.29</v>
      </c>
      <c r="BD406">
        <v>4.29</v>
      </c>
      <c r="BE406">
        <v>4.29</v>
      </c>
      <c r="BF406">
        <v>4.29</v>
      </c>
      <c r="BG406">
        <v>4.29</v>
      </c>
      <c r="BH406">
        <v>4.29</v>
      </c>
      <c r="BI406" t="s">
        <v>1505</v>
      </c>
      <c r="BJ406" s="4" t="str">
        <f>Table22[[#This Row],[Ofgem ]]</f>
        <v>4"-5"</v>
      </c>
      <c r="BK406" s="4" t="str">
        <f>Table22[[#This Row],[Pressure]]</f>
        <v>LP</v>
      </c>
      <c r="BL406" s="4" t="str">
        <f>Table22[[#This Row],[Pon Category]]</f>
        <v>Policy</v>
      </c>
      <c r="BM406" s="4" t="str">
        <f>Table22[[#This Row],[Tier]]</f>
        <v>T1</v>
      </c>
      <c r="BN406" s="4" t="str">
        <f>Table22[[#This Row],[PON Material]]</f>
        <v>SI</v>
      </c>
      <c r="BO406" s="4" t="str" cm="1">
        <f t="array" ref="BO4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7" spans="1:67" x14ac:dyDescent="0.25">
      <c r="A407" t="s">
        <v>424</v>
      </c>
      <c r="B407" t="s">
        <v>425</v>
      </c>
      <c r="C407" t="s">
        <v>128</v>
      </c>
      <c r="D407" t="s">
        <v>10</v>
      </c>
      <c r="E407" t="s">
        <v>1975</v>
      </c>
      <c r="F407" t="s">
        <v>1991</v>
      </c>
      <c r="G407" t="s">
        <v>1995</v>
      </c>
      <c r="H407" t="s">
        <v>1996</v>
      </c>
      <c r="I407" t="s">
        <v>1979</v>
      </c>
      <c r="J407" t="s">
        <v>1979</v>
      </c>
      <c r="K407" t="s">
        <v>429</v>
      </c>
      <c r="L407">
        <v>510783813</v>
      </c>
      <c r="M407">
        <v>100</v>
      </c>
      <c r="O407" t="s">
        <v>1570</v>
      </c>
      <c r="P407" t="s">
        <v>220</v>
      </c>
      <c r="Q407" t="s">
        <v>91</v>
      </c>
      <c r="R407" t="s">
        <v>1572</v>
      </c>
      <c r="S407" t="s">
        <v>64</v>
      </c>
      <c r="T407" t="s">
        <v>52</v>
      </c>
      <c r="U407" t="s">
        <v>1573</v>
      </c>
      <c r="V407" t="s">
        <v>1496</v>
      </c>
      <c r="W407">
        <v>7</v>
      </c>
      <c r="X407">
        <v>54.02</v>
      </c>
      <c r="Y407" t="s">
        <v>1574</v>
      </c>
      <c r="Z407" t="s">
        <v>1575</v>
      </c>
      <c r="AA407" t="s">
        <v>147</v>
      </c>
      <c r="AC407">
        <v>44565</v>
      </c>
      <c r="AD407">
        <v>44687</v>
      </c>
      <c r="AE407" s="39">
        <v>0</v>
      </c>
      <c r="AF407" s="39">
        <v>39</v>
      </c>
      <c r="AG407" s="39">
        <v>39</v>
      </c>
      <c r="AV407">
        <v>3</v>
      </c>
      <c r="AW407">
        <v>3</v>
      </c>
      <c r="AX407">
        <v>3</v>
      </c>
      <c r="AY407">
        <v>3</v>
      </c>
      <c r="AZ407">
        <v>3</v>
      </c>
      <c r="BA407">
        <v>3</v>
      </c>
      <c r="BB407">
        <v>3</v>
      </c>
      <c r="BC407">
        <v>3</v>
      </c>
      <c r="BD407">
        <v>3</v>
      </c>
      <c r="BE407">
        <v>3</v>
      </c>
      <c r="BF407">
        <v>3</v>
      </c>
      <c r="BG407">
        <v>3</v>
      </c>
      <c r="BH407">
        <v>3</v>
      </c>
      <c r="BI407" t="s">
        <v>1505</v>
      </c>
      <c r="BJ407" s="4" t="str">
        <f>Table22[[#This Row],[Ofgem ]]</f>
        <v>4"-5"</v>
      </c>
      <c r="BK407" s="4" t="str">
        <f>Table22[[#This Row],[Pressure]]</f>
        <v>LP</v>
      </c>
      <c r="BL407" s="4" t="str">
        <f>Table22[[#This Row],[Pon Category]]</f>
        <v>Policy</v>
      </c>
      <c r="BM407" s="4" t="str">
        <f>Table22[[#This Row],[Tier]]</f>
        <v>T1</v>
      </c>
      <c r="BN407" s="4" t="str">
        <f>Table22[[#This Row],[PON Material]]</f>
        <v>DI</v>
      </c>
      <c r="BO407" s="4" t="str" cm="1">
        <f t="array" ref="BO4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8" spans="1:67" x14ac:dyDescent="0.25">
      <c r="A408" t="s">
        <v>424</v>
      </c>
      <c r="B408" t="s">
        <v>425</v>
      </c>
      <c r="C408" t="s">
        <v>128</v>
      </c>
      <c r="D408" t="s">
        <v>10</v>
      </c>
      <c r="E408" t="s">
        <v>1975</v>
      </c>
      <c r="F408" t="s">
        <v>1991</v>
      </c>
      <c r="G408" t="s">
        <v>1995</v>
      </c>
      <c r="H408" t="s">
        <v>1996</v>
      </c>
      <c r="I408" t="s">
        <v>1979</v>
      </c>
      <c r="J408" t="s">
        <v>1979</v>
      </c>
      <c r="K408" t="s">
        <v>429</v>
      </c>
      <c r="L408">
        <v>510824051</v>
      </c>
      <c r="M408">
        <v>4</v>
      </c>
      <c r="O408" t="s">
        <v>1570</v>
      </c>
      <c r="P408" t="s">
        <v>1571</v>
      </c>
      <c r="Q408" t="s">
        <v>163</v>
      </c>
      <c r="R408" t="s">
        <v>1572</v>
      </c>
      <c r="S408" t="s">
        <v>64</v>
      </c>
      <c r="T408" t="s">
        <v>52</v>
      </c>
      <c r="U408" t="s">
        <v>1573</v>
      </c>
      <c r="V408" t="s">
        <v>1496</v>
      </c>
      <c r="W408">
        <v>9</v>
      </c>
      <c r="X408">
        <v>33.380000000000003</v>
      </c>
      <c r="Y408" t="s">
        <v>1574</v>
      </c>
      <c r="Z408" t="s">
        <v>1575</v>
      </c>
      <c r="AA408" t="s">
        <v>147</v>
      </c>
      <c r="AC408">
        <v>44565</v>
      </c>
      <c r="AD408">
        <v>44687</v>
      </c>
      <c r="AE408" s="39">
        <v>0</v>
      </c>
      <c r="AF408" s="39">
        <v>24.050000000000004</v>
      </c>
      <c r="AG408" s="39">
        <v>24.050000000000004</v>
      </c>
      <c r="AV408">
        <v>1.85</v>
      </c>
      <c r="AW408">
        <v>1.85</v>
      </c>
      <c r="AX408">
        <v>1.85</v>
      </c>
      <c r="AY408">
        <v>1.85</v>
      </c>
      <c r="AZ408">
        <v>1.85</v>
      </c>
      <c r="BA408">
        <v>1.85</v>
      </c>
      <c r="BB408">
        <v>1.85</v>
      </c>
      <c r="BC408">
        <v>1.85</v>
      </c>
      <c r="BD408">
        <v>1.85</v>
      </c>
      <c r="BE408">
        <v>1.85</v>
      </c>
      <c r="BF408">
        <v>1.85</v>
      </c>
      <c r="BG408">
        <v>1.85</v>
      </c>
      <c r="BH408">
        <v>1.85</v>
      </c>
      <c r="BI408" t="s">
        <v>1505</v>
      </c>
      <c r="BJ408" s="4" t="str">
        <f>Table22[[#This Row],[Ofgem ]]</f>
        <v>4"-5"</v>
      </c>
      <c r="BK408" s="4" t="str">
        <f>Table22[[#This Row],[Pressure]]</f>
        <v>LP</v>
      </c>
      <c r="BL408" s="4" t="str">
        <f>Table22[[#This Row],[Pon Category]]</f>
        <v>Policy</v>
      </c>
      <c r="BM408" s="4" t="str">
        <f>Table22[[#This Row],[Tier]]</f>
        <v>T1</v>
      </c>
      <c r="BN408" s="4" t="str">
        <f>Table22[[#This Row],[PON Material]]</f>
        <v>SI</v>
      </c>
      <c r="BO408" s="4" t="str" cm="1">
        <f t="array" ref="BO4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09" spans="1:67" x14ac:dyDescent="0.25">
      <c r="A409" t="s">
        <v>424</v>
      </c>
      <c r="B409" t="s">
        <v>425</v>
      </c>
      <c r="C409" t="s">
        <v>128</v>
      </c>
      <c r="D409" t="s">
        <v>10</v>
      </c>
      <c r="E409" t="s">
        <v>1975</v>
      </c>
      <c r="F409" t="s">
        <v>1991</v>
      </c>
      <c r="G409" t="s">
        <v>1995</v>
      </c>
      <c r="H409" t="s">
        <v>1996</v>
      </c>
      <c r="I409" t="s">
        <v>1979</v>
      </c>
      <c r="J409" t="s">
        <v>1979</v>
      </c>
      <c r="K409" t="s">
        <v>429</v>
      </c>
      <c r="L409">
        <v>510824052</v>
      </c>
      <c r="M409">
        <v>100</v>
      </c>
      <c r="O409" t="s">
        <v>1570</v>
      </c>
      <c r="P409" t="s">
        <v>220</v>
      </c>
      <c r="Q409" t="s">
        <v>91</v>
      </c>
      <c r="R409" t="s">
        <v>1572</v>
      </c>
      <c r="S409" t="s">
        <v>64</v>
      </c>
      <c r="T409" t="s">
        <v>52</v>
      </c>
      <c r="U409" t="s">
        <v>1573</v>
      </c>
      <c r="V409" t="s">
        <v>1496</v>
      </c>
      <c r="W409">
        <v>5</v>
      </c>
      <c r="X409">
        <v>78.66</v>
      </c>
      <c r="Y409" t="s">
        <v>1574</v>
      </c>
      <c r="Z409" t="s">
        <v>1575</v>
      </c>
      <c r="AA409" t="s">
        <v>147</v>
      </c>
      <c r="AC409">
        <v>44565</v>
      </c>
      <c r="AD409">
        <v>44687</v>
      </c>
      <c r="AE409" s="39">
        <v>0</v>
      </c>
      <c r="AF409" s="39">
        <v>56.809999999999988</v>
      </c>
      <c r="AG409" s="39">
        <v>56.809999999999988</v>
      </c>
      <c r="AV409">
        <v>4.37</v>
      </c>
      <c r="AW409">
        <v>4.37</v>
      </c>
      <c r="AX409">
        <v>4.37</v>
      </c>
      <c r="AY409">
        <v>4.37</v>
      </c>
      <c r="AZ409">
        <v>4.37</v>
      </c>
      <c r="BA409">
        <v>4.37</v>
      </c>
      <c r="BB409">
        <v>4.37</v>
      </c>
      <c r="BC409">
        <v>4.37</v>
      </c>
      <c r="BD409">
        <v>4.37</v>
      </c>
      <c r="BE409">
        <v>4.37</v>
      </c>
      <c r="BF409">
        <v>4.37</v>
      </c>
      <c r="BG409">
        <v>4.37</v>
      </c>
      <c r="BH409">
        <v>4.37</v>
      </c>
      <c r="BI409" t="s">
        <v>1505</v>
      </c>
      <c r="BJ409" s="4" t="str">
        <f>Table22[[#This Row],[Ofgem ]]</f>
        <v>4"-5"</v>
      </c>
      <c r="BK409" s="4" t="str">
        <f>Table22[[#This Row],[Pressure]]</f>
        <v>LP</v>
      </c>
      <c r="BL409" s="4" t="str">
        <f>Table22[[#This Row],[Pon Category]]</f>
        <v>Policy</v>
      </c>
      <c r="BM409" s="4" t="str">
        <f>Table22[[#This Row],[Tier]]</f>
        <v>T1</v>
      </c>
      <c r="BN409" s="4" t="str">
        <f>Table22[[#This Row],[PON Material]]</f>
        <v>DI</v>
      </c>
      <c r="BO409" s="4" t="str" cm="1">
        <f t="array" ref="BO4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0" spans="1:67" x14ac:dyDescent="0.25">
      <c r="A410" t="s">
        <v>424</v>
      </c>
      <c r="B410" t="s">
        <v>425</v>
      </c>
      <c r="C410" t="s">
        <v>128</v>
      </c>
      <c r="D410" t="s">
        <v>10</v>
      </c>
      <c r="E410" t="s">
        <v>1975</v>
      </c>
      <c r="F410" t="s">
        <v>1991</v>
      </c>
      <c r="G410" t="s">
        <v>1995</v>
      </c>
      <c r="H410" t="s">
        <v>1996</v>
      </c>
      <c r="I410" t="s">
        <v>1979</v>
      </c>
      <c r="J410" t="s">
        <v>1979</v>
      </c>
      <c r="K410" t="s">
        <v>429</v>
      </c>
      <c r="L410">
        <v>510824053</v>
      </c>
      <c r="M410">
        <v>4</v>
      </c>
      <c r="O410" t="s">
        <v>1570</v>
      </c>
      <c r="P410" t="s">
        <v>1571</v>
      </c>
      <c r="Q410" t="s">
        <v>163</v>
      </c>
      <c r="R410" t="s">
        <v>1572</v>
      </c>
      <c r="S410" t="s">
        <v>64</v>
      </c>
      <c r="T410" t="s">
        <v>52</v>
      </c>
      <c r="U410" t="s">
        <v>1573</v>
      </c>
      <c r="V410" t="s">
        <v>1496</v>
      </c>
      <c r="W410">
        <v>9</v>
      </c>
      <c r="X410">
        <v>37.76</v>
      </c>
      <c r="Y410" t="s">
        <v>1574</v>
      </c>
      <c r="Z410" t="s">
        <v>1575</v>
      </c>
      <c r="AA410" t="s">
        <v>147</v>
      </c>
      <c r="AC410">
        <v>44565</v>
      </c>
      <c r="AD410">
        <v>44687</v>
      </c>
      <c r="AE410" s="39">
        <v>0</v>
      </c>
      <c r="AF410" s="39">
        <v>27.300000000000008</v>
      </c>
      <c r="AG410" s="39">
        <v>27.300000000000008</v>
      </c>
      <c r="AV410">
        <v>2.1</v>
      </c>
      <c r="AW410">
        <v>2.1</v>
      </c>
      <c r="AX410">
        <v>2.1</v>
      </c>
      <c r="AY410">
        <v>2.1</v>
      </c>
      <c r="AZ410">
        <v>2.1</v>
      </c>
      <c r="BA410">
        <v>2.1</v>
      </c>
      <c r="BB410">
        <v>2.1</v>
      </c>
      <c r="BC410">
        <v>2.1</v>
      </c>
      <c r="BD410">
        <v>2.1</v>
      </c>
      <c r="BE410">
        <v>2.1</v>
      </c>
      <c r="BF410">
        <v>2.1</v>
      </c>
      <c r="BG410">
        <v>2.1</v>
      </c>
      <c r="BH410">
        <v>2.1</v>
      </c>
      <c r="BI410" t="s">
        <v>1505</v>
      </c>
      <c r="BJ410" s="4" t="str">
        <f>Table22[[#This Row],[Ofgem ]]</f>
        <v>4"-5"</v>
      </c>
      <c r="BK410" s="4" t="str">
        <f>Table22[[#This Row],[Pressure]]</f>
        <v>LP</v>
      </c>
      <c r="BL410" s="4" t="str">
        <f>Table22[[#This Row],[Pon Category]]</f>
        <v>Policy</v>
      </c>
      <c r="BM410" s="4" t="str">
        <f>Table22[[#This Row],[Tier]]</f>
        <v>T1</v>
      </c>
      <c r="BN410" s="4" t="str">
        <f>Table22[[#This Row],[PON Material]]</f>
        <v>SI</v>
      </c>
      <c r="BO410" s="4" t="str" cm="1">
        <f t="array" ref="BO4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1" spans="1:67" x14ac:dyDescent="0.25">
      <c r="A411" t="s">
        <v>424</v>
      </c>
      <c r="B411" t="s">
        <v>425</v>
      </c>
      <c r="C411" t="s">
        <v>128</v>
      </c>
      <c r="D411" t="s">
        <v>10</v>
      </c>
      <c r="E411" t="s">
        <v>1975</v>
      </c>
      <c r="F411" t="s">
        <v>1991</v>
      </c>
      <c r="G411" t="s">
        <v>1995</v>
      </c>
      <c r="H411" t="s">
        <v>1996</v>
      </c>
      <c r="I411" t="s">
        <v>1979</v>
      </c>
      <c r="J411" t="s">
        <v>1979</v>
      </c>
      <c r="K411" t="s">
        <v>429</v>
      </c>
      <c r="L411">
        <v>510824054</v>
      </c>
      <c r="M411">
        <v>6</v>
      </c>
      <c r="O411" t="s">
        <v>1570</v>
      </c>
      <c r="P411" t="s">
        <v>1571</v>
      </c>
      <c r="Q411" t="s">
        <v>163</v>
      </c>
      <c r="R411" t="s">
        <v>1572</v>
      </c>
      <c r="S411" t="s">
        <v>64</v>
      </c>
      <c r="T411" t="s">
        <v>52</v>
      </c>
      <c r="U411" t="s">
        <v>1573</v>
      </c>
      <c r="V411" t="s">
        <v>1496</v>
      </c>
      <c r="W411">
        <v>4</v>
      </c>
      <c r="X411">
        <v>31.26</v>
      </c>
      <c r="Y411" t="s">
        <v>1574</v>
      </c>
      <c r="Z411" t="s">
        <v>1575</v>
      </c>
      <c r="AA411" t="s">
        <v>147</v>
      </c>
      <c r="AC411">
        <v>44565</v>
      </c>
      <c r="AD411">
        <v>44687</v>
      </c>
      <c r="AE411" s="39">
        <v>0</v>
      </c>
      <c r="AF411" s="39">
        <v>22.619999999999994</v>
      </c>
      <c r="AG411" s="39">
        <v>22.619999999999994</v>
      </c>
      <c r="AV411">
        <v>1.74</v>
      </c>
      <c r="AW411">
        <v>1.74</v>
      </c>
      <c r="AX411">
        <v>1.74</v>
      </c>
      <c r="AY411">
        <v>1.74</v>
      </c>
      <c r="AZ411">
        <v>1.74</v>
      </c>
      <c r="BA411">
        <v>1.74</v>
      </c>
      <c r="BB411">
        <v>1.74</v>
      </c>
      <c r="BC411">
        <v>1.74</v>
      </c>
      <c r="BD411">
        <v>1.74</v>
      </c>
      <c r="BE411">
        <v>1.74</v>
      </c>
      <c r="BF411">
        <v>1.74</v>
      </c>
      <c r="BG411">
        <v>1.74</v>
      </c>
      <c r="BH411">
        <v>1.74</v>
      </c>
      <c r="BI411" t="s">
        <v>1505</v>
      </c>
      <c r="BJ411" s="4" t="str">
        <f>Table22[[#This Row],[Ofgem ]]</f>
        <v>4"-5"</v>
      </c>
      <c r="BK411" s="4" t="str">
        <f>Table22[[#This Row],[Pressure]]</f>
        <v>LP</v>
      </c>
      <c r="BL411" s="4" t="str">
        <f>Table22[[#This Row],[Pon Category]]</f>
        <v>Policy</v>
      </c>
      <c r="BM411" s="4" t="str">
        <f>Table22[[#This Row],[Tier]]</f>
        <v>T1</v>
      </c>
      <c r="BN411" s="4" t="str">
        <f>Table22[[#This Row],[PON Material]]</f>
        <v>SI</v>
      </c>
      <c r="BO411" s="4" t="str" cm="1">
        <f t="array" ref="BO4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2" spans="1:67" x14ac:dyDescent="0.25">
      <c r="A412" t="s">
        <v>424</v>
      </c>
      <c r="B412" t="s">
        <v>425</v>
      </c>
      <c r="C412" t="s">
        <v>128</v>
      </c>
      <c r="D412" t="s">
        <v>10</v>
      </c>
      <c r="E412" t="s">
        <v>1975</v>
      </c>
      <c r="F412" t="s">
        <v>1991</v>
      </c>
      <c r="G412" t="s">
        <v>1995</v>
      </c>
      <c r="H412" t="s">
        <v>1996</v>
      </c>
      <c r="I412" t="s">
        <v>1979</v>
      </c>
      <c r="J412" t="s">
        <v>1979</v>
      </c>
      <c r="K412" t="s">
        <v>429</v>
      </c>
      <c r="L412">
        <v>510824055</v>
      </c>
      <c r="M412">
        <v>6</v>
      </c>
      <c r="O412" t="s">
        <v>1570</v>
      </c>
      <c r="P412" t="s">
        <v>1571</v>
      </c>
      <c r="Q412" t="s">
        <v>163</v>
      </c>
      <c r="R412" t="s">
        <v>1572</v>
      </c>
      <c r="S412" t="s">
        <v>64</v>
      </c>
      <c r="T412" t="s">
        <v>52</v>
      </c>
      <c r="U412" t="s">
        <v>1573</v>
      </c>
      <c r="V412" t="s">
        <v>1496</v>
      </c>
      <c r="W412">
        <v>6</v>
      </c>
      <c r="X412">
        <v>22.98</v>
      </c>
      <c r="Y412" t="s">
        <v>1574</v>
      </c>
      <c r="Z412" t="s">
        <v>1575</v>
      </c>
      <c r="AA412" t="s">
        <v>147</v>
      </c>
      <c r="AC412">
        <v>44565</v>
      </c>
      <c r="AD412">
        <v>44687</v>
      </c>
      <c r="AE412" s="39">
        <v>0</v>
      </c>
      <c r="AF412" s="39">
        <v>16.639999999999997</v>
      </c>
      <c r="AG412" s="39">
        <v>16.639999999999997</v>
      </c>
      <c r="AV412">
        <v>1.28</v>
      </c>
      <c r="AW412">
        <v>1.28</v>
      </c>
      <c r="AX412">
        <v>1.28</v>
      </c>
      <c r="AY412">
        <v>1.28</v>
      </c>
      <c r="AZ412">
        <v>1.28</v>
      </c>
      <c r="BA412">
        <v>1.28</v>
      </c>
      <c r="BB412">
        <v>1.28</v>
      </c>
      <c r="BC412">
        <v>1.28</v>
      </c>
      <c r="BD412">
        <v>1.28</v>
      </c>
      <c r="BE412">
        <v>1.28</v>
      </c>
      <c r="BF412">
        <v>1.28</v>
      </c>
      <c r="BG412">
        <v>1.28</v>
      </c>
      <c r="BH412">
        <v>1.28</v>
      </c>
      <c r="BI412" t="s">
        <v>1505</v>
      </c>
      <c r="BJ412" s="4" t="str">
        <f>Table22[[#This Row],[Ofgem ]]</f>
        <v>4"-5"</v>
      </c>
      <c r="BK412" s="4" t="str">
        <f>Table22[[#This Row],[Pressure]]</f>
        <v>LP</v>
      </c>
      <c r="BL412" s="4" t="str">
        <f>Table22[[#This Row],[Pon Category]]</f>
        <v>Policy</v>
      </c>
      <c r="BM412" s="4" t="str">
        <f>Table22[[#This Row],[Tier]]</f>
        <v>T1</v>
      </c>
      <c r="BN412" s="4" t="str">
        <f>Table22[[#This Row],[PON Material]]</f>
        <v>SI</v>
      </c>
      <c r="BO412" s="4" t="str" cm="1">
        <f t="array" ref="BO4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3" spans="1:67" x14ac:dyDescent="0.25">
      <c r="A413" t="s">
        <v>424</v>
      </c>
      <c r="B413" t="s">
        <v>425</v>
      </c>
      <c r="C413" t="s">
        <v>128</v>
      </c>
      <c r="D413" t="s">
        <v>10</v>
      </c>
      <c r="E413" t="s">
        <v>1975</v>
      </c>
      <c r="F413" t="s">
        <v>1991</v>
      </c>
      <c r="G413" t="s">
        <v>1995</v>
      </c>
      <c r="H413" t="s">
        <v>1996</v>
      </c>
      <c r="I413" t="s">
        <v>1979</v>
      </c>
      <c r="J413" t="s">
        <v>1979</v>
      </c>
      <c r="K413" t="s">
        <v>429</v>
      </c>
      <c r="L413">
        <v>510824056</v>
      </c>
      <c r="M413">
        <v>4</v>
      </c>
      <c r="O413" t="s">
        <v>1570</v>
      </c>
      <c r="P413" t="s">
        <v>1571</v>
      </c>
      <c r="Q413" t="s">
        <v>163</v>
      </c>
      <c r="R413" t="s">
        <v>1572</v>
      </c>
      <c r="S413" t="s">
        <v>64</v>
      </c>
      <c r="T413" t="s">
        <v>52</v>
      </c>
      <c r="U413" t="s">
        <v>1573</v>
      </c>
      <c r="V413" t="s">
        <v>1496</v>
      </c>
      <c r="W413">
        <v>9</v>
      </c>
      <c r="X413">
        <v>72.41</v>
      </c>
      <c r="Y413" t="s">
        <v>1574</v>
      </c>
      <c r="Z413" t="s">
        <v>1575</v>
      </c>
      <c r="AA413" t="s">
        <v>147</v>
      </c>
      <c r="AC413">
        <v>44565</v>
      </c>
      <c r="AD413">
        <v>44687</v>
      </c>
      <c r="AE413" s="39">
        <v>0</v>
      </c>
      <c r="AF413" s="39">
        <v>52.259999999999977</v>
      </c>
      <c r="AG413" s="39">
        <v>52.259999999999977</v>
      </c>
      <c r="AV413">
        <v>4.0199999999999996</v>
      </c>
      <c r="AW413">
        <v>4.0199999999999996</v>
      </c>
      <c r="AX413">
        <v>4.0199999999999996</v>
      </c>
      <c r="AY413">
        <v>4.0199999999999996</v>
      </c>
      <c r="AZ413">
        <v>4.0199999999999996</v>
      </c>
      <c r="BA413">
        <v>4.0199999999999996</v>
      </c>
      <c r="BB413">
        <v>4.0199999999999996</v>
      </c>
      <c r="BC413">
        <v>4.0199999999999996</v>
      </c>
      <c r="BD413">
        <v>4.0199999999999996</v>
      </c>
      <c r="BE413">
        <v>4.0199999999999996</v>
      </c>
      <c r="BF413">
        <v>4.0199999999999996</v>
      </c>
      <c r="BG413">
        <v>4.0199999999999996</v>
      </c>
      <c r="BH413">
        <v>4.0199999999999996</v>
      </c>
      <c r="BI413" t="s">
        <v>1505</v>
      </c>
      <c r="BJ413" s="4" t="str">
        <f>Table22[[#This Row],[Ofgem ]]</f>
        <v>4"-5"</v>
      </c>
      <c r="BK413" s="4" t="str">
        <f>Table22[[#This Row],[Pressure]]</f>
        <v>LP</v>
      </c>
      <c r="BL413" s="4" t="str">
        <f>Table22[[#This Row],[Pon Category]]</f>
        <v>Policy</v>
      </c>
      <c r="BM413" s="4" t="str">
        <f>Table22[[#This Row],[Tier]]</f>
        <v>T1</v>
      </c>
      <c r="BN413" s="4" t="str">
        <f>Table22[[#This Row],[PON Material]]</f>
        <v>SI</v>
      </c>
      <c r="BO413" s="4" t="str" cm="1">
        <f t="array" ref="BO4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4" spans="1:67" x14ac:dyDescent="0.25">
      <c r="A414" t="s">
        <v>424</v>
      </c>
      <c r="B414" t="s">
        <v>425</v>
      </c>
      <c r="C414" t="s">
        <v>128</v>
      </c>
      <c r="D414" t="s">
        <v>10</v>
      </c>
      <c r="E414" t="s">
        <v>1975</v>
      </c>
      <c r="F414" t="s">
        <v>1991</v>
      </c>
      <c r="G414" t="s">
        <v>1995</v>
      </c>
      <c r="H414" t="s">
        <v>1996</v>
      </c>
      <c r="I414" t="s">
        <v>1979</v>
      </c>
      <c r="J414" t="s">
        <v>1979</v>
      </c>
      <c r="K414" t="s">
        <v>429</v>
      </c>
      <c r="L414">
        <v>510824070</v>
      </c>
      <c r="M414">
        <v>4</v>
      </c>
      <c r="O414" t="s">
        <v>1570</v>
      </c>
      <c r="P414" t="s">
        <v>1571</v>
      </c>
      <c r="Q414" t="s">
        <v>91</v>
      </c>
      <c r="R414" t="s">
        <v>1572</v>
      </c>
      <c r="S414" t="s">
        <v>64</v>
      </c>
      <c r="T414" t="s">
        <v>52</v>
      </c>
      <c r="U414" t="s">
        <v>1573</v>
      </c>
      <c r="V414" t="s">
        <v>1496</v>
      </c>
      <c r="W414">
        <v>5</v>
      </c>
      <c r="X414">
        <v>26.27</v>
      </c>
      <c r="Y414" t="s">
        <v>1574</v>
      </c>
      <c r="Z414" t="s">
        <v>1575</v>
      </c>
      <c r="AA414" t="s">
        <v>147</v>
      </c>
      <c r="AC414">
        <v>44565</v>
      </c>
      <c r="AD414">
        <v>44687</v>
      </c>
      <c r="AE414" s="39">
        <v>0</v>
      </c>
      <c r="AF414" s="39">
        <v>18.980000000000004</v>
      </c>
      <c r="AG414" s="39">
        <v>18.980000000000004</v>
      </c>
      <c r="AV414">
        <v>1.46</v>
      </c>
      <c r="AW414">
        <v>1.46</v>
      </c>
      <c r="AX414">
        <v>1.46</v>
      </c>
      <c r="AY414">
        <v>1.46</v>
      </c>
      <c r="AZ414">
        <v>1.46</v>
      </c>
      <c r="BA414">
        <v>1.46</v>
      </c>
      <c r="BB414">
        <v>1.46</v>
      </c>
      <c r="BC414">
        <v>1.46</v>
      </c>
      <c r="BD414">
        <v>1.46</v>
      </c>
      <c r="BE414">
        <v>1.46</v>
      </c>
      <c r="BF414">
        <v>1.46</v>
      </c>
      <c r="BG414">
        <v>1.46</v>
      </c>
      <c r="BH414">
        <v>1.46</v>
      </c>
      <c r="BI414" t="s">
        <v>1505</v>
      </c>
      <c r="BJ414" s="4" t="str">
        <f>Table22[[#This Row],[Ofgem ]]</f>
        <v>4"-5"</v>
      </c>
      <c r="BK414" s="4" t="str">
        <f>Table22[[#This Row],[Pressure]]</f>
        <v>LP</v>
      </c>
      <c r="BL414" s="4" t="str">
        <f>Table22[[#This Row],[Pon Category]]</f>
        <v>Policy</v>
      </c>
      <c r="BM414" s="4" t="str">
        <f>Table22[[#This Row],[Tier]]</f>
        <v>T1</v>
      </c>
      <c r="BN414" s="4" t="str">
        <f>Table22[[#This Row],[PON Material]]</f>
        <v>DI</v>
      </c>
      <c r="BO414" s="4" t="str" cm="1">
        <f t="array" ref="BO4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5" spans="1:67" x14ac:dyDescent="0.25">
      <c r="A415" t="s">
        <v>424</v>
      </c>
      <c r="B415" t="s">
        <v>425</v>
      </c>
      <c r="C415" t="s">
        <v>128</v>
      </c>
      <c r="D415" t="s">
        <v>10</v>
      </c>
      <c r="E415" t="s">
        <v>1975</v>
      </c>
      <c r="F415" t="s">
        <v>1991</v>
      </c>
      <c r="G415" t="s">
        <v>1997</v>
      </c>
      <c r="H415" t="s">
        <v>541</v>
      </c>
      <c r="I415" t="s">
        <v>1994</v>
      </c>
      <c r="J415" t="s">
        <v>1979</v>
      </c>
      <c r="K415" t="s">
        <v>429</v>
      </c>
      <c r="L415">
        <v>510783811</v>
      </c>
      <c r="M415">
        <v>8</v>
      </c>
      <c r="O415" t="s">
        <v>1570</v>
      </c>
      <c r="P415" t="s">
        <v>1571</v>
      </c>
      <c r="Q415" t="s">
        <v>163</v>
      </c>
      <c r="R415" t="s">
        <v>1572</v>
      </c>
      <c r="S415" t="s">
        <v>64</v>
      </c>
      <c r="T415" t="s">
        <v>52</v>
      </c>
      <c r="U415" t="s">
        <v>1573</v>
      </c>
      <c r="V415" t="s">
        <v>1496</v>
      </c>
      <c r="W415">
        <v>3</v>
      </c>
      <c r="X415">
        <v>151.44999999999999</v>
      </c>
      <c r="Y415" t="s">
        <v>1574</v>
      </c>
      <c r="Z415" t="s">
        <v>1575</v>
      </c>
      <c r="AA415" t="s">
        <v>147</v>
      </c>
      <c r="AC415">
        <v>44565</v>
      </c>
      <c r="AD415">
        <v>44687</v>
      </c>
      <c r="AE415" s="39">
        <v>0</v>
      </c>
      <c r="AF415" s="39">
        <v>109.32999999999997</v>
      </c>
      <c r="AG415" s="39">
        <v>109.32999999999997</v>
      </c>
      <c r="AV415">
        <v>8.41</v>
      </c>
      <c r="AW415">
        <v>8.41</v>
      </c>
      <c r="AX415">
        <v>8.41</v>
      </c>
      <c r="AY415">
        <v>8.41</v>
      </c>
      <c r="AZ415">
        <v>8.41</v>
      </c>
      <c r="BA415">
        <v>8.41</v>
      </c>
      <c r="BB415">
        <v>8.41</v>
      </c>
      <c r="BC415">
        <v>8.41</v>
      </c>
      <c r="BD415">
        <v>8.41</v>
      </c>
      <c r="BE415">
        <v>8.41</v>
      </c>
      <c r="BF415">
        <v>8.41</v>
      </c>
      <c r="BG415">
        <v>8.41</v>
      </c>
      <c r="BH415">
        <v>8.41</v>
      </c>
      <c r="BI415" t="s">
        <v>1505</v>
      </c>
      <c r="BJ415" s="4" t="str">
        <f>Table22[[#This Row],[Ofgem ]]</f>
        <v>4"-5"</v>
      </c>
      <c r="BK415" s="4" t="str">
        <f>Table22[[#This Row],[Pressure]]</f>
        <v>LP</v>
      </c>
      <c r="BL415" s="4" t="str">
        <f>Table22[[#This Row],[Pon Category]]</f>
        <v>Policy</v>
      </c>
      <c r="BM415" s="4" t="str">
        <f>Table22[[#This Row],[Tier]]</f>
        <v>T1</v>
      </c>
      <c r="BN415" s="4" t="str">
        <f>Table22[[#This Row],[PON Material]]</f>
        <v>SI</v>
      </c>
      <c r="BO415" s="4" t="str" cm="1">
        <f t="array" ref="BO4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6" spans="1:67" x14ac:dyDescent="0.25">
      <c r="A416" t="s">
        <v>424</v>
      </c>
      <c r="B416" t="s">
        <v>425</v>
      </c>
      <c r="C416" t="s">
        <v>128</v>
      </c>
      <c r="D416" t="s">
        <v>10</v>
      </c>
      <c r="E416" t="s">
        <v>1682</v>
      </c>
      <c r="F416" t="s">
        <v>695</v>
      </c>
      <c r="G416" t="s">
        <v>1998</v>
      </c>
      <c r="H416" t="s">
        <v>728</v>
      </c>
      <c r="I416" t="s">
        <v>1999</v>
      </c>
      <c r="J416" t="s">
        <v>1828</v>
      </c>
      <c r="K416" t="s">
        <v>479</v>
      </c>
      <c r="L416">
        <v>510784589</v>
      </c>
      <c r="M416">
        <v>4</v>
      </c>
      <c r="O416" t="s">
        <v>1570</v>
      </c>
      <c r="P416" t="s">
        <v>1571</v>
      </c>
      <c r="Q416" t="s">
        <v>163</v>
      </c>
      <c r="R416" t="s">
        <v>1572</v>
      </c>
      <c r="S416" t="s">
        <v>64</v>
      </c>
      <c r="T416" t="s">
        <v>52</v>
      </c>
      <c r="U416" t="s">
        <v>1573</v>
      </c>
      <c r="V416" t="s">
        <v>1496</v>
      </c>
      <c r="W416">
        <v>5</v>
      </c>
      <c r="X416">
        <v>80.88</v>
      </c>
      <c r="Y416" t="s">
        <v>1574</v>
      </c>
      <c r="Z416" t="s">
        <v>1575</v>
      </c>
      <c r="AA416" t="s">
        <v>147</v>
      </c>
      <c r="AC416">
        <v>44445</v>
      </c>
      <c r="AD416">
        <v>44484</v>
      </c>
      <c r="AE416" s="39">
        <v>80.88</v>
      </c>
      <c r="AF416" s="39">
        <v>0</v>
      </c>
      <c r="AG416" s="39">
        <v>80.88</v>
      </c>
      <c r="AH416">
        <v>26.96</v>
      </c>
      <c r="AI416">
        <v>26.96</v>
      </c>
      <c r="AJ416">
        <v>26.96</v>
      </c>
      <c r="BI416" t="s">
        <v>1505</v>
      </c>
      <c r="BJ416" s="4" t="str">
        <f>Table22[[#This Row],[Ofgem ]]</f>
        <v>4"-5"</v>
      </c>
      <c r="BK416" s="4" t="str">
        <f>Table22[[#This Row],[Pressure]]</f>
        <v>LP</v>
      </c>
      <c r="BL416" s="4" t="str">
        <f>Table22[[#This Row],[Pon Category]]</f>
        <v>Policy</v>
      </c>
      <c r="BM416" s="4" t="str">
        <f>Table22[[#This Row],[Tier]]</f>
        <v>T1</v>
      </c>
      <c r="BN416" s="4" t="str">
        <f>Table22[[#This Row],[PON Material]]</f>
        <v>SI</v>
      </c>
      <c r="BO416" s="4" t="str" cm="1">
        <f t="array" ref="BO4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7" spans="1:67" x14ac:dyDescent="0.25">
      <c r="A417" t="s">
        <v>424</v>
      </c>
      <c r="B417" t="s">
        <v>425</v>
      </c>
      <c r="C417" t="s">
        <v>128</v>
      </c>
      <c r="D417" t="s">
        <v>10</v>
      </c>
      <c r="E417" t="s">
        <v>1682</v>
      </c>
      <c r="F417" t="s">
        <v>695</v>
      </c>
      <c r="G417" t="s">
        <v>2000</v>
      </c>
      <c r="H417" t="s">
        <v>696</v>
      </c>
      <c r="I417" t="s">
        <v>1999</v>
      </c>
      <c r="J417" t="s">
        <v>1828</v>
      </c>
      <c r="K417" t="s">
        <v>479</v>
      </c>
      <c r="L417">
        <v>510882847</v>
      </c>
      <c r="M417">
        <v>4</v>
      </c>
      <c r="O417" t="s">
        <v>1570</v>
      </c>
      <c r="P417" t="s">
        <v>1571</v>
      </c>
      <c r="Q417" t="s">
        <v>163</v>
      </c>
      <c r="R417" t="s">
        <v>1572</v>
      </c>
      <c r="S417" t="s">
        <v>64</v>
      </c>
      <c r="T417" t="s">
        <v>52</v>
      </c>
      <c r="U417" t="s">
        <v>1573</v>
      </c>
      <c r="V417" t="s">
        <v>1496</v>
      </c>
      <c r="W417">
        <v>5</v>
      </c>
      <c r="X417">
        <v>68.56</v>
      </c>
      <c r="Y417" t="s">
        <v>1574</v>
      </c>
      <c r="Z417" t="s">
        <v>1575</v>
      </c>
      <c r="AA417" t="s">
        <v>147</v>
      </c>
      <c r="AC417">
        <v>44445</v>
      </c>
      <c r="AD417">
        <v>44484</v>
      </c>
      <c r="AE417" s="39">
        <v>-0.42000000000000004</v>
      </c>
      <c r="AF417" s="39">
        <v>0</v>
      </c>
      <c r="AG417" s="39">
        <v>-0.42000000000000004</v>
      </c>
      <c r="AH417">
        <v>-0.14000000000000001</v>
      </c>
      <c r="AI417">
        <v>-0.14000000000000001</v>
      </c>
      <c r="AJ417">
        <v>-0.14000000000000001</v>
      </c>
      <c r="BI417" t="s">
        <v>1505</v>
      </c>
      <c r="BJ417" s="4" t="str">
        <f>Table22[[#This Row],[Ofgem ]]</f>
        <v>4"-5"</v>
      </c>
      <c r="BK417" s="4" t="str">
        <f>Table22[[#This Row],[Pressure]]</f>
        <v>LP</v>
      </c>
      <c r="BL417" s="4" t="str">
        <f>Table22[[#This Row],[Pon Category]]</f>
        <v>Policy</v>
      </c>
      <c r="BM417" s="4" t="str">
        <f>Table22[[#This Row],[Tier]]</f>
        <v>T1</v>
      </c>
      <c r="BN417" s="4" t="str">
        <f>Table22[[#This Row],[PON Material]]</f>
        <v>SI</v>
      </c>
      <c r="BO417" s="4" t="str" cm="1">
        <f t="array" ref="BO4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8" spans="1:67" x14ac:dyDescent="0.25">
      <c r="A418" t="s">
        <v>424</v>
      </c>
      <c r="B418" t="s">
        <v>425</v>
      </c>
      <c r="C418" t="s">
        <v>128</v>
      </c>
      <c r="D418" t="s">
        <v>10</v>
      </c>
      <c r="E418" t="s">
        <v>1682</v>
      </c>
      <c r="F418" t="s">
        <v>695</v>
      </c>
      <c r="G418" t="s">
        <v>2000</v>
      </c>
      <c r="H418" t="s">
        <v>696</v>
      </c>
      <c r="I418" t="s">
        <v>1999</v>
      </c>
      <c r="J418" t="s">
        <v>1828</v>
      </c>
      <c r="K418" t="s">
        <v>479</v>
      </c>
      <c r="L418">
        <v>510882849</v>
      </c>
      <c r="M418">
        <v>4</v>
      </c>
      <c r="O418" t="s">
        <v>1570</v>
      </c>
      <c r="P418" t="s">
        <v>1571</v>
      </c>
      <c r="Q418" t="s">
        <v>163</v>
      </c>
      <c r="R418" t="s">
        <v>1572</v>
      </c>
      <c r="S418" t="s">
        <v>64</v>
      </c>
      <c r="T418" t="s">
        <v>52</v>
      </c>
      <c r="U418" t="s">
        <v>1573</v>
      </c>
      <c r="V418" t="s">
        <v>1496</v>
      </c>
      <c r="W418">
        <v>4</v>
      </c>
      <c r="X418">
        <v>142.29</v>
      </c>
      <c r="Y418" t="s">
        <v>1574</v>
      </c>
      <c r="Z418" t="s">
        <v>1575</v>
      </c>
      <c r="AA418" t="s">
        <v>147</v>
      </c>
      <c r="AC418">
        <v>44445</v>
      </c>
      <c r="AD418">
        <v>44484</v>
      </c>
      <c r="AE418" s="39">
        <v>120.33</v>
      </c>
      <c r="AF418" s="39">
        <v>0</v>
      </c>
      <c r="AG418" s="39">
        <v>120.33</v>
      </c>
      <c r="AH418">
        <v>40.11</v>
      </c>
      <c r="AI418">
        <v>40.11</v>
      </c>
      <c r="AJ418">
        <v>40.11</v>
      </c>
      <c r="BI418" t="s">
        <v>1505</v>
      </c>
      <c r="BJ418" s="4" t="str">
        <f>Table22[[#This Row],[Ofgem ]]</f>
        <v>4"-5"</v>
      </c>
      <c r="BK418" s="4" t="str">
        <f>Table22[[#This Row],[Pressure]]</f>
        <v>LP</v>
      </c>
      <c r="BL418" s="4" t="str">
        <f>Table22[[#This Row],[Pon Category]]</f>
        <v>Policy</v>
      </c>
      <c r="BM418" s="4" t="str">
        <f>Table22[[#This Row],[Tier]]</f>
        <v>T1</v>
      </c>
      <c r="BN418" s="4" t="str">
        <f>Table22[[#This Row],[PON Material]]</f>
        <v>SI</v>
      </c>
      <c r="BO418" s="4" t="str" cm="1">
        <f t="array" ref="BO4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19" spans="1:67" hidden="1" x14ac:dyDescent="0.25">
      <c r="A419" t="s">
        <v>424</v>
      </c>
      <c r="B419" t="s">
        <v>425</v>
      </c>
      <c r="C419" t="s">
        <v>128</v>
      </c>
      <c r="D419" t="s">
        <v>10</v>
      </c>
      <c r="E419" t="s">
        <v>1682</v>
      </c>
      <c r="F419" t="s">
        <v>695</v>
      </c>
      <c r="G419" t="s">
        <v>2000</v>
      </c>
      <c r="H419" t="s">
        <v>696</v>
      </c>
      <c r="I419" t="s">
        <v>1999</v>
      </c>
      <c r="J419" t="s">
        <v>1828</v>
      </c>
      <c r="K419" t="s">
        <v>479</v>
      </c>
      <c r="L419">
        <v>510882848</v>
      </c>
      <c r="M419">
        <v>4</v>
      </c>
      <c r="O419" t="s">
        <v>1570</v>
      </c>
      <c r="P419" t="s">
        <v>1571</v>
      </c>
      <c r="Q419" t="s">
        <v>133</v>
      </c>
      <c r="R419" t="s">
        <v>1572</v>
      </c>
      <c r="S419" t="s">
        <v>64</v>
      </c>
      <c r="T419" t="s">
        <v>1823</v>
      </c>
      <c r="U419" t="s">
        <v>1824</v>
      </c>
      <c r="V419" t="s">
        <v>1496</v>
      </c>
      <c r="W419">
        <v>8</v>
      </c>
      <c r="X419">
        <v>75.05</v>
      </c>
      <c r="Y419" t="s">
        <v>1574</v>
      </c>
      <c r="Z419" t="s">
        <v>1575</v>
      </c>
      <c r="AA419" t="s">
        <v>140</v>
      </c>
      <c r="AC419">
        <v>44445</v>
      </c>
      <c r="AD419">
        <v>44484</v>
      </c>
      <c r="AE419" s="39">
        <v>0.06</v>
      </c>
      <c r="AF419" s="39">
        <v>0</v>
      </c>
      <c r="AG419" s="39">
        <v>0.06</v>
      </c>
      <c r="AH419">
        <v>0.02</v>
      </c>
      <c r="AI419">
        <v>0.02</v>
      </c>
      <c r="AJ419">
        <v>0.02</v>
      </c>
      <c r="BI419" t="s">
        <v>1439</v>
      </c>
      <c r="BJ419" s="4" t="str">
        <f>Table22[[#This Row],[Ofgem ]]</f>
        <v>4"-5"</v>
      </c>
      <c r="BK419" s="4" t="str">
        <f>Table22[[#This Row],[Pressure]]</f>
        <v>LP</v>
      </c>
      <c r="BL419" s="4" t="str">
        <f>Table22[[#This Row],[Pon Category]]</f>
        <v>Non-Policy</v>
      </c>
      <c r="BM419" s="4" t="str">
        <f>Table22[[#This Row],[Tier]]</f>
        <v>T1</v>
      </c>
      <c r="BN419" s="4" t="str">
        <f>Table22[[#This Row],[PON Material]]</f>
        <v>ST</v>
      </c>
      <c r="BO419" s="4" t="str" cm="1">
        <f t="array" ref="BO4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20" spans="1:67" hidden="1" x14ac:dyDescent="0.25">
      <c r="A420" t="s">
        <v>424</v>
      </c>
      <c r="B420" t="s">
        <v>425</v>
      </c>
      <c r="C420" t="s">
        <v>128</v>
      </c>
      <c r="D420" t="s">
        <v>10</v>
      </c>
      <c r="E420" t="s">
        <v>1682</v>
      </c>
      <c r="F420" t="s">
        <v>695</v>
      </c>
      <c r="G420" t="s">
        <v>2000</v>
      </c>
      <c r="H420" t="s">
        <v>696</v>
      </c>
      <c r="I420" t="s">
        <v>1999</v>
      </c>
      <c r="J420" t="s">
        <v>1828</v>
      </c>
      <c r="K420" t="s">
        <v>479</v>
      </c>
      <c r="L420">
        <v>602801208</v>
      </c>
      <c r="M420">
        <v>4</v>
      </c>
      <c r="O420" t="s">
        <v>1570</v>
      </c>
      <c r="P420" t="s">
        <v>1571</v>
      </c>
      <c r="Q420" t="s">
        <v>133</v>
      </c>
      <c r="R420" t="s">
        <v>1572</v>
      </c>
      <c r="S420" t="s">
        <v>64</v>
      </c>
      <c r="T420" t="s">
        <v>1823</v>
      </c>
      <c r="U420" t="s">
        <v>1824</v>
      </c>
      <c r="V420" t="s">
        <v>1496</v>
      </c>
      <c r="W420">
        <v>18</v>
      </c>
      <c r="X420">
        <v>3.4</v>
      </c>
      <c r="Y420" t="s">
        <v>1574</v>
      </c>
      <c r="Z420" t="s">
        <v>1575</v>
      </c>
      <c r="AA420" t="s">
        <v>140</v>
      </c>
      <c r="AC420">
        <v>44445</v>
      </c>
      <c r="AD420">
        <v>44484</v>
      </c>
      <c r="AE420" s="39">
        <v>3.42</v>
      </c>
      <c r="AF420" s="39">
        <v>0</v>
      </c>
      <c r="AG420" s="39">
        <v>3.42</v>
      </c>
      <c r="AH420">
        <v>1.1399999999999999</v>
      </c>
      <c r="AI420">
        <v>1.1399999999999999</v>
      </c>
      <c r="AJ420">
        <v>1.1399999999999999</v>
      </c>
      <c r="BI420" t="s">
        <v>1439</v>
      </c>
      <c r="BJ420" s="4" t="str">
        <f>Table22[[#This Row],[Ofgem ]]</f>
        <v>4"-5"</v>
      </c>
      <c r="BK420" s="4" t="str">
        <f>Table22[[#This Row],[Pressure]]</f>
        <v>LP</v>
      </c>
      <c r="BL420" s="4" t="str">
        <f>Table22[[#This Row],[Pon Category]]</f>
        <v>Non-Policy</v>
      </c>
      <c r="BM420" s="4" t="str">
        <f>Table22[[#This Row],[Tier]]</f>
        <v>T1</v>
      </c>
      <c r="BN420" s="4" t="str">
        <f>Table22[[#This Row],[PON Material]]</f>
        <v>ST</v>
      </c>
      <c r="BO420" s="4" t="str" cm="1">
        <f t="array" ref="BO4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21" spans="1:67" hidden="1" x14ac:dyDescent="0.25">
      <c r="A421" t="s">
        <v>424</v>
      </c>
      <c r="B421" t="s">
        <v>425</v>
      </c>
      <c r="C421" t="s">
        <v>128</v>
      </c>
      <c r="D421" t="s">
        <v>10</v>
      </c>
      <c r="E421" t="s">
        <v>1682</v>
      </c>
      <c r="F421" t="s">
        <v>695</v>
      </c>
      <c r="G421" t="s">
        <v>2000</v>
      </c>
      <c r="H421" t="s">
        <v>696</v>
      </c>
      <c r="I421" t="s">
        <v>1999</v>
      </c>
      <c r="J421" t="s">
        <v>1828</v>
      </c>
      <c r="K421" t="s">
        <v>479</v>
      </c>
      <c r="L421">
        <v>607100683</v>
      </c>
      <c r="M421">
        <v>2</v>
      </c>
      <c r="O421" t="s">
        <v>1570</v>
      </c>
      <c r="P421" t="s">
        <v>1571</v>
      </c>
      <c r="Q421" t="s">
        <v>133</v>
      </c>
      <c r="R421" t="s">
        <v>1572</v>
      </c>
      <c r="S421" t="s">
        <v>64</v>
      </c>
      <c r="T421" t="s">
        <v>1823</v>
      </c>
      <c r="U421" t="s">
        <v>1824</v>
      </c>
      <c r="V421" t="s">
        <v>1496</v>
      </c>
      <c r="W421">
        <v>-1</v>
      </c>
      <c r="X421">
        <v>4.7300000000000004</v>
      </c>
      <c r="Y421" t="s">
        <v>1574</v>
      </c>
      <c r="Z421" t="s">
        <v>1575</v>
      </c>
      <c r="AA421" t="s">
        <v>140</v>
      </c>
      <c r="AC421">
        <v>44445</v>
      </c>
      <c r="AD421">
        <v>44484</v>
      </c>
      <c r="AE421" s="39">
        <v>4.74</v>
      </c>
      <c r="AF421" s="39">
        <v>0</v>
      </c>
      <c r="AG421" s="39">
        <v>4.74</v>
      </c>
      <c r="AH421">
        <v>1.58</v>
      </c>
      <c r="AI421">
        <v>1.58</v>
      </c>
      <c r="AJ421">
        <v>1.58</v>
      </c>
      <c r="BI421" t="s">
        <v>1439</v>
      </c>
      <c r="BJ421" s="4" t="str">
        <f>Table22[[#This Row],[Ofgem ]]</f>
        <v>4"-5"</v>
      </c>
      <c r="BK421" s="4" t="str">
        <f>Table22[[#This Row],[Pressure]]</f>
        <v>LP</v>
      </c>
      <c r="BL421" s="4" t="str">
        <f>Table22[[#This Row],[Pon Category]]</f>
        <v>Non-Policy</v>
      </c>
      <c r="BM421" s="4" t="str">
        <f>Table22[[#This Row],[Tier]]</f>
        <v>T1</v>
      </c>
      <c r="BN421" s="4" t="str">
        <f>Table22[[#This Row],[PON Material]]</f>
        <v>ST</v>
      </c>
      <c r="BO421" s="4" t="str" cm="1">
        <f t="array" ref="BO4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22" spans="1:67" x14ac:dyDescent="0.25">
      <c r="A422" t="s">
        <v>424</v>
      </c>
      <c r="B422" t="s">
        <v>425</v>
      </c>
      <c r="C422" t="s">
        <v>476</v>
      </c>
      <c r="D422" t="s">
        <v>10</v>
      </c>
      <c r="E422" t="s">
        <v>2001</v>
      </c>
      <c r="F422" t="s">
        <v>710</v>
      </c>
      <c r="G422" t="s">
        <v>2002</v>
      </c>
      <c r="H422" t="s">
        <v>711</v>
      </c>
      <c r="I422" t="s">
        <v>1954</v>
      </c>
      <c r="J422" t="s">
        <v>1828</v>
      </c>
      <c r="K422" t="s">
        <v>1955</v>
      </c>
      <c r="L422">
        <v>510835565</v>
      </c>
      <c r="M422">
        <v>8</v>
      </c>
      <c r="O422" t="s">
        <v>1570</v>
      </c>
      <c r="P422" t="s">
        <v>1571</v>
      </c>
      <c r="Q422" t="s">
        <v>163</v>
      </c>
      <c r="R422" t="s">
        <v>1572</v>
      </c>
      <c r="S422" t="s">
        <v>64</v>
      </c>
      <c r="T422" t="s">
        <v>52</v>
      </c>
      <c r="U422" t="s">
        <v>1573</v>
      </c>
      <c r="V422" s="42" t="s">
        <v>1496</v>
      </c>
      <c r="W422">
        <v>1</v>
      </c>
      <c r="X422">
        <v>199.84</v>
      </c>
      <c r="Y422" t="s">
        <v>1574</v>
      </c>
      <c r="Z422" t="s">
        <v>1575</v>
      </c>
      <c r="AA422" t="s">
        <v>147</v>
      </c>
      <c r="AC422">
        <v>44466</v>
      </c>
      <c r="AD422">
        <v>44540</v>
      </c>
      <c r="AE422" s="39">
        <v>199.87000000000006</v>
      </c>
      <c r="AF422" s="39">
        <v>0</v>
      </c>
      <c r="AG422" s="39">
        <v>199.87000000000006</v>
      </c>
      <c r="AH422">
        <v>18.170000000000002</v>
      </c>
      <c r="AI422">
        <v>18.170000000000002</v>
      </c>
      <c r="AJ422">
        <v>18.170000000000002</v>
      </c>
      <c r="AK422">
        <v>18.170000000000002</v>
      </c>
      <c r="AL422">
        <v>18.170000000000002</v>
      </c>
      <c r="AM422">
        <v>18.170000000000002</v>
      </c>
      <c r="AN422">
        <v>18.170000000000002</v>
      </c>
      <c r="AO422">
        <v>18.170000000000002</v>
      </c>
      <c r="AP422">
        <v>18.170000000000002</v>
      </c>
      <c r="AQ422">
        <v>18.170000000000002</v>
      </c>
      <c r="AR422">
        <v>18.170000000000002</v>
      </c>
      <c r="BI422" t="s">
        <v>1505</v>
      </c>
      <c r="BJ422" s="4" t="str">
        <f>Table22[[#This Row],[Ofgem ]]</f>
        <v>4"-5"</v>
      </c>
      <c r="BK422" s="4" t="str">
        <f>Table22[[#This Row],[Pressure]]</f>
        <v>LP</v>
      </c>
      <c r="BL422" s="4" t="str">
        <f>Table22[[#This Row],[Pon Category]]</f>
        <v>Policy</v>
      </c>
      <c r="BM422" s="4" t="str">
        <f>Table22[[#This Row],[Tier]]</f>
        <v>T1</v>
      </c>
      <c r="BN422" s="4" t="str">
        <f>Table22[[#This Row],[PON Material]]</f>
        <v>SI</v>
      </c>
      <c r="BO422" s="4" t="str" cm="1">
        <f t="array" ref="BO4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3" spans="1:67" x14ac:dyDescent="0.25">
      <c r="A423" t="s">
        <v>424</v>
      </c>
      <c r="B423" t="s">
        <v>425</v>
      </c>
      <c r="C423" t="s">
        <v>476</v>
      </c>
      <c r="D423" t="s">
        <v>10</v>
      </c>
      <c r="E423" t="s">
        <v>2001</v>
      </c>
      <c r="F423" t="s">
        <v>710</v>
      </c>
      <c r="G423" t="s">
        <v>2002</v>
      </c>
      <c r="H423" t="s">
        <v>711</v>
      </c>
      <c r="I423" t="s">
        <v>1954</v>
      </c>
      <c r="J423" t="s">
        <v>1828</v>
      </c>
      <c r="K423" t="s">
        <v>1955</v>
      </c>
      <c r="L423">
        <v>510835566</v>
      </c>
      <c r="M423">
        <v>4</v>
      </c>
      <c r="O423" t="s">
        <v>1570</v>
      </c>
      <c r="P423" t="s">
        <v>1571</v>
      </c>
      <c r="Q423" t="s">
        <v>163</v>
      </c>
      <c r="R423" t="s">
        <v>1572</v>
      </c>
      <c r="S423" t="s">
        <v>64</v>
      </c>
      <c r="T423" t="s">
        <v>52</v>
      </c>
      <c r="U423" t="s">
        <v>1573</v>
      </c>
      <c r="V423" t="s">
        <v>1496</v>
      </c>
      <c r="X423">
        <v>95.95</v>
      </c>
      <c r="Y423" t="s">
        <v>1574</v>
      </c>
      <c r="Z423" t="s">
        <v>1575</v>
      </c>
      <c r="AA423" t="s">
        <v>147</v>
      </c>
      <c r="AC423">
        <v>44466</v>
      </c>
      <c r="AD423">
        <v>44540</v>
      </c>
      <c r="AE423" s="39">
        <v>95.92</v>
      </c>
      <c r="AF423" s="39">
        <v>0</v>
      </c>
      <c r="AG423" s="39">
        <v>95.92</v>
      </c>
      <c r="AH423">
        <v>8.7200000000000006</v>
      </c>
      <c r="AI423">
        <v>8.7200000000000006</v>
      </c>
      <c r="AJ423">
        <v>8.7200000000000006</v>
      </c>
      <c r="AK423">
        <v>8.7200000000000006</v>
      </c>
      <c r="AL423">
        <v>8.7200000000000006</v>
      </c>
      <c r="AM423">
        <v>8.7200000000000006</v>
      </c>
      <c r="AN423">
        <v>8.7200000000000006</v>
      </c>
      <c r="AO423">
        <v>8.7200000000000006</v>
      </c>
      <c r="AP423">
        <v>8.7200000000000006</v>
      </c>
      <c r="AQ423">
        <v>8.7200000000000006</v>
      </c>
      <c r="AR423">
        <v>8.7200000000000006</v>
      </c>
      <c r="BI423" t="s">
        <v>1505</v>
      </c>
      <c r="BJ423" s="4" t="str">
        <f>Table22[[#This Row],[Ofgem ]]</f>
        <v>4"-5"</v>
      </c>
      <c r="BK423" s="4" t="str">
        <f>Table22[[#This Row],[Pressure]]</f>
        <v>LP</v>
      </c>
      <c r="BL423" s="4" t="str">
        <f>Table22[[#This Row],[Pon Category]]</f>
        <v>Policy</v>
      </c>
      <c r="BM423" s="4" t="str">
        <f>Table22[[#This Row],[Tier]]</f>
        <v>T1</v>
      </c>
      <c r="BN423" s="4" t="str">
        <f>Table22[[#This Row],[PON Material]]</f>
        <v>SI</v>
      </c>
      <c r="BO423" s="4" t="str" cm="1">
        <f t="array" ref="BO4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4" spans="1:67" x14ac:dyDescent="0.25">
      <c r="A424" t="s">
        <v>424</v>
      </c>
      <c r="B424" t="s">
        <v>425</v>
      </c>
      <c r="C424" t="s">
        <v>476</v>
      </c>
      <c r="D424" t="s">
        <v>10</v>
      </c>
      <c r="E424" t="s">
        <v>2001</v>
      </c>
      <c r="F424" t="s">
        <v>710</v>
      </c>
      <c r="G424" t="s">
        <v>2002</v>
      </c>
      <c r="H424" t="s">
        <v>711</v>
      </c>
      <c r="I424" t="s">
        <v>1954</v>
      </c>
      <c r="J424" t="s">
        <v>1828</v>
      </c>
      <c r="K424" t="s">
        <v>1955</v>
      </c>
      <c r="L424">
        <v>510835567</v>
      </c>
      <c r="M424">
        <v>4</v>
      </c>
      <c r="O424" t="s">
        <v>1570</v>
      </c>
      <c r="P424" t="s">
        <v>1571</v>
      </c>
      <c r="Q424" t="s">
        <v>163</v>
      </c>
      <c r="R424" t="s">
        <v>1572</v>
      </c>
      <c r="S424" t="s">
        <v>64</v>
      </c>
      <c r="T424" t="s">
        <v>52</v>
      </c>
      <c r="U424" t="s">
        <v>1573</v>
      </c>
      <c r="V424" t="s">
        <v>1496</v>
      </c>
      <c r="W424">
        <v>9</v>
      </c>
      <c r="X424">
        <v>46.48</v>
      </c>
      <c r="Y424" t="s">
        <v>1574</v>
      </c>
      <c r="Z424" t="s">
        <v>1575</v>
      </c>
      <c r="AA424" t="s">
        <v>147</v>
      </c>
      <c r="AC424">
        <v>44466</v>
      </c>
      <c r="AD424">
        <v>44540</v>
      </c>
      <c r="AE424" s="39">
        <v>46.530000000000015</v>
      </c>
      <c r="AF424" s="39">
        <v>0</v>
      </c>
      <c r="AG424" s="39">
        <v>46.530000000000015</v>
      </c>
      <c r="AH424">
        <v>4.2300000000000004</v>
      </c>
      <c r="AI424">
        <v>4.2300000000000004</v>
      </c>
      <c r="AJ424">
        <v>4.2300000000000004</v>
      </c>
      <c r="AK424">
        <v>4.2300000000000004</v>
      </c>
      <c r="AL424">
        <v>4.2300000000000004</v>
      </c>
      <c r="AM424">
        <v>4.2300000000000004</v>
      </c>
      <c r="AN424">
        <v>4.2300000000000004</v>
      </c>
      <c r="AO424">
        <v>4.2300000000000004</v>
      </c>
      <c r="AP424">
        <v>4.2300000000000004</v>
      </c>
      <c r="AQ424">
        <v>4.2300000000000004</v>
      </c>
      <c r="AR424">
        <v>4.2300000000000004</v>
      </c>
      <c r="BI424" t="s">
        <v>1505</v>
      </c>
      <c r="BJ424" s="4" t="str">
        <f>Table22[[#This Row],[Ofgem ]]</f>
        <v>4"-5"</v>
      </c>
      <c r="BK424" s="4" t="str">
        <f>Table22[[#This Row],[Pressure]]</f>
        <v>LP</v>
      </c>
      <c r="BL424" s="4" t="str">
        <f>Table22[[#This Row],[Pon Category]]</f>
        <v>Policy</v>
      </c>
      <c r="BM424" s="4" t="str">
        <f>Table22[[#This Row],[Tier]]</f>
        <v>T1</v>
      </c>
      <c r="BN424" s="4" t="str">
        <f>Table22[[#This Row],[PON Material]]</f>
        <v>SI</v>
      </c>
      <c r="BO424" s="4" t="str" cm="1">
        <f t="array" ref="BO4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5" spans="1:67" x14ac:dyDescent="0.25">
      <c r="A425" t="s">
        <v>424</v>
      </c>
      <c r="B425" t="s">
        <v>425</v>
      </c>
      <c r="C425" t="s">
        <v>476</v>
      </c>
      <c r="D425" t="s">
        <v>10</v>
      </c>
      <c r="E425" t="s">
        <v>2001</v>
      </c>
      <c r="F425" t="s">
        <v>710</v>
      </c>
      <c r="G425" t="s">
        <v>2002</v>
      </c>
      <c r="H425" t="s">
        <v>711</v>
      </c>
      <c r="I425" t="s">
        <v>1954</v>
      </c>
      <c r="J425" t="s">
        <v>1828</v>
      </c>
      <c r="K425" t="s">
        <v>1955</v>
      </c>
      <c r="L425">
        <v>510835573</v>
      </c>
      <c r="M425">
        <v>6</v>
      </c>
      <c r="O425" t="s">
        <v>1570</v>
      </c>
      <c r="P425" t="s">
        <v>1571</v>
      </c>
      <c r="Q425" t="s">
        <v>91</v>
      </c>
      <c r="R425" t="s">
        <v>1572</v>
      </c>
      <c r="S425" t="s">
        <v>64</v>
      </c>
      <c r="T425" t="s">
        <v>52</v>
      </c>
      <c r="U425" t="s">
        <v>1573</v>
      </c>
      <c r="V425" t="s">
        <v>1496</v>
      </c>
      <c r="W425">
        <v>2</v>
      </c>
      <c r="X425">
        <v>134.37</v>
      </c>
      <c r="Y425" t="s">
        <v>1574</v>
      </c>
      <c r="Z425" t="s">
        <v>1575</v>
      </c>
      <c r="AA425" t="s">
        <v>147</v>
      </c>
      <c r="AC425">
        <v>44466</v>
      </c>
      <c r="AD425">
        <v>44540</v>
      </c>
      <c r="AE425" s="39">
        <v>134.42000000000002</v>
      </c>
      <c r="AF425" s="39">
        <v>0</v>
      </c>
      <c r="AG425" s="39">
        <v>134.42000000000002</v>
      </c>
      <c r="AH425">
        <v>12.22</v>
      </c>
      <c r="AI425">
        <v>12.22</v>
      </c>
      <c r="AJ425">
        <v>12.22</v>
      </c>
      <c r="AK425">
        <v>12.22</v>
      </c>
      <c r="AL425">
        <v>12.22</v>
      </c>
      <c r="AM425">
        <v>12.22</v>
      </c>
      <c r="AN425">
        <v>12.22</v>
      </c>
      <c r="AO425">
        <v>12.22</v>
      </c>
      <c r="AP425">
        <v>12.22</v>
      </c>
      <c r="AQ425">
        <v>12.22</v>
      </c>
      <c r="AR425">
        <v>12.22</v>
      </c>
      <c r="BI425" t="s">
        <v>1505</v>
      </c>
      <c r="BJ425" s="4" t="str">
        <f>Table22[[#This Row],[Ofgem ]]</f>
        <v>4"-5"</v>
      </c>
      <c r="BK425" s="4" t="str">
        <f>Table22[[#This Row],[Pressure]]</f>
        <v>LP</v>
      </c>
      <c r="BL425" s="4" t="str">
        <f>Table22[[#This Row],[Pon Category]]</f>
        <v>Policy</v>
      </c>
      <c r="BM425" s="4" t="str">
        <f>Table22[[#This Row],[Tier]]</f>
        <v>T1</v>
      </c>
      <c r="BN425" s="4" t="str">
        <f>Table22[[#This Row],[PON Material]]</f>
        <v>DI</v>
      </c>
      <c r="BO425" s="4" t="str" cm="1">
        <f t="array" ref="BO4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6" spans="1:67" x14ac:dyDescent="0.25">
      <c r="A426" t="s">
        <v>424</v>
      </c>
      <c r="B426" t="s">
        <v>425</v>
      </c>
      <c r="C426" t="s">
        <v>476</v>
      </c>
      <c r="D426" t="s">
        <v>10</v>
      </c>
      <c r="E426" t="s">
        <v>2001</v>
      </c>
      <c r="F426" t="s">
        <v>710</v>
      </c>
      <c r="G426" t="s">
        <v>2002</v>
      </c>
      <c r="H426" t="s">
        <v>711</v>
      </c>
      <c r="I426" t="s">
        <v>1954</v>
      </c>
      <c r="J426" t="s">
        <v>1828</v>
      </c>
      <c r="K426" t="s">
        <v>1955</v>
      </c>
      <c r="L426">
        <v>510835577</v>
      </c>
      <c r="M426">
        <v>4</v>
      </c>
      <c r="O426" t="s">
        <v>1570</v>
      </c>
      <c r="P426" t="s">
        <v>1571</v>
      </c>
      <c r="Q426" t="s">
        <v>163</v>
      </c>
      <c r="R426" t="s">
        <v>1572</v>
      </c>
      <c r="S426" t="s">
        <v>64</v>
      </c>
      <c r="T426" t="s">
        <v>52</v>
      </c>
      <c r="U426" t="s">
        <v>1573</v>
      </c>
      <c r="V426" t="s">
        <v>1496</v>
      </c>
      <c r="W426">
        <v>7</v>
      </c>
      <c r="X426">
        <v>54.75</v>
      </c>
      <c r="Y426" t="s">
        <v>1574</v>
      </c>
      <c r="Z426" t="s">
        <v>1575</v>
      </c>
      <c r="AA426" t="s">
        <v>147</v>
      </c>
      <c r="AC426">
        <v>44466</v>
      </c>
      <c r="AD426">
        <v>44540</v>
      </c>
      <c r="AE426" s="39">
        <v>54.780000000000015</v>
      </c>
      <c r="AF426" s="39">
        <v>0</v>
      </c>
      <c r="AG426" s="39">
        <v>54.780000000000015</v>
      </c>
      <c r="AH426">
        <v>4.9800000000000004</v>
      </c>
      <c r="AI426">
        <v>4.9800000000000004</v>
      </c>
      <c r="AJ426">
        <v>4.9800000000000004</v>
      </c>
      <c r="AK426">
        <v>4.9800000000000004</v>
      </c>
      <c r="AL426">
        <v>4.9800000000000004</v>
      </c>
      <c r="AM426">
        <v>4.9800000000000004</v>
      </c>
      <c r="AN426">
        <v>4.9800000000000004</v>
      </c>
      <c r="AO426">
        <v>4.9800000000000004</v>
      </c>
      <c r="AP426">
        <v>4.9800000000000004</v>
      </c>
      <c r="AQ426">
        <v>4.9800000000000004</v>
      </c>
      <c r="AR426">
        <v>4.9800000000000004</v>
      </c>
      <c r="BI426" t="s">
        <v>1505</v>
      </c>
      <c r="BJ426" s="4" t="str">
        <f>Table22[[#This Row],[Ofgem ]]</f>
        <v>4"-5"</v>
      </c>
      <c r="BK426" s="4" t="str">
        <f>Table22[[#This Row],[Pressure]]</f>
        <v>LP</v>
      </c>
      <c r="BL426" s="4" t="str">
        <f>Table22[[#This Row],[Pon Category]]</f>
        <v>Policy</v>
      </c>
      <c r="BM426" s="4" t="str">
        <f>Table22[[#This Row],[Tier]]</f>
        <v>T1</v>
      </c>
      <c r="BN426" s="4" t="str">
        <f>Table22[[#This Row],[PON Material]]</f>
        <v>SI</v>
      </c>
      <c r="BO426" s="4" t="str" cm="1">
        <f t="array" ref="BO4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7" spans="1:67" x14ac:dyDescent="0.25">
      <c r="A427" t="s">
        <v>424</v>
      </c>
      <c r="B427" t="s">
        <v>425</v>
      </c>
      <c r="C427" t="s">
        <v>476</v>
      </c>
      <c r="D427" t="s">
        <v>10</v>
      </c>
      <c r="E427" t="s">
        <v>2001</v>
      </c>
      <c r="F427" t="s">
        <v>710</v>
      </c>
      <c r="G427" t="s">
        <v>2002</v>
      </c>
      <c r="H427" t="s">
        <v>711</v>
      </c>
      <c r="I427" t="s">
        <v>1954</v>
      </c>
      <c r="J427" t="s">
        <v>1828</v>
      </c>
      <c r="K427" t="s">
        <v>1955</v>
      </c>
      <c r="L427">
        <v>510835579</v>
      </c>
      <c r="M427">
        <v>4</v>
      </c>
      <c r="O427" t="s">
        <v>1570</v>
      </c>
      <c r="P427" t="s">
        <v>1571</v>
      </c>
      <c r="Q427" t="s">
        <v>163</v>
      </c>
      <c r="R427" t="s">
        <v>1572</v>
      </c>
      <c r="S427" t="s">
        <v>64</v>
      </c>
      <c r="T427" t="s">
        <v>52</v>
      </c>
      <c r="U427" t="s">
        <v>1573</v>
      </c>
      <c r="V427" t="s">
        <v>1496</v>
      </c>
      <c r="W427">
        <v>4</v>
      </c>
      <c r="X427">
        <v>176.49</v>
      </c>
      <c r="Y427" t="s">
        <v>1574</v>
      </c>
      <c r="Z427" t="s">
        <v>1575</v>
      </c>
      <c r="AA427" t="s">
        <v>147</v>
      </c>
      <c r="AC427">
        <v>44466</v>
      </c>
      <c r="AD427">
        <v>44540</v>
      </c>
      <c r="AE427" s="39">
        <v>176.43999999999994</v>
      </c>
      <c r="AF427" s="39">
        <v>0</v>
      </c>
      <c r="AG427" s="39">
        <v>176.43999999999994</v>
      </c>
      <c r="AH427">
        <v>16.04</v>
      </c>
      <c r="AI427">
        <v>16.04</v>
      </c>
      <c r="AJ427">
        <v>16.04</v>
      </c>
      <c r="AK427">
        <v>16.04</v>
      </c>
      <c r="AL427">
        <v>16.04</v>
      </c>
      <c r="AM427">
        <v>16.04</v>
      </c>
      <c r="AN427">
        <v>16.04</v>
      </c>
      <c r="AO427">
        <v>16.04</v>
      </c>
      <c r="AP427">
        <v>16.04</v>
      </c>
      <c r="AQ427">
        <v>16.04</v>
      </c>
      <c r="AR427">
        <v>16.04</v>
      </c>
      <c r="BI427" t="s">
        <v>1505</v>
      </c>
      <c r="BJ427" s="4" t="str">
        <f>Table22[[#This Row],[Ofgem ]]</f>
        <v>4"-5"</v>
      </c>
      <c r="BK427" s="4" t="str">
        <f>Table22[[#This Row],[Pressure]]</f>
        <v>LP</v>
      </c>
      <c r="BL427" s="4" t="str">
        <f>Table22[[#This Row],[Pon Category]]</f>
        <v>Policy</v>
      </c>
      <c r="BM427" s="4" t="str">
        <f>Table22[[#This Row],[Tier]]</f>
        <v>T1</v>
      </c>
      <c r="BN427" s="4" t="str">
        <f>Table22[[#This Row],[PON Material]]</f>
        <v>SI</v>
      </c>
      <c r="BO427" s="4" t="str" cm="1">
        <f t="array" ref="BO4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8" spans="1:67" x14ac:dyDescent="0.25">
      <c r="A428" t="s">
        <v>424</v>
      </c>
      <c r="B428" t="s">
        <v>425</v>
      </c>
      <c r="C428" t="s">
        <v>476</v>
      </c>
      <c r="D428" t="s">
        <v>10</v>
      </c>
      <c r="E428" t="s">
        <v>2001</v>
      </c>
      <c r="F428" t="s">
        <v>710</v>
      </c>
      <c r="G428" t="s">
        <v>2003</v>
      </c>
      <c r="H428" t="s">
        <v>730</v>
      </c>
      <c r="I428" t="s">
        <v>1954</v>
      </c>
      <c r="J428" t="s">
        <v>1828</v>
      </c>
      <c r="K428" t="s">
        <v>1955</v>
      </c>
      <c r="L428">
        <v>510920267</v>
      </c>
      <c r="M428">
        <v>4</v>
      </c>
      <c r="O428" t="s">
        <v>1570</v>
      </c>
      <c r="P428" t="s">
        <v>1571</v>
      </c>
      <c r="Q428" t="s">
        <v>163</v>
      </c>
      <c r="R428" t="s">
        <v>1572</v>
      </c>
      <c r="S428" t="s">
        <v>64</v>
      </c>
      <c r="T428" t="s">
        <v>52</v>
      </c>
      <c r="U428" t="s">
        <v>1573</v>
      </c>
      <c r="V428" t="s">
        <v>1496</v>
      </c>
      <c r="W428">
        <v>10</v>
      </c>
      <c r="X428">
        <v>76.069999999999993</v>
      </c>
      <c r="Y428" t="s">
        <v>1574</v>
      </c>
      <c r="Z428" t="s">
        <v>1575</v>
      </c>
      <c r="AA428" t="s">
        <v>147</v>
      </c>
      <c r="AC428">
        <v>44466</v>
      </c>
      <c r="AD428">
        <v>44540</v>
      </c>
      <c r="AE428" s="39">
        <v>76.12</v>
      </c>
      <c r="AF428" s="39">
        <v>0</v>
      </c>
      <c r="AG428" s="39">
        <v>76.12</v>
      </c>
      <c r="AH428">
        <v>6.92</v>
      </c>
      <c r="AI428">
        <v>6.92</v>
      </c>
      <c r="AJ428">
        <v>6.92</v>
      </c>
      <c r="AK428">
        <v>6.92</v>
      </c>
      <c r="AL428">
        <v>6.92</v>
      </c>
      <c r="AM428">
        <v>6.92</v>
      </c>
      <c r="AN428">
        <v>6.92</v>
      </c>
      <c r="AO428">
        <v>6.92</v>
      </c>
      <c r="AP428">
        <v>6.92</v>
      </c>
      <c r="AQ428">
        <v>6.92</v>
      </c>
      <c r="AR428">
        <v>6.92</v>
      </c>
      <c r="BI428" t="s">
        <v>1505</v>
      </c>
      <c r="BJ428" s="4" t="str">
        <f>Table22[[#This Row],[Ofgem ]]</f>
        <v>4"-5"</v>
      </c>
      <c r="BK428" s="4" t="str">
        <f>Table22[[#This Row],[Pressure]]</f>
        <v>LP</v>
      </c>
      <c r="BL428" s="4" t="str">
        <f>Table22[[#This Row],[Pon Category]]</f>
        <v>Policy</v>
      </c>
      <c r="BM428" s="4" t="str">
        <f>Table22[[#This Row],[Tier]]</f>
        <v>T1</v>
      </c>
      <c r="BN428" s="4" t="str">
        <f>Table22[[#This Row],[PON Material]]</f>
        <v>SI</v>
      </c>
      <c r="BO428" s="4" t="str" cm="1">
        <f t="array" ref="BO4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29" spans="1:67" x14ac:dyDescent="0.25">
      <c r="A429" t="s">
        <v>424</v>
      </c>
      <c r="B429" t="s">
        <v>425</v>
      </c>
      <c r="C429" t="s">
        <v>476</v>
      </c>
      <c r="D429" t="s">
        <v>10</v>
      </c>
      <c r="E429" t="s">
        <v>2001</v>
      </c>
      <c r="F429" t="s">
        <v>710</v>
      </c>
      <c r="G429" t="s">
        <v>2003</v>
      </c>
      <c r="H429" t="s">
        <v>730</v>
      </c>
      <c r="I429" t="s">
        <v>1954</v>
      </c>
      <c r="J429" t="s">
        <v>1828</v>
      </c>
      <c r="K429" t="s">
        <v>1955</v>
      </c>
      <c r="L429">
        <v>510920268</v>
      </c>
      <c r="M429">
        <v>4</v>
      </c>
      <c r="O429" t="s">
        <v>1570</v>
      </c>
      <c r="P429" t="s">
        <v>1571</v>
      </c>
      <c r="Q429" t="s">
        <v>163</v>
      </c>
      <c r="R429" t="s">
        <v>1572</v>
      </c>
      <c r="S429" t="s">
        <v>64</v>
      </c>
      <c r="T429" t="s">
        <v>52</v>
      </c>
      <c r="U429" t="s">
        <v>1573</v>
      </c>
      <c r="V429" t="s">
        <v>1496</v>
      </c>
      <c r="W429">
        <v>20</v>
      </c>
      <c r="X429">
        <v>24.42</v>
      </c>
      <c r="Y429" t="s">
        <v>1574</v>
      </c>
      <c r="Z429" t="s">
        <v>1575</v>
      </c>
      <c r="AA429" t="s">
        <v>147</v>
      </c>
      <c r="AC429">
        <v>44466</v>
      </c>
      <c r="AD429">
        <v>44540</v>
      </c>
      <c r="AE429" s="39">
        <v>24.419999999999998</v>
      </c>
      <c r="AF429" s="39">
        <v>0</v>
      </c>
      <c r="AG429" s="39">
        <v>24.419999999999998</v>
      </c>
      <c r="AH429">
        <v>2.2200000000000002</v>
      </c>
      <c r="AI429">
        <v>2.2200000000000002</v>
      </c>
      <c r="AJ429">
        <v>2.2200000000000002</v>
      </c>
      <c r="AK429">
        <v>2.2200000000000002</v>
      </c>
      <c r="AL429">
        <v>2.2200000000000002</v>
      </c>
      <c r="AM429">
        <v>2.2200000000000002</v>
      </c>
      <c r="AN429">
        <v>2.2200000000000002</v>
      </c>
      <c r="AO429">
        <v>2.2200000000000002</v>
      </c>
      <c r="AP429">
        <v>2.2200000000000002</v>
      </c>
      <c r="AQ429">
        <v>2.2200000000000002</v>
      </c>
      <c r="AR429">
        <v>2.2200000000000002</v>
      </c>
      <c r="BI429" t="s">
        <v>1505</v>
      </c>
      <c r="BJ429" s="4" t="str">
        <f>Table22[[#This Row],[Ofgem ]]</f>
        <v>4"-5"</v>
      </c>
      <c r="BK429" s="4" t="str">
        <f>Table22[[#This Row],[Pressure]]</f>
        <v>LP</v>
      </c>
      <c r="BL429" s="4" t="str">
        <f>Table22[[#This Row],[Pon Category]]</f>
        <v>Policy</v>
      </c>
      <c r="BM429" s="4" t="str">
        <f>Table22[[#This Row],[Tier]]</f>
        <v>T1</v>
      </c>
      <c r="BN429" s="4" t="str">
        <f>Table22[[#This Row],[PON Material]]</f>
        <v>SI</v>
      </c>
      <c r="BO429" s="4" t="str" cm="1">
        <f t="array" ref="BO4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0" spans="1:67" x14ac:dyDescent="0.25">
      <c r="A430" t="s">
        <v>424</v>
      </c>
      <c r="B430" t="s">
        <v>425</v>
      </c>
      <c r="C430" t="s">
        <v>476</v>
      </c>
      <c r="D430" t="s">
        <v>10</v>
      </c>
      <c r="E430" t="s">
        <v>2001</v>
      </c>
      <c r="F430" t="s">
        <v>710</v>
      </c>
      <c r="G430" t="s">
        <v>2004</v>
      </c>
      <c r="H430" t="s">
        <v>729</v>
      </c>
      <c r="I430" t="s">
        <v>1954</v>
      </c>
      <c r="J430" t="s">
        <v>1828</v>
      </c>
      <c r="K430" t="s">
        <v>1955</v>
      </c>
      <c r="L430">
        <v>220001264902</v>
      </c>
      <c r="M430">
        <v>4</v>
      </c>
      <c r="O430" t="s">
        <v>1570</v>
      </c>
      <c r="P430" t="s">
        <v>1571</v>
      </c>
      <c r="Q430" t="s">
        <v>163</v>
      </c>
      <c r="R430" t="s">
        <v>1572</v>
      </c>
      <c r="S430" t="s">
        <v>64</v>
      </c>
      <c r="T430" t="s">
        <v>52</v>
      </c>
      <c r="U430" t="s">
        <v>1573</v>
      </c>
      <c r="V430" t="s">
        <v>1496</v>
      </c>
      <c r="W430">
        <v>2</v>
      </c>
      <c r="X430">
        <v>12.19</v>
      </c>
      <c r="Y430" t="s">
        <v>1574</v>
      </c>
      <c r="Z430" t="s">
        <v>1575</v>
      </c>
      <c r="AA430" t="s">
        <v>147</v>
      </c>
      <c r="AC430">
        <v>44466</v>
      </c>
      <c r="AD430">
        <v>44540</v>
      </c>
      <c r="AE430" s="39">
        <v>12.209999999999999</v>
      </c>
      <c r="AF430" s="39">
        <v>0</v>
      </c>
      <c r="AG430" s="39">
        <v>12.209999999999999</v>
      </c>
      <c r="AH430">
        <v>1.1100000000000001</v>
      </c>
      <c r="AI430">
        <v>1.1100000000000001</v>
      </c>
      <c r="AJ430">
        <v>1.1100000000000001</v>
      </c>
      <c r="AK430">
        <v>1.1100000000000001</v>
      </c>
      <c r="AL430">
        <v>1.1100000000000001</v>
      </c>
      <c r="AM430">
        <v>1.1100000000000001</v>
      </c>
      <c r="AN430">
        <v>1.1100000000000001</v>
      </c>
      <c r="AO430">
        <v>1.1100000000000001</v>
      </c>
      <c r="AP430">
        <v>1.1100000000000001</v>
      </c>
      <c r="AQ430">
        <v>1.1100000000000001</v>
      </c>
      <c r="AR430">
        <v>1.1100000000000001</v>
      </c>
      <c r="BI430" t="s">
        <v>1505</v>
      </c>
      <c r="BJ430" s="4" t="str">
        <f>Table22[[#This Row],[Ofgem ]]</f>
        <v>4"-5"</v>
      </c>
      <c r="BK430" s="4" t="str">
        <f>Table22[[#This Row],[Pressure]]</f>
        <v>LP</v>
      </c>
      <c r="BL430" s="4" t="str">
        <f>Table22[[#This Row],[Pon Category]]</f>
        <v>Policy</v>
      </c>
      <c r="BM430" s="4" t="str">
        <f>Table22[[#This Row],[Tier]]</f>
        <v>T1</v>
      </c>
      <c r="BN430" s="4" t="str">
        <f>Table22[[#This Row],[PON Material]]</f>
        <v>SI</v>
      </c>
      <c r="BO430" s="4" t="str" cm="1">
        <f t="array" ref="BO4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1" spans="1:67" x14ac:dyDescent="0.25">
      <c r="A431" t="s">
        <v>424</v>
      </c>
      <c r="B431" t="s">
        <v>425</v>
      </c>
      <c r="C431" t="s">
        <v>476</v>
      </c>
      <c r="D431" t="s">
        <v>10</v>
      </c>
      <c r="E431" t="s">
        <v>2001</v>
      </c>
      <c r="F431" t="s">
        <v>710</v>
      </c>
      <c r="G431" t="s">
        <v>2005</v>
      </c>
      <c r="H431" t="s">
        <v>657</v>
      </c>
      <c r="I431" t="s">
        <v>1954</v>
      </c>
      <c r="J431" t="s">
        <v>1828</v>
      </c>
      <c r="K431" t="s">
        <v>1955</v>
      </c>
      <c r="L431">
        <v>220001222909</v>
      </c>
      <c r="M431">
        <v>4</v>
      </c>
      <c r="O431" t="s">
        <v>1570</v>
      </c>
      <c r="P431" t="s">
        <v>1571</v>
      </c>
      <c r="Q431" t="s">
        <v>163</v>
      </c>
      <c r="R431" t="s">
        <v>1572</v>
      </c>
      <c r="S431" t="s">
        <v>64</v>
      </c>
      <c r="T431" t="s">
        <v>52</v>
      </c>
      <c r="U431" t="s">
        <v>1573</v>
      </c>
      <c r="V431" t="s">
        <v>1496</v>
      </c>
      <c r="W431">
        <v>2</v>
      </c>
      <c r="X431">
        <v>5.84</v>
      </c>
      <c r="Y431" t="s">
        <v>1574</v>
      </c>
      <c r="Z431" t="s">
        <v>1575</v>
      </c>
      <c r="AA431" t="s">
        <v>147</v>
      </c>
      <c r="AC431">
        <v>44466</v>
      </c>
      <c r="AD431">
        <v>44540</v>
      </c>
      <c r="AE431" s="39">
        <v>5.8300000000000018</v>
      </c>
      <c r="AF431" s="39">
        <v>0</v>
      </c>
      <c r="AG431" s="39">
        <v>5.8300000000000018</v>
      </c>
      <c r="AH431">
        <v>0.53</v>
      </c>
      <c r="AI431">
        <v>0.53</v>
      </c>
      <c r="AJ431">
        <v>0.53</v>
      </c>
      <c r="AK431">
        <v>0.53</v>
      </c>
      <c r="AL431">
        <v>0.53</v>
      </c>
      <c r="AM431">
        <v>0.53</v>
      </c>
      <c r="AN431">
        <v>0.53</v>
      </c>
      <c r="AO431">
        <v>0.53</v>
      </c>
      <c r="AP431">
        <v>0.53</v>
      </c>
      <c r="AQ431">
        <v>0.53</v>
      </c>
      <c r="AR431">
        <v>0.53</v>
      </c>
      <c r="BI431" t="s">
        <v>1505</v>
      </c>
      <c r="BJ431" s="4" t="str">
        <f>Table22[[#This Row],[Ofgem ]]</f>
        <v>4"-5"</v>
      </c>
      <c r="BK431" s="4" t="str">
        <f>Table22[[#This Row],[Pressure]]</f>
        <v>LP</v>
      </c>
      <c r="BL431" s="4" t="str">
        <f>Table22[[#This Row],[Pon Category]]</f>
        <v>Policy</v>
      </c>
      <c r="BM431" s="4" t="str">
        <f>Table22[[#This Row],[Tier]]</f>
        <v>T1</v>
      </c>
      <c r="BN431" s="4" t="str">
        <f>Table22[[#This Row],[PON Material]]</f>
        <v>SI</v>
      </c>
      <c r="BO431" s="4" t="str" cm="1">
        <f t="array" ref="BO4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2" spans="1:67" x14ac:dyDescent="0.25">
      <c r="A432" t="s">
        <v>424</v>
      </c>
      <c r="B432" t="s">
        <v>425</v>
      </c>
      <c r="C432" t="s">
        <v>476</v>
      </c>
      <c r="D432" t="s">
        <v>10</v>
      </c>
      <c r="E432" t="s">
        <v>2001</v>
      </c>
      <c r="F432" t="s">
        <v>710</v>
      </c>
      <c r="G432" t="s">
        <v>2006</v>
      </c>
      <c r="H432" t="s">
        <v>2007</v>
      </c>
      <c r="I432" t="s">
        <v>1954</v>
      </c>
      <c r="J432" t="s">
        <v>1828</v>
      </c>
      <c r="K432" t="s">
        <v>1955</v>
      </c>
      <c r="L432">
        <v>220001229185</v>
      </c>
      <c r="M432">
        <v>4</v>
      </c>
      <c r="O432" t="s">
        <v>1570</v>
      </c>
      <c r="P432" t="s">
        <v>1571</v>
      </c>
      <c r="Q432" t="s">
        <v>163</v>
      </c>
      <c r="R432" t="s">
        <v>1572</v>
      </c>
      <c r="S432" t="s">
        <v>64</v>
      </c>
      <c r="T432" t="s">
        <v>52</v>
      </c>
      <c r="U432" t="s">
        <v>1573</v>
      </c>
      <c r="V432" t="s">
        <v>1496</v>
      </c>
      <c r="W432">
        <v>6</v>
      </c>
      <c r="X432">
        <v>2.67</v>
      </c>
      <c r="Y432" t="s">
        <v>1574</v>
      </c>
      <c r="Z432" t="s">
        <v>1575</v>
      </c>
      <c r="AA432" t="s">
        <v>147</v>
      </c>
      <c r="AC432">
        <v>44466</v>
      </c>
      <c r="AD432">
        <v>44540</v>
      </c>
      <c r="AE432" s="39">
        <v>2.6400000000000006</v>
      </c>
      <c r="AF432" s="39">
        <v>0</v>
      </c>
      <c r="AG432" s="39">
        <v>2.6400000000000006</v>
      </c>
      <c r="AH432">
        <v>0.24</v>
      </c>
      <c r="AI432">
        <v>0.24</v>
      </c>
      <c r="AJ432">
        <v>0.24</v>
      </c>
      <c r="AK432">
        <v>0.24</v>
      </c>
      <c r="AL432">
        <v>0.24</v>
      </c>
      <c r="AM432">
        <v>0.24</v>
      </c>
      <c r="AN432">
        <v>0.24</v>
      </c>
      <c r="AO432">
        <v>0.24</v>
      </c>
      <c r="AP432">
        <v>0.24</v>
      </c>
      <c r="AQ432">
        <v>0.24</v>
      </c>
      <c r="AR432">
        <v>0.24</v>
      </c>
      <c r="BI432" t="s">
        <v>1505</v>
      </c>
      <c r="BJ432" s="4" t="str">
        <f>Table22[[#This Row],[Ofgem ]]</f>
        <v>4"-5"</v>
      </c>
      <c r="BK432" s="4" t="str">
        <f>Table22[[#This Row],[Pressure]]</f>
        <v>LP</v>
      </c>
      <c r="BL432" s="4" t="str">
        <f>Table22[[#This Row],[Pon Category]]</f>
        <v>Policy</v>
      </c>
      <c r="BM432" s="4" t="str">
        <f>Table22[[#This Row],[Tier]]</f>
        <v>T1</v>
      </c>
      <c r="BN432" s="4" t="str">
        <f>Table22[[#This Row],[PON Material]]</f>
        <v>SI</v>
      </c>
      <c r="BO432" s="4" t="str" cm="1">
        <f t="array" ref="BO4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3" spans="1:67" x14ac:dyDescent="0.25">
      <c r="A433" t="s">
        <v>424</v>
      </c>
      <c r="B433" t="s">
        <v>425</v>
      </c>
      <c r="C433" t="s">
        <v>476</v>
      </c>
      <c r="D433" t="s">
        <v>10</v>
      </c>
      <c r="E433" t="s">
        <v>2001</v>
      </c>
      <c r="F433" t="s">
        <v>710</v>
      </c>
      <c r="G433" t="s">
        <v>2008</v>
      </c>
      <c r="H433" t="s">
        <v>2009</v>
      </c>
      <c r="I433" t="s">
        <v>1954</v>
      </c>
      <c r="J433" t="s">
        <v>1828</v>
      </c>
      <c r="K433" t="s">
        <v>1955</v>
      </c>
      <c r="L433">
        <v>510835566</v>
      </c>
      <c r="M433">
        <v>4</v>
      </c>
      <c r="O433" t="s">
        <v>1570</v>
      </c>
      <c r="P433" t="s">
        <v>1571</v>
      </c>
      <c r="Q433" t="s">
        <v>163</v>
      </c>
      <c r="R433" t="s">
        <v>1572</v>
      </c>
      <c r="S433" t="s">
        <v>64</v>
      </c>
      <c r="T433" t="s">
        <v>52</v>
      </c>
      <c r="U433" t="s">
        <v>1573</v>
      </c>
      <c r="V433" t="s">
        <v>1496</v>
      </c>
      <c r="W433">
        <v>7</v>
      </c>
      <c r="X433">
        <v>95.95</v>
      </c>
      <c r="Y433" t="s">
        <v>1574</v>
      </c>
      <c r="Z433" t="s">
        <v>1575</v>
      </c>
      <c r="AA433" t="s">
        <v>147</v>
      </c>
      <c r="AC433">
        <v>44466</v>
      </c>
      <c r="AD433">
        <v>44540</v>
      </c>
      <c r="AE433" s="39">
        <v>95.92</v>
      </c>
      <c r="AF433" s="39">
        <v>0</v>
      </c>
      <c r="AG433" s="39">
        <v>95.92</v>
      </c>
      <c r="AH433">
        <v>8.7200000000000006</v>
      </c>
      <c r="AI433">
        <v>8.7200000000000006</v>
      </c>
      <c r="AJ433">
        <v>8.7200000000000006</v>
      </c>
      <c r="AK433">
        <v>8.7200000000000006</v>
      </c>
      <c r="AL433">
        <v>8.7200000000000006</v>
      </c>
      <c r="AM433">
        <v>8.7200000000000006</v>
      </c>
      <c r="AN433">
        <v>8.7200000000000006</v>
      </c>
      <c r="AO433">
        <v>8.7200000000000006</v>
      </c>
      <c r="AP433">
        <v>8.7200000000000006</v>
      </c>
      <c r="AQ433">
        <v>8.7200000000000006</v>
      </c>
      <c r="AR433">
        <v>8.7200000000000006</v>
      </c>
      <c r="BI433" t="s">
        <v>1505</v>
      </c>
      <c r="BJ433" s="4" t="str">
        <f>Table22[[#This Row],[Ofgem ]]</f>
        <v>4"-5"</v>
      </c>
      <c r="BK433" s="4" t="str">
        <f>Table22[[#This Row],[Pressure]]</f>
        <v>LP</v>
      </c>
      <c r="BL433" s="4" t="str">
        <f>Table22[[#This Row],[Pon Category]]</f>
        <v>Policy</v>
      </c>
      <c r="BM433" s="4" t="str">
        <f>Table22[[#This Row],[Tier]]</f>
        <v>T1</v>
      </c>
      <c r="BN433" s="4" t="str">
        <f>Table22[[#This Row],[PON Material]]</f>
        <v>SI</v>
      </c>
      <c r="BO433" s="4" t="str" cm="1">
        <f t="array" ref="BO4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4" spans="1:67" x14ac:dyDescent="0.25">
      <c r="A434" t="s">
        <v>424</v>
      </c>
      <c r="B434" t="s">
        <v>425</v>
      </c>
      <c r="C434" t="s">
        <v>476</v>
      </c>
      <c r="D434" t="s">
        <v>10</v>
      </c>
      <c r="E434" t="s">
        <v>2001</v>
      </c>
      <c r="F434" t="s">
        <v>710</v>
      </c>
      <c r="G434" t="s">
        <v>2010</v>
      </c>
      <c r="H434" t="s">
        <v>2011</v>
      </c>
      <c r="I434" t="s">
        <v>1954</v>
      </c>
      <c r="J434" t="s">
        <v>1828</v>
      </c>
      <c r="K434" t="s">
        <v>1955</v>
      </c>
      <c r="L434">
        <v>220001203486</v>
      </c>
      <c r="M434">
        <v>4</v>
      </c>
      <c r="O434" t="s">
        <v>1570</v>
      </c>
      <c r="P434" t="s">
        <v>1571</v>
      </c>
      <c r="Q434" t="s">
        <v>163</v>
      </c>
      <c r="R434" t="s">
        <v>1572</v>
      </c>
      <c r="S434" t="s">
        <v>64</v>
      </c>
      <c r="T434" t="s">
        <v>52</v>
      </c>
      <c r="U434" t="s">
        <v>1573</v>
      </c>
      <c r="V434" t="s">
        <v>1496</v>
      </c>
      <c r="W434">
        <v>9</v>
      </c>
      <c r="X434">
        <v>2.2400000000000002</v>
      </c>
      <c r="Y434" t="s">
        <v>1574</v>
      </c>
      <c r="Z434" t="s">
        <v>1575</v>
      </c>
      <c r="AA434" t="s">
        <v>147</v>
      </c>
      <c r="AC434">
        <v>44466</v>
      </c>
      <c r="AD434">
        <v>44540</v>
      </c>
      <c r="AE434" s="39">
        <v>2.1999999999999997</v>
      </c>
      <c r="AF434" s="39">
        <v>0</v>
      </c>
      <c r="AG434" s="39">
        <v>2.1999999999999997</v>
      </c>
      <c r="AH434">
        <v>0.2</v>
      </c>
      <c r="AI434">
        <v>0.2</v>
      </c>
      <c r="AJ434">
        <v>0.2</v>
      </c>
      <c r="AK434">
        <v>0.2</v>
      </c>
      <c r="AL434">
        <v>0.2</v>
      </c>
      <c r="AM434">
        <v>0.2</v>
      </c>
      <c r="AN434">
        <v>0.2</v>
      </c>
      <c r="AO434">
        <v>0.2</v>
      </c>
      <c r="AP434">
        <v>0.2</v>
      </c>
      <c r="AQ434">
        <v>0.2</v>
      </c>
      <c r="AR434">
        <v>0.2</v>
      </c>
      <c r="BI434" t="s">
        <v>1505</v>
      </c>
      <c r="BJ434" s="4" t="str">
        <f>Table22[[#This Row],[Ofgem ]]</f>
        <v>4"-5"</v>
      </c>
      <c r="BK434" s="4" t="str">
        <f>Table22[[#This Row],[Pressure]]</f>
        <v>LP</v>
      </c>
      <c r="BL434" s="4" t="str">
        <f>Table22[[#This Row],[Pon Category]]</f>
        <v>Policy</v>
      </c>
      <c r="BM434" s="4" t="str">
        <f>Table22[[#This Row],[Tier]]</f>
        <v>T1</v>
      </c>
      <c r="BN434" s="4" t="str">
        <f>Table22[[#This Row],[PON Material]]</f>
        <v>SI</v>
      </c>
      <c r="BO434" s="4" t="str" cm="1">
        <f t="array" ref="BO4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5" spans="1:67" x14ac:dyDescent="0.25">
      <c r="A435" t="s">
        <v>424</v>
      </c>
      <c r="B435" t="s">
        <v>425</v>
      </c>
      <c r="C435" t="s">
        <v>476</v>
      </c>
      <c r="D435" t="s">
        <v>10</v>
      </c>
      <c r="E435" t="s">
        <v>2001</v>
      </c>
      <c r="F435" t="s">
        <v>710</v>
      </c>
      <c r="G435" t="s">
        <v>2012</v>
      </c>
      <c r="H435" t="s">
        <v>2013</v>
      </c>
      <c r="I435" t="s">
        <v>1954</v>
      </c>
      <c r="J435" t="s">
        <v>1828</v>
      </c>
      <c r="K435" t="s">
        <v>1955</v>
      </c>
      <c r="L435">
        <v>220001212300</v>
      </c>
      <c r="M435">
        <v>4</v>
      </c>
      <c r="O435" t="s">
        <v>1570</v>
      </c>
      <c r="P435" t="s">
        <v>1571</v>
      </c>
      <c r="Q435" t="s">
        <v>163</v>
      </c>
      <c r="R435" t="s">
        <v>1572</v>
      </c>
      <c r="S435" t="s">
        <v>64</v>
      </c>
      <c r="T435" t="s">
        <v>52</v>
      </c>
      <c r="U435" t="s">
        <v>1573</v>
      </c>
      <c r="V435" t="s">
        <v>1496</v>
      </c>
      <c r="W435">
        <v>2</v>
      </c>
      <c r="X435">
        <v>2.89</v>
      </c>
      <c r="Y435" t="s">
        <v>1574</v>
      </c>
      <c r="Z435" t="s">
        <v>1575</v>
      </c>
      <c r="AA435" t="s">
        <v>147</v>
      </c>
      <c r="AC435">
        <v>44466</v>
      </c>
      <c r="AD435">
        <v>44540</v>
      </c>
      <c r="AE435" s="39">
        <v>2.8599999999999994</v>
      </c>
      <c r="AF435" s="39">
        <v>0</v>
      </c>
      <c r="AG435" s="39">
        <v>2.8599999999999994</v>
      </c>
      <c r="AH435">
        <v>0.26</v>
      </c>
      <c r="AI435">
        <v>0.26</v>
      </c>
      <c r="AJ435">
        <v>0.26</v>
      </c>
      <c r="AK435">
        <v>0.26</v>
      </c>
      <c r="AL435">
        <v>0.26</v>
      </c>
      <c r="AM435">
        <v>0.26</v>
      </c>
      <c r="AN435">
        <v>0.26</v>
      </c>
      <c r="AO435">
        <v>0.26</v>
      </c>
      <c r="AP435">
        <v>0.26</v>
      </c>
      <c r="AQ435">
        <v>0.26</v>
      </c>
      <c r="AR435">
        <v>0.26</v>
      </c>
      <c r="BI435" t="s">
        <v>1505</v>
      </c>
      <c r="BJ435" s="4" t="str">
        <f>Table22[[#This Row],[Ofgem ]]</f>
        <v>4"-5"</v>
      </c>
      <c r="BK435" s="4" t="str">
        <f>Table22[[#This Row],[Pressure]]</f>
        <v>LP</v>
      </c>
      <c r="BL435" s="4" t="str">
        <f>Table22[[#This Row],[Pon Category]]</f>
        <v>Policy</v>
      </c>
      <c r="BM435" s="4" t="str">
        <f>Table22[[#This Row],[Tier]]</f>
        <v>T1</v>
      </c>
      <c r="BN435" s="4" t="str">
        <f>Table22[[#This Row],[PON Material]]</f>
        <v>SI</v>
      </c>
      <c r="BO435" s="4" t="str" cm="1">
        <f t="array" ref="BO4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6" spans="1:67" hidden="1" x14ac:dyDescent="0.25">
      <c r="A436" t="s">
        <v>424</v>
      </c>
      <c r="B436" t="s">
        <v>425</v>
      </c>
      <c r="C436" t="s">
        <v>476</v>
      </c>
      <c r="D436" t="s">
        <v>10</v>
      </c>
      <c r="E436" t="s">
        <v>2001</v>
      </c>
      <c r="F436" t="s">
        <v>710</v>
      </c>
      <c r="G436" t="s">
        <v>2002</v>
      </c>
      <c r="H436" t="s">
        <v>711</v>
      </c>
      <c r="I436" t="s">
        <v>1954</v>
      </c>
      <c r="J436" t="s">
        <v>1828</v>
      </c>
      <c r="K436" t="s">
        <v>1955</v>
      </c>
      <c r="L436">
        <v>510935684</v>
      </c>
      <c r="M436">
        <v>2</v>
      </c>
      <c r="O436" t="s">
        <v>1570</v>
      </c>
      <c r="P436" t="s">
        <v>1571</v>
      </c>
      <c r="Q436" t="s">
        <v>133</v>
      </c>
      <c r="R436" t="s">
        <v>1572</v>
      </c>
      <c r="S436" t="s">
        <v>64</v>
      </c>
      <c r="T436" t="s">
        <v>1823</v>
      </c>
      <c r="U436" t="s">
        <v>1824</v>
      </c>
      <c r="V436" t="s">
        <v>1496</v>
      </c>
      <c r="W436">
        <v>-1</v>
      </c>
      <c r="X436">
        <v>21.9</v>
      </c>
      <c r="Y436" t="s">
        <v>1574</v>
      </c>
      <c r="Z436" t="s">
        <v>1575</v>
      </c>
      <c r="AA436" t="s">
        <v>2014</v>
      </c>
      <c r="AC436">
        <v>44466</v>
      </c>
      <c r="AD436">
        <v>44540</v>
      </c>
      <c r="AE436" s="39">
        <v>21.889999999999997</v>
      </c>
      <c r="AF436" s="39">
        <v>0</v>
      </c>
      <c r="AG436" s="39">
        <v>21.889999999999997</v>
      </c>
      <c r="AH436">
        <v>1.99</v>
      </c>
      <c r="AI436">
        <v>1.99</v>
      </c>
      <c r="AJ436">
        <v>1.99</v>
      </c>
      <c r="AK436">
        <v>1.99</v>
      </c>
      <c r="AL436">
        <v>1.99</v>
      </c>
      <c r="AM436">
        <v>1.99</v>
      </c>
      <c r="AN436">
        <v>1.99</v>
      </c>
      <c r="AO436">
        <v>1.99</v>
      </c>
      <c r="AP436">
        <v>1.99</v>
      </c>
      <c r="AQ436">
        <v>1.99</v>
      </c>
      <c r="AR436">
        <v>1.99</v>
      </c>
      <c r="BI436" t="s">
        <v>1439</v>
      </c>
      <c r="BJ436" s="4" t="str">
        <f>Table22[[#This Row],[Ofgem ]]</f>
        <v>4"-5"</v>
      </c>
      <c r="BK436" s="4" t="str">
        <f>Table22[[#This Row],[Pressure]]</f>
        <v>LP</v>
      </c>
      <c r="BL436" s="4" t="str">
        <f>Table22[[#This Row],[Pon Category]]</f>
        <v>Non-Policy</v>
      </c>
      <c r="BM436" s="4" t="str">
        <f>Table22[[#This Row],[Tier]]</f>
        <v>T1</v>
      </c>
      <c r="BN436" s="4" t="str">
        <f>Table22[[#This Row],[PON Material]]</f>
        <v>ST</v>
      </c>
      <c r="BO436" s="4" t="str" cm="1">
        <f t="array" ref="BO4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37" spans="1:67" x14ac:dyDescent="0.25">
      <c r="A437" t="s">
        <v>424</v>
      </c>
      <c r="B437" t="s">
        <v>425</v>
      </c>
      <c r="C437" t="s">
        <v>476</v>
      </c>
      <c r="D437" t="s">
        <v>10</v>
      </c>
      <c r="E437" t="s">
        <v>2001</v>
      </c>
      <c r="F437" t="s">
        <v>2015</v>
      </c>
      <c r="G437" t="s">
        <v>2016</v>
      </c>
      <c r="H437" t="s">
        <v>2017</v>
      </c>
      <c r="I437" t="s">
        <v>1954</v>
      </c>
      <c r="J437" t="s">
        <v>1828</v>
      </c>
      <c r="K437" t="s">
        <v>1955</v>
      </c>
      <c r="L437">
        <v>510885503</v>
      </c>
      <c r="M437">
        <v>4</v>
      </c>
      <c r="O437" t="s">
        <v>1570</v>
      </c>
      <c r="P437" t="s">
        <v>1571</v>
      </c>
      <c r="Q437" t="s">
        <v>53</v>
      </c>
      <c r="R437" t="s">
        <v>1572</v>
      </c>
      <c r="S437" t="s">
        <v>64</v>
      </c>
      <c r="T437" t="s">
        <v>52</v>
      </c>
      <c r="U437" t="s">
        <v>1573</v>
      </c>
      <c r="V437" t="s">
        <v>1496</v>
      </c>
      <c r="W437">
        <v>8</v>
      </c>
      <c r="X437">
        <v>80.44</v>
      </c>
      <c r="Y437" t="s">
        <v>1574</v>
      </c>
      <c r="Z437" t="s">
        <v>1575</v>
      </c>
      <c r="AA437" t="s">
        <v>147</v>
      </c>
      <c r="AC437">
        <v>44565</v>
      </c>
      <c r="AD437">
        <v>44617</v>
      </c>
      <c r="AE437" s="39">
        <v>0</v>
      </c>
      <c r="AF437" s="39">
        <v>80.48</v>
      </c>
      <c r="AG437" s="39">
        <v>80.48</v>
      </c>
      <c r="AV437">
        <v>10.06</v>
      </c>
      <c r="AW437">
        <v>10.06</v>
      </c>
      <c r="AX437">
        <v>10.06</v>
      </c>
      <c r="AY437">
        <v>10.06</v>
      </c>
      <c r="AZ437">
        <v>10.06</v>
      </c>
      <c r="BA437">
        <v>10.06</v>
      </c>
      <c r="BB437">
        <v>10.06</v>
      </c>
      <c r="BC437">
        <v>10.06</v>
      </c>
      <c r="BI437" t="s">
        <v>1505</v>
      </c>
      <c r="BJ437" s="4" t="str">
        <f>Table22[[#This Row],[Ofgem ]]</f>
        <v>4"-5"</v>
      </c>
      <c r="BK437" s="4" t="str">
        <f>Table22[[#This Row],[Pressure]]</f>
        <v>LP</v>
      </c>
      <c r="BL437" s="4" t="str">
        <f>Table22[[#This Row],[Pon Category]]</f>
        <v>Policy</v>
      </c>
      <c r="BM437" s="4" t="str">
        <f>Table22[[#This Row],[Tier]]</f>
        <v>T1</v>
      </c>
      <c r="BN437" s="4" t="str">
        <f>Table22[[#This Row],[PON Material]]</f>
        <v>CI</v>
      </c>
      <c r="BO437" s="4" t="str" cm="1">
        <f t="array" ref="BO4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8" spans="1:67" x14ac:dyDescent="0.25">
      <c r="A438" t="s">
        <v>424</v>
      </c>
      <c r="B438" t="s">
        <v>425</v>
      </c>
      <c r="C438" t="s">
        <v>476</v>
      </c>
      <c r="D438" t="s">
        <v>10</v>
      </c>
      <c r="E438" t="s">
        <v>2001</v>
      </c>
      <c r="F438" t="s">
        <v>2015</v>
      </c>
      <c r="G438" t="s">
        <v>2018</v>
      </c>
      <c r="H438" t="s">
        <v>2019</v>
      </c>
      <c r="I438" t="s">
        <v>1954</v>
      </c>
      <c r="J438" t="s">
        <v>1828</v>
      </c>
      <c r="K438" t="s">
        <v>1955</v>
      </c>
      <c r="L438">
        <v>510847397</v>
      </c>
      <c r="M438">
        <v>4</v>
      </c>
      <c r="O438" t="s">
        <v>1570</v>
      </c>
      <c r="P438" t="s">
        <v>1571</v>
      </c>
      <c r="Q438" t="s">
        <v>163</v>
      </c>
      <c r="R438" t="s">
        <v>1572</v>
      </c>
      <c r="S438" t="s">
        <v>64</v>
      </c>
      <c r="T438" t="s">
        <v>52</v>
      </c>
      <c r="U438" t="s">
        <v>1573</v>
      </c>
      <c r="V438" t="s">
        <v>1496</v>
      </c>
      <c r="W438">
        <v>4</v>
      </c>
      <c r="X438">
        <v>100.55</v>
      </c>
      <c r="Y438" t="s">
        <v>1574</v>
      </c>
      <c r="Z438" t="s">
        <v>1575</v>
      </c>
      <c r="AA438" t="s">
        <v>147</v>
      </c>
      <c r="AC438">
        <v>44565</v>
      </c>
      <c r="AD438">
        <v>44617</v>
      </c>
      <c r="AE438" s="39">
        <v>0</v>
      </c>
      <c r="AF438" s="39">
        <v>100.56</v>
      </c>
      <c r="AG438" s="39">
        <v>100.56</v>
      </c>
      <c r="AV438">
        <v>12.57</v>
      </c>
      <c r="AW438">
        <v>12.57</v>
      </c>
      <c r="AX438">
        <v>12.57</v>
      </c>
      <c r="AY438">
        <v>12.57</v>
      </c>
      <c r="AZ438">
        <v>12.57</v>
      </c>
      <c r="BA438">
        <v>12.57</v>
      </c>
      <c r="BB438">
        <v>12.57</v>
      </c>
      <c r="BC438">
        <v>12.57</v>
      </c>
      <c r="BI438" t="s">
        <v>1505</v>
      </c>
      <c r="BJ438" s="4" t="str">
        <f>Table22[[#This Row],[Ofgem ]]</f>
        <v>4"-5"</v>
      </c>
      <c r="BK438" s="4" t="str">
        <f>Table22[[#This Row],[Pressure]]</f>
        <v>LP</v>
      </c>
      <c r="BL438" s="4" t="str">
        <f>Table22[[#This Row],[Pon Category]]</f>
        <v>Policy</v>
      </c>
      <c r="BM438" s="4" t="str">
        <f>Table22[[#This Row],[Tier]]</f>
        <v>T1</v>
      </c>
      <c r="BN438" s="4" t="str">
        <f>Table22[[#This Row],[PON Material]]</f>
        <v>SI</v>
      </c>
      <c r="BO438" s="4" t="str" cm="1">
        <f t="array" ref="BO4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39" spans="1:67" x14ac:dyDescent="0.25">
      <c r="A439" t="s">
        <v>424</v>
      </c>
      <c r="B439" t="s">
        <v>425</v>
      </c>
      <c r="C439" t="s">
        <v>476</v>
      </c>
      <c r="D439" t="s">
        <v>10</v>
      </c>
      <c r="E439" t="s">
        <v>2001</v>
      </c>
      <c r="F439" t="s">
        <v>2015</v>
      </c>
      <c r="G439" t="s">
        <v>2020</v>
      </c>
      <c r="H439" t="s">
        <v>541</v>
      </c>
      <c r="I439" t="s">
        <v>1954</v>
      </c>
      <c r="J439" t="s">
        <v>1828</v>
      </c>
      <c r="K439" t="s">
        <v>1955</v>
      </c>
      <c r="L439">
        <v>510827173</v>
      </c>
      <c r="M439">
        <v>4</v>
      </c>
      <c r="O439" t="s">
        <v>1570</v>
      </c>
      <c r="P439" t="s">
        <v>1571</v>
      </c>
      <c r="Q439" t="s">
        <v>163</v>
      </c>
      <c r="R439" t="s">
        <v>1572</v>
      </c>
      <c r="S439" t="s">
        <v>64</v>
      </c>
      <c r="T439" t="s">
        <v>52</v>
      </c>
      <c r="U439" t="s">
        <v>1573</v>
      </c>
      <c r="V439" t="s">
        <v>1496</v>
      </c>
      <c r="W439">
        <v>3</v>
      </c>
      <c r="X439">
        <v>171.32</v>
      </c>
      <c r="Y439" t="s">
        <v>1574</v>
      </c>
      <c r="Z439" t="s">
        <v>1575</v>
      </c>
      <c r="AA439" t="s">
        <v>147</v>
      </c>
      <c r="AC439">
        <v>44565</v>
      </c>
      <c r="AD439">
        <v>44617</v>
      </c>
      <c r="AE439" s="39">
        <v>0</v>
      </c>
      <c r="AF439" s="39">
        <v>171.36</v>
      </c>
      <c r="AG439" s="39">
        <v>171.36</v>
      </c>
      <c r="AV439">
        <v>21.42</v>
      </c>
      <c r="AW439">
        <v>21.42</v>
      </c>
      <c r="AX439">
        <v>21.42</v>
      </c>
      <c r="AY439">
        <v>21.42</v>
      </c>
      <c r="AZ439">
        <v>21.42</v>
      </c>
      <c r="BA439">
        <v>21.42</v>
      </c>
      <c r="BB439">
        <v>21.42</v>
      </c>
      <c r="BC439">
        <v>21.42</v>
      </c>
      <c r="BI439" t="s">
        <v>1505</v>
      </c>
      <c r="BJ439" s="4" t="str">
        <f>Table22[[#This Row],[Ofgem ]]</f>
        <v>4"-5"</v>
      </c>
      <c r="BK439" s="4" t="str">
        <f>Table22[[#This Row],[Pressure]]</f>
        <v>LP</v>
      </c>
      <c r="BL439" s="4" t="str">
        <f>Table22[[#This Row],[Pon Category]]</f>
        <v>Policy</v>
      </c>
      <c r="BM439" s="4" t="str">
        <f>Table22[[#This Row],[Tier]]</f>
        <v>T1</v>
      </c>
      <c r="BN439" s="4" t="str">
        <f>Table22[[#This Row],[PON Material]]</f>
        <v>SI</v>
      </c>
      <c r="BO439" s="4" t="str" cm="1">
        <f t="array" ref="BO4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0" spans="1:67" x14ac:dyDescent="0.25">
      <c r="A440" t="s">
        <v>424</v>
      </c>
      <c r="B440" t="s">
        <v>425</v>
      </c>
      <c r="C440" t="s">
        <v>476</v>
      </c>
      <c r="D440" t="s">
        <v>10</v>
      </c>
      <c r="E440" t="s">
        <v>2001</v>
      </c>
      <c r="F440" t="s">
        <v>2015</v>
      </c>
      <c r="G440" t="s">
        <v>2021</v>
      </c>
      <c r="H440" t="s">
        <v>711</v>
      </c>
      <c r="I440" t="s">
        <v>1954</v>
      </c>
      <c r="J440" t="s">
        <v>1828</v>
      </c>
      <c r="K440" t="s">
        <v>1955</v>
      </c>
      <c r="L440">
        <v>510835569</v>
      </c>
      <c r="M440">
        <v>4</v>
      </c>
      <c r="O440" t="s">
        <v>1570</v>
      </c>
      <c r="P440" t="s">
        <v>1571</v>
      </c>
      <c r="Q440" t="s">
        <v>163</v>
      </c>
      <c r="R440" t="s">
        <v>1572</v>
      </c>
      <c r="S440" t="s">
        <v>64</v>
      </c>
      <c r="T440" t="s">
        <v>52</v>
      </c>
      <c r="U440" t="s">
        <v>1573</v>
      </c>
      <c r="V440" s="40" t="s">
        <v>1496</v>
      </c>
      <c r="W440">
        <v>4</v>
      </c>
      <c r="X440">
        <v>96.2</v>
      </c>
      <c r="Y440" t="s">
        <v>1574</v>
      </c>
      <c r="Z440" t="s">
        <v>1575</v>
      </c>
      <c r="AA440" t="s">
        <v>147</v>
      </c>
      <c r="AC440">
        <v>44565</v>
      </c>
      <c r="AD440">
        <v>44617</v>
      </c>
      <c r="AE440" s="39">
        <v>0</v>
      </c>
      <c r="AF440" s="39">
        <v>96.24</v>
      </c>
      <c r="AG440" s="39">
        <v>96.24</v>
      </c>
      <c r="AV440">
        <v>12.03</v>
      </c>
      <c r="AW440">
        <v>12.03</v>
      </c>
      <c r="AX440">
        <v>12.03</v>
      </c>
      <c r="AY440">
        <v>12.03</v>
      </c>
      <c r="AZ440">
        <v>12.03</v>
      </c>
      <c r="BA440">
        <v>12.03</v>
      </c>
      <c r="BB440">
        <v>12.03</v>
      </c>
      <c r="BC440">
        <v>12.03</v>
      </c>
      <c r="BI440" t="s">
        <v>1505</v>
      </c>
      <c r="BJ440" s="4" t="str">
        <f>Table22[[#This Row],[Ofgem ]]</f>
        <v>4"-5"</v>
      </c>
      <c r="BK440" s="4" t="str">
        <f>Table22[[#This Row],[Pressure]]</f>
        <v>LP</v>
      </c>
      <c r="BL440" s="4" t="str">
        <f>Table22[[#This Row],[Pon Category]]</f>
        <v>Policy</v>
      </c>
      <c r="BM440" s="4" t="str">
        <f>Table22[[#This Row],[Tier]]</f>
        <v>T1</v>
      </c>
      <c r="BN440" s="4" t="str">
        <f>Table22[[#This Row],[PON Material]]</f>
        <v>SI</v>
      </c>
      <c r="BO440" s="4" t="str" cm="1">
        <f t="array" ref="BO4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1" spans="1:67" x14ac:dyDescent="0.25">
      <c r="A441" t="s">
        <v>424</v>
      </c>
      <c r="B441" t="s">
        <v>425</v>
      </c>
      <c r="C441" t="s">
        <v>476</v>
      </c>
      <c r="D441" t="s">
        <v>10</v>
      </c>
      <c r="E441" t="s">
        <v>2001</v>
      </c>
      <c r="F441" t="s">
        <v>2015</v>
      </c>
      <c r="G441" t="s">
        <v>2021</v>
      </c>
      <c r="H441" t="s">
        <v>711</v>
      </c>
      <c r="I441" t="s">
        <v>1954</v>
      </c>
      <c r="J441" t="s">
        <v>1828</v>
      </c>
      <c r="K441" t="s">
        <v>1955</v>
      </c>
      <c r="L441">
        <v>510835570</v>
      </c>
      <c r="M441">
        <v>4</v>
      </c>
      <c r="O441" t="s">
        <v>1570</v>
      </c>
      <c r="P441" t="s">
        <v>1571</v>
      </c>
      <c r="Q441" t="s">
        <v>163</v>
      </c>
      <c r="R441" t="s">
        <v>1572</v>
      </c>
      <c r="S441" t="s">
        <v>64</v>
      </c>
      <c r="T441" t="s">
        <v>52</v>
      </c>
      <c r="U441" t="s">
        <v>1573</v>
      </c>
      <c r="V441" t="s">
        <v>1496</v>
      </c>
      <c r="W441">
        <v>5</v>
      </c>
      <c r="X441">
        <v>32.57</v>
      </c>
      <c r="Y441" t="s">
        <v>1574</v>
      </c>
      <c r="Z441" t="s">
        <v>1575</v>
      </c>
      <c r="AA441" t="s">
        <v>147</v>
      </c>
      <c r="AC441">
        <v>44565</v>
      </c>
      <c r="AD441">
        <v>44617</v>
      </c>
      <c r="AE441" s="39">
        <v>0</v>
      </c>
      <c r="AF441" s="39">
        <v>32.56</v>
      </c>
      <c r="AG441" s="39">
        <v>32.56</v>
      </c>
      <c r="AV441">
        <v>4.07</v>
      </c>
      <c r="AW441">
        <v>4.07</v>
      </c>
      <c r="AX441">
        <v>4.07</v>
      </c>
      <c r="AY441">
        <v>4.07</v>
      </c>
      <c r="AZ441">
        <v>4.07</v>
      </c>
      <c r="BA441">
        <v>4.07</v>
      </c>
      <c r="BB441">
        <v>4.07</v>
      </c>
      <c r="BC441">
        <v>4.07</v>
      </c>
      <c r="BI441" t="s">
        <v>1505</v>
      </c>
      <c r="BJ441" s="4" t="str">
        <f>Table22[[#This Row],[Ofgem ]]</f>
        <v>4"-5"</v>
      </c>
      <c r="BK441" s="4" t="str">
        <f>Table22[[#This Row],[Pressure]]</f>
        <v>LP</v>
      </c>
      <c r="BL441" s="4" t="str">
        <f>Table22[[#This Row],[Pon Category]]</f>
        <v>Policy</v>
      </c>
      <c r="BM441" s="4" t="str">
        <f>Table22[[#This Row],[Tier]]</f>
        <v>T1</v>
      </c>
      <c r="BN441" s="4" t="str">
        <f>Table22[[#This Row],[PON Material]]</f>
        <v>SI</v>
      </c>
      <c r="BO441" s="4" t="str" cm="1">
        <f t="array" ref="BO4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2" spans="1:67" x14ac:dyDescent="0.25">
      <c r="A442" t="s">
        <v>424</v>
      </c>
      <c r="B442" t="s">
        <v>425</v>
      </c>
      <c r="C442" t="s">
        <v>476</v>
      </c>
      <c r="D442" t="s">
        <v>10</v>
      </c>
      <c r="E442" t="s">
        <v>2001</v>
      </c>
      <c r="F442" t="s">
        <v>2015</v>
      </c>
      <c r="G442" t="s">
        <v>2022</v>
      </c>
      <c r="H442" t="s">
        <v>2023</v>
      </c>
      <c r="I442" t="s">
        <v>1954</v>
      </c>
      <c r="J442" t="s">
        <v>1828</v>
      </c>
      <c r="K442" t="s">
        <v>1955</v>
      </c>
      <c r="L442">
        <v>510923796</v>
      </c>
      <c r="M442">
        <v>4</v>
      </c>
      <c r="O442" t="s">
        <v>1570</v>
      </c>
      <c r="P442" t="s">
        <v>1571</v>
      </c>
      <c r="Q442" t="s">
        <v>163</v>
      </c>
      <c r="R442" t="s">
        <v>1572</v>
      </c>
      <c r="S442" t="s">
        <v>64</v>
      </c>
      <c r="T442" t="s">
        <v>52</v>
      </c>
      <c r="U442" t="s">
        <v>1573</v>
      </c>
      <c r="V442" t="s">
        <v>1496</v>
      </c>
      <c r="W442">
        <v>2</v>
      </c>
      <c r="X442">
        <v>50.19</v>
      </c>
      <c r="Y442" t="s">
        <v>1574</v>
      </c>
      <c r="Z442" t="s">
        <v>1575</v>
      </c>
      <c r="AA442" t="s">
        <v>147</v>
      </c>
      <c r="AC442">
        <v>44565</v>
      </c>
      <c r="AD442">
        <v>44617</v>
      </c>
      <c r="AE442" s="39">
        <v>0</v>
      </c>
      <c r="AF442" s="39">
        <v>50.16</v>
      </c>
      <c r="AG442" s="39">
        <v>50.16</v>
      </c>
      <c r="AV442">
        <v>6.27</v>
      </c>
      <c r="AW442">
        <v>6.27</v>
      </c>
      <c r="AX442">
        <v>6.27</v>
      </c>
      <c r="AY442">
        <v>6.27</v>
      </c>
      <c r="AZ442">
        <v>6.27</v>
      </c>
      <c r="BA442">
        <v>6.27</v>
      </c>
      <c r="BB442">
        <v>6.27</v>
      </c>
      <c r="BC442">
        <v>6.27</v>
      </c>
      <c r="BI442" t="s">
        <v>1505</v>
      </c>
      <c r="BJ442" s="4" t="str">
        <f>Table22[[#This Row],[Ofgem ]]</f>
        <v>4"-5"</v>
      </c>
      <c r="BK442" s="4" t="str">
        <f>Table22[[#This Row],[Pressure]]</f>
        <v>LP</v>
      </c>
      <c r="BL442" s="4" t="str">
        <f>Table22[[#This Row],[Pon Category]]</f>
        <v>Policy</v>
      </c>
      <c r="BM442" s="4" t="str">
        <f>Table22[[#This Row],[Tier]]</f>
        <v>T1</v>
      </c>
      <c r="BN442" s="4" t="str">
        <f>Table22[[#This Row],[PON Material]]</f>
        <v>SI</v>
      </c>
      <c r="BO442" s="4" t="str" cm="1">
        <f t="array" ref="BO4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3" spans="1:67" x14ac:dyDescent="0.25">
      <c r="A443" t="s">
        <v>424</v>
      </c>
      <c r="B443" t="s">
        <v>425</v>
      </c>
      <c r="C443" t="s">
        <v>476</v>
      </c>
      <c r="D443" t="s">
        <v>10</v>
      </c>
      <c r="E443" t="s">
        <v>2001</v>
      </c>
      <c r="F443" t="s">
        <v>2015</v>
      </c>
      <c r="G443" t="s">
        <v>2022</v>
      </c>
      <c r="H443" t="s">
        <v>2023</v>
      </c>
      <c r="I443" t="s">
        <v>1954</v>
      </c>
      <c r="J443" t="s">
        <v>1828</v>
      </c>
      <c r="K443" t="s">
        <v>1955</v>
      </c>
      <c r="L443">
        <v>510923797</v>
      </c>
      <c r="M443">
        <v>4</v>
      </c>
      <c r="O443" t="s">
        <v>1570</v>
      </c>
      <c r="P443" t="s">
        <v>1571</v>
      </c>
      <c r="Q443" t="s">
        <v>163</v>
      </c>
      <c r="R443" t="s">
        <v>1572</v>
      </c>
      <c r="S443" t="s">
        <v>64</v>
      </c>
      <c r="T443" t="s">
        <v>52</v>
      </c>
      <c r="U443" t="s">
        <v>1573</v>
      </c>
      <c r="V443" t="s">
        <v>1496</v>
      </c>
      <c r="W443">
        <v>12</v>
      </c>
      <c r="X443">
        <v>81.17</v>
      </c>
      <c r="Y443" t="s">
        <v>1574</v>
      </c>
      <c r="Z443" t="s">
        <v>1575</v>
      </c>
      <c r="AA443" t="s">
        <v>147</v>
      </c>
      <c r="AC443">
        <v>44565</v>
      </c>
      <c r="AD443">
        <v>44617</v>
      </c>
      <c r="AE443" s="39">
        <v>0</v>
      </c>
      <c r="AF443" s="39">
        <v>81.2</v>
      </c>
      <c r="AG443" s="39">
        <v>81.2</v>
      </c>
      <c r="AV443">
        <v>10.15</v>
      </c>
      <c r="AW443">
        <v>10.15</v>
      </c>
      <c r="AX443">
        <v>10.15</v>
      </c>
      <c r="AY443">
        <v>10.15</v>
      </c>
      <c r="AZ443">
        <v>10.15</v>
      </c>
      <c r="BA443">
        <v>10.15</v>
      </c>
      <c r="BB443">
        <v>10.15</v>
      </c>
      <c r="BC443">
        <v>10.15</v>
      </c>
      <c r="BI443" t="s">
        <v>1505</v>
      </c>
      <c r="BJ443" s="4" t="str">
        <f>Table22[[#This Row],[Ofgem ]]</f>
        <v>4"-5"</v>
      </c>
      <c r="BK443" s="4" t="str">
        <f>Table22[[#This Row],[Pressure]]</f>
        <v>LP</v>
      </c>
      <c r="BL443" s="4" t="str">
        <f>Table22[[#This Row],[Pon Category]]</f>
        <v>Policy</v>
      </c>
      <c r="BM443" s="4" t="str">
        <f>Table22[[#This Row],[Tier]]</f>
        <v>T1</v>
      </c>
      <c r="BN443" s="4" t="str">
        <f>Table22[[#This Row],[PON Material]]</f>
        <v>SI</v>
      </c>
      <c r="BO443" s="4" t="str" cm="1">
        <f t="array" ref="BO4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4" spans="1:67" x14ac:dyDescent="0.25">
      <c r="A444" t="s">
        <v>424</v>
      </c>
      <c r="B444" t="s">
        <v>425</v>
      </c>
      <c r="C444" t="s">
        <v>476</v>
      </c>
      <c r="D444" t="s">
        <v>10</v>
      </c>
      <c r="E444" t="s">
        <v>2001</v>
      </c>
      <c r="F444" t="s">
        <v>2015</v>
      </c>
      <c r="G444" t="s">
        <v>2024</v>
      </c>
      <c r="H444" t="s">
        <v>2025</v>
      </c>
      <c r="I444" t="s">
        <v>1954</v>
      </c>
      <c r="J444" t="s">
        <v>1828</v>
      </c>
      <c r="K444" t="s">
        <v>1955</v>
      </c>
      <c r="L444">
        <v>510792657</v>
      </c>
      <c r="M444">
        <v>4</v>
      </c>
      <c r="O444" t="s">
        <v>1570</v>
      </c>
      <c r="P444" t="s">
        <v>1571</v>
      </c>
      <c r="Q444" t="s">
        <v>163</v>
      </c>
      <c r="R444" t="s">
        <v>1572</v>
      </c>
      <c r="S444" t="s">
        <v>64</v>
      </c>
      <c r="T444" t="s">
        <v>52</v>
      </c>
      <c r="U444" t="s">
        <v>1573</v>
      </c>
      <c r="V444" t="s">
        <v>1496</v>
      </c>
      <c r="W444">
        <v>4</v>
      </c>
      <c r="X444">
        <v>90.7</v>
      </c>
      <c r="Y444" t="s">
        <v>1574</v>
      </c>
      <c r="Z444" t="s">
        <v>1575</v>
      </c>
      <c r="AA444" t="s">
        <v>147</v>
      </c>
      <c r="AC444">
        <v>44565</v>
      </c>
      <c r="AD444">
        <v>44617</v>
      </c>
      <c r="AE444" s="39">
        <v>0</v>
      </c>
      <c r="AF444" s="39">
        <v>90.720000000000013</v>
      </c>
      <c r="AG444" s="39">
        <v>90.720000000000013</v>
      </c>
      <c r="AV444">
        <v>11.34</v>
      </c>
      <c r="AW444">
        <v>11.34</v>
      </c>
      <c r="AX444">
        <v>11.34</v>
      </c>
      <c r="AY444">
        <v>11.34</v>
      </c>
      <c r="AZ444">
        <v>11.34</v>
      </c>
      <c r="BA444">
        <v>11.34</v>
      </c>
      <c r="BB444">
        <v>11.34</v>
      </c>
      <c r="BC444">
        <v>11.34</v>
      </c>
      <c r="BI444" t="s">
        <v>1505</v>
      </c>
      <c r="BJ444" s="4" t="str">
        <f>Table22[[#This Row],[Ofgem ]]</f>
        <v>4"-5"</v>
      </c>
      <c r="BK444" s="4" t="str">
        <f>Table22[[#This Row],[Pressure]]</f>
        <v>LP</v>
      </c>
      <c r="BL444" s="4" t="str">
        <f>Table22[[#This Row],[Pon Category]]</f>
        <v>Policy</v>
      </c>
      <c r="BM444" s="4" t="str">
        <f>Table22[[#This Row],[Tier]]</f>
        <v>T1</v>
      </c>
      <c r="BN444" s="4" t="str">
        <f>Table22[[#This Row],[PON Material]]</f>
        <v>SI</v>
      </c>
      <c r="BO444" s="4" t="str" cm="1">
        <f t="array" ref="BO4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5" spans="1:67" x14ac:dyDescent="0.25">
      <c r="A445" t="s">
        <v>424</v>
      </c>
      <c r="B445" t="s">
        <v>425</v>
      </c>
      <c r="C445" t="s">
        <v>476</v>
      </c>
      <c r="D445" t="s">
        <v>10</v>
      </c>
      <c r="E445" t="s">
        <v>2001</v>
      </c>
      <c r="F445" t="s">
        <v>2026</v>
      </c>
      <c r="G445" t="s">
        <v>2027</v>
      </c>
      <c r="H445" t="s">
        <v>2028</v>
      </c>
      <c r="I445" t="s">
        <v>1962</v>
      </c>
      <c r="J445" t="s">
        <v>1828</v>
      </c>
      <c r="K445" t="s">
        <v>1955</v>
      </c>
      <c r="L445">
        <v>510857652</v>
      </c>
      <c r="M445">
        <v>6</v>
      </c>
      <c r="O445" t="s">
        <v>1570</v>
      </c>
      <c r="P445" t="s">
        <v>1571</v>
      </c>
      <c r="Q445" t="s">
        <v>163</v>
      </c>
      <c r="R445" t="s">
        <v>1572</v>
      </c>
      <c r="S445" t="s">
        <v>64</v>
      </c>
      <c r="T445" t="s">
        <v>52</v>
      </c>
      <c r="U445" t="s">
        <v>1573</v>
      </c>
      <c r="V445" t="s">
        <v>1496</v>
      </c>
      <c r="W445">
        <v>8</v>
      </c>
      <c r="X445">
        <v>22.94</v>
      </c>
      <c r="Y445" t="s">
        <v>1574</v>
      </c>
      <c r="Z445" t="s">
        <v>1575</v>
      </c>
      <c r="AA445" t="s">
        <v>147</v>
      </c>
      <c r="AC445">
        <v>44620</v>
      </c>
      <c r="AD445">
        <v>44652</v>
      </c>
      <c r="AE445" s="39">
        <v>0</v>
      </c>
      <c r="AF445" s="39">
        <v>22.95</v>
      </c>
      <c r="AG445" s="39">
        <v>22.95</v>
      </c>
      <c r="BD445">
        <v>4.59</v>
      </c>
      <c r="BE445">
        <v>4.59</v>
      </c>
      <c r="BF445">
        <v>4.59</v>
      </c>
      <c r="BG445">
        <v>4.59</v>
      </c>
      <c r="BH445">
        <v>4.59</v>
      </c>
      <c r="BI445" t="s">
        <v>1505</v>
      </c>
      <c r="BJ445" s="4" t="str">
        <f>Table22[[#This Row],[Ofgem ]]</f>
        <v>4"-5"</v>
      </c>
      <c r="BK445" s="4" t="str">
        <f>Table22[[#This Row],[Pressure]]</f>
        <v>LP</v>
      </c>
      <c r="BL445" s="4" t="str">
        <f>Table22[[#This Row],[Pon Category]]</f>
        <v>Policy</v>
      </c>
      <c r="BM445" s="4" t="str">
        <f>Table22[[#This Row],[Tier]]</f>
        <v>T1</v>
      </c>
      <c r="BN445" s="4" t="str">
        <f>Table22[[#This Row],[PON Material]]</f>
        <v>SI</v>
      </c>
      <c r="BO445" s="4" t="str" cm="1">
        <f t="array" ref="BO4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6" spans="1:67" x14ac:dyDescent="0.25">
      <c r="A446" t="s">
        <v>424</v>
      </c>
      <c r="B446" t="s">
        <v>425</v>
      </c>
      <c r="C446" t="s">
        <v>476</v>
      </c>
      <c r="D446" t="s">
        <v>10</v>
      </c>
      <c r="E446" t="s">
        <v>2001</v>
      </c>
      <c r="F446" t="s">
        <v>2026</v>
      </c>
      <c r="G446" t="s">
        <v>2027</v>
      </c>
      <c r="H446" t="s">
        <v>2028</v>
      </c>
      <c r="I446" t="s">
        <v>1962</v>
      </c>
      <c r="J446" t="s">
        <v>1828</v>
      </c>
      <c r="K446" t="s">
        <v>1955</v>
      </c>
      <c r="L446">
        <v>510857653</v>
      </c>
      <c r="M446">
        <v>8</v>
      </c>
      <c r="O446" t="s">
        <v>1570</v>
      </c>
      <c r="P446" t="s">
        <v>1571</v>
      </c>
      <c r="Q446" t="s">
        <v>163</v>
      </c>
      <c r="R446" t="s">
        <v>1572</v>
      </c>
      <c r="S446" t="s">
        <v>64</v>
      </c>
      <c r="T446" t="s">
        <v>52</v>
      </c>
      <c r="U446" t="s">
        <v>1573</v>
      </c>
      <c r="V446" s="42" t="s">
        <v>1496</v>
      </c>
      <c r="W446">
        <v>5</v>
      </c>
      <c r="X446">
        <v>326.58999999999997</v>
      </c>
      <c r="Y446" t="s">
        <v>1574</v>
      </c>
      <c r="Z446" t="s">
        <v>1575</v>
      </c>
      <c r="AA446" t="s">
        <v>147</v>
      </c>
      <c r="AC446">
        <v>44620</v>
      </c>
      <c r="AD446">
        <v>44652</v>
      </c>
      <c r="AE446" s="39">
        <v>0</v>
      </c>
      <c r="AF446" s="39">
        <v>326.59999999999997</v>
      </c>
      <c r="AG446" s="39">
        <v>326.59999999999997</v>
      </c>
      <c r="BD446">
        <v>65.319999999999993</v>
      </c>
      <c r="BE446">
        <v>65.319999999999993</v>
      </c>
      <c r="BF446">
        <v>65.319999999999993</v>
      </c>
      <c r="BG446">
        <v>65.319999999999993</v>
      </c>
      <c r="BH446">
        <v>65.319999999999993</v>
      </c>
      <c r="BI446" t="s">
        <v>1505</v>
      </c>
      <c r="BJ446" s="4" t="str">
        <f>Table22[[#This Row],[Ofgem ]]</f>
        <v>4"-5"</v>
      </c>
      <c r="BK446" s="4" t="str">
        <f>Table22[[#This Row],[Pressure]]</f>
        <v>LP</v>
      </c>
      <c r="BL446" s="4" t="str">
        <f>Table22[[#This Row],[Pon Category]]</f>
        <v>Policy</v>
      </c>
      <c r="BM446" s="4" t="str">
        <f>Table22[[#This Row],[Tier]]</f>
        <v>T1</v>
      </c>
      <c r="BN446" s="4" t="str">
        <f>Table22[[#This Row],[PON Material]]</f>
        <v>SI</v>
      </c>
      <c r="BO446" s="4" t="str" cm="1">
        <f t="array" ref="BO4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7" spans="1:67" x14ac:dyDescent="0.25">
      <c r="A447" t="s">
        <v>424</v>
      </c>
      <c r="B447" t="s">
        <v>425</v>
      </c>
      <c r="C447" t="s">
        <v>476</v>
      </c>
      <c r="D447" t="s">
        <v>10</v>
      </c>
      <c r="E447" t="s">
        <v>2001</v>
      </c>
      <c r="F447" t="s">
        <v>2026</v>
      </c>
      <c r="G447" t="s">
        <v>2027</v>
      </c>
      <c r="H447" t="s">
        <v>2028</v>
      </c>
      <c r="I447" t="s">
        <v>1962</v>
      </c>
      <c r="J447" t="s">
        <v>1828</v>
      </c>
      <c r="K447" t="s">
        <v>1955</v>
      </c>
      <c r="L447">
        <v>510857654</v>
      </c>
      <c r="M447">
        <v>8</v>
      </c>
      <c r="O447" t="s">
        <v>1570</v>
      </c>
      <c r="P447" t="s">
        <v>1571</v>
      </c>
      <c r="Q447" t="s">
        <v>163</v>
      </c>
      <c r="R447" t="s">
        <v>1572</v>
      </c>
      <c r="S447" t="s">
        <v>64</v>
      </c>
      <c r="T447" t="s">
        <v>52</v>
      </c>
      <c r="U447" t="s">
        <v>1573</v>
      </c>
      <c r="V447" s="42" t="s">
        <v>1496</v>
      </c>
      <c r="W447">
        <v>7</v>
      </c>
      <c r="X447">
        <v>5.52</v>
      </c>
      <c r="Y447" t="s">
        <v>1574</v>
      </c>
      <c r="Z447" t="s">
        <v>1575</v>
      </c>
      <c r="AA447" t="s">
        <v>147</v>
      </c>
      <c r="AC447">
        <v>44620</v>
      </c>
      <c r="AD447">
        <v>44652</v>
      </c>
      <c r="AE447" s="39">
        <v>0</v>
      </c>
      <c r="AF447" s="39">
        <v>5.5</v>
      </c>
      <c r="AG447" s="39">
        <v>5.5</v>
      </c>
      <c r="BD447">
        <v>1.1000000000000001</v>
      </c>
      <c r="BE447">
        <v>1.1000000000000001</v>
      </c>
      <c r="BF447">
        <v>1.1000000000000001</v>
      </c>
      <c r="BG447">
        <v>1.1000000000000001</v>
      </c>
      <c r="BH447">
        <v>1.1000000000000001</v>
      </c>
      <c r="BI447" t="s">
        <v>1505</v>
      </c>
      <c r="BJ447" s="4" t="str">
        <f>Table22[[#This Row],[Ofgem ]]</f>
        <v>4"-5"</v>
      </c>
      <c r="BK447" s="4" t="str">
        <f>Table22[[#This Row],[Pressure]]</f>
        <v>LP</v>
      </c>
      <c r="BL447" s="4" t="str">
        <f>Table22[[#This Row],[Pon Category]]</f>
        <v>Policy</v>
      </c>
      <c r="BM447" s="4" t="str">
        <f>Table22[[#This Row],[Tier]]</f>
        <v>T1</v>
      </c>
      <c r="BN447" s="4" t="str">
        <f>Table22[[#This Row],[PON Material]]</f>
        <v>SI</v>
      </c>
      <c r="BO447" s="4" t="str" cm="1">
        <f t="array" ref="BO4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8" spans="1:67" x14ac:dyDescent="0.25">
      <c r="A448" t="s">
        <v>424</v>
      </c>
      <c r="B448" t="s">
        <v>425</v>
      </c>
      <c r="C448" t="s">
        <v>476</v>
      </c>
      <c r="D448" t="s">
        <v>10</v>
      </c>
      <c r="E448" t="s">
        <v>2001</v>
      </c>
      <c r="F448" t="s">
        <v>2026</v>
      </c>
      <c r="G448" t="s">
        <v>2027</v>
      </c>
      <c r="H448" t="s">
        <v>2028</v>
      </c>
      <c r="I448" t="s">
        <v>1962</v>
      </c>
      <c r="J448" t="s">
        <v>1828</v>
      </c>
      <c r="K448" t="s">
        <v>1955</v>
      </c>
      <c r="L448">
        <v>220000638001</v>
      </c>
      <c r="M448">
        <v>4</v>
      </c>
      <c r="O448" t="s">
        <v>1570</v>
      </c>
      <c r="P448" t="s">
        <v>1571</v>
      </c>
      <c r="Q448" t="s">
        <v>163</v>
      </c>
      <c r="R448" t="s">
        <v>1572</v>
      </c>
      <c r="S448" t="s">
        <v>64</v>
      </c>
      <c r="T448" t="s">
        <v>52</v>
      </c>
      <c r="U448" t="s">
        <v>1573</v>
      </c>
      <c r="V448" t="s">
        <v>1496</v>
      </c>
      <c r="W448">
        <v>5</v>
      </c>
      <c r="X448">
        <v>2.93</v>
      </c>
      <c r="Y448" t="s">
        <v>1574</v>
      </c>
      <c r="Z448" t="s">
        <v>1575</v>
      </c>
      <c r="AA448" t="s">
        <v>147</v>
      </c>
      <c r="AC448">
        <v>44620</v>
      </c>
      <c r="AD448">
        <v>44652</v>
      </c>
      <c r="AE448" s="39">
        <v>0</v>
      </c>
      <c r="AF448" s="39">
        <v>2.9499999999999997</v>
      </c>
      <c r="AG448" s="39">
        <v>2.9499999999999997</v>
      </c>
      <c r="BD448">
        <v>0.59</v>
      </c>
      <c r="BE448">
        <v>0.59</v>
      </c>
      <c r="BF448">
        <v>0.59</v>
      </c>
      <c r="BG448">
        <v>0.59</v>
      </c>
      <c r="BH448">
        <v>0.59</v>
      </c>
      <c r="BI448" t="s">
        <v>1505</v>
      </c>
      <c r="BJ448" s="4" t="str">
        <f>Table22[[#This Row],[Ofgem ]]</f>
        <v>4"-5"</v>
      </c>
      <c r="BK448" s="4" t="str">
        <f>Table22[[#This Row],[Pressure]]</f>
        <v>LP</v>
      </c>
      <c r="BL448" s="4" t="str">
        <f>Table22[[#This Row],[Pon Category]]</f>
        <v>Policy</v>
      </c>
      <c r="BM448" s="4" t="str">
        <f>Table22[[#This Row],[Tier]]</f>
        <v>T1</v>
      </c>
      <c r="BN448" s="4" t="str">
        <f>Table22[[#This Row],[PON Material]]</f>
        <v>SI</v>
      </c>
      <c r="BO448" s="4" t="str" cm="1">
        <f t="array" ref="BO4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49" spans="1:67" x14ac:dyDescent="0.25">
      <c r="A449" t="s">
        <v>424</v>
      </c>
      <c r="B449" t="s">
        <v>425</v>
      </c>
      <c r="C449" t="s">
        <v>476</v>
      </c>
      <c r="D449" t="s">
        <v>10</v>
      </c>
      <c r="E449" t="s">
        <v>2001</v>
      </c>
      <c r="F449" t="s">
        <v>2026</v>
      </c>
      <c r="G449" t="s">
        <v>2027</v>
      </c>
      <c r="H449" t="s">
        <v>2028</v>
      </c>
      <c r="I449" t="s">
        <v>1962</v>
      </c>
      <c r="J449" t="s">
        <v>1828</v>
      </c>
      <c r="K449" t="s">
        <v>1955</v>
      </c>
      <c r="L449">
        <v>220000664208</v>
      </c>
      <c r="M449">
        <v>4</v>
      </c>
      <c r="O449" t="s">
        <v>1570</v>
      </c>
      <c r="P449" t="s">
        <v>1571</v>
      </c>
      <c r="Q449" t="s">
        <v>163</v>
      </c>
      <c r="R449" t="s">
        <v>1572</v>
      </c>
      <c r="S449" t="s">
        <v>64</v>
      </c>
      <c r="T449" t="s">
        <v>52</v>
      </c>
      <c r="U449" t="s">
        <v>1573</v>
      </c>
      <c r="V449" t="s">
        <v>1496</v>
      </c>
      <c r="W449">
        <v>14</v>
      </c>
      <c r="X449">
        <v>2.4</v>
      </c>
      <c r="Y449" t="s">
        <v>1574</v>
      </c>
      <c r="Z449" t="s">
        <v>1575</v>
      </c>
      <c r="AA449" t="s">
        <v>147</v>
      </c>
      <c r="AC449">
        <v>44620</v>
      </c>
      <c r="AD449">
        <v>44652</v>
      </c>
      <c r="AE449" s="39">
        <v>0</v>
      </c>
      <c r="AF449" s="39">
        <v>2.4</v>
      </c>
      <c r="AG449" s="39">
        <v>2.4</v>
      </c>
      <c r="BD449">
        <v>0.48</v>
      </c>
      <c r="BE449">
        <v>0.48</v>
      </c>
      <c r="BF449">
        <v>0.48</v>
      </c>
      <c r="BG449">
        <v>0.48</v>
      </c>
      <c r="BH449">
        <v>0.48</v>
      </c>
      <c r="BI449" t="s">
        <v>1505</v>
      </c>
      <c r="BJ449" s="4" t="str">
        <f>Table22[[#This Row],[Ofgem ]]</f>
        <v>4"-5"</v>
      </c>
      <c r="BK449" s="4" t="str">
        <f>Table22[[#This Row],[Pressure]]</f>
        <v>LP</v>
      </c>
      <c r="BL449" s="4" t="str">
        <f>Table22[[#This Row],[Pon Category]]</f>
        <v>Policy</v>
      </c>
      <c r="BM449" s="4" t="str">
        <f>Table22[[#This Row],[Tier]]</f>
        <v>T1</v>
      </c>
      <c r="BN449" s="4" t="str">
        <f>Table22[[#This Row],[PON Material]]</f>
        <v>SI</v>
      </c>
      <c r="BO449" s="4" t="str" cm="1">
        <f t="array" ref="BO4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0" spans="1:67" x14ac:dyDescent="0.25">
      <c r="A450" t="s">
        <v>424</v>
      </c>
      <c r="B450" t="s">
        <v>425</v>
      </c>
      <c r="C450" t="s">
        <v>476</v>
      </c>
      <c r="D450" t="s">
        <v>10</v>
      </c>
      <c r="E450" t="s">
        <v>2001</v>
      </c>
      <c r="F450" t="s">
        <v>2026</v>
      </c>
      <c r="G450" t="s">
        <v>2029</v>
      </c>
      <c r="H450" t="s">
        <v>2030</v>
      </c>
      <c r="K450" t="s">
        <v>1955</v>
      </c>
      <c r="L450">
        <v>220000620443</v>
      </c>
      <c r="M450">
        <v>4</v>
      </c>
      <c r="O450" t="s">
        <v>1570</v>
      </c>
      <c r="P450" t="s">
        <v>1571</v>
      </c>
      <c r="Q450" t="s">
        <v>163</v>
      </c>
      <c r="R450" t="s">
        <v>1572</v>
      </c>
      <c r="S450" t="s">
        <v>64</v>
      </c>
      <c r="T450" t="s">
        <v>52</v>
      </c>
      <c r="U450" t="s">
        <v>1573</v>
      </c>
      <c r="V450" t="s">
        <v>1496</v>
      </c>
      <c r="W450">
        <v>5</v>
      </c>
      <c r="X450">
        <v>2.68</v>
      </c>
      <c r="Y450" t="s">
        <v>1574</v>
      </c>
      <c r="Z450" t="s">
        <v>1575</v>
      </c>
      <c r="AA450" t="s">
        <v>147</v>
      </c>
      <c r="AC450">
        <v>44620</v>
      </c>
      <c r="AD450">
        <v>44652</v>
      </c>
      <c r="AE450" s="39">
        <v>0</v>
      </c>
      <c r="AF450" s="39">
        <v>2.7</v>
      </c>
      <c r="AG450" s="39">
        <v>2.7</v>
      </c>
      <c r="BD450">
        <v>0.54</v>
      </c>
      <c r="BE450">
        <v>0.54</v>
      </c>
      <c r="BF450">
        <v>0.54</v>
      </c>
      <c r="BG450">
        <v>0.54</v>
      </c>
      <c r="BH450">
        <v>0.54</v>
      </c>
      <c r="BI450" t="s">
        <v>1505</v>
      </c>
      <c r="BJ450" s="4" t="str">
        <f>Table22[[#This Row],[Ofgem ]]</f>
        <v>4"-5"</v>
      </c>
      <c r="BK450" s="4" t="str">
        <f>Table22[[#This Row],[Pressure]]</f>
        <v>LP</v>
      </c>
      <c r="BL450" s="4" t="str">
        <f>Table22[[#This Row],[Pon Category]]</f>
        <v>Policy</v>
      </c>
      <c r="BM450" s="4" t="str">
        <f>Table22[[#This Row],[Tier]]</f>
        <v>T1</v>
      </c>
      <c r="BN450" s="4" t="str">
        <f>Table22[[#This Row],[PON Material]]</f>
        <v>SI</v>
      </c>
      <c r="BO450" s="4" t="str" cm="1">
        <f t="array" ref="BO4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1" spans="1:67" x14ac:dyDescent="0.25">
      <c r="A451" t="s">
        <v>424</v>
      </c>
      <c r="B451" t="s">
        <v>425</v>
      </c>
      <c r="C451" t="s">
        <v>476</v>
      </c>
      <c r="D451" t="s">
        <v>10</v>
      </c>
      <c r="E451" t="s">
        <v>2001</v>
      </c>
      <c r="F451" t="s">
        <v>2026</v>
      </c>
      <c r="G451" t="s">
        <v>2029</v>
      </c>
      <c r="H451" t="s">
        <v>2030</v>
      </c>
      <c r="K451" t="s">
        <v>1955</v>
      </c>
      <c r="L451">
        <v>220000620446</v>
      </c>
      <c r="M451">
        <v>4</v>
      </c>
      <c r="O451" t="s">
        <v>1570</v>
      </c>
      <c r="P451" t="s">
        <v>1571</v>
      </c>
      <c r="Q451" t="s">
        <v>163</v>
      </c>
      <c r="R451" t="s">
        <v>1572</v>
      </c>
      <c r="S451" t="s">
        <v>64</v>
      </c>
      <c r="T451" t="s">
        <v>52</v>
      </c>
      <c r="U451" t="s">
        <v>1573</v>
      </c>
      <c r="V451" t="s">
        <v>1496</v>
      </c>
      <c r="W451">
        <v>5</v>
      </c>
      <c r="X451">
        <v>4.0199999999999996</v>
      </c>
      <c r="Y451" t="s">
        <v>1574</v>
      </c>
      <c r="Z451" t="s">
        <v>1575</v>
      </c>
      <c r="AA451" t="s">
        <v>147</v>
      </c>
      <c r="AC451">
        <v>44620</v>
      </c>
      <c r="AD451">
        <v>44652</v>
      </c>
      <c r="AE451" s="39">
        <v>0</v>
      </c>
      <c r="AF451" s="39">
        <v>4</v>
      </c>
      <c r="AG451" s="39">
        <v>4</v>
      </c>
      <c r="BD451">
        <v>0.8</v>
      </c>
      <c r="BE451">
        <v>0.8</v>
      </c>
      <c r="BF451">
        <v>0.8</v>
      </c>
      <c r="BG451">
        <v>0.8</v>
      </c>
      <c r="BH451">
        <v>0.8</v>
      </c>
      <c r="BI451" t="s">
        <v>1505</v>
      </c>
      <c r="BJ451" s="4" t="str">
        <f>Table22[[#This Row],[Ofgem ]]</f>
        <v>4"-5"</v>
      </c>
      <c r="BK451" s="4" t="str">
        <f>Table22[[#This Row],[Pressure]]</f>
        <v>LP</v>
      </c>
      <c r="BL451" s="4" t="str">
        <f>Table22[[#This Row],[Pon Category]]</f>
        <v>Policy</v>
      </c>
      <c r="BM451" s="4" t="str">
        <f>Table22[[#This Row],[Tier]]</f>
        <v>T1</v>
      </c>
      <c r="BN451" s="4" t="str">
        <f>Table22[[#This Row],[PON Material]]</f>
        <v>SI</v>
      </c>
      <c r="BO451" s="4" t="str" cm="1">
        <f t="array" ref="BO4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2" spans="1:67" x14ac:dyDescent="0.25">
      <c r="A452" t="s">
        <v>424</v>
      </c>
      <c r="B452" t="s">
        <v>425</v>
      </c>
      <c r="C452" t="s">
        <v>476</v>
      </c>
      <c r="D452" t="s">
        <v>10</v>
      </c>
      <c r="E452" t="s">
        <v>2001</v>
      </c>
      <c r="F452" t="s">
        <v>2026</v>
      </c>
      <c r="G452" t="s">
        <v>2031</v>
      </c>
      <c r="H452" t="s">
        <v>2032</v>
      </c>
      <c r="I452" t="s">
        <v>1962</v>
      </c>
      <c r="J452" t="s">
        <v>1828</v>
      </c>
      <c r="K452" t="s">
        <v>1955</v>
      </c>
      <c r="L452">
        <v>220000708694</v>
      </c>
      <c r="M452">
        <v>6</v>
      </c>
      <c r="O452" t="s">
        <v>1570</v>
      </c>
      <c r="P452" t="s">
        <v>1571</v>
      </c>
      <c r="Q452" t="s">
        <v>163</v>
      </c>
      <c r="R452" t="s">
        <v>1572</v>
      </c>
      <c r="S452" t="s">
        <v>64</v>
      </c>
      <c r="T452" t="s">
        <v>52</v>
      </c>
      <c r="U452" t="s">
        <v>1573</v>
      </c>
      <c r="V452" t="s">
        <v>1496</v>
      </c>
      <c r="W452">
        <v>3</v>
      </c>
      <c r="X452">
        <v>2.89</v>
      </c>
      <c r="Y452" t="s">
        <v>1574</v>
      </c>
      <c r="Z452" t="s">
        <v>1575</v>
      </c>
      <c r="AA452" t="s">
        <v>147</v>
      </c>
      <c r="AC452">
        <v>44620</v>
      </c>
      <c r="AD452">
        <v>44652</v>
      </c>
      <c r="AE452" s="39">
        <v>0</v>
      </c>
      <c r="AF452" s="39">
        <v>2.9</v>
      </c>
      <c r="AG452" s="39">
        <v>2.9</v>
      </c>
      <c r="BD452">
        <v>0.57999999999999996</v>
      </c>
      <c r="BE452">
        <v>0.57999999999999996</v>
      </c>
      <c r="BF452">
        <v>0.57999999999999996</v>
      </c>
      <c r="BG452">
        <v>0.57999999999999996</v>
      </c>
      <c r="BH452">
        <v>0.57999999999999996</v>
      </c>
      <c r="BI452" t="s">
        <v>1505</v>
      </c>
      <c r="BJ452" s="4" t="str">
        <f>Table22[[#This Row],[Ofgem ]]</f>
        <v>4"-5"</v>
      </c>
      <c r="BK452" s="4" t="str">
        <f>Table22[[#This Row],[Pressure]]</f>
        <v>LP</v>
      </c>
      <c r="BL452" s="4" t="str">
        <f>Table22[[#This Row],[Pon Category]]</f>
        <v>Policy</v>
      </c>
      <c r="BM452" s="4" t="str">
        <f>Table22[[#This Row],[Tier]]</f>
        <v>T1</v>
      </c>
      <c r="BN452" s="4" t="str">
        <f>Table22[[#This Row],[PON Material]]</f>
        <v>SI</v>
      </c>
      <c r="BO452" s="4" t="str" cm="1">
        <f t="array" ref="BO4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3" spans="1:67" x14ac:dyDescent="0.25">
      <c r="A453" t="s">
        <v>424</v>
      </c>
      <c r="B453" t="s">
        <v>425</v>
      </c>
      <c r="C453" t="s">
        <v>476</v>
      </c>
      <c r="D453" t="s">
        <v>10</v>
      </c>
      <c r="E453" t="s">
        <v>2001</v>
      </c>
      <c r="F453" t="s">
        <v>2026</v>
      </c>
      <c r="G453" t="s">
        <v>2031</v>
      </c>
      <c r="H453" t="s">
        <v>2032</v>
      </c>
      <c r="I453" t="s">
        <v>1962</v>
      </c>
      <c r="J453" t="s">
        <v>1828</v>
      </c>
      <c r="K453" t="s">
        <v>1955</v>
      </c>
      <c r="L453">
        <v>220000708697</v>
      </c>
      <c r="M453">
        <v>4</v>
      </c>
      <c r="O453" t="s">
        <v>1570</v>
      </c>
      <c r="P453" t="s">
        <v>1571</v>
      </c>
      <c r="Q453" t="s">
        <v>163</v>
      </c>
      <c r="R453" t="s">
        <v>1572</v>
      </c>
      <c r="S453" t="s">
        <v>64</v>
      </c>
      <c r="T453" t="s">
        <v>52</v>
      </c>
      <c r="U453" t="s">
        <v>1573</v>
      </c>
      <c r="V453" t="s">
        <v>1496</v>
      </c>
      <c r="W453">
        <v>4</v>
      </c>
      <c r="X453">
        <v>3.23</v>
      </c>
      <c r="Y453" t="s">
        <v>1574</v>
      </c>
      <c r="Z453" t="s">
        <v>1575</v>
      </c>
      <c r="AA453" t="s">
        <v>147</v>
      </c>
      <c r="AC453">
        <v>44620</v>
      </c>
      <c r="AD453">
        <v>44652</v>
      </c>
      <c r="AE453" s="39">
        <v>0</v>
      </c>
      <c r="AF453" s="39">
        <v>3.25</v>
      </c>
      <c r="AG453" s="39">
        <v>3.25</v>
      </c>
      <c r="BD453">
        <v>0.65</v>
      </c>
      <c r="BE453">
        <v>0.65</v>
      </c>
      <c r="BF453">
        <v>0.65</v>
      </c>
      <c r="BG453">
        <v>0.65</v>
      </c>
      <c r="BH453">
        <v>0.65</v>
      </c>
      <c r="BI453" t="s">
        <v>1505</v>
      </c>
      <c r="BJ453" s="4" t="str">
        <f>Table22[[#This Row],[Ofgem ]]</f>
        <v>4"-5"</v>
      </c>
      <c r="BK453" s="4" t="str">
        <f>Table22[[#This Row],[Pressure]]</f>
        <v>LP</v>
      </c>
      <c r="BL453" s="4" t="str">
        <f>Table22[[#This Row],[Pon Category]]</f>
        <v>Policy</v>
      </c>
      <c r="BM453" s="4" t="str">
        <f>Table22[[#This Row],[Tier]]</f>
        <v>T1</v>
      </c>
      <c r="BN453" s="4" t="str">
        <f>Table22[[#This Row],[PON Material]]</f>
        <v>SI</v>
      </c>
      <c r="BO453" s="4" t="str" cm="1">
        <f t="array" ref="BO4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4" spans="1:67" x14ac:dyDescent="0.25">
      <c r="A454" t="s">
        <v>424</v>
      </c>
      <c r="B454" t="s">
        <v>425</v>
      </c>
      <c r="C454" t="s">
        <v>476</v>
      </c>
      <c r="D454" t="s">
        <v>10</v>
      </c>
      <c r="E454" t="s">
        <v>2001</v>
      </c>
      <c r="F454" t="s">
        <v>2026</v>
      </c>
      <c r="G454" t="s">
        <v>2033</v>
      </c>
      <c r="H454" t="s">
        <v>1660</v>
      </c>
      <c r="I454" t="s">
        <v>1962</v>
      </c>
      <c r="J454" t="s">
        <v>1828</v>
      </c>
      <c r="K454" t="s">
        <v>1955</v>
      </c>
      <c r="L454">
        <v>510849793</v>
      </c>
      <c r="M454">
        <v>6</v>
      </c>
      <c r="O454" t="s">
        <v>1570</v>
      </c>
      <c r="P454" t="s">
        <v>1571</v>
      </c>
      <c r="Q454" t="s">
        <v>163</v>
      </c>
      <c r="R454" t="s">
        <v>1572</v>
      </c>
      <c r="S454" t="s">
        <v>64</v>
      </c>
      <c r="T454" t="s">
        <v>52</v>
      </c>
      <c r="U454" t="s">
        <v>1573</v>
      </c>
      <c r="V454" t="s">
        <v>1496</v>
      </c>
      <c r="W454">
        <v>3</v>
      </c>
      <c r="X454">
        <v>20.61</v>
      </c>
      <c r="Y454" t="s">
        <v>1574</v>
      </c>
      <c r="Z454" t="s">
        <v>1575</v>
      </c>
      <c r="AA454" t="s">
        <v>147</v>
      </c>
      <c r="AC454">
        <v>44620</v>
      </c>
      <c r="AD454">
        <v>44652</v>
      </c>
      <c r="AE454" s="39">
        <v>0</v>
      </c>
      <c r="AF454" s="39">
        <v>20.6</v>
      </c>
      <c r="AG454" s="39">
        <v>20.6</v>
      </c>
      <c r="BD454">
        <v>4.12</v>
      </c>
      <c r="BE454">
        <v>4.12</v>
      </c>
      <c r="BF454">
        <v>4.12</v>
      </c>
      <c r="BG454">
        <v>4.12</v>
      </c>
      <c r="BH454">
        <v>4.12</v>
      </c>
      <c r="BI454" t="s">
        <v>1505</v>
      </c>
      <c r="BJ454" s="4" t="str">
        <f>Table22[[#This Row],[Ofgem ]]</f>
        <v>4"-5"</v>
      </c>
      <c r="BK454" s="4" t="str">
        <f>Table22[[#This Row],[Pressure]]</f>
        <v>LP</v>
      </c>
      <c r="BL454" s="4" t="str">
        <f>Table22[[#This Row],[Pon Category]]</f>
        <v>Policy</v>
      </c>
      <c r="BM454" s="4" t="str">
        <f>Table22[[#This Row],[Tier]]</f>
        <v>T1</v>
      </c>
      <c r="BN454" s="4" t="str">
        <f>Table22[[#This Row],[PON Material]]</f>
        <v>SI</v>
      </c>
      <c r="BO454" s="4" t="str" cm="1">
        <f t="array" ref="BO4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5" spans="1:67" x14ac:dyDescent="0.25">
      <c r="A455" t="s">
        <v>424</v>
      </c>
      <c r="B455" t="s">
        <v>431</v>
      </c>
      <c r="C455" t="s">
        <v>438</v>
      </c>
      <c r="D455" t="s">
        <v>436</v>
      </c>
      <c r="E455" t="s">
        <v>2034</v>
      </c>
      <c r="F455" t="s">
        <v>680</v>
      </c>
      <c r="G455" t="s">
        <v>2035</v>
      </c>
      <c r="H455" t="s">
        <v>681</v>
      </c>
      <c r="I455" t="s">
        <v>1869</v>
      </c>
      <c r="J455" t="s">
        <v>1870</v>
      </c>
      <c r="K455" t="s">
        <v>435</v>
      </c>
      <c r="L455">
        <v>510970739</v>
      </c>
      <c r="M455">
        <v>4</v>
      </c>
      <c r="O455" t="s">
        <v>1570</v>
      </c>
      <c r="P455" t="s">
        <v>1571</v>
      </c>
      <c r="Q455" t="s">
        <v>53</v>
      </c>
      <c r="R455" t="s">
        <v>1572</v>
      </c>
      <c r="S455" t="s">
        <v>64</v>
      </c>
      <c r="T455" t="s">
        <v>52</v>
      </c>
      <c r="U455" t="s">
        <v>1573</v>
      </c>
      <c r="V455" t="s">
        <v>1496</v>
      </c>
      <c r="W455">
        <v>9</v>
      </c>
      <c r="X455">
        <v>123.86</v>
      </c>
      <c r="Y455" t="s">
        <v>1574</v>
      </c>
      <c r="Z455" t="s">
        <v>1575</v>
      </c>
      <c r="AA455" t="s">
        <v>147</v>
      </c>
      <c r="AC455">
        <v>44445</v>
      </c>
      <c r="AD455">
        <v>44547</v>
      </c>
      <c r="AE455" s="39">
        <v>123.83999999999997</v>
      </c>
      <c r="AF455" s="39">
        <v>0</v>
      </c>
      <c r="AG455" s="39">
        <v>123.83999999999997</v>
      </c>
      <c r="AH455">
        <v>10.32</v>
      </c>
      <c r="AI455">
        <v>10.32</v>
      </c>
      <c r="AJ455">
        <v>10.32</v>
      </c>
      <c r="AK455">
        <v>10.32</v>
      </c>
      <c r="AL455">
        <v>10.32</v>
      </c>
      <c r="AM455">
        <v>10.32</v>
      </c>
      <c r="AN455">
        <v>10.32</v>
      </c>
      <c r="AO455">
        <v>10.32</v>
      </c>
      <c r="AP455">
        <v>10.32</v>
      </c>
      <c r="AQ455">
        <v>10.32</v>
      </c>
      <c r="AR455">
        <v>10.32</v>
      </c>
      <c r="AS455">
        <v>10.32</v>
      </c>
      <c r="BI455" t="s">
        <v>1505</v>
      </c>
      <c r="BJ455" s="4" t="str">
        <f>Table22[[#This Row],[Ofgem ]]</f>
        <v>4"-5"</v>
      </c>
      <c r="BK455" s="4" t="str">
        <f>Table22[[#This Row],[Pressure]]</f>
        <v>LP</v>
      </c>
      <c r="BL455" s="4" t="str">
        <f>Table22[[#This Row],[Pon Category]]</f>
        <v>Policy</v>
      </c>
      <c r="BM455" s="4" t="str">
        <f>Table22[[#This Row],[Tier]]</f>
        <v>T1</v>
      </c>
      <c r="BN455" s="4" t="str">
        <f>Table22[[#This Row],[PON Material]]</f>
        <v>CI</v>
      </c>
      <c r="BO455" s="4" t="str" cm="1">
        <f t="array" ref="BO4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6" spans="1:67" x14ac:dyDescent="0.25">
      <c r="A456" t="s">
        <v>424</v>
      </c>
      <c r="B456" t="s">
        <v>431</v>
      </c>
      <c r="C456" t="s">
        <v>438</v>
      </c>
      <c r="D456" t="s">
        <v>436</v>
      </c>
      <c r="E456" t="s">
        <v>2034</v>
      </c>
      <c r="F456" t="s">
        <v>680</v>
      </c>
      <c r="G456" t="s">
        <v>2035</v>
      </c>
      <c r="H456" t="s">
        <v>681</v>
      </c>
      <c r="I456" t="s">
        <v>1869</v>
      </c>
      <c r="J456" t="s">
        <v>1870</v>
      </c>
      <c r="K456" t="s">
        <v>435</v>
      </c>
      <c r="L456">
        <v>510970741</v>
      </c>
      <c r="M456">
        <v>8</v>
      </c>
      <c r="O456" t="s">
        <v>1570</v>
      </c>
      <c r="P456" t="s">
        <v>1571</v>
      </c>
      <c r="Q456" t="s">
        <v>53</v>
      </c>
      <c r="R456" t="s">
        <v>1572</v>
      </c>
      <c r="S456" t="s">
        <v>64</v>
      </c>
      <c r="T456" t="s">
        <v>52</v>
      </c>
      <c r="U456" t="s">
        <v>1573</v>
      </c>
      <c r="V456" s="42" t="s">
        <v>1496</v>
      </c>
      <c r="W456">
        <v>6</v>
      </c>
      <c r="X456">
        <v>1150.54</v>
      </c>
      <c r="Y456" t="s">
        <v>1574</v>
      </c>
      <c r="Z456" t="s">
        <v>1575</v>
      </c>
      <c r="AA456" t="s">
        <v>147</v>
      </c>
      <c r="AC456">
        <v>44445</v>
      </c>
      <c r="AD456">
        <v>44547</v>
      </c>
      <c r="AE456" s="39">
        <v>1150.56</v>
      </c>
      <c r="AF456" s="39">
        <v>0</v>
      </c>
      <c r="AG456" s="39">
        <v>1150.56</v>
      </c>
      <c r="AH456">
        <v>95.88</v>
      </c>
      <c r="AI456">
        <v>95.88</v>
      </c>
      <c r="AJ456">
        <v>95.88</v>
      </c>
      <c r="AK456">
        <v>95.88</v>
      </c>
      <c r="AL456">
        <v>95.88</v>
      </c>
      <c r="AM456">
        <v>95.88</v>
      </c>
      <c r="AN456">
        <v>95.88</v>
      </c>
      <c r="AO456">
        <v>95.88</v>
      </c>
      <c r="AP456">
        <v>95.88</v>
      </c>
      <c r="AQ456">
        <v>95.88</v>
      </c>
      <c r="AR456">
        <v>95.88</v>
      </c>
      <c r="AS456">
        <v>95.88</v>
      </c>
      <c r="BI456" t="s">
        <v>1505</v>
      </c>
      <c r="BJ456" s="4" t="str">
        <f>Table22[[#This Row],[Ofgem ]]</f>
        <v>4"-5"</v>
      </c>
      <c r="BK456" s="4" t="str">
        <f>Table22[[#This Row],[Pressure]]</f>
        <v>LP</v>
      </c>
      <c r="BL456" s="4" t="str">
        <f>Table22[[#This Row],[Pon Category]]</f>
        <v>Policy</v>
      </c>
      <c r="BM456" s="4" t="str">
        <f>Table22[[#This Row],[Tier]]</f>
        <v>T1</v>
      </c>
      <c r="BN456" s="4" t="str">
        <f>Table22[[#This Row],[PON Material]]</f>
        <v>CI</v>
      </c>
      <c r="BO456" s="4" t="str" cm="1">
        <f t="array" ref="BO4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7" spans="1:67" x14ac:dyDescent="0.25">
      <c r="A457" t="s">
        <v>424</v>
      </c>
      <c r="B457" t="s">
        <v>431</v>
      </c>
      <c r="C457" t="s">
        <v>438</v>
      </c>
      <c r="D457" t="s">
        <v>436</v>
      </c>
      <c r="E457" t="s">
        <v>2034</v>
      </c>
      <c r="F457" t="s">
        <v>680</v>
      </c>
      <c r="G457" t="s">
        <v>2035</v>
      </c>
      <c r="H457" t="s">
        <v>681</v>
      </c>
      <c r="I457" t="s">
        <v>1869</v>
      </c>
      <c r="J457" t="s">
        <v>1870</v>
      </c>
      <c r="K457" t="s">
        <v>435</v>
      </c>
      <c r="L457">
        <v>510970742</v>
      </c>
      <c r="M457">
        <v>4</v>
      </c>
      <c r="O457" t="s">
        <v>1570</v>
      </c>
      <c r="P457" t="s">
        <v>1571</v>
      </c>
      <c r="Q457" t="s">
        <v>53</v>
      </c>
      <c r="R457" t="s">
        <v>1572</v>
      </c>
      <c r="S457" t="s">
        <v>64</v>
      </c>
      <c r="T457" t="s">
        <v>52</v>
      </c>
      <c r="U457" t="s">
        <v>1573</v>
      </c>
      <c r="V457" s="40" t="s">
        <v>1496</v>
      </c>
      <c r="W457">
        <v>3</v>
      </c>
      <c r="X457">
        <v>50.91</v>
      </c>
      <c r="Y457" t="s">
        <v>1574</v>
      </c>
      <c r="Z457" t="s">
        <v>1575</v>
      </c>
      <c r="AA457" t="s">
        <v>147</v>
      </c>
      <c r="AC457">
        <v>44445</v>
      </c>
      <c r="AD457">
        <v>44547</v>
      </c>
      <c r="AE457" s="39">
        <v>50.880000000000017</v>
      </c>
      <c r="AF457" s="39">
        <v>0</v>
      </c>
      <c r="AG457" s="39">
        <v>50.880000000000017</v>
      </c>
      <c r="AH457">
        <v>4.24</v>
      </c>
      <c r="AI457">
        <v>4.24</v>
      </c>
      <c r="AJ457">
        <v>4.24</v>
      </c>
      <c r="AK457">
        <v>4.24</v>
      </c>
      <c r="AL457">
        <v>4.24</v>
      </c>
      <c r="AM457">
        <v>4.24</v>
      </c>
      <c r="AN457">
        <v>4.24</v>
      </c>
      <c r="AO457">
        <v>4.24</v>
      </c>
      <c r="AP457">
        <v>4.24</v>
      </c>
      <c r="AQ457">
        <v>4.24</v>
      </c>
      <c r="AR457">
        <v>4.24</v>
      </c>
      <c r="AS457">
        <v>4.24</v>
      </c>
      <c r="BI457" t="s">
        <v>1505</v>
      </c>
      <c r="BJ457" s="4" t="str">
        <f>Table22[[#This Row],[Ofgem ]]</f>
        <v>4"-5"</v>
      </c>
      <c r="BK457" s="4" t="str">
        <f>Table22[[#This Row],[Pressure]]</f>
        <v>LP</v>
      </c>
      <c r="BL457" s="4" t="str">
        <f>Table22[[#This Row],[Pon Category]]</f>
        <v>Policy</v>
      </c>
      <c r="BM457" s="4" t="str">
        <f>Table22[[#This Row],[Tier]]</f>
        <v>T1</v>
      </c>
      <c r="BN457" s="4" t="str">
        <f>Table22[[#This Row],[PON Material]]</f>
        <v>CI</v>
      </c>
      <c r="BO457" s="4" t="str" cm="1">
        <f t="array" ref="BO4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8" spans="1:67" x14ac:dyDescent="0.25">
      <c r="A458" t="s">
        <v>424</v>
      </c>
      <c r="B458" t="s">
        <v>431</v>
      </c>
      <c r="C458" t="s">
        <v>438</v>
      </c>
      <c r="D458" t="s">
        <v>436</v>
      </c>
      <c r="E458" t="s">
        <v>2034</v>
      </c>
      <c r="F458" t="s">
        <v>680</v>
      </c>
      <c r="G458" t="s">
        <v>2035</v>
      </c>
      <c r="H458" t="s">
        <v>681</v>
      </c>
      <c r="I458" t="s">
        <v>1869</v>
      </c>
      <c r="J458" t="s">
        <v>1870</v>
      </c>
      <c r="K458" t="s">
        <v>435</v>
      </c>
      <c r="L458">
        <v>606496190</v>
      </c>
      <c r="M458">
        <v>4</v>
      </c>
      <c r="O458" t="s">
        <v>1570</v>
      </c>
      <c r="P458" t="s">
        <v>1571</v>
      </c>
      <c r="Q458" t="s">
        <v>53</v>
      </c>
      <c r="R458" t="s">
        <v>1572</v>
      </c>
      <c r="S458" t="s">
        <v>64</v>
      </c>
      <c r="T458" t="s">
        <v>52</v>
      </c>
      <c r="U458" t="s">
        <v>1573</v>
      </c>
      <c r="V458" t="s">
        <v>1496</v>
      </c>
      <c r="W458">
        <v>10</v>
      </c>
      <c r="X458">
        <v>143.94</v>
      </c>
      <c r="Y458" t="s">
        <v>1574</v>
      </c>
      <c r="Z458" t="s">
        <v>1575</v>
      </c>
      <c r="AA458" t="s">
        <v>147</v>
      </c>
      <c r="AC458">
        <v>44445</v>
      </c>
      <c r="AD458">
        <v>44547</v>
      </c>
      <c r="AE458" s="39">
        <v>143.88</v>
      </c>
      <c r="AF458" s="39">
        <v>0</v>
      </c>
      <c r="AG458" s="39">
        <v>143.88</v>
      </c>
      <c r="AH458">
        <v>11.99</v>
      </c>
      <c r="AI458">
        <v>11.99</v>
      </c>
      <c r="AJ458">
        <v>11.99</v>
      </c>
      <c r="AK458">
        <v>11.99</v>
      </c>
      <c r="AL458">
        <v>11.99</v>
      </c>
      <c r="AM458">
        <v>11.99</v>
      </c>
      <c r="AN458">
        <v>11.99</v>
      </c>
      <c r="AO458">
        <v>11.99</v>
      </c>
      <c r="AP458">
        <v>11.99</v>
      </c>
      <c r="AQ458">
        <v>11.99</v>
      </c>
      <c r="AR458">
        <v>11.99</v>
      </c>
      <c r="AS458">
        <v>11.99</v>
      </c>
      <c r="BI458" t="s">
        <v>1505</v>
      </c>
      <c r="BJ458" s="4" t="str">
        <f>Table22[[#This Row],[Ofgem ]]</f>
        <v>4"-5"</v>
      </c>
      <c r="BK458" s="4" t="str">
        <f>Table22[[#This Row],[Pressure]]</f>
        <v>LP</v>
      </c>
      <c r="BL458" s="4" t="str">
        <f>Table22[[#This Row],[Pon Category]]</f>
        <v>Policy</v>
      </c>
      <c r="BM458" s="4" t="str">
        <f>Table22[[#This Row],[Tier]]</f>
        <v>T1</v>
      </c>
      <c r="BN458" s="4" t="str">
        <f>Table22[[#This Row],[PON Material]]</f>
        <v>CI</v>
      </c>
      <c r="BO458" s="4" t="str" cm="1">
        <f t="array" ref="BO4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59" spans="1:67" x14ac:dyDescent="0.25">
      <c r="A459" t="s">
        <v>424</v>
      </c>
      <c r="B459" t="s">
        <v>431</v>
      </c>
      <c r="C459" t="s">
        <v>438</v>
      </c>
      <c r="D459" t="s">
        <v>436</v>
      </c>
      <c r="E459" t="s">
        <v>2034</v>
      </c>
      <c r="F459" t="s">
        <v>680</v>
      </c>
      <c r="G459" t="s">
        <v>2035</v>
      </c>
      <c r="H459" t="s">
        <v>681</v>
      </c>
      <c r="I459" t="s">
        <v>1869</v>
      </c>
      <c r="J459" t="s">
        <v>1870</v>
      </c>
      <c r="K459" t="s">
        <v>435</v>
      </c>
      <c r="L459">
        <v>636005097</v>
      </c>
      <c r="M459">
        <v>4</v>
      </c>
      <c r="O459" t="s">
        <v>1570</v>
      </c>
      <c r="P459" t="s">
        <v>1571</v>
      </c>
      <c r="Q459" t="s">
        <v>53</v>
      </c>
      <c r="R459" t="s">
        <v>1572</v>
      </c>
      <c r="S459" t="s">
        <v>64</v>
      </c>
      <c r="T459" t="s">
        <v>52</v>
      </c>
      <c r="U459" t="s">
        <v>1573</v>
      </c>
      <c r="V459" t="s">
        <v>1496</v>
      </c>
      <c r="W459">
        <v>6</v>
      </c>
      <c r="X459">
        <v>54.24</v>
      </c>
      <c r="Y459" t="s">
        <v>1574</v>
      </c>
      <c r="Z459" t="s">
        <v>1575</v>
      </c>
      <c r="AA459" t="s">
        <v>147</v>
      </c>
      <c r="AC459">
        <v>44445</v>
      </c>
      <c r="AD459">
        <v>44547</v>
      </c>
      <c r="AE459" s="39">
        <v>54.119999999999983</v>
      </c>
      <c r="AF459" s="39">
        <v>0</v>
      </c>
      <c r="AG459" s="39">
        <v>54.119999999999983</v>
      </c>
      <c r="AH459">
        <v>4.51</v>
      </c>
      <c r="AI459">
        <v>4.51</v>
      </c>
      <c r="AJ459">
        <v>4.51</v>
      </c>
      <c r="AK459">
        <v>4.51</v>
      </c>
      <c r="AL459">
        <v>4.51</v>
      </c>
      <c r="AM459">
        <v>4.51</v>
      </c>
      <c r="AN459">
        <v>4.51</v>
      </c>
      <c r="AO459">
        <v>4.51</v>
      </c>
      <c r="AP459">
        <v>4.51</v>
      </c>
      <c r="AQ459">
        <v>4.51</v>
      </c>
      <c r="AR459">
        <v>4.51</v>
      </c>
      <c r="AS459">
        <v>4.51</v>
      </c>
      <c r="BI459" t="s">
        <v>1505</v>
      </c>
      <c r="BJ459" s="4" t="str">
        <f>Table22[[#This Row],[Ofgem ]]</f>
        <v>4"-5"</v>
      </c>
      <c r="BK459" s="4" t="str">
        <f>Table22[[#This Row],[Pressure]]</f>
        <v>LP</v>
      </c>
      <c r="BL459" s="4" t="str">
        <f>Table22[[#This Row],[Pon Category]]</f>
        <v>Policy</v>
      </c>
      <c r="BM459" s="4" t="str">
        <f>Table22[[#This Row],[Tier]]</f>
        <v>T1</v>
      </c>
      <c r="BN459" s="4" t="str">
        <f>Table22[[#This Row],[PON Material]]</f>
        <v>CI</v>
      </c>
      <c r="BO459" s="4" t="str" cm="1">
        <f t="array" ref="BO4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0" spans="1:67" x14ac:dyDescent="0.25">
      <c r="A460" t="s">
        <v>424</v>
      </c>
      <c r="B460" t="s">
        <v>431</v>
      </c>
      <c r="C460" t="s">
        <v>438</v>
      </c>
      <c r="D460" t="s">
        <v>436</v>
      </c>
      <c r="E460" t="s">
        <v>2034</v>
      </c>
      <c r="F460" t="s">
        <v>680</v>
      </c>
      <c r="G460" t="s">
        <v>2035</v>
      </c>
      <c r="H460" t="s">
        <v>681</v>
      </c>
      <c r="I460" t="s">
        <v>1869</v>
      </c>
      <c r="J460" t="s">
        <v>1870</v>
      </c>
      <c r="K460" t="s">
        <v>435</v>
      </c>
      <c r="L460">
        <v>636005098</v>
      </c>
      <c r="M460">
        <v>4</v>
      </c>
      <c r="O460" t="s">
        <v>1570</v>
      </c>
      <c r="P460" t="s">
        <v>1571</v>
      </c>
      <c r="Q460" t="s">
        <v>53</v>
      </c>
      <c r="R460" t="s">
        <v>1572</v>
      </c>
      <c r="S460" t="s">
        <v>64</v>
      </c>
      <c r="T460" t="s">
        <v>52</v>
      </c>
      <c r="U460" t="s">
        <v>1573</v>
      </c>
      <c r="V460" s="40" t="s">
        <v>1496</v>
      </c>
      <c r="W460">
        <v>4</v>
      </c>
      <c r="X460">
        <v>776.72</v>
      </c>
      <c r="Y460" t="s">
        <v>1574</v>
      </c>
      <c r="Z460" t="s">
        <v>1575</v>
      </c>
      <c r="AA460" t="s">
        <v>147</v>
      </c>
      <c r="AC460">
        <v>44445</v>
      </c>
      <c r="AD460">
        <v>44547</v>
      </c>
      <c r="AE460" s="39">
        <v>-261.36</v>
      </c>
      <c r="AF460" s="39">
        <v>0</v>
      </c>
      <c r="AG460" s="39">
        <v>-261.36</v>
      </c>
      <c r="AH460">
        <v>-21.78</v>
      </c>
      <c r="AI460">
        <v>-21.78</v>
      </c>
      <c r="AJ460">
        <v>-21.78</v>
      </c>
      <c r="AK460">
        <v>-21.78</v>
      </c>
      <c r="AL460">
        <v>-21.78</v>
      </c>
      <c r="AM460">
        <v>-21.78</v>
      </c>
      <c r="AN460">
        <v>-21.78</v>
      </c>
      <c r="AO460">
        <v>-21.78</v>
      </c>
      <c r="AP460">
        <v>-21.78</v>
      </c>
      <c r="AQ460">
        <v>-21.78</v>
      </c>
      <c r="AR460">
        <v>-21.78</v>
      </c>
      <c r="AS460">
        <v>-21.78</v>
      </c>
      <c r="BI460" t="s">
        <v>1505</v>
      </c>
      <c r="BJ460" s="4" t="str">
        <f>Table22[[#This Row],[Ofgem ]]</f>
        <v>4"-5"</v>
      </c>
      <c r="BK460" s="4" t="str">
        <f>Table22[[#This Row],[Pressure]]</f>
        <v>LP</v>
      </c>
      <c r="BL460" s="4" t="str">
        <f>Table22[[#This Row],[Pon Category]]</f>
        <v>Policy</v>
      </c>
      <c r="BM460" s="4" t="str">
        <f>Table22[[#This Row],[Tier]]</f>
        <v>T1</v>
      </c>
      <c r="BN460" s="4" t="str">
        <f>Table22[[#This Row],[PON Material]]</f>
        <v>CI</v>
      </c>
      <c r="BO460" s="4" t="str" cm="1">
        <f t="array" ref="BO4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1" spans="1:67" x14ac:dyDescent="0.25">
      <c r="A461" t="s">
        <v>424</v>
      </c>
      <c r="B461" t="s">
        <v>431</v>
      </c>
      <c r="C461" t="s">
        <v>438</v>
      </c>
      <c r="D461" t="s">
        <v>436</v>
      </c>
      <c r="E461" t="s">
        <v>2034</v>
      </c>
      <c r="F461" t="s">
        <v>680</v>
      </c>
      <c r="G461" t="s">
        <v>2036</v>
      </c>
      <c r="H461" t="s">
        <v>2037</v>
      </c>
      <c r="I461" t="s">
        <v>1869</v>
      </c>
      <c r="J461" t="s">
        <v>1870</v>
      </c>
      <c r="K461" t="s">
        <v>435</v>
      </c>
      <c r="L461">
        <v>510970743</v>
      </c>
      <c r="M461">
        <v>4</v>
      </c>
      <c r="O461" t="s">
        <v>1570</v>
      </c>
      <c r="P461" t="s">
        <v>1571</v>
      </c>
      <c r="Q461" t="s">
        <v>53</v>
      </c>
      <c r="R461" t="s">
        <v>1572</v>
      </c>
      <c r="S461" t="s">
        <v>64</v>
      </c>
      <c r="T461" t="s">
        <v>52</v>
      </c>
      <c r="U461" t="s">
        <v>1573</v>
      </c>
      <c r="V461" t="s">
        <v>1496</v>
      </c>
      <c r="W461">
        <v>9</v>
      </c>
      <c r="X461">
        <v>15.63</v>
      </c>
      <c r="Y461" t="s">
        <v>1574</v>
      </c>
      <c r="Z461" t="s">
        <v>1575</v>
      </c>
      <c r="AA461" t="s">
        <v>147</v>
      </c>
      <c r="AC461">
        <v>44445</v>
      </c>
      <c r="AD461">
        <v>44547</v>
      </c>
      <c r="AE461" s="39">
        <v>15.600000000000003</v>
      </c>
      <c r="AF461" s="39">
        <v>0</v>
      </c>
      <c r="AG461" s="39">
        <v>15.600000000000003</v>
      </c>
      <c r="AH461">
        <v>1.3</v>
      </c>
      <c r="AI461">
        <v>1.3</v>
      </c>
      <c r="AJ461">
        <v>1.3</v>
      </c>
      <c r="AK461">
        <v>1.3</v>
      </c>
      <c r="AL461">
        <v>1.3</v>
      </c>
      <c r="AM461">
        <v>1.3</v>
      </c>
      <c r="AN461">
        <v>1.3</v>
      </c>
      <c r="AO461">
        <v>1.3</v>
      </c>
      <c r="AP461">
        <v>1.3</v>
      </c>
      <c r="AQ461">
        <v>1.3</v>
      </c>
      <c r="AR461">
        <v>1.3</v>
      </c>
      <c r="AS461">
        <v>1.3</v>
      </c>
      <c r="BI461" t="s">
        <v>1505</v>
      </c>
      <c r="BJ461" s="4" t="str">
        <f>Table22[[#This Row],[Ofgem ]]</f>
        <v>4"-5"</v>
      </c>
      <c r="BK461" s="4" t="str">
        <f>Table22[[#This Row],[Pressure]]</f>
        <v>LP</v>
      </c>
      <c r="BL461" s="4" t="str">
        <f>Table22[[#This Row],[Pon Category]]</f>
        <v>Policy</v>
      </c>
      <c r="BM461" s="4" t="str">
        <f>Table22[[#This Row],[Tier]]</f>
        <v>T1</v>
      </c>
      <c r="BN461" s="4" t="str">
        <f>Table22[[#This Row],[PON Material]]</f>
        <v>CI</v>
      </c>
      <c r="BO461" s="4" t="str" cm="1">
        <f t="array" ref="BO4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2" spans="1:67" hidden="1" x14ac:dyDescent="0.25">
      <c r="A462" t="s">
        <v>424</v>
      </c>
      <c r="B462" t="s">
        <v>431</v>
      </c>
      <c r="C462" t="s">
        <v>438</v>
      </c>
      <c r="D462" t="s">
        <v>436</v>
      </c>
      <c r="E462" t="s">
        <v>2034</v>
      </c>
      <c r="F462" t="s">
        <v>680</v>
      </c>
      <c r="G462" t="s">
        <v>2035</v>
      </c>
      <c r="H462" t="s">
        <v>681</v>
      </c>
      <c r="I462" t="s">
        <v>1869</v>
      </c>
      <c r="J462" t="s">
        <v>1870</v>
      </c>
      <c r="K462" t="s">
        <v>435</v>
      </c>
      <c r="L462">
        <v>606662749</v>
      </c>
      <c r="M462">
        <v>3</v>
      </c>
      <c r="O462" t="s">
        <v>1570</v>
      </c>
      <c r="P462" t="s">
        <v>1571</v>
      </c>
      <c r="Q462" t="s">
        <v>133</v>
      </c>
      <c r="R462" t="s">
        <v>1572</v>
      </c>
      <c r="S462" t="s">
        <v>64</v>
      </c>
      <c r="T462" t="s">
        <v>1823</v>
      </c>
      <c r="U462" t="s">
        <v>1824</v>
      </c>
      <c r="V462" t="s">
        <v>1496</v>
      </c>
      <c r="W462">
        <v>15</v>
      </c>
      <c r="X462">
        <v>8.74</v>
      </c>
      <c r="Y462" t="s">
        <v>1574</v>
      </c>
      <c r="Z462" t="s">
        <v>1575</v>
      </c>
      <c r="AA462" t="s">
        <v>140</v>
      </c>
      <c r="AC462">
        <v>44445</v>
      </c>
      <c r="AD462">
        <v>44547</v>
      </c>
      <c r="AE462" s="39">
        <v>8.7600000000000016</v>
      </c>
      <c r="AF462" s="39">
        <v>0</v>
      </c>
      <c r="AG462" s="39">
        <v>8.7600000000000016</v>
      </c>
      <c r="AH462">
        <v>0.73</v>
      </c>
      <c r="AI462">
        <v>0.73</v>
      </c>
      <c r="AJ462">
        <v>0.73</v>
      </c>
      <c r="AK462">
        <v>0.73</v>
      </c>
      <c r="AL462">
        <v>0.73</v>
      </c>
      <c r="AM462">
        <v>0.73</v>
      </c>
      <c r="AN462">
        <v>0.73</v>
      </c>
      <c r="AO462">
        <v>0.73</v>
      </c>
      <c r="AP462">
        <v>0.73</v>
      </c>
      <c r="AQ462">
        <v>0.73</v>
      </c>
      <c r="AR462">
        <v>0.73</v>
      </c>
      <c r="AS462">
        <v>0.73</v>
      </c>
      <c r="BI462" t="s">
        <v>1439</v>
      </c>
      <c r="BJ462" s="4" t="str">
        <f>Table22[[#This Row],[Ofgem ]]</f>
        <v>4"-5"</v>
      </c>
      <c r="BK462" s="4" t="str">
        <f>Table22[[#This Row],[Pressure]]</f>
        <v>LP</v>
      </c>
      <c r="BL462" s="4" t="str">
        <f>Table22[[#This Row],[Pon Category]]</f>
        <v>Non-Policy</v>
      </c>
      <c r="BM462" s="4" t="str">
        <f>Table22[[#This Row],[Tier]]</f>
        <v>T1</v>
      </c>
      <c r="BN462" s="4" t="str">
        <f>Table22[[#This Row],[PON Material]]</f>
        <v>ST</v>
      </c>
      <c r="BO462" s="4" t="str" cm="1">
        <f t="array" ref="BO4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63" spans="1:67" x14ac:dyDescent="0.25">
      <c r="A463" t="s">
        <v>424</v>
      </c>
      <c r="B463" t="s">
        <v>431</v>
      </c>
      <c r="C463" t="s">
        <v>438</v>
      </c>
      <c r="D463" t="s">
        <v>436</v>
      </c>
      <c r="E463" t="s">
        <v>2034</v>
      </c>
      <c r="F463" t="s">
        <v>2038</v>
      </c>
      <c r="G463" t="s">
        <v>2039</v>
      </c>
      <c r="H463" t="s">
        <v>2040</v>
      </c>
      <c r="I463" t="s">
        <v>1926</v>
      </c>
      <c r="J463" t="s">
        <v>1870</v>
      </c>
      <c r="K463" t="s">
        <v>435</v>
      </c>
      <c r="L463">
        <v>510900314</v>
      </c>
      <c r="M463">
        <v>8</v>
      </c>
      <c r="O463" t="s">
        <v>1570</v>
      </c>
      <c r="P463" t="s">
        <v>1571</v>
      </c>
      <c r="Q463" t="s">
        <v>163</v>
      </c>
      <c r="R463" t="s">
        <v>1572</v>
      </c>
      <c r="S463" t="s">
        <v>64</v>
      </c>
      <c r="T463" t="s">
        <v>52</v>
      </c>
      <c r="U463" t="s">
        <v>1573</v>
      </c>
      <c r="V463" s="42" t="s">
        <v>1496</v>
      </c>
      <c r="W463">
        <v>5</v>
      </c>
      <c r="X463">
        <v>242.4</v>
      </c>
      <c r="Y463" t="s">
        <v>1574</v>
      </c>
      <c r="Z463" t="s">
        <v>1575</v>
      </c>
      <c r="AA463" t="s">
        <v>147</v>
      </c>
      <c r="AC463">
        <v>44565</v>
      </c>
      <c r="AD463">
        <v>44578</v>
      </c>
      <c r="AE463" s="39">
        <v>0</v>
      </c>
      <c r="AF463" s="39">
        <v>242.39999999999998</v>
      </c>
      <c r="AG463" s="39">
        <v>242.39999999999998</v>
      </c>
      <c r="AV463">
        <v>80.8</v>
      </c>
      <c r="AW463">
        <v>80.8</v>
      </c>
      <c r="AX463">
        <v>80.8</v>
      </c>
      <c r="BI463" t="s">
        <v>1505</v>
      </c>
      <c r="BJ463" s="4" t="str">
        <f>Table22[[#This Row],[Ofgem ]]</f>
        <v>4"-5"</v>
      </c>
      <c r="BK463" s="4" t="str">
        <f>Table22[[#This Row],[Pressure]]</f>
        <v>LP</v>
      </c>
      <c r="BL463" s="4" t="str">
        <f>Table22[[#This Row],[Pon Category]]</f>
        <v>Policy</v>
      </c>
      <c r="BM463" s="4" t="str">
        <f>Table22[[#This Row],[Tier]]</f>
        <v>T1</v>
      </c>
      <c r="BN463" s="4" t="str">
        <f>Table22[[#This Row],[PON Material]]</f>
        <v>SI</v>
      </c>
      <c r="BO463" s="4" t="str" cm="1">
        <f t="array" ref="BO4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4" spans="1:67" hidden="1" x14ac:dyDescent="0.25">
      <c r="A464" t="s">
        <v>424</v>
      </c>
      <c r="B464" t="s">
        <v>431</v>
      </c>
      <c r="C464" t="s">
        <v>438</v>
      </c>
      <c r="D464" t="s">
        <v>436</v>
      </c>
      <c r="E464" t="s">
        <v>2034</v>
      </c>
      <c r="F464" t="s">
        <v>2038</v>
      </c>
      <c r="G464" t="s">
        <v>2039</v>
      </c>
      <c r="H464" t="s">
        <v>2040</v>
      </c>
      <c r="I464" t="s">
        <v>1926</v>
      </c>
      <c r="J464" t="s">
        <v>1870</v>
      </c>
      <c r="K464" t="s">
        <v>435</v>
      </c>
      <c r="L464">
        <v>510900310</v>
      </c>
      <c r="M464">
        <v>200</v>
      </c>
      <c r="O464" t="s">
        <v>1570</v>
      </c>
      <c r="P464" t="s">
        <v>220</v>
      </c>
      <c r="Q464" t="s">
        <v>133</v>
      </c>
      <c r="R464" t="s">
        <v>1572</v>
      </c>
      <c r="S464" t="s">
        <v>64</v>
      </c>
      <c r="T464" t="s">
        <v>1823</v>
      </c>
      <c r="U464" t="s">
        <v>1824</v>
      </c>
      <c r="V464" t="s">
        <v>1496</v>
      </c>
      <c r="W464">
        <v>1</v>
      </c>
      <c r="X464">
        <v>7.04</v>
      </c>
      <c r="Y464" t="s">
        <v>1574</v>
      </c>
      <c r="Z464" t="s">
        <v>1575</v>
      </c>
      <c r="AA464" t="s">
        <v>140</v>
      </c>
      <c r="AC464">
        <v>44565</v>
      </c>
      <c r="AD464">
        <v>44578</v>
      </c>
      <c r="AE464" s="39">
        <v>0</v>
      </c>
      <c r="AF464" s="39">
        <v>7.0500000000000007</v>
      </c>
      <c r="AG464" s="39">
        <v>7.0500000000000007</v>
      </c>
      <c r="AV464">
        <v>2.35</v>
      </c>
      <c r="AW464">
        <v>2.35</v>
      </c>
      <c r="AX464">
        <v>2.35</v>
      </c>
      <c r="BI464" t="s">
        <v>1439</v>
      </c>
      <c r="BJ464" s="4" t="str">
        <f>Table22[[#This Row],[Ofgem ]]</f>
        <v>4"-5"</v>
      </c>
      <c r="BK464" s="4" t="str">
        <f>Table22[[#This Row],[Pressure]]</f>
        <v>LP</v>
      </c>
      <c r="BL464" s="4" t="str">
        <f>Table22[[#This Row],[Pon Category]]</f>
        <v>Non-Policy</v>
      </c>
      <c r="BM464" s="4" t="str">
        <f>Table22[[#This Row],[Tier]]</f>
        <v>T1</v>
      </c>
      <c r="BN464" s="4" t="str">
        <f>Table22[[#This Row],[PON Material]]</f>
        <v>ST</v>
      </c>
      <c r="BO464" s="4" t="str" cm="1">
        <f t="array" ref="BO4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65" spans="1:67" x14ac:dyDescent="0.25">
      <c r="A465" t="s">
        <v>424</v>
      </c>
      <c r="B465" t="s">
        <v>431</v>
      </c>
      <c r="C465" t="s">
        <v>438</v>
      </c>
      <c r="D465" t="s">
        <v>1603</v>
      </c>
      <c r="E465" t="s">
        <v>2034</v>
      </c>
      <c r="F465" t="s">
        <v>2041</v>
      </c>
      <c r="G465" t="s">
        <v>2042</v>
      </c>
      <c r="H465" t="s">
        <v>2043</v>
      </c>
      <c r="I465" t="s">
        <v>1814</v>
      </c>
      <c r="J465" t="s">
        <v>1797</v>
      </c>
      <c r="K465" t="s">
        <v>684</v>
      </c>
      <c r="L465">
        <v>220000562915</v>
      </c>
      <c r="M465">
        <v>6</v>
      </c>
      <c r="O465" t="s">
        <v>1570</v>
      </c>
      <c r="P465" t="s">
        <v>1571</v>
      </c>
      <c r="Q465" t="s">
        <v>91</v>
      </c>
      <c r="R465" t="s">
        <v>1572</v>
      </c>
      <c r="S465" t="s">
        <v>64</v>
      </c>
      <c r="T465" t="s">
        <v>52</v>
      </c>
      <c r="U465" t="s">
        <v>1573</v>
      </c>
      <c r="V465" t="s">
        <v>1496</v>
      </c>
      <c r="W465">
        <v>4</v>
      </c>
      <c r="X465">
        <v>107.64</v>
      </c>
      <c r="Y465" t="s">
        <v>1574</v>
      </c>
      <c r="Z465" t="s">
        <v>1575</v>
      </c>
      <c r="AA465" t="s">
        <v>147</v>
      </c>
      <c r="AC465">
        <v>44578</v>
      </c>
      <c r="AD465">
        <v>44610</v>
      </c>
      <c r="AE465" s="39">
        <v>0</v>
      </c>
      <c r="AF465" s="39">
        <v>53.8</v>
      </c>
      <c r="AG465" s="39">
        <v>53.8</v>
      </c>
      <c r="AX465">
        <v>10.76</v>
      </c>
      <c r="AY465">
        <v>10.76</v>
      </c>
      <c r="AZ465">
        <v>10.76</v>
      </c>
      <c r="BA465">
        <v>10.76</v>
      </c>
      <c r="BB465">
        <v>10.76</v>
      </c>
      <c r="BI465" t="s">
        <v>1505</v>
      </c>
      <c r="BJ465" s="4" t="str">
        <f>Table22[[#This Row],[Ofgem ]]</f>
        <v>4"-5"</v>
      </c>
      <c r="BK465" s="4" t="str">
        <f>Table22[[#This Row],[Pressure]]</f>
        <v>LP</v>
      </c>
      <c r="BL465" s="4" t="str">
        <f>Table22[[#This Row],[Pon Category]]</f>
        <v>Policy</v>
      </c>
      <c r="BM465" s="4" t="str">
        <f>Table22[[#This Row],[Tier]]</f>
        <v>T1</v>
      </c>
      <c r="BN465" s="4" t="str">
        <f>Table22[[#This Row],[PON Material]]</f>
        <v>DI</v>
      </c>
      <c r="BO465" s="4" t="str" cm="1">
        <f t="array" ref="BO4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6" spans="1:67" x14ac:dyDescent="0.25">
      <c r="A466" t="s">
        <v>424</v>
      </c>
      <c r="B466" t="s">
        <v>431</v>
      </c>
      <c r="C466" t="s">
        <v>438</v>
      </c>
      <c r="D466" t="s">
        <v>1603</v>
      </c>
      <c r="E466" t="s">
        <v>2034</v>
      </c>
      <c r="F466" t="s">
        <v>2041</v>
      </c>
      <c r="G466" t="s">
        <v>2042</v>
      </c>
      <c r="H466" t="s">
        <v>2043</v>
      </c>
      <c r="I466" t="s">
        <v>1814</v>
      </c>
      <c r="J466" t="s">
        <v>1797</v>
      </c>
      <c r="K466" t="s">
        <v>684</v>
      </c>
      <c r="L466">
        <v>220000564394</v>
      </c>
      <c r="M466">
        <v>6</v>
      </c>
      <c r="O466" t="s">
        <v>1570</v>
      </c>
      <c r="P466" t="s">
        <v>1571</v>
      </c>
      <c r="Q466" t="s">
        <v>91</v>
      </c>
      <c r="R466" t="s">
        <v>1572</v>
      </c>
      <c r="S466" t="s">
        <v>64</v>
      </c>
      <c r="T466" t="s">
        <v>52</v>
      </c>
      <c r="U466" t="s">
        <v>1573</v>
      </c>
      <c r="V466" t="s">
        <v>1496</v>
      </c>
      <c r="W466">
        <v>3</v>
      </c>
      <c r="X466">
        <v>675.69</v>
      </c>
      <c r="Y466" t="s">
        <v>1574</v>
      </c>
      <c r="Z466" t="s">
        <v>1575</v>
      </c>
      <c r="AA466" t="s">
        <v>147</v>
      </c>
      <c r="AC466">
        <v>44578</v>
      </c>
      <c r="AD466">
        <v>44610</v>
      </c>
      <c r="AE466" s="39">
        <v>0</v>
      </c>
      <c r="AF466" s="39">
        <v>337.9</v>
      </c>
      <c r="AG466" s="39">
        <v>337.9</v>
      </c>
      <c r="AX466">
        <v>67.58</v>
      </c>
      <c r="AY466">
        <v>67.58</v>
      </c>
      <c r="AZ466">
        <v>67.58</v>
      </c>
      <c r="BA466">
        <v>67.58</v>
      </c>
      <c r="BB466">
        <v>67.58</v>
      </c>
      <c r="BI466" t="s">
        <v>1505</v>
      </c>
      <c r="BJ466" s="4" t="str">
        <f>Table22[[#This Row],[Ofgem ]]</f>
        <v>4"-5"</v>
      </c>
      <c r="BK466" s="4" t="str">
        <f>Table22[[#This Row],[Pressure]]</f>
        <v>LP</v>
      </c>
      <c r="BL466" s="4" t="str">
        <f>Table22[[#This Row],[Pon Category]]</f>
        <v>Policy</v>
      </c>
      <c r="BM466" s="4" t="str">
        <f>Table22[[#This Row],[Tier]]</f>
        <v>T1</v>
      </c>
      <c r="BN466" s="4" t="str">
        <f>Table22[[#This Row],[PON Material]]</f>
        <v>DI</v>
      </c>
      <c r="BO466" s="4" t="str" cm="1">
        <f t="array" ref="BO4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7" spans="1:67" x14ac:dyDescent="0.25">
      <c r="A467" t="s">
        <v>424</v>
      </c>
      <c r="B467" t="s">
        <v>431</v>
      </c>
      <c r="C467" t="s">
        <v>438</v>
      </c>
      <c r="D467" t="s">
        <v>1603</v>
      </c>
      <c r="E467" t="s">
        <v>2034</v>
      </c>
      <c r="F467" t="s">
        <v>2041</v>
      </c>
      <c r="G467" t="s">
        <v>2042</v>
      </c>
      <c r="H467" t="s">
        <v>2043</v>
      </c>
      <c r="I467" t="s">
        <v>1814</v>
      </c>
      <c r="J467" t="s">
        <v>1797</v>
      </c>
      <c r="K467" t="s">
        <v>684</v>
      </c>
      <c r="L467">
        <v>220000562915</v>
      </c>
      <c r="M467">
        <v>6</v>
      </c>
      <c r="O467" t="s">
        <v>1570</v>
      </c>
      <c r="P467" t="s">
        <v>1571</v>
      </c>
      <c r="Q467" t="s">
        <v>91</v>
      </c>
      <c r="R467" t="s">
        <v>1572</v>
      </c>
      <c r="S467" t="s">
        <v>64</v>
      </c>
      <c r="T467" t="s">
        <v>52</v>
      </c>
      <c r="U467" t="s">
        <v>1573</v>
      </c>
      <c r="V467" t="s">
        <v>1496</v>
      </c>
      <c r="W467">
        <v>4</v>
      </c>
      <c r="X467">
        <v>107.64</v>
      </c>
      <c r="Y467" t="s">
        <v>1574</v>
      </c>
      <c r="Z467" t="s">
        <v>1575</v>
      </c>
      <c r="AA467" t="s">
        <v>147</v>
      </c>
      <c r="AC467">
        <v>44613</v>
      </c>
      <c r="AD467">
        <v>44652</v>
      </c>
      <c r="AE467" s="39">
        <v>0</v>
      </c>
      <c r="AF467" s="39">
        <v>53.82</v>
      </c>
      <c r="AG467" s="39">
        <v>53.82</v>
      </c>
      <c r="BC467">
        <v>8.9700000000000006</v>
      </c>
      <c r="BD467">
        <v>8.9700000000000006</v>
      </c>
      <c r="BE467">
        <v>8.9700000000000006</v>
      </c>
      <c r="BF467">
        <v>8.9700000000000006</v>
      </c>
      <c r="BG467">
        <v>8.9700000000000006</v>
      </c>
      <c r="BH467">
        <v>8.9700000000000006</v>
      </c>
      <c r="BI467" t="s">
        <v>1505</v>
      </c>
      <c r="BJ467" s="4" t="str">
        <f>Table22[[#This Row],[Ofgem ]]</f>
        <v>4"-5"</v>
      </c>
      <c r="BK467" s="4" t="str">
        <f>Table22[[#This Row],[Pressure]]</f>
        <v>LP</v>
      </c>
      <c r="BL467" s="4" t="str">
        <f>Table22[[#This Row],[Pon Category]]</f>
        <v>Policy</v>
      </c>
      <c r="BM467" s="4" t="str">
        <f>Table22[[#This Row],[Tier]]</f>
        <v>T1</v>
      </c>
      <c r="BN467" s="4" t="str">
        <f>Table22[[#This Row],[PON Material]]</f>
        <v>DI</v>
      </c>
      <c r="BO467" s="4" t="str" cm="1">
        <f t="array" ref="BO4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8" spans="1:67" x14ac:dyDescent="0.25">
      <c r="A468" t="s">
        <v>424</v>
      </c>
      <c r="B468" t="s">
        <v>431</v>
      </c>
      <c r="C468" t="s">
        <v>438</v>
      </c>
      <c r="D468" t="s">
        <v>1603</v>
      </c>
      <c r="E468" t="s">
        <v>2034</v>
      </c>
      <c r="F468" t="s">
        <v>2041</v>
      </c>
      <c r="G468" t="s">
        <v>2042</v>
      </c>
      <c r="H468" t="s">
        <v>2043</v>
      </c>
      <c r="I468" t="s">
        <v>1814</v>
      </c>
      <c r="J468" t="s">
        <v>1797</v>
      </c>
      <c r="K468" t="s">
        <v>684</v>
      </c>
      <c r="L468">
        <v>220000564394</v>
      </c>
      <c r="M468">
        <v>6</v>
      </c>
      <c r="O468" t="s">
        <v>1570</v>
      </c>
      <c r="P468" t="s">
        <v>1571</v>
      </c>
      <c r="Q468" t="s">
        <v>91</v>
      </c>
      <c r="R468" t="s">
        <v>1572</v>
      </c>
      <c r="S468" t="s">
        <v>64</v>
      </c>
      <c r="T468" t="s">
        <v>52</v>
      </c>
      <c r="U468" t="s">
        <v>1573</v>
      </c>
      <c r="V468" t="s">
        <v>1496</v>
      </c>
      <c r="W468">
        <v>3</v>
      </c>
      <c r="X468">
        <v>675.69</v>
      </c>
      <c r="Y468" t="s">
        <v>1574</v>
      </c>
      <c r="Z468" t="s">
        <v>1575</v>
      </c>
      <c r="AA468" t="s">
        <v>147</v>
      </c>
      <c r="AC468">
        <v>44613</v>
      </c>
      <c r="AD468">
        <v>44652</v>
      </c>
      <c r="AE468" s="39">
        <v>0</v>
      </c>
      <c r="AF468" s="39">
        <v>337.86</v>
      </c>
      <c r="AG468" s="39">
        <v>337.86</v>
      </c>
      <c r="BC468">
        <v>56.31</v>
      </c>
      <c r="BD468">
        <v>56.31</v>
      </c>
      <c r="BE468">
        <v>56.31</v>
      </c>
      <c r="BF468">
        <v>56.31</v>
      </c>
      <c r="BG468">
        <v>56.31</v>
      </c>
      <c r="BH468">
        <v>56.31</v>
      </c>
      <c r="BI468" t="s">
        <v>1505</v>
      </c>
      <c r="BJ468" s="4" t="str">
        <f>Table22[[#This Row],[Ofgem ]]</f>
        <v>4"-5"</v>
      </c>
      <c r="BK468" s="4" t="str">
        <f>Table22[[#This Row],[Pressure]]</f>
        <v>LP</v>
      </c>
      <c r="BL468" s="4" t="str">
        <f>Table22[[#This Row],[Pon Category]]</f>
        <v>Policy</v>
      </c>
      <c r="BM468" s="4" t="str">
        <f>Table22[[#This Row],[Tier]]</f>
        <v>T1</v>
      </c>
      <c r="BN468" s="4" t="str">
        <f>Table22[[#This Row],[PON Material]]</f>
        <v>DI</v>
      </c>
      <c r="BO468" s="4" t="str" cm="1">
        <f t="array" ref="BO4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69" spans="1:67" x14ac:dyDescent="0.25">
      <c r="A469" t="s">
        <v>424</v>
      </c>
      <c r="B469" t="s">
        <v>425</v>
      </c>
      <c r="C469" t="s">
        <v>458</v>
      </c>
      <c r="D469" t="s">
        <v>103</v>
      </c>
      <c r="E469" t="s">
        <v>2044</v>
      </c>
      <c r="F469" t="s">
        <v>630</v>
      </c>
      <c r="G469" t="s">
        <v>2045</v>
      </c>
      <c r="H469" t="s">
        <v>664</v>
      </c>
      <c r="I469" t="s">
        <v>1903</v>
      </c>
      <c r="J469" t="s">
        <v>1828</v>
      </c>
      <c r="K469" t="s">
        <v>461</v>
      </c>
      <c r="L469">
        <v>510788716</v>
      </c>
      <c r="M469">
        <v>200</v>
      </c>
      <c r="O469" t="s">
        <v>1570</v>
      </c>
      <c r="P469" t="s">
        <v>220</v>
      </c>
      <c r="Q469" t="s">
        <v>91</v>
      </c>
      <c r="R469" t="s">
        <v>1572</v>
      </c>
      <c r="S469" t="s">
        <v>64</v>
      </c>
      <c r="T469" t="s">
        <v>52</v>
      </c>
      <c r="U469" t="s">
        <v>1573</v>
      </c>
      <c r="V469" t="s">
        <v>1496</v>
      </c>
      <c r="W469">
        <v>5</v>
      </c>
      <c r="X469">
        <v>251.1</v>
      </c>
      <c r="Y469" t="s">
        <v>1574</v>
      </c>
      <c r="Z469" t="s">
        <v>1575</v>
      </c>
      <c r="AA469" t="s">
        <v>147</v>
      </c>
      <c r="AC469">
        <v>44389</v>
      </c>
      <c r="AD469">
        <v>44547</v>
      </c>
      <c r="AE469" s="39">
        <v>251.16000000000005</v>
      </c>
      <c r="AF469" s="39">
        <v>0</v>
      </c>
      <c r="AG469" s="39">
        <v>251.16000000000005</v>
      </c>
      <c r="AH469">
        <v>20.93</v>
      </c>
      <c r="AI469">
        <v>20.93</v>
      </c>
      <c r="AJ469">
        <v>20.93</v>
      </c>
      <c r="AK469">
        <v>20.93</v>
      </c>
      <c r="AL469">
        <v>20.93</v>
      </c>
      <c r="AM469">
        <v>20.93</v>
      </c>
      <c r="AN469">
        <v>20.93</v>
      </c>
      <c r="AO469">
        <v>20.93</v>
      </c>
      <c r="AP469">
        <v>20.93</v>
      </c>
      <c r="AQ469">
        <v>20.93</v>
      </c>
      <c r="AR469">
        <v>20.93</v>
      </c>
      <c r="AS469">
        <v>20.93</v>
      </c>
      <c r="BI469" t="s">
        <v>1505</v>
      </c>
      <c r="BJ469" s="4" t="str">
        <f>Table22[[#This Row],[Ofgem ]]</f>
        <v>4"-5"</v>
      </c>
      <c r="BK469" s="4" t="str">
        <f>Table22[[#This Row],[Pressure]]</f>
        <v>LP</v>
      </c>
      <c r="BL469" s="4" t="str">
        <f>Table22[[#This Row],[Pon Category]]</f>
        <v>Policy</v>
      </c>
      <c r="BM469" s="4" t="str">
        <f>Table22[[#This Row],[Tier]]</f>
        <v>T1</v>
      </c>
      <c r="BN469" s="4" t="str">
        <f>Table22[[#This Row],[PON Material]]</f>
        <v>DI</v>
      </c>
      <c r="BO469" s="4" t="str" cm="1">
        <f t="array" ref="BO4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0" spans="1:67" x14ac:dyDescent="0.25">
      <c r="A470" t="s">
        <v>424</v>
      </c>
      <c r="B470" t="s">
        <v>425</v>
      </c>
      <c r="C470" t="s">
        <v>458</v>
      </c>
      <c r="D470" t="s">
        <v>103</v>
      </c>
      <c r="E470" t="s">
        <v>2044</v>
      </c>
      <c r="F470" t="s">
        <v>630</v>
      </c>
      <c r="G470" t="s">
        <v>2045</v>
      </c>
      <c r="H470" t="s">
        <v>664</v>
      </c>
      <c r="I470" t="s">
        <v>1903</v>
      </c>
      <c r="J470" t="s">
        <v>1828</v>
      </c>
      <c r="K470" t="s">
        <v>461</v>
      </c>
      <c r="L470">
        <v>510788726</v>
      </c>
      <c r="M470">
        <v>8</v>
      </c>
      <c r="O470" t="s">
        <v>1570</v>
      </c>
      <c r="P470" t="s">
        <v>1571</v>
      </c>
      <c r="Q470" t="s">
        <v>163</v>
      </c>
      <c r="R470" t="s">
        <v>1572</v>
      </c>
      <c r="S470" t="s">
        <v>64</v>
      </c>
      <c r="T470" t="s">
        <v>52</v>
      </c>
      <c r="U470" t="s">
        <v>1573</v>
      </c>
      <c r="V470" s="42" t="s">
        <v>1496</v>
      </c>
      <c r="W470">
        <v>2</v>
      </c>
      <c r="X470">
        <v>715.28</v>
      </c>
      <c r="Y470" t="s">
        <v>1574</v>
      </c>
      <c r="Z470" t="s">
        <v>1575</v>
      </c>
      <c r="AA470" t="s">
        <v>147</v>
      </c>
      <c r="AC470">
        <v>44389</v>
      </c>
      <c r="AD470">
        <v>44547</v>
      </c>
      <c r="AE470" s="39">
        <v>403.32000000000011</v>
      </c>
      <c r="AF470" s="39">
        <v>0</v>
      </c>
      <c r="AG470" s="39">
        <v>403.32000000000011</v>
      </c>
      <c r="AH470">
        <v>33.61</v>
      </c>
      <c r="AI470">
        <v>33.61</v>
      </c>
      <c r="AJ470">
        <v>33.61</v>
      </c>
      <c r="AK470">
        <v>33.61</v>
      </c>
      <c r="AL470">
        <v>33.61</v>
      </c>
      <c r="AM470">
        <v>33.61</v>
      </c>
      <c r="AN470">
        <v>33.61</v>
      </c>
      <c r="AO470">
        <v>33.61</v>
      </c>
      <c r="AP470">
        <v>33.61</v>
      </c>
      <c r="AQ470">
        <v>33.61</v>
      </c>
      <c r="AR470">
        <v>33.61</v>
      </c>
      <c r="AS470">
        <v>33.61</v>
      </c>
      <c r="BI470" t="s">
        <v>1505</v>
      </c>
      <c r="BJ470" s="4" t="str">
        <f>Table22[[#This Row],[Ofgem ]]</f>
        <v>4"-5"</v>
      </c>
      <c r="BK470" s="4" t="str">
        <f>Table22[[#This Row],[Pressure]]</f>
        <v>LP</v>
      </c>
      <c r="BL470" s="4" t="str">
        <f>Table22[[#This Row],[Pon Category]]</f>
        <v>Policy</v>
      </c>
      <c r="BM470" s="4" t="str">
        <f>Table22[[#This Row],[Tier]]</f>
        <v>T1</v>
      </c>
      <c r="BN470" s="4" t="str">
        <f>Table22[[#This Row],[PON Material]]</f>
        <v>SI</v>
      </c>
      <c r="BO470" s="4" t="str" cm="1">
        <f t="array" ref="BO4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1" spans="1:67" x14ac:dyDescent="0.25">
      <c r="A471" t="s">
        <v>424</v>
      </c>
      <c r="B471" t="s">
        <v>425</v>
      </c>
      <c r="C471" t="s">
        <v>458</v>
      </c>
      <c r="D471" t="s">
        <v>103</v>
      </c>
      <c r="E471" t="s">
        <v>2044</v>
      </c>
      <c r="F471" t="s">
        <v>630</v>
      </c>
      <c r="G471" t="s">
        <v>2045</v>
      </c>
      <c r="H471" t="s">
        <v>664</v>
      </c>
      <c r="I471" t="s">
        <v>1903</v>
      </c>
      <c r="J471" t="s">
        <v>1828</v>
      </c>
      <c r="K471" t="s">
        <v>461</v>
      </c>
      <c r="L471">
        <v>220001597240</v>
      </c>
      <c r="M471">
        <v>6</v>
      </c>
      <c r="O471" t="s">
        <v>1570</v>
      </c>
      <c r="P471" t="s">
        <v>1571</v>
      </c>
      <c r="Q471" t="s">
        <v>91</v>
      </c>
      <c r="R471" t="s">
        <v>1572</v>
      </c>
      <c r="S471" t="s">
        <v>64</v>
      </c>
      <c r="T471" t="s">
        <v>52</v>
      </c>
      <c r="U471" t="s">
        <v>1573</v>
      </c>
      <c r="V471" t="s">
        <v>1496</v>
      </c>
      <c r="W471">
        <v>-1</v>
      </c>
      <c r="X471">
        <v>2.21</v>
      </c>
      <c r="Y471" t="s">
        <v>1574</v>
      </c>
      <c r="Z471" t="s">
        <v>1575</v>
      </c>
      <c r="AA471" t="s">
        <v>147</v>
      </c>
      <c r="AC471">
        <v>44389</v>
      </c>
      <c r="AD471">
        <v>44547</v>
      </c>
      <c r="AE471" s="39">
        <v>2.2799999999999998</v>
      </c>
      <c r="AF471" s="39">
        <v>0</v>
      </c>
      <c r="AG471" s="39">
        <v>2.2799999999999998</v>
      </c>
      <c r="AH471">
        <v>0.19</v>
      </c>
      <c r="AI471">
        <v>0.19</v>
      </c>
      <c r="AJ471">
        <v>0.19</v>
      </c>
      <c r="AK471">
        <v>0.19</v>
      </c>
      <c r="AL471">
        <v>0.19</v>
      </c>
      <c r="AM471">
        <v>0.19</v>
      </c>
      <c r="AN471">
        <v>0.19</v>
      </c>
      <c r="AO471">
        <v>0.19</v>
      </c>
      <c r="AP471">
        <v>0.19</v>
      </c>
      <c r="AQ471">
        <v>0.19</v>
      </c>
      <c r="AR471">
        <v>0.19</v>
      </c>
      <c r="AS471">
        <v>0.19</v>
      </c>
      <c r="BI471" t="s">
        <v>1505</v>
      </c>
      <c r="BJ471" s="4" t="str">
        <f>Table22[[#This Row],[Ofgem ]]</f>
        <v>4"-5"</v>
      </c>
      <c r="BK471" s="4" t="str">
        <f>Table22[[#This Row],[Pressure]]</f>
        <v>LP</v>
      </c>
      <c r="BL471" s="4" t="str">
        <f>Table22[[#This Row],[Pon Category]]</f>
        <v>Policy</v>
      </c>
      <c r="BM471" s="4" t="str">
        <f>Table22[[#This Row],[Tier]]</f>
        <v>T1</v>
      </c>
      <c r="BN471" s="4" t="str">
        <f>Table22[[#This Row],[PON Material]]</f>
        <v>DI</v>
      </c>
      <c r="BO471" s="4" t="str" cm="1">
        <f t="array" ref="BO4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2" spans="1:67" hidden="1" x14ac:dyDescent="0.25">
      <c r="A472" t="s">
        <v>424</v>
      </c>
      <c r="B472" t="s">
        <v>425</v>
      </c>
      <c r="C472" t="s">
        <v>458</v>
      </c>
      <c r="D472" t="s">
        <v>103</v>
      </c>
      <c r="E472" t="s">
        <v>2044</v>
      </c>
      <c r="F472" t="s">
        <v>630</v>
      </c>
      <c r="G472" t="s">
        <v>2045</v>
      </c>
      <c r="H472" t="s">
        <v>664</v>
      </c>
      <c r="I472" t="s">
        <v>1903</v>
      </c>
      <c r="J472" t="s">
        <v>1828</v>
      </c>
      <c r="K472" t="s">
        <v>461</v>
      </c>
      <c r="L472">
        <v>220001198877</v>
      </c>
      <c r="M472">
        <v>3</v>
      </c>
      <c r="O472" t="s">
        <v>1570</v>
      </c>
      <c r="P472" t="s">
        <v>1571</v>
      </c>
      <c r="Q472" t="s">
        <v>133</v>
      </c>
      <c r="R472" t="s">
        <v>1572</v>
      </c>
      <c r="S472" t="s">
        <v>64</v>
      </c>
      <c r="T472" t="s">
        <v>1823</v>
      </c>
      <c r="U472" t="s">
        <v>1824</v>
      </c>
      <c r="V472" t="s">
        <v>1496</v>
      </c>
      <c r="W472">
        <v>12</v>
      </c>
      <c r="X472">
        <v>76.7</v>
      </c>
      <c r="Y472" t="s">
        <v>1574</v>
      </c>
      <c r="Z472" t="s">
        <v>1575</v>
      </c>
      <c r="AA472" t="s">
        <v>140</v>
      </c>
      <c r="AC472">
        <v>44389</v>
      </c>
      <c r="AD472">
        <v>44547</v>
      </c>
      <c r="AE472" s="39">
        <v>76.56</v>
      </c>
      <c r="AF472" s="39">
        <v>0</v>
      </c>
      <c r="AG472" s="39">
        <v>76.56</v>
      </c>
      <c r="AH472">
        <v>6.38</v>
      </c>
      <c r="AI472">
        <v>6.38</v>
      </c>
      <c r="AJ472">
        <v>6.38</v>
      </c>
      <c r="AK472">
        <v>6.38</v>
      </c>
      <c r="AL472">
        <v>6.38</v>
      </c>
      <c r="AM472">
        <v>6.38</v>
      </c>
      <c r="AN472">
        <v>6.38</v>
      </c>
      <c r="AO472">
        <v>6.38</v>
      </c>
      <c r="AP472">
        <v>6.38</v>
      </c>
      <c r="AQ472">
        <v>6.38</v>
      </c>
      <c r="AR472">
        <v>6.38</v>
      </c>
      <c r="AS472">
        <v>6.38</v>
      </c>
      <c r="BI472" t="s">
        <v>1439</v>
      </c>
      <c r="BJ472" s="4" t="str">
        <f>Table22[[#This Row],[Ofgem ]]</f>
        <v>4"-5"</v>
      </c>
      <c r="BK472" s="4" t="str">
        <f>Table22[[#This Row],[Pressure]]</f>
        <v>LP</v>
      </c>
      <c r="BL472" s="4" t="str">
        <f>Table22[[#This Row],[Pon Category]]</f>
        <v>Non-Policy</v>
      </c>
      <c r="BM472" s="4" t="str">
        <f>Table22[[#This Row],[Tier]]</f>
        <v>T1</v>
      </c>
      <c r="BN472" s="4" t="str">
        <f>Table22[[#This Row],[PON Material]]</f>
        <v>ST</v>
      </c>
      <c r="BO472" s="4" t="str" cm="1">
        <f t="array" ref="BO4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473" spans="1:67" x14ac:dyDescent="0.25">
      <c r="A473" t="s">
        <v>424</v>
      </c>
      <c r="B473" t="s">
        <v>425</v>
      </c>
      <c r="C473" t="s">
        <v>458</v>
      </c>
      <c r="D473" t="s">
        <v>103</v>
      </c>
      <c r="E473" t="s">
        <v>2044</v>
      </c>
      <c r="F473" t="s">
        <v>630</v>
      </c>
      <c r="G473" t="s">
        <v>2046</v>
      </c>
      <c r="H473" t="s">
        <v>631</v>
      </c>
      <c r="I473" t="s">
        <v>1903</v>
      </c>
      <c r="J473" t="s">
        <v>1828</v>
      </c>
      <c r="K473" t="s">
        <v>461</v>
      </c>
      <c r="L473">
        <v>510905834</v>
      </c>
      <c r="M473">
        <v>8</v>
      </c>
      <c r="O473" t="s">
        <v>1570</v>
      </c>
      <c r="P473" t="s">
        <v>1571</v>
      </c>
      <c r="Q473" t="s">
        <v>163</v>
      </c>
      <c r="R473" t="s">
        <v>1572</v>
      </c>
      <c r="S473" t="s">
        <v>64</v>
      </c>
      <c r="T473" t="s">
        <v>52</v>
      </c>
      <c r="U473" t="s">
        <v>1573</v>
      </c>
      <c r="V473" s="42" t="s">
        <v>1496</v>
      </c>
      <c r="W473">
        <v>2</v>
      </c>
      <c r="X473">
        <v>94.14</v>
      </c>
      <c r="Y473" t="s">
        <v>1574</v>
      </c>
      <c r="Z473" t="s">
        <v>1575</v>
      </c>
      <c r="AA473" t="s">
        <v>147</v>
      </c>
      <c r="AC473">
        <v>44565</v>
      </c>
      <c r="AD473">
        <v>44589</v>
      </c>
      <c r="AE473" s="39">
        <v>0</v>
      </c>
      <c r="AF473" s="39">
        <v>94.16</v>
      </c>
      <c r="AG473" s="39">
        <v>94.16</v>
      </c>
      <c r="AV473">
        <v>23.54</v>
      </c>
      <c r="AW473">
        <v>23.54</v>
      </c>
      <c r="AX473">
        <v>23.54</v>
      </c>
      <c r="AY473">
        <v>23.54</v>
      </c>
      <c r="BI473" t="s">
        <v>1505</v>
      </c>
      <c r="BJ473" s="4" t="str">
        <f>Table22[[#This Row],[Ofgem ]]</f>
        <v>4"-5"</v>
      </c>
      <c r="BK473" s="4" t="str">
        <f>Table22[[#This Row],[Pressure]]</f>
        <v>LP</v>
      </c>
      <c r="BL473" s="4" t="str">
        <f>Table22[[#This Row],[Pon Category]]</f>
        <v>Policy</v>
      </c>
      <c r="BM473" s="4" t="str">
        <f>Table22[[#This Row],[Tier]]</f>
        <v>T1</v>
      </c>
      <c r="BN473" s="4" t="str">
        <f>Table22[[#This Row],[PON Material]]</f>
        <v>SI</v>
      </c>
      <c r="BO473" s="4" t="str" cm="1">
        <f t="array" ref="BO4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4" spans="1:67" x14ac:dyDescent="0.25">
      <c r="A474" t="s">
        <v>424</v>
      </c>
      <c r="B474" t="s">
        <v>425</v>
      </c>
      <c r="C474" t="s">
        <v>458</v>
      </c>
      <c r="D474" t="s">
        <v>103</v>
      </c>
      <c r="E474" t="s">
        <v>2044</v>
      </c>
      <c r="F474" t="s">
        <v>630</v>
      </c>
      <c r="G474" t="s">
        <v>2046</v>
      </c>
      <c r="H474" t="s">
        <v>631</v>
      </c>
      <c r="I474" t="s">
        <v>1903</v>
      </c>
      <c r="J474" t="s">
        <v>1828</v>
      </c>
      <c r="K474" t="s">
        <v>461</v>
      </c>
      <c r="L474">
        <v>510905835</v>
      </c>
      <c r="M474">
        <v>6</v>
      </c>
      <c r="O474" t="s">
        <v>1570</v>
      </c>
      <c r="P474" t="s">
        <v>1571</v>
      </c>
      <c r="Q474" t="s">
        <v>163</v>
      </c>
      <c r="R474" t="s">
        <v>1572</v>
      </c>
      <c r="S474" t="s">
        <v>64</v>
      </c>
      <c r="T474" t="s">
        <v>52</v>
      </c>
      <c r="U474" t="s">
        <v>1573</v>
      </c>
      <c r="V474" t="s">
        <v>1496</v>
      </c>
      <c r="W474">
        <v>2</v>
      </c>
      <c r="X474">
        <v>49.06</v>
      </c>
      <c r="Y474" t="s">
        <v>1574</v>
      </c>
      <c r="Z474" t="s">
        <v>1575</v>
      </c>
      <c r="AA474" t="s">
        <v>147</v>
      </c>
      <c r="AC474">
        <v>44565</v>
      </c>
      <c r="AD474">
        <v>44589</v>
      </c>
      <c r="AE474" s="39">
        <v>0</v>
      </c>
      <c r="AF474" s="39">
        <v>49.08</v>
      </c>
      <c r="AG474" s="39">
        <v>49.08</v>
      </c>
      <c r="AV474">
        <v>12.27</v>
      </c>
      <c r="AW474">
        <v>12.27</v>
      </c>
      <c r="AX474">
        <v>12.27</v>
      </c>
      <c r="AY474">
        <v>12.27</v>
      </c>
      <c r="BI474" t="s">
        <v>1505</v>
      </c>
      <c r="BJ474" s="4" t="str">
        <f>Table22[[#This Row],[Ofgem ]]</f>
        <v>4"-5"</v>
      </c>
      <c r="BK474" s="4" t="str">
        <f>Table22[[#This Row],[Pressure]]</f>
        <v>LP</v>
      </c>
      <c r="BL474" s="4" t="str">
        <f>Table22[[#This Row],[Pon Category]]</f>
        <v>Policy</v>
      </c>
      <c r="BM474" s="4" t="str">
        <f>Table22[[#This Row],[Tier]]</f>
        <v>T1</v>
      </c>
      <c r="BN474" s="4" t="str">
        <f>Table22[[#This Row],[PON Material]]</f>
        <v>SI</v>
      </c>
      <c r="BO474" s="4" t="str" cm="1">
        <f t="array" ref="BO4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5" spans="1:67" x14ac:dyDescent="0.25">
      <c r="A475" t="s">
        <v>424</v>
      </c>
      <c r="B475" t="s">
        <v>425</v>
      </c>
      <c r="C475" t="s">
        <v>458</v>
      </c>
      <c r="D475" t="s">
        <v>103</v>
      </c>
      <c r="E475" t="s">
        <v>2044</v>
      </c>
      <c r="F475" t="s">
        <v>630</v>
      </c>
      <c r="G475" t="s">
        <v>2046</v>
      </c>
      <c r="H475" t="s">
        <v>631</v>
      </c>
      <c r="I475" t="s">
        <v>1903</v>
      </c>
      <c r="J475" t="s">
        <v>1828</v>
      </c>
      <c r="K475" t="s">
        <v>461</v>
      </c>
      <c r="L475">
        <v>510905836</v>
      </c>
      <c r="M475">
        <v>6</v>
      </c>
      <c r="O475" t="s">
        <v>1570</v>
      </c>
      <c r="P475" t="s">
        <v>1571</v>
      </c>
      <c r="Q475" t="s">
        <v>163</v>
      </c>
      <c r="R475" t="s">
        <v>1572</v>
      </c>
      <c r="S475" t="s">
        <v>64</v>
      </c>
      <c r="T475" t="s">
        <v>52</v>
      </c>
      <c r="U475" t="s">
        <v>1573</v>
      </c>
      <c r="V475" t="s">
        <v>1496</v>
      </c>
      <c r="W475">
        <v>3</v>
      </c>
      <c r="X475">
        <v>131.58000000000001</v>
      </c>
      <c r="Y475" t="s">
        <v>1574</v>
      </c>
      <c r="Z475" t="s">
        <v>1575</v>
      </c>
      <c r="AA475" t="s">
        <v>147</v>
      </c>
      <c r="AC475">
        <v>44565</v>
      </c>
      <c r="AD475">
        <v>44589</v>
      </c>
      <c r="AE475" s="39">
        <v>0</v>
      </c>
      <c r="AF475" s="39">
        <v>131.6</v>
      </c>
      <c r="AG475" s="39">
        <v>131.6</v>
      </c>
      <c r="AV475">
        <v>32.9</v>
      </c>
      <c r="AW475">
        <v>32.9</v>
      </c>
      <c r="AX475">
        <v>32.9</v>
      </c>
      <c r="AY475">
        <v>32.9</v>
      </c>
      <c r="BI475" t="s">
        <v>1505</v>
      </c>
      <c r="BJ475" s="4" t="str">
        <f>Table22[[#This Row],[Ofgem ]]</f>
        <v>4"-5"</v>
      </c>
      <c r="BK475" s="4" t="str">
        <f>Table22[[#This Row],[Pressure]]</f>
        <v>LP</v>
      </c>
      <c r="BL475" s="4" t="str">
        <f>Table22[[#This Row],[Pon Category]]</f>
        <v>Policy</v>
      </c>
      <c r="BM475" s="4" t="str">
        <f>Table22[[#This Row],[Tier]]</f>
        <v>T1</v>
      </c>
      <c r="BN475" s="4" t="str">
        <f>Table22[[#This Row],[PON Material]]</f>
        <v>SI</v>
      </c>
      <c r="BO475" s="4" t="str" cm="1">
        <f t="array" ref="BO4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6" spans="1:67" x14ac:dyDescent="0.25">
      <c r="A476" t="s">
        <v>424</v>
      </c>
      <c r="B476" t="s">
        <v>425</v>
      </c>
      <c r="C476" t="s">
        <v>458</v>
      </c>
      <c r="D476" t="s">
        <v>103</v>
      </c>
      <c r="E476" t="s">
        <v>2044</v>
      </c>
      <c r="F476" t="s">
        <v>630</v>
      </c>
      <c r="G476" t="s">
        <v>2046</v>
      </c>
      <c r="H476" t="s">
        <v>631</v>
      </c>
      <c r="I476" t="s">
        <v>1903</v>
      </c>
      <c r="J476" t="s">
        <v>1828</v>
      </c>
      <c r="K476" t="s">
        <v>461</v>
      </c>
      <c r="L476">
        <v>606716012</v>
      </c>
      <c r="M476">
        <v>8</v>
      </c>
      <c r="O476" t="s">
        <v>1570</v>
      </c>
      <c r="P476" t="s">
        <v>1571</v>
      </c>
      <c r="Q476" t="s">
        <v>163</v>
      </c>
      <c r="R476" t="s">
        <v>1572</v>
      </c>
      <c r="S476" t="s">
        <v>64</v>
      </c>
      <c r="T476" t="s">
        <v>52</v>
      </c>
      <c r="U476" t="s">
        <v>1573</v>
      </c>
      <c r="V476" s="42" t="s">
        <v>1496</v>
      </c>
      <c r="W476">
        <v>5</v>
      </c>
      <c r="X476">
        <v>1.86</v>
      </c>
      <c r="Y476" t="s">
        <v>1574</v>
      </c>
      <c r="Z476" t="s">
        <v>1575</v>
      </c>
      <c r="AA476" t="s">
        <v>147</v>
      </c>
      <c r="AC476">
        <v>44565</v>
      </c>
      <c r="AD476">
        <v>44589</v>
      </c>
      <c r="AE476" s="39">
        <v>0</v>
      </c>
      <c r="AF476" s="39">
        <v>1.88</v>
      </c>
      <c r="AG476" s="39">
        <v>1.88</v>
      </c>
      <c r="AV476">
        <v>0.47</v>
      </c>
      <c r="AW476">
        <v>0.47</v>
      </c>
      <c r="AX476">
        <v>0.47</v>
      </c>
      <c r="AY476">
        <v>0.47</v>
      </c>
      <c r="BI476" t="s">
        <v>1505</v>
      </c>
      <c r="BJ476" s="4" t="str">
        <f>Table22[[#This Row],[Ofgem ]]</f>
        <v>4"-5"</v>
      </c>
      <c r="BK476" s="4" t="str">
        <f>Table22[[#This Row],[Pressure]]</f>
        <v>LP</v>
      </c>
      <c r="BL476" s="4" t="str">
        <f>Table22[[#This Row],[Pon Category]]</f>
        <v>Policy</v>
      </c>
      <c r="BM476" s="4" t="str">
        <f>Table22[[#This Row],[Tier]]</f>
        <v>T1</v>
      </c>
      <c r="BN476" s="4" t="str">
        <f>Table22[[#This Row],[PON Material]]</f>
        <v>SI</v>
      </c>
      <c r="BO476" s="4" t="str" cm="1">
        <f t="array" ref="BO4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7" spans="1:67" x14ac:dyDescent="0.25">
      <c r="A477" t="s">
        <v>424</v>
      </c>
      <c r="B477" t="s">
        <v>442</v>
      </c>
      <c r="C477" t="s">
        <v>597</v>
      </c>
      <c r="D477" t="s">
        <v>103</v>
      </c>
      <c r="E477" t="s">
        <v>2047</v>
      </c>
      <c r="F477" t="s">
        <v>2048</v>
      </c>
      <c r="G477" t="s">
        <v>2049</v>
      </c>
      <c r="H477" t="s">
        <v>1660</v>
      </c>
      <c r="I477" t="s">
        <v>2050</v>
      </c>
      <c r="J477" t="s">
        <v>2051</v>
      </c>
      <c r="K477" t="s">
        <v>489</v>
      </c>
      <c r="L477">
        <v>510850090</v>
      </c>
      <c r="M477">
        <v>6</v>
      </c>
      <c r="O477" t="s">
        <v>1570</v>
      </c>
      <c r="P477" t="s">
        <v>1571</v>
      </c>
      <c r="Q477" t="s">
        <v>53</v>
      </c>
      <c r="R477" t="s">
        <v>1572</v>
      </c>
      <c r="S477" t="s">
        <v>64</v>
      </c>
      <c r="T477" t="s">
        <v>52</v>
      </c>
      <c r="U477" t="s">
        <v>1573</v>
      </c>
      <c r="V477" t="s">
        <v>1496</v>
      </c>
      <c r="W477">
        <v>7</v>
      </c>
      <c r="X477">
        <v>613.79</v>
      </c>
      <c r="Y477" t="s">
        <v>1574</v>
      </c>
      <c r="Z477" t="s">
        <v>1575</v>
      </c>
      <c r="AA477" t="s">
        <v>147</v>
      </c>
      <c r="AC477">
        <v>44494</v>
      </c>
      <c r="AD477">
        <v>44547</v>
      </c>
      <c r="AE477" s="39">
        <v>613.7600000000001</v>
      </c>
      <c r="AF477" s="39">
        <v>0</v>
      </c>
      <c r="AG477" s="39">
        <v>613.7600000000001</v>
      </c>
      <c r="AL477">
        <v>76.72</v>
      </c>
      <c r="AM477">
        <v>76.72</v>
      </c>
      <c r="AN477">
        <v>76.72</v>
      </c>
      <c r="AO477">
        <v>76.72</v>
      </c>
      <c r="AP477">
        <v>76.72</v>
      </c>
      <c r="AQ477">
        <v>76.72</v>
      </c>
      <c r="AR477">
        <v>76.72</v>
      </c>
      <c r="AS477">
        <v>76.72</v>
      </c>
      <c r="BI477" t="s">
        <v>1505</v>
      </c>
      <c r="BJ477" s="4" t="str">
        <f>Table22[[#This Row],[Ofgem ]]</f>
        <v>4"-5"</v>
      </c>
      <c r="BK477" s="4" t="str">
        <f>Table22[[#This Row],[Pressure]]</f>
        <v>LP</v>
      </c>
      <c r="BL477" s="4" t="str">
        <f>Table22[[#This Row],[Pon Category]]</f>
        <v>Policy</v>
      </c>
      <c r="BM477" s="4" t="str">
        <f>Table22[[#This Row],[Tier]]</f>
        <v>T1</v>
      </c>
      <c r="BN477" s="4" t="str">
        <f>Table22[[#This Row],[PON Material]]</f>
        <v>CI</v>
      </c>
      <c r="BO477" s="4" t="str" cm="1">
        <f t="array" ref="BO4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8" spans="1:67" x14ac:dyDescent="0.25">
      <c r="A478" t="s">
        <v>424</v>
      </c>
      <c r="B478" t="s">
        <v>442</v>
      </c>
      <c r="C478" t="s">
        <v>597</v>
      </c>
      <c r="D478" t="s">
        <v>103</v>
      </c>
      <c r="E478" t="s">
        <v>2047</v>
      </c>
      <c r="F478" t="s">
        <v>2048</v>
      </c>
      <c r="G478" t="s">
        <v>2052</v>
      </c>
      <c r="H478" t="s">
        <v>2053</v>
      </c>
      <c r="I478" t="s">
        <v>2050</v>
      </c>
      <c r="J478" t="s">
        <v>2051</v>
      </c>
      <c r="K478" t="s">
        <v>489</v>
      </c>
      <c r="L478">
        <v>510911247</v>
      </c>
      <c r="M478">
        <v>6</v>
      </c>
      <c r="O478" t="s">
        <v>1570</v>
      </c>
      <c r="P478" t="s">
        <v>1571</v>
      </c>
      <c r="Q478" t="s">
        <v>163</v>
      </c>
      <c r="R478" t="s">
        <v>1572</v>
      </c>
      <c r="S478" t="s">
        <v>64</v>
      </c>
      <c r="T478" t="s">
        <v>52</v>
      </c>
      <c r="U478" t="s">
        <v>1573</v>
      </c>
      <c r="V478" t="s">
        <v>1496</v>
      </c>
      <c r="W478">
        <v>6</v>
      </c>
      <c r="X478">
        <v>192.64</v>
      </c>
      <c r="Y478" t="s">
        <v>1574</v>
      </c>
      <c r="Z478" t="s">
        <v>1575</v>
      </c>
      <c r="AA478" t="s">
        <v>147</v>
      </c>
      <c r="AC478">
        <v>44565</v>
      </c>
      <c r="AD478">
        <v>44575</v>
      </c>
      <c r="AE478" s="39">
        <v>0</v>
      </c>
      <c r="AF478" s="39">
        <v>192.64</v>
      </c>
      <c r="AG478" s="39">
        <v>192.64</v>
      </c>
      <c r="AV478">
        <v>96.32</v>
      </c>
      <c r="AW478">
        <v>96.32</v>
      </c>
      <c r="BI478" t="s">
        <v>1505</v>
      </c>
      <c r="BJ478" s="4" t="str">
        <f>Table22[[#This Row],[Ofgem ]]</f>
        <v>4"-5"</v>
      </c>
      <c r="BK478" s="4" t="str">
        <f>Table22[[#This Row],[Pressure]]</f>
        <v>LP</v>
      </c>
      <c r="BL478" s="4" t="str">
        <f>Table22[[#This Row],[Pon Category]]</f>
        <v>Policy</v>
      </c>
      <c r="BM478" s="4" t="str">
        <f>Table22[[#This Row],[Tier]]</f>
        <v>T1</v>
      </c>
      <c r="BN478" s="4" t="str">
        <f>Table22[[#This Row],[PON Material]]</f>
        <v>SI</v>
      </c>
      <c r="BO478" s="4" t="str" cm="1">
        <f t="array" ref="BO4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79" spans="1:67" x14ac:dyDescent="0.25">
      <c r="A479" t="s">
        <v>424</v>
      </c>
      <c r="B479" t="s">
        <v>442</v>
      </c>
      <c r="C479" t="s">
        <v>597</v>
      </c>
      <c r="D479" t="s">
        <v>103</v>
      </c>
      <c r="E479" t="s">
        <v>2047</v>
      </c>
      <c r="F479" t="s">
        <v>2054</v>
      </c>
      <c r="G479" t="s">
        <v>2055</v>
      </c>
      <c r="H479" t="s">
        <v>920</v>
      </c>
      <c r="I479" t="s">
        <v>2056</v>
      </c>
      <c r="J479" t="s">
        <v>2051</v>
      </c>
      <c r="K479" t="s">
        <v>489</v>
      </c>
      <c r="L479">
        <v>510884066</v>
      </c>
      <c r="M479">
        <v>6</v>
      </c>
      <c r="O479" t="s">
        <v>1570</v>
      </c>
      <c r="P479" t="s">
        <v>1571</v>
      </c>
      <c r="Q479" t="s">
        <v>53</v>
      </c>
      <c r="R479" t="s">
        <v>1572</v>
      </c>
      <c r="S479" t="s">
        <v>64</v>
      </c>
      <c r="T479" t="s">
        <v>52</v>
      </c>
      <c r="U479" t="s">
        <v>1573</v>
      </c>
      <c r="V479" t="s">
        <v>1496</v>
      </c>
      <c r="W479">
        <v>2</v>
      </c>
      <c r="X479">
        <v>370.56</v>
      </c>
      <c r="Y479" t="s">
        <v>1574</v>
      </c>
      <c r="Z479" t="s">
        <v>1575</v>
      </c>
      <c r="AA479" t="s">
        <v>147</v>
      </c>
      <c r="AC479">
        <v>44578</v>
      </c>
      <c r="AD479">
        <v>44652</v>
      </c>
      <c r="AE479" s="39">
        <v>0</v>
      </c>
      <c r="AF479" s="39">
        <v>370.59</v>
      </c>
      <c r="AG479" s="39">
        <v>370.59</v>
      </c>
      <c r="AX479">
        <v>33.69</v>
      </c>
      <c r="AY479">
        <v>33.69</v>
      </c>
      <c r="AZ479">
        <v>33.69</v>
      </c>
      <c r="BA479">
        <v>33.69</v>
      </c>
      <c r="BB479">
        <v>33.69</v>
      </c>
      <c r="BC479">
        <v>33.69</v>
      </c>
      <c r="BD479">
        <v>33.69</v>
      </c>
      <c r="BE479">
        <v>33.69</v>
      </c>
      <c r="BF479">
        <v>33.69</v>
      </c>
      <c r="BG479">
        <v>33.69</v>
      </c>
      <c r="BH479">
        <v>33.69</v>
      </c>
      <c r="BI479" t="s">
        <v>1505</v>
      </c>
      <c r="BJ479" s="4" t="str">
        <f>Table22[[#This Row],[Ofgem ]]</f>
        <v>4"-5"</v>
      </c>
      <c r="BK479" s="4" t="str">
        <f>Table22[[#This Row],[Pressure]]</f>
        <v>LP</v>
      </c>
      <c r="BL479" s="4" t="str">
        <f>Table22[[#This Row],[Pon Category]]</f>
        <v>Policy</v>
      </c>
      <c r="BM479" s="4" t="str">
        <f>Table22[[#This Row],[Tier]]</f>
        <v>T1</v>
      </c>
      <c r="BN479" s="4" t="str">
        <f>Table22[[#This Row],[PON Material]]</f>
        <v>CI</v>
      </c>
      <c r="BO479" s="4" t="str" cm="1">
        <f t="array" ref="BO4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0" spans="1:67" x14ac:dyDescent="0.25">
      <c r="A480" t="s">
        <v>424</v>
      </c>
      <c r="B480" t="s">
        <v>442</v>
      </c>
      <c r="C480" t="s">
        <v>597</v>
      </c>
      <c r="D480" t="s">
        <v>103</v>
      </c>
      <c r="E480" t="s">
        <v>2047</v>
      </c>
      <c r="F480" t="s">
        <v>2054</v>
      </c>
      <c r="G480" t="s">
        <v>2057</v>
      </c>
      <c r="H480" t="s">
        <v>2058</v>
      </c>
      <c r="I480" t="s">
        <v>2056</v>
      </c>
      <c r="J480" t="s">
        <v>2051</v>
      </c>
      <c r="K480" t="s">
        <v>489</v>
      </c>
      <c r="L480">
        <v>510913900</v>
      </c>
      <c r="M480">
        <v>4</v>
      </c>
      <c r="O480" t="s">
        <v>1570</v>
      </c>
      <c r="P480" t="s">
        <v>1571</v>
      </c>
      <c r="Q480" t="s">
        <v>53</v>
      </c>
      <c r="R480" t="s">
        <v>1572</v>
      </c>
      <c r="S480" t="s">
        <v>64</v>
      </c>
      <c r="T480" t="s">
        <v>52</v>
      </c>
      <c r="U480" t="s">
        <v>1573</v>
      </c>
      <c r="V480" t="s">
        <v>1496</v>
      </c>
      <c r="W480">
        <v>4</v>
      </c>
      <c r="X480">
        <v>140</v>
      </c>
      <c r="Y480" t="s">
        <v>1574</v>
      </c>
      <c r="Z480" t="s">
        <v>1575</v>
      </c>
      <c r="AA480" t="s">
        <v>147</v>
      </c>
      <c r="AC480">
        <v>44578</v>
      </c>
      <c r="AD480">
        <v>44652</v>
      </c>
      <c r="AE480" s="39">
        <v>0</v>
      </c>
      <c r="AF480" s="39">
        <v>140.03000000000003</v>
      </c>
      <c r="AG480" s="39">
        <v>140.03000000000003</v>
      </c>
      <c r="AX480">
        <v>12.73</v>
      </c>
      <c r="AY480">
        <v>12.73</v>
      </c>
      <c r="AZ480">
        <v>12.73</v>
      </c>
      <c r="BA480">
        <v>12.73</v>
      </c>
      <c r="BB480">
        <v>12.73</v>
      </c>
      <c r="BC480">
        <v>12.73</v>
      </c>
      <c r="BD480">
        <v>12.73</v>
      </c>
      <c r="BE480">
        <v>12.73</v>
      </c>
      <c r="BF480">
        <v>12.73</v>
      </c>
      <c r="BG480">
        <v>12.73</v>
      </c>
      <c r="BH480">
        <v>12.73</v>
      </c>
      <c r="BI480" t="s">
        <v>1505</v>
      </c>
      <c r="BJ480" s="4" t="str">
        <f>Table22[[#This Row],[Ofgem ]]</f>
        <v>4"-5"</v>
      </c>
      <c r="BK480" s="4" t="str">
        <f>Table22[[#This Row],[Pressure]]</f>
        <v>LP</v>
      </c>
      <c r="BL480" s="4" t="str">
        <f>Table22[[#This Row],[Pon Category]]</f>
        <v>Policy</v>
      </c>
      <c r="BM480" s="4" t="str">
        <f>Table22[[#This Row],[Tier]]</f>
        <v>T1</v>
      </c>
      <c r="BN480" s="4" t="str">
        <f>Table22[[#This Row],[PON Material]]</f>
        <v>CI</v>
      </c>
      <c r="BO480" s="4" t="str" cm="1">
        <f t="array" ref="BO4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1" spans="1:67" x14ac:dyDescent="0.25">
      <c r="A481" t="s">
        <v>424</v>
      </c>
      <c r="B481" t="s">
        <v>442</v>
      </c>
      <c r="C481" t="s">
        <v>597</v>
      </c>
      <c r="D481" t="s">
        <v>103</v>
      </c>
      <c r="E481" t="s">
        <v>2047</v>
      </c>
      <c r="F481" t="s">
        <v>2054</v>
      </c>
      <c r="G481" t="s">
        <v>2059</v>
      </c>
      <c r="H481" t="s">
        <v>2060</v>
      </c>
      <c r="I481" t="s">
        <v>2056</v>
      </c>
      <c r="J481" t="s">
        <v>2051</v>
      </c>
      <c r="K481" t="s">
        <v>489</v>
      </c>
      <c r="L481">
        <v>510933473</v>
      </c>
      <c r="M481">
        <v>4</v>
      </c>
      <c r="O481" t="s">
        <v>1570</v>
      </c>
      <c r="P481" t="s">
        <v>1571</v>
      </c>
      <c r="Q481" t="s">
        <v>53</v>
      </c>
      <c r="R481" t="s">
        <v>1572</v>
      </c>
      <c r="S481" t="s">
        <v>64</v>
      </c>
      <c r="T481" t="s">
        <v>52</v>
      </c>
      <c r="U481" t="s">
        <v>1573</v>
      </c>
      <c r="V481" t="s">
        <v>1496</v>
      </c>
      <c r="W481">
        <v>4</v>
      </c>
      <c r="X481">
        <v>142.13999999999999</v>
      </c>
      <c r="Y481" t="s">
        <v>1574</v>
      </c>
      <c r="Z481" t="s">
        <v>1575</v>
      </c>
      <c r="AA481" t="s">
        <v>147</v>
      </c>
      <c r="AC481">
        <v>44578</v>
      </c>
      <c r="AD481">
        <v>44652</v>
      </c>
      <c r="AE481" s="39">
        <v>0</v>
      </c>
      <c r="AF481" s="39">
        <v>142.11999999999998</v>
      </c>
      <c r="AG481" s="39">
        <v>142.11999999999998</v>
      </c>
      <c r="AX481">
        <v>12.92</v>
      </c>
      <c r="AY481">
        <v>12.92</v>
      </c>
      <c r="AZ481">
        <v>12.92</v>
      </c>
      <c r="BA481">
        <v>12.92</v>
      </c>
      <c r="BB481">
        <v>12.92</v>
      </c>
      <c r="BC481">
        <v>12.92</v>
      </c>
      <c r="BD481">
        <v>12.92</v>
      </c>
      <c r="BE481">
        <v>12.92</v>
      </c>
      <c r="BF481">
        <v>12.92</v>
      </c>
      <c r="BG481">
        <v>12.92</v>
      </c>
      <c r="BH481">
        <v>12.92</v>
      </c>
      <c r="BI481" t="s">
        <v>1505</v>
      </c>
      <c r="BJ481" s="4" t="str">
        <f>Table22[[#This Row],[Ofgem ]]</f>
        <v>4"-5"</v>
      </c>
      <c r="BK481" s="4" t="str">
        <f>Table22[[#This Row],[Pressure]]</f>
        <v>LP</v>
      </c>
      <c r="BL481" s="4" t="str">
        <f>Table22[[#This Row],[Pon Category]]</f>
        <v>Policy</v>
      </c>
      <c r="BM481" s="4" t="str">
        <f>Table22[[#This Row],[Tier]]</f>
        <v>T1</v>
      </c>
      <c r="BN481" s="4" t="str">
        <f>Table22[[#This Row],[PON Material]]</f>
        <v>CI</v>
      </c>
      <c r="BO481" s="4" t="str" cm="1">
        <f t="array" ref="BO4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2" spans="1:67" x14ac:dyDescent="0.25">
      <c r="A482" t="s">
        <v>424</v>
      </c>
      <c r="B482" t="s">
        <v>442</v>
      </c>
      <c r="C482" t="s">
        <v>597</v>
      </c>
      <c r="D482" t="s">
        <v>103</v>
      </c>
      <c r="E482" t="s">
        <v>2047</v>
      </c>
      <c r="F482" t="s">
        <v>2054</v>
      </c>
      <c r="G482" t="s">
        <v>2061</v>
      </c>
      <c r="H482" t="s">
        <v>2062</v>
      </c>
      <c r="I482" t="s">
        <v>2056</v>
      </c>
      <c r="J482" t="s">
        <v>2051</v>
      </c>
      <c r="K482" t="s">
        <v>489</v>
      </c>
      <c r="L482">
        <v>510940323</v>
      </c>
      <c r="M482">
        <v>4</v>
      </c>
      <c r="O482" t="s">
        <v>1570</v>
      </c>
      <c r="P482" t="s">
        <v>1571</v>
      </c>
      <c r="Q482" t="s">
        <v>53</v>
      </c>
      <c r="R482" t="s">
        <v>1572</v>
      </c>
      <c r="S482" t="s">
        <v>64</v>
      </c>
      <c r="T482" t="s">
        <v>52</v>
      </c>
      <c r="U482" t="s">
        <v>1573</v>
      </c>
      <c r="V482" t="s">
        <v>1496</v>
      </c>
      <c r="W482">
        <v>4</v>
      </c>
      <c r="X482">
        <v>227.42</v>
      </c>
      <c r="Y482" t="s">
        <v>1574</v>
      </c>
      <c r="Z482" t="s">
        <v>1575</v>
      </c>
      <c r="AA482" t="s">
        <v>147</v>
      </c>
      <c r="AC482">
        <v>44578</v>
      </c>
      <c r="AD482">
        <v>44652</v>
      </c>
      <c r="AE482" s="39">
        <v>0</v>
      </c>
      <c r="AF482" s="39">
        <v>227.37000000000006</v>
      </c>
      <c r="AG482" s="39">
        <v>227.37000000000006</v>
      </c>
      <c r="AX482">
        <v>20.67</v>
      </c>
      <c r="AY482">
        <v>20.67</v>
      </c>
      <c r="AZ482">
        <v>20.67</v>
      </c>
      <c r="BA482">
        <v>20.67</v>
      </c>
      <c r="BB482">
        <v>20.67</v>
      </c>
      <c r="BC482">
        <v>20.67</v>
      </c>
      <c r="BD482">
        <v>20.67</v>
      </c>
      <c r="BE482">
        <v>20.67</v>
      </c>
      <c r="BF482">
        <v>20.67</v>
      </c>
      <c r="BG482">
        <v>20.67</v>
      </c>
      <c r="BH482">
        <v>20.67</v>
      </c>
      <c r="BI482" t="s">
        <v>1505</v>
      </c>
      <c r="BJ482" s="4" t="str">
        <f>Table22[[#This Row],[Ofgem ]]</f>
        <v>4"-5"</v>
      </c>
      <c r="BK482" s="4" t="str">
        <f>Table22[[#This Row],[Pressure]]</f>
        <v>LP</v>
      </c>
      <c r="BL482" s="4" t="str">
        <f>Table22[[#This Row],[Pon Category]]</f>
        <v>Policy</v>
      </c>
      <c r="BM482" s="4" t="str">
        <f>Table22[[#This Row],[Tier]]</f>
        <v>T1</v>
      </c>
      <c r="BN482" s="4" t="str">
        <f>Table22[[#This Row],[PON Material]]</f>
        <v>CI</v>
      </c>
      <c r="BO482" s="4" t="str" cm="1">
        <f t="array" ref="BO4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3" spans="1:67" x14ac:dyDescent="0.25">
      <c r="A483" t="s">
        <v>424</v>
      </c>
      <c r="B483" t="s">
        <v>442</v>
      </c>
      <c r="C483" t="s">
        <v>597</v>
      </c>
      <c r="D483" t="s">
        <v>103</v>
      </c>
      <c r="E483" t="s">
        <v>2047</v>
      </c>
      <c r="F483" t="s">
        <v>2054</v>
      </c>
      <c r="G483" t="s">
        <v>2063</v>
      </c>
      <c r="H483" t="s">
        <v>2064</v>
      </c>
      <c r="I483" t="s">
        <v>2056</v>
      </c>
      <c r="J483" t="s">
        <v>2051</v>
      </c>
      <c r="K483" t="s">
        <v>489</v>
      </c>
      <c r="L483">
        <v>510975329</v>
      </c>
      <c r="M483">
        <v>4</v>
      </c>
      <c r="O483" t="s">
        <v>1570</v>
      </c>
      <c r="P483" t="s">
        <v>1571</v>
      </c>
      <c r="Q483" t="s">
        <v>53</v>
      </c>
      <c r="R483" t="s">
        <v>1572</v>
      </c>
      <c r="S483" t="s">
        <v>64</v>
      </c>
      <c r="T483" t="s">
        <v>52</v>
      </c>
      <c r="U483" t="s">
        <v>1573</v>
      </c>
      <c r="V483" t="s">
        <v>1496</v>
      </c>
      <c r="W483">
        <v>2</v>
      </c>
      <c r="X483">
        <v>52.13</v>
      </c>
      <c r="Y483" t="s">
        <v>1574</v>
      </c>
      <c r="Z483" t="s">
        <v>1575</v>
      </c>
      <c r="AA483" t="s">
        <v>147</v>
      </c>
      <c r="AC483">
        <v>44578</v>
      </c>
      <c r="AD483">
        <v>44652</v>
      </c>
      <c r="AE483" s="39">
        <v>0</v>
      </c>
      <c r="AF483" s="39">
        <v>52.140000000000015</v>
      </c>
      <c r="AG483" s="39">
        <v>52.140000000000015</v>
      </c>
      <c r="AX483">
        <v>4.74</v>
      </c>
      <c r="AY483">
        <v>4.74</v>
      </c>
      <c r="AZ483">
        <v>4.74</v>
      </c>
      <c r="BA483">
        <v>4.74</v>
      </c>
      <c r="BB483">
        <v>4.74</v>
      </c>
      <c r="BC483">
        <v>4.74</v>
      </c>
      <c r="BD483">
        <v>4.74</v>
      </c>
      <c r="BE483">
        <v>4.74</v>
      </c>
      <c r="BF483">
        <v>4.74</v>
      </c>
      <c r="BG483">
        <v>4.74</v>
      </c>
      <c r="BH483">
        <v>4.74</v>
      </c>
      <c r="BI483" t="s">
        <v>1505</v>
      </c>
      <c r="BJ483" s="4" t="str">
        <f>Table22[[#This Row],[Ofgem ]]</f>
        <v>4"-5"</v>
      </c>
      <c r="BK483" s="4" t="str">
        <f>Table22[[#This Row],[Pressure]]</f>
        <v>LP</v>
      </c>
      <c r="BL483" s="4" t="str">
        <f>Table22[[#This Row],[Pon Category]]</f>
        <v>Policy</v>
      </c>
      <c r="BM483" s="4" t="str">
        <f>Table22[[#This Row],[Tier]]</f>
        <v>T1</v>
      </c>
      <c r="BN483" s="4" t="str">
        <f>Table22[[#This Row],[PON Material]]</f>
        <v>CI</v>
      </c>
      <c r="BO483" s="4" t="str" cm="1">
        <f t="array" ref="BO4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4" spans="1:67" x14ac:dyDescent="0.25">
      <c r="A484" t="s">
        <v>424</v>
      </c>
      <c r="B484" t="s">
        <v>442</v>
      </c>
      <c r="C484" t="s">
        <v>597</v>
      </c>
      <c r="D484" t="s">
        <v>103</v>
      </c>
      <c r="E484" t="s">
        <v>2047</v>
      </c>
      <c r="F484" t="s">
        <v>2054</v>
      </c>
      <c r="G484" t="s">
        <v>2063</v>
      </c>
      <c r="H484" t="s">
        <v>2064</v>
      </c>
      <c r="I484" t="s">
        <v>2056</v>
      </c>
      <c r="J484" t="s">
        <v>2051</v>
      </c>
      <c r="K484" t="s">
        <v>489</v>
      </c>
      <c r="L484">
        <v>510975330</v>
      </c>
      <c r="M484">
        <v>6</v>
      </c>
      <c r="O484" t="s">
        <v>1570</v>
      </c>
      <c r="P484" t="s">
        <v>1571</v>
      </c>
      <c r="Q484" t="s">
        <v>91</v>
      </c>
      <c r="R484" t="s">
        <v>1572</v>
      </c>
      <c r="S484" t="s">
        <v>64</v>
      </c>
      <c r="T484" t="s">
        <v>52</v>
      </c>
      <c r="U484" t="s">
        <v>1573</v>
      </c>
      <c r="V484" t="s">
        <v>1496</v>
      </c>
      <c r="W484">
        <v>23</v>
      </c>
      <c r="X484">
        <v>106.82</v>
      </c>
      <c r="Y484" t="s">
        <v>1574</v>
      </c>
      <c r="Z484" t="s">
        <v>1575</v>
      </c>
      <c r="AA484" t="s">
        <v>147</v>
      </c>
      <c r="AC484">
        <v>44578</v>
      </c>
      <c r="AD484">
        <v>44652</v>
      </c>
      <c r="AE484" s="39">
        <v>0</v>
      </c>
      <c r="AF484" s="39">
        <v>106.81000000000003</v>
      </c>
      <c r="AG484" s="39">
        <v>106.81000000000003</v>
      </c>
      <c r="AX484">
        <v>9.7100000000000009</v>
      </c>
      <c r="AY484">
        <v>9.7100000000000009</v>
      </c>
      <c r="AZ484">
        <v>9.7100000000000009</v>
      </c>
      <c r="BA484">
        <v>9.7100000000000009</v>
      </c>
      <c r="BB484">
        <v>9.7100000000000009</v>
      </c>
      <c r="BC484">
        <v>9.7100000000000009</v>
      </c>
      <c r="BD484">
        <v>9.7100000000000009</v>
      </c>
      <c r="BE484">
        <v>9.7100000000000009</v>
      </c>
      <c r="BF484">
        <v>9.7100000000000009</v>
      </c>
      <c r="BG484">
        <v>9.7100000000000009</v>
      </c>
      <c r="BH484">
        <v>9.7100000000000009</v>
      </c>
      <c r="BI484" t="s">
        <v>1505</v>
      </c>
      <c r="BJ484" s="4" t="str">
        <f>Table22[[#This Row],[Ofgem ]]</f>
        <v>4"-5"</v>
      </c>
      <c r="BK484" s="4" t="str">
        <f>Table22[[#This Row],[Pressure]]</f>
        <v>LP</v>
      </c>
      <c r="BL484" s="4" t="str">
        <f>Table22[[#This Row],[Pon Category]]</f>
        <v>Policy</v>
      </c>
      <c r="BM484" s="4" t="str">
        <f>Table22[[#This Row],[Tier]]</f>
        <v>T1</v>
      </c>
      <c r="BN484" s="4" t="str">
        <f>Table22[[#This Row],[PON Material]]</f>
        <v>DI</v>
      </c>
      <c r="BO484" s="4" t="str" cm="1">
        <f t="array" ref="BO4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5" spans="1:67" x14ac:dyDescent="0.25">
      <c r="A485" t="s">
        <v>424</v>
      </c>
      <c r="B485" t="s">
        <v>431</v>
      </c>
      <c r="C485" t="s">
        <v>87</v>
      </c>
      <c r="D485" t="s">
        <v>1603</v>
      </c>
      <c r="E485" t="s">
        <v>2065</v>
      </c>
      <c r="F485" t="s">
        <v>2066</v>
      </c>
      <c r="G485" t="s">
        <v>2067</v>
      </c>
      <c r="H485" t="s">
        <v>2068</v>
      </c>
      <c r="I485" t="s">
        <v>1814</v>
      </c>
      <c r="J485" t="s">
        <v>1797</v>
      </c>
      <c r="K485" t="s">
        <v>684</v>
      </c>
      <c r="L485">
        <v>220001242255</v>
      </c>
      <c r="M485">
        <v>100</v>
      </c>
      <c r="O485" t="s">
        <v>1570</v>
      </c>
      <c r="P485" t="s">
        <v>220</v>
      </c>
      <c r="Q485" t="s">
        <v>91</v>
      </c>
      <c r="R485" t="s">
        <v>1572</v>
      </c>
      <c r="S485" t="s">
        <v>64</v>
      </c>
      <c r="T485" t="s">
        <v>52</v>
      </c>
      <c r="U485" t="s">
        <v>1573</v>
      </c>
      <c r="V485" t="s">
        <v>1496</v>
      </c>
      <c r="W485">
        <v>27</v>
      </c>
      <c r="X485">
        <v>38.6</v>
      </c>
      <c r="Y485" t="s">
        <v>1574</v>
      </c>
      <c r="Z485" t="s">
        <v>1575</v>
      </c>
      <c r="AA485" t="s">
        <v>147</v>
      </c>
      <c r="AC485">
        <v>44565</v>
      </c>
      <c r="AD485">
        <v>44575</v>
      </c>
      <c r="AE485" s="39">
        <v>0</v>
      </c>
      <c r="AF485" s="39">
        <v>38.6</v>
      </c>
      <c r="AG485" s="39">
        <v>38.6</v>
      </c>
      <c r="AV485">
        <v>19.3</v>
      </c>
      <c r="AW485">
        <v>19.3</v>
      </c>
      <c r="BI485" t="s">
        <v>1505</v>
      </c>
      <c r="BJ485" s="4" t="str">
        <f>Table22[[#This Row],[Ofgem ]]</f>
        <v>4"-5"</v>
      </c>
      <c r="BK485" s="4" t="str">
        <f>Table22[[#This Row],[Pressure]]</f>
        <v>LP</v>
      </c>
      <c r="BL485" s="4" t="str">
        <f>Table22[[#This Row],[Pon Category]]</f>
        <v>Policy</v>
      </c>
      <c r="BM485" s="4" t="str">
        <f>Table22[[#This Row],[Tier]]</f>
        <v>T1</v>
      </c>
      <c r="BN485" s="4" t="str">
        <f>Table22[[#This Row],[PON Material]]</f>
        <v>DI</v>
      </c>
      <c r="BO485" s="4" t="str" cm="1">
        <f t="array" ref="BO4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6" spans="1:67" x14ac:dyDescent="0.25">
      <c r="A486" t="s">
        <v>424</v>
      </c>
      <c r="B486" t="s">
        <v>431</v>
      </c>
      <c r="C486" t="s">
        <v>87</v>
      </c>
      <c r="D486" t="s">
        <v>1603</v>
      </c>
      <c r="E486" t="s">
        <v>2065</v>
      </c>
      <c r="F486" t="s">
        <v>2069</v>
      </c>
      <c r="G486" t="s">
        <v>2070</v>
      </c>
      <c r="H486" t="s">
        <v>2071</v>
      </c>
      <c r="I486" t="s">
        <v>1638</v>
      </c>
      <c r="J486" t="s">
        <v>1797</v>
      </c>
      <c r="K486" t="s">
        <v>684</v>
      </c>
      <c r="L486">
        <v>630616200</v>
      </c>
      <c r="M486">
        <v>8</v>
      </c>
      <c r="O486" t="s">
        <v>1570</v>
      </c>
      <c r="P486" t="s">
        <v>1571</v>
      </c>
      <c r="Q486" t="s">
        <v>91</v>
      </c>
      <c r="R486" t="s">
        <v>1572</v>
      </c>
      <c r="S486" t="s">
        <v>64</v>
      </c>
      <c r="T486" t="s">
        <v>52</v>
      </c>
      <c r="U486" t="s">
        <v>1573</v>
      </c>
      <c r="V486" t="s">
        <v>1496</v>
      </c>
      <c r="W486">
        <v>15</v>
      </c>
      <c r="X486">
        <v>59.76</v>
      </c>
      <c r="Y486" t="s">
        <v>1574</v>
      </c>
      <c r="Z486" t="s">
        <v>1575</v>
      </c>
      <c r="AA486" t="s">
        <v>147</v>
      </c>
      <c r="AC486">
        <v>44578</v>
      </c>
      <c r="AD486">
        <v>44582</v>
      </c>
      <c r="AE486" s="39">
        <v>0</v>
      </c>
      <c r="AF486" s="39">
        <v>59.76</v>
      </c>
      <c r="AG486" s="39">
        <v>59.76</v>
      </c>
      <c r="AX486">
        <v>59.76</v>
      </c>
      <c r="BI486" t="s">
        <v>1505</v>
      </c>
      <c r="BJ486" s="4" t="str">
        <f>Table22[[#This Row],[Ofgem ]]</f>
        <v>4"-5"</v>
      </c>
      <c r="BK486" s="4" t="str">
        <f>Table22[[#This Row],[Pressure]]</f>
        <v>LP</v>
      </c>
      <c r="BL486" s="4" t="str">
        <f>Table22[[#This Row],[Pon Category]]</f>
        <v>Policy</v>
      </c>
      <c r="BM486" s="4" t="str">
        <f>Table22[[#This Row],[Tier]]</f>
        <v>T1</v>
      </c>
      <c r="BN486" s="4" t="str">
        <f>Table22[[#This Row],[PON Material]]</f>
        <v>DI</v>
      </c>
      <c r="BO486" s="4" t="str" cm="1">
        <f t="array" ref="BO4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7" spans="1:67" hidden="1" x14ac:dyDescent="0.25">
      <c r="A487" t="s">
        <v>424</v>
      </c>
      <c r="B487" t="s">
        <v>431</v>
      </c>
      <c r="C487" t="s">
        <v>87</v>
      </c>
      <c r="D487" t="s">
        <v>1603</v>
      </c>
      <c r="E487" t="s">
        <v>2065</v>
      </c>
      <c r="F487" t="s">
        <v>2072</v>
      </c>
      <c r="G487" t="s">
        <v>2073</v>
      </c>
      <c r="H487" t="s">
        <v>2074</v>
      </c>
      <c r="I487" t="s">
        <v>1796</v>
      </c>
      <c r="J487" t="s">
        <v>1797</v>
      </c>
      <c r="K487" t="s">
        <v>684</v>
      </c>
      <c r="L487">
        <v>220001850827</v>
      </c>
      <c r="M487">
        <v>4</v>
      </c>
      <c r="O487" t="s">
        <v>1570</v>
      </c>
      <c r="P487" t="s">
        <v>1571</v>
      </c>
      <c r="Q487" t="s">
        <v>1581</v>
      </c>
      <c r="R487" t="s">
        <v>2075</v>
      </c>
      <c r="S487" t="s">
        <v>64</v>
      </c>
      <c r="T487" t="s">
        <v>1823</v>
      </c>
      <c r="U487" t="s">
        <v>1824</v>
      </c>
      <c r="V487" t="s">
        <v>1496</v>
      </c>
      <c r="W487">
        <v>1</v>
      </c>
      <c r="X487">
        <v>3.87</v>
      </c>
      <c r="Y487" t="s">
        <v>1574</v>
      </c>
      <c r="Z487" t="s">
        <v>1575</v>
      </c>
      <c r="AA487" t="s">
        <v>1581</v>
      </c>
      <c r="AC487">
        <v>44585</v>
      </c>
      <c r="AD487">
        <v>44589</v>
      </c>
      <c r="AE487" s="39">
        <v>0</v>
      </c>
      <c r="AF487" s="39">
        <v>3.87</v>
      </c>
      <c r="AG487" s="39">
        <v>3.87</v>
      </c>
      <c r="AY487">
        <v>3.87</v>
      </c>
      <c r="BI487" t="e">
        <v>#N/A</v>
      </c>
      <c r="BJ487" s="4" t="str">
        <f>Table22[[#This Row],[Ofgem ]]</f>
        <v>4"-5"</v>
      </c>
      <c r="BK487" s="4" t="str">
        <f>Table22[[#This Row],[Pressure]]</f>
        <v>LP</v>
      </c>
      <c r="BL487" s="4" t="str">
        <f>Table22[[#This Row],[Pon Category]]</f>
        <v>Non-Policy</v>
      </c>
      <c r="BM487" s="4" t="str">
        <f>Table22[[#This Row],[Tier]]</f>
        <v>T1</v>
      </c>
      <c r="BN487" s="4" t="str">
        <f>Table22[[#This Row],[PON Material]]</f>
        <v>PE</v>
      </c>
      <c r="BO487" s="4" t="e" cm="1">
        <f t="array" ref="BO4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#N/A</v>
      </c>
    </row>
    <row r="488" spans="1:67" x14ac:dyDescent="0.25">
      <c r="A488" t="s">
        <v>424</v>
      </c>
      <c r="B488" t="s">
        <v>431</v>
      </c>
      <c r="C488" t="s">
        <v>87</v>
      </c>
      <c r="D488" t="s">
        <v>1603</v>
      </c>
      <c r="E488" t="s">
        <v>2065</v>
      </c>
      <c r="F488" t="s">
        <v>2076</v>
      </c>
      <c r="G488" t="s">
        <v>2077</v>
      </c>
      <c r="H488" t="s">
        <v>2078</v>
      </c>
      <c r="I488" t="s">
        <v>2079</v>
      </c>
      <c r="J488" t="s">
        <v>1797</v>
      </c>
      <c r="K488" t="s">
        <v>684</v>
      </c>
      <c r="L488">
        <v>510924738</v>
      </c>
      <c r="M488">
        <v>4</v>
      </c>
      <c r="O488" t="s">
        <v>1570</v>
      </c>
      <c r="P488" t="s">
        <v>1571</v>
      </c>
      <c r="Q488" t="s">
        <v>91</v>
      </c>
      <c r="R488" t="s">
        <v>1572</v>
      </c>
      <c r="S488" t="s">
        <v>64</v>
      </c>
      <c r="T488" t="s">
        <v>52</v>
      </c>
      <c r="U488" t="s">
        <v>1573</v>
      </c>
      <c r="V488" t="s">
        <v>1496</v>
      </c>
      <c r="W488">
        <v>177</v>
      </c>
      <c r="X488">
        <v>49.51</v>
      </c>
      <c r="Y488" t="s">
        <v>1574</v>
      </c>
      <c r="Z488" t="s">
        <v>1575</v>
      </c>
      <c r="AA488" t="s">
        <v>90</v>
      </c>
      <c r="AC488">
        <v>44592</v>
      </c>
      <c r="AD488">
        <v>44596</v>
      </c>
      <c r="AE488" s="39">
        <v>0</v>
      </c>
      <c r="AF488" s="39">
        <v>49.51</v>
      </c>
      <c r="AG488" s="39">
        <v>49.51</v>
      </c>
      <c r="AZ488">
        <v>49.51</v>
      </c>
      <c r="BI488" t="s">
        <v>1505</v>
      </c>
      <c r="BJ488" s="4" t="str">
        <f>Table22[[#This Row],[Ofgem ]]</f>
        <v>4"-5"</v>
      </c>
      <c r="BK488" s="4" t="str">
        <f>Table22[[#This Row],[Pressure]]</f>
        <v>LP</v>
      </c>
      <c r="BL488" s="4" t="str">
        <f>Table22[[#This Row],[Pon Category]]</f>
        <v>Policy</v>
      </c>
      <c r="BM488" s="4" t="str">
        <f>Table22[[#This Row],[Tier]]</f>
        <v>T1</v>
      </c>
      <c r="BN488" s="4" t="str">
        <f>Table22[[#This Row],[PON Material]]</f>
        <v>DI</v>
      </c>
      <c r="BO488" s="4" t="str" cm="1">
        <f t="array" ref="BO4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89" spans="1:67" x14ac:dyDescent="0.25">
      <c r="A489" t="s">
        <v>424</v>
      </c>
      <c r="B489" t="s">
        <v>431</v>
      </c>
      <c r="C489" t="s">
        <v>87</v>
      </c>
      <c r="D489" t="s">
        <v>1603</v>
      </c>
      <c r="E489" t="s">
        <v>2065</v>
      </c>
      <c r="F489" t="s">
        <v>2080</v>
      </c>
      <c r="G489" t="s">
        <v>2081</v>
      </c>
      <c r="H489" t="s">
        <v>2082</v>
      </c>
      <c r="I489" t="s">
        <v>1796</v>
      </c>
      <c r="J489" t="s">
        <v>1797</v>
      </c>
      <c r="K489" t="s">
        <v>684</v>
      </c>
      <c r="L489">
        <v>510782704</v>
      </c>
      <c r="M489">
        <v>6</v>
      </c>
      <c r="O489" t="s">
        <v>1570</v>
      </c>
      <c r="P489" t="s">
        <v>1571</v>
      </c>
      <c r="Q489" t="s">
        <v>53</v>
      </c>
      <c r="R489" t="s">
        <v>1572</v>
      </c>
      <c r="S489" t="s">
        <v>64</v>
      </c>
      <c r="T489" t="s">
        <v>52</v>
      </c>
      <c r="U489" t="s">
        <v>1573</v>
      </c>
      <c r="V489" t="s">
        <v>1496</v>
      </c>
      <c r="W489">
        <v>3</v>
      </c>
      <c r="X489">
        <v>8.5</v>
      </c>
      <c r="Y489" t="s">
        <v>1574</v>
      </c>
      <c r="Z489" t="s">
        <v>1575</v>
      </c>
      <c r="AA489" t="s">
        <v>263</v>
      </c>
      <c r="AC489">
        <v>44599</v>
      </c>
      <c r="AD489">
        <v>44603</v>
      </c>
      <c r="AE489" s="39">
        <v>0</v>
      </c>
      <c r="AF489" s="39">
        <v>8.5</v>
      </c>
      <c r="AG489" s="39">
        <v>8.5</v>
      </c>
      <c r="BA489">
        <v>8.5</v>
      </c>
      <c r="BI489" t="s">
        <v>1505</v>
      </c>
      <c r="BJ489" s="4" t="str">
        <f>Table22[[#This Row],[Ofgem ]]</f>
        <v>4"-5"</v>
      </c>
      <c r="BK489" s="4" t="str">
        <f>Table22[[#This Row],[Pressure]]</f>
        <v>LP</v>
      </c>
      <c r="BL489" s="4" t="str">
        <f>Table22[[#This Row],[Pon Category]]</f>
        <v>Policy</v>
      </c>
      <c r="BM489" s="4" t="str">
        <f>Table22[[#This Row],[Tier]]</f>
        <v>T1</v>
      </c>
      <c r="BN489" s="4" t="str">
        <f>Table22[[#This Row],[PON Material]]</f>
        <v>CI</v>
      </c>
      <c r="BO489" s="4" t="str" cm="1">
        <f t="array" ref="BO4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0" spans="1:67" hidden="1" x14ac:dyDescent="0.25">
      <c r="A490" t="s">
        <v>424</v>
      </c>
      <c r="B490" t="s">
        <v>770</v>
      </c>
      <c r="C490" t="s">
        <v>87</v>
      </c>
      <c r="D490" t="s">
        <v>1603</v>
      </c>
      <c r="E490" t="s">
        <v>2083</v>
      </c>
      <c r="F490" t="s">
        <v>2084</v>
      </c>
      <c r="G490" t="s">
        <v>2085</v>
      </c>
      <c r="H490" t="s">
        <v>2086</v>
      </c>
      <c r="I490" t="s">
        <v>2087</v>
      </c>
      <c r="J490" t="s">
        <v>1828</v>
      </c>
      <c r="K490" t="s">
        <v>479</v>
      </c>
      <c r="L490">
        <v>510806625</v>
      </c>
      <c r="M490">
        <v>4</v>
      </c>
      <c r="O490" t="s">
        <v>1570</v>
      </c>
      <c r="P490" t="s">
        <v>1571</v>
      </c>
      <c r="Q490" t="s">
        <v>133</v>
      </c>
      <c r="R490" t="s">
        <v>1572</v>
      </c>
      <c r="S490" t="s">
        <v>384</v>
      </c>
      <c r="T490" t="s">
        <v>1823</v>
      </c>
      <c r="U490" t="s">
        <v>1824</v>
      </c>
      <c r="V490" t="s">
        <v>1496</v>
      </c>
      <c r="W490">
        <v>3167</v>
      </c>
      <c r="X490">
        <v>624.87</v>
      </c>
      <c r="Y490" t="s">
        <v>1574</v>
      </c>
      <c r="Z490" t="s">
        <v>1575</v>
      </c>
      <c r="AA490" t="s">
        <v>90</v>
      </c>
      <c r="AC490">
        <v>44473</v>
      </c>
      <c r="AD490">
        <v>44645</v>
      </c>
      <c r="AE490" s="39">
        <v>299.88000000000005</v>
      </c>
      <c r="AF490" s="39">
        <v>299.88000000000005</v>
      </c>
      <c r="AG490" s="39">
        <v>599.7600000000001</v>
      </c>
      <c r="AH490">
        <v>24.99</v>
      </c>
      <c r="AI490">
        <v>24.99</v>
      </c>
      <c r="AJ490">
        <v>24.99</v>
      </c>
      <c r="AK490">
        <v>24.99</v>
      </c>
      <c r="AL490">
        <v>24.99</v>
      </c>
      <c r="AM490">
        <v>24.99</v>
      </c>
      <c r="AN490">
        <v>24.99</v>
      </c>
      <c r="AO490">
        <v>24.99</v>
      </c>
      <c r="AP490">
        <v>24.99</v>
      </c>
      <c r="AQ490">
        <v>24.99</v>
      </c>
      <c r="AR490">
        <v>24.99</v>
      </c>
      <c r="AS490">
        <v>24.99</v>
      </c>
      <c r="AV490">
        <v>24.99</v>
      </c>
      <c r="AW490">
        <v>24.99</v>
      </c>
      <c r="AX490">
        <v>24.99</v>
      </c>
      <c r="AY490">
        <v>24.99</v>
      </c>
      <c r="AZ490">
        <v>24.99</v>
      </c>
      <c r="BA490">
        <v>24.99</v>
      </c>
      <c r="BB490">
        <v>24.99</v>
      </c>
      <c r="BC490">
        <v>24.99</v>
      </c>
      <c r="BD490">
        <v>24.99</v>
      </c>
      <c r="BE490">
        <v>24.99</v>
      </c>
      <c r="BF490">
        <v>24.99</v>
      </c>
      <c r="BG490">
        <v>24.99</v>
      </c>
      <c r="BI490" t="s">
        <v>1498</v>
      </c>
      <c r="BJ490" s="4" t="str">
        <f>Table22[[#This Row],[Ofgem ]]</f>
        <v>4"-5"</v>
      </c>
      <c r="BK490" s="4" t="str">
        <f>Table22[[#This Row],[Pressure]]</f>
        <v>MP</v>
      </c>
      <c r="BL490" s="4" t="str">
        <f>Table22[[#This Row],[Pon Category]]</f>
        <v>Non-Policy</v>
      </c>
      <c r="BM490" s="4" t="str">
        <f>Table22[[#This Row],[Tier]]</f>
        <v>T1</v>
      </c>
      <c r="BN490" s="4" t="str">
        <f>Table22[[#This Row],[PON Material]]</f>
        <v>ST</v>
      </c>
      <c r="BO490" s="4" t="str" cm="1">
        <f t="array" ref="BO4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491" spans="1:67" hidden="1" x14ac:dyDescent="0.25">
      <c r="A491" t="s">
        <v>424</v>
      </c>
      <c r="B491" t="s">
        <v>770</v>
      </c>
      <c r="C491" t="s">
        <v>87</v>
      </c>
      <c r="D491" t="s">
        <v>1603</v>
      </c>
      <c r="E491" t="s">
        <v>2083</v>
      </c>
      <c r="F491" t="s">
        <v>2084</v>
      </c>
      <c r="G491" t="s">
        <v>2085</v>
      </c>
      <c r="H491" t="s">
        <v>2086</v>
      </c>
      <c r="I491" t="s">
        <v>2087</v>
      </c>
      <c r="J491" t="s">
        <v>1828</v>
      </c>
      <c r="K491" t="s">
        <v>479</v>
      </c>
      <c r="L491">
        <v>510806634</v>
      </c>
      <c r="M491">
        <v>4</v>
      </c>
      <c r="O491" t="s">
        <v>1570</v>
      </c>
      <c r="P491" t="s">
        <v>1571</v>
      </c>
      <c r="Q491" t="s">
        <v>133</v>
      </c>
      <c r="R491" t="s">
        <v>1572</v>
      </c>
      <c r="S491" t="s">
        <v>384</v>
      </c>
      <c r="T491" t="s">
        <v>1823</v>
      </c>
      <c r="U491" t="s">
        <v>1824</v>
      </c>
      <c r="V491" t="s">
        <v>1496</v>
      </c>
      <c r="W491">
        <v>0</v>
      </c>
      <c r="X491">
        <v>61.23</v>
      </c>
      <c r="Y491" t="s">
        <v>1574</v>
      </c>
      <c r="Z491" t="s">
        <v>1575</v>
      </c>
      <c r="AA491" t="s">
        <v>140</v>
      </c>
      <c r="AC491">
        <v>44473</v>
      </c>
      <c r="AD491">
        <v>44645</v>
      </c>
      <c r="AE491" s="39">
        <v>29.399999999999995</v>
      </c>
      <c r="AF491" s="39">
        <v>29.399999999999995</v>
      </c>
      <c r="AG491" s="39">
        <v>58.79999999999999</v>
      </c>
      <c r="AH491">
        <v>2.4500000000000002</v>
      </c>
      <c r="AI491">
        <v>2.4500000000000002</v>
      </c>
      <c r="AJ491">
        <v>2.4500000000000002</v>
      </c>
      <c r="AK491">
        <v>2.4500000000000002</v>
      </c>
      <c r="AL491">
        <v>2.4500000000000002</v>
      </c>
      <c r="AM491">
        <v>2.4500000000000002</v>
      </c>
      <c r="AN491">
        <v>2.4500000000000002</v>
      </c>
      <c r="AO491">
        <v>2.4500000000000002</v>
      </c>
      <c r="AP491">
        <v>2.4500000000000002</v>
      </c>
      <c r="AQ491">
        <v>2.4500000000000002</v>
      </c>
      <c r="AR491">
        <v>2.4500000000000002</v>
      </c>
      <c r="AS491">
        <v>2.4500000000000002</v>
      </c>
      <c r="AV491">
        <v>2.4500000000000002</v>
      </c>
      <c r="AW491">
        <v>2.4500000000000002</v>
      </c>
      <c r="AX491">
        <v>2.4500000000000002</v>
      </c>
      <c r="AY491">
        <v>2.4500000000000002</v>
      </c>
      <c r="AZ491">
        <v>2.4500000000000002</v>
      </c>
      <c r="BA491">
        <v>2.4500000000000002</v>
      </c>
      <c r="BB491">
        <v>2.4500000000000002</v>
      </c>
      <c r="BC491">
        <v>2.4500000000000002</v>
      </c>
      <c r="BD491">
        <v>2.4500000000000002</v>
      </c>
      <c r="BE491">
        <v>2.4500000000000002</v>
      </c>
      <c r="BF491">
        <v>2.4500000000000002</v>
      </c>
      <c r="BG491">
        <v>2.4500000000000002</v>
      </c>
      <c r="BI491" t="s">
        <v>1498</v>
      </c>
      <c r="BJ491" s="4" t="str">
        <f>Table22[[#This Row],[Ofgem ]]</f>
        <v>4"-5"</v>
      </c>
      <c r="BK491" s="4" t="str">
        <f>Table22[[#This Row],[Pressure]]</f>
        <v>MP</v>
      </c>
      <c r="BL491" s="4" t="str">
        <f>Table22[[#This Row],[Pon Category]]</f>
        <v>Non-Policy</v>
      </c>
      <c r="BM491" s="4" t="str">
        <f>Table22[[#This Row],[Tier]]</f>
        <v>T1</v>
      </c>
      <c r="BN491" s="4" t="str">
        <f>Table22[[#This Row],[PON Material]]</f>
        <v>ST</v>
      </c>
      <c r="BO491" s="4" t="str" cm="1">
        <f t="array" ref="BO4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492" spans="1:67" x14ac:dyDescent="0.25">
      <c r="A492" t="s">
        <v>424</v>
      </c>
      <c r="B492" t="s">
        <v>442</v>
      </c>
      <c r="C492" t="s">
        <v>464</v>
      </c>
      <c r="D492" t="s">
        <v>103</v>
      </c>
      <c r="E492" t="s">
        <v>2088</v>
      </c>
      <c r="F492" t="s">
        <v>759</v>
      </c>
      <c r="G492" t="s">
        <v>2089</v>
      </c>
      <c r="H492" t="s">
        <v>760</v>
      </c>
      <c r="I492" t="s">
        <v>1847</v>
      </c>
      <c r="J492" t="s">
        <v>1828</v>
      </c>
      <c r="K492" t="s">
        <v>468</v>
      </c>
      <c r="L492">
        <v>510821078</v>
      </c>
      <c r="M492">
        <v>4</v>
      </c>
      <c r="O492" t="s">
        <v>1570</v>
      </c>
      <c r="P492" t="s">
        <v>1571</v>
      </c>
      <c r="Q492" t="s">
        <v>163</v>
      </c>
      <c r="R492" t="s">
        <v>1572</v>
      </c>
      <c r="S492" t="s">
        <v>64</v>
      </c>
      <c r="T492" t="s">
        <v>52</v>
      </c>
      <c r="U492" t="s">
        <v>1573</v>
      </c>
      <c r="V492" t="s">
        <v>1496</v>
      </c>
      <c r="W492">
        <v>9</v>
      </c>
      <c r="X492">
        <v>267.74</v>
      </c>
      <c r="Y492" t="s">
        <v>1574</v>
      </c>
      <c r="Z492" t="s">
        <v>1575</v>
      </c>
      <c r="AA492" t="s">
        <v>147</v>
      </c>
      <c r="AC492">
        <v>44473</v>
      </c>
      <c r="AD492">
        <v>44519</v>
      </c>
      <c r="AE492" s="39">
        <v>267.75</v>
      </c>
      <c r="AF492" s="39">
        <v>0</v>
      </c>
      <c r="AG492" s="39">
        <v>267.75</v>
      </c>
      <c r="AI492">
        <v>38.25</v>
      </c>
      <c r="AJ492">
        <v>38.25</v>
      </c>
      <c r="AK492">
        <v>38.25</v>
      </c>
      <c r="AL492">
        <v>38.25</v>
      </c>
      <c r="AM492">
        <v>38.25</v>
      </c>
      <c r="AN492">
        <v>38.25</v>
      </c>
      <c r="AO492">
        <v>38.25</v>
      </c>
      <c r="BI492" t="s">
        <v>1505</v>
      </c>
      <c r="BJ492" s="4" t="str">
        <f>Table22[[#This Row],[Ofgem ]]</f>
        <v>4"-5"</v>
      </c>
      <c r="BK492" s="4" t="str">
        <f>Table22[[#This Row],[Pressure]]</f>
        <v>LP</v>
      </c>
      <c r="BL492" s="4" t="str">
        <f>Table22[[#This Row],[Pon Category]]</f>
        <v>Policy</v>
      </c>
      <c r="BM492" s="4" t="str">
        <f>Table22[[#This Row],[Tier]]</f>
        <v>T1</v>
      </c>
      <c r="BN492" s="4" t="str">
        <f>Table22[[#This Row],[PON Material]]</f>
        <v>SI</v>
      </c>
      <c r="BO492" s="4" t="str" cm="1">
        <f t="array" ref="BO4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3" spans="1:67" x14ac:dyDescent="0.25">
      <c r="A493" t="s">
        <v>424</v>
      </c>
      <c r="B493" t="s">
        <v>442</v>
      </c>
      <c r="C493" t="s">
        <v>464</v>
      </c>
      <c r="D493" t="s">
        <v>103</v>
      </c>
      <c r="E493" t="s">
        <v>2088</v>
      </c>
      <c r="F493" t="s">
        <v>759</v>
      </c>
      <c r="G493" t="s">
        <v>2089</v>
      </c>
      <c r="H493" t="s">
        <v>760</v>
      </c>
      <c r="I493" t="s">
        <v>1847</v>
      </c>
      <c r="J493" t="s">
        <v>1828</v>
      </c>
      <c r="K493" t="s">
        <v>468</v>
      </c>
      <c r="L493">
        <v>510821079</v>
      </c>
      <c r="M493">
        <v>4</v>
      </c>
      <c r="O493" t="s">
        <v>1570</v>
      </c>
      <c r="P493" t="s">
        <v>1571</v>
      </c>
      <c r="Q493" t="s">
        <v>163</v>
      </c>
      <c r="R493" t="s">
        <v>1572</v>
      </c>
      <c r="S493" t="s">
        <v>64</v>
      </c>
      <c r="T493" t="s">
        <v>52</v>
      </c>
      <c r="U493" t="s">
        <v>1573</v>
      </c>
      <c r="V493" t="s">
        <v>1496</v>
      </c>
      <c r="W493">
        <v>14</v>
      </c>
      <c r="X493">
        <v>7.43</v>
      </c>
      <c r="Y493" t="s">
        <v>1574</v>
      </c>
      <c r="Z493" t="s">
        <v>1575</v>
      </c>
      <c r="AA493" t="s">
        <v>147</v>
      </c>
      <c r="AC493">
        <v>44473</v>
      </c>
      <c r="AD493">
        <v>44519</v>
      </c>
      <c r="AE493" s="39">
        <v>7.4200000000000017</v>
      </c>
      <c r="AF493" s="39">
        <v>0</v>
      </c>
      <c r="AG493" s="39">
        <v>7.4200000000000017</v>
      </c>
      <c r="AI493">
        <v>1.06</v>
      </c>
      <c r="AJ493">
        <v>1.06</v>
      </c>
      <c r="AK493">
        <v>1.06</v>
      </c>
      <c r="AL493">
        <v>1.06</v>
      </c>
      <c r="AM493">
        <v>1.06</v>
      </c>
      <c r="AN493">
        <v>1.06</v>
      </c>
      <c r="AO493">
        <v>1.06</v>
      </c>
      <c r="BI493" t="s">
        <v>1505</v>
      </c>
      <c r="BJ493" s="4" t="str">
        <f>Table22[[#This Row],[Ofgem ]]</f>
        <v>4"-5"</v>
      </c>
      <c r="BK493" s="4" t="str">
        <f>Table22[[#This Row],[Pressure]]</f>
        <v>LP</v>
      </c>
      <c r="BL493" s="4" t="str">
        <f>Table22[[#This Row],[Pon Category]]</f>
        <v>Policy</v>
      </c>
      <c r="BM493" s="4" t="str">
        <f>Table22[[#This Row],[Tier]]</f>
        <v>T1</v>
      </c>
      <c r="BN493" s="4" t="str">
        <f>Table22[[#This Row],[PON Material]]</f>
        <v>SI</v>
      </c>
      <c r="BO493" s="4" t="str" cm="1">
        <f t="array" ref="BO4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4" spans="1:67" x14ac:dyDescent="0.25">
      <c r="A494" t="s">
        <v>424</v>
      </c>
      <c r="B494" t="s">
        <v>442</v>
      </c>
      <c r="C494" t="s">
        <v>464</v>
      </c>
      <c r="D494" t="s">
        <v>103</v>
      </c>
      <c r="E494" t="s">
        <v>2088</v>
      </c>
      <c r="F494" t="s">
        <v>759</v>
      </c>
      <c r="G494" t="s">
        <v>2090</v>
      </c>
      <c r="H494" t="s">
        <v>2091</v>
      </c>
      <c r="I494" t="s">
        <v>1847</v>
      </c>
      <c r="J494" t="s">
        <v>1828</v>
      </c>
      <c r="K494" t="s">
        <v>468</v>
      </c>
      <c r="L494">
        <v>510915389</v>
      </c>
      <c r="M494">
        <v>6</v>
      </c>
      <c r="O494" t="s">
        <v>1570</v>
      </c>
      <c r="P494" t="s">
        <v>1571</v>
      </c>
      <c r="Q494" t="s">
        <v>53</v>
      </c>
      <c r="R494" t="s">
        <v>1572</v>
      </c>
      <c r="S494" t="s">
        <v>64</v>
      </c>
      <c r="T494" t="s">
        <v>52</v>
      </c>
      <c r="U494" t="s">
        <v>1573</v>
      </c>
      <c r="V494" t="s">
        <v>1496</v>
      </c>
      <c r="W494">
        <v>11</v>
      </c>
      <c r="X494">
        <v>66.13</v>
      </c>
      <c r="Y494" t="s">
        <v>1574</v>
      </c>
      <c r="Z494" t="s">
        <v>1575</v>
      </c>
      <c r="AA494" t="s">
        <v>147</v>
      </c>
      <c r="AC494">
        <v>44473</v>
      </c>
      <c r="AD494">
        <v>44519</v>
      </c>
      <c r="AE494" s="39">
        <v>66.150000000000006</v>
      </c>
      <c r="AF494" s="39">
        <v>0</v>
      </c>
      <c r="AG494" s="39">
        <v>66.150000000000006</v>
      </c>
      <c r="AI494">
        <v>9.4499999999999993</v>
      </c>
      <c r="AJ494">
        <v>9.4499999999999993</v>
      </c>
      <c r="AK494">
        <v>9.4499999999999993</v>
      </c>
      <c r="AL494">
        <v>9.4499999999999993</v>
      </c>
      <c r="AM494">
        <v>9.4499999999999993</v>
      </c>
      <c r="AN494">
        <v>9.4499999999999993</v>
      </c>
      <c r="AO494">
        <v>9.4499999999999993</v>
      </c>
      <c r="BI494" t="s">
        <v>1505</v>
      </c>
      <c r="BJ494" s="4" t="str">
        <f>Table22[[#This Row],[Ofgem ]]</f>
        <v>4"-5"</v>
      </c>
      <c r="BK494" s="4" t="str">
        <f>Table22[[#This Row],[Pressure]]</f>
        <v>LP</v>
      </c>
      <c r="BL494" s="4" t="str">
        <f>Table22[[#This Row],[Pon Category]]</f>
        <v>Policy</v>
      </c>
      <c r="BM494" s="4" t="str">
        <f>Table22[[#This Row],[Tier]]</f>
        <v>T1</v>
      </c>
      <c r="BN494" s="4" t="str">
        <f>Table22[[#This Row],[PON Material]]</f>
        <v>CI</v>
      </c>
      <c r="BO494" s="4" t="str" cm="1">
        <f t="array" ref="BO4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5" spans="1:67" x14ac:dyDescent="0.25">
      <c r="A495" t="s">
        <v>424</v>
      </c>
      <c r="B495" t="s">
        <v>442</v>
      </c>
      <c r="C495" t="s">
        <v>464</v>
      </c>
      <c r="D495" t="s">
        <v>103</v>
      </c>
      <c r="E495" t="s">
        <v>2088</v>
      </c>
      <c r="F495" t="s">
        <v>759</v>
      </c>
      <c r="G495" t="s">
        <v>2090</v>
      </c>
      <c r="H495" t="s">
        <v>2091</v>
      </c>
      <c r="I495" t="s">
        <v>1847</v>
      </c>
      <c r="J495" t="s">
        <v>1828</v>
      </c>
      <c r="K495" t="s">
        <v>468</v>
      </c>
      <c r="L495">
        <v>510915390</v>
      </c>
      <c r="M495">
        <v>4</v>
      </c>
      <c r="O495" t="s">
        <v>1570</v>
      </c>
      <c r="P495" t="s">
        <v>1571</v>
      </c>
      <c r="Q495" t="s">
        <v>53</v>
      </c>
      <c r="R495" t="s">
        <v>1572</v>
      </c>
      <c r="S495" t="s">
        <v>64</v>
      </c>
      <c r="T495" t="s">
        <v>52</v>
      </c>
      <c r="U495" t="s">
        <v>1573</v>
      </c>
      <c r="V495" t="s">
        <v>1496</v>
      </c>
      <c r="W495">
        <v>10</v>
      </c>
      <c r="X495">
        <v>122.36</v>
      </c>
      <c r="Y495" t="s">
        <v>1574</v>
      </c>
      <c r="Z495" t="s">
        <v>1575</v>
      </c>
      <c r="AA495" t="s">
        <v>147</v>
      </c>
      <c r="AC495">
        <v>44473</v>
      </c>
      <c r="AD495">
        <v>44519</v>
      </c>
      <c r="AE495" s="39">
        <v>122.36000000000001</v>
      </c>
      <c r="AF495" s="39">
        <v>0</v>
      </c>
      <c r="AG495" s="39">
        <v>122.36000000000001</v>
      </c>
      <c r="AI495">
        <v>17.48</v>
      </c>
      <c r="AJ495">
        <v>17.48</v>
      </c>
      <c r="AK495">
        <v>17.48</v>
      </c>
      <c r="AL495">
        <v>17.48</v>
      </c>
      <c r="AM495">
        <v>17.48</v>
      </c>
      <c r="AN495">
        <v>17.48</v>
      </c>
      <c r="AO495">
        <v>17.48</v>
      </c>
      <c r="BI495" t="s">
        <v>1505</v>
      </c>
      <c r="BJ495" s="4" t="str">
        <f>Table22[[#This Row],[Ofgem ]]</f>
        <v>4"-5"</v>
      </c>
      <c r="BK495" s="4" t="str">
        <f>Table22[[#This Row],[Pressure]]</f>
        <v>LP</v>
      </c>
      <c r="BL495" s="4" t="str">
        <f>Table22[[#This Row],[Pon Category]]</f>
        <v>Policy</v>
      </c>
      <c r="BM495" s="4" t="str">
        <f>Table22[[#This Row],[Tier]]</f>
        <v>T1</v>
      </c>
      <c r="BN495" s="4" t="str">
        <f>Table22[[#This Row],[PON Material]]</f>
        <v>CI</v>
      </c>
      <c r="BO495" s="4" t="str" cm="1">
        <f t="array" ref="BO4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6" spans="1:67" x14ac:dyDescent="0.25">
      <c r="A496" t="s">
        <v>424</v>
      </c>
      <c r="B496" t="s">
        <v>442</v>
      </c>
      <c r="C496" t="s">
        <v>464</v>
      </c>
      <c r="D496" t="s">
        <v>103</v>
      </c>
      <c r="E496" t="s">
        <v>2088</v>
      </c>
      <c r="F496" t="s">
        <v>759</v>
      </c>
      <c r="G496" t="s">
        <v>2090</v>
      </c>
      <c r="H496" t="s">
        <v>2091</v>
      </c>
      <c r="I496" t="s">
        <v>1847</v>
      </c>
      <c r="J496" t="s">
        <v>1828</v>
      </c>
      <c r="K496" t="s">
        <v>468</v>
      </c>
      <c r="L496">
        <v>510915391</v>
      </c>
      <c r="M496">
        <v>4</v>
      </c>
      <c r="O496" t="s">
        <v>1570</v>
      </c>
      <c r="P496" t="s">
        <v>1571</v>
      </c>
      <c r="Q496" t="s">
        <v>53</v>
      </c>
      <c r="R496" t="s">
        <v>1572</v>
      </c>
      <c r="S496" t="s">
        <v>64</v>
      </c>
      <c r="T496" t="s">
        <v>52</v>
      </c>
      <c r="U496" t="s">
        <v>1573</v>
      </c>
      <c r="V496" t="s">
        <v>1496</v>
      </c>
      <c r="W496">
        <v>15</v>
      </c>
      <c r="X496">
        <v>54.84</v>
      </c>
      <c r="Y496" t="s">
        <v>1574</v>
      </c>
      <c r="Z496" t="s">
        <v>1575</v>
      </c>
      <c r="AA496" t="s">
        <v>147</v>
      </c>
      <c r="AC496">
        <v>44473</v>
      </c>
      <c r="AD496">
        <v>44519</v>
      </c>
      <c r="AE496" s="39">
        <v>54.809999999999995</v>
      </c>
      <c r="AF496" s="39">
        <v>0</v>
      </c>
      <c r="AG496" s="39">
        <v>54.809999999999995</v>
      </c>
      <c r="AI496">
        <v>7.83</v>
      </c>
      <c r="AJ496">
        <v>7.83</v>
      </c>
      <c r="AK496">
        <v>7.83</v>
      </c>
      <c r="AL496">
        <v>7.83</v>
      </c>
      <c r="AM496">
        <v>7.83</v>
      </c>
      <c r="AN496">
        <v>7.83</v>
      </c>
      <c r="AO496">
        <v>7.83</v>
      </c>
      <c r="BI496" t="s">
        <v>1505</v>
      </c>
      <c r="BJ496" s="4" t="str">
        <f>Table22[[#This Row],[Ofgem ]]</f>
        <v>4"-5"</v>
      </c>
      <c r="BK496" s="4" t="str">
        <f>Table22[[#This Row],[Pressure]]</f>
        <v>LP</v>
      </c>
      <c r="BL496" s="4" t="str">
        <f>Table22[[#This Row],[Pon Category]]</f>
        <v>Policy</v>
      </c>
      <c r="BM496" s="4" t="str">
        <f>Table22[[#This Row],[Tier]]</f>
        <v>T1</v>
      </c>
      <c r="BN496" s="4" t="str">
        <f>Table22[[#This Row],[PON Material]]</f>
        <v>CI</v>
      </c>
      <c r="BO496" s="4" t="str" cm="1">
        <f t="array" ref="BO4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7" spans="1:67" x14ac:dyDescent="0.25">
      <c r="A497" t="s">
        <v>424</v>
      </c>
      <c r="B497" t="s">
        <v>442</v>
      </c>
      <c r="C497" t="s">
        <v>464</v>
      </c>
      <c r="D497" t="s">
        <v>103</v>
      </c>
      <c r="E497" t="s">
        <v>2088</v>
      </c>
      <c r="F497" t="s">
        <v>759</v>
      </c>
      <c r="G497" t="s">
        <v>2090</v>
      </c>
      <c r="H497" t="s">
        <v>2091</v>
      </c>
      <c r="I497" t="s">
        <v>1847</v>
      </c>
      <c r="J497" t="s">
        <v>1828</v>
      </c>
      <c r="K497" t="s">
        <v>468</v>
      </c>
      <c r="L497">
        <v>510915392</v>
      </c>
      <c r="M497">
        <v>6</v>
      </c>
      <c r="O497" t="s">
        <v>1570</v>
      </c>
      <c r="P497" t="s">
        <v>1571</v>
      </c>
      <c r="Q497" t="s">
        <v>53</v>
      </c>
      <c r="R497" t="s">
        <v>1572</v>
      </c>
      <c r="S497" t="s">
        <v>64</v>
      </c>
      <c r="T497" t="s">
        <v>52</v>
      </c>
      <c r="U497" t="s">
        <v>1573</v>
      </c>
      <c r="V497" t="s">
        <v>1496</v>
      </c>
      <c r="W497">
        <v>13</v>
      </c>
      <c r="X497">
        <v>33.380000000000003</v>
      </c>
      <c r="Y497" t="s">
        <v>1574</v>
      </c>
      <c r="Z497" t="s">
        <v>1575</v>
      </c>
      <c r="AA497" t="s">
        <v>147</v>
      </c>
      <c r="AC497">
        <v>44473</v>
      </c>
      <c r="AD497">
        <v>44519</v>
      </c>
      <c r="AE497" s="39">
        <v>33.39</v>
      </c>
      <c r="AF497" s="39">
        <v>0</v>
      </c>
      <c r="AG497" s="39">
        <v>33.39</v>
      </c>
      <c r="AI497">
        <v>4.7699999999999996</v>
      </c>
      <c r="AJ497">
        <v>4.7699999999999996</v>
      </c>
      <c r="AK497">
        <v>4.7699999999999996</v>
      </c>
      <c r="AL497">
        <v>4.7699999999999996</v>
      </c>
      <c r="AM497">
        <v>4.7699999999999996</v>
      </c>
      <c r="AN497">
        <v>4.7699999999999996</v>
      </c>
      <c r="AO497">
        <v>4.7699999999999996</v>
      </c>
      <c r="BI497" t="s">
        <v>1505</v>
      </c>
      <c r="BJ497" s="4" t="str">
        <f>Table22[[#This Row],[Ofgem ]]</f>
        <v>4"-5"</v>
      </c>
      <c r="BK497" s="4" t="str">
        <f>Table22[[#This Row],[Pressure]]</f>
        <v>LP</v>
      </c>
      <c r="BL497" s="4" t="str">
        <f>Table22[[#This Row],[Pon Category]]</f>
        <v>Policy</v>
      </c>
      <c r="BM497" s="4" t="str">
        <f>Table22[[#This Row],[Tier]]</f>
        <v>T1</v>
      </c>
      <c r="BN497" s="4" t="str">
        <f>Table22[[#This Row],[PON Material]]</f>
        <v>CI</v>
      </c>
      <c r="BO497" s="4" t="str" cm="1">
        <f t="array" ref="BO4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8" spans="1:67" x14ac:dyDescent="0.25">
      <c r="A498" t="s">
        <v>424</v>
      </c>
      <c r="B498" t="s">
        <v>442</v>
      </c>
      <c r="C498" t="s">
        <v>464</v>
      </c>
      <c r="D498" t="s">
        <v>103</v>
      </c>
      <c r="E498" t="s">
        <v>2088</v>
      </c>
      <c r="F498" t="s">
        <v>759</v>
      </c>
      <c r="G498" t="s">
        <v>2090</v>
      </c>
      <c r="H498" t="s">
        <v>2091</v>
      </c>
      <c r="I498" t="s">
        <v>1847</v>
      </c>
      <c r="J498" t="s">
        <v>1828</v>
      </c>
      <c r="K498" t="s">
        <v>468</v>
      </c>
      <c r="L498">
        <v>510915394</v>
      </c>
      <c r="M498">
        <v>4</v>
      </c>
      <c r="O498" t="s">
        <v>1570</v>
      </c>
      <c r="P498" t="s">
        <v>1571</v>
      </c>
      <c r="Q498" t="s">
        <v>53</v>
      </c>
      <c r="R498" t="s">
        <v>1572</v>
      </c>
      <c r="S498" t="s">
        <v>64</v>
      </c>
      <c r="T498" t="s">
        <v>52</v>
      </c>
      <c r="U498" t="s">
        <v>1573</v>
      </c>
      <c r="V498" t="s">
        <v>1496</v>
      </c>
      <c r="W498">
        <v>5</v>
      </c>
      <c r="X498">
        <v>34.43</v>
      </c>
      <c r="Y498" t="s">
        <v>1574</v>
      </c>
      <c r="Z498" t="s">
        <v>1575</v>
      </c>
      <c r="AA498" t="s">
        <v>147</v>
      </c>
      <c r="AC498">
        <v>44473</v>
      </c>
      <c r="AD498">
        <v>44519</v>
      </c>
      <c r="AE498" s="39">
        <v>34.440000000000005</v>
      </c>
      <c r="AF498" s="39">
        <v>0</v>
      </c>
      <c r="AG498" s="39">
        <v>34.440000000000005</v>
      </c>
      <c r="AI498">
        <v>4.92</v>
      </c>
      <c r="AJ498">
        <v>4.92</v>
      </c>
      <c r="AK498">
        <v>4.92</v>
      </c>
      <c r="AL498">
        <v>4.92</v>
      </c>
      <c r="AM498">
        <v>4.92</v>
      </c>
      <c r="AN498">
        <v>4.92</v>
      </c>
      <c r="AO498">
        <v>4.92</v>
      </c>
      <c r="BI498" t="s">
        <v>1505</v>
      </c>
      <c r="BJ498" s="4" t="str">
        <f>Table22[[#This Row],[Ofgem ]]</f>
        <v>4"-5"</v>
      </c>
      <c r="BK498" s="4" t="str">
        <f>Table22[[#This Row],[Pressure]]</f>
        <v>LP</v>
      </c>
      <c r="BL498" s="4" t="str">
        <f>Table22[[#This Row],[Pon Category]]</f>
        <v>Policy</v>
      </c>
      <c r="BM498" s="4" t="str">
        <f>Table22[[#This Row],[Tier]]</f>
        <v>T1</v>
      </c>
      <c r="BN498" s="4" t="str">
        <f>Table22[[#This Row],[PON Material]]</f>
        <v>CI</v>
      </c>
      <c r="BO498" s="4" t="str" cm="1">
        <f t="array" ref="BO4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499" spans="1:67" x14ac:dyDescent="0.25">
      <c r="A499" t="s">
        <v>424</v>
      </c>
      <c r="B499" t="s">
        <v>442</v>
      </c>
      <c r="C499" t="s">
        <v>464</v>
      </c>
      <c r="D499" t="s">
        <v>103</v>
      </c>
      <c r="E499" t="s">
        <v>2088</v>
      </c>
      <c r="F499" t="s">
        <v>2092</v>
      </c>
      <c r="G499" t="s">
        <v>2093</v>
      </c>
      <c r="H499" t="s">
        <v>2094</v>
      </c>
      <c r="I499" t="s">
        <v>1839</v>
      </c>
      <c r="J499" t="s">
        <v>1828</v>
      </c>
      <c r="K499" t="s">
        <v>468</v>
      </c>
      <c r="L499">
        <v>510797842</v>
      </c>
      <c r="M499">
        <v>4</v>
      </c>
      <c r="O499" t="s">
        <v>1570</v>
      </c>
      <c r="P499" t="s">
        <v>1571</v>
      </c>
      <c r="Q499" t="s">
        <v>53</v>
      </c>
      <c r="R499" t="s">
        <v>1572</v>
      </c>
      <c r="S499" t="s">
        <v>64</v>
      </c>
      <c r="T499" t="s">
        <v>52</v>
      </c>
      <c r="U499" t="s">
        <v>1573</v>
      </c>
      <c r="V499" t="s">
        <v>1496</v>
      </c>
      <c r="W499">
        <v>3</v>
      </c>
      <c r="X499">
        <v>88.44</v>
      </c>
      <c r="Y499" t="s">
        <v>1574</v>
      </c>
      <c r="Z499" t="s">
        <v>1575</v>
      </c>
      <c r="AA499" t="s">
        <v>147</v>
      </c>
      <c r="AC499">
        <v>44522</v>
      </c>
      <c r="AD499">
        <v>44533</v>
      </c>
      <c r="AE499" s="39">
        <v>88.44</v>
      </c>
      <c r="AF499" s="39">
        <v>0</v>
      </c>
      <c r="AG499" s="39">
        <v>88.44</v>
      </c>
      <c r="AP499">
        <v>44.22</v>
      </c>
      <c r="AQ499">
        <v>44.22</v>
      </c>
      <c r="BI499" t="s">
        <v>1505</v>
      </c>
      <c r="BJ499" s="4" t="str">
        <f>Table22[[#This Row],[Ofgem ]]</f>
        <v>4"-5"</v>
      </c>
      <c r="BK499" s="4" t="str">
        <f>Table22[[#This Row],[Pressure]]</f>
        <v>LP</v>
      </c>
      <c r="BL499" s="4" t="str">
        <f>Table22[[#This Row],[Pon Category]]</f>
        <v>Policy</v>
      </c>
      <c r="BM499" s="4" t="str">
        <f>Table22[[#This Row],[Tier]]</f>
        <v>T1</v>
      </c>
      <c r="BN499" s="4" t="str">
        <f>Table22[[#This Row],[PON Material]]</f>
        <v>CI</v>
      </c>
      <c r="BO499" s="4" t="str" cm="1">
        <f t="array" ref="BO4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0" spans="1:67" x14ac:dyDescent="0.25">
      <c r="A500" t="s">
        <v>424</v>
      </c>
      <c r="B500" t="s">
        <v>442</v>
      </c>
      <c r="C500" t="s">
        <v>464</v>
      </c>
      <c r="D500" t="s">
        <v>103</v>
      </c>
      <c r="E500" t="s">
        <v>2088</v>
      </c>
      <c r="F500" t="s">
        <v>2092</v>
      </c>
      <c r="G500" t="s">
        <v>2093</v>
      </c>
      <c r="H500" t="s">
        <v>2094</v>
      </c>
      <c r="I500" t="s">
        <v>1839</v>
      </c>
      <c r="J500" t="s">
        <v>1828</v>
      </c>
      <c r="K500" t="s">
        <v>468</v>
      </c>
      <c r="L500">
        <v>510797843</v>
      </c>
      <c r="M500">
        <v>6</v>
      </c>
      <c r="O500" t="s">
        <v>1570</v>
      </c>
      <c r="P500" t="s">
        <v>1571</v>
      </c>
      <c r="Q500" t="s">
        <v>53</v>
      </c>
      <c r="R500" t="s">
        <v>1572</v>
      </c>
      <c r="S500" t="s">
        <v>64</v>
      </c>
      <c r="T500" t="s">
        <v>52</v>
      </c>
      <c r="U500" t="s">
        <v>1573</v>
      </c>
      <c r="V500" t="s">
        <v>1496</v>
      </c>
      <c r="W500">
        <v>3</v>
      </c>
      <c r="X500">
        <v>102.38</v>
      </c>
      <c r="Y500" t="s">
        <v>1574</v>
      </c>
      <c r="Z500" t="s">
        <v>1575</v>
      </c>
      <c r="AA500" t="s">
        <v>147</v>
      </c>
      <c r="AC500">
        <v>44522</v>
      </c>
      <c r="AD500">
        <v>44533</v>
      </c>
      <c r="AE500" s="39">
        <v>102.38</v>
      </c>
      <c r="AF500" s="39">
        <v>0</v>
      </c>
      <c r="AG500" s="39">
        <v>102.38</v>
      </c>
      <c r="AP500">
        <v>51.19</v>
      </c>
      <c r="AQ500">
        <v>51.19</v>
      </c>
      <c r="BI500" t="s">
        <v>1505</v>
      </c>
      <c r="BJ500" s="4" t="str">
        <f>Table22[[#This Row],[Ofgem ]]</f>
        <v>4"-5"</v>
      </c>
      <c r="BK500" s="4" t="str">
        <f>Table22[[#This Row],[Pressure]]</f>
        <v>LP</v>
      </c>
      <c r="BL500" s="4" t="str">
        <f>Table22[[#This Row],[Pon Category]]</f>
        <v>Policy</v>
      </c>
      <c r="BM500" s="4" t="str">
        <f>Table22[[#This Row],[Tier]]</f>
        <v>T1</v>
      </c>
      <c r="BN500" s="4" t="str">
        <f>Table22[[#This Row],[PON Material]]</f>
        <v>CI</v>
      </c>
      <c r="BO500" s="4" t="str" cm="1">
        <f t="array" ref="BO5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1" spans="1:67" x14ac:dyDescent="0.25">
      <c r="A501" t="s">
        <v>424</v>
      </c>
      <c r="B501" t="s">
        <v>442</v>
      </c>
      <c r="C501" t="s">
        <v>464</v>
      </c>
      <c r="D501" t="s">
        <v>103</v>
      </c>
      <c r="E501" t="s">
        <v>2088</v>
      </c>
      <c r="F501" t="s">
        <v>2092</v>
      </c>
      <c r="G501" t="s">
        <v>2095</v>
      </c>
      <c r="H501" t="s">
        <v>2096</v>
      </c>
      <c r="I501" t="s">
        <v>1839</v>
      </c>
      <c r="J501" t="s">
        <v>1828</v>
      </c>
      <c r="K501" t="s">
        <v>468</v>
      </c>
      <c r="L501">
        <v>220001858610</v>
      </c>
      <c r="M501">
        <v>6</v>
      </c>
      <c r="O501" t="s">
        <v>1570</v>
      </c>
      <c r="P501" t="s">
        <v>1571</v>
      </c>
      <c r="Q501" t="s">
        <v>53</v>
      </c>
      <c r="R501" t="s">
        <v>1572</v>
      </c>
      <c r="S501" t="s">
        <v>64</v>
      </c>
      <c r="T501" t="s">
        <v>52</v>
      </c>
      <c r="U501" t="s">
        <v>1573</v>
      </c>
      <c r="V501" t="s">
        <v>1496</v>
      </c>
      <c r="W501">
        <v>-1</v>
      </c>
      <c r="X501">
        <v>1.4</v>
      </c>
      <c r="Y501" t="s">
        <v>1574</v>
      </c>
      <c r="Z501" t="s">
        <v>1575</v>
      </c>
      <c r="AA501" t="s">
        <v>147</v>
      </c>
      <c r="AC501">
        <v>44522</v>
      </c>
      <c r="AD501">
        <v>44533</v>
      </c>
      <c r="AE501" s="39">
        <v>1.4</v>
      </c>
      <c r="AF501" s="39">
        <v>0</v>
      </c>
      <c r="AG501" s="39">
        <v>1.4</v>
      </c>
      <c r="AP501">
        <v>0.7</v>
      </c>
      <c r="AQ501">
        <v>0.7</v>
      </c>
      <c r="BI501" t="s">
        <v>1505</v>
      </c>
      <c r="BJ501" s="4" t="str">
        <f>Table22[[#This Row],[Ofgem ]]</f>
        <v>4"-5"</v>
      </c>
      <c r="BK501" s="4" t="str">
        <f>Table22[[#This Row],[Pressure]]</f>
        <v>LP</v>
      </c>
      <c r="BL501" s="4" t="str">
        <f>Table22[[#This Row],[Pon Category]]</f>
        <v>Policy</v>
      </c>
      <c r="BM501" s="4" t="str">
        <f>Table22[[#This Row],[Tier]]</f>
        <v>T1</v>
      </c>
      <c r="BN501" s="4" t="str">
        <f>Table22[[#This Row],[PON Material]]</f>
        <v>CI</v>
      </c>
      <c r="BO501" s="4" t="str" cm="1">
        <f t="array" ref="BO5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2" spans="1:67" x14ac:dyDescent="0.25">
      <c r="A502" t="s">
        <v>424</v>
      </c>
      <c r="B502" t="s">
        <v>442</v>
      </c>
      <c r="C502" t="s">
        <v>464</v>
      </c>
      <c r="D502" t="s">
        <v>103</v>
      </c>
      <c r="E502" t="s">
        <v>2088</v>
      </c>
      <c r="F502" t="s">
        <v>2097</v>
      </c>
      <c r="G502" t="s">
        <v>2098</v>
      </c>
      <c r="H502" t="s">
        <v>2099</v>
      </c>
      <c r="I502" t="s">
        <v>1847</v>
      </c>
      <c r="J502" t="s">
        <v>1828</v>
      </c>
      <c r="K502" t="s">
        <v>468</v>
      </c>
      <c r="L502">
        <v>510973316</v>
      </c>
      <c r="M502">
        <v>100</v>
      </c>
      <c r="O502" t="s">
        <v>1570</v>
      </c>
      <c r="P502" t="s">
        <v>220</v>
      </c>
      <c r="Q502" t="s">
        <v>91</v>
      </c>
      <c r="R502" t="s">
        <v>1572</v>
      </c>
      <c r="S502" t="s">
        <v>64</v>
      </c>
      <c r="T502" t="s">
        <v>52</v>
      </c>
      <c r="U502" t="s">
        <v>1573</v>
      </c>
      <c r="V502" s="40" t="s">
        <v>1496</v>
      </c>
      <c r="W502">
        <v>12</v>
      </c>
      <c r="X502">
        <v>84.42</v>
      </c>
      <c r="Y502" t="s">
        <v>1574</v>
      </c>
      <c r="Z502" t="s">
        <v>1575</v>
      </c>
      <c r="AA502" t="s">
        <v>147</v>
      </c>
      <c r="AC502">
        <v>44565</v>
      </c>
      <c r="AD502">
        <v>44624</v>
      </c>
      <c r="AE502" s="39">
        <v>0</v>
      </c>
      <c r="AF502" s="39">
        <v>84.42</v>
      </c>
      <c r="AG502" s="39">
        <v>84.42</v>
      </c>
      <c r="AV502">
        <v>9.3800000000000008</v>
      </c>
      <c r="AW502">
        <v>9.3800000000000008</v>
      </c>
      <c r="AX502">
        <v>9.3800000000000008</v>
      </c>
      <c r="AY502">
        <v>9.3800000000000008</v>
      </c>
      <c r="AZ502">
        <v>9.3800000000000008</v>
      </c>
      <c r="BA502">
        <v>9.3800000000000008</v>
      </c>
      <c r="BB502">
        <v>9.3800000000000008</v>
      </c>
      <c r="BC502">
        <v>9.3800000000000008</v>
      </c>
      <c r="BD502">
        <v>9.3800000000000008</v>
      </c>
      <c r="BI502" t="s">
        <v>1505</v>
      </c>
      <c r="BJ502" s="4" t="str">
        <f>Table22[[#This Row],[Ofgem ]]</f>
        <v>4"-5"</v>
      </c>
      <c r="BK502" s="4" t="str">
        <f>Table22[[#This Row],[Pressure]]</f>
        <v>LP</v>
      </c>
      <c r="BL502" s="4" t="str">
        <f>Table22[[#This Row],[Pon Category]]</f>
        <v>Policy</v>
      </c>
      <c r="BM502" s="4" t="str">
        <f>Table22[[#This Row],[Tier]]</f>
        <v>T1</v>
      </c>
      <c r="BN502" s="4" t="str">
        <f>Table22[[#This Row],[PON Material]]</f>
        <v>DI</v>
      </c>
      <c r="BO502" s="4" t="str" cm="1">
        <f t="array" ref="BO5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3" spans="1:67" x14ac:dyDescent="0.25">
      <c r="A503" t="s">
        <v>424</v>
      </c>
      <c r="B503" t="s">
        <v>442</v>
      </c>
      <c r="C503" t="s">
        <v>464</v>
      </c>
      <c r="D503" t="s">
        <v>103</v>
      </c>
      <c r="E503" t="s">
        <v>2088</v>
      </c>
      <c r="F503" t="s">
        <v>2097</v>
      </c>
      <c r="G503" t="s">
        <v>2100</v>
      </c>
      <c r="H503" t="s">
        <v>2101</v>
      </c>
      <c r="I503" t="s">
        <v>1847</v>
      </c>
      <c r="J503" t="s">
        <v>1828</v>
      </c>
      <c r="K503" t="s">
        <v>468</v>
      </c>
      <c r="L503">
        <v>510861716</v>
      </c>
      <c r="M503">
        <v>4</v>
      </c>
      <c r="O503" t="s">
        <v>1570</v>
      </c>
      <c r="P503" t="s">
        <v>1571</v>
      </c>
      <c r="Q503" t="s">
        <v>53</v>
      </c>
      <c r="R503" t="s">
        <v>1572</v>
      </c>
      <c r="S503" t="s">
        <v>64</v>
      </c>
      <c r="T503" t="s">
        <v>52</v>
      </c>
      <c r="U503" t="s">
        <v>1573</v>
      </c>
      <c r="V503" t="s">
        <v>1496</v>
      </c>
      <c r="W503">
        <v>4</v>
      </c>
      <c r="X503">
        <v>220.77</v>
      </c>
      <c r="Y503" t="s">
        <v>1574</v>
      </c>
      <c r="Z503" t="s">
        <v>1575</v>
      </c>
      <c r="AA503" t="s">
        <v>147</v>
      </c>
      <c r="AC503">
        <v>44565</v>
      </c>
      <c r="AD503">
        <v>44624</v>
      </c>
      <c r="AE503" s="39">
        <v>0</v>
      </c>
      <c r="AF503" s="39">
        <v>220.77</v>
      </c>
      <c r="AG503" s="39">
        <v>220.77</v>
      </c>
      <c r="AV503">
        <v>24.53</v>
      </c>
      <c r="AW503">
        <v>24.53</v>
      </c>
      <c r="AX503">
        <v>24.53</v>
      </c>
      <c r="AY503">
        <v>24.53</v>
      </c>
      <c r="AZ503">
        <v>24.53</v>
      </c>
      <c r="BA503">
        <v>24.53</v>
      </c>
      <c r="BB503">
        <v>24.53</v>
      </c>
      <c r="BC503">
        <v>24.53</v>
      </c>
      <c r="BD503">
        <v>24.53</v>
      </c>
      <c r="BI503" t="s">
        <v>1505</v>
      </c>
      <c r="BJ503" s="4" t="str">
        <f>Table22[[#This Row],[Ofgem ]]</f>
        <v>4"-5"</v>
      </c>
      <c r="BK503" s="4" t="str">
        <f>Table22[[#This Row],[Pressure]]</f>
        <v>LP</v>
      </c>
      <c r="BL503" s="4" t="str">
        <f>Table22[[#This Row],[Pon Category]]</f>
        <v>Policy</v>
      </c>
      <c r="BM503" s="4" t="str">
        <f>Table22[[#This Row],[Tier]]</f>
        <v>T1</v>
      </c>
      <c r="BN503" s="4" t="str">
        <f>Table22[[#This Row],[PON Material]]</f>
        <v>CI</v>
      </c>
      <c r="BO503" s="4" t="str" cm="1">
        <f t="array" ref="BO5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4" spans="1:67" x14ac:dyDescent="0.25">
      <c r="A504" t="s">
        <v>424</v>
      </c>
      <c r="B504" t="s">
        <v>442</v>
      </c>
      <c r="C504" t="s">
        <v>464</v>
      </c>
      <c r="D504" t="s">
        <v>103</v>
      </c>
      <c r="E504" t="s">
        <v>2088</v>
      </c>
      <c r="F504" t="s">
        <v>2097</v>
      </c>
      <c r="G504" t="s">
        <v>2100</v>
      </c>
      <c r="H504" t="s">
        <v>2101</v>
      </c>
      <c r="I504" t="s">
        <v>1847</v>
      </c>
      <c r="J504" t="s">
        <v>1828</v>
      </c>
      <c r="K504" t="s">
        <v>468</v>
      </c>
      <c r="L504">
        <v>510861717</v>
      </c>
      <c r="M504">
        <v>100</v>
      </c>
      <c r="O504" t="s">
        <v>1570</v>
      </c>
      <c r="P504" t="s">
        <v>220</v>
      </c>
      <c r="Q504" t="s">
        <v>91</v>
      </c>
      <c r="R504" t="s">
        <v>1572</v>
      </c>
      <c r="S504" t="s">
        <v>64</v>
      </c>
      <c r="T504" t="s">
        <v>52</v>
      </c>
      <c r="U504" t="s">
        <v>1573</v>
      </c>
      <c r="V504" t="s">
        <v>1496</v>
      </c>
      <c r="W504">
        <v>3</v>
      </c>
      <c r="X504">
        <v>24.42</v>
      </c>
      <c r="Y504" t="s">
        <v>1574</v>
      </c>
      <c r="Z504" t="s">
        <v>1575</v>
      </c>
      <c r="AA504" t="s">
        <v>147</v>
      </c>
      <c r="AC504">
        <v>44565</v>
      </c>
      <c r="AD504">
        <v>44624</v>
      </c>
      <c r="AE504" s="39">
        <v>0</v>
      </c>
      <c r="AF504" s="39">
        <v>24.390000000000004</v>
      </c>
      <c r="AG504" s="39">
        <v>24.390000000000004</v>
      </c>
      <c r="AV504">
        <v>2.71</v>
      </c>
      <c r="AW504">
        <v>2.71</v>
      </c>
      <c r="AX504">
        <v>2.71</v>
      </c>
      <c r="AY504">
        <v>2.71</v>
      </c>
      <c r="AZ504">
        <v>2.71</v>
      </c>
      <c r="BA504">
        <v>2.71</v>
      </c>
      <c r="BB504">
        <v>2.71</v>
      </c>
      <c r="BC504">
        <v>2.71</v>
      </c>
      <c r="BD504">
        <v>2.71</v>
      </c>
      <c r="BI504" t="s">
        <v>1505</v>
      </c>
      <c r="BJ504" s="4" t="str">
        <f>Table22[[#This Row],[Ofgem ]]</f>
        <v>4"-5"</v>
      </c>
      <c r="BK504" s="4" t="str">
        <f>Table22[[#This Row],[Pressure]]</f>
        <v>LP</v>
      </c>
      <c r="BL504" s="4" t="str">
        <f>Table22[[#This Row],[Pon Category]]</f>
        <v>Policy</v>
      </c>
      <c r="BM504" s="4" t="str">
        <f>Table22[[#This Row],[Tier]]</f>
        <v>T1</v>
      </c>
      <c r="BN504" s="4" t="str">
        <f>Table22[[#This Row],[PON Material]]</f>
        <v>DI</v>
      </c>
      <c r="BO504" s="4" t="str" cm="1">
        <f t="array" ref="BO5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5" spans="1:67" x14ac:dyDescent="0.25">
      <c r="A505" t="s">
        <v>424</v>
      </c>
      <c r="B505" t="s">
        <v>442</v>
      </c>
      <c r="C505" t="s">
        <v>464</v>
      </c>
      <c r="D505" t="s">
        <v>103</v>
      </c>
      <c r="E505" t="s">
        <v>2088</v>
      </c>
      <c r="F505" t="s">
        <v>2097</v>
      </c>
      <c r="G505" t="s">
        <v>2102</v>
      </c>
      <c r="H505" t="s">
        <v>2103</v>
      </c>
      <c r="I505" t="s">
        <v>1847</v>
      </c>
      <c r="J505" t="s">
        <v>1828</v>
      </c>
      <c r="K505" t="s">
        <v>468</v>
      </c>
      <c r="L505">
        <v>510896995</v>
      </c>
      <c r="M505">
        <v>6</v>
      </c>
      <c r="O505" t="s">
        <v>1570</v>
      </c>
      <c r="P505" t="s">
        <v>1571</v>
      </c>
      <c r="Q505" t="s">
        <v>53</v>
      </c>
      <c r="R505" t="s">
        <v>1572</v>
      </c>
      <c r="S505" t="s">
        <v>64</v>
      </c>
      <c r="T505" t="s">
        <v>52</v>
      </c>
      <c r="U505" t="s">
        <v>1573</v>
      </c>
      <c r="V505" t="s">
        <v>1496</v>
      </c>
      <c r="W505">
        <v>5</v>
      </c>
      <c r="X505">
        <v>215.79</v>
      </c>
      <c r="Y505" t="s">
        <v>1574</v>
      </c>
      <c r="Z505" t="s">
        <v>1575</v>
      </c>
      <c r="AA505" t="s">
        <v>147</v>
      </c>
      <c r="AC505">
        <v>44565</v>
      </c>
      <c r="AD505">
        <v>44624</v>
      </c>
      <c r="AE505" s="39">
        <v>0</v>
      </c>
      <c r="AF505" s="39">
        <v>215.81999999999996</v>
      </c>
      <c r="AG505" s="39">
        <v>215.81999999999996</v>
      </c>
      <c r="AV505">
        <v>23.98</v>
      </c>
      <c r="AW505">
        <v>23.98</v>
      </c>
      <c r="AX505">
        <v>23.98</v>
      </c>
      <c r="AY505">
        <v>23.98</v>
      </c>
      <c r="AZ505">
        <v>23.98</v>
      </c>
      <c r="BA505">
        <v>23.98</v>
      </c>
      <c r="BB505">
        <v>23.98</v>
      </c>
      <c r="BC505">
        <v>23.98</v>
      </c>
      <c r="BD505">
        <v>23.98</v>
      </c>
      <c r="BI505" t="s">
        <v>1505</v>
      </c>
      <c r="BJ505" s="4" t="str">
        <f>Table22[[#This Row],[Ofgem ]]</f>
        <v>4"-5"</v>
      </c>
      <c r="BK505" s="4" t="str">
        <f>Table22[[#This Row],[Pressure]]</f>
        <v>LP</v>
      </c>
      <c r="BL505" s="4" t="str">
        <f>Table22[[#This Row],[Pon Category]]</f>
        <v>Policy</v>
      </c>
      <c r="BM505" s="4" t="str">
        <f>Table22[[#This Row],[Tier]]</f>
        <v>T1</v>
      </c>
      <c r="BN505" s="4" t="str">
        <f>Table22[[#This Row],[PON Material]]</f>
        <v>CI</v>
      </c>
      <c r="BO505" s="4" t="str" cm="1">
        <f t="array" ref="BO5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6" spans="1:67" x14ac:dyDescent="0.25">
      <c r="A506" t="s">
        <v>424</v>
      </c>
      <c r="B506" t="s">
        <v>442</v>
      </c>
      <c r="C506" t="s">
        <v>464</v>
      </c>
      <c r="D506" t="s">
        <v>103</v>
      </c>
      <c r="E506" t="s">
        <v>2088</v>
      </c>
      <c r="F506" t="s">
        <v>2097</v>
      </c>
      <c r="G506" t="s">
        <v>2104</v>
      </c>
      <c r="H506" t="s">
        <v>2105</v>
      </c>
      <c r="I506" t="s">
        <v>1847</v>
      </c>
      <c r="J506" t="s">
        <v>1828</v>
      </c>
      <c r="K506" t="s">
        <v>468</v>
      </c>
      <c r="L506">
        <v>510889142</v>
      </c>
      <c r="M506">
        <v>6</v>
      </c>
      <c r="O506" t="s">
        <v>1570</v>
      </c>
      <c r="P506" t="s">
        <v>1571</v>
      </c>
      <c r="Q506" t="s">
        <v>53</v>
      </c>
      <c r="R506" t="s">
        <v>1572</v>
      </c>
      <c r="S506" t="s">
        <v>64</v>
      </c>
      <c r="T506" t="s">
        <v>52</v>
      </c>
      <c r="U506" t="s">
        <v>1573</v>
      </c>
      <c r="V506" t="s">
        <v>1496</v>
      </c>
      <c r="W506">
        <v>33</v>
      </c>
      <c r="X506">
        <v>175.59</v>
      </c>
      <c r="Y506" t="s">
        <v>1574</v>
      </c>
      <c r="Z506" t="s">
        <v>1575</v>
      </c>
      <c r="AA506" t="s">
        <v>147</v>
      </c>
      <c r="AC506">
        <v>44565</v>
      </c>
      <c r="AD506">
        <v>44624</v>
      </c>
      <c r="AE506" s="39">
        <v>0</v>
      </c>
      <c r="AF506" s="39">
        <v>175.59</v>
      </c>
      <c r="AG506" s="39">
        <v>175.59</v>
      </c>
      <c r="AV506">
        <v>19.510000000000002</v>
      </c>
      <c r="AW506">
        <v>19.510000000000002</v>
      </c>
      <c r="AX506">
        <v>19.510000000000002</v>
      </c>
      <c r="AY506">
        <v>19.510000000000002</v>
      </c>
      <c r="AZ506">
        <v>19.510000000000002</v>
      </c>
      <c r="BA506">
        <v>19.510000000000002</v>
      </c>
      <c r="BB506">
        <v>19.510000000000002</v>
      </c>
      <c r="BC506">
        <v>19.510000000000002</v>
      </c>
      <c r="BD506">
        <v>19.510000000000002</v>
      </c>
      <c r="BI506" t="s">
        <v>1505</v>
      </c>
      <c r="BJ506" s="4" t="str">
        <f>Table22[[#This Row],[Ofgem ]]</f>
        <v>4"-5"</v>
      </c>
      <c r="BK506" s="4" t="str">
        <f>Table22[[#This Row],[Pressure]]</f>
        <v>LP</v>
      </c>
      <c r="BL506" s="4" t="str">
        <f>Table22[[#This Row],[Pon Category]]</f>
        <v>Policy</v>
      </c>
      <c r="BM506" s="4" t="str">
        <f>Table22[[#This Row],[Tier]]</f>
        <v>T1</v>
      </c>
      <c r="BN506" s="4" t="str">
        <f>Table22[[#This Row],[PON Material]]</f>
        <v>CI</v>
      </c>
      <c r="BO506" s="4" t="str" cm="1">
        <f t="array" ref="BO5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7" spans="1:67" x14ac:dyDescent="0.25">
      <c r="A507" t="s">
        <v>424</v>
      </c>
      <c r="B507" t="s">
        <v>442</v>
      </c>
      <c r="C507" t="s">
        <v>464</v>
      </c>
      <c r="D507" t="s">
        <v>103</v>
      </c>
      <c r="E507" t="s">
        <v>2088</v>
      </c>
      <c r="F507" t="s">
        <v>2106</v>
      </c>
      <c r="G507" t="s">
        <v>2107</v>
      </c>
      <c r="H507" t="s">
        <v>2108</v>
      </c>
      <c r="I507" t="s">
        <v>1839</v>
      </c>
      <c r="J507" t="s">
        <v>1828</v>
      </c>
      <c r="K507" t="s">
        <v>468</v>
      </c>
      <c r="L507">
        <v>510820117</v>
      </c>
      <c r="M507">
        <v>6</v>
      </c>
      <c r="O507" t="s">
        <v>1570</v>
      </c>
      <c r="P507" t="s">
        <v>1571</v>
      </c>
      <c r="Q507" t="s">
        <v>53</v>
      </c>
      <c r="S507" t="s">
        <v>64</v>
      </c>
      <c r="T507" t="s">
        <v>52</v>
      </c>
      <c r="U507" t="s">
        <v>1573</v>
      </c>
      <c r="V507" s="40" t="s">
        <v>1496</v>
      </c>
      <c r="W507">
        <v>3</v>
      </c>
      <c r="X507">
        <v>7.09</v>
      </c>
      <c r="Y507" t="s">
        <v>1574</v>
      </c>
      <c r="Z507" t="s">
        <v>1575</v>
      </c>
      <c r="AA507" t="s">
        <v>147</v>
      </c>
      <c r="AC507">
        <v>44627</v>
      </c>
      <c r="AD507">
        <v>44694</v>
      </c>
      <c r="AE507" s="39">
        <v>0</v>
      </c>
      <c r="AF507" s="39">
        <v>2.84</v>
      </c>
      <c r="AG507" s="39">
        <v>2.84</v>
      </c>
      <c r="BE507">
        <v>0.71</v>
      </c>
      <c r="BF507">
        <v>0.71</v>
      </c>
      <c r="BG507">
        <v>0.71</v>
      </c>
      <c r="BH507">
        <v>0.71</v>
      </c>
      <c r="BI507" t="s">
        <v>1505</v>
      </c>
      <c r="BJ507" s="4" t="str">
        <f>Table22[[#This Row],[Ofgem ]]</f>
        <v>4"-5"</v>
      </c>
      <c r="BK507" s="4" t="str">
        <f>Table22[[#This Row],[Pressure]]</f>
        <v>LP</v>
      </c>
      <c r="BL507" s="4" t="str">
        <f>Table22[[#This Row],[Pon Category]]</f>
        <v>Policy</v>
      </c>
      <c r="BM507" s="4" t="str">
        <f>Table22[[#This Row],[Tier]]</f>
        <v>T1</v>
      </c>
      <c r="BN507" s="4" t="str">
        <f>Table22[[#This Row],[PON Material]]</f>
        <v>CI</v>
      </c>
      <c r="BO507" s="4" t="str" cm="1">
        <f t="array" ref="BO5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8" spans="1:67" x14ac:dyDescent="0.25">
      <c r="A508" t="s">
        <v>424</v>
      </c>
      <c r="B508" t="s">
        <v>442</v>
      </c>
      <c r="C508" t="s">
        <v>464</v>
      </c>
      <c r="D508" t="s">
        <v>103</v>
      </c>
      <c r="E508" t="s">
        <v>2088</v>
      </c>
      <c r="F508" t="s">
        <v>2106</v>
      </c>
      <c r="G508" t="s">
        <v>2107</v>
      </c>
      <c r="H508" t="s">
        <v>2108</v>
      </c>
      <c r="I508" t="s">
        <v>1839</v>
      </c>
      <c r="J508" t="s">
        <v>1828</v>
      </c>
      <c r="K508" t="s">
        <v>468</v>
      </c>
      <c r="L508">
        <v>510820117</v>
      </c>
      <c r="M508">
        <v>6</v>
      </c>
      <c r="O508" t="s">
        <v>1570</v>
      </c>
      <c r="P508" t="s">
        <v>1571</v>
      </c>
      <c r="Q508" t="s">
        <v>53</v>
      </c>
      <c r="R508" t="s">
        <v>1572</v>
      </c>
      <c r="S508" t="s">
        <v>64</v>
      </c>
      <c r="T508" t="s">
        <v>52</v>
      </c>
      <c r="U508" t="s">
        <v>1573</v>
      </c>
      <c r="V508" t="s">
        <v>1496</v>
      </c>
      <c r="W508">
        <v>3</v>
      </c>
      <c r="X508">
        <v>289.55</v>
      </c>
      <c r="Y508" t="s">
        <v>1574</v>
      </c>
      <c r="Z508" t="s">
        <v>1575</v>
      </c>
      <c r="AA508" t="s">
        <v>147</v>
      </c>
      <c r="AC508">
        <v>44627</v>
      </c>
      <c r="AD508">
        <v>44694</v>
      </c>
      <c r="AE508" s="39">
        <v>0</v>
      </c>
      <c r="AF508" s="39">
        <v>115.84</v>
      </c>
      <c r="AG508" s="39">
        <v>115.84</v>
      </c>
      <c r="BE508">
        <v>28.96</v>
      </c>
      <c r="BF508">
        <v>28.96</v>
      </c>
      <c r="BG508">
        <v>28.96</v>
      </c>
      <c r="BH508">
        <v>28.96</v>
      </c>
      <c r="BI508" t="s">
        <v>1505</v>
      </c>
      <c r="BJ508" s="4" t="str">
        <f>Table22[[#This Row],[Ofgem ]]</f>
        <v>4"-5"</v>
      </c>
      <c r="BK508" s="4" t="str">
        <f>Table22[[#This Row],[Pressure]]</f>
        <v>LP</v>
      </c>
      <c r="BL508" s="4" t="str">
        <f>Table22[[#This Row],[Pon Category]]</f>
        <v>Policy</v>
      </c>
      <c r="BM508" s="4" t="str">
        <f>Table22[[#This Row],[Tier]]</f>
        <v>T1</v>
      </c>
      <c r="BN508" s="4" t="str">
        <f>Table22[[#This Row],[PON Material]]</f>
        <v>CI</v>
      </c>
      <c r="BO508" s="4" t="str" cm="1">
        <f t="array" ref="BO5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09" spans="1:67" x14ac:dyDescent="0.25">
      <c r="A509" t="s">
        <v>424</v>
      </c>
      <c r="B509" t="s">
        <v>442</v>
      </c>
      <c r="C509" t="s">
        <v>464</v>
      </c>
      <c r="D509" t="s">
        <v>103</v>
      </c>
      <c r="E509" t="s">
        <v>2088</v>
      </c>
      <c r="F509" t="s">
        <v>2106</v>
      </c>
      <c r="G509" t="s">
        <v>2109</v>
      </c>
      <c r="H509" t="s">
        <v>2110</v>
      </c>
      <c r="I509" t="s">
        <v>1839</v>
      </c>
      <c r="J509" t="s">
        <v>1828</v>
      </c>
      <c r="K509" t="s">
        <v>468</v>
      </c>
      <c r="L509">
        <v>510828199</v>
      </c>
      <c r="M509">
        <v>6</v>
      </c>
      <c r="O509" t="s">
        <v>1570</v>
      </c>
      <c r="P509" t="s">
        <v>1571</v>
      </c>
      <c r="Q509" t="s">
        <v>53</v>
      </c>
      <c r="S509" t="s">
        <v>64</v>
      </c>
      <c r="T509" t="s">
        <v>52</v>
      </c>
      <c r="U509" t="s">
        <v>1573</v>
      </c>
      <c r="V509" s="40" t="s">
        <v>1496</v>
      </c>
      <c r="W509">
        <v>1</v>
      </c>
      <c r="X509">
        <v>330.7</v>
      </c>
      <c r="Y509" t="s">
        <v>1574</v>
      </c>
      <c r="Z509" t="s">
        <v>1575</v>
      </c>
      <c r="AA509" t="s">
        <v>147</v>
      </c>
      <c r="AC509">
        <v>44627</v>
      </c>
      <c r="AD509">
        <v>44694</v>
      </c>
      <c r="AE509" s="39">
        <v>0</v>
      </c>
      <c r="AF509" s="39">
        <v>132.28</v>
      </c>
      <c r="AG509" s="39">
        <v>132.28</v>
      </c>
      <c r="BE509">
        <v>33.07</v>
      </c>
      <c r="BF509">
        <v>33.07</v>
      </c>
      <c r="BG509">
        <v>33.07</v>
      </c>
      <c r="BH509">
        <v>33.07</v>
      </c>
      <c r="BI509" t="s">
        <v>1505</v>
      </c>
      <c r="BJ509" s="4" t="str">
        <f>Table22[[#This Row],[Ofgem ]]</f>
        <v>4"-5"</v>
      </c>
      <c r="BK509" s="4" t="str">
        <f>Table22[[#This Row],[Pressure]]</f>
        <v>LP</v>
      </c>
      <c r="BL509" s="4" t="str">
        <f>Table22[[#This Row],[Pon Category]]</f>
        <v>Policy</v>
      </c>
      <c r="BM509" s="4" t="str">
        <f>Table22[[#This Row],[Tier]]</f>
        <v>T1</v>
      </c>
      <c r="BN509" s="4" t="str">
        <f>Table22[[#This Row],[PON Material]]</f>
        <v>CI</v>
      </c>
      <c r="BO509" s="4" t="str" cm="1">
        <f t="array" ref="BO5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0" spans="1:67" x14ac:dyDescent="0.25">
      <c r="A510" t="s">
        <v>424</v>
      </c>
      <c r="B510" t="s">
        <v>442</v>
      </c>
      <c r="C510" t="s">
        <v>464</v>
      </c>
      <c r="D510" t="s">
        <v>103</v>
      </c>
      <c r="E510" t="s">
        <v>2088</v>
      </c>
      <c r="F510" t="s">
        <v>2106</v>
      </c>
      <c r="G510" t="s">
        <v>2109</v>
      </c>
      <c r="H510" t="s">
        <v>2110</v>
      </c>
      <c r="I510" t="s">
        <v>1839</v>
      </c>
      <c r="J510" t="s">
        <v>1828</v>
      </c>
      <c r="K510" t="s">
        <v>468</v>
      </c>
      <c r="L510">
        <v>510828199</v>
      </c>
      <c r="M510">
        <v>6</v>
      </c>
      <c r="O510" t="s">
        <v>1570</v>
      </c>
      <c r="P510" t="s">
        <v>1571</v>
      </c>
      <c r="Q510" t="s">
        <v>53</v>
      </c>
      <c r="R510" t="s">
        <v>1572</v>
      </c>
      <c r="S510" t="s">
        <v>64</v>
      </c>
      <c r="T510" t="s">
        <v>52</v>
      </c>
      <c r="U510" t="s">
        <v>1573</v>
      </c>
      <c r="V510" s="40" t="s">
        <v>1496</v>
      </c>
      <c r="W510">
        <v>1</v>
      </c>
      <c r="X510">
        <v>131.51</v>
      </c>
      <c r="Y510" t="s">
        <v>1574</v>
      </c>
      <c r="Z510" t="s">
        <v>1575</v>
      </c>
      <c r="AA510" t="s">
        <v>147</v>
      </c>
      <c r="AC510">
        <v>44627</v>
      </c>
      <c r="AD510">
        <v>44694</v>
      </c>
      <c r="AE510" s="39">
        <v>0</v>
      </c>
      <c r="AF510" s="39">
        <v>52.6</v>
      </c>
      <c r="AG510" s="39">
        <v>52.6</v>
      </c>
      <c r="BE510">
        <v>13.15</v>
      </c>
      <c r="BF510">
        <v>13.15</v>
      </c>
      <c r="BG510">
        <v>13.15</v>
      </c>
      <c r="BH510">
        <v>13.15</v>
      </c>
      <c r="BI510" t="s">
        <v>1505</v>
      </c>
      <c r="BJ510" s="4" t="str">
        <f>Table22[[#This Row],[Ofgem ]]</f>
        <v>4"-5"</v>
      </c>
      <c r="BK510" s="4" t="str">
        <f>Table22[[#This Row],[Pressure]]</f>
        <v>LP</v>
      </c>
      <c r="BL510" s="4" t="str">
        <f>Table22[[#This Row],[Pon Category]]</f>
        <v>Policy</v>
      </c>
      <c r="BM510" s="4" t="str">
        <f>Table22[[#This Row],[Tier]]</f>
        <v>T1</v>
      </c>
      <c r="BN510" s="4" t="str">
        <f>Table22[[#This Row],[PON Material]]</f>
        <v>CI</v>
      </c>
      <c r="BO510" s="4" t="str" cm="1">
        <f t="array" ref="BO5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1" spans="1:67" x14ac:dyDescent="0.25">
      <c r="A511" t="s">
        <v>424</v>
      </c>
      <c r="B511" t="s">
        <v>442</v>
      </c>
      <c r="C511" t="s">
        <v>464</v>
      </c>
      <c r="D511" t="s">
        <v>103</v>
      </c>
      <c r="E511" t="s">
        <v>2088</v>
      </c>
      <c r="F511" t="s">
        <v>2106</v>
      </c>
      <c r="G511" t="s">
        <v>2111</v>
      </c>
      <c r="H511" t="s">
        <v>2112</v>
      </c>
      <c r="I511" t="s">
        <v>1839</v>
      </c>
      <c r="J511" t="s">
        <v>1828</v>
      </c>
      <c r="K511" t="s">
        <v>468</v>
      </c>
      <c r="L511">
        <v>510901205</v>
      </c>
      <c r="M511">
        <v>4</v>
      </c>
      <c r="O511" t="s">
        <v>1570</v>
      </c>
      <c r="P511" t="s">
        <v>1571</v>
      </c>
      <c r="Q511" t="s">
        <v>163</v>
      </c>
      <c r="R511" t="s">
        <v>1572</v>
      </c>
      <c r="S511" t="s">
        <v>64</v>
      </c>
      <c r="T511" t="s">
        <v>52</v>
      </c>
      <c r="U511" t="s">
        <v>1573</v>
      </c>
      <c r="V511" t="s">
        <v>1496</v>
      </c>
      <c r="W511">
        <v>11</v>
      </c>
      <c r="X511">
        <v>104.69</v>
      </c>
      <c r="Y511" t="s">
        <v>1574</v>
      </c>
      <c r="Z511" t="s">
        <v>1575</v>
      </c>
      <c r="AA511" t="s">
        <v>147</v>
      </c>
      <c r="AC511">
        <v>44627</v>
      </c>
      <c r="AD511">
        <v>44694</v>
      </c>
      <c r="AE511" s="39">
        <v>0</v>
      </c>
      <c r="AF511" s="39">
        <v>41.88</v>
      </c>
      <c r="AG511" s="39">
        <v>41.88</v>
      </c>
      <c r="BE511">
        <v>10.47</v>
      </c>
      <c r="BF511">
        <v>10.47</v>
      </c>
      <c r="BG511">
        <v>10.47</v>
      </c>
      <c r="BH511">
        <v>10.47</v>
      </c>
      <c r="BI511" t="s">
        <v>1505</v>
      </c>
      <c r="BJ511" s="4" t="str">
        <f>Table22[[#This Row],[Ofgem ]]</f>
        <v>4"-5"</v>
      </c>
      <c r="BK511" s="4" t="str">
        <f>Table22[[#This Row],[Pressure]]</f>
        <v>LP</v>
      </c>
      <c r="BL511" s="4" t="str">
        <f>Table22[[#This Row],[Pon Category]]</f>
        <v>Policy</v>
      </c>
      <c r="BM511" s="4" t="str">
        <f>Table22[[#This Row],[Tier]]</f>
        <v>T1</v>
      </c>
      <c r="BN511" s="4" t="str">
        <f>Table22[[#This Row],[PON Material]]</f>
        <v>SI</v>
      </c>
      <c r="BO511" s="4" t="str" cm="1">
        <f t="array" ref="BO5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2" spans="1:67" x14ac:dyDescent="0.25">
      <c r="A512" t="s">
        <v>424</v>
      </c>
      <c r="B512" t="s">
        <v>431</v>
      </c>
      <c r="C512" t="s">
        <v>672</v>
      </c>
      <c r="D512" t="s">
        <v>436</v>
      </c>
      <c r="E512" t="s">
        <v>2113</v>
      </c>
      <c r="F512" t="s">
        <v>686</v>
      </c>
      <c r="G512" t="s">
        <v>2114</v>
      </c>
      <c r="H512" t="s">
        <v>687</v>
      </c>
      <c r="I512" t="s">
        <v>1926</v>
      </c>
      <c r="J512" t="s">
        <v>1870</v>
      </c>
      <c r="K512" t="s">
        <v>435</v>
      </c>
      <c r="L512">
        <v>510936144</v>
      </c>
      <c r="M512">
        <v>100</v>
      </c>
      <c r="O512" t="s">
        <v>1570</v>
      </c>
      <c r="P512" t="s">
        <v>220</v>
      </c>
      <c r="Q512" t="s">
        <v>91</v>
      </c>
      <c r="R512" t="s">
        <v>1572</v>
      </c>
      <c r="S512" t="s">
        <v>64</v>
      </c>
      <c r="T512" t="s">
        <v>52</v>
      </c>
      <c r="U512" t="s">
        <v>1573</v>
      </c>
      <c r="V512" t="s">
        <v>1496</v>
      </c>
      <c r="W512">
        <v>159</v>
      </c>
      <c r="X512">
        <v>549.59</v>
      </c>
      <c r="Y512" t="s">
        <v>1574</v>
      </c>
      <c r="Z512" t="s">
        <v>1575</v>
      </c>
      <c r="AA512" t="s">
        <v>147</v>
      </c>
      <c r="AC512">
        <v>44424</v>
      </c>
      <c r="AD512">
        <v>44512</v>
      </c>
      <c r="AE512" s="39">
        <v>144.62</v>
      </c>
      <c r="AF512" s="39">
        <v>0</v>
      </c>
      <c r="AG512" s="39">
        <v>144.62</v>
      </c>
      <c r="AH512">
        <v>20.66</v>
      </c>
      <c r="AI512">
        <v>20.66</v>
      </c>
      <c r="AJ512">
        <v>20.66</v>
      </c>
      <c r="AK512">
        <v>20.66</v>
      </c>
      <c r="AL512">
        <v>20.66</v>
      </c>
      <c r="AM512">
        <v>20.66</v>
      </c>
      <c r="AN512">
        <v>20.66</v>
      </c>
      <c r="BI512" t="s">
        <v>1505</v>
      </c>
      <c r="BJ512" s="4" t="str">
        <f>Table22[[#This Row],[Ofgem ]]</f>
        <v>4"-5"</v>
      </c>
      <c r="BK512" s="4" t="str">
        <f>Table22[[#This Row],[Pressure]]</f>
        <v>LP</v>
      </c>
      <c r="BL512" s="4" t="str">
        <f>Table22[[#This Row],[Pon Category]]</f>
        <v>Policy</v>
      </c>
      <c r="BM512" s="4" t="str">
        <f>Table22[[#This Row],[Tier]]</f>
        <v>T1</v>
      </c>
      <c r="BN512" s="4" t="str">
        <f>Table22[[#This Row],[PON Material]]</f>
        <v>DI</v>
      </c>
      <c r="BO512" s="4" t="str" cm="1">
        <f t="array" ref="BO5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3" spans="1:67" x14ac:dyDescent="0.25">
      <c r="A513" t="s">
        <v>424</v>
      </c>
      <c r="B513" t="s">
        <v>431</v>
      </c>
      <c r="C513" t="s">
        <v>672</v>
      </c>
      <c r="D513" t="s">
        <v>436</v>
      </c>
      <c r="E513" t="s">
        <v>2113</v>
      </c>
      <c r="F513" t="s">
        <v>686</v>
      </c>
      <c r="G513" t="s">
        <v>2114</v>
      </c>
      <c r="H513" t="s">
        <v>687</v>
      </c>
      <c r="I513" t="s">
        <v>1926</v>
      </c>
      <c r="J513" t="s">
        <v>1870</v>
      </c>
      <c r="K513" t="s">
        <v>435</v>
      </c>
      <c r="L513">
        <v>510936149</v>
      </c>
      <c r="M513">
        <v>8</v>
      </c>
      <c r="O513" t="s">
        <v>1570</v>
      </c>
      <c r="P513" t="s">
        <v>1571</v>
      </c>
      <c r="Q513" t="s">
        <v>163</v>
      </c>
      <c r="R513" t="s">
        <v>1572</v>
      </c>
      <c r="S513" t="s">
        <v>64</v>
      </c>
      <c r="T513" t="s">
        <v>52</v>
      </c>
      <c r="U513" t="s">
        <v>1573</v>
      </c>
      <c r="V513" s="42" t="s">
        <v>1496</v>
      </c>
      <c r="W513">
        <v>8</v>
      </c>
      <c r="X513">
        <v>589.26</v>
      </c>
      <c r="Y513" t="s">
        <v>1574</v>
      </c>
      <c r="Z513" t="s">
        <v>1575</v>
      </c>
      <c r="AA513" t="s">
        <v>147</v>
      </c>
      <c r="AC513">
        <v>44424</v>
      </c>
      <c r="AD513">
        <v>44512</v>
      </c>
      <c r="AE513" s="39">
        <v>589.26</v>
      </c>
      <c r="AF513" s="39">
        <v>0</v>
      </c>
      <c r="AG513" s="39">
        <v>589.26</v>
      </c>
      <c r="AH513">
        <v>84.18</v>
      </c>
      <c r="AI513">
        <v>84.18</v>
      </c>
      <c r="AJ513">
        <v>84.18</v>
      </c>
      <c r="AK513">
        <v>84.18</v>
      </c>
      <c r="AL513">
        <v>84.18</v>
      </c>
      <c r="AM513">
        <v>84.18</v>
      </c>
      <c r="AN513">
        <v>84.18</v>
      </c>
      <c r="BI513" t="s">
        <v>1505</v>
      </c>
      <c r="BJ513" s="4" t="str">
        <f>Table22[[#This Row],[Ofgem ]]</f>
        <v>4"-5"</v>
      </c>
      <c r="BK513" s="4" t="str">
        <f>Table22[[#This Row],[Pressure]]</f>
        <v>LP</v>
      </c>
      <c r="BL513" s="4" t="str">
        <f>Table22[[#This Row],[Pon Category]]</f>
        <v>Policy</v>
      </c>
      <c r="BM513" s="4" t="str">
        <f>Table22[[#This Row],[Tier]]</f>
        <v>T1</v>
      </c>
      <c r="BN513" s="4" t="str">
        <f>Table22[[#This Row],[PON Material]]</f>
        <v>SI</v>
      </c>
      <c r="BO513" s="4" t="str" cm="1">
        <f t="array" ref="BO5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4" spans="1:67" x14ac:dyDescent="0.25">
      <c r="A514" t="s">
        <v>424</v>
      </c>
      <c r="B514" t="s">
        <v>431</v>
      </c>
      <c r="C514" t="s">
        <v>672</v>
      </c>
      <c r="D514" t="s">
        <v>436</v>
      </c>
      <c r="E514" t="s">
        <v>2113</v>
      </c>
      <c r="F514" t="s">
        <v>686</v>
      </c>
      <c r="G514" t="s">
        <v>2114</v>
      </c>
      <c r="H514" t="s">
        <v>687</v>
      </c>
      <c r="I514" t="s">
        <v>1926</v>
      </c>
      <c r="J514" t="s">
        <v>1870</v>
      </c>
      <c r="K514" t="s">
        <v>435</v>
      </c>
      <c r="L514">
        <v>630961044</v>
      </c>
      <c r="M514">
        <v>6</v>
      </c>
      <c r="O514" t="s">
        <v>1570</v>
      </c>
      <c r="P514" t="s">
        <v>1571</v>
      </c>
      <c r="Q514" t="s">
        <v>53</v>
      </c>
      <c r="R514" t="s">
        <v>1572</v>
      </c>
      <c r="S514" t="s">
        <v>64</v>
      </c>
      <c r="T514" t="s">
        <v>52</v>
      </c>
      <c r="U514" t="s">
        <v>1573</v>
      </c>
      <c r="V514" t="s">
        <v>1496</v>
      </c>
      <c r="W514">
        <v>9</v>
      </c>
      <c r="X514">
        <v>15.74</v>
      </c>
      <c r="Y514" t="s">
        <v>1574</v>
      </c>
      <c r="Z514" t="s">
        <v>1575</v>
      </c>
      <c r="AA514" t="s">
        <v>147</v>
      </c>
      <c r="AC514">
        <v>44424</v>
      </c>
      <c r="AD514">
        <v>44512</v>
      </c>
      <c r="AE514" s="39">
        <v>15.75</v>
      </c>
      <c r="AF514" s="39">
        <v>0</v>
      </c>
      <c r="AG514" s="39">
        <v>15.75</v>
      </c>
      <c r="AH514">
        <v>2.25</v>
      </c>
      <c r="AI514">
        <v>2.25</v>
      </c>
      <c r="AJ514">
        <v>2.25</v>
      </c>
      <c r="AK514">
        <v>2.25</v>
      </c>
      <c r="AL514">
        <v>2.25</v>
      </c>
      <c r="AM514">
        <v>2.25</v>
      </c>
      <c r="AN514">
        <v>2.25</v>
      </c>
      <c r="BI514" t="s">
        <v>1505</v>
      </c>
      <c r="BJ514" s="4" t="str">
        <f>Table22[[#This Row],[Ofgem ]]</f>
        <v>4"-5"</v>
      </c>
      <c r="BK514" s="4" t="str">
        <f>Table22[[#This Row],[Pressure]]</f>
        <v>LP</v>
      </c>
      <c r="BL514" s="4" t="str">
        <f>Table22[[#This Row],[Pon Category]]</f>
        <v>Policy</v>
      </c>
      <c r="BM514" s="4" t="str">
        <f>Table22[[#This Row],[Tier]]</f>
        <v>T1</v>
      </c>
      <c r="BN514" s="4" t="str">
        <f>Table22[[#This Row],[PON Material]]</f>
        <v>CI</v>
      </c>
      <c r="BO514" s="4" t="str" cm="1">
        <f t="array" ref="BO5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5" spans="1:67" x14ac:dyDescent="0.25">
      <c r="A515" t="s">
        <v>424</v>
      </c>
      <c r="B515" t="s">
        <v>431</v>
      </c>
      <c r="C515" t="s">
        <v>672</v>
      </c>
      <c r="D515" t="s">
        <v>436</v>
      </c>
      <c r="E515" t="s">
        <v>2113</v>
      </c>
      <c r="F515" t="s">
        <v>2115</v>
      </c>
      <c r="G515" t="s">
        <v>2116</v>
      </c>
      <c r="H515" t="s">
        <v>2117</v>
      </c>
      <c r="I515" t="s">
        <v>1869</v>
      </c>
      <c r="J515" t="s">
        <v>1870</v>
      </c>
      <c r="K515" t="s">
        <v>435</v>
      </c>
      <c r="L515">
        <v>220001631776</v>
      </c>
      <c r="M515">
        <v>6</v>
      </c>
      <c r="O515" t="s">
        <v>1570</v>
      </c>
      <c r="P515" t="s">
        <v>1571</v>
      </c>
      <c r="Q515" t="s">
        <v>53</v>
      </c>
      <c r="R515" t="s">
        <v>1572</v>
      </c>
      <c r="S515" t="s">
        <v>64</v>
      </c>
      <c r="T515" t="s">
        <v>52</v>
      </c>
      <c r="U515" t="s">
        <v>1573</v>
      </c>
      <c r="V515" t="s">
        <v>1496</v>
      </c>
      <c r="W515">
        <v>1</v>
      </c>
      <c r="X515">
        <v>2.48</v>
      </c>
      <c r="Y515" t="s">
        <v>1574</v>
      </c>
      <c r="Z515" t="s">
        <v>1575</v>
      </c>
      <c r="AA515" t="s">
        <v>147</v>
      </c>
      <c r="AC515">
        <v>44515</v>
      </c>
      <c r="AD515">
        <v>44547</v>
      </c>
      <c r="AE515" s="39">
        <v>2.5</v>
      </c>
      <c r="AF515" s="39">
        <v>0</v>
      </c>
      <c r="AG515" s="39">
        <v>2.5</v>
      </c>
      <c r="AO515">
        <v>0.5</v>
      </c>
      <c r="AP515">
        <v>0.5</v>
      </c>
      <c r="AQ515">
        <v>0.5</v>
      </c>
      <c r="AR515">
        <v>0.5</v>
      </c>
      <c r="AS515">
        <v>0.5</v>
      </c>
      <c r="BI515" t="s">
        <v>1505</v>
      </c>
      <c r="BJ515" s="4" t="str">
        <f>Table22[[#This Row],[Ofgem ]]</f>
        <v>4"-5"</v>
      </c>
      <c r="BK515" s="4" t="str">
        <f>Table22[[#This Row],[Pressure]]</f>
        <v>LP</v>
      </c>
      <c r="BL515" s="4" t="str">
        <f>Table22[[#This Row],[Pon Category]]</f>
        <v>Policy</v>
      </c>
      <c r="BM515" s="4" t="str">
        <f>Table22[[#This Row],[Tier]]</f>
        <v>T1</v>
      </c>
      <c r="BN515" s="4" t="str">
        <f>Table22[[#This Row],[PON Material]]</f>
        <v>CI</v>
      </c>
      <c r="BO515" s="4" t="str" cm="1">
        <f t="array" ref="BO5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6" spans="1:67" x14ac:dyDescent="0.25">
      <c r="A516" t="s">
        <v>424</v>
      </c>
      <c r="B516" t="s">
        <v>431</v>
      </c>
      <c r="C516" t="s">
        <v>672</v>
      </c>
      <c r="D516" t="s">
        <v>436</v>
      </c>
      <c r="E516" t="s">
        <v>2113</v>
      </c>
      <c r="F516" t="s">
        <v>2115</v>
      </c>
      <c r="G516" t="s">
        <v>2118</v>
      </c>
      <c r="H516" t="s">
        <v>2119</v>
      </c>
      <c r="I516" t="s">
        <v>1869</v>
      </c>
      <c r="J516" t="s">
        <v>1870</v>
      </c>
      <c r="K516" t="s">
        <v>435</v>
      </c>
      <c r="L516">
        <v>510875433</v>
      </c>
      <c r="M516">
        <v>6</v>
      </c>
      <c r="O516" t="s">
        <v>1570</v>
      </c>
      <c r="P516" t="s">
        <v>1571</v>
      </c>
      <c r="Q516" t="s">
        <v>53</v>
      </c>
      <c r="R516" t="s">
        <v>1572</v>
      </c>
      <c r="S516" t="s">
        <v>64</v>
      </c>
      <c r="T516" t="s">
        <v>52</v>
      </c>
      <c r="U516" t="s">
        <v>1573</v>
      </c>
      <c r="V516" t="s">
        <v>1496</v>
      </c>
      <c r="W516">
        <v>14</v>
      </c>
      <c r="X516">
        <v>584.42999999999995</v>
      </c>
      <c r="Y516" t="s">
        <v>1574</v>
      </c>
      <c r="Z516" t="s">
        <v>1575</v>
      </c>
      <c r="AA516" t="s">
        <v>147</v>
      </c>
      <c r="AC516">
        <v>44515</v>
      </c>
      <c r="AD516">
        <v>44547</v>
      </c>
      <c r="AE516" s="39">
        <v>398.84999999999997</v>
      </c>
      <c r="AF516" s="39">
        <v>0</v>
      </c>
      <c r="AG516" s="39">
        <v>398.84999999999997</v>
      </c>
      <c r="AO516">
        <v>79.77</v>
      </c>
      <c r="AP516">
        <v>79.77</v>
      </c>
      <c r="AQ516">
        <v>79.77</v>
      </c>
      <c r="AR516">
        <v>79.77</v>
      </c>
      <c r="AS516">
        <v>79.77</v>
      </c>
      <c r="BI516" t="s">
        <v>1505</v>
      </c>
      <c r="BJ516" s="4" t="str">
        <f>Table22[[#This Row],[Ofgem ]]</f>
        <v>4"-5"</v>
      </c>
      <c r="BK516" s="4" t="str">
        <f>Table22[[#This Row],[Pressure]]</f>
        <v>LP</v>
      </c>
      <c r="BL516" s="4" t="str">
        <f>Table22[[#This Row],[Pon Category]]</f>
        <v>Policy</v>
      </c>
      <c r="BM516" s="4" t="str">
        <f>Table22[[#This Row],[Tier]]</f>
        <v>T1</v>
      </c>
      <c r="BN516" s="4" t="str">
        <f>Table22[[#This Row],[PON Material]]</f>
        <v>CI</v>
      </c>
      <c r="BO516" s="4" t="str" cm="1">
        <f t="array" ref="BO5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7" spans="1:67" x14ac:dyDescent="0.25">
      <c r="A517" t="s">
        <v>424</v>
      </c>
      <c r="B517" t="s">
        <v>431</v>
      </c>
      <c r="C517" t="s">
        <v>672</v>
      </c>
      <c r="D517" t="s">
        <v>436</v>
      </c>
      <c r="E517" t="s">
        <v>2113</v>
      </c>
      <c r="F517" t="s">
        <v>2115</v>
      </c>
      <c r="G517" t="s">
        <v>2118</v>
      </c>
      <c r="H517" t="s">
        <v>2119</v>
      </c>
      <c r="I517" t="s">
        <v>1869</v>
      </c>
      <c r="J517" t="s">
        <v>1870</v>
      </c>
      <c r="K517" t="s">
        <v>435</v>
      </c>
      <c r="L517">
        <v>510875434</v>
      </c>
      <c r="M517">
        <v>4</v>
      </c>
      <c r="O517" t="s">
        <v>1570</v>
      </c>
      <c r="P517" t="s">
        <v>1571</v>
      </c>
      <c r="Q517" t="s">
        <v>53</v>
      </c>
      <c r="R517" t="s">
        <v>1572</v>
      </c>
      <c r="S517" t="s">
        <v>64</v>
      </c>
      <c r="T517" t="s">
        <v>52</v>
      </c>
      <c r="U517" t="s">
        <v>1573</v>
      </c>
      <c r="V517" t="s">
        <v>1496</v>
      </c>
      <c r="W517">
        <v>18</v>
      </c>
      <c r="X517">
        <v>202.82</v>
      </c>
      <c r="Y517" t="s">
        <v>1574</v>
      </c>
      <c r="Z517" t="s">
        <v>1575</v>
      </c>
      <c r="AA517" t="s">
        <v>147</v>
      </c>
      <c r="AC517">
        <v>44515</v>
      </c>
      <c r="AD517">
        <v>44547</v>
      </c>
      <c r="AE517" s="39">
        <v>138.4</v>
      </c>
      <c r="AF517" s="39">
        <v>0</v>
      </c>
      <c r="AG517" s="39">
        <v>138.4</v>
      </c>
      <c r="AO517">
        <v>27.68</v>
      </c>
      <c r="AP517">
        <v>27.68</v>
      </c>
      <c r="AQ517">
        <v>27.68</v>
      </c>
      <c r="AR517">
        <v>27.68</v>
      </c>
      <c r="AS517">
        <v>27.68</v>
      </c>
      <c r="BI517" t="s">
        <v>1505</v>
      </c>
      <c r="BJ517" s="4" t="str">
        <f>Table22[[#This Row],[Ofgem ]]</f>
        <v>4"-5"</v>
      </c>
      <c r="BK517" s="4" t="str">
        <f>Table22[[#This Row],[Pressure]]</f>
        <v>LP</v>
      </c>
      <c r="BL517" s="4" t="str">
        <f>Table22[[#This Row],[Pon Category]]</f>
        <v>Policy</v>
      </c>
      <c r="BM517" s="4" t="str">
        <f>Table22[[#This Row],[Tier]]</f>
        <v>T1</v>
      </c>
      <c r="BN517" s="4" t="str">
        <f>Table22[[#This Row],[PON Material]]</f>
        <v>CI</v>
      </c>
      <c r="BO517" s="4" t="str" cm="1">
        <f t="array" ref="BO5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8" spans="1:67" x14ac:dyDescent="0.25">
      <c r="A518" t="s">
        <v>424</v>
      </c>
      <c r="B518" t="s">
        <v>431</v>
      </c>
      <c r="C518" t="s">
        <v>672</v>
      </c>
      <c r="D518" t="s">
        <v>436</v>
      </c>
      <c r="E518" t="s">
        <v>2113</v>
      </c>
      <c r="F518" t="s">
        <v>2115</v>
      </c>
      <c r="G518" t="s">
        <v>2120</v>
      </c>
      <c r="H518" t="s">
        <v>2121</v>
      </c>
      <c r="I518" t="s">
        <v>1869</v>
      </c>
      <c r="J518" t="s">
        <v>1870</v>
      </c>
      <c r="K518" t="s">
        <v>435</v>
      </c>
      <c r="L518">
        <v>220001642602</v>
      </c>
      <c r="M518">
        <v>4</v>
      </c>
      <c r="O518" t="s">
        <v>1570</v>
      </c>
      <c r="P518" t="s">
        <v>1571</v>
      </c>
      <c r="Q518" t="s">
        <v>53</v>
      </c>
      <c r="R518" t="s">
        <v>1572</v>
      </c>
      <c r="S518" t="s">
        <v>64</v>
      </c>
      <c r="T518" t="s">
        <v>52</v>
      </c>
      <c r="U518" t="s">
        <v>1573</v>
      </c>
      <c r="V518" t="s">
        <v>1496</v>
      </c>
      <c r="W518">
        <v>-1</v>
      </c>
      <c r="X518">
        <v>1.8</v>
      </c>
      <c r="Y518" t="s">
        <v>1574</v>
      </c>
      <c r="Z518" t="s">
        <v>1575</v>
      </c>
      <c r="AA518" t="s">
        <v>147</v>
      </c>
      <c r="AC518">
        <v>44515</v>
      </c>
      <c r="AD518">
        <v>44547</v>
      </c>
      <c r="AE518" s="39">
        <v>1.7999999999999998</v>
      </c>
      <c r="AF518" s="39">
        <v>0</v>
      </c>
      <c r="AG518" s="39">
        <v>1.7999999999999998</v>
      </c>
      <c r="AO518">
        <v>0.36</v>
      </c>
      <c r="AP518">
        <v>0.36</v>
      </c>
      <c r="AQ518">
        <v>0.36</v>
      </c>
      <c r="AR518">
        <v>0.36</v>
      </c>
      <c r="AS518">
        <v>0.36</v>
      </c>
      <c r="BI518" t="s">
        <v>1505</v>
      </c>
      <c r="BJ518" s="4" t="str">
        <f>Table22[[#This Row],[Ofgem ]]</f>
        <v>4"-5"</v>
      </c>
      <c r="BK518" s="4" t="str">
        <f>Table22[[#This Row],[Pressure]]</f>
        <v>LP</v>
      </c>
      <c r="BL518" s="4" t="str">
        <f>Table22[[#This Row],[Pon Category]]</f>
        <v>Policy</v>
      </c>
      <c r="BM518" s="4" t="str">
        <f>Table22[[#This Row],[Tier]]</f>
        <v>T1</v>
      </c>
      <c r="BN518" s="4" t="str">
        <f>Table22[[#This Row],[PON Material]]</f>
        <v>CI</v>
      </c>
      <c r="BO518" s="4" t="str" cm="1">
        <f t="array" ref="BO5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19" spans="1:67" x14ac:dyDescent="0.25">
      <c r="A519" t="s">
        <v>424</v>
      </c>
      <c r="B519" t="s">
        <v>431</v>
      </c>
      <c r="C519" t="s">
        <v>672</v>
      </c>
      <c r="D519" t="s">
        <v>436</v>
      </c>
      <c r="E519" t="s">
        <v>2113</v>
      </c>
      <c r="F519" t="s">
        <v>2115</v>
      </c>
      <c r="G519" t="s">
        <v>2118</v>
      </c>
      <c r="H519" t="s">
        <v>2119</v>
      </c>
      <c r="I519" t="s">
        <v>1869</v>
      </c>
      <c r="J519" t="s">
        <v>1870</v>
      </c>
      <c r="K519" t="s">
        <v>435</v>
      </c>
      <c r="L519">
        <v>510875433</v>
      </c>
      <c r="M519">
        <v>6</v>
      </c>
      <c r="O519" t="s">
        <v>1570</v>
      </c>
      <c r="P519" t="s">
        <v>1571</v>
      </c>
      <c r="Q519" t="s">
        <v>53</v>
      </c>
      <c r="R519" t="s">
        <v>1572</v>
      </c>
      <c r="S519" t="s">
        <v>64</v>
      </c>
      <c r="T519" t="s">
        <v>52</v>
      </c>
      <c r="U519" t="s">
        <v>1573</v>
      </c>
      <c r="V519" t="s">
        <v>1496</v>
      </c>
      <c r="W519">
        <v>14</v>
      </c>
      <c r="X519">
        <v>584.42999999999995</v>
      </c>
      <c r="Y519" t="s">
        <v>1574</v>
      </c>
      <c r="Z519" t="s">
        <v>1575</v>
      </c>
      <c r="AA519" t="s">
        <v>147</v>
      </c>
      <c r="AC519">
        <v>44565</v>
      </c>
      <c r="AD519">
        <v>44575</v>
      </c>
      <c r="AE519" s="39">
        <v>0</v>
      </c>
      <c r="AF519" s="39">
        <v>185.6</v>
      </c>
      <c r="AG519" s="39">
        <v>185.6</v>
      </c>
      <c r="AV519">
        <v>92.8</v>
      </c>
      <c r="AW519">
        <v>92.8</v>
      </c>
      <c r="BI519" t="s">
        <v>1505</v>
      </c>
      <c r="BJ519" s="4" t="str">
        <f>Table22[[#This Row],[Ofgem ]]</f>
        <v>4"-5"</v>
      </c>
      <c r="BK519" s="4" t="str">
        <f>Table22[[#This Row],[Pressure]]</f>
        <v>LP</v>
      </c>
      <c r="BL519" s="4" t="str">
        <f>Table22[[#This Row],[Pon Category]]</f>
        <v>Policy</v>
      </c>
      <c r="BM519" s="4" t="str">
        <f>Table22[[#This Row],[Tier]]</f>
        <v>T1</v>
      </c>
      <c r="BN519" s="4" t="str">
        <f>Table22[[#This Row],[PON Material]]</f>
        <v>CI</v>
      </c>
      <c r="BO519" s="4" t="str" cm="1">
        <f t="array" ref="BO5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0" spans="1:67" x14ac:dyDescent="0.25">
      <c r="A520" t="s">
        <v>424</v>
      </c>
      <c r="B520" t="s">
        <v>431</v>
      </c>
      <c r="C520" t="s">
        <v>672</v>
      </c>
      <c r="D520" t="s">
        <v>436</v>
      </c>
      <c r="E520" t="s">
        <v>2113</v>
      </c>
      <c r="F520" t="s">
        <v>2115</v>
      </c>
      <c r="G520" t="s">
        <v>2118</v>
      </c>
      <c r="H520" t="s">
        <v>2119</v>
      </c>
      <c r="I520" t="s">
        <v>1869</v>
      </c>
      <c r="J520" t="s">
        <v>1870</v>
      </c>
      <c r="K520" t="s">
        <v>435</v>
      </c>
      <c r="L520">
        <v>510875434</v>
      </c>
      <c r="M520">
        <v>4</v>
      </c>
      <c r="O520" t="s">
        <v>1570</v>
      </c>
      <c r="P520" t="s">
        <v>1571</v>
      </c>
      <c r="Q520" t="s">
        <v>53</v>
      </c>
      <c r="R520" t="s">
        <v>1572</v>
      </c>
      <c r="S520" t="s">
        <v>64</v>
      </c>
      <c r="T520" t="s">
        <v>52</v>
      </c>
      <c r="U520" t="s">
        <v>1573</v>
      </c>
      <c r="V520" t="s">
        <v>1496</v>
      </c>
      <c r="W520">
        <v>18</v>
      </c>
      <c r="X520">
        <v>202.82</v>
      </c>
      <c r="Y520" t="s">
        <v>1574</v>
      </c>
      <c r="Z520" t="s">
        <v>1575</v>
      </c>
      <c r="AA520" t="s">
        <v>147</v>
      </c>
      <c r="AC520">
        <v>44565</v>
      </c>
      <c r="AD520">
        <v>44575</v>
      </c>
      <c r="AE520" s="39">
        <v>0</v>
      </c>
      <c r="AF520" s="39">
        <v>64.42</v>
      </c>
      <c r="AG520" s="39">
        <v>64.42</v>
      </c>
      <c r="AV520">
        <v>32.21</v>
      </c>
      <c r="AW520">
        <v>32.21</v>
      </c>
      <c r="BI520" t="s">
        <v>1505</v>
      </c>
      <c r="BJ520" s="4" t="str">
        <f>Table22[[#This Row],[Ofgem ]]</f>
        <v>4"-5"</v>
      </c>
      <c r="BK520" s="4" t="str">
        <f>Table22[[#This Row],[Pressure]]</f>
        <v>LP</v>
      </c>
      <c r="BL520" s="4" t="str">
        <f>Table22[[#This Row],[Pon Category]]</f>
        <v>Policy</v>
      </c>
      <c r="BM520" s="4" t="str">
        <f>Table22[[#This Row],[Tier]]</f>
        <v>T1</v>
      </c>
      <c r="BN520" s="4" t="str">
        <f>Table22[[#This Row],[PON Material]]</f>
        <v>CI</v>
      </c>
      <c r="BO520" s="4" t="str" cm="1">
        <f t="array" ref="BO5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1" spans="1:67" x14ac:dyDescent="0.25">
      <c r="A521" t="s">
        <v>424</v>
      </c>
      <c r="B521" t="s">
        <v>431</v>
      </c>
      <c r="C521" t="s">
        <v>672</v>
      </c>
      <c r="D521" t="s">
        <v>1603</v>
      </c>
      <c r="E521" t="s">
        <v>2113</v>
      </c>
      <c r="F521" t="s">
        <v>2122</v>
      </c>
      <c r="G521" t="s">
        <v>2123</v>
      </c>
      <c r="H521" t="s">
        <v>2124</v>
      </c>
      <c r="L521">
        <v>220001599845</v>
      </c>
      <c r="M521">
        <v>4</v>
      </c>
      <c r="O521" t="s">
        <v>1570</v>
      </c>
      <c r="P521" t="s">
        <v>1571</v>
      </c>
      <c r="Q521" t="s">
        <v>53</v>
      </c>
      <c r="S521" t="s">
        <v>64</v>
      </c>
      <c r="T521" t="s">
        <v>52</v>
      </c>
      <c r="U521" t="s">
        <v>1573</v>
      </c>
      <c r="V521" t="s">
        <v>1496</v>
      </c>
      <c r="X521">
        <v>2.41</v>
      </c>
      <c r="Y521" t="s">
        <v>1574</v>
      </c>
      <c r="Z521" t="s">
        <v>1575</v>
      </c>
      <c r="AA521" t="s">
        <v>147</v>
      </c>
      <c r="AC521">
        <v>44578</v>
      </c>
      <c r="AD521">
        <v>44603</v>
      </c>
      <c r="AE521" s="39">
        <v>0</v>
      </c>
      <c r="AF521" s="39">
        <v>2.4</v>
      </c>
      <c r="AG521" s="39">
        <v>2.4</v>
      </c>
      <c r="AX521">
        <v>0.6</v>
      </c>
      <c r="AY521">
        <v>0.6</v>
      </c>
      <c r="AZ521">
        <v>0.6</v>
      </c>
      <c r="BA521">
        <v>0.6</v>
      </c>
      <c r="BI521" t="s">
        <v>1505</v>
      </c>
      <c r="BJ521" s="4" t="str">
        <f>Table22[[#This Row],[Ofgem ]]</f>
        <v>4"-5"</v>
      </c>
      <c r="BK521" s="4" t="str">
        <f>Table22[[#This Row],[Pressure]]</f>
        <v>LP</v>
      </c>
      <c r="BL521" s="4" t="str">
        <f>Table22[[#This Row],[Pon Category]]</f>
        <v>Policy</v>
      </c>
      <c r="BM521" s="4" t="str">
        <f>Table22[[#This Row],[Tier]]</f>
        <v>T1</v>
      </c>
      <c r="BN521" s="4" t="str">
        <f>Table22[[#This Row],[PON Material]]</f>
        <v>CI</v>
      </c>
      <c r="BO521" s="4" t="str" cm="1">
        <f t="array" ref="BO5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2" spans="1:67" x14ac:dyDescent="0.25">
      <c r="A522" t="s">
        <v>424</v>
      </c>
      <c r="B522" t="s">
        <v>431</v>
      </c>
      <c r="C522" t="s">
        <v>672</v>
      </c>
      <c r="D522" t="s">
        <v>1603</v>
      </c>
      <c r="E522" t="s">
        <v>2113</v>
      </c>
      <c r="F522" t="s">
        <v>2122</v>
      </c>
      <c r="G522" t="s">
        <v>2125</v>
      </c>
      <c r="H522" t="s">
        <v>2126</v>
      </c>
      <c r="I522" t="s">
        <v>1869</v>
      </c>
      <c r="J522" t="s">
        <v>1870</v>
      </c>
      <c r="K522" t="s">
        <v>435</v>
      </c>
      <c r="L522">
        <v>220002003692</v>
      </c>
      <c r="M522">
        <v>4</v>
      </c>
      <c r="O522" t="s">
        <v>1570</v>
      </c>
      <c r="P522" t="s">
        <v>1571</v>
      </c>
      <c r="Q522" t="s">
        <v>53</v>
      </c>
      <c r="R522" t="s">
        <v>1572</v>
      </c>
      <c r="S522" t="s">
        <v>64</v>
      </c>
      <c r="T522" t="s">
        <v>52</v>
      </c>
      <c r="U522" t="s">
        <v>1573</v>
      </c>
      <c r="V522" t="s">
        <v>1496</v>
      </c>
      <c r="W522">
        <v>-1</v>
      </c>
      <c r="X522">
        <v>3.3</v>
      </c>
      <c r="Y522" t="s">
        <v>1574</v>
      </c>
      <c r="Z522" t="s">
        <v>1575</v>
      </c>
      <c r="AA522" t="s">
        <v>147</v>
      </c>
      <c r="AC522">
        <v>44578</v>
      </c>
      <c r="AD522">
        <v>44603</v>
      </c>
      <c r="AE522" s="39">
        <v>0</v>
      </c>
      <c r="AF522" s="39">
        <v>3.32</v>
      </c>
      <c r="AG522" s="39">
        <v>3.32</v>
      </c>
      <c r="AX522">
        <v>0.83</v>
      </c>
      <c r="AY522">
        <v>0.83</v>
      </c>
      <c r="AZ522">
        <v>0.83</v>
      </c>
      <c r="BA522">
        <v>0.83</v>
      </c>
      <c r="BI522" t="s">
        <v>1505</v>
      </c>
      <c r="BJ522" s="4" t="str">
        <f>Table22[[#This Row],[Ofgem ]]</f>
        <v>4"-5"</v>
      </c>
      <c r="BK522" s="4" t="str">
        <f>Table22[[#This Row],[Pressure]]</f>
        <v>LP</v>
      </c>
      <c r="BL522" s="4" t="str">
        <f>Table22[[#This Row],[Pon Category]]</f>
        <v>Policy</v>
      </c>
      <c r="BM522" s="4" t="str">
        <f>Table22[[#This Row],[Tier]]</f>
        <v>T1</v>
      </c>
      <c r="BN522" s="4" t="str">
        <f>Table22[[#This Row],[PON Material]]</f>
        <v>CI</v>
      </c>
      <c r="BO522" s="4" t="str" cm="1">
        <f t="array" ref="BO5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3" spans="1:67" x14ac:dyDescent="0.25">
      <c r="A523" t="s">
        <v>424</v>
      </c>
      <c r="B523" t="s">
        <v>431</v>
      </c>
      <c r="C523" t="s">
        <v>672</v>
      </c>
      <c r="D523" t="s">
        <v>1603</v>
      </c>
      <c r="E523" t="s">
        <v>2113</v>
      </c>
      <c r="F523" t="s">
        <v>2122</v>
      </c>
      <c r="G523" t="s">
        <v>2125</v>
      </c>
      <c r="H523" t="s">
        <v>2126</v>
      </c>
      <c r="I523" t="s">
        <v>1869</v>
      </c>
      <c r="J523" t="s">
        <v>1870</v>
      </c>
      <c r="K523" t="s">
        <v>435</v>
      </c>
      <c r="L523">
        <v>220002003698</v>
      </c>
      <c r="M523">
        <v>4</v>
      </c>
      <c r="O523" t="s">
        <v>1570</v>
      </c>
      <c r="P523" t="s">
        <v>1571</v>
      </c>
      <c r="Q523" t="s">
        <v>53</v>
      </c>
      <c r="R523" t="s">
        <v>1572</v>
      </c>
      <c r="S523" t="s">
        <v>64</v>
      </c>
      <c r="T523" t="s">
        <v>52</v>
      </c>
      <c r="U523" t="s">
        <v>1573</v>
      </c>
      <c r="V523" t="s">
        <v>1496</v>
      </c>
      <c r="W523">
        <v>-1</v>
      </c>
      <c r="X523">
        <v>317.45</v>
      </c>
      <c r="Y523" t="s">
        <v>1574</v>
      </c>
      <c r="Z523" t="s">
        <v>1575</v>
      </c>
      <c r="AA523" t="s">
        <v>147</v>
      </c>
      <c r="AC523">
        <v>44578</v>
      </c>
      <c r="AD523">
        <v>44603</v>
      </c>
      <c r="AE523" s="39">
        <v>0</v>
      </c>
      <c r="AF523" s="39">
        <v>317.44</v>
      </c>
      <c r="AG523" s="39">
        <v>317.44</v>
      </c>
      <c r="AX523">
        <v>79.36</v>
      </c>
      <c r="AY523">
        <v>79.36</v>
      </c>
      <c r="AZ523">
        <v>79.36</v>
      </c>
      <c r="BA523">
        <v>79.36</v>
      </c>
      <c r="BI523" t="s">
        <v>1505</v>
      </c>
      <c r="BJ523" s="4" t="str">
        <f>Table22[[#This Row],[Ofgem ]]</f>
        <v>4"-5"</v>
      </c>
      <c r="BK523" s="4" t="str">
        <f>Table22[[#This Row],[Pressure]]</f>
        <v>LP</v>
      </c>
      <c r="BL523" s="4" t="str">
        <f>Table22[[#This Row],[Pon Category]]</f>
        <v>Policy</v>
      </c>
      <c r="BM523" s="4" t="str">
        <f>Table22[[#This Row],[Tier]]</f>
        <v>T1</v>
      </c>
      <c r="BN523" s="4" t="str">
        <f>Table22[[#This Row],[PON Material]]</f>
        <v>CI</v>
      </c>
      <c r="BO523" s="4" t="str" cm="1">
        <f t="array" ref="BO5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4" spans="1:67" x14ac:dyDescent="0.25">
      <c r="A524" t="s">
        <v>424</v>
      </c>
      <c r="B524" t="s">
        <v>431</v>
      </c>
      <c r="C524" t="s">
        <v>672</v>
      </c>
      <c r="D524" t="s">
        <v>1603</v>
      </c>
      <c r="E524" t="s">
        <v>2113</v>
      </c>
      <c r="F524" t="s">
        <v>2122</v>
      </c>
      <c r="G524" t="s">
        <v>2125</v>
      </c>
      <c r="H524" t="s">
        <v>2126</v>
      </c>
      <c r="I524" t="s">
        <v>1869</v>
      </c>
      <c r="J524" t="s">
        <v>1870</v>
      </c>
      <c r="K524" t="s">
        <v>435</v>
      </c>
      <c r="L524">
        <v>220002003711</v>
      </c>
      <c r="M524">
        <v>6</v>
      </c>
      <c r="O524" t="s">
        <v>1570</v>
      </c>
      <c r="P524" t="s">
        <v>1571</v>
      </c>
      <c r="Q524" t="s">
        <v>53</v>
      </c>
      <c r="R524" t="s">
        <v>1572</v>
      </c>
      <c r="S524" t="s">
        <v>64</v>
      </c>
      <c r="T524" t="s">
        <v>52</v>
      </c>
      <c r="U524" t="s">
        <v>1573</v>
      </c>
      <c r="V524" t="s">
        <v>1496</v>
      </c>
      <c r="W524">
        <v>-1</v>
      </c>
      <c r="X524">
        <v>184.66</v>
      </c>
      <c r="Y524" t="s">
        <v>1574</v>
      </c>
      <c r="Z524" t="s">
        <v>1575</v>
      </c>
      <c r="AA524" t="s">
        <v>147</v>
      </c>
      <c r="AC524">
        <v>44578</v>
      </c>
      <c r="AD524">
        <v>44603</v>
      </c>
      <c r="AE524" s="39">
        <v>0</v>
      </c>
      <c r="AF524" s="39">
        <v>184.68</v>
      </c>
      <c r="AG524" s="39">
        <v>184.68</v>
      </c>
      <c r="AX524">
        <v>46.17</v>
      </c>
      <c r="AY524">
        <v>46.17</v>
      </c>
      <c r="AZ524">
        <v>46.17</v>
      </c>
      <c r="BA524">
        <v>46.17</v>
      </c>
      <c r="BI524" t="s">
        <v>1505</v>
      </c>
      <c r="BJ524" s="4" t="str">
        <f>Table22[[#This Row],[Ofgem ]]</f>
        <v>4"-5"</v>
      </c>
      <c r="BK524" s="4" t="str">
        <f>Table22[[#This Row],[Pressure]]</f>
        <v>LP</v>
      </c>
      <c r="BL524" s="4" t="str">
        <f>Table22[[#This Row],[Pon Category]]</f>
        <v>Policy</v>
      </c>
      <c r="BM524" s="4" t="str">
        <f>Table22[[#This Row],[Tier]]</f>
        <v>T1</v>
      </c>
      <c r="BN524" s="4" t="str">
        <f>Table22[[#This Row],[PON Material]]</f>
        <v>CI</v>
      </c>
      <c r="BO524" s="4" t="str" cm="1">
        <f t="array" ref="BO5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5" spans="1:67" x14ac:dyDescent="0.25">
      <c r="A525" t="s">
        <v>424</v>
      </c>
      <c r="B525" t="s">
        <v>431</v>
      </c>
      <c r="C525" t="s">
        <v>672</v>
      </c>
      <c r="D525" t="s">
        <v>436</v>
      </c>
      <c r="E525" t="s">
        <v>2113</v>
      </c>
      <c r="F525" t="s">
        <v>2127</v>
      </c>
      <c r="G525" t="s">
        <v>2128</v>
      </c>
      <c r="H525" t="s">
        <v>2129</v>
      </c>
      <c r="I525" t="s">
        <v>1926</v>
      </c>
      <c r="J525" t="s">
        <v>1870</v>
      </c>
      <c r="K525" t="s">
        <v>435</v>
      </c>
      <c r="L525">
        <v>510832489</v>
      </c>
      <c r="M525">
        <v>4</v>
      </c>
      <c r="O525" t="s">
        <v>1570</v>
      </c>
      <c r="P525" t="s">
        <v>1571</v>
      </c>
      <c r="Q525" t="s">
        <v>53</v>
      </c>
      <c r="R525" t="s">
        <v>1572</v>
      </c>
      <c r="S525" t="s">
        <v>64</v>
      </c>
      <c r="T525" t="s">
        <v>52</v>
      </c>
      <c r="U525" t="s">
        <v>1573</v>
      </c>
      <c r="V525" t="s">
        <v>1496</v>
      </c>
      <c r="W525">
        <v>2</v>
      </c>
      <c r="X525">
        <v>6.18</v>
      </c>
      <c r="Y525" t="s">
        <v>1574</v>
      </c>
      <c r="Z525" t="s">
        <v>1575</v>
      </c>
      <c r="AA525" t="s">
        <v>147</v>
      </c>
      <c r="AC525">
        <v>44606</v>
      </c>
      <c r="AD525">
        <v>44610</v>
      </c>
      <c r="AE525" s="39">
        <v>0</v>
      </c>
      <c r="AF525" s="39">
        <v>6.18</v>
      </c>
      <c r="AG525" s="39">
        <v>6.18</v>
      </c>
      <c r="BB525">
        <v>6.18</v>
      </c>
      <c r="BI525" t="s">
        <v>1505</v>
      </c>
      <c r="BJ525" s="4" t="str">
        <f>Table22[[#This Row],[Ofgem ]]</f>
        <v>4"-5"</v>
      </c>
      <c r="BK525" s="4" t="str">
        <f>Table22[[#This Row],[Pressure]]</f>
        <v>LP</v>
      </c>
      <c r="BL525" s="4" t="str">
        <f>Table22[[#This Row],[Pon Category]]</f>
        <v>Policy</v>
      </c>
      <c r="BM525" s="4" t="str">
        <f>Table22[[#This Row],[Tier]]</f>
        <v>T1</v>
      </c>
      <c r="BN525" s="4" t="str">
        <f>Table22[[#This Row],[PON Material]]</f>
        <v>CI</v>
      </c>
      <c r="BO525" s="4" t="str" cm="1">
        <f t="array" ref="BO5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6" spans="1:67" x14ac:dyDescent="0.25">
      <c r="A526" t="s">
        <v>424</v>
      </c>
      <c r="B526" t="s">
        <v>431</v>
      </c>
      <c r="C526" t="s">
        <v>87</v>
      </c>
      <c r="D526" t="s">
        <v>436</v>
      </c>
      <c r="E526" t="s">
        <v>2130</v>
      </c>
      <c r="F526" t="s">
        <v>717</v>
      </c>
      <c r="G526" t="s">
        <v>2131</v>
      </c>
      <c r="H526" t="s">
        <v>735</v>
      </c>
      <c r="I526" t="s">
        <v>1814</v>
      </c>
      <c r="J526" t="s">
        <v>1797</v>
      </c>
      <c r="K526" t="s">
        <v>684</v>
      </c>
      <c r="L526">
        <v>510923622</v>
      </c>
      <c r="M526">
        <v>4</v>
      </c>
      <c r="O526" t="s">
        <v>1570</v>
      </c>
      <c r="P526" t="s">
        <v>1571</v>
      </c>
      <c r="Q526" t="s">
        <v>163</v>
      </c>
      <c r="R526" t="s">
        <v>1572</v>
      </c>
      <c r="S526" t="s">
        <v>64</v>
      </c>
      <c r="T526" t="s">
        <v>52</v>
      </c>
      <c r="U526" t="s">
        <v>1573</v>
      </c>
      <c r="V526" t="s">
        <v>1496</v>
      </c>
      <c r="W526">
        <v>10</v>
      </c>
      <c r="X526">
        <v>178.78</v>
      </c>
      <c r="Y526" t="s">
        <v>1574</v>
      </c>
      <c r="Z526" t="s">
        <v>1575</v>
      </c>
      <c r="AA526" t="s">
        <v>147</v>
      </c>
      <c r="AC526">
        <v>44459</v>
      </c>
      <c r="AD526">
        <v>44505</v>
      </c>
      <c r="AE526" s="39">
        <v>178.8</v>
      </c>
      <c r="AF526" s="39">
        <v>0</v>
      </c>
      <c r="AG526" s="39">
        <v>178.8</v>
      </c>
      <c r="AH526">
        <v>29.8</v>
      </c>
      <c r="AI526">
        <v>29.8</v>
      </c>
      <c r="AJ526">
        <v>29.8</v>
      </c>
      <c r="AK526">
        <v>29.8</v>
      </c>
      <c r="AL526">
        <v>29.8</v>
      </c>
      <c r="AM526">
        <v>29.8</v>
      </c>
      <c r="BI526" t="s">
        <v>1505</v>
      </c>
      <c r="BJ526" s="4" t="str">
        <f>Table22[[#This Row],[Ofgem ]]</f>
        <v>4"-5"</v>
      </c>
      <c r="BK526" s="4" t="str">
        <f>Table22[[#This Row],[Pressure]]</f>
        <v>LP</v>
      </c>
      <c r="BL526" s="4" t="str">
        <f>Table22[[#This Row],[Pon Category]]</f>
        <v>Policy</v>
      </c>
      <c r="BM526" s="4" t="str">
        <f>Table22[[#This Row],[Tier]]</f>
        <v>T1</v>
      </c>
      <c r="BN526" s="4" t="str">
        <f>Table22[[#This Row],[PON Material]]</f>
        <v>SI</v>
      </c>
      <c r="BO526" s="4" t="str" cm="1">
        <f t="array" ref="BO5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7" spans="1:67" x14ac:dyDescent="0.25">
      <c r="A527" t="s">
        <v>424</v>
      </c>
      <c r="B527" t="s">
        <v>431</v>
      </c>
      <c r="C527" t="s">
        <v>87</v>
      </c>
      <c r="D527" t="s">
        <v>436</v>
      </c>
      <c r="E527" t="s">
        <v>2130</v>
      </c>
      <c r="F527" t="s">
        <v>717</v>
      </c>
      <c r="G527" t="s">
        <v>2131</v>
      </c>
      <c r="H527" t="s">
        <v>735</v>
      </c>
      <c r="I527" t="s">
        <v>1814</v>
      </c>
      <c r="J527" t="s">
        <v>1797</v>
      </c>
      <c r="K527" t="s">
        <v>684</v>
      </c>
      <c r="L527">
        <v>510923623</v>
      </c>
      <c r="M527">
        <v>4</v>
      </c>
      <c r="O527" t="s">
        <v>1570</v>
      </c>
      <c r="P527" t="s">
        <v>1571</v>
      </c>
      <c r="Q527" t="s">
        <v>163</v>
      </c>
      <c r="R527" t="s">
        <v>1572</v>
      </c>
      <c r="S527" t="s">
        <v>64</v>
      </c>
      <c r="T527" t="s">
        <v>52</v>
      </c>
      <c r="U527" t="s">
        <v>1573</v>
      </c>
      <c r="V527" t="s">
        <v>1496</v>
      </c>
      <c r="W527">
        <v>11</v>
      </c>
      <c r="X527">
        <v>53.79</v>
      </c>
      <c r="Y527" t="s">
        <v>1574</v>
      </c>
      <c r="Z527" t="s">
        <v>1575</v>
      </c>
      <c r="AA527" t="s">
        <v>147</v>
      </c>
      <c r="AC527">
        <v>44459</v>
      </c>
      <c r="AD527">
        <v>44505</v>
      </c>
      <c r="AE527" s="39">
        <v>53.760000000000005</v>
      </c>
      <c r="AF527" s="39">
        <v>0</v>
      </c>
      <c r="AG527" s="39">
        <v>53.760000000000005</v>
      </c>
      <c r="AH527">
        <v>8.9600000000000009</v>
      </c>
      <c r="AI527">
        <v>8.9600000000000009</v>
      </c>
      <c r="AJ527">
        <v>8.9600000000000009</v>
      </c>
      <c r="AK527">
        <v>8.9600000000000009</v>
      </c>
      <c r="AL527">
        <v>8.9600000000000009</v>
      </c>
      <c r="AM527">
        <v>8.9600000000000009</v>
      </c>
      <c r="BI527" t="s">
        <v>1505</v>
      </c>
      <c r="BJ527" s="4" t="str">
        <f>Table22[[#This Row],[Ofgem ]]</f>
        <v>4"-5"</v>
      </c>
      <c r="BK527" s="4" t="str">
        <f>Table22[[#This Row],[Pressure]]</f>
        <v>LP</v>
      </c>
      <c r="BL527" s="4" t="str">
        <f>Table22[[#This Row],[Pon Category]]</f>
        <v>Policy</v>
      </c>
      <c r="BM527" s="4" t="str">
        <f>Table22[[#This Row],[Tier]]</f>
        <v>T1</v>
      </c>
      <c r="BN527" s="4" t="str">
        <f>Table22[[#This Row],[PON Material]]</f>
        <v>SI</v>
      </c>
      <c r="BO527" s="4" t="str" cm="1">
        <f t="array" ref="BO5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28" spans="1:67" hidden="1" x14ac:dyDescent="0.25">
      <c r="A528" t="s">
        <v>424</v>
      </c>
      <c r="B528" t="s">
        <v>431</v>
      </c>
      <c r="C528" t="s">
        <v>87</v>
      </c>
      <c r="D528" t="s">
        <v>436</v>
      </c>
      <c r="E528" t="s">
        <v>2130</v>
      </c>
      <c r="F528" t="s">
        <v>717</v>
      </c>
      <c r="G528" t="s">
        <v>2132</v>
      </c>
      <c r="H528" t="s">
        <v>718</v>
      </c>
      <c r="I528" t="s">
        <v>1814</v>
      </c>
      <c r="J528" t="s">
        <v>1797</v>
      </c>
      <c r="K528" t="s">
        <v>684</v>
      </c>
      <c r="L528">
        <v>510899340</v>
      </c>
      <c r="M528">
        <v>4</v>
      </c>
      <c r="O528" t="s">
        <v>1570</v>
      </c>
      <c r="P528" t="s">
        <v>1571</v>
      </c>
      <c r="Q528" t="s">
        <v>133</v>
      </c>
      <c r="R528" t="s">
        <v>1572</v>
      </c>
      <c r="S528" t="s">
        <v>64</v>
      </c>
      <c r="T528" t="s">
        <v>1823</v>
      </c>
      <c r="U528" t="s">
        <v>1824</v>
      </c>
      <c r="V528" t="s">
        <v>1496</v>
      </c>
      <c r="W528">
        <v>213</v>
      </c>
      <c r="X528">
        <v>300.97000000000003</v>
      </c>
      <c r="Y528" t="s">
        <v>1574</v>
      </c>
      <c r="Z528" t="s">
        <v>1575</v>
      </c>
      <c r="AA528" t="s">
        <v>90</v>
      </c>
      <c r="AC528">
        <v>44459</v>
      </c>
      <c r="AD528">
        <v>44505</v>
      </c>
      <c r="AE528" s="39">
        <v>301.02000000000004</v>
      </c>
      <c r="AF528" s="39">
        <v>0</v>
      </c>
      <c r="AG528" s="39">
        <v>301.02000000000004</v>
      </c>
      <c r="AH528">
        <v>50.17</v>
      </c>
      <c r="AI528">
        <v>50.17</v>
      </c>
      <c r="AJ528">
        <v>50.17</v>
      </c>
      <c r="AK528">
        <v>50.17</v>
      </c>
      <c r="AL528">
        <v>50.17</v>
      </c>
      <c r="AM528">
        <v>50.17</v>
      </c>
      <c r="BI528" t="s">
        <v>1439</v>
      </c>
      <c r="BJ528" s="4" t="str">
        <f>Table22[[#This Row],[Ofgem ]]</f>
        <v>4"-5"</v>
      </c>
      <c r="BK528" s="4" t="str">
        <f>Table22[[#This Row],[Pressure]]</f>
        <v>LP</v>
      </c>
      <c r="BL528" s="4" t="str">
        <f>Table22[[#This Row],[Pon Category]]</f>
        <v>Non-Policy</v>
      </c>
      <c r="BM528" s="4" t="str">
        <f>Table22[[#This Row],[Tier]]</f>
        <v>T1</v>
      </c>
      <c r="BN528" s="4" t="str">
        <f>Table22[[#This Row],[PON Material]]</f>
        <v>ST</v>
      </c>
      <c r="BO528" s="4" t="str" cm="1">
        <f t="array" ref="BO5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29" spans="1:67" x14ac:dyDescent="0.25">
      <c r="A529" t="s">
        <v>424</v>
      </c>
      <c r="B529" t="s">
        <v>431</v>
      </c>
      <c r="C529" t="s">
        <v>87</v>
      </c>
      <c r="D529" t="s">
        <v>1603</v>
      </c>
      <c r="E529" t="s">
        <v>2130</v>
      </c>
      <c r="F529" t="s">
        <v>2133</v>
      </c>
      <c r="G529" t="s">
        <v>2134</v>
      </c>
      <c r="H529" t="s">
        <v>2135</v>
      </c>
      <c r="K529" t="s">
        <v>684</v>
      </c>
      <c r="L529" s="39">
        <v>510797913</v>
      </c>
      <c r="M529">
        <v>4</v>
      </c>
      <c r="O529" t="s">
        <v>1570</v>
      </c>
      <c r="P529" t="s">
        <v>1571</v>
      </c>
      <c r="Q529" t="s">
        <v>163</v>
      </c>
      <c r="S529" t="s">
        <v>64</v>
      </c>
      <c r="T529" t="s">
        <v>52</v>
      </c>
      <c r="U529" t="s">
        <v>1573</v>
      </c>
      <c r="V529" t="s">
        <v>1496</v>
      </c>
      <c r="X529">
        <v>61.01</v>
      </c>
      <c r="Y529" t="s">
        <v>1574</v>
      </c>
      <c r="Z529" t="s">
        <v>1575</v>
      </c>
      <c r="AA529" t="s">
        <v>147</v>
      </c>
      <c r="AC529">
        <v>44508</v>
      </c>
      <c r="AD529">
        <v>44547</v>
      </c>
      <c r="AE529" s="39">
        <v>61.02</v>
      </c>
      <c r="AF529" s="39">
        <v>0</v>
      </c>
      <c r="AG529" s="39">
        <v>61.02</v>
      </c>
      <c r="AN529">
        <v>10.17</v>
      </c>
      <c r="AO529">
        <v>10.17</v>
      </c>
      <c r="AP529">
        <v>10.17</v>
      </c>
      <c r="AQ529">
        <v>10.17</v>
      </c>
      <c r="AR529">
        <v>10.17</v>
      </c>
      <c r="AS529">
        <v>10.17</v>
      </c>
      <c r="BI529" t="s">
        <v>1505</v>
      </c>
      <c r="BJ529" s="4" t="str">
        <f>Table22[[#This Row],[Ofgem ]]</f>
        <v>4"-5"</v>
      </c>
      <c r="BK529" s="4" t="str">
        <f>Table22[[#This Row],[Pressure]]</f>
        <v>LP</v>
      </c>
      <c r="BL529" s="4" t="str">
        <f>Table22[[#This Row],[Pon Category]]</f>
        <v>Policy</v>
      </c>
      <c r="BM529" s="4" t="str">
        <f>Table22[[#This Row],[Tier]]</f>
        <v>T1</v>
      </c>
      <c r="BN529" s="4" t="str">
        <f>Table22[[#This Row],[PON Material]]</f>
        <v>SI</v>
      </c>
      <c r="BO529" s="4" t="str" cm="1">
        <f t="array" ref="BO5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0" spans="1:67" x14ac:dyDescent="0.25">
      <c r="A530" t="s">
        <v>424</v>
      </c>
      <c r="B530" t="s">
        <v>431</v>
      </c>
      <c r="C530" t="s">
        <v>87</v>
      </c>
      <c r="D530" t="s">
        <v>1603</v>
      </c>
      <c r="E530" t="s">
        <v>2130</v>
      </c>
      <c r="F530" t="s">
        <v>2133</v>
      </c>
      <c r="G530" t="s">
        <v>2134</v>
      </c>
      <c r="H530" t="s">
        <v>2135</v>
      </c>
      <c r="K530" t="s">
        <v>684</v>
      </c>
      <c r="L530">
        <v>510797914</v>
      </c>
      <c r="M530">
        <v>6</v>
      </c>
      <c r="O530" t="s">
        <v>1570</v>
      </c>
      <c r="P530" t="s">
        <v>1571</v>
      </c>
      <c r="Q530" t="s">
        <v>53</v>
      </c>
      <c r="S530" t="s">
        <v>64</v>
      </c>
      <c r="T530" t="s">
        <v>52</v>
      </c>
      <c r="U530" t="s">
        <v>1573</v>
      </c>
      <c r="V530" t="s">
        <v>1496</v>
      </c>
      <c r="X530">
        <v>108.19</v>
      </c>
      <c r="Y530" t="s">
        <v>1574</v>
      </c>
      <c r="Z530" t="s">
        <v>1575</v>
      </c>
      <c r="AA530" t="s">
        <v>147</v>
      </c>
      <c r="AC530">
        <v>44508</v>
      </c>
      <c r="AD530">
        <v>44547</v>
      </c>
      <c r="AE530" s="39">
        <v>108.18</v>
      </c>
      <c r="AF530" s="39">
        <v>0</v>
      </c>
      <c r="AG530" s="39">
        <v>108.18</v>
      </c>
      <c r="AN530">
        <v>18.03</v>
      </c>
      <c r="AO530">
        <v>18.03</v>
      </c>
      <c r="AP530">
        <v>18.03</v>
      </c>
      <c r="AQ530">
        <v>18.03</v>
      </c>
      <c r="AR530">
        <v>18.03</v>
      </c>
      <c r="AS530">
        <v>18.03</v>
      </c>
      <c r="BI530" t="s">
        <v>1505</v>
      </c>
      <c r="BJ530" s="4" t="str">
        <f>Table22[[#This Row],[Ofgem ]]</f>
        <v>4"-5"</v>
      </c>
      <c r="BK530" s="4" t="str">
        <f>Table22[[#This Row],[Pressure]]</f>
        <v>LP</v>
      </c>
      <c r="BL530" s="4" t="str">
        <f>Table22[[#This Row],[Pon Category]]</f>
        <v>Policy</v>
      </c>
      <c r="BM530" s="4" t="str">
        <f>Table22[[#This Row],[Tier]]</f>
        <v>T1</v>
      </c>
      <c r="BN530" s="4" t="str">
        <f>Table22[[#This Row],[PON Material]]</f>
        <v>CI</v>
      </c>
      <c r="BO530" s="4" t="str" cm="1">
        <f t="array" ref="BO5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1" spans="1:67" x14ac:dyDescent="0.25">
      <c r="A531" t="s">
        <v>424</v>
      </c>
      <c r="B531" t="s">
        <v>431</v>
      </c>
      <c r="C531" t="s">
        <v>87</v>
      </c>
      <c r="D531" t="s">
        <v>1603</v>
      </c>
      <c r="E531" t="s">
        <v>2130</v>
      </c>
      <c r="F531" t="s">
        <v>2133</v>
      </c>
      <c r="G531" t="s">
        <v>2134</v>
      </c>
      <c r="H531" t="s">
        <v>2135</v>
      </c>
      <c r="K531" t="s">
        <v>684</v>
      </c>
      <c r="L531">
        <v>510797915</v>
      </c>
      <c r="M531">
        <v>6</v>
      </c>
      <c r="O531" t="s">
        <v>1570</v>
      </c>
      <c r="P531" t="s">
        <v>1571</v>
      </c>
      <c r="Q531" t="s">
        <v>53</v>
      </c>
      <c r="S531" t="s">
        <v>64</v>
      </c>
      <c r="T531" t="s">
        <v>52</v>
      </c>
      <c r="U531" t="s">
        <v>1573</v>
      </c>
      <c r="V531" t="s">
        <v>1496</v>
      </c>
      <c r="X531">
        <v>187.13</v>
      </c>
      <c r="Y531" t="s">
        <v>1574</v>
      </c>
      <c r="Z531" t="s">
        <v>1575</v>
      </c>
      <c r="AA531" t="s">
        <v>147</v>
      </c>
      <c r="AC531">
        <v>44508</v>
      </c>
      <c r="AD531">
        <v>44547</v>
      </c>
      <c r="AE531" s="39">
        <v>187.14000000000001</v>
      </c>
      <c r="AF531" s="39">
        <v>0</v>
      </c>
      <c r="AG531" s="39">
        <v>187.14000000000001</v>
      </c>
      <c r="AN531">
        <v>31.19</v>
      </c>
      <c r="AO531">
        <v>31.19</v>
      </c>
      <c r="AP531">
        <v>31.19</v>
      </c>
      <c r="AQ531">
        <v>31.19</v>
      </c>
      <c r="AR531">
        <v>31.19</v>
      </c>
      <c r="AS531">
        <v>31.19</v>
      </c>
      <c r="BI531" t="s">
        <v>1505</v>
      </c>
      <c r="BJ531" s="4" t="str">
        <f>Table22[[#This Row],[Ofgem ]]</f>
        <v>4"-5"</v>
      </c>
      <c r="BK531" s="4" t="str">
        <f>Table22[[#This Row],[Pressure]]</f>
        <v>LP</v>
      </c>
      <c r="BL531" s="4" t="str">
        <f>Table22[[#This Row],[Pon Category]]</f>
        <v>Policy</v>
      </c>
      <c r="BM531" s="4" t="str">
        <f>Table22[[#This Row],[Tier]]</f>
        <v>T1</v>
      </c>
      <c r="BN531" s="4" t="str">
        <f>Table22[[#This Row],[PON Material]]</f>
        <v>CI</v>
      </c>
      <c r="BO531" s="4" t="str" cm="1">
        <f t="array" ref="BO5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2" spans="1:67" x14ac:dyDescent="0.25">
      <c r="A532" t="s">
        <v>424</v>
      </c>
      <c r="B532" t="s">
        <v>431</v>
      </c>
      <c r="C532" t="s">
        <v>87</v>
      </c>
      <c r="D532" t="s">
        <v>1603</v>
      </c>
      <c r="E532" t="s">
        <v>2130</v>
      </c>
      <c r="F532" t="s">
        <v>2133</v>
      </c>
      <c r="G532" t="s">
        <v>2134</v>
      </c>
      <c r="H532" t="s">
        <v>2135</v>
      </c>
      <c r="K532" t="s">
        <v>684</v>
      </c>
      <c r="L532">
        <v>220001930663</v>
      </c>
      <c r="M532">
        <v>6</v>
      </c>
      <c r="O532" t="s">
        <v>1570</v>
      </c>
      <c r="P532" t="s">
        <v>1571</v>
      </c>
      <c r="Q532" t="s">
        <v>53</v>
      </c>
      <c r="S532" t="s">
        <v>64</v>
      </c>
      <c r="T532" t="s">
        <v>52</v>
      </c>
      <c r="U532" t="s">
        <v>1573</v>
      </c>
      <c r="V532" t="s">
        <v>1496</v>
      </c>
      <c r="X532">
        <v>1.6</v>
      </c>
      <c r="Y532" t="s">
        <v>1574</v>
      </c>
      <c r="Z532" t="s">
        <v>1575</v>
      </c>
      <c r="AA532" t="s">
        <v>147</v>
      </c>
      <c r="AC532">
        <v>44508</v>
      </c>
      <c r="AD532">
        <v>44547</v>
      </c>
      <c r="AE532" s="39">
        <v>1.62</v>
      </c>
      <c r="AF532" s="39">
        <v>0</v>
      </c>
      <c r="AG532" s="39">
        <v>1.62</v>
      </c>
      <c r="AN532">
        <v>0.27</v>
      </c>
      <c r="AO532">
        <v>0.27</v>
      </c>
      <c r="AP532">
        <v>0.27</v>
      </c>
      <c r="AQ532">
        <v>0.27</v>
      </c>
      <c r="AR532">
        <v>0.27</v>
      </c>
      <c r="AS532">
        <v>0.27</v>
      </c>
      <c r="BI532" t="s">
        <v>1505</v>
      </c>
      <c r="BJ532" s="4" t="str">
        <f>Table22[[#This Row],[Ofgem ]]</f>
        <v>4"-5"</v>
      </c>
      <c r="BK532" s="4" t="str">
        <f>Table22[[#This Row],[Pressure]]</f>
        <v>LP</v>
      </c>
      <c r="BL532" s="4" t="str">
        <f>Table22[[#This Row],[Pon Category]]</f>
        <v>Policy</v>
      </c>
      <c r="BM532" s="4" t="str">
        <f>Table22[[#This Row],[Tier]]</f>
        <v>T1</v>
      </c>
      <c r="BN532" s="4" t="str">
        <f>Table22[[#This Row],[PON Material]]</f>
        <v>CI</v>
      </c>
      <c r="BO532" s="4" t="str" cm="1">
        <f t="array" ref="BO5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3" spans="1:67" x14ac:dyDescent="0.25">
      <c r="A533" t="s">
        <v>424</v>
      </c>
      <c r="B533" t="s">
        <v>431</v>
      </c>
      <c r="C533" t="s">
        <v>87</v>
      </c>
      <c r="D533" t="s">
        <v>1603</v>
      </c>
      <c r="E533" t="s">
        <v>2130</v>
      </c>
      <c r="F533" t="s">
        <v>2133</v>
      </c>
      <c r="G533" t="s">
        <v>2136</v>
      </c>
      <c r="H533" t="s">
        <v>2137</v>
      </c>
      <c r="K533" t="s">
        <v>684</v>
      </c>
      <c r="L533">
        <v>510797916</v>
      </c>
      <c r="M533">
        <v>4</v>
      </c>
      <c r="O533" t="s">
        <v>1570</v>
      </c>
      <c r="P533" t="s">
        <v>1571</v>
      </c>
      <c r="Q533" t="s">
        <v>163</v>
      </c>
      <c r="S533" t="s">
        <v>64</v>
      </c>
      <c r="T533" t="s">
        <v>52</v>
      </c>
      <c r="U533" t="s">
        <v>1573</v>
      </c>
      <c r="V533" t="s">
        <v>1496</v>
      </c>
      <c r="X533">
        <v>62.95</v>
      </c>
      <c r="Y533" t="s">
        <v>1574</v>
      </c>
      <c r="Z533" t="s">
        <v>1575</v>
      </c>
      <c r="AA533" t="s">
        <v>147</v>
      </c>
      <c r="AC533">
        <v>44508</v>
      </c>
      <c r="AD533">
        <v>44547</v>
      </c>
      <c r="AE533" s="39">
        <v>62.940000000000005</v>
      </c>
      <c r="AF533" s="39">
        <v>0</v>
      </c>
      <c r="AG533" s="39">
        <v>62.940000000000005</v>
      </c>
      <c r="AN533">
        <v>10.49</v>
      </c>
      <c r="AO533">
        <v>10.49</v>
      </c>
      <c r="AP533">
        <v>10.49</v>
      </c>
      <c r="AQ533">
        <v>10.49</v>
      </c>
      <c r="AR533">
        <v>10.49</v>
      </c>
      <c r="AS533">
        <v>10.49</v>
      </c>
      <c r="BI533" t="s">
        <v>1505</v>
      </c>
      <c r="BJ533" s="4" t="str">
        <f>Table22[[#This Row],[Ofgem ]]</f>
        <v>4"-5"</v>
      </c>
      <c r="BK533" s="4" t="str">
        <f>Table22[[#This Row],[Pressure]]</f>
        <v>LP</v>
      </c>
      <c r="BL533" s="4" t="str">
        <f>Table22[[#This Row],[Pon Category]]</f>
        <v>Policy</v>
      </c>
      <c r="BM533" s="4" t="str">
        <f>Table22[[#This Row],[Tier]]</f>
        <v>T1</v>
      </c>
      <c r="BN533" s="4" t="str">
        <f>Table22[[#This Row],[PON Material]]</f>
        <v>SI</v>
      </c>
      <c r="BO533" s="4" t="str" cm="1">
        <f t="array" ref="BO5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4" spans="1:67" x14ac:dyDescent="0.25">
      <c r="A534" t="s">
        <v>424</v>
      </c>
      <c r="B534" t="s">
        <v>431</v>
      </c>
      <c r="C534" t="s">
        <v>87</v>
      </c>
      <c r="D534" t="s">
        <v>1603</v>
      </c>
      <c r="E534" t="s">
        <v>2130</v>
      </c>
      <c r="F534" t="s">
        <v>2138</v>
      </c>
      <c r="G534" t="s">
        <v>2139</v>
      </c>
      <c r="H534" t="s">
        <v>2140</v>
      </c>
      <c r="I534" t="s">
        <v>2079</v>
      </c>
      <c r="J534" t="s">
        <v>1797</v>
      </c>
      <c r="K534" t="s">
        <v>684</v>
      </c>
      <c r="L534">
        <v>510862635</v>
      </c>
      <c r="M534">
        <v>4</v>
      </c>
      <c r="O534" t="s">
        <v>1570</v>
      </c>
      <c r="P534" t="s">
        <v>1571</v>
      </c>
      <c r="Q534" t="s">
        <v>53</v>
      </c>
      <c r="R534" t="s">
        <v>1572</v>
      </c>
      <c r="S534" t="s">
        <v>64</v>
      </c>
      <c r="T534" t="s">
        <v>52</v>
      </c>
      <c r="U534" t="s">
        <v>1573</v>
      </c>
      <c r="V534" t="s">
        <v>1496</v>
      </c>
      <c r="W534">
        <v>25</v>
      </c>
      <c r="X534">
        <v>267.45999999999998</v>
      </c>
      <c r="Y534" t="s">
        <v>1574</v>
      </c>
      <c r="Z534" t="s">
        <v>1575</v>
      </c>
      <c r="AA534" t="s">
        <v>147</v>
      </c>
      <c r="AC534">
        <v>44565</v>
      </c>
      <c r="AD534">
        <v>44603</v>
      </c>
      <c r="AE534" s="39">
        <v>0</v>
      </c>
      <c r="AF534" s="39">
        <v>267.47999999999996</v>
      </c>
      <c r="AG534" s="39">
        <v>267.47999999999996</v>
      </c>
      <c r="AV534">
        <v>44.58</v>
      </c>
      <c r="AW534">
        <v>44.58</v>
      </c>
      <c r="AX534">
        <v>44.58</v>
      </c>
      <c r="AY534">
        <v>44.58</v>
      </c>
      <c r="AZ534">
        <v>44.58</v>
      </c>
      <c r="BA534">
        <v>44.58</v>
      </c>
      <c r="BI534" t="s">
        <v>1505</v>
      </c>
      <c r="BJ534" s="4" t="str">
        <f>Table22[[#This Row],[Ofgem ]]</f>
        <v>4"-5"</v>
      </c>
      <c r="BK534" s="4" t="str">
        <f>Table22[[#This Row],[Pressure]]</f>
        <v>LP</v>
      </c>
      <c r="BL534" s="4" t="str">
        <f>Table22[[#This Row],[Pon Category]]</f>
        <v>Policy</v>
      </c>
      <c r="BM534" s="4" t="str">
        <f>Table22[[#This Row],[Tier]]</f>
        <v>T1</v>
      </c>
      <c r="BN534" s="4" t="str">
        <f>Table22[[#This Row],[PON Material]]</f>
        <v>CI</v>
      </c>
      <c r="BO534" s="4" t="str" cm="1">
        <f t="array" ref="BO5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5" spans="1:67" x14ac:dyDescent="0.25">
      <c r="A535" t="s">
        <v>424</v>
      </c>
      <c r="B535" t="s">
        <v>431</v>
      </c>
      <c r="C535" t="s">
        <v>87</v>
      </c>
      <c r="D535" t="s">
        <v>1603</v>
      </c>
      <c r="E535" t="s">
        <v>2130</v>
      </c>
      <c r="F535" t="s">
        <v>2138</v>
      </c>
      <c r="G535" t="s">
        <v>2139</v>
      </c>
      <c r="H535" t="s">
        <v>2140</v>
      </c>
      <c r="I535" t="s">
        <v>2079</v>
      </c>
      <c r="J535" t="s">
        <v>1797</v>
      </c>
      <c r="K535" t="s">
        <v>684</v>
      </c>
      <c r="L535">
        <v>603601667</v>
      </c>
      <c r="M535">
        <v>4</v>
      </c>
      <c r="O535" t="s">
        <v>1570</v>
      </c>
      <c r="P535" t="s">
        <v>1571</v>
      </c>
      <c r="Q535" t="s">
        <v>163</v>
      </c>
      <c r="R535" t="s">
        <v>1572</v>
      </c>
      <c r="S535" t="s">
        <v>64</v>
      </c>
      <c r="T535" t="s">
        <v>52</v>
      </c>
      <c r="U535" t="s">
        <v>1573</v>
      </c>
      <c r="V535" t="s">
        <v>1496</v>
      </c>
      <c r="W535">
        <v>20</v>
      </c>
      <c r="X535">
        <v>0.95</v>
      </c>
      <c r="Y535" t="s">
        <v>1574</v>
      </c>
      <c r="Z535" t="s">
        <v>1575</v>
      </c>
      <c r="AA535" t="s">
        <v>147</v>
      </c>
      <c r="AC535">
        <v>44565</v>
      </c>
      <c r="AD535">
        <v>44603</v>
      </c>
      <c r="AE535" s="39">
        <v>0</v>
      </c>
      <c r="AF535" s="39">
        <v>0.96000000000000008</v>
      </c>
      <c r="AG535" s="39">
        <v>0.96000000000000008</v>
      </c>
      <c r="AV535">
        <v>0.16</v>
      </c>
      <c r="AW535">
        <v>0.16</v>
      </c>
      <c r="AX535">
        <v>0.16</v>
      </c>
      <c r="AY535">
        <v>0.16</v>
      </c>
      <c r="AZ535">
        <v>0.16</v>
      </c>
      <c r="BA535">
        <v>0.16</v>
      </c>
      <c r="BI535" t="s">
        <v>1505</v>
      </c>
      <c r="BJ535" s="4" t="str">
        <f>Table22[[#This Row],[Ofgem ]]</f>
        <v>4"-5"</v>
      </c>
      <c r="BK535" s="4" t="str">
        <f>Table22[[#This Row],[Pressure]]</f>
        <v>LP</v>
      </c>
      <c r="BL535" s="4" t="str">
        <f>Table22[[#This Row],[Pon Category]]</f>
        <v>Policy</v>
      </c>
      <c r="BM535" s="4" t="str">
        <f>Table22[[#This Row],[Tier]]</f>
        <v>T1</v>
      </c>
      <c r="BN535" s="4" t="str">
        <f>Table22[[#This Row],[PON Material]]</f>
        <v>SI</v>
      </c>
      <c r="BO535" s="4" t="str" cm="1">
        <f t="array" ref="BO5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6" spans="1:67" x14ac:dyDescent="0.25">
      <c r="A536" t="s">
        <v>424</v>
      </c>
      <c r="B536" t="s">
        <v>431</v>
      </c>
      <c r="C536" t="s">
        <v>87</v>
      </c>
      <c r="D536" t="s">
        <v>1603</v>
      </c>
      <c r="E536" t="s">
        <v>2130</v>
      </c>
      <c r="F536" t="s">
        <v>2138</v>
      </c>
      <c r="G536" t="s">
        <v>2141</v>
      </c>
      <c r="H536" t="s">
        <v>2142</v>
      </c>
      <c r="I536" t="s">
        <v>2079</v>
      </c>
      <c r="J536" t="s">
        <v>1797</v>
      </c>
      <c r="K536" t="s">
        <v>684</v>
      </c>
      <c r="L536">
        <v>220000441313</v>
      </c>
      <c r="M536">
        <v>4</v>
      </c>
      <c r="O536" t="s">
        <v>1570</v>
      </c>
      <c r="P536" t="s">
        <v>1571</v>
      </c>
      <c r="Q536" t="s">
        <v>163</v>
      </c>
      <c r="R536" t="s">
        <v>1572</v>
      </c>
      <c r="S536" t="s">
        <v>64</v>
      </c>
      <c r="T536" t="s">
        <v>52</v>
      </c>
      <c r="U536" t="s">
        <v>1573</v>
      </c>
      <c r="V536" t="s">
        <v>1496</v>
      </c>
      <c r="W536">
        <v>15</v>
      </c>
      <c r="X536">
        <v>217.77</v>
      </c>
      <c r="Y536" t="s">
        <v>1574</v>
      </c>
      <c r="Z536" t="s">
        <v>1575</v>
      </c>
      <c r="AA536" t="s">
        <v>147</v>
      </c>
      <c r="AC536">
        <v>44565</v>
      </c>
      <c r="AD536">
        <v>44603</v>
      </c>
      <c r="AE536" s="39">
        <v>0</v>
      </c>
      <c r="AF536" s="39">
        <v>217.8</v>
      </c>
      <c r="AG536" s="39">
        <v>217.8</v>
      </c>
      <c r="AV536">
        <v>36.299999999999997</v>
      </c>
      <c r="AW536">
        <v>36.299999999999997</v>
      </c>
      <c r="AX536">
        <v>36.299999999999997</v>
      </c>
      <c r="AY536">
        <v>36.299999999999997</v>
      </c>
      <c r="AZ536">
        <v>36.299999999999997</v>
      </c>
      <c r="BA536">
        <v>36.299999999999997</v>
      </c>
      <c r="BI536" t="s">
        <v>1505</v>
      </c>
      <c r="BJ536" s="4" t="str">
        <f>Table22[[#This Row],[Ofgem ]]</f>
        <v>4"-5"</v>
      </c>
      <c r="BK536" s="4" t="str">
        <f>Table22[[#This Row],[Pressure]]</f>
        <v>LP</v>
      </c>
      <c r="BL536" s="4" t="str">
        <f>Table22[[#This Row],[Pon Category]]</f>
        <v>Policy</v>
      </c>
      <c r="BM536" s="4" t="str">
        <f>Table22[[#This Row],[Tier]]</f>
        <v>T1</v>
      </c>
      <c r="BN536" s="4" t="str">
        <f>Table22[[#This Row],[PON Material]]</f>
        <v>SI</v>
      </c>
      <c r="BO536" s="4" t="str" cm="1">
        <f t="array" ref="BO5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7" spans="1:67" x14ac:dyDescent="0.25">
      <c r="A537" t="s">
        <v>424</v>
      </c>
      <c r="B537" t="s">
        <v>431</v>
      </c>
      <c r="C537" t="s">
        <v>87</v>
      </c>
      <c r="D537" t="s">
        <v>1603</v>
      </c>
      <c r="E537" t="s">
        <v>2130</v>
      </c>
      <c r="F537" t="s">
        <v>2138</v>
      </c>
      <c r="G537" t="s">
        <v>2141</v>
      </c>
      <c r="H537" t="s">
        <v>2142</v>
      </c>
      <c r="I537" t="s">
        <v>2079</v>
      </c>
      <c r="J537" t="s">
        <v>1797</v>
      </c>
      <c r="K537" t="s">
        <v>684</v>
      </c>
      <c r="L537">
        <v>220000503330</v>
      </c>
      <c r="M537">
        <v>4</v>
      </c>
      <c r="O537" t="s">
        <v>1570</v>
      </c>
      <c r="P537" t="s">
        <v>1571</v>
      </c>
      <c r="Q537" t="s">
        <v>53</v>
      </c>
      <c r="R537" t="s">
        <v>1572</v>
      </c>
      <c r="S537" t="s">
        <v>64</v>
      </c>
      <c r="T537" t="s">
        <v>52</v>
      </c>
      <c r="U537" t="s">
        <v>1573</v>
      </c>
      <c r="V537" t="s">
        <v>1496</v>
      </c>
      <c r="W537">
        <v>10</v>
      </c>
      <c r="X537">
        <v>57.08</v>
      </c>
      <c r="Y537" t="s">
        <v>1574</v>
      </c>
      <c r="Z537" t="s">
        <v>1575</v>
      </c>
      <c r="AA537" t="s">
        <v>147</v>
      </c>
      <c r="AC537">
        <v>44565</v>
      </c>
      <c r="AD537">
        <v>44603</v>
      </c>
      <c r="AE537" s="39">
        <v>0</v>
      </c>
      <c r="AF537" s="39">
        <v>57.059999999999995</v>
      </c>
      <c r="AG537" s="39">
        <v>57.059999999999995</v>
      </c>
      <c r="AV537">
        <v>9.51</v>
      </c>
      <c r="AW537">
        <v>9.51</v>
      </c>
      <c r="AX537">
        <v>9.51</v>
      </c>
      <c r="AY537">
        <v>9.51</v>
      </c>
      <c r="AZ537">
        <v>9.51</v>
      </c>
      <c r="BA537">
        <v>9.51</v>
      </c>
      <c r="BI537" t="s">
        <v>1505</v>
      </c>
      <c r="BJ537" s="4" t="str">
        <f>Table22[[#This Row],[Ofgem ]]</f>
        <v>4"-5"</v>
      </c>
      <c r="BK537" s="4" t="str">
        <f>Table22[[#This Row],[Pressure]]</f>
        <v>LP</v>
      </c>
      <c r="BL537" s="4" t="str">
        <f>Table22[[#This Row],[Pon Category]]</f>
        <v>Policy</v>
      </c>
      <c r="BM537" s="4" t="str">
        <f>Table22[[#This Row],[Tier]]</f>
        <v>T1</v>
      </c>
      <c r="BN537" s="4" t="str">
        <f>Table22[[#This Row],[PON Material]]</f>
        <v>CI</v>
      </c>
      <c r="BO537" s="4" t="str" cm="1">
        <f t="array" ref="BO5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8" spans="1:67" x14ac:dyDescent="0.25">
      <c r="A538" t="s">
        <v>424</v>
      </c>
      <c r="B538" t="s">
        <v>431</v>
      </c>
      <c r="C538" t="s">
        <v>87</v>
      </c>
      <c r="D538" t="s">
        <v>1603</v>
      </c>
      <c r="E538" t="s">
        <v>2130</v>
      </c>
      <c r="F538" t="s">
        <v>2143</v>
      </c>
      <c r="G538" t="s">
        <v>2144</v>
      </c>
      <c r="H538" t="s">
        <v>2145</v>
      </c>
      <c r="I538" t="s">
        <v>1638</v>
      </c>
      <c r="J538" t="s">
        <v>1797</v>
      </c>
      <c r="K538" t="s">
        <v>684</v>
      </c>
      <c r="L538">
        <v>220000121714</v>
      </c>
      <c r="M538">
        <v>200</v>
      </c>
      <c r="O538" t="s">
        <v>1570</v>
      </c>
      <c r="P538" t="s">
        <v>220</v>
      </c>
      <c r="Q538" t="s">
        <v>91</v>
      </c>
      <c r="R538" t="s">
        <v>1572</v>
      </c>
      <c r="S538" t="s">
        <v>64</v>
      </c>
      <c r="T538" t="s">
        <v>52</v>
      </c>
      <c r="U538" t="s">
        <v>1573</v>
      </c>
      <c r="V538" t="s">
        <v>1496</v>
      </c>
      <c r="W538">
        <v>68</v>
      </c>
      <c r="X538">
        <v>252.88</v>
      </c>
      <c r="Y538" t="s">
        <v>1574</v>
      </c>
      <c r="Z538" t="s">
        <v>1575</v>
      </c>
      <c r="AA538" t="s">
        <v>147</v>
      </c>
      <c r="AC538">
        <v>44606</v>
      </c>
      <c r="AD538">
        <v>44631</v>
      </c>
      <c r="AE538" s="39">
        <v>0</v>
      </c>
      <c r="AF538" s="39">
        <v>252.88</v>
      </c>
      <c r="AG538" s="39">
        <v>252.88</v>
      </c>
      <c r="BB538">
        <v>63.22</v>
      </c>
      <c r="BC538">
        <v>63.22</v>
      </c>
      <c r="BD538">
        <v>63.22</v>
      </c>
      <c r="BE538">
        <v>63.22</v>
      </c>
      <c r="BI538" t="s">
        <v>1505</v>
      </c>
      <c r="BJ538" s="4" t="str">
        <f>Table22[[#This Row],[Ofgem ]]</f>
        <v>4"-5"</v>
      </c>
      <c r="BK538" s="4" t="str">
        <f>Table22[[#This Row],[Pressure]]</f>
        <v>LP</v>
      </c>
      <c r="BL538" s="4" t="str">
        <f>Table22[[#This Row],[Pon Category]]</f>
        <v>Policy</v>
      </c>
      <c r="BM538" s="4" t="str">
        <f>Table22[[#This Row],[Tier]]</f>
        <v>T1</v>
      </c>
      <c r="BN538" s="4" t="str">
        <f>Table22[[#This Row],[PON Material]]</f>
        <v>DI</v>
      </c>
      <c r="BO538" s="4" t="str" cm="1">
        <f t="array" ref="BO5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39" spans="1:67" x14ac:dyDescent="0.25">
      <c r="A539" t="s">
        <v>424</v>
      </c>
      <c r="B539" t="s">
        <v>431</v>
      </c>
      <c r="C539" t="s">
        <v>87</v>
      </c>
      <c r="D539" t="s">
        <v>1603</v>
      </c>
      <c r="E539" t="s">
        <v>2130</v>
      </c>
      <c r="F539" t="s">
        <v>2143</v>
      </c>
      <c r="G539" t="s">
        <v>2146</v>
      </c>
      <c r="H539" t="s">
        <v>2147</v>
      </c>
      <c r="L539">
        <v>220000121836</v>
      </c>
      <c r="M539">
        <v>8</v>
      </c>
      <c r="O539" t="s">
        <v>1570</v>
      </c>
      <c r="P539" t="s">
        <v>1571</v>
      </c>
      <c r="Q539" t="s">
        <v>91</v>
      </c>
      <c r="S539" t="s">
        <v>64</v>
      </c>
      <c r="T539" t="s">
        <v>52</v>
      </c>
      <c r="U539" t="s">
        <v>1573</v>
      </c>
      <c r="V539" t="s">
        <v>1496</v>
      </c>
      <c r="W539">
        <v>183</v>
      </c>
      <c r="X539">
        <v>44.58</v>
      </c>
      <c r="Y539" t="s">
        <v>1574</v>
      </c>
      <c r="Z539" t="s">
        <v>1575</v>
      </c>
      <c r="AA539" t="s">
        <v>147</v>
      </c>
      <c r="AC539">
        <v>44606</v>
      </c>
      <c r="AD539">
        <v>44631</v>
      </c>
      <c r="AE539" s="39">
        <v>0</v>
      </c>
      <c r="AF539" s="39">
        <v>44.6</v>
      </c>
      <c r="AG539" s="39">
        <v>44.6</v>
      </c>
      <c r="BB539">
        <v>11.15</v>
      </c>
      <c r="BC539">
        <v>11.15</v>
      </c>
      <c r="BD539">
        <v>11.15</v>
      </c>
      <c r="BE539">
        <v>11.15</v>
      </c>
      <c r="BI539" t="s">
        <v>1505</v>
      </c>
      <c r="BJ539" s="4" t="str">
        <f>Table22[[#This Row],[Ofgem ]]</f>
        <v>4"-5"</v>
      </c>
      <c r="BK539" s="4" t="str">
        <f>Table22[[#This Row],[Pressure]]</f>
        <v>LP</v>
      </c>
      <c r="BL539" s="4" t="str">
        <f>Table22[[#This Row],[Pon Category]]</f>
        <v>Policy</v>
      </c>
      <c r="BM539" s="4" t="str">
        <f>Table22[[#This Row],[Tier]]</f>
        <v>T1</v>
      </c>
      <c r="BN539" s="4" t="str">
        <f>Table22[[#This Row],[PON Material]]</f>
        <v>DI</v>
      </c>
      <c r="BO539" s="4" t="str" cm="1">
        <f t="array" ref="BO5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0" spans="1:67" x14ac:dyDescent="0.25">
      <c r="A540" t="s">
        <v>424</v>
      </c>
      <c r="B540" t="s">
        <v>431</v>
      </c>
      <c r="C540" t="s">
        <v>87</v>
      </c>
      <c r="D540" t="s">
        <v>1603</v>
      </c>
      <c r="E540" t="s">
        <v>2130</v>
      </c>
      <c r="F540" t="s">
        <v>2148</v>
      </c>
      <c r="G540" t="s">
        <v>2149</v>
      </c>
      <c r="H540" t="s">
        <v>2150</v>
      </c>
      <c r="I540" t="s">
        <v>1638</v>
      </c>
      <c r="J540" t="s">
        <v>1797</v>
      </c>
      <c r="K540" t="s">
        <v>684</v>
      </c>
      <c r="L540">
        <v>510959158</v>
      </c>
      <c r="M540">
        <v>4</v>
      </c>
      <c r="O540" t="s">
        <v>1570</v>
      </c>
      <c r="P540" t="s">
        <v>1571</v>
      </c>
      <c r="Q540" t="s">
        <v>53</v>
      </c>
      <c r="R540" t="s">
        <v>1572</v>
      </c>
      <c r="S540" t="s">
        <v>64</v>
      </c>
      <c r="T540" t="s">
        <v>52</v>
      </c>
      <c r="U540" t="s">
        <v>1573</v>
      </c>
      <c r="V540" t="s">
        <v>1496</v>
      </c>
      <c r="W540">
        <v>5</v>
      </c>
      <c r="X540">
        <v>104.19</v>
      </c>
      <c r="Y540" t="s">
        <v>1574</v>
      </c>
      <c r="Z540" t="s">
        <v>1575</v>
      </c>
      <c r="AA540" t="s">
        <v>147</v>
      </c>
      <c r="AC540">
        <v>44634</v>
      </c>
      <c r="AD540">
        <v>44701</v>
      </c>
      <c r="AE540" s="39">
        <v>0</v>
      </c>
      <c r="AF540" s="39">
        <v>31.259999999999998</v>
      </c>
      <c r="AG540" s="39">
        <v>31.259999999999998</v>
      </c>
      <c r="BF540">
        <v>10.42</v>
      </c>
      <c r="BG540">
        <v>10.42</v>
      </c>
      <c r="BH540">
        <v>10.42</v>
      </c>
      <c r="BI540" t="s">
        <v>1505</v>
      </c>
      <c r="BJ540" s="4" t="str">
        <f>Table22[[#This Row],[Ofgem ]]</f>
        <v>4"-5"</v>
      </c>
      <c r="BK540" s="4" t="str">
        <f>Table22[[#This Row],[Pressure]]</f>
        <v>LP</v>
      </c>
      <c r="BL540" s="4" t="str">
        <f>Table22[[#This Row],[Pon Category]]</f>
        <v>Policy</v>
      </c>
      <c r="BM540" s="4" t="str">
        <f>Table22[[#This Row],[Tier]]</f>
        <v>T1</v>
      </c>
      <c r="BN540" s="4" t="str">
        <f>Table22[[#This Row],[PON Material]]</f>
        <v>CI</v>
      </c>
      <c r="BO540" s="4" t="str" cm="1">
        <f t="array" ref="BO5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1" spans="1:67" x14ac:dyDescent="0.25">
      <c r="A541" t="s">
        <v>424</v>
      </c>
      <c r="B541" t="s">
        <v>431</v>
      </c>
      <c r="C541" t="s">
        <v>87</v>
      </c>
      <c r="D541" t="s">
        <v>1603</v>
      </c>
      <c r="E541" t="s">
        <v>2130</v>
      </c>
      <c r="F541" t="s">
        <v>2148</v>
      </c>
      <c r="G541" t="s">
        <v>2151</v>
      </c>
      <c r="H541" t="s">
        <v>2152</v>
      </c>
      <c r="I541" t="s">
        <v>1638</v>
      </c>
      <c r="J541" t="s">
        <v>1797</v>
      </c>
      <c r="K541" t="s">
        <v>684</v>
      </c>
      <c r="L541">
        <v>510910922</v>
      </c>
      <c r="M541">
        <v>4</v>
      </c>
      <c r="O541" t="s">
        <v>1570</v>
      </c>
      <c r="P541" t="s">
        <v>1571</v>
      </c>
      <c r="Q541" t="s">
        <v>53</v>
      </c>
      <c r="R541" t="s">
        <v>1572</v>
      </c>
      <c r="S541" t="s">
        <v>64</v>
      </c>
      <c r="T541" t="s">
        <v>52</v>
      </c>
      <c r="U541" t="s">
        <v>1573</v>
      </c>
      <c r="V541" t="s">
        <v>1496</v>
      </c>
      <c r="W541">
        <v>131</v>
      </c>
      <c r="X541">
        <v>600.1</v>
      </c>
      <c r="Y541" t="s">
        <v>1574</v>
      </c>
      <c r="Z541" t="s">
        <v>1575</v>
      </c>
      <c r="AA541" t="s">
        <v>147</v>
      </c>
      <c r="AC541">
        <v>44634</v>
      </c>
      <c r="AD541">
        <v>44701</v>
      </c>
      <c r="AE541" s="39">
        <v>0</v>
      </c>
      <c r="AF541" s="39">
        <v>180.03</v>
      </c>
      <c r="AG541" s="39">
        <v>180.03</v>
      </c>
      <c r="BF541">
        <v>60.01</v>
      </c>
      <c r="BG541">
        <v>60.01</v>
      </c>
      <c r="BH541">
        <v>60.01</v>
      </c>
      <c r="BI541" t="s">
        <v>1505</v>
      </c>
      <c r="BJ541" s="4" t="str">
        <f>Table22[[#This Row],[Ofgem ]]</f>
        <v>4"-5"</v>
      </c>
      <c r="BK541" s="4" t="str">
        <f>Table22[[#This Row],[Pressure]]</f>
        <v>LP</v>
      </c>
      <c r="BL541" s="4" t="str">
        <f>Table22[[#This Row],[Pon Category]]</f>
        <v>Policy</v>
      </c>
      <c r="BM541" s="4" t="str">
        <f>Table22[[#This Row],[Tier]]</f>
        <v>T1</v>
      </c>
      <c r="BN541" s="4" t="str">
        <f>Table22[[#This Row],[PON Material]]</f>
        <v>CI</v>
      </c>
      <c r="BO541" s="4" t="str" cm="1">
        <f t="array" ref="BO5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2" spans="1:67" x14ac:dyDescent="0.25">
      <c r="A542" t="s">
        <v>424</v>
      </c>
      <c r="B542" t="s">
        <v>431</v>
      </c>
      <c r="C542" t="s">
        <v>87</v>
      </c>
      <c r="D542" t="s">
        <v>1603</v>
      </c>
      <c r="E542" t="s">
        <v>2130</v>
      </c>
      <c r="F542" t="s">
        <v>2148</v>
      </c>
      <c r="G542" t="s">
        <v>2151</v>
      </c>
      <c r="H542" t="s">
        <v>2152</v>
      </c>
      <c r="I542" t="s">
        <v>1638</v>
      </c>
      <c r="J542" t="s">
        <v>1797</v>
      </c>
      <c r="K542" t="s">
        <v>684</v>
      </c>
      <c r="L542">
        <v>612043585</v>
      </c>
      <c r="M542">
        <v>4</v>
      </c>
      <c r="O542" t="s">
        <v>1570</v>
      </c>
      <c r="P542" t="s">
        <v>1571</v>
      </c>
      <c r="Q542" t="s">
        <v>53</v>
      </c>
      <c r="R542" t="s">
        <v>1572</v>
      </c>
      <c r="S542" t="s">
        <v>64</v>
      </c>
      <c r="T542" t="s">
        <v>52</v>
      </c>
      <c r="U542" t="s">
        <v>1573</v>
      </c>
      <c r="V542" t="s">
        <v>1496</v>
      </c>
      <c r="W542">
        <v>30</v>
      </c>
      <c r="X542">
        <v>1.52</v>
      </c>
      <c r="Y542" t="s">
        <v>1574</v>
      </c>
      <c r="Z542" t="s">
        <v>1575</v>
      </c>
      <c r="AA542" t="s">
        <v>147</v>
      </c>
      <c r="AC542">
        <v>44634</v>
      </c>
      <c r="AD542">
        <v>44701</v>
      </c>
      <c r="AE542" s="39">
        <v>0</v>
      </c>
      <c r="AF542" s="39">
        <v>0.44999999999999996</v>
      </c>
      <c r="AG542" s="39">
        <v>0.44999999999999996</v>
      </c>
      <c r="BF542">
        <v>0.15</v>
      </c>
      <c r="BG542">
        <v>0.15</v>
      </c>
      <c r="BH542">
        <v>0.15</v>
      </c>
      <c r="BI542" t="s">
        <v>1505</v>
      </c>
      <c r="BJ542" s="4" t="str">
        <f>Table22[[#This Row],[Ofgem ]]</f>
        <v>4"-5"</v>
      </c>
      <c r="BK542" s="4" t="str">
        <f>Table22[[#This Row],[Pressure]]</f>
        <v>LP</v>
      </c>
      <c r="BL542" s="4" t="str">
        <f>Table22[[#This Row],[Pon Category]]</f>
        <v>Policy</v>
      </c>
      <c r="BM542" s="4" t="str">
        <f>Table22[[#This Row],[Tier]]</f>
        <v>T1</v>
      </c>
      <c r="BN542" s="4" t="str">
        <f>Table22[[#This Row],[PON Material]]</f>
        <v>CI</v>
      </c>
      <c r="BO542" s="4" t="str" cm="1">
        <f t="array" ref="BO5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3" spans="1:67" x14ac:dyDescent="0.25">
      <c r="A543" t="s">
        <v>424</v>
      </c>
      <c r="B543" t="s">
        <v>431</v>
      </c>
      <c r="C543" t="s">
        <v>87</v>
      </c>
      <c r="D543" t="s">
        <v>1603</v>
      </c>
      <c r="E543" t="s">
        <v>2130</v>
      </c>
      <c r="F543" t="s">
        <v>2148</v>
      </c>
      <c r="G543" t="s">
        <v>2151</v>
      </c>
      <c r="H543" t="s">
        <v>2152</v>
      </c>
      <c r="I543" t="s">
        <v>1638</v>
      </c>
      <c r="J543" t="s">
        <v>1797</v>
      </c>
      <c r="K543" t="s">
        <v>684</v>
      </c>
      <c r="L543">
        <v>510991618</v>
      </c>
      <c r="M543">
        <v>4</v>
      </c>
      <c r="O543" t="s">
        <v>1570</v>
      </c>
      <c r="P543" t="s">
        <v>1571</v>
      </c>
      <c r="Q543" t="s">
        <v>53</v>
      </c>
      <c r="R543" t="s">
        <v>1572</v>
      </c>
      <c r="S543" t="s">
        <v>64</v>
      </c>
      <c r="T543" t="s">
        <v>1823</v>
      </c>
      <c r="U543" t="s">
        <v>1824</v>
      </c>
      <c r="V543" t="s">
        <v>1496</v>
      </c>
      <c r="W543">
        <v>0</v>
      </c>
      <c r="X543">
        <v>119.26</v>
      </c>
      <c r="Y543" t="s">
        <v>1674</v>
      </c>
      <c r="Z543" t="s">
        <v>75</v>
      </c>
      <c r="AA543" t="s">
        <v>147</v>
      </c>
      <c r="AC543">
        <v>44634</v>
      </c>
      <c r="AD543">
        <v>44701</v>
      </c>
      <c r="AE543" s="39">
        <v>0</v>
      </c>
      <c r="AF543" s="39">
        <v>35.79</v>
      </c>
      <c r="AG543" s="39">
        <v>35.79</v>
      </c>
      <c r="BF543">
        <v>11.93</v>
      </c>
      <c r="BG543">
        <v>11.93</v>
      </c>
      <c r="BH543">
        <v>11.93</v>
      </c>
      <c r="BI543" t="s">
        <v>1505</v>
      </c>
      <c r="BJ543" s="4" t="str">
        <f>Table22[[#This Row],[Ofgem ]]</f>
        <v>4"-5"</v>
      </c>
      <c r="BK543" s="4" t="str">
        <f>Table22[[#This Row],[Pressure]]</f>
        <v>LP</v>
      </c>
      <c r="BL543" s="4" t="str">
        <f>Table22[[#This Row],[Pon Category]]</f>
        <v>Non-Policy</v>
      </c>
      <c r="BM543" s="4" t="str">
        <f>Table22[[#This Row],[Tier]]</f>
        <v>T1</v>
      </c>
      <c r="BN543" s="4" t="str">
        <f>Table22[[#This Row],[PON Material]]</f>
        <v>CI</v>
      </c>
      <c r="BO543" s="4" t="str" cm="1">
        <f t="array" ref="BO5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4" spans="1:67" x14ac:dyDescent="0.25">
      <c r="A544" t="s">
        <v>424</v>
      </c>
      <c r="B544" t="s">
        <v>425</v>
      </c>
      <c r="C544" t="s">
        <v>128</v>
      </c>
      <c r="D544" t="s">
        <v>10</v>
      </c>
      <c r="E544" t="s">
        <v>2153</v>
      </c>
      <c r="F544" t="s">
        <v>669</v>
      </c>
      <c r="G544" t="s">
        <v>2154</v>
      </c>
      <c r="H544" t="s">
        <v>670</v>
      </c>
      <c r="I544" t="s">
        <v>1959</v>
      </c>
      <c r="J544" t="s">
        <v>1828</v>
      </c>
      <c r="K544" t="s">
        <v>479</v>
      </c>
      <c r="L544">
        <v>220000143392</v>
      </c>
      <c r="M544">
        <v>4</v>
      </c>
      <c r="O544" t="s">
        <v>1570</v>
      </c>
      <c r="P544" t="s">
        <v>1571</v>
      </c>
      <c r="Q544" t="s">
        <v>163</v>
      </c>
      <c r="R544" t="s">
        <v>1572</v>
      </c>
      <c r="S544" t="s">
        <v>64</v>
      </c>
      <c r="T544" t="s">
        <v>52</v>
      </c>
      <c r="U544" t="s">
        <v>1573</v>
      </c>
      <c r="V544" t="s">
        <v>1496</v>
      </c>
      <c r="W544">
        <v>9</v>
      </c>
      <c r="X544">
        <v>1.32</v>
      </c>
      <c r="Y544" t="s">
        <v>1574</v>
      </c>
      <c r="Z544" t="s">
        <v>1575</v>
      </c>
      <c r="AA544" t="s">
        <v>147</v>
      </c>
      <c r="AC544">
        <v>44424</v>
      </c>
      <c r="AD544">
        <v>44505</v>
      </c>
      <c r="AE544" s="39">
        <v>1.32</v>
      </c>
      <c r="AF544" s="39">
        <v>0</v>
      </c>
      <c r="AG544" s="39">
        <v>1.32</v>
      </c>
      <c r="AH544">
        <v>0.22</v>
      </c>
      <c r="AI544">
        <v>0.22</v>
      </c>
      <c r="AJ544">
        <v>0.22</v>
      </c>
      <c r="AK544">
        <v>0.22</v>
      </c>
      <c r="AL544">
        <v>0.22</v>
      </c>
      <c r="AM544">
        <v>0.22</v>
      </c>
      <c r="BI544" t="s">
        <v>1505</v>
      </c>
      <c r="BJ544" s="4" t="str">
        <f>Table22[[#This Row],[Ofgem ]]</f>
        <v>4"-5"</v>
      </c>
      <c r="BK544" s="4" t="str">
        <f>Table22[[#This Row],[Pressure]]</f>
        <v>LP</v>
      </c>
      <c r="BL544" s="4" t="str">
        <f>Table22[[#This Row],[Pon Category]]</f>
        <v>Policy</v>
      </c>
      <c r="BM544" s="4" t="str">
        <f>Table22[[#This Row],[Tier]]</f>
        <v>T1</v>
      </c>
      <c r="BN544" s="4" t="str">
        <f>Table22[[#This Row],[PON Material]]</f>
        <v>SI</v>
      </c>
      <c r="BO544" s="4" t="str" cm="1">
        <f t="array" ref="BO5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45" spans="1:67" hidden="1" x14ac:dyDescent="0.25">
      <c r="A545" t="s">
        <v>424</v>
      </c>
      <c r="B545" t="s">
        <v>425</v>
      </c>
      <c r="C545" t="s">
        <v>128</v>
      </c>
      <c r="D545" t="s">
        <v>10</v>
      </c>
      <c r="E545" t="s">
        <v>2153</v>
      </c>
      <c r="F545" t="s">
        <v>669</v>
      </c>
      <c r="G545" t="s">
        <v>2154</v>
      </c>
      <c r="H545" t="s">
        <v>670</v>
      </c>
      <c r="I545" t="s">
        <v>1959</v>
      </c>
      <c r="J545" t="s">
        <v>1828</v>
      </c>
      <c r="K545" t="s">
        <v>479</v>
      </c>
      <c r="L545">
        <v>510893500</v>
      </c>
      <c r="M545">
        <v>4</v>
      </c>
      <c r="O545" t="s">
        <v>1570</v>
      </c>
      <c r="P545" t="s">
        <v>1571</v>
      </c>
      <c r="Q545" t="s">
        <v>133</v>
      </c>
      <c r="R545" t="s">
        <v>1572</v>
      </c>
      <c r="S545" t="s">
        <v>64</v>
      </c>
      <c r="T545" t="s">
        <v>1823</v>
      </c>
      <c r="U545" t="s">
        <v>1824</v>
      </c>
      <c r="V545" t="s">
        <v>1496</v>
      </c>
      <c r="W545">
        <v>268</v>
      </c>
      <c r="X545">
        <v>716.43</v>
      </c>
      <c r="Y545" t="s">
        <v>1574</v>
      </c>
      <c r="Z545" t="s">
        <v>1575</v>
      </c>
      <c r="AA545" t="s">
        <v>90</v>
      </c>
      <c r="AC545">
        <v>44424</v>
      </c>
      <c r="AD545">
        <v>44505</v>
      </c>
      <c r="AE545" s="39">
        <v>464.4</v>
      </c>
      <c r="AF545" s="39">
        <v>0</v>
      </c>
      <c r="AG545" s="39">
        <v>464.4</v>
      </c>
      <c r="AH545">
        <v>77.400000000000006</v>
      </c>
      <c r="AI545">
        <v>77.400000000000006</v>
      </c>
      <c r="AJ545">
        <v>77.400000000000006</v>
      </c>
      <c r="AK545">
        <v>77.400000000000006</v>
      </c>
      <c r="AL545">
        <v>77.400000000000006</v>
      </c>
      <c r="AM545">
        <v>77.400000000000006</v>
      </c>
      <c r="BI545" t="s">
        <v>1439</v>
      </c>
      <c r="BJ545" s="4" t="str">
        <f>Table22[[#This Row],[Ofgem ]]</f>
        <v>4"-5"</v>
      </c>
      <c r="BK545" s="4" t="str">
        <f>Table22[[#This Row],[Pressure]]</f>
        <v>LP</v>
      </c>
      <c r="BL545" s="4" t="str">
        <f>Table22[[#This Row],[Pon Category]]</f>
        <v>Non-Policy</v>
      </c>
      <c r="BM545" s="4" t="str">
        <f>Table22[[#This Row],[Tier]]</f>
        <v>T1</v>
      </c>
      <c r="BN545" s="4" t="str">
        <f>Table22[[#This Row],[PON Material]]</f>
        <v>ST</v>
      </c>
      <c r="BO545" s="4" t="str" cm="1">
        <f t="array" ref="BO5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46" spans="1:67" hidden="1" x14ac:dyDescent="0.25">
      <c r="A546" t="s">
        <v>424</v>
      </c>
      <c r="B546" t="s">
        <v>425</v>
      </c>
      <c r="C546" t="s">
        <v>128</v>
      </c>
      <c r="D546" t="s">
        <v>10</v>
      </c>
      <c r="E546" t="s">
        <v>2153</v>
      </c>
      <c r="F546" t="s">
        <v>669</v>
      </c>
      <c r="G546" t="s">
        <v>2154</v>
      </c>
      <c r="H546" t="s">
        <v>670</v>
      </c>
      <c r="I546" t="s">
        <v>1959</v>
      </c>
      <c r="J546" t="s">
        <v>1828</v>
      </c>
      <c r="K546" t="s">
        <v>479</v>
      </c>
      <c r="L546">
        <v>602858126</v>
      </c>
      <c r="M546">
        <v>4</v>
      </c>
      <c r="O546" t="s">
        <v>1570</v>
      </c>
      <c r="P546" t="s">
        <v>1571</v>
      </c>
      <c r="Q546" t="s">
        <v>133</v>
      </c>
      <c r="R546" t="s">
        <v>1572</v>
      </c>
      <c r="S546" t="s">
        <v>64</v>
      </c>
      <c r="T546" t="s">
        <v>1823</v>
      </c>
      <c r="U546" t="s">
        <v>1824</v>
      </c>
      <c r="V546" t="s">
        <v>1496</v>
      </c>
      <c r="W546">
        <v>25</v>
      </c>
      <c r="X546">
        <v>3.27</v>
      </c>
      <c r="Y546" t="s">
        <v>1574</v>
      </c>
      <c r="Z546" t="s">
        <v>1575</v>
      </c>
      <c r="AA546" t="s">
        <v>140</v>
      </c>
      <c r="AC546">
        <v>44424</v>
      </c>
      <c r="AD546">
        <v>44505</v>
      </c>
      <c r="AE546" s="39">
        <v>3.24</v>
      </c>
      <c r="AF546" s="39">
        <v>0</v>
      </c>
      <c r="AG546" s="39">
        <v>3.24</v>
      </c>
      <c r="AH546">
        <v>0.54</v>
      </c>
      <c r="AI546">
        <v>0.54</v>
      </c>
      <c r="AJ546">
        <v>0.54</v>
      </c>
      <c r="AK546">
        <v>0.54</v>
      </c>
      <c r="AL546">
        <v>0.54</v>
      </c>
      <c r="AM546">
        <v>0.54</v>
      </c>
      <c r="BI546" t="s">
        <v>1439</v>
      </c>
      <c r="BJ546" s="4" t="str">
        <f>Table22[[#This Row],[Ofgem ]]</f>
        <v>4"-5"</v>
      </c>
      <c r="BK546" s="4" t="str">
        <f>Table22[[#This Row],[Pressure]]</f>
        <v>LP</v>
      </c>
      <c r="BL546" s="4" t="str">
        <f>Table22[[#This Row],[Pon Category]]</f>
        <v>Non-Policy</v>
      </c>
      <c r="BM546" s="4" t="str">
        <f>Table22[[#This Row],[Tier]]</f>
        <v>T1</v>
      </c>
      <c r="BN546" s="4" t="str">
        <f>Table22[[#This Row],[PON Material]]</f>
        <v>ST</v>
      </c>
      <c r="BO546" s="4" t="str" cm="1">
        <f t="array" ref="BO5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47" spans="1:67" hidden="1" x14ac:dyDescent="0.25">
      <c r="A547" t="s">
        <v>424</v>
      </c>
      <c r="B547" t="s">
        <v>425</v>
      </c>
      <c r="C547" t="s">
        <v>128</v>
      </c>
      <c r="D547" t="s">
        <v>10</v>
      </c>
      <c r="E547" t="s">
        <v>2153</v>
      </c>
      <c r="F547" t="s">
        <v>669</v>
      </c>
      <c r="G547" t="s">
        <v>2154</v>
      </c>
      <c r="H547" t="s">
        <v>670</v>
      </c>
      <c r="I547" t="s">
        <v>1959</v>
      </c>
      <c r="J547" t="s">
        <v>1828</v>
      </c>
      <c r="K547" t="s">
        <v>479</v>
      </c>
      <c r="L547">
        <v>220000812861</v>
      </c>
      <c r="M547">
        <v>4</v>
      </c>
      <c r="O547" t="s">
        <v>1570</v>
      </c>
      <c r="P547" t="s">
        <v>1571</v>
      </c>
      <c r="Q547" t="s">
        <v>133</v>
      </c>
      <c r="R547" t="s">
        <v>1572</v>
      </c>
      <c r="S547" t="s">
        <v>64</v>
      </c>
      <c r="T547" t="s">
        <v>1823</v>
      </c>
      <c r="U547" t="s">
        <v>1824</v>
      </c>
      <c r="V547" t="s">
        <v>1496</v>
      </c>
      <c r="W547">
        <v>24</v>
      </c>
      <c r="X547">
        <v>1.19</v>
      </c>
      <c r="Y547" t="s">
        <v>1574</v>
      </c>
      <c r="Z547" t="s">
        <v>1575</v>
      </c>
      <c r="AA547" t="s">
        <v>140</v>
      </c>
      <c r="AC547">
        <v>44424</v>
      </c>
      <c r="AD547">
        <v>44505</v>
      </c>
      <c r="AE547" s="39">
        <v>1.2</v>
      </c>
      <c r="AF547" s="39">
        <v>0</v>
      </c>
      <c r="AG547" s="39">
        <v>1.2</v>
      </c>
      <c r="AH547">
        <v>0.2</v>
      </c>
      <c r="AI547">
        <v>0.2</v>
      </c>
      <c r="AJ547">
        <v>0.2</v>
      </c>
      <c r="AK547">
        <v>0.2</v>
      </c>
      <c r="AL547">
        <v>0.2</v>
      </c>
      <c r="AM547">
        <v>0.2</v>
      </c>
      <c r="BI547" t="s">
        <v>1439</v>
      </c>
      <c r="BJ547" s="4" t="str">
        <f>Table22[[#This Row],[Ofgem ]]</f>
        <v>4"-5"</v>
      </c>
      <c r="BK547" s="4" t="str">
        <f>Table22[[#This Row],[Pressure]]</f>
        <v>LP</v>
      </c>
      <c r="BL547" s="4" t="str">
        <f>Table22[[#This Row],[Pon Category]]</f>
        <v>Non-Policy</v>
      </c>
      <c r="BM547" s="4" t="str">
        <f>Table22[[#This Row],[Tier]]</f>
        <v>T1</v>
      </c>
      <c r="BN547" s="4" t="str">
        <f>Table22[[#This Row],[PON Material]]</f>
        <v>ST</v>
      </c>
      <c r="BO547" s="4" t="str" cm="1">
        <f t="array" ref="BO5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48" spans="1:67" hidden="1" x14ac:dyDescent="0.25">
      <c r="A548" t="s">
        <v>424</v>
      </c>
      <c r="B548" t="s">
        <v>425</v>
      </c>
      <c r="C548" t="s">
        <v>128</v>
      </c>
      <c r="D548" t="s">
        <v>10</v>
      </c>
      <c r="E548" t="s">
        <v>2153</v>
      </c>
      <c r="F548" t="s">
        <v>766</v>
      </c>
      <c r="G548" t="s">
        <v>2155</v>
      </c>
      <c r="H548" t="s">
        <v>767</v>
      </c>
      <c r="I548" t="s">
        <v>1948</v>
      </c>
      <c r="J548" t="s">
        <v>1828</v>
      </c>
      <c r="K548" t="s">
        <v>479</v>
      </c>
      <c r="L548">
        <v>510844395</v>
      </c>
      <c r="M548">
        <v>4</v>
      </c>
      <c r="O548" t="s">
        <v>1570</v>
      </c>
      <c r="P548" t="s">
        <v>1571</v>
      </c>
      <c r="Q548" t="s">
        <v>133</v>
      </c>
      <c r="R548" t="s">
        <v>1572</v>
      </c>
      <c r="S548" t="s">
        <v>64</v>
      </c>
      <c r="T548" t="s">
        <v>1823</v>
      </c>
      <c r="U548" t="s">
        <v>1824</v>
      </c>
      <c r="V548" t="s">
        <v>1496</v>
      </c>
      <c r="W548">
        <v>442</v>
      </c>
      <c r="X548">
        <v>330.3</v>
      </c>
      <c r="Y548" t="s">
        <v>1574</v>
      </c>
      <c r="Z548" t="s">
        <v>1575</v>
      </c>
      <c r="AA548" t="s">
        <v>90</v>
      </c>
      <c r="AC548">
        <v>44508</v>
      </c>
      <c r="AD548">
        <v>44547</v>
      </c>
      <c r="AE548" s="39">
        <v>330.3</v>
      </c>
      <c r="AF548" s="39">
        <v>0</v>
      </c>
      <c r="AG548" s="39">
        <v>330.3</v>
      </c>
      <c r="AN548">
        <v>55.05</v>
      </c>
      <c r="AO548">
        <v>55.05</v>
      </c>
      <c r="AP548">
        <v>55.05</v>
      </c>
      <c r="AQ548">
        <v>55.05</v>
      </c>
      <c r="AR548">
        <v>55.05</v>
      </c>
      <c r="AS548">
        <v>55.05</v>
      </c>
      <c r="BI548" t="s">
        <v>1439</v>
      </c>
      <c r="BJ548" s="4" t="str">
        <f>Table22[[#This Row],[Ofgem ]]</f>
        <v>4"-5"</v>
      </c>
      <c r="BK548" s="4" t="str">
        <f>Table22[[#This Row],[Pressure]]</f>
        <v>LP</v>
      </c>
      <c r="BL548" s="4" t="str">
        <f>Table22[[#This Row],[Pon Category]]</f>
        <v>Non-Policy</v>
      </c>
      <c r="BM548" s="4" t="str">
        <f>Table22[[#This Row],[Tier]]</f>
        <v>T1</v>
      </c>
      <c r="BN548" s="4" t="str">
        <f>Table22[[#This Row],[PON Material]]</f>
        <v>ST</v>
      </c>
      <c r="BO548" s="4" t="str" cm="1">
        <f t="array" ref="BO5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49" spans="1:67" hidden="1" x14ac:dyDescent="0.25">
      <c r="A549" t="s">
        <v>424</v>
      </c>
      <c r="B549" t="s">
        <v>425</v>
      </c>
      <c r="C549" t="s">
        <v>128</v>
      </c>
      <c r="D549" t="s">
        <v>10</v>
      </c>
      <c r="E549" t="s">
        <v>2153</v>
      </c>
      <c r="F549" t="s">
        <v>766</v>
      </c>
      <c r="G549" t="s">
        <v>2156</v>
      </c>
      <c r="H549" t="s">
        <v>2157</v>
      </c>
      <c r="I549" t="s">
        <v>1948</v>
      </c>
      <c r="J549" t="s">
        <v>1828</v>
      </c>
      <c r="K549" t="s">
        <v>479</v>
      </c>
      <c r="L549">
        <v>635869182</v>
      </c>
      <c r="M549">
        <v>4</v>
      </c>
      <c r="O549" t="s">
        <v>1570</v>
      </c>
      <c r="P549" t="s">
        <v>1571</v>
      </c>
      <c r="Q549" t="s">
        <v>133</v>
      </c>
      <c r="R549" t="s">
        <v>1572</v>
      </c>
      <c r="S549" t="s">
        <v>64</v>
      </c>
      <c r="T549" t="s">
        <v>1823</v>
      </c>
      <c r="U549" t="s">
        <v>1824</v>
      </c>
      <c r="V549" t="s">
        <v>1496</v>
      </c>
      <c r="W549">
        <v>62</v>
      </c>
      <c r="X549">
        <v>82.35</v>
      </c>
      <c r="Y549" t="s">
        <v>1574</v>
      </c>
      <c r="Z549" t="s">
        <v>1575</v>
      </c>
      <c r="AA549" t="s">
        <v>140</v>
      </c>
      <c r="AC549">
        <v>44508</v>
      </c>
      <c r="AD549">
        <v>44547</v>
      </c>
      <c r="AE549" s="39">
        <v>82.38000000000001</v>
      </c>
      <c r="AF549" s="39">
        <v>0</v>
      </c>
      <c r="AG549" s="39">
        <v>82.38000000000001</v>
      </c>
      <c r="AN549">
        <v>13.73</v>
      </c>
      <c r="AO549">
        <v>13.73</v>
      </c>
      <c r="AP549">
        <v>13.73</v>
      </c>
      <c r="AQ549">
        <v>13.73</v>
      </c>
      <c r="AR549">
        <v>13.73</v>
      </c>
      <c r="AS549">
        <v>13.73</v>
      </c>
      <c r="BI549" t="s">
        <v>1439</v>
      </c>
      <c r="BJ549" s="4" t="str">
        <f>Table22[[#This Row],[Ofgem ]]</f>
        <v>4"-5"</v>
      </c>
      <c r="BK549" s="4" t="str">
        <f>Table22[[#This Row],[Pressure]]</f>
        <v>LP</v>
      </c>
      <c r="BL549" s="4" t="str">
        <f>Table22[[#This Row],[Pon Category]]</f>
        <v>Non-Policy</v>
      </c>
      <c r="BM549" s="4" t="str">
        <f>Table22[[#This Row],[Tier]]</f>
        <v>T1</v>
      </c>
      <c r="BN549" s="4" t="str">
        <f>Table22[[#This Row],[PON Material]]</f>
        <v>ST</v>
      </c>
      <c r="BO549" s="4" t="str" cm="1">
        <f t="array" ref="BO5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50" spans="1:67" x14ac:dyDescent="0.25">
      <c r="A550" t="s">
        <v>424</v>
      </c>
      <c r="B550" t="s">
        <v>425</v>
      </c>
      <c r="C550" t="s">
        <v>128</v>
      </c>
      <c r="D550" t="s">
        <v>10</v>
      </c>
      <c r="E550" t="s">
        <v>2153</v>
      </c>
      <c r="F550" t="s">
        <v>2158</v>
      </c>
      <c r="G550" t="s">
        <v>2159</v>
      </c>
      <c r="H550" t="s">
        <v>2160</v>
      </c>
      <c r="I550" t="s">
        <v>2161</v>
      </c>
      <c r="J550" t="s">
        <v>1979</v>
      </c>
      <c r="K550" t="s">
        <v>429</v>
      </c>
      <c r="L550">
        <v>510924008</v>
      </c>
      <c r="M550">
        <v>6</v>
      </c>
      <c r="O550" t="s">
        <v>1570</v>
      </c>
      <c r="P550" t="s">
        <v>1571</v>
      </c>
      <c r="Q550" t="s">
        <v>53</v>
      </c>
      <c r="R550" t="s">
        <v>1572</v>
      </c>
      <c r="S550" t="s">
        <v>64</v>
      </c>
      <c r="T550" t="s">
        <v>52</v>
      </c>
      <c r="U550" t="s">
        <v>1573</v>
      </c>
      <c r="V550" t="s">
        <v>1496</v>
      </c>
      <c r="W550">
        <v>19</v>
      </c>
      <c r="X550">
        <v>59.68</v>
      </c>
      <c r="Y550" t="s">
        <v>1574</v>
      </c>
      <c r="Z550" t="s">
        <v>1575</v>
      </c>
      <c r="AA550" t="s">
        <v>147</v>
      </c>
      <c r="AC550">
        <v>44565</v>
      </c>
      <c r="AD550">
        <v>44645</v>
      </c>
      <c r="AE550" s="39">
        <v>0</v>
      </c>
      <c r="AF550" s="39">
        <v>59.639999999999993</v>
      </c>
      <c r="AG550" s="39">
        <v>59.639999999999993</v>
      </c>
      <c r="AV550">
        <v>4.97</v>
      </c>
      <c r="AW550">
        <v>4.97</v>
      </c>
      <c r="AX550">
        <v>4.97</v>
      </c>
      <c r="AY550">
        <v>4.97</v>
      </c>
      <c r="AZ550">
        <v>4.97</v>
      </c>
      <c r="BA550">
        <v>4.97</v>
      </c>
      <c r="BB550">
        <v>4.97</v>
      </c>
      <c r="BC550">
        <v>4.97</v>
      </c>
      <c r="BD550">
        <v>4.97</v>
      </c>
      <c r="BE550">
        <v>4.97</v>
      </c>
      <c r="BF550">
        <v>4.97</v>
      </c>
      <c r="BG550">
        <v>4.97</v>
      </c>
      <c r="BI550" t="s">
        <v>1505</v>
      </c>
      <c r="BJ550" s="4" t="str">
        <f>Table22[[#This Row],[Ofgem ]]</f>
        <v>4"-5"</v>
      </c>
      <c r="BK550" s="4" t="str">
        <f>Table22[[#This Row],[Pressure]]</f>
        <v>LP</v>
      </c>
      <c r="BL550" s="4" t="str">
        <f>Table22[[#This Row],[Pon Category]]</f>
        <v>Policy</v>
      </c>
      <c r="BM550" s="4" t="str">
        <f>Table22[[#This Row],[Tier]]</f>
        <v>T1</v>
      </c>
      <c r="BN550" s="4" t="str">
        <f>Table22[[#This Row],[PON Material]]</f>
        <v>CI</v>
      </c>
      <c r="BO550" s="4" t="str" cm="1">
        <f t="array" ref="BO5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1" spans="1:67" x14ac:dyDescent="0.25">
      <c r="A551" t="s">
        <v>424</v>
      </c>
      <c r="B551" t="s">
        <v>425</v>
      </c>
      <c r="C551" t="s">
        <v>128</v>
      </c>
      <c r="D551" t="s">
        <v>10</v>
      </c>
      <c r="E551" t="s">
        <v>2153</v>
      </c>
      <c r="F551" t="s">
        <v>2158</v>
      </c>
      <c r="G551" t="s">
        <v>2159</v>
      </c>
      <c r="H551" t="s">
        <v>2160</v>
      </c>
      <c r="I551" t="s">
        <v>2161</v>
      </c>
      <c r="J551" t="s">
        <v>1979</v>
      </c>
      <c r="K551" t="s">
        <v>429</v>
      </c>
      <c r="L551">
        <v>636225104</v>
      </c>
      <c r="M551">
        <v>4</v>
      </c>
      <c r="O551" t="s">
        <v>1570</v>
      </c>
      <c r="P551" t="s">
        <v>1571</v>
      </c>
      <c r="Q551" t="s">
        <v>53</v>
      </c>
      <c r="R551" t="s">
        <v>1572</v>
      </c>
      <c r="S551" t="s">
        <v>64</v>
      </c>
      <c r="T551" t="s">
        <v>52</v>
      </c>
      <c r="U551" t="s">
        <v>1573</v>
      </c>
      <c r="V551" t="s">
        <v>1496</v>
      </c>
      <c r="W551">
        <v>30</v>
      </c>
      <c r="X551">
        <v>0.28999999999999998</v>
      </c>
      <c r="Y551" t="s">
        <v>1574</v>
      </c>
      <c r="Z551" t="s">
        <v>1575</v>
      </c>
      <c r="AA551" t="s">
        <v>147</v>
      </c>
      <c r="AC551">
        <v>44565</v>
      </c>
      <c r="AD551">
        <v>44645</v>
      </c>
      <c r="AE551" s="39">
        <v>0</v>
      </c>
      <c r="AF551" s="39">
        <v>0.23999999999999996</v>
      </c>
      <c r="AG551" s="39">
        <v>0.23999999999999996</v>
      </c>
      <c r="AV551">
        <v>0.02</v>
      </c>
      <c r="AW551">
        <v>0.02</v>
      </c>
      <c r="AX551">
        <v>0.02</v>
      </c>
      <c r="AY551">
        <v>0.02</v>
      </c>
      <c r="AZ551">
        <v>0.02</v>
      </c>
      <c r="BA551">
        <v>0.02</v>
      </c>
      <c r="BB551">
        <v>0.02</v>
      </c>
      <c r="BC551">
        <v>0.02</v>
      </c>
      <c r="BD551">
        <v>0.02</v>
      </c>
      <c r="BE551">
        <v>0.02</v>
      </c>
      <c r="BF551">
        <v>0.02</v>
      </c>
      <c r="BG551">
        <v>0.02</v>
      </c>
      <c r="BI551" t="s">
        <v>1505</v>
      </c>
      <c r="BJ551" s="4" t="str">
        <f>Table22[[#This Row],[Ofgem ]]</f>
        <v>4"-5"</v>
      </c>
      <c r="BK551" s="4" t="str">
        <f>Table22[[#This Row],[Pressure]]</f>
        <v>LP</v>
      </c>
      <c r="BL551" s="4" t="str">
        <f>Table22[[#This Row],[Pon Category]]</f>
        <v>Policy</v>
      </c>
      <c r="BM551" s="4" t="str">
        <f>Table22[[#This Row],[Tier]]</f>
        <v>T1</v>
      </c>
      <c r="BN551" s="4" t="str">
        <f>Table22[[#This Row],[PON Material]]</f>
        <v>CI</v>
      </c>
      <c r="BO551" s="4" t="str" cm="1">
        <f t="array" ref="BO5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2" spans="1:67" x14ac:dyDescent="0.25">
      <c r="A552" t="s">
        <v>424</v>
      </c>
      <c r="B552" t="s">
        <v>425</v>
      </c>
      <c r="C552" t="s">
        <v>128</v>
      </c>
      <c r="D552" t="s">
        <v>10</v>
      </c>
      <c r="E552" t="s">
        <v>2153</v>
      </c>
      <c r="F552" t="s">
        <v>2158</v>
      </c>
      <c r="G552" t="s">
        <v>2159</v>
      </c>
      <c r="H552" t="s">
        <v>2160</v>
      </c>
      <c r="I552" t="s">
        <v>2161</v>
      </c>
      <c r="J552" t="s">
        <v>1979</v>
      </c>
      <c r="K552" t="s">
        <v>429</v>
      </c>
      <c r="L552">
        <v>220000011116</v>
      </c>
      <c r="M552">
        <v>6</v>
      </c>
      <c r="O552" t="s">
        <v>1570</v>
      </c>
      <c r="P552" t="s">
        <v>1571</v>
      </c>
      <c r="Q552" t="s">
        <v>53</v>
      </c>
      <c r="R552" t="s">
        <v>1572</v>
      </c>
      <c r="S552" t="s">
        <v>64</v>
      </c>
      <c r="T552" t="s">
        <v>52</v>
      </c>
      <c r="U552" t="s">
        <v>1573</v>
      </c>
      <c r="V552" t="s">
        <v>1496</v>
      </c>
      <c r="W552">
        <v>6</v>
      </c>
      <c r="X552">
        <v>0.82</v>
      </c>
      <c r="Y552" t="s">
        <v>1574</v>
      </c>
      <c r="Z552" t="s">
        <v>1575</v>
      </c>
      <c r="AA552" t="s">
        <v>147</v>
      </c>
      <c r="AC552">
        <v>44565</v>
      </c>
      <c r="AD552">
        <v>44645</v>
      </c>
      <c r="AE552" s="39">
        <v>0</v>
      </c>
      <c r="AF552" s="39">
        <v>0.8400000000000003</v>
      </c>
      <c r="AG552" s="39">
        <v>0.8400000000000003</v>
      </c>
      <c r="AV552">
        <v>7.0000000000000007E-2</v>
      </c>
      <c r="AW552">
        <v>7.0000000000000007E-2</v>
      </c>
      <c r="AX552">
        <v>7.0000000000000007E-2</v>
      </c>
      <c r="AY552">
        <v>7.0000000000000007E-2</v>
      </c>
      <c r="AZ552">
        <v>7.0000000000000007E-2</v>
      </c>
      <c r="BA552">
        <v>7.0000000000000007E-2</v>
      </c>
      <c r="BB552">
        <v>7.0000000000000007E-2</v>
      </c>
      <c r="BC552">
        <v>7.0000000000000007E-2</v>
      </c>
      <c r="BD552">
        <v>7.0000000000000007E-2</v>
      </c>
      <c r="BE552">
        <v>7.0000000000000007E-2</v>
      </c>
      <c r="BF552">
        <v>7.0000000000000007E-2</v>
      </c>
      <c r="BG552">
        <v>7.0000000000000007E-2</v>
      </c>
      <c r="BI552" t="s">
        <v>1505</v>
      </c>
      <c r="BJ552" s="4" t="str">
        <f>Table22[[#This Row],[Ofgem ]]</f>
        <v>4"-5"</v>
      </c>
      <c r="BK552" s="4" t="str">
        <f>Table22[[#This Row],[Pressure]]</f>
        <v>LP</v>
      </c>
      <c r="BL552" s="4" t="str">
        <f>Table22[[#This Row],[Pon Category]]</f>
        <v>Policy</v>
      </c>
      <c r="BM552" s="4" t="str">
        <f>Table22[[#This Row],[Tier]]</f>
        <v>T1</v>
      </c>
      <c r="BN552" s="4" t="str">
        <f>Table22[[#This Row],[PON Material]]</f>
        <v>CI</v>
      </c>
      <c r="BO552" s="4" t="str" cm="1">
        <f t="array" ref="BO5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3" spans="1:67" x14ac:dyDescent="0.25">
      <c r="A553" t="s">
        <v>424</v>
      </c>
      <c r="B553" t="s">
        <v>425</v>
      </c>
      <c r="C553" t="s">
        <v>128</v>
      </c>
      <c r="D553" t="s">
        <v>10</v>
      </c>
      <c r="E553" t="s">
        <v>2153</v>
      </c>
      <c r="F553" t="s">
        <v>2158</v>
      </c>
      <c r="G553" t="s">
        <v>2159</v>
      </c>
      <c r="H553" t="s">
        <v>2160</v>
      </c>
      <c r="I553" t="s">
        <v>2161</v>
      </c>
      <c r="J553" t="s">
        <v>1979</v>
      </c>
      <c r="K553" t="s">
        <v>429</v>
      </c>
      <c r="L553">
        <v>220000313100</v>
      </c>
      <c r="M553">
        <v>6</v>
      </c>
      <c r="O553" t="s">
        <v>1570</v>
      </c>
      <c r="P553" t="s">
        <v>1571</v>
      </c>
      <c r="Q553" t="s">
        <v>53</v>
      </c>
      <c r="R553" t="s">
        <v>1572</v>
      </c>
      <c r="S553" t="s">
        <v>64</v>
      </c>
      <c r="T553" t="s">
        <v>52</v>
      </c>
      <c r="U553" t="s">
        <v>1573</v>
      </c>
      <c r="V553" t="s">
        <v>1496</v>
      </c>
      <c r="W553">
        <v>3</v>
      </c>
      <c r="X553">
        <v>469.31</v>
      </c>
      <c r="Y553" t="s">
        <v>1574</v>
      </c>
      <c r="Z553" t="s">
        <v>1575</v>
      </c>
      <c r="AA553" t="s">
        <v>147</v>
      </c>
      <c r="AC553">
        <v>44565</v>
      </c>
      <c r="AD553">
        <v>44645</v>
      </c>
      <c r="AE553" s="39">
        <v>0</v>
      </c>
      <c r="AF553" s="39">
        <v>469.32000000000011</v>
      </c>
      <c r="AG553" s="39">
        <v>469.32000000000011</v>
      </c>
      <c r="AV553">
        <v>39.11</v>
      </c>
      <c r="AW553">
        <v>39.11</v>
      </c>
      <c r="AX553">
        <v>39.11</v>
      </c>
      <c r="AY553">
        <v>39.11</v>
      </c>
      <c r="AZ553">
        <v>39.11</v>
      </c>
      <c r="BA553">
        <v>39.11</v>
      </c>
      <c r="BB553">
        <v>39.11</v>
      </c>
      <c r="BC553">
        <v>39.11</v>
      </c>
      <c r="BD553">
        <v>39.11</v>
      </c>
      <c r="BE553">
        <v>39.11</v>
      </c>
      <c r="BF553">
        <v>39.11</v>
      </c>
      <c r="BG553">
        <v>39.11</v>
      </c>
      <c r="BI553" t="s">
        <v>1505</v>
      </c>
      <c r="BJ553" s="4" t="str">
        <f>Table22[[#This Row],[Ofgem ]]</f>
        <v>4"-5"</v>
      </c>
      <c r="BK553" s="4" t="str">
        <f>Table22[[#This Row],[Pressure]]</f>
        <v>LP</v>
      </c>
      <c r="BL553" s="4" t="str">
        <f>Table22[[#This Row],[Pon Category]]</f>
        <v>Policy</v>
      </c>
      <c r="BM553" s="4" t="str">
        <f>Table22[[#This Row],[Tier]]</f>
        <v>T1</v>
      </c>
      <c r="BN553" s="4" t="str">
        <f>Table22[[#This Row],[PON Material]]</f>
        <v>CI</v>
      </c>
      <c r="BO553" s="4" t="str" cm="1">
        <f t="array" ref="BO5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4" spans="1:67" x14ac:dyDescent="0.25">
      <c r="A554" t="s">
        <v>424</v>
      </c>
      <c r="B554" t="s">
        <v>425</v>
      </c>
      <c r="C554" t="s">
        <v>128</v>
      </c>
      <c r="D554" t="s">
        <v>10</v>
      </c>
      <c r="E554" t="s">
        <v>2153</v>
      </c>
      <c r="F554" t="s">
        <v>2158</v>
      </c>
      <c r="G554" t="s">
        <v>2162</v>
      </c>
      <c r="H554" t="s">
        <v>2163</v>
      </c>
      <c r="I554" t="s">
        <v>2161</v>
      </c>
      <c r="J554" t="s">
        <v>1979</v>
      </c>
      <c r="K554" t="s">
        <v>429</v>
      </c>
      <c r="L554">
        <v>624703681</v>
      </c>
      <c r="M554">
        <v>4</v>
      </c>
      <c r="O554" t="s">
        <v>1570</v>
      </c>
      <c r="P554" t="s">
        <v>1571</v>
      </c>
      <c r="Q554" t="s">
        <v>53</v>
      </c>
      <c r="R554" t="s">
        <v>1572</v>
      </c>
      <c r="S554" t="s">
        <v>64</v>
      </c>
      <c r="T554" t="s">
        <v>52</v>
      </c>
      <c r="U554" t="s">
        <v>1573</v>
      </c>
      <c r="V554" t="s">
        <v>1496</v>
      </c>
      <c r="W554">
        <v>5</v>
      </c>
      <c r="X554">
        <v>6.84</v>
      </c>
      <c r="Y554" t="s">
        <v>1574</v>
      </c>
      <c r="Z554" t="s">
        <v>1575</v>
      </c>
      <c r="AA554" t="s">
        <v>147</v>
      </c>
      <c r="AC554">
        <v>44565</v>
      </c>
      <c r="AD554">
        <v>44645</v>
      </c>
      <c r="AE554" s="39">
        <v>0</v>
      </c>
      <c r="AF554" s="39">
        <v>6.8400000000000007</v>
      </c>
      <c r="AG554" s="39">
        <v>6.8400000000000007</v>
      </c>
      <c r="AV554">
        <v>0.56999999999999995</v>
      </c>
      <c r="AW554">
        <v>0.56999999999999995</v>
      </c>
      <c r="AX554">
        <v>0.56999999999999995</v>
      </c>
      <c r="AY554">
        <v>0.56999999999999995</v>
      </c>
      <c r="AZ554">
        <v>0.56999999999999995</v>
      </c>
      <c r="BA554">
        <v>0.56999999999999995</v>
      </c>
      <c r="BB554">
        <v>0.56999999999999995</v>
      </c>
      <c r="BC554">
        <v>0.56999999999999995</v>
      </c>
      <c r="BD554">
        <v>0.56999999999999995</v>
      </c>
      <c r="BE554">
        <v>0.56999999999999995</v>
      </c>
      <c r="BF554">
        <v>0.56999999999999995</v>
      </c>
      <c r="BG554">
        <v>0.56999999999999995</v>
      </c>
      <c r="BI554" t="s">
        <v>1505</v>
      </c>
      <c r="BJ554" s="4" t="str">
        <f>Table22[[#This Row],[Ofgem ]]</f>
        <v>4"-5"</v>
      </c>
      <c r="BK554" s="4" t="str">
        <f>Table22[[#This Row],[Pressure]]</f>
        <v>LP</v>
      </c>
      <c r="BL554" s="4" t="str">
        <f>Table22[[#This Row],[Pon Category]]</f>
        <v>Policy</v>
      </c>
      <c r="BM554" s="4" t="str">
        <f>Table22[[#This Row],[Tier]]</f>
        <v>T1</v>
      </c>
      <c r="BN554" s="4" t="str">
        <f>Table22[[#This Row],[PON Material]]</f>
        <v>CI</v>
      </c>
      <c r="BO554" s="4" t="str" cm="1">
        <f t="array" ref="BO5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5" spans="1:67" x14ac:dyDescent="0.25">
      <c r="A555" t="s">
        <v>424</v>
      </c>
      <c r="B555" t="s">
        <v>425</v>
      </c>
      <c r="C555" t="s">
        <v>128</v>
      </c>
      <c r="D555" t="s">
        <v>10</v>
      </c>
      <c r="E555" t="s">
        <v>2153</v>
      </c>
      <c r="F555" t="s">
        <v>2158</v>
      </c>
      <c r="G555" t="s">
        <v>2162</v>
      </c>
      <c r="H555" t="s">
        <v>2163</v>
      </c>
      <c r="I555" t="s">
        <v>2161</v>
      </c>
      <c r="J555" t="s">
        <v>1979</v>
      </c>
      <c r="K555" t="s">
        <v>429</v>
      </c>
      <c r="L555">
        <v>220001189870</v>
      </c>
      <c r="M555">
        <v>4</v>
      </c>
      <c r="O555" t="s">
        <v>1570</v>
      </c>
      <c r="P555" t="s">
        <v>1571</v>
      </c>
      <c r="Q555" t="s">
        <v>53</v>
      </c>
      <c r="R555" t="s">
        <v>1572</v>
      </c>
      <c r="S555" t="s">
        <v>64</v>
      </c>
      <c r="T555" t="s">
        <v>52</v>
      </c>
      <c r="U555" t="s">
        <v>1573</v>
      </c>
      <c r="V555" t="s">
        <v>1496</v>
      </c>
      <c r="W555">
        <v>2</v>
      </c>
      <c r="X555">
        <v>2.66</v>
      </c>
      <c r="Y555" t="s">
        <v>1574</v>
      </c>
      <c r="Z555" t="s">
        <v>1575</v>
      </c>
      <c r="AA555" t="s">
        <v>147</v>
      </c>
      <c r="AC555">
        <v>44565</v>
      </c>
      <c r="AD555">
        <v>44645</v>
      </c>
      <c r="AE555" s="39">
        <v>0</v>
      </c>
      <c r="AF555" s="39">
        <v>2.6400000000000006</v>
      </c>
      <c r="AG555" s="39">
        <v>2.6400000000000006</v>
      </c>
      <c r="AV555">
        <v>0.22</v>
      </c>
      <c r="AW555">
        <v>0.22</v>
      </c>
      <c r="AX555">
        <v>0.22</v>
      </c>
      <c r="AY555">
        <v>0.22</v>
      </c>
      <c r="AZ555">
        <v>0.22</v>
      </c>
      <c r="BA555">
        <v>0.22</v>
      </c>
      <c r="BB555">
        <v>0.22</v>
      </c>
      <c r="BC555">
        <v>0.22</v>
      </c>
      <c r="BD555">
        <v>0.22</v>
      </c>
      <c r="BE555">
        <v>0.22</v>
      </c>
      <c r="BF555">
        <v>0.22</v>
      </c>
      <c r="BG555">
        <v>0.22</v>
      </c>
      <c r="BI555" t="s">
        <v>1505</v>
      </c>
      <c r="BJ555" s="4" t="str">
        <f>Table22[[#This Row],[Ofgem ]]</f>
        <v>4"-5"</v>
      </c>
      <c r="BK555" s="4" t="str">
        <f>Table22[[#This Row],[Pressure]]</f>
        <v>LP</v>
      </c>
      <c r="BL555" s="4" t="str">
        <f>Table22[[#This Row],[Pon Category]]</f>
        <v>Policy</v>
      </c>
      <c r="BM555" s="4" t="str">
        <f>Table22[[#This Row],[Tier]]</f>
        <v>T1</v>
      </c>
      <c r="BN555" s="4" t="str">
        <f>Table22[[#This Row],[PON Material]]</f>
        <v>CI</v>
      </c>
      <c r="BO555" s="4" t="str" cm="1">
        <f t="array" ref="BO5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6" spans="1:67" x14ac:dyDescent="0.25">
      <c r="A556" t="s">
        <v>424</v>
      </c>
      <c r="B556" t="s">
        <v>425</v>
      </c>
      <c r="C556" t="s">
        <v>128</v>
      </c>
      <c r="D556" t="s">
        <v>10</v>
      </c>
      <c r="E556" t="s">
        <v>2153</v>
      </c>
      <c r="F556" t="s">
        <v>2158</v>
      </c>
      <c r="G556" t="s">
        <v>2164</v>
      </c>
      <c r="H556" t="s">
        <v>2165</v>
      </c>
      <c r="I556" t="s">
        <v>2161</v>
      </c>
      <c r="J556" t="s">
        <v>1979</v>
      </c>
      <c r="K556" t="s">
        <v>429</v>
      </c>
      <c r="L556">
        <v>510901008</v>
      </c>
      <c r="M556">
        <v>4</v>
      </c>
      <c r="O556" t="s">
        <v>1570</v>
      </c>
      <c r="P556" t="s">
        <v>1571</v>
      </c>
      <c r="Q556" t="s">
        <v>53</v>
      </c>
      <c r="R556" t="s">
        <v>1572</v>
      </c>
      <c r="S556" t="s">
        <v>64</v>
      </c>
      <c r="T556" t="s">
        <v>52</v>
      </c>
      <c r="U556" t="s">
        <v>1573</v>
      </c>
      <c r="V556" t="s">
        <v>1496</v>
      </c>
      <c r="W556">
        <v>11</v>
      </c>
      <c r="X556">
        <v>75.52</v>
      </c>
      <c r="Y556" t="s">
        <v>1574</v>
      </c>
      <c r="Z556" t="s">
        <v>1575</v>
      </c>
      <c r="AA556" t="s">
        <v>147</v>
      </c>
      <c r="AC556">
        <v>44565</v>
      </c>
      <c r="AD556">
        <v>44645</v>
      </c>
      <c r="AE556" s="39">
        <v>0</v>
      </c>
      <c r="AF556" s="39">
        <v>75.48</v>
      </c>
      <c r="AG556" s="39">
        <v>75.48</v>
      </c>
      <c r="AV556">
        <v>6.29</v>
      </c>
      <c r="AW556">
        <v>6.29</v>
      </c>
      <c r="AX556">
        <v>6.29</v>
      </c>
      <c r="AY556">
        <v>6.29</v>
      </c>
      <c r="AZ556">
        <v>6.29</v>
      </c>
      <c r="BA556">
        <v>6.29</v>
      </c>
      <c r="BB556">
        <v>6.29</v>
      </c>
      <c r="BC556">
        <v>6.29</v>
      </c>
      <c r="BD556">
        <v>6.29</v>
      </c>
      <c r="BE556">
        <v>6.29</v>
      </c>
      <c r="BF556">
        <v>6.29</v>
      </c>
      <c r="BG556">
        <v>6.29</v>
      </c>
      <c r="BI556" t="s">
        <v>1505</v>
      </c>
      <c r="BJ556" s="4" t="str">
        <f>Table22[[#This Row],[Ofgem ]]</f>
        <v>4"-5"</v>
      </c>
      <c r="BK556" s="4" t="str">
        <f>Table22[[#This Row],[Pressure]]</f>
        <v>LP</v>
      </c>
      <c r="BL556" s="4" t="str">
        <f>Table22[[#This Row],[Pon Category]]</f>
        <v>Policy</v>
      </c>
      <c r="BM556" s="4" t="str">
        <f>Table22[[#This Row],[Tier]]</f>
        <v>T1</v>
      </c>
      <c r="BN556" s="4" t="str">
        <f>Table22[[#This Row],[PON Material]]</f>
        <v>CI</v>
      </c>
      <c r="BO556" s="4" t="str" cm="1">
        <f t="array" ref="BO5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7" spans="1:67" x14ac:dyDescent="0.25">
      <c r="A557" t="s">
        <v>424</v>
      </c>
      <c r="B557" t="s">
        <v>425</v>
      </c>
      <c r="C557" t="s">
        <v>128</v>
      </c>
      <c r="D557" t="s">
        <v>10</v>
      </c>
      <c r="E557" t="s">
        <v>2153</v>
      </c>
      <c r="F557" t="s">
        <v>2158</v>
      </c>
      <c r="G557" t="s">
        <v>2166</v>
      </c>
      <c r="H557" t="s">
        <v>2167</v>
      </c>
      <c r="I557" t="s">
        <v>2161</v>
      </c>
      <c r="J557" t="s">
        <v>1979</v>
      </c>
      <c r="K557" t="s">
        <v>429</v>
      </c>
      <c r="L557">
        <v>220000967665</v>
      </c>
      <c r="M557">
        <v>4</v>
      </c>
      <c r="O557" t="s">
        <v>1570</v>
      </c>
      <c r="P557" t="s">
        <v>1571</v>
      </c>
      <c r="Q557" t="s">
        <v>53</v>
      </c>
      <c r="R557" t="s">
        <v>1572</v>
      </c>
      <c r="S557" t="s">
        <v>64</v>
      </c>
      <c r="T557" t="s">
        <v>52</v>
      </c>
      <c r="U557" t="s">
        <v>1573</v>
      </c>
      <c r="V557" t="s">
        <v>1496</v>
      </c>
      <c r="W557">
        <v>4</v>
      </c>
      <c r="X557">
        <v>391.5</v>
      </c>
      <c r="Y557" t="s">
        <v>1574</v>
      </c>
      <c r="Z557" t="s">
        <v>1575</v>
      </c>
      <c r="AA557" t="s">
        <v>147</v>
      </c>
      <c r="AC557">
        <v>44565</v>
      </c>
      <c r="AD557">
        <v>44645</v>
      </c>
      <c r="AE557" s="39">
        <v>0</v>
      </c>
      <c r="AF557" s="39">
        <v>391.56</v>
      </c>
      <c r="AG557" s="39">
        <v>391.56</v>
      </c>
      <c r="AV557">
        <v>32.630000000000003</v>
      </c>
      <c r="AW557">
        <v>32.630000000000003</v>
      </c>
      <c r="AX557">
        <v>32.630000000000003</v>
      </c>
      <c r="AY557">
        <v>32.630000000000003</v>
      </c>
      <c r="AZ557">
        <v>32.630000000000003</v>
      </c>
      <c r="BA557">
        <v>32.630000000000003</v>
      </c>
      <c r="BB557">
        <v>32.630000000000003</v>
      </c>
      <c r="BC557">
        <v>32.630000000000003</v>
      </c>
      <c r="BD557">
        <v>32.630000000000003</v>
      </c>
      <c r="BE557">
        <v>32.630000000000003</v>
      </c>
      <c r="BF557">
        <v>32.630000000000003</v>
      </c>
      <c r="BG557">
        <v>32.630000000000003</v>
      </c>
      <c r="BI557" t="s">
        <v>1505</v>
      </c>
      <c r="BJ557" s="4" t="str">
        <f>Table22[[#This Row],[Ofgem ]]</f>
        <v>4"-5"</v>
      </c>
      <c r="BK557" s="4" t="str">
        <f>Table22[[#This Row],[Pressure]]</f>
        <v>LP</v>
      </c>
      <c r="BL557" s="4" t="str">
        <f>Table22[[#This Row],[Pon Category]]</f>
        <v>Policy</v>
      </c>
      <c r="BM557" s="4" t="str">
        <f>Table22[[#This Row],[Tier]]</f>
        <v>T1</v>
      </c>
      <c r="BN557" s="4" t="str">
        <f>Table22[[#This Row],[PON Material]]</f>
        <v>CI</v>
      </c>
      <c r="BO557" s="4" t="str" cm="1">
        <f t="array" ref="BO5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8" spans="1:67" x14ac:dyDescent="0.25">
      <c r="A558" t="s">
        <v>424</v>
      </c>
      <c r="B558" t="s">
        <v>425</v>
      </c>
      <c r="C558" t="s">
        <v>426</v>
      </c>
      <c r="D558" t="s">
        <v>10</v>
      </c>
      <c r="E558" t="s">
        <v>2168</v>
      </c>
      <c r="F558" t="s">
        <v>648</v>
      </c>
      <c r="G558" t="s">
        <v>2169</v>
      </c>
      <c r="H558" t="s">
        <v>663</v>
      </c>
      <c r="I558" t="s">
        <v>1994</v>
      </c>
      <c r="J558" t="s">
        <v>1979</v>
      </c>
      <c r="K558" t="s">
        <v>429</v>
      </c>
      <c r="L558">
        <v>606865091</v>
      </c>
      <c r="M558">
        <v>4</v>
      </c>
      <c r="O558" t="s">
        <v>1570</v>
      </c>
      <c r="P558" t="s">
        <v>1571</v>
      </c>
      <c r="Q558" t="s">
        <v>53</v>
      </c>
      <c r="R558" t="s">
        <v>1572</v>
      </c>
      <c r="S558" t="s">
        <v>64</v>
      </c>
      <c r="T558" t="s">
        <v>52</v>
      </c>
      <c r="U558" t="s">
        <v>1573</v>
      </c>
      <c r="V558" t="s">
        <v>1496</v>
      </c>
      <c r="W558">
        <v>9</v>
      </c>
      <c r="X558">
        <v>1.63</v>
      </c>
      <c r="Y558" t="s">
        <v>1574</v>
      </c>
      <c r="Z558" t="s">
        <v>1575</v>
      </c>
      <c r="AA558" t="s">
        <v>147</v>
      </c>
      <c r="AC558">
        <v>44403</v>
      </c>
      <c r="AD558">
        <v>44477</v>
      </c>
      <c r="AE558" s="39">
        <v>1.66</v>
      </c>
      <c r="AF558" s="39">
        <v>0</v>
      </c>
      <c r="AG558" s="39">
        <v>1.66</v>
      </c>
      <c r="AH558">
        <v>0.83</v>
      </c>
      <c r="AI558">
        <v>0.83</v>
      </c>
      <c r="BI558" t="s">
        <v>1505</v>
      </c>
      <c r="BJ558" s="4" t="str">
        <f>Table22[[#This Row],[Ofgem ]]</f>
        <v>4"-5"</v>
      </c>
      <c r="BK558" s="4" t="str">
        <f>Table22[[#This Row],[Pressure]]</f>
        <v>LP</v>
      </c>
      <c r="BL558" s="4" t="str">
        <f>Table22[[#This Row],[Pon Category]]</f>
        <v>Policy</v>
      </c>
      <c r="BM558" s="4" t="str">
        <f>Table22[[#This Row],[Tier]]</f>
        <v>T1</v>
      </c>
      <c r="BN558" s="4" t="str">
        <f>Table22[[#This Row],[PON Material]]</f>
        <v>CI</v>
      </c>
      <c r="BO558" s="4" t="str" cm="1">
        <f t="array" ref="BO5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59" spans="1:67" x14ac:dyDescent="0.25">
      <c r="A559" t="s">
        <v>424</v>
      </c>
      <c r="B559" t="s">
        <v>425</v>
      </c>
      <c r="C559" t="s">
        <v>426</v>
      </c>
      <c r="D559" t="s">
        <v>10</v>
      </c>
      <c r="E559" t="s">
        <v>2168</v>
      </c>
      <c r="F559" t="s">
        <v>648</v>
      </c>
      <c r="G559" t="s">
        <v>2169</v>
      </c>
      <c r="H559" t="s">
        <v>663</v>
      </c>
      <c r="I559" t="s">
        <v>1979</v>
      </c>
      <c r="J559" t="s">
        <v>1979</v>
      </c>
      <c r="K559" t="s">
        <v>429</v>
      </c>
      <c r="L559">
        <v>510792497</v>
      </c>
      <c r="M559">
        <v>4</v>
      </c>
      <c r="O559" t="s">
        <v>1570</v>
      </c>
      <c r="P559" t="s">
        <v>1571</v>
      </c>
      <c r="Q559" t="s">
        <v>163</v>
      </c>
      <c r="R559" t="s">
        <v>1572</v>
      </c>
      <c r="S559" t="s">
        <v>64</v>
      </c>
      <c r="T559" t="s">
        <v>52</v>
      </c>
      <c r="U559" t="s">
        <v>1573</v>
      </c>
      <c r="V559" t="s">
        <v>1496</v>
      </c>
      <c r="W559">
        <v>2</v>
      </c>
      <c r="X559">
        <v>26.79</v>
      </c>
      <c r="Y559" t="s">
        <v>1574</v>
      </c>
      <c r="Z559" t="s">
        <v>1575</v>
      </c>
      <c r="AA559" t="s">
        <v>147</v>
      </c>
      <c r="AC559">
        <v>44403</v>
      </c>
      <c r="AD559">
        <v>44477</v>
      </c>
      <c r="AE559" s="39">
        <v>26.84</v>
      </c>
      <c r="AF559" s="39">
        <v>0</v>
      </c>
      <c r="AG559" s="39">
        <v>26.84</v>
      </c>
      <c r="AH559">
        <v>13.42</v>
      </c>
      <c r="AI559">
        <v>13.42</v>
      </c>
      <c r="BI559" t="s">
        <v>1505</v>
      </c>
      <c r="BJ559" s="4" t="str">
        <f>Table22[[#This Row],[Ofgem ]]</f>
        <v>4"-5"</v>
      </c>
      <c r="BK559" s="4" t="str">
        <f>Table22[[#This Row],[Pressure]]</f>
        <v>LP</v>
      </c>
      <c r="BL559" s="4" t="str">
        <f>Table22[[#This Row],[Pon Category]]</f>
        <v>Policy</v>
      </c>
      <c r="BM559" s="4" t="str">
        <f>Table22[[#This Row],[Tier]]</f>
        <v>T1</v>
      </c>
      <c r="BN559" s="4" t="str">
        <f>Table22[[#This Row],[PON Material]]</f>
        <v>SI</v>
      </c>
      <c r="BO559" s="4" t="str" cm="1">
        <f t="array" ref="BO5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0" spans="1:67" x14ac:dyDescent="0.25">
      <c r="A560" t="s">
        <v>424</v>
      </c>
      <c r="B560" t="s">
        <v>425</v>
      </c>
      <c r="C560" t="s">
        <v>426</v>
      </c>
      <c r="D560" t="s">
        <v>10</v>
      </c>
      <c r="E560" t="s">
        <v>2168</v>
      </c>
      <c r="F560" t="s">
        <v>648</v>
      </c>
      <c r="G560" t="s">
        <v>2169</v>
      </c>
      <c r="H560" t="s">
        <v>663</v>
      </c>
      <c r="I560" t="s">
        <v>1979</v>
      </c>
      <c r="J560" t="s">
        <v>1979</v>
      </c>
      <c r="K560" t="s">
        <v>429</v>
      </c>
      <c r="L560">
        <v>510891111</v>
      </c>
      <c r="M560">
        <v>4</v>
      </c>
      <c r="O560" t="s">
        <v>1570</v>
      </c>
      <c r="P560" t="s">
        <v>1571</v>
      </c>
      <c r="Q560" t="s">
        <v>163</v>
      </c>
      <c r="R560" t="s">
        <v>1572</v>
      </c>
      <c r="S560" t="s">
        <v>64</v>
      </c>
      <c r="T560" t="s">
        <v>52</v>
      </c>
      <c r="U560" t="s">
        <v>1573</v>
      </c>
      <c r="V560" t="s">
        <v>1496</v>
      </c>
      <c r="W560">
        <v>7</v>
      </c>
      <c r="X560">
        <v>372.45</v>
      </c>
      <c r="Y560" t="s">
        <v>1574</v>
      </c>
      <c r="Z560" t="s">
        <v>1575</v>
      </c>
      <c r="AA560" t="s">
        <v>147</v>
      </c>
      <c r="AC560">
        <v>44403</v>
      </c>
      <c r="AD560">
        <v>44477</v>
      </c>
      <c r="AE560" s="39">
        <v>-3.54</v>
      </c>
      <c r="AF560" s="39">
        <v>0</v>
      </c>
      <c r="AG560" s="39">
        <v>-3.54</v>
      </c>
      <c r="AH560">
        <v>-1.77</v>
      </c>
      <c r="AI560">
        <v>-1.77</v>
      </c>
      <c r="BI560" t="s">
        <v>1505</v>
      </c>
      <c r="BJ560" s="4" t="str">
        <f>Table22[[#This Row],[Ofgem ]]</f>
        <v>4"-5"</v>
      </c>
      <c r="BK560" s="4" t="str">
        <f>Table22[[#This Row],[Pressure]]</f>
        <v>LP</v>
      </c>
      <c r="BL560" s="4" t="str">
        <f>Table22[[#This Row],[Pon Category]]</f>
        <v>Policy</v>
      </c>
      <c r="BM560" s="4" t="str">
        <f>Table22[[#This Row],[Tier]]</f>
        <v>T1</v>
      </c>
      <c r="BN560" s="4" t="str">
        <f>Table22[[#This Row],[PON Material]]</f>
        <v>SI</v>
      </c>
      <c r="BO560" s="4" t="str" cm="1">
        <f t="array" ref="BO5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1" spans="1:67" x14ac:dyDescent="0.25">
      <c r="A561" t="s">
        <v>424</v>
      </c>
      <c r="B561" t="s">
        <v>425</v>
      </c>
      <c r="C561" t="s">
        <v>426</v>
      </c>
      <c r="D561" t="s">
        <v>10</v>
      </c>
      <c r="E561" t="s">
        <v>2168</v>
      </c>
      <c r="F561" t="s">
        <v>648</v>
      </c>
      <c r="G561" t="s">
        <v>2170</v>
      </c>
      <c r="H561" t="s">
        <v>662</v>
      </c>
      <c r="I561" t="s">
        <v>1994</v>
      </c>
      <c r="J561" t="s">
        <v>1979</v>
      </c>
      <c r="K561" t="s">
        <v>429</v>
      </c>
      <c r="L561">
        <v>510803712</v>
      </c>
      <c r="M561">
        <v>4</v>
      </c>
      <c r="O561" t="s">
        <v>1570</v>
      </c>
      <c r="P561" t="s">
        <v>1571</v>
      </c>
      <c r="Q561" t="s">
        <v>163</v>
      </c>
      <c r="R561" t="s">
        <v>1572</v>
      </c>
      <c r="S561" t="s">
        <v>64</v>
      </c>
      <c r="T561" t="s">
        <v>52</v>
      </c>
      <c r="U561" t="s">
        <v>1573</v>
      </c>
      <c r="V561" t="s">
        <v>1496</v>
      </c>
      <c r="W561">
        <v>29</v>
      </c>
      <c r="X561">
        <v>81.8</v>
      </c>
      <c r="Y561" t="s">
        <v>1574</v>
      </c>
      <c r="Z561" t="s">
        <v>1575</v>
      </c>
      <c r="AA561" t="s">
        <v>147</v>
      </c>
      <c r="AC561">
        <v>44403</v>
      </c>
      <c r="AD561">
        <v>44477</v>
      </c>
      <c r="AE561" s="39">
        <v>1.84</v>
      </c>
      <c r="AF561" s="39">
        <v>0</v>
      </c>
      <c r="AG561" s="39">
        <v>1.84</v>
      </c>
      <c r="AH561">
        <v>0.92</v>
      </c>
      <c r="AI561">
        <v>0.92</v>
      </c>
      <c r="BI561" t="s">
        <v>1505</v>
      </c>
      <c r="BJ561" s="4" t="str">
        <f>Table22[[#This Row],[Ofgem ]]</f>
        <v>4"-5"</v>
      </c>
      <c r="BK561" s="4" t="str">
        <f>Table22[[#This Row],[Pressure]]</f>
        <v>LP</v>
      </c>
      <c r="BL561" s="4" t="str">
        <f>Table22[[#This Row],[Pon Category]]</f>
        <v>Policy</v>
      </c>
      <c r="BM561" s="4" t="str">
        <f>Table22[[#This Row],[Tier]]</f>
        <v>T1</v>
      </c>
      <c r="BN561" s="4" t="str">
        <f>Table22[[#This Row],[PON Material]]</f>
        <v>SI</v>
      </c>
      <c r="BO561" s="4" t="str" cm="1">
        <f t="array" ref="BO5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2" spans="1:67" x14ac:dyDescent="0.25">
      <c r="A562" t="s">
        <v>424</v>
      </c>
      <c r="B562" t="s">
        <v>425</v>
      </c>
      <c r="C562" t="s">
        <v>426</v>
      </c>
      <c r="D562" t="s">
        <v>10</v>
      </c>
      <c r="E562" t="s">
        <v>2168</v>
      </c>
      <c r="F562" t="s">
        <v>648</v>
      </c>
      <c r="G562" t="s">
        <v>2171</v>
      </c>
      <c r="H562" t="s">
        <v>649</v>
      </c>
      <c r="I562" t="s">
        <v>1979</v>
      </c>
      <c r="J562" t="s">
        <v>1979</v>
      </c>
      <c r="K562" t="s">
        <v>429</v>
      </c>
      <c r="L562">
        <v>510882544</v>
      </c>
      <c r="M562">
        <v>4</v>
      </c>
      <c r="O562" t="s">
        <v>1570</v>
      </c>
      <c r="P562" t="s">
        <v>1571</v>
      </c>
      <c r="Q562" t="s">
        <v>163</v>
      </c>
      <c r="R562" t="s">
        <v>1572</v>
      </c>
      <c r="S562" t="s">
        <v>64</v>
      </c>
      <c r="T562" t="s">
        <v>52</v>
      </c>
      <c r="U562" t="s">
        <v>1573</v>
      </c>
      <c r="V562" t="s">
        <v>1496</v>
      </c>
      <c r="W562">
        <v>10</v>
      </c>
      <c r="X562">
        <v>171.9</v>
      </c>
      <c r="Y562" t="s">
        <v>1574</v>
      </c>
      <c r="Z562" t="s">
        <v>1575</v>
      </c>
      <c r="AA562" t="s">
        <v>147</v>
      </c>
      <c r="AC562">
        <v>44403</v>
      </c>
      <c r="AD562">
        <v>44477</v>
      </c>
      <c r="AE562" s="39">
        <v>16.940000000000001</v>
      </c>
      <c r="AF562" s="39">
        <v>0</v>
      </c>
      <c r="AG562" s="39">
        <v>16.940000000000001</v>
      </c>
      <c r="AH562">
        <v>8.4700000000000006</v>
      </c>
      <c r="AI562">
        <v>8.4700000000000006</v>
      </c>
      <c r="BI562" t="s">
        <v>1505</v>
      </c>
      <c r="BJ562" s="4" t="str">
        <f>Table22[[#This Row],[Ofgem ]]</f>
        <v>4"-5"</v>
      </c>
      <c r="BK562" s="4" t="str">
        <f>Table22[[#This Row],[Pressure]]</f>
        <v>LP</v>
      </c>
      <c r="BL562" s="4" t="str">
        <f>Table22[[#This Row],[Pon Category]]</f>
        <v>Policy</v>
      </c>
      <c r="BM562" s="4" t="str">
        <f>Table22[[#This Row],[Tier]]</f>
        <v>T1</v>
      </c>
      <c r="BN562" s="4" t="str">
        <f>Table22[[#This Row],[PON Material]]</f>
        <v>SI</v>
      </c>
      <c r="BO562" s="4" t="str" cm="1">
        <f t="array" ref="BO5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3" spans="1:67" x14ac:dyDescent="0.25">
      <c r="A563" t="s">
        <v>424</v>
      </c>
      <c r="B563" t="s">
        <v>425</v>
      </c>
      <c r="C563" t="s">
        <v>426</v>
      </c>
      <c r="D563" t="s">
        <v>10</v>
      </c>
      <c r="E563" t="s">
        <v>2168</v>
      </c>
      <c r="F563" t="s">
        <v>648</v>
      </c>
      <c r="G563" t="s">
        <v>2172</v>
      </c>
      <c r="H563" t="s">
        <v>698</v>
      </c>
      <c r="I563" t="s">
        <v>1979</v>
      </c>
      <c r="J563" t="s">
        <v>1979</v>
      </c>
      <c r="K563" t="s">
        <v>429</v>
      </c>
      <c r="L563">
        <v>510792493</v>
      </c>
      <c r="M563">
        <v>4</v>
      </c>
      <c r="O563" t="s">
        <v>1570</v>
      </c>
      <c r="P563" t="s">
        <v>1571</v>
      </c>
      <c r="Q563" t="s">
        <v>163</v>
      </c>
      <c r="R563" t="s">
        <v>1572</v>
      </c>
      <c r="S563" t="s">
        <v>64</v>
      </c>
      <c r="T563" t="s">
        <v>52</v>
      </c>
      <c r="U563" t="s">
        <v>1573</v>
      </c>
      <c r="V563" t="s">
        <v>1496</v>
      </c>
      <c r="W563">
        <v>5</v>
      </c>
      <c r="X563">
        <v>207.03</v>
      </c>
      <c r="Y563" t="s">
        <v>1574</v>
      </c>
      <c r="Z563" t="s">
        <v>1575</v>
      </c>
      <c r="AA563" t="s">
        <v>147</v>
      </c>
      <c r="AC563">
        <v>44403</v>
      </c>
      <c r="AD563">
        <v>44477</v>
      </c>
      <c r="AE563" s="39">
        <v>27.02</v>
      </c>
      <c r="AF563" s="39">
        <v>0</v>
      </c>
      <c r="AG563" s="39">
        <v>27.02</v>
      </c>
      <c r="AH563">
        <v>13.51</v>
      </c>
      <c r="AI563">
        <v>13.51</v>
      </c>
      <c r="BI563" t="s">
        <v>1505</v>
      </c>
      <c r="BJ563" s="4" t="str">
        <f>Table22[[#This Row],[Ofgem ]]</f>
        <v>4"-5"</v>
      </c>
      <c r="BK563" s="4" t="str">
        <f>Table22[[#This Row],[Pressure]]</f>
        <v>LP</v>
      </c>
      <c r="BL563" s="4" t="str">
        <f>Table22[[#This Row],[Pon Category]]</f>
        <v>Policy</v>
      </c>
      <c r="BM563" s="4" t="str">
        <f>Table22[[#This Row],[Tier]]</f>
        <v>T1</v>
      </c>
      <c r="BN563" s="4" t="str">
        <f>Table22[[#This Row],[PON Material]]</f>
        <v>SI</v>
      </c>
      <c r="BO563" s="4" t="str" cm="1">
        <f t="array" ref="BO5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4" spans="1:67" hidden="1" x14ac:dyDescent="0.25">
      <c r="A564" t="s">
        <v>424</v>
      </c>
      <c r="B564" t="s">
        <v>425</v>
      </c>
      <c r="C564" t="s">
        <v>476</v>
      </c>
      <c r="D564" t="s">
        <v>10</v>
      </c>
      <c r="E564" t="s">
        <v>2168</v>
      </c>
      <c r="F564" t="s">
        <v>733</v>
      </c>
      <c r="G564" t="s">
        <v>2173</v>
      </c>
      <c r="H564" t="s">
        <v>734</v>
      </c>
      <c r="I564" t="s">
        <v>1962</v>
      </c>
      <c r="J564" t="s">
        <v>1828</v>
      </c>
      <c r="K564" t="s">
        <v>1955</v>
      </c>
      <c r="L564">
        <v>510831572</v>
      </c>
      <c r="M564">
        <v>4</v>
      </c>
      <c r="O564" t="s">
        <v>1570</v>
      </c>
      <c r="P564" t="s">
        <v>1571</v>
      </c>
      <c r="Q564" t="s">
        <v>133</v>
      </c>
      <c r="R564" t="s">
        <v>1572</v>
      </c>
      <c r="S564" t="s">
        <v>64</v>
      </c>
      <c r="T564" t="s">
        <v>1823</v>
      </c>
      <c r="U564" t="s">
        <v>1824</v>
      </c>
      <c r="V564" t="s">
        <v>1496</v>
      </c>
      <c r="W564">
        <v>383</v>
      </c>
      <c r="X564">
        <v>102.71</v>
      </c>
      <c r="Y564" t="s">
        <v>1574</v>
      </c>
      <c r="Z564" t="s">
        <v>1575</v>
      </c>
      <c r="AA564" t="s">
        <v>90</v>
      </c>
      <c r="AC564">
        <v>44480</v>
      </c>
      <c r="AD564">
        <v>44491</v>
      </c>
      <c r="AE564" s="39">
        <v>102.72</v>
      </c>
      <c r="AF564" s="39">
        <v>0</v>
      </c>
      <c r="AG564" s="39">
        <v>102.72</v>
      </c>
      <c r="AJ564">
        <v>51.36</v>
      </c>
      <c r="AK564">
        <v>51.36</v>
      </c>
      <c r="BI564" t="s">
        <v>1439</v>
      </c>
      <c r="BJ564" s="4" t="str">
        <f>Table22[[#This Row],[Ofgem ]]</f>
        <v>4"-5"</v>
      </c>
      <c r="BK564" s="4" t="str">
        <f>Table22[[#This Row],[Pressure]]</f>
        <v>LP</v>
      </c>
      <c r="BL564" s="4" t="str">
        <f>Table22[[#This Row],[Pon Category]]</f>
        <v>Non-Policy</v>
      </c>
      <c r="BM564" s="4" t="str">
        <f>Table22[[#This Row],[Tier]]</f>
        <v>T1</v>
      </c>
      <c r="BN564" s="4" t="str">
        <f>Table22[[#This Row],[PON Material]]</f>
        <v>ST</v>
      </c>
      <c r="BO564" s="4" t="str" cm="1">
        <f t="array" ref="BO5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65" spans="1:67" x14ac:dyDescent="0.25">
      <c r="A565" t="s">
        <v>424</v>
      </c>
      <c r="B565" t="s">
        <v>425</v>
      </c>
      <c r="C565" t="s">
        <v>476</v>
      </c>
      <c r="D565" t="s">
        <v>10</v>
      </c>
      <c r="E565" t="s">
        <v>2168</v>
      </c>
      <c r="F565" t="s">
        <v>768</v>
      </c>
      <c r="G565" t="s">
        <v>2174</v>
      </c>
      <c r="H565" t="s">
        <v>769</v>
      </c>
      <c r="I565" t="s">
        <v>1954</v>
      </c>
      <c r="J565" t="s">
        <v>1828</v>
      </c>
      <c r="K565" t="s">
        <v>1955</v>
      </c>
      <c r="L565">
        <v>510924692</v>
      </c>
      <c r="M565">
        <v>4</v>
      </c>
      <c r="O565" t="s">
        <v>1570</v>
      </c>
      <c r="P565" t="s">
        <v>1571</v>
      </c>
      <c r="Q565" t="s">
        <v>163</v>
      </c>
      <c r="R565" t="s">
        <v>1572</v>
      </c>
      <c r="S565" t="s">
        <v>64</v>
      </c>
      <c r="T565" t="s">
        <v>52</v>
      </c>
      <c r="U565" t="s">
        <v>1573</v>
      </c>
      <c r="V565" t="s">
        <v>1496</v>
      </c>
      <c r="W565">
        <v>5</v>
      </c>
      <c r="X565">
        <v>173.3</v>
      </c>
      <c r="Y565" t="s">
        <v>1574</v>
      </c>
      <c r="Z565" t="s">
        <v>1575</v>
      </c>
      <c r="AA565" t="s">
        <v>147</v>
      </c>
      <c r="AC565">
        <v>44494</v>
      </c>
      <c r="AD565">
        <v>44505</v>
      </c>
      <c r="AE565" s="39">
        <v>173.3</v>
      </c>
      <c r="AF565" s="39">
        <v>0</v>
      </c>
      <c r="AG565" s="39">
        <v>173.3</v>
      </c>
      <c r="AL565">
        <v>86.65</v>
      </c>
      <c r="AM565">
        <v>86.65</v>
      </c>
      <c r="BI565" t="s">
        <v>1505</v>
      </c>
      <c r="BJ565" s="4" t="str">
        <f>Table22[[#This Row],[Ofgem ]]</f>
        <v>4"-5"</v>
      </c>
      <c r="BK565" s="4" t="str">
        <f>Table22[[#This Row],[Pressure]]</f>
        <v>LP</v>
      </c>
      <c r="BL565" s="4" t="str">
        <f>Table22[[#This Row],[Pon Category]]</f>
        <v>Policy</v>
      </c>
      <c r="BM565" s="4" t="str">
        <f>Table22[[#This Row],[Tier]]</f>
        <v>T1</v>
      </c>
      <c r="BN565" s="4" t="str">
        <f>Table22[[#This Row],[PON Material]]</f>
        <v>SI</v>
      </c>
      <c r="BO565" s="4" t="str" cm="1">
        <f t="array" ref="BO5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6" spans="1:67" x14ac:dyDescent="0.25">
      <c r="A566" t="s">
        <v>424</v>
      </c>
      <c r="B566" t="s">
        <v>425</v>
      </c>
      <c r="C566" t="s">
        <v>476</v>
      </c>
      <c r="D566" t="s">
        <v>10</v>
      </c>
      <c r="E566" t="s">
        <v>2168</v>
      </c>
      <c r="F566" t="s">
        <v>741</v>
      </c>
      <c r="G566" t="s">
        <v>2175</v>
      </c>
      <c r="H566" t="s">
        <v>651</v>
      </c>
      <c r="I566" t="s">
        <v>1954</v>
      </c>
      <c r="J566" t="s">
        <v>1828</v>
      </c>
      <c r="K566" t="s">
        <v>1955</v>
      </c>
      <c r="L566">
        <v>510866907</v>
      </c>
      <c r="M566">
        <v>6</v>
      </c>
      <c r="O566" t="s">
        <v>1570</v>
      </c>
      <c r="P566" t="s">
        <v>1571</v>
      </c>
      <c r="Q566" t="s">
        <v>91</v>
      </c>
      <c r="R566" t="s">
        <v>1572</v>
      </c>
      <c r="S566" t="s">
        <v>64</v>
      </c>
      <c r="T566" t="s">
        <v>52</v>
      </c>
      <c r="U566" t="s">
        <v>1573</v>
      </c>
      <c r="V566" t="s">
        <v>1496</v>
      </c>
      <c r="W566">
        <v>251</v>
      </c>
      <c r="X566">
        <v>247.06</v>
      </c>
      <c r="Y566" t="s">
        <v>1574</v>
      </c>
      <c r="Z566" t="s">
        <v>1575</v>
      </c>
      <c r="AA566" t="s">
        <v>90</v>
      </c>
      <c r="AC566">
        <v>44508</v>
      </c>
      <c r="AD566">
        <v>44533</v>
      </c>
      <c r="AE566" s="39">
        <v>247.08</v>
      </c>
      <c r="AF566" s="39">
        <v>0</v>
      </c>
      <c r="AG566" s="39">
        <v>247.08</v>
      </c>
      <c r="AN566">
        <v>61.77</v>
      </c>
      <c r="AO566">
        <v>61.77</v>
      </c>
      <c r="AP566">
        <v>61.77</v>
      </c>
      <c r="AQ566">
        <v>61.77</v>
      </c>
      <c r="BI566" t="s">
        <v>1505</v>
      </c>
      <c r="BJ566" s="4" t="str">
        <f>Table22[[#This Row],[Ofgem ]]</f>
        <v>4"-5"</v>
      </c>
      <c r="BK566" s="4" t="str">
        <f>Table22[[#This Row],[Pressure]]</f>
        <v>LP</v>
      </c>
      <c r="BL566" s="4" t="str">
        <f>Table22[[#This Row],[Pon Category]]</f>
        <v>Policy</v>
      </c>
      <c r="BM566" s="4" t="str">
        <f>Table22[[#This Row],[Tier]]</f>
        <v>T1</v>
      </c>
      <c r="BN566" s="4" t="str">
        <f>Table22[[#This Row],[PON Material]]</f>
        <v>DI</v>
      </c>
      <c r="BO566" s="4" t="str" cm="1">
        <f t="array" ref="BO5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7" spans="1:67" x14ac:dyDescent="0.25">
      <c r="A567" t="s">
        <v>424</v>
      </c>
      <c r="B567" t="s">
        <v>425</v>
      </c>
      <c r="C567" t="s">
        <v>476</v>
      </c>
      <c r="D567" t="s">
        <v>10</v>
      </c>
      <c r="E567" t="s">
        <v>2168</v>
      </c>
      <c r="F567" t="s">
        <v>2176</v>
      </c>
      <c r="G567" t="s">
        <v>2177</v>
      </c>
      <c r="H567" t="s">
        <v>2178</v>
      </c>
      <c r="I567" t="s">
        <v>1962</v>
      </c>
      <c r="J567" t="s">
        <v>1828</v>
      </c>
      <c r="K567" t="s">
        <v>1955</v>
      </c>
      <c r="L567">
        <v>510957249</v>
      </c>
      <c r="M567">
        <v>100</v>
      </c>
      <c r="O567" t="s">
        <v>1570</v>
      </c>
      <c r="P567" t="s">
        <v>220</v>
      </c>
      <c r="Q567" t="s">
        <v>91</v>
      </c>
      <c r="R567" t="s">
        <v>1572</v>
      </c>
      <c r="S567" t="s">
        <v>64</v>
      </c>
      <c r="T567" t="s">
        <v>52</v>
      </c>
      <c r="U567" t="s">
        <v>1573</v>
      </c>
      <c r="V567" t="s">
        <v>1496</v>
      </c>
      <c r="W567">
        <v>8</v>
      </c>
      <c r="X567">
        <v>113.4</v>
      </c>
      <c r="Y567" t="s">
        <v>1574</v>
      </c>
      <c r="Z567" t="s">
        <v>1575</v>
      </c>
      <c r="AA567" t="s">
        <v>147</v>
      </c>
      <c r="AC567">
        <v>44536</v>
      </c>
      <c r="AD567">
        <v>44547</v>
      </c>
      <c r="AE567" s="39">
        <v>113.4</v>
      </c>
      <c r="AF567" s="39">
        <v>0</v>
      </c>
      <c r="AG567" s="39">
        <v>113.4</v>
      </c>
      <c r="AR567">
        <v>56.7</v>
      </c>
      <c r="AS567">
        <v>56.7</v>
      </c>
      <c r="BI567" t="s">
        <v>1505</v>
      </c>
      <c r="BJ567" s="4" t="str">
        <f>Table22[[#This Row],[Ofgem ]]</f>
        <v>4"-5"</v>
      </c>
      <c r="BK567" s="4" t="str">
        <f>Table22[[#This Row],[Pressure]]</f>
        <v>LP</v>
      </c>
      <c r="BL567" s="4" t="str">
        <f>Table22[[#This Row],[Pon Category]]</f>
        <v>Policy</v>
      </c>
      <c r="BM567" s="4" t="str">
        <f>Table22[[#This Row],[Tier]]</f>
        <v>T1</v>
      </c>
      <c r="BN567" s="4" t="str">
        <f>Table22[[#This Row],[PON Material]]</f>
        <v>DI</v>
      </c>
      <c r="BO567" s="4" t="str" cm="1">
        <f t="array" ref="BO5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68" spans="1:67" hidden="1" x14ac:dyDescent="0.25">
      <c r="A568" t="s">
        <v>424</v>
      </c>
      <c r="B568" t="s">
        <v>425</v>
      </c>
      <c r="C568" t="s">
        <v>476</v>
      </c>
      <c r="D568" t="s">
        <v>10</v>
      </c>
      <c r="E568" t="s">
        <v>2168</v>
      </c>
      <c r="F568" t="s">
        <v>2176</v>
      </c>
      <c r="G568" t="s">
        <v>2177</v>
      </c>
      <c r="H568" t="s">
        <v>2178</v>
      </c>
      <c r="I568" t="s">
        <v>1962</v>
      </c>
      <c r="J568" t="s">
        <v>1828</v>
      </c>
      <c r="K568" t="s">
        <v>1955</v>
      </c>
      <c r="L568">
        <v>510957248</v>
      </c>
      <c r="M568">
        <v>4</v>
      </c>
      <c r="O568" t="s">
        <v>1570</v>
      </c>
      <c r="P568" t="s">
        <v>1571</v>
      </c>
      <c r="Q568" t="s">
        <v>133</v>
      </c>
      <c r="R568" t="s">
        <v>1572</v>
      </c>
      <c r="S568" t="s">
        <v>64</v>
      </c>
      <c r="T568" t="s">
        <v>1823</v>
      </c>
      <c r="U568" t="s">
        <v>1824</v>
      </c>
      <c r="V568" t="s">
        <v>1496</v>
      </c>
      <c r="W568">
        <v>10</v>
      </c>
      <c r="X568">
        <v>11.32</v>
      </c>
      <c r="Y568" t="s">
        <v>1574</v>
      </c>
      <c r="Z568" t="s">
        <v>1575</v>
      </c>
      <c r="AA568" t="s">
        <v>140</v>
      </c>
      <c r="AC568">
        <v>44536</v>
      </c>
      <c r="AD568">
        <v>44547</v>
      </c>
      <c r="AE568" s="39">
        <v>11.32</v>
      </c>
      <c r="AF568" s="39">
        <v>0</v>
      </c>
      <c r="AG568" s="39">
        <v>11.32</v>
      </c>
      <c r="AR568">
        <v>5.66</v>
      </c>
      <c r="AS568">
        <v>5.66</v>
      </c>
      <c r="BI568" t="s">
        <v>1439</v>
      </c>
      <c r="BJ568" s="4" t="str">
        <f>Table22[[#This Row],[Ofgem ]]</f>
        <v>4"-5"</v>
      </c>
      <c r="BK568" s="4" t="str">
        <f>Table22[[#This Row],[Pressure]]</f>
        <v>LP</v>
      </c>
      <c r="BL568" s="4" t="str">
        <f>Table22[[#This Row],[Pon Category]]</f>
        <v>Non-Policy</v>
      </c>
      <c r="BM568" s="4" t="str">
        <f>Table22[[#This Row],[Tier]]</f>
        <v>T1</v>
      </c>
      <c r="BN568" s="4" t="str">
        <f>Table22[[#This Row],[PON Material]]</f>
        <v>ST</v>
      </c>
      <c r="BO568" s="4" t="str" cm="1">
        <f t="array" ref="BO5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69" spans="1:67" x14ac:dyDescent="0.25">
      <c r="A569" t="s">
        <v>424</v>
      </c>
      <c r="B569" t="s">
        <v>425</v>
      </c>
      <c r="C569" t="s">
        <v>476</v>
      </c>
      <c r="D569" t="s">
        <v>10</v>
      </c>
      <c r="E569" t="s">
        <v>2168</v>
      </c>
      <c r="F569" t="s">
        <v>2176</v>
      </c>
      <c r="G569" t="s">
        <v>2179</v>
      </c>
      <c r="H569" t="s">
        <v>2180</v>
      </c>
      <c r="I569" t="s">
        <v>1962</v>
      </c>
      <c r="J569" t="s">
        <v>1828</v>
      </c>
      <c r="K569" t="s">
        <v>1955</v>
      </c>
      <c r="L569">
        <v>510885548</v>
      </c>
      <c r="M569">
        <v>100</v>
      </c>
      <c r="O569" t="s">
        <v>1570</v>
      </c>
      <c r="P569" t="s">
        <v>220</v>
      </c>
      <c r="Q569" t="s">
        <v>91</v>
      </c>
      <c r="R569" t="s">
        <v>1572</v>
      </c>
      <c r="S569" t="s">
        <v>64</v>
      </c>
      <c r="T569" t="s">
        <v>52</v>
      </c>
      <c r="U569" t="s">
        <v>1573</v>
      </c>
      <c r="V569" t="s">
        <v>1496</v>
      </c>
      <c r="W569">
        <v>4</v>
      </c>
      <c r="X569">
        <v>75.48</v>
      </c>
      <c r="Y569" t="s">
        <v>1574</v>
      </c>
      <c r="Z569" t="s">
        <v>1575</v>
      </c>
      <c r="AA569" t="s">
        <v>147</v>
      </c>
      <c r="AC569">
        <v>44565</v>
      </c>
      <c r="AD569">
        <v>44589</v>
      </c>
      <c r="AE569" s="39">
        <v>0</v>
      </c>
      <c r="AF569" s="39">
        <v>75.48</v>
      </c>
      <c r="AG569" s="39">
        <v>75.48</v>
      </c>
      <c r="AV569">
        <v>18.87</v>
      </c>
      <c r="AW569">
        <v>18.87</v>
      </c>
      <c r="AX569">
        <v>18.87</v>
      </c>
      <c r="AY569">
        <v>18.87</v>
      </c>
      <c r="BI569" t="s">
        <v>1505</v>
      </c>
      <c r="BJ569" s="4" t="str">
        <f>Table22[[#This Row],[Ofgem ]]</f>
        <v>4"-5"</v>
      </c>
      <c r="BK569" s="4" t="str">
        <f>Table22[[#This Row],[Pressure]]</f>
        <v>LP</v>
      </c>
      <c r="BL569" s="4" t="str">
        <f>Table22[[#This Row],[Pon Category]]</f>
        <v>Policy</v>
      </c>
      <c r="BM569" s="4" t="str">
        <f>Table22[[#This Row],[Tier]]</f>
        <v>T1</v>
      </c>
      <c r="BN569" s="4" t="str">
        <f>Table22[[#This Row],[PON Material]]</f>
        <v>DI</v>
      </c>
      <c r="BO569" s="4" t="str" cm="1">
        <f t="array" ref="BO5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0" spans="1:67" x14ac:dyDescent="0.25">
      <c r="A570" t="s">
        <v>424</v>
      </c>
      <c r="B570" t="s">
        <v>425</v>
      </c>
      <c r="C570" t="s">
        <v>476</v>
      </c>
      <c r="D570" t="s">
        <v>10</v>
      </c>
      <c r="E570" t="s">
        <v>2168</v>
      </c>
      <c r="F570" t="s">
        <v>2176</v>
      </c>
      <c r="G570" t="s">
        <v>2179</v>
      </c>
      <c r="H570" t="s">
        <v>2180</v>
      </c>
      <c r="I570" t="s">
        <v>1962</v>
      </c>
      <c r="J570" t="s">
        <v>1828</v>
      </c>
      <c r="K570" t="s">
        <v>1955</v>
      </c>
      <c r="L570">
        <v>510885549</v>
      </c>
      <c r="M570">
        <v>100</v>
      </c>
      <c r="O570" t="s">
        <v>1570</v>
      </c>
      <c r="P570" t="s">
        <v>220</v>
      </c>
      <c r="Q570" t="s">
        <v>91</v>
      </c>
      <c r="R570" t="s">
        <v>1572</v>
      </c>
      <c r="S570" t="s">
        <v>64</v>
      </c>
      <c r="T570" t="s">
        <v>52</v>
      </c>
      <c r="U570" t="s">
        <v>1573</v>
      </c>
      <c r="V570" t="s">
        <v>1496</v>
      </c>
      <c r="W570">
        <v>4</v>
      </c>
      <c r="X570">
        <v>16.73</v>
      </c>
      <c r="Y570" t="s">
        <v>1574</v>
      </c>
      <c r="Z570" t="s">
        <v>1575</v>
      </c>
      <c r="AA570" t="s">
        <v>147</v>
      </c>
      <c r="AC570">
        <v>44565</v>
      </c>
      <c r="AD570">
        <v>44589</v>
      </c>
      <c r="AE570" s="39">
        <v>0</v>
      </c>
      <c r="AF570" s="39">
        <v>16.72</v>
      </c>
      <c r="AG570" s="39">
        <v>16.72</v>
      </c>
      <c r="AV570">
        <v>4.18</v>
      </c>
      <c r="AW570">
        <v>4.18</v>
      </c>
      <c r="AX570">
        <v>4.18</v>
      </c>
      <c r="AY570">
        <v>4.18</v>
      </c>
      <c r="BI570" t="s">
        <v>1505</v>
      </c>
      <c r="BJ570" s="4" t="str">
        <f>Table22[[#This Row],[Ofgem ]]</f>
        <v>4"-5"</v>
      </c>
      <c r="BK570" s="4" t="str">
        <f>Table22[[#This Row],[Pressure]]</f>
        <v>LP</v>
      </c>
      <c r="BL570" s="4" t="str">
        <f>Table22[[#This Row],[Pon Category]]</f>
        <v>Policy</v>
      </c>
      <c r="BM570" s="4" t="str">
        <f>Table22[[#This Row],[Tier]]</f>
        <v>T1</v>
      </c>
      <c r="BN570" s="4" t="str">
        <f>Table22[[#This Row],[PON Material]]</f>
        <v>DI</v>
      </c>
      <c r="BO570" s="4" t="str" cm="1">
        <f t="array" ref="BO5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1" spans="1:67" x14ac:dyDescent="0.25">
      <c r="A571" t="s">
        <v>424</v>
      </c>
      <c r="B571" t="s">
        <v>425</v>
      </c>
      <c r="C571" t="s">
        <v>476</v>
      </c>
      <c r="D571" t="s">
        <v>10</v>
      </c>
      <c r="E571" t="s">
        <v>2168</v>
      </c>
      <c r="F571" t="s">
        <v>2176</v>
      </c>
      <c r="G571" t="s">
        <v>2181</v>
      </c>
      <c r="H571" t="s">
        <v>2182</v>
      </c>
      <c r="I571" t="s">
        <v>1962</v>
      </c>
      <c r="J571" t="s">
        <v>1828</v>
      </c>
      <c r="K571" t="s">
        <v>1955</v>
      </c>
      <c r="L571">
        <v>510957262</v>
      </c>
      <c r="M571">
        <v>100</v>
      </c>
      <c r="O571" t="s">
        <v>1570</v>
      </c>
      <c r="P571" t="s">
        <v>220</v>
      </c>
      <c r="Q571" t="s">
        <v>91</v>
      </c>
      <c r="R571" t="s">
        <v>1572</v>
      </c>
      <c r="S571" t="s">
        <v>64</v>
      </c>
      <c r="T571" t="s">
        <v>52</v>
      </c>
      <c r="U571" t="s">
        <v>1573</v>
      </c>
      <c r="V571" t="s">
        <v>1496</v>
      </c>
      <c r="W571">
        <v>4</v>
      </c>
      <c r="X571">
        <v>24.16</v>
      </c>
      <c r="Y571" t="s">
        <v>1574</v>
      </c>
      <c r="Z571" t="s">
        <v>1575</v>
      </c>
      <c r="AA571" t="s">
        <v>147</v>
      </c>
      <c r="AC571">
        <v>44565</v>
      </c>
      <c r="AD571">
        <v>44589</v>
      </c>
      <c r="AE571" s="39">
        <v>0</v>
      </c>
      <c r="AF571" s="39">
        <v>24.16</v>
      </c>
      <c r="AG571" s="39">
        <v>24.16</v>
      </c>
      <c r="AV571">
        <v>6.04</v>
      </c>
      <c r="AW571">
        <v>6.04</v>
      </c>
      <c r="AX571">
        <v>6.04</v>
      </c>
      <c r="AY571">
        <v>6.04</v>
      </c>
      <c r="BI571" t="s">
        <v>1505</v>
      </c>
      <c r="BJ571" s="4" t="str">
        <f>Table22[[#This Row],[Ofgem ]]</f>
        <v>4"-5"</v>
      </c>
      <c r="BK571" s="4" t="str">
        <f>Table22[[#This Row],[Pressure]]</f>
        <v>LP</v>
      </c>
      <c r="BL571" s="4" t="str">
        <f>Table22[[#This Row],[Pon Category]]</f>
        <v>Policy</v>
      </c>
      <c r="BM571" s="4" t="str">
        <f>Table22[[#This Row],[Tier]]</f>
        <v>T1</v>
      </c>
      <c r="BN571" s="4" t="str">
        <f>Table22[[#This Row],[PON Material]]</f>
        <v>DI</v>
      </c>
      <c r="BO571" s="4" t="str" cm="1">
        <f t="array" ref="BO5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2" spans="1:67" x14ac:dyDescent="0.25">
      <c r="A572" t="s">
        <v>424</v>
      </c>
      <c r="B572" t="s">
        <v>425</v>
      </c>
      <c r="C572" t="s">
        <v>476</v>
      </c>
      <c r="D572" t="s">
        <v>10</v>
      </c>
      <c r="E572" t="s">
        <v>2168</v>
      </c>
      <c r="F572" t="s">
        <v>2176</v>
      </c>
      <c r="G572" t="s">
        <v>2181</v>
      </c>
      <c r="H572" t="s">
        <v>2182</v>
      </c>
      <c r="I572" t="s">
        <v>1962</v>
      </c>
      <c r="J572" t="s">
        <v>1828</v>
      </c>
      <c r="K572" t="s">
        <v>1955</v>
      </c>
      <c r="L572">
        <v>510957263</v>
      </c>
      <c r="M572">
        <v>100</v>
      </c>
      <c r="O572" t="s">
        <v>1570</v>
      </c>
      <c r="P572" t="s">
        <v>220</v>
      </c>
      <c r="Q572" t="s">
        <v>91</v>
      </c>
      <c r="R572" t="s">
        <v>1572</v>
      </c>
      <c r="S572" t="s">
        <v>64</v>
      </c>
      <c r="T572" t="s">
        <v>52</v>
      </c>
      <c r="U572" t="s">
        <v>1573</v>
      </c>
      <c r="V572" t="s">
        <v>1496</v>
      </c>
      <c r="W572">
        <v>4</v>
      </c>
      <c r="X572">
        <v>138.65</v>
      </c>
      <c r="Y572" t="s">
        <v>1574</v>
      </c>
      <c r="Z572" t="s">
        <v>1575</v>
      </c>
      <c r="AA572" t="s">
        <v>147</v>
      </c>
      <c r="AC572">
        <v>44565</v>
      </c>
      <c r="AD572">
        <v>44589</v>
      </c>
      <c r="AE572" s="39">
        <v>0</v>
      </c>
      <c r="AF572" s="39">
        <v>138.63999999999999</v>
      </c>
      <c r="AG572" s="39">
        <v>138.63999999999999</v>
      </c>
      <c r="AV572">
        <v>34.659999999999997</v>
      </c>
      <c r="AW572">
        <v>34.659999999999997</v>
      </c>
      <c r="AX572">
        <v>34.659999999999997</v>
      </c>
      <c r="AY572">
        <v>34.659999999999997</v>
      </c>
      <c r="BI572" t="s">
        <v>1505</v>
      </c>
      <c r="BJ572" s="4" t="str">
        <f>Table22[[#This Row],[Ofgem ]]</f>
        <v>4"-5"</v>
      </c>
      <c r="BK572" s="4" t="str">
        <f>Table22[[#This Row],[Pressure]]</f>
        <v>LP</v>
      </c>
      <c r="BL572" s="4" t="str">
        <f>Table22[[#This Row],[Pon Category]]</f>
        <v>Policy</v>
      </c>
      <c r="BM572" s="4" t="str">
        <f>Table22[[#This Row],[Tier]]</f>
        <v>T1</v>
      </c>
      <c r="BN572" s="4" t="str">
        <f>Table22[[#This Row],[PON Material]]</f>
        <v>DI</v>
      </c>
      <c r="BO572" s="4" t="str" cm="1">
        <f t="array" ref="BO5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3" spans="1:67" x14ac:dyDescent="0.25">
      <c r="A573" t="s">
        <v>424</v>
      </c>
      <c r="B573" t="s">
        <v>425</v>
      </c>
      <c r="C573" t="s">
        <v>476</v>
      </c>
      <c r="D573" t="s">
        <v>10</v>
      </c>
      <c r="E573" t="s">
        <v>2168</v>
      </c>
      <c r="F573" t="s">
        <v>2176</v>
      </c>
      <c r="G573" t="s">
        <v>2181</v>
      </c>
      <c r="H573" t="s">
        <v>2182</v>
      </c>
      <c r="I573" t="s">
        <v>1962</v>
      </c>
      <c r="J573" t="s">
        <v>1828</v>
      </c>
      <c r="K573" t="s">
        <v>1955</v>
      </c>
      <c r="L573">
        <v>510957264</v>
      </c>
      <c r="M573">
        <v>100</v>
      </c>
      <c r="O573" t="s">
        <v>1570</v>
      </c>
      <c r="P573" t="s">
        <v>220</v>
      </c>
      <c r="Q573" t="s">
        <v>91</v>
      </c>
      <c r="R573" t="s">
        <v>1572</v>
      </c>
      <c r="S573" t="s">
        <v>64</v>
      </c>
      <c r="T573" t="s">
        <v>52</v>
      </c>
      <c r="U573" t="s">
        <v>1573</v>
      </c>
      <c r="V573" t="s">
        <v>1496</v>
      </c>
      <c r="W573">
        <v>4</v>
      </c>
      <c r="X573">
        <v>117.84</v>
      </c>
      <c r="Y573" t="s">
        <v>1574</v>
      </c>
      <c r="Z573" t="s">
        <v>1575</v>
      </c>
      <c r="AA573" t="s">
        <v>147</v>
      </c>
      <c r="AC573">
        <v>44565</v>
      </c>
      <c r="AD573">
        <v>44589</v>
      </c>
      <c r="AE573" s="39">
        <v>0</v>
      </c>
      <c r="AF573" s="39">
        <v>117.84</v>
      </c>
      <c r="AG573" s="39">
        <v>117.84</v>
      </c>
      <c r="AV573">
        <v>29.46</v>
      </c>
      <c r="AW573">
        <v>29.46</v>
      </c>
      <c r="AX573">
        <v>29.46</v>
      </c>
      <c r="AY573">
        <v>29.46</v>
      </c>
      <c r="BI573" t="s">
        <v>1505</v>
      </c>
      <c r="BJ573" s="4" t="str">
        <f>Table22[[#This Row],[Ofgem ]]</f>
        <v>4"-5"</v>
      </c>
      <c r="BK573" s="4" t="str">
        <f>Table22[[#This Row],[Pressure]]</f>
        <v>LP</v>
      </c>
      <c r="BL573" s="4" t="str">
        <f>Table22[[#This Row],[Pon Category]]</f>
        <v>Policy</v>
      </c>
      <c r="BM573" s="4" t="str">
        <f>Table22[[#This Row],[Tier]]</f>
        <v>T1</v>
      </c>
      <c r="BN573" s="4" t="str">
        <f>Table22[[#This Row],[PON Material]]</f>
        <v>DI</v>
      </c>
      <c r="BO573" s="4" t="str" cm="1">
        <f t="array" ref="BO5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4" spans="1:67" x14ac:dyDescent="0.25">
      <c r="A574" t="s">
        <v>424</v>
      </c>
      <c r="B574" t="s">
        <v>425</v>
      </c>
      <c r="C574" t="s">
        <v>476</v>
      </c>
      <c r="D574" t="s">
        <v>10</v>
      </c>
      <c r="E574" t="s">
        <v>2168</v>
      </c>
      <c r="F574" t="s">
        <v>2176</v>
      </c>
      <c r="G574" t="s">
        <v>2181</v>
      </c>
      <c r="H574" t="s">
        <v>2182</v>
      </c>
      <c r="I574" t="s">
        <v>1962</v>
      </c>
      <c r="J574" t="s">
        <v>1828</v>
      </c>
      <c r="K574" t="s">
        <v>1955</v>
      </c>
      <c r="L574">
        <v>510957265</v>
      </c>
      <c r="M574">
        <v>100</v>
      </c>
      <c r="O574" t="s">
        <v>1570</v>
      </c>
      <c r="P574" t="s">
        <v>220</v>
      </c>
      <c r="Q574" t="s">
        <v>91</v>
      </c>
      <c r="R574" t="s">
        <v>1572</v>
      </c>
      <c r="S574" t="s">
        <v>64</v>
      </c>
      <c r="T574" t="s">
        <v>52</v>
      </c>
      <c r="U574" t="s">
        <v>1573</v>
      </c>
      <c r="V574" t="s">
        <v>1496</v>
      </c>
      <c r="W574">
        <v>3</v>
      </c>
      <c r="X574">
        <v>65.83</v>
      </c>
      <c r="Y574" t="s">
        <v>1574</v>
      </c>
      <c r="Z574" t="s">
        <v>1575</v>
      </c>
      <c r="AA574" t="s">
        <v>147</v>
      </c>
      <c r="AC574">
        <v>44565</v>
      </c>
      <c r="AD574">
        <v>44589</v>
      </c>
      <c r="AE574" s="39">
        <v>0</v>
      </c>
      <c r="AF574" s="39">
        <v>65.84</v>
      </c>
      <c r="AG574" s="39">
        <v>65.84</v>
      </c>
      <c r="AV574">
        <v>16.46</v>
      </c>
      <c r="AW574">
        <v>16.46</v>
      </c>
      <c r="AX574">
        <v>16.46</v>
      </c>
      <c r="AY574">
        <v>16.46</v>
      </c>
      <c r="BI574" t="s">
        <v>1505</v>
      </c>
      <c r="BJ574" s="4" t="str">
        <f>Table22[[#This Row],[Ofgem ]]</f>
        <v>4"-5"</v>
      </c>
      <c r="BK574" s="4" t="str">
        <f>Table22[[#This Row],[Pressure]]</f>
        <v>LP</v>
      </c>
      <c r="BL574" s="4" t="str">
        <f>Table22[[#This Row],[Pon Category]]</f>
        <v>Policy</v>
      </c>
      <c r="BM574" s="4" t="str">
        <f>Table22[[#This Row],[Tier]]</f>
        <v>T1</v>
      </c>
      <c r="BN574" s="4" t="str">
        <f>Table22[[#This Row],[PON Material]]</f>
        <v>DI</v>
      </c>
      <c r="BO574" s="4" t="str" cm="1">
        <f t="array" ref="BO5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5" spans="1:67" x14ac:dyDescent="0.25">
      <c r="A575" t="s">
        <v>424</v>
      </c>
      <c r="B575" t="s">
        <v>425</v>
      </c>
      <c r="C575" t="s">
        <v>426</v>
      </c>
      <c r="D575" t="s">
        <v>10</v>
      </c>
      <c r="E575" t="s">
        <v>2168</v>
      </c>
      <c r="F575" t="s">
        <v>2183</v>
      </c>
      <c r="G575" t="s">
        <v>2184</v>
      </c>
      <c r="H575" t="s">
        <v>2185</v>
      </c>
      <c r="I575" t="s">
        <v>1979</v>
      </c>
      <c r="J575" t="s">
        <v>1979</v>
      </c>
      <c r="K575" t="s">
        <v>429</v>
      </c>
      <c r="L575">
        <v>510858993</v>
      </c>
      <c r="M575">
        <v>6</v>
      </c>
      <c r="O575" t="s">
        <v>1570</v>
      </c>
      <c r="P575" t="s">
        <v>1571</v>
      </c>
      <c r="Q575" t="s">
        <v>53</v>
      </c>
      <c r="R575" t="s">
        <v>1572</v>
      </c>
      <c r="S575" t="s">
        <v>64</v>
      </c>
      <c r="T575" t="s">
        <v>52</v>
      </c>
      <c r="U575" t="s">
        <v>1573</v>
      </c>
      <c r="V575" t="s">
        <v>1496</v>
      </c>
      <c r="W575">
        <v>4</v>
      </c>
      <c r="X575">
        <v>307.10000000000002</v>
      </c>
      <c r="Y575" t="s">
        <v>1574</v>
      </c>
      <c r="Z575" t="s">
        <v>1575</v>
      </c>
      <c r="AA575" t="s">
        <v>147</v>
      </c>
      <c r="AC575">
        <v>44592</v>
      </c>
      <c r="AD575">
        <v>44659</v>
      </c>
      <c r="AE575" s="39">
        <v>0</v>
      </c>
      <c r="AF575" s="39">
        <v>276.39000000000004</v>
      </c>
      <c r="AG575" s="39">
        <v>276.39000000000004</v>
      </c>
      <c r="AZ575">
        <v>30.71</v>
      </c>
      <c r="BA575">
        <v>30.71</v>
      </c>
      <c r="BB575">
        <v>30.71</v>
      </c>
      <c r="BC575">
        <v>30.71</v>
      </c>
      <c r="BD575">
        <v>30.71</v>
      </c>
      <c r="BE575">
        <v>30.71</v>
      </c>
      <c r="BF575">
        <v>30.71</v>
      </c>
      <c r="BG575">
        <v>30.71</v>
      </c>
      <c r="BH575">
        <v>30.71</v>
      </c>
      <c r="BI575" t="s">
        <v>1505</v>
      </c>
      <c r="BJ575" s="4" t="str">
        <f>Table22[[#This Row],[Ofgem ]]</f>
        <v>4"-5"</v>
      </c>
      <c r="BK575" s="4" t="str">
        <f>Table22[[#This Row],[Pressure]]</f>
        <v>LP</v>
      </c>
      <c r="BL575" s="4" t="str">
        <f>Table22[[#This Row],[Pon Category]]</f>
        <v>Policy</v>
      </c>
      <c r="BM575" s="4" t="str">
        <f>Table22[[#This Row],[Tier]]</f>
        <v>T1</v>
      </c>
      <c r="BN575" s="4" t="str">
        <f>Table22[[#This Row],[PON Material]]</f>
        <v>CI</v>
      </c>
      <c r="BO575" s="4" t="str" cm="1">
        <f t="array" ref="BO5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6" spans="1:67" x14ac:dyDescent="0.25">
      <c r="A576" t="s">
        <v>424</v>
      </c>
      <c r="B576" t="s">
        <v>425</v>
      </c>
      <c r="C576" t="s">
        <v>426</v>
      </c>
      <c r="D576" t="s">
        <v>10</v>
      </c>
      <c r="E576" t="s">
        <v>2168</v>
      </c>
      <c r="F576" t="s">
        <v>2183</v>
      </c>
      <c r="G576" t="s">
        <v>2184</v>
      </c>
      <c r="H576" t="s">
        <v>2185</v>
      </c>
      <c r="I576" t="s">
        <v>1979</v>
      </c>
      <c r="J576" t="s">
        <v>1979</v>
      </c>
      <c r="K576" t="s">
        <v>429</v>
      </c>
      <c r="L576" s="39">
        <v>510858994</v>
      </c>
      <c r="M576">
        <v>4</v>
      </c>
      <c r="O576" t="s">
        <v>1570</v>
      </c>
      <c r="P576" t="s">
        <v>1571</v>
      </c>
      <c r="Q576" t="s">
        <v>53</v>
      </c>
      <c r="R576" t="s">
        <v>1572</v>
      </c>
      <c r="S576" t="s">
        <v>64</v>
      </c>
      <c r="T576" t="s">
        <v>52</v>
      </c>
      <c r="U576" t="s">
        <v>1573</v>
      </c>
      <c r="V576" t="s">
        <v>1496</v>
      </c>
      <c r="W576">
        <v>66</v>
      </c>
      <c r="X576">
        <v>304.43</v>
      </c>
      <c r="Y576" t="s">
        <v>1574</v>
      </c>
      <c r="Z576" t="s">
        <v>1575</v>
      </c>
      <c r="AA576" t="s">
        <v>147</v>
      </c>
      <c r="AC576">
        <v>44592</v>
      </c>
      <c r="AD576">
        <v>44659</v>
      </c>
      <c r="AE576" s="39">
        <v>0</v>
      </c>
      <c r="AF576" s="39">
        <v>273.96000000000004</v>
      </c>
      <c r="AG576" s="39">
        <v>273.96000000000004</v>
      </c>
      <c r="AZ576">
        <v>30.44</v>
      </c>
      <c r="BA576">
        <v>30.44</v>
      </c>
      <c r="BB576">
        <v>30.44</v>
      </c>
      <c r="BC576">
        <v>30.44</v>
      </c>
      <c r="BD576">
        <v>30.44</v>
      </c>
      <c r="BE576">
        <v>30.44</v>
      </c>
      <c r="BF576">
        <v>30.44</v>
      </c>
      <c r="BG576">
        <v>30.44</v>
      </c>
      <c r="BH576">
        <v>30.44</v>
      </c>
      <c r="BI576" t="s">
        <v>1505</v>
      </c>
      <c r="BJ576" s="4" t="str">
        <f>Table22[[#This Row],[Ofgem ]]</f>
        <v>4"-5"</v>
      </c>
      <c r="BK576" s="4" t="str">
        <f>Table22[[#This Row],[Pressure]]</f>
        <v>LP</v>
      </c>
      <c r="BL576" s="4" t="str">
        <f>Table22[[#This Row],[Pon Category]]</f>
        <v>Policy</v>
      </c>
      <c r="BM576" s="4" t="str">
        <f>Table22[[#This Row],[Tier]]</f>
        <v>T1</v>
      </c>
      <c r="BN576" s="4" t="str">
        <f>Table22[[#This Row],[PON Material]]</f>
        <v>CI</v>
      </c>
      <c r="BO576" s="4" t="str" cm="1">
        <f t="array" ref="BO5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7" spans="1:67" x14ac:dyDescent="0.25">
      <c r="A577" t="s">
        <v>424</v>
      </c>
      <c r="B577" t="s">
        <v>425</v>
      </c>
      <c r="C577" t="s">
        <v>426</v>
      </c>
      <c r="D577" t="s">
        <v>10</v>
      </c>
      <c r="E577" t="s">
        <v>2168</v>
      </c>
      <c r="F577" t="s">
        <v>2183</v>
      </c>
      <c r="G577" t="s">
        <v>2184</v>
      </c>
      <c r="H577" t="s">
        <v>2185</v>
      </c>
      <c r="I577" t="s">
        <v>1979</v>
      </c>
      <c r="J577" t="s">
        <v>1979</v>
      </c>
      <c r="K577" t="s">
        <v>429</v>
      </c>
      <c r="L577">
        <v>510858995</v>
      </c>
      <c r="M577">
        <v>4</v>
      </c>
      <c r="O577" t="s">
        <v>1570</v>
      </c>
      <c r="P577" t="s">
        <v>1571</v>
      </c>
      <c r="Q577" t="s">
        <v>53</v>
      </c>
      <c r="R577" t="s">
        <v>1572</v>
      </c>
      <c r="S577" t="s">
        <v>64</v>
      </c>
      <c r="T577" t="s">
        <v>52</v>
      </c>
      <c r="U577" t="s">
        <v>1573</v>
      </c>
      <c r="V577" t="s">
        <v>1496</v>
      </c>
      <c r="W577">
        <v>14</v>
      </c>
      <c r="X577">
        <v>178.12</v>
      </c>
      <c r="Y577" t="s">
        <v>1574</v>
      </c>
      <c r="Z577" t="s">
        <v>1575</v>
      </c>
      <c r="AA577" t="s">
        <v>147</v>
      </c>
      <c r="AC577">
        <v>44592</v>
      </c>
      <c r="AD577">
        <v>44659</v>
      </c>
      <c r="AE577" s="39">
        <v>0</v>
      </c>
      <c r="AF577" s="39">
        <v>160.29</v>
      </c>
      <c r="AG577" s="39">
        <v>160.29</v>
      </c>
      <c r="AZ577">
        <v>17.809999999999999</v>
      </c>
      <c r="BA577">
        <v>17.809999999999999</v>
      </c>
      <c r="BB577">
        <v>17.809999999999999</v>
      </c>
      <c r="BC577">
        <v>17.809999999999999</v>
      </c>
      <c r="BD577">
        <v>17.809999999999999</v>
      </c>
      <c r="BE577">
        <v>17.809999999999999</v>
      </c>
      <c r="BF577">
        <v>17.809999999999999</v>
      </c>
      <c r="BG577">
        <v>17.809999999999999</v>
      </c>
      <c r="BH577">
        <v>17.809999999999999</v>
      </c>
      <c r="BI577" t="s">
        <v>1505</v>
      </c>
      <c r="BJ577" s="4" t="str">
        <f>Table22[[#This Row],[Ofgem ]]</f>
        <v>4"-5"</v>
      </c>
      <c r="BK577" s="4" t="str">
        <f>Table22[[#This Row],[Pressure]]</f>
        <v>LP</v>
      </c>
      <c r="BL577" s="4" t="str">
        <f>Table22[[#This Row],[Pon Category]]</f>
        <v>Policy</v>
      </c>
      <c r="BM577" s="4" t="str">
        <f>Table22[[#This Row],[Tier]]</f>
        <v>T1</v>
      </c>
      <c r="BN577" s="4" t="str">
        <f>Table22[[#This Row],[PON Material]]</f>
        <v>CI</v>
      </c>
      <c r="BO577" s="4" t="str" cm="1">
        <f t="array" ref="BO5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8" spans="1:67" x14ac:dyDescent="0.25">
      <c r="A578" t="s">
        <v>424</v>
      </c>
      <c r="B578" t="s">
        <v>425</v>
      </c>
      <c r="C578" t="s">
        <v>426</v>
      </c>
      <c r="D578" t="s">
        <v>10</v>
      </c>
      <c r="E578" t="s">
        <v>2168</v>
      </c>
      <c r="F578" t="s">
        <v>2183</v>
      </c>
      <c r="G578" t="s">
        <v>2184</v>
      </c>
      <c r="H578" t="s">
        <v>2185</v>
      </c>
      <c r="I578" t="s">
        <v>1979</v>
      </c>
      <c r="J578" t="s">
        <v>1979</v>
      </c>
      <c r="K578" t="s">
        <v>429</v>
      </c>
      <c r="L578">
        <v>602634653</v>
      </c>
      <c r="M578">
        <v>4</v>
      </c>
      <c r="O578" t="s">
        <v>1570</v>
      </c>
      <c r="P578" t="s">
        <v>1571</v>
      </c>
      <c r="Q578" t="s">
        <v>53</v>
      </c>
      <c r="R578" t="s">
        <v>1572</v>
      </c>
      <c r="S578" t="s">
        <v>64</v>
      </c>
      <c r="T578" t="s">
        <v>52</v>
      </c>
      <c r="U578" t="s">
        <v>1573</v>
      </c>
      <c r="V578" t="s">
        <v>1496</v>
      </c>
      <c r="W578">
        <v>7</v>
      </c>
      <c r="X578">
        <v>6.46</v>
      </c>
      <c r="Y578" t="s">
        <v>1574</v>
      </c>
      <c r="Z578" t="s">
        <v>1575</v>
      </c>
      <c r="AA578" t="s">
        <v>147</v>
      </c>
      <c r="AC578">
        <v>44592</v>
      </c>
      <c r="AD578">
        <v>44659</v>
      </c>
      <c r="AE578" s="39">
        <v>0</v>
      </c>
      <c r="AF578" s="39">
        <v>5.8500000000000005</v>
      </c>
      <c r="AG578" s="39">
        <v>5.8500000000000005</v>
      </c>
      <c r="AZ578">
        <v>0.65</v>
      </c>
      <c r="BA578">
        <v>0.65</v>
      </c>
      <c r="BB578">
        <v>0.65</v>
      </c>
      <c r="BC578">
        <v>0.65</v>
      </c>
      <c r="BD578">
        <v>0.65</v>
      </c>
      <c r="BE578">
        <v>0.65</v>
      </c>
      <c r="BF578">
        <v>0.65</v>
      </c>
      <c r="BG578">
        <v>0.65</v>
      </c>
      <c r="BH578">
        <v>0.65</v>
      </c>
      <c r="BI578" t="s">
        <v>1505</v>
      </c>
      <c r="BJ578" s="4" t="str">
        <f>Table22[[#This Row],[Ofgem ]]</f>
        <v>4"-5"</v>
      </c>
      <c r="BK578" s="4" t="str">
        <f>Table22[[#This Row],[Pressure]]</f>
        <v>LP</v>
      </c>
      <c r="BL578" s="4" t="str">
        <f>Table22[[#This Row],[Pon Category]]</f>
        <v>Policy</v>
      </c>
      <c r="BM578" s="4" t="str">
        <f>Table22[[#This Row],[Tier]]</f>
        <v>T1</v>
      </c>
      <c r="BN578" s="4" t="str">
        <f>Table22[[#This Row],[PON Material]]</f>
        <v>CI</v>
      </c>
      <c r="BO578" s="4" t="str" cm="1">
        <f t="array" ref="BO5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79" spans="1:67" x14ac:dyDescent="0.25">
      <c r="A579" t="s">
        <v>424</v>
      </c>
      <c r="B579" t="s">
        <v>425</v>
      </c>
      <c r="C579" t="s">
        <v>426</v>
      </c>
      <c r="D579" t="s">
        <v>10</v>
      </c>
      <c r="E579" t="s">
        <v>2168</v>
      </c>
      <c r="F579" t="s">
        <v>2183</v>
      </c>
      <c r="G579" t="s">
        <v>2184</v>
      </c>
      <c r="H579" t="s">
        <v>2185</v>
      </c>
      <c r="I579" t="s">
        <v>1979</v>
      </c>
      <c r="J579" t="s">
        <v>1979</v>
      </c>
      <c r="K579" t="s">
        <v>429</v>
      </c>
      <c r="L579">
        <v>606869557</v>
      </c>
      <c r="M579">
        <v>4</v>
      </c>
      <c r="O579" t="s">
        <v>1570</v>
      </c>
      <c r="P579" t="s">
        <v>1571</v>
      </c>
      <c r="Q579" t="s">
        <v>53</v>
      </c>
      <c r="R579" t="s">
        <v>1572</v>
      </c>
      <c r="S579" t="s">
        <v>64</v>
      </c>
      <c r="T579" t="s">
        <v>52</v>
      </c>
      <c r="U579" t="s">
        <v>1573</v>
      </c>
      <c r="V579" t="s">
        <v>1496</v>
      </c>
      <c r="W579">
        <v>23</v>
      </c>
      <c r="X579">
        <v>1.51</v>
      </c>
      <c r="Y579" t="s">
        <v>1574</v>
      </c>
      <c r="Z579" t="s">
        <v>1575</v>
      </c>
      <c r="AA579" t="s">
        <v>147</v>
      </c>
      <c r="AC579">
        <v>44592</v>
      </c>
      <c r="AD579">
        <v>44659</v>
      </c>
      <c r="AE579" s="39">
        <v>0</v>
      </c>
      <c r="AF579" s="39">
        <v>1.3499999999999999</v>
      </c>
      <c r="AG579" s="39">
        <v>1.3499999999999999</v>
      </c>
      <c r="AZ579">
        <v>0.15</v>
      </c>
      <c r="BA579">
        <v>0.15</v>
      </c>
      <c r="BB579">
        <v>0.15</v>
      </c>
      <c r="BC579">
        <v>0.15</v>
      </c>
      <c r="BD579">
        <v>0.15</v>
      </c>
      <c r="BE579">
        <v>0.15</v>
      </c>
      <c r="BF579">
        <v>0.15</v>
      </c>
      <c r="BG579">
        <v>0.15</v>
      </c>
      <c r="BH579">
        <v>0.15</v>
      </c>
      <c r="BI579" t="s">
        <v>1505</v>
      </c>
      <c r="BJ579" s="4" t="str">
        <f>Table22[[#This Row],[Ofgem ]]</f>
        <v>4"-5"</v>
      </c>
      <c r="BK579" s="4" t="str">
        <f>Table22[[#This Row],[Pressure]]</f>
        <v>LP</v>
      </c>
      <c r="BL579" s="4" t="str">
        <f>Table22[[#This Row],[Pon Category]]</f>
        <v>Policy</v>
      </c>
      <c r="BM579" s="4" t="str">
        <f>Table22[[#This Row],[Tier]]</f>
        <v>T1</v>
      </c>
      <c r="BN579" s="4" t="str">
        <f>Table22[[#This Row],[PON Material]]</f>
        <v>CI</v>
      </c>
      <c r="BO579" s="4" t="str" cm="1">
        <f t="array" ref="BO5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80" spans="1:67" x14ac:dyDescent="0.25">
      <c r="A580" t="s">
        <v>424</v>
      </c>
      <c r="B580" t="s">
        <v>425</v>
      </c>
      <c r="C580" t="s">
        <v>426</v>
      </c>
      <c r="D580" t="s">
        <v>10</v>
      </c>
      <c r="E580" t="s">
        <v>2168</v>
      </c>
      <c r="F580" t="s">
        <v>2183</v>
      </c>
      <c r="G580" t="s">
        <v>2184</v>
      </c>
      <c r="H580" t="s">
        <v>2185</v>
      </c>
      <c r="I580" t="s">
        <v>1979</v>
      </c>
      <c r="J580" t="s">
        <v>1979</v>
      </c>
      <c r="K580" t="s">
        <v>429</v>
      </c>
      <c r="L580">
        <v>606874853</v>
      </c>
      <c r="M580">
        <v>4</v>
      </c>
      <c r="O580" t="s">
        <v>1570</v>
      </c>
      <c r="P580" t="s">
        <v>1571</v>
      </c>
      <c r="Q580" t="s">
        <v>53</v>
      </c>
      <c r="R580" t="s">
        <v>1572</v>
      </c>
      <c r="S580" t="s">
        <v>64</v>
      </c>
      <c r="T580" t="s">
        <v>52</v>
      </c>
      <c r="U580" t="s">
        <v>1573</v>
      </c>
      <c r="V580" t="s">
        <v>1496</v>
      </c>
      <c r="W580">
        <v>23</v>
      </c>
      <c r="X580">
        <v>1.4</v>
      </c>
      <c r="Y580" t="s">
        <v>1574</v>
      </c>
      <c r="Z580" t="s">
        <v>1575</v>
      </c>
      <c r="AA580" t="s">
        <v>147</v>
      </c>
      <c r="AC580">
        <v>44592</v>
      </c>
      <c r="AD580">
        <v>44659</v>
      </c>
      <c r="AE580" s="39">
        <v>0</v>
      </c>
      <c r="AF580" s="39">
        <v>1.2600000000000002</v>
      </c>
      <c r="AG580" s="39">
        <v>1.2600000000000002</v>
      </c>
      <c r="AZ580">
        <v>0.14000000000000001</v>
      </c>
      <c r="BA580">
        <v>0.14000000000000001</v>
      </c>
      <c r="BB580">
        <v>0.14000000000000001</v>
      </c>
      <c r="BC580">
        <v>0.14000000000000001</v>
      </c>
      <c r="BD580">
        <v>0.14000000000000001</v>
      </c>
      <c r="BE580">
        <v>0.14000000000000001</v>
      </c>
      <c r="BF580">
        <v>0.14000000000000001</v>
      </c>
      <c r="BG580">
        <v>0.14000000000000001</v>
      </c>
      <c r="BH580">
        <v>0.14000000000000001</v>
      </c>
      <c r="BI580" t="s">
        <v>1505</v>
      </c>
      <c r="BJ580" s="4" t="str">
        <f>Table22[[#This Row],[Ofgem ]]</f>
        <v>4"-5"</v>
      </c>
      <c r="BK580" s="4" t="str">
        <f>Table22[[#This Row],[Pressure]]</f>
        <v>LP</v>
      </c>
      <c r="BL580" s="4" t="str">
        <f>Table22[[#This Row],[Pon Category]]</f>
        <v>Policy</v>
      </c>
      <c r="BM580" s="4" t="str">
        <f>Table22[[#This Row],[Tier]]</f>
        <v>T1</v>
      </c>
      <c r="BN580" s="4" t="str">
        <f>Table22[[#This Row],[PON Material]]</f>
        <v>CI</v>
      </c>
      <c r="BO580" s="4" t="str" cm="1">
        <f t="array" ref="BO5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81" spans="1:67" x14ac:dyDescent="0.25">
      <c r="A581" t="s">
        <v>424</v>
      </c>
      <c r="B581" t="s">
        <v>425</v>
      </c>
      <c r="C581" t="s">
        <v>426</v>
      </c>
      <c r="D581" t="s">
        <v>10</v>
      </c>
      <c r="E581" t="s">
        <v>2168</v>
      </c>
      <c r="F581" t="s">
        <v>2183</v>
      </c>
      <c r="G581" t="s">
        <v>2186</v>
      </c>
      <c r="H581" t="s">
        <v>2187</v>
      </c>
      <c r="I581" t="s">
        <v>1979</v>
      </c>
      <c r="J581" t="s">
        <v>1979</v>
      </c>
      <c r="K581" t="s">
        <v>429</v>
      </c>
      <c r="L581">
        <v>220000968125</v>
      </c>
      <c r="M581">
        <v>4</v>
      </c>
      <c r="O581" t="s">
        <v>1570</v>
      </c>
      <c r="P581" t="s">
        <v>1571</v>
      </c>
      <c r="Q581" t="s">
        <v>163</v>
      </c>
      <c r="R581" t="s">
        <v>1572</v>
      </c>
      <c r="S581" t="s">
        <v>64</v>
      </c>
      <c r="T581" t="s">
        <v>52</v>
      </c>
      <c r="U581" t="s">
        <v>1573</v>
      </c>
      <c r="V581" t="s">
        <v>1496</v>
      </c>
      <c r="W581">
        <v>23</v>
      </c>
      <c r="X581">
        <v>1.96</v>
      </c>
      <c r="Y581" t="s">
        <v>1574</v>
      </c>
      <c r="Z581" t="s">
        <v>1575</v>
      </c>
      <c r="AA581" t="s">
        <v>147</v>
      </c>
      <c r="AC581">
        <v>44592</v>
      </c>
      <c r="AD581">
        <v>44659</v>
      </c>
      <c r="AE581" s="39">
        <v>0</v>
      </c>
      <c r="AF581" s="39">
        <v>1.7999999999999998</v>
      </c>
      <c r="AG581" s="39">
        <v>1.7999999999999998</v>
      </c>
      <c r="AZ581">
        <v>0.2</v>
      </c>
      <c r="BA581">
        <v>0.2</v>
      </c>
      <c r="BB581">
        <v>0.2</v>
      </c>
      <c r="BC581">
        <v>0.2</v>
      </c>
      <c r="BD581">
        <v>0.2</v>
      </c>
      <c r="BE581">
        <v>0.2</v>
      </c>
      <c r="BF581">
        <v>0.2</v>
      </c>
      <c r="BG581">
        <v>0.2</v>
      </c>
      <c r="BH581">
        <v>0.2</v>
      </c>
      <c r="BI581" t="s">
        <v>1505</v>
      </c>
      <c r="BJ581" s="4" t="str">
        <f>Table22[[#This Row],[Ofgem ]]</f>
        <v>4"-5"</v>
      </c>
      <c r="BK581" s="4" t="str">
        <f>Table22[[#This Row],[Pressure]]</f>
        <v>LP</v>
      </c>
      <c r="BL581" s="4" t="str">
        <f>Table22[[#This Row],[Pon Category]]</f>
        <v>Policy</v>
      </c>
      <c r="BM581" s="4" t="str">
        <f>Table22[[#This Row],[Tier]]</f>
        <v>T1</v>
      </c>
      <c r="BN581" s="4" t="str">
        <f>Table22[[#This Row],[PON Material]]</f>
        <v>SI</v>
      </c>
      <c r="BO581" s="4" t="str" cm="1">
        <f t="array" ref="BO5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82" spans="1:67" x14ac:dyDescent="0.25">
      <c r="A582" t="s">
        <v>424</v>
      </c>
      <c r="B582" t="s">
        <v>425</v>
      </c>
      <c r="C582" t="s">
        <v>458</v>
      </c>
      <c r="D582" t="s">
        <v>10</v>
      </c>
      <c r="E582" t="s">
        <v>2188</v>
      </c>
      <c r="F582" t="s">
        <v>773</v>
      </c>
      <c r="G582" t="s">
        <v>2189</v>
      </c>
      <c r="H582" t="s">
        <v>2190</v>
      </c>
      <c r="I582" t="s">
        <v>1903</v>
      </c>
      <c r="J582" t="s">
        <v>1828</v>
      </c>
      <c r="K582" t="s">
        <v>775</v>
      </c>
      <c r="L582">
        <v>510802114</v>
      </c>
      <c r="M582">
        <v>4</v>
      </c>
      <c r="O582" t="s">
        <v>1570</v>
      </c>
      <c r="P582" t="s">
        <v>1571</v>
      </c>
      <c r="Q582" t="s">
        <v>163</v>
      </c>
      <c r="R582" t="s">
        <v>1572</v>
      </c>
      <c r="S582" t="s">
        <v>64</v>
      </c>
      <c r="T582" t="s">
        <v>52</v>
      </c>
      <c r="U582" t="s">
        <v>1573</v>
      </c>
      <c r="V582" t="s">
        <v>1496</v>
      </c>
      <c r="W582">
        <v>10</v>
      </c>
      <c r="X582">
        <v>61.26</v>
      </c>
      <c r="Y582" t="s">
        <v>1574</v>
      </c>
      <c r="Z582" t="s">
        <v>1575</v>
      </c>
      <c r="AA582" t="s">
        <v>147</v>
      </c>
      <c r="AC582">
        <v>44487</v>
      </c>
      <c r="AD582">
        <v>44526</v>
      </c>
      <c r="AE582" s="39">
        <v>61.260000000000005</v>
      </c>
      <c r="AF582" s="39">
        <v>0</v>
      </c>
      <c r="AG582" s="39">
        <v>61.260000000000005</v>
      </c>
      <c r="AK582">
        <v>10.210000000000001</v>
      </c>
      <c r="AL582">
        <v>10.210000000000001</v>
      </c>
      <c r="AM582">
        <v>10.210000000000001</v>
      </c>
      <c r="AN582">
        <v>10.210000000000001</v>
      </c>
      <c r="AO582">
        <v>10.210000000000001</v>
      </c>
      <c r="AP582">
        <v>10.210000000000001</v>
      </c>
      <c r="BI582" t="s">
        <v>1505</v>
      </c>
      <c r="BJ582" s="4" t="str">
        <f>Table22[[#This Row],[Ofgem ]]</f>
        <v>4"-5"</v>
      </c>
      <c r="BK582" s="4" t="str">
        <f>Table22[[#This Row],[Pressure]]</f>
        <v>LP</v>
      </c>
      <c r="BL582" s="4" t="str">
        <f>Table22[[#This Row],[Pon Category]]</f>
        <v>Policy</v>
      </c>
      <c r="BM582" s="4" t="str">
        <f>Table22[[#This Row],[Tier]]</f>
        <v>T1</v>
      </c>
      <c r="BN582" s="4" t="str">
        <f>Table22[[#This Row],[PON Material]]</f>
        <v>SI</v>
      </c>
      <c r="BO582" s="4" t="str" cm="1">
        <f t="array" ref="BO5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83" spans="1:67" x14ac:dyDescent="0.25">
      <c r="A583" t="s">
        <v>424</v>
      </c>
      <c r="B583" t="s">
        <v>425</v>
      </c>
      <c r="C583" t="s">
        <v>458</v>
      </c>
      <c r="D583" t="s">
        <v>10</v>
      </c>
      <c r="E583" t="s">
        <v>2188</v>
      </c>
      <c r="F583" t="s">
        <v>773</v>
      </c>
      <c r="G583" t="s">
        <v>2191</v>
      </c>
      <c r="H583" t="s">
        <v>774</v>
      </c>
      <c r="I583" t="s">
        <v>1903</v>
      </c>
      <c r="J583" t="s">
        <v>1828</v>
      </c>
      <c r="K583" t="s">
        <v>775</v>
      </c>
      <c r="L583">
        <v>510802118</v>
      </c>
      <c r="M583">
        <v>4</v>
      </c>
      <c r="O583" t="s">
        <v>1570</v>
      </c>
      <c r="P583" t="s">
        <v>1571</v>
      </c>
      <c r="Q583" t="s">
        <v>163</v>
      </c>
      <c r="R583" t="s">
        <v>1572</v>
      </c>
      <c r="S583" t="s">
        <v>64</v>
      </c>
      <c r="T583" t="s">
        <v>52</v>
      </c>
      <c r="U583" t="s">
        <v>1573</v>
      </c>
      <c r="V583" t="s">
        <v>1496</v>
      </c>
      <c r="W583">
        <v>7</v>
      </c>
      <c r="X583">
        <v>18.53</v>
      </c>
      <c r="Y583" t="s">
        <v>1574</v>
      </c>
      <c r="Z583" t="s">
        <v>1575</v>
      </c>
      <c r="AA583" t="s">
        <v>147</v>
      </c>
      <c r="AC583">
        <v>44487</v>
      </c>
      <c r="AD583">
        <v>44526</v>
      </c>
      <c r="AE583" s="39">
        <v>18.54</v>
      </c>
      <c r="AF583" s="39">
        <v>0</v>
      </c>
      <c r="AG583" s="39">
        <v>18.54</v>
      </c>
      <c r="AK583">
        <v>3.09</v>
      </c>
      <c r="AL583">
        <v>3.09</v>
      </c>
      <c r="AM583">
        <v>3.09</v>
      </c>
      <c r="AN583">
        <v>3.09</v>
      </c>
      <c r="AO583">
        <v>3.09</v>
      </c>
      <c r="AP583">
        <v>3.09</v>
      </c>
      <c r="BI583" t="s">
        <v>1505</v>
      </c>
      <c r="BJ583" s="4" t="str">
        <f>Table22[[#This Row],[Ofgem ]]</f>
        <v>4"-5"</v>
      </c>
      <c r="BK583" s="4" t="str">
        <f>Table22[[#This Row],[Pressure]]</f>
        <v>LP</v>
      </c>
      <c r="BL583" s="4" t="str">
        <f>Table22[[#This Row],[Pon Category]]</f>
        <v>Policy</v>
      </c>
      <c r="BM583" s="4" t="str">
        <f>Table22[[#This Row],[Tier]]</f>
        <v>T1</v>
      </c>
      <c r="BN583" s="4" t="str">
        <f>Table22[[#This Row],[PON Material]]</f>
        <v>SI</v>
      </c>
      <c r="BO583" s="4" t="str" cm="1">
        <f t="array" ref="BO5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84" spans="1:67" x14ac:dyDescent="0.25">
      <c r="A584" t="s">
        <v>424</v>
      </c>
      <c r="B584" t="s">
        <v>425</v>
      </c>
      <c r="C584" t="s">
        <v>458</v>
      </c>
      <c r="D584" t="s">
        <v>10</v>
      </c>
      <c r="E584" t="s">
        <v>2188</v>
      </c>
      <c r="F584" t="s">
        <v>773</v>
      </c>
      <c r="G584" t="s">
        <v>2192</v>
      </c>
      <c r="H584" t="s">
        <v>2193</v>
      </c>
      <c r="I584" t="s">
        <v>1903</v>
      </c>
      <c r="J584" t="s">
        <v>1828</v>
      </c>
      <c r="K584" t="s">
        <v>775</v>
      </c>
      <c r="L584">
        <v>510900073</v>
      </c>
      <c r="M584">
        <v>4</v>
      </c>
      <c r="O584" t="s">
        <v>1570</v>
      </c>
      <c r="P584" t="s">
        <v>1571</v>
      </c>
      <c r="Q584" t="s">
        <v>163</v>
      </c>
      <c r="R584" t="s">
        <v>1572</v>
      </c>
      <c r="S584" t="s">
        <v>64</v>
      </c>
      <c r="T584" t="s">
        <v>52</v>
      </c>
      <c r="U584" t="s">
        <v>1573</v>
      </c>
      <c r="V584" t="s">
        <v>1496</v>
      </c>
      <c r="W584">
        <v>18</v>
      </c>
      <c r="X584">
        <v>89.18</v>
      </c>
      <c r="Y584" t="s">
        <v>1574</v>
      </c>
      <c r="Z584" t="s">
        <v>1575</v>
      </c>
      <c r="AA584" t="s">
        <v>147</v>
      </c>
      <c r="AC584">
        <v>44487</v>
      </c>
      <c r="AD584">
        <v>44526</v>
      </c>
      <c r="AE584" s="39">
        <v>89.16</v>
      </c>
      <c r="AF584" s="39">
        <v>0</v>
      </c>
      <c r="AG584" s="39">
        <v>89.16</v>
      </c>
      <c r="AK584">
        <v>14.86</v>
      </c>
      <c r="AL584">
        <v>14.86</v>
      </c>
      <c r="AM584">
        <v>14.86</v>
      </c>
      <c r="AN584">
        <v>14.86</v>
      </c>
      <c r="AO584">
        <v>14.86</v>
      </c>
      <c r="AP584">
        <v>14.86</v>
      </c>
      <c r="BI584" t="s">
        <v>1505</v>
      </c>
      <c r="BJ584" s="4" t="str">
        <f>Table22[[#This Row],[Ofgem ]]</f>
        <v>4"-5"</v>
      </c>
      <c r="BK584" s="4" t="str">
        <f>Table22[[#This Row],[Pressure]]</f>
        <v>LP</v>
      </c>
      <c r="BL584" s="4" t="str">
        <f>Table22[[#This Row],[Pon Category]]</f>
        <v>Policy</v>
      </c>
      <c r="BM584" s="4" t="str">
        <f>Table22[[#This Row],[Tier]]</f>
        <v>T1</v>
      </c>
      <c r="BN584" s="4" t="str">
        <f>Table22[[#This Row],[PON Material]]</f>
        <v>SI</v>
      </c>
      <c r="BO584" s="4" t="str" cm="1">
        <f t="array" ref="BO5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85" spans="1:67" hidden="1" x14ac:dyDescent="0.25">
      <c r="A585" t="s">
        <v>424</v>
      </c>
      <c r="B585" t="s">
        <v>425</v>
      </c>
      <c r="C585" t="s">
        <v>458</v>
      </c>
      <c r="D585" t="s">
        <v>10</v>
      </c>
      <c r="E585" t="s">
        <v>2188</v>
      </c>
      <c r="F585" t="s">
        <v>773</v>
      </c>
      <c r="G585" t="s">
        <v>2189</v>
      </c>
      <c r="H585" t="s">
        <v>2190</v>
      </c>
      <c r="I585" t="s">
        <v>1903</v>
      </c>
      <c r="J585" t="s">
        <v>1828</v>
      </c>
      <c r="K585" t="s">
        <v>775</v>
      </c>
      <c r="L585">
        <v>510802115</v>
      </c>
      <c r="M585">
        <v>4</v>
      </c>
      <c r="O585" t="s">
        <v>1570</v>
      </c>
      <c r="P585" t="s">
        <v>1571</v>
      </c>
      <c r="Q585" t="s">
        <v>133</v>
      </c>
      <c r="R585" t="s">
        <v>1572</v>
      </c>
      <c r="S585" t="s">
        <v>64</v>
      </c>
      <c r="T585" t="s">
        <v>1823</v>
      </c>
      <c r="U585" t="s">
        <v>1824</v>
      </c>
      <c r="V585" t="s">
        <v>1496</v>
      </c>
      <c r="W585">
        <v>7</v>
      </c>
      <c r="X585">
        <v>4.4800000000000004</v>
      </c>
      <c r="Y585" t="s">
        <v>1574</v>
      </c>
      <c r="Z585" t="s">
        <v>1575</v>
      </c>
      <c r="AA585" t="s">
        <v>140</v>
      </c>
      <c r="AC585">
        <v>44487</v>
      </c>
      <c r="AD585">
        <v>44526</v>
      </c>
      <c r="AE585" s="39">
        <v>4.5</v>
      </c>
      <c r="AF585" s="39">
        <v>0</v>
      </c>
      <c r="AG585" s="39">
        <v>4.5</v>
      </c>
      <c r="AK585">
        <v>0.75</v>
      </c>
      <c r="AL585">
        <v>0.75</v>
      </c>
      <c r="AM585">
        <v>0.75</v>
      </c>
      <c r="AN585">
        <v>0.75</v>
      </c>
      <c r="AO585">
        <v>0.75</v>
      </c>
      <c r="AP585">
        <v>0.75</v>
      </c>
      <c r="BI585" t="s">
        <v>1439</v>
      </c>
      <c r="BJ585" s="4" t="str">
        <f>Table22[[#This Row],[Ofgem ]]</f>
        <v>4"-5"</v>
      </c>
      <c r="BK585" s="4" t="str">
        <f>Table22[[#This Row],[Pressure]]</f>
        <v>LP</v>
      </c>
      <c r="BL585" s="4" t="str">
        <f>Table22[[#This Row],[Pon Category]]</f>
        <v>Non-Policy</v>
      </c>
      <c r="BM585" s="4" t="str">
        <f>Table22[[#This Row],[Tier]]</f>
        <v>T1</v>
      </c>
      <c r="BN585" s="4" t="str">
        <f>Table22[[#This Row],[PON Material]]</f>
        <v>ST</v>
      </c>
      <c r="BO585" s="4" t="str" cm="1">
        <f t="array" ref="BO5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86" spans="1:67" hidden="1" x14ac:dyDescent="0.25">
      <c r="A586" t="s">
        <v>424</v>
      </c>
      <c r="B586" t="s">
        <v>425</v>
      </c>
      <c r="C586" t="s">
        <v>458</v>
      </c>
      <c r="D586" t="s">
        <v>10</v>
      </c>
      <c r="E586" t="s">
        <v>2188</v>
      </c>
      <c r="F586" t="s">
        <v>773</v>
      </c>
      <c r="G586" t="s">
        <v>2189</v>
      </c>
      <c r="H586" t="s">
        <v>2190</v>
      </c>
      <c r="I586" t="s">
        <v>1903</v>
      </c>
      <c r="J586" t="s">
        <v>1828</v>
      </c>
      <c r="K586" t="s">
        <v>775</v>
      </c>
      <c r="L586">
        <v>510802116</v>
      </c>
      <c r="M586">
        <v>6</v>
      </c>
      <c r="O586" t="s">
        <v>1570</v>
      </c>
      <c r="P586" t="s">
        <v>1571</v>
      </c>
      <c r="Q586" t="s">
        <v>133</v>
      </c>
      <c r="R586" t="s">
        <v>1572</v>
      </c>
      <c r="S586" t="s">
        <v>64</v>
      </c>
      <c r="T586" t="s">
        <v>1823</v>
      </c>
      <c r="U586" t="s">
        <v>1824</v>
      </c>
      <c r="V586" t="s">
        <v>1496</v>
      </c>
      <c r="W586">
        <v>8</v>
      </c>
      <c r="X586">
        <v>12.13</v>
      </c>
      <c r="Y586" t="s">
        <v>1574</v>
      </c>
      <c r="Z586" t="s">
        <v>1575</v>
      </c>
      <c r="AA586" t="s">
        <v>140</v>
      </c>
      <c r="AC586">
        <v>44487</v>
      </c>
      <c r="AD586">
        <v>44526</v>
      </c>
      <c r="AE586" s="39">
        <v>12.12</v>
      </c>
      <c r="AF586" s="39">
        <v>0</v>
      </c>
      <c r="AG586" s="39">
        <v>12.12</v>
      </c>
      <c r="AK586">
        <v>2.02</v>
      </c>
      <c r="AL586">
        <v>2.02</v>
      </c>
      <c r="AM586">
        <v>2.02</v>
      </c>
      <c r="AN586">
        <v>2.02</v>
      </c>
      <c r="AO586">
        <v>2.02</v>
      </c>
      <c r="AP586">
        <v>2.02</v>
      </c>
      <c r="BI586" t="s">
        <v>1439</v>
      </c>
      <c r="BJ586" s="4" t="str">
        <f>Table22[[#This Row],[Ofgem ]]</f>
        <v>4"-5"</v>
      </c>
      <c r="BK586" s="4" t="str">
        <f>Table22[[#This Row],[Pressure]]</f>
        <v>LP</v>
      </c>
      <c r="BL586" s="4" t="str">
        <f>Table22[[#This Row],[Pon Category]]</f>
        <v>Non-Policy</v>
      </c>
      <c r="BM586" s="4" t="str">
        <f>Table22[[#This Row],[Tier]]</f>
        <v>T1</v>
      </c>
      <c r="BN586" s="4" t="str">
        <f>Table22[[#This Row],[PON Material]]</f>
        <v>ST</v>
      </c>
      <c r="BO586" s="4" t="str" cm="1">
        <f t="array" ref="BO5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87" spans="1:67" hidden="1" x14ac:dyDescent="0.25">
      <c r="A587" t="s">
        <v>424</v>
      </c>
      <c r="B587" t="s">
        <v>425</v>
      </c>
      <c r="C587" t="s">
        <v>458</v>
      </c>
      <c r="D587" t="s">
        <v>10</v>
      </c>
      <c r="E587" t="s">
        <v>2188</v>
      </c>
      <c r="F587" t="s">
        <v>773</v>
      </c>
      <c r="G587" t="s">
        <v>2189</v>
      </c>
      <c r="H587" t="s">
        <v>2190</v>
      </c>
      <c r="I587" t="s">
        <v>1903</v>
      </c>
      <c r="J587" t="s">
        <v>1828</v>
      </c>
      <c r="K587" t="s">
        <v>775</v>
      </c>
      <c r="L587">
        <v>607101093</v>
      </c>
      <c r="M587">
        <v>4</v>
      </c>
      <c r="O587" t="s">
        <v>1570</v>
      </c>
      <c r="P587" t="s">
        <v>1571</v>
      </c>
      <c r="Q587" t="s">
        <v>133</v>
      </c>
      <c r="R587" t="s">
        <v>1572</v>
      </c>
      <c r="S587" t="s">
        <v>64</v>
      </c>
      <c r="T587" t="s">
        <v>1823</v>
      </c>
      <c r="U587" t="s">
        <v>1824</v>
      </c>
      <c r="V587" t="s">
        <v>1496</v>
      </c>
      <c r="W587">
        <v>24</v>
      </c>
      <c r="X587">
        <v>1.88</v>
      </c>
      <c r="Y587" t="s">
        <v>1574</v>
      </c>
      <c r="Z587" t="s">
        <v>1575</v>
      </c>
      <c r="AA587" t="s">
        <v>140</v>
      </c>
      <c r="AC587">
        <v>44487</v>
      </c>
      <c r="AD587">
        <v>44526</v>
      </c>
      <c r="AE587" s="39">
        <v>1.86</v>
      </c>
      <c r="AF587" s="39">
        <v>0</v>
      </c>
      <c r="AG587" s="39">
        <v>1.86</v>
      </c>
      <c r="AK587">
        <v>0.31</v>
      </c>
      <c r="AL587">
        <v>0.31</v>
      </c>
      <c r="AM587">
        <v>0.31</v>
      </c>
      <c r="AN587">
        <v>0.31</v>
      </c>
      <c r="AO587">
        <v>0.31</v>
      </c>
      <c r="AP587">
        <v>0.31</v>
      </c>
      <c r="BI587" t="s">
        <v>1439</v>
      </c>
      <c r="BJ587" s="4" t="str">
        <f>Table22[[#This Row],[Ofgem ]]</f>
        <v>4"-5"</v>
      </c>
      <c r="BK587" s="4" t="str">
        <f>Table22[[#This Row],[Pressure]]</f>
        <v>LP</v>
      </c>
      <c r="BL587" s="4" t="str">
        <f>Table22[[#This Row],[Pon Category]]</f>
        <v>Non-Policy</v>
      </c>
      <c r="BM587" s="4" t="str">
        <f>Table22[[#This Row],[Tier]]</f>
        <v>T1</v>
      </c>
      <c r="BN587" s="4" t="str">
        <f>Table22[[#This Row],[PON Material]]</f>
        <v>ST</v>
      </c>
      <c r="BO587" s="4" t="str" cm="1">
        <f t="array" ref="BO5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88" spans="1:67" hidden="1" x14ac:dyDescent="0.25">
      <c r="A588" t="s">
        <v>424</v>
      </c>
      <c r="B588" t="s">
        <v>425</v>
      </c>
      <c r="C588" t="s">
        <v>458</v>
      </c>
      <c r="D588" t="s">
        <v>10</v>
      </c>
      <c r="E588" t="s">
        <v>2188</v>
      </c>
      <c r="F588" t="s">
        <v>773</v>
      </c>
      <c r="G588" t="s">
        <v>2191</v>
      </c>
      <c r="H588" t="s">
        <v>774</v>
      </c>
      <c r="I588" t="s">
        <v>1903</v>
      </c>
      <c r="J588" t="s">
        <v>1828</v>
      </c>
      <c r="K588" t="s">
        <v>775</v>
      </c>
      <c r="L588">
        <v>220000534644</v>
      </c>
      <c r="M588">
        <v>4</v>
      </c>
      <c r="O588" t="s">
        <v>1570</v>
      </c>
      <c r="P588" t="s">
        <v>1571</v>
      </c>
      <c r="Q588" t="s">
        <v>133</v>
      </c>
      <c r="R588" t="s">
        <v>1572</v>
      </c>
      <c r="S588" t="s">
        <v>64</v>
      </c>
      <c r="T588" t="s">
        <v>1823</v>
      </c>
      <c r="U588" t="s">
        <v>1824</v>
      </c>
      <c r="V588" t="s">
        <v>1496</v>
      </c>
      <c r="W588">
        <v>331</v>
      </c>
      <c r="X588">
        <v>199.63</v>
      </c>
      <c r="Y588" t="s">
        <v>1574</v>
      </c>
      <c r="Z588" t="s">
        <v>1575</v>
      </c>
      <c r="AA588" t="s">
        <v>90</v>
      </c>
      <c r="AC588">
        <v>44487</v>
      </c>
      <c r="AD588">
        <v>44526</v>
      </c>
      <c r="AE588" s="39">
        <v>199.62000000000003</v>
      </c>
      <c r="AF588" s="39">
        <v>0</v>
      </c>
      <c r="AG588" s="39">
        <v>199.62000000000003</v>
      </c>
      <c r="AK588">
        <v>33.270000000000003</v>
      </c>
      <c r="AL588">
        <v>33.270000000000003</v>
      </c>
      <c r="AM588">
        <v>33.270000000000003</v>
      </c>
      <c r="AN588">
        <v>33.270000000000003</v>
      </c>
      <c r="AO588">
        <v>33.270000000000003</v>
      </c>
      <c r="AP588">
        <v>33.270000000000003</v>
      </c>
      <c r="BI588" t="s">
        <v>1439</v>
      </c>
      <c r="BJ588" s="4" t="str">
        <f>Table22[[#This Row],[Ofgem ]]</f>
        <v>4"-5"</v>
      </c>
      <c r="BK588" s="4" t="str">
        <f>Table22[[#This Row],[Pressure]]</f>
        <v>LP</v>
      </c>
      <c r="BL588" s="4" t="str">
        <f>Table22[[#This Row],[Pon Category]]</f>
        <v>Non-Policy</v>
      </c>
      <c r="BM588" s="4" t="str">
        <f>Table22[[#This Row],[Tier]]</f>
        <v>T1</v>
      </c>
      <c r="BN588" s="4" t="str">
        <f>Table22[[#This Row],[PON Material]]</f>
        <v>ST</v>
      </c>
      <c r="BO588" s="4" t="str" cm="1">
        <f t="array" ref="BO5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89" spans="1:67" x14ac:dyDescent="0.25">
      <c r="A589" t="s">
        <v>424</v>
      </c>
      <c r="B589" t="s">
        <v>442</v>
      </c>
      <c r="C589" t="s">
        <v>443</v>
      </c>
      <c r="D589" t="s">
        <v>103</v>
      </c>
      <c r="E589" t="s">
        <v>2194</v>
      </c>
      <c r="F589" t="s">
        <v>720</v>
      </c>
      <c r="G589" t="s">
        <v>2195</v>
      </c>
      <c r="H589" t="s">
        <v>732</v>
      </c>
      <c r="I589" t="s">
        <v>2196</v>
      </c>
      <c r="J589" t="s">
        <v>1828</v>
      </c>
      <c r="K589" t="s">
        <v>446</v>
      </c>
      <c r="L589">
        <v>510782509</v>
      </c>
      <c r="M589">
        <v>4</v>
      </c>
      <c r="O589" t="s">
        <v>1570</v>
      </c>
      <c r="P589" t="s">
        <v>1571</v>
      </c>
      <c r="Q589" t="s">
        <v>91</v>
      </c>
      <c r="R589" t="s">
        <v>1572</v>
      </c>
      <c r="S589" t="s">
        <v>64</v>
      </c>
      <c r="T589" t="s">
        <v>52</v>
      </c>
      <c r="U589" t="s">
        <v>1573</v>
      </c>
      <c r="V589" t="s">
        <v>1496</v>
      </c>
      <c r="W589">
        <v>16</v>
      </c>
      <c r="X589">
        <v>65.28</v>
      </c>
      <c r="Y589" t="s">
        <v>1574</v>
      </c>
      <c r="Z589" t="s">
        <v>1575</v>
      </c>
      <c r="AA589" t="s">
        <v>147</v>
      </c>
      <c r="AC589">
        <v>44466</v>
      </c>
      <c r="AD589">
        <v>44533</v>
      </c>
      <c r="AE589" s="39">
        <v>65.3</v>
      </c>
      <c r="AF589" s="39">
        <v>0</v>
      </c>
      <c r="AG589" s="39">
        <v>65.3</v>
      </c>
      <c r="AH589">
        <v>6.53</v>
      </c>
      <c r="AI589">
        <v>6.53</v>
      </c>
      <c r="AJ589">
        <v>6.53</v>
      </c>
      <c r="AK589">
        <v>6.53</v>
      </c>
      <c r="AL589">
        <v>6.53</v>
      </c>
      <c r="AM589">
        <v>6.53</v>
      </c>
      <c r="AN589">
        <v>6.53</v>
      </c>
      <c r="AO589">
        <v>6.53</v>
      </c>
      <c r="AP589">
        <v>6.53</v>
      </c>
      <c r="AQ589">
        <v>6.53</v>
      </c>
      <c r="BI589" t="s">
        <v>1505</v>
      </c>
      <c r="BJ589" s="4" t="str">
        <f>Table22[[#This Row],[Ofgem ]]</f>
        <v>4"-5"</v>
      </c>
      <c r="BK589" s="4" t="str">
        <f>Table22[[#This Row],[Pressure]]</f>
        <v>LP</v>
      </c>
      <c r="BL589" s="4" t="str">
        <f>Table22[[#This Row],[Pon Category]]</f>
        <v>Policy</v>
      </c>
      <c r="BM589" s="4" t="str">
        <f>Table22[[#This Row],[Tier]]</f>
        <v>T1</v>
      </c>
      <c r="BN589" s="4" t="str">
        <f>Table22[[#This Row],[PON Material]]</f>
        <v>DI</v>
      </c>
      <c r="BO589" s="4" t="str" cm="1">
        <f t="array" ref="BO5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0" spans="1:67" x14ac:dyDescent="0.25">
      <c r="A590" t="s">
        <v>424</v>
      </c>
      <c r="B590" t="s">
        <v>442</v>
      </c>
      <c r="C590" t="s">
        <v>443</v>
      </c>
      <c r="D590" t="s">
        <v>103</v>
      </c>
      <c r="E590" t="s">
        <v>2194</v>
      </c>
      <c r="F590" t="s">
        <v>720</v>
      </c>
      <c r="G590" t="s">
        <v>2195</v>
      </c>
      <c r="H590" t="s">
        <v>732</v>
      </c>
      <c r="I590" t="s">
        <v>2196</v>
      </c>
      <c r="J590" t="s">
        <v>1828</v>
      </c>
      <c r="K590" t="s">
        <v>446</v>
      </c>
      <c r="L590">
        <v>510782510</v>
      </c>
      <c r="M590">
        <v>4</v>
      </c>
      <c r="O590" t="s">
        <v>1570</v>
      </c>
      <c r="P590" t="s">
        <v>1571</v>
      </c>
      <c r="Q590" t="s">
        <v>91</v>
      </c>
      <c r="R590" t="s">
        <v>1572</v>
      </c>
      <c r="S590" t="s">
        <v>64</v>
      </c>
      <c r="T590" t="s">
        <v>52</v>
      </c>
      <c r="U590" t="s">
        <v>1573</v>
      </c>
      <c r="V590" t="s">
        <v>1496</v>
      </c>
      <c r="W590">
        <v>31</v>
      </c>
      <c r="X590">
        <v>74.83</v>
      </c>
      <c r="Y590" t="s">
        <v>1574</v>
      </c>
      <c r="Z590" t="s">
        <v>1575</v>
      </c>
      <c r="AA590" t="s">
        <v>147</v>
      </c>
      <c r="AC590">
        <v>44466</v>
      </c>
      <c r="AD590">
        <v>44533</v>
      </c>
      <c r="AE590" s="39">
        <v>74.800000000000026</v>
      </c>
      <c r="AF590" s="39">
        <v>0</v>
      </c>
      <c r="AG590" s="39">
        <v>74.800000000000026</v>
      </c>
      <c r="AH590">
        <v>7.48</v>
      </c>
      <c r="AI590">
        <v>7.48</v>
      </c>
      <c r="AJ590">
        <v>7.48</v>
      </c>
      <c r="AK590">
        <v>7.48</v>
      </c>
      <c r="AL590">
        <v>7.48</v>
      </c>
      <c r="AM590">
        <v>7.48</v>
      </c>
      <c r="AN590">
        <v>7.48</v>
      </c>
      <c r="AO590">
        <v>7.48</v>
      </c>
      <c r="AP590">
        <v>7.48</v>
      </c>
      <c r="AQ590">
        <v>7.48</v>
      </c>
      <c r="BI590" t="s">
        <v>1505</v>
      </c>
      <c r="BJ590" s="4" t="str">
        <f>Table22[[#This Row],[Ofgem ]]</f>
        <v>4"-5"</v>
      </c>
      <c r="BK590" s="4" t="str">
        <f>Table22[[#This Row],[Pressure]]</f>
        <v>LP</v>
      </c>
      <c r="BL590" s="4" t="str">
        <f>Table22[[#This Row],[Pon Category]]</f>
        <v>Policy</v>
      </c>
      <c r="BM590" s="4" t="str">
        <f>Table22[[#This Row],[Tier]]</f>
        <v>T1</v>
      </c>
      <c r="BN590" s="4" t="str">
        <f>Table22[[#This Row],[PON Material]]</f>
        <v>DI</v>
      </c>
      <c r="BO590" s="4" t="str" cm="1">
        <f t="array" ref="BO5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1" spans="1:67" x14ac:dyDescent="0.25">
      <c r="A591" t="s">
        <v>424</v>
      </c>
      <c r="B591" t="s">
        <v>442</v>
      </c>
      <c r="C591" t="s">
        <v>443</v>
      </c>
      <c r="D591" t="s">
        <v>103</v>
      </c>
      <c r="E591" t="s">
        <v>2194</v>
      </c>
      <c r="F591" t="s">
        <v>720</v>
      </c>
      <c r="G591" t="s">
        <v>2197</v>
      </c>
      <c r="H591" t="s">
        <v>749</v>
      </c>
      <c r="I591" t="s">
        <v>2196</v>
      </c>
      <c r="J591" t="s">
        <v>1828</v>
      </c>
      <c r="K591" t="s">
        <v>446</v>
      </c>
      <c r="L591">
        <v>510843050</v>
      </c>
      <c r="M591">
        <v>4</v>
      </c>
      <c r="O591" t="s">
        <v>1570</v>
      </c>
      <c r="P591" t="s">
        <v>1571</v>
      </c>
      <c r="Q591" t="s">
        <v>91</v>
      </c>
      <c r="R591" t="s">
        <v>1572</v>
      </c>
      <c r="S591" t="s">
        <v>64</v>
      </c>
      <c r="T591" t="s">
        <v>52</v>
      </c>
      <c r="U591" t="s">
        <v>1573</v>
      </c>
      <c r="V591" t="s">
        <v>1496</v>
      </c>
      <c r="W591">
        <v>18</v>
      </c>
      <c r="X591">
        <v>60.27</v>
      </c>
      <c r="Y591" t="s">
        <v>1574</v>
      </c>
      <c r="Z591" t="s">
        <v>1575</v>
      </c>
      <c r="AA591" t="s">
        <v>147</v>
      </c>
      <c r="AC591">
        <v>44466</v>
      </c>
      <c r="AD591">
        <v>44533</v>
      </c>
      <c r="AE591" s="39">
        <v>60.300000000000004</v>
      </c>
      <c r="AF591" s="39">
        <v>0</v>
      </c>
      <c r="AG591" s="39">
        <v>60.300000000000004</v>
      </c>
      <c r="AH591">
        <v>6.03</v>
      </c>
      <c r="AI591">
        <v>6.03</v>
      </c>
      <c r="AJ591">
        <v>6.03</v>
      </c>
      <c r="AK591">
        <v>6.03</v>
      </c>
      <c r="AL591">
        <v>6.03</v>
      </c>
      <c r="AM591">
        <v>6.03</v>
      </c>
      <c r="AN591">
        <v>6.03</v>
      </c>
      <c r="AO591">
        <v>6.03</v>
      </c>
      <c r="AP591">
        <v>6.03</v>
      </c>
      <c r="AQ591">
        <v>6.03</v>
      </c>
      <c r="BI591" t="s">
        <v>1505</v>
      </c>
      <c r="BJ591" s="4" t="str">
        <f>Table22[[#This Row],[Ofgem ]]</f>
        <v>4"-5"</v>
      </c>
      <c r="BK591" s="4" t="str">
        <f>Table22[[#This Row],[Pressure]]</f>
        <v>LP</v>
      </c>
      <c r="BL591" s="4" t="str">
        <f>Table22[[#This Row],[Pon Category]]</f>
        <v>Policy</v>
      </c>
      <c r="BM591" s="4" t="str">
        <f>Table22[[#This Row],[Tier]]</f>
        <v>T1</v>
      </c>
      <c r="BN591" s="4" t="str">
        <f>Table22[[#This Row],[PON Material]]</f>
        <v>DI</v>
      </c>
      <c r="BO591" s="4" t="str" cm="1">
        <f t="array" ref="BO5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2" spans="1:67" x14ac:dyDescent="0.25">
      <c r="A592" t="s">
        <v>424</v>
      </c>
      <c r="B592" t="s">
        <v>442</v>
      </c>
      <c r="C592" t="s">
        <v>443</v>
      </c>
      <c r="D592" t="s">
        <v>103</v>
      </c>
      <c r="E592" t="s">
        <v>2194</v>
      </c>
      <c r="F592" t="s">
        <v>720</v>
      </c>
      <c r="G592" t="s">
        <v>2197</v>
      </c>
      <c r="H592" t="s">
        <v>749</v>
      </c>
      <c r="I592" t="s">
        <v>2196</v>
      </c>
      <c r="J592" t="s">
        <v>1828</v>
      </c>
      <c r="K592" t="s">
        <v>446</v>
      </c>
      <c r="L592">
        <v>510843051</v>
      </c>
      <c r="M592">
        <v>4</v>
      </c>
      <c r="O592" t="s">
        <v>1570</v>
      </c>
      <c r="P592" t="s">
        <v>1571</v>
      </c>
      <c r="Q592" t="s">
        <v>91</v>
      </c>
      <c r="R592" t="s">
        <v>1572</v>
      </c>
      <c r="S592" t="s">
        <v>64</v>
      </c>
      <c r="T592" t="s">
        <v>52</v>
      </c>
      <c r="U592" t="s">
        <v>1573</v>
      </c>
      <c r="V592" t="s">
        <v>1496</v>
      </c>
      <c r="W592">
        <v>14</v>
      </c>
      <c r="X592">
        <v>22.82</v>
      </c>
      <c r="Y592" t="s">
        <v>1574</v>
      </c>
      <c r="Z592" t="s">
        <v>1575</v>
      </c>
      <c r="AA592" t="s">
        <v>147</v>
      </c>
      <c r="AC592">
        <v>44466</v>
      </c>
      <c r="AD592">
        <v>44533</v>
      </c>
      <c r="AE592" s="39">
        <v>22.8</v>
      </c>
      <c r="AF592" s="39">
        <v>0</v>
      </c>
      <c r="AG592" s="39">
        <v>22.8</v>
      </c>
      <c r="AH592">
        <v>2.2799999999999998</v>
      </c>
      <c r="AI592">
        <v>2.2799999999999998</v>
      </c>
      <c r="AJ592">
        <v>2.2799999999999998</v>
      </c>
      <c r="AK592">
        <v>2.2799999999999998</v>
      </c>
      <c r="AL592">
        <v>2.2799999999999998</v>
      </c>
      <c r="AM592">
        <v>2.2799999999999998</v>
      </c>
      <c r="AN592">
        <v>2.2799999999999998</v>
      </c>
      <c r="AO592">
        <v>2.2799999999999998</v>
      </c>
      <c r="AP592">
        <v>2.2799999999999998</v>
      </c>
      <c r="AQ592">
        <v>2.2799999999999998</v>
      </c>
      <c r="BI592" t="s">
        <v>1505</v>
      </c>
      <c r="BJ592" s="4" t="str">
        <f>Table22[[#This Row],[Ofgem ]]</f>
        <v>4"-5"</v>
      </c>
      <c r="BK592" s="4" t="str">
        <f>Table22[[#This Row],[Pressure]]</f>
        <v>LP</v>
      </c>
      <c r="BL592" s="4" t="str">
        <f>Table22[[#This Row],[Pon Category]]</f>
        <v>Policy</v>
      </c>
      <c r="BM592" s="4" t="str">
        <f>Table22[[#This Row],[Tier]]</f>
        <v>T1</v>
      </c>
      <c r="BN592" s="4" t="str">
        <f>Table22[[#This Row],[PON Material]]</f>
        <v>DI</v>
      </c>
      <c r="BO592" s="4" t="str" cm="1">
        <f t="array" ref="BO5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3" spans="1:67" x14ac:dyDescent="0.25">
      <c r="A593" t="s">
        <v>424</v>
      </c>
      <c r="B593" t="s">
        <v>442</v>
      </c>
      <c r="C593" t="s">
        <v>443</v>
      </c>
      <c r="D593" t="s">
        <v>103</v>
      </c>
      <c r="E593" t="s">
        <v>2194</v>
      </c>
      <c r="F593" t="s">
        <v>720</v>
      </c>
      <c r="G593" t="s">
        <v>2198</v>
      </c>
      <c r="H593" t="s">
        <v>721</v>
      </c>
      <c r="K593" t="s">
        <v>446</v>
      </c>
      <c r="L593">
        <v>631934591</v>
      </c>
      <c r="M593">
        <v>100</v>
      </c>
      <c r="O593" t="s">
        <v>1570</v>
      </c>
      <c r="P593" t="s">
        <v>220</v>
      </c>
      <c r="Q593" t="s">
        <v>91</v>
      </c>
      <c r="R593" t="s">
        <v>1572</v>
      </c>
      <c r="S593" t="s">
        <v>64</v>
      </c>
      <c r="T593" t="s">
        <v>52</v>
      </c>
      <c r="U593" t="s">
        <v>1573</v>
      </c>
      <c r="V593" t="s">
        <v>1496</v>
      </c>
      <c r="W593">
        <v>23</v>
      </c>
      <c r="X593">
        <v>60.21</v>
      </c>
      <c r="Y593" t="s">
        <v>1574</v>
      </c>
      <c r="Z593" t="s">
        <v>1575</v>
      </c>
      <c r="AA593" t="s">
        <v>147</v>
      </c>
      <c r="AC593">
        <v>44466</v>
      </c>
      <c r="AD593">
        <v>44533</v>
      </c>
      <c r="AE593" s="39">
        <v>60.199999999999989</v>
      </c>
      <c r="AF593" s="39">
        <v>0</v>
      </c>
      <c r="AG593" s="39">
        <v>60.199999999999989</v>
      </c>
      <c r="AH593">
        <v>6.02</v>
      </c>
      <c r="AI593">
        <v>6.02</v>
      </c>
      <c r="AJ593">
        <v>6.02</v>
      </c>
      <c r="AK593">
        <v>6.02</v>
      </c>
      <c r="AL593">
        <v>6.02</v>
      </c>
      <c r="AM593">
        <v>6.02</v>
      </c>
      <c r="AN593">
        <v>6.02</v>
      </c>
      <c r="AO593">
        <v>6.02</v>
      </c>
      <c r="AP593">
        <v>6.02</v>
      </c>
      <c r="AQ593">
        <v>6.02</v>
      </c>
      <c r="BI593" t="s">
        <v>1505</v>
      </c>
      <c r="BJ593" s="4" t="str">
        <f>Table22[[#This Row],[Ofgem ]]</f>
        <v>4"-5"</v>
      </c>
      <c r="BK593" s="4" t="str">
        <f>Table22[[#This Row],[Pressure]]</f>
        <v>LP</v>
      </c>
      <c r="BL593" s="4" t="str">
        <f>Table22[[#This Row],[Pon Category]]</f>
        <v>Policy</v>
      </c>
      <c r="BM593" s="4" t="str">
        <f>Table22[[#This Row],[Tier]]</f>
        <v>T1</v>
      </c>
      <c r="BN593" s="4" t="str">
        <f>Table22[[#This Row],[PON Material]]</f>
        <v>DI</v>
      </c>
      <c r="BO593" s="4" t="str" cm="1">
        <f t="array" ref="BO5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4" spans="1:67" x14ac:dyDescent="0.25">
      <c r="A594" t="s">
        <v>424</v>
      </c>
      <c r="B594" t="s">
        <v>442</v>
      </c>
      <c r="C594" t="s">
        <v>443</v>
      </c>
      <c r="D594" t="s">
        <v>103</v>
      </c>
      <c r="E594" t="s">
        <v>2194</v>
      </c>
      <c r="F594" t="s">
        <v>720</v>
      </c>
      <c r="G594" t="s">
        <v>2198</v>
      </c>
      <c r="H594" t="s">
        <v>721</v>
      </c>
      <c r="I594" t="s">
        <v>2196</v>
      </c>
      <c r="J594" t="s">
        <v>1828</v>
      </c>
      <c r="K594" t="s">
        <v>446</v>
      </c>
      <c r="L594">
        <v>510941458</v>
      </c>
      <c r="M594">
        <v>6</v>
      </c>
      <c r="O594" t="s">
        <v>1570</v>
      </c>
      <c r="P594" t="s">
        <v>1571</v>
      </c>
      <c r="Q594" t="s">
        <v>91</v>
      </c>
      <c r="R594" t="s">
        <v>1572</v>
      </c>
      <c r="S594" t="s">
        <v>64</v>
      </c>
      <c r="T594" t="s">
        <v>52</v>
      </c>
      <c r="U594" t="s">
        <v>1573</v>
      </c>
      <c r="V594" t="s">
        <v>1496</v>
      </c>
      <c r="W594">
        <v>202</v>
      </c>
      <c r="X594">
        <v>518.53</v>
      </c>
      <c r="Y594" t="s">
        <v>1574</v>
      </c>
      <c r="Z594" t="s">
        <v>1575</v>
      </c>
      <c r="AA594" t="s">
        <v>147</v>
      </c>
      <c r="AC594">
        <v>44466</v>
      </c>
      <c r="AD594">
        <v>44533</v>
      </c>
      <c r="AE594" s="39">
        <v>518.50000000000011</v>
      </c>
      <c r="AF594" s="39">
        <v>0</v>
      </c>
      <c r="AG594" s="39">
        <v>518.50000000000011</v>
      </c>
      <c r="AH594">
        <v>51.85</v>
      </c>
      <c r="AI594">
        <v>51.85</v>
      </c>
      <c r="AJ594">
        <v>51.85</v>
      </c>
      <c r="AK594">
        <v>51.85</v>
      </c>
      <c r="AL594">
        <v>51.85</v>
      </c>
      <c r="AM594">
        <v>51.85</v>
      </c>
      <c r="AN594">
        <v>51.85</v>
      </c>
      <c r="AO594">
        <v>51.85</v>
      </c>
      <c r="AP594">
        <v>51.85</v>
      </c>
      <c r="AQ594">
        <v>51.85</v>
      </c>
      <c r="BI594" t="s">
        <v>1505</v>
      </c>
      <c r="BJ594" s="4" t="str">
        <f>Table22[[#This Row],[Ofgem ]]</f>
        <v>4"-5"</v>
      </c>
      <c r="BK594" s="4" t="str">
        <f>Table22[[#This Row],[Pressure]]</f>
        <v>LP</v>
      </c>
      <c r="BL594" s="4" t="str">
        <f>Table22[[#This Row],[Pon Category]]</f>
        <v>Policy</v>
      </c>
      <c r="BM594" s="4" t="str">
        <f>Table22[[#This Row],[Tier]]</f>
        <v>T1</v>
      </c>
      <c r="BN594" s="4" t="str">
        <f>Table22[[#This Row],[PON Material]]</f>
        <v>DI</v>
      </c>
      <c r="BO594" s="4" t="str" cm="1">
        <f t="array" ref="BO5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5" spans="1:67" x14ac:dyDescent="0.25">
      <c r="A595" t="s">
        <v>424</v>
      </c>
      <c r="B595" t="s">
        <v>442</v>
      </c>
      <c r="C595" t="s">
        <v>443</v>
      </c>
      <c r="D595" t="s">
        <v>103</v>
      </c>
      <c r="E595" t="s">
        <v>2194</v>
      </c>
      <c r="F595" t="s">
        <v>720</v>
      </c>
      <c r="G595" t="s">
        <v>2198</v>
      </c>
      <c r="H595" t="s">
        <v>721</v>
      </c>
      <c r="I595" t="s">
        <v>2196</v>
      </c>
      <c r="J595" t="s">
        <v>1828</v>
      </c>
      <c r="K595" t="s">
        <v>446</v>
      </c>
      <c r="L595">
        <v>621583676</v>
      </c>
      <c r="M595">
        <v>6</v>
      </c>
      <c r="O595" t="s">
        <v>1570</v>
      </c>
      <c r="P595" t="s">
        <v>1571</v>
      </c>
      <c r="Q595" t="s">
        <v>91</v>
      </c>
      <c r="R595" t="s">
        <v>1572</v>
      </c>
      <c r="S595" t="s">
        <v>64</v>
      </c>
      <c r="T595" t="s">
        <v>52</v>
      </c>
      <c r="U595" t="s">
        <v>1573</v>
      </c>
      <c r="V595" t="s">
        <v>1496</v>
      </c>
      <c r="W595">
        <v>204</v>
      </c>
      <c r="X595">
        <v>384.13</v>
      </c>
      <c r="Y595" t="s">
        <v>1574</v>
      </c>
      <c r="Z595" t="s">
        <v>1575</v>
      </c>
      <c r="AA595" t="s">
        <v>147</v>
      </c>
      <c r="AC595">
        <v>44466</v>
      </c>
      <c r="AD595">
        <v>44533</v>
      </c>
      <c r="AE595" s="39">
        <v>384.09999999999991</v>
      </c>
      <c r="AF595" s="39">
        <v>0</v>
      </c>
      <c r="AG595" s="39">
        <v>384.09999999999991</v>
      </c>
      <c r="AH595">
        <v>38.409999999999997</v>
      </c>
      <c r="AI595">
        <v>38.409999999999997</v>
      </c>
      <c r="AJ595">
        <v>38.409999999999997</v>
      </c>
      <c r="AK595">
        <v>38.409999999999997</v>
      </c>
      <c r="AL595">
        <v>38.409999999999997</v>
      </c>
      <c r="AM595">
        <v>38.409999999999997</v>
      </c>
      <c r="AN595">
        <v>38.409999999999997</v>
      </c>
      <c r="AO595">
        <v>38.409999999999997</v>
      </c>
      <c r="AP595">
        <v>38.409999999999997</v>
      </c>
      <c r="AQ595">
        <v>38.409999999999997</v>
      </c>
      <c r="BI595" t="s">
        <v>1505</v>
      </c>
      <c r="BJ595" s="4" t="str">
        <f>Table22[[#This Row],[Ofgem ]]</f>
        <v>4"-5"</v>
      </c>
      <c r="BK595" s="4" t="str">
        <f>Table22[[#This Row],[Pressure]]</f>
        <v>LP</v>
      </c>
      <c r="BL595" s="4" t="str">
        <f>Table22[[#This Row],[Pon Category]]</f>
        <v>Policy</v>
      </c>
      <c r="BM595" s="4" t="str">
        <f>Table22[[#This Row],[Tier]]</f>
        <v>T1</v>
      </c>
      <c r="BN595" s="4" t="str">
        <f>Table22[[#This Row],[PON Material]]</f>
        <v>DI</v>
      </c>
      <c r="BO595" s="4" t="str" cm="1">
        <f t="array" ref="BO5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6" spans="1:67" x14ac:dyDescent="0.25">
      <c r="A596" t="s">
        <v>424</v>
      </c>
      <c r="B596" t="s">
        <v>442</v>
      </c>
      <c r="C596" t="s">
        <v>443</v>
      </c>
      <c r="D596" t="s">
        <v>103</v>
      </c>
      <c r="E596" t="s">
        <v>2194</v>
      </c>
      <c r="F596" t="s">
        <v>720</v>
      </c>
      <c r="G596" t="s">
        <v>2198</v>
      </c>
      <c r="H596" t="s">
        <v>721</v>
      </c>
      <c r="I596" t="s">
        <v>2196</v>
      </c>
      <c r="J596" t="s">
        <v>1828</v>
      </c>
      <c r="K596" t="s">
        <v>446</v>
      </c>
      <c r="L596">
        <v>220001577707</v>
      </c>
      <c r="M596">
        <v>4</v>
      </c>
      <c r="O596" t="s">
        <v>1570</v>
      </c>
      <c r="P596" t="s">
        <v>1571</v>
      </c>
      <c r="Q596" t="s">
        <v>163</v>
      </c>
      <c r="R596" t="s">
        <v>1572</v>
      </c>
      <c r="S596" t="s">
        <v>64</v>
      </c>
      <c r="T596" t="s">
        <v>52</v>
      </c>
      <c r="U596" t="s">
        <v>1573</v>
      </c>
      <c r="V596" t="s">
        <v>1496</v>
      </c>
      <c r="W596">
        <v>6</v>
      </c>
      <c r="X596">
        <v>2.6</v>
      </c>
      <c r="Y596" t="s">
        <v>1574</v>
      </c>
      <c r="Z596" t="s">
        <v>1575</v>
      </c>
      <c r="AA596" t="s">
        <v>147</v>
      </c>
      <c r="AC596">
        <v>44466</v>
      </c>
      <c r="AD596">
        <v>44533</v>
      </c>
      <c r="AE596" s="39">
        <v>2.5999999999999996</v>
      </c>
      <c r="AF596" s="39">
        <v>0</v>
      </c>
      <c r="AG596" s="39">
        <v>2.5999999999999996</v>
      </c>
      <c r="AH596">
        <v>0.26</v>
      </c>
      <c r="AI596">
        <v>0.26</v>
      </c>
      <c r="AJ596">
        <v>0.26</v>
      </c>
      <c r="AK596">
        <v>0.26</v>
      </c>
      <c r="AL596">
        <v>0.26</v>
      </c>
      <c r="AM596">
        <v>0.26</v>
      </c>
      <c r="AN596">
        <v>0.26</v>
      </c>
      <c r="AO596">
        <v>0.26</v>
      </c>
      <c r="AP596">
        <v>0.26</v>
      </c>
      <c r="AQ596">
        <v>0.26</v>
      </c>
      <c r="BI596" t="s">
        <v>1505</v>
      </c>
      <c r="BJ596" s="4" t="str">
        <f>Table22[[#This Row],[Ofgem ]]</f>
        <v>4"-5"</v>
      </c>
      <c r="BK596" s="4" t="str">
        <f>Table22[[#This Row],[Pressure]]</f>
        <v>LP</v>
      </c>
      <c r="BL596" s="4" t="str">
        <f>Table22[[#This Row],[Pon Category]]</f>
        <v>Policy</v>
      </c>
      <c r="BM596" s="4" t="str">
        <f>Table22[[#This Row],[Tier]]</f>
        <v>T1</v>
      </c>
      <c r="BN596" s="4" t="str">
        <f>Table22[[#This Row],[PON Material]]</f>
        <v>SI</v>
      </c>
      <c r="BO596" s="4" t="str" cm="1">
        <f t="array" ref="BO5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7" spans="1:67" x14ac:dyDescent="0.25">
      <c r="A597" t="s">
        <v>424</v>
      </c>
      <c r="B597" t="s">
        <v>442</v>
      </c>
      <c r="C597" t="s">
        <v>443</v>
      </c>
      <c r="D597" t="s">
        <v>103</v>
      </c>
      <c r="E597" t="s">
        <v>2194</v>
      </c>
      <c r="F597" t="s">
        <v>720</v>
      </c>
      <c r="G597" t="s">
        <v>2199</v>
      </c>
      <c r="H597" t="s">
        <v>2200</v>
      </c>
      <c r="I597" t="s">
        <v>2196</v>
      </c>
      <c r="J597" t="s">
        <v>1828</v>
      </c>
      <c r="K597" t="s">
        <v>446</v>
      </c>
      <c r="L597">
        <v>510881222</v>
      </c>
      <c r="M597">
        <v>100</v>
      </c>
      <c r="O597" t="s">
        <v>1570</v>
      </c>
      <c r="P597" t="s">
        <v>220</v>
      </c>
      <c r="Q597" t="s">
        <v>91</v>
      </c>
      <c r="R597" t="s">
        <v>1572</v>
      </c>
      <c r="S597" t="s">
        <v>64</v>
      </c>
      <c r="T597" t="s">
        <v>52</v>
      </c>
      <c r="U597" t="s">
        <v>1573</v>
      </c>
      <c r="V597" t="s">
        <v>1496</v>
      </c>
      <c r="W597">
        <v>31</v>
      </c>
      <c r="X597">
        <v>56.75</v>
      </c>
      <c r="Y597" t="s">
        <v>1574</v>
      </c>
      <c r="Z597" t="s">
        <v>1575</v>
      </c>
      <c r="AA597" t="s">
        <v>147</v>
      </c>
      <c r="AC597">
        <v>44466</v>
      </c>
      <c r="AD597">
        <v>44533</v>
      </c>
      <c r="AE597" s="39">
        <v>56.8</v>
      </c>
      <c r="AF597" s="39">
        <v>0</v>
      </c>
      <c r="AG597" s="39">
        <v>56.8</v>
      </c>
      <c r="AH597">
        <v>5.68</v>
      </c>
      <c r="AI597">
        <v>5.68</v>
      </c>
      <c r="AJ597">
        <v>5.68</v>
      </c>
      <c r="AK597">
        <v>5.68</v>
      </c>
      <c r="AL597">
        <v>5.68</v>
      </c>
      <c r="AM597">
        <v>5.68</v>
      </c>
      <c r="AN597">
        <v>5.68</v>
      </c>
      <c r="AO597">
        <v>5.68</v>
      </c>
      <c r="AP597">
        <v>5.68</v>
      </c>
      <c r="AQ597">
        <v>5.68</v>
      </c>
      <c r="BI597" t="s">
        <v>1505</v>
      </c>
      <c r="BJ597" s="4" t="str">
        <f>Table22[[#This Row],[Ofgem ]]</f>
        <v>4"-5"</v>
      </c>
      <c r="BK597" s="4" t="str">
        <f>Table22[[#This Row],[Pressure]]</f>
        <v>LP</v>
      </c>
      <c r="BL597" s="4" t="str">
        <f>Table22[[#This Row],[Pon Category]]</f>
        <v>Policy</v>
      </c>
      <c r="BM597" s="4" t="str">
        <f>Table22[[#This Row],[Tier]]</f>
        <v>T1</v>
      </c>
      <c r="BN597" s="4" t="str">
        <f>Table22[[#This Row],[PON Material]]</f>
        <v>DI</v>
      </c>
      <c r="BO597" s="4" t="str" cm="1">
        <f t="array" ref="BO5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598" spans="1:67" hidden="1" x14ac:dyDescent="0.25">
      <c r="A598" t="s">
        <v>424</v>
      </c>
      <c r="B598" t="s">
        <v>442</v>
      </c>
      <c r="C598" t="s">
        <v>443</v>
      </c>
      <c r="D598" t="s">
        <v>103</v>
      </c>
      <c r="E598" t="s">
        <v>2194</v>
      </c>
      <c r="F598" t="s">
        <v>720</v>
      </c>
      <c r="G598" t="s">
        <v>2198</v>
      </c>
      <c r="H598" t="s">
        <v>721</v>
      </c>
      <c r="K598" t="s">
        <v>446</v>
      </c>
      <c r="L598">
        <v>510963630</v>
      </c>
      <c r="M598">
        <v>1</v>
      </c>
      <c r="O598" t="s">
        <v>1570</v>
      </c>
      <c r="P598" t="s">
        <v>1571</v>
      </c>
      <c r="Q598" t="s">
        <v>133</v>
      </c>
      <c r="R598" t="s">
        <v>1572</v>
      </c>
      <c r="S598" t="s">
        <v>64</v>
      </c>
      <c r="T598" t="s">
        <v>1823</v>
      </c>
      <c r="U598" t="s">
        <v>1824</v>
      </c>
      <c r="V598" t="s">
        <v>1496</v>
      </c>
      <c r="W598">
        <v>-1</v>
      </c>
      <c r="X598">
        <v>14.02</v>
      </c>
      <c r="Y598" t="s">
        <v>1574</v>
      </c>
      <c r="Z598" t="s">
        <v>1575</v>
      </c>
      <c r="AA598" t="s">
        <v>140</v>
      </c>
      <c r="AC598">
        <v>44466</v>
      </c>
      <c r="AD598">
        <v>44533</v>
      </c>
      <c r="AE598" s="39">
        <v>14.000000000000002</v>
      </c>
      <c r="AF598" s="39">
        <v>0</v>
      </c>
      <c r="AG598" s="39">
        <v>14.000000000000002</v>
      </c>
      <c r="AH598">
        <v>1.4</v>
      </c>
      <c r="AI598">
        <v>1.4</v>
      </c>
      <c r="AJ598">
        <v>1.4</v>
      </c>
      <c r="AK598">
        <v>1.4</v>
      </c>
      <c r="AL598">
        <v>1.4</v>
      </c>
      <c r="AM598">
        <v>1.4</v>
      </c>
      <c r="AN598">
        <v>1.4</v>
      </c>
      <c r="AO598">
        <v>1.4</v>
      </c>
      <c r="AP598">
        <v>1.4</v>
      </c>
      <c r="AQ598">
        <v>1.4</v>
      </c>
      <c r="BI598" t="s">
        <v>1439</v>
      </c>
      <c r="BJ598" s="4" t="str">
        <f>Table22[[#This Row],[Ofgem ]]</f>
        <v>4"-5"</v>
      </c>
      <c r="BK598" s="4" t="str">
        <f>Table22[[#This Row],[Pressure]]</f>
        <v>LP</v>
      </c>
      <c r="BL598" s="4" t="str">
        <f>Table22[[#This Row],[Pon Category]]</f>
        <v>Non-Policy</v>
      </c>
      <c r="BM598" s="4" t="str">
        <f>Table22[[#This Row],[Tier]]</f>
        <v>T1</v>
      </c>
      <c r="BN598" s="4" t="str">
        <f>Table22[[#This Row],[PON Material]]</f>
        <v>ST</v>
      </c>
      <c r="BO598" s="4" t="str" cm="1">
        <f t="array" ref="BO5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599" spans="1:67" hidden="1" x14ac:dyDescent="0.25">
      <c r="A599" t="s">
        <v>424</v>
      </c>
      <c r="B599" t="s">
        <v>442</v>
      </c>
      <c r="C599" t="s">
        <v>443</v>
      </c>
      <c r="D599" t="s">
        <v>103</v>
      </c>
      <c r="E599" t="s">
        <v>2194</v>
      </c>
      <c r="F599" t="s">
        <v>720</v>
      </c>
      <c r="G599" t="s">
        <v>2198</v>
      </c>
      <c r="H599" t="s">
        <v>721</v>
      </c>
      <c r="I599" t="s">
        <v>2196</v>
      </c>
      <c r="J599" t="s">
        <v>1828</v>
      </c>
      <c r="K599" t="s">
        <v>446</v>
      </c>
      <c r="L599">
        <v>510963629</v>
      </c>
      <c r="M599">
        <v>2</v>
      </c>
      <c r="O599" t="s">
        <v>1570</v>
      </c>
      <c r="P599" t="s">
        <v>1571</v>
      </c>
      <c r="Q599" t="s">
        <v>133</v>
      </c>
      <c r="R599" t="s">
        <v>1572</v>
      </c>
      <c r="S599" t="s">
        <v>64</v>
      </c>
      <c r="T599" t="s">
        <v>1823</v>
      </c>
      <c r="U599" t="s">
        <v>1824</v>
      </c>
      <c r="V599" t="s">
        <v>1496</v>
      </c>
      <c r="W599">
        <v>-1</v>
      </c>
      <c r="X599">
        <v>23.38</v>
      </c>
      <c r="Y599" t="s">
        <v>1574</v>
      </c>
      <c r="Z599" t="s">
        <v>1575</v>
      </c>
      <c r="AA599" t="s">
        <v>140</v>
      </c>
      <c r="AC599">
        <v>44466</v>
      </c>
      <c r="AD599">
        <v>44533</v>
      </c>
      <c r="AE599" s="39">
        <v>23.4</v>
      </c>
      <c r="AF599" s="39">
        <v>0</v>
      </c>
      <c r="AG599" s="39">
        <v>23.4</v>
      </c>
      <c r="AH599">
        <v>2.34</v>
      </c>
      <c r="AI599">
        <v>2.34</v>
      </c>
      <c r="AJ599">
        <v>2.34</v>
      </c>
      <c r="AK599">
        <v>2.34</v>
      </c>
      <c r="AL599">
        <v>2.34</v>
      </c>
      <c r="AM599">
        <v>2.34</v>
      </c>
      <c r="AN599">
        <v>2.34</v>
      </c>
      <c r="AO599">
        <v>2.34</v>
      </c>
      <c r="AP599">
        <v>2.34</v>
      </c>
      <c r="AQ599">
        <v>2.34</v>
      </c>
      <c r="BI599" t="s">
        <v>1439</v>
      </c>
      <c r="BJ599" s="4" t="str">
        <f>Table22[[#This Row],[Ofgem ]]</f>
        <v>4"-5"</v>
      </c>
      <c r="BK599" s="4" t="str">
        <f>Table22[[#This Row],[Pressure]]</f>
        <v>LP</v>
      </c>
      <c r="BL599" s="4" t="str">
        <f>Table22[[#This Row],[Pon Category]]</f>
        <v>Non-Policy</v>
      </c>
      <c r="BM599" s="4" t="str">
        <f>Table22[[#This Row],[Tier]]</f>
        <v>T1</v>
      </c>
      <c r="BN599" s="4" t="str">
        <f>Table22[[#This Row],[PON Material]]</f>
        <v>ST</v>
      </c>
      <c r="BO599" s="4" t="str" cm="1">
        <f t="array" ref="BO5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00" spans="1:67" hidden="1" x14ac:dyDescent="0.25">
      <c r="A600" t="s">
        <v>424</v>
      </c>
      <c r="B600" t="s">
        <v>442</v>
      </c>
      <c r="C600" t="s">
        <v>443</v>
      </c>
      <c r="D600" t="s">
        <v>103</v>
      </c>
      <c r="E600" t="s">
        <v>2194</v>
      </c>
      <c r="F600" t="s">
        <v>720</v>
      </c>
      <c r="G600" t="s">
        <v>2198</v>
      </c>
      <c r="H600" t="s">
        <v>721</v>
      </c>
      <c r="I600" t="s">
        <v>2196</v>
      </c>
      <c r="J600" t="s">
        <v>1828</v>
      </c>
      <c r="K600" t="s">
        <v>446</v>
      </c>
      <c r="L600">
        <v>607071477</v>
      </c>
      <c r="M600">
        <v>4</v>
      </c>
      <c r="O600" t="s">
        <v>1570</v>
      </c>
      <c r="P600" t="s">
        <v>1571</v>
      </c>
      <c r="Q600" t="s">
        <v>133</v>
      </c>
      <c r="R600" t="s">
        <v>1572</v>
      </c>
      <c r="S600" t="s">
        <v>64</v>
      </c>
      <c r="T600" t="s">
        <v>1823</v>
      </c>
      <c r="U600" t="s">
        <v>1824</v>
      </c>
      <c r="V600" t="s">
        <v>1496</v>
      </c>
      <c r="W600">
        <v>8</v>
      </c>
      <c r="X600">
        <v>4.42</v>
      </c>
      <c r="Y600" t="s">
        <v>1574</v>
      </c>
      <c r="Z600" t="s">
        <v>1575</v>
      </c>
      <c r="AA600" t="s">
        <v>140</v>
      </c>
      <c r="AC600">
        <v>44466</v>
      </c>
      <c r="AD600">
        <v>44533</v>
      </c>
      <c r="AE600" s="39">
        <v>4.4000000000000004</v>
      </c>
      <c r="AF600" s="39">
        <v>0</v>
      </c>
      <c r="AG600" s="39">
        <v>4.4000000000000004</v>
      </c>
      <c r="AH600">
        <v>0.44</v>
      </c>
      <c r="AI600">
        <v>0.44</v>
      </c>
      <c r="AJ600">
        <v>0.44</v>
      </c>
      <c r="AK600">
        <v>0.44</v>
      </c>
      <c r="AL600">
        <v>0.44</v>
      </c>
      <c r="AM600">
        <v>0.44</v>
      </c>
      <c r="AN600">
        <v>0.44</v>
      </c>
      <c r="AO600">
        <v>0.44</v>
      </c>
      <c r="AP600">
        <v>0.44</v>
      </c>
      <c r="AQ600">
        <v>0.44</v>
      </c>
      <c r="BI600" t="s">
        <v>1439</v>
      </c>
      <c r="BJ600" s="4" t="str">
        <f>Table22[[#This Row],[Ofgem ]]</f>
        <v>4"-5"</v>
      </c>
      <c r="BK600" s="4" t="str">
        <f>Table22[[#This Row],[Pressure]]</f>
        <v>LP</v>
      </c>
      <c r="BL600" s="4" t="str">
        <f>Table22[[#This Row],[Pon Category]]</f>
        <v>Non-Policy</v>
      </c>
      <c r="BM600" s="4" t="str">
        <f>Table22[[#This Row],[Tier]]</f>
        <v>T1</v>
      </c>
      <c r="BN600" s="4" t="str">
        <f>Table22[[#This Row],[PON Material]]</f>
        <v>ST</v>
      </c>
      <c r="BO600" s="4" t="str" cm="1">
        <f t="array" ref="BO6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01" spans="1:67" hidden="1" x14ac:dyDescent="0.25">
      <c r="A601" t="s">
        <v>424</v>
      </c>
      <c r="B601" t="s">
        <v>442</v>
      </c>
      <c r="C601" t="s">
        <v>443</v>
      </c>
      <c r="D601" t="s">
        <v>103</v>
      </c>
      <c r="E601" t="s">
        <v>2194</v>
      </c>
      <c r="F601" t="s">
        <v>720</v>
      </c>
      <c r="G601" t="s">
        <v>2198</v>
      </c>
      <c r="H601" t="s">
        <v>721</v>
      </c>
      <c r="I601" t="s">
        <v>2196</v>
      </c>
      <c r="J601" t="s">
        <v>1828</v>
      </c>
      <c r="K601" t="s">
        <v>446</v>
      </c>
      <c r="L601">
        <v>607371124</v>
      </c>
      <c r="M601">
        <v>2</v>
      </c>
      <c r="O601" t="s">
        <v>1570</v>
      </c>
      <c r="P601" t="s">
        <v>1571</v>
      </c>
      <c r="Q601" t="s">
        <v>133</v>
      </c>
      <c r="R601" t="s">
        <v>1572</v>
      </c>
      <c r="S601" t="s">
        <v>64</v>
      </c>
      <c r="T601" t="s">
        <v>1823</v>
      </c>
      <c r="U601" t="s">
        <v>1824</v>
      </c>
      <c r="V601" t="s">
        <v>1496</v>
      </c>
      <c r="W601">
        <v>-1</v>
      </c>
      <c r="X601">
        <v>3.95</v>
      </c>
      <c r="Y601" t="s">
        <v>1574</v>
      </c>
      <c r="Z601" t="s">
        <v>1575</v>
      </c>
      <c r="AA601" t="s">
        <v>140</v>
      </c>
      <c r="AC601">
        <v>44466</v>
      </c>
      <c r="AD601">
        <v>44533</v>
      </c>
      <c r="AE601" s="39">
        <v>3.9999999999999996</v>
      </c>
      <c r="AF601" s="39">
        <v>0</v>
      </c>
      <c r="AG601" s="39">
        <v>3.9999999999999996</v>
      </c>
      <c r="AH601">
        <v>0.4</v>
      </c>
      <c r="AI601">
        <v>0.4</v>
      </c>
      <c r="AJ601">
        <v>0.4</v>
      </c>
      <c r="AK601">
        <v>0.4</v>
      </c>
      <c r="AL601">
        <v>0.4</v>
      </c>
      <c r="AM601">
        <v>0.4</v>
      </c>
      <c r="AN601">
        <v>0.4</v>
      </c>
      <c r="AO601">
        <v>0.4</v>
      </c>
      <c r="AP601">
        <v>0.4</v>
      </c>
      <c r="AQ601">
        <v>0.4</v>
      </c>
      <c r="BI601" t="s">
        <v>1439</v>
      </c>
      <c r="BJ601" s="4" t="str">
        <f>Table22[[#This Row],[Ofgem ]]</f>
        <v>4"-5"</v>
      </c>
      <c r="BK601" s="4" t="str">
        <f>Table22[[#This Row],[Pressure]]</f>
        <v>LP</v>
      </c>
      <c r="BL601" s="4" t="str">
        <f>Table22[[#This Row],[Pon Category]]</f>
        <v>Non-Policy</v>
      </c>
      <c r="BM601" s="4" t="str">
        <f>Table22[[#This Row],[Tier]]</f>
        <v>T1</v>
      </c>
      <c r="BN601" s="4" t="str">
        <f>Table22[[#This Row],[PON Material]]</f>
        <v>ST</v>
      </c>
      <c r="BO601" s="4" t="str" cm="1">
        <f t="array" ref="BO6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02" spans="1:67" x14ac:dyDescent="0.25">
      <c r="A602" t="s">
        <v>424</v>
      </c>
      <c r="B602" t="s">
        <v>442</v>
      </c>
      <c r="C602" t="s">
        <v>443</v>
      </c>
      <c r="D602" t="s">
        <v>103</v>
      </c>
      <c r="E602" t="s">
        <v>2194</v>
      </c>
      <c r="F602" t="s">
        <v>2201</v>
      </c>
      <c r="G602" t="s">
        <v>2202</v>
      </c>
      <c r="H602" t="s">
        <v>2203</v>
      </c>
      <c r="I602" t="s">
        <v>2196</v>
      </c>
      <c r="J602" t="s">
        <v>1828</v>
      </c>
      <c r="K602" t="s">
        <v>446</v>
      </c>
      <c r="L602">
        <v>510963622</v>
      </c>
      <c r="M602">
        <v>4</v>
      </c>
      <c r="O602" t="s">
        <v>1570</v>
      </c>
      <c r="P602" t="s">
        <v>1571</v>
      </c>
      <c r="Q602" t="s">
        <v>91</v>
      </c>
      <c r="R602" t="s">
        <v>1572</v>
      </c>
      <c r="S602" t="s">
        <v>64</v>
      </c>
      <c r="T602" t="s">
        <v>52</v>
      </c>
      <c r="U602" t="s">
        <v>1573</v>
      </c>
      <c r="V602" t="s">
        <v>1496</v>
      </c>
      <c r="W602">
        <v>16</v>
      </c>
      <c r="X602">
        <v>100.48</v>
      </c>
      <c r="Y602" t="s">
        <v>1574</v>
      </c>
      <c r="Z602" t="s">
        <v>1575</v>
      </c>
      <c r="AA602" t="s">
        <v>147</v>
      </c>
      <c r="AC602">
        <v>44536</v>
      </c>
      <c r="AD602">
        <v>44547</v>
      </c>
      <c r="AE602" s="39">
        <v>100.48</v>
      </c>
      <c r="AF602" s="39">
        <v>0</v>
      </c>
      <c r="AG602" s="39">
        <v>100.48</v>
      </c>
      <c r="AR602">
        <v>50.24</v>
      </c>
      <c r="AS602">
        <v>50.24</v>
      </c>
      <c r="BI602" t="s">
        <v>1505</v>
      </c>
      <c r="BJ602" s="4" t="str">
        <f>Table22[[#This Row],[Ofgem ]]</f>
        <v>4"-5"</v>
      </c>
      <c r="BK602" s="4" t="str">
        <f>Table22[[#This Row],[Pressure]]</f>
        <v>LP</v>
      </c>
      <c r="BL602" s="4" t="str">
        <f>Table22[[#This Row],[Pon Category]]</f>
        <v>Policy</v>
      </c>
      <c r="BM602" s="4" t="str">
        <f>Table22[[#This Row],[Tier]]</f>
        <v>T1</v>
      </c>
      <c r="BN602" s="4" t="str">
        <f>Table22[[#This Row],[PON Material]]</f>
        <v>DI</v>
      </c>
      <c r="BO602" s="4" t="str" cm="1">
        <f t="array" ref="BO6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3" spans="1:67" x14ac:dyDescent="0.25">
      <c r="A603" t="s">
        <v>424</v>
      </c>
      <c r="B603" t="s">
        <v>442</v>
      </c>
      <c r="C603" t="s">
        <v>443</v>
      </c>
      <c r="D603" t="s">
        <v>103</v>
      </c>
      <c r="E603" t="s">
        <v>2194</v>
      </c>
      <c r="F603" t="s">
        <v>2201</v>
      </c>
      <c r="G603" t="s">
        <v>2202</v>
      </c>
      <c r="H603" t="s">
        <v>2203</v>
      </c>
      <c r="I603" t="s">
        <v>2196</v>
      </c>
      <c r="J603" t="s">
        <v>1828</v>
      </c>
      <c r="K603" t="s">
        <v>446</v>
      </c>
      <c r="L603">
        <v>510963623</v>
      </c>
      <c r="M603">
        <v>4</v>
      </c>
      <c r="O603" t="s">
        <v>1570</v>
      </c>
      <c r="P603" t="s">
        <v>1571</v>
      </c>
      <c r="Q603" t="s">
        <v>91</v>
      </c>
      <c r="R603" t="s">
        <v>1572</v>
      </c>
      <c r="S603" t="s">
        <v>64</v>
      </c>
      <c r="T603" t="s">
        <v>52</v>
      </c>
      <c r="U603" t="s">
        <v>1573</v>
      </c>
      <c r="V603" t="s">
        <v>1496</v>
      </c>
      <c r="W603">
        <v>7</v>
      </c>
      <c r="X603">
        <v>72.83</v>
      </c>
      <c r="Y603" t="s">
        <v>1574</v>
      </c>
      <c r="Z603" t="s">
        <v>1575</v>
      </c>
      <c r="AA603" t="s">
        <v>147</v>
      </c>
      <c r="AC603">
        <v>44536</v>
      </c>
      <c r="AD603">
        <v>44547</v>
      </c>
      <c r="AE603" s="39">
        <v>72.84</v>
      </c>
      <c r="AF603" s="39">
        <v>0</v>
      </c>
      <c r="AG603" s="39">
        <v>72.84</v>
      </c>
      <c r="AR603">
        <v>36.42</v>
      </c>
      <c r="AS603">
        <v>36.42</v>
      </c>
      <c r="BI603" t="s">
        <v>1505</v>
      </c>
      <c r="BJ603" s="4" t="str">
        <f>Table22[[#This Row],[Ofgem ]]</f>
        <v>4"-5"</v>
      </c>
      <c r="BK603" s="4" t="str">
        <f>Table22[[#This Row],[Pressure]]</f>
        <v>LP</v>
      </c>
      <c r="BL603" s="4" t="str">
        <f>Table22[[#This Row],[Pon Category]]</f>
        <v>Policy</v>
      </c>
      <c r="BM603" s="4" t="str">
        <f>Table22[[#This Row],[Tier]]</f>
        <v>T1</v>
      </c>
      <c r="BN603" s="4" t="str">
        <f>Table22[[#This Row],[PON Material]]</f>
        <v>DI</v>
      </c>
      <c r="BO603" s="4" t="str" cm="1">
        <f t="array" ref="BO6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4" spans="1:67" x14ac:dyDescent="0.25">
      <c r="A604" t="s">
        <v>424</v>
      </c>
      <c r="B604" t="s">
        <v>442</v>
      </c>
      <c r="C604" t="s">
        <v>443</v>
      </c>
      <c r="D604" t="s">
        <v>103</v>
      </c>
      <c r="E604" t="s">
        <v>2194</v>
      </c>
      <c r="F604" t="s">
        <v>2201</v>
      </c>
      <c r="G604" t="s">
        <v>2204</v>
      </c>
      <c r="H604" t="s">
        <v>2205</v>
      </c>
      <c r="I604" t="s">
        <v>2196</v>
      </c>
      <c r="J604" t="s">
        <v>1828</v>
      </c>
      <c r="K604" t="s">
        <v>446</v>
      </c>
      <c r="L604">
        <v>510846534</v>
      </c>
      <c r="M604">
        <v>4</v>
      </c>
      <c r="O604" t="s">
        <v>1570</v>
      </c>
      <c r="P604" t="s">
        <v>1571</v>
      </c>
      <c r="Q604" t="s">
        <v>53</v>
      </c>
      <c r="R604" t="s">
        <v>1572</v>
      </c>
      <c r="S604" t="s">
        <v>64</v>
      </c>
      <c r="T604" t="s">
        <v>52</v>
      </c>
      <c r="U604" t="s">
        <v>1573</v>
      </c>
      <c r="V604" t="s">
        <v>1496</v>
      </c>
      <c r="W604">
        <v>35</v>
      </c>
      <c r="X604">
        <v>383.84</v>
      </c>
      <c r="Y604" t="s">
        <v>1574</v>
      </c>
      <c r="Z604" t="s">
        <v>1575</v>
      </c>
      <c r="AA604" t="s">
        <v>147</v>
      </c>
      <c r="AC604">
        <v>44565</v>
      </c>
      <c r="AD604">
        <v>44592</v>
      </c>
      <c r="AE604" s="39">
        <v>0</v>
      </c>
      <c r="AF604" s="39">
        <v>383.84999999999997</v>
      </c>
      <c r="AG604" s="39">
        <v>383.84999999999997</v>
      </c>
      <c r="AV604">
        <v>76.77</v>
      </c>
      <c r="AW604">
        <v>76.77</v>
      </c>
      <c r="AX604">
        <v>76.77</v>
      </c>
      <c r="AY604">
        <v>76.77</v>
      </c>
      <c r="AZ604">
        <v>76.77</v>
      </c>
      <c r="BI604" t="s">
        <v>1505</v>
      </c>
      <c r="BJ604" s="4" t="str">
        <f>Table22[[#This Row],[Ofgem ]]</f>
        <v>4"-5"</v>
      </c>
      <c r="BK604" s="4" t="str">
        <f>Table22[[#This Row],[Pressure]]</f>
        <v>LP</v>
      </c>
      <c r="BL604" s="4" t="str">
        <f>Table22[[#This Row],[Pon Category]]</f>
        <v>Policy</v>
      </c>
      <c r="BM604" s="4" t="str">
        <f>Table22[[#This Row],[Tier]]</f>
        <v>T1</v>
      </c>
      <c r="BN604" s="4" t="str">
        <f>Table22[[#This Row],[PON Material]]</f>
        <v>CI</v>
      </c>
      <c r="BO604" s="4" t="str" cm="1">
        <f t="array" ref="BO6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5" spans="1:67" x14ac:dyDescent="0.25">
      <c r="A605" t="s">
        <v>424</v>
      </c>
      <c r="B605" t="s">
        <v>442</v>
      </c>
      <c r="C605" t="s">
        <v>443</v>
      </c>
      <c r="D605" t="s">
        <v>103</v>
      </c>
      <c r="E605" t="s">
        <v>2194</v>
      </c>
      <c r="F605" t="s">
        <v>2201</v>
      </c>
      <c r="G605" t="s">
        <v>2204</v>
      </c>
      <c r="H605" t="s">
        <v>2205</v>
      </c>
      <c r="I605" t="s">
        <v>2196</v>
      </c>
      <c r="J605" t="s">
        <v>1828</v>
      </c>
      <c r="K605" t="s">
        <v>446</v>
      </c>
      <c r="L605">
        <v>220000656305</v>
      </c>
      <c r="M605">
        <v>6</v>
      </c>
      <c r="O605" t="s">
        <v>1570</v>
      </c>
      <c r="P605" t="s">
        <v>1571</v>
      </c>
      <c r="Q605" t="s">
        <v>53</v>
      </c>
      <c r="R605" t="s">
        <v>1572</v>
      </c>
      <c r="S605" t="s">
        <v>64</v>
      </c>
      <c r="T605" t="s">
        <v>52</v>
      </c>
      <c r="U605" t="s">
        <v>1573</v>
      </c>
      <c r="V605" s="40" t="s">
        <v>1496</v>
      </c>
      <c r="W605">
        <v>5</v>
      </c>
      <c r="X605">
        <v>26.42</v>
      </c>
      <c r="Y605" t="s">
        <v>1574</v>
      </c>
      <c r="Z605" t="s">
        <v>1575</v>
      </c>
      <c r="AA605" t="s">
        <v>147</v>
      </c>
      <c r="AC605">
        <v>44565</v>
      </c>
      <c r="AD605">
        <v>44592</v>
      </c>
      <c r="AE605" s="39">
        <v>0</v>
      </c>
      <c r="AF605" s="39">
        <v>26.400000000000002</v>
      </c>
      <c r="AG605" s="39">
        <v>26.400000000000002</v>
      </c>
      <c r="AV605">
        <v>5.28</v>
      </c>
      <c r="AW605">
        <v>5.28</v>
      </c>
      <c r="AX605">
        <v>5.28</v>
      </c>
      <c r="AY605">
        <v>5.28</v>
      </c>
      <c r="AZ605">
        <v>5.28</v>
      </c>
      <c r="BI605" t="s">
        <v>1505</v>
      </c>
      <c r="BJ605" s="4" t="str">
        <f>Table22[[#This Row],[Ofgem ]]</f>
        <v>4"-5"</v>
      </c>
      <c r="BK605" s="4" t="str">
        <f>Table22[[#This Row],[Pressure]]</f>
        <v>LP</v>
      </c>
      <c r="BL605" s="4" t="str">
        <f>Table22[[#This Row],[Pon Category]]</f>
        <v>Policy</v>
      </c>
      <c r="BM605" s="4" t="str">
        <f>Table22[[#This Row],[Tier]]</f>
        <v>T1</v>
      </c>
      <c r="BN605" s="4" t="str">
        <f>Table22[[#This Row],[PON Material]]</f>
        <v>CI</v>
      </c>
      <c r="BO605" s="4" t="str" cm="1">
        <f t="array" ref="BO6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6" spans="1:67" x14ac:dyDescent="0.25">
      <c r="A606" t="s">
        <v>424</v>
      </c>
      <c r="B606" t="s">
        <v>442</v>
      </c>
      <c r="C606" t="s">
        <v>443</v>
      </c>
      <c r="D606" t="s">
        <v>103</v>
      </c>
      <c r="E606" t="s">
        <v>2194</v>
      </c>
      <c r="F606" t="s">
        <v>2201</v>
      </c>
      <c r="G606" t="s">
        <v>2204</v>
      </c>
      <c r="H606" t="s">
        <v>2205</v>
      </c>
      <c r="I606" t="s">
        <v>2196</v>
      </c>
      <c r="J606" t="s">
        <v>1828</v>
      </c>
      <c r="K606" t="s">
        <v>446</v>
      </c>
      <c r="L606">
        <v>220001686162</v>
      </c>
      <c r="M606">
        <v>6</v>
      </c>
      <c r="O606" t="s">
        <v>1570</v>
      </c>
      <c r="P606" t="s">
        <v>1571</v>
      </c>
      <c r="Q606" t="s">
        <v>53</v>
      </c>
      <c r="R606" t="s">
        <v>1572</v>
      </c>
      <c r="S606" t="s">
        <v>64</v>
      </c>
      <c r="T606" t="s">
        <v>52</v>
      </c>
      <c r="U606" t="s">
        <v>1573</v>
      </c>
      <c r="V606" t="s">
        <v>1496</v>
      </c>
      <c r="W606">
        <v>-1</v>
      </c>
      <c r="X606">
        <v>13.5</v>
      </c>
      <c r="Y606" t="s">
        <v>1574</v>
      </c>
      <c r="Z606" t="s">
        <v>1575</v>
      </c>
      <c r="AA606" t="s">
        <v>147</v>
      </c>
      <c r="AC606">
        <v>44565</v>
      </c>
      <c r="AD606">
        <v>44592</v>
      </c>
      <c r="AE606" s="39">
        <v>0</v>
      </c>
      <c r="AF606" s="39">
        <v>13.5</v>
      </c>
      <c r="AG606" s="39">
        <v>13.5</v>
      </c>
      <c r="AV606">
        <v>2.7</v>
      </c>
      <c r="AW606">
        <v>2.7</v>
      </c>
      <c r="AX606">
        <v>2.7</v>
      </c>
      <c r="AY606">
        <v>2.7</v>
      </c>
      <c r="AZ606">
        <v>2.7</v>
      </c>
      <c r="BI606" t="s">
        <v>1505</v>
      </c>
      <c r="BJ606" s="4" t="str">
        <f>Table22[[#This Row],[Ofgem ]]</f>
        <v>4"-5"</v>
      </c>
      <c r="BK606" s="4" t="str">
        <f>Table22[[#This Row],[Pressure]]</f>
        <v>LP</v>
      </c>
      <c r="BL606" s="4" t="str">
        <f>Table22[[#This Row],[Pon Category]]</f>
        <v>Policy</v>
      </c>
      <c r="BM606" s="4" t="str">
        <f>Table22[[#This Row],[Tier]]</f>
        <v>T1</v>
      </c>
      <c r="BN606" s="4" t="str">
        <f>Table22[[#This Row],[PON Material]]</f>
        <v>CI</v>
      </c>
      <c r="BO606" s="4" t="str" cm="1">
        <f t="array" ref="BO6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7" spans="1:67" x14ac:dyDescent="0.25">
      <c r="A607" t="s">
        <v>424</v>
      </c>
      <c r="B607" t="s">
        <v>442</v>
      </c>
      <c r="C607" t="s">
        <v>443</v>
      </c>
      <c r="D607" t="s">
        <v>103</v>
      </c>
      <c r="E607" t="s">
        <v>2194</v>
      </c>
      <c r="F607" t="s">
        <v>2201</v>
      </c>
      <c r="G607" t="s">
        <v>2204</v>
      </c>
      <c r="H607" t="s">
        <v>2205</v>
      </c>
      <c r="I607" t="s">
        <v>2196</v>
      </c>
      <c r="J607" t="s">
        <v>1828</v>
      </c>
      <c r="K607" t="s">
        <v>446</v>
      </c>
      <c r="L607">
        <v>220001811277</v>
      </c>
      <c r="M607">
        <v>4</v>
      </c>
      <c r="O607" t="s">
        <v>1570</v>
      </c>
      <c r="P607" t="s">
        <v>1571</v>
      </c>
      <c r="Q607" t="s">
        <v>53</v>
      </c>
      <c r="R607" t="s">
        <v>1572</v>
      </c>
      <c r="S607" t="s">
        <v>64</v>
      </c>
      <c r="T607" t="s">
        <v>52</v>
      </c>
      <c r="U607" t="s">
        <v>1573</v>
      </c>
      <c r="V607" s="40" t="s">
        <v>1496</v>
      </c>
      <c r="W607">
        <v>-1</v>
      </c>
      <c r="X607">
        <v>1.04</v>
      </c>
      <c r="Y607" t="s">
        <v>1574</v>
      </c>
      <c r="Z607" t="s">
        <v>1575</v>
      </c>
      <c r="AA607" t="s">
        <v>147</v>
      </c>
      <c r="AC607">
        <v>44565</v>
      </c>
      <c r="AD607">
        <v>44592</v>
      </c>
      <c r="AE607" s="39">
        <v>0</v>
      </c>
      <c r="AF607" s="39">
        <v>1.05</v>
      </c>
      <c r="AG607" s="39">
        <v>1.05</v>
      </c>
      <c r="AV607">
        <v>0.21</v>
      </c>
      <c r="AW607">
        <v>0.21</v>
      </c>
      <c r="AX607">
        <v>0.21</v>
      </c>
      <c r="AY607">
        <v>0.21</v>
      </c>
      <c r="AZ607">
        <v>0.21</v>
      </c>
      <c r="BI607" t="s">
        <v>1505</v>
      </c>
      <c r="BJ607" s="4" t="str">
        <f>Table22[[#This Row],[Ofgem ]]</f>
        <v>4"-5"</v>
      </c>
      <c r="BK607" s="4" t="str">
        <f>Table22[[#This Row],[Pressure]]</f>
        <v>LP</v>
      </c>
      <c r="BL607" s="4" t="str">
        <f>Table22[[#This Row],[Pon Category]]</f>
        <v>Policy</v>
      </c>
      <c r="BM607" s="4" t="str">
        <f>Table22[[#This Row],[Tier]]</f>
        <v>T1</v>
      </c>
      <c r="BN607" s="4" t="str">
        <f>Table22[[#This Row],[PON Material]]</f>
        <v>CI</v>
      </c>
      <c r="BO607" s="4" t="str" cm="1">
        <f t="array" ref="BO6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8" spans="1:67" x14ac:dyDescent="0.25">
      <c r="A608" t="s">
        <v>424</v>
      </c>
      <c r="B608" t="s">
        <v>442</v>
      </c>
      <c r="C608" t="s">
        <v>443</v>
      </c>
      <c r="D608" t="s">
        <v>103</v>
      </c>
      <c r="E608" t="s">
        <v>2194</v>
      </c>
      <c r="F608" t="s">
        <v>2206</v>
      </c>
      <c r="G608" t="s">
        <v>2207</v>
      </c>
      <c r="H608" t="s">
        <v>2208</v>
      </c>
      <c r="I608" t="s">
        <v>2209</v>
      </c>
      <c r="J608" t="s">
        <v>1828</v>
      </c>
      <c r="K608" t="s">
        <v>446</v>
      </c>
      <c r="L608">
        <v>510945473</v>
      </c>
      <c r="M608">
        <v>100</v>
      </c>
      <c r="O608" t="s">
        <v>1570</v>
      </c>
      <c r="P608" t="s">
        <v>220</v>
      </c>
      <c r="Q608" t="s">
        <v>91</v>
      </c>
      <c r="R608" t="s">
        <v>1572</v>
      </c>
      <c r="S608" t="s">
        <v>64</v>
      </c>
      <c r="T608" t="s">
        <v>52</v>
      </c>
      <c r="U608" t="s">
        <v>1573</v>
      </c>
      <c r="V608" s="40" t="s">
        <v>1496</v>
      </c>
      <c r="W608">
        <v>9</v>
      </c>
      <c r="X608">
        <v>109.15</v>
      </c>
      <c r="Y608" t="s">
        <v>1574</v>
      </c>
      <c r="Z608" t="s">
        <v>1575</v>
      </c>
      <c r="AA608" t="s">
        <v>147</v>
      </c>
      <c r="AC608">
        <v>44593</v>
      </c>
      <c r="AD608">
        <v>44613</v>
      </c>
      <c r="AE608" s="39">
        <v>0</v>
      </c>
      <c r="AF608" s="39">
        <v>109.16</v>
      </c>
      <c r="AG608" s="39">
        <v>109.16</v>
      </c>
      <c r="AZ608">
        <v>27.29</v>
      </c>
      <c r="BA608">
        <v>27.29</v>
      </c>
      <c r="BB608">
        <v>27.29</v>
      </c>
      <c r="BC608">
        <v>27.29</v>
      </c>
      <c r="BI608" t="s">
        <v>1505</v>
      </c>
      <c r="BJ608" s="4" t="str">
        <f>Table22[[#This Row],[Ofgem ]]</f>
        <v>4"-5"</v>
      </c>
      <c r="BK608" s="4" t="str">
        <f>Table22[[#This Row],[Pressure]]</f>
        <v>LP</v>
      </c>
      <c r="BL608" s="4" t="str">
        <f>Table22[[#This Row],[Pon Category]]</f>
        <v>Policy</v>
      </c>
      <c r="BM608" s="4" t="str">
        <f>Table22[[#This Row],[Tier]]</f>
        <v>T1</v>
      </c>
      <c r="BN608" s="4" t="str">
        <f>Table22[[#This Row],[PON Material]]</f>
        <v>DI</v>
      </c>
      <c r="BO608" s="4" t="str" cm="1">
        <f t="array" ref="BO6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09" spans="1:67" x14ac:dyDescent="0.25">
      <c r="A609" t="s">
        <v>424</v>
      </c>
      <c r="B609" t="s">
        <v>442</v>
      </c>
      <c r="C609" t="s">
        <v>443</v>
      </c>
      <c r="D609" t="s">
        <v>103</v>
      </c>
      <c r="E609" t="s">
        <v>2194</v>
      </c>
      <c r="F609" t="s">
        <v>2206</v>
      </c>
      <c r="G609" t="s">
        <v>2207</v>
      </c>
      <c r="H609" t="s">
        <v>2208</v>
      </c>
      <c r="I609" t="s">
        <v>2209</v>
      </c>
      <c r="J609" t="s">
        <v>1828</v>
      </c>
      <c r="K609" t="s">
        <v>446</v>
      </c>
      <c r="L609">
        <v>510945474</v>
      </c>
      <c r="M609">
        <v>100</v>
      </c>
      <c r="O609" t="s">
        <v>1570</v>
      </c>
      <c r="P609" t="s">
        <v>220</v>
      </c>
      <c r="Q609" t="s">
        <v>91</v>
      </c>
      <c r="R609" t="s">
        <v>1572</v>
      </c>
      <c r="S609" t="s">
        <v>64</v>
      </c>
      <c r="T609" t="s">
        <v>52</v>
      </c>
      <c r="U609" t="s">
        <v>1573</v>
      </c>
      <c r="V609" s="40" t="s">
        <v>1496</v>
      </c>
      <c r="W609">
        <v>13</v>
      </c>
      <c r="X609">
        <v>155.85</v>
      </c>
      <c r="Y609" t="s">
        <v>1574</v>
      </c>
      <c r="Z609" t="s">
        <v>1575</v>
      </c>
      <c r="AA609" t="s">
        <v>147</v>
      </c>
      <c r="AC609">
        <v>44593</v>
      </c>
      <c r="AD609">
        <v>44613</v>
      </c>
      <c r="AE609" s="39">
        <v>0</v>
      </c>
      <c r="AF609" s="39">
        <v>155.84</v>
      </c>
      <c r="AG609" s="39">
        <v>155.84</v>
      </c>
      <c r="AZ609">
        <v>38.96</v>
      </c>
      <c r="BA609">
        <v>38.96</v>
      </c>
      <c r="BB609">
        <v>38.96</v>
      </c>
      <c r="BC609">
        <v>38.96</v>
      </c>
      <c r="BI609" t="s">
        <v>1505</v>
      </c>
      <c r="BJ609" s="4" t="str">
        <f>Table22[[#This Row],[Ofgem ]]</f>
        <v>4"-5"</v>
      </c>
      <c r="BK609" s="4" t="str">
        <f>Table22[[#This Row],[Pressure]]</f>
        <v>LP</v>
      </c>
      <c r="BL609" s="4" t="str">
        <f>Table22[[#This Row],[Pon Category]]</f>
        <v>Policy</v>
      </c>
      <c r="BM609" s="4" t="str">
        <f>Table22[[#This Row],[Tier]]</f>
        <v>T1</v>
      </c>
      <c r="BN609" s="4" t="str">
        <f>Table22[[#This Row],[PON Material]]</f>
        <v>DI</v>
      </c>
      <c r="BO609" s="4" t="str" cm="1">
        <f t="array" ref="BO6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0" spans="1:67" x14ac:dyDescent="0.25">
      <c r="A610" t="s">
        <v>424</v>
      </c>
      <c r="B610" t="s">
        <v>442</v>
      </c>
      <c r="C610" t="s">
        <v>443</v>
      </c>
      <c r="D610" t="s">
        <v>103</v>
      </c>
      <c r="E610" t="s">
        <v>2194</v>
      </c>
      <c r="F610" t="s">
        <v>2206</v>
      </c>
      <c r="G610" t="s">
        <v>2210</v>
      </c>
      <c r="H610" t="s">
        <v>2211</v>
      </c>
      <c r="I610" t="s">
        <v>2209</v>
      </c>
      <c r="J610" t="s">
        <v>1828</v>
      </c>
      <c r="K610" t="s">
        <v>446</v>
      </c>
      <c r="L610">
        <v>510844741</v>
      </c>
      <c r="M610">
        <v>4</v>
      </c>
      <c r="O610" t="s">
        <v>1570</v>
      </c>
      <c r="P610" t="s">
        <v>1571</v>
      </c>
      <c r="Q610" t="s">
        <v>163</v>
      </c>
      <c r="R610" t="s">
        <v>1572</v>
      </c>
      <c r="S610" t="s">
        <v>64</v>
      </c>
      <c r="T610" t="s">
        <v>52</v>
      </c>
      <c r="U610" t="s">
        <v>1573</v>
      </c>
      <c r="V610" t="s">
        <v>1496</v>
      </c>
      <c r="W610">
        <v>12</v>
      </c>
      <c r="X610">
        <v>218.46</v>
      </c>
      <c r="Y610" t="s">
        <v>1574</v>
      </c>
      <c r="Z610" t="s">
        <v>1575</v>
      </c>
      <c r="AA610" t="s">
        <v>147</v>
      </c>
      <c r="AC610">
        <v>44593</v>
      </c>
      <c r="AD610">
        <v>44613</v>
      </c>
      <c r="AE610" s="39">
        <v>0</v>
      </c>
      <c r="AF610" s="39">
        <v>218.48</v>
      </c>
      <c r="AG610" s="39">
        <v>218.48</v>
      </c>
      <c r="AZ610">
        <v>54.62</v>
      </c>
      <c r="BA610">
        <v>54.62</v>
      </c>
      <c r="BB610">
        <v>54.62</v>
      </c>
      <c r="BC610">
        <v>54.62</v>
      </c>
      <c r="BI610" t="s">
        <v>1505</v>
      </c>
      <c r="BJ610" s="4" t="str">
        <f>Table22[[#This Row],[Ofgem ]]</f>
        <v>4"-5"</v>
      </c>
      <c r="BK610" s="4" t="str">
        <f>Table22[[#This Row],[Pressure]]</f>
        <v>LP</v>
      </c>
      <c r="BL610" s="4" t="str">
        <f>Table22[[#This Row],[Pon Category]]</f>
        <v>Policy</v>
      </c>
      <c r="BM610" s="4" t="str">
        <f>Table22[[#This Row],[Tier]]</f>
        <v>T1</v>
      </c>
      <c r="BN610" s="4" t="str">
        <f>Table22[[#This Row],[PON Material]]</f>
        <v>SI</v>
      </c>
      <c r="BO610" s="4" t="str" cm="1">
        <f t="array" ref="BO6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1" spans="1:67" x14ac:dyDescent="0.25">
      <c r="A611" t="s">
        <v>424</v>
      </c>
      <c r="B611" t="s">
        <v>442</v>
      </c>
      <c r="C611" t="s">
        <v>443</v>
      </c>
      <c r="D611" t="s">
        <v>103</v>
      </c>
      <c r="E611" t="s">
        <v>2194</v>
      </c>
      <c r="F611" t="s">
        <v>2206</v>
      </c>
      <c r="G611" t="s">
        <v>2210</v>
      </c>
      <c r="H611" t="s">
        <v>2211</v>
      </c>
      <c r="I611" t="s">
        <v>2209</v>
      </c>
      <c r="J611" t="s">
        <v>1828</v>
      </c>
      <c r="K611" t="s">
        <v>446</v>
      </c>
      <c r="L611">
        <v>510844742</v>
      </c>
      <c r="M611">
        <v>4</v>
      </c>
      <c r="O611" t="s">
        <v>1570</v>
      </c>
      <c r="P611" t="s">
        <v>1571</v>
      </c>
      <c r="Q611" t="s">
        <v>163</v>
      </c>
      <c r="R611" t="s">
        <v>1572</v>
      </c>
      <c r="S611" t="s">
        <v>64</v>
      </c>
      <c r="T611" t="s">
        <v>52</v>
      </c>
      <c r="U611" t="s">
        <v>1573</v>
      </c>
      <c r="V611" t="s">
        <v>1496</v>
      </c>
      <c r="W611">
        <v>8</v>
      </c>
      <c r="X611">
        <v>88.52</v>
      </c>
      <c r="Y611" t="s">
        <v>1574</v>
      </c>
      <c r="Z611" t="s">
        <v>1575</v>
      </c>
      <c r="AA611" t="s">
        <v>147</v>
      </c>
      <c r="AC611">
        <v>44593</v>
      </c>
      <c r="AD611">
        <v>44613</v>
      </c>
      <c r="AE611" s="39">
        <v>0</v>
      </c>
      <c r="AF611" s="39">
        <v>88.52</v>
      </c>
      <c r="AG611" s="39">
        <v>88.52</v>
      </c>
      <c r="AZ611">
        <v>22.13</v>
      </c>
      <c r="BA611">
        <v>22.13</v>
      </c>
      <c r="BB611">
        <v>22.13</v>
      </c>
      <c r="BC611">
        <v>22.13</v>
      </c>
      <c r="BI611" t="s">
        <v>1505</v>
      </c>
      <c r="BJ611" s="4" t="str">
        <f>Table22[[#This Row],[Ofgem ]]</f>
        <v>4"-5"</v>
      </c>
      <c r="BK611" s="4" t="str">
        <f>Table22[[#This Row],[Pressure]]</f>
        <v>LP</v>
      </c>
      <c r="BL611" s="4" t="str">
        <f>Table22[[#This Row],[Pon Category]]</f>
        <v>Policy</v>
      </c>
      <c r="BM611" s="4" t="str">
        <f>Table22[[#This Row],[Tier]]</f>
        <v>T1</v>
      </c>
      <c r="BN611" s="4" t="str">
        <f>Table22[[#This Row],[PON Material]]</f>
        <v>SI</v>
      </c>
      <c r="BO611" s="4" t="str" cm="1">
        <f t="array" ref="BO6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2" spans="1:67" x14ac:dyDescent="0.25">
      <c r="A612" t="s">
        <v>424</v>
      </c>
      <c r="B612" t="s">
        <v>442</v>
      </c>
      <c r="C612" t="s">
        <v>443</v>
      </c>
      <c r="D612" t="s">
        <v>103</v>
      </c>
      <c r="E612" t="s">
        <v>2194</v>
      </c>
      <c r="F612" t="s">
        <v>2201</v>
      </c>
      <c r="G612" t="s">
        <v>2212</v>
      </c>
      <c r="H612" t="s">
        <v>2213</v>
      </c>
      <c r="I612" t="s">
        <v>2196</v>
      </c>
      <c r="J612" t="s">
        <v>1828</v>
      </c>
      <c r="K612" t="s">
        <v>446</v>
      </c>
      <c r="L612">
        <v>510906419</v>
      </c>
      <c r="M612">
        <v>6</v>
      </c>
      <c r="O612" t="s">
        <v>1570</v>
      </c>
      <c r="P612" t="s">
        <v>1571</v>
      </c>
      <c r="Q612" t="s">
        <v>53</v>
      </c>
      <c r="R612" t="s">
        <v>1572</v>
      </c>
      <c r="S612" t="s">
        <v>64</v>
      </c>
      <c r="T612" t="s">
        <v>52</v>
      </c>
      <c r="U612" t="s">
        <v>1573</v>
      </c>
      <c r="V612" t="s">
        <v>1496</v>
      </c>
      <c r="W612">
        <v>6</v>
      </c>
      <c r="X612">
        <v>451.16</v>
      </c>
      <c r="Y612" t="s">
        <v>1574</v>
      </c>
      <c r="Z612" t="s">
        <v>1575</v>
      </c>
      <c r="AA612" t="s">
        <v>147</v>
      </c>
      <c r="AC612">
        <v>44614</v>
      </c>
      <c r="AD612">
        <v>44627</v>
      </c>
      <c r="AE612" s="39">
        <v>0</v>
      </c>
      <c r="AF612" s="39">
        <v>451.16999999999996</v>
      </c>
      <c r="AG612" s="39">
        <v>451.16999999999996</v>
      </c>
      <c r="BC612">
        <v>150.38999999999999</v>
      </c>
      <c r="BD612">
        <v>150.38999999999999</v>
      </c>
      <c r="BE612">
        <v>150.38999999999999</v>
      </c>
      <c r="BI612" t="s">
        <v>1505</v>
      </c>
      <c r="BJ612" s="4" t="str">
        <f>Table22[[#This Row],[Ofgem ]]</f>
        <v>4"-5"</v>
      </c>
      <c r="BK612" s="4" t="str">
        <f>Table22[[#This Row],[Pressure]]</f>
        <v>LP</v>
      </c>
      <c r="BL612" s="4" t="str">
        <f>Table22[[#This Row],[Pon Category]]</f>
        <v>Policy</v>
      </c>
      <c r="BM612" s="4" t="str">
        <f>Table22[[#This Row],[Tier]]</f>
        <v>T1</v>
      </c>
      <c r="BN612" s="4" t="str">
        <f>Table22[[#This Row],[PON Material]]</f>
        <v>CI</v>
      </c>
      <c r="BO612" s="4" t="str" cm="1">
        <f t="array" ref="BO6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3" spans="1:67" x14ac:dyDescent="0.25">
      <c r="A613" t="s">
        <v>424</v>
      </c>
      <c r="B613" t="s">
        <v>442</v>
      </c>
      <c r="C613" t="s">
        <v>443</v>
      </c>
      <c r="D613" t="s">
        <v>103</v>
      </c>
      <c r="E613" t="s">
        <v>2194</v>
      </c>
      <c r="F613" t="s">
        <v>2201</v>
      </c>
      <c r="G613" t="s">
        <v>2214</v>
      </c>
      <c r="H613" t="s">
        <v>2215</v>
      </c>
      <c r="I613" t="s">
        <v>2196</v>
      </c>
      <c r="J613" t="s">
        <v>1828</v>
      </c>
      <c r="K613" t="s">
        <v>446</v>
      </c>
      <c r="L613">
        <v>510846522</v>
      </c>
      <c r="M613">
        <v>4</v>
      </c>
      <c r="O613" t="s">
        <v>1570</v>
      </c>
      <c r="P613" t="s">
        <v>1571</v>
      </c>
      <c r="Q613" t="s">
        <v>163</v>
      </c>
      <c r="R613" t="s">
        <v>1572</v>
      </c>
      <c r="S613" t="s">
        <v>64</v>
      </c>
      <c r="T613" t="s">
        <v>52</v>
      </c>
      <c r="U613" t="s">
        <v>1573</v>
      </c>
      <c r="V613" t="s">
        <v>1496</v>
      </c>
      <c r="W613">
        <v>4</v>
      </c>
      <c r="X613">
        <v>94.11</v>
      </c>
      <c r="Y613" t="s">
        <v>1574</v>
      </c>
      <c r="Z613" t="s">
        <v>1575</v>
      </c>
      <c r="AA613" t="s">
        <v>147</v>
      </c>
      <c r="AC613">
        <v>44614</v>
      </c>
      <c r="AD613">
        <v>44627</v>
      </c>
      <c r="AE613" s="39">
        <v>0</v>
      </c>
      <c r="AF613" s="39">
        <v>94.11</v>
      </c>
      <c r="AG613" s="39">
        <v>94.11</v>
      </c>
      <c r="BC613">
        <v>31.37</v>
      </c>
      <c r="BD613">
        <v>31.37</v>
      </c>
      <c r="BE613">
        <v>31.37</v>
      </c>
      <c r="BI613" t="s">
        <v>1505</v>
      </c>
      <c r="BJ613" s="4" t="str">
        <f>Table22[[#This Row],[Ofgem ]]</f>
        <v>4"-5"</v>
      </c>
      <c r="BK613" s="4" t="str">
        <f>Table22[[#This Row],[Pressure]]</f>
        <v>LP</v>
      </c>
      <c r="BL613" s="4" t="str">
        <f>Table22[[#This Row],[Pon Category]]</f>
        <v>Policy</v>
      </c>
      <c r="BM613" s="4" t="str">
        <f>Table22[[#This Row],[Tier]]</f>
        <v>T1</v>
      </c>
      <c r="BN613" s="4" t="str">
        <f>Table22[[#This Row],[PON Material]]</f>
        <v>SI</v>
      </c>
      <c r="BO613" s="4" t="str" cm="1">
        <f t="array" ref="BO6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4" spans="1:67" x14ac:dyDescent="0.25">
      <c r="A614" t="s">
        <v>424</v>
      </c>
      <c r="B614" t="s">
        <v>442</v>
      </c>
      <c r="C614" t="s">
        <v>443</v>
      </c>
      <c r="D614" t="s">
        <v>103</v>
      </c>
      <c r="E614" t="s">
        <v>2194</v>
      </c>
      <c r="F614" t="s">
        <v>2206</v>
      </c>
      <c r="G614" t="s">
        <v>2216</v>
      </c>
      <c r="H614" t="s">
        <v>2217</v>
      </c>
      <c r="I614" t="s">
        <v>2196</v>
      </c>
      <c r="J614" t="s">
        <v>1828</v>
      </c>
      <c r="K614" t="s">
        <v>446</v>
      </c>
      <c r="L614">
        <v>510974459</v>
      </c>
      <c r="M614">
        <v>6</v>
      </c>
      <c r="O614" t="s">
        <v>1570</v>
      </c>
      <c r="P614" t="s">
        <v>1571</v>
      </c>
      <c r="Q614" t="s">
        <v>163</v>
      </c>
      <c r="R614" t="s">
        <v>1572</v>
      </c>
      <c r="S614" t="s">
        <v>64</v>
      </c>
      <c r="T614" t="s">
        <v>52</v>
      </c>
      <c r="U614" t="s">
        <v>1573</v>
      </c>
      <c r="V614" t="s">
        <v>1496</v>
      </c>
      <c r="W614">
        <v>6</v>
      </c>
      <c r="X614">
        <v>480.06</v>
      </c>
      <c r="Y614" t="s">
        <v>1574</v>
      </c>
      <c r="Z614" t="s">
        <v>1575</v>
      </c>
      <c r="AA614" t="s">
        <v>147</v>
      </c>
      <c r="AC614">
        <v>44628</v>
      </c>
      <c r="AD614">
        <v>44652</v>
      </c>
      <c r="AE614" s="39">
        <v>0</v>
      </c>
      <c r="AF614" s="39">
        <v>480.08</v>
      </c>
      <c r="AG614" s="39">
        <v>480.08</v>
      </c>
      <c r="BE614">
        <v>120.02</v>
      </c>
      <c r="BF614">
        <v>120.02</v>
      </c>
      <c r="BG614">
        <v>120.02</v>
      </c>
      <c r="BH614">
        <v>120.02</v>
      </c>
      <c r="BI614" t="s">
        <v>1505</v>
      </c>
      <c r="BJ614" s="4" t="str">
        <f>Table22[[#This Row],[Ofgem ]]</f>
        <v>4"-5"</v>
      </c>
      <c r="BK614" s="4" t="str">
        <f>Table22[[#This Row],[Pressure]]</f>
        <v>LP</v>
      </c>
      <c r="BL614" s="4" t="str">
        <f>Table22[[#This Row],[Pon Category]]</f>
        <v>Policy</v>
      </c>
      <c r="BM614" s="4" t="str">
        <f>Table22[[#This Row],[Tier]]</f>
        <v>T1</v>
      </c>
      <c r="BN614" s="4" t="str">
        <f>Table22[[#This Row],[PON Material]]</f>
        <v>SI</v>
      </c>
      <c r="BO614" s="4" t="str" cm="1">
        <f t="array" ref="BO6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5" spans="1:67" x14ac:dyDescent="0.25">
      <c r="A615" t="s">
        <v>424</v>
      </c>
      <c r="B615" t="s">
        <v>442</v>
      </c>
      <c r="C615" t="s">
        <v>443</v>
      </c>
      <c r="D615" t="s">
        <v>103</v>
      </c>
      <c r="E615" t="s">
        <v>2194</v>
      </c>
      <c r="F615" t="s">
        <v>2206</v>
      </c>
      <c r="G615" t="s">
        <v>2216</v>
      </c>
      <c r="H615" t="s">
        <v>2217</v>
      </c>
      <c r="I615" t="s">
        <v>2196</v>
      </c>
      <c r="J615" t="s">
        <v>1828</v>
      </c>
      <c r="K615" t="s">
        <v>446</v>
      </c>
      <c r="L615">
        <v>510974460</v>
      </c>
      <c r="M615">
        <v>4</v>
      </c>
      <c r="O615" t="s">
        <v>1570</v>
      </c>
      <c r="P615" t="s">
        <v>1571</v>
      </c>
      <c r="Q615" t="s">
        <v>163</v>
      </c>
      <c r="R615" t="s">
        <v>1572</v>
      </c>
      <c r="S615" t="s">
        <v>64</v>
      </c>
      <c r="T615" t="s">
        <v>52</v>
      </c>
      <c r="U615" t="s">
        <v>1573</v>
      </c>
      <c r="V615" t="s">
        <v>1496</v>
      </c>
      <c r="W615">
        <v>25</v>
      </c>
      <c r="X615">
        <v>290.7</v>
      </c>
      <c r="Y615" t="s">
        <v>1574</v>
      </c>
      <c r="Z615" t="s">
        <v>1575</v>
      </c>
      <c r="AA615" t="s">
        <v>147</v>
      </c>
      <c r="AC615">
        <v>44628</v>
      </c>
      <c r="AD615">
        <v>44652</v>
      </c>
      <c r="AE615" s="39">
        <v>0</v>
      </c>
      <c r="AF615" s="39">
        <v>290.72000000000003</v>
      </c>
      <c r="AG615" s="39">
        <v>290.72000000000003</v>
      </c>
      <c r="BE615">
        <v>72.680000000000007</v>
      </c>
      <c r="BF615">
        <v>72.680000000000007</v>
      </c>
      <c r="BG615">
        <v>72.680000000000007</v>
      </c>
      <c r="BH615">
        <v>72.680000000000007</v>
      </c>
      <c r="BI615" t="s">
        <v>1505</v>
      </c>
      <c r="BJ615" s="4" t="str">
        <f>Table22[[#This Row],[Ofgem ]]</f>
        <v>4"-5"</v>
      </c>
      <c r="BK615" s="4" t="str">
        <f>Table22[[#This Row],[Pressure]]</f>
        <v>LP</v>
      </c>
      <c r="BL615" s="4" t="str">
        <f>Table22[[#This Row],[Pon Category]]</f>
        <v>Policy</v>
      </c>
      <c r="BM615" s="4" t="str">
        <f>Table22[[#This Row],[Tier]]</f>
        <v>T1</v>
      </c>
      <c r="BN615" s="4" t="str">
        <f>Table22[[#This Row],[PON Material]]</f>
        <v>SI</v>
      </c>
      <c r="BO615" s="4" t="str" cm="1">
        <f t="array" ref="BO6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6" spans="1:67" x14ac:dyDescent="0.25">
      <c r="A616" t="s">
        <v>424</v>
      </c>
      <c r="B616" t="s">
        <v>442</v>
      </c>
      <c r="C616" t="s">
        <v>443</v>
      </c>
      <c r="D616" t="s">
        <v>103</v>
      </c>
      <c r="E616" t="s">
        <v>2194</v>
      </c>
      <c r="F616" t="s">
        <v>2206</v>
      </c>
      <c r="G616" t="s">
        <v>2216</v>
      </c>
      <c r="H616" t="s">
        <v>2217</v>
      </c>
      <c r="I616" t="s">
        <v>2196</v>
      </c>
      <c r="J616" t="s">
        <v>1828</v>
      </c>
      <c r="K616" t="s">
        <v>446</v>
      </c>
      <c r="L616">
        <v>510974461</v>
      </c>
      <c r="M616">
        <v>6</v>
      </c>
      <c r="O616" t="s">
        <v>1570</v>
      </c>
      <c r="P616" t="s">
        <v>1571</v>
      </c>
      <c r="Q616" t="s">
        <v>91</v>
      </c>
      <c r="R616" t="s">
        <v>1572</v>
      </c>
      <c r="S616" t="s">
        <v>64</v>
      </c>
      <c r="T616" t="s">
        <v>52</v>
      </c>
      <c r="U616" t="s">
        <v>1573</v>
      </c>
      <c r="V616" t="s">
        <v>1496</v>
      </c>
      <c r="W616">
        <v>26</v>
      </c>
      <c r="X616">
        <v>90.78</v>
      </c>
      <c r="Y616" t="s">
        <v>1574</v>
      </c>
      <c r="Z616" t="s">
        <v>1575</v>
      </c>
      <c r="AA616" t="s">
        <v>147</v>
      </c>
      <c r="AC616">
        <v>44628</v>
      </c>
      <c r="AD616">
        <v>44652</v>
      </c>
      <c r="AE616" s="39">
        <v>0</v>
      </c>
      <c r="AF616" s="39">
        <v>90.8</v>
      </c>
      <c r="AG616" s="39">
        <v>90.8</v>
      </c>
      <c r="BE616">
        <v>22.7</v>
      </c>
      <c r="BF616">
        <v>22.7</v>
      </c>
      <c r="BG616">
        <v>22.7</v>
      </c>
      <c r="BH616">
        <v>22.7</v>
      </c>
      <c r="BI616" t="s">
        <v>1505</v>
      </c>
      <c r="BJ616" s="4" t="str">
        <f>Table22[[#This Row],[Ofgem ]]</f>
        <v>4"-5"</v>
      </c>
      <c r="BK616" s="4" t="str">
        <f>Table22[[#This Row],[Pressure]]</f>
        <v>LP</v>
      </c>
      <c r="BL616" s="4" t="str">
        <f>Table22[[#This Row],[Pon Category]]</f>
        <v>Policy</v>
      </c>
      <c r="BM616" s="4" t="str">
        <f>Table22[[#This Row],[Tier]]</f>
        <v>T1</v>
      </c>
      <c r="BN616" s="4" t="str">
        <f>Table22[[#This Row],[PON Material]]</f>
        <v>DI</v>
      </c>
      <c r="BO616" s="4" t="str" cm="1">
        <f t="array" ref="BO6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17" spans="1:67" hidden="1" x14ac:dyDescent="0.25">
      <c r="A617" t="s">
        <v>424</v>
      </c>
      <c r="B617" t="s">
        <v>442</v>
      </c>
      <c r="C617" t="s">
        <v>443</v>
      </c>
      <c r="D617" t="s">
        <v>103</v>
      </c>
      <c r="E617" t="s">
        <v>2194</v>
      </c>
      <c r="F617" t="s">
        <v>2206</v>
      </c>
      <c r="G617" t="s">
        <v>2216</v>
      </c>
      <c r="H617" t="s">
        <v>2217</v>
      </c>
      <c r="I617" t="s">
        <v>2196</v>
      </c>
      <c r="J617" t="s">
        <v>1828</v>
      </c>
      <c r="K617" t="s">
        <v>446</v>
      </c>
      <c r="L617">
        <v>516186802</v>
      </c>
      <c r="M617">
        <v>2</v>
      </c>
      <c r="O617" t="s">
        <v>1570</v>
      </c>
      <c r="P617" t="s">
        <v>1571</v>
      </c>
      <c r="Q617" t="s">
        <v>133</v>
      </c>
      <c r="R617" t="s">
        <v>1572</v>
      </c>
      <c r="S617" t="s">
        <v>64</v>
      </c>
      <c r="T617" t="s">
        <v>1823</v>
      </c>
      <c r="U617" t="s">
        <v>1824</v>
      </c>
      <c r="V617" t="s">
        <v>1496</v>
      </c>
      <c r="W617">
        <v>-1</v>
      </c>
      <c r="X617">
        <v>58.23</v>
      </c>
      <c r="Y617" t="s">
        <v>1574</v>
      </c>
      <c r="Z617" t="s">
        <v>1575</v>
      </c>
      <c r="AA617" t="s">
        <v>140</v>
      </c>
      <c r="AC617">
        <v>44628</v>
      </c>
      <c r="AD617">
        <v>44652</v>
      </c>
      <c r="AE617" s="39">
        <v>0</v>
      </c>
      <c r="AF617" s="39">
        <v>58.24</v>
      </c>
      <c r="AG617" s="39">
        <v>58.24</v>
      </c>
      <c r="BE617">
        <v>14.56</v>
      </c>
      <c r="BF617">
        <v>14.56</v>
      </c>
      <c r="BG617">
        <v>14.56</v>
      </c>
      <c r="BH617">
        <v>14.56</v>
      </c>
      <c r="BI617" t="s">
        <v>1439</v>
      </c>
      <c r="BJ617" s="4" t="str">
        <f>Table22[[#This Row],[Ofgem ]]</f>
        <v>4"-5"</v>
      </c>
      <c r="BK617" s="4" t="str">
        <f>Table22[[#This Row],[Pressure]]</f>
        <v>LP</v>
      </c>
      <c r="BL617" s="4" t="str">
        <f>Table22[[#This Row],[Pon Category]]</f>
        <v>Non-Policy</v>
      </c>
      <c r="BM617" s="4" t="str">
        <f>Table22[[#This Row],[Tier]]</f>
        <v>T1</v>
      </c>
      <c r="BN617" s="4" t="str">
        <f>Table22[[#This Row],[PON Material]]</f>
        <v>ST</v>
      </c>
      <c r="BO617" s="4" t="str" cm="1">
        <f t="array" ref="BO6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18" spans="1:67" hidden="1" x14ac:dyDescent="0.25">
      <c r="A618" t="s">
        <v>424</v>
      </c>
      <c r="B618" t="s">
        <v>442</v>
      </c>
      <c r="C618" t="s">
        <v>443</v>
      </c>
      <c r="D618" t="s">
        <v>103</v>
      </c>
      <c r="E618" t="s">
        <v>2194</v>
      </c>
      <c r="F618" t="s">
        <v>2206</v>
      </c>
      <c r="G618" t="s">
        <v>2216</v>
      </c>
      <c r="H618" t="s">
        <v>2217</v>
      </c>
      <c r="I618" t="s">
        <v>2196</v>
      </c>
      <c r="J618" t="s">
        <v>1828</v>
      </c>
      <c r="K618" t="s">
        <v>446</v>
      </c>
      <c r="L618">
        <v>606622849</v>
      </c>
      <c r="M618">
        <v>2</v>
      </c>
      <c r="O618" t="s">
        <v>1570</v>
      </c>
      <c r="P618" t="s">
        <v>1571</v>
      </c>
      <c r="Q618" t="s">
        <v>133</v>
      </c>
      <c r="R618" t="s">
        <v>1572</v>
      </c>
      <c r="S618" t="s">
        <v>64</v>
      </c>
      <c r="T618" t="s">
        <v>1823</v>
      </c>
      <c r="U618" t="s">
        <v>1824</v>
      </c>
      <c r="V618" t="s">
        <v>1496</v>
      </c>
      <c r="W618">
        <v>-1</v>
      </c>
      <c r="X618">
        <v>11.8</v>
      </c>
      <c r="Y618" t="s">
        <v>1574</v>
      </c>
      <c r="Z618" t="s">
        <v>1575</v>
      </c>
      <c r="AA618" t="s">
        <v>140</v>
      </c>
      <c r="AC618">
        <v>44628</v>
      </c>
      <c r="AD618">
        <v>44652</v>
      </c>
      <c r="AE618" s="39">
        <v>0</v>
      </c>
      <c r="AF618" s="39">
        <v>11.8</v>
      </c>
      <c r="AG618" s="39">
        <v>11.8</v>
      </c>
      <c r="BE618">
        <v>2.95</v>
      </c>
      <c r="BF618">
        <v>2.95</v>
      </c>
      <c r="BG618">
        <v>2.95</v>
      </c>
      <c r="BH618">
        <v>2.95</v>
      </c>
      <c r="BI618" t="s">
        <v>1439</v>
      </c>
      <c r="BJ618" s="4" t="str">
        <f>Table22[[#This Row],[Ofgem ]]</f>
        <v>4"-5"</v>
      </c>
      <c r="BK618" s="4" t="str">
        <f>Table22[[#This Row],[Pressure]]</f>
        <v>LP</v>
      </c>
      <c r="BL618" s="4" t="str">
        <f>Table22[[#This Row],[Pon Category]]</f>
        <v>Non-Policy</v>
      </c>
      <c r="BM618" s="4" t="str">
        <f>Table22[[#This Row],[Tier]]</f>
        <v>T1</v>
      </c>
      <c r="BN618" s="4" t="str">
        <f>Table22[[#This Row],[PON Material]]</f>
        <v>ST</v>
      </c>
      <c r="BO618" s="4" t="str" cm="1">
        <f t="array" ref="BO6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19" spans="1:67" hidden="1" x14ac:dyDescent="0.25">
      <c r="A619" t="s">
        <v>424</v>
      </c>
      <c r="B619" t="s">
        <v>770</v>
      </c>
      <c r="C619" t="s">
        <v>87</v>
      </c>
      <c r="D619" t="s">
        <v>1603</v>
      </c>
      <c r="E619" t="s">
        <v>1702</v>
      </c>
      <c r="F619" t="s">
        <v>2218</v>
      </c>
      <c r="G619" t="s">
        <v>2219</v>
      </c>
      <c r="H619" t="s">
        <v>2220</v>
      </c>
      <c r="I619" t="s">
        <v>1999</v>
      </c>
      <c r="J619" t="s">
        <v>1828</v>
      </c>
      <c r="K619" t="s">
        <v>479</v>
      </c>
      <c r="L619">
        <v>510783609</v>
      </c>
      <c r="M619">
        <v>2</v>
      </c>
      <c r="O619" t="s">
        <v>1570</v>
      </c>
      <c r="P619" t="s">
        <v>1571</v>
      </c>
      <c r="Q619" t="s">
        <v>133</v>
      </c>
      <c r="R619" t="s">
        <v>1572</v>
      </c>
      <c r="S619" t="s">
        <v>384</v>
      </c>
      <c r="T619" t="s">
        <v>1823</v>
      </c>
      <c r="U619" t="s">
        <v>1824</v>
      </c>
      <c r="V619" t="s">
        <v>1496</v>
      </c>
      <c r="W619">
        <v>-1</v>
      </c>
      <c r="X619">
        <v>257.56</v>
      </c>
      <c r="Y619" t="s">
        <v>1574</v>
      </c>
      <c r="Z619" t="s">
        <v>1575</v>
      </c>
      <c r="AA619" t="s">
        <v>140</v>
      </c>
      <c r="AC619">
        <v>44529</v>
      </c>
      <c r="AD619">
        <v>44718</v>
      </c>
      <c r="AE619" s="39">
        <v>36.799999999999997</v>
      </c>
      <c r="AF619" s="39">
        <v>119.60000000000002</v>
      </c>
      <c r="AG619" s="39">
        <v>156.40000000000003</v>
      </c>
      <c r="AP619">
        <v>9.1999999999999993</v>
      </c>
      <c r="AQ619">
        <v>9.1999999999999993</v>
      </c>
      <c r="AR619">
        <v>9.1999999999999993</v>
      </c>
      <c r="AS619">
        <v>9.1999999999999993</v>
      </c>
      <c r="AV619">
        <v>9.1999999999999993</v>
      </c>
      <c r="AW619">
        <v>9.1999999999999993</v>
      </c>
      <c r="AX619">
        <v>9.1999999999999993</v>
      </c>
      <c r="AY619">
        <v>9.1999999999999993</v>
      </c>
      <c r="AZ619">
        <v>9.1999999999999993</v>
      </c>
      <c r="BA619">
        <v>9.1999999999999993</v>
      </c>
      <c r="BB619">
        <v>9.1999999999999993</v>
      </c>
      <c r="BC619">
        <v>9.1999999999999993</v>
      </c>
      <c r="BD619">
        <v>9.1999999999999993</v>
      </c>
      <c r="BE619">
        <v>9.1999999999999993</v>
      </c>
      <c r="BF619">
        <v>9.1999999999999993</v>
      </c>
      <c r="BG619">
        <v>9.1999999999999993</v>
      </c>
      <c r="BH619">
        <v>9.1999999999999993</v>
      </c>
      <c r="BI619" t="s">
        <v>1498</v>
      </c>
      <c r="BJ619" s="4" t="str">
        <f>Table22[[#This Row],[Ofgem ]]</f>
        <v>4"-5"</v>
      </c>
      <c r="BK619" s="4" t="str">
        <f>Table22[[#This Row],[Pressure]]</f>
        <v>MP</v>
      </c>
      <c r="BL619" s="4" t="str">
        <f>Table22[[#This Row],[Pon Category]]</f>
        <v>Non-Policy</v>
      </c>
      <c r="BM619" s="4" t="str">
        <f>Table22[[#This Row],[Tier]]</f>
        <v>T1</v>
      </c>
      <c r="BN619" s="4" t="str">
        <f>Table22[[#This Row],[PON Material]]</f>
        <v>ST</v>
      </c>
      <c r="BO619" s="4" t="str" cm="1">
        <f t="array" ref="BO6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0" spans="1:67" hidden="1" x14ac:dyDescent="0.25">
      <c r="A620" t="s">
        <v>424</v>
      </c>
      <c r="B620" t="s">
        <v>770</v>
      </c>
      <c r="C620" t="s">
        <v>87</v>
      </c>
      <c r="D620" t="s">
        <v>1603</v>
      </c>
      <c r="E620" t="s">
        <v>1702</v>
      </c>
      <c r="F620" t="s">
        <v>2218</v>
      </c>
      <c r="G620" t="s">
        <v>2221</v>
      </c>
      <c r="H620" t="s">
        <v>2222</v>
      </c>
      <c r="I620" t="s">
        <v>1999</v>
      </c>
      <c r="J620" t="s">
        <v>1828</v>
      </c>
      <c r="K620" t="s">
        <v>479</v>
      </c>
      <c r="L620">
        <v>510897655</v>
      </c>
      <c r="M620">
        <v>2</v>
      </c>
      <c r="O620" t="s">
        <v>1570</v>
      </c>
      <c r="P620" t="s">
        <v>1571</v>
      </c>
      <c r="Q620" t="s">
        <v>133</v>
      </c>
      <c r="R620" t="s">
        <v>1572</v>
      </c>
      <c r="S620" t="s">
        <v>384</v>
      </c>
      <c r="T620" t="s">
        <v>1823</v>
      </c>
      <c r="U620" t="s">
        <v>1824</v>
      </c>
      <c r="V620" t="s">
        <v>1496</v>
      </c>
      <c r="W620">
        <v>-1</v>
      </c>
      <c r="X620">
        <v>53.42</v>
      </c>
      <c r="Y620" t="s">
        <v>1574</v>
      </c>
      <c r="Z620" t="s">
        <v>1575</v>
      </c>
      <c r="AA620" t="s">
        <v>140</v>
      </c>
      <c r="AC620">
        <v>44529</v>
      </c>
      <c r="AD620">
        <v>44718</v>
      </c>
      <c r="AE620" s="39">
        <v>7.64</v>
      </c>
      <c r="AF620" s="39">
        <v>24.83</v>
      </c>
      <c r="AG620" s="39">
        <v>32.47</v>
      </c>
      <c r="AP620">
        <v>1.91</v>
      </c>
      <c r="AQ620">
        <v>1.91</v>
      </c>
      <c r="AR620">
        <v>1.91</v>
      </c>
      <c r="AS620">
        <v>1.91</v>
      </c>
      <c r="AV620">
        <v>1.91</v>
      </c>
      <c r="AW620">
        <v>1.91</v>
      </c>
      <c r="AX620">
        <v>1.91</v>
      </c>
      <c r="AY620">
        <v>1.91</v>
      </c>
      <c r="AZ620">
        <v>1.91</v>
      </c>
      <c r="BA620">
        <v>1.91</v>
      </c>
      <c r="BB620">
        <v>1.91</v>
      </c>
      <c r="BC620">
        <v>1.91</v>
      </c>
      <c r="BD620">
        <v>1.91</v>
      </c>
      <c r="BE620">
        <v>1.91</v>
      </c>
      <c r="BF620">
        <v>1.91</v>
      </c>
      <c r="BG620">
        <v>1.91</v>
      </c>
      <c r="BH620">
        <v>1.91</v>
      </c>
      <c r="BI620" t="s">
        <v>1498</v>
      </c>
      <c r="BJ620" s="4" t="str">
        <f>Table22[[#This Row],[Ofgem ]]</f>
        <v>4"-5"</v>
      </c>
      <c r="BK620" s="4" t="str">
        <f>Table22[[#This Row],[Pressure]]</f>
        <v>MP</v>
      </c>
      <c r="BL620" s="4" t="str">
        <f>Table22[[#This Row],[Pon Category]]</f>
        <v>Non-Policy</v>
      </c>
      <c r="BM620" s="4" t="str">
        <f>Table22[[#This Row],[Tier]]</f>
        <v>T1</v>
      </c>
      <c r="BN620" s="4" t="str">
        <f>Table22[[#This Row],[PON Material]]</f>
        <v>ST</v>
      </c>
      <c r="BO620" s="4" t="str" cm="1">
        <f t="array" ref="BO6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1" spans="1:67" hidden="1" x14ac:dyDescent="0.25">
      <c r="A621" t="s">
        <v>424</v>
      </c>
      <c r="B621" t="s">
        <v>770</v>
      </c>
      <c r="C621" t="s">
        <v>87</v>
      </c>
      <c r="D621" t="s">
        <v>1603</v>
      </c>
      <c r="E621" t="s">
        <v>1702</v>
      </c>
      <c r="F621" t="s">
        <v>2218</v>
      </c>
      <c r="G621" t="s">
        <v>2223</v>
      </c>
      <c r="H621" t="s">
        <v>2224</v>
      </c>
      <c r="I621" t="s">
        <v>1999</v>
      </c>
      <c r="J621" t="s">
        <v>1828</v>
      </c>
      <c r="K621" t="s">
        <v>479</v>
      </c>
      <c r="L621">
        <v>510928097</v>
      </c>
      <c r="M621">
        <v>2</v>
      </c>
      <c r="O621" t="s">
        <v>1570</v>
      </c>
      <c r="P621" t="s">
        <v>1571</v>
      </c>
      <c r="Q621" t="s">
        <v>133</v>
      </c>
      <c r="R621" t="s">
        <v>1572</v>
      </c>
      <c r="S621" t="s">
        <v>384</v>
      </c>
      <c r="T621" t="s">
        <v>1823</v>
      </c>
      <c r="U621" t="s">
        <v>1824</v>
      </c>
      <c r="V621" t="s">
        <v>1496</v>
      </c>
      <c r="W621">
        <v>-1</v>
      </c>
      <c r="X621">
        <v>336.65</v>
      </c>
      <c r="Y621" t="s">
        <v>1574</v>
      </c>
      <c r="Z621" t="s">
        <v>1575</v>
      </c>
      <c r="AA621" t="s">
        <v>263</v>
      </c>
      <c r="AC621">
        <v>44529</v>
      </c>
      <c r="AD621">
        <v>44718</v>
      </c>
      <c r="AE621" s="39">
        <v>48.08</v>
      </c>
      <c r="AF621" s="39">
        <v>156.26</v>
      </c>
      <c r="AG621" s="39">
        <v>204.33999999999997</v>
      </c>
      <c r="AP621">
        <v>12.02</v>
      </c>
      <c r="AQ621">
        <v>12.02</v>
      </c>
      <c r="AR621">
        <v>12.02</v>
      </c>
      <c r="AS621">
        <v>12.02</v>
      </c>
      <c r="AV621">
        <v>12.02</v>
      </c>
      <c r="AW621">
        <v>12.02</v>
      </c>
      <c r="AX621">
        <v>12.02</v>
      </c>
      <c r="AY621">
        <v>12.02</v>
      </c>
      <c r="AZ621">
        <v>12.02</v>
      </c>
      <c r="BA621">
        <v>12.02</v>
      </c>
      <c r="BB621">
        <v>12.02</v>
      </c>
      <c r="BC621">
        <v>12.02</v>
      </c>
      <c r="BD621">
        <v>12.02</v>
      </c>
      <c r="BE621">
        <v>12.02</v>
      </c>
      <c r="BF621">
        <v>12.02</v>
      </c>
      <c r="BG621">
        <v>12.02</v>
      </c>
      <c r="BH621">
        <v>12.02</v>
      </c>
      <c r="BI621" t="s">
        <v>1498</v>
      </c>
      <c r="BJ621" s="4" t="str">
        <f>Table22[[#This Row],[Ofgem ]]</f>
        <v>4"-5"</v>
      </c>
      <c r="BK621" s="4" t="str">
        <f>Table22[[#This Row],[Pressure]]</f>
        <v>MP</v>
      </c>
      <c r="BL621" s="4" t="str">
        <f>Table22[[#This Row],[Pon Category]]</f>
        <v>Non-Policy</v>
      </c>
      <c r="BM621" s="4" t="str">
        <f>Table22[[#This Row],[Tier]]</f>
        <v>T1</v>
      </c>
      <c r="BN621" s="4" t="str">
        <f>Table22[[#This Row],[PON Material]]</f>
        <v>ST</v>
      </c>
      <c r="BO621" s="4" t="str" cm="1">
        <f t="array" ref="BO6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2" spans="1:67" hidden="1" x14ac:dyDescent="0.25">
      <c r="A622" t="s">
        <v>424</v>
      </c>
      <c r="B622" t="s">
        <v>770</v>
      </c>
      <c r="C622" t="s">
        <v>87</v>
      </c>
      <c r="D622" t="s">
        <v>1603</v>
      </c>
      <c r="E622" t="s">
        <v>1702</v>
      </c>
      <c r="F622" t="s">
        <v>2218</v>
      </c>
      <c r="G622" t="s">
        <v>2225</v>
      </c>
      <c r="H622" t="s">
        <v>2226</v>
      </c>
      <c r="I622" t="s">
        <v>1999</v>
      </c>
      <c r="J622" t="s">
        <v>1828</v>
      </c>
      <c r="K622" t="s">
        <v>479</v>
      </c>
      <c r="L622">
        <v>510828903</v>
      </c>
      <c r="M622">
        <v>2</v>
      </c>
      <c r="O622" t="s">
        <v>1570</v>
      </c>
      <c r="P622" t="s">
        <v>1571</v>
      </c>
      <c r="Q622" t="s">
        <v>133</v>
      </c>
      <c r="R622" t="s">
        <v>1572</v>
      </c>
      <c r="S622" t="s">
        <v>384</v>
      </c>
      <c r="T622" t="s">
        <v>1823</v>
      </c>
      <c r="U622" t="s">
        <v>1824</v>
      </c>
      <c r="V622" t="s">
        <v>1496</v>
      </c>
      <c r="W622">
        <v>-1</v>
      </c>
      <c r="X622">
        <v>224.72</v>
      </c>
      <c r="Y622" t="s">
        <v>1574</v>
      </c>
      <c r="Z622" t="s">
        <v>1575</v>
      </c>
      <c r="AA622" t="s">
        <v>140</v>
      </c>
      <c r="AC622">
        <v>44529</v>
      </c>
      <c r="AD622">
        <v>44718</v>
      </c>
      <c r="AE622" s="39">
        <v>32.119999999999997</v>
      </c>
      <c r="AF622" s="39">
        <v>104.39</v>
      </c>
      <c r="AG622" s="39">
        <v>136.51</v>
      </c>
      <c r="AP622">
        <v>8.0299999999999994</v>
      </c>
      <c r="AQ622">
        <v>8.0299999999999994</v>
      </c>
      <c r="AR622">
        <v>8.0299999999999994</v>
      </c>
      <c r="AS622">
        <v>8.0299999999999994</v>
      </c>
      <c r="AV622">
        <v>8.0299999999999994</v>
      </c>
      <c r="AW622">
        <v>8.0299999999999994</v>
      </c>
      <c r="AX622">
        <v>8.0299999999999994</v>
      </c>
      <c r="AY622">
        <v>8.0299999999999994</v>
      </c>
      <c r="AZ622">
        <v>8.0299999999999994</v>
      </c>
      <c r="BA622">
        <v>8.0299999999999994</v>
      </c>
      <c r="BB622">
        <v>8.0299999999999994</v>
      </c>
      <c r="BC622">
        <v>8.0299999999999994</v>
      </c>
      <c r="BD622">
        <v>8.0299999999999994</v>
      </c>
      <c r="BE622">
        <v>8.0299999999999994</v>
      </c>
      <c r="BF622">
        <v>8.0299999999999994</v>
      </c>
      <c r="BG622">
        <v>8.0299999999999994</v>
      </c>
      <c r="BH622">
        <v>8.0299999999999994</v>
      </c>
      <c r="BI622" t="s">
        <v>1498</v>
      </c>
      <c r="BJ622" s="4" t="str">
        <f>Table22[[#This Row],[Ofgem ]]</f>
        <v>4"-5"</v>
      </c>
      <c r="BK622" s="4" t="str">
        <f>Table22[[#This Row],[Pressure]]</f>
        <v>MP</v>
      </c>
      <c r="BL622" s="4" t="str">
        <f>Table22[[#This Row],[Pon Category]]</f>
        <v>Non-Policy</v>
      </c>
      <c r="BM622" s="4" t="str">
        <f>Table22[[#This Row],[Tier]]</f>
        <v>T1</v>
      </c>
      <c r="BN622" s="4" t="str">
        <f>Table22[[#This Row],[PON Material]]</f>
        <v>ST</v>
      </c>
      <c r="BO622" s="4" t="str" cm="1">
        <f t="array" ref="BO6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3" spans="1:67" hidden="1" x14ac:dyDescent="0.25">
      <c r="A623" t="s">
        <v>424</v>
      </c>
      <c r="B623" t="s">
        <v>770</v>
      </c>
      <c r="C623" t="s">
        <v>87</v>
      </c>
      <c r="D623" t="s">
        <v>1603</v>
      </c>
      <c r="E623" t="s">
        <v>1702</v>
      </c>
      <c r="F623" t="s">
        <v>2218</v>
      </c>
      <c r="G623" t="s">
        <v>2227</v>
      </c>
      <c r="H623" t="s">
        <v>2228</v>
      </c>
      <c r="I623" t="s">
        <v>1999</v>
      </c>
      <c r="J623" t="s">
        <v>1828</v>
      </c>
      <c r="K623" t="s">
        <v>479</v>
      </c>
      <c r="L623">
        <v>510826818</v>
      </c>
      <c r="M623">
        <v>2</v>
      </c>
      <c r="O623" t="s">
        <v>1570</v>
      </c>
      <c r="P623" t="s">
        <v>1571</v>
      </c>
      <c r="Q623" t="s">
        <v>133</v>
      </c>
      <c r="R623" t="s">
        <v>1572</v>
      </c>
      <c r="S623" t="s">
        <v>384</v>
      </c>
      <c r="T623" t="s">
        <v>1823</v>
      </c>
      <c r="U623" t="s">
        <v>1824</v>
      </c>
      <c r="V623" t="s">
        <v>1496</v>
      </c>
      <c r="W623">
        <v>-1</v>
      </c>
      <c r="X623">
        <v>481.86</v>
      </c>
      <c r="Y623" t="s">
        <v>1574</v>
      </c>
      <c r="Z623" t="s">
        <v>1575</v>
      </c>
      <c r="AA623" t="s">
        <v>140</v>
      </c>
      <c r="AC623">
        <v>44529</v>
      </c>
      <c r="AD623">
        <v>44718</v>
      </c>
      <c r="AE623" s="39">
        <v>68.84</v>
      </c>
      <c r="AF623" s="39">
        <v>223.73000000000008</v>
      </c>
      <c r="AG623" s="39">
        <v>292.57000000000005</v>
      </c>
      <c r="AP623">
        <v>17.21</v>
      </c>
      <c r="AQ623">
        <v>17.21</v>
      </c>
      <c r="AR623">
        <v>17.21</v>
      </c>
      <c r="AS623">
        <v>17.21</v>
      </c>
      <c r="AV623">
        <v>17.21</v>
      </c>
      <c r="AW623">
        <v>17.21</v>
      </c>
      <c r="AX623">
        <v>17.21</v>
      </c>
      <c r="AY623">
        <v>17.21</v>
      </c>
      <c r="AZ623">
        <v>17.21</v>
      </c>
      <c r="BA623">
        <v>17.21</v>
      </c>
      <c r="BB623">
        <v>17.21</v>
      </c>
      <c r="BC623">
        <v>17.21</v>
      </c>
      <c r="BD623">
        <v>17.21</v>
      </c>
      <c r="BE623">
        <v>17.21</v>
      </c>
      <c r="BF623">
        <v>17.21</v>
      </c>
      <c r="BG623">
        <v>17.21</v>
      </c>
      <c r="BH623">
        <v>17.21</v>
      </c>
      <c r="BI623" t="s">
        <v>1498</v>
      </c>
      <c r="BJ623" s="4" t="str">
        <f>Table22[[#This Row],[Ofgem ]]</f>
        <v>4"-5"</v>
      </c>
      <c r="BK623" s="4" t="str">
        <f>Table22[[#This Row],[Pressure]]</f>
        <v>MP</v>
      </c>
      <c r="BL623" s="4" t="str">
        <f>Table22[[#This Row],[Pon Category]]</f>
        <v>Non-Policy</v>
      </c>
      <c r="BM623" s="4" t="str">
        <f>Table22[[#This Row],[Tier]]</f>
        <v>T1</v>
      </c>
      <c r="BN623" s="4" t="str">
        <f>Table22[[#This Row],[PON Material]]</f>
        <v>ST</v>
      </c>
      <c r="BO623" s="4" t="str" cm="1">
        <f t="array" ref="BO6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4" spans="1:67" hidden="1" x14ac:dyDescent="0.25">
      <c r="A624" t="s">
        <v>424</v>
      </c>
      <c r="B624" t="s">
        <v>770</v>
      </c>
      <c r="C624" t="s">
        <v>87</v>
      </c>
      <c r="D624" t="s">
        <v>1603</v>
      </c>
      <c r="E624" t="s">
        <v>1702</v>
      </c>
      <c r="F624" t="s">
        <v>2218</v>
      </c>
      <c r="G624" t="s">
        <v>2229</v>
      </c>
      <c r="H624" t="s">
        <v>2230</v>
      </c>
      <c r="I624" t="s">
        <v>1999</v>
      </c>
      <c r="J624" t="s">
        <v>1828</v>
      </c>
      <c r="K624" t="s">
        <v>479</v>
      </c>
      <c r="L624">
        <v>510802120</v>
      </c>
      <c r="M624">
        <v>2</v>
      </c>
      <c r="O624" t="s">
        <v>1570</v>
      </c>
      <c r="P624" t="s">
        <v>1571</v>
      </c>
      <c r="Q624" t="s">
        <v>133</v>
      </c>
      <c r="R624" t="s">
        <v>1572</v>
      </c>
      <c r="S624" t="s">
        <v>384</v>
      </c>
      <c r="T624" t="s">
        <v>1823</v>
      </c>
      <c r="U624" t="s">
        <v>1824</v>
      </c>
      <c r="V624" t="s">
        <v>1496</v>
      </c>
      <c r="W624">
        <v>-1</v>
      </c>
      <c r="X624">
        <v>147.71</v>
      </c>
      <c r="Y624" t="s">
        <v>1574</v>
      </c>
      <c r="Z624" t="s">
        <v>1575</v>
      </c>
      <c r="AA624" t="s">
        <v>140</v>
      </c>
      <c r="AC624">
        <v>44529</v>
      </c>
      <c r="AD624">
        <v>44718</v>
      </c>
      <c r="AE624" s="39">
        <v>21.12</v>
      </c>
      <c r="AF624" s="39">
        <v>68.64</v>
      </c>
      <c r="AG624" s="39">
        <v>89.76</v>
      </c>
      <c r="AP624">
        <v>5.28</v>
      </c>
      <c r="AQ624">
        <v>5.28</v>
      </c>
      <c r="AR624">
        <v>5.28</v>
      </c>
      <c r="AS624">
        <v>5.28</v>
      </c>
      <c r="AV624">
        <v>5.28</v>
      </c>
      <c r="AW624">
        <v>5.28</v>
      </c>
      <c r="AX624">
        <v>5.28</v>
      </c>
      <c r="AY624">
        <v>5.28</v>
      </c>
      <c r="AZ624">
        <v>5.28</v>
      </c>
      <c r="BA624">
        <v>5.28</v>
      </c>
      <c r="BB624">
        <v>5.28</v>
      </c>
      <c r="BC624">
        <v>5.28</v>
      </c>
      <c r="BD624">
        <v>5.28</v>
      </c>
      <c r="BE624">
        <v>5.28</v>
      </c>
      <c r="BF624">
        <v>5.28</v>
      </c>
      <c r="BG624">
        <v>5.28</v>
      </c>
      <c r="BH624">
        <v>5.28</v>
      </c>
      <c r="BI624" t="s">
        <v>1498</v>
      </c>
      <c r="BJ624" s="4" t="str">
        <f>Table22[[#This Row],[Ofgem ]]</f>
        <v>4"-5"</v>
      </c>
      <c r="BK624" s="4" t="str">
        <f>Table22[[#This Row],[Pressure]]</f>
        <v>MP</v>
      </c>
      <c r="BL624" s="4" t="str">
        <f>Table22[[#This Row],[Pon Category]]</f>
        <v>Non-Policy</v>
      </c>
      <c r="BM624" s="4" t="str">
        <f>Table22[[#This Row],[Tier]]</f>
        <v>T1</v>
      </c>
      <c r="BN624" s="4" t="str">
        <f>Table22[[#This Row],[PON Material]]</f>
        <v>ST</v>
      </c>
      <c r="BO624" s="4" t="str" cm="1">
        <f t="array" ref="BO6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5" spans="1:67" hidden="1" x14ac:dyDescent="0.25">
      <c r="A625" t="s">
        <v>424</v>
      </c>
      <c r="B625" t="s">
        <v>770</v>
      </c>
      <c r="C625" t="s">
        <v>87</v>
      </c>
      <c r="D625" t="s">
        <v>1603</v>
      </c>
      <c r="E625" t="s">
        <v>1702</v>
      </c>
      <c r="F625" t="s">
        <v>2218</v>
      </c>
      <c r="G625" t="s">
        <v>2231</v>
      </c>
      <c r="H625" t="s">
        <v>752</v>
      </c>
      <c r="I625" t="s">
        <v>1999</v>
      </c>
      <c r="J625" t="s">
        <v>1828</v>
      </c>
      <c r="K625" t="s">
        <v>479</v>
      </c>
      <c r="L625">
        <v>510870934</v>
      </c>
      <c r="M625">
        <v>2</v>
      </c>
      <c r="O625" t="s">
        <v>1570</v>
      </c>
      <c r="P625" t="s">
        <v>1571</v>
      </c>
      <c r="Q625" t="s">
        <v>133</v>
      </c>
      <c r="R625" t="s">
        <v>1572</v>
      </c>
      <c r="S625" t="s">
        <v>384</v>
      </c>
      <c r="T625" t="s">
        <v>1823</v>
      </c>
      <c r="U625" t="s">
        <v>1824</v>
      </c>
      <c r="V625" t="s">
        <v>1496</v>
      </c>
      <c r="W625">
        <v>-1</v>
      </c>
      <c r="X625">
        <v>132.22</v>
      </c>
      <c r="Y625" t="s">
        <v>1574</v>
      </c>
      <c r="Z625" t="s">
        <v>1575</v>
      </c>
      <c r="AA625" t="s">
        <v>140</v>
      </c>
      <c r="AC625">
        <v>44529</v>
      </c>
      <c r="AD625">
        <v>44718</v>
      </c>
      <c r="AE625" s="39">
        <v>18.88</v>
      </c>
      <c r="AF625" s="39">
        <v>61.359999999999992</v>
      </c>
      <c r="AG625" s="39">
        <v>80.239999999999995</v>
      </c>
      <c r="AP625">
        <v>4.72</v>
      </c>
      <c r="AQ625">
        <v>4.72</v>
      </c>
      <c r="AR625">
        <v>4.72</v>
      </c>
      <c r="AS625">
        <v>4.72</v>
      </c>
      <c r="AV625">
        <v>4.72</v>
      </c>
      <c r="AW625">
        <v>4.72</v>
      </c>
      <c r="AX625">
        <v>4.72</v>
      </c>
      <c r="AY625">
        <v>4.72</v>
      </c>
      <c r="AZ625">
        <v>4.72</v>
      </c>
      <c r="BA625">
        <v>4.72</v>
      </c>
      <c r="BB625">
        <v>4.72</v>
      </c>
      <c r="BC625">
        <v>4.72</v>
      </c>
      <c r="BD625">
        <v>4.72</v>
      </c>
      <c r="BE625">
        <v>4.72</v>
      </c>
      <c r="BF625">
        <v>4.72</v>
      </c>
      <c r="BG625">
        <v>4.72</v>
      </c>
      <c r="BH625">
        <v>4.72</v>
      </c>
      <c r="BI625" t="s">
        <v>1498</v>
      </c>
      <c r="BJ625" s="4" t="str">
        <f>Table22[[#This Row],[Ofgem ]]</f>
        <v>4"-5"</v>
      </c>
      <c r="BK625" s="4" t="str">
        <f>Table22[[#This Row],[Pressure]]</f>
        <v>MP</v>
      </c>
      <c r="BL625" s="4" t="str">
        <f>Table22[[#This Row],[Pon Category]]</f>
        <v>Non-Policy</v>
      </c>
      <c r="BM625" s="4" t="str">
        <f>Table22[[#This Row],[Tier]]</f>
        <v>T1</v>
      </c>
      <c r="BN625" s="4" t="str">
        <f>Table22[[#This Row],[PON Material]]</f>
        <v>ST</v>
      </c>
      <c r="BO625" s="4" t="str" cm="1">
        <f t="array" ref="BO6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626" spans="1:67" hidden="1" x14ac:dyDescent="0.25">
      <c r="A626" t="s">
        <v>424</v>
      </c>
      <c r="B626" t="s">
        <v>425</v>
      </c>
      <c r="C626" t="s">
        <v>426</v>
      </c>
      <c r="D626" t="s">
        <v>10</v>
      </c>
      <c r="E626" t="s">
        <v>2232</v>
      </c>
      <c r="F626" t="s">
        <v>708</v>
      </c>
      <c r="G626" t="s">
        <v>2233</v>
      </c>
      <c r="H626" t="s">
        <v>709</v>
      </c>
      <c r="I626" t="s">
        <v>2234</v>
      </c>
      <c r="J626" t="s">
        <v>1828</v>
      </c>
      <c r="K626" t="s">
        <v>479</v>
      </c>
      <c r="L626">
        <v>510923689</v>
      </c>
      <c r="M626">
        <v>4</v>
      </c>
      <c r="O626" t="s">
        <v>1570</v>
      </c>
      <c r="P626" t="s">
        <v>1571</v>
      </c>
      <c r="Q626" t="s">
        <v>133</v>
      </c>
      <c r="R626" t="s">
        <v>1572</v>
      </c>
      <c r="S626" t="s">
        <v>64</v>
      </c>
      <c r="T626" t="s">
        <v>1823</v>
      </c>
      <c r="U626" t="s">
        <v>1824</v>
      </c>
      <c r="V626" t="s">
        <v>1496</v>
      </c>
      <c r="W626">
        <v>213</v>
      </c>
      <c r="X626">
        <v>88.27</v>
      </c>
      <c r="Y626" t="s">
        <v>1574</v>
      </c>
      <c r="Z626" t="s">
        <v>1575</v>
      </c>
      <c r="AA626" t="s">
        <v>90</v>
      </c>
      <c r="AC626">
        <v>44459</v>
      </c>
      <c r="AD626">
        <v>44477</v>
      </c>
      <c r="AE626" s="39">
        <v>88.26</v>
      </c>
      <c r="AF626" s="39">
        <v>0</v>
      </c>
      <c r="AG626" s="39">
        <v>88.26</v>
      </c>
      <c r="AH626">
        <v>44.13</v>
      </c>
      <c r="AI626">
        <v>44.13</v>
      </c>
      <c r="BI626" t="s">
        <v>1439</v>
      </c>
      <c r="BJ626" s="4" t="str">
        <f>Table22[[#This Row],[Ofgem ]]</f>
        <v>4"-5"</v>
      </c>
      <c r="BK626" s="4" t="str">
        <f>Table22[[#This Row],[Pressure]]</f>
        <v>LP</v>
      </c>
      <c r="BL626" s="4" t="str">
        <f>Table22[[#This Row],[Pon Category]]</f>
        <v>Non-Policy</v>
      </c>
      <c r="BM626" s="4" t="str">
        <f>Table22[[#This Row],[Tier]]</f>
        <v>T1</v>
      </c>
      <c r="BN626" s="4" t="str">
        <f>Table22[[#This Row],[PON Material]]</f>
        <v>ST</v>
      </c>
      <c r="BO626" s="4" t="str" cm="1">
        <f t="array" ref="BO6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27" spans="1:67" x14ac:dyDescent="0.25">
      <c r="A627" t="s">
        <v>424</v>
      </c>
      <c r="B627" t="s">
        <v>425</v>
      </c>
      <c r="C627" t="s">
        <v>426</v>
      </c>
      <c r="D627" t="s">
        <v>10</v>
      </c>
      <c r="E627" t="s">
        <v>2232</v>
      </c>
      <c r="F627" t="s">
        <v>757</v>
      </c>
      <c r="G627" t="s">
        <v>2235</v>
      </c>
      <c r="H627" t="s">
        <v>562</v>
      </c>
      <c r="I627" t="s">
        <v>1954</v>
      </c>
      <c r="J627" t="s">
        <v>1828</v>
      </c>
      <c r="K627" t="s">
        <v>1955</v>
      </c>
      <c r="L627">
        <v>510802554</v>
      </c>
      <c r="M627">
        <v>4</v>
      </c>
      <c r="O627" t="s">
        <v>1570</v>
      </c>
      <c r="P627" t="s">
        <v>1571</v>
      </c>
      <c r="Q627" t="s">
        <v>163</v>
      </c>
      <c r="R627" t="s">
        <v>1572</v>
      </c>
      <c r="S627" t="s">
        <v>64</v>
      </c>
      <c r="T627" t="s">
        <v>52</v>
      </c>
      <c r="U627" t="s">
        <v>1573</v>
      </c>
      <c r="V627" t="s">
        <v>1496</v>
      </c>
      <c r="W627">
        <v>9</v>
      </c>
      <c r="X627">
        <v>73.8</v>
      </c>
      <c r="Y627" t="s">
        <v>1574</v>
      </c>
      <c r="Z627" t="s">
        <v>1575</v>
      </c>
      <c r="AA627" t="s">
        <v>147</v>
      </c>
      <c r="AC627">
        <v>44480</v>
      </c>
      <c r="AD627">
        <v>44540</v>
      </c>
      <c r="AE627" s="39">
        <v>73.800000000000011</v>
      </c>
      <c r="AF627" s="39">
        <v>0</v>
      </c>
      <c r="AG627" s="39">
        <v>73.800000000000011</v>
      </c>
      <c r="AJ627">
        <v>8.1999999999999993</v>
      </c>
      <c r="AK627">
        <v>8.1999999999999993</v>
      </c>
      <c r="AL627">
        <v>8.1999999999999993</v>
      </c>
      <c r="AM627">
        <v>8.1999999999999993</v>
      </c>
      <c r="AN627">
        <v>8.1999999999999993</v>
      </c>
      <c r="AO627">
        <v>8.1999999999999993</v>
      </c>
      <c r="AP627">
        <v>8.1999999999999993</v>
      </c>
      <c r="AQ627">
        <v>8.1999999999999993</v>
      </c>
      <c r="AR627">
        <v>8.1999999999999993</v>
      </c>
      <c r="BI627" t="s">
        <v>1505</v>
      </c>
      <c r="BJ627" s="4" t="str">
        <f>Table22[[#This Row],[Ofgem ]]</f>
        <v>4"-5"</v>
      </c>
      <c r="BK627" s="4" t="str">
        <f>Table22[[#This Row],[Pressure]]</f>
        <v>LP</v>
      </c>
      <c r="BL627" s="4" t="str">
        <f>Table22[[#This Row],[Pon Category]]</f>
        <v>Policy</v>
      </c>
      <c r="BM627" s="4" t="str">
        <f>Table22[[#This Row],[Tier]]</f>
        <v>T1</v>
      </c>
      <c r="BN627" s="4" t="str">
        <f>Table22[[#This Row],[PON Material]]</f>
        <v>SI</v>
      </c>
      <c r="BO627" s="4" t="str" cm="1">
        <f t="array" ref="BO6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28" spans="1:67" x14ac:dyDescent="0.25">
      <c r="A628" t="s">
        <v>424</v>
      </c>
      <c r="B628" t="s">
        <v>425</v>
      </c>
      <c r="C628" t="s">
        <v>426</v>
      </c>
      <c r="D628" t="s">
        <v>10</v>
      </c>
      <c r="E628" t="s">
        <v>2232</v>
      </c>
      <c r="F628" t="s">
        <v>757</v>
      </c>
      <c r="G628" t="s">
        <v>2235</v>
      </c>
      <c r="H628" t="s">
        <v>562</v>
      </c>
      <c r="I628" t="s">
        <v>1954</v>
      </c>
      <c r="J628" t="s">
        <v>1828</v>
      </c>
      <c r="K628" t="s">
        <v>1955</v>
      </c>
      <c r="L628">
        <v>606700704</v>
      </c>
      <c r="M628">
        <v>4</v>
      </c>
      <c r="O628" t="s">
        <v>1570</v>
      </c>
      <c r="P628" t="s">
        <v>1571</v>
      </c>
      <c r="Q628" t="s">
        <v>53</v>
      </c>
      <c r="R628" t="s">
        <v>1572</v>
      </c>
      <c r="S628" t="s">
        <v>64</v>
      </c>
      <c r="T628" t="s">
        <v>52</v>
      </c>
      <c r="U628" t="s">
        <v>1573</v>
      </c>
      <c r="V628" t="s">
        <v>1496</v>
      </c>
      <c r="W628">
        <v>9</v>
      </c>
      <c r="X628">
        <v>2.06</v>
      </c>
      <c r="Y628" t="s">
        <v>1574</v>
      </c>
      <c r="Z628" t="s">
        <v>1575</v>
      </c>
      <c r="AA628" t="s">
        <v>147</v>
      </c>
      <c r="AC628">
        <v>44480</v>
      </c>
      <c r="AD628">
        <v>44540</v>
      </c>
      <c r="AE628" s="39">
        <v>2.0700000000000003</v>
      </c>
      <c r="AF628" s="39">
        <v>0</v>
      </c>
      <c r="AG628" s="39">
        <v>2.0700000000000003</v>
      </c>
      <c r="AJ628">
        <v>0.23</v>
      </c>
      <c r="AK628">
        <v>0.23</v>
      </c>
      <c r="AL628">
        <v>0.23</v>
      </c>
      <c r="AM628">
        <v>0.23</v>
      </c>
      <c r="AN628">
        <v>0.23</v>
      </c>
      <c r="AO628">
        <v>0.23</v>
      </c>
      <c r="AP628">
        <v>0.23</v>
      </c>
      <c r="AQ628">
        <v>0.23</v>
      </c>
      <c r="AR628">
        <v>0.23</v>
      </c>
      <c r="BI628" t="s">
        <v>1505</v>
      </c>
      <c r="BJ628" s="4" t="str">
        <f>Table22[[#This Row],[Ofgem ]]</f>
        <v>4"-5"</v>
      </c>
      <c r="BK628" s="4" t="str">
        <f>Table22[[#This Row],[Pressure]]</f>
        <v>LP</v>
      </c>
      <c r="BL628" s="4" t="str">
        <f>Table22[[#This Row],[Pon Category]]</f>
        <v>Policy</v>
      </c>
      <c r="BM628" s="4" t="str">
        <f>Table22[[#This Row],[Tier]]</f>
        <v>T1</v>
      </c>
      <c r="BN628" s="4" t="str">
        <f>Table22[[#This Row],[PON Material]]</f>
        <v>CI</v>
      </c>
      <c r="BO628" s="4" t="str" cm="1">
        <f t="array" ref="BO6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29" spans="1:67" x14ac:dyDescent="0.25">
      <c r="A629" t="s">
        <v>424</v>
      </c>
      <c r="B629" t="s">
        <v>425</v>
      </c>
      <c r="C629" t="s">
        <v>426</v>
      </c>
      <c r="D629" t="s">
        <v>10</v>
      </c>
      <c r="E629" t="s">
        <v>2232</v>
      </c>
      <c r="F629" t="s">
        <v>757</v>
      </c>
      <c r="G629" t="s">
        <v>2236</v>
      </c>
      <c r="H629" t="s">
        <v>758</v>
      </c>
      <c r="I629" t="s">
        <v>1954</v>
      </c>
      <c r="J629" t="s">
        <v>1828</v>
      </c>
      <c r="K629" t="s">
        <v>1955</v>
      </c>
      <c r="L629">
        <v>510853284</v>
      </c>
      <c r="M629">
        <v>4</v>
      </c>
      <c r="O629" t="s">
        <v>1570</v>
      </c>
      <c r="P629" t="s">
        <v>1571</v>
      </c>
      <c r="Q629" t="s">
        <v>163</v>
      </c>
      <c r="R629" t="s">
        <v>1572</v>
      </c>
      <c r="S629" t="s">
        <v>64</v>
      </c>
      <c r="T629" t="s">
        <v>52</v>
      </c>
      <c r="U629" t="s">
        <v>1573</v>
      </c>
      <c r="V629" t="s">
        <v>1496</v>
      </c>
      <c r="W629">
        <v>4</v>
      </c>
      <c r="X629">
        <v>29.95</v>
      </c>
      <c r="Y629" t="s">
        <v>1574</v>
      </c>
      <c r="Z629" t="s">
        <v>1575</v>
      </c>
      <c r="AA629" t="s">
        <v>147</v>
      </c>
      <c r="AC629">
        <v>44480</v>
      </c>
      <c r="AD629">
        <v>44540</v>
      </c>
      <c r="AE629" s="39">
        <v>29.969999999999992</v>
      </c>
      <c r="AF629" s="39">
        <v>0</v>
      </c>
      <c r="AG629" s="39">
        <v>29.969999999999992</v>
      </c>
      <c r="AJ629">
        <v>3.33</v>
      </c>
      <c r="AK629">
        <v>3.33</v>
      </c>
      <c r="AL629">
        <v>3.33</v>
      </c>
      <c r="AM629">
        <v>3.33</v>
      </c>
      <c r="AN629">
        <v>3.33</v>
      </c>
      <c r="AO629">
        <v>3.33</v>
      </c>
      <c r="AP629">
        <v>3.33</v>
      </c>
      <c r="AQ629">
        <v>3.33</v>
      </c>
      <c r="AR629">
        <v>3.33</v>
      </c>
      <c r="BI629" t="s">
        <v>1505</v>
      </c>
      <c r="BJ629" s="4" t="str">
        <f>Table22[[#This Row],[Ofgem ]]</f>
        <v>4"-5"</v>
      </c>
      <c r="BK629" s="4" t="str">
        <f>Table22[[#This Row],[Pressure]]</f>
        <v>LP</v>
      </c>
      <c r="BL629" s="4" t="str">
        <f>Table22[[#This Row],[Pon Category]]</f>
        <v>Policy</v>
      </c>
      <c r="BM629" s="4" t="str">
        <f>Table22[[#This Row],[Tier]]</f>
        <v>T1</v>
      </c>
      <c r="BN629" s="4" t="str">
        <f>Table22[[#This Row],[PON Material]]</f>
        <v>SI</v>
      </c>
      <c r="BO629" s="4" t="str" cm="1">
        <f t="array" ref="BO6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0" spans="1:67" x14ac:dyDescent="0.25">
      <c r="A630" t="s">
        <v>424</v>
      </c>
      <c r="B630" t="s">
        <v>425</v>
      </c>
      <c r="C630" t="s">
        <v>426</v>
      </c>
      <c r="D630" t="s">
        <v>10</v>
      </c>
      <c r="E630" t="s">
        <v>2232</v>
      </c>
      <c r="F630" t="s">
        <v>757</v>
      </c>
      <c r="G630" t="s">
        <v>2236</v>
      </c>
      <c r="H630" t="s">
        <v>758</v>
      </c>
      <c r="I630" t="s">
        <v>1954</v>
      </c>
      <c r="J630" t="s">
        <v>1828</v>
      </c>
      <c r="K630" t="s">
        <v>1955</v>
      </c>
      <c r="L630">
        <v>510853286</v>
      </c>
      <c r="M630">
        <v>4</v>
      </c>
      <c r="O630" t="s">
        <v>1570</v>
      </c>
      <c r="P630" t="s">
        <v>1571</v>
      </c>
      <c r="Q630" t="s">
        <v>163</v>
      </c>
      <c r="R630" t="s">
        <v>1572</v>
      </c>
      <c r="S630" t="s">
        <v>64</v>
      </c>
      <c r="T630" t="s">
        <v>52</v>
      </c>
      <c r="U630" t="s">
        <v>1573</v>
      </c>
      <c r="V630" t="s">
        <v>1496</v>
      </c>
      <c r="W630">
        <v>4</v>
      </c>
      <c r="X630">
        <v>33.35</v>
      </c>
      <c r="Y630" t="s">
        <v>1574</v>
      </c>
      <c r="Z630" t="s">
        <v>1575</v>
      </c>
      <c r="AA630" t="s">
        <v>147</v>
      </c>
      <c r="AC630">
        <v>44480</v>
      </c>
      <c r="AD630">
        <v>44540</v>
      </c>
      <c r="AE630" s="39">
        <v>33.39</v>
      </c>
      <c r="AF630" s="39">
        <v>0</v>
      </c>
      <c r="AG630" s="39">
        <v>33.39</v>
      </c>
      <c r="AJ630">
        <v>3.71</v>
      </c>
      <c r="AK630">
        <v>3.71</v>
      </c>
      <c r="AL630">
        <v>3.71</v>
      </c>
      <c r="AM630">
        <v>3.71</v>
      </c>
      <c r="AN630">
        <v>3.71</v>
      </c>
      <c r="AO630">
        <v>3.71</v>
      </c>
      <c r="AP630">
        <v>3.71</v>
      </c>
      <c r="AQ630">
        <v>3.71</v>
      </c>
      <c r="AR630">
        <v>3.71</v>
      </c>
      <c r="BI630" t="s">
        <v>1505</v>
      </c>
      <c r="BJ630" s="4" t="str">
        <f>Table22[[#This Row],[Ofgem ]]</f>
        <v>4"-5"</v>
      </c>
      <c r="BK630" s="4" t="str">
        <f>Table22[[#This Row],[Pressure]]</f>
        <v>LP</v>
      </c>
      <c r="BL630" s="4" t="str">
        <f>Table22[[#This Row],[Pon Category]]</f>
        <v>Policy</v>
      </c>
      <c r="BM630" s="4" t="str">
        <f>Table22[[#This Row],[Tier]]</f>
        <v>T1</v>
      </c>
      <c r="BN630" s="4" t="str">
        <f>Table22[[#This Row],[PON Material]]</f>
        <v>SI</v>
      </c>
      <c r="BO630" s="4" t="str" cm="1">
        <f t="array" ref="BO6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1" spans="1:67" x14ac:dyDescent="0.25">
      <c r="A631" t="s">
        <v>424</v>
      </c>
      <c r="B631" t="s">
        <v>425</v>
      </c>
      <c r="C631" t="s">
        <v>426</v>
      </c>
      <c r="D631" t="s">
        <v>10</v>
      </c>
      <c r="E631" t="s">
        <v>2232</v>
      </c>
      <c r="F631" t="s">
        <v>757</v>
      </c>
      <c r="G631" t="s">
        <v>2237</v>
      </c>
      <c r="H631" t="s">
        <v>2238</v>
      </c>
      <c r="I631" t="s">
        <v>1954</v>
      </c>
      <c r="J631" t="s">
        <v>1828</v>
      </c>
      <c r="K631" t="s">
        <v>1955</v>
      </c>
      <c r="L631">
        <v>510843475</v>
      </c>
      <c r="M631">
        <v>4</v>
      </c>
      <c r="O631" t="s">
        <v>1570</v>
      </c>
      <c r="P631" t="s">
        <v>1571</v>
      </c>
      <c r="Q631" t="s">
        <v>163</v>
      </c>
      <c r="R631" t="s">
        <v>1572</v>
      </c>
      <c r="S631" t="s">
        <v>64</v>
      </c>
      <c r="T631" t="s">
        <v>52</v>
      </c>
      <c r="U631" t="s">
        <v>1573</v>
      </c>
      <c r="V631" t="s">
        <v>1496</v>
      </c>
      <c r="W631">
        <v>5</v>
      </c>
      <c r="X631">
        <v>292.92</v>
      </c>
      <c r="Y631" t="s">
        <v>1574</v>
      </c>
      <c r="Z631" t="s">
        <v>1575</v>
      </c>
      <c r="AA631" t="s">
        <v>147</v>
      </c>
      <c r="AC631">
        <v>44480</v>
      </c>
      <c r="AD631">
        <v>44540</v>
      </c>
      <c r="AE631" s="39">
        <v>292.95000000000005</v>
      </c>
      <c r="AF631" s="39">
        <v>0</v>
      </c>
      <c r="AG631" s="39">
        <v>292.95000000000005</v>
      </c>
      <c r="AJ631">
        <v>32.549999999999997</v>
      </c>
      <c r="AK631">
        <v>32.549999999999997</v>
      </c>
      <c r="AL631">
        <v>32.549999999999997</v>
      </c>
      <c r="AM631">
        <v>32.549999999999997</v>
      </c>
      <c r="AN631">
        <v>32.549999999999997</v>
      </c>
      <c r="AO631">
        <v>32.549999999999997</v>
      </c>
      <c r="AP631">
        <v>32.549999999999997</v>
      </c>
      <c r="AQ631">
        <v>32.549999999999997</v>
      </c>
      <c r="AR631">
        <v>32.549999999999997</v>
      </c>
      <c r="BI631" t="s">
        <v>1505</v>
      </c>
      <c r="BJ631" s="4" t="str">
        <f>Table22[[#This Row],[Ofgem ]]</f>
        <v>4"-5"</v>
      </c>
      <c r="BK631" s="4" t="str">
        <f>Table22[[#This Row],[Pressure]]</f>
        <v>LP</v>
      </c>
      <c r="BL631" s="4" t="str">
        <f>Table22[[#This Row],[Pon Category]]</f>
        <v>Policy</v>
      </c>
      <c r="BM631" s="4" t="str">
        <f>Table22[[#This Row],[Tier]]</f>
        <v>T1</v>
      </c>
      <c r="BN631" s="4" t="str">
        <f>Table22[[#This Row],[PON Material]]</f>
        <v>SI</v>
      </c>
      <c r="BO631" s="4" t="str" cm="1">
        <f t="array" ref="BO6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2" spans="1:67" x14ac:dyDescent="0.25">
      <c r="A632" t="s">
        <v>424</v>
      </c>
      <c r="B632" t="s">
        <v>425</v>
      </c>
      <c r="C632" t="s">
        <v>426</v>
      </c>
      <c r="D632" t="s">
        <v>10</v>
      </c>
      <c r="E632" t="s">
        <v>2232</v>
      </c>
      <c r="F632" t="s">
        <v>757</v>
      </c>
      <c r="G632" t="s">
        <v>2239</v>
      </c>
      <c r="H632" t="s">
        <v>2240</v>
      </c>
      <c r="I632" t="s">
        <v>1954</v>
      </c>
      <c r="J632" t="s">
        <v>1828</v>
      </c>
      <c r="K632" t="s">
        <v>1955</v>
      </c>
      <c r="L632">
        <v>510787812</v>
      </c>
      <c r="M632">
        <v>4</v>
      </c>
      <c r="O632" t="s">
        <v>1570</v>
      </c>
      <c r="P632" t="s">
        <v>1571</v>
      </c>
      <c r="Q632" t="s">
        <v>163</v>
      </c>
      <c r="R632" t="s">
        <v>1572</v>
      </c>
      <c r="S632" t="s">
        <v>64</v>
      </c>
      <c r="T632" t="s">
        <v>52</v>
      </c>
      <c r="U632" t="s">
        <v>1573</v>
      </c>
      <c r="V632" t="s">
        <v>1496</v>
      </c>
      <c r="W632">
        <v>5</v>
      </c>
      <c r="X632">
        <v>57.44</v>
      </c>
      <c r="Y632" t="s">
        <v>1574</v>
      </c>
      <c r="Z632" t="s">
        <v>1575</v>
      </c>
      <c r="AA632" t="s">
        <v>147</v>
      </c>
      <c r="AC632">
        <v>44480</v>
      </c>
      <c r="AD632">
        <v>44540</v>
      </c>
      <c r="AE632" s="39">
        <v>57.420000000000009</v>
      </c>
      <c r="AF632" s="39">
        <v>0</v>
      </c>
      <c r="AG632" s="39">
        <v>57.420000000000009</v>
      </c>
      <c r="AJ632">
        <v>6.38</v>
      </c>
      <c r="AK632">
        <v>6.38</v>
      </c>
      <c r="AL632">
        <v>6.38</v>
      </c>
      <c r="AM632">
        <v>6.38</v>
      </c>
      <c r="AN632">
        <v>6.38</v>
      </c>
      <c r="AO632">
        <v>6.38</v>
      </c>
      <c r="AP632">
        <v>6.38</v>
      </c>
      <c r="AQ632">
        <v>6.38</v>
      </c>
      <c r="AR632">
        <v>6.38</v>
      </c>
      <c r="BI632" t="s">
        <v>1505</v>
      </c>
      <c r="BJ632" s="4" t="str">
        <f>Table22[[#This Row],[Ofgem ]]</f>
        <v>4"-5"</v>
      </c>
      <c r="BK632" s="4" t="str">
        <f>Table22[[#This Row],[Pressure]]</f>
        <v>LP</v>
      </c>
      <c r="BL632" s="4" t="str">
        <f>Table22[[#This Row],[Pon Category]]</f>
        <v>Policy</v>
      </c>
      <c r="BM632" s="4" t="str">
        <f>Table22[[#This Row],[Tier]]</f>
        <v>T1</v>
      </c>
      <c r="BN632" s="4" t="str">
        <f>Table22[[#This Row],[PON Material]]</f>
        <v>SI</v>
      </c>
      <c r="BO632" s="4" t="str" cm="1">
        <f t="array" ref="BO6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3" spans="1:67" x14ac:dyDescent="0.25">
      <c r="A633" t="s">
        <v>424</v>
      </c>
      <c r="B633" t="s">
        <v>425</v>
      </c>
      <c r="C633" t="s">
        <v>426</v>
      </c>
      <c r="D633" t="s">
        <v>10</v>
      </c>
      <c r="E633" t="s">
        <v>2232</v>
      </c>
      <c r="F633" t="s">
        <v>757</v>
      </c>
      <c r="G633" t="s">
        <v>2241</v>
      </c>
      <c r="H633" t="s">
        <v>2242</v>
      </c>
      <c r="I633" t="s">
        <v>1954</v>
      </c>
      <c r="J633" t="s">
        <v>1828</v>
      </c>
      <c r="K633" t="s">
        <v>1955</v>
      </c>
      <c r="L633">
        <v>510823944</v>
      </c>
      <c r="M633">
        <v>4</v>
      </c>
      <c r="O633" t="s">
        <v>1570</v>
      </c>
      <c r="P633" t="s">
        <v>1571</v>
      </c>
      <c r="Q633" t="s">
        <v>163</v>
      </c>
      <c r="R633" t="s">
        <v>1572</v>
      </c>
      <c r="S633" t="s">
        <v>64</v>
      </c>
      <c r="T633" t="s">
        <v>52</v>
      </c>
      <c r="U633" t="s">
        <v>1573</v>
      </c>
      <c r="V633" t="s">
        <v>1496</v>
      </c>
      <c r="W633">
        <v>5</v>
      </c>
      <c r="X633">
        <v>133.22</v>
      </c>
      <c r="Y633" t="s">
        <v>1574</v>
      </c>
      <c r="Z633" t="s">
        <v>1575</v>
      </c>
      <c r="AA633" t="s">
        <v>147</v>
      </c>
      <c r="AC633">
        <v>44480</v>
      </c>
      <c r="AD633">
        <v>44540</v>
      </c>
      <c r="AE633" s="39">
        <v>133.19999999999999</v>
      </c>
      <c r="AF633" s="39">
        <v>0</v>
      </c>
      <c r="AG633" s="39">
        <v>133.19999999999999</v>
      </c>
      <c r="AJ633">
        <v>14.8</v>
      </c>
      <c r="AK633">
        <v>14.8</v>
      </c>
      <c r="AL633">
        <v>14.8</v>
      </c>
      <c r="AM633">
        <v>14.8</v>
      </c>
      <c r="AN633">
        <v>14.8</v>
      </c>
      <c r="AO633">
        <v>14.8</v>
      </c>
      <c r="AP633">
        <v>14.8</v>
      </c>
      <c r="AQ633">
        <v>14.8</v>
      </c>
      <c r="AR633">
        <v>14.8</v>
      </c>
      <c r="BI633" t="s">
        <v>1505</v>
      </c>
      <c r="BJ633" s="4" t="str">
        <f>Table22[[#This Row],[Ofgem ]]</f>
        <v>4"-5"</v>
      </c>
      <c r="BK633" s="4" t="str">
        <f>Table22[[#This Row],[Pressure]]</f>
        <v>LP</v>
      </c>
      <c r="BL633" s="4" t="str">
        <f>Table22[[#This Row],[Pon Category]]</f>
        <v>Policy</v>
      </c>
      <c r="BM633" s="4" t="str">
        <f>Table22[[#This Row],[Tier]]</f>
        <v>T1</v>
      </c>
      <c r="BN633" s="4" t="str">
        <f>Table22[[#This Row],[PON Material]]</f>
        <v>SI</v>
      </c>
      <c r="BO633" s="4" t="str" cm="1">
        <f t="array" ref="BO6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4" spans="1:67" x14ac:dyDescent="0.25">
      <c r="A634" t="s">
        <v>424</v>
      </c>
      <c r="B634" t="s">
        <v>425</v>
      </c>
      <c r="C634" t="s">
        <v>426</v>
      </c>
      <c r="D634" t="s">
        <v>10</v>
      </c>
      <c r="E634" t="s">
        <v>2232</v>
      </c>
      <c r="F634" t="s">
        <v>757</v>
      </c>
      <c r="G634" t="s">
        <v>2241</v>
      </c>
      <c r="H634" t="s">
        <v>2242</v>
      </c>
      <c r="I634" t="s">
        <v>1954</v>
      </c>
      <c r="J634" t="s">
        <v>1828</v>
      </c>
      <c r="K634" t="s">
        <v>1955</v>
      </c>
      <c r="L634">
        <v>220000836087</v>
      </c>
      <c r="M634">
        <v>4</v>
      </c>
      <c r="O634" t="s">
        <v>1570</v>
      </c>
      <c r="P634" t="s">
        <v>1571</v>
      </c>
      <c r="Q634" t="s">
        <v>163</v>
      </c>
      <c r="R634" t="s">
        <v>1572</v>
      </c>
      <c r="S634" t="s">
        <v>64</v>
      </c>
      <c r="T634" t="s">
        <v>52</v>
      </c>
      <c r="U634" t="s">
        <v>1573</v>
      </c>
      <c r="V634" t="s">
        <v>1496</v>
      </c>
      <c r="W634">
        <v>6</v>
      </c>
      <c r="X634">
        <v>2.61</v>
      </c>
      <c r="Y634" t="s">
        <v>1574</v>
      </c>
      <c r="Z634" t="s">
        <v>1575</v>
      </c>
      <c r="AA634" t="s">
        <v>147</v>
      </c>
      <c r="AC634">
        <v>44480</v>
      </c>
      <c r="AD634">
        <v>44540</v>
      </c>
      <c r="AE634" s="39">
        <v>2.61</v>
      </c>
      <c r="AF634" s="39">
        <v>0</v>
      </c>
      <c r="AG634" s="39">
        <v>2.61</v>
      </c>
      <c r="AJ634">
        <v>0.28999999999999998</v>
      </c>
      <c r="AK634">
        <v>0.28999999999999998</v>
      </c>
      <c r="AL634">
        <v>0.28999999999999998</v>
      </c>
      <c r="AM634">
        <v>0.28999999999999998</v>
      </c>
      <c r="AN634">
        <v>0.28999999999999998</v>
      </c>
      <c r="AO634">
        <v>0.28999999999999998</v>
      </c>
      <c r="AP634">
        <v>0.28999999999999998</v>
      </c>
      <c r="AQ634">
        <v>0.28999999999999998</v>
      </c>
      <c r="AR634">
        <v>0.28999999999999998</v>
      </c>
      <c r="BI634" t="s">
        <v>1505</v>
      </c>
      <c r="BJ634" s="4" t="str">
        <f>Table22[[#This Row],[Ofgem ]]</f>
        <v>4"-5"</v>
      </c>
      <c r="BK634" s="4" t="str">
        <f>Table22[[#This Row],[Pressure]]</f>
        <v>LP</v>
      </c>
      <c r="BL634" s="4" t="str">
        <f>Table22[[#This Row],[Pon Category]]</f>
        <v>Policy</v>
      </c>
      <c r="BM634" s="4" t="str">
        <f>Table22[[#This Row],[Tier]]</f>
        <v>T1</v>
      </c>
      <c r="BN634" s="4" t="str">
        <f>Table22[[#This Row],[PON Material]]</f>
        <v>SI</v>
      </c>
      <c r="BO634" s="4" t="str" cm="1">
        <f t="array" ref="BO6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5" spans="1:67" hidden="1" x14ac:dyDescent="0.25">
      <c r="A635" t="s">
        <v>424</v>
      </c>
      <c r="B635" t="s">
        <v>425</v>
      </c>
      <c r="C635" t="s">
        <v>426</v>
      </c>
      <c r="D635" t="s">
        <v>10</v>
      </c>
      <c r="E635" t="s">
        <v>2232</v>
      </c>
      <c r="F635" t="s">
        <v>757</v>
      </c>
      <c r="G635" t="s">
        <v>2236</v>
      </c>
      <c r="H635" t="s">
        <v>758</v>
      </c>
      <c r="I635" t="s">
        <v>1954</v>
      </c>
      <c r="J635" t="s">
        <v>1828</v>
      </c>
      <c r="K635" t="s">
        <v>1955</v>
      </c>
      <c r="L635">
        <v>510853285</v>
      </c>
      <c r="M635">
        <v>4</v>
      </c>
      <c r="O635" t="s">
        <v>1570</v>
      </c>
      <c r="P635" t="s">
        <v>1571</v>
      </c>
      <c r="Q635" t="s">
        <v>133</v>
      </c>
      <c r="R635" t="s">
        <v>1572</v>
      </c>
      <c r="S635" t="s">
        <v>64</v>
      </c>
      <c r="T635" t="s">
        <v>1823</v>
      </c>
      <c r="U635" t="s">
        <v>1824</v>
      </c>
      <c r="V635" t="s">
        <v>1496</v>
      </c>
      <c r="W635">
        <v>12</v>
      </c>
      <c r="X635">
        <v>55.1</v>
      </c>
      <c r="Y635" t="s">
        <v>1574</v>
      </c>
      <c r="Z635" t="s">
        <v>1575</v>
      </c>
      <c r="AA635" t="s">
        <v>140</v>
      </c>
      <c r="AC635">
        <v>44480</v>
      </c>
      <c r="AD635">
        <v>44540</v>
      </c>
      <c r="AE635" s="39">
        <v>55.079999999999991</v>
      </c>
      <c r="AF635" s="39">
        <v>0</v>
      </c>
      <c r="AG635" s="39">
        <v>55.079999999999991</v>
      </c>
      <c r="AJ635">
        <v>6.12</v>
      </c>
      <c r="AK635">
        <v>6.12</v>
      </c>
      <c r="AL635">
        <v>6.12</v>
      </c>
      <c r="AM635">
        <v>6.12</v>
      </c>
      <c r="AN635">
        <v>6.12</v>
      </c>
      <c r="AO635">
        <v>6.12</v>
      </c>
      <c r="AP635">
        <v>6.12</v>
      </c>
      <c r="AQ635">
        <v>6.12</v>
      </c>
      <c r="AR635">
        <v>6.12</v>
      </c>
      <c r="BI635" t="s">
        <v>1439</v>
      </c>
      <c r="BJ635" s="4" t="str">
        <f>Table22[[#This Row],[Ofgem ]]</f>
        <v>4"-5"</v>
      </c>
      <c r="BK635" s="4" t="str">
        <f>Table22[[#This Row],[Pressure]]</f>
        <v>LP</v>
      </c>
      <c r="BL635" s="4" t="str">
        <f>Table22[[#This Row],[Pon Category]]</f>
        <v>Non-Policy</v>
      </c>
      <c r="BM635" s="4" t="str">
        <f>Table22[[#This Row],[Tier]]</f>
        <v>T1</v>
      </c>
      <c r="BN635" s="4" t="str">
        <f>Table22[[#This Row],[PON Material]]</f>
        <v>ST</v>
      </c>
      <c r="BO635" s="4" t="str" cm="1">
        <f t="array" ref="BO6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36" spans="1:67" hidden="1" x14ac:dyDescent="0.25">
      <c r="A636" t="s">
        <v>424</v>
      </c>
      <c r="B636" t="s">
        <v>425</v>
      </c>
      <c r="C636" t="s">
        <v>426</v>
      </c>
      <c r="D636" t="s">
        <v>10</v>
      </c>
      <c r="E636" t="s">
        <v>2232</v>
      </c>
      <c r="F636" t="s">
        <v>757</v>
      </c>
      <c r="G636" t="s">
        <v>2236</v>
      </c>
      <c r="H636" t="s">
        <v>758</v>
      </c>
      <c r="I636" t="s">
        <v>1954</v>
      </c>
      <c r="J636" t="s">
        <v>1828</v>
      </c>
      <c r="K636" t="s">
        <v>1955</v>
      </c>
      <c r="L636">
        <v>510853287</v>
      </c>
      <c r="M636">
        <v>4</v>
      </c>
      <c r="O636" t="s">
        <v>1570</v>
      </c>
      <c r="P636" t="s">
        <v>1571</v>
      </c>
      <c r="Q636" t="s">
        <v>133</v>
      </c>
      <c r="R636" t="s">
        <v>1572</v>
      </c>
      <c r="S636" t="s">
        <v>64</v>
      </c>
      <c r="T636" t="s">
        <v>1823</v>
      </c>
      <c r="U636" t="s">
        <v>1824</v>
      </c>
      <c r="V636" t="s">
        <v>1496</v>
      </c>
      <c r="W636">
        <v>8</v>
      </c>
      <c r="X636">
        <v>25.05</v>
      </c>
      <c r="Y636" t="s">
        <v>1574</v>
      </c>
      <c r="Z636" t="s">
        <v>1575</v>
      </c>
      <c r="AA636" t="s">
        <v>140</v>
      </c>
      <c r="AC636">
        <v>44480</v>
      </c>
      <c r="AD636">
        <v>44540</v>
      </c>
      <c r="AE636" s="39">
        <v>25.020000000000003</v>
      </c>
      <c r="AF636" s="39">
        <v>0</v>
      </c>
      <c r="AG636" s="39">
        <v>25.020000000000003</v>
      </c>
      <c r="AJ636">
        <v>2.78</v>
      </c>
      <c r="AK636">
        <v>2.78</v>
      </c>
      <c r="AL636">
        <v>2.78</v>
      </c>
      <c r="AM636">
        <v>2.78</v>
      </c>
      <c r="AN636">
        <v>2.78</v>
      </c>
      <c r="AO636">
        <v>2.78</v>
      </c>
      <c r="AP636">
        <v>2.78</v>
      </c>
      <c r="AQ636">
        <v>2.78</v>
      </c>
      <c r="AR636">
        <v>2.78</v>
      </c>
      <c r="BI636" t="s">
        <v>1439</v>
      </c>
      <c r="BJ636" s="4" t="str">
        <f>Table22[[#This Row],[Ofgem ]]</f>
        <v>4"-5"</v>
      </c>
      <c r="BK636" s="4" t="str">
        <f>Table22[[#This Row],[Pressure]]</f>
        <v>LP</v>
      </c>
      <c r="BL636" s="4" t="str">
        <f>Table22[[#This Row],[Pon Category]]</f>
        <v>Non-Policy</v>
      </c>
      <c r="BM636" s="4" t="str">
        <f>Table22[[#This Row],[Tier]]</f>
        <v>T1</v>
      </c>
      <c r="BN636" s="4" t="str">
        <f>Table22[[#This Row],[PON Material]]</f>
        <v>ST</v>
      </c>
      <c r="BO636" s="4" t="str" cm="1">
        <f t="array" ref="BO6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37" spans="1:67" hidden="1" x14ac:dyDescent="0.25">
      <c r="A637" t="s">
        <v>424</v>
      </c>
      <c r="B637" t="s">
        <v>425</v>
      </c>
      <c r="C637" t="s">
        <v>426</v>
      </c>
      <c r="D637" t="s">
        <v>10</v>
      </c>
      <c r="E637" t="s">
        <v>2232</v>
      </c>
      <c r="F637" t="s">
        <v>757</v>
      </c>
      <c r="G637" t="s">
        <v>2241</v>
      </c>
      <c r="H637" t="s">
        <v>2242</v>
      </c>
      <c r="I637" t="s">
        <v>1954</v>
      </c>
      <c r="J637" t="s">
        <v>1828</v>
      </c>
      <c r="K637" t="s">
        <v>1955</v>
      </c>
      <c r="L637">
        <v>510823946</v>
      </c>
      <c r="M637">
        <v>4</v>
      </c>
      <c r="O637" t="s">
        <v>1570</v>
      </c>
      <c r="P637" t="s">
        <v>1571</v>
      </c>
      <c r="Q637" t="s">
        <v>133</v>
      </c>
      <c r="R637" t="s">
        <v>1572</v>
      </c>
      <c r="S637" t="s">
        <v>64</v>
      </c>
      <c r="T637" t="s">
        <v>1823</v>
      </c>
      <c r="U637" t="s">
        <v>1824</v>
      </c>
      <c r="V637" t="s">
        <v>1496</v>
      </c>
      <c r="W637">
        <v>9</v>
      </c>
      <c r="X637">
        <v>56.87</v>
      </c>
      <c r="Y637" t="s">
        <v>1574</v>
      </c>
      <c r="Z637" t="s">
        <v>1575</v>
      </c>
      <c r="AA637" t="s">
        <v>140</v>
      </c>
      <c r="AC637">
        <v>44480</v>
      </c>
      <c r="AD637">
        <v>44540</v>
      </c>
      <c r="AE637" s="39">
        <v>56.88</v>
      </c>
      <c r="AF637" s="39">
        <v>0</v>
      </c>
      <c r="AG637" s="39">
        <v>56.88</v>
      </c>
      <c r="AJ637">
        <v>6.32</v>
      </c>
      <c r="AK637">
        <v>6.32</v>
      </c>
      <c r="AL637">
        <v>6.32</v>
      </c>
      <c r="AM637">
        <v>6.32</v>
      </c>
      <c r="AN637">
        <v>6.32</v>
      </c>
      <c r="AO637">
        <v>6.32</v>
      </c>
      <c r="AP637">
        <v>6.32</v>
      </c>
      <c r="AQ637">
        <v>6.32</v>
      </c>
      <c r="AR637">
        <v>6.32</v>
      </c>
      <c r="BI637" t="s">
        <v>1439</v>
      </c>
      <c r="BJ637" s="4" t="str">
        <f>Table22[[#This Row],[Ofgem ]]</f>
        <v>4"-5"</v>
      </c>
      <c r="BK637" s="4" t="str">
        <f>Table22[[#This Row],[Pressure]]</f>
        <v>LP</v>
      </c>
      <c r="BL637" s="4" t="str">
        <f>Table22[[#This Row],[Pon Category]]</f>
        <v>Non-Policy</v>
      </c>
      <c r="BM637" s="4" t="str">
        <f>Table22[[#This Row],[Tier]]</f>
        <v>T1</v>
      </c>
      <c r="BN637" s="4" t="str">
        <f>Table22[[#This Row],[PON Material]]</f>
        <v>ST</v>
      </c>
      <c r="BO637" s="4" t="str" cm="1">
        <f t="array" ref="BO6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38" spans="1:67" x14ac:dyDescent="0.25">
      <c r="A638" t="s">
        <v>424</v>
      </c>
      <c r="B638" t="s">
        <v>425</v>
      </c>
      <c r="C638" t="s">
        <v>476</v>
      </c>
      <c r="D638" t="s">
        <v>10</v>
      </c>
      <c r="E638" t="s">
        <v>2232</v>
      </c>
      <c r="F638" t="s">
        <v>2243</v>
      </c>
      <c r="G638" t="s">
        <v>2244</v>
      </c>
      <c r="H638" t="s">
        <v>2245</v>
      </c>
      <c r="I638" t="s">
        <v>1948</v>
      </c>
      <c r="J638" t="s">
        <v>1828</v>
      </c>
      <c r="K638" t="s">
        <v>479</v>
      </c>
      <c r="L638">
        <v>510822555</v>
      </c>
      <c r="M638">
        <v>4</v>
      </c>
      <c r="O638" t="s">
        <v>1570</v>
      </c>
      <c r="P638" t="s">
        <v>1571</v>
      </c>
      <c r="Q638" t="s">
        <v>163</v>
      </c>
      <c r="R638" t="s">
        <v>1572</v>
      </c>
      <c r="S638" t="s">
        <v>64</v>
      </c>
      <c r="T638" t="s">
        <v>52</v>
      </c>
      <c r="U638" t="s">
        <v>1573</v>
      </c>
      <c r="V638" t="s">
        <v>1496</v>
      </c>
      <c r="W638">
        <v>5</v>
      </c>
      <c r="X638">
        <v>19.45</v>
      </c>
      <c r="Y638" t="s">
        <v>1574</v>
      </c>
      <c r="Z638" t="s">
        <v>1575</v>
      </c>
      <c r="AA638" t="s">
        <v>147</v>
      </c>
      <c r="AC638">
        <v>44565</v>
      </c>
      <c r="AD638">
        <v>44589</v>
      </c>
      <c r="AE638" s="39">
        <v>0</v>
      </c>
      <c r="AF638" s="39">
        <v>19.440000000000001</v>
      </c>
      <c r="AG638" s="39">
        <v>19.440000000000001</v>
      </c>
      <c r="AV638">
        <v>4.8600000000000003</v>
      </c>
      <c r="AW638">
        <v>4.8600000000000003</v>
      </c>
      <c r="AX638">
        <v>4.8600000000000003</v>
      </c>
      <c r="AY638">
        <v>4.8600000000000003</v>
      </c>
      <c r="BI638" t="s">
        <v>1505</v>
      </c>
      <c r="BJ638" s="4" t="str">
        <f>Table22[[#This Row],[Ofgem ]]</f>
        <v>4"-5"</v>
      </c>
      <c r="BK638" s="4" t="str">
        <f>Table22[[#This Row],[Pressure]]</f>
        <v>LP</v>
      </c>
      <c r="BL638" s="4" t="str">
        <f>Table22[[#This Row],[Pon Category]]</f>
        <v>Policy</v>
      </c>
      <c r="BM638" s="4" t="str">
        <f>Table22[[#This Row],[Tier]]</f>
        <v>T1</v>
      </c>
      <c r="BN638" s="4" t="str">
        <f>Table22[[#This Row],[PON Material]]</f>
        <v>SI</v>
      </c>
      <c r="BO638" s="4" t="str" cm="1">
        <f t="array" ref="BO6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39" spans="1:67" x14ac:dyDescent="0.25">
      <c r="A639" t="s">
        <v>424</v>
      </c>
      <c r="B639" t="s">
        <v>425</v>
      </c>
      <c r="C639" t="s">
        <v>476</v>
      </c>
      <c r="D639" t="s">
        <v>10</v>
      </c>
      <c r="E639" t="s">
        <v>2232</v>
      </c>
      <c r="F639" t="s">
        <v>2243</v>
      </c>
      <c r="G639" t="s">
        <v>2244</v>
      </c>
      <c r="H639" t="s">
        <v>2245</v>
      </c>
      <c r="I639" t="s">
        <v>1948</v>
      </c>
      <c r="J639" t="s">
        <v>1828</v>
      </c>
      <c r="K639" t="s">
        <v>479</v>
      </c>
      <c r="L639">
        <v>510822556</v>
      </c>
      <c r="M639">
        <v>4</v>
      </c>
      <c r="O639" t="s">
        <v>1570</v>
      </c>
      <c r="P639" t="s">
        <v>1571</v>
      </c>
      <c r="Q639" t="s">
        <v>163</v>
      </c>
      <c r="R639" t="s">
        <v>1572</v>
      </c>
      <c r="S639" t="s">
        <v>64</v>
      </c>
      <c r="T639" t="s">
        <v>52</v>
      </c>
      <c r="U639" t="s">
        <v>1573</v>
      </c>
      <c r="V639" t="s">
        <v>1496</v>
      </c>
      <c r="W639">
        <v>11</v>
      </c>
      <c r="X639">
        <v>99.09</v>
      </c>
      <c r="Y639" t="s">
        <v>1574</v>
      </c>
      <c r="Z639" t="s">
        <v>1575</v>
      </c>
      <c r="AA639" t="s">
        <v>147</v>
      </c>
      <c r="AC639">
        <v>44565</v>
      </c>
      <c r="AD639">
        <v>44589</v>
      </c>
      <c r="AE639" s="39">
        <v>0</v>
      </c>
      <c r="AF639" s="39">
        <v>99.08</v>
      </c>
      <c r="AG639" s="39">
        <v>99.08</v>
      </c>
      <c r="AV639">
        <v>24.77</v>
      </c>
      <c r="AW639">
        <v>24.77</v>
      </c>
      <c r="AX639">
        <v>24.77</v>
      </c>
      <c r="AY639">
        <v>24.77</v>
      </c>
      <c r="BI639" t="s">
        <v>1505</v>
      </c>
      <c r="BJ639" s="4" t="str">
        <f>Table22[[#This Row],[Ofgem ]]</f>
        <v>4"-5"</v>
      </c>
      <c r="BK639" s="4" t="str">
        <f>Table22[[#This Row],[Pressure]]</f>
        <v>LP</v>
      </c>
      <c r="BL639" s="4" t="str">
        <f>Table22[[#This Row],[Pon Category]]</f>
        <v>Policy</v>
      </c>
      <c r="BM639" s="4" t="str">
        <f>Table22[[#This Row],[Tier]]</f>
        <v>T1</v>
      </c>
      <c r="BN639" s="4" t="str">
        <f>Table22[[#This Row],[PON Material]]</f>
        <v>SI</v>
      </c>
      <c r="BO639" s="4" t="str" cm="1">
        <f t="array" ref="BO6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40" spans="1:67" x14ac:dyDescent="0.25">
      <c r="A640" t="s">
        <v>424</v>
      </c>
      <c r="B640" t="s">
        <v>425</v>
      </c>
      <c r="C640" t="s">
        <v>476</v>
      </c>
      <c r="D640" t="s">
        <v>10</v>
      </c>
      <c r="E640" t="s">
        <v>2232</v>
      </c>
      <c r="F640" t="s">
        <v>2243</v>
      </c>
      <c r="G640" t="s">
        <v>2246</v>
      </c>
      <c r="H640" t="s">
        <v>2247</v>
      </c>
      <c r="I640" t="s">
        <v>1948</v>
      </c>
      <c r="J640" t="s">
        <v>1828</v>
      </c>
      <c r="K640" t="s">
        <v>479</v>
      </c>
      <c r="L640">
        <v>510846007</v>
      </c>
      <c r="M640">
        <v>4</v>
      </c>
      <c r="O640" t="s">
        <v>1570</v>
      </c>
      <c r="P640" t="s">
        <v>1571</v>
      </c>
      <c r="Q640" t="s">
        <v>163</v>
      </c>
      <c r="R640" t="s">
        <v>1572</v>
      </c>
      <c r="S640" t="s">
        <v>64</v>
      </c>
      <c r="T640" t="s">
        <v>52</v>
      </c>
      <c r="U640" t="s">
        <v>1573</v>
      </c>
      <c r="V640" t="s">
        <v>1496</v>
      </c>
      <c r="W640">
        <v>10</v>
      </c>
      <c r="X640">
        <v>47.38</v>
      </c>
      <c r="Y640" t="s">
        <v>1574</v>
      </c>
      <c r="Z640" t="s">
        <v>1575</v>
      </c>
      <c r="AA640" t="s">
        <v>147</v>
      </c>
      <c r="AC640">
        <v>44565</v>
      </c>
      <c r="AD640">
        <v>44589</v>
      </c>
      <c r="AE640" s="39">
        <v>0</v>
      </c>
      <c r="AF640" s="39">
        <v>47.4</v>
      </c>
      <c r="AG640" s="39">
        <v>47.4</v>
      </c>
      <c r="AV640">
        <v>11.85</v>
      </c>
      <c r="AW640">
        <v>11.85</v>
      </c>
      <c r="AX640">
        <v>11.85</v>
      </c>
      <c r="AY640">
        <v>11.85</v>
      </c>
      <c r="BI640" t="s">
        <v>1505</v>
      </c>
      <c r="BJ640" s="4" t="str">
        <f>Table22[[#This Row],[Ofgem ]]</f>
        <v>4"-5"</v>
      </c>
      <c r="BK640" s="4" t="str">
        <f>Table22[[#This Row],[Pressure]]</f>
        <v>LP</v>
      </c>
      <c r="BL640" s="4" t="str">
        <f>Table22[[#This Row],[Pon Category]]</f>
        <v>Policy</v>
      </c>
      <c r="BM640" s="4" t="str">
        <f>Table22[[#This Row],[Tier]]</f>
        <v>T1</v>
      </c>
      <c r="BN640" s="4" t="str">
        <f>Table22[[#This Row],[PON Material]]</f>
        <v>SI</v>
      </c>
      <c r="BO640" s="4" t="str" cm="1">
        <f t="array" ref="BO6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41" spans="1:67" x14ac:dyDescent="0.25">
      <c r="A641" t="s">
        <v>424</v>
      </c>
      <c r="B641" t="s">
        <v>425</v>
      </c>
      <c r="C641" t="s">
        <v>476</v>
      </c>
      <c r="D641" t="s">
        <v>10</v>
      </c>
      <c r="E641" t="s">
        <v>2232</v>
      </c>
      <c r="F641" t="s">
        <v>2243</v>
      </c>
      <c r="G641" t="s">
        <v>2248</v>
      </c>
      <c r="H641" t="s">
        <v>2249</v>
      </c>
      <c r="I641" t="s">
        <v>1948</v>
      </c>
      <c r="J641" t="s">
        <v>1828</v>
      </c>
      <c r="K641" t="s">
        <v>479</v>
      </c>
      <c r="L641">
        <v>510791824</v>
      </c>
      <c r="M641">
        <v>4</v>
      </c>
      <c r="O641" t="s">
        <v>1570</v>
      </c>
      <c r="P641" t="s">
        <v>1571</v>
      </c>
      <c r="Q641" t="s">
        <v>163</v>
      </c>
      <c r="R641" t="s">
        <v>1572</v>
      </c>
      <c r="S641" t="s">
        <v>64</v>
      </c>
      <c r="T641" t="s">
        <v>52</v>
      </c>
      <c r="U641" t="s">
        <v>1573</v>
      </c>
      <c r="V641" t="s">
        <v>1496</v>
      </c>
      <c r="W641">
        <v>15</v>
      </c>
      <c r="X641">
        <v>40.18</v>
      </c>
      <c r="Y641" t="s">
        <v>1574</v>
      </c>
      <c r="Z641" t="s">
        <v>1575</v>
      </c>
      <c r="AA641" t="s">
        <v>147</v>
      </c>
      <c r="AC641">
        <v>44565</v>
      </c>
      <c r="AD641">
        <v>44589</v>
      </c>
      <c r="AE641" s="39">
        <v>0</v>
      </c>
      <c r="AF641" s="39">
        <v>40.200000000000003</v>
      </c>
      <c r="AG641" s="39">
        <v>40.200000000000003</v>
      </c>
      <c r="AV641">
        <v>10.050000000000001</v>
      </c>
      <c r="AW641">
        <v>10.050000000000001</v>
      </c>
      <c r="AX641">
        <v>10.050000000000001</v>
      </c>
      <c r="AY641">
        <v>10.050000000000001</v>
      </c>
      <c r="BI641" t="s">
        <v>1505</v>
      </c>
      <c r="BJ641" s="4" t="str">
        <f>Table22[[#This Row],[Ofgem ]]</f>
        <v>4"-5"</v>
      </c>
      <c r="BK641" s="4" t="str">
        <f>Table22[[#This Row],[Pressure]]</f>
        <v>LP</v>
      </c>
      <c r="BL641" s="4" t="str">
        <f>Table22[[#This Row],[Pon Category]]</f>
        <v>Policy</v>
      </c>
      <c r="BM641" s="4" t="str">
        <f>Table22[[#This Row],[Tier]]</f>
        <v>T1</v>
      </c>
      <c r="BN641" s="4" t="str">
        <f>Table22[[#This Row],[PON Material]]</f>
        <v>SI</v>
      </c>
      <c r="BO641" s="4" t="str" cm="1">
        <f t="array" ref="BO6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42" spans="1:67" hidden="1" x14ac:dyDescent="0.25">
      <c r="A642" t="s">
        <v>424</v>
      </c>
      <c r="B642" t="s">
        <v>425</v>
      </c>
      <c r="C642" t="s">
        <v>476</v>
      </c>
      <c r="D642" t="s">
        <v>10</v>
      </c>
      <c r="E642" t="s">
        <v>2232</v>
      </c>
      <c r="F642" t="s">
        <v>2250</v>
      </c>
      <c r="G642" t="s">
        <v>2251</v>
      </c>
      <c r="H642" t="s">
        <v>373</v>
      </c>
      <c r="I642" t="s">
        <v>1962</v>
      </c>
      <c r="J642" t="s">
        <v>1828</v>
      </c>
      <c r="K642" t="s">
        <v>1955</v>
      </c>
      <c r="L642">
        <v>510889911</v>
      </c>
      <c r="M642">
        <v>2</v>
      </c>
      <c r="O642" t="s">
        <v>1570</v>
      </c>
      <c r="P642" t="s">
        <v>1571</v>
      </c>
      <c r="Q642" t="s">
        <v>133</v>
      </c>
      <c r="R642" t="s">
        <v>1572</v>
      </c>
      <c r="S642" t="s">
        <v>64</v>
      </c>
      <c r="T642" t="s">
        <v>1823</v>
      </c>
      <c r="U642" t="s">
        <v>1824</v>
      </c>
      <c r="V642" t="s">
        <v>1496</v>
      </c>
      <c r="W642">
        <v>-1</v>
      </c>
      <c r="X642">
        <v>71.150000000000006</v>
      </c>
      <c r="Y642" t="s">
        <v>1574</v>
      </c>
      <c r="Z642" t="s">
        <v>1575</v>
      </c>
      <c r="AA642" t="s">
        <v>140</v>
      </c>
      <c r="AC642">
        <v>44592</v>
      </c>
      <c r="AD642">
        <v>44596</v>
      </c>
      <c r="AE642" s="39">
        <v>0</v>
      </c>
      <c r="AF642" s="39">
        <v>71.150000000000006</v>
      </c>
      <c r="AG642" s="39">
        <v>71.150000000000006</v>
      </c>
      <c r="AZ642">
        <v>71.150000000000006</v>
      </c>
      <c r="BI642" t="s">
        <v>1439</v>
      </c>
      <c r="BJ642" s="4" t="str">
        <f>Table22[[#This Row],[Ofgem ]]</f>
        <v>4"-5"</v>
      </c>
      <c r="BK642" s="4" t="str">
        <f>Table22[[#This Row],[Pressure]]</f>
        <v>LP</v>
      </c>
      <c r="BL642" s="4" t="str">
        <f>Table22[[#This Row],[Pon Category]]</f>
        <v>Non-Policy</v>
      </c>
      <c r="BM642" s="4" t="str">
        <f>Table22[[#This Row],[Tier]]</f>
        <v>T1</v>
      </c>
      <c r="BN642" s="4" t="str">
        <f>Table22[[#This Row],[PON Material]]</f>
        <v>ST</v>
      </c>
      <c r="BO642" s="4" t="str" cm="1">
        <f t="array" ref="BO6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3" spans="1:67" hidden="1" x14ac:dyDescent="0.25">
      <c r="A643" t="s">
        <v>424</v>
      </c>
      <c r="B643" t="s">
        <v>425</v>
      </c>
      <c r="C643" t="s">
        <v>476</v>
      </c>
      <c r="D643" t="s">
        <v>10</v>
      </c>
      <c r="E643" t="s">
        <v>2232</v>
      </c>
      <c r="F643" t="s">
        <v>2250</v>
      </c>
      <c r="G643" t="s">
        <v>2251</v>
      </c>
      <c r="H643" t="s">
        <v>373</v>
      </c>
      <c r="I643" t="s">
        <v>1962</v>
      </c>
      <c r="J643" t="s">
        <v>1828</v>
      </c>
      <c r="K643" t="s">
        <v>1955</v>
      </c>
      <c r="L643">
        <v>510889912</v>
      </c>
      <c r="M643">
        <v>4</v>
      </c>
      <c r="O643" t="s">
        <v>1570</v>
      </c>
      <c r="P643" t="s">
        <v>1571</v>
      </c>
      <c r="Q643" t="s">
        <v>133</v>
      </c>
      <c r="R643" t="s">
        <v>1572</v>
      </c>
      <c r="S643" t="s">
        <v>64</v>
      </c>
      <c r="T643" t="s">
        <v>1823</v>
      </c>
      <c r="U643" t="s">
        <v>1824</v>
      </c>
      <c r="V643" t="s">
        <v>1496</v>
      </c>
      <c r="W643">
        <v>213</v>
      </c>
      <c r="X643">
        <v>67.12</v>
      </c>
      <c r="Y643" t="s">
        <v>1574</v>
      </c>
      <c r="Z643" t="s">
        <v>1575</v>
      </c>
      <c r="AA643" t="s">
        <v>263</v>
      </c>
      <c r="AC643">
        <v>44592</v>
      </c>
      <c r="AD643">
        <v>44596</v>
      </c>
      <c r="AE643" s="39">
        <v>0</v>
      </c>
      <c r="AF643" s="39">
        <v>67.12</v>
      </c>
      <c r="AG643" s="39">
        <v>67.12</v>
      </c>
      <c r="AZ643">
        <v>67.12</v>
      </c>
      <c r="BI643" t="s">
        <v>1439</v>
      </c>
      <c r="BJ643" s="4" t="str">
        <f>Table22[[#This Row],[Ofgem ]]</f>
        <v>4"-5"</v>
      </c>
      <c r="BK643" s="4" t="str">
        <f>Table22[[#This Row],[Pressure]]</f>
        <v>LP</v>
      </c>
      <c r="BL643" s="4" t="str">
        <f>Table22[[#This Row],[Pon Category]]</f>
        <v>Non-Policy</v>
      </c>
      <c r="BM643" s="4" t="str">
        <f>Table22[[#This Row],[Tier]]</f>
        <v>T1</v>
      </c>
      <c r="BN643" s="4" t="str">
        <f>Table22[[#This Row],[PON Material]]</f>
        <v>ST</v>
      </c>
      <c r="BO643" s="4" t="str" cm="1">
        <f t="array" ref="BO6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4" spans="1:67" hidden="1" x14ac:dyDescent="0.25">
      <c r="A644" t="s">
        <v>424</v>
      </c>
      <c r="B644" t="s">
        <v>425</v>
      </c>
      <c r="C644" t="s">
        <v>476</v>
      </c>
      <c r="D644" t="s">
        <v>10</v>
      </c>
      <c r="E644" t="s">
        <v>2232</v>
      </c>
      <c r="F644" t="s">
        <v>2252</v>
      </c>
      <c r="G644" t="s">
        <v>2253</v>
      </c>
      <c r="H644" t="s">
        <v>2254</v>
      </c>
      <c r="I644" t="s">
        <v>1962</v>
      </c>
      <c r="J644" t="s">
        <v>1828</v>
      </c>
      <c r="K644" t="s">
        <v>1955</v>
      </c>
      <c r="L644">
        <v>510805465</v>
      </c>
      <c r="M644">
        <v>6</v>
      </c>
      <c r="O644" t="s">
        <v>1570</v>
      </c>
      <c r="P644" t="s">
        <v>1571</v>
      </c>
      <c r="Q644" t="s">
        <v>133</v>
      </c>
      <c r="R644" t="s">
        <v>1572</v>
      </c>
      <c r="S644" t="s">
        <v>64</v>
      </c>
      <c r="T644" t="s">
        <v>1823</v>
      </c>
      <c r="U644" t="s">
        <v>1824</v>
      </c>
      <c r="V644" t="s">
        <v>1496</v>
      </c>
      <c r="W644">
        <v>36</v>
      </c>
      <c r="X644">
        <v>89.84</v>
      </c>
      <c r="Y644" t="s">
        <v>1574</v>
      </c>
      <c r="Z644" t="s">
        <v>1575</v>
      </c>
      <c r="AA644" t="s">
        <v>140</v>
      </c>
      <c r="AC644">
        <v>44599</v>
      </c>
      <c r="AD644">
        <v>44617</v>
      </c>
      <c r="AE644" s="39">
        <v>0</v>
      </c>
      <c r="AF644" s="39">
        <v>89.85</v>
      </c>
      <c r="AG644" s="39">
        <v>89.85</v>
      </c>
      <c r="BA644">
        <v>29.95</v>
      </c>
      <c r="BB644">
        <v>29.95</v>
      </c>
      <c r="BC644">
        <v>29.95</v>
      </c>
      <c r="BI644" t="s">
        <v>1439</v>
      </c>
      <c r="BJ644" s="4" t="str">
        <f>Table22[[#This Row],[Ofgem ]]</f>
        <v>4"-5"</v>
      </c>
      <c r="BK644" s="4" t="str">
        <f>Table22[[#This Row],[Pressure]]</f>
        <v>LP</v>
      </c>
      <c r="BL644" s="4" t="str">
        <f>Table22[[#This Row],[Pon Category]]</f>
        <v>Non-Policy</v>
      </c>
      <c r="BM644" s="4" t="str">
        <f>Table22[[#This Row],[Tier]]</f>
        <v>T1</v>
      </c>
      <c r="BN644" s="4" t="str">
        <f>Table22[[#This Row],[PON Material]]</f>
        <v>ST</v>
      </c>
      <c r="BO644" s="4" t="str" cm="1">
        <f t="array" ref="BO6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5" spans="1:67" hidden="1" x14ac:dyDescent="0.25">
      <c r="A645" t="s">
        <v>424</v>
      </c>
      <c r="B645" t="s">
        <v>425</v>
      </c>
      <c r="C645" t="s">
        <v>476</v>
      </c>
      <c r="D645" t="s">
        <v>10</v>
      </c>
      <c r="E645" t="s">
        <v>2232</v>
      </c>
      <c r="F645" t="s">
        <v>2252</v>
      </c>
      <c r="G645" t="s">
        <v>2255</v>
      </c>
      <c r="H645" t="s">
        <v>2256</v>
      </c>
      <c r="I645" t="s">
        <v>1962</v>
      </c>
      <c r="J645" t="s">
        <v>1828</v>
      </c>
      <c r="K645" t="s">
        <v>1955</v>
      </c>
      <c r="L645">
        <v>510940904</v>
      </c>
      <c r="M645">
        <v>6</v>
      </c>
      <c r="O645" t="s">
        <v>1570</v>
      </c>
      <c r="P645" t="s">
        <v>1571</v>
      </c>
      <c r="Q645" t="s">
        <v>133</v>
      </c>
      <c r="R645" t="s">
        <v>1572</v>
      </c>
      <c r="S645" t="s">
        <v>64</v>
      </c>
      <c r="T645" t="s">
        <v>1823</v>
      </c>
      <c r="U645" t="s">
        <v>1824</v>
      </c>
      <c r="V645" t="s">
        <v>1496</v>
      </c>
      <c r="W645">
        <v>331</v>
      </c>
      <c r="X645">
        <v>90.5</v>
      </c>
      <c r="Y645" t="s">
        <v>1574</v>
      </c>
      <c r="Z645" t="s">
        <v>1575</v>
      </c>
      <c r="AA645" t="s">
        <v>90</v>
      </c>
      <c r="AC645">
        <v>44599</v>
      </c>
      <c r="AD645">
        <v>44617</v>
      </c>
      <c r="AE645" s="39">
        <v>0</v>
      </c>
      <c r="AF645" s="39">
        <v>90.51</v>
      </c>
      <c r="AG645" s="39">
        <v>90.51</v>
      </c>
      <c r="BA645">
        <v>30.17</v>
      </c>
      <c r="BB645">
        <v>30.17</v>
      </c>
      <c r="BC645">
        <v>30.17</v>
      </c>
      <c r="BI645" t="s">
        <v>1439</v>
      </c>
      <c r="BJ645" s="4" t="str">
        <f>Table22[[#This Row],[Ofgem ]]</f>
        <v>4"-5"</v>
      </c>
      <c r="BK645" s="4" t="str">
        <f>Table22[[#This Row],[Pressure]]</f>
        <v>LP</v>
      </c>
      <c r="BL645" s="4" t="str">
        <f>Table22[[#This Row],[Pon Category]]</f>
        <v>Non-Policy</v>
      </c>
      <c r="BM645" s="4" t="str">
        <f>Table22[[#This Row],[Tier]]</f>
        <v>T1</v>
      </c>
      <c r="BN645" s="4" t="str">
        <f>Table22[[#This Row],[PON Material]]</f>
        <v>ST</v>
      </c>
      <c r="BO645" s="4" t="str" cm="1">
        <f t="array" ref="BO6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6" spans="1:67" hidden="1" x14ac:dyDescent="0.25">
      <c r="A646" t="s">
        <v>424</v>
      </c>
      <c r="B646" t="s">
        <v>425</v>
      </c>
      <c r="C646" t="s">
        <v>476</v>
      </c>
      <c r="D646" t="s">
        <v>10</v>
      </c>
      <c r="E646" t="s">
        <v>2232</v>
      </c>
      <c r="F646" t="s">
        <v>2257</v>
      </c>
      <c r="G646" t="s">
        <v>2258</v>
      </c>
      <c r="H646" t="s">
        <v>2259</v>
      </c>
      <c r="I646" t="s">
        <v>1962</v>
      </c>
      <c r="J646" t="s">
        <v>1828</v>
      </c>
      <c r="K646" t="s">
        <v>1955</v>
      </c>
      <c r="L646">
        <v>510928138</v>
      </c>
      <c r="M646">
        <v>4</v>
      </c>
      <c r="O646" t="s">
        <v>1570</v>
      </c>
      <c r="P646" t="s">
        <v>1571</v>
      </c>
      <c r="Q646" t="s">
        <v>133</v>
      </c>
      <c r="R646" t="s">
        <v>1572</v>
      </c>
      <c r="S646" t="s">
        <v>64</v>
      </c>
      <c r="T646" t="s">
        <v>1823</v>
      </c>
      <c r="U646" t="s">
        <v>1824</v>
      </c>
      <c r="V646" t="s">
        <v>1496</v>
      </c>
      <c r="W646">
        <v>250</v>
      </c>
      <c r="X646">
        <v>253.25</v>
      </c>
      <c r="Y646" t="s">
        <v>1574</v>
      </c>
      <c r="Z646" t="s">
        <v>1575</v>
      </c>
      <c r="AA646" t="s">
        <v>90</v>
      </c>
      <c r="AC646">
        <v>44599</v>
      </c>
      <c r="AD646">
        <v>44624</v>
      </c>
      <c r="AE646" s="39">
        <v>0</v>
      </c>
      <c r="AF646" s="39">
        <v>253.24</v>
      </c>
      <c r="AG646" s="39">
        <v>253.24</v>
      </c>
      <c r="BA646">
        <v>63.31</v>
      </c>
      <c r="BB646">
        <v>63.31</v>
      </c>
      <c r="BC646">
        <v>63.31</v>
      </c>
      <c r="BD646">
        <v>63.31</v>
      </c>
      <c r="BI646" t="s">
        <v>1439</v>
      </c>
      <c r="BJ646" s="4" t="str">
        <f>Table22[[#This Row],[Ofgem ]]</f>
        <v>4"-5"</v>
      </c>
      <c r="BK646" s="4" t="str">
        <f>Table22[[#This Row],[Pressure]]</f>
        <v>LP</v>
      </c>
      <c r="BL646" s="4" t="str">
        <f>Table22[[#This Row],[Pon Category]]</f>
        <v>Non-Policy</v>
      </c>
      <c r="BM646" s="4" t="str">
        <f>Table22[[#This Row],[Tier]]</f>
        <v>T1</v>
      </c>
      <c r="BN646" s="4" t="str">
        <f>Table22[[#This Row],[PON Material]]</f>
        <v>ST</v>
      </c>
      <c r="BO646" s="4" t="str" cm="1">
        <f t="array" ref="BO6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7" spans="1:67" hidden="1" x14ac:dyDescent="0.25">
      <c r="A647" t="s">
        <v>424</v>
      </c>
      <c r="B647" t="s">
        <v>425</v>
      </c>
      <c r="C647" t="s">
        <v>476</v>
      </c>
      <c r="D647" t="s">
        <v>10</v>
      </c>
      <c r="E647" t="s">
        <v>2232</v>
      </c>
      <c r="F647" t="s">
        <v>2257</v>
      </c>
      <c r="G647" t="s">
        <v>2258</v>
      </c>
      <c r="H647" t="s">
        <v>2259</v>
      </c>
      <c r="I647" t="s">
        <v>1962</v>
      </c>
      <c r="J647" t="s">
        <v>1828</v>
      </c>
      <c r="K647" t="s">
        <v>1955</v>
      </c>
      <c r="L647">
        <v>607103719</v>
      </c>
      <c r="M647">
        <v>4</v>
      </c>
      <c r="O647" t="s">
        <v>1570</v>
      </c>
      <c r="P647" t="s">
        <v>1571</v>
      </c>
      <c r="Q647" t="s">
        <v>133</v>
      </c>
      <c r="R647" t="s">
        <v>1572</v>
      </c>
      <c r="S647" t="s">
        <v>64</v>
      </c>
      <c r="T647" t="s">
        <v>1823</v>
      </c>
      <c r="U647" t="s">
        <v>1824</v>
      </c>
      <c r="V647" t="s">
        <v>1496</v>
      </c>
      <c r="W647">
        <v>24</v>
      </c>
      <c r="X647">
        <v>1.51</v>
      </c>
      <c r="Y647" t="s">
        <v>1574</v>
      </c>
      <c r="Z647" t="s">
        <v>1575</v>
      </c>
      <c r="AA647" t="s">
        <v>140</v>
      </c>
      <c r="AC647">
        <v>44599</v>
      </c>
      <c r="AD647">
        <v>44624</v>
      </c>
      <c r="AE647" s="39">
        <v>0</v>
      </c>
      <c r="AF647" s="39">
        <v>1.52</v>
      </c>
      <c r="AG647" s="39">
        <v>1.52</v>
      </c>
      <c r="BA647">
        <v>0.38</v>
      </c>
      <c r="BB647">
        <v>0.38</v>
      </c>
      <c r="BC647">
        <v>0.38</v>
      </c>
      <c r="BD647">
        <v>0.38</v>
      </c>
      <c r="BI647" t="s">
        <v>1439</v>
      </c>
      <c r="BJ647" s="4" t="str">
        <f>Table22[[#This Row],[Ofgem ]]</f>
        <v>4"-5"</v>
      </c>
      <c r="BK647" s="4" t="str">
        <f>Table22[[#This Row],[Pressure]]</f>
        <v>LP</v>
      </c>
      <c r="BL647" s="4" t="str">
        <f>Table22[[#This Row],[Pon Category]]</f>
        <v>Non-Policy</v>
      </c>
      <c r="BM647" s="4" t="str">
        <f>Table22[[#This Row],[Tier]]</f>
        <v>T1</v>
      </c>
      <c r="BN647" s="4" t="str">
        <f>Table22[[#This Row],[PON Material]]</f>
        <v>ST</v>
      </c>
      <c r="BO647" s="4" t="str" cm="1">
        <f t="array" ref="BO6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8" spans="1:67" hidden="1" x14ac:dyDescent="0.25">
      <c r="A648" t="s">
        <v>424</v>
      </c>
      <c r="B648" t="s">
        <v>425</v>
      </c>
      <c r="C648" t="s">
        <v>476</v>
      </c>
      <c r="D648" t="s">
        <v>10</v>
      </c>
      <c r="E648" t="s">
        <v>2232</v>
      </c>
      <c r="F648" t="s">
        <v>2257</v>
      </c>
      <c r="G648" t="s">
        <v>2260</v>
      </c>
      <c r="H648" t="s">
        <v>2261</v>
      </c>
      <c r="I648" t="s">
        <v>1962</v>
      </c>
      <c r="J648" t="s">
        <v>1828</v>
      </c>
      <c r="K648" t="s">
        <v>1955</v>
      </c>
      <c r="L648">
        <v>510785239</v>
      </c>
      <c r="M648">
        <v>4</v>
      </c>
      <c r="O648" t="s">
        <v>1570</v>
      </c>
      <c r="P648" t="s">
        <v>1571</v>
      </c>
      <c r="Q648" t="s">
        <v>133</v>
      </c>
      <c r="R648" t="s">
        <v>1572</v>
      </c>
      <c r="S648" t="s">
        <v>64</v>
      </c>
      <c r="T648" t="s">
        <v>1823</v>
      </c>
      <c r="U648" t="s">
        <v>1824</v>
      </c>
      <c r="V648" t="s">
        <v>1496</v>
      </c>
      <c r="W648">
        <v>15</v>
      </c>
      <c r="X648">
        <v>54.95</v>
      </c>
      <c r="Y648" t="s">
        <v>1574</v>
      </c>
      <c r="Z648" t="s">
        <v>1575</v>
      </c>
      <c r="AA648" t="s">
        <v>140</v>
      </c>
      <c r="AC648">
        <v>44599</v>
      </c>
      <c r="AD648">
        <v>44624</v>
      </c>
      <c r="AE648" s="39">
        <v>0</v>
      </c>
      <c r="AF648" s="39">
        <v>54.96</v>
      </c>
      <c r="AG648" s="39">
        <v>54.96</v>
      </c>
      <c r="BA648">
        <v>13.74</v>
      </c>
      <c r="BB648">
        <v>13.74</v>
      </c>
      <c r="BC648">
        <v>13.74</v>
      </c>
      <c r="BD648">
        <v>13.74</v>
      </c>
      <c r="BI648" t="s">
        <v>1439</v>
      </c>
      <c r="BJ648" s="4" t="str">
        <f>Table22[[#This Row],[Ofgem ]]</f>
        <v>4"-5"</v>
      </c>
      <c r="BK648" s="4" t="str">
        <f>Table22[[#This Row],[Pressure]]</f>
        <v>LP</v>
      </c>
      <c r="BL648" s="4" t="str">
        <f>Table22[[#This Row],[Pon Category]]</f>
        <v>Non-Policy</v>
      </c>
      <c r="BM648" s="4" t="str">
        <f>Table22[[#This Row],[Tier]]</f>
        <v>T1</v>
      </c>
      <c r="BN648" s="4" t="str">
        <f>Table22[[#This Row],[PON Material]]</f>
        <v>ST</v>
      </c>
      <c r="BO648" s="4" t="str" cm="1">
        <f t="array" ref="BO6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49" spans="1:67" x14ac:dyDescent="0.25">
      <c r="A649" t="s">
        <v>424</v>
      </c>
      <c r="B649" t="s">
        <v>442</v>
      </c>
      <c r="C649" t="s">
        <v>464</v>
      </c>
      <c r="D649" t="s">
        <v>103</v>
      </c>
      <c r="E649" t="s">
        <v>2262</v>
      </c>
      <c r="F649" t="s">
        <v>591</v>
      </c>
      <c r="G649" t="s">
        <v>2263</v>
      </c>
      <c r="H649" t="s">
        <v>693</v>
      </c>
      <c r="I649" t="s">
        <v>1847</v>
      </c>
      <c r="J649" t="s">
        <v>1828</v>
      </c>
      <c r="K649" t="s">
        <v>468</v>
      </c>
      <c r="L649">
        <v>510887889</v>
      </c>
      <c r="M649">
        <v>4</v>
      </c>
      <c r="O649" t="s">
        <v>1570</v>
      </c>
      <c r="P649" t="s">
        <v>1571</v>
      </c>
      <c r="Q649" t="s">
        <v>163</v>
      </c>
      <c r="R649" t="s">
        <v>1572</v>
      </c>
      <c r="S649" t="s">
        <v>64</v>
      </c>
      <c r="T649" t="s">
        <v>52</v>
      </c>
      <c r="U649" t="s">
        <v>1573</v>
      </c>
      <c r="V649" t="s">
        <v>1496</v>
      </c>
      <c r="W649">
        <v>17</v>
      </c>
      <c r="X649">
        <v>71.58</v>
      </c>
      <c r="Y649" t="s">
        <v>1574</v>
      </c>
      <c r="Z649" t="s">
        <v>1575</v>
      </c>
      <c r="AA649" t="s">
        <v>147</v>
      </c>
      <c r="AC649">
        <v>44354</v>
      </c>
      <c r="AD649">
        <v>44484</v>
      </c>
      <c r="AE649" s="39">
        <v>7.62</v>
      </c>
      <c r="AF649" s="39">
        <v>0</v>
      </c>
      <c r="AG649" s="39">
        <v>7.62</v>
      </c>
      <c r="AH649">
        <v>2.54</v>
      </c>
      <c r="AI649">
        <v>2.54</v>
      </c>
      <c r="AJ649">
        <v>2.54</v>
      </c>
      <c r="BI649" t="s">
        <v>1505</v>
      </c>
      <c r="BJ649" s="4" t="str">
        <f>Table22[[#This Row],[Ofgem ]]</f>
        <v>4"-5"</v>
      </c>
      <c r="BK649" s="4" t="str">
        <f>Table22[[#This Row],[Pressure]]</f>
        <v>LP</v>
      </c>
      <c r="BL649" s="4" t="str">
        <f>Table22[[#This Row],[Pon Category]]</f>
        <v>Policy</v>
      </c>
      <c r="BM649" s="4" t="str">
        <f>Table22[[#This Row],[Tier]]</f>
        <v>T1</v>
      </c>
      <c r="BN649" s="4" t="str">
        <f>Table22[[#This Row],[PON Material]]</f>
        <v>SI</v>
      </c>
      <c r="BO649" s="4" t="str" cm="1">
        <f t="array" ref="BO6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0" spans="1:67" x14ac:dyDescent="0.25">
      <c r="A650" t="s">
        <v>424</v>
      </c>
      <c r="B650" t="s">
        <v>442</v>
      </c>
      <c r="C650" t="s">
        <v>464</v>
      </c>
      <c r="D650" t="s">
        <v>103</v>
      </c>
      <c r="E650" t="s">
        <v>2262</v>
      </c>
      <c r="F650" t="s">
        <v>591</v>
      </c>
      <c r="G650" t="s">
        <v>2264</v>
      </c>
      <c r="H650" t="s">
        <v>592</v>
      </c>
      <c r="I650" t="s">
        <v>1847</v>
      </c>
      <c r="J650" t="s">
        <v>1828</v>
      </c>
      <c r="K650" t="s">
        <v>468</v>
      </c>
      <c r="L650">
        <v>603360826</v>
      </c>
      <c r="M650">
        <v>6</v>
      </c>
      <c r="O650" t="s">
        <v>1570</v>
      </c>
      <c r="P650" t="s">
        <v>1571</v>
      </c>
      <c r="Q650" t="s">
        <v>53</v>
      </c>
      <c r="R650" t="s">
        <v>1572</v>
      </c>
      <c r="S650" t="s">
        <v>64</v>
      </c>
      <c r="T650" t="s">
        <v>52</v>
      </c>
      <c r="U650" t="s">
        <v>1573</v>
      </c>
      <c r="V650" s="40" t="s">
        <v>1496</v>
      </c>
      <c r="W650">
        <v>1</v>
      </c>
      <c r="X650">
        <v>537.54999999999995</v>
      </c>
      <c r="Y650" t="s">
        <v>1574</v>
      </c>
      <c r="Z650" t="s">
        <v>1575</v>
      </c>
      <c r="AA650" t="s">
        <v>147</v>
      </c>
      <c r="AC650">
        <v>44354</v>
      </c>
      <c r="AD650">
        <v>44484</v>
      </c>
      <c r="AE650" s="39">
        <v>-4.0500000000000007</v>
      </c>
      <c r="AF650" s="39">
        <v>0</v>
      </c>
      <c r="AG650" s="39">
        <v>-4.0500000000000007</v>
      </c>
      <c r="AH650">
        <v>-1.35</v>
      </c>
      <c r="AI650">
        <v>-1.35</v>
      </c>
      <c r="AJ650">
        <v>-1.35</v>
      </c>
      <c r="BI650" t="s">
        <v>1505</v>
      </c>
      <c r="BJ650" s="4" t="str">
        <f>Table22[[#This Row],[Ofgem ]]</f>
        <v>4"-5"</v>
      </c>
      <c r="BK650" s="4" t="str">
        <f>Table22[[#This Row],[Pressure]]</f>
        <v>LP</v>
      </c>
      <c r="BL650" s="4" t="str">
        <f>Table22[[#This Row],[Pon Category]]</f>
        <v>Policy</v>
      </c>
      <c r="BM650" s="4" t="str">
        <f>Table22[[#This Row],[Tier]]</f>
        <v>T1</v>
      </c>
      <c r="BN650" s="4" t="str">
        <f>Table22[[#This Row],[PON Material]]</f>
        <v>CI</v>
      </c>
      <c r="BO650" s="4" t="str" cm="1">
        <f t="array" ref="BO6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1" spans="1:67" x14ac:dyDescent="0.25">
      <c r="A651" t="s">
        <v>424</v>
      </c>
      <c r="B651" t="s">
        <v>442</v>
      </c>
      <c r="C651" t="s">
        <v>87</v>
      </c>
      <c r="D651" t="s">
        <v>103</v>
      </c>
      <c r="E651" t="s">
        <v>2262</v>
      </c>
      <c r="F651" t="s">
        <v>591</v>
      </c>
      <c r="G651" t="s">
        <v>2265</v>
      </c>
      <c r="H651" t="s">
        <v>640</v>
      </c>
      <c r="I651" t="s">
        <v>1847</v>
      </c>
      <c r="J651" t="s">
        <v>1828</v>
      </c>
      <c r="K651" t="s">
        <v>468</v>
      </c>
      <c r="L651">
        <v>510809327</v>
      </c>
      <c r="M651">
        <v>4</v>
      </c>
      <c r="O651" t="s">
        <v>1570</v>
      </c>
      <c r="P651" t="s">
        <v>1571</v>
      </c>
      <c r="Q651" t="s">
        <v>53</v>
      </c>
      <c r="R651" t="s">
        <v>1572</v>
      </c>
      <c r="S651" t="s">
        <v>64</v>
      </c>
      <c r="T651" t="s">
        <v>52</v>
      </c>
      <c r="U651" t="s">
        <v>1573</v>
      </c>
      <c r="V651" t="s">
        <v>1496</v>
      </c>
      <c r="W651">
        <v>18</v>
      </c>
      <c r="X651">
        <v>96.83</v>
      </c>
      <c r="Y651" t="s">
        <v>1574</v>
      </c>
      <c r="Z651" t="s">
        <v>1575</v>
      </c>
      <c r="AA651" t="s">
        <v>147</v>
      </c>
      <c r="AC651">
        <v>44354</v>
      </c>
      <c r="AD651">
        <v>44484</v>
      </c>
      <c r="AE651" s="39">
        <v>-22.98</v>
      </c>
      <c r="AF651" s="39">
        <v>0</v>
      </c>
      <c r="AG651" s="39">
        <v>-22.98</v>
      </c>
      <c r="AH651">
        <v>-7.66</v>
      </c>
      <c r="AI651">
        <v>-7.66</v>
      </c>
      <c r="AJ651">
        <v>-7.66</v>
      </c>
      <c r="BI651" t="s">
        <v>1505</v>
      </c>
      <c r="BJ651" s="4" t="str">
        <f>Table22[[#This Row],[Ofgem ]]</f>
        <v>4"-5"</v>
      </c>
      <c r="BK651" s="4" t="str">
        <f>Table22[[#This Row],[Pressure]]</f>
        <v>LP</v>
      </c>
      <c r="BL651" s="4" t="str">
        <f>Table22[[#This Row],[Pon Category]]</f>
        <v>Policy</v>
      </c>
      <c r="BM651" s="4" t="str">
        <f>Table22[[#This Row],[Tier]]</f>
        <v>T1</v>
      </c>
      <c r="BN651" s="4" t="str">
        <f>Table22[[#This Row],[PON Material]]</f>
        <v>CI</v>
      </c>
      <c r="BO651" s="4" t="str" cm="1">
        <f t="array" ref="BO6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2" spans="1:67" x14ac:dyDescent="0.25">
      <c r="A652" t="s">
        <v>424</v>
      </c>
      <c r="B652" t="s">
        <v>442</v>
      </c>
      <c r="C652" t="s">
        <v>87</v>
      </c>
      <c r="D652" t="s">
        <v>103</v>
      </c>
      <c r="E652" t="s">
        <v>2262</v>
      </c>
      <c r="F652" t="s">
        <v>591</v>
      </c>
      <c r="G652" t="s">
        <v>2265</v>
      </c>
      <c r="H652" t="s">
        <v>640</v>
      </c>
      <c r="I652" t="s">
        <v>1847</v>
      </c>
      <c r="J652" t="s">
        <v>1828</v>
      </c>
      <c r="K652" t="s">
        <v>468</v>
      </c>
      <c r="L652">
        <v>510809328</v>
      </c>
      <c r="M652">
        <v>7</v>
      </c>
      <c r="O652" t="s">
        <v>1570</v>
      </c>
      <c r="P652" t="s">
        <v>1571</v>
      </c>
      <c r="Q652" t="s">
        <v>53</v>
      </c>
      <c r="R652" t="s">
        <v>1572</v>
      </c>
      <c r="S652" t="s">
        <v>64</v>
      </c>
      <c r="T652" t="s">
        <v>52</v>
      </c>
      <c r="U652" t="s">
        <v>1573</v>
      </c>
      <c r="V652" t="s">
        <v>1496</v>
      </c>
      <c r="W652">
        <v>4</v>
      </c>
      <c r="X652">
        <v>271.87</v>
      </c>
      <c r="Y652" t="s">
        <v>1574</v>
      </c>
      <c r="Z652" t="s">
        <v>1575</v>
      </c>
      <c r="AA652" t="s">
        <v>147</v>
      </c>
      <c r="AC652">
        <v>44354</v>
      </c>
      <c r="AD652">
        <v>44484</v>
      </c>
      <c r="AE652" s="39">
        <v>22.89</v>
      </c>
      <c r="AF652" s="39">
        <v>0</v>
      </c>
      <c r="AG652" s="39">
        <v>22.89</v>
      </c>
      <c r="AH652">
        <v>7.63</v>
      </c>
      <c r="AI652">
        <v>7.63</v>
      </c>
      <c r="AJ652">
        <v>7.63</v>
      </c>
      <c r="BI652" t="s">
        <v>1505</v>
      </c>
      <c r="BJ652" s="4" t="str">
        <f>Table22[[#This Row],[Ofgem ]]</f>
        <v>4"-5"</v>
      </c>
      <c r="BK652" s="4" t="str">
        <f>Table22[[#This Row],[Pressure]]</f>
        <v>LP</v>
      </c>
      <c r="BL652" s="4" t="str">
        <f>Table22[[#This Row],[Pon Category]]</f>
        <v>Policy</v>
      </c>
      <c r="BM652" s="4" t="str">
        <f>Table22[[#This Row],[Tier]]</f>
        <v>T1</v>
      </c>
      <c r="BN652" s="4" t="str">
        <f>Table22[[#This Row],[PON Material]]</f>
        <v>CI</v>
      </c>
      <c r="BO652" s="4" t="str" cm="1">
        <f t="array" ref="BO6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3" spans="1:67" x14ac:dyDescent="0.25">
      <c r="A653" t="s">
        <v>424</v>
      </c>
      <c r="B653" t="s">
        <v>442</v>
      </c>
      <c r="C653" t="s">
        <v>597</v>
      </c>
      <c r="D653" t="s">
        <v>103</v>
      </c>
      <c r="E653" t="s">
        <v>2262</v>
      </c>
      <c r="F653" t="s">
        <v>751</v>
      </c>
      <c r="G653" t="s">
        <v>2266</v>
      </c>
      <c r="H653" t="s">
        <v>752</v>
      </c>
      <c r="I653" t="s">
        <v>2267</v>
      </c>
      <c r="J653" t="s">
        <v>2051</v>
      </c>
      <c r="K653" t="s">
        <v>489</v>
      </c>
      <c r="L653">
        <v>510870942</v>
      </c>
      <c r="M653">
        <v>8</v>
      </c>
      <c r="O653" t="s">
        <v>1570</v>
      </c>
      <c r="P653" t="s">
        <v>1571</v>
      </c>
      <c r="Q653" t="s">
        <v>53</v>
      </c>
      <c r="R653" t="s">
        <v>1572</v>
      </c>
      <c r="S653" t="s">
        <v>64</v>
      </c>
      <c r="T653" t="s">
        <v>52</v>
      </c>
      <c r="U653" t="s">
        <v>1573</v>
      </c>
      <c r="V653" s="42" t="s">
        <v>1496</v>
      </c>
      <c r="W653">
        <v>4</v>
      </c>
      <c r="X653">
        <v>226.08</v>
      </c>
      <c r="Y653" t="s">
        <v>1574</v>
      </c>
      <c r="Z653" t="s">
        <v>1575</v>
      </c>
      <c r="AA653" t="s">
        <v>147</v>
      </c>
      <c r="AC653">
        <v>44473</v>
      </c>
      <c r="AD653">
        <v>44505</v>
      </c>
      <c r="AE653" s="39">
        <v>226.1</v>
      </c>
      <c r="AF653" s="39">
        <v>0</v>
      </c>
      <c r="AG653" s="39">
        <v>226.1</v>
      </c>
      <c r="AI653">
        <v>45.22</v>
      </c>
      <c r="AJ653">
        <v>45.22</v>
      </c>
      <c r="AK653">
        <v>45.22</v>
      </c>
      <c r="AL653">
        <v>45.22</v>
      </c>
      <c r="AM653">
        <v>45.22</v>
      </c>
      <c r="BI653" t="s">
        <v>1505</v>
      </c>
      <c r="BJ653" s="4" t="str">
        <f>Table22[[#This Row],[Ofgem ]]</f>
        <v>4"-5"</v>
      </c>
      <c r="BK653" s="4" t="str">
        <f>Table22[[#This Row],[Pressure]]</f>
        <v>LP</v>
      </c>
      <c r="BL653" s="4" t="str">
        <f>Table22[[#This Row],[Pon Category]]</f>
        <v>Policy</v>
      </c>
      <c r="BM653" s="4" t="str">
        <f>Table22[[#This Row],[Tier]]</f>
        <v>T1</v>
      </c>
      <c r="BN653" s="4" t="str">
        <f>Table22[[#This Row],[PON Material]]</f>
        <v>CI</v>
      </c>
      <c r="BO653" s="4" t="str" cm="1">
        <f t="array" ref="BO6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4" spans="1:67" x14ac:dyDescent="0.25">
      <c r="A654" t="s">
        <v>424</v>
      </c>
      <c r="B654" t="s">
        <v>442</v>
      </c>
      <c r="C654" t="s">
        <v>597</v>
      </c>
      <c r="D654" t="s">
        <v>103</v>
      </c>
      <c r="E654" t="s">
        <v>2262</v>
      </c>
      <c r="F654" t="s">
        <v>751</v>
      </c>
      <c r="G654" t="s">
        <v>2266</v>
      </c>
      <c r="H654" t="s">
        <v>752</v>
      </c>
      <c r="I654" t="s">
        <v>2267</v>
      </c>
      <c r="J654" t="s">
        <v>2051</v>
      </c>
      <c r="K654" t="s">
        <v>489</v>
      </c>
      <c r="L654">
        <v>510870943</v>
      </c>
      <c r="M654">
        <v>4</v>
      </c>
      <c r="O654" t="s">
        <v>1570</v>
      </c>
      <c r="P654" t="s">
        <v>1571</v>
      </c>
      <c r="Q654" t="s">
        <v>163</v>
      </c>
      <c r="R654" t="s">
        <v>1572</v>
      </c>
      <c r="S654" t="s">
        <v>64</v>
      </c>
      <c r="T654" t="s">
        <v>52</v>
      </c>
      <c r="U654" t="s">
        <v>1573</v>
      </c>
      <c r="V654" t="s">
        <v>1496</v>
      </c>
      <c r="W654">
        <v>7</v>
      </c>
      <c r="X654">
        <v>149.51</v>
      </c>
      <c r="Y654" t="s">
        <v>1574</v>
      </c>
      <c r="Z654" t="s">
        <v>1575</v>
      </c>
      <c r="AA654" t="s">
        <v>147</v>
      </c>
      <c r="AC654">
        <v>44473</v>
      </c>
      <c r="AD654">
        <v>44505</v>
      </c>
      <c r="AE654" s="39">
        <v>149.5</v>
      </c>
      <c r="AF654" s="39">
        <v>0</v>
      </c>
      <c r="AG654" s="39">
        <v>149.5</v>
      </c>
      <c r="AI654">
        <v>29.9</v>
      </c>
      <c r="AJ654">
        <v>29.9</v>
      </c>
      <c r="AK654">
        <v>29.9</v>
      </c>
      <c r="AL654">
        <v>29.9</v>
      </c>
      <c r="AM654">
        <v>29.9</v>
      </c>
      <c r="BI654" t="s">
        <v>1505</v>
      </c>
      <c r="BJ654" s="4" t="str">
        <f>Table22[[#This Row],[Ofgem ]]</f>
        <v>4"-5"</v>
      </c>
      <c r="BK654" s="4" t="str">
        <f>Table22[[#This Row],[Pressure]]</f>
        <v>LP</v>
      </c>
      <c r="BL654" s="4" t="str">
        <f>Table22[[#This Row],[Pon Category]]</f>
        <v>Policy</v>
      </c>
      <c r="BM654" s="4" t="str">
        <f>Table22[[#This Row],[Tier]]</f>
        <v>T1</v>
      </c>
      <c r="BN654" s="4" t="str">
        <f>Table22[[#This Row],[PON Material]]</f>
        <v>SI</v>
      </c>
      <c r="BO654" s="4" t="str" cm="1">
        <f t="array" ref="BO6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5" spans="1:67" x14ac:dyDescent="0.25">
      <c r="A655" t="s">
        <v>424</v>
      </c>
      <c r="B655" t="s">
        <v>442</v>
      </c>
      <c r="C655" t="s">
        <v>597</v>
      </c>
      <c r="D655" t="s">
        <v>103</v>
      </c>
      <c r="E655" t="s">
        <v>2262</v>
      </c>
      <c r="F655" t="s">
        <v>751</v>
      </c>
      <c r="G655" t="s">
        <v>2268</v>
      </c>
      <c r="H655" t="s">
        <v>2269</v>
      </c>
      <c r="I655" t="s">
        <v>2267</v>
      </c>
      <c r="J655" t="s">
        <v>2051</v>
      </c>
      <c r="K655" t="s">
        <v>489</v>
      </c>
      <c r="L655">
        <v>220001204749</v>
      </c>
      <c r="M655">
        <v>4</v>
      </c>
      <c r="O655" t="s">
        <v>1570</v>
      </c>
      <c r="P655" t="s">
        <v>1571</v>
      </c>
      <c r="Q655" t="s">
        <v>163</v>
      </c>
      <c r="R655" t="s">
        <v>1572</v>
      </c>
      <c r="S655" t="s">
        <v>64</v>
      </c>
      <c r="T655" t="s">
        <v>52</v>
      </c>
      <c r="U655" t="s">
        <v>1573</v>
      </c>
      <c r="V655" t="s">
        <v>1496</v>
      </c>
      <c r="W655">
        <v>11</v>
      </c>
      <c r="X655">
        <v>36.82</v>
      </c>
      <c r="Y655" t="s">
        <v>1574</v>
      </c>
      <c r="Z655" t="s">
        <v>1575</v>
      </c>
      <c r="AA655" t="s">
        <v>147</v>
      </c>
      <c r="AC655">
        <v>44473</v>
      </c>
      <c r="AD655">
        <v>44505</v>
      </c>
      <c r="AE655" s="39">
        <v>36.800000000000004</v>
      </c>
      <c r="AF655" s="39">
        <v>0</v>
      </c>
      <c r="AG655" s="39">
        <v>36.800000000000004</v>
      </c>
      <c r="AI655">
        <v>7.36</v>
      </c>
      <c r="AJ655">
        <v>7.36</v>
      </c>
      <c r="AK655">
        <v>7.36</v>
      </c>
      <c r="AL655">
        <v>7.36</v>
      </c>
      <c r="AM655">
        <v>7.36</v>
      </c>
      <c r="BI655" t="s">
        <v>1505</v>
      </c>
      <c r="BJ655" s="4" t="str">
        <f>Table22[[#This Row],[Ofgem ]]</f>
        <v>4"-5"</v>
      </c>
      <c r="BK655" s="4" t="str">
        <f>Table22[[#This Row],[Pressure]]</f>
        <v>LP</v>
      </c>
      <c r="BL655" s="4" t="str">
        <f>Table22[[#This Row],[Pon Category]]</f>
        <v>Policy</v>
      </c>
      <c r="BM655" s="4" t="str">
        <f>Table22[[#This Row],[Tier]]</f>
        <v>T1</v>
      </c>
      <c r="BN655" s="4" t="str">
        <f>Table22[[#This Row],[PON Material]]</f>
        <v>SI</v>
      </c>
      <c r="BO655" s="4" t="str" cm="1">
        <f t="array" ref="BO6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6" spans="1:67" x14ac:dyDescent="0.25">
      <c r="A656" t="s">
        <v>424</v>
      </c>
      <c r="B656" t="s">
        <v>442</v>
      </c>
      <c r="C656" t="s">
        <v>597</v>
      </c>
      <c r="D656" t="s">
        <v>103</v>
      </c>
      <c r="E656" t="s">
        <v>2262</v>
      </c>
      <c r="F656" t="s">
        <v>751</v>
      </c>
      <c r="G656" t="s">
        <v>2270</v>
      </c>
      <c r="H656" t="s">
        <v>2271</v>
      </c>
      <c r="I656" t="s">
        <v>2267</v>
      </c>
      <c r="J656" t="s">
        <v>2051</v>
      </c>
      <c r="K656" t="s">
        <v>489</v>
      </c>
      <c r="L656">
        <v>220001205306</v>
      </c>
      <c r="M656">
        <v>4</v>
      </c>
      <c r="O656" t="s">
        <v>1570</v>
      </c>
      <c r="P656" t="s">
        <v>1571</v>
      </c>
      <c r="Q656" t="s">
        <v>163</v>
      </c>
      <c r="R656" t="s">
        <v>1572</v>
      </c>
      <c r="S656" t="s">
        <v>64</v>
      </c>
      <c r="T656" t="s">
        <v>52</v>
      </c>
      <c r="U656" t="s">
        <v>1573</v>
      </c>
      <c r="V656" t="s">
        <v>1496</v>
      </c>
      <c r="W656">
        <v>4</v>
      </c>
      <c r="X656">
        <v>11.4</v>
      </c>
      <c r="Y656" t="s">
        <v>1574</v>
      </c>
      <c r="Z656" t="s">
        <v>1575</v>
      </c>
      <c r="AA656" t="s">
        <v>147</v>
      </c>
      <c r="AC656">
        <v>44473</v>
      </c>
      <c r="AD656">
        <v>44505</v>
      </c>
      <c r="AE656" s="39">
        <v>11.399999999999999</v>
      </c>
      <c r="AF656" s="39">
        <v>0</v>
      </c>
      <c r="AG656" s="39">
        <v>11.399999999999999</v>
      </c>
      <c r="AI656">
        <v>2.2799999999999998</v>
      </c>
      <c r="AJ656">
        <v>2.2799999999999998</v>
      </c>
      <c r="AK656">
        <v>2.2799999999999998</v>
      </c>
      <c r="AL656">
        <v>2.2799999999999998</v>
      </c>
      <c r="AM656">
        <v>2.2799999999999998</v>
      </c>
      <c r="BI656" t="s">
        <v>1505</v>
      </c>
      <c r="BJ656" s="4" t="str">
        <f>Table22[[#This Row],[Ofgem ]]</f>
        <v>4"-5"</v>
      </c>
      <c r="BK656" s="4" t="str">
        <f>Table22[[#This Row],[Pressure]]</f>
        <v>LP</v>
      </c>
      <c r="BL656" s="4" t="str">
        <f>Table22[[#This Row],[Pon Category]]</f>
        <v>Policy</v>
      </c>
      <c r="BM656" s="4" t="str">
        <f>Table22[[#This Row],[Tier]]</f>
        <v>T1</v>
      </c>
      <c r="BN656" s="4" t="str">
        <f>Table22[[#This Row],[PON Material]]</f>
        <v>SI</v>
      </c>
      <c r="BO656" s="4" t="str" cm="1">
        <f t="array" ref="BO6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7" spans="1:67" x14ac:dyDescent="0.25">
      <c r="A657" t="s">
        <v>424</v>
      </c>
      <c r="B657" t="s">
        <v>442</v>
      </c>
      <c r="C657" t="s">
        <v>597</v>
      </c>
      <c r="D657" t="s">
        <v>103</v>
      </c>
      <c r="E657" t="s">
        <v>2262</v>
      </c>
      <c r="F657" t="s">
        <v>2272</v>
      </c>
      <c r="G657" t="s">
        <v>2273</v>
      </c>
      <c r="H657" t="s">
        <v>2274</v>
      </c>
      <c r="I657" t="s">
        <v>2050</v>
      </c>
      <c r="J657" t="s">
        <v>2051</v>
      </c>
      <c r="K657" t="s">
        <v>489</v>
      </c>
      <c r="L657">
        <v>220000862955</v>
      </c>
      <c r="M657">
        <v>6</v>
      </c>
      <c r="O657" t="s">
        <v>1570</v>
      </c>
      <c r="P657" t="s">
        <v>1571</v>
      </c>
      <c r="Q657" t="s">
        <v>163</v>
      </c>
      <c r="R657" t="s">
        <v>1572</v>
      </c>
      <c r="S657" t="s">
        <v>64</v>
      </c>
      <c r="T657" t="s">
        <v>52</v>
      </c>
      <c r="U657" t="s">
        <v>1573</v>
      </c>
      <c r="V657" t="s">
        <v>1496</v>
      </c>
      <c r="W657">
        <v>12</v>
      </c>
      <c r="X657">
        <v>196.83</v>
      </c>
      <c r="Y657" t="s">
        <v>1574</v>
      </c>
      <c r="Z657" t="s">
        <v>1575</v>
      </c>
      <c r="AA657" t="s">
        <v>263</v>
      </c>
      <c r="AC657">
        <v>44508</v>
      </c>
      <c r="AD657">
        <v>44547</v>
      </c>
      <c r="AE657" s="39">
        <v>196.86</v>
      </c>
      <c r="AF657" s="39">
        <v>0</v>
      </c>
      <c r="AG657" s="39">
        <v>196.86</v>
      </c>
      <c r="AN657">
        <v>32.81</v>
      </c>
      <c r="AO657">
        <v>32.81</v>
      </c>
      <c r="AP657">
        <v>32.81</v>
      </c>
      <c r="AQ657">
        <v>32.81</v>
      </c>
      <c r="AR657">
        <v>32.81</v>
      </c>
      <c r="AS657">
        <v>32.81</v>
      </c>
      <c r="BI657" t="s">
        <v>1505</v>
      </c>
      <c r="BJ657" s="4" t="str">
        <f>Table22[[#This Row],[Ofgem ]]</f>
        <v>4"-5"</v>
      </c>
      <c r="BK657" s="4" t="str">
        <f>Table22[[#This Row],[Pressure]]</f>
        <v>LP</v>
      </c>
      <c r="BL657" s="4" t="str">
        <f>Table22[[#This Row],[Pon Category]]</f>
        <v>Policy</v>
      </c>
      <c r="BM657" s="4" t="str">
        <f>Table22[[#This Row],[Tier]]</f>
        <v>T1</v>
      </c>
      <c r="BN657" s="4" t="str">
        <f>Table22[[#This Row],[PON Material]]</f>
        <v>SI</v>
      </c>
      <c r="BO657" s="4" t="str" cm="1">
        <f t="array" ref="BO6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8" spans="1:67" x14ac:dyDescent="0.25">
      <c r="A658" t="s">
        <v>424</v>
      </c>
      <c r="B658" t="s">
        <v>442</v>
      </c>
      <c r="C658" t="s">
        <v>597</v>
      </c>
      <c r="D658" t="s">
        <v>103</v>
      </c>
      <c r="E658" t="s">
        <v>2262</v>
      </c>
      <c r="F658" t="s">
        <v>2272</v>
      </c>
      <c r="G658" t="s">
        <v>2275</v>
      </c>
      <c r="H658" t="s">
        <v>2276</v>
      </c>
      <c r="I658" t="s">
        <v>2050</v>
      </c>
      <c r="J658" t="s">
        <v>2051</v>
      </c>
      <c r="K658" t="s">
        <v>489</v>
      </c>
      <c r="L658">
        <v>510823335</v>
      </c>
      <c r="M658">
        <v>4</v>
      </c>
      <c r="O658" t="s">
        <v>1570</v>
      </c>
      <c r="P658" t="s">
        <v>1571</v>
      </c>
      <c r="Q658" t="s">
        <v>163</v>
      </c>
      <c r="R658" t="s">
        <v>1572</v>
      </c>
      <c r="S658" t="s">
        <v>64</v>
      </c>
      <c r="T658" t="s">
        <v>52</v>
      </c>
      <c r="U658" t="s">
        <v>1573</v>
      </c>
      <c r="V658" t="s">
        <v>1496</v>
      </c>
      <c r="W658">
        <v>7</v>
      </c>
      <c r="X658">
        <v>257.95999999999998</v>
      </c>
      <c r="Y658" t="s">
        <v>1574</v>
      </c>
      <c r="Z658" t="s">
        <v>1575</v>
      </c>
      <c r="AA658" t="s">
        <v>147</v>
      </c>
      <c r="AC658">
        <v>44508</v>
      </c>
      <c r="AD658">
        <v>44547</v>
      </c>
      <c r="AE658" s="39">
        <v>257.94</v>
      </c>
      <c r="AF658" s="39">
        <v>0</v>
      </c>
      <c r="AG658" s="39">
        <v>257.94</v>
      </c>
      <c r="AN658">
        <v>42.99</v>
      </c>
      <c r="AO658">
        <v>42.99</v>
      </c>
      <c r="AP658">
        <v>42.99</v>
      </c>
      <c r="AQ658">
        <v>42.99</v>
      </c>
      <c r="AR658">
        <v>42.99</v>
      </c>
      <c r="AS658">
        <v>42.99</v>
      </c>
      <c r="BI658" t="s">
        <v>1505</v>
      </c>
      <c r="BJ658" s="4" t="str">
        <f>Table22[[#This Row],[Ofgem ]]</f>
        <v>4"-5"</v>
      </c>
      <c r="BK658" s="4" t="str">
        <f>Table22[[#This Row],[Pressure]]</f>
        <v>LP</v>
      </c>
      <c r="BL658" s="4" t="str">
        <f>Table22[[#This Row],[Pon Category]]</f>
        <v>Policy</v>
      </c>
      <c r="BM658" s="4" t="str">
        <f>Table22[[#This Row],[Tier]]</f>
        <v>T1</v>
      </c>
      <c r="BN658" s="4" t="str">
        <f>Table22[[#This Row],[PON Material]]</f>
        <v>SI</v>
      </c>
      <c r="BO658" s="4" t="str" cm="1">
        <f t="array" ref="BO6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59" spans="1:67" x14ac:dyDescent="0.25">
      <c r="A659" t="s">
        <v>424</v>
      </c>
      <c r="B659" t="s">
        <v>442</v>
      </c>
      <c r="C659" t="s">
        <v>597</v>
      </c>
      <c r="D659" t="s">
        <v>1603</v>
      </c>
      <c r="E659" t="s">
        <v>2262</v>
      </c>
      <c r="F659" t="s">
        <v>2277</v>
      </c>
      <c r="G659" t="s">
        <v>2278</v>
      </c>
      <c r="H659" t="s">
        <v>2279</v>
      </c>
      <c r="I659" t="s">
        <v>2050</v>
      </c>
      <c r="J659" t="s">
        <v>2051</v>
      </c>
      <c r="K659" t="s">
        <v>489</v>
      </c>
      <c r="L659">
        <v>510867929</v>
      </c>
      <c r="M659">
        <v>6</v>
      </c>
      <c r="O659" t="s">
        <v>1570</v>
      </c>
      <c r="P659" t="s">
        <v>1571</v>
      </c>
      <c r="Q659" t="s">
        <v>53</v>
      </c>
      <c r="R659" t="s">
        <v>1572</v>
      </c>
      <c r="S659" t="s">
        <v>64</v>
      </c>
      <c r="T659" t="s">
        <v>52</v>
      </c>
      <c r="U659" t="s">
        <v>1573</v>
      </c>
      <c r="V659" t="s">
        <v>1496</v>
      </c>
      <c r="W659">
        <v>2</v>
      </c>
      <c r="X659">
        <v>321.33</v>
      </c>
      <c r="Y659" t="s">
        <v>1574</v>
      </c>
      <c r="Z659" t="s">
        <v>1575</v>
      </c>
      <c r="AA659" t="s">
        <v>147</v>
      </c>
      <c r="AC659">
        <v>44565</v>
      </c>
      <c r="AD659">
        <v>44617</v>
      </c>
      <c r="AE659" s="39">
        <v>0</v>
      </c>
      <c r="AF659" s="39">
        <v>321.36000000000007</v>
      </c>
      <c r="AG659" s="39">
        <v>321.36000000000007</v>
      </c>
      <c r="AV659">
        <v>40.17</v>
      </c>
      <c r="AW659">
        <v>40.17</v>
      </c>
      <c r="AX659">
        <v>40.17</v>
      </c>
      <c r="AY659">
        <v>40.17</v>
      </c>
      <c r="AZ659">
        <v>40.17</v>
      </c>
      <c r="BA659">
        <v>40.17</v>
      </c>
      <c r="BB659">
        <v>40.17</v>
      </c>
      <c r="BC659">
        <v>40.17</v>
      </c>
      <c r="BI659" t="s">
        <v>1505</v>
      </c>
      <c r="BJ659" s="4" t="str">
        <f>Table22[[#This Row],[Ofgem ]]</f>
        <v>4"-5"</v>
      </c>
      <c r="BK659" s="4" t="str">
        <f>Table22[[#This Row],[Pressure]]</f>
        <v>LP</v>
      </c>
      <c r="BL659" s="4" t="str">
        <f>Table22[[#This Row],[Pon Category]]</f>
        <v>Policy</v>
      </c>
      <c r="BM659" s="4" t="str">
        <f>Table22[[#This Row],[Tier]]</f>
        <v>T1</v>
      </c>
      <c r="BN659" s="4" t="str">
        <f>Table22[[#This Row],[PON Material]]</f>
        <v>CI</v>
      </c>
      <c r="BO659" s="4" t="str" cm="1">
        <f t="array" ref="BO6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0" spans="1:67" x14ac:dyDescent="0.25">
      <c r="A660" t="s">
        <v>424</v>
      </c>
      <c r="B660" t="s">
        <v>442</v>
      </c>
      <c r="C660" t="s">
        <v>597</v>
      </c>
      <c r="D660" t="s">
        <v>1603</v>
      </c>
      <c r="E660" t="s">
        <v>2262</v>
      </c>
      <c r="F660" t="s">
        <v>2277</v>
      </c>
      <c r="G660" t="s">
        <v>2278</v>
      </c>
      <c r="H660" t="s">
        <v>2279</v>
      </c>
      <c r="I660" t="s">
        <v>2050</v>
      </c>
      <c r="J660" t="s">
        <v>2051</v>
      </c>
      <c r="K660" t="s">
        <v>489</v>
      </c>
      <c r="L660">
        <v>510867932</v>
      </c>
      <c r="M660">
        <v>4</v>
      </c>
      <c r="O660" t="s">
        <v>1570</v>
      </c>
      <c r="P660" t="s">
        <v>1571</v>
      </c>
      <c r="Q660" t="s">
        <v>53</v>
      </c>
      <c r="R660" t="s">
        <v>1572</v>
      </c>
      <c r="S660" t="s">
        <v>64</v>
      </c>
      <c r="T660" t="s">
        <v>52</v>
      </c>
      <c r="U660" t="s">
        <v>1573</v>
      </c>
      <c r="V660" t="s">
        <v>1496</v>
      </c>
      <c r="W660">
        <v>2</v>
      </c>
      <c r="X660">
        <v>127.97</v>
      </c>
      <c r="Y660" t="s">
        <v>1574</v>
      </c>
      <c r="Z660" t="s">
        <v>1575</v>
      </c>
      <c r="AA660" t="s">
        <v>147</v>
      </c>
      <c r="AC660">
        <v>44565</v>
      </c>
      <c r="AD660">
        <v>44617</v>
      </c>
      <c r="AE660" s="39">
        <v>0</v>
      </c>
      <c r="AF660" s="39">
        <v>128</v>
      </c>
      <c r="AG660" s="39">
        <v>128</v>
      </c>
      <c r="AV660">
        <v>16</v>
      </c>
      <c r="AW660">
        <v>16</v>
      </c>
      <c r="AX660">
        <v>16</v>
      </c>
      <c r="AY660">
        <v>16</v>
      </c>
      <c r="AZ660">
        <v>16</v>
      </c>
      <c r="BA660">
        <v>16</v>
      </c>
      <c r="BB660">
        <v>16</v>
      </c>
      <c r="BC660">
        <v>16</v>
      </c>
      <c r="BI660" t="s">
        <v>1505</v>
      </c>
      <c r="BJ660" s="4" t="str">
        <f>Table22[[#This Row],[Ofgem ]]</f>
        <v>4"-5"</v>
      </c>
      <c r="BK660" s="4" t="str">
        <f>Table22[[#This Row],[Pressure]]</f>
        <v>LP</v>
      </c>
      <c r="BL660" s="4" t="str">
        <f>Table22[[#This Row],[Pon Category]]</f>
        <v>Policy</v>
      </c>
      <c r="BM660" s="4" t="str">
        <f>Table22[[#This Row],[Tier]]</f>
        <v>T1</v>
      </c>
      <c r="BN660" s="4" t="str">
        <f>Table22[[#This Row],[PON Material]]</f>
        <v>CI</v>
      </c>
      <c r="BO660" s="4" t="str" cm="1">
        <f t="array" ref="BO6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1" spans="1:67" x14ac:dyDescent="0.25">
      <c r="A661" t="s">
        <v>424</v>
      </c>
      <c r="B661" t="s">
        <v>442</v>
      </c>
      <c r="C661" t="s">
        <v>597</v>
      </c>
      <c r="D661" t="s">
        <v>1603</v>
      </c>
      <c r="E661" t="s">
        <v>2262</v>
      </c>
      <c r="F661" t="s">
        <v>2277</v>
      </c>
      <c r="G661" t="s">
        <v>2278</v>
      </c>
      <c r="H661" t="s">
        <v>2279</v>
      </c>
      <c r="I661" t="s">
        <v>2050</v>
      </c>
      <c r="J661" t="s">
        <v>2051</v>
      </c>
      <c r="K661" t="s">
        <v>489</v>
      </c>
      <c r="L661">
        <v>510897808</v>
      </c>
      <c r="M661">
        <v>6</v>
      </c>
      <c r="O661" t="s">
        <v>1570</v>
      </c>
      <c r="P661" t="s">
        <v>1571</v>
      </c>
      <c r="Q661" t="s">
        <v>91</v>
      </c>
      <c r="R661" t="s">
        <v>1572</v>
      </c>
      <c r="S661" t="s">
        <v>64</v>
      </c>
      <c r="T661" t="s">
        <v>52</v>
      </c>
      <c r="U661" t="s">
        <v>1573</v>
      </c>
      <c r="V661" t="s">
        <v>1496</v>
      </c>
      <c r="W661">
        <v>6</v>
      </c>
      <c r="X661">
        <v>19.96</v>
      </c>
      <c r="Y661" t="s">
        <v>1574</v>
      </c>
      <c r="Z661" t="s">
        <v>1575</v>
      </c>
      <c r="AA661" t="s">
        <v>147</v>
      </c>
      <c r="AC661">
        <v>44565</v>
      </c>
      <c r="AD661">
        <v>44617</v>
      </c>
      <c r="AE661" s="39">
        <v>0</v>
      </c>
      <c r="AF661" s="39">
        <v>20</v>
      </c>
      <c r="AG661" s="39">
        <v>20</v>
      </c>
      <c r="AV661">
        <v>2.5</v>
      </c>
      <c r="AW661">
        <v>2.5</v>
      </c>
      <c r="AX661">
        <v>2.5</v>
      </c>
      <c r="AY661">
        <v>2.5</v>
      </c>
      <c r="AZ661">
        <v>2.5</v>
      </c>
      <c r="BA661">
        <v>2.5</v>
      </c>
      <c r="BB661">
        <v>2.5</v>
      </c>
      <c r="BC661">
        <v>2.5</v>
      </c>
      <c r="BI661" t="s">
        <v>1505</v>
      </c>
      <c r="BJ661" s="4" t="str">
        <f>Table22[[#This Row],[Ofgem ]]</f>
        <v>4"-5"</v>
      </c>
      <c r="BK661" s="4" t="str">
        <f>Table22[[#This Row],[Pressure]]</f>
        <v>LP</v>
      </c>
      <c r="BL661" s="4" t="str">
        <f>Table22[[#This Row],[Pon Category]]</f>
        <v>Policy</v>
      </c>
      <c r="BM661" s="4" t="str">
        <f>Table22[[#This Row],[Tier]]</f>
        <v>T1</v>
      </c>
      <c r="BN661" s="4" t="str">
        <f>Table22[[#This Row],[PON Material]]</f>
        <v>DI</v>
      </c>
      <c r="BO661" s="4" t="str" cm="1">
        <f t="array" ref="BO6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2" spans="1:67" x14ac:dyDescent="0.25">
      <c r="A662" t="s">
        <v>424</v>
      </c>
      <c r="B662" t="s">
        <v>442</v>
      </c>
      <c r="C662" t="s">
        <v>597</v>
      </c>
      <c r="D662" t="s">
        <v>1603</v>
      </c>
      <c r="E662" t="s">
        <v>2262</v>
      </c>
      <c r="F662" t="s">
        <v>2277</v>
      </c>
      <c r="G662" t="s">
        <v>2278</v>
      </c>
      <c r="H662" t="s">
        <v>2279</v>
      </c>
      <c r="I662" t="s">
        <v>2050</v>
      </c>
      <c r="J662" t="s">
        <v>2051</v>
      </c>
      <c r="K662" t="s">
        <v>489</v>
      </c>
      <c r="L662">
        <v>220001229718</v>
      </c>
      <c r="M662">
        <v>4</v>
      </c>
      <c r="O662" t="s">
        <v>1570</v>
      </c>
      <c r="P662" t="s">
        <v>1571</v>
      </c>
      <c r="Q662" t="s">
        <v>53</v>
      </c>
      <c r="R662" t="s">
        <v>1572</v>
      </c>
      <c r="S662" t="s">
        <v>64</v>
      </c>
      <c r="T662" t="s">
        <v>52</v>
      </c>
      <c r="U662" t="s">
        <v>1573</v>
      </c>
      <c r="V662" t="s">
        <v>1496</v>
      </c>
      <c r="W662">
        <v>2</v>
      </c>
      <c r="X662">
        <v>193.93</v>
      </c>
      <c r="Y662" t="s">
        <v>1574</v>
      </c>
      <c r="Z662" t="s">
        <v>1575</v>
      </c>
      <c r="AA662" t="s">
        <v>147</v>
      </c>
      <c r="AC662">
        <v>44565</v>
      </c>
      <c r="AD662">
        <v>44617</v>
      </c>
      <c r="AE662" s="39">
        <v>0</v>
      </c>
      <c r="AF662" s="39">
        <v>193.92000000000002</v>
      </c>
      <c r="AG662" s="39">
        <v>193.92000000000002</v>
      </c>
      <c r="AV662">
        <v>24.24</v>
      </c>
      <c r="AW662">
        <v>24.24</v>
      </c>
      <c r="AX662">
        <v>24.24</v>
      </c>
      <c r="AY662">
        <v>24.24</v>
      </c>
      <c r="AZ662">
        <v>24.24</v>
      </c>
      <c r="BA662">
        <v>24.24</v>
      </c>
      <c r="BB662">
        <v>24.24</v>
      </c>
      <c r="BC662">
        <v>24.24</v>
      </c>
      <c r="BI662" t="s">
        <v>1505</v>
      </c>
      <c r="BJ662" s="4" t="str">
        <f>Table22[[#This Row],[Ofgem ]]</f>
        <v>4"-5"</v>
      </c>
      <c r="BK662" s="4" t="str">
        <f>Table22[[#This Row],[Pressure]]</f>
        <v>LP</v>
      </c>
      <c r="BL662" s="4" t="str">
        <f>Table22[[#This Row],[Pon Category]]</f>
        <v>Policy</v>
      </c>
      <c r="BM662" s="4" t="str">
        <f>Table22[[#This Row],[Tier]]</f>
        <v>T1</v>
      </c>
      <c r="BN662" s="4" t="str">
        <f>Table22[[#This Row],[PON Material]]</f>
        <v>CI</v>
      </c>
      <c r="BO662" s="4" t="str" cm="1">
        <f t="array" ref="BO6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3" spans="1:67" x14ac:dyDescent="0.25">
      <c r="A663" t="s">
        <v>424</v>
      </c>
      <c r="B663" t="s">
        <v>442</v>
      </c>
      <c r="C663" t="s">
        <v>597</v>
      </c>
      <c r="D663" t="s">
        <v>1603</v>
      </c>
      <c r="E663" t="s">
        <v>2262</v>
      </c>
      <c r="F663" t="s">
        <v>2277</v>
      </c>
      <c r="G663" t="s">
        <v>2278</v>
      </c>
      <c r="H663" t="s">
        <v>2279</v>
      </c>
      <c r="I663" t="s">
        <v>2050</v>
      </c>
      <c r="J663" t="s">
        <v>2051</v>
      </c>
      <c r="K663" t="s">
        <v>489</v>
      </c>
      <c r="L663">
        <v>220001285522</v>
      </c>
      <c r="M663">
        <v>4</v>
      </c>
      <c r="O663" t="s">
        <v>1570</v>
      </c>
      <c r="P663" t="s">
        <v>1571</v>
      </c>
      <c r="Q663" t="s">
        <v>53</v>
      </c>
      <c r="R663" t="s">
        <v>1572</v>
      </c>
      <c r="S663" t="s">
        <v>64</v>
      </c>
      <c r="T663" t="s">
        <v>52</v>
      </c>
      <c r="U663" t="s">
        <v>1573</v>
      </c>
      <c r="V663" t="s">
        <v>1496</v>
      </c>
      <c r="W663">
        <v>2</v>
      </c>
      <c r="X663">
        <v>22.45</v>
      </c>
      <c r="Y663" t="s">
        <v>1574</v>
      </c>
      <c r="Z663" t="s">
        <v>1575</v>
      </c>
      <c r="AA663" t="s">
        <v>147</v>
      </c>
      <c r="AC663">
        <v>44565</v>
      </c>
      <c r="AD663">
        <v>44617</v>
      </c>
      <c r="AE663" s="39">
        <v>0</v>
      </c>
      <c r="AF663" s="39">
        <v>22.479999999999997</v>
      </c>
      <c r="AG663" s="39">
        <v>22.479999999999997</v>
      </c>
      <c r="AV663">
        <v>2.81</v>
      </c>
      <c r="AW663">
        <v>2.81</v>
      </c>
      <c r="AX663">
        <v>2.81</v>
      </c>
      <c r="AY663">
        <v>2.81</v>
      </c>
      <c r="AZ663">
        <v>2.81</v>
      </c>
      <c r="BA663">
        <v>2.81</v>
      </c>
      <c r="BB663">
        <v>2.81</v>
      </c>
      <c r="BC663">
        <v>2.81</v>
      </c>
      <c r="BI663" t="s">
        <v>1505</v>
      </c>
      <c r="BJ663" s="4" t="str">
        <f>Table22[[#This Row],[Ofgem ]]</f>
        <v>4"-5"</v>
      </c>
      <c r="BK663" s="4" t="str">
        <f>Table22[[#This Row],[Pressure]]</f>
        <v>LP</v>
      </c>
      <c r="BL663" s="4" t="str">
        <f>Table22[[#This Row],[Pon Category]]</f>
        <v>Policy</v>
      </c>
      <c r="BM663" s="4" t="str">
        <f>Table22[[#This Row],[Tier]]</f>
        <v>T1</v>
      </c>
      <c r="BN663" s="4" t="str">
        <f>Table22[[#This Row],[PON Material]]</f>
        <v>CI</v>
      </c>
      <c r="BO663" s="4" t="str" cm="1">
        <f t="array" ref="BO6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4" spans="1:67" x14ac:dyDescent="0.25">
      <c r="A664" t="s">
        <v>424</v>
      </c>
      <c r="B664" t="s">
        <v>442</v>
      </c>
      <c r="C664" t="s">
        <v>597</v>
      </c>
      <c r="D664" t="s">
        <v>1603</v>
      </c>
      <c r="E664" t="s">
        <v>2262</v>
      </c>
      <c r="F664" t="s">
        <v>2277</v>
      </c>
      <c r="G664" t="s">
        <v>2278</v>
      </c>
      <c r="H664" t="s">
        <v>2279</v>
      </c>
      <c r="I664" t="s">
        <v>2050</v>
      </c>
      <c r="J664" t="s">
        <v>2051</v>
      </c>
      <c r="K664" t="s">
        <v>489</v>
      </c>
      <c r="L664">
        <v>220001285524</v>
      </c>
      <c r="M664">
        <v>8</v>
      </c>
      <c r="O664" t="s">
        <v>1570</v>
      </c>
      <c r="P664" t="s">
        <v>1571</v>
      </c>
      <c r="Q664" t="s">
        <v>53</v>
      </c>
      <c r="R664" t="s">
        <v>1572</v>
      </c>
      <c r="S664" t="s">
        <v>64</v>
      </c>
      <c r="T664" t="s">
        <v>52</v>
      </c>
      <c r="U664" t="s">
        <v>1573</v>
      </c>
      <c r="V664" s="42" t="s">
        <v>1496</v>
      </c>
      <c r="W664">
        <v>2</v>
      </c>
      <c r="X664">
        <v>17.53</v>
      </c>
      <c r="Y664" t="s">
        <v>1574</v>
      </c>
      <c r="Z664" t="s">
        <v>1575</v>
      </c>
      <c r="AA664" t="s">
        <v>147</v>
      </c>
      <c r="AC664">
        <v>44565</v>
      </c>
      <c r="AD664">
        <v>44617</v>
      </c>
      <c r="AE664" s="39">
        <v>0</v>
      </c>
      <c r="AF664" s="39">
        <v>17.52</v>
      </c>
      <c r="AG664" s="39">
        <v>17.52</v>
      </c>
      <c r="AV664">
        <v>2.19</v>
      </c>
      <c r="AW664">
        <v>2.19</v>
      </c>
      <c r="AX664">
        <v>2.19</v>
      </c>
      <c r="AY664">
        <v>2.19</v>
      </c>
      <c r="AZ664">
        <v>2.19</v>
      </c>
      <c r="BA664">
        <v>2.19</v>
      </c>
      <c r="BB664">
        <v>2.19</v>
      </c>
      <c r="BC664">
        <v>2.19</v>
      </c>
      <c r="BI664" t="s">
        <v>1505</v>
      </c>
      <c r="BJ664" s="4" t="str">
        <f>Table22[[#This Row],[Ofgem ]]</f>
        <v>4"-5"</v>
      </c>
      <c r="BK664" s="4" t="str">
        <f>Table22[[#This Row],[Pressure]]</f>
        <v>LP</v>
      </c>
      <c r="BL664" s="4" t="str">
        <f>Table22[[#This Row],[Pon Category]]</f>
        <v>Policy</v>
      </c>
      <c r="BM664" s="4" t="str">
        <f>Table22[[#This Row],[Tier]]</f>
        <v>T1</v>
      </c>
      <c r="BN664" s="4" t="str">
        <f>Table22[[#This Row],[PON Material]]</f>
        <v>CI</v>
      </c>
      <c r="BO664" s="4" t="str" cm="1">
        <f t="array" ref="BO6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5" spans="1:67" x14ac:dyDescent="0.25">
      <c r="A665" t="s">
        <v>424</v>
      </c>
      <c r="B665" t="s">
        <v>442</v>
      </c>
      <c r="C665" t="s">
        <v>597</v>
      </c>
      <c r="D665" t="s">
        <v>1603</v>
      </c>
      <c r="E665" t="s">
        <v>2262</v>
      </c>
      <c r="F665" t="s">
        <v>2277</v>
      </c>
      <c r="G665" t="s">
        <v>2278</v>
      </c>
      <c r="H665" t="s">
        <v>2279</v>
      </c>
      <c r="I665" t="s">
        <v>2050</v>
      </c>
      <c r="J665" t="s">
        <v>2051</v>
      </c>
      <c r="K665" t="s">
        <v>489</v>
      </c>
      <c r="L665">
        <v>220001285526</v>
      </c>
      <c r="M665">
        <v>8</v>
      </c>
      <c r="O665" t="s">
        <v>1570</v>
      </c>
      <c r="P665" t="s">
        <v>1571</v>
      </c>
      <c r="Q665" t="s">
        <v>53</v>
      </c>
      <c r="R665" t="s">
        <v>1572</v>
      </c>
      <c r="S665" t="s">
        <v>64</v>
      </c>
      <c r="T665" t="s">
        <v>52</v>
      </c>
      <c r="U665" t="s">
        <v>1573</v>
      </c>
      <c r="V665" s="42" t="s">
        <v>1496</v>
      </c>
      <c r="W665">
        <v>1</v>
      </c>
      <c r="X665">
        <v>101.28</v>
      </c>
      <c r="Y665" t="s">
        <v>1574</v>
      </c>
      <c r="Z665" t="s">
        <v>1575</v>
      </c>
      <c r="AA665" t="s">
        <v>147</v>
      </c>
      <c r="AC665">
        <v>44565</v>
      </c>
      <c r="AD665">
        <v>44617</v>
      </c>
      <c r="AE665" s="39">
        <v>0</v>
      </c>
      <c r="AF665" s="39">
        <v>101.27999999999999</v>
      </c>
      <c r="AG665" s="39">
        <v>101.27999999999999</v>
      </c>
      <c r="AV665">
        <v>12.66</v>
      </c>
      <c r="AW665">
        <v>12.66</v>
      </c>
      <c r="AX665">
        <v>12.66</v>
      </c>
      <c r="AY665">
        <v>12.66</v>
      </c>
      <c r="AZ665">
        <v>12.66</v>
      </c>
      <c r="BA665">
        <v>12.66</v>
      </c>
      <c r="BB665">
        <v>12.66</v>
      </c>
      <c r="BC665">
        <v>12.66</v>
      </c>
      <c r="BI665" t="s">
        <v>1505</v>
      </c>
      <c r="BJ665" s="4" t="str">
        <f>Table22[[#This Row],[Ofgem ]]</f>
        <v>4"-5"</v>
      </c>
      <c r="BK665" s="4" t="str">
        <f>Table22[[#This Row],[Pressure]]</f>
        <v>LP</v>
      </c>
      <c r="BL665" s="4" t="str">
        <f>Table22[[#This Row],[Pon Category]]</f>
        <v>Policy</v>
      </c>
      <c r="BM665" s="4" t="str">
        <f>Table22[[#This Row],[Tier]]</f>
        <v>T1</v>
      </c>
      <c r="BN665" s="4" t="str">
        <f>Table22[[#This Row],[PON Material]]</f>
        <v>CI</v>
      </c>
      <c r="BO665" s="4" t="str" cm="1">
        <f t="array" ref="BO6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6" spans="1:67" x14ac:dyDescent="0.25">
      <c r="A666" t="s">
        <v>424</v>
      </c>
      <c r="B666" t="s">
        <v>442</v>
      </c>
      <c r="C666" t="s">
        <v>597</v>
      </c>
      <c r="D666" t="s">
        <v>1603</v>
      </c>
      <c r="E666" t="s">
        <v>2262</v>
      </c>
      <c r="F666" t="s">
        <v>2280</v>
      </c>
      <c r="G666" t="s">
        <v>2281</v>
      </c>
      <c r="H666" t="s">
        <v>2282</v>
      </c>
      <c r="I666" t="s">
        <v>2283</v>
      </c>
      <c r="J666" t="s">
        <v>2051</v>
      </c>
      <c r="K666" t="s">
        <v>489</v>
      </c>
      <c r="L666">
        <v>220001212293</v>
      </c>
      <c r="M666">
        <v>8</v>
      </c>
      <c r="O666" t="s">
        <v>1570</v>
      </c>
      <c r="P666" t="s">
        <v>1571</v>
      </c>
      <c r="Q666" t="s">
        <v>53</v>
      </c>
      <c r="R666" t="s">
        <v>1572</v>
      </c>
      <c r="S666" t="s">
        <v>64</v>
      </c>
      <c r="T666" t="s">
        <v>52</v>
      </c>
      <c r="U666" t="s">
        <v>1573</v>
      </c>
      <c r="V666" s="42" t="s">
        <v>1496</v>
      </c>
      <c r="W666">
        <v>1</v>
      </c>
      <c r="X666">
        <v>26.87</v>
      </c>
      <c r="Y666" t="s">
        <v>1574</v>
      </c>
      <c r="Z666" t="s">
        <v>1575</v>
      </c>
      <c r="AA666" t="s">
        <v>147</v>
      </c>
      <c r="AC666">
        <v>44620</v>
      </c>
      <c r="AD666">
        <v>44624</v>
      </c>
      <c r="AE666" s="39">
        <v>0</v>
      </c>
      <c r="AF666" s="39">
        <v>26.87</v>
      </c>
      <c r="AG666" s="39">
        <v>26.87</v>
      </c>
      <c r="BD666">
        <v>26.87</v>
      </c>
      <c r="BI666" t="s">
        <v>1505</v>
      </c>
      <c r="BJ666" s="4" t="str">
        <f>Table22[[#This Row],[Ofgem ]]</f>
        <v>4"-5"</v>
      </c>
      <c r="BK666" s="4" t="str">
        <f>Table22[[#This Row],[Pressure]]</f>
        <v>LP</v>
      </c>
      <c r="BL666" s="4" t="str">
        <f>Table22[[#This Row],[Pon Category]]</f>
        <v>Policy</v>
      </c>
      <c r="BM666" s="4" t="str">
        <f>Table22[[#This Row],[Tier]]</f>
        <v>T1</v>
      </c>
      <c r="BN666" s="4" t="str">
        <f>Table22[[#This Row],[PON Material]]</f>
        <v>CI</v>
      </c>
      <c r="BO666" s="4" t="str" cm="1">
        <f t="array" ref="BO6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7" spans="1:67" x14ac:dyDescent="0.25">
      <c r="A667" t="s">
        <v>424</v>
      </c>
      <c r="B667" t="s">
        <v>442</v>
      </c>
      <c r="C667" t="s">
        <v>597</v>
      </c>
      <c r="D667" t="s">
        <v>1603</v>
      </c>
      <c r="E667" t="s">
        <v>2262</v>
      </c>
      <c r="F667" t="s">
        <v>2280</v>
      </c>
      <c r="G667" t="s">
        <v>2284</v>
      </c>
      <c r="H667" t="s">
        <v>2285</v>
      </c>
      <c r="I667" t="s">
        <v>2283</v>
      </c>
      <c r="J667" t="s">
        <v>2051</v>
      </c>
      <c r="K667" t="s">
        <v>489</v>
      </c>
      <c r="L667">
        <v>220000733185</v>
      </c>
      <c r="M667">
        <v>6</v>
      </c>
      <c r="O667" t="s">
        <v>1570</v>
      </c>
      <c r="P667" t="s">
        <v>1571</v>
      </c>
      <c r="Q667" t="s">
        <v>53</v>
      </c>
      <c r="R667" t="s">
        <v>1572</v>
      </c>
      <c r="S667" t="s">
        <v>64</v>
      </c>
      <c r="T667" t="s">
        <v>52</v>
      </c>
      <c r="U667" t="s">
        <v>1573</v>
      </c>
      <c r="V667" t="s">
        <v>1496</v>
      </c>
      <c r="W667">
        <v>15</v>
      </c>
      <c r="X667">
        <v>0.57999999999999996</v>
      </c>
      <c r="Y667" t="s">
        <v>1574</v>
      </c>
      <c r="Z667" t="s">
        <v>1575</v>
      </c>
      <c r="AA667" t="s">
        <v>147</v>
      </c>
      <c r="AC667">
        <v>44620</v>
      </c>
      <c r="AD667">
        <v>44624</v>
      </c>
      <c r="AE667" s="39">
        <v>0</v>
      </c>
      <c r="AF667" s="39">
        <v>0.57999999999999996</v>
      </c>
      <c r="AG667" s="39">
        <v>0.57999999999999996</v>
      </c>
      <c r="BD667">
        <v>0.57999999999999996</v>
      </c>
      <c r="BI667" t="s">
        <v>1505</v>
      </c>
      <c r="BJ667" s="4" t="str">
        <f>Table22[[#This Row],[Ofgem ]]</f>
        <v>4"-5"</v>
      </c>
      <c r="BK667" s="4" t="str">
        <f>Table22[[#This Row],[Pressure]]</f>
        <v>LP</v>
      </c>
      <c r="BL667" s="4" t="str">
        <f>Table22[[#This Row],[Pon Category]]</f>
        <v>Policy</v>
      </c>
      <c r="BM667" s="4" t="str">
        <f>Table22[[#This Row],[Tier]]</f>
        <v>T1</v>
      </c>
      <c r="BN667" s="4" t="str">
        <f>Table22[[#This Row],[PON Material]]</f>
        <v>CI</v>
      </c>
      <c r="BO667" s="4" t="str" cm="1">
        <f t="array" ref="BO6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8" spans="1:67" x14ac:dyDescent="0.25">
      <c r="A668" t="s">
        <v>424</v>
      </c>
      <c r="B668" t="s">
        <v>431</v>
      </c>
      <c r="C668" t="s">
        <v>438</v>
      </c>
      <c r="D668" t="s">
        <v>436</v>
      </c>
      <c r="E668" t="s">
        <v>2286</v>
      </c>
      <c r="F668" t="s">
        <v>620</v>
      </c>
      <c r="G668" t="s">
        <v>2287</v>
      </c>
      <c r="H668" t="s">
        <v>652</v>
      </c>
      <c r="I668" t="s">
        <v>1869</v>
      </c>
      <c r="J668" t="s">
        <v>1870</v>
      </c>
      <c r="K668" t="s">
        <v>435</v>
      </c>
      <c r="L668">
        <v>510789102</v>
      </c>
      <c r="M668">
        <v>4</v>
      </c>
      <c r="O668" t="s">
        <v>1570</v>
      </c>
      <c r="P668" t="s">
        <v>1571</v>
      </c>
      <c r="Q668" t="s">
        <v>53</v>
      </c>
      <c r="R668" t="s">
        <v>1572</v>
      </c>
      <c r="S668" t="s">
        <v>64</v>
      </c>
      <c r="T668" t="s">
        <v>52</v>
      </c>
      <c r="U668" t="s">
        <v>1573</v>
      </c>
      <c r="V668" t="s">
        <v>1496</v>
      </c>
      <c r="W668">
        <v>4</v>
      </c>
      <c r="X668">
        <v>423.9</v>
      </c>
      <c r="Y668" t="s">
        <v>1574</v>
      </c>
      <c r="Z668" t="s">
        <v>1575</v>
      </c>
      <c r="AA668" t="s">
        <v>147</v>
      </c>
      <c r="AC668">
        <v>44389</v>
      </c>
      <c r="AD668">
        <v>44470</v>
      </c>
      <c r="AE668" s="39">
        <v>0.06</v>
      </c>
      <c r="AF668" s="39">
        <v>0</v>
      </c>
      <c r="AG668" s="39">
        <v>0.06</v>
      </c>
      <c r="AH668">
        <v>0.06</v>
      </c>
      <c r="BI668" t="s">
        <v>1505</v>
      </c>
      <c r="BJ668" s="4" t="str">
        <f>Table22[[#This Row],[Ofgem ]]</f>
        <v>4"-5"</v>
      </c>
      <c r="BK668" s="4" t="str">
        <f>Table22[[#This Row],[Pressure]]</f>
        <v>LP</v>
      </c>
      <c r="BL668" s="4" t="str">
        <f>Table22[[#This Row],[Pon Category]]</f>
        <v>Policy</v>
      </c>
      <c r="BM668" s="4" t="str">
        <f>Table22[[#This Row],[Tier]]</f>
        <v>T1</v>
      </c>
      <c r="BN668" s="4" t="str">
        <f>Table22[[#This Row],[PON Material]]</f>
        <v>CI</v>
      </c>
      <c r="BO668" s="4" t="str" cm="1">
        <f t="array" ref="BO6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69" spans="1:67" x14ac:dyDescent="0.25">
      <c r="A669" t="s">
        <v>424</v>
      </c>
      <c r="B669" t="s">
        <v>431</v>
      </c>
      <c r="C669" t="s">
        <v>438</v>
      </c>
      <c r="D669" t="s">
        <v>436</v>
      </c>
      <c r="E669" t="s">
        <v>2286</v>
      </c>
      <c r="F669" t="s">
        <v>620</v>
      </c>
      <c r="G669" t="s">
        <v>2288</v>
      </c>
      <c r="H669" t="s">
        <v>636</v>
      </c>
      <c r="I669" t="s">
        <v>1869</v>
      </c>
      <c r="J669" t="s">
        <v>1870</v>
      </c>
      <c r="K669" t="s">
        <v>435</v>
      </c>
      <c r="L669">
        <v>510854085</v>
      </c>
      <c r="M669">
        <v>4</v>
      </c>
      <c r="O669" t="s">
        <v>1570</v>
      </c>
      <c r="P669" t="s">
        <v>1571</v>
      </c>
      <c r="Q669" t="s">
        <v>53</v>
      </c>
      <c r="R669" t="s">
        <v>1572</v>
      </c>
      <c r="S669" t="s">
        <v>64</v>
      </c>
      <c r="T669" t="s">
        <v>52</v>
      </c>
      <c r="U669" t="s">
        <v>1573</v>
      </c>
      <c r="V669" t="s">
        <v>1496</v>
      </c>
      <c r="W669">
        <v>8</v>
      </c>
      <c r="X669">
        <v>17.39</v>
      </c>
      <c r="Y669" t="s">
        <v>1574</v>
      </c>
      <c r="Z669" t="s">
        <v>1575</v>
      </c>
      <c r="AA669" t="s">
        <v>147</v>
      </c>
      <c r="AC669">
        <v>44389</v>
      </c>
      <c r="AD669">
        <v>44470</v>
      </c>
      <c r="AE669" s="39">
        <v>13.4</v>
      </c>
      <c r="AF669" s="39">
        <v>0</v>
      </c>
      <c r="AG669" s="39">
        <v>13.4</v>
      </c>
      <c r="AH669">
        <v>13.4</v>
      </c>
      <c r="BI669" t="s">
        <v>1505</v>
      </c>
      <c r="BJ669" s="4" t="str">
        <f>Table22[[#This Row],[Ofgem ]]</f>
        <v>4"-5"</v>
      </c>
      <c r="BK669" s="4" t="str">
        <f>Table22[[#This Row],[Pressure]]</f>
        <v>LP</v>
      </c>
      <c r="BL669" s="4" t="str">
        <f>Table22[[#This Row],[Pon Category]]</f>
        <v>Policy</v>
      </c>
      <c r="BM669" s="4" t="str">
        <f>Table22[[#This Row],[Tier]]</f>
        <v>T1</v>
      </c>
      <c r="BN669" s="4" t="str">
        <f>Table22[[#This Row],[PON Material]]</f>
        <v>CI</v>
      </c>
      <c r="BO669" s="4" t="str" cm="1">
        <f t="array" ref="BO6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0" spans="1:67" x14ac:dyDescent="0.25">
      <c r="A670" t="s">
        <v>424</v>
      </c>
      <c r="B670" t="s">
        <v>431</v>
      </c>
      <c r="C670" t="s">
        <v>438</v>
      </c>
      <c r="D670" t="s">
        <v>436</v>
      </c>
      <c r="E670" t="s">
        <v>2286</v>
      </c>
      <c r="F670" t="s">
        <v>620</v>
      </c>
      <c r="G670" t="s">
        <v>2288</v>
      </c>
      <c r="H670" t="s">
        <v>636</v>
      </c>
      <c r="I670" t="s">
        <v>1869</v>
      </c>
      <c r="J670" t="s">
        <v>1870</v>
      </c>
      <c r="K670" t="s">
        <v>435</v>
      </c>
      <c r="L670">
        <v>510854086</v>
      </c>
      <c r="M670">
        <v>4</v>
      </c>
      <c r="O670" t="s">
        <v>1570</v>
      </c>
      <c r="P670" t="s">
        <v>1571</v>
      </c>
      <c r="Q670" t="s">
        <v>53</v>
      </c>
      <c r="R670" t="s">
        <v>1572</v>
      </c>
      <c r="S670" t="s">
        <v>64</v>
      </c>
      <c r="T670" t="s">
        <v>52</v>
      </c>
      <c r="U670" t="s">
        <v>1573</v>
      </c>
      <c r="V670" t="s">
        <v>1496</v>
      </c>
      <c r="W670">
        <v>2</v>
      </c>
      <c r="X670">
        <v>40.92</v>
      </c>
      <c r="Y670" t="s">
        <v>1574</v>
      </c>
      <c r="Z670" t="s">
        <v>1575</v>
      </c>
      <c r="AA670" t="s">
        <v>147</v>
      </c>
      <c r="AC670">
        <v>44389</v>
      </c>
      <c r="AD670">
        <v>44470</v>
      </c>
      <c r="AE670" s="39">
        <v>6.92</v>
      </c>
      <c r="AF670" s="39">
        <v>0</v>
      </c>
      <c r="AG670" s="39">
        <v>6.92</v>
      </c>
      <c r="AH670">
        <v>6.92</v>
      </c>
      <c r="BI670" t="s">
        <v>1505</v>
      </c>
      <c r="BJ670" s="4" t="str">
        <f>Table22[[#This Row],[Ofgem ]]</f>
        <v>4"-5"</v>
      </c>
      <c r="BK670" s="4" t="str">
        <f>Table22[[#This Row],[Pressure]]</f>
        <v>LP</v>
      </c>
      <c r="BL670" s="4" t="str">
        <f>Table22[[#This Row],[Pon Category]]</f>
        <v>Policy</v>
      </c>
      <c r="BM670" s="4" t="str">
        <f>Table22[[#This Row],[Tier]]</f>
        <v>T1</v>
      </c>
      <c r="BN670" s="4" t="str">
        <f>Table22[[#This Row],[PON Material]]</f>
        <v>CI</v>
      </c>
      <c r="BO670" s="4" t="str" cm="1">
        <f t="array" ref="BO6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1" spans="1:67" x14ac:dyDescent="0.25">
      <c r="A671" t="s">
        <v>424</v>
      </c>
      <c r="B671" t="s">
        <v>431</v>
      </c>
      <c r="C671" t="s">
        <v>438</v>
      </c>
      <c r="D671" t="s">
        <v>436</v>
      </c>
      <c r="E671" t="s">
        <v>2286</v>
      </c>
      <c r="F671" t="s">
        <v>620</v>
      </c>
      <c r="G671" t="s">
        <v>2288</v>
      </c>
      <c r="H671" t="s">
        <v>636</v>
      </c>
      <c r="I671" t="s">
        <v>1869</v>
      </c>
      <c r="J671" t="s">
        <v>1870</v>
      </c>
      <c r="K671" t="s">
        <v>435</v>
      </c>
      <c r="L671">
        <v>220001571826</v>
      </c>
      <c r="M671">
        <v>4</v>
      </c>
      <c r="O671" t="s">
        <v>1570</v>
      </c>
      <c r="P671" t="s">
        <v>1571</v>
      </c>
      <c r="Q671" t="s">
        <v>53</v>
      </c>
      <c r="R671" t="s">
        <v>1572</v>
      </c>
      <c r="S671" t="s">
        <v>64</v>
      </c>
      <c r="T671" t="s">
        <v>52</v>
      </c>
      <c r="U671" t="s">
        <v>1573</v>
      </c>
      <c r="V671" t="s">
        <v>1496</v>
      </c>
      <c r="W671">
        <v>4</v>
      </c>
      <c r="X671">
        <v>349.38</v>
      </c>
      <c r="Y671" t="s">
        <v>1574</v>
      </c>
      <c r="Z671" t="s">
        <v>1575</v>
      </c>
      <c r="AA671" t="s">
        <v>147</v>
      </c>
      <c r="AC671">
        <v>44389</v>
      </c>
      <c r="AD671">
        <v>44470</v>
      </c>
      <c r="AE671" s="39">
        <v>69.44</v>
      </c>
      <c r="AF671" s="39">
        <v>0</v>
      </c>
      <c r="AG671" s="39">
        <v>69.44</v>
      </c>
      <c r="AH671">
        <v>69.44</v>
      </c>
      <c r="BI671" t="s">
        <v>1505</v>
      </c>
      <c r="BJ671" s="4" t="str">
        <f>Table22[[#This Row],[Ofgem ]]</f>
        <v>4"-5"</v>
      </c>
      <c r="BK671" s="4" t="str">
        <f>Table22[[#This Row],[Pressure]]</f>
        <v>LP</v>
      </c>
      <c r="BL671" s="4" t="str">
        <f>Table22[[#This Row],[Pon Category]]</f>
        <v>Policy</v>
      </c>
      <c r="BM671" s="4" t="str">
        <f>Table22[[#This Row],[Tier]]</f>
        <v>T1</v>
      </c>
      <c r="BN671" s="4" t="str">
        <f>Table22[[#This Row],[PON Material]]</f>
        <v>CI</v>
      </c>
      <c r="BO671" s="4" t="str" cm="1">
        <f t="array" ref="BO6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2" spans="1:67" x14ac:dyDescent="0.25">
      <c r="A672" t="s">
        <v>424</v>
      </c>
      <c r="B672" t="s">
        <v>431</v>
      </c>
      <c r="C672" t="s">
        <v>438</v>
      </c>
      <c r="D672" t="s">
        <v>436</v>
      </c>
      <c r="E672" t="s">
        <v>2286</v>
      </c>
      <c r="F672" t="s">
        <v>620</v>
      </c>
      <c r="G672" t="s">
        <v>2289</v>
      </c>
      <c r="H672" t="s">
        <v>621</v>
      </c>
      <c r="I672" t="s">
        <v>1869</v>
      </c>
      <c r="J672" t="s">
        <v>1870</v>
      </c>
      <c r="K672" t="s">
        <v>435</v>
      </c>
      <c r="L672">
        <v>510903877</v>
      </c>
      <c r="M672">
        <v>6</v>
      </c>
      <c r="O672" t="s">
        <v>1570</v>
      </c>
      <c r="P672" t="s">
        <v>1571</v>
      </c>
      <c r="Q672" t="s">
        <v>53</v>
      </c>
      <c r="R672" t="s">
        <v>1572</v>
      </c>
      <c r="S672" t="s">
        <v>64</v>
      </c>
      <c r="T672" t="s">
        <v>52</v>
      </c>
      <c r="U672" t="s">
        <v>1573</v>
      </c>
      <c r="V672" t="s">
        <v>1496</v>
      </c>
      <c r="W672">
        <v>3</v>
      </c>
      <c r="X672">
        <v>270.75</v>
      </c>
      <c r="Y672" t="s">
        <v>1574</v>
      </c>
      <c r="Z672" t="s">
        <v>1575</v>
      </c>
      <c r="AA672" t="s">
        <v>147</v>
      </c>
      <c r="AC672">
        <v>44389</v>
      </c>
      <c r="AD672">
        <v>44470</v>
      </c>
      <c r="AE672" s="39">
        <v>-1.28</v>
      </c>
      <c r="AF672" s="39">
        <v>0</v>
      </c>
      <c r="AG672" s="39">
        <v>-1.28</v>
      </c>
      <c r="AH672">
        <v>-1.28</v>
      </c>
      <c r="BI672" t="s">
        <v>1505</v>
      </c>
      <c r="BJ672" s="4" t="str">
        <f>Table22[[#This Row],[Ofgem ]]</f>
        <v>4"-5"</v>
      </c>
      <c r="BK672" s="4" t="str">
        <f>Table22[[#This Row],[Pressure]]</f>
        <v>LP</v>
      </c>
      <c r="BL672" s="4" t="str">
        <f>Table22[[#This Row],[Pon Category]]</f>
        <v>Policy</v>
      </c>
      <c r="BM672" s="4" t="str">
        <f>Table22[[#This Row],[Tier]]</f>
        <v>T1</v>
      </c>
      <c r="BN672" s="4" t="str">
        <f>Table22[[#This Row],[PON Material]]</f>
        <v>CI</v>
      </c>
      <c r="BO672" s="4" t="str" cm="1">
        <f t="array" ref="BO6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3" spans="1:67" x14ac:dyDescent="0.25">
      <c r="A673" t="s">
        <v>424</v>
      </c>
      <c r="B673" t="s">
        <v>431</v>
      </c>
      <c r="C673" t="s">
        <v>438</v>
      </c>
      <c r="D673" t="s">
        <v>436</v>
      </c>
      <c r="E673" t="s">
        <v>2286</v>
      </c>
      <c r="F673" t="s">
        <v>620</v>
      </c>
      <c r="G673" t="s">
        <v>2289</v>
      </c>
      <c r="H673" t="s">
        <v>621</v>
      </c>
      <c r="I673" t="s">
        <v>1869</v>
      </c>
      <c r="J673" t="s">
        <v>1870</v>
      </c>
      <c r="K673" t="s">
        <v>435</v>
      </c>
      <c r="L673">
        <v>220001524411</v>
      </c>
      <c r="M673">
        <v>4</v>
      </c>
      <c r="O673" t="s">
        <v>1570</v>
      </c>
      <c r="P673" t="s">
        <v>1571</v>
      </c>
      <c r="Q673" t="s">
        <v>53</v>
      </c>
      <c r="R673" t="s">
        <v>1572</v>
      </c>
      <c r="S673" t="s">
        <v>64</v>
      </c>
      <c r="T673" t="s">
        <v>52</v>
      </c>
      <c r="U673" t="s">
        <v>1573</v>
      </c>
      <c r="V673" t="s">
        <v>1496</v>
      </c>
      <c r="W673">
        <v>9</v>
      </c>
      <c r="X673">
        <v>1.2</v>
      </c>
      <c r="Y673" t="s">
        <v>1574</v>
      </c>
      <c r="Z673" t="s">
        <v>1575</v>
      </c>
      <c r="AA673" t="s">
        <v>147</v>
      </c>
      <c r="AC673">
        <v>44389</v>
      </c>
      <c r="AD673">
        <v>44470</v>
      </c>
      <c r="AE673" s="39">
        <v>-0.8</v>
      </c>
      <c r="AF673" s="39">
        <v>0</v>
      </c>
      <c r="AG673" s="39">
        <v>-0.8</v>
      </c>
      <c r="AH673">
        <v>-0.8</v>
      </c>
      <c r="BI673" t="s">
        <v>1505</v>
      </c>
      <c r="BJ673" s="4" t="str">
        <f>Table22[[#This Row],[Ofgem ]]</f>
        <v>4"-5"</v>
      </c>
      <c r="BK673" s="4" t="str">
        <f>Table22[[#This Row],[Pressure]]</f>
        <v>LP</v>
      </c>
      <c r="BL673" s="4" t="str">
        <f>Table22[[#This Row],[Pon Category]]</f>
        <v>Policy</v>
      </c>
      <c r="BM673" s="4" t="str">
        <f>Table22[[#This Row],[Tier]]</f>
        <v>T1</v>
      </c>
      <c r="BN673" s="4" t="str">
        <f>Table22[[#This Row],[PON Material]]</f>
        <v>CI</v>
      </c>
      <c r="BO673" s="4" t="str" cm="1">
        <f t="array" ref="BO6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4" spans="1:67" x14ac:dyDescent="0.25">
      <c r="A674" t="s">
        <v>424</v>
      </c>
      <c r="B674" t="s">
        <v>431</v>
      </c>
      <c r="C674" t="s">
        <v>438</v>
      </c>
      <c r="D674" t="s">
        <v>436</v>
      </c>
      <c r="E674" t="s">
        <v>2286</v>
      </c>
      <c r="F674" t="s">
        <v>712</v>
      </c>
      <c r="G674" t="s">
        <v>2290</v>
      </c>
      <c r="H674" t="s">
        <v>2291</v>
      </c>
      <c r="I674" t="s">
        <v>1869</v>
      </c>
      <c r="J674" t="s">
        <v>1870</v>
      </c>
      <c r="K674" t="s">
        <v>435</v>
      </c>
      <c r="L674">
        <v>510816396</v>
      </c>
      <c r="M674">
        <v>4</v>
      </c>
      <c r="O674" t="s">
        <v>1570</v>
      </c>
      <c r="P674" t="s">
        <v>1571</v>
      </c>
      <c r="Q674" t="s">
        <v>163</v>
      </c>
      <c r="R674" t="s">
        <v>1572</v>
      </c>
      <c r="S674" t="s">
        <v>64</v>
      </c>
      <c r="T674" t="s">
        <v>52</v>
      </c>
      <c r="U674" t="s">
        <v>1573</v>
      </c>
      <c r="V674" t="s">
        <v>1496</v>
      </c>
      <c r="W674">
        <v>13</v>
      </c>
      <c r="X674">
        <v>114.03</v>
      </c>
      <c r="Y674" t="s">
        <v>1574</v>
      </c>
      <c r="Z674" t="s">
        <v>1575</v>
      </c>
      <c r="AA674" t="s">
        <v>147</v>
      </c>
      <c r="AC674">
        <v>44473</v>
      </c>
      <c r="AD674">
        <v>44540</v>
      </c>
      <c r="AE674" s="39">
        <v>114.00000000000003</v>
      </c>
      <c r="AF674" s="39">
        <v>0</v>
      </c>
      <c r="AG674" s="39">
        <v>114.00000000000003</v>
      </c>
      <c r="AI674">
        <v>11.4</v>
      </c>
      <c r="AJ674">
        <v>11.4</v>
      </c>
      <c r="AK674">
        <v>11.4</v>
      </c>
      <c r="AL674">
        <v>11.4</v>
      </c>
      <c r="AM674">
        <v>11.4</v>
      </c>
      <c r="AN674">
        <v>11.4</v>
      </c>
      <c r="AO674">
        <v>11.4</v>
      </c>
      <c r="AP674">
        <v>11.4</v>
      </c>
      <c r="AQ674">
        <v>11.4</v>
      </c>
      <c r="AR674">
        <v>11.4</v>
      </c>
      <c r="BI674" t="s">
        <v>1505</v>
      </c>
      <c r="BJ674" s="4" t="str">
        <f>Table22[[#This Row],[Ofgem ]]</f>
        <v>4"-5"</v>
      </c>
      <c r="BK674" s="4" t="str">
        <f>Table22[[#This Row],[Pressure]]</f>
        <v>LP</v>
      </c>
      <c r="BL674" s="4" t="str">
        <f>Table22[[#This Row],[Pon Category]]</f>
        <v>Policy</v>
      </c>
      <c r="BM674" s="4" t="str">
        <f>Table22[[#This Row],[Tier]]</f>
        <v>T1</v>
      </c>
      <c r="BN674" s="4" t="str">
        <f>Table22[[#This Row],[PON Material]]</f>
        <v>SI</v>
      </c>
      <c r="BO674" s="4" t="str" cm="1">
        <f t="array" ref="BO6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5" spans="1:67" x14ac:dyDescent="0.25">
      <c r="A675" t="s">
        <v>424</v>
      </c>
      <c r="B675" t="s">
        <v>431</v>
      </c>
      <c r="C675" t="s">
        <v>438</v>
      </c>
      <c r="D675" t="s">
        <v>436</v>
      </c>
      <c r="E675" t="s">
        <v>2286</v>
      </c>
      <c r="F675" t="s">
        <v>712</v>
      </c>
      <c r="G675" t="s">
        <v>2292</v>
      </c>
      <c r="H675" t="s">
        <v>762</v>
      </c>
      <c r="I675" t="s">
        <v>1869</v>
      </c>
      <c r="J675" t="s">
        <v>1870</v>
      </c>
      <c r="K675" t="s">
        <v>435</v>
      </c>
      <c r="L675">
        <v>510836288</v>
      </c>
      <c r="M675">
        <v>4</v>
      </c>
      <c r="O675" t="s">
        <v>1570</v>
      </c>
      <c r="P675" t="s">
        <v>1571</v>
      </c>
      <c r="Q675" t="s">
        <v>53</v>
      </c>
      <c r="R675" t="s">
        <v>1572</v>
      </c>
      <c r="S675" t="s">
        <v>64</v>
      </c>
      <c r="T675" t="s">
        <v>52</v>
      </c>
      <c r="U675" t="s">
        <v>1573</v>
      </c>
      <c r="V675" t="s">
        <v>1496</v>
      </c>
      <c r="W675">
        <v>18</v>
      </c>
      <c r="X675">
        <v>255.85</v>
      </c>
      <c r="Y675" t="s">
        <v>1574</v>
      </c>
      <c r="Z675" t="s">
        <v>1575</v>
      </c>
      <c r="AA675" t="s">
        <v>147</v>
      </c>
      <c r="AC675">
        <v>44473</v>
      </c>
      <c r="AD675">
        <v>44540</v>
      </c>
      <c r="AE675" s="39">
        <v>255.9</v>
      </c>
      <c r="AF675" s="39">
        <v>0</v>
      </c>
      <c r="AG675" s="39">
        <v>255.9</v>
      </c>
      <c r="AI675">
        <v>25.59</v>
      </c>
      <c r="AJ675">
        <v>25.59</v>
      </c>
      <c r="AK675">
        <v>25.59</v>
      </c>
      <c r="AL675">
        <v>25.59</v>
      </c>
      <c r="AM675">
        <v>25.59</v>
      </c>
      <c r="AN675">
        <v>25.59</v>
      </c>
      <c r="AO675">
        <v>25.59</v>
      </c>
      <c r="AP675">
        <v>25.59</v>
      </c>
      <c r="AQ675">
        <v>25.59</v>
      </c>
      <c r="AR675">
        <v>25.59</v>
      </c>
      <c r="BI675" t="s">
        <v>1505</v>
      </c>
      <c r="BJ675" s="4" t="str">
        <f>Table22[[#This Row],[Ofgem ]]</f>
        <v>4"-5"</v>
      </c>
      <c r="BK675" s="4" t="str">
        <f>Table22[[#This Row],[Pressure]]</f>
        <v>LP</v>
      </c>
      <c r="BL675" s="4" t="str">
        <f>Table22[[#This Row],[Pon Category]]</f>
        <v>Policy</v>
      </c>
      <c r="BM675" s="4" t="str">
        <f>Table22[[#This Row],[Tier]]</f>
        <v>T1</v>
      </c>
      <c r="BN675" s="4" t="str">
        <f>Table22[[#This Row],[PON Material]]</f>
        <v>CI</v>
      </c>
      <c r="BO675" s="4" t="str" cm="1">
        <f t="array" ref="BO6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6" spans="1:67" x14ac:dyDescent="0.25">
      <c r="A676" t="s">
        <v>424</v>
      </c>
      <c r="B676" t="s">
        <v>431</v>
      </c>
      <c r="C676" t="s">
        <v>438</v>
      </c>
      <c r="D676" t="s">
        <v>436</v>
      </c>
      <c r="E676" t="s">
        <v>2286</v>
      </c>
      <c r="F676" t="s">
        <v>712</v>
      </c>
      <c r="G676" t="s">
        <v>2292</v>
      </c>
      <c r="H676" t="s">
        <v>762</v>
      </c>
      <c r="I676" t="s">
        <v>1869</v>
      </c>
      <c r="J676" t="s">
        <v>1870</v>
      </c>
      <c r="K676" t="s">
        <v>435</v>
      </c>
      <c r="L676">
        <v>510836289</v>
      </c>
      <c r="M676">
        <v>8</v>
      </c>
      <c r="O676" t="s">
        <v>1570</v>
      </c>
      <c r="P676" t="s">
        <v>1571</v>
      </c>
      <c r="Q676" t="s">
        <v>53</v>
      </c>
      <c r="R676" t="s">
        <v>1572</v>
      </c>
      <c r="S676" t="s">
        <v>64</v>
      </c>
      <c r="T676" t="s">
        <v>52</v>
      </c>
      <c r="U676" t="s">
        <v>1573</v>
      </c>
      <c r="V676" s="42" t="s">
        <v>1496</v>
      </c>
      <c r="W676">
        <v>8</v>
      </c>
      <c r="X676">
        <v>57.54</v>
      </c>
      <c r="Y676" t="s">
        <v>1574</v>
      </c>
      <c r="Z676" t="s">
        <v>1575</v>
      </c>
      <c r="AA676" t="s">
        <v>147</v>
      </c>
      <c r="AC676">
        <v>44473</v>
      </c>
      <c r="AD676">
        <v>44540</v>
      </c>
      <c r="AE676" s="39">
        <v>57.5</v>
      </c>
      <c r="AF676" s="39">
        <v>0</v>
      </c>
      <c r="AG676" s="39">
        <v>57.5</v>
      </c>
      <c r="AI676">
        <v>5.75</v>
      </c>
      <c r="AJ676">
        <v>5.75</v>
      </c>
      <c r="AK676">
        <v>5.75</v>
      </c>
      <c r="AL676">
        <v>5.75</v>
      </c>
      <c r="AM676">
        <v>5.75</v>
      </c>
      <c r="AN676">
        <v>5.75</v>
      </c>
      <c r="AO676">
        <v>5.75</v>
      </c>
      <c r="AP676">
        <v>5.75</v>
      </c>
      <c r="AQ676">
        <v>5.75</v>
      </c>
      <c r="AR676">
        <v>5.75</v>
      </c>
      <c r="BI676" t="s">
        <v>1505</v>
      </c>
      <c r="BJ676" s="4" t="str">
        <f>Table22[[#This Row],[Ofgem ]]</f>
        <v>4"-5"</v>
      </c>
      <c r="BK676" s="4" t="str">
        <f>Table22[[#This Row],[Pressure]]</f>
        <v>LP</v>
      </c>
      <c r="BL676" s="4" t="str">
        <f>Table22[[#This Row],[Pon Category]]</f>
        <v>Policy</v>
      </c>
      <c r="BM676" s="4" t="str">
        <f>Table22[[#This Row],[Tier]]</f>
        <v>T1</v>
      </c>
      <c r="BN676" s="4" t="str">
        <f>Table22[[#This Row],[PON Material]]</f>
        <v>CI</v>
      </c>
      <c r="BO676" s="4" t="str" cm="1">
        <f t="array" ref="BO6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7" spans="1:67" x14ac:dyDescent="0.25">
      <c r="A677" t="s">
        <v>424</v>
      </c>
      <c r="B677" t="s">
        <v>431</v>
      </c>
      <c r="C677" t="s">
        <v>438</v>
      </c>
      <c r="D677" t="s">
        <v>436</v>
      </c>
      <c r="E677" t="s">
        <v>2286</v>
      </c>
      <c r="F677" t="s">
        <v>712</v>
      </c>
      <c r="G677" t="s">
        <v>2292</v>
      </c>
      <c r="H677" t="s">
        <v>762</v>
      </c>
      <c r="I677" t="s">
        <v>1869</v>
      </c>
      <c r="J677" t="s">
        <v>1870</v>
      </c>
      <c r="K677" t="s">
        <v>435</v>
      </c>
      <c r="L677">
        <v>510836290</v>
      </c>
      <c r="M677">
        <v>4</v>
      </c>
      <c r="O677" t="s">
        <v>1570</v>
      </c>
      <c r="P677" t="s">
        <v>1571</v>
      </c>
      <c r="Q677" t="s">
        <v>53</v>
      </c>
      <c r="R677" t="s">
        <v>1572</v>
      </c>
      <c r="S677" t="s">
        <v>64</v>
      </c>
      <c r="T677" t="s">
        <v>52</v>
      </c>
      <c r="U677" t="s">
        <v>1573</v>
      </c>
      <c r="V677" t="s">
        <v>1496</v>
      </c>
      <c r="W677">
        <v>39</v>
      </c>
      <c r="X677">
        <v>107.12</v>
      </c>
      <c r="Y677" t="s">
        <v>1574</v>
      </c>
      <c r="Z677" t="s">
        <v>1575</v>
      </c>
      <c r="AA677" t="s">
        <v>147</v>
      </c>
      <c r="AC677">
        <v>44473</v>
      </c>
      <c r="AD677">
        <v>44540</v>
      </c>
      <c r="AE677" s="39">
        <v>107.10000000000002</v>
      </c>
      <c r="AF677" s="39">
        <v>0</v>
      </c>
      <c r="AG677" s="39">
        <v>107.10000000000002</v>
      </c>
      <c r="AI677">
        <v>10.71</v>
      </c>
      <c r="AJ677">
        <v>10.71</v>
      </c>
      <c r="AK677">
        <v>10.71</v>
      </c>
      <c r="AL677">
        <v>10.71</v>
      </c>
      <c r="AM677">
        <v>10.71</v>
      </c>
      <c r="AN677">
        <v>10.71</v>
      </c>
      <c r="AO677">
        <v>10.71</v>
      </c>
      <c r="AP677">
        <v>10.71</v>
      </c>
      <c r="AQ677">
        <v>10.71</v>
      </c>
      <c r="AR677">
        <v>10.71</v>
      </c>
      <c r="BI677" t="s">
        <v>1505</v>
      </c>
      <c r="BJ677" s="4" t="str">
        <f>Table22[[#This Row],[Ofgem ]]</f>
        <v>4"-5"</v>
      </c>
      <c r="BK677" s="4" t="str">
        <f>Table22[[#This Row],[Pressure]]</f>
        <v>LP</v>
      </c>
      <c r="BL677" s="4" t="str">
        <f>Table22[[#This Row],[Pon Category]]</f>
        <v>Policy</v>
      </c>
      <c r="BM677" s="4" t="str">
        <f>Table22[[#This Row],[Tier]]</f>
        <v>T1</v>
      </c>
      <c r="BN677" s="4" t="str">
        <f>Table22[[#This Row],[PON Material]]</f>
        <v>CI</v>
      </c>
      <c r="BO677" s="4" t="str" cm="1">
        <f t="array" ref="BO6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8" spans="1:67" x14ac:dyDescent="0.25">
      <c r="A678" t="s">
        <v>424</v>
      </c>
      <c r="B678" t="s">
        <v>431</v>
      </c>
      <c r="C678" t="s">
        <v>438</v>
      </c>
      <c r="D678" t="s">
        <v>436</v>
      </c>
      <c r="E678" t="s">
        <v>2286</v>
      </c>
      <c r="F678" t="s">
        <v>712</v>
      </c>
      <c r="G678" t="s">
        <v>2293</v>
      </c>
      <c r="H678" t="s">
        <v>745</v>
      </c>
      <c r="I678" t="s">
        <v>1869</v>
      </c>
      <c r="J678" t="s">
        <v>1870</v>
      </c>
      <c r="K678" t="s">
        <v>435</v>
      </c>
      <c r="L678">
        <v>510834278</v>
      </c>
      <c r="M678">
        <v>4</v>
      </c>
      <c r="O678" t="s">
        <v>1570</v>
      </c>
      <c r="P678" t="s">
        <v>1571</v>
      </c>
      <c r="Q678" t="s">
        <v>53</v>
      </c>
      <c r="R678" t="s">
        <v>1572</v>
      </c>
      <c r="S678" t="s">
        <v>64</v>
      </c>
      <c r="T678" t="s">
        <v>52</v>
      </c>
      <c r="U678" t="s">
        <v>1573</v>
      </c>
      <c r="V678" t="s">
        <v>1496</v>
      </c>
      <c r="W678">
        <v>11</v>
      </c>
      <c r="X678">
        <v>222.85</v>
      </c>
      <c r="Y678" t="s">
        <v>1574</v>
      </c>
      <c r="Z678" t="s">
        <v>1575</v>
      </c>
      <c r="AA678" t="s">
        <v>147</v>
      </c>
      <c r="AC678">
        <v>44473</v>
      </c>
      <c r="AD678">
        <v>44540</v>
      </c>
      <c r="AE678" s="39">
        <v>222.89999999999995</v>
      </c>
      <c r="AF678" s="39">
        <v>0</v>
      </c>
      <c r="AG678" s="39">
        <v>222.89999999999995</v>
      </c>
      <c r="AI678">
        <v>22.29</v>
      </c>
      <c r="AJ678">
        <v>22.29</v>
      </c>
      <c r="AK678">
        <v>22.29</v>
      </c>
      <c r="AL678">
        <v>22.29</v>
      </c>
      <c r="AM678">
        <v>22.29</v>
      </c>
      <c r="AN678">
        <v>22.29</v>
      </c>
      <c r="AO678">
        <v>22.29</v>
      </c>
      <c r="AP678">
        <v>22.29</v>
      </c>
      <c r="AQ678">
        <v>22.29</v>
      </c>
      <c r="AR678">
        <v>22.29</v>
      </c>
      <c r="BI678" t="s">
        <v>1505</v>
      </c>
      <c r="BJ678" s="4" t="str">
        <f>Table22[[#This Row],[Ofgem ]]</f>
        <v>4"-5"</v>
      </c>
      <c r="BK678" s="4" t="str">
        <f>Table22[[#This Row],[Pressure]]</f>
        <v>LP</v>
      </c>
      <c r="BL678" s="4" t="str">
        <f>Table22[[#This Row],[Pon Category]]</f>
        <v>Policy</v>
      </c>
      <c r="BM678" s="4" t="str">
        <f>Table22[[#This Row],[Tier]]</f>
        <v>T1</v>
      </c>
      <c r="BN678" s="4" t="str">
        <f>Table22[[#This Row],[PON Material]]</f>
        <v>CI</v>
      </c>
      <c r="BO678" s="4" t="str" cm="1">
        <f t="array" ref="BO6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79" spans="1:67" x14ac:dyDescent="0.25">
      <c r="A679" t="s">
        <v>424</v>
      </c>
      <c r="B679" t="s">
        <v>431</v>
      </c>
      <c r="C679" t="s">
        <v>438</v>
      </c>
      <c r="D679" t="s">
        <v>436</v>
      </c>
      <c r="E679" t="s">
        <v>2286</v>
      </c>
      <c r="F679" t="s">
        <v>712</v>
      </c>
      <c r="G679" t="s">
        <v>2293</v>
      </c>
      <c r="H679" t="s">
        <v>745</v>
      </c>
      <c r="I679" t="s">
        <v>1869</v>
      </c>
      <c r="J679" t="s">
        <v>1870</v>
      </c>
      <c r="K679" t="s">
        <v>435</v>
      </c>
      <c r="L679">
        <v>510897923</v>
      </c>
      <c r="M679">
        <v>4</v>
      </c>
      <c r="O679" t="s">
        <v>1570</v>
      </c>
      <c r="P679" t="s">
        <v>1571</v>
      </c>
      <c r="Q679" t="s">
        <v>163</v>
      </c>
      <c r="R679" t="s">
        <v>1572</v>
      </c>
      <c r="S679" t="s">
        <v>64</v>
      </c>
      <c r="T679" t="s">
        <v>52</v>
      </c>
      <c r="U679" t="s">
        <v>1573</v>
      </c>
      <c r="V679" t="s">
        <v>1496</v>
      </c>
      <c r="W679">
        <v>22</v>
      </c>
      <c r="X679">
        <v>2.74</v>
      </c>
      <c r="Y679" t="s">
        <v>1574</v>
      </c>
      <c r="Z679" t="s">
        <v>1575</v>
      </c>
      <c r="AA679" t="s">
        <v>147</v>
      </c>
      <c r="AC679">
        <v>44473</v>
      </c>
      <c r="AD679">
        <v>44540</v>
      </c>
      <c r="AE679" s="39">
        <v>2.7</v>
      </c>
      <c r="AF679" s="39">
        <v>0</v>
      </c>
      <c r="AG679" s="39">
        <v>2.7</v>
      </c>
      <c r="AI679">
        <v>0.27</v>
      </c>
      <c r="AJ679">
        <v>0.27</v>
      </c>
      <c r="AK679">
        <v>0.27</v>
      </c>
      <c r="AL679">
        <v>0.27</v>
      </c>
      <c r="AM679">
        <v>0.27</v>
      </c>
      <c r="AN679">
        <v>0.27</v>
      </c>
      <c r="AO679">
        <v>0.27</v>
      </c>
      <c r="AP679">
        <v>0.27</v>
      </c>
      <c r="AQ679">
        <v>0.27</v>
      </c>
      <c r="AR679">
        <v>0.27</v>
      </c>
      <c r="BI679" t="s">
        <v>1505</v>
      </c>
      <c r="BJ679" s="4" t="str">
        <f>Table22[[#This Row],[Ofgem ]]</f>
        <v>4"-5"</v>
      </c>
      <c r="BK679" s="4" t="str">
        <f>Table22[[#This Row],[Pressure]]</f>
        <v>LP</v>
      </c>
      <c r="BL679" s="4" t="str">
        <f>Table22[[#This Row],[Pon Category]]</f>
        <v>Policy</v>
      </c>
      <c r="BM679" s="4" t="str">
        <f>Table22[[#This Row],[Tier]]</f>
        <v>T1</v>
      </c>
      <c r="BN679" s="4" t="str">
        <f>Table22[[#This Row],[PON Material]]</f>
        <v>SI</v>
      </c>
      <c r="BO679" s="4" t="str" cm="1">
        <f t="array" ref="BO6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0" spans="1:67" x14ac:dyDescent="0.25">
      <c r="A680" t="s">
        <v>424</v>
      </c>
      <c r="B680" t="s">
        <v>431</v>
      </c>
      <c r="C680" t="s">
        <v>438</v>
      </c>
      <c r="D680" t="s">
        <v>436</v>
      </c>
      <c r="E680" t="s">
        <v>2286</v>
      </c>
      <c r="F680" t="s">
        <v>712</v>
      </c>
      <c r="G680" t="s">
        <v>2294</v>
      </c>
      <c r="H680" t="s">
        <v>713</v>
      </c>
      <c r="I680" t="s">
        <v>1869</v>
      </c>
      <c r="J680" t="s">
        <v>1870</v>
      </c>
      <c r="K680" t="s">
        <v>435</v>
      </c>
      <c r="L680">
        <v>510939969</v>
      </c>
      <c r="M680">
        <v>4</v>
      </c>
      <c r="O680" t="s">
        <v>1570</v>
      </c>
      <c r="P680" t="s">
        <v>1571</v>
      </c>
      <c r="Q680" t="s">
        <v>53</v>
      </c>
      <c r="R680" t="s">
        <v>1572</v>
      </c>
      <c r="S680" t="s">
        <v>64</v>
      </c>
      <c r="T680" t="s">
        <v>52</v>
      </c>
      <c r="U680" t="s">
        <v>1573</v>
      </c>
      <c r="V680" t="s">
        <v>1496</v>
      </c>
      <c r="W680">
        <v>15</v>
      </c>
      <c r="X680">
        <v>174.1</v>
      </c>
      <c r="Y680" t="s">
        <v>1574</v>
      </c>
      <c r="Z680" t="s">
        <v>1575</v>
      </c>
      <c r="AA680" t="s">
        <v>147</v>
      </c>
      <c r="AC680">
        <v>44473</v>
      </c>
      <c r="AD680">
        <v>44540</v>
      </c>
      <c r="AE680" s="39">
        <v>174.1</v>
      </c>
      <c r="AF680" s="39">
        <v>0</v>
      </c>
      <c r="AG680" s="39">
        <v>174.1</v>
      </c>
      <c r="AI680">
        <v>17.41</v>
      </c>
      <c r="AJ680">
        <v>17.41</v>
      </c>
      <c r="AK680">
        <v>17.41</v>
      </c>
      <c r="AL680">
        <v>17.41</v>
      </c>
      <c r="AM680">
        <v>17.41</v>
      </c>
      <c r="AN680">
        <v>17.41</v>
      </c>
      <c r="AO680">
        <v>17.41</v>
      </c>
      <c r="AP680">
        <v>17.41</v>
      </c>
      <c r="AQ680">
        <v>17.41</v>
      </c>
      <c r="AR680">
        <v>17.41</v>
      </c>
      <c r="BI680" t="s">
        <v>1505</v>
      </c>
      <c r="BJ680" s="4" t="str">
        <f>Table22[[#This Row],[Ofgem ]]</f>
        <v>4"-5"</v>
      </c>
      <c r="BK680" s="4" t="str">
        <f>Table22[[#This Row],[Pressure]]</f>
        <v>LP</v>
      </c>
      <c r="BL680" s="4" t="str">
        <f>Table22[[#This Row],[Pon Category]]</f>
        <v>Policy</v>
      </c>
      <c r="BM680" s="4" t="str">
        <f>Table22[[#This Row],[Tier]]</f>
        <v>T1</v>
      </c>
      <c r="BN680" s="4" t="str">
        <f>Table22[[#This Row],[PON Material]]</f>
        <v>CI</v>
      </c>
      <c r="BO680" s="4" t="str" cm="1">
        <f t="array" ref="BO6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1" spans="1:67" x14ac:dyDescent="0.25">
      <c r="A681" t="s">
        <v>424</v>
      </c>
      <c r="B681" t="s">
        <v>431</v>
      </c>
      <c r="C681" t="s">
        <v>438</v>
      </c>
      <c r="D681" t="s">
        <v>436</v>
      </c>
      <c r="E681" t="s">
        <v>2286</v>
      </c>
      <c r="F681" t="s">
        <v>712</v>
      </c>
      <c r="G681" t="s">
        <v>2294</v>
      </c>
      <c r="H681" t="s">
        <v>713</v>
      </c>
      <c r="I681" t="s">
        <v>1869</v>
      </c>
      <c r="J681" t="s">
        <v>1870</v>
      </c>
      <c r="K681" t="s">
        <v>435</v>
      </c>
      <c r="L681">
        <v>510939970</v>
      </c>
      <c r="M681">
        <v>8</v>
      </c>
      <c r="O681" t="s">
        <v>1570</v>
      </c>
      <c r="P681" t="s">
        <v>1571</v>
      </c>
      <c r="Q681" t="s">
        <v>53</v>
      </c>
      <c r="R681" t="s">
        <v>1572</v>
      </c>
      <c r="S681" t="s">
        <v>64</v>
      </c>
      <c r="T681" t="s">
        <v>52</v>
      </c>
      <c r="U681" t="s">
        <v>1573</v>
      </c>
      <c r="V681" s="42" t="s">
        <v>1496</v>
      </c>
      <c r="W681">
        <v>7</v>
      </c>
      <c r="X681">
        <v>51.21</v>
      </c>
      <c r="Y681" t="s">
        <v>1574</v>
      </c>
      <c r="Z681" t="s">
        <v>1575</v>
      </c>
      <c r="AA681" t="s">
        <v>147</v>
      </c>
      <c r="AC681">
        <v>44473</v>
      </c>
      <c r="AD681">
        <v>44540</v>
      </c>
      <c r="AE681" s="39">
        <v>51.199999999999996</v>
      </c>
      <c r="AF681" s="39">
        <v>0</v>
      </c>
      <c r="AG681" s="39">
        <v>51.199999999999996</v>
      </c>
      <c r="AI681">
        <v>5.12</v>
      </c>
      <c r="AJ681">
        <v>5.12</v>
      </c>
      <c r="AK681">
        <v>5.12</v>
      </c>
      <c r="AL681">
        <v>5.12</v>
      </c>
      <c r="AM681">
        <v>5.12</v>
      </c>
      <c r="AN681">
        <v>5.12</v>
      </c>
      <c r="AO681">
        <v>5.12</v>
      </c>
      <c r="AP681">
        <v>5.12</v>
      </c>
      <c r="AQ681">
        <v>5.12</v>
      </c>
      <c r="AR681">
        <v>5.12</v>
      </c>
      <c r="BI681" t="s">
        <v>1505</v>
      </c>
      <c r="BJ681" s="4" t="str">
        <f>Table22[[#This Row],[Ofgem ]]</f>
        <v>4"-5"</v>
      </c>
      <c r="BK681" s="4" t="str">
        <f>Table22[[#This Row],[Pressure]]</f>
        <v>LP</v>
      </c>
      <c r="BL681" s="4" t="str">
        <f>Table22[[#This Row],[Pon Category]]</f>
        <v>Policy</v>
      </c>
      <c r="BM681" s="4" t="str">
        <f>Table22[[#This Row],[Tier]]</f>
        <v>T1</v>
      </c>
      <c r="BN681" s="4" t="str">
        <f>Table22[[#This Row],[PON Material]]</f>
        <v>CI</v>
      </c>
      <c r="BO681" s="4" t="str" cm="1">
        <f t="array" ref="BO6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2" spans="1:67" hidden="1" x14ac:dyDescent="0.25">
      <c r="A682" t="s">
        <v>424</v>
      </c>
      <c r="B682" t="s">
        <v>431</v>
      </c>
      <c r="C682" t="s">
        <v>438</v>
      </c>
      <c r="D682" t="s">
        <v>436</v>
      </c>
      <c r="E682" t="s">
        <v>2286</v>
      </c>
      <c r="F682" t="s">
        <v>712</v>
      </c>
      <c r="G682" t="s">
        <v>2292</v>
      </c>
      <c r="H682" t="s">
        <v>762</v>
      </c>
      <c r="I682" t="s">
        <v>1869</v>
      </c>
      <c r="J682" t="s">
        <v>1870</v>
      </c>
      <c r="K682" t="s">
        <v>435</v>
      </c>
      <c r="L682">
        <v>510836291</v>
      </c>
      <c r="M682">
        <v>2</v>
      </c>
      <c r="O682" t="s">
        <v>1570</v>
      </c>
      <c r="P682" t="s">
        <v>1571</v>
      </c>
      <c r="Q682" t="s">
        <v>133</v>
      </c>
      <c r="R682" t="s">
        <v>1572</v>
      </c>
      <c r="S682" t="s">
        <v>64</v>
      </c>
      <c r="T682" t="s">
        <v>1823</v>
      </c>
      <c r="U682" t="s">
        <v>1824</v>
      </c>
      <c r="V682" t="s">
        <v>1496</v>
      </c>
      <c r="W682">
        <v>-1</v>
      </c>
      <c r="X682">
        <v>48.17</v>
      </c>
      <c r="Y682" t="s">
        <v>1574</v>
      </c>
      <c r="Z682" t="s">
        <v>1575</v>
      </c>
      <c r="AA682" t="s">
        <v>140</v>
      </c>
      <c r="AC682">
        <v>44473</v>
      </c>
      <c r="AD682">
        <v>44540</v>
      </c>
      <c r="AE682" s="39">
        <v>48.2</v>
      </c>
      <c r="AF682" s="39">
        <v>0</v>
      </c>
      <c r="AG682" s="39">
        <v>48.2</v>
      </c>
      <c r="AI682">
        <v>4.82</v>
      </c>
      <c r="AJ682">
        <v>4.82</v>
      </c>
      <c r="AK682">
        <v>4.82</v>
      </c>
      <c r="AL682">
        <v>4.82</v>
      </c>
      <c r="AM682">
        <v>4.82</v>
      </c>
      <c r="AN682">
        <v>4.82</v>
      </c>
      <c r="AO682">
        <v>4.82</v>
      </c>
      <c r="AP682">
        <v>4.82</v>
      </c>
      <c r="AQ682">
        <v>4.82</v>
      </c>
      <c r="AR682">
        <v>4.82</v>
      </c>
      <c r="BI682" t="s">
        <v>1439</v>
      </c>
      <c r="BJ682" s="4" t="str">
        <f>Table22[[#This Row],[Ofgem ]]</f>
        <v>4"-5"</v>
      </c>
      <c r="BK682" s="4" t="str">
        <f>Table22[[#This Row],[Pressure]]</f>
        <v>LP</v>
      </c>
      <c r="BL682" s="4" t="str">
        <f>Table22[[#This Row],[Pon Category]]</f>
        <v>Non-Policy</v>
      </c>
      <c r="BM682" s="4" t="str">
        <f>Table22[[#This Row],[Tier]]</f>
        <v>T1</v>
      </c>
      <c r="BN682" s="4" t="str">
        <f>Table22[[#This Row],[PON Material]]</f>
        <v>ST</v>
      </c>
      <c r="BO682" s="4" t="str" cm="1">
        <f t="array" ref="BO6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83" spans="1:67" hidden="1" x14ac:dyDescent="0.25">
      <c r="A683" t="s">
        <v>424</v>
      </c>
      <c r="B683" t="s">
        <v>431</v>
      </c>
      <c r="C683" t="s">
        <v>438</v>
      </c>
      <c r="D683" t="s">
        <v>436</v>
      </c>
      <c r="E683" t="s">
        <v>2286</v>
      </c>
      <c r="F683" t="s">
        <v>712</v>
      </c>
      <c r="G683" t="s">
        <v>2292</v>
      </c>
      <c r="H683" t="s">
        <v>762</v>
      </c>
      <c r="I683" t="s">
        <v>1869</v>
      </c>
      <c r="J683" t="s">
        <v>1870</v>
      </c>
      <c r="K683" t="s">
        <v>435</v>
      </c>
      <c r="L683">
        <v>510836292</v>
      </c>
      <c r="M683">
        <v>2</v>
      </c>
      <c r="O683" t="s">
        <v>1570</v>
      </c>
      <c r="P683" t="s">
        <v>1571</v>
      </c>
      <c r="Q683" t="s">
        <v>133</v>
      </c>
      <c r="R683" t="s">
        <v>1572</v>
      </c>
      <c r="S683" t="s">
        <v>64</v>
      </c>
      <c r="T683" t="s">
        <v>1823</v>
      </c>
      <c r="U683" t="s">
        <v>1824</v>
      </c>
      <c r="V683" t="s">
        <v>1496</v>
      </c>
      <c r="W683">
        <v>-1</v>
      </c>
      <c r="X683">
        <v>8.02</v>
      </c>
      <c r="Y683" t="s">
        <v>1574</v>
      </c>
      <c r="Z683" t="s">
        <v>1575</v>
      </c>
      <c r="AA683" t="s">
        <v>140</v>
      </c>
      <c r="AC683">
        <v>44473</v>
      </c>
      <c r="AD683">
        <v>44540</v>
      </c>
      <c r="AE683" s="39">
        <v>7.9999999999999991</v>
      </c>
      <c r="AF683" s="39">
        <v>0</v>
      </c>
      <c r="AG683" s="39">
        <v>7.9999999999999991</v>
      </c>
      <c r="AI683">
        <v>0.8</v>
      </c>
      <c r="AJ683">
        <v>0.8</v>
      </c>
      <c r="AK683">
        <v>0.8</v>
      </c>
      <c r="AL683">
        <v>0.8</v>
      </c>
      <c r="AM683">
        <v>0.8</v>
      </c>
      <c r="AN683">
        <v>0.8</v>
      </c>
      <c r="AO683">
        <v>0.8</v>
      </c>
      <c r="AP683">
        <v>0.8</v>
      </c>
      <c r="AQ683">
        <v>0.8</v>
      </c>
      <c r="AR683">
        <v>0.8</v>
      </c>
      <c r="BI683" t="s">
        <v>1439</v>
      </c>
      <c r="BJ683" s="4" t="str">
        <f>Table22[[#This Row],[Ofgem ]]</f>
        <v>4"-5"</v>
      </c>
      <c r="BK683" s="4" t="str">
        <f>Table22[[#This Row],[Pressure]]</f>
        <v>LP</v>
      </c>
      <c r="BL683" s="4" t="str">
        <f>Table22[[#This Row],[Pon Category]]</f>
        <v>Non-Policy</v>
      </c>
      <c r="BM683" s="4" t="str">
        <f>Table22[[#This Row],[Tier]]</f>
        <v>T1</v>
      </c>
      <c r="BN683" s="4" t="str">
        <f>Table22[[#This Row],[PON Material]]</f>
        <v>ST</v>
      </c>
      <c r="BO683" s="4" t="str" cm="1">
        <f t="array" ref="BO6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684" spans="1:67" x14ac:dyDescent="0.25">
      <c r="A684" t="s">
        <v>424</v>
      </c>
      <c r="B684" t="s">
        <v>431</v>
      </c>
      <c r="C684" t="s">
        <v>438</v>
      </c>
      <c r="D684" t="s">
        <v>436</v>
      </c>
      <c r="E684" t="s">
        <v>2286</v>
      </c>
      <c r="F684" t="s">
        <v>2295</v>
      </c>
      <c r="G684" t="s">
        <v>2296</v>
      </c>
      <c r="H684" t="s">
        <v>397</v>
      </c>
      <c r="I684" t="s">
        <v>1869</v>
      </c>
      <c r="J684" t="s">
        <v>1870</v>
      </c>
      <c r="K684" t="s">
        <v>435</v>
      </c>
      <c r="L684">
        <v>220000782632</v>
      </c>
      <c r="M684">
        <v>4</v>
      </c>
      <c r="O684" t="s">
        <v>1570</v>
      </c>
      <c r="P684" t="s">
        <v>1571</v>
      </c>
      <c r="Q684" t="s">
        <v>53</v>
      </c>
      <c r="R684" t="s">
        <v>1572</v>
      </c>
      <c r="S684" t="s">
        <v>64</v>
      </c>
      <c r="T684" t="s">
        <v>52</v>
      </c>
      <c r="U684" t="s">
        <v>1573</v>
      </c>
      <c r="V684" t="s">
        <v>1496</v>
      </c>
      <c r="W684">
        <v>15</v>
      </c>
      <c r="X684">
        <v>98.45</v>
      </c>
      <c r="Y684" t="s">
        <v>1574</v>
      </c>
      <c r="Z684" t="s">
        <v>1575</v>
      </c>
      <c r="AA684" t="s">
        <v>147</v>
      </c>
      <c r="AC684">
        <v>44543</v>
      </c>
      <c r="AD684">
        <v>44547</v>
      </c>
      <c r="AE684" s="39">
        <v>98.45</v>
      </c>
      <c r="AF684" s="39">
        <v>0</v>
      </c>
      <c r="AG684" s="39">
        <v>98.45</v>
      </c>
      <c r="AS684">
        <v>98.45</v>
      </c>
      <c r="BI684" t="s">
        <v>1505</v>
      </c>
      <c r="BJ684" s="4" t="str">
        <f>Table22[[#This Row],[Ofgem ]]</f>
        <v>4"-5"</v>
      </c>
      <c r="BK684" s="4" t="str">
        <f>Table22[[#This Row],[Pressure]]</f>
        <v>LP</v>
      </c>
      <c r="BL684" s="4" t="str">
        <f>Table22[[#This Row],[Pon Category]]</f>
        <v>Policy</v>
      </c>
      <c r="BM684" s="4" t="str">
        <f>Table22[[#This Row],[Tier]]</f>
        <v>T1</v>
      </c>
      <c r="BN684" s="4" t="str">
        <f>Table22[[#This Row],[PON Material]]</f>
        <v>CI</v>
      </c>
      <c r="BO684" s="4" t="str" cm="1">
        <f t="array" ref="BO6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5" spans="1:67" x14ac:dyDescent="0.25">
      <c r="A685" t="s">
        <v>424</v>
      </c>
      <c r="B685" t="s">
        <v>431</v>
      </c>
      <c r="C685" t="s">
        <v>438</v>
      </c>
      <c r="D685" t="s">
        <v>436</v>
      </c>
      <c r="E685" t="s">
        <v>2286</v>
      </c>
      <c r="F685" t="s">
        <v>2295</v>
      </c>
      <c r="G685" t="s">
        <v>2297</v>
      </c>
      <c r="H685" t="s">
        <v>2298</v>
      </c>
      <c r="I685" t="s">
        <v>1869</v>
      </c>
      <c r="J685" t="s">
        <v>1870</v>
      </c>
      <c r="K685" t="s">
        <v>435</v>
      </c>
      <c r="L685">
        <v>510872431</v>
      </c>
      <c r="M685">
        <v>4</v>
      </c>
      <c r="O685" t="s">
        <v>1570</v>
      </c>
      <c r="P685" t="s">
        <v>1571</v>
      </c>
      <c r="Q685" t="s">
        <v>163</v>
      </c>
      <c r="R685" t="s">
        <v>1572</v>
      </c>
      <c r="S685" t="s">
        <v>64</v>
      </c>
      <c r="T685" t="s">
        <v>52</v>
      </c>
      <c r="U685" t="s">
        <v>1573</v>
      </c>
      <c r="V685" t="s">
        <v>1496</v>
      </c>
      <c r="W685">
        <v>5</v>
      </c>
      <c r="X685">
        <v>42.73</v>
      </c>
      <c r="Y685" t="s">
        <v>1574</v>
      </c>
      <c r="Z685" t="s">
        <v>1575</v>
      </c>
      <c r="AA685" t="s">
        <v>147</v>
      </c>
      <c r="AC685">
        <v>44565</v>
      </c>
      <c r="AD685">
        <v>44610</v>
      </c>
      <c r="AE685" s="39">
        <v>0</v>
      </c>
      <c r="AF685" s="39">
        <v>42.7</v>
      </c>
      <c r="AG685" s="39">
        <v>42.7</v>
      </c>
      <c r="AV685">
        <v>6.1</v>
      </c>
      <c r="AW685">
        <v>6.1</v>
      </c>
      <c r="AX685">
        <v>6.1</v>
      </c>
      <c r="AY685">
        <v>6.1</v>
      </c>
      <c r="AZ685">
        <v>6.1</v>
      </c>
      <c r="BA685">
        <v>6.1</v>
      </c>
      <c r="BB685">
        <v>6.1</v>
      </c>
      <c r="BI685" t="s">
        <v>1505</v>
      </c>
      <c r="BJ685" s="4" t="str">
        <f>Table22[[#This Row],[Ofgem ]]</f>
        <v>4"-5"</v>
      </c>
      <c r="BK685" s="4" t="str">
        <f>Table22[[#This Row],[Pressure]]</f>
        <v>LP</v>
      </c>
      <c r="BL685" s="4" t="str">
        <f>Table22[[#This Row],[Pon Category]]</f>
        <v>Policy</v>
      </c>
      <c r="BM685" s="4" t="str">
        <f>Table22[[#This Row],[Tier]]</f>
        <v>T1</v>
      </c>
      <c r="BN685" s="4" t="str">
        <f>Table22[[#This Row],[PON Material]]</f>
        <v>SI</v>
      </c>
      <c r="BO685" s="4" t="str" cm="1">
        <f t="array" ref="BO6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6" spans="1:67" x14ac:dyDescent="0.25">
      <c r="A686" t="s">
        <v>424</v>
      </c>
      <c r="B686" t="s">
        <v>431</v>
      </c>
      <c r="C686" t="s">
        <v>438</v>
      </c>
      <c r="D686" t="s">
        <v>436</v>
      </c>
      <c r="E686" t="s">
        <v>2286</v>
      </c>
      <c r="F686" t="s">
        <v>2295</v>
      </c>
      <c r="G686" t="s">
        <v>2297</v>
      </c>
      <c r="H686" t="s">
        <v>2298</v>
      </c>
      <c r="I686" t="s">
        <v>1869</v>
      </c>
      <c r="J686" t="s">
        <v>1870</v>
      </c>
      <c r="K686" t="s">
        <v>435</v>
      </c>
      <c r="L686">
        <v>510872432</v>
      </c>
      <c r="M686">
        <v>4</v>
      </c>
      <c r="O686" t="s">
        <v>1570</v>
      </c>
      <c r="P686" t="s">
        <v>1571</v>
      </c>
      <c r="Q686" t="s">
        <v>163</v>
      </c>
      <c r="R686" t="s">
        <v>1572</v>
      </c>
      <c r="S686" t="s">
        <v>64</v>
      </c>
      <c r="T686" t="s">
        <v>52</v>
      </c>
      <c r="U686" t="s">
        <v>1573</v>
      </c>
      <c r="V686" t="s">
        <v>1496</v>
      </c>
      <c r="W686">
        <v>6</v>
      </c>
      <c r="X686">
        <v>35.479999999999997</v>
      </c>
      <c r="Y686" t="s">
        <v>1574</v>
      </c>
      <c r="Z686" t="s">
        <v>1575</v>
      </c>
      <c r="AA686" t="s">
        <v>147</v>
      </c>
      <c r="AC686">
        <v>44565</v>
      </c>
      <c r="AD686">
        <v>44610</v>
      </c>
      <c r="AE686" s="39">
        <v>0</v>
      </c>
      <c r="AF686" s="39">
        <v>35.49</v>
      </c>
      <c r="AG686" s="39">
        <v>35.49</v>
      </c>
      <c r="AV686">
        <v>5.07</v>
      </c>
      <c r="AW686">
        <v>5.07</v>
      </c>
      <c r="AX686">
        <v>5.07</v>
      </c>
      <c r="AY686">
        <v>5.07</v>
      </c>
      <c r="AZ686">
        <v>5.07</v>
      </c>
      <c r="BA686">
        <v>5.07</v>
      </c>
      <c r="BB686">
        <v>5.07</v>
      </c>
      <c r="BI686" t="s">
        <v>1505</v>
      </c>
      <c r="BJ686" s="4" t="str">
        <f>Table22[[#This Row],[Ofgem ]]</f>
        <v>4"-5"</v>
      </c>
      <c r="BK686" s="4" t="str">
        <f>Table22[[#This Row],[Pressure]]</f>
        <v>LP</v>
      </c>
      <c r="BL686" s="4" t="str">
        <f>Table22[[#This Row],[Pon Category]]</f>
        <v>Policy</v>
      </c>
      <c r="BM686" s="4" t="str">
        <f>Table22[[#This Row],[Tier]]</f>
        <v>T1</v>
      </c>
      <c r="BN686" s="4" t="str">
        <f>Table22[[#This Row],[PON Material]]</f>
        <v>SI</v>
      </c>
      <c r="BO686" s="4" t="str" cm="1">
        <f t="array" ref="BO6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7" spans="1:67" x14ac:dyDescent="0.25">
      <c r="A687" t="s">
        <v>424</v>
      </c>
      <c r="B687" t="s">
        <v>431</v>
      </c>
      <c r="C687" t="s">
        <v>438</v>
      </c>
      <c r="D687" t="s">
        <v>436</v>
      </c>
      <c r="E687" t="s">
        <v>2286</v>
      </c>
      <c r="F687" t="s">
        <v>2295</v>
      </c>
      <c r="G687" t="s">
        <v>2299</v>
      </c>
      <c r="H687" t="s">
        <v>2300</v>
      </c>
      <c r="I687" t="s">
        <v>1869</v>
      </c>
      <c r="J687" t="s">
        <v>1870</v>
      </c>
      <c r="K687" t="s">
        <v>435</v>
      </c>
      <c r="L687">
        <v>510902895</v>
      </c>
      <c r="M687">
        <v>4</v>
      </c>
      <c r="O687" t="s">
        <v>1570</v>
      </c>
      <c r="P687" t="s">
        <v>1571</v>
      </c>
      <c r="Q687" t="s">
        <v>163</v>
      </c>
      <c r="R687" t="s">
        <v>1572</v>
      </c>
      <c r="S687" t="s">
        <v>64</v>
      </c>
      <c r="T687" t="s">
        <v>52</v>
      </c>
      <c r="U687" t="s">
        <v>1573</v>
      </c>
      <c r="V687" t="s">
        <v>1496</v>
      </c>
      <c r="W687">
        <v>26</v>
      </c>
      <c r="X687">
        <v>294.14</v>
      </c>
      <c r="Y687" t="s">
        <v>1574</v>
      </c>
      <c r="Z687" t="s">
        <v>1575</v>
      </c>
      <c r="AA687" t="s">
        <v>147</v>
      </c>
      <c r="AC687">
        <v>44565</v>
      </c>
      <c r="AD687">
        <v>44610</v>
      </c>
      <c r="AE687" s="39">
        <v>0</v>
      </c>
      <c r="AF687" s="39">
        <v>294.14000000000004</v>
      </c>
      <c r="AG687" s="39">
        <v>294.14000000000004</v>
      </c>
      <c r="AV687">
        <v>42.02</v>
      </c>
      <c r="AW687">
        <v>42.02</v>
      </c>
      <c r="AX687">
        <v>42.02</v>
      </c>
      <c r="AY687">
        <v>42.02</v>
      </c>
      <c r="AZ687">
        <v>42.02</v>
      </c>
      <c r="BA687">
        <v>42.02</v>
      </c>
      <c r="BB687">
        <v>42.02</v>
      </c>
      <c r="BI687" t="s">
        <v>1505</v>
      </c>
      <c r="BJ687" s="4" t="str">
        <f>Table22[[#This Row],[Ofgem ]]</f>
        <v>4"-5"</v>
      </c>
      <c r="BK687" s="4" t="str">
        <f>Table22[[#This Row],[Pressure]]</f>
        <v>LP</v>
      </c>
      <c r="BL687" s="4" t="str">
        <f>Table22[[#This Row],[Pon Category]]</f>
        <v>Policy</v>
      </c>
      <c r="BM687" s="4" t="str">
        <f>Table22[[#This Row],[Tier]]</f>
        <v>T1</v>
      </c>
      <c r="BN687" s="4" t="str">
        <f>Table22[[#This Row],[PON Material]]</f>
        <v>SI</v>
      </c>
      <c r="BO687" s="4" t="str" cm="1">
        <f t="array" ref="BO6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8" spans="1:67" x14ac:dyDescent="0.25">
      <c r="A688" t="s">
        <v>424</v>
      </c>
      <c r="B688" t="s">
        <v>431</v>
      </c>
      <c r="C688" t="s">
        <v>438</v>
      </c>
      <c r="D688" t="s">
        <v>436</v>
      </c>
      <c r="E688" t="s">
        <v>2286</v>
      </c>
      <c r="F688" t="s">
        <v>2295</v>
      </c>
      <c r="G688" t="s">
        <v>2299</v>
      </c>
      <c r="H688" t="s">
        <v>2300</v>
      </c>
      <c r="I688" t="s">
        <v>1869</v>
      </c>
      <c r="J688" t="s">
        <v>1870</v>
      </c>
      <c r="K688" t="s">
        <v>435</v>
      </c>
      <c r="L688">
        <v>510902896</v>
      </c>
      <c r="M688">
        <v>4</v>
      </c>
      <c r="O688" t="s">
        <v>1570</v>
      </c>
      <c r="P688" t="s">
        <v>1571</v>
      </c>
      <c r="Q688" t="s">
        <v>163</v>
      </c>
      <c r="R688" t="s">
        <v>1572</v>
      </c>
      <c r="S688" t="s">
        <v>64</v>
      </c>
      <c r="T688" t="s">
        <v>52</v>
      </c>
      <c r="U688" t="s">
        <v>1573</v>
      </c>
      <c r="V688" t="s">
        <v>1496</v>
      </c>
      <c r="W688">
        <v>17</v>
      </c>
      <c r="X688">
        <v>80.77</v>
      </c>
      <c r="Y688" t="s">
        <v>1574</v>
      </c>
      <c r="Z688" t="s">
        <v>1575</v>
      </c>
      <c r="AA688" t="s">
        <v>147</v>
      </c>
      <c r="AC688">
        <v>44565</v>
      </c>
      <c r="AD688">
        <v>44610</v>
      </c>
      <c r="AE688" s="39">
        <v>0</v>
      </c>
      <c r="AF688" s="39">
        <v>80.78</v>
      </c>
      <c r="AG688" s="39">
        <v>80.78</v>
      </c>
      <c r="AV688">
        <v>11.54</v>
      </c>
      <c r="AW688">
        <v>11.54</v>
      </c>
      <c r="AX688">
        <v>11.54</v>
      </c>
      <c r="AY688">
        <v>11.54</v>
      </c>
      <c r="AZ688">
        <v>11.54</v>
      </c>
      <c r="BA688">
        <v>11.54</v>
      </c>
      <c r="BB688">
        <v>11.54</v>
      </c>
      <c r="BI688" t="s">
        <v>1505</v>
      </c>
      <c r="BJ688" s="4" t="str">
        <f>Table22[[#This Row],[Ofgem ]]</f>
        <v>4"-5"</v>
      </c>
      <c r="BK688" s="4" t="str">
        <f>Table22[[#This Row],[Pressure]]</f>
        <v>LP</v>
      </c>
      <c r="BL688" s="4" t="str">
        <f>Table22[[#This Row],[Pon Category]]</f>
        <v>Policy</v>
      </c>
      <c r="BM688" s="4" t="str">
        <f>Table22[[#This Row],[Tier]]</f>
        <v>T1</v>
      </c>
      <c r="BN688" s="4" t="str">
        <f>Table22[[#This Row],[PON Material]]</f>
        <v>SI</v>
      </c>
      <c r="BO688" s="4" t="str" cm="1">
        <f t="array" ref="BO6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89" spans="1:67" x14ac:dyDescent="0.25">
      <c r="A689" t="s">
        <v>424</v>
      </c>
      <c r="B689" t="s">
        <v>431</v>
      </c>
      <c r="C689" t="s">
        <v>438</v>
      </c>
      <c r="D689" t="s">
        <v>436</v>
      </c>
      <c r="E689" t="s">
        <v>2286</v>
      </c>
      <c r="F689" t="s">
        <v>2295</v>
      </c>
      <c r="G689" t="s">
        <v>2299</v>
      </c>
      <c r="H689" t="s">
        <v>2300</v>
      </c>
      <c r="I689" t="s">
        <v>1869</v>
      </c>
      <c r="J689" t="s">
        <v>1870</v>
      </c>
      <c r="K689" t="s">
        <v>435</v>
      </c>
      <c r="L689">
        <v>510902898</v>
      </c>
      <c r="M689">
        <v>4</v>
      </c>
      <c r="O689" t="s">
        <v>1570</v>
      </c>
      <c r="P689" t="s">
        <v>1571</v>
      </c>
      <c r="Q689" t="s">
        <v>163</v>
      </c>
      <c r="R689" t="s">
        <v>1572</v>
      </c>
      <c r="S689" t="s">
        <v>64</v>
      </c>
      <c r="T689" t="s">
        <v>52</v>
      </c>
      <c r="U689" t="s">
        <v>1573</v>
      </c>
      <c r="V689" s="40" t="s">
        <v>1496</v>
      </c>
      <c r="W689">
        <v>7</v>
      </c>
      <c r="X689">
        <v>138.35</v>
      </c>
      <c r="Y689" t="s">
        <v>1574</v>
      </c>
      <c r="Z689" t="s">
        <v>1575</v>
      </c>
      <c r="AA689" t="s">
        <v>147</v>
      </c>
      <c r="AC689">
        <v>44565</v>
      </c>
      <c r="AD689">
        <v>44610</v>
      </c>
      <c r="AE689" s="39">
        <v>0</v>
      </c>
      <c r="AF689" s="39">
        <v>138.32000000000002</v>
      </c>
      <c r="AG689" s="39">
        <v>138.32000000000002</v>
      </c>
      <c r="AV689">
        <v>19.760000000000002</v>
      </c>
      <c r="AW689">
        <v>19.760000000000002</v>
      </c>
      <c r="AX689">
        <v>19.760000000000002</v>
      </c>
      <c r="AY689">
        <v>19.760000000000002</v>
      </c>
      <c r="AZ689">
        <v>19.760000000000002</v>
      </c>
      <c r="BA689">
        <v>19.760000000000002</v>
      </c>
      <c r="BB689">
        <v>19.760000000000002</v>
      </c>
      <c r="BI689" t="s">
        <v>1505</v>
      </c>
      <c r="BJ689" s="4" t="str">
        <f>Table22[[#This Row],[Ofgem ]]</f>
        <v>4"-5"</v>
      </c>
      <c r="BK689" s="4" t="str">
        <f>Table22[[#This Row],[Pressure]]</f>
        <v>LP</v>
      </c>
      <c r="BL689" s="4" t="str">
        <f>Table22[[#This Row],[Pon Category]]</f>
        <v>Policy</v>
      </c>
      <c r="BM689" s="4" t="str">
        <f>Table22[[#This Row],[Tier]]</f>
        <v>T1</v>
      </c>
      <c r="BN689" s="4" t="str">
        <f>Table22[[#This Row],[PON Material]]</f>
        <v>SI</v>
      </c>
      <c r="BO689" s="4" t="str" cm="1">
        <f t="array" ref="BO6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0" spans="1:67" x14ac:dyDescent="0.25">
      <c r="A690" t="s">
        <v>424</v>
      </c>
      <c r="B690" t="s">
        <v>431</v>
      </c>
      <c r="C690" t="s">
        <v>438</v>
      </c>
      <c r="D690" t="s">
        <v>436</v>
      </c>
      <c r="E690" t="s">
        <v>2286</v>
      </c>
      <c r="F690" t="s">
        <v>2295</v>
      </c>
      <c r="G690" t="s">
        <v>2301</v>
      </c>
      <c r="H690" t="s">
        <v>2302</v>
      </c>
      <c r="I690" t="s">
        <v>1869</v>
      </c>
      <c r="J690" t="s">
        <v>1870</v>
      </c>
      <c r="K690" t="s">
        <v>435</v>
      </c>
      <c r="L690">
        <v>220001253171</v>
      </c>
      <c r="M690">
        <v>4</v>
      </c>
      <c r="O690" t="s">
        <v>1570</v>
      </c>
      <c r="P690" t="s">
        <v>1571</v>
      </c>
      <c r="Q690" t="s">
        <v>53</v>
      </c>
      <c r="R690" t="s">
        <v>1572</v>
      </c>
      <c r="S690" t="s">
        <v>64</v>
      </c>
      <c r="T690" t="s">
        <v>52</v>
      </c>
      <c r="U690" t="s">
        <v>1573</v>
      </c>
      <c r="V690" t="s">
        <v>1496</v>
      </c>
      <c r="W690">
        <v>11</v>
      </c>
      <c r="X690">
        <v>78.09</v>
      </c>
      <c r="Y690" t="s">
        <v>1574</v>
      </c>
      <c r="Z690" t="s">
        <v>1575</v>
      </c>
      <c r="AA690" t="s">
        <v>147</v>
      </c>
      <c r="AC690">
        <v>44565</v>
      </c>
      <c r="AD690">
        <v>44610</v>
      </c>
      <c r="AE690" s="39">
        <v>0</v>
      </c>
      <c r="AF690" s="39">
        <v>78.11999999999999</v>
      </c>
      <c r="AG690" s="39">
        <v>78.11999999999999</v>
      </c>
      <c r="AV690">
        <v>11.16</v>
      </c>
      <c r="AW690">
        <v>11.16</v>
      </c>
      <c r="AX690">
        <v>11.16</v>
      </c>
      <c r="AY690">
        <v>11.16</v>
      </c>
      <c r="AZ690">
        <v>11.16</v>
      </c>
      <c r="BA690">
        <v>11.16</v>
      </c>
      <c r="BB690">
        <v>11.16</v>
      </c>
      <c r="BI690" t="s">
        <v>1505</v>
      </c>
      <c r="BJ690" s="4" t="str">
        <f>Table22[[#This Row],[Ofgem ]]</f>
        <v>4"-5"</v>
      </c>
      <c r="BK690" s="4" t="str">
        <f>Table22[[#This Row],[Pressure]]</f>
        <v>LP</v>
      </c>
      <c r="BL690" s="4" t="str">
        <f>Table22[[#This Row],[Pon Category]]</f>
        <v>Policy</v>
      </c>
      <c r="BM690" s="4" t="str">
        <f>Table22[[#This Row],[Tier]]</f>
        <v>T1</v>
      </c>
      <c r="BN690" s="4" t="str">
        <f>Table22[[#This Row],[PON Material]]</f>
        <v>CI</v>
      </c>
      <c r="BO690" s="4" t="str" cm="1">
        <f t="array" ref="BO6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1" spans="1:67" x14ac:dyDescent="0.25">
      <c r="A691" t="s">
        <v>424</v>
      </c>
      <c r="B691" t="s">
        <v>431</v>
      </c>
      <c r="C691" t="s">
        <v>438</v>
      </c>
      <c r="D691" t="s">
        <v>436</v>
      </c>
      <c r="E691" t="s">
        <v>2286</v>
      </c>
      <c r="F691" t="s">
        <v>2295</v>
      </c>
      <c r="G691" t="s">
        <v>2303</v>
      </c>
      <c r="H691" t="s">
        <v>225</v>
      </c>
      <c r="I691" t="s">
        <v>1869</v>
      </c>
      <c r="J691" t="s">
        <v>1870</v>
      </c>
      <c r="K691" t="s">
        <v>435</v>
      </c>
      <c r="L691">
        <v>510872679</v>
      </c>
      <c r="M691">
        <v>4</v>
      </c>
      <c r="O691" t="s">
        <v>1570</v>
      </c>
      <c r="P691" t="s">
        <v>1571</v>
      </c>
      <c r="Q691" t="s">
        <v>163</v>
      </c>
      <c r="R691" t="s">
        <v>1572</v>
      </c>
      <c r="S691" t="s">
        <v>64</v>
      </c>
      <c r="T691" t="s">
        <v>52</v>
      </c>
      <c r="U691" t="s">
        <v>1573</v>
      </c>
      <c r="V691" t="s">
        <v>1496</v>
      </c>
      <c r="W691">
        <v>18</v>
      </c>
      <c r="X691">
        <v>91.51</v>
      </c>
      <c r="Y691" t="s">
        <v>1574</v>
      </c>
      <c r="Z691" t="s">
        <v>1575</v>
      </c>
      <c r="AA691" t="s">
        <v>147</v>
      </c>
      <c r="AC691">
        <v>44565</v>
      </c>
      <c r="AD691">
        <v>44610</v>
      </c>
      <c r="AE691" s="39">
        <v>0</v>
      </c>
      <c r="AF691" s="39">
        <v>91.489999999999981</v>
      </c>
      <c r="AG691" s="39">
        <v>91.489999999999981</v>
      </c>
      <c r="AV691">
        <v>13.07</v>
      </c>
      <c r="AW691">
        <v>13.07</v>
      </c>
      <c r="AX691">
        <v>13.07</v>
      </c>
      <c r="AY691">
        <v>13.07</v>
      </c>
      <c r="AZ691">
        <v>13.07</v>
      </c>
      <c r="BA691">
        <v>13.07</v>
      </c>
      <c r="BB691">
        <v>13.07</v>
      </c>
      <c r="BI691" t="s">
        <v>1505</v>
      </c>
      <c r="BJ691" s="4" t="str">
        <f>Table22[[#This Row],[Ofgem ]]</f>
        <v>4"-5"</v>
      </c>
      <c r="BK691" s="4" t="str">
        <f>Table22[[#This Row],[Pressure]]</f>
        <v>LP</v>
      </c>
      <c r="BL691" s="4" t="str">
        <f>Table22[[#This Row],[Pon Category]]</f>
        <v>Policy</v>
      </c>
      <c r="BM691" s="4" t="str">
        <f>Table22[[#This Row],[Tier]]</f>
        <v>T1</v>
      </c>
      <c r="BN691" s="4" t="str">
        <f>Table22[[#This Row],[PON Material]]</f>
        <v>SI</v>
      </c>
      <c r="BO691" s="4" t="str" cm="1">
        <f t="array" ref="BO6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2" spans="1:67" x14ac:dyDescent="0.25">
      <c r="A692" t="s">
        <v>424</v>
      </c>
      <c r="B692" t="s">
        <v>442</v>
      </c>
      <c r="C692" t="s">
        <v>597</v>
      </c>
      <c r="D692" t="s">
        <v>103</v>
      </c>
      <c r="E692" t="s">
        <v>2304</v>
      </c>
      <c r="F692" t="s">
        <v>753</v>
      </c>
      <c r="G692" t="s">
        <v>2305</v>
      </c>
      <c r="H692" t="s">
        <v>754</v>
      </c>
      <c r="I692" t="s">
        <v>2050</v>
      </c>
      <c r="J692" t="s">
        <v>2051</v>
      </c>
      <c r="K692" t="s">
        <v>489</v>
      </c>
      <c r="L692">
        <v>510796375</v>
      </c>
      <c r="M692">
        <v>8</v>
      </c>
      <c r="O692" t="s">
        <v>1570</v>
      </c>
      <c r="P692" t="s">
        <v>1571</v>
      </c>
      <c r="Q692" t="s">
        <v>53</v>
      </c>
      <c r="R692" t="s">
        <v>1572</v>
      </c>
      <c r="S692" t="s">
        <v>64</v>
      </c>
      <c r="T692" t="s">
        <v>52</v>
      </c>
      <c r="U692" t="s">
        <v>1573</v>
      </c>
      <c r="V692" s="42" t="s">
        <v>1496</v>
      </c>
      <c r="W692">
        <v>2</v>
      </c>
      <c r="X692">
        <v>67.569999999999993</v>
      </c>
      <c r="Y692" t="s">
        <v>1574</v>
      </c>
      <c r="Z692" t="s">
        <v>1575</v>
      </c>
      <c r="AA692" t="s">
        <v>147</v>
      </c>
      <c r="AC692">
        <v>44473</v>
      </c>
      <c r="AD692">
        <v>44498</v>
      </c>
      <c r="AE692" s="39">
        <v>67.56</v>
      </c>
      <c r="AF692" s="39">
        <v>0</v>
      </c>
      <c r="AG692" s="39">
        <v>67.56</v>
      </c>
      <c r="AI692">
        <v>16.89</v>
      </c>
      <c r="AJ692">
        <v>16.89</v>
      </c>
      <c r="AK692">
        <v>16.89</v>
      </c>
      <c r="AL692">
        <v>16.89</v>
      </c>
      <c r="BI692" t="s">
        <v>1505</v>
      </c>
      <c r="BJ692" s="4" t="str">
        <f>Table22[[#This Row],[Ofgem ]]</f>
        <v>4"-5"</v>
      </c>
      <c r="BK692" s="4" t="str">
        <f>Table22[[#This Row],[Pressure]]</f>
        <v>LP</v>
      </c>
      <c r="BL692" s="4" t="str">
        <f>Table22[[#This Row],[Pon Category]]</f>
        <v>Policy</v>
      </c>
      <c r="BM692" s="4" t="str">
        <f>Table22[[#This Row],[Tier]]</f>
        <v>T1</v>
      </c>
      <c r="BN692" s="4" t="str">
        <f>Table22[[#This Row],[PON Material]]</f>
        <v>CI</v>
      </c>
      <c r="BO692" s="4" t="str" cm="1">
        <f t="array" ref="BO6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3" spans="1:67" x14ac:dyDescent="0.25">
      <c r="A693" t="s">
        <v>424</v>
      </c>
      <c r="B693" t="s">
        <v>442</v>
      </c>
      <c r="C693" t="s">
        <v>597</v>
      </c>
      <c r="D693" t="s">
        <v>103</v>
      </c>
      <c r="E693" t="s">
        <v>2304</v>
      </c>
      <c r="F693" t="s">
        <v>753</v>
      </c>
      <c r="G693" t="s">
        <v>2306</v>
      </c>
      <c r="H693" t="s">
        <v>756</v>
      </c>
      <c r="I693" t="s">
        <v>2050</v>
      </c>
      <c r="J693" t="s">
        <v>2051</v>
      </c>
      <c r="K693" t="s">
        <v>489</v>
      </c>
      <c r="L693">
        <v>510882157</v>
      </c>
      <c r="M693">
        <v>6</v>
      </c>
      <c r="O693" t="s">
        <v>1570</v>
      </c>
      <c r="P693" t="s">
        <v>1571</v>
      </c>
      <c r="Q693" t="s">
        <v>163</v>
      </c>
      <c r="R693" t="s">
        <v>1572</v>
      </c>
      <c r="S693" t="s">
        <v>64</v>
      </c>
      <c r="T693" t="s">
        <v>52</v>
      </c>
      <c r="U693" t="s">
        <v>1573</v>
      </c>
      <c r="V693" t="s">
        <v>1496</v>
      </c>
      <c r="W693">
        <v>2</v>
      </c>
      <c r="X693">
        <v>142.63</v>
      </c>
      <c r="Y693" t="s">
        <v>1574</v>
      </c>
      <c r="Z693" t="s">
        <v>1575</v>
      </c>
      <c r="AA693" t="s">
        <v>147</v>
      </c>
      <c r="AC693">
        <v>44473</v>
      </c>
      <c r="AD693">
        <v>44498</v>
      </c>
      <c r="AE693" s="39">
        <v>142.63999999999999</v>
      </c>
      <c r="AF693" s="39">
        <v>0</v>
      </c>
      <c r="AG693" s="39">
        <v>142.63999999999999</v>
      </c>
      <c r="AI693">
        <v>35.659999999999997</v>
      </c>
      <c r="AJ693">
        <v>35.659999999999997</v>
      </c>
      <c r="AK693">
        <v>35.659999999999997</v>
      </c>
      <c r="AL693">
        <v>35.659999999999997</v>
      </c>
      <c r="BI693" t="s">
        <v>1505</v>
      </c>
      <c r="BJ693" s="4" t="str">
        <f>Table22[[#This Row],[Ofgem ]]</f>
        <v>4"-5"</v>
      </c>
      <c r="BK693" s="4" t="str">
        <f>Table22[[#This Row],[Pressure]]</f>
        <v>LP</v>
      </c>
      <c r="BL693" s="4" t="str">
        <f>Table22[[#This Row],[Pon Category]]</f>
        <v>Policy</v>
      </c>
      <c r="BM693" s="4" t="str">
        <f>Table22[[#This Row],[Tier]]</f>
        <v>T1</v>
      </c>
      <c r="BN693" s="4" t="str">
        <f>Table22[[#This Row],[PON Material]]</f>
        <v>SI</v>
      </c>
      <c r="BO693" s="4" t="str" cm="1">
        <f t="array" ref="BO6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4" spans="1:67" x14ac:dyDescent="0.25">
      <c r="A694" t="s">
        <v>424</v>
      </c>
      <c r="B694" t="s">
        <v>442</v>
      </c>
      <c r="C694" t="s">
        <v>597</v>
      </c>
      <c r="D694" t="s">
        <v>103</v>
      </c>
      <c r="E694" t="s">
        <v>2304</v>
      </c>
      <c r="F694" t="s">
        <v>753</v>
      </c>
      <c r="G694" t="s">
        <v>2306</v>
      </c>
      <c r="H694" t="s">
        <v>756</v>
      </c>
      <c r="I694" t="s">
        <v>2050</v>
      </c>
      <c r="J694" t="s">
        <v>2051</v>
      </c>
      <c r="K694" t="s">
        <v>489</v>
      </c>
      <c r="L694">
        <v>220001459073</v>
      </c>
      <c r="M694">
        <v>6</v>
      </c>
      <c r="O694" t="s">
        <v>1570</v>
      </c>
      <c r="P694" t="s">
        <v>1571</v>
      </c>
      <c r="Q694" t="s">
        <v>91</v>
      </c>
      <c r="R694" t="s">
        <v>1572</v>
      </c>
      <c r="S694" t="s">
        <v>64</v>
      </c>
      <c r="T694" t="s">
        <v>52</v>
      </c>
      <c r="U694" t="s">
        <v>1573</v>
      </c>
      <c r="V694" t="s">
        <v>1496</v>
      </c>
      <c r="W694">
        <v>13</v>
      </c>
      <c r="X694">
        <v>4.76</v>
      </c>
      <c r="Y694" t="s">
        <v>1574</v>
      </c>
      <c r="Z694" t="s">
        <v>1575</v>
      </c>
      <c r="AA694" t="s">
        <v>147</v>
      </c>
      <c r="AC694">
        <v>44473</v>
      </c>
      <c r="AD694">
        <v>44498</v>
      </c>
      <c r="AE694" s="39">
        <v>4.76</v>
      </c>
      <c r="AF694" s="39">
        <v>0</v>
      </c>
      <c r="AG694" s="39">
        <v>4.76</v>
      </c>
      <c r="AI694">
        <v>1.19</v>
      </c>
      <c r="AJ694">
        <v>1.19</v>
      </c>
      <c r="AK694">
        <v>1.19</v>
      </c>
      <c r="AL694">
        <v>1.19</v>
      </c>
      <c r="BI694" t="s">
        <v>1505</v>
      </c>
      <c r="BJ694" s="4" t="str">
        <f>Table22[[#This Row],[Ofgem ]]</f>
        <v>4"-5"</v>
      </c>
      <c r="BK694" s="4" t="str">
        <f>Table22[[#This Row],[Pressure]]</f>
        <v>LP</v>
      </c>
      <c r="BL694" s="4" t="str">
        <f>Table22[[#This Row],[Pon Category]]</f>
        <v>Policy</v>
      </c>
      <c r="BM694" s="4" t="str">
        <f>Table22[[#This Row],[Tier]]</f>
        <v>T1</v>
      </c>
      <c r="BN694" s="4" t="str">
        <f>Table22[[#This Row],[PON Material]]</f>
        <v>DI</v>
      </c>
      <c r="BO694" s="4" t="str" cm="1">
        <f t="array" ref="BO6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5" spans="1:67" x14ac:dyDescent="0.25">
      <c r="A695" t="s">
        <v>424</v>
      </c>
      <c r="B695" t="s">
        <v>442</v>
      </c>
      <c r="C695" t="s">
        <v>597</v>
      </c>
      <c r="D695" t="s">
        <v>103</v>
      </c>
      <c r="E695" t="s">
        <v>2304</v>
      </c>
      <c r="F695" t="s">
        <v>753</v>
      </c>
      <c r="G695" t="s">
        <v>2307</v>
      </c>
      <c r="H695" t="s">
        <v>778</v>
      </c>
      <c r="I695" t="s">
        <v>2050</v>
      </c>
      <c r="J695" t="s">
        <v>2051</v>
      </c>
      <c r="K695" t="s">
        <v>489</v>
      </c>
      <c r="L695">
        <v>510882156</v>
      </c>
      <c r="M695">
        <v>150</v>
      </c>
      <c r="O695" t="s">
        <v>1570</v>
      </c>
      <c r="P695" t="s">
        <v>220</v>
      </c>
      <c r="Q695" t="s">
        <v>91</v>
      </c>
      <c r="R695" t="s">
        <v>1572</v>
      </c>
      <c r="S695" t="s">
        <v>64</v>
      </c>
      <c r="T695" t="s">
        <v>52</v>
      </c>
      <c r="U695" t="s">
        <v>1573</v>
      </c>
      <c r="V695" s="40" t="s">
        <v>1496</v>
      </c>
      <c r="W695">
        <v>4</v>
      </c>
      <c r="X695">
        <v>23.26</v>
      </c>
      <c r="Y695" t="s">
        <v>1574</v>
      </c>
      <c r="Z695" t="s">
        <v>1575</v>
      </c>
      <c r="AA695" t="s">
        <v>147</v>
      </c>
      <c r="AC695">
        <v>44473</v>
      </c>
      <c r="AD695">
        <v>44498</v>
      </c>
      <c r="AE695" s="39">
        <v>23.28</v>
      </c>
      <c r="AF695" s="39">
        <v>0</v>
      </c>
      <c r="AG695" s="39">
        <v>23.28</v>
      </c>
      <c r="AI695">
        <v>5.82</v>
      </c>
      <c r="AJ695">
        <v>5.82</v>
      </c>
      <c r="AK695">
        <v>5.82</v>
      </c>
      <c r="AL695">
        <v>5.82</v>
      </c>
      <c r="BI695" t="s">
        <v>1505</v>
      </c>
      <c r="BJ695" s="4" t="str">
        <f>Table22[[#This Row],[Ofgem ]]</f>
        <v>4"-5"</v>
      </c>
      <c r="BK695" s="4" t="str">
        <f>Table22[[#This Row],[Pressure]]</f>
        <v>LP</v>
      </c>
      <c r="BL695" s="4" t="str">
        <f>Table22[[#This Row],[Pon Category]]</f>
        <v>Policy</v>
      </c>
      <c r="BM695" s="4" t="str">
        <f>Table22[[#This Row],[Tier]]</f>
        <v>T1</v>
      </c>
      <c r="BN695" s="4" t="str">
        <f>Table22[[#This Row],[PON Material]]</f>
        <v>DI</v>
      </c>
      <c r="BO695" s="4" t="str" cm="1">
        <f t="array" ref="BO6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6" spans="1:67" x14ac:dyDescent="0.25">
      <c r="A696" t="s">
        <v>424</v>
      </c>
      <c r="B696" t="s">
        <v>442</v>
      </c>
      <c r="C696" t="s">
        <v>597</v>
      </c>
      <c r="D696" t="s">
        <v>103</v>
      </c>
      <c r="E696" t="s">
        <v>2304</v>
      </c>
      <c r="F696" t="s">
        <v>753</v>
      </c>
      <c r="G696" t="s">
        <v>2307</v>
      </c>
      <c r="H696" t="s">
        <v>778</v>
      </c>
      <c r="I696" t="s">
        <v>2050</v>
      </c>
      <c r="J696" t="s">
        <v>2051</v>
      </c>
      <c r="K696" t="s">
        <v>489</v>
      </c>
      <c r="L696">
        <v>510991660</v>
      </c>
      <c r="M696">
        <v>6</v>
      </c>
      <c r="O696" t="s">
        <v>1570</v>
      </c>
      <c r="P696" t="s">
        <v>1571</v>
      </c>
      <c r="Q696" t="s">
        <v>91</v>
      </c>
      <c r="R696" t="s">
        <v>1572</v>
      </c>
      <c r="S696" t="s">
        <v>64</v>
      </c>
      <c r="T696" t="s">
        <v>52</v>
      </c>
      <c r="U696" t="s">
        <v>1573</v>
      </c>
      <c r="V696" t="s">
        <v>1496</v>
      </c>
      <c r="W696">
        <v>7</v>
      </c>
      <c r="X696">
        <v>24.88</v>
      </c>
      <c r="Y696" t="s">
        <v>1574</v>
      </c>
      <c r="Z696" t="s">
        <v>1575</v>
      </c>
      <c r="AA696" t="s">
        <v>147</v>
      </c>
      <c r="AC696">
        <v>44473</v>
      </c>
      <c r="AD696">
        <v>44498</v>
      </c>
      <c r="AE696" s="39">
        <v>24.88</v>
      </c>
      <c r="AF696" s="39">
        <v>0</v>
      </c>
      <c r="AG696" s="39">
        <v>24.88</v>
      </c>
      <c r="AI696">
        <v>6.22</v>
      </c>
      <c r="AJ696">
        <v>6.22</v>
      </c>
      <c r="AK696">
        <v>6.22</v>
      </c>
      <c r="AL696">
        <v>6.22</v>
      </c>
      <c r="BI696" t="s">
        <v>1505</v>
      </c>
      <c r="BJ696" s="4" t="str">
        <f>Table22[[#This Row],[Ofgem ]]</f>
        <v>4"-5"</v>
      </c>
      <c r="BK696" s="4" t="str">
        <f>Table22[[#This Row],[Pressure]]</f>
        <v>LP</v>
      </c>
      <c r="BL696" s="4" t="str">
        <f>Table22[[#This Row],[Pon Category]]</f>
        <v>Policy</v>
      </c>
      <c r="BM696" s="4" t="str">
        <f>Table22[[#This Row],[Tier]]</f>
        <v>T1</v>
      </c>
      <c r="BN696" s="4" t="str">
        <f>Table22[[#This Row],[PON Material]]</f>
        <v>DI</v>
      </c>
      <c r="BO696" s="4" t="str" cm="1">
        <f t="array" ref="BO6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7" spans="1:67" x14ac:dyDescent="0.25">
      <c r="A697" t="s">
        <v>424</v>
      </c>
      <c r="B697" t="s">
        <v>442</v>
      </c>
      <c r="C697" t="s">
        <v>597</v>
      </c>
      <c r="D697" t="s">
        <v>103</v>
      </c>
      <c r="E697" t="s">
        <v>2304</v>
      </c>
      <c r="F697" t="s">
        <v>753</v>
      </c>
      <c r="G697" t="s">
        <v>2307</v>
      </c>
      <c r="H697" t="s">
        <v>778</v>
      </c>
      <c r="I697" t="s">
        <v>2050</v>
      </c>
      <c r="J697" t="s">
        <v>2051</v>
      </c>
      <c r="K697" t="s">
        <v>489</v>
      </c>
      <c r="L697">
        <v>510991661</v>
      </c>
      <c r="M697">
        <v>4</v>
      </c>
      <c r="O697" t="s">
        <v>1570</v>
      </c>
      <c r="P697" t="s">
        <v>1571</v>
      </c>
      <c r="Q697" t="s">
        <v>163</v>
      </c>
      <c r="R697" t="s">
        <v>1572</v>
      </c>
      <c r="S697" t="s">
        <v>64</v>
      </c>
      <c r="T697" t="s">
        <v>52</v>
      </c>
      <c r="U697" t="s">
        <v>1573</v>
      </c>
      <c r="V697" t="s">
        <v>1496</v>
      </c>
      <c r="W697">
        <v>1</v>
      </c>
      <c r="X697">
        <v>19.36</v>
      </c>
      <c r="Y697" t="s">
        <v>1574</v>
      </c>
      <c r="Z697" t="s">
        <v>1575</v>
      </c>
      <c r="AA697" t="s">
        <v>147</v>
      </c>
      <c r="AC697">
        <v>44473</v>
      </c>
      <c r="AD697">
        <v>44498</v>
      </c>
      <c r="AE697" s="39">
        <v>19.36</v>
      </c>
      <c r="AF697" s="39">
        <v>0</v>
      </c>
      <c r="AG697" s="39">
        <v>19.36</v>
      </c>
      <c r="AI697">
        <v>4.84</v>
      </c>
      <c r="AJ697">
        <v>4.84</v>
      </c>
      <c r="AK697">
        <v>4.84</v>
      </c>
      <c r="AL697">
        <v>4.84</v>
      </c>
      <c r="BI697" t="s">
        <v>1505</v>
      </c>
      <c r="BJ697" s="4" t="str">
        <f>Table22[[#This Row],[Ofgem ]]</f>
        <v>4"-5"</v>
      </c>
      <c r="BK697" s="4" t="str">
        <f>Table22[[#This Row],[Pressure]]</f>
        <v>LP</v>
      </c>
      <c r="BL697" s="4" t="str">
        <f>Table22[[#This Row],[Pon Category]]</f>
        <v>Policy</v>
      </c>
      <c r="BM697" s="4" t="str">
        <f>Table22[[#This Row],[Tier]]</f>
        <v>T1</v>
      </c>
      <c r="BN697" s="4" t="str">
        <f>Table22[[#This Row],[PON Material]]</f>
        <v>SI</v>
      </c>
      <c r="BO697" s="4" t="str" cm="1">
        <f t="array" ref="BO6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8" spans="1:67" x14ac:dyDescent="0.25">
      <c r="A698" t="s">
        <v>424</v>
      </c>
      <c r="B698" t="s">
        <v>442</v>
      </c>
      <c r="C698" t="s">
        <v>597</v>
      </c>
      <c r="D698" t="s">
        <v>103</v>
      </c>
      <c r="E698" t="s">
        <v>2304</v>
      </c>
      <c r="F698" t="s">
        <v>753</v>
      </c>
      <c r="G698" t="s">
        <v>2307</v>
      </c>
      <c r="H698" t="s">
        <v>778</v>
      </c>
      <c r="I698" t="s">
        <v>2050</v>
      </c>
      <c r="J698" t="s">
        <v>2051</v>
      </c>
      <c r="K698" t="s">
        <v>489</v>
      </c>
      <c r="L698">
        <v>510991662</v>
      </c>
      <c r="M698">
        <v>100</v>
      </c>
      <c r="O698" t="s">
        <v>1570</v>
      </c>
      <c r="P698" t="s">
        <v>220</v>
      </c>
      <c r="Q698" t="s">
        <v>91</v>
      </c>
      <c r="R698" t="s">
        <v>1572</v>
      </c>
      <c r="S698" t="s">
        <v>64</v>
      </c>
      <c r="T698" t="s">
        <v>52</v>
      </c>
      <c r="U698" t="s">
        <v>1573</v>
      </c>
      <c r="V698" t="s">
        <v>1496</v>
      </c>
      <c r="W698">
        <v>5</v>
      </c>
      <c r="X698">
        <v>35.97</v>
      </c>
      <c r="Y698" t="s">
        <v>1574</v>
      </c>
      <c r="Z698" t="s">
        <v>1575</v>
      </c>
      <c r="AA698" t="s">
        <v>147</v>
      </c>
      <c r="AC698">
        <v>44473</v>
      </c>
      <c r="AD698">
        <v>44498</v>
      </c>
      <c r="AE698" s="39">
        <v>35.96</v>
      </c>
      <c r="AF698" s="39">
        <v>0</v>
      </c>
      <c r="AG698" s="39">
        <v>35.96</v>
      </c>
      <c r="AI698">
        <v>8.99</v>
      </c>
      <c r="AJ698">
        <v>8.99</v>
      </c>
      <c r="AK698">
        <v>8.99</v>
      </c>
      <c r="AL698">
        <v>8.99</v>
      </c>
      <c r="BI698" t="s">
        <v>1505</v>
      </c>
      <c r="BJ698" s="4" t="str">
        <f>Table22[[#This Row],[Ofgem ]]</f>
        <v>4"-5"</v>
      </c>
      <c r="BK698" s="4" t="str">
        <f>Table22[[#This Row],[Pressure]]</f>
        <v>LP</v>
      </c>
      <c r="BL698" s="4" t="str">
        <f>Table22[[#This Row],[Pon Category]]</f>
        <v>Policy</v>
      </c>
      <c r="BM698" s="4" t="str">
        <f>Table22[[#This Row],[Tier]]</f>
        <v>T1</v>
      </c>
      <c r="BN698" s="4" t="str">
        <f>Table22[[#This Row],[PON Material]]</f>
        <v>DI</v>
      </c>
      <c r="BO698" s="4" t="str" cm="1">
        <f t="array" ref="BO6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699" spans="1:67" x14ac:dyDescent="0.25">
      <c r="A699" t="s">
        <v>424</v>
      </c>
      <c r="B699" t="s">
        <v>442</v>
      </c>
      <c r="C699" t="s">
        <v>597</v>
      </c>
      <c r="D699" t="s">
        <v>103</v>
      </c>
      <c r="E699" t="s">
        <v>2304</v>
      </c>
      <c r="F699" t="s">
        <v>753</v>
      </c>
      <c r="G699" t="s">
        <v>2307</v>
      </c>
      <c r="H699" t="s">
        <v>778</v>
      </c>
      <c r="I699" t="s">
        <v>2050</v>
      </c>
      <c r="J699" t="s">
        <v>2051</v>
      </c>
      <c r="K699" t="s">
        <v>489</v>
      </c>
      <c r="L699">
        <v>510991663</v>
      </c>
      <c r="M699">
        <v>4</v>
      </c>
      <c r="O699" t="s">
        <v>1570</v>
      </c>
      <c r="P699" t="s">
        <v>1571</v>
      </c>
      <c r="Q699" t="s">
        <v>163</v>
      </c>
      <c r="R699" t="s">
        <v>1572</v>
      </c>
      <c r="S699" t="s">
        <v>64</v>
      </c>
      <c r="T699" t="s">
        <v>52</v>
      </c>
      <c r="U699" t="s">
        <v>1573</v>
      </c>
      <c r="V699" t="s">
        <v>1496</v>
      </c>
      <c r="W699">
        <v>1</v>
      </c>
      <c r="X699">
        <v>19.010000000000002</v>
      </c>
      <c r="Y699" t="s">
        <v>1574</v>
      </c>
      <c r="Z699" t="s">
        <v>1575</v>
      </c>
      <c r="AA699" t="s">
        <v>147</v>
      </c>
      <c r="AC699">
        <v>44473</v>
      </c>
      <c r="AD699">
        <v>44498</v>
      </c>
      <c r="AE699" s="39">
        <v>19</v>
      </c>
      <c r="AF699" s="39">
        <v>0</v>
      </c>
      <c r="AG699" s="39">
        <v>19</v>
      </c>
      <c r="AI699">
        <v>4.75</v>
      </c>
      <c r="AJ699">
        <v>4.75</v>
      </c>
      <c r="AK699">
        <v>4.75</v>
      </c>
      <c r="AL699">
        <v>4.75</v>
      </c>
      <c r="BI699" t="s">
        <v>1505</v>
      </c>
      <c r="BJ699" s="4" t="str">
        <f>Table22[[#This Row],[Ofgem ]]</f>
        <v>4"-5"</v>
      </c>
      <c r="BK699" s="4" t="str">
        <f>Table22[[#This Row],[Pressure]]</f>
        <v>LP</v>
      </c>
      <c r="BL699" s="4" t="str">
        <f>Table22[[#This Row],[Pon Category]]</f>
        <v>Policy</v>
      </c>
      <c r="BM699" s="4" t="str">
        <f>Table22[[#This Row],[Tier]]</f>
        <v>T1</v>
      </c>
      <c r="BN699" s="4" t="str">
        <f>Table22[[#This Row],[PON Material]]</f>
        <v>SI</v>
      </c>
      <c r="BO699" s="4" t="str" cm="1">
        <f t="array" ref="BO6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0" spans="1:67" x14ac:dyDescent="0.25">
      <c r="A700" t="s">
        <v>424</v>
      </c>
      <c r="B700" t="s">
        <v>442</v>
      </c>
      <c r="C700" t="s">
        <v>597</v>
      </c>
      <c r="D700" t="s">
        <v>103</v>
      </c>
      <c r="E700" t="s">
        <v>2304</v>
      </c>
      <c r="F700" t="s">
        <v>753</v>
      </c>
      <c r="G700" t="s">
        <v>2307</v>
      </c>
      <c r="H700" t="s">
        <v>778</v>
      </c>
      <c r="I700" t="s">
        <v>2050</v>
      </c>
      <c r="J700" t="s">
        <v>2051</v>
      </c>
      <c r="K700" t="s">
        <v>489</v>
      </c>
      <c r="L700">
        <v>510991664</v>
      </c>
      <c r="M700">
        <v>150</v>
      </c>
      <c r="O700" t="s">
        <v>1570</v>
      </c>
      <c r="P700" t="s">
        <v>220</v>
      </c>
      <c r="Q700" t="s">
        <v>91</v>
      </c>
      <c r="R700" t="s">
        <v>1572</v>
      </c>
      <c r="S700" t="s">
        <v>64</v>
      </c>
      <c r="T700" t="s">
        <v>52</v>
      </c>
      <c r="U700" t="s">
        <v>1573</v>
      </c>
      <c r="V700" s="40" t="s">
        <v>1496</v>
      </c>
      <c r="W700">
        <v>8</v>
      </c>
      <c r="X700">
        <v>85.59</v>
      </c>
      <c r="Y700" t="s">
        <v>1574</v>
      </c>
      <c r="Z700" t="s">
        <v>1575</v>
      </c>
      <c r="AA700" t="s">
        <v>147</v>
      </c>
      <c r="AC700">
        <v>44473</v>
      </c>
      <c r="AD700">
        <v>44498</v>
      </c>
      <c r="AE700" s="39">
        <v>85.6</v>
      </c>
      <c r="AF700" s="39">
        <v>0</v>
      </c>
      <c r="AG700" s="39">
        <v>85.6</v>
      </c>
      <c r="AI700">
        <v>21.4</v>
      </c>
      <c r="AJ700">
        <v>21.4</v>
      </c>
      <c r="AK700">
        <v>21.4</v>
      </c>
      <c r="AL700">
        <v>21.4</v>
      </c>
      <c r="BI700" t="s">
        <v>1505</v>
      </c>
      <c r="BJ700" s="4" t="str">
        <f>Table22[[#This Row],[Ofgem ]]</f>
        <v>4"-5"</v>
      </c>
      <c r="BK700" s="4" t="str">
        <f>Table22[[#This Row],[Pressure]]</f>
        <v>LP</v>
      </c>
      <c r="BL700" s="4" t="str">
        <f>Table22[[#This Row],[Pon Category]]</f>
        <v>Policy</v>
      </c>
      <c r="BM700" s="4" t="str">
        <f>Table22[[#This Row],[Tier]]</f>
        <v>T1</v>
      </c>
      <c r="BN700" s="4" t="str">
        <f>Table22[[#This Row],[PON Material]]</f>
        <v>DI</v>
      </c>
      <c r="BO700" s="4" t="str" cm="1">
        <f t="array" ref="BO7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1" spans="1:67" x14ac:dyDescent="0.25">
      <c r="A701" t="s">
        <v>424</v>
      </c>
      <c r="B701" t="s">
        <v>442</v>
      </c>
      <c r="C701" t="s">
        <v>597</v>
      </c>
      <c r="D701" t="s">
        <v>103</v>
      </c>
      <c r="E701" t="s">
        <v>2304</v>
      </c>
      <c r="F701" t="s">
        <v>2308</v>
      </c>
      <c r="G701" t="s">
        <v>2309</v>
      </c>
      <c r="H701" t="s">
        <v>2310</v>
      </c>
      <c r="I701" t="s">
        <v>2311</v>
      </c>
      <c r="J701" t="s">
        <v>2051</v>
      </c>
      <c r="K701" t="s">
        <v>489</v>
      </c>
      <c r="L701">
        <v>510821678</v>
      </c>
      <c r="M701">
        <v>8</v>
      </c>
      <c r="O701" t="s">
        <v>1570</v>
      </c>
      <c r="P701" t="s">
        <v>1571</v>
      </c>
      <c r="Q701" t="s">
        <v>163</v>
      </c>
      <c r="R701" t="s">
        <v>1572</v>
      </c>
      <c r="S701" t="s">
        <v>64</v>
      </c>
      <c r="T701" t="s">
        <v>52</v>
      </c>
      <c r="U701" t="s">
        <v>1573</v>
      </c>
      <c r="V701" s="42" t="s">
        <v>1496</v>
      </c>
      <c r="W701">
        <v>5</v>
      </c>
      <c r="X701">
        <v>116.69</v>
      </c>
      <c r="Y701" t="s">
        <v>1574</v>
      </c>
      <c r="Z701" t="s">
        <v>1575</v>
      </c>
      <c r="AA701" t="s">
        <v>147</v>
      </c>
      <c r="AC701">
        <v>44501</v>
      </c>
      <c r="AD701">
        <v>44512</v>
      </c>
      <c r="AE701" s="39">
        <v>116.7</v>
      </c>
      <c r="AF701" s="39">
        <v>0</v>
      </c>
      <c r="AG701" s="39">
        <v>116.7</v>
      </c>
      <c r="AM701">
        <v>58.35</v>
      </c>
      <c r="AN701">
        <v>58.35</v>
      </c>
      <c r="BI701" t="s">
        <v>1505</v>
      </c>
      <c r="BJ701" s="4" t="str">
        <f>Table22[[#This Row],[Ofgem ]]</f>
        <v>4"-5"</v>
      </c>
      <c r="BK701" s="4" t="str">
        <f>Table22[[#This Row],[Pressure]]</f>
        <v>LP</v>
      </c>
      <c r="BL701" s="4" t="str">
        <f>Table22[[#This Row],[Pon Category]]</f>
        <v>Policy</v>
      </c>
      <c r="BM701" s="4" t="str">
        <f>Table22[[#This Row],[Tier]]</f>
        <v>T1</v>
      </c>
      <c r="BN701" s="4" t="str">
        <f>Table22[[#This Row],[PON Material]]</f>
        <v>SI</v>
      </c>
      <c r="BO701" s="4" t="str" cm="1">
        <f t="array" ref="BO7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2" spans="1:67" x14ac:dyDescent="0.25">
      <c r="A702" t="s">
        <v>424</v>
      </c>
      <c r="B702" t="s">
        <v>442</v>
      </c>
      <c r="C702" t="s">
        <v>597</v>
      </c>
      <c r="D702" t="s">
        <v>103</v>
      </c>
      <c r="E702" t="s">
        <v>2304</v>
      </c>
      <c r="F702" t="s">
        <v>2308</v>
      </c>
      <c r="G702" t="s">
        <v>2312</v>
      </c>
      <c r="H702" t="s">
        <v>2313</v>
      </c>
      <c r="I702" t="s">
        <v>2311</v>
      </c>
      <c r="J702" t="s">
        <v>2051</v>
      </c>
      <c r="K702" t="s">
        <v>489</v>
      </c>
      <c r="L702">
        <v>220001794780</v>
      </c>
      <c r="M702">
        <v>6</v>
      </c>
      <c r="O702" t="s">
        <v>1570</v>
      </c>
      <c r="P702" t="s">
        <v>1571</v>
      </c>
      <c r="Q702" t="s">
        <v>163</v>
      </c>
      <c r="R702" t="s">
        <v>1572</v>
      </c>
      <c r="S702" t="s">
        <v>64</v>
      </c>
      <c r="T702" t="s">
        <v>52</v>
      </c>
      <c r="U702" t="s">
        <v>1573</v>
      </c>
      <c r="V702" t="s">
        <v>1496</v>
      </c>
      <c r="W702">
        <v>-1</v>
      </c>
      <c r="X702">
        <v>21.94</v>
      </c>
      <c r="Y702" t="s">
        <v>1574</v>
      </c>
      <c r="Z702" t="s">
        <v>1575</v>
      </c>
      <c r="AA702" t="s">
        <v>147</v>
      </c>
      <c r="AC702">
        <v>44501</v>
      </c>
      <c r="AD702">
        <v>44512</v>
      </c>
      <c r="AE702" s="39">
        <v>21.94</v>
      </c>
      <c r="AF702" s="39">
        <v>0</v>
      </c>
      <c r="AG702" s="39">
        <v>21.94</v>
      </c>
      <c r="AM702">
        <v>10.97</v>
      </c>
      <c r="AN702">
        <v>10.97</v>
      </c>
      <c r="BI702" t="s">
        <v>1505</v>
      </c>
      <c r="BJ702" s="4" t="str">
        <f>Table22[[#This Row],[Ofgem ]]</f>
        <v>4"-5"</v>
      </c>
      <c r="BK702" s="4" t="str">
        <f>Table22[[#This Row],[Pressure]]</f>
        <v>LP</v>
      </c>
      <c r="BL702" s="4" t="str">
        <f>Table22[[#This Row],[Pon Category]]</f>
        <v>Policy</v>
      </c>
      <c r="BM702" s="4" t="str">
        <f>Table22[[#This Row],[Tier]]</f>
        <v>T1</v>
      </c>
      <c r="BN702" s="4" t="str">
        <f>Table22[[#This Row],[PON Material]]</f>
        <v>SI</v>
      </c>
      <c r="BO702" s="4" t="str" cm="1">
        <f t="array" ref="BO7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3" spans="1:67" x14ac:dyDescent="0.25">
      <c r="A703" t="s">
        <v>424</v>
      </c>
      <c r="B703" t="s">
        <v>442</v>
      </c>
      <c r="C703" t="s">
        <v>597</v>
      </c>
      <c r="D703" t="s">
        <v>103</v>
      </c>
      <c r="E703" t="s">
        <v>2304</v>
      </c>
      <c r="F703" t="s">
        <v>2314</v>
      </c>
      <c r="G703" t="s">
        <v>2315</v>
      </c>
      <c r="H703" t="s">
        <v>2316</v>
      </c>
      <c r="I703" t="s">
        <v>2317</v>
      </c>
      <c r="J703" t="s">
        <v>2051</v>
      </c>
      <c r="K703" t="s">
        <v>489</v>
      </c>
      <c r="L703">
        <v>510905272</v>
      </c>
      <c r="M703">
        <v>4</v>
      </c>
      <c r="O703" t="s">
        <v>1570</v>
      </c>
      <c r="P703" t="s">
        <v>1571</v>
      </c>
      <c r="Q703" t="s">
        <v>91</v>
      </c>
      <c r="R703" t="s">
        <v>1572</v>
      </c>
      <c r="S703" t="s">
        <v>64</v>
      </c>
      <c r="T703" t="s">
        <v>52</v>
      </c>
      <c r="U703" t="s">
        <v>1573</v>
      </c>
      <c r="V703" s="40" t="s">
        <v>1496</v>
      </c>
      <c r="W703">
        <v>16</v>
      </c>
      <c r="X703">
        <v>82.78</v>
      </c>
      <c r="Y703" t="s">
        <v>1574</v>
      </c>
      <c r="Z703" t="s">
        <v>1575</v>
      </c>
      <c r="AA703" t="s">
        <v>147</v>
      </c>
      <c r="AC703">
        <v>44515</v>
      </c>
      <c r="AD703">
        <v>44547</v>
      </c>
      <c r="AE703" s="39">
        <v>82.8</v>
      </c>
      <c r="AF703" s="39">
        <v>0</v>
      </c>
      <c r="AG703" s="39">
        <v>82.8</v>
      </c>
      <c r="AO703">
        <v>16.559999999999999</v>
      </c>
      <c r="AP703">
        <v>16.559999999999999</v>
      </c>
      <c r="AQ703">
        <v>16.559999999999999</v>
      </c>
      <c r="AR703">
        <v>16.559999999999999</v>
      </c>
      <c r="AS703">
        <v>16.559999999999999</v>
      </c>
      <c r="BI703" t="s">
        <v>1505</v>
      </c>
      <c r="BJ703" s="4" t="str">
        <f>Table22[[#This Row],[Ofgem ]]</f>
        <v>4"-5"</v>
      </c>
      <c r="BK703" s="4" t="str">
        <f>Table22[[#This Row],[Pressure]]</f>
        <v>LP</v>
      </c>
      <c r="BL703" s="4" t="str">
        <f>Table22[[#This Row],[Pon Category]]</f>
        <v>Policy</v>
      </c>
      <c r="BM703" s="4" t="str">
        <f>Table22[[#This Row],[Tier]]</f>
        <v>T1</v>
      </c>
      <c r="BN703" s="4" t="str">
        <f>Table22[[#This Row],[PON Material]]</f>
        <v>DI</v>
      </c>
      <c r="BO703" s="4" t="str" cm="1">
        <f t="array" ref="BO7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4" spans="1:67" x14ac:dyDescent="0.25">
      <c r="A704" t="s">
        <v>424</v>
      </c>
      <c r="B704" t="s">
        <v>442</v>
      </c>
      <c r="C704" t="s">
        <v>597</v>
      </c>
      <c r="D704" t="s">
        <v>103</v>
      </c>
      <c r="E704" t="s">
        <v>2304</v>
      </c>
      <c r="F704" t="s">
        <v>2314</v>
      </c>
      <c r="G704" t="s">
        <v>2318</v>
      </c>
      <c r="H704" t="s">
        <v>2319</v>
      </c>
      <c r="I704" t="s">
        <v>2317</v>
      </c>
      <c r="J704" t="s">
        <v>2051</v>
      </c>
      <c r="K704" t="s">
        <v>489</v>
      </c>
      <c r="L704">
        <v>510913048</v>
      </c>
      <c r="M704">
        <v>4</v>
      </c>
      <c r="O704" t="s">
        <v>1570</v>
      </c>
      <c r="P704" t="s">
        <v>1571</v>
      </c>
      <c r="Q704" t="s">
        <v>163</v>
      </c>
      <c r="R704" t="s">
        <v>1572</v>
      </c>
      <c r="S704" t="s">
        <v>64</v>
      </c>
      <c r="T704" t="s">
        <v>52</v>
      </c>
      <c r="U704" t="s">
        <v>1573</v>
      </c>
      <c r="V704" t="s">
        <v>1496</v>
      </c>
      <c r="W704">
        <v>4</v>
      </c>
      <c r="X704">
        <v>79.459999999999994</v>
      </c>
      <c r="Y704" t="s">
        <v>1574</v>
      </c>
      <c r="Z704" t="s">
        <v>1575</v>
      </c>
      <c r="AA704" t="s">
        <v>147</v>
      </c>
      <c r="AC704">
        <v>44515</v>
      </c>
      <c r="AD704">
        <v>44547</v>
      </c>
      <c r="AE704" s="39">
        <v>79.45</v>
      </c>
      <c r="AF704" s="39">
        <v>0</v>
      </c>
      <c r="AG704" s="39">
        <v>79.45</v>
      </c>
      <c r="AO704">
        <v>15.89</v>
      </c>
      <c r="AP704">
        <v>15.89</v>
      </c>
      <c r="AQ704">
        <v>15.89</v>
      </c>
      <c r="AR704">
        <v>15.89</v>
      </c>
      <c r="AS704">
        <v>15.89</v>
      </c>
      <c r="BI704" t="s">
        <v>1505</v>
      </c>
      <c r="BJ704" s="4" t="str">
        <f>Table22[[#This Row],[Ofgem ]]</f>
        <v>4"-5"</v>
      </c>
      <c r="BK704" s="4" t="str">
        <f>Table22[[#This Row],[Pressure]]</f>
        <v>LP</v>
      </c>
      <c r="BL704" s="4" t="str">
        <f>Table22[[#This Row],[Pon Category]]</f>
        <v>Policy</v>
      </c>
      <c r="BM704" s="4" t="str">
        <f>Table22[[#This Row],[Tier]]</f>
        <v>T1</v>
      </c>
      <c r="BN704" s="4" t="str">
        <f>Table22[[#This Row],[PON Material]]</f>
        <v>SI</v>
      </c>
      <c r="BO704" s="4" t="str" cm="1">
        <f t="array" ref="BO7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5" spans="1:67" x14ac:dyDescent="0.25">
      <c r="A705" t="s">
        <v>424</v>
      </c>
      <c r="B705" t="s">
        <v>442</v>
      </c>
      <c r="C705" t="s">
        <v>597</v>
      </c>
      <c r="D705" t="s">
        <v>103</v>
      </c>
      <c r="E705" t="s">
        <v>2304</v>
      </c>
      <c r="F705" t="s">
        <v>2314</v>
      </c>
      <c r="G705" t="s">
        <v>2318</v>
      </c>
      <c r="H705" t="s">
        <v>2319</v>
      </c>
      <c r="I705" t="s">
        <v>2317</v>
      </c>
      <c r="J705" t="s">
        <v>2051</v>
      </c>
      <c r="K705" t="s">
        <v>489</v>
      </c>
      <c r="L705">
        <v>510913050</v>
      </c>
      <c r="M705">
        <v>4</v>
      </c>
      <c r="O705" t="s">
        <v>1570</v>
      </c>
      <c r="P705" t="s">
        <v>1571</v>
      </c>
      <c r="Q705" t="s">
        <v>163</v>
      </c>
      <c r="R705" t="s">
        <v>1572</v>
      </c>
      <c r="S705" t="s">
        <v>64</v>
      </c>
      <c r="T705" t="s">
        <v>52</v>
      </c>
      <c r="U705" t="s">
        <v>1573</v>
      </c>
      <c r="V705" t="s">
        <v>1496</v>
      </c>
      <c r="W705">
        <v>4</v>
      </c>
      <c r="X705">
        <v>59.59</v>
      </c>
      <c r="Y705" t="s">
        <v>1574</v>
      </c>
      <c r="Z705" t="s">
        <v>1575</v>
      </c>
      <c r="AA705" t="s">
        <v>147</v>
      </c>
      <c r="AC705">
        <v>44515</v>
      </c>
      <c r="AD705">
        <v>44547</v>
      </c>
      <c r="AE705" s="39">
        <v>59.6</v>
      </c>
      <c r="AF705" s="39">
        <v>0</v>
      </c>
      <c r="AG705" s="39">
        <v>59.6</v>
      </c>
      <c r="AO705">
        <v>11.92</v>
      </c>
      <c r="AP705">
        <v>11.92</v>
      </c>
      <c r="AQ705">
        <v>11.92</v>
      </c>
      <c r="AR705">
        <v>11.92</v>
      </c>
      <c r="AS705">
        <v>11.92</v>
      </c>
      <c r="BI705" t="s">
        <v>1505</v>
      </c>
      <c r="BJ705" s="4" t="str">
        <f>Table22[[#This Row],[Ofgem ]]</f>
        <v>4"-5"</v>
      </c>
      <c r="BK705" s="4" t="str">
        <f>Table22[[#This Row],[Pressure]]</f>
        <v>LP</v>
      </c>
      <c r="BL705" s="4" t="str">
        <f>Table22[[#This Row],[Pon Category]]</f>
        <v>Policy</v>
      </c>
      <c r="BM705" s="4" t="str">
        <f>Table22[[#This Row],[Tier]]</f>
        <v>T1</v>
      </c>
      <c r="BN705" s="4" t="str">
        <f>Table22[[#This Row],[PON Material]]</f>
        <v>SI</v>
      </c>
      <c r="BO705" s="4" t="str" cm="1">
        <f t="array" ref="BO7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6" spans="1:67" hidden="1" x14ac:dyDescent="0.25">
      <c r="A706" t="s">
        <v>424</v>
      </c>
      <c r="B706" t="s">
        <v>442</v>
      </c>
      <c r="C706" t="s">
        <v>597</v>
      </c>
      <c r="D706" t="s">
        <v>103</v>
      </c>
      <c r="E706" t="s">
        <v>2304</v>
      </c>
      <c r="F706" t="s">
        <v>2314</v>
      </c>
      <c r="G706" t="s">
        <v>2315</v>
      </c>
      <c r="H706" t="s">
        <v>2316</v>
      </c>
      <c r="I706" t="s">
        <v>2317</v>
      </c>
      <c r="J706" t="s">
        <v>2051</v>
      </c>
      <c r="K706" t="s">
        <v>489</v>
      </c>
      <c r="L706">
        <v>510913040</v>
      </c>
      <c r="M706">
        <v>6</v>
      </c>
      <c r="O706" t="s">
        <v>1570</v>
      </c>
      <c r="P706" t="s">
        <v>1571</v>
      </c>
      <c r="Q706" t="s">
        <v>133</v>
      </c>
      <c r="R706" t="s">
        <v>1572</v>
      </c>
      <c r="S706" t="s">
        <v>64</v>
      </c>
      <c r="T706" t="s">
        <v>1823</v>
      </c>
      <c r="U706" t="s">
        <v>1824</v>
      </c>
      <c r="V706" t="s">
        <v>1496</v>
      </c>
      <c r="W706">
        <v>27</v>
      </c>
      <c r="X706">
        <v>271.2</v>
      </c>
      <c r="Y706" t="s">
        <v>1574</v>
      </c>
      <c r="Z706" t="s">
        <v>1575</v>
      </c>
      <c r="AA706" t="s">
        <v>263</v>
      </c>
      <c r="AC706">
        <v>44515</v>
      </c>
      <c r="AD706">
        <v>44547</v>
      </c>
      <c r="AE706" s="39">
        <v>271.2</v>
      </c>
      <c r="AF706" s="39">
        <v>0</v>
      </c>
      <c r="AG706" s="39">
        <v>271.2</v>
      </c>
      <c r="AO706">
        <v>54.24</v>
      </c>
      <c r="AP706">
        <v>54.24</v>
      </c>
      <c r="AQ706">
        <v>54.24</v>
      </c>
      <c r="AR706">
        <v>54.24</v>
      </c>
      <c r="AS706">
        <v>54.24</v>
      </c>
      <c r="BI706" t="s">
        <v>1439</v>
      </c>
      <c r="BJ706" s="4" t="str">
        <f>Table22[[#This Row],[Ofgem ]]</f>
        <v>4"-5"</v>
      </c>
      <c r="BK706" s="4" t="str">
        <f>Table22[[#This Row],[Pressure]]</f>
        <v>LP</v>
      </c>
      <c r="BL706" s="4" t="str">
        <f>Table22[[#This Row],[Pon Category]]</f>
        <v>Non-Policy</v>
      </c>
      <c r="BM706" s="4" t="str">
        <f>Table22[[#This Row],[Tier]]</f>
        <v>T1</v>
      </c>
      <c r="BN706" s="4" t="str">
        <f>Table22[[#This Row],[PON Material]]</f>
        <v>ST</v>
      </c>
      <c r="BO706" s="4" t="str" cm="1">
        <f t="array" ref="BO7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07" spans="1:67" hidden="1" x14ac:dyDescent="0.25">
      <c r="A707" t="s">
        <v>424</v>
      </c>
      <c r="B707" t="s">
        <v>442</v>
      </c>
      <c r="C707" t="s">
        <v>597</v>
      </c>
      <c r="D707" t="s">
        <v>103</v>
      </c>
      <c r="E707" t="s">
        <v>2304</v>
      </c>
      <c r="F707" t="s">
        <v>2314</v>
      </c>
      <c r="G707" t="s">
        <v>2318</v>
      </c>
      <c r="H707" t="s">
        <v>2319</v>
      </c>
      <c r="I707" t="s">
        <v>2317</v>
      </c>
      <c r="J707" t="s">
        <v>2051</v>
      </c>
      <c r="K707" t="s">
        <v>489</v>
      </c>
      <c r="L707">
        <v>510913049</v>
      </c>
      <c r="M707">
        <v>2</v>
      </c>
      <c r="O707" t="s">
        <v>1570</v>
      </c>
      <c r="P707" t="s">
        <v>1571</v>
      </c>
      <c r="Q707" t="s">
        <v>133</v>
      </c>
      <c r="R707" t="s">
        <v>1572</v>
      </c>
      <c r="S707" t="s">
        <v>64</v>
      </c>
      <c r="T707" t="s">
        <v>1823</v>
      </c>
      <c r="U707" t="s">
        <v>1824</v>
      </c>
      <c r="V707" t="s">
        <v>1496</v>
      </c>
      <c r="W707">
        <v>-1</v>
      </c>
      <c r="X707">
        <v>30.1</v>
      </c>
      <c r="Y707" t="s">
        <v>1574</v>
      </c>
      <c r="Z707" t="s">
        <v>1575</v>
      </c>
      <c r="AA707" t="s">
        <v>140</v>
      </c>
      <c r="AC707">
        <v>44515</v>
      </c>
      <c r="AD707">
        <v>44547</v>
      </c>
      <c r="AE707" s="39">
        <v>30.099999999999998</v>
      </c>
      <c r="AF707" s="39">
        <v>0</v>
      </c>
      <c r="AG707" s="39">
        <v>30.099999999999998</v>
      </c>
      <c r="AO707">
        <v>6.02</v>
      </c>
      <c r="AP707">
        <v>6.02</v>
      </c>
      <c r="AQ707">
        <v>6.02</v>
      </c>
      <c r="AR707">
        <v>6.02</v>
      </c>
      <c r="AS707">
        <v>6.02</v>
      </c>
      <c r="BI707" t="s">
        <v>1439</v>
      </c>
      <c r="BJ707" s="4" t="str">
        <f>Table22[[#This Row],[Ofgem ]]</f>
        <v>4"-5"</v>
      </c>
      <c r="BK707" s="4" t="str">
        <f>Table22[[#This Row],[Pressure]]</f>
        <v>LP</v>
      </c>
      <c r="BL707" s="4" t="str">
        <f>Table22[[#This Row],[Pon Category]]</f>
        <v>Non-Policy</v>
      </c>
      <c r="BM707" s="4" t="str">
        <f>Table22[[#This Row],[Tier]]</f>
        <v>T1</v>
      </c>
      <c r="BN707" s="4" t="str">
        <f>Table22[[#This Row],[PON Material]]</f>
        <v>ST</v>
      </c>
      <c r="BO707" s="4" t="str" cm="1">
        <f t="array" ref="BO7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08" spans="1:67" x14ac:dyDescent="0.25">
      <c r="A708" t="s">
        <v>424</v>
      </c>
      <c r="B708" t="s">
        <v>442</v>
      </c>
      <c r="C708" t="s">
        <v>597</v>
      </c>
      <c r="D708" t="s">
        <v>103</v>
      </c>
      <c r="E708" t="s">
        <v>2304</v>
      </c>
      <c r="F708" t="s">
        <v>2320</v>
      </c>
      <c r="G708" t="s">
        <v>2321</v>
      </c>
      <c r="H708" t="s">
        <v>2322</v>
      </c>
      <c r="I708" t="s">
        <v>2267</v>
      </c>
      <c r="J708" t="s">
        <v>2051</v>
      </c>
      <c r="K708" t="s">
        <v>489</v>
      </c>
      <c r="L708">
        <v>220001865701</v>
      </c>
      <c r="M708">
        <v>4</v>
      </c>
      <c r="O708" t="s">
        <v>1570</v>
      </c>
      <c r="P708" t="s">
        <v>1571</v>
      </c>
      <c r="Q708" t="s">
        <v>91</v>
      </c>
      <c r="R708" t="s">
        <v>1572</v>
      </c>
      <c r="S708" t="s">
        <v>64</v>
      </c>
      <c r="T708" t="s">
        <v>52</v>
      </c>
      <c r="U708" t="s">
        <v>1573</v>
      </c>
      <c r="V708" t="s">
        <v>1496</v>
      </c>
      <c r="W708">
        <v>-1</v>
      </c>
      <c r="X708">
        <v>1.96</v>
      </c>
      <c r="Y708" t="s">
        <v>1574</v>
      </c>
      <c r="Z708" t="s">
        <v>1575</v>
      </c>
      <c r="AA708" t="s">
        <v>147</v>
      </c>
      <c r="AC708">
        <v>44565</v>
      </c>
      <c r="AD708">
        <v>44596</v>
      </c>
      <c r="AE708" s="39">
        <v>0</v>
      </c>
      <c r="AF708" s="39">
        <v>1.9500000000000002</v>
      </c>
      <c r="AG708" s="39">
        <v>1.9500000000000002</v>
      </c>
      <c r="AV708">
        <v>0.39</v>
      </c>
      <c r="AW708">
        <v>0.39</v>
      </c>
      <c r="AX708">
        <v>0.39</v>
      </c>
      <c r="AY708">
        <v>0.39</v>
      </c>
      <c r="AZ708">
        <v>0.39</v>
      </c>
      <c r="BI708" t="s">
        <v>1505</v>
      </c>
      <c r="BJ708" s="4" t="str">
        <f>Table22[[#This Row],[Ofgem ]]</f>
        <v>4"-5"</v>
      </c>
      <c r="BK708" s="4" t="str">
        <f>Table22[[#This Row],[Pressure]]</f>
        <v>LP</v>
      </c>
      <c r="BL708" s="4" t="str">
        <f>Table22[[#This Row],[Pon Category]]</f>
        <v>Policy</v>
      </c>
      <c r="BM708" s="4" t="str">
        <f>Table22[[#This Row],[Tier]]</f>
        <v>T1</v>
      </c>
      <c r="BN708" s="4" t="str">
        <f>Table22[[#This Row],[PON Material]]</f>
        <v>DI</v>
      </c>
      <c r="BO708" s="4" t="str" cm="1">
        <f t="array" ref="BO7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09" spans="1:67" hidden="1" x14ac:dyDescent="0.25">
      <c r="A709" t="s">
        <v>424</v>
      </c>
      <c r="B709" t="s">
        <v>442</v>
      </c>
      <c r="C709" t="s">
        <v>597</v>
      </c>
      <c r="D709" t="s">
        <v>103</v>
      </c>
      <c r="E709" t="s">
        <v>2304</v>
      </c>
      <c r="F709" t="s">
        <v>2320</v>
      </c>
      <c r="G709" t="s">
        <v>2323</v>
      </c>
      <c r="H709" t="s">
        <v>2324</v>
      </c>
      <c r="I709" t="s">
        <v>2267</v>
      </c>
      <c r="J709" t="s">
        <v>2051</v>
      </c>
      <c r="K709" t="s">
        <v>489</v>
      </c>
      <c r="L709">
        <v>510942841</v>
      </c>
      <c r="M709">
        <v>4</v>
      </c>
      <c r="O709" t="s">
        <v>1570</v>
      </c>
      <c r="P709" t="s">
        <v>1571</v>
      </c>
      <c r="Q709" t="s">
        <v>133</v>
      </c>
      <c r="R709" t="s">
        <v>1572</v>
      </c>
      <c r="S709" t="s">
        <v>64</v>
      </c>
      <c r="T709" t="s">
        <v>1823</v>
      </c>
      <c r="U709" t="s">
        <v>1824</v>
      </c>
      <c r="V709" t="s">
        <v>1496</v>
      </c>
      <c r="W709">
        <v>213</v>
      </c>
      <c r="X709">
        <v>97.46</v>
      </c>
      <c r="Y709" t="s">
        <v>1574</v>
      </c>
      <c r="Z709" t="s">
        <v>1575</v>
      </c>
      <c r="AA709" t="s">
        <v>90</v>
      </c>
      <c r="AC709">
        <v>44565</v>
      </c>
      <c r="AD709">
        <v>44596</v>
      </c>
      <c r="AE709" s="39">
        <v>0</v>
      </c>
      <c r="AF709" s="39">
        <v>97.449999999999989</v>
      </c>
      <c r="AG709" s="39">
        <v>97.449999999999989</v>
      </c>
      <c r="AV709">
        <v>19.489999999999998</v>
      </c>
      <c r="AW709">
        <v>19.489999999999998</v>
      </c>
      <c r="AX709">
        <v>19.489999999999998</v>
      </c>
      <c r="AY709">
        <v>19.489999999999998</v>
      </c>
      <c r="AZ709">
        <v>19.489999999999998</v>
      </c>
      <c r="BI709" t="s">
        <v>1439</v>
      </c>
      <c r="BJ709" s="4" t="str">
        <f>Table22[[#This Row],[Ofgem ]]</f>
        <v>4"-5"</v>
      </c>
      <c r="BK709" s="4" t="str">
        <f>Table22[[#This Row],[Pressure]]</f>
        <v>LP</v>
      </c>
      <c r="BL709" s="4" t="str">
        <f>Table22[[#This Row],[Pon Category]]</f>
        <v>Non-Policy</v>
      </c>
      <c r="BM709" s="4" t="str">
        <f>Table22[[#This Row],[Tier]]</f>
        <v>T1</v>
      </c>
      <c r="BN709" s="4" t="str">
        <f>Table22[[#This Row],[PON Material]]</f>
        <v>ST</v>
      </c>
      <c r="BO709" s="4" t="str" cm="1">
        <f t="array" ref="BO7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10" spans="1:67" hidden="1" x14ac:dyDescent="0.25">
      <c r="A710" t="s">
        <v>424</v>
      </c>
      <c r="B710" t="s">
        <v>442</v>
      </c>
      <c r="C710" t="s">
        <v>597</v>
      </c>
      <c r="D710" t="s">
        <v>103</v>
      </c>
      <c r="E710" t="s">
        <v>2304</v>
      </c>
      <c r="F710" t="s">
        <v>2320</v>
      </c>
      <c r="G710" t="s">
        <v>2321</v>
      </c>
      <c r="H710" t="s">
        <v>2322</v>
      </c>
      <c r="I710" t="s">
        <v>2267</v>
      </c>
      <c r="J710" t="s">
        <v>2051</v>
      </c>
      <c r="K710" t="s">
        <v>489</v>
      </c>
      <c r="L710">
        <v>510939389</v>
      </c>
      <c r="M710">
        <v>4</v>
      </c>
      <c r="O710" t="s">
        <v>1570</v>
      </c>
      <c r="P710" t="s">
        <v>1571</v>
      </c>
      <c r="Q710" t="s">
        <v>133</v>
      </c>
      <c r="R710" t="s">
        <v>1572</v>
      </c>
      <c r="S710" t="s">
        <v>64</v>
      </c>
      <c r="T710" t="s">
        <v>1823</v>
      </c>
      <c r="U710" t="s">
        <v>1824</v>
      </c>
      <c r="V710" t="s">
        <v>1496</v>
      </c>
      <c r="W710">
        <v>274</v>
      </c>
      <c r="X710">
        <v>82.25</v>
      </c>
      <c r="Y710" t="s">
        <v>1574</v>
      </c>
      <c r="Z710" t="s">
        <v>1575</v>
      </c>
      <c r="AA710" t="s">
        <v>90</v>
      </c>
      <c r="AC710">
        <v>44565</v>
      </c>
      <c r="AD710">
        <v>44596</v>
      </c>
      <c r="AE710" s="39">
        <v>0</v>
      </c>
      <c r="AF710" s="39">
        <v>82.25</v>
      </c>
      <c r="AG710" s="39">
        <v>82.25</v>
      </c>
      <c r="AV710">
        <v>16.45</v>
      </c>
      <c r="AW710">
        <v>16.45</v>
      </c>
      <c r="AX710">
        <v>16.45</v>
      </c>
      <c r="AY710">
        <v>16.45</v>
      </c>
      <c r="AZ710">
        <v>16.45</v>
      </c>
      <c r="BI710" t="s">
        <v>1439</v>
      </c>
      <c r="BJ710" s="4" t="str">
        <f>Table22[[#This Row],[Ofgem ]]</f>
        <v>4"-5"</v>
      </c>
      <c r="BK710" s="4" t="str">
        <f>Table22[[#This Row],[Pressure]]</f>
        <v>LP</v>
      </c>
      <c r="BL710" s="4" t="str">
        <f>Table22[[#This Row],[Pon Category]]</f>
        <v>Non-Policy</v>
      </c>
      <c r="BM710" s="4" t="str">
        <f>Table22[[#This Row],[Tier]]</f>
        <v>T1</v>
      </c>
      <c r="BN710" s="4" t="str">
        <f>Table22[[#This Row],[PON Material]]</f>
        <v>ST</v>
      </c>
      <c r="BO710" s="4" t="str" cm="1">
        <f t="array" ref="BO7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11" spans="1:67" hidden="1" x14ac:dyDescent="0.25">
      <c r="A711" t="s">
        <v>424</v>
      </c>
      <c r="B711" t="s">
        <v>442</v>
      </c>
      <c r="C711" t="s">
        <v>597</v>
      </c>
      <c r="D711" t="s">
        <v>103</v>
      </c>
      <c r="E711" t="s">
        <v>2304</v>
      </c>
      <c r="F711" t="s">
        <v>2320</v>
      </c>
      <c r="G711" t="s">
        <v>2321</v>
      </c>
      <c r="H711" t="s">
        <v>2322</v>
      </c>
      <c r="I711" t="s">
        <v>2267</v>
      </c>
      <c r="J711" t="s">
        <v>2051</v>
      </c>
      <c r="K711" t="s">
        <v>489</v>
      </c>
      <c r="L711">
        <v>510939390</v>
      </c>
      <c r="M711">
        <v>4</v>
      </c>
      <c r="O711" t="s">
        <v>1570</v>
      </c>
      <c r="P711" t="s">
        <v>1571</v>
      </c>
      <c r="Q711" t="s">
        <v>133</v>
      </c>
      <c r="R711" t="s">
        <v>1572</v>
      </c>
      <c r="S711" t="s">
        <v>64</v>
      </c>
      <c r="T711" t="s">
        <v>1823</v>
      </c>
      <c r="U711" t="s">
        <v>1824</v>
      </c>
      <c r="V711" t="s">
        <v>1496</v>
      </c>
      <c r="W711">
        <v>213</v>
      </c>
      <c r="X711">
        <v>94.87</v>
      </c>
      <c r="Y711" t="s">
        <v>1574</v>
      </c>
      <c r="Z711" t="s">
        <v>1575</v>
      </c>
      <c r="AA711" t="s">
        <v>90</v>
      </c>
      <c r="AC711">
        <v>44565</v>
      </c>
      <c r="AD711">
        <v>44596</v>
      </c>
      <c r="AE711" s="39">
        <v>0</v>
      </c>
      <c r="AF711" s="39">
        <v>94.85</v>
      </c>
      <c r="AG711" s="39">
        <v>94.85</v>
      </c>
      <c r="AV711">
        <v>18.97</v>
      </c>
      <c r="AW711">
        <v>18.97</v>
      </c>
      <c r="AX711">
        <v>18.97</v>
      </c>
      <c r="AY711">
        <v>18.97</v>
      </c>
      <c r="AZ711">
        <v>18.97</v>
      </c>
      <c r="BI711" t="s">
        <v>1439</v>
      </c>
      <c r="BJ711" s="4" t="str">
        <f>Table22[[#This Row],[Ofgem ]]</f>
        <v>4"-5"</v>
      </c>
      <c r="BK711" s="4" t="str">
        <f>Table22[[#This Row],[Pressure]]</f>
        <v>LP</v>
      </c>
      <c r="BL711" s="4" t="str">
        <f>Table22[[#This Row],[Pon Category]]</f>
        <v>Non-Policy</v>
      </c>
      <c r="BM711" s="4" t="str">
        <f>Table22[[#This Row],[Tier]]</f>
        <v>T1</v>
      </c>
      <c r="BN711" s="4" t="str">
        <f>Table22[[#This Row],[PON Material]]</f>
        <v>ST</v>
      </c>
      <c r="BO711" s="4" t="str" cm="1">
        <f t="array" ref="BO7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12" spans="1:67" hidden="1" x14ac:dyDescent="0.25">
      <c r="A712" t="s">
        <v>424</v>
      </c>
      <c r="B712" t="s">
        <v>442</v>
      </c>
      <c r="C712" t="s">
        <v>597</v>
      </c>
      <c r="D712" t="s">
        <v>103</v>
      </c>
      <c r="E712" t="s">
        <v>2304</v>
      </c>
      <c r="F712" t="s">
        <v>2320</v>
      </c>
      <c r="G712" t="s">
        <v>2321</v>
      </c>
      <c r="H712" t="s">
        <v>2322</v>
      </c>
      <c r="I712" t="s">
        <v>2267</v>
      </c>
      <c r="J712" t="s">
        <v>2051</v>
      </c>
      <c r="K712" t="s">
        <v>489</v>
      </c>
      <c r="L712">
        <v>510939391</v>
      </c>
      <c r="M712">
        <v>4</v>
      </c>
      <c r="O712" t="s">
        <v>1570</v>
      </c>
      <c r="P712" t="s">
        <v>1571</v>
      </c>
      <c r="Q712" t="s">
        <v>133</v>
      </c>
      <c r="R712" t="s">
        <v>1572</v>
      </c>
      <c r="S712" t="s">
        <v>64</v>
      </c>
      <c r="T712" t="s">
        <v>1823</v>
      </c>
      <c r="U712" t="s">
        <v>1824</v>
      </c>
      <c r="V712" t="s">
        <v>1496</v>
      </c>
      <c r="W712">
        <v>9</v>
      </c>
      <c r="X712">
        <v>29.97</v>
      </c>
      <c r="Y712" t="s">
        <v>1574</v>
      </c>
      <c r="Z712" t="s">
        <v>1575</v>
      </c>
      <c r="AA712" t="s">
        <v>140</v>
      </c>
      <c r="AC712">
        <v>44565</v>
      </c>
      <c r="AD712">
        <v>44596</v>
      </c>
      <c r="AE712" s="39">
        <v>0</v>
      </c>
      <c r="AF712" s="39">
        <v>29.950000000000003</v>
      </c>
      <c r="AG712" s="39">
        <v>29.950000000000003</v>
      </c>
      <c r="AV712">
        <v>5.99</v>
      </c>
      <c r="AW712">
        <v>5.99</v>
      </c>
      <c r="AX712">
        <v>5.99</v>
      </c>
      <c r="AY712">
        <v>5.99</v>
      </c>
      <c r="AZ712">
        <v>5.99</v>
      </c>
      <c r="BI712" t="s">
        <v>1439</v>
      </c>
      <c r="BJ712" s="4" t="str">
        <f>Table22[[#This Row],[Ofgem ]]</f>
        <v>4"-5"</v>
      </c>
      <c r="BK712" s="4" t="str">
        <f>Table22[[#This Row],[Pressure]]</f>
        <v>LP</v>
      </c>
      <c r="BL712" s="4" t="str">
        <f>Table22[[#This Row],[Pon Category]]</f>
        <v>Non-Policy</v>
      </c>
      <c r="BM712" s="4" t="str">
        <f>Table22[[#This Row],[Tier]]</f>
        <v>T1</v>
      </c>
      <c r="BN712" s="4" t="str">
        <f>Table22[[#This Row],[PON Material]]</f>
        <v>ST</v>
      </c>
      <c r="BO712" s="4" t="str" cm="1">
        <f t="array" ref="BO7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13" spans="1:67" x14ac:dyDescent="0.25">
      <c r="A713" t="s">
        <v>424</v>
      </c>
      <c r="B713" t="s">
        <v>442</v>
      </c>
      <c r="C713" t="s">
        <v>597</v>
      </c>
      <c r="D713" t="s">
        <v>103</v>
      </c>
      <c r="E713" t="s">
        <v>2304</v>
      </c>
      <c r="F713" t="s">
        <v>2325</v>
      </c>
      <c r="G713" t="s">
        <v>2326</v>
      </c>
      <c r="H713" t="s">
        <v>2327</v>
      </c>
      <c r="I713" t="s">
        <v>2056</v>
      </c>
      <c r="J713" t="s">
        <v>2051</v>
      </c>
      <c r="K713" t="s">
        <v>489</v>
      </c>
      <c r="L713">
        <v>510956751</v>
      </c>
      <c r="M713">
        <v>8</v>
      </c>
      <c r="O713" t="s">
        <v>1570</v>
      </c>
      <c r="P713" t="s">
        <v>1571</v>
      </c>
      <c r="Q713" t="s">
        <v>53</v>
      </c>
      <c r="R713" t="s">
        <v>1572</v>
      </c>
      <c r="S713" t="s">
        <v>64</v>
      </c>
      <c r="T713" t="s">
        <v>52</v>
      </c>
      <c r="U713" t="s">
        <v>1573</v>
      </c>
      <c r="V713" s="42" t="s">
        <v>1496</v>
      </c>
      <c r="W713">
        <v>2</v>
      </c>
      <c r="X713">
        <v>97.33</v>
      </c>
      <c r="Y713" t="s">
        <v>1574</v>
      </c>
      <c r="Z713" t="s">
        <v>1575</v>
      </c>
      <c r="AA713" t="s">
        <v>263</v>
      </c>
      <c r="AC713">
        <v>44599</v>
      </c>
      <c r="AD713">
        <v>44610</v>
      </c>
      <c r="AE713" s="39">
        <v>0</v>
      </c>
      <c r="AF713" s="39">
        <v>97.34</v>
      </c>
      <c r="AG713" s="39">
        <v>97.34</v>
      </c>
      <c r="BA713">
        <v>48.67</v>
      </c>
      <c r="BB713">
        <v>48.67</v>
      </c>
      <c r="BI713" t="s">
        <v>1505</v>
      </c>
      <c r="BJ713" s="4" t="str">
        <f>Table22[[#This Row],[Ofgem ]]</f>
        <v>4"-5"</v>
      </c>
      <c r="BK713" s="4" t="str">
        <f>Table22[[#This Row],[Pressure]]</f>
        <v>LP</v>
      </c>
      <c r="BL713" s="4" t="str">
        <f>Table22[[#This Row],[Pon Category]]</f>
        <v>Policy</v>
      </c>
      <c r="BM713" s="4" t="str">
        <f>Table22[[#This Row],[Tier]]</f>
        <v>T1</v>
      </c>
      <c r="BN713" s="4" t="str">
        <f>Table22[[#This Row],[PON Material]]</f>
        <v>CI</v>
      </c>
      <c r="BO713" s="4" t="str" cm="1">
        <f t="array" ref="BO7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4" spans="1:67" x14ac:dyDescent="0.25">
      <c r="A714" t="s">
        <v>424</v>
      </c>
      <c r="B714" t="s">
        <v>442</v>
      </c>
      <c r="C714" t="s">
        <v>597</v>
      </c>
      <c r="D714" t="s">
        <v>1603</v>
      </c>
      <c r="E714" t="s">
        <v>2304</v>
      </c>
      <c r="F714" t="s">
        <v>2328</v>
      </c>
      <c r="G714" t="s">
        <v>2329</v>
      </c>
      <c r="H714" t="s">
        <v>2330</v>
      </c>
      <c r="I714" t="s">
        <v>2050</v>
      </c>
      <c r="J714" t="s">
        <v>2051</v>
      </c>
      <c r="K714" t="s">
        <v>489</v>
      </c>
      <c r="L714">
        <v>220001733846</v>
      </c>
      <c r="M714">
        <v>4</v>
      </c>
      <c r="O714" t="s">
        <v>1570</v>
      </c>
      <c r="P714" t="s">
        <v>1571</v>
      </c>
      <c r="Q714" t="s">
        <v>53</v>
      </c>
      <c r="R714" t="s">
        <v>1572</v>
      </c>
      <c r="S714" t="s">
        <v>64</v>
      </c>
      <c r="T714" t="s">
        <v>52</v>
      </c>
      <c r="U714" t="s">
        <v>1573</v>
      </c>
      <c r="V714" t="s">
        <v>1496</v>
      </c>
      <c r="W714">
        <v>-1</v>
      </c>
      <c r="X714">
        <v>2.02</v>
      </c>
      <c r="Y714" t="s">
        <v>1574</v>
      </c>
      <c r="Z714" t="s">
        <v>1575</v>
      </c>
      <c r="AA714" t="s">
        <v>147</v>
      </c>
      <c r="AC714">
        <v>44613</v>
      </c>
      <c r="AD714">
        <v>44638</v>
      </c>
      <c r="AE714" s="39">
        <v>0</v>
      </c>
      <c r="AF714" s="39">
        <v>2.04</v>
      </c>
      <c r="AG714" s="39">
        <v>2.04</v>
      </c>
      <c r="BC714">
        <v>0.51</v>
      </c>
      <c r="BD714">
        <v>0.51</v>
      </c>
      <c r="BE714">
        <v>0.51</v>
      </c>
      <c r="BF714">
        <v>0.51</v>
      </c>
      <c r="BI714" t="s">
        <v>1505</v>
      </c>
      <c r="BJ714" s="4" t="str">
        <f>Table22[[#This Row],[Ofgem ]]</f>
        <v>4"-5"</v>
      </c>
      <c r="BK714" s="4" t="str">
        <f>Table22[[#This Row],[Pressure]]</f>
        <v>LP</v>
      </c>
      <c r="BL714" s="4" t="str">
        <f>Table22[[#This Row],[Pon Category]]</f>
        <v>Policy</v>
      </c>
      <c r="BM714" s="4" t="str">
        <f>Table22[[#This Row],[Tier]]</f>
        <v>T1</v>
      </c>
      <c r="BN714" s="4" t="str">
        <f>Table22[[#This Row],[PON Material]]</f>
        <v>CI</v>
      </c>
      <c r="BO714" s="4" t="str" cm="1">
        <f t="array" ref="BO7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5" spans="1:67" x14ac:dyDescent="0.25">
      <c r="A715" t="s">
        <v>424</v>
      </c>
      <c r="B715" t="s">
        <v>442</v>
      </c>
      <c r="C715" t="s">
        <v>597</v>
      </c>
      <c r="D715" t="s">
        <v>1603</v>
      </c>
      <c r="E715" t="s">
        <v>2304</v>
      </c>
      <c r="F715" t="s">
        <v>2328</v>
      </c>
      <c r="G715" t="s">
        <v>2331</v>
      </c>
      <c r="H715" t="s">
        <v>2332</v>
      </c>
      <c r="I715" t="s">
        <v>2050</v>
      </c>
      <c r="J715" t="s">
        <v>2051</v>
      </c>
      <c r="K715" t="s">
        <v>489</v>
      </c>
      <c r="L715">
        <v>220001229292</v>
      </c>
      <c r="M715">
        <v>8</v>
      </c>
      <c r="O715" t="s">
        <v>1570</v>
      </c>
      <c r="P715" t="s">
        <v>1571</v>
      </c>
      <c r="Q715" t="s">
        <v>53</v>
      </c>
      <c r="R715" t="s">
        <v>1572</v>
      </c>
      <c r="S715" t="s">
        <v>64</v>
      </c>
      <c r="T715" t="s">
        <v>52</v>
      </c>
      <c r="U715" t="s">
        <v>1573</v>
      </c>
      <c r="V715" s="42" t="s">
        <v>1496</v>
      </c>
      <c r="W715">
        <v>1</v>
      </c>
      <c r="X715">
        <v>72.13</v>
      </c>
      <c r="Y715" t="s">
        <v>1574</v>
      </c>
      <c r="Z715" t="s">
        <v>1575</v>
      </c>
      <c r="AA715" t="s">
        <v>147</v>
      </c>
      <c r="AC715">
        <v>44613</v>
      </c>
      <c r="AD715">
        <v>44638</v>
      </c>
      <c r="AE715" s="39">
        <v>0</v>
      </c>
      <c r="AF715" s="39">
        <v>72.12</v>
      </c>
      <c r="AG715" s="39">
        <v>72.12</v>
      </c>
      <c r="BC715">
        <v>18.03</v>
      </c>
      <c r="BD715">
        <v>18.03</v>
      </c>
      <c r="BE715">
        <v>18.03</v>
      </c>
      <c r="BF715">
        <v>18.03</v>
      </c>
      <c r="BI715" t="s">
        <v>1505</v>
      </c>
      <c r="BJ715" s="4" t="str">
        <f>Table22[[#This Row],[Ofgem ]]</f>
        <v>4"-5"</v>
      </c>
      <c r="BK715" s="4" t="str">
        <f>Table22[[#This Row],[Pressure]]</f>
        <v>LP</v>
      </c>
      <c r="BL715" s="4" t="str">
        <f>Table22[[#This Row],[Pon Category]]</f>
        <v>Policy</v>
      </c>
      <c r="BM715" s="4" t="str">
        <f>Table22[[#This Row],[Tier]]</f>
        <v>T1</v>
      </c>
      <c r="BN715" s="4" t="str">
        <f>Table22[[#This Row],[PON Material]]</f>
        <v>CI</v>
      </c>
      <c r="BO715" s="4" t="str" cm="1">
        <f t="array" ref="BO7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6" spans="1:67" x14ac:dyDescent="0.25">
      <c r="A716" t="s">
        <v>424</v>
      </c>
      <c r="B716" t="s">
        <v>442</v>
      </c>
      <c r="C716" t="s">
        <v>597</v>
      </c>
      <c r="D716" t="s">
        <v>1603</v>
      </c>
      <c r="E716" t="s">
        <v>2304</v>
      </c>
      <c r="F716" t="s">
        <v>2328</v>
      </c>
      <c r="G716" t="s">
        <v>2331</v>
      </c>
      <c r="H716" t="s">
        <v>2332</v>
      </c>
      <c r="I716" t="s">
        <v>2050</v>
      </c>
      <c r="J716" t="s">
        <v>2051</v>
      </c>
      <c r="K716" t="s">
        <v>489</v>
      </c>
      <c r="L716">
        <v>220001312111</v>
      </c>
      <c r="M716">
        <v>4</v>
      </c>
      <c r="O716" t="s">
        <v>1570</v>
      </c>
      <c r="P716" t="s">
        <v>1571</v>
      </c>
      <c r="Q716" t="s">
        <v>163</v>
      </c>
      <c r="R716" t="s">
        <v>1572</v>
      </c>
      <c r="S716" t="s">
        <v>64</v>
      </c>
      <c r="T716" t="s">
        <v>52</v>
      </c>
      <c r="U716" t="s">
        <v>1573</v>
      </c>
      <c r="V716" t="s">
        <v>1496</v>
      </c>
      <c r="W716">
        <v>2</v>
      </c>
      <c r="X716">
        <v>76.02</v>
      </c>
      <c r="Y716" t="s">
        <v>1574</v>
      </c>
      <c r="Z716" t="s">
        <v>1575</v>
      </c>
      <c r="AA716" t="s">
        <v>147</v>
      </c>
      <c r="AC716">
        <v>44613</v>
      </c>
      <c r="AD716">
        <v>44638</v>
      </c>
      <c r="AE716" s="39">
        <v>0</v>
      </c>
      <c r="AF716" s="39">
        <v>76.040000000000006</v>
      </c>
      <c r="AG716" s="39">
        <v>76.040000000000006</v>
      </c>
      <c r="BC716">
        <v>19.010000000000002</v>
      </c>
      <c r="BD716">
        <v>19.010000000000002</v>
      </c>
      <c r="BE716">
        <v>19.010000000000002</v>
      </c>
      <c r="BF716">
        <v>19.010000000000002</v>
      </c>
      <c r="BI716" t="s">
        <v>1505</v>
      </c>
      <c r="BJ716" s="4" t="str">
        <f>Table22[[#This Row],[Ofgem ]]</f>
        <v>4"-5"</v>
      </c>
      <c r="BK716" s="4" t="str">
        <f>Table22[[#This Row],[Pressure]]</f>
        <v>LP</v>
      </c>
      <c r="BL716" s="4" t="str">
        <f>Table22[[#This Row],[Pon Category]]</f>
        <v>Policy</v>
      </c>
      <c r="BM716" s="4" t="str">
        <f>Table22[[#This Row],[Tier]]</f>
        <v>T1</v>
      </c>
      <c r="BN716" s="4" t="str">
        <f>Table22[[#This Row],[PON Material]]</f>
        <v>SI</v>
      </c>
      <c r="BO716" s="4" t="str" cm="1">
        <f t="array" ref="BO7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7" spans="1:67" x14ac:dyDescent="0.25">
      <c r="A717" t="s">
        <v>424</v>
      </c>
      <c r="B717" t="s">
        <v>442</v>
      </c>
      <c r="C717" t="s">
        <v>597</v>
      </c>
      <c r="D717" t="s">
        <v>1603</v>
      </c>
      <c r="E717" t="s">
        <v>2304</v>
      </c>
      <c r="F717" t="s">
        <v>2328</v>
      </c>
      <c r="G717" t="s">
        <v>2333</v>
      </c>
      <c r="H717" t="s">
        <v>2334</v>
      </c>
      <c r="I717" t="s">
        <v>2050</v>
      </c>
      <c r="J717" t="s">
        <v>2051</v>
      </c>
      <c r="K717" t="s">
        <v>489</v>
      </c>
      <c r="L717">
        <v>220001494115</v>
      </c>
      <c r="M717">
        <v>6</v>
      </c>
      <c r="O717" t="s">
        <v>1570</v>
      </c>
      <c r="P717" t="s">
        <v>1571</v>
      </c>
      <c r="Q717" t="s">
        <v>53</v>
      </c>
      <c r="R717" t="s">
        <v>1572</v>
      </c>
      <c r="S717" t="s">
        <v>64</v>
      </c>
      <c r="T717" t="s">
        <v>52</v>
      </c>
      <c r="U717" t="s">
        <v>1573</v>
      </c>
      <c r="V717" t="s">
        <v>1496</v>
      </c>
      <c r="W717">
        <v>1</v>
      </c>
      <c r="X717">
        <v>28.13</v>
      </c>
      <c r="Y717" t="s">
        <v>1574</v>
      </c>
      <c r="Z717" t="s">
        <v>1575</v>
      </c>
      <c r="AA717" t="s">
        <v>147</v>
      </c>
      <c r="AC717">
        <v>44613</v>
      </c>
      <c r="AD717">
        <v>44638</v>
      </c>
      <c r="AE717" s="39">
        <v>0</v>
      </c>
      <c r="AF717" s="39">
        <v>28.12</v>
      </c>
      <c r="AG717" s="39">
        <v>28.12</v>
      </c>
      <c r="BC717">
        <v>7.03</v>
      </c>
      <c r="BD717">
        <v>7.03</v>
      </c>
      <c r="BE717">
        <v>7.03</v>
      </c>
      <c r="BF717">
        <v>7.03</v>
      </c>
      <c r="BI717" t="s">
        <v>1505</v>
      </c>
      <c r="BJ717" s="4" t="str">
        <f>Table22[[#This Row],[Ofgem ]]</f>
        <v>4"-5"</v>
      </c>
      <c r="BK717" s="4" t="str">
        <f>Table22[[#This Row],[Pressure]]</f>
        <v>LP</v>
      </c>
      <c r="BL717" s="4" t="str">
        <f>Table22[[#This Row],[Pon Category]]</f>
        <v>Policy</v>
      </c>
      <c r="BM717" s="4" t="str">
        <f>Table22[[#This Row],[Tier]]</f>
        <v>T1</v>
      </c>
      <c r="BN717" s="4" t="str">
        <f>Table22[[#This Row],[PON Material]]</f>
        <v>CI</v>
      </c>
      <c r="BO717" s="4" t="str" cm="1">
        <f t="array" ref="BO7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8" spans="1:67" x14ac:dyDescent="0.25">
      <c r="A718" t="s">
        <v>424</v>
      </c>
      <c r="B718" t="s">
        <v>442</v>
      </c>
      <c r="C718" t="s">
        <v>597</v>
      </c>
      <c r="D718" t="s">
        <v>1603</v>
      </c>
      <c r="E718" t="s">
        <v>2304</v>
      </c>
      <c r="F718" t="s">
        <v>2328</v>
      </c>
      <c r="G718" t="s">
        <v>2329</v>
      </c>
      <c r="H718" t="s">
        <v>2330</v>
      </c>
      <c r="I718" t="s">
        <v>2050</v>
      </c>
      <c r="J718" t="s">
        <v>2051</v>
      </c>
      <c r="K718" t="s">
        <v>489</v>
      </c>
      <c r="L718">
        <v>220001733846</v>
      </c>
      <c r="M718">
        <v>4</v>
      </c>
      <c r="O718" t="s">
        <v>1570</v>
      </c>
      <c r="P718" t="s">
        <v>1571</v>
      </c>
      <c r="Q718" t="s">
        <v>53</v>
      </c>
      <c r="R718" t="s">
        <v>1572</v>
      </c>
      <c r="S718" t="s">
        <v>64</v>
      </c>
      <c r="T718" t="s">
        <v>52</v>
      </c>
      <c r="U718" t="s">
        <v>1573</v>
      </c>
      <c r="V718" t="s">
        <v>1496</v>
      </c>
      <c r="W718">
        <v>-1</v>
      </c>
      <c r="X718">
        <v>2.02</v>
      </c>
      <c r="Y718" t="s">
        <v>1574</v>
      </c>
      <c r="Z718" t="s">
        <v>1575</v>
      </c>
      <c r="AA718" t="s">
        <v>147</v>
      </c>
      <c r="AC718">
        <v>44651</v>
      </c>
      <c r="AD718">
        <v>44651</v>
      </c>
      <c r="AE718" s="39">
        <v>0</v>
      </c>
      <c r="AF718" s="39">
        <v>2.02</v>
      </c>
      <c r="AG718" s="39">
        <v>2.02</v>
      </c>
      <c r="BH718">
        <v>2.02</v>
      </c>
      <c r="BI718" t="s">
        <v>1505</v>
      </c>
      <c r="BJ718" s="4" t="str">
        <f>Table22[[#This Row],[Ofgem ]]</f>
        <v>4"-5"</v>
      </c>
      <c r="BK718" s="4" t="str">
        <f>Table22[[#This Row],[Pressure]]</f>
        <v>LP</v>
      </c>
      <c r="BL718" s="4" t="str">
        <f>Table22[[#This Row],[Pon Category]]</f>
        <v>Policy</v>
      </c>
      <c r="BM718" s="4" t="str">
        <f>Table22[[#This Row],[Tier]]</f>
        <v>T1</v>
      </c>
      <c r="BN718" s="4" t="str">
        <f>Table22[[#This Row],[PON Material]]</f>
        <v>CI</v>
      </c>
      <c r="BO718" s="4" t="str" cm="1">
        <f t="array" ref="BO7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19" spans="1:67" hidden="1" x14ac:dyDescent="0.25">
      <c r="A719" t="s">
        <v>424</v>
      </c>
      <c r="B719" t="s">
        <v>770</v>
      </c>
      <c r="C719" t="s">
        <v>87</v>
      </c>
      <c r="D719" t="s">
        <v>1603</v>
      </c>
      <c r="E719" t="s">
        <v>2335</v>
      </c>
      <c r="F719" t="s">
        <v>771</v>
      </c>
      <c r="G719" t="s">
        <v>2336</v>
      </c>
      <c r="H719" t="s">
        <v>772</v>
      </c>
      <c r="I719" t="s">
        <v>2087</v>
      </c>
      <c r="J719" t="s">
        <v>1828</v>
      </c>
      <c r="K719" t="s">
        <v>479</v>
      </c>
      <c r="L719">
        <v>606402519</v>
      </c>
      <c r="M719">
        <v>4</v>
      </c>
      <c r="O719" t="s">
        <v>1570</v>
      </c>
      <c r="P719" t="s">
        <v>1571</v>
      </c>
      <c r="Q719" t="s">
        <v>133</v>
      </c>
      <c r="R719" t="s">
        <v>1572</v>
      </c>
      <c r="S719" t="s">
        <v>384</v>
      </c>
      <c r="T719" t="s">
        <v>1823</v>
      </c>
      <c r="U719" t="s">
        <v>1824</v>
      </c>
      <c r="V719" t="s">
        <v>1496</v>
      </c>
      <c r="W719">
        <v>115</v>
      </c>
      <c r="X719">
        <v>101.51</v>
      </c>
      <c r="Y719" t="s">
        <v>1574</v>
      </c>
      <c r="Z719" t="s">
        <v>1575</v>
      </c>
      <c r="AA719" t="s">
        <v>90</v>
      </c>
      <c r="AC719">
        <v>44473</v>
      </c>
      <c r="AD719">
        <v>44491</v>
      </c>
      <c r="AE719" s="39">
        <v>101.52000000000001</v>
      </c>
      <c r="AF719" s="39">
        <v>0</v>
      </c>
      <c r="AG719" s="39">
        <v>101.52000000000001</v>
      </c>
      <c r="AI719">
        <v>33.840000000000003</v>
      </c>
      <c r="AJ719">
        <v>33.840000000000003</v>
      </c>
      <c r="AK719">
        <v>33.840000000000003</v>
      </c>
      <c r="BI719" t="s">
        <v>1498</v>
      </c>
      <c r="BJ719" s="4" t="str">
        <f>Table22[[#This Row],[Ofgem ]]</f>
        <v>4"-5"</v>
      </c>
      <c r="BK719" s="4" t="str">
        <f>Table22[[#This Row],[Pressure]]</f>
        <v>MP</v>
      </c>
      <c r="BL719" s="4" t="str">
        <f>Table22[[#This Row],[Pon Category]]</f>
        <v>Non-Policy</v>
      </c>
      <c r="BM719" s="4" t="str">
        <f>Table22[[#This Row],[Tier]]</f>
        <v>T1</v>
      </c>
      <c r="BN719" s="4" t="str">
        <f>Table22[[#This Row],[PON Material]]</f>
        <v>ST</v>
      </c>
      <c r="BO719" s="4" t="str" cm="1">
        <f t="array" ref="BO7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720" spans="1:67" hidden="1" x14ac:dyDescent="0.25">
      <c r="A720" t="s">
        <v>424</v>
      </c>
      <c r="B720" t="s">
        <v>770</v>
      </c>
      <c r="C720" t="s">
        <v>87</v>
      </c>
      <c r="D720" t="s">
        <v>1603</v>
      </c>
      <c r="E720" t="s">
        <v>2335</v>
      </c>
      <c r="F720" t="s">
        <v>2337</v>
      </c>
      <c r="G720" t="s">
        <v>2338</v>
      </c>
      <c r="H720" t="s">
        <v>2339</v>
      </c>
      <c r="I720" t="s">
        <v>2340</v>
      </c>
      <c r="J720" t="s">
        <v>1828</v>
      </c>
      <c r="K720" t="s">
        <v>479</v>
      </c>
      <c r="L720">
        <v>510892522</v>
      </c>
      <c r="M720">
        <v>4</v>
      </c>
      <c r="O720" t="s">
        <v>1570</v>
      </c>
      <c r="P720" t="s">
        <v>1571</v>
      </c>
      <c r="Q720" t="s">
        <v>133</v>
      </c>
      <c r="R720" t="s">
        <v>1572</v>
      </c>
      <c r="S720" t="s">
        <v>384</v>
      </c>
      <c r="T720" t="s">
        <v>1823</v>
      </c>
      <c r="U720" t="s">
        <v>1824</v>
      </c>
      <c r="V720" t="s">
        <v>1496</v>
      </c>
      <c r="W720">
        <v>4750</v>
      </c>
      <c r="X720">
        <v>216.71</v>
      </c>
      <c r="Y720" t="s">
        <v>1574</v>
      </c>
      <c r="Z720" t="s">
        <v>1575</v>
      </c>
      <c r="AA720" t="s">
        <v>90</v>
      </c>
      <c r="AC720">
        <v>44494</v>
      </c>
      <c r="AD720">
        <v>44596</v>
      </c>
      <c r="AE720" s="39">
        <v>130.05000000000001</v>
      </c>
      <c r="AF720" s="39">
        <v>72.25</v>
      </c>
      <c r="AG720" s="39">
        <v>202.3</v>
      </c>
      <c r="AL720">
        <v>28.9</v>
      </c>
      <c r="AM720">
        <v>14.45</v>
      </c>
      <c r="AN720">
        <v>14.45</v>
      </c>
      <c r="AO720">
        <v>14.45</v>
      </c>
      <c r="AP720">
        <v>14.45</v>
      </c>
      <c r="AQ720">
        <v>14.45</v>
      </c>
      <c r="AR720">
        <v>14.45</v>
      </c>
      <c r="AS720">
        <v>14.45</v>
      </c>
      <c r="AV720">
        <v>14.45</v>
      </c>
      <c r="AW720">
        <v>14.45</v>
      </c>
      <c r="AX720">
        <v>14.45</v>
      </c>
      <c r="AY720">
        <v>14.45</v>
      </c>
      <c r="AZ720">
        <v>14.45</v>
      </c>
      <c r="BI720" t="s">
        <v>1498</v>
      </c>
      <c r="BJ720" s="4" t="str">
        <f>Table22[[#This Row],[Ofgem ]]</f>
        <v>4"-5"</v>
      </c>
      <c r="BK720" s="4" t="str">
        <f>Table22[[#This Row],[Pressure]]</f>
        <v>MP</v>
      </c>
      <c r="BL720" s="4" t="str">
        <f>Table22[[#This Row],[Pon Category]]</f>
        <v>Non-Policy</v>
      </c>
      <c r="BM720" s="4" t="str">
        <f>Table22[[#This Row],[Tier]]</f>
        <v>T1</v>
      </c>
      <c r="BN720" s="4" t="str">
        <f>Table22[[#This Row],[PON Material]]</f>
        <v>ST</v>
      </c>
      <c r="BO720" s="4" t="str" cm="1">
        <f t="array" ref="BO7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721" spans="1:67" hidden="1" x14ac:dyDescent="0.25">
      <c r="A721" t="s">
        <v>424</v>
      </c>
      <c r="B721" t="s">
        <v>770</v>
      </c>
      <c r="C721" t="s">
        <v>87</v>
      </c>
      <c r="D721" t="s">
        <v>1603</v>
      </c>
      <c r="E721" t="s">
        <v>2335</v>
      </c>
      <c r="F721" t="s">
        <v>2341</v>
      </c>
      <c r="G721" t="s">
        <v>2342</v>
      </c>
      <c r="H721" t="s">
        <v>2343</v>
      </c>
      <c r="I721" t="s">
        <v>1948</v>
      </c>
      <c r="J721" t="s">
        <v>1828</v>
      </c>
      <c r="K721" t="s">
        <v>479</v>
      </c>
      <c r="L721">
        <v>510855372</v>
      </c>
      <c r="M721">
        <v>4</v>
      </c>
      <c r="O721" t="s">
        <v>1570</v>
      </c>
      <c r="P721" t="s">
        <v>1571</v>
      </c>
      <c r="Q721" t="s">
        <v>133</v>
      </c>
      <c r="R721" t="s">
        <v>1572</v>
      </c>
      <c r="S721" t="s">
        <v>384</v>
      </c>
      <c r="T721" t="s">
        <v>1823</v>
      </c>
      <c r="U721" t="s">
        <v>1824</v>
      </c>
      <c r="V721" t="s">
        <v>1496</v>
      </c>
      <c r="W721">
        <v>3080</v>
      </c>
      <c r="X721">
        <v>357.68</v>
      </c>
      <c r="Y721" t="s">
        <v>1574</v>
      </c>
      <c r="Z721" t="s">
        <v>1575</v>
      </c>
      <c r="AA721" t="s">
        <v>90</v>
      </c>
      <c r="AC721">
        <v>44599</v>
      </c>
      <c r="AD721">
        <v>44666</v>
      </c>
      <c r="AE721" s="39">
        <v>0</v>
      </c>
      <c r="AF721" s="39">
        <v>286.16000000000003</v>
      </c>
      <c r="AG721" s="39">
        <v>286.16000000000003</v>
      </c>
      <c r="BA721">
        <v>35.770000000000003</v>
      </c>
      <c r="BB721">
        <v>35.770000000000003</v>
      </c>
      <c r="BC721">
        <v>35.770000000000003</v>
      </c>
      <c r="BD721">
        <v>35.770000000000003</v>
      </c>
      <c r="BE721">
        <v>35.770000000000003</v>
      </c>
      <c r="BF721">
        <v>35.770000000000003</v>
      </c>
      <c r="BG721">
        <v>35.770000000000003</v>
      </c>
      <c r="BH721">
        <v>35.770000000000003</v>
      </c>
      <c r="BI721" t="s">
        <v>1498</v>
      </c>
      <c r="BJ721" s="4" t="str">
        <f>Table22[[#This Row],[Ofgem ]]</f>
        <v>4"-5"</v>
      </c>
      <c r="BK721" s="4" t="str">
        <f>Table22[[#This Row],[Pressure]]</f>
        <v>MP</v>
      </c>
      <c r="BL721" s="4" t="str">
        <f>Table22[[#This Row],[Pon Category]]</f>
        <v>Non-Policy</v>
      </c>
      <c r="BM721" s="4" t="str">
        <f>Table22[[#This Row],[Tier]]</f>
        <v>T1</v>
      </c>
      <c r="BN721" s="4" t="str">
        <f>Table22[[#This Row],[PON Material]]</f>
        <v>ST</v>
      </c>
      <c r="BO721" s="4" t="str" cm="1">
        <f t="array" ref="BO7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722" spans="1:67" hidden="1" x14ac:dyDescent="0.25">
      <c r="A722" t="s">
        <v>424</v>
      </c>
      <c r="B722" t="s">
        <v>770</v>
      </c>
      <c r="C722" t="s">
        <v>87</v>
      </c>
      <c r="D722" t="s">
        <v>1603</v>
      </c>
      <c r="E722" t="s">
        <v>2335</v>
      </c>
      <c r="F722" t="s">
        <v>2341</v>
      </c>
      <c r="G722" t="s">
        <v>2342</v>
      </c>
      <c r="H722" t="s">
        <v>2343</v>
      </c>
      <c r="I722" t="s">
        <v>1948</v>
      </c>
      <c r="J722" t="s">
        <v>1828</v>
      </c>
      <c r="K722" t="s">
        <v>479</v>
      </c>
      <c r="L722">
        <v>510855376</v>
      </c>
      <c r="M722">
        <v>2</v>
      </c>
      <c r="O722" t="s">
        <v>1570</v>
      </c>
      <c r="P722" t="s">
        <v>1571</v>
      </c>
      <c r="Q722" t="s">
        <v>133</v>
      </c>
      <c r="R722" t="s">
        <v>1572</v>
      </c>
      <c r="S722" t="s">
        <v>384</v>
      </c>
      <c r="T722" t="s">
        <v>1823</v>
      </c>
      <c r="U722" t="s">
        <v>1824</v>
      </c>
      <c r="V722" t="s">
        <v>1496</v>
      </c>
      <c r="W722">
        <v>-1</v>
      </c>
      <c r="X722">
        <v>13.09</v>
      </c>
      <c r="Y722" t="s">
        <v>1574</v>
      </c>
      <c r="Z722" t="s">
        <v>1575</v>
      </c>
      <c r="AA722" t="s">
        <v>140</v>
      </c>
      <c r="AC722">
        <v>44599</v>
      </c>
      <c r="AD722">
        <v>44666</v>
      </c>
      <c r="AE722" s="39">
        <v>0</v>
      </c>
      <c r="AF722" s="39">
        <v>10.480000000000002</v>
      </c>
      <c r="AG722" s="39">
        <v>10.480000000000002</v>
      </c>
      <c r="BA722">
        <v>1.31</v>
      </c>
      <c r="BB722">
        <v>1.31</v>
      </c>
      <c r="BC722">
        <v>1.31</v>
      </c>
      <c r="BD722">
        <v>1.31</v>
      </c>
      <c r="BE722">
        <v>1.31</v>
      </c>
      <c r="BF722">
        <v>1.31</v>
      </c>
      <c r="BG722">
        <v>1.31</v>
      </c>
      <c r="BH722">
        <v>1.31</v>
      </c>
      <c r="BI722" t="s">
        <v>1498</v>
      </c>
      <c r="BJ722" s="4" t="str">
        <f>Table22[[#This Row],[Ofgem ]]</f>
        <v>4"-5"</v>
      </c>
      <c r="BK722" s="4" t="str">
        <f>Table22[[#This Row],[Pressure]]</f>
        <v>MP</v>
      </c>
      <c r="BL722" s="4" t="str">
        <f>Table22[[#This Row],[Pon Category]]</f>
        <v>Non-Policy</v>
      </c>
      <c r="BM722" s="4" t="str">
        <f>Table22[[#This Row],[Tier]]</f>
        <v>T1</v>
      </c>
      <c r="BN722" s="4" t="str">
        <f>Table22[[#This Row],[PON Material]]</f>
        <v>ST</v>
      </c>
      <c r="BO722" s="4" t="str" cm="1">
        <f t="array" ref="BO7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723" spans="1:67" hidden="1" x14ac:dyDescent="0.25">
      <c r="A723" t="s">
        <v>424</v>
      </c>
      <c r="B723" t="s">
        <v>770</v>
      </c>
      <c r="C723" t="s">
        <v>87</v>
      </c>
      <c r="D723" t="s">
        <v>1603</v>
      </c>
      <c r="E723" t="s">
        <v>2335</v>
      </c>
      <c r="F723" t="s">
        <v>2341</v>
      </c>
      <c r="G723" t="s">
        <v>2342</v>
      </c>
      <c r="H723" t="s">
        <v>2343</v>
      </c>
      <c r="I723" t="s">
        <v>1948</v>
      </c>
      <c r="J723" t="s">
        <v>1828</v>
      </c>
      <c r="K723" t="s">
        <v>479</v>
      </c>
      <c r="L723">
        <v>622461887</v>
      </c>
      <c r="M723">
        <v>4</v>
      </c>
      <c r="O723" t="s">
        <v>1570</v>
      </c>
      <c r="P723" t="s">
        <v>1571</v>
      </c>
      <c r="Q723" t="s">
        <v>133</v>
      </c>
      <c r="R723" t="s">
        <v>1572</v>
      </c>
      <c r="S723" t="s">
        <v>384</v>
      </c>
      <c r="T723" t="s">
        <v>1823</v>
      </c>
      <c r="U723" t="s">
        <v>1824</v>
      </c>
      <c r="V723" t="s">
        <v>1496</v>
      </c>
      <c r="W723">
        <v>347</v>
      </c>
      <c r="X723">
        <v>0.52</v>
      </c>
      <c r="Y723" t="s">
        <v>1574</v>
      </c>
      <c r="Z723" t="s">
        <v>1575</v>
      </c>
      <c r="AA723" t="s">
        <v>140</v>
      </c>
      <c r="AC723">
        <v>44599</v>
      </c>
      <c r="AD723">
        <v>44666</v>
      </c>
      <c r="AE723" s="39">
        <v>0</v>
      </c>
      <c r="AF723" s="39">
        <v>0.39999999999999997</v>
      </c>
      <c r="AG723" s="39">
        <v>0.39999999999999997</v>
      </c>
      <c r="BA723">
        <v>0.05</v>
      </c>
      <c r="BB723">
        <v>0.05</v>
      </c>
      <c r="BC723">
        <v>0.05</v>
      </c>
      <c r="BD723">
        <v>0.05</v>
      </c>
      <c r="BE723">
        <v>0.05</v>
      </c>
      <c r="BF723">
        <v>0.05</v>
      </c>
      <c r="BG723">
        <v>0.05</v>
      </c>
      <c r="BH723">
        <v>0.05</v>
      </c>
      <c r="BI723" t="s">
        <v>1498</v>
      </c>
      <c r="BJ723" s="4" t="str">
        <f>Table22[[#This Row],[Ofgem ]]</f>
        <v>4"-5"</v>
      </c>
      <c r="BK723" s="4" t="str">
        <f>Table22[[#This Row],[Pressure]]</f>
        <v>MP</v>
      </c>
      <c r="BL723" s="4" t="str">
        <f>Table22[[#This Row],[Pon Category]]</f>
        <v>Non-Policy</v>
      </c>
      <c r="BM723" s="4" t="str">
        <f>Table22[[#This Row],[Tier]]</f>
        <v>T1</v>
      </c>
      <c r="BN723" s="4" t="str">
        <f>Table22[[#This Row],[PON Material]]</f>
        <v>ST</v>
      </c>
      <c r="BO723" s="4" t="str" cm="1">
        <f t="array" ref="BO7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724" spans="1:67" x14ac:dyDescent="0.25">
      <c r="A724" t="s">
        <v>424</v>
      </c>
      <c r="B724" t="s">
        <v>442</v>
      </c>
      <c r="C724" t="s">
        <v>443</v>
      </c>
      <c r="D724" t="s">
        <v>1469</v>
      </c>
      <c r="E724" t="s">
        <v>2344</v>
      </c>
      <c r="F724" t="s">
        <v>673</v>
      </c>
      <c r="G724" t="s">
        <v>2345</v>
      </c>
      <c r="H724" t="s">
        <v>689</v>
      </c>
      <c r="I724" t="s">
        <v>2346</v>
      </c>
      <c r="J724" t="s">
        <v>1828</v>
      </c>
      <c r="K724" t="s">
        <v>446</v>
      </c>
      <c r="L724">
        <v>510872815</v>
      </c>
      <c r="M724">
        <v>4</v>
      </c>
      <c r="O724" t="s">
        <v>1570</v>
      </c>
      <c r="P724" t="s">
        <v>1571</v>
      </c>
      <c r="Q724" t="s">
        <v>53</v>
      </c>
      <c r="R724" t="s">
        <v>1572</v>
      </c>
      <c r="S724" t="s">
        <v>64</v>
      </c>
      <c r="T724" t="s">
        <v>52</v>
      </c>
      <c r="U724" t="s">
        <v>1573</v>
      </c>
      <c r="V724" t="s">
        <v>1496</v>
      </c>
      <c r="W724">
        <v>10</v>
      </c>
      <c r="X724">
        <v>53.94</v>
      </c>
      <c r="Y724" t="s">
        <v>1574</v>
      </c>
      <c r="Z724" t="s">
        <v>1575</v>
      </c>
      <c r="AA724" t="s">
        <v>147</v>
      </c>
      <c r="AC724">
        <v>44439</v>
      </c>
      <c r="AD724">
        <v>44470</v>
      </c>
      <c r="AE724" s="39">
        <v>0.01</v>
      </c>
      <c r="AF724" s="39">
        <v>0</v>
      </c>
      <c r="AG724" s="39">
        <v>0.01</v>
      </c>
      <c r="AH724">
        <v>0.01</v>
      </c>
      <c r="BI724" t="s">
        <v>1505</v>
      </c>
      <c r="BJ724" s="4" t="str">
        <f>Table22[[#This Row],[Ofgem ]]</f>
        <v>4"-5"</v>
      </c>
      <c r="BK724" s="4" t="str">
        <f>Table22[[#This Row],[Pressure]]</f>
        <v>LP</v>
      </c>
      <c r="BL724" s="4" t="str">
        <f>Table22[[#This Row],[Pon Category]]</f>
        <v>Policy</v>
      </c>
      <c r="BM724" s="4" t="str">
        <f>Table22[[#This Row],[Tier]]</f>
        <v>T1</v>
      </c>
      <c r="BN724" s="4" t="str">
        <f>Table22[[#This Row],[PON Material]]</f>
        <v>CI</v>
      </c>
      <c r="BO724" s="4" t="str" cm="1">
        <f t="array" ref="BO7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25" spans="1:67" x14ac:dyDescent="0.25">
      <c r="A725" t="s">
        <v>424</v>
      </c>
      <c r="B725" t="s">
        <v>442</v>
      </c>
      <c r="C725" t="s">
        <v>443</v>
      </c>
      <c r="D725" t="s">
        <v>1469</v>
      </c>
      <c r="E725" t="s">
        <v>2344</v>
      </c>
      <c r="F725" t="s">
        <v>673</v>
      </c>
      <c r="G725" t="s">
        <v>2347</v>
      </c>
      <c r="H725" t="s">
        <v>706</v>
      </c>
      <c r="I725" t="s">
        <v>2346</v>
      </c>
      <c r="J725" t="s">
        <v>1828</v>
      </c>
      <c r="K725" t="s">
        <v>446</v>
      </c>
      <c r="L725">
        <v>220000871923</v>
      </c>
      <c r="M725">
        <v>4</v>
      </c>
      <c r="O725" t="s">
        <v>1570</v>
      </c>
      <c r="P725" t="s">
        <v>1571</v>
      </c>
      <c r="Q725" t="s">
        <v>53</v>
      </c>
      <c r="R725" t="s">
        <v>1572</v>
      </c>
      <c r="S725" t="s">
        <v>64</v>
      </c>
      <c r="T725" t="s">
        <v>52</v>
      </c>
      <c r="U725" t="s">
        <v>1573</v>
      </c>
      <c r="V725" t="s">
        <v>1496</v>
      </c>
      <c r="W725">
        <v>6</v>
      </c>
      <c r="X725">
        <v>9.51</v>
      </c>
      <c r="Y725" t="s">
        <v>1574</v>
      </c>
      <c r="Z725" t="s">
        <v>1575</v>
      </c>
      <c r="AA725" t="s">
        <v>147</v>
      </c>
      <c r="AC725">
        <v>44439</v>
      </c>
      <c r="AD725">
        <v>44470</v>
      </c>
      <c r="AE725" s="39">
        <v>9.5</v>
      </c>
      <c r="AF725" s="39">
        <v>0</v>
      </c>
      <c r="AG725" s="39">
        <v>9.5</v>
      </c>
      <c r="AH725">
        <v>9.5</v>
      </c>
      <c r="BI725" t="s">
        <v>1505</v>
      </c>
      <c r="BJ725" s="4" t="str">
        <f>Table22[[#This Row],[Ofgem ]]</f>
        <v>4"-5"</v>
      </c>
      <c r="BK725" s="4" t="str">
        <f>Table22[[#This Row],[Pressure]]</f>
        <v>LP</v>
      </c>
      <c r="BL725" s="4" t="str">
        <f>Table22[[#This Row],[Pon Category]]</f>
        <v>Policy</v>
      </c>
      <c r="BM725" s="4" t="str">
        <f>Table22[[#This Row],[Tier]]</f>
        <v>T1</v>
      </c>
      <c r="BN725" s="4" t="str">
        <f>Table22[[#This Row],[PON Material]]</f>
        <v>CI</v>
      </c>
      <c r="BO725" s="4" t="str" cm="1">
        <f t="array" ref="BO7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26" spans="1:67" x14ac:dyDescent="0.25">
      <c r="A726" t="s">
        <v>424</v>
      </c>
      <c r="B726" t="s">
        <v>442</v>
      </c>
      <c r="C726" t="s">
        <v>443</v>
      </c>
      <c r="D726" t="s">
        <v>1469</v>
      </c>
      <c r="E726" t="s">
        <v>2344</v>
      </c>
      <c r="F726" t="s">
        <v>673</v>
      </c>
      <c r="G726" t="s">
        <v>2348</v>
      </c>
      <c r="H726" t="s">
        <v>707</v>
      </c>
      <c r="I726" t="s">
        <v>2346</v>
      </c>
      <c r="J726" t="s">
        <v>1828</v>
      </c>
      <c r="K726" t="s">
        <v>446</v>
      </c>
      <c r="L726">
        <v>510961687</v>
      </c>
      <c r="M726">
        <v>4</v>
      </c>
      <c r="O726" t="s">
        <v>1570</v>
      </c>
      <c r="P726" t="s">
        <v>1571</v>
      </c>
      <c r="Q726" t="s">
        <v>53</v>
      </c>
      <c r="R726" t="s">
        <v>1572</v>
      </c>
      <c r="S726" t="s">
        <v>64</v>
      </c>
      <c r="T726" t="s">
        <v>52</v>
      </c>
      <c r="U726" t="s">
        <v>1573</v>
      </c>
      <c r="V726" t="s">
        <v>1496</v>
      </c>
      <c r="W726">
        <v>11</v>
      </c>
      <c r="X726">
        <v>90.5</v>
      </c>
      <c r="Y726" t="s">
        <v>1574</v>
      </c>
      <c r="Z726" t="s">
        <v>1575</v>
      </c>
      <c r="AA726" t="s">
        <v>147</v>
      </c>
      <c r="AC726">
        <v>44439</v>
      </c>
      <c r="AD726">
        <v>44470</v>
      </c>
      <c r="AE726" s="39">
        <v>90.5</v>
      </c>
      <c r="AF726" s="39">
        <v>0</v>
      </c>
      <c r="AG726" s="39">
        <v>90.5</v>
      </c>
      <c r="AH726">
        <v>90.5</v>
      </c>
      <c r="BI726" t="s">
        <v>1505</v>
      </c>
      <c r="BJ726" s="4" t="str">
        <f>Table22[[#This Row],[Ofgem ]]</f>
        <v>4"-5"</v>
      </c>
      <c r="BK726" s="4" t="str">
        <f>Table22[[#This Row],[Pressure]]</f>
        <v>LP</v>
      </c>
      <c r="BL726" s="4" t="str">
        <f>Table22[[#This Row],[Pon Category]]</f>
        <v>Policy</v>
      </c>
      <c r="BM726" s="4" t="str">
        <f>Table22[[#This Row],[Tier]]</f>
        <v>T1</v>
      </c>
      <c r="BN726" s="4" t="str">
        <f>Table22[[#This Row],[PON Material]]</f>
        <v>CI</v>
      </c>
      <c r="BO726" s="4" t="str" cm="1">
        <f t="array" ref="BO7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27" spans="1:67" x14ac:dyDescent="0.25">
      <c r="A727" t="s">
        <v>424</v>
      </c>
      <c r="B727" t="s">
        <v>442</v>
      </c>
      <c r="C727" t="s">
        <v>443</v>
      </c>
      <c r="D727" t="s">
        <v>1469</v>
      </c>
      <c r="E727" t="s">
        <v>2344</v>
      </c>
      <c r="F727" t="s">
        <v>673</v>
      </c>
      <c r="G727" t="s">
        <v>2348</v>
      </c>
      <c r="H727" t="s">
        <v>707</v>
      </c>
      <c r="I727" t="s">
        <v>2346</v>
      </c>
      <c r="J727" t="s">
        <v>1828</v>
      </c>
      <c r="K727" t="s">
        <v>446</v>
      </c>
      <c r="L727">
        <v>510961688</v>
      </c>
      <c r="M727">
        <v>4</v>
      </c>
      <c r="O727" t="s">
        <v>1570</v>
      </c>
      <c r="P727" t="s">
        <v>1571</v>
      </c>
      <c r="Q727" t="s">
        <v>53</v>
      </c>
      <c r="R727" t="s">
        <v>1572</v>
      </c>
      <c r="S727" t="s">
        <v>64</v>
      </c>
      <c r="T727" t="s">
        <v>52</v>
      </c>
      <c r="U727" t="s">
        <v>1573</v>
      </c>
      <c r="V727" t="s">
        <v>1496</v>
      </c>
      <c r="W727">
        <v>20</v>
      </c>
      <c r="X727">
        <v>10.26</v>
      </c>
      <c r="Y727" t="s">
        <v>1574</v>
      </c>
      <c r="Z727" t="s">
        <v>1575</v>
      </c>
      <c r="AA727" t="s">
        <v>147</v>
      </c>
      <c r="AC727">
        <v>44439</v>
      </c>
      <c r="AD727">
        <v>44470</v>
      </c>
      <c r="AE727" s="39">
        <v>10.25</v>
      </c>
      <c r="AF727" s="39">
        <v>0</v>
      </c>
      <c r="AG727" s="39">
        <v>10.25</v>
      </c>
      <c r="AH727">
        <v>10.25</v>
      </c>
      <c r="BI727" t="s">
        <v>1505</v>
      </c>
      <c r="BJ727" s="4" t="str">
        <f>Table22[[#This Row],[Ofgem ]]</f>
        <v>4"-5"</v>
      </c>
      <c r="BK727" s="4" t="str">
        <f>Table22[[#This Row],[Pressure]]</f>
        <v>LP</v>
      </c>
      <c r="BL727" s="4" t="str">
        <f>Table22[[#This Row],[Pon Category]]</f>
        <v>Policy</v>
      </c>
      <c r="BM727" s="4" t="str">
        <f>Table22[[#This Row],[Tier]]</f>
        <v>T1</v>
      </c>
      <c r="BN727" s="4" t="str">
        <f>Table22[[#This Row],[PON Material]]</f>
        <v>CI</v>
      </c>
      <c r="BO727" s="4" t="str" cm="1">
        <f t="array" ref="BO7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28" spans="1:67" x14ac:dyDescent="0.25">
      <c r="A728" t="s">
        <v>424</v>
      </c>
      <c r="B728" t="s">
        <v>442</v>
      </c>
      <c r="C728" t="s">
        <v>443</v>
      </c>
      <c r="D728" t="s">
        <v>1469</v>
      </c>
      <c r="E728" t="s">
        <v>2344</v>
      </c>
      <c r="F728" t="s">
        <v>673</v>
      </c>
      <c r="G728" t="s">
        <v>2349</v>
      </c>
      <c r="H728" t="s">
        <v>674</v>
      </c>
      <c r="I728" t="s">
        <v>2346</v>
      </c>
      <c r="J728" t="s">
        <v>1828</v>
      </c>
      <c r="K728" t="s">
        <v>446</v>
      </c>
      <c r="L728">
        <v>510936233</v>
      </c>
      <c r="M728">
        <v>4</v>
      </c>
      <c r="O728" t="s">
        <v>1570</v>
      </c>
      <c r="P728" t="s">
        <v>1571</v>
      </c>
      <c r="Q728" t="s">
        <v>53</v>
      </c>
      <c r="R728" t="s">
        <v>1572</v>
      </c>
      <c r="S728" t="s">
        <v>64</v>
      </c>
      <c r="T728" t="s">
        <v>52</v>
      </c>
      <c r="U728" t="s">
        <v>1573</v>
      </c>
      <c r="V728" t="s">
        <v>1496</v>
      </c>
      <c r="W728">
        <v>11</v>
      </c>
      <c r="X728">
        <v>64.83</v>
      </c>
      <c r="Y728" t="s">
        <v>1574</v>
      </c>
      <c r="Z728" t="s">
        <v>1575</v>
      </c>
      <c r="AA728" t="s">
        <v>147</v>
      </c>
      <c r="AC728">
        <v>44439</v>
      </c>
      <c r="AD728">
        <v>44470</v>
      </c>
      <c r="AE728" s="39">
        <v>4.8499999999999996</v>
      </c>
      <c r="AF728" s="39">
        <v>0</v>
      </c>
      <c r="AG728" s="39">
        <v>4.8499999999999996</v>
      </c>
      <c r="AH728">
        <v>4.8499999999999996</v>
      </c>
      <c r="BI728" t="s">
        <v>1505</v>
      </c>
      <c r="BJ728" s="4" t="str">
        <f>Table22[[#This Row],[Ofgem ]]</f>
        <v>4"-5"</v>
      </c>
      <c r="BK728" s="4" t="str">
        <f>Table22[[#This Row],[Pressure]]</f>
        <v>LP</v>
      </c>
      <c r="BL728" s="4" t="str">
        <f>Table22[[#This Row],[Pon Category]]</f>
        <v>Policy</v>
      </c>
      <c r="BM728" s="4" t="str">
        <f>Table22[[#This Row],[Tier]]</f>
        <v>T1</v>
      </c>
      <c r="BN728" s="4" t="str">
        <f>Table22[[#This Row],[PON Material]]</f>
        <v>CI</v>
      </c>
      <c r="BO728" s="4" t="str" cm="1">
        <f t="array" ref="BO7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29" spans="1:67" x14ac:dyDescent="0.25">
      <c r="A729" t="s">
        <v>424</v>
      </c>
      <c r="B729" t="s">
        <v>442</v>
      </c>
      <c r="C729" t="s">
        <v>443</v>
      </c>
      <c r="D729" t="s">
        <v>1469</v>
      </c>
      <c r="E729" t="s">
        <v>2344</v>
      </c>
      <c r="F729" t="s">
        <v>673</v>
      </c>
      <c r="G729" t="s">
        <v>2349</v>
      </c>
      <c r="H729" t="s">
        <v>674</v>
      </c>
      <c r="I729" t="s">
        <v>2346</v>
      </c>
      <c r="J729" t="s">
        <v>1828</v>
      </c>
      <c r="K729" t="s">
        <v>446</v>
      </c>
      <c r="L729">
        <v>220000661505</v>
      </c>
      <c r="M729">
        <v>6</v>
      </c>
      <c r="O729" t="s">
        <v>1570</v>
      </c>
      <c r="P729" t="s">
        <v>1571</v>
      </c>
      <c r="Q729" t="s">
        <v>53</v>
      </c>
      <c r="R729" t="s">
        <v>1572</v>
      </c>
      <c r="S729" t="s">
        <v>64</v>
      </c>
      <c r="T729" t="s">
        <v>52</v>
      </c>
      <c r="U729" t="s">
        <v>1573</v>
      </c>
      <c r="V729" t="s">
        <v>1496</v>
      </c>
      <c r="W729">
        <v>8</v>
      </c>
      <c r="X729">
        <v>281.7</v>
      </c>
      <c r="Y729" t="s">
        <v>1574</v>
      </c>
      <c r="Z729" t="s">
        <v>1575</v>
      </c>
      <c r="AA729" t="s">
        <v>147</v>
      </c>
      <c r="AC729">
        <v>44439</v>
      </c>
      <c r="AD729">
        <v>44470</v>
      </c>
      <c r="AE729" s="39">
        <v>29.7</v>
      </c>
      <c r="AF729" s="39">
        <v>0</v>
      </c>
      <c r="AG729" s="39">
        <v>29.7</v>
      </c>
      <c r="AH729">
        <v>29.7</v>
      </c>
      <c r="BI729" t="s">
        <v>1505</v>
      </c>
      <c r="BJ729" s="4" t="str">
        <f>Table22[[#This Row],[Ofgem ]]</f>
        <v>4"-5"</v>
      </c>
      <c r="BK729" s="4" t="str">
        <f>Table22[[#This Row],[Pressure]]</f>
        <v>LP</v>
      </c>
      <c r="BL729" s="4" t="str">
        <f>Table22[[#This Row],[Pon Category]]</f>
        <v>Policy</v>
      </c>
      <c r="BM729" s="4" t="str">
        <f>Table22[[#This Row],[Tier]]</f>
        <v>T1</v>
      </c>
      <c r="BN729" s="4" t="str">
        <f>Table22[[#This Row],[PON Material]]</f>
        <v>CI</v>
      </c>
      <c r="BO729" s="4" t="str" cm="1">
        <f t="array" ref="BO7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0" spans="1:67" x14ac:dyDescent="0.25">
      <c r="A730" t="s">
        <v>424</v>
      </c>
      <c r="B730" t="s">
        <v>442</v>
      </c>
      <c r="C730" t="s">
        <v>443</v>
      </c>
      <c r="D730" t="s">
        <v>103</v>
      </c>
      <c r="E730" t="s">
        <v>2344</v>
      </c>
      <c r="F730" t="s">
        <v>722</v>
      </c>
      <c r="G730" t="s">
        <v>2350</v>
      </c>
      <c r="H730" t="s">
        <v>723</v>
      </c>
      <c r="I730" t="s">
        <v>2351</v>
      </c>
      <c r="J730" t="s">
        <v>1828</v>
      </c>
      <c r="K730" t="s">
        <v>446</v>
      </c>
      <c r="L730">
        <v>631086806</v>
      </c>
      <c r="M730">
        <v>4</v>
      </c>
      <c r="O730" t="s">
        <v>1570</v>
      </c>
      <c r="P730" t="s">
        <v>1571</v>
      </c>
      <c r="Q730" t="s">
        <v>163</v>
      </c>
      <c r="R730" t="s">
        <v>1572</v>
      </c>
      <c r="S730" t="s">
        <v>64</v>
      </c>
      <c r="T730" t="s">
        <v>52</v>
      </c>
      <c r="U730" t="s">
        <v>1573</v>
      </c>
      <c r="V730" t="s">
        <v>1496</v>
      </c>
      <c r="W730">
        <v>30</v>
      </c>
      <c r="X730">
        <v>2.11</v>
      </c>
      <c r="Y730" t="s">
        <v>1574</v>
      </c>
      <c r="Z730" t="s">
        <v>1575</v>
      </c>
      <c r="AA730" t="s">
        <v>147</v>
      </c>
      <c r="AC730">
        <v>44473</v>
      </c>
      <c r="AD730">
        <v>44526</v>
      </c>
      <c r="AE730" s="39">
        <v>2.08</v>
      </c>
      <c r="AF730" s="39">
        <v>0</v>
      </c>
      <c r="AG730" s="39">
        <v>2.08</v>
      </c>
      <c r="AI730">
        <v>0.26</v>
      </c>
      <c r="AJ730">
        <v>0.26</v>
      </c>
      <c r="AK730">
        <v>0.26</v>
      </c>
      <c r="AL730">
        <v>0.26</v>
      </c>
      <c r="AM730">
        <v>0.26</v>
      </c>
      <c r="AN730">
        <v>0.26</v>
      </c>
      <c r="AO730">
        <v>0.26</v>
      </c>
      <c r="AP730">
        <v>0.26</v>
      </c>
      <c r="BI730" t="s">
        <v>1505</v>
      </c>
      <c r="BJ730" s="4" t="str">
        <f>Table22[[#This Row],[Ofgem ]]</f>
        <v>4"-5"</v>
      </c>
      <c r="BK730" s="4" t="str">
        <f>Table22[[#This Row],[Pressure]]</f>
        <v>LP</v>
      </c>
      <c r="BL730" s="4" t="str">
        <f>Table22[[#This Row],[Pon Category]]</f>
        <v>Policy</v>
      </c>
      <c r="BM730" s="4" t="str">
        <f>Table22[[#This Row],[Tier]]</f>
        <v>T1</v>
      </c>
      <c r="BN730" s="4" t="str">
        <f>Table22[[#This Row],[PON Material]]</f>
        <v>SI</v>
      </c>
      <c r="BO730" s="4" t="str" cm="1">
        <f t="array" ref="BO7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1" spans="1:67" x14ac:dyDescent="0.25">
      <c r="A731" t="s">
        <v>424</v>
      </c>
      <c r="B731" t="s">
        <v>442</v>
      </c>
      <c r="C731" t="s">
        <v>443</v>
      </c>
      <c r="D731" t="s">
        <v>103</v>
      </c>
      <c r="E731" t="s">
        <v>2344</v>
      </c>
      <c r="F731" t="s">
        <v>722</v>
      </c>
      <c r="G731" t="s">
        <v>2350</v>
      </c>
      <c r="H731" t="s">
        <v>723</v>
      </c>
      <c r="I731" t="s">
        <v>2351</v>
      </c>
      <c r="J731" t="s">
        <v>1828</v>
      </c>
      <c r="K731" t="s">
        <v>446</v>
      </c>
      <c r="L731">
        <v>631111430</v>
      </c>
      <c r="M731">
        <v>4</v>
      </c>
      <c r="O731" t="s">
        <v>1570</v>
      </c>
      <c r="P731" t="s">
        <v>1571</v>
      </c>
      <c r="Q731" t="s">
        <v>163</v>
      </c>
      <c r="R731" t="s">
        <v>1572</v>
      </c>
      <c r="S731" t="s">
        <v>64</v>
      </c>
      <c r="T731" t="s">
        <v>52</v>
      </c>
      <c r="U731" t="s">
        <v>1573</v>
      </c>
      <c r="V731" t="s">
        <v>1496</v>
      </c>
      <c r="W731">
        <v>30</v>
      </c>
      <c r="X731">
        <v>2.08</v>
      </c>
      <c r="Y731" t="s">
        <v>1574</v>
      </c>
      <c r="Z731" t="s">
        <v>1575</v>
      </c>
      <c r="AA731" t="s">
        <v>147</v>
      </c>
      <c r="AC731">
        <v>44473</v>
      </c>
      <c r="AD731">
        <v>44526</v>
      </c>
      <c r="AE731" s="39">
        <v>2.08</v>
      </c>
      <c r="AF731" s="39">
        <v>0</v>
      </c>
      <c r="AG731" s="39">
        <v>2.08</v>
      </c>
      <c r="AI731">
        <v>0.26</v>
      </c>
      <c r="AJ731">
        <v>0.26</v>
      </c>
      <c r="AK731">
        <v>0.26</v>
      </c>
      <c r="AL731">
        <v>0.26</v>
      </c>
      <c r="AM731">
        <v>0.26</v>
      </c>
      <c r="AN731">
        <v>0.26</v>
      </c>
      <c r="AO731">
        <v>0.26</v>
      </c>
      <c r="AP731">
        <v>0.26</v>
      </c>
      <c r="BI731" t="s">
        <v>1505</v>
      </c>
      <c r="BJ731" s="4" t="str">
        <f>Table22[[#This Row],[Ofgem ]]</f>
        <v>4"-5"</v>
      </c>
      <c r="BK731" s="4" t="str">
        <f>Table22[[#This Row],[Pressure]]</f>
        <v>LP</v>
      </c>
      <c r="BL731" s="4" t="str">
        <f>Table22[[#This Row],[Pon Category]]</f>
        <v>Policy</v>
      </c>
      <c r="BM731" s="4" t="str">
        <f>Table22[[#This Row],[Tier]]</f>
        <v>T1</v>
      </c>
      <c r="BN731" s="4" t="str">
        <f>Table22[[#This Row],[PON Material]]</f>
        <v>SI</v>
      </c>
      <c r="BO731" s="4" t="str" cm="1">
        <f t="array" ref="BO7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2" spans="1:67" x14ac:dyDescent="0.25">
      <c r="A732" t="s">
        <v>424</v>
      </c>
      <c r="B732" t="s">
        <v>442</v>
      </c>
      <c r="C732" t="s">
        <v>443</v>
      </c>
      <c r="D732" t="s">
        <v>103</v>
      </c>
      <c r="E732" t="s">
        <v>2344</v>
      </c>
      <c r="F732" t="s">
        <v>722</v>
      </c>
      <c r="G732" t="s">
        <v>2352</v>
      </c>
      <c r="H732" t="s">
        <v>750</v>
      </c>
      <c r="I732" t="s">
        <v>2351</v>
      </c>
      <c r="J732" t="s">
        <v>1828</v>
      </c>
      <c r="K732" t="s">
        <v>446</v>
      </c>
      <c r="L732">
        <v>510961739</v>
      </c>
      <c r="M732">
        <v>4</v>
      </c>
      <c r="O732" t="s">
        <v>1570</v>
      </c>
      <c r="P732" t="s">
        <v>1571</v>
      </c>
      <c r="Q732" t="s">
        <v>91</v>
      </c>
      <c r="R732" t="s">
        <v>1572</v>
      </c>
      <c r="S732" t="s">
        <v>64</v>
      </c>
      <c r="T732" t="s">
        <v>52</v>
      </c>
      <c r="U732" t="s">
        <v>1573</v>
      </c>
      <c r="V732" t="s">
        <v>1496</v>
      </c>
      <c r="W732">
        <v>17</v>
      </c>
      <c r="X732">
        <v>144.11000000000001</v>
      </c>
      <c r="Y732" t="s">
        <v>1574</v>
      </c>
      <c r="Z732" t="s">
        <v>1575</v>
      </c>
      <c r="AA732" t="s">
        <v>147</v>
      </c>
      <c r="AC732">
        <v>44473</v>
      </c>
      <c r="AD732">
        <v>44526</v>
      </c>
      <c r="AE732" s="39">
        <v>144.08000000000001</v>
      </c>
      <c r="AF732" s="39">
        <v>0</v>
      </c>
      <c r="AG732" s="39">
        <v>144.08000000000001</v>
      </c>
      <c r="AI732">
        <v>18.010000000000002</v>
      </c>
      <c r="AJ732">
        <v>18.010000000000002</v>
      </c>
      <c r="AK732">
        <v>18.010000000000002</v>
      </c>
      <c r="AL732">
        <v>18.010000000000002</v>
      </c>
      <c r="AM732">
        <v>18.010000000000002</v>
      </c>
      <c r="AN732">
        <v>18.010000000000002</v>
      </c>
      <c r="AO732">
        <v>18.010000000000002</v>
      </c>
      <c r="AP732">
        <v>18.010000000000002</v>
      </c>
      <c r="BI732" t="s">
        <v>1505</v>
      </c>
      <c r="BJ732" s="4" t="str">
        <f>Table22[[#This Row],[Ofgem ]]</f>
        <v>4"-5"</v>
      </c>
      <c r="BK732" s="4" t="str">
        <f>Table22[[#This Row],[Pressure]]</f>
        <v>LP</v>
      </c>
      <c r="BL732" s="4" t="str">
        <f>Table22[[#This Row],[Pon Category]]</f>
        <v>Policy</v>
      </c>
      <c r="BM732" s="4" t="str">
        <f>Table22[[#This Row],[Tier]]</f>
        <v>T1</v>
      </c>
      <c r="BN732" s="4" t="str">
        <f>Table22[[#This Row],[PON Material]]</f>
        <v>DI</v>
      </c>
      <c r="BO732" s="4" t="str" cm="1">
        <f t="array" ref="BO7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3" spans="1:67" x14ac:dyDescent="0.25">
      <c r="A733" t="s">
        <v>424</v>
      </c>
      <c r="B733" t="s">
        <v>442</v>
      </c>
      <c r="C733" t="s">
        <v>443</v>
      </c>
      <c r="D733" t="s">
        <v>103</v>
      </c>
      <c r="E733" t="s">
        <v>2344</v>
      </c>
      <c r="F733" t="s">
        <v>722</v>
      </c>
      <c r="G733" t="s">
        <v>2352</v>
      </c>
      <c r="H733" t="s">
        <v>750</v>
      </c>
      <c r="I733" t="s">
        <v>2351</v>
      </c>
      <c r="J733" t="s">
        <v>1828</v>
      </c>
      <c r="K733" t="s">
        <v>446</v>
      </c>
      <c r="L733">
        <v>626275841</v>
      </c>
      <c r="M733">
        <v>200</v>
      </c>
      <c r="O733" t="s">
        <v>1570</v>
      </c>
      <c r="P733" t="s">
        <v>220</v>
      </c>
      <c r="Q733" t="s">
        <v>91</v>
      </c>
      <c r="R733" t="s">
        <v>1572</v>
      </c>
      <c r="S733" t="s">
        <v>64</v>
      </c>
      <c r="T733" t="s">
        <v>52</v>
      </c>
      <c r="U733" t="s">
        <v>1573</v>
      </c>
      <c r="V733" t="s">
        <v>1496</v>
      </c>
      <c r="W733">
        <v>17</v>
      </c>
      <c r="X733">
        <v>276.55</v>
      </c>
      <c r="Y733" t="s">
        <v>1574</v>
      </c>
      <c r="Z733" t="s">
        <v>1575</v>
      </c>
      <c r="AA733" t="s">
        <v>147</v>
      </c>
      <c r="AC733">
        <v>44473</v>
      </c>
      <c r="AD733">
        <v>44526</v>
      </c>
      <c r="AE733" s="39">
        <v>276.56</v>
      </c>
      <c r="AF733" s="39">
        <v>0</v>
      </c>
      <c r="AG733" s="39">
        <v>276.56</v>
      </c>
      <c r="AI733">
        <v>34.57</v>
      </c>
      <c r="AJ733">
        <v>34.57</v>
      </c>
      <c r="AK733">
        <v>34.57</v>
      </c>
      <c r="AL733">
        <v>34.57</v>
      </c>
      <c r="AM733">
        <v>34.57</v>
      </c>
      <c r="AN733">
        <v>34.57</v>
      </c>
      <c r="AO733">
        <v>34.57</v>
      </c>
      <c r="AP733">
        <v>34.57</v>
      </c>
      <c r="BI733" t="s">
        <v>1505</v>
      </c>
      <c r="BJ733" s="4" t="str">
        <f>Table22[[#This Row],[Ofgem ]]</f>
        <v>4"-5"</v>
      </c>
      <c r="BK733" s="4" t="str">
        <f>Table22[[#This Row],[Pressure]]</f>
        <v>LP</v>
      </c>
      <c r="BL733" s="4" t="str">
        <f>Table22[[#This Row],[Pon Category]]</f>
        <v>Policy</v>
      </c>
      <c r="BM733" s="4" t="str">
        <f>Table22[[#This Row],[Tier]]</f>
        <v>T1</v>
      </c>
      <c r="BN733" s="4" t="str">
        <f>Table22[[#This Row],[PON Material]]</f>
        <v>DI</v>
      </c>
      <c r="BO733" s="4" t="str" cm="1">
        <f t="array" ref="BO7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4" spans="1:67" x14ac:dyDescent="0.25">
      <c r="A734" t="s">
        <v>424</v>
      </c>
      <c r="B734" t="s">
        <v>442</v>
      </c>
      <c r="C734" t="s">
        <v>443</v>
      </c>
      <c r="D734" t="s">
        <v>103</v>
      </c>
      <c r="E734" t="s">
        <v>2344</v>
      </c>
      <c r="F734" t="s">
        <v>722</v>
      </c>
      <c r="G734" t="s">
        <v>2352</v>
      </c>
      <c r="H734" t="s">
        <v>750</v>
      </c>
      <c r="I734" t="s">
        <v>2351</v>
      </c>
      <c r="J734" t="s">
        <v>1828</v>
      </c>
      <c r="K734" t="s">
        <v>446</v>
      </c>
      <c r="L734">
        <v>220001328171</v>
      </c>
      <c r="M734">
        <v>4</v>
      </c>
      <c r="O734" t="s">
        <v>1570</v>
      </c>
      <c r="P734" t="s">
        <v>1571</v>
      </c>
      <c r="Q734" t="s">
        <v>163</v>
      </c>
      <c r="R734" t="s">
        <v>1572</v>
      </c>
      <c r="S734" t="s">
        <v>64</v>
      </c>
      <c r="T734" t="s">
        <v>52</v>
      </c>
      <c r="U734" t="s">
        <v>1573</v>
      </c>
      <c r="V734" t="s">
        <v>1496</v>
      </c>
      <c r="W734">
        <v>2</v>
      </c>
      <c r="X734">
        <v>3.83</v>
      </c>
      <c r="Y734" t="s">
        <v>1574</v>
      </c>
      <c r="Z734" t="s">
        <v>1575</v>
      </c>
      <c r="AA734" t="s">
        <v>147</v>
      </c>
      <c r="AC734">
        <v>44473</v>
      </c>
      <c r="AD734">
        <v>44526</v>
      </c>
      <c r="AE734" s="39">
        <v>3.84</v>
      </c>
      <c r="AF734" s="39">
        <v>0</v>
      </c>
      <c r="AG734" s="39">
        <v>3.84</v>
      </c>
      <c r="AI734">
        <v>0.48</v>
      </c>
      <c r="AJ734">
        <v>0.48</v>
      </c>
      <c r="AK734">
        <v>0.48</v>
      </c>
      <c r="AL734">
        <v>0.48</v>
      </c>
      <c r="AM734">
        <v>0.48</v>
      </c>
      <c r="AN734">
        <v>0.48</v>
      </c>
      <c r="AO734">
        <v>0.48</v>
      </c>
      <c r="AP734">
        <v>0.48</v>
      </c>
      <c r="BI734" t="s">
        <v>1505</v>
      </c>
      <c r="BJ734" s="4" t="str">
        <f>Table22[[#This Row],[Ofgem ]]</f>
        <v>4"-5"</v>
      </c>
      <c r="BK734" s="4" t="str">
        <f>Table22[[#This Row],[Pressure]]</f>
        <v>LP</v>
      </c>
      <c r="BL734" s="4" t="str">
        <f>Table22[[#This Row],[Pon Category]]</f>
        <v>Policy</v>
      </c>
      <c r="BM734" s="4" t="str">
        <f>Table22[[#This Row],[Tier]]</f>
        <v>T1</v>
      </c>
      <c r="BN734" s="4" t="str">
        <f>Table22[[#This Row],[PON Material]]</f>
        <v>SI</v>
      </c>
      <c r="BO734" s="4" t="str" cm="1">
        <f t="array" ref="BO7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5" spans="1:67" x14ac:dyDescent="0.25">
      <c r="A735" t="s">
        <v>424</v>
      </c>
      <c r="B735" t="s">
        <v>442</v>
      </c>
      <c r="C735" t="s">
        <v>443</v>
      </c>
      <c r="D735" t="s">
        <v>103</v>
      </c>
      <c r="E735" t="s">
        <v>2344</v>
      </c>
      <c r="F735" t="s">
        <v>722</v>
      </c>
      <c r="G735" t="s">
        <v>2352</v>
      </c>
      <c r="H735" t="s">
        <v>750</v>
      </c>
      <c r="I735" t="s">
        <v>2351</v>
      </c>
      <c r="J735" t="s">
        <v>1828</v>
      </c>
      <c r="K735" t="s">
        <v>446</v>
      </c>
      <c r="L735">
        <v>220001332192</v>
      </c>
      <c r="M735">
        <v>4</v>
      </c>
      <c r="O735" t="s">
        <v>1570</v>
      </c>
      <c r="P735" t="s">
        <v>1571</v>
      </c>
      <c r="Q735" t="s">
        <v>163</v>
      </c>
      <c r="R735" t="s">
        <v>1572</v>
      </c>
      <c r="S735" t="s">
        <v>64</v>
      </c>
      <c r="T735" t="s">
        <v>52</v>
      </c>
      <c r="U735" t="s">
        <v>1573</v>
      </c>
      <c r="V735" t="s">
        <v>1496</v>
      </c>
      <c r="W735">
        <v>9</v>
      </c>
      <c r="X735">
        <v>1.64</v>
      </c>
      <c r="Y735" t="s">
        <v>1574</v>
      </c>
      <c r="Z735" t="s">
        <v>1575</v>
      </c>
      <c r="AA735" t="s">
        <v>147</v>
      </c>
      <c r="AC735">
        <v>44473</v>
      </c>
      <c r="AD735">
        <v>44526</v>
      </c>
      <c r="AE735" s="39">
        <v>1.68</v>
      </c>
      <c r="AF735" s="39">
        <v>0</v>
      </c>
      <c r="AG735" s="39">
        <v>1.68</v>
      </c>
      <c r="AI735">
        <v>0.21</v>
      </c>
      <c r="AJ735">
        <v>0.21</v>
      </c>
      <c r="AK735">
        <v>0.21</v>
      </c>
      <c r="AL735">
        <v>0.21</v>
      </c>
      <c r="AM735">
        <v>0.21</v>
      </c>
      <c r="AN735">
        <v>0.21</v>
      </c>
      <c r="AO735">
        <v>0.21</v>
      </c>
      <c r="AP735">
        <v>0.21</v>
      </c>
      <c r="BI735" t="s">
        <v>1505</v>
      </c>
      <c r="BJ735" s="4" t="str">
        <f>Table22[[#This Row],[Ofgem ]]</f>
        <v>4"-5"</v>
      </c>
      <c r="BK735" s="4" t="str">
        <f>Table22[[#This Row],[Pressure]]</f>
        <v>LP</v>
      </c>
      <c r="BL735" s="4" t="str">
        <f>Table22[[#This Row],[Pon Category]]</f>
        <v>Policy</v>
      </c>
      <c r="BM735" s="4" t="str">
        <f>Table22[[#This Row],[Tier]]</f>
        <v>T1</v>
      </c>
      <c r="BN735" s="4" t="str">
        <f>Table22[[#This Row],[PON Material]]</f>
        <v>SI</v>
      </c>
      <c r="BO735" s="4" t="str" cm="1">
        <f t="array" ref="BO7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6" spans="1:67" hidden="1" x14ac:dyDescent="0.25">
      <c r="A736" t="s">
        <v>424</v>
      </c>
      <c r="B736" t="s">
        <v>442</v>
      </c>
      <c r="C736" t="s">
        <v>443</v>
      </c>
      <c r="D736" t="s">
        <v>103</v>
      </c>
      <c r="E736" t="s">
        <v>2344</v>
      </c>
      <c r="F736" t="s">
        <v>722</v>
      </c>
      <c r="G736" t="s">
        <v>2350</v>
      </c>
      <c r="H736" t="s">
        <v>723</v>
      </c>
      <c r="I736" t="s">
        <v>2351</v>
      </c>
      <c r="J736" t="s">
        <v>1828</v>
      </c>
      <c r="K736" t="s">
        <v>446</v>
      </c>
      <c r="L736">
        <v>510887433</v>
      </c>
      <c r="M736">
        <v>4</v>
      </c>
      <c r="O736" t="s">
        <v>1570</v>
      </c>
      <c r="P736" t="s">
        <v>1571</v>
      </c>
      <c r="Q736" t="s">
        <v>133</v>
      </c>
      <c r="R736" t="s">
        <v>1572</v>
      </c>
      <c r="S736" t="s">
        <v>64</v>
      </c>
      <c r="T736" t="s">
        <v>1823</v>
      </c>
      <c r="U736" t="s">
        <v>1824</v>
      </c>
      <c r="V736" t="s">
        <v>1496</v>
      </c>
      <c r="W736">
        <v>405</v>
      </c>
      <c r="X736">
        <v>316.36</v>
      </c>
      <c r="Y736" t="s">
        <v>1574</v>
      </c>
      <c r="Z736" t="s">
        <v>1575</v>
      </c>
      <c r="AA736" t="s">
        <v>90</v>
      </c>
      <c r="AC736">
        <v>44473</v>
      </c>
      <c r="AD736">
        <v>44526</v>
      </c>
      <c r="AE736" s="39">
        <v>316.40000000000003</v>
      </c>
      <c r="AF736" s="39">
        <v>0</v>
      </c>
      <c r="AG736" s="39">
        <v>316.40000000000003</v>
      </c>
      <c r="AI736">
        <v>39.549999999999997</v>
      </c>
      <c r="AJ736">
        <v>39.549999999999997</v>
      </c>
      <c r="AK736">
        <v>39.549999999999997</v>
      </c>
      <c r="AL736">
        <v>39.549999999999997</v>
      </c>
      <c r="AM736">
        <v>39.549999999999997</v>
      </c>
      <c r="AN736">
        <v>39.549999999999997</v>
      </c>
      <c r="AO736">
        <v>39.549999999999997</v>
      </c>
      <c r="AP736">
        <v>39.549999999999997</v>
      </c>
      <c r="BI736" t="s">
        <v>1439</v>
      </c>
      <c r="BJ736" s="4" t="str">
        <f>Table22[[#This Row],[Ofgem ]]</f>
        <v>4"-5"</v>
      </c>
      <c r="BK736" s="4" t="str">
        <f>Table22[[#This Row],[Pressure]]</f>
        <v>LP</v>
      </c>
      <c r="BL736" s="4" t="str">
        <f>Table22[[#This Row],[Pon Category]]</f>
        <v>Non-Policy</v>
      </c>
      <c r="BM736" s="4" t="str">
        <f>Table22[[#This Row],[Tier]]</f>
        <v>T1</v>
      </c>
      <c r="BN736" s="4" t="str">
        <f>Table22[[#This Row],[PON Material]]</f>
        <v>ST</v>
      </c>
      <c r="BO736" s="4" t="str" cm="1">
        <f t="array" ref="BO7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37" spans="1:67" hidden="1" x14ac:dyDescent="0.25">
      <c r="A737" t="s">
        <v>424</v>
      </c>
      <c r="B737" t="s">
        <v>442</v>
      </c>
      <c r="C737" t="s">
        <v>443</v>
      </c>
      <c r="D737" t="s">
        <v>103</v>
      </c>
      <c r="E737" t="s">
        <v>2344</v>
      </c>
      <c r="F737" t="s">
        <v>722</v>
      </c>
      <c r="G737" t="s">
        <v>2352</v>
      </c>
      <c r="H737" t="s">
        <v>750</v>
      </c>
      <c r="I737" t="s">
        <v>2353</v>
      </c>
      <c r="J737" t="s">
        <v>1828</v>
      </c>
      <c r="K737" t="s">
        <v>446</v>
      </c>
      <c r="L737">
        <v>510816009</v>
      </c>
      <c r="M737">
        <v>8</v>
      </c>
      <c r="O737" t="s">
        <v>1570</v>
      </c>
      <c r="P737" t="s">
        <v>1571</v>
      </c>
      <c r="Q737" t="s">
        <v>133</v>
      </c>
      <c r="R737" t="s">
        <v>1572</v>
      </c>
      <c r="S737" t="s">
        <v>64</v>
      </c>
      <c r="T737" t="s">
        <v>1823</v>
      </c>
      <c r="U737" t="s">
        <v>1824</v>
      </c>
      <c r="V737" t="s">
        <v>1496</v>
      </c>
      <c r="W737">
        <v>15</v>
      </c>
      <c r="X737">
        <v>19.66</v>
      </c>
      <c r="Y737" t="s">
        <v>1574</v>
      </c>
      <c r="Z737" t="s">
        <v>1575</v>
      </c>
      <c r="AA737" t="s">
        <v>140</v>
      </c>
      <c r="AC737">
        <v>44473</v>
      </c>
      <c r="AD737">
        <v>44526</v>
      </c>
      <c r="AE737" s="39">
        <v>19.680000000000003</v>
      </c>
      <c r="AF737" s="39">
        <v>0</v>
      </c>
      <c r="AG737" s="39">
        <v>19.680000000000003</v>
      </c>
      <c r="AI737">
        <v>2.46</v>
      </c>
      <c r="AJ737">
        <v>2.46</v>
      </c>
      <c r="AK737">
        <v>2.46</v>
      </c>
      <c r="AL737">
        <v>2.46</v>
      </c>
      <c r="AM737">
        <v>2.46</v>
      </c>
      <c r="AN737">
        <v>2.46</v>
      </c>
      <c r="AO737">
        <v>2.46</v>
      </c>
      <c r="AP737">
        <v>2.46</v>
      </c>
      <c r="BI737" t="s">
        <v>1439</v>
      </c>
      <c r="BJ737" s="4" t="str">
        <f>Table22[[#This Row],[Ofgem ]]</f>
        <v>4"-5"</v>
      </c>
      <c r="BK737" s="4" t="str">
        <f>Table22[[#This Row],[Pressure]]</f>
        <v>LP</v>
      </c>
      <c r="BL737" s="4" t="str">
        <f>Table22[[#This Row],[Pon Category]]</f>
        <v>Non-Policy</v>
      </c>
      <c r="BM737" s="4" t="str">
        <f>Table22[[#This Row],[Tier]]</f>
        <v>T1</v>
      </c>
      <c r="BN737" s="4" t="str">
        <f>Table22[[#This Row],[PON Material]]</f>
        <v>ST</v>
      </c>
      <c r="BO737" s="4" t="str" cm="1">
        <f t="array" ref="BO7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38" spans="1:67" x14ac:dyDescent="0.25">
      <c r="A738" t="s">
        <v>424</v>
      </c>
      <c r="B738" t="s">
        <v>442</v>
      </c>
      <c r="C738" t="s">
        <v>443</v>
      </c>
      <c r="D738" t="s">
        <v>1603</v>
      </c>
      <c r="E738" t="s">
        <v>2344</v>
      </c>
      <c r="F738" t="s">
        <v>2354</v>
      </c>
      <c r="G738" t="s">
        <v>2355</v>
      </c>
      <c r="H738" t="s">
        <v>750</v>
      </c>
      <c r="I738" t="s">
        <v>2346</v>
      </c>
      <c r="J738" t="s">
        <v>1828</v>
      </c>
      <c r="K738" t="s">
        <v>446</v>
      </c>
      <c r="L738">
        <v>510887127</v>
      </c>
      <c r="M738">
        <v>6</v>
      </c>
      <c r="O738" t="s">
        <v>1570</v>
      </c>
      <c r="P738" t="s">
        <v>1571</v>
      </c>
      <c r="Q738" t="s">
        <v>91</v>
      </c>
      <c r="R738" t="s">
        <v>1572</v>
      </c>
      <c r="S738" t="s">
        <v>64</v>
      </c>
      <c r="T738" t="s">
        <v>52</v>
      </c>
      <c r="U738" t="s">
        <v>1573</v>
      </c>
      <c r="V738" t="s">
        <v>1496</v>
      </c>
      <c r="W738">
        <v>70</v>
      </c>
      <c r="X738">
        <v>452.4</v>
      </c>
      <c r="Y738" t="s">
        <v>1574</v>
      </c>
      <c r="Z738" t="s">
        <v>1575</v>
      </c>
      <c r="AA738" t="s">
        <v>147</v>
      </c>
      <c r="AC738">
        <v>44571</v>
      </c>
      <c r="AD738">
        <v>44610</v>
      </c>
      <c r="AE738" s="39">
        <v>0</v>
      </c>
      <c r="AF738" s="39">
        <v>452.4</v>
      </c>
      <c r="AG738" s="39">
        <v>452.4</v>
      </c>
      <c r="AW738">
        <v>75.400000000000006</v>
      </c>
      <c r="AX738">
        <v>75.400000000000006</v>
      </c>
      <c r="AY738">
        <v>75.400000000000006</v>
      </c>
      <c r="AZ738">
        <v>75.400000000000006</v>
      </c>
      <c r="BA738">
        <v>75.400000000000006</v>
      </c>
      <c r="BB738">
        <v>75.400000000000006</v>
      </c>
      <c r="BI738" t="s">
        <v>1505</v>
      </c>
      <c r="BJ738" s="4" t="str">
        <f>Table22[[#This Row],[Ofgem ]]</f>
        <v>4"-5"</v>
      </c>
      <c r="BK738" s="4" t="str">
        <f>Table22[[#This Row],[Pressure]]</f>
        <v>LP</v>
      </c>
      <c r="BL738" s="4" t="str">
        <f>Table22[[#This Row],[Pon Category]]</f>
        <v>Policy</v>
      </c>
      <c r="BM738" s="4" t="str">
        <f>Table22[[#This Row],[Tier]]</f>
        <v>T1</v>
      </c>
      <c r="BN738" s="4" t="str">
        <f>Table22[[#This Row],[PON Material]]</f>
        <v>DI</v>
      </c>
      <c r="BO738" s="4" t="str" cm="1">
        <f t="array" ref="BO7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39" spans="1:67" x14ac:dyDescent="0.25">
      <c r="A739" t="s">
        <v>424</v>
      </c>
      <c r="B739" t="s">
        <v>442</v>
      </c>
      <c r="C739" t="s">
        <v>443</v>
      </c>
      <c r="D739" t="s">
        <v>1603</v>
      </c>
      <c r="E739" t="s">
        <v>2344</v>
      </c>
      <c r="F739" t="s">
        <v>2354</v>
      </c>
      <c r="G739" t="s">
        <v>2355</v>
      </c>
      <c r="H739" t="s">
        <v>750</v>
      </c>
      <c r="I739" t="s">
        <v>2346</v>
      </c>
      <c r="J739" t="s">
        <v>1828</v>
      </c>
      <c r="K739" t="s">
        <v>446</v>
      </c>
      <c r="L739">
        <v>510887128</v>
      </c>
      <c r="M739">
        <v>6</v>
      </c>
      <c r="O739" t="s">
        <v>1570</v>
      </c>
      <c r="P739" t="s">
        <v>1571</v>
      </c>
      <c r="Q739" t="s">
        <v>163</v>
      </c>
      <c r="R739" t="s">
        <v>1572</v>
      </c>
      <c r="S739" t="s">
        <v>64</v>
      </c>
      <c r="T739" t="s">
        <v>52</v>
      </c>
      <c r="U739" t="s">
        <v>1573</v>
      </c>
      <c r="V739" t="s">
        <v>1496</v>
      </c>
      <c r="W739">
        <v>5</v>
      </c>
      <c r="X739">
        <v>69.34</v>
      </c>
      <c r="Y739" t="s">
        <v>1574</v>
      </c>
      <c r="Z739" t="s">
        <v>1575</v>
      </c>
      <c r="AA739" t="s">
        <v>147</v>
      </c>
      <c r="AC739">
        <v>44571</v>
      </c>
      <c r="AD739">
        <v>44610</v>
      </c>
      <c r="AE739" s="39">
        <v>0</v>
      </c>
      <c r="AF739" s="39">
        <v>69.36</v>
      </c>
      <c r="AG739" s="39">
        <v>69.36</v>
      </c>
      <c r="AW739">
        <v>11.56</v>
      </c>
      <c r="AX739">
        <v>11.56</v>
      </c>
      <c r="AY739">
        <v>11.56</v>
      </c>
      <c r="AZ739">
        <v>11.56</v>
      </c>
      <c r="BA739">
        <v>11.56</v>
      </c>
      <c r="BB739">
        <v>11.56</v>
      </c>
      <c r="BI739" t="s">
        <v>1505</v>
      </c>
      <c r="BJ739" s="4" t="str">
        <f>Table22[[#This Row],[Ofgem ]]</f>
        <v>4"-5"</v>
      </c>
      <c r="BK739" s="4" t="str">
        <f>Table22[[#This Row],[Pressure]]</f>
        <v>LP</v>
      </c>
      <c r="BL739" s="4" t="str">
        <f>Table22[[#This Row],[Pon Category]]</f>
        <v>Policy</v>
      </c>
      <c r="BM739" s="4" t="str">
        <f>Table22[[#This Row],[Tier]]</f>
        <v>T1</v>
      </c>
      <c r="BN739" s="4" t="str">
        <f>Table22[[#This Row],[PON Material]]</f>
        <v>SI</v>
      </c>
      <c r="BO739" s="4" t="str" cm="1">
        <f t="array" ref="BO7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0" spans="1:67" x14ac:dyDescent="0.25">
      <c r="A740" t="s">
        <v>424</v>
      </c>
      <c r="B740" t="s">
        <v>442</v>
      </c>
      <c r="C740" t="s">
        <v>443</v>
      </c>
      <c r="D740" t="s">
        <v>1603</v>
      </c>
      <c r="E740" t="s">
        <v>2344</v>
      </c>
      <c r="F740" t="s">
        <v>2354</v>
      </c>
      <c r="G740" t="s">
        <v>2355</v>
      </c>
      <c r="H740" t="s">
        <v>750</v>
      </c>
      <c r="I740" t="s">
        <v>2346</v>
      </c>
      <c r="J740" t="s">
        <v>1828</v>
      </c>
      <c r="K740" t="s">
        <v>446</v>
      </c>
      <c r="L740">
        <v>510887143</v>
      </c>
      <c r="M740">
        <v>6</v>
      </c>
      <c r="O740" t="s">
        <v>1570</v>
      </c>
      <c r="P740" t="s">
        <v>1571</v>
      </c>
      <c r="Q740" t="s">
        <v>91</v>
      </c>
      <c r="R740" t="s">
        <v>1572</v>
      </c>
      <c r="S740" t="s">
        <v>64</v>
      </c>
      <c r="T740" t="s">
        <v>52</v>
      </c>
      <c r="U740" t="s">
        <v>1573</v>
      </c>
      <c r="V740" s="40" t="s">
        <v>1496</v>
      </c>
      <c r="W740">
        <v>9</v>
      </c>
      <c r="X740">
        <v>26.29</v>
      </c>
      <c r="Y740" t="s">
        <v>1574</v>
      </c>
      <c r="Z740" t="s">
        <v>1575</v>
      </c>
      <c r="AA740" t="s">
        <v>147</v>
      </c>
      <c r="AC740">
        <v>44571</v>
      </c>
      <c r="AD740">
        <v>44610</v>
      </c>
      <c r="AE740" s="39">
        <v>0</v>
      </c>
      <c r="AF740" s="39">
        <v>26.279999999999998</v>
      </c>
      <c r="AG740" s="39">
        <v>26.279999999999998</v>
      </c>
      <c r="AW740">
        <v>4.38</v>
      </c>
      <c r="AX740">
        <v>4.38</v>
      </c>
      <c r="AY740">
        <v>4.38</v>
      </c>
      <c r="AZ740">
        <v>4.38</v>
      </c>
      <c r="BA740">
        <v>4.38</v>
      </c>
      <c r="BB740">
        <v>4.38</v>
      </c>
      <c r="BI740" t="s">
        <v>1505</v>
      </c>
      <c r="BJ740" s="4" t="str">
        <f>Table22[[#This Row],[Ofgem ]]</f>
        <v>4"-5"</v>
      </c>
      <c r="BK740" s="4" t="str">
        <f>Table22[[#This Row],[Pressure]]</f>
        <v>LP</v>
      </c>
      <c r="BL740" s="4" t="str">
        <f>Table22[[#This Row],[Pon Category]]</f>
        <v>Policy</v>
      </c>
      <c r="BM740" s="4" t="str">
        <f>Table22[[#This Row],[Tier]]</f>
        <v>T1</v>
      </c>
      <c r="BN740" s="4" t="str">
        <f>Table22[[#This Row],[PON Material]]</f>
        <v>DI</v>
      </c>
      <c r="BO740" s="4" t="str" cm="1">
        <f t="array" ref="BO7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1" spans="1:67" x14ac:dyDescent="0.25">
      <c r="A741" t="s">
        <v>424</v>
      </c>
      <c r="B741" t="s">
        <v>442</v>
      </c>
      <c r="C741" t="s">
        <v>443</v>
      </c>
      <c r="D741" t="s">
        <v>1603</v>
      </c>
      <c r="E741" t="s">
        <v>2344</v>
      </c>
      <c r="F741" t="s">
        <v>2354</v>
      </c>
      <c r="G741" t="s">
        <v>2356</v>
      </c>
      <c r="H741" t="s">
        <v>2357</v>
      </c>
      <c r="I741" t="s">
        <v>2346</v>
      </c>
      <c r="J741" t="s">
        <v>1828</v>
      </c>
      <c r="K741" t="s">
        <v>446</v>
      </c>
      <c r="L741">
        <v>510961729</v>
      </c>
      <c r="M741">
        <v>100</v>
      </c>
      <c r="O741" t="s">
        <v>1570</v>
      </c>
      <c r="P741" t="s">
        <v>220</v>
      </c>
      <c r="Q741" t="s">
        <v>91</v>
      </c>
      <c r="R741" t="s">
        <v>1572</v>
      </c>
      <c r="S741" t="s">
        <v>64</v>
      </c>
      <c r="T741" t="s">
        <v>52</v>
      </c>
      <c r="U741" t="s">
        <v>1573</v>
      </c>
      <c r="V741" s="40" t="s">
        <v>1496</v>
      </c>
      <c r="W741">
        <v>11</v>
      </c>
      <c r="X741">
        <v>77.27</v>
      </c>
      <c r="Y741" t="s">
        <v>1574</v>
      </c>
      <c r="Z741" t="s">
        <v>1575</v>
      </c>
      <c r="AA741" t="s">
        <v>147</v>
      </c>
      <c r="AC741">
        <v>44571</v>
      </c>
      <c r="AD741">
        <v>44610</v>
      </c>
      <c r="AE741" s="39">
        <v>0</v>
      </c>
      <c r="AF741" s="39">
        <v>77.28</v>
      </c>
      <c r="AG741" s="39">
        <v>77.28</v>
      </c>
      <c r="AW741">
        <v>12.88</v>
      </c>
      <c r="AX741">
        <v>12.88</v>
      </c>
      <c r="AY741">
        <v>12.88</v>
      </c>
      <c r="AZ741">
        <v>12.88</v>
      </c>
      <c r="BA741">
        <v>12.88</v>
      </c>
      <c r="BB741">
        <v>12.88</v>
      </c>
      <c r="BI741" t="s">
        <v>1505</v>
      </c>
      <c r="BJ741" s="4" t="str">
        <f>Table22[[#This Row],[Ofgem ]]</f>
        <v>4"-5"</v>
      </c>
      <c r="BK741" s="4" t="str">
        <f>Table22[[#This Row],[Pressure]]</f>
        <v>LP</v>
      </c>
      <c r="BL741" s="4" t="str">
        <f>Table22[[#This Row],[Pon Category]]</f>
        <v>Policy</v>
      </c>
      <c r="BM741" s="4" t="str">
        <f>Table22[[#This Row],[Tier]]</f>
        <v>T1</v>
      </c>
      <c r="BN741" s="4" t="str">
        <f>Table22[[#This Row],[PON Material]]</f>
        <v>DI</v>
      </c>
      <c r="BO741" s="4" t="str" cm="1">
        <f t="array" ref="BO7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2" spans="1:67" x14ac:dyDescent="0.25">
      <c r="A742" t="s">
        <v>424</v>
      </c>
      <c r="B742" t="s">
        <v>442</v>
      </c>
      <c r="C742" t="s">
        <v>443</v>
      </c>
      <c r="D742" t="s">
        <v>1603</v>
      </c>
      <c r="E742" t="s">
        <v>2344</v>
      </c>
      <c r="F742" t="s">
        <v>2354</v>
      </c>
      <c r="G742" t="s">
        <v>2356</v>
      </c>
      <c r="H742" t="s">
        <v>2357</v>
      </c>
      <c r="I742" t="s">
        <v>2346</v>
      </c>
      <c r="J742" t="s">
        <v>1828</v>
      </c>
      <c r="K742" t="s">
        <v>446</v>
      </c>
      <c r="L742">
        <v>510961730</v>
      </c>
      <c r="M742">
        <v>100</v>
      </c>
      <c r="O742" t="s">
        <v>1570</v>
      </c>
      <c r="P742" t="s">
        <v>220</v>
      </c>
      <c r="Q742" t="s">
        <v>91</v>
      </c>
      <c r="R742" t="s">
        <v>1572</v>
      </c>
      <c r="S742" t="s">
        <v>64</v>
      </c>
      <c r="T742" t="s">
        <v>52</v>
      </c>
      <c r="U742" t="s">
        <v>1573</v>
      </c>
      <c r="V742" t="s">
        <v>1496</v>
      </c>
      <c r="W742">
        <v>12</v>
      </c>
      <c r="X742">
        <v>23.96</v>
      </c>
      <c r="Y742" t="s">
        <v>1574</v>
      </c>
      <c r="Z742" t="s">
        <v>1575</v>
      </c>
      <c r="AA742" t="s">
        <v>147</v>
      </c>
      <c r="AC742">
        <v>44571</v>
      </c>
      <c r="AD742">
        <v>44610</v>
      </c>
      <c r="AE742" s="39">
        <v>0</v>
      </c>
      <c r="AF742" s="39">
        <v>23.940000000000005</v>
      </c>
      <c r="AG742" s="39">
        <v>23.940000000000005</v>
      </c>
      <c r="AW742">
        <v>3.99</v>
      </c>
      <c r="AX742">
        <v>3.99</v>
      </c>
      <c r="AY742">
        <v>3.99</v>
      </c>
      <c r="AZ742">
        <v>3.99</v>
      </c>
      <c r="BA742">
        <v>3.99</v>
      </c>
      <c r="BB742">
        <v>3.99</v>
      </c>
      <c r="BI742" t="s">
        <v>1505</v>
      </c>
      <c r="BJ742" s="4" t="str">
        <f>Table22[[#This Row],[Ofgem ]]</f>
        <v>4"-5"</v>
      </c>
      <c r="BK742" s="4" t="str">
        <f>Table22[[#This Row],[Pressure]]</f>
        <v>LP</v>
      </c>
      <c r="BL742" s="4" t="str">
        <f>Table22[[#This Row],[Pon Category]]</f>
        <v>Policy</v>
      </c>
      <c r="BM742" s="4" t="str">
        <f>Table22[[#This Row],[Tier]]</f>
        <v>T1</v>
      </c>
      <c r="BN742" s="4" t="str">
        <f>Table22[[#This Row],[PON Material]]</f>
        <v>DI</v>
      </c>
      <c r="BO742" s="4" t="str" cm="1">
        <f t="array" ref="BO7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3" spans="1:67" x14ac:dyDescent="0.25">
      <c r="A743" t="s">
        <v>424</v>
      </c>
      <c r="B743" t="s">
        <v>442</v>
      </c>
      <c r="C743" t="s">
        <v>443</v>
      </c>
      <c r="D743" t="s">
        <v>1603</v>
      </c>
      <c r="E743" t="s">
        <v>2344</v>
      </c>
      <c r="F743" t="s">
        <v>2358</v>
      </c>
      <c r="G743" t="s">
        <v>2359</v>
      </c>
      <c r="H743" t="s">
        <v>2360</v>
      </c>
      <c r="I743" t="s">
        <v>2361</v>
      </c>
      <c r="J743" t="s">
        <v>1828</v>
      </c>
      <c r="K743" t="s">
        <v>446</v>
      </c>
      <c r="L743">
        <v>510997034</v>
      </c>
      <c r="M743">
        <v>4</v>
      </c>
      <c r="O743" t="s">
        <v>1570</v>
      </c>
      <c r="P743" t="s">
        <v>1571</v>
      </c>
      <c r="Q743" t="s">
        <v>163</v>
      </c>
      <c r="R743" t="s">
        <v>1572</v>
      </c>
      <c r="S743" t="s">
        <v>64</v>
      </c>
      <c r="T743" t="s">
        <v>52</v>
      </c>
      <c r="U743" t="s">
        <v>1573</v>
      </c>
      <c r="V743" t="s">
        <v>1496</v>
      </c>
      <c r="W743">
        <v>11</v>
      </c>
      <c r="X743">
        <v>88.72</v>
      </c>
      <c r="Y743" t="s">
        <v>1574</v>
      </c>
      <c r="Z743" t="s">
        <v>1575</v>
      </c>
      <c r="AA743" t="s">
        <v>147</v>
      </c>
      <c r="AC743">
        <v>44613</v>
      </c>
      <c r="AD743">
        <v>44624</v>
      </c>
      <c r="AE743" s="39">
        <v>0</v>
      </c>
      <c r="AF743" s="39">
        <v>88.72</v>
      </c>
      <c r="AG743" s="39">
        <v>88.72</v>
      </c>
      <c r="BC743">
        <v>44.36</v>
      </c>
      <c r="BD743">
        <v>44.36</v>
      </c>
      <c r="BI743" t="s">
        <v>1505</v>
      </c>
      <c r="BJ743" s="4" t="str">
        <f>Table22[[#This Row],[Ofgem ]]</f>
        <v>4"-5"</v>
      </c>
      <c r="BK743" s="4" t="str">
        <f>Table22[[#This Row],[Pressure]]</f>
        <v>LP</v>
      </c>
      <c r="BL743" s="4" t="str">
        <f>Table22[[#This Row],[Pon Category]]</f>
        <v>Policy</v>
      </c>
      <c r="BM743" s="4" t="str">
        <f>Table22[[#This Row],[Tier]]</f>
        <v>T1</v>
      </c>
      <c r="BN743" s="4" t="str">
        <f>Table22[[#This Row],[PON Material]]</f>
        <v>SI</v>
      </c>
      <c r="BO743" s="4" t="str" cm="1">
        <f t="array" ref="BO7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4" spans="1:67" x14ac:dyDescent="0.25">
      <c r="A744" t="s">
        <v>424</v>
      </c>
      <c r="B744" t="s">
        <v>442</v>
      </c>
      <c r="C744" t="s">
        <v>443</v>
      </c>
      <c r="D744" t="s">
        <v>1603</v>
      </c>
      <c r="E744" t="s">
        <v>2344</v>
      </c>
      <c r="F744" t="s">
        <v>2358</v>
      </c>
      <c r="G744" t="s">
        <v>2362</v>
      </c>
      <c r="H744" t="s">
        <v>2363</v>
      </c>
      <c r="I744" t="s">
        <v>2361</v>
      </c>
      <c r="J744" t="s">
        <v>1828</v>
      </c>
      <c r="K744" t="s">
        <v>446</v>
      </c>
      <c r="L744">
        <v>220000780187</v>
      </c>
      <c r="M744">
        <v>4</v>
      </c>
      <c r="O744" t="s">
        <v>1570</v>
      </c>
      <c r="P744" t="s">
        <v>1571</v>
      </c>
      <c r="Q744" t="s">
        <v>163</v>
      </c>
      <c r="R744" t="s">
        <v>1572</v>
      </c>
      <c r="S744" t="s">
        <v>64</v>
      </c>
      <c r="T744" t="s">
        <v>52</v>
      </c>
      <c r="U744" t="s">
        <v>1573</v>
      </c>
      <c r="V744" t="s">
        <v>1496</v>
      </c>
      <c r="W744">
        <v>11</v>
      </c>
      <c r="X744">
        <v>39.14</v>
      </c>
      <c r="Y744" t="s">
        <v>1574</v>
      </c>
      <c r="Z744" t="s">
        <v>1575</v>
      </c>
      <c r="AA744" t="s">
        <v>147</v>
      </c>
      <c r="AC744">
        <v>44613</v>
      </c>
      <c r="AD744">
        <v>44624</v>
      </c>
      <c r="AE744" s="39">
        <v>0</v>
      </c>
      <c r="AF744" s="39">
        <v>39.14</v>
      </c>
      <c r="AG744" s="39">
        <v>39.14</v>
      </c>
      <c r="BC744">
        <v>19.57</v>
      </c>
      <c r="BD744">
        <v>19.57</v>
      </c>
      <c r="BI744" t="s">
        <v>1505</v>
      </c>
      <c r="BJ744" s="4" t="str">
        <f>Table22[[#This Row],[Ofgem ]]</f>
        <v>4"-5"</v>
      </c>
      <c r="BK744" s="4" t="str">
        <f>Table22[[#This Row],[Pressure]]</f>
        <v>LP</v>
      </c>
      <c r="BL744" s="4" t="str">
        <f>Table22[[#This Row],[Pon Category]]</f>
        <v>Policy</v>
      </c>
      <c r="BM744" s="4" t="str">
        <f>Table22[[#This Row],[Tier]]</f>
        <v>T1</v>
      </c>
      <c r="BN744" s="4" t="str">
        <f>Table22[[#This Row],[PON Material]]</f>
        <v>SI</v>
      </c>
      <c r="BO744" s="4" t="str" cm="1">
        <f t="array" ref="BO7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5" spans="1:67" x14ac:dyDescent="0.25">
      <c r="A745" t="s">
        <v>424</v>
      </c>
      <c r="B745" t="s">
        <v>442</v>
      </c>
      <c r="C745" t="s">
        <v>443</v>
      </c>
      <c r="D745" t="s">
        <v>1603</v>
      </c>
      <c r="E745" t="s">
        <v>2344</v>
      </c>
      <c r="F745" t="s">
        <v>2358</v>
      </c>
      <c r="G745" t="s">
        <v>2362</v>
      </c>
      <c r="H745" t="s">
        <v>2363</v>
      </c>
      <c r="I745" t="s">
        <v>2361</v>
      </c>
      <c r="J745" t="s">
        <v>1828</v>
      </c>
      <c r="K745" t="s">
        <v>446</v>
      </c>
      <c r="L745" s="39">
        <v>220000780198</v>
      </c>
      <c r="M745">
        <v>4</v>
      </c>
      <c r="O745" t="s">
        <v>1570</v>
      </c>
      <c r="P745" t="s">
        <v>1571</v>
      </c>
      <c r="Q745" t="s">
        <v>163</v>
      </c>
      <c r="R745" t="s">
        <v>1572</v>
      </c>
      <c r="S745" t="s">
        <v>64</v>
      </c>
      <c r="T745" t="s">
        <v>52</v>
      </c>
      <c r="U745" t="s">
        <v>1573</v>
      </c>
      <c r="V745" t="s">
        <v>1496</v>
      </c>
      <c r="W745">
        <v>4</v>
      </c>
      <c r="X745">
        <v>11.06</v>
      </c>
      <c r="Y745" t="s">
        <v>1574</v>
      </c>
      <c r="Z745" t="s">
        <v>1575</v>
      </c>
      <c r="AA745" t="s">
        <v>147</v>
      </c>
      <c r="AC745">
        <v>44613</v>
      </c>
      <c r="AD745">
        <v>44624</v>
      </c>
      <c r="AE745" s="39">
        <v>0</v>
      </c>
      <c r="AF745" s="39">
        <v>11.06</v>
      </c>
      <c r="AG745" s="39">
        <v>11.06</v>
      </c>
      <c r="BC745">
        <v>5.53</v>
      </c>
      <c r="BD745">
        <v>5.53</v>
      </c>
      <c r="BI745" t="s">
        <v>1505</v>
      </c>
      <c r="BJ745" s="4" t="str">
        <f>Table22[[#This Row],[Ofgem ]]</f>
        <v>4"-5"</v>
      </c>
      <c r="BK745" s="4" t="str">
        <f>Table22[[#This Row],[Pressure]]</f>
        <v>LP</v>
      </c>
      <c r="BL745" s="4" t="str">
        <f>Table22[[#This Row],[Pon Category]]</f>
        <v>Policy</v>
      </c>
      <c r="BM745" s="4" t="str">
        <f>Table22[[#This Row],[Tier]]</f>
        <v>T1</v>
      </c>
      <c r="BN745" s="4" t="str">
        <f>Table22[[#This Row],[PON Material]]</f>
        <v>SI</v>
      </c>
      <c r="BO745" s="4" t="str" cm="1">
        <f t="array" ref="BO7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6" spans="1:67" x14ac:dyDescent="0.25">
      <c r="A746" t="s">
        <v>424</v>
      </c>
      <c r="B746" t="s">
        <v>431</v>
      </c>
      <c r="C746" t="s">
        <v>672</v>
      </c>
      <c r="D746" t="s">
        <v>436</v>
      </c>
      <c r="E746" t="s">
        <v>2364</v>
      </c>
      <c r="F746" t="s">
        <v>656</v>
      </c>
      <c r="G746" t="s">
        <v>2365</v>
      </c>
      <c r="H746" t="s">
        <v>657</v>
      </c>
      <c r="L746" t="s">
        <v>115</v>
      </c>
      <c r="M746">
        <v>4</v>
      </c>
      <c r="O746" t="s">
        <v>1570</v>
      </c>
      <c r="P746" t="s">
        <v>1571</v>
      </c>
      <c r="Q746" t="s">
        <v>53</v>
      </c>
      <c r="S746" t="s">
        <v>64</v>
      </c>
      <c r="T746" t="s">
        <v>52</v>
      </c>
      <c r="U746" t="s">
        <v>1573</v>
      </c>
      <c r="V746" t="s">
        <v>1496</v>
      </c>
      <c r="X746">
        <v>3.7</v>
      </c>
      <c r="Y746" t="s">
        <v>1574</v>
      </c>
      <c r="Z746" t="s">
        <v>1575</v>
      </c>
      <c r="AA746" t="s">
        <v>147</v>
      </c>
      <c r="AC746">
        <v>44431</v>
      </c>
      <c r="AD746">
        <v>44505</v>
      </c>
      <c r="AE746" s="39">
        <v>6.0000000000000005E-2</v>
      </c>
      <c r="AF746" s="39">
        <v>0</v>
      </c>
      <c r="AG746" s="39">
        <v>6.0000000000000005E-2</v>
      </c>
      <c r="AH746">
        <v>0.01</v>
      </c>
      <c r="AI746">
        <v>0.01</v>
      </c>
      <c r="AJ746">
        <v>0.01</v>
      </c>
      <c r="AK746">
        <v>0.01</v>
      </c>
      <c r="AL746">
        <v>0.01</v>
      </c>
      <c r="AM746">
        <v>0.01</v>
      </c>
      <c r="BI746" t="s">
        <v>1505</v>
      </c>
      <c r="BJ746" s="4" t="str">
        <f>Table22[[#This Row],[Ofgem ]]</f>
        <v>4"-5"</v>
      </c>
      <c r="BK746" s="4" t="str">
        <f>Table22[[#This Row],[Pressure]]</f>
        <v>LP</v>
      </c>
      <c r="BL746" s="4" t="str">
        <f>Table22[[#This Row],[Pon Category]]</f>
        <v>Policy</v>
      </c>
      <c r="BM746" s="4" t="str">
        <f>Table22[[#This Row],[Tier]]</f>
        <v>T1</v>
      </c>
      <c r="BN746" s="4" t="str">
        <f>Table22[[#This Row],[PON Material]]</f>
        <v>CI</v>
      </c>
      <c r="BO746" s="4" t="str" cm="1">
        <f t="array" ref="BO7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7" spans="1:67" x14ac:dyDescent="0.25">
      <c r="A747" t="s">
        <v>424</v>
      </c>
      <c r="B747" t="s">
        <v>431</v>
      </c>
      <c r="C747" t="s">
        <v>672</v>
      </c>
      <c r="D747" t="s">
        <v>436</v>
      </c>
      <c r="E747" t="s">
        <v>2364</v>
      </c>
      <c r="F747" t="s">
        <v>656</v>
      </c>
      <c r="G747" t="s">
        <v>2365</v>
      </c>
      <c r="H747" t="s">
        <v>657</v>
      </c>
      <c r="I747" t="s">
        <v>1869</v>
      </c>
      <c r="J747" t="s">
        <v>1870</v>
      </c>
      <c r="K747" t="s">
        <v>435</v>
      </c>
      <c r="L747">
        <v>220001521686</v>
      </c>
      <c r="M747">
        <v>8</v>
      </c>
      <c r="O747" t="s">
        <v>1570</v>
      </c>
      <c r="P747" t="s">
        <v>1571</v>
      </c>
      <c r="Q747" t="s">
        <v>53</v>
      </c>
      <c r="R747" t="s">
        <v>1572</v>
      </c>
      <c r="S747" t="s">
        <v>64</v>
      </c>
      <c r="T747" t="s">
        <v>52</v>
      </c>
      <c r="U747" t="s">
        <v>1573</v>
      </c>
      <c r="V747" s="42" t="s">
        <v>1496</v>
      </c>
      <c r="W747">
        <v>12</v>
      </c>
      <c r="X747">
        <v>631.78</v>
      </c>
      <c r="Y747" t="s">
        <v>1574</v>
      </c>
      <c r="Z747" t="s">
        <v>1575</v>
      </c>
      <c r="AA747" t="s">
        <v>147</v>
      </c>
      <c r="AC747">
        <v>44431</v>
      </c>
      <c r="AD747">
        <v>44505</v>
      </c>
      <c r="AE747" s="39">
        <v>390.72</v>
      </c>
      <c r="AF747" s="39">
        <v>0</v>
      </c>
      <c r="AG747" s="39">
        <v>390.72</v>
      </c>
      <c r="AH747">
        <v>65.12</v>
      </c>
      <c r="AI747">
        <v>65.12</v>
      </c>
      <c r="AJ747">
        <v>65.12</v>
      </c>
      <c r="AK747">
        <v>65.12</v>
      </c>
      <c r="AL747">
        <v>65.12</v>
      </c>
      <c r="AM747">
        <v>65.12</v>
      </c>
      <c r="BI747" t="s">
        <v>1505</v>
      </c>
      <c r="BJ747" s="4" t="str">
        <f>Table22[[#This Row],[Ofgem ]]</f>
        <v>4"-5"</v>
      </c>
      <c r="BK747" s="4" t="str">
        <f>Table22[[#This Row],[Pressure]]</f>
        <v>LP</v>
      </c>
      <c r="BL747" s="4" t="str">
        <f>Table22[[#This Row],[Pon Category]]</f>
        <v>Policy</v>
      </c>
      <c r="BM747" s="4" t="str">
        <f>Table22[[#This Row],[Tier]]</f>
        <v>T1</v>
      </c>
      <c r="BN747" s="4" t="str">
        <f>Table22[[#This Row],[PON Material]]</f>
        <v>CI</v>
      </c>
      <c r="BO747" s="4" t="str" cm="1">
        <f t="array" ref="BO7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8" spans="1:67" x14ac:dyDescent="0.25">
      <c r="A748" t="s">
        <v>424</v>
      </c>
      <c r="B748" t="s">
        <v>431</v>
      </c>
      <c r="C748" t="s">
        <v>672</v>
      </c>
      <c r="D748" t="s">
        <v>436</v>
      </c>
      <c r="E748" t="s">
        <v>2364</v>
      </c>
      <c r="F748" t="s">
        <v>656</v>
      </c>
      <c r="G748" t="s">
        <v>2366</v>
      </c>
      <c r="H748" t="s">
        <v>2367</v>
      </c>
      <c r="I748" t="s">
        <v>1869</v>
      </c>
      <c r="J748" t="s">
        <v>1870</v>
      </c>
      <c r="K748" t="s">
        <v>435</v>
      </c>
      <c r="L748">
        <v>220001601155</v>
      </c>
      <c r="M748">
        <v>4</v>
      </c>
      <c r="O748" t="s">
        <v>1570</v>
      </c>
      <c r="P748" t="s">
        <v>1571</v>
      </c>
      <c r="Q748" t="s">
        <v>53</v>
      </c>
      <c r="R748" t="s">
        <v>1572</v>
      </c>
      <c r="S748" t="s">
        <v>64</v>
      </c>
      <c r="T748" t="s">
        <v>52</v>
      </c>
      <c r="U748" t="s">
        <v>1573</v>
      </c>
      <c r="V748" t="s">
        <v>1496</v>
      </c>
      <c r="W748">
        <v>9</v>
      </c>
      <c r="X748">
        <v>1.5</v>
      </c>
      <c r="Y748" t="s">
        <v>1574</v>
      </c>
      <c r="Z748" t="s">
        <v>1575</v>
      </c>
      <c r="AA748" t="s">
        <v>147</v>
      </c>
      <c r="AC748">
        <v>44431</v>
      </c>
      <c r="AD748">
        <v>44505</v>
      </c>
      <c r="AE748" s="39">
        <v>1.56</v>
      </c>
      <c r="AF748" s="39">
        <v>0</v>
      </c>
      <c r="AG748" s="39">
        <v>1.56</v>
      </c>
      <c r="AH748">
        <v>0.26</v>
      </c>
      <c r="AI748">
        <v>0.26</v>
      </c>
      <c r="AJ748">
        <v>0.26</v>
      </c>
      <c r="AK748">
        <v>0.26</v>
      </c>
      <c r="AL748">
        <v>0.26</v>
      </c>
      <c r="AM748">
        <v>0.26</v>
      </c>
      <c r="BI748" t="s">
        <v>1505</v>
      </c>
      <c r="BJ748" s="4" t="str">
        <f>Table22[[#This Row],[Ofgem ]]</f>
        <v>4"-5"</v>
      </c>
      <c r="BK748" s="4" t="str">
        <f>Table22[[#This Row],[Pressure]]</f>
        <v>LP</v>
      </c>
      <c r="BL748" s="4" t="str">
        <f>Table22[[#This Row],[Pon Category]]</f>
        <v>Policy</v>
      </c>
      <c r="BM748" s="4" t="str">
        <f>Table22[[#This Row],[Tier]]</f>
        <v>T1</v>
      </c>
      <c r="BN748" s="4" t="str">
        <f>Table22[[#This Row],[PON Material]]</f>
        <v>CI</v>
      </c>
      <c r="BO748" s="4" t="str" cm="1">
        <f t="array" ref="BO7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49" spans="1:67" x14ac:dyDescent="0.25">
      <c r="A749" t="s">
        <v>424</v>
      </c>
      <c r="B749" t="s">
        <v>431</v>
      </c>
      <c r="C749" t="s">
        <v>672</v>
      </c>
      <c r="D749" t="s">
        <v>436</v>
      </c>
      <c r="E749" t="s">
        <v>2364</v>
      </c>
      <c r="F749" t="s">
        <v>656</v>
      </c>
      <c r="G749" t="s">
        <v>2368</v>
      </c>
      <c r="H749" t="s">
        <v>739</v>
      </c>
      <c r="I749" t="s">
        <v>1869</v>
      </c>
      <c r="J749" t="s">
        <v>1870</v>
      </c>
      <c r="K749" t="s">
        <v>435</v>
      </c>
      <c r="L749">
        <v>220001591071</v>
      </c>
      <c r="M749">
        <v>4</v>
      </c>
      <c r="O749" t="s">
        <v>1570</v>
      </c>
      <c r="P749" t="s">
        <v>1571</v>
      </c>
      <c r="Q749" t="s">
        <v>53</v>
      </c>
      <c r="R749" t="s">
        <v>1572</v>
      </c>
      <c r="S749" t="s">
        <v>64</v>
      </c>
      <c r="T749" t="s">
        <v>52</v>
      </c>
      <c r="U749" t="s">
        <v>1573</v>
      </c>
      <c r="V749" s="40" t="s">
        <v>1496</v>
      </c>
      <c r="W749">
        <v>9</v>
      </c>
      <c r="X749">
        <v>1</v>
      </c>
      <c r="Y749" t="s">
        <v>1574</v>
      </c>
      <c r="Z749" t="s">
        <v>1575</v>
      </c>
      <c r="AA749" t="s">
        <v>147</v>
      </c>
      <c r="AC749">
        <v>44431</v>
      </c>
      <c r="AD749">
        <v>44505</v>
      </c>
      <c r="AE749" s="39">
        <v>1.02</v>
      </c>
      <c r="AF749" s="39">
        <v>0</v>
      </c>
      <c r="AG749" s="39">
        <v>1.02</v>
      </c>
      <c r="AH749">
        <v>0.17</v>
      </c>
      <c r="AI749">
        <v>0.17</v>
      </c>
      <c r="AJ749">
        <v>0.17</v>
      </c>
      <c r="AK749">
        <v>0.17</v>
      </c>
      <c r="AL749">
        <v>0.17</v>
      </c>
      <c r="AM749">
        <v>0.17</v>
      </c>
      <c r="BI749" t="s">
        <v>1505</v>
      </c>
      <c r="BJ749" s="4" t="str">
        <f>Table22[[#This Row],[Ofgem ]]</f>
        <v>4"-5"</v>
      </c>
      <c r="BK749" s="4" t="str">
        <f>Table22[[#This Row],[Pressure]]</f>
        <v>LP</v>
      </c>
      <c r="BL749" s="4" t="str">
        <f>Table22[[#This Row],[Pon Category]]</f>
        <v>Policy</v>
      </c>
      <c r="BM749" s="4" t="str">
        <f>Table22[[#This Row],[Tier]]</f>
        <v>T1</v>
      </c>
      <c r="BN749" s="4" t="str">
        <f>Table22[[#This Row],[PON Material]]</f>
        <v>CI</v>
      </c>
      <c r="BO749" s="4" t="str" cm="1">
        <f t="array" ref="BO7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0" spans="1:67" x14ac:dyDescent="0.25">
      <c r="A750" t="s">
        <v>424</v>
      </c>
      <c r="B750" t="s">
        <v>431</v>
      </c>
      <c r="C750" t="s">
        <v>672</v>
      </c>
      <c r="D750" t="s">
        <v>436</v>
      </c>
      <c r="E750" t="s">
        <v>2364</v>
      </c>
      <c r="F750" t="s">
        <v>2369</v>
      </c>
      <c r="G750" t="s">
        <v>2370</v>
      </c>
      <c r="H750" t="s">
        <v>2371</v>
      </c>
      <c r="I750" t="s">
        <v>1926</v>
      </c>
      <c r="J750" t="s">
        <v>1870</v>
      </c>
      <c r="K750" t="s">
        <v>435</v>
      </c>
      <c r="L750">
        <v>510901244</v>
      </c>
      <c r="M750">
        <v>6</v>
      </c>
      <c r="O750" t="s">
        <v>1570</v>
      </c>
      <c r="P750" t="s">
        <v>1571</v>
      </c>
      <c r="Q750" t="s">
        <v>53</v>
      </c>
      <c r="R750" t="s">
        <v>1572</v>
      </c>
      <c r="S750" t="s">
        <v>64</v>
      </c>
      <c r="T750" t="s">
        <v>52</v>
      </c>
      <c r="U750" t="s">
        <v>1573</v>
      </c>
      <c r="V750" t="s">
        <v>1496</v>
      </c>
      <c r="W750">
        <v>14</v>
      </c>
      <c r="X750">
        <v>15.81</v>
      </c>
      <c r="Y750" t="s">
        <v>1574</v>
      </c>
      <c r="Z750" t="s">
        <v>1575</v>
      </c>
      <c r="AA750" t="s">
        <v>147</v>
      </c>
      <c r="AC750">
        <v>44508</v>
      </c>
      <c r="AD750">
        <v>44547</v>
      </c>
      <c r="AE750" s="39">
        <v>15.840000000000002</v>
      </c>
      <c r="AF750" s="39">
        <v>0</v>
      </c>
      <c r="AG750" s="39">
        <v>15.840000000000002</v>
      </c>
      <c r="AN750">
        <v>2.64</v>
      </c>
      <c r="AO750">
        <v>2.64</v>
      </c>
      <c r="AP750">
        <v>2.64</v>
      </c>
      <c r="AQ750">
        <v>2.64</v>
      </c>
      <c r="AR750">
        <v>2.64</v>
      </c>
      <c r="AS750">
        <v>2.64</v>
      </c>
      <c r="BI750" t="s">
        <v>1505</v>
      </c>
      <c r="BJ750" s="4" t="str">
        <f>Table22[[#This Row],[Ofgem ]]</f>
        <v>4"-5"</v>
      </c>
      <c r="BK750" s="4" t="str">
        <f>Table22[[#This Row],[Pressure]]</f>
        <v>LP</v>
      </c>
      <c r="BL750" s="4" t="str">
        <f>Table22[[#This Row],[Pon Category]]</f>
        <v>Policy</v>
      </c>
      <c r="BM750" s="4" t="str">
        <f>Table22[[#This Row],[Tier]]</f>
        <v>T1</v>
      </c>
      <c r="BN750" s="4" t="str">
        <f>Table22[[#This Row],[PON Material]]</f>
        <v>CI</v>
      </c>
      <c r="BO750" s="4" t="str" cm="1">
        <f t="array" ref="BO7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1" spans="1:67" x14ac:dyDescent="0.25">
      <c r="A751" t="s">
        <v>424</v>
      </c>
      <c r="B751" t="s">
        <v>431</v>
      </c>
      <c r="C751" t="s">
        <v>672</v>
      </c>
      <c r="D751" t="s">
        <v>436</v>
      </c>
      <c r="E751" t="s">
        <v>2364</v>
      </c>
      <c r="F751" t="s">
        <v>2369</v>
      </c>
      <c r="G751" t="s">
        <v>2370</v>
      </c>
      <c r="H751" t="s">
        <v>2371</v>
      </c>
      <c r="I751" t="s">
        <v>1926</v>
      </c>
      <c r="J751" t="s">
        <v>1870</v>
      </c>
      <c r="K751" t="s">
        <v>435</v>
      </c>
      <c r="L751">
        <v>510901245</v>
      </c>
      <c r="M751">
        <v>6</v>
      </c>
      <c r="O751" t="s">
        <v>1570</v>
      </c>
      <c r="P751" t="s">
        <v>1571</v>
      </c>
      <c r="Q751" t="s">
        <v>53</v>
      </c>
      <c r="R751" t="s">
        <v>1572</v>
      </c>
      <c r="S751" t="s">
        <v>64</v>
      </c>
      <c r="T751" t="s">
        <v>52</v>
      </c>
      <c r="U751" t="s">
        <v>1573</v>
      </c>
      <c r="V751" s="40" t="s">
        <v>1496</v>
      </c>
      <c r="W751">
        <v>3</v>
      </c>
      <c r="X751">
        <v>26.74</v>
      </c>
      <c r="Y751" t="s">
        <v>1574</v>
      </c>
      <c r="Z751" t="s">
        <v>1575</v>
      </c>
      <c r="AA751" t="s">
        <v>147</v>
      </c>
      <c r="AC751">
        <v>44508</v>
      </c>
      <c r="AD751">
        <v>44547</v>
      </c>
      <c r="AE751" s="39">
        <v>26.76</v>
      </c>
      <c r="AF751" s="39">
        <v>0</v>
      </c>
      <c r="AG751" s="39">
        <v>26.76</v>
      </c>
      <c r="AN751">
        <v>4.46</v>
      </c>
      <c r="AO751">
        <v>4.46</v>
      </c>
      <c r="AP751">
        <v>4.46</v>
      </c>
      <c r="AQ751">
        <v>4.46</v>
      </c>
      <c r="AR751">
        <v>4.46</v>
      </c>
      <c r="AS751">
        <v>4.46</v>
      </c>
      <c r="BI751" t="s">
        <v>1505</v>
      </c>
      <c r="BJ751" s="4" t="str">
        <f>Table22[[#This Row],[Ofgem ]]</f>
        <v>4"-5"</v>
      </c>
      <c r="BK751" s="4" t="str">
        <f>Table22[[#This Row],[Pressure]]</f>
        <v>LP</v>
      </c>
      <c r="BL751" s="4" t="str">
        <f>Table22[[#This Row],[Pon Category]]</f>
        <v>Policy</v>
      </c>
      <c r="BM751" s="4" t="str">
        <f>Table22[[#This Row],[Tier]]</f>
        <v>T1</v>
      </c>
      <c r="BN751" s="4" t="str">
        <f>Table22[[#This Row],[PON Material]]</f>
        <v>CI</v>
      </c>
      <c r="BO751" s="4" t="str" cm="1">
        <f t="array" ref="BO7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2" spans="1:67" x14ac:dyDescent="0.25">
      <c r="A752" t="s">
        <v>424</v>
      </c>
      <c r="B752" t="s">
        <v>431</v>
      </c>
      <c r="C752" t="s">
        <v>672</v>
      </c>
      <c r="D752" t="s">
        <v>436</v>
      </c>
      <c r="E752" t="s">
        <v>2364</v>
      </c>
      <c r="F752" t="s">
        <v>2369</v>
      </c>
      <c r="G752" t="s">
        <v>2370</v>
      </c>
      <c r="H752" t="s">
        <v>2371</v>
      </c>
      <c r="I752" t="s">
        <v>1926</v>
      </c>
      <c r="J752" t="s">
        <v>1870</v>
      </c>
      <c r="K752" t="s">
        <v>435</v>
      </c>
      <c r="L752">
        <v>510901249</v>
      </c>
      <c r="M752">
        <v>4</v>
      </c>
      <c r="O752" t="s">
        <v>1570</v>
      </c>
      <c r="P752" t="s">
        <v>1571</v>
      </c>
      <c r="Q752" t="s">
        <v>53</v>
      </c>
      <c r="R752" t="s">
        <v>1572</v>
      </c>
      <c r="S752" t="s">
        <v>64</v>
      </c>
      <c r="T752" t="s">
        <v>52</v>
      </c>
      <c r="U752" t="s">
        <v>1573</v>
      </c>
      <c r="V752" t="s">
        <v>1496</v>
      </c>
      <c r="W752">
        <v>4</v>
      </c>
      <c r="X752">
        <v>491.32</v>
      </c>
      <c r="Y752" t="s">
        <v>1574</v>
      </c>
      <c r="Z752" t="s">
        <v>1575</v>
      </c>
      <c r="AA752" t="s">
        <v>147</v>
      </c>
      <c r="AC752">
        <v>44508</v>
      </c>
      <c r="AD752">
        <v>44547</v>
      </c>
      <c r="AE752" s="39">
        <v>491.34</v>
      </c>
      <c r="AF752" s="39">
        <v>0</v>
      </c>
      <c r="AG752" s="39">
        <v>491.34</v>
      </c>
      <c r="AN752">
        <v>81.89</v>
      </c>
      <c r="AO752">
        <v>81.89</v>
      </c>
      <c r="AP752">
        <v>81.89</v>
      </c>
      <c r="AQ752">
        <v>81.89</v>
      </c>
      <c r="AR752">
        <v>81.89</v>
      </c>
      <c r="AS752">
        <v>81.89</v>
      </c>
      <c r="BI752" t="s">
        <v>1505</v>
      </c>
      <c r="BJ752" s="4" t="str">
        <f>Table22[[#This Row],[Ofgem ]]</f>
        <v>4"-5"</v>
      </c>
      <c r="BK752" s="4" t="str">
        <f>Table22[[#This Row],[Pressure]]</f>
        <v>LP</v>
      </c>
      <c r="BL752" s="4" t="str">
        <f>Table22[[#This Row],[Pon Category]]</f>
        <v>Policy</v>
      </c>
      <c r="BM752" s="4" t="str">
        <f>Table22[[#This Row],[Tier]]</f>
        <v>T1</v>
      </c>
      <c r="BN752" s="4" t="str">
        <f>Table22[[#This Row],[PON Material]]</f>
        <v>CI</v>
      </c>
      <c r="BO752" s="4" t="str" cm="1">
        <f t="array" ref="BO7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3" spans="1:67" x14ac:dyDescent="0.25">
      <c r="A753" t="s">
        <v>424</v>
      </c>
      <c r="B753" t="s">
        <v>431</v>
      </c>
      <c r="C753" t="s">
        <v>672</v>
      </c>
      <c r="D753" t="s">
        <v>436</v>
      </c>
      <c r="E753" t="s">
        <v>2364</v>
      </c>
      <c r="F753" t="s">
        <v>2369</v>
      </c>
      <c r="G753" t="s">
        <v>2370</v>
      </c>
      <c r="H753" t="s">
        <v>2371</v>
      </c>
      <c r="I753" t="s">
        <v>1926</v>
      </c>
      <c r="J753" t="s">
        <v>1870</v>
      </c>
      <c r="K753" t="s">
        <v>435</v>
      </c>
      <c r="L753">
        <v>517062155</v>
      </c>
      <c r="M753">
        <v>6</v>
      </c>
      <c r="O753" t="s">
        <v>1570</v>
      </c>
      <c r="P753" t="s">
        <v>1571</v>
      </c>
      <c r="Q753" t="s">
        <v>53</v>
      </c>
      <c r="R753" t="s">
        <v>1572</v>
      </c>
      <c r="S753" t="s">
        <v>64</v>
      </c>
      <c r="T753" t="s">
        <v>52</v>
      </c>
      <c r="U753" t="s">
        <v>1573</v>
      </c>
      <c r="V753" t="s">
        <v>1496</v>
      </c>
      <c r="W753">
        <v>14</v>
      </c>
      <c r="X753">
        <v>0.91</v>
      </c>
      <c r="Y753" t="s">
        <v>1574</v>
      </c>
      <c r="Z753" t="s">
        <v>1575</v>
      </c>
      <c r="AA753" t="s">
        <v>147</v>
      </c>
      <c r="AC753">
        <v>44508</v>
      </c>
      <c r="AD753">
        <v>44547</v>
      </c>
      <c r="AE753" s="39">
        <v>0.9</v>
      </c>
      <c r="AF753" s="39">
        <v>0</v>
      </c>
      <c r="AG753" s="39">
        <v>0.9</v>
      </c>
      <c r="AN753">
        <v>0.15</v>
      </c>
      <c r="AO753">
        <v>0.15</v>
      </c>
      <c r="AP753">
        <v>0.15</v>
      </c>
      <c r="AQ753">
        <v>0.15</v>
      </c>
      <c r="AR753">
        <v>0.15</v>
      </c>
      <c r="AS753">
        <v>0.15</v>
      </c>
      <c r="BI753" t="s">
        <v>1505</v>
      </c>
      <c r="BJ753" s="4" t="str">
        <f>Table22[[#This Row],[Ofgem ]]</f>
        <v>4"-5"</v>
      </c>
      <c r="BK753" s="4" t="str">
        <f>Table22[[#This Row],[Pressure]]</f>
        <v>LP</v>
      </c>
      <c r="BL753" s="4" t="str">
        <f>Table22[[#This Row],[Pon Category]]</f>
        <v>Policy</v>
      </c>
      <c r="BM753" s="4" t="str">
        <f>Table22[[#This Row],[Tier]]</f>
        <v>T1</v>
      </c>
      <c r="BN753" s="4" t="str">
        <f>Table22[[#This Row],[PON Material]]</f>
        <v>CI</v>
      </c>
      <c r="BO753" s="4" t="str" cm="1">
        <f t="array" ref="BO7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4" spans="1:67" x14ac:dyDescent="0.25">
      <c r="A754" t="s">
        <v>424</v>
      </c>
      <c r="B754" t="s">
        <v>431</v>
      </c>
      <c r="C754" t="s">
        <v>672</v>
      </c>
      <c r="D754" t="s">
        <v>436</v>
      </c>
      <c r="E754" t="s">
        <v>2364</v>
      </c>
      <c r="F754" t="s">
        <v>2369</v>
      </c>
      <c r="G754" t="s">
        <v>2370</v>
      </c>
      <c r="H754" t="s">
        <v>2371</v>
      </c>
      <c r="I754" t="s">
        <v>1926</v>
      </c>
      <c r="J754" t="s">
        <v>1870</v>
      </c>
      <c r="K754" t="s">
        <v>435</v>
      </c>
      <c r="L754">
        <v>220001616234</v>
      </c>
      <c r="M754">
        <v>4</v>
      </c>
      <c r="O754" t="s">
        <v>1570</v>
      </c>
      <c r="P754" t="s">
        <v>1571</v>
      </c>
      <c r="Q754" t="s">
        <v>53</v>
      </c>
      <c r="R754" t="s">
        <v>1572</v>
      </c>
      <c r="S754" t="s">
        <v>64</v>
      </c>
      <c r="T754" t="s">
        <v>52</v>
      </c>
      <c r="U754" t="s">
        <v>1573</v>
      </c>
      <c r="V754" t="s">
        <v>1496</v>
      </c>
      <c r="W754">
        <v>-1</v>
      </c>
      <c r="X754">
        <v>1.94</v>
      </c>
      <c r="Y754" t="s">
        <v>1574</v>
      </c>
      <c r="Z754" t="s">
        <v>1575</v>
      </c>
      <c r="AA754" t="s">
        <v>147</v>
      </c>
      <c r="AC754">
        <v>44508</v>
      </c>
      <c r="AD754">
        <v>44547</v>
      </c>
      <c r="AE754" s="39">
        <v>1.9200000000000002</v>
      </c>
      <c r="AF754" s="39">
        <v>0</v>
      </c>
      <c r="AG754" s="39">
        <v>1.9200000000000002</v>
      </c>
      <c r="AN754">
        <v>0.32</v>
      </c>
      <c r="AO754">
        <v>0.32</v>
      </c>
      <c r="AP754">
        <v>0.32</v>
      </c>
      <c r="AQ754">
        <v>0.32</v>
      </c>
      <c r="AR754">
        <v>0.32</v>
      </c>
      <c r="AS754">
        <v>0.32</v>
      </c>
      <c r="BI754" t="s">
        <v>1505</v>
      </c>
      <c r="BJ754" s="4" t="str">
        <f>Table22[[#This Row],[Ofgem ]]</f>
        <v>4"-5"</v>
      </c>
      <c r="BK754" s="4" t="str">
        <f>Table22[[#This Row],[Pressure]]</f>
        <v>LP</v>
      </c>
      <c r="BL754" s="4" t="str">
        <f>Table22[[#This Row],[Pon Category]]</f>
        <v>Policy</v>
      </c>
      <c r="BM754" s="4" t="str">
        <f>Table22[[#This Row],[Tier]]</f>
        <v>T1</v>
      </c>
      <c r="BN754" s="4" t="str">
        <f>Table22[[#This Row],[PON Material]]</f>
        <v>CI</v>
      </c>
      <c r="BO754" s="4" t="str" cm="1">
        <f t="array" ref="BO7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5" spans="1:67" x14ac:dyDescent="0.25">
      <c r="A755" t="s">
        <v>424</v>
      </c>
      <c r="B755" t="s">
        <v>431</v>
      </c>
      <c r="C755" t="s">
        <v>672</v>
      </c>
      <c r="D755" t="s">
        <v>436</v>
      </c>
      <c r="E755" t="s">
        <v>2364</v>
      </c>
      <c r="F755" t="s">
        <v>2369</v>
      </c>
      <c r="G755" t="s">
        <v>2370</v>
      </c>
      <c r="H755" t="s">
        <v>2371</v>
      </c>
      <c r="I755" t="s">
        <v>1926</v>
      </c>
      <c r="J755" t="s">
        <v>1870</v>
      </c>
      <c r="K755" t="s">
        <v>435</v>
      </c>
      <c r="L755">
        <v>220001616324</v>
      </c>
      <c r="M755">
        <v>4</v>
      </c>
      <c r="O755" t="s">
        <v>1570</v>
      </c>
      <c r="P755" t="s">
        <v>1571</v>
      </c>
      <c r="Q755" t="s">
        <v>53</v>
      </c>
      <c r="R755" t="s">
        <v>1572</v>
      </c>
      <c r="S755" t="s">
        <v>64</v>
      </c>
      <c r="T755" t="s">
        <v>52</v>
      </c>
      <c r="U755" t="s">
        <v>1573</v>
      </c>
      <c r="V755" t="s">
        <v>1496</v>
      </c>
      <c r="W755">
        <v>-1</v>
      </c>
      <c r="X755">
        <v>1.53</v>
      </c>
      <c r="Y755" t="s">
        <v>1574</v>
      </c>
      <c r="Z755" t="s">
        <v>1575</v>
      </c>
      <c r="AA755" t="s">
        <v>147</v>
      </c>
      <c r="AC755">
        <v>44508</v>
      </c>
      <c r="AD755">
        <v>44547</v>
      </c>
      <c r="AE755" s="39">
        <v>1.56</v>
      </c>
      <c r="AF755" s="39">
        <v>0</v>
      </c>
      <c r="AG755" s="39">
        <v>1.56</v>
      </c>
      <c r="AN755">
        <v>0.26</v>
      </c>
      <c r="AO755">
        <v>0.26</v>
      </c>
      <c r="AP755">
        <v>0.26</v>
      </c>
      <c r="AQ755">
        <v>0.26</v>
      </c>
      <c r="AR755">
        <v>0.26</v>
      </c>
      <c r="AS755">
        <v>0.26</v>
      </c>
      <c r="BI755" t="s">
        <v>1505</v>
      </c>
      <c r="BJ755" s="4" t="str">
        <f>Table22[[#This Row],[Ofgem ]]</f>
        <v>4"-5"</v>
      </c>
      <c r="BK755" s="4" t="str">
        <f>Table22[[#This Row],[Pressure]]</f>
        <v>LP</v>
      </c>
      <c r="BL755" s="4" t="str">
        <f>Table22[[#This Row],[Pon Category]]</f>
        <v>Policy</v>
      </c>
      <c r="BM755" s="4" t="str">
        <f>Table22[[#This Row],[Tier]]</f>
        <v>T1</v>
      </c>
      <c r="BN755" s="4" t="str">
        <f>Table22[[#This Row],[PON Material]]</f>
        <v>CI</v>
      </c>
      <c r="BO755" s="4" t="str" cm="1">
        <f t="array" ref="BO7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6" spans="1:67" x14ac:dyDescent="0.25">
      <c r="A756" t="s">
        <v>424</v>
      </c>
      <c r="B756" t="s">
        <v>431</v>
      </c>
      <c r="C756" t="s">
        <v>672</v>
      </c>
      <c r="D756" t="s">
        <v>1603</v>
      </c>
      <c r="E756" t="s">
        <v>2364</v>
      </c>
      <c r="F756" t="s">
        <v>2372</v>
      </c>
      <c r="G756" t="s">
        <v>2373</v>
      </c>
      <c r="H756" t="s">
        <v>2374</v>
      </c>
      <c r="I756" t="s">
        <v>1796</v>
      </c>
      <c r="J756" t="s">
        <v>1797</v>
      </c>
      <c r="K756" t="s">
        <v>684</v>
      </c>
      <c r="L756">
        <v>510840257</v>
      </c>
      <c r="M756">
        <v>4</v>
      </c>
      <c r="O756" t="s">
        <v>1570</v>
      </c>
      <c r="P756" t="s">
        <v>1571</v>
      </c>
      <c r="Q756" t="s">
        <v>91</v>
      </c>
      <c r="R756" t="s">
        <v>1572</v>
      </c>
      <c r="S756" t="s">
        <v>64</v>
      </c>
      <c r="T756" t="s">
        <v>52</v>
      </c>
      <c r="U756" t="s">
        <v>1573</v>
      </c>
      <c r="V756" t="s">
        <v>1496</v>
      </c>
      <c r="W756">
        <v>17</v>
      </c>
      <c r="X756">
        <v>103.88</v>
      </c>
      <c r="Y756" t="s">
        <v>1574</v>
      </c>
      <c r="Z756" t="s">
        <v>1575</v>
      </c>
      <c r="AA756" t="s">
        <v>147</v>
      </c>
      <c r="AC756">
        <v>44565</v>
      </c>
      <c r="AD756">
        <v>44575</v>
      </c>
      <c r="AE756" s="39">
        <v>0</v>
      </c>
      <c r="AF756" s="39">
        <v>103.88</v>
      </c>
      <c r="AG756" s="39">
        <v>103.88</v>
      </c>
      <c r="AV756">
        <v>51.94</v>
      </c>
      <c r="AW756">
        <v>51.94</v>
      </c>
      <c r="BI756" t="s">
        <v>1505</v>
      </c>
      <c r="BJ756" s="4" t="str">
        <f>Table22[[#This Row],[Ofgem ]]</f>
        <v>4"-5"</v>
      </c>
      <c r="BK756" s="4" t="str">
        <f>Table22[[#This Row],[Pressure]]</f>
        <v>LP</v>
      </c>
      <c r="BL756" s="4" t="str">
        <f>Table22[[#This Row],[Pon Category]]</f>
        <v>Policy</v>
      </c>
      <c r="BM756" s="4" t="str">
        <f>Table22[[#This Row],[Tier]]</f>
        <v>T1</v>
      </c>
      <c r="BN756" s="4" t="str">
        <f>Table22[[#This Row],[PON Material]]</f>
        <v>DI</v>
      </c>
      <c r="BO756" s="4" t="str" cm="1">
        <f t="array" ref="BO7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7" spans="1:67" x14ac:dyDescent="0.25">
      <c r="A757" t="s">
        <v>424</v>
      </c>
      <c r="B757" t="s">
        <v>431</v>
      </c>
      <c r="C757" t="s">
        <v>672</v>
      </c>
      <c r="D757" t="s">
        <v>1603</v>
      </c>
      <c r="E757" t="s">
        <v>2364</v>
      </c>
      <c r="F757" t="s">
        <v>2372</v>
      </c>
      <c r="G757" t="s">
        <v>2373</v>
      </c>
      <c r="H757" t="s">
        <v>2374</v>
      </c>
      <c r="I757" t="s">
        <v>1796</v>
      </c>
      <c r="J757" t="s">
        <v>1797</v>
      </c>
      <c r="K757" t="s">
        <v>684</v>
      </c>
      <c r="L757">
        <v>510840258</v>
      </c>
      <c r="M757">
        <v>4</v>
      </c>
      <c r="O757" t="s">
        <v>1570</v>
      </c>
      <c r="P757" t="s">
        <v>1571</v>
      </c>
      <c r="Q757" t="s">
        <v>91</v>
      </c>
      <c r="R757" t="s">
        <v>1572</v>
      </c>
      <c r="S757" t="s">
        <v>64</v>
      </c>
      <c r="T757" t="s">
        <v>52</v>
      </c>
      <c r="U757" t="s">
        <v>1573</v>
      </c>
      <c r="V757" t="s">
        <v>1496</v>
      </c>
      <c r="W757">
        <v>203</v>
      </c>
      <c r="X757">
        <v>68.95</v>
      </c>
      <c r="Y757" t="s">
        <v>1574</v>
      </c>
      <c r="Z757" t="s">
        <v>1575</v>
      </c>
      <c r="AA757" t="s">
        <v>147</v>
      </c>
      <c r="AC757">
        <v>44565</v>
      </c>
      <c r="AD757">
        <v>44575</v>
      </c>
      <c r="AE757" s="39">
        <v>0</v>
      </c>
      <c r="AF757" s="39">
        <v>68.959999999999994</v>
      </c>
      <c r="AG757" s="39">
        <v>68.959999999999994</v>
      </c>
      <c r="AV757">
        <v>34.479999999999997</v>
      </c>
      <c r="AW757">
        <v>34.479999999999997</v>
      </c>
      <c r="BI757" t="s">
        <v>1505</v>
      </c>
      <c r="BJ757" s="4" t="str">
        <f>Table22[[#This Row],[Ofgem ]]</f>
        <v>4"-5"</v>
      </c>
      <c r="BK757" s="4" t="str">
        <f>Table22[[#This Row],[Pressure]]</f>
        <v>LP</v>
      </c>
      <c r="BL757" s="4" t="str">
        <f>Table22[[#This Row],[Pon Category]]</f>
        <v>Policy</v>
      </c>
      <c r="BM757" s="4" t="str">
        <f>Table22[[#This Row],[Tier]]</f>
        <v>T1</v>
      </c>
      <c r="BN757" s="4" t="str">
        <f>Table22[[#This Row],[PON Material]]</f>
        <v>DI</v>
      </c>
      <c r="BO757" s="4" t="str" cm="1">
        <f t="array" ref="BO7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8" spans="1:67" x14ac:dyDescent="0.25">
      <c r="A758" t="s">
        <v>424</v>
      </c>
      <c r="B758" t="s">
        <v>431</v>
      </c>
      <c r="C758" t="s">
        <v>87</v>
      </c>
      <c r="D758" t="s">
        <v>436</v>
      </c>
      <c r="E758" t="s">
        <v>2375</v>
      </c>
      <c r="F758" t="s">
        <v>682</v>
      </c>
      <c r="G758" t="s">
        <v>2376</v>
      </c>
      <c r="H758" t="s">
        <v>683</v>
      </c>
      <c r="I758" t="s">
        <v>1638</v>
      </c>
      <c r="J758" t="s">
        <v>1797</v>
      </c>
      <c r="K758" t="s">
        <v>684</v>
      </c>
      <c r="L758">
        <v>220001456792</v>
      </c>
      <c r="M758">
        <v>4</v>
      </c>
      <c r="O758" t="s">
        <v>1570</v>
      </c>
      <c r="P758" t="s">
        <v>1571</v>
      </c>
      <c r="Q758" t="s">
        <v>91</v>
      </c>
      <c r="R758" t="s">
        <v>1572</v>
      </c>
      <c r="S758" t="s">
        <v>64</v>
      </c>
      <c r="T758" t="s">
        <v>52</v>
      </c>
      <c r="U758" t="s">
        <v>1573</v>
      </c>
      <c r="V758" t="s">
        <v>1496</v>
      </c>
      <c r="W758">
        <v>5</v>
      </c>
      <c r="X758">
        <v>424.16</v>
      </c>
      <c r="Y758" t="s">
        <v>1574</v>
      </c>
      <c r="Z758" t="s">
        <v>1575</v>
      </c>
      <c r="AA758" t="s">
        <v>147</v>
      </c>
      <c r="AC758">
        <v>44445</v>
      </c>
      <c r="AD758">
        <v>44470</v>
      </c>
      <c r="AE758" s="39">
        <v>82.16</v>
      </c>
      <c r="AF758" s="39">
        <v>0</v>
      </c>
      <c r="AG758" s="39">
        <v>82.16</v>
      </c>
      <c r="AH758">
        <v>82.16</v>
      </c>
      <c r="BI758" t="s">
        <v>1505</v>
      </c>
      <c r="BJ758" s="4" t="str">
        <f>Table22[[#This Row],[Ofgem ]]</f>
        <v>4"-5"</v>
      </c>
      <c r="BK758" s="4" t="str">
        <f>Table22[[#This Row],[Pressure]]</f>
        <v>LP</v>
      </c>
      <c r="BL758" s="4" t="str">
        <f>Table22[[#This Row],[Pon Category]]</f>
        <v>Policy</v>
      </c>
      <c r="BM758" s="4" t="str">
        <f>Table22[[#This Row],[Tier]]</f>
        <v>T1</v>
      </c>
      <c r="BN758" s="4" t="str">
        <f>Table22[[#This Row],[PON Material]]</f>
        <v>DI</v>
      </c>
      <c r="BO758" s="4" t="str" cm="1">
        <f t="array" ref="BO7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59" spans="1:67" x14ac:dyDescent="0.25">
      <c r="A759" t="s">
        <v>424</v>
      </c>
      <c r="B759" t="s">
        <v>431</v>
      </c>
      <c r="C759" t="s">
        <v>87</v>
      </c>
      <c r="D759" t="s">
        <v>1603</v>
      </c>
      <c r="E759" t="s">
        <v>2375</v>
      </c>
      <c r="F759" t="s">
        <v>736</v>
      </c>
      <c r="G759" t="s">
        <v>2377</v>
      </c>
      <c r="H759" t="s">
        <v>737</v>
      </c>
      <c r="I759" t="s">
        <v>1796</v>
      </c>
      <c r="J759" t="s">
        <v>1797</v>
      </c>
      <c r="K759" t="s">
        <v>684</v>
      </c>
      <c r="L759">
        <v>220000241232</v>
      </c>
      <c r="M759">
        <v>4</v>
      </c>
      <c r="O759" t="s">
        <v>1570</v>
      </c>
      <c r="P759" t="s">
        <v>1571</v>
      </c>
      <c r="Q759" t="s">
        <v>163</v>
      </c>
      <c r="R759" t="s">
        <v>1572</v>
      </c>
      <c r="S759" t="s">
        <v>64</v>
      </c>
      <c r="T759" t="s">
        <v>52</v>
      </c>
      <c r="U759" t="s">
        <v>1573</v>
      </c>
      <c r="V759" t="s">
        <v>1496</v>
      </c>
      <c r="W759">
        <v>25</v>
      </c>
      <c r="X759">
        <v>309.83</v>
      </c>
      <c r="Y759" t="s">
        <v>1574</v>
      </c>
      <c r="Z759" t="s">
        <v>1575</v>
      </c>
      <c r="AA759" t="s">
        <v>147</v>
      </c>
      <c r="AC759">
        <v>44473</v>
      </c>
      <c r="AD759">
        <v>44498</v>
      </c>
      <c r="AE759" s="39">
        <v>309.83999999999997</v>
      </c>
      <c r="AF759" s="39">
        <v>0</v>
      </c>
      <c r="AG759" s="39">
        <v>309.83999999999997</v>
      </c>
      <c r="AI759">
        <v>77.459999999999994</v>
      </c>
      <c r="AJ759">
        <v>77.459999999999994</v>
      </c>
      <c r="AK759">
        <v>77.459999999999994</v>
      </c>
      <c r="AL759">
        <v>77.459999999999994</v>
      </c>
      <c r="BI759" t="s">
        <v>1505</v>
      </c>
      <c r="BJ759" s="4" t="str">
        <f>Table22[[#This Row],[Ofgem ]]</f>
        <v>4"-5"</v>
      </c>
      <c r="BK759" s="4" t="str">
        <f>Table22[[#This Row],[Pressure]]</f>
        <v>LP</v>
      </c>
      <c r="BL759" s="4" t="str">
        <f>Table22[[#This Row],[Pon Category]]</f>
        <v>Policy</v>
      </c>
      <c r="BM759" s="4" t="str">
        <f>Table22[[#This Row],[Tier]]</f>
        <v>T1</v>
      </c>
      <c r="BN759" s="4" t="str">
        <f>Table22[[#This Row],[PON Material]]</f>
        <v>SI</v>
      </c>
      <c r="BO759" s="4" t="str" cm="1">
        <f t="array" ref="BO7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0" spans="1:67" x14ac:dyDescent="0.25">
      <c r="A760" t="s">
        <v>424</v>
      </c>
      <c r="B760" t="s">
        <v>431</v>
      </c>
      <c r="C760" t="s">
        <v>87</v>
      </c>
      <c r="D760" t="s">
        <v>1603</v>
      </c>
      <c r="E760" t="s">
        <v>2375</v>
      </c>
      <c r="F760" t="s">
        <v>736</v>
      </c>
      <c r="G760" t="s">
        <v>2378</v>
      </c>
      <c r="H760" t="s">
        <v>2379</v>
      </c>
      <c r="I760" t="s">
        <v>1796</v>
      </c>
      <c r="J760" t="s">
        <v>1797</v>
      </c>
      <c r="K760" t="s">
        <v>684</v>
      </c>
      <c r="L760">
        <v>510942379</v>
      </c>
      <c r="M760">
        <v>4</v>
      </c>
      <c r="O760" t="s">
        <v>1570</v>
      </c>
      <c r="P760" t="s">
        <v>1571</v>
      </c>
      <c r="Q760" t="s">
        <v>91</v>
      </c>
      <c r="R760" t="s">
        <v>1572</v>
      </c>
      <c r="S760" t="s">
        <v>64</v>
      </c>
      <c r="T760" t="s">
        <v>52</v>
      </c>
      <c r="U760" t="s">
        <v>1573</v>
      </c>
      <c r="V760" t="s">
        <v>1496</v>
      </c>
      <c r="W760">
        <v>30</v>
      </c>
      <c r="X760">
        <v>94.19</v>
      </c>
      <c r="Y760" t="s">
        <v>1574</v>
      </c>
      <c r="Z760" t="s">
        <v>1575</v>
      </c>
      <c r="AA760" t="s">
        <v>147</v>
      </c>
      <c r="AC760">
        <v>44473</v>
      </c>
      <c r="AD760">
        <v>44498</v>
      </c>
      <c r="AE760" s="39">
        <v>94.2</v>
      </c>
      <c r="AF760" s="39">
        <v>0</v>
      </c>
      <c r="AG760" s="39">
        <v>94.2</v>
      </c>
      <c r="AI760">
        <v>23.55</v>
      </c>
      <c r="AJ760">
        <v>23.55</v>
      </c>
      <c r="AK760">
        <v>23.55</v>
      </c>
      <c r="AL760">
        <v>23.55</v>
      </c>
      <c r="BI760" t="s">
        <v>1505</v>
      </c>
      <c r="BJ760" s="4" t="str">
        <f>Table22[[#This Row],[Ofgem ]]</f>
        <v>4"-5"</v>
      </c>
      <c r="BK760" s="4" t="str">
        <f>Table22[[#This Row],[Pressure]]</f>
        <v>LP</v>
      </c>
      <c r="BL760" s="4" t="str">
        <f>Table22[[#This Row],[Pon Category]]</f>
        <v>Policy</v>
      </c>
      <c r="BM760" s="4" t="str">
        <f>Table22[[#This Row],[Tier]]</f>
        <v>T1</v>
      </c>
      <c r="BN760" s="4" t="str">
        <f>Table22[[#This Row],[PON Material]]</f>
        <v>DI</v>
      </c>
      <c r="BO760" s="4" t="str" cm="1">
        <f t="array" ref="BO7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1" spans="1:67" x14ac:dyDescent="0.25">
      <c r="A761" t="s">
        <v>424</v>
      </c>
      <c r="B761" t="s">
        <v>431</v>
      </c>
      <c r="C761" t="s">
        <v>87</v>
      </c>
      <c r="D761" t="s">
        <v>1603</v>
      </c>
      <c r="E761" t="s">
        <v>2375</v>
      </c>
      <c r="F761" t="s">
        <v>736</v>
      </c>
      <c r="G761" t="s">
        <v>2378</v>
      </c>
      <c r="H761" t="s">
        <v>2379</v>
      </c>
      <c r="I761" t="s">
        <v>1796</v>
      </c>
      <c r="J761" t="s">
        <v>1797</v>
      </c>
      <c r="K761" t="s">
        <v>684</v>
      </c>
      <c r="L761">
        <v>510942380</v>
      </c>
      <c r="M761">
        <v>4</v>
      </c>
      <c r="O761" t="s">
        <v>1570</v>
      </c>
      <c r="P761" t="s">
        <v>1571</v>
      </c>
      <c r="Q761" t="s">
        <v>91</v>
      </c>
      <c r="R761" t="s">
        <v>1572</v>
      </c>
      <c r="S761" t="s">
        <v>64</v>
      </c>
      <c r="T761" t="s">
        <v>52</v>
      </c>
      <c r="U761" t="s">
        <v>1573</v>
      </c>
      <c r="V761" t="s">
        <v>1496</v>
      </c>
      <c r="W761">
        <v>15</v>
      </c>
      <c r="X761">
        <v>45.88</v>
      </c>
      <c r="Y761" t="s">
        <v>1574</v>
      </c>
      <c r="Z761" t="s">
        <v>1575</v>
      </c>
      <c r="AA761" t="s">
        <v>147</v>
      </c>
      <c r="AC761">
        <v>44473</v>
      </c>
      <c r="AD761">
        <v>44498</v>
      </c>
      <c r="AE761" s="39">
        <v>45.88</v>
      </c>
      <c r="AF761" s="39">
        <v>0</v>
      </c>
      <c r="AG761" s="39">
        <v>45.88</v>
      </c>
      <c r="AI761">
        <v>11.47</v>
      </c>
      <c r="AJ761">
        <v>11.47</v>
      </c>
      <c r="AK761">
        <v>11.47</v>
      </c>
      <c r="AL761">
        <v>11.47</v>
      </c>
      <c r="BI761" t="s">
        <v>1505</v>
      </c>
      <c r="BJ761" s="4" t="str">
        <f>Table22[[#This Row],[Ofgem ]]</f>
        <v>4"-5"</v>
      </c>
      <c r="BK761" s="4" t="str">
        <f>Table22[[#This Row],[Pressure]]</f>
        <v>LP</v>
      </c>
      <c r="BL761" s="4" t="str">
        <f>Table22[[#This Row],[Pon Category]]</f>
        <v>Policy</v>
      </c>
      <c r="BM761" s="4" t="str">
        <f>Table22[[#This Row],[Tier]]</f>
        <v>T1</v>
      </c>
      <c r="BN761" s="4" t="str">
        <f>Table22[[#This Row],[PON Material]]</f>
        <v>DI</v>
      </c>
      <c r="BO761" s="4" t="str" cm="1">
        <f t="array" ref="BO7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2" spans="1:67" x14ac:dyDescent="0.25">
      <c r="A762" t="s">
        <v>424</v>
      </c>
      <c r="B762" t="s">
        <v>431</v>
      </c>
      <c r="C762" t="s">
        <v>87</v>
      </c>
      <c r="D762" t="s">
        <v>1603</v>
      </c>
      <c r="E762" t="s">
        <v>2375</v>
      </c>
      <c r="F762" t="s">
        <v>736</v>
      </c>
      <c r="G762" t="s">
        <v>2378</v>
      </c>
      <c r="H762" t="s">
        <v>2379</v>
      </c>
      <c r="I762" t="s">
        <v>1796</v>
      </c>
      <c r="J762" t="s">
        <v>1797</v>
      </c>
      <c r="K762" t="s">
        <v>684</v>
      </c>
      <c r="L762">
        <v>510942382</v>
      </c>
      <c r="M762">
        <v>4</v>
      </c>
      <c r="O762" t="s">
        <v>1570</v>
      </c>
      <c r="P762" t="s">
        <v>1571</v>
      </c>
      <c r="Q762" t="s">
        <v>91</v>
      </c>
      <c r="R762" t="s">
        <v>1572</v>
      </c>
      <c r="S762" t="s">
        <v>64</v>
      </c>
      <c r="T762" t="s">
        <v>52</v>
      </c>
      <c r="U762" t="s">
        <v>1573</v>
      </c>
      <c r="V762" t="s">
        <v>1496</v>
      </c>
      <c r="W762">
        <v>41</v>
      </c>
      <c r="X762">
        <v>87.57</v>
      </c>
      <c r="Y762" t="s">
        <v>1574</v>
      </c>
      <c r="Z762" t="s">
        <v>1575</v>
      </c>
      <c r="AA762" t="s">
        <v>147</v>
      </c>
      <c r="AC762">
        <v>44473</v>
      </c>
      <c r="AD762">
        <v>44498</v>
      </c>
      <c r="AE762" s="39">
        <v>87.56</v>
      </c>
      <c r="AF762" s="39">
        <v>0</v>
      </c>
      <c r="AG762" s="39">
        <v>87.56</v>
      </c>
      <c r="AI762">
        <v>21.89</v>
      </c>
      <c r="AJ762">
        <v>21.89</v>
      </c>
      <c r="AK762">
        <v>21.89</v>
      </c>
      <c r="AL762">
        <v>21.89</v>
      </c>
      <c r="BI762" t="s">
        <v>1505</v>
      </c>
      <c r="BJ762" s="4" t="str">
        <f>Table22[[#This Row],[Ofgem ]]</f>
        <v>4"-5"</v>
      </c>
      <c r="BK762" s="4" t="str">
        <f>Table22[[#This Row],[Pressure]]</f>
        <v>LP</v>
      </c>
      <c r="BL762" s="4" t="str">
        <f>Table22[[#This Row],[Pon Category]]</f>
        <v>Policy</v>
      </c>
      <c r="BM762" s="4" t="str">
        <f>Table22[[#This Row],[Tier]]</f>
        <v>T1</v>
      </c>
      <c r="BN762" s="4" t="str">
        <f>Table22[[#This Row],[PON Material]]</f>
        <v>DI</v>
      </c>
      <c r="BO762" s="4" t="str" cm="1">
        <f t="array" ref="BO7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3" spans="1:67" hidden="1" x14ac:dyDescent="0.25">
      <c r="A763" t="s">
        <v>424</v>
      </c>
      <c r="B763" t="s">
        <v>431</v>
      </c>
      <c r="C763" t="s">
        <v>87</v>
      </c>
      <c r="D763" t="s">
        <v>1603</v>
      </c>
      <c r="E763" t="s">
        <v>2375</v>
      </c>
      <c r="F763" t="s">
        <v>736</v>
      </c>
      <c r="G763" t="s">
        <v>2378</v>
      </c>
      <c r="H763" t="s">
        <v>2379</v>
      </c>
      <c r="I763" t="s">
        <v>1796</v>
      </c>
      <c r="J763" t="s">
        <v>1797</v>
      </c>
      <c r="K763" t="s">
        <v>684</v>
      </c>
      <c r="L763">
        <v>510942383</v>
      </c>
      <c r="M763">
        <v>2</v>
      </c>
      <c r="O763" t="s">
        <v>1570</v>
      </c>
      <c r="P763" t="s">
        <v>1571</v>
      </c>
      <c r="Q763" t="s">
        <v>133</v>
      </c>
      <c r="R763" t="s">
        <v>1572</v>
      </c>
      <c r="S763" t="s">
        <v>64</v>
      </c>
      <c r="T763" t="s">
        <v>1823</v>
      </c>
      <c r="U763" t="s">
        <v>1824</v>
      </c>
      <c r="V763" t="s">
        <v>1496</v>
      </c>
      <c r="W763">
        <v>-1</v>
      </c>
      <c r="X763">
        <v>9.5500000000000007</v>
      </c>
      <c r="Y763" t="s">
        <v>1574</v>
      </c>
      <c r="Z763" t="s">
        <v>1575</v>
      </c>
      <c r="AA763" t="s">
        <v>140</v>
      </c>
      <c r="AC763">
        <v>44473</v>
      </c>
      <c r="AD763">
        <v>44498</v>
      </c>
      <c r="AE763" s="39">
        <v>9.56</v>
      </c>
      <c r="AF763" s="39">
        <v>0</v>
      </c>
      <c r="AG763" s="39">
        <v>9.56</v>
      </c>
      <c r="AI763">
        <v>2.39</v>
      </c>
      <c r="AJ763">
        <v>2.39</v>
      </c>
      <c r="AK763">
        <v>2.39</v>
      </c>
      <c r="AL763">
        <v>2.39</v>
      </c>
      <c r="BI763" t="s">
        <v>1439</v>
      </c>
      <c r="BJ763" s="4" t="str">
        <f>Table22[[#This Row],[Ofgem ]]</f>
        <v>4"-5"</v>
      </c>
      <c r="BK763" s="4" t="str">
        <f>Table22[[#This Row],[Pressure]]</f>
        <v>LP</v>
      </c>
      <c r="BL763" s="4" t="str">
        <f>Table22[[#This Row],[Pon Category]]</f>
        <v>Non-Policy</v>
      </c>
      <c r="BM763" s="4" t="str">
        <f>Table22[[#This Row],[Tier]]</f>
        <v>T1</v>
      </c>
      <c r="BN763" s="4" t="str">
        <f>Table22[[#This Row],[PON Material]]</f>
        <v>ST</v>
      </c>
      <c r="BO763" s="4" t="str" cm="1">
        <f t="array" ref="BO7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64" spans="1:67" x14ac:dyDescent="0.25">
      <c r="A764" t="s">
        <v>424</v>
      </c>
      <c r="B764" t="s">
        <v>431</v>
      </c>
      <c r="C764" t="s">
        <v>87</v>
      </c>
      <c r="D764" t="s">
        <v>1603</v>
      </c>
      <c r="E764" t="s">
        <v>2375</v>
      </c>
      <c r="F764" t="s">
        <v>2380</v>
      </c>
      <c r="G764" t="s">
        <v>2381</v>
      </c>
      <c r="H764" t="s">
        <v>2382</v>
      </c>
      <c r="I764" t="s">
        <v>2079</v>
      </c>
      <c r="J764" t="s">
        <v>1797</v>
      </c>
      <c r="K764" t="s">
        <v>684</v>
      </c>
      <c r="L764">
        <v>510929817</v>
      </c>
      <c r="M764">
        <v>4</v>
      </c>
      <c r="O764" t="s">
        <v>1570</v>
      </c>
      <c r="P764" t="s">
        <v>1571</v>
      </c>
      <c r="Q764" t="s">
        <v>91</v>
      </c>
      <c r="R764" t="s">
        <v>1572</v>
      </c>
      <c r="S764" t="s">
        <v>64</v>
      </c>
      <c r="T764" t="s">
        <v>52</v>
      </c>
      <c r="U764" t="s">
        <v>1573</v>
      </c>
      <c r="V764" t="s">
        <v>1496</v>
      </c>
      <c r="W764">
        <v>19</v>
      </c>
      <c r="X764">
        <v>19.75</v>
      </c>
      <c r="Y764" t="s">
        <v>1574</v>
      </c>
      <c r="Z764" t="s">
        <v>1575</v>
      </c>
      <c r="AA764" t="s">
        <v>147</v>
      </c>
      <c r="AC764">
        <v>44501</v>
      </c>
      <c r="AD764">
        <v>44540</v>
      </c>
      <c r="AE764" s="39">
        <v>19.739999999999998</v>
      </c>
      <c r="AF764" s="39">
        <v>0</v>
      </c>
      <c r="AG764" s="39">
        <v>19.739999999999998</v>
      </c>
      <c r="AM764">
        <v>3.29</v>
      </c>
      <c r="AN764">
        <v>3.29</v>
      </c>
      <c r="AO764">
        <v>3.29</v>
      </c>
      <c r="AP764">
        <v>3.29</v>
      </c>
      <c r="AQ764">
        <v>3.29</v>
      </c>
      <c r="AR764">
        <v>3.29</v>
      </c>
      <c r="BI764" t="s">
        <v>1505</v>
      </c>
      <c r="BJ764" s="4" t="str">
        <f>Table22[[#This Row],[Ofgem ]]</f>
        <v>4"-5"</v>
      </c>
      <c r="BK764" s="4" t="str">
        <f>Table22[[#This Row],[Pressure]]</f>
        <v>LP</v>
      </c>
      <c r="BL764" s="4" t="str">
        <f>Table22[[#This Row],[Pon Category]]</f>
        <v>Policy</v>
      </c>
      <c r="BM764" s="4" t="str">
        <f>Table22[[#This Row],[Tier]]</f>
        <v>T1</v>
      </c>
      <c r="BN764" s="4" t="str">
        <f>Table22[[#This Row],[PON Material]]</f>
        <v>DI</v>
      </c>
      <c r="BO764" s="4" t="str" cm="1">
        <f t="array" ref="BO7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5" spans="1:67" x14ac:dyDescent="0.25">
      <c r="A765" t="s">
        <v>424</v>
      </c>
      <c r="B765" t="s">
        <v>431</v>
      </c>
      <c r="C765" t="s">
        <v>87</v>
      </c>
      <c r="D765" t="s">
        <v>1603</v>
      </c>
      <c r="E765" t="s">
        <v>2375</v>
      </c>
      <c r="F765" t="s">
        <v>2380</v>
      </c>
      <c r="G765" t="s">
        <v>2381</v>
      </c>
      <c r="H765" t="s">
        <v>2382</v>
      </c>
      <c r="I765" t="s">
        <v>2079</v>
      </c>
      <c r="J765" t="s">
        <v>1797</v>
      </c>
      <c r="K765" t="s">
        <v>684</v>
      </c>
      <c r="L765">
        <v>510929818</v>
      </c>
      <c r="M765">
        <v>4</v>
      </c>
      <c r="O765" t="s">
        <v>1570</v>
      </c>
      <c r="P765" t="s">
        <v>1571</v>
      </c>
      <c r="Q765" t="s">
        <v>91</v>
      </c>
      <c r="R765" t="s">
        <v>1572</v>
      </c>
      <c r="S765" t="s">
        <v>64</v>
      </c>
      <c r="T765" t="s">
        <v>52</v>
      </c>
      <c r="U765" t="s">
        <v>1573</v>
      </c>
      <c r="V765" t="s">
        <v>1496</v>
      </c>
      <c r="W765">
        <v>22</v>
      </c>
      <c r="X765">
        <v>37.76</v>
      </c>
      <c r="Y765" t="s">
        <v>1574</v>
      </c>
      <c r="Z765" t="s">
        <v>1575</v>
      </c>
      <c r="AA765" t="s">
        <v>147</v>
      </c>
      <c r="AC765">
        <v>44501</v>
      </c>
      <c r="AD765">
        <v>44540</v>
      </c>
      <c r="AE765" s="39">
        <v>37.74</v>
      </c>
      <c r="AF765" s="39">
        <v>0</v>
      </c>
      <c r="AG765" s="39">
        <v>37.74</v>
      </c>
      <c r="AM765">
        <v>6.29</v>
      </c>
      <c r="AN765">
        <v>6.29</v>
      </c>
      <c r="AO765">
        <v>6.29</v>
      </c>
      <c r="AP765">
        <v>6.29</v>
      </c>
      <c r="AQ765">
        <v>6.29</v>
      </c>
      <c r="AR765">
        <v>6.29</v>
      </c>
      <c r="BI765" t="s">
        <v>1505</v>
      </c>
      <c r="BJ765" s="4" t="str">
        <f>Table22[[#This Row],[Ofgem ]]</f>
        <v>4"-5"</v>
      </c>
      <c r="BK765" s="4" t="str">
        <f>Table22[[#This Row],[Pressure]]</f>
        <v>LP</v>
      </c>
      <c r="BL765" s="4" t="str">
        <f>Table22[[#This Row],[Pon Category]]</f>
        <v>Policy</v>
      </c>
      <c r="BM765" s="4" t="str">
        <f>Table22[[#This Row],[Tier]]</f>
        <v>T1</v>
      </c>
      <c r="BN765" s="4" t="str">
        <f>Table22[[#This Row],[PON Material]]</f>
        <v>DI</v>
      </c>
      <c r="BO765" s="4" t="str" cm="1">
        <f t="array" ref="BO7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6" spans="1:67" x14ac:dyDescent="0.25">
      <c r="A766" t="s">
        <v>424</v>
      </c>
      <c r="B766" t="s">
        <v>431</v>
      </c>
      <c r="C766" t="s">
        <v>87</v>
      </c>
      <c r="D766" t="s">
        <v>1603</v>
      </c>
      <c r="E766" t="s">
        <v>2375</v>
      </c>
      <c r="F766" t="s">
        <v>2380</v>
      </c>
      <c r="G766" t="s">
        <v>2381</v>
      </c>
      <c r="H766" t="s">
        <v>2382</v>
      </c>
      <c r="I766" t="s">
        <v>2079</v>
      </c>
      <c r="J766" t="s">
        <v>1797</v>
      </c>
      <c r="K766" t="s">
        <v>684</v>
      </c>
      <c r="L766">
        <v>220001624007</v>
      </c>
      <c r="M766">
        <v>4</v>
      </c>
      <c r="O766" t="s">
        <v>1570</v>
      </c>
      <c r="P766" t="s">
        <v>1571</v>
      </c>
      <c r="Q766" t="s">
        <v>91</v>
      </c>
      <c r="R766" t="s">
        <v>1572</v>
      </c>
      <c r="S766" t="s">
        <v>64</v>
      </c>
      <c r="T766" t="s">
        <v>52</v>
      </c>
      <c r="U766" t="s">
        <v>1573</v>
      </c>
      <c r="V766" t="s">
        <v>1496</v>
      </c>
      <c r="W766">
        <v>10</v>
      </c>
      <c r="X766">
        <v>91.53</v>
      </c>
      <c r="Y766" t="s">
        <v>1574</v>
      </c>
      <c r="Z766" t="s">
        <v>1575</v>
      </c>
      <c r="AA766" t="s">
        <v>147</v>
      </c>
      <c r="AC766">
        <v>44501</v>
      </c>
      <c r="AD766">
        <v>44540</v>
      </c>
      <c r="AE766" s="39">
        <v>91.56</v>
      </c>
      <c r="AF766" s="39">
        <v>0</v>
      </c>
      <c r="AG766" s="39">
        <v>91.56</v>
      </c>
      <c r="AM766">
        <v>15.26</v>
      </c>
      <c r="AN766">
        <v>15.26</v>
      </c>
      <c r="AO766">
        <v>15.26</v>
      </c>
      <c r="AP766">
        <v>15.26</v>
      </c>
      <c r="AQ766">
        <v>15.26</v>
      </c>
      <c r="AR766">
        <v>15.26</v>
      </c>
      <c r="BI766" t="s">
        <v>1505</v>
      </c>
      <c r="BJ766" s="4" t="str">
        <f>Table22[[#This Row],[Ofgem ]]</f>
        <v>4"-5"</v>
      </c>
      <c r="BK766" s="4" t="str">
        <f>Table22[[#This Row],[Pressure]]</f>
        <v>LP</v>
      </c>
      <c r="BL766" s="4" t="str">
        <f>Table22[[#This Row],[Pon Category]]</f>
        <v>Policy</v>
      </c>
      <c r="BM766" s="4" t="str">
        <f>Table22[[#This Row],[Tier]]</f>
        <v>T1</v>
      </c>
      <c r="BN766" s="4" t="str">
        <f>Table22[[#This Row],[PON Material]]</f>
        <v>DI</v>
      </c>
      <c r="BO766" s="4" t="str" cm="1">
        <f t="array" ref="BO7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7" spans="1:67" x14ac:dyDescent="0.25">
      <c r="A767" t="s">
        <v>424</v>
      </c>
      <c r="B767" t="s">
        <v>431</v>
      </c>
      <c r="C767" t="s">
        <v>87</v>
      </c>
      <c r="D767" t="s">
        <v>1603</v>
      </c>
      <c r="E767" t="s">
        <v>2375</v>
      </c>
      <c r="F767" t="s">
        <v>2380</v>
      </c>
      <c r="G767" t="s">
        <v>2383</v>
      </c>
      <c r="H767" t="s">
        <v>2384</v>
      </c>
      <c r="I767" t="s">
        <v>2079</v>
      </c>
      <c r="J767" t="s">
        <v>1797</v>
      </c>
      <c r="K767" t="s">
        <v>684</v>
      </c>
      <c r="L767">
        <v>510832182</v>
      </c>
      <c r="M767">
        <v>4</v>
      </c>
      <c r="O767" t="s">
        <v>1570</v>
      </c>
      <c r="P767" t="s">
        <v>1571</v>
      </c>
      <c r="Q767" t="s">
        <v>53</v>
      </c>
      <c r="R767" t="s">
        <v>1572</v>
      </c>
      <c r="S767" t="s">
        <v>64</v>
      </c>
      <c r="T767" t="s">
        <v>52</v>
      </c>
      <c r="U767" t="s">
        <v>1573</v>
      </c>
      <c r="V767" t="s">
        <v>1496</v>
      </c>
      <c r="W767">
        <v>29</v>
      </c>
      <c r="X767">
        <v>140.13</v>
      </c>
      <c r="Y767" t="s">
        <v>1574</v>
      </c>
      <c r="Z767" t="s">
        <v>1575</v>
      </c>
      <c r="AA767" t="s">
        <v>147</v>
      </c>
      <c r="AC767">
        <v>44501</v>
      </c>
      <c r="AD767">
        <v>44540</v>
      </c>
      <c r="AE767" s="39">
        <v>140.16</v>
      </c>
      <c r="AF767" s="39">
        <v>0</v>
      </c>
      <c r="AG767" s="39">
        <v>140.16</v>
      </c>
      <c r="AM767">
        <v>23.36</v>
      </c>
      <c r="AN767">
        <v>23.36</v>
      </c>
      <c r="AO767">
        <v>23.36</v>
      </c>
      <c r="AP767">
        <v>23.36</v>
      </c>
      <c r="AQ767">
        <v>23.36</v>
      </c>
      <c r="AR767">
        <v>23.36</v>
      </c>
      <c r="BI767" t="s">
        <v>1505</v>
      </c>
      <c r="BJ767" s="4" t="str">
        <f>Table22[[#This Row],[Ofgem ]]</f>
        <v>4"-5"</v>
      </c>
      <c r="BK767" s="4" t="str">
        <f>Table22[[#This Row],[Pressure]]</f>
        <v>LP</v>
      </c>
      <c r="BL767" s="4" t="str">
        <f>Table22[[#This Row],[Pon Category]]</f>
        <v>Policy</v>
      </c>
      <c r="BM767" s="4" t="str">
        <f>Table22[[#This Row],[Tier]]</f>
        <v>T1</v>
      </c>
      <c r="BN767" s="4" t="str">
        <f>Table22[[#This Row],[PON Material]]</f>
        <v>CI</v>
      </c>
      <c r="BO767" s="4" t="str" cm="1">
        <f t="array" ref="BO7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8" spans="1:67" x14ac:dyDescent="0.25">
      <c r="A768" t="s">
        <v>424</v>
      </c>
      <c r="B768" t="s">
        <v>431</v>
      </c>
      <c r="C768" t="s">
        <v>87</v>
      </c>
      <c r="D768" t="s">
        <v>1603</v>
      </c>
      <c r="E768" t="s">
        <v>2375</v>
      </c>
      <c r="F768" t="s">
        <v>2380</v>
      </c>
      <c r="G768" t="s">
        <v>2385</v>
      </c>
      <c r="H768" t="s">
        <v>2386</v>
      </c>
      <c r="I768" t="s">
        <v>2079</v>
      </c>
      <c r="J768" t="s">
        <v>1797</v>
      </c>
      <c r="K768" t="s">
        <v>684</v>
      </c>
      <c r="L768">
        <v>510938206</v>
      </c>
      <c r="M768">
        <v>4</v>
      </c>
      <c r="O768" t="s">
        <v>1570</v>
      </c>
      <c r="P768" t="s">
        <v>1571</v>
      </c>
      <c r="Q768" t="s">
        <v>53</v>
      </c>
      <c r="R768" t="s">
        <v>1572</v>
      </c>
      <c r="S768" t="s">
        <v>64</v>
      </c>
      <c r="T768" t="s">
        <v>52</v>
      </c>
      <c r="U768" t="s">
        <v>1573</v>
      </c>
      <c r="V768" t="s">
        <v>1496</v>
      </c>
      <c r="W768">
        <v>7</v>
      </c>
      <c r="X768">
        <v>112.7</v>
      </c>
      <c r="Y768" t="s">
        <v>1574</v>
      </c>
      <c r="Z768" t="s">
        <v>1575</v>
      </c>
      <c r="AA768" t="s">
        <v>147</v>
      </c>
      <c r="AC768">
        <v>44501</v>
      </c>
      <c r="AD768">
        <v>44540</v>
      </c>
      <c r="AE768" s="39">
        <v>112.68</v>
      </c>
      <c r="AF768" s="39">
        <v>0</v>
      </c>
      <c r="AG768" s="39">
        <v>112.68</v>
      </c>
      <c r="AM768">
        <v>18.78</v>
      </c>
      <c r="AN768">
        <v>18.78</v>
      </c>
      <c r="AO768">
        <v>18.78</v>
      </c>
      <c r="AP768">
        <v>18.78</v>
      </c>
      <c r="AQ768">
        <v>18.78</v>
      </c>
      <c r="AR768">
        <v>18.78</v>
      </c>
      <c r="BI768" t="s">
        <v>1505</v>
      </c>
      <c r="BJ768" s="4" t="str">
        <f>Table22[[#This Row],[Ofgem ]]</f>
        <v>4"-5"</v>
      </c>
      <c r="BK768" s="4" t="str">
        <f>Table22[[#This Row],[Pressure]]</f>
        <v>LP</v>
      </c>
      <c r="BL768" s="4" t="str">
        <f>Table22[[#This Row],[Pon Category]]</f>
        <v>Policy</v>
      </c>
      <c r="BM768" s="4" t="str">
        <f>Table22[[#This Row],[Tier]]</f>
        <v>T1</v>
      </c>
      <c r="BN768" s="4" t="str">
        <f>Table22[[#This Row],[PON Material]]</f>
        <v>CI</v>
      </c>
      <c r="BO768" s="4" t="str" cm="1">
        <f t="array" ref="BO7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69" spans="1:67" x14ac:dyDescent="0.25">
      <c r="A769" t="s">
        <v>424</v>
      </c>
      <c r="B769" t="s">
        <v>431</v>
      </c>
      <c r="C769" t="s">
        <v>87</v>
      </c>
      <c r="D769" t="s">
        <v>1603</v>
      </c>
      <c r="E769" t="s">
        <v>2375</v>
      </c>
      <c r="F769" t="s">
        <v>2380</v>
      </c>
      <c r="G769" t="s">
        <v>2387</v>
      </c>
      <c r="H769" t="s">
        <v>1176</v>
      </c>
      <c r="I769" t="s">
        <v>2079</v>
      </c>
      <c r="J769" t="s">
        <v>1797</v>
      </c>
      <c r="K769" t="s">
        <v>684</v>
      </c>
      <c r="L769">
        <v>220001624030</v>
      </c>
      <c r="M769">
        <v>4</v>
      </c>
      <c r="O769" t="s">
        <v>1570</v>
      </c>
      <c r="P769" t="s">
        <v>1571</v>
      </c>
      <c r="Q769" t="s">
        <v>53</v>
      </c>
      <c r="R769" t="s">
        <v>1572</v>
      </c>
      <c r="S769" t="s">
        <v>64</v>
      </c>
      <c r="T769" t="s">
        <v>52</v>
      </c>
      <c r="U769" t="s">
        <v>1573</v>
      </c>
      <c r="V769" t="s">
        <v>1496</v>
      </c>
      <c r="W769">
        <v>5</v>
      </c>
      <c r="X769">
        <v>205.48</v>
      </c>
      <c r="Y769" t="s">
        <v>1574</v>
      </c>
      <c r="Z769" t="s">
        <v>1575</v>
      </c>
      <c r="AA769" t="s">
        <v>147</v>
      </c>
      <c r="AC769">
        <v>44501</v>
      </c>
      <c r="AD769">
        <v>44540</v>
      </c>
      <c r="AE769" s="39">
        <v>205.5</v>
      </c>
      <c r="AF769" s="39">
        <v>0</v>
      </c>
      <c r="AG769" s="39">
        <v>205.5</v>
      </c>
      <c r="AM769">
        <v>34.25</v>
      </c>
      <c r="AN769">
        <v>34.25</v>
      </c>
      <c r="AO769">
        <v>34.25</v>
      </c>
      <c r="AP769">
        <v>34.25</v>
      </c>
      <c r="AQ769">
        <v>34.25</v>
      </c>
      <c r="AR769">
        <v>34.25</v>
      </c>
      <c r="BI769" t="s">
        <v>1505</v>
      </c>
      <c r="BJ769" s="4" t="str">
        <f>Table22[[#This Row],[Ofgem ]]</f>
        <v>4"-5"</v>
      </c>
      <c r="BK769" s="4" t="str">
        <f>Table22[[#This Row],[Pressure]]</f>
        <v>LP</v>
      </c>
      <c r="BL769" s="4" t="str">
        <f>Table22[[#This Row],[Pon Category]]</f>
        <v>Policy</v>
      </c>
      <c r="BM769" s="4" t="str">
        <f>Table22[[#This Row],[Tier]]</f>
        <v>T1</v>
      </c>
      <c r="BN769" s="4" t="str">
        <f>Table22[[#This Row],[PON Material]]</f>
        <v>CI</v>
      </c>
      <c r="BO769" s="4" t="str" cm="1">
        <f t="array" ref="BO7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0" spans="1:67" x14ac:dyDescent="0.25">
      <c r="A770" t="s">
        <v>424</v>
      </c>
      <c r="B770" t="s">
        <v>431</v>
      </c>
      <c r="C770" t="s">
        <v>87</v>
      </c>
      <c r="D770" t="s">
        <v>1603</v>
      </c>
      <c r="E770" t="s">
        <v>2375</v>
      </c>
      <c r="F770" t="s">
        <v>2388</v>
      </c>
      <c r="G770" t="s">
        <v>2389</v>
      </c>
      <c r="H770" t="s">
        <v>2390</v>
      </c>
      <c r="I770" t="s">
        <v>1796</v>
      </c>
      <c r="J770" t="s">
        <v>1797</v>
      </c>
      <c r="K770" t="s">
        <v>684</v>
      </c>
      <c r="L770">
        <v>510875309</v>
      </c>
      <c r="M770">
        <v>100</v>
      </c>
      <c r="O770" t="s">
        <v>1570</v>
      </c>
      <c r="P770" t="s">
        <v>220</v>
      </c>
      <c r="Q770" t="s">
        <v>91</v>
      </c>
      <c r="R770" t="s">
        <v>1572</v>
      </c>
      <c r="S770" t="s">
        <v>64</v>
      </c>
      <c r="T770" t="s">
        <v>52</v>
      </c>
      <c r="U770" t="s">
        <v>1573</v>
      </c>
      <c r="V770" t="s">
        <v>1496</v>
      </c>
      <c r="W770">
        <v>3</v>
      </c>
      <c r="X770">
        <v>33.24</v>
      </c>
      <c r="Y770" t="s">
        <v>1574</v>
      </c>
      <c r="Z770" t="s">
        <v>1575</v>
      </c>
      <c r="AA770" t="s">
        <v>147</v>
      </c>
      <c r="AC770">
        <v>44543</v>
      </c>
      <c r="AD770">
        <v>44547</v>
      </c>
      <c r="AE770" s="39">
        <v>33.24</v>
      </c>
      <c r="AF770" s="39">
        <v>0</v>
      </c>
      <c r="AG770" s="39">
        <v>33.24</v>
      </c>
      <c r="AS770">
        <v>33.24</v>
      </c>
      <c r="BI770" t="s">
        <v>1505</v>
      </c>
      <c r="BJ770" s="4" t="str">
        <f>Table22[[#This Row],[Ofgem ]]</f>
        <v>4"-5"</v>
      </c>
      <c r="BK770" s="4" t="str">
        <f>Table22[[#This Row],[Pressure]]</f>
        <v>LP</v>
      </c>
      <c r="BL770" s="4" t="str">
        <f>Table22[[#This Row],[Pon Category]]</f>
        <v>Policy</v>
      </c>
      <c r="BM770" s="4" t="str">
        <f>Table22[[#This Row],[Tier]]</f>
        <v>T1</v>
      </c>
      <c r="BN770" s="4" t="str">
        <f>Table22[[#This Row],[PON Material]]</f>
        <v>DI</v>
      </c>
      <c r="BO770" s="4" t="str" cm="1">
        <f t="array" ref="BO7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1" spans="1:67" x14ac:dyDescent="0.25">
      <c r="A771" t="s">
        <v>424</v>
      </c>
      <c r="B771" t="s">
        <v>431</v>
      </c>
      <c r="C771" t="s">
        <v>87</v>
      </c>
      <c r="D771" t="s">
        <v>1603</v>
      </c>
      <c r="E771" t="s">
        <v>2375</v>
      </c>
      <c r="F771" t="s">
        <v>2388</v>
      </c>
      <c r="G771" t="s">
        <v>2389</v>
      </c>
      <c r="H771" t="s">
        <v>2390</v>
      </c>
      <c r="I771" t="s">
        <v>1796</v>
      </c>
      <c r="J771" t="s">
        <v>1797</v>
      </c>
      <c r="K771" t="s">
        <v>684</v>
      </c>
      <c r="L771">
        <v>510875310</v>
      </c>
      <c r="M771">
        <v>4</v>
      </c>
      <c r="O771" t="s">
        <v>1570</v>
      </c>
      <c r="P771" t="s">
        <v>1571</v>
      </c>
      <c r="Q771" t="s">
        <v>163</v>
      </c>
      <c r="R771" t="s">
        <v>1572</v>
      </c>
      <c r="S771" t="s">
        <v>64</v>
      </c>
      <c r="T771" t="s">
        <v>52</v>
      </c>
      <c r="U771" t="s">
        <v>1573</v>
      </c>
      <c r="V771" t="s">
        <v>1496</v>
      </c>
      <c r="W771">
        <v>11</v>
      </c>
      <c r="X771">
        <v>36.03</v>
      </c>
      <c r="Y771" t="s">
        <v>1574</v>
      </c>
      <c r="Z771" t="s">
        <v>1575</v>
      </c>
      <c r="AA771" t="s">
        <v>147</v>
      </c>
      <c r="AC771">
        <v>44543</v>
      </c>
      <c r="AD771">
        <v>44547</v>
      </c>
      <c r="AE771" s="39">
        <v>36.03</v>
      </c>
      <c r="AF771" s="39">
        <v>0</v>
      </c>
      <c r="AG771" s="39">
        <v>36.03</v>
      </c>
      <c r="AS771">
        <v>36.03</v>
      </c>
      <c r="BI771" t="s">
        <v>1505</v>
      </c>
      <c r="BJ771" s="4" t="str">
        <f>Table22[[#This Row],[Ofgem ]]</f>
        <v>4"-5"</v>
      </c>
      <c r="BK771" s="4" t="str">
        <f>Table22[[#This Row],[Pressure]]</f>
        <v>LP</v>
      </c>
      <c r="BL771" s="4" t="str">
        <f>Table22[[#This Row],[Pon Category]]</f>
        <v>Policy</v>
      </c>
      <c r="BM771" s="4" t="str">
        <f>Table22[[#This Row],[Tier]]</f>
        <v>T1</v>
      </c>
      <c r="BN771" s="4" t="str">
        <f>Table22[[#This Row],[PON Material]]</f>
        <v>SI</v>
      </c>
      <c r="BO771" s="4" t="str" cm="1">
        <f t="array" ref="BO7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2" spans="1:67" x14ac:dyDescent="0.25">
      <c r="A772" t="s">
        <v>424</v>
      </c>
      <c r="B772" t="s">
        <v>431</v>
      </c>
      <c r="C772" t="s">
        <v>87</v>
      </c>
      <c r="D772" t="s">
        <v>1603</v>
      </c>
      <c r="E772" t="s">
        <v>2375</v>
      </c>
      <c r="F772" t="s">
        <v>2388</v>
      </c>
      <c r="G772" t="s">
        <v>2389</v>
      </c>
      <c r="H772" t="s">
        <v>2390</v>
      </c>
      <c r="I772" t="s">
        <v>1796</v>
      </c>
      <c r="J772" t="s">
        <v>1797</v>
      </c>
      <c r="K772" t="s">
        <v>684</v>
      </c>
      <c r="L772">
        <v>220001761921</v>
      </c>
      <c r="M772">
        <v>4</v>
      </c>
      <c r="O772" t="s">
        <v>1570</v>
      </c>
      <c r="P772" t="s">
        <v>1571</v>
      </c>
      <c r="Q772" t="s">
        <v>163</v>
      </c>
      <c r="R772" t="s">
        <v>1572</v>
      </c>
      <c r="S772" t="s">
        <v>64</v>
      </c>
      <c r="T772" t="s">
        <v>52</v>
      </c>
      <c r="U772" t="s">
        <v>1573</v>
      </c>
      <c r="V772" t="s">
        <v>1496</v>
      </c>
      <c r="W772">
        <v>3</v>
      </c>
      <c r="X772">
        <v>86.25</v>
      </c>
      <c r="Y772" t="s">
        <v>1574</v>
      </c>
      <c r="Z772" t="s">
        <v>1575</v>
      </c>
      <c r="AA772" t="s">
        <v>147</v>
      </c>
      <c r="AC772">
        <v>44543</v>
      </c>
      <c r="AD772">
        <v>44547</v>
      </c>
      <c r="AE772" s="39">
        <v>86.25</v>
      </c>
      <c r="AF772" s="39">
        <v>0</v>
      </c>
      <c r="AG772" s="39">
        <v>86.25</v>
      </c>
      <c r="AS772">
        <v>86.25</v>
      </c>
      <c r="BI772" t="s">
        <v>1505</v>
      </c>
      <c r="BJ772" s="4" t="str">
        <f>Table22[[#This Row],[Ofgem ]]</f>
        <v>4"-5"</v>
      </c>
      <c r="BK772" s="4" t="str">
        <f>Table22[[#This Row],[Pressure]]</f>
        <v>LP</v>
      </c>
      <c r="BL772" s="4" t="str">
        <f>Table22[[#This Row],[Pon Category]]</f>
        <v>Policy</v>
      </c>
      <c r="BM772" s="4" t="str">
        <f>Table22[[#This Row],[Tier]]</f>
        <v>T1</v>
      </c>
      <c r="BN772" s="4" t="str">
        <f>Table22[[#This Row],[PON Material]]</f>
        <v>SI</v>
      </c>
      <c r="BO772" s="4" t="str" cm="1">
        <f t="array" ref="BO7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3" spans="1:67" x14ac:dyDescent="0.25">
      <c r="A773" t="s">
        <v>424</v>
      </c>
      <c r="B773" t="s">
        <v>431</v>
      </c>
      <c r="C773" t="s">
        <v>87</v>
      </c>
      <c r="D773" t="s">
        <v>1603</v>
      </c>
      <c r="E773" t="s">
        <v>2375</v>
      </c>
      <c r="F773" t="s">
        <v>2391</v>
      </c>
      <c r="G773" t="s">
        <v>2392</v>
      </c>
      <c r="H773" t="s">
        <v>2393</v>
      </c>
      <c r="I773" t="s">
        <v>1796</v>
      </c>
      <c r="J773" t="s">
        <v>1797</v>
      </c>
      <c r="K773" t="s">
        <v>684</v>
      </c>
      <c r="L773">
        <v>510823959</v>
      </c>
      <c r="M773">
        <v>4</v>
      </c>
      <c r="O773" t="s">
        <v>1570</v>
      </c>
      <c r="P773" t="s">
        <v>1571</v>
      </c>
      <c r="Q773" t="s">
        <v>163</v>
      </c>
      <c r="R773" t="s">
        <v>1572</v>
      </c>
      <c r="S773" t="s">
        <v>64</v>
      </c>
      <c r="T773" t="s">
        <v>52</v>
      </c>
      <c r="U773" t="s">
        <v>1573</v>
      </c>
      <c r="V773" t="s">
        <v>1496</v>
      </c>
      <c r="W773">
        <v>5</v>
      </c>
      <c r="X773">
        <v>199.13</v>
      </c>
      <c r="Y773" t="s">
        <v>1574</v>
      </c>
      <c r="Z773" t="s">
        <v>1575</v>
      </c>
      <c r="AA773" t="s">
        <v>147</v>
      </c>
      <c r="AC773">
        <v>44565</v>
      </c>
      <c r="AD773">
        <v>44589</v>
      </c>
      <c r="AE773" s="39">
        <v>0</v>
      </c>
      <c r="AF773" s="39">
        <v>199.12</v>
      </c>
      <c r="AG773" s="39">
        <v>199.12</v>
      </c>
      <c r="AV773">
        <v>49.78</v>
      </c>
      <c r="AW773">
        <v>49.78</v>
      </c>
      <c r="AX773">
        <v>49.78</v>
      </c>
      <c r="AY773">
        <v>49.78</v>
      </c>
      <c r="BI773" t="s">
        <v>1505</v>
      </c>
      <c r="BJ773" s="4" t="str">
        <f>Table22[[#This Row],[Ofgem ]]</f>
        <v>4"-5"</v>
      </c>
      <c r="BK773" s="4" t="str">
        <f>Table22[[#This Row],[Pressure]]</f>
        <v>LP</v>
      </c>
      <c r="BL773" s="4" t="str">
        <f>Table22[[#This Row],[Pon Category]]</f>
        <v>Policy</v>
      </c>
      <c r="BM773" s="4" t="str">
        <f>Table22[[#This Row],[Tier]]</f>
        <v>T1</v>
      </c>
      <c r="BN773" s="4" t="str">
        <f>Table22[[#This Row],[PON Material]]</f>
        <v>SI</v>
      </c>
      <c r="BO773" s="4" t="str" cm="1">
        <f t="array" ref="BO7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4" spans="1:67" x14ac:dyDescent="0.25">
      <c r="A774" t="s">
        <v>424</v>
      </c>
      <c r="B774" t="s">
        <v>431</v>
      </c>
      <c r="C774" t="s">
        <v>87</v>
      </c>
      <c r="D774" t="s">
        <v>1603</v>
      </c>
      <c r="E774" t="s">
        <v>2375</v>
      </c>
      <c r="F774" t="s">
        <v>2391</v>
      </c>
      <c r="G774" t="s">
        <v>2394</v>
      </c>
      <c r="H774" t="s">
        <v>2395</v>
      </c>
      <c r="I774" t="s">
        <v>1796</v>
      </c>
      <c r="J774" t="s">
        <v>1797</v>
      </c>
      <c r="K774" t="s">
        <v>684</v>
      </c>
      <c r="L774">
        <v>510861910</v>
      </c>
      <c r="M774">
        <v>4</v>
      </c>
      <c r="O774" t="s">
        <v>1570</v>
      </c>
      <c r="P774" t="s">
        <v>1571</v>
      </c>
      <c r="Q774" t="s">
        <v>163</v>
      </c>
      <c r="R774" t="s">
        <v>1572</v>
      </c>
      <c r="S774" t="s">
        <v>64</v>
      </c>
      <c r="T774" t="s">
        <v>52</v>
      </c>
      <c r="U774" t="s">
        <v>1573</v>
      </c>
      <c r="V774" t="s">
        <v>1496</v>
      </c>
      <c r="W774">
        <v>8</v>
      </c>
      <c r="X774">
        <v>127.9</v>
      </c>
      <c r="Y774" t="s">
        <v>1574</v>
      </c>
      <c r="Z774" t="s">
        <v>1575</v>
      </c>
      <c r="AA774" t="s">
        <v>147</v>
      </c>
      <c r="AC774">
        <v>44565</v>
      </c>
      <c r="AD774">
        <v>44589</v>
      </c>
      <c r="AE774" s="39">
        <v>0</v>
      </c>
      <c r="AF774" s="39">
        <v>127.92</v>
      </c>
      <c r="AG774" s="39">
        <v>127.92</v>
      </c>
      <c r="AV774">
        <v>31.98</v>
      </c>
      <c r="AW774">
        <v>31.98</v>
      </c>
      <c r="AX774">
        <v>31.98</v>
      </c>
      <c r="AY774">
        <v>31.98</v>
      </c>
      <c r="BI774" t="s">
        <v>1505</v>
      </c>
      <c r="BJ774" s="4" t="str">
        <f>Table22[[#This Row],[Ofgem ]]</f>
        <v>4"-5"</v>
      </c>
      <c r="BK774" s="4" t="str">
        <f>Table22[[#This Row],[Pressure]]</f>
        <v>LP</v>
      </c>
      <c r="BL774" s="4" t="str">
        <f>Table22[[#This Row],[Pon Category]]</f>
        <v>Policy</v>
      </c>
      <c r="BM774" s="4" t="str">
        <f>Table22[[#This Row],[Tier]]</f>
        <v>T1</v>
      </c>
      <c r="BN774" s="4" t="str">
        <f>Table22[[#This Row],[PON Material]]</f>
        <v>SI</v>
      </c>
      <c r="BO774" s="4" t="str" cm="1">
        <f t="array" ref="BO7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5" spans="1:67" x14ac:dyDescent="0.25">
      <c r="A775" t="s">
        <v>424</v>
      </c>
      <c r="B775" t="s">
        <v>431</v>
      </c>
      <c r="C775" t="s">
        <v>87</v>
      </c>
      <c r="D775" t="s">
        <v>1603</v>
      </c>
      <c r="E775" t="s">
        <v>2375</v>
      </c>
      <c r="F775" t="s">
        <v>2391</v>
      </c>
      <c r="G775" t="s">
        <v>2396</v>
      </c>
      <c r="H775" t="s">
        <v>2360</v>
      </c>
      <c r="I775" t="s">
        <v>1638</v>
      </c>
      <c r="J775" t="s">
        <v>1797</v>
      </c>
      <c r="K775" t="s">
        <v>684</v>
      </c>
      <c r="L775">
        <v>510795921</v>
      </c>
      <c r="M775">
        <v>150</v>
      </c>
      <c r="O775" t="s">
        <v>1570</v>
      </c>
      <c r="P775" t="s">
        <v>220</v>
      </c>
      <c r="Q775" t="s">
        <v>91</v>
      </c>
      <c r="R775" t="s">
        <v>1572</v>
      </c>
      <c r="S775" t="s">
        <v>64</v>
      </c>
      <c r="T775" t="s">
        <v>52</v>
      </c>
      <c r="U775" t="s">
        <v>1573</v>
      </c>
      <c r="V775" t="s">
        <v>1496</v>
      </c>
      <c r="W775">
        <v>46</v>
      </c>
      <c r="X775">
        <v>173.39</v>
      </c>
      <c r="Y775" t="s">
        <v>1574</v>
      </c>
      <c r="Z775" t="s">
        <v>1575</v>
      </c>
      <c r="AA775" t="s">
        <v>147</v>
      </c>
      <c r="AC775">
        <v>44565</v>
      </c>
      <c r="AD775">
        <v>44589</v>
      </c>
      <c r="AE775" s="39">
        <v>0</v>
      </c>
      <c r="AF775" s="39">
        <v>173.4</v>
      </c>
      <c r="AG775" s="39">
        <v>173.4</v>
      </c>
      <c r="AV775">
        <v>43.35</v>
      </c>
      <c r="AW775">
        <v>43.35</v>
      </c>
      <c r="AX775">
        <v>43.35</v>
      </c>
      <c r="AY775">
        <v>43.35</v>
      </c>
      <c r="BI775" t="s">
        <v>1505</v>
      </c>
      <c r="BJ775" s="4" t="str">
        <f>Table22[[#This Row],[Ofgem ]]</f>
        <v>4"-5"</v>
      </c>
      <c r="BK775" s="4" t="str">
        <f>Table22[[#This Row],[Pressure]]</f>
        <v>LP</v>
      </c>
      <c r="BL775" s="4" t="str">
        <f>Table22[[#This Row],[Pon Category]]</f>
        <v>Policy</v>
      </c>
      <c r="BM775" s="4" t="str">
        <f>Table22[[#This Row],[Tier]]</f>
        <v>T1</v>
      </c>
      <c r="BN775" s="4" t="str">
        <f>Table22[[#This Row],[PON Material]]</f>
        <v>DI</v>
      </c>
      <c r="BO775" s="4" t="str" cm="1">
        <f t="array" ref="BO7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6" spans="1:67" hidden="1" x14ac:dyDescent="0.25">
      <c r="A776" t="s">
        <v>424</v>
      </c>
      <c r="B776" t="s">
        <v>431</v>
      </c>
      <c r="C776" t="s">
        <v>87</v>
      </c>
      <c r="D776" t="s">
        <v>1603</v>
      </c>
      <c r="E776" t="s">
        <v>2375</v>
      </c>
      <c r="F776" t="s">
        <v>2391</v>
      </c>
      <c r="G776" t="s">
        <v>2392</v>
      </c>
      <c r="H776" t="s">
        <v>2393</v>
      </c>
      <c r="I776" t="s">
        <v>1796</v>
      </c>
      <c r="J776" t="s">
        <v>1797</v>
      </c>
      <c r="K776" t="s">
        <v>684</v>
      </c>
      <c r="L776">
        <v>606511206</v>
      </c>
      <c r="M776">
        <v>3</v>
      </c>
      <c r="O776" t="s">
        <v>1570</v>
      </c>
      <c r="P776" t="s">
        <v>1571</v>
      </c>
      <c r="Q776" t="s">
        <v>133</v>
      </c>
      <c r="R776" t="s">
        <v>1572</v>
      </c>
      <c r="S776" t="s">
        <v>64</v>
      </c>
      <c r="T776" t="s">
        <v>1823</v>
      </c>
      <c r="U776" t="s">
        <v>1824</v>
      </c>
      <c r="V776" t="s">
        <v>1496</v>
      </c>
      <c r="W776">
        <v>2</v>
      </c>
      <c r="X776">
        <v>6.55</v>
      </c>
      <c r="Y776" t="s">
        <v>1574</v>
      </c>
      <c r="Z776" t="s">
        <v>1575</v>
      </c>
      <c r="AA776" t="s">
        <v>140</v>
      </c>
      <c r="AC776">
        <v>44565</v>
      </c>
      <c r="AD776">
        <v>44589</v>
      </c>
      <c r="AE776" s="39">
        <v>0</v>
      </c>
      <c r="AF776" s="39">
        <v>6.56</v>
      </c>
      <c r="AG776" s="39">
        <v>6.56</v>
      </c>
      <c r="AV776">
        <v>1.64</v>
      </c>
      <c r="AW776">
        <v>1.64</v>
      </c>
      <c r="AX776">
        <v>1.64</v>
      </c>
      <c r="AY776">
        <v>1.64</v>
      </c>
      <c r="BI776" t="s">
        <v>1439</v>
      </c>
      <c r="BJ776" s="4" t="str">
        <f>Table22[[#This Row],[Ofgem ]]</f>
        <v>4"-5"</v>
      </c>
      <c r="BK776" s="4" t="str">
        <f>Table22[[#This Row],[Pressure]]</f>
        <v>LP</v>
      </c>
      <c r="BL776" s="4" t="str">
        <f>Table22[[#This Row],[Pon Category]]</f>
        <v>Non-Policy</v>
      </c>
      <c r="BM776" s="4" t="str">
        <f>Table22[[#This Row],[Tier]]</f>
        <v>T1</v>
      </c>
      <c r="BN776" s="4" t="str">
        <f>Table22[[#This Row],[PON Material]]</f>
        <v>ST</v>
      </c>
      <c r="BO776" s="4" t="str" cm="1">
        <f t="array" ref="BO7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77" spans="1:67" hidden="1" x14ac:dyDescent="0.25">
      <c r="A777" t="s">
        <v>424</v>
      </c>
      <c r="B777" t="s">
        <v>431</v>
      </c>
      <c r="C777" t="s">
        <v>87</v>
      </c>
      <c r="D777" t="s">
        <v>1603</v>
      </c>
      <c r="E777" t="s">
        <v>2375</v>
      </c>
      <c r="F777" t="s">
        <v>2391</v>
      </c>
      <c r="G777" t="s">
        <v>2394</v>
      </c>
      <c r="H777" t="s">
        <v>2395</v>
      </c>
      <c r="I777" t="s">
        <v>1796</v>
      </c>
      <c r="J777" t="s">
        <v>1797</v>
      </c>
      <c r="K777" t="s">
        <v>684</v>
      </c>
      <c r="L777">
        <v>606520926</v>
      </c>
      <c r="M777">
        <v>2</v>
      </c>
      <c r="O777" t="s">
        <v>1570</v>
      </c>
      <c r="P777" t="s">
        <v>1571</v>
      </c>
      <c r="Q777" t="s">
        <v>133</v>
      </c>
      <c r="R777" t="s">
        <v>1572</v>
      </c>
      <c r="S777" t="s">
        <v>64</v>
      </c>
      <c r="T777" t="s">
        <v>1823</v>
      </c>
      <c r="U777" t="s">
        <v>1824</v>
      </c>
      <c r="V777" t="s">
        <v>1496</v>
      </c>
      <c r="W777">
        <v>-1</v>
      </c>
      <c r="X777">
        <v>10.74</v>
      </c>
      <c r="Y777" t="s">
        <v>1574</v>
      </c>
      <c r="Z777" t="s">
        <v>1575</v>
      </c>
      <c r="AA777" t="s">
        <v>140</v>
      </c>
      <c r="AC777">
        <v>44565</v>
      </c>
      <c r="AD777">
        <v>44589</v>
      </c>
      <c r="AE777" s="39">
        <v>0</v>
      </c>
      <c r="AF777" s="39">
        <v>10.76</v>
      </c>
      <c r="AG777" s="39">
        <v>10.76</v>
      </c>
      <c r="AV777">
        <v>2.69</v>
      </c>
      <c r="AW777">
        <v>2.69</v>
      </c>
      <c r="AX777">
        <v>2.69</v>
      </c>
      <c r="AY777">
        <v>2.69</v>
      </c>
      <c r="BI777" t="s">
        <v>1439</v>
      </c>
      <c r="BJ777" s="4" t="str">
        <f>Table22[[#This Row],[Ofgem ]]</f>
        <v>4"-5"</v>
      </c>
      <c r="BK777" s="4" t="str">
        <f>Table22[[#This Row],[Pressure]]</f>
        <v>LP</v>
      </c>
      <c r="BL777" s="4" t="str">
        <f>Table22[[#This Row],[Pon Category]]</f>
        <v>Non-Policy</v>
      </c>
      <c r="BM777" s="4" t="str">
        <f>Table22[[#This Row],[Tier]]</f>
        <v>T1</v>
      </c>
      <c r="BN777" s="4" t="str">
        <f>Table22[[#This Row],[PON Material]]</f>
        <v>ST</v>
      </c>
      <c r="BO777" s="4" t="str" cm="1">
        <f t="array" ref="BO7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778" spans="1:67" x14ac:dyDescent="0.25">
      <c r="A778" t="s">
        <v>424</v>
      </c>
      <c r="B778" t="s">
        <v>431</v>
      </c>
      <c r="C778" t="s">
        <v>87</v>
      </c>
      <c r="D778" t="s">
        <v>1603</v>
      </c>
      <c r="E778" t="s">
        <v>2375</v>
      </c>
      <c r="F778" t="s">
        <v>2397</v>
      </c>
      <c r="G778" t="s">
        <v>2398</v>
      </c>
      <c r="H778" t="s">
        <v>2399</v>
      </c>
      <c r="I778" t="s">
        <v>1638</v>
      </c>
      <c r="J778" t="s">
        <v>1797</v>
      </c>
      <c r="K778" t="s">
        <v>684</v>
      </c>
      <c r="L778">
        <v>510857838</v>
      </c>
      <c r="M778">
        <v>4</v>
      </c>
      <c r="O778" t="s">
        <v>1570</v>
      </c>
      <c r="P778" t="s">
        <v>1571</v>
      </c>
      <c r="Q778" t="s">
        <v>91</v>
      </c>
      <c r="R778" t="s">
        <v>1572</v>
      </c>
      <c r="S778" t="s">
        <v>64</v>
      </c>
      <c r="T778" t="s">
        <v>52</v>
      </c>
      <c r="U778" t="s">
        <v>1573</v>
      </c>
      <c r="V778" t="s">
        <v>1496</v>
      </c>
      <c r="W778">
        <v>328</v>
      </c>
      <c r="X778">
        <v>191.04</v>
      </c>
      <c r="Y778" t="s">
        <v>1574</v>
      </c>
      <c r="Z778" t="s">
        <v>1575</v>
      </c>
      <c r="AA778" t="s">
        <v>90</v>
      </c>
      <c r="AC778">
        <v>44592</v>
      </c>
      <c r="AD778">
        <v>44624</v>
      </c>
      <c r="AE778" s="39">
        <v>0</v>
      </c>
      <c r="AF778" s="39">
        <v>191.05</v>
      </c>
      <c r="AG778" s="39">
        <v>191.05</v>
      </c>
      <c r="AZ778">
        <v>38.21</v>
      </c>
      <c r="BA778">
        <v>38.21</v>
      </c>
      <c r="BB778">
        <v>38.21</v>
      </c>
      <c r="BC778">
        <v>38.21</v>
      </c>
      <c r="BD778">
        <v>38.21</v>
      </c>
      <c r="BI778" t="s">
        <v>1505</v>
      </c>
      <c r="BJ778" s="4" t="str">
        <f>Table22[[#This Row],[Ofgem ]]</f>
        <v>4"-5"</v>
      </c>
      <c r="BK778" s="4" t="str">
        <f>Table22[[#This Row],[Pressure]]</f>
        <v>LP</v>
      </c>
      <c r="BL778" s="4" t="str">
        <f>Table22[[#This Row],[Pon Category]]</f>
        <v>Policy</v>
      </c>
      <c r="BM778" s="4" t="str">
        <f>Table22[[#This Row],[Tier]]</f>
        <v>T1</v>
      </c>
      <c r="BN778" s="4" t="str">
        <f>Table22[[#This Row],[PON Material]]</f>
        <v>DI</v>
      </c>
      <c r="BO778" s="4" t="str" cm="1">
        <f t="array" ref="BO7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79" spans="1:67" x14ac:dyDescent="0.25">
      <c r="A779" t="s">
        <v>424</v>
      </c>
      <c r="B779" t="s">
        <v>431</v>
      </c>
      <c r="C779" t="s">
        <v>87</v>
      </c>
      <c r="D779" t="s">
        <v>1603</v>
      </c>
      <c r="E779" t="s">
        <v>2375</v>
      </c>
      <c r="F779" t="s">
        <v>2397</v>
      </c>
      <c r="G779" t="s">
        <v>2400</v>
      </c>
      <c r="H779" t="s">
        <v>2401</v>
      </c>
      <c r="I779" t="s">
        <v>1638</v>
      </c>
      <c r="J779" t="s">
        <v>1797</v>
      </c>
      <c r="K779" t="s">
        <v>684</v>
      </c>
      <c r="L779">
        <v>510871729</v>
      </c>
      <c r="M779">
        <v>4</v>
      </c>
      <c r="O779" t="s">
        <v>1570</v>
      </c>
      <c r="P779" t="s">
        <v>1571</v>
      </c>
      <c r="Q779" t="s">
        <v>91</v>
      </c>
      <c r="R779" t="s">
        <v>1572</v>
      </c>
      <c r="S779" t="s">
        <v>64</v>
      </c>
      <c r="T779" t="s">
        <v>52</v>
      </c>
      <c r="U779" t="s">
        <v>1573</v>
      </c>
      <c r="V779" t="s">
        <v>1496</v>
      </c>
      <c r="W779">
        <v>15</v>
      </c>
      <c r="X779">
        <v>66.94</v>
      </c>
      <c r="Y779" t="s">
        <v>1574</v>
      </c>
      <c r="Z779" t="s">
        <v>1575</v>
      </c>
      <c r="AA779" t="s">
        <v>147</v>
      </c>
      <c r="AC779">
        <v>44592</v>
      </c>
      <c r="AD779">
        <v>44624</v>
      </c>
      <c r="AE779" s="39">
        <v>0</v>
      </c>
      <c r="AF779" s="39">
        <v>66.95</v>
      </c>
      <c r="AG779" s="39">
        <v>66.95</v>
      </c>
      <c r="AZ779">
        <v>13.39</v>
      </c>
      <c r="BA779">
        <v>13.39</v>
      </c>
      <c r="BB779">
        <v>13.39</v>
      </c>
      <c r="BC779">
        <v>13.39</v>
      </c>
      <c r="BD779">
        <v>13.39</v>
      </c>
      <c r="BI779" t="s">
        <v>1505</v>
      </c>
      <c r="BJ779" s="4" t="str">
        <f>Table22[[#This Row],[Ofgem ]]</f>
        <v>4"-5"</v>
      </c>
      <c r="BK779" s="4" t="str">
        <f>Table22[[#This Row],[Pressure]]</f>
        <v>LP</v>
      </c>
      <c r="BL779" s="4" t="str">
        <f>Table22[[#This Row],[Pon Category]]</f>
        <v>Policy</v>
      </c>
      <c r="BM779" s="4" t="str">
        <f>Table22[[#This Row],[Tier]]</f>
        <v>T1</v>
      </c>
      <c r="BN779" s="4" t="str">
        <f>Table22[[#This Row],[PON Material]]</f>
        <v>DI</v>
      </c>
      <c r="BO779" s="4" t="str" cm="1">
        <f t="array" ref="BO7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0" spans="1:67" x14ac:dyDescent="0.25">
      <c r="A780" t="s">
        <v>424</v>
      </c>
      <c r="B780" t="s">
        <v>431</v>
      </c>
      <c r="C780" t="s">
        <v>87</v>
      </c>
      <c r="D780" t="s">
        <v>1603</v>
      </c>
      <c r="E780" t="s">
        <v>2375</v>
      </c>
      <c r="F780" t="s">
        <v>2397</v>
      </c>
      <c r="G780" t="s">
        <v>2402</v>
      </c>
      <c r="H780" t="s">
        <v>2403</v>
      </c>
      <c r="I780" t="s">
        <v>1638</v>
      </c>
      <c r="J780" t="s">
        <v>1797</v>
      </c>
      <c r="K780" t="s">
        <v>684</v>
      </c>
      <c r="L780">
        <v>510912021</v>
      </c>
      <c r="M780">
        <v>6</v>
      </c>
      <c r="O780" t="s">
        <v>1570</v>
      </c>
      <c r="P780" t="s">
        <v>1571</v>
      </c>
      <c r="Q780" t="s">
        <v>91</v>
      </c>
      <c r="R780" t="s">
        <v>1572</v>
      </c>
      <c r="S780" t="s">
        <v>64</v>
      </c>
      <c r="T780" t="s">
        <v>52</v>
      </c>
      <c r="U780" t="s">
        <v>1573</v>
      </c>
      <c r="V780" t="s">
        <v>1496</v>
      </c>
      <c r="W780">
        <v>55</v>
      </c>
      <c r="X780">
        <v>113.63</v>
      </c>
      <c r="Y780" t="s">
        <v>1574</v>
      </c>
      <c r="Z780" t="s">
        <v>1575</v>
      </c>
      <c r="AA780" t="s">
        <v>147</v>
      </c>
      <c r="AC780">
        <v>44592</v>
      </c>
      <c r="AD780">
        <v>44624</v>
      </c>
      <c r="AE780" s="39">
        <v>0</v>
      </c>
      <c r="AF780" s="39">
        <v>113.65</v>
      </c>
      <c r="AG780" s="39">
        <v>113.65</v>
      </c>
      <c r="AZ780">
        <v>22.73</v>
      </c>
      <c r="BA780">
        <v>22.73</v>
      </c>
      <c r="BB780">
        <v>22.73</v>
      </c>
      <c r="BC780">
        <v>22.73</v>
      </c>
      <c r="BD780">
        <v>22.73</v>
      </c>
      <c r="BI780" t="s">
        <v>1505</v>
      </c>
      <c r="BJ780" s="4" t="str">
        <f>Table22[[#This Row],[Ofgem ]]</f>
        <v>4"-5"</v>
      </c>
      <c r="BK780" s="4" t="str">
        <f>Table22[[#This Row],[Pressure]]</f>
        <v>LP</v>
      </c>
      <c r="BL780" s="4" t="str">
        <f>Table22[[#This Row],[Pon Category]]</f>
        <v>Policy</v>
      </c>
      <c r="BM780" s="4" t="str">
        <f>Table22[[#This Row],[Tier]]</f>
        <v>T1</v>
      </c>
      <c r="BN780" s="4" t="str">
        <f>Table22[[#This Row],[PON Material]]</f>
        <v>DI</v>
      </c>
      <c r="BO780" s="4" t="str" cm="1">
        <f t="array" ref="BO7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1" spans="1:67" x14ac:dyDescent="0.25">
      <c r="A781" t="s">
        <v>424</v>
      </c>
      <c r="B781" t="s">
        <v>431</v>
      </c>
      <c r="C781" t="s">
        <v>87</v>
      </c>
      <c r="D781" t="s">
        <v>1603</v>
      </c>
      <c r="E781" t="s">
        <v>2375</v>
      </c>
      <c r="F781" t="s">
        <v>2397</v>
      </c>
      <c r="G781" t="s">
        <v>2402</v>
      </c>
      <c r="H781" t="s">
        <v>2403</v>
      </c>
      <c r="I781" t="s">
        <v>1638</v>
      </c>
      <c r="J781" t="s">
        <v>1797</v>
      </c>
      <c r="K781" t="s">
        <v>684</v>
      </c>
      <c r="L781">
        <v>510912022</v>
      </c>
      <c r="M781">
        <v>4</v>
      </c>
      <c r="O781" t="s">
        <v>1570</v>
      </c>
      <c r="P781" t="s">
        <v>1571</v>
      </c>
      <c r="Q781" t="s">
        <v>91</v>
      </c>
      <c r="R781" t="s">
        <v>1572</v>
      </c>
      <c r="S781" t="s">
        <v>64</v>
      </c>
      <c r="T781" t="s">
        <v>52</v>
      </c>
      <c r="U781" t="s">
        <v>1573</v>
      </c>
      <c r="V781" t="s">
        <v>1496</v>
      </c>
      <c r="W781">
        <v>19</v>
      </c>
      <c r="X781">
        <v>95.63</v>
      </c>
      <c r="Y781" t="s">
        <v>1574</v>
      </c>
      <c r="Z781" t="s">
        <v>1575</v>
      </c>
      <c r="AA781" t="s">
        <v>147</v>
      </c>
      <c r="AC781">
        <v>44592</v>
      </c>
      <c r="AD781">
        <v>44624</v>
      </c>
      <c r="AE781" s="39">
        <v>0</v>
      </c>
      <c r="AF781" s="39">
        <v>95.649999999999991</v>
      </c>
      <c r="AG781" s="39">
        <v>95.649999999999991</v>
      </c>
      <c r="AZ781">
        <v>19.13</v>
      </c>
      <c r="BA781">
        <v>19.13</v>
      </c>
      <c r="BB781">
        <v>19.13</v>
      </c>
      <c r="BC781">
        <v>19.13</v>
      </c>
      <c r="BD781">
        <v>19.13</v>
      </c>
      <c r="BI781" t="s">
        <v>1505</v>
      </c>
      <c r="BJ781" s="4" t="str">
        <f>Table22[[#This Row],[Ofgem ]]</f>
        <v>4"-5"</v>
      </c>
      <c r="BK781" s="4" t="str">
        <f>Table22[[#This Row],[Pressure]]</f>
        <v>LP</v>
      </c>
      <c r="BL781" s="4" t="str">
        <f>Table22[[#This Row],[Pon Category]]</f>
        <v>Policy</v>
      </c>
      <c r="BM781" s="4" t="str">
        <f>Table22[[#This Row],[Tier]]</f>
        <v>T1</v>
      </c>
      <c r="BN781" s="4" t="str">
        <f>Table22[[#This Row],[PON Material]]</f>
        <v>DI</v>
      </c>
      <c r="BO781" s="4" t="str" cm="1">
        <f t="array" ref="BO7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2" spans="1:67" x14ac:dyDescent="0.25">
      <c r="A782" t="s">
        <v>424</v>
      </c>
      <c r="B782" t="s">
        <v>431</v>
      </c>
      <c r="C782" t="s">
        <v>87</v>
      </c>
      <c r="D782" t="s">
        <v>1603</v>
      </c>
      <c r="E782" t="s">
        <v>2375</v>
      </c>
      <c r="F782" t="s">
        <v>2397</v>
      </c>
      <c r="G782" t="s">
        <v>2402</v>
      </c>
      <c r="H782" t="s">
        <v>2403</v>
      </c>
      <c r="I782" t="s">
        <v>1638</v>
      </c>
      <c r="J782" t="s">
        <v>1797</v>
      </c>
      <c r="K782" t="s">
        <v>684</v>
      </c>
      <c r="L782">
        <v>510912024</v>
      </c>
      <c r="M782">
        <v>100</v>
      </c>
      <c r="O782" t="s">
        <v>1570</v>
      </c>
      <c r="P782" t="s">
        <v>220</v>
      </c>
      <c r="Q782" t="s">
        <v>91</v>
      </c>
      <c r="R782" t="s">
        <v>1572</v>
      </c>
      <c r="S782" t="s">
        <v>64</v>
      </c>
      <c r="T782" t="s">
        <v>52</v>
      </c>
      <c r="U782" t="s">
        <v>1573</v>
      </c>
      <c r="V782" t="s">
        <v>1496</v>
      </c>
      <c r="W782">
        <v>16</v>
      </c>
      <c r="X782">
        <v>56.06</v>
      </c>
      <c r="Y782" t="s">
        <v>1574</v>
      </c>
      <c r="Z782" t="s">
        <v>1575</v>
      </c>
      <c r="AA782" t="s">
        <v>147</v>
      </c>
      <c r="AC782">
        <v>44592</v>
      </c>
      <c r="AD782">
        <v>44624</v>
      </c>
      <c r="AE782" s="39">
        <v>0</v>
      </c>
      <c r="AF782" s="39">
        <v>56.050000000000004</v>
      </c>
      <c r="AG782" s="39">
        <v>56.050000000000004</v>
      </c>
      <c r="AZ782">
        <v>11.21</v>
      </c>
      <c r="BA782">
        <v>11.21</v>
      </c>
      <c r="BB782">
        <v>11.21</v>
      </c>
      <c r="BC782">
        <v>11.21</v>
      </c>
      <c r="BD782">
        <v>11.21</v>
      </c>
      <c r="BI782" t="s">
        <v>1505</v>
      </c>
      <c r="BJ782" s="4" t="str">
        <f>Table22[[#This Row],[Ofgem ]]</f>
        <v>4"-5"</v>
      </c>
      <c r="BK782" s="4" t="str">
        <f>Table22[[#This Row],[Pressure]]</f>
        <v>LP</v>
      </c>
      <c r="BL782" s="4" t="str">
        <f>Table22[[#This Row],[Pon Category]]</f>
        <v>Policy</v>
      </c>
      <c r="BM782" s="4" t="str">
        <f>Table22[[#This Row],[Tier]]</f>
        <v>T1</v>
      </c>
      <c r="BN782" s="4" t="str">
        <f>Table22[[#This Row],[PON Material]]</f>
        <v>DI</v>
      </c>
      <c r="BO782" s="4" t="str" cm="1">
        <f t="array" ref="BO7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3" spans="1:67" x14ac:dyDescent="0.25">
      <c r="A783" t="s">
        <v>424</v>
      </c>
      <c r="B783" t="s">
        <v>431</v>
      </c>
      <c r="C783" t="s">
        <v>87</v>
      </c>
      <c r="D783" t="s">
        <v>1603</v>
      </c>
      <c r="E783" t="s">
        <v>2375</v>
      </c>
      <c r="F783" t="s">
        <v>2397</v>
      </c>
      <c r="G783" t="s">
        <v>2402</v>
      </c>
      <c r="H783" t="s">
        <v>2403</v>
      </c>
      <c r="I783" t="s">
        <v>1638</v>
      </c>
      <c r="J783" t="s">
        <v>1797</v>
      </c>
      <c r="K783" t="s">
        <v>684</v>
      </c>
      <c r="L783">
        <v>510912026</v>
      </c>
      <c r="M783">
        <v>100</v>
      </c>
      <c r="O783" t="s">
        <v>1570</v>
      </c>
      <c r="P783" t="s">
        <v>220</v>
      </c>
      <c r="Q783" t="s">
        <v>91</v>
      </c>
      <c r="R783" t="s">
        <v>1572</v>
      </c>
      <c r="S783" t="s">
        <v>64</v>
      </c>
      <c r="T783" t="s">
        <v>52</v>
      </c>
      <c r="U783" t="s">
        <v>1573</v>
      </c>
      <c r="V783" t="s">
        <v>1496</v>
      </c>
      <c r="W783">
        <v>13</v>
      </c>
      <c r="X783">
        <v>17.72</v>
      </c>
      <c r="Y783" t="s">
        <v>1574</v>
      </c>
      <c r="Z783" t="s">
        <v>1575</v>
      </c>
      <c r="AA783" t="s">
        <v>147</v>
      </c>
      <c r="AC783">
        <v>44592</v>
      </c>
      <c r="AD783">
        <v>44624</v>
      </c>
      <c r="AE783" s="39">
        <v>0</v>
      </c>
      <c r="AF783" s="39">
        <v>17.7</v>
      </c>
      <c r="AG783" s="39">
        <v>17.7</v>
      </c>
      <c r="AZ783">
        <v>3.54</v>
      </c>
      <c r="BA783">
        <v>3.54</v>
      </c>
      <c r="BB783">
        <v>3.54</v>
      </c>
      <c r="BC783">
        <v>3.54</v>
      </c>
      <c r="BD783">
        <v>3.54</v>
      </c>
      <c r="BI783" t="s">
        <v>1505</v>
      </c>
      <c r="BJ783" s="4" t="str">
        <f>Table22[[#This Row],[Ofgem ]]</f>
        <v>4"-5"</v>
      </c>
      <c r="BK783" s="4" t="str">
        <f>Table22[[#This Row],[Pressure]]</f>
        <v>LP</v>
      </c>
      <c r="BL783" s="4" t="str">
        <f>Table22[[#This Row],[Pon Category]]</f>
        <v>Policy</v>
      </c>
      <c r="BM783" s="4" t="str">
        <f>Table22[[#This Row],[Tier]]</f>
        <v>T1</v>
      </c>
      <c r="BN783" s="4" t="str">
        <f>Table22[[#This Row],[PON Material]]</f>
        <v>DI</v>
      </c>
      <c r="BO783" s="4" t="str" cm="1">
        <f t="array" ref="BO7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4" spans="1:67" x14ac:dyDescent="0.25">
      <c r="A784" t="s">
        <v>424</v>
      </c>
      <c r="B784" t="s">
        <v>431</v>
      </c>
      <c r="C784" t="s">
        <v>87</v>
      </c>
      <c r="D784" t="s">
        <v>1603</v>
      </c>
      <c r="E784" t="s">
        <v>2375</v>
      </c>
      <c r="F784" t="s">
        <v>2404</v>
      </c>
      <c r="G784" t="s">
        <v>2405</v>
      </c>
      <c r="H784" t="s">
        <v>2406</v>
      </c>
      <c r="I784" t="s">
        <v>1796</v>
      </c>
      <c r="J784" t="s">
        <v>1797</v>
      </c>
      <c r="K784" t="s">
        <v>684</v>
      </c>
      <c r="L784">
        <v>510827437</v>
      </c>
      <c r="M784">
        <v>4</v>
      </c>
      <c r="O784" t="s">
        <v>1570</v>
      </c>
      <c r="P784" t="s">
        <v>1571</v>
      </c>
      <c r="Q784" t="s">
        <v>91</v>
      </c>
      <c r="R784" t="s">
        <v>1572</v>
      </c>
      <c r="S784" t="s">
        <v>64</v>
      </c>
      <c r="T784" t="s">
        <v>52</v>
      </c>
      <c r="U784" t="s">
        <v>1573</v>
      </c>
      <c r="V784" t="s">
        <v>1496</v>
      </c>
      <c r="W784">
        <v>9</v>
      </c>
      <c r="X784">
        <v>49.78</v>
      </c>
      <c r="Y784" t="s">
        <v>1574</v>
      </c>
      <c r="Z784" t="s">
        <v>1575</v>
      </c>
      <c r="AA784" t="s">
        <v>147</v>
      </c>
      <c r="AC784">
        <v>44627</v>
      </c>
      <c r="AD784">
        <v>44638</v>
      </c>
      <c r="AE784" s="39">
        <v>0</v>
      </c>
      <c r="AF784" s="39">
        <v>49.78</v>
      </c>
      <c r="AG784" s="39">
        <v>49.78</v>
      </c>
      <c r="BE784">
        <v>24.89</v>
      </c>
      <c r="BF784">
        <v>24.89</v>
      </c>
      <c r="BI784" t="s">
        <v>1505</v>
      </c>
      <c r="BJ784" s="4" t="str">
        <f>Table22[[#This Row],[Ofgem ]]</f>
        <v>4"-5"</v>
      </c>
      <c r="BK784" s="4" t="str">
        <f>Table22[[#This Row],[Pressure]]</f>
        <v>LP</v>
      </c>
      <c r="BL784" s="4" t="str">
        <f>Table22[[#This Row],[Pon Category]]</f>
        <v>Policy</v>
      </c>
      <c r="BM784" s="4" t="str">
        <f>Table22[[#This Row],[Tier]]</f>
        <v>T1</v>
      </c>
      <c r="BN784" s="4" t="str">
        <f>Table22[[#This Row],[PON Material]]</f>
        <v>DI</v>
      </c>
      <c r="BO784" s="4" t="str" cm="1">
        <f t="array" ref="BO7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5" spans="1:67" x14ac:dyDescent="0.25">
      <c r="A785" t="s">
        <v>424</v>
      </c>
      <c r="B785" t="s">
        <v>431</v>
      </c>
      <c r="C785" t="s">
        <v>87</v>
      </c>
      <c r="D785" t="s">
        <v>1603</v>
      </c>
      <c r="E785" t="s">
        <v>2375</v>
      </c>
      <c r="F785" t="s">
        <v>2404</v>
      </c>
      <c r="G785" t="s">
        <v>2405</v>
      </c>
      <c r="H785" t="s">
        <v>2406</v>
      </c>
      <c r="I785" t="s">
        <v>1796</v>
      </c>
      <c r="J785" t="s">
        <v>1797</v>
      </c>
      <c r="K785" t="s">
        <v>684</v>
      </c>
      <c r="L785">
        <v>510827438</v>
      </c>
      <c r="M785">
        <v>4</v>
      </c>
      <c r="O785" t="s">
        <v>1570</v>
      </c>
      <c r="P785" t="s">
        <v>1571</v>
      </c>
      <c r="Q785" t="s">
        <v>91</v>
      </c>
      <c r="R785" t="s">
        <v>1572</v>
      </c>
      <c r="S785" t="s">
        <v>64</v>
      </c>
      <c r="T785" t="s">
        <v>52</v>
      </c>
      <c r="U785" t="s">
        <v>1573</v>
      </c>
      <c r="V785" t="s">
        <v>1496</v>
      </c>
      <c r="W785">
        <v>8</v>
      </c>
      <c r="X785">
        <v>63.27</v>
      </c>
      <c r="Y785" t="s">
        <v>1574</v>
      </c>
      <c r="Z785" t="s">
        <v>1575</v>
      </c>
      <c r="AA785" t="s">
        <v>147</v>
      </c>
      <c r="AC785">
        <v>44627</v>
      </c>
      <c r="AD785">
        <v>44638</v>
      </c>
      <c r="AE785" s="39">
        <v>0</v>
      </c>
      <c r="AF785" s="39">
        <v>63.28</v>
      </c>
      <c r="AG785" s="39">
        <v>63.28</v>
      </c>
      <c r="BE785">
        <v>31.64</v>
      </c>
      <c r="BF785">
        <v>31.64</v>
      </c>
      <c r="BI785" t="s">
        <v>1505</v>
      </c>
      <c r="BJ785" s="4" t="str">
        <f>Table22[[#This Row],[Ofgem ]]</f>
        <v>4"-5"</v>
      </c>
      <c r="BK785" s="4" t="str">
        <f>Table22[[#This Row],[Pressure]]</f>
        <v>LP</v>
      </c>
      <c r="BL785" s="4" t="str">
        <f>Table22[[#This Row],[Pon Category]]</f>
        <v>Policy</v>
      </c>
      <c r="BM785" s="4" t="str">
        <f>Table22[[#This Row],[Tier]]</f>
        <v>T1</v>
      </c>
      <c r="BN785" s="4" t="str">
        <f>Table22[[#This Row],[PON Material]]</f>
        <v>DI</v>
      </c>
      <c r="BO785" s="4" t="str" cm="1">
        <f t="array" ref="BO7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6" spans="1:67" x14ac:dyDescent="0.25">
      <c r="A786" t="s">
        <v>424</v>
      </c>
      <c r="B786" t="s">
        <v>431</v>
      </c>
      <c r="C786" t="s">
        <v>87</v>
      </c>
      <c r="D786" t="s">
        <v>1603</v>
      </c>
      <c r="E786" t="s">
        <v>2375</v>
      </c>
      <c r="F786" t="s">
        <v>2404</v>
      </c>
      <c r="G786" t="s">
        <v>2405</v>
      </c>
      <c r="H786" t="s">
        <v>2406</v>
      </c>
      <c r="I786" t="s">
        <v>1796</v>
      </c>
      <c r="J786" t="s">
        <v>1797</v>
      </c>
      <c r="K786" t="s">
        <v>684</v>
      </c>
      <c r="L786">
        <v>510827440</v>
      </c>
      <c r="M786">
        <v>4</v>
      </c>
      <c r="O786" t="s">
        <v>1570</v>
      </c>
      <c r="P786" t="s">
        <v>1571</v>
      </c>
      <c r="Q786" t="s">
        <v>91</v>
      </c>
      <c r="R786" t="s">
        <v>1572</v>
      </c>
      <c r="S786" t="s">
        <v>64</v>
      </c>
      <c r="T786" t="s">
        <v>52</v>
      </c>
      <c r="U786" t="s">
        <v>1573</v>
      </c>
      <c r="V786" t="s">
        <v>1496</v>
      </c>
      <c r="W786">
        <v>5</v>
      </c>
      <c r="X786">
        <v>54.4</v>
      </c>
      <c r="Y786" t="s">
        <v>1574</v>
      </c>
      <c r="Z786" t="s">
        <v>1575</v>
      </c>
      <c r="AA786" t="s">
        <v>147</v>
      </c>
      <c r="AC786">
        <v>44627</v>
      </c>
      <c r="AD786">
        <v>44638</v>
      </c>
      <c r="AE786" s="39">
        <v>0</v>
      </c>
      <c r="AF786" s="39">
        <v>54.4</v>
      </c>
      <c r="AG786" s="39">
        <v>54.4</v>
      </c>
      <c r="BE786">
        <v>27.2</v>
      </c>
      <c r="BF786">
        <v>27.2</v>
      </c>
      <c r="BI786" t="s">
        <v>1505</v>
      </c>
      <c r="BJ786" s="4" t="str">
        <f>Table22[[#This Row],[Ofgem ]]</f>
        <v>4"-5"</v>
      </c>
      <c r="BK786" s="4" t="str">
        <f>Table22[[#This Row],[Pressure]]</f>
        <v>LP</v>
      </c>
      <c r="BL786" s="4" t="str">
        <f>Table22[[#This Row],[Pon Category]]</f>
        <v>Policy</v>
      </c>
      <c r="BM786" s="4" t="str">
        <f>Table22[[#This Row],[Tier]]</f>
        <v>T1</v>
      </c>
      <c r="BN786" s="4" t="str">
        <f>Table22[[#This Row],[PON Material]]</f>
        <v>DI</v>
      </c>
      <c r="BO786" s="4" t="str" cm="1">
        <f t="array" ref="BO7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7" spans="1:67" x14ac:dyDescent="0.25">
      <c r="A787" t="s">
        <v>424</v>
      </c>
      <c r="B787" t="s">
        <v>431</v>
      </c>
      <c r="C787" t="s">
        <v>87</v>
      </c>
      <c r="D787" t="s">
        <v>1603</v>
      </c>
      <c r="E787" t="s">
        <v>2375</v>
      </c>
      <c r="F787" t="s">
        <v>2404</v>
      </c>
      <c r="G787" t="s">
        <v>2405</v>
      </c>
      <c r="H787" t="s">
        <v>2406</v>
      </c>
      <c r="I787" t="s">
        <v>1796</v>
      </c>
      <c r="J787" t="s">
        <v>1797</v>
      </c>
      <c r="K787" t="s">
        <v>684</v>
      </c>
      <c r="L787">
        <v>510827441</v>
      </c>
      <c r="M787">
        <v>4</v>
      </c>
      <c r="O787" t="s">
        <v>1570</v>
      </c>
      <c r="P787" t="s">
        <v>1571</v>
      </c>
      <c r="Q787" t="s">
        <v>91</v>
      </c>
      <c r="R787" t="s">
        <v>1572</v>
      </c>
      <c r="S787" t="s">
        <v>64</v>
      </c>
      <c r="T787" t="s">
        <v>52</v>
      </c>
      <c r="U787" t="s">
        <v>1573</v>
      </c>
      <c r="V787" t="s">
        <v>1496</v>
      </c>
      <c r="W787">
        <v>9</v>
      </c>
      <c r="X787">
        <v>43.03</v>
      </c>
      <c r="Y787" t="s">
        <v>1574</v>
      </c>
      <c r="Z787" t="s">
        <v>1575</v>
      </c>
      <c r="AA787" t="s">
        <v>147</v>
      </c>
      <c r="AC787">
        <v>44627</v>
      </c>
      <c r="AD787">
        <v>44638</v>
      </c>
      <c r="AE787" s="39">
        <v>0</v>
      </c>
      <c r="AF787" s="39">
        <v>43.04</v>
      </c>
      <c r="AG787" s="39">
        <v>43.04</v>
      </c>
      <c r="BE787">
        <v>21.52</v>
      </c>
      <c r="BF787">
        <v>21.52</v>
      </c>
      <c r="BI787" t="s">
        <v>1505</v>
      </c>
      <c r="BJ787" s="4" t="str">
        <f>Table22[[#This Row],[Ofgem ]]</f>
        <v>4"-5"</v>
      </c>
      <c r="BK787" s="4" t="str">
        <f>Table22[[#This Row],[Pressure]]</f>
        <v>LP</v>
      </c>
      <c r="BL787" s="4" t="str">
        <f>Table22[[#This Row],[Pon Category]]</f>
        <v>Policy</v>
      </c>
      <c r="BM787" s="4" t="str">
        <f>Table22[[#This Row],[Tier]]</f>
        <v>T1</v>
      </c>
      <c r="BN787" s="4" t="str">
        <f>Table22[[#This Row],[PON Material]]</f>
        <v>DI</v>
      </c>
      <c r="BO787" s="4" t="str" cm="1">
        <f t="array" ref="BO7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8" spans="1:67" x14ac:dyDescent="0.25">
      <c r="A788" t="s">
        <v>424</v>
      </c>
      <c r="B788" t="s">
        <v>431</v>
      </c>
      <c r="C788" t="s">
        <v>87</v>
      </c>
      <c r="D788" t="s">
        <v>1603</v>
      </c>
      <c r="E788" t="s">
        <v>2375</v>
      </c>
      <c r="F788" t="s">
        <v>2407</v>
      </c>
      <c r="G788" t="s">
        <v>2408</v>
      </c>
      <c r="H788" t="s">
        <v>2409</v>
      </c>
      <c r="I788" t="s">
        <v>1796</v>
      </c>
      <c r="J788" t="s">
        <v>1797</v>
      </c>
      <c r="K788" t="s">
        <v>684</v>
      </c>
      <c r="L788">
        <v>510927182</v>
      </c>
      <c r="M788">
        <v>4</v>
      </c>
      <c r="O788" t="s">
        <v>1570</v>
      </c>
      <c r="P788" t="s">
        <v>1571</v>
      </c>
      <c r="Q788" t="s">
        <v>53</v>
      </c>
      <c r="R788" t="s">
        <v>1572</v>
      </c>
      <c r="S788" t="s">
        <v>64</v>
      </c>
      <c r="T788" t="s">
        <v>52</v>
      </c>
      <c r="U788" t="s">
        <v>1573</v>
      </c>
      <c r="V788" t="s">
        <v>1496</v>
      </c>
      <c r="W788">
        <v>8</v>
      </c>
      <c r="X788">
        <v>137.16</v>
      </c>
      <c r="Y788" t="s">
        <v>1574</v>
      </c>
      <c r="Z788" t="s">
        <v>1575</v>
      </c>
      <c r="AA788" t="s">
        <v>147</v>
      </c>
      <c r="AC788">
        <v>44641</v>
      </c>
      <c r="AD788">
        <v>44652</v>
      </c>
      <c r="AE788" s="39">
        <v>0</v>
      </c>
      <c r="AF788" s="39">
        <v>137.16</v>
      </c>
      <c r="AG788" s="39">
        <v>137.16</v>
      </c>
      <c r="BG788">
        <v>68.58</v>
      </c>
      <c r="BH788">
        <v>68.58</v>
      </c>
      <c r="BI788" t="s">
        <v>1505</v>
      </c>
      <c r="BJ788" s="4" t="str">
        <f>Table22[[#This Row],[Ofgem ]]</f>
        <v>4"-5"</v>
      </c>
      <c r="BK788" s="4" t="str">
        <f>Table22[[#This Row],[Pressure]]</f>
        <v>LP</v>
      </c>
      <c r="BL788" s="4" t="str">
        <f>Table22[[#This Row],[Pon Category]]</f>
        <v>Policy</v>
      </c>
      <c r="BM788" s="4" t="str">
        <f>Table22[[#This Row],[Tier]]</f>
        <v>T1</v>
      </c>
      <c r="BN788" s="4" t="str">
        <f>Table22[[#This Row],[PON Material]]</f>
        <v>CI</v>
      </c>
      <c r="BO788" s="4" t="str" cm="1">
        <f t="array" ref="BO7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89" spans="1:67" x14ac:dyDescent="0.25">
      <c r="A789" t="s">
        <v>424</v>
      </c>
      <c r="B789" t="s">
        <v>431</v>
      </c>
      <c r="C789" t="s">
        <v>87</v>
      </c>
      <c r="D789" t="s">
        <v>1603</v>
      </c>
      <c r="E789" t="s">
        <v>2375</v>
      </c>
      <c r="F789" t="s">
        <v>2407</v>
      </c>
      <c r="G789" t="s">
        <v>2408</v>
      </c>
      <c r="H789" t="s">
        <v>2409</v>
      </c>
      <c r="I789" t="s">
        <v>1796</v>
      </c>
      <c r="J789" t="s">
        <v>1797</v>
      </c>
      <c r="K789" t="s">
        <v>684</v>
      </c>
      <c r="L789">
        <v>510927183</v>
      </c>
      <c r="M789">
        <v>4</v>
      </c>
      <c r="O789" t="s">
        <v>1570</v>
      </c>
      <c r="P789" t="s">
        <v>1571</v>
      </c>
      <c r="Q789" t="s">
        <v>53</v>
      </c>
      <c r="R789" t="s">
        <v>1572</v>
      </c>
      <c r="S789" t="s">
        <v>64</v>
      </c>
      <c r="T789" t="s">
        <v>52</v>
      </c>
      <c r="U789" t="s">
        <v>1573</v>
      </c>
      <c r="V789" t="s">
        <v>1496</v>
      </c>
      <c r="W789">
        <v>4</v>
      </c>
      <c r="X789">
        <v>44.04</v>
      </c>
      <c r="Y789" t="s">
        <v>1574</v>
      </c>
      <c r="Z789" t="s">
        <v>1575</v>
      </c>
      <c r="AA789" t="s">
        <v>147</v>
      </c>
      <c r="AC789">
        <v>44641</v>
      </c>
      <c r="AD789">
        <v>44652</v>
      </c>
      <c r="AE789" s="39">
        <v>0</v>
      </c>
      <c r="AF789" s="39">
        <v>44.04</v>
      </c>
      <c r="AG789" s="39">
        <v>44.04</v>
      </c>
      <c r="BG789">
        <v>22.02</v>
      </c>
      <c r="BH789">
        <v>22.02</v>
      </c>
      <c r="BI789" t="s">
        <v>1505</v>
      </c>
      <c r="BJ789" s="4" t="str">
        <f>Table22[[#This Row],[Ofgem ]]</f>
        <v>4"-5"</v>
      </c>
      <c r="BK789" s="4" t="str">
        <f>Table22[[#This Row],[Pressure]]</f>
        <v>LP</v>
      </c>
      <c r="BL789" s="4" t="str">
        <f>Table22[[#This Row],[Pon Category]]</f>
        <v>Policy</v>
      </c>
      <c r="BM789" s="4" t="str">
        <f>Table22[[#This Row],[Tier]]</f>
        <v>T1</v>
      </c>
      <c r="BN789" s="4" t="str">
        <f>Table22[[#This Row],[PON Material]]</f>
        <v>CI</v>
      </c>
      <c r="BO789" s="4" t="str" cm="1">
        <f t="array" ref="BO7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0" spans="1:67" x14ac:dyDescent="0.25">
      <c r="A790" t="s">
        <v>424</v>
      </c>
      <c r="B790" t="s">
        <v>425</v>
      </c>
      <c r="C790" t="s">
        <v>476</v>
      </c>
      <c r="D790" t="s">
        <v>10</v>
      </c>
      <c r="E790" t="s">
        <v>2410</v>
      </c>
      <c r="F790" t="s">
        <v>650</v>
      </c>
      <c r="G790" t="s">
        <v>2411</v>
      </c>
      <c r="H790" t="s">
        <v>679</v>
      </c>
      <c r="I790" t="s">
        <v>1954</v>
      </c>
      <c r="J790" t="s">
        <v>1828</v>
      </c>
      <c r="K790" t="s">
        <v>1955</v>
      </c>
      <c r="L790">
        <v>510875815</v>
      </c>
      <c r="M790">
        <v>4</v>
      </c>
      <c r="O790" t="s">
        <v>1570</v>
      </c>
      <c r="P790" t="s">
        <v>1571</v>
      </c>
      <c r="Q790" t="s">
        <v>91</v>
      </c>
      <c r="R790" t="s">
        <v>1572</v>
      </c>
      <c r="S790" t="s">
        <v>64</v>
      </c>
      <c r="T790" t="s">
        <v>52</v>
      </c>
      <c r="U790" t="s">
        <v>1573</v>
      </c>
      <c r="V790" t="s">
        <v>1496</v>
      </c>
      <c r="W790">
        <v>14</v>
      </c>
      <c r="X790">
        <v>52.66</v>
      </c>
      <c r="Y790" t="s">
        <v>1574</v>
      </c>
      <c r="Z790" t="s">
        <v>1575</v>
      </c>
      <c r="AA790" t="s">
        <v>147</v>
      </c>
      <c r="AC790">
        <v>44403</v>
      </c>
      <c r="AD790">
        <v>44498</v>
      </c>
      <c r="AE790" s="39">
        <v>2.6500000000000004</v>
      </c>
      <c r="AF790" s="39">
        <v>0</v>
      </c>
      <c r="AG790" s="39">
        <v>2.6500000000000004</v>
      </c>
      <c r="AH790">
        <v>0.53</v>
      </c>
      <c r="AI790">
        <v>0.53</v>
      </c>
      <c r="AJ790">
        <v>0.53</v>
      </c>
      <c r="AK790">
        <v>0.53</v>
      </c>
      <c r="AL790">
        <v>0.53</v>
      </c>
      <c r="BI790" t="s">
        <v>1505</v>
      </c>
      <c r="BJ790" s="4" t="str">
        <f>Table22[[#This Row],[Ofgem ]]</f>
        <v>4"-5"</v>
      </c>
      <c r="BK790" s="4" t="str">
        <f>Table22[[#This Row],[Pressure]]</f>
        <v>LP</v>
      </c>
      <c r="BL790" s="4" t="str">
        <f>Table22[[#This Row],[Pon Category]]</f>
        <v>Policy</v>
      </c>
      <c r="BM790" s="4" t="str">
        <f>Table22[[#This Row],[Tier]]</f>
        <v>T1</v>
      </c>
      <c r="BN790" s="4" t="str">
        <f>Table22[[#This Row],[PON Material]]</f>
        <v>DI</v>
      </c>
      <c r="BO790" s="4" t="str" cm="1">
        <f t="array" ref="BO7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1" spans="1:67" x14ac:dyDescent="0.25">
      <c r="A791" t="s">
        <v>424</v>
      </c>
      <c r="B791" t="s">
        <v>425</v>
      </c>
      <c r="C791" t="s">
        <v>476</v>
      </c>
      <c r="D791" t="s">
        <v>10</v>
      </c>
      <c r="E791" t="s">
        <v>2410</v>
      </c>
      <c r="F791" t="s">
        <v>650</v>
      </c>
      <c r="G791" t="s">
        <v>2412</v>
      </c>
      <c r="H791" t="s">
        <v>651</v>
      </c>
      <c r="L791">
        <v>510873167</v>
      </c>
      <c r="M791">
        <v>8</v>
      </c>
      <c r="O791" t="s">
        <v>1570</v>
      </c>
      <c r="P791" t="s">
        <v>1571</v>
      </c>
      <c r="Q791" t="s">
        <v>91</v>
      </c>
      <c r="S791" t="s">
        <v>64</v>
      </c>
      <c r="T791" t="s">
        <v>52</v>
      </c>
      <c r="U791" t="s">
        <v>1573</v>
      </c>
      <c r="V791" t="s">
        <v>1496</v>
      </c>
      <c r="X791">
        <v>150.25</v>
      </c>
      <c r="Y791" t="s">
        <v>1574</v>
      </c>
      <c r="Z791" t="s">
        <v>1575</v>
      </c>
      <c r="AA791" t="s">
        <v>147</v>
      </c>
      <c r="AC791">
        <v>44403</v>
      </c>
      <c r="AD791">
        <v>44498</v>
      </c>
      <c r="AE791" s="39">
        <v>149.94999999999999</v>
      </c>
      <c r="AF791" s="39">
        <v>0</v>
      </c>
      <c r="AG791" s="39">
        <v>149.94999999999999</v>
      </c>
      <c r="AH791">
        <v>29.99</v>
      </c>
      <c r="AI791">
        <v>29.99</v>
      </c>
      <c r="AJ791">
        <v>29.99</v>
      </c>
      <c r="AK791">
        <v>29.99</v>
      </c>
      <c r="AL791">
        <v>29.99</v>
      </c>
      <c r="BI791" t="s">
        <v>1505</v>
      </c>
      <c r="BJ791" s="4" t="str">
        <f>Table22[[#This Row],[Ofgem ]]</f>
        <v>4"-5"</v>
      </c>
      <c r="BK791" s="4" t="str">
        <f>Table22[[#This Row],[Pressure]]</f>
        <v>LP</v>
      </c>
      <c r="BL791" s="4" t="str">
        <f>Table22[[#This Row],[Pon Category]]</f>
        <v>Policy</v>
      </c>
      <c r="BM791" s="4" t="str">
        <f>Table22[[#This Row],[Tier]]</f>
        <v>T1</v>
      </c>
      <c r="BN791" s="4" t="str">
        <f>Table22[[#This Row],[PON Material]]</f>
        <v>DI</v>
      </c>
      <c r="BO791" s="4" t="str" cm="1">
        <f t="array" ref="BO7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2" spans="1:67" x14ac:dyDescent="0.25">
      <c r="A792" t="s">
        <v>424</v>
      </c>
      <c r="B792" t="s">
        <v>425</v>
      </c>
      <c r="C792" t="s">
        <v>476</v>
      </c>
      <c r="D792" t="s">
        <v>10</v>
      </c>
      <c r="E792" t="s">
        <v>2410</v>
      </c>
      <c r="F792" t="s">
        <v>650</v>
      </c>
      <c r="G792" t="s">
        <v>2412</v>
      </c>
      <c r="H792" t="s">
        <v>651</v>
      </c>
      <c r="L792">
        <v>220001973017</v>
      </c>
      <c r="M792">
        <v>6</v>
      </c>
      <c r="O792" t="s">
        <v>1570</v>
      </c>
      <c r="P792" t="s">
        <v>1571</v>
      </c>
      <c r="Q792" t="s">
        <v>163</v>
      </c>
      <c r="S792" t="s">
        <v>64</v>
      </c>
      <c r="T792" t="s">
        <v>52</v>
      </c>
      <c r="U792" t="s">
        <v>1573</v>
      </c>
      <c r="V792" t="s">
        <v>1496</v>
      </c>
      <c r="X792">
        <v>4</v>
      </c>
      <c r="Y792" t="s">
        <v>1574</v>
      </c>
      <c r="Z792" t="s">
        <v>1575</v>
      </c>
      <c r="AA792" t="s">
        <v>147</v>
      </c>
      <c r="AC792">
        <v>44403</v>
      </c>
      <c r="AD792">
        <v>44498</v>
      </c>
      <c r="AE792" s="39">
        <v>0.05</v>
      </c>
      <c r="AF792" s="39">
        <v>0</v>
      </c>
      <c r="AG792" s="39">
        <v>0.05</v>
      </c>
      <c r="AH792">
        <v>0.01</v>
      </c>
      <c r="AI792">
        <v>0.01</v>
      </c>
      <c r="AJ792">
        <v>0.01</v>
      </c>
      <c r="AK792">
        <v>0.01</v>
      </c>
      <c r="AL792">
        <v>0.01</v>
      </c>
      <c r="BI792" t="s">
        <v>1505</v>
      </c>
      <c r="BJ792" s="4" t="str">
        <f>Table22[[#This Row],[Ofgem ]]</f>
        <v>4"-5"</v>
      </c>
      <c r="BK792" s="4" t="str">
        <f>Table22[[#This Row],[Pressure]]</f>
        <v>LP</v>
      </c>
      <c r="BL792" s="4" t="str">
        <f>Table22[[#This Row],[Pon Category]]</f>
        <v>Policy</v>
      </c>
      <c r="BM792" s="4" t="str">
        <f>Table22[[#This Row],[Tier]]</f>
        <v>T1</v>
      </c>
      <c r="BN792" s="4" t="str">
        <f>Table22[[#This Row],[PON Material]]</f>
        <v>SI</v>
      </c>
      <c r="BO792" s="4" t="str" cm="1">
        <f t="array" ref="BO7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3" spans="1:67" x14ac:dyDescent="0.25">
      <c r="A793" t="s">
        <v>424</v>
      </c>
      <c r="B793" t="s">
        <v>425</v>
      </c>
      <c r="C793" t="s">
        <v>476</v>
      </c>
      <c r="D793" t="s">
        <v>10</v>
      </c>
      <c r="E793" t="s">
        <v>2410</v>
      </c>
      <c r="F793" t="s">
        <v>650</v>
      </c>
      <c r="G793" t="s">
        <v>2412</v>
      </c>
      <c r="H793" t="s">
        <v>651</v>
      </c>
      <c r="L793">
        <v>220001973018</v>
      </c>
      <c r="M793">
        <v>4</v>
      </c>
      <c r="O793" t="s">
        <v>1570</v>
      </c>
      <c r="P793" t="s">
        <v>1571</v>
      </c>
      <c r="Q793" t="s">
        <v>163</v>
      </c>
      <c r="S793" t="s">
        <v>64</v>
      </c>
      <c r="T793" t="s">
        <v>52</v>
      </c>
      <c r="U793" t="s">
        <v>1573</v>
      </c>
      <c r="V793" t="s">
        <v>1496</v>
      </c>
      <c r="X793">
        <v>3</v>
      </c>
      <c r="Y793" t="s">
        <v>1574</v>
      </c>
      <c r="Z793" t="s">
        <v>1575</v>
      </c>
      <c r="AA793" t="s">
        <v>147</v>
      </c>
      <c r="AC793">
        <v>44403</v>
      </c>
      <c r="AD793">
        <v>44498</v>
      </c>
      <c r="AE793" s="39">
        <v>-0.05</v>
      </c>
      <c r="AF793" s="39">
        <v>0</v>
      </c>
      <c r="AG793" s="39">
        <v>-0.05</v>
      </c>
      <c r="AH793">
        <v>-0.01</v>
      </c>
      <c r="AI793">
        <v>-0.01</v>
      </c>
      <c r="AJ793">
        <v>-0.01</v>
      </c>
      <c r="AK793">
        <v>-0.01</v>
      </c>
      <c r="AL793">
        <v>-0.01</v>
      </c>
      <c r="BI793" t="s">
        <v>1505</v>
      </c>
      <c r="BJ793" s="4" t="str">
        <f>Table22[[#This Row],[Ofgem ]]</f>
        <v>4"-5"</v>
      </c>
      <c r="BK793" s="4" t="str">
        <f>Table22[[#This Row],[Pressure]]</f>
        <v>LP</v>
      </c>
      <c r="BL793" s="4" t="str">
        <f>Table22[[#This Row],[Pon Category]]</f>
        <v>Policy</v>
      </c>
      <c r="BM793" s="4" t="str">
        <f>Table22[[#This Row],[Tier]]</f>
        <v>T1</v>
      </c>
      <c r="BN793" s="4" t="str">
        <f>Table22[[#This Row],[PON Material]]</f>
        <v>SI</v>
      </c>
      <c r="BO793" s="4" t="str" cm="1">
        <f t="array" ref="BO7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4" spans="1:67" x14ac:dyDescent="0.25">
      <c r="A794" t="s">
        <v>424</v>
      </c>
      <c r="B794" t="s">
        <v>425</v>
      </c>
      <c r="C794" t="s">
        <v>476</v>
      </c>
      <c r="D794" t="s">
        <v>10</v>
      </c>
      <c r="E794" t="s">
        <v>2410</v>
      </c>
      <c r="F794" t="s">
        <v>650</v>
      </c>
      <c r="G794" t="s">
        <v>2412</v>
      </c>
      <c r="H794" t="s">
        <v>651</v>
      </c>
      <c r="I794" t="s">
        <v>1954</v>
      </c>
      <c r="J794" t="s">
        <v>1828</v>
      </c>
      <c r="K794" t="s">
        <v>1955</v>
      </c>
      <c r="L794">
        <v>510866898</v>
      </c>
      <c r="M794">
        <v>4</v>
      </c>
      <c r="O794" t="s">
        <v>1570</v>
      </c>
      <c r="P794" t="s">
        <v>1571</v>
      </c>
      <c r="Q794" t="s">
        <v>163</v>
      </c>
      <c r="R794" t="s">
        <v>1572</v>
      </c>
      <c r="S794" t="s">
        <v>64</v>
      </c>
      <c r="T794" t="s">
        <v>52</v>
      </c>
      <c r="U794" t="s">
        <v>1573</v>
      </c>
      <c r="V794" t="s">
        <v>1496</v>
      </c>
      <c r="W794">
        <v>3</v>
      </c>
      <c r="X794">
        <v>10.27</v>
      </c>
      <c r="Y794" t="s">
        <v>1574</v>
      </c>
      <c r="Z794" t="s">
        <v>1575</v>
      </c>
      <c r="AA794" t="s">
        <v>147</v>
      </c>
      <c r="AC794">
        <v>44403</v>
      </c>
      <c r="AD794">
        <v>44498</v>
      </c>
      <c r="AE794" s="39">
        <v>10.199999999999999</v>
      </c>
      <c r="AF794" s="39">
        <v>0</v>
      </c>
      <c r="AG794" s="39">
        <v>10.199999999999999</v>
      </c>
      <c r="AH794">
        <v>2.04</v>
      </c>
      <c r="AI794">
        <v>2.04</v>
      </c>
      <c r="AJ794">
        <v>2.04</v>
      </c>
      <c r="AK794">
        <v>2.04</v>
      </c>
      <c r="AL794">
        <v>2.04</v>
      </c>
      <c r="BI794" t="s">
        <v>1505</v>
      </c>
      <c r="BJ794" s="4" t="str">
        <f>Table22[[#This Row],[Ofgem ]]</f>
        <v>4"-5"</v>
      </c>
      <c r="BK794" s="4" t="str">
        <f>Table22[[#This Row],[Pressure]]</f>
        <v>LP</v>
      </c>
      <c r="BL794" s="4" t="str">
        <f>Table22[[#This Row],[Pon Category]]</f>
        <v>Policy</v>
      </c>
      <c r="BM794" s="4" t="str">
        <f>Table22[[#This Row],[Tier]]</f>
        <v>T1</v>
      </c>
      <c r="BN794" s="4" t="str">
        <f>Table22[[#This Row],[PON Material]]</f>
        <v>SI</v>
      </c>
      <c r="BO794" s="4" t="str" cm="1">
        <f t="array" ref="BO7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5" spans="1:67" x14ac:dyDescent="0.25">
      <c r="A795" t="s">
        <v>424</v>
      </c>
      <c r="B795" t="s">
        <v>425</v>
      </c>
      <c r="C795" t="s">
        <v>476</v>
      </c>
      <c r="D795" t="s">
        <v>10</v>
      </c>
      <c r="E795" t="s">
        <v>2410</v>
      </c>
      <c r="F795" t="s">
        <v>650</v>
      </c>
      <c r="G795" t="s">
        <v>2412</v>
      </c>
      <c r="H795" t="s">
        <v>651</v>
      </c>
      <c r="I795" t="s">
        <v>1954</v>
      </c>
      <c r="J795" t="s">
        <v>1828</v>
      </c>
      <c r="K795" t="s">
        <v>1955</v>
      </c>
      <c r="L795">
        <v>510866899</v>
      </c>
      <c r="M795">
        <v>8</v>
      </c>
      <c r="O795" t="s">
        <v>1570</v>
      </c>
      <c r="P795" t="s">
        <v>1571</v>
      </c>
      <c r="Q795" t="s">
        <v>91</v>
      </c>
      <c r="R795" t="s">
        <v>1572</v>
      </c>
      <c r="S795" t="s">
        <v>64</v>
      </c>
      <c r="T795" t="s">
        <v>52</v>
      </c>
      <c r="U795" t="s">
        <v>1573</v>
      </c>
      <c r="V795" t="s">
        <v>1496</v>
      </c>
      <c r="W795">
        <v>2</v>
      </c>
      <c r="X795">
        <v>93.06</v>
      </c>
      <c r="Y795" t="s">
        <v>1574</v>
      </c>
      <c r="Z795" t="s">
        <v>1575</v>
      </c>
      <c r="AA795" t="s">
        <v>147</v>
      </c>
      <c r="AC795">
        <v>44403</v>
      </c>
      <c r="AD795">
        <v>44498</v>
      </c>
      <c r="AE795" s="39">
        <v>55.8</v>
      </c>
      <c r="AF795" s="39">
        <v>0</v>
      </c>
      <c r="AG795" s="39">
        <v>55.8</v>
      </c>
      <c r="AH795">
        <v>11.16</v>
      </c>
      <c r="AI795">
        <v>11.16</v>
      </c>
      <c r="AJ795">
        <v>11.16</v>
      </c>
      <c r="AK795">
        <v>11.16</v>
      </c>
      <c r="AL795">
        <v>11.16</v>
      </c>
      <c r="BI795" t="s">
        <v>1505</v>
      </c>
      <c r="BJ795" s="4" t="str">
        <f>Table22[[#This Row],[Ofgem ]]</f>
        <v>4"-5"</v>
      </c>
      <c r="BK795" s="4" t="str">
        <f>Table22[[#This Row],[Pressure]]</f>
        <v>LP</v>
      </c>
      <c r="BL795" s="4" t="str">
        <f>Table22[[#This Row],[Pon Category]]</f>
        <v>Policy</v>
      </c>
      <c r="BM795" s="4" t="str">
        <f>Table22[[#This Row],[Tier]]</f>
        <v>T1</v>
      </c>
      <c r="BN795" s="4" t="str">
        <f>Table22[[#This Row],[PON Material]]</f>
        <v>DI</v>
      </c>
      <c r="BO795" s="4" t="str" cm="1">
        <f t="array" ref="BO7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6" spans="1:67" x14ac:dyDescent="0.25">
      <c r="A796" t="s">
        <v>424</v>
      </c>
      <c r="B796" t="s">
        <v>425</v>
      </c>
      <c r="C796" t="s">
        <v>476</v>
      </c>
      <c r="D796" t="s">
        <v>10</v>
      </c>
      <c r="E796" t="s">
        <v>2410</v>
      </c>
      <c r="F796" t="s">
        <v>650</v>
      </c>
      <c r="G796" t="s">
        <v>2412</v>
      </c>
      <c r="H796" t="s">
        <v>651</v>
      </c>
      <c r="I796" t="s">
        <v>1954</v>
      </c>
      <c r="J796" t="s">
        <v>1828</v>
      </c>
      <c r="K796" t="s">
        <v>1955</v>
      </c>
      <c r="L796">
        <v>510866900</v>
      </c>
      <c r="M796">
        <v>8</v>
      </c>
      <c r="O796" t="s">
        <v>1570</v>
      </c>
      <c r="P796" t="s">
        <v>1571</v>
      </c>
      <c r="Q796" t="s">
        <v>163</v>
      </c>
      <c r="R796" t="s">
        <v>1572</v>
      </c>
      <c r="S796" t="s">
        <v>64</v>
      </c>
      <c r="T796" t="s">
        <v>52</v>
      </c>
      <c r="U796" t="s">
        <v>1573</v>
      </c>
      <c r="V796" t="s">
        <v>1496</v>
      </c>
      <c r="W796">
        <v>3</v>
      </c>
      <c r="X796">
        <v>60.51</v>
      </c>
      <c r="Y796" t="s">
        <v>1574</v>
      </c>
      <c r="Z796" t="s">
        <v>1575</v>
      </c>
      <c r="AA796" t="s">
        <v>147</v>
      </c>
      <c r="AC796">
        <v>44403</v>
      </c>
      <c r="AD796">
        <v>44498</v>
      </c>
      <c r="AE796" s="39">
        <v>-5.6499999999999995</v>
      </c>
      <c r="AF796" s="39">
        <v>0</v>
      </c>
      <c r="AG796" s="39">
        <v>-5.6499999999999995</v>
      </c>
      <c r="AH796">
        <v>-1.1299999999999999</v>
      </c>
      <c r="AI796">
        <v>-1.1299999999999999</v>
      </c>
      <c r="AJ796">
        <v>-1.1299999999999999</v>
      </c>
      <c r="AK796">
        <v>-1.1299999999999999</v>
      </c>
      <c r="AL796">
        <v>-1.1299999999999999</v>
      </c>
      <c r="BI796" t="s">
        <v>1505</v>
      </c>
      <c r="BJ796" s="4" t="str">
        <f>Table22[[#This Row],[Ofgem ]]</f>
        <v>4"-5"</v>
      </c>
      <c r="BK796" s="4" t="str">
        <f>Table22[[#This Row],[Pressure]]</f>
        <v>LP</v>
      </c>
      <c r="BL796" s="4" t="str">
        <f>Table22[[#This Row],[Pon Category]]</f>
        <v>Policy</v>
      </c>
      <c r="BM796" s="4" t="str">
        <f>Table22[[#This Row],[Tier]]</f>
        <v>T1</v>
      </c>
      <c r="BN796" s="4" t="str">
        <f>Table22[[#This Row],[PON Material]]</f>
        <v>SI</v>
      </c>
      <c r="BO796" s="4" t="str" cm="1">
        <f t="array" ref="BO7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7" spans="1:67" x14ac:dyDescent="0.25">
      <c r="A797" t="s">
        <v>424</v>
      </c>
      <c r="B797" t="s">
        <v>425</v>
      </c>
      <c r="C797" t="s">
        <v>476</v>
      </c>
      <c r="D797" t="s">
        <v>10</v>
      </c>
      <c r="E797" t="s">
        <v>2410</v>
      </c>
      <c r="F797" t="s">
        <v>650</v>
      </c>
      <c r="G797" t="s">
        <v>2412</v>
      </c>
      <c r="H797" t="s">
        <v>651</v>
      </c>
      <c r="I797" t="s">
        <v>1954</v>
      </c>
      <c r="J797" t="s">
        <v>1828</v>
      </c>
      <c r="K797" t="s">
        <v>1955</v>
      </c>
      <c r="L797" s="39">
        <v>510866901</v>
      </c>
      <c r="M797">
        <v>8</v>
      </c>
      <c r="O797" t="s">
        <v>1570</v>
      </c>
      <c r="P797" t="s">
        <v>1571</v>
      </c>
      <c r="Q797" t="s">
        <v>91</v>
      </c>
      <c r="R797" t="s">
        <v>1572</v>
      </c>
      <c r="S797" t="s">
        <v>64</v>
      </c>
      <c r="T797" t="s">
        <v>52</v>
      </c>
      <c r="U797" t="s">
        <v>1573</v>
      </c>
      <c r="V797" t="s">
        <v>1496</v>
      </c>
      <c r="W797">
        <v>3</v>
      </c>
      <c r="X797">
        <v>161.53</v>
      </c>
      <c r="Y797" t="s">
        <v>1574</v>
      </c>
      <c r="Z797" t="s">
        <v>1575</v>
      </c>
      <c r="AA797" t="s">
        <v>147</v>
      </c>
      <c r="AC797">
        <v>44403</v>
      </c>
      <c r="AD797">
        <v>44498</v>
      </c>
      <c r="AE797" s="39">
        <v>-0.85000000000000009</v>
      </c>
      <c r="AF797" s="39">
        <v>0</v>
      </c>
      <c r="AG797" s="39">
        <v>-0.85000000000000009</v>
      </c>
      <c r="AH797">
        <v>-0.17</v>
      </c>
      <c r="AI797">
        <v>-0.17</v>
      </c>
      <c r="AJ797">
        <v>-0.17</v>
      </c>
      <c r="AK797">
        <v>-0.17</v>
      </c>
      <c r="AL797">
        <v>-0.17</v>
      </c>
      <c r="BI797" t="s">
        <v>1505</v>
      </c>
      <c r="BJ797" s="4" t="str">
        <f>Table22[[#This Row],[Ofgem ]]</f>
        <v>4"-5"</v>
      </c>
      <c r="BK797" s="4" t="str">
        <f>Table22[[#This Row],[Pressure]]</f>
        <v>LP</v>
      </c>
      <c r="BL797" s="4" t="str">
        <f>Table22[[#This Row],[Pon Category]]</f>
        <v>Policy</v>
      </c>
      <c r="BM797" s="4" t="str">
        <f>Table22[[#This Row],[Tier]]</f>
        <v>T1</v>
      </c>
      <c r="BN797" s="4" t="str">
        <f>Table22[[#This Row],[PON Material]]</f>
        <v>DI</v>
      </c>
      <c r="BO797" s="4" t="str" cm="1">
        <f t="array" ref="BO7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8" spans="1:67" x14ac:dyDescent="0.25">
      <c r="A798" t="s">
        <v>424</v>
      </c>
      <c r="B798" t="s">
        <v>425</v>
      </c>
      <c r="C798" t="s">
        <v>476</v>
      </c>
      <c r="D798" t="s">
        <v>10</v>
      </c>
      <c r="E798" t="s">
        <v>2410</v>
      </c>
      <c r="F798" t="s">
        <v>650</v>
      </c>
      <c r="G798" t="s">
        <v>2412</v>
      </c>
      <c r="H798" t="s">
        <v>651</v>
      </c>
      <c r="I798" t="s">
        <v>1954</v>
      </c>
      <c r="J798" t="s">
        <v>1828</v>
      </c>
      <c r="K798" t="s">
        <v>1955</v>
      </c>
      <c r="L798" s="39">
        <v>510866904</v>
      </c>
      <c r="M798">
        <v>8</v>
      </c>
      <c r="O798" t="s">
        <v>1570</v>
      </c>
      <c r="P798" t="s">
        <v>1571</v>
      </c>
      <c r="Q798" t="s">
        <v>163</v>
      </c>
      <c r="R798" t="s">
        <v>1572</v>
      </c>
      <c r="S798" t="s">
        <v>64</v>
      </c>
      <c r="T798" t="s">
        <v>52</v>
      </c>
      <c r="U798" t="s">
        <v>1573</v>
      </c>
      <c r="V798" t="s">
        <v>1496</v>
      </c>
      <c r="W798">
        <v>3</v>
      </c>
      <c r="X798">
        <v>94.78</v>
      </c>
      <c r="Y798" t="s">
        <v>1574</v>
      </c>
      <c r="Z798" t="s">
        <v>1575</v>
      </c>
      <c r="AA798" t="s">
        <v>147</v>
      </c>
      <c r="AC798">
        <v>44403</v>
      </c>
      <c r="AD798">
        <v>44498</v>
      </c>
      <c r="AE798" s="39">
        <v>-0.35000000000000003</v>
      </c>
      <c r="AF798" s="39">
        <v>0</v>
      </c>
      <c r="AG798" s="39">
        <v>-0.35000000000000003</v>
      </c>
      <c r="AH798">
        <v>-7.0000000000000007E-2</v>
      </c>
      <c r="AI798">
        <v>-7.0000000000000007E-2</v>
      </c>
      <c r="AJ798">
        <v>-7.0000000000000007E-2</v>
      </c>
      <c r="AK798">
        <v>-7.0000000000000007E-2</v>
      </c>
      <c r="AL798">
        <v>-7.0000000000000007E-2</v>
      </c>
      <c r="BI798" t="s">
        <v>1505</v>
      </c>
      <c r="BJ798" s="4" t="str">
        <f>Table22[[#This Row],[Ofgem ]]</f>
        <v>4"-5"</v>
      </c>
      <c r="BK798" s="4" t="str">
        <f>Table22[[#This Row],[Pressure]]</f>
        <v>LP</v>
      </c>
      <c r="BL798" s="4" t="str">
        <f>Table22[[#This Row],[Pon Category]]</f>
        <v>Policy</v>
      </c>
      <c r="BM798" s="4" t="str">
        <f>Table22[[#This Row],[Tier]]</f>
        <v>T1</v>
      </c>
      <c r="BN798" s="4" t="str">
        <f>Table22[[#This Row],[PON Material]]</f>
        <v>SI</v>
      </c>
      <c r="BO798" s="4" t="str" cm="1">
        <f t="array" ref="BO7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799" spans="1:67" x14ac:dyDescent="0.25">
      <c r="A799" t="s">
        <v>424</v>
      </c>
      <c r="B799" t="s">
        <v>425</v>
      </c>
      <c r="C799" t="s">
        <v>476</v>
      </c>
      <c r="D799" t="s">
        <v>10</v>
      </c>
      <c r="E799" t="s">
        <v>2410</v>
      </c>
      <c r="F799" t="s">
        <v>650</v>
      </c>
      <c r="G799" t="s">
        <v>2412</v>
      </c>
      <c r="H799" t="s">
        <v>651</v>
      </c>
      <c r="I799" t="s">
        <v>1954</v>
      </c>
      <c r="J799" t="s">
        <v>1828</v>
      </c>
      <c r="K799" t="s">
        <v>1955</v>
      </c>
      <c r="L799" s="39">
        <v>510866905</v>
      </c>
      <c r="M799">
        <v>8</v>
      </c>
      <c r="O799" t="s">
        <v>1570</v>
      </c>
      <c r="P799" t="s">
        <v>1571</v>
      </c>
      <c r="Q799" t="s">
        <v>91</v>
      </c>
      <c r="R799" t="s">
        <v>1572</v>
      </c>
      <c r="S799" t="s">
        <v>64</v>
      </c>
      <c r="T799" t="s">
        <v>52</v>
      </c>
      <c r="U799" t="s">
        <v>1573</v>
      </c>
      <c r="V799" t="s">
        <v>1496</v>
      </c>
      <c r="W799">
        <v>4</v>
      </c>
      <c r="X799">
        <v>92.26</v>
      </c>
      <c r="Y799" t="s">
        <v>1574</v>
      </c>
      <c r="Z799" t="s">
        <v>1575</v>
      </c>
      <c r="AA799" t="s">
        <v>147</v>
      </c>
      <c r="AC799">
        <v>44403</v>
      </c>
      <c r="AD799">
        <v>44498</v>
      </c>
      <c r="AE799" s="39">
        <v>-9.9</v>
      </c>
      <c r="AF799" s="39">
        <v>0</v>
      </c>
      <c r="AG799" s="39">
        <v>-9.9</v>
      </c>
      <c r="AH799">
        <v>-1.98</v>
      </c>
      <c r="AI799">
        <v>-1.98</v>
      </c>
      <c r="AJ799">
        <v>-1.98</v>
      </c>
      <c r="AK799">
        <v>-1.98</v>
      </c>
      <c r="AL799">
        <v>-1.98</v>
      </c>
      <c r="BI799" t="s">
        <v>1505</v>
      </c>
      <c r="BJ799" s="4" t="str">
        <f>Table22[[#This Row],[Ofgem ]]</f>
        <v>4"-5"</v>
      </c>
      <c r="BK799" s="4" t="str">
        <f>Table22[[#This Row],[Pressure]]</f>
        <v>LP</v>
      </c>
      <c r="BL799" s="4" t="str">
        <f>Table22[[#This Row],[Pon Category]]</f>
        <v>Policy</v>
      </c>
      <c r="BM799" s="4" t="str">
        <f>Table22[[#This Row],[Tier]]</f>
        <v>T1</v>
      </c>
      <c r="BN799" s="4" t="str">
        <f>Table22[[#This Row],[PON Material]]</f>
        <v>DI</v>
      </c>
      <c r="BO799" s="4" t="str" cm="1">
        <f t="array" ref="BO7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00" spans="1:67" x14ac:dyDescent="0.25">
      <c r="A800" t="s">
        <v>424</v>
      </c>
      <c r="B800" t="s">
        <v>425</v>
      </c>
      <c r="C800" t="s">
        <v>476</v>
      </c>
      <c r="D800" t="s">
        <v>10</v>
      </c>
      <c r="E800" t="s">
        <v>2410</v>
      </c>
      <c r="F800" t="s">
        <v>650</v>
      </c>
      <c r="G800" t="s">
        <v>2412</v>
      </c>
      <c r="H800" t="s">
        <v>651</v>
      </c>
      <c r="I800" t="s">
        <v>1954</v>
      </c>
      <c r="J800" t="s">
        <v>1828</v>
      </c>
      <c r="K800" t="s">
        <v>1955</v>
      </c>
      <c r="L800">
        <v>510866906</v>
      </c>
      <c r="M800">
        <v>8</v>
      </c>
      <c r="O800" t="s">
        <v>1570</v>
      </c>
      <c r="P800" t="s">
        <v>1571</v>
      </c>
      <c r="Q800" t="s">
        <v>163</v>
      </c>
      <c r="R800" t="s">
        <v>1572</v>
      </c>
      <c r="S800" t="s">
        <v>64</v>
      </c>
      <c r="T800" t="s">
        <v>52</v>
      </c>
      <c r="U800" t="s">
        <v>1573</v>
      </c>
      <c r="V800" t="s">
        <v>1496</v>
      </c>
      <c r="W800">
        <v>3</v>
      </c>
      <c r="X800">
        <v>110.82</v>
      </c>
      <c r="Y800" t="s">
        <v>1574</v>
      </c>
      <c r="Z800" t="s">
        <v>1575</v>
      </c>
      <c r="AA800" t="s">
        <v>147</v>
      </c>
      <c r="AC800">
        <v>44403</v>
      </c>
      <c r="AD800">
        <v>44498</v>
      </c>
      <c r="AE800" s="39">
        <v>106.6</v>
      </c>
      <c r="AF800" s="39">
        <v>0</v>
      </c>
      <c r="AG800" s="39">
        <v>106.6</v>
      </c>
      <c r="AH800">
        <v>21.32</v>
      </c>
      <c r="AI800">
        <v>21.32</v>
      </c>
      <c r="AJ800">
        <v>21.32</v>
      </c>
      <c r="AK800">
        <v>21.32</v>
      </c>
      <c r="AL800">
        <v>21.32</v>
      </c>
      <c r="BI800" t="s">
        <v>1505</v>
      </c>
      <c r="BJ800" s="4" t="str">
        <f>Table22[[#This Row],[Ofgem ]]</f>
        <v>4"-5"</v>
      </c>
      <c r="BK800" s="4" t="str">
        <f>Table22[[#This Row],[Pressure]]</f>
        <v>LP</v>
      </c>
      <c r="BL800" s="4" t="str">
        <f>Table22[[#This Row],[Pon Category]]</f>
        <v>Policy</v>
      </c>
      <c r="BM800" s="4" t="str">
        <f>Table22[[#This Row],[Tier]]</f>
        <v>T1</v>
      </c>
      <c r="BN800" s="4" t="str">
        <f>Table22[[#This Row],[PON Material]]</f>
        <v>SI</v>
      </c>
      <c r="BO800" s="4" t="str" cm="1">
        <f t="array" ref="BO8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01" spans="1:67" x14ac:dyDescent="0.25">
      <c r="A801" t="s">
        <v>424</v>
      </c>
      <c r="B801" t="s">
        <v>425</v>
      </c>
      <c r="C801" t="s">
        <v>476</v>
      </c>
      <c r="D801" t="s">
        <v>10</v>
      </c>
      <c r="E801" t="s">
        <v>2410</v>
      </c>
      <c r="F801" t="s">
        <v>650</v>
      </c>
      <c r="G801" t="s">
        <v>2412</v>
      </c>
      <c r="H801" t="s">
        <v>651</v>
      </c>
      <c r="I801" t="s">
        <v>1954</v>
      </c>
      <c r="J801" t="s">
        <v>1828</v>
      </c>
      <c r="K801" t="s">
        <v>1955</v>
      </c>
      <c r="L801">
        <v>510866907</v>
      </c>
      <c r="M801">
        <v>6</v>
      </c>
      <c r="O801" t="s">
        <v>1570</v>
      </c>
      <c r="P801" t="s">
        <v>1571</v>
      </c>
      <c r="Q801" t="s">
        <v>91</v>
      </c>
      <c r="R801" t="s">
        <v>1572</v>
      </c>
      <c r="S801" t="s">
        <v>64</v>
      </c>
      <c r="T801" t="s">
        <v>52</v>
      </c>
      <c r="U801" t="s">
        <v>1573</v>
      </c>
      <c r="V801" t="s">
        <v>1496</v>
      </c>
      <c r="W801">
        <v>251</v>
      </c>
      <c r="X801">
        <v>110.53</v>
      </c>
      <c r="Y801" t="s">
        <v>1574</v>
      </c>
      <c r="Z801" t="s">
        <v>1575</v>
      </c>
      <c r="AA801" t="s">
        <v>90</v>
      </c>
      <c r="AC801">
        <v>44403</v>
      </c>
      <c r="AD801">
        <v>44498</v>
      </c>
      <c r="AE801" s="39">
        <v>-1.7000000000000002</v>
      </c>
      <c r="AF801" s="39">
        <v>0</v>
      </c>
      <c r="AG801" s="39">
        <v>-1.7000000000000002</v>
      </c>
      <c r="AH801">
        <v>-0.34</v>
      </c>
      <c r="AI801">
        <v>-0.34</v>
      </c>
      <c r="AJ801">
        <v>-0.34</v>
      </c>
      <c r="AK801">
        <v>-0.34</v>
      </c>
      <c r="AL801">
        <v>-0.34</v>
      </c>
      <c r="BI801" t="s">
        <v>1505</v>
      </c>
      <c r="BJ801" s="4" t="str">
        <f>Table22[[#This Row],[Ofgem ]]</f>
        <v>4"-5"</v>
      </c>
      <c r="BK801" s="4" t="str">
        <f>Table22[[#This Row],[Pressure]]</f>
        <v>LP</v>
      </c>
      <c r="BL801" s="4" t="str">
        <f>Table22[[#This Row],[Pon Category]]</f>
        <v>Policy</v>
      </c>
      <c r="BM801" s="4" t="str">
        <f>Table22[[#This Row],[Tier]]</f>
        <v>T1</v>
      </c>
      <c r="BN801" s="4" t="str">
        <f>Table22[[#This Row],[PON Material]]</f>
        <v>DI</v>
      </c>
      <c r="BO801" s="4" t="str" cm="1">
        <f t="array" ref="BO8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02" spans="1:67" hidden="1" x14ac:dyDescent="0.25">
      <c r="A802" t="s">
        <v>424</v>
      </c>
      <c r="B802" t="s">
        <v>770</v>
      </c>
      <c r="C802" t="s">
        <v>87</v>
      </c>
      <c r="D802" t="s">
        <v>10</v>
      </c>
      <c r="E802" t="s">
        <v>2410</v>
      </c>
      <c r="F802" t="s">
        <v>2413</v>
      </c>
      <c r="G802" t="s">
        <v>2414</v>
      </c>
      <c r="H802" t="s">
        <v>2415</v>
      </c>
      <c r="I802" t="s">
        <v>1954</v>
      </c>
      <c r="J802" t="s">
        <v>1828</v>
      </c>
      <c r="K802" t="s">
        <v>1955</v>
      </c>
      <c r="L802">
        <v>510866489</v>
      </c>
      <c r="M802">
        <v>2</v>
      </c>
      <c r="O802" t="s">
        <v>1570</v>
      </c>
      <c r="P802" t="s">
        <v>1571</v>
      </c>
      <c r="Q802" t="s">
        <v>133</v>
      </c>
      <c r="R802" t="s">
        <v>1572</v>
      </c>
      <c r="S802" t="s">
        <v>384</v>
      </c>
      <c r="T802" t="s">
        <v>1823</v>
      </c>
      <c r="U802" t="s">
        <v>1824</v>
      </c>
      <c r="V802" t="s">
        <v>1496</v>
      </c>
      <c r="W802">
        <v>-1</v>
      </c>
      <c r="X802">
        <v>151.47</v>
      </c>
      <c r="Y802" t="s">
        <v>1574</v>
      </c>
      <c r="Z802" t="s">
        <v>1575</v>
      </c>
      <c r="AA802" t="s">
        <v>140</v>
      </c>
      <c r="AC802">
        <v>44508</v>
      </c>
      <c r="AD802">
        <v>44750</v>
      </c>
      <c r="AE802" s="39">
        <v>30.309999999999995</v>
      </c>
      <c r="AF802" s="39">
        <v>56.289999999999985</v>
      </c>
      <c r="AG802" s="39">
        <v>86.59999999999998</v>
      </c>
      <c r="AM802">
        <v>4.33</v>
      </c>
      <c r="AN802">
        <v>4.33</v>
      </c>
      <c r="AO802">
        <v>4.33</v>
      </c>
      <c r="AP802">
        <v>4.33</v>
      </c>
      <c r="AQ802">
        <v>4.33</v>
      </c>
      <c r="AR802">
        <v>4.33</v>
      </c>
      <c r="AS802">
        <v>4.33</v>
      </c>
      <c r="AV802">
        <v>4.33</v>
      </c>
      <c r="AW802">
        <v>4.33</v>
      </c>
      <c r="AX802">
        <v>4.33</v>
      </c>
      <c r="AY802">
        <v>4.33</v>
      </c>
      <c r="AZ802">
        <v>4.33</v>
      </c>
      <c r="BA802">
        <v>4.33</v>
      </c>
      <c r="BB802">
        <v>4.33</v>
      </c>
      <c r="BC802">
        <v>4.33</v>
      </c>
      <c r="BD802">
        <v>4.33</v>
      </c>
      <c r="BE802">
        <v>4.33</v>
      </c>
      <c r="BF802">
        <v>4.33</v>
      </c>
      <c r="BG802">
        <v>4.33</v>
      </c>
      <c r="BH802">
        <v>4.33</v>
      </c>
      <c r="BI802" t="s">
        <v>1498</v>
      </c>
      <c r="BJ802" s="4" t="str">
        <f>Table22[[#This Row],[Ofgem ]]</f>
        <v>4"-5"</v>
      </c>
      <c r="BK802" s="4" t="str">
        <f>Table22[[#This Row],[Pressure]]</f>
        <v>MP</v>
      </c>
      <c r="BL802" s="4" t="str">
        <f>Table22[[#This Row],[Pon Category]]</f>
        <v>Non-Policy</v>
      </c>
      <c r="BM802" s="4" t="str">
        <f>Table22[[#This Row],[Tier]]</f>
        <v>T1</v>
      </c>
      <c r="BN802" s="4" t="str">
        <f>Table22[[#This Row],[PON Material]]</f>
        <v>ST</v>
      </c>
      <c r="BO802" s="4" t="str" cm="1">
        <f t="array" ref="BO8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3" spans="1:67" hidden="1" x14ac:dyDescent="0.25">
      <c r="A803" t="s">
        <v>424</v>
      </c>
      <c r="B803" t="s">
        <v>770</v>
      </c>
      <c r="C803" t="s">
        <v>87</v>
      </c>
      <c r="D803" t="s">
        <v>10</v>
      </c>
      <c r="E803" t="s">
        <v>2410</v>
      </c>
      <c r="F803" t="s">
        <v>2413</v>
      </c>
      <c r="G803" t="s">
        <v>2416</v>
      </c>
      <c r="H803" t="s">
        <v>2417</v>
      </c>
      <c r="I803" t="s">
        <v>1954</v>
      </c>
      <c r="J803" t="s">
        <v>1828</v>
      </c>
      <c r="K803" t="s">
        <v>1955</v>
      </c>
      <c r="L803">
        <v>510836688</v>
      </c>
      <c r="M803">
        <v>2</v>
      </c>
      <c r="O803" t="s">
        <v>1570</v>
      </c>
      <c r="P803" t="s">
        <v>1571</v>
      </c>
      <c r="Q803" t="s">
        <v>133</v>
      </c>
      <c r="R803" t="s">
        <v>1572</v>
      </c>
      <c r="S803" t="s">
        <v>384</v>
      </c>
      <c r="T803" t="s">
        <v>1823</v>
      </c>
      <c r="U803" t="s">
        <v>1824</v>
      </c>
      <c r="V803" t="s">
        <v>1496</v>
      </c>
      <c r="W803">
        <v>-1</v>
      </c>
      <c r="X803">
        <v>142.84</v>
      </c>
      <c r="Y803" t="s">
        <v>1574</v>
      </c>
      <c r="Z803" t="s">
        <v>1575</v>
      </c>
      <c r="AA803" t="s">
        <v>140</v>
      </c>
      <c r="AC803">
        <v>44508</v>
      </c>
      <c r="AD803">
        <v>44750</v>
      </c>
      <c r="AE803" s="39">
        <v>28.559999999999995</v>
      </c>
      <c r="AF803" s="39">
        <v>53.039999999999985</v>
      </c>
      <c r="AG803" s="39">
        <v>81.59999999999998</v>
      </c>
      <c r="AM803">
        <v>4.08</v>
      </c>
      <c r="AN803">
        <v>4.08</v>
      </c>
      <c r="AO803">
        <v>4.08</v>
      </c>
      <c r="AP803">
        <v>4.08</v>
      </c>
      <c r="AQ803">
        <v>4.08</v>
      </c>
      <c r="AR803">
        <v>4.08</v>
      </c>
      <c r="AS803">
        <v>4.08</v>
      </c>
      <c r="AV803">
        <v>4.08</v>
      </c>
      <c r="AW803">
        <v>4.08</v>
      </c>
      <c r="AX803">
        <v>4.08</v>
      </c>
      <c r="AY803">
        <v>4.08</v>
      </c>
      <c r="AZ803">
        <v>4.08</v>
      </c>
      <c r="BA803">
        <v>4.08</v>
      </c>
      <c r="BB803">
        <v>4.08</v>
      </c>
      <c r="BC803">
        <v>4.08</v>
      </c>
      <c r="BD803">
        <v>4.08</v>
      </c>
      <c r="BE803">
        <v>4.08</v>
      </c>
      <c r="BF803">
        <v>4.08</v>
      </c>
      <c r="BG803">
        <v>4.08</v>
      </c>
      <c r="BH803">
        <v>4.08</v>
      </c>
      <c r="BI803" t="s">
        <v>1498</v>
      </c>
      <c r="BJ803" s="4" t="str">
        <f>Table22[[#This Row],[Ofgem ]]</f>
        <v>4"-5"</v>
      </c>
      <c r="BK803" s="4" t="str">
        <f>Table22[[#This Row],[Pressure]]</f>
        <v>MP</v>
      </c>
      <c r="BL803" s="4" t="str">
        <f>Table22[[#This Row],[Pon Category]]</f>
        <v>Non-Policy</v>
      </c>
      <c r="BM803" s="4" t="str">
        <f>Table22[[#This Row],[Tier]]</f>
        <v>T1</v>
      </c>
      <c r="BN803" s="4" t="str">
        <f>Table22[[#This Row],[PON Material]]</f>
        <v>ST</v>
      </c>
      <c r="BO803" s="4" t="str" cm="1">
        <f t="array" ref="BO8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4" spans="1:67" hidden="1" x14ac:dyDescent="0.25">
      <c r="A804" t="s">
        <v>424</v>
      </c>
      <c r="B804" t="s">
        <v>770</v>
      </c>
      <c r="C804" t="s">
        <v>87</v>
      </c>
      <c r="D804" t="s">
        <v>10</v>
      </c>
      <c r="E804" t="s">
        <v>2410</v>
      </c>
      <c r="F804" t="s">
        <v>2413</v>
      </c>
      <c r="G804" t="s">
        <v>2418</v>
      </c>
      <c r="H804" t="s">
        <v>2419</v>
      </c>
      <c r="I804" t="s">
        <v>1954</v>
      </c>
      <c r="J804" t="s">
        <v>1828</v>
      </c>
      <c r="K804" t="s">
        <v>1955</v>
      </c>
      <c r="L804">
        <v>510836828</v>
      </c>
      <c r="M804">
        <v>2</v>
      </c>
      <c r="O804" t="s">
        <v>1570</v>
      </c>
      <c r="P804" t="s">
        <v>1571</v>
      </c>
      <c r="Q804" t="s">
        <v>133</v>
      </c>
      <c r="R804" t="s">
        <v>1572</v>
      </c>
      <c r="S804" t="s">
        <v>384</v>
      </c>
      <c r="T804" t="s">
        <v>1823</v>
      </c>
      <c r="U804" t="s">
        <v>1824</v>
      </c>
      <c r="V804" t="s">
        <v>1496</v>
      </c>
      <c r="W804">
        <v>6711</v>
      </c>
      <c r="X804">
        <v>255.89</v>
      </c>
      <c r="Y804" t="s">
        <v>1574</v>
      </c>
      <c r="Z804" t="s">
        <v>1575</v>
      </c>
      <c r="AA804" t="s">
        <v>140</v>
      </c>
      <c r="AC804">
        <v>44508</v>
      </c>
      <c r="AD804">
        <v>44750</v>
      </c>
      <c r="AE804" s="39">
        <v>51.17</v>
      </c>
      <c r="AF804" s="39">
        <v>95.030000000000015</v>
      </c>
      <c r="AG804" s="39">
        <v>146.20000000000002</v>
      </c>
      <c r="AM804">
        <v>7.31</v>
      </c>
      <c r="AN804">
        <v>7.31</v>
      </c>
      <c r="AO804">
        <v>7.31</v>
      </c>
      <c r="AP804">
        <v>7.31</v>
      </c>
      <c r="AQ804">
        <v>7.31</v>
      </c>
      <c r="AR804">
        <v>7.31</v>
      </c>
      <c r="AS804">
        <v>7.31</v>
      </c>
      <c r="AV804">
        <v>7.31</v>
      </c>
      <c r="AW804">
        <v>7.31</v>
      </c>
      <c r="AX804">
        <v>7.31</v>
      </c>
      <c r="AY804">
        <v>7.31</v>
      </c>
      <c r="AZ804">
        <v>7.31</v>
      </c>
      <c r="BA804">
        <v>7.31</v>
      </c>
      <c r="BB804">
        <v>7.31</v>
      </c>
      <c r="BC804">
        <v>7.31</v>
      </c>
      <c r="BD804">
        <v>7.31</v>
      </c>
      <c r="BE804">
        <v>7.31</v>
      </c>
      <c r="BF804">
        <v>7.31</v>
      </c>
      <c r="BG804">
        <v>7.31</v>
      </c>
      <c r="BH804">
        <v>7.31</v>
      </c>
      <c r="BI804" t="s">
        <v>1498</v>
      </c>
      <c r="BJ804" s="4" t="str">
        <f>Table22[[#This Row],[Ofgem ]]</f>
        <v>4"-5"</v>
      </c>
      <c r="BK804" s="4" t="str">
        <f>Table22[[#This Row],[Pressure]]</f>
        <v>MP</v>
      </c>
      <c r="BL804" s="4" t="str">
        <f>Table22[[#This Row],[Pon Category]]</f>
        <v>Non-Policy</v>
      </c>
      <c r="BM804" s="4" t="str">
        <f>Table22[[#This Row],[Tier]]</f>
        <v>T1</v>
      </c>
      <c r="BN804" s="4" t="str">
        <f>Table22[[#This Row],[PON Material]]</f>
        <v>ST</v>
      </c>
      <c r="BO804" s="4" t="str" cm="1">
        <f t="array" ref="BO8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5" spans="1:67" hidden="1" x14ac:dyDescent="0.25">
      <c r="A805" t="s">
        <v>424</v>
      </c>
      <c r="B805" t="s">
        <v>770</v>
      </c>
      <c r="C805" t="s">
        <v>87</v>
      </c>
      <c r="D805" t="s">
        <v>10</v>
      </c>
      <c r="E805" t="s">
        <v>2410</v>
      </c>
      <c r="F805" t="s">
        <v>2413</v>
      </c>
      <c r="G805" t="s">
        <v>2420</v>
      </c>
      <c r="H805" t="s">
        <v>2421</v>
      </c>
      <c r="I805" t="s">
        <v>1954</v>
      </c>
      <c r="J805" t="s">
        <v>1828</v>
      </c>
      <c r="K805" t="s">
        <v>1955</v>
      </c>
      <c r="L805">
        <v>510921393</v>
      </c>
      <c r="M805">
        <v>2</v>
      </c>
      <c r="O805" t="s">
        <v>1570</v>
      </c>
      <c r="P805" t="s">
        <v>1571</v>
      </c>
      <c r="Q805" t="s">
        <v>133</v>
      </c>
      <c r="R805" t="s">
        <v>1572</v>
      </c>
      <c r="S805" t="s">
        <v>384</v>
      </c>
      <c r="T805" t="s">
        <v>1823</v>
      </c>
      <c r="U805" t="s">
        <v>1824</v>
      </c>
      <c r="V805" t="s">
        <v>1496</v>
      </c>
      <c r="W805">
        <v>4795</v>
      </c>
      <c r="X805">
        <v>264.44</v>
      </c>
      <c r="Y805" t="s">
        <v>1574</v>
      </c>
      <c r="Z805" t="s">
        <v>1575</v>
      </c>
      <c r="AA805" t="s">
        <v>140</v>
      </c>
      <c r="AC805">
        <v>44508</v>
      </c>
      <c r="AD805">
        <v>44750</v>
      </c>
      <c r="AE805" s="39">
        <v>52.92</v>
      </c>
      <c r="AF805" s="39">
        <v>98.280000000000015</v>
      </c>
      <c r="AG805" s="39">
        <v>151.20000000000002</v>
      </c>
      <c r="AM805">
        <v>7.56</v>
      </c>
      <c r="AN805">
        <v>7.56</v>
      </c>
      <c r="AO805">
        <v>7.56</v>
      </c>
      <c r="AP805">
        <v>7.56</v>
      </c>
      <c r="AQ805">
        <v>7.56</v>
      </c>
      <c r="AR805">
        <v>7.56</v>
      </c>
      <c r="AS805">
        <v>7.56</v>
      </c>
      <c r="AV805">
        <v>7.56</v>
      </c>
      <c r="AW805">
        <v>7.56</v>
      </c>
      <c r="AX805">
        <v>7.56</v>
      </c>
      <c r="AY805">
        <v>7.56</v>
      </c>
      <c r="AZ805">
        <v>7.56</v>
      </c>
      <c r="BA805">
        <v>7.56</v>
      </c>
      <c r="BB805">
        <v>7.56</v>
      </c>
      <c r="BC805">
        <v>7.56</v>
      </c>
      <c r="BD805">
        <v>7.56</v>
      </c>
      <c r="BE805">
        <v>7.56</v>
      </c>
      <c r="BF805">
        <v>7.56</v>
      </c>
      <c r="BG805">
        <v>7.56</v>
      </c>
      <c r="BH805">
        <v>7.56</v>
      </c>
      <c r="BI805" t="s">
        <v>1498</v>
      </c>
      <c r="BJ805" s="4" t="str">
        <f>Table22[[#This Row],[Ofgem ]]</f>
        <v>4"-5"</v>
      </c>
      <c r="BK805" s="4" t="str">
        <f>Table22[[#This Row],[Pressure]]</f>
        <v>MP</v>
      </c>
      <c r="BL805" s="4" t="str">
        <f>Table22[[#This Row],[Pon Category]]</f>
        <v>Non-Policy</v>
      </c>
      <c r="BM805" s="4" t="str">
        <f>Table22[[#This Row],[Tier]]</f>
        <v>T1</v>
      </c>
      <c r="BN805" s="4" t="str">
        <f>Table22[[#This Row],[PON Material]]</f>
        <v>ST</v>
      </c>
      <c r="BO805" s="4" t="str" cm="1">
        <f t="array" ref="BO8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6" spans="1:67" hidden="1" x14ac:dyDescent="0.25">
      <c r="A806" t="s">
        <v>424</v>
      </c>
      <c r="B806" t="s">
        <v>770</v>
      </c>
      <c r="C806" t="s">
        <v>87</v>
      </c>
      <c r="D806" t="s">
        <v>10</v>
      </c>
      <c r="E806" t="s">
        <v>2410</v>
      </c>
      <c r="F806" t="s">
        <v>2413</v>
      </c>
      <c r="G806" t="s">
        <v>2422</v>
      </c>
      <c r="H806" t="s">
        <v>2423</v>
      </c>
      <c r="I806" t="s">
        <v>1954</v>
      </c>
      <c r="J806" t="s">
        <v>1828</v>
      </c>
      <c r="K806" t="s">
        <v>1955</v>
      </c>
      <c r="L806">
        <v>510884983</v>
      </c>
      <c r="M806">
        <v>2</v>
      </c>
      <c r="O806" t="s">
        <v>1570</v>
      </c>
      <c r="P806" t="s">
        <v>1571</v>
      </c>
      <c r="Q806" t="s">
        <v>133</v>
      </c>
      <c r="R806" t="s">
        <v>1572</v>
      </c>
      <c r="S806" t="s">
        <v>384</v>
      </c>
      <c r="T806" t="s">
        <v>1823</v>
      </c>
      <c r="U806" t="s">
        <v>1824</v>
      </c>
      <c r="V806" t="s">
        <v>1496</v>
      </c>
      <c r="W806">
        <v>-1</v>
      </c>
      <c r="X806">
        <v>290.83999999999997</v>
      </c>
      <c r="Y806" t="s">
        <v>1674</v>
      </c>
      <c r="Z806" t="s">
        <v>75</v>
      </c>
      <c r="AA806" t="s">
        <v>140</v>
      </c>
      <c r="AC806">
        <v>44508</v>
      </c>
      <c r="AD806">
        <v>44750</v>
      </c>
      <c r="AE806" s="39">
        <v>58.170000000000009</v>
      </c>
      <c r="AF806" s="39">
        <v>108.03000000000002</v>
      </c>
      <c r="AG806" s="39">
        <v>166.20000000000002</v>
      </c>
      <c r="AM806">
        <v>8.31</v>
      </c>
      <c r="AN806">
        <v>8.31</v>
      </c>
      <c r="AO806">
        <v>8.31</v>
      </c>
      <c r="AP806">
        <v>8.31</v>
      </c>
      <c r="AQ806">
        <v>8.31</v>
      </c>
      <c r="AR806">
        <v>8.31</v>
      </c>
      <c r="AS806">
        <v>8.31</v>
      </c>
      <c r="AV806">
        <v>8.31</v>
      </c>
      <c r="AW806">
        <v>8.31</v>
      </c>
      <c r="AX806">
        <v>8.31</v>
      </c>
      <c r="AY806">
        <v>8.31</v>
      </c>
      <c r="AZ806">
        <v>8.31</v>
      </c>
      <c r="BA806">
        <v>8.31</v>
      </c>
      <c r="BB806">
        <v>8.31</v>
      </c>
      <c r="BC806">
        <v>8.31</v>
      </c>
      <c r="BD806">
        <v>8.31</v>
      </c>
      <c r="BE806">
        <v>8.31</v>
      </c>
      <c r="BF806">
        <v>8.31</v>
      </c>
      <c r="BG806">
        <v>8.31</v>
      </c>
      <c r="BH806">
        <v>8.31</v>
      </c>
      <c r="BI806" t="s">
        <v>1498</v>
      </c>
      <c r="BJ806" s="4" t="str">
        <f>Table22[[#This Row],[Ofgem ]]</f>
        <v>4"-5"</v>
      </c>
      <c r="BK806" s="4" t="str">
        <f>Table22[[#This Row],[Pressure]]</f>
        <v>MP</v>
      </c>
      <c r="BL806" s="4" t="str">
        <f>Table22[[#This Row],[Pon Category]]</f>
        <v>Non-Policy</v>
      </c>
      <c r="BM806" s="4" t="str">
        <f>Table22[[#This Row],[Tier]]</f>
        <v>T1</v>
      </c>
      <c r="BN806" s="4" t="str">
        <f>Table22[[#This Row],[PON Material]]</f>
        <v>ST</v>
      </c>
      <c r="BO806" s="4" t="str" cm="1">
        <f t="array" ref="BO8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7" spans="1:67" hidden="1" x14ac:dyDescent="0.25">
      <c r="A807" t="s">
        <v>424</v>
      </c>
      <c r="B807" t="s">
        <v>770</v>
      </c>
      <c r="C807" t="s">
        <v>87</v>
      </c>
      <c r="D807" t="s">
        <v>10</v>
      </c>
      <c r="E807" t="s">
        <v>2410</v>
      </c>
      <c r="F807" t="s">
        <v>2413</v>
      </c>
      <c r="G807" t="s">
        <v>2424</v>
      </c>
      <c r="H807" t="s">
        <v>2425</v>
      </c>
      <c r="I807" t="s">
        <v>1954</v>
      </c>
      <c r="J807" t="s">
        <v>1828</v>
      </c>
      <c r="K807" t="s">
        <v>1955</v>
      </c>
      <c r="L807">
        <v>510844274</v>
      </c>
      <c r="M807">
        <v>2</v>
      </c>
      <c r="O807" t="s">
        <v>1570</v>
      </c>
      <c r="P807" t="s">
        <v>1571</v>
      </c>
      <c r="Q807" t="s">
        <v>133</v>
      </c>
      <c r="R807" t="s">
        <v>1572</v>
      </c>
      <c r="S807" t="s">
        <v>384</v>
      </c>
      <c r="T807" t="s">
        <v>1823</v>
      </c>
      <c r="U807" t="s">
        <v>1824</v>
      </c>
      <c r="V807" t="s">
        <v>1496</v>
      </c>
      <c r="W807">
        <v>-1</v>
      </c>
      <c r="X807">
        <v>304.8</v>
      </c>
      <c r="Y807" t="s">
        <v>1674</v>
      </c>
      <c r="Z807" t="s">
        <v>75</v>
      </c>
      <c r="AA807" t="s">
        <v>140</v>
      </c>
      <c r="AC807">
        <v>44508</v>
      </c>
      <c r="AD807">
        <v>44750</v>
      </c>
      <c r="AE807" s="39">
        <v>60.970000000000006</v>
      </c>
      <c r="AF807" s="39">
        <v>113.23000000000005</v>
      </c>
      <c r="AG807" s="39">
        <v>174.20000000000005</v>
      </c>
      <c r="AM807">
        <v>8.7100000000000009</v>
      </c>
      <c r="AN807">
        <v>8.7100000000000009</v>
      </c>
      <c r="AO807">
        <v>8.7100000000000009</v>
      </c>
      <c r="AP807">
        <v>8.7100000000000009</v>
      </c>
      <c r="AQ807">
        <v>8.7100000000000009</v>
      </c>
      <c r="AR807">
        <v>8.7100000000000009</v>
      </c>
      <c r="AS807">
        <v>8.7100000000000009</v>
      </c>
      <c r="AV807">
        <v>8.7100000000000009</v>
      </c>
      <c r="AW807">
        <v>8.7100000000000009</v>
      </c>
      <c r="AX807">
        <v>8.7100000000000009</v>
      </c>
      <c r="AY807">
        <v>8.7100000000000009</v>
      </c>
      <c r="AZ807">
        <v>8.7100000000000009</v>
      </c>
      <c r="BA807">
        <v>8.7100000000000009</v>
      </c>
      <c r="BB807">
        <v>8.7100000000000009</v>
      </c>
      <c r="BC807">
        <v>8.7100000000000009</v>
      </c>
      <c r="BD807">
        <v>8.7100000000000009</v>
      </c>
      <c r="BE807">
        <v>8.7100000000000009</v>
      </c>
      <c r="BF807">
        <v>8.7100000000000009</v>
      </c>
      <c r="BG807">
        <v>8.7100000000000009</v>
      </c>
      <c r="BH807">
        <v>8.7100000000000009</v>
      </c>
      <c r="BI807" t="s">
        <v>1498</v>
      </c>
      <c r="BJ807" s="4" t="str">
        <f>Table22[[#This Row],[Ofgem ]]</f>
        <v>4"-5"</v>
      </c>
      <c r="BK807" s="4" t="str">
        <f>Table22[[#This Row],[Pressure]]</f>
        <v>MP</v>
      </c>
      <c r="BL807" s="4" t="str">
        <f>Table22[[#This Row],[Pon Category]]</f>
        <v>Non-Policy</v>
      </c>
      <c r="BM807" s="4" t="str">
        <f>Table22[[#This Row],[Tier]]</f>
        <v>T1</v>
      </c>
      <c r="BN807" s="4" t="str">
        <f>Table22[[#This Row],[PON Material]]</f>
        <v>ST</v>
      </c>
      <c r="BO807" s="4" t="str" cm="1">
        <f t="array" ref="BO8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8" spans="1:67" hidden="1" x14ac:dyDescent="0.25">
      <c r="A808" t="s">
        <v>424</v>
      </c>
      <c r="B808" t="s">
        <v>770</v>
      </c>
      <c r="C808" t="s">
        <v>87</v>
      </c>
      <c r="D808" t="s">
        <v>10</v>
      </c>
      <c r="E808" t="s">
        <v>2410</v>
      </c>
      <c r="F808" t="s">
        <v>2413</v>
      </c>
      <c r="G808" t="s">
        <v>2426</v>
      </c>
      <c r="H808" t="s">
        <v>2427</v>
      </c>
      <c r="I808" t="s">
        <v>1954</v>
      </c>
      <c r="J808" t="s">
        <v>1828</v>
      </c>
      <c r="K808" t="s">
        <v>1955</v>
      </c>
      <c r="L808">
        <v>510912426</v>
      </c>
      <c r="M808">
        <v>4</v>
      </c>
      <c r="O808" t="s">
        <v>1570</v>
      </c>
      <c r="P808" t="s">
        <v>1571</v>
      </c>
      <c r="Q808" t="s">
        <v>133</v>
      </c>
      <c r="R808" t="s">
        <v>1572</v>
      </c>
      <c r="S808" t="s">
        <v>384</v>
      </c>
      <c r="T808" t="s">
        <v>1823</v>
      </c>
      <c r="U808" t="s">
        <v>1824</v>
      </c>
      <c r="V808" t="s">
        <v>1496</v>
      </c>
      <c r="W808">
        <v>1122</v>
      </c>
      <c r="X808">
        <v>100.9</v>
      </c>
      <c r="Y808" t="s">
        <v>1574</v>
      </c>
      <c r="Z808" t="s">
        <v>1575</v>
      </c>
      <c r="AA808" t="s">
        <v>90</v>
      </c>
      <c r="AC808">
        <v>44508</v>
      </c>
      <c r="AD808">
        <v>44750</v>
      </c>
      <c r="AE808" s="39">
        <v>20.159999999999997</v>
      </c>
      <c r="AF808" s="39">
        <v>37.44</v>
      </c>
      <c r="AG808" s="39">
        <v>57.599999999999994</v>
      </c>
      <c r="AM808">
        <v>2.88</v>
      </c>
      <c r="AN808">
        <v>2.88</v>
      </c>
      <c r="AO808">
        <v>2.88</v>
      </c>
      <c r="AP808">
        <v>2.88</v>
      </c>
      <c r="AQ808">
        <v>2.88</v>
      </c>
      <c r="AR808">
        <v>2.88</v>
      </c>
      <c r="AS808">
        <v>2.88</v>
      </c>
      <c r="AV808">
        <v>2.88</v>
      </c>
      <c r="AW808">
        <v>2.88</v>
      </c>
      <c r="AX808">
        <v>2.88</v>
      </c>
      <c r="AY808">
        <v>2.88</v>
      </c>
      <c r="AZ808">
        <v>2.88</v>
      </c>
      <c r="BA808">
        <v>2.88</v>
      </c>
      <c r="BB808">
        <v>2.88</v>
      </c>
      <c r="BC808">
        <v>2.88</v>
      </c>
      <c r="BD808">
        <v>2.88</v>
      </c>
      <c r="BE808">
        <v>2.88</v>
      </c>
      <c r="BF808">
        <v>2.88</v>
      </c>
      <c r="BG808">
        <v>2.88</v>
      </c>
      <c r="BH808">
        <v>2.88</v>
      </c>
      <c r="BI808" t="s">
        <v>1498</v>
      </c>
      <c r="BJ808" s="4" t="str">
        <f>Table22[[#This Row],[Ofgem ]]</f>
        <v>4"-5"</v>
      </c>
      <c r="BK808" s="4" t="str">
        <f>Table22[[#This Row],[Pressure]]</f>
        <v>MP</v>
      </c>
      <c r="BL808" s="4" t="str">
        <f>Table22[[#This Row],[Pon Category]]</f>
        <v>Non-Policy</v>
      </c>
      <c r="BM808" s="4" t="str">
        <f>Table22[[#This Row],[Tier]]</f>
        <v>T1</v>
      </c>
      <c r="BN808" s="4" t="str">
        <f>Table22[[#This Row],[PON Material]]</f>
        <v>ST</v>
      </c>
      <c r="BO808" s="4" t="str" cm="1">
        <f t="array" ref="BO8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09" spans="1:67" hidden="1" x14ac:dyDescent="0.25">
      <c r="A809" t="s">
        <v>424</v>
      </c>
      <c r="B809" t="s">
        <v>770</v>
      </c>
      <c r="C809" t="s">
        <v>87</v>
      </c>
      <c r="D809" t="s">
        <v>10</v>
      </c>
      <c r="E809" t="s">
        <v>2410</v>
      </c>
      <c r="F809" t="s">
        <v>2413</v>
      </c>
      <c r="G809" t="s">
        <v>2426</v>
      </c>
      <c r="H809" t="s">
        <v>2427</v>
      </c>
      <c r="I809" t="s">
        <v>1954</v>
      </c>
      <c r="J809" t="s">
        <v>1828</v>
      </c>
      <c r="K809" t="s">
        <v>1955</v>
      </c>
      <c r="L809">
        <v>510912427</v>
      </c>
      <c r="M809">
        <v>2</v>
      </c>
      <c r="O809" t="s">
        <v>1570</v>
      </c>
      <c r="P809" t="s">
        <v>1571</v>
      </c>
      <c r="Q809" t="s">
        <v>133</v>
      </c>
      <c r="R809" t="s">
        <v>1572</v>
      </c>
      <c r="S809" t="s">
        <v>384</v>
      </c>
      <c r="T809" t="s">
        <v>1823</v>
      </c>
      <c r="U809" t="s">
        <v>1824</v>
      </c>
      <c r="V809" t="s">
        <v>1496</v>
      </c>
      <c r="W809">
        <v>-1</v>
      </c>
      <c r="X809">
        <v>118.48</v>
      </c>
      <c r="Y809" t="s">
        <v>1574</v>
      </c>
      <c r="Z809" t="s">
        <v>1575</v>
      </c>
      <c r="AA809" t="s">
        <v>140</v>
      </c>
      <c r="AC809">
        <v>44508</v>
      </c>
      <c r="AD809">
        <v>44750</v>
      </c>
      <c r="AE809" s="39">
        <v>23.73</v>
      </c>
      <c r="AF809" s="39">
        <v>44.07</v>
      </c>
      <c r="AG809" s="39">
        <v>67.8</v>
      </c>
      <c r="AM809">
        <v>3.39</v>
      </c>
      <c r="AN809">
        <v>3.39</v>
      </c>
      <c r="AO809">
        <v>3.39</v>
      </c>
      <c r="AP809">
        <v>3.39</v>
      </c>
      <c r="AQ809">
        <v>3.39</v>
      </c>
      <c r="AR809">
        <v>3.39</v>
      </c>
      <c r="AS809">
        <v>3.39</v>
      </c>
      <c r="AV809">
        <v>3.39</v>
      </c>
      <c r="AW809">
        <v>3.39</v>
      </c>
      <c r="AX809">
        <v>3.39</v>
      </c>
      <c r="AY809">
        <v>3.39</v>
      </c>
      <c r="AZ809">
        <v>3.39</v>
      </c>
      <c r="BA809">
        <v>3.39</v>
      </c>
      <c r="BB809">
        <v>3.39</v>
      </c>
      <c r="BC809">
        <v>3.39</v>
      </c>
      <c r="BD809">
        <v>3.39</v>
      </c>
      <c r="BE809">
        <v>3.39</v>
      </c>
      <c r="BF809">
        <v>3.39</v>
      </c>
      <c r="BG809">
        <v>3.39</v>
      </c>
      <c r="BH809">
        <v>3.39</v>
      </c>
      <c r="BI809" t="s">
        <v>1498</v>
      </c>
      <c r="BJ809" s="4" t="str">
        <f>Table22[[#This Row],[Ofgem ]]</f>
        <v>4"-5"</v>
      </c>
      <c r="BK809" s="4" t="str">
        <f>Table22[[#This Row],[Pressure]]</f>
        <v>MP</v>
      </c>
      <c r="BL809" s="4" t="str">
        <f>Table22[[#This Row],[Pon Category]]</f>
        <v>Non-Policy</v>
      </c>
      <c r="BM809" s="4" t="str">
        <f>Table22[[#This Row],[Tier]]</f>
        <v>T1</v>
      </c>
      <c r="BN809" s="4" t="str">
        <f>Table22[[#This Row],[PON Material]]</f>
        <v>ST</v>
      </c>
      <c r="BO809" s="4" t="str" cm="1">
        <f t="array" ref="BO8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LMPS</v>
      </c>
    </row>
    <row r="810" spans="1:67" x14ac:dyDescent="0.25">
      <c r="A810" t="s">
        <v>424</v>
      </c>
      <c r="B810" t="s">
        <v>442</v>
      </c>
      <c r="C810" t="s">
        <v>597</v>
      </c>
      <c r="D810" t="s">
        <v>103</v>
      </c>
      <c r="E810" t="s">
        <v>2428</v>
      </c>
      <c r="F810" t="s">
        <v>577</v>
      </c>
      <c r="G810" t="s">
        <v>2429</v>
      </c>
      <c r="H810" t="s">
        <v>738</v>
      </c>
      <c r="I810" t="s">
        <v>2267</v>
      </c>
      <c r="J810" t="s">
        <v>2051</v>
      </c>
      <c r="K810" t="s">
        <v>489</v>
      </c>
      <c r="L810">
        <v>220000658323</v>
      </c>
      <c r="M810">
        <v>4</v>
      </c>
      <c r="O810" t="s">
        <v>1570</v>
      </c>
      <c r="P810" t="s">
        <v>1571</v>
      </c>
      <c r="Q810" t="s">
        <v>53</v>
      </c>
      <c r="R810" t="s">
        <v>1572</v>
      </c>
      <c r="S810" t="s">
        <v>64</v>
      </c>
      <c r="T810" t="s">
        <v>52</v>
      </c>
      <c r="U810" t="s">
        <v>1573</v>
      </c>
      <c r="V810" t="s">
        <v>1496</v>
      </c>
      <c r="W810">
        <v>2</v>
      </c>
      <c r="X810">
        <v>90.95</v>
      </c>
      <c r="Y810" t="s">
        <v>1574</v>
      </c>
      <c r="Z810" t="s">
        <v>1575</v>
      </c>
      <c r="AA810" t="s">
        <v>147</v>
      </c>
      <c r="AC810">
        <v>44459</v>
      </c>
      <c r="AD810">
        <v>44505</v>
      </c>
      <c r="AE810" s="39">
        <v>90.96</v>
      </c>
      <c r="AF810" s="39">
        <v>0</v>
      </c>
      <c r="AG810" s="39">
        <v>90.96</v>
      </c>
      <c r="AH810">
        <v>15.16</v>
      </c>
      <c r="AI810">
        <v>15.16</v>
      </c>
      <c r="AJ810">
        <v>15.16</v>
      </c>
      <c r="AK810">
        <v>15.16</v>
      </c>
      <c r="AL810">
        <v>15.16</v>
      </c>
      <c r="AM810">
        <v>15.16</v>
      </c>
      <c r="BI810" t="s">
        <v>1505</v>
      </c>
      <c r="BJ810" s="4" t="str">
        <f>Table22[[#This Row],[Ofgem ]]</f>
        <v>4"-5"</v>
      </c>
      <c r="BK810" s="4" t="str">
        <f>Table22[[#This Row],[Pressure]]</f>
        <v>LP</v>
      </c>
      <c r="BL810" s="4" t="str">
        <f>Table22[[#This Row],[Pon Category]]</f>
        <v>Policy</v>
      </c>
      <c r="BM810" s="4" t="str">
        <f>Table22[[#This Row],[Tier]]</f>
        <v>T1</v>
      </c>
      <c r="BN810" s="4" t="str">
        <f>Table22[[#This Row],[PON Material]]</f>
        <v>CI</v>
      </c>
      <c r="BO810" s="4" t="str" cm="1">
        <f t="array" ref="BO8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1" spans="1:67" x14ac:dyDescent="0.25">
      <c r="A811" t="s">
        <v>424</v>
      </c>
      <c r="B811" t="s">
        <v>442</v>
      </c>
      <c r="C811" t="s">
        <v>597</v>
      </c>
      <c r="D811" t="s">
        <v>103</v>
      </c>
      <c r="E811" t="s">
        <v>2428</v>
      </c>
      <c r="F811" t="s">
        <v>577</v>
      </c>
      <c r="G811" t="s">
        <v>2430</v>
      </c>
      <c r="H811" t="s">
        <v>724</v>
      </c>
      <c r="I811" t="s">
        <v>2267</v>
      </c>
      <c r="J811" t="s">
        <v>2051</v>
      </c>
      <c r="K811" t="s">
        <v>489</v>
      </c>
      <c r="L811">
        <v>220000650961</v>
      </c>
      <c r="M811">
        <v>6</v>
      </c>
      <c r="O811" t="s">
        <v>1570</v>
      </c>
      <c r="P811" t="s">
        <v>1571</v>
      </c>
      <c r="Q811" t="s">
        <v>53</v>
      </c>
      <c r="R811" t="s">
        <v>1572</v>
      </c>
      <c r="S811" t="s">
        <v>64</v>
      </c>
      <c r="T811" t="s">
        <v>52</v>
      </c>
      <c r="U811" t="s">
        <v>1573</v>
      </c>
      <c r="V811" t="s">
        <v>1496</v>
      </c>
      <c r="W811">
        <v>3</v>
      </c>
      <c r="X811">
        <v>144.26</v>
      </c>
      <c r="Y811" t="s">
        <v>1574</v>
      </c>
      <c r="Z811" t="s">
        <v>1575</v>
      </c>
      <c r="AA811" t="s">
        <v>147</v>
      </c>
      <c r="AC811">
        <v>44459</v>
      </c>
      <c r="AD811">
        <v>44505</v>
      </c>
      <c r="AE811" s="39">
        <v>144.30000000000001</v>
      </c>
      <c r="AF811" s="39">
        <v>0</v>
      </c>
      <c r="AG811" s="39">
        <v>144.30000000000001</v>
      </c>
      <c r="AH811">
        <v>24.05</v>
      </c>
      <c r="AI811">
        <v>24.05</v>
      </c>
      <c r="AJ811">
        <v>24.05</v>
      </c>
      <c r="AK811">
        <v>24.05</v>
      </c>
      <c r="AL811">
        <v>24.05</v>
      </c>
      <c r="AM811">
        <v>24.05</v>
      </c>
      <c r="BI811" t="s">
        <v>1505</v>
      </c>
      <c r="BJ811" s="4" t="str">
        <f>Table22[[#This Row],[Ofgem ]]</f>
        <v>4"-5"</v>
      </c>
      <c r="BK811" s="4" t="str">
        <f>Table22[[#This Row],[Pressure]]</f>
        <v>LP</v>
      </c>
      <c r="BL811" s="4" t="str">
        <f>Table22[[#This Row],[Pon Category]]</f>
        <v>Policy</v>
      </c>
      <c r="BM811" s="4" t="str">
        <f>Table22[[#This Row],[Tier]]</f>
        <v>T1</v>
      </c>
      <c r="BN811" s="4" t="str">
        <f>Table22[[#This Row],[PON Material]]</f>
        <v>CI</v>
      </c>
      <c r="BO811" s="4" t="str" cm="1">
        <f t="array" ref="BO8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2" spans="1:67" x14ac:dyDescent="0.25">
      <c r="A812" t="s">
        <v>424</v>
      </c>
      <c r="B812" t="s">
        <v>442</v>
      </c>
      <c r="C812" t="s">
        <v>597</v>
      </c>
      <c r="D812" t="s">
        <v>103</v>
      </c>
      <c r="E812" t="s">
        <v>2428</v>
      </c>
      <c r="F812" t="s">
        <v>577</v>
      </c>
      <c r="G812" t="s">
        <v>2431</v>
      </c>
      <c r="H812" t="s">
        <v>726</v>
      </c>
      <c r="I812" t="s">
        <v>2267</v>
      </c>
      <c r="J812" t="s">
        <v>2051</v>
      </c>
      <c r="K812" t="s">
        <v>489</v>
      </c>
      <c r="L812">
        <v>220000639614</v>
      </c>
      <c r="M812">
        <v>4</v>
      </c>
      <c r="O812" t="s">
        <v>1570</v>
      </c>
      <c r="P812" t="s">
        <v>1571</v>
      </c>
      <c r="Q812" t="s">
        <v>163</v>
      </c>
      <c r="R812" t="s">
        <v>1572</v>
      </c>
      <c r="S812" t="s">
        <v>64</v>
      </c>
      <c r="T812" t="s">
        <v>52</v>
      </c>
      <c r="U812" t="s">
        <v>1573</v>
      </c>
      <c r="V812" t="s">
        <v>1496</v>
      </c>
      <c r="W812">
        <v>4</v>
      </c>
      <c r="X812">
        <v>135.37</v>
      </c>
      <c r="Y812" t="s">
        <v>1574</v>
      </c>
      <c r="Z812" t="s">
        <v>1575</v>
      </c>
      <c r="AA812" t="s">
        <v>147</v>
      </c>
      <c r="AC812">
        <v>44459</v>
      </c>
      <c r="AD812">
        <v>44505</v>
      </c>
      <c r="AE812" s="39">
        <v>135.35999999999999</v>
      </c>
      <c r="AF812" s="39">
        <v>0</v>
      </c>
      <c r="AG812" s="39">
        <v>135.35999999999999</v>
      </c>
      <c r="AH812">
        <v>22.56</v>
      </c>
      <c r="AI812">
        <v>22.56</v>
      </c>
      <c r="AJ812">
        <v>22.56</v>
      </c>
      <c r="AK812">
        <v>22.56</v>
      </c>
      <c r="AL812">
        <v>22.56</v>
      </c>
      <c r="AM812">
        <v>22.56</v>
      </c>
      <c r="BI812" t="s">
        <v>1505</v>
      </c>
      <c r="BJ812" s="4" t="str">
        <f>Table22[[#This Row],[Ofgem ]]</f>
        <v>4"-5"</v>
      </c>
      <c r="BK812" s="4" t="str">
        <f>Table22[[#This Row],[Pressure]]</f>
        <v>LP</v>
      </c>
      <c r="BL812" s="4" t="str">
        <f>Table22[[#This Row],[Pon Category]]</f>
        <v>Policy</v>
      </c>
      <c r="BM812" s="4" t="str">
        <f>Table22[[#This Row],[Tier]]</f>
        <v>T1</v>
      </c>
      <c r="BN812" s="4" t="str">
        <f>Table22[[#This Row],[PON Material]]</f>
        <v>SI</v>
      </c>
      <c r="BO812" s="4" t="str" cm="1">
        <f t="array" ref="BO8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3" spans="1:67" x14ac:dyDescent="0.25">
      <c r="A813" t="s">
        <v>424</v>
      </c>
      <c r="B813" t="s">
        <v>442</v>
      </c>
      <c r="C813" t="s">
        <v>597</v>
      </c>
      <c r="D813" t="s">
        <v>103</v>
      </c>
      <c r="E813" t="s">
        <v>2428</v>
      </c>
      <c r="F813" t="s">
        <v>577</v>
      </c>
      <c r="G813" t="s">
        <v>2432</v>
      </c>
      <c r="H813" t="s">
        <v>725</v>
      </c>
      <c r="I813" t="s">
        <v>2267</v>
      </c>
      <c r="J813" t="s">
        <v>2051</v>
      </c>
      <c r="K813" t="s">
        <v>489</v>
      </c>
      <c r="L813">
        <v>220000621316</v>
      </c>
      <c r="M813">
        <v>4</v>
      </c>
      <c r="O813" t="s">
        <v>1570</v>
      </c>
      <c r="P813" t="s">
        <v>1571</v>
      </c>
      <c r="Q813" t="s">
        <v>163</v>
      </c>
      <c r="R813" t="s">
        <v>1572</v>
      </c>
      <c r="S813" t="s">
        <v>64</v>
      </c>
      <c r="T813" t="s">
        <v>52</v>
      </c>
      <c r="U813" t="s">
        <v>1573</v>
      </c>
      <c r="V813" t="s">
        <v>1496</v>
      </c>
      <c r="W813">
        <v>2</v>
      </c>
      <c r="X813">
        <v>15.65</v>
      </c>
      <c r="Y813" t="s">
        <v>1574</v>
      </c>
      <c r="Z813" t="s">
        <v>1575</v>
      </c>
      <c r="AA813" t="s">
        <v>147</v>
      </c>
      <c r="AC813">
        <v>44459</v>
      </c>
      <c r="AD813">
        <v>44505</v>
      </c>
      <c r="AE813" s="39">
        <v>15.659999999999998</v>
      </c>
      <c r="AF813" s="39">
        <v>0</v>
      </c>
      <c r="AG813" s="39">
        <v>15.659999999999998</v>
      </c>
      <c r="AH813">
        <v>2.61</v>
      </c>
      <c r="AI813">
        <v>2.61</v>
      </c>
      <c r="AJ813">
        <v>2.61</v>
      </c>
      <c r="AK813">
        <v>2.61</v>
      </c>
      <c r="AL813">
        <v>2.61</v>
      </c>
      <c r="AM813">
        <v>2.61</v>
      </c>
      <c r="BI813" t="s">
        <v>1505</v>
      </c>
      <c r="BJ813" s="4" t="str">
        <f>Table22[[#This Row],[Ofgem ]]</f>
        <v>4"-5"</v>
      </c>
      <c r="BK813" s="4" t="str">
        <f>Table22[[#This Row],[Pressure]]</f>
        <v>LP</v>
      </c>
      <c r="BL813" s="4" t="str">
        <f>Table22[[#This Row],[Pon Category]]</f>
        <v>Policy</v>
      </c>
      <c r="BM813" s="4" t="str">
        <f>Table22[[#This Row],[Tier]]</f>
        <v>T1</v>
      </c>
      <c r="BN813" s="4" t="str">
        <f>Table22[[#This Row],[PON Material]]</f>
        <v>SI</v>
      </c>
      <c r="BO813" s="4" t="str" cm="1">
        <f t="array" ref="BO8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4" spans="1:67" x14ac:dyDescent="0.25">
      <c r="A814" t="s">
        <v>424</v>
      </c>
      <c r="B814" t="s">
        <v>442</v>
      </c>
      <c r="C814" t="s">
        <v>597</v>
      </c>
      <c r="D814" t="s">
        <v>103</v>
      </c>
      <c r="E814" t="s">
        <v>2428</v>
      </c>
      <c r="F814" t="s">
        <v>577</v>
      </c>
      <c r="G814" t="s">
        <v>2433</v>
      </c>
      <c r="H814" t="s">
        <v>2434</v>
      </c>
      <c r="I814" t="s">
        <v>2267</v>
      </c>
      <c r="J814" t="s">
        <v>2051</v>
      </c>
      <c r="K814" t="s">
        <v>489</v>
      </c>
      <c r="L814">
        <v>220000620144</v>
      </c>
      <c r="M814">
        <v>4</v>
      </c>
      <c r="O814" t="s">
        <v>1570</v>
      </c>
      <c r="P814" t="s">
        <v>1571</v>
      </c>
      <c r="Q814" t="s">
        <v>163</v>
      </c>
      <c r="R814" t="s">
        <v>1572</v>
      </c>
      <c r="S814" t="s">
        <v>64</v>
      </c>
      <c r="T814" t="s">
        <v>52</v>
      </c>
      <c r="U814" t="s">
        <v>1573</v>
      </c>
      <c r="V814" t="s">
        <v>1496</v>
      </c>
      <c r="W814">
        <v>9</v>
      </c>
      <c r="X814">
        <v>1.19</v>
      </c>
      <c r="Y814" t="s">
        <v>1574</v>
      </c>
      <c r="Z814" t="s">
        <v>1575</v>
      </c>
      <c r="AA814" t="s">
        <v>147</v>
      </c>
      <c r="AC814">
        <v>44459</v>
      </c>
      <c r="AD814">
        <v>44505</v>
      </c>
      <c r="AE814" s="39">
        <v>1.2</v>
      </c>
      <c r="AF814" s="39">
        <v>0</v>
      </c>
      <c r="AG814" s="39">
        <v>1.2</v>
      </c>
      <c r="AH814">
        <v>0.2</v>
      </c>
      <c r="AI814">
        <v>0.2</v>
      </c>
      <c r="AJ814">
        <v>0.2</v>
      </c>
      <c r="AK814">
        <v>0.2</v>
      </c>
      <c r="AL814">
        <v>0.2</v>
      </c>
      <c r="AM814">
        <v>0.2</v>
      </c>
      <c r="BI814" t="s">
        <v>1505</v>
      </c>
      <c r="BJ814" s="4" t="str">
        <f>Table22[[#This Row],[Ofgem ]]</f>
        <v>4"-5"</v>
      </c>
      <c r="BK814" s="4" t="str">
        <f>Table22[[#This Row],[Pressure]]</f>
        <v>LP</v>
      </c>
      <c r="BL814" s="4" t="str">
        <f>Table22[[#This Row],[Pon Category]]</f>
        <v>Policy</v>
      </c>
      <c r="BM814" s="4" t="str">
        <f>Table22[[#This Row],[Tier]]</f>
        <v>T1</v>
      </c>
      <c r="BN814" s="4" t="str">
        <f>Table22[[#This Row],[PON Material]]</f>
        <v>SI</v>
      </c>
      <c r="BO814" s="4" t="str" cm="1">
        <f t="array" ref="BO8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5" spans="1:67" x14ac:dyDescent="0.25">
      <c r="A815" t="s">
        <v>424</v>
      </c>
      <c r="B815" t="s">
        <v>442</v>
      </c>
      <c r="C815" t="s">
        <v>443</v>
      </c>
      <c r="D815" t="s">
        <v>103</v>
      </c>
      <c r="E815" t="s">
        <v>2428</v>
      </c>
      <c r="F815" t="s">
        <v>2435</v>
      </c>
      <c r="G815" t="s">
        <v>2436</v>
      </c>
      <c r="H815" t="s">
        <v>2437</v>
      </c>
      <c r="I815" t="s">
        <v>2209</v>
      </c>
      <c r="J815" t="s">
        <v>1828</v>
      </c>
      <c r="K815" t="s">
        <v>446</v>
      </c>
      <c r="L815">
        <v>220000663595</v>
      </c>
      <c r="M815">
        <v>4</v>
      </c>
      <c r="O815" t="s">
        <v>1570</v>
      </c>
      <c r="P815" t="s">
        <v>1571</v>
      </c>
      <c r="Q815" t="s">
        <v>91</v>
      </c>
      <c r="R815" t="s">
        <v>1572</v>
      </c>
      <c r="S815" t="s">
        <v>64</v>
      </c>
      <c r="T815" t="s">
        <v>52</v>
      </c>
      <c r="U815" t="s">
        <v>1573</v>
      </c>
      <c r="V815" t="s">
        <v>1496</v>
      </c>
      <c r="W815">
        <v>21</v>
      </c>
      <c r="X815">
        <v>164.86</v>
      </c>
      <c r="Y815" t="s">
        <v>1574</v>
      </c>
      <c r="Z815" t="s">
        <v>1575</v>
      </c>
      <c r="AA815" t="s">
        <v>90</v>
      </c>
      <c r="AC815">
        <v>44508</v>
      </c>
      <c r="AD815">
        <v>44526</v>
      </c>
      <c r="AE815" s="39">
        <v>164.85000000000002</v>
      </c>
      <c r="AF815" s="39">
        <v>0</v>
      </c>
      <c r="AG815" s="39">
        <v>164.85000000000002</v>
      </c>
      <c r="AN815">
        <v>54.95</v>
      </c>
      <c r="AO815">
        <v>54.95</v>
      </c>
      <c r="AP815">
        <v>54.95</v>
      </c>
      <c r="BI815" t="s">
        <v>1505</v>
      </c>
      <c r="BJ815" s="4" t="str">
        <f>Table22[[#This Row],[Ofgem ]]</f>
        <v>4"-5"</v>
      </c>
      <c r="BK815" s="4" t="str">
        <f>Table22[[#This Row],[Pressure]]</f>
        <v>LP</v>
      </c>
      <c r="BL815" s="4" t="str">
        <f>Table22[[#This Row],[Pon Category]]</f>
        <v>Policy</v>
      </c>
      <c r="BM815" s="4" t="str">
        <f>Table22[[#This Row],[Tier]]</f>
        <v>T1</v>
      </c>
      <c r="BN815" s="4" t="str">
        <f>Table22[[#This Row],[PON Material]]</f>
        <v>DI</v>
      </c>
      <c r="BO815" s="4" t="str" cm="1">
        <f t="array" ref="BO8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16" spans="1:67" hidden="1" x14ac:dyDescent="0.25">
      <c r="A816" t="s">
        <v>424</v>
      </c>
      <c r="B816" t="s">
        <v>442</v>
      </c>
      <c r="C816" t="s">
        <v>443</v>
      </c>
      <c r="D816" t="s">
        <v>103</v>
      </c>
      <c r="E816" t="s">
        <v>2428</v>
      </c>
      <c r="F816" t="s">
        <v>2438</v>
      </c>
      <c r="G816" t="s">
        <v>2439</v>
      </c>
      <c r="H816" t="s">
        <v>2440</v>
      </c>
      <c r="K816" t="s">
        <v>446</v>
      </c>
      <c r="L816">
        <v>510963714</v>
      </c>
      <c r="M816">
        <v>8</v>
      </c>
      <c r="O816" t="s">
        <v>1570</v>
      </c>
      <c r="P816" t="s">
        <v>1571</v>
      </c>
      <c r="Q816" t="s">
        <v>133</v>
      </c>
      <c r="S816" t="s">
        <v>64</v>
      </c>
      <c r="T816" t="s">
        <v>1823</v>
      </c>
      <c r="U816" t="s">
        <v>1824</v>
      </c>
      <c r="V816" t="s">
        <v>1496</v>
      </c>
      <c r="W816">
        <v>138</v>
      </c>
      <c r="X816">
        <v>2.86</v>
      </c>
      <c r="Y816" t="s">
        <v>1574</v>
      </c>
      <c r="Z816" t="s">
        <v>1575</v>
      </c>
      <c r="AA816" t="s">
        <v>90</v>
      </c>
      <c r="AC816">
        <v>44627</v>
      </c>
      <c r="AD816">
        <v>44673</v>
      </c>
      <c r="AE816" s="39">
        <v>0</v>
      </c>
      <c r="AF816" s="39">
        <v>1.64</v>
      </c>
      <c r="AG816" s="39">
        <v>1.64</v>
      </c>
      <c r="BE816">
        <v>0.41</v>
      </c>
      <c r="BF816">
        <v>0.41</v>
      </c>
      <c r="BG816">
        <v>0.41</v>
      </c>
      <c r="BH816">
        <v>0.41</v>
      </c>
      <c r="BI816" t="s">
        <v>1439</v>
      </c>
      <c r="BJ816" s="4" t="str">
        <f>Table22[[#This Row],[Ofgem ]]</f>
        <v>4"-5"</v>
      </c>
      <c r="BK816" s="4" t="str">
        <f>Table22[[#This Row],[Pressure]]</f>
        <v>LP</v>
      </c>
      <c r="BL816" s="4" t="str">
        <f>Table22[[#This Row],[Pon Category]]</f>
        <v>Non-Policy</v>
      </c>
      <c r="BM816" s="4" t="str">
        <f>Table22[[#This Row],[Tier]]</f>
        <v>T1</v>
      </c>
      <c r="BN816" s="4" t="str">
        <f>Table22[[#This Row],[PON Material]]</f>
        <v>ST</v>
      </c>
      <c r="BO816" s="4" t="str" cm="1">
        <f t="array" ref="BO8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17" spans="1:67" hidden="1" x14ac:dyDescent="0.25">
      <c r="A817" t="s">
        <v>424</v>
      </c>
      <c r="B817" t="s">
        <v>442</v>
      </c>
      <c r="C817" t="s">
        <v>443</v>
      </c>
      <c r="D817" t="s">
        <v>103</v>
      </c>
      <c r="E817" t="s">
        <v>2428</v>
      </c>
      <c r="F817" t="s">
        <v>2438</v>
      </c>
      <c r="G817" t="s">
        <v>2439</v>
      </c>
      <c r="H817" t="s">
        <v>2440</v>
      </c>
      <c r="K817" t="s">
        <v>446</v>
      </c>
      <c r="L817">
        <v>510963714</v>
      </c>
      <c r="M817">
        <v>8</v>
      </c>
      <c r="O817" t="s">
        <v>1570</v>
      </c>
      <c r="P817" t="s">
        <v>1571</v>
      </c>
      <c r="Q817" t="s">
        <v>133</v>
      </c>
      <c r="S817" t="s">
        <v>64</v>
      </c>
      <c r="T817" t="s">
        <v>1823</v>
      </c>
      <c r="U817" t="s">
        <v>1824</v>
      </c>
      <c r="V817" t="s">
        <v>1496</v>
      </c>
      <c r="W817">
        <v>138</v>
      </c>
      <c r="X817">
        <v>4.25</v>
      </c>
      <c r="Y817" t="s">
        <v>1574</v>
      </c>
      <c r="Z817" t="s">
        <v>1575</v>
      </c>
      <c r="AA817" t="s">
        <v>90</v>
      </c>
      <c r="AC817">
        <v>44627</v>
      </c>
      <c r="AD817">
        <v>44673</v>
      </c>
      <c r="AE817" s="39">
        <v>0</v>
      </c>
      <c r="AF817" s="39">
        <v>2.44</v>
      </c>
      <c r="AG817" s="39">
        <v>2.44</v>
      </c>
      <c r="BE817">
        <v>0.61</v>
      </c>
      <c r="BF817">
        <v>0.61</v>
      </c>
      <c r="BG817">
        <v>0.61</v>
      </c>
      <c r="BH817">
        <v>0.61</v>
      </c>
      <c r="BI817" t="s">
        <v>1439</v>
      </c>
      <c r="BJ817" s="4" t="str">
        <f>Table22[[#This Row],[Ofgem ]]</f>
        <v>4"-5"</v>
      </c>
      <c r="BK817" s="4" t="str">
        <f>Table22[[#This Row],[Pressure]]</f>
        <v>LP</v>
      </c>
      <c r="BL817" s="4" t="str">
        <f>Table22[[#This Row],[Pon Category]]</f>
        <v>Non-Policy</v>
      </c>
      <c r="BM817" s="4" t="str">
        <f>Table22[[#This Row],[Tier]]</f>
        <v>T1</v>
      </c>
      <c r="BN817" s="4" t="str">
        <f>Table22[[#This Row],[PON Material]]</f>
        <v>ST</v>
      </c>
      <c r="BO817" s="4" t="str" cm="1">
        <f t="array" ref="BO8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18" spans="1:67" hidden="1" x14ac:dyDescent="0.25">
      <c r="A818" t="s">
        <v>424</v>
      </c>
      <c r="B818" t="s">
        <v>442</v>
      </c>
      <c r="C818" t="s">
        <v>443</v>
      </c>
      <c r="D818" t="s">
        <v>103</v>
      </c>
      <c r="E818" t="s">
        <v>2428</v>
      </c>
      <c r="F818" t="s">
        <v>2438</v>
      </c>
      <c r="G818" t="s">
        <v>2439</v>
      </c>
      <c r="H818" t="s">
        <v>2440</v>
      </c>
      <c r="K818" t="s">
        <v>446</v>
      </c>
      <c r="L818">
        <v>510963714</v>
      </c>
      <c r="M818">
        <v>8</v>
      </c>
      <c r="O818" t="s">
        <v>1570</v>
      </c>
      <c r="P818" t="s">
        <v>1571</v>
      </c>
      <c r="Q818" t="s">
        <v>133</v>
      </c>
      <c r="R818" t="s">
        <v>2441</v>
      </c>
      <c r="S818" t="s">
        <v>64</v>
      </c>
      <c r="T818" t="s">
        <v>1823</v>
      </c>
      <c r="U818" t="s">
        <v>1824</v>
      </c>
      <c r="V818" t="s">
        <v>1496</v>
      </c>
      <c r="W818">
        <v>138</v>
      </c>
      <c r="X818">
        <v>86.15</v>
      </c>
      <c r="Y818" t="s">
        <v>1574</v>
      </c>
      <c r="Z818" t="s">
        <v>1575</v>
      </c>
      <c r="AA818" t="s">
        <v>90</v>
      </c>
      <c r="AC818">
        <v>44627</v>
      </c>
      <c r="AD818">
        <v>44673</v>
      </c>
      <c r="AE818" s="39">
        <v>0</v>
      </c>
      <c r="AF818" s="39">
        <v>49.24</v>
      </c>
      <c r="AG818" s="39">
        <v>49.24</v>
      </c>
      <c r="BE818">
        <v>12.31</v>
      </c>
      <c r="BF818">
        <v>12.31</v>
      </c>
      <c r="BG818">
        <v>12.31</v>
      </c>
      <c r="BH818">
        <v>12.31</v>
      </c>
      <c r="BI818" t="s">
        <v>1439</v>
      </c>
      <c r="BJ818" s="4" t="str">
        <f>Table22[[#This Row],[Ofgem ]]</f>
        <v>4"-5"</v>
      </c>
      <c r="BK818" s="4" t="str">
        <f>Table22[[#This Row],[Pressure]]</f>
        <v>LP</v>
      </c>
      <c r="BL818" s="4" t="str">
        <f>Table22[[#This Row],[Pon Category]]</f>
        <v>Non-Policy</v>
      </c>
      <c r="BM818" s="4" t="str">
        <f>Table22[[#This Row],[Tier]]</f>
        <v>T1</v>
      </c>
      <c r="BN818" s="4" t="str">
        <f>Table22[[#This Row],[PON Material]]</f>
        <v>ST</v>
      </c>
      <c r="BO818" s="4" t="str" cm="1">
        <f t="array" ref="BO8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19" spans="1:67" hidden="1" x14ac:dyDescent="0.25">
      <c r="A819" t="s">
        <v>424</v>
      </c>
      <c r="B819" t="s">
        <v>442</v>
      </c>
      <c r="C819" t="s">
        <v>443</v>
      </c>
      <c r="D819" t="s">
        <v>103</v>
      </c>
      <c r="E819" t="s">
        <v>2428</v>
      </c>
      <c r="F819" t="s">
        <v>2438</v>
      </c>
      <c r="G819" t="s">
        <v>2439</v>
      </c>
      <c r="H819" t="s">
        <v>2440</v>
      </c>
      <c r="K819" t="s">
        <v>446</v>
      </c>
      <c r="L819">
        <v>510963715</v>
      </c>
      <c r="M819">
        <v>8</v>
      </c>
      <c r="O819" t="s">
        <v>1570</v>
      </c>
      <c r="P819" t="s">
        <v>1571</v>
      </c>
      <c r="Q819" t="s">
        <v>133</v>
      </c>
      <c r="R819" t="s">
        <v>1572</v>
      </c>
      <c r="S819" t="s">
        <v>64</v>
      </c>
      <c r="T819" t="s">
        <v>1823</v>
      </c>
      <c r="U819" t="s">
        <v>1824</v>
      </c>
      <c r="V819" t="s">
        <v>1496</v>
      </c>
      <c r="W819">
        <v>3</v>
      </c>
      <c r="X819">
        <v>63.03</v>
      </c>
      <c r="Y819" t="s">
        <v>1574</v>
      </c>
      <c r="Z819" t="s">
        <v>1575</v>
      </c>
      <c r="AA819" t="s">
        <v>140</v>
      </c>
      <c r="AC819">
        <v>44627</v>
      </c>
      <c r="AD819">
        <v>44673</v>
      </c>
      <c r="AE819" s="39">
        <v>0</v>
      </c>
      <c r="AF819" s="39">
        <v>36</v>
      </c>
      <c r="AG819" s="39">
        <v>36</v>
      </c>
      <c r="BE819">
        <v>9</v>
      </c>
      <c r="BF819">
        <v>9</v>
      </c>
      <c r="BG819">
        <v>9</v>
      </c>
      <c r="BH819">
        <v>9</v>
      </c>
      <c r="BI819" t="s">
        <v>1439</v>
      </c>
      <c r="BJ819" s="4" t="str">
        <f>Table22[[#This Row],[Ofgem ]]</f>
        <v>4"-5"</v>
      </c>
      <c r="BK819" s="4" t="str">
        <f>Table22[[#This Row],[Pressure]]</f>
        <v>LP</v>
      </c>
      <c r="BL819" s="4" t="str">
        <f>Table22[[#This Row],[Pon Category]]</f>
        <v>Non-Policy</v>
      </c>
      <c r="BM819" s="4" t="str">
        <f>Table22[[#This Row],[Tier]]</f>
        <v>T1</v>
      </c>
      <c r="BN819" s="4" t="str">
        <f>Table22[[#This Row],[PON Material]]</f>
        <v>ST</v>
      </c>
      <c r="BO819" s="4" t="str" cm="1">
        <f t="array" ref="BO8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20" spans="1:67" x14ac:dyDescent="0.25">
      <c r="A820" t="s">
        <v>424</v>
      </c>
      <c r="B820" t="s">
        <v>442</v>
      </c>
      <c r="C820" t="s">
        <v>464</v>
      </c>
      <c r="D820" t="s">
        <v>103</v>
      </c>
      <c r="E820" t="s">
        <v>2442</v>
      </c>
      <c r="F820" t="s">
        <v>622</v>
      </c>
      <c r="G820" t="s">
        <v>2443</v>
      </c>
      <c r="H820" t="s">
        <v>493</v>
      </c>
      <c r="I820" t="s">
        <v>1839</v>
      </c>
      <c r="J820" t="s">
        <v>1828</v>
      </c>
      <c r="K820" t="s">
        <v>468</v>
      </c>
      <c r="L820">
        <v>510885226</v>
      </c>
      <c r="M820">
        <v>4</v>
      </c>
      <c r="O820" t="s">
        <v>1570</v>
      </c>
      <c r="P820" t="s">
        <v>1571</v>
      </c>
      <c r="Q820" t="s">
        <v>53</v>
      </c>
      <c r="R820" t="s">
        <v>1572</v>
      </c>
      <c r="S820" t="s">
        <v>64</v>
      </c>
      <c r="T820" t="s">
        <v>52</v>
      </c>
      <c r="U820" t="s">
        <v>1573</v>
      </c>
      <c r="V820" t="s">
        <v>1496</v>
      </c>
      <c r="W820">
        <v>4</v>
      </c>
      <c r="X820">
        <v>120.4</v>
      </c>
      <c r="Y820" t="s">
        <v>1574</v>
      </c>
      <c r="Z820" t="s">
        <v>1575</v>
      </c>
      <c r="AA820" t="s">
        <v>147</v>
      </c>
      <c r="AC820">
        <v>44389</v>
      </c>
      <c r="AD820">
        <v>44505</v>
      </c>
      <c r="AE820" s="39">
        <v>-6.0000000000000005E-2</v>
      </c>
      <c r="AF820" s="39">
        <v>0</v>
      </c>
      <c r="AG820" s="39">
        <v>-6.0000000000000005E-2</v>
      </c>
      <c r="AH820">
        <v>-0.01</v>
      </c>
      <c r="AI820">
        <v>-0.01</v>
      </c>
      <c r="AJ820">
        <v>-0.01</v>
      </c>
      <c r="AK820">
        <v>-0.01</v>
      </c>
      <c r="AL820">
        <v>-0.01</v>
      </c>
      <c r="AM820">
        <v>-0.01</v>
      </c>
      <c r="BI820" t="s">
        <v>1505</v>
      </c>
      <c r="BJ820" s="4" t="str">
        <f>Table22[[#This Row],[Ofgem ]]</f>
        <v>4"-5"</v>
      </c>
      <c r="BK820" s="4" t="str">
        <f>Table22[[#This Row],[Pressure]]</f>
        <v>LP</v>
      </c>
      <c r="BL820" s="4" t="str">
        <f>Table22[[#This Row],[Pon Category]]</f>
        <v>Policy</v>
      </c>
      <c r="BM820" s="4" t="str">
        <f>Table22[[#This Row],[Tier]]</f>
        <v>T1</v>
      </c>
      <c r="BN820" s="4" t="str">
        <f>Table22[[#This Row],[PON Material]]</f>
        <v>CI</v>
      </c>
      <c r="BO820" s="4" t="str" cm="1">
        <f t="array" ref="BO8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1" spans="1:67" x14ac:dyDescent="0.25">
      <c r="A821" t="s">
        <v>424</v>
      </c>
      <c r="B821" t="s">
        <v>442</v>
      </c>
      <c r="C821" t="s">
        <v>464</v>
      </c>
      <c r="D821" t="s">
        <v>103</v>
      </c>
      <c r="E821" t="s">
        <v>2442</v>
      </c>
      <c r="F821" t="s">
        <v>622</v>
      </c>
      <c r="G821" t="s">
        <v>2443</v>
      </c>
      <c r="H821" t="s">
        <v>493</v>
      </c>
      <c r="I821" t="s">
        <v>1839</v>
      </c>
      <c r="J821" t="s">
        <v>1828</v>
      </c>
      <c r="K821" t="s">
        <v>468</v>
      </c>
      <c r="L821">
        <v>510885227</v>
      </c>
      <c r="M821">
        <v>6</v>
      </c>
      <c r="O821" t="s">
        <v>1570</v>
      </c>
      <c r="P821" t="s">
        <v>1571</v>
      </c>
      <c r="Q821" t="s">
        <v>53</v>
      </c>
      <c r="R821" t="s">
        <v>1572</v>
      </c>
      <c r="S821" t="s">
        <v>64</v>
      </c>
      <c r="T821" t="s">
        <v>52</v>
      </c>
      <c r="U821" t="s">
        <v>1573</v>
      </c>
      <c r="V821" t="s">
        <v>1496</v>
      </c>
      <c r="W821">
        <v>4</v>
      </c>
      <c r="X821">
        <v>254.16</v>
      </c>
      <c r="Y821" t="s">
        <v>1574</v>
      </c>
      <c r="Z821" t="s">
        <v>1575</v>
      </c>
      <c r="AA821" t="s">
        <v>147</v>
      </c>
      <c r="AC821">
        <v>44389</v>
      </c>
      <c r="AD821">
        <v>44505</v>
      </c>
      <c r="AE821" s="39">
        <v>104.16</v>
      </c>
      <c r="AF821" s="39">
        <v>0</v>
      </c>
      <c r="AG821" s="39">
        <v>104.16</v>
      </c>
      <c r="AH821">
        <v>17.36</v>
      </c>
      <c r="AI821">
        <v>17.36</v>
      </c>
      <c r="AJ821">
        <v>17.36</v>
      </c>
      <c r="AK821">
        <v>17.36</v>
      </c>
      <c r="AL821">
        <v>17.36</v>
      </c>
      <c r="AM821">
        <v>17.36</v>
      </c>
      <c r="BI821" t="s">
        <v>1505</v>
      </c>
      <c r="BJ821" s="4" t="str">
        <f>Table22[[#This Row],[Ofgem ]]</f>
        <v>4"-5"</v>
      </c>
      <c r="BK821" s="4" t="str">
        <f>Table22[[#This Row],[Pressure]]</f>
        <v>LP</v>
      </c>
      <c r="BL821" s="4" t="str">
        <f>Table22[[#This Row],[Pon Category]]</f>
        <v>Policy</v>
      </c>
      <c r="BM821" s="4" t="str">
        <f>Table22[[#This Row],[Tier]]</f>
        <v>T1</v>
      </c>
      <c r="BN821" s="4" t="str">
        <f>Table22[[#This Row],[PON Material]]</f>
        <v>CI</v>
      </c>
      <c r="BO821" s="4" t="str" cm="1">
        <f t="array" ref="BO8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2" spans="1:67" x14ac:dyDescent="0.25">
      <c r="A822" t="s">
        <v>424</v>
      </c>
      <c r="B822" t="s">
        <v>442</v>
      </c>
      <c r="C822" t="s">
        <v>464</v>
      </c>
      <c r="D822" t="s">
        <v>103</v>
      </c>
      <c r="E822" t="s">
        <v>2442</v>
      </c>
      <c r="F822" t="s">
        <v>622</v>
      </c>
      <c r="G822" t="s">
        <v>2443</v>
      </c>
      <c r="H822" t="s">
        <v>493</v>
      </c>
      <c r="I822" t="s">
        <v>1839</v>
      </c>
      <c r="J822" t="s">
        <v>1828</v>
      </c>
      <c r="K822" t="s">
        <v>468</v>
      </c>
      <c r="L822">
        <v>510885234</v>
      </c>
      <c r="M822">
        <v>8</v>
      </c>
      <c r="O822" t="s">
        <v>1570</v>
      </c>
      <c r="P822" t="s">
        <v>1571</v>
      </c>
      <c r="Q822" t="s">
        <v>53</v>
      </c>
      <c r="R822" t="s">
        <v>1572</v>
      </c>
      <c r="S822" t="s">
        <v>64</v>
      </c>
      <c r="T822" t="s">
        <v>52</v>
      </c>
      <c r="U822" t="s">
        <v>1573</v>
      </c>
      <c r="V822" s="42" t="s">
        <v>1496</v>
      </c>
      <c r="W822">
        <v>2</v>
      </c>
      <c r="X822">
        <v>77.319999999999993</v>
      </c>
      <c r="Y822" t="s">
        <v>1574</v>
      </c>
      <c r="Z822" t="s">
        <v>1575</v>
      </c>
      <c r="AA822" t="s">
        <v>147</v>
      </c>
      <c r="AC822">
        <v>44389</v>
      </c>
      <c r="AD822">
        <v>44505</v>
      </c>
      <c r="AE822" s="39">
        <v>77.34</v>
      </c>
      <c r="AF822" s="39">
        <v>0</v>
      </c>
      <c r="AG822" s="39">
        <v>77.34</v>
      </c>
      <c r="AH822">
        <v>12.89</v>
      </c>
      <c r="AI822">
        <v>12.89</v>
      </c>
      <c r="AJ822">
        <v>12.89</v>
      </c>
      <c r="AK822">
        <v>12.89</v>
      </c>
      <c r="AL822">
        <v>12.89</v>
      </c>
      <c r="AM822">
        <v>12.89</v>
      </c>
      <c r="BI822" t="s">
        <v>1505</v>
      </c>
      <c r="BJ822" s="4" t="str">
        <f>Table22[[#This Row],[Ofgem ]]</f>
        <v>4"-5"</v>
      </c>
      <c r="BK822" s="4" t="str">
        <f>Table22[[#This Row],[Pressure]]</f>
        <v>LP</v>
      </c>
      <c r="BL822" s="4" t="str">
        <f>Table22[[#This Row],[Pon Category]]</f>
        <v>Policy</v>
      </c>
      <c r="BM822" s="4" t="str">
        <f>Table22[[#This Row],[Tier]]</f>
        <v>T1</v>
      </c>
      <c r="BN822" s="4" t="str">
        <f>Table22[[#This Row],[PON Material]]</f>
        <v>CI</v>
      </c>
      <c r="BO822" s="4" t="str" cm="1">
        <f t="array" ref="BO8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3" spans="1:67" x14ac:dyDescent="0.25">
      <c r="A823" t="s">
        <v>424</v>
      </c>
      <c r="B823" t="s">
        <v>442</v>
      </c>
      <c r="C823" t="s">
        <v>464</v>
      </c>
      <c r="D823" t="s">
        <v>103</v>
      </c>
      <c r="E823" t="s">
        <v>2442</v>
      </c>
      <c r="F823" t="s">
        <v>622</v>
      </c>
      <c r="G823" t="s">
        <v>2443</v>
      </c>
      <c r="H823" t="s">
        <v>493</v>
      </c>
      <c r="I823" t="s">
        <v>1839</v>
      </c>
      <c r="J823" t="s">
        <v>1828</v>
      </c>
      <c r="K823" t="s">
        <v>468</v>
      </c>
      <c r="L823">
        <v>220000797193</v>
      </c>
      <c r="M823">
        <v>4</v>
      </c>
      <c r="O823" t="s">
        <v>1570</v>
      </c>
      <c r="P823" t="s">
        <v>1571</v>
      </c>
      <c r="Q823" t="s">
        <v>53</v>
      </c>
      <c r="R823" t="s">
        <v>1572</v>
      </c>
      <c r="S823" t="s">
        <v>64</v>
      </c>
      <c r="T823" t="s">
        <v>52</v>
      </c>
      <c r="U823" t="s">
        <v>1573</v>
      </c>
      <c r="V823" t="s">
        <v>1496</v>
      </c>
      <c r="W823">
        <v>20</v>
      </c>
      <c r="X823">
        <v>1.18</v>
      </c>
      <c r="Y823" t="s">
        <v>1574</v>
      </c>
      <c r="Z823" t="s">
        <v>1575</v>
      </c>
      <c r="AA823" t="s">
        <v>147</v>
      </c>
      <c r="AC823">
        <v>44389</v>
      </c>
      <c r="AD823">
        <v>44505</v>
      </c>
      <c r="AE823" s="39">
        <v>1.2</v>
      </c>
      <c r="AF823" s="39">
        <v>0</v>
      </c>
      <c r="AG823" s="39">
        <v>1.2</v>
      </c>
      <c r="AH823">
        <v>0.2</v>
      </c>
      <c r="AI823">
        <v>0.2</v>
      </c>
      <c r="AJ823">
        <v>0.2</v>
      </c>
      <c r="AK823">
        <v>0.2</v>
      </c>
      <c r="AL823">
        <v>0.2</v>
      </c>
      <c r="AM823">
        <v>0.2</v>
      </c>
      <c r="BI823" t="s">
        <v>1505</v>
      </c>
      <c r="BJ823" s="4" t="str">
        <f>Table22[[#This Row],[Ofgem ]]</f>
        <v>4"-5"</v>
      </c>
      <c r="BK823" s="4" t="str">
        <f>Table22[[#This Row],[Pressure]]</f>
        <v>LP</v>
      </c>
      <c r="BL823" s="4" t="str">
        <f>Table22[[#This Row],[Pon Category]]</f>
        <v>Policy</v>
      </c>
      <c r="BM823" s="4" t="str">
        <f>Table22[[#This Row],[Tier]]</f>
        <v>T1</v>
      </c>
      <c r="BN823" s="4" t="str">
        <f>Table22[[#This Row],[PON Material]]</f>
        <v>CI</v>
      </c>
      <c r="BO823" s="4" t="str" cm="1">
        <f t="array" ref="BO8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4" spans="1:67" x14ac:dyDescent="0.25">
      <c r="A824" t="s">
        <v>424</v>
      </c>
      <c r="B824" t="s">
        <v>442</v>
      </c>
      <c r="C824" t="s">
        <v>464</v>
      </c>
      <c r="D824" t="s">
        <v>103</v>
      </c>
      <c r="E824" t="s">
        <v>2442</v>
      </c>
      <c r="F824" t="s">
        <v>622</v>
      </c>
      <c r="G824" t="s">
        <v>2444</v>
      </c>
      <c r="H824" t="s">
        <v>727</v>
      </c>
      <c r="I824" t="s">
        <v>1839</v>
      </c>
      <c r="J824" t="s">
        <v>1828</v>
      </c>
      <c r="K824" t="s">
        <v>468</v>
      </c>
      <c r="L824">
        <v>510851740</v>
      </c>
      <c r="M824">
        <v>4</v>
      </c>
      <c r="O824" t="s">
        <v>1570</v>
      </c>
      <c r="P824" t="s">
        <v>1571</v>
      </c>
      <c r="Q824" t="s">
        <v>163</v>
      </c>
      <c r="R824" t="s">
        <v>1572</v>
      </c>
      <c r="S824" t="s">
        <v>64</v>
      </c>
      <c r="T824" t="s">
        <v>52</v>
      </c>
      <c r="U824" t="s">
        <v>1573</v>
      </c>
      <c r="V824" t="s">
        <v>1496</v>
      </c>
      <c r="W824">
        <v>14</v>
      </c>
      <c r="X824">
        <v>122.56</v>
      </c>
      <c r="Y824" t="s">
        <v>1574</v>
      </c>
      <c r="Z824" t="s">
        <v>1575</v>
      </c>
      <c r="AA824" t="s">
        <v>147</v>
      </c>
      <c r="AC824">
        <v>44389</v>
      </c>
      <c r="AD824">
        <v>44505</v>
      </c>
      <c r="AE824" s="39">
        <v>122.58000000000001</v>
      </c>
      <c r="AF824" s="39">
        <v>0</v>
      </c>
      <c r="AG824" s="39">
        <v>122.58000000000001</v>
      </c>
      <c r="AH824">
        <v>20.43</v>
      </c>
      <c r="AI824">
        <v>20.43</v>
      </c>
      <c r="AJ824">
        <v>20.43</v>
      </c>
      <c r="AK824">
        <v>20.43</v>
      </c>
      <c r="AL824">
        <v>20.43</v>
      </c>
      <c r="AM824">
        <v>20.43</v>
      </c>
      <c r="BI824" t="s">
        <v>1505</v>
      </c>
      <c r="BJ824" s="4" t="str">
        <f>Table22[[#This Row],[Ofgem ]]</f>
        <v>4"-5"</v>
      </c>
      <c r="BK824" s="4" t="str">
        <f>Table22[[#This Row],[Pressure]]</f>
        <v>LP</v>
      </c>
      <c r="BL824" s="4" t="str">
        <f>Table22[[#This Row],[Pon Category]]</f>
        <v>Policy</v>
      </c>
      <c r="BM824" s="4" t="str">
        <f>Table22[[#This Row],[Tier]]</f>
        <v>T1</v>
      </c>
      <c r="BN824" s="4" t="str">
        <f>Table22[[#This Row],[PON Material]]</f>
        <v>SI</v>
      </c>
      <c r="BO824" s="4" t="str" cm="1">
        <f t="array" ref="BO8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5" spans="1:67" x14ac:dyDescent="0.25">
      <c r="A825" t="s">
        <v>424</v>
      </c>
      <c r="B825" t="s">
        <v>442</v>
      </c>
      <c r="C825" t="s">
        <v>464</v>
      </c>
      <c r="D825" t="s">
        <v>103</v>
      </c>
      <c r="E825" t="s">
        <v>2442</v>
      </c>
      <c r="F825" t="s">
        <v>622</v>
      </c>
      <c r="G825" t="s">
        <v>2445</v>
      </c>
      <c r="H825" t="s">
        <v>623</v>
      </c>
      <c r="I825" t="s">
        <v>1839</v>
      </c>
      <c r="J825" t="s">
        <v>1828</v>
      </c>
      <c r="K825" t="s">
        <v>468</v>
      </c>
      <c r="L825">
        <v>510780058</v>
      </c>
      <c r="M825">
        <v>6</v>
      </c>
      <c r="O825" t="s">
        <v>1570</v>
      </c>
      <c r="P825" t="s">
        <v>1571</v>
      </c>
      <c r="Q825" t="s">
        <v>163</v>
      </c>
      <c r="R825" t="s">
        <v>1572</v>
      </c>
      <c r="S825" t="s">
        <v>64</v>
      </c>
      <c r="T825" t="s">
        <v>52</v>
      </c>
      <c r="U825" t="s">
        <v>1573</v>
      </c>
      <c r="V825" t="s">
        <v>1496</v>
      </c>
      <c r="W825">
        <v>17</v>
      </c>
      <c r="X825">
        <v>248</v>
      </c>
      <c r="Y825" t="s">
        <v>1574</v>
      </c>
      <c r="Z825" t="s">
        <v>1575</v>
      </c>
      <c r="AA825" t="s">
        <v>147</v>
      </c>
      <c r="AC825">
        <v>44389</v>
      </c>
      <c r="AD825">
        <v>44505</v>
      </c>
      <c r="AE825" s="39">
        <v>-0.66</v>
      </c>
      <c r="AF825" s="39">
        <v>0</v>
      </c>
      <c r="AG825" s="39">
        <v>-0.66</v>
      </c>
      <c r="AH825">
        <v>-0.11</v>
      </c>
      <c r="AI825">
        <v>-0.11</v>
      </c>
      <c r="AJ825">
        <v>-0.11</v>
      </c>
      <c r="AK825">
        <v>-0.11</v>
      </c>
      <c r="AL825">
        <v>-0.11</v>
      </c>
      <c r="AM825">
        <v>-0.11</v>
      </c>
      <c r="BI825" t="s">
        <v>1505</v>
      </c>
      <c r="BJ825" s="4" t="str">
        <f>Table22[[#This Row],[Ofgem ]]</f>
        <v>4"-5"</v>
      </c>
      <c r="BK825" s="4" t="str">
        <f>Table22[[#This Row],[Pressure]]</f>
        <v>LP</v>
      </c>
      <c r="BL825" s="4" t="str">
        <f>Table22[[#This Row],[Pon Category]]</f>
        <v>Policy</v>
      </c>
      <c r="BM825" s="4" t="str">
        <f>Table22[[#This Row],[Tier]]</f>
        <v>T1</v>
      </c>
      <c r="BN825" s="4" t="str">
        <f>Table22[[#This Row],[PON Material]]</f>
        <v>SI</v>
      </c>
      <c r="BO825" s="4" t="str" cm="1">
        <f t="array" ref="BO8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6" spans="1:67" x14ac:dyDescent="0.25">
      <c r="A826" t="s">
        <v>424</v>
      </c>
      <c r="B826" t="s">
        <v>442</v>
      </c>
      <c r="C826" t="s">
        <v>464</v>
      </c>
      <c r="D826" t="s">
        <v>103</v>
      </c>
      <c r="E826" t="s">
        <v>2442</v>
      </c>
      <c r="F826" t="s">
        <v>622</v>
      </c>
      <c r="G826" t="s">
        <v>2445</v>
      </c>
      <c r="H826" t="s">
        <v>623</v>
      </c>
      <c r="I826" t="s">
        <v>1839</v>
      </c>
      <c r="J826" t="s">
        <v>1828</v>
      </c>
      <c r="K826" t="s">
        <v>468</v>
      </c>
      <c r="L826">
        <v>510780060</v>
      </c>
      <c r="M826">
        <v>6</v>
      </c>
      <c r="O826" t="s">
        <v>1570</v>
      </c>
      <c r="P826" t="s">
        <v>1571</v>
      </c>
      <c r="Q826" t="s">
        <v>91</v>
      </c>
      <c r="R826" t="s">
        <v>1572</v>
      </c>
      <c r="S826" t="s">
        <v>64</v>
      </c>
      <c r="T826" t="s">
        <v>52</v>
      </c>
      <c r="U826" t="s">
        <v>1573</v>
      </c>
      <c r="V826" t="s">
        <v>1496</v>
      </c>
      <c r="W826">
        <v>150</v>
      </c>
      <c r="X826">
        <v>220.83</v>
      </c>
      <c r="Y826" t="s">
        <v>1574</v>
      </c>
      <c r="Z826" t="s">
        <v>1575</v>
      </c>
      <c r="AA826" t="s">
        <v>90</v>
      </c>
      <c r="AC826">
        <v>44389</v>
      </c>
      <c r="AD826">
        <v>44505</v>
      </c>
      <c r="AE826" s="39">
        <v>0.66</v>
      </c>
      <c r="AF826" s="39">
        <v>0</v>
      </c>
      <c r="AG826" s="39">
        <v>0.66</v>
      </c>
      <c r="AH826">
        <v>0.11</v>
      </c>
      <c r="AI826">
        <v>0.11</v>
      </c>
      <c r="AJ826">
        <v>0.11</v>
      </c>
      <c r="AK826">
        <v>0.11</v>
      </c>
      <c r="AL826">
        <v>0.11</v>
      </c>
      <c r="AM826">
        <v>0.11</v>
      </c>
      <c r="BI826" t="s">
        <v>1505</v>
      </c>
      <c r="BJ826" s="4" t="str">
        <f>Table22[[#This Row],[Ofgem ]]</f>
        <v>4"-5"</v>
      </c>
      <c r="BK826" s="4" t="str">
        <f>Table22[[#This Row],[Pressure]]</f>
        <v>LP</v>
      </c>
      <c r="BL826" s="4" t="str">
        <f>Table22[[#This Row],[Pon Category]]</f>
        <v>Policy</v>
      </c>
      <c r="BM826" s="4" t="str">
        <f>Table22[[#This Row],[Tier]]</f>
        <v>T1</v>
      </c>
      <c r="BN826" s="4" t="str">
        <f>Table22[[#This Row],[PON Material]]</f>
        <v>DI</v>
      </c>
      <c r="BO826" s="4" t="str" cm="1">
        <f t="array" ref="BO8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7" spans="1:67" x14ac:dyDescent="0.25">
      <c r="A827" t="s">
        <v>424</v>
      </c>
      <c r="B827" t="s">
        <v>442</v>
      </c>
      <c r="C827" t="s">
        <v>464</v>
      </c>
      <c r="D827" t="s">
        <v>103</v>
      </c>
      <c r="E827" t="s">
        <v>2442</v>
      </c>
      <c r="F827" t="s">
        <v>622</v>
      </c>
      <c r="G827" t="s">
        <v>2446</v>
      </c>
      <c r="H827" t="s">
        <v>658</v>
      </c>
      <c r="I827" t="s">
        <v>1839</v>
      </c>
      <c r="J827" t="s">
        <v>1828</v>
      </c>
      <c r="K827" t="s">
        <v>468</v>
      </c>
      <c r="L827">
        <v>510965630</v>
      </c>
      <c r="M827">
        <v>4</v>
      </c>
      <c r="O827" t="s">
        <v>1570</v>
      </c>
      <c r="P827" t="s">
        <v>1571</v>
      </c>
      <c r="Q827" t="s">
        <v>163</v>
      </c>
      <c r="R827" t="s">
        <v>1572</v>
      </c>
      <c r="S827" t="s">
        <v>64</v>
      </c>
      <c r="T827" t="s">
        <v>52</v>
      </c>
      <c r="U827" t="s">
        <v>1573</v>
      </c>
      <c r="V827" t="s">
        <v>1496</v>
      </c>
      <c r="W827">
        <v>10</v>
      </c>
      <c r="X827">
        <v>74.25</v>
      </c>
      <c r="Y827" t="s">
        <v>1574</v>
      </c>
      <c r="Z827" t="s">
        <v>1575</v>
      </c>
      <c r="AA827" t="s">
        <v>147</v>
      </c>
      <c r="AC827">
        <v>44389</v>
      </c>
      <c r="AD827">
        <v>44505</v>
      </c>
      <c r="AE827" s="39">
        <v>-1.74</v>
      </c>
      <c r="AF827" s="39">
        <v>0</v>
      </c>
      <c r="AG827" s="39">
        <v>-1.74</v>
      </c>
      <c r="AH827">
        <v>-0.28999999999999998</v>
      </c>
      <c r="AI827">
        <v>-0.28999999999999998</v>
      </c>
      <c r="AJ827">
        <v>-0.28999999999999998</v>
      </c>
      <c r="AK827">
        <v>-0.28999999999999998</v>
      </c>
      <c r="AL827">
        <v>-0.28999999999999998</v>
      </c>
      <c r="AM827">
        <v>-0.28999999999999998</v>
      </c>
      <c r="BI827" t="s">
        <v>1505</v>
      </c>
      <c r="BJ827" s="4" t="str">
        <f>Table22[[#This Row],[Ofgem ]]</f>
        <v>4"-5"</v>
      </c>
      <c r="BK827" s="4" t="str">
        <f>Table22[[#This Row],[Pressure]]</f>
        <v>LP</v>
      </c>
      <c r="BL827" s="4" t="str">
        <f>Table22[[#This Row],[Pon Category]]</f>
        <v>Policy</v>
      </c>
      <c r="BM827" s="4" t="str">
        <f>Table22[[#This Row],[Tier]]</f>
        <v>T1</v>
      </c>
      <c r="BN827" s="4" t="str">
        <f>Table22[[#This Row],[PON Material]]</f>
        <v>SI</v>
      </c>
      <c r="BO827" s="4" t="str" cm="1">
        <f t="array" ref="BO8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28" spans="1:67" hidden="1" x14ac:dyDescent="0.25">
      <c r="A828" t="s">
        <v>780</v>
      </c>
      <c r="B828" t="s">
        <v>47</v>
      </c>
      <c r="C828" t="s">
        <v>895</v>
      </c>
      <c r="D828" t="s">
        <v>61</v>
      </c>
      <c r="E828" t="s">
        <v>2447</v>
      </c>
      <c r="F828" t="s">
        <v>903</v>
      </c>
      <c r="G828" t="s">
        <v>2448</v>
      </c>
      <c r="H828" t="s">
        <v>915</v>
      </c>
      <c r="K828" t="s">
        <v>801</v>
      </c>
      <c r="L828" s="39">
        <v>510838948</v>
      </c>
      <c r="M828">
        <v>10</v>
      </c>
      <c r="O828" t="s">
        <v>1672</v>
      </c>
      <c r="P828" t="s">
        <v>1571</v>
      </c>
      <c r="Q828" t="s">
        <v>91</v>
      </c>
      <c r="S828" t="s">
        <v>64</v>
      </c>
      <c r="T828" t="s">
        <v>52</v>
      </c>
      <c r="U828" t="s">
        <v>1673</v>
      </c>
      <c r="V828" t="s">
        <v>3424</v>
      </c>
      <c r="X828" s="44">
        <v>1005.27</v>
      </c>
      <c r="Y828" t="s">
        <v>1674</v>
      </c>
      <c r="Z828" t="s">
        <v>1575</v>
      </c>
      <c r="AA828" t="s">
        <v>70</v>
      </c>
      <c r="AC828" s="41">
        <v>44368</v>
      </c>
      <c r="AD828" s="41">
        <v>44547</v>
      </c>
      <c r="AE828" s="39">
        <v>566.6400000000001</v>
      </c>
      <c r="AF828" s="39">
        <v>0</v>
      </c>
      <c r="AG828" s="39">
        <v>566.6400000000001</v>
      </c>
      <c r="AH828" s="39">
        <v>47.22</v>
      </c>
      <c r="AI828" s="39">
        <v>47.22</v>
      </c>
      <c r="AJ828" s="39">
        <v>47.22</v>
      </c>
      <c r="AK828" s="39">
        <v>47.22</v>
      </c>
      <c r="AL828" s="39">
        <v>47.22</v>
      </c>
      <c r="AM828" s="39">
        <v>47.22</v>
      </c>
      <c r="AN828" s="39">
        <v>47.22</v>
      </c>
      <c r="AO828" s="39">
        <v>47.22</v>
      </c>
      <c r="AP828" s="39">
        <v>47.22</v>
      </c>
      <c r="AQ828" s="39">
        <v>47.22</v>
      </c>
      <c r="AR828" s="39">
        <v>47.22</v>
      </c>
      <c r="AS828" s="39">
        <v>47.22</v>
      </c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 t="s">
        <v>1477</v>
      </c>
      <c r="BJ828" s="4" t="str">
        <f>Table22[[#This Row],[Ofgem ]]</f>
        <v>10"-12"</v>
      </c>
      <c r="BK828" s="4" t="str">
        <f>Table22[[#This Row],[Pressure]]</f>
        <v>LP</v>
      </c>
      <c r="BL828" s="4" t="str">
        <f>Table22[[#This Row],[Pon Category]]</f>
        <v>Policy</v>
      </c>
      <c r="BM828" s="4" t="str">
        <f>Table22[[#This Row],[Tier]]</f>
        <v>T2</v>
      </c>
      <c r="BN828" s="4" t="str">
        <f>Table22[[#This Row],[PON Material]]</f>
        <v>DI</v>
      </c>
      <c r="BO828" s="4" t="str" cm="1">
        <f t="array" ref="BO8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829" spans="1:67" x14ac:dyDescent="0.25">
      <c r="A829" t="s">
        <v>780</v>
      </c>
      <c r="B829" t="s">
        <v>47</v>
      </c>
      <c r="C829" t="s">
        <v>895</v>
      </c>
      <c r="D829" t="s">
        <v>61</v>
      </c>
      <c r="E829" t="s">
        <v>2447</v>
      </c>
      <c r="F829" t="s">
        <v>903</v>
      </c>
      <c r="G829" t="s">
        <v>2448</v>
      </c>
      <c r="H829" t="s">
        <v>915</v>
      </c>
      <c r="I829" t="s">
        <v>1676</v>
      </c>
      <c r="J829" t="s">
        <v>1681</v>
      </c>
      <c r="K829" t="s">
        <v>801</v>
      </c>
      <c r="L829">
        <v>510838949</v>
      </c>
      <c r="M829">
        <v>6</v>
      </c>
      <c r="O829" t="s">
        <v>1570</v>
      </c>
      <c r="P829" t="s">
        <v>1571</v>
      </c>
      <c r="Q829" t="s">
        <v>163</v>
      </c>
      <c r="R829" t="s">
        <v>1572</v>
      </c>
      <c r="S829" t="s">
        <v>64</v>
      </c>
      <c r="T829" t="s">
        <v>52</v>
      </c>
      <c r="U829" t="s">
        <v>1573</v>
      </c>
      <c r="V829" t="s">
        <v>1496</v>
      </c>
      <c r="W829">
        <v>2</v>
      </c>
      <c r="X829">
        <v>42.2</v>
      </c>
      <c r="Y829" t="s">
        <v>1574</v>
      </c>
      <c r="Z829" t="s">
        <v>1575</v>
      </c>
      <c r="AA829" t="s">
        <v>147</v>
      </c>
      <c r="AC829" s="41">
        <v>44368</v>
      </c>
      <c r="AD829" s="41">
        <v>44547</v>
      </c>
      <c r="AE829" s="39">
        <v>-0.8400000000000003</v>
      </c>
      <c r="AF829" s="39">
        <v>0</v>
      </c>
      <c r="AG829" s="39">
        <v>-0.8400000000000003</v>
      </c>
      <c r="AH829" s="39">
        <v>-7.0000000000000007E-2</v>
      </c>
      <c r="AI829" s="39">
        <v>-7.0000000000000007E-2</v>
      </c>
      <c r="AJ829" s="39">
        <v>-7.0000000000000007E-2</v>
      </c>
      <c r="AK829" s="39">
        <v>-7.0000000000000007E-2</v>
      </c>
      <c r="AL829" s="39">
        <v>-7.0000000000000007E-2</v>
      </c>
      <c r="AM829" s="39">
        <v>-7.0000000000000007E-2</v>
      </c>
      <c r="AN829" s="39">
        <v>-7.0000000000000007E-2</v>
      </c>
      <c r="AO829" s="39">
        <v>-7.0000000000000007E-2</v>
      </c>
      <c r="AP829" s="39">
        <v>-7.0000000000000007E-2</v>
      </c>
      <c r="AQ829" s="39">
        <v>-7.0000000000000007E-2</v>
      </c>
      <c r="AR829" s="39">
        <v>-7.0000000000000007E-2</v>
      </c>
      <c r="AS829" s="39">
        <v>-7.0000000000000007E-2</v>
      </c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 t="s">
        <v>1505</v>
      </c>
      <c r="BJ829" s="4" t="str">
        <f>Table22[[#This Row],[Ofgem ]]</f>
        <v>4"-5"</v>
      </c>
      <c r="BK829" s="4" t="str">
        <f>Table22[[#This Row],[Pressure]]</f>
        <v>LP</v>
      </c>
      <c r="BL829" s="4" t="str">
        <f>Table22[[#This Row],[Pon Category]]</f>
        <v>Policy</v>
      </c>
      <c r="BM829" s="4" t="str">
        <f>Table22[[#This Row],[Tier]]</f>
        <v>T1</v>
      </c>
      <c r="BN829" s="4" t="str">
        <f>Table22[[#This Row],[PON Material]]</f>
        <v>SI</v>
      </c>
      <c r="BO829" s="4" t="str" cm="1">
        <f t="array" ref="BO8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0" spans="1:67" x14ac:dyDescent="0.25">
      <c r="A830" t="s">
        <v>780</v>
      </c>
      <c r="B830" t="s">
        <v>47</v>
      </c>
      <c r="C830" t="s">
        <v>895</v>
      </c>
      <c r="D830" t="s">
        <v>61</v>
      </c>
      <c r="E830" t="s">
        <v>2447</v>
      </c>
      <c r="F830" t="s">
        <v>903</v>
      </c>
      <c r="G830" t="s">
        <v>2448</v>
      </c>
      <c r="H830" t="s">
        <v>915</v>
      </c>
      <c r="I830" t="s">
        <v>1676</v>
      </c>
      <c r="J830" t="s">
        <v>1681</v>
      </c>
      <c r="K830" t="s">
        <v>801</v>
      </c>
      <c r="L830">
        <v>510954500</v>
      </c>
      <c r="M830">
        <v>4</v>
      </c>
      <c r="O830" t="s">
        <v>1570</v>
      </c>
      <c r="P830" t="s">
        <v>1571</v>
      </c>
      <c r="Q830" t="s">
        <v>91</v>
      </c>
      <c r="R830" t="s">
        <v>1572</v>
      </c>
      <c r="S830" t="s">
        <v>64</v>
      </c>
      <c r="T830" t="s">
        <v>52</v>
      </c>
      <c r="U830" t="s">
        <v>1573</v>
      </c>
      <c r="V830" t="s">
        <v>1496</v>
      </c>
      <c r="W830">
        <v>3</v>
      </c>
      <c r="X830">
        <v>38.119999999999997</v>
      </c>
      <c r="Y830" t="s">
        <v>1574</v>
      </c>
      <c r="Z830" t="s">
        <v>1575</v>
      </c>
      <c r="AA830" t="s">
        <v>147</v>
      </c>
      <c r="AC830" s="41">
        <v>44368</v>
      </c>
      <c r="AD830" s="41">
        <v>44547</v>
      </c>
      <c r="AE830" s="39">
        <v>0.23999999999999996</v>
      </c>
      <c r="AF830" s="39">
        <v>0</v>
      </c>
      <c r="AG830" s="39">
        <v>0.23999999999999996</v>
      </c>
      <c r="AH830" s="39">
        <v>0.02</v>
      </c>
      <c r="AI830" s="39">
        <v>0.02</v>
      </c>
      <c r="AJ830" s="39">
        <v>0.02</v>
      </c>
      <c r="AK830" s="39">
        <v>0.02</v>
      </c>
      <c r="AL830" s="39">
        <v>0.02</v>
      </c>
      <c r="AM830" s="39">
        <v>0.02</v>
      </c>
      <c r="AN830" s="39">
        <v>0.02</v>
      </c>
      <c r="AO830" s="39">
        <v>0.02</v>
      </c>
      <c r="AP830" s="39">
        <v>0.02</v>
      </c>
      <c r="AQ830" s="39">
        <v>0.02</v>
      </c>
      <c r="AR830" s="39">
        <v>0.02</v>
      </c>
      <c r="AS830" s="39">
        <v>0.02</v>
      </c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 t="s">
        <v>1505</v>
      </c>
      <c r="BJ830" s="4" t="str">
        <f>Table22[[#This Row],[Ofgem ]]</f>
        <v>4"-5"</v>
      </c>
      <c r="BK830" s="4" t="str">
        <f>Table22[[#This Row],[Pressure]]</f>
        <v>LP</v>
      </c>
      <c r="BL830" s="4" t="str">
        <f>Table22[[#This Row],[Pon Category]]</f>
        <v>Policy</v>
      </c>
      <c r="BM830" s="4" t="str">
        <f>Table22[[#This Row],[Tier]]</f>
        <v>T1</v>
      </c>
      <c r="BN830" s="4" t="str">
        <f>Table22[[#This Row],[PON Material]]</f>
        <v>DI</v>
      </c>
      <c r="BO830" s="4" t="str" cm="1">
        <f t="array" ref="BO8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1" spans="1:67" x14ac:dyDescent="0.25">
      <c r="A831" t="s">
        <v>780</v>
      </c>
      <c r="B831" t="s">
        <v>47</v>
      </c>
      <c r="C831" t="s">
        <v>895</v>
      </c>
      <c r="D831" t="s">
        <v>61</v>
      </c>
      <c r="E831" t="s">
        <v>2447</v>
      </c>
      <c r="F831" t="s">
        <v>903</v>
      </c>
      <c r="G831" t="s">
        <v>2448</v>
      </c>
      <c r="H831" t="s">
        <v>915</v>
      </c>
      <c r="I831" t="s">
        <v>1676</v>
      </c>
      <c r="J831" t="s">
        <v>1681</v>
      </c>
      <c r="K831" t="s">
        <v>801</v>
      </c>
      <c r="L831">
        <v>621147465</v>
      </c>
      <c r="M831">
        <v>4</v>
      </c>
      <c r="O831" t="s">
        <v>1570</v>
      </c>
      <c r="P831" t="s">
        <v>1571</v>
      </c>
      <c r="Q831" t="s">
        <v>163</v>
      </c>
      <c r="R831" t="s">
        <v>1572</v>
      </c>
      <c r="S831" t="s">
        <v>64</v>
      </c>
      <c r="T831" t="s">
        <v>52</v>
      </c>
      <c r="U831" t="s">
        <v>1573</v>
      </c>
      <c r="V831" t="s">
        <v>1496</v>
      </c>
      <c r="W831">
        <v>2</v>
      </c>
      <c r="X831">
        <v>4.03</v>
      </c>
      <c r="Y831" t="s">
        <v>1574</v>
      </c>
      <c r="Z831" t="s">
        <v>1575</v>
      </c>
      <c r="AA831" t="s">
        <v>147</v>
      </c>
      <c r="AC831" s="41">
        <v>44368</v>
      </c>
      <c r="AD831" s="41">
        <v>44547</v>
      </c>
      <c r="AE831" s="39">
        <v>-2.8800000000000008</v>
      </c>
      <c r="AF831" s="39">
        <v>0</v>
      </c>
      <c r="AG831" s="39">
        <v>-2.8800000000000008</v>
      </c>
      <c r="AH831" s="39">
        <v>-0.24</v>
      </c>
      <c r="AI831" s="39">
        <v>-0.24</v>
      </c>
      <c r="AJ831" s="39">
        <v>-0.24</v>
      </c>
      <c r="AK831" s="39">
        <v>-0.24</v>
      </c>
      <c r="AL831" s="39">
        <v>-0.24</v>
      </c>
      <c r="AM831" s="39">
        <v>-0.24</v>
      </c>
      <c r="AN831" s="39">
        <v>-0.24</v>
      </c>
      <c r="AO831" s="39">
        <v>-0.24</v>
      </c>
      <c r="AP831" s="39">
        <v>-0.24</v>
      </c>
      <c r="AQ831" s="39">
        <v>-0.24</v>
      </c>
      <c r="AR831" s="39">
        <v>-0.24</v>
      </c>
      <c r="AS831" s="39">
        <v>-0.24</v>
      </c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 t="s">
        <v>1505</v>
      </c>
      <c r="BJ831" s="4" t="str">
        <f>Table22[[#This Row],[Ofgem ]]</f>
        <v>4"-5"</v>
      </c>
      <c r="BK831" s="4" t="str">
        <f>Table22[[#This Row],[Pressure]]</f>
        <v>LP</v>
      </c>
      <c r="BL831" s="4" t="str">
        <f>Table22[[#This Row],[Pon Category]]</f>
        <v>Policy</v>
      </c>
      <c r="BM831" s="4" t="str">
        <f>Table22[[#This Row],[Tier]]</f>
        <v>T1</v>
      </c>
      <c r="BN831" s="4" t="str">
        <f>Table22[[#This Row],[PON Material]]</f>
        <v>SI</v>
      </c>
      <c r="BO831" s="4" t="str" cm="1">
        <f t="array" ref="BO8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2" spans="1:67" x14ac:dyDescent="0.25">
      <c r="A832" t="s">
        <v>780</v>
      </c>
      <c r="B832" t="s">
        <v>47</v>
      </c>
      <c r="C832" t="s">
        <v>895</v>
      </c>
      <c r="D832" t="s">
        <v>61</v>
      </c>
      <c r="E832" t="s">
        <v>2447</v>
      </c>
      <c r="F832" t="s">
        <v>903</v>
      </c>
      <c r="G832" t="s">
        <v>2449</v>
      </c>
      <c r="H832" t="s">
        <v>2450</v>
      </c>
      <c r="I832" t="s">
        <v>1676</v>
      </c>
      <c r="J832" t="s">
        <v>1681</v>
      </c>
      <c r="K832" t="s">
        <v>801</v>
      </c>
      <c r="L832">
        <v>220000444596</v>
      </c>
      <c r="M832">
        <v>4</v>
      </c>
      <c r="O832" t="s">
        <v>1570</v>
      </c>
      <c r="P832" t="s">
        <v>1571</v>
      </c>
      <c r="Q832" t="s">
        <v>163</v>
      </c>
      <c r="R832" t="s">
        <v>1572</v>
      </c>
      <c r="S832" t="s">
        <v>64</v>
      </c>
      <c r="T832" t="s">
        <v>52</v>
      </c>
      <c r="U832" t="s">
        <v>1573</v>
      </c>
      <c r="V832" t="s">
        <v>1496</v>
      </c>
      <c r="W832">
        <v>9</v>
      </c>
      <c r="X832">
        <v>1.98</v>
      </c>
      <c r="Y832" t="s">
        <v>1574</v>
      </c>
      <c r="Z832" t="s">
        <v>1575</v>
      </c>
      <c r="AA832" t="s">
        <v>147</v>
      </c>
      <c r="AC832" s="41">
        <v>44368</v>
      </c>
      <c r="AD832" s="41">
        <v>44547</v>
      </c>
      <c r="AE832" s="39">
        <v>2.0399999999999996</v>
      </c>
      <c r="AF832" s="39">
        <v>0</v>
      </c>
      <c r="AG832" s="39">
        <v>2.0399999999999996</v>
      </c>
      <c r="AH832" s="39">
        <v>0.17</v>
      </c>
      <c r="AI832" s="39">
        <v>0.17</v>
      </c>
      <c r="AJ832" s="39">
        <v>0.17</v>
      </c>
      <c r="AK832" s="39">
        <v>0.17</v>
      </c>
      <c r="AL832" s="39">
        <v>0.17</v>
      </c>
      <c r="AM832" s="39">
        <v>0.17</v>
      </c>
      <c r="AN832" s="39">
        <v>0.17</v>
      </c>
      <c r="AO832" s="39">
        <v>0.17</v>
      </c>
      <c r="AP832" s="39">
        <v>0.17</v>
      </c>
      <c r="AQ832" s="39">
        <v>0.17</v>
      </c>
      <c r="AR832" s="39">
        <v>0.17</v>
      </c>
      <c r="AS832" s="39">
        <v>0.17</v>
      </c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 t="s">
        <v>1505</v>
      </c>
      <c r="BJ832" s="4" t="str">
        <f>Table22[[#This Row],[Ofgem ]]</f>
        <v>4"-5"</v>
      </c>
      <c r="BK832" s="4" t="str">
        <f>Table22[[#This Row],[Pressure]]</f>
        <v>LP</v>
      </c>
      <c r="BL832" s="4" t="str">
        <f>Table22[[#This Row],[Pon Category]]</f>
        <v>Policy</v>
      </c>
      <c r="BM832" s="4" t="str">
        <f>Table22[[#This Row],[Tier]]</f>
        <v>T1</v>
      </c>
      <c r="BN832" s="4" t="str">
        <f>Table22[[#This Row],[PON Material]]</f>
        <v>SI</v>
      </c>
      <c r="BO832" s="4" t="str" cm="1">
        <f t="array" ref="BO8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3" spans="1:67" x14ac:dyDescent="0.25">
      <c r="A833" t="s">
        <v>780</v>
      </c>
      <c r="B833" t="s">
        <v>47</v>
      </c>
      <c r="C833" t="s">
        <v>895</v>
      </c>
      <c r="D833" t="s">
        <v>61</v>
      </c>
      <c r="E833" t="s">
        <v>2447</v>
      </c>
      <c r="F833" t="s">
        <v>903</v>
      </c>
      <c r="G833" t="s">
        <v>2451</v>
      </c>
      <c r="H833" t="s">
        <v>904</v>
      </c>
      <c r="I833" t="s">
        <v>1676</v>
      </c>
      <c r="J833" t="s">
        <v>1681</v>
      </c>
      <c r="K833" t="s">
        <v>801</v>
      </c>
      <c r="L833">
        <v>510841447</v>
      </c>
      <c r="M833">
        <v>4</v>
      </c>
      <c r="O833" t="s">
        <v>1570</v>
      </c>
      <c r="P833" t="s">
        <v>1571</v>
      </c>
      <c r="Q833" t="s">
        <v>91</v>
      </c>
      <c r="R833" t="s">
        <v>1572</v>
      </c>
      <c r="S833" t="s">
        <v>64</v>
      </c>
      <c r="T833" t="s">
        <v>52</v>
      </c>
      <c r="U833" t="s">
        <v>1573</v>
      </c>
      <c r="V833" t="s">
        <v>1496</v>
      </c>
      <c r="W833">
        <v>9</v>
      </c>
      <c r="X833">
        <v>266.35000000000002</v>
      </c>
      <c r="Y833" t="s">
        <v>1574</v>
      </c>
      <c r="Z833" t="s">
        <v>1575</v>
      </c>
      <c r="AA833" t="s">
        <v>147</v>
      </c>
      <c r="AC833" s="41">
        <v>44368</v>
      </c>
      <c r="AD833" s="41">
        <v>44547</v>
      </c>
      <c r="AE833" s="39">
        <v>6.2399999999999984</v>
      </c>
      <c r="AF833" s="39">
        <v>0</v>
      </c>
      <c r="AG833" s="39">
        <v>6.2399999999999984</v>
      </c>
      <c r="AH833" s="39">
        <v>0.52</v>
      </c>
      <c r="AI833" s="39">
        <v>0.52</v>
      </c>
      <c r="AJ833" s="39">
        <v>0.52</v>
      </c>
      <c r="AK833" s="39">
        <v>0.52</v>
      </c>
      <c r="AL833" s="39">
        <v>0.52</v>
      </c>
      <c r="AM833" s="39">
        <v>0.52</v>
      </c>
      <c r="AN833" s="39">
        <v>0.52</v>
      </c>
      <c r="AO833" s="39">
        <v>0.52</v>
      </c>
      <c r="AP833" s="39">
        <v>0.52</v>
      </c>
      <c r="AQ833" s="39">
        <v>0.52</v>
      </c>
      <c r="AR833" s="39">
        <v>0.52</v>
      </c>
      <c r="AS833" s="39">
        <v>0.52</v>
      </c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 t="s">
        <v>1505</v>
      </c>
      <c r="BJ833" s="4" t="str">
        <f>Table22[[#This Row],[Ofgem ]]</f>
        <v>4"-5"</v>
      </c>
      <c r="BK833" s="4" t="str">
        <f>Table22[[#This Row],[Pressure]]</f>
        <v>LP</v>
      </c>
      <c r="BL833" s="4" t="str">
        <f>Table22[[#This Row],[Pon Category]]</f>
        <v>Policy</v>
      </c>
      <c r="BM833" s="4" t="str">
        <f>Table22[[#This Row],[Tier]]</f>
        <v>T1</v>
      </c>
      <c r="BN833" s="4" t="str">
        <f>Table22[[#This Row],[PON Material]]</f>
        <v>DI</v>
      </c>
      <c r="BO833" s="4" t="str" cm="1">
        <f t="array" ref="BO8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4" spans="1:67" x14ac:dyDescent="0.25">
      <c r="A834" t="s">
        <v>780</v>
      </c>
      <c r="B834" t="s">
        <v>47</v>
      </c>
      <c r="C834" t="s">
        <v>895</v>
      </c>
      <c r="D834" t="s">
        <v>61</v>
      </c>
      <c r="E834" t="s">
        <v>2447</v>
      </c>
      <c r="F834" t="s">
        <v>903</v>
      </c>
      <c r="G834" t="s">
        <v>2452</v>
      </c>
      <c r="H834" t="s">
        <v>956</v>
      </c>
      <c r="I834" t="s">
        <v>1676</v>
      </c>
      <c r="J834" t="s">
        <v>1681</v>
      </c>
      <c r="K834" t="s">
        <v>801</v>
      </c>
      <c r="L834">
        <v>510946562</v>
      </c>
      <c r="M834">
        <v>100</v>
      </c>
      <c r="O834" t="s">
        <v>1570</v>
      </c>
      <c r="P834" t="s">
        <v>220</v>
      </c>
      <c r="Q834" t="s">
        <v>91</v>
      </c>
      <c r="R834" t="s">
        <v>1572</v>
      </c>
      <c r="S834" t="s">
        <v>64</v>
      </c>
      <c r="T834" t="s">
        <v>52</v>
      </c>
      <c r="U834" t="s">
        <v>1573</v>
      </c>
      <c r="V834" t="s">
        <v>1496</v>
      </c>
      <c r="W834">
        <v>29</v>
      </c>
      <c r="X834">
        <v>62.01</v>
      </c>
      <c r="Y834" t="s">
        <v>1574</v>
      </c>
      <c r="Z834" t="s">
        <v>1575</v>
      </c>
      <c r="AA834" t="s">
        <v>147</v>
      </c>
      <c r="AC834" s="41">
        <v>44368</v>
      </c>
      <c r="AD834" s="41">
        <v>44547</v>
      </c>
      <c r="AE834" s="39">
        <v>0.11999999999999998</v>
      </c>
      <c r="AF834" s="39">
        <v>0</v>
      </c>
      <c r="AG834" s="39">
        <v>0.11999999999999998</v>
      </c>
      <c r="AH834" s="39">
        <v>0.01</v>
      </c>
      <c r="AI834" s="39">
        <v>0.01</v>
      </c>
      <c r="AJ834" s="39">
        <v>0.01</v>
      </c>
      <c r="AK834" s="39">
        <v>0.01</v>
      </c>
      <c r="AL834" s="39">
        <v>0.01</v>
      </c>
      <c r="AM834" s="39">
        <v>0.01</v>
      </c>
      <c r="AN834" s="39">
        <v>0.01</v>
      </c>
      <c r="AO834" s="39">
        <v>0.01</v>
      </c>
      <c r="AP834" s="39">
        <v>0.01</v>
      </c>
      <c r="AQ834" s="39">
        <v>0.01</v>
      </c>
      <c r="AR834" s="39">
        <v>0.01</v>
      </c>
      <c r="AS834" s="39">
        <v>0.01</v>
      </c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 t="s">
        <v>1505</v>
      </c>
      <c r="BJ834" s="4" t="str">
        <f>Table22[[#This Row],[Ofgem ]]</f>
        <v>4"-5"</v>
      </c>
      <c r="BK834" s="4" t="str">
        <f>Table22[[#This Row],[Pressure]]</f>
        <v>LP</v>
      </c>
      <c r="BL834" s="4" t="str">
        <f>Table22[[#This Row],[Pon Category]]</f>
        <v>Policy</v>
      </c>
      <c r="BM834" s="4" t="str">
        <f>Table22[[#This Row],[Tier]]</f>
        <v>T1</v>
      </c>
      <c r="BN834" s="4" t="str">
        <f>Table22[[#This Row],[PON Material]]</f>
        <v>DI</v>
      </c>
      <c r="BO834" s="4" t="str" cm="1">
        <f t="array" ref="BO8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5" spans="1:67" x14ac:dyDescent="0.25">
      <c r="A835" t="s">
        <v>780</v>
      </c>
      <c r="B835" t="s">
        <v>47</v>
      </c>
      <c r="C835" t="s">
        <v>895</v>
      </c>
      <c r="D835" t="s">
        <v>61</v>
      </c>
      <c r="E835" t="s">
        <v>2447</v>
      </c>
      <c r="F835" t="s">
        <v>903</v>
      </c>
      <c r="G835" t="s">
        <v>2452</v>
      </c>
      <c r="H835" t="s">
        <v>956</v>
      </c>
      <c r="I835" t="s">
        <v>1676</v>
      </c>
      <c r="J835" t="s">
        <v>1681</v>
      </c>
      <c r="K835" t="s">
        <v>801</v>
      </c>
      <c r="L835">
        <v>510946563</v>
      </c>
      <c r="M835">
        <v>100</v>
      </c>
      <c r="O835" t="s">
        <v>1570</v>
      </c>
      <c r="P835" t="s">
        <v>220</v>
      </c>
      <c r="Q835" t="s">
        <v>91</v>
      </c>
      <c r="R835" t="s">
        <v>1572</v>
      </c>
      <c r="S835" t="s">
        <v>64</v>
      </c>
      <c r="T835" t="s">
        <v>52</v>
      </c>
      <c r="U835" t="s">
        <v>1573</v>
      </c>
      <c r="V835" t="s">
        <v>1496</v>
      </c>
      <c r="W835">
        <v>115</v>
      </c>
      <c r="X835">
        <v>172.25</v>
      </c>
      <c r="Y835" t="s">
        <v>1574</v>
      </c>
      <c r="Z835" t="s">
        <v>1575</v>
      </c>
      <c r="AA835" t="s">
        <v>147</v>
      </c>
      <c r="AC835" s="41">
        <v>44368</v>
      </c>
      <c r="AD835" s="41">
        <v>44547</v>
      </c>
      <c r="AE835" s="39">
        <v>0.3600000000000001</v>
      </c>
      <c r="AF835" s="39">
        <v>0</v>
      </c>
      <c r="AG835" s="39">
        <v>0.3600000000000001</v>
      </c>
      <c r="AH835" s="39">
        <v>0.03</v>
      </c>
      <c r="AI835" s="39">
        <v>0.03</v>
      </c>
      <c r="AJ835" s="39">
        <v>0.03</v>
      </c>
      <c r="AK835" s="39">
        <v>0.03</v>
      </c>
      <c r="AL835" s="39">
        <v>0.03</v>
      </c>
      <c r="AM835" s="39">
        <v>0.03</v>
      </c>
      <c r="AN835" s="39">
        <v>0.03</v>
      </c>
      <c r="AO835" s="39">
        <v>0.03</v>
      </c>
      <c r="AP835" s="39">
        <v>0.03</v>
      </c>
      <c r="AQ835" s="39">
        <v>0.03</v>
      </c>
      <c r="AR835" s="39">
        <v>0.03</v>
      </c>
      <c r="AS835" s="39">
        <v>0.03</v>
      </c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 t="s">
        <v>1505</v>
      </c>
      <c r="BJ835" s="4" t="str">
        <f>Table22[[#This Row],[Ofgem ]]</f>
        <v>4"-5"</v>
      </c>
      <c r="BK835" s="4" t="str">
        <f>Table22[[#This Row],[Pressure]]</f>
        <v>LP</v>
      </c>
      <c r="BL835" s="4" t="str">
        <f>Table22[[#This Row],[Pon Category]]</f>
        <v>Policy</v>
      </c>
      <c r="BM835" s="4" t="str">
        <f>Table22[[#This Row],[Tier]]</f>
        <v>T1</v>
      </c>
      <c r="BN835" s="4" t="str">
        <f>Table22[[#This Row],[PON Material]]</f>
        <v>DI</v>
      </c>
      <c r="BO835" s="4" t="str" cm="1">
        <f t="array" ref="BO8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6" spans="1:67" x14ac:dyDescent="0.25">
      <c r="A836" t="s">
        <v>780</v>
      </c>
      <c r="B836" t="s">
        <v>47</v>
      </c>
      <c r="C836" t="s">
        <v>895</v>
      </c>
      <c r="D836" t="s">
        <v>61</v>
      </c>
      <c r="E836" t="s">
        <v>2447</v>
      </c>
      <c r="F836" t="s">
        <v>903</v>
      </c>
      <c r="G836" t="s">
        <v>2453</v>
      </c>
      <c r="H836" t="s">
        <v>2454</v>
      </c>
      <c r="I836" t="s">
        <v>1676</v>
      </c>
      <c r="J836" t="s">
        <v>1681</v>
      </c>
      <c r="K836" t="s">
        <v>801</v>
      </c>
      <c r="L836">
        <v>220000196435</v>
      </c>
      <c r="M836">
        <v>4</v>
      </c>
      <c r="O836" t="s">
        <v>1570</v>
      </c>
      <c r="P836" t="s">
        <v>1571</v>
      </c>
      <c r="Q836" t="s">
        <v>53</v>
      </c>
      <c r="R836" t="s">
        <v>1572</v>
      </c>
      <c r="S836" t="s">
        <v>64</v>
      </c>
      <c r="T836" t="s">
        <v>52</v>
      </c>
      <c r="U836" t="s">
        <v>1573</v>
      </c>
      <c r="V836" t="s">
        <v>1496</v>
      </c>
      <c r="W836">
        <v>9</v>
      </c>
      <c r="X836">
        <v>0.61</v>
      </c>
      <c r="Y836" t="s">
        <v>1574</v>
      </c>
      <c r="Z836" t="s">
        <v>1575</v>
      </c>
      <c r="AA836" t="s">
        <v>147</v>
      </c>
      <c r="AC836" s="41">
        <v>44368</v>
      </c>
      <c r="AD836" s="41">
        <v>44547</v>
      </c>
      <c r="AE836" s="39">
        <v>0.47999999999999993</v>
      </c>
      <c r="AF836" s="39">
        <v>0</v>
      </c>
      <c r="AG836" s="39">
        <v>0.47999999999999993</v>
      </c>
      <c r="AH836" s="39">
        <v>0.04</v>
      </c>
      <c r="AI836" s="39">
        <v>0.04</v>
      </c>
      <c r="AJ836" s="39">
        <v>0.04</v>
      </c>
      <c r="AK836" s="39">
        <v>0.04</v>
      </c>
      <c r="AL836" s="39">
        <v>0.04</v>
      </c>
      <c r="AM836" s="39">
        <v>0.04</v>
      </c>
      <c r="AN836" s="39">
        <v>0.04</v>
      </c>
      <c r="AO836" s="39">
        <v>0.04</v>
      </c>
      <c r="AP836" s="39">
        <v>0.04</v>
      </c>
      <c r="AQ836" s="39">
        <v>0.04</v>
      </c>
      <c r="AR836" s="39">
        <v>0.04</v>
      </c>
      <c r="AS836" s="39">
        <v>0.04</v>
      </c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 t="s">
        <v>1505</v>
      </c>
      <c r="BJ836" s="4" t="str">
        <f>Table22[[#This Row],[Ofgem ]]</f>
        <v>4"-5"</v>
      </c>
      <c r="BK836" s="4" t="str">
        <f>Table22[[#This Row],[Pressure]]</f>
        <v>LP</v>
      </c>
      <c r="BL836" s="4" t="str">
        <f>Table22[[#This Row],[Pon Category]]</f>
        <v>Policy</v>
      </c>
      <c r="BM836" s="4" t="str">
        <f>Table22[[#This Row],[Tier]]</f>
        <v>T1</v>
      </c>
      <c r="BN836" s="4" t="str">
        <f>Table22[[#This Row],[PON Material]]</f>
        <v>CI</v>
      </c>
      <c r="BO836" s="4" t="str" cm="1">
        <f t="array" ref="BO8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7" spans="1:67" x14ac:dyDescent="0.25">
      <c r="A837" t="s">
        <v>780</v>
      </c>
      <c r="B837" t="s">
        <v>47</v>
      </c>
      <c r="C837" t="s">
        <v>895</v>
      </c>
      <c r="D837" t="s">
        <v>61</v>
      </c>
      <c r="E837" t="s">
        <v>2447</v>
      </c>
      <c r="F837" t="s">
        <v>903</v>
      </c>
      <c r="G837" t="s">
        <v>2455</v>
      </c>
      <c r="H837" t="s">
        <v>914</v>
      </c>
      <c r="I837" t="s">
        <v>1676</v>
      </c>
      <c r="J837" t="s">
        <v>1681</v>
      </c>
      <c r="K837" t="s">
        <v>801</v>
      </c>
      <c r="L837">
        <v>510954497</v>
      </c>
      <c r="M837">
        <v>6</v>
      </c>
      <c r="O837" t="s">
        <v>1570</v>
      </c>
      <c r="P837" t="s">
        <v>1571</v>
      </c>
      <c r="Q837" t="s">
        <v>91</v>
      </c>
      <c r="R837" t="s">
        <v>1572</v>
      </c>
      <c r="S837" t="s">
        <v>64</v>
      </c>
      <c r="T837" t="s">
        <v>52</v>
      </c>
      <c r="U837" t="s">
        <v>1573</v>
      </c>
      <c r="V837" t="s">
        <v>1496</v>
      </c>
      <c r="W837">
        <v>14</v>
      </c>
      <c r="X837">
        <v>155.6</v>
      </c>
      <c r="Y837" t="s">
        <v>1574</v>
      </c>
      <c r="Z837" t="s">
        <v>1575</v>
      </c>
      <c r="AA837" t="s">
        <v>147</v>
      </c>
      <c r="AC837" s="41">
        <v>44368</v>
      </c>
      <c r="AD837" s="41">
        <v>44547</v>
      </c>
      <c r="AE837" s="39">
        <v>-0.47999999999999993</v>
      </c>
      <c r="AF837" s="39">
        <v>0</v>
      </c>
      <c r="AG837" s="39">
        <v>-0.47999999999999993</v>
      </c>
      <c r="AH837" s="39">
        <v>-0.04</v>
      </c>
      <c r="AI837" s="39">
        <v>-0.04</v>
      </c>
      <c r="AJ837" s="39">
        <v>-0.04</v>
      </c>
      <c r="AK837" s="39">
        <v>-0.04</v>
      </c>
      <c r="AL837" s="39">
        <v>-0.04</v>
      </c>
      <c r="AM837" s="39">
        <v>-0.04</v>
      </c>
      <c r="AN837" s="39">
        <v>-0.04</v>
      </c>
      <c r="AO837" s="39">
        <v>-0.04</v>
      </c>
      <c r="AP837" s="39">
        <v>-0.04</v>
      </c>
      <c r="AQ837" s="39">
        <v>-0.04</v>
      </c>
      <c r="AR837" s="39">
        <v>-0.04</v>
      </c>
      <c r="AS837" s="39">
        <v>-0.04</v>
      </c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 t="s">
        <v>1505</v>
      </c>
      <c r="BJ837" s="4" t="str">
        <f>Table22[[#This Row],[Ofgem ]]</f>
        <v>4"-5"</v>
      </c>
      <c r="BK837" s="4" t="str">
        <f>Table22[[#This Row],[Pressure]]</f>
        <v>LP</v>
      </c>
      <c r="BL837" s="4" t="str">
        <f>Table22[[#This Row],[Pon Category]]</f>
        <v>Policy</v>
      </c>
      <c r="BM837" s="4" t="str">
        <f>Table22[[#This Row],[Tier]]</f>
        <v>T1</v>
      </c>
      <c r="BN837" s="4" t="str">
        <f>Table22[[#This Row],[PON Material]]</f>
        <v>DI</v>
      </c>
      <c r="BO837" s="4" t="str" cm="1">
        <f t="array" ref="BO8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8" spans="1:67" x14ac:dyDescent="0.25">
      <c r="A838" t="s">
        <v>780</v>
      </c>
      <c r="B838" t="s">
        <v>47</v>
      </c>
      <c r="C838" t="s">
        <v>895</v>
      </c>
      <c r="D838" t="s">
        <v>61</v>
      </c>
      <c r="E838" t="s">
        <v>2447</v>
      </c>
      <c r="F838" t="s">
        <v>903</v>
      </c>
      <c r="G838" t="s">
        <v>2455</v>
      </c>
      <c r="H838" t="s">
        <v>914</v>
      </c>
      <c r="I838" t="s">
        <v>1676</v>
      </c>
      <c r="J838" t="s">
        <v>1681</v>
      </c>
      <c r="K838" t="s">
        <v>801</v>
      </c>
      <c r="L838">
        <v>510954498</v>
      </c>
      <c r="M838">
        <v>4</v>
      </c>
      <c r="O838" t="s">
        <v>1570</v>
      </c>
      <c r="P838" t="s">
        <v>1571</v>
      </c>
      <c r="Q838" t="s">
        <v>163</v>
      </c>
      <c r="R838" t="s">
        <v>1572</v>
      </c>
      <c r="S838" t="s">
        <v>64</v>
      </c>
      <c r="T838" t="s">
        <v>52</v>
      </c>
      <c r="U838" t="s">
        <v>1573</v>
      </c>
      <c r="V838" t="s">
        <v>1496</v>
      </c>
      <c r="W838">
        <v>3</v>
      </c>
      <c r="X838">
        <v>15.33</v>
      </c>
      <c r="Y838" t="s">
        <v>1574</v>
      </c>
      <c r="Z838" t="s">
        <v>1575</v>
      </c>
      <c r="AA838" t="s">
        <v>147</v>
      </c>
      <c r="AC838" s="41">
        <v>44368</v>
      </c>
      <c r="AD838" s="41">
        <v>44547</v>
      </c>
      <c r="AE838" s="39">
        <v>0.3600000000000001</v>
      </c>
      <c r="AF838" s="39">
        <v>0</v>
      </c>
      <c r="AG838" s="39">
        <v>0.3600000000000001</v>
      </c>
      <c r="AH838" s="39">
        <v>0.03</v>
      </c>
      <c r="AI838" s="39">
        <v>0.03</v>
      </c>
      <c r="AJ838" s="39">
        <v>0.03</v>
      </c>
      <c r="AK838" s="39">
        <v>0.03</v>
      </c>
      <c r="AL838" s="39">
        <v>0.03</v>
      </c>
      <c r="AM838" s="39">
        <v>0.03</v>
      </c>
      <c r="AN838" s="39">
        <v>0.03</v>
      </c>
      <c r="AO838" s="39">
        <v>0.03</v>
      </c>
      <c r="AP838" s="39">
        <v>0.03</v>
      </c>
      <c r="AQ838" s="39">
        <v>0.03</v>
      </c>
      <c r="AR838" s="39">
        <v>0.03</v>
      </c>
      <c r="AS838" s="39">
        <v>0.03</v>
      </c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 t="s">
        <v>1505</v>
      </c>
      <c r="BJ838" s="4" t="str">
        <f>Table22[[#This Row],[Ofgem ]]</f>
        <v>4"-5"</v>
      </c>
      <c r="BK838" s="4" t="str">
        <f>Table22[[#This Row],[Pressure]]</f>
        <v>LP</v>
      </c>
      <c r="BL838" s="4" t="str">
        <f>Table22[[#This Row],[Pon Category]]</f>
        <v>Policy</v>
      </c>
      <c r="BM838" s="4" t="str">
        <f>Table22[[#This Row],[Tier]]</f>
        <v>T1</v>
      </c>
      <c r="BN838" s="4" t="str">
        <f>Table22[[#This Row],[PON Material]]</f>
        <v>SI</v>
      </c>
      <c r="BO838" s="4" t="str" cm="1">
        <f t="array" ref="BO8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39" spans="1:67" x14ac:dyDescent="0.25">
      <c r="A839" t="s">
        <v>780</v>
      </c>
      <c r="B839" t="s">
        <v>47</v>
      </c>
      <c r="C839" t="s">
        <v>895</v>
      </c>
      <c r="D839" t="s">
        <v>61</v>
      </c>
      <c r="E839" t="s">
        <v>2447</v>
      </c>
      <c r="F839" t="s">
        <v>903</v>
      </c>
      <c r="G839" t="s">
        <v>2455</v>
      </c>
      <c r="H839" t="s">
        <v>914</v>
      </c>
      <c r="I839" t="s">
        <v>1676</v>
      </c>
      <c r="J839" t="s">
        <v>1681</v>
      </c>
      <c r="K839" t="s">
        <v>801</v>
      </c>
      <c r="L839">
        <v>510954499</v>
      </c>
      <c r="M839">
        <v>6</v>
      </c>
      <c r="O839" t="s">
        <v>1570</v>
      </c>
      <c r="P839" t="s">
        <v>1571</v>
      </c>
      <c r="Q839" t="s">
        <v>163</v>
      </c>
      <c r="R839" t="s">
        <v>1572</v>
      </c>
      <c r="S839" t="s">
        <v>64</v>
      </c>
      <c r="T839" t="s">
        <v>52</v>
      </c>
      <c r="U839" t="s">
        <v>1573</v>
      </c>
      <c r="V839" t="s">
        <v>1496</v>
      </c>
      <c r="W839">
        <v>3</v>
      </c>
      <c r="X839">
        <v>63.63</v>
      </c>
      <c r="Y839" t="s">
        <v>1574</v>
      </c>
      <c r="Z839" t="s">
        <v>1575</v>
      </c>
      <c r="AA839" t="s">
        <v>147</v>
      </c>
      <c r="AC839" s="41">
        <v>44368</v>
      </c>
      <c r="AD839" s="41">
        <v>44547</v>
      </c>
      <c r="AE839" s="39">
        <v>0.7200000000000002</v>
      </c>
      <c r="AF839" s="39">
        <v>0</v>
      </c>
      <c r="AG839" s="39">
        <v>0.7200000000000002</v>
      </c>
      <c r="AH839" s="39">
        <v>0.06</v>
      </c>
      <c r="AI839" s="39">
        <v>0.06</v>
      </c>
      <c r="AJ839" s="39">
        <v>0.06</v>
      </c>
      <c r="AK839" s="39">
        <v>0.06</v>
      </c>
      <c r="AL839" s="39">
        <v>0.06</v>
      </c>
      <c r="AM839" s="39">
        <v>0.06</v>
      </c>
      <c r="AN839" s="39">
        <v>0.06</v>
      </c>
      <c r="AO839" s="39">
        <v>0.06</v>
      </c>
      <c r="AP839" s="39">
        <v>0.06</v>
      </c>
      <c r="AQ839" s="39">
        <v>0.06</v>
      </c>
      <c r="AR839" s="39">
        <v>0.06</v>
      </c>
      <c r="AS839" s="39">
        <v>0.06</v>
      </c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 t="s">
        <v>1505</v>
      </c>
      <c r="BJ839" s="4" t="str">
        <f>Table22[[#This Row],[Ofgem ]]</f>
        <v>4"-5"</v>
      </c>
      <c r="BK839" s="4" t="str">
        <f>Table22[[#This Row],[Pressure]]</f>
        <v>LP</v>
      </c>
      <c r="BL839" s="4" t="str">
        <f>Table22[[#This Row],[Pon Category]]</f>
        <v>Policy</v>
      </c>
      <c r="BM839" s="4" t="str">
        <f>Table22[[#This Row],[Tier]]</f>
        <v>T1</v>
      </c>
      <c r="BN839" s="4" t="str">
        <f>Table22[[#This Row],[PON Material]]</f>
        <v>SI</v>
      </c>
      <c r="BO839" s="4" t="str" cm="1">
        <f t="array" ref="BO8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0" spans="1:67" x14ac:dyDescent="0.25">
      <c r="A840" t="s">
        <v>780</v>
      </c>
      <c r="B840" t="s">
        <v>47</v>
      </c>
      <c r="C840" t="s">
        <v>895</v>
      </c>
      <c r="D840" t="s">
        <v>61</v>
      </c>
      <c r="E840" t="s">
        <v>2447</v>
      </c>
      <c r="F840" t="s">
        <v>903</v>
      </c>
      <c r="G840" t="s">
        <v>2456</v>
      </c>
      <c r="H840" t="s">
        <v>2457</v>
      </c>
      <c r="I840" t="s">
        <v>1676</v>
      </c>
      <c r="J840" t="s">
        <v>1681</v>
      </c>
      <c r="K840" t="s">
        <v>801</v>
      </c>
      <c r="L840">
        <v>220000454373</v>
      </c>
      <c r="M840">
        <v>6</v>
      </c>
      <c r="O840" t="s">
        <v>1570</v>
      </c>
      <c r="P840" t="s">
        <v>1571</v>
      </c>
      <c r="Q840" t="s">
        <v>53</v>
      </c>
      <c r="R840" t="s">
        <v>1572</v>
      </c>
      <c r="S840" t="s">
        <v>64</v>
      </c>
      <c r="T840" t="s">
        <v>52</v>
      </c>
      <c r="U840" t="s">
        <v>1573</v>
      </c>
      <c r="V840" t="s">
        <v>1496</v>
      </c>
      <c r="W840">
        <v>4</v>
      </c>
      <c r="X840">
        <v>2.4</v>
      </c>
      <c r="Y840" t="s">
        <v>1574</v>
      </c>
      <c r="Z840" t="s">
        <v>1575</v>
      </c>
      <c r="AA840" t="s">
        <v>147</v>
      </c>
      <c r="AC840" s="41">
        <v>44368</v>
      </c>
      <c r="AD840" s="41">
        <v>44547</v>
      </c>
      <c r="AE840" s="39">
        <v>2.4</v>
      </c>
      <c r="AF840" s="39">
        <v>0</v>
      </c>
      <c r="AG840" s="39">
        <v>2.4</v>
      </c>
      <c r="AH840" s="39">
        <v>0.2</v>
      </c>
      <c r="AI840" s="39">
        <v>0.2</v>
      </c>
      <c r="AJ840" s="39">
        <v>0.2</v>
      </c>
      <c r="AK840" s="39">
        <v>0.2</v>
      </c>
      <c r="AL840" s="39">
        <v>0.2</v>
      </c>
      <c r="AM840" s="39">
        <v>0.2</v>
      </c>
      <c r="AN840" s="39">
        <v>0.2</v>
      </c>
      <c r="AO840" s="39">
        <v>0.2</v>
      </c>
      <c r="AP840" s="39">
        <v>0.2</v>
      </c>
      <c r="AQ840" s="39">
        <v>0.2</v>
      </c>
      <c r="AR840" s="39">
        <v>0.2</v>
      </c>
      <c r="AS840" s="39">
        <v>0.2</v>
      </c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 t="s">
        <v>1505</v>
      </c>
      <c r="BJ840" s="4" t="str">
        <f>Table22[[#This Row],[Ofgem ]]</f>
        <v>4"-5"</v>
      </c>
      <c r="BK840" s="4" t="str">
        <f>Table22[[#This Row],[Pressure]]</f>
        <v>LP</v>
      </c>
      <c r="BL840" s="4" t="str">
        <f>Table22[[#This Row],[Pon Category]]</f>
        <v>Policy</v>
      </c>
      <c r="BM840" s="4" t="str">
        <f>Table22[[#This Row],[Tier]]</f>
        <v>T1</v>
      </c>
      <c r="BN840" s="4" t="str">
        <f>Table22[[#This Row],[PON Material]]</f>
        <v>CI</v>
      </c>
      <c r="BO840" s="4" t="str" cm="1">
        <f t="array" ref="BO8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1" spans="1:67" x14ac:dyDescent="0.25">
      <c r="A841" t="s">
        <v>780</v>
      </c>
      <c r="B841" t="s">
        <v>47</v>
      </c>
      <c r="C841" t="s">
        <v>895</v>
      </c>
      <c r="D841" t="s">
        <v>61</v>
      </c>
      <c r="E841" t="s">
        <v>2447</v>
      </c>
      <c r="F841" t="s">
        <v>903</v>
      </c>
      <c r="G841" t="s">
        <v>2458</v>
      </c>
      <c r="H841" t="s">
        <v>2459</v>
      </c>
      <c r="I841" t="s">
        <v>1676</v>
      </c>
      <c r="J841" t="s">
        <v>1681</v>
      </c>
      <c r="K841" t="s">
        <v>801</v>
      </c>
      <c r="L841">
        <v>602558308</v>
      </c>
      <c r="M841">
        <v>4</v>
      </c>
      <c r="O841" t="s">
        <v>1570</v>
      </c>
      <c r="P841" t="s">
        <v>1571</v>
      </c>
      <c r="Q841" t="s">
        <v>53</v>
      </c>
      <c r="R841" t="s">
        <v>1572</v>
      </c>
      <c r="S841" t="s">
        <v>64</v>
      </c>
      <c r="T841" t="s">
        <v>52</v>
      </c>
      <c r="U841" t="s">
        <v>1573</v>
      </c>
      <c r="V841" t="s">
        <v>1496</v>
      </c>
      <c r="W841">
        <v>23</v>
      </c>
      <c r="X841">
        <v>9.99</v>
      </c>
      <c r="Y841" t="s">
        <v>1574</v>
      </c>
      <c r="Z841" t="s">
        <v>1575</v>
      </c>
      <c r="AA841" t="s">
        <v>147</v>
      </c>
      <c r="AC841" s="41">
        <v>44368</v>
      </c>
      <c r="AD841" s="41">
        <v>44547</v>
      </c>
      <c r="AE841" s="39">
        <v>9.8400000000000016</v>
      </c>
      <c r="AF841" s="39">
        <v>0</v>
      </c>
      <c r="AG841" s="39">
        <v>9.8400000000000016</v>
      </c>
      <c r="AH841" s="39">
        <v>0.82</v>
      </c>
      <c r="AI841" s="39">
        <v>0.82</v>
      </c>
      <c r="AJ841" s="39">
        <v>0.82</v>
      </c>
      <c r="AK841" s="39">
        <v>0.82</v>
      </c>
      <c r="AL841" s="39">
        <v>0.82</v>
      </c>
      <c r="AM841" s="39">
        <v>0.82</v>
      </c>
      <c r="AN841" s="39">
        <v>0.82</v>
      </c>
      <c r="AO841" s="39">
        <v>0.82</v>
      </c>
      <c r="AP841" s="39">
        <v>0.82</v>
      </c>
      <c r="AQ841" s="39">
        <v>0.82</v>
      </c>
      <c r="AR841" s="39">
        <v>0.82</v>
      </c>
      <c r="AS841" s="39">
        <v>0.82</v>
      </c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 t="s">
        <v>1505</v>
      </c>
      <c r="BJ841" s="4" t="str">
        <f>Table22[[#This Row],[Ofgem ]]</f>
        <v>4"-5"</v>
      </c>
      <c r="BK841" s="4" t="str">
        <f>Table22[[#This Row],[Pressure]]</f>
        <v>LP</v>
      </c>
      <c r="BL841" s="4" t="str">
        <f>Table22[[#This Row],[Pon Category]]</f>
        <v>Policy</v>
      </c>
      <c r="BM841" s="4" t="str">
        <f>Table22[[#This Row],[Tier]]</f>
        <v>T1</v>
      </c>
      <c r="BN841" s="4" t="str">
        <f>Table22[[#This Row],[PON Material]]</f>
        <v>CI</v>
      </c>
      <c r="BO841" s="4" t="str" cm="1">
        <f t="array" ref="BO8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2" spans="1:67" x14ac:dyDescent="0.25">
      <c r="A842" t="s">
        <v>780</v>
      </c>
      <c r="B842" t="s">
        <v>47</v>
      </c>
      <c r="C842" t="s">
        <v>895</v>
      </c>
      <c r="D842" t="s">
        <v>1603</v>
      </c>
      <c r="E842" t="s">
        <v>2447</v>
      </c>
      <c r="F842" t="s">
        <v>2460</v>
      </c>
      <c r="G842" t="s">
        <v>2461</v>
      </c>
      <c r="H842" t="s">
        <v>2462</v>
      </c>
      <c r="I842" t="s">
        <v>1681</v>
      </c>
      <c r="J842" t="s">
        <v>1681</v>
      </c>
      <c r="K842" t="s">
        <v>801</v>
      </c>
      <c r="L842">
        <v>510938625</v>
      </c>
      <c r="M842">
        <v>8</v>
      </c>
      <c r="O842" t="s">
        <v>1570</v>
      </c>
      <c r="P842" t="s">
        <v>1571</v>
      </c>
      <c r="Q842" t="s">
        <v>53</v>
      </c>
      <c r="R842" t="s">
        <v>1572</v>
      </c>
      <c r="S842" t="s">
        <v>64</v>
      </c>
      <c r="T842" t="s">
        <v>52</v>
      </c>
      <c r="U842" t="s">
        <v>1573</v>
      </c>
      <c r="V842" s="42" t="s">
        <v>1496</v>
      </c>
      <c r="W842">
        <v>5</v>
      </c>
      <c r="X842">
        <v>97.48</v>
      </c>
      <c r="Y842" t="s">
        <v>1574</v>
      </c>
      <c r="Z842" t="s">
        <v>1575</v>
      </c>
      <c r="AA842" t="s">
        <v>147</v>
      </c>
      <c r="AC842" s="41">
        <v>44565</v>
      </c>
      <c r="AD842" s="41">
        <v>44704</v>
      </c>
      <c r="AE842" s="39">
        <v>0</v>
      </c>
      <c r="AF842" s="39">
        <v>60.32</v>
      </c>
      <c r="AG842" s="39">
        <v>60.32</v>
      </c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>
        <v>4.6399999999999997</v>
      </c>
      <c r="AW842" s="39">
        <v>4.6399999999999997</v>
      </c>
      <c r="AX842" s="39">
        <v>4.6399999999999997</v>
      </c>
      <c r="AY842" s="39">
        <v>4.6399999999999997</v>
      </c>
      <c r="AZ842" s="39">
        <v>4.6399999999999997</v>
      </c>
      <c r="BA842" s="39">
        <v>4.6399999999999997</v>
      </c>
      <c r="BB842" s="39">
        <v>4.6399999999999997</v>
      </c>
      <c r="BC842" s="39">
        <v>4.6399999999999997</v>
      </c>
      <c r="BD842" s="39">
        <v>4.6399999999999997</v>
      </c>
      <c r="BE842" s="39">
        <v>4.6399999999999997</v>
      </c>
      <c r="BF842" s="39">
        <v>4.6399999999999997</v>
      </c>
      <c r="BG842" s="39">
        <v>4.6399999999999997</v>
      </c>
      <c r="BH842" s="39">
        <v>4.6399999999999997</v>
      </c>
      <c r="BI842" s="39" t="s">
        <v>1505</v>
      </c>
      <c r="BJ842" s="4" t="str">
        <f>Table22[[#This Row],[Ofgem ]]</f>
        <v>4"-5"</v>
      </c>
      <c r="BK842" s="4" t="str">
        <f>Table22[[#This Row],[Pressure]]</f>
        <v>LP</v>
      </c>
      <c r="BL842" s="4" t="str">
        <f>Table22[[#This Row],[Pon Category]]</f>
        <v>Policy</v>
      </c>
      <c r="BM842" s="4" t="str">
        <f>Table22[[#This Row],[Tier]]</f>
        <v>T1</v>
      </c>
      <c r="BN842" s="4" t="str">
        <f>Table22[[#This Row],[PON Material]]</f>
        <v>CI</v>
      </c>
      <c r="BO842" s="4" t="str" cm="1">
        <f t="array" ref="BO8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3" spans="1:67" x14ac:dyDescent="0.25">
      <c r="A843" t="s">
        <v>780</v>
      </c>
      <c r="B843" t="s">
        <v>47</v>
      </c>
      <c r="C843" t="s">
        <v>895</v>
      </c>
      <c r="D843" t="s">
        <v>1603</v>
      </c>
      <c r="E843" t="s">
        <v>2447</v>
      </c>
      <c r="F843" t="s">
        <v>2460</v>
      </c>
      <c r="G843" t="s">
        <v>2461</v>
      </c>
      <c r="H843" t="s">
        <v>2462</v>
      </c>
      <c r="I843" t="s">
        <v>1681</v>
      </c>
      <c r="J843" t="s">
        <v>1681</v>
      </c>
      <c r="K843" t="s">
        <v>801</v>
      </c>
      <c r="L843">
        <v>510938626</v>
      </c>
      <c r="M843">
        <v>6</v>
      </c>
      <c r="O843" t="s">
        <v>1570</v>
      </c>
      <c r="P843" t="s">
        <v>1571</v>
      </c>
      <c r="Q843" t="s">
        <v>53</v>
      </c>
      <c r="R843" t="s">
        <v>1572</v>
      </c>
      <c r="S843" t="s">
        <v>64</v>
      </c>
      <c r="T843" t="s">
        <v>52</v>
      </c>
      <c r="U843" t="s">
        <v>1573</v>
      </c>
      <c r="V843" t="s">
        <v>1496</v>
      </c>
      <c r="W843">
        <v>5</v>
      </c>
      <c r="X843" s="44">
        <v>1292.21</v>
      </c>
      <c r="Y843" t="s">
        <v>1574</v>
      </c>
      <c r="Z843" t="s">
        <v>1575</v>
      </c>
      <c r="AA843" t="s">
        <v>147</v>
      </c>
      <c r="AC843" s="41">
        <v>44565</v>
      </c>
      <c r="AD843" s="41">
        <v>44704</v>
      </c>
      <c r="AE843" s="39">
        <v>0</v>
      </c>
      <c r="AF843" s="39">
        <v>799.88999999999976</v>
      </c>
      <c r="AG843" s="39">
        <v>799.88999999999976</v>
      </c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>
        <v>61.53</v>
      </c>
      <c r="AW843" s="39">
        <v>61.53</v>
      </c>
      <c r="AX843" s="39">
        <v>61.53</v>
      </c>
      <c r="AY843" s="39">
        <v>61.53</v>
      </c>
      <c r="AZ843" s="39">
        <v>61.53</v>
      </c>
      <c r="BA843" s="39">
        <v>61.53</v>
      </c>
      <c r="BB843" s="39">
        <v>61.53</v>
      </c>
      <c r="BC843" s="39">
        <v>61.53</v>
      </c>
      <c r="BD843" s="39">
        <v>61.53</v>
      </c>
      <c r="BE843" s="39">
        <v>61.53</v>
      </c>
      <c r="BF843" s="39">
        <v>61.53</v>
      </c>
      <c r="BG843" s="39">
        <v>61.53</v>
      </c>
      <c r="BH843" s="39">
        <v>61.53</v>
      </c>
      <c r="BI843" s="39" t="s">
        <v>1505</v>
      </c>
      <c r="BJ843" s="4" t="str">
        <f>Table22[[#This Row],[Ofgem ]]</f>
        <v>4"-5"</v>
      </c>
      <c r="BK843" s="4" t="str">
        <f>Table22[[#This Row],[Pressure]]</f>
        <v>LP</v>
      </c>
      <c r="BL843" s="4" t="str">
        <f>Table22[[#This Row],[Pon Category]]</f>
        <v>Policy</v>
      </c>
      <c r="BM843" s="4" t="str">
        <f>Table22[[#This Row],[Tier]]</f>
        <v>T1</v>
      </c>
      <c r="BN843" s="4" t="str">
        <f>Table22[[#This Row],[PON Material]]</f>
        <v>CI</v>
      </c>
      <c r="BO843" s="4" t="str" cm="1">
        <f t="array" ref="BO8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4" spans="1:67" x14ac:dyDescent="0.25">
      <c r="A844" t="s">
        <v>780</v>
      </c>
      <c r="B844" t="s">
        <v>47</v>
      </c>
      <c r="C844" t="s">
        <v>895</v>
      </c>
      <c r="D844" t="s">
        <v>1603</v>
      </c>
      <c r="E844" t="s">
        <v>2447</v>
      </c>
      <c r="F844" t="s">
        <v>2460</v>
      </c>
      <c r="G844" t="s">
        <v>2461</v>
      </c>
      <c r="H844" t="s">
        <v>2462</v>
      </c>
      <c r="I844" t="s">
        <v>1681</v>
      </c>
      <c r="J844" t="s">
        <v>1681</v>
      </c>
      <c r="K844" t="s">
        <v>801</v>
      </c>
      <c r="L844">
        <v>510938627</v>
      </c>
      <c r="M844">
        <v>6</v>
      </c>
      <c r="O844" t="s">
        <v>1570</v>
      </c>
      <c r="P844" t="s">
        <v>1571</v>
      </c>
      <c r="Q844" t="s">
        <v>53</v>
      </c>
      <c r="R844" t="s">
        <v>1572</v>
      </c>
      <c r="S844" t="s">
        <v>64</v>
      </c>
      <c r="T844" t="s">
        <v>52</v>
      </c>
      <c r="U844" t="s">
        <v>1573</v>
      </c>
      <c r="V844" t="s">
        <v>1496</v>
      </c>
      <c r="W844">
        <v>7</v>
      </c>
      <c r="X844" s="44">
        <v>1450.23</v>
      </c>
      <c r="Y844" t="s">
        <v>1574</v>
      </c>
      <c r="Z844" t="s">
        <v>1575</v>
      </c>
      <c r="AA844" t="s">
        <v>147</v>
      </c>
      <c r="AC844" s="41">
        <v>44565</v>
      </c>
      <c r="AD844" s="41">
        <v>44704</v>
      </c>
      <c r="AE844" s="39">
        <v>0</v>
      </c>
      <c r="AF844" s="39">
        <v>897.77999999999975</v>
      </c>
      <c r="AG844" s="39">
        <v>897.77999999999975</v>
      </c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>
        <v>69.06</v>
      </c>
      <c r="AW844" s="39">
        <v>69.06</v>
      </c>
      <c r="AX844" s="39">
        <v>69.06</v>
      </c>
      <c r="AY844" s="39">
        <v>69.06</v>
      </c>
      <c r="AZ844" s="39">
        <v>69.06</v>
      </c>
      <c r="BA844" s="39">
        <v>69.06</v>
      </c>
      <c r="BB844" s="39">
        <v>69.06</v>
      </c>
      <c r="BC844" s="39">
        <v>69.06</v>
      </c>
      <c r="BD844" s="39">
        <v>69.06</v>
      </c>
      <c r="BE844" s="39">
        <v>69.06</v>
      </c>
      <c r="BF844" s="39">
        <v>69.06</v>
      </c>
      <c r="BG844" s="39">
        <v>69.06</v>
      </c>
      <c r="BH844" s="39">
        <v>69.06</v>
      </c>
      <c r="BI844" s="39" t="s">
        <v>1505</v>
      </c>
      <c r="BJ844" s="4" t="str">
        <f>Table22[[#This Row],[Ofgem ]]</f>
        <v>4"-5"</v>
      </c>
      <c r="BK844" s="4" t="str">
        <f>Table22[[#This Row],[Pressure]]</f>
        <v>LP</v>
      </c>
      <c r="BL844" s="4" t="str">
        <f>Table22[[#This Row],[Pon Category]]</f>
        <v>Policy</v>
      </c>
      <c r="BM844" s="4" t="str">
        <f>Table22[[#This Row],[Tier]]</f>
        <v>T1</v>
      </c>
      <c r="BN844" s="4" t="str">
        <f>Table22[[#This Row],[PON Material]]</f>
        <v>CI</v>
      </c>
      <c r="BO844" s="4" t="str" cm="1">
        <f t="array" ref="BO8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5" spans="1:67" x14ac:dyDescent="0.25">
      <c r="A845" t="s">
        <v>780</v>
      </c>
      <c r="B845" t="s">
        <v>47</v>
      </c>
      <c r="C845" t="s">
        <v>895</v>
      </c>
      <c r="D845" t="s">
        <v>1603</v>
      </c>
      <c r="E845" t="s">
        <v>2447</v>
      </c>
      <c r="F845" t="s">
        <v>2460</v>
      </c>
      <c r="G845" t="s">
        <v>2461</v>
      </c>
      <c r="H845" t="s">
        <v>2462</v>
      </c>
      <c r="I845" t="s">
        <v>1681</v>
      </c>
      <c r="J845" t="s">
        <v>1681</v>
      </c>
      <c r="K845" t="s">
        <v>801</v>
      </c>
      <c r="L845">
        <v>510938637</v>
      </c>
      <c r="M845">
        <v>6</v>
      </c>
      <c r="O845" t="s">
        <v>1570</v>
      </c>
      <c r="P845" t="s">
        <v>1571</v>
      </c>
      <c r="Q845" t="s">
        <v>163</v>
      </c>
      <c r="R845" t="s">
        <v>1572</v>
      </c>
      <c r="S845" t="s">
        <v>64</v>
      </c>
      <c r="T845" t="s">
        <v>52</v>
      </c>
      <c r="U845" t="s">
        <v>1573</v>
      </c>
      <c r="V845" t="s">
        <v>1496</v>
      </c>
      <c r="W845">
        <v>3</v>
      </c>
      <c r="X845">
        <v>9.9</v>
      </c>
      <c r="Y845" t="s">
        <v>1574</v>
      </c>
      <c r="Z845" t="s">
        <v>1575</v>
      </c>
      <c r="AA845" t="s">
        <v>147</v>
      </c>
      <c r="AC845" s="41">
        <v>44565</v>
      </c>
      <c r="AD845" s="41">
        <v>44704</v>
      </c>
      <c r="AE845" s="39">
        <v>0</v>
      </c>
      <c r="AF845" s="39">
        <v>6.1099999999999977</v>
      </c>
      <c r="AG845" s="39">
        <v>6.1099999999999977</v>
      </c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>
        <v>0.47</v>
      </c>
      <c r="AW845" s="39">
        <v>0.47</v>
      </c>
      <c r="AX845" s="39">
        <v>0.47</v>
      </c>
      <c r="AY845" s="39">
        <v>0.47</v>
      </c>
      <c r="AZ845" s="39">
        <v>0.47</v>
      </c>
      <c r="BA845" s="39">
        <v>0.47</v>
      </c>
      <c r="BB845" s="39">
        <v>0.47</v>
      </c>
      <c r="BC845" s="39">
        <v>0.47</v>
      </c>
      <c r="BD845" s="39">
        <v>0.47</v>
      </c>
      <c r="BE845" s="39">
        <v>0.47</v>
      </c>
      <c r="BF845" s="39">
        <v>0.47</v>
      </c>
      <c r="BG845" s="39">
        <v>0.47</v>
      </c>
      <c r="BH845" s="39">
        <v>0.47</v>
      </c>
      <c r="BI845" s="39" t="s">
        <v>1505</v>
      </c>
      <c r="BJ845" s="4" t="str">
        <f>Table22[[#This Row],[Ofgem ]]</f>
        <v>4"-5"</v>
      </c>
      <c r="BK845" s="4" t="str">
        <f>Table22[[#This Row],[Pressure]]</f>
        <v>LP</v>
      </c>
      <c r="BL845" s="4" t="str">
        <f>Table22[[#This Row],[Pon Category]]</f>
        <v>Policy</v>
      </c>
      <c r="BM845" s="4" t="str">
        <f>Table22[[#This Row],[Tier]]</f>
        <v>T1</v>
      </c>
      <c r="BN845" s="4" t="str">
        <f>Table22[[#This Row],[PON Material]]</f>
        <v>SI</v>
      </c>
      <c r="BO845" s="4" t="str" cm="1">
        <f t="array" ref="BO8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6" spans="1:67" x14ac:dyDescent="0.25">
      <c r="A846" t="s">
        <v>780</v>
      </c>
      <c r="B846" t="s">
        <v>47</v>
      </c>
      <c r="C846" t="s">
        <v>895</v>
      </c>
      <c r="D846" t="s">
        <v>1603</v>
      </c>
      <c r="E846" t="s">
        <v>2447</v>
      </c>
      <c r="F846" t="s">
        <v>2460</v>
      </c>
      <c r="G846" t="s">
        <v>2461</v>
      </c>
      <c r="H846" t="s">
        <v>2462</v>
      </c>
      <c r="I846" t="s">
        <v>1681</v>
      </c>
      <c r="J846" t="s">
        <v>1681</v>
      </c>
      <c r="K846" t="s">
        <v>801</v>
      </c>
      <c r="L846">
        <v>620611699</v>
      </c>
      <c r="M846">
        <v>4</v>
      </c>
      <c r="O846" t="s">
        <v>1570</v>
      </c>
      <c r="P846" t="s">
        <v>1571</v>
      </c>
      <c r="Q846" t="s">
        <v>91</v>
      </c>
      <c r="R846" t="s">
        <v>1572</v>
      </c>
      <c r="S846" t="s">
        <v>64</v>
      </c>
      <c r="T846" t="s">
        <v>52</v>
      </c>
      <c r="U846" t="s">
        <v>1573</v>
      </c>
      <c r="V846" t="s">
        <v>1496</v>
      </c>
      <c r="W846">
        <v>2</v>
      </c>
      <c r="X846">
        <v>50.65</v>
      </c>
      <c r="Y846" t="s">
        <v>1574</v>
      </c>
      <c r="Z846" t="s">
        <v>1575</v>
      </c>
      <c r="AA846" t="s">
        <v>147</v>
      </c>
      <c r="AC846" s="41">
        <v>44565</v>
      </c>
      <c r="AD846" s="41">
        <v>44704</v>
      </c>
      <c r="AE846" s="39">
        <v>0</v>
      </c>
      <c r="AF846" s="39">
        <v>31.330000000000002</v>
      </c>
      <c r="AG846" s="39">
        <v>31.330000000000002</v>
      </c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>
        <v>2.41</v>
      </c>
      <c r="AW846" s="39">
        <v>2.41</v>
      </c>
      <c r="AX846" s="39">
        <v>2.41</v>
      </c>
      <c r="AY846" s="39">
        <v>2.41</v>
      </c>
      <c r="AZ846" s="39">
        <v>2.41</v>
      </c>
      <c r="BA846" s="39">
        <v>2.41</v>
      </c>
      <c r="BB846" s="39">
        <v>2.41</v>
      </c>
      <c r="BC846" s="39">
        <v>2.41</v>
      </c>
      <c r="BD846" s="39">
        <v>2.41</v>
      </c>
      <c r="BE846" s="39">
        <v>2.41</v>
      </c>
      <c r="BF846" s="39">
        <v>2.41</v>
      </c>
      <c r="BG846" s="39">
        <v>2.41</v>
      </c>
      <c r="BH846" s="39">
        <v>2.41</v>
      </c>
      <c r="BI846" s="39" t="s">
        <v>1505</v>
      </c>
      <c r="BJ846" s="4" t="str">
        <f>Table22[[#This Row],[Ofgem ]]</f>
        <v>4"-5"</v>
      </c>
      <c r="BK846" s="4" t="str">
        <f>Table22[[#This Row],[Pressure]]</f>
        <v>LP</v>
      </c>
      <c r="BL846" s="4" t="str">
        <f>Table22[[#This Row],[Pon Category]]</f>
        <v>Policy</v>
      </c>
      <c r="BM846" s="4" t="str">
        <f>Table22[[#This Row],[Tier]]</f>
        <v>T1</v>
      </c>
      <c r="BN846" s="4" t="str">
        <f>Table22[[#This Row],[PON Material]]</f>
        <v>DI</v>
      </c>
      <c r="BO846" s="4" t="str" cm="1">
        <f t="array" ref="BO8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7" spans="1:67" x14ac:dyDescent="0.25">
      <c r="A847" t="s">
        <v>780</v>
      </c>
      <c r="B847" t="s">
        <v>47</v>
      </c>
      <c r="C847" t="s">
        <v>895</v>
      </c>
      <c r="D847" t="s">
        <v>1603</v>
      </c>
      <c r="E847" t="s">
        <v>2447</v>
      </c>
      <c r="F847" t="s">
        <v>2460</v>
      </c>
      <c r="G847" t="s">
        <v>2461</v>
      </c>
      <c r="H847" t="s">
        <v>2462</v>
      </c>
      <c r="I847" t="s">
        <v>1681</v>
      </c>
      <c r="J847" t="s">
        <v>1681</v>
      </c>
      <c r="K847" t="s">
        <v>801</v>
      </c>
      <c r="L847">
        <v>220000305490</v>
      </c>
      <c r="M847">
        <v>4</v>
      </c>
      <c r="O847" t="s">
        <v>1570</v>
      </c>
      <c r="P847" t="s">
        <v>1571</v>
      </c>
      <c r="Q847" t="s">
        <v>163</v>
      </c>
      <c r="R847" t="s">
        <v>1572</v>
      </c>
      <c r="S847" t="s">
        <v>64</v>
      </c>
      <c r="T847" t="s">
        <v>52</v>
      </c>
      <c r="U847" t="s">
        <v>1573</v>
      </c>
      <c r="V847" t="s">
        <v>1496</v>
      </c>
      <c r="W847">
        <v>5</v>
      </c>
      <c r="X847">
        <v>3.8</v>
      </c>
      <c r="Y847" t="s">
        <v>1574</v>
      </c>
      <c r="Z847" t="s">
        <v>1575</v>
      </c>
      <c r="AA847" t="s">
        <v>147</v>
      </c>
      <c r="AC847" s="41">
        <v>44565</v>
      </c>
      <c r="AD847" s="41">
        <v>44704</v>
      </c>
      <c r="AE847" s="39">
        <v>0</v>
      </c>
      <c r="AF847" s="39">
        <v>2.34</v>
      </c>
      <c r="AG847" s="39">
        <v>2.34</v>
      </c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>
        <v>0.18</v>
      </c>
      <c r="AW847" s="39">
        <v>0.18</v>
      </c>
      <c r="AX847" s="39">
        <v>0.18</v>
      </c>
      <c r="AY847" s="39">
        <v>0.18</v>
      </c>
      <c r="AZ847" s="39">
        <v>0.18</v>
      </c>
      <c r="BA847" s="39">
        <v>0.18</v>
      </c>
      <c r="BB847" s="39">
        <v>0.18</v>
      </c>
      <c r="BC847" s="39">
        <v>0.18</v>
      </c>
      <c r="BD847" s="39">
        <v>0.18</v>
      </c>
      <c r="BE847" s="39">
        <v>0.18</v>
      </c>
      <c r="BF847" s="39">
        <v>0.18</v>
      </c>
      <c r="BG847" s="39">
        <v>0.18</v>
      </c>
      <c r="BH847" s="39">
        <v>0.18</v>
      </c>
      <c r="BI847" s="39" t="s">
        <v>1505</v>
      </c>
      <c r="BJ847" s="4" t="str">
        <f>Table22[[#This Row],[Ofgem ]]</f>
        <v>4"-5"</v>
      </c>
      <c r="BK847" s="4" t="str">
        <f>Table22[[#This Row],[Pressure]]</f>
        <v>LP</v>
      </c>
      <c r="BL847" s="4" t="str">
        <f>Table22[[#This Row],[Pon Category]]</f>
        <v>Policy</v>
      </c>
      <c r="BM847" s="4" t="str">
        <f>Table22[[#This Row],[Tier]]</f>
        <v>T1</v>
      </c>
      <c r="BN847" s="4" t="str">
        <f>Table22[[#This Row],[PON Material]]</f>
        <v>SI</v>
      </c>
      <c r="BO847" s="4" t="str" cm="1">
        <f t="array" ref="BO8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8" spans="1:67" x14ac:dyDescent="0.25">
      <c r="A848" t="s">
        <v>780</v>
      </c>
      <c r="B848" t="s">
        <v>47</v>
      </c>
      <c r="C848" t="s">
        <v>895</v>
      </c>
      <c r="D848" t="s">
        <v>1603</v>
      </c>
      <c r="E848" t="s">
        <v>2447</v>
      </c>
      <c r="F848" t="s">
        <v>2460</v>
      </c>
      <c r="G848" t="s">
        <v>2461</v>
      </c>
      <c r="H848" t="s">
        <v>2462</v>
      </c>
      <c r="I848" t="s">
        <v>2463</v>
      </c>
      <c r="J848" t="s">
        <v>1681</v>
      </c>
      <c r="K848" t="s">
        <v>801</v>
      </c>
      <c r="L848">
        <v>220001856950</v>
      </c>
      <c r="M848">
        <v>4</v>
      </c>
      <c r="O848" t="s">
        <v>1570</v>
      </c>
      <c r="P848" t="s">
        <v>1571</v>
      </c>
      <c r="Q848" t="s">
        <v>53</v>
      </c>
      <c r="R848" t="s">
        <v>1572</v>
      </c>
      <c r="S848" t="s">
        <v>64</v>
      </c>
      <c r="T848" t="s">
        <v>52</v>
      </c>
      <c r="U848" t="s">
        <v>1573</v>
      </c>
      <c r="V848" t="s">
        <v>1496</v>
      </c>
      <c r="W848">
        <v>-1</v>
      </c>
      <c r="X848">
        <v>1.18</v>
      </c>
      <c r="Y848" t="s">
        <v>1574</v>
      </c>
      <c r="Z848" t="s">
        <v>1575</v>
      </c>
      <c r="AA848" t="s">
        <v>147</v>
      </c>
      <c r="AC848" s="41">
        <v>44565</v>
      </c>
      <c r="AD848" s="41">
        <v>44704</v>
      </c>
      <c r="AE848" s="39">
        <v>0</v>
      </c>
      <c r="AF848" s="39">
        <v>0.78000000000000025</v>
      </c>
      <c r="AG848" s="39">
        <v>0.78000000000000025</v>
      </c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>
        <v>0.06</v>
      </c>
      <c r="AW848" s="39">
        <v>0.06</v>
      </c>
      <c r="AX848" s="39">
        <v>0.06</v>
      </c>
      <c r="AY848" s="39">
        <v>0.06</v>
      </c>
      <c r="AZ848" s="39">
        <v>0.06</v>
      </c>
      <c r="BA848" s="39">
        <v>0.06</v>
      </c>
      <c r="BB848" s="39">
        <v>0.06</v>
      </c>
      <c r="BC848" s="39">
        <v>0.06</v>
      </c>
      <c r="BD848" s="39">
        <v>0.06</v>
      </c>
      <c r="BE848" s="39">
        <v>0.06</v>
      </c>
      <c r="BF848" s="39">
        <v>0.06</v>
      </c>
      <c r="BG848" s="39">
        <v>0.06</v>
      </c>
      <c r="BH848" s="39">
        <v>0.06</v>
      </c>
      <c r="BI848" s="39" t="s">
        <v>1505</v>
      </c>
      <c r="BJ848" s="4" t="str">
        <f>Table22[[#This Row],[Ofgem ]]</f>
        <v>4"-5"</v>
      </c>
      <c r="BK848" s="4" t="str">
        <f>Table22[[#This Row],[Pressure]]</f>
        <v>LP</v>
      </c>
      <c r="BL848" s="4" t="str">
        <f>Table22[[#This Row],[Pon Category]]</f>
        <v>Policy</v>
      </c>
      <c r="BM848" s="4" t="str">
        <f>Table22[[#This Row],[Tier]]</f>
        <v>T1</v>
      </c>
      <c r="BN848" s="4" t="str">
        <f>Table22[[#This Row],[PON Material]]</f>
        <v>CI</v>
      </c>
      <c r="BO848" s="4" t="str" cm="1">
        <f t="array" ref="BO8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49" spans="1:67" x14ac:dyDescent="0.25">
      <c r="A849" t="s">
        <v>780</v>
      </c>
      <c r="B849" t="s">
        <v>882</v>
      </c>
      <c r="C849" t="s">
        <v>899</v>
      </c>
      <c r="D849" t="s">
        <v>146</v>
      </c>
      <c r="E849" t="s">
        <v>2464</v>
      </c>
      <c r="F849" t="s">
        <v>941</v>
      </c>
      <c r="G849" t="s">
        <v>2465</v>
      </c>
      <c r="H849" t="s">
        <v>942</v>
      </c>
      <c r="K849" t="s">
        <v>807</v>
      </c>
      <c r="L849" s="39">
        <v>510845486</v>
      </c>
      <c r="M849">
        <v>4</v>
      </c>
      <c r="O849" t="s">
        <v>1570</v>
      </c>
      <c r="P849" t="s">
        <v>1571</v>
      </c>
      <c r="Q849" t="s">
        <v>53</v>
      </c>
      <c r="S849" t="s">
        <v>64</v>
      </c>
      <c r="T849" t="s">
        <v>52</v>
      </c>
      <c r="U849" t="s">
        <v>1573</v>
      </c>
      <c r="V849" t="s">
        <v>1496</v>
      </c>
      <c r="X849">
        <v>31</v>
      </c>
      <c r="Y849" t="s">
        <v>1574</v>
      </c>
      <c r="Z849" t="s">
        <v>1575</v>
      </c>
      <c r="AA849" t="s">
        <v>147</v>
      </c>
      <c r="AC849" s="41">
        <v>44424</v>
      </c>
      <c r="AD849" s="41">
        <v>44505</v>
      </c>
      <c r="AE849" s="39">
        <v>30.96</v>
      </c>
      <c r="AF849" s="39">
        <v>0</v>
      </c>
      <c r="AG849" s="39">
        <v>30.96</v>
      </c>
      <c r="AH849" s="39"/>
      <c r="AI849" s="39">
        <v>5.16</v>
      </c>
      <c r="AJ849" s="39">
        <v>5.16</v>
      </c>
      <c r="AK849" s="39">
        <v>5.16</v>
      </c>
      <c r="AL849" s="39">
        <v>5.16</v>
      </c>
      <c r="AM849" s="39">
        <v>5.16</v>
      </c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 t="s">
        <v>1505</v>
      </c>
      <c r="BJ849" s="4" t="str">
        <f>Table22[[#This Row],[Ofgem ]]</f>
        <v>4"-5"</v>
      </c>
      <c r="BK849" s="4" t="str">
        <f>Table22[[#This Row],[Pressure]]</f>
        <v>LP</v>
      </c>
      <c r="BL849" s="4" t="str">
        <f>Table22[[#This Row],[Pon Category]]</f>
        <v>Policy</v>
      </c>
      <c r="BM849" s="4" t="str">
        <f>Table22[[#This Row],[Tier]]</f>
        <v>T1</v>
      </c>
      <c r="BN849" s="4" t="str">
        <f>Table22[[#This Row],[PON Material]]</f>
        <v>CI</v>
      </c>
      <c r="BO849" s="4" t="str" cm="1">
        <f t="array" ref="BO8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0" spans="1:67" x14ac:dyDescent="0.25">
      <c r="A850" t="s">
        <v>780</v>
      </c>
      <c r="B850" t="s">
        <v>882</v>
      </c>
      <c r="C850" t="s">
        <v>899</v>
      </c>
      <c r="D850" t="s">
        <v>146</v>
      </c>
      <c r="E850" t="s">
        <v>2464</v>
      </c>
      <c r="F850" t="s">
        <v>941</v>
      </c>
      <c r="G850" t="s">
        <v>2465</v>
      </c>
      <c r="H850" t="s">
        <v>942</v>
      </c>
      <c r="K850" t="s">
        <v>807</v>
      </c>
      <c r="L850" s="39">
        <v>510845494</v>
      </c>
      <c r="M850">
        <v>4</v>
      </c>
      <c r="O850" t="s">
        <v>1570</v>
      </c>
      <c r="P850" t="s">
        <v>1571</v>
      </c>
      <c r="Q850" t="s">
        <v>53</v>
      </c>
      <c r="S850" t="s">
        <v>64</v>
      </c>
      <c r="T850" t="s">
        <v>52</v>
      </c>
      <c r="U850" t="s">
        <v>1573</v>
      </c>
      <c r="V850" t="s">
        <v>1496</v>
      </c>
      <c r="X850">
        <v>90</v>
      </c>
      <c r="Y850" t="s">
        <v>1574</v>
      </c>
      <c r="Z850" t="s">
        <v>1575</v>
      </c>
      <c r="AA850" t="s">
        <v>147</v>
      </c>
      <c r="AC850" s="41">
        <v>44424</v>
      </c>
      <c r="AD850" s="41">
        <v>44505</v>
      </c>
      <c r="AE850" s="39">
        <v>90</v>
      </c>
      <c r="AF850" s="39">
        <v>0</v>
      </c>
      <c r="AG850" s="39">
        <v>90</v>
      </c>
      <c r="AH850" s="39"/>
      <c r="AI850" s="39">
        <v>15</v>
      </c>
      <c r="AJ850" s="39">
        <v>15</v>
      </c>
      <c r="AK850" s="39">
        <v>15</v>
      </c>
      <c r="AL850" s="39">
        <v>15</v>
      </c>
      <c r="AM850" s="39">
        <v>15</v>
      </c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 t="s">
        <v>1505</v>
      </c>
      <c r="BJ850" s="4" t="str">
        <f>Table22[[#This Row],[Ofgem ]]</f>
        <v>4"-5"</v>
      </c>
      <c r="BK850" s="4" t="str">
        <f>Table22[[#This Row],[Pressure]]</f>
        <v>LP</v>
      </c>
      <c r="BL850" s="4" t="str">
        <f>Table22[[#This Row],[Pon Category]]</f>
        <v>Policy</v>
      </c>
      <c r="BM850" s="4" t="str">
        <f>Table22[[#This Row],[Tier]]</f>
        <v>T1</v>
      </c>
      <c r="BN850" s="4" t="str">
        <f>Table22[[#This Row],[PON Material]]</f>
        <v>CI</v>
      </c>
      <c r="BO850" s="4" t="str" cm="1">
        <f t="array" ref="BO8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1" spans="1:67" x14ac:dyDescent="0.25">
      <c r="A851" t="s">
        <v>780</v>
      </c>
      <c r="B851" t="s">
        <v>882</v>
      </c>
      <c r="C851" t="s">
        <v>899</v>
      </c>
      <c r="D851" t="s">
        <v>146</v>
      </c>
      <c r="E851" t="s">
        <v>2464</v>
      </c>
      <c r="F851" t="s">
        <v>941</v>
      </c>
      <c r="G851" t="s">
        <v>2465</v>
      </c>
      <c r="H851" t="s">
        <v>942</v>
      </c>
      <c r="K851" t="s">
        <v>807</v>
      </c>
      <c r="L851" s="39">
        <v>510845495</v>
      </c>
      <c r="M851">
        <v>4</v>
      </c>
      <c r="O851" t="s">
        <v>1570</v>
      </c>
      <c r="P851" t="s">
        <v>1571</v>
      </c>
      <c r="Q851" t="s">
        <v>53</v>
      </c>
      <c r="S851" t="s">
        <v>64</v>
      </c>
      <c r="T851" t="s">
        <v>52</v>
      </c>
      <c r="U851" t="s">
        <v>1573</v>
      </c>
      <c r="V851" t="s">
        <v>1496</v>
      </c>
      <c r="X851">
        <v>38</v>
      </c>
      <c r="Y851" t="s">
        <v>1574</v>
      </c>
      <c r="Z851" t="s">
        <v>1575</v>
      </c>
      <c r="AA851" t="s">
        <v>147</v>
      </c>
      <c r="AC851" s="41">
        <v>44424</v>
      </c>
      <c r="AD851" s="41">
        <v>44505</v>
      </c>
      <c r="AE851" s="39">
        <v>38.04</v>
      </c>
      <c r="AF851" s="39">
        <v>0</v>
      </c>
      <c r="AG851" s="39">
        <v>38.04</v>
      </c>
      <c r="AH851" s="39"/>
      <c r="AI851" s="39">
        <v>6.34</v>
      </c>
      <c r="AJ851" s="39">
        <v>6.34</v>
      </c>
      <c r="AK851" s="39">
        <v>6.34</v>
      </c>
      <c r="AL851" s="39">
        <v>6.34</v>
      </c>
      <c r="AM851" s="39">
        <v>6.34</v>
      </c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 t="s">
        <v>1505</v>
      </c>
      <c r="BJ851" s="4" t="str">
        <f>Table22[[#This Row],[Ofgem ]]</f>
        <v>4"-5"</v>
      </c>
      <c r="BK851" s="4" t="str">
        <f>Table22[[#This Row],[Pressure]]</f>
        <v>LP</v>
      </c>
      <c r="BL851" s="4" t="str">
        <f>Table22[[#This Row],[Pon Category]]</f>
        <v>Policy</v>
      </c>
      <c r="BM851" s="4" t="str">
        <f>Table22[[#This Row],[Tier]]</f>
        <v>T1</v>
      </c>
      <c r="BN851" s="4" t="str">
        <f>Table22[[#This Row],[PON Material]]</f>
        <v>CI</v>
      </c>
      <c r="BO851" s="4" t="str" cm="1">
        <f t="array" ref="BO8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2" spans="1:67" x14ac:dyDescent="0.25">
      <c r="A852" t="s">
        <v>780</v>
      </c>
      <c r="B852" t="s">
        <v>882</v>
      </c>
      <c r="C852" t="s">
        <v>899</v>
      </c>
      <c r="D852" t="s">
        <v>146</v>
      </c>
      <c r="E852" t="s">
        <v>2464</v>
      </c>
      <c r="F852" t="s">
        <v>941</v>
      </c>
      <c r="G852" t="s">
        <v>2465</v>
      </c>
      <c r="H852" t="s">
        <v>942</v>
      </c>
      <c r="I852" t="s">
        <v>1568</v>
      </c>
      <c r="J852" t="s">
        <v>2466</v>
      </c>
      <c r="K852" t="s">
        <v>807</v>
      </c>
      <c r="L852">
        <v>510845488</v>
      </c>
      <c r="M852">
        <v>8</v>
      </c>
      <c r="O852" t="s">
        <v>1570</v>
      </c>
      <c r="P852" t="s">
        <v>1571</v>
      </c>
      <c r="Q852" t="s">
        <v>53</v>
      </c>
      <c r="R852" t="s">
        <v>1572</v>
      </c>
      <c r="S852" t="s">
        <v>64</v>
      </c>
      <c r="T852" t="s">
        <v>52</v>
      </c>
      <c r="U852" t="s">
        <v>1573</v>
      </c>
      <c r="V852" s="42" t="s">
        <v>1496</v>
      </c>
      <c r="W852">
        <v>4</v>
      </c>
      <c r="X852">
        <v>201.06</v>
      </c>
      <c r="Y852" t="s">
        <v>1574</v>
      </c>
      <c r="Z852" t="s">
        <v>1575</v>
      </c>
      <c r="AA852" t="s">
        <v>147</v>
      </c>
      <c r="AC852" s="41">
        <v>44424</v>
      </c>
      <c r="AD852" s="41">
        <v>44505</v>
      </c>
      <c r="AE852" s="39">
        <v>145.97999999999999</v>
      </c>
      <c r="AF852" s="39">
        <v>0</v>
      </c>
      <c r="AG852" s="39">
        <v>145.97999999999999</v>
      </c>
      <c r="AH852" s="39"/>
      <c r="AI852" s="39">
        <v>24.33</v>
      </c>
      <c r="AJ852" s="39">
        <v>24.33</v>
      </c>
      <c r="AK852" s="39">
        <v>24.33</v>
      </c>
      <c r="AL852" s="39">
        <v>24.33</v>
      </c>
      <c r="AM852" s="39">
        <v>24.33</v>
      </c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 t="s">
        <v>1505</v>
      </c>
      <c r="BJ852" s="4" t="str">
        <f>Table22[[#This Row],[Ofgem ]]</f>
        <v>4"-5"</v>
      </c>
      <c r="BK852" s="4" t="str">
        <f>Table22[[#This Row],[Pressure]]</f>
        <v>LP</v>
      </c>
      <c r="BL852" s="4" t="str">
        <f>Table22[[#This Row],[Pon Category]]</f>
        <v>Policy</v>
      </c>
      <c r="BM852" s="4" t="str">
        <f>Table22[[#This Row],[Tier]]</f>
        <v>T1</v>
      </c>
      <c r="BN852" s="4" t="str">
        <f>Table22[[#This Row],[PON Material]]</f>
        <v>CI</v>
      </c>
      <c r="BO852" s="4" t="str" cm="1">
        <f t="array" ref="BO8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3" spans="1:67" x14ac:dyDescent="0.25">
      <c r="A853" t="s">
        <v>780</v>
      </c>
      <c r="B853" t="s">
        <v>882</v>
      </c>
      <c r="C853" t="s">
        <v>899</v>
      </c>
      <c r="D853" t="s">
        <v>1603</v>
      </c>
      <c r="E853" t="s">
        <v>2464</v>
      </c>
      <c r="F853" t="s">
        <v>2467</v>
      </c>
      <c r="G853" t="s">
        <v>2468</v>
      </c>
      <c r="H853" t="s">
        <v>2469</v>
      </c>
      <c r="I853" t="s">
        <v>1568</v>
      </c>
      <c r="J853" t="s">
        <v>2466</v>
      </c>
      <c r="K853" t="s">
        <v>807</v>
      </c>
      <c r="L853">
        <v>510838451</v>
      </c>
      <c r="M853">
        <v>6</v>
      </c>
      <c r="O853" t="s">
        <v>1570</v>
      </c>
      <c r="P853" t="s">
        <v>1571</v>
      </c>
      <c r="Q853" t="s">
        <v>91</v>
      </c>
      <c r="R853" t="s">
        <v>1572</v>
      </c>
      <c r="S853" t="s">
        <v>64</v>
      </c>
      <c r="T853" t="s">
        <v>52</v>
      </c>
      <c r="U853" t="s">
        <v>1573</v>
      </c>
      <c r="V853" t="s">
        <v>1496</v>
      </c>
      <c r="W853">
        <v>236</v>
      </c>
      <c r="X853">
        <v>36.659999999999997</v>
      </c>
      <c r="Y853" t="s">
        <v>1574</v>
      </c>
      <c r="Z853" t="s">
        <v>1575</v>
      </c>
      <c r="AA853" t="s">
        <v>90</v>
      </c>
      <c r="AC853" s="41">
        <v>44508</v>
      </c>
      <c r="AD853" s="41">
        <v>44512</v>
      </c>
      <c r="AE853" s="39">
        <v>36.659999999999997</v>
      </c>
      <c r="AF853" s="39">
        <v>0</v>
      </c>
      <c r="AG853" s="39">
        <v>36.659999999999997</v>
      </c>
      <c r="AH853" s="39"/>
      <c r="AI853" s="39"/>
      <c r="AJ853" s="39"/>
      <c r="AK853" s="39"/>
      <c r="AL853" s="39"/>
      <c r="AM853" s="39"/>
      <c r="AN853" s="39">
        <v>36.659999999999997</v>
      </c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 t="s">
        <v>1505</v>
      </c>
      <c r="BJ853" s="4" t="str">
        <f>Table22[[#This Row],[Ofgem ]]</f>
        <v>4"-5"</v>
      </c>
      <c r="BK853" s="4" t="str">
        <f>Table22[[#This Row],[Pressure]]</f>
        <v>LP</v>
      </c>
      <c r="BL853" s="4" t="str">
        <f>Table22[[#This Row],[Pon Category]]</f>
        <v>Policy</v>
      </c>
      <c r="BM853" s="4" t="str">
        <f>Table22[[#This Row],[Tier]]</f>
        <v>T1</v>
      </c>
      <c r="BN853" s="4" t="str">
        <f>Table22[[#This Row],[PON Material]]</f>
        <v>DI</v>
      </c>
      <c r="BO853" s="4" t="str" cm="1">
        <f t="array" ref="BO8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4" spans="1:67" hidden="1" x14ac:dyDescent="0.25">
      <c r="A854" t="s">
        <v>780</v>
      </c>
      <c r="B854" t="s">
        <v>882</v>
      </c>
      <c r="C854" t="s">
        <v>899</v>
      </c>
      <c r="D854" t="s">
        <v>146</v>
      </c>
      <c r="E854" t="s">
        <v>2464</v>
      </c>
      <c r="F854" t="s">
        <v>2470</v>
      </c>
      <c r="G854" t="s">
        <v>2471</v>
      </c>
      <c r="H854" t="s">
        <v>2472</v>
      </c>
      <c r="I854" t="s">
        <v>1568</v>
      </c>
      <c r="J854" t="s">
        <v>2473</v>
      </c>
      <c r="K854" t="s">
        <v>2474</v>
      </c>
      <c r="L854">
        <v>510993829</v>
      </c>
      <c r="M854">
        <v>200</v>
      </c>
      <c r="O854" t="s">
        <v>1570</v>
      </c>
      <c r="P854" t="s">
        <v>220</v>
      </c>
      <c r="Q854" t="s">
        <v>133</v>
      </c>
      <c r="R854" t="s">
        <v>2475</v>
      </c>
      <c r="S854" t="s">
        <v>64</v>
      </c>
      <c r="T854" t="s">
        <v>1576</v>
      </c>
      <c r="U854" t="s">
        <v>1577</v>
      </c>
      <c r="V854" t="s">
        <v>1496</v>
      </c>
      <c r="W854">
        <v>331</v>
      </c>
      <c r="X854">
        <v>265.33</v>
      </c>
      <c r="Y854" t="s">
        <v>1574</v>
      </c>
      <c r="Z854" t="s">
        <v>1575</v>
      </c>
      <c r="AA854" t="s">
        <v>90</v>
      </c>
      <c r="AC854" s="41">
        <v>44515</v>
      </c>
      <c r="AD854" s="41">
        <v>44554</v>
      </c>
      <c r="AE854" s="39">
        <v>265.32</v>
      </c>
      <c r="AF854" s="39">
        <v>0</v>
      </c>
      <c r="AG854" s="39">
        <v>265.32</v>
      </c>
      <c r="AH854" s="39"/>
      <c r="AI854" s="39"/>
      <c r="AJ854" s="39"/>
      <c r="AK854" s="39"/>
      <c r="AL854" s="39"/>
      <c r="AM854" s="39"/>
      <c r="AN854" s="39"/>
      <c r="AO854" s="39">
        <v>44.22</v>
      </c>
      <c r="AP854" s="39">
        <v>44.22</v>
      </c>
      <c r="AQ854" s="39">
        <v>58.96</v>
      </c>
      <c r="AR854" s="39">
        <v>58.96</v>
      </c>
      <c r="AS854" s="39">
        <v>58.96</v>
      </c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 t="s">
        <v>1439</v>
      </c>
      <c r="BJ854" s="4" t="str">
        <f>Table22[[#This Row],[Ofgem ]]</f>
        <v>4"-5"</v>
      </c>
      <c r="BK854" s="4" t="str">
        <f>Table22[[#This Row],[Pressure]]</f>
        <v>LP</v>
      </c>
      <c r="BL854" s="4" t="str">
        <f>Table22[[#This Row],[Pon Category]]</f>
        <v>Non policy</v>
      </c>
      <c r="BM854" s="4" t="str">
        <f>Table22[[#This Row],[Tier]]</f>
        <v>T1</v>
      </c>
      <c r="BN854" s="4" t="str">
        <f>Table22[[#This Row],[PON Material]]</f>
        <v>ST</v>
      </c>
      <c r="BO854" s="4" t="str" cm="1">
        <f t="array" ref="BO8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55" spans="1:67" hidden="1" x14ac:dyDescent="0.25">
      <c r="A855" t="s">
        <v>780</v>
      </c>
      <c r="B855" t="s">
        <v>882</v>
      </c>
      <c r="C855" t="s">
        <v>899</v>
      </c>
      <c r="D855" t="s">
        <v>146</v>
      </c>
      <c r="E855" t="s">
        <v>2464</v>
      </c>
      <c r="F855" t="s">
        <v>2470</v>
      </c>
      <c r="G855" t="s">
        <v>2471</v>
      </c>
      <c r="H855" t="s">
        <v>2472</v>
      </c>
      <c r="I855" t="s">
        <v>1568</v>
      </c>
      <c r="J855" t="s">
        <v>2473</v>
      </c>
      <c r="K855" t="s">
        <v>2474</v>
      </c>
      <c r="L855">
        <v>220000365822</v>
      </c>
      <c r="M855">
        <v>2</v>
      </c>
      <c r="O855" t="s">
        <v>1570</v>
      </c>
      <c r="P855" t="s">
        <v>1571</v>
      </c>
      <c r="Q855" t="s">
        <v>133</v>
      </c>
      <c r="R855" t="s">
        <v>1572</v>
      </c>
      <c r="S855" t="s">
        <v>64</v>
      </c>
      <c r="T855" t="s">
        <v>1576</v>
      </c>
      <c r="U855" t="s">
        <v>1577</v>
      </c>
      <c r="V855" t="s">
        <v>1496</v>
      </c>
      <c r="W855">
        <v>-1</v>
      </c>
      <c r="X855">
        <v>3.91</v>
      </c>
      <c r="Y855" t="s">
        <v>1574</v>
      </c>
      <c r="Z855" t="s">
        <v>1575</v>
      </c>
      <c r="AA855" t="s">
        <v>140</v>
      </c>
      <c r="AC855" s="41">
        <v>44515</v>
      </c>
      <c r="AD855" s="41">
        <v>44554</v>
      </c>
      <c r="AE855" s="39">
        <v>3.25</v>
      </c>
      <c r="AF855" s="39">
        <v>0</v>
      </c>
      <c r="AG855" s="39">
        <v>3.25</v>
      </c>
      <c r="AH855" s="39"/>
      <c r="AI855" s="39"/>
      <c r="AJ855" s="39"/>
      <c r="AK855" s="39"/>
      <c r="AL855" s="39"/>
      <c r="AM855" s="39"/>
      <c r="AN855" s="39"/>
      <c r="AO855" s="39">
        <v>0.65</v>
      </c>
      <c r="AP855" s="39">
        <v>0.65</v>
      </c>
      <c r="AQ855" s="39">
        <v>0.65</v>
      </c>
      <c r="AR855" s="39">
        <v>0.65</v>
      </c>
      <c r="AS855" s="39">
        <v>0.65</v>
      </c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 t="s">
        <v>1439</v>
      </c>
      <c r="BJ855" s="4" t="str">
        <f>Table22[[#This Row],[Ofgem ]]</f>
        <v>4"-5"</v>
      </c>
      <c r="BK855" s="4" t="str">
        <f>Table22[[#This Row],[Pressure]]</f>
        <v>LP</v>
      </c>
      <c r="BL855" s="4" t="str">
        <f>Table22[[#This Row],[Pon Category]]</f>
        <v>Non policy</v>
      </c>
      <c r="BM855" s="4" t="str">
        <f>Table22[[#This Row],[Tier]]</f>
        <v>T1</v>
      </c>
      <c r="BN855" s="4" t="str">
        <f>Table22[[#This Row],[PON Material]]</f>
        <v>ST</v>
      </c>
      <c r="BO855" s="4" t="str" cm="1">
        <f t="array" ref="BO8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56" spans="1:67" x14ac:dyDescent="0.25">
      <c r="A856" t="s">
        <v>780</v>
      </c>
      <c r="B856" t="s">
        <v>882</v>
      </c>
      <c r="C856" t="s">
        <v>899</v>
      </c>
      <c r="D856" t="s">
        <v>146</v>
      </c>
      <c r="E856" t="s">
        <v>2464</v>
      </c>
      <c r="F856" t="s">
        <v>2470</v>
      </c>
      <c r="G856" t="s">
        <v>2471</v>
      </c>
      <c r="H856" t="s">
        <v>2472</v>
      </c>
      <c r="I856" t="s">
        <v>1568</v>
      </c>
      <c r="J856" t="s">
        <v>2473</v>
      </c>
      <c r="K856" t="s">
        <v>2474</v>
      </c>
      <c r="L856">
        <v>510993828</v>
      </c>
      <c r="M856">
        <v>100</v>
      </c>
      <c r="O856" t="s">
        <v>1570</v>
      </c>
      <c r="P856" t="s">
        <v>220</v>
      </c>
      <c r="Q856" t="s">
        <v>91</v>
      </c>
      <c r="R856" t="s">
        <v>1572</v>
      </c>
      <c r="S856" t="s">
        <v>64</v>
      </c>
      <c r="T856" t="s">
        <v>52</v>
      </c>
      <c r="U856" t="s">
        <v>1573</v>
      </c>
      <c r="V856" t="s">
        <v>1496</v>
      </c>
      <c r="W856">
        <v>22</v>
      </c>
      <c r="X856">
        <v>60.52</v>
      </c>
      <c r="Y856" t="s">
        <v>1574</v>
      </c>
      <c r="Z856" t="s">
        <v>1575</v>
      </c>
      <c r="AA856" t="s">
        <v>147</v>
      </c>
      <c r="AC856" s="41">
        <v>44515</v>
      </c>
      <c r="AD856" s="41">
        <v>44554</v>
      </c>
      <c r="AE856" s="39">
        <v>60.54</v>
      </c>
      <c r="AF856" s="39">
        <v>0</v>
      </c>
      <c r="AG856" s="39">
        <v>60.54</v>
      </c>
      <c r="AH856" s="39"/>
      <c r="AI856" s="39"/>
      <c r="AJ856" s="39"/>
      <c r="AK856" s="39"/>
      <c r="AL856" s="39"/>
      <c r="AM856" s="39"/>
      <c r="AN856" s="39"/>
      <c r="AO856" s="39">
        <v>10.09</v>
      </c>
      <c r="AP856" s="39">
        <v>10.09</v>
      </c>
      <c r="AQ856" s="39">
        <v>13.453333333333333</v>
      </c>
      <c r="AR856" s="39">
        <v>13.453333333333333</v>
      </c>
      <c r="AS856" s="39">
        <v>13.453333333333333</v>
      </c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 t="s">
        <v>1505</v>
      </c>
      <c r="BJ856" s="4" t="str">
        <f>Table22[[#This Row],[Ofgem ]]</f>
        <v>4"-5"</v>
      </c>
      <c r="BK856" s="4" t="str">
        <f>Table22[[#This Row],[Pressure]]</f>
        <v>LP</v>
      </c>
      <c r="BL856" s="4" t="str">
        <f>Table22[[#This Row],[Pon Category]]</f>
        <v>Policy</v>
      </c>
      <c r="BM856" s="4" t="str">
        <f>Table22[[#This Row],[Tier]]</f>
        <v>T1</v>
      </c>
      <c r="BN856" s="4" t="str">
        <f>Table22[[#This Row],[PON Material]]</f>
        <v>DI</v>
      </c>
      <c r="BO856" s="4" t="str" cm="1">
        <f t="array" ref="BO8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7" spans="1:67" x14ac:dyDescent="0.25">
      <c r="A857" t="s">
        <v>780</v>
      </c>
      <c r="B857" t="s">
        <v>882</v>
      </c>
      <c r="C857" t="s">
        <v>899</v>
      </c>
      <c r="D857" t="s">
        <v>146</v>
      </c>
      <c r="E857" t="s">
        <v>2464</v>
      </c>
      <c r="F857" t="s">
        <v>2470</v>
      </c>
      <c r="G857" t="s">
        <v>2471</v>
      </c>
      <c r="H857" t="s">
        <v>2472</v>
      </c>
      <c r="I857" t="s">
        <v>1568</v>
      </c>
      <c r="J857" t="s">
        <v>2473</v>
      </c>
      <c r="K857" t="s">
        <v>2474</v>
      </c>
      <c r="L857">
        <v>605923911</v>
      </c>
      <c r="M857">
        <v>100</v>
      </c>
      <c r="O857" t="s">
        <v>1570</v>
      </c>
      <c r="P857" t="s">
        <v>220</v>
      </c>
      <c r="Q857" t="s">
        <v>91</v>
      </c>
      <c r="R857" t="s">
        <v>1572</v>
      </c>
      <c r="S857" t="s">
        <v>64</v>
      </c>
      <c r="T857" t="s">
        <v>52</v>
      </c>
      <c r="U857" t="s">
        <v>1573</v>
      </c>
      <c r="V857" t="s">
        <v>1496</v>
      </c>
      <c r="W857">
        <v>27</v>
      </c>
      <c r="X857">
        <v>1.53</v>
      </c>
      <c r="Y857" t="s">
        <v>1574</v>
      </c>
      <c r="Z857" t="s">
        <v>1575</v>
      </c>
      <c r="AA857" t="s">
        <v>147</v>
      </c>
      <c r="AC857" s="41">
        <v>44515</v>
      </c>
      <c r="AD857" s="41">
        <v>44554</v>
      </c>
      <c r="AE857" s="39">
        <v>1.3</v>
      </c>
      <c r="AF857" s="39">
        <v>0</v>
      </c>
      <c r="AG857" s="39">
        <v>1.3</v>
      </c>
      <c r="AH857" s="39"/>
      <c r="AI857" s="39"/>
      <c r="AJ857" s="39"/>
      <c r="AK857" s="39"/>
      <c r="AL857" s="39"/>
      <c r="AM857" s="39"/>
      <c r="AN857" s="39"/>
      <c r="AO857" s="39">
        <v>0.26</v>
      </c>
      <c r="AP857" s="39">
        <v>0.26</v>
      </c>
      <c r="AQ857" s="39">
        <v>0.26</v>
      </c>
      <c r="AR857" s="39">
        <v>0.26</v>
      </c>
      <c r="AS857" s="39">
        <v>0.26</v>
      </c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 t="s">
        <v>1505</v>
      </c>
      <c r="BJ857" s="4" t="str">
        <f>Table22[[#This Row],[Ofgem ]]</f>
        <v>4"-5"</v>
      </c>
      <c r="BK857" s="4" t="str">
        <f>Table22[[#This Row],[Pressure]]</f>
        <v>LP</v>
      </c>
      <c r="BL857" s="4" t="str">
        <f>Table22[[#This Row],[Pon Category]]</f>
        <v>Policy</v>
      </c>
      <c r="BM857" s="4" t="str">
        <f>Table22[[#This Row],[Tier]]</f>
        <v>T1</v>
      </c>
      <c r="BN857" s="4" t="str">
        <f>Table22[[#This Row],[PON Material]]</f>
        <v>DI</v>
      </c>
      <c r="BO857" s="4" t="str" cm="1">
        <f t="array" ref="BO8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8" spans="1:67" x14ac:dyDescent="0.25">
      <c r="A858" t="s">
        <v>780</v>
      </c>
      <c r="B858" t="s">
        <v>882</v>
      </c>
      <c r="C858" t="s">
        <v>899</v>
      </c>
      <c r="D858" t="s">
        <v>146</v>
      </c>
      <c r="E858" t="s">
        <v>2464</v>
      </c>
      <c r="F858" t="s">
        <v>2476</v>
      </c>
      <c r="G858" t="s">
        <v>2477</v>
      </c>
      <c r="H858" t="s">
        <v>2478</v>
      </c>
      <c r="I858" t="s">
        <v>1568</v>
      </c>
      <c r="J858" t="s">
        <v>2466</v>
      </c>
      <c r="K858" t="s">
        <v>807</v>
      </c>
      <c r="L858">
        <v>510975593</v>
      </c>
      <c r="M858">
        <v>200</v>
      </c>
      <c r="O858" t="s">
        <v>1570</v>
      </c>
      <c r="P858" t="s">
        <v>220</v>
      </c>
      <c r="Q858" t="s">
        <v>91</v>
      </c>
      <c r="R858" t="s">
        <v>1572</v>
      </c>
      <c r="S858" t="s">
        <v>64</v>
      </c>
      <c r="T858" t="s">
        <v>52</v>
      </c>
      <c r="U858" t="s">
        <v>1573</v>
      </c>
      <c r="V858" t="s">
        <v>1496</v>
      </c>
      <c r="W858">
        <v>234</v>
      </c>
      <c r="X858">
        <v>112.1</v>
      </c>
      <c r="Y858" t="s">
        <v>1574</v>
      </c>
      <c r="Z858" t="s">
        <v>1575</v>
      </c>
      <c r="AA858" t="s">
        <v>90</v>
      </c>
      <c r="AC858" s="41">
        <v>44565</v>
      </c>
      <c r="AD858" s="41">
        <v>44606</v>
      </c>
      <c r="AE858" s="39">
        <v>0</v>
      </c>
      <c r="AF858" s="39">
        <v>112.07000000000002</v>
      </c>
      <c r="AG858" s="39">
        <v>112.07000000000002</v>
      </c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>
        <v>16.010000000000002</v>
      </c>
      <c r="AW858" s="39">
        <v>16.010000000000002</v>
      </c>
      <c r="AX858" s="39">
        <v>16.010000000000002</v>
      </c>
      <c r="AY858" s="39">
        <v>16.010000000000002</v>
      </c>
      <c r="AZ858" s="39">
        <v>16.010000000000002</v>
      </c>
      <c r="BA858" s="39">
        <v>16.010000000000002</v>
      </c>
      <c r="BB858" s="39">
        <v>16.010000000000002</v>
      </c>
      <c r="BC858" s="39"/>
      <c r="BD858" s="39"/>
      <c r="BE858" s="39"/>
      <c r="BF858" s="39"/>
      <c r="BG858" s="39"/>
      <c r="BH858" s="39"/>
      <c r="BI858" s="39" t="s">
        <v>1505</v>
      </c>
      <c r="BJ858" s="4" t="str">
        <f>Table22[[#This Row],[Ofgem ]]</f>
        <v>4"-5"</v>
      </c>
      <c r="BK858" s="4" t="str">
        <f>Table22[[#This Row],[Pressure]]</f>
        <v>LP</v>
      </c>
      <c r="BL858" s="4" t="str">
        <f>Table22[[#This Row],[Pon Category]]</f>
        <v>Policy</v>
      </c>
      <c r="BM858" s="4" t="str">
        <f>Table22[[#This Row],[Tier]]</f>
        <v>T1</v>
      </c>
      <c r="BN858" s="4" t="str">
        <f>Table22[[#This Row],[PON Material]]</f>
        <v>DI</v>
      </c>
      <c r="BO858" s="4" t="str" cm="1">
        <f t="array" ref="BO8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59" spans="1:67" x14ac:dyDescent="0.25">
      <c r="A859" t="s">
        <v>780</v>
      </c>
      <c r="B859" t="s">
        <v>882</v>
      </c>
      <c r="C859" t="s">
        <v>899</v>
      </c>
      <c r="D859" t="s">
        <v>1603</v>
      </c>
      <c r="E859" t="s">
        <v>2464</v>
      </c>
      <c r="F859" t="s">
        <v>2479</v>
      </c>
      <c r="G859" t="s">
        <v>2480</v>
      </c>
      <c r="H859" t="s">
        <v>2481</v>
      </c>
      <c r="I859" t="s">
        <v>1568</v>
      </c>
      <c r="J859" t="s">
        <v>2466</v>
      </c>
      <c r="K859" t="s">
        <v>807</v>
      </c>
      <c r="L859">
        <v>510890644</v>
      </c>
      <c r="M859">
        <v>100</v>
      </c>
      <c r="O859" t="s">
        <v>1570</v>
      </c>
      <c r="P859" t="s">
        <v>220</v>
      </c>
      <c r="Q859" t="s">
        <v>91</v>
      </c>
      <c r="R859" t="s">
        <v>1572</v>
      </c>
      <c r="S859" t="s">
        <v>64</v>
      </c>
      <c r="T859" t="s">
        <v>52</v>
      </c>
      <c r="U859" t="s">
        <v>1573</v>
      </c>
      <c r="V859" t="s">
        <v>1496</v>
      </c>
      <c r="W859">
        <v>35</v>
      </c>
      <c r="X859">
        <v>48.48</v>
      </c>
      <c r="Y859" t="s">
        <v>1574</v>
      </c>
      <c r="Z859" t="s">
        <v>1575</v>
      </c>
      <c r="AA859" t="s">
        <v>147</v>
      </c>
      <c r="AC859" s="41">
        <v>44607</v>
      </c>
      <c r="AD859" s="41">
        <v>44620</v>
      </c>
      <c r="AE859" s="39">
        <v>0</v>
      </c>
      <c r="AF859" s="39">
        <v>48.480000000000004</v>
      </c>
      <c r="AG859" s="39">
        <v>48.480000000000004</v>
      </c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>
        <v>16.16</v>
      </c>
      <c r="BC859" s="39">
        <v>16.16</v>
      </c>
      <c r="BD859" s="39">
        <v>16.16</v>
      </c>
      <c r="BE859" s="39"/>
      <c r="BF859" s="39"/>
      <c r="BG859" s="39"/>
      <c r="BH859" s="39"/>
      <c r="BI859" s="39" t="s">
        <v>1505</v>
      </c>
      <c r="BJ859" s="4" t="str">
        <f>Table22[[#This Row],[Ofgem ]]</f>
        <v>4"-5"</v>
      </c>
      <c r="BK859" s="4" t="str">
        <f>Table22[[#This Row],[Pressure]]</f>
        <v>LP</v>
      </c>
      <c r="BL859" s="4" t="str">
        <f>Table22[[#This Row],[Pon Category]]</f>
        <v>Policy</v>
      </c>
      <c r="BM859" s="4" t="str">
        <f>Table22[[#This Row],[Tier]]</f>
        <v>T1</v>
      </c>
      <c r="BN859" s="4" t="str">
        <f>Table22[[#This Row],[PON Material]]</f>
        <v>DI</v>
      </c>
      <c r="BO859" s="4" t="str" cm="1">
        <f t="array" ref="BO8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0" spans="1:67" x14ac:dyDescent="0.25">
      <c r="A860" t="s">
        <v>780</v>
      </c>
      <c r="B860" t="s">
        <v>882</v>
      </c>
      <c r="C860" t="s">
        <v>899</v>
      </c>
      <c r="D860" t="s">
        <v>1603</v>
      </c>
      <c r="E860" t="s">
        <v>2464</v>
      </c>
      <c r="F860" t="s">
        <v>2479</v>
      </c>
      <c r="G860" t="s">
        <v>2480</v>
      </c>
      <c r="H860" t="s">
        <v>2481</v>
      </c>
      <c r="I860" t="s">
        <v>1568</v>
      </c>
      <c r="J860" t="s">
        <v>2466</v>
      </c>
      <c r="K860" t="s">
        <v>807</v>
      </c>
      <c r="L860">
        <v>510890647</v>
      </c>
      <c r="M860">
        <v>100</v>
      </c>
      <c r="O860" t="s">
        <v>1570</v>
      </c>
      <c r="P860" t="s">
        <v>220</v>
      </c>
      <c r="Q860" t="s">
        <v>91</v>
      </c>
      <c r="R860" t="s">
        <v>1572</v>
      </c>
      <c r="S860" t="s">
        <v>64</v>
      </c>
      <c r="T860" t="s">
        <v>52</v>
      </c>
      <c r="U860" t="s">
        <v>1573</v>
      </c>
      <c r="V860" t="s">
        <v>1496</v>
      </c>
      <c r="W860">
        <v>23</v>
      </c>
      <c r="X860">
        <v>43.74</v>
      </c>
      <c r="Y860" t="s">
        <v>1574</v>
      </c>
      <c r="Z860" t="s">
        <v>1575</v>
      </c>
      <c r="AA860" t="s">
        <v>147</v>
      </c>
      <c r="AC860" s="41">
        <v>44607</v>
      </c>
      <c r="AD860" s="41">
        <v>44620</v>
      </c>
      <c r="AE860" s="39">
        <v>0</v>
      </c>
      <c r="AF860" s="39">
        <v>43.74</v>
      </c>
      <c r="AG860" s="39">
        <v>43.74</v>
      </c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>
        <v>14.58</v>
      </c>
      <c r="BC860" s="39">
        <v>14.58</v>
      </c>
      <c r="BD860" s="39">
        <v>14.58</v>
      </c>
      <c r="BE860" s="39"/>
      <c r="BF860" s="39"/>
      <c r="BG860" s="39"/>
      <c r="BH860" s="39"/>
      <c r="BI860" s="39" t="s">
        <v>1505</v>
      </c>
      <c r="BJ860" s="4" t="str">
        <f>Table22[[#This Row],[Ofgem ]]</f>
        <v>4"-5"</v>
      </c>
      <c r="BK860" s="4" t="str">
        <f>Table22[[#This Row],[Pressure]]</f>
        <v>LP</v>
      </c>
      <c r="BL860" s="4" t="str">
        <f>Table22[[#This Row],[Pon Category]]</f>
        <v>Policy</v>
      </c>
      <c r="BM860" s="4" t="str">
        <f>Table22[[#This Row],[Tier]]</f>
        <v>T1</v>
      </c>
      <c r="BN860" s="4" t="str">
        <f>Table22[[#This Row],[PON Material]]</f>
        <v>DI</v>
      </c>
      <c r="BO860" s="4" t="str" cm="1">
        <f t="array" ref="BO8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1" spans="1:67" x14ac:dyDescent="0.25">
      <c r="A861" t="s">
        <v>780</v>
      </c>
      <c r="B861" t="s">
        <v>882</v>
      </c>
      <c r="C861" t="s">
        <v>899</v>
      </c>
      <c r="D861" t="s">
        <v>1603</v>
      </c>
      <c r="E861" t="s">
        <v>2464</v>
      </c>
      <c r="F861" t="s">
        <v>2479</v>
      </c>
      <c r="G861" t="s">
        <v>2480</v>
      </c>
      <c r="H861" t="s">
        <v>2481</v>
      </c>
      <c r="I861" t="s">
        <v>1568</v>
      </c>
      <c r="J861" t="s">
        <v>2466</v>
      </c>
      <c r="K861" t="s">
        <v>807</v>
      </c>
      <c r="L861">
        <v>220001421362</v>
      </c>
      <c r="M861">
        <v>100</v>
      </c>
      <c r="O861" t="s">
        <v>1570</v>
      </c>
      <c r="P861" t="s">
        <v>220</v>
      </c>
      <c r="Q861" t="s">
        <v>91</v>
      </c>
      <c r="R861" t="s">
        <v>1572</v>
      </c>
      <c r="S861" t="s">
        <v>64</v>
      </c>
      <c r="T861" t="s">
        <v>52</v>
      </c>
      <c r="U861" t="s">
        <v>1573</v>
      </c>
      <c r="V861" t="s">
        <v>1496</v>
      </c>
      <c r="W861">
        <v>20</v>
      </c>
      <c r="X861">
        <v>1.06</v>
      </c>
      <c r="Y861" t="s">
        <v>1574</v>
      </c>
      <c r="Z861" t="s">
        <v>1575</v>
      </c>
      <c r="AA861" t="s">
        <v>147</v>
      </c>
      <c r="AC861" s="41">
        <v>44607</v>
      </c>
      <c r="AD861" s="41">
        <v>44620</v>
      </c>
      <c r="AE861" s="39">
        <v>0</v>
      </c>
      <c r="AF861" s="39">
        <v>1.0499999999999998</v>
      </c>
      <c r="AG861" s="39">
        <v>1.0499999999999998</v>
      </c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>
        <v>0.35</v>
      </c>
      <c r="BC861" s="39">
        <v>0.35</v>
      </c>
      <c r="BD861" s="39">
        <v>0.35</v>
      </c>
      <c r="BE861" s="39"/>
      <c r="BF861" s="39"/>
      <c r="BG861" s="39"/>
      <c r="BH861" s="39"/>
      <c r="BI861" s="39" t="s">
        <v>1505</v>
      </c>
      <c r="BJ861" s="4" t="str">
        <f>Table22[[#This Row],[Ofgem ]]</f>
        <v>4"-5"</v>
      </c>
      <c r="BK861" s="4" t="str">
        <f>Table22[[#This Row],[Pressure]]</f>
        <v>LP</v>
      </c>
      <c r="BL861" s="4" t="str">
        <f>Table22[[#This Row],[Pon Category]]</f>
        <v>Policy</v>
      </c>
      <c r="BM861" s="4" t="str">
        <f>Table22[[#This Row],[Tier]]</f>
        <v>T1</v>
      </c>
      <c r="BN861" s="4" t="str">
        <f>Table22[[#This Row],[PON Material]]</f>
        <v>DI</v>
      </c>
      <c r="BO861" s="4" t="str" cm="1">
        <f t="array" ref="BO8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2" spans="1:67" hidden="1" x14ac:dyDescent="0.25">
      <c r="A862" t="s">
        <v>780</v>
      </c>
      <c r="B862" t="s">
        <v>882</v>
      </c>
      <c r="C862" t="s">
        <v>899</v>
      </c>
      <c r="D862" t="s">
        <v>1603</v>
      </c>
      <c r="E862" t="s">
        <v>2464</v>
      </c>
      <c r="F862" t="s">
        <v>2479</v>
      </c>
      <c r="G862" t="s">
        <v>2482</v>
      </c>
      <c r="H862" t="s">
        <v>2483</v>
      </c>
      <c r="I862" t="s">
        <v>1568</v>
      </c>
      <c r="J862" t="s">
        <v>2466</v>
      </c>
      <c r="K862" t="s">
        <v>807</v>
      </c>
      <c r="L862">
        <v>510835269</v>
      </c>
      <c r="M862">
        <v>12</v>
      </c>
      <c r="O862" t="s">
        <v>1672</v>
      </c>
      <c r="P862" t="s">
        <v>1571</v>
      </c>
      <c r="Q862" t="s">
        <v>53</v>
      </c>
      <c r="R862" t="s">
        <v>1572</v>
      </c>
      <c r="S862" t="s">
        <v>64</v>
      </c>
      <c r="T862" t="s">
        <v>1576</v>
      </c>
      <c r="U862" t="s">
        <v>2484</v>
      </c>
      <c r="V862" t="s">
        <v>3424</v>
      </c>
      <c r="W862">
        <v>26</v>
      </c>
      <c r="X862">
        <v>871.65</v>
      </c>
      <c r="Y862" t="s">
        <v>1674</v>
      </c>
      <c r="Z862" t="s">
        <v>75</v>
      </c>
      <c r="AA862" t="s">
        <v>120</v>
      </c>
      <c r="AC862" s="41">
        <v>44607</v>
      </c>
      <c r="AD862" s="41">
        <v>44662</v>
      </c>
      <c r="AE862" s="39">
        <v>0</v>
      </c>
      <c r="AF862" s="39">
        <v>677.95</v>
      </c>
      <c r="AG862" s="39">
        <v>677.95</v>
      </c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>
        <v>96.85</v>
      </c>
      <c r="BC862" s="39">
        <v>96.85</v>
      </c>
      <c r="BD862" s="39">
        <v>96.85</v>
      </c>
      <c r="BE862" s="39">
        <v>96.85</v>
      </c>
      <c r="BF862" s="39">
        <v>96.85</v>
      </c>
      <c r="BG862" s="39">
        <v>96.85</v>
      </c>
      <c r="BH862" s="39">
        <v>96.85</v>
      </c>
      <c r="BI862" s="39" t="s">
        <v>1478</v>
      </c>
      <c r="BJ862" s="4" t="str">
        <f>Table22[[#This Row],[Ofgem ]]</f>
        <v>10"-12"</v>
      </c>
      <c r="BK862" s="4" t="str">
        <f>Table22[[#This Row],[Pressure]]</f>
        <v>LP</v>
      </c>
      <c r="BL862" s="4" t="str">
        <f>Table22[[#This Row],[Pon Category]]</f>
        <v>Non policy</v>
      </c>
      <c r="BM862" s="4" t="str">
        <f>Table22[[#This Row],[Tier]]</f>
        <v>T2</v>
      </c>
      <c r="BN862" s="4" t="str">
        <f>Table22[[#This Row],[PON Material]]</f>
        <v>CI</v>
      </c>
      <c r="BO862" s="4" t="str" cm="1">
        <f t="array" ref="BO8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T2B</v>
      </c>
    </row>
    <row r="863" spans="1:67" x14ac:dyDescent="0.25">
      <c r="A863" t="s">
        <v>780</v>
      </c>
      <c r="B863" t="s">
        <v>87</v>
      </c>
      <c r="C863" t="s">
        <v>911</v>
      </c>
      <c r="D863" t="s">
        <v>1470</v>
      </c>
      <c r="E863" t="s">
        <v>2485</v>
      </c>
      <c r="F863" t="s">
        <v>964</v>
      </c>
      <c r="G863" t="s">
        <v>2486</v>
      </c>
      <c r="H863" t="s">
        <v>965</v>
      </c>
      <c r="I863" t="s">
        <v>1568</v>
      </c>
      <c r="J863" t="s">
        <v>2487</v>
      </c>
      <c r="K863" t="s">
        <v>870</v>
      </c>
      <c r="L863">
        <v>510798460</v>
      </c>
      <c r="M863">
        <v>8</v>
      </c>
      <c r="O863" t="s">
        <v>1570</v>
      </c>
      <c r="P863" t="s">
        <v>1571</v>
      </c>
      <c r="Q863" t="s">
        <v>53</v>
      </c>
      <c r="R863" t="s">
        <v>1572</v>
      </c>
      <c r="S863" t="s">
        <v>64</v>
      </c>
      <c r="T863" t="s">
        <v>52</v>
      </c>
      <c r="U863" t="s">
        <v>1573</v>
      </c>
      <c r="V863" s="42" t="s">
        <v>1496</v>
      </c>
      <c r="W863">
        <v>4</v>
      </c>
      <c r="X863">
        <v>288.26</v>
      </c>
      <c r="Y863" t="s">
        <v>1574</v>
      </c>
      <c r="Z863" t="s">
        <v>1575</v>
      </c>
      <c r="AA863" t="s">
        <v>147</v>
      </c>
      <c r="AC863" s="41">
        <v>44445</v>
      </c>
      <c r="AD863" s="41">
        <v>44547</v>
      </c>
      <c r="AE863" s="39">
        <v>288.36</v>
      </c>
      <c r="AF863" s="39">
        <v>0</v>
      </c>
      <c r="AG863" s="39">
        <v>288.36</v>
      </c>
      <c r="AH863" s="39"/>
      <c r="AI863" s="39">
        <v>24.03</v>
      </c>
      <c r="AJ863" s="39">
        <v>24.03</v>
      </c>
      <c r="AK863" s="39">
        <v>24.03</v>
      </c>
      <c r="AL863" s="39">
        <v>24.03</v>
      </c>
      <c r="AM863" s="39">
        <v>24.03</v>
      </c>
      <c r="AN863" s="39">
        <v>24.03</v>
      </c>
      <c r="AO863" s="39">
        <v>24.03</v>
      </c>
      <c r="AP863" s="39">
        <v>24.03</v>
      </c>
      <c r="AQ863" s="39">
        <v>24.03</v>
      </c>
      <c r="AR863" s="39">
        <v>24.03</v>
      </c>
      <c r="AS863" s="39">
        <v>24.03</v>
      </c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 t="s">
        <v>1505</v>
      </c>
      <c r="BJ863" s="4" t="str">
        <f>Table22[[#This Row],[Ofgem ]]</f>
        <v>4"-5"</v>
      </c>
      <c r="BK863" s="4" t="str">
        <f>Table22[[#This Row],[Pressure]]</f>
        <v>LP</v>
      </c>
      <c r="BL863" s="4" t="str">
        <f>Table22[[#This Row],[Pon Category]]</f>
        <v>Policy</v>
      </c>
      <c r="BM863" s="4" t="str">
        <f>Table22[[#This Row],[Tier]]</f>
        <v>T1</v>
      </c>
      <c r="BN863" s="4" t="str">
        <f>Table22[[#This Row],[PON Material]]</f>
        <v>CI</v>
      </c>
      <c r="BO863" s="4" t="str" cm="1">
        <f t="array" ref="BO8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4" spans="1:67" x14ac:dyDescent="0.25">
      <c r="A864" t="s">
        <v>780</v>
      </c>
      <c r="B864" t="s">
        <v>87</v>
      </c>
      <c r="C864" t="s">
        <v>911</v>
      </c>
      <c r="D864" t="s">
        <v>1470</v>
      </c>
      <c r="E864" t="s">
        <v>2485</v>
      </c>
      <c r="F864" t="s">
        <v>964</v>
      </c>
      <c r="G864" t="s">
        <v>2486</v>
      </c>
      <c r="H864" t="s">
        <v>965</v>
      </c>
      <c r="I864" t="s">
        <v>1568</v>
      </c>
      <c r="J864" t="s">
        <v>2487</v>
      </c>
      <c r="K864" t="s">
        <v>870</v>
      </c>
      <c r="L864">
        <v>510798461</v>
      </c>
      <c r="M864">
        <v>8</v>
      </c>
      <c r="O864" t="s">
        <v>1570</v>
      </c>
      <c r="P864" t="s">
        <v>1571</v>
      </c>
      <c r="Q864" t="s">
        <v>53</v>
      </c>
      <c r="R864" t="s">
        <v>1572</v>
      </c>
      <c r="S864" t="s">
        <v>64</v>
      </c>
      <c r="T864" t="s">
        <v>52</v>
      </c>
      <c r="U864" t="s">
        <v>1573</v>
      </c>
      <c r="V864" s="42" t="s">
        <v>1496</v>
      </c>
      <c r="W864">
        <v>6</v>
      </c>
      <c r="X864">
        <v>338.24</v>
      </c>
      <c r="Y864" t="s">
        <v>1574</v>
      </c>
      <c r="Z864" t="s">
        <v>1575</v>
      </c>
      <c r="AA864" t="s">
        <v>147</v>
      </c>
      <c r="AC864" s="41">
        <v>44445</v>
      </c>
      <c r="AD864" s="41">
        <v>44547</v>
      </c>
      <c r="AE864" s="39">
        <v>97.199999999999974</v>
      </c>
      <c r="AF864" s="39">
        <v>0</v>
      </c>
      <c r="AG864" s="39">
        <v>97.199999999999974</v>
      </c>
      <c r="AH864" s="39"/>
      <c r="AI864" s="39">
        <v>8.1</v>
      </c>
      <c r="AJ864" s="39">
        <v>8.1</v>
      </c>
      <c r="AK864" s="39">
        <v>8.1</v>
      </c>
      <c r="AL864" s="39">
        <v>8.1</v>
      </c>
      <c r="AM864" s="39">
        <v>8.1</v>
      </c>
      <c r="AN864" s="39">
        <v>8.1</v>
      </c>
      <c r="AO864" s="39">
        <v>8.1</v>
      </c>
      <c r="AP864" s="39">
        <v>8.1</v>
      </c>
      <c r="AQ864" s="39">
        <v>8.1</v>
      </c>
      <c r="AR864" s="39">
        <v>8.1</v>
      </c>
      <c r="AS864" s="39">
        <v>8.1</v>
      </c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 t="s">
        <v>1505</v>
      </c>
      <c r="BJ864" s="4" t="str">
        <f>Table22[[#This Row],[Ofgem ]]</f>
        <v>4"-5"</v>
      </c>
      <c r="BK864" s="4" t="str">
        <f>Table22[[#This Row],[Pressure]]</f>
        <v>LP</v>
      </c>
      <c r="BL864" s="4" t="str">
        <f>Table22[[#This Row],[Pon Category]]</f>
        <v>Policy</v>
      </c>
      <c r="BM864" s="4" t="str">
        <f>Table22[[#This Row],[Tier]]</f>
        <v>T1</v>
      </c>
      <c r="BN864" s="4" t="str">
        <f>Table22[[#This Row],[PON Material]]</f>
        <v>CI</v>
      </c>
      <c r="BO864" s="4" t="str" cm="1">
        <f t="array" ref="BO8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5" spans="1:67" x14ac:dyDescent="0.25">
      <c r="A865" t="s">
        <v>780</v>
      </c>
      <c r="B865" t="s">
        <v>87</v>
      </c>
      <c r="C865" t="s">
        <v>911</v>
      </c>
      <c r="D865" t="s">
        <v>1470</v>
      </c>
      <c r="E865" t="s">
        <v>2485</v>
      </c>
      <c r="F865" t="s">
        <v>964</v>
      </c>
      <c r="G865" t="s">
        <v>2488</v>
      </c>
      <c r="H865" t="s">
        <v>2489</v>
      </c>
      <c r="I865" t="s">
        <v>1568</v>
      </c>
      <c r="J865" t="s">
        <v>2487</v>
      </c>
      <c r="K865" t="s">
        <v>870</v>
      </c>
      <c r="L865">
        <v>510788829</v>
      </c>
      <c r="M865">
        <v>4</v>
      </c>
      <c r="O865" t="s">
        <v>1570</v>
      </c>
      <c r="P865" t="s">
        <v>1571</v>
      </c>
      <c r="Q865" t="s">
        <v>53</v>
      </c>
      <c r="R865" t="s">
        <v>1572</v>
      </c>
      <c r="S865" t="s">
        <v>64</v>
      </c>
      <c r="T865" t="s">
        <v>52</v>
      </c>
      <c r="U865" t="s">
        <v>1573</v>
      </c>
      <c r="V865" t="s">
        <v>1496</v>
      </c>
      <c r="W865">
        <v>6</v>
      </c>
      <c r="X865">
        <v>62.09</v>
      </c>
      <c r="Y865" t="s">
        <v>1574</v>
      </c>
      <c r="Z865" t="s">
        <v>1575</v>
      </c>
      <c r="AA865" t="s">
        <v>147</v>
      </c>
      <c r="AC865" s="41">
        <v>44445</v>
      </c>
      <c r="AD865" s="41">
        <v>44547</v>
      </c>
      <c r="AE865" s="39">
        <v>61.919999999999987</v>
      </c>
      <c r="AF865" s="39">
        <v>0</v>
      </c>
      <c r="AG865" s="39">
        <v>61.919999999999987</v>
      </c>
      <c r="AH865" s="39"/>
      <c r="AI865" s="39">
        <v>5.16</v>
      </c>
      <c r="AJ865" s="39">
        <v>5.16</v>
      </c>
      <c r="AK865" s="39">
        <v>5.16</v>
      </c>
      <c r="AL865" s="39">
        <v>5.16</v>
      </c>
      <c r="AM865" s="39">
        <v>5.16</v>
      </c>
      <c r="AN865" s="39">
        <v>5.16</v>
      </c>
      <c r="AO865" s="39">
        <v>5.16</v>
      </c>
      <c r="AP865" s="39">
        <v>5.16</v>
      </c>
      <c r="AQ865" s="39">
        <v>5.16</v>
      </c>
      <c r="AR865" s="39">
        <v>5.16</v>
      </c>
      <c r="AS865" s="39">
        <v>5.16</v>
      </c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 t="s">
        <v>1505</v>
      </c>
      <c r="BJ865" s="4" t="str">
        <f>Table22[[#This Row],[Ofgem ]]</f>
        <v>4"-5"</v>
      </c>
      <c r="BK865" s="4" t="str">
        <f>Table22[[#This Row],[Pressure]]</f>
        <v>LP</v>
      </c>
      <c r="BL865" s="4" t="str">
        <f>Table22[[#This Row],[Pon Category]]</f>
        <v>Policy</v>
      </c>
      <c r="BM865" s="4" t="str">
        <f>Table22[[#This Row],[Tier]]</f>
        <v>T1</v>
      </c>
      <c r="BN865" s="4" t="str">
        <f>Table22[[#This Row],[PON Material]]</f>
        <v>CI</v>
      </c>
      <c r="BO865" s="4" t="str" cm="1">
        <f t="array" ref="BO8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6" spans="1:67" x14ac:dyDescent="0.25">
      <c r="A866" t="s">
        <v>780</v>
      </c>
      <c r="B866" t="s">
        <v>158</v>
      </c>
      <c r="C866" t="s">
        <v>895</v>
      </c>
      <c r="D866" t="s">
        <v>61</v>
      </c>
      <c r="E866" t="s">
        <v>2490</v>
      </c>
      <c r="F866" t="s">
        <v>937</v>
      </c>
      <c r="G866" t="s">
        <v>2491</v>
      </c>
      <c r="H866" t="s">
        <v>938</v>
      </c>
      <c r="K866" t="s">
        <v>783</v>
      </c>
      <c r="L866" s="39">
        <v>510822775</v>
      </c>
      <c r="M866">
        <v>100</v>
      </c>
      <c r="O866" t="s">
        <v>1570</v>
      </c>
      <c r="P866" t="s">
        <v>220</v>
      </c>
      <c r="Q866" t="s">
        <v>91</v>
      </c>
      <c r="S866" t="s">
        <v>64</v>
      </c>
      <c r="T866" t="s">
        <v>52</v>
      </c>
      <c r="U866" t="s">
        <v>1573</v>
      </c>
      <c r="V866" t="s">
        <v>1496</v>
      </c>
      <c r="X866">
        <v>17</v>
      </c>
      <c r="Y866" t="s">
        <v>1574</v>
      </c>
      <c r="Z866" t="s">
        <v>1575</v>
      </c>
      <c r="AA866" t="s">
        <v>147</v>
      </c>
      <c r="AC866" s="41">
        <v>44403</v>
      </c>
      <c r="AD866" s="41">
        <v>44512</v>
      </c>
      <c r="AE866" s="39">
        <v>-0.84</v>
      </c>
      <c r="AF866" s="39">
        <v>0</v>
      </c>
      <c r="AG866" s="39">
        <v>-0.84</v>
      </c>
      <c r="AH866" s="39"/>
      <c r="AI866" s="39">
        <v>-0.12</v>
      </c>
      <c r="AJ866" s="39">
        <v>-0.12</v>
      </c>
      <c r="AK866" s="39">
        <v>-0.12</v>
      </c>
      <c r="AL866" s="39">
        <v>-0.12</v>
      </c>
      <c r="AM866" s="39">
        <v>-0.12</v>
      </c>
      <c r="AN866" s="39">
        <v>-0.12</v>
      </c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 t="s">
        <v>1505</v>
      </c>
      <c r="BJ866" s="4" t="str">
        <f>Table22[[#This Row],[Ofgem ]]</f>
        <v>4"-5"</v>
      </c>
      <c r="BK866" s="4" t="str">
        <f>Table22[[#This Row],[Pressure]]</f>
        <v>LP</v>
      </c>
      <c r="BL866" s="4" t="str">
        <f>Table22[[#This Row],[Pon Category]]</f>
        <v>Policy</v>
      </c>
      <c r="BM866" s="4" t="str">
        <f>Table22[[#This Row],[Tier]]</f>
        <v>T1</v>
      </c>
      <c r="BN866" s="4" t="str">
        <f>Table22[[#This Row],[PON Material]]</f>
        <v>DI</v>
      </c>
      <c r="BO866" s="4" t="str" cm="1">
        <f t="array" ref="BO8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7" spans="1:67" x14ac:dyDescent="0.25">
      <c r="A867" t="s">
        <v>780</v>
      </c>
      <c r="B867" t="s">
        <v>158</v>
      </c>
      <c r="C867" t="s">
        <v>895</v>
      </c>
      <c r="D867" t="s">
        <v>61</v>
      </c>
      <c r="E867" t="s">
        <v>2490</v>
      </c>
      <c r="F867" t="s">
        <v>937</v>
      </c>
      <c r="G867" t="s">
        <v>2491</v>
      </c>
      <c r="H867" t="s">
        <v>938</v>
      </c>
      <c r="I867" t="s">
        <v>2492</v>
      </c>
      <c r="J867" t="s">
        <v>2493</v>
      </c>
      <c r="K867" t="s">
        <v>783</v>
      </c>
      <c r="L867">
        <v>510822776</v>
      </c>
      <c r="M867">
        <v>150</v>
      </c>
      <c r="O867" t="s">
        <v>1570</v>
      </c>
      <c r="P867" t="s">
        <v>220</v>
      </c>
      <c r="Q867" t="s">
        <v>91</v>
      </c>
      <c r="R867" t="s">
        <v>1572</v>
      </c>
      <c r="S867" t="s">
        <v>64</v>
      </c>
      <c r="T867" t="s">
        <v>52</v>
      </c>
      <c r="U867" t="s">
        <v>1573</v>
      </c>
      <c r="V867" t="s">
        <v>1496</v>
      </c>
      <c r="W867">
        <v>56</v>
      </c>
      <c r="X867">
        <v>189.64</v>
      </c>
      <c r="Y867" t="s">
        <v>1574</v>
      </c>
      <c r="Z867" t="s">
        <v>1575</v>
      </c>
      <c r="AA867" t="s">
        <v>147</v>
      </c>
      <c r="AC867" s="41">
        <v>44403</v>
      </c>
      <c r="AD867" s="41">
        <v>44512</v>
      </c>
      <c r="AE867" s="39">
        <v>-9.0300000000000011</v>
      </c>
      <c r="AF867" s="39">
        <v>0</v>
      </c>
      <c r="AG867" s="39">
        <v>-9.0300000000000011</v>
      </c>
      <c r="AH867" s="39"/>
      <c r="AI867" s="39">
        <v>-1.29</v>
      </c>
      <c r="AJ867" s="39">
        <v>-1.29</v>
      </c>
      <c r="AK867" s="39">
        <v>-1.29</v>
      </c>
      <c r="AL867" s="39">
        <v>-1.29</v>
      </c>
      <c r="AM867" s="39">
        <v>-1.29</v>
      </c>
      <c r="AN867" s="39">
        <v>-1.29</v>
      </c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 t="s">
        <v>1505</v>
      </c>
      <c r="BJ867" s="4" t="str">
        <f>Table22[[#This Row],[Ofgem ]]</f>
        <v>4"-5"</v>
      </c>
      <c r="BK867" s="4" t="str">
        <f>Table22[[#This Row],[Pressure]]</f>
        <v>LP</v>
      </c>
      <c r="BL867" s="4" t="str">
        <f>Table22[[#This Row],[Pon Category]]</f>
        <v>Policy</v>
      </c>
      <c r="BM867" s="4" t="str">
        <f>Table22[[#This Row],[Tier]]</f>
        <v>T1</v>
      </c>
      <c r="BN867" s="4" t="str">
        <f>Table22[[#This Row],[PON Material]]</f>
        <v>DI</v>
      </c>
      <c r="BO867" s="4" t="str" cm="1">
        <f t="array" ref="BO8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8" spans="1:67" x14ac:dyDescent="0.25">
      <c r="A868" t="s">
        <v>780</v>
      </c>
      <c r="B868" t="s">
        <v>158</v>
      </c>
      <c r="C868" t="s">
        <v>895</v>
      </c>
      <c r="D868" t="s">
        <v>61</v>
      </c>
      <c r="E868" t="s">
        <v>2490</v>
      </c>
      <c r="F868" t="s">
        <v>937</v>
      </c>
      <c r="G868" t="s">
        <v>2491</v>
      </c>
      <c r="H868" t="s">
        <v>938</v>
      </c>
      <c r="I868" t="s">
        <v>2492</v>
      </c>
      <c r="J868" t="s">
        <v>2493</v>
      </c>
      <c r="K868" t="s">
        <v>783</v>
      </c>
      <c r="L868">
        <v>510822777</v>
      </c>
      <c r="M868">
        <v>150</v>
      </c>
      <c r="O868" t="s">
        <v>1570</v>
      </c>
      <c r="P868" t="s">
        <v>220</v>
      </c>
      <c r="Q868" t="s">
        <v>91</v>
      </c>
      <c r="R868" t="s">
        <v>1572</v>
      </c>
      <c r="S868" t="s">
        <v>64</v>
      </c>
      <c r="T868" t="s">
        <v>52</v>
      </c>
      <c r="U868" t="s">
        <v>1573</v>
      </c>
      <c r="V868" t="s">
        <v>1496</v>
      </c>
      <c r="W868">
        <v>13</v>
      </c>
      <c r="X868">
        <v>162.32</v>
      </c>
      <c r="Y868" t="s">
        <v>1574</v>
      </c>
      <c r="Z868" t="s">
        <v>1575</v>
      </c>
      <c r="AA868" t="s">
        <v>147</v>
      </c>
      <c r="AC868" s="41">
        <v>44403</v>
      </c>
      <c r="AD868" s="41">
        <v>44512</v>
      </c>
      <c r="AE868" s="39">
        <v>116.9</v>
      </c>
      <c r="AF868" s="39">
        <v>0</v>
      </c>
      <c r="AG868" s="39">
        <v>116.9</v>
      </c>
      <c r="AH868" s="39"/>
      <c r="AI868" s="39">
        <v>16.7</v>
      </c>
      <c r="AJ868" s="39">
        <v>16.7</v>
      </c>
      <c r="AK868" s="39">
        <v>16.7</v>
      </c>
      <c r="AL868" s="39">
        <v>16.7</v>
      </c>
      <c r="AM868" s="39">
        <v>16.7</v>
      </c>
      <c r="AN868" s="39">
        <v>16.7</v>
      </c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 t="s">
        <v>1505</v>
      </c>
      <c r="BJ868" s="4" t="str">
        <f>Table22[[#This Row],[Ofgem ]]</f>
        <v>4"-5"</v>
      </c>
      <c r="BK868" s="4" t="str">
        <f>Table22[[#This Row],[Pressure]]</f>
        <v>LP</v>
      </c>
      <c r="BL868" s="4" t="str">
        <f>Table22[[#This Row],[Pon Category]]</f>
        <v>Policy</v>
      </c>
      <c r="BM868" s="4" t="str">
        <f>Table22[[#This Row],[Tier]]</f>
        <v>T1</v>
      </c>
      <c r="BN868" s="4" t="str">
        <f>Table22[[#This Row],[PON Material]]</f>
        <v>DI</v>
      </c>
      <c r="BO868" s="4" t="str" cm="1">
        <f t="array" ref="BO8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69" spans="1:67" x14ac:dyDescent="0.25">
      <c r="A869" t="s">
        <v>780</v>
      </c>
      <c r="B869" t="s">
        <v>158</v>
      </c>
      <c r="C869" t="s">
        <v>895</v>
      </c>
      <c r="D869" t="s">
        <v>61</v>
      </c>
      <c r="E869" t="s">
        <v>2490</v>
      </c>
      <c r="F869" t="s">
        <v>937</v>
      </c>
      <c r="G869" t="s">
        <v>2491</v>
      </c>
      <c r="H869" t="s">
        <v>938</v>
      </c>
      <c r="I869" t="s">
        <v>2492</v>
      </c>
      <c r="J869" t="s">
        <v>2493</v>
      </c>
      <c r="K869" t="s">
        <v>783</v>
      </c>
      <c r="L869">
        <v>620654351</v>
      </c>
      <c r="M869">
        <v>100</v>
      </c>
      <c r="O869" t="s">
        <v>1570</v>
      </c>
      <c r="P869" t="s">
        <v>220</v>
      </c>
      <c r="Q869" t="s">
        <v>91</v>
      </c>
      <c r="R869" t="s">
        <v>1572</v>
      </c>
      <c r="S869" t="s">
        <v>64</v>
      </c>
      <c r="T869" t="s">
        <v>52</v>
      </c>
      <c r="U869" t="s">
        <v>1573</v>
      </c>
      <c r="V869" t="s">
        <v>1496</v>
      </c>
      <c r="W869">
        <v>5</v>
      </c>
      <c r="X869">
        <v>5.13</v>
      </c>
      <c r="Y869" t="s">
        <v>1574</v>
      </c>
      <c r="Z869" t="s">
        <v>1575</v>
      </c>
      <c r="AA869" t="s">
        <v>147</v>
      </c>
      <c r="AC869" s="41">
        <v>44403</v>
      </c>
      <c r="AD869" s="41">
        <v>44512</v>
      </c>
      <c r="AE869" s="39">
        <v>-7.0000000000000007E-2</v>
      </c>
      <c r="AF869" s="39">
        <v>0</v>
      </c>
      <c r="AG869" s="39">
        <v>-7.0000000000000007E-2</v>
      </c>
      <c r="AH869" s="39"/>
      <c r="AI869" s="39">
        <v>-0.01</v>
      </c>
      <c r="AJ869" s="39">
        <v>-0.01</v>
      </c>
      <c r="AK869" s="39">
        <v>-0.01</v>
      </c>
      <c r="AL869" s="39">
        <v>-0.01</v>
      </c>
      <c r="AM869" s="39">
        <v>-0.01</v>
      </c>
      <c r="AN869" s="39">
        <v>-0.01</v>
      </c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 t="s">
        <v>1505</v>
      </c>
      <c r="BJ869" s="4" t="str">
        <f>Table22[[#This Row],[Ofgem ]]</f>
        <v>4"-5"</v>
      </c>
      <c r="BK869" s="4" t="str">
        <f>Table22[[#This Row],[Pressure]]</f>
        <v>LP</v>
      </c>
      <c r="BL869" s="4" t="str">
        <f>Table22[[#This Row],[Pon Category]]</f>
        <v>Policy</v>
      </c>
      <c r="BM869" s="4" t="str">
        <f>Table22[[#This Row],[Tier]]</f>
        <v>T1</v>
      </c>
      <c r="BN869" s="4" t="str">
        <f>Table22[[#This Row],[PON Material]]</f>
        <v>DI</v>
      </c>
      <c r="BO869" s="4" t="str" cm="1">
        <f t="array" ref="BO8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0" spans="1:67" x14ac:dyDescent="0.25">
      <c r="A870" t="s">
        <v>780</v>
      </c>
      <c r="B870" t="s">
        <v>158</v>
      </c>
      <c r="C870" t="s">
        <v>895</v>
      </c>
      <c r="D870" t="s">
        <v>61</v>
      </c>
      <c r="E870" t="s">
        <v>2490</v>
      </c>
      <c r="F870" t="s">
        <v>937</v>
      </c>
      <c r="G870" t="s">
        <v>2494</v>
      </c>
      <c r="H870" t="s">
        <v>981</v>
      </c>
      <c r="I870" t="s">
        <v>2492</v>
      </c>
      <c r="J870" t="s">
        <v>2493</v>
      </c>
      <c r="K870" t="s">
        <v>783</v>
      </c>
      <c r="L870">
        <v>633235248</v>
      </c>
      <c r="M870">
        <v>100</v>
      </c>
      <c r="O870" t="s">
        <v>1570</v>
      </c>
      <c r="P870" t="s">
        <v>220</v>
      </c>
      <c r="Q870" t="s">
        <v>91</v>
      </c>
      <c r="R870" t="s">
        <v>1572</v>
      </c>
      <c r="S870" t="s">
        <v>64</v>
      </c>
      <c r="T870" t="s">
        <v>52</v>
      </c>
      <c r="U870" t="s">
        <v>1573</v>
      </c>
      <c r="V870" t="s">
        <v>1496</v>
      </c>
      <c r="W870">
        <v>169</v>
      </c>
      <c r="X870">
        <v>251.06</v>
      </c>
      <c r="Y870" t="s">
        <v>1574</v>
      </c>
      <c r="Z870" t="s">
        <v>1575</v>
      </c>
      <c r="AA870" t="s">
        <v>147</v>
      </c>
      <c r="AC870" s="41">
        <v>44403</v>
      </c>
      <c r="AD870" s="41">
        <v>44512</v>
      </c>
      <c r="AE870" s="39">
        <v>251.02000000000004</v>
      </c>
      <c r="AF870" s="39">
        <v>0</v>
      </c>
      <c r="AG870" s="39">
        <v>251.02000000000004</v>
      </c>
      <c r="AH870" s="39"/>
      <c r="AI870" s="39">
        <v>35.86</v>
      </c>
      <c r="AJ870" s="39">
        <v>35.86</v>
      </c>
      <c r="AK870" s="39">
        <v>35.86</v>
      </c>
      <c r="AL870" s="39">
        <v>35.86</v>
      </c>
      <c r="AM870" s="39">
        <v>35.86</v>
      </c>
      <c r="AN870" s="39">
        <v>35.86</v>
      </c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 t="s">
        <v>1505</v>
      </c>
      <c r="BJ870" s="4" t="str">
        <f>Table22[[#This Row],[Ofgem ]]</f>
        <v>4"-5"</v>
      </c>
      <c r="BK870" s="4" t="str">
        <f>Table22[[#This Row],[Pressure]]</f>
        <v>LP</v>
      </c>
      <c r="BL870" s="4" t="str">
        <f>Table22[[#This Row],[Pon Category]]</f>
        <v>Policy</v>
      </c>
      <c r="BM870" s="4" t="str">
        <f>Table22[[#This Row],[Tier]]</f>
        <v>T1</v>
      </c>
      <c r="BN870" s="4" t="str">
        <f>Table22[[#This Row],[PON Material]]</f>
        <v>DI</v>
      </c>
      <c r="BO870" s="4" t="str" cm="1">
        <f t="array" ref="BO8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1" spans="1:67" x14ac:dyDescent="0.25">
      <c r="A871" t="s">
        <v>780</v>
      </c>
      <c r="B871" t="s">
        <v>158</v>
      </c>
      <c r="C871" t="s">
        <v>902</v>
      </c>
      <c r="D871" t="s">
        <v>61</v>
      </c>
      <c r="E871" t="s">
        <v>2490</v>
      </c>
      <c r="F871" t="s">
        <v>2495</v>
      </c>
      <c r="G871" t="s">
        <v>2496</v>
      </c>
      <c r="H871" t="s">
        <v>2497</v>
      </c>
      <c r="I871" t="s">
        <v>2498</v>
      </c>
      <c r="J871" t="s">
        <v>2493</v>
      </c>
      <c r="K871" t="s">
        <v>783</v>
      </c>
      <c r="L871">
        <v>510863518</v>
      </c>
      <c r="M871">
        <v>4</v>
      </c>
      <c r="O871" t="s">
        <v>1570</v>
      </c>
      <c r="P871" t="s">
        <v>1571</v>
      </c>
      <c r="Q871" t="s">
        <v>163</v>
      </c>
      <c r="R871" t="s">
        <v>1572</v>
      </c>
      <c r="S871" t="s">
        <v>64</v>
      </c>
      <c r="T871" t="s">
        <v>52</v>
      </c>
      <c r="U871" t="s">
        <v>1573</v>
      </c>
      <c r="V871" t="s">
        <v>1496</v>
      </c>
      <c r="W871">
        <v>8</v>
      </c>
      <c r="X871">
        <v>71.7</v>
      </c>
      <c r="Y871" t="s">
        <v>1574</v>
      </c>
      <c r="Z871" t="s">
        <v>1575</v>
      </c>
      <c r="AA871" t="s">
        <v>147</v>
      </c>
      <c r="AC871" s="41">
        <v>44515</v>
      </c>
      <c r="AD871" s="41">
        <v>44540</v>
      </c>
      <c r="AE871" s="39">
        <v>71.72</v>
      </c>
      <c r="AF871" s="39">
        <v>0</v>
      </c>
      <c r="AG871" s="39">
        <v>71.72</v>
      </c>
      <c r="AH871" s="39"/>
      <c r="AI871" s="39"/>
      <c r="AJ871" s="39"/>
      <c r="AK871" s="39"/>
      <c r="AL871" s="39"/>
      <c r="AM871" s="39"/>
      <c r="AN871" s="39"/>
      <c r="AO871" s="39">
        <v>17.93</v>
      </c>
      <c r="AP871" s="39">
        <v>17.93</v>
      </c>
      <c r="AQ871" s="39">
        <v>17.93</v>
      </c>
      <c r="AR871" s="39">
        <v>17.93</v>
      </c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 t="s">
        <v>1505</v>
      </c>
      <c r="BJ871" s="4" t="str">
        <f>Table22[[#This Row],[Ofgem ]]</f>
        <v>4"-5"</v>
      </c>
      <c r="BK871" s="4" t="str">
        <f>Table22[[#This Row],[Pressure]]</f>
        <v>LP</v>
      </c>
      <c r="BL871" s="4" t="str">
        <f>Table22[[#This Row],[Pon Category]]</f>
        <v>Policy</v>
      </c>
      <c r="BM871" s="4" t="str">
        <f>Table22[[#This Row],[Tier]]</f>
        <v>T1</v>
      </c>
      <c r="BN871" s="4" t="str">
        <f>Table22[[#This Row],[PON Material]]</f>
        <v>SI</v>
      </c>
      <c r="BO871" s="4" t="str" cm="1">
        <f t="array" ref="BO8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2" spans="1:67" x14ac:dyDescent="0.25">
      <c r="A872" t="s">
        <v>780</v>
      </c>
      <c r="B872" t="s">
        <v>158</v>
      </c>
      <c r="C872" t="s">
        <v>902</v>
      </c>
      <c r="D872" t="s">
        <v>61</v>
      </c>
      <c r="E872" t="s">
        <v>2490</v>
      </c>
      <c r="F872" t="s">
        <v>2495</v>
      </c>
      <c r="G872" t="s">
        <v>2496</v>
      </c>
      <c r="H872" t="s">
        <v>2497</v>
      </c>
      <c r="I872" t="s">
        <v>2498</v>
      </c>
      <c r="J872" t="s">
        <v>2493</v>
      </c>
      <c r="K872" t="s">
        <v>783</v>
      </c>
      <c r="L872">
        <v>510863519</v>
      </c>
      <c r="M872">
        <v>8</v>
      </c>
      <c r="O872" t="s">
        <v>1570</v>
      </c>
      <c r="P872" t="s">
        <v>1571</v>
      </c>
      <c r="Q872" t="s">
        <v>53</v>
      </c>
      <c r="R872" t="s">
        <v>1572</v>
      </c>
      <c r="S872" t="s">
        <v>64</v>
      </c>
      <c r="T872" t="s">
        <v>52</v>
      </c>
      <c r="U872" t="s">
        <v>1573</v>
      </c>
      <c r="V872" s="42" t="s">
        <v>1496</v>
      </c>
      <c r="W872">
        <v>3</v>
      </c>
      <c r="X872">
        <v>72.540000000000006</v>
      </c>
      <c r="Y872" t="s">
        <v>1574</v>
      </c>
      <c r="Z872" t="s">
        <v>1575</v>
      </c>
      <c r="AA872" t="s">
        <v>147</v>
      </c>
      <c r="AC872" s="41">
        <v>44515</v>
      </c>
      <c r="AD872" s="41">
        <v>44540</v>
      </c>
      <c r="AE872" s="39">
        <v>72.56</v>
      </c>
      <c r="AF872" s="39">
        <v>0</v>
      </c>
      <c r="AG872" s="39">
        <v>72.56</v>
      </c>
      <c r="AH872" s="39"/>
      <c r="AI872" s="39"/>
      <c r="AJ872" s="39"/>
      <c r="AK872" s="39"/>
      <c r="AL872" s="39"/>
      <c r="AM872" s="39"/>
      <c r="AN872" s="39"/>
      <c r="AO872" s="39">
        <v>18.14</v>
      </c>
      <c r="AP872" s="39">
        <v>18.14</v>
      </c>
      <c r="AQ872" s="39">
        <v>18.14</v>
      </c>
      <c r="AR872" s="39">
        <v>18.14</v>
      </c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 t="s">
        <v>1505</v>
      </c>
      <c r="BJ872" s="4" t="str">
        <f>Table22[[#This Row],[Ofgem ]]</f>
        <v>4"-5"</v>
      </c>
      <c r="BK872" s="4" t="str">
        <f>Table22[[#This Row],[Pressure]]</f>
        <v>LP</v>
      </c>
      <c r="BL872" s="4" t="str">
        <f>Table22[[#This Row],[Pon Category]]</f>
        <v>Policy</v>
      </c>
      <c r="BM872" s="4" t="str">
        <f>Table22[[#This Row],[Tier]]</f>
        <v>T1</v>
      </c>
      <c r="BN872" s="4" t="str">
        <f>Table22[[#This Row],[PON Material]]</f>
        <v>CI</v>
      </c>
      <c r="BO872" s="4" t="str" cm="1">
        <f t="array" ref="BO8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3" spans="1:67" x14ac:dyDescent="0.25">
      <c r="A873" t="s">
        <v>780</v>
      </c>
      <c r="B873" t="s">
        <v>158</v>
      </c>
      <c r="C873" t="s">
        <v>902</v>
      </c>
      <c r="D873" t="s">
        <v>61</v>
      </c>
      <c r="E873" t="s">
        <v>2490</v>
      </c>
      <c r="F873" t="s">
        <v>2495</v>
      </c>
      <c r="G873" t="s">
        <v>2496</v>
      </c>
      <c r="H873" t="s">
        <v>2497</v>
      </c>
      <c r="I873" t="s">
        <v>2498</v>
      </c>
      <c r="J873" t="s">
        <v>2493</v>
      </c>
      <c r="K873" t="s">
        <v>783</v>
      </c>
      <c r="L873">
        <v>510863520</v>
      </c>
      <c r="M873">
        <v>4</v>
      </c>
      <c r="O873" t="s">
        <v>1570</v>
      </c>
      <c r="P873" t="s">
        <v>1571</v>
      </c>
      <c r="Q873" t="s">
        <v>163</v>
      </c>
      <c r="R873" t="s">
        <v>1572</v>
      </c>
      <c r="S873" t="s">
        <v>64</v>
      </c>
      <c r="T873" t="s">
        <v>52</v>
      </c>
      <c r="U873" t="s">
        <v>1573</v>
      </c>
      <c r="V873" t="s">
        <v>1496</v>
      </c>
      <c r="W873">
        <v>4</v>
      </c>
      <c r="X873">
        <v>10.98</v>
      </c>
      <c r="Y873" t="s">
        <v>1574</v>
      </c>
      <c r="Z873" t="s">
        <v>1575</v>
      </c>
      <c r="AA873" t="s">
        <v>147</v>
      </c>
      <c r="AC873" s="41">
        <v>44515</v>
      </c>
      <c r="AD873" s="41">
        <v>44540</v>
      </c>
      <c r="AE873" s="39">
        <v>11</v>
      </c>
      <c r="AF873" s="39">
        <v>0</v>
      </c>
      <c r="AG873" s="39">
        <v>11</v>
      </c>
      <c r="AH873" s="39"/>
      <c r="AI873" s="39"/>
      <c r="AJ873" s="39"/>
      <c r="AK873" s="39"/>
      <c r="AL873" s="39"/>
      <c r="AM873" s="39"/>
      <c r="AN873" s="39"/>
      <c r="AO873" s="39">
        <v>2.75</v>
      </c>
      <c r="AP873" s="39">
        <v>2.75</v>
      </c>
      <c r="AQ873" s="39">
        <v>2.75</v>
      </c>
      <c r="AR873" s="39">
        <v>2.75</v>
      </c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 t="s">
        <v>1505</v>
      </c>
      <c r="BJ873" s="4" t="str">
        <f>Table22[[#This Row],[Ofgem ]]</f>
        <v>4"-5"</v>
      </c>
      <c r="BK873" s="4" t="str">
        <f>Table22[[#This Row],[Pressure]]</f>
        <v>LP</v>
      </c>
      <c r="BL873" s="4" t="str">
        <f>Table22[[#This Row],[Pon Category]]</f>
        <v>Policy</v>
      </c>
      <c r="BM873" s="4" t="str">
        <f>Table22[[#This Row],[Tier]]</f>
        <v>T1</v>
      </c>
      <c r="BN873" s="4" t="str">
        <f>Table22[[#This Row],[PON Material]]</f>
        <v>SI</v>
      </c>
      <c r="BO873" s="4" t="str" cm="1">
        <f t="array" ref="BO8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4" spans="1:67" x14ac:dyDescent="0.25">
      <c r="A874" t="s">
        <v>780</v>
      </c>
      <c r="B874" t="s">
        <v>158</v>
      </c>
      <c r="C874" t="s">
        <v>902</v>
      </c>
      <c r="D874" t="s">
        <v>61</v>
      </c>
      <c r="E874" t="s">
        <v>2490</v>
      </c>
      <c r="F874" t="s">
        <v>2495</v>
      </c>
      <c r="G874" t="s">
        <v>2499</v>
      </c>
      <c r="H874" t="s">
        <v>2500</v>
      </c>
      <c r="I874" t="s">
        <v>2498</v>
      </c>
      <c r="J874" t="s">
        <v>2493</v>
      </c>
      <c r="K874" t="s">
        <v>783</v>
      </c>
      <c r="L874">
        <v>220001480644</v>
      </c>
      <c r="M874">
        <v>8</v>
      </c>
      <c r="O874" t="s">
        <v>1570</v>
      </c>
      <c r="P874" t="s">
        <v>1571</v>
      </c>
      <c r="Q874" t="s">
        <v>53</v>
      </c>
      <c r="R874" t="s">
        <v>1572</v>
      </c>
      <c r="S874" t="s">
        <v>64</v>
      </c>
      <c r="T874" t="s">
        <v>52</v>
      </c>
      <c r="U874" t="s">
        <v>1573</v>
      </c>
      <c r="V874" s="42" t="s">
        <v>1496</v>
      </c>
      <c r="W874">
        <v>2</v>
      </c>
      <c r="X874">
        <v>7.48</v>
      </c>
      <c r="Y874" t="s">
        <v>1574</v>
      </c>
      <c r="Z874" t="s">
        <v>1575</v>
      </c>
      <c r="AA874" t="s">
        <v>147</v>
      </c>
      <c r="AC874" s="41">
        <v>44543</v>
      </c>
      <c r="AD874" s="41">
        <v>44545</v>
      </c>
      <c r="AE874" s="39">
        <v>7.48</v>
      </c>
      <c r="AF874" s="39">
        <v>0</v>
      </c>
      <c r="AG874" s="39">
        <v>7.48</v>
      </c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>
        <v>7.48</v>
      </c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 t="s">
        <v>1505</v>
      </c>
      <c r="BJ874" s="4" t="str">
        <f>Table22[[#This Row],[Ofgem ]]</f>
        <v>4"-5"</v>
      </c>
      <c r="BK874" s="4" t="str">
        <f>Table22[[#This Row],[Pressure]]</f>
        <v>LP</v>
      </c>
      <c r="BL874" s="4" t="str">
        <f>Table22[[#This Row],[Pon Category]]</f>
        <v>Policy</v>
      </c>
      <c r="BM874" s="4" t="str">
        <f>Table22[[#This Row],[Tier]]</f>
        <v>T1</v>
      </c>
      <c r="BN874" s="4" t="str">
        <f>Table22[[#This Row],[PON Material]]</f>
        <v>CI</v>
      </c>
      <c r="BO874" s="4" t="str" cm="1">
        <f t="array" ref="BO8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5" spans="1:67" x14ac:dyDescent="0.25">
      <c r="A875" t="s">
        <v>780</v>
      </c>
      <c r="B875" t="s">
        <v>158</v>
      </c>
      <c r="C875" t="s">
        <v>902</v>
      </c>
      <c r="D875" t="s">
        <v>61</v>
      </c>
      <c r="E875" t="s">
        <v>2490</v>
      </c>
      <c r="F875" t="s">
        <v>2495</v>
      </c>
      <c r="G875" t="s">
        <v>2501</v>
      </c>
      <c r="H875" t="s">
        <v>2502</v>
      </c>
      <c r="I875" t="s">
        <v>2498</v>
      </c>
      <c r="J875" t="s">
        <v>2493</v>
      </c>
      <c r="K875" t="s">
        <v>783</v>
      </c>
      <c r="L875">
        <v>220001698952</v>
      </c>
      <c r="M875">
        <v>4</v>
      </c>
      <c r="O875" t="s">
        <v>1570</v>
      </c>
      <c r="P875" t="s">
        <v>1571</v>
      </c>
      <c r="Q875" t="s">
        <v>163</v>
      </c>
      <c r="R875" t="s">
        <v>1572</v>
      </c>
      <c r="S875" t="s">
        <v>64</v>
      </c>
      <c r="T875" t="s">
        <v>52</v>
      </c>
      <c r="U875" t="s">
        <v>1573</v>
      </c>
      <c r="V875" t="s">
        <v>1496</v>
      </c>
      <c r="W875">
        <v>-1</v>
      </c>
      <c r="X875">
        <v>5.92</v>
      </c>
      <c r="Y875" t="s">
        <v>1574</v>
      </c>
      <c r="Z875" t="s">
        <v>1575</v>
      </c>
      <c r="AA875" t="s">
        <v>147</v>
      </c>
      <c r="AC875" s="41">
        <v>44546</v>
      </c>
      <c r="AD875" s="41">
        <v>44547</v>
      </c>
      <c r="AE875" s="39">
        <v>5.92</v>
      </c>
      <c r="AF875" s="39">
        <v>0</v>
      </c>
      <c r="AG875" s="39">
        <v>5.92</v>
      </c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>
        <v>5.92</v>
      </c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 t="s">
        <v>1505</v>
      </c>
      <c r="BJ875" s="4" t="str">
        <f>Table22[[#This Row],[Ofgem ]]</f>
        <v>4"-5"</v>
      </c>
      <c r="BK875" s="4" t="str">
        <f>Table22[[#This Row],[Pressure]]</f>
        <v>LP</v>
      </c>
      <c r="BL875" s="4" t="str">
        <f>Table22[[#This Row],[Pon Category]]</f>
        <v>Policy</v>
      </c>
      <c r="BM875" s="4" t="str">
        <f>Table22[[#This Row],[Tier]]</f>
        <v>T1</v>
      </c>
      <c r="BN875" s="4" t="str">
        <f>Table22[[#This Row],[PON Material]]</f>
        <v>SI</v>
      </c>
      <c r="BO875" s="4" t="str" cm="1">
        <f t="array" ref="BO8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6" spans="1:67" x14ac:dyDescent="0.25">
      <c r="A876" t="s">
        <v>780</v>
      </c>
      <c r="B876" t="s">
        <v>158</v>
      </c>
      <c r="C876" t="s">
        <v>902</v>
      </c>
      <c r="D876" t="s">
        <v>1603</v>
      </c>
      <c r="E876" t="s">
        <v>2490</v>
      </c>
      <c r="F876" t="s">
        <v>2503</v>
      </c>
      <c r="G876" t="s">
        <v>2504</v>
      </c>
      <c r="H876" t="s">
        <v>2505</v>
      </c>
      <c r="I876" t="s">
        <v>2492</v>
      </c>
      <c r="J876" t="s">
        <v>2493</v>
      </c>
      <c r="K876" t="s">
        <v>783</v>
      </c>
      <c r="L876">
        <v>510935825</v>
      </c>
      <c r="M876">
        <v>4</v>
      </c>
      <c r="O876" t="s">
        <v>1570</v>
      </c>
      <c r="P876" t="s">
        <v>1571</v>
      </c>
      <c r="Q876" t="s">
        <v>163</v>
      </c>
      <c r="R876" t="s">
        <v>1572</v>
      </c>
      <c r="S876" t="s">
        <v>64</v>
      </c>
      <c r="T876" t="s">
        <v>52</v>
      </c>
      <c r="U876" t="s">
        <v>1573</v>
      </c>
      <c r="V876" t="s">
        <v>1496</v>
      </c>
      <c r="W876">
        <v>18</v>
      </c>
      <c r="X876">
        <v>260.82</v>
      </c>
      <c r="Y876" t="s">
        <v>1574</v>
      </c>
      <c r="Z876" t="s">
        <v>1575</v>
      </c>
      <c r="AA876" t="s">
        <v>147</v>
      </c>
      <c r="AC876" s="41">
        <v>44565</v>
      </c>
      <c r="AD876" s="41">
        <v>44592</v>
      </c>
      <c r="AE876" s="39">
        <v>0</v>
      </c>
      <c r="AF876" s="39">
        <v>260.79999999999995</v>
      </c>
      <c r="AG876" s="39">
        <v>260.79999999999995</v>
      </c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>
        <v>52.16</v>
      </c>
      <c r="AW876" s="39">
        <v>52.16</v>
      </c>
      <c r="AX876" s="39">
        <v>52.16</v>
      </c>
      <c r="AY876" s="39">
        <v>52.16</v>
      </c>
      <c r="AZ876" s="39">
        <v>52.16</v>
      </c>
      <c r="BA876" s="39"/>
      <c r="BB876" s="39"/>
      <c r="BC876" s="39"/>
      <c r="BD876" s="39"/>
      <c r="BE876" s="39"/>
      <c r="BF876" s="39"/>
      <c r="BG876" s="39"/>
      <c r="BH876" s="39"/>
      <c r="BI876" s="39" t="s">
        <v>1505</v>
      </c>
      <c r="BJ876" s="4" t="str">
        <f>Table22[[#This Row],[Ofgem ]]</f>
        <v>4"-5"</v>
      </c>
      <c r="BK876" s="4" t="str">
        <f>Table22[[#This Row],[Pressure]]</f>
        <v>LP</v>
      </c>
      <c r="BL876" s="4" t="str">
        <f>Table22[[#This Row],[Pon Category]]</f>
        <v>Policy</v>
      </c>
      <c r="BM876" s="4" t="str">
        <f>Table22[[#This Row],[Tier]]</f>
        <v>T1</v>
      </c>
      <c r="BN876" s="4" t="str">
        <f>Table22[[#This Row],[PON Material]]</f>
        <v>SI</v>
      </c>
      <c r="BO876" s="4" t="str" cm="1">
        <f t="array" ref="BO8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7" spans="1:67" x14ac:dyDescent="0.25">
      <c r="A877" t="s">
        <v>780</v>
      </c>
      <c r="B877" t="s">
        <v>158</v>
      </c>
      <c r="C877" t="s">
        <v>902</v>
      </c>
      <c r="D877" t="s">
        <v>1603</v>
      </c>
      <c r="E877" t="s">
        <v>2490</v>
      </c>
      <c r="F877" t="s">
        <v>2503</v>
      </c>
      <c r="G877" t="s">
        <v>2504</v>
      </c>
      <c r="H877" t="s">
        <v>2505</v>
      </c>
      <c r="I877" t="s">
        <v>2492</v>
      </c>
      <c r="J877" t="s">
        <v>2493</v>
      </c>
      <c r="K877" t="s">
        <v>783</v>
      </c>
      <c r="L877">
        <v>510935826</v>
      </c>
      <c r="M877">
        <v>4</v>
      </c>
      <c r="O877" t="s">
        <v>1570</v>
      </c>
      <c r="P877" t="s">
        <v>1571</v>
      </c>
      <c r="Q877" t="s">
        <v>163</v>
      </c>
      <c r="R877" t="s">
        <v>1572</v>
      </c>
      <c r="S877" t="s">
        <v>64</v>
      </c>
      <c r="T877" t="s">
        <v>52</v>
      </c>
      <c r="U877" t="s">
        <v>1573</v>
      </c>
      <c r="V877" t="s">
        <v>1496</v>
      </c>
      <c r="W877">
        <v>5</v>
      </c>
      <c r="X877">
        <v>60.15</v>
      </c>
      <c r="Y877" t="s">
        <v>1574</v>
      </c>
      <c r="Z877" t="s">
        <v>1575</v>
      </c>
      <c r="AA877" t="s">
        <v>147</v>
      </c>
      <c r="AC877" s="41">
        <v>44565</v>
      </c>
      <c r="AD877" s="41">
        <v>44592</v>
      </c>
      <c r="AE877" s="39">
        <v>0</v>
      </c>
      <c r="AF877" s="39">
        <v>60.15</v>
      </c>
      <c r="AG877" s="39">
        <v>60.15</v>
      </c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>
        <v>12.03</v>
      </c>
      <c r="AW877" s="39">
        <v>12.03</v>
      </c>
      <c r="AX877" s="39">
        <v>12.03</v>
      </c>
      <c r="AY877" s="39">
        <v>12.03</v>
      </c>
      <c r="AZ877" s="39">
        <v>12.03</v>
      </c>
      <c r="BA877" s="39"/>
      <c r="BB877" s="39"/>
      <c r="BC877" s="39"/>
      <c r="BD877" s="39"/>
      <c r="BE877" s="39"/>
      <c r="BF877" s="39"/>
      <c r="BG877" s="39"/>
      <c r="BH877" s="39"/>
      <c r="BI877" s="39" t="s">
        <v>1505</v>
      </c>
      <c r="BJ877" s="4" t="str">
        <f>Table22[[#This Row],[Ofgem ]]</f>
        <v>4"-5"</v>
      </c>
      <c r="BK877" s="4" t="str">
        <f>Table22[[#This Row],[Pressure]]</f>
        <v>LP</v>
      </c>
      <c r="BL877" s="4" t="str">
        <f>Table22[[#This Row],[Pon Category]]</f>
        <v>Policy</v>
      </c>
      <c r="BM877" s="4" t="str">
        <f>Table22[[#This Row],[Tier]]</f>
        <v>T1</v>
      </c>
      <c r="BN877" s="4" t="str">
        <f>Table22[[#This Row],[PON Material]]</f>
        <v>SI</v>
      </c>
      <c r="BO877" s="4" t="str" cm="1">
        <f t="array" ref="BO8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8" spans="1:67" x14ac:dyDescent="0.25">
      <c r="A878" t="s">
        <v>780</v>
      </c>
      <c r="B878" t="s">
        <v>158</v>
      </c>
      <c r="C878" t="s">
        <v>902</v>
      </c>
      <c r="D878" t="s">
        <v>1603</v>
      </c>
      <c r="E878" t="s">
        <v>2490</v>
      </c>
      <c r="F878" t="s">
        <v>2503</v>
      </c>
      <c r="G878" t="s">
        <v>2504</v>
      </c>
      <c r="H878" t="s">
        <v>2505</v>
      </c>
      <c r="I878" t="s">
        <v>2492</v>
      </c>
      <c r="J878" t="s">
        <v>2493</v>
      </c>
      <c r="K878" t="s">
        <v>783</v>
      </c>
      <c r="L878">
        <v>510935827</v>
      </c>
      <c r="M878">
        <v>4</v>
      </c>
      <c r="O878" t="s">
        <v>1570</v>
      </c>
      <c r="P878" t="s">
        <v>1571</v>
      </c>
      <c r="Q878" t="s">
        <v>53</v>
      </c>
      <c r="R878" t="s">
        <v>1572</v>
      </c>
      <c r="S878" t="s">
        <v>64</v>
      </c>
      <c r="T878" t="s">
        <v>52</v>
      </c>
      <c r="U878" t="s">
        <v>1573</v>
      </c>
      <c r="V878" t="s">
        <v>1496</v>
      </c>
      <c r="W878">
        <v>9</v>
      </c>
      <c r="X878">
        <v>118.49</v>
      </c>
      <c r="Y878" t="s">
        <v>1574</v>
      </c>
      <c r="Z878" t="s">
        <v>1575</v>
      </c>
      <c r="AA878" t="s">
        <v>147</v>
      </c>
      <c r="AC878" s="41">
        <v>44565</v>
      </c>
      <c r="AD878" s="41">
        <v>44592</v>
      </c>
      <c r="AE878" s="39">
        <v>0</v>
      </c>
      <c r="AF878" s="39">
        <v>118.5</v>
      </c>
      <c r="AG878" s="39">
        <v>118.5</v>
      </c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>
        <v>23.7</v>
      </c>
      <c r="AW878" s="39">
        <v>23.7</v>
      </c>
      <c r="AX878" s="39">
        <v>23.7</v>
      </c>
      <c r="AY878" s="39">
        <v>23.7</v>
      </c>
      <c r="AZ878" s="39">
        <v>23.7</v>
      </c>
      <c r="BA878" s="39"/>
      <c r="BB878" s="39"/>
      <c r="BC878" s="39"/>
      <c r="BD878" s="39"/>
      <c r="BE878" s="39"/>
      <c r="BF878" s="39"/>
      <c r="BG878" s="39"/>
      <c r="BH878" s="39"/>
      <c r="BI878" s="39" t="s">
        <v>1505</v>
      </c>
      <c r="BJ878" s="4" t="str">
        <f>Table22[[#This Row],[Ofgem ]]</f>
        <v>4"-5"</v>
      </c>
      <c r="BK878" s="4" t="str">
        <f>Table22[[#This Row],[Pressure]]</f>
        <v>LP</v>
      </c>
      <c r="BL878" s="4" t="str">
        <f>Table22[[#This Row],[Pon Category]]</f>
        <v>Policy</v>
      </c>
      <c r="BM878" s="4" t="str">
        <f>Table22[[#This Row],[Tier]]</f>
        <v>T1</v>
      </c>
      <c r="BN878" s="4" t="str">
        <f>Table22[[#This Row],[PON Material]]</f>
        <v>CI</v>
      </c>
      <c r="BO878" s="4" t="str" cm="1">
        <f t="array" ref="BO8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79" spans="1:67" x14ac:dyDescent="0.25">
      <c r="A879" t="s">
        <v>780</v>
      </c>
      <c r="B879" t="s">
        <v>158</v>
      </c>
      <c r="C879" t="s">
        <v>902</v>
      </c>
      <c r="D879" t="s">
        <v>1603</v>
      </c>
      <c r="E879" t="s">
        <v>2490</v>
      </c>
      <c r="F879" t="s">
        <v>2506</v>
      </c>
      <c r="G879" t="s">
        <v>2507</v>
      </c>
      <c r="H879" t="s">
        <v>2508</v>
      </c>
      <c r="I879" t="s">
        <v>2509</v>
      </c>
      <c r="J879" t="s">
        <v>2493</v>
      </c>
      <c r="K879" t="s">
        <v>783</v>
      </c>
      <c r="L879">
        <v>510873136</v>
      </c>
      <c r="M879">
        <v>4</v>
      </c>
      <c r="O879" t="s">
        <v>1570</v>
      </c>
      <c r="P879" t="s">
        <v>1571</v>
      </c>
      <c r="Q879" t="s">
        <v>163</v>
      </c>
      <c r="R879" t="s">
        <v>1572</v>
      </c>
      <c r="S879" t="s">
        <v>64</v>
      </c>
      <c r="T879" t="s">
        <v>52</v>
      </c>
      <c r="U879" t="s">
        <v>1573</v>
      </c>
      <c r="V879" t="s">
        <v>1496</v>
      </c>
      <c r="W879">
        <v>21</v>
      </c>
      <c r="X879">
        <v>77.98</v>
      </c>
      <c r="Y879" t="s">
        <v>1574</v>
      </c>
      <c r="Z879" t="s">
        <v>1575</v>
      </c>
      <c r="AA879" t="s">
        <v>147</v>
      </c>
      <c r="AC879" s="41">
        <v>44593</v>
      </c>
      <c r="AD879" s="41">
        <v>44606</v>
      </c>
      <c r="AE879" s="39">
        <v>0</v>
      </c>
      <c r="AF879" s="39">
        <v>77.97</v>
      </c>
      <c r="AG879" s="39">
        <v>77.97</v>
      </c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>
        <v>25.99</v>
      </c>
      <c r="BA879" s="39">
        <v>25.99</v>
      </c>
      <c r="BB879" s="39">
        <v>25.99</v>
      </c>
      <c r="BC879" s="39"/>
      <c r="BD879" s="39"/>
      <c r="BE879" s="39"/>
      <c r="BF879" s="39"/>
      <c r="BG879" s="39"/>
      <c r="BH879" s="39"/>
      <c r="BI879" s="39" t="s">
        <v>1505</v>
      </c>
      <c r="BJ879" s="4" t="str">
        <f>Table22[[#This Row],[Ofgem ]]</f>
        <v>4"-5"</v>
      </c>
      <c r="BK879" s="4" t="str">
        <f>Table22[[#This Row],[Pressure]]</f>
        <v>LP</v>
      </c>
      <c r="BL879" s="4" t="str">
        <f>Table22[[#This Row],[Pon Category]]</f>
        <v>Policy</v>
      </c>
      <c r="BM879" s="4" t="str">
        <f>Table22[[#This Row],[Tier]]</f>
        <v>T1</v>
      </c>
      <c r="BN879" s="4" t="str">
        <f>Table22[[#This Row],[PON Material]]</f>
        <v>SI</v>
      </c>
      <c r="BO879" s="4" t="str" cm="1">
        <f t="array" ref="BO8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0" spans="1:67" x14ac:dyDescent="0.25">
      <c r="A880" t="s">
        <v>780</v>
      </c>
      <c r="B880" t="s">
        <v>158</v>
      </c>
      <c r="C880" t="s">
        <v>902</v>
      </c>
      <c r="D880" t="s">
        <v>1603</v>
      </c>
      <c r="E880" t="s">
        <v>2490</v>
      </c>
      <c r="F880" t="s">
        <v>2510</v>
      </c>
      <c r="G880" t="s">
        <v>2511</v>
      </c>
      <c r="H880" t="s">
        <v>966</v>
      </c>
      <c r="I880" t="s">
        <v>2493</v>
      </c>
      <c r="J880" t="s">
        <v>2493</v>
      </c>
      <c r="K880" t="s">
        <v>783</v>
      </c>
      <c r="L880">
        <v>510929169</v>
      </c>
      <c r="M880">
        <v>8</v>
      </c>
      <c r="O880" t="s">
        <v>1570</v>
      </c>
      <c r="P880" t="s">
        <v>1571</v>
      </c>
      <c r="Q880" t="s">
        <v>53</v>
      </c>
      <c r="R880" t="s">
        <v>1572</v>
      </c>
      <c r="S880" t="s">
        <v>64</v>
      </c>
      <c r="T880" t="s">
        <v>52</v>
      </c>
      <c r="U880" t="s">
        <v>1573</v>
      </c>
      <c r="V880" s="42" t="s">
        <v>1496</v>
      </c>
      <c r="W880">
        <v>34</v>
      </c>
      <c r="X880">
        <v>608.45000000000005</v>
      </c>
      <c r="Y880" t="s">
        <v>1574</v>
      </c>
      <c r="Z880" t="s">
        <v>1575</v>
      </c>
      <c r="AA880" t="s">
        <v>147</v>
      </c>
      <c r="AC880" s="41">
        <v>44607</v>
      </c>
      <c r="AD880" s="41">
        <v>44648</v>
      </c>
      <c r="AE880" s="39">
        <v>0</v>
      </c>
      <c r="AF880" s="39">
        <v>608.43999999999994</v>
      </c>
      <c r="AG880" s="39">
        <v>608.43999999999994</v>
      </c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>
        <v>86.92</v>
      </c>
      <c r="BC880" s="39">
        <v>86.92</v>
      </c>
      <c r="BD880" s="39">
        <v>86.92</v>
      </c>
      <c r="BE880" s="39">
        <v>86.92</v>
      </c>
      <c r="BF880" s="39">
        <v>86.92</v>
      </c>
      <c r="BG880" s="39">
        <v>86.92</v>
      </c>
      <c r="BH880" s="39">
        <v>86.92</v>
      </c>
      <c r="BI880" s="39" t="s">
        <v>1505</v>
      </c>
      <c r="BJ880" s="4" t="str">
        <f>Table22[[#This Row],[Ofgem ]]</f>
        <v>4"-5"</v>
      </c>
      <c r="BK880" s="4" t="str">
        <f>Table22[[#This Row],[Pressure]]</f>
        <v>LP</v>
      </c>
      <c r="BL880" s="4" t="str">
        <f>Table22[[#This Row],[Pon Category]]</f>
        <v>Policy</v>
      </c>
      <c r="BM880" s="4" t="str">
        <f>Table22[[#This Row],[Tier]]</f>
        <v>T1</v>
      </c>
      <c r="BN880" s="4" t="str">
        <f>Table22[[#This Row],[PON Material]]</f>
        <v>CI</v>
      </c>
      <c r="BO880" s="4" t="str" cm="1">
        <f t="array" ref="BO8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1" spans="1:67" x14ac:dyDescent="0.25">
      <c r="A881" t="s">
        <v>780</v>
      </c>
      <c r="B881" t="s">
        <v>158</v>
      </c>
      <c r="C881" t="s">
        <v>902</v>
      </c>
      <c r="D881" t="s">
        <v>1603</v>
      </c>
      <c r="E881" t="s">
        <v>2490</v>
      </c>
      <c r="F881" t="s">
        <v>2510</v>
      </c>
      <c r="G881" t="s">
        <v>2511</v>
      </c>
      <c r="H881" t="s">
        <v>966</v>
      </c>
      <c r="I881" t="s">
        <v>2493</v>
      </c>
      <c r="J881" t="s">
        <v>2493</v>
      </c>
      <c r="K881" t="s">
        <v>783</v>
      </c>
      <c r="L881">
        <v>633986238</v>
      </c>
      <c r="M881">
        <v>4</v>
      </c>
      <c r="O881" t="s">
        <v>1570</v>
      </c>
      <c r="P881" t="s">
        <v>1571</v>
      </c>
      <c r="Q881" t="s">
        <v>53</v>
      </c>
      <c r="R881" t="s">
        <v>1572</v>
      </c>
      <c r="S881" t="s">
        <v>64</v>
      </c>
      <c r="T881" t="s">
        <v>52</v>
      </c>
      <c r="U881" t="s">
        <v>1573</v>
      </c>
      <c r="V881" t="s">
        <v>1496</v>
      </c>
      <c r="W881">
        <v>7</v>
      </c>
      <c r="X881">
        <v>3.67</v>
      </c>
      <c r="Y881" t="s">
        <v>1574</v>
      </c>
      <c r="Z881" t="s">
        <v>1575</v>
      </c>
      <c r="AA881" t="s">
        <v>125</v>
      </c>
      <c r="AC881" s="41">
        <v>44607</v>
      </c>
      <c r="AD881" s="41">
        <v>44648</v>
      </c>
      <c r="AE881" s="39">
        <v>0</v>
      </c>
      <c r="AF881" s="39">
        <v>3.64</v>
      </c>
      <c r="AG881" s="39">
        <v>3.64</v>
      </c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>
        <v>0.52</v>
      </c>
      <c r="BC881" s="39">
        <v>0.52</v>
      </c>
      <c r="BD881" s="39">
        <v>0.52</v>
      </c>
      <c r="BE881" s="39">
        <v>0.52</v>
      </c>
      <c r="BF881" s="39">
        <v>0.52</v>
      </c>
      <c r="BG881" s="39">
        <v>0.52</v>
      </c>
      <c r="BH881" s="39">
        <v>0.52</v>
      </c>
      <c r="BI881" s="39" t="s">
        <v>1505</v>
      </c>
      <c r="BJ881" s="4" t="str">
        <f>Table22[[#This Row],[Ofgem ]]</f>
        <v>4"-5"</v>
      </c>
      <c r="BK881" s="4" t="str">
        <f>Table22[[#This Row],[Pressure]]</f>
        <v>LP</v>
      </c>
      <c r="BL881" s="4" t="str">
        <f>Table22[[#This Row],[Pon Category]]</f>
        <v>Policy</v>
      </c>
      <c r="BM881" s="4" t="str">
        <f>Table22[[#This Row],[Tier]]</f>
        <v>T1</v>
      </c>
      <c r="BN881" s="4" t="str">
        <f>Table22[[#This Row],[PON Material]]</f>
        <v>CI</v>
      </c>
      <c r="BO881" s="4" t="str" cm="1">
        <f t="array" ref="BO8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2" spans="1:67" x14ac:dyDescent="0.25">
      <c r="A882" t="s">
        <v>780</v>
      </c>
      <c r="B882" t="s">
        <v>158</v>
      </c>
      <c r="C882" t="s">
        <v>902</v>
      </c>
      <c r="D882" t="s">
        <v>1603</v>
      </c>
      <c r="E882" t="s">
        <v>2490</v>
      </c>
      <c r="F882" t="s">
        <v>2510</v>
      </c>
      <c r="G882" t="s">
        <v>2511</v>
      </c>
      <c r="H882" t="s">
        <v>966</v>
      </c>
      <c r="I882" t="s">
        <v>2492</v>
      </c>
      <c r="J882" t="s">
        <v>2493</v>
      </c>
      <c r="K882" t="s">
        <v>783</v>
      </c>
      <c r="L882">
        <v>510929170</v>
      </c>
      <c r="M882">
        <v>8</v>
      </c>
      <c r="O882" t="s">
        <v>1570</v>
      </c>
      <c r="P882" t="s">
        <v>1571</v>
      </c>
      <c r="Q882" t="s">
        <v>53</v>
      </c>
      <c r="R882" t="s">
        <v>1572</v>
      </c>
      <c r="S882" t="s">
        <v>64</v>
      </c>
      <c r="T882" t="s">
        <v>52</v>
      </c>
      <c r="U882" t="s">
        <v>1573</v>
      </c>
      <c r="V882" s="42" t="s">
        <v>1496</v>
      </c>
      <c r="W882">
        <v>2</v>
      </c>
      <c r="X882">
        <v>2.34</v>
      </c>
      <c r="Y882" t="s">
        <v>1574</v>
      </c>
      <c r="Z882" t="s">
        <v>1575</v>
      </c>
      <c r="AA882" t="s">
        <v>147</v>
      </c>
      <c r="AC882" s="41">
        <v>44607</v>
      </c>
      <c r="AD882" s="41">
        <v>44648</v>
      </c>
      <c r="AE882" s="39">
        <v>0</v>
      </c>
      <c r="AF882" s="39">
        <v>2.31</v>
      </c>
      <c r="AG882" s="39">
        <v>2.31</v>
      </c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>
        <v>0.33</v>
      </c>
      <c r="BC882" s="39">
        <v>0.33</v>
      </c>
      <c r="BD882" s="39">
        <v>0.33</v>
      </c>
      <c r="BE882" s="39">
        <v>0.33</v>
      </c>
      <c r="BF882" s="39">
        <v>0.33</v>
      </c>
      <c r="BG882" s="39">
        <v>0.33</v>
      </c>
      <c r="BH882" s="39">
        <v>0.33</v>
      </c>
      <c r="BI882" s="39" t="s">
        <v>1505</v>
      </c>
      <c r="BJ882" s="4" t="str">
        <f>Table22[[#This Row],[Ofgem ]]</f>
        <v>4"-5"</v>
      </c>
      <c r="BK882" s="4" t="str">
        <f>Table22[[#This Row],[Pressure]]</f>
        <v>LP</v>
      </c>
      <c r="BL882" s="4" t="str">
        <f>Table22[[#This Row],[Pon Category]]</f>
        <v>Policy</v>
      </c>
      <c r="BM882" s="4" t="str">
        <f>Table22[[#This Row],[Tier]]</f>
        <v>T1</v>
      </c>
      <c r="BN882" s="4" t="str">
        <f>Table22[[#This Row],[PON Material]]</f>
        <v>CI</v>
      </c>
      <c r="BO882" s="4" t="str" cm="1">
        <f t="array" ref="BO8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3" spans="1:67" x14ac:dyDescent="0.25">
      <c r="A883" t="s">
        <v>780</v>
      </c>
      <c r="B883" t="s">
        <v>158</v>
      </c>
      <c r="C883" t="s">
        <v>902</v>
      </c>
      <c r="D883" t="s">
        <v>1603</v>
      </c>
      <c r="E883" t="s">
        <v>2490</v>
      </c>
      <c r="F883" t="s">
        <v>2510</v>
      </c>
      <c r="G883" t="s">
        <v>2511</v>
      </c>
      <c r="H883" t="s">
        <v>966</v>
      </c>
      <c r="I883" t="s">
        <v>2492</v>
      </c>
      <c r="J883" t="s">
        <v>2493</v>
      </c>
      <c r="K883" t="s">
        <v>783</v>
      </c>
      <c r="L883">
        <v>611262069</v>
      </c>
      <c r="M883">
        <v>4</v>
      </c>
      <c r="O883" t="s">
        <v>1570</v>
      </c>
      <c r="P883" t="s">
        <v>1571</v>
      </c>
      <c r="Q883" t="s">
        <v>53</v>
      </c>
      <c r="R883" t="s">
        <v>1572</v>
      </c>
      <c r="S883" t="s">
        <v>64</v>
      </c>
      <c r="T883" t="s">
        <v>52</v>
      </c>
      <c r="U883" t="s">
        <v>1573</v>
      </c>
      <c r="V883" t="s">
        <v>1496</v>
      </c>
      <c r="W883">
        <v>13</v>
      </c>
      <c r="X883">
        <v>3.28</v>
      </c>
      <c r="Y883" t="s">
        <v>1574</v>
      </c>
      <c r="Z883" t="s">
        <v>1575</v>
      </c>
      <c r="AA883" t="s">
        <v>147</v>
      </c>
      <c r="AC883" s="41">
        <v>44607</v>
      </c>
      <c r="AD883" s="41">
        <v>44648</v>
      </c>
      <c r="AE883" s="39">
        <v>0</v>
      </c>
      <c r="AF883" s="39">
        <v>3.2899999999999991</v>
      </c>
      <c r="AG883" s="39">
        <v>3.2899999999999991</v>
      </c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>
        <v>0.47</v>
      </c>
      <c r="BC883" s="39">
        <v>0.47</v>
      </c>
      <c r="BD883" s="39">
        <v>0.47</v>
      </c>
      <c r="BE883" s="39">
        <v>0.47</v>
      </c>
      <c r="BF883" s="39">
        <v>0.47</v>
      </c>
      <c r="BG883" s="39">
        <v>0.47</v>
      </c>
      <c r="BH883" s="39">
        <v>0.47</v>
      </c>
      <c r="BI883" s="39" t="s">
        <v>1505</v>
      </c>
      <c r="BJ883" s="4" t="str">
        <f>Table22[[#This Row],[Ofgem ]]</f>
        <v>4"-5"</v>
      </c>
      <c r="BK883" s="4" t="str">
        <f>Table22[[#This Row],[Pressure]]</f>
        <v>LP</v>
      </c>
      <c r="BL883" s="4" t="str">
        <f>Table22[[#This Row],[Pon Category]]</f>
        <v>Policy</v>
      </c>
      <c r="BM883" s="4" t="str">
        <f>Table22[[#This Row],[Tier]]</f>
        <v>T1</v>
      </c>
      <c r="BN883" s="4" t="str">
        <f>Table22[[#This Row],[PON Material]]</f>
        <v>CI</v>
      </c>
      <c r="BO883" s="4" t="str" cm="1">
        <f t="array" ref="BO8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4" spans="1:67" x14ac:dyDescent="0.25">
      <c r="A884" t="s">
        <v>780</v>
      </c>
      <c r="B884" t="s">
        <v>158</v>
      </c>
      <c r="C884" t="s">
        <v>902</v>
      </c>
      <c r="D884" t="s">
        <v>61</v>
      </c>
      <c r="E884" t="s">
        <v>2490</v>
      </c>
      <c r="F884" t="s">
        <v>872</v>
      </c>
      <c r="G884" t="s">
        <v>2512</v>
      </c>
      <c r="H884" t="s">
        <v>873</v>
      </c>
      <c r="I884" t="s">
        <v>2498</v>
      </c>
      <c r="J884" t="s">
        <v>2493</v>
      </c>
      <c r="K884" t="s">
        <v>783</v>
      </c>
      <c r="L884">
        <v>510790472</v>
      </c>
      <c r="M884">
        <v>6</v>
      </c>
      <c r="O884" t="s">
        <v>1570</v>
      </c>
      <c r="P884" t="s">
        <v>1571</v>
      </c>
      <c r="Q884" t="s">
        <v>163</v>
      </c>
      <c r="R884" t="s">
        <v>1572</v>
      </c>
      <c r="S884" t="s">
        <v>64</v>
      </c>
      <c r="T884" t="s">
        <v>52</v>
      </c>
      <c r="U884" t="s">
        <v>1573</v>
      </c>
      <c r="V884" t="s">
        <v>1496</v>
      </c>
      <c r="W884">
        <v>6</v>
      </c>
      <c r="X884">
        <v>209.99</v>
      </c>
      <c r="Y884" t="s">
        <v>1574</v>
      </c>
      <c r="Z884" t="s">
        <v>1575</v>
      </c>
      <c r="AA884" t="s">
        <v>147</v>
      </c>
      <c r="AC884" s="41">
        <v>44649</v>
      </c>
      <c r="AD884" s="41">
        <v>44662</v>
      </c>
      <c r="AE884" s="39">
        <v>0</v>
      </c>
      <c r="AF884" s="39">
        <v>17.48</v>
      </c>
      <c r="AG884" s="39">
        <v>17.48</v>
      </c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>
        <v>17.48</v>
      </c>
      <c r="BI884" s="39" t="s">
        <v>1505</v>
      </c>
      <c r="BJ884" s="4" t="str">
        <f>Table22[[#This Row],[Ofgem ]]</f>
        <v>4"-5"</v>
      </c>
      <c r="BK884" s="4" t="str">
        <f>Table22[[#This Row],[Pressure]]</f>
        <v>LP</v>
      </c>
      <c r="BL884" s="4" t="str">
        <f>Table22[[#This Row],[Pon Category]]</f>
        <v>Policy</v>
      </c>
      <c r="BM884" s="4" t="str">
        <f>Table22[[#This Row],[Tier]]</f>
        <v>T1</v>
      </c>
      <c r="BN884" s="4" t="str">
        <f>Table22[[#This Row],[PON Material]]</f>
        <v>SI</v>
      </c>
      <c r="BO884" s="4" t="str" cm="1">
        <f t="array" ref="BO8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5" spans="1:67" x14ac:dyDescent="0.25">
      <c r="A885" t="s">
        <v>780</v>
      </c>
      <c r="B885" t="s">
        <v>158</v>
      </c>
      <c r="C885" t="s">
        <v>902</v>
      </c>
      <c r="D885" t="s">
        <v>61</v>
      </c>
      <c r="E885" t="s">
        <v>2490</v>
      </c>
      <c r="F885" t="s">
        <v>872</v>
      </c>
      <c r="G885" t="s">
        <v>2512</v>
      </c>
      <c r="H885" t="s">
        <v>873</v>
      </c>
      <c r="I885" t="s">
        <v>2498</v>
      </c>
      <c r="J885" t="s">
        <v>2493</v>
      </c>
      <c r="K885" t="s">
        <v>783</v>
      </c>
      <c r="L885">
        <v>510790473</v>
      </c>
      <c r="M885">
        <v>4</v>
      </c>
      <c r="O885" t="s">
        <v>1570</v>
      </c>
      <c r="P885" t="s">
        <v>1571</v>
      </c>
      <c r="Q885" t="s">
        <v>163</v>
      </c>
      <c r="R885" t="s">
        <v>1572</v>
      </c>
      <c r="S885" t="s">
        <v>64</v>
      </c>
      <c r="T885" t="s">
        <v>52</v>
      </c>
      <c r="U885" t="s">
        <v>1573</v>
      </c>
      <c r="V885" t="s">
        <v>1496</v>
      </c>
      <c r="W885">
        <v>10</v>
      </c>
      <c r="X885">
        <v>221.27</v>
      </c>
      <c r="Y885" t="s">
        <v>1574</v>
      </c>
      <c r="Z885" t="s">
        <v>1575</v>
      </c>
      <c r="AA885" t="s">
        <v>147</v>
      </c>
      <c r="AC885" s="41">
        <v>44649</v>
      </c>
      <c r="AD885" s="41">
        <v>44662</v>
      </c>
      <c r="AE885" s="39">
        <v>0</v>
      </c>
      <c r="AF885" s="39">
        <v>18.41</v>
      </c>
      <c r="AG885" s="39">
        <v>18.41</v>
      </c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>
        <v>18.41</v>
      </c>
      <c r="BI885" s="39" t="s">
        <v>1505</v>
      </c>
      <c r="BJ885" s="4" t="str">
        <f>Table22[[#This Row],[Ofgem ]]</f>
        <v>4"-5"</v>
      </c>
      <c r="BK885" s="4" t="str">
        <f>Table22[[#This Row],[Pressure]]</f>
        <v>LP</v>
      </c>
      <c r="BL885" s="4" t="str">
        <f>Table22[[#This Row],[Pon Category]]</f>
        <v>Policy</v>
      </c>
      <c r="BM885" s="4" t="str">
        <f>Table22[[#This Row],[Tier]]</f>
        <v>T1</v>
      </c>
      <c r="BN885" s="4" t="str">
        <f>Table22[[#This Row],[PON Material]]</f>
        <v>SI</v>
      </c>
      <c r="BO885" s="4" t="str" cm="1">
        <f t="array" ref="BO8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6" spans="1:67" x14ac:dyDescent="0.25">
      <c r="A886" t="s">
        <v>780</v>
      </c>
      <c r="B886" t="s">
        <v>158</v>
      </c>
      <c r="C886" t="s">
        <v>902</v>
      </c>
      <c r="D886" t="s">
        <v>61</v>
      </c>
      <c r="E886" t="s">
        <v>2490</v>
      </c>
      <c r="F886" t="s">
        <v>872</v>
      </c>
      <c r="G886" t="s">
        <v>2512</v>
      </c>
      <c r="H886" t="s">
        <v>873</v>
      </c>
      <c r="I886" t="s">
        <v>2498</v>
      </c>
      <c r="J886" t="s">
        <v>2493</v>
      </c>
      <c r="K886" t="s">
        <v>783</v>
      </c>
      <c r="L886">
        <v>220000010575</v>
      </c>
      <c r="M886">
        <v>200</v>
      </c>
      <c r="O886" t="s">
        <v>1570</v>
      </c>
      <c r="P886" t="s">
        <v>220</v>
      </c>
      <c r="Q886" t="s">
        <v>91</v>
      </c>
      <c r="R886" t="s">
        <v>1572</v>
      </c>
      <c r="S886" t="s">
        <v>64</v>
      </c>
      <c r="T886" t="s">
        <v>52</v>
      </c>
      <c r="U886" t="s">
        <v>1573</v>
      </c>
      <c r="V886" t="s">
        <v>1496</v>
      </c>
      <c r="W886">
        <v>3</v>
      </c>
      <c r="X886">
        <v>246.57</v>
      </c>
      <c r="Y886" t="s">
        <v>1574</v>
      </c>
      <c r="Z886" t="s">
        <v>1575</v>
      </c>
      <c r="AA886" t="s">
        <v>147</v>
      </c>
      <c r="AC886" s="41">
        <v>44649</v>
      </c>
      <c r="AD886" s="41">
        <v>44662</v>
      </c>
      <c r="AE886" s="39">
        <v>0</v>
      </c>
      <c r="AF886" s="39">
        <v>20.52</v>
      </c>
      <c r="AG886" s="39">
        <v>20.52</v>
      </c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>
        <v>20.52</v>
      </c>
      <c r="BI886" s="39" t="s">
        <v>1505</v>
      </c>
      <c r="BJ886" s="4" t="str">
        <f>Table22[[#This Row],[Ofgem ]]</f>
        <v>4"-5"</v>
      </c>
      <c r="BK886" s="4" t="str">
        <f>Table22[[#This Row],[Pressure]]</f>
        <v>LP</v>
      </c>
      <c r="BL886" s="4" t="str">
        <f>Table22[[#This Row],[Pon Category]]</f>
        <v>Policy</v>
      </c>
      <c r="BM886" s="4" t="str">
        <f>Table22[[#This Row],[Tier]]</f>
        <v>T1</v>
      </c>
      <c r="BN886" s="4" t="str">
        <f>Table22[[#This Row],[PON Material]]</f>
        <v>DI</v>
      </c>
      <c r="BO886" s="4" t="str" cm="1">
        <f t="array" ref="BO8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7" spans="1:67" x14ac:dyDescent="0.25">
      <c r="A887" t="s">
        <v>780</v>
      </c>
      <c r="B887" t="s">
        <v>158</v>
      </c>
      <c r="C887" t="s">
        <v>902</v>
      </c>
      <c r="D887" t="s">
        <v>61</v>
      </c>
      <c r="E887" t="s">
        <v>2490</v>
      </c>
      <c r="F887" t="s">
        <v>872</v>
      </c>
      <c r="G887" t="s">
        <v>2512</v>
      </c>
      <c r="H887" t="s">
        <v>873</v>
      </c>
      <c r="I887" t="s">
        <v>2498</v>
      </c>
      <c r="J887" t="s">
        <v>2493</v>
      </c>
      <c r="K887" t="s">
        <v>783</v>
      </c>
      <c r="L887">
        <v>220001617746</v>
      </c>
      <c r="M887">
        <v>6</v>
      </c>
      <c r="O887" t="s">
        <v>1570</v>
      </c>
      <c r="P887" t="s">
        <v>1571</v>
      </c>
      <c r="Q887" t="s">
        <v>163</v>
      </c>
      <c r="R887" t="s">
        <v>1572</v>
      </c>
      <c r="S887" t="s">
        <v>64</v>
      </c>
      <c r="T887" t="s">
        <v>52</v>
      </c>
      <c r="U887" t="s">
        <v>1573</v>
      </c>
      <c r="V887" t="s">
        <v>1496</v>
      </c>
      <c r="W887">
        <v>3</v>
      </c>
      <c r="X887">
        <v>263.44</v>
      </c>
      <c r="Y887" t="s">
        <v>1574</v>
      </c>
      <c r="Z887" t="s">
        <v>1575</v>
      </c>
      <c r="AA887" t="s">
        <v>147</v>
      </c>
      <c r="AC887" s="41">
        <v>44649</v>
      </c>
      <c r="AD887" s="41">
        <v>44662</v>
      </c>
      <c r="AE887" s="39">
        <v>0</v>
      </c>
      <c r="AF887" s="39">
        <v>21.92</v>
      </c>
      <c r="AG887" s="39">
        <v>21.92</v>
      </c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>
        <v>21.92</v>
      </c>
      <c r="BI887" s="39" t="s">
        <v>1505</v>
      </c>
      <c r="BJ887" s="4" t="str">
        <f>Table22[[#This Row],[Ofgem ]]</f>
        <v>4"-5"</v>
      </c>
      <c r="BK887" s="4" t="str">
        <f>Table22[[#This Row],[Pressure]]</f>
        <v>LP</v>
      </c>
      <c r="BL887" s="4" t="str">
        <f>Table22[[#This Row],[Pon Category]]</f>
        <v>Policy</v>
      </c>
      <c r="BM887" s="4" t="str">
        <f>Table22[[#This Row],[Tier]]</f>
        <v>T1</v>
      </c>
      <c r="BN887" s="4" t="str">
        <f>Table22[[#This Row],[PON Material]]</f>
        <v>SI</v>
      </c>
      <c r="BO887" s="4" t="str" cm="1">
        <f t="array" ref="BO8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88" spans="1:67" hidden="1" x14ac:dyDescent="0.25">
      <c r="A888" t="s">
        <v>780</v>
      </c>
      <c r="B888" t="s">
        <v>47</v>
      </c>
      <c r="C888" t="s">
        <v>895</v>
      </c>
      <c r="D888" t="s">
        <v>61</v>
      </c>
      <c r="E888" t="s">
        <v>2513</v>
      </c>
      <c r="F888" t="s">
        <v>925</v>
      </c>
      <c r="G888" t="s">
        <v>2514</v>
      </c>
      <c r="H888" t="s">
        <v>966</v>
      </c>
      <c r="I888" t="s">
        <v>2515</v>
      </c>
      <c r="J888" t="s">
        <v>1681</v>
      </c>
      <c r="K888" t="s">
        <v>801</v>
      </c>
      <c r="L888">
        <v>510922217</v>
      </c>
      <c r="M888">
        <v>8</v>
      </c>
      <c r="O888" t="s">
        <v>1570</v>
      </c>
      <c r="P888" t="s">
        <v>1571</v>
      </c>
      <c r="Q888" t="s">
        <v>133</v>
      </c>
      <c r="R888" t="s">
        <v>1572</v>
      </c>
      <c r="S888" t="s">
        <v>64</v>
      </c>
      <c r="T888" t="s">
        <v>1576</v>
      </c>
      <c r="U888" t="s">
        <v>1577</v>
      </c>
      <c r="V888" t="s">
        <v>1496</v>
      </c>
      <c r="W888">
        <v>0</v>
      </c>
      <c r="X888">
        <v>24.05</v>
      </c>
      <c r="Y888" t="s">
        <v>1574</v>
      </c>
      <c r="Z888" t="s">
        <v>1575</v>
      </c>
      <c r="AA888" t="s">
        <v>140</v>
      </c>
      <c r="AC888" s="41">
        <v>44396</v>
      </c>
      <c r="AD888" s="41">
        <v>44470</v>
      </c>
      <c r="AE888" s="39">
        <v>0.09</v>
      </c>
      <c r="AF888" s="39">
        <v>0</v>
      </c>
      <c r="AG888" s="39">
        <v>0.09</v>
      </c>
      <c r="AH888" s="39">
        <v>0.09</v>
      </c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 t="s">
        <v>1439</v>
      </c>
      <c r="BJ888" s="4" t="str">
        <f>Table22[[#This Row],[Ofgem ]]</f>
        <v>4"-5"</v>
      </c>
      <c r="BK888" s="4" t="str">
        <f>Table22[[#This Row],[Pressure]]</f>
        <v>LP</v>
      </c>
      <c r="BL888" s="4" t="str">
        <f>Table22[[#This Row],[Pon Category]]</f>
        <v>Non policy</v>
      </c>
      <c r="BM888" s="4" t="str">
        <f>Table22[[#This Row],[Tier]]</f>
        <v>T1</v>
      </c>
      <c r="BN888" s="4" t="str">
        <f>Table22[[#This Row],[PON Material]]</f>
        <v>ST</v>
      </c>
      <c r="BO888" s="4" t="str" cm="1">
        <f t="array" ref="BO8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889" spans="1:67" x14ac:dyDescent="0.25">
      <c r="A889" t="s">
        <v>780</v>
      </c>
      <c r="B889" t="s">
        <v>47</v>
      </c>
      <c r="C889" t="s">
        <v>895</v>
      </c>
      <c r="D889" t="s">
        <v>61</v>
      </c>
      <c r="E889" t="s">
        <v>2513</v>
      </c>
      <c r="F889" t="s">
        <v>925</v>
      </c>
      <c r="G889" t="s">
        <v>2516</v>
      </c>
      <c r="H889" t="s">
        <v>926</v>
      </c>
      <c r="I889" t="s">
        <v>2515</v>
      </c>
      <c r="J889" t="s">
        <v>1681</v>
      </c>
      <c r="K889" t="s">
        <v>801</v>
      </c>
      <c r="L889">
        <v>510903873</v>
      </c>
      <c r="M889">
        <v>8</v>
      </c>
      <c r="O889" t="s">
        <v>1570</v>
      </c>
      <c r="P889" t="s">
        <v>1571</v>
      </c>
      <c r="Q889" t="s">
        <v>53</v>
      </c>
      <c r="R889" t="s">
        <v>1572</v>
      </c>
      <c r="S889" t="s">
        <v>64</v>
      </c>
      <c r="T889" t="s">
        <v>52</v>
      </c>
      <c r="U889" t="s">
        <v>1573</v>
      </c>
      <c r="V889" s="42" t="s">
        <v>1496</v>
      </c>
      <c r="W889">
        <v>2</v>
      </c>
      <c r="X889">
        <v>30.59</v>
      </c>
      <c r="Y889" t="s">
        <v>1574</v>
      </c>
      <c r="Z889" t="s">
        <v>1575</v>
      </c>
      <c r="AA889" t="s">
        <v>147</v>
      </c>
      <c r="AC889" s="41">
        <v>44396</v>
      </c>
      <c r="AD889" s="41">
        <v>44470</v>
      </c>
      <c r="AE889" s="39">
        <v>5.58</v>
      </c>
      <c r="AF889" s="39">
        <v>0</v>
      </c>
      <c r="AG889" s="39">
        <v>5.58</v>
      </c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 t="s">
        <v>1505</v>
      </c>
      <c r="BJ889" s="4" t="str">
        <f>Table22[[#This Row],[Ofgem ]]</f>
        <v>4"-5"</v>
      </c>
      <c r="BK889" s="4" t="str">
        <f>Table22[[#This Row],[Pressure]]</f>
        <v>LP</v>
      </c>
      <c r="BL889" s="4" t="str">
        <f>Table22[[#This Row],[Pon Category]]</f>
        <v>Policy</v>
      </c>
      <c r="BM889" s="4" t="str">
        <f>Table22[[#This Row],[Tier]]</f>
        <v>T1</v>
      </c>
      <c r="BN889" s="4" t="str">
        <f>Table22[[#This Row],[PON Material]]</f>
        <v>CI</v>
      </c>
      <c r="BO889" s="4" t="str" cm="1">
        <f t="array" ref="BO8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0" spans="1:67" x14ac:dyDescent="0.25">
      <c r="A890" t="s">
        <v>780</v>
      </c>
      <c r="B890" t="s">
        <v>47</v>
      </c>
      <c r="C890" t="s">
        <v>895</v>
      </c>
      <c r="D890" t="s">
        <v>61</v>
      </c>
      <c r="E890" t="s">
        <v>2513</v>
      </c>
      <c r="F890" t="s">
        <v>925</v>
      </c>
      <c r="G890" t="s">
        <v>2516</v>
      </c>
      <c r="H890" t="s">
        <v>926</v>
      </c>
      <c r="I890" t="s">
        <v>2515</v>
      </c>
      <c r="J890" t="s">
        <v>1681</v>
      </c>
      <c r="K890" t="s">
        <v>801</v>
      </c>
      <c r="L890">
        <v>220000058625</v>
      </c>
      <c r="M890">
        <v>8</v>
      </c>
      <c r="O890" t="s">
        <v>1570</v>
      </c>
      <c r="P890" t="s">
        <v>1571</v>
      </c>
      <c r="Q890" t="s">
        <v>53</v>
      </c>
      <c r="R890" t="s">
        <v>1572</v>
      </c>
      <c r="S890" t="s">
        <v>64</v>
      </c>
      <c r="T890" t="s">
        <v>52</v>
      </c>
      <c r="U890" t="s">
        <v>1573</v>
      </c>
      <c r="V890" s="42" t="s">
        <v>1496</v>
      </c>
      <c r="W890">
        <v>3</v>
      </c>
      <c r="X890">
        <v>10.130000000000001</v>
      </c>
      <c r="Y890" t="s">
        <v>1574</v>
      </c>
      <c r="Z890" t="s">
        <v>1575</v>
      </c>
      <c r="AA890" t="s">
        <v>147</v>
      </c>
      <c r="AC890" s="41">
        <v>44396</v>
      </c>
      <c r="AD890" s="41">
        <v>44470</v>
      </c>
      <c r="AE890" s="39">
        <v>10.119999999999999</v>
      </c>
      <c r="AF890" s="39">
        <v>0</v>
      </c>
      <c r="AG890" s="39">
        <v>10.119999999999999</v>
      </c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 t="s">
        <v>1505</v>
      </c>
      <c r="BJ890" s="4" t="str">
        <f>Table22[[#This Row],[Ofgem ]]</f>
        <v>4"-5"</v>
      </c>
      <c r="BK890" s="4" t="str">
        <f>Table22[[#This Row],[Pressure]]</f>
        <v>LP</v>
      </c>
      <c r="BL890" s="4" t="str">
        <f>Table22[[#This Row],[Pon Category]]</f>
        <v>Policy</v>
      </c>
      <c r="BM890" s="4" t="str">
        <f>Table22[[#This Row],[Tier]]</f>
        <v>T1</v>
      </c>
      <c r="BN890" s="4" t="str">
        <f>Table22[[#This Row],[PON Material]]</f>
        <v>CI</v>
      </c>
      <c r="BO890" s="4" t="str" cm="1">
        <f t="array" ref="BO8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1" spans="1:67" x14ac:dyDescent="0.25">
      <c r="A891" t="s">
        <v>780</v>
      </c>
      <c r="B891" t="s">
        <v>47</v>
      </c>
      <c r="C891" t="s">
        <v>895</v>
      </c>
      <c r="D891" t="s">
        <v>61</v>
      </c>
      <c r="E891" t="s">
        <v>2513</v>
      </c>
      <c r="F891" t="s">
        <v>925</v>
      </c>
      <c r="G891" t="s">
        <v>2514</v>
      </c>
      <c r="H891" t="s">
        <v>966</v>
      </c>
      <c r="I891" t="s">
        <v>2515</v>
      </c>
      <c r="J891" t="s">
        <v>1681</v>
      </c>
      <c r="K891" t="s">
        <v>801</v>
      </c>
      <c r="L891">
        <v>510922213</v>
      </c>
      <c r="M891">
        <v>8</v>
      </c>
      <c r="O891" t="s">
        <v>1570</v>
      </c>
      <c r="P891" t="s">
        <v>1571</v>
      </c>
      <c r="Q891" t="s">
        <v>53</v>
      </c>
      <c r="R891" t="s">
        <v>1572</v>
      </c>
      <c r="S891" t="s">
        <v>64</v>
      </c>
      <c r="T891" t="s">
        <v>52</v>
      </c>
      <c r="U891" t="s">
        <v>1573</v>
      </c>
      <c r="V891" s="42" t="s">
        <v>1496</v>
      </c>
      <c r="W891">
        <v>1</v>
      </c>
      <c r="X891">
        <v>50.69</v>
      </c>
      <c r="Y891" t="s">
        <v>1574</v>
      </c>
      <c r="Z891" t="s">
        <v>1575</v>
      </c>
      <c r="AA891" t="s">
        <v>147</v>
      </c>
      <c r="AC891" s="41">
        <v>44396</v>
      </c>
      <c r="AD891" s="41">
        <v>44470</v>
      </c>
      <c r="AE891" s="39">
        <v>-0.28999999999999998</v>
      </c>
      <c r="AF891" s="39">
        <v>0</v>
      </c>
      <c r="AG891" s="39">
        <v>-0.28999999999999998</v>
      </c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 t="s">
        <v>1505</v>
      </c>
      <c r="BJ891" s="4" t="str">
        <f>Table22[[#This Row],[Ofgem ]]</f>
        <v>4"-5"</v>
      </c>
      <c r="BK891" s="4" t="str">
        <f>Table22[[#This Row],[Pressure]]</f>
        <v>LP</v>
      </c>
      <c r="BL891" s="4" t="str">
        <f>Table22[[#This Row],[Pon Category]]</f>
        <v>Policy</v>
      </c>
      <c r="BM891" s="4" t="str">
        <f>Table22[[#This Row],[Tier]]</f>
        <v>T1</v>
      </c>
      <c r="BN891" s="4" t="str">
        <f>Table22[[#This Row],[PON Material]]</f>
        <v>CI</v>
      </c>
      <c r="BO891" s="4" t="str" cm="1">
        <f t="array" ref="BO8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2" spans="1:67" x14ac:dyDescent="0.25">
      <c r="A892" t="s">
        <v>780</v>
      </c>
      <c r="B892" t="s">
        <v>47</v>
      </c>
      <c r="C892" t="s">
        <v>895</v>
      </c>
      <c r="D892" t="s">
        <v>61</v>
      </c>
      <c r="E892" t="s">
        <v>2513</v>
      </c>
      <c r="F892" t="s">
        <v>925</v>
      </c>
      <c r="G892" t="s">
        <v>2514</v>
      </c>
      <c r="H892" t="s">
        <v>966</v>
      </c>
      <c r="I892" t="s">
        <v>2515</v>
      </c>
      <c r="J892" t="s">
        <v>1681</v>
      </c>
      <c r="K892" t="s">
        <v>801</v>
      </c>
      <c r="L892">
        <v>510922214</v>
      </c>
      <c r="M892">
        <v>8</v>
      </c>
      <c r="O892" t="s">
        <v>1570</v>
      </c>
      <c r="P892" t="s">
        <v>1571</v>
      </c>
      <c r="Q892" t="s">
        <v>53</v>
      </c>
      <c r="R892" t="s">
        <v>1572</v>
      </c>
      <c r="S892" t="s">
        <v>64</v>
      </c>
      <c r="T892" t="s">
        <v>52</v>
      </c>
      <c r="U892" t="s">
        <v>1573</v>
      </c>
      <c r="V892" s="42" t="s">
        <v>1496</v>
      </c>
      <c r="W892">
        <v>0</v>
      </c>
      <c r="X892">
        <v>82.8</v>
      </c>
      <c r="Y892" t="s">
        <v>1674</v>
      </c>
      <c r="Z892" t="s">
        <v>75</v>
      </c>
      <c r="AA892" t="s">
        <v>967</v>
      </c>
      <c r="AC892" s="41">
        <v>44396</v>
      </c>
      <c r="AD892" s="41">
        <v>44470</v>
      </c>
      <c r="AE892" s="39">
        <v>-0.17</v>
      </c>
      <c r="AF892" s="39">
        <v>0</v>
      </c>
      <c r="AG892" s="39">
        <v>-0.17</v>
      </c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 t="s">
        <v>1505</v>
      </c>
      <c r="BJ892" s="4" t="str">
        <f>Table22[[#This Row],[Ofgem ]]</f>
        <v>4"-5"</v>
      </c>
      <c r="BK892" s="4" t="str">
        <f>Table22[[#This Row],[Pressure]]</f>
        <v>LP</v>
      </c>
      <c r="BL892" s="4" t="str">
        <f>Table22[[#This Row],[Pon Category]]</f>
        <v>Policy</v>
      </c>
      <c r="BM892" s="4" t="str">
        <f>Table22[[#This Row],[Tier]]</f>
        <v>T1</v>
      </c>
      <c r="BN892" s="4" t="str">
        <f>Table22[[#This Row],[PON Material]]</f>
        <v>CI</v>
      </c>
      <c r="BO892" s="4" t="str" cm="1">
        <f t="array" ref="BO8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3" spans="1:67" x14ac:dyDescent="0.25">
      <c r="A893" t="s">
        <v>780</v>
      </c>
      <c r="B893" t="s">
        <v>47</v>
      </c>
      <c r="C893" t="s">
        <v>895</v>
      </c>
      <c r="D893" t="s">
        <v>61</v>
      </c>
      <c r="E893" t="s">
        <v>2513</v>
      </c>
      <c r="F893" t="s">
        <v>925</v>
      </c>
      <c r="G893" t="s">
        <v>2514</v>
      </c>
      <c r="H893" t="s">
        <v>966</v>
      </c>
      <c r="I893" t="s">
        <v>2515</v>
      </c>
      <c r="J893" t="s">
        <v>1681</v>
      </c>
      <c r="K893" t="s">
        <v>801</v>
      </c>
      <c r="L893">
        <v>510922218</v>
      </c>
      <c r="M893">
        <v>8</v>
      </c>
      <c r="O893" t="s">
        <v>1570</v>
      </c>
      <c r="P893" t="s">
        <v>1571</v>
      </c>
      <c r="Q893" t="s">
        <v>53</v>
      </c>
      <c r="R893" t="s">
        <v>1572</v>
      </c>
      <c r="S893" t="s">
        <v>64</v>
      </c>
      <c r="T893" t="s">
        <v>52</v>
      </c>
      <c r="U893" t="s">
        <v>1573</v>
      </c>
      <c r="V893" s="42" t="s">
        <v>1496</v>
      </c>
      <c r="W893">
        <v>2</v>
      </c>
      <c r="X893">
        <v>98.67</v>
      </c>
      <c r="Y893" t="s">
        <v>1574</v>
      </c>
      <c r="Z893" t="s">
        <v>1575</v>
      </c>
      <c r="AA893" t="s">
        <v>147</v>
      </c>
      <c r="AC893" s="41">
        <v>44396</v>
      </c>
      <c r="AD893" s="41">
        <v>44470</v>
      </c>
      <c r="AE893" s="39">
        <v>-0.33</v>
      </c>
      <c r="AF893" s="39">
        <v>0</v>
      </c>
      <c r="AG893" s="39">
        <v>-0.33</v>
      </c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 t="s">
        <v>1505</v>
      </c>
      <c r="BJ893" s="4" t="str">
        <f>Table22[[#This Row],[Ofgem ]]</f>
        <v>4"-5"</v>
      </c>
      <c r="BK893" s="4" t="str">
        <f>Table22[[#This Row],[Pressure]]</f>
        <v>LP</v>
      </c>
      <c r="BL893" s="4" t="str">
        <f>Table22[[#This Row],[Pon Category]]</f>
        <v>Policy</v>
      </c>
      <c r="BM893" s="4" t="str">
        <f>Table22[[#This Row],[Tier]]</f>
        <v>T1</v>
      </c>
      <c r="BN893" s="4" t="str">
        <f>Table22[[#This Row],[PON Material]]</f>
        <v>CI</v>
      </c>
      <c r="BO893" s="4" t="str" cm="1">
        <f t="array" ref="BO8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4" spans="1:67" x14ac:dyDescent="0.25">
      <c r="A894" t="s">
        <v>780</v>
      </c>
      <c r="B894" t="s">
        <v>158</v>
      </c>
      <c r="C894" t="s">
        <v>895</v>
      </c>
      <c r="D894" t="s">
        <v>1603</v>
      </c>
      <c r="E894" t="s">
        <v>2513</v>
      </c>
      <c r="F894" t="s">
        <v>2517</v>
      </c>
      <c r="G894" t="s">
        <v>2518</v>
      </c>
      <c r="H894" t="s">
        <v>2519</v>
      </c>
      <c r="I894" t="s">
        <v>2520</v>
      </c>
      <c r="J894" t="s">
        <v>2493</v>
      </c>
      <c r="K894" t="s">
        <v>783</v>
      </c>
      <c r="L894">
        <v>510854766</v>
      </c>
      <c r="M894">
        <v>8</v>
      </c>
      <c r="O894" t="s">
        <v>1570</v>
      </c>
      <c r="P894" t="s">
        <v>1571</v>
      </c>
      <c r="Q894" t="s">
        <v>163</v>
      </c>
      <c r="R894" t="s">
        <v>1572</v>
      </c>
      <c r="S894" t="s">
        <v>64</v>
      </c>
      <c r="T894" t="s">
        <v>52</v>
      </c>
      <c r="U894" t="s">
        <v>1573</v>
      </c>
      <c r="V894" s="42" t="s">
        <v>1496</v>
      </c>
      <c r="W894">
        <v>5</v>
      </c>
      <c r="X894">
        <v>292.54000000000002</v>
      </c>
      <c r="Y894" t="s">
        <v>1574</v>
      </c>
      <c r="Z894" t="s">
        <v>1575</v>
      </c>
      <c r="AA894" t="s">
        <v>332</v>
      </c>
      <c r="AC894" s="41">
        <v>44473</v>
      </c>
      <c r="AD894" s="41">
        <v>44498</v>
      </c>
      <c r="AE894" s="39">
        <v>292.56</v>
      </c>
      <c r="AF894" s="39">
        <v>0</v>
      </c>
      <c r="AG894" s="39">
        <v>292.56</v>
      </c>
      <c r="AH894" s="39"/>
      <c r="AI894" s="39">
        <v>73.14</v>
      </c>
      <c r="AJ894" s="39">
        <v>73.14</v>
      </c>
      <c r="AK894" s="39">
        <v>73.14</v>
      </c>
      <c r="AL894" s="39">
        <v>73.14</v>
      </c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 t="s">
        <v>1505</v>
      </c>
      <c r="BJ894" s="4" t="str">
        <f>Table22[[#This Row],[Ofgem ]]</f>
        <v>4"-5"</v>
      </c>
      <c r="BK894" s="4" t="str">
        <f>Table22[[#This Row],[Pressure]]</f>
        <v>LP</v>
      </c>
      <c r="BL894" s="4" t="str">
        <f>Table22[[#This Row],[Pon Category]]</f>
        <v>Policy</v>
      </c>
      <c r="BM894" s="4" t="str">
        <f>Table22[[#This Row],[Tier]]</f>
        <v>T1</v>
      </c>
      <c r="BN894" s="4" t="str">
        <f>Table22[[#This Row],[PON Material]]</f>
        <v>SI</v>
      </c>
      <c r="BO894" s="4" t="str" cm="1">
        <f t="array" ref="BO8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5" spans="1:67" x14ac:dyDescent="0.25">
      <c r="A895" t="s">
        <v>780</v>
      </c>
      <c r="B895" t="s">
        <v>158</v>
      </c>
      <c r="C895" t="s">
        <v>895</v>
      </c>
      <c r="D895" t="s">
        <v>1603</v>
      </c>
      <c r="E895" t="s">
        <v>2513</v>
      </c>
      <c r="F895" t="s">
        <v>2517</v>
      </c>
      <c r="G895" t="s">
        <v>2518</v>
      </c>
      <c r="H895" t="s">
        <v>2519</v>
      </c>
      <c r="I895" t="s">
        <v>2520</v>
      </c>
      <c r="J895" t="s">
        <v>2493</v>
      </c>
      <c r="K895" t="s">
        <v>783</v>
      </c>
      <c r="L895">
        <v>606700702</v>
      </c>
      <c r="M895">
        <v>8</v>
      </c>
      <c r="O895" t="s">
        <v>1570</v>
      </c>
      <c r="P895" t="s">
        <v>1571</v>
      </c>
      <c r="Q895" t="s">
        <v>53</v>
      </c>
      <c r="R895" t="s">
        <v>1572</v>
      </c>
      <c r="S895" t="s">
        <v>64</v>
      </c>
      <c r="T895" t="s">
        <v>52</v>
      </c>
      <c r="U895" t="s">
        <v>1573</v>
      </c>
      <c r="V895" s="42" t="s">
        <v>1496</v>
      </c>
      <c r="W895">
        <v>11</v>
      </c>
      <c r="X895">
        <v>2.06</v>
      </c>
      <c r="Y895" t="s">
        <v>1574</v>
      </c>
      <c r="Z895" t="s">
        <v>1575</v>
      </c>
      <c r="AA895" t="s">
        <v>147</v>
      </c>
      <c r="AC895" s="41">
        <v>44473</v>
      </c>
      <c r="AD895" s="41">
        <v>44498</v>
      </c>
      <c r="AE895" s="39">
        <v>2.08</v>
      </c>
      <c r="AF895" s="39">
        <v>0</v>
      </c>
      <c r="AG895" s="39">
        <v>2.08</v>
      </c>
      <c r="AH895" s="39"/>
      <c r="AI895" s="39">
        <v>0.52</v>
      </c>
      <c r="AJ895" s="39">
        <v>0.52</v>
      </c>
      <c r="AK895" s="39">
        <v>0.52</v>
      </c>
      <c r="AL895" s="39">
        <v>0.52</v>
      </c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 t="s">
        <v>1505</v>
      </c>
      <c r="BJ895" s="4" t="str">
        <f>Table22[[#This Row],[Ofgem ]]</f>
        <v>4"-5"</v>
      </c>
      <c r="BK895" s="4" t="str">
        <f>Table22[[#This Row],[Pressure]]</f>
        <v>LP</v>
      </c>
      <c r="BL895" s="4" t="str">
        <f>Table22[[#This Row],[Pon Category]]</f>
        <v>Policy</v>
      </c>
      <c r="BM895" s="4" t="str">
        <f>Table22[[#This Row],[Tier]]</f>
        <v>T1</v>
      </c>
      <c r="BN895" s="4" t="str">
        <f>Table22[[#This Row],[PON Material]]</f>
        <v>CI</v>
      </c>
      <c r="BO895" s="4" t="str" cm="1">
        <f t="array" ref="BO8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6" spans="1:67" x14ac:dyDescent="0.25">
      <c r="A896" t="s">
        <v>780</v>
      </c>
      <c r="B896" t="s">
        <v>158</v>
      </c>
      <c r="C896" t="s">
        <v>895</v>
      </c>
      <c r="D896" t="s">
        <v>1603</v>
      </c>
      <c r="E896" t="s">
        <v>2513</v>
      </c>
      <c r="F896" t="s">
        <v>2517</v>
      </c>
      <c r="G896" t="s">
        <v>2521</v>
      </c>
      <c r="H896" t="s">
        <v>2522</v>
      </c>
      <c r="I896" t="s">
        <v>2520</v>
      </c>
      <c r="J896" t="s">
        <v>2493</v>
      </c>
      <c r="K896" t="s">
        <v>783</v>
      </c>
      <c r="L896">
        <v>510854764</v>
      </c>
      <c r="M896">
        <v>6</v>
      </c>
      <c r="O896" t="s">
        <v>1570</v>
      </c>
      <c r="P896" t="s">
        <v>1571</v>
      </c>
      <c r="Q896" t="s">
        <v>163</v>
      </c>
      <c r="R896" t="s">
        <v>1572</v>
      </c>
      <c r="S896" t="s">
        <v>64</v>
      </c>
      <c r="T896" t="s">
        <v>52</v>
      </c>
      <c r="U896" t="s">
        <v>1573</v>
      </c>
      <c r="V896" t="s">
        <v>1496</v>
      </c>
      <c r="W896">
        <v>14</v>
      </c>
      <c r="X896">
        <v>21.28</v>
      </c>
      <c r="Y896" t="s">
        <v>1574</v>
      </c>
      <c r="Z896" t="s">
        <v>1575</v>
      </c>
      <c r="AA896" t="s">
        <v>147</v>
      </c>
      <c r="AC896" s="41">
        <v>44501</v>
      </c>
      <c r="AD896" s="41">
        <v>44505</v>
      </c>
      <c r="AE896" s="39">
        <v>21.28</v>
      </c>
      <c r="AF896" s="39">
        <v>0</v>
      </c>
      <c r="AG896" s="39">
        <v>21.28</v>
      </c>
      <c r="AH896" s="39"/>
      <c r="AI896" s="39"/>
      <c r="AJ896" s="39"/>
      <c r="AK896" s="39"/>
      <c r="AL896" s="39"/>
      <c r="AM896" s="39">
        <v>21.28</v>
      </c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 t="s">
        <v>1505</v>
      </c>
      <c r="BJ896" s="4" t="str">
        <f>Table22[[#This Row],[Ofgem ]]</f>
        <v>4"-5"</v>
      </c>
      <c r="BK896" s="4" t="str">
        <f>Table22[[#This Row],[Pressure]]</f>
        <v>LP</v>
      </c>
      <c r="BL896" s="4" t="str">
        <f>Table22[[#This Row],[Pon Category]]</f>
        <v>Policy</v>
      </c>
      <c r="BM896" s="4" t="str">
        <f>Table22[[#This Row],[Tier]]</f>
        <v>T1</v>
      </c>
      <c r="BN896" s="4" t="str">
        <f>Table22[[#This Row],[PON Material]]</f>
        <v>SI</v>
      </c>
      <c r="BO896" s="4" t="str" cm="1">
        <f t="array" ref="BO8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7" spans="1:67" x14ac:dyDescent="0.25">
      <c r="A897" t="s">
        <v>780</v>
      </c>
      <c r="B897" t="s">
        <v>158</v>
      </c>
      <c r="C897" t="s">
        <v>895</v>
      </c>
      <c r="D897" t="s">
        <v>1603</v>
      </c>
      <c r="E897" t="s">
        <v>2513</v>
      </c>
      <c r="F897" t="s">
        <v>2517</v>
      </c>
      <c r="G897" t="s">
        <v>2521</v>
      </c>
      <c r="H897" t="s">
        <v>2522</v>
      </c>
      <c r="I897" t="s">
        <v>2520</v>
      </c>
      <c r="J897" t="s">
        <v>2493</v>
      </c>
      <c r="K897" t="s">
        <v>783</v>
      </c>
      <c r="L897">
        <v>220000415054</v>
      </c>
      <c r="M897">
        <v>4</v>
      </c>
      <c r="O897" t="s">
        <v>1570</v>
      </c>
      <c r="P897" t="s">
        <v>1571</v>
      </c>
      <c r="Q897" t="s">
        <v>163</v>
      </c>
      <c r="R897" t="s">
        <v>1572</v>
      </c>
      <c r="S897" t="s">
        <v>64</v>
      </c>
      <c r="T897" t="s">
        <v>52</v>
      </c>
      <c r="U897" t="s">
        <v>1573</v>
      </c>
      <c r="V897" t="s">
        <v>1496</v>
      </c>
      <c r="W897">
        <v>22</v>
      </c>
      <c r="X897">
        <v>3.97</v>
      </c>
      <c r="Y897" t="s">
        <v>1574</v>
      </c>
      <c r="Z897" t="s">
        <v>1575</v>
      </c>
      <c r="AA897" t="s">
        <v>147</v>
      </c>
      <c r="AC897" s="41">
        <v>44501</v>
      </c>
      <c r="AD897" s="41">
        <v>44505</v>
      </c>
      <c r="AE897" s="39">
        <v>3.97</v>
      </c>
      <c r="AF897" s="39">
        <v>0</v>
      </c>
      <c r="AG897" s="39">
        <v>3.97</v>
      </c>
      <c r="AH897" s="39"/>
      <c r="AI897" s="39"/>
      <c r="AJ897" s="39"/>
      <c r="AK897" s="39"/>
      <c r="AL897" s="39"/>
      <c r="AM897" s="39">
        <v>3.97</v>
      </c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 t="s">
        <v>1505</v>
      </c>
      <c r="BJ897" s="4" t="str">
        <f>Table22[[#This Row],[Ofgem ]]</f>
        <v>4"-5"</v>
      </c>
      <c r="BK897" s="4" t="str">
        <f>Table22[[#This Row],[Pressure]]</f>
        <v>LP</v>
      </c>
      <c r="BL897" s="4" t="str">
        <f>Table22[[#This Row],[Pon Category]]</f>
        <v>Policy</v>
      </c>
      <c r="BM897" s="4" t="str">
        <f>Table22[[#This Row],[Tier]]</f>
        <v>T1</v>
      </c>
      <c r="BN897" s="4" t="str">
        <f>Table22[[#This Row],[PON Material]]</f>
        <v>SI</v>
      </c>
      <c r="BO897" s="4" t="str" cm="1">
        <f t="array" ref="BO8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8" spans="1:67" x14ac:dyDescent="0.25">
      <c r="A898" t="s">
        <v>780</v>
      </c>
      <c r="B898" t="s">
        <v>158</v>
      </c>
      <c r="C898" t="s">
        <v>896</v>
      </c>
      <c r="D898" t="s">
        <v>827</v>
      </c>
      <c r="E898" t="s">
        <v>2523</v>
      </c>
      <c r="F898" t="s">
        <v>970</v>
      </c>
      <c r="G898" t="s">
        <v>2524</v>
      </c>
      <c r="H898" t="s">
        <v>971</v>
      </c>
      <c r="I898" t="s">
        <v>1568</v>
      </c>
      <c r="J898" t="s">
        <v>2525</v>
      </c>
      <c r="K898" t="s">
        <v>826</v>
      </c>
      <c r="L898">
        <v>510930526</v>
      </c>
      <c r="M898">
        <v>8</v>
      </c>
      <c r="O898" t="s">
        <v>1570</v>
      </c>
      <c r="P898" t="s">
        <v>1571</v>
      </c>
      <c r="Q898" t="s">
        <v>53</v>
      </c>
      <c r="R898" t="s">
        <v>1572</v>
      </c>
      <c r="S898" t="s">
        <v>64</v>
      </c>
      <c r="T898" t="s">
        <v>52</v>
      </c>
      <c r="U898" t="s">
        <v>1573</v>
      </c>
      <c r="V898" s="42" t="s">
        <v>1496</v>
      </c>
      <c r="W898">
        <v>6</v>
      </c>
      <c r="X898">
        <v>327.04000000000002</v>
      </c>
      <c r="Y898" t="s">
        <v>1574</v>
      </c>
      <c r="Z898" t="s">
        <v>1575</v>
      </c>
      <c r="AA898" t="s">
        <v>263</v>
      </c>
      <c r="AC898" s="41">
        <v>44445</v>
      </c>
      <c r="AD898" s="41">
        <v>44519</v>
      </c>
      <c r="AE898" s="39">
        <v>327.04000000000002</v>
      </c>
      <c r="AF898" s="39">
        <v>0</v>
      </c>
      <c r="AG898" s="39">
        <v>327.04000000000002</v>
      </c>
      <c r="AH898" s="39"/>
      <c r="AI898" s="39">
        <v>40.880000000000003</v>
      </c>
      <c r="AJ898" s="39">
        <v>40.880000000000003</v>
      </c>
      <c r="AK898" s="39">
        <v>40.880000000000003</v>
      </c>
      <c r="AL898" s="39">
        <v>40.880000000000003</v>
      </c>
      <c r="AM898" s="39">
        <v>40.880000000000003</v>
      </c>
      <c r="AN898" s="39">
        <v>40.880000000000003</v>
      </c>
      <c r="AO898" s="39">
        <v>40.880000000000003</v>
      </c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 t="s">
        <v>1505</v>
      </c>
      <c r="BJ898" s="4" t="str">
        <f>Table22[[#This Row],[Ofgem ]]</f>
        <v>4"-5"</v>
      </c>
      <c r="BK898" s="4" t="str">
        <f>Table22[[#This Row],[Pressure]]</f>
        <v>LP</v>
      </c>
      <c r="BL898" s="4" t="str">
        <f>Table22[[#This Row],[Pon Category]]</f>
        <v>Policy</v>
      </c>
      <c r="BM898" s="4" t="str">
        <f>Table22[[#This Row],[Tier]]</f>
        <v>T1</v>
      </c>
      <c r="BN898" s="4" t="str">
        <f>Table22[[#This Row],[PON Material]]</f>
        <v>CI</v>
      </c>
      <c r="BO898" s="4" t="str" cm="1">
        <f t="array" ref="BO8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899" spans="1:67" x14ac:dyDescent="0.25">
      <c r="A899" t="s">
        <v>780</v>
      </c>
      <c r="B899" t="s">
        <v>158</v>
      </c>
      <c r="C899" t="s">
        <v>896</v>
      </c>
      <c r="D899" t="s">
        <v>827</v>
      </c>
      <c r="E899" t="s">
        <v>2523</v>
      </c>
      <c r="F899" t="s">
        <v>2526</v>
      </c>
      <c r="G899" t="s">
        <v>2527</v>
      </c>
      <c r="H899" t="s">
        <v>2528</v>
      </c>
      <c r="I899" t="s">
        <v>1568</v>
      </c>
      <c r="J899" t="s">
        <v>2525</v>
      </c>
      <c r="K899" t="s">
        <v>826</v>
      </c>
      <c r="L899">
        <v>510917856</v>
      </c>
      <c r="M899">
        <v>6</v>
      </c>
      <c r="O899" t="s">
        <v>1570</v>
      </c>
      <c r="P899" t="s">
        <v>1571</v>
      </c>
      <c r="Q899" t="s">
        <v>91</v>
      </c>
      <c r="R899" t="s">
        <v>1572</v>
      </c>
      <c r="S899" t="s">
        <v>64</v>
      </c>
      <c r="T899" t="s">
        <v>52</v>
      </c>
      <c r="U899" t="s">
        <v>1573</v>
      </c>
      <c r="V899" t="s">
        <v>1496</v>
      </c>
      <c r="W899">
        <v>86</v>
      </c>
      <c r="X899">
        <v>39.31</v>
      </c>
      <c r="Y899" t="s">
        <v>1574</v>
      </c>
      <c r="Z899" t="s">
        <v>1575</v>
      </c>
      <c r="AA899" t="s">
        <v>90</v>
      </c>
      <c r="AC899" s="41">
        <v>44522</v>
      </c>
      <c r="AD899" s="41">
        <v>44575</v>
      </c>
      <c r="AE899" s="39">
        <v>24.55</v>
      </c>
      <c r="AF899" s="39">
        <v>9.82</v>
      </c>
      <c r="AG899" s="39">
        <v>34.370000000000005</v>
      </c>
      <c r="AH899" s="39"/>
      <c r="AI899" s="39"/>
      <c r="AJ899" s="39"/>
      <c r="AK899" s="39"/>
      <c r="AL899" s="39"/>
      <c r="AM899" s="39"/>
      <c r="AN899" s="39"/>
      <c r="AO899" s="39"/>
      <c r="AP899" s="39">
        <v>4.91</v>
      </c>
      <c r="AQ899" s="39">
        <v>6.5466666666666669</v>
      </c>
      <c r="AR899" s="39">
        <v>6.5466666666666669</v>
      </c>
      <c r="AS899" s="39">
        <v>6.5466666666666669</v>
      </c>
      <c r="AT899" s="39"/>
      <c r="AU899" s="39"/>
      <c r="AV899" s="39">
        <v>4.91</v>
      </c>
      <c r="AW899" s="39">
        <v>4.91</v>
      </c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 t="s">
        <v>1505</v>
      </c>
      <c r="BJ899" s="4" t="str">
        <f>Table22[[#This Row],[Ofgem ]]</f>
        <v>4"-5"</v>
      </c>
      <c r="BK899" s="4" t="str">
        <f>Table22[[#This Row],[Pressure]]</f>
        <v>LP</v>
      </c>
      <c r="BL899" s="4" t="str">
        <f>Table22[[#This Row],[Pon Category]]</f>
        <v>Policy</v>
      </c>
      <c r="BM899" s="4" t="str">
        <f>Table22[[#This Row],[Tier]]</f>
        <v>T1</v>
      </c>
      <c r="BN899" s="4" t="str">
        <f>Table22[[#This Row],[PON Material]]</f>
        <v>DI</v>
      </c>
      <c r="BO899" s="4" t="str" cm="1">
        <f t="array" ref="BO8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0" spans="1:67" x14ac:dyDescent="0.25">
      <c r="A900" t="s">
        <v>780</v>
      </c>
      <c r="B900" t="s">
        <v>158</v>
      </c>
      <c r="C900" t="s">
        <v>896</v>
      </c>
      <c r="D900" t="s">
        <v>827</v>
      </c>
      <c r="E900" t="s">
        <v>2523</v>
      </c>
      <c r="F900" t="s">
        <v>2526</v>
      </c>
      <c r="G900" t="s">
        <v>2527</v>
      </c>
      <c r="H900" t="s">
        <v>2528</v>
      </c>
      <c r="I900" t="s">
        <v>1568</v>
      </c>
      <c r="J900" t="s">
        <v>2525</v>
      </c>
      <c r="K900" t="s">
        <v>826</v>
      </c>
      <c r="L900">
        <v>510955809</v>
      </c>
      <c r="M900">
        <v>6</v>
      </c>
      <c r="O900" t="s">
        <v>1570</v>
      </c>
      <c r="P900" t="s">
        <v>1571</v>
      </c>
      <c r="Q900" t="s">
        <v>91</v>
      </c>
      <c r="R900" t="s">
        <v>1572</v>
      </c>
      <c r="S900" t="s">
        <v>64</v>
      </c>
      <c r="T900" t="s">
        <v>52</v>
      </c>
      <c r="U900" t="s">
        <v>1573</v>
      </c>
      <c r="V900" t="s">
        <v>1496</v>
      </c>
      <c r="W900">
        <v>107</v>
      </c>
      <c r="X900">
        <v>43.86</v>
      </c>
      <c r="Y900" t="s">
        <v>1574</v>
      </c>
      <c r="Z900" t="s">
        <v>1575</v>
      </c>
      <c r="AA900" t="s">
        <v>90</v>
      </c>
      <c r="AC900" s="41">
        <v>44522</v>
      </c>
      <c r="AD900" s="41">
        <v>44575</v>
      </c>
      <c r="AE900" s="39">
        <v>25.690000000000012</v>
      </c>
      <c r="AF900" s="39">
        <v>10.96</v>
      </c>
      <c r="AG900" s="39">
        <v>36.650000000000013</v>
      </c>
      <c r="AH900" s="39"/>
      <c r="AI900" s="39"/>
      <c r="AJ900" s="39"/>
      <c r="AK900" s="39"/>
      <c r="AL900" s="39"/>
      <c r="AM900" s="39"/>
      <c r="AN900" s="39"/>
      <c r="AO900" s="39"/>
      <c r="AP900" s="39">
        <v>5.48</v>
      </c>
      <c r="AQ900" s="39">
        <v>6.7366666666666699</v>
      </c>
      <c r="AR900" s="39">
        <v>6.7366666666666699</v>
      </c>
      <c r="AS900" s="39">
        <v>6.7366666666666699</v>
      </c>
      <c r="AT900" s="39"/>
      <c r="AU900" s="39"/>
      <c r="AV900" s="39">
        <v>5.48</v>
      </c>
      <c r="AW900" s="39">
        <v>5.48</v>
      </c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 t="s">
        <v>1505</v>
      </c>
      <c r="BJ900" s="4" t="str">
        <f>Table22[[#This Row],[Ofgem ]]</f>
        <v>4"-5"</v>
      </c>
      <c r="BK900" s="4" t="str">
        <f>Table22[[#This Row],[Pressure]]</f>
        <v>LP</v>
      </c>
      <c r="BL900" s="4" t="str">
        <f>Table22[[#This Row],[Pon Category]]</f>
        <v>Policy</v>
      </c>
      <c r="BM900" s="4" t="str">
        <f>Table22[[#This Row],[Tier]]</f>
        <v>T1</v>
      </c>
      <c r="BN900" s="4" t="str">
        <f>Table22[[#This Row],[PON Material]]</f>
        <v>DI</v>
      </c>
      <c r="BO900" s="4" t="str" cm="1">
        <f t="array" ref="BO9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1" spans="1:67" x14ac:dyDescent="0.25">
      <c r="A901" t="s">
        <v>780</v>
      </c>
      <c r="B901" t="s">
        <v>158</v>
      </c>
      <c r="C901" t="s">
        <v>896</v>
      </c>
      <c r="D901" t="s">
        <v>827</v>
      </c>
      <c r="E901" t="s">
        <v>2523</v>
      </c>
      <c r="F901" t="s">
        <v>2526</v>
      </c>
      <c r="G901" t="s">
        <v>2527</v>
      </c>
      <c r="H901" t="s">
        <v>2528</v>
      </c>
      <c r="I901" t="s">
        <v>1568</v>
      </c>
      <c r="J901" t="s">
        <v>2525</v>
      </c>
      <c r="K901" t="s">
        <v>826</v>
      </c>
      <c r="L901">
        <v>510955812</v>
      </c>
      <c r="M901">
        <v>6</v>
      </c>
      <c r="O901" t="s">
        <v>1570</v>
      </c>
      <c r="P901" t="s">
        <v>1571</v>
      </c>
      <c r="Q901" t="s">
        <v>91</v>
      </c>
      <c r="R901" t="s">
        <v>1572</v>
      </c>
      <c r="S901" t="s">
        <v>64</v>
      </c>
      <c r="T901" t="s">
        <v>52</v>
      </c>
      <c r="U901" t="s">
        <v>1573</v>
      </c>
      <c r="V901" t="s">
        <v>1496</v>
      </c>
      <c r="W901">
        <v>16</v>
      </c>
      <c r="X901">
        <v>26.15</v>
      </c>
      <c r="Y901" t="s">
        <v>1574</v>
      </c>
      <c r="Z901" t="s">
        <v>1575</v>
      </c>
      <c r="AA901" t="s">
        <v>147</v>
      </c>
      <c r="AC901" s="41">
        <v>44522</v>
      </c>
      <c r="AD901" s="41">
        <v>44575</v>
      </c>
      <c r="AE901" s="39">
        <v>24.54</v>
      </c>
      <c r="AF901" s="39">
        <v>6.54</v>
      </c>
      <c r="AG901" s="39">
        <v>31.08</v>
      </c>
      <c r="AH901" s="39"/>
      <c r="AI901" s="39"/>
      <c r="AJ901" s="39"/>
      <c r="AK901" s="39"/>
      <c r="AL901" s="39"/>
      <c r="AM901" s="39"/>
      <c r="AN901" s="39"/>
      <c r="AO901" s="39"/>
      <c r="AP901" s="39">
        <v>3.27</v>
      </c>
      <c r="AQ901" s="39">
        <v>7.09</v>
      </c>
      <c r="AR901" s="39">
        <v>7.09</v>
      </c>
      <c r="AS901" s="39">
        <v>7.09</v>
      </c>
      <c r="AT901" s="39"/>
      <c r="AU901" s="39"/>
      <c r="AV901" s="39">
        <v>3.27</v>
      </c>
      <c r="AW901" s="39">
        <v>3.27</v>
      </c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 t="s">
        <v>1505</v>
      </c>
      <c r="BJ901" s="4" t="str">
        <f>Table22[[#This Row],[Ofgem ]]</f>
        <v>4"-5"</v>
      </c>
      <c r="BK901" s="4" t="str">
        <f>Table22[[#This Row],[Pressure]]</f>
        <v>LP</v>
      </c>
      <c r="BL901" s="4" t="str">
        <f>Table22[[#This Row],[Pon Category]]</f>
        <v>Policy</v>
      </c>
      <c r="BM901" s="4" t="str">
        <f>Table22[[#This Row],[Tier]]</f>
        <v>T1</v>
      </c>
      <c r="BN901" s="4" t="str">
        <f>Table22[[#This Row],[PON Material]]</f>
        <v>DI</v>
      </c>
      <c r="BO901" s="4" t="str" cm="1">
        <f t="array" ref="BO9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2" spans="1:67" x14ac:dyDescent="0.25">
      <c r="A902" t="s">
        <v>780</v>
      </c>
      <c r="B902" t="s">
        <v>158</v>
      </c>
      <c r="C902" t="s">
        <v>896</v>
      </c>
      <c r="D902" t="s">
        <v>827</v>
      </c>
      <c r="E902" t="s">
        <v>2523</v>
      </c>
      <c r="F902" t="s">
        <v>2526</v>
      </c>
      <c r="G902" t="s">
        <v>2527</v>
      </c>
      <c r="H902" t="s">
        <v>2528</v>
      </c>
      <c r="I902" t="s">
        <v>1568</v>
      </c>
      <c r="J902" t="s">
        <v>2525</v>
      </c>
      <c r="K902" t="s">
        <v>826</v>
      </c>
      <c r="L902">
        <v>510955813</v>
      </c>
      <c r="M902">
        <v>4</v>
      </c>
      <c r="O902" t="s">
        <v>1570</v>
      </c>
      <c r="P902" t="s">
        <v>1571</v>
      </c>
      <c r="Q902" t="s">
        <v>91</v>
      </c>
      <c r="R902" t="s">
        <v>1572</v>
      </c>
      <c r="S902" t="s">
        <v>64</v>
      </c>
      <c r="T902" t="s">
        <v>52</v>
      </c>
      <c r="U902" t="s">
        <v>1573</v>
      </c>
      <c r="V902" t="s">
        <v>1496</v>
      </c>
      <c r="W902">
        <v>180</v>
      </c>
      <c r="X902">
        <v>135.44999999999999</v>
      </c>
      <c r="Y902" t="s">
        <v>1574</v>
      </c>
      <c r="Z902" t="s">
        <v>1575</v>
      </c>
      <c r="AA902" t="s">
        <v>90</v>
      </c>
      <c r="AC902" s="41">
        <v>44522</v>
      </c>
      <c r="AD902" s="41">
        <v>44575</v>
      </c>
      <c r="AE902" s="39">
        <v>65.52000000000001</v>
      </c>
      <c r="AF902" s="39">
        <v>33.86</v>
      </c>
      <c r="AG902" s="39">
        <v>99.38000000000001</v>
      </c>
      <c r="AH902" s="39"/>
      <c r="AI902" s="39"/>
      <c r="AJ902" s="39"/>
      <c r="AK902" s="39"/>
      <c r="AL902" s="39"/>
      <c r="AM902" s="39"/>
      <c r="AN902" s="39"/>
      <c r="AO902" s="39"/>
      <c r="AP902" s="39">
        <v>16.93</v>
      </c>
      <c r="AQ902" s="39">
        <v>16.196666666666669</v>
      </c>
      <c r="AR902" s="39">
        <v>16.196666666666669</v>
      </c>
      <c r="AS902" s="39">
        <v>16.196666666666669</v>
      </c>
      <c r="AT902" s="39"/>
      <c r="AU902" s="39"/>
      <c r="AV902" s="39">
        <v>16.93</v>
      </c>
      <c r="AW902" s="39">
        <v>16.93</v>
      </c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 t="s">
        <v>1505</v>
      </c>
      <c r="BJ902" s="4" t="str">
        <f>Table22[[#This Row],[Ofgem ]]</f>
        <v>4"-5"</v>
      </c>
      <c r="BK902" s="4" t="str">
        <f>Table22[[#This Row],[Pressure]]</f>
        <v>LP</v>
      </c>
      <c r="BL902" s="4" t="str">
        <f>Table22[[#This Row],[Pon Category]]</f>
        <v>Policy</v>
      </c>
      <c r="BM902" s="4" t="str">
        <f>Table22[[#This Row],[Tier]]</f>
        <v>T1</v>
      </c>
      <c r="BN902" s="4" t="str">
        <f>Table22[[#This Row],[PON Material]]</f>
        <v>DI</v>
      </c>
      <c r="BO902" s="4" t="str" cm="1">
        <f t="array" ref="BO9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3" spans="1:67" x14ac:dyDescent="0.25">
      <c r="A903" t="s">
        <v>780</v>
      </c>
      <c r="B903" t="s">
        <v>158</v>
      </c>
      <c r="C903" t="s">
        <v>896</v>
      </c>
      <c r="D903" t="s">
        <v>827</v>
      </c>
      <c r="E903" t="s">
        <v>2523</v>
      </c>
      <c r="F903" t="s">
        <v>2526</v>
      </c>
      <c r="G903" t="s">
        <v>2527</v>
      </c>
      <c r="H903" t="s">
        <v>2528</v>
      </c>
      <c r="I903" t="s">
        <v>1568</v>
      </c>
      <c r="J903" t="s">
        <v>2525</v>
      </c>
      <c r="K903" t="s">
        <v>826</v>
      </c>
      <c r="L903">
        <v>510955818</v>
      </c>
      <c r="M903">
        <v>4</v>
      </c>
      <c r="O903" t="s">
        <v>1570</v>
      </c>
      <c r="P903" t="s">
        <v>1571</v>
      </c>
      <c r="Q903" t="s">
        <v>163</v>
      </c>
      <c r="R903" t="s">
        <v>1572</v>
      </c>
      <c r="S903" t="s">
        <v>64</v>
      </c>
      <c r="T903" t="s">
        <v>52</v>
      </c>
      <c r="U903" t="s">
        <v>1573</v>
      </c>
      <c r="V903" t="s">
        <v>1496</v>
      </c>
      <c r="W903">
        <v>45</v>
      </c>
      <c r="X903">
        <v>125.9</v>
      </c>
      <c r="Y903" t="s">
        <v>1574</v>
      </c>
      <c r="Z903" t="s">
        <v>1575</v>
      </c>
      <c r="AA903" t="s">
        <v>147</v>
      </c>
      <c r="AC903" s="41">
        <v>44522</v>
      </c>
      <c r="AD903" s="41">
        <v>44575</v>
      </c>
      <c r="AE903" s="39">
        <v>61.95</v>
      </c>
      <c r="AF903" s="39">
        <v>31.48</v>
      </c>
      <c r="AG903" s="39">
        <v>93.43</v>
      </c>
      <c r="AH903" s="39"/>
      <c r="AI903" s="39"/>
      <c r="AJ903" s="39"/>
      <c r="AK903" s="39"/>
      <c r="AL903" s="39"/>
      <c r="AM903" s="39"/>
      <c r="AN903" s="39"/>
      <c r="AO903" s="39"/>
      <c r="AP903" s="39">
        <v>15.74</v>
      </c>
      <c r="AQ903" s="39">
        <v>15.403333333333332</v>
      </c>
      <c r="AR903" s="39">
        <v>15.403333333333332</v>
      </c>
      <c r="AS903" s="39">
        <v>15.403333333333332</v>
      </c>
      <c r="AT903" s="39"/>
      <c r="AU903" s="39"/>
      <c r="AV903" s="39">
        <v>15.74</v>
      </c>
      <c r="AW903" s="39">
        <v>15.74</v>
      </c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 t="s">
        <v>1505</v>
      </c>
      <c r="BJ903" s="4" t="str">
        <f>Table22[[#This Row],[Ofgem ]]</f>
        <v>4"-5"</v>
      </c>
      <c r="BK903" s="4" t="str">
        <f>Table22[[#This Row],[Pressure]]</f>
        <v>LP</v>
      </c>
      <c r="BL903" s="4" t="str">
        <f>Table22[[#This Row],[Pon Category]]</f>
        <v>Policy</v>
      </c>
      <c r="BM903" s="4" t="str">
        <f>Table22[[#This Row],[Tier]]</f>
        <v>T1</v>
      </c>
      <c r="BN903" s="4" t="str">
        <f>Table22[[#This Row],[PON Material]]</f>
        <v>SI</v>
      </c>
      <c r="BO903" s="4" t="str" cm="1">
        <f t="array" ref="BO9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4" spans="1:67" x14ac:dyDescent="0.25">
      <c r="A904" t="s">
        <v>780</v>
      </c>
      <c r="B904" t="s">
        <v>158</v>
      </c>
      <c r="C904" t="s">
        <v>896</v>
      </c>
      <c r="D904" t="s">
        <v>827</v>
      </c>
      <c r="E904" t="s">
        <v>2523</v>
      </c>
      <c r="F904" t="s">
        <v>2526</v>
      </c>
      <c r="G904" t="s">
        <v>2527</v>
      </c>
      <c r="H904" t="s">
        <v>2528</v>
      </c>
      <c r="I904" t="s">
        <v>1568</v>
      </c>
      <c r="J904" t="s">
        <v>2525</v>
      </c>
      <c r="K904" t="s">
        <v>826</v>
      </c>
      <c r="L904">
        <v>220001454286</v>
      </c>
      <c r="M904">
        <v>4</v>
      </c>
      <c r="O904" t="s">
        <v>1570</v>
      </c>
      <c r="P904" t="s">
        <v>1571</v>
      </c>
      <c r="Q904" t="s">
        <v>163</v>
      </c>
      <c r="R904" t="s">
        <v>1572</v>
      </c>
      <c r="S904" t="s">
        <v>64</v>
      </c>
      <c r="T904" t="s">
        <v>52</v>
      </c>
      <c r="U904" t="s">
        <v>1573</v>
      </c>
      <c r="V904" t="s">
        <v>1496</v>
      </c>
      <c r="W904">
        <v>23</v>
      </c>
      <c r="X904">
        <v>1.8</v>
      </c>
      <c r="Y904" t="s">
        <v>1574</v>
      </c>
      <c r="Z904" t="s">
        <v>1575</v>
      </c>
      <c r="AA904" t="s">
        <v>147</v>
      </c>
      <c r="AC904" s="41">
        <v>44522</v>
      </c>
      <c r="AD904" s="41">
        <v>44575</v>
      </c>
      <c r="AE904" s="39">
        <v>0.92</v>
      </c>
      <c r="AF904" s="39">
        <v>0.46</v>
      </c>
      <c r="AG904" s="39">
        <v>1.3800000000000001</v>
      </c>
      <c r="AH904" s="39"/>
      <c r="AI904" s="39"/>
      <c r="AJ904" s="39"/>
      <c r="AK904" s="39"/>
      <c r="AL904" s="39"/>
      <c r="AM904" s="39"/>
      <c r="AN904" s="39"/>
      <c r="AO904" s="39"/>
      <c r="AP904" s="39">
        <v>0.23</v>
      </c>
      <c r="AQ904" s="39">
        <v>0.23</v>
      </c>
      <c r="AR904" s="39">
        <v>0.23</v>
      </c>
      <c r="AS904" s="39">
        <v>0.23</v>
      </c>
      <c r="AT904" s="39"/>
      <c r="AU904" s="39"/>
      <c r="AV904" s="39">
        <v>0.23</v>
      </c>
      <c r="AW904" s="39">
        <v>0.23</v>
      </c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 t="s">
        <v>1505</v>
      </c>
      <c r="BJ904" s="4" t="str">
        <f>Table22[[#This Row],[Ofgem ]]</f>
        <v>4"-5"</v>
      </c>
      <c r="BK904" s="4" t="str">
        <f>Table22[[#This Row],[Pressure]]</f>
        <v>LP</v>
      </c>
      <c r="BL904" s="4" t="str">
        <f>Table22[[#This Row],[Pon Category]]</f>
        <v>Policy</v>
      </c>
      <c r="BM904" s="4" t="str">
        <f>Table22[[#This Row],[Tier]]</f>
        <v>T1</v>
      </c>
      <c r="BN904" s="4" t="str">
        <f>Table22[[#This Row],[PON Material]]</f>
        <v>SI</v>
      </c>
      <c r="BO904" s="4" t="str" cm="1">
        <f t="array" ref="BO9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5" spans="1:67" x14ac:dyDescent="0.25">
      <c r="A905" t="s">
        <v>780</v>
      </c>
      <c r="B905" t="s">
        <v>158</v>
      </c>
      <c r="C905" t="s">
        <v>896</v>
      </c>
      <c r="D905" t="s">
        <v>827</v>
      </c>
      <c r="E905" t="s">
        <v>2523</v>
      </c>
      <c r="F905" t="s">
        <v>2526</v>
      </c>
      <c r="G905" t="s">
        <v>2529</v>
      </c>
      <c r="H905" t="s">
        <v>2530</v>
      </c>
      <c r="I905" t="s">
        <v>1568</v>
      </c>
      <c r="J905" t="s">
        <v>2525</v>
      </c>
      <c r="K905" t="s">
        <v>826</v>
      </c>
      <c r="L905">
        <v>510876327</v>
      </c>
      <c r="M905">
        <v>6</v>
      </c>
      <c r="O905" t="s">
        <v>1570</v>
      </c>
      <c r="P905" t="s">
        <v>1571</v>
      </c>
      <c r="Q905" t="s">
        <v>91</v>
      </c>
      <c r="R905" t="s">
        <v>1572</v>
      </c>
      <c r="S905" t="s">
        <v>64</v>
      </c>
      <c r="T905" t="s">
        <v>52</v>
      </c>
      <c r="U905" t="s">
        <v>1573</v>
      </c>
      <c r="V905" t="s">
        <v>1496</v>
      </c>
      <c r="W905">
        <v>267</v>
      </c>
      <c r="X905">
        <v>179.96</v>
      </c>
      <c r="Y905" t="s">
        <v>1574</v>
      </c>
      <c r="Z905" t="s">
        <v>1575</v>
      </c>
      <c r="AA905" t="s">
        <v>90</v>
      </c>
      <c r="AC905" s="41">
        <v>44578</v>
      </c>
      <c r="AD905" s="41">
        <v>44631</v>
      </c>
      <c r="AE905" s="39">
        <v>0</v>
      </c>
      <c r="AF905" s="39">
        <v>180</v>
      </c>
      <c r="AG905" s="39">
        <v>180</v>
      </c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>
        <v>22.5</v>
      </c>
      <c r="AY905" s="39">
        <v>22.5</v>
      </c>
      <c r="AZ905" s="39">
        <v>22.5</v>
      </c>
      <c r="BA905" s="39">
        <v>22.5</v>
      </c>
      <c r="BB905" s="39">
        <v>22.5</v>
      </c>
      <c r="BC905" s="39">
        <v>22.5</v>
      </c>
      <c r="BD905" s="39">
        <v>22.5</v>
      </c>
      <c r="BE905" s="39">
        <v>22.5</v>
      </c>
      <c r="BF905" s="39"/>
      <c r="BG905" s="39"/>
      <c r="BH905" s="39"/>
      <c r="BI905" s="39" t="s">
        <v>1505</v>
      </c>
      <c r="BJ905" s="4" t="str">
        <f>Table22[[#This Row],[Ofgem ]]</f>
        <v>4"-5"</v>
      </c>
      <c r="BK905" s="4" t="str">
        <f>Table22[[#This Row],[Pressure]]</f>
        <v>LP</v>
      </c>
      <c r="BL905" s="4" t="str">
        <f>Table22[[#This Row],[Pon Category]]</f>
        <v>Policy</v>
      </c>
      <c r="BM905" s="4" t="str">
        <f>Table22[[#This Row],[Tier]]</f>
        <v>T1</v>
      </c>
      <c r="BN905" s="4" t="str">
        <f>Table22[[#This Row],[PON Material]]</f>
        <v>DI</v>
      </c>
      <c r="BO905" s="4" t="str" cm="1">
        <f t="array" ref="BO9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6" spans="1:67" x14ac:dyDescent="0.25">
      <c r="A906" t="s">
        <v>780</v>
      </c>
      <c r="B906" t="s">
        <v>158</v>
      </c>
      <c r="C906" t="s">
        <v>896</v>
      </c>
      <c r="D906" t="s">
        <v>827</v>
      </c>
      <c r="E906" t="s">
        <v>2523</v>
      </c>
      <c r="F906" t="s">
        <v>2526</v>
      </c>
      <c r="G906" t="s">
        <v>2529</v>
      </c>
      <c r="H906" t="s">
        <v>2530</v>
      </c>
      <c r="I906" t="s">
        <v>1568</v>
      </c>
      <c r="J906" t="s">
        <v>2525</v>
      </c>
      <c r="K906" t="s">
        <v>826</v>
      </c>
      <c r="L906">
        <v>510876328</v>
      </c>
      <c r="M906">
        <v>4</v>
      </c>
      <c r="O906" t="s">
        <v>1570</v>
      </c>
      <c r="P906" t="s">
        <v>1571</v>
      </c>
      <c r="Q906" t="s">
        <v>91</v>
      </c>
      <c r="R906" t="s">
        <v>1572</v>
      </c>
      <c r="S906" t="s">
        <v>64</v>
      </c>
      <c r="T906" t="s">
        <v>52</v>
      </c>
      <c r="U906" t="s">
        <v>1573</v>
      </c>
      <c r="V906" t="s">
        <v>1496</v>
      </c>
      <c r="W906">
        <v>17</v>
      </c>
      <c r="X906">
        <v>50.5</v>
      </c>
      <c r="Y906" t="s">
        <v>1574</v>
      </c>
      <c r="Z906" t="s">
        <v>1575</v>
      </c>
      <c r="AA906" t="s">
        <v>147</v>
      </c>
      <c r="AC906" s="41">
        <v>44578</v>
      </c>
      <c r="AD906" s="41">
        <v>44631</v>
      </c>
      <c r="AE906" s="39">
        <v>0</v>
      </c>
      <c r="AF906" s="39">
        <v>50.480000000000004</v>
      </c>
      <c r="AG906" s="39">
        <v>50.480000000000004</v>
      </c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>
        <v>6.31</v>
      </c>
      <c r="AY906" s="39">
        <v>6.31</v>
      </c>
      <c r="AZ906" s="39">
        <v>6.31</v>
      </c>
      <c r="BA906" s="39">
        <v>6.31</v>
      </c>
      <c r="BB906" s="39">
        <v>6.31</v>
      </c>
      <c r="BC906" s="39">
        <v>6.31</v>
      </c>
      <c r="BD906" s="39">
        <v>6.31</v>
      </c>
      <c r="BE906" s="39">
        <v>6.31</v>
      </c>
      <c r="BF906" s="39"/>
      <c r="BG906" s="39"/>
      <c r="BH906" s="39"/>
      <c r="BI906" s="39" t="s">
        <v>1505</v>
      </c>
      <c r="BJ906" s="4" t="str">
        <f>Table22[[#This Row],[Ofgem ]]</f>
        <v>4"-5"</v>
      </c>
      <c r="BK906" s="4" t="str">
        <f>Table22[[#This Row],[Pressure]]</f>
        <v>LP</v>
      </c>
      <c r="BL906" s="4" t="str">
        <f>Table22[[#This Row],[Pon Category]]</f>
        <v>Policy</v>
      </c>
      <c r="BM906" s="4" t="str">
        <f>Table22[[#This Row],[Tier]]</f>
        <v>T1</v>
      </c>
      <c r="BN906" s="4" t="str">
        <f>Table22[[#This Row],[PON Material]]</f>
        <v>DI</v>
      </c>
      <c r="BO906" s="4" t="str" cm="1">
        <f t="array" ref="BO9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7" spans="1:67" x14ac:dyDescent="0.25">
      <c r="A907" t="s">
        <v>780</v>
      </c>
      <c r="B907" t="s">
        <v>158</v>
      </c>
      <c r="C907" t="s">
        <v>896</v>
      </c>
      <c r="D907" t="s">
        <v>827</v>
      </c>
      <c r="E907" t="s">
        <v>2523</v>
      </c>
      <c r="F907" t="s">
        <v>2526</v>
      </c>
      <c r="G907" t="s">
        <v>2529</v>
      </c>
      <c r="H907" t="s">
        <v>2530</v>
      </c>
      <c r="I907" t="s">
        <v>1568</v>
      </c>
      <c r="J907" t="s">
        <v>2525</v>
      </c>
      <c r="K907" t="s">
        <v>826</v>
      </c>
      <c r="L907">
        <v>510956073</v>
      </c>
      <c r="M907">
        <v>6</v>
      </c>
      <c r="O907" t="s">
        <v>1570</v>
      </c>
      <c r="P907" t="s">
        <v>1571</v>
      </c>
      <c r="Q907" t="s">
        <v>91</v>
      </c>
      <c r="R907" t="s">
        <v>1572</v>
      </c>
      <c r="S907" t="s">
        <v>64</v>
      </c>
      <c r="T907" t="s">
        <v>52</v>
      </c>
      <c r="U907" t="s">
        <v>1573</v>
      </c>
      <c r="V907" t="s">
        <v>1496</v>
      </c>
      <c r="W907">
        <v>114</v>
      </c>
      <c r="X907">
        <v>46.19</v>
      </c>
      <c r="Y907" t="s">
        <v>1574</v>
      </c>
      <c r="Z907" t="s">
        <v>1575</v>
      </c>
      <c r="AA907" t="s">
        <v>90</v>
      </c>
      <c r="AC907" s="41">
        <v>44578</v>
      </c>
      <c r="AD907" s="41">
        <v>44631</v>
      </c>
      <c r="AE907" s="39">
        <v>0</v>
      </c>
      <c r="AF907" s="39">
        <v>46.16</v>
      </c>
      <c r="AG907" s="39">
        <v>46.16</v>
      </c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>
        <v>5.77</v>
      </c>
      <c r="AY907" s="39">
        <v>5.77</v>
      </c>
      <c r="AZ907" s="39">
        <v>5.77</v>
      </c>
      <c r="BA907" s="39">
        <v>5.77</v>
      </c>
      <c r="BB907" s="39">
        <v>5.77</v>
      </c>
      <c r="BC907" s="39">
        <v>5.77</v>
      </c>
      <c r="BD907" s="39">
        <v>5.77</v>
      </c>
      <c r="BE907" s="39">
        <v>5.77</v>
      </c>
      <c r="BF907" s="39"/>
      <c r="BG907" s="39"/>
      <c r="BH907" s="39"/>
      <c r="BI907" s="39" t="s">
        <v>1505</v>
      </c>
      <c r="BJ907" s="4" t="str">
        <f>Table22[[#This Row],[Ofgem ]]</f>
        <v>4"-5"</v>
      </c>
      <c r="BK907" s="4" t="str">
        <f>Table22[[#This Row],[Pressure]]</f>
        <v>LP</v>
      </c>
      <c r="BL907" s="4" t="str">
        <f>Table22[[#This Row],[Pon Category]]</f>
        <v>Policy</v>
      </c>
      <c r="BM907" s="4" t="str">
        <f>Table22[[#This Row],[Tier]]</f>
        <v>T1</v>
      </c>
      <c r="BN907" s="4" t="str">
        <f>Table22[[#This Row],[PON Material]]</f>
        <v>DI</v>
      </c>
      <c r="BO907" s="4" t="str" cm="1">
        <f t="array" ref="BO9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8" spans="1:67" x14ac:dyDescent="0.25">
      <c r="A908" t="s">
        <v>780</v>
      </c>
      <c r="B908" t="s">
        <v>158</v>
      </c>
      <c r="C908" t="s">
        <v>896</v>
      </c>
      <c r="D908" t="s">
        <v>827</v>
      </c>
      <c r="E908" t="s">
        <v>2523</v>
      </c>
      <c r="F908" t="s">
        <v>2526</v>
      </c>
      <c r="G908" t="s">
        <v>2529</v>
      </c>
      <c r="H908" t="s">
        <v>2530</v>
      </c>
      <c r="I908" t="s">
        <v>1568</v>
      </c>
      <c r="J908" t="s">
        <v>2525</v>
      </c>
      <c r="K908" t="s">
        <v>826</v>
      </c>
      <c r="L908">
        <v>510956074</v>
      </c>
      <c r="M908">
        <v>4</v>
      </c>
      <c r="O908" t="s">
        <v>1570</v>
      </c>
      <c r="P908" t="s">
        <v>1571</v>
      </c>
      <c r="Q908" t="s">
        <v>163</v>
      </c>
      <c r="R908" t="s">
        <v>1572</v>
      </c>
      <c r="S908" t="s">
        <v>64</v>
      </c>
      <c r="T908" t="s">
        <v>52</v>
      </c>
      <c r="U908" t="s">
        <v>1573</v>
      </c>
      <c r="V908" t="s">
        <v>1496</v>
      </c>
      <c r="W908">
        <v>12</v>
      </c>
      <c r="X908">
        <v>55.2</v>
      </c>
      <c r="Y908" t="s">
        <v>1574</v>
      </c>
      <c r="Z908" t="s">
        <v>1575</v>
      </c>
      <c r="AA908" t="s">
        <v>147</v>
      </c>
      <c r="AC908" s="41">
        <v>44578</v>
      </c>
      <c r="AD908" s="41">
        <v>44631</v>
      </c>
      <c r="AE908" s="39">
        <v>0</v>
      </c>
      <c r="AF908" s="39">
        <v>55.199999999999996</v>
      </c>
      <c r="AG908" s="39">
        <v>55.199999999999996</v>
      </c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>
        <v>6.9</v>
      </c>
      <c r="AY908" s="39">
        <v>6.9</v>
      </c>
      <c r="AZ908" s="39">
        <v>6.9</v>
      </c>
      <c r="BA908" s="39">
        <v>6.9</v>
      </c>
      <c r="BB908" s="39">
        <v>6.9</v>
      </c>
      <c r="BC908" s="39">
        <v>6.9</v>
      </c>
      <c r="BD908" s="39">
        <v>6.9</v>
      </c>
      <c r="BE908" s="39">
        <v>6.9</v>
      </c>
      <c r="BF908" s="39"/>
      <c r="BG908" s="39"/>
      <c r="BH908" s="39"/>
      <c r="BI908" s="39" t="s">
        <v>1505</v>
      </c>
      <c r="BJ908" s="4" t="str">
        <f>Table22[[#This Row],[Ofgem ]]</f>
        <v>4"-5"</v>
      </c>
      <c r="BK908" s="4" t="str">
        <f>Table22[[#This Row],[Pressure]]</f>
        <v>LP</v>
      </c>
      <c r="BL908" s="4" t="str">
        <f>Table22[[#This Row],[Pon Category]]</f>
        <v>Policy</v>
      </c>
      <c r="BM908" s="4" t="str">
        <f>Table22[[#This Row],[Tier]]</f>
        <v>T1</v>
      </c>
      <c r="BN908" s="4" t="str">
        <f>Table22[[#This Row],[PON Material]]</f>
        <v>SI</v>
      </c>
      <c r="BO908" s="4" t="str" cm="1">
        <f t="array" ref="BO9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09" spans="1:67" x14ac:dyDescent="0.25">
      <c r="A909" t="s">
        <v>780</v>
      </c>
      <c r="B909" t="s">
        <v>158</v>
      </c>
      <c r="C909" t="s">
        <v>896</v>
      </c>
      <c r="D909" t="s">
        <v>827</v>
      </c>
      <c r="E909" t="s">
        <v>2523</v>
      </c>
      <c r="F909" t="s">
        <v>2526</v>
      </c>
      <c r="G909" t="s">
        <v>2529</v>
      </c>
      <c r="H909" t="s">
        <v>2530</v>
      </c>
      <c r="I909" t="s">
        <v>1568</v>
      </c>
      <c r="J909" t="s">
        <v>2525</v>
      </c>
      <c r="K909" t="s">
        <v>826</v>
      </c>
      <c r="L909">
        <v>637997844</v>
      </c>
      <c r="M909">
        <v>6</v>
      </c>
      <c r="O909" t="s">
        <v>1570</v>
      </c>
      <c r="P909" t="s">
        <v>1571</v>
      </c>
      <c r="Q909" t="s">
        <v>91</v>
      </c>
      <c r="R909" t="s">
        <v>1572</v>
      </c>
      <c r="S909" t="s">
        <v>64</v>
      </c>
      <c r="T909" t="s">
        <v>52</v>
      </c>
      <c r="U909" t="s">
        <v>1573</v>
      </c>
      <c r="V909" t="s">
        <v>1496</v>
      </c>
      <c r="W909">
        <v>11</v>
      </c>
      <c r="X909">
        <v>4.7300000000000004</v>
      </c>
      <c r="Y909" t="s">
        <v>1574</v>
      </c>
      <c r="Z909" t="s">
        <v>1575</v>
      </c>
      <c r="AA909" t="s">
        <v>147</v>
      </c>
      <c r="AC909" s="41">
        <v>44578</v>
      </c>
      <c r="AD909" s="41">
        <v>44631</v>
      </c>
      <c r="AE909" s="39">
        <v>0</v>
      </c>
      <c r="AF909" s="39">
        <v>4.72</v>
      </c>
      <c r="AG909" s="39">
        <v>4.72</v>
      </c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>
        <v>0.59</v>
      </c>
      <c r="AY909" s="39">
        <v>0.59</v>
      </c>
      <c r="AZ909" s="39">
        <v>0.59</v>
      </c>
      <c r="BA909" s="39">
        <v>0.59</v>
      </c>
      <c r="BB909" s="39">
        <v>0.59</v>
      </c>
      <c r="BC909" s="39">
        <v>0.59</v>
      </c>
      <c r="BD909" s="39">
        <v>0.59</v>
      </c>
      <c r="BE909" s="39">
        <v>0.59</v>
      </c>
      <c r="BF909" s="39"/>
      <c r="BG909" s="39"/>
      <c r="BH909" s="39"/>
      <c r="BI909" s="39" t="s">
        <v>1505</v>
      </c>
      <c r="BJ909" s="4" t="str">
        <f>Table22[[#This Row],[Ofgem ]]</f>
        <v>4"-5"</v>
      </c>
      <c r="BK909" s="4" t="str">
        <f>Table22[[#This Row],[Pressure]]</f>
        <v>LP</v>
      </c>
      <c r="BL909" s="4" t="str">
        <f>Table22[[#This Row],[Pon Category]]</f>
        <v>Policy</v>
      </c>
      <c r="BM909" s="4" t="str">
        <f>Table22[[#This Row],[Tier]]</f>
        <v>T1</v>
      </c>
      <c r="BN909" s="4" t="str">
        <f>Table22[[#This Row],[PON Material]]</f>
        <v>DI</v>
      </c>
      <c r="BO909" s="4" t="str" cm="1">
        <f t="array" ref="BO9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0" spans="1:67" x14ac:dyDescent="0.25">
      <c r="A910" t="s">
        <v>780</v>
      </c>
      <c r="B910" t="s">
        <v>158</v>
      </c>
      <c r="C910" t="s">
        <v>896</v>
      </c>
      <c r="D910" t="s">
        <v>1603</v>
      </c>
      <c r="E910" t="s">
        <v>2523</v>
      </c>
      <c r="F910" t="s">
        <v>2531</v>
      </c>
      <c r="G910" t="s">
        <v>2532</v>
      </c>
      <c r="H910" t="s">
        <v>2533</v>
      </c>
      <c r="I910" t="s">
        <v>1568</v>
      </c>
      <c r="J910" t="s">
        <v>2525</v>
      </c>
      <c r="K910" t="s">
        <v>826</v>
      </c>
      <c r="L910">
        <v>510936076</v>
      </c>
      <c r="M910">
        <v>4</v>
      </c>
      <c r="O910" t="s">
        <v>1570</v>
      </c>
      <c r="P910" t="s">
        <v>1571</v>
      </c>
      <c r="Q910" t="s">
        <v>91</v>
      </c>
      <c r="R910" t="s">
        <v>1572</v>
      </c>
      <c r="S910" t="s">
        <v>64</v>
      </c>
      <c r="T910" t="s">
        <v>52</v>
      </c>
      <c r="U910" t="s">
        <v>1573</v>
      </c>
      <c r="V910" s="40" t="s">
        <v>1496</v>
      </c>
      <c r="W910">
        <v>101</v>
      </c>
      <c r="X910">
        <v>54.28</v>
      </c>
      <c r="Y910" t="s">
        <v>1574</v>
      </c>
      <c r="Z910" t="s">
        <v>1575</v>
      </c>
      <c r="AA910" t="s">
        <v>263</v>
      </c>
      <c r="AC910" s="41">
        <v>44634</v>
      </c>
      <c r="AD910" s="41">
        <v>44638</v>
      </c>
      <c r="AE910" s="39">
        <v>0</v>
      </c>
      <c r="AF910" s="39">
        <v>54.28</v>
      </c>
      <c r="AG910" s="39">
        <v>54.28</v>
      </c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>
        <v>54.28</v>
      </c>
      <c r="BG910" s="39"/>
      <c r="BH910" s="39"/>
      <c r="BI910" s="39" t="s">
        <v>1505</v>
      </c>
      <c r="BJ910" s="4" t="str">
        <f>Table22[[#This Row],[Ofgem ]]</f>
        <v>4"-5"</v>
      </c>
      <c r="BK910" s="4" t="str">
        <f>Table22[[#This Row],[Pressure]]</f>
        <v>LP</v>
      </c>
      <c r="BL910" s="4" t="str">
        <f>Table22[[#This Row],[Pon Category]]</f>
        <v>Policy</v>
      </c>
      <c r="BM910" s="4" t="str">
        <f>Table22[[#This Row],[Tier]]</f>
        <v>T1</v>
      </c>
      <c r="BN910" s="4" t="str">
        <f>Table22[[#This Row],[PON Material]]</f>
        <v>DI</v>
      </c>
      <c r="BO910" s="4" t="str" cm="1">
        <f t="array" ref="BO9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1" spans="1:67" hidden="1" x14ac:dyDescent="0.25">
      <c r="A911" t="s">
        <v>780</v>
      </c>
      <c r="B911" t="s">
        <v>47</v>
      </c>
      <c r="C911" t="s">
        <v>895</v>
      </c>
      <c r="D911" t="s">
        <v>61</v>
      </c>
      <c r="E911" t="s">
        <v>2534</v>
      </c>
      <c r="F911" t="s">
        <v>976</v>
      </c>
      <c r="G911" t="s">
        <v>2535</v>
      </c>
      <c r="H911" t="s">
        <v>2536</v>
      </c>
      <c r="I911" t="s">
        <v>2537</v>
      </c>
      <c r="J911" t="s">
        <v>1681</v>
      </c>
      <c r="K911" t="s">
        <v>801</v>
      </c>
      <c r="L911">
        <v>220001726161</v>
      </c>
      <c r="M911">
        <v>4</v>
      </c>
      <c r="O911" t="s">
        <v>1570</v>
      </c>
      <c r="P911" t="s">
        <v>1571</v>
      </c>
      <c r="Q911" t="s">
        <v>133</v>
      </c>
      <c r="R911" t="s">
        <v>1572</v>
      </c>
      <c r="S911" t="s">
        <v>64</v>
      </c>
      <c r="T911" t="s">
        <v>1576</v>
      </c>
      <c r="U911" t="s">
        <v>1577</v>
      </c>
      <c r="V911" t="s">
        <v>1496</v>
      </c>
      <c r="W911">
        <v>-1</v>
      </c>
      <c r="X911">
        <v>2.39</v>
      </c>
      <c r="Y911" t="s">
        <v>1574</v>
      </c>
      <c r="Z911" t="s">
        <v>1575</v>
      </c>
      <c r="AA911" t="s">
        <v>140</v>
      </c>
      <c r="AC911" s="41">
        <v>44452</v>
      </c>
      <c r="AD911" s="41">
        <v>44547</v>
      </c>
      <c r="AE911" s="39">
        <v>2.4</v>
      </c>
      <c r="AF911" s="39">
        <v>0</v>
      </c>
      <c r="AG911" s="39">
        <v>2.4</v>
      </c>
      <c r="AH911" s="39">
        <v>0.2</v>
      </c>
      <c r="AI911" s="39">
        <v>0.2</v>
      </c>
      <c r="AJ911" s="39">
        <v>0.2</v>
      </c>
      <c r="AK911" s="39">
        <v>0.2</v>
      </c>
      <c r="AL911" s="39">
        <v>0.2</v>
      </c>
      <c r="AM911" s="39">
        <v>0.2</v>
      </c>
      <c r="AN911" s="39">
        <v>0.2</v>
      </c>
      <c r="AO911" s="39">
        <v>0.2</v>
      </c>
      <c r="AP911" s="39">
        <v>0.2</v>
      </c>
      <c r="AQ911" s="39">
        <v>0.2</v>
      </c>
      <c r="AR911" s="39">
        <v>0.2</v>
      </c>
      <c r="AS911" s="39">
        <v>0.2</v>
      </c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 t="s">
        <v>1439</v>
      </c>
      <c r="BJ911" s="4" t="str">
        <f>Table22[[#This Row],[Ofgem ]]</f>
        <v>4"-5"</v>
      </c>
      <c r="BK911" s="4" t="str">
        <f>Table22[[#This Row],[Pressure]]</f>
        <v>LP</v>
      </c>
      <c r="BL911" s="4" t="str">
        <f>Table22[[#This Row],[Pon Category]]</f>
        <v>Non policy</v>
      </c>
      <c r="BM911" s="4" t="str">
        <f>Table22[[#This Row],[Tier]]</f>
        <v>T1</v>
      </c>
      <c r="BN911" s="4" t="str">
        <f>Table22[[#This Row],[PON Material]]</f>
        <v>ST</v>
      </c>
      <c r="BO911" s="4" t="str" cm="1">
        <f t="array" ref="BO9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12" spans="1:67" x14ac:dyDescent="0.25">
      <c r="A912" t="s">
        <v>780</v>
      </c>
      <c r="B912" t="s">
        <v>47</v>
      </c>
      <c r="C912" t="s">
        <v>895</v>
      </c>
      <c r="D912" t="s">
        <v>61</v>
      </c>
      <c r="E912" t="s">
        <v>2534</v>
      </c>
      <c r="F912" t="s">
        <v>976</v>
      </c>
      <c r="G912" t="s">
        <v>2538</v>
      </c>
      <c r="H912" t="s">
        <v>977</v>
      </c>
      <c r="K912" t="s">
        <v>801</v>
      </c>
      <c r="L912" s="39">
        <v>510802280</v>
      </c>
      <c r="M912">
        <v>6</v>
      </c>
      <c r="O912" t="s">
        <v>1570</v>
      </c>
      <c r="P912" t="s">
        <v>1571</v>
      </c>
      <c r="Q912" t="s">
        <v>53</v>
      </c>
      <c r="S912" t="s">
        <v>64</v>
      </c>
      <c r="T912" t="s">
        <v>52</v>
      </c>
      <c r="U912" t="s">
        <v>1573</v>
      </c>
      <c r="V912" t="s">
        <v>1496</v>
      </c>
      <c r="X912">
        <v>104</v>
      </c>
      <c r="Y912" t="s">
        <v>1574</v>
      </c>
      <c r="Z912" t="s">
        <v>1575</v>
      </c>
      <c r="AA912" t="s">
        <v>263</v>
      </c>
      <c r="AC912" s="41">
        <v>44452</v>
      </c>
      <c r="AD912" s="41">
        <v>44547</v>
      </c>
      <c r="AE912" s="39">
        <v>103.91999999999997</v>
      </c>
      <c r="AF912" s="39">
        <v>0</v>
      </c>
      <c r="AG912" s="39">
        <v>103.91999999999997</v>
      </c>
      <c r="AH912" s="39">
        <v>8.66</v>
      </c>
      <c r="AI912" s="39">
        <v>8.66</v>
      </c>
      <c r="AJ912" s="39">
        <v>8.66</v>
      </c>
      <c r="AK912" s="39">
        <v>8.66</v>
      </c>
      <c r="AL912" s="39">
        <v>8.66</v>
      </c>
      <c r="AM912" s="39">
        <v>8.66</v>
      </c>
      <c r="AN912" s="39">
        <v>8.66</v>
      </c>
      <c r="AO912" s="39">
        <v>8.66</v>
      </c>
      <c r="AP912" s="39">
        <v>8.66</v>
      </c>
      <c r="AQ912" s="39">
        <v>8.66</v>
      </c>
      <c r="AR912" s="39">
        <v>8.66</v>
      </c>
      <c r="AS912" s="39">
        <v>8.66</v>
      </c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 t="s">
        <v>1505</v>
      </c>
      <c r="BJ912" s="4" t="str">
        <f>Table22[[#This Row],[Ofgem ]]</f>
        <v>4"-5"</v>
      </c>
      <c r="BK912" s="4" t="str">
        <f>Table22[[#This Row],[Pressure]]</f>
        <v>LP</v>
      </c>
      <c r="BL912" s="4" t="str">
        <f>Table22[[#This Row],[Pon Category]]</f>
        <v>Policy</v>
      </c>
      <c r="BM912" s="4" t="str">
        <f>Table22[[#This Row],[Tier]]</f>
        <v>T1</v>
      </c>
      <c r="BN912" s="4" t="str">
        <f>Table22[[#This Row],[PON Material]]</f>
        <v>CI</v>
      </c>
      <c r="BO912" s="4" t="str" cm="1">
        <f t="array" ref="BO9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3" spans="1:67" x14ac:dyDescent="0.25">
      <c r="A913" t="s">
        <v>780</v>
      </c>
      <c r="B913" t="s">
        <v>47</v>
      </c>
      <c r="C913" t="s">
        <v>895</v>
      </c>
      <c r="D913" t="s">
        <v>61</v>
      </c>
      <c r="E913" t="s">
        <v>2534</v>
      </c>
      <c r="F913" t="s">
        <v>976</v>
      </c>
      <c r="G913" t="s">
        <v>2538</v>
      </c>
      <c r="H913" t="s">
        <v>977</v>
      </c>
      <c r="I913" t="s">
        <v>2539</v>
      </c>
      <c r="J913" t="s">
        <v>1681</v>
      </c>
      <c r="K913" t="s">
        <v>801</v>
      </c>
      <c r="L913">
        <v>510802305</v>
      </c>
      <c r="M913">
        <v>6</v>
      </c>
      <c r="O913" t="s">
        <v>1570</v>
      </c>
      <c r="P913" t="s">
        <v>1571</v>
      </c>
      <c r="Q913" t="s">
        <v>53</v>
      </c>
      <c r="R913" t="s">
        <v>1572</v>
      </c>
      <c r="S913" t="s">
        <v>64</v>
      </c>
      <c r="T913" t="s">
        <v>52</v>
      </c>
      <c r="U913" t="s">
        <v>1573</v>
      </c>
      <c r="V913" t="s">
        <v>1496</v>
      </c>
      <c r="W913">
        <v>7</v>
      </c>
      <c r="X913">
        <v>599.95000000000005</v>
      </c>
      <c r="Y913" t="s">
        <v>1574</v>
      </c>
      <c r="Z913" t="s">
        <v>1575</v>
      </c>
      <c r="AA913" t="s">
        <v>147</v>
      </c>
      <c r="AC913" s="41">
        <v>44452</v>
      </c>
      <c r="AD913" s="41">
        <v>44547</v>
      </c>
      <c r="AE913" s="39">
        <v>599.16</v>
      </c>
      <c r="AF913" s="39">
        <v>0</v>
      </c>
      <c r="AG913" s="39">
        <v>599.16</v>
      </c>
      <c r="AH913" s="39">
        <v>49.93</v>
      </c>
      <c r="AI913" s="39">
        <v>49.93</v>
      </c>
      <c r="AJ913" s="39">
        <v>49.93</v>
      </c>
      <c r="AK913" s="39">
        <v>49.93</v>
      </c>
      <c r="AL913" s="39">
        <v>49.93</v>
      </c>
      <c r="AM913" s="39">
        <v>49.93</v>
      </c>
      <c r="AN913" s="39">
        <v>49.93</v>
      </c>
      <c r="AO913" s="39">
        <v>49.93</v>
      </c>
      <c r="AP913" s="39">
        <v>49.93</v>
      </c>
      <c r="AQ913" s="39">
        <v>49.93</v>
      </c>
      <c r="AR913" s="39">
        <v>49.93</v>
      </c>
      <c r="AS913" s="39">
        <v>49.93</v>
      </c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 t="s">
        <v>1505</v>
      </c>
      <c r="BJ913" s="4" t="str">
        <f>Table22[[#This Row],[Ofgem ]]</f>
        <v>4"-5"</v>
      </c>
      <c r="BK913" s="4" t="str">
        <f>Table22[[#This Row],[Pressure]]</f>
        <v>LP</v>
      </c>
      <c r="BL913" s="4" t="str">
        <f>Table22[[#This Row],[Pon Category]]</f>
        <v>Policy</v>
      </c>
      <c r="BM913" s="4" t="str">
        <f>Table22[[#This Row],[Tier]]</f>
        <v>T1</v>
      </c>
      <c r="BN913" s="4" t="str">
        <f>Table22[[#This Row],[PON Material]]</f>
        <v>CI</v>
      </c>
      <c r="BO913" s="4" t="str" cm="1">
        <f t="array" ref="BO9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4" spans="1:67" x14ac:dyDescent="0.25">
      <c r="A914" t="s">
        <v>780</v>
      </c>
      <c r="B914" t="s">
        <v>47</v>
      </c>
      <c r="C914" t="s">
        <v>895</v>
      </c>
      <c r="D914" t="s">
        <v>61</v>
      </c>
      <c r="E914" t="s">
        <v>2534</v>
      </c>
      <c r="F914" t="s">
        <v>976</v>
      </c>
      <c r="G914" t="s">
        <v>2535</v>
      </c>
      <c r="H914" t="s">
        <v>2536</v>
      </c>
      <c r="I914" t="s">
        <v>2537</v>
      </c>
      <c r="J914" t="s">
        <v>1681</v>
      </c>
      <c r="K914" t="s">
        <v>801</v>
      </c>
      <c r="L914">
        <v>630751070</v>
      </c>
      <c r="M914">
        <v>4</v>
      </c>
      <c r="O914" t="s">
        <v>1570</v>
      </c>
      <c r="P914" t="s">
        <v>1571</v>
      </c>
      <c r="Q914" t="s">
        <v>53</v>
      </c>
      <c r="R914" t="s">
        <v>1572</v>
      </c>
      <c r="S914" t="s">
        <v>64</v>
      </c>
      <c r="T914" t="s">
        <v>52</v>
      </c>
      <c r="U914" t="s">
        <v>1573</v>
      </c>
      <c r="V914" t="s">
        <v>1496</v>
      </c>
      <c r="W914">
        <v>63</v>
      </c>
      <c r="X914">
        <v>3.28</v>
      </c>
      <c r="Y914" t="s">
        <v>1674</v>
      </c>
      <c r="Z914" t="s">
        <v>1575</v>
      </c>
      <c r="AA914" t="s">
        <v>967</v>
      </c>
      <c r="AC914" s="41">
        <v>44452</v>
      </c>
      <c r="AD914" s="41">
        <v>44547</v>
      </c>
      <c r="AE914" s="39">
        <v>3.24</v>
      </c>
      <c r="AF914" s="39">
        <v>0</v>
      </c>
      <c r="AG914" s="39">
        <v>3.24</v>
      </c>
      <c r="AH914" s="39">
        <v>0.27</v>
      </c>
      <c r="AI914" s="39">
        <v>0.27</v>
      </c>
      <c r="AJ914" s="39">
        <v>0.27</v>
      </c>
      <c r="AK914" s="39">
        <v>0.27</v>
      </c>
      <c r="AL914" s="39">
        <v>0.27</v>
      </c>
      <c r="AM914" s="39">
        <v>0.27</v>
      </c>
      <c r="AN914" s="39">
        <v>0.27</v>
      </c>
      <c r="AO914" s="39">
        <v>0.27</v>
      </c>
      <c r="AP914" s="39">
        <v>0.27</v>
      </c>
      <c r="AQ914" s="39">
        <v>0.27</v>
      </c>
      <c r="AR914" s="39">
        <v>0.27</v>
      </c>
      <c r="AS914" s="39">
        <v>0.27</v>
      </c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 t="s">
        <v>1505</v>
      </c>
      <c r="BJ914" s="4" t="str">
        <f>Table22[[#This Row],[Ofgem ]]</f>
        <v>4"-5"</v>
      </c>
      <c r="BK914" s="4" t="str">
        <f>Table22[[#This Row],[Pressure]]</f>
        <v>LP</v>
      </c>
      <c r="BL914" s="4" t="str">
        <f>Table22[[#This Row],[Pon Category]]</f>
        <v>Policy</v>
      </c>
      <c r="BM914" s="4" t="str">
        <f>Table22[[#This Row],[Tier]]</f>
        <v>T1</v>
      </c>
      <c r="BN914" s="4" t="str">
        <f>Table22[[#This Row],[PON Material]]</f>
        <v>CI</v>
      </c>
      <c r="BO914" s="4" t="str" cm="1">
        <f t="array" ref="BO9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5" spans="1:67" x14ac:dyDescent="0.25">
      <c r="A915" t="s">
        <v>780</v>
      </c>
      <c r="B915" t="s">
        <v>47</v>
      </c>
      <c r="C915" t="s">
        <v>895</v>
      </c>
      <c r="D915" t="s">
        <v>61</v>
      </c>
      <c r="E915" t="s">
        <v>2534</v>
      </c>
      <c r="F915" t="s">
        <v>976</v>
      </c>
      <c r="G915" t="s">
        <v>2540</v>
      </c>
      <c r="H915" t="s">
        <v>2541</v>
      </c>
      <c r="I915" t="s">
        <v>2537</v>
      </c>
      <c r="J915" t="s">
        <v>1681</v>
      </c>
      <c r="K915" t="s">
        <v>801</v>
      </c>
      <c r="L915">
        <v>510921653</v>
      </c>
      <c r="M915">
        <v>4</v>
      </c>
      <c r="O915" t="s">
        <v>1570</v>
      </c>
      <c r="P915" t="s">
        <v>1571</v>
      </c>
      <c r="Q915" t="s">
        <v>53</v>
      </c>
      <c r="R915" t="s">
        <v>1572</v>
      </c>
      <c r="S915" t="s">
        <v>64</v>
      </c>
      <c r="T915" t="s">
        <v>52</v>
      </c>
      <c r="U915" t="s">
        <v>1573</v>
      </c>
      <c r="V915" t="s">
        <v>1496</v>
      </c>
      <c r="W915">
        <v>12</v>
      </c>
      <c r="X915">
        <v>237.87</v>
      </c>
      <c r="Y915" t="s">
        <v>1574</v>
      </c>
      <c r="Z915" t="s">
        <v>1575</v>
      </c>
      <c r="AA915" t="s">
        <v>147</v>
      </c>
      <c r="AC915" s="41">
        <v>44452</v>
      </c>
      <c r="AD915" s="41">
        <v>44547</v>
      </c>
      <c r="AE915" s="39">
        <v>237.83999999999995</v>
      </c>
      <c r="AF915" s="39">
        <v>0</v>
      </c>
      <c r="AG915" s="39">
        <v>237.83999999999995</v>
      </c>
      <c r="AH915" s="39">
        <v>19.82</v>
      </c>
      <c r="AI915" s="39">
        <v>19.82</v>
      </c>
      <c r="AJ915" s="39">
        <v>19.82</v>
      </c>
      <c r="AK915" s="39">
        <v>19.82</v>
      </c>
      <c r="AL915" s="39">
        <v>19.82</v>
      </c>
      <c r="AM915" s="39">
        <v>19.82</v>
      </c>
      <c r="AN915" s="39">
        <v>19.82</v>
      </c>
      <c r="AO915" s="39">
        <v>19.82</v>
      </c>
      <c r="AP915" s="39">
        <v>19.82</v>
      </c>
      <c r="AQ915" s="39">
        <v>19.82</v>
      </c>
      <c r="AR915" s="39">
        <v>19.82</v>
      </c>
      <c r="AS915" s="39">
        <v>19.82</v>
      </c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 t="s">
        <v>1505</v>
      </c>
      <c r="BJ915" s="4" t="str">
        <f>Table22[[#This Row],[Ofgem ]]</f>
        <v>4"-5"</v>
      </c>
      <c r="BK915" s="4" t="str">
        <f>Table22[[#This Row],[Pressure]]</f>
        <v>LP</v>
      </c>
      <c r="BL915" s="4" t="str">
        <f>Table22[[#This Row],[Pon Category]]</f>
        <v>Policy</v>
      </c>
      <c r="BM915" s="4" t="str">
        <f>Table22[[#This Row],[Tier]]</f>
        <v>T1</v>
      </c>
      <c r="BN915" s="4" t="str">
        <f>Table22[[#This Row],[PON Material]]</f>
        <v>CI</v>
      </c>
      <c r="BO915" s="4" t="str" cm="1">
        <f t="array" ref="BO9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6" spans="1:67" x14ac:dyDescent="0.25">
      <c r="A916" t="s">
        <v>780</v>
      </c>
      <c r="B916" t="s">
        <v>47</v>
      </c>
      <c r="C916" t="s">
        <v>895</v>
      </c>
      <c r="D916" t="s">
        <v>61</v>
      </c>
      <c r="E916" t="s">
        <v>2534</v>
      </c>
      <c r="F916" t="s">
        <v>976</v>
      </c>
      <c r="G916" t="s">
        <v>2540</v>
      </c>
      <c r="H916" t="s">
        <v>2541</v>
      </c>
      <c r="I916" t="s">
        <v>2537</v>
      </c>
      <c r="J916" t="s">
        <v>1681</v>
      </c>
      <c r="K916" t="s">
        <v>801</v>
      </c>
      <c r="L916">
        <v>510921654</v>
      </c>
      <c r="M916">
        <v>4</v>
      </c>
      <c r="O916" t="s">
        <v>1570</v>
      </c>
      <c r="P916" t="s">
        <v>1571</v>
      </c>
      <c r="Q916" t="s">
        <v>53</v>
      </c>
      <c r="R916" t="s">
        <v>1572</v>
      </c>
      <c r="S916" t="s">
        <v>64</v>
      </c>
      <c r="T916" t="s">
        <v>52</v>
      </c>
      <c r="U916" t="s">
        <v>1573</v>
      </c>
      <c r="V916" t="s">
        <v>1496</v>
      </c>
      <c r="W916">
        <v>12</v>
      </c>
      <c r="X916">
        <v>199.72</v>
      </c>
      <c r="Y916" t="s">
        <v>1574</v>
      </c>
      <c r="Z916" t="s">
        <v>1575</v>
      </c>
      <c r="AA916" t="s">
        <v>147</v>
      </c>
      <c r="AC916" s="41">
        <v>44452</v>
      </c>
      <c r="AD916" s="41">
        <v>44547</v>
      </c>
      <c r="AE916" s="39">
        <v>199.80000000000004</v>
      </c>
      <c r="AF916" s="39">
        <v>0</v>
      </c>
      <c r="AG916" s="39">
        <v>199.80000000000004</v>
      </c>
      <c r="AH916" s="39">
        <v>16.649999999999999</v>
      </c>
      <c r="AI916" s="39">
        <v>16.649999999999999</v>
      </c>
      <c r="AJ916" s="39">
        <v>16.649999999999999</v>
      </c>
      <c r="AK916" s="39">
        <v>16.649999999999999</v>
      </c>
      <c r="AL916" s="39">
        <v>16.649999999999999</v>
      </c>
      <c r="AM916" s="39">
        <v>16.649999999999999</v>
      </c>
      <c r="AN916" s="39">
        <v>16.649999999999999</v>
      </c>
      <c r="AO916" s="39">
        <v>16.649999999999999</v>
      </c>
      <c r="AP916" s="39">
        <v>16.649999999999999</v>
      </c>
      <c r="AQ916" s="39">
        <v>16.649999999999999</v>
      </c>
      <c r="AR916" s="39">
        <v>16.649999999999999</v>
      </c>
      <c r="AS916" s="39">
        <v>16.649999999999999</v>
      </c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 t="s">
        <v>1505</v>
      </c>
      <c r="BJ916" s="4" t="str">
        <f>Table22[[#This Row],[Ofgem ]]</f>
        <v>4"-5"</v>
      </c>
      <c r="BK916" s="4" t="str">
        <f>Table22[[#This Row],[Pressure]]</f>
        <v>LP</v>
      </c>
      <c r="BL916" s="4" t="str">
        <f>Table22[[#This Row],[Pon Category]]</f>
        <v>Policy</v>
      </c>
      <c r="BM916" s="4" t="str">
        <f>Table22[[#This Row],[Tier]]</f>
        <v>T1</v>
      </c>
      <c r="BN916" s="4" t="str">
        <f>Table22[[#This Row],[PON Material]]</f>
        <v>CI</v>
      </c>
      <c r="BO916" s="4" t="str" cm="1">
        <f t="array" ref="BO9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7" spans="1:67" x14ac:dyDescent="0.25">
      <c r="A917" t="s">
        <v>780</v>
      </c>
      <c r="B917" t="s">
        <v>47</v>
      </c>
      <c r="C917" t="s">
        <v>895</v>
      </c>
      <c r="D917" t="s">
        <v>1603</v>
      </c>
      <c r="E917" t="s">
        <v>2534</v>
      </c>
      <c r="F917" t="s">
        <v>2542</v>
      </c>
      <c r="G917" t="s">
        <v>2543</v>
      </c>
      <c r="H917" t="s">
        <v>2544</v>
      </c>
      <c r="I917" t="s">
        <v>1681</v>
      </c>
      <c r="J917" t="s">
        <v>1681</v>
      </c>
      <c r="K917" t="s">
        <v>801</v>
      </c>
      <c r="L917">
        <v>510893091</v>
      </c>
      <c r="M917">
        <v>6</v>
      </c>
      <c r="O917" t="s">
        <v>1570</v>
      </c>
      <c r="P917" t="s">
        <v>1571</v>
      </c>
      <c r="Q917" t="s">
        <v>53</v>
      </c>
      <c r="R917" t="s">
        <v>1572</v>
      </c>
      <c r="S917" t="s">
        <v>64</v>
      </c>
      <c r="T917" t="s">
        <v>52</v>
      </c>
      <c r="U917" t="s">
        <v>1573</v>
      </c>
      <c r="V917" t="s">
        <v>1496</v>
      </c>
      <c r="W917">
        <v>3</v>
      </c>
      <c r="X917">
        <v>480.96</v>
      </c>
      <c r="Y917" t="s">
        <v>1574</v>
      </c>
      <c r="Z917" t="s">
        <v>1575</v>
      </c>
      <c r="AA917" t="s">
        <v>147</v>
      </c>
      <c r="AC917" s="41">
        <v>44508</v>
      </c>
      <c r="AD917" s="41">
        <v>44533</v>
      </c>
      <c r="AE917" s="39">
        <v>480.96</v>
      </c>
      <c r="AF917" s="39">
        <v>0</v>
      </c>
      <c r="AG917" s="39">
        <v>480.96</v>
      </c>
      <c r="AH917" s="39"/>
      <c r="AI917" s="39"/>
      <c r="AJ917" s="39"/>
      <c r="AK917" s="39"/>
      <c r="AL917" s="39"/>
      <c r="AM917" s="39"/>
      <c r="AN917" s="39">
        <v>120.24</v>
      </c>
      <c r="AO917" s="39">
        <v>120.24</v>
      </c>
      <c r="AP917" s="39">
        <v>120.24</v>
      </c>
      <c r="AQ917" s="39">
        <v>120.24</v>
      </c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 t="s">
        <v>1505</v>
      </c>
      <c r="BJ917" s="4" t="str">
        <f>Table22[[#This Row],[Ofgem ]]</f>
        <v>4"-5"</v>
      </c>
      <c r="BK917" s="4" t="str">
        <f>Table22[[#This Row],[Pressure]]</f>
        <v>LP</v>
      </c>
      <c r="BL917" s="4" t="str">
        <f>Table22[[#This Row],[Pon Category]]</f>
        <v>Policy</v>
      </c>
      <c r="BM917" s="4" t="str">
        <f>Table22[[#This Row],[Tier]]</f>
        <v>T1</v>
      </c>
      <c r="BN917" s="4" t="str">
        <f>Table22[[#This Row],[PON Material]]</f>
        <v>CI</v>
      </c>
      <c r="BO917" s="4" t="str" cm="1">
        <f t="array" ref="BO9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8" spans="1:67" x14ac:dyDescent="0.25">
      <c r="A918" t="s">
        <v>780</v>
      </c>
      <c r="B918" t="s">
        <v>47</v>
      </c>
      <c r="C918" t="s">
        <v>895</v>
      </c>
      <c r="D918" t="s">
        <v>1603</v>
      </c>
      <c r="E918" t="s">
        <v>2534</v>
      </c>
      <c r="F918" t="s">
        <v>2542</v>
      </c>
      <c r="G918" t="s">
        <v>2545</v>
      </c>
      <c r="H918" t="s">
        <v>2546</v>
      </c>
      <c r="I918" t="s">
        <v>1681</v>
      </c>
      <c r="J918" t="s">
        <v>1681</v>
      </c>
      <c r="K918" t="s">
        <v>801</v>
      </c>
      <c r="L918">
        <v>510853809</v>
      </c>
      <c r="M918">
        <v>4</v>
      </c>
      <c r="O918" t="s">
        <v>1570</v>
      </c>
      <c r="P918" t="s">
        <v>1571</v>
      </c>
      <c r="Q918" t="s">
        <v>53</v>
      </c>
      <c r="R918" t="s">
        <v>1572</v>
      </c>
      <c r="S918" t="s">
        <v>64</v>
      </c>
      <c r="T918" t="s">
        <v>52</v>
      </c>
      <c r="U918" t="s">
        <v>1573</v>
      </c>
      <c r="V918" t="s">
        <v>1496</v>
      </c>
      <c r="W918">
        <v>5</v>
      </c>
      <c r="X918">
        <v>146.18</v>
      </c>
      <c r="Y918" t="s">
        <v>1574</v>
      </c>
      <c r="Z918" t="s">
        <v>1575</v>
      </c>
      <c r="AA918" t="s">
        <v>147</v>
      </c>
      <c r="AC918" s="41">
        <v>44536</v>
      </c>
      <c r="AD918" s="41">
        <v>44540</v>
      </c>
      <c r="AE918" s="39">
        <v>146.18</v>
      </c>
      <c r="AF918" s="39">
        <v>0</v>
      </c>
      <c r="AG918" s="39">
        <v>146.18</v>
      </c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>
        <v>146.18</v>
      </c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 t="s">
        <v>1505</v>
      </c>
      <c r="BJ918" s="4" t="str">
        <f>Table22[[#This Row],[Ofgem ]]</f>
        <v>4"-5"</v>
      </c>
      <c r="BK918" s="4" t="str">
        <f>Table22[[#This Row],[Pressure]]</f>
        <v>LP</v>
      </c>
      <c r="BL918" s="4" t="str">
        <f>Table22[[#This Row],[Pon Category]]</f>
        <v>Policy</v>
      </c>
      <c r="BM918" s="4" t="str">
        <f>Table22[[#This Row],[Tier]]</f>
        <v>T1</v>
      </c>
      <c r="BN918" s="4" t="str">
        <f>Table22[[#This Row],[PON Material]]</f>
        <v>CI</v>
      </c>
      <c r="BO918" s="4" t="str" cm="1">
        <f t="array" ref="BO9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19" spans="1:67" x14ac:dyDescent="0.25">
      <c r="A919" t="s">
        <v>780</v>
      </c>
      <c r="B919" t="s">
        <v>47</v>
      </c>
      <c r="C919" t="s">
        <v>895</v>
      </c>
      <c r="D919" t="s">
        <v>61</v>
      </c>
      <c r="E919" t="s">
        <v>2534</v>
      </c>
      <c r="F919" t="s">
        <v>2547</v>
      </c>
      <c r="G919" t="s">
        <v>2548</v>
      </c>
      <c r="H919" t="s">
        <v>977</v>
      </c>
      <c r="I919" t="s">
        <v>2539</v>
      </c>
      <c r="J919" t="s">
        <v>1681</v>
      </c>
      <c r="K919" t="s">
        <v>801</v>
      </c>
      <c r="L919">
        <v>510802287</v>
      </c>
      <c r="M919">
        <v>8</v>
      </c>
      <c r="O919" t="s">
        <v>1570</v>
      </c>
      <c r="P919" t="s">
        <v>1571</v>
      </c>
      <c r="Q919" t="s">
        <v>53</v>
      </c>
      <c r="R919" t="s">
        <v>1572</v>
      </c>
      <c r="S919" t="s">
        <v>64</v>
      </c>
      <c r="T919" t="s">
        <v>52</v>
      </c>
      <c r="U919" t="s">
        <v>1573</v>
      </c>
      <c r="V919" s="42" t="s">
        <v>1496</v>
      </c>
      <c r="W919">
        <v>22</v>
      </c>
      <c r="X919">
        <v>236.87</v>
      </c>
      <c r="Y919" t="s">
        <v>1574</v>
      </c>
      <c r="Z919" t="s">
        <v>1575</v>
      </c>
      <c r="AA919" t="s">
        <v>332</v>
      </c>
      <c r="AC919" s="41">
        <v>44565</v>
      </c>
      <c r="AD919" s="41">
        <v>44585</v>
      </c>
      <c r="AE919" s="39">
        <v>0</v>
      </c>
      <c r="AF919" s="39">
        <v>236.88</v>
      </c>
      <c r="AG919" s="39">
        <v>236.88</v>
      </c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>
        <v>59.22</v>
      </c>
      <c r="AW919" s="39">
        <v>59.22</v>
      </c>
      <c r="AX919" s="39">
        <v>59.22</v>
      </c>
      <c r="AY919" s="39">
        <v>59.22</v>
      </c>
      <c r="AZ919" s="39"/>
      <c r="BA919" s="39"/>
      <c r="BB919" s="39"/>
      <c r="BC919" s="39"/>
      <c r="BD919" s="39"/>
      <c r="BE919" s="39"/>
      <c r="BF919" s="39"/>
      <c r="BG919" s="39"/>
      <c r="BH919" s="39"/>
      <c r="BI919" s="39" t="s">
        <v>1505</v>
      </c>
      <c r="BJ919" s="4" t="str">
        <f>Table22[[#This Row],[Ofgem ]]</f>
        <v>4"-5"</v>
      </c>
      <c r="BK919" s="4" t="str">
        <f>Table22[[#This Row],[Pressure]]</f>
        <v>LP</v>
      </c>
      <c r="BL919" s="4" t="str">
        <f>Table22[[#This Row],[Pon Category]]</f>
        <v>Policy</v>
      </c>
      <c r="BM919" s="4" t="str">
        <f>Table22[[#This Row],[Tier]]</f>
        <v>T1</v>
      </c>
      <c r="BN919" s="4" t="str">
        <f>Table22[[#This Row],[PON Material]]</f>
        <v>CI</v>
      </c>
      <c r="BO919" s="4" t="str" cm="1">
        <f t="array" ref="BO9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0" spans="1:67" x14ac:dyDescent="0.25">
      <c r="A920" t="s">
        <v>780</v>
      </c>
      <c r="B920" t="s">
        <v>47</v>
      </c>
      <c r="C920" t="s">
        <v>895</v>
      </c>
      <c r="D920" t="s">
        <v>61</v>
      </c>
      <c r="E920" t="s">
        <v>2534</v>
      </c>
      <c r="F920" t="s">
        <v>2547</v>
      </c>
      <c r="G920" t="s">
        <v>2549</v>
      </c>
      <c r="H920" t="s">
        <v>2550</v>
      </c>
      <c r="I920" t="s">
        <v>2539</v>
      </c>
      <c r="J920" t="s">
        <v>1681</v>
      </c>
      <c r="K920" t="s">
        <v>801</v>
      </c>
      <c r="L920">
        <v>510929333</v>
      </c>
      <c r="M920">
        <v>4</v>
      </c>
      <c r="O920" t="s">
        <v>1570</v>
      </c>
      <c r="P920" t="s">
        <v>1571</v>
      </c>
      <c r="Q920" t="s">
        <v>53</v>
      </c>
      <c r="R920" t="s">
        <v>1572</v>
      </c>
      <c r="S920" t="s">
        <v>64</v>
      </c>
      <c r="T920" t="s">
        <v>52</v>
      </c>
      <c r="U920" t="s">
        <v>1573</v>
      </c>
      <c r="V920" t="s">
        <v>1496</v>
      </c>
      <c r="W920">
        <v>15</v>
      </c>
      <c r="X920">
        <v>71.760000000000005</v>
      </c>
      <c r="Y920" t="s">
        <v>1574</v>
      </c>
      <c r="Z920" t="s">
        <v>1575</v>
      </c>
      <c r="AA920" t="s">
        <v>147</v>
      </c>
      <c r="AC920" s="41">
        <v>44586</v>
      </c>
      <c r="AD920" s="41">
        <v>44592</v>
      </c>
      <c r="AE920" s="39">
        <v>0</v>
      </c>
      <c r="AF920" s="39">
        <v>71.760000000000005</v>
      </c>
      <c r="AG920" s="39">
        <v>71.760000000000005</v>
      </c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>
        <v>35.880000000000003</v>
      </c>
      <c r="AZ920" s="39">
        <v>35.880000000000003</v>
      </c>
      <c r="BA920" s="39"/>
      <c r="BB920" s="39"/>
      <c r="BC920" s="39"/>
      <c r="BD920" s="39"/>
      <c r="BE920" s="39"/>
      <c r="BF920" s="39"/>
      <c r="BG920" s="39"/>
      <c r="BH920" s="39"/>
      <c r="BI920" s="39" t="s">
        <v>1505</v>
      </c>
      <c r="BJ920" s="4" t="str">
        <f>Table22[[#This Row],[Ofgem ]]</f>
        <v>4"-5"</v>
      </c>
      <c r="BK920" s="4" t="str">
        <f>Table22[[#This Row],[Pressure]]</f>
        <v>LP</v>
      </c>
      <c r="BL920" s="4" t="str">
        <f>Table22[[#This Row],[Pon Category]]</f>
        <v>Policy</v>
      </c>
      <c r="BM920" s="4" t="str">
        <f>Table22[[#This Row],[Tier]]</f>
        <v>T1</v>
      </c>
      <c r="BN920" s="4" t="str">
        <f>Table22[[#This Row],[PON Material]]</f>
        <v>CI</v>
      </c>
      <c r="BO920" s="4" t="str" cm="1">
        <f t="array" ref="BO9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1" spans="1:67" x14ac:dyDescent="0.25">
      <c r="A921" t="s">
        <v>780</v>
      </c>
      <c r="B921" t="s">
        <v>158</v>
      </c>
      <c r="C921" t="s">
        <v>895</v>
      </c>
      <c r="D921" t="s">
        <v>1603</v>
      </c>
      <c r="E921" t="s">
        <v>2534</v>
      </c>
      <c r="F921" t="s">
        <v>2551</v>
      </c>
      <c r="G921" t="s">
        <v>2552</v>
      </c>
      <c r="H921" t="s">
        <v>229</v>
      </c>
      <c r="I921" t="s">
        <v>2492</v>
      </c>
      <c r="J921" t="s">
        <v>2493</v>
      </c>
      <c r="K921" t="s">
        <v>783</v>
      </c>
      <c r="L921">
        <v>510898561</v>
      </c>
      <c r="M921">
        <v>100</v>
      </c>
      <c r="O921" t="s">
        <v>1570</v>
      </c>
      <c r="P921" t="s">
        <v>220</v>
      </c>
      <c r="Q921" t="s">
        <v>91</v>
      </c>
      <c r="R921" t="s">
        <v>1572</v>
      </c>
      <c r="S921" t="s">
        <v>64</v>
      </c>
      <c r="T921" t="s">
        <v>52</v>
      </c>
      <c r="U921" t="s">
        <v>1573</v>
      </c>
      <c r="V921" t="s">
        <v>1496</v>
      </c>
      <c r="W921">
        <v>3</v>
      </c>
      <c r="X921">
        <v>8.02</v>
      </c>
      <c r="Y921" t="s">
        <v>1574</v>
      </c>
      <c r="Z921" t="s">
        <v>1575</v>
      </c>
      <c r="AA921" t="s">
        <v>147</v>
      </c>
      <c r="AC921" s="41">
        <v>44593</v>
      </c>
      <c r="AD921" s="41">
        <v>44599</v>
      </c>
      <c r="AE921" s="39">
        <v>0</v>
      </c>
      <c r="AF921" s="39">
        <v>8.02</v>
      </c>
      <c r="AG921" s="39">
        <v>8.02</v>
      </c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>
        <v>4.01</v>
      </c>
      <c r="BA921" s="39">
        <v>4.01</v>
      </c>
      <c r="BB921" s="39"/>
      <c r="BC921" s="39"/>
      <c r="BD921" s="39"/>
      <c r="BE921" s="39"/>
      <c r="BF921" s="39"/>
      <c r="BG921" s="39"/>
      <c r="BH921" s="39"/>
      <c r="BI921" s="39" t="s">
        <v>1505</v>
      </c>
      <c r="BJ921" s="4" t="str">
        <f>Table22[[#This Row],[Ofgem ]]</f>
        <v>4"-5"</v>
      </c>
      <c r="BK921" s="4" t="str">
        <f>Table22[[#This Row],[Pressure]]</f>
        <v>LP</v>
      </c>
      <c r="BL921" s="4" t="str">
        <f>Table22[[#This Row],[Pon Category]]</f>
        <v>Policy</v>
      </c>
      <c r="BM921" s="4" t="str">
        <f>Table22[[#This Row],[Tier]]</f>
        <v>T1</v>
      </c>
      <c r="BN921" s="4" t="str">
        <f>Table22[[#This Row],[PON Material]]</f>
        <v>DI</v>
      </c>
      <c r="BO921" s="4" t="str" cm="1">
        <f t="array" ref="BO9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2" spans="1:67" x14ac:dyDescent="0.25">
      <c r="A922" t="s">
        <v>780</v>
      </c>
      <c r="B922" t="s">
        <v>158</v>
      </c>
      <c r="C922" t="s">
        <v>895</v>
      </c>
      <c r="D922" t="s">
        <v>1603</v>
      </c>
      <c r="E922" t="s">
        <v>2534</v>
      </c>
      <c r="F922" t="s">
        <v>2551</v>
      </c>
      <c r="G922" t="s">
        <v>2553</v>
      </c>
      <c r="H922" t="s">
        <v>2554</v>
      </c>
      <c r="I922" t="s">
        <v>2492</v>
      </c>
      <c r="J922" t="s">
        <v>2493</v>
      </c>
      <c r="K922" t="s">
        <v>783</v>
      </c>
      <c r="L922">
        <v>220000798418</v>
      </c>
      <c r="M922">
        <v>100</v>
      </c>
      <c r="O922" t="s">
        <v>1570</v>
      </c>
      <c r="P922" t="s">
        <v>220</v>
      </c>
      <c r="Q922" t="s">
        <v>91</v>
      </c>
      <c r="R922" t="s">
        <v>1572</v>
      </c>
      <c r="S922" t="s">
        <v>64</v>
      </c>
      <c r="T922" t="s">
        <v>52</v>
      </c>
      <c r="U922" t="s">
        <v>1573</v>
      </c>
      <c r="V922" t="s">
        <v>1496</v>
      </c>
      <c r="W922">
        <v>8</v>
      </c>
      <c r="X922">
        <v>4.0999999999999996</v>
      </c>
      <c r="Y922" t="s">
        <v>1574</v>
      </c>
      <c r="Z922" t="s">
        <v>1575</v>
      </c>
      <c r="AA922" t="s">
        <v>147</v>
      </c>
      <c r="AC922" s="41">
        <v>44600</v>
      </c>
      <c r="AD922" s="41">
        <v>44606</v>
      </c>
      <c r="AE922" s="39">
        <v>0</v>
      </c>
      <c r="AF922" s="39">
        <v>4.0999999999999996</v>
      </c>
      <c r="AG922" s="39">
        <v>4.0999999999999996</v>
      </c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>
        <v>2.0499999999999998</v>
      </c>
      <c r="BB922" s="39">
        <v>2.0499999999999998</v>
      </c>
      <c r="BC922" s="39"/>
      <c r="BD922" s="39"/>
      <c r="BE922" s="39"/>
      <c r="BF922" s="39"/>
      <c r="BG922" s="39"/>
      <c r="BH922" s="39"/>
      <c r="BI922" s="39" t="s">
        <v>1505</v>
      </c>
      <c r="BJ922" s="4" t="str">
        <f>Table22[[#This Row],[Ofgem ]]</f>
        <v>4"-5"</v>
      </c>
      <c r="BK922" s="4" t="str">
        <f>Table22[[#This Row],[Pressure]]</f>
        <v>LP</v>
      </c>
      <c r="BL922" s="4" t="str">
        <f>Table22[[#This Row],[Pon Category]]</f>
        <v>Policy</v>
      </c>
      <c r="BM922" s="4" t="str">
        <f>Table22[[#This Row],[Tier]]</f>
        <v>T1</v>
      </c>
      <c r="BN922" s="4" t="str">
        <f>Table22[[#This Row],[PON Material]]</f>
        <v>DI</v>
      </c>
      <c r="BO922" s="4" t="str" cm="1">
        <f t="array" ref="BO9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3" spans="1:67" x14ac:dyDescent="0.25">
      <c r="A923" t="s">
        <v>780</v>
      </c>
      <c r="B923" t="s">
        <v>158</v>
      </c>
      <c r="C923" t="s">
        <v>895</v>
      </c>
      <c r="D923" t="s">
        <v>1603</v>
      </c>
      <c r="E923" t="s">
        <v>2534</v>
      </c>
      <c r="F923" t="s">
        <v>2551</v>
      </c>
      <c r="G923" t="s">
        <v>2555</v>
      </c>
      <c r="H923" t="s">
        <v>2556</v>
      </c>
      <c r="I923" t="s">
        <v>2492</v>
      </c>
      <c r="J923" t="s">
        <v>2493</v>
      </c>
      <c r="K923" t="s">
        <v>783</v>
      </c>
      <c r="L923">
        <v>510883570</v>
      </c>
      <c r="M923">
        <v>4</v>
      </c>
      <c r="O923" t="s">
        <v>1570</v>
      </c>
      <c r="P923" t="s">
        <v>1571</v>
      </c>
      <c r="Q923" t="s">
        <v>163</v>
      </c>
      <c r="R923" t="s">
        <v>1572</v>
      </c>
      <c r="S923" t="s">
        <v>64</v>
      </c>
      <c r="T923" t="s">
        <v>52</v>
      </c>
      <c r="U923" t="s">
        <v>1573</v>
      </c>
      <c r="V923" t="s">
        <v>1496</v>
      </c>
      <c r="W923">
        <v>5</v>
      </c>
      <c r="X923">
        <v>154.66999999999999</v>
      </c>
      <c r="Y923" t="s">
        <v>1574</v>
      </c>
      <c r="Z923" t="s">
        <v>1575</v>
      </c>
      <c r="AA923" t="s">
        <v>147</v>
      </c>
      <c r="AC923" s="41">
        <v>44607</v>
      </c>
      <c r="AD923" s="41">
        <v>44613</v>
      </c>
      <c r="AE923" s="39">
        <v>0</v>
      </c>
      <c r="AF923" s="39">
        <v>154.68</v>
      </c>
      <c r="AG923" s="39">
        <v>154.68</v>
      </c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>
        <v>77.34</v>
      </c>
      <c r="BC923" s="39">
        <v>77.34</v>
      </c>
      <c r="BD923" s="39"/>
      <c r="BE923" s="39"/>
      <c r="BF923" s="39"/>
      <c r="BG923" s="39"/>
      <c r="BH923" s="39"/>
      <c r="BI923" s="39" t="s">
        <v>1505</v>
      </c>
      <c r="BJ923" s="4" t="str">
        <f>Table22[[#This Row],[Ofgem ]]</f>
        <v>4"-5"</v>
      </c>
      <c r="BK923" s="4" t="str">
        <f>Table22[[#This Row],[Pressure]]</f>
        <v>LP</v>
      </c>
      <c r="BL923" s="4" t="str">
        <f>Table22[[#This Row],[Pon Category]]</f>
        <v>Policy</v>
      </c>
      <c r="BM923" s="4" t="str">
        <f>Table22[[#This Row],[Tier]]</f>
        <v>T1</v>
      </c>
      <c r="BN923" s="4" t="str">
        <f>Table22[[#This Row],[PON Material]]</f>
        <v>SI</v>
      </c>
      <c r="BO923" s="4" t="str" cm="1">
        <f t="array" ref="BO9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4" spans="1:67" x14ac:dyDescent="0.25">
      <c r="A924" t="s">
        <v>780</v>
      </c>
      <c r="B924" t="s">
        <v>158</v>
      </c>
      <c r="C924" t="s">
        <v>895</v>
      </c>
      <c r="D924" t="s">
        <v>1603</v>
      </c>
      <c r="E924" t="s">
        <v>2534</v>
      </c>
      <c r="F924" t="s">
        <v>2551</v>
      </c>
      <c r="G924" t="s">
        <v>2555</v>
      </c>
      <c r="H924" t="s">
        <v>2556</v>
      </c>
      <c r="I924" t="s">
        <v>2492</v>
      </c>
      <c r="J924" t="s">
        <v>2493</v>
      </c>
      <c r="K924" t="s">
        <v>783</v>
      </c>
      <c r="L924">
        <v>510883571</v>
      </c>
      <c r="M924">
        <v>100</v>
      </c>
      <c r="O924" t="s">
        <v>1570</v>
      </c>
      <c r="P924" t="s">
        <v>220</v>
      </c>
      <c r="Q924" t="s">
        <v>91</v>
      </c>
      <c r="R924" t="s">
        <v>1572</v>
      </c>
      <c r="S924" t="s">
        <v>64</v>
      </c>
      <c r="T924" t="s">
        <v>52</v>
      </c>
      <c r="U924" t="s">
        <v>1573</v>
      </c>
      <c r="V924" t="s">
        <v>1496</v>
      </c>
      <c r="W924">
        <v>4</v>
      </c>
      <c r="X924">
        <v>7.32</v>
      </c>
      <c r="Y924" t="s">
        <v>1574</v>
      </c>
      <c r="Z924" t="s">
        <v>1575</v>
      </c>
      <c r="AA924" t="s">
        <v>147</v>
      </c>
      <c r="AC924" s="41">
        <v>44607</v>
      </c>
      <c r="AD924" s="41">
        <v>44613</v>
      </c>
      <c r="AE924" s="39">
        <v>0</v>
      </c>
      <c r="AF924" s="39">
        <v>7.32</v>
      </c>
      <c r="AG924" s="39">
        <v>7.32</v>
      </c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>
        <v>3.66</v>
      </c>
      <c r="BC924" s="39">
        <v>3.66</v>
      </c>
      <c r="BD924" s="39"/>
      <c r="BE924" s="39"/>
      <c r="BF924" s="39"/>
      <c r="BG924" s="39"/>
      <c r="BH924" s="39"/>
      <c r="BI924" s="39" t="s">
        <v>1505</v>
      </c>
      <c r="BJ924" s="4" t="str">
        <f>Table22[[#This Row],[Ofgem ]]</f>
        <v>4"-5"</v>
      </c>
      <c r="BK924" s="4" t="str">
        <f>Table22[[#This Row],[Pressure]]</f>
        <v>LP</v>
      </c>
      <c r="BL924" s="4" t="str">
        <f>Table22[[#This Row],[Pon Category]]</f>
        <v>Policy</v>
      </c>
      <c r="BM924" s="4" t="str">
        <f>Table22[[#This Row],[Tier]]</f>
        <v>T1</v>
      </c>
      <c r="BN924" s="4" t="str">
        <f>Table22[[#This Row],[PON Material]]</f>
        <v>DI</v>
      </c>
      <c r="BO924" s="4" t="str" cm="1">
        <f t="array" ref="BO9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5" spans="1:67" x14ac:dyDescent="0.25">
      <c r="A925" t="s">
        <v>780</v>
      </c>
      <c r="B925" t="s">
        <v>158</v>
      </c>
      <c r="C925" t="s">
        <v>895</v>
      </c>
      <c r="D925" t="s">
        <v>1603</v>
      </c>
      <c r="E925" t="s">
        <v>2534</v>
      </c>
      <c r="F925" t="s">
        <v>2551</v>
      </c>
      <c r="G925" t="s">
        <v>2557</v>
      </c>
      <c r="H925" t="s">
        <v>2558</v>
      </c>
      <c r="I925" t="s">
        <v>2492</v>
      </c>
      <c r="J925" t="s">
        <v>2493</v>
      </c>
      <c r="K925" t="s">
        <v>783</v>
      </c>
      <c r="L925">
        <v>510910994</v>
      </c>
      <c r="M925">
        <v>4</v>
      </c>
      <c r="O925" t="s">
        <v>1570</v>
      </c>
      <c r="P925" t="s">
        <v>1571</v>
      </c>
      <c r="Q925" t="s">
        <v>53</v>
      </c>
      <c r="R925" t="s">
        <v>1572</v>
      </c>
      <c r="S925" t="s">
        <v>64</v>
      </c>
      <c r="T925" t="s">
        <v>52</v>
      </c>
      <c r="U925" t="s">
        <v>1573</v>
      </c>
      <c r="V925" t="s">
        <v>1496</v>
      </c>
      <c r="W925">
        <v>9</v>
      </c>
      <c r="X925">
        <v>201.63</v>
      </c>
      <c r="Y925" t="s">
        <v>1574</v>
      </c>
      <c r="Z925" t="s">
        <v>1575</v>
      </c>
      <c r="AA925" t="s">
        <v>147</v>
      </c>
      <c r="AC925" s="41">
        <v>44614</v>
      </c>
      <c r="AD925" s="41">
        <v>44627</v>
      </c>
      <c r="AE925" s="39">
        <v>0</v>
      </c>
      <c r="AF925" s="39">
        <v>201.63</v>
      </c>
      <c r="AG925" s="39">
        <v>201.63</v>
      </c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>
        <v>67.209999999999994</v>
      </c>
      <c r="BD925" s="39">
        <v>67.209999999999994</v>
      </c>
      <c r="BE925" s="39">
        <v>67.209999999999994</v>
      </c>
      <c r="BF925" s="39"/>
      <c r="BG925" s="39"/>
      <c r="BH925" s="39"/>
      <c r="BI925" s="39" t="s">
        <v>1505</v>
      </c>
      <c r="BJ925" s="4" t="str">
        <f>Table22[[#This Row],[Ofgem ]]</f>
        <v>4"-5"</v>
      </c>
      <c r="BK925" s="4" t="str">
        <f>Table22[[#This Row],[Pressure]]</f>
        <v>LP</v>
      </c>
      <c r="BL925" s="4" t="str">
        <f>Table22[[#This Row],[Pon Category]]</f>
        <v>Policy</v>
      </c>
      <c r="BM925" s="4" t="str">
        <f>Table22[[#This Row],[Tier]]</f>
        <v>T1</v>
      </c>
      <c r="BN925" s="4" t="str">
        <f>Table22[[#This Row],[PON Material]]</f>
        <v>CI</v>
      </c>
      <c r="BO925" s="4" t="str" cm="1">
        <f t="array" ref="BO9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6" spans="1:67" x14ac:dyDescent="0.25">
      <c r="A926" t="s">
        <v>780</v>
      </c>
      <c r="B926" t="s">
        <v>158</v>
      </c>
      <c r="C926" t="s">
        <v>895</v>
      </c>
      <c r="D926" t="s">
        <v>1603</v>
      </c>
      <c r="E926" t="s">
        <v>2534</v>
      </c>
      <c r="F926" t="s">
        <v>2551</v>
      </c>
      <c r="G926" t="s">
        <v>2557</v>
      </c>
      <c r="H926" t="s">
        <v>2558</v>
      </c>
      <c r="I926" t="s">
        <v>2492</v>
      </c>
      <c r="J926" t="s">
        <v>2493</v>
      </c>
      <c r="K926" t="s">
        <v>783</v>
      </c>
      <c r="L926">
        <v>510910995</v>
      </c>
      <c r="M926">
        <v>100</v>
      </c>
      <c r="O926" t="s">
        <v>1570</v>
      </c>
      <c r="P926" t="s">
        <v>220</v>
      </c>
      <c r="Q926" t="s">
        <v>91</v>
      </c>
      <c r="R926" t="s">
        <v>1572</v>
      </c>
      <c r="S926" t="s">
        <v>64</v>
      </c>
      <c r="T926" t="s">
        <v>52</v>
      </c>
      <c r="U926" t="s">
        <v>1573</v>
      </c>
      <c r="V926" t="s">
        <v>1496</v>
      </c>
      <c r="W926">
        <v>4</v>
      </c>
      <c r="X926">
        <v>5.57</v>
      </c>
      <c r="Y926" t="s">
        <v>1574</v>
      </c>
      <c r="Z926" t="s">
        <v>1575</v>
      </c>
      <c r="AA926" t="s">
        <v>147</v>
      </c>
      <c r="AC926" s="41">
        <v>44614</v>
      </c>
      <c r="AD926" s="41">
        <v>44627</v>
      </c>
      <c r="AE926" s="39">
        <v>0</v>
      </c>
      <c r="AF926" s="39">
        <v>5.58</v>
      </c>
      <c r="AG926" s="39">
        <v>5.58</v>
      </c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>
        <v>1.86</v>
      </c>
      <c r="BD926" s="39">
        <v>1.86</v>
      </c>
      <c r="BE926" s="39">
        <v>1.86</v>
      </c>
      <c r="BF926" s="39"/>
      <c r="BG926" s="39"/>
      <c r="BH926" s="39"/>
      <c r="BI926" s="39" t="s">
        <v>1505</v>
      </c>
      <c r="BJ926" s="4" t="str">
        <f>Table22[[#This Row],[Ofgem ]]</f>
        <v>4"-5"</v>
      </c>
      <c r="BK926" s="4" t="str">
        <f>Table22[[#This Row],[Pressure]]</f>
        <v>LP</v>
      </c>
      <c r="BL926" s="4" t="str">
        <f>Table22[[#This Row],[Pon Category]]</f>
        <v>Policy</v>
      </c>
      <c r="BM926" s="4" t="str">
        <f>Table22[[#This Row],[Tier]]</f>
        <v>T1</v>
      </c>
      <c r="BN926" s="4" t="str">
        <f>Table22[[#This Row],[PON Material]]</f>
        <v>DI</v>
      </c>
      <c r="BO926" s="4" t="str" cm="1">
        <f t="array" ref="BO9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7" spans="1:67" x14ac:dyDescent="0.25">
      <c r="A927" t="s">
        <v>780</v>
      </c>
      <c r="B927" t="s">
        <v>158</v>
      </c>
      <c r="C927" t="s">
        <v>895</v>
      </c>
      <c r="D927" t="s">
        <v>1603</v>
      </c>
      <c r="E927" t="s">
        <v>2534</v>
      </c>
      <c r="F927" t="s">
        <v>2551</v>
      </c>
      <c r="G927" t="s">
        <v>2559</v>
      </c>
      <c r="H927" t="s">
        <v>2560</v>
      </c>
      <c r="I927" t="s">
        <v>2492</v>
      </c>
      <c r="J927" t="s">
        <v>2493</v>
      </c>
      <c r="K927" t="s">
        <v>783</v>
      </c>
      <c r="L927">
        <v>510907632</v>
      </c>
      <c r="M927">
        <v>4</v>
      </c>
      <c r="O927" t="s">
        <v>1570</v>
      </c>
      <c r="P927" t="s">
        <v>1571</v>
      </c>
      <c r="Q927" t="s">
        <v>163</v>
      </c>
      <c r="R927" t="s">
        <v>1572</v>
      </c>
      <c r="S927" t="s">
        <v>64</v>
      </c>
      <c r="T927" t="s">
        <v>52</v>
      </c>
      <c r="U927" t="s">
        <v>1573</v>
      </c>
      <c r="V927" t="s">
        <v>1496</v>
      </c>
      <c r="W927">
        <v>8</v>
      </c>
      <c r="X927">
        <v>52.67</v>
      </c>
      <c r="Y927" t="s">
        <v>1574</v>
      </c>
      <c r="Z927" t="s">
        <v>1575</v>
      </c>
      <c r="AA927" t="s">
        <v>147</v>
      </c>
      <c r="AC927" s="41">
        <v>44628</v>
      </c>
      <c r="AD927" s="41">
        <v>44634</v>
      </c>
      <c r="AE927" s="39">
        <v>0</v>
      </c>
      <c r="AF927" s="39">
        <v>52.68</v>
      </c>
      <c r="AG927" s="39">
        <v>52.68</v>
      </c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>
        <v>26.34</v>
      </c>
      <c r="BF927" s="39">
        <v>26.34</v>
      </c>
      <c r="BG927" s="39"/>
      <c r="BH927" s="39"/>
      <c r="BI927" s="39" t="s">
        <v>1505</v>
      </c>
      <c r="BJ927" s="4" t="str">
        <f>Table22[[#This Row],[Ofgem ]]</f>
        <v>4"-5"</v>
      </c>
      <c r="BK927" s="4" t="str">
        <f>Table22[[#This Row],[Pressure]]</f>
        <v>LP</v>
      </c>
      <c r="BL927" s="4" t="str">
        <f>Table22[[#This Row],[Pon Category]]</f>
        <v>Policy</v>
      </c>
      <c r="BM927" s="4" t="str">
        <f>Table22[[#This Row],[Tier]]</f>
        <v>T1</v>
      </c>
      <c r="BN927" s="4" t="str">
        <f>Table22[[#This Row],[PON Material]]</f>
        <v>SI</v>
      </c>
      <c r="BO927" s="4" t="str" cm="1">
        <f t="array" ref="BO9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8" spans="1:67" x14ac:dyDescent="0.25">
      <c r="A928" t="s">
        <v>780</v>
      </c>
      <c r="B928" t="s">
        <v>158</v>
      </c>
      <c r="C928" t="s">
        <v>895</v>
      </c>
      <c r="D928" t="s">
        <v>1603</v>
      </c>
      <c r="E928" t="s">
        <v>2534</v>
      </c>
      <c r="F928" t="s">
        <v>2551</v>
      </c>
      <c r="G928" t="s">
        <v>2561</v>
      </c>
      <c r="H928" t="s">
        <v>2562</v>
      </c>
      <c r="I928" t="s">
        <v>2492</v>
      </c>
      <c r="J928" t="s">
        <v>2493</v>
      </c>
      <c r="K928" t="s">
        <v>783</v>
      </c>
      <c r="L928">
        <v>510907637</v>
      </c>
      <c r="M928">
        <v>6</v>
      </c>
      <c r="O928" t="s">
        <v>1570</v>
      </c>
      <c r="P928" t="s">
        <v>1571</v>
      </c>
      <c r="Q928" t="s">
        <v>163</v>
      </c>
      <c r="R928" t="s">
        <v>1572</v>
      </c>
      <c r="S928" t="s">
        <v>64</v>
      </c>
      <c r="T928" t="s">
        <v>52</v>
      </c>
      <c r="U928" t="s">
        <v>1573</v>
      </c>
      <c r="V928" t="s">
        <v>1496</v>
      </c>
      <c r="W928">
        <v>3</v>
      </c>
      <c r="X928">
        <v>151.65</v>
      </c>
      <c r="Y928" t="s">
        <v>1574</v>
      </c>
      <c r="Z928" t="s">
        <v>1575</v>
      </c>
      <c r="AA928" t="s">
        <v>147</v>
      </c>
      <c r="AC928" s="41">
        <v>44635</v>
      </c>
      <c r="AD928" s="41">
        <v>44641</v>
      </c>
      <c r="AE928" s="39">
        <v>0</v>
      </c>
      <c r="AF928" s="39">
        <v>151.66</v>
      </c>
      <c r="AG928" s="39">
        <v>151.66</v>
      </c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>
        <v>75.83</v>
      </c>
      <c r="BG928" s="39">
        <v>75.83</v>
      </c>
      <c r="BH928" s="39"/>
      <c r="BI928" s="39" t="s">
        <v>1505</v>
      </c>
      <c r="BJ928" s="4" t="str">
        <f>Table22[[#This Row],[Ofgem ]]</f>
        <v>4"-5"</v>
      </c>
      <c r="BK928" s="4" t="str">
        <f>Table22[[#This Row],[Pressure]]</f>
        <v>LP</v>
      </c>
      <c r="BL928" s="4" t="str">
        <f>Table22[[#This Row],[Pon Category]]</f>
        <v>Policy</v>
      </c>
      <c r="BM928" s="4" t="str">
        <f>Table22[[#This Row],[Tier]]</f>
        <v>T1</v>
      </c>
      <c r="BN928" s="4" t="str">
        <f>Table22[[#This Row],[PON Material]]</f>
        <v>SI</v>
      </c>
      <c r="BO928" s="4" t="str" cm="1">
        <f t="array" ref="BO9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29" spans="1:67" x14ac:dyDescent="0.25">
      <c r="A929" t="s">
        <v>780</v>
      </c>
      <c r="B929" t="s">
        <v>158</v>
      </c>
      <c r="C929" t="s">
        <v>895</v>
      </c>
      <c r="D929" t="s">
        <v>1603</v>
      </c>
      <c r="E929" t="s">
        <v>2534</v>
      </c>
      <c r="F929" t="s">
        <v>2551</v>
      </c>
      <c r="G929" t="s">
        <v>2563</v>
      </c>
      <c r="H929" t="s">
        <v>2564</v>
      </c>
      <c r="I929" t="s">
        <v>2492</v>
      </c>
      <c r="J929" t="s">
        <v>2493</v>
      </c>
      <c r="K929" t="s">
        <v>783</v>
      </c>
      <c r="L929">
        <v>510938974</v>
      </c>
      <c r="M929">
        <v>4</v>
      </c>
      <c r="O929" t="s">
        <v>1570</v>
      </c>
      <c r="P929" t="s">
        <v>1571</v>
      </c>
      <c r="Q929" t="s">
        <v>53</v>
      </c>
      <c r="R929" t="s">
        <v>1572</v>
      </c>
      <c r="S929" t="s">
        <v>64</v>
      </c>
      <c r="T929" t="s">
        <v>52</v>
      </c>
      <c r="U929" t="s">
        <v>1573</v>
      </c>
      <c r="V929" t="s">
        <v>1496</v>
      </c>
      <c r="W929">
        <v>9</v>
      </c>
      <c r="X929">
        <v>136.34</v>
      </c>
      <c r="Y929" t="s">
        <v>1574</v>
      </c>
      <c r="Z929" t="s">
        <v>1575</v>
      </c>
      <c r="AA929" t="s">
        <v>147</v>
      </c>
      <c r="AC929" s="41">
        <v>44642</v>
      </c>
      <c r="AD929" s="41">
        <v>44655</v>
      </c>
      <c r="AE929" s="39">
        <v>0</v>
      </c>
      <c r="AF929" s="39">
        <v>90.9</v>
      </c>
      <c r="AG929" s="39">
        <v>90.9</v>
      </c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>
        <v>45.45</v>
      </c>
      <c r="BH929" s="39">
        <v>45.45</v>
      </c>
      <c r="BI929" s="39" t="s">
        <v>1505</v>
      </c>
      <c r="BJ929" s="4" t="str">
        <f>Table22[[#This Row],[Ofgem ]]</f>
        <v>4"-5"</v>
      </c>
      <c r="BK929" s="4" t="str">
        <f>Table22[[#This Row],[Pressure]]</f>
        <v>LP</v>
      </c>
      <c r="BL929" s="4" t="str">
        <f>Table22[[#This Row],[Pon Category]]</f>
        <v>Policy</v>
      </c>
      <c r="BM929" s="4" t="str">
        <f>Table22[[#This Row],[Tier]]</f>
        <v>T1</v>
      </c>
      <c r="BN929" s="4" t="str">
        <f>Table22[[#This Row],[PON Material]]</f>
        <v>CI</v>
      </c>
      <c r="BO929" s="4" t="str" cm="1">
        <f t="array" ref="BO9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0" spans="1:67" x14ac:dyDescent="0.25">
      <c r="A930" t="s">
        <v>780</v>
      </c>
      <c r="B930" t="s">
        <v>158</v>
      </c>
      <c r="C930" t="s">
        <v>895</v>
      </c>
      <c r="D930" t="s">
        <v>1603</v>
      </c>
      <c r="E930" t="s">
        <v>2534</v>
      </c>
      <c r="F930" t="s">
        <v>2551</v>
      </c>
      <c r="G930" t="s">
        <v>2563</v>
      </c>
      <c r="H930" t="s">
        <v>2564</v>
      </c>
      <c r="I930" t="s">
        <v>2492</v>
      </c>
      <c r="J930" t="s">
        <v>2493</v>
      </c>
      <c r="K930" t="s">
        <v>783</v>
      </c>
      <c r="L930">
        <v>510938975</v>
      </c>
      <c r="M930">
        <v>4</v>
      </c>
      <c r="O930" t="s">
        <v>1570</v>
      </c>
      <c r="P930" t="s">
        <v>1571</v>
      </c>
      <c r="Q930" t="s">
        <v>53</v>
      </c>
      <c r="R930" t="s">
        <v>1572</v>
      </c>
      <c r="S930" t="s">
        <v>64</v>
      </c>
      <c r="T930" t="s">
        <v>52</v>
      </c>
      <c r="U930" t="s">
        <v>1573</v>
      </c>
      <c r="V930" t="s">
        <v>1496</v>
      </c>
      <c r="W930">
        <v>26</v>
      </c>
      <c r="X930">
        <v>246.12</v>
      </c>
      <c r="Y930" t="s">
        <v>1574</v>
      </c>
      <c r="Z930" t="s">
        <v>1575</v>
      </c>
      <c r="AA930" t="s">
        <v>147</v>
      </c>
      <c r="AC930" s="41">
        <v>44642</v>
      </c>
      <c r="AD930" s="41">
        <v>44655</v>
      </c>
      <c r="AE930" s="39">
        <v>0</v>
      </c>
      <c r="AF930" s="39">
        <v>164.08</v>
      </c>
      <c r="AG930" s="39">
        <v>164.08</v>
      </c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>
        <v>82.04</v>
      </c>
      <c r="BH930" s="39">
        <v>82.04</v>
      </c>
      <c r="BI930" s="39" t="s">
        <v>1505</v>
      </c>
      <c r="BJ930" s="4" t="str">
        <f>Table22[[#This Row],[Ofgem ]]</f>
        <v>4"-5"</v>
      </c>
      <c r="BK930" s="4" t="str">
        <f>Table22[[#This Row],[Pressure]]</f>
        <v>LP</v>
      </c>
      <c r="BL930" s="4" t="str">
        <f>Table22[[#This Row],[Pon Category]]</f>
        <v>Policy</v>
      </c>
      <c r="BM930" s="4" t="str">
        <f>Table22[[#This Row],[Tier]]</f>
        <v>T1</v>
      </c>
      <c r="BN930" s="4" t="str">
        <f>Table22[[#This Row],[PON Material]]</f>
        <v>CI</v>
      </c>
      <c r="BO930" s="4" t="str" cm="1">
        <f t="array" ref="BO9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1" spans="1:67" x14ac:dyDescent="0.25">
      <c r="A931" t="s">
        <v>780</v>
      </c>
      <c r="B931" t="s">
        <v>158</v>
      </c>
      <c r="C931" t="s">
        <v>895</v>
      </c>
      <c r="D931" t="s">
        <v>1603</v>
      </c>
      <c r="E931" t="s">
        <v>2534</v>
      </c>
      <c r="F931" t="s">
        <v>2551</v>
      </c>
      <c r="G931" t="s">
        <v>2563</v>
      </c>
      <c r="H931" t="s">
        <v>2564</v>
      </c>
      <c r="I931" t="s">
        <v>2492</v>
      </c>
      <c r="J931" t="s">
        <v>2493</v>
      </c>
      <c r="K931" t="s">
        <v>783</v>
      </c>
      <c r="L931">
        <v>620666780</v>
      </c>
      <c r="M931">
        <v>3</v>
      </c>
      <c r="O931" t="s">
        <v>1570</v>
      </c>
      <c r="P931" t="s">
        <v>1571</v>
      </c>
      <c r="Q931" t="s">
        <v>53</v>
      </c>
      <c r="R931" t="s">
        <v>1572</v>
      </c>
      <c r="S931" t="s">
        <v>64</v>
      </c>
      <c r="T931" t="s">
        <v>52</v>
      </c>
      <c r="U931" t="s">
        <v>1573</v>
      </c>
      <c r="V931" t="s">
        <v>1496</v>
      </c>
      <c r="W931">
        <v>40</v>
      </c>
      <c r="X931">
        <v>1.01</v>
      </c>
      <c r="Y931" t="s">
        <v>1574</v>
      </c>
      <c r="Z931" t="s">
        <v>1575</v>
      </c>
      <c r="AA931" t="s">
        <v>147</v>
      </c>
      <c r="AC931" s="41">
        <v>44642</v>
      </c>
      <c r="AD931" s="41">
        <v>44655</v>
      </c>
      <c r="AE931" s="39">
        <v>0</v>
      </c>
      <c r="AF931" s="39">
        <v>0.68</v>
      </c>
      <c r="AG931" s="39">
        <v>0.68</v>
      </c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>
        <v>0.34</v>
      </c>
      <c r="BH931" s="39">
        <v>0.34</v>
      </c>
      <c r="BI931" s="39" t="s">
        <v>1505</v>
      </c>
      <c r="BJ931" s="4" t="str">
        <f>Table22[[#This Row],[Ofgem ]]</f>
        <v>4"-5"</v>
      </c>
      <c r="BK931" s="4" t="str">
        <f>Table22[[#This Row],[Pressure]]</f>
        <v>LP</v>
      </c>
      <c r="BL931" s="4" t="str">
        <f>Table22[[#This Row],[Pon Category]]</f>
        <v>Policy</v>
      </c>
      <c r="BM931" s="4" t="str">
        <f>Table22[[#This Row],[Tier]]</f>
        <v>T1</v>
      </c>
      <c r="BN931" s="4" t="str">
        <f>Table22[[#This Row],[PON Material]]</f>
        <v>CI</v>
      </c>
      <c r="BO931" s="4" t="str" cm="1">
        <f t="array" ref="BO9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2" spans="1:67" x14ac:dyDescent="0.25">
      <c r="A932" t="s">
        <v>780</v>
      </c>
      <c r="B932" t="s">
        <v>47</v>
      </c>
      <c r="C932" t="s">
        <v>895</v>
      </c>
      <c r="D932" t="s">
        <v>61</v>
      </c>
      <c r="E932" t="s">
        <v>2565</v>
      </c>
      <c r="F932" t="s">
        <v>948</v>
      </c>
      <c r="G932" t="s">
        <v>2566</v>
      </c>
      <c r="H932" t="s">
        <v>949</v>
      </c>
      <c r="I932" t="s">
        <v>2463</v>
      </c>
      <c r="J932" t="s">
        <v>1681</v>
      </c>
      <c r="K932" t="s">
        <v>801</v>
      </c>
      <c r="L932">
        <v>510893127</v>
      </c>
      <c r="M932">
        <v>8</v>
      </c>
      <c r="O932" t="s">
        <v>1570</v>
      </c>
      <c r="P932" t="s">
        <v>1571</v>
      </c>
      <c r="Q932" t="s">
        <v>53</v>
      </c>
      <c r="R932" t="s">
        <v>1572</v>
      </c>
      <c r="S932" t="s">
        <v>64</v>
      </c>
      <c r="T932" t="s">
        <v>52</v>
      </c>
      <c r="U932" t="s">
        <v>1573</v>
      </c>
      <c r="V932" s="42" t="s">
        <v>1496</v>
      </c>
      <c r="W932">
        <v>2</v>
      </c>
      <c r="X932">
        <v>92.05</v>
      </c>
      <c r="Y932" t="s">
        <v>1574</v>
      </c>
      <c r="Z932" t="s">
        <v>1575</v>
      </c>
      <c r="AA932" t="s">
        <v>147</v>
      </c>
      <c r="AC932" s="41">
        <v>44431</v>
      </c>
      <c r="AD932" s="41">
        <v>44568</v>
      </c>
      <c r="AE932" s="39">
        <v>11.159999999999998</v>
      </c>
      <c r="AF932" s="39">
        <v>0.93</v>
      </c>
      <c r="AG932" s="39">
        <v>12.089999999999998</v>
      </c>
      <c r="AH932" s="39"/>
      <c r="AI932" s="39">
        <v>0.93</v>
      </c>
      <c r="AJ932" s="39">
        <v>0.93</v>
      </c>
      <c r="AK932" s="39">
        <v>0.93</v>
      </c>
      <c r="AL932" s="39">
        <v>0.93</v>
      </c>
      <c r="AM932" s="39">
        <v>0.93</v>
      </c>
      <c r="AN932" s="39">
        <v>0.93</v>
      </c>
      <c r="AO932" s="39">
        <v>0.93</v>
      </c>
      <c r="AP932" s="39">
        <v>0.93</v>
      </c>
      <c r="AQ932" s="39">
        <v>0.93</v>
      </c>
      <c r="AR932" s="39">
        <v>0.93</v>
      </c>
      <c r="AS932" s="39">
        <v>0.93</v>
      </c>
      <c r="AT932" s="39"/>
      <c r="AU932" s="39"/>
      <c r="AV932" s="39">
        <v>0.93</v>
      </c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 t="s">
        <v>1505</v>
      </c>
      <c r="BJ932" s="4" t="str">
        <f>Table22[[#This Row],[Ofgem ]]</f>
        <v>4"-5"</v>
      </c>
      <c r="BK932" s="4" t="str">
        <f>Table22[[#This Row],[Pressure]]</f>
        <v>LP</v>
      </c>
      <c r="BL932" s="4" t="str">
        <f>Table22[[#This Row],[Pon Category]]</f>
        <v>Policy</v>
      </c>
      <c r="BM932" s="4" t="str">
        <f>Table22[[#This Row],[Tier]]</f>
        <v>T1</v>
      </c>
      <c r="BN932" s="4" t="str">
        <f>Table22[[#This Row],[PON Material]]</f>
        <v>CI</v>
      </c>
      <c r="BO932" s="4" t="str" cm="1">
        <f t="array" ref="BO9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3" spans="1:67" x14ac:dyDescent="0.25">
      <c r="A933" t="s">
        <v>780</v>
      </c>
      <c r="B933" t="s">
        <v>47</v>
      </c>
      <c r="C933" t="s">
        <v>895</v>
      </c>
      <c r="D933" t="s">
        <v>61</v>
      </c>
      <c r="E933" t="s">
        <v>2565</v>
      </c>
      <c r="F933" t="s">
        <v>948</v>
      </c>
      <c r="G933" t="s">
        <v>2566</v>
      </c>
      <c r="H933" t="s">
        <v>949</v>
      </c>
      <c r="I933" t="s">
        <v>2463</v>
      </c>
      <c r="J933" t="s">
        <v>1681</v>
      </c>
      <c r="K933" t="s">
        <v>801</v>
      </c>
      <c r="L933">
        <v>510893128</v>
      </c>
      <c r="M933">
        <v>6</v>
      </c>
      <c r="O933" t="s">
        <v>1570</v>
      </c>
      <c r="P933" t="s">
        <v>1571</v>
      </c>
      <c r="Q933" t="s">
        <v>53</v>
      </c>
      <c r="R933" t="s">
        <v>1572</v>
      </c>
      <c r="S933" t="s">
        <v>64</v>
      </c>
      <c r="T933" t="s">
        <v>52</v>
      </c>
      <c r="U933" t="s">
        <v>1573</v>
      </c>
      <c r="V933" t="s">
        <v>1496</v>
      </c>
      <c r="W933">
        <v>3</v>
      </c>
      <c r="X933">
        <v>185.47</v>
      </c>
      <c r="Y933" t="s">
        <v>1574</v>
      </c>
      <c r="Z933" t="s">
        <v>1575</v>
      </c>
      <c r="AA933" t="s">
        <v>147</v>
      </c>
      <c r="AC933" s="41">
        <v>44431</v>
      </c>
      <c r="AD933" s="41">
        <v>44568</v>
      </c>
      <c r="AE933" s="39">
        <v>160.67999999999998</v>
      </c>
      <c r="AF933" s="39">
        <v>12.36</v>
      </c>
      <c r="AG933" s="39">
        <v>173.03999999999996</v>
      </c>
      <c r="AH933" s="39"/>
      <c r="AI933" s="39">
        <v>12.36</v>
      </c>
      <c r="AJ933" s="39">
        <v>12.36</v>
      </c>
      <c r="AK933" s="39">
        <v>12.36</v>
      </c>
      <c r="AL933" s="39">
        <v>12.36</v>
      </c>
      <c r="AM933" s="39">
        <v>12.36</v>
      </c>
      <c r="AN933" s="39">
        <v>12.36</v>
      </c>
      <c r="AO933" s="39">
        <v>12.36</v>
      </c>
      <c r="AP933" s="39">
        <v>12.36</v>
      </c>
      <c r="AQ933" s="39">
        <v>16.48</v>
      </c>
      <c r="AR933" s="39">
        <v>16.48</v>
      </c>
      <c r="AS933" s="39">
        <v>16.48</v>
      </c>
      <c r="AT933" s="39"/>
      <c r="AU933" s="39"/>
      <c r="AV933" s="39">
        <v>12.36</v>
      </c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 t="s">
        <v>1505</v>
      </c>
      <c r="BJ933" s="4" t="str">
        <f>Table22[[#This Row],[Ofgem ]]</f>
        <v>4"-5"</v>
      </c>
      <c r="BK933" s="4" t="str">
        <f>Table22[[#This Row],[Pressure]]</f>
        <v>LP</v>
      </c>
      <c r="BL933" s="4" t="str">
        <f>Table22[[#This Row],[Pon Category]]</f>
        <v>Policy</v>
      </c>
      <c r="BM933" s="4" t="str">
        <f>Table22[[#This Row],[Tier]]</f>
        <v>T1</v>
      </c>
      <c r="BN933" s="4" t="str">
        <f>Table22[[#This Row],[PON Material]]</f>
        <v>CI</v>
      </c>
      <c r="BO933" s="4" t="str" cm="1">
        <f t="array" ref="BO9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4" spans="1:67" x14ac:dyDescent="0.25">
      <c r="A934" t="s">
        <v>780</v>
      </c>
      <c r="B934" t="s">
        <v>47</v>
      </c>
      <c r="C934" t="s">
        <v>895</v>
      </c>
      <c r="D934" t="s">
        <v>61</v>
      </c>
      <c r="E934" t="s">
        <v>2565</v>
      </c>
      <c r="F934" t="s">
        <v>948</v>
      </c>
      <c r="G934" t="s">
        <v>2566</v>
      </c>
      <c r="H934" t="s">
        <v>949</v>
      </c>
      <c r="I934" t="s">
        <v>2463</v>
      </c>
      <c r="J934" t="s">
        <v>1681</v>
      </c>
      <c r="K934" t="s">
        <v>801</v>
      </c>
      <c r="L934">
        <v>510893130</v>
      </c>
      <c r="M934">
        <v>8</v>
      </c>
      <c r="O934" t="s">
        <v>1570</v>
      </c>
      <c r="P934" t="s">
        <v>1571</v>
      </c>
      <c r="Q934" t="s">
        <v>53</v>
      </c>
      <c r="R934" t="s">
        <v>1572</v>
      </c>
      <c r="S934" t="s">
        <v>64</v>
      </c>
      <c r="T934" t="s">
        <v>52</v>
      </c>
      <c r="U934" t="s">
        <v>1573</v>
      </c>
      <c r="V934" s="42" t="s">
        <v>1496</v>
      </c>
      <c r="W934">
        <v>3</v>
      </c>
      <c r="X934" s="44">
        <v>1041.73</v>
      </c>
      <c r="Y934" t="s">
        <v>1574</v>
      </c>
      <c r="Z934" t="s">
        <v>1575</v>
      </c>
      <c r="AA934" t="s">
        <v>147</v>
      </c>
      <c r="AC934" s="41">
        <v>44431</v>
      </c>
      <c r="AD934" s="41">
        <v>44568</v>
      </c>
      <c r="AE934" s="39">
        <v>794.56</v>
      </c>
      <c r="AF934" s="39">
        <v>61.12</v>
      </c>
      <c r="AG934" s="39">
        <v>855.68</v>
      </c>
      <c r="AH934" s="39"/>
      <c r="AI934" s="39">
        <v>61.12</v>
      </c>
      <c r="AJ934" s="39">
        <v>61.12</v>
      </c>
      <c r="AK934" s="39">
        <v>61.12</v>
      </c>
      <c r="AL934" s="39">
        <v>61.12</v>
      </c>
      <c r="AM934" s="39">
        <v>61.12</v>
      </c>
      <c r="AN934" s="39">
        <v>61.12</v>
      </c>
      <c r="AO934" s="39">
        <v>61.12</v>
      </c>
      <c r="AP934" s="39">
        <v>61.12</v>
      </c>
      <c r="AQ934" s="39">
        <v>81.493333333333325</v>
      </c>
      <c r="AR934" s="39">
        <v>81.493333333333325</v>
      </c>
      <c r="AS934" s="39">
        <v>81.493333333333325</v>
      </c>
      <c r="AT934" s="39"/>
      <c r="AU934" s="39"/>
      <c r="AV934" s="39">
        <v>61.12</v>
      </c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 t="s">
        <v>1505</v>
      </c>
      <c r="BJ934" s="4" t="str">
        <f>Table22[[#This Row],[Ofgem ]]</f>
        <v>4"-5"</v>
      </c>
      <c r="BK934" s="4" t="str">
        <f>Table22[[#This Row],[Pressure]]</f>
        <v>LP</v>
      </c>
      <c r="BL934" s="4" t="str">
        <f>Table22[[#This Row],[Pon Category]]</f>
        <v>Policy</v>
      </c>
      <c r="BM934" s="4" t="str">
        <f>Table22[[#This Row],[Tier]]</f>
        <v>T1</v>
      </c>
      <c r="BN934" s="4" t="str">
        <f>Table22[[#This Row],[PON Material]]</f>
        <v>CI</v>
      </c>
      <c r="BO934" s="4" t="str" cm="1">
        <f t="array" ref="BO9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5" spans="1:67" x14ac:dyDescent="0.25">
      <c r="A935" t="s">
        <v>780</v>
      </c>
      <c r="B935" t="s">
        <v>47</v>
      </c>
      <c r="C935" t="s">
        <v>895</v>
      </c>
      <c r="D935" t="s">
        <v>61</v>
      </c>
      <c r="E935" t="s">
        <v>2565</v>
      </c>
      <c r="F935" t="s">
        <v>948</v>
      </c>
      <c r="G935" t="s">
        <v>2566</v>
      </c>
      <c r="H935" t="s">
        <v>949</v>
      </c>
      <c r="I935" t="s">
        <v>2463</v>
      </c>
      <c r="J935" t="s">
        <v>1681</v>
      </c>
      <c r="K935" t="s">
        <v>801</v>
      </c>
      <c r="L935">
        <v>510893133</v>
      </c>
      <c r="M935">
        <v>8</v>
      </c>
      <c r="O935" t="s">
        <v>1570</v>
      </c>
      <c r="P935" t="s">
        <v>1571</v>
      </c>
      <c r="Q935" t="s">
        <v>53</v>
      </c>
      <c r="R935" t="s">
        <v>1572</v>
      </c>
      <c r="S935" t="s">
        <v>64</v>
      </c>
      <c r="T935" t="s">
        <v>52</v>
      </c>
      <c r="U935" t="s">
        <v>1573</v>
      </c>
      <c r="V935" s="42" t="s">
        <v>1496</v>
      </c>
      <c r="W935">
        <v>3</v>
      </c>
      <c r="X935">
        <v>9.89</v>
      </c>
      <c r="Y935" t="s">
        <v>1574</v>
      </c>
      <c r="Z935" t="s">
        <v>1575</v>
      </c>
      <c r="AA935" t="s">
        <v>147</v>
      </c>
      <c r="AC935" s="41">
        <v>44431</v>
      </c>
      <c r="AD935" s="41">
        <v>44568</v>
      </c>
      <c r="AE935" s="39">
        <v>7.8000000000000016</v>
      </c>
      <c r="AF935" s="39">
        <v>0.65</v>
      </c>
      <c r="AG935" s="39">
        <v>8.4500000000000011</v>
      </c>
      <c r="AH935" s="39"/>
      <c r="AI935" s="39">
        <v>0.65</v>
      </c>
      <c r="AJ935" s="39">
        <v>0.65</v>
      </c>
      <c r="AK935" s="39">
        <v>0.65</v>
      </c>
      <c r="AL935" s="39">
        <v>0.65</v>
      </c>
      <c r="AM935" s="39">
        <v>0.65</v>
      </c>
      <c r="AN935" s="39">
        <v>0.65</v>
      </c>
      <c r="AO935" s="39">
        <v>0.65</v>
      </c>
      <c r="AP935" s="39">
        <v>0.65</v>
      </c>
      <c r="AQ935" s="39">
        <v>0.65</v>
      </c>
      <c r="AR935" s="39">
        <v>0.65</v>
      </c>
      <c r="AS935" s="39">
        <v>0.65</v>
      </c>
      <c r="AT935" s="39"/>
      <c r="AU935" s="39"/>
      <c r="AV935" s="39">
        <v>0.65</v>
      </c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 t="s">
        <v>1505</v>
      </c>
      <c r="BJ935" s="4" t="str">
        <f>Table22[[#This Row],[Ofgem ]]</f>
        <v>4"-5"</v>
      </c>
      <c r="BK935" s="4" t="str">
        <f>Table22[[#This Row],[Pressure]]</f>
        <v>LP</v>
      </c>
      <c r="BL935" s="4" t="str">
        <f>Table22[[#This Row],[Pon Category]]</f>
        <v>Policy</v>
      </c>
      <c r="BM935" s="4" t="str">
        <f>Table22[[#This Row],[Tier]]</f>
        <v>T1</v>
      </c>
      <c r="BN935" s="4" t="str">
        <f>Table22[[#This Row],[PON Material]]</f>
        <v>CI</v>
      </c>
      <c r="BO935" s="4" t="str" cm="1">
        <f t="array" ref="BO9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6" spans="1:67" x14ac:dyDescent="0.25">
      <c r="A936" t="s">
        <v>780</v>
      </c>
      <c r="B936" t="s">
        <v>47</v>
      </c>
      <c r="C936" t="s">
        <v>895</v>
      </c>
      <c r="D936" t="s">
        <v>61</v>
      </c>
      <c r="E936" t="s">
        <v>2565</v>
      </c>
      <c r="F936" t="s">
        <v>948</v>
      </c>
      <c r="G936" t="s">
        <v>2566</v>
      </c>
      <c r="H936" t="s">
        <v>949</v>
      </c>
      <c r="I936" t="s">
        <v>2463</v>
      </c>
      <c r="J936" t="s">
        <v>1681</v>
      </c>
      <c r="K936" t="s">
        <v>801</v>
      </c>
      <c r="L936">
        <v>637532019</v>
      </c>
      <c r="M936">
        <v>4</v>
      </c>
      <c r="O936" t="s">
        <v>1570</v>
      </c>
      <c r="P936" t="s">
        <v>1571</v>
      </c>
      <c r="Q936" t="s">
        <v>53</v>
      </c>
      <c r="R936" t="s">
        <v>1572</v>
      </c>
      <c r="S936" t="s">
        <v>64</v>
      </c>
      <c r="T936" t="s">
        <v>52</v>
      </c>
      <c r="U936" t="s">
        <v>1573</v>
      </c>
      <c r="V936" t="s">
        <v>1496</v>
      </c>
      <c r="W936">
        <v>2</v>
      </c>
      <c r="X936">
        <v>6.67</v>
      </c>
      <c r="Y936" t="s">
        <v>1574</v>
      </c>
      <c r="Z936" t="s">
        <v>1575</v>
      </c>
      <c r="AA936" t="s">
        <v>147</v>
      </c>
      <c r="AC936" s="41">
        <v>44431</v>
      </c>
      <c r="AD936" s="41">
        <v>44568</v>
      </c>
      <c r="AE936" s="39">
        <v>5.2800000000000011</v>
      </c>
      <c r="AF936" s="39">
        <v>0.44</v>
      </c>
      <c r="AG936" s="39">
        <v>5.7200000000000015</v>
      </c>
      <c r="AH936" s="39"/>
      <c r="AI936" s="39">
        <v>0.44</v>
      </c>
      <c r="AJ936" s="39">
        <v>0.44</v>
      </c>
      <c r="AK936" s="39">
        <v>0.44</v>
      </c>
      <c r="AL936" s="39">
        <v>0.44</v>
      </c>
      <c r="AM936" s="39">
        <v>0.44</v>
      </c>
      <c r="AN936" s="39">
        <v>0.44</v>
      </c>
      <c r="AO936" s="39">
        <v>0.44</v>
      </c>
      <c r="AP936" s="39">
        <v>0.44</v>
      </c>
      <c r="AQ936" s="39">
        <v>0.44</v>
      </c>
      <c r="AR936" s="39">
        <v>0.44</v>
      </c>
      <c r="AS936" s="39">
        <v>0.44</v>
      </c>
      <c r="AT936" s="39"/>
      <c r="AU936" s="39"/>
      <c r="AV936" s="39">
        <v>0.44</v>
      </c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 t="s">
        <v>1505</v>
      </c>
      <c r="BJ936" s="4" t="str">
        <f>Table22[[#This Row],[Ofgem ]]</f>
        <v>4"-5"</v>
      </c>
      <c r="BK936" s="4" t="str">
        <f>Table22[[#This Row],[Pressure]]</f>
        <v>LP</v>
      </c>
      <c r="BL936" s="4" t="str">
        <f>Table22[[#This Row],[Pon Category]]</f>
        <v>Policy</v>
      </c>
      <c r="BM936" s="4" t="str">
        <f>Table22[[#This Row],[Tier]]</f>
        <v>T1</v>
      </c>
      <c r="BN936" s="4" t="str">
        <f>Table22[[#This Row],[PON Material]]</f>
        <v>CI</v>
      </c>
      <c r="BO936" s="4" t="str" cm="1">
        <f t="array" ref="BO9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7" spans="1:67" x14ac:dyDescent="0.25">
      <c r="A937" t="s">
        <v>780</v>
      </c>
      <c r="B937" t="s">
        <v>47</v>
      </c>
      <c r="C937" t="s">
        <v>895</v>
      </c>
      <c r="D937" t="s">
        <v>61</v>
      </c>
      <c r="E937" t="s">
        <v>2565</v>
      </c>
      <c r="F937" t="s">
        <v>948</v>
      </c>
      <c r="G937" t="s">
        <v>2567</v>
      </c>
      <c r="H937" t="s">
        <v>2568</v>
      </c>
      <c r="I937" t="s">
        <v>1681</v>
      </c>
      <c r="J937" t="s">
        <v>1681</v>
      </c>
      <c r="K937" t="s">
        <v>801</v>
      </c>
      <c r="L937">
        <v>220001365784</v>
      </c>
      <c r="M937">
        <v>4</v>
      </c>
      <c r="O937" t="s">
        <v>1570</v>
      </c>
      <c r="P937" t="s">
        <v>1571</v>
      </c>
      <c r="Q937" t="s">
        <v>163</v>
      </c>
      <c r="R937" t="s">
        <v>1572</v>
      </c>
      <c r="S937" t="s">
        <v>64</v>
      </c>
      <c r="T937" t="s">
        <v>52</v>
      </c>
      <c r="U937" t="s">
        <v>1573</v>
      </c>
      <c r="V937" t="s">
        <v>1496</v>
      </c>
      <c r="W937">
        <v>6</v>
      </c>
      <c r="X937">
        <v>2.78</v>
      </c>
      <c r="Y937" t="s">
        <v>1574</v>
      </c>
      <c r="Z937" t="s">
        <v>1575</v>
      </c>
      <c r="AA937" t="s">
        <v>147</v>
      </c>
      <c r="AC937" s="41">
        <v>44431</v>
      </c>
      <c r="AD937" s="41">
        <v>44568</v>
      </c>
      <c r="AE937" s="39">
        <v>2.2799999999999998</v>
      </c>
      <c r="AF937" s="39">
        <v>0.19</v>
      </c>
      <c r="AG937" s="39">
        <v>2.4699999999999998</v>
      </c>
      <c r="AH937" s="39"/>
      <c r="AI937" s="39">
        <v>0.19</v>
      </c>
      <c r="AJ937" s="39">
        <v>0.19</v>
      </c>
      <c r="AK937" s="39">
        <v>0.19</v>
      </c>
      <c r="AL937" s="39">
        <v>0.19</v>
      </c>
      <c r="AM937" s="39">
        <v>0.19</v>
      </c>
      <c r="AN937" s="39">
        <v>0.19</v>
      </c>
      <c r="AO937" s="39">
        <v>0.19</v>
      </c>
      <c r="AP937" s="39">
        <v>0.19</v>
      </c>
      <c r="AQ937" s="39">
        <v>0.19</v>
      </c>
      <c r="AR937" s="39">
        <v>0.19</v>
      </c>
      <c r="AS937" s="39">
        <v>0.19</v>
      </c>
      <c r="AT937" s="39"/>
      <c r="AU937" s="39"/>
      <c r="AV937" s="39">
        <v>0.19</v>
      </c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 t="s">
        <v>1505</v>
      </c>
      <c r="BJ937" s="4" t="str">
        <f>Table22[[#This Row],[Ofgem ]]</f>
        <v>4"-5"</v>
      </c>
      <c r="BK937" s="4" t="str">
        <f>Table22[[#This Row],[Pressure]]</f>
        <v>LP</v>
      </c>
      <c r="BL937" s="4" t="str">
        <f>Table22[[#This Row],[Pon Category]]</f>
        <v>Policy</v>
      </c>
      <c r="BM937" s="4" t="str">
        <f>Table22[[#This Row],[Tier]]</f>
        <v>T1</v>
      </c>
      <c r="BN937" s="4" t="str">
        <f>Table22[[#This Row],[PON Material]]</f>
        <v>SI</v>
      </c>
      <c r="BO937" s="4" t="str" cm="1">
        <f t="array" ref="BO9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8" spans="1:67" x14ac:dyDescent="0.25">
      <c r="A938" t="s">
        <v>780</v>
      </c>
      <c r="B938" t="s">
        <v>47</v>
      </c>
      <c r="C938" t="s">
        <v>895</v>
      </c>
      <c r="D938" t="s">
        <v>61</v>
      </c>
      <c r="E938" t="s">
        <v>2565</v>
      </c>
      <c r="F938" t="s">
        <v>948</v>
      </c>
      <c r="G938" t="s">
        <v>2569</v>
      </c>
      <c r="H938" t="s">
        <v>1093</v>
      </c>
      <c r="I938" t="s">
        <v>1681</v>
      </c>
      <c r="J938" t="s">
        <v>1681</v>
      </c>
      <c r="K938" t="s">
        <v>801</v>
      </c>
      <c r="L938">
        <v>602558644</v>
      </c>
      <c r="M938">
        <v>4</v>
      </c>
      <c r="O938" t="s">
        <v>1570</v>
      </c>
      <c r="P938" t="s">
        <v>1571</v>
      </c>
      <c r="Q938" t="s">
        <v>53</v>
      </c>
      <c r="R938" t="s">
        <v>1572</v>
      </c>
      <c r="S938" t="s">
        <v>64</v>
      </c>
      <c r="T938" t="s">
        <v>52</v>
      </c>
      <c r="U938" t="s">
        <v>1573</v>
      </c>
      <c r="V938" t="s">
        <v>1496</v>
      </c>
      <c r="W938">
        <v>6</v>
      </c>
      <c r="X938">
        <v>7.06</v>
      </c>
      <c r="Y938" t="s">
        <v>1574</v>
      </c>
      <c r="Z938" t="s">
        <v>1575</v>
      </c>
      <c r="AA938" t="s">
        <v>147</v>
      </c>
      <c r="AC938" s="41">
        <v>44431</v>
      </c>
      <c r="AD938" s="41">
        <v>44568</v>
      </c>
      <c r="AE938" s="39">
        <v>5.6399999999999979</v>
      </c>
      <c r="AF938" s="39">
        <v>0.47</v>
      </c>
      <c r="AG938" s="39">
        <v>6.1099999999999977</v>
      </c>
      <c r="AH938" s="39"/>
      <c r="AI938" s="39">
        <v>0.47</v>
      </c>
      <c r="AJ938" s="39">
        <v>0.47</v>
      </c>
      <c r="AK938" s="39">
        <v>0.47</v>
      </c>
      <c r="AL938" s="39">
        <v>0.47</v>
      </c>
      <c r="AM938" s="39">
        <v>0.47</v>
      </c>
      <c r="AN938" s="39">
        <v>0.47</v>
      </c>
      <c r="AO938" s="39">
        <v>0.47</v>
      </c>
      <c r="AP938" s="39">
        <v>0.47</v>
      </c>
      <c r="AQ938" s="39">
        <v>0.47</v>
      </c>
      <c r="AR938" s="39">
        <v>0.47</v>
      </c>
      <c r="AS938" s="39">
        <v>0.47</v>
      </c>
      <c r="AT938" s="39"/>
      <c r="AU938" s="39"/>
      <c r="AV938" s="39">
        <v>0.47</v>
      </c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 t="s">
        <v>1505</v>
      </c>
      <c r="BJ938" s="4" t="str">
        <f>Table22[[#This Row],[Ofgem ]]</f>
        <v>4"-5"</v>
      </c>
      <c r="BK938" s="4" t="str">
        <f>Table22[[#This Row],[Pressure]]</f>
        <v>LP</v>
      </c>
      <c r="BL938" s="4" t="str">
        <f>Table22[[#This Row],[Pon Category]]</f>
        <v>Policy</v>
      </c>
      <c r="BM938" s="4" t="str">
        <f>Table22[[#This Row],[Tier]]</f>
        <v>T1</v>
      </c>
      <c r="BN938" s="4" t="str">
        <f>Table22[[#This Row],[PON Material]]</f>
        <v>CI</v>
      </c>
      <c r="BO938" s="4" t="str" cm="1">
        <f t="array" ref="BO9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39" spans="1:67" x14ac:dyDescent="0.25">
      <c r="A939" t="s">
        <v>780</v>
      </c>
      <c r="B939" t="s">
        <v>47</v>
      </c>
      <c r="C939" t="s">
        <v>895</v>
      </c>
      <c r="D939" t="s">
        <v>61</v>
      </c>
      <c r="E939" t="s">
        <v>2565</v>
      </c>
      <c r="F939" t="s">
        <v>948</v>
      </c>
      <c r="G939" t="s">
        <v>2570</v>
      </c>
      <c r="H939" t="s">
        <v>2571</v>
      </c>
      <c r="I939" t="s">
        <v>1681</v>
      </c>
      <c r="J939" t="s">
        <v>1681</v>
      </c>
      <c r="K939" t="s">
        <v>801</v>
      </c>
      <c r="L939">
        <v>220001425378</v>
      </c>
      <c r="M939">
        <v>4</v>
      </c>
      <c r="O939" t="s">
        <v>1570</v>
      </c>
      <c r="P939" t="s">
        <v>1571</v>
      </c>
      <c r="Q939" t="s">
        <v>91</v>
      </c>
      <c r="R939" t="s">
        <v>1572</v>
      </c>
      <c r="S939" t="s">
        <v>64</v>
      </c>
      <c r="T939" t="s">
        <v>52</v>
      </c>
      <c r="U939" t="s">
        <v>1573</v>
      </c>
      <c r="V939" t="s">
        <v>1496</v>
      </c>
      <c r="W939">
        <v>7</v>
      </c>
      <c r="X939">
        <v>1</v>
      </c>
      <c r="Y939" t="s">
        <v>1574</v>
      </c>
      <c r="Z939" t="s">
        <v>1575</v>
      </c>
      <c r="AA939" t="s">
        <v>147</v>
      </c>
      <c r="AC939" s="41">
        <v>44431</v>
      </c>
      <c r="AD939" s="41">
        <v>44568</v>
      </c>
      <c r="AE939" s="39">
        <v>0.8400000000000003</v>
      </c>
      <c r="AF939" s="39">
        <v>7.0000000000000007E-2</v>
      </c>
      <c r="AG939" s="39">
        <v>0.91000000000000036</v>
      </c>
      <c r="AH939" s="39"/>
      <c r="AI939" s="39">
        <v>7.0000000000000007E-2</v>
      </c>
      <c r="AJ939" s="39">
        <v>7.0000000000000007E-2</v>
      </c>
      <c r="AK939" s="39">
        <v>7.0000000000000007E-2</v>
      </c>
      <c r="AL939" s="39">
        <v>7.0000000000000007E-2</v>
      </c>
      <c r="AM939" s="39">
        <v>7.0000000000000007E-2</v>
      </c>
      <c r="AN939" s="39">
        <v>7.0000000000000007E-2</v>
      </c>
      <c r="AO939" s="39">
        <v>7.0000000000000007E-2</v>
      </c>
      <c r="AP939" s="39">
        <v>7.0000000000000007E-2</v>
      </c>
      <c r="AQ939" s="39">
        <v>7.0000000000000007E-2</v>
      </c>
      <c r="AR939" s="39">
        <v>7.0000000000000007E-2</v>
      </c>
      <c r="AS939" s="39">
        <v>7.0000000000000007E-2</v>
      </c>
      <c r="AT939" s="39"/>
      <c r="AU939" s="39"/>
      <c r="AV939" s="39">
        <v>7.0000000000000007E-2</v>
      </c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 t="s">
        <v>1505</v>
      </c>
      <c r="BJ939" s="4" t="str">
        <f>Table22[[#This Row],[Ofgem ]]</f>
        <v>4"-5"</v>
      </c>
      <c r="BK939" s="4" t="str">
        <f>Table22[[#This Row],[Pressure]]</f>
        <v>LP</v>
      </c>
      <c r="BL939" s="4" t="str">
        <f>Table22[[#This Row],[Pon Category]]</f>
        <v>Policy</v>
      </c>
      <c r="BM939" s="4" t="str">
        <f>Table22[[#This Row],[Tier]]</f>
        <v>T1</v>
      </c>
      <c r="BN939" s="4" t="str">
        <f>Table22[[#This Row],[PON Material]]</f>
        <v>DI</v>
      </c>
      <c r="BO939" s="4" t="str" cm="1">
        <f t="array" ref="BO9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0" spans="1:67" x14ac:dyDescent="0.25">
      <c r="A940" t="s">
        <v>780</v>
      </c>
      <c r="B940" t="s">
        <v>47</v>
      </c>
      <c r="C940" t="s">
        <v>895</v>
      </c>
      <c r="D940" t="s">
        <v>61</v>
      </c>
      <c r="E940" t="s">
        <v>2565</v>
      </c>
      <c r="F940" t="s">
        <v>948</v>
      </c>
      <c r="G940" t="s">
        <v>2572</v>
      </c>
      <c r="H940" t="s">
        <v>2573</v>
      </c>
      <c r="I940" t="s">
        <v>1681</v>
      </c>
      <c r="J940" t="s">
        <v>1681</v>
      </c>
      <c r="K940" t="s">
        <v>801</v>
      </c>
      <c r="L940">
        <v>220001311194</v>
      </c>
      <c r="M940">
        <v>4</v>
      </c>
      <c r="O940" t="s">
        <v>1570</v>
      </c>
      <c r="P940" t="s">
        <v>1571</v>
      </c>
      <c r="Q940" t="s">
        <v>163</v>
      </c>
      <c r="R940" t="s">
        <v>1572</v>
      </c>
      <c r="S940" t="s">
        <v>64</v>
      </c>
      <c r="T940" t="s">
        <v>52</v>
      </c>
      <c r="U940" t="s">
        <v>1573</v>
      </c>
      <c r="V940" t="s">
        <v>1496</v>
      </c>
      <c r="W940">
        <v>2</v>
      </c>
      <c r="X940">
        <v>2.35</v>
      </c>
      <c r="Y940" t="s">
        <v>1574</v>
      </c>
      <c r="Z940" t="s">
        <v>1575</v>
      </c>
      <c r="AA940" t="s">
        <v>147</v>
      </c>
      <c r="AC940" s="41">
        <v>44431</v>
      </c>
      <c r="AD940" s="41">
        <v>44568</v>
      </c>
      <c r="AE940" s="39">
        <v>1.9199999999999997</v>
      </c>
      <c r="AF940" s="39">
        <v>0.16</v>
      </c>
      <c r="AG940" s="39">
        <v>2.0799999999999996</v>
      </c>
      <c r="AH940" s="39"/>
      <c r="AI940" s="39">
        <v>0.16</v>
      </c>
      <c r="AJ940" s="39">
        <v>0.16</v>
      </c>
      <c r="AK940" s="39">
        <v>0.16</v>
      </c>
      <c r="AL940" s="39">
        <v>0.16</v>
      </c>
      <c r="AM940" s="39">
        <v>0.16</v>
      </c>
      <c r="AN940" s="39">
        <v>0.16</v>
      </c>
      <c r="AO940" s="39">
        <v>0.16</v>
      </c>
      <c r="AP940" s="39">
        <v>0.16</v>
      </c>
      <c r="AQ940" s="39">
        <v>0.16</v>
      </c>
      <c r="AR940" s="39">
        <v>0.16</v>
      </c>
      <c r="AS940" s="39">
        <v>0.16</v>
      </c>
      <c r="AT940" s="39"/>
      <c r="AU940" s="39"/>
      <c r="AV940" s="39">
        <v>0.16</v>
      </c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 t="s">
        <v>1505</v>
      </c>
      <c r="BJ940" s="4" t="str">
        <f>Table22[[#This Row],[Ofgem ]]</f>
        <v>4"-5"</v>
      </c>
      <c r="BK940" s="4" t="str">
        <f>Table22[[#This Row],[Pressure]]</f>
        <v>LP</v>
      </c>
      <c r="BL940" s="4" t="str">
        <f>Table22[[#This Row],[Pon Category]]</f>
        <v>Policy</v>
      </c>
      <c r="BM940" s="4" t="str">
        <f>Table22[[#This Row],[Tier]]</f>
        <v>T1</v>
      </c>
      <c r="BN940" s="4" t="str">
        <f>Table22[[#This Row],[PON Material]]</f>
        <v>SI</v>
      </c>
      <c r="BO940" s="4" t="str" cm="1">
        <f t="array" ref="BO9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1" spans="1:67" x14ac:dyDescent="0.25">
      <c r="A941" t="s">
        <v>780</v>
      </c>
      <c r="B941" t="s">
        <v>47</v>
      </c>
      <c r="C941" t="s">
        <v>895</v>
      </c>
      <c r="D941" t="s">
        <v>61</v>
      </c>
      <c r="E941" t="s">
        <v>2565</v>
      </c>
      <c r="F941" t="s">
        <v>948</v>
      </c>
      <c r="G941" t="s">
        <v>2574</v>
      </c>
      <c r="H941" t="s">
        <v>2575</v>
      </c>
      <c r="I941" t="s">
        <v>2463</v>
      </c>
      <c r="J941" t="s">
        <v>1681</v>
      </c>
      <c r="K941" t="s">
        <v>801</v>
      </c>
      <c r="L941">
        <v>220001583510</v>
      </c>
      <c r="M941">
        <v>6</v>
      </c>
      <c r="O941" t="s">
        <v>1570</v>
      </c>
      <c r="P941" t="s">
        <v>1571</v>
      </c>
      <c r="Q941" t="s">
        <v>53</v>
      </c>
      <c r="R941" t="s">
        <v>1572</v>
      </c>
      <c r="S941" t="s">
        <v>64</v>
      </c>
      <c r="T941" t="s">
        <v>52</v>
      </c>
      <c r="U941" t="s">
        <v>1573</v>
      </c>
      <c r="V941" t="s">
        <v>1496</v>
      </c>
      <c r="W941">
        <v>6</v>
      </c>
      <c r="X941">
        <v>2.64</v>
      </c>
      <c r="Y941" t="s">
        <v>1574</v>
      </c>
      <c r="Z941" t="s">
        <v>1575</v>
      </c>
      <c r="AA941" t="s">
        <v>147</v>
      </c>
      <c r="AC941" s="41">
        <v>44431</v>
      </c>
      <c r="AD941" s="41">
        <v>44568</v>
      </c>
      <c r="AE941" s="39">
        <v>2.0399999999999996</v>
      </c>
      <c r="AF941" s="39">
        <v>0.17</v>
      </c>
      <c r="AG941" s="39">
        <v>2.2099999999999995</v>
      </c>
      <c r="AH941" s="39"/>
      <c r="AI941" s="39">
        <v>0.17</v>
      </c>
      <c r="AJ941" s="39">
        <v>0.17</v>
      </c>
      <c r="AK941" s="39">
        <v>0.17</v>
      </c>
      <c r="AL941" s="39">
        <v>0.17</v>
      </c>
      <c r="AM941" s="39">
        <v>0.17</v>
      </c>
      <c r="AN941" s="39">
        <v>0.17</v>
      </c>
      <c r="AO941" s="39">
        <v>0.17</v>
      </c>
      <c r="AP941" s="39">
        <v>0.17</v>
      </c>
      <c r="AQ941" s="39">
        <v>0.17</v>
      </c>
      <c r="AR941" s="39">
        <v>0.17</v>
      </c>
      <c r="AS941" s="39">
        <v>0.17</v>
      </c>
      <c r="AT941" s="39"/>
      <c r="AU941" s="39"/>
      <c r="AV941" s="39">
        <v>0.17</v>
      </c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 t="s">
        <v>1505</v>
      </c>
      <c r="BJ941" s="4" t="str">
        <f>Table22[[#This Row],[Ofgem ]]</f>
        <v>4"-5"</v>
      </c>
      <c r="BK941" s="4" t="str">
        <f>Table22[[#This Row],[Pressure]]</f>
        <v>LP</v>
      </c>
      <c r="BL941" s="4" t="str">
        <f>Table22[[#This Row],[Pon Category]]</f>
        <v>Policy</v>
      </c>
      <c r="BM941" s="4" t="str">
        <f>Table22[[#This Row],[Tier]]</f>
        <v>T1</v>
      </c>
      <c r="BN941" s="4" t="str">
        <f>Table22[[#This Row],[PON Material]]</f>
        <v>CI</v>
      </c>
      <c r="BO941" s="4" t="str" cm="1">
        <f t="array" ref="BO9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2" spans="1:67" x14ac:dyDescent="0.25">
      <c r="A942" t="s">
        <v>780</v>
      </c>
      <c r="B942" t="s">
        <v>47</v>
      </c>
      <c r="C942" t="s">
        <v>895</v>
      </c>
      <c r="D942" t="s">
        <v>61</v>
      </c>
      <c r="E942" t="s">
        <v>2565</v>
      </c>
      <c r="F942" t="s">
        <v>948</v>
      </c>
      <c r="G942" t="s">
        <v>2576</v>
      </c>
      <c r="H942" t="s">
        <v>2577</v>
      </c>
      <c r="I942" t="s">
        <v>1681</v>
      </c>
      <c r="J942" t="s">
        <v>1681</v>
      </c>
      <c r="K942" t="s">
        <v>801</v>
      </c>
      <c r="L942">
        <v>220001436458</v>
      </c>
      <c r="M942">
        <v>6</v>
      </c>
      <c r="O942" t="s">
        <v>1570</v>
      </c>
      <c r="P942" t="s">
        <v>1571</v>
      </c>
      <c r="Q942" t="s">
        <v>53</v>
      </c>
      <c r="R942" t="s">
        <v>1572</v>
      </c>
      <c r="S942" t="s">
        <v>64</v>
      </c>
      <c r="T942" t="s">
        <v>52</v>
      </c>
      <c r="U942" t="s">
        <v>1573</v>
      </c>
      <c r="V942" t="s">
        <v>1496</v>
      </c>
      <c r="W942">
        <v>6</v>
      </c>
      <c r="X942">
        <v>1.9</v>
      </c>
      <c r="Y942" t="s">
        <v>1574</v>
      </c>
      <c r="Z942" t="s">
        <v>1575</v>
      </c>
      <c r="AA942" t="s">
        <v>147</v>
      </c>
      <c r="AC942" s="41">
        <v>44431</v>
      </c>
      <c r="AD942" s="41">
        <v>44568</v>
      </c>
      <c r="AE942" s="39">
        <v>1.5599999999999996</v>
      </c>
      <c r="AF942" s="39">
        <v>0.13</v>
      </c>
      <c r="AG942" s="39">
        <v>1.6899999999999995</v>
      </c>
      <c r="AH942" s="39"/>
      <c r="AI942" s="39">
        <v>0.13</v>
      </c>
      <c r="AJ942" s="39">
        <v>0.13</v>
      </c>
      <c r="AK942" s="39">
        <v>0.13</v>
      </c>
      <c r="AL942" s="39">
        <v>0.13</v>
      </c>
      <c r="AM942" s="39">
        <v>0.13</v>
      </c>
      <c r="AN942" s="39">
        <v>0.13</v>
      </c>
      <c r="AO942" s="39">
        <v>0.13</v>
      </c>
      <c r="AP942" s="39">
        <v>0.13</v>
      </c>
      <c r="AQ942" s="39">
        <v>0.13</v>
      </c>
      <c r="AR942" s="39">
        <v>0.13</v>
      </c>
      <c r="AS942" s="39">
        <v>0.13</v>
      </c>
      <c r="AT942" s="39"/>
      <c r="AU942" s="39"/>
      <c r="AV942" s="39">
        <v>0.13</v>
      </c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 t="s">
        <v>1505</v>
      </c>
      <c r="BJ942" s="4" t="str">
        <f>Table22[[#This Row],[Ofgem ]]</f>
        <v>4"-5"</v>
      </c>
      <c r="BK942" s="4" t="str">
        <f>Table22[[#This Row],[Pressure]]</f>
        <v>LP</v>
      </c>
      <c r="BL942" s="4" t="str">
        <f>Table22[[#This Row],[Pon Category]]</f>
        <v>Policy</v>
      </c>
      <c r="BM942" s="4" t="str">
        <f>Table22[[#This Row],[Tier]]</f>
        <v>T1</v>
      </c>
      <c r="BN942" s="4" t="str">
        <f>Table22[[#This Row],[PON Material]]</f>
        <v>CI</v>
      </c>
      <c r="BO942" s="4" t="str" cm="1">
        <f t="array" ref="BO9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3" spans="1:67" x14ac:dyDescent="0.25">
      <c r="A943" t="s">
        <v>780</v>
      </c>
      <c r="B943" t="s">
        <v>47</v>
      </c>
      <c r="C943" t="s">
        <v>895</v>
      </c>
      <c r="D943" t="s">
        <v>61</v>
      </c>
      <c r="E943" t="s">
        <v>2565</v>
      </c>
      <c r="F943" t="s">
        <v>948</v>
      </c>
      <c r="G943" t="s">
        <v>2578</v>
      </c>
      <c r="H943" t="s">
        <v>2579</v>
      </c>
      <c r="I943" t="s">
        <v>2463</v>
      </c>
      <c r="J943" t="s">
        <v>1681</v>
      </c>
      <c r="K943" t="s">
        <v>801</v>
      </c>
      <c r="L943">
        <v>220001599060</v>
      </c>
      <c r="M943">
        <v>6</v>
      </c>
      <c r="O943" t="s">
        <v>1570</v>
      </c>
      <c r="P943" t="s">
        <v>1571</v>
      </c>
      <c r="Q943" t="s">
        <v>53</v>
      </c>
      <c r="R943" t="s">
        <v>1572</v>
      </c>
      <c r="S943" t="s">
        <v>64</v>
      </c>
      <c r="T943" t="s">
        <v>52</v>
      </c>
      <c r="U943" t="s">
        <v>1573</v>
      </c>
      <c r="V943" t="s">
        <v>1496</v>
      </c>
      <c r="W943">
        <v>6</v>
      </c>
      <c r="X943">
        <v>1.31</v>
      </c>
      <c r="Y943" t="s">
        <v>1574</v>
      </c>
      <c r="Z943" t="s">
        <v>1575</v>
      </c>
      <c r="AA943" t="s">
        <v>147</v>
      </c>
      <c r="AC943" s="41">
        <v>44431</v>
      </c>
      <c r="AD943" s="41">
        <v>44568</v>
      </c>
      <c r="AE943" s="39">
        <v>1.0799999999999998</v>
      </c>
      <c r="AF943" s="39">
        <v>0.09</v>
      </c>
      <c r="AG943" s="39">
        <v>1.17</v>
      </c>
      <c r="AH943" s="39"/>
      <c r="AI943" s="39">
        <v>0.09</v>
      </c>
      <c r="AJ943" s="39">
        <v>0.09</v>
      </c>
      <c r="AK943" s="39">
        <v>0.09</v>
      </c>
      <c r="AL943" s="39">
        <v>0.09</v>
      </c>
      <c r="AM943" s="39">
        <v>0.09</v>
      </c>
      <c r="AN943" s="39">
        <v>0.09</v>
      </c>
      <c r="AO943" s="39">
        <v>0.09</v>
      </c>
      <c r="AP943" s="39">
        <v>0.09</v>
      </c>
      <c r="AQ943" s="39">
        <v>0.09</v>
      </c>
      <c r="AR943" s="39">
        <v>0.09</v>
      </c>
      <c r="AS943" s="39">
        <v>0.09</v>
      </c>
      <c r="AT943" s="39"/>
      <c r="AU943" s="39"/>
      <c r="AV943" s="39">
        <v>0.09</v>
      </c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 t="s">
        <v>1505</v>
      </c>
      <c r="BJ943" s="4" t="str">
        <f>Table22[[#This Row],[Ofgem ]]</f>
        <v>4"-5"</v>
      </c>
      <c r="BK943" s="4" t="str">
        <f>Table22[[#This Row],[Pressure]]</f>
        <v>LP</v>
      </c>
      <c r="BL943" s="4" t="str">
        <f>Table22[[#This Row],[Pon Category]]</f>
        <v>Policy</v>
      </c>
      <c r="BM943" s="4" t="str">
        <f>Table22[[#This Row],[Tier]]</f>
        <v>T1</v>
      </c>
      <c r="BN943" s="4" t="str">
        <f>Table22[[#This Row],[PON Material]]</f>
        <v>CI</v>
      </c>
      <c r="BO943" s="4" t="str" cm="1">
        <f t="array" ref="BO9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4" spans="1:67" x14ac:dyDescent="0.25">
      <c r="A944" t="s">
        <v>780</v>
      </c>
      <c r="B944" t="s">
        <v>882</v>
      </c>
      <c r="C944" t="s">
        <v>888</v>
      </c>
      <c r="D944" t="s">
        <v>1603</v>
      </c>
      <c r="E944" t="s">
        <v>2565</v>
      </c>
      <c r="F944" t="s">
        <v>974</v>
      </c>
      <c r="G944" t="s">
        <v>2580</v>
      </c>
      <c r="H944" t="s">
        <v>975</v>
      </c>
      <c r="I944" t="s">
        <v>2581</v>
      </c>
      <c r="J944" t="s">
        <v>2582</v>
      </c>
      <c r="K944" t="s">
        <v>795</v>
      </c>
      <c r="L944">
        <v>510942103</v>
      </c>
      <c r="M944">
        <v>4</v>
      </c>
      <c r="O944" t="s">
        <v>1570</v>
      </c>
      <c r="P944" t="s">
        <v>1571</v>
      </c>
      <c r="Q944" t="s">
        <v>53</v>
      </c>
      <c r="R944" t="s">
        <v>1572</v>
      </c>
      <c r="S944" t="s">
        <v>64</v>
      </c>
      <c r="T944" t="s">
        <v>52</v>
      </c>
      <c r="U944" t="s">
        <v>1573</v>
      </c>
      <c r="V944" t="s">
        <v>1496</v>
      </c>
      <c r="W944">
        <v>4</v>
      </c>
      <c r="X944">
        <v>334.24</v>
      </c>
      <c r="Y944" t="s">
        <v>1574</v>
      </c>
      <c r="Z944" t="s">
        <v>1575</v>
      </c>
      <c r="AA944" t="s">
        <v>147</v>
      </c>
      <c r="AC944" s="41">
        <v>44571</v>
      </c>
      <c r="AD944" s="41">
        <v>44610</v>
      </c>
      <c r="AE944" s="39">
        <v>0</v>
      </c>
      <c r="AF944" s="39">
        <v>334.26</v>
      </c>
      <c r="AG944" s="39">
        <v>334.26</v>
      </c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>
        <v>55.71</v>
      </c>
      <c r="AX944" s="39">
        <v>55.71</v>
      </c>
      <c r="AY944" s="39">
        <v>55.71</v>
      </c>
      <c r="AZ944" s="39">
        <v>55.71</v>
      </c>
      <c r="BA944" s="39">
        <v>55.71</v>
      </c>
      <c r="BB944" s="39">
        <v>55.71</v>
      </c>
      <c r="BC944" s="39"/>
      <c r="BD944" s="39"/>
      <c r="BE944" s="39"/>
      <c r="BF944" s="39"/>
      <c r="BG944" s="39"/>
      <c r="BH944" s="39"/>
      <c r="BI944" s="39" t="s">
        <v>1505</v>
      </c>
      <c r="BJ944" s="4" t="str">
        <f>Table22[[#This Row],[Ofgem ]]</f>
        <v>4"-5"</v>
      </c>
      <c r="BK944" s="4" t="str">
        <f>Table22[[#This Row],[Pressure]]</f>
        <v>LP</v>
      </c>
      <c r="BL944" s="4" t="str">
        <f>Table22[[#This Row],[Pon Category]]</f>
        <v>Policy</v>
      </c>
      <c r="BM944" s="4" t="str">
        <f>Table22[[#This Row],[Tier]]</f>
        <v>T1</v>
      </c>
      <c r="BN944" s="4" t="str">
        <f>Table22[[#This Row],[PON Material]]</f>
        <v>CI</v>
      </c>
      <c r="BO944" s="4" t="str" cm="1">
        <f t="array" ref="BO9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5" spans="1:67" x14ac:dyDescent="0.25">
      <c r="A945" t="s">
        <v>780</v>
      </c>
      <c r="B945" t="s">
        <v>882</v>
      </c>
      <c r="C945" t="s">
        <v>888</v>
      </c>
      <c r="D945" t="s">
        <v>1603</v>
      </c>
      <c r="E945" t="s">
        <v>2565</v>
      </c>
      <c r="F945" t="s">
        <v>974</v>
      </c>
      <c r="G945" t="s">
        <v>2580</v>
      </c>
      <c r="H945" t="s">
        <v>975</v>
      </c>
      <c r="I945" t="s">
        <v>2581</v>
      </c>
      <c r="J945" t="s">
        <v>2582</v>
      </c>
      <c r="K945" t="s">
        <v>795</v>
      </c>
      <c r="L945">
        <v>510942104</v>
      </c>
      <c r="M945">
        <v>4</v>
      </c>
      <c r="O945" t="s">
        <v>1570</v>
      </c>
      <c r="P945" t="s">
        <v>1571</v>
      </c>
      <c r="Q945" t="s">
        <v>53</v>
      </c>
      <c r="R945" t="s">
        <v>1572</v>
      </c>
      <c r="S945" t="s">
        <v>64</v>
      </c>
      <c r="T945" t="s">
        <v>52</v>
      </c>
      <c r="U945" t="s">
        <v>1573</v>
      </c>
      <c r="V945" t="s">
        <v>1496</v>
      </c>
      <c r="W945">
        <v>6</v>
      </c>
      <c r="X945">
        <v>315.51</v>
      </c>
      <c r="Y945" t="s">
        <v>1574</v>
      </c>
      <c r="Z945" t="s">
        <v>1575</v>
      </c>
      <c r="AA945" t="s">
        <v>147</v>
      </c>
      <c r="AC945" s="41">
        <v>44571</v>
      </c>
      <c r="AD945" s="41">
        <v>44610</v>
      </c>
      <c r="AE945" s="39">
        <v>0</v>
      </c>
      <c r="AF945" s="39">
        <v>315.54000000000008</v>
      </c>
      <c r="AG945" s="39">
        <v>315.54000000000008</v>
      </c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>
        <v>52.59</v>
      </c>
      <c r="AX945" s="39">
        <v>52.59</v>
      </c>
      <c r="AY945" s="39">
        <v>52.59</v>
      </c>
      <c r="AZ945" s="39">
        <v>52.59</v>
      </c>
      <c r="BA945" s="39">
        <v>52.59</v>
      </c>
      <c r="BB945" s="39">
        <v>52.59</v>
      </c>
      <c r="BC945" s="39"/>
      <c r="BD945" s="39"/>
      <c r="BE945" s="39"/>
      <c r="BF945" s="39"/>
      <c r="BG945" s="39"/>
      <c r="BH945" s="39"/>
      <c r="BI945" s="39" t="s">
        <v>1505</v>
      </c>
      <c r="BJ945" s="4" t="str">
        <f>Table22[[#This Row],[Ofgem ]]</f>
        <v>4"-5"</v>
      </c>
      <c r="BK945" s="4" t="str">
        <f>Table22[[#This Row],[Pressure]]</f>
        <v>LP</v>
      </c>
      <c r="BL945" s="4" t="str">
        <f>Table22[[#This Row],[Pon Category]]</f>
        <v>Policy</v>
      </c>
      <c r="BM945" s="4" t="str">
        <f>Table22[[#This Row],[Tier]]</f>
        <v>T1</v>
      </c>
      <c r="BN945" s="4" t="str">
        <f>Table22[[#This Row],[PON Material]]</f>
        <v>CI</v>
      </c>
      <c r="BO945" s="4" t="str" cm="1">
        <f t="array" ref="BO9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6" spans="1:67" x14ac:dyDescent="0.25">
      <c r="A946" t="s">
        <v>780</v>
      </c>
      <c r="B946" t="s">
        <v>882</v>
      </c>
      <c r="C946" t="s">
        <v>888</v>
      </c>
      <c r="D946" t="s">
        <v>1603</v>
      </c>
      <c r="E946" t="s">
        <v>2565</v>
      </c>
      <c r="F946" t="s">
        <v>974</v>
      </c>
      <c r="G946" t="s">
        <v>2580</v>
      </c>
      <c r="H946" t="s">
        <v>975</v>
      </c>
      <c r="I946" t="s">
        <v>2581</v>
      </c>
      <c r="J946" t="s">
        <v>2582</v>
      </c>
      <c r="K946" t="s">
        <v>795</v>
      </c>
      <c r="L946">
        <v>510969099</v>
      </c>
      <c r="M946">
        <v>4</v>
      </c>
      <c r="O946" t="s">
        <v>1570</v>
      </c>
      <c r="P946" t="s">
        <v>1571</v>
      </c>
      <c r="Q946" t="s">
        <v>53</v>
      </c>
      <c r="R946" t="s">
        <v>1572</v>
      </c>
      <c r="S946" t="s">
        <v>64</v>
      </c>
      <c r="T946" t="s">
        <v>52</v>
      </c>
      <c r="U946" t="s">
        <v>1573</v>
      </c>
      <c r="V946" t="s">
        <v>1496</v>
      </c>
      <c r="W946">
        <v>5</v>
      </c>
      <c r="X946">
        <v>113.92</v>
      </c>
      <c r="Y946" t="s">
        <v>1574</v>
      </c>
      <c r="Z946" t="s">
        <v>1575</v>
      </c>
      <c r="AA946" t="s">
        <v>147</v>
      </c>
      <c r="AC946" s="41">
        <v>44571</v>
      </c>
      <c r="AD946" s="41">
        <v>44610</v>
      </c>
      <c r="AE946" s="39">
        <v>0</v>
      </c>
      <c r="AF946" s="39">
        <v>113.93999999999998</v>
      </c>
      <c r="AG946" s="39">
        <v>113.93999999999998</v>
      </c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>
        <v>18.989999999999998</v>
      </c>
      <c r="AX946" s="39">
        <v>18.989999999999998</v>
      </c>
      <c r="AY946" s="39">
        <v>18.989999999999998</v>
      </c>
      <c r="AZ946" s="39">
        <v>18.989999999999998</v>
      </c>
      <c r="BA946" s="39">
        <v>18.989999999999998</v>
      </c>
      <c r="BB946" s="39">
        <v>18.989999999999998</v>
      </c>
      <c r="BC946" s="39"/>
      <c r="BD946" s="39"/>
      <c r="BE946" s="39"/>
      <c r="BF946" s="39"/>
      <c r="BG946" s="39"/>
      <c r="BH946" s="39"/>
      <c r="BI946" s="39" t="s">
        <v>1505</v>
      </c>
      <c r="BJ946" s="4" t="str">
        <f>Table22[[#This Row],[Ofgem ]]</f>
        <v>4"-5"</v>
      </c>
      <c r="BK946" s="4" t="str">
        <f>Table22[[#This Row],[Pressure]]</f>
        <v>LP</v>
      </c>
      <c r="BL946" s="4" t="str">
        <f>Table22[[#This Row],[Pon Category]]</f>
        <v>Policy</v>
      </c>
      <c r="BM946" s="4" t="str">
        <f>Table22[[#This Row],[Tier]]</f>
        <v>T1</v>
      </c>
      <c r="BN946" s="4" t="str">
        <f>Table22[[#This Row],[PON Material]]</f>
        <v>CI</v>
      </c>
      <c r="BO946" s="4" t="str" cm="1">
        <f t="array" ref="BO9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7" spans="1:67" x14ac:dyDescent="0.25">
      <c r="A947" t="s">
        <v>780</v>
      </c>
      <c r="B947" t="s">
        <v>882</v>
      </c>
      <c r="C947" t="s">
        <v>888</v>
      </c>
      <c r="D947" t="s">
        <v>1603</v>
      </c>
      <c r="E947" t="s">
        <v>2565</v>
      </c>
      <c r="F947" t="s">
        <v>974</v>
      </c>
      <c r="G947" t="s">
        <v>2580</v>
      </c>
      <c r="H947" t="s">
        <v>975</v>
      </c>
      <c r="I947" t="s">
        <v>2581</v>
      </c>
      <c r="J947" t="s">
        <v>2582</v>
      </c>
      <c r="K947" t="s">
        <v>795</v>
      </c>
      <c r="L947">
        <v>510969100</v>
      </c>
      <c r="M947">
        <v>4</v>
      </c>
      <c r="O947" t="s">
        <v>1570</v>
      </c>
      <c r="P947" t="s">
        <v>1571</v>
      </c>
      <c r="Q947" t="s">
        <v>53</v>
      </c>
      <c r="R947" t="s">
        <v>1572</v>
      </c>
      <c r="S947" t="s">
        <v>64</v>
      </c>
      <c r="T947" t="s">
        <v>52</v>
      </c>
      <c r="U947" t="s">
        <v>1573</v>
      </c>
      <c r="V947" t="s">
        <v>1496</v>
      </c>
      <c r="W947">
        <v>12</v>
      </c>
      <c r="X947">
        <v>183.94</v>
      </c>
      <c r="Y947" t="s">
        <v>1574</v>
      </c>
      <c r="Z947" t="s">
        <v>1575</v>
      </c>
      <c r="AA947" t="s">
        <v>147</v>
      </c>
      <c r="AC947" s="41">
        <v>44571</v>
      </c>
      <c r="AD947" s="41">
        <v>44610</v>
      </c>
      <c r="AE947" s="39">
        <v>0</v>
      </c>
      <c r="AF947" s="39">
        <v>183.96</v>
      </c>
      <c r="AG947" s="39">
        <v>183.96</v>
      </c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>
        <v>30.66</v>
      </c>
      <c r="AX947" s="39">
        <v>30.66</v>
      </c>
      <c r="AY947" s="39">
        <v>30.66</v>
      </c>
      <c r="AZ947" s="39">
        <v>30.66</v>
      </c>
      <c r="BA947" s="39">
        <v>30.66</v>
      </c>
      <c r="BB947" s="39">
        <v>30.66</v>
      </c>
      <c r="BC947" s="39"/>
      <c r="BD947" s="39"/>
      <c r="BE947" s="39"/>
      <c r="BF947" s="39"/>
      <c r="BG947" s="39"/>
      <c r="BH947" s="39"/>
      <c r="BI947" s="39" t="s">
        <v>1505</v>
      </c>
      <c r="BJ947" s="4" t="str">
        <f>Table22[[#This Row],[Ofgem ]]</f>
        <v>4"-5"</v>
      </c>
      <c r="BK947" s="4" t="str">
        <f>Table22[[#This Row],[Pressure]]</f>
        <v>LP</v>
      </c>
      <c r="BL947" s="4" t="str">
        <f>Table22[[#This Row],[Pon Category]]</f>
        <v>Policy</v>
      </c>
      <c r="BM947" s="4" t="str">
        <f>Table22[[#This Row],[Tier]]</f>
        <v>T1</v>
      </c>
      <c r="BN947" s="4" t="str">
        <f>Table22[[#This Row],[PON Material]]</f>
        <v>CI</v>
      </c>
      <c r="BO947" s="4" t="str" cm="1">
        <f t="array" ref="BO9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8" spans="1:67" x14ac:dyDescent="0.25">
      <c r="A948" t="s">
        <v>780</v>
      </c>
      <c r="B948" t="s">
        <v>882</v>
      </c>
      <c r="C948" t="s">
        <v>888</v>
      </c>
      <c r="D948" t="s">
        <v>1603</v>
      </c>
      <c r="E948" t="s">
        <v>2565</v>
      </c>
      <c r="F948" t="s">
        <v>974</v>
      </c>
      <c r="G948" t="s">
        <v>2583</v>
      </c>
      <c r="H948" t="s">
        <v>618</v>
      </c>
      <c r="I948" t="s">
        <v>2581</v>
      </c>
      <c r="J948" t="s">
        <v>2582</v>
      </c>
      <c r="K948" t="s">
        <v>795</v>
      </c>
      <c r="L948">
        <v>510922785</v>
      </c>
      <c r="M948">
        <v>4</v>
      </c>
      <c r="O948" t="s">
        <v>1570</v>
      </c>
      <c r="P948" t="s">
        <v>1571</v>
      </c>
      <c r="Q948" t="s">
        <v>91</v>
      </c>
      <c r="R948" t="s">
        <v>1572</v>
      </c>
      <c r="S948" t="s">
        <v>64</v>
      </c>
      <c r="T948" t="s">
        <v>52</v>
      </c>
      <c r="U948" t="s">
        <v>1573</v>
      </c>
      <c r="V948" t="s">
        <v>1496</v>
      </c>
      <c r="W948">
        <v>10</v>
      </c>
      <c r="X948">
        <v>33.79</v>
      </c>
      <c r="Y948" t="s">
        <v>1574</v>
      </c>
      <c r="Z948" t="s">
        <v>1575</v>
      </c>
      <c r="AA948" t="s">
        <v>147</v>
      </c>
      <c r="AC948" s="41">
        <v>44613</v>
      </c>
      <c r="AD948" s="41">
        <v>44645</v>
      </c>
      <c r="AE948" s="39">
        <v>0</v>
      </c>
      <c r="AF948" s="39">
        <v>33.799999999999997</v>
      </c>
      <c r="AG948" s="39">
        <v>33.799999999999997</v>
      </c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>
        <v>6.76</v>
      </c>
      <c r="BD948" s="39">
        <v>6.76</v>
      </c>
      <c r="BE948" s="39">
        <v>6.76</v>
      </c>
      <c r="BF948" s="39">
        <v>6.76</v>
      </c>
      <c r="BG948" s="39">
        <v>6.76</v>
      </c>
      <c r="BH948" s="39"/>
      <c r="BI948" s="39" t="s">
        <v>1505</v>
      </c>
      <c r="BJ948" s="4" t="str">
        <f>Table22[[#This Row],[Ofgem ]]</f>
        <v>4"-5"</v>
      </c>
      <c r="BK948" s="4" t="str">
        <f>Table22[[#This Row],[Pressure]]</f>
        <v>LP</v>
      </c>
      <c r="BL948" s="4" t="str">
        <f>Table22[[#This Row],[Pon Category]]</f>
        <v>Policy</v>
      </c>
      <c r="BM948" s="4" t="str">
        <f>Table22[[#This Row],[Tier]]</f>
        <v>T1</v>
      </c>
      <c r="BN948" s="4" t="str">
        <f>Table22[[#This Row],[PON Material]]</f>
        <v>DI</v>
      </c>
      <c r="BO948" s="4" t="str" cm="1">
        <f t="array" ref="BO9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49" spans="1:67" x14ac:dyDescent="0.25">
      <c r="A949" t="s">
        <v>780</v>
      </c>
      <c r="B949" t="s">
        <v>882</v>
      </c>
      <c r="C949" t="s">
        <v>888</v>
      </c>
      <c r="D949" t="s">
        <v>1603</v>
      </c>
      <c r="E949" t="s">
        <v>2565</v>
      </c>
      <c r="F949" t="s">
        <v>974</v>
      </c>
      <c r="G949" t="s">
        <v>2583</v>
      </c>
      <c r="H949" t="s">
        <v>618</v>
      </c>
      <c r="I949" t="s">
        <v>2581</v>
      </c>
      <c r="J949" t="s">
        <v>2582</v>
      </c>
      <c r="K949" t="s">
        <v>795</v>
      </c>
      <c r="L949">
        <v>510922786</v>
      </c>
      <c r="M949">
        <v>4</v>
      </c>
      <c r="O949" t="s">
        <v>1570</v>
      </c>
      <c r="P949" t="s">
        <v>1571</v>
      </c>
      <c r="Q949" t="s">
        <v>53</v>
      </c>
      <c r="R949" t="s">
        <v>1572</v>
      </c>
      <c r="S949" t="s">
        <v>64</v>
      </c>
      <c r="T949" t="s">
        <v>52</v>
      </c>
      <c r="U949" t="s">
        <v>1573</v>
      </c>
      <c r="V949" t="s">
        <v>1496</v>
      </c>
      <c r="W949">
        <v>11</v>
      </c>
      <c r="X949">
        <v>356.12</v>
      </c>
      <c r="Y949" t="s">
        <v>1574</v>
      </c>
      <c r="Z949" t="s">
        <v>1575</v>
      </c>
      <c r="AA949" t="s">
        <v>147</v>
      </c>
      <c r="AC949" s="41">
        <v>44613</v>
      </c>
      <c r="AD949" s="41">
        <v>44645</v>
      </c>
      <c r="AE949" s="39">
        <v>0</v>
      </c>
      <c r="AF949" s="39">
        <v>356.1</v>
      </c>
      <c r="AG949" s="39">
        <v>356.1</v>
      </c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>
        <v>71.22</v>
      </c>
      <c r="BD949" s="39">
        <v>71.22</v>
      </c>
      <c r="BE949" s="39">
        <v>71.22</v>
      </c>
      <c r="BF949" s="39">
        <v>71.22</v>
      </c>
      <c r="BG949" s="39">
        <v>71.22</v>
      </c>
      <c r="BH949" s="39"/>
      <c r="BI949" s="39" t="s">
        <v>1505</v>
      </c>
      <c r="BJ949" s="4" t="str">
        <f>Table22[[#This Row],[Ofgem ]]</f>
        <v>4"-5"</v>
      </c>
      <c r="BK949" s="4" t="str">
        <f>Table22[[#This Row],[Pressure]]</f>
        <v>LP</v>
      </c>
      <c r="BL949" s="4" t="str">
        <f>Table22[[#This Row],[Pon Category]]</f>
        <v>Policy</v>
      </c>
      <c r="BM949" s="4" t="str">
        <f>Table22[[#This Row],[Tier]]</f>
        <v>T1</v>
      </c>
      <c r="BN949" s="4" t="str">
        <f>Table22[[#This Row],[PON Material]]</f>
        <v>CI</v>
      </c>
      <c r="BO949" s="4" t="str" cm="1">
        <f t="array" ref="BO9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0" spans="1:67" x14ac:dyDescent="0.25">
      <c r="A950" t="s">
        <v>780</v>
      </c>
      <c r="B950" t="s">
        <v>882</v>
      </c>
      <c r="C950" t="s">
        <v>888</v>
      </c>
      <c r="D950" t="s">
        <v>1603</v>
      </c>
      <c r="E950" t="s">
        <v>2565</v>
      </c>
      <c r="F950" t="s">
        <v>974</v>
      </c>
      <c r="G950" t="s">
        <v>2583</v>
      </c>
      <c r="H950" t="s">
        <v>618</v>
      </c>
      <c r="I950" t="s">
        <v>2581</v>
      </c>
      <c r="J950" t="s">
        <v>2582</v>
      </c>
      <c r="K950" t="s">
        <v>795</v>
      </c>
      <c r="L950">
        <v>510976055</v>
      </c>
      <c r="M950">
        <v>4</v>
      </c>
      <c r="O950" t="s">
        <v>1570</v>
      </c>
      <c r="P950" t="s">
        <v>1571</v>
      </c>
      <c r="Q950" t="s">
        <v>53</v>
      </c>
      <c r="R950" t="s">
        <v>1572</v>
      </c>
      <c r="S950" t="s">
        <v>64</v>
      </c>
      <c r="T950" t="s">
        <v>52</v>
      </c>
      <c r="U950" t="s">
        <v>1573</v>
      </c>
      <c r="V950" t="s">
        <v>1496</v>
      </c>
      <c r="W950">
        <v>5</v>
      </c>
      <c r="X950">
        <v>201.83</v>
      </c>
      <c r="Y950" t="s">
        <v>1574</v>
      </c>
      <c r="Z950" t="s">
        <v>1575</v>
      </c>
      <c r="AA950" t="s">
        <v>147</v>
      </c>
      <c r="AC950" s="41">
        <v>44613</v>
      </c>
      <c r="AD950" s="41">
        <v>44645</v>
      </c>
      <c r="AE950" s="39">
        <v>0</v>
      </c>
      <c r="AF950" s="39">
        <v>201.85</v>
      </c>
      <c r="AG950" s="39">
        <v>201.85</v>
      </c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>
        <v>40.369999999999997</v>
      </c>
      <c r="BD950" s="39">
        <v>40.369999999999997</v>
      </c>
      <c r="BE950" s="39">
        <v>40.369999999999997</v>
      </c>
      <c r="BF950" s="39">
        <v>40.369999999999997</v>
      </c>
      <c r="BG950" s="39">
        <v>40.369999999999997</v>
      </c>
      <c r="BH950" s="39"/>
      <c r="BI950" s="39" t="s">
        <v>1505</v>
      </c>
      <c r="BJ950" s="4" t="str">
        <f>Table22[[#This Row],[Ofgem ]]</f>
        <v>4"-5"</v>
      </c>
      <c r="BK950" s="4" t="str">
        <f>Table22[[#This Row],[Pressure]]</f>
        <v>LP</v>
      </c>
      <c r="BL950" s="4" t="str">
        <f>Table22[[#This Row],[Pon Category]]</f>
        <v>Policy</v>
      </c>
      <c r="BM950" s="4" t="str">
        <f>Table22[[#This Row],[Tier]]</f>
        <v>T1</v>
      </c>
      <c r="BN950" s="4" t="str">
        <f>Table22[[#This Row],[PON Material]]</f>
        <v>CI</v>
      </c>
      <c r="BO950" s="4" t="str" cm="1">
        <f t="array" ref="BO9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1" spans="1:67" x14ac:dyDescent="0.25">
      <c r="A951" t="s">
        <v>780</v>
      </c>
      <c r="B951" t="s">
        <v>882</v>
      </c>
      <c r="C951" t="s">
        <v>888</v>
      </c>
      <c r="D951" t="s">
        <v>1603</v>
      </c>
      <c r="E951" t="s">
        <v>2565</v>
      </c>
      <c r="F951" t="s">
        <v>974</v>
      </c>
      <c r="G951" t="s">
        <v>2583</v>
      </c>
      <c r="H951" t="s">
        <v>618</v>
      </c>
      <c r="I951" t="s">
        <v>2581</v>
      </c>
      <c r="J951" t="s">
        <v>2582</v>
      </c>
      <c r="K951" t="s">
        <v>795</v>
      </c>
      <c r="L951">
        <v>510976056</v>
      </c>
      <c r="M951">
        <v>4</v>
      </c>
      <c r="O951" t="s">
        <v>1570</v>
      </c>
      <c r="P951" t="s">
        <v>1571</v>
      </c>
      <c r="Q951" t="s">
        <v>53</v>
      </c>
      <c r="R951" t="s">
        <v>1572</v>
      </c>
      <c r="S951" t="s">
        <v>64</v>
      </c>
      <c r="T951" t="s">
        <v>52</v>
      </c>
      <c r="U951" t="s">
        <v>1573</v>
      </c>
      <c r="V951" t="s">
        <v>1496</v>
      </c>
      <c r="W951">
        <v>5</v>
      </c>
      <c r="X951">
        <v>179.5</v>
      </c>
      <c r="Y951" t="s">
        <v>1574</v>
      </c>
      <c r="Z951" t="s">
        <v>1575</v>
      </c>
      <c r="AA951" t="s">
        <v>147</v>
      </c>
      <c r="AC951" s="41">
        <v>44613</v>
      </c>
      <c r="AD951" s="41">
        <v>44645</v>
      </c>
      <c r="AE951" s="39">
        <v>0</v>
      </c>
      <c r="AF951" s="39">
        <v>179.5</v>
      </c>
      <c r="AG951" s="39">
        <v>179.5</v>
      </c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>
        <v>35.9</v>
      </c>
      <c r="BD951" s="39">
        <v>35.9</v>
      </c>
      <c r="BE951" s="39">
        <v>35.9</v>
      </c>
      <c r="BF951" s="39">
        <v>35.9</v>
      </c>
      <c r="BG951" s="39">
        <v>35.9</v>
      </c>
      <c r="BH951" s="39"/>
      <c r="BI951" s="39" t="s">
        <v>1505</v>
      </c>
      <c r="BJ951" s="4" t="str">
        <f>Table22[[#This Row],[Ofgem ]]</f>
        <v>4"-5"</v>
      </c>
      <c r="BK951" s="4" t="str">
        <f>Table22[[#This Row],[Pressure]]</f>
        <v>LP</v>
      </c>
      <c r="BL951" s="4" t="str">
        <f>Table22[[#This Row],[Pon Category]]</f>
        <v>Policy</v>
      </c>
      <c r="BM951" s="4" t="str">
        <f>Table22[[#This Row],[Tier]]</f>
        <v>T1</v>
      </c>
      <c r="BN951" s="4" t="str">
        <f>Table22[[#This Row],[PON Material]]</f>
        <v>CI</v>
      </c>
      <c r="BO951" s="4" t="str" cm="1">
        <f t="array" ref="BO9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2" spans="1:67" x14ac:dyDescent="0.25">
      <c r="A952" t="s">
        <v>780</v>
      </c>
      <c r="B952" t="s">
        <v>158</v>
      </c>
      <c r="C952" t="s">
        <v>895</v>
      </c>
      <c r="D952" t="s">
        <v>1603</v>
      </c>
      <c r="E952" t="s">
        <v>2584</v>
      </c>
      <c r="F952" t="s">
        <v>2551</v>
      </c>
      <c r="G952" t="s">
        <v>2585</v>
      </c>
      <c r="H952" t="s">
        <v>729</v>
      </c>
      <c r="I952" t="s">
        <v>2492</v>
      </c>
      <c r="J952" t="s">
        <v>2493</v>
      </c>
      <c r="K952" t="s">
        <v>783</v>
      </c>
      <c r="L952">
        <v>510811206</v>
      </c>
      <c r="M952">
        <v>200</v>
      </c>
      <c r="O952" t="s">
        <v>1570</v>
      </c>
      <c r="P952" t="s">
        <v>220</v>
      </c>
      <c r="Q952" t="s">
        <v>91</v>
      </c>
      <c r="R952" t="s">
        <v>1572</v>
      </c>
      <c r="S952" t="s">
        <v>64</v>
      </c>
      <c r="T952" t="s">
        <v>52</v>
      </c>
      <c r="U952" t="s">
        <v>1573</v>
      </c>
      <c r="V952" t="s">
        <v>1496</v>
      </c>
      <c r="W952">
        <v>12</v>
      </c>
      <c r="X952">
        <v>411.5</v>
      </c>
      <c r="Y952" t="s">
        <v>1574</v>
      </c>
      <c r="Z952" t="s">
        <v>1575</v>
      </c>
      <c r="AA952" t="s">
        <v>147</v>
      </c>
      <c r="AC952" s="41">
        <v>44593</v>
      </c>
      <c r="AD952" s="41">
        <v>44634</v>
      </c>
      <c r="AE952" s="39">
        <v>0</v>
      </c>
      <c r="AF952" s="39">
        <v>411.53000000000003</v>
      </c>
      <c r="AG952" s="39">
        <v>411.53000000000003</v>
      </c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>
        <v>58.79</v>
      </c>
      <c r="BA952" s="39">
        <v>58.79</v>
      </c>
      <c r="BB952" s="39">
        <v>58.79</v>
      </c>
      <c r="BC952" s="39">
        <v>58.79</v>
      </c>
      <c r="BD952" s="39">
        <v>58.79</v>
      </c>
      <c r="BE952" s="39">
        <v>58.79</v>
      </c>
      <c r="BF952" s="39">
        <v>58.79</v>
      </c>
      <c r="BG952" s="39"/>
      <c r="BH952" s="39"/>
      <c r="BI952" s="39" t="s">
        <v>1505</v>
      </c>
      <c r="BJ952" s="4" t="str">
        <f>Table22[[#This Row],[Ofgem ]]</f>
        <v>4"-5"</v>
      </c>
      <c r="BK952" s="4" t="str">
        <f>Table22[[#This Row],[Pressure]]</f>
        <v>LP</v>
      </c>
      <c r="BL952" s="4" t="str">
        <f>Table22[[#This Row],[Pon Category]]</f>
        <v>Policy</v>
      </c>
      <c r="BM952" s="4" t="str">
        <f>Table22[[#This Row],[Tier]]</f>
        <v>T1</v>
      </c>
      <c r="BN952" s="4" t="str">
        <f>Table22[[#This Row],[PON Material]]</f>
        <v>DI</v>
      </c>
      <c r="BO952" s="4" t="str" cm="1">
        <f t="array" ref="BO9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3" spans="1:67" x14ac:dyDescent="0.25">
      <c r="A953" t="s">
        <v>780</v>
      </c>
      <c r="B953" t="s">
        <v>158</v>
      </c>
      <c r="C953" t="s">
        <v>895</v>
      </c>
      <c r="D953" t="s">
        <v>1603</v>
      </c>
      <c r="E953" t="s">
        <v>2584</v>
      </c>
      <c r="F953" t="s">
        <v>2551</v>
      </c>
      <c r="G953" t="s">
        <v>2585</v>
      </c>
      <c r="H953" t="s">
        <v>729</v>
      </c>
      <c r="I953" t="s">
        <v>2492</v>
      </c>
      <c r="J953" t="s">
        <v>2493</v>
      </c>
      <c r="K953" t="s">
        <v>783</v>
      </c>
      <c r="L953">
        <v>510938979</v>
      </c>
      <c r="M953">
        <v>100</v>
      </c>
      <c r="O953" t="s">
        <v>1570</v>
      </c>
      <c r="P953" t="s">
        <v>220</v>
      </c>
      <c r="Q953" t="s">
        <v>91</v>
      </c>
      <c r="R953" t="s">
        <v>1572</v>
      </c>
      <c r="S953" t="s">
        <v>64</v>
      </c>
      <c r="T953" t="s">
        <v>52</v>
      </c>
      <c r="U953" t="s">
        <v>1573</v>
      </c>
      <c r="V953" t="s">
        <v>1496</v>
      </c>
      <c r="W953">
        <v>17</v>
      </c>
      <c r="X953">
        <v>5.25</v>
      </c>
      <c r="Y953" t="s">
        <v>1574</v>
      </c>
      <c r="Z953" t="s">
        <v>1575</v>
      </c>
      <c r="AA953" t="s">
        <v>147</v>
      </c>
      <c r="AC953" s="41">
        <v>44593</v>
      </c>
      <c r="AD953" s="41">
        <v>44634</v>
      </c>
      <c r="AE953" s="39">
        <v>0</v>
      </c>
      <c r="AF953" s="39">
        <v>5.25</v>
      </c>
      <c r="AG953" s="39">
        <v>5.25</v>
      </c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>
        <v>0.75</v>
      </c>
      <c r="BA953" s="39">
        <v>0.75</v>
      </c>
      <c r="BB953" s="39">
        <v>0.75</v>
      </c>
      <c r="BC953" s="39">
        <v>0.75</v>
      </c>
      <c r="BD953" s="39">
        <v>0.75</v>
      </c>
      <c r="BE953" s="39">
        <v>0.75</v>
      </c>
      <c r="BF953" s="39">
        <v>0.75</v>
      </c>
      <c r="BG953" s="39"/>
      <c r="BH953" s="39"/>
      <c r="BI953" s="39" t="s">
        <v>1505</v>
      </c>
      <c r="BJ953" s="4" t="str">
        <f>Table22[[#This Row],[Ofgem ]]</f>
        <v>4"-5"</v>
      </c>
      <c r="BK953" s="4" t="str">
        <f>Table22[[#This Row],[Pressure]]</f>
        <v>LP</v>
      </c>
      <c r="BL953" s="4" t="str">
        <f>Table22[[#This Row],[Pon Category]]</f>
        <v>Policy</v>
      </c>
      <c r="BM953" s="4" t="str">
        <f>Table22[[#This Row],[Tier]]</f>
        <v>T1</v>
      </c>
      <c r="BN953" s="4" t="str">
        <f>Table22[[#This Row],[PON Material]]</f>
        <v>DI</v>
      </c>
      <c r="BO953" s="4" t="str" cm="1">
        <f t="array" ref="BO9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4" spans="1:67" x14ac:dyDescent="0.25">
      <c r="A954" t="s">
        <v>780</v>
      </c>
      <c r="B954" t="s">
        <v>158</v>
      </c>
      <c r="C954" t="s">
        <v>895</v>
      </c>
      <c r="D954" t="s">
        <v>1603</v>
      </c>
      <c r="E954" t="s">
        <v>2584</v>
      </c>
      <c r="F954" t="s">
        <v>2551</v>
      </c>
      <c r="G954" t="s">
        <v>2585</v>
      </c>
      <c r="H954" t="s">
        <v>729</v>
      </c>
      <c r="I954" t="s">
        <v>2492</v>
      </c>
      <c r="J954" t="s">
        <v>2493</v>
      </c>
      <c r="K954" t="s">
        <v>783</v>
      </c>
      <c r="L954">
        <v>633162799</v>
      </c>
      <c r="M954">
        <v>8</v>
      </c>
      <c r="O954" t="s">
        <v>1570</v>
      </c>
      <c r="P954" t="s">
        <v>1571</v>
      </c>
      <c r="Q954" t="s">
        <v>53</v>
      </c>
      <c r="R954" t="s">
        <v>1572</v>
      </c>
      <c r="S954" t="s">
        <v>64</v>
      </c>
      <c r="T954" t="s">
        <v>52</v>
      </c>
      <c r="U954" t="s">
        <v>1573</v>
      </c>
      <c r="V954" s="42" t="s">
        <v>1496</v>
      </c>
      <c r="W954">
        <v>3</v>
      </c>
      <c r="X954">
        <v>14.38</v>
      </c>
      <c r="Y954" t="s">
        <v>1574</v>
      </c>
      <c r="Z954" t="s">
        <v>1575</v>
      </c>
      <c r="AA954" t="s">
        <v>125</v>
      </c>
      <c r="AC954" s="41">
        <v>44593</v>
      </c>
      <c r="AD954" s="41">
        <v>44634</v>
      </c>
      <c r="AE954" s="39">
        <v>0</v>
      </c>
      <c r="AF954" s="39">
        <v>14.350000000000001</v>
      </c>
      <c r="AG954" s="39">
        <v>14.350000000000001</v>
      </c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>
        <v>2.0499999999999998</v>
      </c>
      <c r="BA954" s="39">
        <v>2.0499999999999998</v>
      </c>
      <c r="BB954" s="39">
        <v>2.0499999999999998</v>
      </c>
      <c r="BC954" s="39">
        <v>2.0499999999999998</v>
      </c>
      <c r="BD954" s="39">
        <v>2.0499999999999998</v>
      </c>
      <c r="BE954" s="39">
        <v>2.0499999999999998</v>
      </c>
      <c r="BF954" s="39">
        <v>2.0499999999999998</v>
      </c>
      <c r="BG954" s="39"/>
      <c r="BH954" s="39"/>
      <c r="BI954" s="39" t="s">
        <v>1505</v>
      </c>
      <c r="BJ954" s="4" t="str">
        <f>Table22[[#This Row],[Ofgem ]]</f>
        <v>4"-5"</v>
      </c>
      <c r="BK954" s="4" t="str">
        <f>Table22[[#This Row],[Pressure]]</f>
        <v>LP</v>
      </c>
      <c r="BL954" s="4" t="str">
        <f>Table22[[#This Row],[Pon Category]]</f>
        <v>Policy</v>
      </c>
      <c r="BM954" s="4" t="str">
        <f>Table22[[#This Row],[Tier]]</f>
        <v>T1</v>
      </c>
      <c r="BN954" s="4" t="str">
        <f>Table22[[#This Row],[PON Material]]</f>
        <v>CI</v>
      </c>
      <c r="BO954" s="4" t="str" cm="1">
        <f t="array" ref="BO9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5" spans="1:67" x14ac:dyDescent="0.25">
      <c r="A955" t="s">
        <v>780</v>
      </c>
      <c r="B955" t="s">
        <v>882</v>
      </c>
      <c r="C955" t="s">
        <v>888</v>
      </c>
      <c r="D955" t="s">
        <v>1603</v>
      </c>
      <c r="E955" t="s">
        <v>2586</v>
      </c>
      <c r="F955" t="s">
        <v>974</v>
      </c>
      <c r="G955" t="s">
        <v>2587</v>
      </c>
      <c r="H955" t="s">
        <v>2588</v>
      </c>
      <c r="I955" t="s">
        <v>2582</v>
      </c>
      <c r="J955" t="s">
        <v>2582</v>
      </c>
      <c r="K955" t="s">
        <v>795</v>
      </c>
      <c r="L955">
        <v>510883832</v>
      </c>
      <c r="M955">
        <v>4</v>
      </c>
      <c r="O955" t="s">
        <v>1570</v>
      </c>
      <c r="P955" t="s">
        <v>1571</v>
      </c>
      <c r="Q955" t="s">
        <v>163</v>
      </c>
      <c r="R955" t="s">
        <v>1572</v>
      </c>
      <c r="S955" t="s">
        <v>64</v>
      </c>
      <c r="T955" t="s">
        <v>52</v>
      </c>
      <c r="U955" t="s">
        <v>1573</v>
      </c>
      <c r="V955" t="s">
        <v>1496</v>
      </c>
      <c r="W955">
        <v>11</v>
      </c>
      <c r="X955">
        <v>348.32</v>
      </c>
      <c r="Y955" t="s">
        <v>1574</v>
      </c>
      <c r="Z955" t="s">
        <v>1575</v>
      </c>
      <c r="AA955" t="s">
        <v>147</v>
      </c>
      <c r="AC955" s="41">
        <v>44599</v>
      </c>
      <c r="AD955" s="41">
        <v>44645</v>
      </c>
      <c r="AE955" s="39">
        <v>0</v>
      </c>
      <c r="AF955" s="39">
        <v>348.32</v>
      </c>
      <c r="AG955" s="39">
        <v>348.32</v>
      </c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>
        <v>49.76</v>
      </c>
      <c r="BB955" s="39">
        <v>49.76</v>
      </c>
      <c r="BC955" s="39">
        <v>49.76</v>
      </c>
      <c r="BD955" s="39">
        <v>49.76</v>
      </c>
      <c r="BE955" s="39">
        <v>49.76</v>
      </c>
      <c r="BF955" s="39">
        <v>49.76</v>
      </c>
      <c r="BG955" s="39">
        <v>49.76</v>
      </c>
      <c r="BH955" s="39"/>
      <c r="BI955" s="39" t="s">
        <v>1505</v>
      </c>
      <c r="BJ955" s="4" t="str">
        <f>Table22[[#This Row],[Ofgem ]]</f>
        <v>4"-5"</v>
      </c>
      <c r="BK955" s="4" t="str">
        <f>Table22[[#This Row],[Pressure]]</f>
        <v>LP</v>
      </c>
      <c r="BL955" s="4" t="str">
        <f>Table22[[#This Row],[Pon Category]]</f>
        <v>Policy</v>
      </c>
      <c r="BM955" s="4" t="str">
        <f>Table22[[#This Row],[Tier]]</f>
        <v>T1</v>
      </c>
      <c r="BN955" s="4" t="str">
        <f>Table22[[#This Row],[PON Material]]</f>
        <v>SI</v>
      </c>
      <c r="BO955" s="4" t="str" cm="1">
        <f t="array" ref="BO9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6" spans="1:67" x14ac:dyDescent="0.25">
      <c r="A956" t="s">
        <v>780</v>
      </c>
      <c r="B956" t="s">
        <v>882</v>
      </c>
      <c r="C956" t="s">
        <v>888</v>
      </c>
      <c r="D956" t="s">
        <v>1603</v>
      </c>
      <c r="E956" t="s">
        <v>2586</v>
      </c>
      <c r="F956" t="s">
        <v>974</v>
      </c>
      <c r="G956" t="s">
        <v>2587</v>
      </c>
      <c r="H956" t="s">
        <v>2588</v>
      </c>
      <c r="I956" t="s">
        <v>2582</v>
      </c>
      <c r="J956" t="s">
        <v>2582</v>
      </c>
      <c r="K956" t="s">
        <v>795</v>
      </c>
      <c r="L956">
        <v>510883834</v>
      </c>
      <c r="M956">
        <v>4</v>
      </c>
      <c r="O956" t="s">
        <v>1570</v>
      </c>
      <c r="P956" t="s">
        <v>1571</v>
      </c>
      <c r="Q956" t="s">
        <v>163</v>
      </c>
      <c r="R956" t="s">
        <v>1572</v>
      </c>
      <c r="S956" t="s">
        <v>64</v>
      </c>
      <c r="T956" t="s">
        <v>52</v>
      </c>
      <c r="U956" t="s">
        <v>1573</v>
      </c>
      <c r="V956" t="s">
        <v>1496</v>
      </c>
      <c r="W956">
        <v>27</v>
      </c>
      <c r="X956">
        <v>351.35</v>
      </c>
      <c r="Y956" t="s">
        <v>1574</v>
      </c>
      <c r="Z956" t="s">
        <v>1575</v>
      </c>
      <c r="AA956" t="s">
        <v>147</v>
      </c>
      <c r="AC956" s="41">
        <v>44599</v>
      </c>
      <c r="AD956" s="41">
        <v>44645</v>
      </c>
      <c r="AE956" s="39">
        <v>0</v>
      </c>
      <c r="AF956" s="39">
        <v>351.33</v>
      </c>
      <c r="AG956" s="39">
        <v>351.33</v>
      </c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>
        <v>50.19</v>
      </c>
      <c r="BB956" s="39">
        <v>50.19</v>
      </c>
      <c r="BC956" s="39">
        <v>50.19</v>
      </c>
      <c r="BD956" s="39">
        <v>50.19</v>
      </c>
      <c r="BE956" s="39">
        <v>50.19</v>
      </c>
      <c r="BF956" s="39">
        <v>50.19</v>
      </c>
      <c r="BG956" s="39">
        <v>50.19</v>
      </c>
      <c r="BH956" s="39"/>
      <c r="BI956" s="39" t="s">
        <v>1505</v>
      </c>
      <c r="BJ956" s="4" t="str">
        <f>Table22[[#This Row],[Ofgem ]]</f>
        <v>4"-5"</v>
      </c>
      <c r="BK956" s="4" t="str">
        <f>Table22[[#This Row],[Pressure]]</f>
        <v>LP</v>
      </c>
      <c r="BL956" s="4" t="str">
        <f>Table22[[#This Row],[Pon Category]]</f>
        <v>Policy</v>
      </c>
      <c r="BM956" s="4" t="str">
        <f>Table22[[#This Row],[Tier]]</f>
        <v>T1</v>
      </c>
      <c r="BN956" s="4" t="str">
        <f>Table22[[#This Row],[PON Material]]</f>
        <v>SI</v>
      </c>
      <c r="BO956" s="4" t="str" cm="1">
        <f t="array" ref="BO9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7" spans="1:67" x14ac:dyDescent="0.25">
      <c r="A957" t="s">
        <v>780</v>
      </c>
      <c r="B957" t="s">
        <v>882</v>
      </c>
      <c r="C957" t="s">
        <v>888</v>
      </c>
      <c r="D957" t="s">
        <v>1603</v>
      </c>
      <c r="E957" t="s">
        <v>2586</v>
      </c>
      <c r="F957" t="s">
        <v>974</v>
      </c>
      <c r="G957" t="s">
        <v>2589</v>
      </c>
      <c r="H957" t="s">
        <v>2590</v>
      </c>
      <c r="I957" t="s">
        <v>2581</v>
      </c>
      <c r="J957" t="s">
        <v>2582</v>
      </c>
      <c r="K957" t="s">
        <v>795</v>
      </c>
      <c r="L957">
        <v>510914657</v>
      </c>
      <c r="M957">
        <v>4</v>
      </c>
      <c r="O957" t="s">
        <v>1570</v>
      </c>
      <c r="P957" t="s">
        <v>1571</v>
      </c>
      <c r="Q957" t="s">
        <v>53</v>
      </c>
      <c r="R957" t="s">
        <v>1572</v>
      </c>
      <c r="S957" t="s">
        <v>64</v>
      </c>
      <c r="T957" t="s">
        <v>52</v>
      </c>
      <c r="U957" t="s">
        <v>1573</v>
      </c>
      <c r="V957" t="s">
        <v>1496</v>
      </c>
      <c r="W957">
        <v>9</v>
      </c>
      <c r="X957">
        <v>137.13999999999999</v>
      </c>
      <c r="Y957" t="s">
        <v>1574</v>
      </c>
      <c r="Z957" t="s">
        <v>1575</v>
      </c>
      <c r="AA957" t="s">
        <v>147</v>
      </c>
      <c r="AC957" s="41">
        <v>44648</v>
      </c>
      <c r="AD957" s="41">
        <v>44652</v>
      </c>
      <c r="AE957" s="39">
        <v>0</v>
      </c>
      <c r="AF957" s="39">
        <v>137.13999999999999</v>
      </c>
      <c r="AG957" s="39">
        <v>137.13999999999999</v>
      </c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>
        <v>137.13999999999999</v>
      </c>
      <c r="BI957" s="39" t="s">
        <v>1505</v>
      </c>
      <c r="BJ957" s="4" t="str">
        <f>Table22[[#This Row],[Ofgem ]]</f>
        <v>4"-5"</v>
      </c>
      <c r="BK957" s="4" t="str">
        <f>Table22[[#This Row],[Pressure]]</f>
        <v>LP</v>
      </c>
      <c r="BL957" s="4" t="str">
        <f>Table22[[#This Row],[Pon Category]]</f>
        <v>Policy</v>
      </c>
      <c r="BM957" s="4" t="str">
        <f>Table22[[#This Row],[Tier]]</f>
        <v>T1</v>
      </c>
      <c r="BN957" s="4" t="str">
        <f>Table22[[#This Row],[PON Material]]</f>
        <v>CI</v>
      </c>
      <c r="BO957" s="4" t="str" cm="1">
        <f t="array" ref="BO9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8" spans="1:67" x14ac:dyDescent="0.25">
      <c r="A958" t="s">
        <v>780</v>
      </c>
      <c r="B958" t="s">
        <v>47</v>
      </c>
      <c r="C958" t="s">
        <v>902</v>
      </c>
      <c r="D958" t="s">
        <v>1603</v>
      </c>
      <c r="E958" t="s">
        <v>2591</v>
      </c>
      <c r="F958" t="s">
        <v>2592</v>
      </c>
      <c r="G958" t="s">
        <v>2593</v>
      </c>
      <c r="H958" t="s">
        <v>2594</v>
      </c>
      <c r="I958" t="s">
        <v>1665</v>
      </c>
      <c r="J958" t="s">
        <v>1681</v>
      </c>
      <c r="K958" t="s">
        <v>801</v>
      </c>
      <c r="L958">
        <v>510878656</v>
      </c>
      <c r="M958">
        <v>4</v>
      </c>
      <c r="O958" t="s">
        <v>1570</v>
      </c>
      <c r="P958" t="s">
        <v>1571</v>
      </c>
      <c r="Q958" t="s">
        <v>53</v>
      </c>
      <c r="R958" t="s">
        <v>1572</v>
      </c>
      <c r="S958" t="s">
        <v>64</v>
      </c>
      <c r="T958" t="s">
        <v>52</v>
      </c>
      <c r="U958" t="s">
        <v>1573</v>
      </c>
      <c r="V958" t="s">
        <v>1496</v>
      </c>
      <c r="W958">
        <v>14</v>
      </c>
      <c r="X958">
        <v>188.8</v>
      </c>
      <c r="Y958" t="s">
        <v>1574</v>
      </c>
      <c r="Z958" t="s">
        <v>1575</v>
      </c>
      <c r="AA958" t="s">
        <v>147</v>
      </c>
      <c r="AC958" s="41">
        <v>44571</v>
      </c>
      <c r="AD958" s="41">
        <v>44582</v>
      </c>
      <c r="AE958" s="39">
        <v>0</v>
      </c>
      <c r="AF958" s="39">
        <v>188.8</v>
      </c>
      <c r="AG958" s="39">
        <v>188.8</v>
      </c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>
        <v>94.4</v>
      </c>
      <c r="AX958" s="39">
        <v>94.4</v>
      </c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 t="s">
        <v>1505</v>
      </c>
      <c r="BJ958" s="4" t="str">
        <f>Table22[[#This Row],[Ofgem ]]</f>
        <v>4"-5"</v>
      </c>
      <c r="BK958" s="4" t="str">
        <f>Table22[[#This Row],[Pressure]]</f>
        <v>LP</v>
      </c>
      <c r="BL958" s="4" t="str">
        <f>Table22[[#This Row],[Pon Category]]</f>
        <v>Policy</v>
      </c>
      <c r="BM958" s="4" t="str">
        <f>Table22[[#This Row],[Tier]]</f>
        <v>T1</v>
      </c>
      <c r="BN958" s="4" t="str">
        <f>Table22[[#This Row],[PON Material]]</f>
        <v>CI</v>
      </c>
      <c r="BO958" s="4" t="str" cm="1">
        <f t="array" ref="BO9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59" spans="1:67" x14ac:dyDescent="0.25">
      <c r="A959" t="s">
        <v>780</v>
      </c>
      <c r="B959" t="s">
        <v>158</v>
      </c>
      <c r="C959" t="s">
        <v>895</v>
      </c>
      <c r="D959" t="s">
        <v>1603</v>
      </c>
      <c r="E959" t="s">
        <v>2591</v>
      </c>
      <c r="F959" t="s">
        <v>2595</v>
      </c>
      <c r="G959" t="s">
        <v>2596</v>
      </c>
      <c r="H959" t="s">
        <v>2597</v>
      </c>
      <c r="I959" t="s">
        <v>2498</v>
      </c>
      <c r="J959" t="s">
        <v>2493</v>
      </c>
      <c r="K959" t="s">
        <v>783</v>
      </c>
      <c r="L959">
        <v>510838211</v>
      </c>
      <c r="M959">
        <v>6</v>
      </c>
      <c r="O959" t="s">
        <v>1570</v>
      </c>
      <c r="P959" t="s">
        <v>1571</v>
      </c>
      <c r="Q959" t="s">
        <v>163</v>
      </c>
      <c r="R959" t="s">
        <v>1572</v>
      </c>
      <c r="S959" t="s">
        <v>64</v>
      </c>
      <c r="T959" t="s">
        <v>52</v>
      </c>
      <c r="U959" t="s">
        <v>1573</v>
      </c>
      <c r="V959" t="s">
        <v>1496</v>
      </c>
      <c r="W959">
        <v>2</v>
      </c>
      <c r="X959">
        <v>282.58</v>
      </c>
      <c r="Y959" t="s">
        <v>1574</v>
      </c>
      <c r="Z959" t="s">
        <v>1575</v>
      </c>
      <c r="AA959" t="s">
        <v>147</v>
      </c>
      <c r="AC959" s="41">
        <v>44606</v>
      </c>
      <c r="AD959" s="41">
        <v>44631</v>
      </c>
      <c r="AE959" s="39">
        <v>0</v>
      </c>
      <c r="AF959" s="39">
        <v>282.60000000000002</v>
      </c>
      <c r="AG959" s="39">
        <v>282.60000000000002</v>
      </c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>
        <v>70.650000000000006</v>
      </c>
      <c r="BC959" s="39">
        <v>70.650000000000006</v>
      </c>
      <c r="BD959" s="39">
        <v>70.650000000000006</v>
      </c>
      <c r="BE959" s="39">
        <v>70.650000000000006</v>
      </c>
      <c r="BF959" s="39"/>
      <c r="BG959" s="39"/>
      <c r="BH959" s="39"/>
      <c r="BI959" s="39" t="s">
        <v>1505</v>
      </c>
      <c r="BJ959" s="4" t="str">
        <f>Table22[[#This Row],[Ofgem ]]</f>
        <v>4"-5"</v>
      </c>
      <c r="BK959" s="4" t="str">
        <f>Table22[[#This Row],[Pressure]]</f>
        <v>LP</v>
      </c>
      <c r="BL959" s="4" t="str">
        <f>Table22[[#This Row],[Pon Category]]</f>
        <v>Policy</v>
      </c>
      <c r="BM959" s="4" t="str">
        <f>Table22[[#This Row],[Tier]]</f>
        <v>T1</v>
      </c>
      <c r="BN959" s="4" t="str">
        <f>Table22[[#This Row],[PON Material]]</f>
        <v>SI</v>
      </c>
      <c r="BO959" s="4" t="str" cm="1">
        <f t="array" ref="BO9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0" spans="1:67" x14ac:dyDescent="0.25">
      <c r="A960" t="s">
        <v>780</v>
      </c>
      <c r="B960" t="s">
        <v>158</v>
      </c>
      <c r="C960" t="s">
        <v>895</v>
      </c>
      <c r="D960" t="s">
        <v>1603</v>
      </c>
      <c r="E960" t="s">
        <v>2591</v>
      </c>
      <c r="F960" t="s">
        <v>2595</v>
      </c>
      <c r="G960" t="s">
        <v>2596</v>
      </c>
      <c r="H960" t="s">
        <v>2597</v>
      </c>
      <c r="I960" t="s">
        <v>2498</v>
      </c>
      <c r="J960" t="s">
        <v>2493</v>
      </c>
      <c r="K960" t="s">
        <v>783</v>
      </c>
      <c r="L960">
        <v>510838213</v>
      </c>
      <c r="M960">
        <v>6</v>
      </c>
      <c r="O960" t="s">
        <v>1570</v>
      </c>
      <c r="P960" t="s">
        <v>1571</v>
      </c>
      <c r="Q960" t="s">
        <v>163</v>
      </c>
      <c r="R960" t="s">
        <v>1572</v>
      </c>
      <c r="S960" t="s">
        <v>64</v>
      </c>
      <c r="T960" t="s">
        <v>52</v>
      </c>
      <c r="U960" t="s">
        <v>1573</v>
      </c>
      <c r="V960" t="s">
        <v>1496</v>
      </c>
      <c r="W960">
        <v>3</v>
      </c>
      <c r="X960">
        <v>90.16</v>
      </c>
      <c r="Y960" t="s">
        <v>1574</v>
      </c>
      <c r="Z960" t="s">
        <v>1575</v>
      </c>
      <c r="AA960" t="s">
        <v>147</v>
      </c>
      <c r="AC960" s="41">
        <v>44606</v>
      </c>
      <c r="AD960" s="41">
        <v>44631</v>
      </c>
      <c r="AE960" s="39">
        <v>0</v>
      </c>
      <c r="AF960" s="39">
        <v>90.16</v>
      </c>
      <c r="AG960" s="39">
        <v>90.16</v>
      </c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>
        <v>22.54</v>
      </c>
      <c r="BC960" s="39">
        <v>22.54</v>
      </c>
      <c r="BD960" s="39">
        <v>22.54</v>
      </c>
      <c r="BE960" s="39">
        <v>22.54</v>
      </c>
      <c r="BF960" s="39"/>
      <c r="BG960" s="39"/>
      <c r="BH960" s="39"/>
      <c r="BI960" s="39" t="s">
        <v>1505</v>
      </c>
      <c r="BJ960" s="4" t="str">
        <f>Table22[[#This Row],[Ofgem ]]</f>
        <v>4"-5"</v>
      </c>
      <c r="BK960" s="4" t="str">
        <f>Table22[[#This Row],[Pressure]]</f>
        <v>LP</v>
      </c>
      <c r="BL960" s="4" t="str">
        <f>Table22[[#This Row],[Pon Category]]</f>
        <v>Policy</v>
      </c>
      <c r="BM960" s="4" t="str">
        <f>Table22[[#This Row],[Tier]]</f>
        <v>T1</v>
      </c>
      <c r="BN960" s="4" t="str">
        <f>Table22[[#This Row],[PON Material]]</f>
        <v>SI</v>
      </c>
      <c r="BO960" s="4" t="str" cm="1">
        <f t="array" ref="BO9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1" spans="1:67" x14ac:dyDescent="0.25">
      <c r="A961" t="s">
        <v>780</v>
      </c>
      <c r="B961" t="s">
        <v>158</v>
      </c>
      <c r="C961" t="s">
        <v>895</v>
      </c>
      <c r="D961" t="s">
        <v>1603</v>
      </c>
      <c r="E961" t="s">
        <v>2591</v>
      </c>
      <c r="F961" t="s">
        <v>2595</v>
      </c>
      <c r="G961" t="s">
        <v>2596</v>
      </c>
      <c r="H961" t="s">
        <v>2597</v>
      </c>
      <c r="I961" t="s">
        <v>2498</v>
      </c>
      <c r="J961" t="s">
        <v>2493</v>
      </c>
      <c r="K961" t="s">
        <v>783</v>
      </c>
      <c r="L961">
        <v>510838214</v>
      </c>
      <c r="M961">
        <v>4</v>
      </c>
      <c r="O961" t="s">
        <v>1570</v>
      </c>
      <c r="P961" t="s">
        <v>1571</v>
      </c>
      <c r="Q961" t="s">
        <v>91</v>
      </c>
      <c r="R961" t="s">
        <v>1572</v>
      </c>
      <c r="S961" t="s">
        <v>64</v>
      </c>
      <c r="T961" t="s">
        <v>52</v>
      </c>
      <c r="U961" t="s">
        <v>1573</v>
      </c>
      <c r="V961" t="s">
        <v>1496</v>
      </c>
      <c r="W961">
        <v>15</v>
      </c>
      <c r="X961">
        <v>85.81</v>
      </c>
      <c r="Y961" t="s">
        <v>1574</v>
      </c>
      <c r="Z961" t="s">
        <v>1575</v>
      </c>
      <c r="AA961" t="s">
        <v>147</v>
      </c>
      <c r="AC961" s="41">
        <v>44606</v>
      </c>
      <c r="AD961" s="41">
        <v>44631</v>
      </c>
      <c r="AE961" s="39">
        <v>0</v>
      </c>
      <c r="AF961" s="39">
        <v>85.8</v>
      </c>
      <c r="AG961" s="39">
        <v>85.8</v>
      </c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>
        <v>21.45</v>
      </c>
      <c r="BC961" s="39">
        <v>21.45</v>
      </c>
      <c r="BD961" s="39">
        <v>21.45</v>
      </c>
      <c r="BE961" s="39">
        <v>21.45</v>
      </c>
      <c r="BF961" s="39"/>
      <c r="BG961" s="39"/>
      <c r="BH961" s="39"/>
      <c r="BI961" s="39" t="s">
        <v>1505</v>
      </c>
      <c r="BJ961" s="4" t="str">
        <f>Table22[[#This Row],[Ofgem ]]</f>
        <v>4"-5"</v>
      </c>
      <c r="BK961" s="4" t="str">
        <f>Table22[[#This Row],[Pressure]]</f>
        <v>LP</v>
      </c>
      <c r="BL961" s="4" t="str">
        <f>Table22[[#This Row],[Pon Category]]</f>
        <v>Policy</v>
      </c>
      <c r="BM961" s="4" t="str">
        <f>Table22[[#This Row],[Tier]]</f>
        <v>T1</v>
      </c>
      <c r="BN961" s="4" t="str">
        <f>Table22[[#This Row],[PON Material]]</f>
        <v>DI</v>
      </c>
      <c r="BO961" s="4" t="str" cm="1">
        <f t="array" ref="BO9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2" spans="1:67" x14ac:dyDescent="0.25">
      <c r="A962" t="s">
        <v>780</v>
      </c>
      <c r="B962" t="s">
        <v>158</v>
      </c>
      <c r="C962" t="s">
        <v>895</v>
      </c>
      <c r="D962" t="s">
        <v>1603</v>
      </c>
      <c r="E962" t="s">
        <v>2591</v>
      </c>
      <c r="F962" t="s">
        <v>2595</v>
      </c>
      <c r="G962" t="s">
        <v>2596</v>
      </c>
      <c r="H962" t="s">
        <v>2597</v>
      </c>
      <c r="I962" t="s">
        <v>2498</v>
      </c>
      <c r="J962" t="s">
        <v>2493</v>
      </c>
      <c r="K962" t="s">
        <v>783</v>
      </c>
      <c r="L962">
        <v>510838216</v>
      </c>
      <c r="M962">
        <v>4</v>
      </c>
      <c r="O962" t="s">
        <v>1570</v>
      </c>
      <c r="P962" t="s">
        <v>1571</v>
      </c>
      <c r="Q962" t="s">
        <v>163</v>
      </c>
      <c r="R962" t="s">
        <v>1572</v>
      </c>
      <c r="S962" t="s">
        <v>64</v>
      </c>
      <c r="T962" t="s">
        <v>52</v>
      </c>
      <c r="U962" t="s">
        <v>1573</v>
      </c>
      <c r="V962" t="s">
        <v>1496</v>
      </c>
      <c r="W962">
        <v>5</v>
      </c>
      <c r="X962">
        <v>16.46</v>
      </c>
      <c r="Y962" t="s">
        <v>1574</v>
      </c>
      <c r="Z962" t="s">
        <v>1575</v>
      </c>
      <c r="AA962" t="s">
        <v>147</v>
      </c>
      <c r="AC962" s="41">
        <v>44606</v>
      </c>
      <c r="AD962" s="41">
        <v>44631</v>
      </c>
      <c r="AE962" s="39">
        <v>0</v>
      </c>
      <c r="AF962" s="39">
        <v>16.48</v>
      </c>
      <c r="AG962" s="39">
        <v>16.48</v>
      </c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>
        <v>4.12</v>
      </c>
      <c r="BC962" s="39">
        <v>4.12</v>
      </c>
      <c r="BD962" s="39">
        <v>4.12</v>
      </c>
      <c r="BE962" s="39">
        <v>4.12</v>
      </c>
      <c r="BF962" s="39"/>
      <c r="BG962" s="39"/>
      <c r="BH962" s="39"/>
      <c r="BI962" s="39" t="s">
        <v>1505</v>
      </c>
      <c r="BJ962" s="4" t="str">
        <f>Table22[[#This Row],[Ofgem ]]</f>
        <v>4"-5"</v>
      </c>
      <c r="BK962" s="4" t="str">
        <f>Table22[[#This Row],[Pressure]]</f>
        <v>LP</v>
      </c>
      <c r="BL962" s="4" t="str">
        <f>Table22[[#This Row],[Pon Category]]</f>
        <v>Policy</v>
      </c>
      <c r="BM962" s="4" t="str">
        <f>Table22[[#This Row],[Tier]]</f>
        <v>T1</v>
      </c>
      <c r="BN962" s="4" t="str">
        <f>Table22[[#This Row],[PON Material]]</f>
        <v>SI</v>
      </c>
      <c r="BO962" s="4" t="str" cm="1">
        <f t="array" ref="BO9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3" spans="1:67" x14ac:dyDescent="0.25">
      <c r="A963" t="s">
        <v>780</v>
      </c>
      <c r="B963" t="s">
        <v>158</v>
      </c>
      <c r="C963" t="s">
        <v>895</v>
      </c>
      <c r="D963" t="s">
        <v>1603</v>
      </c>
      <c r="E963" t="s">
        <v>2591</v>
      </c>
      <c r="F963" t="s">
        <v>2595</v>
      </c>
      <c r="G963" t="s">
        <v>2596</v>
      </c>
      <c r="H963" t="s">
        <v>2597</v>
      </c>
      <c r="I963" t="s">
        <v>2498</v>
      </c>
      <c r="J963" t="s">
        <v>2493</v>
      </c>
      <c r="K963" t="s">
        <v>783</v>
      </c>
      <c r="L963">
        <v>630910135</v>
      </c>
      <c r="M963">
        <v>4</v>
      </c>
      <c r="O963" t="s">
        <v>1570</v>
      </c>
      <c r="P963" t="s">
        <v>1571</v>
      </c>
      <c r="Q963" t="s">
        <v>91</v>
      </c>
      <c r="R963" t="s">
        <v>1572</v>
      </c>
      <c r="S963" t="s">
        <v>64</v>
      </c>
      <c r="T963" t="s">
        <v>52</v>
      </c>
      <c r="U963" t="s">
        <v>1573</v>
      </c>
      <c r="V963" t="s">
        <v>1496</v>
      </c>
      <c r="W963">
        <v>7</v>
      </c>
      <c r="X963">
        <v>10.81</v>
      </c>
      <c r="Y963" t="s">
        <v>1574</v>
      </c>
      <c r="Z963" t="s">
        <v>1575</v>
      </c>
      <c r="AA963" t="s">
        <v>147</v>
      </c>
      <c r="AC963" s="41">
        <v>44606</v>
      </c>
      <c r="AD963" s="41">
        <v>44631</v>
      </c>
      <c r="AE963" s="39">
        <v>0</v>
      </c>
      <c r="AF963" s="39">
        <v>10.8</v>
      </c>
      <c r="AG963" s="39">
        <v>10.8</v>
      </c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>
        <v>2.7</v>
      </c>
      <c r="BC963" s="39">
        <v>2.7</v>
      </c>
      <c r="BD963" s="39">
        <v>2.7</v>
      </c>
      <c r="BE963" s="39">
        <v>2.7</v>
      </c>
      <c r="BF963" s="39"/>
      <c r="BG963" s="39"/>
      <c r="BH963" s="39"/>
      <c r="BI963" s="39" t="s">
        <v>1505</v>
      </c>
      <c r="BJ963" s="4" t="str">
        <f>Table22[[#This Row],[Ofgem ]]</f>
        <v>4"-5"</v>
      </c>
      <c r="BK963" s="4" t="str">
        <f>Table22[[#This Row],[Pressure]]</f>
        <v>LP</v>
      </c>
      <c r="BL963" s="4" t="str">
        <f>Table22[[#This Row],[Pon Category]]</f>
        <v>Policy</v>
      </c>
      <c r="BM963" s="4" t="str">
        <f>Table22[[#This Row],[Tier]]</f>
        <v>T1</v>
      </c>
      <c r="BN963" s="4" t="str">
        <f>Table22[[#This Row],[PON Material]]</f>
        <v>DI</v>
      </c>
      <c r="BO963" s="4" t="str" cm="1">
        <f t="array" ref="BO9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4" spans="1:67" x14ac:dyDescent="0.25">
      <c r="A964" t="s">
        <v>780</v>
      </c>
      <c r="B964" t="s">
        <v>882</v>
      </c>
      <c r="C964" t="s">
        <v>888</v>
      </c>
      <c r="D964" t="s">
        <v>61</v>
      </c>
      <c r="E964" t="s">
        <v>2598</v>
      </c>
      <c r="F964" t="s">
        <v>2599</v>
      </c>
      <c r="G964" t="s">
        <v>2600</v>
      </c>
      <c r="H964" t="s">
        <v>2601</v>
      </c>
      <c r="I964" t="s">
        <v>2602</v>
      </c>
      <c r="J964" t="s">
        <v>2582</v>
      </c>
      <c r="K964" t="s">
        <v>795</v>
      </c>
      <c r="L964">
        <v>510783077</v>
      </c>
      <c r="M964">
        <v>200</v>
      </c>
      <c r="O964" t="s">
        <v>1570</v>
      </c>
      <c r="P964" t="s">
        <v>220</v>
      </c>
      <c r="Q964" t="s">
        <v>91</v>
      </c>
      <c r="R964" t="s">
        <v>1572</v>
      </c>
      <c r="S964" t="s">
        <v>64</v>
      </c>
      <c r="T964" t="s">
        <v>52</v>
      </c>
      <c r="U964" t="s">
        <v>1573</v>
      </c>
      <c r="V964" t="s">
        <v>1496</v>
      </c>
      <c r="W964">
        <v>8</v>
      </c>
      <c r="X964">
        <v>97.3</v>
      </c>
      <c r="Y964" t="s">
        <v>1574</v>
      </c>
      <c r="Z964" t="s">
        <v>1575</v>
      </c>
      <c r="AA964" t="s">
        <v>147</v>
      </c>
      <c r="AC964" s="41">
        <v>44565</v>
      </c>
      <c r="AD964" s="41">
        <v>44606</v>
      </c>
      <c r="AE964" s="39">
        <v>0</v>
      </c>
      <c r="AF964" s="39">
        <v>97.300000000000011</v>
      </c>
      <c r="AG964" s="39">
        <v>97.300000000000011</v>
      </c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>
        <v>13.9</v>
      </c>
      <c r="AW964" s="39">
        <v>13.9</v>
      </c>
      <c r="AX964" s="39">
        <v>13.9</v>
      </c>
      <c r="AY964" s="39">
        <v>13.9</v>
      </c>
      <c r="AZ964" s="39">
        <v>13.9</v>
      </c>
      <c r="BA964" s="39">
        <v>13.9</v>
      </c>
      <c r="BB964" s="39">
        <v>13.9</v>
      </c>
      <c r="BC964" s="39"/>
      <c r="BD964" s="39"/>
      <c r="BE964" s="39"/>
      <c r="BF964" s="39"/>
      <c r="BG964" s="39"/>
      <c r="BH964" s="39"/>
      <c r="BI964" s="39" t="s">
        <v>1505</v>
      </c>
      <c r="BJ964" s="4" t="str">
        <f>Table22[[#This Row],[Ofgem ]]</f>
        <v>4"-5"</v>
      </c>
      <c r="BK964" s="4" t="str">
        <f>Table22[[#This Row],[Pressure]]</f>
        <v>LP</v>
      </c>
      <c r="BL964" s="4" t="str">
        <f>Table22[[#This Row],[Pon Category]]</f>
        <v>Policy</v>
      </c>
      <c r="BM964" s="4" t="str">
        <f>Table22[[#This Row],[Tier]]</f>
        <v>T1</v>
      </c>
      <c r="BN964" s="4" t="str">
        <f>Table22[[#This Row],[PON Material]]</f>
        <v>DI</v>
      </c>
      <c r="BO964" s="4" t="str" cm="1">
        <f t="array" ref="BO9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5" spans="1:67" x14ac:dyDescent="0.25">
      <c r="A965" t="s">
        <v>780</v>
      </c>
      <c r="B965" t="s">
        <v>882</v>
      </c>
      <c r="C965" t="s">
        <v>888</v>
      </c>
      <c r="D965" t="s">
        <v>61</v>
      </c>
      <c r="E965" t="s">
        <v>2598</v>
      </c>
      <c r="F965" t="s">
        <v>2599</v>
      </c>
      <c r="G965" t="s">
        <v>2600</v>
      </c>
      <c r="H965" t="s">
        <v>2601</v>
      </c>
      <c r="I965" t="s">
        <v>2602</v>
      </c>
      <c r="J965" t="s">
        <v>2582</v>
      </c>
      <c r="K965" t="s">
        <v>795</v>
      </c>
      <c r="L965">
        <v>510783078</v>
      </c>
      <c r="M965">
        <v>150</v>
      </c>
      <c r="O965" t="s">
        <v>1570</v>
      </c>
      <c r="P965" t="s">
        <v>220</v>
      </c>
      <c r="Q965" t="s">
        <v>91</v>
      </c>
      <c r="R965" t="s">
        <v>1572</v>
      </c>
      <c r="S965" t="s">
        <v>64</v>
      </c>
      <c r="T965" t="s">
        <v>52</v>
      </c>
      <c r="U965" t="s">
        <v>1573</v>
      </c>
      <c r="V965" t="s">
        <v>1496</v>
      </c>
      <c r="W965">
        <v>9</v>
      </c>
      <c r="X965">
        <v>132.51</v>
      </c>
      <c r="Y965" t="s">
        <v>1574</v>
      </c>
      <c r="Z965" t="s">
        <v>1575</v>
      </c>
      <c r="AA965" t="s">
        <v>147</v>
      </c>
      <c r="AC965" s="41">
        <v>44565</v>
      </c>
      <c r="AD965" s="41">
        <v>44606</v>
      </c>
      <c r="AE965" s="39">
        <v>0</v>
      </c>
      <c r="AF965" s="39">
        <v>132.51000000000002</v>
      </c>
      <c r="AG965" s="39">
        <v>132.51000000000002</v>
      </c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>
        <v>18.93</v>
      </c>
      <c r="AW965" s="39">
        <v>18.93</v>
      </c>
      <c r="AX965" s="39">
        <v>18.93</v>
      </c>
      <c r="AY965" s="39">
        <v>18.93</v>
      </c>
      <c r="AZ965" s="39">
        <v>18.93</v>
      </c>
      <c r="BA965" s="39">
        <v>18.93</v>
      </c>
      <c r="BB965" s="39">
        <v>18.93</v>
      </c>
      <c r="BC965" s="39"/>
      <c r="BD965" s="39"/>
      <c r="BE965" s="39"/>
      <c r="BF965" s="39"/>
      <c r="BG965" s="39"/>
      <c r="BH965" s="39"/>
      <c r="BI965" s="39" t="s">
        <v>1505</v>
      </c>
      <c r="BJ965" s="4" t="str">
        <f>Table22[[#This Row],[Ofgem ]]</f>
        <v>4"-5"</v>
      </c>
      <c r="BK965" s="4" t="str">
        <f>Table22[[#This Row],[Pressure]]</f>
        <v>LP</v>
      </c>
      <c r="BL965" s="4" t="str">
        <f>Table22[[#This Row],[Pon Category]]</f>
        <v>Policy</v>
      </c>
      <c r="BM965" s="4" t="str">
        <f>Table22[[#This Row],[Tier]]</f>
        <v>T1</v>
      </c>
      <c r="BN965" s="4" t="str">
        <f>Table22[[#This Row],[PON Material]]</f>
        <v>DI</v>
      </c>
      <c r="BO965" s="4" t="str" cm="1">
        <f t="array" ref="BO9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6" spans="1:67" x14ac:dyDescent="0.25">
      <c r="A966" t="s">
        <v>780</v>
      </c>
      <c r="B966" t="s">
        <v>47</v>
      </c>
      <c r="C966" t="s">
        <v>894</v>
      </c>
      <c r="D966" t="s">
        <v>61</v>
      </c>
      <c r="E966" t="s">
        <v>2598</v>
      </c>
      <c r="F966" t="s">
        <v>2603</v>
      </c>
      <c r="G966" t="s">
        <v>2604</v>
      </c>
      <c r="H966" t="s">
        <v>2605</v>
      </c>
      <c r="I966" t="s">
        <v>1681</v>
      </c>
      <c r="J966" t="s">
        <v>1681</v>
      </c>
      <c r="K966" t="s">
        <v>801</v>
      </c>
      <c r="L966">
        <v>220001236126</v>
      </c>
      <c r="M966">
        <v>4</v>
      </c>
      <c r="O966" t="s">
        <v>1570</v>
      </c>
      <c r="P966" t="s">
        <v>1571</v>
      </c>
      <c r="Q966" t="s">
        <v>53</v>
      </c>
      <c r="R966" t="s">
        <v>1572</v>
      </c>
      <c r="S966" t="s">
        <v>64</v>
      </c>
      <c r="T966" t="s">
        <v>52</v>
      </c>
      <c r="U966" t="s">
        <v>1573</v>
      </c>
      <c r="V966" t="s">
        <v>1496</v>
      </c>
      <c r="W966">
        <v>3</v>
      </c>
      <c r="X966">
        <v>30.76</v>
      </c>
      <c r="Y966" t="s">
        <v>1574</v>
      </c>
      <c r="Z966" t="s">
        <v>1575</v>
      </c>
      <c r="AA966" t="s">
        <v>147</v>
      </c>
      <c r="AC966" s="41">
        <v>44607</v>
      </c>
      <c r="AD966" s="41">
        <v>44620</v>
      </c>
      <c r="AE966" s="39">
        <v>0</v>
      </c>
      <c r="AF966" s="39">
        <v>30.75</v>
      </c>
      <c r="AG966" s="39">
        <v>30.75</v>
      </c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>
        <v>10.25</v>
      </c>
      <c r="BC966" s="39">
        <v>10.25</v>
      </c>
      <c r="BD966" s="39">
        <v>10.25</v>
      </c>
      <c r="BE966" s="39"/>
      <c r="BF966" s="39"/>
      <c r="BG966" s="39"/>
      <c r="BH966" s="39"/>
      <c r="BI966" s="39" t="s">
        <v>1505</v>
      </c>
      <c r="BJ966" s="4" t="str">
        <f>Table22[[#This Row],[Ofgem ]]</f>
        <v>4"-5"</v>
      </c>
      <c r="BK966" s="4" t="str">
        <f>Table22[[#This Row],[Pressure]]</f>
        <v>LP</v>
      </c>
      <c r="BL966" s="4" t="str">
        <f>Table22[[#This Row],[Pon Category]]</f>
        <v>Policy</v>
      </c>
      <c r="BM966" s="4" t="str">
        <f>Table22[[#This Row],[Tier]]</f>
        <v>T1</v>
      </c>
      <c r="BN966" s="4" t="str">
        <f>Table22[[#This Row],[PON Material]]</f>
        <v>CI</v>
      </c>
      <c r="BO966" s="4" t="str" cm="1">
        <f t="array" ref="BO9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7" spans="1:67" x14ac:dyDescent="0.25">
      <c r="A967" t="s">
        <v>780</v>
      </c>
      <c r="B967" t="s">
        <v>47</v>
      </c>
      <c r="C967" t="s">
        <v>894</v>
      </c>
      <c r="D967" t="s">
        <v>61</v>
      </c>
      <c r="E967" t="s">
        <v>2598</v>
      </c>
      <c r="F967" t="s">
        <v>2603</v>
      </c>
      <c r="G967" t="s">
        <v>2604</v>
      </c>
      <c r="H967" t="s">
        <v>2605</v>
      </c>
      <c r="I967" t="s">
        <v>1681</v>
      </c>
      <c r="J967" t="s">
        <v>1681</v>
      </c>
      <c r="K967" t="s">
        <v>801</v>
      </c>
      <c r="L967">
        <v>220001236129</v>
      </c>
      <c r="M967">
        <v>6</v>
      </c>
      <c r="O967" t="s">
        <v>1570</v>
      </c>
      <c r="P967" t="s">
        <v>1571</v>
      </c>
      <c r="Q967" t="s">
        <v>53</v>
      </c>
      <c r="R967" t="s">
        <v>1572</v>
      </c>
      <c r="S967" t="s">
        <v>64</v>
      </c>
      <c r="T967" t="s">
        <v>52</v>
      </c>
      <c r="U967" t="s">
        <v>1573</v>
      </c>
      <c r="V967" t="s">
        <v>1496</v>
      </c>
      <c r="W967">
        <v>3</v>
      </c>
      <c r="X967">
        <v>31.73</v>
      </c>
      <c r="Y967" t="s">
        <v>1574</v>
      </c>
      <c r="Z967" t="s">
        <v>1575</v>
      </c>
      <c r="AA967" t="s">
        <v>147</v>
      </c>
      <c r="AC967" s="41">
        <v>44607</v>
      </c>
      <c r="AD967" s="41">
        <v>44620</v>
      </c>
      <c r="AE967" s="39">
        <v>0</v>
      </c>
      <c r="AF967" s="39">
        <v>31.740000000000002</v>
      </c>
      <c r="AG967" s="39">
        <v>31.740000000000002</v>
      </c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>
        <v>10.58</v>
      </c>
      <c r="BC967" s="39">
        <v>10.58</v>
      </c>
      <c r="BD967" s="39">
        <v>10.58</v>
      </c>
      <c r="BE967" s="39"/>
      <c r="BF967" s="39"/>
      <c r="BG967" s="39"/>
      <c r="BH967" s="39"/>
      <c r="BI967" s="39" t="s">
        <v>1505</v>
      </c>
      <c r="BJ967" s="4" t="str">
        <f>Table22[[#This Row],[Ofgem ]]</f>
        <v>4"-5"</v>
      </c>
      <c r="BK967" s="4" t="str">
        <f>Table22[[#This Row],[Pressure]]</f>
        <v>LP</v>
      </c>
      <c r="BL967" s="4" t="str">
        <f>Table22[[#This Row],[Pon Category]]</f>
        <v>Policy</v>
      </c>
      <c r="BM967" s="4" t="str">
        <f>Table22[[#This Row],[Tier]]</f>
        <v>T1</v>
      </c>
      <c r="BN967" s="4" t="str">
        <f>Table22[[#This Row],[PON Material]]</f>
        <v>CI</v>
      </c>
      <c r="BO967" s="4" t="str" cm="1">
        <f t="array" ref="BO9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8" spans="1:67" x14ac:dyDescent="0.25">
      <c r="A968" t="s">
        <v>780</v>
      </c>
      <c r="B968" t="s">
        <v>882</v>
      </c>
      <c r="C968" t="s">
        <v>888</v>
      </c>
      <c r="D968" t="s">
        <v>61</v>
      </c>
      <c r="E968" t="s">
        <v>2598</v>
      </c>
      <c r="F968" t="s">
        <v>803</v>
      </c>
      <c r="G968" t="s">
        <v>2606</v>
      </c>
      <c r="H968" t="s">
        <v>850</v>
      </c>
      <c r="I968" t="s">
        <v>2602</v>
      </c>
      <c r="J968" t="s">
        <v>2582</v>
      </c>
      <c r="K968" t="s">
        <v>795</v>
      </c>
      <c r="L968">
        <v>510791225</v>
      </c>
      <c r="M968">
        <v>4</v>
      </c>
      <c r="O968" t="s">
        <v>1570</v>
      </c>
      <c r="P968" t="s">
        <v>1571</v>
      </c>
      <c r="Q968" t="s">
        <v>163</v>
      </c>
      <c r="R968" t="s">
        <v>1572</v>
      </c>
      <c r="S968" t="s">
        <v>64</v>
      </c>
      <c r="T968" t="s">
        <v>52</v>
      </c>
      <c r="U968" t="s">
        <v>1573</v>
      </c>
      <c r="V968" t="s">
        <v>1496</v>
      </c>
      <c r="W968">
        <v>17</v>
      </c>
      <c r="X968">
        <v>119.2</v>
      </c>
      <c r="Y968" t="s">
        <v>1574</v>
      </c>
      <c r="Z968" t="s">
        <v>1575</v>
      </c>
      <c r="AA968" t="s">
        <v>147</v>
      </c>
      <c r="AC968" s="41">
        <v>44650</v>
      </c>
      <c r="AD968" s="41">
        <v>44677</v>
      </c>
      <c r="AE968" s="39">
        <v>0</v>
      </c>
      <c r="AF968" s="39">
        <v>16.47</v>
      </c>
      <c r="AG968" s="39">
        <v>16.47</v>
      </c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>
        <v>16.47</v>
      </c>
      <c r="BI968" s="39" t="s">
        <v>1505</v>
      </c>
      <c r="BJ968" s="4" t="str">
        <f>Table22[[#This Row],[Ofgem ]]</f>
        <v>4"-5"</v>
      </c>
      <c r="BK968" s="4" t="str">
        <f>Table22[[#This Row],[Pressure]]</f>
        <v>LP</v>
      </c>
      <c r="BL968" s="4" t="str">
        <f>Table22[[#This Row],[Pon Category]]</f>
        <v>Policy</v>
      </c>
      <c r="BM968" s="4" t="str">
        <f>Table22[[#This Row],[Tier]]</f>
        <v>T1</v>
      </c>
      <c r="BN968" s="4" t="str">
        <f>Table22[[#This Row],[PON Material]]</f>
        <v>SI</v>
      </c>
      <c r="BO968" s="4" t="str" cm="1">
        <f t="array" ref="BO9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69" spans="1:67" x14ac:dyDescent="0.25">
      <c r="A969" t="s">
        <v>780</v>
      </c>
      <c r="B969" t="s">
        <v>882</v>
      </c>
      <c r="C969" t="s">
        <v>888</v>
      </c>
      <c r="D969" t="s">
        <v>61</v>
      </c>
      <c r="E969" t="s">
        <v>2598</v>
      </c>
      <c r="F969" t="s">
        <v>803</v>
      </c>
      <c r="G969" t="s">
        <v>2606</v>
      </c>
      <c r="H969" t="s">
        <v>850</v>
      </c>
      <c r="I969" t="s">
        <v>2602</v>
      </c>
      <c r="J969" t="s">
        <v>2582</v>
      </c>
      <c r="K969" t="s">
        <v>795</v>
      </c>
      <c r="L969">
        <v>510791226</v>
      </c>
      <c r="M969">
        <v>6</v>
      </c>
      <c r="O969" t="s">
        <v>1570</v>
      </c>
      <c r="P969" t="s">
        <v>1571</v>
      </c>
      <c r="Q969" t="s">
        <v>163</v>
      </c>
      <c r="R969" t="s">
        <v>1572</v>
      </c>
      <c r="S969" t="s">
        <v>64</v>
      </c>
      <c r="T969" t="s">
        <v>52</v>
      </c>
      <c r="U969" t="s">
        <v>1573</v>
      </c>
      <c r="V969" t="s">
        <v>1496</v>
      </c>
      <c r="W969">
        <v>10</v>
      </c>
      <c r="X969">
        <v>138.01</v>
      </c>
      <c r="Y969" t="s">
        <v>1574</v>
      </c>
      <c r="Z969" t="s">
        <v>1575</v>
      </c>
      <c r="AA969" t="s">
        <v>147</v>
      </c>
      <c r="AC969" s="41">
        <v>44650</v>
      </c>
      <c r="AD969" s="41">
        <v>44677</v>
      </c>
      <c r="AE969" s="39">
        <v>0</v>
      </c>
      <c r="AF969" s="39">
        <v>19.059999999999999</v>
      </c>
      <c r="AG969" s="39">
        <v>19.059999999999999</v>
      </c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>
        <v>19.059999999999999</v>
      </c>
      <c r="BI969" s="39" t="s">
        <v>1505</v>
      </c>
      <c r="BJ969" s="4" t="str">
        <f>Table22[[#This Row],[Ofgem ]]</f>
        <v>4"-5"</v>
      </c>
      <c r="BK969" s="4" t="str">
        <f>Table22[[#This Row],[Pressure]]</f>
        <v>LP</v>
      </c>
      <c r="BL969" s="4" t="str">
        <f>Table22[[#This Row],[Pon Category]]</f>
        <v>Policy</v>
      </c>
      <c r="BM969" s="4" t="str">
        <f>Table22[[#This Row],[Tier]]</f>
        <v>T1</v>
      </c>
      <c r="BN969" s="4" t="str">
        <f>Table22[[#This Row],[PON Material]]</f>
        <v>SI</v>
      </c>
      <c r="BO969" s="4" t="str" cm="1">
        <f t="array" ref="BO9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0" spans="1:67" x14ac:dyDescent="0.25">
      <c r="A970" t="s">
        <v>780</v>
      </c>
      <c r="B970" t="s">
        <v>882</v>
      </c>
      <c r="C970" t="s">
        <v>888</v>
      </c>
      <c r="D970" t="s">
        <v>61</v>
      </c>
      <c r="E970" t="s">
        <v>2598</v>
      </c>
      <c r="F970" t="s">
        <v>803</v>
      </c>
      <c r="G970" t="s">
        <v>2606</v>
      </c>
      <c r="H970" t="s">
        <v>850</v>
      </c>
      <c r="I970" t="s">
        <v>2602</v>
      </c>
      <c r="J970" t="s">
        <v>2582</v>
      </c>
      <c r="K970" t="s">
        <v>795</v>
      </c>
      <c r="L970">
        <v>510791227</v>
      </c>
      <c r="M970">
        <v>4</v>
      </c>
      <c r="O970" t="s">
        <v>1570</v>
      </c>
      <c r="P970" t="s">
        <v>1571</v>
      </c>
      <c r="Q970" t="s">
        <v>163</v>
      </c>
      <c r="R970" t="s">
        <v>1572</v>
      </c>
      <c r="S970" t="s">
        <v>64</v>
      </c>
      <c r="T970" t="s">
        <v>52</v>
      </c>
      <c r="U970" t="s">
        <v>1573</v>
      </c>
      <c r="V970" t="s">
        <v>1496</v>
      </c>
      <c r="W970">
        <v>6</v>
      </c>
      <c r="X970">
        <v>36.47</v>
      </c>
      <c r="Y970" t="s">
        <v>1574</v>
      </c>
      <c r="Z970" t="s">
        <v>1575</v>
      </c>
      <c r="AA970" t="s">
        <v>147</v>
      </c>
      <c r="AC970" s="41">
        <v>44650</v>
      </c>
      <c r="AD970" s="41">
        <v>44677</v>
      </c>
      <c r="AE970" s="39">
        <v>0</v>
      </c>
      <c r="AF970" s="39">
        <v>5.04</v>
      </c>
      <c r="AG970" s="39">
        <v>5.04</v>
      </c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>
        <v>5.04</v>
      </c>
      <c r="BI970" s="39" t="s">
        <v>1505</v>
      </c>
      <c r="BJ970" s="4" t="str">
        <f>Table22[[#This Row],[Ofgem ]]</f>
        <v>4"-5"</v>
      </c>
      <c r="BK970" s="4" t="str">
        <f>Table22[[#This Row],[Pressure]]</f>
        <v>LP</v>
      </c>
      <c r="BL970" s="4" t="str">
        <f>Table22[[#This Row],[Pon Category]]</f>
        <v>Policy</v>
      </c>
      <c r="BM970" s="4" t="str">
        <f>Table22[[#This Row],[Tier]]</f>
        <v>T1</v>
      </c>
      <c r="BN970" s="4" t="str">
        <f>Table22[[#This Row],[PON Material]]</f>
        <v>SI</v>
      </c>
      <c r="BO970" s="4" t="str" cm="1">
        <f t="array" ref="BO9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1" spans="1:67" x14ac:dyDescent="0.25">
      <c r="A971" t="s">
        <v>780</v>
      </c>
      <c r="B971" t="s">
        <v>882</v>
      </c>
      <c r="C971" t="s">
        <v>888</v>
      </c>
      <c r="D971" t="s">
        <v>61</v>
      </c>
      <c r="E971" t="s">
        <v>2598</v>
      </c>
      <c r="F971" t="s">
        <v>803</v>
      </c>
      <c r="G971" t="s">
        <v>2606</v>
      </c>
      <c r="H971" t="s">
        <v>850</v>
      </c>
      <c r="I971" t="s">
        <v>2602</v>
      </c>
      <c r="J971" t="s">
        <v>2582</v>
      </c>
      <c r="K971" t="s">
        <v>795</v>
      </c>
      <c r="L971">
        <v>510791228</v>
      </c>
      <c r="M971">
        <v>8</v>
      </c>
      <c r="O971" t="s">
        <v>1570</v>
      </c>
      <c r="P971" t="s">
        <v>1571</v>
      </c>
      <c r="Q971" t="s">
        <v>163</v>
      </c>
      <c r="R971" t="s">
        <v>1572</v>
      </c>
      <c r="S971" t="s">
        <v>64</v>
      </c>
      <c r="T971" t="s">
        <v>52</v>
      </c>
      <c r="U971" t="s">
        <v>1573</v>
      </c>
      <c r="V971" s="42" t="s">
        <v>1496</v>
      </c>
      <c r="W971">
        <v>3</v>
      </c>
      <c r="X971">
        <v>108.83</v>
      </c>
      <c r="Y971" t="s">
        <v>1574</v>
      </c>
      <c r="Z971" t="s">
        <v>1575</v>
      </c>
      <c r="AA971" t="s">
        <v>147</v>
      </c>
      <c r="AC971" s="41">
        <v>44650</v>
      </c>
      <c r="AD971" s="41">
        <v>44677</v>
      </c>
      <c r="AE971" s="39">
        <v>0</v>
      </c>
      <c r="AF971" s="39">
        <v>15.03</v>
      </c>
      <c r="AG971" s="39">
        <v>15.03</v>
      </c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>
        <v>15.03</v>
      </c>
      <c r="BI971" s="39" t="s">
        <v>1505</v>
      </c>
      <c r="BJ971" s="4" t="str">
        <f>Table22[[#This Row],[Ofgem ]]</f>
        <v>4"-5"</v>
      </c>
      <c r="BK971" s="4" t="str">
        <f>Table22[[#This Row],[Pressure]]</f>
        <v>LP</v>
      </c>
      <c r="BL971" s="4" t="str">
        <f>Table22[[#This Row],[Pon Category]]</f>
        <v>Policy</v>
      </c>
      <c r="BM971" s="4" t="str">
        <f>Table22[[#This Row],[Tier]]</f>
        <v>T1</v>
      </c>
      <c r="BN971" s="4" t="str">
        <f>Table22[[#This Row],[PON Material]]</f>
        <v>SI</v>
      </c>
      <c r="BO971" s="4" t="str" cm="1">
        <f t="array" ref="BO9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2" spans="1:67" x14ac:dyDescent="0.25">
      <c r="A972" t="s">
        <v>780</v>
      </c>
      <c r="B972" t="s">
        <v>877</v>
      </c>
      <c r="C972" t="s">
        <v>150</v>
      </c>
      <c r="D972" t="s">
        <v>1470</v>
      </c>
      <c r="E972" t="s">
        <v>2607</v>
      </c>
      <c r="F972" t="s">
        <v>885</v>
      </c>
      <c r="G972" t="s">
        <v>2608</v>
      </c>
      <c r="H972" t="s">
        <v>886</v>
      </c>
      <c r="K972" t="s">
        <v>787</v>
      </c>
      <c r="L972" s="39">
        <v>510824655</v>
      </c>
      <c r="M972">
        <v>4</v>
      </c>
      <c r="O972" t="s">
        <v>1570</v>
      </c>
      <c r="P972" t="s">
        <v>1571</v>
      </c>
      <c r="Q972" t="s">
        <v>53</v>
      </c>
      <c r="S972" t="s">
        <v>64</v>
      </c>
      <c r="T972" t="s">
        <v>52</v>
      </c>
      <c r="U972" t="s">
        <v>1573</v>
      </c>
      <c r="V972" t="s">
        <v>1496</v>
      </c>
      <c r="X972">
        <v>527.1</v>
      </c>
      <c r="Y972" t="s">
        <v>1574</v>
      </c>
      <c r="Z972" t="s">
        <v>1575</v>
      </c>
      <c r="AA972" t="s">
        <v>147</v>
      </c>
      <c r="AC972" s="41">
        <v>44361</v>
      </c>
      <c r="AD972" s="41">
        <v>44498</v>
      </c>
      <c r="AE972" s="39">
        <v>125.8</v>
      </c>
      <c r="AF972" s="39">
        <v>0</v>
      </c>
      <c r="AG972" s="39">
        <v>125.8</v>
      </c>
      <c r="AH972" s="39">
        <v>25.16</v>
      </c>
      <c r="AI972" s="39">
        <v>25.16</v>
      </c>
      <c r="AJ972" s="39">
        <v>25.16</v>
      </c>
      <c r="AK972" s="39">
        <v>25.16</v>
      </c>
      <c r="AL972" s="39">
        <v>25.16</v>
      </c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 t="s">
        <v>1505</v>
      </c>
      <c r="BJ972" s="4" t="str">
        <f>Table22[[#This Row],[Ofgem ]]</f>
        <v>4"-5"</v>
      </c>
      <c r="BK972" s="4" t="str">
        <f>Table22[[#This Row],[Pressure]]</f>
        <v>LP</v>
      </c>
      <c r="BL972" s="4" t="str">
        <f>Table22[[#This Row],[Pon Category]]</f>
        <v>Policy</v>
      </c>
      <c r="BM972" s="4" t="str">
        <f>Table22[[#This Row],[Tier]]</f>
        <v>T1</v>
      </c>
      <c r="BN972" s="4" t="str">
        <f>Table22[[#This Row],[PON Material]]</f>
        <v>CI</v>
      </c>
      <c r="BO972" s="4" t="str" cm="1">
        <f t="array" ref="BO9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3" spans="1:67" x14ac:dyDescent="0.25">
      <c r="A973" t="s">
        <v>780</v>
      </c>
      <c r="B973" t="s">
        <v>877</v>
      </c>
      <c r="C973" t="s">
        <v>150</v>
      </c>
      <c r="D973" t="s">
        <v>1470</v>
      </c>
      <c r="E973" t="s">
        <v>2607</v>
      </c>
      <c r="F973" t="s">
        <v>885</v>
      </c>
      <c r="G973" t="s">
        <v>2608</v>
      </c>
      <c r="H973" t="s">
        <v>886</v>
      </c>
      <c r="K973" t="s">
        <v>787</v>
      </c>
      <c r="L973" s="39">
        <v>220001860379</v>
      </c>
      <c r="M973">
        <v>6</v>
      </c>
      <c r="O973" t="s">
        <v>1570</v>
      </c>
      <c r="P973" t="s">
        <v>1571</v>
      </c>
      <c r="Q973" t="s">
        <v>53</v>
      </c>
      <c r="S973" t="s">
        <v>64</v>
      </c>
      <c r="T973" t="s">
        <v>52</v>
      </c>
      <c r="U973" t="s">
        <v>1573</v>
      </c>
      <c r="V973" t="s">
        <v>1496</v>
      </c>
      <c r="X973">
        <v>300.27</v>
      </c>
      <c r="Y973" t="s">
        <v>1574</v>
      </c>
      <c r="Z973" t="s">
        <v>1575</v>
      </c>
      <c r="AA973" t="s">
        <v>147</v>
      </c>
      <c r="AC973" s="41">
        <v>44361</v>
      </c>
      <c r="AD973" s="41">
        <v>44498</v>
      </c>
      <c r="AE973" s="39">
        <v>47.199999999999996</v>
      </c>
      <c r="AF973" s="39">
        <v>0</v>
      </c>
      <c r="AG973" s="39">
        <v>47.199999999999996</v>
      </c>
      <c r="AH973" s="39">
        <v>9.44</v>
      </c>
      <c r="AI973" s="39">
        <v>9.44</v>
      </c>
      <c r="AJ973" s="39">
        <v>9.44</v>
      </c>
      <c r="AK973" s="39">
        <v>9.44</v>
      </c>
      <c r="AL973" s="39">
        <v>9.44</v>
      </c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 t="s">
        <v>1505</v>
      </c>
      <c r="BJ973" s="4" t="str">
        <f>Table22[[#This Row],[Ofgem ]]</f>
        <v>4"-5"</v>
      </c>
      <c r="BK973" s="4" t="str">
        <f>Table22[[#This Row],[Pressure]]</f>
        <v>LP</v>
      </c>
      <c r="BL973" s="4" t="str">
        <f>Table22[[#This Row],[Pon Category]]</f>
        <v>Policy</v>
      </c>
      <c r="BM973" s="4" t="str">
        <f>Table22[[#This Row],[Tier]]</f>
        <v>T1</v>
      </c>
      <c r="BN973" s="4" t="str">
        <f>Table22[[#This Row],[PON Material]]</f>
        <v>CI</v>
      </c>
      <c r="BO973" s="4" t="str" cm="1">
        <f t="array" ref="BO9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4" spans="1:67" x14ac:dyDescent="0.25">
      <c r="A974" t="s">
        <v>780</v>
      </c>
      <c r="B974" t="s">
        <v>877</v>
      </c>
      <c r="C974" t="s">
        <v>150</v>
      </c>
      <c r="D974" t="s">
        <v>1470</v>
      </c>
      <c r="E974" t="s">
        <v>2607</v>
      </c>
      <c r="F974" t="s">
        <v>885</v>
      </c>
      <c r="G974" t="s">
        <v>2608</v>
      </c>
      <c r="H974" t="s">
        <v>886</v>
      </c>
      <c r="I974" t="s">
        <v>2609</v>
      </c>
      <c r="J974" t="s">
        <v>2610</v>
      </c>
      <c r="K974" t="s">
        <v>787</v>
      </c>
      <c r="L974">
        <v>220001860376</v>
      </c>
      <c r="M974">
        <v>6</v>
      </c>
      <c r="O974" t="s">
        <v>1570</v>
      </c>
      <c r="P974" t="s">
        <v>1571</v>
      </c>
      <c r="Q974" t="s">
        <v>53</v>
      </c>
      <c r="R974" t="s">
        <v>1572</v>
      </c>
      <c r="S974" t="s">
        <v>64</v>
      </c>
      <c r="T974" t="s">
        <v>52</v>
      </c>
      <c r="U974" t="s">
        <v>1573</v>
      </c>
      <c r="V974" t="s">
        <v>1496</v>
      </c>
      <c r="W974">
        <v>-1</v>
      </c>
      <c r="X974">
        <v>215.97</v>
      </c>
      <c r="Y974" t="s">
        <v>1574</v>
      </c>
      <c r="Z974" t="s">
        <v>1575</v>
      </c>
      <c r="AA974" t="s">
        <v>147</v>
      </c>
      <c r="AC974" s="41">
        <v>44361</v>
      </c>
      <c r="AD974" s="41">
        <v>44498</v>
      </c>
      <c r="AE974" s="39">
        <v>-0.2</v>
      </c>
      <c r="AF974" s="39">
        <v>0</v>
      </c>
      <c r="AG974" s="39">
        <v>-0.2</v>
      </c>
      <c r="AH974" s="39">
        <v>-0.04</v>
      </c>
      <c r="AI974" s="39">
        <v>-0.04</v>
      </c>
      <c r="AJ974" s="39">
        <v>-0.04</v>
      </c>
      <c r="AK974" s="39">
        <v>-0.04</v>
      </c>
      <c r="AL974" s="39">
        <v>-0.04</v>
      </c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 t="s">
        <v>1505</v>
      </c>
      <c r="BJ974" s="4" t="str">
        <f>Table22[[#This Row],[Ofgem ]]</f>
        <v>4"-5"</v>
      </c>
      <c r="BK974" s="4" t="str">
        <f>Table22[[#This Row],[Pressure]]</f>
        <v>LP</v>
      </c>
      <c r="BL974" s="4" t="str">
        <f>Table22[[#This Row],[Pon Category]]</f>
        <v>Policy</v>
      </c>
      <c r="BM974" s="4" t="str">
        <f>Table22[[#This Row],[Tier]]</f>
        <v>T1</v>
      </c>
      <c r="BN974" s="4" t="str">
        <f>Table22[[#This Row],[PON Material]]</f>
        <v>CI</v>
      </c>
      <c r="BO974" s="4" t="str" cm="1">
        <f t="array" ref="BO9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5" spans="1:67" x14ac:dyDescent="0.25">
      <c r="A975" t="s">
        <v>780</v>
      </c>
      <c r="B975" t="s">
        <v>877</v>
      </c>
      <c r="C975" t="s">
        <v>150</v>
      </c>
      <c r="D975" t="s">
        <v>1470</v>
      </c>
      <c r="E975" t="s">
        <v>2607</v>
      </c>
      <c r="F975" t="s">
        <v>885</v>
      </c>
      <c r="G975" t="s">
        <v>2608</v>
      </c>
      <c r="H975" t="s">
        <v>886</v>
      </c>
      <c r="I975" t="s">
        <v>2609</v>
      </c>
      <c r="J975" t="s">
        <v>2610</v>
      </c>
      <c r="K975" t="s">
        <v>787</v>
      </c>
      <c r="L975">
        <v>220001860380</v>
      </c>
      <c r="M975">
        <v>4</v>
      </c>
      <c r="O975" t="s">
        <v>1570</v>
      </c>
      <c r="P975" t="s">
        <v>1571</v>
      </c>
      <c r="Q975" t="s">
        <v>53</v>
      </c>
      <c r="R975" t="s">
        <v>1572</v>
      </c>
      <c r="S975" t="s">
        <v>64</v>
      </c>
      <c r="T975" t="s">
        <v>52</v>
      </c>
      <c r="U975" t="s">
        <v>1573</v>
      </c>
      <c r="V975" t="s">
        <v>1496</v>
      </c>
      <c r="W975">
        <v>-1</v>
      </c>
      <c r="X975">
        <v>2.23</v>
      </c>
      <c r="Y975" t="s">
        <v>1574</v>
      </c>
      <c r="Z975" t="s">
        <v>1575</v>
      </c>
      <c r="AA975" t="s">
        <v>147</v>
      </c>
      <c r="AC975" s="41">
        <v>44361</v>
      </c>
      <c r="AD975" s="41">
        <v>44498</v>
      </c>
      <c r="AE975" s="39">
        <v>0.2</v>
      </c>
      <c r="AF975" s="39">
        <v>0</v>
      </c>
      <c r="AG975" s="39">
        <v>0.2</v>
      </c>
      <c r="AH975" s="39">
        <v>0.04</v>
      </c>
      <c r="AI975" s="39">
        <v>0.04</v>
      </c>
      <c r="AJ975" s="39">
        <v>0.04</v>
      </c>
      <c r="AK975" s="39">
        <v>0.04</v>
      </c>
      <c r="AL975" s="39">
        <v>0.04</v>
      </c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 t="s">
        <v>1505</v>
      </c>
      <c r="BJ975" s="4" t="str">
        <f>Table22[[#This Row],[Ofgem ]]</f>
        <v>4"-5"</v>
      </c>
      <c r="BK975" s="4" t="str">
        <f>Table22[[#This Row],[Pressure]]</f>
        <v>LP</v>
      </c>
      <c r="BL975" s="4" t="str">
        <f>Table22[[#This Row],[Pon Category]]</f>
        <v>Policy</v>
      </c>
      <c r="BM975" s="4" t="str">
        <f>Table22[[#This Row],[Tier]]</f>
        <v>T1</v>
      </c>
      <c r="BN975" s="4" t="str">
        <f>Table22[[#This Row],[PON Material]]</f>
        <v>CI</v>
      </c>
      <c r="BO975" s="4" t="str" cm="1">
        <f t="array" ref="BO9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6" spans="1:67" x14ac:dyDescent="0.25">
      <c r="A976" t="s">
        <v>780</v>
      </c>
      <c r="B976" t="s">
        <v>877</v>
      </c>
      <c r="C976" t="s">
        <v>150</v>
      </c>
      <c r="D976" t="s">
        <v>1470</v>
      </c>
      <c r="E976" t="s">
        <v>2607</v>
      </c>
      <c r="F976" t="s">
        <v>885</v>
      </c>
      <c r="G976" t="s">
        <v>2611</v>
      </c>
      <c r="H976" t="s">
        <v>946</v>
      </c>
      <c r="I976" t="s">
        <v>2609</v>
      </c>
      <c r="J976" t="s">
        <v>2610</v>
      </c>
      <c r="K976" t="s">
        <v>787</v>
      </c>
      <c r="L976">
        <v>510930040</v>
      </c>
      <c r="M976">
        <v>4</v>
      </c>
      <c r="O976" t="s">
        <v>1570</v>
      </c>
      <c r="P976" t="s">
        <v>1571</v>
      </c>
      <c r="Q976" t="s">
        <v>163</v>
      </c>
      <c r="R976" t="s">
        <v>1572</v>
      </c>
      <c r="S976" t="s">
        <v>64</v>
      </c>
      <c r="T976" t="s">
        <v>52</v>
      </c>
      <c r="U976" t="s">
        <v>1573</v>
      </c>
      <c r="V976" t="s">
        <v>1496</v>
      </c>
      <c r="W976">
        <v>13</v>
      </c>
      <c r="X976">
        <v>98.43</v>
      </c>
      <c r="Y976" t="s">
        <v>1574</v>
      </c>
      <c r="Z976" t="s">
        <v>1575</v>
      </c>
      <c r="AA976" t="s">
        <v>147</v>
      </c>
      <c r="AC976" s="41">
        <v>44361</v>
      </c>
      <c r="AD976" s="41">
        <v>44498</v>
      </c>
      <c r="AE976" s="39">
        <v>0.4</v>
      </c>
      <c r="AF976" s="39">
        <v>0</v>
      </c>
      <c r="AG976" s="39">
        <v>0.4</v>
      </c>
      <c r="AH976" s="39">
        <v>0.08</v>
      </c>
      <c r="AI976" s="39">
        <v>0.08</v>
      </c>
      <c r="AJ976" s="39">
        <v>0.08</v>
      </c>
      <c r="AK976" s="39">
        <v>0.08</v>
      </c>
      <c r="AL976" s="39">
        <v>0.08</v>
      </c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 t="s">
        <v>1505</v>
      </c>
      <c r="BJ976" s="4" t="str">
        <f>Table22[[#This Row],[Ofgem ]]</f>
        <v>4"-5"</v>
      </c>
      <c r="BK976" s="4" t="str">
        <f>Table22[[#This Row],[Pressure]]</f>
        <v>LP</v>
      </c>
      <c r="BL976" s="4" t="str">
        <f>Table22[[#This Row],[Pon Category]]</f>
        <v>Policy</v>
      </c>
      <c r="BM976" s="4" t="str">
        <f>Table22[[#This Row],[Tier]]</f>
        <v>T1</v>
      </c>
      <c r="BN976" s="4" t="str">
        <f>Table22[[#This Row],[PON Material]]</f>
        <v>SI</v>
      </c>
      <c r="BO976" s="4" t="str" cm="1">
        <f t="array" ref="BO9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7" spans="1:67" x14ac:dyDescent="0.25">
      <c r="A977" t="s">
        <v>780</v>
      </c>
      <c r="B977" t="s">
        <v>877</v>
      </c>
      <c r="C977" t="s">
        <v>150</v>
      </c>
      <c r="D977" t="s">
        <v>1470</v>
      </c>
      <c r="E977" t="s">
        <v>2607</v>
      </c>
      <c r="F977" t="s">
        <v>885</v>
      </c>
      <c r="G977" t="s">
        <v>2611</v>
      </c>
      <c r="H977" t="s">
        <v>946</v>
      </c>
      <c r="I977" t="s">
        <v>2609</v>
      </c>
      <c r="J977" t="s">
        <v>2610</v>
      </c>
      <c r="K977" t="s">
        <v>787</v>
      </c>
      <c r="L977">
        <v>510930041</v>
      </c>
      <c r="M977">
        <v>4</v>
      </c>
      <c r="O977" t="s">
        <v>1570</v>
      </c>
      <c r="P977" t="s">
        <v>1571</v>
      </c>
      <c r="Q977" t="s">
        <v>163</v>
      </c>
      <c r="R977" t="s">
        <v>1572</v>
      </c>
      <c r="S977" t="s">
        <v>64</v>
      </c>
      <c r="T977" t="s">
        <v>52</v>
      </c>
      <c r="U977" t="s">
        <v>1573</v>
      </c>
      <c r="V977" t="s">
        <v>1496</v>
      </c>
      <c r="W977">
        <v>28</v>
      </c>
      <c r="X977">
        <v>45.42</v>
      </c>
      <c r="Y977" t="s">
        <v>1574</v>
      </c>
      <c r="Z977" t="s">
        <v>1575</v>
      </c>
      <c r="AA977" t="s">
        <v>147</v>
      </c>
      <c r="AC977" s="41">
        <v>44361</v>
      </c>
      <c r="AD977" s="41">
        <v>44498</v>
      </c>
      <c r="AE977" s="39">
        <v>16.399999999999999</v>
      </c>
      <c r="AF977" s="39">
        <v>0</v>
      </c>
      <c r="AG977" s="39">
        <v>16.399999999999999</v>
      </c>
      <c r="AH977" s="39">
        <v>3.28</v>
      </c>
      <c r="AI977" s="39">
        <v>3.28</v>
      </c>
      <c r="AJ977" s="39">
        <v>3.28</v>
      </c>
      <c r="AK977" s="39">
        <v>3.28</v>
      </c>
      <c r="AL977" s="39">
        <v>3.28</v>
      </c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 t="s">
        <v>1505</v>
      </c>
      <c r="BJ977" s="4" t="str">
        <f>Table22[[#This Row],[Ofgem ]]</f>
        <v>4"-5"</v>
      </c>
      <c r="BK977" s="4" t="str">
        <f>Table22[[#This Row],[Pressure]]</f>
        <v>LP</v>
      </c>
      <c r="BL977" s="4" t="str">
        <f>Table22[[#This Row],[Pon Category]]</f>
        <v>Policy</v>
      </c>
      <c r="BM977" s="4" t="str">
        <f>Table22[[#This Row],[Tier]]</f>
        <v>T1</v>
      </c>
      <c r="BN977" s="4" t="str">
        <f>Table22[[#This Row],[PON Material]]</f>
        <v>SI</v>
      </c>
      <c r="BO977" s="4" t="str" cm="1">
        <f t="array" ref="BO9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8" spans="1:67" x14ac:dyDescent="0.25">
      <c r="A978" t="s">
        <v>780</v>
      </c>
      <c r="B978" t="s">
        <v>877</v>
      </c>
      <c r="C978" t="s">
        <v>150</v>
      </c>
      <c r="D978" t="s">
        <v>1470</v>
      </c>
      <c r="E978" t="s">
        <v>2607</v>
      </c>
      <c r="F978" t="s">
        <v>885</v>
      </c>
      <c r="G978" t="s">
        <v>2612</v>
      </c>
      <c r="H978" t="s">
        <v>980</v>
      </c>
      <c r="I978" t="s">
        <v>2609</v>
      </c>
      <c r="J978" t="s">
        <v>2610</v>
      </c>
      <c r="K978" t="s">
        <v>787</v>
      </c>
      <c r="L978">
        <v>510930161</v>
      </c>
      <c r="M978">
        <v>6</v>
      </c>
      <c r="O978" t="s">
        <v>1570</v>
      </c>
      <c r="P978" t="s">
        <v>1571</v>
      </c>
      <c r="Q978" t="s">
        <v>53</v>
      </c>
      <c r="R978" t="s">
        <v>1572</v>
      </c>
      <c r="S978" t="s">
        <v>64</v>
      </c>
      <c r="T978" t="s">
        <v>52</v>
      </c>
      <c r="U978" t="s">
        <v>1573</v>
      </c>
      <c r="V978" t="s">
        <v>1496</v>
      </c>
      <c r="W978">
        <v>7</v>
      </c>
      <c r="X978">
        <v>362.65</v>
      </c>
      <c r="Y978" t="s">
        <v>1574</v>
      </c>
      <c r="Z978" t="s">
        <v>1575</v>
      </c>
      <c r="AA978" t="s">
        <v>147</v>
      </c>
      <c r="AC978" s="41">
        <v>44361</v>
      </c>
      <c r="AD978" s="41">
        <v>44498</v>
      </c>
      <c r="AE978" s="39">
        <v>361.8</v>
      </c>
      <c r="AF978" s="39">
        <v>0</v>
      </c>
      <c r="AG978" s="39">
        <v>361.8</v>
      </c>
      <c r="AH978" s="39">
        <v>72.36</v>
      </c>
      <c r="AI978" s="39">
        <v>72.36</v>
      </c>
      <c r="AJ978" s="39">
        <v>72.36</v>
      </c>
      <c r="AK978" s="39">
        <v>72.36</v>
      </c>
      <c r="AL978" s="39">
        <v>72.36</v>
      </c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 t="s">
        <v>1505</v>
      </c>
      <c r="BJ978" s="4" t="str">
        <f>Table22[[#This Row],[Ofgem ]]</f>
        <v>4"-5"</v>
      </c>
      <c r="BK978" s="4" t="str">
        <f>Table22[[#This Row],[Pressure]]</f>
        <v>LP</v>
      </c>
      <c r="BL978" s="4" t="str">
        <f>Table22[[#This Row],[Pon Category]]</f>
        <v>Policy</v>
      </c>
      <c r="BM978" s="4" t="str">
        <f>Table22[[#This Row],[Tier]]</f>
        <v>T1</v>
      </c>
      <c r="BN978" s="4" t="str">
        <f>Table22[[#This Row],[PON Material]]</f>
        <v>CI</v>
      </c>
      <c r="BO978" s="4" t="str" cm="1">
        <f t="array" ref="BO9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79" spans="1:67" x14ac:dyDescent="0.25">
      <c r="A979" t="s">
        <v>780</v>
      </c>
      <c r="B979" t="s">
        <v>877</v>
      </c>
      <c r="C979" t="s">
        <v>150</v>
      </c>
      <c r="D979" t="s">
        <v>1470</v>
      </c>
      <c r="E979" t="s">
        <v>2607</v>
      </c>
      <c r="F979" t="s">
        <v>885</v>
      </c>
      <c r="G979" t="s">
        <v>2612</v>
      </c>
      <c r="H979" t="s">
        <v>980</v>
      </c>
      <c r="I979" t="s">
        <v>2609</v>
      </c>
      <c r="J979" t="s">
        <v>2610</v>
      </c>
      <c r="K979" t="s">
        <v>787</v>
      </c>
      <c r="L979">
        <v>220001854694</v>
      </c>
      <c r="M979">
        <v>4</v>
      </c>
      <c r="O979" t="s">
        <v>1570</v>
      </c>
      <c r="P979" t="s">
        <v>1571</v>
      </c>
      <c r="Q979" t="s">
        <v>53</v>
      </c>
      <c r="R979" t="s">
        <v>1572</v>
      </c>
      <c r="S979" t="s">
        <v>64</v>
      </c>
      <c r="T979" t="s">
        <v>52</v>
      </c>
      <c r="U979" t="s">
        <v>1573</v>
      </c>
      <c r="V979" t="s">
        <v>1496</v>
      </c>
      <c r="W979">
        <v>-1</v>
      </c>
      <c r="X979">
        <v>2.2400000000000002</v>
      </c>
      <c r="Y979" t="s">
        <v>1574</v>
      </c>
      <c r="Z979" t="s">
        <v>1575</v>
      </c>
      <c r="AA979" t="s">
        <v>147</v>
      </c>
      <c r="AC979" s="41">
        <v>44361</v>
      </c>
      <c r="AD979" s="41">
        <v>44498</v>
      </c>
      <c r="AE979" s="39">
        <v>2.2000000000000002</v>
      </c>
      <c r="AF979" s="39">
        <v>0</v>
      </c>
      <c r="AG979" s="39">
        <v>2.2000000000000002</v>
      </c>
      <c r="AH979" s="39">
        <v>0.44</v>
      </c>
      <c r="AI979" s="39">
        <v>0.44</v>
      </c>
      <c r="AJ979" s="39">
        <v>0.44</v>
      </c>
      <c r="AK979" s="39">
        <v>0.44</v>
      </c>
      <c r="AL979" s="39">
        <v>0.44</v>
      </c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 t="s">
        <v>1505</v>
      </c>
      <c r="BJ979" s="4" t="str">
        <f>Table22[[#This Row],[Ofgem ]]</f>
        <v>4"-5"</v>
      </c>
      <c r="BK979" s="4" t="str">
        <f>Table22[[#This Row],[Pressure]]</f>
        <v>LP</v>
      </c>
      <c r="BL979" s="4" t="str">
        <f>Table22[[#This Row],[Pon Category]]</f>
        <v>Policy</v>
      </c>
      <c r="BM979" s="4" t="str">
        <f>Table22[[#This Row],[Tier]]</f>
        <v>T1</v>
      </c>
      <c r="BN979" s="4" t="str">
        <f>Table22[[#This Row],[PON Material]]</f>
        <v>CI</v>
      </c>
      <c r="BO979" s="4" t="str" cm="1">
        <f t="array" ref="BO9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0" spans="1:67" hidden="1" x14ac:dyDescent="0.25">
      <c r="A980" t="s">
        <v>780</v>
      </c>
      <c r="B980" t="s">
        <v>877</v>
      </c>
      <c r="C980" t="s">
        <v>150</v>
      </c>
      <c r="D980" t="s">
        <v>1603</v>
      </c>
      <c r="E980" t="s">
        <v>2607</v>
      </c>
      <c r="F980" t="s">
        <v>2613</v>
      </c>
      <c r="G980" t="s">
        <v>2614</v>
      </c>
      <c r="H980" t="s">
        <v>2615</v>
      </c>
      <c r="I980" t="s">
        <v>1568</v>
      </c>
      <c r="J980" t="s">
        <v>2487</v>
      </c>
      <c r="K980" t="s">
        <v>870</v>
      </c>
      <c r="L980">
        <v>510818273</v>
      </c>
      <c r="M980">
        <v>2</v>
      </c>
      <c r="O980" t="s">
        <v>1570</v>
      </c>
      <c r="P980" t="s">
        <v>1571</v>
      </c>
      <c r="Q980" t="s">
        <v>133</v>
      </c>
      <c r="R980" t="s">
        <v>1572</v>
      </c>
      <c r="S980" t="s">
        <v>64</v>
      </c>
      <c r="T980" t="s">
        <v>1576</v>
      </c>
      <c r="U980" t="s">
        <v>1577</v>
      </c>
      <c r="V980" t="s">
        <v>1496</v>
      </c>
      <c r="W980">
        <v>-1</v>
      </c>
      <c r="X980">
        <v>2.52</v>
      </c>
      <c r="Y980" t="s">
        <v>1574</v>
      </c>
      <c r="Z980" t="s">
        <v>1575</v>
      </c>
      <c r="AA980" t="s">
        <v>140</v>
      </c>
      <c r="AC980" s="41">
        <v>44501</v>
      </c>
      <c r="AD980" s="41">
        <v>44540</v>
      </c>
      <c r="AE980" s="39">
        <v>2.52</v>
      </c>
      <c r="AF980" s="39">
        <v>0</v>
      </c>
      <c r="AG980" s="39">
        <v>2.52</v>
      </c>
      <c r="AH980" s="39"/>
      <c r="AI980" s="39"/>
      <c r="AJ980" s="39"/>
      <c r="AK980" s="39"/>
      <c r="AL980" s="39"/>
      <c r="AM980" s="39">
        <v>0.42</v>
      </c>
      <c r="AN980" s="39">
        <v>0.42</v>
      </c>
      <c r="AO980" s="39">
        <v>0.42</v>
      </c>
      <c r="AP980" s="39">
        <v>0.42</v>
      </c>
      <c r="AQ980" s="39">
        <v>0.42</v>
      </c>
      <c r="AR980" s="39">
        <v>0.42</v>
      </c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 t="s">
        <v>1439</v>
      </c>
      <c r="BJ980" s="4" t="str">
        <f>Table22[[#This Row],[Ofgem ]]</f>
        <v>4"-5"</v>
      </c>
      <c r="BK980" s="4" t="str">
        <f>Table22[[#This Row],[Pressure]]</f>
        <v>LP</v>
      </c>
      <c r="BL980" s="4" t="str">
        <f>Table22[[#This Row],[Pon Category]]</f>
        <v>Non policy</v>
      </c>
      <c r="BM980" s="4" t="str">
        <f>Table22[[#This Row],[Tier]]</f>
        <v>T1</v>
      </c>
      <c r="BN980" s="4" t="str">
        <f>Table22[[#This Row],[PON Material]]</f>
        <v>ST</v>
      </c>
      <c r="BO980" s="4" t="str" cm="1">
        <f t="array" ref="BO9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81" spans="1:67" x14ac:dyDescent="0.25">
      <c r="A981" t="s">
        <v>780</v>
      </c>
      <c r="B981" t="s">
        <v>877</v>
      </c>
      <c r="C981" t="s">
        <v>150</v>
      </c>
      <c r="D981" t="s">
        <v>1603</v>
      </c>
      <c r="E981" t="s">
        <v>2607</v>
      </c>
      <c r="F981" t="s">
        <v>2613</v>
      </c>
      <c r="G981" t="s">
        <v>2614</v>
      </c>
      <c r="H981" t="s">
        <v>2615</v>
      </c>
      <c r="I981" t="s">
        <v>1568</v>
      </c>
      <c r="J981" t="s">
        <v>2487</v>
      </c>
      <c r="K981" t="s">
        <v>870</v>
      </c>
      <c r="L981">
        <v>510818267</v>
      </c>
      <c r="M981">
        <v>6</v>
      </c>
      <c r="O981" t="s">
        <v>1570</v>
      </c>
      <c r="P981" t="s">
        <v>1571</v>
      </c>
      <c r="Q981" t="s">
        <v>53</v>
      </c>
      <c r="R981" t="s">
        <v>1572</v>
      </c>
      <c r="S981" t="s">
        <v>64</v>
      </c>
      <c r="T981" t="s">
        <v>52</v>
      </c>
      <c r="U981" t="s">
        <v>1573</v>
      </c>
      <c r="V981" t="s">
        <v>1496</v>
      </c>
      <c r="W981">
        <v>9</v>
      </c>
      <c r="X981">
        <v>277.82</v>
      </c>
      <c r="Y981" t="s">
        <v>1574</v>
      </c>
      <c r="Z981" t="s">
        <v>1575</v>
      </c>
      <c r="AA981" t="s">
        <v>332</v>
      </c>
      <c r="AC981" s="41">
        <v>44501</v>
      </c>
      <c r="AD981" s="41">
        <v>44540</v>
      </c>
      <c r="AE981" s="39">
        <v>277.8</v>
      </c>
      <c r="AF981" s="39">
        <v>0</v>
      </c>
      <c r="AG981" s="39">
        <v>277.8</v>
      </c>
      <c r="AH981" s="39"/>
      <c r="AI981" s="39"/>
      <c r="AJ981" s="39"/>
      <c r="AK981" s="39"/>
      <c r="AL981" s="39"/>
      <c r="AM981" s="39">
        <v>46.3</v>
      </c>
      <c r="AN981" s="39">
        <v>46.3</v>
      </c>
      <c r="AO981" s="39">
        <v>46.3</v>
      </c>
      <c r="AP981" s="39">
        <v>46.3</v>
      </c>
      <c r="AQ981" s="39">
        <v>46.3</v>
      </c>
      <c r="AR981" s="39">
        <v>46.3</v>
      </c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 t="s">
        <v>1505</v>
      </c>
      <c r="BJ981" s="4" t="str">
        <f>Table22[[#This Row],[Ofgem ]]</f>
        <v>4"-5"</v>
      </c>
      <c r="BK981" s="4" t="str">
        <f>Table22[[#This Row],[Pressure]]</f>
        <v>LP</v>
      </c>
      <c r="BL981" s="4" t="str">
        <f>Table22[[#This Row],[Pon Category]]</f>
        <v>Policy</v>
      </c>
      <c r="BM981" s="4" t="str">
        <f>Table22[[#This Row],[Tier]]</f>
        <v>T1</v>
      </c>
      <c r="BN981" s="4" t="str">
        <f>Table22[[#This Row],[PON Material]]</f>
        <v>CI</v>
      </c>
      <c r="BO981" s="4" t="str" cm="1">
        <f t="array" ref="BO9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2" spans="1:67" x14ac:dyDescent="0.25">
      <c r="A982" t="s">
        <v>780</v>
      </c>
      <c r="B982" t="s">
        <v>877</v>
      </c>
      <c r="C982" t="s">
        <v>150</v>
      </c>
      <c r="D982" t="s">
        <v>1603</v>
      </c>
      <c r="E982" t="s">
        <v>2607</v>
      </c>
      <c r="F982" t="s">
        <v>2613</v>
      </c>
      <c r="G982" t="s">
        <v>2614</v>
      </c>
      <c r="H982" t="s">
        <v>2615</v>
      </c>
      <c r="I982" t="s">
        <v>1568</v>
      </c>
      <c r="J982" t="s">
        <v>2487</v>
      </c>
      <c r="K982" t="s">
        <v>870</v>
      </c>
      <c r="L982">
        <v>510818271</v>
      </c>
      <c r="M982">
        <v>8</v>
      </c>
      <c r="O982" t="s">
        <v>1570</v>
      </c>
      <c r="P982" t="s">
        <v>1571</v>
      </c>
      <c r="Q982" t="s">
        <v>53</v>
      </c>
      <c r="R982" t="s">
        <v>1572</v>
      </c>
      <c r="S982" t="s">
        <v>64</v>
      </c>
      <c r="T982" t="s">
        <v>52</v>
      </c>
      <c r="U982" t="s">
        <v>1573</v>
      </c>
      <c r="V982" s="42" t="s">
        <v>1496</v>
      </c>
      <c r="W982">
        <v>36</v>
      </c>
      <c r="X982">
        <v>210.75</v>
      </c>
      <c r="Y982" t="s">
        <v>1574</v>
      </c>
      <c r="Z982" t="s">
        <v>1575</v>
      </c>
      <c r="AA982" t="s">
        <v>147</v>
      </c>
      <c r="AC982" s="41">
        <v>44501</v>
      </c>
      <c r="AD982" s="41">
        <v>44540</v>
      </c>
      <c r="AE982" s="39">
        <v>210.78</v>
      </c>
      <c r="AF982" s="39">
        <v>0</v>
      </c>
      <c r="AG982" s="39">
        <v>210.78</v>
      </c>
      <c r="AH982" s="39"/>
      <c r="AI982" s="39"/>
      <c r="AJ982" s="39"/>
      <c r="AK982" s="39"/>
      <c r="AL982" s="39"/>
      <c r="AM982" s="39">
        <v>35.130000000000003</v>
      </c>
      <c r="AN982" s="39">
        <v>35.130000000000003</v>
      </c>
      <c r="AO982" s="39">
        <v>35.130000000000003</v>
      </c>
      <c r="AP982" s="39">
        <v>35.130000000000003</v>
      </c>
      <c r="AQ982" s="39">
        <v>35.130000000000003</v>
      </c>
      <c r="AR982" s="39">
        <v>35.130000000000003</v>
      </c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 t="s">
        <v>1505</v>
      </c>
      <c r="BJ982" s="4" t="str">
        <f>Table22[[#This Row],[Ofgem ]]</f>
        <v>4"-5"</v>
      </c>
      <c r="BK982" s="4" t="str">
        <f>Table22[[#This Row],[Pressure]]</f>
        <v>LP</v>
      </c>
      <c r="BL982" s="4" t="str">
        <f>Table22[[#This Row],[Pon Category]]</f>
        <v>Policy</v>
      </c>
      <c r="BM982" s="4" t="str">
        <f>Table22[[#This Row],[Tier]]</f>
        <v>T1</v>
      </c>
      <c r="BN982" s="4" t="str">
        <f>Table22[[#This Row],[PON Material]]</f>
        <v>CI</v>
      </c>
      <c r="BO982" s="4" t="str" cm="1">
        <f t="array" ref="BO9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3" spans="1:67" hidden="1" x14ac:dyDescent="0.25">
      <c r="A983" t="s">
        <v>780</v>
      </c>
      <c r="B983" t="s">
        <v>877</v>
      </c>
      <c r="C983" t="s">
        <v>150</v>
      </c>
      <c r="D983" t="s">
        <v>1603</v>
      </c>
      <c r="E983" t="s">
        <v>2607</v>
      </c>
      <c r="F983" t="s">
        <v>2613</v>
      </c>
      <c r="G983" t="s">
        <v>2616</v>
      </c>
      <c r="H983" t="s">
        <v>2617</v>
      </c>
      <c r="I983" t="s">
        <v>1568</v>
      </c>
      <c r="J983" t="s">
        <v>2487</v>
      </c>
      <c r="K983" t="s">
        <v>870</v>
      </c>
      <c r="L983">
        <v>607067944</v>
      </c>
      <c r="M983">
        <v>2</v>
      </c>
      <c r="O983" t="s">
        <v>1570</v>
      </c>
      <c r="P983" t="s">
        <v>1571</v>
      </c>
      <c r="Q983" t="s">
        <v>133</v>
      </c>
      <c r="R983" t="s">
        <v>1572</v>
      </c>
      <c r="S983" t="s">
        <v>64</v>
      </c>
      <c r="T983" t="s">
        <v>1576</v>
      </c>
      <c r="U983" t="s">
        <v>1577</v>
      </c>
      <c r="V983" t="s">
        <v>1496</v>
      </c>
      <c r="W983">
        <v>-1</v>
      </c>
      <c r="X983">
        <v>16.809999999999999</v>
      </c>
      <c r="Y983" t="s">
        <v>1574</v>
      </c>
      <c r="Z983" t="s">
        <v>1575</v>
      </c>
      <c r="AA983" t="s">
        <v>140</v>
      </c>
      <c r="AC983" s="41">
        <v>44543</v>
      </c>
      <c r="AD983" s="41">
        <v>44547</v>
      </c>
      <c r="AE983" s="39">
        <v>16.809999999999999</v>
      </c>
      <c r="AF983" s="39">
        <v>0</v>
      </c>
      <c r="AG983" s="39">
        <v>16.809999999999999</v>
      </c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>
        <v>16.809999999999999</v>
      </c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 t="s">
        <v>1439</v>
      </c>
      <c r="BJ983" s="4" t="str">
        <f>Table22[[#This Row],[Ofgem ]]</f>
        <v>4"-5"</v>
      </c>
      <c r="BK983" s="4" t="str">
        <f>Table22[[#This Row],[Pressure]]</f>
        <v>LP</v>
      </c>
      <c r="BL983" s="4" t="str">
        <f>Table22[[#This Row],[Pon Category]]</f>
        <v>Non policy</v>
      </c>
      <c r="BM983" s="4" t="str">
        <f>Table22[[#This Row],[Tier]]</f>
        <v>T1</v>
      </c>
      <c r="BN983" s="4" t="str">
        <f>Table22[[#This Row],[PON Material]]</f>
        <v>ST</v>
      </c>
      <c r="BO983" s="4" t="str" cm="1">
        <f t="array" ref="BO9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84" spans="1:67" x14ac:dyDescent="0.25">
      <c r="A984" t="s">
        <v>780</v>
      </c>
      <c r="B984" t="s">
        <v>877</v>
      </c>
      <c r="C984" t="s">
        <v>150</v>
      </c>
      <c r="D984" t="s">
        <v>1603</v>
      </c>
      <c r="E984" t="s">
        <v>2607</v>
      </c>
      <c r="F984" t="s">
        <v>2613</v>
      </c>
      <c r="G984" t="s">
        <v>2616</v>
      </c>
      <c r="H984" t="s">
        <v>2617</v>
      </c>
      <c r="I984" t="s">
        <v>1568</v>
      </c>
      <c r="J984" t="s">
        <v>2487</v>
      </c>
      <c r="K984" t="s">
        <v>870</v>
      </c>
      <c r="L984">
        <v>510971967</v>
      </c>
      <c r="M984">
        <v>100</v>
      </c>
      <c r="O984" t="s">
        <v>1570</v>
      </c>
      <c r="P984" t="s">
        <v>220</v>
      </c>
      <c r="Q984" t="s">
        <v>91</v>
      </c>
      <c r="R984" t="s">
        <v>1572</v>
      </c>
      <c r="S984" t="s">
        <v>64</v>
      </c>
      <c r="T984" t="s">
        <v>52</v>
      </c>
      <c r="U984" t="s">
        <v>1573</v>
      </c>
      <c r="V984" t="s">
        <v>1496</v>
      </c>
      <c r="W984">
        <v>19</v>
      </c>
      <c r="X984">
        <v>22.74</v>
      </c>
      <c r="Y984" t="s">
        <v>1574</v>
      </c>
      <c r="Z984" t="s">
        <v>1575</v>
      </c>
      <c r="AA984" t="s">
        <v>125</v>
      </c>
      <c r="AC984" s="41">
        <v>44543</v>
      </c>
      <c r="AD984" s="41">
        <v>44547</v>
      </c>
      <c r="AE984" s="39">
        <v>22.74</v>
      </c>
      <c r="AF984" s="39">
        <v>0</v>
      </c>
      <c r="AG984" s="39">
        <v>22.74</v>
      </c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>
        <v>22.74</v>
      </c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 t="s">
        <v>1505</v>
      </c>
      <c r="BJ984" s="4" t="str">
        <f>Table22[[#This Row],[Ofgem ]]</f>
        <v>4"-5"</v>
      </c>
      <c r="BK984" s="4" t="str">
        <f>Table22[[#This Row],[Pressure]]</f>
        <v>LP</v>
      </c>
      <c r="BL984" s="4" t="str">
        <f>Table22[[#This Row],[Pon Category]]</f>
        <v>Policy</v>
      </c>
      <c r="BM984" s="4" t="str">
        <f>Table22[[#This Row],[Tier]]</f>
        <v>T1</v>
      </c>
      <c r="BN984" s="4" t="str">
        <f>Table22[[#This Row],[PON Material]]</f>
        <v>DI</v>
      </c>
      <c r="BO984" s="4" t="str" cm="1">
        <f t="array" ref="BO9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5" spans="1:67" x14ac:dyDescent="0.25">
      <c r="A985" t="s">
        <v>780</v>
      </c>
      <c r="B985" t="s">
        <v>877</v>
      </c>
      <c r="C985" t="s">
        <v>150</v>
      </c>
      <c r="D985" t="s">
        <v>1603</v>
      </c>
      <c r="E985" t="s">
        <v>2618</v>
      </c>
      <c r="F985" t="s">
        <v>2619</v>
      </c>
      <c r="G985" t="s">
        <v>2620</v>
      </c>
      <c r="H985" t="s">
        <v>2621</v>
      </c>
      <c r="I985" t="s">
        <v>2622</v>
      </c>
      <c r="J985" t="s">
        <v>2610</v>
      </c>
      <c r="K985" t="s">
        <v>787</v>
      </c>
      <c r="L985">
        <v>510887209</v>
      </c>
      <c r="M985">
        <v>6</v>
      </c>
      <c r="O985" t="s">
        <v>1570</v>
      </c>
      <c r="P985" t="s">
        <v>1571</v>
      </c>
      <c r="Q985" t="s">
        <v>53</v>
      </c>
      <c r="R985" t="s">
        <v>1572</v>
      </c>
      <c r="S985" t="s">
        <v>64</v>
      </c>
      <c r="T985" t="s">
        <v>52</v>
      </c>
      <c r="U985" t="s">
        <v>1573</v>
      </c>
      <c r="V985" t="s">
        <v>1496</v>
      </c>
      <c r="W985">
        <v>10</v>
      </c>
      <c r="X985">
        <v>79.430000000000007</v>
      </c>
      <c r="Y985" t="s">
        <v>1574</v>
      </c>
      <c r="Z985" t="s">
        <v>1575</v>
      </c>
      <c r="AA985" t="s">
        <v>147</v>
      </c>
      <c r="AC985" s="41">
        <v>44459</v>
      </c>
      <c r="AD985" s="41">
        <v>44470</v>
      </c>
      <c r="AE985" s="39">
        <v>79.44</v>
      </c>
      <c r="AF985" s="39">
        <v>0</v>
      </c>
      <c r="AG985" s="39">
        <v>79.44</v>
      </c>
      <c r="AH985" s="39">
        <v>79.44</v>
      </c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 t="s">
        <v>1505</v>
      </c>
      <c r="BJ985" s="4" t="str">
        <f>Table22[[#This Row],[Ofgem ]]</f>
        <v>4"-5"</v>
      </c>
      <c r="BK985" s="4" t="str">
        <f>Table22[[#This Row],[Pressure]]</f>
        <v>LP</v>
      </c>
      <c r="BL985" s="4" t="str">
        <f>Table22[[#This Row],[Pon Category]]</f>
        <v>Policy</v>
      </c>
      <c r="BM985" s="4" t="str">
        <f>Table22[[#This Row],[Tier]]</f>
        <v>T1</v>
      </c>
      <c r="BN985" s="4" t="str">
        <f>Table22[[#This Row],[PON Material]]</f>
        <v>CI</v>
      </c>
      <c r="BO985" s="4" t="str" cm="1">
        <f t="array" ref="BO9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6" spans="1:67" hidden="1" x14ac:dyDescent="0.25">
      <c r="A986" t="s">
        <v>780</v>
      </c>
      <c r="B986" t="s">
        <v>877</v>
      </c>
      <c r="C986" t="s">
        <v>911</v>
      </c>
      <c r="D986" t="s">
        <v>1603</v>
      </c>
      <c r="E986" t="s">
        <v>2618</v>
      </c>
      <c r="F986" t="s">
        <v>972</v>
      </c>
      <c r="G986" t="s">
        <v>2623</v>
      </c>
      <c r="H986" t="s">
        <v>2624</v>
      </c>
      <c r="I986" t="s">
        <v>2625</v>
      </c>
      <c r="J986" t="s">
        <v>2610</v>
      </c>
      <c r="K986" t="s">
        <v>787</v>
      </c>
      <c r="L986">
        <v>510833798</v>
      </c>
      <c r="M986">
        <v>2</v>
      </c>
      <c r="O986" t="s">
        <v>1570</v>
      </c>
      <c r="P986" t="s">
        <v>1571</v>
      </c>
      <c r="Q986" t="s">
        <v>133</v>
      </c>
      <c r="R986" t="s">
        <v>1572</v>
      </c>
      <c r="S986" t="s">
        <v>64</v>
      </c>
      <c r="T986" t="s">
        <v>1576</v>
      </c>
      <c r="U986" t="s">
        <v>1577</v>
      </c>
      <c r="V986" t="s">
        <v>1496</v>
      </c>
      <c r="W986">
        <v>-1</v>
      </c>
      <c r="X986">
        <v>26.15</v>
      </c>
      <c r="Y986" t="s">
        <v>1674</v>
      </c>
      <c r="Z986" t="s">
        <v>75</v>
      </c>
      <c r="AA986" t="s">
        <v>967</v>
      </c>
      <c r="AC986" s="41">
        <v>44459</v>
      </c>
      <c r="AD986" s="41">
        <v>44624</v>
      </c>
      <c r="AE986" s="39">
        <v>13.680000000000001</v>
      </c>
      <c r="AF986" s="39">
        <v>10.26</v>
      </c>
      <c r="AG986" s="39">
        <v>23.94</v>
      </c>
      <c r="AH986" s="39">
        <v>1.1399999999999999</v>
      </c>
      <c r="AI986" s="39">
        <v>1.1399999999999999</v>
      </c>
      <c r="AJ986" s="39">
        <v>1.1399999999999999</v>
      </c>
      <c r="AK986" s="39">
        <v>1.1399999999999999</v>
      </c>
      <c r="AL986" s="39">
        <v>1.1399999999999999</v>
      </c>
      <c r="AM986" s="39">
        <v>1.1399999999999999</v>
      </c>
      <c r="AN986" s="39">
        <v>1.1399999999999999</v>
      </c>
      <c r="AO986" s="39">
        <v>1.1399999999999999</v>
      </c>
      <c r="AP986" s="39">
        <v>1.1399999999999999</v>
      </c>
      <c r="AQ986" s="39">
        <v>1.1399999999999999</v>
      </c>
      <c r="AR986" s="39">
        <v>1.1399999999999999</v>
      </c>
      <c r="AS986" s="39">
        <v>1.1399999999999999</v>
      </c>
      <c r="AT986" s="39"/>
      <c r="AU986" s="39"/>
      <c r="AV986" s="39">
        <v>1.1399999999999999</v>
      </c>
      <c r="AW986" s="39">
        <v>1.1399999999999999</v>
      </c>
      <c r="AX986" s="39">
        <v>1.1399999999999999</v>
      </c>
      <c r="AY986" s="39">
        <v>1.1399999999999999</v>
      </c>
      <c r="AZ986" s="39">
        <v>1.1399999999999999</v>
      </c>
      <c r="BA986" s="39">
        <v>1.1399999999999999</v>
      </c>
      <c r="BB986" s="39">
        <v>1.1399999999999999</v>
      </c>
      <c r="BC986" s="39">
        <v>1.1399999999999999</v>
      </c>
      <c r="BD986" s="39">
        <v>1.1399999999999999</v>
      </c>
      <c r="BE986" s="39"/>
      <c r="BF986" s="39"/>
      <c r="BG986" s="39"/>
      <c r="BH986" s="39"/>
      <c r="BI986" s="39" t="s">
        <v>1439</v>
      </c>
      <c r="BJ986" s="4" t="str">
        <f>Table22[[#This Row],[Ofgem ]]</f>
        <v>4"-5"</v>
      </c>
      <c r="BK986" s="4" t="str">
        <f>Table22[[#This Row],[Pressure]]</f>
        <v>LP</v>
      </c>
      <c r="BL986" s="4" t="str">
        <f>Table22[[#This Row],[Pon Category]]</f>
        <v>Non policy</v>
      </c>
      <c r="BM986" s="4" t="str">
        <f>Table22[[#This Row],[Tier]]</f>
        <v>T1</v>
      </c>
      <c r="BN986" s="4" t="str">
        <f>Table22[[#This Row],[PON Material]]</f>
        <v>ST</v>
      </c>
      <c r="BO986" s="4" t="str" cm="1">
        <f t="array" ref="BO9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87" spans="1:67" x14ac:dyDescent="0.25">
      <c r="A987" t="s">
        <v>780</v>
      </c>
      <c r="B987" t="s">
        <v>877</v>
      </c>
      <c r="C987" t="s">
        <v>911</v>
      </c>
      <c r="D987" t="s">
        <v>1603</v>
      </c>
      <c r="E987" t="s">
        <v>2618</v>
      </c>
      <c r="F987" t="s">
        <v>972</v>
      </c>
      <c r="G987" t="s">
        <v>2623</v>
      </c>
      <c r="H987" t="s">
        <v>2624</v>
      </c>
      <c r="I987" t="s">
        <v>2625</v>
      </c>
      <c r="J987" t="s">
        <v>2610</v>
      </c>
      <c r="K987" t="s">
        <v>787</v>
      </c>
      <c r="L987">
        <v>510833796</v>
      </c>
      <c r="M987">
        <v>4</v>
      </c>
      <c r="O987" t="s">
        <v>1570</v>
      </c>
      <c r="P987" t="s">
        <v>1571</v>
      </c>
      <c r="Q987" t="s">
        <v>53</v>
      </c>
      <c r="R987" t="s">
        <v>1572</v>
      </c>
      <c r="S987" t="s">
        <v>64</v>
      </c>
      <c r="T987" t="s">
        <v>52</v>
      </c>
      <c r="U987" t="s">
        <v>1573</v>
      </c>
      <c r="V987" t="s">
        <v>1496</v>
      </c>
      <c r="W987">
        <v>3</v>
      </c>
      <c r="X987">
        <v>308.32</v>
      </c>
      <c r="Y987" t="s">
        <v>1574</v>
      </c>
      <c r="Z987" t="s">
        <v>1575</v>
      </c>
      <c r="AA987" t="s">
        <v>147</v>
      </c>
      <c r="AC987" s="41">
        <v>44459</v>
      </c>
      <c r="AD987" s="41">
        <v>44624</v>
      </c>
      <c r="AE987" s="39">
        <v>174.32999999999998</v>
      </c>
      <c r="AF987" s="39">
        <v>120.68999999999998</v>
      </c>
      <c r="AG987" s="39">
        <v>295.02</v>
      </c>
      <c r="AH987" s="39">
        <v>13.41</v>
      </c>
      <c r="AI987" s="39">
        <v>13.41</v>
      </c>
      <c r="AJ987" s="39">
        <v>13.41</v>
      </c>
      <c r="AK987" s="39">
        <v>13.41</v>
      </c>
      <c r="AL987" s="39">
        <v>13.41</v>
      </c>
      <c r="AM987" s="39">
        <v>13.41</v>
      </c>
      <c r="AN987" s="39">
        <v>13.41</v>
      </c>
      <c r="AO987" s="39">
        <v>13.41</v>
      </c>
      <c r="AP987" s="39">
        <v>13.41</v>
      </c>
      <c r="AQ987" s="39">
        <v>17.88</v>
      </c>
      <c r="AR987" s="39">
        <v>17.88</v>
      </c>
      <c r="AS987" s="39">
        <v>17.88</v>
      </c>
      <c r="AT987" s="39"/>
      <c r="AU987" s="39"/>
      <c r="AV987" s="39">
        <v>13.41</v>
      </c>
      <c r="AW987" s="39">
        <v>13.41</v>
      </c>
      <c r="AX987" s="39">
        <v>13.41</v>
      </c>
      <c r="AY987" s="39">
        <v>13.41</v>
      </c>
      <c r="AZ987" s="39">
        <v>13.41</v>
      </c>
      <c r="BA987" s="39">
        <v>13.41</v>
      </c>
      <c r="BB987" s="39">
        <v>13.41</v>
      </c>
      <c r="BC987" s="39">
        <v>13.41</v>
      </c>
      <c r="BD987" s="39">
        <v>13.41</v>
      </c>
      <c r="BE987" s="39"/>
      <c r="BF987" s="39"/>
      <c r="BG987" s="39"/>
      <c r="BH987" s="39"/>
      <c r="BI987" s="39" t="s">
        <v>1505</v>
      </c>
      <c r="BJ987" s="4" t="str">
        <f>Table22[[#This Row],[Ofgem ]]</f>
        <v>4"-5"</v>
      </c>
      <c r="BK987" s="4" t="str">
        <f>Table22[[#This Row],[Pressure]]</f>
        <v>LP</v>
      </c>
      <c r="BL987" s="4" t="str">
        <f>Table22[[#This Row],[Pon Category]]</f>
        <v>Policy</v>
      </c>
      <c r="BM987" s="4" t="str">
        <f>Table22[[#This Row],[Tier]]</f>
        <v>T1</v>
      </c>
      <c r="BN987" s="4" t="str">
        <f>Table22[[#This Row],[PON Material]]</f>
        <v>CI</v>
      </c>
      <c r="BO987" s="4" t="str" cm="1">
        <f t="array" ref="BO9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8" spans="1:67" x14ac:dyDescent="0.25">
      <c r="A988" t="s">
        <v>780</v>
      </c>
      <c r="B988" t="s">
        <v>877</v>
      </c>
      <c r="C988" t="s">
        <v>911</v>
      </c>
      <c r="D988" t="s">
        <v>1603</v>
      </c>
      <c r="E988" t="s">
        <v>2618</v>
      </c>
      <c r="F988" t="s">
        <v>972</v>
      </c>
      <c r="G988" t="s">
        <v>2623</v>
      </c>
      <c r="H988" t="s">
        <v>2624</v>
      </c>
      <c r="I988" t="s">
        <v>2625</v>
      </c>
      <c r="J988" t="s">
        <v>2610</v>
      </c>
      <c r="K988" t="s">
        <v>787</v>
      </c>
      <c r="L988">
        <v>510833797</v>
      </c>
      <c r="M988">
        <v>4</v>
      </c>
      <c r="O988" t="s">
        <v>1570</v>
      </c>
      <c r="P988" t="s">
        <v>1571</v>
      </c>
      <c r="Q988" t="s">
        <v>53</v>
      </c>
      <c r="R988" t="s">
        <v>1572</v>
      </c>
      <c r="S988" t="s">
        <v>64</v>
      </c>
      <c r="T988" t="s">
        <v>52</v>
      </c>
      <c r="U988" t="s">
        <v>1573</v>
      </c>
      <c r="V988" t="s">
        <v>1496</v>
      </c>
      <c r="W988">
        <v>7</v>
      </c>
      <c r="X988">
        <v>9.92</v>
      </c>
      <c r="Y988" t="s">
        <v>1574</v>
      </c>
      <c r="Z988" t="s">
        <v>1575</v>
      </c>
      <c r="AA988" t="s">
        <v>147</v>
      </c>
      <c r="AC988" s="41">
        <v>44459</v>
      </c>
      <c r="AD988" s="41">
        <v>44624</v>
      </c>
      <c r="AE988" s="39">
        <v>5.16</v>
      </c>
      <c r="AF988" s="39">
        <v>3.8700000000000006</v>
      </c>
      <c r="AG988" s="39">
        <v>9.0300000000000011</v>
      </c>
      <c r="AH988" s="39">
        <v>0.43</v>
      </c>
      <c r="AI988" s="39">
        <v>0.43</v>
      </c>
      <c r="AJ988" s="39">
        <v>0.43</v>
      </c>
      <c r="AK988" s="39">
        <v>0.43</v>
      </c>
      <c r="AL988" s="39">
        <v>0.43</v>
      </c>
      <c r="AM988" s="39">
        <v>0.43</v>
      </c>
      <c r="AN988" s="39">
        <v>0.43</v>
      </c>
      <c r="AO988" s="39">
        <v>0.43</v>
      </c>
      <c r="AP988" s="39">
        <v>0.43</v>
      </c>
      <c r="AQ988" s="39">
        <v>0.43</v>
      </c>
      <c r="AR988" s="39">
        <v>0.43</v>
      </c>
      <c r="AS988" s="39">
        <v>0.43</v>
      </c>
      <c r="AT988" s="39"/>
      <c r="AU988" s="39"/>
      <c r="AV988" s="39">
        <v>0.43</v>
      </c>
      <c r="AW988" s="39">
        <v>0.43</v>
      </c>
      <c r="AX988" s="39">
        <v>0.43</v>
      </c>
      <c r="AY988" s="39">
        <v>0.43</v>
      </c>
      <c r="AZ988" s="39">
        <v>0.43</v>
      </c>
      <c r="BA988" s="39">
        <v>0.43</v>
      </c>
      <c r="BB988" s="39">
        <v>0.43</v>
      </c>
      <c r="BC988" s="39">
        <v>0.43</v>
      </c>
      <c r="BD988" s="39">
        <v>0.43</v>
      </c>
      <c r="BE988" s="39"/>
      <c r="BF988" s="39"/>
      <c r="BG988" s="39"/>
      <c r="BH988" s="39"/>
      <c r="BI988" s="39" t="s">
        <v>1505</v>
      </c>
      <c r="BJ988" s="4" t="str">
        <f>Table22[[#This Row],[Ofgem ]]</f>
        <v>4"-5"</v>
      </c>
      <c r="BK988" s="4" t="str">
        <f>Table22[[#This Row],[Pressure]]</f>
        <v>LP</v>
      </c>
      <c r="BL988" s="4" t="str">
        <f>Table22[[#This Row],[Pon Category]]</f>
        <v>Policy</v>
      </c>
      <c r="BM988" s="4" t="str">
        <f>Table22[[#This Row],[Tier]]</f>
        <v>T1</v>
      </c>
      <c r="BN988" s="4" t="str">
        <f>Table22[[#This Row],[PON Material]]</f>
        <v>CI</v>
      </c>
      <c r="BO988" s="4" t="str" cm="1">
        <f t="array" ref="BO9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89" spans="1:67" x14ac:dyDescent="0.25">
      <c r="A989" t="s">
        <v>780</v>
      </c>
      <c r="B989" t="s">
        <v>877</v>
      </c>
      <c r="C989" t="s">
        <v>911</v>
      </c>
      <c r="D989" t="s">
        <v>1603</v>
      </c>
      <c r="E989" t="s">
        <v>2618</v>
      </c>
      <c r="F989" t="s">
        <v>972</v>
      </c>
      <c r="G989" t="s">
        <v>2626</v>
      </c>
      <c r="H989" t="s">
        <v>973</v>
      </c>
      <c r="I989" t="s">
        <v>2625</v>
      </c>
      <c r="J989" t="s">
        <v>2610</v>
      </c>
      <c r="K989" t="s">
        <v>787</v>
      </c>
      <c r="L989">
        <v>510831876</v>
      </c>
      <c r="M989">
        <v>4</v>
      </c>
      <c r="O989" t="s">
        <v>1570</v>
      </c>
      <c r="P989" t="s">
        <v>1571</v>
      </c>
      <c r="Q989" t="s">
        <v>53</v>
      </c>
      <c r="R989" t="s">
        <v>1572</v>
      </c>
      <c r="S989" t="s">
        <v>64</v>
      </c>
      <c r="T989" t="s">
        <v>52</v>
      </c>
      <c r="U989" t="s">
        <v>1573</v>
      </c>
      <c r="V989" t="s">
        <v>1496</v>
      </c>
      <c r="W989">
        <v>10</v>
      </c>
      <c r="X989">
        <v>267.45</v>
      </c>
      <c r="Y989" t="s">
        <v>1574</v>
      </c>
      <c r="Z989" t="s">
        <v>1575</v>
      </c>
      <c r="AA989" t="s">
        <v>147</v>
      </c>
      <c r="AC989" s="41">
        <v>44459</v>
      </c>
      <c r="AD989" s="41">
        <v>44624</v>
      </c>
      <c r="AE989" s="39">
        <v>151.06000000000003</v>
      </c>
      <c r="AF989" s="39">
        <v>104.58000000000001</v>
      </c>
      <c r="AG989" s="39">
        <v>255.64000000000004</v>
      </c>
      <c r="AH989" s="39">
        <v>11.62</v>
      </c>
      <c r="AI989" s="39">
        <v>11.62</v>
      </c>
      <c r="AJ989" s="39">
        <v>11.62</v>
      </c>
      <c r="AK989" s="39">
        <v>11.62</v>
      </c>
      <c r="AL989" s="39">
        <v>11.62</v>
      </c>
      <c r="AM989" s="39">
        <v>11.62</v>
      </c>
      <c r="AN989" s="39">
        <v>11.62</v>
      </c>
      <c r="AO989" s="39">
        <v>11.62</v>
      </c>
      <c r="AP989" s="39">
        <v>11.62</v>
      </c>
      <c r="AQ989" s="39">
        <v>15.493333333333332</v>
      </c>
      <c r="AR989" s="39">
        <v>15.493333333333332</v>
      </c>
      <c r="AS989" s="39">
        <v>15.493333333333332</v>
      </c>
      <c r="AT989" s="39"/>
      <c r="AU989" s="39"/>
      <c r="AV989" s="39">
        <v>11.62</v>
      </c>
      <c r="AW989" s="39">
        <v>11.62</v>
      </c>
      <c r="AX989" s="39">
        <v>11.62</v>
      </c>
      <c r="AY989" s="39">
        <v>11.62</v>
      </c>
      <c r="AZ989" s="39">
        <v>11.62</v>
      </c>
      <c r="BA989" s="39">
        <v>11.62</v>
      </c>
      <c r="BB989" s="39">
        <v>11.62</v>
      </c>
      <c r="BC989" s="39">
        <v>11.62</v>
      </c>
      <c r="BD989" s="39">
        <v>11.62</v>
      </c>
      <c r="BE989" s="39"/>
      <c r="BF989" s="39"/>
      <c r="BG989" s="39"/>
      <c r="BH989" s="39"/>
      <c r="BI989" s="39" t="s">
        <v>1505</v>
      </c>
      <c r="BJ989" s="4" t="str">
        <f>Table22[[#This Row],[Ofgem ]]</f>
        <v>4"-5"</v>
      </c>
      <c r="BK989" s="4" t="str">
        <f>Table22[[#This Row],[Pressure]]</f>
        <v>LP</v>
      </c>
      <c r="BL989" s="4" t="str">
        <f>Table22[[#This Row],[Pon Category]]</f>
        <v>Policy</v>
      </c>
      <c r="BM989" s="4" t="str">
        <f>Table22[[#This Row],[Tier]]</f>
        <v>T1</v>
      </c>
      <c r="BN989" s="4" t="str">
        <f>Table22[[#This Row],[PON Material]]</f>
        <v>CI</v>
      </c>
      <c r="BO989" s="4" t="str" cm="1">
        <f t="array" ref="BO9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0" spans="1:67" x14ac:dyDescent="0.25">
      <c r="A990" t="s">
        <v>780</v>
      </c>
      <c r="B990" t="s">
        <v>877</v>
      </c>
      <c r="C990" t="s">
        <v>911</v>
      </c>
      <c r="D990" t="s">
        <v>1603</v>
      </c>
      <c r="E990" t="s">
        <v>2618</v>
      </c>
      <c r="F990" t="s">
        <v>972</v>
      </c>
      <c r="G990" t="s">
        <v>2626</v>
      </c>
      <c r="H990" t="s">
        <v>973</v>
      </c>
      <c r="I990" t="s">
        <v>2625</v>
      </c>
      <c r="J990" t="s">
        <v>2610</v>
      </c>
      <c r="K990" t="s">
        <v>787</v>
      </c>
      <c r="L990">
        <v>510831877</v>
      </c>
      <c r="M990">
        <v>6</v>
      </c>
      <c r="O990" t="s">
        <v>1570</v>
      </c>
      <c r="P990" t="s">
        <v>1571</v>
      </c>
      <c r="Q990" t="s">
        <v>53</v>
      </c>
      <c r="R990" t="s">
        <v>1572</v>
      </c>
      <c r="S990" t="s">
        <v>64</v>
      </c>
      <c r="T990" t="s">
        <v>52</v>
      </c>
      <c r="U990" t="s">
        <v>1573</v>
      </c>
      <c r="V990" t="s">
        <v>1496</v>
      </c>
      <c r="W990">
        <v>8</v>
      </c>
      <c r="X990">
        <v>261.56</v>
      </c>
      <c r="Y990" t="s">
        <v>1574</v>
      </c>
      <c r="Z990" t="s">
        <v>1575</v>
      </c>
      <c r="AA990" t="s">
        <v>147</v>
      </c>
      <c r="AC990" s="41">
        <v>44459</v>
      </c>
      <c r="AD990" s="41">
        <v>44624</v>
      </c>
      <c r="AE990" s="39">
        <v>147.81</v>
      </c>
      <c r="AF990" s="39">
        <v>102.33000000000001</v>
      </c>
      <c r="AG990" s="39">
        <v>250.14000000000001</v>
      </c>
      <c r="AH990" s="39">
        <v>11.37</v>
      </c>
      <c r="AI990" s="39">
        <v>11.37</v>
      </c>
      <c r="AJ990" s="39">
        <v>11.37</v>
      </c>
      <c r="AK990" s="39">
        <v>11.37</v>
      </c>
      <c r="AL990" s="39">
        <v>11.37</v>
      </c>
      <c r="AM990" s="39">
        <v>11.37</v>
      </c>
      <c r="AN990" s="39">
        <v>11.37</v>
      </c>
      <c r="AO990" s="39">
        <v>11.37</v>
      </c>
      <c r="AP990" s="39">
        <v>11.37</v>
      </c>
      <c r="AQ990" s="39">
        <v>15.159999999999998</v>
      </c>
      <c r="AR990" s="39">
        <v>15.159999999999998</v>
      </c>
      <c r="AS990" s="39">
        <v>15.159999999999998</v>
      </c>
      <c r="AT990" s="39"/>
      <c r="AU990" s="39"/>
      <c r="AV990" s="39">
        <v>11.37</v>
      </c>
      <c r="AW990" s="39">
        <v>11.37</v>
      </c>
      <c r="AX990" s="39">
        <v>11.37</v>
      </c>
      <c r="AY990" s="39">
        <v>11.37</v>
      </c>
      <c r="AZ990" s="39">
        <v>11.37</v>
      </c>
      <c r="BA990" s="39">
        <v>11.37</v>
      </c>
      <c r="BB990" s="39">
        <v>11.37</v>
      </c>
      <c r="BC990" s="39">
        <v>11.37</v>
      </c>
      <c r="BD990" s="39">
        <v>11.37</v>
      </c>
      <c r="BE990" s="39"/>
      <c r="BF990" s="39"/>
      <c r="BG990" s="39"/>
      <c r="BH990" s="39"/>
      <c r="BI990" s="39" t="s">
        <v>1505</v>
      </c>
      <c r="BJ990" s="4" t="str">
        <f>Table22[[#This Row],[Ofgem ]]</f>
        <v>4"-5"</v>
      </c>
      <c r="BK990" s="4" t="str">
        <f>Table22[[#This Row],[Pressure]]</f>
        <v>LP</v>
      </c>
      <c r="BL990" s="4" t="str">
        <f>Table22[[#This Row],[Pon Category]]</f>
        <v>Policy</v>
      </c>
      <c r="BM990" s="4" t="str">
        <f>Table22[[#This Row],[Tier]]</f>
        <v>T1</v>
      </c>
      <c r="BN990" s="4" t="str">
        <f>Table22[[#This Row],[PON Material]]</f>
        <v>CI</v>
      </c>
      <c r="BO990" s="4" t="str" cm="1">
        <f t="array" ref="BO9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1" spans="1:67" x14ac:dyDescent="0.25">
      <c r="A991" t="s">
        <v>780</v>
      </c>
      <c r="B991" t="s">
        <v>877</v>
      </c>
      <c r="C991" t="s">
        <v>911</v>
      </c>
      <c r="D991" t="s">
        <v>1603</v>
      </c>
      <c r="E991" t="s">
        <v>2618</v>
      </c>
      <c r="F991" t="s">
        <v>972</v>
      </c>
      <c r="G991" t="s">
        <v>2626</v>
      </c>
      <c r="H991" t="s">
        <v>973</v>
      </c>
      <c r="I991" t="s">
        <v>2625</v>
      </c>
      <c r="J991" t="s">
        <v>2610</v>
      </c>
      <c r="K991" t="s">
        <v>787</v>
      </c>
      <c r="L991">
        <v>510831878</v>
      </c>
      <c r="M991">
        <v>4</v>
      </c>
      <c r="O991" t="s">
        <v>1570</v>
      </c>
      <c r="P991" t="s">
        <v>1571</v>
      </c>
      <c r="Q991" t="s">
        <v>53</v>
      </c>
      <c r="R991" t="s">
        <v>1572</v>
      </c>
      <c r="S991" t="s">
        <v>64</v>
      </c>
      <c r="T991" t="s">
        <v>52</v>
      </c>
      <c r="U991" t="s">
        <v>1573</v>
      </c>
      <c r="V991" t="s">
        <v>1496</v>
      </c>
      <c r="W991">
        <v>3</v>
      </c>
      <c r="X991">
        <v>152.02000000000001</v>
      </c>
      <c r="Y991" t="s">
        <v>1574</v>
      </c>
      <c r="Z991" t="s">
        <v>1575</v>
      </c>
      <c r="AA991" t="s">
        <v>147</v>
      </c>
      <c r="AC991" s="41">
        <v>44459</v>
      </c>
      <c r="AD991" s="41">
        <v>44624</v>
      </c>
      <c r="AE991" s="39">
        <v>85.93</v>
      </c>
      <c r="AF991" s="39">
        <v>59.49</v>
      </c>
      <c r="AG991" s="39">
        <v>145.42000000000002</v>
      </c>
      <c r="AH991" s="39">
        <v>6.61</v>
      </c>
      <c r="AI991" s="39">
        <v>6.61</v>
      </c>
      <c r="AJ991" s="39">
        <v>6.61</v>
      </c>
      <c r="AK991" s="39">
        <v>6.61</v>
      </c>
      <c r="AL991" s="39">
        <v>6.61</v>
      </c>
      <c r="AM991" s="39">
        <v>6.61</v>
      </c>
      <c r="AN991" s="39">
        <v>6.61</v>
      </c>
      <c r="AO991" s="39">
        <v>6.61</v>
      </c>
      <c r="AP991" s="39">
        <v>6.61</v>
      </c>
      <c r="AQ991" s="39">
        <v>8.8133333333333344</v>
      </c>
      <c r="AR991" s="39">
        <v>8.8133333333333344</v>
      </c>
      <c r="AS991" s="39">
        <v>8.8133333333333344</v>
      </c>
      <c r="AT991" s="39"/>
      <c r="AU991" s="39"/>
      <c r="AV991" s="39">
        <v>6.61</v>
      </c>
      <c r="AW991" s="39">
        <v>6.61</v>
      </c>
      <c r="AX991" s="39">
        <v>6.61</v>
      </c>
      <c r="AY991" s="39">
        <v>6.61</v>
      </c>
      <c r="AZ991" s="39">
        <v>6.61</v>
      </c>
      <c r="BA991" s="39">
        <v>6.61</v>
      </c>
      <c r="BB991" s="39">
        <v>6.61</v>
      </c>
      <c r="BC991" s="39">
        <v>6.61</v>
      </c>
      <c r="BD991" s="39">
        <v>6.61</v>
      </c>
      <c r="BE991" s="39"/>
      <c r="BF991" s="39"/>
      <c r="BG991" s="39"/>
      <c r="BH991" s="39"/>
      <c r="BI991" s="39" t="s">
        <v>1505</v>
      </c>
      <c r="BJ991" s="4" t="str">
        <f>Table22[[#This Row],[Ofgem ]]</f>
        <v>4"-5"</v>
      </c>
      <c r="BK991" s="4" t="str">
        <f>Table22[[#This Row],[Pressure]]</f>
        <v>LP</v>
      </c>
      <c r="BL991" s="4" t="str">
        <f>Table22[[#This Row],[Pon Category]]</f>
        <v>Policy</v>
      </c>
      <c r="BM991" s="4" t="str">
        <f>Table22[[#This Row],[Tier]]</f>
        <v>T1</v>
      </c>
      <c r="BN991" s="4" t="str">
        <f>Table22[[#This Row],[PON Material]]</f>
        <v>CI</v>
      </c>
      <c r="BO991" s="4" t="str" cm="1">
        <f t="array" ref="BO9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2" spans="1:67" x14ac:dyDescent="0.25">
      <c r="A992" t="s">
        <v>780</v>
      </c>
      <c r="B992" t="s">
        <v>877</v>
      </c>
      <c r="C992" t="s">
        <v>911</v>
      </c>
      <c r="D992" t="s">
        <v>1603</v>
      </c>
      <c r="E992" t="s">
        <v>2618</v>
      </c>
      <c r="F992" t="s">
        <v>972</v>
      </c>
      <c r="G992" t="s">
        <v>2626</v>
      </c>
      <c r="H992" t="s">
        <v>973</v>
      </c>
      <c r="I992" t="s">
        <v>2625</v>
      </c>
      <c r="J992" t="s">
        <v>2610</v>
      </c>
      <c r="K992" t="s">
        <v>787</v>
      </c>
      <c r="L992">
        <v>220001514382</v>
      </c>
      <c r="M992">
        <v>6</v>
      </c>
      <c r="O992" t="s">
        <v>1570</v>
      </c>
      <c r="P992" t="s">
        <v>1571</v>
      </c>
      <c r="Q992" t="s">
        <v>53</v>
      </c>
      <c r="R992" t="s">
        <v>1572</v>
      </c>
      <c r="S992" t="s">
        <v>64</v>
      </c>
      <c r="T992" t="s">
        <v>52</v>
      </c>
      <c r="U992" t="s">
        <v>1573</v>
      </c>
      <c r="V992" t="s">
        <v>1496</v>
      </c>
      <c r="W992">
        <v>2</v>
      </c>
      <c r="X992">
        <v>197.78</v>
      </c>
      <c r="Y992" t="s">
        <v>1574</v>
      </c>
      <c r="Z992" t="s">
        <v>1575</v>
      </c>
      <c r="AA992" t="s">
        <v>147</v>
      </c>
      <c r="AC992" s="41">
        <v>44459</v>
      </c>
      <c r="AD992" s="41">
        <v>44624</v>
      </c>
      <c r="AE992" s="39">
        <v>111.8</v>
      </c>
      <c r="AF992" s="39">
        <v>77.399999999999991</v>
      </c>
      <c r="AG992" s="39">
        <v>189.2</v>
      </c>
      <c r="AH992" s="39">
        <v>8.6</v>
      </c>
      <c r="AI992" s="39">
        <v>8.6</v>
      </c>
      <c r="AJ992" s="39">
        <v>8.6</v>
      </c>
      <c r="AK992" s="39">
        <v>8.6</v>
      </c>
      <c r="AL992" s="39">
        <v>8.6</v>
      </c>
      <c r="AM992" s="39">
        <v>8.6</v>
      </c>
      <c r="AN992" s="39">
        <v>8.6</v>
      </c>
      <c r="AO992" s="39">
        <v>8.6</v>
      </c>
      <c r="AP992" s="39">
        <v>8.6</v>
      </c>
      <c r="AQ992" s="39">
        <v>11.466666666666667</v>
      </c>
      <c r="AR992" s="39">
        <v>11.466666666666667</v>
      </c>
      <c r="AS992" s="39">
        <v>11.466666666666667</v>
      </c>
      <c r="AT992" s="39"/>
      <c r="AU992" s="39"/>
      <c r="AV992" s="39">
        <v>8.6</v>
      </c>
      <c r="AW992" s="39">
        <v>8.6</v>
      </c>
      <c r="AX992" s="39">
        <v>8.6</v>
      </c>
      <c r="AY992" s="39">
        <v>8.6</v>
      </c>
      <c r="AZ992" s="39">
        <v>8.6</v>
      </c>
      <c r="BA992" s="39">
        <v>8.6</v>
      </c>
      <c r="BB992" s="39">
        <v>8.6</v>
      </c>
      <c r="BC992" s="39">
        <v>8.6</v>
      </c>
      <c r="BD992" s="39">
        <v>8.6</v>
      </c>
      <c r="BE992" s="39"/>
      <c r="BF992" s="39"/>
      <c r="BG992" s="39"/>
      <c r="BH992" s="39"/>
      <c r="BI992" s="39" t="s">
        <v>1505</v>
      </c>
      <c r="BJ992" s="4" t="str">
        <f>Table22[[#This Row],[Ofgem ]]</f>
        <v>4"-5"</v>
      </c>
      <c r="BK992" s="4" t="str">
        <f>Table22[[#This Row],[Pressure]]</f>
        <v>LP</v>
      </c>
      <c r="BL992" s="4" t="str">
        <f>Table22[[#This Row],[Pon Category]]</f>
        <v>Policy</v>
      </c>
      <c r="BM992" s="4" t="str">
        <f>Table22[[#This Row],[Tier]]</f>
        <v>T1</v>
      </c>
      <c r="BN992" s="4" t="str">
        <f>Table22[[#This Row],[PON Material]]</f>
        <v>CI</v>
      </c>
      <c r="BO992" s="4" t="str" cm="1">
        <f t="array" ref="BO9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3" spans="1:67" x14ac:dyDescent="0.25">
      <c r="A993" t="s">
        <v>780</v>
      </c>
      <c r="B993" t="s">
        <v>877</v>
      </c>
      <c r="C993" t="s">
        <v>911</v>
      </c>
      <c r="D993" t="s">
        <v>1603</v>
      </c>
      <c r="E993" t="s">
        <v>2618</v>
      </c>
      <c r="F993" t="s">
        <v>972</v>
      </c>
      <c r="G993" t="s">
        <v>2627</v>
      </c>
      <c r="H993" t="s">
        <v>2628</v>
      </c>
      <c r="I993" t="s">
        <v>2625</v>
      </c>
      <c r="J993" t="s">
        <v>2610</v>
      </c>
      <c r="K993" t="s">
        <v>787</v>
      </c>
      <c r="L993">
        <v>510954546</v>
      </c>
      <c r="M993">
        <v>4</v>
      </c>
      <c r="O993" t="s">
        <v>1570</v>
      </c>
      <c r="P993" t="s">
        <v>1571</v>
      </c>
      <c r="Q993" t="s">
        <v>53</v>
      </c>
      <c r="R993" t="s">
        <v>1572</v>
      </c>
      <c r="S993" t="s">
        <v>64</v>
      </c>
      <c r="T993" t="s">
        <v>52</v>
      </c>
      <c r="U993" t="s">
        <v>1573</v>
      </c>
      <c r="V993" t="s">
        <v>1496</v>
      </c>
      <c r="W993">
        <v>5</v>
      </c>
      <c r="X993">
        <v>176.14</v>
      </c>
      <c r="Y993" t="s">
        <v>1574</v>
      </c>
      <c r="Z993" t="s">
        <v>1575</v>
      </c>
      <c r="AA993" t="s">
        <v>147</v>
      </c>
      <c r="AC993" s="41">
        <v>44459</v>
      </c>
      <c r="AD993" s="41">
        <v>44624</v>
      </c>
      <c r="AE993" s="39">
        <v>99.58</v>
      </c>
      <c r="AF993" s="39">
        <v>68.939999999999984</v>
      </c>
      <c r="AG993" s="39">
        <v>168.51999999999998</v>
      </c>
      <c r="AH993" s="39">
        <v>7.66</v>
      </c>
      <c r="AI993" s="39">
        <v>7.66</v>
      </c>
      <c r="AJ993" s="39">
        <v>7.66</v>
      </c>
      <c r="AK993" s="39">
        <v>7.66</v>
      </c>
      <c r="AL993" s="39">
        <v>7.66</v>
      </c>
      <c r="AM993" s="39">
        <v>7.66</v>
      </c>
      <c r="AN993" s="39">
        <v>7.66</v>
      </c>
      <c r="AO993" s="39">
        <v>7.66</v>
      </c>
      <c r="AP993" s="39">
        <v>7.66</v>
      </c>
      <c r="AQ993" s="39">
        <v>10.213333333333333</v>
      </c>
      <c r="AR993" s="39">
        <v>10.213333333333333</v>
      </c>
      <c r="AS993" s="39">
        <v>10.213333333333333</v>
      </c>
      <c r="AT993" s="39"/>
      <c r="AU993" s="39"/>
      <c r="AV993" s="39">
        <v>7.66</v>
      </c>
      <c r="AW993" s="39">
        <v>7.66</v>
      </c>
      <c r="AX993" s="39">
        <v>7.66</v>
      </c>
      <c r="AY993" s="39">
        <v>7.66</v>
      </c>
      <c r="AZ993" s="39">
        <v>7.66</v>
      </c>
      <c r="BA993" s="39">
        <v>7.66</v>
      </c>
      <c r="BB993" s="39">
        <v>7.66</v>
      </c>
      <c r="BC993" s="39">
        <v>7.66</v>
      </c>
      <c r="BD993" s="39">
        <v>7.66</v>
      </c>
      <c r="BE993" s="39"/>
      <c r="BF993" s="39"/>
      <c r="BG993" s="39"/>
      <c r="BH993" s="39"/>
      <c r="BI993" s="39" t="s">
        <v>1505</v>
      </c>
      <c r="BJ993" s="4" t="str">
        <f>Table22[[#This Row],[Ofgem ]]</f>
        <v>4"-5"</v>
      </c>
      <c r="BK993" s="4" t="str">
        <f>Table22[[#This Row],[Pressure]]</f>
        <v>LP</v>
      </c>
      <c r="BL993" s="4" t="str">
        <f>Table22[[#This Row],[Pon Category]]</f>
        <v>Policy</v>
      </c>
      <c r="BM993" s="4" t="str">
        <f>Table22[[#This Row],[Tier]]</f>
        <v>T1</v>
      </c>
      <c r="BN993" s="4" t="str">
        <f>Table22[[#This Row],[PON Material]]</f>
        <v>CI</v>
      </c>
      <c r="BO993" s="4" t="str" cm="1">
        <f t="array" ref="BO9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4" spans="1:67" hidden="1" x14ac:dyDescent="0.25">
      <c r="A994" t="s">
        <v>780</v>
      </c>
      <c r="B994" t="s">
        <v>877</v>
      </c>
      <c r="C994" t="s">
        <v>911</v>
      </c>
      <c r="D994" t="s">
        <v>1603</v>
      </c>
      <c r="E994" t="s">
        <v>2618</v>
      </c>
      <c r="F994" t="s">
        <v>2629</v>
      </c>
      <c r="G994" t="s">
        <v>2630</v>
      </c>
      <c r="H994" t="s">
        <v>2631</v>
      </c>
      <c r="I994" t="s">
        <v>2622</v>
      </c>
      <c r="J994" t="s">
        <v>2610</v>
      </c>
      <c r="K994" t="s">
        <v>787</v>
      </c>
      <c r="L994">
        <v>510792088</v>
      </c>
      <c r="M994">
        <v>2</v>
      </c>
      <c r="O994" t="s">
        <v>1570</v>
      </c>
      <c r="P994" t="s">
        <v>1571</v>
      </c>
      <c r="Q994" t="s">
        <v>133</v>
      </c>
      <c r="R994" t="s">
        <v>1572</v>
      </c>
      <c r="S994" t="s">
        <v>64</v>
      </c>
      <c r="T994" t="s">
        <v>1576</v>
      </c>
      <c r="U994" t="s">
        <v>1577</v>
      </c>
      <c r="V994" s="40" t="s">
        <v>1496</v>
      </c>
      <c r="W994">
        <v>-1</v>
      </c>
      <c r="X994">
        <v>42.25</v>
      </c>
      <c r="Y994" t="s">
        <v>1574</v>
      </c>
      <c r="Z994" t="s">
        <v>1575</v>
      </c>
      <c r="AA994" t="s">
        <v>140</v>
      </c>
      <c r="AC994" s="41">
        <v>44628</v>
      </c>
      <c r="AD994" s="41">
        <v>44655</v>
      </c>
      <c r="AE994" s="39">
        <v>0</v>
      </c>
      <c r="AF994" s="39">
        <v>33.799999999999997</v>
      </c>
      <c r="AG994" s="39">
        <v>33.799999999999997</v>
      </c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>
        <v>8.4499999999999993</v>
      </c>
      <c r="BF994" s="39">
        <v>8.4499999999999993</v>
      </c>
      <c r="BG994" s="39">
        <v>8.4499999999999993</v>
      </c>
      <c r="BH994" s="39">
        <v>8.4499999999999993</v>
      </c>
      <c r="BI994" s="39" t="s">
        <v>1439</v>
      </c>
      <c r="BJ994" s="4" t="str">
        <f>Table22[[#This Row],[Ofgem ]]</f>
        <v>4"-5"</v>
      </c>
      <c r="BK994" s="4" t="str">
        <f>Table22[[#This Row],[Pressure]]</f>
        <v>LP</v>
      </c>
      <c r="BL994" s="4" t="str">
        <f>Table22[[#This Row],[Pon Category]]</f>
        <v>Non policy</v>
      </c>
      <c r="BM994" s="4" t="str">
        <f>Table22[[#This Row],[Tier]]</f>
        <v>T1</v>
      </c>
      <c r="BN994" s="4" t="str">
        <f>Table22[[#This Row],[PON Material]]</f>
        <v>ST</v>
      </c>
      <c r="BO994" s="4" t="str" cm="1">
        <f t="array" ref="BO9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95" spans="1:67" hidden="1" x14ac:dyDescent="0.25">
      <c r="A995" t="s">
        <v>780</v>
      </c>
      <c r="B995" t="s">
        <v>877</v>
      </c>
      <c r="C995" t="s">
        <v>911</v>
      </c>
      <c r="D995" t="s">
        <v>1603</v>
      </c>
      <c r="E995" t="s">
        <v>2618</v>
      </c>
      <c r="F995" t="s">
        <v>2629</v>
      </c>
      <c r="G995" t="s">
        <v>2630</v>
      </c>
      <c r="H995" t="s">
        <v>2631</v>
      </c>
      <c r="I995" t="s">
        <v>2622</v>
      </c>
      <c r="J995" t="s">
        <v>2610</v>
      </c>
      <c r="K995" t="s">
        <v>787</v>
      </c>
      <c r="L995">
        <v>510923360</v>
      </c>
      <c r="M995">
        <v>8</v>
      </c>
      <c r="O995" t="s">
        <v>1570</v>
      </c>
      <c r="P995" t="s">
        <v>1571</v>
      </c>
      <c r="Q995" t="s">
        <v>133</v>
      </c>
      <c r="R995" t="s">
        <v>1572</v>
      </c>
      <c r="S995" t="s">
        <v>64</v>
      </c>
      <c r="T995" t="s">
        <v>1576</v>
      </c>
      <c r="U995" t="s">
        <v>1577</v>
      </c>
      <c r="V995" t="s">
        <v>1496</v>
      </c>
      <c r="W995">
        <v>380</v>
      </c>
      <c r="X995">
        <v>161.35</v>
      </c>
      <c r="Y995" t="s">
        <v>1574</v>
      </c>
      <c r="Z995" t="s">
        <v>1575</v>
      </c>
      <c r="AA995" t="s">
        <v>90</v>
      </c>
      <c r="AC995" s="41">
        <v>44628</v>
      </c>
      <c r="AD995" s="41">
        <v>44655</v>
      </c>
      <c r="AE995" s="39">
        <v>0</v>
      </c>
      <c r="AF995" s="39">
        <v>129.08000000000001</v>
      </c>
      <c r="AG995" s="39">
        <v>129.08000000000001</v>
      </c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>
        <v>32.270000000000003</v>
      </c>
      <c r="BF995" s="39">
        <v>32.270000000000003</v>
      </c>
      <c r="BG995" s="39">
        <v>32.270000000000003</v>
      </c>
      <c r="BH995" s="39">
        <v>32.270000000000003</v>
      </c>
      <c r="BI995" s="39" t="s">
        <v>1439</v>
      </c>
      <c r="BJ995" s="4" t="str">
        <f>Table22[[#This Row],[Ofgem ]]</f>
        <v>4"-5"</v>
      </c>
      <c r="BK995" s="4" t="str">
        <f>Table22[[#This Row],[Pressure]]</f>
        <v>LP</v>
      </c>
      <c r="BL995" s="4" t="str">
        <f>Table22[[#This Row],[Pon Category]]</f>
        <v>Non policy</v>
      </c>
      <c r="BM995" s="4" t="str">
        <f>Table22[[#This Row],[Tier]]</f>
        <v>T1</v>
      </c>
      <c r="BN995" s="4" t="str">
        <f>Table22[[#This Row],[PON Material]]</f>
        <v>ST</v>
      </c>
      <c r="BO995" s="4" t="str" cm="1">
        <f t="array" ref="BO9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96" spans="1:67" hidden="1" x14ac:dyDescent="0.25">
      <c r="A996" t="s">
        <v>780</v>
      </c>
      <c r="B996" t="s">
        <v>158</v>
      </c>
      <c r="C996" t="s">
        <v>902</v>
      </c>
      <c r="D996" t="s">
        <v>61</v>
      </c>
      <c r="E996" t="s">
        <v>2632</v>
      </c>
      <c r="F996" t="s">
        <v>962</v>
      </c>
      <c r="G996" t="s">
        <v>2633</v>
      </c>
      <c r="H996" t="s">
        <v>963</v>
      </c>
      <c r="I996" t="s">
        <v>2492</v>
      </c>
      <c r="J996" t="s">
        <v>2493</v>
      </c>
      <c r="K996" t="s">
        <v>783</v>
      </c>
      <c r="L996">
        <v>515466045</v>
      </c>
      <c r="M996">
        <v>2</v>
      </c>
      <c r="O996" t="s">
        <v>1570</v>
      </c>
      <c r="P996" t="s">
        <v>1571</v>
      </c>
      <c r="Q996" t="s">
        <v>133</v>
      </c>
      <c r="R996" t="s">
        <v>1572</v>
      </c>
      <c r="S996" t="s">
        <v>64</v>
      </c>
      <c r="T996" t="s">
        <v>1576</v>
      </c>
      <c r="U996" t="s">
        <v>1577</v>
      </c>
      <c r="V996" s="40" t="s">
        <v>1496</v>
      </c>
      <c r="W996">
        <v>-1</v>
      </c>
      <c r="X996">
        <v>14.1</v>
      </c>
      <c r="Y996" t="s">
        <v>1574</v>
      </c>
      <c r="Z996" t="s">
        <v>1575</v>
      </c>
      <c r="AA996" t="s">
        <v>140</v>
      </c>
      <c r="AC996" s="41">
        <v>44452</v>
      </c>
      <c r="AD996" s="41">
        <v>44505</v>
      </c>
      <c r="AE996" s="39">
        <v>14.1</v>
      </c>
      <c r="AF996" s="39">
        <v>0</v>
      </c>
      <c r="AG996" s="39">
        <v>14.1</v>
      </c>
      <c r="AH996" s="39">
        <v>2.35</v>
      </c>
      <c r="AI996" s="39">
        <v>2.35</v>
      </c>
      <c r="AJ996" s="39">
        <v>2.35</v>
      </c>
      <c r="AK996" s="39">
        <v>2.35</v>
      </c>
      <c r="AL996" s="39">
        <v>2.35</v>
      </c>
      <c r="AM996" s="39">
        <v>2.35</v>
      </c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 t="s">
        <v>1439</v>
      </c>
      <c r="BJ996" s="4" t="str">
        <f>Table22[[#This Row],[Ofgem ]]</f>
        <v>4"-5"</v>
      </c>
      <c r="BK996" s="4" t="str">
        <f>Table22[[#This Row],[Pressure]]</f>
        <v>LP</v>
      </c>
      <c r="BL996" s="4" t="str">
        <f>Table22[[#This Row],[Pon Category]]</f>
        <v>Non policy</v>
      </c>
      <c r="BM996" s="4" t="str">
        <f>Table22[[#This Row],[Tier]]</f>
        <v>T1</v>
      </c>
      <c r="BN996" s="4" t="str">
        <f>Table22[[#This Row],[PON Material]]</f>
        <v>ST</v>
      </c>
      <c r="BO996" s="4" t="str" cm="1">
        <f t="array" ref="BO9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997" spans="1:67" x14ac:dyDescent="0.25">
      <c r="A997" t="s">
        <v>780</v>
      </c>
      <c r="B997" t="s">
        <v>158</v>
      </c>
      <c r="C997" t="s">
        <v>902</v>
      </c>
      <c r="D997" t="s">
        <v>61</v>
      </c>
      <c r="E997" t="s">
        <v>2632</v>
      </c>
      <c r="F997" t="s">
        <v>962</v>
      </c>
      <c r="G997" t="s">
        <v>2633</v>
      </c>
      <c r="H997" t="s">
        <v>963</v>
      </c>
      <c r="I997" t="s">
        <v>2492</v>
      </c>
      <c r="J997" t="s">
        <v>2493</v>
      </c>
      <c r="K997" t="s">
        <v>783</v>
      </c>
      <c r="L997">
        <v>510968698</v>
      </c>
      <c r="M997">
        <v>4</v>
      </c>
      <c r="O997" t="s">
        <v>1570</v>
      </c>
      <c r="P997" t="s">
        <v>1571</v>
      </c>
      <c r="Q997" t="s">
        <v>91</v>
      </c>
      <c r="R997" t="s">
        <v>1572</v>
      </c>
      <c r="S997" t="s">
        <v>64</v>
      </c>
      <c r="T997" t="s">
        <v>52</v>
      </c>
      <c r="U997" t="s">
        <v>1573</v>
      </c>
      <c r="V997" s="40" t="s">
        <v>1496</v>
      </c>
      <c r="W997">
        <v>301</v>
      </c>
      <c r="X997">
        <v>94.73</v>
      </c>
      <c r="Y997" t="s">
        <v>1574</v>
      </c>
      <c r="Z997" t="s">
        <v>1575</v>
      </c>
      <c r="AA997" t="s">
        <v>90</v>
      </c>
      <c r="AC997" s="41">
        <v>44452</v>
      </c>
      <c r="AD997" s="41">
        <v>44505</v>
      </c>
      <c r="AE997" s="39">
        <v>55.739999999999995</v>
      </c>
      <c r="AF997" s="39">
        <v>0</v>
      </c>
      <c r="AG997" s="39">
        <v>55.739999999999995</v>
      </c>
      <c r="AH997" s="39">
        <v>9.2899999999999991</v>
      </c>
      <c r="AI997" s="39">
        <v>9.2899999999999991</v>
      </c>
      <c r="AJ997" s="39">
        <v>9.2899999999999991</v>
      </c>
      <c r="AK997" s="39">
        <v>9.2899999999999991</v>
      </c>
      <c r="AL997" s="39">
        <v>9.2899999999999991</v>
      </c>
      <c r="AM997" s="39">
        <v>9.2899999999999991</v>
      </c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 t="s">
        <v>1505</v>
      </c>
      <c r="BJ997" s="4" t="str">
        <f>Table22[[#This Row],[Ofgem ]]</f>
        <v>4"-5"</v>
      </c>
      <c r="BK997" s="4" t="str">
        <f>Table22[[#This Row],[Pressure]]</f>
        <v>LP</v>
      </c>
      <c r="BL997" s="4" t="str">
        <f>Table22[[#This Row],[Pon Category]]</f>
        <v>Policy</v>
      </c>
      <c r="BM997" s="4" t="str">
        <f>Table22[[#This Row],[Tier]]</f>
        <v>T1</v>
      </c>
      <c r="BN997" s="4" t="str">
        <f>Table22[[#This Row],[PON Material]]</f>
        <v>DI</v>
      </c>
      <c r="BO997" s="4" t="str" cm="1">
        <f t="array" ref="BO9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8" spans="1:67" x14ac:dyDescent="0.25">
      <c r="A998" t="s">
        <v>780</v>
      </c>
      <c r="B998" t="s">
        <v>158</v>
      </c>
      <c r="C998" t="s">
        <v>902</v>
      </c>
      <c r="D998" t="s">
        <v>61</v>
      </c>
      <c r="E998" t="s">
        <v>2632</v>
      </c>
      <c r="F998" t="s">
        <v>2634</v>
      </c>
      <c r="G998" t="s">
        <v>2635</v>
      </c>
      <c r="H998" t="s">
        <v>2636</v>
      </c>
      <c r="I998" t="s">
        <v>2493</v>
      </c>
      <c r="J998" t="s">
        <v>2493</v>
      </c>
      <c r="K998" t="s">
        <v>783</v>
      </c>
      <c r="L998">
        <v>510888270</v>
      </c>
      <c r="M998">
        <v>4</v>
      </c>
      <c r="O998" t="s">
        <v>1570</v>
      </c>
      <c r="P998" t="s">
        <v>1571</v>
      </c>
      <c r="Q998" t="s">
        <v>53</v>
      </c>
      <c r="R998" t="s">
        <v>1572</v>
      </c>
      <c r="S998" t="s">
        <v>64</v>
      </c>
      <c r="T998" t="s">
        <v>52</v>
      </c>
      <c r="U998" t="s">
        <v>1573</v>
      </c>
      <c r="V998" s="40" t="s">
        <v>1496</v>
      </c>
      <c r="W998">
        <v>9</v>
      </c>
      <c r="X998">
        <v>196.15</v>
      </c>
      <c r="Y998" t="s">
        <v>1574</v>
      </c>
      <c r="Z998" t="s">
        <v>1575</v>
      </c>
      <c r="AA998" t="s">
        <v>147</v>
      </c>
      <c r="AC998" s="41">
        <v>44473</v>
      </c>
      <c r="AD998" s="41">
        <v>44568</v>
      </c>
      <c r="AE998" s="39">
        <v>168.12000000000003</v>
      </c>
      <c r="AF998" s="39">
        <v>14.01</v>
      </c>
      <c r="AG998" s="39">
        <v>182.13000000000002</v>
      </c>
      <c r="AH998" s="39"/>
      <c r="AI998" s="39">
        <v>14.01</v>
      </c>
      <c r="AJ998" s="39">
        <v>14.01</v>
      </c>
      <c r="AK998" s="39">
        <v>14.01</v>
      </c>
      <c r="AL998" s="39">
        <v>14.01</v>
      </c>
      <c r="AM998" s="39">
        <v>14.01</v>
      </c>
      <c r="AN998" s="39">
        <v>14.01</v>
      </c>
      <c r="AO998" s="39">
        <v>14.01</v>
      </c>
      <c r="AP998" s="39">
        <v>14.01</v>
      </c>
      <c r="AQ998" s="39">
        <v>18.68</v>
      </c>
      <c r="AR998" s="39">
        <v>18.68</v>
      </c>
      <c r="AS998" s="39">
        <v>18.68</v>
      </c>
      <c r="AT998" s="39"/>
      <c r="AU998" s="39"/>
      <c r="AV998" s="39">
        <v>14.01</v>
      </c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 t="s">
        <v>1505</v>
      </c>
      <c r="BJ998" s="4" t="str">
        <f>Table22[[#This Row],[Ofgem ]]</f>
        <v>4"-5"</v>
      </c>
      <c r="BK998" s="4" t="str">
        <f>Table22[[#This Row],[Pressure]]</f>
        <v>LP</v>
      </c>
      <c r="BL998" s="4" t="str">
        <f>Table22[[#This Row],[Pon Category]]</f>
        <v>Policy</v>
      </c>
      <c r="BM998" s="4" t="str">
        <f>Table22[[#This Row],[Tier]]</f>
        <v>T1</v>
      </c>
      <c r="BN998" s="4" t="str">
        <f>Table22[[#This Row],[PON Material]]</f>
        <v>CI</v>
      </c>
      <c r="BO998" s="4" t="str" cm="1">
        <f t="array" ref="BO9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999" spans="1:67" x14ac:dyDescent="0.25">
      <c r="A999" t="s">
        <v>780</v>
      </c>
      <c r="B999" t="s">
        <v>158</v>
      </c>
      <c r="C999" t="s">
        <v>902</v>
      </c>
      <c r="D999" t="s">
        <v>61</v>
      </c>
      <c r="E999" t="s">
        <v>2632</v>
      </c>
      <c r="F999" t="s">
        <v>2634</v>
      </c>
      <c r="G999" t="s">
        <v>2637</v>
      </c>
      <c r="H999" t="s">
        <v>2638</v>
      </c>
      <c r="I999" t="s">
        <v>2493</v>
      </c>
      <c r="J999" t="s">
        <v>2493</v>
      </c>
      <c r="K999" t="s">
        <v>783</v>
      </c>
      <c r="L999">
        <v>510939228</v>
      </c>
      <c r="M999">
        <v>4</v>
      </c>
      <c r="O999" t="s">
        <v>1570</v>
      </c>
      <c r="P999" t="s">
        <v>1571</v>
      </c>
      <c r="Q999" t="s">
        <v>163</v>
      </c>
      <c r="R999" t="s">
        <v>1572</v>
      </c>
      <c r="S999" t="s">
        <v>64</v>
      </c>
      <c r="T999" t="s">
        <v>52</v>
      </c>
      <c r="U999" t="s">
        <v>1573</v>
      </c>
      <c r="V999" t="s">
        <v>1496</v>
      </c>
      <c r="W999">
        <v>21</v>
      </c>
      <c r="X999">
        <v>219.78</v>
      </c>
      <c r="Y999" t="s">
        <v>1574</v>
      </c>
      <c r="Z999" t="s">
        <v>1575</v>
      </c>
      <c r="AA999" t="s">
        <v>147</v>
      </c>
      <c r="AC999" s="41">
        <v>44473</v>
      </c>
      <c r="AD999" s="41">
        <v>44568</v>
      </c>
      <c r="AE999" s="39">
        <v>188.4</v>
      </c>
      <c r="AF999" s="39">
        <v>15.7</v>
      </c>
      <c r="AG999" s="39">
        <v>204.1</v>
      </c>
      <c r="AH999" s="39"/>
      <c r="AI999" s="39">
        <v>15.7</v>
      </c>
      <c r="AJ999" s="39">
        <v>15.7</v>
      </c>
      <c r="AK999" s="39">
        <v>15.7</v>
      </c>
      <c r="AL999" s="39">
        <v>15.7</v>
      </c>
      <c r="AM999" s="39">
        <v>15.7</v>
      </c>
      <c r="AN999" s="39">
        <v>15.7</v>
      </c>
      <c r="AO999" s="39">
        <v>15.7</v>
      </c>
      <c r="AP999" s="39">
        <v>15.7</v>
      </c>
      <c r="AQ999" s="39">
        <v>20.933333333333334</v>
      </c>
      <c r="AR999" s="39">
        <v>20.933333333333334</v>
      </c>
      <c r="AS999" s="39">
        <v>20.933333333333334</v>
      </c>
      <c r="AT999" s="39"/>
      <c r="AU999" s="39"/>
      <c r="AV999" s="39">
        <v>15.7</v>
      </c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 t="s">
        <v>1505</v>
      </c>
      <c r="BJ999" s="4" t="str">
        <f>Table22[[#This Row],[Ofgem ]]</f>
        <v>4"-5"</v>
      </c>
      <c r="BK999" s="4" t="str">
        <f>Table22[[#This Row],[Pressure]]</f>
        <v>LP</v>
      </c>
      <c r="BL999" s="4" t="str">
        <f>Table22[[#This Row],[Pon Category]]</f>
        <v>Policy</v>
      </c>
      <c r="BM999" s="4" t="str">
        <f>Table22[[#This Row],[Tier]]</f>
        <v>T1</v>
      </c>
      <c r="BN999" s="4" t="str">
        <f>Table22[[#This Row],[PON Material]]</f>
        <v>SI</v>
      </c>
      <c r="BO999" s="4" t="str" cm="1">
        <f t="array" ref="BO9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0" spans="1:67" x14ac:dyDescent="0.25">
      <c r="A1000" t="s">
        <v>780</v>
      </c>
      <c r="B1000" t="s">
        <v>47</v>
      </c>
      <c r="C1000" t="s">
        <v>902</v>
      </c>
      <c r="D1000" t="s">
        <v>1603</v>
      </c>
      <c r="E1000" t="s">
        <v>2632</v>
      </c>
      <c r="F1000" t="s">
        <v>2592</v>
      </c>
      <c r="G1000" t="s">
        <v>2639</v>
      </c>
      <c r="H1000" t="s">
        <v>2640</v>
      </c>
      <c r="I1000" t="s">
        <v>1665</v>
      </c>
      <c r="J1000" t="s">
        <v>1681</v>
      </c>
      <c r="K1000" t="s">
        <v>801</v>
      </c>
      <c r="L1000">
        <v>510842001</v>
      </c>
      <c r="M1000">
        <v>4</v>
      </c>
      <c r="O1000" t="s">
        <v>1570</v>
      </c>
      <c r="P1000" t="s">
        <v>1571</v>
      </c>
      <c r="Q1000" t="s">
        <v>91</v>
      </c>
      <c r="R1000" t="s">
        <v>1572</v>
      </c>
      <c r="S1000" t="s">
        <v>64</v>
      </c>
      <c r="T1000" t="s">
        <v>52</v>
      </c>
      <c r="U1000" t="s">
        <v>1573</v>
      </c>
      <c r="V1000" t="s">
        <v>1496</v>
      </c>
      <c r="W1000">
        <v>130</v>
      </c>
      <c r="X1000">
        <v>94.28</v>
      </c>
      <c r="Y1000" t="s">
        <v>1574</v>
      </c>
      <c r="Z1000" t="s">
        <v>1575</v>
      </c>
      <c r="AA1000" t="s">
        <v>147</v>
      </c>
      <c r="AC1000" s="41">
        <v>44585</v>
      </c>
      <c r="AD1000" s="41">
        <v>44589</v>
      </c>
      <c r="AE1000" s="39">
        <v>0</v>
      </c>
      <c r="AF1000" s="39">
        <v>94.28</v>
      </c>
      <c r="AG1000" s="39">
        <v>94.28</v>
      </c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>
        <v>94.28</v>
      </c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 t="s">
        <v>1505</v>
      </c>
      <c r="BJ1000" s="4" t="str">
        <f>Table22[[#This Row],[Ofgem ]]</f>
        <v>4"-5"</v>
      </c>
      <c r="BK1000" s="4" t="str">
        <f>Table22[[#This Row],[Pressure]]</f>
        <v>LP</v>
      </c>
      <c r="BL1000" s="4" t="str">
        <f>Table22[[#This Row],[Pon Category]]</f>
        <v>Policy</v>
      </c>
      <c r="BM1000" s="4" t="str">
        <f>Table22[[#This Row],[Tier]]</f>
        <v>T1</v>
      </c>
      <c r="BN1000" s="4" t="str">
        <f>Table22[[#This Row],[PON Material]]</f>
        <v>DI</v>
      </c>
      <c r="BO1000" s="4" t="str" cm="1">
        <f t="array" ref="BO10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1" spans="1:67" x14ac:dyDescent="0.25">
      <c r="A1001" t="s">
        <v>780</v>
      </c>
      <c r="B1001" t="s">
        <v>47</v>
      </c>
      <c r="C1001" t="s">
        <v>902</v>
      </c>
      <c r="D1001" t="s">
        <v>1603</v>
      </c>
      <c r="E1001" t="s">
        <v>2632</v>
      </c>
      <c r="F1001" t="s">
        <v>2592</v>
      </c>
      <c r="G1001" t="s">
        <v>2641</v>
      </c>
      <c r="H1001" t="s">
        <v>2642</v>
      </c>
      <c r="I1001" t="s">
        <v>1665</v>
      </c>
      <c r="J1001" t="s">
        <v>1681</v>
      </c>
      <c r="K1001" t="s">
        <v>801</v>
      </c>
      <c r="L1001">
        <v>510809819</v>
      </c>
      <c r="M1001">
        <v>4</v>
      </c>
      <c r="O1001" t="s">
        <v>1570</v>
      </c>
      <c r="P1001" t="s">
        <v>1571</v>
      </c>
      <c r="Q1001" t="s">
        <v>91</v>
      </c>
      <c r="R1001" t="s">
        <v>1572</v>
      </c>
      <c r="S1001" t="s">
        <v>64</v>
      </c>
      <c r="T1001" t="s">
        <v>52</v>
      </c>
      <c r="U1001" t="s">
        <v>1573</v>
      </c>
      <c r="V1001" t="s">
        <v>1496</v>
      </c>
      <c r="W1001">
        <v>46</v>
      </c>
      <c r="X1001">
        <v>159.81</v>
      </c>
      <c r="Y1001" t="s">
        <v>1574</v>
      </c>
      <c r="Z1001" t="s">
        <v>1575</v>
      </c>
      <c r="AA1001" t="s">
        <v>147</v>
      </c>
      <c r="AC1001" s="41">
        <v>44592</v>
      </c>
      <c r="AD1001" s="41">
        <v>44603</v>
      </c>
      <c r="AE1001" s="39">
        <v>0</v>
      </c>
      <c r="AF1001" s="39">
        <v>159.82</v>
      </c>
      <c r="AG1001" s="39">
        <v>159.82</v>
      </c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>
        <v>79.91</v>
      </c>
      <c r="BA1001" s="39">
        <v>79.91</v>
      </c>
      <c r="BB1001" s="39"/>
      <c r="BC1001" s="39"/>
      <c r="BD1001" s="39"/>
      <c r="BE1001" s="39"/>
      <c r="BF1001" s="39"/>
      <c r="BG1001" s="39"/>
      <c r="BH1001" s="39"/>
      <c r="BI1001" s="39" t="s">
        <v>1505</v>
      </c>
      <c r="BJ1001" s="4" t="str">
        <f>Table22[[#This Row],[Ofgem ]]</f>
        <v>4"-5"</v>
      </c>
      <c r="BK1001" s="4" t="str">
        <f>Table22[[#This Row],[Pressure]]</f>
        <v>LP</v>
      </c>
      <c r="BL1001" s="4" t="str">
        <f>Table22[[#This Row],[Pon Category]]</f>
        <v>Policy</v>
      </c>
      <c r="BM1001" s="4" t="str">
        <f>Table22[[#This Row],[Tier]]</f>
        <v>T1</v>
      </c>
      <c r="BN1001" s="4" t="str">
        <f>Table22[[#This Row],[PON Material]]</f>
        <v>DI</v>
      </c>
      <c r="BO1001" s="4" t="str" cm="1">
        <f t="array" ref="BO10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2" spans="1:67" x14ac:dyDescent="0.25">
      <c r="A1002" t="s">
        <v>780</v>
      </c>
      <c r="B1002" t="s">
        <v>158</v>
      </c>
      <c r="C1002" t="s">
        <v>895</v>
      </c>
      <c r="D1002" t="s">
        <v>1603</v>
      </c>
      <c r="E1002" t="s">
        <v>2632</v>
      </c>
      <c r="F1002" t="s">
        <v>2595</v>
      </c>
      <c r="G1002" t="s">
        <v>2643</v>
      </c>
      <c r="H1002" t="s">
        <v>2644</v>
      </c>
      <c r="I1002" t="s">
        <v>2498</v>
      </c>
      <c r="J1002" t="s">
        <v>2493</v>
      </c>
      <c r="K1002" t="s">
        <v>783</v>
      </c>
      <c r="L1002">
        <v>510852733</v>
      </c>
      <c r="M1002">
        <v>4</v>
      </c>
      <c r="O1002" t="s">
        <v>1570</v>
      </c>
      <c r="P1002" t="s">
        <v>1571</v>
      </c>
      <c r="Q1002" t="s">
        <v>163</v>
      </c>
      <c r="R1002" t="s">
        <v>1572</v>
      </c>
      <c r="S1002" t="s">
        <v>64</v>
      </c>
      <c r="T1002" t="s">
        <v>52</v>
      </c>
      <c r="U1002" t="s">
        <v>1573</v>
      </c>
      <c r="V1002" t="s">
        <v>1496</v>
      </c>
      <c r="W1002">
        <v>6</v>
      </c>
      <c r="X1002">
        <v>115.47</v>
      </c>
      <c r="Y1002" t="s">
        <v>1574</v>
      </c>
      <c r="Z1002" t="s">
        <v>1575</v>
      </c>
      <c r="AA1002" t="s">
        <v>147</v>
      </c>
      <c r="AC1002" s="41">
        <v>44634</v>
      </c>
      <c r="AD1002" s="41">
        <v>44652</v>
      </c>
      <c r="AE1002" s="39">
        <v>0</v>
      </c>
      <c r="AF1002" s="39">
        <v>115.47</v>
      </c>
      <c r="AG1002" s="39">
        <v>115.47</v>
      </c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>
        <v>38.49</v>
      </c>
      <c r="BG1002" s="39">
        <v>38.49</v>
      </c>
      <c r="BH1002" s="39">
        <v>38.49</v>
      </c>
      <c r="BI1002" s="39" t="s">
        <v>1505</v>
      </c>
      <c r="BJ1002" s="4" t="str">
        <f>Table22[[#This Row],[Ofgem ]]</f>
        <v>4"-5"</v>
      </c>
      <c r="BK1002" s="4" t="str">
        <f>Table22[[#This Row],[Pressure]]</f>
        <v>LP</v>
      </c>
      <c r="BL1002" s="4" t="str">
        <f>Table22[[#This Row],[Pon Category]]</f>
        <v>Policy</v>
      </c>
      <c r="BM1002" s="4" t="str">
        <f>Table22[[#This Row],[Tier]]</f>
        <v>T1</v>
      </c>
      <c r="BN1002" s="4" t="str">
        <f>Table22[[#This Row],[PON Material]]</f>
        <v>SI</v>
      </c>
      <c r="BO1002" s="4" t="str" cm="1">
        <f t="array" ref="BO10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3" spans="1:67" x14ac:dyDescent="0.25">
      <c r="A1003" t="s">
        <v>780</v>
      </c>
      <c r="B1003" t="s">
        <v>158</v>
      </c>
      <c r="C1003" t="s">
        <v>895</v>
      </c>
      <c r="D1003" t="s">
        <v>1603</v>
      </c>
      <c r="E1003" t="s">
        <v>2632</v>
      </c>
      <c r="F1003" t="s">
        <v>2595</v>
      </c>
      <c r="G1003" t="s">
        <v>2643</v>
      </c>
      <c r="H1003" t="s">
        <v>2644</v>
      </c>
      <c r="I1003" t="s">
        <v>2498</v>
      </c>
      <c r="J1003" t="s">
        <v>2493</v>
      </c>
      <c r="K1003" t="s">
        <v>783</v>
      </c>
      <c r="L1003">
        <v>510852739</v>
      </c>
      <c r="M1003">
        <v>4</v>
      </c>
      <c r="O1003" t="s">
        <v>1570</v>
      </c>
      <c r="P1003" t="s">
        <v>1571</v>
      </c>
      <c r="Q1003" t="s">
        <v>91</v>
      </c>
      <c r="R1003" t="s">
        <v>1572</v>
      </c>
      <c r="S1003" t="s">
        <v>64</v>
      </c>
      <c r="T1003" t="s">
        <v>52</v>
      </c>
      <c r="U1003" t="s">
        <v>1573</v>
      </c>
      <c r="V1003" t="s">
        <v>1496</v>
      </c>
      <c r="W1003">
        <v>11</v>
      </c>
      <c r="X1003">
        <v>54.27</v>
      </c>
      <c r="Y1003" t="s">
        <v>1574</v>
      </c>
      <c r="Z1003" t="s">
        <v>1575</v>
      </c>
      <c r="AA1003" t="s">
        <v>147</v>
      </c>
      <c r="AC1003" s="41">
        <v>44634</v>
      </c>
      <c r="AD1003" s="41">
        <v>44652</v>
      </c>
      <c r="AE1003" s="39">
        <v>0</v>
      </c>
      <c r="AF1003" s="39">
        <v>54.269999999999996</v>
      </c>
      <c r="AG1003" s="39">
        <v>54.269999999999996</v>
      </c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>
        <v>18.09</v>
      </c>
      <c r="BG1003" s="39">
        <v>18.09</v>
      </c>
      <c r="BH1003" s="39">
        <v>18.09</v>
      </c>
      <c r="BI1003" s="39" t="s">
        <v>1505</v>
      </c>
      <c r="BJ1003" s="4" t="str">
        <f>Table22[[#This Row],[Ofgem ]]</f>
        <v>4"-5"</v>
      </c>
      <c r="BK1003" s="4" t="str">
        <f>Table22[[#This Row],[Pressure]]</f>
        <v>LP</v>
      </c>
      <c r="BL1003" s="4" t="str">
        <f>Table22[[#This Row],[Pon Category]]</f>
        <v>Policy</v>
      </c>
      <c r="BM1003" s="4" t="str">
        <f>Table22[[#This Row],[Tier]]</f>
        <v>T1</v>
      </c>
      <c r="BN1003" s="4" t="str">
        <f>Table22[[#This Row],[PON Material]]</f>
        <v>DI</v>
      </c>
      <c r="BO1003" s="4" t="str" cm="1">
        <f t="array" ref="BO10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4" spans="1:67" x14ac:dyDescent="0.25">
      <c r="A1004" t="s">
        <v>780</v>
      </c>
      <c r="B1004" t="s">
        <v>158</v>
      </c>
      <c r="C1004" t="s">
        <v>895</v>
      </c>
      <c r="D1004" t="s">
        <v>1603</v>
      </c>
      <c r="E1004" t="s">
        <v>2632</v>
      </c>
      <c r="F1004" t="s">
        <v>2595</v>
      </c>
      <c r="G1004" t="s">
        <v>2643</v>
      </c>
      <c r="H1004" t="s">
        <v>2644</v>
      </c>
      <c r="I1004" t="s">
        <v>2498</v>
      </c>
      <c r="J1004" t="s">
        <v>2493</v>
      </c>
      <c r="K1004" t="s">
        <v>783</v>
      </c>
      <c r="L1004">
        <v>606703052</v>
      </c>
      <c r="M1004">
        <v>4</v>
      </c>
      <c r="O1004" t="s">
        <v>1570</v>
      </c>
      <c r="P1004" t="s">
        <v>1571</v>
      </c>
      <c r="Q1004" t="s">
        <v>163</v>
      </c>
      <c r="R1004" t="s">
        <v>1572</v>
      </c>
      <c r="S1004" t="s">
        <v>64</v>
      </c>
      <c r="T1004" t="s">
        <v>52</v>
      </c>
      <c r="U1004" t="s">
        <v>1573</v>
      </c>
      <c r="V1004" t="s">
        <v>1496</v>
      </c>
      <c r="W1004">
        <v>9</v>
      </c>
      <c r="X1004">
        <v>5.08</v>
      </c>
      <c r="Y1004" t="s">
        <v>1574</v>
      </c>
      <c r="Z1004" t="s">
        <v>1575</v>
      </c>
      <c r="AA1004" t="s">
        <v>147</v>
      </c>
      <c r="AC1004" s="41">
        <v>44634</v>
      </c>
      <c r="AD1004" s="41">
        <v>44652</v>
      </c>
      <c r="AE1004" s="39">
        <v>0</v>
      </c>
      <c r="AF1004" s="39">
        <v>5.07</v>
      </c>
      <c r="AG1004" s="39">
        <v>5.07</v>
      </c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>
        <v>1.69</v>
      </c>
      <c r="BG1004" s="39">
        <v>1.69</v>
      </c>
      <c r="BH1004" s="39">
        <v>1.69</v>
      </c>
      <c r="BI1004" s="39" t="s">
        <v>1505</v>
      </c>
      <c r="BJ1004" s="4" t="str">
        <f>Table22[[#This Row],[Ofgem ]]</f>
        <v>4"-5"</v>
      </c>
      <c r="BK1004" s="4" t="str">
        <f>Table22[[#This Row],[Pressure]]</f>
        <v>LP</v>
      </c>
      <c r="BL1004" s="4" t="str">
        <f>Table22[[#This Row],[Pon Category]]</f>
        <v>Policy</v>
      </c>
      <c r="BM1004" s="4" t="str">
        <f>Table22[[#This Row],[Tier]]</f>
        <v>T1</v>
      </c>
      <c r="BN1004" s="4" t="str">
        <f>Table22[[#This Row],[PON Material]]</f>
        <v>SI</v>
      </c>
      <c r="BO1004" s="4" t="str" cm="1">
        <f t="array" ref="BO10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5" spans="1:67" x14ac:dyDescent="0.25">
      <c r="A1005" t="s">
        <v>780</v>
      </c>
      <c r="B1005" t="s">
        <v>158</v>
      </c>
      <c r="C1005" t="s">
        <v>895</v>
      </c>
      <c r="D1005" t="s">
        <v>1603</v>
      </c>
      <c r="E1005" t="s">
        <v>2632</v>
      </c>
      <c r="F1005" t="s">
        <v>2595</v>
      </c>
      <c r="G1005" t="s">
        <v>2643</v>
      </c>
      <c r="H1005" t="s">
        <v>2644</v>
      </c>
      <c r="I1005" t="s">
        <v>2498</v>
      </c>
      <c r="J1005" t="s">
        <v>2493</v>
      </c>
      <c r="K1005" t="s">
        <v>783</v>
      </c>
      <c r="L1005">
        <v>220000034159</v>
      </c>
      <c r="M1005">
        <v>4</v>
      </c>
      <c r="O1005" t="s">
        <v>1570</v>
      </c>
      <c r="P1005" t="s">
        <v>1571</v>
      </c>
      <c r="Q1005" t="s">
        <v>163</v>
      </c>
      <c r="R1005" t="s">
        <v>1572</v>
      </c>
      <c r="S1005" t="s">
        <v>64</v>
      </c>
      <c r="T1005" t="s">
        <v>52</v>
      </c>
      <c r="U1005" t="s">
        <v>1573</v>
      </c>
      <c r="V1005" t="s">
        <v>1496</v>
      </c>
      <c r="W1005">
        <v>6</v>
      </c>
      <c r="X1005">
        <v>82.15</v>
      </c>
      <c r="Y1005" t="s">
        <v>1574</v>
      </c>
      <c r="Z1005" t="s">
        <v>1575</v>
      </c>
      <c r="AA1005" t="s">
        <v>147</v>
      </c>
      <c r="AC1005" s="41">
        <v>44634</v>
      </c>
      <c r="AD1005" s="41">
        <v>44652</v>
      </c>
      <c r="AE1005" s="39">
        <v>0</v>
      </c>
      <c r="AF1005" s="39">
        <v>82.14</v>
      </c>
      <c r="AG1005" s="39">
        <v>82.14</v>
      </c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>
        <v>27.38</v>
      </c>
      <c r="BG1005" s="39">
        <v>27.38</v>
      </c>
      <c r="BH1005" s="39">
        <v>27.38</v>
      </c>
      <c r="BI1005" s="39" t="s">
        <v>1505</v>
      </c>
      <c r="BJ1005" s="4" t="str">
        <f>Table22[[#This Row],[Ofgem ]]</f>
        <v>4"-5"</v>
      </c>
      <c r="BK1005" s="4" t="str">
        <f>Table22[[#This Row],[Pressure]]</f>
        <v>LP</v>
      </c>
      <c r="BL1005" s="4" t="str">
        <f>Table22[[#This Row],[Pon Category]]</f>
        <v>Policy</v>
      </c>
      <c r="BM1005" s="4" t="str">
        <f>Table22[[#This Row],[Tier]]</f>
        <v>T1</v>
      </c>
      <c r="BN1005" s="4" t="str">
        <f>Table22[[#This Row],[PON Material]]</f>
        <v>SI</v>
      </c>
      <c r="BO1005" s="4" t="str" cm="1">
        <f t="array" ref="BO10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6" spans="1:67" hidden="1" x14ac:dyDescent="0.25">
      <c r="A1006" t="s">
        <v>780</v>
      </c>
      <c r="B1006" t="s">
        <v>882</v>
      </c>
      <c r="C1006" t="s">
        <v>888</v>
      </c>
      <c r="D1006" t="s">
        <v>61</v>
      </c>
      <c r="E1006" t="s">
        <v>2645</v>
      </c>
      <c r="F1006" t="s">
        <v>923</v>
      </c>
      <c r="G1006" t="s">
        <v>2646</v>
      </c>
      <c r="H1006" t="s">
        <v>924</v>
      </c>
      <c r="K1006" t="s">
        <v>795</v>
      </c>
      <c r="L1006" s="39"/>
      <c r="M1006">
        <v>2</v>
      </c>
      <c r="O1006" t="s">
        <v>1570</v>
      </c>
      <c r="P1006" t="s">
        <v>1571</v>
      </c>
      <c r="Q1006" t="s">
        <v>133</v>
      </c>
      <c r="S1006" t="s">
        <v>64</v>
      </c>
      <c r="T1006" t="s">
        <v>1576</v>
      </c>
      <c r="U1006" t="s">
        <v>1577</v>
      </c>
      <c r="V1006" t="s">
        <v>1496</v>
      </c>
      <c r="X1006">
        <v>30</v>
      </c>
      <c r="Y1006" t="s">
        <v>1574</v>
      </c>
      <c r="Z1006" t="s">
        <v>1575</v>
      </c>
      <c r="AA1006" t="s">
        <v>140</v>
      </c>
      <c r="AC1006" s="41">
        <v>44396</v>
      </c>
      <c r="AD1006" s="41">
        <v>44547</v>
      </c>
      <c r="AE1006" s="39">
        <v>29.88000000000001</v>
      </c>
      <c r="AF1006" s="39">
        <v>0</v>
      </c>
      <c r="AG1006" s="39">
        <v>29.88000000000001</v>
      </c>
      <c r="AH1006" s="39">
        <v>2.4900000000000002</v>
      </c>
      <c r="AI1006" s="39">
        <v>2.4900000000000002</v>
      </c>
      <c r="AJ1006" s="39">
        <v>2.4900000000000002</v>
      </c>
      <c r="AK1006" s="39">
        <v>2.4900000000000002</v>
      </c>
      <c r="AL1006" s="39">
        <v>2.4900000000000002</v>
      </c>
      <c r="AM1006" s="39">
        <v>2.4900000000000002</v>
      </c>
      <c r="AN1006" s="39">
        <v>2.4900000000000002</v>
      </c>
      <c r="AO1006" s="39">
        <v>2.4900000000000002</v>
      </c>
      <c r="AP1006" s="39">
        <v>2.4900000000000002</v>
      </c>
      <c r="AQ1006" s="39">
        <v>2.4900000000000002</v>
      </c>
      <c r="AR1006" s="39">
        <v>2.4900000000000002</v>
      </c>
      <c r="AS1006" s="39">
        <v>2.4900000000000002</v>
      </c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 t="s">
        <v>1439</v>
      </c>
      <c r="BJ1006" s="4" t="str">
        <f>Table22[[#This Row],[Ofgem ]]</f>
        <v>4"-5"</v>
      </c>
      <c r="BK1006" s="4" t="str">
        <f>Table22[[#This Row],[Pressure]]</f>
        <v>LP</v>
      </c>
      <c r="BL1006" s="4" t="str">
        <f>Table22[[#This Row],[Pon Category]]</f>
        <v>Non policy</v>
      </c>
      <c r="BM1006" s="4" t="str">
        <f>Table22[[#This Row],[Tier]]</f>
        <v>T1</v>
      </c>
      <c r="BN1006" s="4" t="str">
        <f>Table22[[#This Row],[PON Material]]</f>
        <v>ST</v>
      </c>
      <c r="BO1006" s="4" t="str" cm="1">
        <f t="array" ref="BO10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07" spans="1:67" x14ac:dyDescent="0.25">
      <c r="A1007" t="s">
        <v>780</v>
      </c>
      <c r="B1007" t="s">
        <v>882</v>
      </c>
      <c r="C1007" t="s">
        <v>888</v>
      </c>
      <c r="D1007" t="s">
        <v>61</v>
      </c>
      <c r="E1007" t="s">
        <v>2645</v>
      </c>
      <c r="F1007" t="s">
        <v>923</v>
      </c>
      <c r="G1007" t="s">
        <v>2647</v>
      </c>
      <c r="H1007" t="s">
        <v>947</v>
      </c>
      <c r="I1007" t="s">
        <v>2602</v>
      </c>
      <c r="J1007" t="s">
        <v>2582</v>
      </c>
      <c r="K1007" t="s">
        <v>795</v>
      </c>
      <c r="L1007">
        <v>510781827</v>
      </c>
      <c r="M1007">
        <v>6</v>
      </c>
      <c r="O1007" t="s">
        <v>1570</v>
      </c>
      <c r="P1007" t="s">
        <v>1571</v>
      </c>
      <c r="Q1007" t="s">
        <v>163</v>
      </c>
      <c r="R1007" t="s">
        <v>1572</v>
      </c>
      <c r="S1007" t="s">
        <v>64</v>
      </c>
      <c r="T1007" t="s">
        <v>52</v>
      </c>
      <c r="U1007" t="s">
        <v>1573</v>
      </c>
      <c r="V1007" t="s">
        <v>1496</v>
      </c>
      <c r="W1007">
        <v>8</v>
      </c>
      <c r="X1007">
        <v>216.75</v>
      </c>
      <c r="Y1007" t="s">
        <v>1574</v>
      </c>
      <c r="Z1007" t="s">
        <v>1575</v>
      </c>
      <c r="AA1007" t="s">
        <v>332</v>
      </c>
      <c r="AC1007" s="41">
        <v>44396</v>
      </c>
      <c r="AD1007" s="41">
        <v>44547</v>
      </c>
      <c r="AE1007" s="39">
        <v>135.72</v>
      </c>
      <c r="AF1007" s="39">
        <v>0</v>
      </c>
      <c r="AG1007" s="39">
        <v>135.72</v>
      </c>
      <c r="AH1007" s="39">
        <v>11.31</v>
      </c>
      <c r="AI1007" s="39">
        <v>11.31</v>
      </c>
      <c r="AJ1007" s="39">
        <v>11.31</v>
      </c>
      <c r="AK1007" s="39">
        <v>11.31</v>
      </c>
      <c r="AL1007" s="39">
        <v>11.31</v>
      </c>
      <c r="AM1007" s="39">
        <v>11.31</v>
      </c>
      <c r="AN1007" s="39">
        <v>11.31</v>
      </c>
      <c r="AO1007" s="39">
        <v>11.31</v>
      </c>
      <c r="AP1007" s="39">
        <v>11.31</v>
      </c>
      <c r="AQ1007" s="39">
        <v>11.31</v>
      </c>
      <c r="AR1007" s="39">
        <v>11.31</v>
      </c>
      <c r="AS1007" s="39">
        <v>11.31</v>
      </c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 t="s">
        <v>1505</v>
      </c>
      <c r="BJ1007" s="4" t="str">
        <f>Table22[[#This Row],[Ofgem ]]</f>
        <v>4"-5"</v>
      </c>
      <c r="BK1007" s="4" t="str">
        <f>Table22[[#This Row],[Pressure]]</f>
        <v>LP</v>
      </c>
      <c r="BL1007" s="4" t="str">
        <f>Table22[[#This Row],[Pon Category]]</f>
        <v>Policy</v>
      </c>
      <c r="BM1007" s="4" t="str">
        <f>Table22[[#This Row],[Tier]]</f>
        <v>T1</v>
      </c>
      <c r="BN1007" s="4" t="str">
        <f>Table22[[#This Row],[PON Material]]</f>
        <v>SI</v>
      </c>
      <c r="BO1007" s="4" t="str" cm="1">
        <f t="array" ref="BO10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8" spans="1:67" x14ac:dyDescent="0.25">
      <c r="A1008" t="s">
        <v>780</v>
      </c>
      <c r="B1008" t="s">
        <v>882</v>
      </c>
      <c r="C1008" t="s">
        <v>888</v>
      </c>
      <c r="D1008" t="s">
        <v>61</v>
      </c>
      <c r="E1008" t="s">
        <v>2645</v>
      </c>
      <c r="F1008" t="s">
        <v>923</v>
      </c>
      <c r="G1008" t="s">
        <v>2647</v>
      </c>
      <c r="H1008" t="s">
        <v>947</v>
      </c>
      <c r="I1008" t="s">
        <v>2602</v>
      </c>
      <c r="J1008" t="s">
        <v>2582</v>
      </c>
      <c r="K1008" t="s">
        <v>795</v>
      </c>
      <c r="L1008">
        <v>510781828</v>
      </c>
      <c r="M1008">
        <v>4</v>
      </c>
      <c r="O1008" t="s">
        <v>1570</v>
      </c>
      <c r="P1008" t="s">
        <v>1571</v>
      </c>
      <c r="Q1008" t="s">
        <v>163</v>
      </c>
      <c r="R1008" t="s">
        <v>1572</v>
      </c>
      <c r="S1008" t="s">
        <v>64</v>
      </c>
      <c r="T1008" t="s">
        <v>52</v>
      </c>
      <c r="U1008" t="s">
        <v>1573</v>
      </c>
      <c r="V1008" t="s">
        <v>1496</v>
      </c>
      <c r="W1008">
        <v>10</v>
      </c>
      <c r="X1008">
        <v>219</v>
      </c>
      <c r="Y1008" t="s">
        <v>1574</v>
      </c>
      <c r="Z1008" t="s">
        <v>1575</v>
      </c>
      <c r="AA1008" t="s">
        <v>147</v>
      </c>
      <c r="AC1008" s="41">
        <v>44396</v>
      </c>
      <c r="AD1008" s="41">
        <v>44547</v>
      </c>
      <c r="AE1008" s="39">
        <v>218.88000000000002</v>
      </c>
      <c r="AF1008" s="39">
        <v>0</v>
      </c>
      <c r="AG1008" s="39">
        <v>218.88000000000002</v>
      </c>
      <c r="AH1008" s="39">
        <v>18.239999999999998</v>
      </c>
      <c r="AI1008" s="39">
        <v>18.239999999999998</v>
      </c>
      <c r="AJ1008" s="39">
        <v>18.239999999999998</v>
      </c>
      <c r="AK1008" s="39">
        <v>18.239999999999998</v>
      </c>
      <c r="AL1008" s="39">
        <v>18.239999999999998</v>
      </c>
      <c r="AM1008" s="39">
        <v>18.239999999999998</v>
      </c>
      <c r="AN1008" s="39">
        <v>18.239999999999998</v>
      </c>
      <c r="AO1008" s="39">
        <v>18.239999999999998</v>
      </c>
      <c r="AP1008" s="39">
        <v>18.239999999999998</v>
      </c>
      <c r="AQ1008" s="39">
        <v>18.239999999999998</v>
      </c>
      <c r="AR1008" s="39">
        <v>18.239999999999998</v>
      </c>
      <c r="AS1008" s="39">
        <v>18.239999999999998</v>
      </c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 t="s">
        <v>1505</v>
      </c>
      <c r="BJ1008" s="4" t="str">
        <f>Table22[[#This Row],[Ofgem ]]</f>
        <v>4"-5"</v>
      </c>
      <c r="BK1008" s="4" t="str">
        <f>Table22[[#This Row],[Pressure]]</f>
        <v>LP</v>
      </c>
      <c r="BL1008" s="4" t="str">
        <f>Table22[[#This Row],[Pon Category]]</f>
        <v>Policy</v>
      </c>
      <c r="BM1008" s="4" t="str">
        <f>Table22[[#This Row],[Tier]]</f>
        <v>T1</v>
      </c>
      <c r="BN1008" s="4" t="str">
        <f>Table22[[#This Row],[PON Material]]</f>
        <v>SI</v>
      </c>
      <c r="BO1008" s="4" t="str" cm="1">
        <f t="array" ref="BO10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09" spans="1:67" x14ac:dyDescent="0.25">
      <c r="A1009" t="s">
        <v>780</v>
      </c>
      <c r="B1009" t="s">
        <v>882</v>
      </c>
      <c r="C1009" t="s">
        <v>888</v>
      </c>
      <c r="D1009" t="s">
        <v>61</v>
      </c>
      <c r="E1009" t="s">
        <v>2645</v>
      </c>
      <c r="F1009" t="s">
        <v>923</v>
      </c>
      <c r="G1009" t="s">
        <v>2648</v>
      </c>
      <c r="H1009" t="s">
        <v>2649</v>
      </c>
      <c r="I1009" t="s">
        <v>2602</v>
      </c>
      <c r="J1009" t="s">
        <v>2582</v>
      </c>
      <c r="K1009" t="s">
        <v>795</v>
      </c>
      <c r="L1009">
        <v>220001560072</v>
      </c>
      <c r="M1009">
        <v>4</v>
      </c>
      <c r="O1009" t="s">
        <v>1570</v>
      </c>
      <c r="P1009" t="s">
        <v>1571</v>
      </c>
      <c r="Q1009" t="s">
        <v>53</v>
      </c>
      <c r="R1009" t="s">
        <v>1572</v>
      </c>
      <c r="S1009" t="s">
        <v>64</v>
      </c>
      <c r="T1009" t="s">
        <v>52</v>
      </c>
      <c r="U1009" t="s">
        <v>1573</v>
      </c>
      <c r="V1009" t="s">
        <v>1496</v>
      </c>
      <c r="W1009">
        <v>7</v>
      </c>
      <c r="X1009">
        <v>142.5</v>
      </c>
      <c r="Y1009" t="s">
        <v>1574</v>
      </c>
      <c r="Z1009" t="s">
        <v>1575</v>
      </c>
      <c r="AA1009" t="s">
        <v>125</v>
      </c>
      <c r="AC1009" s="41">
        <v>44396</v>
      </c>
      <c r="AD1009" s="41">
        <v>44547</v>
      </c>
      <c r="AE1009" s="39">
        <v>142.55999999999997</v>
      </c>
      <c r="AF1009" s="39">
        <v>0</v>
      </c>
      <c r="AG1009" s="39">
        <v>142.55999999999997</v>
      </c>
      <c r="AH1009" s="39">
        <v>11.88</v>
      </c>
      <c r="AI1009" s="39">
        <v>11.88</v>
      </c>
      <c r="AJ1009" s="39">
        <v>11.88</v>
      </c>
      <c r="AK1009" s="39">
        <v>11.88</v>
      </c>
      <c r="AL1009" s="39">
        <v>11.88</v>
      </c>
      <c r="AM1009" s="39">
        <v>11.88</v>
      </c>
      <c r="AN1009" s="39">
        <v>11.88</v>
      </c>
      <c r="AO1009" s="39">
        <v>11.88</v>
      </c>
      <c r="AP1009" s="39">
        <v>11.88</v>
      </c>
      <c r="AQ1009" s="39">
        <v>11.88</v>
      </c>
      <c r="AR1009" s="39">
        <v>11.88</v>
      </c>
      <c r="AS1009" s="39">
        <v>11.88</v>
      </c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 t="s">
        <v>1505</v>
      </c>
      <c r="BJ1009" s="4" t="str">
        <f>Table22[[#This Row],[Ofgem ]]</f>
        <v>4"-5"</v>
      </c>
      <c r="BK1009" s="4" t="str">
        <f>Table22[[#This Row],[Pressure]]</f>
        <v>LP</v>
      </c>
      <c r="BL1009" s="4" t="str">
        <f>Table22[[#This Row],[Pon Category]]</f>
        <v>Policy</v>
      </c>
      <c r="BM1009" s="4" t="str">
        <f>Table22[[#This Row],[Tier]]</f>
        <v>T1</v>
      </c>
      <c r="BN1009" s="4" t="str">
        <f>Table22[[#This Row],[PON Material]]</f>
        <v>CI</v>
      </c>
      <c r="BO1009" s="4" t="str" cm="1">
        <f t="array" ref="BO10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0" spans="1:67" x14ac:dyDescent="0.25">
      <c r="A1010" t="s">
        <v>780</v>
      </c>
      <c r="B1010" t="s">
        <v>882</v>
      </c>
      <c r="C1010" t="s">
        <v>888</v>
      </c>
      <c r="D1010" t="s">
        <v>61</v>
      </c>
      <c r="E1010" t="s">
        <v>2645</v>
      </c>
      <c r="F1010" t="s">
        <v>923</v>
      </c>
      <c r="G1010" t="s">
        <v>2646</v>
      </c>
      <c r="H1010" t="s">
        <v>924</v>
      </c>
      <c r="I1010" t="s">
        <v>2602</v>
      </c>
      <c r="J1010" t="s">
        <v>2582</v>
      </c>
      <c r="K1010" t="s">
        <v>795</v>
      </c>
      <c r="L1010">
        <v>510873964</v>
      </c>
      <c r="M1010">
        <v>6</v>
      </c>
      <c r="O1010" t="s">
        <v>1570</v>
      </c>
      <c r="P1010" t="s">
        <v>1571</v>
      </c>
      <c r="Q1010" t="s">
        <v>163</v>
      </c>
      <c r="R1010" t="s">
        <v>1572</v>
      </c>
      <c r="S1010" t="s">
        <v>64</v>
      </c>
      <c r="T1010" t="s">
        <v>52</v>
      </c>
      <c r="U1010" t="s">
        <v>1573</v>
      </c>
      <c r="V1010" t="s">
        <v>1496</v>
      </c>
      <c r="W1010">
        <v>7</v>
      </c>
      <c r="X1010">
        <v>147.4</v>
      </c>
      <c r="Y1010" t="s">
        <v>1574</v>
      </c>
      <c r="Z1010" t="s">
        <v>1575</v>
      </c>
      <c r="AA1010" t="s">
        <v>147</v>
      </c>
      <c r="AC1010" s="41">
        <v>44396</v>
      </c>
      <c r="AD1010" s="41">
        <v>44547</v>
      </c>
      <c r="AE1010" s="39">
        <v>-0.6</v>
      </c>
      <c r="AF1010" s="39">
        <v>0</v>
      </c>
      <c r="AG1010" s="39">
        <v>-0.6</v>
      </c>
      <c r="AH1010" s="39">
        <v>-0.05</v>
      </c>
      <c r="AI1010" s="39">
        <v>-0.05</v>
      </c>
      <c r="AJ1010" s="39">
        <v>-0.05</v>
      </c>
      <c r="AK1010" s="39">
        <v>-0.05</v>
      </c>
      <c r="AL1010" s="39">
        <v>-0.05</v>
      </c>
      <c r="AM1010" s="39">
        <v>-0.05</v>
      </c>
      <c r="AN1010" s="39">
        <v>-0.05</v>
      </c>
      <c r="AO1010" s="39">
        <v>-0.05</v>
      </c>
      <c r="AP1010" s="39">
        <v>-0.05</v>
      </c>
      <c r="AQ1010" s="39">
        <v>-0.05</v>
      </c>
      <c r="AR1010" s="39">
        <v>-0.05</v>
      </c>
      <c r="AS1010" s="39">
        <v>-0.05</v>
      </c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 t="s">
        <v>1505</v>
      </c>
      <c r="BJ1010" s="4" t="str">
        <f>Table22[[#This Row],[Ofgem ]]</f>
        <v>4"-5"</v>
      </c>
      <c r="BK1010" s="4" t="str">
        <f>Table22[[#This Row],[Pressure]]</f>
        <v>LP</v>
      </c>
      <c r="BL1010" s="4" t="str">
        <f>Table22[[#This Row],[Pon Category]]</f>
        <v>Policy</v>
      </c>
      <c r="BM1010" s="4" t="str">
        <f>Table22[[#This Row],[Tier]]</f>
        <v>T1</v>
      </c>
      <c r="BN1010" s="4" t="str">
        <f>Table22[[#This Row],[PON Material]]</f>
        <v>SI</v>
      </c>
      <c r="BO1010" s="4" t="str" cm="1">
        <f t="array" ref="BO10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1" spans="1:67" x14ac:dyDescent="0.25">
      <c r="A1011" t="s">
        <v>780</v>
      </c>
      <c r="B1011" t="s">
        <v>882</v>
      </c>
      <c r="C1011" t="s">
        <v>888</v>
      </c>
      <c r="D1011" t="s">
        <v>61</v>
      </c>
      <c r="E1011" t="s">
        <v>2645</v>
      </c>
      <c r="F1011" t="s">
        <v>923</v>
      </c>
      <c r="G1011" t="s">
        <v>2646</v>
      </c>
      <c r="H1011" t="s">
        <v>924</v>
      </c>
      <c r="I1011" t="s">
        <v>2602</v>
      </c>
      <c r="J1011" t="s">
        <v>2582</v>
      </c>
      <c r="K1011" t="s">
        <v>795</v>
      </c>
      <c r="L1011">
        <v>510873965</v>
      </c>
      <c r="M1011">
        <v>4</v>
      </c>
      <c r="O1011" t="s">
        <v>1570</v>
      </c>
      <c r="P1011" t="s">
        <v>1571</v>
      </c>
      <c r="Q1011" t="s">
        <v>163</v>
      </c>
      <c r="R1011" t="s">
        <v>1572</v>
      </c>
      <c r="S1011" t="s">
        <v>64</v>
      </c>
      <c r="T1011" t="s">
        <v>52</v>
      </c>
      <c r="U1011" t="s">
        <v>1573</v>
      </c>
      <c r="V1011" t="s">
        <v>1496</v>
      </c>
      <c r="W1011">
        <v>8</v>
      </c>
      <c r="X1011">
        <v>97.82</v>
      </c>
      <c r="Y1011" t="s">
        <v>1574</v>
      </c>
      <c r="Z1011" t="s">
        <v>1575</v>
      </c>
      <c r="AA1011" t="s">
        <v>147</v>
      </c>
      <c r="AC1011" s="41">
        <v>44396</v>
      </c>
      <c r="AD1011" s="41">
        <v>44547</v>
      </c>
      <c r="AE1011" s="39">
        <v>-0.11999999999999998</v>
      </c>
      <c r="AF1011" s="39">
        <v>0</v>
      </c>
      <c r="AG1011" s="39">
        <v>-0.11999999999999998</v>
      </c>
      <c r="AH1011" s="39">
        <v>-0.01</v>
      </c>
      <c r="AI1011" s="39">
        <v>-0.01</v>
      </c>
      <c r="AJ1011" s="39">
        <v>-0.01</v>
      </c>
      <c r="AK1011" s="39">
        <v>-0.01</v>
      </c>
      <c r="AL1011" s="39">
        <v>-0.01</v>
      </c>
      <c r="AM1011" s="39">
        <v>-0.01</v>
      </c>
      <c r="AN1011" s="39">
        <v>-0.01</v>
      </c>
      <c r="AO1011" s="39">
        <v>-0.01</v>
      </c>
      <c r="AP1011" s="39">
        <v>-0.01</v>
      </c>
      <c r="AQ1011" s="39">
        <v>-0.01</v>
      </c>
      <c r="AR1011" s="39">
        <v>-0.01</v>
      </c>
      <c r="AS1011" s="39">
        <v>-0.01</v>
      </c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 t="s">
        <v>1505</v>
      </c>
      <c r="BJ1011" s="4" t="str">
        <f>Table22[[#This Row],[Ofgem ]]</f>
        <v>4"-5"</v>
      </c>
      <c r="BK1011" s="4" t="str">
        <f>Table22[[#This Row],[Pressure]]</f>
        <v>LP</v>
      </c>
      <c r="BL1011" s="4" t="str">
        <f>Table22[[#This Row],[Pon Category]]</f>
        <v>Policy</v>
      </c>
      <c r="BM1011" s="4" t="str">
        <f>Table22[[#This Row],[Tier]]</f>
        <v>T1</v>
      </c>
      <c r="BN1011" s="4" t="str">
        <f>Table22[[#This Row],[PON Material]]</f>
        <v>SI</v>
      </c>
      <c r="BO1011" s="4" t="str" cm="1">
        <f t="array" ref="BO10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2" spans="1:67" x14ac:dyDescent="0.25">
      <c r="A1012" t="s">
        <v>780</v>
      </c>
      <c r="B1012" t="s">
        <v>882</v>
      </c>
      <c r="C1012" t="s">
        <v>888</v>
      </c>
      <c r="D1012" t="s">
        <v>61</v>
      </c>
      <c r="E1012" t="s">
        <v>2645</v>
      </c>
      <c r="F1012" t="s">
        <v>923</v>
      </c>
      <c r="G1012" t="s">
        <v>2646</v>
      </c>
      <c r="H1012" t="s">
        <v>924</v>
      </c>
      <c r="I1012" t="s">
        <v>2602</v>
      </c>
      <c r="J1012" t="s">
        <v>2582</v>
      </c>
      <c r="K1012" t="s">
        <v>795</v>
      </c>
      <c r="L1012">
        <v>510873966</v>
      </c>
      <c r="M1012">
        <v>4</v>
      </c>
      <c r="O1012" t="s">
        <v>1570</v>
      </c>
      <c r="P1012" t="s">
        <v>1571</v>
      </c>
      <c r="Q1012" t="s">
        <v>163</v>
      </c>
      <c r="R1012" t="s">
        <v>1572</v>
      </c>
      <c r="S1012" t="s">
        <v>64</v>
      </c>
      <c r="T1012" t="s">
        <v>52</v>
      </c>
      <c r="U1012" t="s">
        <v>1573</v>
      </c>
      <c r="V1012" t="s">
        <v>1496</v>
      </c>
      <c r="W1012">
        <v>8</v>
      </c>
      <c r="X1012">
        <v>39.06</v>
      </c>
      <c r="Y1012" t="s">
        <v>1574</v>
      </c>
      <c r="Z1012" t="s">
        <v>1575</v>
      </c>
      <c r="AA1012" t="s">
        <v>147</v>
      </c>
      <c r="AC1012" s="41">
        <v>44396</v>
      </c>
      <c r="AD1012" s="41">
        <v>44547</v>
      </c>
      <c r="AE1012" s="39">
        <v>-0.8400000000000003</v>
      </c>
      <c r="AF1012" s="39">
        <v>0</v>
      </c>
      <c r="AG1012" s="39">
        <v>-0.8400000000000003</v>
      </c>
      <c r="AH1012" s="39">
        <v>-7.0000000000000007E-2</v>
      </c>
      <c r="AI1012" s="39">
        <v>-7.0000000000000007E-2</v>
      </c>
      <c r="AJ1012" s="39">
        <v>-7.0000000000000007E-2</v>
      </c>
      <c r="AK1012" s="39">
        <v>-7.0000000000000007E-2</v>
      </c>
      <c r="AL1012" s="39">
        <v>-7.0000000000000007E-2</v>
      </c>
      <c r="AM1012" s="39">
        <v>-7.0000000000000007E-2</v>
      </c>
      <c r="AN1012" s="39">
        <v>-7.0000000000000007E-2</v>
      </c>
      <c r="AO1012" s="39">
        <v>-7.0000000000000007E-2</v>
      </c>
      <c r="AP1012" s="39">
        <v>-7.0000000000000007E-2</v>
      </c>
      <c r="AQ1012" s="39">
        <v>-7.0000000000000007E-2</v>
      </c>
      <c r="AR1012" s="39">
        <v>-7.0000000000000007E-2</v>
      </c>
      <c r="AS1012" s="39">
        <v>-7.0000000000000007E-2</v>
      </c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 t="s">
        <v>1505</v>
      </c>
      <c r="BJ1012" s="4" t="str">
        <f>Table22[[#This Row],[Ofgem ]]</f>
        <v>4"-5"</v>
      </c>
      <c r="BK1012" s="4" t="str">
        <f>Table22[[#This Row],[Pressure]]</f>
        <v>LP</v>
      </c>
      <c r="BL1012" s="4" t="str">
        <f>Table22[[#This Row],[Pon Category]]</f>
        <v>Policy</v>
      </c>
      <c r="BM1012" s="4" t="str">
        <f>Table22[[#This Row],[Tier]]</f>
        <v>T1</v>
      </c>
      <c r="BN1012" s="4" t="str">
        <f>Table22[[#This Row],[PON Material]]</f>
        <v>SI</v>
      </c>
      <c r="BO1012" s="4" t="str" cm="1">
        <f t="array" ref="BO10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3" spans="1:67" x14ac:dyDescent="0.25">
      <c r="A1013" t="s">
        <v>780</v>
      </c>
      <c r="B1013" t="s">
        <v>882</v>
      </c>
      <c r="C1013" t="s">
        <v>888</v>
      </c>
      <c r="D1013" t="s">
        <v>61</v>
      </c>
      <c r="E1013" t="s">
        <v>2645</v>
      </c>
      <c r="F1013" t="s">
        <v>923</v>
      </c>
      <c r="G1013" t="s">
        <v>2646</v>
      </c>
      <c r="H1013" t="s">
        <v>924</v>
      </c>
      <c r="I1013" t="s">
        <v>2602</v>
      </c>
      <c r="J1013" t="s">
        <v>2582</v>
      </c>
      <c r="K1013" t="s">
        <v>795</v>
      </c>
      <c r="L1013">
        <v>510873967</v>
      </c>
      <c r="M1013">
        <v>4</v>
      </c>
      <c r="O1013" t="s">
        <v>1570</v>
      </c>
      <c r="P1013" t="s">
        <v>1571</v>
      </c>
      <c r="Q1013" t="s">
        <v>163</v>
      </c>
      <c r="R1013" t="s">
        <v>1572</v>
      </c>
      <c r="S1013" t="s">
        <v>64</v>
      </c>
      <c r="T1013" t="s">
        <v>52</v>
      </c>
      <c r="U1013" t="s">
        <v>1573</v>
      </c>
      <c r="V1013" t="s">
        <v>1496</v>
      </c>
      <c r="W1013">
        <v>11</v>
      </c>
      <c r="X1013">
        <v>69.17</v>
      </c>
      <c r="Y1013" t="s">
        <v>1574</v>
      </c>
      <c r="Z1013" t="s">
        <v>1575</v>
      </c>
      <c r="AA1013" t="s">
        <v>147</v>
      </c>
      <c r="AC1013" s="41">
        <v>44396</v>
      </c>
      <c r="AD1013" s="41">
        <v>44547</v>
      </c>
      <c r="AE1013" s="39">
        <v>-0.95999999999999985</v>
      </c>
      <c r="AF1013" s="39">
        <v>0</v>
      </c>
      <c r="AG1013" s="39">
        <v>-0.95999999999999985</v>
      </c>
      <c r="AH1013" s="39">
        <v>-0.08</v>
      </c>
      <c r="AI1013" s="39">
        <v>-0.08</v>
      </c>
      <c r="AJ1013" s="39">
        <v>-0.08</v>
      </c>
      <c r="AK1013" s="39">
        <v>-0.08</v>
      </c>
      <c r="AL1013" s="39">
        <v>-0.08</v>
      </c>
      <c r="AM1013" s="39">
        <v>-0.08</v>
      </c>
      <c r="AN1013" s="39">
        <v>-0.08</v>
      </c>
      <c r="AO1013" s="39">
        <v>-0.08</v>
      </c>
      <c r="AP1013" s="39">
        <v>-0.08</v>
      </c>
      <c r="AQ1013" s="39">
        <v>-0.08</v>
      </c>
      <c r="AR1013" s="39">
        <v>-0.08</v>
      </c>
      <c r="AS1013" s="39">
        <v>-0.08</v>
      </c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 t="s">
        <v>1505</v>
      </c>
      <c r="BJ1013" s="4" t="str">
        <f>Table22[[#This Row],[Ofgem ]]</f>
        <v>4"-5"</v>
      </c>
      <c r="BK1013" s="4" t="str">
        <f>Table22[[#This Row],[Pressure]]</f>
        <v>LP</v>
      </c>
      <c r="BL1013" s="4" t="str">
        <f>Table22[[#This Row],[Pon Category]]</f>
        <v>Policy</v>
      </c>
      <c r="BM1013" s="4" t="str">
        <f>Table22[[#This Row],[Tier]]</f>
        <v>T1</v>
      </c>
      <c r="BN1013" s="4" t="str">
        <f>Table22[[#This Row],[PON Material]]</f>
        <v>SI</v>
      </c>
      <c r="BO1013" s="4" t="str" cm="1">
        <f t="array" ref="BO10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4" spans="1:67" x14ac:dyDescent="0.25">
      <c r="A1014" t="s">
        <v>780</v>
      </c>
      <c r="B1014" t="s">
        <v>882</v>
      </c>
      <c r="C1014" t="s">
        <v>888</v>
      </c>
      <c r="D1014" t="s">
        <v>61</v>
      </c>
      <c r="E1014" t="s">
        <v>2645</v>
      </c>
      <c r="F1014" t="s">
        <v>923</v>
      </c>
      <c r="G1014" t="s">
        <v>2650</v>
      </c>
      <c r="H1014" t="s">
        <v>954</v>
      </c>
      <c r="I1014" t="s">
        <v>2602</v>
      </c>
      <c r="J1014" t="s">
        <v>2582</v>
      </c>
      <c r="K1014" t="s">
        <v>795</v>
      </c>
      <c r="L1014">
        <v>510824803</v>
      </c>
      <c r="M1014">
        <v>4</v>
      </c>
      <c r="O1014" t="s">
        <v>1570</v>
      </c>
      <c r="P1014" t="s">
        <v>1571</v>
      </c>
      <c r="Q1014" t="s">
        <v>163</v>
      </c>
      <c r="R1014" t="s">
        <v>1572</v>
      </c>
      <c r="S1014" t="s">
        <v>64</v>
      </c>
      <c r="T1014" t="s">
        <v>52</v>
      </c>
      <c r="U1014" t="s">
        <v>1573</v>
      </c>
      <c r="V1014" t="s">
        <v>1496</v>
      </c>
      <c r="W1014">
        <v>8</v>
      </c>
      <c r="X1014">
        <v>73.48</v>
      </c>
      <c r="Y1014" t="s">
        <v>1574</v>
      </c>
      <c r="Z1014" t="s">
        <v>1575</v>
      </c>
      <c r="AA1014" t="s">
        <v>147</v>
      </c>
      <c r="AC1014" s="41">
        <v>44396</v>
      </c>
      <c r="AD1014" s="41">
        <v>44547</v>
      </c>
      <c r="AE1014" s="39">
        <v>10.439999999999998</v>
      </c>
      <c r="AF1014" s="39">
        <v>0</v>
      </c>
      <c r="AG1014" s="39">
        <v>10.439999999999998</v>
      </c>
      <c r="AH1014" s="39">
        <v>0.87</v>
      </c>
      <c r="AI1014" s="39">
        <v>0.87</v>
      </c>
      <c r="AJ1014" s="39">
        <v>0.87</v>
      </c>
      <c r="AK1014" s="39">
        <v>0.87</v>
      </c>
      <c r="AL1014" s="39">
        <v>0.87</v>
      </c>
      <c r="AM1014" s="39">
        <v>0.87</v>
      </c>
      <c r="AN1014" s="39">
        <v>0.87</v>
      </c>
      <c r="AO1014" s="39">
        <v>0.87</v>
      </c>
      <c r="AP1014" s="39">
        <v>0.87</v>
      </c>
      <c r="AQ1014" s="39">
        <v>0.87</v>
      </c>
      <c r="AR1014" s="39">
        <v>0.87</v>
      </c>
      <c r="AS1014" s="39">
        <v>0.87</v>
      </c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 t="s">
        <v>1505</v>
      </c>
      <c r="BJ1014" s="4" t="str">
        <f>Table22[[#This Row],[Ofgem ]]</f>
        <v>4"-5"</v>
      </c>
      <c r="BK1014" s="4" t="str">
        <f>Table22[[#This Row],[Pressure]]</f>
        <v>LP</v>
      </c>
      <c r="BL1014" s="4" t="str">
        <f>Table22[[#This Row],[Pon Category]]</f>
        <v>Policy</v>
      </c>
      <c r="BM1014" s="4" t="str">
        <f>Table22[[#This Row],[Tier]]</f>
        <v>T1</v>
      </c>
      <c r="BN1014" s="4" t="str">
        <f>Table22[[#This Row],[PON Material]]</f>
        <v>SI</v>
      </c>
      <c r="BO1014" s="4" t="str" cm="1">
        <f t="array" ref="BO10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5" spans="1:67" x14ac:dyDescent="0.25">
      <c r="A1015" t="s">
        <v>780</v>
      </c>
      <c r="B1015" t="s">
        <v>882</v>
      </c>
      <c r="C1015" t="s">
        <v>888</v>
      </c>
      <c r="D1015" t="s">
        <v>61</v>
      </c>
      <c r="E1015" t="s">
        <v>2645</v>
      </c>
      <c r="F1015" t="s">
        <v>923</v>
      </c>
      <c r="G1015" t="s">
        <v>2650</v>
      </c>
      <c r="H1015" t="s">
        <v>954</v>
      </c>
      <c r="I1015" t="s">
        <v>2602</v>
      </c>
      <c r="J1015" t="s">
        <v>2582</v>
      </c>
      <c r="K1015" t="s">
        <v>795</v>
      </c>
      <c r="L1015">
        <v>510824805</v>
      </c>
      <c r="M1015">
        <v>6</v>
      </c>
      <c r="O1015" t="s">
        <v>1570</v>
      </c>
      <c r="P1015" t="s">
        <v>1571</v>
      </c>
      <c r="Q1015" t="s">
        <v>163</v>
      </c>
      <c r="R1015" t="s">
        <v>1572</v>
      </c>
      <c r="S1015" t="s">
        <v>64</v>
      </c>
      <c r="T1015" t="s">
        <v>52</v>
      </c>
      <c r="U1015" t="s">
        <v>1573</v>
      </c>
      <c r="V1015" t="s">
        <v>1496</v>
      </c>
      <c r="W1015">
        <v>6</v>
      </c>
      <c r="X1015">
        <v>24.83</v>
      </c>
      <c r="Y1015" t="s">
        <v>1574</v>
      </c>
      <c r="Z1015" t="s">
        <v>1575</v>
      </c>
      <c r="AA1015" t="s">
        <v>147</v>
      </c>
      <c r="AC1015" s="41">
        <v>44396</v>
      </c>
      <c r="AD1015" s="41">
        <v>44547</v>
      </c>
      <c r="AE1015" s="39">
        <v>24.84</v>
      </c>
      <c r="AF1015" s="39">
        <v>0</v>
      </c>
      <c r="AG1015" s="39">
        <v>24.84</v>
      </c>
      <c r="AH1015" s="39">
        <v>2.0699999999999998</v>
      </c>
      <c r="AI1015" s="39">
        <v>2.0699999999999998</v>
      </c>
      <c r="AJ1015" s="39">
        <v>2.0699999999999998</v>
      </c>
      <c r="AK1015" s="39">
        <v>2.0699999999999998</v>
      </c>
      <c r="AL1015" s="39">
        <v>2.0699999999999998</v>
      </c>
      <c r="AM1015" s="39">
        <v>2.0699999999999998</v>
      </c>
      <c r="AN1015" s="39">
        <v>2.0699999999999998</v>
      </c>
      <c r="AO1015" s="39">
        <v>2.0699999999999998</v>
      </c>
      <c r="AP1015" s="39">
        <v>2.0699999999999998</v>
      </c>
      <c r="AQ1015" s="39">
        <v>2.0699999999999998</v>
      </c>
      <c r="AR1015" s="39">
        <v>2.0699999999999998</v>
      </c>
      <c r="AS1015" s="39">
        <v>2.0699999999999998</v>
      </c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 t="s">
        <v>1505</v>
      </c>
      <c r="BJ1015" s="4" t="str">
        <f>Table22[[#This Row],[Ofgem ]]</f>
        <v>4"-5"</v>
      </c>
      <c r="BK1015" s="4" t="str">
        <f>Table22[[#This Row],[Pressure]]</f>
        <v>LP</v>
      </c>
      <c r="BL1015" s="4" t="str">
        <f>Table22[[#This Row],[Pon Category]]</f>
        <v>Policy</v>
      </c>
      <c r="BM1015" s="4" t="str">
        <f>Table22[[#This Row],[Tier]]</f>
        <v>T1</v>
      </c>
      <c r="BN1015" s="4" t="str">
        <f>Table22[[#This Row],[PON Material]]</f>
        <v>SI</v>
      </c>
      <c r="BO1015" s="4" t="str" cm="1">
        <f t="array" ref="BO10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6" spans="1:67" x14ac:dyDescent="0.25">
      <c r="A1016" t="s">
        <v>780</v>
      </c>
      <c r="B1016" t="s">
        <v>882</v>
      </c>
      <c r="C1016" t="s">
        <v>888</v>
      </c>
      <c r="D1016" t="s">
        <v>61</v>
      </c>
      <c r="E1016" t="s">
        <v>2645</v>
      </c>
      <c r="F1016" t="s">
        <v>923</v>
      </c>
      <c r="G1016" t="s">
        <v>2650</v>
      </c>
      <c r="H1016" t="s">
        <v>954</v>
      </c>
      <c r="I1016" t="s">
        <v>2602</v>
      </c>
      <c r="J1016" t="s">
        <v>2582</v>
      </c>
      <c r="K1016" t="s">
        <v>795</v>
      </c>
      <c r="L1016">
        <v>510824806</v>
      </c>
      <c r="M1016">
        <v>6</v>
      </c>
      <c r="O1016" t="s">
        <v>1570</v>
      </c>
      <c r="P1016" t="s">
        <v>1571</v>
      </c>
      <c r="Q1016" t="s">
        <v>163</v>
      </c>
      <c r="R1016" t="s">
        <v>1572</v>
      </c>
      <c r="S1016" t="s">
        <v>64</v>
      </c>
      <c r="T1016" t="s">
        <v>52</v>
      </c>
      <c r="U1016" t="s">
        <v>1573</v>
      </c>
      <c r="V1016" t="s">
        <v>1496</v>
      </c>
      <c r="W1016">
        <v>19</v>
      </c>
      <c r="X1016">
        <v>96.36</v>
      </c>
      <c r="Y1016" t="s">
        <v>1574</v>
      </c>
      <c r="Z1016" t="s">
        <v>1575</v>
      </c>
      <c r="AA1016" t="s">
        <v>147</v>
      </c>
      <c r="AC1016" s="41">
        <v>44396</v>
      </c>
      <c r="AD1016" s="41">
        <v>44547</v>
      </c>
      <c r="AE1016" s="39">
        <v>96.36</v>
      </c>
      <c r="AF1016" s="39">
        <v>0</v>
      </c>
      <c r="AG1016" s="39">
        <v>96.36</v>
      </c>
      <c r="AH1016" s="39">
        <v>8.0299999999999994</v>
      </c>
      <c r="AI1016" s="39">
        <v>8.0299999999999994</v>
      </c>
      <c r="AJ1016" s="39">
        <v>8.0299999999999994</v>
      </c>
      <c r="AK1016" s="39">
        <v>8.0299999999999994</v>
      </c>
      <c r="AL1016" s="39">
        <v>8.0299999999999994</v>
      </c>
      <c r="AM1016" s="39">
        <v>8.0299999999999994</v>
      </c>
      <c r="AN1016" s="39">
        <v>8.0299999999999994</v>
      </c>
      <c r="AO1016" s="39">
        <v>8.0299999999999994</v>
      </c>
      <c r="AP1016" s="39">
        <v>8.0299999999999994</v>
      </c>
      <c r="AQ1016" s="39">
        <v>8.0299999999999994</v>
      </c>
      <c r="AR1016" s="39">
        <v>8.0299999999999994</v>
      </c>
      <c r="AS1016" s="39">
        <v>8.0299999999999994</v>
      </c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 t="s">
        <v>1505</v>
      </c>
      <c r="BJ1016" s="4" t="str">
        <f>Table22[[#This Row],[Ofgem ]]</f>
        <v>4"-5"</v>
      </c>
      <c r="BK1016" s="4" t="str">
        <f>Table22[[#This Row],[Pressure]]</f>
        <v>LP</v>
      </c>
      <c r="BL1016" s="4" t="str">
        <f>Table22[[#This Row],[Pon Category]]</f>
        <v>Policy</v>
      </c>
      <c r="BM1016" s="4" t="str">
        <f>Table22[[#This Row],[Tier]]</f>
        <v>T1</v>
      </c>
      <c r="BN1016" s="4" t="str">
        <f>Table22[[#This Row],[PON Material]]</f>
        <v>SI</v>
      </c>
      <c r="BO1016" s="4" t="str" cm="1">
        <f t="array" ref="BO10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7" spans="1:67" x14ac:dyDescent="0.25">
      <c r="A1017" t="s">
        <v>780</v>
      </c>
      <c r="B1017" t="s">
        <v>882</v>
      </c>
      <c r="C1017" t="s">
        <v>888</v>
      </c>
      <c r="D1017" t="s">
        <v>61</v>
      </c>
      <c r="E1017" t="s">
        <v>2645</v>
      </c>
      <c r="F1017" t="s">
        <v>923</v>
      </c>
      <c r="G1017" t="s">
        <v>2650</v>
      </c>
      <c r="H1017" t="s">
        <v>954</v>
      </c>
      <c r="I1017" t="s">
        <v>2602</v>
      </c>
      <c r="J1017" t="s">
        <v>2582</v>
      </c>
      <c r="K1017" t="s">
        <v>795</v>
      </c>
      <c r="L1017">
        <v>220001560809</v>
      </c>
      <c r="M1017">
        <v>6</v>
      </c>
      <c r="O1017" t="s">
        <v>1570</v>
      </c>
      <c r="P1017" t="s">
        <v>1571</v>
      </c>
      <c r="Q1017" t="s">
        <v>163</v>
      </c>
      <c r="R1017" t="s">
        <v>1572</v>
      </c>
      <c r="S1017" t="s">
        <v>64</v>
      </c>
      <c r="T1017" t="s">
        <v>52</v>
      </c>
      <c r="U1017" t="s">
        <v>1573</v>
      </c>
      <c r="V1017" t="s">
        <v>1496</v>
      </c>
      <c r="W1017">
        <v>4</v>
      </c>
      <c r="X1017">
        <v>2.38</v>
      </c>
      <c r="Y1017" t="s">
        <v>1574</v>
      </c>
      <c r="Z1017" t="s">
        <v>1575</v>
      </c>
      <c r="AA1017" t="s">
        <v>147</v>
      </c>
      <c r="AC1017" s="41">
        <v>44396</v>
      </c>
      <c r="AD1017" s="41">
        <v>44547</v>
      </c>
      <c r="AE1017" s="39">
        <v>2.4</v>
      </c>
      <c r="AF1017" s="39">
        <v>0</v>
      </c>
      <c r="AG1017" s="39">
        <v>2.4</v>
      </c>
      <c r="AH1017" s="39">
        <v>0.2</v>
      </c>
      <c r="AI1017" s="39">
        <v>0.2</v>
      </c>
      <c r="AJ1017" s="39">
        <v>0.2</v>
      </c>
      <c r="AK1017" s="39">
        <v>0.2</v>
      </c>
      <c r="AL1017" s="39">
        <v>0.2</v>
      </c>
      <c r="AM1017" s="39">
        <v>0.2</v>
      </c>
      <c r="AN1017" s="39">
        <v>0.2</v>
      </c>
      <c r="AO1017" s="39">
        <v>0.2</v>
      </c>
      <c r="AP1017" s="39">
        <v>0.2</v>
      </c>
      <c r="AQ1017" s="39">
        <v>0.2</v>
      </c>
      <c r="AR1017" s="39">
        <v>0.2</v>
      </c>
      <c r="AS1017" s="39">
        <v>0.2</v>
      </c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 t="s">
        <v>1505</v>
      </c>
      <c r="BJ1017" s="4" t="str">
        <f>Table22[[#This Row],[Ofgem ]]</f>
        <v>4"-5"</v>
      </c>
      <c r="BK1017" s="4" t="str">
        <f>Table22[[#This Row],[Pressure]]</f>
        <v>LP</v>
      </c>
      <c r="BL1017" s="4" t="str">
        <f>Table22[[#This Row],[Pon Category]]</f>
        <v>Policy</v>
      </c>
      <c r="BM1017" s="4" t="str">
        <f>Table22[[#This Row],[Tier]]</f>
        <v>T1</v>
      </c>
      <c r="BN1017" s="4" t="str">
        <f>Table22[[#This Row],[PON Material]]</f>
        <v>SI</v>
      </c>
      <c r="BO1017" s="4" t="str" cm="1">
        <f t="array" ref="BO10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18" spans="1:67" hidden="1" x14ac:dyDescent="0.25">
      <c r="A1018" t="s">
        <v>780</v>
      </c>
      <c r="B1018" t="s">
        <v>882</v>
      </c>
      <c r="C1018" t="s">
        <v>888</v>
      </c>
      <c r="D1018" t="s">
        <v>1603</v>
      </c>
      <c r="E1018" t="s">
        <v>2645</v>
      </c>
      <c r="F1018" t="s">
        <v>2651</v>
      </c>
      <c r="G1018" t="s">
        <v>2652</v>
      </c>
      <c r="H1018" t="s">
        <v>944</v>
      </c>
      <c r="I1018" t="s">
        <v>2582</v>
      </c>
      <c r="J1018" t="s">
        <v>2582</v>
      </c>
      <c r="K1018" t="s">
        <v>795</v>
      </c>
      <c r="L1018">
        <v>606662404</v>
      </c>
      <c r="M1018">
        <v>3</v>
      </c>
      <c r="O1018" t="s">
        <v>1570</v>
      </c>
      <c r="P1018" t="s">
        <v>1571</v>
      </c>
      <c r="Q1018" t="s">
        <v>133</v>
      </c>
      <c r="R1018" t="s">
        <v>1572</v>
      </c>
      <c r="S1018" t="s">
        <v>64</v>
      </c>
      <c r="T1018" t="s">
        <v>1576</v>
      </c>
      <c r="U1018" t="s">
        <v>1577</v>
      </c>
      <c r="V1018" t="s">
        <v>1496</v>
      </c>
      <c r="W1018">
        <v>2</v>
      </c>
      <c r="X1018">
        <v>45.09</v>
      </c>
      <c r="Y1018" t="s">
        <v>1574</v>
      </c>
      <c r="Z1018" t="s">
        <v>1575</v>
      </c>
      <c r="AA1018" t="s">
        <v>140</v>
      </c>
      <c r="AC1018" s="41">
        <v>44565</v>
      </c>
      <c r="AD1018" s="41">
        <v>44620</v>
      </c>
      <c r="AE1018" s="39">
        <v>0</v>
      </c>
      <c r="AF1018" s="39">
        <v>45.089999999999989</v>
      </c>
      <c r="AG1018" s="39">
        <v>45.089999999999989</v>
      </c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>
        <v>5.01</v>
      </c>
      <c r="AW1018" s="39">
        <v>5.01</v>
      </c>
      <c r="AX1018" s="39">
        <v>5.01</v>
      </c>
      <c r="AY1018" s="39">
        <v>5.01</v>
      </c>
      <c r="AZ1018" s="39">
        <v>5.01</v>
      </c>
      <c r="BA1018" s="39">
        <v>5.01</v>
      </c>
      <c r="BB1018" s="39">
        <v>5.01</v>
      </c>
      <c r="BC1018" s="39">
        <v>5.01</v>
      </c>
      <c r="BD1018" s="39">
        <v>5.01</v>
      </c>
      <c r="BE1018" s="39"/>
      <c r="BF1018" s="39"/>
      <c r="BG1018" s="39"/>
      <c r="BH1018" s="39"/>
      <c r="BI1018" s="39" t="s">
        <v>1439</v>
      </c>
      <c r="BJ1018" s="4" t="str">
        <f>Table22[[#This Row],[Ofgem ]]</f>
        <v>4"-5"</v>
      </c>
      <c r="BK1018" s="4" t="str">
        <f>Table22[[#This Row],[Pressure]]</f>
        <v>LP</v>
      </c>
      <c r="BL1018" s="4" t="str">
        <f>Table22[[#This Row],[Pon Category]]</f>
        <v>Non policy</v>
      </c>
      <c r="BM1018" s="4" t="str">
        <f>Table22[[#This Row],[Tier]]</f>
        <v>T1</v>
      </c>
      <c r="BN1018" s="4" t="str">
        <f>Table22[[#This Row],[PON Material]]</f>
        <v>ST</v>
      </c>
      <c r="BO1018" s="4" t="str" cm="1">
        <f t="array" ref="BO10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19" spans="1:67" x14ac:dyDescent="0.25">
      <c r="A1019" t="s">
        <v>780</v>
      </c>
      <c r="B1019" t="s">
        <v>882</v>
      </c>
      <c r="C1019" t="s">
        <v>888</v>
      </c>
      <c r="D1019" t="s">
        <v>1603</v>
      </c>
      <c r="E1019" t="s">
        <v>2645</v>
      </c>
      <c r="F1019" t="s">
        <v>2651</v>
      </c>
      <c r="G1019" t="s">
        <v>2652</v>
      </c>
      <c r="H1019" t="s">
        <v>944</v>
      </c>
      <c r="I1019" t="s">
        <v>2582</v>
      </c>
      <c r="J1019" t="s">
        <v>2582</v>
      </c>
      <c r="K1019" t="s">
        <v>795</v>
      </c>
      <c r="L1019">
        <v>625423501</v>
      </c>
      <c r="M1019">
        <v>6</v>
      </c>
      <c r="O1019" t="s">
        <v>1570</v>
      </c>
      <c r="P1019" t="s">
        <v>1571</v>
      </c>
      <c r="Q1019" t="s">
        <v>163</v>
      </c>
      <c r="R1019" t="s">
        <v>1572</v>
      </c>
      <c r="S1019" t="s">
        <v>64</v>
      </c>
      <c r="T1019" t="s">
        <v>52</v>
      </c>
      <c r="U1019" t="s">
        <v>1573</v>
      </c>
      <c r="V1019" t="s">
        <v>1496</v>
      </c>
      <c r="W1019">
        <v>31</v>
      </c>
      <c r="X1019">
        <v>464.3</v>
      </c>
      <c r="Y1019" t="s">
        <v>1674</v>
      </c>
      <c r="Z1019" t="s">
        <v>1575</v>
      </c>
      <c r="AA1019" t="s">
        <v>2653</v>
      </c>
      <c r="AC1019" s="41">
        <v>44565</v>
      </c>
      <c r="AD1019" s="41">
        <v>44620</v>
      </c>
      <c r="AE1019" s="39">
        <v>0</v>
      </c>
      <c r="AF1019" s="39">
        <v>464.31000000000017</v>
      </c>
      <c r="AG1019" s="39">
        <v>464.31000000000017</v>
      </c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>
        <v>51.59</v>
      </c>
      <c r="AW1019" s="39">
        <v>51.59</v>
      </c>
      <c r="AX1019" s="39">
        <v>51.59</v>
      </c>
      <c r="AY1019" s="39">
        <v>51.59</v>
      </c>
      <c r="AZ1019" s="39">
        <v>51.59</v>
      </c>
      <c r="BA1019" s="39">
        <v>51.59</v>
      </c>
      <c r="BB1019" s="39">
        <v>51.59</v>
      </c>
      <c r="BC1019" s="39">
        <v>51.59</v>
      </c>
      <c r="BD1019" s="39">
        <v>51.59</v>
      </c>
      <c r="BE1019" s="39"/>
      <c r="BF1019" s="39"/>
      <c r="BG1019" s="39"/>
      <c r="BH1019" s="39"/>
      <c r="BI1019" s="39" t="s">
        <v>1505</v>
      </c>
      <c r="BJ1019" s="4" t="str">
        <f>Table22[[#This Row],[Ofgem ]]</f>
        <v>4"-5"</v>
      </c>
      <c r="BK1019" s="4" t="str">
        <f>Table22[[#This Row],[Pressure]]</f>
        <v>LP</v>
      </c>
      <c r="BL1019" s="4" t="str">
        <f>Table22[[#This Row],[Pon Category]]</f>
        <v>Policy</v>
      </c>
      <c r="BM1019" s="4" t="str">
        <f>Table22[[#This Row],[Tier]]</f>
        <v>T1</v>
      </c>
      <c r="BN1019" s="4" t="str">
        <f>Table22[[#This Row],[PON Material]]</f>
        <v>SI</v>
      </c>
      <c r="BO1019" s="4" t="str" cm="1">
        <f t="array" ref="BO10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0" spans="1:67" x14ac:dyDescent="0.25">
      <c r="A1020" t="s">
        <v>780</v>
      </c>
      <c r="B1020" t="s">
        <v>882</v>
      </c>
      <c r="C1020" t="s">
        <v>888</v>
      </c>
      <c r="D1020" t="s">
        <v>1603</v>
      </c>
      <c r="E1020" t="s">
        <v>2645</v>
      </c>
      <c r="F1020" t="s">
        <v>2651</v>
      </c>
      <c r="G1020" t="s">
        <v>2654</v>
      </c>
      <c r="H1020" t="s">
        <v>2655</v>
      </c>
      <c r="I1020" t="s">
        <v>2582</v>
      </c>
      <c r="J1020" t="s">
        <v>2582</v>
      </c>
      <c r="K1020" t="s">
        <v>795</v>
      </c>
      <c r="L1020">
        <v>510969535</v>
      </c>
      <c r="M1020">
        <v>100</v>
      </c>
      <c r="O1020" t="s">
        <v>1570</v>
      </c>
      <c r="P1020" t="s">
        <v>220</v>
      </c>
      <c r="Q1020" t="s">
        <v>91</v>
      </c>
      <c r="R1020" t="s">
        <v>1572</v>
      </c>
      <c r="S1020" t="s">
        <v>64</v>
      </c>
      <c r="T1020" t="s">
        <v>52</v>
      </c>
      <c r="U1020" t="s">
        <v>1573</v>
      </c>
      <c r="V1020" t="s">
        <v>1496</v>
      </c>
      <c r="W1020">
        <v>9</v>
      </c>
      <c r="X1020">
        <v>58.61</v>
      </c>
      <c r="Y1020" t="s">
        <v>1574</v>
      </c>
      <c r="Z1020" t="s">
        <v>1575</v>
      </c>
      <c r="AA1020" t="s">
        <v>147</v>
      </c>
      <c r="AC1020" s="41">
        <v>44621</v>
      </c>
      <c r="AD1020" s="41">
        <v>44627</v>
      </c>
      <c r="AE1020" s="39">
        <v>0</v>
      </c>
      <c r="AF1020" s="39">
        <v>58.62</v>
      </c>
      <c r="AG1020" s="39">
        <v>58.62</v>
      </c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>
        <v>29.31</v>
      </c>
      <c r="BE1020" s="39">
        <v>29.31</v>
      </c>
      <c r="BF1020" s="39"/>
      <c r="BG1020" s="39"/>
      <c r="BH1020" s="39"/>
      <c r="BI1020" s="39" t="s">
        <v>1505</v>
      </c>
      <c r="BJ1020" s="4" t="str">
        <f>Table22[[#This Row],[Ofgem ]]</f>
        <v>4"-5"</v>
      </c>
      <c r="BK1020" s="4" t="str">
        <f>Table22[[#This Row],[Pressure]]</f>
        <v>LP</v>
      </c>
      <c r="BL1020" s="4" t="str">
        <f>Table22[[#This Row],[Pon Category]]</f>
        <v>Policy</v>
      </c>
      <c r="BM1020" s="4" t="str">
        <f>Table22[[#This Row],[Tier]]</f>
        <v>T1</v>
      </c>
      <c r="BN1020" s="4" t="str">
        <f>Table22[[#This Row],[PON Material]]</f>
        <v>DI</v>
      </c>
      <c r="BO1020" s="4" t="str" cm="1">
        <f t="array" ref="BO10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1" spans="1:67" x14ac:dyDescent="0.25">
      <c r="A1021" t="s">
        <v>780</v>
      </c>
      <c r="B1021" t="s">
        <v>882</v>
      </c>
      <c r="C1021" t="s">
        <v>888</v>
      </c>
      <c r="D1021" t="s">
        <v>61</v>
      </c>
      <c r="E1021" t="s">
        <v>2645</v>
      </c>
      <c r="F1021" t="s">
        <v>793</v>
      </c>
      <c r="G1021" t="s">
        <v>2656</v>
      </c>
      <c r="H1021" t="s">
        <v>794</v>
      </c>
      <c r="I1021" t="s">
        <v>2602</v>
      </c>
      <c r="J1021" t="s">
        <v>2582</v>
      </c>
      <c r="K1021" t="s">
        <v>795</v>
      </c>
      <c r="L1021">
        <v>510910219</v>
      </c>
      <c r="M1021">
        <v>4</v>
      </c>
      <c r="O1021" t="s">
        <v>1570</v>
      </c>
      <c r="P1021" t="s">
        <v>1571</v>
      </c>
      <c r="Q1021" t="s">
        <v>53</v>
      </c>
      <c r="R1021" t="s">
        <v>1572</v>
      </c>
      <c r="S1021" t="s">
        <v>64</v>
      </c>
      <c r="T1021" t="s">
        <v>52</v>
      </c>
      <c r="U1021" t="s">
        <v>1573</v>
      </c>
      <c r="V1021" t="s">
        <v>1496</v>
      </c>
      <c r="W1021">
        <v>6</v>
      </c>
      <c r="X1021">
        <v>354.35</v>
      </c>
      <c r="Y1021" t="s">
        <v>1574</v>
      </c>
      <c r="Z1021" t="s">
        <v>1575</v>
      </c>
      <c r="AA1021" t="s">
        <v>147</v>
      </c>
      <c r="AC1021" s="41">
        <v>44628</v>
      </c>
      <c r="AD1021" s="41">
        <v>44641</v>
      </c>
      <c r="AE1021" s="39">
        <v>0</v>
      </c>
      <c r="AF1021" s="39">
        <v>53.16</v>
      </c>
      <c r="AG1021" s="39">
        <v>53.16</v>
      </c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>
        <v>17.72</v>
      </c>
      <c r="BF1021" s="39">
        <v>17.72</v>
      </c>
      <c r="BG1021" s="39">
        <v>17.72</v>
      </c>
      <c r="BH1021" s="39"/>
      <c r="BI1021" s="39" t="s">
        <v>1505</v>
      </c>
      <c r="BJ1021" s="4" t="str">
        <f>Table22[[#This Row],[Ofgem ]]</f>
        <v>4"-5"</v>
      </c>
      <c r="BK1021" s="4" t="str">
        <f>Table22[[#This Row],[Pressure]]</f>
        <v>LP</v>
      </c>
      <c r="BL1021" s="4" t="str">
        <f>Table22[[#This Row],[Pon Category]]</f>
        <v>Policy</v>
      </c>
      <c r="BM1021" s="4" t="str">
        <f>Table22[[#This Row],[Tier]]</f>
        <v>T1</v>
      </c>
      <c r="BN1021" s="4" t="str">
        <f>Table22[[#This Row],[PON Material]]</f>
        <v>CI</v>
      </c>
      <c r="BO1021" s="4" t="str" cm="1">
        <f t="array" ref="BO10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2" spans="1:67" x14ac:dyDescent="0.25">
      <c r="A1022" t="s">
        <v>780</v>
      </c>
      <c r="B1022" t="s">
        <v>882</v>
      </c>
      <c r="C1022" t="s">
        <v>888</v>
      </c>
      <c r="D1022" t="s">
        <v>61</v>
      </c>
      <c r="E1022" t="s">
        <v>2645</v>
      </c>
      <c r="F1022" t="s">
        <v>793</v>
      </c>
      <c r="G1022" t="s">
        <v>2656</v>
      </c>
      <c r="H1022" t="s">
        <v>794</v>
      </c>
      <c r="I1022" t="s">
        <v>2602</v>
      </c>
      <c r="J1022" t="s">
        <v>2582</v>
      </c>
      <c r="K1022" t="s">
        <v>795</v>
      </c>
      <c r="L1022">
        <v>510910220</v>
      </c>
      <c r="M1022">
        <v>4</v>
      </c>
      <c r="O1022" t="s">
        <v>1570</v>
      </c>
      <c r="P1022" t="s">
        <v>1571</v>
      </c>
      <c r="Q1022" t="s">
        <v>53</v>
      </c>
      <c r="R1022" t="s">
        <v>1572</v>
      </c>
      <c r="S1022" t="s">
        <v>64</v>
      </c>
      <c r="T1022" t="s">
        <v>52</v>
      </c>
      <c r="U1022" t="s">
        <v>1573</v>
      </c>
      <c r="V1022" t="s">
        <v>1496</v>
      </c>
      <c r="W1022">
        <v>12</v>
      </c>
      <c r="X1022">
        <v>200.64</v>
      </c>
      <c r="Y1022" t="s">
        <v>1574</v>
      </c>
      <c r="Z1022" t="s">
        <v>1575</v>
      </c>
      <c r="AA1022" t="s">
        <v>147</v>
      </c>
      <c r="AC1022" s="41">
        <v>44628</v>
      </c>
      <c r="AD1022" s="41">
        <v>44641</v>
      </c>
      <c r="AE1022" s="39">
        <v>0</v>
      </c>
      <c r="AF1022" s="39">
        <v>30.089999999999996</v>
      </c>
      <c r="AG1022" s="39">
        <v>30.089999999999996</v>
      </c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>
        <v>10.029999999999999</v>
      </c>
      <c r="BF1022" s="39">
        <v>10.029999999999999</v>
      </c>
      <c r="BG1022" s="39">
        <v>10.029999999999999</v>
      </c>
      <c r="BH1022" s="39"/>
      <c r="BI1022" s="39" t="s">
        <v>1505</v>
      </c>
      <c r="BJ1022" s="4" t="str">
        <f>Table22[[#This Row],[Ofgem ]]</f>
        <v>4"-5"</v>
      </c>
      <c r="BK1022" s="4" t="str">
        <f>Table22[[#This Row],[Pressure]]</f>
        <v>LP</v>
      </c>
      <c r="BL1022" s="4" t="str">
        <f>Table22[[#This Row],[Pon Category]]</f>
        <v>Policy</v>
      </c>
      <c r="BM1022" s="4" t="str">
        <f>Table22[[#This Row],[Tier]]</f>
        <v>T1</v>
      </c>
      <c r="BN1022" s="4" t="str">
        <f>Table22[[#This Row],[PON Material]]</f>
        <v>CI</v>
      </c>
      <c r="BO1022" s="4" t="str" cm="1">
        <f t="array" ref="BO10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3" spans="1:67" x14ac:dyDescent="0.25">
      <c r="A1023" t="s">
        <v>780</v>
      </c>
      <c r="B1023" t="s">
        <v>882</v>
      </c>
      <c r="C1023" t="s">
        <v>888</v>
      </c>
      <c r="D1023" t="s">
        <v>61</v>
      </c>
      <c r="E1023" t="s">
        <v>2645</v>
      </c>
      <c r="F1023" t="s">
        <v>793</v>
      </c>
      <c r="G1023" t="s">
        <v>2656</v>
      </c>
      <c r="H1023" t="s">
        <v>794</v>
      </c>
      <c r="I1023" t="s">
        <v>2602</v>
      </c>
      <c r="J1023" t="s">
        <v>2582</v>
      </c>
      <c r="K1023" t="s">
        <v>795</v>
      </c>
      <c r="L1023">
        <v>634962957</v>
      </c>
      <c r="M1023">
        <v>2</v>
      </c>
      <c r="O1023" t="s">
        <v>1570</v>
      </c>
      <c r="P1023" t="s">
        <v>1571</v>
      </c>
      <c r="Q1023" t="s">
        <v>53</v>
      </c>
      <c r="R1023" t="s">
        <v>1572</v>
      </c>
      <c r="S1023" t="s">
        <v>64</v>
      </c>
      <c r="T1023" t="s">
        <v>52</v>
      </c>
      <c r="U1023" t="s">
        <v>1573</v>
      </c>
      <c r="V1023" t="s">
        <v>1496</v>
      </c>
      <c r="W1023">
        <v>40</v>
      </c>
      <c r="X1023">
        <v>24.92</v>
      </c>
      <c r="Y1023" t="s">
        <v>1574</v>
      </c>
      <c r="Z1023" t="s">
        <v>1575</v>
      </c>
      <c r="AA1023" t="s">
        <v>147</v>
      </c>
      <c r="AC1023" s="41">
        <v>44628</v>
      </c>
      <c r="AD1023" s="41">
        <v>44641</v>
      </c>
      <c r="AE1023" s="39">
        <v>0</v>
      </c>
      <c r="AF1023" s="39">
        <v>3.75</v>
      </c>
      <c r="AG1023" s="39">
        <v>3.75</v>
      </c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>
        <v>1.25</v>
      </c>
      <c r="BF1023" s="39">
        <v>1.25</v>
      </c>
      <c r="BG1023" s="39">
        <v>1.25</v>
      </c>
      <c r="BH1023" s="39"/>
      <c r="BI1023" s="39" t="s">
        <v>1505</v>
      </c>
      <c r="BJ1023" s="4" t="str">
        <f>Table22[[#This Row],[Ofgem ]]</f>
        <v>4"-5"</v>
      </c>
      <c r="BK1023" s="4" t="str">
        <f>Table22[[#This Row],[Pressure]]</f>
        <v>LP</v>
      </c>
      <c r="BL1023" s="4" t="str">
        <f>Table22[[#This Row],[Pon Category]]</f>
        <v>Policy</v>
      </c>
      <c r="BM1023" s="4" t="str">
        <f>Table22[[#This Row],[Tier]]</f>
        <v>T1</v>
      </c>
      <c r="BN1023" s="4" t="str">
        <f>Table22[[#This Row],[PON Material]]</f>
        <v>CI</v>
      </c>
      <c r="BO1023" s="4" t="str" cm="1">
        <f t="array" ref="BO10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4" spans="1:67" x14ac:dyDescent="0.25">
      <c r="A1024" t="s">
        <v>780</v>
      </c>
      <c r="B1024" t="s">
        <v>882</v>
      </c>
      <c r="C1024" t="s">
        <v>888</v>
      </c>
      <c r="D1024" t="s">
        <v>61</v>
      </c>
      <c r="E1024" t="s">
        <v>2645</v>
      </c>
      <c r="F1024" t="s">
        <v>793</v>
      </c>
      <c r="G1024" t="s">
        <v>2657</v>
      </c>
      <c r="H1024" t="s">
        <v>2658</v>
      </c>
      <c r="I1024" t="s">
        <v>2602</v>
      </c>
      <c r="J1024" t="s">
        <v>2582</v>
      </c>
      <c r="K1024" t="s">
        <v>795</v>
      </c>
      <c r="L1024">
        <v>510921449</v>
      </c>
      <c r="M1024">
        <v>4</v>
      </c>
      <c r="O1024" t="s">
        <v>1570</v>
      </c>
      <c r="P1024" t="s">
        <v>1571</v>
      </c>
      <c r="Q1024" t="s">
        <v>53</v>
      </c>
      <c r="R1024" t="s">
        <v>1572</v>
      </c>
      <c r="S1024" t="s">
        <v>64</v>
      </c>
      <c r="T1024" t="s">
        <v>52</v>
      </c>
      <c r="U1024" t="s">
        <v>1573</v>
      </c>
      <c r="V1024" t="s">
        <v>1496</v>
      </c>
      <c r="W1024">
        <v>4</v>
      </c>
      <c r="X1024">
        <v>74.959999999999994</v>
      </c>
      <c r="Y1024" t="s">
        <v>1574</v>
      </c>
      <c r="Z1024" t="s">
        <v>1575</v>
      </c>
      <c r="AA1024" t="s">
        <v>147</v>
      </c>
      <c r="AC1024" s="41">
        <v>44642</v>
      </c>
      <c r="AD1024" s="41">
        <v>44655</v>
      </c>
      <c r="AE1024" s="39">
        <v>0</v>
      </c>
      <c r="AF1024" s="39">
        <v>49.98</v>
      </c>
      <c r="AG1024" s="39">
        <v>49.98</v>
      </c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>
        <v>24.99</v>
      </c>
      <c r="BH1024" s="39">
        <v>24.99</v>
      </c>
      <c r="BI1024" s="39" t="s">
        <v>1505</v>
      </c>
      <c r="BJ1024" s="4" t="str">
        <f>Table22[[#This Row],[Ofgem ]]</f>
        <v>4"-5"</v>
      </c>
      <c r="BK1024" s="4" t="str">
        <f>Table22[[#This Row],[Pressure]]</f>
        <v>LP</v>
      </c>
      <c r="BL1024" s="4" t="str">
        <f>Table22[[#This Row],[Pon Category]]</f>
        <v>Policy</v>
      </c>
      <c r="BM1024" s="4" t="str">
        <f>Table22[[#This Row],[Tier]]</f>
        <v>T1</v>
      </c>
      <c r="BN1024" s="4" t="str">
        <f>Table22[[#This Row],[PON Material]]</f>
        <v>CI</v>
      </c>
      <c r="BO1024" s="4" t="str" cm="1">
        <f t="array" ref="BO10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5" spans="1:67" x14ac:dyDescent="0.25">
      <c r="A1025" t="s">
        <v>780</v>
      </c>
      <c r="B1025" t="s">
        <v>882</v>
      </c>
      <c r="C1025" t="s">
        <v>888</v>
      </c>
      <c r="D1025" t="s">
        <v>61</v>
      </c>
      <c r="E1025" t="s">
        <v>2659</v>
      </c>
      <c r="F1025" t="s">
        <v>958</v>
      </c>
      <c r="G1025" t="s">
        <v>2660</v>
      </c>
      <c r="H1025" t="s">
        <v>707</v>
      </c>
      <c r="I1025" t="s">
        <v>2582</v>
      </c>
      <c r="J1025" t="s">
        <v>2582</v>
      </c>
      <c r="K1025" t="s">
        <v>795</v>
      </c>
      <c r="L1025">
        <v>510969074</v>
      </c>
      <c r="M1025">
        <v>4</v>
      </c>
      <c r="O1025" t="s">
        <v>1570</v>
      </c>
      <c r="P1025" t="s">
        <v>1571</v>
      </c>
      <c r="Q1025" t="s">
        <v>53</v>
      </c>
      <c r="R1025" t="s">
        <v>1572</v>
      </c>
      <c r="S1025" t="s">
        <v>64</v>
      </c>
      <c r="T1025" t="s">
        <v>52</v>
      </c>
      <c r="U1025" t="s">
        <v>1573</v>
      </c>
      <c r="V1025" t="s">
        <v>1496</v>
      </c>
      <c r="W1025">
        <v>5</v>
      </c>
      <c r="X1025">
        <v>431.48</v>
      </c>
      <c r="Y1025" t="s">
        <v>1574</v>
      </c>
      <c r="Z1025" t="s">
        <v>1575</v>
      </c>
      <c r="AA1025" t="s">
        <v>147</v>
      </c>
      <c r="AC1025" s="41">
        <v>44445</v>
      </c>
      <c r="AD1025" s="41">
        <v>44547</v>
      </c>
      <c r="AE1025" s="39">
        <v>421.56</v>
      </c>
      <c r="AF1025" s="39">
        <v>0</v>
      </c>
      <c r="AG1025" s="39">
        <v>421.56</v>
      </c>
      <c r="AH1025" s="39">
        <v>35.130000000000003</v>
      </c>
      <c r="AI1025" s="39">
        <v>35.130000000000003</v>
      </c>
      <c r="AJ1025" s="39">
        <v>35.130000000000003</v>
      </c>
      <c r="AK1025" s="39">
        <v>35.130000000000003</v>
      </c>
      <c r="AL1025" s="39">
        <v>35.130000000000003</v>
      </c>
      <c r="AM1025" s="39">
        <v>35.130000000000003</v>
      </c>
      <c r="AN1025" s="39">
        <v>35.130000000000003</v>
      </c>
      <c r="AO1025" s="39">
        <v>35.130000000000003</v>
      </c>
      <c r="AP1025" s="39">
        <v>35.130000000000003</v>
      </c>
      <c r="AQ1025" s="39">
        <v>35.130000000000003</v>
      </c>
      <c r="AR1025" s="39">
        <v>35.130000000000003</v>
      </c>
      <c r="AS1025" s="39">
        <v>35.130000000000003</v>
      </c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 t="s">
        <v>1505</v>
      </c>
      <c r="BJ1025" s="4" t="str">
        <f>Table22[[#This Row],[Ofgem ]]</f>
        <v>4"-5"</v>
      </c>
      <c r="BK1025" s="4" t="str">
        <f>Table22[[#This Row],[Pressure]]</f>
        <v>LP</v>
      </c>
      <c r="BL1025" s="4" t="str">
        <f>Table22[[#This Row],[Pon Category]]</f>
        <v>Policy</v>
      </c>
      <c r="BM1025" s="4" t="str">
        <f>Table22[[#This Row],[Tier]]</f>
        <v>T1</v>
      </c>
      <c r="BN1025" s="4" t="str">
        <f>Table22[[#This Row],[PON Material]]</f>
        <v>CI</v>
      </c>
      <c r="BO1025" s="4" t="str" cm="1">
        <f t="array" ref="BO10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6" spans="1:67" x14ac:dyDescent="0.25">
      <c r="A1026" t="s">
        <v>780</v>
      </c>
      <c r="B1026" t="s">
        <v>882</v>
      </c>
      <c r="C1026" t="s">
        <v>888</v>
      </c>
      <c r="D1026" t="s">
        <v>61</v>
      </c>
      <c r="E1026" t="s">
        <v>2659</v>
      </c>
      <c r="F1026" t="s">
        <v>958</v>
      </c>
      <c r="G1026" t="s">
        <v>2660</v>
      </c>
      <c r="H1026" t="s">
        <v>707</v>
      </c>
      <c r="I1026" t="s">
        <v>2582</v>
      </c>
      <c r="J1026" t="s">
        <v>2582</v>
      </c>
      <c r="K1026" t="s">
        <v>795</v>
      </c>
      <c r="L1026">
        <v>510969075</v>
      </c>
      <c r="M1026">
        <v>6</v>
      </c>
      <c r="O1026" t="s">
        <v>1570</v>
      </c>
      <c r="P1026" t="s">
        <v>1571</v>
      </c>
      <c r="Q1026" t="s">
        <v>53</v>
      </c>
      <c r="R1026" t="s">
        <v>1572</v>
      </c>
      <c r="S1026" t="s">
        <v>64</v>
      </c>
      <c r="T1026" t="s">
        <v>52</v>
      </c>
      <c r="U1026" t="s">
        <v>1573</v>
      </c>
      <c r="V1026" t="s">
        <v>1496</v>
      </c>
      <c r="W1026">
        <v>3</v>
      </c>
      <c r="X1026">
        <v>452.11</v>
      </c>
      <c r="Y1026" t="s">
        <v>1574</v>
      </c>
      <c r="Z1026" t="s">
        <v>1575</v>
      </c>
      <c r="AA1026" t="s">
        <v>147</v>
      </c>
      <c r="AC1026" s="41">
        <v>44445</v>
      </c>
      <c r="AD1026" s="41">
        <v>44547</v>
      </c>
      <c r="AE1026" s="39">
        <v>9.1199999999999992</v>
      </c>
      <c r="AF1026" s="39">
        <v>0</v>
      </c>
      <c r="AG1026" s="39">
        <v>9.1199999999999992</v>
      </c>
      <c r="AH1026" s="39">
        <v>0.76</v>
      </c>
      <c r="AI1026" s="39">
        <v>0.76</v>
      </c>
      <c r="AJ1026" s="39">
        <v>0.76</v>
      </c>
      <c r="AK1026" s="39">
        <v>0.76</v>
      </c>
      <c r="AL1026" s="39">
        <v>0.76</v>
      </c>
      <c r="AM1026" s="39">
        <v>0.76</v>
      </c>
      <c r="AN1026" s="39">
        <v>0.76</v>
      </c>
      <c r="AO1026" s="39">
        <v>0.76</v>
      </c>
      <c r="AP1026" s="39">
        <v>0.76</v>
      </c>
      <c r="AQ1026" s="39">
        <v>0.76</v>
      </c>
      <c r="AR1026" s="39">
        <v>0.76</v>
      </c>
      <c r="AS1026" s="39">
        <v>0.76</v>
      </c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 t="s">
        <v>1505</v>
      </c>
      <c r="BJ1026" s="4" t="str">
        <f>Table22[[#This Row],[Ofgem ]]</f>
        <v>4"-5"</v>
      </c>
      <c r="BK1026" s="4" t="str">
        <f>Table22[[#This Row],[Pressure]]</f>
        <v>LP</v>
      </c>
      <c r="BL1026" s="4" t="str">
        <f>Table22[[#This Row],[Pon Category]]</f>
        <v>Policy</v>
      </c>
      <c r="BM1026" s="4" t="str">
        <f>Table22[[#This Row],[Tier]]</f>
        <v>T1</v>
      </c>
      <c r="BN1026" s="4" t="str">
        <f>Table22[[#This Row],[PON Material]]</f>
        <v>CI</v>
      </c>
      <c r="BO1026" s="4" t="str" cm="1">
        <f t="array" ref="BO10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7" spans="1:67" x14ac:dyDescent="0.25">
      <c r="A1027" t="s">
        <v>780</v>
      </c>
      <c r="B1027" t="s">
        <v>882</v>
      </c>
      <c r="C1027" t="s">
        <v>888</v>
      </c>
      <c r="D1027" t="s">
        <v>61</v>
      </c>
      <c r="E1027" t="s">
        <v>2659</v>
      </c>
      <c r="F1027" t="s">
        <v>958</v>
      </c>
      <c r="G1027" t="s">
        <v>2661</v>
      </c>
      <c r="H1027" t="s">
        <v>978</v>
      </c>
      <c r="I1027" t="s">
        <v>2582</v>
      </c>
      <c r="J1027" t="s">
        <v>2582</v>
      </c>
      <c r="K1027" t="s">
        <v>795</v>
      </c>
      <c r="L1027">
        <v>510919686</v>
      </c>
      <c r="M1027">
        <v>4</v>
      </c>
      <c r="O1027" t="s">
        <v>1570</v>
      </c>
      <c r="P1027" t="s">
        <v>1571</v>
      </c>
      <c r="Q1027" t="s">
        <v>53</v>
      </c>
      <c r="R1027" t="s">
        <v>1572</v>
      </c>
      <c r="S1027" t="s">
        <v>64</v>
      </c>
      <c r="T1027" t="s">
        <v>52</v>
      </c>
      <c r="U1027" t="s">
        <v>1573</v>
      </c>
      <c r="V1027" t="s">
        <v>1496</v>
      </c>
      <c r="W1027">
        <v>6</v>
      </c>
      <c r="X1027">
        <v>237.98</v>
      </c>
      <c r="Y1027" t="s">
        <v>1574</v>
      </c>
      <c r="Z1027" t="s">
        <v>1575</v>
      </c>
      <c r="AA1027" t="s">
        <v>147</v>
      </c>
      <c r="AC1027" s="41">
        <v>44445</v>
      </c>
      <c r="AD1027" s="41">
        <v>44547</v>
      </c>
      <c r="AE1027" s="39">
        <v>238.08</v>
      </c>
      <c r="AF1027" s="39">
        <v>0</v>
      </c>
      <c r="AG1027" s="39">
        <v>238.08</v>
      </c>
      <c r="AH1027" s="39">
        <v>19.84</v>
      </c>
      <c r="AI1027" s="39">
        <v>19.84</v>
      </c>
      <c r="AJ1027" s="39">
        <v>19.84</v>
      </c>
      <c r="AK1027" s="39">
        <v>19.84</v>
      </c>
      <c r="AL1027" s="39">
        <v>19.84</v>
      </c>
      <c r="AM1027" s="39">
        <v>19.84</v>
      </c>
      <c r="AN1027" s="39">
        <v>19.84</v>
      </c>
      <c r="AO1027" s="39">
        <v>19.84</v>
      </c>
      <c r="AP1027" s="39">
        <v>19.84</v>
      </c>
      <c r="AQ1027" s="39">
        <v>19.84</v>
      </c>
      <c r="AR1027" s="39">
        <v>19.84</v>
      </c>
      <c r="AS1027" s="39">
        <v>19.84</v>
      </c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 t="s">
        <v>1505</v>
      </c>
      <c r="BJ1027" s="4" t="str">
        <f>Table22[[#This Row],[Ofgem ]]</f>
        <v>4"-5"</v>
      </c>
      <c r="BK1027" s="4" t="str">
        <f>Table22[[#This Row],[Pressure]]</f>
        <v>LP</v>
      </c>
      <c r="BL1027" s="4" t="str">
        <f>Table22[[#This Row],[Pon Category]]</f>
        <v>Policy</v>
      </c>
      <c r="BM1027" s="4" t="str">
        <f>Table22[[#This Row],[Tier]]</f>
        <v>T1</v>
      </c>
      <c r="BN1027" s="4" t="str">
        <f>Table22[[#This Row],[PON Material]]</f>
        <v>CI</v>
      </c>
      <c r="BO1027" s="4" t="str" cm="1">
        <f t="array" ref="BO10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8" spans="1:67" x14ac:dyDescent="0.25">
      <c r="A1028" t="s">
        <v>780</v>
      </c>
      <c r="B1028" t="s">
        <v>882</v>
      </c>
      <c r="C1028" t="s">
        <v>888</v>
      </c>
      <c r="D1028" t="s">
        <v>61</v>
      </c>
      <c r="E1028" t="s">
        <v>2659</v>
      </c>
      <c r="F1028" t="s">
        <v>958</v>
      </c>
      <c r="G1028" t="s">
        <v>2661</v>
      </c>
      <c r="H1028" t="s">
        <v>978</v>
      </c>
      <c r="I1028" t="s">
        <v>2582</v>
      </c>
      <c r="J1028" t="s">
        <v>2582</v>
      </c>
      <c r="K1028" t="s">
        <v>795</v>
      </c>
      <c r="L1028">
        <v>510919687</v>
      </c>
      <c r="M1028">
        <v>6</v>
      </c>
      <c r="O1028" t="s">
        <v>1570</v>
      </c>
      <c r="P1028" t="s">
        <v>1571</v>
      </c>
      <c r="Q1028" t="s">
        <v>53</v>
      </c>
      <c r="R1028" t="s">
        <v>1572</v>
      </c>
      <c r="S1028" t="s">
        <v>64</v>
      </c>
      <c r="T1028" t="s">
        <v>52</v>
      </c>
      <c r="U1028" t="s">
        <v>1573</v>
      </c>
      <c r="V1028" t="s">
        <v>1496</v>
      </c>
      <c r="W1028">
        <v>7</v>
      </c>
      <c r="X1028">
        <v>111.61</v>
      </c>
      <c r="Y1028" t="s">
        <v>1574</v>
      </c>
      <c r="Z1028" t="s">
        <v>1575</v>
      </c>
      <c r="AA1028" t="s">
        <v>147</v>
      </c>
      <c r="AC1028" s="41">
        <v>44445</v>
      </c>
      <c r="AD1028" s="41">
        <v>44547</v>
      </c>
      <c r="AE1028" s="39">
        <v>111.59999999999998</v>
      </c>
      <c r="AF1028" s="39">
        <v>0</v>
      </c>
      <c r="AG1028" s="39">
        <v>111.59999999999998</v>
      </c>
      <c r="AH1028" s="39">
        <v>9.3000000000000007</v>
      </c>
      <c r="AI1028" s="39">
        <v>9.3000000000000007</v>
      </c>
      <c r="AJ1028" s="39">
        <v>9.3000000000000007</v>
      </c>
      <c r="AK1028" s="39">
        <v>9.3000000000000007</v>
      </c>
      <c r="AL1028" s="39">
        <v>9.3000000000000007</v>
      </c>
      <c r="AM1028" s="39">
        <v>9.3000000000000007</v>
      </c>
      <c r="AN1028" s="39">
        <v>9.3000000000000007</v>
      </c>
      <c r="AO1028" s="39">
        <v>9.3000000000000007</v>
      </c>
      <c r="AP1028" s="39">
        <v>9.3000000000000007</v>
      </c>
      <c r="AQ1028" s="39">
        <v>9.3000000000000007</v>
      </c>
      <c r="AR1028" s="39">
        <v>9.3000000000000007</v>
      </c>
      <c r="AS1028" s="39">
        <v>9.3000000000000007</v>
      </c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 t="s">
        <v>1505</v>
      </c>
      <c r="BJ1028" s="4" t="str">
        <f>Table22[[#This Row],[Ofgem ]]</f>
        <v>4"-5"</v>
      </c>
      <c r="BK1028" s="4" t="str">
        <f>Table22[[#This Row],[Pressure]]</f>
        <v>LP</v>
      </c>
      <c r="BL1028" s="4" t="str">
        <f>Table22[[#This Row],[Pon Category]]</f>
        <v>Policy</v>
      </c>
      <c r="BM1028" s="4" t="str">
        <f>Table22[[#This Row],[Tier]]</f>
        <v>T1</v>
      </c>
      <c r="BN1028" s="4" t="str">
        <f>Table22[[#This Row],[PON Material]]</f>
        <v>CI</v>
      </c>
      <c r="BO1028" s="4" t="str" cm="1">
        <f t="array" ref="BO10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29" spans="1:67" x14ac:dyDescent="0.25">
      <c r="A1029" t="s">
        <v>780</v>
      </c>
      <c r="B1029" t="s">
        <v>882</v>
      </c>
      <c r="C1029" t="s">
        <v>888</v>
      </c>
      <c r="D1029" t="s">
        <v>61</v>
      </c>
      <c r="E1029" t="s">
        <v>2659</v>
      </c>
      <c r="F1029" t="s">
        <v>958</v>
      </c>
      <c r="G1029" t="s">
        <v>2662</v>
      </c>
      <c r="H1029" t="s">
        <v>986</v>
      </c>
      <c r="I1029" t="s">
        <v>2582</v>
      </c>
      <c r="J1029" t="s">
        <v>2582</v>
      </c>
      <c r="K1029" t="s">
        <v>795</v>
      </c>
      <c r="L1029">
        <v>510919732</v>
      </c>
      <c r="M1029">
        <v>6</v>
      </c>
      <c r="O1029" t="s">
        <v>1570</v>
      </c>
      <c r="P1029" t="s">
        <v>1571</v>
      </c>
      <c r="Q1029" t="s">
        <v>163</v>
      </c>
      <c r="R1029" t="s">
        <v>1572</v>
      </c>
      <c r="S1029" t="s">
        <v>64</v>
      </c>
      <c r="T1029" t="s">
        <v>52</v>
      </c>
      <c r="U1029" t="s">
        <v>1573</v>
      </c>
      <c r="V1029" t="s">
        <v>1496</v>
      </c>
      <c r="W1029">
        <v>8</v>
      </c>
      <c r="X1029">
        <v>176.51</v>
      </c>
      <c r="Y1029" t="s">
        <v>1574</v>
      </c>
      <c r="Z1029" t="s">
        <v>1575</v>
      </c>
      <c r="AA1029" t="s">
        <v>147</v>
      </c>
      <c r="AC1029" s="41">
        <v>44445</v>
      </c>
      <c r="AD1029" s="41">
        <v>44547</v>
      </c>
      <c r="AE1029" s="39">
        <v>176.52000000000007</v>
      </c>
      <c r="AF1029" s="39">
        <v>0</v>
      </c>
      <c r="AG1029" s="39">
        <v>176.52000000000007</v>
      </c>
      <c r="AH1029" s="39">
        <v>14.71</v>
      </c>
      <c r="AI1029" s="39">
        <v>14.71</v>
      </c>
      <c r="AJ1029" s="39">
        <v>14.71</v>
      </c>
      <c r="AK1029" s="39">
        <v>14.71</v>
      </c>
      <c r="AL1029" s="39">
        <v>14.71</v>
      </c>
      <c r="AM1029" s="39">
        <v>14.71</v>
      </c>
      <c r="AN1029" s="39">
        <v>14.71</v>
      </c>
      <c r="AO1029" s="39">
        <v>14.71</v>
      </c>
      <c r="AP1029" s="39">
        <v>14.71</v>
      </c>
      <c r="AQ1029" s="39">
        <v>14.71</v>
      </c>
      <c r="AR1029" s="39">
        <v>14.71</v>
      </c>
      <c r="AS1029" s="39">
        <v>14.71</v>
      </c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 t="s">
        <v>1505</v>
      </c>
      <c r="BJ1029" s="4" t="str">
        <f>Table22[[#This Row],[Ofgem ]]</f>
        <v>4"-5"</v>
      </c>
      <c r="BK1029" s="4" t="str">
        <f>Table22[[#This Row],[Pressure]]</f>
        <v>LP</v>
      </c>
      <c r="BL1029" s="4" t="str">
        <f>Table22[[#This Row],[Pon Category]]</f>
        <v>Policy</v>
      </c>
      <c r="BM1029" s="4" t="str">
        <f>Table22[[#This Row],[Tier]]</f>
        <v>T1</v>
      </c>
      <c r="BN1029" s="4" t="str">
        <f>Table22[[#This Row],[PON Material]]</f>
        <v>SI</v>
      </c>
      <c r="BO1029" s="4" t="str" cm="1">
        <f t="array" ref="BO10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30" spans="1:67" x14ac:dyDescent="0.25">
      <c r="A1030" t="s">
        <v>780</v>
      </c>
      <c r="B1030" t="s">
        <v>882</v>
      </c>
      <c r="C1030" t="s">
        <v>888</v>
      </c>
      <c r="D1030" t="s">
        <v>61</v>
      </c>
      <c r="E1030" t="s">
        <v>2659</v>
      </c>
      <c r="F1030" t="s">
        <v>958</v>
      </c>
      <c r="G1030" t="s">
        <v>2662</v>
      </c>
      <c r="H1030" t="s">
        <v>986</v>
      </c>
      <c r="I1030" t="s">
        <v>2582</v>
      </c>
      <c r="J1030" t="s">
        <v>2582</v>
      </c>
      <c r="K1030" t="s">
        <v>795</v>
      </c>
      <c r="L1030">
        <v>510919733</v>
      </c>
      <c r="M1030">
        <v>4</v>
      </c>
      <c r="O1030" t="s">
        <v>1570</v>
      </c>
      <c r="P1030" t="s">
        <v>1571</v>
      </c>
      <c r="Q1030" t="s">
        <v>53</v>
      </c>
      <c r="R1030" t="s">
        <v>1572</v>
      </c>
      <c r="S1030" t="s">
        <v>64</v>
      </c>
      <c r="T1030" t="s">
        <v>52</v>
      </c>
      <c r="U1030" t="s">
        <v>1573</v>
      </c>
      <c r="V1030" t="s">
        <v>1496</v>
      </c>
      <c r="W1030">
        <v>8</v>
      </c>
      <c r="X1030">
        <v>223.38</v>
      </c>
      <c r="Y1030" t="s">
        <v>1574</v>
      </c>
      <c r="Z1030" t="s">
        <v>1575</v>
      </c>
      <c r="AA1030" t="s">
        <v>147</v>
      </c>
      <c r="AC1030" s="41">
        <v>44445</v>
      </c>
      <c r="AD1030" s="41">
        <v>44547</v>
      </c>
      <c r="AE1030" s="39">
        <v>223.32000000000005</v>
      </c>
      <c r="AF1030" s="39">
        <v>0</v>
      </c>
      <c r="AG1030" s="39">
        <v>223.32000000000005</v>
      </c>
      <c r="AH1030" s="39">
        <v>18.61</v>
      </c>
      <c r="AI1030" s="39">
        <v>18.61</v>
      </c>
      <c r="AJ1030" s="39">
        <v>18.61</v>
      </c>
      <c r="AK1030" s="39">
        <v>18.61</v>
      </c>
      <c r="AL1030" s="39">
        <v>18.61</v>
      </c>
      <c r="AM1030" s="39">
        <v>18.61</v>
      </c>
      <c r="AN1030" s="39">
        <v>18.61</v>
      </c>
      <c r="AO1030" s="39">
        <v>18.61</v>
      </c>
      <c r="AP1030" s="39">
        <v>18.61</v>
      </c>
      <c r="AQ1030" s="39">
        <v>18.61</v>
      </c>
      <c r="AR1030" s="39">
        <v>18.61</v>
      </c>
      <c r="AS1030" s="39">
        <v>18.61</v>
      </c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 t="s">
        <v>1505</v>
      </c>
      <c r="BJ1030" s="4" t="str">
        <f>Table22[[#This Row],[Ofgem ]]</f>
        <v>4"-5"</v>
      </c>
      <c r="BK1030" s="4" t="str">
        <f>Table22[[#This Row],[Pressure]]</f>
        <v>LP</v>
      </c>
      <c r="BL1030" s="4" t="str">
        <f>Table22[[#This Row],[Pon Category]]</f>
        <v>Policy</v>
      </c>
      <c r="BM1030" s="4" t="str">
        <f>Table22[[#This Row],[Tier]]</f>
        <v>T1</v>
      </c>
      <c r="BN1030" s="4" t="str">
        <f>Table22[[#This Row],[PON Material]]</f>
        <v>CI</v>
      </c>
      <c r="BO1030" s="4" t="str" cm="1">
        <f t="array" ref="BO10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31" spans="1:67" x14ac:dyDescent="0.25">
      <c r="A1031" t="s">
        <v>780</v>
      </c>
      <c r="B1031" t="s">
        <v>882</v>
      </c>
      <c r="C1031" t="s">
        <v>888</v>
      </c>
      <c r="D1031" t="s">
        <v>61</v>
      </c>
      <c r="E1031" t="s">
        <v>2659</v>
      </c>
      <c r="F1031" t="s">
        <v>958</v>
      </c>
      <c r="G1031" t="s">
        <v>2662</v>
      </c>
      <c r="H1031" t="s">
        <v>986</v>
      </c>
      <c r="I1031" t="s">
        <v>2582</v>
      </c>
      <c r="J1031" t="s">
        <v>2582</v>
      </c>
      <c r="K1031" t="s">
        <v>795</v>
      </c>
      <c r="L1031">
        <v>510919734</v>
      </c>
      <c r="M1031">
        <v>4</v>
      </c>
      <c r="O1031" t="s">
        <v>1570</v>
      </c>
      <c r="P1031" t="s">
        <v>1571</v>
      </c>
      <c r="Q1031" t="s">
        <v>53</v>
      </c>
      <c r="R1031" t="s">
        <v>1572</v>
      </c>
      <c r="S1031" t="s">
        <v>64</v>
      </c>
      <c r="T1031" t="s">
        <v>52</v>
      </c>
      <c r="U1031" t="s">
        <v>1573</v>
      </c>
      <c r="V1031" s="40" t="s">
        <v>1496</v>
      </c>
      <c r="W1031">
        <v>5</v>
      </c>
      <c r="X1031">
        <v>18.02</v>
      </c>
      <c r="Y1031" t="s">
        <v>1574</v>
      </c>
      <c r="Z1031" t="s">
        <v>1575</v>
      </c>
      <c r="AA1031" t="s">
        <v>147</v>
      </c>
      <c r="AC1031" s="41">
        <v>44445</v>
      </c>
      <c r="AD1031" s="41">
        <v>44547</v>
      </c>
      <c r="AE1031" s="39">
        <v>18</v>
      </c>
      <c r="AF1031" s="39">
        <v>0</v>
      </c>
      <c r="AG1031" s="39">
        <v>18</v>
      </c>
      <c r="AH1031" s="39">
        <v>1.5</v>
      </c>
      <c r="AI1031" s="39">
        <v>1.5</v>
      </c>
      <c r="AJ1031" s="39">
        <v>1.5</v>
      </c>
      <c r="AK1031" s="39">
        <v>1.5</v>
      </c>
      <c r="AL1031" s="39">
        <v>1.5</v>
      </c>
      <c r="AM1031" s="39">
        <v>1.5</v>
      </c>
      <c r="AN1031" s="39">
        <v>1.5</v>
      </c>
      <c r="AO1031" s="39">
        <v>1.5</v>
      </c>
      <c r="AP1031" s="39">
        <v>1.5</v>
      </c>
      <c r="AQ1031" s="39">
        <v>1.5</v>
      </c>
      <c r="AR1031" s="39">
        <v>1.5</v>
      </c>
      <c r="AS1031" s="39">
        <v>1.5</v>
      </c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 t="s">
        <v>1505</v>
      </c>
      <c r="BJ1031" s="4" t="str">
        <f>Table22[[#This Row],[Ofgem ]]</f>
        <v>4"-5"</v>
      </c>
      <c r="BK1031" s="4" t="str">
        <f>Table22[[#This Row],[Pressure]]</f>
        <v>LP</v>
      </c>
      <c r="BL1031" s="4" t="str">
        <f>Table22[[#This Row],[Pon Category]]</f>
        <v>Policy</v>
      </c>
      <c r="BM1031" s="4" t="str">
        <f>Table22[[#This Row],[Tier]]</f>
        <v>T1</v>
      </c>
      <c r="BN1031" s="4" t="str">
        <f>Table22[[#This Row],[PON Material]]</f>
        <v>CI</v>
      </c>
      <c r="BO1031" s="4" t="str" cm="1">
        <f t="array" ref="BO10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32" spans="1:67" hidden="1" x14ac:dyDescent="0.25">
      <c r="A1032" t="s">
        <v>780</v>
      </c>
      <c r="B1032" t="s">
        <v>158</v>
      </c>
      <c r="C1032" t="s">
        <v>894</v>
      </c>
      <c r="D1032" t="s">
        <v>1603</v>
      </c>
      <c r="E1032" t="s">
        <v>2663</v>
      </c>
      <c r="F1032" t="s">
        <v>960</v>
      </c>
      <c r="G1032" t="s">
        <v>2664</v>
      </c>
      <c r="H1032" t="s">
        <v>961</v>
      </c>
      <c r="I1032" t="s">
        <v>2498</v>
      </c>
      <c r="J1032" t="s">
        <v>2493</v>
      </c>
      <c r="K1032" t="s">
        <v>783</v>
      </c>
      <c r="L1032">
        <v>220001740655</v>
      </c>
      <c r="M1032">
        <v>1</v>
      </c>
      <c r="O1032" t="s">
        <v>1570</v>
      </c>
      <c r="P1032" t="s">
        <v>1571</v>
      </c>
      <c r="Q1032" t="s">
        <v>133</v>
      </c>
      <c r="R1032" t="s">
        <v>2665</v>
      </c>
      <c r="S1032" t="s">
        <v>64</v>
      </c>
      <c r="T1032" t="s">
        <v>1576</v>
      </c>
      <c r="U1032" t="s">
        <v>1577</v>
      </c>
      <c r="V1032" t="s">
        <v>1496</v>
      </c>
      <c r="W1032">
        <v>-1</v>
      </c>
      <c r="X1032">
        <v>2.9</v>
      </c>
      <c r="Y1032" t="s">
        <v>1574</v>
      </c>
      <c r="Z1032" t="s">
        <v>1575</v>
      </c>
      <c r="AA1032" t="s">
        <v>140</v>
      </c>
      <c r="AC1032" s="41">
        <v>44459</v>
      </c>
      <c r="AD1032" s="41">
        <v>44547</v>
      </c>
      <c r="AE1032" s="39">
        <v>2.8800000000000008</v>
      </c>
      <c r="AF1032" s="39">
        <v>0</v>
      </c>
      <c r="AG1032" s="39">
        <v>2.8800000000000008</v>
      </c>
      <c r="AH1032" s="39">
        <v>0.24</v>
      </c>
      <c r="AI1032" s="39">
        <v>0.24</v>
      </c>
      <c r="AJ1032" s="39">
        <v>0.24</v>
      </c>
      <c r="AK1032" s="39">
        <v>0.24</v>
      </c>
      <c r="AL1032" s="39">
        <v>0.24</v>
      </c>
      <c r="AM1032" s="39">
        <v>0.24</v>
      </c>
      <c r="AN1032" s="39">
        <v>0.24</v>
      </c>
      <c r="AO1032" s="39">
        <v>0.24</v>
      </c>
      <c r="AP1032" s="39">
        <v>0.24</v>
      </c>
      <c r="AQ1032" s="39">
        <v>0.24</v>
      </c>
      <c r="AR1032" s="39">
        <v>0.24</v>
      </c>
      <c r="AS1032" s="39">
        <v>0.24</v>
      </c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 t="s">
        <v>1439</v>
      </c>
      <c r="BJ1032" s="4" t="str">
        <f>Table22[[#This Row],[Ofgem ]]</f>
        <v>4"-5"</v>
      </c>
      <c r="BK1032" s="4" t="str">
        <f>Table22[[#This Row],[Pressure]]</f>
        <v>LP</v>
      </c>
      <c r="BL1032" s="4" t="str">
        <f>Table22[[#This Row],[Pon Category]]</f>
        <v>Non policy</v>
      </c>
      <c r="BM1032" s="4" t="str">
        <f>Table22[[#This Row],[Tier]]</f>
        <v>T1</v>
      </c>
      <c r="BN1032" s="4" t="str">
        <f>Table22[[#This Row],[PON Material]]</f>
        <v>ST</v>
      </c>
      <c r="BO1032" s="4" t="str" cm="1">
        <f t="array" ref="BO10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3" spans="1:67" hidden="1" x14ac:dyDescent="0.25">
      <c r="A1033" t="s">
        <v>780</v>
      </c>
      <c r="B1033" t="s">
        <v>158</v>
      </c>
      <c r="C1033" t="s">
        <v>894</v>
      </c>
      <c r="D1033" t="s">
        <v>1603</v>
      </c>
      <c r="E1033" t="s">
        <v>2663</v>
      </c>
      <c r="F1033" t="s">
        <v>960</v>
      </c>
      <c r="G1033" t="s">
        <v>2664</v>
      </c>
      <c r="H1033" t="s">
        <v>961</v>
      </c>
      <c r="I1033" t="s">
        <v>2498</v>
      </c>
      <c r="J1033" t="s">
        <v>2493</v>
      </c>
      <c r="K1033" t="s">
        <v>783</v>
      </c>
      <c r="L1033">
        <v>220001740656</v>
      </c>
      <c r="M1033">
        <v>1</v>
      </c>
      <c r="O1033" t="s">
        <v>1570</v>
      </c>
      <c r="P1033" t="s">
        <v>1571</v>
      </c>
      <c r="Q1033" t="s">
        <v>133</v>
      </c>
      <c r="R1033" t="s">
        <v>2665</v>
      </c>
      <c r="S1033" t="s">
        <v>64</v>
      </c>
      <c r="T1033" t="s">
        <v>1576</v>
      </c>
      <c r="U1033" t="s">
        <v>1577</v>
      </c>
      <c r="V1033" t="s">
        <v>1496</v>
      </c>
      <c r="W1033">
        <v>-1</v>
      </c>
      <c r="X1033">
        <v>2.82</v>
      </c>
      <c r="Y1033" t="s">
        <v>1574</v>
      </c>
      <c r="Z1033" t="s">
        <v>1575</v>
      </c>
      <c r="AA1033" t="s">
        <v>140</v>
      </c>
      <c r="AC1033" s="41">
        <v>44459</v>
      </c>
      <c r="AD1033" s="41">
        <v>44547</v>
      </c>
      <c r="AE1033" s="39">
        <v>2.8800000000000008</v>
      </c>
      <c r="AF1033" s="39">
        <v>0</v>
      </c>
      <c r="AG1033" s="39">
        <v>2.8800000000000008</v>
      </c>
      <c r="AH1033" s="39">
        <v>0.24</v>
      </c>
      <c r="AI1033" s="39">
        <v>0.24</v>
      </c>
      <c r="AJ1033" s="39">
        <v>0.24</v>
      </c>
      <c r="AK1033" s="39">
        <v>0.24</v>
      </c>
      <c r="AL1033" s="39">
        <v>0.24</v>
      </c>
      <c r="AM1033" s="39">
        <v>0.24</v>
      </c>
      <c r="AN1033" s="39">
        <v>0.24</v>
      </c>
      <c r="AO1033" s="39">
        <v>0.24</v>
      </c>
      <c r="AP1033" s="39">
        <v>0.24</v>
      </c>
      <c r="AQ1033" s="39">
        <v>0.24</v>
      </c>
      <c r="AR1033" s="39">
        <v>0.24</v>
      </c>
      <c r="AS1033" s="39">
        <v>0.24</v>
      </c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 t="s">
        <v>1439</v>
      </c>
      <c r="BJ1033" s="4" t="str">
        <f>Table22[[#This Row],[Ofgem ]]</f>
        <v>4"-5"</v>
      </c>
      <c r="BK1033" s="4" t="str">
        <f>Table22[[#This Row],[Pressure]]</f>
        <v>LP</v>
      </c>
      <c r="BL1033" s="4" t="str">
        <f>Table22[[#This Row],[Pon Category]]</f>
        <v>Non policy</v>
      </c>
      <c r="BM1033" s="4" t="str">
        <f>Table22[[#This Row],[Tier]]</f>
        <v>T1</v>
      </c>
      <c r="BN1033" s="4" t="str">
        <f>Table22[[#This Row],[PON Material]]</f>
        <v>ST</v>
      </c>
      <c r="BO1033" s="4" t="str" cm="1">
        <f t="array" ref="BO10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4" spans="1:67" hidden="1" x14ac:dyDescent="0.25">
      <c r="A1034" t="s">
        <v>780</v>
      </c>
      <c r="B1034" t="s">
        <v>158</v>
      </c>
      <c r="C1034" t="s">
        <v>894</v>
      </c>
      <c r="D1034" t="s">
        <v>1603</v>
      </c>
      <c r="E1034" t="s">
        <v>2663</v>
      </c>
      <c r="F1034" t="s">
        <v>960</v>
      </c>
      <c r="G1034" t="s">
        <v>2664</v>
      </c>
      <c r="H1034" t="s">
        <v>961</v>
      </c>
      <c r="I1034" t="s">
        <v>2498</v>
      </c>
      <c r="J1034" t="s">
        <v>2493</v>
      </c>
      <c r="K1034" t="s">
        <v>783</v>
      </c>
      <c r="L1034">
        <v>220001740717</v>
      </c>
      <c r="M1034">
        <v>2</v>
      </c>
      <c r="O1034" t="s">
        <v>1570</v>
      </c>
      <c r="P1034" t="s">
        <v>1571</v>
      </c>
      <c r="Q1034" t="s">
        <v>133</v>
      </c>
      <c r="R1034" t="s">
        <v>2665</v>
      </c>
      <c r="S1034" t="s">
        <v>64</v>
      </c>
      <c r="T1034" t="s">
        <v>1576</v>
      </c>
      <c r="U1034" t="s">
        <v>1577</v>
      </c>
      <c r="V1034" t="s">
        <v>1496</v>
      </c>
      <c r="W1034">
        <v>-1</v>
      </c>
      <c r="X1034">
        <v>3.21</v>
      </c>
      <c r="Y1034" t="s">
        <v>1574</v>
      </c>
      <c r="Z1034" t="s">
        <v>1575</v>
      </c>
      <c r="AA1034" t="s">
        <v>140</v>
      </c>
      <c r="AC1034" s="41">
        <v>44459</v>
      </c>
      <c r="AD1034" s="41">
        <v>44547</v>
      </c>
      <c r="AE1034" s="39">
        <v>3.24</v>
      </c>
      <c r="AF1034" s="39">
        <v>0</v>
      </c>
      <c r="AG1034" s="39">
        <v>3.24</v>
      </c>
      <c r="AH1034" s="39">
        <v>0.27</v>
      </c>
      <c r="AI1034" s="39">
        <v>0.27</v>
      </c>
      <c r="AJ1034" s="39">
        <v>0.27</v>
      </c>
      <c r="AK1034" s="39">
        <v>0.27</v>
      </c>
      <c r="AL1034" s="39">
        <v>0.27</v>
      </c>
      <c r="AM1034" s="39">
        <v>0.27</v>
      </c>
      <c r="AN1034" s="39">
        <v>0.27</v>
      </c>
      <c r="AO1034" s="39">
        <v>0.27</v>
      </c>
      <c r="AP1034" s="39">
        <v>0.27</v>
      </c>
      <c r="AQ1034" s="39">
        <v>0.27</v>
      </c>
      <c r="AR1034" s="39">
        <v>0.27</v>
      </c>
      <c r="AS1034" s="39">
        <v>0.27</v>
      </c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 t="s">
        <v>1439</v>
      </c>
      <c r="BJ1034" s="4" t="str">
        <f>Table22[[#This Row],[Ofgem ]]</f>
        <v>4"-5"</v>
      </c>
      <c r="BK1034" s="4" t="str">
        <f>Table22[[#This Row],[Pressure]]</f>
        <v>LP</v>
      </c>
      <c r="BL1034" s="4" t="str">
        <f>Table22[[#This Row],[Pon Category]]</f>
        <v>Non policy</v>
      </c>
      <c r="BM1034" s="4" t="str">
        <f>Table22[[#This Row],[Tier]]</f>
        <v>T1</v>
      </c>
      <c r="BN1034" s="4" t="str">
        <f>Table22[[#This Row],[PON Material]]</f>
        <v>ST</v>
      </c>
      <c r="BO1034" s="4" t="str" cm="1">
        <f t="array" ref="BO10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5" spans="1:67" hidden="1" x14ac:dyDescent="0.25">
      <c r="A1035" t="s">
        <v>780</v>
      </c>
      <c r="B1035" t="s">
        <v>158</v>
      </c>
      <c r="C1035" t="s">
        <v>894</v>
      </c>
      <c r="D1035" t="s">
        <v>1603</v>
      </c>
      <c r="E1035" t="s">
        <v>2663</v>
      </c>
      <c r="F1035" t="s">
        <v>960</v>
      </c>
      <c r="G1035" t="s">
        <v>2664</v>
      </c>
      <c r="H1035" t="s">
        <v>961</v>
      </c>
      <c r="I1035" t="s">
        <v>2498</v>
      </c>
      <c r="J1035" t="s">
        <v>2493</v>
      </c>
      <c r="K1035" t="s">
        <v>783</v>
      </c>
      <c r="L1035">
        <v>220001741015</v>
      </c>
      <c r="M1035">
        <v>1</v>
      </c>
      <c r="O1035" t="s">
        <v>1570</v>
      </c>
      <c r="P1035" t="s">
        <v>1571</v>
      </c>
      <c r="Q1035" t="s">
        <v>133</v>
      </c>
      <c r="R1035" t="s">
        <v>2665</v>
      </c>
      <c r="S1035" t="s">
        <v>64</v>
      </c>
      <c r="T1035" t="s">
        <v>1576</v>
      </c>
      <c r="U1035" t="s">
        <v>1577</v>
      </c>
      <c r="V1035" t="s">
        <v>1496</v>
      </c>
      <c r="W1035">
        <v>-1</v>
      </c>
      <c r="X1035">
        <v>2.48</v>
      </c>
      <c r="Y1035" t="s">
        <v>1574</v>
      </c>
      <c r="Z1035" t="s">
        <v>1575</v>
      </c>
      <c r="AA1035" t="s">
        <v>140</v>
      </c>
      <c r="AC1035" s="41">
        <v>44459</v>
      </c>
      <c r="AD1035" s="41">
        <v>44547</v>
      </c>
      <c r="AE1035" s="39">
        <v>2.52</v>
      </c>
      <c r="AF1035" s="39">
        <v>0</v>
      </c>
      <c r="AG1035" s="39">
        <v>2.52</v>
      </c>
      <c r="AH1035" s="39">
        <v>0.21</v>
      </c>
      <c r="AI1035" s="39">
        <v>0.21</v>
      </c>
      <c r="AJ1035" s="39">
        <v>0.21</v>
      </c>
      <c r="AK1035" s="39">
        <v>0.21</v>
      </c>
      <c r="AL1035" s="39">
        <v>0.21</v>
      </c>
      <c r="AM1035" s="39">
        <v>0.21</v>
      </c>
      <c r="AN1035" s="39">
        <v>0.21</v>
      </c>
      <c r="AO1035" s="39">
        <v>0.21</v>
      </c>
      <c r="AP1035" s="39">
        <v>0.21</v>
      </c>
      <c r="AQ1035" s="39">
        <v>0.21</v>
      </c>
      <c r="AR1035" s="39">
        <v>0.21</v>
      </c>
      <c r="AS1035" s="39">
        <v>0.21</v>
      </c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 t="s">
        <v>1439</v>
      </c>
      <c r="BJ1035" s="4" t="str">
        <f>Table22[[#This Row],[Ofgem ]]</f>
        <v>4"-5"</v>
      </c>
      <c r="BK1035" s="4" t="str">
        <f>Table22[[#This Row],[Pressure]]</f>
        <v>LP</v>
      </c>
      <c r="BL1035" s="4" t="str">
        <f>Table22[[#This Row],[Pon Category]]</f>
        <v>Non policy</v>
      </c>
      <c r="BM1035" s="4" t="str">
        <f>Table22[[#This Row],[Tier]]</f>
        <v>T1</v>
      </c>
      <c r="BN1035" s="4" t="str">
        <f>Table22[[#This Row],[PON Material]]</f>
        <v>ST</v>
      </c>
      <c r="BO1035" s="4" t="str" cm="1">
        <f t="array" ref="BO10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6" spans="1:67" hidden="1" x14ac:dyDescent="0.25">
      <c r="A1036" t="s">
        <v>780</v>
      </c>
      <c r="B1036" t="s">
        <v>158</v>
      </c>
      <c r="C1036" t="s">
        <v>894</v>
      </c>
      <c r="D1036" t="s">
        <v>1603</v>
      </c>
      <c r="E1036" t="s">
        <v>2663</v>
      </c>
      <c r="F1036" t="s">
        <v>960</v>
      </c>
      <c r="G1036" t="s">
        <v>2664</v>
      </c>
      <c r="H1036" t="s">
        <v>961</v>
      </c>
      <c r="I1036" t="s">
        <v>2498</v>
      </c>
      <c r="J1036" t="s">
        <v>2493</v>
      </c>
      <c r="K1036" t="s">
        <v>783</v>
      </c>
      <c r="L1036">
        <v>220001741020</v>
      </c>
      <c r="M1036">
        <v>1</v>
      </c>
      <c r="O1036" t="s">
        <v>1570</v>
      </c>
      <c r="P1036" t="s">
        <v>1571</v>
      </c>
      <c r="Q1036" t="s">
        <v>133</v>
      </c>
      <c r="R1036" t="s">
        <v>2665</v>
      </c>
      <c r="S1036" t="s">
        <v>64</v>
      </c>
      <c r="T1036" t="s">
        <v>1576</v>
      </c>
      <c r="U1036" t="s">
        <v>1577</v>
      </c>
      <c r="V1036" t="s">
        <v>1496</v>
      </c>
      <c r="W1036">
        <v>-1</v>
      </c>
      <c r="X1036">
        <v>2.94</v>
      </c>
      <c r="Y1036" t="s">
        <v>1574</v>
      </c>
      <c r="Z1036" t="s">
        <v>1575</v>
      </c>
      <c r="AA1036" t="s">
        <v>140</v>
      </c>
      <c r="AC1036" s="41">
        <v>44459</v>
      </c>
      <c r="AD1036" s="41">
        <v>44547</v>
      </c>
      <c r="AE1036" s="39">
        <v>3</v>
      </c>
      <c r="AF1036" s="39">
        <v>0</v>
      </c>
      <c r="AG1036" s="39">
        <v>3</v>
      </c>
      <c r="AH1036" s="39">
        <v>0.25</v>
      </c>
      <c r="AI1036" s="39">
        <v>0.25</v>
      </c>
      <c r="AJ1036" s="39">
        <v>0.25</v>
      </c>
      <c r="AK1036" s="39">
        <v>0.25</v>
      </c>
      <c r="AL1036" s="39">
        <v>0.25</v>
      </c>
      <c r="AM1036" s="39">
        <v>0.25</v>
      </c>
      <c r="AN1036" s="39">
        <v>0.25</v>
      </c>
      <c r="AO1036" s="39">
        <v>0.25</v>
      </c>
      <c r="AP1036" s="39">
        <v>0.25</v>
      </c>
      <c r="AQ1036" s="39">
        <v>0.25</v>
      </c>
      <c r="AR1036" s="39">
        <v>0.25</v>
      </c>
      <c r="AS1036" s="39">
        <v>0.25</v>
      </c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 t="s">
        <v>1439</v>
      </c>
      <c r="BJ1036" s="4" t="str">
        <f>Table22[[#This Row],[Ofgem ]]</f>
        <v>4"-5"</v>
      </c>
      <c r="BK1036" s="4" t="str">
        <f>Table22[[#This Row],[Pressure]]</f>
        <v>LP</v>
      </c>
      <c r="BL1036" s="4" t="str">
        <f>Table22[[#This Row],[Pon Category]]</f>
        <v>Non policy</v>
      </c>
      <c r="BM1036" s="4" t="str">
        <f>Table22[[#This Row],[Tier]]</f>
        <v>T1</v>
      </c>
      <c r="BN1036" s="4" t="str">
        <f>Table22[[#This Row],[PON Material]]</f>
        <v>ST</v>
      </c>
      <c r="BO1036" s="4" t="str" cm="1">
        <f t="array" ref="BO10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7" spans="1:67" hidden="1" x14ac:dyDescent="0.25">
      <c r="A1037" t="s">
        <v>780</v>
      </c>
      <c r="B1037" t="s">
        <v>158</v>
      </c>
      <c r="C1037" t="s">
        <v>894</v>
      </c>
      <c r="D1037" t="s">
        <v>1603</v>
      </c>
      <c r="E1037" t="s">
        <v>2663</v>
      </c>
      <c r="F1037" t="s">
        <v>960</v>
      </c>
      <c r="G1037" t="s">
        <v>2664</v>
      </c>
      <c r="H1037" t="s">
        <v>961</v>
      </c>
      <c r="I1037" t="s">
        <v>2498</v>
      </c>
      <c r="J1037" t="s">
        <v>2493</v>
      </c>
      <c r="K1037" t="s">
        <v>783</v>
      </c>
      <c r="L1037">
        <v>220001741027</v>
      </c>
      <c r="M1037">
        <v>2</v>
      </c>
      <c r="O1037" t="s">
        <v>1570</v>
      </c>
      <c r="P1037" t="s">
        <v>1571</v>
      </c>
      <c r="Q1037" t="s">
        <v>133</v>
      </c>
      <c r="R1037" t="s">
        <v>2665</v>
      </c>
      <c r="S1037" t="s">
        <v>64</v>
      </c>
      <c r="T1037" t="s">
        <v>1576</v>
      </c>
      <c r="U1037" t="s">
        <v>1577</v>
      </c>
      <c r="V1037" t="s">
        <v>1496</v>
      </c>
      <c r="W1037">
        <v>-1</v>
      </c>
      <c r="X1037">
        <v>1.73</v>
      </c>
      <c r="Y1037" t="s">
        <v>1574</v>
      </c>
      <c r="Z1037" t="s">
        <v>1575</v>
      </c>
      <c r="AA1037" t="s">
        <v>140</v>
      </c>
      <c r="AC1037" s="41">
        <v>44459</v>
      </c>
      <c r="AD1037" s="41">
        <v>44547</v>
      </c>
      <c r="AE1037" s="39">
        <v>1.6800000000000006</v>
      </c>
      <c r="AF1037" s="39">
        <v>0</v>
      </c>
      <c r="AG1037" s="39">
        <v>1.6800000000000006</v>
      </c>
      <c r="AH1037" s="39">
        <v>0.14000000000000001</v>
      </c>
      <c r="AI1037" s="39">
        <v>0.14000000000000001</v>
      </c>
      <c r="AJ1037" s="39">
        <v>0.14000000000000001</v>
      </c>
      <c r="AK1037" s="39">
        <v>0.14000000000000001</v>
      </c>
      <c r="AL1037" s="39">
        <v>0.14000000000000001</v>
      </c>
      <c r="AM1037" s="39">
        <v>0.14000000000000001</v>
      </c>
      <c r="AN1037" s="39">
        <v>0.14000000000000001</v>
      </c>
      <c r="AO1037" s="39">
        <v>0.14000000000000001</v>
      </c>
      <c r="AP1037" s="39">
        <v>0.14000000000000001</v>
      </c>
      <c r="AQ1037" s="39">
        <v>0.14000000000000001</v>
      </c>
      <c r="AR1037" s="39">
        <v>0.14000000000000001</v>
      </c>
      <c r="AS1037" s="39">
        <v>0.14000000000000001</v>
      </c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 t="s">
        <v>1439</v>
      </c>
      <c r="BJ1037" s="4" t="str">
        <f>Table22[[#This Row],[Ofgem ]]</f>
        <v>4"-5"</v>
      </c>
      <c r="BK1037" s="4" t="str">
        <f>Table22[[#This Row],[Pressure]]</f>
        <v>LP</v>
      </c>
      <c r="BL1037" s="4" t="str">
        <f>Table22[[#This Row],[Pon Category]]</f>
        <v>Non policy</v>
      </c>
      <c r="BM1037" s="4" t="str">
        <f>Table22[[#This Row],[Tier]]</f>
        <v>T1</v>
      </c>
      <c r="BN1037" s="4" t="str">
        <f>Table22[[#This Row],[PON Material]]</f>
        <v>ST</v>
      </c>
      <c r="BO1037" s="4" t="str" cm="1">
        <f t="array" ref="BO10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8" spans="1:67" hidden="1" x14ac:dyDescent="0.25">
      <c r="A1038" t="s">
        <v>780</v>
      </c>
      <c r="B1038" t="s">
        <v>158</v>
      </c>
      <c r="C1038" t="s">
        <v>894</v>
      </c>
      <c r="D1038" t="s">
        <v>1603</v>
      </c>
      <c r="E1038" t="s">
        <v>2663</v>
      </c>
      <c r="F1038" t="s">
        <v>960</v>
      </c>
      <c r="G1038" t="s">
        <v>2664</v>
      </c>
      <c r="H1038" t="s">
        <v>961</v>
      </c>
      <c r="I1038" t="s">
        <v>2498</v>
      </c>
      <c r="J1038" t="s">
        <v>2493</v>
      </c>
      <c r="K1038" t="s">
        <v>783</v>
      </c>
      <c r="L1038">
        <v>220001748054</v>
      </c>
      <c r="M1038">
        <v>2</v>
      </c>
      <c r="O1038" t="s">
        <v>1570</v>
      </c>
      <c r="P1038" t="s">
        <v>1571</v>
      </c>
      <c r="Q1038" t="s">
        <v>133</v>
      </c>
      <c r="R1038" t="s">
        <v>2665</v>
      </c>
      <c r="S1038" t="s">
        <v>64</v>
      </c>
      <c r="T1038" t="s">
        <v>1576</v>
      </c>
      <c r="U1038" t="s">
        <v>1577</v>
      </c>
      <c r="V1038" t="s">
        <v>1496</v>
      </c>
      <c r="W1038">
        <v>-1</v>
      </c>
      <c r="X1038">
        <v>2.78</v>
      </c>
      <c r="Y1038" t="s">
        <v>1574</v>
      </c>
      <c r="Z1038" t="s">
        <v>1575</v>
      </c>
      <c r="AA1038" t="s">
        <v>140</v>
      </c>
      <c r="AC1038" s="41">
        <v>44459</v>
      </c>
      <c r="AD1038" s="41">
        <v>44547</v>
      </c>
      <c r="AE1038" s="39">
        <v>2.7600000000000002</v>
      </c>
      <c r="AF1038" s="39">
        <v>0</v>
      </c>
      <c r="AG1038" s="39">
        <v>2.7600000000000002</v>
      </c>
      <c r="AH1038" s="39">
        <v>0.23</v>
      </c>
      <c r="AI1038" s="39">
        <v>0.23</v>
      </c>
      <c r="AJ1038" s="39">
        <v>0.23</v>
      </c>
      <c r="AK1038" s="39">
        <v>0.23</v>
      </c>
      <c r="AL1038" s="39">
        <v>0.23</v>
      </c>
      <c r="AM1038" s="39">
        <v>0.23</v>
      </c>
      <c r="AN1038" s="39">
        <v>0.23</v>
      </c>
      <c r="AO1038" s="39">
        <v>0.23</v>
      </c>
      <c r="AP1038" s="39">
        <v>0.23</v>
      </c>
      <c r="AQ1038" s="39">
        <v>0.23</v>
      </c>
      <c r="AR1038" s="39">
        <v>0.23</v>
      </c>
      <c r="AS1038" s="39">
        <v>0.23</v>
      </c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 t="s">
        <v>1439</v>
      </c>
      <c r="BJ1038" s="4" t="str">
        <f>Table22[[#This Row],[Ofgem ]]</f>
        <v>4"-5"</v>
      </c>
      <c r="BK1038" s="4" t="str">
        <f>Table22[[#This Row],[Pressure]]</f>
        <v>LP</v>
      </c>
      <c r="BL1038" s="4" t="str">
        <f>Table22[[#This Row],[Pon Category]]</f>
        <v>Non policy</v>
      </c>
      <c r="BM1038" s="4" t="str">
        <f>Table22[[#This Row],[Tier]]</f>
        <v>T1</v>
      </c>
      <c r="BN1038" s="4" t="str">
        <f>Table22[[#This Row],[PON Material]]</f>
        <v>ST</v>
      </c>
      <c r="BO1038" s="4" t="str" cm="1">
        <f t="array" ref="BO10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39" spans="1:67" x14ac:dyDescent="0.25">
      <c r="A1039" t="s">
        <v>780</v>
      </c>
      <c r="B1039" t="s">
        <v>158</v>
      </c>
      <c r="C1039" t="s">
        <v>894</v>
      </c>
      <c r="D1039" t="s">
        <v>1603</v>
      </c>
      <c r="E1039" t="s">
        <v>2663</v>
      </c>
      <c r="F1039" t="s">
        <v>960</v>
      </c>
      <c r="G1039" t="s">
        <v>2664</v>
      </c>
      <c r="H1039" t="s">
        <v>961</v>
      </c>
      <c r="I1039" t="s">
        <v>2498</v>
      </c>
      <c r="J1039" t="s">
        <v>2493</v>
      </c>
      <c r="K1039" t="s">
        <v>783</v>
      </c>
      <c r="L1039">
        <v>510813649</v>
      </c>
      <c r="M1039">
        <v>4</v>
      </c>
      <c r="O1039" t="s">
        <v>1570</v>
      </c>
      <c r="P1039" t="s">
        <v>1571</v>
      </c>
      <c r="Q1039" t="s">
        <v>163</v>
      </c>
      <c r="R1039" t="s">
        <v>1572</v>
      </c>
      <c r="S1039" t="s">
        <v>64</v>
      </c>
      <c r="T1039" t="s">
        <v>52</v>
      </c>
      <c r="U1039" t="s">
        <v>1573</v>
      </c>
      <c r="V1039" t="s">
        <v>1496</v>
      </c>
      <c r="W1039">
        <v>6</v>
      </c>
      <c r="X1039">
        <v>346.58</v>
      </c>
      <c r="Y1039" t="s">
        <v>1574</v>
      </c>
      <c r="Z1039" t="s">
        <v>1575</v>
      </c>
      <c r="AA1039" t="s">
        <v>147</v>
      </c>
      <c r="AC1039" s="41">
        <v>44459</v>
      </c>
      <c r="AD1039" s="41">
        <v>44547</v>
      </c>
      <c r="AE1039" s="39">
        <v>171.60000000000002</v>
      </c>
      <c r="AF1039" s="39">
        <v>0</v>
      </c>
      <c r="AG1039" s="39">
        <v>171.60000000000002</v>
      </c>
      <c r="AH1039" s="39">
        <v>14.3</v>
      </c>
      <c r="AI1039" s="39">
        <v>14.3</v>
      </c>
      <c r="AJ1039" s="39">
        <v>14.3</v>
      </c>
      <c r="AK1039" s="39">
        <v>14.3</v>
      </c>
      <c r="AL1039" s="39">
        <v>14.3</v>
      </c>
      <c r="AM1039" s="39">
        <v>14.3</v>
      </c>
      <c r="AN1039" s="39">
        <v>14.3</v>
      </c>
      <c r="AO1039" s="39">
        <v>14.3</v>
      </c>
      <c r="AP1039" s="39">
        <v>14.3</v>
      </c>
      <c r="AQ1039" s="39">
        <v>14.3</v>
      </c>
      <c r="AR1039" s="39">
        <v>14.3</v>
      </c>
      <c r="AS1039" s="39">
        <v>14.3</v>
      </c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 t="s">
        <v>1505</v>
      </c>
      <c r="BJ1039" s="4" t="str">
        <f>Table22[[#This Row],[Ofgem ]]</f>
        <v>4"-5"</v>
      </c>
      <c r="BK1039" s="4" t="str">
        <f>Table22[[#This Row],[Pressure]]</f>
        <v>LP</v>
      </c>
      <c r="BL1039" s="4" t="str">
        <f>Table22[[#This Row],[Pon Category]]</f>
        <v>Policy</v>
      </c>
      <c r="BM1039" s="4" t="str">
        <f>Table22[[#This Row],[Tier]]</f>
        <v>T1</v>
      </c>
      <c r="BN1039" s="4" t="str">
        <f>Table22[[#This Row],[PON Material]]</f>
        <v>SI</v>
      </c>
      <c r="BO1039" s="4" t="str" cm="1">
        <f t="array" ref="BO10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0" spans="1:67" x14ac:dyDescent="0.25">
      <c r="A1040" t="s">
        <v>780</v>
      </c>
      <c r="B1040" t="s">
        <v>158</v>
      </c>
      <c r="C1040" t="s">
        <v>894</v>
      </c>
      <c r="D1040" t="s">
        <v>1603</v>
      </c>
      <c r="E1040" t="s">
        <v>2663</v>
      </c>
      <c r="F1040" t="s">
        <v>960</v>
      </c>
      <c r="G1040" t="s">
        <v>2664</v>
      </c>
      <c r="H1040" t="s">
        <v>961</v>
      </c>
      <c r="I1040" t="s">
        <v>2498</v>
      </c>
      <c r="J1040" t="s">
        <v>2493</v>
      </c>
      <c r="K1040" t="s">
        <v>783</v>
      </c>
      <c r="L1040">
        <v>510813650</v>
      </c>
      <c r="M1040">
        <v>4</v>
      </c>
      <c r="O1040" t="s">
        <v>1570</v>
      </c>
      <c r="P1040" t="s">
        <v>1571</v>
      </c>
      <c r="Q1040" t="s">
        <v>163</v>
      </c>
      <c r="R1040" t="s">
        <v>1572</v>
      </c>
      <c r="S1040" t="s">
        <v>64</v>
      </c>
      <c r="T1040" t="s">
        <v>52</v>
      </c>
      <c r="U1040" t="s">
        <v>1573</v>
      </c>
      <c r="V1040" t="s">
        <v>1496</v>
      </c>
      <c r="W1040">
        <v>15</v>
      </c>
      <c r="X1040">
        <v>73.67</v>
      </c>
      <c r="Y1040" t="s">
        <v>1574</v>
      </c>
      <c r="Z1040" t="s">
        <v>1575</v>
      </c>
      <c r="AA1040" t="s">
        <v>147</v>
      </c>
      <c r="AC1040" s="41">
        <v>44459</v>
      </c>
      <c r="AD1040" s="41">
        <v>44547</v>
      </c>
      <c r="AE1040" s="39">
        <v>73.679999999999993</v>
      </c>
      <c r="AF1040" s="39">
        <v>0</v>
      </c>
      <c r="AG1040" s="39">
        <v>73.679999999999993</v>
      </c>
      <c r="AH1040" s="39">
        <v>6.14</v>
      </c>
      <c r="AI1040" s="39">
        <v>6.14</v>
      </c>
      <c r="AJ1040" s="39">
        <v>6.14</v>
      </c>
      <c r="AK1040" s="39">
        <v>6.14</v>
      </c>
      <c r="AL1040" s="39">
        <v>6.14</v>
      </c>
      <c r="AM1040" s="39">
        <v>6.14</v>
      </c>
      <c r="AN1040" s="39">
        <v>6.14</v>
      </c>
      <c r="AO1040" s="39">
        <v>6.14</v>
      </c>
      <c r="AP1040" s="39">
        <v>6.14</v>
      </c>
      <c r="AQ1040" s="39">
        <v>6.14</v>
      </c>
      <c r="AR1040" s="39">
        <v>6.14</v>
      </c>
      <c r="AS1040" s="39">
        <v>6.14</v>
      </c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 t="s">
        <v>1505</v>
      </c>
      <c r="BJ1040" s="4" t="str">
        <f>Table22[[#This Row],[Ofgem ]]</f>
        <v>4"-5"</v>
      </c>
      <c r="BK1040" s="4" t="str">
        <f>Table22[[#This Row],[Pressure]]</f>
        <v>LP</v>
      </c>
      <c r="BL1040" s="4" t="str">
        <f>Table22[[#This Row],[Pon Category]]</f>
        <v>Policy</v>
      </c>
      <c r="BM1040" s="4" t="str">
        <f>Table22[[#This Row],[Tier]]</f>
        <v>T1</v>
      </c>
      <c r="BN1040" s="4" t="str">
        <f>Table22[[#This Row],[PON Material]]</f>
        <v>SI</v>
      </c>
      <c r="BO1040" s="4" t="str" cm="1">
        <f t="array" ref="BO10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1" spans="1:67" x14ac:dyDescent="0.25">
      <c r="A1041" t="s">
        <v>780</v>
      </c>
      <c r="B1041" t="s">
        <v>158</v>
      </c>
      <c r="C1041" t="s">
        <v>894</v>
      </c>
      <c r="D1041" t="s">
        <v>1603</v>
      </c>
      <c r="E1041" t="s">
        <v>2663</v>
      </c>
      <c r="F1041" t="s">
        <v>960</v>
      </c>
      <c r="G1041" t="s">
        <v>2666</v>
      </c>
      <c r="H1041" t="s">
        <v>2667</v>
      </c>
      <c r="I1041" t="s">
        <v>2498</v>
      </c>
      <c r="J1041" t="s">
        <v>2493</v>
      </c>
      <c r="K1041" t="s">
        <v>783</v>
      </c>
      <c r="L1041">
        <v>510856686</v>
      </c>
      <c r="M1041">
        <v>4</v>
      </c>
      <c r="O1041" t="s">
        <v>1570</v>
      </c>
      <c r="P1041" t="s">
        <v>1571</v>
      </c>
      <c r="Q1041" t="s">
        <v>163</v>
      </c>
      <c r="R1041" t="s">
        <v>1572</v>
      </c>
      <c r="S1041" t="s">
        <v>64</v>
      </c>
      <c r="T1041" t="s">
        <v>52</v>
      </c>
      <c r="U1041" t="s">
        <v>1573</v>
      </c>
      <c r="V1041" t="s">
        <v>1496</v>
      </c>
      <c r="W1041">
        <v>6</v>
      </c>
      <c r="X1041">
        <v>42.46</v>
      </c>
      <c r="Y1041" t="s">
        <v>1574</v>
      </c>
      <c r="Z1041" t="s">
        <v>1575</v>
      </c>
      <c r="AA1041" t="s">
        <v>147</v>
      </c>
      <c r="AC1041" s="41">
        <v>44459</v>
      </c>
      <c r="AD1041" s="41">
        <v>44547</v>
      </c>
      <c r="AE1041" s="39">
        <v>42.48</v>
      </c>
      <c r="AF1041" s="39">
        <v>0</v>
      </c>
      <c r="AG1041" s="39">
        <v>42.48</v>
      </c>
      <c r="AH1041" s="39">
        <v>3.54</v>
      </c>
      <c r="AI1041" s="39">
        <v>3.54</v>
      </c>
      <c r="AJ1041" s="39">
        <v>3.54</v>
      </c>
      <c r="AK1041" s="39">
        <v>3.54</v>
      </c>
      <c r="AL1041" s="39">
        <v>3.54</v>
      </c>
      <c r="AM1041" s="39">
        <v>3.54</v>
      </c>
      <c r="AN1041" s="39">
        <v>3.54</v>
      </c>
      <c r="AO1041" s="39">
        <v>3.54</v>
      </c>
      <c r="AP1041" s="39">
        <v>3.54</v>
      </c>
      <c r="AQ1041" s="39">
        <v>3.54</v>
      </c>
      <c r="AR1041" s="39">
        <v>3.54</v>
      </c>
      <c r="AS1041" s="39">
        <v>3.54</v>
      </c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 t="s">
        <v>1505</v>
      </c>
      <c r="BJ1041" s="4" t="str">
        <f>Table22[[#This Row],[Ofgem ]]</f>
        <v>4"-5"</v>
      </c>
      <c r="BK1041" s="4" t="str">
        <f>Table22[[#This Row],[Pressure]]</f>
        <v>LP</v>
      </c>
      <c r="BL1041" s="4" t="str">
        <f>Table22[[#This Row],[Pon Category]]</f>
        <v>Policy</v>
      </c>
      <c r="BM1041" s="4" t="str">
        <f>Table22[[#This Row],[Tier]]</f>
        <v>T1</v>
      </c>
      <c r="BN1041" s="4" t="str">
        <f>Table22[[#This Row],[PON Material]]</f>
        <v>SI</v>
      </c>
      <c r="BO1041" s="4" t="str" cm="1">
        <f t="array" ref="BO10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2" spans="1:67" x14ac:dyDescent="0.25">
      <c r="A1042" t="s">
        <v>780</v>
      </c>
      <c r="B1042" t="s">
        <v>158</v>
      </c>
      <c r="C1042" t="s">
        <v>894</v>
      </c>
      <c r="D1042" t="s">
        <v>1603</v>
      </c>
      <c r="E1042" t="s">
        <v>2663</v>
      </c>
      <c r="F1042" t="s">
        <v>960</v>
      </c>
      <c r="G1042" t="s">
        <v>2668</v>
      </c>
      <c r="H1042" t="s">
        <v>968</v>
      </c>
      <c r="I1042" t="s">
        <v>2498</v>
      </c>
      <c r="J1042" t="s">
        <v>2493</v>
      </c>
      <c r="K1042" t="s">
        <v>783</v>
      </c>
      <c r="L1042">
        <v>510847889</v>
      </c>
      <c r="M1042">
        <v>4</v>
      </c>
      <c r="O1042" t="s">
        <v>1570</v>
      </c>
      <c r="P1042" t="s">
        <v>1571</v>
      </c>
      <c r="Q1042" t="s">
        <v>163</v>
      </c>
      <c r="R1042" t="s">
        <v>1572</v>
      </c>
      <c r="S1042" t="s">
        <v>64</v>
      </c>
      <c r="T1042" t="s">
        <v>52</v>
      </c>
      <c r="U1042" t="s">
        <v>1573</v>
      </c>
      <c r="V1042" t="s">
        <v>1496</v>
      </c>
      <c r="W1042">
        <v>9</v>
      </c>
      <c r="X1042">
        <v>62.69</v>
      </c>
      <c r="Y1042" t="s">
        <v>1574</v>
      </c>
      <c r="Z1042" t="s">
        <v>1575</v>
      </c>
      <c r="AA1042" t="s">
        <v>147</v>
      </c>
      <c r="AC1042" s="41">
        <v>44459</v>
      </c>
      <c r="AD1042" s="41">
        <v>44547</v>
      </c>
      <c r="AE1042" s="39">
        <v>62.639999999999993</v>
      </c>
      <c r="AF1042" s="39">
        <v>0</v>
      </c>
      <c r="AG1042" s="39">
        <v>62.639999999999993</v>
      </c>
      <c r="AH1042" s="39">
        <v>5.22</v>
      </c>
      <c r="AI1042" s="39">
        <v>5.22</v>
      </c>
      <c r="AJ1042" s="39">
        <v>5.22</v>
      </c>
      <c r="AK1042" s="39">
        <v>5.22</v>
      </c>
      <c r="AL1042" s="39">
        <v>5.22</v>
      </c>
      <c r="AM1042" s="39">
        <v>5.22</v>
      </c>
      <c r="AN1042" s="39">
        <v>5.22</v>
      </c>
      <c r="AO1042" s="39">
        <v>5.22</v>
      </c>
      <c r="AP1042" s="39">
        <v>5.22</v>
      </c>
      <c r="AQ1042" s="39">
        <v>5.22</v>
      </c>
      <c r="AR1042" s="39">
        <v>5.22</v>
      </c>
      <c r="AS1042" s="39">
        <v>5.22</v>
      </c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 t="s">
        <v>1505</v>
      </c>
      <c r="BJ1042" s="4" t="str">
        <f>Table22[[#This Row],[Ofgem ]]</f>
        <v>4"-5"</v>
      </c>
      <c r="BK1042" s="4" t="str">
        <f>Table22[[#This Row],[Pressure]]</f>
        <v>LP</v>
      </c>
      <c r="BL1042" s="4" t="str">
        <f>Table22[[#This Row],[Pon Category]]</f>
        <v>Policy</v>
      </c>
      <c r="BM1042" s="4" t="str">
        <f>Table22[[#This Row],[Tier]]</f>
        <v>T1</v>
      </c>
      <c r="BN1042" s="4" t="str">
        <f>Table22[[#This Row],[PON Material]]</f>
        <v>SI</v>
      </c>
      <c r="BO1042" s="4" t="str" cm="1">
        <f t="array" ref="BO10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3" spans="1:67" x14ac:dyDescent="0.25">
      <c r="A1043" t="s">
        <v>780</v>
      </c>
      <c r="B1043" t="s">
        <v>158</v>
      </c>
      <c r="C1043" t="s">
        <v>894</v>
      </c>
      <c r="D1043" t="s">
        <v>1603</v>
      </c>
      <c r="E1043" t="s">
        <v>2663</v>
      </c>
      <c r="F1043" t="s">
        <v>960</v>
      </c>
      <c r="G1043" t="s">
        <v>2668</v>
      </c>
      <c r="H1043" t="s">
        <v>968</v>
      </c>
      <c r="I1043" t="s">
        <v>2498</v>
      </c>
      <c r="J1043" t="s">
        <v>2493</v>
      </c>
      <c r="K1043" t="s">
        <v>783</v>
      </c>
      <c r="L1043">
        <v>510847890</v>
      </c>
      <c r="M1043">
        <v>4</v>
      </c>
      <c r="O1043" t="s">
        <v>1570</v>
      </c>
      <c r="P1043" t="s">
        <v>1571</v>
      </c>
      <c r="Q1043" t="s">
        <v>163</v>
      </c>
      <c r="R1043" t="s">
        <v>1572</v>
      </c>
      <c r="S1043" t="s">
        <v>64</v>
      </c>
      <c r="T1043" t="s">
        <v>52</v>
      </c>
      <c r="U1043" t="s">
        <v>1573</v>
      </c>
      <c r="V1043" t="s">
        <v>1496</v>
      </c>
      <c r="W1043">
        <v>17</v>
      </c>
      <c r="X1043">
        <v>61.25</v>
      </c>
      <c r="Y1043" t="s">
        <v>1574</v>
      </c>
      <c r="Z1043" t="s">
        <v>1575</v>
      </c>
      <c r="AA1043" t="s">
        <v>147</v>
      </c>
      <c r="AC1043" s="41">
        <v>44459</v>
      </c>
      <c r="AD1043" s="41">
        <v>44547</v>
      </c>
      <c r="AE1043" s="39">
        <v>61.20000000000001</v>
      </c>
      <c r="AF1043" s="39">
        <v>0</v>
      </c>
      <c r="AG1043" s="39">
        <v>61.20000000000001</v>
      </c>
      <c r="AH1043" s="39">
        <v>5.0999999999999996</v>
      </c>
      <c r="AI1043" s="39">
        <v>5.0999999999999996</v>
      </c>
      <c r="AJ1043" s="39">
        <v>5.0999999999999996</v>
      </c>
      <c r="AK1043" s="39">
        <v>5.0999999999999996</v>
      </c>
      <c r="AL1043" s="39">
        <v>5.0999999999999996</v>
      </c>
      <c r="AM1043" s="39">
        <v>5.0999999999999996</v>
      </c>
      <c r="AN1043" s="39">
        <v>5.0999999999999996</v>
      </c>
      <c r="AO1043" s="39">
        <v>5.0999999999999996</v>
      </c>
      <c r="AP1043" s="39">
        <v>5.0999999999999996</v>
      </c>
      <c r="AQ1043" s="39">
        <v>5.0999999999999996</v>
      </c>
      <c r="AR1043" s="39">
        <v>5.0999999999999996</v>
      </c>
      <c r="AS1043" s="39">
        <v>5.0999999999999996</v>
      </c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 t="s">
        <v>1505</v>
      </c>
      <c r="BJ1043" s="4" t="str">
        <f>Table22[[#This Row],[Ofgem ]]</f>
        <v>4"-5"</v>
      </c>
      <c r="BK1043" s="4" t="str">
        <f>Table22[[#This Row],[Pressure]]</f>
        <v>LP</v>
      </c>
      <c r="BL1043" s="4" t="str">
        <f>Table22[[#This Row],[Pon Category]]</f>
        <v>Policy</v>
      </c>
      <c r="BM1043" s="4" t="str">
        <f>Table22[[#This Row],[Tier]]</f>
        <v>T1</v>
      </c>
      <c r="BN1043" s="4" t="str">
        <f>Table22[[#This Row],[PON Material]]</f>
        <v>SI</v>
      </c>
      <c r="BO1043" s="4" t="str" cm="1">
        <f t="array" ref="BO10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4" spans="1:67" x14ac:dyDescent="0.25">
      <c r="A1044" t="s">
        <v>780</v>
      </c>
      <c r="B1044" t="s">
        <v>158</v>
      </c>
      <c r="C1044" t="s">
        <v>894</v>
      </c>
      <c r="D1044" t="s">
        <v>1603</v>
      </c>
      <c r="E1044" t="s">
        <v>2663</v>
      </c>
      <c r="F1044" t="s">
        <v>960</v>
      </c>
      <c r="G1044" t="s">
        <v>2669</v>
      </c>
      <c r="H1044" t="s">
        <v>969</v>
      </c>
      <c r="I1044" t="s">
        <v>2498</v>
      </c>
      <c r="J1044" t="s">
        <v>2493</v>
      </c>
      <c r="K1044" t="s">
        <v>783</v>
      </c>
      <c r="L1044">
        <v>220001617737</v>
      </c>
      <c r="M1044">
        <v>6</v>
      </c>
      <c r="O1044" t="s">
        <v>1570</v>
      </c>
      <c r="P1044" t="s">
        <v>1571</v>
      </c>
      <c r="Q1044" t="s">
        <v>163</v>
      </c>
      <c r="R1044" t="s">
        <v>1572</v>
      </c>
      <c r="S1044" t="s">
        <v>64</v>
      </c>
      <c r="T1044" t="s">
        <v>52</v>
      </c>
      <c r="U1044" t="s">
        <v>1573</v>
      </c>
      <c r="V1044" t="s">
        <v>1496</v>
      </c>
      <c r="W1044">
        <v>2</v>
      </c>
      <c r="X1044">
        <v>287.45</v>
      </c>
      <c r="Y1044" t="s">
        <v>1574</v>
      </c>
      <c r="Z1044" t="s">
        <v>1575</v>
      </c>
      <c r="AA1044" t="s">
        <v>147</v>
      </c>
      <c r="AC1044" s="41">
        <v>44459</v>
      </c>
      <c r="AD1044" s="41">
        <v>44547</v>
      </c>
      <c r="AE1044" s="39">
        <v>287.39999999999992</v>
      </c>
      <c r="AF1044" s="39">
        <v>0</v>
      </c>
      <c r="AG1044" s="39">
        <v>287.39999999999992</v>
      </c>
      <c r="AH1044" s="39">
        <v>23.95</v>
      </c>
      <c r="AI1044" s="39">
        <v>23.95</v>
      </c>
      <c r="AJ1044" s="39">
        <v>23.95</v>
      </c>
      <c r="AK1044" s="39">
        <v>23.95</v>
      </c>
      <c r="AL1044" s="39">
        <v>23.95</v>
      </c>
      <c r="AM1044" s="39">
        <v>23.95</v>
      </c>
      <c r="AN1044" s="39">
        <v>23.95</v>
      </c>
      <c r="AO1044" s="39">
        <v>23.95</v>
      </c>
      <c r="AP1044" s="39">
        <v>23.95</v>
      </c>
      <c r="AQ1044" s="39">
        <v>23.95</v>
      </c>
      <c r="AR1044" s="39">
        <v>23.95</v>
      </c>
      <c r="AS1044" s="39">
        <v>23.95</v>
      </c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 t="s">
        <v>1505</v>
      </c>
      <c r="BJ1044" s="4" t="str">
        <f>Table22[[#This Row],[Ofgem ]]</f>
        <v>4"-5"</v>
      </c>
      <c r="BK1044" s="4" t="str">
        <f>Table22[[#This Row],[Pressure]]</f>
        <v>LP</v>
      </c>
      <c r="BL1044" s="4" t="str">
        <f>Table22[[#This Row],[Pon Category]]</f>
        <v>Policy</v>
      </c>
      <c r="BM1044" s="4" t="str">
        <f>Table22[[#This Row],[Tier]]</f>
        <v>T1</v>
      </c>
      <c r="BN1044" s="4" t="str">
        <f>Table22[[#This Row],[PON Material]]</f>
        <v>SI</v>
      </c>
      <c r="BO1044" s="4" t="str" cm="1">
        <f t="array" ref="BO10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5" spans="1:67" x14ac:dyDescent="0.25">
      <c r="A1045" t="s">
        <v>780</v>
      </c>
      <c r="B1045" t="s">
        <v>158</v>
      </c>
      <c r="C1045" t="s">
        <v>894</v>
      </c>
      <c r="D1045" t="s">
        <v>1603</v>
      </c>
      <c r="E1045" t="s">
        <v>2663</v>
      </c>
      <c r="F1045" t="s">
        <v>2670</v>
      </c>
      <c r="G1045" t="s">
        <v>2671</v>
      </c>
      <c r="H1045" t="s">
        <v>2672</v>
      </c>
      <c r="I1045" t="s">
        <v>2493</v>
      </c>
      <c r="J1045" t="s">
        <v>2493</v>
      </c>
      <c r="K1045" t="s">
        <v>783</v>
      </c>
      <c r="L1045">
        <v>510820333</v>
      </c>
      <c r="M1045">
        <v>4</v>
      </c>
      <c r="O1045" t="s">
        <v>1570</v>
      </c>
      <c r="P1045" t="s">
        <v>1571</v>
      </c>
      <c r="Q1045" t="s">
        <v>163</v>
      </c>
      <c r="R1045" t="s">
        <v>1572</v>
      </c>
      <c r="S1045" t="s">
        <v>64</v>
      </c>
      <c r="T1045" t="s">
        <v>52</v>
      </c>
      <c r="U1045" t="s">
        <v>1573</v>
      </c>
      <c r="V1045" t="s">
        <v>1496</v>
      </c>
      <c r="W1045">
        <v>9</v>
      </c>
      <c r="X1045">
        <v>206.51</v>
      </c>
      <c r="Y1045" t="s">
        <v>1574</v>
      </c>
      <c r="Z1045" t="s">
        <v>1575</v>
      </c>
      <c r="AA1045" t="s">
        <v>147</v>
      </c>
      <c r="AC1045" s="41">
        <v>44565</v>
      </c>
      <c r="AD1045" s="41">
        <v>44620</v>
      </c>
      <c r="AE1045" s="39">
        <v>0</v>
      </c>
      <c r="AF1045" s="39">
        <v>206.54999999999995</v>
      </c>
      <c r="AG1045" s="39">
        <v>206.54999999999995</v>
      </c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>
        <v>22.95</v>
      </c>
      <c r="AW1045" s="39">
        <v>22.95</v>
      </c>
      <c r="AX1045" s="39">
        <v>22.95</v>
      </c>
      <c r="AY1045" s="39">
        <v>22.95</v>
      </c>
      <c r="AZ1045" s="39">
        <v>22.95</v>
      </c>
      <c r="BA1045" s="39">
        <v>22.95</v>
      </c>
      <c r="BB1045" s="39">
        <v>22.95</v>
      </c>
      <c r="BC1045" s="39">
        <v>22.95</v>
      </c>
      <c r="BD1045" s="39">
        <v>22.95</v>
      </c>
      <c r="BE1045" s="39"/>
      <c r="BF1045" s="39"/>
      <c r="BG1045" s="39"/>
      <c r="BH1045" s="39"/>
      <c r="BI1045" s="39" t="s">
        <v>1505</v>
      </c>
      <c r="BJ1045" s="4" t="str">
        <f>Table22[[#This Row],[Ofgem ]]</f>
        <v>4"-5"</v>
      </c>
      <c r="BK1045" s="4" t="str">
        <f>Table22[[#This Row],[Pressure]]</f>
        <v>LP</v>
      </c>
      <c r="BL1045" s="4" t="str">
        <f>Table22[[#This Row],[Pon Category]]</f>
        <v>Policy</v>
      </c>
      <c r="BM1045" s="4" t="str">
        <f>Table22[[#This Row],[Tier]]</f>
        <v>T1</v>
      </c>
      <c r="BN1045" s="4" t="str">
        <f>Table22[[#This Row],[PON Material]]</f>
        <v>SI</v>
      </c>
      <c r="BO1045" s="4" t="str" cm="1">
        <f t="array" ref="BO10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6" spans="1:67" x14ac:dyDescent="0.25">
      <c r="A1046" t="s">
        <v>780</v>
      </c>
      <c r="B1046" t="s">
        <v>158</v>
      </c>
      <c r="C1046" t="s">
        <v>894</v>
      </c>
      <c r="D1046" t="s">
        <v>1603</v>
      </c>
      <c r="E1046" t="s">
        <v>2663</v>
      </c>
      <c r="F1046" t="s">
        <v>2670</v>
      </c>
      <c r="G1046" t="s">
        <v>2671</v>
      </c>
      <c r="H1046" t="s">
        <v>2672</v>
      </c>
      <c r="I1046" t="s">
        <v>2493</v>
      </c>
      <c r="J1046" t="s">
        <v>2493</v>
      </c>
      <c r="K1046" t="s">
        <v>783</v>
      </c>
      <c r="L1046">
        <v>510820334</v>
      </c>
      <c r="M1046">
        <v>4</v>
      </c>
      <c r="O1046" t="s">
        <v>1570</v>
      </c>
      <c r="P1046" t="s">
        <v>1571</v>
      </c>
      <c r="Q1046" t="s">
        <v>53</v>
      </c>
      <c r="R1046" t="s">
        <v>1572</v>
      </c>
      <c r="S1046" t="s">
        <v>64</v>
      </c>
      <c r="T1046" t="s">
        <v>52</v>
      </c>
      <c r="U1046" t="s">
        <v>1573</v>
      </c>
      <c r="V1046" t="s">
        <v>1496</v>
      </c>
      <c r="W1046">
        <v>12</v>
      </c>
      <c r="X1046">
        <v>446.19</v>
      </c>
      <c r="Y1046" t="s">
        <v>1574</v>
      </c>
      <c r="Z1046" t="s">
        <v>1575</v>
      </c>
      <c r="AA1046" t="s">
        <v>147</v>
      </c>
      <c r="AC1046" s="41">
        <v>44565</v>
      </c>
      <c r="AD1046" s="41">
        <v>44620</v>
      </c>
      <c r="AE1046" s="39">
        <v>0</v>
      </c>
      <c r="AF1046" s="39">
        <v>446.21999999999991</v>
      </c>
      <c r="AG1046" s="39">
        <v>446.21999999999991</v>
      </c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>
        <v>49.58</v>
      </c>
      <c r="AW1046" s="39">
        <v>49.58</v>
      </c>
      <c r="AX1046" s="39">
        <v>49.58</v>
      </c>
      <c r="AY1046" s="39">
        <v>49.58</v>
      </c>
      <c r="AZ1046" s="39">
        <v>49.58</v>
      </c>
      <c r="BA1046" s="39">
        <v>49.58</v>
      </c>
      <c r="BB1046" s="39">
        <v>49.58</v>
      </c>
      <c r="BC1046" s="39">
        <v>49.58</v>
      </c>
      <c r="BD1046" s="39">
        <v>49.58</v>
      </c>
      <c r="BE1046" s="39"/>
      <c r="BF1046" s="39"/>
      <c r="BG1046" s="39"/>
      <c r="BH1046" s="39"/>
      <c r="BI1046" s="39" t="s">
        <v>1505</v>
      </c>
      <c r="BJ1046" s="4" t="str">
        <f>Table22[[#This Row],[Ofgem ]]</f>
        <v>4"-5"</v>
      </c>
      <c r="BK1046" s="4" t="str">
        <f>Table22[[#This Row],[Pressure]]</f>
        <v>LP</v>
      </c>
      <c r="BL1046" s="4" t="str">
        <f>Table22[[#This Row],[Pon Category]]</f>
        <v>Policy</v>
      </c>
      <c r="BM1046" s="4" t="str">
        <f>Table22[[#This Row],[Tier]]</f>
        <v>T1</v>
      </c>
      <c r="BN1046" s="4" t="str">
        <f>Table22[[#This Row],[PON Material]]</f>
        <v>CI</v>
      </c>
      <c r="BO1046" s="4" t="str" cm="1">
        <f t="array" ref="BO10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7" spans="1:67" x14ac:dyDescent="0.25">
      <c r="A1047" t="s">
        <v>780</v>
      </c>
      <c r="B1047" t="s">
        <v>158</v>
      </c>
      <c r="C1047" t="s">
        <v>894</v>
      </c>
      <c r="D1047" t="s">
        <v>1603</v>
      </c>
      <c r="E1047" t="s">
        <v>2663</v>
      </c>
      <c r="F1047" t="s">
        <v>2670</v>
      </c>
      <c r="G1047" t="s">
        <v>2671</v>
      </c>
      <c r="H1047" t="s">
        <v>2672</v>
      </c>
      <c r="I1047" t="s">
        <v>2493</v>
      </c>
      <c r="J1047" t="s">
        <v>2493</v>
      </c>
      <c r="K1047" t="s">
        <v>783</v>
      </c>
      <c r="L1047">
        <v>510820335</v>
      </c>
      <c r="M1047">
        <v>150</v>
      </c>
      <c r="O1047" t="s">
        <v>1570</v>
      </c>
      <c r="P1047" t="s">
        <v>220</v>
      </c>
      <c r="Q1047" t="s">
        <v>91</v>
      </c>
      <c r="R1047" t="s">
        <v>1572</v>
      </c>
      <c r="S1047" t="s">
        <v>64</v>
      </c>
      <c r="T1047" t="s">
        <v>52</v>
      </c>
      <c r="U1047" t="s">
        <v>1573</v>
      </c>
      <c r="V1047" t="s">
        <v>1496</v>
      </c>
      <c r="W1047">
        <v>12</v>
      </c>
      <c r="X1047">
        <v>30.45</v>
      </c>
      <c r="Y1047" t="s">
        <v>1574</v>
      </c>
      <c r="Z1047" t="s">
        <v>1575</v>
      </c>
      <c r="AA1047" t="s">
        <v>147</v>
      </c>
      <c r="AC1047" s="41">
        <v>44565</v>
      </c>
      <c r="AD1047" s="41">
        <v>44620</v>
      </c>
      <c r="AE1047" s="39">
        <v>0</v>
      </c>
      <c r="AF1047" s="39">
        <v>30.419999999999995</v>
      </c>
      <c r="AG1047" s="39">
        <v>30.419999999999995</v>
      </c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>
        <v>3.38</v>
      </c>
      <c r="AW1047" s="39">
        <v>3.38</v>
      </c>
      <c r="AX1047" s="39">
        <v>3.38</v>
      </c>
      <c r="AY1047" s="39">
        <v>3.38</v>
      </c>
      <c r="AZ1047" s="39">
        <v>3.38</v>
      </c>
      <c r="BA1047" s="39">
        <v>3.38</v>
      </c>
      <c r="BB1047" s="39">
        <v>3.38</v>
      </c>
      <c r="BC1047" s="39">
        <v>3.38</v>
      </c>
      <c r="BD1047" s="39">
        <v>3.38</v>
      </c>
      <c r="BE1047" s="39"/>
      <c r="BF1047" s="39"/>
      <c r="BG1047" s="39"/>
      <c r="BH1047" s="39"/>
      <c r="BI1047" s="39" t="s">
        <v>1505</v>
      </c>
      <c r="BJ1047" s="4" t="str">
        <f>Table22[[#This Row],[Ofgem ]]</f>
        <v>4"-5"</v>
      </c>
      <c r="BK1047" s="4" t="str">
        <f>Table22[[#This Row],[Pressure]]</f>
        <v>LP</v>
      </c>
      <c r="BL1047" s="4" t="str">
        <f>Table22[[#This Row],[Pon Category]]</f>
        <v>Policy</v>
      </c>
      <c r="BM1047" s="4" t="str">
        <f>Table22[[#This Row],[Tier]]</f>
        <v>T1</v>
      </c>
      <c r="BN1047" s="4" t="str">
        <f>Table22[[#This Row],[PON Material]]</f>
        <v>DI</v>
      </c>
      <c r="BO1047" s="4" t="str" cm="1">
        <f t="array" ref="BO10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8" spans="1:67" x14ac:dyDescent="0.25">
      <c r="A1048" t="s">
        <v>780</v>
      </c>
      <c r="B1048" t="s">
        <v>158</v>
      </c>
      <c r="C1048" t="s">
        <v>894</v>
      </c>
      <c r="D1048" t="s">
        <v>1603</v>
      </c>
      <c r="E1048" t="s">
        <v>2663</v>
      </c>
      <c r="F1048" t="s">
        <v>2670</v>
      </c>
      <c r="G1048" t="s">
        <v>2671</v>
      </c>
      <c r="H1048" t="s">
        <v>2672</v>
      </c>
      <c r="I1048" t="s">
        <v>2493</v>
      </c>
      <c r="J1048" t="s">
        <v>2493</v>
      </c>
      <c r="K1048" t="s">
        <v>783</v>
      </c>
      <c r="L1048">
        <v>510820336</v>
      </c>
      <c r="M1048">
        <v>200</v>
      </c>
      <c r="O1048" t="s">
        <v>1570</v>
      </c>
      <c r="P1048" t="s">
        <v>220</v>
      </c>
      <c r="Q1048" t="s">
        <v>91</v>
      </c>
      <c r="R1048" t="s">
        <v>1572</v>
      </c>
      <c r="S1048" t="s">
        <v>64</v>
      </c>
      <c r="T1048" t="s">
        <v>52</v>
      </c>
      <c r="U1048" t="s">
        <v>1573</v>
      </c>
      <c r="V1048" t="s">
        <v>1496</v>
      </c>
      <c r="W1048">
        <v>12</v>
      </c>
      <c r="X1048">
        <v>82.86</v>
      </c>
      <c r="Y1048" t="s">
        <v>1574</v>
      </c>
      <c r="Z1048" t="s">
        <v>1575</v>
      </c>
      <c r="AA1048" t="s">
        <v>147</v>
      </c>
      <c r="AC1048" s="41">
        <v>44565</v>
      </c>
      <c r="AD1048" s="41">
        <v>44620</v>
      </c>
      <c r="AE1048" s="39">
        <v>0</v>
      </c>
      <c r="AF1048" s="39">
        <v>82.890000000000015</v>
      </c>
      <c r="AG1048" s="39">
        <v>82.890000000000015</v>
      </c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>
        <v>9.2100000000000009</v>
      </c>
      <c r="AW1048" s="39">
        <v>9.2100000000000009</v>
      </c>
      <c r="AX1048" s="39">
        <v>9.2100000000000009</v>
      </c>
      <c r="AY1048" s="39">
        <v>9.2100000000000009</v>
      </c>
      <c r="AZ1048" s="39">
        <v>9.2100000000000009</v>
      </c>
      <c r="BA1048" s="39">
        <v>9.2100000000000009</v>
      </c>
      <c r="BB1048" s="39">
        <v>9.2100000000000009</v>
      </c>
      <c r="BC1048" s="39">
        <v>9.2100000000000009</v>
      </c>
      <c r="BD1048" s="39">
        <v>9.2100000000000009</v>
      </c>
      <c r="BE1048" s="39"/>
      <c r="BF1048" s="39"/>
      <c r="BG1048" s="39"/>
      <c r="BH1048" s="39"/>
      <c r="BI1048" s="39" t="s">
        <v>1505</v>
      </c>
      <c r="BJ1048" s="4" t="str">
        <f>Table22[[#This Row],[Ofgem ]]</f>
        <v>4"-5"</v>
      </c>
      <c r="BK1048" s="4" t="str">
        <f>Table22[[#This Row],[Pressure]]</f>
        <v>LP</v>
      </c>
      <c r="BL1048" s="4" t="str">
        <f>Table22[[#This Row],[Pon Category]]</f>
        <v>Policy</v>
      </c>
      <c r="BM1048" s="4" t="str">
        <f>Table22[[#This Row],[Tier]]</f>
        <v>T1</v>
      </c>
      <c r="BN1048" s="4" t="str">
        <f>Table22[[#This Row],[PON Material]]</f>
        <v>DI</v>
      </c>
      <c r="BO1048" s="4" t="str" cm="1">
        <f t="array" ref="BO10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49" spans="1:67" x14ac:dyDescent="0.25">
      <c r="A1049" t="s">
        <v>780</v>
      </c>
      <c r="B1049" t="s">
        <v>158</v>
      </c>
      <c r="C1049" t="s">
        <v>894</v>
      </c>
      <c r="D1049" t="s">
        <v>1603</v>
      </c>
      <c r="E1049" t="s">
        <v>2663</v>
      </c>
      <c r="F1049" t="s">
        <v>2670</v>
      </c>
      <c r="G1049" t="s">
        <v>2671</v>
      </c>
      <c r="H1049" t="s">
        <v>2672</v>
      </c>
      <c r="I1049" t="s">
        <v>2493</v>
      </c>
      <c r="J1049" t="s">
        <v>2493</v>
      </c>
      <c r="K1049" t="s">
        <v>783</v>
      </c>
      <c r="L1049">
        <v>510826420</v>
      </c>
      <c r="M1049">
        <v>4</v>
      </c>
      <c r="O1049" t="s">
        <v>1570</v>
      </c>
      <c r="P1049" t="s">
        <v>1571</v>
      </c>
      <c r="Q1049" t="s">
        <v>53</v>
      </c>
      <c r="R1049" t="s">
        <v>1572</v>
      </c>
      <c r="S1049" t="s">
        <v>64</v>
      </c>
      <c r="T1049" t="s">
        <v>52</v>
      </c>
      <c r="U1049" t="s">
        <v>1573</v>
      </c>
      <c r="V1049" t="s">
        <v>1496</v>
      </c>
      <c r="W1049">
        <v>9</v>
      </c>
      <c r="X1049">
        <v>128.76</v>
      </c>
      <c r="Y1049" t="s">
        <v>1574</v>
      </c>
      <c r="Z1049" t="s">
        <v>1575</v>
      </c>
      <c r="AA1049" t="s">
        <v>147</v>
      </c>
      <c r="AC1049" s="41">
        <v>44565</v>
      </c>
      <c r="AD1049" s="41">
        <v>44620</v>
      </c>
      <c r="AE1049" s="39">
        <v>0</v>
      </c>
      <c r="AF1049" s="39">
        <v>128.79</v>
      </c>
      <c r="AG1049" s="39">
        <v>128.79</v>
      </c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>
        <v>14.31</v>
      </c>
      <c r="AW1049" s="39">
        <v>14.31</v>
      </c>
      <c r="AX1049" s="39">
        <v>14.31</v>
      </c>
      <c r="AY1049" s="39">
        <v>14.31</v>
      </c>
      <c r="AZ1049" s="39">
        <v>14.31</v>
      </c>
      <c r="BA1049" s="39">
        <v>14.31</v>
      </c>
      <c r="BB1049" s="39">
        <v>14.31</v>
      </c>
      <c r="BC1049" s="39">
        <v>14.31</v>
      </c>
      <c r="BD1049" s="39">
        <v>14.31</v>
      </c>
      <c r="BE1049" s="39"/>
      <c r="BF1049" s="39"/>
      <c r="BG1049" s="39"/>
      <c r="BH1049" s="39"/>
      <c r="BI1049" s="39" t="s">
        <v>1505</v>
      </c>
      <c r="BJ1049" s="4" t="str">
        <f>Table22[[#This Row],[Ofgem ]]</f>
        <v>4"-5"</v>
      </c>
      <c r="BK1049" s="4" t="str">
        <f>Table22[[#This Row],[Pressure]]</f>
        <v>LP</v>
      </c>
      <c r="BL1049" s="4" t="str">
        <f>Table22[[#This Row],[Pon Category]]</f>
        <v>Policy</v>
      </c>
      <c r="BM1049" s="4" t="str">
        <f>Table22[[#This Row],[Tier]]</f>
        <v>T1</v>
      </c>
      <c r="BN1049" s="4" t="str">
        <f>Table22[[#This Row],[PON Material]]</f>
        <v>CI</v>
      </c>
      <c r="BO1049" s="4" t="str" cm="1">
        <f t="array" ref="BO10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0" spans="1:67" hidden="1" x14ac:dyDescent="0.25">
      <c r="A1050" t="s">
        <v>780</v>
      </c>
      <c r="B1050" t="s">
        <v>158</v>
      </c>
      <c r="C1050" t="s">
        <v>894</v>
      </c>
      <c r="D1050" t="s">
        <v>1603</v>
      </c>
      <c r="E1050" t="s">
        <v>2663</v>
      </c>
      <c r="F1050" t="s">
        <v>2670</v>
      </c>
      <c r="G1050" t="s">
        <v>2673</v>
      </c>
      <c r="H1050" t="s">
        <v>2674</v>
      </c>
      <c r="I1050" t="s">
        <v>2493</v>
      </c>
      <c r="J1050" t="s">
        <v>2493</v>
      </c>
      <c r="K1050" t="s">
        <v>783</v>
      </c>
      <c r="L1050">
        <v>606146835</v>
      </c>
      <c r="M1050">
        <v>3</v>
      </c>
      <c r="O1050" t="s">
        <v>1570</v>
      </c>
      <c r="P1050" t="s">
        <v>1571</v>
      </c>
      <c r="Q1050" t="s">
        <v>133</v>
      </c>
      <c r="R1050" t="s">
        <v>1572</v>
      </c>
      <c r="S1050" t="s">
        <v>64</v>
      </c>
      <c r="T1050" t="s">
        <v>1576</v>
      </c>
      <c r="U1050" t="s">
        <v>1577</v>
      </c>
      <c r="V1050" t="s">
        <v>1496</v>
      </c>
      <c r="W1050">
        <v>6</v>
      </c>
      <c r="X1050">
        <v>14.74</v>
      </c>
      <c r="Y1050" t="s">
        <v>1574</v>
      </c>
      <c r="Z1050" t="s">
        <v>1575</v>
      </c>
      <c r="AA1050" t="s">
        <v>140</v>
      </c>
      <c r="AC1050" s="41">
        <v>44621</v>
      </c>
      <c r="AD1050" s="41">
        <v>44634</v>
      </c>
      <c r="AE1050" s="39">
        <v>0</v>
      </c>
      <c r="AF1050" s="39">
        <v>14.73</v>
      </c>
      <c r="AG1050" s="39">
        <v>14.73</v>
      </c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>
        <v>4.91</v>
      </c>
      <c r="BE1050" s="39">
        <v>4.91</v>
      </c>
      <c r="BF1050" s="39">
        <v>4.91</v>
      </c>
      <c r="BG1050" s="39"/>
      <c r="BH1050" s="39"/>
      <c r="BI1050" s="39" t="s">
        <v>1439</v>
      </c>
      <c r="BJ1050" s="4" t="str">
        <f>Table22[[#This Row],[Ofgem ]]</f>
        <v>4"-5"</v>
      </c>
      <c r="BK1050" s="4" t="str">
        <f>Table22[[#This Row],[Pressure]]</f>
        <v>LP</v>
      </c>
      <c r="BL1050" s="4" t="str">
        <f>Table22[[#This Row],[Pon Category]]</f>
        <v>Non policy</v>
      </c>
      <c r="BM1050" s="4" t="str">
        <f>Table22[[#This Row],[Tier]]</f>
        <v>T1</v>
      </c>
      <c r="BN1050" s="4" t="str">
        <f>Table22[[#This Row],[PON Material]]</f>
        <v>ST</v>
      </c>
      <c r="BO1050" s="4" t="str" cm="1">
        <f t="array" ref="BO10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51" spans="1:67" x14ac:dyDescent="0.25">
      <c r="A1051" t="s">
        <v>780</v>
      </c>
      <c r="B1051" t="s">
        <v>158</v>
      </c>
      <c r="C1051" t="s">
        <v>894</v>
      </c>
      <c r="D1051" t="s">
        <v>1603</v>
      </c>
      <c r="E1051" t="s">
        <v>2663</v>
      </c>
      <c r="F1051" t="s">
        <v>2670</v>
      </c>
      <c r="G1051" t="s">
        <v>2673</v>
      </c>
      <c r="H1051" t="s">
        <v>2674</v>
      </c>
      <c r="I1051" t="s">
        <v>2493</v>
      </c>
      <c r="J1051" t="s">
        <v>2493</v>
      </c>
      <c r="K1051" t="s">
        <v>783</v>
      </c>
      <c r="L1051">
        <v>510826936</v>
      </c>
      <c r="M1051">
        <v>200</v>
      </c>
      <c r="O1051" t="s">
        <v>1570</v>
      </c>
      <c r="P1051" t="s">
        <v>220</v>
      </c>
      <c r="Q1051" t="s">
        <v>91</v>
      </c>
      <c r="R1051" t="s">
        <v>1572</v>
      </c>
      <c r="S1051" t="s">
        <v>64</v>
      </c>
      <c r="T1051" t="s">
        <v>52</v>
      </c>
      <c r="U1051" t="s">
        <v>1573</v>
      </c>
      <c r="V1051" t="s">
        <v>1496</v>
      </c>
      <c r="W1051">
        <v>3</v>
      </c>
      <c r="X1051">
        <v>233.07</v>
      </c>
      <c r="Y1051" t="s">
        <v>1574</v>
      </c>
      <c r="Z1051" t="s">
        <v>1575</v>
      </c>
      <c r="AA1051" t="s">
        <v>147</v>
      </c>
      <c r="AC1051" s="41">
        <v>44621</v>
      </c>
      <c r="AD1051" s="41">
        <v>44634</v>
      </c>
      <c r="AE1051" s="39">
        <v>0</v>
      </c>
      <c r="AF1051" s="39">
        <v>233.07</v>
      </c>
      <c r="AG1051" s="39">
        <v>233.07</v>
      </c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>
        <v>77.69</v>
      </c>
      <c r="BE1051" s="39">
        <v>77.69</v>
      </c>
      <c r="BF1051" s="39">
        <v>77.69</v>
      </c>
      <c r="BG1051" s="39"/>
      <c r="BH1051" s="39"/>
      <c r="BI1051" s="39" t="s">
        <v>1505</v>
      </c>
      <c r="BJ1051" s="4" t="str">
        <f>Table22[[#This Row],[Ofgem ]]</f>
        <v>4"-5"</v>
      </c>
      <c r="BK1051" s="4" t="str">
        <f>Table22[[#This Row],[Pressure]]</f>
        <v>LP</v>
      </c>
      <c r="BL1051" s="4" t="str">
        <f>Table22[[#This Row],[Pon Category]]</f>
        <v>Policy</v>
      </c>
      <c r="BM1051" s="4" t="str">
        <f>Table22[[#This Row],[Tier]]</f>
        <v>T1</v>
      </c>
      <c r="BN1051" s="4" t="str">
        <f>Table22[[#This Row],[PON Material]]</f>
        <v>DI</v>
      </c>
      <c r="BO1051" s="4" t="str" cm="1">
        <f t="array" ref="BO10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2" spans="1:67" x14ac:dyDescent="0.25">
      <c r="A1052" t="s">
        <v>780</v>
      </c>
      <c r="B1052" t="s">
        <v>158</v>
      </c>
      <c r="C1052" t="s">
        <v>894</v>
      </c>
      <c r="D1052" t="s">
        <v>1603</v>
      </c>
      <c r="E1052" t="s">
        <v>2663</v>
      </c>
      <c r="F1052" t="s">
        <v>2670</v>
      </c>
      <c r="G1052" t="s">
        <v>2673</v>
      </c>
      <c r="H1052" t="s">
        <v>2674</v>
      </c>
      <c r="I1052" t="s">
        <v>2493</v>
      </c>
      <c r="J1052" t="s">
        <v>2493</v>
      </c>
      <c r="K1052" t="s">
        <v>783</v>
      </c>
      <c r="L1052">
        <v>510843343</v>
      </c>
      <c r="M1052">
        <v>8</v>
      </c>
      <c r="O1052" t="s">
        <v>1570</v>
      </c>
      <c r="P1052" t="s">
        <v>1571</v>
      </c>
      <c r="Q1052" t="s">
        <v>53</v>
      </c>
      <c r="R1052" t="s">
        <v>1572</v>
      </c>
      <c r="S1052" t="s">
        <v>64</v>
      </c>
      <c r="T1052" t="s">
        <v>52</v>
      </c>
      <c r="U1052" t="s">
        <v>1573</v>
      </c>
      <c r="V1052" s="42" t="s">
        <v>1496</v>
      </c>
      <c r="W1052">
        <v>1</v>
      </c>
      <c r="X1052">
        <v>19.149999999999999</v>
      </c>
      <c r="Y1052" t="s">
        <v>1574</v>
      </c>
      <c r="Z1052" t="s">
        <v>1575</v>
      </c>
      <c r="AA1052" t="s">
        <v>147</v>
      </c>
      <c r="AC1052" s="41">
        <v>44621</v>
      </c>
      <c r="AD1052" s="41">
        <v>44634</v>
      </c>
      <c r="AE1052" s="39">
        <v>0</v>
      </c>
      <c r="AF1052" s="39">
        <v>19.14</v>
      </c>
      <c r="AG1052" s="39">
        <v>19.14</v>
      </c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>
        <v>6.38</v>
      </c>
      <c r="BE1052" s="39">
        <v>6.38</v>
      </c>
      <c r="BF1052" s="39">
        <v>6.38</v>
      </c>
      <c r="BG1052" s="39"/>
      <c r="BH1052" s="39"/>
      <c r="BI1052" s="39" t="s">
        <v>1505</v>
      </c>
      <c r="BJ1052" s="4" t="str">
        <f>Table22[[#This Row],[Ofgem ]]</f>
        <v>4"-5"</v>
      </c>
      <c r="BK1052" s="4" t="str">
        <f>Table22[[#This Row],[Pressure]]</f>
        <v>LP</v>
      </c>
      <c r="BL1052" s="4" t="str">
        <f>Table22[[#This Row],[Pon Category]]</f>
        <v>Policy</v>
      </c>
      <c r="BM1052" s="4" t="str">
        <f>Table22[[#This Row],[Tier]]</f>
        <v>T1</v>
      </c>
      <c r="BN1052" s="4" t="str">
        <f>Table22[[#This Row],[PON Material]]</f>
        <v>CI</v>
      </c>
      <c r="BO1052" s="4" t="str" cm="1">
        <f t="array" ref="BO10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3" spans="1:67" x14ac:dyDescent="0.25">
      <c r="A1053" t="s">
        <v>780</v>
      </c>
      <c r="B1053" t="s">
        <v>158</v>
      </c>
      <c r="C1053" t="s">
        <v>894</v>
      </c>
      <c r="D1053" t="s">
        <v>1603</v>
      </c>
      <c r="E1053" t="s">
        <v>2663</v>
      </c>
      <c r="F1053" t="s">
        <v>2670</v>
      </c>
      <c r="G1053" t="s">
        <v>2673</v>
      </c>
      <c r="H1053" t="s">
        <v>2674</v>
      </c>
      <c r="I1053" t="s">
        <v>2493</v>
      </c>
      <c r="J1053" t="s">
        <v>2493</v>
      </c>
      <c r="K1053" t="s">
        <v>783</v>
      </c>
      <c r="L1053">
        <v>220000839834</v>
      </c>
      <c r="M1053">
        <v>6</v>
      </c>
      <c r="O1053" t="s">
        <v>1570</v>
      </c>
      <c r="P1053" t="s">
        <v>1571</v>
      </c>
      <c r="Q1053" t="s">
        <v>53</v>
      </c>
      <c r="R1053" t="s">
        <v>1572</v>
      </c>
      <c r="S1053" t="s">
        <v>64</v>
      </c>
      <c r="T1053" t="s">
        <v>52</v>
      </c>
      <c r="U1053" t="s">
        <v>1573</v>
      </c>
      <c r="V1053" t="s">
        <v>1496</v>
      </c>
      <c r="W1053">
        <v>6</v>
      </c>
      <c r="X1053">
        <v>1.36</v>
      </c>
      <c r="Y1053" t="s">
        <v>1574</v>
      </c>
      <c r="Z1053" t="s">
        <v>1575</v>
      </c>
      <c r="AA1053" t="s">
        <v>147</v>
      </c>
      <c r="AC1053" s="41">
        <v>44621</v>
      </c>
      <c r="AD1053" s="41">
        <v>44634</v>
      </c>
      <c r="AE1053" s="39">
        <v>0</v>
      </c>
      <c r="AF1053" s="39">
        <v>1.35</v>
      </c>
      <c r="AG1053" s="39">
        <v>1.35</v>
      </c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>
        <v>0.45</v>
      </c>
      <c r="BE1053" s="39">
        <v>0.45</v>
      </c>
      <c r="BF1053" s="39">
        <v>0.45</v>
      </c>
      <c r="BG1053" s="39"/>
      <c r="BH1053" s="39"/>
      <c r="BI1053" s="39" t="s">
        <v>1505</v>
      </c>
      <c r="BJ1053" s="4" t="str">
        <f>Table22[[#This Row],[Ofgem ]]</f>
        <v>4"-5"</v>
      </c>
      <c r="BK1053" s="4" t="str">
        <f>Table22[[#This Row],[Pressure]]</f>
        <v>LP</v>
      </c>
      <c r="BL1053" s="4" t="str">
        <f>Table22[[#This Row],[Pon Category]]</f>
        <v>Policy</v>
      </c>
      <c r="BM1053" s="4" t="str">
        <f>Table22[[#This Row],[Tier]]</f>
        <v>T1</v>
      </c>
      <c r="BN1053" s="4" t="str">
        <f>Table22[[#This Row],[PON Material]]</f>
        <v>CI</v>
      </c>
      <c r="BO1053" s="4" t="str" cm="1">
        <f t="array" ref="BO10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4" spans="1:67" x14ac:dyDescent="0.25">
      <c r="A1054" t="s">
        <v>780</v>
      </c>
      <c r="B1054" t="s">
        <v>158</v>
      </c>
      <c r="C1054" t="s">
        <v>894</v>
      </c>
      <c r="D1054" t="s">
        <v>1603</v>
      </c>
      <c r="E1054" t="s">
        <v>2663</v>
      </c>
      <c r="F1054" t="s">
        <v>2670</v>
      </c>
      <c r="G1054" t="s">
        <v>2675</v>
      </c>
      <c r="H1054" t="s">
        <v>2676</v>
      </c>
      <c r="I1054" t="s">
        <v>2493</v>
      </c>
      <c r="J1054" t="s">
        <v>2493</v>
      </c>
      <c r="K1054" t="s">
        <v>783</v>
      </c>
      <c r="L1054">
        <v>220000839839</v>
      </c>
      <c r="M1054">
        <v>6</v>
      </c>
      <c r="O1054" t="s">
        <v>1570</v>
      </c>
      <c r="P1054" t="s">
        <v>1571</v>
      </c>
      <c r="Q1054" t="s">
        <v>53</v>
      </c>
      <c r="R1054" t="s">
        <v>1572</v>
      </c>
      <c r="S1054" t="s">
        <v>64</v>
      </c>
      <c r="T1054" t="s">
        <v>52</v>
      </c>
      <c r="U1054" t="s">
        <v>1573</v>
      </c>
      <c r="V1054" s="40" t="s">
        <v>1496</v>
      </c>
      <c r="W1054">
        <v>18</v>
      </c>
      <c r="X1054">
        <v>127</v>
      </c>
      <c r="Y1054" t="s">
        <v>1574</v>
      </c>
      <c r="Z1054" t="s">
        <v>1575</v>
      </c>
      <c r="AA1054" t="s">
        <v>147</v>
      </c>
      <c r="AC1054" s="41">
        <v>44635</v>
      </c>
      <c r="AD1054" s="41">
        <v>44641</v>
      </c>
      <c r="AE1054" s="39">
        <v>0</v>
      </c>
      <c r="AF1054" s="39">
        <v>127</v>
      </c>
      <c r="AG1054" s="39">
        <v>127</v>
      </c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>
        <v>63.5</v>
      </c>
      <c r="BG1054" s="39">
        <v>63.5</v>
      </c>
      <c r="BH1054" s="39"/>
      <c r="BI1054" s="39" t="s">
        <v>1505</v>
      </c>
      <c r="BJ1054" s="4" t="str">
        <f>Table22[[#This Row],[Ofgem ]]</f>
        <v>4"-5"</v>
      </c>
      <c r="BK1054" s="4" t="str">
        <f>Table22[[#This Row],[Pressure]]</f>
        <v>LP</v>
      </c>
      <c r="BL1054" s="4" t="str">
        <f>Table22[[#This Row],[Pon Category]]</f>
        <v>Policy</v>
      </c>
      <c r="BM1054" s="4" t="str">
        <f>Table22[[#This Row],[Tier]]</f>
        <v>T1</v>
      </c>
      <c r="BN1054" s="4" t="str">
        <f>Table22[[#This Row],[PON Material]]</f>
        <v>CI</v>
      </c>
      <c r="BO1054" s="4" t="str" cm="1">
        <f t="array" ref="BO10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5" spans="1:67" hidden="1" x14ac:dyDescent="0.25">
      <c r="A1055" t="s">
        <v>780</v>
      </c>
      <c r="B1055" t="s">
        <v>158</v>
      </c>
      <c r="C1055" t="s">
        <v>894</v>
      </c>
      <c r="D1055" t="s">
        <v>1603</v>
      </c>
      <c r="E1055" t="s">
        <v>2663</v>
      </c>
      <c r="F1055" t="s">
        <v>2670</v>
      </c>
      <c r="G1055" t="s">
        <v>2677</v>
      </c>
      <c r="H1055" t="s">
        <v>2678</v>
      </c>
      <c r="I1055" t="s">
        <v>2493</v>
      </c>
      <c r="J1055" t="s">
        <v>2493</v>
      </c>
      <c r="K1055" t="s">
        <v>783</v>
      </c>
      <c r="L1055">
        <v>510968767</v>
      </c>
      <c r="M1055">
        <v>2</v>
      </c>
      <c r="O1055" t="s">
        <v>1570</v>
      </c>
      <c r="P1055" t="s">
        <v>1571</v>
      </c>
      <c r="Q1055" t="s">
        <v>133</v>
      </c>
      <c r="R1055" t="s">
        <v>1572</v>
      </c>
      <c r="S1055" t="s">
        <v>64</v>
      </c>
      <c r="T1055" t="s">
        <v>1576</v>
      </c>
      <c r="U1055" t="s">
        <v>1577</v>
      </c>
      <c r="V1055" t="s">
        <v>1496</v>
      </c>
      <c r="W1055">
        <v>-1</v>
      </c>
      <c r="X1055">
        <v>26.15</v>
      </c>
      <c r="Y1055" t="s">
        <v>1574</v>
      </c>
      <c r="Z1055" t="s">
        <v>1575</v>
      </c>
      <c r="AA1055" t="s">
        <v>140</v>
      </c>
      <c r="AC1055" s="41">
        <v>44642</v>
      </c>
      <c r="AD1055" s="41">
        <v>44648</v>
      </c>
      <c r="AE1055" s="39">
        <v>0</v>
      </c>
      <c r="AF1055" s="39">
        <v>26.16</v>
      </c>
      <c r="AG1055" s="39">
        <v>26.16</v>
      </c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>
        <v>13.08</v>
      </c>
      <c r="BH1055" s="39">
        <v>13.08</v>
      </c>
      <c r="BI1055" s="39" t="s">
        <v>1439</v>
      </c>
      <c r="BJ1055" s="4" t="str">
        <f>Table22[[#This Row],[Ofgem ]]</f>
        <v>4"-5"</v>
      </c>
      <c r="BK1055" s="4" t="str">
        <f>Table22[[#This Row],[Pressure]]</f>
        <v>LP</v>
      </c>
      <c r="BL1055" s="4" t="str">
        <f>Table22[[#This Row],[Pon Category]]</f>
        <v>Non policy</v>
      </c>
      <c r="BM1055" s="4" t="str">
        <f>Table22[[#This Row],[Tier]]</f>
        <v>T1</v>
      </c>
      <c r="BN1055" s="4" t="str">
        <f>Table22[[#This Row],[PON Material]]</f>
        <v>ST</v>
      </c>
      <c r="BO1055" s="4" t="str" cm="1">
        <f t="array" ref="BO10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56" spans="1:67" hidden="1" x14ac:dyDescent="0.25">
      <c r="A1056" t="s">
        <v>780</v>
      </c>
      <c r="B1056" t="s">
        <v>158</v>
      </c>
      <c r="C1056" t="s">
        <v>894</v>
      </c>
      <c r="D1056" t="s">
        <v>1603</v>
      </c>
      <c r="E1056" t="s">
        <v>2663</v>
      </c>
      <c r="F1056" t="s">
        <v>2670</v>
      </c>
      <c r="G1056" t="s">
        <v>2677</v>
      </c>
      <c r="H1056" t="s">
        <v>2678</v>
      </c>
      <c r="I1056" t="s">
        <v>2493</v>
      </c>
      <c r="J1056" t="s">
        <v>2493</v>
      </c>
      <c r="K1056" t="s">
        <v>783</v>
      </c>
      <c r="L1056">
        <v>510968769</v>
      </c>
      <c r="M1056">
        <v>2</v>
      </c>
      <c r="O1056" t="s">
        <v>1570</v>
      </c>
      <c r="P1056" t="s">
        <v>1571</v>
      </c>
      <c r="Q1056" t="s">
        <v>133</v>
      </c>
      <c r="R1056" t="s">
        <v>1572</v>
      </c>
      <c r="S1056" t="s">
        <v>64</v>
      </c>
      <c r="T1056" t="s">
        <v>1576</v>
      </c>
      <c r="U1056" t="s">
        <v>1577</v>
      </c>
      <c r="V1056" t="s">
        <v>1496</v>
      </c>
      <c r="W1056">
        <v>-1</v>
      </c>
      <c r="X1056">
        <v>28.42</v>
      </c>
      <c r="Y1056" t="s">
        <v>1574</v>
      </c>
      <c r="Z1056" t="s">
        <v>1575</v>
      </c>
      <c r="AA1056" t="s">
        <v>140</v>
      </c>
      <c r="AC1056" s="41">
        <v>44642</v>
      </c>
      <c r="AD1056" s="41">
        <v>44648</v>
      </c>
      <c r="AE1056" s="39">
        <v>0</v>
      </c>
      <c r="AF1056" s="39">
        <v>28.42</v>
      </c>
      <c r="AG1056" s="39">
        <v>28.42</v>
      </c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>
        <v>14.21</v>
      </c>
      <c r="BH1056" s="39">
        <v>14.21</v>
      </c>
      <c r="BI1056" s="39" t="s">
        <v>1439</v>
      </c>
      <c r="BJ1056" s="4" t="str">
        <f>Table22[[#This Row],[Ofgem ]]</f>
        <v>4"-5"</v>
      </c>
      <c r="BK1056" s="4" t="str">
        <f>Table22[[#This Row],[Pressure]]</f>
        <v>LP</v>
      </c>
      <c r="BL1056" s="4" t="str">
        <f>Table22[[#This Row],[Pon Category]]</f>
        <v>Non policy</v>
      </c>
      <c r="BM1056" s="4" t="str">
        <f>Table22[[#This Row],[Tier]]</f>
        <v>T1</v>
      </c>
      <c r="BN1056" s="4" t="str">
        <f>Table22[[#This Row],[PON Material]]</f>
        <v>ST</v>
      </c>
      <c r="BO1056" s="4" t="str" cm="1">
        <f t="array" ref="BO10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57" spans="1:67" x14ac:dyDescent="0.25">
      <c r="A1057" t="s">
        <v>780</v>
      </c>
      <c r="B1057" t="s">
        <v>158</v>
      </c>
      <c r="C1057" t="s">
        <v>894</v>
      </c>
      <c r="D1057" t="s">
        <v>1603</v>
      </c>
      <c r="E1057" t="s">
        <v>2663</v>
      </c>
      <c r="F1057" t="s">
        <v>2670</v>
      </c>
      <c r="G1057" t="s">
        <v>2677</v>
      </c>
      <c r="H1057" t="s">
        <v>2678</v>
      </c>
      <c r="I1057" t="s">
        <v>2493</v>
      </c>
      <c r="J1057" t="s">
        <v>2493</v>
      </c>
      <c r="K1057" t="s">
        <v>783</v>
      </c>
      <c r="L1057">
        <v>510968772</v>
      </c>
      <c r="M1057">
        <v>150</v>
      </c>
      <c r="O1057" t="s">
        <v>1570</v>
      </c>
      <c r="P1057" t="s">
        <v>220</v>
      </c>
      <c r="Q1057" t="s">
        <v>91</v>
      </c>
      <c r="R1057" t="s">
        <v>1572</v>
      </c>
      <c r="S1057" t="s">
        <v>64</v>
      </c>
      <c r="T1057" t="s">
        <v>52</v>
      </c>
      <c r="U1057" t="s">
        <v>1573</v>
      </c>
      <c r="V1057" s="40" t="s">
        <v>1496</v>
      </c>
      <c r="W1057">
        <v>5</v>
      </c>
      <c r="X1057">
        <v>90.4</v>
      </c>
      <c r="Y1057" t="s">
        <v>1574</v>
      </c>
      <c r="Z1057" t="s">
        <v>1575</v>
      </c>
      <c r="AA1057" t="s">
        <v>147</v>
      </c>
      <c r="AC1057" s="41">
        <v>44642</v>
      </c>
      <c r="AD1057" s="41">
        <v>44648</v>
      </c>
      <c r="AE1057" s="39">
        <v>0</v>
      </c>
      <c r="AF1057" s="39">
        <v>90.4</v>
      </c>
      <c r="AG1057" s="39">
        <v>90.4</v>
      </c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>
        <v>45.2</v>
      </c>
      <c r="BH1057" s="39">
        <v>45.2</v>
      </c>
      <c r="BI1057" s="39" t="s">
        <v>1505</v>
      </c>
      <c r="BJ1057" s="4" t="str">
        <f>Table22[[#This Row],[Ofgem ]]</f>
        <v>4"-5"</v>
      </c>
      <c r="BK1057" s="4" t="str">
        <f>Table22[[#This Row],[Pressure]]</f>
        <v>LP</v>
      </c>
      <c r="BL1057" s="4" t="str">
        <f>Table22[[#This Row],[Pon Category]]</f>
        <v>Policy</v>
      </c>
      <c r="BM1057" s="4" t="str">
        <f>Table22[[#This Row],[Tier]]</f>
        <v>T1</v>
      </c>
      <c r="BN1057" s="4" t="str">
        <f>Table22[[#This Row],[PON Material]]</f>
        <v>DI</v>
      </c>
      <c r="BO1057" s="4" t="str" cm="1">
        <f t="array" ref="BO10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58" spans="1:67" hidden="1" x14ac:dyDescent="0.25">
      <c r="A1058" t="s">
        <v>780</v>
      </c>
      <c r="B1058" t="s">
        <v>882</v>
      </c>
      <c r="C1058" t="s">
        <v>902</v>
      </c>
      <c r="D1058" t="s">
        <v>61</v>
      </c>
      <c r="E1058" t="s">
        <v>2663</v>
      </c>
      <c r="F1058" t="s">
        <v>2679</v>
      </c>
      <c r="G1058" t="s">
        <v>2680</v>
      </c>
      <c r="H1058" t="s">
        <v>2681</v>
      </c>
      <c r="I1058" t="s">
        <v>2581</v>
      </c>
      <c r="J1058" t="s">
        <v>2582</v>
      </c>
      <c r="K1058" t="s">
        <v>795</v>
      </c>
      <c r="L1058">
        <v>510973247</v>
      </c>
      <c r="M1058">
        <v>12</v>
      </c>
      <c r="O1058" t="s">
        <v>1672</v>
      </c>
      <c r="P1058" t="s">
        <v>1571</v>
      </c>
      <c r="Q1058" t="s">
        <v>91</v>
      </c>
      <c r="R1058" t="s">
        <v>1572</v>
      </c>
      <c r="S1058" t="s">
        <v>64</v>
      </c>
      <c r="T1058" t="s">
        <v>52</v>
      </c>
      <c r="U1058" t="s">
        <v>1673</v>
      </c>
      <c r="V1058" t="s">
        <v>3424</v>
      </c>
      <c r="W1058">
        <v>201</v>
      </c>
      <c r="X1058">
        <v>119.3</v>
      </c>
      <c r="Y1058" t="s">
        <v>1674</v>
      </c>
      <c r="Z1058" t="s">
        <v>1575</v>
      </c>
      <c r="AA1058" t="s">
        <v>70</v>
      </c>
      <c r="AC1058" s="41">
        <v>44649</v>
      </c>
      <c r="AD1058" s="41">
        <v>44662</v>
      </c>
      <c r="AE1058" s="39">
        <v>0</v>
      </c>
      <c r="AF1058" s="39">
        <v>39.5</v>
      </c>
      <c r="AG1058" s="39">
        <v>39.5</v>
      </c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>
        <v>39.5</v>
      </c>
      <c r="BI1058" s="39" t="s">
        <v>1477</v>
      </c>
      <c r="BJ1058" s="4" t="str">
        <f>Table22[[#This Row],[Ofgem ]]</f>
        <v>10"-12"</v>
      </c>
      <c r="BK1058" s="4" t="str">
        <f>Table22[[#This Row],[Pressure]]</f>
        <v>LP</v>
      </c>
      <c r="BL1058" s="4" t="str">
        <f>Table22[[#This Row],[Pon Category]]</f>
        <v>Policy</v>
      </c>
      <c r="BM1058" s="4" t="str">
        <f>Table22[[#This Row],[Tier]]</f>
        <v>T2</v>
      </c>
      <c r="BN1058" s="4" t="str">
        <f>Table22[[#This Row],[PON Material]]</f>
        <v>DI</v>
      </c>
      <c r="BO1058" s="4" t="str" cm="1">
        <f t="array" ref="BO10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1059" spans="1:67" x14ac:dyDescent="0.25">
      <c r="A1059" t="s">
        <v>780</v>
      </c>
      <c r="B1059" t="s">
        <v>882</v>
      </c>
      <c r="C1059" t="s">
        <v>902</v>
      </c>
      <c r="D1059" t="s">
        <v>61</v>
      </c>
      <c r="E1059" t="s">
        <v>2663</v>
      </c>
      <c r="F1059" t="s">
        <v>2679</v>
      </c>
      <c r="G1059" t="s">
        <v>2680</v>
      </c>
      <c r="H1059" t="s">
        <v>2681</v>
      </c>
      <c r="I1059" t="s">
        <v>2581</v>
      </c>
      <c r="J1059" t="s">
        <v>2582</v>
      </c>
      <c r="K1059" t="s">
        <v>795</v>
      </c>
      <c r="L1059">
        <v>510973246</v>
      </c>
      <c r="M1059">
        <v>6</v>
      </c>
      <c r="O1059" t="s">
        <v>1570</v>
      </c>
      <c r="P1059" t="s">
        <v>1571</v>
      </c>
      <c r="Q1059" t="s">
        <v>91</v>
      </c>
      <c r="R1059" t="s">
        <v>1572</v>
      </c>
      <c r="S1059" t="s">
        <v>64</v>
      </c>
      <c r="T1059" t="s">
        <v>52</v>
      </c>
      <c r="U1059" t="s">
        <v>1573</v>
      </c>
      <c r="V1059" t="s">
        <v>1496</v>
      </c>
      <c r="W1059">
        <v>16</v>
      </c>
      <c r="X1059">
        <v>5.55</v>
      </c>
      <c r="Y1059" t="s">
        <v>1574</v>
      </c>
      <c r="Z1059" t="s">
        <v>1575</v>
      </c>
      <c r="AA1059" t="s">
        <v>147</v>
      </c>
      <c r="AC1059" s="41">
        <v>44649</v>
      </c>
      <c r="AD1059" s="41">
        <v>44662</v>
      </c>
      <c r="AE1059" s="39">
        <v>0</v>
      </c>
      <c r="AF1059" s="39">
        <v>1.84</v>
      </c>
      <c r="AG1059" s="39">
        <v>1.84</v>
      </c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>
        <v>1.84</v>
      </c>
      <c r="BI1059" s="39" t="s">
        <v>1505</v>
      </c>
      <c r="BJ1059" s="4" t="str">
        <f>Table22[[#This Row],[Ofgem ]]</f>
        <v>4"-5"</v>
      </c>
      <c r="BK1059" s="4" t="str">
        <f>Table22[[#This Row],[Pressure]]</f>
        <v>LP</v>
      </c>
      <c r="BL1059" s="4" t="str">
        <f>Table22[[#This Row],[Pon Category]]</f>
        <v>Policy</v>
      </c>
      <c r="BM1059" s="4" t="str">
        <f>Table22[[#This Row],[Tier]]</f>
        <v>T1</v>
      </c>
      <c r="BN1059" s="4" t="str">
        <f>Table22[[#This Row],[PON Material]]</f>
        <v>DI</v>
      </c>
      <c r="BO1059" s="4" t="str" cm="1">
        <f t="array" ref="BO10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0" spans="1:67" x14ac:dyDescent="0.25">
      <c r="A1060" t="s">
        <v>780</v>
      </c>
      <c r="B1060" t="s">
        <v>158</v>
      </c>
      <c r="C1060" t="s">
        <v>902</v>
      </c>
      <c r="D1060" t="s">
        <v>61</v>
      </c>
      <c r="E1060" t="s">
        <v>2682</v>
      </c>
      <c r="F1060" t="s">
        <v>829</v>
      </c>
      <c r="G1060" t="s">
        <v>2683</v>
      </c>
      <c r="H1060" t="s">
        <v>830</v>
      </c>
      <c r="K1060" t="s">
        <v>783</v>
      </c>
      <c r="L1060" s="39">
        <v>220001237423</v>
      </c>
      <c r="M1060">
        <v>6</v>
      </c>
      <c r="O1060" t="s">
        <v>1570</v>
      </c>
      <c r="P1060" t="s">
        <v>1571</v>
      </c>
      <c r="Q1060" t="s">
        <v>53</v>
      </c>
      <c r="S1060" t="s">
        <v>64</v>
      </c>
      <c r="T1060" t="s">
        <v>52</v>
      </c>
      <c r="U1060" t="s">
        <v>1573</v>
      </c>
      <c r="V1060" t="s">
        <v>1496</v>
      </c>
      <c r="X1060">
        <v>8.5399999999999991</v>
      </c>
      <c r="Y1060" t="s">
        <v>1574</v>
      </c>
      <c r="Z1060" t="s">
        <v>1575</v>
      </c>
      <c r="AA1060" t="s">
        <v>147</v>
      </c>
      <c r="AC1060" s="41">
        <v>44473</v>
      </c>
      <c r="AD1060" s="41">
        <v>44477</v>
      </c>
      <c r="AE1060" s="39">
        <v>0.52</v>
      </c>
      <c r="AF1060" s="39">
        <v>0</v>
      </c>
      <c r="AG1060" s="39">
        <v>0.52</v>
      </c>
      <c r="AH1060" s="39"/>
      <c r="AI1060" s="39">
        <v>0.52</v>
      </c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 t="s">
        <v>1505</v>
      </c>
      <c r="BJ1060" s="4" t="str">
        <f>Table22[[#This Row],[Ofgem ]]</f>
        <v>4"-5"</v>
      </c>
      <c r="BK1060" s="4" t="str">
        <f>Table22[[#This Row],[Pressure]]</f>
        <v>LP</v>
      </c>
      <c r="BL1060" s="4" t="str">
        <f>Table22[[#This Row],[Pon Category]]</f>
        <v>Policy</v>
      </c>
      <c r="BM1060" s="4" t="str">
        <f>Table22[[#This Row],[Tier]]</f>
        <v>T1</v>
      </c>
      <c r="BN1060" s="4" t="str">
        <f>Table22[[#This Row],[PON Material]]</f>
        <v>CI</v>
      </c>
      <c r="BO1060" s="4" t="str" cm="1">
        <f t="array" ref="BO10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1" spans="1:67" x14ac:dyDescent="0.25">
      <c r="A1061" t="s">
        <v>780</v>
      </c>
      <c r="B1061" t="s">
        <v>158</v>
      </c>
      <c r="C1061" t="s">
        <v>902</v>
      </c>
      <c r="D1061" t="s">
        <v>61</v>
      </c>
      <c r="E1061" t="s">
        <v>2682</v>
      </c>
      <c r="F1061" t="s">
        <v>829</v>
      </c>
      <c r="G1061" t="s">
        <v>2683</v>
      </c>
      <c r="H1061" t="s">
        <v>830</v>
      </c>
      <c r="I1061" t="s">
        <v>2684</v>
      </c>
      <c r="J1061" t="s">
        <v>2493</v>
      </c>
      <c r="K1061" t="s">
        <v>783</v>
      </c>
      <c r="L1061">
        <v>510841565</v>
      </c>
      <c r="M1061">
        <v>6</v>
      </c>
      <c r="O1061" t="s">
        <v>1570</v>
      </c>
      <c r="P1061" t="s">
        <v>1571</v>
      </c>
      <c r="Q1061" t="s">
        <v>91</v>
      </c>
      <c r="R1061" t="s">
        <v>1572</v>
      </c>
      <c r="S1061" t="s">
        <v>64</v>
      </c>
      <c r="T1061" t="s">
        <v>52</v>
      </c>
      <c r="U1061" t="s">
        <v>1573</v>
      </c>
      <c r="V1061" s="40" t="s">
        <v>1496</v>
      </c>
      <c r="W1061">
        <v>130</v>
      </c>
      <c r="X1061">
        <v>36.590000000000003</v>
      </c>
      <c r="Y1061" t="s">
        <v>1574</v>
      </c>
      <c r="Z1061" t="s">
        <v>1575</v>
      </c>
      <c r="AA1061" t="s">
        <v>147</v>
      </c>
      <c r="AC1061" s="41">
        <v>44473</v>
      </c>
      <c r="AD1061" s="41">
        <v>44477</v>
      </c>
      <c r="AE1061" s="39">
        <v>2.2200000000000002</v>
      </c>
      <c r="AF1061" s="39">
        <v>0</v>
      </c>
      <c r="AG1061" s="39">
        <v>2.2200000000000002</v>
      </c>
      <c r="AH1061" s="39"/>
      <c r="AI1061" s="39">
        <v>2.2200000000000002</v>
      </c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 t="s">
        <v>1505</v>
      </c>
      <c r="BJ1061" s="4" t="str">
        <f>Table22[[#This Row],[Ofgem ]]</f>
        <v>4"-5"</v>
      </c>
      <c r="BK1061" s="4" t="str">
        <f>Table22[[#This Row],[Pressure]]</f>
        <v>LP</v>
      </c>
      <c r="BL1061" s="4" t="str">
        <f>Table22[[#This Row],[Pon Category]]</f>
        <v>Policy</v>
      </c>
      <c r="BM1061" s="4" t="str">
        <f>Table22[[#This Row],[Tier]]</f>
        <v>T1</v>
      </c>
      <c r="BN1061" s="4" t="str">
        <f>Table22[[#This Row],[PON Material]]</f>
        <v>DI</v>
      </c>
      <c r="BO1061" s="4" t="str" cm="1">
        <f t="array" ref="BO10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2" spans="1:67" x14ac:dyDescent="0.25">
      <c r="A1062" t="s">
        <v>780</v>
      </c>
      <c r="B1062" t="s">
        <v>158</v>
      </c>
      <c r="C1062" t="s">
        <v>902</v>
      </c>
      <c r="D1062" t="s">
        <v>61</v>
      </c>
      <c r="E1062" t="s">
        <v>2682</v>
      </c>
      <c r="F1062" t="s">
        <v>829</v>
      </c>
      <c r="G1062" t="s">
        <v>2683</v>
      </c>
      <c r="H1062" t="s">
        <v>830</v>
      </c>
      <c r="I1062" t="s">
        <v>2684</v>
      </c>
      <c r="J1062" t="s">
        <v>2493</v>
      </c>
      <c r="K1062" t="s">
        <v>783</v>
      </c>
      <c r="L1062">
        <v>627496739</v>
      </c>
      <c r="M1062">
        <v>6</v>
      </c>
      <c r="O1062" t="s">
        <v>1570</v>
      </c>
      <c r="P1062" t="s">
        <v>1571</v>
      </c>
      <c r="Q1062" t="s">
        <v>53</v>
      </c>
      <c r="R1062" t="s">
        <v>1572</v>
      </c>
      <c r="S1062" t="s">
        <v>64</v>
      </c>
      <c r="T1062" t="s">
        <v>52</v>
      </c>
      <c r="U1062" t="s">
        <v>1573</v>
      </c>
      <c r="V1062" t="s">
        <v>1496</v>
      </c>
      <c r="W1062">
        <v>20</v>
      </c>
      <c r="X1062">
        <v>15.03</v>
      </c>
      <c r="Y1062" t="s">
        <v>1574</v>
      </c>
      <c r="Z1062" t="s">
        <v>1575</v>
      </c>
      <c r="AA1062" t="s">
        <v>147</v>
      </c>
      <c r="AC1062" s="41">
        <v>44473</v>
      </c>
      <c r="AD1062" s="41">
        <v>44477</v>
      </c>
      <c r="AE1062" s="39">
        <v>0.91</v>
      </c>
      <c r="AF1062" s="39">
        <v>0</v>
      </c>
      <c r="AG1062" s="39">
        <v>0.91</v>
      </c>
      <c r="AH1062" s="39"/>
      <c r="AI1062" s="39">
        <v>0.91</v>
      </c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 t="s">
        <v>1505</v>
      </c>
      <c r="BJ1062" s="4" t="str">
        <f>Table22[[#This Row],[Ofgem ]]</f>
        <v>4"-5"</v>
      </c>
      <c r="BK1062" s="4" t="str">
        <f>Table22[[#This Row],[Pressure]]</f>
        <v>LP</v>
      </c>
      <c r="BL1062" s="4" t="str">
        <f>Table22[[#This Row],[Pon Category]]</f>
        <v>Policy</v>
      </c>
      <c r="BM1062" s="4" t="str">
        <f>Table22[[#This Row],[Tier]]</f>
        <v>T1</v>
      </c>
      <c r="BN1062" s="4" t="str">
        <f>Table22[[#This Row],[PON Material]]</f>
        <v>CI</v>
      </c>
      <c r="BO1062" s="4" t="str" cm="1">
        <f t="array" ref="BO10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3" spans="1:67" x14ac:dyDescent="0.25">
      <c r="A1063" t="s">
        <v>780</v>
      </c>
      <c r="B1063" t="s">
        <v>158</v>
      </c>
      <c r="C1063" t="s">
        <v>902</v>
      </c>
      <c r="D1063" t="s">
        <v>61</v>
      </c>
      <c r="E1063" t="s">
        <v>2682</v>
      </c>
      <c r="F1063" t="s">
        <v>829</v>
      </c>
      <c r="G1063" t="s">
        <v>2683</v>
      </c>
      <c r="H1063" t="s">
        <v>830</v>
      </c>
      <c r="I1063" t="s">
        <v>2684</v>
      </c>
      <c r="J1063" t="s">
        <v>2493</v>
      </c>
      <c r="K1063" t="s">
        <v>783</v>
      </c>
      <c r="L1063">
        <v>627496740</v>
      </c>
      <c r="M1063">
        <v>6</v>
      </c>
      <c r="O1063" t="s">
        <v>1570</v>
      </c>
      <c r="P1063" t="s">
        <v>1571</v>
      </c>
      <c r="Q1063" t="s">
        <v>53</v>
      </c>
      <c r="R1063" t="s">
        <v>1572</v>
      </c>
      <c r="S1063" t="s">
        <v>64</v>
      </c>
      <c r="T1063" t="s">
        <v>52</v>
      </c>
      <c r="U1063" t="s">
        <v>1573</v>
      </c>
      <c r="V1063" s="40" t="s">
        <v>1496</v>
      </c>
      <c r="W1063">
        <v>20</v>
      </c>
      <c r="X1063">
        <v>88.06</v>
      </c>
      <c r="Y1063" t="s">
        <v>1574</v>
      </c>
      <c r="Z1063" t="s">
        <v>1575</v>
      </c>
      <c r="AA1063" t="s">
        <v>147</v>
      </c>
      <c r="AC1063" s="41">
        <v>44473</v>
      </c>
      <c r="AD1063" s="41">
        <v>44477</v>
      </c>
      <c r="AE1063" s="39">
        <v>5.35</v>
      </c>
      <c r="AF1063" s="39">
        <v>0</v>
      </c>
      <c r="AG1063" s="39">
        <v>5.35</v>
      </c>
      <c r="AH1063" s="39"/>
      <c r="AI1063" s="39">
        <v>5.35</v>
      </c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 t="s">
        <v>1505</v>
      </c>
      <c r="BJ1063" s="4" t="str">
        <f>Table22[[#This Row],[Ofgem ]]</f>
        <v>4"-5"</v>
      </c>
      <c r="BK1063" s="4" t="str">
        <f>Table22[[#This Row],[Pressure]]</f>
        <v>LP</v>
      </c>
      <c r="BL1063" s="4" t="str">
        <f>Table22[[#This Row],[Pon Category]]</f>
        <v>Policy</v>
      </c>
      <c r="BM1063" s="4" t="str">
        <f>Table22[[#This Row],[Tier]]</f>
        <v>T1</v>
      </c>
      <c r="BN1063" s="4" t="str">
        <f>Table22[[#This Row],[PON Material]]</f>
        <v>CI</v>
      </c>
      <c r="BO1063" s="4" t="str" cm="1">
        <f t="array" ref="BO10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4" spans="1:67" x14ac:dyDescent="0.25">
      <c r="A1064" t="s">
        <v>780</v>
      </c>
      <c r="B1064" t="s">
        <v>158</v>
      </c>
      <c r="C1064" t="s">
        <v>902</v>
      </c>
      <c r="D1064" t="s">
        <v>61</v>
      </c>
      <c r="E1064" t="s">
        <v>2682</v>
      </c>
      <c r="F1064" t="s">
        <v>829</v>
      </c>
      <c r="G1064" t="s">
        <v>2685</v>
      </c>
      <c r="H1064" t="s">
        <v>2686</v>
      </c>
      <c r="I1064" t="s">
        <v>2684</v>
      </c>
      <c r="J1064" t="s">
        <v>2493</v>
      </c>
      <c r="K1064" t="s">
        <v>783</v>
      </c>
      <c r="L1064">
        <v>220000519934</v>
      </c>
      <c r="M1064">
        <v>6</v>
      </c>
      <c r="O1064" t="s">
        <v>1570</v>
      </c>
      <c r="P1064" t="s">
        <v>1571</v>
      </c>
      <c r="Q1064" t="s">
        <v>53</v>
      </c>
      <c r="R1064" t="s">
        <v>1572</v>
      </c>
      <c r="S1064" t="s">
        <v>64</v>
      </c>
      <c r="T1064" t="s">
        <v>52</v>
      </c>
      <c r="U1064" t="s">
        <v>1573</v>
      </c>
      <c r="V1064" t="s">
        <v>1496</v>
      </c>
      <c r="W1064">
        <v>2</v>
      </c>
      <c r="X1064">
        <v>5.29</v>
      </c>
      <c r="Y1064" t="s">
        <v>1574</v>
      </c>
      <c r="Z1064" t="s">
        <v>1575</v>
      </c>
      <c r="AA1064" t="s">
        <v>147</v>
      </c>
      <c r="AC1064" s="41">
        <v>44480</v>
      </c>
      <c r="AD1064" s="41">
        <v>44484</v>
      </c>
      <c r="AE1064" s="39">
        <v>5</v>
      </c>
      <c r="AF1064" s="39">
        <v>0</v>
      </c>
      <c r="AG1064" s="39">
        <v>5</v>
      </c>
      <c r="AH1064" s="39"/>
      <c r="AI1064" s="39"/>
      <c r="AJ1064" s="39">
        <v>5</v>
      </c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 t="s">
        <v>1505</v>
      </c>
      <c r="BJ1064" s="4" t="str">
        <f>Table22[[#This Row],[Ofgem ]]</f>
        <v>4"-5"</v>
      </c>
      <c r="BK1064" s="4" t="str">
        <f>Table22[[#This Row],[Pressure]]</f>
        <v>LP</v>
      </c>
      <c r="BL1064" s="4" t="str">
        <f>Table22[[#This Row],[Pon Category]]</f>
        <v>Policy</v>
      </c>
      <c r="BM1064" s="4" t="str">
        <f>Table22[[#This Row],[Tier]]</f>
        <v>T1</v>
      </c>
      <c r="BN1064" s="4" t="str">
        <f>Table22[[#This Row],[PON Material]]</f>
        <v>CI</v>
      </c>
      <c r="BO1064" s="4" t="str" cm="1">
        <f t="array" ref="BO10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5" spans="1:67" x14ac:dyDescent="0.25">
      <c r="A1065" t="s">
        <v>780</v>
      </c>
      <c r="B1065" t="s">
        <v>47</v>
      </c>
      <c r="C1065" t="s">
        <v>902</v>
      </c>
      <c r="D1065" t="s">
        <v>1603</v>
      </c>
      <c r="E1065" t="s">
        <v>2682</v>
      </c>
      <c r="F1065" t="s">
        <v>2687</v>
      </c>
      <c r="G1065" t="s">
        <v>2688</v>
      </c>
      <c r="H1065" t="s">
        <v>2689</v>
      </c>
      <c r="I1065" t="s">
        <v>1681</v>
      </c>
      <c r="J1065" t="s">
        <v>1681</v>
      </c>
      <c r="K1065" t="s">
        <v>801</v>
      </c>
      <c r="L1065">
        <v>220000162070</v>
      </c>
      <c r="M1065">
        <v>8</v>
      </c>
      <c r="O1065" t="s">
        <v>1570</v>
      </c>
      <c r="P1065" t="s">
        <v>1571</v>
      </c>
      <c r="Q1065" t="s">
        <v>53</v>
      </c>
      <c r="R1065" t="s">
        <v>1572</v>
      </c>
      <c r="S1065" t="s">
        <v>64</v>
      </c>
      <c r="T1065" t="s">
        <v>52</v>
      </c>
      <c r="U1065" t="s">
        <v>1573</v>
      </c>
      <c r="V1065" s="43" t="s">
        <v>1496</v>
      </c>
      <c r="W1065">
        <v>21</v>
      </c>
      <c r="X1065">
        <v>154.33000000000001</v>
      </c>
      <c r="Y1065" t="s">
        <v>1574</v>
      </c>
      <c r="Z1065" t="s">
        <v>1575</v>
      </c>
      <c r="AA1065" t="s">
        <v>147</v>
      </c>
      <c r="AC1065" s="41">
        <v>44565</v>
      </c>
      <c r="AD1065" s="41">
        <v>44578</v>
      </c>
      <c r="AE1065" s="39">
        <v>0</v>
      </c>
      <c r="AF1065" s="39">
        <v>154.32</v>
      </c>
      <c r="AG1065" s="39">
        <v>154.32</v>
      </c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>
        <v>51.44</v>
      </c>
      <c r="AW1065" s="39">
        <v>51.44</v>
      </c>
      <c r="AX1065" s="39">
        <v>51.44</v>
      </c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 t="s">
        <v>1505</v>
      </c>
      <c r="BJ1065" s="4" t="str">
        <f>Table22[[#This Row],[Ofgem ]]</f>
        <v>4"-5"</v>
      </c>
      <c r="BK1065" s="4" t="str">
        <f>Table22[[#This Row],[Pressure]]</f>
        <v>LP</v>
      </c>
      <c r="BL1065" s="4" t="str">
        <f>Table22[[#This Row],[Pon Category]]</f>
        <v>Policy</v>
      </c>
      <c r="BM1065" s="4" t="str">
        <f>Table22[[#This Row],[Tier]]</f>
        <v>T1</v>
      </c>
      <c r="BN1065" s="4" t="str">
        <f>Table22[[#This Row],[PON Material]]</f>
        <v>CI</v>
      </c>
      <c r="BO1065" s="4" t="str" cm="1">
        <f t="array" ref="BO10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6" spans="1:67" hidden="1" x14ac:dyDescent="0.25">
      <c r="A1066" t="s">
        <v>780</v>
      </c>
      <c r="B1066" t="s">
        <v>47</v>
      </c>
      <c r="C1066" t="s">
        <v>902</v>
      </c>
      <c r="D1066" t="s">
        <v>61</v>
      </c>
      <c r="E1066" t="s">
        <v>2682</v>
      </c>
      <c r="F1066" t="s">
        <v>921</v>
      </c>
      <c r="G1066" t="s">
        <v>2690</v>
      </c>
      <c r="H1066" t="s">
        <v>922</v>
      </c>
      <c r="I1066" t="s">
        <v>1665</v>
      </c>
      <c r="J1066" t="s">
        <v>1681</v>
      </c>
      <c r="K1066" t="s">
        <v>801</v>
      </c>
      <c r="L1066">
        <v>510876722</v>
      </c>
      <c r="M1066">
        <v>4</v>
      </c>
      <c r="O1066" t="s">
        <v>1570</v>
      </c>
      <c r="P1066" t="s">
        <v>1571</v>
      </c>
      <c r="Q1066" t="s">
        <v>133</v>
      </c>
      <c r="R1066" t="s">
        <v>1572</v>
      </c>
      <c r="S1066" t="s">
        <v>64</v>
      </c>
      <c r="T1066" t="s">
        <v>1576</v>
      </c>
      <c r="U1066" t="s">
        <v>1577</v>
      </c>
      <c r="V1066" t="s">
        <v>1496</v>
      </c>
      <c r="W1066">
        <v>5</v>
      </c>
      <c r="X1066">
        <v>17.5</v>
      </c>
      <c r="Y1066" t="s">
        <v>1574</v>
      </c>
      <c r="Z1066" t="s">
        <v>1575</v>
      </c>
      <c r="AA1066" t="s">
        <v>140</v>
      </c>
      <c r="AC1066" s="41">
        <v>44579</v>
      </c>
      <c r="AD1066" s="41">
        <v>44648</v>
      </c>
      <c r="AE1066" s="39">
        <v>0</v>
      </c>
      <c r="AF1066" s="39">
        <v>15.070000000000004</v>
      </c>
      <c r="AG1066" s="39">
        <v>15.070000000000004</v>
      </c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>
        <v>1.37</v>
      </c>
      <c r="AY1066" s="39">
        <v>1.37</v>
      </c>
      <c r="AZ1066" s="39">
        <v>1.37</v>
      </c>
      <c r="BA1066" s="39">
        <v>1.37</v>
      </c>
      <c r="BB1066" s="39">
        <v>1.37</v>
      </c>
      <c r="BC1066" s="39">
        <v>1.37</v>
      </c>
      <c r="BD1066" s="39">
        <v>1.37</v>
      </c>
      <c r="BE1066" s="39">
        <v>1.37</v>
      </c>
      <c r="BF1066" s="39">
        <v>1.37</v>
      </c>
      <c r="BG1066" s="39">
        <v>1.37</v>
      </c>
      <c r="BH1066" s="39">
        <v>1.37</v>
      </c>
      <c r="BI1066" s="39" t="s">
        <v>1439</v>
      </c>
      <c r="BJ1066" s="4" t="str">
        <f>Table22[[#This Row],[Ofgem ]]</f>
        <v>4"-5"</v>
      </c>
      <c r="BK1066" s="4" t="str">
        <f>Table22[[#This Row],[Pressure]]</f>
        <v>LP</v>
      </c>
      <c r="BL1066" s="4" t="str">
        <f>Table22[[#This Row],[Pon Category]]</f>
        <v>Non policy</v>
      </c>
      <c r="BM1066" s="4" t="str">
        <f>Table22[[#This Row],[Tier]]</f>
        <v>T1</v>
      </c>
      <c r="BN1066" s="4" t="str">
        <f>Table22[[#This Row],[PON Material]]</f>
        <v>ST</v>
      </c>
      <c r="BO1066" s="4" t="str" cm="1">
        <f t="array" ref="BO10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67" spans="1:67" x14ac:dyDescent="0.25">
      <c r="A1067" t="s">
        <v>780</v>
      </c>
      <c r="B1067" t="s">
        <v>47</v>
      </c>
      <c r="C1067" t="s">
        <v>902</v>
      </c>
      <c r="D1067" t="s">
        <v>61</v>
      </c>
      <c r="E1067" t="s">
        <v>2682</v>
      </c>
      <c r="F1067" t="s">
        <v>921</v>
      </c>
      <c r="G1067" t="s">
        <v>2690</v>
      </c>
      <c r="H1067" t="s">
        <v>922</v>
      </c>
      <c r="I1067" t="s">
        <v>1665</v>
      </c>
      <c r="J1067" t="s">
        <v>1681</v>
      </c>
      <c r="K1067" t="s">
        <v>801</v>
      </c>
      <c r="L1067">
        <v>627555103</v>
      </c>
      <c r="M1067">
        <v>4</v>
      </c>
      <c r="O1067" t="s">
        <v>1570</v>
      </c>
      <c r="P1067" t="s">
        <v>1571</v>
      </c>
      <c r="Q1067" t="s">
        <v>163</v>
      </c>
      <c r="R1067" t="s">
        <v>1572</v>
      </c>
      <c r="S1067" t="s">
        <v>64</v>
      </c>
      <c r="T1067" t="s">
        <v>52</v>
      </c>
      <c r="U1067" t="s">
        <v>1573</v>
      </c>
      <c r="V1067" t="s">
        <v>1496</v>
      </c>
      <c r="W1067">
        <v>13</v>
      </c>
      <c r="X1067">
        <v>283.82</v>
      </c>
      <c r="Y1067" t="s">
        <v>1574</v>
      </c>
      <c r="Z1067" t="s">
        <v>1575</v>
      </c>
      <c r="AA1067" t="s">
        <v>147</v>
      </c>
      <c r="AC1067" s="41">
        <v>44579</v>
      </c>
      <c r="AD1067" s="41">
        <v>44648</v>
      </c>
      <c r="AE1067" s="39">
        <v>0</v>
      </c>
      <c r="AF1067" s="39">
        <v>244.42</v>
      </c>
      <c r="AG1067" s="39">
        <v>244.42</v>
      </c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>
        <v>22.22</v>
      </c>
      <c r="AY1067" s="39">
        <v>22.22</v>
      </c>
      <c r="AZ1067" s="39">
        <v>22.22</v>
      </c>
      <c r="BA1067" s="39">
        <v>22.22</v>
      </c>
      <c r="BB1067" s="39">
        <v>22.22</v>
      </c>
      <c r="BC1067" s="39">
        <v>22.22</v>
      </c>
      <c r="BD1067" s="39">
        <v>22.22</v>
      </c>
      <c r="BE1067" s="39">
        <v>22.22</v>
      </c>
      <c r="BF1067" s="39">
        <v>22.22</v>
      </c>
      <c r="BG1067" s="39">
        <v>22.22</v>
      </c>
      <c r="BH1067" s="39">
        <v>22.22</v>
      </c>
      <c r="BI1067" s="39" t="s">
        <v>1505</v>
      </c>
      <c r="BJ1067" s="4" t="str">
        <f>Table22[[#This Row],[Ofgem ]]</f>
        <v>4"-5"</v>
      </c>
      <c r="BK1067" s="4" t="str">
        <f>Table22[[#This Row],[Pressure]]</f>
        <v>LP</v>
      </c>
      <c r="BL1067" s="4" t="str">
        <f>Table22[[#This Row],[Pon Category]]</f>
        <v>Policy</v>
      </c>
      <c r="BM1067" s="4" t="str">
        <f>Table22[[#This Row],[Tier]]</f>
        <v>T1</v>
      </c>
      <c r="BN1067" s="4" t="str">
        <f>Table22[[#This Row],[PON Material]]</f>
        <v>SI</v>
      </c>
      <c r="BO1067" s="4" t="str" cm="1">
        <f t="array" ref="BO10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8" spans="1:67" x14ac:dyDescent="0.25">
      <c r="A1068" t="s">
        <v>780</v>
      </c>
      <c r="B1068" t="s">
        <v>47</v>
      </c>
      <c r="C1068" t="s">
        <v>902</v>
      </c>
      <c r="D1068" t="s">
        <v>61</v>
      </c>
      <c r="E1068" t="s">
        <v>2682</v>
      </c>
      <c r="F1068" t="s">
        <v>921</v>
      </c>
      <c r="G1068" t="s">
        <v>2690</v>
      </c>
      <c r="H1068" t="s">
        <v>922</v>
      </c>
      <c r="I1068" t="s">
        <v>1665</v>
      </c>
      <c r="J1068" t="s">
        <v>1681</v>
      </c>
      <c r="K1068" t="s">
        <v>801</v>
      </c>
      <c r="L1068">
        <v>629790742</v>
      </c>
      <c r="M1068">
        <v>6</v>
      </c>
      <c r="O1068" t="s">
        <v>1570</v>
      </c>
      <c r="P1068" t="s">
        <v>1571</v>
      </c>
      <c r="Q1068" t="s">
        <v>163</v>
      </c>
      <c r="R1068" t="s">
        <v>1572</v>
      </c>
      <c r="S1068" t="s">
        <v>64</v>
      </c>
      <c r="T1068" t="s">
        <v>52</v>
      </c>
      <c r="U1068" t="s">
        <v>1573</v>
      </c>
      <c r="V1068" t="s">
        <v>1496</v>
      </c>
      <c r="W1068">
        <v>8</v>
      </c>
      <c r="X1068">
        <v>290.81</v>
      </c>
      <c r="Y1068" t="s">
        <v>1574</v>
      </c>
      <c r="Z1068" t="s">
        <v>1575</v>
      </c>
      <c r="AA1068" t="s">
        <v>147</v>
      </c>
      <c r="AC1068" s="41">
        <v>44579</v>
      </c>
      <c r="AD1068" s="41">
        <v>44648</v>
      </c>
      <c r="AE1068" s="39">
        <v>0</v>
      </c>
      <c r="AF1068" s="39">
        <v>250.47000000000006</v>
      </c>
      <c r="AG1068" s="39">
        <v>250.47000000000006</v>
      </c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>
        <v>22.77</v>
      </c>
      <c r="AY1068" s="39">
        <v>22.77</v>
      </c>
      <c r="AZ1068" s="39">
        <v>22.77</v>
      </c>
      <c r="BA1068" s="39">
        <v>22.77</v>
      </c>
      <c r="BB1068" s="39">
        <v>22.77</v>
      </c>
      <c r="BC1068" s="39">
        <v>22.77</v>
      </c>
      <c r="BD1068" s="39">
        <v>22.77</v>
      </c>
      <c r="BE1068" s="39">
        <v>22.77</v>
      </c>
      <c r="BF1068" s="39">
        <v>22.77</v>
      </c>
      <c r="BG1068" s="39">
        <v>22.77</v>
      </c>
      <c r="BH1068" s="39">
        <v>22.77</v>
      </c>
      <c r="BI1068" s="39" t="s">
        <v>1505</v>
      </c>
      <c r="BJ1068" s="4" t="str">
        <f>Table22[[#This Row],[Ofgem ]]</f>
        <v>4"-5"</v>
      </c>
      <c r="BK1068" s="4" t="str">
        <f>Table22[[#This Row],[Pressure]]</f>
        <v>LP</v>
      </c>
      <c r="BL1068" s="4" t="str">
        <f>Table22[[#This Row],[Pon Category]]</f>
        <v>Policy</v>
      </c>
      <c r="BM1068" s="4" t="str">
        <f>Table22[[#This Row],[Tier]]</f>
        <v>T1</v>
      </c>
      <c r="BN1068" s="4" t="str">
        <f>Table22[[#This Row],[PON Material]]</f>
        <v>SI</v>
      </c>
      <c r="BO1068" s="4" t="str" cm="1">
        <f t="array" ref="BO10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69" spans="1:67" x14ac:dyDescent="0.25">
      <c r="A1069" t="s">
        <v>780</v>
      </c>
      <c r="B1069" t="s">
        <v>47</v>
      </c>
      <c r="C1069" t="s">
        <v>902</v>
      </c>
      <c r="D1069" t="s">
        <v>61</v>
      </c>
      <c r="E1069" t="s">
        <v>2682</v>
      </c>
      <c r="F1069" t="s">
        <v>921</v>
      </c>
      <c r="G1069" t="s">
        <v>2690</v>
      </c>
      <c r="H1069" t="s">
        <v>922</v>
      </c>
      <c r="I1069" t="s">
        <v>1665</v>
      </c>
      <c r="J1069" t="s">
        <v>1681</v>
      </c>
      <c r="K1069" t="s">
        <v>801</v>
      </c>
      <c r="L1069">
        <v>629790745</v>
      </c>
      <c r="M1069">
        <v>4</v>
      </c>
      <c r="O1069" t="s">
        <v>1570</v>
      </c>
      <c r="P1069" t="s">
        <v>1571</v>
      </c>
      <c r="Q1069" t="s">
        <v>53</v>
      </c>
      <c r="R1069" t="s">
        <v>1572</v>
      </c>
      <c r="S1069" t="s">
        <v>64</v>
      </c>
      <c r="T1069" t="s">
        <v>52</v>
      </c>
      <c r="U1069" t="s">
        <v>1573</v>
      </c>
      <c r="V1069" t="s">
        <v>1496</v>
      </c>
      <c r="W1069">
        <v>17</v>
      </c>
      <c r="X1069">
        <v>25.54</v>
      </c>
      <c r="Y1069" t="s">
        <v>1574</v>
      </c>
      <c r="Z1069" t="s">
        <v>1575</v>
      </c>
      <c r="AA1069" t="s">
        <v>147</v>
      </c>
      <c r="AC1069" s="41">
        <v>44579</v>
      </c>
      <c r="AD1069" s="41">
        <v>44648</v>
      </c>
      <c r="AE1069" s="39">
        <v>0</v>
      </c>
      <c r="AF1069" s="39">
        <v>22</v>
      </c>
      <c r="AG1069" s="39">
        <v>22</v>
      </c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>
        <v>2</v>
      </c>
      <c r="AY1069" s="39">
        <v>2</v>
      </c>
      <c r="AZ1069" s="39">
        <v>2</v>
      </c>
      <c r="BA1069" s="39">
        <v>2</v>
      </c>
      <c r="BB1069" s="39">
        <v>2</v>
      </c>
      <c r="BC1069" s="39">
        <v>2</v>
      </c>
      <c r="BD1069" s="39">
        <v>2</v>
      </c>
      <c r="BE1069" s="39">
        <v>2</v>
      </c>
      <c r="BF1069" s="39">
        <v>2</v>
      </c>
      <c r="BG1069" s="39">
        <v>2</v>
      </c>
      <c r="BH1069" s="39">
        <v>2</v>
      </c>
      <c r="BI1069" s="39" t="s">
        <v>1505</v>
      </c>
      <c r="BJ1069" s="4" t="str">
        <f>Table22[[#This Row],[Ofgem ]]</f>
        <v>4"-5"</v>
      </c>
      <c r="BK1069" s="4" t="str">
        <f>Table22[[#This Row],[Pressure]]</f>
        <v>LP</v>
      </c>
      <c r="BL1069" s="4" t="str">
        <f>Table22[[#This Row],[Pon Category]]</f>
        <v>Policy</v>
      </c>
      <c r="BM1069" s="4" t="str">
        <f>Table22[[#This Row],[Tier]]</f>
        <v>T1</v>
      </c>
      <c r="BN1069" s="4" t="str">
        <f>Table22[[#This Row],[PON Material]]</f>
        <v>CI</v>
      </c>
      <c r="BO1069" s="4" t="str" cm="1">
        <f t="array" ref="BO10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0" spans="1:67" x14ac:dyDescent="0.25">
      <c r="A1070" t="s">
        <v>780</v>
      </c>
      <c r="B1070" t="s">
        <v>47</v>
      </c>
      <c r="C1070" t="s">
        <v>902</v>
      </c>
      <c r="D1070" t="s">
        <v>61</v>
      </c>
      <c r="E1070" t="s">
        <v>2682</v>
      </c>
      <c r="F1070" t="s">
        <v>921</v>
      </c>
      <c r="G1070" t="s">
        <v>2691</v>
      </c>
      <c r="H1070" t="s">
        <v>2692</v>
      </c>
      <c r="I1070" t="s">
        <v>1665</v>
      </c>
      <c r="J1070" t="s">
        <v>1681</v>
      </c>
      <c r="K1070" t="s">
        <v>801</v>
      </c>
      <c r="L1070">
        <v>606673950</v>
      </c>
      <c r="M1070">
        <v>4</v>
      </c>
      <c r="O1070" t="s">
        <v>1570</v>
      </c>
      <c r="P1070" t="s">
        <v>1571</v>
      </c>
      <c r="Q1070" t="s">
        <v>53</v>
      </c>
      <c r="R1070" t="s">
        <v>1572</v>
      </c>
      <c r="S1070" t="s">
        <v>64</v>
      </c>
      <c r="T1070" t="s">
        <v>52</v>
      </c>
      <c r="U1070" t="s">
        <v>1573</v>
      </c>
      <c r="V1070" t="s">
        <v>1496</v>
      </c>
      <c r="W1070">
        <v>22</v>
      </c>
      <c r="X1070">
        <v>2.81</v>
      </c>
      <c r="Y1070" t="s">
        <v>1574</v>
      </c>
      <c r="Z1070" t="s">
        <v>1575</v>
      </c>
      <c r="AA1070" t="s">
        <v>147</v>
      </c>
      <c r="AC1070" s="41">
        <v>44649</v>
      </c>
      <c r="AD1070" s="41">
        <v>44655</v>
      </c>
      <c r="AE1070" s="39">
        <v>0</v>
      </c>
      <c r="AF1070" s="39">
        <v>1.41</v>
      </c>
      <c r="AG1070" s="39">
        <v>1.41</v>
      </c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>
        <v>1.41</v>
      </c>
      <c r="BI1070" s="39" t="s">
        <v>1505</v>
      </c>
      <c r="BJ1070" s="4" t="str">
        <f>Table22[[#This Row],[Ofgem ]]</f>
        <v>4"-5"</v>
      </c>
      <c r="BK1070" s="4" t="str">
        <f>Table22[[#This Row],[Pressure]]</f>
        <v>LP</v>
      </c>
      <c r="BL1070" s="4" t="str">
        <f>Table22[[#This Row],[Pon Category]]</f>
        <v>Policy</v>
      </c>
      <c r="BM1070" s="4" t="str">
        <f>Table22[[#This Row],[Tier]]</f>
        <v>T1</v>
      </c>
      <c r="BN1070" s="4" t="str">
        <f>Table22[[#This Row],[PON Material]]</f>
        <v>CI</v>
      </c>
      <c r="BO1070" s="4" t="str" cm="1">
        <f t="array" ref="BO10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1" spans="1:67" x14ac:dyDescent="0.25">
      <c r="A1071" t="s">
        <v>780</v>
      </c>
      <c r="B1071" t="s">
        <v>877</v>
      </c>
      <c r="C1071" t="s">
        <v>150</v>
      </c>
      <c r="D1071" t="s">
        <v>1470</v>
      </c>
      <c r="E1071" t="s">
        <v>2693</v>
      </c>
      <c r="F1071" t="s">
        <v>879</v>
      </c>
      <c r="G1071" t="s">
        <v>2694</v>
      </c>
      <c r="H1071" t="s">
        <v>612</v>
      </c>
      <c r="I1071" t="s">
        <v>1568</v>
      </c>
      <c r="J1071" t="s">
        <v>2610</v>
      </c>
      <c r="K1071" t="s">
        <v>787</v>
      </c>
      <c r="L1071">
        <v>510832393</v>
      </c>
      <c r="M1071">
        <v>4</v>
      </c>
      <c r="O1071" t="s">
        <v>1570</v>
      </c>
      <c r="P1071" t="s">
        <v>1571</v>
      </c>
      <c r="Q1071" t="s">
        <v>53</v>
      </c>
      <c r="R1071" t="s">
        <v>1572</v>
      </c>
      <c r="S1071" t="s">
        <v>64</v>
      </c>
      <c r="T1071" t="s">
        <v>52</v>
      </c>
      <c r="U1071" t="s">
        <v>1573</v>
      </c>
      <c r="V1071" t="s">
        <v>1496</v>
      </c>
      <c r="W1071">
        <v>22</v>
      </c>
      <c r="X1071">
        <v>272.05</v>
      </c>
      <c r="Y1071" t="s">
        <v>1574</v>
      </c>
      <c r="Z1071" t="s">
        <v>1575</v>
      </c>
      <c r="AA1071" t="s">
        <v>147</v>
      </c>
      <c r="AC1071" s="41">
        <v>44354</v>
      </c>
      <c r="AD1071" s="41">
        <v>44526</v>
      </c>
      <c r="AE1071" s="39">
        <v>5.0400000000000009</v>
      </c>
      <c r="AF1071" s="39">
        <v>0</v>
      </c>
      <c r="AG1071" s="39">
        <v>5.0400000000000009</v>
      </c>
      <c r="AH1071" s="39">
        <v>0.56000000000000005</v>
      </c>
      <c r="AI1071" s="39">
        <v>0.56000000000000005</v>
      </c>
      <c r="AJ1071" s="39">
        <v>0.56000000000000005</v>
      </c>
      <c r="AK1071" s="39">
        <v>0.56000000000000005</v>
      </c>
      <c r="AL1071" s="39">
        <v>0.56000000000000005</v>
      </c>
      <c r="AM1071" s="39">
        <v>0.56000000000000005</v>
      </c>
      <c r="AN1071" s="39">
        <v>0.56000000000000005</v>
      </c>
      <c r="AO1071" s="39">
        <v>0.56000000000000005</v>
      </c>
      <c r="AP1071" s="39">
        <v>0.56000000000000005</v>
      </c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 t="s">
        <v>1505</v>
      </c>
      <c r="BJ1071" s="4" t="str">
        <f>Table22[[#This Row],[Ofgem ]]</f>
        <v>4"-5"</v>
      </c>
      <c r="BK1071" s="4" t="str">
        <f>Table22[[#This Row],[Pressure]]</f>
        <v>LP</v>
      </c>
      <c r="BL1071" s="4" t="str">
        <f>Table22[[#This Row],[Pon Category]]</f>
        <v>Policy</v>
      </c>
      <c r="BM1071" s="4" t="str">
        <f>Table22[[#This Row],[Tier]]</f>
        <v>T1</v>
      </c>
      <c r="BN1071" s="4" t="str">
        <f>Table22[[#This Row],[PON Material]]</f>
        <v>CI</v>
      </c>
      <c r="BO1071" s="4" t="str" cm="1">
        <f t="array" ref="BO10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2" spans="1:67" x14ac:dyDescent="0.25">
      <c r="A1072" t="s">
        <v>780</v>
      </c>
      <c r="B1072" t="s">
        <v>877</v>
      </c>
      <c r="C1072" t="s">
        <v>150</v>
      </c>
      <c r="D1072" t="s">
        <v>1470</v>
      </c>
      <c r="E1072" t="s">
        <v>2693</v>
      </c>
      <c r="F1072" t="s">
        <v>879</v>
      </c>
      <c r="G1072" t="s">
        <v>2694</v>
      </c>
      <c r="H1072" t="s">
        <v>612</v>
      </c>
      <c r="I1072" t="s">
        <v>2695</v>
      </c>
      <c r="J1072" t="s">
        <v>2610</v>
      </c>
      <c r="K1072" t="s">
        <v>787</v>
      </c>
      <c r="L1072">
        <v>510832392</v>
      </c>
      <c r="M1072">
        <v>4</v>
      </c>
      <c r="O1072" t="s">
        <v>1570</v>
      </c>
      <c r="P1072" t="s">
        <v>1571</v>
      </c>
      <c r="Q1072" t="s">
        <v>53</v>
      </c>
      <c r="R1072" t="s">
        <v>1572</v>
      </c>
      <c r="S1072" t="s">
        <v>64</v>
      </c>
      <c r="T1072" t="s">
        <v>52</v>
      </c>
      <c r="U1072" t="s">
        <v>1573</v>
      </c>
      <c r="V1072" t="s">
        <v>1496</v>
      </c>
      <c r="W1072">
        <v>22</v>
      </c>
      <c r="X1072">
        <v>252.5</v>
      </c>
      <c r="Y1072" t="s">
        <v>1574</v>
      </c>
      <c r="Z1072" t="s">
        <v>1575</v>
      </c>
      <c r="AA1072" t="s">
        <v>147</v>
      </c>
      <c r="AC1072" s="41">
        <v>44354</v>
      </c>
      <c r="AD1072" s="41">
        <v>44526</v>
      </c>
      <c r="AE1072" s="39">
        <v>21.51</v>
      </c>
      <c r="AF1072" s="39">
        <v>0</v>
      </c>
      <c r="AG1072" s="39">
        <v>21.51</v>
      </c>
      <c r="AH1072" s="39">
        <v>2.39</v>
      </c>
      <c r="AI1072" s="39">
        <v>2.39</v>
      </c>
      <c r="AJ1072" s="39">
        <v>2.39</v>
      </c>
      <c r="AK1072" s="39">
        <v>2.39</v>
      </c>
      <c r="AL1072" s="39">
        <v>2.39</v>
      </c>
      <c r="AM1072" s="39">
        <v>2.39</v>
      </c>
      <c r="AN1072" s="39">
        <v>2.39</v>
      </c>
      <c r="AO1072" s="39">
        <v>2.39</v>
      </c>
      <c r="AP1072" s="39">
        <v>2.39</v>
      </c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 t="s">
        <v>1505</v>
      </c>
      <c r="BJ1072" s="4" t="str">
        <f>Table22[[#This Row],[Ofgem ]]</f>
        <v>4"-5"</v>
      </c>
      <c r="BK1072" s="4" t="str">
        <f>Table22[[#This Row],[Pressure]]</f>
        <v>LP</v>
      </c>
      <c r="BL1072" s="4" t="str">
        <f>Table22[[#This Row],[Pon Category]]</f>
        <v>Policy</v>
      </c>
      <c r="BM1072" s="4" t="str">
        <f>Table22[[#This Row],[Tier]]</f>
        <v>T1</v>
      </c>
      <c r="BN1072" s="4" t="str">
        <f>Table22[[#This Row],[PON Material]]</f>
        <v>CI</v>
      </c>
      <c r="BO1072" s="4" t="str" cm="1">
        <f t="array" ref="BO10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3" spans="1:67" x14ac:dyDescent="0.25">
      <c r="A1073" t="s">
        <v>780</v>
      </c>
      <c r="B1073" t="s">
        <v>877</v>
      </c>
      <c r="C1073" t="s">
        <v>150</v>
      </c>
      <c r="D1073" t="s">
        <v>1470</v>
      </c>
      <c r="E1073" t="s">
        <v>2693</v>
      </c>
      <c r="F1073" t="s">
        <v>879</v>
      </c>
      <c r="G1073" t="s">
        <v>2696</v>
      </c>
      <c r="H1073" t="s">
        <v>940</v>
      </c>
      <c r="I1073" t="s">
        <v>2695</v>
      </c>
      <c r="J1073" t="s">
        <v>2610</v>
      </c>
      <c r="K1073" t="s">
        <v>787</v>
      </c>
      <c r="L1073">
        <v>510909236</v>
      </c>
      <c r="M1073">
        <v>4</v>
      </c>
      <c r="O1073" t="s">
        <v>1570</v>
      </c>
      <c r="P1073" t="s">
        <v>1571</v>
      </c>
      <c r="Q1073" t="s">
        <v>53</v>
      </c>
      <c r="R1073" t="s">
        <v>1572</v>
      </c>
      <c r="S1073" t="s">
        <v>64</v>
      </c>
      <c r="T1073" t="s">
        <v>52</v>
      </c>
      <c r="U1073" t="s">
        <v>1573</v>
      </c>
      <c r="V1073" t="s">
        <v>1496</v>
      </c>
      <c r="W1073">
        <v>26</v>
      </c>
      <c r="X1073">
        <v>237.84</v>
      </c>
      <c r="Y1073" t="s">
        <v>1574</v>
      </c>
      <c r="Z1073" t="s">
        <v>1575</v>
      </c>
      <c r="AA1073" t="s">
        <v>147</v>
      </c>
      <c r="AC1073" s="41">
        <v>44354</v>
      </c>
      <c r="AD1073" s="41">
        <v>44526</v>
      </c>
      <c r="AE1073" s="39">
        <v>105.75</v>
      </c>
      <c r="AF1073" s="39">
        <v>0</v>
      </c>
      <c r="AG1073" s="39">
        <v>105.75</v>
      </c>
      <c r="AH1073" s="39">
        <v>11.75</v>
      </c>
      <c r="AI1073" s="39">
        <v>11.75</v>
      </c>
      <c r="AJ1073" s="39">
        <v>11.75</v>
      </c>
      <c r="AK1073" s="39">
        <v>11.75</v>
      </c>
      <c r="AL1073" s="39">
        <v>11.75</v>
      </c>
      <c r="AM1073" s="39">
        <v>11.75</v>
      </c>
      <c r="AN1073" s="39">
        <v>11.75</v>
      </c>
      <c r="AO1073" s="39">
        <v>11.75</v>
      </c>
      <c r="AP1073" s="39">
        <v>11.75</v>
      </c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 t="s">
        <v>1505</v>
      </c>
      <c r="BJ1073" s="4" t="str">
        <f>Table22[[#This Row],[Ofgem ]]</f>
        <v>4"-5"</v>
      </c>
      <c r="BK1073" s="4" t="str">
        <f>Table22[[#This Row],[Pressure]]</f>
        <v>LP</v>
      </c>
      <c r="BL1073" s="4" t="str">
        <f>Table22[[#This Row],[Pon Category]]</f>
        <v>Policy</v>
      </c>
      <c r="BM1073" s="4" t="str">
        <f>Table22[[#This Row],[Tier]]</f>
        <v>T1</v>
      </c>
      <c r="BN1073" s="4" t="str">
        <f>Table22[[#This Row],[PON Material]]</f>
        <v>CI</v>
      </c>
      <c r="BO1073" s="4" t="str" cm="1">
        <f t="array" ref="BO10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4" spans="1:67" x14ac:dyDescent="0.25">
      <c r="A1074" t="s">
        <v>780</v>
      </c>
      <c r="B1074" t="s">
        <v>877</v>
      </c>
      <c r="C1074" t="s">
        <v>150</v>
      </c>
      <c r="D1074" t="s">
        <v>1470</v>
      </c>
      <c r="E1074" t="s">
        <v>2693</v>
      </c>
      <c r="F1074" t="s">
        <v>879</v>
      </c>
      <c r="G1074" t="s">
        <v>2696</v>
      </c>
      <c r="H1074" t="s">
        <v>940</v>
      </c>
      <c r="I1074" t="s">
        <v>2695</v>
      </c>
      <c r="J1074" t="s">
        <v>2610</v>
      </c>
      <c r="K1074" t="s">
        <v>787</v>
      </c>
      <c r="L1074">
        <v>510909237</v>
      </c>
      <c r="M1074">
        <v>4</v>
      </c>
      <c r="O1074" t="s">
        <v>1570</v>
      </c>
      <c r="P1074" t="s">
        <v>1571</v>
      </c>
      <c r="Q1074" t="s">
        <v>53</v>
      </c>
      <c r="R1074" t="s">
        <v>1572</v>
      </c>
      <c r="S1074" t="s">
        <v>64</v>
      </c>
      <c r="T1074" t="s">
        <v>52</v>
      </c>
      <c r="U1074" t="s">
        <v>1573</v>
      </c>
      <c r="V1074" t="s">
        <v>1496</v>
      </c>
      <c r="W1074">
        <v>21</v>
      </c>
      <c r="X1074">
        <v>267.7</v>
      </c>
      <c r="Y1074" t="s">
        <v>1574</v>
      </c>
      <c r="Z1074" t="s">
        <v>1575</v>
      </c>
      <c r="AA1074" t="s">
        <v>147</v>
      </c>
      <c r="AC1074" s="41">
        <v>44354</v>
      </c>
      <c r="AD1074" s="41">
        <v>44526</v>
      </c>
      <c r="AE1074" s="39">
        <v>267.75</v>
      </c>
      <c r="AF1074" s="39">
        <v>0</v>
      </c>
      <c r="AG1074" s="39">
        <v>267.75</v>
      </c>
      <c r="AH1074" s="39">
        <v>29.75</v>
      </c>
      <c r="AI1074" s="39">
        <v>29.75</v>
      </c>
      <c r="AJ1074" s="39">
        <v>29.75</v>
      </c>
      <c r="AK1074" s="39">
        <v>29.75</v>
      </c>
      <c r="AL1074" s="39">
        <v>29.75</v>
      </c>
      <c r="AM1074" s="39">
        <v>29.75</v>
      </c>
      <c r="AN1074" s="39">
        <v>29.75</v>
      </c>
      <c r="AO1074" s="39">
        <v>29.75</v>
      </c>
      <c r="AP1074" s="39">
        <v>29.75</v>
      </c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 t="s">
        <v>1505</v>
      </c>
      <c r="BJ1074" s="4" t="str">
        <f>Table22[[#This Row],[Ofgem ]]</f>
        <v>4"-5"</v>
      </c>
      <c r="BK1074" s="4" t="str">
        <f>Table22[[#This Row],[Pressure]]</f>
        <v>LP</v>
      </c>
      <c r="BL1074" s="4" t="str">
        <f>Table22[[#This Row],[Pon Category]]</f>
        <v>Policy</v>
      </c>
      <c r="BM1074" s="4" t="str">
        <f>Table22[[#This Row],[Tier]]</f>
        <v>T1</v>
      </c>
      <c r="BN1074" s="4" t="str">
        <f>Table22[[#This Row],[PON Material]]</f>
        <v>CI</v>
      </c>
      <c r="BO1074" s="4" t="str" cm="1">
        <f t="array" ref="BO10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5" spans="1:67" x14ac:dyDescent="0.25">
      <c r="A1075" t="s">
        <v>780</v>
      </c>
      <c r="B1075" t="s">
        <v>877</v>
      </c>
      <c r="C1075" t="s">
        <v>150</v>
      </c>
      <c r="D1075" t="s">
        <v>61</v>
      </c>
      <c r="E1075" t="s">
        <v>2693</v>
      </c>
      <c r="F1075" t="s">
        <v>2697</v>
      </c>
      <c r="G1075" t="s">
        <v>2698</v>
      </c>
      <c r="H1075" t="s">
        <v>2699</v>
      </c>
      <c r="I1075" t="s">
        <v>2695</v>
      </c>
      <c r="J1075" t="s">
        <v>2610</v>
      </c>
      <c r="K1075" t="s">
        <v>787</v>
      </c>
      <c r="L1075">
        <v>510972948</v>
      </c>
      <c r="M1075">
        <v>6</v>
      </c>
      <c r="O1075" t="s">
        <v>1570</v>
      </c>
      <c r="P1075" t="s">
        <v>1571</v>
      </c>
      <c r="Q1075" t="s">
        <v>53</v>
      </c>
      <c r="R1075" t="s">
        <v>1572</v>
      </c>
      <c r="S1075" t="s">
        <v>64</v>
      </c>
      <c r="T1075" t="s">
        <v>52</v>
      </c>
      <c r="U1075" t="s">
        <v>1573</v>
      </c>
      <c r="V1075" t="s">
        <v>1496</v>
      </c>
      <c r="W1075">
        <v>12</v>
      </c>
      <c r="X1075">
        <v>239.72</v>
      </c>
      <c r="Y1075" t="s">
        <v>1574</v>
      </c>
      <c r="Z1075" t="s">
        <v>1575</v>
      </c>
      <c r="AA1075" t="s">
        <v>147</v>
      </c>
      <c r="AC1075" s="41">
        <v>44529</v>
      </c>
      <c r="AD1075" s="41">
        <v>44582</v>
      </c>
      <c r="AE1075" s="39">
        <v>119.88</v>
      </c>
      <c r="AF1075" s="39">
        <v>89.91</v>
      </c>
      <c r="AG1075" s="39">
        <v>209.79</v>
      </c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>
        <v>39.96</v>
      </c>
      <c r="AR1075" s="39">
        <v>39.96</v>
      </c>
      <c r="AS1075" s="39">
        <v>39.96</v>
      </c>
      <c r="AT1075" s="39"/>
      <c r="AU1075" s="39"/>
      <c r="AV1075" s="39">
        <v>29.97</v>
      </c>
      <c r="AW1075" s="39">
        <v>29.97</v>
      </c>
      <c r="AX1075" s="39">
        <v>29.97</v>
      </c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 t="s">
        <v>1505</v>
      </c>
      <c r="BJ1075" s="4" t="str">
        <f>Table22[[#This Row],[Ofgem ]]</f>
        <v>4"-5"</v>
      </c>
      <c r="BK1075" s="4" t="str">
        <f>Table22[[#This Row],[Pressure]]</f>
        <v>LP</v>
      </c>
      <c r="BL1075" s="4" t="str">
        <f>Table22[[#This Row],[Pon Category]]</f>
        <v>Policy</v>
      </c>
      <c r="BM1075" s="4" t="str">
        <f>Table22[[#This Row],[Tier]]</f>
        <v>T1</v>
      </c>
      <c r="BN1075" s="4" t="str">
        <f>Table22[[#This Row],[PON Material]]</f>
        <v>CI</v>
      </c>
      <c r="BO1075" s="4" t="str" cm="1">
        <f t="array" ref="BO10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6" spans="1:67" x14ac:dyDescent="0.25">
      <c r="A1076" t="s">
        <v>780</v>
      </c>
      <c r="B1076" t="s">
        <v>877</v>
      </c>
      <c r="C1076" t="s">
        <v>150</v>
      </c>
      <c r="D1076" t="s">
        <v>61</v>
      </c>
      <c r="E1076" t="s">
        <v>2693</v>
      </c>
      <c r="F1076" t="s">
        <v>2697</v>
      </c>
      <c r="G1076" t="s">
        <v>2698</v>
      </c>
      <c r="H1076" t="s">
        <v>2699</v>
      </c>
      <c r="I1076" t="s">
        <v>2695</v>
      </c>
      <c r="J1076" t="s">
        <v>2610</v>
      </c>
      <c r="K1076" t="s">
        <v>787</v>
      </c>
      <c r="L1076">
        <v>510972949</v>
      </c>
      <c r="M1076">
        <v>4</v>
      </c>
      <c r="O1076" t="s">
        <v>1570</v>
      </c>
      <c r="P1076" t="s">
        <v>1571</v>
      </c>
      <c r="Q1076" t="s">
        <v>163</v>
      </c>
      <c r="R1076" t="s">
        <v>1572</v>
      </c>
      <c r="S1076" t="s">
        <v>64</v>
      </c>
      <c r="T1076" t="s">
        <v>52</v>
      </c>
      <c r="U1076" t="s">
        <v>1573</v>
      </c>
      <c r="V1076" t="s">
        <v>1496</v>
      </c>
      <c r="W1076">
        <v>91</v>
      </c>
      <c r="X1076">
        <v>186.66</v>
      </c>
      <c r="Y1076" t="s">
        <v>1574</v>
      </c>
      <c r="Z1076" t="s">
        <v>1575</v>
      </c>
      <c r="AA1076" t="s">
        <v>147</v>
      </c>
      <c r="AC1076" s="41">
        <v>44529</v>
      </c>
      <c r="AD1076" s="41">
        <v>44582</v>
      </c>
      <c r="AE1076" s="39">
        <v>93.32</v>
      </c>
      <c r="AF1076" s="39">
        <v>69.989999999999995</v>
      </c>
      <c r="AG1076" s="39">
        <v>163.31</v>
      </c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>
        <v>31.106666666666666</v>
      </c>
      <c r="AR1076" s="39">
        <v>31.106666666666666</v>
      </c>
      <c r="AS1076" s="39">
        <v>31.106666666666666</v>
      </c>
      <c r="AT1076" s="39"/>
      <c r="AU1076" s="39"/>
      <c r="AV1076" s="39">
        <v>23.33</v>
      </c>
      <c r="AW1076" s="39">
        <v>23.33</v>
      </c>
      <c r="AX1076" s="39">
        <v>23.33</v>
      </c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 t="s">
        <v>1505</v>
      </c>
      <c r="BJ1076" s="4" t="str">
        <f>Table22[[#This Row],[Ofgem ]]</f>
        <v>4"-5"</v>
      </c>
      <c r="BK1076" s="4" t="str">
        <f>Table22[[#This Row],[Pressure]]</f>
        <v>LP</v>
      </c>
      <c r="BL1076" s="4" t="str">
        <f>Table22[[#This Row],[Pon Category]]</f>
        <v>Policy</v>
      </c>
      <c r="BM1076" s="4" t="str">
        <f>Table22[[#This Row],[Tier]]</f>
        <v>T1</v>
      </c>
      <c r="BN1076" s="4" t="str">
        <f>Table22[[#This Row],[PON Material]]</f>
        <v>SI</v>
      </c>
      <c r="BO1076" s="4" t="str" cm="1">
        <f t="array" ref="BO10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7" spans="1:67" x14ac:dyDescent="0.25">
      <c r="A1077" t="s">
        <v>780</v>
      </c>
      <c r="B1077" t="s">
        <v>877</v>
      </c>
      <c r="C1077" t="s">
        <v>150</v>
      </c>
      <c r="D1077" t="s">
        <v>61</v>
      </c>
      <c r="E1077" t="s">
        <v>2693</v>
      </c>
      <c r="F1077" t="s">
        <v>2697</v>
      </c>
      <c r="G1077" t="s">
        <v>2700</v>
      </c>
      <c r="H1077" t="s">
        <v>2701</v>
      </c>
      <c r="I1077" t="s">
        <v>2695</v>
      </c>
      <c r="J1077" t="s">
        <v>2610</v>
      </c>
      <c r="K1077" t="s">
        <v>787</v>
      </c>
      <c r="L1077">
        <v>510815892</v>
      </c>
      <c r="M1077">
        <v>4</v>
      </c>
      <c r="O1077" t="s">
        <v>1570</v>
      </c>
      <c r="P1077" t="s">
        <v>1571</v>
      </c>
      <c r="Q1077" t="s">
        <v>53</v>
      </c>
      <c r="R1077" t="s">
        <v>1572</v>
      </c>
      <c r="S1077" t="s">
        <v>64</v>
      </c>
      <c r="T1077" t="s">
        <v>52</v>
      </c>
      <c r="U1077" t="s">
        <v>1573</v>
      </c>
      <c r="V1077" t="s">
        <v>1496</v>
      </c>
      <c r="W1077">
        <v>14</v>
      </c>
      <c r="X1077">
        <v>255.55</v>
      </c>
      <c r="Y1077" t="s">
        <v>1574</v>
      </c>
      <c r="Z1077" t="s">
        <v>1575</v>
      </c>
      <c r="AA1077" t="s">
        <v>147</v>
      </c>
      <c r="AC1077" s="41">
        <v>44585</v>
      </c>
      <c r="AD1077" s="41">
        <v>44596</v>
      </c>
      <c r="AE1077" s="39">
        <v>0</v>
      </c>
      <c r="AF1077" s="39">
        <v>255.56</v>
      </c>
      <c r="AG1077" s="39">
        <v>255.56</v>
      </c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>
        <v>127.78</v>
      </c>
      <c r="AZ1077" s="39">
        <v>127.78</v>
      </c>
      <c r="BA1077" s="39"/>
      <c r="BB1077" s="39"/>
      <c r="BC1077" s="39"/>
      <c r="BD1077" s="39"/>
      <c r="BE1077" s="39"/>
      <c r="BF1077" s="39"/>
      <c r="BG1077" s="39"/>
      <c r="BH1077" s="39"/>
      <c r="BI1077" s="39" t="s">
        <v>1505</v>
      </c>
      <c r="BJ1077" s="4" t="str">
        <f>Table22[[#This Row],[Ofgem ]]</f>
        <v>4"-5"</v>
      </c>
      <c r="BK1077" s="4" t="str">
        <f>Table22[[#This Row],[Pressure]]</f>
        <v>LP</v>
      </c>
      <c r="BL1077" s="4" t="str">
        <f>Table22[[#This Row],[Pon Category]]</f>
        <v>Policy</v>
      </c>
      <c r="BM1077" s="4" t="str">
        <f>Table22[[#This Row],[Tier]]</f>
        <v>T1</v>
      </c>
      <c r="BN1077" s="4" t="str">
        <f>Table22[[#This Row],[PON Material]]</f>
        <v>CI</v>
      </c>
      <c r="BO1077" s="4" t="str" cm="1">
        <f t="array" ref="BO10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8" spans="1:67" x14ac:dyDescent="0.25">
      <c r="A1078" t="s">
        <v>780</v>
      </c>
      <c r="B1078" t="s">
        <v>877</v>
      </c>
      <c r="C1078" t="s">
        <v>150</v>
      </c>
      <c r="D1078" t="s">
        <v>61</v>
      </c>
      <c r="E1078" t="s">
        <v>2693</v>
      </c>
      <c r="F1078" t="s">
        <v>2697</v>
      </c>
      <c r="G1078" t="s">
        <v>2702</v>
      </c>
      <c r="H1078" t="s">
        <v>2703</v>
      </c>
      <c r="I1078" t="s">
        <v>2695</v>
      </c>
      <c r="J1078" t="s">
        <v>2610</v>
      </c>
      <c r="K1078" t="s">
        <v>787</v>
      </c>
      <c r="L1078">
        <v>510815895</v>
      </c>
      <c r="M1078">
        <v>4</v>
      </c>
      <c r="O1078" t="s">
        <v>1570</v>
      </c>
      <c r="P1078" t="s">
        <v>1571</v>
      </c>
      <c r="Q1078" t="s">
        <v>53</v>
      </c>
      <c r="R1078" t="s">
        <v>1572</v>
      </c>
      <c r="S1078" t="s">
        <v>64</v>
      </c>
      <c r="T1078" t="s">
        <v>52</v>
      </c>
      <c r="U1078" t="s">
        <v>1573</v>
      </c>
      <c r="V1078" t="s">
        <v>1496</v>
      </c>
      <c r="W1078">
        <v>20</v>
      </c>
      <c r="X1078">
        <v>7.95</v>
      </c>
      <c r="Y1078" t="s">
        <v>1574</v>
      </c>
      <c r="Z1078" t="s">
        <v>1575</v>
      </c>
      <c r="AA1078" t="s">
        <v>147</v>
      </c>
      <c r="AC1078" s="41">
        <v>44599</v>
      </c>
      <c r="AD1078" s="41">
        <v>44603</v>
      </c>
      <c r="AE1078" s="39">
        <v>0</v>
      </c>
      <c r="AF1078" s="39">
        <v>7.95</v>
      </c>
      <c r="AG1078" s="39">
        <v>7.95</v>
      </c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>
        <v>7.95</v>
      </c>
      <c r="BB1078" s="39"/>
      <c r="BC1078" s="39"/>
      <c r="BD1078" s="39"/>
      <c r="BE1078" s="39"/>
      <c r="BF1078" s="39"/>
      <c r="BG1078" s="39"/>
      <c r="BH1078" s="39"/>
      <c r="BI1078" s="39" t="s">
        <v>1505</v>
      </c>
      <c r="BJ1078" s="4" t="str">
        <f>Table22[[#This Row],[Ofgem ]]</f>
        <v>4"-5"</v>
      </c>
      <c r="BK1078" s="4" t="str">
        <f>Table22[[#This Row],[Pressure]]</f>
        <v>LP</v>
      </c>
      <c r="BL1078" s="4" t="str">
        <f>Table22[[#This Row],[Pon Category]]</f>
        <v>Policy</v>
      </c>
      <c r="BM1078" s="4" t="str">
        <f>Table22[[#This Row],[Tier]]</f>
        <v>T1</v>
      </c>
      <c r="BN1078" s="4" t="str">
        <f>Table22[[#This Row],[PON Material]]</f>
        <v>CI</v>
      </c>
      <c r="BO1078" s="4" t="str" cm="1">
        <f t="array" ref="BO10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79" spans="1:67" x14ac:dyDescent="0.25">
      <c r="A1079" t="s">
        <v>780</v>
      </c>
      <c r="B1079" t="s">
        <v>877</v>
      </c>
      <c r="C1079" t="s">
        <v>150</v>
      </c>
      <c r="D1079" t="s">
        <v>1603</v>
      </c>
      <c r="E1079" t="s">
        <v>2693</v>
      </c>
      <c r="F1079" t="s">
        <v>2704</v>
      </c>
      <c r="G1079" t="s">
        <v>2705</v>
      </c>
      <c r="H1079" t="s">
        <v>2706</v>
      </c>
      <c r="I1079" t="s">
        <v>2695</v>
      </c>
      <c r="J1079" t="s">
        <v>2610</v>
      </c>
      <c r="K1079" t="s">
        <v>787</v>
      </c>
      <c r="L1079">
        <v>510861326</v>
      </c>
      <c r="M1079">
        <v>4</v>
      </c>
      <c r="O1079" t="s">
        <v>1570</v>
      </c>
      <c r="P1079" t="s">
        <v>1571</v>
      </c>
      <c r="Q1079" t="s">
        <v>53</v>
      </c>
      <c r="R1079" t="s">
        <v>1572</v>
      </c>
      <c r="S1079" t="s">
        <v>64</v>
      </c>
      <c r="T1079" t="s">
        <v>52</v>
      </c>
      <c r="U1079" t="s">
        <v>1573</v>
      </c>
      <c r="V1079" t="s">
        <v>1496</v>
      </c>
      <c r="W1079">
        <v>21</v>
      </c>
      <c r="X1079">
        <v>290.64</v>
      </c>
      <c r="Y1079" t="s">
        <v>1574</v>
      </c>
      <c r="Z1079" t="s">
        <v>1575</v>
      </c>
      <c r="AA1079" t="s">
        <v>147</v>
      </c>
      <c r="AC1079" s="41">
        <v>44606</v>
      </c>
      <c r="AD1079" s="41">
        <v>44624</v>
      </c>
      <c r="AE1079" s="39">
        <v>0</v>
      </c>
      <c r="AF1079" s="39">
        <v>290.64</v>
      </c>
      <c r="AG1079" s="39">
        <v>290.64</v>
      </c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>
        <v>96.88</v>
      </c>
      <c r="BC1079" s="39">
        <v>96.88</v>
      </c>
      <c r="BD1079" s="39">
        <v>96.88</v>
      </c>
      <c r="BE1079" s="39"/>
      <c r="BF1079" s="39"/>
      <c r="BG1079" s="39"/>
      <c r="BH1079" s="39"/>
      <c r="BI1079" s="39" t="s">
        <v>1505</v>
      </c>
      <c r="BJ1079" s="4" t="str">
        <f>Table22[[#This Row],[Ofgem ]]</f>
        <v>4"-5"</v>
      </c>
      <c r="BK1079" s="4" t="str">
        <f>Table22[[#This Row],[Pressure]]</f>
        <v>LP</v>
      </c>
      <c r="BL1079" s="4" t="str">
        <f>Table22[[#This Row],[Pon Category]]</f>
        <v>Policy</v>
      </c>
      <c r="BM1079" s="4" t="str">
        <f>Table22[[#This Row],[Tier]]</f>
        <v>T1</v>
      </c>
      <c r="BN1079" s="4" t="str">
        <f>Table22[[#This Row],[PON Material]]</f>
        <v>CI</v>
      </c>
      <c r="BO1079" s="4" t="str" cm="1">
        <f t="array" ref="BO10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0" spans="1:67" x14ac:dyDescent="0.25">
      <c r="A1080" t="s">
        <v>780</v>
      </c>
      <c r="B1080" t="s">
        <v>877</v>
      </c>
      <c r="C1080" t="s">
        <v>150</v>
      </c>
      <c r="D1080" t="s">
        <v>1603</v>
      </c>
      <c r="E1080" t="s">
        <v>2693</v>
      </c>
      <c r="F1080" t="s">
        <v>2704</v>
      </c>
      <c r="G1080" t="s">
        <v>2705</v>
      </c>
      <c r="H1080" t="s">
        <v>2706</v>
      </c>
      <c r="I1080" t="s">
        <v>2695</v>
      </c>
      <c r="J1080" t="s">
        <v>2610</v>
      </c>
      <c r="K1080" t="s">
        <v>787</v>
      </c>
      <c r="L1080">
        <v>510861328</v>
      </c>
      <c r="M1080">
        <v>6</v>
      </c>
      <c r="O1080" t="s">
        <v>1570</v>
      </c>
      <c r="P1080" t="s">
        <v>1571</v>
      </c>
      <c r="Q1080" t="s">
        <v>53</v>
      </c>
      <c r="R1080" t="s">
        <v>1572</v>
      </c>
      <c r="S1080" t="s">
        <v>64</v>
      </c>
      <c r="T1080" t="s">
        <v>52</v>
      </c>
      <c r="U1080" t="s">
        <v>1573</v>
      </c>
      <c r="V1080" t="s">
        <v>1496</v>
      </c>
      <c r="W1080">
        <v>12</v>
      </c>
      <c r="X1080">
        <v>94.57</v>
      </c>
      <c r="Y1080" t="s">
        <v>1574</v>
      </c>
      <c r="Z1080" t="s">
        <v>1575</v>
      </c>
      <c r="AA1080" t="s">
        <v>147</v>
      </c>
      <c r="AC1080" s="41">
        <v>44606</v>
      </c>
      <c r="AD1080" s="41">
        <v>44624</v>
      </c>
      <c r="AE1080" s="39">
        <v>0</v>
      </c>
      <c r="AF1080" s="39">
        <v>94.56</v>
      </c>
      <c r="AG1080" s="39">
        <v>94.56</v>
      </c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>
        <v>31.52</v>
      </c>
      <c r="BC1080" s="39">
        <v>31.52</v>
      </c>
      <c r="BD1080" s="39">
        <v>31.52</v>
      </c>
      <c r="BE1080" s="39"/>
      <c r="BF1080" s="39"/>
      <c r="BG1080" s="39"/>
      <c r="BH1080" s="39"/>
      <c r="BI1080" s="39" t="s">
        <v>1505</v>
      </c>
      <c r="BJ1080" s="4" t="str">
        <f>Table22[[#This Row],[Ofgem ]]</f>
        <v>4"-5"</v>
      </c>
      <c r="BK1080" s="4" t="str">
        <f>Table22[[#This Row],[Pressure]]</f>
        <v>LP</v>
      </c>
      <c r="BL1080" s="4" t="str">
        <f>Table22[[#This Row],[Pon Category]]</f>
        <v>Policy</v>
      </c>
      <c r="BM1080" s="4" t="str">
        <f>Table22[[#This Row],[Tier]]</f>
        <v>T1</v>
      </c>
      <c r="BN1080" s="4" t="str">
        <f>Table22[[#This Row],[PON Material]]</f>
        <v>CI</v>
      </c>
      <c r="BO1080" s="4" t="str" cm="1">
        <f t="array" ref="BO10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1" spans="1:67" x14ac:dyDescent="0.25">
      <c r="A1081" t="s">
        <v>780</v>
      </c>
      <c r="B1081" t="s">
        <v>877</v>
      </c>
      <c r="C1081" t="s">
        <v>150</v>
      </c>
      <c r="D1081" t="s">
        <v>1603</v>
      </c>
      <c r="E1081" t="s">
        <v>2693</v>
      </c>
      <c r="F1081" t="s">
        <v>2704</v>
      </c>
      <c r="G1081" t="s">
        <v>2705</v>
      </c>
      <c r="H1081" t="s">
        <v>2706</v>
      </c>
      <c r="I1081" t="s">
        <v>2695</v>
      </c>
      <c r="J1081" t="s">
        <v>2610</v>
      </c>
      <c r="K1081" t="s">
        <v>787</v>
      </c>
      <c r="L1081">
        <v>510861334</v>
      </c>
      <c r="M1081">
        <v>4</v>
      </c>
      <c r="O1081" t="s">
        <v>1570</v>
      </c>
      <c r="P1081" t="s">
        <v>1571</v>
      </c>
      <c r="Q1081" t="s">
        <v>53</v>
      </c>
      <c r="R1081" t="s">
        <v>1572</v>
      </c>
      <c r="S1081" t="s">
        <v>64</v>
      </c>
      <c r="T1081" t="s">
        <v>52</v>
      </c>
      <c r="U1081" t="s">
        <v>1573</v>
      </c>
      <c r="V1081" t="s">
        <v>1496</v>
      </c>
      <c r="W1081">
        <v>26</v>
      </c>
      <c r="X1081">
        <v>7.43</v>
      </c>
      <c r="Y1081" t="s">
        <v>1574</v>
      </c>
      <c r="Z1081" t="s">
        <v>1575</v>
      </c>
      <c r="AA1081" t="s">
        <v>147</v>
      </c>
      <c r="AC1081" s="41">
        <v>44606</v>
      </c>
      <c r="AD1081" s="41">
        <v>44624</v>
      </c>
      <c r="AE1081" s="39">
        <v>0</v>
      </c>
      <c r="AF1081" s="39">
        <v>7.4399999999999995</v>
      </c>
      <c r="AG1081" s="39">
        <v>7.4399999999999995</v>
      </c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>
        <v>2.48</v>
      </c>
      <c r="BC1081" s="39">
        <v>2.48</v>
      </c>
      <c r="BD1081" s="39">
        <v>2.48</v>
      </c>
      <c r="BE1081" s="39"/>
      <c r="BF1081" s="39"/>
      <c r="BG1081" s="39"/>
      <c r="BH1081" s="39"/>
      <c r="BI1081" s="39" t="s">
        <v>1505</v>
      </c>
      <c r="BJ1081" s="4" t="str">
        <f>Table22[[#This Row],[Ofgem ]]</f>
        <v>4"-5"</v>
      </c>
      <c r="BK1081" s="4" t="str">
        <f>Table22[[#This Row],[Pressure]]</f>
        <v>LP</v>
      </c>
      <c r="BL1081" s="4" t="str">
        <f>Table22[[#This Row],[Pon Category]]</f>
        <v>Policy</v>
      </c>
      <c r="BM1081" s="4" t="str">
        <f>Table22[[#This Row],[Tier]]</f>
        <v>T1</v>
      </c>
      <c r="BN1081" s="4" t="str">
        <f>Table22[[#This Row],[PON Material]]</f>
        <v>CI</v>
      </c>
      <c r="BO1081" s="4" t="str" cm="1">
        <f t="array" ref="BO10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2" spans="1:67" x14ac:dyDescent="0.25">
      <c r="A1082" t="s">
        <v>780</v>
      </c>
      <c r="B1082" t="s">
        <v>877</v>
      </c>
      <c r="C1082" t="s">
        <v>150</v>
      </c>
      <c r="D1082" t="s">
        <v>1603</v>
      </c>
      <c r="E1082" t="s">
        <v>2693</v>
      </c>
      <c r="F1082" t="s">
        <v>2704</v>
      </c>
      <c r="G1082" t="s">
        <v>2705</v>
      </c>
      <c r="H1082" t="s">
        <v>2706</v>
      </c>
      <c r="I1082" t="s">
        <v>2695</v>
      </c>
      <c r="J1082" t="s">
        <v>2610</v>
      </c>
      <c r="K1082" t="s">
        <v>787</v>
      </c>
      <c r="L1082">
        <v>634376654</v>
      </c>
      <c r="M1082">
        <v>4</v>
      </c>
      <c r="O1082" t="s">
        <v>1570</v>
      </c>
      <c r="P1082" t="s">
        <v>1571</v>
      </c>
      <c r="Q1082" t="s">
        <v>53</v>
      </c>
      <c r="R1082" t="s">
        <v>1572</v>
      </c>
      <c r="S1082" t="s">
        <v>64</v>
      </c>
      <c r="T1082" t="s">
        <v>52</v>
      </c>
      <c r="U1082" t="s">
        <v>1573</v>
      </c>
      <c r="V1082" t="s">
        <v>1496</v>
      </c>
      <c r="W1082">
        <v>22</v>
      </c>
      <c r="X1082">
        <v>8.65</v>
      </c>
      <c r="Y1082" t="s">
        <v>1574</v>
      </c>
      <c r="Z1082" t="s">
        <v>1575</v>
      </c>
      <c r="AA1082" t="s">
        <v>147</v>
      </c>
      <c r="AC1082" s="41">
        <v>44606</v>
      </c>
      <c r="AD1082" s="41">
        <v>44624</v>
      </c>
      <c r="AE1082" s="39">
        <v>0</v>
      </c>
      <c r="AF1082" s="39">
        <v>8.64</v>
      </c>
      <c r="AG1082" s="39">
        <v>8.64</v>
      </c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>
        <v>2.88</v>
      </c>
      <c r="BC1082" s="39">
        <v>2.88</v>
      </c>
      <c r="BD1082" s="39">
        <v>2.88</v>
      </c>
      <c r="BE1082" s="39"/>
      <c r="BF1082" s="39"/>
      <c r="BG1082" s="39"/>
      <c r="BH1082" s="39"/>
      <c r="BI1082" s="39" t="s">
        <v>1505</v>
      </c>
      <c r="BJ1082" s="4" t="str">
        <f>Table22[[#This Row],[Ofgem ]]</f>
        <v>4"-5"</v>
      </c>
      <c r="BK1082" s="4" t="str">
        <f>Table22[[#This Row],[Pressure]]</f>
        <v>LP</v>
      </c>
      <c r="BL1082" s="4" t="str">
        <f>Table22[[#This Row],[Pon Category]]</f>
        <v>Policy</v>
      </c>
      <c r="BM1082" s="4" t="str">
        <f>Table22[[#This Row],[Tier]]</f>
        <v>T1</v>
      </c>
      <c r="BN1082" s="4" t="str">
        <f>Table22[[#This Row],[PON Material]]</f>
        <v>CI</v>
      </c>
      <c r="BO1082" s="4" t="str" cm="1">
        <f t="array" ref="BO10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3" spans="1:67" x14ac:dyDescent="0.25">
      <c r="A1083" t="s">
        <v>780</v>
      </c>
      <c r="B1083" t="s">
        <v>877</v>
      </c>
      <c r="C1083" t="s">
        <v>150</v>
      </c>
      <c r="D1083" t="s">
        <v>1603</v>
      </c>
      <c r="E1083" t="s">
        <v>2693</v>
      </c>
      <c r="F1083" t="s">
        <v>2704</v>
      </c>
      <c r="G1083" t="s">
        <v>2705</v>
      </c>
      <c r="H1083" t="s">
        <v>2706</v>
      </c>
      <c r="I1083" t="s">
        <v>2695</v>
      </c>
      <c r="J1083" t="s">
        <v>2610</v>
      </c>
      <c r="K1083" t="s">
        <v>787</v>
      </c>
      <c r="L1083">
        <v>220000188635</v>
      </c>
      <c r="M1083">
        <v>6</v>
      </c>
      <c r="O1083" t="s">
        <v>1570</v>
      </c>
      <c r="P1083" t="s">
        <v>1571</v>
      </c>
      <c r="Q1083" t="s">
        <v>53</v>
      </c>
      <c r="R1083" t="s">
        <v>1572</v>
      </c>
      <c r="S1083" t="s">
        <v>64</v>
      </c>
      <c r="T1083" t="s">
        <v>52</v>
      </c>
      <c r="U1083" t="s">
        <v>1573</v>
      </c>
      <c r="V1083" t="s">
        <v>1496</v>
      </c>
      <c r="W1083">
        <v>9</v>
      </c>
      <c r="X1083">
        <v>10.41</v>
      </c>
      <c r="Y1083" t="s">
        <v>1574</v>
      </c>
      <c r="Z1083" t="s">
        <v>1575</v>
      </c>
      <c r="AA1083" t="s">
        <v>147</v>
      </c>
      <c r="AC1083" s="41">
        <v>44606</v>
      </c>
      <c r="AD1083" s="41">
        <v>44624</v>
      </c>
      <c r="AE1083" s="39">
        <v>0</v>
      </c>
      <c r="AF1083" s="39">
        <v>10.41</v>
      </c>
      <c r="AG1083" s="39">
        <v>10.41</v>
      </c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>
        <v>3.47</v>
      </c>
      <c r="BC1083" s="39">
        <v>3.47</v>
      </c>
      <c r="BD1083" s="39">
        <v>3.47</v>
      </c>
      <c r="BE1083" s="39"/>
      <c r="BF1083" s="39"/>
      <c r="BG1083" s="39"/>
      <c r="BH1083" s="39"/>
      <c r="BI1083" s="39" t="s">
        <v>1505</v>
      </c>
      <c r="BJ1083" s="4" t="str">
        <f>Table22[[#This Row],[Ofgem ]]</f>
        <v>4"-5"</v>
      </c>
      <c r="BK1083" s="4" t="str">
        <f>Table22[[#This Row],[Pressure]]</f>
        <v>LP</v>
      </c>
      <c r="BL1083" s="4" t="str">
        <f>Table22[[#This Row],[Pon Category]]</f>
        <v>Policy</v>
      </c>
      <c r="BM1083" s="4" t="str">
        <f>Table22[[#This Row],[Tier]]</f>
        <v>T1</v>
      </c>
      <c r="BN1083" s="4" t="str">
        <f>Table22[[#This Row],[PON Material]]</f>
        <v>CI</v>
      </c>
      <c r="BO1083" s="4" t="str" cm="1">
        <f t="array" ref="BO10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4" spans="1:67" x14ac:dyDescent="0.25">
      <c r="A1084" t="s">
        <v>780</v>
      </c>
      <c r="B1084" t="s">
        <v>877</v>
      </c>
      <c r="C1084" t="s">
        <v>150</v>
      </c>
      <c r="D1084" t="s">
        <v>1603</v>
      </c>
      <c r="E1084" t="s">
        <v>2693</v>
      </c>
      <c r="F1084" t="s">
        <v>2704</v>
      </c>
      <c r="G1084" t="s">
        <v>2707</v>
      </c>
      <c r="H1084" t="s">
        <v>2708</v>
      </c>
      <c r="I1084" t="s">
        <v>2695</v>
      </c>
      <c r="J1084" t="s">
        <v>2610</v>
      </c>
      <c r="K1084" t="s">
        <v>787</v>
      </c>
      <c r="L1084">
        <v>510870232</v>
      </c>
      <c r="M1084">
        <v>6</v>
      </c>
      <c r="O1084" t="s">
        <v>1570</v>
      </c>
      <c r="P1084" t="s">
        <v>1571</v>
      </c>
      <c r="Q1084" t="s">
        <v>53</v>
      </c>
      <c r="R1084" t="s">
        <v>1572</v>
      </c>
      <c r="S1084" t="s">
        <v>64</v>
      </c>
      <c r="T1084" t="s">
        <v>52</v>
      </c>
      <c r="U1084" t="s">
        <v>1573</v>
      </c>
      <c r="V1084" t="s">
        <v>1496</v>
      </c>
      <c r="W1084">
        <v>12</v>
      </c>
      <c r="X1084">
        <v>289.2</v>
      </c>
      <c r="Y1084" t="s">
        <v>1574</v>
      </c>
      <c r="Z1084" t="s">
        <v>1575</v>
      </c>
      <c r="AA1084" t="s">
        <v>147</v>
      </c>
      <c r="AC1084" s="41">
        <v>44627</v>
      </c>
      <c r="AD1084" s="41">
        <v>44638</v>
      </c>
      <c r="AE1084" s="39">
        <v>0</v>
      </c>
      <c r="AF1084" s="39">
        <v>289.2</v>
      </c>
      <c r="AG1084" s="39">
        <v>289.2</v>
      </c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>
        <v>144.6</v>
      </c>
      <c r="BF1084" s="39">
        <v>144.6</v>
      </c>
      <c r="BG1084" s="39"/>
      <c r="BH1084" s="39"/>
      <c r="BI1084" s="39" t="s">
        <v>1505</v>
      </c>
      <c r="BJ1084" s="4" t="str">
        <f>Table22[[#This Row],[Ofgem ]]</f>
        <v>4"-5"</v>
      </c>
      <c r="BK1084" s="4" t="str">
        <f>Table22[[#This Row],[Pressure]]</f>
        <v>LP</v>
      </c>
      <c r="BL1084" s="4" t="str">
        <f>Table22[[#This Row],[Pon Category]]</f>
        <v>Policy</v>
      </c>
      <c r="BM1084" s="4" t="str">
        <f>Table22[[#This Row],[Tier]]</f>
        <v>T1</v>
      </c>
      <c r="BN1084" s="4" t="str">
        <f>Table22[[#This Row],[PON Material]]</f>
        <v>CI</v>
      </c>
      <c r="BO1084" s="4" t="str" cm="1">
        <f t="array" ref="BO10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5" spans="1:67" hidden="1" x14ac:dyDescent="0.25">
      <c r="A1085" t="s">
        <v>780</v>
      </c>
      <c r="B1085" t="s">
        <v>877</v>
      </c>
      <c r="C1085" t="s">
        <v>150</v>
      </c>
      <c r="D1085" t="s">
        <v>1603</v>
      </c>
      <c r="E1085" t="s">
        <v>2693</v>
      </c>
      <c r="F1085" t="s">
        <v>2704</v>
      </c>
      <c r="G1085" t="s">
        <v>2709</v>
      </c>
      <c r="H1085" t="s">
        <v>2710</v>
      </c>
      <c r="I1085" t="s">
        <v>2695</v>
      </c>
      <c r="J1085" t="s">
        <v>2610</v>
      </c>
      <c r="K1085" t="s">
        <v>787</v>
      </c>
      <c r="L1085">
        <v>510904950</v>
      </c>
      <c r="M1085">
        <v>2</v>
      </c>
      <c r="O1085" t="s">
        <v>1570</v>
      </c>
      <c r="P1085" t="s">
        <v>1571</v>
      </c>
      <c r="Q1085" t="s">
        <v>133</v>
      </c>
      <c r="R1085" t="s">
        <v>1572</v>
      </c>
      <c r="S1085" t="s">
        <v>64</v>
      </c>
      <c r="T1085" t="s">
        <v>1576</v>
      </c>
      <c r="U1085" t="s">
        <v>1577</v>
      </c>
      <c r="V1085" t="s">
        <v>1496</v>
      </c>
      <c r="W1085">
        <v>-1</v>
      </c>
      <c r="X1085">
        <v>24.75</v>
      </c>
      <c r="Y1085" t="s">
        <v>1574</v>
      </c>
      <c r="Z1085" t="s">
        <v>1575</v>
      </c>
      <c r="AA1085" t="s">
        <v>140</v>
      </c>
      <c r="AC1085" s="41">
        <v>44641</v>
      </c>
      <c r="AD1085" s="41">
        <v>44645</v>
      </c>
      <c r="AE1085" s="39">
        <v>0</v>
      </c>
      <c r="AF1085" s="39">
        <v>24.75</v>
      </c>
      <c r="AG1085" s="39">
        <v>24.75</v>
      </c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>
        <v>24.75</v>
      </c>
      <c r="BH1085" s="39"/>
      <c r="BI1085" s="39" t="s">
        <v>1439</v>
      </c>
      <c r="BJ1085" s="4" t="str">
        <f>Table22[[#This Row],[Ofgem ]]</f>
        <v>4"-5"</v>
      </c>
      <c r="BK1085" s="4" t="str">
        <f>Table22[[#This Row],[Pressure]]</f>
        <v>LP</v>
      </c>
      <c r="BL1085" s="4" t="str">
        <f>Table22[[#This Row],[Pon Category]]</f>
        <v>Non policy</v>
      </c>
      <c r="BM1085" s="4" t="str">
        <f>Table22[[#This Row],[Tier]]</f>
        <v>T1</v>
      </c>
      <c r="BN1085" s="4" t="str">
        <f>Table22[[#This Row],[PON Material]]</f>
        <v>ST</v>
      </c>
      <c r="BO1085" s="4" t="str" cm="1">
        <f t="array" ref="BO10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86" spans="1:67" hidden="1" x14ac:dyDescent="0.25">
      <c r="A1086" t="s">
        <v>780</v>
      </c>
      <c r="B1086" t="s">
        <v>877</v>
      </c>
      <c r="C1086" t="s">
        <v>150</v>
      </c>
      <c r="D1086" t="s">
        <v>1603</v>
      </c>
      <c r="E1086" t="s">
        <v>2693</v>
      </c>
      <c r="F1086" t="s">
        <v>2704</v>
      </c>
      <c r="G1086" t="s">
        <v>2709</v>
      </c>
      <c r="H1086" t="s">
        <v>2710</v>
      </c>
      <c r="I1086" t="s">
        <v>2695</v>
      </c>
      <c r="J1086" t="s">
        <v>2610</v>
      </c>
      <c r="K1086" t="s">
        <v>787</v>
      </c>
      <c r="L1086">
        <v>510904951</v>
      </c>
      <c r="M1086">
        <v>2</v>
      </c>
      <c r="O1086" t="s">
        <v>1570</v>
      </c>
      <c r="P1086" t="s">
        <v>1571</v>
      </c>
      <c r="Q1086" t="s">
        <v>133</v>
      </c>
      <c r="R1086" t="s">
        <v>1572</v>
      </c>
      <c r="S1086" t="s">
        <v>64</v>
      </c>
      <c r="T1086" t="s">
        <v>1576</v>
      </c>
      <c r="U1086" t="s">
        <v>1577</v>
      </c>
      <c r="V1086" t="s">
        <v>1496</v>
      </c>
      <c r="W1086">
        <v>-1</v>
      </c>
      <c r="X1086">
        <v>40.4</v>
      </c>
      <c r="Y1086" t="s">
        <v>1574</v>
      </c>
      <c r="Z1086" t="s">
        <v>1575</v>
      </c>
      <c r="AA1086" t="s">
        <v>140</v>
      </c>
      <c r="AC1086" s="41">
        <v>44641</v>
      </c>
      <c r="AD1086" s="41">
        <v>44645</v>
      </c>
      <c r="AE1086" s="39">
        <v>0</v>
      </c>
      <c r="AF1086" s="39">
        <v>40.4</v>
      </c>
      <c r="AG1086" s="39">
        <v>40.4</v>
      </c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>
        <v>40.4</v>
      </c>
      <c r="BH1086" s="39"/>
      <c r="BI1086" s="39" t="s">
        <v>1439</v>
      </c>
      <c r="BJ1086" s="4" t="str">
        <f>Table22[[#This Row],[Ofgem ]]</f>
        <v>4"-5"</v>
      </c>
      <c r="BK1086" s="4" t="str">
        <f>Table22[[#This Row],[Pressure]]</f>
        <v>LP</v>
      </c>
      <c r="BL1086" s="4" t="str">
        <f>Table22[[#This Row],[Pon Category]]</f>
        <v>Non policy</v>
      </c>
      <c r="BM1086" s="4" t="str">
        <f>Table22[[#This Row],[Tier]]</f>
        <v>T1</v>
      </c>
      <c r="BN1086" s="4" t="str">
        <f>Table22[[#This Row],[PON Material]]</f>
        <v>ST</v>
      </c>
      <c r="BO1086" s="4" t="str" cm="1">
        <f t="array" ref="BO10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87" spans="1:67" x14ac:dyDescent="0.25">
      <c r="A1087" t="s">
        <v>780</v>
      </c>
      <c r="B1087" t="s">
        <v>877</v>
      </c>
      <c r="C1087" t="s">
        <v>150</v>
      </c>
      <c r="D1087" t="s">
        <v>1603</v>
      </c>
      <c r="E1087" t="s">
        <v>2693</v>
      </c>
      <c r="F1087" t="s">
        <v>2704</v>
      </c>
      <c r="G1087" t="s">
        <v>2709</v>
      </c>
      <c r="H1087" t="s">
        <v>2710</v>
      </c>
      <c r="I1087" t="s">
        <v>2695</v>
      </c>
      <c r="J1087" t="s">
        <v>2610</v>
      </c>
      <c r="K1087" t="s">
        <v>787</v>
      </c>
      <c r="L1087">
        <v>510904949</v>
      </c>
      <c r="M1087">
        <v>4</v>
      </c>
      <c r="O1087" t="s">
        <v>1570</v>
      </c>
      <c r="P1087" t="s">
        <v>1571</v>
      </c>
      <c r="Q1087" t="s">
        <v>53</v>
      </c>
      <c r="R1087" t="s">
        <v>1572</v>
      </c>
      <c r="S1087" t="s">
        <v>64</v>
      </c>
      <c r="T1087" t="s">
        <v>52</v>
      </c>
      <c r="U1087" t="s">
        <v>1573</v>
      </c>
      <c r="V1087" t="s">
        <v>1496</v>
      </c>
      <c r="W1087">
        <v>17</v>
      </c>
      <c r="X1087">
        <v>44.8</v>
      </c>
      <c r="Y1087" t="s">
        <v>1574</v>
      </c>
      <c r="Z1087" t="s">
        <v>1575</v>
      </c>
      <c r="AA1087" t="s">
        <v>147</v>
      </c>
      <c r="AC1087" s="41">
        <v>44641</v>
      </c>
      <c r="AD1087" s="41">
        <v>44645</v>
      </c>
      <c r="AE1087" s="39">
        <v>0</v>
      </c>
      <c r="AF1087" s="39">
        <v>44.8</v>
      </c>
      <c r="AG1087" s="39">
        <v>44.8</v>
      </c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>
        <v>44.8</v>
      </c>
      <c r="BH1087" s="39"/>
      <c r="BI1087" s="39" t="s">
        <v>1505</v>
      </c>
      <c r="BJ1087" s="4" t="str">
        <f>Table22[[#This Row],[Ofgem ]]</f>
        <v>4"-5"</v>
      </c>
      <c r="BK1087" s="4" t="str">
        <f>Table22[[#This Row],[Pressure]]</f>
        <v>LP</v>
      </c>
      <c r="BL1087" s="4" t="str">
        <f>Table22[[#This Row],[Pon Category]]</f>
        <v>Policy</v>
      </c>
      <c r="BM1087" s="4" t="str">
        <f>Table22[[#This Row],[Tier]]</f>
        <v>T1</v>
      </c>
      <c r="BN1087" s="4" t="str">
        <f>Table22[[#This Row],[PON Material]]</f>
        <v>CI</v>
      </c>
      <c r="BO1087" s="4" t="str" cm="1">
        <f t="array" ref="BO10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8" spans="1:67" x14ac:dyDescent="0.25">
      <c r="A1088" t="s">
        <v>780</v>
      </c>
      <c r="B1088" t="s">
        <v>877</v>
      </c>
      <c r="C1088" t="s">
        <v>150</v>
      </c>
      <c r="D1088" t="s">
        <v>1603</v>
      </c>
      <c r="E1088" t="s">
        <v>2693</v>
      </c>
      <c r="F1088" t="s">
        <v>2704</v>
      </c>
      <c r="G1088" t="s">
        <v>2711</v>
      </c>
      <c r="H1088" t="s">
        <v>2712</v>
      </c>
      <c r="I1088" t="s">
        <v>2695</v>
      </c>
      <c r="J1088" t="s">
        <v>2610</v>
      </c>
      <c r="K1088" t="s">
        <v>787</v>
      </c>
      <c r="L1088">
        <v>510910336</v>
      </c>
      <c r="M1088">
        <v>4</v>
      </c>
      <c r="O1088" t="s">
        <v>1570</v>
      </c>
      <c r="P1088" t="s">
        <v>1571</v>
      </c>
      <c r="Q1088" t="s">
        <v>53</v>
      </c>
      <c r="R1088" t="s">
        <v>1572</v>
      </c>
      <c r="S1088" t="s">
        <v>64</v>
      </c>
      <c r="T1088" t="s">
        <v>52</v>
      </c>
      <c r="U1088" t="s">
        <v>1573</v>
      </c>
      <c r="V1088" t="s">
        <v>1496</v>
      </c>
      <c r="W1088">
        <v>45</v>
      </c>
      <c r="X1088">
        <v>219.9</v>
      </c>
      <c r="Y1088" t="s">
        <v>1574</v>
      </c>
      <c r="Z1088" t="s">
        <v>1575</v>
      </c>
      <c r="AA1088" t="s">
        <v>147</v>
      </c>
      <c r="AC1088" s="41">
        <v>44648</v>
      </c>
      <c r="AD1088" s="41">
        <v>44652</v>
      </c>
      <c r="AE1088" s="39">
        <v>0</v>
      </c>
      <c r="AF1088" s="39">
        <v>219.9</v>
      </c>
      <c r="AG1088" s="39">
        <v>219.9</v>
      </c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>
        <v>219.9</v>
      </c>
      <c r="BI1088" s="39" t="s">
        <v>1505</v>
      </c>
      <c r="BJ1088" s="4" t="str">
        <f>Table22[[#This Row],[Ofgem ]]</f>
        <v>4"-5"</v>
      </c>
      <c r="BK1088" s="4" t="str">
        <f>Table22[[#This Row],[Pressure]]</f>
        <v>LP</v>
      </c>
      <c r="BL1088" s="4" t="str">
        <f>Table22[[#This Row],[Pon Category]]</f>
        <v>Policy</v>
      </c>
      <c r="BM1088" s="4" t="str">
        <f>Table22[[#This Row],[Tier]]</f>
        <v>T1</v>
      </c>
      <c r="BN1088" s="4" t="str">
        <f>Table22[[#This Row],[PON Material]]</f>
        <v>CI</v>
      </c>
      <c r="BO1088" s="4" t="str" cm="1">
        <f t="array" ref="BO10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89" spans="1:67" x14ac:dyDescent="0.25">
      <c r="A1089" t="s">
        <v>780</v>
      </c>
      <c r="B1089" t="s">
        <v>882</v>
      </c>
      <c r="C1089" t="s">
        <v>899</v>
      </c>
      <c r="D1089" t="s">
        <v>146</v>
      </c>
      <c r="E1089" t="s">
        <v>2713</v>
      </c>
      <c r="F1089" t="s">
        <v>934</v>
      </c>
      <c r="G1089" t="s">
        <v>2714</v>
      </c>
      <c r="H1089" t="s">
        <v>935</v>
      </c>
      <c r="I1089" t="s">
        <v>1568</v>
      </c>
      <c r="J1089" t="s">
        <v>2466</v>
      </c>
      <c r="K1089" t="s">
        <v>807</v>
      </c>
      <c r="L1089">
        <v>510783095</v>
      </c>
      <c r="M1089">
        <v>4</v>
      </c>
      <c r="O1089" t="s">
        <v>1570</v>
      </c>
      <c r="P1089" t="s">
        <v>1571</v>
      </c>
      <c r="Q1089" t="s">
        <v>91</v>
      </c>
      <c r="R1089" t="s">
        <v>1572</v>
      </c>
      <c r="S1089" t="s">
        <v>64</v>
      </c>
      <c r="T1089" t="s">
        <v>52</v>
      </c>
      <c r="U1089" t="s">
        <v>1573</v>
      </c>
      <c r="V1089" t="s">
        <v>1496</v>
      </c>
      <c r="W1089">
        <v>0</v>
      </c>
      <c r="X1089">
        <v>164.35</v>
      </c>
      <c r="Y1089" t="s">
        <v>1574</v>
      </c>
      <c r="Z1089" t="s">
        <v>1575</v>
      </c>
      <c r="AA1089" t="s">
        <v>147</v>
      </c>
      <c r="AC1089" s="41">
        <v>44417</v>
      </c>
      <c r="AD1089" s="41">
        <v>44547</v>
      </c>
      <c r="AE1089" s="39">
        <v>23.399999999999995</v>
      </c>
      <c r="AF1089" s="39">
        <v>0</v>
      </c>
      <c r="AG1089" s="39">
        <v>23.399999999999995</v>
      </c>
      <c r="AH1089" s="39">
        <v>1.95</v>
      </c>
      <c r="AI1089" s="39">
        <v>1.95</v>
      </c>
      <c r="AJ1089" s="39">
        <v>1.95</v>
      </c>
      <c r="AK1089" s="39">
        <v>1.95</v>
      </c>
      <c r="AL1089" s="39">
        <v>1.95</v>
      </c>
      <c r="AM1089" s="39">
        <v>1.95</v>
      </c>
      <c r="AN1089" s="39">
        <v>1.95</v>
      </c>
      <c r="AO1089" s="39">
        <v>1.95</v>
      </c>
      <c r="AP1089" s="39">
        <v>1.95</v>
      </c>
      <c r="AQ1089" s="39">
        <v>1.95</v>
      </c>
      <c r="AR1089" s="39">
        <v>1.95</v>
      </c>
      <c r="AS1089" s="39">
        <v>1.95</v>
      </c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 t="s">
        <v>1505</v>
      </c>
      <c r="BJ1089" s="4" t="str">
        <f>Table22[[#This Row],[Ofgem ]]</f>
        <v>4"-5"</v>
      </c>
      <c r="BK1089" s="4" t="str">
        <f>Table22[[#This Row],[Pressure]]</f>
        <v>LP</v>
      </c>
      <c r="BL1089" s="4" t="str">
        <f>Table22[[#This Row],[Pon Category]]</f>
        <v>Policy</v>
      </c>
      <c r="BM1089" s="4" t="str">
        <f>Table22[[#This Row],[Tier]]</f>
        <v>T1</v>
      </c>
      <c r="BN1089" s="4" t="str">
        <f>Table22[[#This Row],[PON Material]]</f>
        <v>DI</v>
      </c>
      <c r="BO1089" s="4" t="str" cm="1">
        <f t="array" ref="BO10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0" spans="1:67" x14ac:dyDescent="0.25">
      <c r="A1090" t="s">
        <v>780</v>
      </c>
      <c r="B1090" t="s">
        <v>882</v>
      </c>
      <c r="C1090" t="s">
        <v>899</v>
      </c>
      <c r="D1090" t="s">
        <v>146</v>
      </c>
      <c r="E1090" t="s">
        <v>2713</v>
      </c>
      <c r="F1090" t="s">
        <v>934</v>
      </c>
      <c r="G1090" t="s">
        <v>2714</v>
      </c>
      <c r="H1090" t="s">
        <v>935</v>
      </c>
      <c r="I1090" t="s">
        <v>1568</v>
      </c>
      <c r="J1090" t="s">
        <v>2466</v>
      </c>
      <c r="K1090" t="s">
        <v>807</v>
      </c>
      <c r="L1090">
        <v>611306104</v>
      </c>
      <c r="M1090">
        <v>4</v>
      </c>
      <c r="O1090" t="s">
        <v>1570</v>
      </c>
      <c r="P1090" t="s">
        <v>1571</v>
      </c>
      <c r="Q1090" t="s">
        <v>53</v>
      </c>
      <c r="R1090" t="s">
        <v>1572</v>
      </c>
      <c r="S1090" t="s">
        <v>64</v>
      </c>
      <c r="T1090" t="s">
        <v>52</v>
      </c>
      <c r="U1090" t="s">
        <v>1573</v>
      </c>
      <c r="V1090" t="s">
        <v>1496</v>
      </c>
      <c r="W1090">
        <v>6</v>
      </c>
      <c r="X1090">
        <v>2.2999999999999998</v>
      </c>
      <c r="Y1090" t="s">
        <v>1574</v>
      </c>
      <c r="Z1090" t="s">
        <v>1575</v>
      </c>
      <c r="AA1090" t="s">
        <v>147</v>
      </c>
      <c r="AC1090" s="41">
        <v>44417</v>
      </c>
      <c r="AD1090" s="41">
        <v>44547</v>
      </c>
      <c r="AE1090" s="39">
        <v>2.2799999999999998</v>
      </c>
      <c r="AF1090" s="39">
        <v>0</v>
      </c>
      <c r="AG1090" s="39">
        <v>2.2799999999999998</v>
      </c>
      <c r="AH1090" s="39">
        <v>0.19</v>
      </c>
      <c r="AI1090" s="39">
        <v>0.19</v>
      </c>
      <c r="AJ1090" s="39">
        <v>0.19</v>
      </c>
      <c r="AK1090" s="39">
        <v>0.19</v>
      </c>
      <c r="AL1090" s="39">
        <v>0.19</v>
      </c>
      <c r="AM1090" s="39">
        <v>0.19</v>
      </c>
      <c r="AN1090" s="39">
        <v>0.19</v>
      </c>
      <c r="AO1090" s="39">
        <v>0.19</v>
      </c>
      <c r="AP1090" s="39">
        <v>0.19</v>
      </c>
      <c r="AQ1090" s="39">
        <v>0.19</v>
      </c>
      <c r="AR1090" s="39">
        <v>0.19</v>
      </c>
      <c r="AS1090" s="39">
        <v>0.19</v>
      </c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 t="s">
        <v>1505</v>
      </c>
      <c r="BJ1090" s="4" t="str">
        <f>Table22[[#This Row],[Ofgem ]]</f>
        <v>4"-5"</v>
      </c>
      <c r="BK1090" s="4" t="str">
        <f>Table22[[#This Row],[Pressure]]</f>
        <v>LP</v>
      </c>
      <c r="BL1090" s="4" t="str">
        <f>Table22[[#This Row],[Pon Category]]</f>
        <v>Policy</v>
      </c>
      <c r="BM1090" s="4" t="str">
        <f>Table22[[#This Row],[Tier]]</f>
        <v>T1</v>
      </c>
      <c r="BN1090" s="4" t="str">
        <f>Table22[[#This Row],[PON Material]]</f>
        <v>CI</v>
      </c>
      <c r="BO1090" s="4" t="str" cm="1">
        <f t="array" ref="BO10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1" spans="1:67" x14ac:dyDescent="0.25">
      <c r="A1091" t="s">
        <v>780</v>
      </c>
      <c r="B1091" t="s">
        <v>882</v>
      </c>
      <c r="C1091" t="s">
        <v>899</v>
      </c>
      <c r="D1091" t="s">
        <v>146</v>
      </c>
      <c r="E1091" t="s">
        <v>2713</v>
      </c>
      <c r="F1091" t="s">
        <v>934</v>
      </c>
      <c r="G1091" t="s">
        <v>2715</v>
      </c>
      <c r="H1091" t="s">
        <v>943</v>
      </c>
      <c r="I1091" t="s">
        <v>1568</v>
      </c>
      <c r="J1091" t="s">
        <v>2466</v>
      </c>
      <c r="K1091" t="s">
        <v>807</v>
      </c>
      <c r="L1091">
        <v>510828909</v>
      </c>
      <c r="M1091">
        <v>4</v>
      </c>
      <c r="O1091" t="s">
        <v>1570</v>
      </c>
      <c r="P1091" t="s">
        <v>1571</v>
      </c>
      <c r="Q1091" t="s">
        <v>91</v>
      </c>
      <c r="R1091" t="s">
        <v>1572</v>
      </c>
      <c r="S1091" t="s">
        <v>64</v>
      </c>
      <c r="T1091" t="s">
        <v>52</v>
      </c>
      <c r="U1091" t="s">
        <v>1573</v>
      </c>
      <c r="V1091" t="s">
        <v>1496</v>
      </c>
      <c r="W1091">
        <v>59</v>
      </c>
      <c r="X1091">
        <v>95.53</v>
      </c>
      <c r="Y1091" t="s">
        <v>1574</v>
      </c>
      <c r="Z1091" t="s">
        <v>1575</v>
      </c>
      <c r="AA1091" t="s">
        <v>147</v>
      </c>
      <c r="AC1091" s="41">
        <v>44417</v>
      </c>
      <c r="AD1091" s="41">
        <v>44547</v>
      </c>
      <c r="AE1091" s="39">
        <v>95.519999999999982</v>
      </c>
      <c r="AF1091" s="39">
        <v>0</v>
      </c>
      <c r="AG1091" s="39">
        <v>95.519999999999982</v>
      </c>
      <c r="AH1091" s="39">
        <v>7.96</v>
      </c>
      <c r="AI1091" s="39">
        <v>7.96</v>
      </c>
      <c r="AJ1091" s="39">
        <v>7.96</v>
      </c>
      <c r="AK1091" s="39">
        <v>7.96</v>
      </c>
      <c r="AL1091" s="39">
        <v>7.96</v>
      </c>
      <c r="AM1091" s="39">
        <v>7.96</v>
      </c>
      <c r="AN1091" s="39">
        <v>7.96</v>
      </c>
      <c r="AO1091" s="39">
        <v>7.96</v>
      </c>
      <c r="AP1091" s="39">
        <v>7.96</v>
      </c>
      <c r="AQ1091" s="39">
        <v>7.96</v>
      </c>
      <c r="AR1091" s="39">
        <v>7.96</v>
      </c>
      <c r="AS1091" s="39">
        <v>7.96</v>
      </c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 t="s">
        <v>1505</v>
      </c>
      <c r="BJ1091" s="4" t="str">
        <f>Table22[[#This Row],[Ofgem ]]</f>
        <v>4"-5"</v>
      </c>
      <c r="BK1091" s="4" t="str">
        <f>Table22[[#This Row],[Pressure]]</f>
        <v>LP</v>
      </c>
      <c r="BL1091" s="4" t="str">
        <f>Table22[[#This Row],[Pon Category]]</f>
        <v>Policy</v>
      </c>
      <c r="BM1091" s="4" t="str">
        <f>Table22[[#This Row],[Tier]]</f>
        <v>T1</v>
      </c>
      <c r="BN1091" s="4" t="str">
        <f>Table22[[#This Row],[PON Material]]</f>
        <v>DI</v>
      </c>
      <c r="BO1091" s="4" t="str" cm="1">
        <f t="array" ref="BO10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2" spans="1:67" x14ac:dyDescent="0.25">
      <c r="A1092" t="s">
        <v>780</v>
      </c>
      <c r="B1092" t="s">
        <v>882</v>
      </c>
      <c r="C1092" t="s">
        <v>899</v>
      </c>
      <c r="D1092" t="s">
        <v>146</v>
      </c>
      <c r="E1092" t="s">
        <v>2713</v>
      </c>
      <c r="F1092" t="s">
        <v>934</v>
      </c>
      <c r="G1092" t="s">
        <v>2715</v>
      </c>
      <c r="H1092" t="s">
        <v>943</v>
      </c>
      <c r="I1092" t="s">
        <v>1568</v>
      </c>
      <c r="J1092" t="s">
        <v>2466</v>
      </c>
      <c r="K1092" t="s">
        <v>807</v>
      </c>
      <c r="L1092">
        <v>220001187038</v>
      </c>
      <c r="M1092">
        <v>4</v>
      </c>
      <c r="O1092" t="s">
        <v>1570</v>
      </c>
      <c r="P1092" t="s">
        <v>1571</v>
      </c>
      <c r="Q1092" t="s">
        <v>91</v>
      </c>
      <c r="R1092" t="s">
        <v>1572</v>
      </c>
      <c r="S1092" t="s">
        <v>64</v>
      </c>
      <c r="T1092" t="s">
        <v>52</v>
      </c>
      <c r="U1092" t="s">
        <v>1573</v>
      </c>
      <c r="V1092" t="s">
        <v>1496</v>
      </c>
      <c r="W1092">
        <v>86</v>
      </c>
      <c r="X1092">
        <v>51.57</v>
      </c>
      <c r="Y1092" t="s">
        <v>1574</v>
      </c>
      <c r="Z1092" t="s">
        <v>1575</v>
      </c>
      <c r="AA1092" t="s">
        <v>147</v>
      </c>
      <c r="AC1092" s="41">
        <v>44417</v>
      </c>
      <c r="AD1092" s="41">
        <v>44547</v>
      </c>
      <c r="AE1092" s="39">
        <v>0.47999999999999993</v>
      </c>
      <c r="AF1092" s="39">
        <v>0</v>
      </c>
      <c r="AG1092" s="39">
        <v>0.47999999999999993</v>
      </c>
      <c r="AH1092" s="39">
        <v>0.04</v>
      </c>
      <c r="AI1092" s="39">
        <v>0.04</v>
      </c>
      <c r="AJ1092" s="39">
        <v>0.04</v>
      </c>
      <c r="AK1092" s="39">
        <v>0.04</v>
      </c>
      <c r="AL1092" s="39">
        <v>0.04</v>
      </c>
      <c r="AM1092" s="39">
        <v>0.04</v>
      </c>
      <c r="AN1092" s="39">
        <v>0.04</v>
      </c>
      <c r="AO1092" s="39">
        <v>0.04</v>
      </c>
      <c r="AP1092" s="39">
        <v>0.04</v>
      </c>
      <c r="AQ1092" s="39">
        <v>0.04</v>
      </c>
      <c r="AR1092" s="39">
        <v>0.04</v>
      </c>
      <c r="AS1092" s="39">
        <v>0.04</v>
      </c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 t="s">
        <v>1505</v>
      </c>
      <c r="BJ1092" s="4" t="str">
        <f>Table22[[#This Row],[Ofgem ]]</f>
        <v>4"-5"</v>
      </c>
      <c r="BK1092" s="4" t="str">
        <f>Table22[[#This Row],[Pressure]]</f>
        <v>LP</v>
      </c>
      <c r="BL1092" s="4" t="str">
        <f>Table22[[#This Row],[Pon Category]]</f>
        <v>Policy</v>
      </c>
      <c r="BM1092" s="4" t="str">
        <f>Table22[[#This Row],[Tier]]</f>
        <v>T1</v>
      </c>
      <c r="BN1092" s="4" t="str">
        <f>Table22[[#This Row],[PON Material]]</f>
        <v>DI</v>
      </c>
      <c r="BO1092" s="4" t="str" cm="1">
        <f t="array" ref="BO10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3" spans="1:67" x14ac:dyDescent="0.25">
      <c r="A1093" t="s">
        <v>780</v>
      </c>
      <c r="B1093" t="s">
        <v>882</v>
      </c>
      <c r="C1093" t="s">
        <v>899</v>
      </c>
      <c r="D1093" t="s">
        <v>146</v>
      </c>
      <c r="E1093" t="s">
        <v>2713</v>
      </c>
      <c r="F1093" t="s">
        <v>934</v>
      </c>
      <c r="G1093" t="s">
        <v>2716</v>
      </c>
      <c r="H1093" t="s">
        <v>985</v>
      </c>
      <c r="I1093" t="s">
        <v>1568</v>
      </c>
      <c r="J1093" t="s">
        <v>2466</v>
      </c>
      <c r="K1093" t="s">
        <v>807</v>
      </c>
      <c r="L1093">
        <v>220001187020</v>
      </c>
      <c r="M1093">
        <v>4</v>
      </c>
      <c r="O1093" t="s">
        <v>1570</v>
      </c>
      <c r="P1093" t="s">
        <v>1571</v>
      </c>
      <c r="Q1093" t="s">
        <v>91</v>
      </c>
      <c r="R1093" t="s">
        <v>1572</v>
      </c>
      <c r="S1093" t="s">
        <v>64</v>
      </c>
      <c r="T1093" t="s">
        <v>52</v>
      </c>
      <c r="U1093" t="s">
        <v>1573</v>
      </c>
      <c r="V1093" t="s">
        <v>1496</v>
      </c>
      <c r="W1093">
        <v>27</v>
      </c>
      <c r="X1093">
        <v>1.6</v>
      </c>
      <c r="Y1093" t="s">
        <v>1574</v>
      </c>
      <c r="Z1093" t="s">
        <v>1575</v>
      </c>
      <c r="AA1093" t="s">
        <v>147</v>
      </c>
      <c r="AC1093" s="41">
        <v>44417</v>
      </c>
      <c r="AD1093" s="41">
        <v>44547</v>
      </c>
      <c r="AE1093" s="39">
        <v>1.5599999999999996</v>
      </c>
      <c r="AF1093" s="39">
        <v>0</v>
      </c>
      <c r="AG1093" s="39">
        <v>1.5599999999999996</v>
      </c>
      <c r="AH1093" s="39">
        <v>0.13</v>
      </c>
      <c r="AI1093" s="39">
        <v>0.13</v>
      </c>
      <c r="AJ1093" s="39">
        <v>0.13</v>
      </c>
      <c r="AK1093" s="39">
        <v>0.13</v>
      </c>
      <c r="AL1093" s="39">
        <v>0.13</v>
      </c>
      <c r="AM1093" s="39">
        <v>0.13</v>
      </c>
      <c r="AN1093" s="39">
        <v>0.13</v>
      </c>
      <c r="AO1093" s="39">
        <v>0.13</v>
      </c>
      <c r="AP1093" s="39">
        <v>0.13</v>
      </c>
      <c r="AQ1093" s="39">
        <v>0.13</v>
      </c>
      <c r="AR1093" s="39">
        <v>0.13</v>
      </c>
      <c r="AS1093" s="39">
        <v>0.13</v>
      </c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 t="s">
        <v>1505</v>
      </c>
      <c r="BJ1093" s="4" t="str">
        <f>Table22[[#This Row],[Ofgem ]]</f>
        <v>4"-5"</v>
      </c>
      <c r="BK1093" s="4" t="str">
        <f>Table22[[#This Row],[Pressure]]</f>
        <v>LP</v>
      </c>
      <c r="BL1093" s="4" t="str">
        <f>Table22[[#This Row],[Pon Category]]</f>
        <v>Policy</v>
      </c>
      <c r="BM1093" s="4" t="str">
        <f>Table22[[#This Row],[Tier]]</f>
        <v>T1</v>
      </c>
      <c r="BN1093" s="4" t="str">
        <f>Table22[[#This Row],[PON Material]]</f>
        <v>DI</v>
      </c>
      <c r="BO1093" s="4" t="str" cm="1">
        <f t="array" ref="BO10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4" spans="1:67" x14ac:dyDescent="0.25">
      <c r="A1094" t="s">
        <v>780</v>
      </c>
      <c r="B1094" t="s">
        <v>882</v>
      </c>
      <c r="C1094" t="s">
        <v>899</v>
      </c>
      <c r="D1094" t="s">
        <v>146</v>
      </c>
      <c r="E1094" t="s">
        <v>2713</v>
      </c>
      <c r="F1094" t="s">
        <v>2717</v>
      </c>
      <c r="G1094" t="s">
        <v>2718</v>
      </c>
      <c r="H1094" t="s">
        <v>2719</v>
      </c>
      <c r="I1094" t="s">
        <v>1568</v>
      </c>
      <c r="J1094" t="s">
        <v>2466</v>
      </c>
      <c r="K1094" t="s">
        <v>807</v>
      </c>
      <c r="L1094">
        <v>510968537</v>
      </c>
      <c r="M1094">
        <v>200</v>
      </c>
      <c r="O1094" t="s">
        <v>1570</v>
      </c>
      <c r="P1094" t="s">
        <v>220</v>
      </c>
      <c r="Q1094" t="s">
        <v>91</v>
      </c>
      <c r="R1094" t="s">
        <v>1572</v>
      </c>
      <c r="S1094" t="s">
        <v>64</v>
      </c>
      <c r="T1094" t="s">
        <v>52</v>
      </c>
      <c r="U1094" t="s">
        <v>1573</v>
      </c>
      <c r="V1094" t="s">
        <v>1496</v>
      </c>
      <c r="W1094">
        <v>23</v>
      </c>
      <c r="X1094">
        <v>77.680000000000007</v>
      </c>
      <c r="Y1094" t="s">
        <v>1574</v>
      </c>
      <c r="Z1094" t="s">
        <v>1575</v>
      </c>
      <c r="AA1094" t="s">
        <v>147</v>
      </c>
      <c r="AC1094" s="41">
        <v>44565</v>
      </c>
      <c r="AD1094" s="41">
        <v>44578</v>
      </c>
      <c r="AE1094" s="39">
        <v>0</v>
      </c>
      <c r="AF1094" s="39">
        <v>77.67</v>
      </c>
      <c r="AG1094" s="39">
        <v>77.67</v>
      </c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>
        <v>25.89</v>
      </c>
      <c r="AW1094" s="39">
        <v>25.89</v>
      </c>
      <c r="AX1094" s="39">
        <v>25.89</v>
      </c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 t="s">
        <v>1505</v>
      </c>
      <c r="BJ1094" s="4" t="str">
        <f>Table22[[#This Row],[Ofgem ]]</f>
        <v>4"-5"</v>
      </c>
      <c r="BK1094" s="4" t="str">
        <f>Table22[[#This Row],[Pressure]]</f>
        <v>LP</v>
      </c>
      <c r="BL1094" s="4" t="str">
        <f>Table22[[#This Row],[Pon Category]]</f>
        <v>Policy</v>
      </c>
      <c r="BM1094" s="4" t="str">
        <f>Table22[[#This Row],[Tier]]</f>
        <v>T1</v>
      </c>
      <c r="BN1094" s="4" t="str">
        <f>Table22[[#This Row],[PON Material]]</f>
        <v>DI</v>
      </c>
      <c r="BO1094" s="4" t="str" cm="1">
        <f t="array" ref="BO10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5" spans="1:67" x14ac:dyDescent="0.25">
      <c r="A1095" t="s">
        <v>780</v>
      </c>
      <c r="B1095" t="s">
        <v>882</v>
      </c>
      <c r="C1095" t="s">
        <v>899</v>
      </c>
      <c r="D1095" t="s">
        <v>146</v>
      </c>
      <c r="E1095" t="s">
        <v>2713</v>
      </c>
      <c r="F1095" t="s">
        <v>2717</v>
      </c>
      <c r="G1095" t="s">
        <v>2720</v>
      </c>
      <c r="H1095" t="s">
        <v>2721</v>
      </c>
      <c r="I1095" t="s">
        <v>1568</v>
      </c>
      <c r="J1095" t="s">
        <v>2466</v>
      </c>
      <c r="K1095" t="s">
        <v>807</v>
      </c>
      <c r="L1095">
        <v>510968539</v>
      </c>
      <c r="M1095">
        <v>2</v>
      </c>
      <c r="O1095" t="s">
        <v>1570</v>
      </c>
      <c r="P1095" t="s">
        <v>1571</v>
      </c>
      <c r="Q1095" t="s">
        <v>91</v>
      </c>
      <c r="R1095" t="s">
        <v>1572</v>
      </c>
      <c r="S1095" t="s">
        <v>64</v>
      </c>
      <c r="T1095" t="s">
        <v>52</v>
      </c>
      <c r="U1095" t="s">
        <v>1573</v>
      </c>
      <c r="V1095" t="s">
        <v>1496</v>
      </c>
      <c r="W1095">
        <v>15</v>
      </c>
      <c r="X1095">
        <v>37.54</v>
      </c>
      <c r="Y1095" t="s">
        <v>1674</v>
      </c>
      <c r="Z1095" t="s">
        <v>1575</v>
      </c>
      <c r="AA1095" t="s">
        <v>2653</v>
      </c>
      <c r="AC1095" s="41">
        <v>44579</v>
      </c>
      <c r="AD1095" s="41">
        <v>44585</v>
      </c>
      <c r="AE1095" s="39">
        <v>0</v>
      </c>
      <c r="AF1095" s="39">
        <v>37.54</v>
      </c>
      <c r="AG1095" s="39">
        <v>37.54</v>
      </c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>
        <v>18.77</v>
      </c>
      <c r="AY1095" s="39">
        <v>18.77</v>
      </c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 t="s">
        <v>1505</v>
      </c>
      <c r="BJ1095" s="4" t="str">
        <f>Table22[[#This Row],[Ofgem ]]</f>
        <v>4"-5"</v>
      </c>
      <c r="BK1095" s="4" t="str">
        <f>Table22[[#This Row],[Pressure]]</f>
        <v>LP</v>
      </c>
      <c r="BL1095" s="4" t="str">
        <f>Table22[[#This Row],[Pon Category]]</f>
        <v>Policy</v>
      </c>
      <c r="BM1095" s="4" t="str">
        <f>Table22[[#This Row],[Tier]]</f>
        <v>T1</v>
      </c>
      <c r="BN1095" s="4" t="str">
        <f>Table22[[#This Row],[PON Material]]</f>
        <v>DI</v>
      </c>
      <c r="BO1095" s="4" t="str" cm="1">
        <f t="array" ref="BO10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6" spans="1:67" hidden="1" x14ac:dyDescent="0.25">
      <c r="A1096" t="s">
        <v>780</v>
      </c>
      <c r="B1096" t="s">
        <v>882</v>
      </c>
      <c r="C1096" t="s">
        <v>899</v>
      </c>
      <c r="D1096" t="s">
        <v>1603</v>
      </c>
      <c r="E1096" t="s">
        <v>2713</v>
      </c>
      <c r="F1096" t="s">
        <v>2722</v>
      </c>
      <c r="G1096" t="s">
        <v>2723</v>
      </c>
      <c r="H1096" t="s">
        <v>2724</v>
      </c>
      <c r="I1096" t="s">
        <v>1568</v>
      </c>
      <c r="J1096" t="s">
        <v>2466</v>
      </c>
      <c r="K1096" t="s">
        <v>807</v>
      </c>
      <c r="L1096">
        <v>637330494</v>
      </c>
      <c r="M1096">
        <v>2</v>
      </c>
      <c r="O1096" t="s">
        <v>1570</v>
      </c>
      <c r="P1096" t="s">
        <v>1571</v>
      </c>
      <c r="Q1096" t="s">
        <v>133</v>
      </c>
      <c r="R1096" t="s">
        <v>2665</v>
      </c>
      <c r="S1096" t="s">
        <v>64</v>
      </c>
      <c r="T1096" t="s">
        <v>1576</v>
      </c>
      <c r="U1096" t="s">
        <v>1577</v>
      </c>
      <c r="V1096" t="s">
        <v>1496</v>
      </c>
      <c r="W1096">
        <v>-1</v>
      </c>
      <c r="X1096">
        <v>0.85</v>
      </c>
      <c r="Y1096" t="s">
        <v>1574</v>
      </c>
      <c r="Z1096" t="s">
        <v>1575</v>
      </c>
      <c r="AA1096" t="s">
        <v>140</v>
      </c>
      <c r="AC1096" s="41">
        <v>44586</v>
      </c>
      <c r="AD1096" s="41">
        <v>44683</v>
      </c>
      <c r="AE1096" s="39">
        <v>0</v>
      </c>
      <c r="AF1096" s="39">
        <v>0.60000000000000009</v>
      </c>
      <c r="AG1096" s="39">
        <v>0.60000000000000009</v>
      </c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>
        <v>0.06</v>
      </c>
      <c r="AZ1096" s="39">
        <v>0.06</v>
      </c>
      <c r="BA1096" s="39">
        <v>0.06</v>
      </c>
      <c r="BB1096" s="39">
        <v>0.06</v>
      </c>
      <c r="BC1096" s="39">
        <v>0.06</v>
      </c>
      <c r="BD1096" s="39">
        <v>0.06</v>
      </c>
      <c r="BE1096" s="39">
        <v>0.06</v>
      </c>
      <c r="BF1096" s="39">
        <v>0.06</v>
      </c>
      <c r="BG1096" s="39">
        <v>0.06</v>
      </c>
      <c r="BH1096" s="39">
        <v>0.06</v>
      </c>
      <c r="BI1096" s="39" t="s">
        <v>1439</v>
      </c>
      <c r="BJ1096" s="4" t="str">
        <f>Table22[[#This Row],[Ofgem ]]</f>
        <v>4"-5"</v>
      </c>
      <c r="BK1096" s="4" t="str">
        <f>Table22[[#This Row],[Pressure]]</f>
        <v>LP</v>
      </c>
      <c r="BL1096" s="4" t="str">
        <f>Table22[[#This Row],[Pon Category]]</f>
        <v>Non policy</v>
      </c>
      <c r="BM1096" s="4" t="str">
        <f>Table22[[#This Row],[Tier]]</f>
        <v>T1</v>
      </c>
      <c r="BN1096" s="4" t="str">
        <f>Table22[[#This Row],[PON Material]]</f>
        <v>ST</v>
      </c>
      <c r="BO1096" s="4" t="str" cm="1">
        <f t="array" ref="BO10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097" spans="1:67" x14ac:dyDescent="0.25">
      <c r="A1097" t="s">
        <v>780</v>
      </c>
      <c r="B1097" t="s">
        <v>882</v>
      </c>
      <c r="C1097" t="s">
        <v>899</v>
      </c>
      <c r="D1097" t="s">
        <v>1603</v>
      </c>
      <c r="E1097" t="s">
        <v>2713</v>
      </c>
      <c r="F1097" t="s">
        <v>2722</v>
      </c>
      <c r="G1097" t="s">
        <v>2723</v>
      </c>
      <c r="H1097" t="s">
        <v>2724</v>
      </c>
      <c r="I1097" t="s">
        <v>1568</v>
      </c>
      <c r="J1097" t="s">
        <v>2466</v>
      </c>
      <c r="K1097" t="s">
        <v>807</v>
      </c>
      <c r="L1097">
        <v>510787614</v>
      </c>
      <c r="M1097">
        <v>100</v>
      </c>
      <c r="O1097" t="s">
        <v>1570</v>
      </c>
      <c r="P1097" t="s">
        <v>220</v>
      </c>
      <c r="Q1097" t="s">
        <v>91</v>
      </c>
      <c r="R1097" t="s">
        <v>1572</v>
      </c>
      <c r="S1097" t="s">
        <v>64</v>
      </c>
      <c r="T1097" t="s">
        <v>52</v>
      </c>
      <c r="U1097" t="s">
        <v>1573</v>
      </c>
      <c r="V1097" t="s">
        <v>1496</v>
      </c>
      <c r="W1097">
        <v>7</v>
      </c>
      <c r="X1097">
        <v>2.36</v>
      </c>
      <c r="Y1097" t="s">
        <v>1574</v>
      </c>
      <c r="Z1097" t="s">
        <v>1575</v>
      </c>
      <c r="AA1097" t="s">
        <v>147</v>
      </c>
      <c r="AC1097" s="41">
        <v>44586</v>
      </c>
      <c r="AD1097" s="41">
        <v>44683</v>
      </c>
      <c r="AE1097" s="39">
        <v>0</v>
      </c>
      <c r="AF1097" s="39">
        <v>1.5999999999999999</v>
      </c>
      <c r="AG1097" s="39">
        <v>1.5999999999999999</v>
      </c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>
        <v>0.16</v>
      </c>
      <c r="AZ1097" s="39">
        <v>0.16</v>
      </c>
      <c r="BA1097" s="39">
        <v>0.16</v>
      </c>
      <c r="BB1097" s="39">
        <v>0.16</v>
      </c>
      <c r="BC1097" s="39">
        <v>0.16</v>
      </c>
      <c r="BD1097" s="39">
        <v>0.16</v>
      </c>
      <c r="BE1097" s="39">
        <v>0.16</v>
      </c>
      <c r="BF1097" s="39">
        <v>0.16</v>
      </c>
      <c r="BG1097" s="39">
        <v>0.16</v>
      </c>
      <c r="BH1097" s="39">
        <v>0.16</v>
      </c>
      <c r="BI1097" s="39" t="s">
        <v>1505</v>
      </c>
      <c r="BJ1097" s="4" t="str">
        <f>Table22[[#This Row],[Ofgem ]]</f>
        <v>4"-5"</v>
      </c>
      <c r="BK1097" s="4" t="str">
        <f>Table22[[#This Row],[Pressure]]</f>
        <v>LP</v>
      </c>
      <c r="BL1097" s="4" t="str">
        <f>Table22[[#This Row],[Pon Category]]</f>
        <v>Policy</v>
      </c>
      <c r="BM1097" s="4" t="str">
        <f>Table22[[#This Row],[Tier]]</f>
        <v>T1</v>
      </c>
      <c r="BN1097" s="4" t="str">
        <f>Table22[[#This Row],[PON Material]]</f>
        <v>DI</v>
      </c>
      <c r="BO1097" s="4" t="str" cm="1">
        <f t="array" ref="BO10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8" spans="1:67" x14ac:dyDescent="0.25">
      <c r="A1098" t="s">
        <v>780</v>
      </c>
      <c r="B1098" t="s">
        <v>882</v>
      </c>
      <c r="C1098" t="s">
        <v>899</v>
      </c>
      <c r="D1098" t="s">
        <v>1603</v>
      </c>
      <c r="E1098" t="s">
        <v>2713</v>
      </c>
      <c r="F1098" t="s">
        <v>2722</v>
      </c>
      <c r="G1098" t="s">
        <v>2723</v>
      </c>
      <c r="H1098" t="s">
        <v>2724</v>
      </c>
      <c r="I1098" t="s">
        <v>1568</v>
      </c>
      <c r="J1098" t="s">
        <v>2466</v>
      </c>
      <c r="K1098" t="s">
        <v>807</v>
      </c>
      <c r="L1098">
        <v>510932203</v>
      </c>
      <c r="M1098">
        <v>6</v>
      </c>
      <c r="O1098" t="s">
        <v>1570</v>
      </c>
      <c r="P1098" t="s">
        <v>1571</v>
      </c>
      <c r="Q1098" t="s">
        <v>53</v>
      </c>
      <c r="R1098" t="s">
        <v>2665</v>
      </c>
      <c r="S1098" t="s">
        <v>64</v>
      </c>
      <c r="T1098" t="s">
        <v>52</v>
      </c>
      <c r="U1098" t="s">
        <v>1573</v>
      </c>
      <c r="V1098" t="s">
        <v>1496</v>
      </c>
      <c r="W1098">
        <v>8</v>
      </c>
      <c r="X1098">
        <v>945.36</v>
      </c>
      <c r="Y1098" t="s">
        <v>1574</v>
      </c>
      <c r="Z1098" t="s">
        <v>1575</v>
      </c>
      <c r="AA1098" t="s">
        <v>147</v>
      </c>
      <c r="AC1098" s="41">
        <v>44586</v>
      </c>
      <c r="AD1098" s="41">
        <v>44683</v>
      </c>
      <c r="AE1098" s="39">
        <v>0</v>
      </c>
      <c r="AF1098" s="39">
        <v>630.19999999999993</v>
      </c>
      <c r="AG1098" s="39">
        <v>630.19999999999993</v>
      </c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>
        <v>63.02</v>
      </c>
      <c r="AZ1098" s="39">
        <v>63.02</v>
      </c>
      <c r="BA1098" s="39">
        <v>63.02</v>
      </c>
      <c r="BB1098" s="39">
        <v>63.02</v>
      </c>
      <c r="BC1098" s="39">
        <v>63.02</v>
      </c>
      <c r="BD1098" s="39">
        <v>63.02</v>
      </c>
      <c r="BE1098" s="39">
        <v>63.02</v>
      </c>
      <c r="BF1098" s="39">
        <v>63.02</v>
      </c>
      <c r="BG1098" s="39">
        <v>63.02</v>
      </c>
      <c r="BH1098" s="39">
        <v>63.02</v>
      </c>
      <c r="BI1098" s="39" t="s">
        <v>1505</v>
      </c>
      <c r="BJ1098" s="4" t="str">
        <f>Table22[[#This Row],[Ofgem ]]</f>
        <v>4"-5"</v>
      </c>
      <c r="BK1098" s="4" t="str">
        <f>Table22[[#This Row],[Pressure]]</f>
        <v>LP</v>
      </c>
      <c r="BL1098" s="4" t="str">
        <f>Table22[[#This Row],[Pon Category]]</f>
        <v>Policy</v>
      </c>
      <c r="BM1098" s="4" t="str">
        <f>Table22[[#This Row],[Tier]]</f>
        <v>T1</v>
      </c>
      <c r="BN1098" s="4" t="str">
        <f>Table22[[#This Row],[PON Material]]</f>
        <v>CI</v>
      </c>
      <c r="BO1098" s="4" t="str" cm="1">
        <f t="array" ref="BO10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099" spans="1:67" x14ac:dyDescent="0.25">
      <c r="A1099" t="s">
        <v>780</v>
      </c>
      <c r="B1099" t="s">
        <v>882</v>
      </c>
      <c r="C1099" t="s">
        <v>899</v>
      </c>
      <c r="D1099" t="s">
        <v>1603</v>
      </c>
      <c r="E1099" t="s">
        <v>2713</v>
      </c>
      <c r="F1099" t="s">
        <v>2722</v>
      </c>
      <c r="G1099" t="s">
        <v>2723</v>
      </c>
      <c r="H1099" t="s">
        <v>2724</v>
      </c>
      <c r="I1099" t="s">
        <v>1568</v>
      </c>
      <c r="J1099" t="s">
        <v>2466</v>
      </c>
      <c r="K1099" t="s">
        <v>807</v>
      </c>
      <c r="L1099">
        <v>606467489</v>
      </c>
      <c r="M1099">
        <v>4</v>
      </c>
      <c r="O1099" t="s">
        <v>1570</v>
      </c>
      <c r="P1099" t="s">
        <v>1571</v>
      </c>
      <c r="Q1099" t="s">
        <v>53</v>
      </c>
      <c r="R1099" t="s">
        <v>1572</v>
      </c>
      <c r="S1099" t="s">
        <v>64</v>
      </c>
      <c r="T1099" t="s">
        <v>52</v>
      </c>
      <c r="U1099" t="s">
        <v>1573</v>
      </c>
      <c r="V1099" t="s">
        <v>1496</v>
      </c>
      <c r="W1099">
        <v>11</v>
      </c>
      <c r="X1099">
        <v>8.8800000000000008</v>
      </c>
      <c r="Y1099" t="s">
        <v>1574</v>
      </c>
      <c r="Z1099" t="s">
        <v>1575</v>
      </c>
      <c r="AA1099" t="s">
        <v>147</v>
      </c>
      <c r="AC1099" s="41">
        <v>44586</v>
      </c>
      <c r="AD1099" s="41">
        <v>44683</v>
      </c>
      <c r="AE1099" s="39">
        <v>0</v>
      </c>
      <c r="AF1099" s="39">
        <v>5.8999999999999995</v>
      </c>
      <c r="AG1099" s="39">
        <v>5.8999999999999995</v>
      </c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>
        <v>0.59</v>
      </c>
      <c r="AZ1099" s="39">
        <v>0.59</v>
      </c>
      <c r="BA1099" s="39">
        <v>0.59</v>
      </c>
      <c r="BB1099" s="39">
        <v>0.59</v>
      </c>
      <c r="BC1099" s="39">
        <v>0.59</v>
      </c>
      <c r="BD1099" s="39">
        <v>0.59</v>
      </c>
      <c r="BE1099" s="39">
        <v>0.59</v>
      </c>
      <c r="BF1099" s="39">
        <v>0.59</v>
      </c>
      <c r="BG1099" s="39">
        <v>0.59</v>
      </c>
      <c r="BH1099" s="39">
        <v>0.59</v>
      </c>
      <c r="BI1099" s="39" t="s">
        <v>1505</v>
      </c>
      <c r="BJ1099" s="4" t="str">
        <f>Table22[[#This Row],[Ofgem ]]</f>
        <v>4"-5"</v>
      </c>
      <c r="BK1099" s="4" t="str">
        <f>Table22[[#This Row],[Pressure]]</f>
        <v>LP</v>
      </c>
      <c r="BL1099" s="4" t="str">
        <f>Table22[[#This Row],[Pon Category]]</f>
        <v>Policy</v>
      </c>
      <c r="BM1099" s="4" t="str">
        <f>Table22[[#This Row],[Tier]]</f>
        <v>T1</v>
      </c>
      <c r="BN1099" s="4" t="str">
        <f>Table22[[#This Row],[PON Material]]</f>
        <v>CI</v>
      </c>
      <c r="BO1099" s="4" t="str" cm="1">
        <f t="array" ref="BO10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0" spans="1:67" x14ac:dyDescent="0.25">
      <c r="A1100" t="s">
        <v>780</v>
      </c>
      <c r="B1100" t="s">
        <v>882</v>
      </c>
      <c r="C1100" t="s">
        <v>899</v>
      </c>
      <c r="D1100" t="s">
        <v>1603</v>
      </c>
      <c r="E1100" t="s">
        <v>2713</v>
      </c>
      <c r="F1100" t="s">
        <v>2725</v>
      </c>
      <c r="G1100" t="s">
        <v>2726</v>
      </c>
      <c r="H1100" t="s">
        <v>2727</v>
      </c>
      <c r="I1100" t="s">
        <v>1568</v>
      </c>
      <c r="J1100" t="s">
        <v>2728</v>
      </c>
      <c r="K1100" t="s">
        <v>849</v>
      </c>
      <c r="L1100">
        <v>220000159297</v>
      </c>
      <c r="M1100">
        <v>6</v>
      </c>
      <c r="O1100" t="s">
        <v>1570</v>
      </c>
      <c r="P1100" t="s">
        <v>1571</v>
      </c>
      <c r="Q1100" t="s">
        <v>163</v>
      </c>
      <c r="R1100" t="s">
        <v>1572</v>
      </c>
      <c r="S1100" t="s">
        <v>64</v>
      </c>
      <c r="T1100" t="s">
        <v>52</v>
      </c>
      <c r="U1100" t="s">
        <v>1573</v>
      </c>
      <c r="V1100" t="s">
        <v>1496</v>
      </c>
      <c r="W1100">
        <v>9</v>
      </c>
      <c r="X1100">
        <v>5.6</v>
      </c>
      <c r="Y1100" t="s">
        <v>1574</v>
      </c>
      <c r="Z1100" t="s">
        <v>1575</v>
      </c>
      <c r="AA1100" t="s">
        <v>147</v>
      </c>
      <c r="AC1100" s="41">
        <v>44651</v>
      </c>
      <c r="AD1100" s="41">
        <v>44657</v>
      </c>
      <c r="AE1100" s="39">
        <v>0</v>
      </c>
      <c r="AF1100" s="39">
        <v>2.8</v>
      </c>
      <c r="AG1100" s="39">
        <v>2.8</v>
      </c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>
        <v>2.8</v>
      </c>
      <c r="BI1100" s="39" t="s">
        <v>1505</v>
      </c>
      <c r="BJ1100" s="4" t="str">
        <f>Table22[[#This Row],[Ofgem ]]</f>
        <v>4"-5"</v>
      </c>
      <c r="BK1100" s="4" t="str">
        <f>Table22[[#This Row],[Pressure]]</f>
        <v>LP</v>
      </c>
      <c r="BL1100" s="4" t="str">
        <f>Table22[[#This Row],[Pon Category]]</f>
        <v>Policy</v>
      </c>
      <c r="BM1100" s="4" t="str">
        <f>Table22[[#This Row],[Tier]]</f>
        <v>T1</v>
      </c>
      <c r="BN1100" s="4" t="str">
        <f>Table22[[#This Row],[PON Material]]</f>
        <v>SI</v>
      </c>
      <c r="BO1100" s="4" t="str" cm="1">
        <f t="array" ref="BO11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1" spans="1:67" hidden="1" x14ac:dyDescent="0.25">
      <c r="A1101" t="s">
        <v>780</v>
      </c>
      <c r="B1101" t="s">
        <v>882</v>
      </c>
      <c r="C1101" t="s">
        <v>899</v>
      </c>
      <c r="D1101" t="s">
        <v>1603</v>
      </c>
      <c r="E1101" t="s">
        <v>2713</v>
      </c>
      <c r="F1101" t="s">
        <v>2725</v>
      </c>
      <c r="G1101" t="s">
        <v>2729</v>
      </c>
      <c r="H1101" t="s">
        <v>50</v>
      </c>
      <c r="I1101" t="s">
        <v>1568</v>
      </c>
      <c r="J1101" t="s">
        <v>2728</v>
      </c>
      <c r="K1101" t="s">
        <v>849</v>
      </c>
      <c r="L1101">
        <v>510847545</v>
      </c>
      <c r="M1101">
        <v>2</v>
      </c>
      <c r="O1101" t="s">
        <v>1570</v>
      </c>
      <c r="P1101" t="s">
        <v>1571</v>
      </c>
      <c r="Q1101" t="s">
        <v>133</v>
      </c>
      <c r="R1101" t="s">
        <v>1572</v>
      </c>
      <c r="S1101" t="s">
        <v>64</v>
      </c>
      <c r="T1101" t="s">
        <v>1576</v>
      </c>
      <c r="U1101" t="s">
        <v>1577</v>
      </c>
      <c r="V1101" t="s">
        <v>1496</v>
      </c>
      <c r="W1101">
        <v>-1</v>
      </c>
      <c r="X1101">
        <v>41.43</v>
      </c>
      <c r="Y1101" t="s">
        <v>1574</v>
      </c>
      <c r="Z1101" t="s">
        <v>1575</v>
      </c>
      <c r="AA1101" t="s">
        <v>140</v>
      </c>
      <c r="AC1101" s="41">
        <v>44651</v>
      </c>
      <c r="AD1101" s="41">
        <v>44720</v>
      </c>
      <c r="AE1101" s="39">
        <v>0</v>
      </c>
      <c r="AF1101" s="39">
        <v>3.77</v>
      </c>
      <c r="AG1101" s="39">
        <v>3.77</v>
      </c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>
        <v>3.77</v>
      </c>
      <c r="BI1101" s="39" t="s">
        <v>1439</v>
      </c>
      <c r="BJ1101" s="4" t="str">
        <f>Table22[[#This Row],[Ofgem ]]</f>
        <v>4"-5"</v>
      </c>
      <c r="BK1101" s="4" t="str">
        <f>Table22[[#This Row],[Pressure]]</f>
        <v>LP</v>
      </c>
      <c r="BL1101" s="4" t="str">
        <f>Table22[[#This Row],[Pon Category]]</f>
        <v>Non policy</v>
      </c>
      <c r="BM1101" s="4" t="str">
        <f>Table22[[#This Row],[Tier]]</f>
        <v>T1</v>
      </c>
      <c r="BN1101" s="4" t="str">
        <f>Table22[[#This Row],[PON Material]]</f>
        <v>ST</v>
      </c>
      <c r="BO1101" s="4" t="str" cm="1">
        <f t="array" ref="BO11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102" spans="1:67" hidden="1" x14ac:dyDescent="0.25">
      <c r="A1102" t="s">
        <v>780</v>
      </c>
      <c r="B1102" t="s">
        <v>882</v>
      </c>
      <c r="C1102" t="s">
        <v>899</v>
      </c>
      <c r="D1102" t="s">
        <v>1603</v>
      </c>
      <c r="E1102" t="s">
        <v>2713</v>
      </c>
      <c r="F1102" t="s">
        <v>2725</v>
      </c>
      <c r="G1102" t="s">
        <v>2729</v>
      </c>
      <c r="H1102" t="s">
        <v>50</v>
      </c>
      <c r="I1102" t="s">
        <v>1568</v>
      </c>
      <c r="J1102" t="s">
        <v>2728</v>
      </c>
      <c r="K1102" t="s">
        <v>849</v>
      </c>
      <c r="L1102">
        <v>510894344</v>
      </c>
      <c r="M1102">
        <v>18</v>
      </c>
      <c r="O1102" t="s">
        <v>1479</v>
      </c>
      <c r="P1102" t="s">
        <v>1571</v>
      </c>
      <c r="Q1102" t="s">
        <v>53</v>
      </c>
      <c r="R1102" t="s">
        <v>1572</v>
      </c>
      <c r="S1102" t="s">
        <v>64</v>
      </c>
      <c r="T1102" t="s">
        <v>1576</v>
      </c>
      <c r="U1102" t="s">
        <v>2730</v>
      </c>
      <c r="V1102" t="s">
        <v>3426</v>
      </c>
      <c r="W1102">
        <v>40</v>
      </c>
      <c r="X1102">
        <v>733.94</v>
      </c>
      <c r="Y1102" t="s">
        <v>1674</v>
      </c>
      <c r="Z1102" t="s">
        <v>75</v>
      </c>
      <c r="AA1102" t="s">
        <v>62</v>
      </c>
      <c r="AC1102" s="41">
        <v>44651</v>
      </c>
      <c r="AD1102" s="41">
        <v>44720</v>
      </c>
      <c r="AE1102" s="39">
        <v>0</v>
      </c>
      <c r="AF1102" s="39">
        <v>66.72</v>
      </c>
      <c r="AG1102" s="39">
        <v>66.72</v>
      </c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>
        <v>66.72</v>
      </c>
      <c r="BI1102" s="39" t="s">
        <v>1479</v>
      </c>
      <c r="BJ1102" s="4" t="str">
        <f>Table22[[#This Row],[Ofgem ]]</f>
        <v>18"-24"</v>
      </c>
      <c r="BK1102" s="4" t="str">
        <f>Table22[[#This Row],[Pressure]]</f>
        <v>LP</v>
      </c>
      <c r="BL1102" s="4" t="str">
        <f>Table22[[#This Row],[Pon Category]]</f>
        <v>Non policy</v>
      </c>
      <c r="BM1102" s="4" t="str">
        <f>Table22[[#This Row],[Tier]]</f>
        <v>T3</v>
      </c>
      <c r="BN1102" s="4" t="str">
        <f>Table22[[#This Row],[PON Material]]</f>
        <v>CI</v>
      </c>
      <c r="BO1102" s="4" t="str" cm="1">
        <f t="array" ref="BO11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T3</v>
      </c>
    </row>
    <row r="1103" spans="1:67" x14ac:dyDescent="0.25">
      <c r="A1103" t="s">
        <v>780</v>
      </c>
      <c r="B1103" t="s">
        <v>882</v>
      </c>
      <c r="C1103" t="s">
        <v>899</v>
      </c>
      <c r="D1103" t="s">
        <v>1603</v>
      </c>
      <c r="E1103" t="s">
        <v>2713</v>
      </c>
      <c r="F1103" t="s">
        <v>2725</v>
      </c>
      <c r="G1103" t="s">
        <v>2729</v>
      </c>
      <c r="H1103" t="s">
        <v>50</v>
      </c>
      <c r="I1103" t="s">
        <v>1568</v>
      </c>
      <c r="J1103" t="s">
        <v>2728</v>
      </c>
      <c r="K1103" t="s">
        <v>849</v>
      </c>
      <c r="L1103">
        <v>220000530032</v>
      </c>
      <c r="M1103">
        <v>6</v>
      </c>
      <c r="O1103" t="s">
        <v>1570</v>
      </c>
      <c r="P1103" t="s">
        <v>1571</v>
      </c>
      <c r="Q1103" t="s">
        <v>91</v>
      </c>
      <c r="R1103" t="s">
        <v>1572</v>
      </c>
      <c r="S1103" t="s">
        <v>64</v>
      </c>
      <c r="T1103" t="s">
        <v>52</v>
      </c>
      <c r="U1103" t="s">
        <v>1573</v>
      </c>
      <c r="V1103" t="s">
        <v>1496</v>
      </c>
      <c r="W1103">
        <v>19</v>
      </c>
      <c r="X1103">
        <v>2.6</v>
      </c>
      <c r="Y1103" t="s">
        <v>1574</v>
      </c>
      <c r="Z1103" t="s">
        <v>1575</v>
      </c>
      <c r="AA1103" t="s">
        <v>96</v>
      </c>
      <c r="AC1103" s="41">
        <v>44651</v>
      </c>
      <c r="AD1103" s="41">
        <v>44720</v>
      </c>
      <c r="AE1103" s="39">
        <v>0</v>
      </c>
      <c r="AF1103" s="39">
        <v>0.24</v>
      </c>
      <c r="AG1103" s="39">
        <v>0.24</v>
      </c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>
        <v>0.24</v>
      </c>
      <c r="BI1103" s="39" t="s">
        <v>1505</v>
      </c>
      <c r="BJ1103" s="4" t="str">
        <f>Table22[[#This Row],[Ofgem ]]</f>
        <v>4"-5"</v>
      </c>
      <c r="BK1103" s="4" t="str">
        <f>Table22[[#This Row],[Pressure]]</f>
        <v>LP</v>
      </c>
      <c r="BL1103" s="4" t="str">
        <f>Table22[[#This Row],[Pon Category]]</f>
        <v>Policy</v>
      </c>
      <c r="BM1103" s="4" t="str">
        <f>Table22[[#This Row],[Tier]]</f>
        <v>T1</v>
      </c>
      <c r="BN1103" s="4" t="str">
        <f>Table22[[#This Row],[PON Material]]</f>
        <v>DI</v>
      </c>
      <c r="BO1103" s="4" t="str" cm="1">
        <f t="array" ref="BO11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4" spans="1:67" hidden="1" x14ac:dyDescent="0.25">
      <c r="A1104" t="s">
        <v>780</v>
      </c>
      <c r="B1104" t="s">
        <v>158</v>
      </c>
      <c r="C1104" t="s">
        <v>894</v>
      </c>
      <c r="D1104" t="s">
        <v>61</v>
      </c>
      <c r="E1104" t="s">
        <v>2731</v>
      </c>
      <c r="F1104" t="s">
        <v>2732</v>
      </c>
      <c r="G1104" t="s">
        <v>2733</v>
      </c>
      <c r="H1104" t="s">
        <v>2734</v>
      </c>
      <c r="I1104" t="s">
        <v>2735</v>
      </c>
      <c r="J1104" t="s">
        <v>2493</v>
      </c>
      <c r="K1104" t="s">
        <v>783</v>
      </c>
      <c r="L1104">
        <v>510843808</v>
      </c>
      <c r="M1104">
        <v>8</v>
      </c>
      <c r="O1104" t="s">
        <v>1570</v>
      </c>
      <c r="P1104" t="s">
        <v>1571</v>
      </c>
      <c r="Q1104" t="s">
        <v>133</v>
      </c>
      <c r="R1104" t="s">
        <v>1572</v>
      </c>
      <c r="S1104" t="s">
        <v>64</v>
      </c>
      <c r="T1104" t="s">
        <v>1576</v>
      </c>
      <c r="U1104" t="s">
        <v>1577</v>
      </c>
      <c r="V1104" t="s">
        <v>1496</v>
      </c>
      <c r="W1104">
        <v>342</v>
      </c>
      <c r="X1104">
        <v>496.66</v>
      </c>
      <c r="Y1104" t="s">
        <v>1574</v>
      </c>
      <c r="Z1104" t="s">
        <v>1575</v>
      </c>
      <c r="AA1104" t="s">
        <v>90</v>
      </c>
      <c r="AC1104" s="41">
        <v>44466</v>
      </c>
      <c r="AD1104" s="41">
        <v>44547</v>
      </c>
      <c r="AE1104" s="39">
        <v>496.67999999999989</v>
      </c>
      <c r="AF1104" s="39">
        <v>0</v>
      </c>
      <c r="AG1104" s="39">
        <v>496.67999999999989</v>
      </c>
      <c r="AH1104" s="39">
        <v>41.39</v>
      </c>
      <c r="AI1104" s="39">
        <v>41.39</v>
      </c>
      <c r="AJ1104" s="39">
        <v>41.39</v>
      </c>
      <c r="AK1104" s="39">
        <v>41.39</v>
      </c>
      <c r="AL1104" s="39">
        <v>41.39</v>
      </c>
      <c r="AM1104" s="39">
        <v>41.39</v>
      </c>
      <c r="AN1104" s="39">
        <v>41.39</v>
      </c>
      <c r="AO1104" s="39">
        <v>41.39</v>
      </c>
      <c r="AP1104" s="39">
        <v>41.39</v>
      </c>
      <c r="AQ1104" s="39">
        <v>41.39</v>
      </c>
      <c r="AR1104" s="39">
        <v>41.39</v>
      </c>
      <c r="AS1104" s="39">
        <v>41.39</v>
      </c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 t="s">
        <v>1439</v>
      </c>
      <c r="BJ1104" s="4" t="str">
        <f>Table22[[#This Row],[Ofgem ]]</f>
        <v>4"-5"</v>
      </c>
      <c r="BK1104" s="4" t="str">
        <f>Table22[[#This Row],[Pressure]]</f>
        <v>LP</v>
      </c>
      <c r="BL1104" s="4" t="str">
        <f>Table22[[#This Row],[Pon Category]]</f>
        <v>Non policy</v>
      </c>
      <c r="BM1104" s="4" t="str">
        <f>Table22[[#This Row],[Tier]]</f>
        <v>T1</v>
      </c>
      <c r="BN1104" s="4" t="str">
        <f>Table22[[#This Row],[PON Material]]</f>
        <v>ST</v>
      </c>
      <c r="BO1104" s="4" t="str" cm="1">
        <f t="array" ref="BO11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105" spans="1:67" x14ac:dyDescent="0.25">
      <c r="A1105" t="s">
        <v>780</v>
      </c>
      <c r="B1105" t="s">
        <v>158</v>
      </c>
      <c r="C1105" t="s">
        <v>894</v>
      </c>
      <c r="D1105" t="s">
        <v>61</v>
      </c>
      <c r="E1105" t="s">
        <v>2731</v>
      </c>
      <c r="F1105" t="s">
        <v>2736</v>
      </c>
      <c r="G1105" t="s">
        <v>2737</v>
      </c>
      <c r="H1105" t="s">
        <v>264</v>
      </c>
      <c r="I1105" t="s">
        <v>2492</v>
      </c>
      <c r="J1105" t="s">
        <v>2493</v>
      </c>
      <c r="K1105" t="s">
        <v>783</v>
      </c>
      <c r="L1105">
        <v>510804116</v>
      </c>
      <c r="M1105">
        <v>4</v>
      </c>
      <c r="O1105" t="s">
        <v>1570</v>
      </c>
      <c r="P1105" t="s">
        <v>1571</v>
      </c>
      <c r="Q1105" t="s">
        <v>163</v>
      </c>
      <c r="R1105" t="s">
        <v>1572</v>
      </c>
      <c r="S1105" t="s">
        <v>64</v>
      </c>
      <c r="T1105" t="s">
        <v>52</v>
      </c>
      <c r="U1105" t="s">
        <v>1573</v>
      </c>
      <c r="V1105" t="s">
        <v>1496</v>
      </c>
      <c r="W1105">
        <v>5</v>
      </c>
      <c r="X1105">
        <v>178.16</v>
      </c>
      <c r="Y1105" t="s">
        <v>1574</v>
      </c>
      <c r="Z1105" t="s">
        <v>1575</v>
      </c>
      <c r="AA1105" t="s">
        <v>147</v>
      </c>
      <c r="AC1105" s="41">
        <v>44565</v>
      </c>
      <c r="AD1105" s="41">
        <v>44585</v>
      </c>
      <c r="AE1105" s="39">
        <v>0</v>
      </c>
      <c r="AF1105" s="39">
        <v>178.16</v>
      </c>
      <c r="AG1105" s="39">
        <v>178.16</v>
      </c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>
        <v>44.54</v>
      </c>
      <c r="AW1105" s="39">
        <v>44.54</v>
      </c>
      <c r="AX1105" s="39">
        <v>44.54</v>
      </c>
      <c r="AY1105" s="39">
        <v>44.54</v>
      </c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 t="s">
        <v>1505</v>
      </c>
      <c r="BJ1105" s="4" t="str">
        <f>Table22[[#This Row],[Ofgem ]]</f>
        <v>4"-5"</v>
      </c>
      <c r="BK1105" s="4" t="str">
        <f>Table22[[#This Row],[Pressure]]</f>
        <v>LP</v>
      </c>
      <c r="BL1105" s="4" t="str">
        <f>Table22[[#This Row],[Pon Category]]</f>
        <v>Policy</v>
      </c>
      <c r="BM1105" s="4" t="str">
        <f>Table22[[#This Row],[Tier]]</f>
        <v>T1</v>
      </c>
      <c r="BN1105" s="4" t="str">
        <f>Table22[[#This Row],[PON Material]]</f>
        <v>SI</v>
      </c>
      <c r="BO1105" s="4" t="str" cm="1">
        <f t="array" ref="BO11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6" spans="1:67" x14ac:dyDescent="0.25">
      <c r="A1106" t="s">
        <v>780</v>
      </c>
      <c r="B1106" t="s">
        <v>158</v>
      </c>
      <c r="C1106" t="s">
        <v>894</v>
      </c>
      <c r="D1106" t="s">
        <v>61</v>
      </c>
      <c r="E1106" t="s">
        <v>2731</v>
      </c>
      <c r="F1106" t="s">
        <v>2736</v>
      </c>
      <c r="G1106" t="s">
        <v>2737</v>
      </c>
      <c r="H1106" t="s">
        <v>264</v>
      </c>
      <c r="I1106" t="s">
        <v>2492</v>
      </c>
      <c r="J1106" t="s">
        <v>2493</v>
      </c>
      <c r="K1106" t="s">
        <v>783</v>
      </c>
      <c r="L1106">
        <v>510804122</v>
      </c>
      <c r="M1106">
        <v>4</v>
      </c>
      <c r="O1106" t="s">
        <v>1570</v>
      </c>
      <c r="P1106" t="s">
        <v>1571</v>
      </c>
      <c r="Q1106" t="s">
        <v>91</v>
      </c>
      <c r="R1106" t="s">
        <v>1572</v>
      </c>
      <c r="S1106" t="s">
        <v>64</v>
      </c>
      <c r="T1106" t="s">
        <v>52</v>
      </c>
      <c r="U1106" t="s">
        <v>1573</v>
      </c>
      <c r="V1106" t="s">
        <v>1496</v>
      </c>
      <c r="W1106">
        <v>4</v>
      </c>
      <c r="X1106">
        <v>118.81</v>
      </c>
      <c r="Y1106" t="s">
        <v>1574</v>
      </c>
      <c r="Z1106" t="s">
        <v>1575</v>
      </c>
      <c r="AA1106" t="s">
        <v>147</v>
      </c>
      <c r="AC1106" s="41">
        <v>44565</v>
      </c>
      <c r="AD1106" s="41">
        <v>44585</v>
      </c>
      <c r="AE1106" s="39">
        <v>0</v>
      </c>
      <c r="AF1106" s="39">
        <v>118.8</v>
      </c>
      <c r="AG1106" s="39">
        <v>118.8</v>
      </c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>
        <v>29.7</v>
      </c>
      <c r="AW1106" s="39">
        <v>29.7</v>
      </c>
      <c r="AX1106" s="39">
        <v>29.7</v>
      </c>
      <c r="AY1106" s="39">
        <v>29.7</v>
      </c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 t="s">
        <v>1505</v>
      </c>
      <c r="BJ1106" s="4" t="str">
        <f>Table22[[#This Row],[Ofgem ]]</f>
        <v>4"-5"</v>
      </c>
      <c r="BK1106" s="4" t="str">
        <f>Table22[[#This Row],[Pressure]]</f>
        <v>LP</v>
      </c>
      <c r="BL1106" s="4" t="str">
        <f>Table22[[#This Row],[Pon Category]]</f>
        <v>Policy</v>
      </c>
      <c r="BM1106" s="4" t="str">
        <f>Table22[[#This Row],[Tier]]</f>
        <v>T1</v>
      </c>
      <c r="BN1106" s="4" t="str">
        <f>Table22[[#This Row],[PON Material]]</f>
        <v>DI</v>
      </c>
      <c r="BO1106" s="4" t="str" cm="1">
        <f t="array" ref="BO11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7" spans="1:67" x14ac:dyDescent="0.25">
      <c r="A1107" t="s">
        <v>780</v>
      </c>
      <c r="B1107" t="s">
        <v>158</v>
      </c>
      <c r="C1107" t="s">
        <v>894</v>
      </c>
      <c r="D1107" t="s">
        <v>61</v>
      </c>
      <c r="E1107" t="s">
        <v>2731</v>
      </c>
      <c r="F1107" t="s">
        <v>2736</v>
      </c>
      <c r="G1107" t="s">
        <v>2737</v>
      </c>
      <c r="H1107" t="s">
        <v>264</v>
      </c>
      <c r="I1107" t="s">
        <v>2492</v>
      </c>
      <c r="J1107" t="s">
        <v>2493</v>
      </c>
      <c r="K1107" t="s">
        <v>783</v>
      </c>
      <c r="L1107">
        <v>510804124</v>
      </c>
      <c r="M1107">
        <v>6</v>
      </c>
      <c r="O1107" t="s">
        <v>1570</v>
      </c>
      <c r="P1107" t="s">
        <v>1571</v>
      </c>
      <c r="Q1107" t="s">
        <v>91</v>
      </c>
      <c r="R1107" t="s">
        <v>1572</v>
      </c>
      <c r="S1107" t="s">
        <v>64</v>
      </c>
      <c r="T1107" t="s">
        <v>52</v>
      </c>
      <c r="U1107" t="s">
        <v>1573</v>
      </c>
      <c r="V1107" t="s">
        <v>1496</v>
      </c>
      <c r="W1107">
        <v>4</v>
      </c>
      <c r="X1107">
        <v>101.5</v>
      </c>
      <c r="Y1107" t="s">
        <v>1574</v>
      </c>
      <c r="Z1107" t="s">
        <v>1575</v>
      </c>
      <c r="AA1107" t="s">
        <v>147</v>
      </c>
      <c r="AC1107" s="41">
        <v>44565</v>
      </c>
      <c r="AD1107" s="41">
        <v>44585</v>
      </c>
      <c r="AE1107" s="39">
        <v>0</v>
      </c>
      <c r="AF1107" s="39">
        <v>101.52</v>
      </c>
      <c r="AG1107" s="39">
        <v>101.52</v>
      </c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>
        <v>25.38</v>
      </c>
      <c r="AW1107" s="39">
        <v>25.38</v>
      </c>
      <c r="AX1107" s="39">
        <v>25.38</v>
      </c>
      <c r="AY1107" s="39">
        <v>25.38</v>
      </c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 t="s">
        <v>1505</v>
      </c>
      <c r="BJ1107" s="4" t="str">
        <f>Table22[[#This Row],[Ofgem ]]</f>
        <v>4"-5"</v>
      </c>
      <c r="BK1107" s="4" t="str">
        <f>Table22[[#This Row],[Pressure]]</f>
        <v>LP</v>
      </c>
      <c r="BL1107" s="4" t="str">
        <f>Table22[[#This Row],[Pon Category]]</f>
        <v>Policy</v>
      </c>
      <c r="BM1107" s="4" t="str">
        <f>Table22[[#This Row],[Tier]]</f>
        <v>T1</v>
      </c>
      <c r="BN1107" s="4" t="str">
        <f>Table22[[#This Row],[PON Material]]</f>
        <v>DI</v>
      </c>
      <c r="BO1107" s="4" t="str" cm="1">
        <f t="array" ref="BO11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8" spans="1:67" x14ac:dyDescent="0.25">
      <c r="A1108" t="s">
        <v>780</v>
      </c>
      <c r="B1108" t="s">
        <v>47</v>
      </c>
      <c r="C1108" t="s">
        <v>894</v>
      </c>
      <c r="D1108" t="s">
        <v>1603</v>
      </c>
      <c r="E1108" t="s">
        <v>2731</v>
      </c>
      <c r="F1108" t="s">
        <v>2738</v>
      </c>
      <c r="G1108" t="s">
        <v>2739</v>
      </c>
      <c r="H1108" t="s">
        <v>2740</v>
      </c>
      <c r="I1108" t="s">
        <v>2539</v>
      </c>
      <c r="J1108" t="s">
        <v>1681</v>
      </c>
      <c r="K1108" t="s">
        <v>801</v>
      </c>
      <c r="L1108">
        <v>510941025</v>
      </c>
      <c r="M1108">
        <v>4</v>
      </c>
      <c r="O1108" t="s">
        <v>1570</v>
      </c>
      <c r="P1108" t="s">
        <v>1571</v>
      </c>
      <c r="Q1108" t="s">
        <v>53</v>
      </c>
      <c r="R1108" t="s">
        <v>1572</v>
      </c>
      <c r="S1108" t="s">
        <v>64</v>
      </c>
      <c r="T1108" t="s">
        <v>52</v>
      </c>
      <c r="U1108" t="s">
        <v>1573</v>
      </c>
      <c r="V1108" t="s">
        <v>1496</v>
      </c>
      <c r="W1108">
        <v>6</v>
      </c>
      <c r="X1108">
        <v>190.12</v>
      </c>
      <c r="Y1108" t="s">
        <v>1574</v>
      </c>
      <c r="Z1108" t="s">
        <v>1575</v>
      </c>
      <c r="AA1108" t="s">
        <v>147</v>
      </c>
      <c r="AC1108" s="41">
        <v>44586</v>
      </c>
      <c r="AD1108" s="41">
        <v>44599</v>
      </c>
      <c r="AE1108" s="39">
        <v>0</v>
      </c>
      <c r="AF1108" s="39">
        <v>190.10999999999999</v>
      </c>
      <c r="AG1108" s="39">
        <v>190.10999999999999</v>
      </c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>
        <v>63.37</v>
      </c>
      <c r="AZ1108" s="39">
        <v>63.37</v>
      </c>
      <c r="BA1108" s="39">
        <v>63.37</v>
      </c>
      <c r="BB1108" s="39"/>
      <c r="BC1108" s="39"/>
      <c r="BD1108" s="39"/>
      <c r="BE1108" s="39"/>
      <c r="BF1108" s="39"/>
      <c r="BG1108" s="39"/>
      <c r="BH1108" s="39"/>
      <c r="BI1108" s="39" t="s">
        <v>1505</v>
      </c>
      <c r="BJ1108" s="4" t="str">
        <f>Table22[[#This Row],[Ofgem ]]</f>
        <v>4"-5"</v>
      </c>
      <c r="BK1108" s="4" t="str">
        <f>Table22[[#This Row],[Pressure]]</f>
        <v>LP</v>
      </c>
      <c r="BL1108" s="4" t="str">
        <f>Table22[[#This Row],[Pon Category]]</f>
        <v>Policy</v>
      </c>
      <c r="BM1108" s="4" t="str">
        <f>Table22[[#This Row],[Tier]]</f>
        <v>T1</v>
      </c>
      <c r="BN1108" s="4" t="str">
        <f>Table22[[#This Row],[PON Material]]</f>
        <v>CI</v>
      </c>
      <c r="BO1108" s="4" t="str" cm="1">
        <f t="array" ref="BO11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09" spans="1:67" x14ac:dyDescent="0.25">
      <c r="A1109" t="s">
        <v>780</v>
      </c>
      <c r="B1109" t="s">
        <v>47</v>
      </c>
      <c r="C1109" t="s">
        <v>894</v>
      </c>
      <c r="D1109" t="s">
        <v>1603</v>
      </c>
      <c r="E1109" t="s">
        <v>2731</v>
      </c>
      <c r="F1109" t="s">
        <v>2738</v>
      </c>
      <c r="G1109" t="s">
        <v>2739</v>
      </c>
      <c r="H1109" t="s">
        <v>2740</v>
      </c>
      <c r="I1109" t="s">
        <v>2539</v>
      </c>
      <c r="J1109" t="s">
        <v>1681</v>
      </c>
      <c r="K1109" t="s">
        <v>801</v>
      </c>
      <c r="L1109">
        <v>220001423181</v>
      </c>
      <c r="M1109">
        <v>4</v>
      </c>
      <c r="O1109" t="s">
        <v>1570</v>
      </c>
      <c r="P1109" t="s">
        <v>1571</v>
      </c>
      <c r="Q1109" t="s">
        <v>53</v>
      </c>
      <c r="R1109" t="s">
        <v>1572</v>
      </c>
      <c r="S1109" t="s">
        <v>64</v>
      </c>
      <c r="T1109" t="s">
        <v>52</v>
      </c>
      <c r="U1109" t="s">
        <v>1573</v>
      </c>
      <c r="V1109" t="s">
        <v>1496</v>
      </c>
      <c r="W1109">
        <v>2</v>
      </c>
      <c r="X1109">
        <v>7.48</v>
      </c>
      <c r="Y1109" t="s">
        <v>1574</v>
      </c>
      <c r="Z1109" t="s">
        <v>1575</v>
      </c>
      <c r="AA1109" t="s">
        <v>147</v>
      </c>
      <c r="AC1109" s="41">
        <v>44586</v>
      </c>
      <c r="AD1109" s="41">
        <v>44599</v>
      </c>
      <c r="AE1109" s="39">
        <v>0</v>
      </c>
      <c r="AF1109" s="39">
        <v>7.4700000000000006</v>
      </c>
      <c r="AG1109" s="39">
        <v>7.4700000000000006</v>
      </c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>
        <v>2.4900000000000002</v>
      </c>
      <c r="AZ1109" s="39">
        <v>2.4900000000000002</v>
      </c>
      <c r="BA1109" s="39">
        <v>2.4900000000000002</v>
      </c>
      <c r="BB1109" s="39"/>
      <c r="BC1109" s="39"/>
      <c r="BD1109" s="39"/>
      <c r="BE1109" s="39"/>
      <c r="BF1109" s="39"/>
      <c r="BG1109" s="39"/>
      <c r="BH1109" s="39"/>
      <c r="BI1109" s="39" t="s">
        <v>1505</v>
      </c>
      <c r="BJ1109" s="4" t="str">
        <f>Table22[[#This Row],[Ofgem ]]</f>
        <v>4"-5"</v>
      </c>
      <c r="BK1109" s="4" t="str">
        <f>Table22[[#This Row],[Pressure]]</f>
        <v>LP</v>
      </c>
      <c r="BL1109" s="4" t="str">
        <f>Table22[[#This Row],[Pon Category]]</f>
        <v>Policy</v>
      </c>
      <c r="BM1109" s="4" t="str">
        <f>Table22[[#This Row],[Tier]]</f>
        <v>T1</v>
      </c>
      <c r="BN1109" s="4" t="str">
        <f>Table22[[#This Row],[PON Material]]</f>
        <v>CI</v>
      </c>
      <c r="BO1109" s="4" t="str" cm="1">
        <f t="array" ref="BO11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0" spans="1:67" x14ac:dyDescent="0.25">
      <c r="A1110" t="s">
        <v>780</v>
      </c>
      <c r="B1110" t="s">
        <v>47</v>
      </c>
      <c r="C1110" t="s">
        <v>894</v>
      </c>
      <c r="D1110" t="s">
        <v>1603</v>
      </c>
      <c r="E1110" t="s">
        <v>2731</v>
      </c>
      <c r="F1110" t="s">
        <v>2738</v>
      </c>
      <c r="G1110" t="s">
        <v>2741</v>
      </c>
      <c r="H1110" t="s">
        <v>2742</v>
      </c>
      <c r="I1110" t="s">
        <v>2515</v>
      </c>
      <c r="J1110" t="s">
        <v>1681</v>
      </c>
      <c r="K1110" t="s">
        <v>801</v>
      </c>
      <c r="L1110">
        <v>510866364</v>
      </c>
      <c r="M1110">
        <v>4</v>
      </c>
      <c r="O1110" t="s">
        <v>1570</v>
      </c>
      <c r="P1110" t="s">
        <v>1571</v>
      </c>
      <c r="Q1110" t="s">
        <v>91</v>
      </c>
      <c r="R1110" t="s">
        <v>1572</v>
      </c>
      <c r="S1110" t="s">
        <v>64</v>
      </c>
      <c r="T1110" t="s">
        <v>52</v>
      </c>
      <c r="U1110" t="s">
        <v>1573</v>
      </c>
      <c r="V1110" t="s">
        <v>1496</v>
      </c>
      <c r="W1110">
        <v>8</v>
      </c>
      <c r="X1110">
        <v>76.13</v>
      </c>
      <c r="Y1110" t="s">
        <v>1574</v>
      </c>
      <c r="Z1110" t="s">
        <v>1575</v>
      </c>
      <c r="AA1110" t="s">
        <v>147</v>
      </c>
      <c r="AC1110" s="41">
        <v>44600</v>
      </c>
      <c r="AD1110" s="41">
        <v>44606</v>
      </c>
      <c r="AE1110" s="39">
        <v>0</v>
      </c>
      <c r="AF1110" s="39">
        <v>76.14</v>
      </c>
      <c r="AG1110" s="39">
        <v>76.14</v>
      </c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>
        <v>38.07</v>
      </c>
      <c r="BB1110" s="39">
        <v>38.07</v>
      </c>
      <c r="BC1110" s="39"/>
      <c r="BD1110" s="39"/>
      <c r="BE1110" s="39"/>
      <c r="BF1110" s="39"/>
      <c r="BG1110" s="39"/>
      <c r="BH1110" s="39"/>
      <c r="BI1110" s="39" t="s">
        <v>1505</v>
      </c>
      <c r="BJ1110" s="4" t="str">
        <f>Table22[[#This Row],[Ofgem ]]</f>
        <v>4"-5"</v>
      </c>
      <c r="BK1110" s="4" t="str">
        <f>Table22[[#This Row],[Pressure]]</f>
        <v>LP</v>
      </c>
      <c r="BL1110" s="4" t="str">
        <f>Table22[[#This Row],[Pon Category]]</f>
        <v>Policy</v>
      </c>
      <c r="BM1110" s="4" t="str">
        <f>Table22[[#This Row],[Tier]]</f>
        <v>T1</v>
      </c>
      <c r="BN1110" s="4" t="str">
        <f>Table22[[#This Row],[PON Material]]</f>
        <v>DI</v>
      </c>
      <c r="BO1110" s="4" t="str" cm="1">
        <f t="array" ref="BO11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1" spans="1:67" x14ac:dyDescent="0.25">
      <c r="A1111" t="s">
        <v>780</v>
      </c>
      <c r="B1111" t="s">
        <v>47</v>
      </c>
      <c r="C1111" t="s">
        <v>894</v>
      </c>
      <c r="D1111" t="s">
        <v>1603</v>
      </c>
      <c r="E1111" t="s">
        <v>2731</v>
      </c>
      <c r="F1111" t="s">
        <v>2738</v>
      </c>
      <c r="G1111" t="s">
        <v>2743</v>
      </c>
      <c r="H1111" t="s">
        <v>966</v>
      </c>
      <c r="I1111" t="s">
        <v>2539</v>
      </c>
      <c r="J1111" t="s">
        <v>1681</v>
      </c>
      <c r="K1111" t="s">
        <v>801</v>
      </c>
      <c r="L1111">
        <v>220001437815</v>
      </c>
      <c r="M1111">
        <v>4</v>
      </c>
      <c r="O1111" t="s">
        <v>1570</v>
      </c>
      <c r="P1111" t="s">
        <v>1571</v>
      </c>
      <c r="Q1111" t="s">
        <v>91</v>
      </c>
      <c r="R1111" t="s">
        <v>1572</v>
      </c>
      <c r="S1111" t="s">
        <v>64</v>
      </c>
      <c r="T1111" t="s">
        <v>52</v>
      </c>
      <c r="U1111" t="s">
        <v>1573</v>
      </c>
      <c r="V1111" t="s">
        <v>1496</v>
      </c>
      <c r="W1111">
        <v>95</v>
      </c>
      <c r="X1111">
        <v>148.72999999999999</v>
      </c>
      <c r="Y1111" t="s">
        <v>1574</v>
      </c>
      <c r="Z1111" t="s">
        <v>1575</v>
      </c>
      <c r="AA1111" t="s">
        <v>147</v>
      </c>
      <c r="AC1111" s="41">
        <v>44607</v>
      </c>
      <c r="AD1111" s="41">
        <v>44613</v>
      </c>
      <c r="AE1111" s="39">
        <v>0</v>
      </c>
      <c r="AF1111" s="39">
        <v>148.74</v>
      </c>
      <c r="AG1111" s="39">
        <v>148.74</v>
      </c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>
        <v>74.37</v>
      </c>
      <c r="BC1111" s="39">
        <v>74.37</v>
      </c>
      <c r="BD1111" s="39"/>
      <c r="BE1111" s="39"/>
      <c r="BF1111" s="39"/>
      <c r="BG1111" s="39"/>
      <c r="BH1111" s="39"/>
      <c r="BI1111" s="39" t="s">
        <v>1505</v>
      </c>
      <c r="BJ1111" s="4" t="str">
        <f>Table22[[#This Row],[Ofgem ]]</f>
        <v>4"-5"</v>
      </c>
      <c r="BK1111" s="4" t="str">
        <f>Table22[[#This Row],[Pressure]]</f>
        <v>LP</v>
      </c>
      <c r="BL1111" s="4" t="str">
        <f>Table22[[#This Row],[Pon Category]]</f>
        <v>Policy</v>
      </c>
      <c r="BM1111" s="4" t="str">
        <f>Table22[[#This Row],[Tier]]</f>
        <v>T1</v>
      </c>
      <c r="BN1111" s="4" t="str">
        <f>Table22[[#This Row],[PON Material]]</f>
        <v>DI</v>
      </c>
      <c r="BO1111" s="4" t="str" cm="1">
        <f t="array" ref="BO11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2" spans="1:67" x14ac:dyDescent="0.25">
      <c r="A1112" t="s">
        <v>780</v>
      </c>
      <c r="B1112" t="s">
        <v>158</v>
      </c>
      <c r="C1112" t="s">
        <v>894</v>
      </c>
      <c r="D1112" t="s">
        <v>61</v>
      </c>
      <c r="E1112" t="s">
        <v>2731</v>
      </c>
      <c r="F1112" t="s">
        <v>843</v>
      </c>
      <c r="G1112" t="s">
        <v>2744</v>
      </c>
      <c r="H1112" t="s">
        <v>2745</v>
      </c>
      <c r="I1112" t="s">
        <v>2493</v>
      </c>
      <c r="J1112" t="s">
        <v>2493</v>
      </c>
      <c r="K1112" t="s">
        <v>783</v>
      </c>
      <c r="L1112">
        <v>510839136</v>
      </c>
      <c r="M1112">
        <v>100</v>
      </c>
      <c r="O1112" t="s">
        <v>1570</v>
      </c>
      <c r="P1112" t="s">
        <v>220</v>
      </c>
      <c r="Q1112" t="s">
        <v>91</v>
      </c>
      <c r="R1112" t="s">
        <v>1572</v>
      </c>
      <c r="S1112" t="s">
        <v>64</v>
      </c>
      <c r="T1112" t="s">
        <v>52</v>
      </c>
      <c r="U1112" t="s">
        <v>1573</v>
      </c>
      <c r="V1112" t="s">
        <v>1496</v>
      </c>
      <c r="W1112">
        <v>36</v>
      </c>
      <c r="X1112">
        <v>664.11</v>
      </c>
      <c r="Y1112" t="s">
        <v>1574</v>
      </c>
      <c r="Z1112" t="s">
        <v>1575</v>
      </c>
      <c r="AA1112" t="s">
        <v>147</v>
      </c>
      <c r="AC1112" s="41">
        <v>44614</v>
      </c>
      <c r="AD1112" s="41">
        <v>44634</v>
      </c>
      <c r="AE1112" s="39">
        <v>0</v>
      </c>
      <c r="AF1112" s="39">
        <v>227.16</v>
      </c>
      <c r="AG1112" s="39">
        <v>227.16</v>
      </c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>
        <v>56.79</v>
      </c>
      <c r="BD1112" s="39">
        <v>56.79</v>
      </c>
      <c r="BE1112" s="39">
        <v>56.79</v>
      </c>
      <c r="BF1112" s="39">
        <v>56.79</v>
      </c>
      <c r="BG1112" s="39"/>
      <c r="BH1112" s="39"/>
      <c r="BI1112" s="39" t="s">
        <v>1505</v>
      </c>
      <c r="BJ1112" s="4" t="str">
        <f>Table22[[#This Row],[Ofgem ]]</f>
        <v>4"-5"</v>
      </c>
      <c r="BK1112" s="4" t="str">
        <f>Table22[[#This Row],[Pressure]]</f>
        <v>LP</v>
      </c>
      <c r="BL1112" s="4" t="str">
        <f>Table22[[#This Row],[Pon Category]]</f>
        <v>Policy</v>
      </c>
      <c r="BM1112" s="4" t="str">
        <f>Table22[[#This Row],[Tier]]</f>
        <v>T1</v>
      </c>
      <c r="BN1112" s="4" t="str">
        <f>Table22[[#This Row],[PON Material]]</f>
        <v>DI</v>
      </c>
      <c r="BO1112" s="4" t="str" cm="1">
        <f t="array" ref="BO11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3" spans="1:67" x14ac:dyDescent="0.25">
      <c r="A1113" t="s">
        <v>780</v>
      </c>
      <c r="B1113" t="s">
        <v>158</v>
      </c>
      <c r="C1113" t="s">
        <v>894</v>
      </c>
      <c r="D1113" t="s">
        <v>61</v>
      </c>
      <c r="E1113" t="s">
        <v>2731</v>
      </c>
      <c r="F1113" t="s">
        <v>843</v>
      </c>
      <c r="G1113" t="s">
        <v>2744</v>
      </c>
      <c r="H1113" t="s">
        <v>2745</v>
      </c>
      <c r="I1113" t="s">
        <v>2493</v>
      </c>
      <c r="J1113" t="s">
        <v>2493</v>
      </c>
      <c r="K1113" t="s">
        <v>783</v>
      </c>
      <c r="L1113">
        <v>510839137</v>
      </c>
      <c r="M1113">
        <v>100</v>
      </c>
      <c r="O1113" t="s">
        <v>1570</v>
      </c>
      <c r="P1113" t="s">
        <v>220</v>
      </c>
      <c r="Q1113" t="s">
        <v>91</v>
      </c>
      <c r="R1113" t="s">
        <v>1572</v>
      </c>
      <c r="S1113" t="s">
        <v>64</v>
      </c>
      <c r="T1113" t="s">
        <v>52</v>
      </c>
      <c r="U1113" t="s">
        <v>1573</v>
      </c>
      <c r="V1113" t="s">
        <v>1496</v>
      </c>
      <c r="W1113">
        <v>417</v>
      </c>
      <c r="X1113">
        <v>619.26</v>
      </c>
      <c r="Y1113" t="s">
        <v>1574</v>
      </c>
      <c r="Z1113" t="s">
        <v>1575</v>
      </c>
      <c r="AA1113" t="s">
        <v>90</v>
      </c>
      <c r="AC1113" s="41">
        <v>44614</v>
      </c>
      <c r="AD1113" s="41">
        <v>44634</v>
      </c>
      <c r="AE1113" s="39">
        <v>0</v>
      </c>
      <c r="AF1113" s="39">
        <v>211.84</v>
      </c>
      <c r="AG1113" s="39">
        <v>211.84</v>
      </c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>
        <v>52.96</v>
      </c>
      <c r="BD1113" s="39">
        <v>52.96</v>
      </c>
      <c r="BE1113" s="39">
        <v>52.96</v>
      </c>
      <c r="BF1113" s="39">
        <v>52.96</v>
      </c>
      <c r="BG1113" s="39"/>
      <c r="BH1113" s="39"/>
      <c r="BI1113" s="39" t="s">
        <v>1505</v>
      </c>
      <c r="BJ1113" s="4" t="str">
        <f>Table22[[#This Row],[Ofgem ]]</f>
        <v>4"-5"</v>
      </c>
      <c r="BK1113" s="4" t="str">
        <f>Table22[[#This Row],[Pressure]]</f>
        <v>LP</v>
      </c>
      <c r="BL1113" s="4" t="str">
        <f>Table22[[#This Row],[Pon Category]]</f>
        <v>Policy</v>
      </c>
      <c r="BM1113" s="4" t="str">
        <f>Table22[[#This Row],[Tier]]</f>
        <v>T1</v>
      </c>
      <c r="BN1113" s="4" t="str">
        <f>Table22[[#This Row],[PON Material]]</f>
        <v>DI</v>
      </c>
      <c r="BO1113" s="4" t="str" cm="1">
        <f t="array" ref="BO11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4" spans="1:67" x14ac:dyDescent="0.25">
      <c r="A1114" t="s">
        <v>780</v>
      </c>
      <c r="B1114" t="s">
        <v>158</v>
      </c>
      <c r="C1114" t="s">
        <v>894</v>
      </c>
      <c r="D1114" t="s">
        <v>61</v>
      </c>
      <c r="E1114" t="s">
        <v>2731</v>
      </c>
      <c r="F1114" t="s">
        <v>843</v>
      </c>
      <c r="G1114" t="s">
        <v>2746</v>
      </c>
      <c r="H1114" t="s">
        <v>2747</v>
      </c>
      <c r="I1114" t="s">
        <v>2492</v>
      </c>
      <c r="J1114" t="s">
        <v>2493</v>
      </c>
      <c r="K1114" t="s">
        <v>783</v>
      </c>
      <c r="L1114">
        <v>510906641</v>
      </c>
      <c r="M1114">
        <v>8</v>
      </c>
      <c r="O1114" t="s">
        <v>1570</v>
      </c>
      <c r="P1114" t="s">
        <v>1571</v>
      </c>
      <c r="Q1114" t="s">
        <v>53</v>
      </c>
      <c r="R1114" t="s">
        <v>1572</v>
      </c>
      <c r="S1114" t="s">
        <v>64</v>
      </c>
      <c r="T1114" t="s">
        <v>52</v>
      </c>
      <c r="U1114" t="s">
        <v>1573</v>
      </c>
      <c r="V1114" s="42" t="s">
        <v>1496</v>
      </c>
      <c r="W1114">
        <v>7</v>
      </c>
      <c r="X1114">
        <v>68.760000000000005</v>
      </c>
      <c r="Y1114" t="s">
        <v>1574</v>
      </c>
      <c r="Z1114" t="s">
        <v>1575</v>
      </c>
      <c r="AA1114" t="s">
        <v>147</v>
      </c>
      <c r="AC1114" s="41">
        <v>44635</v>
      </c>
      <c r="AD1114" s="41">
        <v>44641</v>
      </c>
      <c r="AE1114" s="39">
        <v>0</v>
      </c>
      <c r="AF1114" s="39">
        <v>68.760000000000005</v>
      </c>
      <c r="AG1114" s="39">
        <v>68.760000000000005</v>
      </c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>
        <v>34.380000000000003</v>
      </c>
      <c r="BG1114" s="39">
        <v>34.380000000000003</v>
      </c>
      <c r="BH1114" s="39"/>
      <c r="BI1114" s="39" t="s">
        <v>1505</v>
      </c>
      <c r="BJ1114" s="4" t="str">
        <f>Table22[[#This Row],[Ofgem ]]</f>
        <v>4"-5"</v>
      </c>
      <c r="BK1114" s="4" t="str">
        <f>Table22[[#This Row],[Pressure]]</f>
        <v>LP</v>
      </c>
      <c r="BL1114" s="4" t="str">
        <f>Table22[[#This Row],[Pon Category]]</f>
        <v>Policy</v>
      </c>
      <c r="BM1114" s="4" t="str">
        <f>Table22[[#This Row],[Tier]]</f>
        <v>T1</v>
      </c>
      <c r="BN1114" s="4" t="str">
        <f>Table22[[#This Row],[PON Material]]</f>
        <v>CI</v>
      </c>
      <c r="BO1114" s="4" t="str" cm="1">
        <f t="array" ref="BO11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5" spans="1:67" x14ac:dyDescent="0.25">
      <c r="A1115" t="s">
        <v>780</v>
      </c>
      <c r="B1115" t="s">
        <v>158</v>
      </c>
      <c r="C1115" t="s">
        <v>894</v>
      </c>
      <c r="D1115" t="s">
        <v>61</v>
      </c>
      <c r="E1115" t="s">
        <v>2731</v>
      </c>
      <c r="F1115" t="s">
        <v>843</v>
      </c>
      <c r="G1115" t="s">
        <v>2748</v>
      </c>
      <c r="H1115" t="s">
        <v>2749</v>
      </c>
      <c r="I1115" t="s">
        <v>2493</v>
      </c>
      <c r="J1115" t="s">
        <v>2493</v>
      </c>
      <c r="K1115" t="s">
        <v>783</v>
      </c>
      <c r="L1115">
        <v>510778600</v>
      </c>
      <c r="M1115">
        <v>4</v>
      </c>
      <c r="O1115" t="s">
        <v>1570</v>
      </c>
      <c r="P1115" t="s">
        <v>1571</v>
      </c>
      <c r="Q1115" t="s">
        <v>163</v>
      </c>
      <c r="R1115" t="s">
        <v>1572</v>
      </c>
      <c r="S1115" t="s">
        <v>64</v>
      </c>
      <c r="T1115" t="s">
        <v>52</v>
      </c>
      <c r="U1115" t="s">
        <v>1573</v>
      </c>
      <c r="V1115" t="s">
        <v>1496</v>
      </c>
      <c r="W1115">
        <v>4</v>
      </c>
      <c r="X1115">
        <v>58.03</v>
      </c>
      <c r="Y1115" t="s">
        <v>1574</v>
      </c>
      <c r="Z1115" t="s">
        <v>1575</v>
      </c>
      <c r="AA1115" t="s">
        <v>147</v>
      </c>
      <c r="AC1115" s="41">
        <v>44642</v>
      </c>
      <c r="AD1115" s="41">
        <v>44648</v>
      </c>
      <c r="AE1115" s="39">
        <v>0</v>
      </c>
      <c r="AF1115" s="39">
        <v>58.04</v>
      </c>
      <c r="AG1115" s="39">
        <v>58.04</v>
      </c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>
        <v>29.02</v>
      </c>
      <c r="BH1115" s="39">
        <v>29.02</v>
      </c>
      <c r="BI1115" s="39" t="s">
        <v>1505</v>
      </c>
      <c r="BJ1115" s="4" t="str">
        <f>Table22[[#This Row],[Ofgem ]]</f>
        <v>4"-5"</v>
      </c>
      <c r="BK1115" s="4" t="str">
        <f>Table22[[#This Row],[Pressure]]</f>
        <v>LP</v>
      </c>
      <c r="BL1115" s="4" t="str">
        <f>Table22[[#This Row],[Pon Category]]</f>
        <v>Policy</v>
      </c>
      <c r="BM1115" s="4" t="str">
        <f>Table22[[#This Row],[Tier]]</f>
        <v>T1</v>
      </c>
      <c r="BN1115" s="4" t="str">
        <f>Table22[[#This Row],[PON Material]]</f>
        <v>SI</v>
      </c>
      <c r="BO1115" s="4" t="str" cm="1">
        <f t="array" ref="BO11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6" spans="1:67" x14ac:dyDescent="0.25">
      <c r="A1116" t="s">
        <v>780</v>
      </c>
      <c r="B1116" t="s">
        <v>158</v>
      </c>
      <c r="C1116" t="s">
        <v>894</v>
      </c>
      <c r="D1116" t="s">
        <v>61</v>
      </c>
      <c r="E1116" t="s">
        <v>2731</v>
      </c>
      <c r="F1116" t="s">
        <v>843</v>
      </c>
      <c r="G1116" t="s">
        <v>2748</v>
      </c>
      <c r="H1116" t="s">
        <v>2749</v>
      </c>
      <c r="I1116" t="s">
        <v>2493</v>
      </c>
      <c r="J1116" t="s">
        <v>2493</v>
      </c>
      <c r="K1116" t="s">
        <v>783</v>
      </c>
      <c r="L1116">
        <v>612850079</v>
      </c>
      <c r="M1116">
        <v>4</v>
      </c>
      <c r="O1116" t="s">
        <v>1570</v>
      </c>
      <c r="P1116" t="s">
        <v>1571</v>
      </c>
      <c r="Q1116" t="s">
        <v>163</v>
      </c>
      <c r="R1116" t="s">
        <v>1572</v>
      </c>
      <c r="S1116" t="s">
        <v>64</v>
      </c>
      <c r="T1116" t="s">
        <v>52</v>
      </c>
      <c r="U1116" t="s">
        <v>1573</v>
      </c>
      <c r="V1116" t="s">
        <v>1496</v>
      </c>
      <c r="W1116">
        <v>6</v>
      </c>
      <c r="X1116">
        <v>5.03</v>
      </c>
      <c r="Y1116" t="s">
        <v>1574</v>
      </c>
      <c r="Z1116" t="s">
        <v>1575</v>
      </c>
      <c r="AA1116" t="s">
        <v>147</v>
      </c>
      <c r="AC1116" s="41">
        <v>44642</v>
      </c>
      <c r="AD1116" s="41">
        <v>44648</v>
      </c>
      <c r="AE1116" s="39">
        <v>0</v>
      </c>
      <c r="AF1116" s="39">
        <v>5.04</v>
      </c>
      <c r="AG1116" s="39">
        <v>5.04</v>
      </c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>
        <v>2.52</v>
      </c>
      <c r="BH1116" s="39">
        <v>2.52</v>
      </c>
      <c r="BI1116" s="39" t="s">
        <v>1505</v>
      </c>
      <c r="BJ1116" s="4" t="str">
        <f>Table22[[#This Row],[Ofgem ]]</f>
        <v>4"-5"</v>
      </c>
      <c r="BK1116" s="4" t="str">
        <f>Table22[[#This Row],[Pressure]]</f>
        <v>LP</v>
      </c>
      <c r="BL1116" s="4" t="str">
        <f>Table22[[#This Row],[Pon Category]]</f>
        <v>Policy</v>
      </c>
      <c r="BM1116" s="4" t="str">
        <f>Table22[[#This Row],[Tier]]</f>
        <v>T1</v>
      </c>
      <c r="BN1116" s="4" t="str">
        <f>Table22[[#This Row],[PON Material]]</f>
        <v>SI</v>
      </c>
      <c r="BO1116" s="4" t="str" cm="1">
        <f t="array" ref="BO11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7" spans="1:67" x14ac:dyDescent="0.25">
      <c r="A1117" t="s">
        <v>780</v>
      </c>
      <c r="B1117" t="s">
        <v>158</v>
      </c>
      <c r="C1117" t="s">
        <v>894</v>
      </c>
      <c r="D1117" t="s">
        <v>61</v>
      </c>
      <c r="E1117" t="s">
        <v>2731</v>
      </c>
      <c r="F1117" t="s">
        <v>843</v>
      </c>
      <c r="G1117" t="s">
        <v>2750</v>
      </c>
      <c r="H1117" t="s">
        <v>844</v>
      </c>
      <c r="I1117" t="s">
        <v>2493</v>
      </c>
      <c r="J1117" t="s">
        <v>2493</v>
      </c>
      <c r="K1117" t="s">
        <v>783</v>
      </c>
      <c r="L1117">
        <v>510869366</v>
      </c>
      <c r="M1117">
        <v>4</v>
      </c>
      <c r="O1117" t="s">
        <v>1570</v>
      </c>
      <c r="P1117" t="s">
        <v>1571</v>
      </c>
      <c r="Q1117" t="s">
        <v>163</v>
      </c>
      <c r="R1117" t="s">
        <v>1572</v>
      </c>
      <c r="S1117" t="s">
        <v>64</v>
      </c>
      <c r="T1117" t="s">
        <v>52</v>
      </c>
      <c r="U1117" t="s">
        <v>1573</v>
      </c>
      <c r="V1117" t="s">
        <v>1496</v>
      </c>
      <c r="W1117">
        <v>4</v>
      </c>
      <c r="X1117">
        <v>156.32</v>
      </c>
      <c r="Y1117" t="s">
        <v>1574</v>
      </c>
      <c r="Z1117" t="s">
        <v>1575</v>
      </c>
      <c r="AA1117" t="s">
        <v>147</v>
      </c>
      <c r="AC1117" s="41">
        <v>44649</v>
      </c>
      <c r="AD1117" s="41">
        <v>44655</v>
      </c>
      <c r="AE1117" s="39">
        <v>0</v>
      </c>
      <c r="AF1117" s="39">
        <v>4.42</v>
      </c>
      <c r="AG1117" s="39">
        <v>4.42</v>
      </c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>
        <v>4.42</v>
      </c>
      <c r="BI1117" s="39" t="s">
        <v>1505</v>
      </c>
      <c r="BJ1117" s="4" t="str">
        <f>Table22[[#This Row],[Ofgem ]]</f>
        <v>4"-5"</v>
      </c>
      <c r="BK1117" s="4" t="str">
        <f>Table22[[#This Row],[Pressure]]</f>
        <v>LP</v>
      </c>
      <c r="BL1117" s="4" t="str">
        <f>Table22[[#This Row],[Pon Category]]</f>
        <v>Policy</v>
      </c>
      <c r="BM1117" s="4" t="str">
        <f>Table22[[#This Row],[Tier]]</f>
        <v>T1</v>
      </c>
      <c r="BN1117" s="4" t="str">
        <f>Table22[[#This Row],[PON Material]]</f>
        <v>SI</v>
      </c>
      <c r="BO1117" s="4" t="str" cm="1">
        <f t="array" ref="BO11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8" spans="1:67" x14ac:dyDescent="0.25">
      <c r="A1118" t="s">
        <v>780</v>
      </c>
      <c r="B1118" t="s">
        <v>158</v>
      </c>
      <c r="C1118" t="s">
        <v>894</v>
      </c>
      <c r="D1118" t="s">
        <v>61</v>
      </c>
      <c r="E1118" t="s">
        <v>2731</v>
      </c>
      <c r="F1118" t="s">
        <v>843</v>
      </c>
      <c r="G1118" t="s">
        <v>2750</v>
      </c>
      <c r="H1118" t="s">
        <v>844</v>
      </c>
      <c r="I1118" t="s">
        <v>2493</v>
      </c>
      <c r="J1118" t="s">
        <v>2493</v>
      </c>
      <c r="K1118" t="s">
        <v>783</v>
      </c>
      <c r="L1118">
        <v>510869367</v>
      </c>
      <c r="M1118">
        <v>4</v>
      </c>
      <c r="O1118" t="s">
        <v>1570</v>
      </c>
      <c r="P1118" t="s">
        <v>1571</v>
      </c>
      <c r="Q1118" t="s">
        <v>91</v>
      </c>
      <c r="R1118" t="s">
        <v>1572</v>
      </c>
      <c r="S1118" t="s">
        <v>64</v>
      </c>
      <c r="T1118" t="s">
        <v>52</v>
      </c>
      <c r="U1118" t="s">
        <v>1573</v>
      </c>
      <c r="V1118" t="s">
        <v>1496</v>
      </c>
      <c r="W1118">
        <v>27</v>
      </c>
      <c r="X1118">
        <v>3</v>
      </c>
      <c r="Y1118" t="s">
        <v>1574</v>
      </c>
      <c r="Z1118" t="s">
        <v>1575</v>
      </c>
      <c r="AA1118" t="s">
        <v>147</v>
      </c>
      <c r="AC1118" s="41">
        <v>44649</v>
      </c>
      <c r="AD1118" s="41">
        <v>44655</v>
      </c>
      <c r="AE1118" s="39">
        <v>0</v>
      </c>
      <c r="AF1118" s="39">
        <v>0.09</v>
      </c>
      <c r="AG1118" s="39">
        <v>0.09</v>
      </c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>
        <v>0.09</v>
      </c>
      <c r="BI1118" s="39" t="s">
        <v>1505</v>
      </c>
      <c r="BJ1118" s="4" t="str">
        <f>Table22[[#This Row],[Ofgem ]]</f>
        <v>4"-5"</v>
      </c>
      <c r="BK1118" s="4" t="str">
        <f>Table22[[#This Row],[Pressure]]</f>
        <v>LP</v>
      </c>
      <c r="BL1118" s="4" t="str">
        <f>Table22[[#This Row],[Pon Category]]</f>
        <v>Policy</v>
      </c>
      <c r="BM1118" s="4" t="str">
        <f>Table22[[#This Row],[Tier]]</f>
        <v>T1</v>
      </c>
      <c r="BN1118" s="4" t="str">
        <f>Table22[[#This Row],[PON Material]]</f>
        <v>DI</v>
      </c>
      <c r="BO1118" s="4" t="str" cm="1">
        <f t="array" ref="BO11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19" spans="1:67" x14ac:dyDescent="0.25">
      <c r="A1119" t="s">
        <v>780</v>
      </c>
      <c r="B1119" t="s">
        <v>158</v>
      </c>
      <c r="C1119" t="s">
        <v>896</v>
      </c>
      <c r="D1119" t="s">
        <v>827</v>
      </c>
      <c r="E1119" t="s">
        <v>2751</v>
      </c>
      <c r="F1119" t="s">
        <v>982</v>
      </c>
      <c r="G1119" t="s">
        <v>2752</v>
      </c>
      <c r="H1119" t="s">
        <v>983</v>
      </c>
      <c r="I1119" t="s">
        <v>1568</v>
      </c>
      <c r="J1119" t="s">
        <v>2525</v>
      </c>
      <c r="K1119" t="s">
        <v>826</v>
      </c>
      <c r="L1119">
        <v>510913291</v>
      </c>
      <c r="M1119">
        <v>6</v>
      </c>
      <c r="O1119" t="s">
        <v>1570</v>
      </c>
      <c r="P1119" t="s">
        <v>1571</v>
      </c>
      <c r="Q1119" t="s">
        <v>53</v>
      </c>
      <c r="R1119" t="s">
        <v>1572</v>
      </c>
      <c r="S1119" t="s">
        <v>64</v>
      </c>
      <c r="T1119" t="s">
        <v>52</v>
      </c>
      <c r="U1119" t="s">
        <v>1573</v>
      </c>
      <c r="V1119" t="s">
        <v>1496</v>
      </c>
      <c r="W1119">
        <v>10</v>
      </c>
      <c r="X1119">
        <v>150.27000000000001</v>
      </c>
      <c r="Y1119" t="s">
        <v>1574</v>
      </c>
      <c r="Z1119" t="s">
        <v>1575</v>
      </c>
      <c r="AA1119" t="s">
        <v>147</v>
      </c>
      <c r="AC1119" s="41">
        <v>44473</v>
      </c>
      <c r="AD1119" s="41">
        <v>44547</v>
      </c>
      <c r="AE1119" s="39">
        <v>150.26</v>
      </c>
      <c r="AF1119" s="39">
        <v>0</v>
      </c>
      <c r="AG1119" s="39">
        <v>150.26</v>
      </c>
      <c r="AH1119" s="39"/>
      <c r="AI1119" s="39">
        <v>13.66</v>
      </c>
      <c r="AJ1119" s="39">
        <v>13.66</v>
      </c>
      <c r="AK1119" s="39">
        <v>13.66</v>
      </c>
      <c r="AL1119" s="39">
        <v>13.66</v>
      </c>
      <c r="AM1119" s="39">
        <v>13.66</v>
      </c>
      <c r="AN1119" s="39">
        <v>13.66</v>
      </c>
      <c r="AO1119" s="39">
        <v>13.66</v>
      </c>
      <c r="AP1119" s="39">
        <v>13.66</v>
      </c>
      <c r="AQ1119" s="39">
        <v>13.66</v>
      </c>
      <c r="AR1119" s="39">
        <v>13.66</v>
      </c>
      <c r="AS1119" s="39">
        <v>13.66</v>
      </c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 t="s">
        <v>1505</v>
      </c>
      <c r="BJ1119" s="4" t="str">
        <f>Table22[[#This Row],[Ofgem ]]</f>
        <v>4"-5"</v>
      </c>
      <c r="BK1119" s="4" t="str">
        <f>Table22[[#This Row],[Pressure]]</f>
        <v>LP</v>
      </c>
      <c r="BL1119" s="4" t="str">
        <f>Table22[[#This Row],[Pon Category]]</f>
        <v>Policy</v>
      </c>
      <c r="BM1119" s="4" t="str">
        <f>Table22[[#This Row],[Tier]]</f>
        <v>T1</v>
      </c>
      <c r="BN1119" s="4" t="str">
        <f>Table22[[#This Row],[PON Material]]</f>
        <v>CI</v>
      </c>
      <c r="BO1119" s="4" t="str" cm="1">
        <f t="array" ref="BO11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0" spans="1:67" x14ac:dyDescent="0.25">
      <c r="A1120" t="s">
        <v>780</v>
      </c>
      <c r="B1120" t="s">
        <v>158</v>
      </c>
      <c r="C1120" t="s">
        <v>896</v>
      </c>
      <c r="D1120" t="s">
        <v>827</v>
      </c>
      <c r="E1120" t="s">
        <v>2751</v>
      </c>
      <c r="F1120" t="s">
        <v>982</v>
      </c>
      <c r="G1120" t="s">
        <v>2752</v>
      </c>
      <c r="H1120" t="s">
        <v>983</v>
      </c>
      <c r="I1120" t="s">
        <v>1568</v>
      </c>
      <c r="J1120" t="s">
        <v>2525</v>
      </c>
      <c r="K1120" t="s">
        <v>826</v>
      </c>
      <c r="L1120">
        <v>510913292</v>
      </c>
      <c r="M1120">
        <v>4</v>
      </c>
      <c r="O1120" t="s">
        <v>1570</v>
      </c>
      <c r="P1120" t="s">
        <v>1571</v>
      </c>
      <c r="Q1120" t="s">
        <v>53</v>
      </c>
      <c r="R1120" t="s">
        <v>1572</v>
      </c>
      <c r="S1120" t="s">
        <v>64</v>
      </c>
      <c r="T1120" t="s">
        <v>52</v>
      </c>
      <c r="U1120" t="s">
        <v>1573</v>
      </c>
      <c r="V1120" t="s">
        <v>1496</v>
      </c>
      <c r="W1120">
        <v>6</v>
      </c>
      <c r="X1120">
        <v>394.84</v>
      </c>
      <c r="Y1120" t="s">
        <v>1574</v>
      </c>
      <c r="Z1120" t="s">
        <v>1575</v>
      </c>
      <c r="AA1120" t="s">
        <v>147</v>
      </c>
      <c r="AC1120" s="41">
        <v>44473</v>
      </c>
      <c r="AD1120" s="41">
        <v>44547</v>
      </c>
      <c r="AE1120" s="39">
        <v>394.78999999999991</v>
      </c>
      <c r="AF1120" s="39">
        <v>0</v>
      </c>
      <c r="AG1120" s="39">
        <v>394.78999999999991</v>
      </c>
      <c r="AH1120" s="39"/>
      <c r="AI1120" s="39">
        <v>35.89</v>
      </c>
      <c r="AJ1120" s="39">
        <v>35.89</v>
      </c>
      <c r="AK1120" s="39">
        <v>35.89</v>
      </c>
      <c r="AL1120" s="39">
        <v>35.89</v>
      </c>
      <c r="AM1120" s="39">
        <v>35.89</v>
      </c>
      <c r="AN1120" s="39">
        <v>35.89</v>
      </c>
      <c r="AO1120" s="39">
        <v>35.89</v>
      </c>
      <c r="AP1120" s="39">
        <v>35.89</v>
      </c>
      <c r="AQ1120" s="39">
        <v>35.89</v>
      </c>
      <c r="AR1120" s="39">
        <v>35.89</v>
      </c>
      <c r="AS1120" s="39">
        <v>35.89</v>
      </c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 t="s">
        <v>1505</v>
      </c>
      <c r="BJ1120" s="4" t="str">
        <f>Table22[[#This Row],[Ofgem ]]</f>
        <v>4"-5"</v>
      </c>
      <c r="BK1120" s="4" t="str">
        <f>Table22[[#This Row],[Pressure]]</f>
        <v>LP</v>
      </c>
      <c r="BL1120" s="4" t="str">
        <f>Table22[[#This Row],[Pon Category]]</f>
        <v>Policy</v>
      </c>
      <c r="BM1120" s="4" t="str">
        <f>Table22[[#This Row],[Tier]]</f>
        <v>T1</v>
      </c>
      <c r="BN1120" s="4" t="str">
        <f>Table22[[#This Row],[PON Material]]</f>
        <v>CI</v>
      </c>
      <c r="BO1120" s="4" t="str" cm="1">
        <f t="array" ref="BO11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1" spans="1:67" x14ac:dyDescent="0.25">
      <c r="A1121" t="s">
        <v>780</v>
      </c>
      <c r="B1121" t="s">
        <v>158</v>
      </c>
      <c r="C1121" t="s">
        <v>896</v>
      </c>
      <c r="D1121" t="s">
        <v>827</v>
      </c>
      <c r="E1121" t="s">
        <v>2751</v>
      </c>
      <c r="F1121" t="s">
        <v>982</v>
      </c>
      <c r="G1121" t="s">
        <v>2752</v>
      </c>
      <c r="H1121" t="s">
        <v>983</v>
      </c>
      <c r="I1121" t="s">
        <v>1568</v>
      </c>
      <c r="J1121" t="s">
        <v>2525</v>
      </c>
      <c r="K1121" t="s">
        <v>826</v>
      </c>
      <c r="L1121">
        <v>606702496</v>
      </c>
      <c r="M1121">
        <v>4</v>
      </c>
      <c r="O1121" t="s">
        <v>1570</v>
      </c>
      <c r="P1121" t="s">
        <v>1571</v>
      </c>
      <c r="Q1121" t="s">
        <v>53</v>
      </c>
      <c r="R1121" t="s">
        <v>1572</v>
      </c>
      <c r="S1121" t="s">
        <v>64</v>
      </c>
      <c r="T1121" t="s">
        <v>52</v>
      </c>
      <c r="U1121" t="s">
        <v>1573</v>
      </c>
      <c r="V1121" t="s">
        <v>1496</v>
      </c>
      <c r="W1121">
        <v>22</v>
      </c>
      <c r="X1121">
        <v>2.13</v>
      </c>
      <c r="Y1121" t="s">
        <v>1574</v>
      </c>
      <c r="Z1121" t="s">
        <v>1575</v>
      </c>
      <c r="AA1121" t="s">
        <v>147</v>
      </c>
      <c r="AC1121" s="41">
        <v>44473</v>
      </c>
      <c r="AD1121" s="41">
        <v>44547</v>
      </c>
      <c r="AE1121" s="39">
        <v>2.09</v>
      </c>
      <c r="AF1121" s="39">
        <v>0</v>
      </c>
      <c r="AG1121" s="39">
        <v>2.09</v>
      </c>
      <c r="AH1121" s="39"/>
      <c r="AI1121" s="39">
        <v>0.19</v>
      </c>
      <c r="AJ1121" s="39">
        <v>0.19</v>
      </c>
      <c r="AK1121" s="39">
        <v>0.19</v>
      </c>
      <c r="AL1121" s="39">
        <v>0.19</v>
      </c>
      <c r="AM1121" s="39">
        <v>0.19</v>
      </c>
      <c r="AN1121" s="39">
        <v>0.19</v>
      </c>
      <c r="AO1121" s="39">
        <v>0.19</v>
      </c>
      <c r="AP1121" s="39">
        <v>0.19</v>
      </c>
      <c r="AQ1121" s="39">
        <v>0.19</v>
      </c>
      <c r="AR1121" s="39">
        <v>0.19</v>
      </c>
      <c r="AS1121" s="39">
        <v>0.19</v>
      </c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 t="s">
        <v>1505</v>
      </c>
      <c r="BJ1121" s="4" t="str">
        <f>Table22[[#This Row],[Ofgem ]]</f>
        <v>4"-5"</v>
      </c>
      <c r="BK1121" s="4" t="str">
        <f>Table22[[#This Row],[Pressure]]</f>
        <v>LP</v>
      </c>
      <c r="BL1121" s="4" t="str">
        <f>Table22[[#This Row],[Pon Category]]</f>
        <v>Policy</v>
      </c>
      <c r="BM1121" s="4" t="str">
        <f>Table22[[#This Row],[Tier]]</f>
        <v>T1</v>
      </c>
      <c r="BN1121" s="4" t="str">
        <f>Table22[[#This Row],[PON Material]]</f>
        <v>CI</v>
      </c>
      <c r="BO1121" s="4" t="str" cm="1">
        <f t="array" ref="BO11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2" spans="1:67" x14ac:dyDescent="0.25">
      <c r="A1122" t="s">
        <v>780</v>
      </c>
      <c r="B1122" t="s">
        <v>158</v>
      </c>
      <c r="C1122" t="s">
        <v>896</v>
      </c>
      <c r="D1122" t="s">
        <v>827</v>
      </c>
      <c r="E1122" t="s">
        <v>2751</v>
      </c>
      <c r="F1122" t="s">
        <v>982</v>
      </c>
      <c r="G1122" t="s">
        <v>2753</v>
      </c>
      <c r="H1122" t="s">
        <v>2754</v>
      </c>
      <c r="I1122" t="s">
        <v>1568</v>
      </c>
      <c r="J1122" t="s">
        <v>2525</v>
      </c>
      <c r="K1122" t="s">
        <v>826</v>
      </c>
      <c r="L1122">
        <v>510884878</v>
      </c>
      <c r="M1122">
        <v>4</v>
      </c>
      <c r="O1122" t="s">
        <v>1570</v>
      </c>
      <c r="P1122" t="s">
        <v>1571</v>
      </c>
      <c r="Q1122" t="s">
        <v>53</v>
      </c>
      <c r="R1122" t="s">
        <v>1572</v>
      </c>
      <c r="S1122" t="s">
        <v>64</v>
      </c>
      <c r="T1122" t="s">
        <v>52</v>
      </c>
      <c r="U1122" t="s">
        <v>1573</v>
      </c>
      <c r="V1122" t="s">
        <v>1496</v>
      </c>
      <c r="W1122">
        <v>10</v>
      </c>
      <c r="X1122">
        <v>184.25</v>
      </c>
      <c r="Y1122" t="s">
        <v>1574</v>
      </c>
      <c r="Z1122" t="s">
        <v>1575</v>
      </c>
      <c r="AA1122" t="s">
        <v>147</v>
      </c>
      <c r="AC1122" s="41">
        <v>44473</v>
      </c>
      <c r="AD1122" s="41">
        <v>44547</v>
      </c>
      <c r="AE1122" s="39">
        <v>184.25</v>
      </c>
      <c r="AF1122" s="39">
        <v>0</v>
      </c>
      <c r="AG1122" s="39">
        <v>184.25</v>
      </c>
      <c r="AH1122" s="39"/>
      <c r="AI1122" s="39">
        <v>16.75</v>
      </c>
      <c r="AJ1122" s="39">
        <v>16.75</v>
      </c>
      <c r="AK1122" s="39">
        <v>16.75</v>
      </c>
      <c r="AL1122" s="39">
        <v>16.75</v>
      </c>
      <c r="AM1122" s="39">
        <v>16.75</v>
      </c>
      <c r="AN1122" s="39">
        <v>16.75</v>
      </c>
      <c r="AO1122" s="39">
        <v>16.75</v>
      </c>
      <c r="AP1122" s="39">
        <v>16.75</v>
      </c>
      <c r="AQ1122" s="39">
        <v>16.75</v>
      </c>
      <c r="AR1122" s="39">
        <v>16.75</v>
      </c>
      <c r="AS1122" s="39">
        <v>16.75</v>
      </c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 t="s">
        <v>1505</v>
      </c>
      <c r="BJ1122" s="4" t="str">
        <f>Table22[[#This Row],[Ofgem ]]</f>
        <v>4"-5"</v>
      </c>
      <c r="BK1122" s="4" t="str">
        <f>Table22[[#This Row],[Pressure]]</f>
        <v>LP</v>
      </c>
      <c r="BL1122" s="4" t="str">
        <f>Table22[[#This Row],[Pon Category]]</f>
        <v>Policy</v>
      </c>
      <c r="BM1122" s="4" t="str">
        <f>Table22[[#This Row],[Tier]]</f>
        <v>T1</v>
      </c>
      <c r="BN1122" s="4" t="str">
        <f>Table22[[#This Row],[PON Material]]</f>
        <v>CI</v>
      </c>
      <c r="BO1122" s="4" t="str" cm="1">
        <f t="array" ref="BO11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3" spans="1:67" x14ac:dyDescent="0.25">
      <c r="A1123" t="s">
        <v>780</v>
      </c>
      <c r="B1123" t="s">
        <v>158</v>
      </c>
      <c r="C1123" t="s">
        <v>896</v>
      </c>
      <c r="D1123" t="s">
        <v>827</v>
      </c>
      <c r="E1123" t="s">
        <v>2751</v>
      </c>
      <c r="F1123" t="s">
        <v>982</v>
      </c>
      <c r="G1123" t="s">
        <v>2755</v>
      </c>
      <c r="H1123" t="s">
        <v>2756</v>
      </c>
      <c r="I1123" t="s">
        <v>1568</v>
      </c>
      <c r="J1123" t="s">
        <v>2525</v>
      </c>
      <c r="K1123" t="s">
        <v>826</v>
      </c>
      <c r="L1123">
        <v>510935150</v>
      </c>
      <c r="M1123">
        <v>4</v>
      </c>
      <c r="O1123" t="s">
        <v>1570</v>
      </c>
      <c r="P1123" t="s">
        <v>1571</v>
      </c>
      <c r="Q1123" t="s">
        <v>53</v>
      </c>
      <c r="R1123" t="s">
        <v>1572</v>
      </c>
      <c r="S1123" t="s">
        <v>64</v>
      </c>
      <c r="T1123" t="s">
        <v>52</v>
      </c>
      <c r="U1123" t="s">
        <v>1573</v>
      </c>
      <c r="V1123" t="s">
        <v>1496</v>
      </c>
      <c r="W1123">
        <v>5</v>
      </c>
      <c r="X1123">
        <v>135.94</v>
      </c>
      <c r="Y1123" t="s">
        <v>1574</v>
      </c>
      <c r="Z1123" t="s">
        <v>1575</v>
      </c>
      <c r="AA1123" t="s">
        <v>147</v>
      </c>
      <c r="AC1123" s="41">
        <v>44473</v>
      </c>
      <c r="AD1123" s="41">
        <v>44547</v>
      </c>
      <c r="AE1123" s="39">
        <v>135.95999999999998</v>
      </c>
      <c r="AF1123" s="39">
        <v>0</v>
      </c>
      <c r="AG1123" s="39">
        <v>135.95999999999998</v>
      </c>
      <c r="AH1123" s="39"/>
      <c r="AI1123" s="39">
        <v>12.36</v>
      </c>
      <c r="AJ1123" s="39">
        <v>12.36</v>
      </c>
      <c r="AK1123" s="39">
        <v>12.36</v>
      </c>
      <c r="AL1123" s="39">
        <v>12.36</v>
      </c>
      <c r="AM1123" s="39">
        <v>12.36</v>
      </c>
      <c r="AN1123" s="39">
        <v>12.36</v>
      </c>
      <c r="AO1123" s="39">
        <v>12.36</v>
      </c>
      <c r="AP1123" s="39">
        <v>12.36</v>
      </c>
      <c r="AQ1123" s="39">
        <v>12.36</v>
      </c>
      <c r="AR1123" s="39">
        <v>12.36</v>
      </c>
      <c r="AS1123" s="39">
        <v>12.36</v>
      </c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 t="s">
        <v>1505</v>
      </c>
      <c r="BJ1123" s="4" t="str">
        <f>Table22[[#This Row],[Ofgem ]]</f>
        <v>4"-5"</v>
      </c>
      <c r="BK1123" s="4" t="str">
        <f>Table22[[#This Row],[Pressure]]</f>
        <v>LP</v>
      </c>
      <c r="BL1123" s="4" t="str">
        <f>Table22[[#This Row],[Pon Category]]</f>
        <v>Policy</v>
      </c>
      <c r="BM1123" s="4" t="str">
        <f>Table22[[#This Row],[Tier]]</f>
        <v>T1</v>
      </c>
      <c r="BN1123" s="4" t="str">
        <f>Table22[[#This Row],[PON Material]]</f>
        <v>CI</v>
      </c>
      <c r="BO1123" s="4" t="str" cm="1">
        <f t="array" ref="BO11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4" spans="1:67" x14ac:dyDescent="0.25">
      <c r="A1124" t="s">
        <v>780</v>
      </c>
      <c r="B1124" t="s">
        <v>158</v>
      </c>
      <c r="C1124" t="s">
        <v>896</v>
      </c>
      <c r="D1124" t="s">
        <v>1603</v>
      </c>
      <c r="E1124" t="s">
        <v>2751</v>
      </c>
      <c r="F1124" t="s">
        <v>2757</v>
      </c>
      <c r="G1124" t="s">
        <v>2758</v>
      </c>
      <c r="H1124" t="s">
        <v>2759</v>
      </c>
      <c r="I1124" t="s">
        <v>1568</v>
      </c>
      <c r="J1124" t="s">
        <v>2525</v>
      </c>
      <c r="K1124" t="s">
        <v>826</v>
      </c>
      <c r="L1124">
        <v>633051857</v>
      </c>
      <c r="M1124">
        <v>100</v>
      </c>
      <c r="O1124" t="s">
        <v>1570</v>
      </c>
      <c r="P1124" t="s">
        <v>220</v>
      </c>
      <c r="Q1124" t="s">
        <v>91</v>
      </c>
      <c r="R1124" t="s">
        <v>1572</v>
      </c>
      <c r="S1124" t="s">
        <v>64</v>
      </c>
      <c r="T1124" t="s">
        <v>52</v>
      </c>
      <c r="U1124" t="s">
        <v>1573</v>
      </c>
      <c r="V1124" t="s">
        <v>1496</v>
      </c>
      <c r="W1124">
        <v>117</v>
      </c>
      <c r="X1124">
        <v>264.69</v>
      </c>
      <c r="Y1124" t="s">
        <v>1574</v>
      </c>
      <c r="Z1124" t="s">
        <v>1575</v>
      </c>
      <c r="AA1124" t="s">
        <v>147</v>
      </c>
      <c r="AC1124" s="41">
        <v>44565</v>
      </c>
      <c r="AD1124" s="41">
        <v>44606</v>
      </c>
      <c r="AE1124" s="39">
        <v>0</v>
      </c>
      <c r="AF1124" s="39">
        <v>264.67</v>
      </c>
      <c r="AG1124" s="39">
        <v>264.67</v>
      </c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>
        <v>37.81</v>
      </c>
      <c r="AW1124" s="39">
        <v>37.81</v>
      </c>
      <c r="AX1124" s="39">
        <v>37.81</v>
      </c>
      <c r="AY1124" s="39">
        <v>37.81</v>
      </c>
      <c r="AZ1124" s="39">
        <v>37.81</v>
      </c>
      <c r="BA1124" s="39">
        <v>37.81</v>
      </c>
      <c r="BB1124" s="39">
        <v>37.81</v>
      </c>
      <c r="BC1124" s="39"/>
      <c r="BD1124" s="39"/>
      <c r="BE1124" s="39"/>
      <c r="BF1124" s="39"/>
      <c r="BG1124" s="39"/>
      <c r="BH1124" s="39"/>
      <c r="BI1124" s="39" t="s">
        <v>1505</v>
      </c>
      <c r="BJ1124" s="4" t="str">
        <f>Table22[[#This Row],[Ofgem ]]</f>
        <v>4"-5"</v>
      </c>
      <c r="BK1124" s="4" t="str">
        <f>Table22[[#This Row],[Pressure]]</f>
        <v>LP</v>
      </c>
      <c r="BL1124" s="4" t="str">
        <f>Table22[[#This Row],[Pon Category]]</f>
        <v>Policy</v>
      </c>
      <c r="BM1124" s="4" t="str">
        <f>Table22[[#This Row],[Tier]]</f>
        <v>T1</v>
      </c>
      <c r="BN1124" s="4" t="str">
        <f>Table22[[#This Row],[PON Material]]</f>
        <v>DI</v>
      </c>
      <c r="BO1124" s="4" t="str" cm="1">
        <f t="array" ref="BO11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5" spans="1:67" x14ac:dyDescent="0.25">
      <c r="A1125" t="s">
        <v>780</v>
      </c>
      <c r="B1125" t="s">
        <v>158</v>
      </c>
      <c r="C1125" t="s">
        <v>896</v>
      </c>
      <c r="D1125" t="s">
        <v>1603</v>
      </c>
      <c r="E1125" t="s">
        <v>2751</v>
      </c>
      <c r="F1125" t="s">
        <v>2757</v>
      </c>
      <c r="G1125" t="s">
        <v>2758</v>
      </c>
      <c r="H1125" t="s">
        <v>2759</v>
      </c>
      <c r="I1125" t="s">
        <v>1568</v>
      </c>
      <c r="J1125" t="s">
        <v>2525</v>
      </c>
      <c r="K1125" t="s">
        <v>826</v>
      </c>
      <c r="L1125">
        <v>633051858</v>
      </c>
      <c r="M1125">
        <v>100</v>
      </c>
      <c r="O1125" t="s">
        <v>1570</v>
      </c>
      <c r="P1125" t="s">
        <v>220</v>
      </c>
      <c r="Q1125" t="s">
        <v>91</v>
      </c>
      <c r="R1125" t="s">
        <v>1572</v>
      </c>
      <c r="S1125" t="s">
        <v>64</v>
      </c>
      <c r="T1125" t="s">
        <v>52</v>
      </c>
      <c r="U1125" t="s">
        <v>1573</v>
      </c>
      <c r="V1125" t="s">
        <v>1496</v>
      </c>
      <c r="W1125">
        <v>47</v>
      </c>
      <c r="X1125">
        <v>340.37</v>
      </c>
      <c r="Y1125" t="s">
        <v>1574</v>
      </c>
      <c r="Z1125" t="s">
        <v>1575</v>
      </c>
      <c r="AA1125" t="s">
        <v>147</v>
      </c>
      <c r="AC1125" s="41">
        <v>44565</v>
      </c>
      <c r="AD1125" s="41">
        <v>44606</v>
      </c>
      <c r="AE1125" s="39">
        <v>0</v>
      </c>
      <c r="AF1125" s="39">
        <v>340.34</v>
      </c>
      <c r="AG1125" s="39">
        <v>340.34</v>
      </c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>
        <v>48.62</v>
      </c>
      <c r="AW1125" s="39">
        <v>48.62</v>
      </c>
      <c r="AX1125" s="39">
        <v>48.62</v>
      </c>
      <c r="AY1125" s="39">
        <v>48.62</v>
      </c>
      <c r="AZ1125" s="39">
        <v>48.62</v>
      </c>
      <c r="BA1125" s="39">
        <v>48.62</v>
      </c>
      <c r="BB1125" s="39">
        <v>48.62</v>
      </c>
      <c r="BC1125" s="39"/>
      <c r="BD1125" s="39"/>
      <c r="BE1125" s="39"/>
      <c r="BF1125" s="39"/>
      <c r="BG1125" s="39"/>
      <c r="BH1125" s="39"/>
      <c r="BI1125" s="39" t="s">
        <v>1505</v>
      </c>
      <c r="BJ1125" s="4" t="str">
        <f>Table22[[#This Row],[Ofgem ]]</f>
        <v>4"-5"</v>
      </c>
      <c r="BK1125" s="4" t="str">
        <f>Table22[[#This Row],[Pressure]]</f>
        <v>LP</v>
      </c>
      <c r="BL1125" s="4" t="str">
        <f>Table22[[#This Row],[Pon Category]]</f>
        <v>Policy</v>
      </c>
      <c r="BM1125" s="4" t="str">
        <f>Table22[[#This Row],[Tier]]</f>
        <v>T1</v>
      </c>
      <c r="BN1125" s="4" t="str">
        <f>Table22[[#This Row],[PON Material]]</f>
        <v>DI</v>
      </c>
      <c r="BO1125" s="4" t="str" cm="1">
        <f t="array" ref="BO11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6" spans="1:67" x14ac:dyDescent="0.25">
      <c r="A1126" t="s">
        <v>780</v>
      </c>
      <c r="B1126" t="s">
        <v>158</v>
      </c>
      <c r="C1126" t="s">
        <v>896</v>
      </c>
      <c r="D1126" t="s">
        <v>1603</v>
      </c>
      <c r="E1126" t="s">
        <v>2751</v>
      </c>
      <c r="F1126" t="s">
        <v>2757</v>
      </c>
      <c r="G1126" t="s">
        <v>2760</v>
      </c>
      <c r="H1126" t="s">
        <v>2761</v>
      </c>
      <c r="L1126" s="39">
        <v>510811561</v>
      </c>
      <c r="M1126">
        <v>4</v>
      </c>
      <c r="O1126" t="s">
        <v>1570</v>
      </c>
      <c r="P1126" t="s">
        <v>1571</v>
      </c>
      <c r="Q1126" t="s">
        <v>91</v>
      </c>
      <c r="S1126" t="s">
        <v>64</v>
      </c>
      <c r="T1126" t="s">
        <v>52</v>
      </c>
      <c r="U1126" t="s">
        <v>1573</v>
      </c>
      <c r="V1126" t="s">
        <v>1496</v>
      </c>
      <c r="W1126">
        <v>26</v>
      </c>
      <c r="X1126">
        <v>91.79</v>
      </c>
      <c r="Y1126" t="s">
        <v>1574</v>
      </c>
      <c r="Z1126" t="s">
        <v>1575</v>
      </c>
      <c r="AA1126" t="s">
        <v>147</v>
      </c>
      <c r="AC1126" s="41">
        <v>44607</v>
      </c>
      <c r="AD1126" s="41">
        <v>44613</v>
      </c>
      <c r="AE1126" s="39">
        <v>0</v>
      </c>
      <c r="AF1126" s="39">
        <v>91.8</v>
      </c>
      <c r="AG1126" s="39">
        <v>91.8</v>
      </c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>
        <v>45.9</v>
      </c>
      <c r="BC1126" s="39">
        <v>45.9</v>
      </c>
      <c r="BD1126" s="39"/>
      <c r="BE1126" s="39"/>
      <c r="BF1126" s="39"/>
      <c r="BG1126" s="39"/>
      <c r="BH1126" s="39"/>
      <c r="BI1126" s="39" t="s">
        <v>1505</v>
      </c>
      <c r="BJ1126" s="4" t="str">
        <f>Table22[[#This Row],[Ofgem ]]</f>
        <v>4"-5"</v>
      </c>
      <c r="BK1126" s="4" t="str">
        <f>Table22[[#This Row],[Pressure]]</f>
        <v>LP</v>
      </c>
      <c r="BL1126" s="4" t="str">
        <f>Table22[[#This Row],[Pon Category]]</f>
        <v>Policy</v>
      </c>
      <c r="BM1126" s="4" t="str">
        <f>Table22[[#This Row],[Tier]]</f>
        <v>T1</v>
      </c>
      <c r="BN1126" s="4" t="str">
        <f>Table22[[#This Row],[PON Material]]</f>
        <v>DI</v>
      </c>
      <c r="BO1126" s="4" t="str" cm="1">
        <f t="array" ref="BO11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7" spans="1:67" x14ac:dyDescent="0.25">
      <c r="A1127" t="s">
        <v>780</v>
      </c>
      <c r="B1127" t="s">
        <v>158</v>
      </c>
      <c r="C1127" t="s">
        <v>896</v>
      </c>
      <c r="D1127" t="s">
        <v>827</v>
      </c>
      <c r="E1127" t="s">
        <v>2762</v>
      </c>
      <c r="F1127" t="s">
        <v>908</v>
      </c>
      <c r="G1127" t="s">
        <v>2763</v>
      </c>
      <c r="H1127" t="s">
        <v>909</v>
      </c>
      <c r="I1127" t="s">
        <v>1568</v>
      </c>
      <c r="J1127" t="s">
        <v>2525</v>
      </c>
      <c r="K1127" t="s">
        <v>826</v>
      </c>
      <c r="L1127">
        <v>510864790</v>
      </c>
      <c r="M1127">
        <v>2</v>
      </c>
      <c r="O1127" t="s">
        <v>1570</v>
      </c>
      <c r="P1127" t="s">
        <v>1571</v>
      </c>
      <c r="Q1127" t="s">
        <v>53</v>
      </c>
      <c r="R1127" t="s">
        <v>1572</v>
      </c>
      <c r="S1127" t="s">
        <v>64</v>
      </c>
      <c r="T1127" t="s">
        <v>52</v>
      </c>
      <c r="U1127" t="s">
        <v>1573</v>
      </c>
      <c r="V1127" t="s">
        <v>1496</v>
      </c>
      <c r="W1127">
        <v>40</v>
      </c>
      <c r="X1127">
        <v>12.32</v>
      </c>
      <c r="Y1127" t="s">
        <v>1574</v>
      </c>
      <c r="Z1127" t="s">
        <v>1575</v>
      </c>
      <c r="AA1127" t="s">
        <v>147</v>
      </c>
      <c r="AC1127" s="41">
        <v>44382</v>
      </c>
      <c r="AD1127" s="41">
        <v>44547</v>
      </c>
      <c r="AE1127" s="39">
        <v>6.2399999999999984</v>
      </c>
      <c r="AF1127" s="39">
        <v>0</v>
      </c>
      <c r="AG1127" s="39">
        <v>6.2399999999999984</v>
      </c>
      <c r="AH1127" s="39"/>
      <c r="AI1127" s="39">
        <v>0.52</v>
      </c>
      <c r="AJ1127" s="39">
        <v>0.52</v>
      </c>
      <c r="AK1127" s="39">
        <v>0.52</v>
      </c>
      <c r="AL1127" s="39">
        <v>0.52</v>
      </c>
      <c r="AM1127" s="39">
        <v>0.52</v>
      </c>
      <c r="AN1127" s="39">
        <v>0.52</v>
      </c>
      <c r="AO1127" s="39">
        <v>0.52</v>
      </c>
      <c r="AP1127" s="39">
        <v>0.52</v>
      </c>
      <c r="AQ1127" s="39">
        <v>0.52</v>
      </c>
      <c r="AR1127" s="39">
        <v>0.52</v>
      </c>
      <c r="AS1127" s="39">
        <v>0.52</v>
      </c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 t="s">
        <v>1505</v>
      </c>
      <c r="BJ1127" s="4" t="str">
        <f>Table22[[#This Row],[Ofgem ]]</f>
        <v>4"-5"</v>
      </c>
      <c r="BK1127" s="4" t="str">
        <f>Table22[[#This Row],[Pressure]]</f>
        <v>LP</v>
      </c>
      <c r="BL1127" s="4" t="str">
        <f>Table22[[#This Row],[Pon Category]]</f>
        <v>Policy</v>
      </c>
      <c r="BM1127" s="4" t="str">
        <f>Table22[[#This Row],[Tier]]</f>
        <v>T1</v>
      </c>
      <c r="BN1127" s="4" t="str">
        <f>Table22[[#This Row],[PON Material]]</f>
        <v>CI</v>
      </c>
      <c r="BO1127" s="4" t="str" cm="1">
        <f t="array" ref="BO11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8" spans="1:67" x14ac:dyDescent="0.25">
      <c r="A1128" t="s">
        <v>780</v>
      </c>
      <c r="B1128" t="s">
        <v>158</v>
      </c>
      <c r="C1128" t="s">
        <v>896</v>
      </c>
      <c r="D1128" t="s">
        <v>827</v>
      </c>
      <c r="E1128" t="s">
        <v>2762</v>
      </c>
      <c r="F1128" t="s">
        <v>908</v>
      </c>
      <c r="G1128" t="s">
        <v>2763</v>
      </c>
      <c r="H1128" t="s">
        <v>909</v>
      </c>
      <c r="I1128" t="s">
        <v>1568</v>
      </c>
      <c r="J1128" t="s">
        <v>2525</v>
      </c>
      <c r="K1128" t="s">
        <v>826</v>
      </c>
      <c r="L1128">
        <v>220000478706</v>
      </c>
      <c r="M1128">
        <v>6</v>
      </c>
      <c r="O1128" t="s">
        <v>1570</v>
      </c>
      <c r="P1128" t="s">
        <v>1571</v>
      </c>
      <c r="Q1128" t="s">
        <v>53</v>
      </c>
      <c r="R1128" t="s">
        <v>1572</v>
      </c>
      <c r="S1128" t="s">
        <v>64</v>
      </c>
      <c r="T1128" t="s">
        <v>52</v>
      </c>
      <c r="U1128" t="s">
        <v>1573</v>
      </c>
      <c r="V1128" t="s">
        <v>1496</v>
      </c>
      <c r="W1128">
        <v>38</v>
      </c>
      <c r="X1128">
        <v>351.75</v>
      </c>
      <c r="Y1128" t="s">
        <v>1574</v>
      </c>
      <c r="Z1128" t="s">
        <v>1575</v>
      </c>
      <c r="AA1128" t="s">
        <v>147</v>
      </c>
      <c r="AC1128" s="41">
        <v>44382</v>
      </c>
      <c r="AD1128" s="41">
        <v>44547</v>
      </c>
      <c r="AE1128" s="39">
        <v>351.84</v>
      </c>
      <c r="AF1128" s="39">
        <v>0</v>
      </c>
      <c r="AG1128" s="39">
        <v>351.84</v>
      </c>
      <c r="AH1128" s="39"/>
      <c r="AI1128" s="39">
        <v>29.32</v>
      </c>
      <c r="AJ1128" s="39">
        <v>29.32</v>
      </c>
      <c r="AK1128" s="39">
        <v>29.32</v>
      </c>
      <c r="AL1128" s="39">
        <v>29.32</v>
      </c>
      <c r="AM1128" s="39">
        <v>29.32</v>
      </c>
      <c r="AN1128" s="39">
        <v>29.32</v>
      </c>
      <c r="AO1128" s="39">
        <v>29.32</v>
      </c>
      <c r="AP1128" s="39">
        <v>29.32</v>
      </c>
      <c r="AQ1128" s="39">
        <v>29.32</v>
      </c>
      <c r="AR1128" s="39">
        <v>29.32</v>
      </c>
      <c r="AS1128" s="39">
        <v>29.32</v>
      </c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 t="s">
        <v>1505</v>
      </c>
      <c r="BJ1128" s="4" t="str">
        <f>Table22[[#This Row],[Ofgem ]]</f>
        <v>4"-5"</v>
      </c>
      <c r="BK1128" s="4" t="str">
        <f>Table22[[#This Row],[Pressure]]</f>
        <v>LP</v>
      </c>
      <c r="BL1128" s="4" t="str">
        <f>Table22[[#This Row],[Pon Category]]</f>
        <v>Policy</v>
      </c>
      <c r="BM1128" s="4" t="str">
        <f>Table22[[#This Row],[Tier]]</f>
        <v>T1</v>
      </c>
      <c r="BN1128" s="4" t="str">
        <f>Table22[[#This Row],[PON Material]]</f>
        <v>CI</v>
      </c>
      <c r="BO1128" s="4" t="str" cm="1">
        <f t="array" ref="BO11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29" spans="1:67" x14ac:dyDescent="0.25">
      <c r="A1129" t="s">
        <v>780</v>
      </c>
      <c r="B1129" t="s">
        <v>158</v>
      </c>
      <c r="C1129" t="s">
        <v>896</v>
      </c>
      <c r="D1129" t="s">
        <v>827</v>
      </c>
      <c r="E1129" t="s">
        <v>2762</v>
      </c>
      <c r="F1129" t="s">
        <v>908</v>
      </c>
      <c r="G1129" t="s">
        <v>2763</v>
      </c>
      <c r="H1129" t="s">
        <v>909</v>
      </c>
      <c r="I1129" t="s">
        <v>1568</v>
      </c>
      <c r="J1129" t="s">
        <v>2525</v>
      </c>
      <c r="K1129" t="s">
        <v>826</v>
      </c>
      <c r="L1129">
        <v>220000478707</v>
      </c>
      <c r="M1129">
        <v>6</v>
      </c>
      <c r="O1129" t="s">
        <v>1570</v>
      </c>
      <c r="P1129" t="s">
        <v>1571</v>
      </c>
      <c r="Q1129" t="s">
        <v>53</v>
      </c>
      <c r="R1129" t="s">
        <v>1572</v>
      </c>
      <c r="S1129" t="s">
        <v>64</v>
      </c>
      <c r="T1129" t="s">
        <v>52</v>
      </c>
      <c r="U1129" t="s">
        <v>1573</v>
      </c>
      <c r="V1129" t="s">
        <v>1496</v>
      </c>
      <c r="W1129">
        <v>5</v>
      </c>
      <c r="X1129">
        <v>128.81</v>
      </c>
      <c r="Y1129" t="s">
        <v>1574</v>
      </c>
      <c r="Z1129" t="s">
        <v>1575</v>
      </c>
      <c r="AA1129" t="s">
        <v>147</v>
      </c>
      <c r="AC1129" s="41">
        <v>44382</v>
      </c>
      <c r="AD1129" s="41">
        <v>44547</v>
      </c>
      <c r="AE1129" s="39">
        <v>128.87999999999997</v>
      </c>
      <c r="AF1129" s="39">
        <v>0</v>
      </c>
      <c r="AG1129" s="39">
        <v>128.87999999999997</v>
      </c>
      <c r="AH1129" s="39"/>
      <c r="AI1129" s="39">
        <v>10.74</v>
      </c>
      <c r="AJ1129" s="39">
        <v>10.74</v>
      </c>
      <c r="AK1129" s="39">
        <v>10.74</v>
      </c>
      <c r="AL1129" s="39">
        <v>10.74</v>
      </c>
      <c r="AM1129" s="39">
        <v>10.74</v>
      </c>
      <c r="AN1129" s="39">
        <v>10.74</v>
      </c>
      <c r="AO1129" s="39">
        <v>10.74</v>
      </c>
      <c r="AP1129" s="39">
        <v>10.74</v>
      </c>
      <c r="AQ1129" s="39">
        <v>10.74</v>
      </c>
      <c r="AR1129" s="39">
        <v>10.74</v>
      </c>
      <c r="AS1129" s="39">
        <v>10.74</v>
      </c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 t="s">
        <v>1505</v>
      </c>
      <c r="BJ1129" s="4" t="str">
        <f>Table22[[#This Row],[Ofgem ]]</f>
        <v>4"-5"</v>
      </c>
      <c r="BK1129" s="4" t="str">
        <f>Table22[[#This Row],[Pressure]]</f>
        <v>LP</v>
      </c>
      <c r="BL1129" s="4" t="str">
        <f>Table22[[#This Row],[Pon Category]]</f>
        <v>Policy</v>
      </c>
      <c r="BM1129" s="4" t="str">
        <f>Table22[[#This Row],[Tier]]</f>
        <v>T1</v>
      </c>
      <c r="BN1129" s="4" t="str">
        <f>Table22[[#This Row],[PON Material]]</f>
        <v>CI</v>
      </c>
      <c r="BO1129" s="4" t="str" cm="1">
        <f t="array" ref="BO11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0" spans="1:67" x14ac:dyDescent="0.25">
      <c r="A1130" t="s">
        <v>780</v>
      </c>
      <c r="B1130" t="s">
        <v>158</v>
      </c>
      <c r="C1130" t="s">
        <v>896</v>
      </c>
      <c r="D1130" t="s">
        <v>827</v>
      </c>
      <c r="E1130" t="s">
        <v>2762</v>
      </c>
      <c r="F1130" t="s">
        <v>908</v>
      </c>
      <c r="G1130" t="s">
        <v>2763</v>
      </c>
      <c r="H1130" t="s">
        <v>909</v>
      </c>
      <c r="I1130" t="s">
        <v>1568</v>
      </c>
      <c r="J1130" t="s">
        <v>2525</v>
      </c>
      <c r="K1130" t="s">
        <v>826</v>
      </c>
      <c r="L1130">
        <v>220000478712</v>
      </c>
      <c r="M1130">
        <v>8</v>
      </c>
      <c r="O1130" t="s">
        <v>1570</v>
      </c>
      <c r="P1130" t="s">
        <v>1571</v>
      </c>
      <c r="Q1130" t="s">
        <v>53</v>
      </c>
      <c r="R1130" t="s">
        <v>1572</v>
      </c>
      <c r="S1130" t="s">
        <v>64</v>
      </c>
      <c r="T1130" t="s">
        <v>52</v>
      </c>
      <c r="U1130" t="s">
        <v>1573</v>
      </c>
      <c r="V1130" s="42" t="s">
        <v>1496</v>
      </c>
      <c r="W1130">
        <v>50</v>
      </c>
      <c r="X1130">
        <v>344.61</v>
      </c>
      <c r="Y1130" t="s">
        <v>1574</v>
      </c>
      <c r="Z1130" t="s">
        <v>1575</v>
      </c>
      <c r="AA1130" t="s">
        <v>147</v>
      </c>
      <c r="AC1130" s="41">
        <v>44382</v>
      </c>
      <c r="AD1130" s="41">
        <v>44547</v>
      </c>
      <c r="AE1130" s="39">
        <v>244.67999999999995</v>
      </c>
      <c r="AF1130" s="39">
        <v>0</v>
      </c>
      <c r="AG1130" s="39">
        <v>244.67999999999995</v>
      </c>
      <c r="AH1130" s="39"/>
      <c r="AI1130" s="39">
        <v>20.39</v>
      </c>
      <c r="AJ1130" s="39">
        <v>20.39</v>
      </c>
      <c r="AK1130" s="39">
        <v>20.39</v>
      </c>
      <c r="AL1130" s="39">
        <v>20.39</v>
      </c>
      <c r="AM1130" s="39">
        <v>20.39</v>
      </c>
      <c r="AN1130" s="39">
        <v>20.39</v>
      </c>
      <c r="AO1130" s="39">
        <v>20.39</v>
      </c>
      <c r="AP1130" s="39">
        <v>20.39</v>
      </c>
      <c r="AQ1130" s="39">
        <v>20.39</v>
      </c>
      <c r="AR1130" s="39">
        <v>20.39</v>
      </c>
      <c r="AS1130" s="39">
        <v>20.39</v>
      </c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 t="s">
        <v>1505</v>
      </c>
      <c r="BJ1130" s="4" t="str">
        <f>Table22[[#This Row],[Ofgem ]]</f>
        <v>4"-5"</v>
      </c>
      <c r="BK1130" s="4" t="str">
        <f>Table22[[#This Row],[Pressure]]</f>
        <v>LP</v>
      </c>
      <c r="BL1130" s="4" t="str">
        <f>Table22[[#This Row],[Pon Category]]</f>
        <v>Policy</v>
      </c>
      <c r="BM1130" s="4" t="str">
        <f>Table22[[#This Row],[Tier]]</f>
        <v>T1</v>
      </c>
      <c r="BN1130" s="4" t="str">
        <f>Table22[[#This Row],[PON Material]]</f>
        <v>CI</v>
      </c>
      <c r="BO1130" s="4" t="str" cm="1">
        <f t="array" ref="BO11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1" spans="1:67" x14ac:dyDescent="0.25">
      <c r="A1131" t="s">
        <v>780</v>
      </c>
      <c r="B1131" t="s">
        <v>158</v>
      </c>
      <c r="C1131" t="s">
        <v>896</v>
      </c>
      <c r="D1131" t="s">
        <v>827</v>
      </c>
      <c r="E1131" t="s">
        <v>2762</v>
      </c>
      <c r="F1131" t="s">
        <v>908</v>
      </c>
      <c r="G1131" t="s">
        <v>2763</v>
      </c>
      <c r="H1131" t="s">
        <v>909</v>
      </c>
      <c r="I1131" t="s">
        <v>1568</v>
      </c>
      <c r="J1131" t="s">
        <v>2525</v>
      </c>
      <c r="K1131" t="s">
        <v>826</v>
      </c>
      <c r="L1131">
        <v>220000478713</v>
      </c>
      <c r="M1131">
        <v>8</v>
      </c>
      <c r="O1131" t="s">
        <v>1570</v>
      </c>
      <c r="P1131" t="s">
        <v>1571</v>
      </c>
      <c r="Q1131" t="s">
        <v>53</v>
      </c>
      <c r="R1131" t="s">
        <v>1572</v>
      </c>
      <c r="S1131" t="s">
        <v>64</v>
      </c>
      <c r="T1131" t="s">
        <v>52</v>
      </c>
      <c r="U1131" t="s">
        <v>1573</v>
      </c>
      <c r="V1131" s="42" t="s">
        <v>1496</v>
      </c>
      <c r="W1131">
        <v>5</v>
      </c>
      <c r="X1131">
        <v>408.42</v>
      </c>
      <c r="Y1131" t="s">
        <v>1574</v>
      </c>
      <c r="Z1131" t="s">
        <v>1575</v>
      </c>
      <c r="AA1131" t="s">
        <v>147</v>
      </c>
      <c r="AC1131" s="41">
        <v>44382</v>
      </c>
      <c r="AD1131" s="41">
        <v>44547</v>
      </c>
      <c r="AE1131" s="39">
        <v>94.440000000000012</v>
      </c>
      <c r="AF1131" s="39">
        <v>0</v>
      </c>
      <c r="AG1131" s="39">
        <v>94.440000000000012</v>
      </c>
      <c r="AH1131" s="39"/>
      <c r="AI1131" s="39">
        <v>7.87</v>
      </c>
      <c r="AJ1131" s="39">
        <v>7.87</v>
      </c>
      <c r="AK1131" s="39">
        <v>7.87</v>
      </c>
      <c r="AL1131" s="39">
        <v>7.87</v>
      </c>
      <c r="AM1131" s="39">
        <v>7.87</v>
      </c>
      <c r="AN1131" s="39">
        <v>7.87</v>
      </c>
      <c r="AO1131" s="39">
        <v>7.87</v>
      </c>
      <c r="AP1131" s="39">
        <v>7.87</v>
      </c>
      <c r="AQ1131" s="39">
        <v>7.87</v>
      </c>
      <c r="AR1131" s="39">
        <v>7.87</v>
      </c>
      <c r="AS1131" s="39">
        <v>7.87</v>
      </c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 t="s">
        <v>1505</v>
      </c>
      <c r="BJ1131" s="4" t="str">
        <f>Table22[[#This Row],[Ofgem ]]</f>
        <v>4"-5"</v>
      </c>
      <c r="BK1131" s="4" t="str">
        <f>Table22[[#This Row],[Pressure]]</f>
        <v>LP</v>
      </c>
      <c r="BL1131" s="4" t="str">
        <f>Table22[[#This Row],[Pon Category]]</f>
        <v>Policy</v>
      </c>
      <c r="BM1131" s="4" t="str">
        <f>Table22[[#This Row],[Tier]]</f>
        <v>T1</v>
      </c>
      <c r="BN1131" s="4" t="str">
        <f>Table22[[#This Row],[PON Material]]</f>
        <v>CI</v>
      </c>
      <c r="BO1131" s="4" t="str" cm="1">
        <f t="array" ref="BO11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2" spans="1:67" x14ac:dyDescent="0.25">
      <c r="A1132" t="s">
        <v>780</v>
      </c>
      <c r="B1132" t="s">
        <v>158</v>
      </c>
      <c r="C1132" t="s">
        <v>896</v>
      </c>
      <c r="D1132" t="s">
        <v>827</v>
      </c>
      <c r="E1132" t="s">
        <v>2762</v>
      </c>
      <c r="F1132" t="s">
        <v>908</v>
      </c>
      <c r="G1132" t="s">
        <v>2763</v>
      </c>
      <c r="H1132" t="s">
        <v>909</v>
      </c>
      <c r="I1132" t="s">
        <v>1568</v>
      </c>
      <c r="J1132" t="s">
        <v>2525</v>
      </c>
      <c r="K1132" t="s">
        <v>826</v>
      </c>
      <c r="L1132">
        <v>220000804319</v>
      </c>
      <c r="M1132">
        <v>6</v>
      </c>
      <c r="O1132" t="s">
        <v>1570</v>
      </c>
      <c r="P1132" t="s">
        <v>1571</v>
      </c>
      <c r="Q1132" t="s">
        <v>53</v>
      </c>
      <c r="R1132" t="s">
        <v>1572</v>
      </c>
      <c r="S1132" t="s">
        <v>64</v>
      </c>
      <c r="T1132" t="s">
        <v>52</v>
      </c>
      <c r="U1132" t="s">
        <v>1573</v>
      </c>
      <c r="V1132" t="s">
        <v>1496</v>
      </c>
      <c r="W1132">
        <v>3</v>
      </c>
      <c r="X1132">
        <v>13.66</v>
      </c>
      <c r="Y1132" t="s">
        <v>1574</v>
      </c>
      <c r="Z1132" t="s">
        <v>1575</v>
      </c>
      <c r="AA1132" t="s">
        <v>147</v>
      </c>
      <c r="AC1132" s="41">
        <v>44382</v>
      </c>
      <c r="AD1132" s="41">
        <v>44547</v>
      </c>
      <c r="AE1132" s="39">
        <v>13.680000000000001</v>
      </c>
      <c r="AF1132" s="39">
        <v>0</v>
      </c>
      <c r="AG1132" s="39">
        <v>13.680000000000001</v>
      </c>
      <c r="AH1132" s="39"/>
      <c r="AI1132" s="39">
        <v>1.1399999999999999</v>
      </c>
      <c r="AJ1132" s="39">
        <v>1.1399999999999999</v>
      </c>
      <c r="AK1132" s="39">
        <v>1.1399999999999999</v>
      </c>
      <c r="AL1132" s="39">
        <v>1.1399999999999999</v>
      </c>
      <c r="AM1132" s="39">
        <v>1.1399999999999999</v>
      </c>
      <c r="AN1132" s="39">
        <v>1.1399999999999999</v>
      </c>
      <c r="AO1132" s="39">
        <v>1.1399999999999999</v>
      </c>
      <c r="AP1132" s="39">
        <v>1.1399999999999999</v>
      </c>
      <c r="AQ1132" s="39">
        <v>1.1399999999999999</v>
      </c>
      <c r="AR1132" s="39">
        <v>1.1399999999999999</v>
      </c>
      <c r="AS1132" s="39">
        <v>1.1399999999999999</v>
      </c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 t="s">
        <v>1505</v>
      </c>
      <c r="BJ1132" s="4" t="str">
        <f>Table22[[#This Row],[Ofgem ]]</f>
        <v>4"-5"</v>
      </c>
      <c r="BK1132" s="4" t="str">
        <f>Table22[[#This Row],[Pressure]]</f>
        <v>LP</v>
      </c>
      <c r="BL1132" s="4" t="str">
        <f>Table22[[#This Row],[Pon Category]]</f>
        <v>Policy</v>
      </c>
      <c r="BM1132" s="4" t="str">
        <f>Table22[[#This Row],[Tier]]</f>
        <v>T1</v>
      </c>
      <c r="BN1132" s="4" t="str">
        <f>Table22[[#This Row],[PON Material]]</f>
        <v>CI</v>
      </c>
      <c r="BO1132" s="4" t="str" cm="1">
        <f t="array" ref="BO11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3" spans="1:67" x14ac:dyDescent="0.25">
      <c r="A1133" t="s">
        <v>780</v>
      </c>
      <c r="B1133" t="s">
        <v>158</v>
      </c>
      <c r="C1133" t="s">
        <v>896</v>
      </c>
      <c r="D1133" t="s">
        <v>827</v>
      </c>
      <c r="E1133" t="s">
        <v>2762</v>
      </c>
      <c r="F1133" t="s">
        <v>908</v>
      </c>
      <c r="G1133" t="s">
        <v>2764</v>
      </c>
      <c r="H1133" t="s">
        <v>2765</v>
      </c>
      <c r="I1133" t="s">
        <v>1568</v>
      </c>
      <c r="J1133" t="s">
        <v>2525</v>
      </c>
      <c r="K1133" t="s">
        <v>826</v>
      </c>
      <c r="L1133">
        <v>510854077</v>
      </c>
      <c r="M1133">
        <v>6</v>
      </c>
      <c r="O1133" t="s">
        <v>1570</v>
      </c>
      <c r="P1133" t="s">
        <v>1571</v>
      </c>
      <c r="Q1133" t="s">
        <v>53</v>
      </c>
      <c r="R1133" t="s">
        <v>1572</v>
      </c>
      <c r="S1133" t="s">
        <v>64</v>
      </c>
      <c r="T1133" t="s">
        <v>52</v>
      </c>
      <c r="U1133" t="s">
        <v>1573</v>
      </c>
      <c r="V1133" t="s">
        <v>1496</v>
      </c>
      <c r="W1133">
        <v>12</v>
      </c>
      <c r="X1133">
        <v>93.86</v>
      </c>
      <c r="Y1133" t="s">
        <v>1574</v>
      </c>
      <c r="Z1133" t="s">
        <v>1575</v>
      </c>
      <c r="AA1133" t="s">
        <v>147</v>
      </c>
      <c r="AC1133" s="41">
        <v>44382</v>
      </c>
      <c r="AD1133" s="41">
        <v>44547</v>
      </c>
      <c r="AE1133" s="39">
        <v>93.839999999999975</v>
      </c>
      <c r="AF1133" s="39">
        <v>0</v>
      </c>
      <c r="AG1133" s="39">
        <v>93.839999999999975</v>
      </c>
      <c r="AH1133" s="39"/>
      <c r="AI1133" s="39">
        <v>7.82</v>
      </c>
      <c r="AJ1133" s="39">
        <v>7.82</v>
      </c>
      <c r="AK1133" s="39">
        <v>7.82</v>
      </c>
      <c r="AL1133" s="39">
        <v>7.82</v>
      </c>
      <c r="AM1133" s="39">
        <v>7.82</v>
      </c>
      <c r="AN1133" s="39">
        <v>7.82</v>
      </c>
      <c r="AO1133" s="39">
        <v>7.82</v>
      </c>
      <c r="AP1133" s="39">
        <v>7.82</v>
      </c>
      <c r="AQ1133" s="39">
        <v>7.82</v>
      </c>
      <c r="AR1133" s="39">
        <v>7.82</v>
      </c>
      <c r="AS1133" s="39">
        <v>7.82</v>
      </c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 t="s">
        <v>1505</v>
      </c>
      <c r="BJ1133" s="4" t="str">
        <f>Table22[[#This Row],[Ofgem ]]</f>
        <v>4"-5"</v>
      </c>
      <c r="BK1133" s="4" t="str">
        <f>Table22[[#This Row],[Pressure]]</f>
        <v>LP</v>
      </c>
      <c r="BL1133" s="4" t="str">
        <f>Table22[[#This Row],[Pon Category]]</f>
        <v>Policy</v>
      </c>
      <c r="BM1133" s="4" t="str">
        <f>Table22[[#This Row],[Tier]]</f>
        <v>T1</v>
      </c>
      <c r="BN1133" s="4" t="str">
        <f>Table22[[#This Row],[PON Material]]</f>
        <v>CI</v>
      </c>
      <c r="BO1133" s="4" t="str" cm="1">
        <f t="array" ref="BO11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4" spans="1:67" x14ac:dyDescent="0.25">
      <c r="A1134" t="s">
        <v>989</v>
      </c>
      <c r="B1134" t="s">
        <v>1187</v>
      </c>
      <c r="C1134" t="s">
        <v>173</v>
      </c>
      <c r="D1134" t="s">
        <v>61</v>
      </c>
      <c r="E1134" t="s">
        <v>2766</v>
      </c>
      <c r="F1134" t="s">
        <v>1340</v>
      </c>
      <c r="G1134" t="s">
        <v>2767</v>
      </c>
      <c r="H1134" t="s">
        <v>618</v>
      </c>
      <c r="I1134" t="s">
        <v>2768</v>
      </c>
      <c r="J1134" t="s">
        <v>2769</v>
      </c>
      <c r="K1134" t="s">
        <v>996</v>
      </c>
      <c r="L1134">
        <v>510922772</v>
      </c>
      <c r="M1134">
        <v>4</v>
      </c>
      <c r="O1134" t="s">
        <v>1570</v>
      </c>
      <c r="P1134" t="s">
        <v>1571</v>
      </c>
      <c r="Q1134" t="s">
        <v>163</v>
      </c>
      <c r="R1134" t="s">
        <v>1572</v>
      </c>
      <c r="S1134" t="s">
        <v>64</v>
      </c>
      <c r="T1134" t="s">
        <v>52</v>
      </c>
      <c r="U1134" t="s">
        <v>1573</v>
      </c>
      <c r="V1134" t="s">
        <v>1496</v>
      </c>
      <c r="W1134">
        <v>17</v>
      </c>
      <c r="X1134">
        <v>259.27</v>
      </c>
      <c r="Y1134" t="s">
        <v>1574</v>
      </c>
      <c r="Z1134" t="s">
        <v>1575</v>
      </c>
      <c r="AA1134" t="s">
        <v>147</v>
      </c>
      <c r="AC1134">
        <v>44466</v>
      </c>
      <c r="AD1134">
        <v>44491</v>
      </c>
      <c r="AE1134" s="39">
        <v>259.27999999999997</v>
      </c>
      <c r="AF1134" s="39">
        <v>0</v>
      </c>
      <c r="AG1134" s="39">
        <v>259.27999999999997</v>
      </c>
      <c r="AI1134">
        <v>64.819999999999993</v>
      </c>
      <c r="AJ1134">
        <v>64.819999999999993</v>
      </c>
      <c r="AK1134">
        <v>64.819999999999993</v>
      </c>
      <c r="BI1134" t="s">
        <v>1505</v>
      </c>
      <c r="BJ1134" s="4" t="str">
        <f>Table22[[#This Row],[Ofgem ]]</f>
        <v>4"-5"</v>
      </c>
      <c r="BK1134" s="4" t="str">
        <f>Table22[[#This Row],[Pressure]]</f>
        <v>LP</v>
      </c>
      <c r="BL1134" s="4" t="str">
        <f>Table22[[#This Row],[Pon Category]]</f>
        <v>Policy</v>
      </c>
      <c r="BM1134" s="4" t="str">
        <f>Table22[[#This Row],[Tier]]</f>
        <v>T1</v>
      </c>
      <c r="BN1134" s="4" t="str">
        <f>Table22[[#This Row],[PON Material]]</f>
        <v>SI</v>
      </c>
      <c r="BO1134" s="4" t="str" cm="1">
        <f t="array" ref="BO11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5" spans="1:67" x14ac:dyDescent="0.25">
      <c r="A1135" t="s">
        <v>989</v>
      </c>
      <c r="B1135" t="s">
        <v>1187</v>
      </c>
      <c r="C1135" t="s">
        <v>173</v>
      </c>
      <c r="D1135" t="s">
        <v>61</v>
      </c>
      <c r="E1135" t="s">
        <v>2766</v>
      </c>
      <c r="F1135" t="s">
        <v>1340</v>
      </c>
      <c r="G1135" t="s">
        <v>2767</v>
      </c>
      <c r="H1135" t="s">
        <v>618</v>
      </c>
      <c r="I1135" t="s">
        <v>2768</v>
      </c>
      <c r="J1135" t="s">
        <v>2769</v>
      </c>
      <c r="K1135" t="s">
        <v>996</v>
      </c>
      <c r="L1135">
        <v>510971267</v>
      </c>
      <c r="M1135">
        <v>4</v>
      </c>
      <c r="O1135" t="s">
        <v>1570</v>
      </c>
      <c r="P1135" t="s">
        <v>1571</v>
      </c>
      <c r="Q1135" t="s">
        <v>163</v>
      </c>
      <c r="R1135" t="s">
        <v>1572</v>
      </c>
      <c r="S1135" t="s">
        <v>64</v>
      </c>
      <c r="T1135" t="s">
        <v>52</v>
      </c>
      <c r="U1135" t="s">
        <v>1573</v>
      </c>
      <c r="V1135" t="s">
        <v>1496</v>
      </c>
      <c r="W1135">
        <v>3</v>
      </c>
      <c r="X1135">
        <v>15.45</v>
      </c>
      <c r="Y1135" t="s">
        <v>1574</v>
      </c>
      <c r="Z1135" t="s">
        <v>1575</v>
      </c>
      <c r="AA1135" t="s">
        <v>147</v>
      </c>
      <c r="AC1135">
        <v>44466</v>
      </c>
      <c r="AD1135">
        <v>44491</v>
      </c>
      <c r="AE1135" s="39">
        <v>15.44</v>
      </c>
      <c r="AF1135" s="39">
        <v>0</v>
      </c>
      <c r="AG1135" s="39">
        <v>15.44</v>
      </c>
      <c r="AI1135">
        <v>3.86</v>
      </c>
      <c r="AJ1135">
        <v>3.86</v>
      </c>
      <c r="AK1135">
        <v>3.86</v>
      </c>
      <c r="BI1135" t="s">
        <v>1505</v>
      </c>
      <c r="BJ1135" s="4" t="str">
        <f>Table22[[#This Row],[Ofgem ]]</f>
        <v>4"-5"</v>
      </c>
      <c r="BK1135" s="4" t="str">
        <f>Table22[[#This Row],[Pressure]]</f>
        <v>LP</v>
      </c>
      <c r="BL1135" s="4" t="str">
        <f>Table22[[#This Row],[Pon Category]]</f>
        <v>Policy</v>
      </c>
      <c r="BM1135" s="4" t="str">
        <f>Table22[[#This Row],[Tier]]</f>
        <v>T1</v>
      </c>
      <c r="BN1135" s="4" t="str">
        <f>Table22[[#This Row],[PON Material]]</f>
        <v>SI</v>
      </c>
      <c r="BO1135" s="4" t="str" cm="1">
        <f t="array" ref="BO11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6" spans="1:67" x14ac:dyDescent="0.25">
      <c r="A1136" t="s">
        <v>989</v>
      </c>
      <c r="B1136" t="s">
        <v>1187</v>
      </c>
      <c r="C1136" t="s">
        <v>173</v>
      </c>
      <c r="D1136" t="s">
        <v>61</v>
      </c>
      <c r="E1136" t="s">
        <v>2766</v>
      </c>
      <c r="F1136" t="s">
        <v>1340</v>
      </c>
      <c r="G1136" t="s">
        <v>2767</v>
      </c>
      <c r="H1136" t="s">
        <v>618</v>
      </c>
      <c r="I1136" t="s">
        <v>2768</v>
      </c>
      <c r="J1136" t="s">
        <v>2769</v>
      </c>
      <c r="K1136" t="s">
        <v>996</v>
      </c>
      <c r="L1136">
        <v>220001634376</v>
      </c>
      <c r="M1136">
        <v>4</v>
      </c>
      <c r="O1136" t="s">
        <v>1570</v>
      </c>
      <c r="P1136" t="s">
        <v>1571</v>
      </c>
      <c r="Q1136" t="s">
        <v>163</v>
      </c>
      <c r="R1136" t="s">
        <v>1572</v>
      </c>
      <c r="S1136" t="s">
        <v>64</v>
      </c>
      <c r="T1136" t="s">
        <v>52</v>
      </c>
      <c r="U1136" t="s">
        <v>1573</v>
      </c>
      <c r="V1136" t="s">
        <v>1496</v>
      </c>
      <c r="W1136">
        <v>2</v>
      </c>
      <c r="X1136">
        <v>22.02</v>
      </c>
      <c r="Y1136" t="s">
        <v>1574</v>
      </c>
      <c r="Z1136" t="s">
        <v>1575</v>
      </c>
      <c r="AA1136" t="s">
        <v>147</v>
      </c>
      <c r="AC1136">
        <v>44466</v>
      </c>
      <c r="AD1136">
        <v>44491</v>
      </c>
      <c r="AE1136" s="39">
        <v>22.04</v>
      </c>
      <c r="AF1136" s="39">
        <v>0</v>
      </c>
      <c r="AG1136" s="39">
        <v>22.04</v>
      </c>
      <c r="AI1136">
        <v>5.51</v>
      </c>
      <c r="AJ1136">
        <v>5.51</v>
      </c>
      <c r="AK1136">
        <v>5.51</v>
      </c>
      <c r="BI1136" t="s">
        <v>1505</v>
      </c>
      <c r="BJ1136" s="4" t="str">
        <f>Table22[[#This Row],[Ofgem ]]</f>
        <v>4"-5"</v>
      </c>
      <c r="BK1136" s="4" t="str">
        <f>Table22[[#This Row],[Pressure]]</f>
        <v>LP</v>
      </c>
      <c r="BL1136" s="4" t="str">
        <f>Table22[[#This Row],[Pon Category]]</f>
        <v>Policy</v>
      </c>
      <c r="BM1136" s="4" t="str">
        <f>Table22[[#This Row],[Tier]]</f>
        <v>T1</v>
      </c>
      <c r="BN1136" s="4" t="str">
        <f>Table22[[#This Row],[PON Material]]</f>
        <v>SI</v>
      </c>
      <c r="BO1136" s="4" t="str" cm="1">
        <f t="array" ref="BO11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7" spans="1:67" x14ac:dyDescent="0.25">
      <c r="A1137" t="s">
        <v>989</v>
      </c>
      <c r="B1137" t="s">
        <v>1187</v>
      </c>
      <c r="C1137" t="s">
        <v>173</v>
      </c>
      <c r="D1137" t="s">
        <v>61</v>
      </c>
      <c r="E1137" t="s">
        <v>2766</v>
      </c>
      <c r="F1137" t="s">
        <v>1340</v>
      </c>
      <c r="G1137" t="s">
        <v>2767</v>
      </c>
      <c r="H1137" t="s">
        <v>618</v>
      </c>
      <c r="I1137" t="s">
        <v>2768</v>
      </c>
      <c r="J1137" t="s">
        <v>2769</v>
      </c>
      <c r="K1137" t="s">
        <v>996</v>
      </c>
      <c r="L1137">
        <v>220001634382</v>
      </c>
      <c r="M1137">
        <v>4</v>
      </c>
      <c r="O1137" t="s">
        <v>1570</v>
      </c>
      <c r="P1137" t="s">
        <v>1571</v>
      </c>
      <c r="Q1137" t="s">
        <v>163</v>
      </c>
      <c r="R1137" t="s">
        <v>1572</v>
      </c>
      <c r="S1137" t="s">
        <v>64</v>
      </c>
      <c r="T1137" t="s">
        <v>52</v>
      </c>
      <c r="U1137" t="s">
        <v>1573</v>
      </c>
      <c r="V1137" t="s">
        <v>1496</v>
      </c>
      <c r="W1137">
        <v>3</v>
      </c>
      <c r="X1137">
        <v>184.11</v>
      </c>
      <c r="Y1137" t="s">
        <v>1574</v>
      </c>
      <c r="Z1137" t="s">
        <v>1575</v>
      </c>
      <c r="AA1137" t="s">
        <v>147</v>
      </c>
      <c r="AC1137">
        <v>44466</v>
      </c>
      <c r="AD1137">
        <v>44491</v>
      </c>
      <c r="AE1137" s="39">
        <v>184.12</v>
      </c>
      <c r="AF1137" s="39">
        <v>0</v>
      </c>
      <c r="AG1137" s="39">
        <v>184.12</v>
      </c>
      <c r="AI1137">
        <v>46.03</v>
      </c>
      <c r="AJ1137">
        <v>46.03</v>
      </c>
      <c r="AK1137">
        <v>46.03</v>
      </c>
      <c r="BI1137" t="s">
        <v>1505</v>
      </c>
      <c r="BJ1137" s="4" t="str">
        <f>Table22[[#This Row],[Ofgem ]]</f>
        <v>4"-5"</v>
      </c>
      <c r="BK1137" s="4" t="str">
        <f>Table22[[#This Row],[Pressure]]</f>
        <v>LP</v>
      </c>
      <c r="BL1137" s="4" t="str">
        <f>Table22[[#This Row],[Pon Category]]</f>
        <v>Policy</v>
      </c>
      <c r="BM1137" s="4" t="str">
        <f>Table22[[#This Row],[Tier]]</f>
        <v>T1</v>
      </c>
      <c r="BN1137" s="4" t="str">
        <f>Table22[[#This Row],[PON Material]]</f>
        <v>SI</v>
      </c>
      <c r="BO1137" s="4" t="str" cm="1">
        <f t="array" ref="BO11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8" spans="1:67" x14ac:dyDescent="0.25">
      <c r="A1138" t="s">
        <v>989</v>
      </c>
      <c r="B1138" t="s">
        <v>1187</v>
      </c>
      <c r="C1138" t="s">
        <v>173</v>
      </c>
      <c r="D1138" t="s">
        <v>61</v>
      </c>
      <c r="E1138" t="s">
        <v>2766</v>
      </c>
      <c r="F1138" t="s">
        <v>1340</v>
      </c>
      <c r="G1138" t="s">
        <v>2770</v>
      </c>
      <c r="H1138" t="s">
        <v>1366</v>
      </c>
      <c r="I1138" t="s">
        <v>2768</v>
      </c>
      <c r="J1138" t="s">
        <v>2769</v>
      </c>
      <c r="K1138" t="s">
        <v>996</v>
      </c>
      <c r="L1138">
        <v>510778243</v>
      </c>
      <c r="M1138">
        <v>4</v>
      </c>
      <c r="O1138" t="s">
        <v>1570</v>
      </c>
      <c r="P1138" t="s">
        <v>1571</v>
      </c>
      <c r="Q1138" t="s">
        <v>163</v>
      </c>
      <c r="R1138" t="s">
        <v>1572</v>
      </c>
      <c r="S1138" t="s">
        <v>64</v>
      </c>
      <c r="T1138" t="s">
        <v>52</v>
      </c>
      <c r="U1138" t="s">
        <v>1573</v>
      </c>
      <c r="V1138" t="s">
        <v>1496</v>
      </c>
      <c r="W1138">
        <v>4</v>
      </c>
      <c r="X1138">
        <v>173.35</v>
      </c>
      <c r="Y1138" t="s">
        <v>1574</v>
      </c>
      <c r="Z1138" t="s">
        <v>1575</v>
      </c>
      <c r="AA1138" t="s">
        <v>147</v>
      </c>
      <c r="AC1138">
        <v>44494</v>
      </c>
      <c r="AD1138">
        <v>44505</v>
      </c>
      <c r="AE1138" s="39">
        <v>173.36</v>
      </c>
      <c r="AF1138" s="39">
        <v>0</v>
      </c>
      <c r="AG1138" s="39">
        <v>173.36</v>
      </c>
      <c r="AL1138">
        <v>86.68</v>
      </c>
      <c r="AM1138">
        <v>86.68</v>
      </c>
      <c r="BI1138" t="s">
        <v>1505</v>
      </c>
      <c r="BJ1138" s="4" t="str">
        <f>Table22[[#This Row],[Ofgem ]]</f>
        <v>4"-5"</v>
      </c>
      <c r="BK1138" s="4" t="str">
        <f>Table22[[#This Row],[Pressure]]</f>
        <v>LP</v>
      </c>
      <c r="BL1138" s="4" t="str">
        <f>Table22[[#This Row],[Pon Category]]</f>
        <v>Policy</v>
      </c>
      <c r="BM1138" s="4" t="str">
        <f>Table22[[#This Row],[Tier]]</f>
        <v>T1</v>
      </c>
      <c r="BN1138" s="4" t="str">
        <f>Table22[[#This Row],[PON Material]]</f>
        <v>SI</v>
      </c>
      <c r="BO1138" s="4" t="str" cm="1">
        <f t="array" ref="BO11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39" spans="1:67" x14ac:dyDescent="0.25">
      <c r="A1139" t="s">
        <v>989</v>
      </c>
      <c r="B1139" t="s">
        <v>1187</v>
      </c>
      <c r="C1139" t="s">
        <v>173</v>
      </c>
      <c r="D1139" t="s">
        <v>61</v>
      </c>
      <c r="E1139" t="s">
        <v>2766</v>
      </c>
      <c r="F1139" t="s">
        <v>1340</v>
      </c>
      <c r="G1139" t="s">
        <v>2770</v>
      </c>
      <c r="H1139" t="s">
        <v>1366</v>
      </c>
      <c r="I1139" t="s">
        <v>2768</v>
      </c>
      <c r="J1139" t="s">
        <v>2769</v>
      </c>
      <c r="K1139" t="s">
        <v>996</v>
      </c>
      <c r="L1139">
        <v>510778244</v>
      </c>
      <c r="M1139">
        <v>4</v>
      </c>
      <c r="O1139" t="s">
        <v>1570</v>
      </c>
      <c r="P1139" t="s">
        <v>1571</v>
      </c>
      <c r="Q1139" t="s">
        <v>163</v>
      </c>
      <c r="R1139" t="s">
        <v>1572</v>
      </c>
      <c r="S1139" t="s">
        <v>64</v>
      </c>
      <c r="T1139" t="s">
        <v>52</v>
      </c>
      <c r="U1139" t="s">
        <v>1573</v>
      </c>
      <c r="V1139" s="40" t="s">
        <v>1496</v>
      </c>
      <c r="W1139">
        <v>7</v>
      </c>
      <c r="X1139">
        <v>22.9</v>
      </c>
      <c r="Y1139" t="s">
        <v>1574</v>
      </c>
      <c r="Z1139" t="s">
        <v>1575</v>
      </c>
      <c r="AA1139" t="s">
        <v>147</v>
      </c>
      <c r="AC1139">
        <v>44494</v>
      </c>
      <c r="AD1139">
        <v>44505</v>
      </c>
      <c r="AE1139" s="39">
        <v>22.9</v>
      </c>
      <c r="AF1139" s="39">
        <v>0</v>
      </c>
      <c r="AG1139" s="39">
        <v>22.9</v>
      </c>
      <c r="AL1139">
        <v>11.45</v>
      </c>
      <c r="AM1139">
        <v>11.45</v>
      </c>
      <c r="BI1139" t="s">
        <v>1505</v>
      </c>
      <c r="BJ1139" s="4" t="str">
        <f>Table22[[#This Row],[Ofgem ]]</f>
        <v>4"-5"</v>
      </c>
      <c r="BK1139" s="4" t="str">
        <f>Table22[[#This Row],[Pressure]]</f>
        <v>LP</v>
      </c>
      <c r="BL1139" s="4" t="str">
        <f>Table22[[#This Row],[Pon Category]]</f>
        <v>Policy</v>
      </c>
      <c r="BM1139" s="4" t="str">
        <f>Table22[[#This Row],[Tier]]</f>
        <v>T1</v>
      </c>
      <c r="BN1139" s="4" t="str">
        <f>Table22[[#This Row],[PON Material]]</f>
        <v>SI</v>
      </c>
      <c r="BO1139" s="4" t="str" cm="1">
        <f t="array" ref="BO11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0" spans="1:67" x14ac:dyDescent="0.25">
      <c r="A1140" t="s">
        <v>989</v>
      </c>
      <c r="B1140" t="s">
        <v>1187</v>
      </c>
      <c r="C1140" t="s">
        <v>173</v>
      </c>
      <c r="D1140" t="s">
        <v>61</v>
      </c>
      <c r="E1140" t="s">
        <v>2766</v>
      </c>
      <c r="F1140" t="s">
        <v>1340</v>
      </c>
      <c r="G1140" t="s">
        <v>2771</v>
      </c>
      <c r="H1140" t="s">
        <v>175</v>
      </c>
      <c r="I1140" t="s">
        <v>2768</v>
      </c>
      <c r="J1140" t="s">
        <v>2769</v>
      </c>
      <c r="K1140" t="s">
        <v>996</v>
      </c>
      <c r="L1140">
        <v>510971264</v>
      </c>
      <c r="M1140">
        <v>4</v>
      </c>
      <c r="O1140" t="s">
        <v>1570</v>
      </c>
      <c r="P1140" t="s">
        <v>1571</v>
      </c>
      <c r="Q1140" t="s">
        <v>163</v>
      </c>
      <c r="R1140" t="s">
        <v>1572</v>
      </c>
      <c r="S1140" t="s">
        <v>64</v>
      </c>
      <c r="T1140" t="s">
        <v>52</v>
      </c>
      <c r="U1140" t="s">
        <v>1573</v>
      </c>
      <c r="V1140" s="40" t="s">
        <v>1496</v>
      </c>
      <c r="W1140">
        <v>2</v>
      </c>
      <c r="X1140">
        <v>56.19</v>
      </c>
      <c r="Y1140" t="s">
        <v>1574</v>
      </c>
      <c r="Z1140" t="s">
        <v>1575</v>
      </c>
      <c r="AA1140" t="s">
        <v>147</v>
      </c>
      <c r="AC1140">
        <v>44508</v>
      </c>
      <c r="AD1140">
        <v>44526</v>
      </c>
      <c r="AE1140" s="39">
        <v>56.19</v>
      </c>
      <c r="AF1140" s="39">
        <v>0</v>
      </c>
      <c r="AG1140" s="39">
        <v>56.19</v>
      </c>
      <c r="AN1140">
        <v>18.73</v>
      </c>
      <c r="AO1140">
        <v>18.73</v>
      </c>
      <c r="AP1140">
        <v>18.73</v>
      </c>
      <c r="BI1140" t="s">
        <v>1505</v>
      </c>
      <c r="BJ1140" s="4" t="str">
        <f>Table22[[#This Row],[Ofgem ]]</f>
        <v>4"-5"</v>
      </c>
      <c r="BK1140" s="4" t="str">
        <f>Table22[[#This Row],[Pressure]]</f>
        <v>LP</v>
      </c>
      <c r="BL1140" s="4" t="str">
        <f>Table22[[#This Row],[Pon Category]]</f>
        <v>Policy</v>
      </c>
      <c r="BM1140" s="4" t="str">
        <f>Table22[[#This Row],[Tier]]</f>
        <v>T1</v>
      </c>
      <c r="BN1140" s="4" t="str">
        <f>Table22[[#This Row],[PON Material]]</f>
        <v>SI</v>
      </c>
      <c r="BO1140" s="4" t="str" cm="1">
        <f t="array" ref="BO11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1" spans="1:67" x14ac:dyDescent="0.25">
      <c r="A1141" t="s">
        <v>989</v>
      </c>
      <c r="B1141" t="s">
        <v>1187</v>
      </c>
      <c r="C1141" t="s">
        <v>173</v>
      </c>
      <c r="D1141" t="s">
        <v>61</v>
      </c>
      <c r="E1141" t="s">
        <v>2766</v>
      </c>
      <c r="F1141" t="s">
        <v>1340</v>
      </c>
      <c r="G1141" t="s">
        <v>2771</v>
      </c>
      <c r="H1141" t="s">
        <v>175</v>
      </c>
      <c r="I1141" t="s">
        <v>2768</v>
      </c>
      <c r="J1141" t="s">
        <v>2769</v>
      </c>
      <c r="K1141" t="s">
        <v>996</v>
      </c>
      <c r="L1141">
        <v>510971265</v>
      </c>
      <c r="M1141">
        <v>6</v>
      </c>
      <c r="O1141" t="s">
        <v>1570</v>
      </c>
      <c r="P1141" t="s">
        <v>1571</v>
      </c>
      <c r="Q1141" t="s">
        <v>163</v>
      </c>
      <c r="R1141" t="s">
        <v>1572</v>
      </c>
      <c r="S1141" t="s">
        <v>64</v>
      </c>
      <c r="T1141" t="s">
        <v>52</v>
      </c>
      <c r="U1141" t="s">
        <v>1573</v>
      </c>
      <c r="V1141" t="s">
        <v>1496</v>
      </c>
      <c r="W1141">
        <v>1</v>
      </c>
      <c r="X1141">
        <v>62.98</v>
      </c>
      <c r="Y1141" t="s">
        <v>1574</v>
      </c>
      <c r="Z1141" t="s">
        <v>1575</v>
      </c>
      <c r="AA1141" t="s">
        <v>147</v>
      </c>
      <c r="AC1141">
        <v>44508</v>
      </c>
      <c r="AD1141">
        <v>44526</v>
      </c>
      <c r="AE1141" s="39">
        <v>62.97</v>
      </c>
      <c r="AF1141" s="39">
        <v>0</v>
      </c>
      <c r="AG1141" s="39">
        <v>62.97</v>
      </c>
      <c r="AN1141">
        <v>20.99</v>
      </c>
      <c r="AO1141">
        <v>20.99</v>
      </c>
      <c r="AP1141">
        <v>20.99</v>
      </c>
      <c r="BI1141" t="s">
        <v>1505</v>
      </c>
      <c r="BJ1141" s="4" t="str">
        <f>Table22[[#This Row],[Ofgem ]]</f>
        <v>4"-5"</v>
      </c>
      <c r="BK1141" s="4" t="str">
        <f>Table22[[#This Row],[Pressure]]</f>
        <v>LP</v>
      </c>
      <c r="BL1141" s="4" t="str">
        <f>Table22[[#This Row],[Pon Category]]</f>
        <v>Policy</v>
      </c>
      <c r="BM1141" s="4" t="str">
        <f>Table22[[#This Row],[Tier]]</f>
        <v>T1</v>
      </c>
      <c r="BN1141" s="4" t="str">
        <f>Table22[[#This Row],[PON Material]]</f>
        <v>SI</v>
      </c>
      <c r="BO1141" s="4" t="str" cm="1">
        <f t="array" ref="BO11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2" spans="1:67" x14ac:dyDescent="0.25">
      <c r="A1142" t="s">
        <v>989</v>
      </c>
      <c r="B1142" t="s">
        <v>1187</v>
      </c>
      <c r="C1142" t="s">
        <v>173</v>
      </c>
      <c r="D1142" t="s">
        <v>61</v>
      </c>
      <c r="E1142" t="s">
        <v>2766</v>
      </c>
      <c r="F1142" t="s">
        <v>1340</v>
      </c>
      <c r="G1142" t="s">
        <v>2771</v>
      </c>
      <c r="H1142" t="s">
        <v>175</v>
      </c>
      <c r="I1142" t="s">
        <v>2768</v>
      </c>
      <c r="J1142" t="s">
        <v>2769</v>
      </c>
      <c r="K1142" t="s">
        <v>996</v>
      </c>
      <c r="L1142">
        <v>510971266</v>
      </c>
      <c r="M1142">
        <v>4</v>
      </c>
      <c r="O1142" t="s">
        <v>1570</v>
      </c>
      <c r="P1142" t="s">
        <v>1571</v>
      </c>
      <c r="Q1142" t="s">
        <v>163</v>
      </c>
      <c r="R1142" t="s">
        <v>1572</v>
      </c>
      <c r="S1142" t="s">
        <v>64</v>
      </c>
      <c r="T1142" t="s">
        <v>52</v>
      </c>
      <c r="U1142" t="s">
        <v>1573</v>
      </c>
      <c r="V1142" t="s">
        <v>1496</v>
      </c>
      <c r="W1142">
        <v>2</v>
      </c>
      <c r="X1142">
        <v>167.99</v>
      </c>
      <c r="Y1142" t="s">
        <v>1574</v>
      </c>
      <c r="Z1142" t="s">
        <v>1575</v>
      </c>
      <c r="AA1142" t="s">
        <v>147</v>
      </c>
      <c r="AC1142">
        <v>44508</v>
      </c>
      <c r="AD1142">
        <v>44526</v>
      </c>
      <c r="AE1142" s="39">
        <v>168</v>
      </c>
      <c r="AF1142" s="39">
        <v>0</v>
      </c>
      <c r="AG1142" s="39">
        <v>168</v>
      </c>
      <c r="AN1142">
        <v>56</v>
      </c>
      <c r="AO1142">
        <v>56</v>
      </c>
      <c r="AP1142">
        <v>56</v>
      </c>
      <c r="BI1142" t="s">
        <v>1505</v>
      </c>
      <c r="BJ1142" s="4" t="str">
        <f>Table22[[#This Row],[Ofgem ]]</f>
        <v>4"-5"</v>
      </c>
      <c r="BK1142" s="4" t="str">
        <f>Table22[[#This Row],[Pressure]]</f>
        <v>LP</v>
      </c>
      <c r="BL1142" s="4" t="str">
        <f>Table22[[#This Row],[Pon Category]]</f>
        <v>Policy</v>
      </c>
      <c r="BM1142" s="4" t="str">
        <f>Table22[[#This Row],[Tier]]</f>
        <v>T1</v>
      </c>
      <c r="BN1142" s="4" t="str">
        <f>Table22[[#This Row],[PON Material]]</f>
        <v>SI</v>
      </c>
      <c r="BO1142" s="4" t="str" cm="1">
        <f t="array" ref="BO11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3" spans="1:67" x14ac:dyDescent="0.25">
      <c r="A1143" t="s">
        <v>989</v>
      </c>
      <c r="B1143" t="s">
        <v>1187</v>
      </c>
      <c r="C1143" t="s">
        <v>173</v>
      </c>
      <c r="D1143" t="s">
        <v>61</v>
      </c>
      <c r="E1143" t="s">
        <v>2766</v>
      </c>
      <c r="F1143" t="s">
        <v>1340</v>
      </c>
      <c r="G1143" t="s">
        <v>2771</v>
      </c>
      <c r="H1143" t="s">
        <v>175</v>
      </c>
      <c r="I1143" t="s">
        <v>2768</v>
      </c>
      <c r="J1143" t="s">
        <v>2769</v>
      </c>
      <c r="K1143" t="s">
        <v>996</v>
      </c>
      <c r="L1143">
        <v>510971268</v>
      </c>
      <c r="M1143">
        <v>4</v>
      </c>
      <c r="O1143" t="s">
        <v>1570</v>
      </c>
      <c r="P1143" t="s">
        <v>1571</v>
      </c>
      <c r="Q1143" t="s">
        <v>163</v>
      </c>
      <c r="R1143" t="s">
        <v>1572</v>
      </c>
      <c r="S1143" t="s">
        <v>64</v>
      </c>
      <c r="T1143" t="s">
        <v>52</v>
      </c>
      <c r="U1143" t="s">
        <v>1573</v>
      </c>
      <c r="V1143" t="s">
        <v>1496</v>
      </c>
      <c r="W1143">
        <v>2</v>
      </c>
      <c r="X1143">
        <v>97.84</v>
      </c>
      <c r="Y1143" t="s">
        <v>1574</v>
      </c>
      <c r="Z1143" t="s">
        <v>1575</v>
      </c>
      <c r="AA1143" t="s">
        <v>147</v>
      </c>
      <c r="AC1143">
        <v>44508</v>
      </c>
      <c r="AD1143">
        <v>44526</v>
      </c>
      <c r="AE1143" s="39">
        <v>97.83</v>
      </c>
      <c r="AF1143" s="39">
        <v>0</v>
      </c>
      <c r="AG1143" s="39">
        <v>97.83</v>
      </c>
      <c r="AN1143">
        <v>32.61</v>
      </c>
      <c r="AO1143">
        <v>32.61</v>
      </c>
      <c r="AP1143">
        <v>32.61</v>
      </c>
      <c r="BI1143" t="s">
        <v>1505</v>
      </c>
      <c r="BJ1143" s="4" t="str">
        <f>Table22[[#This Row],[Ofgem ]]</f>
        <v>4"-5"</v>
      </c>
      <c r="BK1143" s="4" t="str">
        <f>Table22[[#This Row],[Pressure]]</f>
        <v>LP</v>
      </c>
      <c r="BL1143" s="4" t="str">
        <f>Table22[[#This Row],[Pon Category]]</f>
        <v>Policy</v>
      </c>
      <c r="BM1143" s="4" t="str">
        <f>Table22[[#This Row],[Tier]]</f>
        <v>T1</v>
      </c>
      <c r="BN1143" s="4" t="str">
        <f>Table22[[#This Row],[PON Material]]</f>
        <v>SI</v>
      </c>
      <c r="BO1143" s="4" t="str" cm="1">
        <f t="array" ref="BO11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4" spans="1:67" x14ac:dyDescent="0.25">
      <c r="A1144" t="s">
        <v>989</v>
      </c>
      <c r="B1144" t="s">
        <v>1187</v>
      </c>
      <c r="C1144" t="s">
        <v>173</v>
      </c>
      <c r="D1144" t="s">
        <v>61</v>
      </c>
      <c r="E1144" t="s">
        <v>2766</v>
      </c>
      <c r="F1144" t="s">
        <v>2772</v>
      </c>
      <c r="G1144" t="s">
        <v>2773</v>
      </c>
      <c r="H1144" t="s">
        <v>2774</v>
      </c>
      <c r="I1144" t="s">
        <v>2775</v>
      </c>
      <c r="J1144" t="s">
        <v>2769</v>
      </c>
      <c r="K1144" t="s">
        <v>996</v>
      </c>
      <c r="L1144">
        <v>624995393</v>
      </c>
      <c r="M1144">
        <v>8</v>
      </c>
      <c r="O1144" t="s">
        <v>1570</v>
      </c>
      <c r="P1144" t="s">
        <v>1571</v>
      </c>
      <c r="Q1144" t="s">
        <v>91</v>
      </c>
      <c r="R1144" t="s">
        <v>1572</v>
      </c>
      <c r="S1144" t="s">
        <v>64</v>
      </c>
      <c r="T1144" t="s">
        <v>52</v>
      </c>
      <c r="U1144" t="s">
        <v>1573</v>
      </c>
      <c r="V1144" t="s">
        <v>1496</v>
      </c>
      <c r="W1144">
        <v>203</v>
      </c>
      <c r="X1144">
        <v>45.27</v>
      </c>
      <c r="Y1144" t="s">
        <v>1574</v>
      </c>
      <c r="Z1144" t="s">
        <v>1575</v>
      </c>
      <c r="AA1144" t="s">
        <v>90</v>
      </c>
      <c r="AC1144">
        <v>44529</v>
      </c>
      <c r="AD1144">
        <v>44540</v>
      </c>
      <c r="AE1144" s="39">
        <v>45.28</v>
      </c>
      <c r="AF1144" s="39">
        <v>0</v>
      </c>
      <c r="AG1144" s="39">
        <v>45.28</v>
      </c>
      <c r="AQ1144">
        <v>22.64</v>
      </c>
      <c r="AR1144">
        <v>22.64</v>
      </c>
      <c r="BI1144" t="s">
        <v>1505</v>
      </c>
      <c r="BJ1144" s="4" t="str">
        <f>Table22[[#This Row],[Ofgem ]]</f>
        <v>4"-5"</v>
      </c>
      <c r="BK1144" s="4" t="str">
        <f>Table22[[#This Row],[Pressure]]</f>
        <v>LP</v>
      </c>
      <c r="BL1144" s="4" t="str">
        <f>Table22[[#This Row],[Pon Category]]</f>
        <v>Policy</v>
      </c>
      <c r="BM1144" s="4" t="str">
        <f>Table22[[#This Row],[Tier]]</f>
        <v>T1</v>
      </c>
      <c r="BN1144" s="4" t="str">
        <f>Table22[[#This Row],[PON Material]]</f>
        <v>DI</v>
      </c>
      <c r="BO1144" s="4" t="str" cm="1">
        <f t="array" ref="BO11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5" spans="1:67" x14ac:dyDescent="0.25">
      <c r="A1145" t="s">
        <v>989</v>
      </c>
      <c r="B1145" t="s">
        <v>1187</v>
      </c>
      <c r="C1145" t="s">
        <v>173</v>
      </c>
      <c r="D1145" t="s">
        <v>61</v>
      </c>
      <c r="E1145" t="s">
        <v>2766</v>
      </c>
      <c r="F1145" t="s">
        <v>2772</v>
      </c>
      <c r="G1145" t="s">
        <v>2773</v>
      </c>
      <c r="H1145" t="s">
        <v>2774</v>
      </c>
      <c r="I1145" t="s">
        <v>2775</v>
      </c>
      <c r="J1145" t="s">
        <v>2769</v>
      </c>
      <c r="K1145" t="s">
        <v>996</v>
      </c>
      <c r="L1145">
        <v>220000633131</v>
      </c>
      <c r="M1145">
        <v>8</v>
      </c>
      <c r="O1145" t="s">
        <v>1570</v>
      </c>
      <c r="P1145" t="s">
        <v>1571</v>
      </c>
      <c r="Q1145" t="s">
        <v>91</v>
      </c>
      <c r="R1145" t="s">
        <v>1572</v>
      </c>
      <c r="S1145" t="s">
        <v>64</v>
      </c>
      <c r="T1145" t="s">
        <v>52</v>
      </c>
      <c r="U1145" t="s">
        <v>1573</v>
      </c>
      <c r="V1145" t="s">
        <v>1496</v>
      </c>
      <c r="W1145">
        <v>8</v>
      </c>
      <c r="X1145">
        <v>101.61</v>
      </c>
      <c r="Y1145" t="s">
        <v>1574</v>
      </c>
      <c r="Z1145" t="s">
        <v>1575</v>
      </c>
      <c r="AA1145" t="s">
        <v>147</v>
      </c>
      <c r="AC1145">
        <v>44529</v>
      </c>
      <c r="AD1145">
        <v>44540</v>
      </c>
      <c r="AE1145" s="39">
        <v>101.62</v>
      </c>
      <c r="AF1145" s="39">
        <v>0</v>
      </c>
      <c r="AG1145" s="39">
        <v>101.62</v>
      </c>
      <c r="AQ1145">
        <v>50.81</v>
      </c>
      <c r="AR1145">
        <v>50.81</v>
      </c>
      <c r="BI1145" t="s">
        <v>1505</v>
      </c>
      <c r="BJ1145" s="4" t="str">
        <f>Table22[[#This Row],[Ofgem ]]</f>
        <v>4"-5"</v>
      </c>
      <c r="BK1145" s="4" t="str">
        <f>Table22[[#This Row],[Pressure]]</f>
        <v>LP</v>
      </c>
      <c r="BL1145" s="4" t="str">
        <f>Table22[[#This Row],[Pon Category]]</f>
        <v>Policy</v>
      </c>
      <c r="BM1145" s="4" t="str">
        <f>Table22[[#This Row],[Tier]]</f>
        <v>T1</v>
      </c>
      <c r="BN1145" s="4" t="str">
        <f>Table22[[#This Row],[PON Material]]</f>
        <v>DI</v>
      </c>
      <c r="BO1145" s="4" t="str" cm="1">
        <f t="array" ref="BO11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6" spans="1:67" x14ac:dyDescent="0.25">
      <c r="A1146" t="s">
        <v>989</v>
      </c>
      <c r="B1146" t="s">
        <v>1187</v>
      </c>
      <c r="C1146" t="s">
        <v>173</v>
      </c>
      <c r="D1146" t="s">
        <v>61</v>
      </c>
      <c r="E1146" t="s">
        <v>2766</v>
      </c>
      <c r="F1146" t="s">
        <v>2772</v>
      </c>
      <c r="G1146" t="s">
        <v>2773</v>
      </c>
      <c r="H1146" t="s">
        <v>2774</v>
      </c>
      <c r="I1146" t="s">
        <v>2775</v>
      </c>
      <c r="J1146" t="s">
        <v>2769</v>
      </c>
      <c r="K1146" t="s">
        <v>996</v>
      </c>
      <c r="L1146">
        <v>220000634090</v>
      </c>
      <c r="M1146">
        <v>6</v>
      </c>
      <c r="O1146" t="s">
        <v>1570</v>
      </c>
      <c r="P1146" t="s">
        <v>1571</v>
      </c>
      <c r="Q1146" t="s">
        <v>53</v>
      </c>
      <c r="R1146" t="s">
        <v>1572</v>
      </c>
      <c r="S1146" t="s">
        <v>64</v>
      </c>
      <c r="T1146" t="s">
        <v>52</v>
      </c>
      <c r="U1146" t="s">
        <v>1573</v>
      </c>
      <c r="V1146" t="s">
        <v>1496</v>
      </c>
      <c r="W1146">
        <v>2</v>
      </c>
      <c r="X1146">
        <v>20</v>
      </c>
      <c r="Y1146" t="s">
        <v>1574</v>
      </c>
      <c r="Z1146" t="s">
        <v>1575</v>
      </c>
      <c r="AA1146" t="s">
        <v>147</v>
      </c>
      <c r="AC1146">
        <v>44529</v>
      </c>
      <c r="AD1146">
        <v>44540</v>
      </c>
      <c r="AE1146" s="39">
        <v>20</v>
      </c>
      <c r="AF1146" s="39">
        <v>0</v>
      </c>
      <c r="AG1146" s="39">
        <v>20</v>
      </c>
      <c r="AQ1146">
        <v>10</v>
      </c>
      <c r="AR1146">
        <v>10</v>
      </c>
      <c r="BI1146" t="s">
        <v>1505</v>
      </c>
      <c r="BJ1146" s="4" t="str">
        <f>Table22[[#This Row],[Ofgem ]]</f>
        <v>4"-5"</v>
      </c>
      <c r="BK1146" s="4" t="str">
        <f>Table22[[#This Row],[Pressure]]</f>
        <v>LP</v>
      </c>
      <c r="BL1146" s="4" t="str">
        <f>Table22[[#This Row],[Pon Category]]</f>
        <v>Policy</v>
      </c>
      <c r="BM1146" s="4" t="str">
        <f>Table22[[#This Row],[Tier]]</f>
        <v>T1</v>
      </c>
      <c r="BN1146" s="4" t="str">
        <f>Table22[[#This Row],[PON Material]]</f>
        <v>CI</v>
      </c>
      <c r="BO1146" s="4" t="str" cm="1">
        <f t="array" ref="BO11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7" spans="1:67" x14ac:dyDescent="0.25">
      <c r="A1147" t="s">
        <v>989</v>
      </c>
      <c r="B1147" t="s">
        <v>1187</v>
      </c>
      <c r="C1147" t="s">
        <v>173</v>
      </c>
      <c r="D1147" t="s">
        <v>61</v>
      </c>
      <c r="E1147" t="s">
        <v>2766</v>
      </c>
      <c r="F1147" t="s">
        <v>2772</v>
      </c>
      <c r="G1147" t="s">
        <v>2776</v>
      </c>
      <c r="H1147" t="s">
        <v>2777</v>
      </c>
      <c r="I1147" t="s">
        <v>2775</v>
      </c>
      <c r="J1147" t="s">
        <v>2769</v>
      </c>
      <c r="K1147" t="s">
        <v>996</v>
      </c>
      <c r="L1147">
        <v>510872510</v>
      </c>
      <c r="M1147">
        <v>4</v>
      </c>
      <c r="O1147" t="s">
        <v>1570</v>
      </c>
      <c r="P1147" t="s">
        <v>1571</v>
      </c>
      <c r="Q1147" t="s">
        <v>91</v>
      </c>
      <c r="R1147" t="s">
        <v>1572</v>
      </c>
      <c r="S1147" t="s">
        <v>64</v>
      </c>
      <c r="T1147" t="s">
        <v>52</v>
      </c>
      <c r="U1147" t="s">
        <v>1573</v>
      </c>
      <c r="V1147" t="s">
        <v>1496</v>
      </c>
      <c r="W1147">
        <v>38</v>
      </c>
      <c r="X1147">
        <v>158.76</v>
      </c>
      <c r="Y1147" t="s">
        <v>1574</v>
      </c>
      <c r="Z1147" t="s">
        <v>1575</v>
      </c>
      <c r="AA1147" t="s">
        <v>147</v>
      </c>
      <c r="AC1147">
        <v>44543</v>
      </c>
      <c r="AD1147">
        <v>44547</v>
      </c>
      <c r="AE1147" s="39">
        <v>158.76</v>
      </c>
      <c r="AF1147" s="39">
        <v>0</v>
      </c>
      <c r="AG1147" s="39">
        <v>158.76</v>
      </c>
      <c r="AS1147">
        <v>158.76</v>
      </c>
      <c r="BI1147" t="s">
        <v>1505</v>
      </c>
      <c r="BJ1147" s="4" t="str">
        <f>Table22[[#This Row],[Ofgem ]]</f>
        <v>4"-5"</v>
      </c>
      <c r="BK1147" s="4" t="str">
        <f>Table22[[#This Row],[Pressure]]</f>
        <v>LP</v>
      </c>
      <c r="BL1147" s="4" t="str">
        <f>Table22[[#This Row],[Pon Category]]</f>
        <v>Policy</v>
      </c>
      <c r="BM1147" s="4" t="str">
        <f>Table22[[#This Row],[Tier]]</f>
        <v>T1</v>
      </c>
      <c r="BN1147" s="4" t="str">
        <f>Table22[[#This Row],[PON Material]]</f>
        <v>DI</v>
      </c>
      <c r="BO1147" s="4" t="str" cm="1">
        <f t="array" ref="BO11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8" spans="1:67" x14ac:dyDescent="0.25">
      <c r="A1148" t="s">
        <v>989</v>
      </c>
      <c r="B1148" t="s">
        <v>1187</v>
      </c>
      <c r="C1148" t="s">
        <v>173</v>
      </c>
      <c r="D1148" t="s">
        <v>1603</v>
      </c>
      <c r="E1148" t="s">
        <v>2766</v>
      </c>
      <c r="F1148" t="s">
        <v>2778</v>
      </c>
      <c r="G1148" t="s">
        <v>2779</v>
      </c>
      <c r="H1148" t="s">
        <v>2780</v>
      </c>
      <c r="I1148" t="s">
        <v>2775</v>
      </c>
      <c r="J1148" t="s">
        <v>2769</v>
      </c>
      <c r="K1148" t="s">
        <v>996</v>
      </c>
      <c r="L1148">
        <v>510852408</v>
      </c>
      <c r="M1148">
        <v>4</v>
      </c>
      <c r="O1148" t="s">
        <v>1570</v>
      </c>
      <c r="P1148" t="s">
        <v>1571</v>
      </c>
      <c r="Q1148" t="s">
        <v>91</v>
      </c>
      <c r="R1148" t="s">
        <v>1572</v>
      </c>
      <c r="S1148" t="s">
        <v>64</v>
      </c>
      <c r="T1148" t="s">
        <v>52</v>
      </c>
      <c r="U1148" t="s">
        <v>1573</v>
      </c>
      <c r="V1148" s="40" t="s">
        <v>1496</v>
      </c>
      <c r="W1148">
        <v>236</v>
      </c>
      <c r="X1148">
        <v>172.88</v>
      </c>
      <c r="Y1148" t="s">
        <v>1574</v>
      </c>
      <c r="Z1148" t="s">
        <v>1575</v>
      </c>
      <c r="AA1148" t="s">
        <v>90</v>
      </c>
      <c r="AC1148">
        <v>44565</v>
      </c>
      <c r="AD1148">
        <v>44578</v>
      </c>
      <c r="AE1148" s="39">
        <v>0</v>
      </c>
      <c r="AF1148" s="39">
        <v>172.89000000000001</v>
      </c>
      <c r="AG1148" s="39">
        <v>172.89000000000001</v>
      </c>
      <c r="AV1148">
        <v>57.63</v>
      </c>
      <c r="AW1148">
        <v>57.63</v>
      </c>
      <c r="AX1148">
        <v>57.63</v>
      </c>
      <c r="BI1148" t="s">
        <v>1505</v>
      </c>
      <c r="BJ1148" s="4" t="str">
        <f>Table22[[#This Row],[Ofgem ]]</f>
        <v>4"-5"</v>
      </c>
      <c r="BK1148" s="4" t="str">
        <f>Table22[[#This Row],[Pressure]]</f>
        <v>LP</v>
      </c>
      <c r="BL1148" s="4" t="str">
        <f>Table22[[#This Row],[Pon Category]]</f>
        <v>Policy</v>
      </c>
      <c r="BM1148" s="4" t="str">
        <f>Table22[[#This Row],[Tier]]</f>
        <v>T1</v>
      </c>
      <c r="BN1148" s="4" t="str">
        <f>Table22[[#This Row],[PON Material]]</f>
        <v>DI</v>
      </c>
      <c r="BO1148" s="4" t="str" cm="1">
        <f t="array" ref="BO11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49" spans="1:67" x14ac:dyDescent="0.25">
      <c r="A1149" t="s">
        <v>989</v>
      </c>
      <c r="B1149" t="s">
        <v>1187</v>
      </c>
      <c r="C1149" t="s">
        <v>173</v>
      </c>
      <c r="D1149" t="s">
        <v>61</v>
      </c>
      <c r="E1149" t="s">
        <v>2766</v>
      </c>
      <c r="F1149" t="s">
        <v>2781</v>
      </c>
      <c r="G1149" t="s">
        <v>2782</v>
      </c>
      <c r="H1149" t="s">
        <v>2783</v>
      </c>
      <c r="I1149" t="s">
        <v>2768</v>
      </c>
      <c r="J1149" t="s">
        <v>2769</v>
      </c>
      <c r="K1149" t="s">
        <v>996</v>
      </c>
      <c r="L1149">
        <v>510954429</v>
      </c>
      <c r="M1149">
        <v>4</v>
      </c>
      <c r="O1149" t="s">
        <v>1570</v>
      </c>
      <c r="P1149" t="s">
        <v>1571</v>
      </c>
      <c r="Q1149" t="s">
        <v>163</v>
      </c>
      <c r="R1149" t="s">
        <v>1572</v>
      </c>
      <c r="S1149" t="s">
        <v>64</v>
      </c>
      <c r="T1149" t="s">
        <v>52</v>
      </c>
      <c r="U1149" t="s">
        <v>1573</v>
      </c>
      <c r="V1149" t="s">
        <v>1496</v>
      </c>
      <c r="W1149">
        <v>8</v>
      </c>
      <c r="X1149">
        <v>344.86</v>
      </c>
      <c r="Y1149" t="s">
        <v>1574</v>
      </c>
      <c r="Z1149" t="s">
        <v>1575</v>
      </c>
      <c r="AA1149" t="s">
        <v>147</v>
      </c>
      <c r="AC1149">
        <v>44579</v>
      </c>
      <c r="AD1149">
        <v>44624</v>
      </c>
      <c r="AE1149" s="39">
        <v>0</v>
      </c>
      <c r="AF1149" s="39">
        <v>343.97999999999996</v>
      </c>
      <c r="AG1149" s="39">
        <v>343.97999999999996</v>
      </c>
      <c r="AX1149">
        <v>49.14</v>
      </c>
      <c r="AY1149">
        <v>49.14</v>
      </c>
      <c r="AZ1149">
        <v>49.14</v>
      </c>
      <c r="BA1149">
        <v>49.14</v>
      </c>
      <c r="BB1149">
        <v>49.14</v>
      </c>
      <c r="BC1149">
        <v>49.14</v>
      </c>
      <c r="BD1149">
        <v>49.14</v>
      </c>
      <c r="BI1149" t="s">
        <v>1505</v>
      </c>
      <c r="BJ1149" s="4" t="str">
        <f>Table22[[#This Row],[Ofgem ]]</f>
        <v>4"-5"</v>
      </c>
      <c r="BK1149" s="4" t="str">
        <f>Table22[[#This Row],[Pressure]]</f>
        <v>LP</v>
      </c>
      <c r="BL1149" s="4" t="str">
        <f>Table22[[#This Row],[Pon Category]]</f>
        <v>Policy</v>
      </c>
      <c r="BM1149" s="4" t="str">
        <f>Table22[[#This Row],[Tier]]</f>
        <v>T1</v>
      </c>
      <c r="BN1149" s="4" t="str">
        <f>Table22[[#This Row],[PON Material]]</f>
        <v>SI</v>
      </c>
      <c r="BO1149" s="4" t="str" cm="1">
        <f t="array" ref="BO11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0" spans="1:67" x14ac:dyDescent="0.25">
      <c r="A1150" t="s">
        <v>989</v>
      </c>
      <c r="B1150" t="s">
        <v>1187</v>
      </c>
      <c r="C1150" t="s">
        <v>173</v>
      </c>
      <c r="D1150" t="s">
        <v>61</v>
      </c>
      <c r="E1150" t="s">
        <v>2766</v>
      </c>
      <c r="F1150" t="s">
        <v>2781</v>
      </c>
      <c r="G1150" t="s">
        <v>2784</v>
      </c>
      <c r="H1150" t="s">
        <v>2785</v>
      </c>
      <c r="I1150" t="s">
        <v>2768</v>
      </c>
      <c r="J1150" t="s">
        <v>2769</v>
      </c>
      <c r="K1150" t="s">
        <v>996</v>
      </c>
      <c r="L1150">
        <v>510936520</v>
      </c>
      <c r="M1150">
        <v>4</v>
      </c>
      <c r="O1150" t="s">
        <v>1570</v>
      </c>
      <c r="P1150" t="s">
        <v>1571</v>
      </c>
      <c r="Q1150" t="s">
        <v>163</v>
      </c>
      <c r="R1150" t="s">
        <v>1572</v>
      </c>
      <c r="S1150" t="s">
        <v>64</v>
      </c>
      <c r="T1150" t="s">
        <v>52</v>
      </c>
      <c r="U1150" t="s">
        <v>1573</v>
      </c>
      <c r="V1150" s="40" t="s">
        <v>1496</v>
      </c>
      <c r="W1150">
        <v>27</v>
      </c>
      <c r="X1150">
        <v>96.91</v>
      </c>
      <c r="Y1150" t="s">
        <v>1574</v>
      </c>
      <c r="Z1150" t="s">
        <v>1575</v>
      </c>
      <c r="AA1150" t="s">
        <v>147</v>
      </c>
      <c r="AC1150">
        <v>44627</v>
      </c>
      <c r="AD1150">
        <v>44638</v>
      </c>
      <c r="AE1150" s="39">
        <v>0</v>
      </c>
      <c r="AF1150" s="39">
        <v>96.58</v>
      </c>
      <c r="AG1150" s="39">
        <v>96.58</v>
      </c>
      <c r="BE1150">
        <v>48.29</v>
      </c>
      <c r="BF1150">
        <v>48.29</v>
      </c>
      <c r="BI1150" t="s">
        <v>1505</v>
      </c>
      <c r="BJ1150" s="4" t="str">
        <f>Table22[[#This Row],[Ofgem ]]</f>
        <v>4"-5"</v>
      </c>
      <c r="BK1150" s="4" t="str">
        <f>Table22[[#This Row],[Pressure]]</f>
        <v>LP</v>
      </c>
      <c r="BL1150" s="4" t="str">
        <f>Table22[[#This Row],[Pon Category]]</f>
        <v>Policy</v>
      </c>
      <c r="BM1150" s="4" t="str">
        <f>Table22[[#This Row],[Tier]]</f>
        <v>T1</v>
      </c>
      <c r="BN1150" s="4" t="str">
        <f>Table22[[#This Row],[PON Material]]</f>
        <v>SI</v>
      </c>
      <c r="BO1150" s="4" t="str" cm="1">
        <f t="array" ref="BO11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1" spans="1:67" hidden="1" x14ac:dyDescent="0.25">
      <c r="A1151" t="s">
        <v>989</v>
      </c>
      <c r="B1151" t="s">
        <v>1187</v>
      </c>
      <c r="C1151" t="s">
        <v>173</v>
      </c>
      <c r="D1151" t="s">
        <v>61</v>
      </c>
      <c r="E1151" t="s">
        <v>2766</v>
      </c>
      <c r="F1151" t="s">
        <v>2781</v>
      </c>
      <c r="G1151" t="s">
        <v>2784</v>
      </c>
      <c r="H1151" t="s">
        <v>2785</v>
      </c>
      <c r="I1151" t="s">
        <v>2768</v>
      </c>
      <c r="J1151" t="s">
        <v>2769</v>
      </c>
      <c r="K1151" t="s">
        <v>996</v>
      </c>
      <c r="L1151">
        <v>510936521</v>
      </c>
      <c r="M1151">
        <v>4</v>
      </c>
      <c r="O1151" t="s">
        <v>1570</v>
      </c>
      <c r="P1151" t="s">
        <v>1571</v>
      </c>
      <c r="Q1151" t="s">
        <v>133</v>
      </c>
      <c r="R1151" t="s">
        <v>1572</v>
      </c>
      <c r="S1151" t="s">
        <v>64</v>
      </c>
      <c r="T1151" t="s">
        <v>1576</v>
      </c>
      <c r="U1151" t="s">
        <v>1577</v>
      </c>
      <c r="V1151" t="s">
        <v>1496</v>
      </c>
      <c r="W1151">
        <v>2</v>
      </c>
      <c r="X1151">
        <v>8.4600000000000009</v>
      </c>
      <c r="Y1151" t="s">
        <v>1574</v>
      </c>
      <c r="Z1151" t="s">
        <v>1575</v>
      </c>
      <c r="AA1151" t="s">
        <v>140</v>
      </c>
      <c r="AC1151">
        <v>44627</v>
      </c>
      <c r="AD1151">
        <v>44638</v>
      </c>
      <c r="AE1151" s="39">
        <v>0</v>
      </c>
      <c r="AF1151" s="39">
        <v>8.44</v>
      </c>
      <c r="AG1151" s="39">
        <v>8.44</v>
      </c>
      <c r="BE1151">
        <v>4.22</v>
      </c>
      <c r="BF1151">
        <v>4.22</v>
      </c>
      <c r="BI1151" t="s">
        <v>1439</v>
      </c>
      <c r="BJ1151" s="4" t="str">
        <f>Table22[[#This Row],[Ofgem ]]</f>
        <v>4"-5"</v>
      </c>
      <c r="BK1151" s="4" t="str">
        <f>Table22[[#This Row],[Pressure]]</f>
        <v>LP</v>
      </c>
      <c r="BL1151" s="4" t="str">
        <f>Table22[[#This Row],[Pon Category]]</f>
        <v>Non policy</v>
      </c>
      <c r="BM1151" s="4" t="str">
        <f>Table22[[#This Row],[Tier]]</f>
        <v>T1</v>
      </c>
      <c r="BN1151" s="4" t="str">
        <f>Table22[[#This Row],[PON Material]]</f>
        <v>ST</v>
      </c>
      <c r="BO1151" s="4" t="str" cm="1">
        <f t="array" ref="BO11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152" spans="1:67" x14ac:dyDescent="0.25">
      <c r="A1152" t="s">
        <v>989</v>
      </c>
      <c r="B1152" t="s">
        <v>1187</v>
      </c>
      <c r="C1152" t="s">
        <v>173</v>
      </c>
      <c r="D1152" t="s">
        <v>61</v>
      </c>
      <c r="E1152" t="s">
        <v>2766</v>
      </c>
      <c r="F1152" t="s">
        <v>2781</v>
      </c>
      <c r="G1152" t="s">
        <v>2786</v>
      </c>
      <c r="H1152" t="s">
        <v>2787</v>
      </c>
      <c r="I1152" t="s">
        <v>2768</v>
      </c>
      <c r="J1152" t="s">
        <v>2769</v>
      </c>
      <c r="K1152" t="s">
        <v>996</v>
      </c>
      <c r="L1152">
        <v>510971279</v>
      </c>
      <c r="M1152">
        <v>100</v>
      </c>
      <c r="O1152" t="s">
        <v>1570</v>
      </c>
      <c r="P1152" t="s">
        <v>220</v>
      </c>
      <c r="Q1152" t="s">
        <v>91</v>
      </c>
      <c r="R1152" t="s">
        <v>1572</v>
      </c>
      <c r="S1152" t="s">
        <v>64</v>
      </c>
      <c r="T1152" t="s">
        <v>52</v>
      </c>
      <c r="U1152" t="s">
        <v>1573</v>
      </c>
      <c r="V1152" t="s">
        <v>1496</v>
      </c>
      <c r="W1152">
        <v>10</v>
      </c>
      <c r="X1152">
        <v>51.12</v>
      </c>
      <c r="Y1152" t="s">
        <v>1574</v>
      </c>
      <c r="Z1152" t="s">
        <v>1575</v>
      </c>
      <c r="AA1152" t="s">
        <v>147</v>
      </c>
      <c r="AC1152">
        <v>44641</v>
      </c>
      <c r="AD1152">
        <v>44645</v>
      </c>
      <c r="AE1152" s="39">
        <v>0</v>
      </c>
      <c r="AF1152" s="39">
        <v>51</v>
      </c>
      <c r="AG1152" s="39">
        <v>51</v>
      </c>
      <c r="BG1152">
        <v>51</v>
      </c>
      <c r="BI1152" t="s">
        <v>1505</v>
      </c>
      <c r="BJ1152" s="4" t="str">
        <f>Table22[[#This Row],[Ofgem ]]</f>
        <v>4"-5"</v>
      </c>
      <c r="BK1152" s="4" t="str">
        <f>Table22[[#This Row],[Pressure]]</f>
        <v>LP</v>
      </c>
      <c r="BL1152" s="4" t="str">
        <f>Table22[[#This Row],[Pon Category]]</f>
        <v>Policy</v>
      </c>
      <c r="BM1152" s="4" t="str">
        <f>Table22[[#This Row],[Tier]]</f>
        <v>T1</v>
      </c>
      <c r="BN1152" s="4" t="str">
        <f>Table22[[#This Row],[PON Material]]</f>
        <v>DI</v>
      </c>
      <c r="BO1152" s="4" t="str" cm="1">
        <f t="array" ref="BO11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3" spans="1:67" x14ac:dyDescent="0.25">
      <c r="A1153" t="s">
        <v>989</v>
      </c>
      <c r="B1153" t="s">
        <v>1187</v>
      </c>
      <c r="C1153" t="s">
        <v>173</v>
      </c>
      <c r="D1153" t="s">
        <v>61</v>
      </c>
      <c r="E1153" t="s">
        <v>2766</v>
      </c>
      <c r="F1153" t="s">
        <v>2781</v>
      </c>
      <c r="G1153" t="s">
        <v>2788</v>
      </c>
      <c r="H1153" t="s">
        <v>2789</v>
      </c>
      <c r="I1153" t="s">
        <v>2768</v>
      </c>
      <c r="J1153" t="s">
        <v>2769</v>
      </c>
      <c r="K1153" t="s">
        <v>996</v>
      </c>
      <c r="L1153">
        <v>510931692</v>
      </c>
      <c r="M1153">
        <v>4</v>
      </c>
      <c r="O1153" t="s">
        <v>1570</v>
      </c>
      <c r="P1153" t="s">
        <v>1571</v>
      </c>
      <c r="Q1153" t="s">
        <v>163</v>
      </c>
      <c r="R1153" t="s">
        <v>1572</v>
      </c>
      <c r="S1153" t="s">
        <v>64</v>
      </c>
      <c r="T1153" t="s">
        <v>52</v>
      </c>
      <c r="U1153" t="s">
        <v>1573</v>
      </c>
      <c r="V1153" t="s">
        <v>1496</v>
      </c>
      <c r="W1153">
        <v>16</v>
      </c>
      <c r="X1153">
        <v>111.19</v>
      </c>
      <c r="Y1153" t="s">
        <v>1574</v>
      </c>
      <c r="Z1153" t="s">
        <v>1575</v>
      </c>
      <c r="AA1153" t="s">
        <v>147</v>
      </c>
      <c r="AC1153">
        <v>44648</v>
      </c>
      <c r="AD1153">
        <v>44652</v>
      </c>
      <c r="AE1153" s="39">
        <v>0</v>
      </c>
      <c r="AF1153" s="39">
        <v>111</v>
      </c>
      <c r="AG1153" s="39">
        <v>111</v>
      </c>
      <c r="BH1153">
        <v>111</v>
      </c>
      <c r="BI1153" t="s">
        <v>1505</v>
      </c>
      <c r="BJ1153" s="4" t="str">
        <f>Table22[[#This Row],[Ofgem ]]</f>
        <v>4"-5"</v>
      </c>
      <c r="BK1153" s="4" t="str">
        <f>Table22[[#This Row],[Pressure]]</f>
        <v>LP</v>
      </c>
      <c r="BL1153" s="4" t="str">
        <f>Table22[[#This Row],[Pon Category]]</f>
        <v>Policy</v>
      </c>
      <c r="BM1153" s="4" t="str">
        <f>Table22[[#This Row],[Tier]]</f>
        <v>T1</v>
      </c>
      <c r="BN1153" s="4" t="str">
        <f>Table22[[#This Row],[PON Material]]</f>
        <v>SI</v>
      </c>
      <c r="BO1153" s="4" t="str" cm="1">
        <f t="array" ref="BO11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4" spans="1:67" x14ac:dyDescent="0.25">
      <c r="A1154" t="s">
        <v>989</v>
      </c>
      <c r="B1154" t="s">
        <v>1044</v>
      </c>
      <c r="C1154" t="s">
        <v>1204</v>
      </c>
      <c r="D1154" t="s">
        <v>166</v>
      </c>
      <c r="E1154" t="s">
        <v>2790</v>
      </c>
      <c r="F1154" t="s">
        <v>1369</v>
      </c>
      <c r="G1154" t="s">
        <v>2791</v>
      </c>
      <c r="H1154" t="s">
        <v>1370</v>
      </c>
      <c r="I1154" t="s">
        <v>2792</v>
      </c>
      <c r="J1154" t="s">
        <v>2793</v>
      </c>
      <c r="K1154" t="s">
        <v>1046</v>
      </c>
      <c r="L1154">
        <v>510931821</v>
      </c>
      <c r="M1154">
        <v>4</v>
      </c>
      <c r="O1154" t="s">
        <v>1570</v>
      </c>
      <c r="P1154" t="s">
        <v>1571</v>
      </c>
      <c r="Q1154" t="s">
        <v>163</v>
      </c>
      <c r="R1154" t="s">
        <v>1572</v>
      </c>
      <c r="S1154" t="s">
        <v>64</v>
      </c>
      <c r="T1154" t="s">
        <v>52</v>
      </c>
      <c r="U1154" t="s">
        <v>1573</v>
      </c>
      <c r="V1154" t="s">
        <v>1496</v>
      </c>
      <c r="W1154">
        <v>3</v>
      </c>
      <c r="X1154">
        <v>46.79</v>
      </c>
      <c r="Y1154" t="s">
        <v>1574</v>
      </c>
      <c r="Z1154" t="s">
        <v>1575</v>
      </c>
      <c r="AA1154" t="s">
        <v>147</v>
      </c>
      <c r="AC1154">
        <v>44473</v>
      </c>
      <c r="AD1154">
        <v>44589</v>
      </c>
      <c r="AE1154" s="39">
        <v>33</v>
      </c>
      <c r="AF1154" s="39">
        <v>13.75</v>
      </c>
      <c r="AG1154" s="39">
        <v>46.75</v>
      </c>
      <c r="AH1154">
        <v>2.75</v>
      </c>
      <c r="AI1154">
        <v>2.75</v>
      </c>
      <c r="AJ1154">
        <v>2.75</v>
      </c>
      <c r="AK1154">
        <v>2.75</v>
      </c>
      <c r="AL1154">
        <v>2.75</v>
      </c>
      <c r="AM1154">
        <v>2.75</v>
      </c>
      <c r="AN1154">
        <v>2.75</v>
      </c>
      <c r="AO1154">
        <v>2.75</v>
      </c>
      <c r="AP1154">
        <v>2.75</v>
      </c>
      <c r="AQ1154">
        <v>2.75</v>
      </c>
      <c r="AR1154">
        <v>2.75</v>
      </c>
      <c r="AS1154">
        <v>2.75</v>
      </c>
      <c r="AV1154">
        <v>2.75</v>
      </c>
      <c r="AW1154">
        <v>2.75</v>
      </c>
      <c r="AX1154">
        <v>2.75</v>
      </c>
      <c r="AY1154">
        <v>2.75</v>
      </c>
      <c r="AZ1154">
        <v>2.75</v>
      </c>
      <c r="BI1154" t="s">
        <v>1505</v>
      </c>
      <c r="BJ1154" s="4" t="str">
        <f>Table22[[#This Row],[Ofgem ]]</f>
        <v>4"-5"</v>
      </c>
      <c r="BK1154" s="4" t="str">
        <f>Table22[[#This Row],[Pressure]]</f>
        <v>LP</v>
      </c>
      <c r="BL1154" s="4" t="str">
        <f>Table22[[#This Row],[Pon Category]]</f>
        <v>Policy</v>
      </c>
      <c r="BM1154" s="4" t="str">
        <f>Table22[[#This Row],[Tier]]</f>
        <v>T1</v>
      </c>
      <c r="BN1154" s="4" t="str">
        <f>Table22[[#This Row],[PON Material]]</f>
        <v>SI</v>
      </c>
      <c r="BO1154" s="4" t="str" cm="1">
        <f t="array" ref="BO11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5" spans="1:67" x14ac:dyDescent="0.25">
      <c r="A1155" t="s">
        <v>989</v>
      </c>
      <c r="B1155" t="s">
        <v>1044</v>
      </c>
      <c r="C1155" t="s">
        <v>1204</v>
      </c>
      <c r="D1155" t="s">
        <v>166</v>
      </c>
      <c r="E1155" t="s">
        <v>2790</v>
      </c>
      <c r="F1155" t="s">
        <v>1369</v>
      </c>
      <c r="G1155" t="s">
        <v>2791</v>
      </c>
      <c r="H1155" t="s">
        <v>1370</v>
      </c>
      <c r="I1155" t="s">
        <v>2792</v>
      </c>
      <c r="J1155" t="s">
        <v>2793</v>
      </c>
      <c r="K1155" t="s">
        <v>1046</v>
      </c>
      <c r="L1155">
        <v>510931822</v>
      </c>
      <c r="M1155">
        <v>4</v>
      </c>
      <c r="O1155" t="s">
        <v>1570</v>
      </c>
      <c r="P1155" t="s">
        <v>1571</v>
      </c>
      <c r="Q1155" t="s">
        <v>163</v>
      </c>
      <c r="R1155" t="s">
        <v>1572</v>
      </c>
      <c r="S1155" t="s">
        <v>64</v>
      </c>
      <c r="T1155" t="s">
        <v>52</v>
      </c>
      <c r="U1155" t="s">
        <v>1573</v>
      </c>
      <c r="V1155" t="s">
        <v>1496</v>
      </c>
      <c r="W1155">
        <v>3</v>
      </c>
      <c r="X1155">
        <v>28.24</v>
      </c>
      <c r="Y1155" t="s">
        <v>1574</v>
      </c>
      <c r="Z1155" t="s">
        <v>1575</v>
      </c>
      <c r="AA1155" t="s">
        <v>147</v>
      </c>
      <c r="AC1155">
        <v>44473</v>
      </c>
      <c r="AD1155">
        <v>44589</v>
      </c>
      <c r="AE1155" s="39">
        <v>19.919999999999998</v>
      </c>
      <c r="AF1155" s="39">
        <v>8.2999999999999989</v>
      </c>
      <c r="AG1155" s="39">
        <v>28.22</v>
      </c>
      <c r="AH1155">
        <v>1.66</v>
      </c>
      <c r="AI1155">
        <v>1.66</v>
      </c>
      <c r="AJ1155">
        <v>1.66</v>
      </c>
      <c r="AK1155">
        <v>1.66</v>
      </c>
      <c r="AL1155">
        <v>1.66</v>
      </c>
      <c r="AM1155">
        <v>1.66</v>
      </c>
      <c r="AN1155">
        <v>1.66</v>
      </c>
      <c r="AO1155">
        <v>1.66</v>
      </c>
      <c r="AP1155">
        <v>1.66</v>
      </c>
      <c r="AQ1155">
        <v>1.66</v>
      </c>
      <c r="AR1155">
        <v>1.66</v>
      </c>
      <c r="AS1155">
        <v>1.66</v>
      </c>
      <c r="AV1155">
        <v>1.66</v>
      </c>
      <c r="AW1155">
        <v>1.66</v>
      </c>
      <c r="AX1155">
        <v>1.66</v>
      </c>
      <c r="AY1155">
        <v>1.66</v>
      </c>
      <c r="AZ1155">
        <v>1.66</v>
      </c>
      <c r="BI1155" t="s">
        <v>1505</v>
      </c>
      <c r="BJ1155" s="4" t="str">
        <f>Table22[[#This Row],[Ofgem ]]</f>
        <v>4"-5"</v>
      </c>
      <c r="BK1155" s="4" t="str">
        <f>Table22[[#This Row],[Pressure]]</f>
        <v>LP</v>
      </c>
      <c r="BL1155" s="4" t="str">
        <f>Table22[[#This Row],[Pon Category]]</f>
        <v>Policy</v>
      </c>
      <c r="BM1155" s="4" t="str">
        <f>Table22[[#This Row],[Tier]]</f>
        <v>T1</v>
      </c>
      <c r="BN1155" s="4" t="str">
        <f>Table22[[#This Row],[PON Material]]</f>
        <v>SI</v>
      </c>
      <c r="BO1155" s="4" t="str" cm="1">
        <f t="array" ref="BO11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6" spans="1:67" x14ac:dyDescent="0.25">
      <c r="A1156" t="s">
        <v>989</v>
      </c>
      <c r="B1156" t="s">
        <v>1044</v>
      </c>
      <c r="C1156" t="s">
        <v>1204</v>
      </c>
      <c r="D1156" t="s">
        <v>166</v>
      </c>
      <c r="E1156" t="s">
        <v>2790</v>
      </c>
      <c r="F1156" t="s">
        <v>1369</v>
      </c>
      <c r="G1156" t="s">
        <v>2794</v>
      </c>
      <c r="H1156" t="s">
        <v>1400</v>
      </c>
      <c r="I1156" t="s">
        <v>2792</v>
      </c>
      <c r="J1156" t="s">
        <v>2793</v>
      </c>
      <c r="K1156" t="s">
        <v>1046</v>
      </c>
      <c r="L1156">
        <v>510909386</v>
      </c>
      <c r="M1156">
        <v>4</v>
      </c>
      <c r="O1156" t="s">
        <v>1570</v>
      </c>
      <c r="P1156" t="s">
        <v>1571</v>
      </c>
      <c r="Q1156" t="s">
        <v>163</v>
      </c>
      <c r="R1156" t="s">
        <v>1572</v>
      </c>
      <c r="S1156" t="s">
        <v>64</v>
      </c>
      <c r="T1156" t="s">
        <v>52</v>
      </c>
      <c r="U1156" t="s">
        <v>1573</v>
      </c>
      <c r="V1156" t="s">
        <v>1496</v>
      </c>
      <c r="W1156">
        <v>9</v>
      </c>
      <c r="X1156">
        <v>65.73</v>
      </c>
      <c r="Y1156" t="s">
        <v>1574</v>
      </c>
      <c r="Z1156" t="s">
        <v>1575</v>
      </c>
      <c r="AA1156" t="s">
        <v>147</v>
      </c>
      <c r="AC1156">
        <v>44473</v>
      </c>
      <c r="AD1156">
        <v>44589</v>
      </c>
      <c r="AE1156" s="39">
        <v>46.44</v>
      </c>
      <c r="AF1156" s="39">
        <v>19.350000000000001</v>
      </c>
      <c r="AG1156" s="39">
        <v>65.789999999999992</v>
      </c>
      <c r="AH1156">
        <v>3.87</v>
      </c>
      <c r="AI1156">
        <v>3.87</v>
      </c>
      <c r="AJ1156">
        <v>3.87</v>
      </c>
      <c r="AK1156">
        <v>3.87</v>
      </c>
      <c r="AL1156">
        <v>3.87</v>
      </c>
      <c r="AM1156">
        <v>3.87</v>
      </c>
      <c r="AN1156">
        <v>3.87</v>
      </c>
      <c r="AO1156">
        <v>3.87</v>
      </c>
      <c r="AP1156">
        <v>3.87</v>
      </c>
      <c r="AQ1156">
        <v>3.87</v>
      </c>
      <c r="AR1156">
        <v>3.87</v>
      </c>
      <c r="AS1156">
        <v>3.87</v>
      </c>
      <c r="AV1156">
        <v>3.87</v>
      </c>
      <c r="AW1156">
        <v>3.87</v>
      </c>
      <c r="AX1156">
        <v>3.87</v>
      </c>
      <c r="AY1156">
        <v>3.87</v>
      </c>
      <c r="AZ1156">
        <v>3.87</v>
      </c>
      <c r="BI1156" t="s">
        <v>1505</v>
      </c>
      <c r="BJ1156" s="4" t="str">
        <f>Table22[[#This Row],[Ofgem ]]</f>
        <v>4"-5"</v>
      </c>
      <c r="BK1156" s="4" t="str">
        <f>Table22[[#This Row],[Pressure]]</f>
        <v>LP</v>
      </c>
      <c r="BL1156" s="4" t="str">
        <f>Table22[[#This Row],[Pon Category]]</f>
        <v>Policy</v>
      </c>
      <c r="BM1156" s="4" t="str">
        <f>Table22[[#This Row],[Tier]]</f>
        <v>T1</v>
      </c>
      <c r="BN1156" s="4" t="str">
        <f>Table22[[#This Row],[PON Material]]</f>
        <v>SI</v>
      </c>
      <c r="BO1156" s="4" t="str" cm="1">
        <f t="array" ref="BO11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7" spans="1:67" x14ac:dyDescent="0.25">
      <c r="A1157" t="s">
        <v>989</v>
      </c>
      <c r="B1157" t="s">
        <v>1044</v>
      </c>
      <c r="C1157" t="s">
        <v>1204</v>
      </c>
      <c r="D1157" t="s">
        <v>166</v>
      </c>
      <c r="E1157" t="s">
        <v>2790</v>
      </c>
      <c r="F1157" t="s">
        <v>1369</v>
      </c>
      <c r="G1157" t="s">
        <v>2794</v>
      </c>
      <c r="H1157" t="s">
        <v>1400</v>
      </c>
      <c r="I1157" t="s">
        <v>2792</v>
      </c>
      <c r="J1157" t="s">
        <v>2793</v>
      </c>
      <c r="K1157" t="s">
        <v>1046</v>
      </c>
      <c r="L1157">
        <v>510909387</v>
      </c>
      <c r="M1157">
        <v>4</v>
      </c>
      <c r="O1157" t="s">
        <v>1570</v>
      </c>
      <c r="P1157" t="s">
        <v>1571</v>
      </c>
      <c r="Q1157" t="s">
        <v>163</v>
      </c>
      <c r="R1157" t="s">
        <v>1572</v>
      </c>
      <c r="S1157" t="s">
        <v>64</v>
      </c>
      <c r="T1157" t="s">
        <v>52</v>
      </c>
      <c r="U1157" t="s">
        <v>1573</v>
      </c>
      <c r="V1157" t="s">
        <v>1496</v>
      </c>
      <c r="W1157">
        <v>8</v>
      </c>
      <c r="X1157">
        <v>145.12</v>
      </c>
      <c r="Y1157" t="s">
        <v>1574</v>
      </c>
      <c r="Z1157" t="s">
        <v>1575</v>
      </c>
      <c r="AA1157" t="s">
        <v>147</v>
      </c>
      <c r="AC1157">
        <v>44473</v>
      </c>
      <c r="AD1157">
        <v>44589</v>
      </c>
      <c r="AE1157" s="39">
        <v>102.47999999999996</v>
      </c>
      <c r="AF1157" s="39">
        <v>42.699999999999996</v>
      </c>
      <c r="AG1157" s="39">
        <v>145.17999999999995</v>
      </c>
      <c r="AH1157">
        <v>8.5399999999999991</v>
      </c>
      <c r="AI1157">
        <v>8.5399999999999991</v>
      </c>
      <c r="AJ1157">
        <v>8.5399999999999991</v>
      </c>
      <c r="AK1157">
        <v>8.5399999999999991</v>
      </c>
      <c r="AL1157">
        <v>8.5399999999999991</v>
      </c>
      <c r="AM1157">
        <v>8.5399999999999991</v>
      </c>
      <c r="AN1157">
        <v>8.5399999999999991</v>
      </c>
      <c r="AO1157">
        <v>8.5399999999999991</v>
      </c>
      <c r="AP1157">
        <v>8.5399999999999991</v>
      </c>
      <c r="AQ1157">
        <v>8.5399999999999991</v>
      </c>
      <c r="AR1157">
        <v>8.5399999999999991</v>
      </c>
      <c r="AS1157">
        <v>8.5399999999999991</v>
      </c>
      <c r="AV1157">
        <v>8.5399999999999991</v>
      </c>
      <c r="AW1157">
        <v>8.5399999999999991</v>
      </c>
      <c r="AX1157">
        <v>8.5399999999999991</v>
      </c>
      <c r="AY1157">
        <v>8.5399999999999991</v>
      </c>
      <c r="AZ1157">
        <v>8.5399999999999991</v>
      </c>
      <c r="BI1157" t="s">
        <v>1505</v>
      </c>
      <c r="BJ1157" s="4" t="str">
        <f>Table22[[#This Row],[Ofgem ]]</f>
        <v>4"-5"</v>
      </c>
      <c r="BK1157" s="4" t="str">
        <f>Table22[[#This Row],[Pressure]]</f>
        <v>LP</v>
      </c>
      <c r="BL1157" s="4" t="str">
        <f>Table22[[#This Row],[Pon Category]]</f>
        <v>Policy</v>
      </c>
      <c r="BM1157" s="4" t="str">
        <f>Table22[[#This Row],[Tier]]</f>
        <v>T1</v>
      </c>
      <c r="BN1157" s="4" t="str">
        <f>Table22[[#This Row],[PON Material]]</f>
        <v>SI</v>
      </c>
      <c r="BO1157" s="4" t="str" cm="1">
        <f t="array" ref="BO11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8" spans="1:67" x14ac:dyDescent="0.25">
      <c r="A1158" t="s">
        <v>989</v>
      </c>
      <c r="B1158" t="s">
        <v>1044</v>
      </c>
      <c r="C1158" t="s">
        <v>1204</v>
      </c>
      <c r="D1158" t="s">
        <v>166</v>
      </c>
      <c r="E1158" t="s">
        <v>2790</v>
      </c>
      <c r="F1158" t="s">
        <v>1369</v>
      </c>
      <c r="G1158" t="s">
        <v>2794</v>
      </c>
      <c r="H1158" t="s">
        <v>1400</v>
      </c>
      <c r="I1158" t="s">
        <v>2792</v>
      </c>
      <c r="J1158" t="s">
        <v>2793</v>
      </c>
      <c r="K1158" t="s">
        <v>1046</v>
      </c>
      <c r="L1158">
        <v>510909388</v>
      </c>
      <c r="M1158">
        <v>4</v>
      </c>
      <c r="O1158" t="s">
        <v>1570</v>
      </c>
      <c r="P1158" t="s">
        <v>1571</v>
      </c>
      <c r="Q1158" t="s">
        <v>163</v>
      </c>
      <c r="R1158" t="s">
        <v>1572</v>
      </c>
      <c r="S1158" t="s">
        <v>64</v>
      </c>
      <c r="T1158" t="s">
        <v>52</v>
      </c>
      <c r="U1158" t="s">
        <v>1573</v>
      </c>
      <c r="V1158" t="s">
        <v>1496</v>
      </c>
      <c r="W1158">
        <v>7</v>
      </c>
      <c r="X1158">
        <v>218.99</v>
      </c>
      <c r="Y1158" t="s">
        <v>1574</v>
      </c>
      <c r="Z1158" t="s">
        <v>1575</v>
      </c>
      <c r="AA1158" t="s">
        <v>147</v>
      </c>
      <c r="AC1158">
        <v>44473</v>
      </c>
      <c r="AD1158">
        <v>44589</v>
      </c>
      <c r="AE1158" s="39">
        <v>154.55999999999997</v>
      </c>
      <c r="AF1158" s="39">
        <v>64.400000000000006</v>
      </c>
      <c r="AG1158" s="39">
        <v>218.95999999999998</v>
      </c>
      <c r="AH1158">
        <v>12.88</v>
      </c>
      <c r="AI1158">
        <v>12.88</v>
      </c>
      <c r="AJ1158">
        <v>12.88</v>
      </c>
      <c r="AK1158">
        <v>12.88</v>
      </c>
      <c r="AL1158">
        <v>12.88</v>
      </c>
      <c r="AM1158">
        <v>12.88</v>
      </c>
      <c r="AN1158">
        <v>12.88</v>
      </c>
      <c r="AO1158">
        <v>12.88</v>
      </c>
      <c r="AP1158">
        <v>12.88</v>
      </c>
      <c r="AQ1158">
        <v>12.88</v>
      </c>
      <c r="AR1158">
        <v>12.88</v>
      </c>
      <c r="AS1158">
        <v>12.88</v>
      </c>
      <c r="AV1158">
        <v>12.88</v>
      </c>
      <c r="AW1158">
        <v>12.88</v>
      </c>
      <c r="AX1158">
        <v>12.88</v>
      </c>
      <c r="AY1158">
        <v>12.88</v>
      </c>
      <c r="AZ1158">
        <v>12.88</v>
      </c>
      <c r="BI1158" t="s">
        <v>1505</v>
      </c>
      <c r="BJ1158" s="4" t="str">
        <f>Table22[[#This Row],[Ofgem ]]</f>
        <v>4"-5"</v>
      </c>
      <c r="BK1158" s="4" t="str">
        <f>Table22[[#This Row],[Pressure]]</f>
        <v>LP</v>
      </c>
      <c r="BL1158" s="4" t="str">
        <f>Table22[[#This Row],[Pon Category]]</f>
        <v>Policy</v>
      </c>
      <c r="BM1158" s="4" t="str">
        <f>Table22[[#This Row],[Tier]]</f>
        <v>T1</v>
      </c>
      <c r="BN1158" s="4" t="str">
        <f>Table22[[#This Row],[PON Material]]</f>
        <v>SI</v>
      </c>
      <c r="BO1158" s="4" t="str" cm="1">
        <f t="array" ref="BO11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59" spans="1:67" x14ac:dyDescent="0.25">
      <c r="A1159" t="s">
        <v>989</v>
      </c>
      <c r="B1159" t="s">
        <v>1044</v>
      </c>
      <c r="C1159" t="s">
        <v>1204</v>
      </c>
      <c r="D1159" t="s">
        <v>166</v>
      </c>
      <c r="E1159" t="s">
        <v>2790</v>
      </c>
      <c r="F1159" t="s">
        <v>1369</v>
      </c>
      <c r="G1159" t="s">
        <v>2794</v>
      </c>
      <c r="H1159" t="s">
        <v>1400</v>
      </c>
      <c r="I1159" t="s">
        <v>2792</v>
      </c>
      <c r="J1159" t="s">
        <v>2793</v>
      </c>
      <c r="K1159" t="s">
        <v>1046</v>
      </c>
      <c r="L1159">
        <v>510909389</v>
      </c>
      <c r="M1159">
        <v>4</v>
      </c>
      <c r="O1159" t="s">
        <v>1570</v>
      </c>
      <c r="P1159" t="s">
        <v>1571</v>
      </c>
      <c r="Q1159" t="s">
        <v>163</v>
      </c>
      <c r="R1159" t="s">
        <v>1572</v>
      </c>
      <c r="S1159" t="s">
        <v>64</v>
      </c>
      <c r="T1159" t="s">
        <v>52</v>
      </c>
      <c r="U1159" t="s">
        <v>1573</v>
      </c>
      <c r="V1159" t="s">
        <v>1496</v>
      </c>
      <c r="W1159">
        <v>8</v>
      </c>
      <c r="X1159">
        <v>231.84</v>
      </c>
      <c r="Y1159" t="s">
        <v>1574</v>
      </c>
      <c r="Z1159" t="s">
        <v>1575</v>
      </c>
      <c r="AA1159" t="s">
        <v>147</v>
      </c>
      <c r="AC1159">
        <v>44473</v>
      </c>
      <c r="AD1159">
        <v>44589</v>
      </c>
      <c r="AE1159" s="39">
        <v>163.68</v>
      </c>
      <c r="AF1159" s="39">
        <v>68.2</v>
      </c>
      <c r="AG1159" s="39">
        <v>231.88</v>
      </c>
      <c r="AH1159">
        <v>13.64</v>
      </c>
      <c r="AI1159">
        <v>13.64</v>
      </c>
      <c r="AJ1159">
        <v>13.64</v>
      </c>
      <c r="AK1159">
        <v>13.64</v>
      </c>
      <c r="AL1159">
        <v>13.64</v>
      </c>
      <c r="AM1159">
        <v>13.64</v>
      </c>
      <c r="AN1159">
        <v>13.64</v>
      </c>
      <c r="AO1159">
        <v>13.64</v>
      </c>
      <c r="AP1159">
        <v>13.64</v>
      </c>
      <c r="AQ1159">
        <v>13.64</v>
      </c>
      <c r="AR1159">
        <v>13.64</v>
      </c>
      <c r="AS1159">
        <v>13.64</v>
      </c>
      <c r="AV1159">
        <v>13.64</v>
      </c>
      <c r="AW1159">
        <v>13.64</v>
      </c>
      <c r="AX1159">
        <v>13.64</v>
      </c>
      <c r="AY1159">
        <v>13.64</v>
      </c>
      <c r="AZ1159">
        <v>13.64</v>
      </c>
      <c r="BI1159" t="s">
        <v>1505</v>
      </c>
      <c r="BJ1159" s="4" t="str">
        <f>Table22[[#This Row],[Ofgem ]]</f>
        <v>4"-5"</v>
      </c>
      <c r="BK1159" s="4" t="str">
        <f>Table22[[#This Row],[Pressure]]</f>
        <v>LP</v>
      </c>
      <c r="BL1159" s="4" t="str">
        <f>Table22[[#This Row],[Pon Category]]</f>
        <v>Policy</v>
      </c>
      <c r="BM1159" s="4" t="str">
        <f>Table22[[#This Row],[Tier]]</f>
        <v>T1</v>
      </c>
      <c r="BN1159" s="4" t="str">
        <f>Table22[[#This Row],[PON Material]]</f>
        <v>SI</v>
      </c>
      <c r="BO1159" s="4" t="str" cm="1">
        <f t="array" ref="BO11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0" spans="1:67" x14ac:dyDescent="0.25">
      <c r="A1160" t="s">
        <v>989</v>
      </c>
      <c r="B1160" t="s">
        <v>1044</v>
      </c>
      <c r="C1160" t="s">
        <v>1204</v>
      </c>
      <c r="D1160" t="s">
        <v>166</v>
      </c>
      <c r="E1160" t="s">
        <v>2790</v>
      </c>
      <c r="F1160" t="s">
        <v>1369</v>
      </c>
      <c r="G1160" t="s">
        <v>2794</v>
      </c>
      <c r="H1160" t="s">
        <v>1400</v>
      </c>
      <c r="I1160" t="s">
        <v>2792</v>
      </c>
      <c r="J1160" t="s">
        <v>2793</v>
      </c>
      <c r="K1160" t="s">
        <v>1046</v>
      </c>
      <c r="L1160">
        <v>510909390</v>
      </c>
      <c r="M1160">
        <v>4</v>
      </c>
      <c r="O1160" t="s">
        <v>1570</v>
      </c>
      <c r="P1160" t="s">
        <v>1571</v>
      </c>
      <c r="Q1160" t="s">
        <v>163</v>
      </c>
      <c r="R1160" t="s">
        <v>1572</v>
      </c>
      <c r="S1160" t="s">
        <v>64</v>
      </c>
      <c r="T1160" t="s">
        <v>52</v>
      </c>
      <c r="U1160" t="s">
        <v>1573</v>
      </c>
      <c r="V1160" t="s">
        <v>1496</v>
      </c>
      <c r="W1160">
        <v>5</v>
      </c>
      <c r="X1160">
        <v>46.61</v>
      </c>
      <c r="Y1160" t="s">
        <v>1574</v>
      </c>
      <c r="Z1160" t="s">
        <v>1575</v>
      </c>
      <c r="AA1160" t="s">
        <v>147</v>
      </c>
      <c r="AC1160">
        <v>44473</v>
      </c>
      <c r="AD1160">
        <v>44589</v>
      </c>
      <c r="AE1160" s="39">
        <v>32.88000000000001</v>
      </c>
      <c r="AF1160" s="39">
        <v>13.700000000000001</v>
      </c>
      <c r="AG1160" s="39">
        <v>46.580000000000013</v>
      </c>
      <c r="AH1160">
        <v>2.74</v>
      </c>
      <c r="AI1160">
        <v>2.74</v>
      </c>
      <c r="AJ1160">
        <v>2.74</v>
      </c>
      <c r="AK1160">
        <v>2.74</v>
      </c>
      <c r="AL1160">
        <v>2.74</v>
      </c>
      <c r="AM1160">
        <v>2.74</v>
      </c>
      <c r="AN1160">
        <v>2.74</v>
      </c>
      <c r="AO1160">
        <v>2.74</v>
      </c>
      <c r="AP1160">
        <v>2.74</v>
      </c>
      <c r="AQ1160">
        <v>2.74</v>
      </c>
      <c r="AR1160">
        <v>2.74</v>
      </c>
      <c r="AS1160">
        <v>2.74</v>
      </c>
      <c r="AV1160">
        <v>2.74</v>
      </c>
      <c r="AW1160">
        <v>2.74</v>
      </c>
      <c r="AX1160">
        <v>2.74</v>
      </c>
      <c r="AY1160">
        <v>2.74</v>
      </c>
      <c r="AZ1160">
        <v>2.74</v>
      </c>
      <c r="BI1160" t="s">
        <v>1505</v>
      </c>
      <c r="BJ1160" s="4" t="str">
        <f>Table22[[#This Row],[Ofgem ]]</f>
        <v>4"-5"</v>
      </c>
      <c r="BK1160" s="4" t="str">
        <f>Table22[[#This Row],[Pressure]]</f>
        <v>LP</v>
      </c>
      <c r="BL1160" s="4" t="str">
        <f>Table22[[#This Row],[Pon Category]]</f>
        <v>Policy</v>
      </c>
      <c r="BM1160" s="4" t="str">
        <f>Table22[[#This Row],[Tier]]</f>
        <v>T1</v>
      </c>
      <c r="BN1160" s="4" t="str">
        <f>Table22[[#This Row],[PON Material]]</f>
        <v>SI</v>
      </c>
      <c r="BO1160" s="4" t="str" cm="1">
        <f t="array" ref="BO11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1" spans="1:67" x14ac:dyDescent="0.25">
      <c r="A1161" t="s">
        <v>989</v>
      </c>
      <c r="B1161" t="s">
        <v>1044</v>
      </c>
      <c r="C1161" t="s">
        <v>1204</v>
      </c>
      <c r="D1161" t="s">
        <v>166</v>
      </c>
      <c r="E1161" t="s">
        <v>2790</v>
      </c>
      <c r="F1161" t="s">
        <v>1369</v>
      </c>
      <c r="G1161" t="s">
        <v>2794</v>
      </c>
      <c r="H1161" t="s">
        <v>1400</v>
      </c>
      <c r="I1161" t="s">
        <v>2792</v>
      </c>
      <c r="J1161" t="s">
        <v>2793</v>
      </c>
      <c r="K1161" t="s">
        <v>1046</v>
      </c>
      <c r="L1161">
        <v>510909391</v>
      </c>
      <c r="M1161">
        <v>4</v>
      </c>
      <c r="O1161" t="s">
        <v>1570</v>
      </c>
      <c r="P1161" t="s">
        <v>1571</v>
      </c>
      <c r="Q1161" t="s">
        <v>163</v>
      </c>
      <c r="R1161" t="s">
        <v>1572</v>
      </c>
      <c r="S1161" t="s">
        <v>64</v>
      </c>
      <c r="T1161" t="s">
        <v>52</v>
      </c>
      <c r="U1161" t="s">
        <v>1573</v>
      </c>
      <c r="V1161" t="s">
        <v>1496</v>
      </c>
      <c r="W1161">
        <v>5</v>
      </c>
      <c r="X1161">
        <v>40.5</v>
      </c>
      <c r="Y1161" t="s">
        <v>1574</v>
      </c>
      <c r="Z1161" t="s">
        <v>1575</v>
      </c>
      <c r="AA1161" t="s">
        <v>147</v>
      </c>
      <c r="AC1161">
        <v>44473</v>
      </c>
      <c r="AD1161">
        <v>44589</v>
      </c>
      <c r="AE1161" s="39">
        <v>28.559999999999992</v>
      </c>
      <c r="AF1161" s="39">
        <v>11.899999999999999</v>
      </c>
      <c r="AG1161" s="39">
        <v>40.459999999999994</v>
      </c>
      <c r="AH1161">
        <v>2.38</v>
      </c>
      <c r="AI1161">
        <v>2.38</v>
      </c>
      <c r="AJ1161">
        <v>2.38</v>
      </c>
      <c r="AK1161">
        <v>2.38</v>
      </c>
      <c r="AL1161">
        <v>2.38</v>
      </c>
      <c r="AM1161">
        <v>2.38</v>
      </c>
      <c r="AN1161">
        <v>2.38</v>
      </c>
      <c r="AO1161">
        <v>2.38</v>
      </c>
      <c r="AP1161">
        <v>2.38</v>
      </c>
      <c r="AQ1161">
        <v>2.38</v>
      </c>
      <c r="AR1161">
        <v>2.38</v>
      </c>
      <c r="AS1161">
        <v>2.38</v>
      </c>
      <c r="AV1161">
        <v>2.38</v>
      </c>
      <c r="AW1161">
        <v>2.38</v>
      </c>
      <c r="AX1161">
        <v>2.38</v>
      </c>
      <c r="AY1161">
        <v>2.38</v>
      </c>
      <c r="AZ1161">
        <v>2.38</v>
      </c>
      <c r="BI1161" t="s">
        <v>1505</v>
      </c>
      <c r="BJ1161" s="4" t="str">
        <f>Table22[[#This Row],[Ofgem ]]</f>
        <v>4"-5"</v>
      </c>
      <c r="BK1161" s="4" t="str">
        <f>Table22[[#This Row],[Pressure]]</f>
        <v>LP</v>
      </c>
      <c r="BL1161" s="4" t="str">
        <f>Table22[[#This Row],[Pon Category]]</f>
        <v>Policy</v>
      </c>
      <c r="BM1161" s="4" t="str">
        <f>Table22[[#This Row],[Tier]]</f>
        <v>T1</v>
      </c>
      <c r="BN1161" s="4" t="str">
        <f>Table22[[#This Row],[PON Material]]</f>
        <v>SI</v>
      </c>
      <c r="BO1161" s="4" t="str" cm="1">
        <f t="array" ref="BO11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2" spans="1:67" x14ac:dyDescent="0.25">
      <c r="A1162" t="s">
        <v>989</v>
      </c>
      <c r="B1162" t="s">
        <v>1044</v>
      </c>
      <c r="C1162" t="s">
        <v>1204</v>
      </c>
      <c r="D1162" t="s">
        <v>166</v>
      </c>
      <c r="E1162" t="s">
        <v>2790</v>
      </c>
      <c r="F1162" t="s">
        <v>1369</v>
      </c>
      <c r="G1162" t="s">
        <v>2795</v>
      </c>
      <c r="H1162" t="s">
        <v>2796</v>
      </c>
      <c r="I1162" t="s">
        <v>2792</v>
      </c>
      <c r="J1162" t="s">
        <v>2793</v>
      </c>
      <c r="K1162" t="s">
        <v>1046</v>
      </c>
      <c r="L1162">
        <v>510876344</v>
      </c>
      <c r="M1162">
        <v>4</v>
      </c>
      <c r="O1162" t="s">
        <v>1570</v>
      </c>
      <c r="P1162" t="s">
        <v>1571</v>
      </c>
      <c r="Q1162" t="s">
        <v>163</v>
      </c>
      <c r="R1162" t="s">
        <v>1572</v>
      </c>
      <c r="S1162" t="s">
        <v>64</v>
      </c>
      <c r="T1162" t="s">
        <v>52</v>
      </c>
      <c r="U1162" t="s">
        <v>1573</v>
      </c>
      <c r="V1162" t="s">
        <v>1496</v>
      </c>
      <c r="W1162">
        <v>5</v>
      </c>
      <c r="X1162">
        <v>110.5</v>
      </c>
      <c r="Y1162" t="s">
        <v>1574</v>
      </c>
      <c r="Z1162" t="s">
        <v>1575</v>
      </c>
      <c r="AA1162" t="s">
        <v>147</v>
      </c>
      <c r="AC1162">
        <v>44473</v>
      </c>
      <c r="AD1162">
        <v>44589</v>
      </c>
      <c r="AE1162" s="39">
        <v>78</v>
      </c>
      <c r="AF1162" s="39">
        <v>32.5</v>
      </c>
      <c r="AG1162" s="39">
        <v>110.5</v>
      </c>
      <c r="AH1162">
        <v>6.5</v>
      </c>
      <c r="AI1162">
        <v>6.5</v>
      </c>
      <c r="AJ1162">
        <v>6.5</v>
      </c>
      <c r="AK1162">
        <v>6.5</v>
      </c>
      <c r="AL1162">
        <v>6.5</v>
      </c>
      <c r="AM1162">
        <v>6.5</v>
      </c>
      <c r="AN1162">
        <v>6.5</v>
      </c>
      <c r="AO1162">
        <v>6.5</v>
      </c>
      <c r="AP1162">
        <v>6.5</v>
      </c>
      <c r="AQ1162">
        <v>6.5</v>
      </c>
      <c r="AR1162">
        <v>6.5</v>
      </c>
      <c r="AS1162">
        <v>6.5</v>
      </c>
      <c r="AV1162">
        <v>6.5</v>
      </c>
      <c r="AW1162">
        <v>6.5</v>
      </c>
      <c r="AX1162">
        <v>6.5</v>
      </c>
      <c r="AY1162">
        <v>6.5</v>
      </c>
      <c r="AZ1162">
        <v>6.5</v>
      </c>
      <c r="BI1162" t="s">
        <v>1505</v>
      </c>
      <c r="BJ1162" s="4" t="str">
        <f>Table22[[#This Row],[Ofgem ]]</f>
        <v>4"-5"</v>
      </c>
      <c r="BK1162" s="4" t="str">
        <f>Table22[[#This Row],[Pressure]]</f>
        <v>LP</v>
      </c>
      <c r="BL1162" s="4" t="str">
        <f>Table22[[#This Row],[Pon Category]]</f>
        <v>Policy</v>
      </c>
      <c r="BM1162" s="4" t="str">
        <f>Table22[[#This Row],[Tier]]</f>
        <v>T1</v>
      </c>
      <c r="BN1162" s="4" t="str">
        <f>Table22[[#This Row],[PON Material]]</f>
        <v>SI</v>
      </c>
      <c r="BO1162" s="4" t="str" cm="1">
        <f t="array" ref="BO11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3" spans="1:67" x14ac:dyDescent="0.25">
      <c r="A1163" t="s">
        <v>989</v>
      </c>
      <c r="B1163" t="s">
        <v>1044</v>
      </c>
      <c r="C1163" t="s">
        <v>1204</v>
      </c>
      <c r="D1163" t="s">
        <v>166</v>
      </c>
      <c r="E1163" t="s">
        <v>2790</v>
      </c>
      <c r="F1163" t="s">
        <v>1369</v>
      </c>
      <c r="G1163" t="s">
        <v>2797</v>
      </c>
      <c r="H1163" t="s">
        <v>2798</v>
      </c>
      <c r="I1163" t="s">
        <v>2792</v>
      </c>
      <c r="J1163" t="s">
        <v>2793</v>
      </c>
      <c r="K1163" t="s">
        <v>1046</v>
      </c>
      <c r="L1163">
        <v>510867496</v>
      </c>
      <c r="M1163">
        <v>4</v>
      </c>
      <c r="O1163" t="s">
        <v>1570</v>
      </c>
      <c r="P1163" t="s">
        <v>1571</v>
      </c>
      <c r="Q1163" t="s">
        <v>163</v>
      </c>
      <c r="R1163" t="s">
        <v>1572</v>
      </c>
      <c r="S1163" t="s">
        <v>64</v>
      </c>
      <c r="T1163" t="s">
        <v>52</v>
      </c>
      <c r="U1163" t="s">
        <v>1573</v>
      </c>
      <c r="V1163" t="s">
        <v>1496</v>
      </c>
      <c r="W1163">
        <v>7</v>
      </c>
      <c r="X1163">
        <v>88.9</v>
      </c>
      <c r="Y1163" t="s">
        <v>1574</v>
      </c>
      <c r="Z1163" t="s">
        <v>1575</v>
      </c>
      <c r="AA1163" t="s">
        <v>147</v>
      </c>
      <c r="AC1163">
        <v>44473</v>
      </c>
      <c r="AD1163">
        <v>44589</v>
      </c>
      <c r="AE1163" s="39">
        <v>62.760000000000019</v>
      </c>
      <c r="AF1163" s="39">
        <v>26.150000000000002</v>
      </c>
      <c r="AG1163" s="39">
        <v>88.910000000000025</v>
      </c>
      <c r="AH1163">
        <v>5.23</v>
      </c>
      <c r="AI1163">
        <v>5.23</v>
      </c>
      <c r="AJ1163">
        <v>5.23</v>
      </c>
      <c r="AK1163">
        <v>5.23</v>
      </c>
      <c r="AL1163">
        <v>5.23</v>
      </c>
      <c r="AM1163">
        <v>5.23</v>
      </c>
      <c r="AN1163">
        <v>5.23</v>
      </c>
      <c r="AO1163">
        <v>5.23</v>
      </c>
      <c r="AP1163">
        <v>5.23</v>
      </c>
      <c r="AQ1163">
        <v>5.23</v>
      </c>
      <c r="AR1163">
        <v>5.23</v>
      </c>
      <c r="AS1163">
        <v>5.23</v>
      </c>
      <c r="AV1163">
        <v>5.23</v>
      </c>
      <c r="AW1163">
        <v>5.23</v>
      </c>
      <c r="AX1163">
        <v>5.23</v>
      </c>
      <c r="AY1163">
        <v>5.23</v>
      </c>
      <c r="AZ1163">
        <v>5.23</v>
      </c>
      <c r="BI1163" t="s">
        <v>1505</v>
      </c>
      <c r="BJ1163" s="4" t="str">
        <f>Table22[[#This Row],[Ofgem ]]</f>
        <v>4"-5"</v>
      </c>
      <c r="BK1163" s="4" t="str">
        <f>Table22[[#This Row],[Pressure]]</f>
        <v>LP</v>
      </c>
      <c r="BL1163" s="4" t="str">
        <f>Table22[[#This Row],[Pon Category]]</f>
        <v>Policy</v>
      </c>
      <c r="BM1163" s="4" t="str">
        <f>Table22[[#This Row],[Tier]]</f>
        <v>T1</v>
      </c>
      <c r="BN1163" s="4" t="str">
        <f>Table22[[#This Row],[PON Material]]</f>
        <v>SI</v>
      </c>
      <c r="BO1163" s="4" t="str" cm="1">
        <f t="array" ref="BO11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4" spans="1:67" x14ac:dyDescent="0.25">
      <c r="A1164" t="s">
        <v>989</v>
      </c>
      <c r="B1164" t="s">
        <v>87</v>
      </c>
      <c r="C1164" t="s">
        <v>1200</v>
      </c>
      <c r="D1164" t="s">
        <v>1603</v>
      </c>
      <c r="E1164" t="s">
        <v>2799</v>
      </c>
      <c r="F1164" t="s">
        <v>2800</v>
      </c>
      <c r="G1164" t="s">
        <v>2801</v>
      </c>
      <c r="H1164" t="s">
        <v>2802</v>
      </c>
      <c r="I1164" t="s">
        <v>2803</v>
      </c>
      <c r="J1164" t="s">
        <v>2769</v>
      </c>
      <c r="K1164" t="s">
        <v>1018</v>
      </c>
      <c r="L1164">
        <v>510969834</v>
      </c>
      <c r="M1164">
        <v>4</v>
      </c>
      <c r="O1164" t="s">
        <v>1570</v>
      </c>
      <c r="P1164" t="s">
        <v>1571</v>
      </c>
      <c r="Q1164" t="s">
        <v>163</v>
      </c>
      <c r="R1164" t="s">
        <v>1572</v>
      </c>
      <c r="S1164" t="s">
        <v>64</v>
      </c>
      <c r="T1164" t="s">
        <v>52</v>
      </c>
      <c r="U1164" t="s">
        <v>1573</v>
      </c>
      <c r="V1164" t="s">
        <v>1496</v>
      </c>
      <c r="W1164">
        <v>22</v>
      </c>
      <c r="X1164">
        <v>149.56</v>
      </c>
      <c r="Y1164" t="s">
        <v>1574</v>
      </c>
      <c r="Z1164" t="s">
        <v>1575</v>
      </c>
      <c r="AA1164" t="s">
        <v>147</v>
      </c>
      <c r="AC1164">
        <v>44487</v>
      </c>
      <c r="AD1164">
        <v>44526</v>
      </c>
      <c r="AE1164" s="39">
        <v>149.58000000000001</v>
      </c>
      <c r="AF1164" s="39">
        <v>0</v>
      </c>
      <c r="AG1164" s="39">
        <v>149.58000000000001</v>
      </c>
      <c r="AK1164">
        <v>24.93</v>
      </c>
      <c r="AL1164">
        <v>24.93</v>
      </c>
      <c r="AM1164">
        <v>24.93</v>
      </c>
      <c r="AN1164">
        <v>24.93</v>
      </c>
      <c r="AO1164">
        <v>24.93</v>
      </c>
      <c r="AP1164">
        <v>24.93</v>
      </c>
      <c r="BI1164" t="s">
        <v>1505</v>
      </c>
      <c r="BJ1164" s="4" t="str">
        <f>Table22[[#This Row],[Ofgem ]]</f>
        <v>4"-5"</v>
      </c>
      <c r="BK1164" s="4" t="str">
        <f>Table22[[#This Row],[Pressure]]</f>
        <v>LP</v>
      </c>
      <c r="BL1164" s="4" t="str">
        <f>Table22[[#This Row],[Pon Category]]</f>
        <v>Policy</v>
      </c>
      <c r="BM1164" s="4" t="str">
        <f>Table22[[#This Row],[Tier]]</f>
        <v>T1</v>
      </c>
      <c r="BN1164" s="4" t="str">
        <f>Table22[[#This Row],[PON Material]]</f>
        <v>SI</v>
      </c>
      <c r="BO1164" s="4" t="str" cm="1">
        <f t="array" ref="BO11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5" spans="1:67" x14ac:dyDescent="0.25">
      <c r="A1165" t="s">
        <v>989</v>
      </c>
      <c r="B1165" t="s">
        <v>87</v>
      </c>
      <c r="C1165" t="s">
        <v>1200</v>
      </c>
      <c r="D1165" t="s">
        <v>1603</v>
      </c>
      <c r="E1165" t="s">
        <v>2799</v>
      </c>
      <c r="F1165" t="s">
        <v>2800</v>
      </c>
      <c r="G1165" t="s">
        <v>2804</v>
      </c>
      <c r="H1165" t="s">
        <v>2805</v>
      </c>
      <c r="I1165" t="s">
        <v>2803</v>
      </c>
      <c r="J1165" t="s">
        <v>2769</v>
      </c>
      <c r="K1165" t="s">
        <v>1018</v>
      </c>
      <c r="L1165">
        <v>510969835</v>
      </c>
      <c r="M1165">
        <v>6</v>
      </c>
      <c r="O1165" t="s">
        <v>1570</v>
      </c>
      <c r="P1165" t="s">
        <v>1571</v>
      </c>
      <c r="Q1165" t="s">
        <v>163</v>
      </c>
      <c r="R1165" t="s">
        <v>1572</v>
      </c>
      <c r="S1165" t="s">
        <v>64</v>
      </c>
      <c r="T1165" t="s">
        <v>52</v>
      </c>
      <c r="U1165" t="s">
        <v>1573</v>
      </c>
      <c r="V1165" t="s">
        <v>1496</v>
      </c>
      <c r="W1165">
        <v>6</v>
      </c>
      <c r="X1165">
        <v>391.26</v>
      </c>
      <c r="Y1165" t="s">
        <v>1574</v>
      </c>
      <c r="Z1165" t="s">
        <v>1575</v>
      </c>
      <c r="AA1165" t="s">
        <v>263</v>
      </c>
      <c r="AC1165">
        <v>44487</v>
      </c>
      <c r="AD1165">
        <v>44526</v>
      </c>
      <c r="AE1165" s="39">
        <v>391.25999999999993</v>
      </c>
      <c r="AF1165" s="39">
        <v>0</v>
      </c>
      <c r="AG1165" s="39">
        <v>391.25999999999993</v>
      </c>
      <c r="AK1165">
        <v>65.209999999999994</v>
      </c>
      <c r="AL1165">
        <v>65.209999999999994</v>
      </c>
      <c r="AM1165">
        <v>65.209999999999994</v>
      </c>
      <c r="AN1165">
        <v>65.209999999999994</v>
      </c>
      <c r="AO1165">
        <v>65.209999999999994</v>
      </c>
      <c r="AP1165">
        <v>65.209999999999994</v>
      </c>
      <c r="BI1165" t="s">
        <v>1505</v>
      </c>
      <c r="BJ1165" s="4" t="str">
        <f>Table22[[#This Row],[Ofgem ]]</f>
        <v>4"-5"</v>
      </c>
      <c r="BK1165" s="4" t="str">
        <f>Table22[[#This Row],[Pressure]]</f>
        <v>LP</v>
      </c>
      <c r="BL1165" s="4" t="str">
        <f>Table22[[#This Row],[Pon Category]]</f>
        <v>Policy</v>
      </c>
      <c r="BM1165" s="4" t="str">
        <f>Table22[[#This Row],[Tier]]</f>
        <v>T1</v>
      </c>
      <c r="BN1165" s="4" t="str">
        <f>Table22[[#This Row],[PON Material]]</f>
        <v>SI</v>
      </c>
      <c r="BO1165" s="4" t="str" cm="1">
        <f t="array" ref="BO11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6" spans="1:67" x14ac:dyDescent="0.25">
      <c r="A1166" t="s">
        <v>989</v>
      </c>
      <c r="B1166" t="s">
        <v>87</v>
      </c>
      <c r="C1166" t="s">
        <v>1200</v>
      </c>
      <c r="D1166" t="s">
        <v>1603</v>
      </c>
      <c r="E1166" t="s">
        <v>2799</v>
      </c>
      <c r="F1166" t="s">
        <v>2800</v>
      </c>
      <c r="G1166" t="s">
        <v>2804</v>
      </c>
      <c r="H1166" t="s">
        <v>2805</v>
      </c>
      <c r="I1166" t="s">
        <v>2803</v>
      </c>
      <c r="J1166" t="s">
        <v>2769</v>
      </c>
      <c r="K1166" t="s">
        <v>1018</v>
      </c>
      <c r="L1166">
        <v>510969837</v>
      </c>
      <c r="M1166">
        <v>6</v>
      </c>
      <c r="O1166" t="s">
        <v>1570</v>
      </c>
      <c r="P1166" t="s">
        <v>1571</v>
      </c>
      <c r="Q1166" t="s">
        <v>163</v>
      </c>
      <c r="R1166" t="s">
        <v>1572</v>
      </c>
      <c r="S1166" t="s">
        <v>64</v>
      </c>
      <c r="T1166" t="s">
        <v>52</v>
      </c>
      <c r="U1166" t="s">
        <v>1573</v>
      </c>
      <c r="V1166" t="s">
        <v>1496</v>
      </c>
      <c r="W1166">
        <v>5</v>
      </c>
      <c r="X1166">
        <v>27.47</v>
      </c>
      <c r="Y1166" t="s">
        <v>1574</v>
      </c>
      <c r="Z1166" t="s">
        <v>1575</v>
      </c>
      <c r="AA1166" t="s">
        <v>147</v>
      </c>
      <c r="AC1166">
        <v>44487</v>
      </c>
      <c r="AD1166">
        <v>44526</v>
      </c>
      <c r="AE1166" s="39">
        <v>27.479999999999997</v>
      </c>
      <c r="AF1166" s="39">
        <v>0</v>
      </c>
      <c r="AG1166" s="39">
        <v>27.479999999999997</v>
      </c>
      <c r="AK1166">
        <v>4.58</v>
      </c>
      <c r="AL1166">
        <v>4.58</v>
      </c>
      <c r="AM1166">
        <v>4.58</v>
      </c>
      <c r="AN1166">
        <v>4.58</v>
      </c>
      <c r="AO1166">
        <v>4.58</v>
      </c>
      <c r="AP1166">
        <v>4.58</v>
      </c>
      <c r="BI1166" t="s">
        <v>1505</v>
      </c>
      <c r="BJ1166" s="4" t="str">
        <f>Table22[[#This Row],[Ofgem ]]</f>
        <v>4"-5"</v>
      </c>
      <c r="BK1166" s="4" t="str">
        <f>Table22[[#This Row],[Pressure]]</f>
        <v>LP</v>
      </c>
      <c r="BL1166" s="4" t="str">
        <f>Table22[[#This Row],[Pon Category]]</f>
        <v>Policy</v>
      </c>
      <c r="BM1166" s="4" t="str">
        <f>Table22[[#This Row],[Tier]]</f>
        <v>T1</v>
      </c>
      <c r="BN1166" s="4" t="str">
        <f>Table22[[#This Row],[PON Material]]</f>
        <v>SI</v>
      </c>
      <c r="BO1166" s="4" t="str" cm="1">
        <f t="array" ref="BO11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7" spans="1:67" x14ac:dyDescent="0.25">
      <c r="A1167" t="s">
        <v>989</v>
      </c>
      <c r="B1167" t="s">
        <v>87</v>
      </c>
      <c r="C1167" t="s">
        <v>1200</v>
      </c>
      <c r="D1167" t="s">
        <v>1603</v>
      </c>
      <c r="E1167" t="s">
        <v>2799</v>
      </c>
      <c r="F1167" t="s">
        <v>2800</v>
      </c>
      <c r="G1167" t="s">
        <v>2806</v>
      </c>
      <c r="H1167" t="s">
        <v>2807</v>
      </c>
      <c r="I1167" t="s">
        <v>2803</v>
      </c>
      <c r="J1167" t="s">
        <v>2769</v>
      </c>
      <c r="K1167" t="s">
        <v>1018</v>
      </c>
      <c r="L1167">
        <v>510883124</v>
      </c>
      <c r="M1167">
        <v>4</v>
      </c>
      <c r="O1167" t="s">
        <v>1570</v>
      </c>
      <c r="P1167" t="s">
        <v>1571</v>
      </c>
      <c r="Q1167" t="s">
        <v>163</v>
      </c>
      <c r="R1167" t="s">
        <v>1572</v>
      </c>
      <c r="S1167" t="s">
        <v>64</v>
      </c>
      <c r="T1167" t="s">
        <v>52</v>
      </c>
      <c r="U1167" t="s">
        <v>1573</v>
      </c>
      <c r="V1167" t="s">
        <v>1496</v>
      </c>
      <c r="W1167">
        <v>29</v>
      </c>
      <c r="X1167">
        <v>105.14</v>
      </c>
      <c r="Y1167" t="s">
        <v>1574</v>
      </c>
      <c r="Z1167" t="s">
        <v>1575</v>
      </c>
      <c r="AA1167" t="s">
        <v>147</v>
      </c>
      <c r="AC1167">
        <v>44487</v>
      </c>
      <c r="AD1167">
        <v>44526</v>
      </c>
      <c r="AE1167" s="39">
        <v>105.11999999999999</v>
      </c>
      <c r="AF1167" s="39">
        <v>0</v>
      </c>
      <c r="AG1167" s="39">
        <v>105.11999999999999</v>
      </c>
      <c r="AK1167">
        <v>17.52</v>
      </c>
      <c r="AL1167">
        <v>17.52</v>
      </c>
      <c r="AM1167">
        <v>17.52</v>
      </c>
      <c r="AN1167">
        <v>17.52</v>
      </c>
      <c r="AO1167">
        <v>17.52</v>
      </c>
      <c r="AP1167">
        <v>17.52</v>
      </c>
      <c r="BI1167" t="s">
        <v>1505</v>
      </c>
      <c r="BJ1167" s="4" t="str">
        <f>Table22[[#This Row],[Ofgem ]]</f>
        <v>4"-5"</v>
      </c>
      <c r="BK1167" s="4" t="str">
        <f>Table22[[#This Row],[Pressure]]</f>
        <v>LP</v>
      </c>
      <c r="BL1167" s="4" t="str">
        <f>Table22[[#This Row],[Pon Category]]</f>
        <v>Policy</v>
      </c>
      <c r="BM1167" s="4" t="str">
        <f>Table22[[#This Row],[Tier]]</f>
        <v>T1</v>
      </c>
      <c r="BN1167" s="4" t="str">
        <f>Table22[[#This Row],[PON Material]]</f>
        <v>SI</v>
      </c>
      <c r="BO1167" s="4" t="str" cm="1">
        <f t="array" ref="BO11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8" spans="1:67" x14ac:dyDescent="0.25">
      <c r="A1168" t="s">
        <v>989</v>
      </c>
      <c r="B1168" t="s">
        <v>87</v>
      </c>
      <c r="C1168" t="s">
        <v>1200</v>
      </c>
      <c r="D1168" t="s">
        <v>1603</v>
      </c>
      <c r="E1168" t="s">
        <v>2799</v>
      </c>
      <c r="F1168" t="s">
        <v>2800</v>
      </c>
      <c r="G1168" t="s">
        <v>2808</v>
      </c>
      <c r="H1168" t="s">
        <v>2809</v>
      </c>
      <c r="I1168" t="s">
        <v>2803</v>
      </c>
      <c r="J1168" t="s">
        <v>2769</v>
      </c>
      <c r="K1168" t="s">
        <v>1018</v>
      </c>
      <c r="L1168">
        <v>510969836</v>
      </c>
      <c r="M1168">
        <v>6</v>
      </c>
      <c r="O1168" t="s">
        <v>1570</v>
      </c>
      <c r="P1168" t="s">
        <v>1571</v>
      </c>
      <c r="Q1168" t="s">
        <v>163</v>
      </c>
      <c r="R1168" t="s">
        <v>1572</v>
      </c>
      <c r="S1168" t="s">
        <v>64</v>
      </c>
      <c r="T1168" t="s">
        <v>52</v>
      </c>
      <c r="U1168" t="s">
        <v>1573</v>
      </c>
      <c r="V1168" t="s">
        <v>1496</v>
      </c>
      <c r="W1168">
        <v>3</v>
      </c>
      <c r="X1168">
        <v>13.93</v>
      </c>
      <c r="Y1168" t="s">
        <v>1574</v>
      </c>
      <c r="Z1168" t="s">
        <v>1575</v>
      </c>
      <c r="AA1168" t="s">
        <v>147</v>
      </c>
      <c r="AC1168">
        <v>44487</v>
      </c>
      <c r="AD1168">
        <v>44526</v>
      </c>
      <c r="AE1168" s="39">
        <v>13.92</v>
      </c>
      <c r="AF1168" s="39">
        <v>0</v>
      </c>
      <c r="AG1168" s="39">
        <v>13.92</v>
      </c>
      <c r="AK1168">
        <v>2.3199999999999998</v>
      </c>
      <c r="AL1168">
        <v>2.3199999999999998</v>
      </c>
      <c r="AM1168">
        <v>2.3199999999999998</v>
      </c>
      <c r="AN1168">
        <v>2.3199999999999998</v>
      </c>
      <c r="AO1168">
        <v>2.3199999999999998</v>
      </c>
      <c r="AP1168">
        <v>2.3199999999999998</v>
      </c>
      <c r="BI1168" t="s">
        <v>1505</v>
      </c>
      <c r="BJ1168" s="4" t="str">
        <f>Table22[[#This Row],[Ofgem ]]</f>
        <v>4"-5"</v>
      </c>
      <c r="BK1168" s="4" t="str">
        <f>Table22[[#This Row],[Pressure]]</f>
        <v>LP</v>
      </c>
      <c r="BL1168" s="4" t="str">
        <f>Table22[[#This Row],[Pon Category]]</f>
        <v>Policy</v>
      </c>
      <c r="BM1168" s="4" t="str">
        <f>Table22[[#This Row],[Tier]]</f>
        <v>T1</v>
      </c>
      <c r="BN1168" s="4" t="str">
        <f>Table22[[#This Row],[PON Material]]</f>
        <v>SI</v>
      </c>
      <c r="BO1168" s="4" t="str" cm="1">
        <f t="array" ref="BO11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69" spans="1:67" x14ac:dyDescent="0.25">
      <c r="A1169" t="s">
        <v>989</v>
      </c>
      <c r="B1169" t="s">
        <v>87</v>
      </c>
      <c r="C1169" t="s">
        <v>1200</v>
      </c>
      <c r="D1169" t="s">
        <v>827</v>
      </c>
      <c r="E1169" t="s">
        <v>2799</v>
      </c>
      <c r="F1169" t="s">
        <v>1298</v>
      </c>
      <c r="G1169" t="s">
        <v>2810</v>
      </c>
      <c r="H1169" t="s">
        <v>1299</v>
      </c>
      <c r="I1169" t="s">
        <v>2811</v>
      </c>
      <c r="J1169" t="s">
        <v>2769</v>
      </c>
      <c r="K1169" t="s">
        <v>1018</v>
      </c>
      <c r="L1169">
        <v>510913112</v>
      </c>
      <c r="M1169">
        <v>4</v>
      </c>
      <c r="O1169" t="s">
        <v>1570</v>
      </c>
      <c r="P1169" t="s">
        <v>1571</v>
      </c>
      <c r="Q1169" t="s">
        <v>163</v>
      </c>
      <c r="R1169" t="s">
        <v>1572</v>
      </c>
      <c r="S1169" t="s">
        <v>64</v>
      </c>
      <c r="T1169" t="s">
        <v>52</v>
      </c>
      <c r="U1169" t="s">
        <v>1573</v>
      </c>
      <c r="V1169" t="s">
        <v>1496</v>
      </c>
      <c r="W1169">
        <v>3</v>
      </c>
      <c r="X1169">
        <v>438.69</v>
      </c>
      <c r="Y1169" t="s">
        <v>1574</v>
      </c>
      <c r="Z1169" t="s">
        <v>1575</v>
      </c>
      <c r="AA1169" t="s">
        <v>147</v>
      </c>
      <c r="AC1169">
        <v>44529</v>
      </c>
      <c r="AD1169">
        <v>44554</v>
      </c>
      <c r="AE1169" s="39">
        <v>338</v>
      </c>
      <c r="AF1169" s="39">
        <v>0</v>
      </c>
      <c r="AG1169" s="39">
        <v>338</v>
      </c>
      <c r="AP1169">
        <v>84.5</v>
      </c>
      <c r="AQ1169">
        <v>84.5</v>
      </c>
      <c r="AR1169">
        <v>84.5</v>
      </c>
      <c r="AS1169">
        <v>84.5</v>
      </c>
      <c r="BI1169" t="s">
        <v>1505</v>
      </c>
      <c r="BJ1169" s="4" t="str">
        <f>Table22[[#This Row],[Ofgem ]]</f>
        <v>4"-5"</v>
      </c>
      <c r="BK1169" s="4" t="str">
        <f>Table22[[#This Row],[Pressure]]</f>
        <v>LP</v>
      </c>
      <c r="BL1169" s="4" t="str">
        <f>Table22[[#This Row],[Pon Category]]</f>
        <v>Policy</v>
      </c>
      <c r="BM1169" s="4" t="str">
        <f>Table22[[#This Row],[Tier]]</f>
        <v>T1</v>
      </c>
      <c r="BN1169" s="4" t="str">
        <f>Table22[[#This Row],[PON Material]]</f>
        <v>SI</v>
      </c>
      <c r="BO1169" s="4" t="str" cm="1">
        <f t="array" ref="BO11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0" spans="1:67" x14ac:dyDescent="0.25">
      <c r="A1170" t="s">
        <v>989</v>
      </c>
      <c r="B1170" t="s">
        <v>87</v>
      </c>
      <c r="C1170" t="s">
        <v>1200</v>
      </c>
      <c r="D1170" t="s">
        <v>827</v>
      </c>
      <c r="E1170" t="s">
        <v>2799</v>
      </c>
      <c r="F1170" t="s">
        <v>1298</v>
      </c>
      <c r="G1170" t="s">
        <v>2812</v>
      </c>
      <c r="H1170" t="s">
        <v>2813</v>
      </c>
      <c r="I1170" t="s">
        <v>2811</v>
      </c>
      <c r="J1170" t="s">
        <v>2769</v>
      </c>
      <c r="K1170" t="s">
        <v>1018</v>
      </c>
      <c r="L1170">
        <v>510913125</v>
      </c>
      <c r="M1170">
        <v>4</v>
      </c>
      <c r="O1170" t="s">
        <v>1570</v>
      </c>
      <c r="P1170" t="s">
        <v>1571</v>
      </c>
      <c r="Q1170" t="s">
        <v>163</v>
      </c>
      <c r="R1170" t="s">
        <v>1572</v>
      </c>
      <c r="S1170" t="s">
        <v>64</v>
      </c>
      <c r="T1170" t="s">
        <v>52</v>
      </c>
      <c r="U1170" t="s">
        <v>1573</v>
      </c>
      <c r="V1170" t="s">
        <v>1496</v>
      </c>
      <c r="W1170">
        <v>1</v>
      </c>
      <c r="X1170">
        <v>104.88</v>
      </c>
      <c r="Y1170" t="s">
        <v>1574</v>
      </c>
      <c r="Z1170" t="s">
        <v>1575</v>
      </c>
      <c r="AA1170" t="s">
        <v>147</v>
      </c>
      <c r="AC1170">
        <v>44557</v>
      </c>
      <c r="AD1170">
        <v>44582</v>
      </c>
      <c r="AE1170" s="39">
        <v>0</v>
      </c>
      <c r="AF1170" s="39">
        <v>104.88</v>
      </c>
      <c r="AG1170" s="39">
        <v>104.88</v>
      </c>
      <c r="AV1170">
        <v>26.22</v>
      </c>
      <c r="AW1170">
        <v>26.22</v>
      </c>
      <c r="AX1170">
        <v>26.22</v>
      </c>
      <c r="AY1170">
        <v>26.22</v>
      </c>
      <c r="BI1170" t="s">
        <v>1505</v>
      </c>
      <c r="BJ1170" s="4" t="str">
        <f>Table22[[#This Row],[Ofgem ]]</f>
        <v>4"-5"</v>
      </c>
      <c r="BK1170" s="4" t="str">
        <f>Table22[[#This Row],[Pressure]]</f>
        <v>LP</v>
      </c>
      <c r="BL1170" s="4" t="str">
        <f>Table22[[#This Row],[Pon Category]]</f>
        <v>Policy</v>
      </c>
      <c r="BM1170" s="4" t="str">
        <f>Table22[[#This Row],[Tier]]</f>
        <v>T1</v>
      </c>
      <c r="BN1170" s="4" t="str">
        <f>Table22[[#This Row],[PON Material]]</f>
        <v>SI</v>
      </c>
      <c r="BO1170" s="4" t="str" cm="1">
        <f t="array" ref="BO11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1" spans="1:67" x14ac:dyDescent="0.25">
      <c r="A1171" t="s">
        <v>989</v>
      </c>
      <c r="B1171" t="s">
        <v>87</v>
      </c>
      <c r="C1171" t="s">
        <v>1200</v>
      </c>
      <c r="D1171" t="s">
        <v>827</v>
      </c>
      <c r="E1171" t="s">
        <v>2799</v>
      </c>
      <c r="F1171" t="s">
        <v>1298</v>
      </c>
      <c r="G1171" t="s">
        <v>2812</v>
      </c>
      <c r="H1171" t="s">
        <v>2813</v>
      </c>
      <c r="I1171" t="s">
        <v>2811</v>
      </c>
      <c r="J1171" t="s">
        <v>2769</v>
      </c>
      <c r="K1171" t="s">
        <v>1018</v>
      </c>
      <c r="L1171">
        <v>510913126</v>
      </c>
      <c r="M1171">
        <v>4</v>
      </c>
      <c r="O1171" t="s">
        <v>1570</v>
      </c>
      <c r="P1171" t="s">
        <v>1571</v>
      </c>
      <c r="Q1171" t="s">
        <v>91</v>
      </c>
      <c r="R1171" t="s">
        <v>1572</v>
      </c>
      <c r="S1171" t="s">
        <v>64</v>
      </c>
      <c r="T1171" t="s">
        <v>52</v>
      </c>
      <c r="U1171" t="s">
        <v>1573</v>
      </c>
      <c r="V1171" t="s">
        <v>1496</v>
      </c>
      <c r="W1171">
        <v>3</v>
      </c>
      <c r="X1171">
        <v>63.53</v>
      </c>
      <c r="Y1171" t="s">
        <v>1574</v>
      </c>
      <c r="Z1171" t="s">
        <v>1575</v>
      </c>
      <c r="AA1171" t="s">
        <v>147</v>
      </c>
      <c r="AC1171">
        <v>44557</v>
      </c>
      <c r="AD1171">
        <v>44582</v>
      </c>
      <c r="AE1171" s="39">
        <v>0</v>
      </c>
      <c r="AF1171" s="39">
        <v>63.52</v>
      </c>
      <c r="AG1171" s="39">
        <v>63.52</v>
      </c>
      <c r="AV1171">
        <v>15.88</v>
      </c>
      <c r="AW1171">
        <v>15.88</v>
      </c>
      <c r="AX1171">
        <v>15.88</v>
      </c>
      <c r="AY1171">
        <v>15.88</v>
      </c>
      <c r="BI1171" t="s">
        <v>1505</v>
      </c>
      <c r="BJ1171" s="4" t="str">
        <f>Table22[[#This Row],[Ofgem ]]</f>
        <v>4"-5"</v>
      </c>
      <c r="BK1171" s="4" t="str">
        <f>Table22[[#This Row],[Pressure]]</f>
        <v>LP</v>
      </c>
      <c r="BL1171" s="4" t="str">
        <f>Table22[[#This Row],[Pon Category]]</f>
        <v>Policy</v>
      </c>
      <c r="BM1171" s="4" t="str">
        <f>Table22[[#This Row],[Tier]]</f>
        <v>T1</v>
      </c>
      <c r="BN1171" s="4" t="str">
        <f>Table22[[#This Row],[PON Material]]</f>
        <v>DI</v>
      </c>
      <c r="BO1171" s="4" t="str" cm="1">
        <f t="array" ref="BO11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2" spans="1:67" x14ac:dyDescent="0.25">
      <c r="A1172" t="s">
        <v>989</v>
      </c>
      <c r="B1172" t="s">
        <v>87</v>
      </c>
      <c r="C1172" t="s">
        <v>1200</v>
      </c>
      <c r="D1172" t="s">
        <v>827</v>
      </c>
      <c r="E1172" t="s">
        <v>2799</v>
      </c>
      <c r="F1172" t="s">
        <v>1298</v>
      </c>
      <c r="G1172" t="s">
        <v>2812</v>
      </c>
      <c r="H1172" t="s">
        <v>2813</v>
      </c>
      <c r="I1172" t="s">
        <v>2811</v>
      </c>
      <c r="J1172" t="s">
        <v>2769</v>
      </c>
      <c r="K1172" t="s">
        <v>1018</v>
      </c>
      <c r="L1172">
        <v>510913127</v>
      </c>
      <c r="M1172">
        <v>6</v>
      </c>
      <c r="O1172" t="s">
        <v>1570</v>
      </c>
      <c r="P1172" t="s">
        <v>1571</v>
      </c>
      <c r="Q1172" t="s">
        <v>163</v>
      </c>
      <c r="R1172" t="s">
        <v>1572</v>
      </c>
      <c r="S1172" t="s">
        <v>64</v>
      </c>
      <c r="T1172" t="s">
        <v>52</v>
      </c>
      <c r="U1172" t="s">
        <v>1573</v>
      </c>
      <c r="V1172" t="s">
        <v>1496</v>
      </c>
      <c r="W1172">
        <v>3</v>
      </c>
      <c r="X1172">
        <v>252.73</v>
      </c>
      <c r="Y1172" t="s">
        <v>1574</v>
      </c>
      <c r="Z1172" t="s">
        <v>1575</v>
      </c>
      <c r="AA1172" t="s">
        <v>147</v>
      </c>
      <c r="AC1172">
        <v>44557</v>
      </c>
      <c r="AD1172">
        <v>44582</v>
      </c>
      <c r="AE1172" s="39">
        <v>0</v>
      </c>
      <c r="AF1172" s="39">
        <v>252.72</v>
      </c>
      <c r="AG1172" s="39">
        <v>252.72</v>
      </c>
      <c r="AV1172">
        <v>63.18</v>
      </c>
      <c r="AW1172">
        <v>63.18</v>
      </c>
      <c r="AX1172">
        <v>63.18</v>
      </c>
      <c r="AY1172">
        <v>63.18</v>
      </c>
      <c r="BI1172" t="s">
        <v>1505</v>
      </c>
      <c r="BJ1172" s="4" t="str">
        <f>Table22[[#This Row],[Ofgem ]]</f>
        <v>4"-5"</v>
      </c>
      <c r="BK1172" s="4" t="str">
        <f>Table22[[#This Row],[Pressure]]</f>
        <v>LP</v>
      </c>
      <c r="BL1172" s="4" t="str">
        <f>Table22[[#This Row],[Pon Category]]</f>
        <v>Policy</v>
      </c>
      <c r="BM1172" s="4" t="str">
        <f>Table22[[#This Row],[Tier]]</f>
        <v>T1</v>
      </c>
      <c r="BN1172" s="4" t="str">
        <f>Table22[[#This Row],[PON Material]]</f>
        <v>SI</v>
      </c>
      <c r="BO1172" s="4" t="str" cm="1">
        <f t="array" ref="BO11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3" spans="1:67" x14ac:dyDescent="0.25">
      <c r="A1173" t="s">
        <v>989</v>
      </c>
      <c r="B1173" t="s">
        <v>1187</v>
      </c>
      <c r="C1173" t="s">
        <v>173</v>
      </c>
      <c r="D1173" t="s">
        <v>61</v>
      </c>
      <c r="E1173" t="s">
        <v>2814</v>
      </c>
      <c r="F1173" t="s">
        <v>1250</v>
      </c>
      <c r="G1173" t="s">
        <v>2815</v>
      </c>
      <c r="H1173" t="s">
        <v>1342</v>
      </c>
      <c r="I1173" t="s">
        <v>2775</v>
      </c>
      <c r="J1173" t="s">
        <v>2769</v>
      </c>
      <c r="K1173" t="s">
        <v>996</v>
      </c>
      <c r="L1173">
        <v>510778940</v>
      </c>
      <c r="M1173">
        <v>6</v>
      </c>
      <c r="O1173" t="s">
        <v>1570</v>
      </c>
      <c r="P1173" t="s">
        <v>1571</v>
      </c>
      <c r="Q1173" t="s">
        <v>91</v>
      </c>
      <c r="R1173" t="s">
        <v>1572</v>
      </c>
      <c r="S1173" t="s">
        <v>64</v>
      </c>
      <c r="T1173" t="s">
        <v>52</v>
      </c>
      <c r="U1173" t="s">
        <v>1573</v>
      </c>
      <c r="V1173" t="s">
        <v>1496</v>
      </c>
      <c r="W1173">
        <v>123</v>
      </c>
      <c r="X1173">
        <v>232.61</v>
      </c>
      <c r="Y1173" t="s">
        <v>1574</v>
      </c>
      <c r="Z1173" t="s">
        <v>1575</v>
      </c>
      <c r="AA1173" t="s">
        <v>147</v>
      </c>
      <c r="AC1173">
        <v>44396</v>
      </c>
      <c r="AD1173">
        <v>44505</v>
      </c>
      <c r="AE1173" s="39">
        <v>92.64</v>
      </c>
      <c r="AF1173" s="39">
        <v>0</v>
      </c>
      <c r="AG1173" s="39">
        <v>92.64</v>
      </c>
      <c r="AH1173">
        <v>15.44</v>
      </c>
      <c r="AI1173">
        <v>15.44</v>
      </c>
      <c r="AJ1173">
        <v>15.44</v>
      </c>
      <c r="AK1173">
        <v>15.44</v>
      </c>
      <c r="AL1173">
        <v>15.44</v>
      </c>
      <c r="AM1173">
        <v>15.44</v>
      </c>
      <c r="BI1173" t="s">
        <v>1505</v>
      </c>
      <c r="BJ1173" s="4" t="str">
        <f>Table22[[#This Row],[Ofgem ]]</f>
        <v>4"-5"</v>
      </c>
      <c r="BK1173" s="4" t="str">
        <f>Table22[[#This Row],[Pressure]]</f>
        <v>LP</v>
      </c>
      <c r="BL1173" s="4" t="str">
        <f>Table22[[#This Row],[Pon Category]]</f>
        <v>Policy</v>
      </c>
      <c r="BM1173" s="4" t="str">
        <f>Table22[[#This Row],[Tier]]</f>
        <v>T1</v>
      </c>
      <c r="BN1173" s="4" t="str">
        <f>Table22[[#This Row],[PON Material]]</f>
        <v>DI</v>
      </c>
      <c r="BO1173" s="4" t="str" cm="1">
        <f t="array" ref="BO11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4" spans="1:67" x14ac:dyDescent="0.25">
      <c r="A1174" t="s">
        <v>989</v>
      </c>
      <c r="B1174" t="s">
        <v>1187</v>
      </c>
      <c r="C1174" t="s">
        <v>173</v>
      </c>
      <c r="D1174" t="s">
        <v>61</v>
      </c>
      <c r="E1174" t="s">
        <v>2814</v>
      </c>
      <c r="F1174" t="s">
        <v>1250</v>
      </c>
      <c r="G1174" t="s">
        <v>2815</v>
      </c>
      <c r="H1174" t="s">
        <v>1342</v>
      </c>
      <c r="I1174" t="s">
        <v>2775</v>
      </c>
      <c r="J1174" t="s">
        <v>2769</v>
      </c>
      <c r="K1174" t="s">
        <v>996</v>
      </c>
      <c r="L1174">
        <v>510778942</v>
      </c>
      <c r="M1174">
        <v>6</v>
      </c>
      <c r="O1174" t="s">
        <v>1570</v>
      </c>
      <c r="P1174" t="s">
        <v>1571</v>
      </c>
      <c r="Q1174" t="s">
        <v>163</v>
      </c>
      <c r="R1174" t="s">
        <v>1572</v>
      </c>
      <c r="S1174" t="s">
        <v>64</v>
      </c>
      <c r="T1174" t="s">
        <v>52</v>
      </c>
      <c r="U1174" t="s">
        <v>1573</v>
      </c>
      <c r="V1174" t="s">
        <v>1496</v>
      </c>
      <c r="W1174">
        <v>4</v>
      </c>
      <c r="X1174">
        <v>130.33000000000001</v>
      </c>
      <c r="Y1174" t="s">
        <v>1574</v>
      </c>
      <c r="Z1174" t="s">
        <v>1575</v>
      </c>
      <c r="AA1174" t="s">
        <v>147</v>
      </c>
      <c r="AC1174">
        <v>44396</v>
      </c>
      <c r="AD1174">
        <v>44505</v>
      </c>
      <c r="AE1174" s="39">
        <v>130.38</v>
      </c>
      <c r="AF1174" s="39">
        <v>0</v>
      </c>
      <c r="AG1174" s="39">
        <v>130.38</v>
      </c>
      <c r="AH1174">
        <v>21.73</v>
      </c>
      <c r="AI1174">
        <v>21.73</v>
      </c>
      <c r="AJ1174">
        <v>21.73</v>
      </c>
      <c r="AK1174">
        <v>21.73</v>
      </c>
      <c r="AL1174">
        <v>21.73</v>
      </c>
      <c r="AM1174">
        <v>21.73</v>
      </c>
      <c r="BI1174" t="s">
        <v>1505</v>
      </c>
      <c r="BJ1174" s="4" t="str">
        <f>Table22[[#This Row],[Ofgem ]]</f>
        <v>4"-5"</v>
      </c>
      <c r="BK1174" s="4" t="str">
        <f>Table22[[#This Row],[Pressure]]</f>
        <v>LP</v>
      </c>
      <c r="BL1174" s="4" t="str">
        <f>Table22[[#This Row],[Pon Category]]</f>
        <v>Policy</v>
      </c>
      <c r="BM1174" s="4" t="str">
        <f>Table22[[#This Row],[Tier]]</f>
        <v>T1</v>
      </c>
      <c r="BN1174" s="4" t="str">
        <f>Table22[[#This Row],[PON Material]]</f>
        <v>SI</v>
      </c>
      <c r="BO1174" s="4" t="str" cm="1">
        <f t="array" ref="BO11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5" spans="1:67" x14ac:dyDescent="0.25">
      <c r="A1175" t="s">
        <v>989</v>
      </c>
      <c r="B1175" t="s">
        <v>1187</v>
      </c>
      <c r="C1175" t="s">
        <v>173</v>
      </c>
      <c r="D1175" t="s">
        <v>61</v>
      </c>
      <c r="E1175" t="s">
        <v>2814</v>
      </c>
      <c r="F1175" t="s">
        <v>1250</v>
      </c>
      <c r="G1175" t="s">
        <v>2816</v>
      </c>
      <c r="H1175" t="s">
        <v>1251</v>
      </c>
      <c r="I1175" t="s">
        <v>2775</v>
      </c>
      <c r="J1175" t="s">
        <v>2769</v>
      </c>
      <c r="K1175" t="s">
        <v>996</v>
      </c>
      <c r="L1175">
        <v>510781691</v>
      </c>
      <c r="M1175">
        <v>6</v>
      </c>
      <c r="O1175" t="s">
        <v>1570</v>
      </c>
      <c r="P1175" t="s">
        <v>1571</v>
      </c>
      <c r="Q1175" t="s">
        <v>163</v>
      </c>
      <c r="R1175" t="s">
        <v>1572</v>
      </c>
      <c r="S1175" t="s">
        <v>64</v>
      </c>
      <c r="T1175" t="s">
        <v>52</v>
      </c>
      <c r="U1175" t="s">
        <v>1573</v>
      </c>
      <c r="V1175" t="s">
        <v>1496</v>
      </c>
      <c r="W1175">
        <v>3</v>
      </c>
      <c r="X1175">
        <v>397.95</v>
      </c>
      <c r="Y1175" t="s">
        <v>1574</v>
      </c>
      <c r="Z1175" t="s">
        <v>1575</v>
      </c>
      <c r="AA1175" t="s">
        <v>147</v>
      </c>
      <c r="AC1175">
        <v>44396</v>
      </c>
      <c r="AD1175">
        <v>44505</v>
      </c>
      <c r="AE1175" s="39">
        <v>-6.0000000000000005E-2</v>
      </c>
      <c r="AF1175" s="39">
        <v>0</v>
      </c>
      <c r="AG1175" s="39">
        <v>-6.0000000000000005E-2</v>
      </c>
      <c r="AH1175">
        <v>-0.01</v>
      </c>
      <c r="AI1175">
        <v>-0.01</v>
      </c>
      <c r="AJ1175">
        <v>-0.01</v>
      </c>
      <c r="AK1175">
        <v>-0.01</v>
      </c>
      <c r="AL1175">
        <v>-0.01</v>
      </c>
      <c r="AM1175">
        <v>-0.01</v>
      </c>
      <c r="BI1175" t="s">
        <v>1505</v>
      </c>
      <c r="BJ1175" s="4" t="str">
        <f>Table22[[#This Row],[Ofgem ]]</f>
        <v>4"-5"</v>
      </c>
      <c r="BK1175" s="4" t="str">
        <f>Table22[[#This Row],[Pressure]]</f>
        <v>LP</v>
      </c>
      <c r="BL1175" s="4" t="str">
        <f>Table22[[#This Row],[Pon Category]]</f>
        <v>Policy</v>
      </c>
      <c r="BM1175" s="4" t="str">
        <f>Table22[[#This Row],[Tier]]</f>
        <v>T1</v>
      </c>
      <c r="BN1175" s="4" t="str">
        <f>Table22[[#This Row],[PON Material]]</f>
        <v>SI</v>
      </c>
      <c r="BO1175" s="4" t="str" cm="1">
        <f t="array" ref="BO11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6" spans="1:67" x14ac:dyDescent="0.25">
      <c r="A1176" t="s">
        <v>989</v>
      </c>
      <c r="B1176" t="s">
        <v>1187</v>
      </c>
      <c r="C1176" t="s">
        <v>173</v>
      </c>
      <c r="D1176" t="s">
        <v>61</v>
      </c>
      <c r="E1176" t="s">
        <v>2814</v>
      </c>
      <c r="F1176" t="s">
        <v>1250</v>
      </c>
      <c r="G1176" t="s">
        <v>2816</v>
      </c>
      <c r="H1176" t="s">
        <v>1251</v>
      </c>
      <c r="I1176" t="s">
        <v>2775</v>
      </c>
      <c r="J1176" t="s">
        <v>2769</v>
      </c>
      <c r="K1176" t="s">
        <v>996</v>
      </c>
      <c r="L1176">
        <v>510781694</v>
      </c>
      <c r="M1176">
        <v>4</v>
      </c>
      <c r="O1176" t="s">
        <v>1570</v>
      </c>
      <c r="P1176" t="s">
        <v>1571</v>
      </c>
      <c r="Q1176" t="s">
        <v>163</v>
      </c>
      <c r="R1176" t="s">
        <v>1572</v>
      </c>
      <c r="S1176" t="s">
        <v>64</v>
      </c>
      <c r="T1176" t="s">
        <v>52</v>
      </c>
      <c r="U1176" t="s">
        <v>1573</v>
      </c>
      <c r="V1176" t="s">
        <v>1496</v>
      </c>
      <c r="W1176">
        <v>2</v>
      </c>
      <c r="X1176">
        <v>26.4</v>
      </c>
      <c r="Y1176" t="s">
        <v>1574</v>
      </c>
      <c r="Z1176" t="s">
        <v>1575</v>
      </c>
      <c r="AA1176" t="s">
        <v>147</v>
      </c>
      <c r="AC1176">
        <v>44396</v>
      </c>
      <c r="AD1176">
        <v>44505</v>
      </c>
      <c r="AE1176" s="39">
        <v>-0.6</v>
      </c>
      <c r="AF1176" s="39">
        <v>0</v>
      </c>
      <c r="AG1176" s="39">
        <v>-0.6</v>
      </c>
      <c r="AH1176">
        <v>-0.1</v>
      </c>
      <c r="AI1176">
        <v>-0.1</v>
      </c>
      <c r="AJ1176">
        <v>-0.1</v>
      </c>
      <c r="AK1176">
        <v>-0.1</v>
      </c>
      <c r="AL1176">
        <v>-0.1</v>
      </c>
      <c r="AM1176">
        <v>-0.1</v>
      </c>
      <c r="BI1176" t="s">
        <v>1505</v>
      </c>
      <c r="BJ1176" s="4" t="str">
        <f>Table22[[#This Row],[Ofgem ]]</f>
        <v>4"-5"</v>
      </c>
      <c r="BK1176" s="4" t="str">
        <f>Table22[[#This Row],[Pressure]]</f>
        <v>LP</v>
      </c>
      <c r="BL1176" s="4" t="str">
        <f>Table22[[#This Row],[Pon Category]]</f>
        <v>Policy</v>
      </c>
      <c r="BM1176" s="4" t="str">
        <f>Table22[[#This Row],[Tier]]</f>
        <v>T1</v>
      </c>
      <c r="BN1176" s="4" t="str">
        <f>Table22[[#This Row],[PON Material]]</f>
        <v>SI</v>
      </c>
      <c r="BO1176" s="4" t="str" cm="1">
        <f t="array" ref="BO11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7" spans="1:67" x14ac:dyDescent="0.25">
      <c r="A1177" t="s">
        <v>989</v>
      </c>
      <c r="B1177" t="s">
        <v>1187</v>
      </c>
      <c r="C1177" t="s">
        <v>173</v>
      </c>
      <c r="D1177" t="s">
        <v>61</v>
      </c>
      <c r="E1177" t="s">
        <v>2814</v>
      </c>
      <c r="F1177" t="s">
        <v>1250</v>
      </c>
      <c r="G1177" t="s">
        <v>2817</v>
      </c>
      <c r="H1177" t="s">
        <v>1377</v>
      </c>
      <c r="I1177" t="s">
        <v>2775</v>
      </c>
      <c r="J1177" t="s">
        <v>2769</v>
      </c>
      <c r="K1177" t="s">
        <v>996</v>
      </c>
      <c r="L1177">
        <v>220001382256</v>
      </c>
      <c r="M1177">
        <v>4</v>
      </c>
      <c r="O1177" t="s">
        <v>1570</v>
      </c>
      <c r="P1177" t="s">
        <v>1571</v>
      </c>
      <c r="Q1177" t="s">
        <v>91</v>
      </c>
      <c r="R1177" t="s">
        <v>1572</v>
      </c>
      <c r="S1177" t="s">
        <v>64</v>
      </c>
      <c r="T1177" t="s">
        <v>52</v>
      </c>
      <c r="U1177" t="s">
        <v>1573</v>
      </c>
      <c r="V1177" t="s">
        <v>1496</v>
      </c>
      <c r="W1177">
        <v>8</v>
      </c>
      <c r="X1177">
        <v>235.87</v>
      </c>
      <c r="Y1177" t="s">
        <v>1574</v>
      </c>
      <c r="Z1177" t="s">
        <v>1575</v>
      </c>
      <c r="AA1177" t="s">
        <v>147</v>
      </c>
      <c r="AC1177">
        <v>44396</v>
      </c>
      <c r="AD1177">
        <v>44505</v>
      </c>
      <c r="AE1177" s="39">
        <v>235.86</v>
      </c>
      <c r="AF1177" s="39">
        <v>0</v>
      </c>
      <c r="AG1177" s="39">
        <v>235.86</v>
      </c>
      <c r="AH1177">
        <v>39.31</v>
      </c>
      <c r="AI1177">
        <v>39.31</v>
      </c>
      <c r="AJ1177">
        <v>39.31</v>
      </c>
      <c r="AK1177">
        <v>39.31</v>
      </c>
      <c r="AL1177">
        <v>39.31</v>
      </c>
      <c r="AM1177">
        <v>39.31</v>
      </c>
      <c r="BI1177" t="s">
        <v>1505</v>
      </c>
      <c r="BJ1177" s="4" t="str">
        <f>Table22[[#This Row],[Ofgem ]]</f>
        <v>4"-5"</v>
      </c>
      <c r="BK1177" s="4" t="str">
        <f>Table22[[#This Row],[Pressure]]</f>
        <v>LP</v>
      </c>
      <c r="BL1177" s="4" t="str">
        <f>Table22[[#This Row],[Pon Category]]</f>
        <v>Policy</v>
      </c>
      <c r="BM1177" s="4" t="str">
        <f>Table22[[#This Row],[Tier]]</f>
        <v>T1</v>
      </c>
      <c r="BN1177" s="4" t="str">
        <f>Table22[[#This Row],[PON Material]]</f>
        <v>DI</v>
      </c>
      <c r="BO1177" s="4" t="str" cm="1">
        <f t="array" ref="BO11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8" spans="1:67" x14ac:dyDescent="0.25">
      <c r="A1178" t="s">
        <v>989</v>
      </c>
      <c r="B1178" t="s">
        <v>1187</v>
      </c>
      <c r="C1178" t="s">
        <v>173</v>
      </c>
      <c r="D1178" t="s">
        <v>61</v>
      </c>
      <c r="E1178" t="s">
        <v>2814</v>
      </c>
      <c r="F1178" t="s">
        <v>1250</v>
      </c>
      <c r="G1178" t="s">
        <v>2817</v>
      </c>
      <c r="H1178" t="s">
        <v>1377</v>
      </c>
      <c r="I1178" t="s">
        <v>2775</v>
      </c>
      <c r="J1178" t="s">
        <v>2769</v>
      </c>
      <c r="K1178" t="s">
        <v>996</v>
      </c>
      <c r="L1178">
        <v>220001786991</v>
      </c>
      <c r="M1178">
        <v>6</v>
      </c>
      <c r="O1178" t="s">
        <v>1570</v>
      </c>
      <c r="P1178" t="s">
        <v>1571</v>
      </c>
      <c r="Q1178" t="s">
        <v>91</v>
      </c>
      <c r="R1178" t="s">
        <v>1572</v>
      </c>
      <c r="S1178" t="s">
        <v>64</v>
      </c>
      <c r="T1178" t="s">
        <v>52</v>
      </c>
      <c r="U1178" t="s">
        <v>1573</v>
      </c>
      <c r="V1178" s="40" t="s">
        <v>1496</v>
      </c>
      <c r="W1178">
        <v>-1</v>
      </c>
      <c r="X1178">
        <v>49.46</v>
      </c>
      <c r="Y1178" t="s">
        <v>1574</v>
      </c>
      <c r="Z1178" t="s">
        <v>1575</v>
      </c>
      <c r="AA1178" t="s">
        <v>147</v>
      </c>
      <c r="AC1178">
        <v>44396</v>
      </c>
      <c r="AD1178">
        <v>44505</v>
      </c>
      <c r="AE1178" s="39">
        <v>49.440000000000005</v>
      </c>
      <c r="AF1178" s="39">
        <v>0</v>
      </c>
      <c r="AG1178" s="39">
        <v>49.440000000000005</v>
      </c>
      <c r="AH1178">
        <v>8.24</v>
      </c>
      <c r="AI1178">
        <v>8.24</v>
      </c>
      <c r="AJ1178">
        <v>8.24</v>
      </c>
      <c r="AK1178">
        <v>8.24</v>
      </c>
      <c r="AL1178">
        <v>8.24</v>
      </c>
      <c r="AM1178">
        <v>8.24</v>
      </c>
      <c r="BI1178" t="s">
        <v>1505</v>
      </c>
      <c r="BJ1178" s="4" t="str">
        <f>Table22[[#This Row],[Ofgem ]]</f>
        <v>4"-5"</v>
      </c>
      <c r="BK1178" s="4" t="str">
        <f>Table22[[#This Row],[Pressure]]</f>
        <v>LP</v>
      </c>
      <c r="BL1178" s="4" t="str">
        <f>Table22[[#This Row],[Pon Category]]</f>
        <v>Policy</v>
      </c>
      <c r="BM1178" s="4" t="str">
        <f>Table22[[#This Row],[Tier]]</f>
        <v>T1</v>
      </c>
      <c r="BN1178" s="4" t="str">
        <f>Table22[[#This Row],[PON Material]]</f>
        <v>DI</v>
      </c>
      <c r="BO1178" s="4" t="str" cm="1">
        <f t="array" ref="BO11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79" spans="1:67" x14ac:dyDescent="0.25">
      <c r="A1179" t="s">
        <v>989</v>
      </c>
      <c r="B1179" t="s">
        <v>1187</v>
      </c>
      <c r="C1179" t="s">
        <v>173</v>
      </c>
      <c r="D1179" t="s">
        <v>61</v>
      </c>
      <c r="E1179" t="s">
        <v>2814</v>
      </c>
      <c r="F1179" t="s">
        <v>1250</v>
      </c>
      <c r="G1179" t="s">
        <v>2818</v>
      </c>
      <c r="H1179" t="s">
        <v>1259</v>
      </c>
      <c r="I1179" t="s">
        <v>2775</v>
      </c>
      <c r="J1179" t="s">
        <v>2819</v>
      </c>
      <c r="K1179" t="s">
        <v>996</v>
      </c>
      <c r="L1179" s="39">
        <v>510781692</v>
      </c>
      <c r="M1179">
        <v>6</v>
      </c>
      <c r="O1179" t="s">
        <v>1570</v>
      </c>
      <c r="P1179" t="s">
        <v>1571</v>
      </c>
      <c r="Q1179" t="s">
        <v>53</v>
      </c>
      <c r="S1179" t="s">
        <v>64</v>
      </c>
      <c r="T1179" t="s">
        <v>52</v>
      </c>
      <c r="U1179" t="s">
        <v>1573</v>
      </c>
      <c r="V1179" s="40" t="s">
        <v>1496</v>
      </c>
      <c r="X1179">
        <v>70</v>
      </c>
      <c r="Y1179" t="s">
        <v>1574</v>
      </c>
      <c r="Z1179" t="s">
        <v>1575</v>
      </c>
      <c r="AA1179" t="s">
        <v>147</v>
      </c>
      <c r="AC1179">
        <v>44396</v>
      </c>
      <c r="AD1179">
        <v>44505</v>
      </c>
      <c r="AE1179" s="39">
        <v>6.0000000000000005E-2</v>
      </c>
      <c r="AF1179" s="39">
        <v>0</v>
      </c>
      <c r="AG1179" s="39">
        <v>6.0000000000000005E-2</v>
      </c>
      <c r="AH1179">
        <v>0.01</v>
      </c>
      <c r="AI1179">
        <v>0.01</v>
      </c>
      <c r="AJ1179">
        <v>0.01</v>
      </c>
      <c r="AK1179">
        <v>0.01</v>
      </c>
      <c r="AL1179">
        <v>0.01</v>
      </c>
      <c r="AM1179">
        <v>0.01</v>
      </c>
      <c r="BI1179" t="s">
        <v>1505</v>
      </c>
      <c r="BJ1179" s="4" t="str">
        <f>Table22[[#This Row],[Ofgem ]]</f>
        <v>4"-5"</v>
      </c>
      <c r="BK1179" s="4" t="str">
        <f>Table22[[#This Row],[Pressure]]</f>
        <v>LP</v>
      </c>
      <c r="BL1179" s="4" t="str">
        <f>Table22[[#This Row],[Pon Category]]</f>
        <v>Policy</v>
      </c>
      <c r="BM1179" s="4" t="str">
        <f>Table22[[#This Row],[Tier]]</f>
        <v>T1</v>
      </c>
      <c r="BN1179" s="4" t="str">
        <f>Table22[[#This Row],[PON Material]]</f>
        <v>CI</v>
      </c>
      <c r="BO1179" s="4" t="str" cm="1">
        <f t="array" ref="BO11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0" spans="1:67" x14ac:dyDescent="0.25">
      <c r="A1180" t="s">
        <v>989</v>
      </c>
      <c r="B1180" t="s">
        <v>1187</v>
      </c>
      <c r="C1180" t="s">
        <v>173</v>
      </c>
      <c r="D1180" t="s">
        <v>61</v>
      </c>
      <c r="E1180" t="s">
        <v>2814</v>
      </c>
      <c r="F1180" t="s">
        <v>1250</v>
      </c>
      <c r="G1180" t="s">
        <v>2820</v>
      </c>
      <c r="H1180" t="s">
        <v>2821</v>
      </c>
      <c r="K1180" t="s">
        <v>2822</v>
      </c>
      <c r="L1180" s="39">
        <v>510781778</v>
      </c>
      <c r="M1180">
        <v>8</v>
      </c>
      <c r="O1180" t="s">
        <v>1570</v>
      </c>
      <c r="P1180" t="s">
        <v>1571</v>
      </c>
      <c r="Q1180" t="s">
        <v>53</v>
      </c>
      <c r="S1180" t="s">
        <v>64</v>
      </c>
      <c r="T1180" t="s">
        <v>52</v>
      </c>
      <c r="U1180" t="s">
        <v>1573</v>
      </c>
      <c r="V1180" s="42" t="s">
        <v>1496</v>
      </c>
      <c r="X1180">
        <v>125</v>
      </c>
      <c r="Y1180" t="s">
        <v>1574</v>
      </c>
      <c r="Z1180" t="s">
        <v>1575</v>
      </c>
      <c r="AA1180" t="s">
        <v>147</v>
      </c>
      <c r="AC1180">
        <v>44396</v>
      </c>
      <c r="AD1180">
        <v>44505</v>
      </c>
      <c r="AE1180" s="39">
        <v>-6.0000000000000005E-2</v>
      </c>
      <c r="AF1180" s="39">
        <v>0</v>
      </c>
      <c r="AG1180" s="39">
        <v>-6.0000000000000005E-2</v>
      </c>
      <c r="AH1180">
        <v>-0.01</v>
      </c>
      <c r="AI1180">
        <v>-0.01</v>
      </c>
      <c r="AJ1180">
        <v>-0.01</v>
      </c>
      <c r="AK1180">
        <v>-0.01</v>
      </c>
      <c r="AL1180">
        <v>-0.01</v>
      </c>
      <c r="AM1180">
        <v>-0.01</v>
      </c>
      <c r="BI1180" t="s">
        <v>1505</v>
      </c>
      <c r="BJ1180" s="4" t="str">
        <f>Table22[[#This Row],[Ofgem ]]</f>
        <v>4"-5"</v>
      </c>
      <c r="BK1180" s="4" t="str">
        <f>Table22[[#This Row],[Pressure]]</f>
        <v>LP</v>
      </c>
      <c r="BL1180" s="4" t="str">
        <f>Table22[[#This Row],[Pon Category]]</f>
        <v>Policy</v>
      </c>
      <c r="BM1180" s="4" t="str">
        <f>Table22[[#This Row],[Tier]]</f>
        <v>T1</v>
      </c>
      <c r="BN1180" s="4" t="str">
        <f>Table22[[#This Row],[PON Material]]</f>
        <v>CI</v>
      </c>
      <c r="BO1180" s="4" t="str" cm="1">
        <f t="array" ref="BO11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1" spans="1:67" x14ac:dyDescent="0.25">
      <c r="A1181" t="s">
        <v>989</v>
      </c>
      <c r="B1181" t="s">
        <v>1187</v>
      </c>
      <c r="C1181" t="s">
        <v>173</v>
      </c>
      <c r="D1181" t="s">
        <v>61</v>
      </c>
      <c r="E1181" t="s">
        <v>2814</v>
      </c>
      <c r="F1181" t="s">
        <v>2823</v>
      </c>
      <c r="G1181" t="s">
        <v>2824</v>
      </c>
      <c r="H1181" t="s">
        <v>2825</v>
      </c>
      <c r="I1181" t="s">
        <v>2826</v>
      </c>
      <c r="J1181" t="s">
        <v>2769</v>
      </c>
      <c r="K1181" t="s">
        <v>992</v>
      </c>
      <c r="L1181">
        <v>510933992</v>
      </c>
      <c r="M1181">
        <v>8</v>
      </c>
      <c r="O1181" t="s">
        <v>1570</v>
      </c>
      <c r="P1181" t="s">
        <v>1571</v>
      </c>
      <c r="Q1181" t="s">
        <v>163</v>
      </c>
      <c r="R1181" t="s">
        <v>1572</v>
      </c>
      <c r="S1181" t="s">
        <v>64</v>
      </c>
      <c r="T1181" t="s">
        <v>52</v>
      </c>
      <c r="U1181" t="s">
        <v>1573</v>
      </c>
      <c r="V1181" s="42" t="s">
        <v>1496</v>
      </c>
      <c r="W1181">
        <v>1</v>
      </c>
      <c r="X1181">
        <v>1061.1199999999999</v>
      </c>
      <c r="Y1181" t="s">
        <v>1574</v>
      </c>
      <c r="Z1181" t="s">
        <v>1575</v>
      </c>
      <c r="AA1181" t="s">
        <v>147</v>
      </c>
      <c r="AC1181">
        <v>44508</v>
      </c>
      <c r="AD1181">
        <v>44547</v>
      </c>
      <c r="AE1181" s="39">
        <v>1061.0999999999999</v>
      </c>
      <c r="AF1181" s="39">
        <v>0</v>
      </c>
      <c r="AG1181" s="39">
        <v>1061.0999999999999</v>
      </c>
      <c r="AN1181">
        <v>176.85</v>
      </c>
      <c r="AO1181">
        <v>176.85</v>
      </c>
      <c r="AP1181">
        <v>176.85</v>
      </c>
      <c r="AQ1181">
        <v>176.85</v>
      </c>
      <c r="AR1181">
        <v>176.85</v>
      </c>
      <c r="AS1181">
        <v>176.85</v>
      </c>
      <c r="BI1181" t="s">
        <v>1505</v>
      </c>
      <c r="BJ1181" s="4" t="str">
        <f>Table22[[#This Row],[Ofgem ]]</f>
        <v>4"-5"</v>
      </c>
      <c r="BK1181" s="4" t="str">
        <f>Table22[[#This Row],[Pressure]]</f>
        <v>LP</v>
      </c>
      <c r="BL1181" s="4" t="str">
        <f>Table22[[#This Row],[Pon Category]]</f>
        <v>Policy</v>
      </c>
      <c r="BM1181" s="4" t="str">
        <f>Table22[[#This Row],[Tier]]</f>
        <v>T1</v>
      </c>
      <c r="BN1181" s="4" t="str">
        <f>Table22[[#This Row],[PON Material]]</f>
        <v>SI</v>
      </c>
      <c r="BO1181" s="4" t="str" cm="1">
        <f t="array" ref="BO11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2" spans="1:67" x14ac:dyDescent="0.25">
      <c r="A1182" t="s">
        <v>989</v>
      </c>
      <c r="B1182" t="s">
        <v>1187</v>
      </c>
      <c r="C1182" t="s">
        <v>173</v>
      </c>
      <c r="D1182" t="s">
        <v>61</v>
      </c>
      <c r="E1182" t="s">
        <v>2814</v>
      </c>
      <c r="F1182" t="s">
        <v>2823</v>
      </c>
      <c r="G1182" t="s">
        <v>2827</v>
      </c>
      <c r="H1182" t="s">
        <v>2828</v>
      </c>
      <c r="I1182" t="s">
        <v>2826</v>
      </c>
      <c r="J1182" t="s">
        <v>2769</v>
      </c>
      <c r="K1182" t="s">
        <v>992</v>
      </c>
      <c r="L1182">
        <v>220000270736</v>
      </c>
      <c r="M1182">
        <v>4</v>
      </c>
      <c r="O1182" t="s">
        <v>1570</v>
      </c>
      <c r="P1182" t="s">
        <v>1571</v>
      </c>
      <c r="Q1182" t="s">
        <v>163</v>
      </c>
      <c r="R1182" t="s">
        <v>1572</v>
      </c>
      <c r="S1182" t="s">
        <v>64</v>
      </c>
      <c r="T1182" t="s">
        <v>52</v>
      </c>
      <c r="U1182" t="s">
        <v>1573</v>
      </c>
      <c r="V1182" t="s">
        <v>1496</v>
      </c>
      <c r="W1182">
        <v>4</v>
      </c>
      <c r="X1182">
        <v>201.8</v>
      </c>
      <c r="Y1182" t="s">
        <v>1574</v>
      </c>
      <c r="Z1182" t="s">
        <v>1575</v>
      </c>
      <c r="AA1182" t="s">
        <v>147</v>
      </c>
      <c r="AC1182">
        <v>44565</v>
      </c>
      <c r="AD1182">
        <v>44610</v>
      </c>
      <c r="AE1182" s="39">
        <v>0</v>
      </c>
      <c r="AF1182" s="39">
        <v>201.80999999999995</v>
      </c>
      <c r="AG1182" s="39">
        <v>201.80999999999995</v>
      </c>
      <c r="AV1182">
        <v>28.83</v>
      </c>
      <c r="AW1182">
        <v>28.83</v>
      </c>
      <c r="AX1182">
        <v>28.83</v>
      </c>
      <c r="AY1182">
        <v>28.83</v>
      </c>
      <c r="AZ1182">
        <v>28.83</v>
      </c>
      <c r="BA1182">
        <v>28.83</v>
      </c>
      <c r="BB1182">
        <v>28.83</v>
      </c>
      <c r="BI1182" t="s">
        <v>1505</v>
      </c>
      <c r="BJ1182" s="4" t="str">
        <f>Table22[[#This Row],[Ofgem ]]</f>
        <v>4"-5"</v>
      </c>
      <c r="BK1182" s="4" t="str">
        <f>Table22[[#This Row],[Pressure]]</f>
        <v>LP</v>
      </c>
      <c r="BL1182" s="4" t="str">
        <f>Table22[[#This Row],[Pon Category]]</f>
        <v>Policy</v>
      </c>
      <c r="BM1182" s="4" t="str">
        <f>Table22[[#This Row],[Tier]]</f>
        <v>T1</v>
      </c>
      <c r="BN1182" s="4" t="str">
        <f>Table22[[#This Row],[PON Material]]</f>
        <v>SI</v>
      </c>
      <c r="BO1182" s="4" t="str" cm="1">
        <f t="array" ref="BO11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3" spans="1:67" x14ac:dyDescent="0.25">
      <c r="A1183" t="s">
        <v>989</v>
      </c>
      <c r="B1183" t="s">
        <v>1187</v>
      </c>
      <c r="C1183" t="s">
        <v>173</v>
      </c>
      <c r="D1183" t="s">
        <v>61</v>
      </c>
      <c r="E1183" t="s">
        <v>2814</v>
      </c>
      <c r="F1183" t="s">
        <v>2823</v>
      </c>
      <c r="G1183" t="s">
        <v>2829</v>
      </c>
      <c r="H1183" t="s">
        <v>2830</v>
      </c>
      <c r="I1183" t="s">
        <v>2826</v>
      </c>
      <c r="J1183" t="s">
        <v>2769</v>
      </c>
      <c r="K1183" t="s">
        <v>992</v>
      </c>
      <c r="L1183">
        <v>510882966</v>
      </c>
      <c r="M1183">
        <v>6</v>
      </c>
      <c r="O1183" t="s">
        <v>1570</v>
      </c>
      <c r="P1183" t="s">
        <v>1571</v>
      </c>
      <c r="Q1183" t="s">
        <v>163</v>
      </c>
      <c r="R1183" t="s">
        <v>1572</v>
      </c>
      <c r="S1183" t="s">
        <v>64</v>
      </c>
      <c r="T1183" t="s">
        <v>52</v>
      </c>
      <c r="U1183" t="s">
        <v>1573</v>
      </c>
      <c r="V1183" t="s">
        <v>1496</v>
      </c>
      <c r="W1183">
        <v>5</v>
      </c>
      <c r="X1183">
        <v>95.72</v>
      </c>
      <c r="Y1183" t="s">
        <v>1574</v>
      </c>
      <c r="Z1183" t="s">
        <v>1575</v>
      </c>
      <c r="AA1183" t="s">
        <v>147</v>
      </c>
      <c r="AC1183">
        <v>44565</v>
      </c>
      <c r="AD1183">
        <v>44610</v>
      </c>
      <c r="AE1183" s="39">
        <v>0</v>
      </c>
      <c r="AF1183" s="39">
        <v>95.69</v>
      </c>
      <c r="AG1183" s="39">
        <v>95.69</v>
      </c>
      <c r="AV1183">
        <v>13.67</v>
      </c>
      <c r="AW1183">
        <v>13.67</v>
      </c>
      <c r="AX1183">
        <v>13.67</v>
      </c>
      <c r="AY1183">
        <v>13.67</v>
      </c>
      <c r="AZ1183">
        <v>13.67</v>
      </c>
      <c r="BA1183">
        <v>13.67</v>
      </c>
      <c r="BB1183">
        <v>13.67</v>
      </c>
      <c r="BI1183" t="s">
        <v>1505</v>
      </c>
      <c r="BJ1183" s="4" t="str">
        <f>Table22[[#This Row],[Ofgem ]]</f>
        <v>4"-5"</v>
      </c>
      <c r="BK1183" s="4" t="str">
        <f>Table22[[#This Row],[Pressure]]</f>
        <v>LP</v>
      </c>
      <c r="BL1183" s="4" t="str">
        <f>Table22[[#This Row],[Pon Category]]</f>
        <v>Policy</v>
      </c>
      <c r="BM1183" s="4" t="str">
        <f>Table22[[#This Row],[Tier]]</f>
        <v>T1</v>
      </c>
      <c r="BN1183" s="4" t="str">
        <f>Table22[[#This Row],[PON Material]]</f>
        <v>SI</v>
      </c>
      <c r="BO1183" s="4" t="str" cm="1">
        <f t="array" ref="BO11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4" spans="1:67" x14ac:dyDescent="0.25">
      <c r="A1184" t="s">
        <v>989</v>
      </c>
      <c r="B1184" t="s">
        <v>1187</v>
      </c>
      <c r="C1184" t="s">
        <v>173</v>
      </c>
      <c r="D1184" t="s">
        <v>61</v>
      </c>
      <c r="E1184" t="s">
        <v>2814</v>
      </c>
      <c r="F1184" t="s">
        <v>2823</v>
      </c>
      <c r="G1184" t="s">
        <v>2829</v>
      </c>
      <c r="H1184" t="s">
        <v>2830</v>
      </c>
      <c r="I1184" t="s">
        <v>2826</v>
      </c>
      <c r="J1184" t="s">
        <v>2769</v>
      </c>
      <c r="K1184" t="s">
        <v>992</v>
      </c>
      <c r="L1184">
        <v>510882967</v>
      </c>
      <c r="M1184">
        <v>4</v>
      </c>
      <c r="O1184" t="s">
        <v>1570</v>
      </c>
      <c r="P1184" t="s">
        <v>1571</v>
      </c>
      <c r="Q1184" t="s">
        <v>163</v>
      </c>
      <c r="R1184" t="s">
        <v>1572</v>
      </c>
      <c r="S1184" t="s">
        <v>64</v>
      </c>
      <c r="T1184" t="s">
        <v>52</v>
      </c>
      <c r="U1184" t="s">
        <v>1573</v>
      </c>
      <c r="V1184" t="s">
        <v>1496</v>
      </c>
      <c r="W1184">
        <v>13</v>
      </c>
      <c r="X1184">
        <v>48.63</v>
      </c>
      <c r="Y1184" t="s">
        <v>1574</v>
      </c>
      <c r="Z1184" t="s">
        <v>1575</v>
      </c>
      <c r="AA1184" t="s">
        <v>125</v>
      </c>
      <c r="AC1184">
        <v>44565</v>
      </c>
      <c r="AD1184">
        <v>44610</v>
      </c>
      <c r="AE1184" s="39">
        <v>0</v>
      </c>
      <c r="AF1184" s="39">
        <v>48.650000000000006</v>
      </c>
      <c r="AG1184" s="39">
        <v>48.650000000000006</v>
      </c>
      <c r="AV1184">
        <v>6.95</v>
      </c>
      <c r="AW1184">
        <v>6.95</v>
      </c>
      <c r="AX1184">
        <v>6.95</v>
      </c>
      <c r="AY1184">
        <v>6.95</v>
      </c>
      <c r="AZ1184">
        <v>6.95</v>
      </c>
      <c r="BA1184">
        <v>6.95</v>
      </c>
      <c r="BB1184">
        <v>6.95</v>
      </c>
      <c r="BI1184" t="s">
        <v>1505</v>
      </c>
      <c r="BJ1184" s="4" t="str">
        <f>Table22[[#This Row],[Ofgem ]]</f>
        <v>4"-5"</v>
      </c>
      <c r="BK1184" s="4" t="str">
        <f>Table22[[#This Row],[Pressure]]</f>
        <v>LP</v>
      </c>
      <c r="BL1184" s="4" t="str">
        <f>Table22[[#This Row],[Pon Category]]</f>
        <v>Policy</v>
      </c>
      <c r="BM1184" s="4" t="str">
        <f>Table22[[#This Row],[Tier]]</f>
        <v>T1</v>
      </c>
      <c r="BN1184" s="4" t="str">
        <f>Table22[[#This Row],[PON Material]]</f>
        <v>SI</v>
      </c>
      <c r="BO1184" s="4" t="str" cm="1">
        <f t="array" ref="BO11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5" spans="1:67" x14ac:dyDescent="0.25">
      <c r="A1185" t="s">
        <v>989</v>
      </c>
      <c r="B1185" t="s">
        <v>1187</v>
      </c>
      <c r="C1185" t="s">
        <v>173</v>
      </c>
      <c r="D1185" t="s">
        <v>61</v>
      </c>
      <c r="E1185" t="s">
        <v>2814</v>
      </c>
      <c r="F1185" t="s">
        <v>2823</v>
      </c>
      <c r="G1185" t="s">
        <v>2829</v>
      </c>
      <c r="H1185" t="s">
        <v>2830</v>
      </c>
      <c r="I1185" t="s">
        <v>2826</v>
      </c>
      <c r="J1185" t="s">
        <v>2769</v>
      </c>
      <c r="K1185" t="s">
        <v>992</v>
      </c>
      <c r="L1185">
        <v>220000857098</v>
      </c>
      <c r="M1185">
        <v>4</v>
      </c>
      <c r="O1185" t="s">
        <v>1570</v>
      </c>
      <c r="P1185" t="s">
        <v>1571</v>
      </c>
      <c r="Q1185" t="s">
        <v>163</v>
      </c>
      <c r="R1185" t="s">
        <v>1572</v>
      </c>
      <c r="S1185" t="s">
        <v>64</v>
      </c>
      <c r="T1185" t="s">
        <v>52</v>
      </c>
      <c r="U1185" t="s">
        <v>1573</v>
      </c>
      <c r="V1185" t="s">
        <v>1496</v>
      </c>
      <c r="W1185">
        <v>7</v>
      </c>
      <c r="X1185">
        <v>2.38</v>
      </c>
      <c r="Y1185" t="s">
        <v>1574</v>
      </c>
      <c r="Z1185" t="s">
        <v>1575</v>
      </c>
      <c r="AA1185" t="s">
        <v>96</v>
      </c>
      <c r="AC1185">
        <v>44565</v>
      </c>
      <c r="AD1185">
        <v>44610</v>
      </c>
      <c r="AE1185" s="39">
        <v>0</v>
      </c>
      <c r="AF1185" s="39">
        <v>2.38</v>
      </c>
      <c r="AG1185" s="39">
        <v>2.38</v>
      </c>
      <c r="AV1185">
        <v>0.34</v>
      </c>
      <c r="AW1185">
        <v>0.34</v>
      </c>
      <c r="AX1185">
        <v>0.34</v>
      </c>
      <c r="AY1185">
        <v>0.34</v>
      </c>
      <c r="AZ1185">
        <v>0.34</v>
      </c>
      <c r="BA1185">
        <v>0.34</v>
      </c>
      <c r="BB1185">
        <v>0.34</v>
      </c>
      <c r="BI1185" t="s">
        <v>1505</v>
      </c>
      <c r="BJ1185" s="4" t="str">
        <f>Table22[[#This Row],[Ofgem ]]</f>
        <v>4"-5"</v>
      </c>
      <c r="BK1185" s="4" t="str">
        <f>Table22[[#This Row],[Pressure]]</f>
        <v>LP</v>
      </c>
      <c r="BL1185" s="4" t="str">
        <f>Table22[[#This Row],[Pon Category]]</f>
        <v>Policy</v>
      </c>
      <c r="BM1185" s="4" t="str">
        <f>Table22[[#This Row],[Tier]]</f>
        <v>T1</v>
      </c>
      <c r="BN1185" s="4" t="str">
        <f>Table22[[#This Row],[PON Material]]</f>
        <v>SI</v>
      </c>
      <c r="BO1185" s="4" t="str" cm="1">
        <f t="array" ref="BO11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6" spans="1:67" x14ac:dyDescent="0.25">
      <c r="A1186" t="s">
        <v>989</v>
      </c>
      <c r="B1186" t="s">
        <v>1187</v>
      </c>
      <c r="C1186" t="s">
        <v>173</v>
      </c>
      <c r="D1186" t="s">
        <v>61</v>
      </c>
      <c r="E1186" t="s">
        <v>2814</v>
      </c>
      <c r="F1186" t="s">
        <v>2823</v>
      </c>
      <c r="G1186" t="s">
        <v>2831</v>
      </c>
      <c r="H1186" t="s">
        <v>2832</v>
      </c>
      <c r="I1186" t="s">
        <v>2826</v>
      </c>
      <c r="J1186" t="s">
        <v>2769</v>
      </c>
      <c r="K1186" t="s">
        <v>992</v>
      </c>
      <c r="L1186">
        <v>220000270738</v>
      </c>
      <c r="M1186">
        <v>6</v>
      </c>
      <c r="O1186" t="s">
        <v>1570</v>
      </c>
      <c r="P1186" t="s">
        <v>1571</v>
      </c>
      <c r="Q1186" t="s">
        <v>163</v>
      </c>
      <c r="R1186" t="s">
        <v>1572</v>
      </c>
      <c r="S1186" t="s">
        <v>64</v>
      </c>
      <c r="T1186" t="s">
        <v>52</v>
      </c>
      <c r="U1186" t="s">
        <v>1573</v>
      </c>
      <c r="V1186" t="s">
        <v>1496</v>
      </c>
      <c r="W1186">
        <v>7</v>
      </c>
      <c r="X1186">
        <v>324.49</v>
      </c>
      <c r="Y1186" t="s">
        <v>1574</v>
      </c>
      <c r="Z1186" t="s">
        <v>1575</v>
      </c>
      <c r="AA1186" t="s">
        <v>147</v>
      </c>
      <c r="AC1186">
        <v>44565</v>
      </c>
      <c r="AD1186">
        <v>44610</v>
      </c>
      <c r="AE1186" s="39">
        <v>0</v>
      </c>
      <c r="AF1186" s="39">
        <v>324.52000000000004</v>
      </c>
      <c r="AG1186" s="39">
        <v>324.52000000000004</v>
      </c>
      <c r="AV1186">
        <v>46.36</v>
      </c>
      <c r="AW1186">
        <v>46.36</v>
      </c>
      <c r="AX1186">
        <v>46.36</v>
      </c>
      <c r="AY1186">
        <v>46.36</v>
      </c>
      <c r="AZ1186">
        <v>46.36</v>
      </c>
      <c r="BA1186">
        <v>46.36</v>
      </c>
      <c r="BB1186">
        <v>46.36</v>
      </c>
      <c r="BI1186" t="s">
        <v>1505</v>
      </c>
      <c r="BJ1186" s="4" t="str">
        <f>Table22[[#This Row],[Ofgem ]]</f>
        <v>4"-5"</v>
      </c>
      <c r="BK1186" s="4" t="str">
        <f>Table22[[#This Row],[Pressure]]</f>
        <v>LP</v>
      </c>
      <c r="BL1186" s="4" t="str">
        <f>Table22[[#This Row],[Pon Category]]</f>
        <v>Policy</v>
      </c>
      <c r="BM1186" s="4" t="str">
        <f>Table22[[#This Row],[Tier]]</f>
        <v>T1</v>
      </c>
      <c r="BN1186" s="4" t="str">
        <f>Table22[[#This Row],[PON Material]]</f>
        <v>SI</v>
      </c>
      <c r="BO1186" s="4" t="str" cm="1">
        <f t="array" ref="BO11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7" spans="1:67" hidden="1" x14ac:dyDescent="0.25">
      <c r="A1187" t="s">
        <v>989</v>
      </c>
      <c r="B1187" t="s">
        <v>1187</v>
      </c>
      <c r="C1187" t="s">
        <v>173</v>
      </c>
      <c r="D1187" t="s">
        <v>61</v>
      </c>
      <c r="E1187" t="s">
        <v>2814</v>
      </c>
      <c r="F1187" t="s">
        <v>2823</v>
      </c>
      <c r="G1187" t="s">
        <v>2833</v>
      </c>
      <c r="H1187" t="s">
        <v>2834</v>
      </c>
      <c r="I1187" t="s">
        <v>2826</v>
      </c>
      <c r="J1187" t="s">
        <v>2769</v>
      </c>
      <c r="K1187" t="s">
        <v>992</v>
      </c>
      <c r="L1187">
        <v>607003469</v>
      </c>
      <c r="M1187">
        <v>2</v>
      </c>
      <c r="O1187" t="s">
        <v>1570</v>
      </c>
      <c r="P1187" t="s">
        <v>1571</v>
      </c>
      <c r="Q1187" t="s">
        <v>133</v>
      </c>
      <c r="R1187" t="s">
        <v>1572</v>
      </c>
      <c r="S1187" t="s">
        <v>64</v>
      </c>
      <c r="T1187" t="s">
        <v>1576</v>
      </c>
      <c r="U1187" t="s">
        <v>1577</v>
      </c>
      <c r="V1187" t="s">
        <v>1496</v>
      </c>
      <c r="W1187">
        <v>1</v>
      </c>
      <c r="X1187">
        <v>81.96</v>
      </c>
      <c r="Y1187" t="s">
        <v>1574</v>
      </c>
      <c r="Z1187" t="s">
        <v>1575</v>
      </c>
      <c r="AA1187" t="s">
        <v>140</v>
      </c>
      <c r="AC1187">
        <v>44565</v>
      </c>
      <c r="AD1187">
        <v>44610</v>
      </c>
      <c r="AE1187" s="39">
        <v>0</v>
      </c>
      <c r="AF1187" s="39">
        <v>81.97</v>
      </c>
      <c r="AG1187" s="39">
        <v>81.97</v>
      </c>
      <c r="AV1187">
        <v>11.71</v>
      </c>
      <c r="AW1187">
        <v>11.71</v>
      </c>
      <c r="AX1187">
        <v>11.71</v>
      </c>
      <c r="AY1187">
        <v>11.71</v>
      </c>
      <c r="AZ1187">
        <v>11.71</v>
      </c>
      <c r="BA1187">
        <v>11.71</v>
      </c>
      <c r="BB1187">
        <v>11.71</v>
      </c>
      <c r="BI1187" t="s">
        <v>1439</v>
      </c>
      <c r="BJ1187" s="4" t="str">
        <f>Table22[[#This Row],[Ofgem ]]</f>
        <v>4"-5"</v>
      </c>
      <c r="BK1187" s="4" t="str">
        <f>Table22[[#This Row],[Pressure]]</f>
        <v>LP</v>
      </c>
      <c r="BL1187" s="4" t="str">
        <f>Table22[[#This Row],[Pon Category]]</f>
        <v>Non policy</v>
      </c>
      <c r="BM1187" s="4" t="str">
        <f>Table22[[#This Row],[Tier]]</f>
        <v>T1</v>
      </c>
      <c r="BN1187" s="4" t="str">
        <f>Table22[[#This Row],[PON Material]]</f>
        <v>ST</v>
      </c>
      <c r="BO1187" s="4" t="str" cm="1">
        <f t="array" ref="BO11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188" spans="1:67" x14ac:dyDescent="0.25">
      <c r="A1188" t="s">
        <v>989</v>
      </c>
      <c r="B1188" t="s">
        <v>1187</v>
      </c>
      <c r="C1188" t="s">
        <v>1220</v>
      </c>
      <c r="D1188" t="s">
        <v>61</v>
      </c>
      <c r="E1188" t="s">
        <v>2814</v>
      </c>
      <c r="F1188" t="s">
        <v>2835</v>
      </c>
      <c r="G1188" t="s">
        <v>2836</v>
      </c>
      <c r="H1188" t="s">
        <v>2837</v>
      </c>
      <c r="I1188" t="s">
        <v>2768</v>
      </c>
      <c r="J1188" t="s">
        <v>2769</v>
      </c>
      <c r="K1188" t="s">
        <v>996</v>
      </c>
      <c r="L1188">
        <v>510848283</v>
      </c>
      <c r="M1188">
        <v>4</v>
      </c>
      <c r="O1188" t="s">
        <v>1570</v>
      </c>
      <c r="P1188" t="s">
        <v>1571</v>
      </c>
      <c r="Q1188" t="s">
        <v>91</v>
      </c>
      <c r="R1188" t="s">
        <v>1572</v>
      </c>
      <c r="S1188" t="s">
        <v>64</v>
      </c>
      <c r="T1188" t="s">
        <v>52</v>
      </c>
      <c r="U1188" t="s">
        <v>1573</v>
      </c>
      <c r="V1188" t="s">
        <v>1496</v>
      </c>
      <c r="W1188">
        <v>161</v>
      </c>
      <c r="X1188">
        <v>148.1</v>
      </c>
      <c r="Y1188" t="s">
        <v>1574</v>
      </c>
      <c r="Z1188" t="s">
        <v>1575</v>
      </c>
      <c r="AA1188" t="s">
        <v>90</v>
      </c>
      <c r="AC1188">
        <v>44613</v>
      </c>
      <c r="AD1188">
        <v>44617</v>
      </c>
      <c r="AE1188" s="39">
        <v>0</v>
      </c>
      <c r="AF1188" s="39">
        <v>148.1</v>
      </c>
      <c r="AG1188" s="39">
        <v>148.1</v>
      </c>
      <c r="BC1188">
        <v>148.1</v>
      </c>
      <c r="BI1188" t="s">
        <v>1505</v>
      </c>
      <c r="BJ1188" s="4" t="str">
        <f>Table22[[#This Row],[Ofgem ]]</f>
        <v>4"-5"</v>
      </c>
      <c r="BK1188" s="4" t="str">
        <f>Table22[[#This Row],[Pressure]]</f>
        <v>LP</v>
      </c>
      <c r="BL1188" s="4" t="str">
        <f>Table22[[#This Row],[Pon Category]]</f>
        <v>Policy</v>
      </c>
      <c r="BM1188" s="4" t="str">
        <f>Table22[[#This Row],[Tier]]</f>
        <v>T1</v>
      </c>
      <c r="BN1188" s="4" t="str">
        <f>Table22[[#This Row],[PON Material]]</f>
        <v>DI</v>
      </c>
      <c r="BO1188" s="4" t="str" cm="1">
        <f t="array" ref="BO11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89" spans="1:67" x14ac:dyDescent="0.25">
      <c r="A1189" t="s">
        <v>989</v>
      </c>
      <c r="B1189" t="s">
        <v>1187</v>
      </c>
      <c r="C1189" t="s">
        <v>1220</v>
      </c>
      <c r="D1189" t="s">
        <v>61</v>
      </c>
      <c r="E1189" t="s">
        <v>2814</v>
      </c>
      <c r="F1189" t="s">
        <v>2835</v>
      </c>
      <c r="G1189" t="s">
        <v>2838</v>
      </c>
      <c r="H1189" t="s">
        <v>2839</v>
      </c>
      <c r="I1189" t="s">
        <v>2768</v>
      </c>
      <c r="J1189" t="s">
        <v>2769</v>
      </c>
      <c r="K1189" t="s">
        <v>996</v>
      </c>
      <c r="L1189">
        <v>605069363</v>
      </c>
      <c r="M1189">
        <v>4</v>
      </c>
      <c r="O1189" t="s">
        <v>1570</v>
      </c>
      <c r="P1189" t="s">
        <v>1571</v>
      </c>
      <c r="Q1189" t="s">
        <v>91</v>
      </c>
      <c r="R1189" t="s">
        <v>1572</v>
      </c>
      <c r="S1189" t="s">
        <v>64</v>
      </c>
      <c r="T1189" t="s">
        <v>52</v>
      </c>
      <c r="U1189" t="s">
        <v>1573</v>
      </c>
      <c r="V1189" t="s">
        <v>1496</v>
      </c>
      <c r="W1189">
        <v>11</v>
      </c>
      <c r="X1189">
        <v>49.04</v>
      </c>
      <c r="Y1189" t="s">
        <v>1574</v>
      </c>
      <c r="Z1189" t="s">
        <v>1575</v>
      </c>
      <c r="AA1189" t="s">
        <v>147</v>
      </c>
      <c r="AC1189">
        <v>44620</v>
      </c>
      <c r="AD1189">
        <v>44624</v>
      </c>
      <c r="AE1189" s="39">
        <v>0</v>
      </c>
      <c r="AF1189" s="39">
        <v>49.04</v>
      </c>
      <c r="AG1189" s="39">
        <v>49.04</v>
      </c>
      <c r="BD1189">
        <v>49.04</v>
      </c>
      <c r="BI1189" t="s">
        <v>1505</v>
      </c>
      <c r="BJ1189" s="4" t="str">
        <f>Table22[[#This Row],[Ofgem ]]</f>
        <v>4"-5"</v>
      </c>
      <c r="BK1189" s="4" t="str">
        <f>Table22[[#This Row],[Pressure]]</f>
        <v>LP</v>
      </c>
      <c r="BL1189" s="4" t="str">
        <f>Table22[[#This Row],[Pon Category]]</f>
        <v>Policy</v>
      </c>
      <c r="BM1189" s="4" t="str">
        <f>Table22[[#This Row],[Tier]]</f>
        <v>T1</v>
      </c>
      <c r="BN1189" s="4" t="str">
        <f>Table22[[#This Row],[PON Material]]</f>
        <v>DI</v>
      </c>
      <c r="BO1189" s="4" t="str" cm="1">
        <f t="array" ref="BO11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90" spans="1:67" hidden="1" x14ac:dyDescent="0.25">
      <c r="A1190" t="s">
        <v>989</v>
      </c>
      <c r="B1190" t="s">
        <v>1187</v>
      </c>
      <c r="C1190" t="s">
        <v>1220</v>
      </c>
      <c r="D1190" t="s">
        <v>61</v>
      </c>
      <c r="E1190" t="s">
        <v>2814</v>
      </c>
      <c r="F1190" t="s">
        <v>2840</v>
      </c>
      <c r="G1190" t="s">
        <v>2841</v>
      </c>
      <c r="H1190" t="s">
        <v>2842</v>
      </c>
      <c r="I1190" t="s">
        <v>2775</v>
      </c>
      <c r="J1190" t="s">
        <v>2769</v>
      </c>
      <c r="K1190" t="s">
        <v>996</v>
      </c>
      <c r="L1190">
        <v>510816915</v>
      </c>
      <c r="M1190">
        <v>2</v>
      </c>
      <c r="O1190" t="s">
        <v>1570</v>
      </c>
      <c r="P1190" t="s">
        <v>1571</v>
      </c>
      <c r="Q1190" t="s">
        <v>133</v>
      </c>
      <c r="R1190" t="s">
        <v>1572</v>
      </c>
      <c r="S1190" t="s">
        <v>64</v>
      </c>
      <c r="T1190" t="s">
        <v>1576</v>
      </c>
      <c r="U1190" t="s">
        <v>1577</v>
      </c>
      <c r="V1190" t="s">
        <v>1496</v>
      </c>
      <c r="W1190">
        <v>-1</v>
      </c>
      <c r="X1190">
        <v>32.83</v>
      </c>
      <c r="Y1190" t="s">
        <v>1574</v>
      </c>
      <c r="Z1190" t="s">
        <v>1575</v>
      </c>
      <c r="AA1190" t="s">
        <v>140</v>
      </c>
      <c r="AC1190">
        <v>44627</v>
      </c>
      <c r="AD1190">
        <v>44645</v>
      </c>
      <c r="AE1190" s="39">
        <v>0</v>
      </c>
      <c r="AF1190" s="39">
        <v>32.82</v>
      </c>
      <c r="AG1190" s="39">
        <v>32.82</v>
      </c>
      <c r="BE1190">
        <v>10.94</v>
      </c>
      <c r="BF1190">
        <v>10.94</v>
      </c>
      <c r="BG1190">
        <v>10.94</v>
      </c>
      <c r="BI1190" t="s">
        <v>1439</v>
      </c>
      <c r="BJ1190" s="4" t="str">
        <f>Table22[[#This Row],[Ofgem ]]</f>
        <v>4"-5"</v>
      </c>
      <c r="BK1190" s="4" t="str">
        <f>Table22[[#This Row],[Pressure]]</f>
        <v>LP</v>
      </c>
      <c r="BL1190" s="4" t="str">
        <f>Table22[[#This Row],[Pon Category]]</f>
        <v>Non policy</v>
      </c>
      <c r="BM1190" s="4" t="str">
        <f>Table22[[#This Row],[Tier]]</f>
        <v>T1</v>
      </c>
      <c r="BN1190" s="4" t="str">
        <f>Table22[[#This Row],[PON Material]]</f>
        <v>ST</v>
      </c>
      <c r="BO1190" s="4" t="str" cm="1">
        <f t="array" ref="BO11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191" spans="1:67" hidden="1" x14ac:dyDescent="0.25">
      <c r="A1191" t="s">
        <v>989</v>
      </c>
      <c r="B1191" t="s">
        <v>1187</v>
      </c>
      <c r="C1191" t="s">
        <v>1220</v>
      </c>
      <c r="D1191" t="s">
        <v>61</v>
      </c>
      <c r="E1191" t="s">
        <v>2814</v>
      </c>
      <c r="F1191" t="s">
        <v>2840</v>
      </c>
      <c r="G1191" t="s">
        <v>2841</v>
      </c>
      <c r="H1191" t="s">
        <v>2842</v>
      </c>
      <c r="I1191" t="s">
        <v>2775</v>
      </c>
      <c r="J1191" t="s">
        <v>2769</v>
      </c>
      <c r="K1191" t="s">
        <v>996</v>
      </c>
      <c r="L1191">
        <v>510816927</v>
      </c>
      <c r="M1191">
        <v>2</v>
      </c>
      <c r="O1191" t="s">
        <v>1570</v>
      </c>
      <c r="P1191" t="s">
        <v>1571</v>
      </c>
      <c r="Q1191" t="s">
        <v>133</v>
      </c>
      <c r="R1191" t="s">
        <v>1572</v>
      </c>
      <c r="S1191" t="s">
        <v>64</v>
      </c>
      <c r="T1191" t="s">
        <v>1576</v>
      </c>
      <c r="U1191" t="s">
        <v>1577</v>
      </c>
      <c r="V1191" t="s">
        <v>1496</v>
      </c>
      <c r="W1191">
        <v>-1</v>
      </c>
      <c r="X1191">
        <v>10.63</v>
      </c>
      <c r="Y1191" t="s">
        <v>1574</v>
      </c>
      <c r="Z1191" t="s">
        <v>1575</v>
      </c>
      <c r="AA1191" t="s">
        <v>140</v>
      </c>
      <c r="AC1191">
        <v>44627</v>
      </c>
      <c r="AD1191">
        <v>44645</v>
      </c>
      <c r="AE1191" s="39">
        <v>0</v>
      </c>
      <c r="AF1191" s="39">
        <v>10.620000000000001</v>
      </c>
      <c r="AG1191" s="39">
        <v>10.620000000000001</v>
      </c>
      <c r="BE1191">
        <v>3.54</v>
      </c>
      <c r="BF1191">
        <v>3.54</v>
      </c>
      <c r="BG1191">
        <v>3.54</v>
      </c>
      <c r="BI1191" t="s">
        <v>1439</v>
      </c>
      <c r="BJ1191" s="4" t="str">
        <f>Table22[[#This Row],[Ofgem ]]</f>
        <v>4"-5"</v>
      </c>
      <c r="BK1191" s="4" t="str">
        <f>Table22[[#This Row],[Pressure]]</f>
        <v>LP</v>
      </c>
      <c r="BL1191" s="4" t="str">
        <f>Table22[[#This Row],[Pon Category]]</f>
        <v>Non policy</v>
      </c>
      <c r="BM1191" s="4" t="str">
        <f>Table22[[#This Row],[Tier]]</f>
        <v>T1</v>
      </c>
      <c r="BN1191" s="4" t="str">
        <f>Table22[[#This Row],[PON Material]]</f>
        <v>ST</v>
      </c>
      <c r="BO1191" s="4" t="str" cm="1">
        <f t="array" ref="BO11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192" spans="1:67" x14ac:dyDescent="0.25">
      <c r="A1192" t="s">
        <v>989</v>
      </c>
      <c r="B1192" t="s">
        <v>1187</v>
      </c>
      <c r="C1192" t="s">
        <v>1220</v>
      </c>
      <c r="D1192" t="s">
        <v>61</v>
      </c>
      <c r="E1192" t="s">
        <v>2814</v>
      </c>
      <c r="F1192" t="s">
        <v>2840</v>
      </c>
      <c r="G1192" t="s">
        <v>2841</v>
      </c>
      <c r="H1192" t="s">
        <v>2842</v>
      </c>
      <c r="I1192" t="s">
        <v>2775</v>
      </c>
      <c r="J1192" t="s">
        <v>2769</v>
      </c>
      <c r="K1192" t="s">
        <v>996</v>
      </c>
      <c r="L1192">
        <v>510816913</v>
      </c>
      <c r="M1192">
        <v>8</v>
      </c>
      <c r="O1192" t="s">
        <v>1570</v>
      </c>
      <c r="P1192" t="s">
        <v>1571</v>
      </c>
      <c r="Q1192" t="s">
        <v>91</v>
      </c>
      <c r="R1192" t="s">
        <v>1572</v>
      </c>
      <c r="S1192" t="s">
        <v>64</v>
      </c>
      <c r="T1192" t="s">
        <v>52</v>
      </c>
      <c r="U1192" t="s">
        <v>1573</v>
      </c>
      <c r="V1192" t="s">
        <v>1496</v>
      </c>
      <c r="W1192">
        <v>11</v>
      </c>
      <c r="X1192">
        <v>279.8</v>
      </c>
      <c r="Y1192" t="s">
        <v>1574</v>
      </c>
      <c r="Z1192" t="s">
        <v>1575</v>
      </c>
      <c r="AA1192" t="s">
        <v>332</v>
      </c>
      <c r="AC1192">
        <v>44627</v>
      </c>
      <c r="AD1192">
        <v>44645</v>
      </c>
      <c r="AE1192" s="39">
        <v>0</v>
      </c>
      <c r="AF1192" s="39">
        <v>279.81</v>
      </c>
      <c r="AG1192" s="39">
        <v>279.81</v>
      </c>
      <c r="BE1192">
        <v>93.27</v>
      </c>
      <c r="BF1192">
        <v>93.27</v>
      </c>
      <c r="BG1192">
        <v>93.27</v>
      </c>
      <c r="BI1192" t="s">
        <v>1505</v>
      </c>
      <c r="BJ1192" s="4" t="str">
        <f>Table22[[#This Row],[Ofgem ]]</f>
        <v>4"-5"</v>
      </c>
      <c r="BK1192" s="4" t="str">
        <f>Table22[[#This Row],[Pressure]]</f>
        <v>LP</v>
      </c>
      <c r="BL1192" s="4" t="str">
        <f>Table22[[#This Row],[Pon Category]]</f>
        <v>Policy</v>
      </c>
      <c r="BM1192" s="4" t="str">
        <f>Table22[[#This Row],[Tier]]</f>
        <v>T1</v>
      </c>
      <c r="BN1192" s="4" t="str">
        <f>Table22[[#This Row],[PON Material]]</f>
        <v>DI</v>
      </c>
      <c r="BO1192" s="4" t="str" cm="1">
        <f t="array" ref="BO11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93" spans="1:67" hidden="1" x14ac:dyDescent="0.25">
      <c r="A1193" t="s">
        <v>989</v>
      </c>
      <c r="B1193" t="s">
        <v>998</v>
      </c>
      <c r="C1193" t="s">
        <v>1191</v>
      </c>
      <c r="D1193" t="s">
        <v>170</v>
      </c>
      <c r="E1193" t="s">
        <v>2843</v>
      </c>
      <c r="F1193" t="s">
        <v>1210</v>
      </c>
      <c r="G1193" t="s">
        <v>2844</v>
      </c>
      <c r="H1193" t="s">
        <v>1211</v>
      </c>
      <c r="I1193" t="s">
        <v>2845</v>
      </c>
      <c r="J1193" t="s">
        <v>2846</v>
      </c>
      <c r="K1193" t="s">
        <v>1031</v>
      </c>
      <c r="L1193">
        <v>510944404</v>
      </c>
      <c r="M1193">
        <v>15</v>
      </c>
      <c r="O1193" t="s">
        <v>1672</v>
      </c>
      <c r="P1193" t="s">
        <v>1571</v>
      </c>
      <c r="Q1193" t="s">
        <v>91</v>
      </c>
      <c r="R1193" t="s">
        <v>1572</v>
      </c>
      <c r="S1193" t="s">
        <v>64</v>
      </c>
      <c r="T1193" t="s">
        <v>52</v>
      </c>
      <c r="U1193" t="s">
        <v>1673</v>
      </c>
      <c r="V1193" t="s">
        <v>3425</v>
      </c>
      <c r="W1193">
        <v>508</v>
      </c>
      <c r="X1193">
        <v>722.36</v>
      </c>
      <c r="Y1193" t="s">
        <v>1674</v>
      </c>
      <c r="Z1193" t="s">
        <v>1575</v>
      </c>
      <c r="AA1193" t="s">
        <v>70</v>
      </c>
      <c r="AC1193">
        <v>44361</v>
      </c>
      <c r="AD1193">
        <v>44491</v>
      </c>
      <c r="AE1193" s="39">
        <v>564.4</v>
      </c>
      <c r="AF1193" s="39">
        <v>0</v>
      </c>
      <c r="AG1193" s="39">
        <v>564.4</v>
      </c>
      <c r="AH1193">
        <v>141.1</v>
      </c>
      <c r="AI1193">
        <v>141.1</v>
      </c>
      <c r="AJ1193">
        <v>141.1</v>
      </c>
      <c r="AK1193">
        <v>141.1</v>
      </c>
      <c r="BI1193" t="s">
        <v>1477</v>
      </c>
      <c r="BJ1193" s="4" t="str">
        <f>Table22[[#This Row],[Ofgem ]]</f>
        <v>&gt;12"-15"</v>
      </c>
      <c r="BK1193" s="4" t="str">
        <f>Table22[[#This Row],[Pressure]]</f>
        <v>LP</v>
      </c>
      <c r="BL1193" s="4" t="str">
        <f>Table22[[#This Row],[Pon Category]]</f>
        <v>Policy</v>
      </c>
      <c r="BM1193" s="4" t="str">
        <f>Table22[[#This Row],[Tier]]</f>
        <v>T2</v>
      </c>
      <c r="BN1193" s="4" t="str">
        <f>Table22[[#This Row],[PON Material]]</f>
        <v>DI</v>
      </c>
      <c r="BO1193" s="4" t="str" cm="1">
        <f t="array" ref="BO11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1194" spans="1:67" hidden="1" x14ac:dyDescent="0.25">
      <c r="A1194" t="s">
        <v>989</v>
      </c>
      <c r="B1194" t="s">
        <v>998</v>
      </c>
      <c r="C1194" t="s">
        <v>1191</v>
      </c>
      <c r="D1194" t="s">
        <v>170</v>
      </c>
      <c r="E1194" t="s">
        <v>2843</v>
      </c>
      <c r="F1194" t="s">
        <v>1210</v>
      </c>
      <c r="G1194" t="s">
        <v>2844</v>
      </c>
      <c r="H1194" t="s">
        <v>1211</v>
      </c>
      <c r="I1194" t="s">
        <v>2845</v>
      </c>
      <c r="J1194" t="s">
        <v>2846</v>
      </c>
      <c r="K1194" t="s">
        <v>1031</v>
      </c>
      <c r="L1194">
        <v>510944409</v>
      </c>
      <c r="M1194">
        <v>12</v>
      </c>
      <c r="O1194" t="s">
        <v>1672</v>
      </c>
      <c r="P1194" t="s">
        <v>1571</v>
      </c>
      <c r="Q1194" t="s">
        <v>91</v>
      </c>
      <c r="R1194" t="s">
        <v>1572</v>
      </c>
      <c r="S1194" t="s">
        <v>64</v>
      </c>
      <c r="T1194" t="s">
        <v>52</v>
      </c>
      <c r="U1194" t="s">
        <v>1673</v>
      </c>
      <c r="V1194" t="s">
        <v>3424</v>
      </c>
      <c r="W1194">
        <v>234</v>
      </c>
      <c r="X1194">
        <v>645.73</v>
      </c>
      <c r="Y1194" t="s">
        <v>1674</v>
      </c>
      <c r="Z1194" t="s">
        <v>1575</v>
      </c>
      <c r="AA1194" t="s">
        <v>70</v>
      </c>
      <c r="AC1194">
        <v>44361</v>
      </c>
      <c r="AD1194">
        <v>44491</v>
      </c>
      <c r="AE1194" s="39">
        <v>4.6399999999999997</v>
      </c>
      <c r="AF1194" s="39">
        <v>0</v>
      </c>
      <c r="AG1194" s="39">
        <v>4.6399999999999997</v>
      </c>
      <c r="AH1194">
        <v>1.1599999999999999</v>
      </c>
      <c r="AI1194">
        <v>1.1599999999999999</v>
      </c>
      <c r="AJ1194">
        <v>1.1599999999999999</v>
      </c>
      <c r="AK1194">
        <v>1.1599999999999999</v>
      </c>
      <c r="BI1194" t="s">
        <v>1477</v>
      </c>
      <c r="BJ1194" s="4" t="str">
        <f>Table22[[#This Row],[Ofgem ]]</f>
        <v>10"-12"</v>
      </c>
      <c r="BK1194" s="4" t="str">
        <f>Table22[[#This Row],[Pressure]]</f>
        <v>LP</v>
      </c>
      <c r="BL1194" s="4" t="str">
        <f>Table22[[#This Row],[Pon Category]]</f>
        <v>Policy</v>
      </c>
      <c r="BM1194" s="4" t="str">
        <f>Table22[[#This Row],[Tier]]</f>
        <v>T2</v>
      </c>
      <c r="BN1194" s="4" t="str">
        <f>Table22[[#This Row],[PON Material]]</f>
        <v>DI</v>
      </c>
      <c r="BO1194" s="4" t="str" cm="1">
        <f t="array" ref="BO11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1195" spans="1:67" x14ac:dyDescent="0.25">
      <c r="A1195" t="s">
        <v>989</v>
      </c>
      <c r="B1195" t="s">
        <v>998</v>
      </c>
      <c r="C1195" t="s">
        <v>1191</v>
      </c>
      <c r="D1195" t="s">
        <v>170</v>
      </c>
      <c r="E1195" t="s">
        <v>2843</v>
      </c>
      <c r="F1195" t="s">
        <v>1210</v>
      </c>
      <c r="G1195" t="s">
        <v>2844</v>
      </c>
      <c r="H1195" t="s">
        <v>1211</v>
      </c>
      <c r="K1195" t="s">
        <v>2847</v>
      </c>
      <c r="L1195" s="39" t="s">
        <v>305</v>
      </c>
      <c r="M1195">
        <v>6</v>
      </c>
      <c r="O1195" t="s">
        <v>1570</v>
      </c>
      <c r="P1195" t="s">
        <v>1571</v>
      </c>
      <c r="Q1195" t="s">
        <v>53</v>
      </c>
      <c r="S1195" t="s">
        <v>64</v>
      </c>
      <c r="T1195" t="s">
        <v>52</v>
      </c>
      <c r="U1195" t="s">
        <v>1573</v>
      </c>
      <c r="V1195" t="s">
        <v>1496</v>
      </c>
      <c r="X1195">
        <v>6</v>
      </c>
      <c r="Y1195" t="s">
        <v>1574</v>
      </c>
      <c r="Z1195" t="s">
        <v>1575</v>
      </c>
      <c r="AA1195" t="s">
        <v>147</v>
      </c>
      <c r="AC1195">
        <v>44361</v>
      </c>
      <c r="AD1195">
        <v>44491</v>
      </c>
      <c r="AE1195" s="39">
        <v>0.08</v>
      </c>
      <c r="AF1195" s="39">
        <v>0</v>
      </c>
      <c r="AG1195" s="39">
        <v>0.08</v>
      </c>
      <c r="AH1195">
        <v>0.02</v>
      </c>
      <c r="AI1195">
        <v>0.02</v>
      </c>
      <c r="AJ1195">
        <v>0.02</v>
      </c>
      <c r="AK1195">
        <v>0.02</v>
      </c>
      <c r="BI1195" t="s">
        <v>1505</v>
      </c>
      <c r="BJ1195" s="4" t="str">
        <f>Table22[[#This Row],[Ofgem ]]</f>
        <v>4"-5"</v>
      </c>
      <c r="BK1195" s="4" t="str">
        <f>Table22[[#This Row],[Pressure]]</f>
        <v>LP</v>
      </c>
      <c r="BL1195" s="4" t="str">
        <f>Table22[[#This Row],[Pon Category]]</f>
        <v>Policy</v>
      </c>
      <c r="BM1195" s="4" t="str">
        <f>Table22[[#This Row],[Tier]]</f>
        <v>T1</v>
      </c>
      <c r="BN1195" s="4" t="str">
        <f>Table22[[#This Row],[PON Material]]</f>
        <v>CI</v>
      </c>
      <c r="BO1195" s="4" t="str" cm="1">
        <f t="array" ref="BO11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96" spans="1:67" hidden="1" x14ac:dyDescent="0.25">
      <c r="A1196" t="s">
        <v>989</v>
      </c>
      <c r="B1196" t="s">
        <v>998</v>
      </c>
      <c r="C1196" t="s">
        <v>1191</v>
      </c>
      <c r="D1196" t="s">
        <v>1603</v>
      </c>
      <c r="E1196" t="s">
        <v>2843</v>
      </c>
      <c r="F1196" t="s">
        <v>2848</v>
      </c>
      <c r="G1196" t="s">
        <v>2849</v>
      </c>
      <c r="H1196" t="s">
        <v>980</v>
      </c>
      <c r="I1196" t="s">
        <v>2850</v>
      </c>
      <c r="J1196" t="s">
        <v>2846</v>
      </c>
      <c r="K1196" t="s">
        <v>1001</v>
      </c>
      <c r="L1196">
        <v>510930175</v>
      </c>
      <c r="M1196">
        <v>12</v>
      </c>
      <c r="O1196" t="s">
        <v>1672</v>
      </c>
      <c r="P1196" t="s">
        <v>1571</v>
      </c>
      <c r="Q1196" t="s">
        <v>91</v>
      </c>
      <c r="R1196" t="s">
        <v>1572</v>
      </c>
      <c r="S1196" t="s">
        <v>64</v>
      </c>
      <c r="T1196" t="s">
        <v>52</v>
      </c>
      <c r="U1196" t="s">
        <v>1673</v>
      </c>
      <c r="V1196" t="s">
        <v>3424</v>
      </c>
      <c r="W1196">
        <v>202</v>
      </c>
      <c r="X1196">
        <v>185.65</v>
      </c>
      <c r="Y1196" t="s">
        <v>1674</v>
      </c>
      <c r="Z1196" t="s">
        <v>1575</v>
      </c>
      <c r="AA1196" t="s">
        <v>70</v>
      </c>
      <c r="AC1196">
        <v>44494</v>
      </c>
      <c r="AD1196">
        <v>44512</v>
      </c>
      <c r="AE1196" s="39">
        <v>185.64000000000001</v>
      </c>
      <c r="AF1196" s="39">
        <v>0</v>
      </c>
      <c r="AG1196" s="39">
        <v>185.64000000000001</v>
      </c>
      <c r="AL1196">
        <v>61.88</v>
      </c>
      <c r="AM1196">
        <v>61.88</v>
      </c>
      <c r="AN1196">
        <v>61.88</v>
      </c>
      <c r="BI1196" t="s">
        <v>1477</v>
      </c>
      <c r="BJ1196" s="4" t="str">
        <f>Table22[[#This Row],[Ofgem ]]</f>
        <v>10"-12"</v>
      </c>
      <c r="BK1196" s="4" t="str">
        <f>Table22[[#This Row],[Pressure]]</f>
        <v>LP</v>
      </c>
      <c r="BL1196" s="4" t="str">
        <f>Table22[[#This Row],[Pon Category]]</f>
        <v>Policy</v>
      </c>
      <c r="BM1196" s="4" t="str">
        <f>Table22[[#This Row],[Tier]]</f>
        <v>T2</v>
      </c>
      <c r="BN1196" s="4" t="str">
        <f>Table22[[#This Row],[PON Material]]</f>
        <v>DI</v>
      </c>
      <c r="BO1196" s="4" t="str" cm="1">
        <f t="array" ref="BO11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1197" spans="1:67" x14ac:dyDescent="0.25">
      <c r="A1197" t="s">
        <v>989</v>
      </c>
      <c r="B1197" t="s">
        <v>998</v>
      </c>
      <c r="C1197" t="s">
        <v>1191</v>
      </c>
      <c r="D1197" t="s">
        <v>1603</v>
      </c>
      <c r="E1197" t="s">
        <v>2843</v>
      </c>
      <c r="F1197" t="s">
        <v>2851</v>
      </c>
      <c r="G1197" t="s">
        <v>2852</v>
      </c>
      <c r="H1197" t="s">
        <v>944</v>
      </c>
      <c r="I1197" t="s">
        <v>2853</v>
      </c>
      <c r="J1197" t="s">
        <v>2846</v>
      </c>
      <c r="K1197" t="s">
        <v>1031</v>
      </c>
      <c r="L1197">
        <v>510944497</v>
      </c>
      <c r="M1197">
        <v>4</v>
      </c>
      <c r="O1197" t="s">
        <v>1570</v>
      </c>
      <c r="P1197" t="s">
        <v>1571</v>
      </c>
      <c r="Q1197" t="s">
        <v>91</v>
      </c>
      <c r="R1197" t="s">
        <v>1572</v>
      </c>
      <c r="S1197" t="s">
        <v>64</v>
      </c>
      <c r="T1197" t="s">
        <v>52</v>
      </c>
      <c r="U1197" t="s">
        <v>1573</v>
      </c>
      <c r="V1197" t="s">
        <v>1496</v>
      </c>
      <c r="W1197">
        <v>22</v>
      </c>
      <c r="X1197">
        <v>235.06</v>
      </c>
      <c r="Y1197" t="s">
        <v>1574</v>
      </c>
      <c r="Z1197" t="s">
        <v>1575</v>
      </c>
      <c r="AA1197" t="s">
        <v>147</v>
      </c>
      <c r="AC1197">
        <v>44515</v>
      </c>
      <c r="AD1197">
        <v>44533</v>
      </c>
      <c r="AE1197" s="39">
        <v>235.04999999999998</v>
      </c>
      <c r="AF1197" s="39">
        <v>0</v>
      </c>
      <c r="AG1197" s="39">
        <v>235.04999999999998</v>
      </c>
      <c r="AO1197">
        <v>78.349999999999994</v>
      </c>
      <c r="AP1197">
        <v>78.349999999999994</v>
      </c>
      <c r="AQ1197">
        <v>78.349999999999994</v>
      </c>
      <c r="BI1197" t="s">
        <v>1505</v>
      </c>
      <c r="BJ1197" s="4" t="str">
        <f>Table22[[#This Row],[Ofgem ]]</f>
        <v>4"-5"</v>
      </c>
      <c r="BK1197" s="4" t="str">
        <f>Table22[[#This Row],[Pressure]]</f>
        <v>LP</v>
      </c>
      <c r="BL1197" s="4" t="str">
        <f>Table22[[#This Row],[Pon Category]]</f>
        <v>Policy</v>
      </c>
      <c r="BM1197" s="4" t="str">
        <f>Table22[[#This Row],[Tier]]</f>
        <v>T1</v>
      </c>
      <c r="BN1197" s="4" t="str">
        <f>Table22[[#This Row],[PON Material]]</f>
        <v>DI</v>
      </c>
      <c r="BO1197" s="4" t="str" cm="1">
        <f t="array" ref="BO11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98" spans="1:67" x14ac:dyDescent="0.25">
      <c r="A1198" t="s">
        <v>989</v>
      </c>
      <c r="B1198" t="s">
        <v>998</v>
      </c>
      <c r="C1198" t="s">
        <v>1191</v>
      </c>
      <c r="D1198" t="s">
        <v>1603</v>
      </c>
      <c r="E1198" t="s">
        <v>2843</v>
      </c>
      <c r="F1198" t="s">
        <v>2851</v>
      </c>
      <c r="G1198" t="s">
        <v>2852</v>
      </c>
      <c r="H1198" t="s">
        <v>944</v>
      </c>
      <c r="I1198" t="s">
        <v>2853</v>
      </c>
      <c r="J1198" t="s">
        <v>2846</v>
      </c>
      <c r="K1198" t="s">
        <v>1031</v>
      </c>
      <c r="L1198">
        <v>510944499</v>
      </c>
      <c r="M1198">
        <v>8</v>
      </c>
      <c r="O1198" t="s">
        <v>1570</v>
      </c>
      <c r="P1198" t="s">
        <v>1571</v>
      </c>
      <c r="Q1198" t="s">
        <v>91</v>
      </c>
      <c r="R1198" t="s">
        <v>1572</v>
      </c>
      <c r="S1198" t="s">
        <v>64</v>
      </c>
      <c r="T1198" t="s">
        <v>52</v>
      </c>
      <c r="U1198" t="s">
        <v>1573</v>
      </c>
      <c r="V1198" t="s">
        <v>1496</v>
      </c>
      <c r="W1198">
        <v>137</v>
      </c>
      <c r="X1198">
        <v>16.559999999999999</v>
      </c>
      <c r="Y1198" t="s">
        <v>1574</v>
      </c>
      <c r="Z1198" t="s">
        <v>1575</v>
      </c>
      <c r="AA1198" t="s">
        <v>90</v>
      </c>
      <c r="AC1198">
        <v>44515</v>
      </c>
      <c r="AD1198">
        <v>44533</v>
      </c>
      <c r="AE1198" s="39">
        <v>16.559999999999999</v>
      </c>
      <c r="AF1198" s="39">
        <v>0</v>
      </c>
      <c r="AG1198" s="39">
        <v>16.559999999999999</v>
      </c>
      <c r="AO1198">
        <v>5.52</v>
      </c>
      <c r="AP1198">
        <v>5.52</v>
      </c>
      <c r="AQ1198">
        <v>5.52</v>
      </c>
      <c r="BI1198" t="s">
        <v>1505</v>
      </c>
      <c r="BJ1198" s="4" t="str">
        <f>Table22[[#This Row],[Ofgem ]]</f>
        <v>4"-5"</v>
      </c>
      <c r="BK1198" s="4" t="str">
        <f>Table22[[#This Row],[Pressure]]</f>
        <v>LP</v>
      </c>
      <c r="BL1198" s="4" t="str">
        <f>Table22[[#This Row],[Pon Category]]</f>
        <v>Policy</v>
      </c>
      <c r="BM1198" s="4" t="str">
        <f>Table22[[#This Row],[Tier]]</f>
        <v>T1</v>
      </c>
      <c r="BN1198" s="4" t="str">
        <f>Table22[[#This Row],[PON Material]]</f>
        <v>DI</v>
      </c>
      <c r="BO1198" s="4" t="str" cm="1">
        <f t="array" ref="BO11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199" spans="1:67" x14ac:dyDescent="0.25">
      <c r="A1199" t="s">
        <v>989</v>
      </c>
      <c r="B1199" t="s">
        <v>998</v>
      </c>
      <c r="C1199" t="s">
        <v>1191</v>
      </c>
      <c r="D1199" t="s">
        <v>1603</v>
      </c>
      <c r="E1199" t="s">
        <v>2843</v>
      </c>
      <c r="F1199" t="s">
        <v>2851</v>
      </c>
      <c r="G1199" t="s">
        <v>2852</v>
      </c>
      <c r="H1199" t="s">
        <v>944</v>
      </c>
      <c r="I1199" t="s">
        <v>2853</v>
      </c>
      <c r="J1199" t="s">
        <v>2846</v>
      </c>
      <c r="K1199" t="s">
        <v>1031</v>
      </c>
      <c r="L1199">
        <v>510944500</v>
      </c>
      <c r="M1199">
        <v>8</v>
      </c>
      <c r="O1199" t="s">
        <v>1570</v>
      </c>
      <c r="P1199" t="s">
        <v>1571</v>
      </c>
      <c r="Q1199" t="s">
        <v>91</v>
      </c>
      <c r="R1199" t="s">
        <v>1572</v>
      </c>
      <c r="S1199" t="s">
        <v>64</v>
      </c>
      <c r="T1199" t="s">
        <v>52</v>
      </c>
      <c r="U1199" t="s">
        <v>1573</v>
      </c>
      <c r="V1199" t="s">
        <v>1496</v>
      </c>
      <c r="W1199">
        <v>256</v>
      </c>
      <c r="X1199">
        <v>366.44</v>
      </c>
      <c r="Y1199" t="s">
        <v>1574</v>
      </c>
      <c r="Z1199" t="s">
        <v>1575</v>
      </c>
      <c r="AA1199" t="s">
        <v>90</v>
      </c>
      <c r="AC1199">
        <v>44515</v>
      </c>
      <c r="AD1199">
        <v>44533</v>
      </c>
      <c r="AE1199" s="39">
        <v>366.45000000000005</v>
      </c>
      <c r="AF1199" s="39">
        <v>0</v>
      </c>
      <c r="AG1199" s="39">
        <v>366.45000000000005</v>
      </c>
      <c r="AO1199">
        <v>122.15</v>
      </c>
      <c r="AP1199">
        <v>122.15</v>
      </c>
      <c r="AQ1199">
        <v>122.15</v>
      </c>
      <c r="BI1199" t="s">
        <v>1505</v>
      </c>
      <c r="BJ1199" s="4" t="str">
        <f>Table22[[#This Row],[Ofgem ]]</f>
        <v>4"-5"</v>
      </c>
      <c r="BK1199" s="4" t="str">
        <f>Table22[[#This Row],[Pressure]]</f>
        <v>LP</v>
      </c>
      <c r="BL1199" s="4" t="str">
        <f>Table22[[#This Row],[Pon Category]]</f>
        <v>Policy</v>
      </c>
      <c r="BM1199" s="4" t="str">
        <f>Table22[[#This Row],[Tier]]</f>
        <v>T1</v>
      </c>
      <c r="BN1199" s="4" t="str">
        <f>Table22[[#This Row],[PON Material]]</f>
        <v>DI</v>
      </c>
      <c r="BO1199" s="4" t="str" cm="1">
        <f t="array" ref="BO11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00" spans="1:67" x14ac:dyDescent="0.25">
      <c r="A1200" t="s">
        <v>989</v>
      </c>
      <c r="B1200" t="s">
        <v>998</v>
      </c>
      <c r="C1200" t="s">
        <v>1191</v>
      </c>
      <c r="D1200" t="s">
        <v>1603</v>
      </c>
      <c r="E1200" t="s">
        <v>2843</v>
      </c>
      <c r="F1200" t="s">
        <v>2851</v>
      </c>
      <c r="G1200" t="s">
        <v>2852</v>
      </c>
      <c r="H1200" t="s">
        <v>944</v>
      </c>
      <c r="I1200" t="s">
        <v>2845</v>
      </c>
      <c r="J1200" t="s">
        <v>2846</v>
      </c>
      <c r="K1200" t="s">
        <v>1031</v>
      </c>
      <c r="L1200">
        <v>220001723580</v>
      </c>
      <c r="M1200">
        <v>6</v>
      </c>
      <c r="O1200" t="s">
        <v>1570</v>
      </c>
      <c r="P1200" t="s">
        <v>1571</v>
      </c>
      <c r="Q1200" t="s">
        <v>163</v>
      </c>
      <c r="R1200" t="s">
        <v>1572</v>
      </c>
      <c r="S1200" t="s">
        <v>64</v>
      </c>
      <c r="T1200" t="s">
        <v>52</v>
      </c>
      <c r="U1200" t="s">
        <v>1573</v>
      </c>
      <c r="V1200" t="s">
        <v>1496</v>
      </c>
      <c r="W1200">
        <v>-1</v>
      </c>
      <c r="X1200">
        <v>13.25</v>
      </c>
      <c r="Y1200" t="s">
        <v>1574</v>
      </c>
      <c r="Z1200" t="s">
        <v>1575</v>
      </c>
      <c r="AA1200" t="s">
        <v>147</v>
      </c>
      <c r="AC1200">
        <v>44515</v>
      </c>
      <c r="AD1200">
        <v>44533</v>
      </c>
      <c r="AE1200" s="39">
        <v>13.26</v>
      </c>
      <c r="AF1200" s="39">
        <v>0</v>
      </c>
      <c r="AG1200" s="39">
        <v>13.26</v>
      </c>
      <c r="AO1200">
        <v>4.42</v>
      </c>
      <c r="AP1200">
        <v>4.42</v>
      </c>
      <c r="AQ1200">
        <v>4.42</v>
      </c>
      <c r="BI1200" t="s">
        <v>1505</v>
      </c>
      <c r="BJ1200" s="4" t="str">
        <f>Table22[[#This Row],[Ofgem ]]</f>
        <v>4"-5"</v>
      </c>
      <c r="BK1200" s="4" t="str">
        <f>Table22[[#This Row],[Pressure]]</f>
        <v>LP</v>
      </c>
      <c r="BL1200" s="4" t="str">
        <f>Table22[[#This Row],[Pon Category]]</f>
        <v>Policy</v>
      </c>
      <c r="BM1200" s="4" t="str">
        <f>Table22[[#This Row],[Tier]]</f>
        <v>T1</v>
      </c>
      <c r="BN1200" s="4" t="str">
        <f>Table22[[#This Row],[PON Material]]</f>
        <v>SI</v>
      </c>
      <c r="BO1200" s="4" t="str" cm="1">
        <f t="array" ref="BO12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01" spans="1:67" x14ac:dyDescent="0.25">
      <c r="A1201" t="s">
        <v>989</v>
      </c>
      <c r="B1201" t="s">
        <v>998</v>
      </c>
      <c r="C1201" t="s">
        <v>1191</v>
      </c>
      <c r="D1201" t="s">
        <v>1603</v>
      </c>
      <c r="E1201" t="s">
        <v>2843</v>
      </c>
      <c r="F1201" t="s">
        <v>2851</v>
      </c>
      <c r="G1201" t="s">
        <v>2854</v>
      </c>
      <c r="H1201" t="s">
        <v>2855</v>
      </c>
      <c r="I1201" t="s">
        <v>2853</v>
      </c>
      <c r="J1201" t="s">
        <v>2846</v>
      </c>
      <c r="K1201" t="s">
        <v>1031</v>
      </c>
      <c r="L1201">
        <v>510944012</v>
      </c>
      <c r="M1201">
        <v>4</v>
      </c>
      <c r="O1201" t="s">
        <v>1570</v>
      </c>
      <c r="P1201" t="s">
        <v>1571</v>
      </c>
      <c r="Q1201" t="s">
        <v>91</v>
      </c>
      <c r="R1201" t="s">
        <v>1572</v>
      </c>
      <c r="S1201" t="s">
        <v>64</v>
      </c>
      <c r="T1201" t="s">
        <v>52</v>
      </c>
      <c r="U1201" t="s">
        <v>1573</v>
      </c>
      <c r="V1201" t="s">
        <v>1496</v>
      </c>
      <c r="W1201">
        <v>17</v>
      </c>
      <c r="X1201">
        <v>182.35</v>
      </c>
      <c r="Y1201" t="s">
        <v>1574</v>
      </c>
      <c r="Z1201" t="s">
        <v>1575</v>
      </c>
      <c r="AA1201" t="s">
        <v>147</v>
      </c>
      <c r="AC1201">
        <v>44536</v>
      </c>
      <c r="AD1201">
        <v>44547</v>
      </c>
      <c r="AE1201" s="39">
        <v>182.36</v>
      </c>
      <c r="AF1201" s="39">
        <v>0</v>
      </c>
      <c r="AG1201" s="39">
        <v>182.36</v>
      </c>
      <c r="AR1201">
        <v>91.18</v>
      </c>
      <c r="AS1201">
        <v>91.18</v>
      </c>
      <c r="BI1201" t="s">
        <v>1505</v>
      </c>
      <c r="BJ1201" s="4" t="str">
        <f>Table22[[#This Row],[Ofgem ]]</f>
        <v>4"-5"</v>
      </c>
      <c r="BK1201" s="4" t="str">
        <f>Table22[[#This Row],[Pressure]]</f>
        <v>LP</v>
      </c>
      <c r="BL1201" s="4" t="str">
        <f>Table22[[#This Row],[Pon Category]]</f>
        <v>Policy</v>
      </c>
      <c r="BM1201" s="4" t="str">
        <f>Table22[[#This Row],[Tier]]</f>
        <v>T1</v>
      </c>
      <c r="BN1201" s="4" t="str">
        <f>Table22[[#This Row],[PON Material]]</f>
        <v>DI</v>
      </c>
      <c r="BO1201" s="4" t="str" cm="1">
        <f t="array" ref="BO12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02" spans="1:67" x14ac:dyDescent="0.25">
      <c r="A1202" t="s">
        <v>989</v>
      </c>
      <c r="B1202" t="s">
        <v>998</v>
      </c>
      <c r="C1202" t="s">
        <v>1191</v>
      </c>
      <c r="D1202" t="s">
        <v>1603</v>
      </c>
      <c r="E1202" t="s">
        <v>2843</v>
      </c>
      <c r="F1202" t="s">
        <v>2851</v>
      </c>
      <c r="G1202" t="s">
        <v>2856</v>
      </c>
      <c r="H1202" t="s">
        <v>2857</v>
      </c>
      <c r="I1202" t="s">
        <v>2845</v>
      </c>
      <c r="J1202" t="s">
        <v>2846</v>
      </c>
      <c r="K1202" t="s">
        <v>1031</v>
      </c>
      <c r="L1202">
        <v>510943166</v>
      </c>
      <c r="M1202">
        <v>8</v>
      </c>
      <c r="O1202" t="s">
        <v>1570</v>
      </c>
      <c r="P1202" t="s">
        <v>1571</v>
      </c>
      <c r="Q1202" t="s">
        <v>91</v>
      </c>
      <c r="R1202" t="s">
        <v>1572</v>
      </c>
      <c r="S1202" t="s">
        <v>64</v>
      </c>
      <c r="T1202" t="s">
        <v>52</v>
      </c>
      <c r="U1202" t="s">
        <v>1573</v>
      </c>
      <c r="V1202" t="s">
        <v>1496</v>
      </c>
      <c r="W1202">
        <v>197</v>
      </c>
      <c r="X1202">
        <v>126.81</v>
      </c>
      <c r="Y1202" t="s">
        <v>1574</v>
      </c>
      <c r="Z1202" t="s">
        <v>1575</v>
      </c>
      <c r="AA1202" t="s">
        <v>90</v>
      </c>
      <c r="AC1202">
        <v>44565</v>
      </c>
      <c r="AD1202">
        <v>44585</v>
      </c>
      <c r="AE1202" s="39">
        <v>0</v>
      </c>
      <c r="AF1202" s="39">
        <v>126.8</v>
      </c>
      <c r="AG1202" s="39">
        <v>126.8</v>
      </c>
      <c r="AV1202">
        <v>31.7</v>
      </c>
      <c r="AW1202">
        <v>31.7</v>
      </c>
      <c r="AX1202">
        <v>31.7</v>
      </c>
      <c r="AY1202">
        <v>31.7</v>
      </c>
      <c r="BI1202" t="s">
        <v>1505</v>
      </c>
      <c r="BJ1202" s="4" t="str">
        <f>Table22[[#This Row],[Ofgem ]]</f>
        <v>4"-5"</v>
      </c>
      <c r="BK1202" s="4" t="str">
        <f>Table22[[#This Row],[Pressure]]</f>
        <v>LP</v>
      </c>
      <c r="BL1202" s="4" t="str">
        <f>Table22[[#This Row],[Pon Category]]</f>
        <v>Policy</v>
      </c>
      <c r="BM1202" s="4" t="str">
        <f>Table22[[#This Row],[Tier]]</f>
        <v>T1</v>
      </c>
      <c r="BN1202" s="4" t="str">
        <f>Table22[[#This Row],[PON Material]]</f>
        <v>DI</v>
      </c>
      <c r="BO1202" s="4" t="str" cm="1">
        <f t="array" ref="BO12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03" spans="1:67" hidden="1" x14ac:dyDescent="0.25">
      <c r="A1203" t="s">
        <v>989</v>
      </c>
      <c r="B1203" t="s">
        <v>998</v>
      </c>
      <c r="C1203" t="s">
        <v>1191</v>
      </c>
      <c r="D1203" t="s">
        <v>1603</v>
      </c>
      <c r="E1203" t="s">
        <v>2843</v>
      </c>
      <c r="F1203" t="s">
        <v>2858</v>
      </c>
      <c r="G1203" t="s">
        <v>2859</v>
      </c>
      <c r="H1203" t="s">
        <v>2860</v>
      </c>
      <c r="I1203" t="s">
        <v>2861</v>
      </c>
      <c r="J1203" t="s">
        <v>2861</v>
      </c>
      <c r="K1203" t="s">
        <v>1006</v>
      </c>
      <c r="L1203">
        <v>514927405</v>
      </c>
      <c r="M1203">
        <v>2</v>
      </c>
      <c r="O1203" t="s">
        <v>1570</v>
      </c>
      <c r="P1203" t="s">
        <v>1571</v>
      </c>
      <c r="Q1203" t="s">
        <v>133</v>
      </c>
      <c r="R1203" t="s">
        <v>1572</v>
      </c>
      <c r="S1203" t="s">
        <v>64</v>
      </c>
      <c r="T1203" t="s">
        <v>1576</v>
      </c>
      <c r="U1203" t="s">
        <v>1577</v>
      </c>
      <c r="V1203" t="s">
        <v>1496</v>
      </c>
      <c r="W1203">
        <v>-1</v>
      </c>
      <c r="X1203">
        <v>6.21</v>
      </c>
      <c r="Y1203" t="s">
        <v>1574</v>
      </c>
      <c r="Z1203" t="s">
        <v>1575</v>
      </c>
      <c r="AA1203" t="s">
        <v>140</v>
      </c>
      <c r="AC1203">
        <v>44586</v>
      </c>
      <c r="AD1203">
        <v>44652</v>
      </c>
      <c r="AE1203" s="39">
        <v>0</v>
      </c>
      <c r="AF1203" s="39">
        <v>6.2</v>
      </c>
      <c r="AG1203" s="39">
        <v>6.2</v>
      </c>
      <c r="AY1203">
        <v>0.62</v>
      </c>
      <c r="AZ1203">
        <v>0.62</v>
      </c>
      <c r="BA1203">
        <v>0.62</v>
      </c>
      <c r="BB1203">
        <v>0.62</v>
      </c>
      <c r="BC1203">
        <v>0.62</v>
      </c>
      <c r="BD1203">
        <v>0.62</v>
      </c>
      <c r="BE1203">
        <v>0.62</v>
      </c>
      <c r="BF1203">
        <v>0.62</v>
      </c>
      <c r="BG1203">
        <v>0.62</v>
      </c>
      <c r="BH1203">
        <v>0.62</v>
      </c>
      <c r="BI1203" t="s">
        <v>1439</v>
      </c>
      <c r="BJ1203" s="4" t="str">
        <f>Table22[[#This Row],[Ofgem ]]</f>
        <v>4"-5"</v>
      </c>
      <c r="BK1203" s="4" t="str">
        <f>Table22[[#This Row],[Pressure]]</f>
        <v>LP</v>
      </c>
      <c r="BL1203" s="4" t="str">
        <f>Table22[[#This Row],[Pon Category]]</f>
        <v>Non policy</v>
      </c>
      <c r="BM1203" s="4" t="str">
        <f>Table22[[#This Row],[Tier]]</f>
        <v>T1</v>
      </c>
      <c r="BN1203" s="4" t="str">
        <f>Table22[[#This Row],[PON Material]]</f>
        <v>ST</v>
      </c>
      <c r="BO1203" s="4" t="str" cm="1">
        <f t="array" ref="BO12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04" spans="1:67" hidden="1" x14ac:dyDescent="0.25">
      <c r="A1204" t="s">
        <v>989</v>
      </c>
      <c r="B1204" t="s">
        <v>998</v>
      </c>
      <c r="C1204" t="s">
        <v>1191</v>
      </c>
      <c r="D1204" t="s">
        <v>1603</v>
      </c>
      <c r="E1204" t="s">
        <v>2843</v>
      </c>
      <c r="F1204" t="s">
        <v>2858</v>
      </c>
      <c r="G1204" t="s">
        <v>2859</v>
      </c>
      <c r="H1204" t="s">
        <v>2860</v>
      </c>
      <c r="I1204" t="s">
        <v>2861</v>
      </c>
      <c r="J1204" t="s">
        <v>2861</v>
      </c>
      <c r="K1204" t="s">
        <v>1006</v>
      </c>
      <c r="L1204">
        <v>516243614</v>
      </c>
      <c r="M1204">
        <v>2</v>
      </c>
      <c r="O1204" t="s">
        <v>1570</v>
      </c>
      <c r="P1204" t="s">
        <v>1571</v>
      </c>
      <c r="Q1204" t="s">
        <v>133</v>
      </c>
      <c r="R1204" t="s">
        <v>1572</v>
      </c>
      <c r="S1204" t="s">
        <v>64</v>
      </c>
      <c r="T1204" t="s">
        <v>1576</v>
      </c>
      <c r="U1204" t="s">
        <v>1577</v>
      </c>
      <c r="V1204" t="s">
        <v>1496</v>
      </c>
      <c r="W1204">
        <v>-1</v>
      </c>
      <c r="X1204">
        <v>9.19</v>
      </c>
      <c r="Y1204" t="s">
        <v>1574</v>
      </c>
      <c r="Z1204" t="s">
        <v>1575</v>
      </c>
      <c r="AA1204" t="s">
        <v>140</v>
      </c>
      <c r="AC1204">
        <v>44586</v>
      </c>
      <c r="AD1204">
        <v>44652</v>
      </c>
      <c r="AE1204" s="39">
        <v>0</v>
      </c>
      <c r="AF1204" s="39">
        <v>9.2000000000000011</v>
      </c>
      <c r="AG1204" s="39">
        <v>9.2000000000000011</v>
      </c>
      <c r="AY1204">
        <v>0.92</v>
      </c>
      <c r="AZ1204">
        <v>0.92</v>
      </c>
      <c r="BA1204">
        <v>0.92</v>
      </c>
      <c r="BB1204">
        <v>0.92</v>
      </c>
      <c r="BC1204">
        <v>0.92</v>
      </c>
      <c r="BD1204">
        <v>0.92</v>
      </c>
      <c r="BE1204">
        <v>0.92</v>
      </c>
      <c r="BF1204">
        <v>0.92</v>
      </c>
      <c r="BG1204">
        <v>0.92</v>
      </c>
      <c r="BH1204">
        <v>0.92</v>
      </c>
      <c r="BI1204" t="s">
        <v>1439</v>
      </c>
      <c r="BJ1204" s="4" t="str">
        <f>Table22[[#This Row],[Ofgem ]]</f>
        <v>4"-5"</v>
      </c>
      <c r="BK1204" s="4" t="str">
        <f>Table22[[#This Row],[Pressure]]</f>
        <v>LP</v>
      </c>
      <c r="BL1204" s="4" t="str">
        <f>Table22[[#This Row],[Pon Category]]</f>
        <v>Non policy</v>
      </c>
      <c r="BM1204" s="4" t="str">
        <f>Table22[[#This Row],[Tier]]</f>
        <v>T1</v>
      </c>
      <c r="BN1204" s="4" t="str">
        <f>Table22[[#This Row],[PON Material]]</f>
        <v>ST</v>
      </c>
      <c r="BO1204" s="4" t="str" cm="1">
        <f t="array" ref="BO12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05" spans="1:67" hidden="1" x14ac:dyDescent="0.25">
      <c r="A1205" t="s">
        <v>989</v>
      </c>
      <c r="B1205" t="s">
        <v>998</v>
      </c>
      <c r="C1205" t="s">
        <v>1191</v>
      </c>
      <c r="D1205" t="s">
        <v>1603</v>
      </c>
      <c r="E1205" t="s">
        <v>2843</v>
      </c>
      <c r="F1205" t="s">
        <v>2858</v>
      </c>
      <c r="G1205" t="s">
        <v>2859</v>
      </c>
      <c r="H1205" t="s">
        <v>2860</v>
      </c>
      <c r="I1205" t="s">
        <v>2861</v>
      </c>
      <c r="J1205" t="s">
        <v>2861</v>
      </c>
      <c r="K1205" t="s">
        <v>1006</v>
      </c>
      <c r="L1205">
        <v>606075708</v>
      </c>
      <c r="M1205">
        <v>2</v>
      </c>
      <c r="O1205" t="s">
        <v>1570</v>
      </c>
      <c r="P1205" t="s">
        <v>1571</v>
      </c>
      <c r="Q1205" t="s">
        <v>133</v>
      </c>
      <c r="R1205" t="s">
        <v>1572</v>
      </c>
      <c r="S1205" t="s">
        <v>64</v>
      </c>
      <c r="T1205" t="s">
        <v>1576</v>
      </c>
      <c r="U1205" t="s">
        <v>1577</v>
      </c>
      <c r="V1205" t="s">
        <v>1496</v>
      </c>
      <c r="W1205">
        <v>-1</v>
      </c>
      <c r="X1205">
        <v>10.68</v>
      </c>
      <c r="Y1205" t="s">
        <v>1574</v>
      </c>
      <c r="Z1205" t="s">
        <v>1575</v>
      </c>
      <c r="AA1205" t="s">
        <v>140</v>
      </c>
      <c r="AC1205">
        <v>44586</v>
      </c>
      <c r="AD1205">
        <v>44652</v>
      </c>
      <c r="AE1205" s="39">
        <v>0</v>
      </c>
      <c r="AF1205" s="39">
        <v>10.700000000000001</v>
      </c>
      <c r="AG1205" s="39">
        <v>10.700000000000001</v>
      </c>
      <c r="AY1205">
        <v>1.07</v>
      </c>
      <c r="AZ1205">
        <v>1.07</v>
      </c>
      <c r="BA1205">
        <v>1.07</v>
      </c>
      <c r="BB1205">
        <v>1.07</v>
      </c>
      <c r="BC1205">
        <v>1.07</v>
      </c>
      <c r="BD1205">
        <v>1.07</v>
      </c>
      <c r="BE1205">
        <v>1.07</v>
      </c>
      <c r="BF1205">
        <v>1.07</v>
      </c>
      <c r="BG1205">
        <v>1.07</v>
      </c>
      <c r="BH1205">
        <v>1.07</v>
      </c>
      <c r="BI1205" t="s">
        <v>1439</v>
      </c>
      <c r="BJ1205" s="4" t="str">
        <f>Table22[[#This Row],[Ofgem ]]</f>
        <v>4"-5"</v>
      </c>
      <c r="BK1205" s="4" t="str">
        <f>Table22[[#This Row],[Pressure]]</f>
        <v>LP</v>
      </c>
      <c r="BL1205" s="4" t="str">
        <f>Table22[[#This Row],[Pon Category]]</f>
        <v>Non policy</v>
      </c>
      <c r="BM1205" s="4" t="str">
        <f>Table22[[#This Row],[Tier]]</f>
        <v>T1</v>
      </c>
      <c r="BN1205" s="4" t="str">
        <f>Table22[[#This Row],[PON Material]]</f>
        <v>ST</v>
      </c>
      <c r="BO1205" s="4" t="str" cm="1">
        <f t="array" ref="BO12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06" spans="1:67" hidden="1" x14ac:dyDescent="0.25">
      <c r="A1206" t="s">
        <v>989</v>
      </c>
      <c r="B1206" t="s">
        <v>998</v>
      </c>
      <c r="C1206" t="s">
        <v>1191</v>
      </c>
      <c r="D1206" t="s">
        <v>1603</v>
      </c>
      <c r="E1206" t="s">
        <v>2843</v>
      </c>
      <c r="F1206" t="s">
        <v>2858</v>
      </c>
      <c r="G1206" t="s">
        <v>2859</v>
      </c>
      <c r="H1206" t="s">
        <v>2860</v>
      </c>
      <c r="I1206" t="s">
        <v>2861</v>
      </c>
      <c r="J1206" t="s">
        <v>2861</v>
      </c>
      <c r="K1206" t="s">
        <v>1006</v>
      </c>
      <c r="L1206">
        <v>606419715</v>
      </c>
      <c r="M1206">
        <v>2</v>
      </c>
      <c r="O1206" t="s">
        <v>1570</v>
      </c>
      <c r="P1206" t="s">
        <v>1571</v>
      </c>
      <c r="Q1206" t="s">
        <v>133</v>
      </c>
      <c r="R1206" t="s">
        <v>1572</v>
      </c>
      <c r="S1206" t="s">
        <v>64</v>
      </c>
      <c r="T1206" t="s">
        <v>1576</v>
      </c>
      <c r="U1206" t="s">
        <v>1577</v>
      </c>
      <c r="V1206" t="s">
        <v>1496</v>
      </c>
      <c r="W1206">
        <v>-1</v>
      </c>
      <c r="X1206">
        <v>7.39</v>
      </c>
      <c r="Y1206" t="s">
        <v>1574</v>
      </c>
      <c r="Z1206" t="s">
        <v>1575</v>
      </c>
      <c r="AA1206" t="s">
        <v>140</v>
      </c>
      <c r="AC1206">
        <v>44586</v>
      </c>
      <c r="AD1206">
        <v>44652</v>
      </c>
      <c r="AE1206" s="39">
        <v>0</v>
      </c>
      <c r="AF1206" s="39">
        <v>7.4000000000000012</v>
      </c>
      <c r="AG1206" s="39">
        <v>7.4000000000000012</v>
      </c>
      <c r="AY1206">
        <v>0.74</v>
      </c>
      <c r="AZ1206">
        <v>0.74</v>
      </c>
      <c r="BA1206">
        <v>0.74</v>
      </c>
      <c r="BB1206">
        <v>0.74</v>
      </c>
      <c r="BC1206">
        <v>0.74</v>
      </c>
      <c r="BD1206">
        <v>0.74</v>
      </c>
      <c r="BE1206">
        <v>0.74</v>
      </c>
      <c r="BF1206">
        <v>0.74</v>
      </c>
      <c r="BG1206">
        <v>0.74</v>
      </c>
      <c r="BH1206">
        <v>0.74</v>
      </c>
      <c r="BI1206" t="s">
        <v>1439</v>
      </c>
      <c r="BJ1206" s="4" t="str">
        <f>Table22[[#This Row],[Ofgem ]]</f>
        <v>4"-5"</v>
      </c>
      <c r="BK1206" s="4" t="str">
        <f>Table22[[#This Row],[Pressure]]</f>
        <v>LP</v>
      </c>
      <c r="BL1206" s="4" t="str">
        <f>Table22[[#This Row],[Pon Category]]</f>
        <v>Non policy</v>
      </c>
      <c r="BM1206" s="4" t="str">
        <f>Table22[[#This Row],[Tier]]</f>
        <v>T1</v>
      </c>
      <c r="BN1206" s="4" t="str">
        <f>Table22[[#This Row],[PON Material]]</f>
        <v>ST</v>
      </c>
      <c r="BO1206" s="4" t="str" cm="1">
        <f t="array" ref="BO12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07" spans="1:67" hidden="1" x14ac:dyDescent="0.25">
      <c r="A1207" t="s">
        <v>989</v>
      </c>
      <c r="B1207" t="s">
        <v>998</v>
      </c>
      <c r="C1207" t="s">
        <v>1191</v>
      </c>
      <c r="D1207" t="s">
        <v>1603</v>
      </c>
      <c r="E1207" t="s">
        <v>2843</v>
      </c>
      <c r="F1207" t="s">
        <v>2858</v>
      </c>
      <c r="G1207" t="s">
        <v>2859</v>
      </c>
      <c r="H1207" t="s">
        <v>2860</v>
      </c>
      <c r="I1207" t="s">
        <v>2861</v>
      </c>
      <c r="J1207" t="s">
        <v>2861</v>
      </c>
      <c r="K1207" t="s">
        <v>1006</v>
      </c>
      <c r="L1207">
        <v>606429267</v>
      </c>
      <c r="M1207">
        <v>2</v>
      </c>
      <c r="O1207" t="s">
        <v>1570</v>
      </c>
      <c r="P1207" t="s">
        <v>1571</v>
      </c>
      <c r="Q1207" t="s">
        <v>133</v>
      </c>
      <c r="R1207" t="s">
        <v>1572</v>
      </c>
      <c r="S1207" t="s">
        <v>64</v>
      </c>
      <c r="T1207" t="s">
        <v>1576</v>
      </c>
      <c r="U1207" t="s">
        <v>1577</v>
      </c>
      <c r="V1207" t="s">
        <v>1496</v>
      </c>
      <c r="W1207">
        <v>-1</v>
      </c>
      <c r="X1207">
        <v>7.28</v>
      </c>
      <c r="Y1207" t="s">
        <v>1574</v>
      </c>
      <c r="Z1207" t="s">
        <v>1575</v>
      </c>
      <c r="AA1207" t="s">
        <v>140</v>
      </c>
      <c r="AC1207">
        <v>44586</v>
      </c>
      <c r="AD1207">
        <v>44652</v>
      </c>
      <c r="AE1207" s="39">
        <v>0</v>
      </c>
      <c r="AF1207" s="39">
        <v>7.3000000000000007</v>
      </c>
      <c r="AG1207" s="39">
        <v>7.3000000000000007</v>
      </c>
      <c r="AY1207">
        <v>0.73</v>
      </c>
      <c r="AZ1207">
        <v>0.73</v>
      </c>
      <c r="BA1207">
        <v>0.73</v>
      </c>
      <c r="BB1207">
        <v>0.73</v>
      </c>
      <c r="BC1207">
        <v>0.73</v>
      </c>
      <c r="BD1207">
        <v>0.73</v>
      </c>
      <c r="BE1207">
        <v>0.73</v>
      </c>
      <c r="BF1207">
        <v>0.73</v>
      </c>
      <c r="BG1207">
        <v>0.73</v>
      </c>
      <c r="BH1207">
        <v>0.73</v>
      </c>
      <c r="BI1207" t="s">
        <v>1439</v>
      </c>
      <c r="BJ1207" s="4" t="str">
        <f>Table22[[#This Row],[Ofgem ]]</f>
        <v>4"-5"</v>
      </c>
      <c r="BK1207" s="4" t="str">
        <f>Table22[[#This Row],[Pressure]]</f>
        <v>LP</v>
      </c>
      <c r="BL1207" s="4" t="str">
        <f>Table22[[#This Row],[Pon Category]]</f>
        <v>Non policy</v>
      </c>
      <c r="BM1207" s="4" t="str">
        <f>Table22[[#This Row],[Tier]]</f>
        <v>T1</v>
      </c>
      <c r="BN1207" s="4" t="str">
        <f>Table22[[#This Row],[PON Material]]</f>
        <v>ST</v>
      </c>
      <c r="BO1207" s="4" t="str" cm="1">
        <f t="array" ref="BO12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08" spans="1:67" hidden="1" x14ac:dyDescent="0.25">
      <c r="A1208" t="s">
        <v>989</v>
      </c>
      <c r="B1208" t="s">
        <v>998</v>
      </c>
      <c r="C1208" t="s">
        <v>1191</v>
      </c>
      <c r="D1208" t="s">
        <v>1603</v>
      </c>
      <c r="E1208" t="s">
        <v>2843</v>
      </c>
      <c r="F1208" t="s">
        <v>2858</v>
      </c>
      <c r="G1208" t="s">
        <v>2859</v>
      </c>
      <c r="H1208" t="s">
        <v>2860</v>
      </c>
      <c r="I1208" t="s">
        <v>2861</v>
      </c>
      <c r="J1208" t="s">
        <v>2861</v>
      </c>
      <c r="K1208" t="s">
        <v>1006</v>
      </c>
      <c r="L1208">
        <v>606432496</v>
      </c>
      <c r="M1208">
        <v>2</v>
      </c>
      <c r="O1208" t="s">
        <v>1570</v>
      </c>
      <c r="P1208" t="s">
        <v>1571</v>
      </c>
      <c r="Q1208" t="s">
        <v>133</v>
      </c>
      <c r="R1208" t="s">
        <v>1572</v>
      </c>
      <c r="S1208" t="s">
        <v>64</v>
      </c>
      <c r="T1208" t="s">
        <v>1576</v>
      </c>
      <c r="U1208" t="s">
        <v>1577</v>
      </c>
      <c r="V1208" t="s">
        <v>1496</v>
      </c>
      <c r="W1208">
        <v>-1</v>
      </c>
      <c r="X1208">
        <v>7.07</v>
      </c>
      <c r="Y1208" t="s">
        <v>1574</v>
      </c>
      <c r="Z1208" t="s">
        <v>1575</v>
      </c>
      <c r="AA1208" t="s">
        <v>140</v>
      </c>
      <c r="AC1208">
        <v>44586</v>
      </c>
      <c r="AD1208">
        <v>44652</v>
      </c>
      <c r="AE1208" s="39">
        <v>0</v>
      </c>
      <c r="AF1208" s="39">
        <v>7.1</v>
      </c>
      <c r="AG1208" s="39">
        <v>7.1</v>
      </c>
      <c r="AY1208">
        <v>0.71</v>
      </c>
      <c r="AZ1208">
        <v>0.71</v>
      </c>
      <c r="BA1208">
        <v>0.71</v>
      </c>
      <c r="BB1208">
        <v>0.71</v>
      </c>
      <c r="BC1208">
        <v>0.71</v>
      </c>
      <c r="BD1208">
        <v>0.71</v>
      </c>
      <c r="BE1208">
        <v>0.71</v>
      </c>
      <c r="BF1208">
        <v>0.71</v>
      </c>
      <c r="BG1208">
        <v>0.71</v>
      </c>
      <c r="BH1208">
        <v>0.71</v>
      </c>
      <c r="BI1208" t="s">
        <v>1439</v>
      </c>
      <c r="BJ1208" s="4" t="str">
        <f>Table22[[#This Row],[Ofgem ]]</f>
        <v>4"-5"</v>
      </c>
      <c r="BK1208" s="4" t="str">
        <f>Table22[[#This Row],[Pressure]]</f>
        <v>LP</v>
      </c>
      <c r="BL1208" s="4" t="str">
        <f>Table22[[#This Row],[Pon Category]]</f>
        <v>Non policy</v>
      </c>
      <c r="BM1208" s="4" t="str">
        <f>Table22[[#This Row],[Tier]]</f>
        <v>T1</v>
      </c>
      <c r="BN1208" s="4" t="str">
        <f>Table22[[#This Row],[PON Material]]</f>
        <v>ST</v>
      </c>
      <c r="BO1208" s="4" t="str" cm="1">
        <f t="array" ref="BO12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09" spans="1:67" hidden="1" x14ac:dyDescent="0.25">
      <c r="A1209" t="s">
        <v>989</v>
      </c>
      <c r="B1209" t="s">
        <v>998</v>
      </c>
      <c r="C1209" t="s">
        <v>1191</v>
      </c>
      <c r="D1209" t="s">
        <v>1603</v>
      </c>
      <c r="E1209" t="s">
        <v>2843</v>
      </c>
      <c r="F1209" t="s">
        <v>2858</v>
      </c>
      <c r="G1209" t="s">
        <v>2859</v>
      </c>
      <c r="H1209" t="s">
        <v>2860</v>
      </c>
      <c r="I1209" t="s">
        <v>2861</v>
      </c>
      <c r="J1209" t="s">
        <v>2861</v>
      </c>
      <c r="K1209" t="s">
        <v>1006</v>
      </c>
      <c r="L1209">
        <v>606661953</v>
      </c>
      <c r="M1209">
        <v>2</v>
      </c>
      <c r="O1209" t="s">
        <v>1570</v>
      </c>
      <c r="P1209" t="s">
        <v>1571</v>
      </c>
      <c r="Q1209" t="s">
        <v>133</v>
      </c>
      <c r="R1209" t="s">
        <v>1572</v>
      </c>
      <c r="S1209" t="s">
        <v>64</v>
      </c>
      <c r="T1209" t="s">
        <v>1576</v>
      </c>
      <c r="U1209" t="s">
        <v>1577</v>
      </c>
      <c r="V1209" t="s">
        <v>1496</v>
      </c>
      <c r="W1209">
        <v>-1</v>
      </c>
      <c r="X1209">
        <v>12.26</v>
      </c>
      <c r="Y1209" t="s">
        <v>1574</v>
      </c>
      <c r="Z1209" t="s">
        <v>1575</v>
      </c>
      <c r="AA1209" t="s">
        <v>140</v>
      </c>
      <c r="AC1209">
        <v>44586</v>
      </c>
      <c r="AD1209">
        <v>44652</v>
      </c>
      <c r="AE1209" s="39">
        <v>0</v>
      </c>
      <c r="AF1209" s="39">
        <v>12.300000000000002</v>
      </c>
      <c r="AG1209" s="39">
        <v>12.300000000000002</v>
      </c>
      <c r="AY1209">
        <v>1.23</v>
      </c>
      <c r="AZ1209">
        <v>1.23</v>
      </c>
      <c r="BA1209">
        <v>1.23</v>
      </c>
      <c r="BB1209">
        <v>1.23</v>
      </c>
      <c r="BC1209">
        <v>1.23</v>
      </c>
      <c r="BD1209">
        <v>1.23</v>
      </c>
      <c r="BE1209">
        <v>1.23</v>
      </c>
      <c r="BF1209">
        <v>1.23</v>
      </c>
      <c r="BG1209">
        <v>1.23</v>
      </c>
      <c r="BH1209">
        <v>1.23</v>
      </c>
      <c r="BI1209" t="s">
        <v>1439</v>
      </c>
      <c r="BJ1209" s="4" t="str">
        <f>Table22[[#This Row],[Ofgem ]]</f>
        <v>4"-5"</v>
      </c>
      <c r="BK1209" s="4" t="str">
        <f>Table22[[#This Row],[Pressure]]</f>
        <v>LP</v>
      </c>
      <c r="BL1209" s="4" t="str">
        <f>Table22[[#This Row],[Pon Category]]</f>
        <v>Non policy</v>
      </c>
      <c r="BM1209" s="4" t="str">
        <f>Table22[[#This Row],[Tier]]</f>
        <v>T1</v>
      </c>
      <c r="BN1209" s="4" t="str">
        <f>Table22[[#This Row],[PON Material]]</f>
        <v>ST</v>
      </c>
      <c r="BO1209" s="4" t="str" cm="1">
        <f t="array" ref="BO12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0" spans="1:67" hidden="1" x14ac:dyDescent="0.25">
      <c r="A1210" t="s">
        <v>989</v>
      </c>
      <c r="B1210" t="s">
        <v>998</v>
      </c>
      <c r="C1210" t="s">
        <v>1191</v>
      </c>
      <c r="D1210" t="s">
        <v>1603</v>
      </c>
      <c r="E1210" t="s">
        <v>2843</v>
      </c>
      <c r="F1210" t="s">
        <v>2858</v>
      </c>
      <c r="G1210" t="s">
        <v>2859</v>
      </c>
      <c r="H1210" t="s">
        <v>2860</v>
      </c>
      <c r="I1210" t="s">
        <v>2861</v>
      </c>
      <c r="J1210" t="s">
        <v>2861</v>
      </c>
      <c r="K1210" t="s">
        <v>1006</v>
      </c>
      <c r="L1210">
        <v>607033857</v>
      </c>
      <c r="M1210">
        <v>2</v>
      </c>
      <c r="O1210" t="s">
        <v>1570</v>
      </c>
      <c r="P1210" t="s">
        <v>1571</v>
      </c>
      <c r="Q1210" t="s">
        <v>133</v>
      </c>
      <c r="R1210" t="s">
        <v>1572</v>
      </c>
      <c r="S1210" t="s">
        <v>64</v>
      </c>
      <c r="T1210" t="s">
        <v>1576</v>
      </c>
      <c r="U1210" t="s">
        <v>1577</v>
      </c>
      <c r="V1210" t="s">
        <v>1496</v>
      </c>
      <c r="W1210">
        <v>-1</v>
      </c>
      <c r="X1210">
        <v>6.44</v>
      </c>
      <c r="Y1210" t="s">
        <v>1574</v>
      </c>
      <c r="Z1210" t="s">
        <v>1575</v>
      </c>
      <c r="AA1210" t="s">
        <v>140</v>
      </c>
      <c r="AC1210">
        <v>44586</v>
      </c>
      <c r="AD1210">
        <v>44652</v>
      </c>
      <c r="AE1210" s="39">
        <v>0</v>
      </c>
      <c r="AF1210" s="39">
        <v>6.3999999999999995</v>
      </c>
      <c r="AG1210" s="39">
        <v>6.3999999999999995</v>
      </c>
      <c r="AY1210">
        <v>0.64</v>
      </c>
      <c r="AZ1210">
        <v>0.64</v>
      </c>
      <c r="BA1210">
        <v>0.64</v>
      </c>
      <c r="BB1210">
        <v>0.64</v>
      </c>
      <c r="BC1210">
        <v>0.64</v>
      </c>
      <c r="BD1210">
        <v>0.64</v>
      </c>
      <c r="BE1210">
        <v>0.64</v>
      </c>
      <c r="BF1210">
        <v>0.64</v>
      </c>
      <c r="BG1210">
        <v>0.64</v>
      </c>
      <c r="BH1210">
        <v>0.64</v>
      </c>
      <c r="BI1210" t="s">
        <v>1439</v>
      </c>
      <c r="BJ1210" s="4" t="str">
        <f>Table22[[#This Row],[Ofgem ]]</f>
        <v>4"-5"</v>
      </c>
      <c r="BK1210" s="4" t="str">
        <f>Table22[[#This Row],[Pressure]]</f>
        <v>LP</v>
      </c>
      <c r="BL1210" s="4" t="str">
        <f>Table22[[#This Row],[Pon Category]]</f>
        <v>Non policy</v>
      </c>
      <c r="BM1210" s="4" t="str">
        <f>Table22[[#This Row],[Tier]]</f>
        <v>T1</v>
      </c>
      <c r="BN1210" s="4" t="str">
        <f>Table22[[#This Row],[PON Material]]</f>
        <v>ST</v>
      </c>
      <c r="BO1210" s="4" t="str" cm="1">
        <f t="array" ref="BO12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1" spans="1:67" hidden="1" x14ac:dyDescent="0.25">
      <c r="A1211" t="s">
        <v>989</v>
      </c>
      <c r="B1211" t="s">
        <v>998</v>
      </c>
      <c r="C1211" t="s">
        <v>1191</v>
      </c>
      <c r="D1211" t="s">
        <v>1603</v>
      </c>
      <c r="E1211" t="s">
        <v>2843</v>
      </c>
      <c r="F1211" t="s">
        <v>2858</v>
      </c>
      <c r="G1211" t="s">
        <v>2859</v>
      </c>
      <c r="H1211" t="s">
        <v>2860</v>
      </c>
      <c r="I1211" t="s">
        <v>2861</v>
      </c>
      <c r="J1211" t="s">
        <v>2861</v>
      </c>
      <c r="K1211" t="s">
        <v>1006</v>
      </c>
      <c r="L1211">
        <v>607037705</v>
      </c>
      <c r="M1211">
        <v>2</v>
      </c>
      <c r="O1211" t="s">
        <v>1570</v>
      </c>
      <c r="P1211" t="s">
        <v>1571</v>
      </c>
      <c r="Q1211" t="s">
        <v>133</v>
      </c>
      <c r="R1211" t="s">
        <v>1572</v>
      </c>
      <c r="S1211" t="s">
        <v>64</v>
      </c>
      <c r="T1211" t="s">
        <v>1576</v>
      </c>
      <c r="U1211" t="s">
        <v>1577</v>
      </c>
      <c r="V1211" t="s">
        <v>1496</v>
      </c>
      <c r="W1211">
        <v>-1</v>
      </c>
      <c r="X1211">
        <v>7.67</v>
      </c>
      <c r="Y1211" t="s">
        <v>1574</v>
      </c>
      <c r="Z1211" t="s">
        <v>1575</v>
      </c>
      <c r="AA1211" t="s">
        <v>140</v>
      </c>
      <c r="AC1211">
        <v>44586</v>
      </c>
      <c r="AD1211">
        <v>44652</v>
      </c>
      <c r="AE1211" s="39">
        <v>0</v>
      </c>
      <c r="AF1211" s="39">
        <v>7.6999999999999993</v>
      </c>
      <c r="AG1211" s="39">
        <v>7.6999999999999993</v>
      </c>
      <c r="AY1211">
        <v>0.77</v>
      </c>
      <c r="AZ1211">
        <v>0.77</v>
      </c>
      <c r="BA1211">
        <v>0.77</v>
      </c>
      <c r="BB1211">
        <v>0.77</v>
      </c>
      <c r="BC1211">
        <v>0.77</v>
      </c>
      <c r="BD1211">
        <v>0.77</v>
      </c>
      <c r="BE1211">
        <v>0.77</v>
      </c>
      <c r="BF1211">
        <v>0.77</v>
      </c>
      <c r="BG1211">
        <v>0.77</v>
      </c>
      <c r="BH1211">
        <v>0.77</v>
      </c>
      <c r="BI1211" t="s">
        <v>1439</v>
      </c>
      <c r="BJ1211" s="4" t="str">
        <f>Table22[[#This Row],[Ofgem ]]</f>
        <v>4"-5"</v>
      </c>
      <c r="BK1211" s="4" t="str">
        <f>Table22[[#This Row],[Pressure]]</f>
        <v>LP</v>
      </c>
      <c r="BL1211" s="4" t="str">
        <f>Table22[[#This Row],[Pon Category]]</f>
        <v>Non policy</v>
      </c>
      <c r="BM1211" s="4" t="str">
        <f>Table22[[#This Row],[Tier]]</f>
        <v>T1</v>
      </c>
      <c r="BN1211" s="4" t="str">
        <f>Table22[[#This Row],[PON Material]]</f>
        <v>ST</v>
      </c>
      <c r="BO1211" s="4" t="str" cm="1">
        <f t="array" ref="BO12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2" spans="1:67" hidden="1" x14ac:dyDescent="0.25">
      <c r="A1212" t="s">
        <v>989</v>
      </c>
      <c r="B1212" t="s">
        <v>998</v>
      </c>
      <c r="C1212" t="s">
        <v>1191</v>
      </c>
      <c r="D1212" t="s">
        <v>1603</v>
      </c>
      <c r="E1212" t="s">
        <v>2843</v>
      </c>
      <c r="F1212" t="s">
        <v>2858</v>
      </c>
      <c r="G1212" t="s">
        <v>2859</v>
      </c>
      <c r="H1212" t="s">
        <v>2860</v>
      </c>
      <c r="I1212" t="s">
        <v>2861</v>
      </c>
      <c r="J1212" t="s">
        <v>2861</v>
      </c>
      <c r="K1212" t="s">
        <v>1006</v>
      </c>
      <c r="L1212">
        <v>607046647</v>
      </c>
      <c r="M1212">
        <v>2</v>
      </c>
      <c r="O1212" t="s">
        <v>1570</v>
      </c>
      <c r="P1212" t="s">
        <v>1571</v>
      </c>
      <c r="Q1212" t="s">
        <v>133</v>
      </c>
      <c r="R1212" t="s">
        <v>1572</v>
      </c>
      <c r="S1212" t="s">
        <v>64</v>
      </c>
      <c r="T1212" t="s">
        <v>1576</v>
      </c>
      <c r="U1212" t="s">
        <v>1577</v>
      </c>
      <c r="V1212" t="s">
        <v>1496</v>
      </c>
      <c r="W1212">
        <v>-1</v>
      </c>
      <c r="X1212">
        <v>9.4499999999999993</v>
      </c>
      <c r="Y1212" t="s">
        <v>1574</v>
      </c>
      <c r="Z1212" t="s">
        <v>1575</v>
      </c>
      <c r="AA1212" t="s">
        <v>140</v>
      </c>
      <c r="AC1212">
        <v>44586</v>
      </c>
      <c r="AD1212">
        <v>44652</v>
      </c>
      <c r="AE1212" s="39">
        <v>0</v>
      </c>
      <c r="AF1212" s="39">
        <v>9.5</v>
      </c>
      <c r="AG1212" s="39">
        <v>9.5</v>
      </c>
      <c r="AY1212">
        <v>0.95</v>
      </c>
      <c r="AZ1212">
        <v>0.95</v>
      </c>
      <c r="BA1212">
        <v>0.95</v>
      </c>
      <c r="BB1212">
        <v>0.95</v>
      </c>
      <c r="BC1212">
        <v>0.95</v>
      </c>
      <c r="BD1212">
        <v>0.95</v>
      </c>
      <c r="BE1212">
        <v>0.95</v>
      </c>
      <c r="BF1212">
        <v>0.95</v>
      </c>
      <c r="BG1212">
        <v>0.95</v>
      </c>
      <c r="BH1212">
        <v>0.95</v>
      </c>
      <c r="BI1212" t="s">
        <v>1439</v>
      </c>
      <c r="BJ1212" s="4" t="str">
        <f>Table22[[#This Row],[Ofgem ]]</f>
        <v>4"-5"</v>
      </c>
      <c r="BK1212" s="4" t="str">
        <f>Table22[[#This Row],[Pressure]]</f>
        <v>LP</v>
      </c>
      <c r="BL1212" s="4" t="str">
        <f>Table22[[#This Row],[Pon Category]]</f>
        <v>Non policy</v>
      </c>
      <c r="BM1212" s="4" t="str">
        <f>Table22[[#This Row],[Tier]]</f>
        <v>T1</v>
      </c>
      <c r="BN1212" s="4" t="str">
        <f>Table22[[#This Row],[PON Material]]</f>
        <v>ST</v>
      </c>
      <c r="BO1212" s="4" t="str" cm="1">
        <f t="array" ref="BO12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3" spans="1:67" hidden="1" x14ac:dyDescent="0.25">
      <c r="A1213" t="s">
        <v>989</v>
      </c>
      <c r="B1213" t="s">
        <v>998</v>
      </c>
      <c r="C1213" t="s">
        <v>1191</v>
      </c>
      <c r="D1213" t="s">
        <v>1603</v>
      </c>
      <c r="E1213" t="s">
        <v>2843</v>
      </c>
      <c r="F1213" t="s">
        <v>2858</v>
      </c>
      <c r="G1213" t="s">
        <v>2859</v>
      </c>
      <c r="H1213" t="s">
        <v>2860</v>
      </c>
      <c r="I1213" t="s">
        <v>2861</v>
      </c>
      <c r="J1213" t="s">
        <v>2861</v>
      </c>
      <c r="K1213" t="s">
        <v>1006</v>
      </c>
      <c r="L1213">
        <v>607047542</v>
      </c>
      <c r="M1213">
        <v>2</v>
      </c>
      <c r="O1213" t="s">
        <v>1570</v>
      </c>
      <c r="P1213" t="s">
        <v>1571</v>
      </c>
      <c r="Q1213" t="s">
        <v>133</v>
      </c>
      <c r="R1213" t="s">
        <v>1572</v>
      </c>
      <c r="S1213" t="s">
        <v>64</v>
      </c>
      <c r="T1213" t="s">
        <v>1576</v>
      </c>
      <c r="U1213" t="s">
        <v>1577</v>
      </c>
      <c r="V1213" t="s">
        <v>1496</v>
      </c>
      <c r="W1213">
        <v>-1</v>
      </c>
      <c r="X1213">
        <v>9.34</v>
      </c>
      <c r="Y1213" t="s">
        <v>1574</v>
      </c>
      <c r="Z1213" t="s">
        <v>1575</v>
      </c>
      <c r="AA1213" t="s">
        <v>140</v>
      </c>
      <c r="AC1213">
        <v>44586</v>
      </c>
      <c r="AD1213">
        <v>44652</v>
      </c>
      <c r="AE1213" s="39">
        <v>0</v>
      </c>
      <c r="AF1213" s="39">
        <v>9.2999999999999989</v>
      </c>
      <c r="AG1213" s="39">
        <v>9.2999999999999989</v>
      </c>
      <c r="AY1213">
        <v>0.93</v>
      </c>
      <c r="AZ1213">
        <v>0.93</v>
      </c>
      <c r="BA1213">
        <v>0.93</v>
      </c>
      <c r="BB1213">
        <v>0.93</v>
      </c>
      <c r="BC1213">
        <v>0.93</v>
      </c>
      <c r="BD1213">
        <v>0.93</v>
      </c>
      <c r="BE1213">
        <v>0.93</v>
      </c>
      <c r="BF1213">
        <v>0.93</v>
      </c>
      <c r="BG1213">
        <v>0.93</v>
      </c>
      <c r="BH1213">
        <v>0.93</v>
      </c>
      <c r="BI1213" t="s">
        <v>1439</v>
      </c>
      <c r="BJ1213" s="4" t="str">
        <f>Table22[[#This Row],[Ofgem ]]</f>
        <v>4"-5"</v>
      </c>
      <c r="BK1213" s="4" t="str">
        <f>Table22[[#This Row],[Pressure]]</f>
        <v>LP</v>
      </c>
      <c r="BL1213" s="4" t="str">
        <f>Table22[[#This Row],[Pon Category]]</f>
        <v>Non policy</v>
      </c>
      <c r="BM1213" s="4" t="str">
        <f>Table22[[#This Row],[Tier]]</f>
        <v>T1</v>
      </c>
      <c r="BN1213" s="4" t="str">
        <f>Table22[[#This Row],[PON Material]]</f>
        <v>ST</v>
      </c>
      <c r="BO1213" s="4" t="str" cm="1">
        <f t="array" ref="BO12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4" spans="1:67" hidden="1" x14ac:dyDescent="0.25">
      <c r="A1214" t="s">
        <v>989</v>
      </c>
      <c r="B1214" t="s">
        <v>998</v>
      </c>
      <c r="C1214" t="s">
        <v>1191</v>
      </c>
      <c r="D1214" t="s">
        <v>1603</v>
      </c>
      <c r="E1214" t="s">
        <v>2843</v>
      </c>
      <c r="F1214" t="s">
        <v>2858</v>
      </c>
      <c r="G1214" t="s">
        <v>2859</v>
      </c>
      <c r="H1214" t="s">
        <v>2860</v>
      </c>
      <c r="I1214" t="s">
        <v>2861</v>
      </c>
      <c r="J1214" t="s">
        <v>2861</v>
      </c>
      <c r="K1214" t="s">
        <v>1006</v>
      </c>
      <c r="L1214">
        <v>607165384</v>
      </c>
      <c r="M1214">
        <v>2</v>
      </c>
      <c r="O1214" t="s">
        <v>1570</v>
      </c>
      <c r="P1214" t="s">
        <v>1571</v>
      </c>
      <c r="Q1214" t="s">
        <v>133</v>
      </c>
      <c r="R1214" t="s">
        <v>1572</v>
      </c>
      <c r="S1214" t="s">
        <v>64</v>
      </c>
      <c r="T1214" t="s">
        <v>1576</v>
      </c>
      <c r="U1214" t="s">
        <v>1577</v>
      </c>
      <c r="V1214" t="s">
        <v>1496</v>
      </c>
      <c r="W1214">
        <v>-1</v>
      </c>
      <c r="X1214">
        <v>8.34</v>
      </c>
      <c r="Y1214" t="s">
        <v>1574</v>
      </c>
      <c r="Z1214" t="s">
        <v>1575</v>
      </c>
      <c r="AA1214" t="s">
        <v>140</v>
      </c>
      <c r="AC1214">
        <v>44586</v>
      </c>
      <c r="AD1214">
        <v>44652</v>
      </c>
      <c r="AE1214" s="39">
        <v>0</v>
      </c>
      <c r="AF1214" s="39">
        <v>8.2999999999999989</v>
      </c>
      <c r="AG1214" s="39">
        <v>8.2999999999999989</v>
      </c>
      <c r="AY1214">
        <v>0.83</v>
      </c>
      <c r="AZ1214">
        <v>0.83</v>
      </c>
      <c r="BA1214">
        <v>0.83</v>
      </c>
      <c r="BB1214">
        <v>0.83</v>
      </c>
      <c r="BC1214">
        <v>0.83</v>
      </c>
      <c r="BD1214">
        <v>0.83</v>
      </c>
      <c r="BE1214">
        <v>0.83</v>
      </c>
      <c r="BF1214">
        <v>0.83</v>
      </c>
      <c r="BG1214">
        <v>0.83</v>
      </c>
      <c r="BH1214">
        <v>0.83</v>
      </c>
      <c r="BI1214" t="s">
        <v>1439</v>
      </c>
      <c r="BJ1214" s="4" t="str">
        <f>Table22[[#This Row],[Ofgem ]]</f>
        <v>4"-5"</v>
      </c>
      <c r="BK1214" s="4" t="str">
        <f>Table22[[#This Row],[Pressure]]</f>
        <v>LP</v>
      </c>
      <c r="BL1214" s="4" t="str">
        <f>Table22[[#This Row],[Pon Category]]</f>
        <v>Non policy</v>
      </c>
      <c r="BM1214" s="4" t="str">
        <f>Table22[[#This Row],[Tier]]</f>
        <v>T1</v>
      </c>
      <c r="BN1214" s="4" t="str">
        <f>Table22[[#This Row],[PON Material]]</f>
        <v>ST</v>
      </c>
      <c r="BO1214" s="4" t="str" cm="1">
        <f t="array" ref="BO12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5" spans="1:67" hidden="1" x14ac:dyDescent="0.25">
      <c r="A1215" t="s">
        <v>989</v>
      </c>
      <c r="B1215" t="s">
        <v>998</v>
      </c>
      <c r="C1215" t="s">
        <v>1191</v>
      </c>
      <c r="D1215" t="s">
        <v>1603</v>
      </c>
      <c r="E1215" t="s">
        <v>2843</v>
      </c>
      <c r="F1215" t="s">
        <v>2858</v>
      </c>
      <c r="G1215" t="s">
        <v>2859</v>
      </c>
      <c r="H1215" t="s">
        <v>2860</v>
      </c>
      <c r="I1215" t="s">
        <v>2861</v>
      </c>
      <c r="J1215" t="s">
        <v>2861</v>
      </c>
      <c r="K1215" t="s">
        <v>1006</v>
      </c>
      <c r="L1215">
        <v>607369785</v>
      </c>
      <c r="M1215">
        <v>2</v>
      </c>
      <c r="O1215" t="s">
        <v>1570</v>
      </c>
      <c r="P1215" t="s">
        <v>1571</v>
      </c>
      <c r="Q1215" t="s">
        <v>133</v>
      </c>
      <c r="R1215" t="s">
        <v>1572</v>
      </c>
      <c r="S1215" t="s">
        <v>64</v>
      </c>
      <c r="T1215" t="s">
        <v>1576</v>
      </c>
      <c r="U1215" t="s">
        <v>1577</v>
      </c>
      <c r="V1215" t="s">
        <v>1496</v>
      </c>
      <c r="W1215">
        <v>-1</v>
      </c>
      <c r="X1215">
        <v>7.6</v>
      </c>
      <c r="Y1215" t="s">
        <v>1574</v>
      </c>
      <c r="Z1215" t="s">
        <v>1575</v>
      </c>
      <c r="AA1215" t="s">
        <v>140</v>
      </c>
      <c r="AC1215">
        <v>44586</v>
      </c>
      <c r="AD1215">
        <v>44652</v>
      </c>
      <c r="AE1215" s="39">
        <v>0</v>
      </c>
      <c r="AF1215" s="39">
        <v>7.5999999999999988</v>
      </c>
      <c r="AG1215" s="39">
        <v>7.5999999999999988</v>
      </c>
      <c r="AY1215">
        <v>0.76</v>
      </c>
      <c r="AZ1215">
        <v>0.76</v>
      </c>
      <c r="BA1215">
        <v>0.76</v>
      </c>
      <c r="BB1215">
        <v>0.76</v>
      </c>
      <c r="BC1215">
        <v>0.76</v>
      </c>
      <c r="BD1215">
        <v>0.76</v>
      </c>
      <c r="BE1215">
        <v>0.76</v>
      </c>
      <c r="BF1215">
        <v>0.76</v>
      </c>
      <c r="BG1215">
        <v>0.76</v>
      </c>
      <c r="BH1215">
        <v>0.76</v>
      </c>
      <c r="BI1215" t="s">
        <v>1439</v>
      </c>
      <c r="BJ1215" s="4" t="str">
        <f>Table22[[#This Row],[Ofgem ]]</f>
        <v>4"-5"</v>
      </c>
      <c r="BK1215" s="4" t="str">
        <f>Table22[[#This Row],[Pressure]]</f>
        <v>LP</v>
      </c>
      <c r="BL1215" s="4" t="str">
        <f>Table22[[#This Row],[Pon Category]]</f>
        <v>Non policy</v>
      </c>
      <c r="BM1215" s="4" t="str">
        <f>Table22[[#This Row],[Tier]]</f>
        <v>T1</v>
      </c>
      <c r="BN1215" s="4" t="str">
        <f>Table22[[#This Row],[PON Material]]</f>
        <v>ST</v>
      </c>
      <c r="BO1215" s="4" t="str" cm="1">
        <f t="array" ref="BO12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6" spans="1:67" hidden="1" x14ac:dyDescent="0.25">
      <c r="A1216" t="s">
        <v>989</v>
      </c>
      <c r="B1216" t="s">
        <v>998</v>
      </c>
      <c r="C1216" t="s">
        <v>1191</v>
      </c>
      <c r="D1216" t="s">
        <v>1603</v>
      </c>
      <c r="E1216" t="s">
        <v>2843</v>
      </c>
      <c r="F1216" t="s">
        <v>2858</v>
      </c>
      <c r="G1216" t="s">
        <v>2859</v>
      </c>
      <c r="H1216" t="s">
        <v>2860</v>
      </c>
      <c r="I1216" t="s">
        <v>2861</v>
      </c>
      <c r="J1216" t="s">
        <v>2861</v>
      </c>
      <c r="K1216" t="s">
        <v>1006</v>
      </c>
      <c r="L1216">
        <v>607389591</v>
      </c>
      <c r="M1216">
        <v>2</v>
      </c>
      <c r="O1216" t="s">
        <v>1570</v>
      </c>
      <c r="P1216" t="s">
        <v>1571</v>
      </c>
      <c r="Q1216" t="s">
        <v>133</v>
      </c>
      <c r="R1216" t="s">
        <v>1572</v>
      </c>
      <c r="S1216" t="s">
        <v>64</v>
      </c>
      <c r="T1216" t="s">
        <v>1576</v>
      </c>
      <c r="U1216" t="s">
        <v>1577</v>
      </c>
      <c r="V1216" t="s">
        <v>1496</v>
      </c>
      <c r="W1216">
        <v>-1</v>
      </c>
      <c r="X1216">
        <v>16.010000000000002</v>
      </c>
      <c r="Y1216" t="s">
        <v>1574</v>
      </c>
      <c r="Z1216" t="s">
        <v>1575</v>
      </c>
      <c r="AA1216" t="s">
        <v>140</v>
      </c>
      <c r="AC1216">
        <v>44586</v>
      </c>
      <c r="AD1216">
        <v>44652</v>
      </c>
      <c r="AE1216" s="39">
        <v>0</v>
      </c>
      <c r="AF1216" s="39">
        <v>15.999999999999998</v>
      </c>
      <c r="AG1216" s="39">
        <v>15.999999999999998</v>
      </c>
      <c r="AY1216">
        <v>1.6</v>
      </c>
      <c r="AZ1216">
        <v>1.6</v>
      </c>
      <c r="BA1216">
        <v>1.6</v>
      </c>
      <c r="BB1216">
        <v>1.6</v>
      </c>
      <c r="BC1216">
        <v>1.6</v>
      </c>
      <c r="BD1216">
        <v>1.6</v>
      </c>
      <c r="BE1216">
        <v>1.6</v>
      </c>
      <c r="BF1216">
        <v>1.6</v>
      </c>
      <c r="BG1216">
        <v>1.6</v>
      </c>
      <c r="BH1216">
        <v>1.6</v>
      </c>
      <c r="BI1216" t="s">
        <v>1439</v>
      </c>
      <c r="BJ1216" s="4" t="str">
        <f>Table22[[#This Row],[Ofgem ]]</f>
        <v>4"-5"</v>
      </c>
      <c r="BK1216" s="4" t="str">
        <f>Table22[[#This Row],[Pressure]]</f>
        <v>LP</v>
      </c>
      <c r="BL1216" s="4" t="str">
        <f>Table22[[#This Row],[Pon Category]]</f>
        <v>Non policy</v>
      </c>
      <c r="BM1216" s="4" t="str">
        <f>Table22[[#This Row],[Tier]]</f>
        <v>T1</v>
      </c>
      <c r="BN1216" s="4" t="str">
        <f>Table22[[#This Row],[PON Material]]</f>
        <v>ST</v>
      </c>
      <c r="BO1216" s="4" t="str" cm="1">
        <f t="array" ref="BO12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17" spans="1:67" x14ac:dyDescent="0.25">
      <c r="A1217" t="s">
        <v>989</v>
      </c>
      <c r="B1217" t="s">
        <v>998</v>
      </c>
      <c r="C1217" t="s">
        <v>1191</v>
      </c>
      <c r="D1217" t="s">
        <v>1603</v>
      </c>
      <c r="E1217" t="s">
        <v>2843</v>
      </c>
      <c r="F1217" t="s">
        <v>2858</v>
      </c>
      <c r="G1217" t="s">
        <v>2859</v>
      </c>
      <c r="H1217" t="s">
        <v>2860</v>
      </c>
      <c r="I1217" t="s">
        <v>2861</v>
      </c>
      <c r="J1217" t="s">
        <v>2861</v>
      </c>
      <c r="K1217" t="s">
        <v>1006</v>
      </c>
      <c r="L1217">
        <v>510823516</v>
      </c>
      <c r="M1217">
        <v>8</v>
      </c>
      <c r="O1217" t="s">
        <v>1570</v>
      </c>
      <c r="P1217" t="s">
        <v>1571</v>
      </c>
      <c r="Q1217" t="s">
        <v>163</v>
      </c>
      <c r="R1217" t="s">
        <v>1572</v>
      </c>
      <c r="S1217" t="s">
        <v>64</v>
      </c>
      <c r="T1217" t="s">
        <v>52</v>
      </c>
      <c r="U1217" t="s">
        <v>1573</v>
      </c>
      <c r="V1217" s="42" t="s">
        <v>1496</v>
      </c>
      <c r="W1217">
        <v>3</v>
      </c>
      <c r="X1217">
        <v>6.58</v>
      </c>
      <c r="Y1217" t="s">
        <v>1574</v>
      </c>
      <c r="Z1217" t="s">
        <v>1575</v>
      </c>
      <c r="AA1217" t="s">
        <v>147</v>
      </c>
      <c r="AC1217">
        <v>44586</v>
      </c>
      <c r="AD1217">
        <v>44652</v>
      </c>
      <c r="AE1217" s="39">
        <v>0</v>
      </c>
      <c r="AF1217" s="39">
        <v>6.6000000000000005</v>
      </c>
      <c r="AG1217" s="39">
        <v>6.6000000000000005</v>
      </c>
      <c r="AY1217">
        <v>0.66</v>
      </c>
      <c r="AZ1217">
        <v>0.66</v>
      </c>
      <c r="BA1217">
        <v>0.66</v>
      </c>
      <c r="BB1217">
        <v>0.66</v>
      </c>
      <c r="BC1217">
        <v>0.66</v>
      </c>
      <c r="BD1217">
        <v>0.66</v>
      </c>
      <c r="BE1217">
        <v>0.66</v>
      </c>
      <c r="BF1217">
        <v>0.66</v>
      </c>
      <c r="BG1217">
        <v>0.66</v>
      </c>
      <c r="BH1217">
        <v>0.66</v>
      </c>
      <c r="BI1217" t="s">
        <v>1505</v>
      </c>
      <c r="BJ1217" s="4" t="str">
        <f>Table22[[#This Row],[Ofgem ]]</f>
        <v>4"-5"</v>
      </c>
      <c r="BK1217" s="4" t="str">
        <f>Table22[[#This Row],[Pressure]]</f>
        <v>LP</v>
      </c>
      <c r="BL1217" s="4" t="str">
        <f>Table22[[#This Row],[Pon Category]]</f>
        <v>Policy</v>
      </c>
      <c r="BM1217" s="4" t="str">
        <f>Table22[[#This Row],[Tier]]</f>
        <v>T1</v>
      </c>
      <c r="BN1217" s="4" t="str">
        <f>Table22[[#This Row],[PON Material]]</f>
        <v>SI</v>
      </c>
      <c r="BO1217" s="4" t="str" cm="1">
        <f t="array" ref="BO12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18" spans="1:67" x14ac:dyDescent="0.25">
      <c r="A1218" t="s">
        <v>989</v>
      </c>
      <c r="B1218" t="s">
        <v>998</v>
      </c>
      <c r="C1218" t="s">
        <v>1191</v>
      </c>
      <c r="D1218" t="s">
        <v>1603</v>
      </c>
      <c r="E1218" t="s">
        <v>2843</v>
      </c>
      <c r="F1218" t="s">
        <v>2858</v>
      </c>
      <c r="G1218" t="s">
        <v>2859</v>
      </c>
      <c r="H1218" t="s">
        <v>2860</v>
      </c>
      <c r="I1218" t="s">
        <v>2861</v>
      </c>
      <c r="J1218" t="s">
        <v>2861</v>
      </c>
      <c r="K1218" t="s">
        <v>1006</v>
      </c>
      <c r="L1218">
        <v>510888386</v>
      </c>
      <c r="M1218">
        <v>6</v>
      </c>
      <c r="O1218" t="s">
        <v>1570</v>
      </c>
      <c r="P1218" t="s">
        <v>1571</v>
      </c>
      <c r="Q1218" t="s">
        <v>91</v>
      </c>
      <c r="R1218" t="s">
        <v>1572</v>
      </c>
      <c r="S1218" t="s">
        <v>64</v>
      </c>
      <c r="T1218" t="s">
        <v>52</v>
      </c>
      <c r="U1218" t="s">
        <v>1573</v>
      </c>
      <c r="V1218" t="s">
        <v>1496</v>
      </c>
      <c r="W1218">
        <v>6</v>
      </c>
      <c r="X1218">
        <v>95.93</v>
      </c>
      <c r="Y1218" t="s">
        <v>1574</v>
      </c>
      <c r="Z1218" t="s">
        <v>1575</v>
      </c>
      <c r="AA1218" t="s">
        <v>147</v>
      </c>
      <c r="AC1218">
        <v>44586</v>
      </c>
      <c r="AD1218">
        <v>44652</v>
      </c>
      <c r="AE1218" s="39">
        <v>0</v>
      </c>
      <c r="AF1218" s="39">
        <v>95.90000000000002</v>
      </c>
      <c r="AG1218" s="39">
        <v>95.90000000000002</v>
      </c>
      <c r="AY1218">
        <v>9.59</v>
      </c>
      <c r="AZ1218">
        <v>9.59</v>
      </c>
      <c r="BA1218">
        <v>9.59</v>
      </c>
      <c r="BB1218">
        <v>9.59</v>
      </c>
      <c r="BC1218">
        <v>9.59</v>
      </c>
      <c r="BD1218">
        <v>9.59</v>
      </c>
      <c r="BE1218">
        <v>9.59</v>
      </c>
      <c r="BF1218">
        <v>9.59</v>
      </c>
      <c r="BG1218">
        <v>9.59</v>
      </c>
      <c r="BH1218">
        <v>9.59</v>
      </c>
      <c r="BI1218" t="s">
        <v>1505</v>
      </c>
      <c r="BJ1218" s="4" t="str">
        <f>Table22[[#This Row],[Ofgem ]]</f>
        <v>4"-5"</v>
      </c>
      <c r="BK1218" s="4" t="str">
        <f>Table22[[#This Row],[Pressure]]</f>
        <v>LP</v>
      </c>
      <c r="BL1218" s="4" t="str">
        <f>Table22[[#This Row],[Pon Category]]</f>
        <v>Policy</v>
      </c>
      <c r="BM1218" s="4" t="str">
        <f>Table22[[#This Row],[Tier]]</f>
        <v>T1</v>
      </c>
      <c r="BN1218" s="4" t="str">
        <f>Table22[[#This Row],[PON Material]]</f>
        <v>DI</v>
      </c>
      <c r="BO1218" s="4" t="str" cm="1">
        <f t="array" ref="BO12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19" spans="1:67" x14ac:dyDescent="0.25">
      <c r="A1219" t="s">
        <v>989</v>
      </c>
      <c r="B1219" t="s">
        <v>998</v>
      </c>
      <c r="C1219" t="s">
        <v>1191</v>
      </c>
      <c r="D1219" t="s">
        <v>1603</v>
      </c>
      <c r="E1219" t="s">
        <v>2843</v>
      </c>
      <c r="F1219" t="s">
        <v>2858</v>
      </c>
      <c r="G1219" t="s">
        <v>2859</v>
      </c>
      <c r="H1219" t="s">
        <v>2860</v>
      </c>
      <c r="I1219" t="s">
        <v>2861</v>
      </c>
      <c r="J1219" t="s">
        <v>2861</v>
      </c>
      <c r="K1219" t="s">
        <v>1006</v>
      </c>
      <c r="L1219">
        <v>510966184</v>
      </c>
      <c r="M1219">
        <v>8</v>
      </c>
      <c r="O1219" t="s">
        <v>1570</v>
      </c>
      <c r="P1219" t="s">
        <v>1571</v>
      </c>
      <c r="Q1219" t="s">
        <v>163</v>
      </c>
      <c r="R1219" t="s">
        <v>1572</v>
      </c>
      <c r="S1219" t="s">
        <v>64</v>
      </c>
      <c r="T1219" t="s">
        <v>52</v>
      </c>
      <c r="U1219" t="s">
        <v>1573</v>
      </c>
      <c r="V1219" s="42" t="s">
        <v>1496</v>
      </c>
      <c r="W1219">
        <v>6</v>
      </c>
      <c r="X1219">
        <v>271.52999999999997</v>
      </c>
      <c r="Y1219" t="s">
        <v>1574</v>
      </c>
      <c r="Z1219" t="s">
        <v>1575</v>
      </c>
      <c r="AA1219" t="s">
        <v>147</v>
      </c>
      <c r="AC1219">
        <v>44586</v>
      </c>
      <c r="AD1219">
        <v>44652</v>
      </c>
      <c r="AE1219" s="39">
        <v>0</v>
      </c>
      <c r="AF1219" s="39">
        <v>271.5</v>
      </c>
      <c r="AG1219" s="39">
        <v>271.5</v>
      </c>
      <c r="AY1219">
        <v>27.15</v>
      </c>
      <c r="AZ1219">
        <v>27.15</v>
      </c>
      <c r="BA1219">
        <v>27.15</v>
      </c>
      <c r="BB1219">
        <v>27.15</v>
      </c>
      <c r="BC1219">
        <v>27.15</v>
      </c>
      <c r="BD1219">
        <v>27.15</v>
      </c>
      <c r="BE1219">
        <v>27.15</v>
      </c>
      <c r="BF1219">
        <v>27.15</v>
      </c>
      <c r="BG1219">
        <v>27.15</v>
      </c>
      <c r="BH1219">
        <v>27.15</v>
      </c>
      <c r="BI1219" t="s">
        <v>1505</v>
      </c>
      <c r="BJ1219" s="4" t="str">
        <f>Table22[[#This Row],[Ofgem ]]</f>
        <v>4"-5"</v>
      </c>
      <c r="BK1219" s="4" t="str">
        <f>Table22[[#This Row],[Pressure]]</f>
        <v>LP</v>
      </c>
      <c r="BL1219" s="4" t="str">
        <f>Table22[[#This Row],[Pon Category]]</f>
        <v>Policy</v>
      </c>
      <c r="BM1219" s="4" t="str">
        <f>Table22[[#This Row],[Tier]]</f>
        <v>T1</v>
      </c>
      <c r="BN1219" s="4" t="str">
        <f>Table22[[#This Row],[PON Material]]</f>
        <v>SI</v>
      </c>
      <c r="BO1219" s="4" t="str" cm="1">
        <f t="array" ref="BO12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0" spans="1:67" x14ac:dyDescent="0.25">
      <c r="A1220" t="s">
        <v>989</v>
      </c>
      <c r="B1220" t="s">
        <v>998</v>
      </c>
      <c r="C1220" t="s">
        <v>1191</v>
      </c>
      <c r="D1220" t="s">
        <v>1603</v>
      </c>
      <c r="E1220" t="s">
        <v>2843</v>
      </c>
      <c r="F1220" t="s">
        <v>2858</v>
      </c>
      <c r="G1220" t="s">
        <v>2859</v>
      </c>
      <c r="H1220" t="s">
        <v>2860</v>
      </c>
      <c r="I1220" t="s">
        <v>2861</v>
      </c>
      <c r="J1220" t="s">
        <v>2861</v>
      </c>
      <c r="K1220" t="s">
        <v>1006</v>
      </c>
      <c r="L1220">
        <v>510966185</v>
      </c>
      <c r="M1220">
        <v>8</v>
      </c>
      <c r="O1220" t="s">
        <v>1570</v>
      </c>
      <c r="P1220" t="s">
        <v>1571</v>
      </c>
      <c r="Q1220" t="s">
        <v>163</v>
      </c>
      <c r="R1220" t="s">
        <v>1572</v>
      </c>
      <c r="S1220" t="s">
        <v>64</v>
      </c>
      <c r="T1220" t="s">
        <v>52</v>
      </c>
      <c r="U1220" t="s">
        <v>1573</v>
      </c>
      <c r="V1220" s="42" t="s">
        <v>1496</v>
      </c>
      <c r="W1220">
        <v>74</v>
      </c>
      <c r="X1220">
        <v>320.49</v>
      </c>
      <c r="Y1220" t="s">
        <v>1574</v>
      </c>
      <c r="Z1220" t="s">
        <v>1575</v>
      </c>
      <c r="AA1220" t="s">
        <v>263</v>
      </c>
      <c r="AC1220">
        <v>44586</v>
      </c>
      <c r="AD1220">
        <v>44652</v>
      </c>
      <c r="AE1220" s="39">
        <v>0</v>
      </c>
      <c r="AF1220" s="39">
        <v>320.50000000000006</v>
      </c>
      <c r="AG1220" s="39">
        <v>320.50000000000006</v>
      </c>
      <c r="AY1220">
        <v>32.049999999999997</v>
      </c>
      <c r="AZ1220">
        <v>32.049999999999997</v>
      </c>
      <c r="BA1220">
        <v>32.049999999999997</v>
      </c>
      <c r="BB1220">
        <v>32.049999999999997</v>
      </c>
      <c r="BC1220">
        <v>32.049999999999997</v>
      </c>
      <c r="BD1220">
        <v>32.049999999999997</v>
      </c>
      <c r="BE1220">
        <v>32.049999999999997</v>
      </c>
      <c r="BF1220">
        <v>32.049999999999997</v>
      </c>
      <c r="BG1220">
        <v>32.049999999999997</v>
      </c>
      <c r="BH1220">
        <v>32.049999999999997</v>
      </c>
      <c r="BI1220" t="s">
        <v>1505</v>
      </c>
      <c r="BJ1220" s="4" t="str">
        <f>Table22[[#This Row],[Ofgem ]]</f>
        <v>4"-5"</v>
      </c>
      <c r="BK1220" s="4" t="str">
        <f>Table22[[#This Row],[Pressure]]</f>
        <v>LP</v>
      </c>
      <c r="BL1220" s="4" t="str">
        <f>Table22[[#This Row],[Pon Category]]</f>
        <v>Policy</v>
      </c>
      <c r="BM1220" s="4" t="str">
        <f>Table22[[#This Row],[Tier]]</f>
        <v>T1</v>
      </c>
      <c r="BN1220" s="4" t="str">
        <f>Table22[[#This Row],[PON Material]]</f>
        <v>SI</v>
      </c>
      <c r="BO1220" s="4" t="str" cm="1">
        <f t="array" ref="BO12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1" spans="1:67" x14ac:dyDescent="0.25">
      <c r="A1221" t="s">
        <v>989</v>
      </c>
      <c r="B1221" t="s">
        <v>998</v>
      </c>
      <c r="C1221" t="s">
        <v>1191</v>
      </c>
      <c r="D1221" t="s">
        <v>1603</v>
      </c>
      <c r="E1221" t="s">
        <v>2843</v>
      </c>
      <c r="F1221" t="s">
        <v>2858</v>
      </c>
      <c r="G1221" t="s">
        <v>2859</v>
      </c>
      <c r="H1221" t="s">
        <v>2860</v>
      </c>
      <c r="I1221" t="s">
        <v>2861</v>
      </c>
      <c r="J1221" t="s">
        <v>2861</v>
      </c>
      <c r="K1221" t="s">
        <v>1006</v>
      </c>
      <c r="L1221">
        <v>510966187</v>
      </c>
      <c r="M1221">
        <v>8</v>
      </c>
      <c r="O1221" t="s">
        <v>1570</v>
      </c>
      <c r="P1221" t="s">
        <v>1571</v>
      </c>
      <c r="Q1221" t="s">
        <v>163</v>
      </c>
      <c r="R1221" t="s">
        <v>1572</v>
      </c>
      <c r="S1221" t="s">
        <v>64</v>
      </c>
      <c r="T1221" t="s">
        <v>52</v>
      </c>
      <c r="U1221" t="s">
        <v>1573</v>
      </c>
      <c r="V1221" s="42" t="s">
        <v>1496</v>
      </c>
      <c r="W1221">
        <v>21</v>
      </c>
      <c r="X1221">
        <v>10.96</v>
      </c>
      <c r="Y1221" t="s">
        <v>1574</v>
      </c>
      <c r="Z1221" t="s">
        <v>1575</v>
      </c>
      <c r="AA1221" t="s">
        <v>147</v>
      </c>
      <c r="AC1221">
        <v>44586</v>
      </c>
      <c r="AD1221">
        <v>44652</v>
      </c>
      <c r="AE1221" s="39">
        <v>0</v>
      </c>
      <c r="AF1221" s="39">
        <v>10.999999999999998</v>
      </c>
      <c r="AG1221" s="39">
        <v>10.999999999999998</v>
      </c>
      <c r="AY1221">
        <v>1.1000000000000001</v>
      </c>
      <c r="AZ1221">
        <v>1.1000000000000001</v>
      </c>
      <c r="BA1221">
        <v>1.1000000000000001</v>
      </c>
      <c r="BB1221">
        <v>1.1000000000000001</v>
      </c>
      <c r="BC1221">
        <v>1.1000000000000001</v>
      </c>
      <c r="BD1221">
        <v>1.1000000000000001</v>
      </c>
      <c r="BE1221">
        <v>1.1000000000000001</v>
      </c>
      <c r="BF1221">
        <v>1.1000000000000001</v>
      </c>
      <c r="BG1221">
        <v>1.1000000000000001</v>
      </c>
      <c r="BH1221">
        <v>1.1000000000000001</v>
      </c>
      <c r="BI1221" t="s">
        <v>1505</v>
      </c>
      <c r="BJ1221" s="4" t="str">
        <f>Table22[[#This Row],[Ofgem ]]</f>
        <v>4"-5"</v>
      </c>
      <c r="BK1221" s="4" t="str">
        <f>Table22[[#This Row],[Pressure]]</f>
        <v>LP</v>
      </c>
      <c r="BL1221" s="4" t="str">
        <f>Table22[[#This Row],[Pon Category]]</f>
        <v>Policy</v>
      </c>
      <c r="BM1221" s="4" t="str">
        <f>Table22[[#This Row],[Tier]]</f>
        <v>T1</v>
      </c>
      <c r="BN1221" s="4" t="str">
        <f>Table22[[#This Row],[PON Material]]</f>
        <v>SI</v>
      </c>
      <c r="BO1221" s="4" t="str" cm="1">
        <f t="array" ref="BO12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2" spans="1:67" x14ac:dyDescent="0.25">
      <c r="A1222" t="s">
        <v>989</v>
      </c>
      <c r="B1222" t="s">
        <v>998</v>
      </c>
      <c r="C1222" t="s">
        <v>1191</v>
      </c>
      <c r="D1222" t="s">
        <v>1603</v>
      </c>
      <c r="E1222" t="s">
        <v>2843</v>
      </c>
      <c r="F1222" t="s">
        <v>2858</v>
      </c>
      <c r="G1222" t="s">
        <v>2859</v>
      </c>
      <c r="H1222" t="s">
        <v>2860</v>
      </c>
      <c r="I1222" t="s">
        <v>2861</v>
      </c>
      <c r="J1222" t="s">
        <v>2861</v>
      </c>
      <c r="K1222" t="s">
        <v>1006</v>
      </c>
      <c r="L1222">
        <v>612916172</v>
      </c>
      <c r="M1222">
        <v>6</v>
      </c>
      <c r="O1222" t="s">
        <v>1570</v>
      </c>
      <c r="P1222" t="s">
        <v>1571</v>
      </c>
      <c r="Q1222" t="s">
        <v>163</v>
      </c>
      <c r="R1222" t="s">
        <v>1572</v>
      </c>
      <c r="S1222" t="s">
        <v>64</v>
      </c>
      <c r="T1222" t="s">
        <v>52</v>
      </c>
      <c r="U1222" t="s">
        <v>1573</v>
      </c>
      <c r="V1222" t="s">
        <v>1496</v>
      </c>
      <c r="W1222">
        <v>11</v>
      </c>
      <c r="X1222">
        <v>12.93</v>
      </c>
      <c r="Y1222" t="s">
        <v>1574</v>
      </c>
      <c r="Z1222" t="s">
        <v>1575</v>
      </c>
      <c r="AA1222" t="s">
        <v>147</v>
      </c>
      <c r="AC1222">
        <v>44586</v>
      </c>
      <c r="AD1222">
        <v>44652</v>
      </c>
      <c r="AE1222" s="39">
        <v>0</v>
      </c>
      <c r="AF1222" s="39">
        <v>12.899999999999999</v>
      </c>
      <c r="AG1222" s="39">
        <v>12.899999999999999</v>
      </c>
      <c r="AY1222">
        <v>1.29</v>
      </c>
      <c r="AZ1222">
        <v>1.29</v>
      </c>
      <c r="BA1222">
        <v>1.29</v>
      </c>
      <c r="BB1222">
        <v>1.29</v>
      </c>
      <c r="BC1222">
        <v>1.29</v>
      </c>
      <c r="BD1222">
        <v>1.29</v>
      </c>
      <c r="BE1222">
        <v>1.29</v>
      </c>
      <c r="BF1222">
        <v>1.29</v>
      </c>
      <c r="BG1222">
        <v>1.29</v>
      </c>
      <c r="BH1222">
        <v>1.29</v>
      </c>
      <c r="BI1222" t="s">
        <v>1505</v>
      </c>
      <c r="BJ1222" s="4" t="str">
        <f>Table22[[#This Row],[Ofgem ]]</f>
        <v>4"-5"</v>
      </c>
      <c r="BK1222" s="4" t="str">
        <f>Table22[[#This Row],[Pressure]]</f>
        <v>LP</v>
      </c>
      <c r="BL1222" s="4" t="str">
        <f>Table22[[#This Row],[Pon Category]]</f>
        <v>Policy</v>
      </c>
      <c r="BM1222" s="4" t="str">
        <f>Table22[[#This Row],[Tier]]</f>
        <v>T1</v>
      </c>
      <c r="BN1222" s="4" t="str">
        <f>Table22[[#This Row],[PON Material]]</f>
        <v>SI</v>
      </c>
      <c r="BO1222" s="4" t="str" cm="1">
        <f t="array" ref="BO12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3" spans="1:67" x14ac:dyDescent="0.25">
      <c r="A1223" t="s">
        <v>989</v>
      </c>
      <c r="B1223" t="s">
        <v>998</v>
      </c>
      <c r="C1223" t="s">
        <v>1191</v>
      </c>
      <c r="D1223" t="s">
        <v>1603</v>
      </c>
      <c r="E1223" t="s">
        <v>2843</v>
      </c>
      <c r="F1223" t="s">
        <v>2858</v>
      </c>
      <c r="G1223" t="s">
        <v>2859</v>
      </c>
      <c r="H1223" t="s">
        <v>2860</v>
      </c>
      <c r="I1223" t="s">
        <v>2861</v>
      </c>
      <c r="J1223" t="s">
        <v>2861</v>
      </c>
      <c r="K1223" t="s">
        <v>1006</v>
      </c>
      <c r="L1223">
        <v>612916174</v>
      </c>
      <c r="M1223">
        <v>2</v>
      </c>
      <c r="O1223" t="s">
        <v>1570</v>
      </c>
      <c r="P1223" t="s">
        <v>1571</v>
      </c>
      <c r="Q1223" t="s">
        <v>163</v>
      </c>
      <c r="R1223" t="s">
        <v>1572</v>
      </c>
      <c r="S1223" t="s">
        <v>64</v>
      </c>
      <c r="T1223" t="s">
        <v>52</v>
      </c>
      <c r="U1223" t="s">
        <v>1573</v>
      </c>
      <c r="V1223" t="s">
        <v>1496</v>
      </c>
      <c r="W1223">
        <v>40</v>
      </c>
      <c r="X1223">
        <v>7.2</v>
      </c>
      <c r="Y1223" t="s">
        <v>1574</v>
      </c>
      <c r="Z1223" t="s">
        <v>1575</v>
      </c>
      <c r="AA1223" t="s">
        <v>147</v>
      </c>
      <c r="AC1223">
        <v>44586</v>
      </c>
      <c r="AD1223">
        <v>44652</v>
      </c>
      <c r="AE1223" s="39">
        <v>0</v>
      </c>
      <c r="AF1223" s="39">
        <v>7.1999999999999984</v>
      </c>
      <c r="AG1223" s="39">
        <v>7.1999999999999984</v>
      </c>
      <c r="AY1223">
        <v>0.72</v>
      </c>
      <c r="AZ1223">
        <v>0.72</v>
      </c>
      <c r="BA1223">
        <v>0.72</v>
      </c>
      <c r="BB1223">
        <v>0.72</v>
      </c>
      <c r="BC1223">
        <v>0.72</v>
      </c>
      <c r="BD1223">
        <v>0.72</v>
      </c>
      <c r="BE1223">
        <v>0.72</v>
      </c>
      <c r="BF1223">
        <v>0.72</v>
      </c>
      <c r="BG1223">
        <v>0.72</v>
      </c>
      <c r="BH1223">
        <v>0.72</v>
      </c>
      <c r="BI1223" t="s">
        <v>1505</v>
      </c>
      <c r="BJ1223" s="4" t="str">
        <f>Table22[[#This Row],[Ofgem ]]</f>
        <v>4"-5"</v>
      </c>
      <c r="BK1223" s="4" t="str">
        <f>Table22[[#This Row],[Pressure]]</f>
        <v>LP</v>
      </c>
      <c r="BL1223" s="4" t="str">
        <f>Table22[[#This Row],[Pon Category]]</f>
        <v>Policy</v>
      </c>
      <c r="BM1223" s="4" t="str">
        <f>Table22[[#This Row],[Tier]]</f>
        <v>T1</v>
      </c>
      <c r="BN1223" s="4" t="str">
        <f>Table22[[#This Row],[PON Material]]</f>
        <v>SI</v>
      </c>
      <c r="BO1223" s="4" t="str" cm="1">
        <f t="array" ref="BO12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4" spans="1:67" x14ac:dyDescent="0.25">
      <c r="A1224" t="s">
        <v>989</v>
      </c>
      <c r="B1224" t="s">
        <v>998</v>
      </c>
      <c r="C1224" t="s">
        <v>1191</v>
      </c>
      <c r="D1224" t="s">
        <v>1603</v>
      </c>
      <c r="E1224" t="s">
        <v>2843</v>
      </c>
      <c r="F1224" t="s">
        <v>2858</v>
      </c>
      <c r="G1224" t="s">
        <v>2859</v>
      </c>
      <c r="H1224" t="s">
        <v>2860</v>
      </c>
      <c r="I1224" t="s">
        <v>2861</v>
      </c>
      <c r="J1224" t="s">
        <v>2861</v>
      </c>
      <c r="K1224" t="s">
        <v>1006</v>
      </c>
      <c r="L1224">
        <v>220001195265</v>
      </c>
      <c r="M1224">
        <v>6</v>
      </c>
      <c r="O1224" t="s">
        <v>1570</v>
      </c>
      <c r="P1224" t="s">
        <v>1571</v>
      </c>
      <c r="Q1224" t="s">
        <v>163</v>
      </c>
      <c r="R1224" t="s">
        <v>1572</v>
      </c>
      <c r="S1224" t="s">
        <v>64</v>
      </c>
      <c r="T1224" t="s">
        <v>52</v>
      </c>
      <c r="U1224" t="s">
        <v>1573</v>
      </c>
      <c r="V1224" t="s">
        <v>1496</v>
      </c>
      <c r="W1224">
        <v>15</v>
      </c>
      <c r="X1224">
        <v>7.59</v>
      </c>
      <c r="Y1224" t="s">
        <v>1574</v>
      </c>
      <c r="Z1224" t="s">
        <v>1575</v>
      </c>
      <c r="AA1224" t="s">
        <v>147</v>
      </c>
      <c r="AC1224">
        <v>44586</v>
      </c>
      <c r="AD1224">
        <v>44652</v>
      </c>
      <c r="AE1224" s="39">
        <v>0</v>
      </c>
      <c r="AF1224" s="39">
        <v>7.5999999999999988</v>
      </c>
      <c r="AG1224" s="39">
        <v>7.5999999999999988</v>
      </c>
      <c r="AY1224">
        <v>0.76</v>
      </c>
      <c r="AZ1224">
        <v>0.76</v>
      </c>
      <c r="BA1224">
        <v>0.76</v>
      </c>
      <c r="BB1224">
        <v>0.76</v>
      </c>
      <c r="BC1224">
        <v>0.76</v>
      </c>
      <c r="BD1224">
        <v>0.76</v>
      </c>
      <c r="BE1224">
        <v>0.76</v>
      </c>
      <c r="BF1224">
        <v>0.76</v>
      </c>
      <c r="BG1224">
        <v>0.76</v>
      </c>
      <c r="BH1224">
        <v>0.76</v>
      </c>
      <c r="BI1224" t="s">
        <v>1505</v>
      </c>
      <c r="BJ1224" s="4" t="str">
        <f>Table22[[#This Row],[Ofgem ]]</f>
        <v>4"-5"</v>
      </c>
      <c r="BK1224" s="4" t="str">
        <f>Table22[[#This Row],[Pressure]]</f>
        <v>LP</v>
      </c>
      <c r="BL1224" s="4" t="str">
        <f>Table22[[#This Row],[Pon Category]]</f>
        <v>Policy</v>
      </c>
      <c r="BM1224" s="4" t="str">
        <f>Table22[[#This Row],[Tier]]</f>
        <v>T1</v>
      </c>
      <c r="BN1224" s="4" t="str">
        <f>Table22[[#This Row],[PON Material]]</f>
        <v>SI</v>
      </c>
      <c r="BO1224" s="4" t="str" cm="1">
        <f t="array" ref="BO12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5" spans="1:67" x14ac:dyDescent="0.25">
      <c r="A1225" t="s">
        <v>989</v>
      </c>
      <c r="B1225" t="s">
        <v>87</v>
      </c>
      <c r="C1225" t="s">
        <v>159</v>
      </c>
      <c r="D1225" t="s">
        <v>827</v>
      </c>
      <c r="E1225" t="s">
        <v>2862</v>
      </c>
      <c r="F1225" t="s">
        <v>1312</v>
      </c>
      <c r="G1225" t="s">
        <v>2863</v>
      </c>
      <c r="H1225" t="s">
        <v>1313</v>
      </c>
      <c r="K1225" t="s">
        <v>1010</v>
      </c>
      <c r="L1225" s="39">
        <v>510947979</v>
      </c>
      <c r="M1225">
        <v>6</v>
      </c>
      <c r="O1225" t="s">
        <v>1570</v>
      </c>
      <c r="P1225" t="s">
        <v>1571</v>
      </c>
      <c r="Q1225" t="s">
        <v>91</v>
      </c>
      <c r="S1225" t="s">
        <v>64</v>
      </c>
      <c r="T1225" t="s">
        <v>52</v>
      </c>
      <c r="U1225" t="s">
        <v>1573</v>
      </c>
      <c r="V1225" t="s">
        <v>1496</v>
      </c>
      <c r="X1225">
        <v>233.84</v>
      </c>
      <c r="Y1225" t="s">
        <v>1574</v>
      </c>
      <c r="Z1225" t="s">
        <v>1575</v>
      </c>
      <c r="AA1225" t="s">
        <v>147</v>
      </c>
      <c r="AC1225">
        <v>44445</v>
      </c>
      <c r="AD1225">
        <v>44477</v>
      </c>
      <c r="AE1225" s="39">
        <v>-0.26</v>
      </c>
      <c r="AF1225" s="39">
        <v>0</v>
      </c>
      <c r="AG1225" s="39">
        <v>-0.26</v>
      </c>
      <c r="AI1225">
        <v>-0.13</v>
      </c>
      <c r="BI1225" t="s">
        <v>1505</v>
      </c>
      <c r="BJ1225" s="4" t="str">
        <f>Table22[[#This Row],[Ofgem ]]</f>
        <v>4"-5"</v>
      </c>
      <c r="BK1225" s="4" t="str">
        <f>Table22[[#This Row],[Pressure]]</f>
        <v>LP</v>
      </c>
      <c r="BL1225" s="4" t="str">
        <f>Table22[[#This Row],[Pon Category]]</f>
        <v>Policy</v>
      </c>
      <c r="BM1225" s="4" t="str">
        <f>Table22[[#This Row],[Tier]]</f>
        <v>T1</v>
      </c>
      <c r="BN1225" s="4" t="str">
        <f>Table22[[#This Row],[PON Material]]</f>
        <v>DI</v>
      </c>
      <c r="BO1225" s="4" t="str" cm="1">
        <f t="array" ref="BO12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6" spans="1:67" x14ac:dyDescent="0.25">
      <c r="A1226" t="s">
        <v>989</v>
      </c>
      <c r="B1226" t="s">
        <v>87</v>
      </c>
      <c r="C1226" t="s">
        <v>159</v>
      </c>
      <c r="D1226" t="s">
        <v>827</v>
      </c>
      <c r="E1226" t="s">
        <v>2862</v>
      </c>
      <c r="F1226" t="s">
        <v>1312</v>
      </c>
      <c r="G1226" t="s">
        <v>2863</v>
      </c>
      <c r="H1226" t="s">
        <v>1313</v>
      </c>
      <c r="I1226" t="s">
        <v>2864</v>
      </c>
      <c r="J1226" t="s">
        <v>2865</v>
      </c>
      <c r="K1226" t="s">
        <v>1010</v>
      </c>
      <c r="L1226">
        <v>510947978</v>
      </c>
      <c r="M1226">
        <v>6</v>
      </c>
      <c r="O1226" t="s">
        <v>1570</v>
      </c>
      <c r="P1226" t="s">
        <v>1571</v>
      </c>
      <c r="Q1226" t="s">
        <v>91</v>
      </c>
      <c r="R1226" t="s">
        <v>1572</v>
      </c>
      <c r="S1226" t="s">
        <v>64</v>
      </c>
      <c r="T1226" t="s">
        <v>52</v>
      </c>
      <c r="U1226" t="s">
        <v>1573</v>
      </c>
      <c r="V1226" t="s">
        <v>1496</v>
      </c>
      <c r="W1226">
        <v>62</v>
      </c>
      <c r="X1226">
        <v>231.92</v>
      </c>
      <c r="Y1226" t="s">
        <v>1574</v>
      </c>
      <c r="Z1226" t="s">
        <v>1575</v>
      </c>
      <c r="AA1226" t="s">
        <v>147</v>
      </c>
      <c r="AC1226">
        <v>44445</v>
      </c>
      <c r="AD1226">
        <v>44477</v>
      </c>
      <c r="AE1226" s="39">
        <v>231.8</v>
      </c>
      <c r="AF1226" s="39">
        <v>0</v>
      </c>
      <c r="AG1226" s="39">
        <v>231.8</v>
      </c>
      <c r="AI1226">
        <v>115.9</v>
      </c>
      <c r="BI1226" t="s">
        <v>1505</v>
      </c>
      <c r="BJ1226" s="4" t="str">
        <f>Table22[[#This Row],[Ofgem ]]</f>
        <v>4"-5"</v>
      </c>
      <c r="BK1226" s="4" t="str">
        <f>Table22[[#This Row],[Pressure]]</f>
        <v>LP</v>
      </c>
      <c r="BL1226" s="4" t="str">
        <f>Table22[[#This Row],[Pon Category]]</f>
        <v>Policy</v>
      </c>
      <c r="BM1226" s="4" t="str">
        <f>Table22[[#This Row],[Tier]]</f>
        <v>T1</v>
      </c>
      <c r="BN1226" s="4" t="str">
        <f>Table22[[#This Row],[PON Material]]</f>
        <v>DI</v>
      </c>
      <c r="BO1226" s="4" t="str" cm="1">
        <f t="array" ref="BO12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7" spans="1:67" x14ac:dyDescent="0.25">
      <c r="A1227" t="s">
        <v>989</v>
      </c>
      <c r="B1227" t="s">
        <v>87</v>
      </c>
      <c r="C1227" t="s">
        <v>159</v>
      </c>
      <c r="D1227" t="s">
        <v>827</v>
      </c>
      <c r="E1227" t="s">
        <v>2862</v>
      </c>
      <c r="F1227" t="s">
        <v>1312</v>
      </c>
      <c r="G1227" t="s">
        <v>2863</v>
      </c>
      <c r="H1227" t="s">
        <v>1313</v>
      </c>
      <c r="I1227" t="s">
        <v>2864</v>
      </c>
      <c r="J1227" t="s">
        <v>2865</v>
      </c>
      <c r="K1227" t="s">
        <v>1010</v>
      </c>
      <c r="L1227">
        <v>510995038</v>
      </c>
      <c r="M1227">
        <v>6</v>
      </c>
      <c r="O1227" t="s">
        <v>1570</v>
      </c>
      <c r="P1227" t="s">
        <v>1571</v>
      </c>
      <c r="Q1227" t="s">
        <v>91</v>
      </c>
      <c r="R1227" t="s">
        <v>1572</v>
      </c>
      <c r="S1227" t="s">
        <v>64</v>
      </c>
      <c r="T1227" t="s">
        <v>52</v>
      </c>
      <c r="U1227" t="s">
        <v>1573</v>
      </c>
      <c r="V1227" t="s">
        <v>1496</v>
      </c>
      <c r="W1227">
        <v>26</v>
      </c>
      <c r="X1227">
        <v>71.510000000000005</v>
      </c>
      <c r="Y1227" t="s">
        <v>1574</v>
      </c>
      <c r="Z1227" t="s">
        <v>1575</v>
      </c>
      <c r="AA1227" t="s">
        <v>147</v>
      </c>
      <c r="AC1227">
        <v>44445</v>
      </c>
      <c r="AD1227">
        <v>44477</v>
      </c>
      <c r="AE1227" s="39">
        <v>16.5</v>
      </c>
      <c r="AF1227" s="39">
        <v>0</v>
      </c>
      <c r="AG1227" s="39">
        <v>16.5</v>
      </c>
      <c r="AI1227">
        <v>8.25</v>
      </c>
      <c r="BI1227" t="s">
        <v>1505</v>
      </c>
      <c r="BJ1227" s="4" t="str">
        <f>Table22[[#This Row],[Ofgem ]]</f>
        <v>4"-5"</v>
      </c>
      <c r="BK1227" s="4" t="str">
        <f>Table22[[#This Row],[Pressure]]</f>
        <v>LP</v>
      </c>
      <c r="BL1227" s="4" t="str">
        <f>Table22[[#This Row],[Pon Category]]</f>
        <v>Policy</v>
      </c>
      <c r="BM1227" s="4" t="str">
        <f>Table22[[#This Row],[Tier]]</f>
        <v>T1</v>
      </c>
      <c r="BN1227" s="4" t="str">
        <f>Table22[[#This Row],[PON Material]]</f>
        <v>DI</v>
      </c>
      <c r="BO1227" s="4" t="str" cm="1">
        <f t="array" ref="BO12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8" spans="1:67" x14ac:dyDescent="0.25">
      <c r="A1228" t="s">
        <v>989</v>
      </c>
      <c r="B1228" t="s">
        <v>87</v>
      </c>
      <c r="C1228" t="s">
        <v>159</v>
      </c>
      <c r="D1228" t="s">
        <v>827</v>
      </c>
      <c r="E1228" t="s">
        <v>2862</v>
      </c>
      <c r="F1228" t="s">
        <v>1312</v>
      </c>
      <c r="G1228" t="s">
        <v>2866</v>
      </c>
      <c r="H1228" t="s">
        <v>2867</v>
      </c>
      <c r="I1228" t="s">
        <v>2864</v>
      </c>
      <c r="J1228" t="s">
        <v>2865</v>
      </c>
      <c r="K1228" t="s">
        <v>1010</v>
      </c>
      <c r="L1228">
        <v>510950986</v>
      </c>
      <c r="M1228">
        <v>4</v>
      </c>
      <c r="O1228" t="s">
        <v>1570</v>
      </c>
      <c r="P1228" t="s">
        <v>1571</v>
      </c>
      <c r="Q1228" t="s">
        <v>91</v>
      </c>
      <c r="R1228" t="s">
        <v>1572</v>
      </c>
      <c r="S1228" t="s">
        <v>64</v>
      </c>
      <c r="T1228" t="s">
        <v>52</v>
      </c>
      <c r="U1228" t="s">
        <v>1573</v>
      </c>
      <c r="V1228" t="s">
        <v>1496</v>
      </c>
      <c r="W1228">
        <v>3</v>
      </c>
      <c r="X1228">
        <v>108.81</v>
      </c>
      <c r="Y1228" t="s">
        <v>1574</v>
      </c>
      <c r="Z1228" t="s">
        <v>1575</v>
      </c>
      <c r="AA1228" t="s">
        <v>147</v>
      </c>
      <c r="AC1228">
        <v>44480</v>
      </c>
      <c r="AD1228">
        <v>44484</v>
      </c>
      <c r="AE1228" s="39">
        <v>108.81</v>
      </c>
      <c r="AF1228" s="39">
        <v>0</v>
      </c>
      <c r="AG1228" s="39">
        <v>108.81</v>
      </c>
      <c r="AJ1228">
        <v>108.81</v>
      </c>
      <c r="BI1228" t="s">
        <v>1505</v>
      </c>
      <c r="BJ1228" s="4" t="str">
        <f>Table22[[#This Row],[Ofgem ]]</f>
        <v>4"-5"</v>
      </c>
      <c r="BK1228" s="4" t="str">
        <f>Table22[[#This Row],[Pressure]]</f>
        <v>LP</v>
      </c>
      <c r="BL1228" s="4" t="str">
        <f>Table22[[#This Row],[Pon Category]]</f>
        <v>Policy</v>
      </c>
      <c r="BM1228" s="4" t="str">
        <f>Table22[[#This Row],[Tier]]</f>
        <v>T1</v>
      </c>
      <c r="BN1228" s="4" t="str">
        <f>Table22[[#This Row],[PON Material]]</f>
        <v>DI</v>
      </c>
      <c r="BO1228" s="4" t="str" cm="1">
        <f t="array" ref="BO12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29" spans="1:67" x14ac:dyDescent="0.25">
      <c r="A1229" t="s">
        <v>989</v>
      </c>
      <c r="B1229" t="s">
        <v>87</v>
      </c>
      <c r="C1229" t="s">
        <v>159</v>
      </c>
      <c r="D1229" t="s">
        <v>827</v>
      </c>
      <c r="E1229" t="s">
        <v>2862</v>
      </c>
      <c r="F1229" t="s">
        <v>1312</v>
      </c>
      <c r="G1229" t="s">
        <v>2868</v>
      </c>
      <c r="H1229" t="s">
        <v>1396</v>
      </c>
      <c r="I1229" t="s">
        <v>2864</v>
      </c>
      <c r="J1229" t="s">
        <v>2865</v>
      </c>
      <c r="K1229" t="s">
        <v>1010</v>
      </c>
      <c r="L1229">
        <v>510951972</v>
      </c>
      <c r="M1229">
        <v>4</v>
      </c>
      <c r="O1229" t="s">
        <v>1570</v>
      </c>
      <c r="P1229" t="s">
        <v>1571</v>
      </c>
      <c r="Q1229" t="s">
        <v>91</v>
      </c>
      <c r="R1229" t="s">
        <v>1572</v>
      </c>
      <c r="S1229" t="s">
        <v>64</v>
      </c>
      <c r="T1229" t="s">
        <v>52</v>
      </c>
      <c r="U1229" t="s">
        <v>1573</v>
      </c>
      <c r="V1229" t="s">
        <v>1496</v>
      </c>
      <c r="W1229">
        <v>47</v>
      </c>
      <c r="X1229">
        <v>245.12</v>
      </c>
      <c r="Y1229" t="s">
        <v>1574</v>
      </c>
      <c r="Z1229" t="s">
        <v>1575</v>
      </c>
      <c r="AA1229" t="s">
        <v>147</v>
      </c>
      <c r="AC1229">
        <v>44487</v>
      </c>
      <c r="AD1229">
        <v>44498</v>
      </c>
      <c r="AE1229" s="39">
        <v>245.12</v>
      </c>
      <c r="AF1229" s="39">
        <v>0</v>
      </c>
      <c r="AG1229" s="39">
        <v>245.12</v>
      </c>
      <c r="AK1229">
        <v>122.56</v>
      </c>
      <c r="AL1229">
        <v>122.56</v>
      </c>
      <c r="BI1229" t="s">
        <v>1505</v>
      </c>
      <c r="BJ1229" s="4" t="str">
        <f>Table22[[#This Row],[Ofgem ]]</f>
        <v>4"-5"</v>
      </c>
      <c r="BK1229" s="4" t="str">
        <f>Table22[[#This Row],[Pressure]]</f>
        <v>LP</v>
      </c>
      <c r="BL1229" s="4" t="str">
        <f>Table22[[#This Row],[Pon Category]]</f>
        <v>Policy</v>
      </c>
      <c r="BM1229" s="4" t="str">
        <f>Table22[[#This Row],[Tier]]</f>
        <v>T1</v>
      </c>
      <c r="BN1229" s="4" t="str">
        <f>Table22[[#This Row],[PON Material]]</f>
        <v>DI</v>
      </c>
      <c r="BO1229" s="4" t="str" cm="1">
        <f t="array" ref="BO12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0" spans="1:67" x14ac:dyDescent="0.25">
      <c r="A1230" t="s">
        <v>989</v>
      </c>
      <c r="B1230" t="s">
        <v>87</v>
      </c>
      <c r="C1230" t="s">
        <v>159</v>
      </c>
      <c r="D1230" t="s">
        <v>827</v>
      </c>
      <c r="E1230" t="s">
        <v>2862</v>
      </c>
      <c r="F1230" t="s">
        <v>1312</v>
      </c>
      <c r="G1230" t="s">
        <v>2869</v>
      </c>
      <c r="H1230" t="s">
        <v>2870</v>
      </c>
      <c r="I1230" t="s">
        <v>2864</v>
      </c>
      <c r="J1230" t="s">
        <v>2865</v>
      </c>
      <c r="K1230" t="s">
        <v>1010</v>
      </c>
      <c r="L1230">
        <v>510950984</v>
      </c>
      <c r="M1230">
        <v>4</v>
      </c>
      <c r="O1230" t="s">
        <v>1570</v>
      </c>
      <c r="P1230" t="s">
        <v>1571</v>
      </c>
      <c r="Q1230" t="s">
        <v>163</v>
      </c>
      <c r="R1230" t="s">
        <v>1572</v>
      </c>
      <c r="S1230" t="s">
        <v>64</v>
      </c>
      <c r="T1230" t="s">
        <v>52</v>
      </c>
      <c r="U1230" t="s">
        <v>1573</v>
      </c>
      <c r="V1230" s="40" t="s">
        <v>1496</v>
      </c>
      <c r="W1230">
        <v>2</v>
      </c>
      <c r="X1230">
        <v>33.22</v>
      </c>
      <c r="Y1230" t="s">
        <v>1574</v>
      </c>
      <c r="Z1230" t="s">
        <v>1575</v>
      </c>
      <c r="AA1230" t="s">
        <v>147</v>
      </c>
      <c r="AC1230">
        <v>44501</v>
      </c>
      <c r="AD1230">
        <v>44505</v>
      </c>
      <c r="AE1230" s="39">
        <v>33.22</v>
      </c>
      <c r="AF1230" s="39">
        <v>0</v>
      </c>
      <c r="AG1230" s="39">
        <v>33.22</v>
      </c>
      <c r="AM1230">
        <v>33.22</v>
      </c>
      <c r="BI1230" t="s">
        <v>1505</v>
      </c>
      <c r="BJ1230" s="4" t="str">
        <f>Table22[[#This Row],[Ofgem ]]</f>
        <v>4"-5"</v>
      </c>
      <c r="BK1230" s="4" t="str">
        <f>Table22[[#This Row],[Pressure]]</f>
        <v>LP</v>
      </c>
      <c r="BL1230" s="4" t="str">
        <f>Table22[[#This Row],[Pon Category]]</f>
        <v>Policy</v>
      </c>
      <c r="BM1230" s="4" t="str">
        <f>Table22[[#This Row],[Tier]]</f>
        <v>T1</v>
      </c>
      <c r="BN1230" s="4" t="str">
        <f>Table22[[#This Row],[PON Material]]</f>
        <v>SI</v>
      </c>
      <c r="BO1230" s="4" t="str" cm="1">
        <f t="array" ref="BO12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1" spans="1:67" x14ac:dyDescent="0.25">
      <c r="A1231" t="s">
        <v>989</v>
      </c>
      <c r="B1231" t="s">
        <v>87</v>
      </c>
      <c r="C1231" t="s">
        <v>159</v>
      </c>
      <c r="D1231" t="s">
        <v>827</v>
      </c>
      <c r="E1231" t="s">
        <v>2862</v>
      </c>
      <c r="F1231" t="s">
        <v>1312</v>
      </c>
      <c r="G1231" t="s">
        <v>2871</v>
      </c>
      <c r="H1231" t="s">
        <v>1354</v>
      </c>
      <c r="K1231" t="s">
        <v>1010</v>
      </c>
      <c r="L1231" s="39">
        <v>510951846</v>
      </c>
      <c r="M1231">
        <v>4</v>
      </c>
      <c r="O1231" t="s">
        <v>1570</v>
      </c>
      <c r="P1231" t="s">
        <v>1571</v>
      </c>
      <c r="Q1231" t="s">
        <v>163</v>
      </c>
      <c r="S1231" t="s">
        <v>64</v>
      </c>
      <c r="T1231" t="s">
        <v>52</v>
      </c>
      <c r="U1231" t="s">
        <v>1573</v>
      </c>
      <c r="V1231" s="40" t="s">
        <v>1496</v>
      </c>
      <c r="X1231">
        <v>78</v>
      </c>
      <c r="Y1231" t="s">
        <v>1574</v>
      </c>
      <c r="Z1231" t="s">
        <v>1575</v>
      </c>
      <c r="AA1231" t="s">
        <v>147</v>
      </c>
      <c r="AC1231">
        <v>44508</v>
      </c>
      <c r="AD1231">
        <v>44512</v>
      </c>
      <c r="AE1231" s="39">
        <v>78</v>
      </c>
      <c r="AF1231" s="39">
        <v>0</v>
      </c>
      <c r="AG1231" s="39">
        <v>78</v>
      </c>
      <c r="AN1231">
        <v>78</v>
      </c>
      <c r="BI1231" t="s">
        <v>1505</v>
      </c>
      <c r="BJ1231" s="4" t="str">
        <f>Table22[[#This Row],[Ofgem ]]</f>
        <v>4"-5"</v>
      </c>
      <c r="BK1231" s="4" t="str">
        <f>Table22[[#This Row],[Pressure]]</f>
        <v>LP</v>
      </c>
      <c r="BL1231" s="4" t="str">
        <f>Table22[[#This Row],[Pon Category]]</f>
        <v>Policy</v>
      </c>
      <c r="BM1231" s="4" t="str">
        <f>Table22[[#This Row],[Tier]]</f>
        <v>T1</v>
      </c>
      <c r="BN1231" s="4" t="str">
        <f>Table22[[#This Row],[PON Material]]</f>
        <v>SI</v>
      </c>
      <c r="BO1231" s="4" t="str" cm="1">
        <f t="array" ref="BO12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2" spans="1:67" x14ac:dyDescent="0.25">
      <c r="A1232" t="s">
        <v>989</v>
      </c>
      <c r="B1232" t="s">
        <v>87</v>
      </c>
      <c r="C1232" t="s">
        <v>159</v>
      </c>
      <c r="D1232" t="s">
        <v>1603</v>
      </c>
      <c r="E1232" t="s">
        <v>2862</v>
      </c>
      <c r="F1232" t="s">
        <v>2872</v>
      </c>
      <c r="G1232" t="s">
        <v>2873</v>
      </c>
      <c r="H1232" t="s">
        <v>2874</v>
      </c>
      <c r="I1232" t="s">
        <v>2875</v>
      </c>
      <c r="J1232" t="s">
        <v>2865</v>
      </c>
      <c r="K1232" t="s">
        <v>1010</v>
      </c>
      <c r="L1232">
        <v>510950046</v>
      </c>
      <c r="M1232">
        <v>4</v>
      </c>
      <c r="O1232" t="s">
        <v>1570</v>
      </c>
      <c r="P1232" t="s">
        <v>1571</v>
      </c>
      <c r="Q1232" t="s">
        <v>91</v>
      </c>
      <c r="R1232" t="s">
        <v>1572</v>
      </c>
      <c r="S1232" t="s">
        <v>64</v>
      </c>
      <c r="T1232" t="s">
        <v>52</v>
      </c>
      <c r="U1232" t="s">
        <v>1573</v>
      </c>
      <c r="V1232" t="s">
        <v>1496</v>
      </c>
      <c r="W1232">
        <v>119</v>
      </c>
      <c r="X1232">
        <v>275.26</v>
      </c>
      <c r="Y1232" t="s">
        <v>1574</v>
      </c>
      <c r="Z1232" t="s">
        <v>1575</v>
      </c>
      <c r="AA1232" t="s">
        <v>147</v>
      </c>
      <c r="AC1232">
        <v>44515</v>
      </c>
      <c r="AD1232">
        <v>44547</v>
      </c>
      <c r="AE1232" s="39">
        <v>275.25</v>
      </c>
      <c r="AF1232" s="39">
        <v>0</v>
      </c>
      <c r="AG1232" s="39">
        <v>275.25</v>
      </c>
      <c r="AO1232">
        <v>55.05</v>
      </c>
      <c r="AP1232">
        <v>55.05</v>
      </c>
      <c r="AQ1232">
        <v>55.05</v>
      </c>
      <c r="AR1232">
        <v>55.05</v>
      </c>
      <c r="AS1232">
        <v>55.05</v>
      </c>
      <c r="BI1232" t="s">
        <v>1505</v>
      </c>
      <c r="BJ1232" s="4" t="str">
        <f>Table22[[#This Row],[Ofgem ]]</f>
        <v>4"-5"</v>
      </c>
      <c r="BK1232" s="4" t="str">
        <f>Table22[[#This Row],[Pressure]]</f>
        <v>LP</v>
      </c>
      <c r="BL1232" s="4" t="str">
        <f>Table22[[#This Row],[Pon Category]]</f>
        <v>Policy</v>
      </c>
      <c r="BM1232" s="4" t="str">
        <f>Table22[[#This Row],[Tier]]</f>
        <v>T1</v>
      </c>
      <c r="BN1232" s="4" t="str">
        <f>Table22[[#This Row],[PON Material]]</f>
        <v>DI</v>
      </c>
      <c r="BO1232" s="4" t="str" cm="1">
        <f t="array" ref="BO12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3" spans="1:67" x14ac:dyDescent="0.25">
      <c r="A1233" t="s">
        <v>989</v>
      </c>
      <c r="B1233" t="s">
        <v>87</v>
      </c>
      <c r="C1233" t="s">
        <v>159</v>
      </c>
      <c r="D1233" t="s">
        <v>1603</v>
      </c>
      <c r="E1233" t="s">
        <v>2862</v>
      </c>
      <c r="F1233" t="s">
        <v>2872</v>
      </c>
      <c r="G1233" t="s">
        <v>2873</v>
      </c>
      <c r="H1233" t="s">
        <v>2874</v>
      </c>
      <c r="I1233" t="s">
        <v>2875</v>
      </c>
      <c r="J1233" t="s">
        <v>2865</v>
      </c>
      <c r="K1233" t="s">
        <v>1010</v>
      </c>
      <c r="L1233">
        <v>510950047</v>
      </c>
      <c r="M1233">
        <v>4</v>
      </c>
      <c r="O1233" t="s">
        <v>1570</v>
      </c>
      <c r="P1233" t="s">
        <v>1571</v>
      </c>
      <c r="Q1233" t="s">
        <v>163</v>
      </c>
      <c r="R1233" t="s">
        <v>1572</v>
      </c>
      <c r="S1233" t="s">
        <v>64</v>
      </c>
      <c r="T1233" t="s">
        <v>52</v>
      </c>
      <c r="U1233" t="s">
        <v>1573</v>
      </c>
      <c r="V1233" t="s">
        <v>1496</v>
      </c>
      <c r="W1233">
        <v>5</v>
      </c>
      <c r="X1233">
        <v>234.19</v>
      </c>
      <c r="Y1233" t="s">
        <v>1574</v>
      </c>
      <c r="Z1233" t="s">
        <v>1575</v>
      </c>
      <c r="AA1233" t="s">
        <v>147</v>
      </c>
      <c r="AC1233">
        <v>44515</v>
      </c>
      <c r="AD1233">
        <v>44547</v>
      </c>
      <c r="AE1233" s="39">
        <v>234.20000000000002</v>
      </c>
      <c r="AF1233" s="39">
        <v>0</v>
      </c>
      <c r="AG1233" s="39">
        <v>234.20000000000002</v>
      </c>
      <c r="AO1233">
        <v>46.84</v>
      </c>
      <c r="AP1233">
        <v>46.84</v>
      </c>
      <c r="AQ1233">
        <v>46.84</v>
      </c>
      <c r="AR1233">
        <v>46.84</v>
      </c>
      <c r="AS1233">
        <v>46.84</v>
      </c>
      <c r="BI1233" t="s">
        <v>1505</v>
      </c>
      <c r="BJ1233" s="4" t="str">
        <f>Table22[[#This Row],[Ofgem ]]</f>
        <v>4"-5"</v>
      </c>
      <c r="BK1233" s="4" t="str">
        <f>Table22[[#This Row],[Pressure]]</f>
        <v>LP</v>
      </c>
      <c r="BL1233" s="4" t="str">
        <f>Table22[[#This Row],[Pon Category]]</f>
        <v>Policy</v>
      </c>
      <c r="BM1233" s="4" t="str">
        <f>Table22[[#This Row],[Tier]]</f>
        <v>T1</v>
      </c>
      <c r="BN1233" s="4" t="str">
        <f>Table22[[#This Row],[PON Material]]</f>
        <v>SI</v>
      </c>
      <c r="BO1233" s="4" t="str" cm="1">
        <f t="array" ref="BO12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4" spans="1:67" x14ac:dyDescent="0.25">
      <c r="A1234" t="s">
        <v>989</v>
      </c>
      <c r="B1234" t="s">
        <v>87</v>
      </c>
      <c r="C1234" t="s">
        <v>159</v>
      </c>
      <c r="D1234" t="s">
        <v>827</v>
      </c>
      <c r="E1234" t="s">
        <v>2862</v>
      </c>
      <c r="F1234" t="s">
        <v>1048</v>
      </c>
      <c r="G1234" t="s">
        <v>2876</v>
      </c>
      <c r="H1234" t="s">
        <v>1142</v>
      </c>
      <c r="I1234" t="s">
        <v>2864</v>
      </c>
      <c r="J1234" t="s">
        <v>2865</v>
      </c>
      <c r="K1234" t="s">
        <v>1010</v>
      </c>
      <c r="L1234">
        <v>510952953</v>
      </c>
      <c r="M1234">
        <v>4</v>
      </c>
      <c r="O1234" t="s">
        <v>1570</v>
      </c>
      <c r="P1234" t="s">
        <v>1571</v>
      </c>
      <c r="Q1234" t="s">
        <v>163</v>
      </c>
      <c r="R1234" t="s">
        <v>1572</v>
      </c>
      <c r="S1234" t="s">
        <v>64</v>
      </c>
      <c r="T1234" t="s">
        <v>52</v>
      </c>
      <c r="U1234" t="s">
        <v>1573</v>
      </c>
      <c r="V1234" t="s">
        <v>1496</v>
      </c>
      <c r="W1234">
        <v>11</v>
      </c>
      <c r="X1234">
        <v>146.44999999999999</v>
      </c>
      <c r="Y1234" t="s">
        <v>1574</v>
      </c>
      <c r="Z1234" t="s">
        <v>1575</v>
      </c>
      <c r="AA1234" t="s">
        <v>147</v>
      </c>
      <c r="AC1234">
        <v>44565</v>
      </c>
      <c r="AD1234">
        <v>44571</v>
      </c>
      <c r="AE1234" s="39">
        <v>0</v>
      </c>
      <c r="AF1234" s="39">
        <v>74.44</v>
      </c>
      <c r="AG1234" s="39">
        <v>74.44</v>
      </c>
      <c r="AV1234">
        <v>37.22</v>
      </c>
      <c r="AW1234">
        <v>37.22</v>
      </c>
      <c r="BI1234" t="s">
        <v>1505</v>
      </c>
      <c r="BJ1234" s="4" t="str">
        <f>Table22[[#This Row],[Ofgem ]]</f>
        <v>4"-5"</v>
      </c>
      <c r="BK1234" s="4" t="str">
        <f>Table22[[#This Row],[Pressure]]</f>
        <v>LP</v>
      </c>
      <c r="BL1234" s="4" t="str">
        <f>Table22[[#This Row],[Pon Category]]</f>
        <v>Policy</v>
      </c>
      <c r="BM1234" s="4" t="str">
        <f>Table22[[#This Row],[Tier]]</f>
        <v>T1</v>
      </c>
      <c r="BN1234" s="4" t="str">
        <f>Table22[[#This Row],[PON Material]]</f>
        <v>SI</v>
      </c>
      <c r="BO1234" s="4" t="str" cm="1">
        <f t="array" ref="BO12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5" spans="1:67" x14ac:dyDescent="0.25">
      <c r="A1235" t="s">
        <v>989</v>
      </c>
      <c r="B1235" t="s">
        <v>87</v>
      </c>
      <c r="C1235" t="s">
        <v>159</v>
      </c>
      <c r="D1235" t="s">
        <v>827</v>
      </c>
      <c r="E1235" t="s">
        <v>2862</v>
      </c>
      <c r="F1235" t="s">
        <v>1048</v>
      </c>
      <c r="G1235" t="s">
        <v>2876</v>
      </c>
      <c r="H1235" t="s">
        <v>1142</v>
      </c>
      <c r="I1235" t="s">
        <v>2864</v>
      </c>
      <c r="J1235" t="s">
        <v>2865</v>
      </c>
      <c r="K1235" t="s">
        <v>1010</v>
      </c>
      <c r="L1235">
        <v>510952954</v>
      </c>
      <c r="M1235">
        <v>4</v>
      </c>
      <c r="O1235" t="s">
        <v>1570</v>
      </c>
      <c r="P1235" t="s">
        <v>1571</v>
      </c>
      <c r="Q1235" t="s">
        <v>163</v>
      </c>
      <c r="R1235" t="s">
        <v>1572</v>
      </c>
      <c r="S1235" t="s">
        <v>64</v>
      </c>
      <c r="T1235" t="s">
        <v>52</v>
      </c>
      <c r="U1235" t="s">
        <v>1573</v>
      </c>
      <c r="V1235" t="s">
        <v>1496</v>
      </c>
      <c r="W1235">
        <v>11</v>
      </c>
      <c r="X1235">
        <v>140.82</v>
      </c>
      <c r="Y1235" t="s">
        <v>1574</v>
      </c>
      <c r="Z1235" t="s">
        <v>1575</v>
      </c>
      <c r="AA1235" t="s">
        <v>147</v>
      </c>
      <c r="AC1235">
        <v>44565</v>
      </c>
      <c r="AD1235">
        <v>44571</v>
      </c>
      <c r="AE1235" s="39">
        <v>0</v>
      </c>
      <c r="AF1235" s="39">
        <v>71.58</v>
      </c>
      <c r="AG1235" s="39">
        <v>71.58</v>
      </c>
      <c r="AV1235">
        <v>35.79</v>
      </c>
      <c r="AW1235">
        <v>35.79</v>
      </c>
      <c r="BI1235" t="s">
        <v>1505</v>
      </c>
      <c r="BJ1235" s="4" t="str">
        <f>Table22[[#This Row],[Ofgem ]]</f>
        <v>4"-5"</v>
      </c>
      <c r="BK1235" s="4" t="str">
        <f>Table22[[#This Row],[Pressure]]</f>
        <v>LP</v>
      </c>
      <c r="BL1235" s="4" t="str">
        <f>Table22[[#This Row],[Pon Category]]</f>
        <v>Policy</v>
      </c>
      <c r="BM1235" s="4" t="str">
        <f>Table22[[#This Row],[Tier]]</f>
        <v>T1</v>
      </c>
      <c r="BN1235" s="4" t="str">
        <f>Table22[[#This Row],[PON Material]]</f>
        <v>SI</v>
      </c>
      <c r="BO1235" s="4" t="str" cm="1">
        <f t="array" ref="BO12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6" spans="1:67" x14ac:dyDescent="0.25">
      <c r="A1236" t="s">
        <v>989</v>
      </c>
      <c r="B1236" t="s">
        <v>87</v>
      </c>
      <c r="C1236" t="s">
        <v>159</v>
      </c>
      <c r="D1236" t="s">
        <v>1603</v>
      </c>
      <c r="E1236" t="s">
        <v>2862</v>
      </c>
      <c r="F1236" t="s">
        <v>2877</v>
      </c>
      <c r="G1236" t="s">
        <v>2878</v>
      </c>
      <c r="H1236" t="s">
        <v>2879</v>
      </c>
      <c r="I1236" t="s">
        <v>2880</v>
      </c>
      <c r="J1236" t="s">
        <v>2865</v>
      </c>
      <c r="K1236" t="s">
        <v>1010</v>
      </c>
      <c r="L1236">
        <v>510949455</v>
      </c>
      <c r="M1236">
        <v>6</v>
      </c>
      <c r="O1236" t="s">
        <v>1570</v>
      </c>
      <c r="P1236" t="s">
        <v>1571</v>
      </c>
      <c r="Q1236" t="s">
        <v>163</v>
      </c>
      <c r="R1236" t="s">
        <v>1572</v>
      </c>
      <c r="S1236" t="s">
        <v>64</v>
      </c>
      <c r="T1236" t="s">
        <v>52</v>
      </c>
      <c r="U1236" t="s">
        <v>1573</v>
      </c>
      <c r="V1236" t="s">
        <v>1496</v>
      </c>
      <c r="W1236">
        <v>6</v>
      </c>
      <c r="X1236">
        <v>152.01</v>
      </c>
      <c r="Y1236" t="s">
        <v>1574</v>
      </c>
      <c r="Z1236" t="s">
        <v>1575</v>
      </c>
      <c r="AA1236" t="s">
        <v>263</v>
      </c>
      <c r="AC1236">
        <v>44572</v>
      </c>
      <c r="AD1236">
        <v>44585</v>
      </c>
      <c r="AE1236" s="39">
        <v>0</v>
      </c>
      <c r="AF1236" s="39">
        <v>152.01</v>
      </c>
      <c r="AG1236" s="39">
        <v>152.01</v>
      </c>
      <c r="AW1236">
        <v>50.67</v>
      </c>
      <c r="AX1236">
        <v>50.67</v>
      </c>
      <c r="AY1236">
        <v>50.67</v>
      </c>
      <c r="BI1236" t="s">
        <v>1505</v>
      </c>
      <c r="BJ1236" s="4" t="str">
        <f>Table22[[#This Row],[Ofgem ]]</f>
        <v>4"-5"</v>
      </c>
      <c r="BK1236" s="4" t="str">
        <f>Table22[[#This Row],[Pressure]]</f>
        <v>LP</v>
      </c>
      <c r="BL1236" s="4" t="str">
        <f>Table22[[#This Row],[Pon Category]]</f>
        <v>Policy</v>
      </c>
      <c r="BM1236" s="4" t="str">
        <f>Table22[[#This Row],[Tier]]</f>
        <v>T1</v>
      </c>
      <c r="BN1236" s="4" t="str">
        <f>Table22[[#This Row],[PON Material]]</f>
        <v>SI</v>
      </c>
      <c r="BO1236" s="4" t="str" cm="1">
        <f t="array" ref="BO12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7" spans="1:67" x14ac:dyDescent="0.25">
      <c r="A1237" t="s">
        <v>989</v>
      </c>
      <c r="B1237" t="s">
        <v>87</v>
      </c>
      <c r="C1237" t="s">
        <v>1200</v>
      </c>
      <c r="D1237" t="s">
        <v>827</v>
      </c>
      <c r="E1237" t="s">
        <v>2881</v>
      </c>
      <c r="F1237" t="s">
        <v>1316</v>
      </c>
      <c r="G1237" t="s">
        <v>2882</v>
      </c>
      <c r="H1237" t="s">
        <v>2883</v>
      </c>
      <c r="I1237" t="s">
        <v>2803</v>
      </c>
      <c r="J1237" t="s">
        <v>2769</v>
      </c>
      <c r="K1237" t="s">
        <v>1018</v>
      </c>
      <c r="L1237">
        <v>510785735</v>
      </c>
      <c r="M1237">
        <v>4</v>
      </c>
      <c r="O1237" t="s">
        <v>1570</v>
      </c>
      <c r="P1237" t="s">
        <v>1571</v>
      </c>
      <c r="Q1237" t="s">
        <v>163</v>
      </c>
      <c r="R1237" t="s">
        <v>1572</v>
      </c>
      <c r="S1237" t="s">
        <v>64</v>
      </c>
      <c r="T1237" t="s">
        <v>52</v>
      </c>
      <c r="U1237" t="s">
        <v>1573</v>
      </c>
      <c r="V1237" t="s">
        <v>1496</v>
      </c>
      <c r="W1237">
        <v>25</v>
      </c>
      <c r="X1237">
        <v>95.49</v>
      </c>
      <c r="Y1237" t="s">
        <v>1574</v>
      </c>
      <c r="Z1237" t="s">
        <v>1575</v>
      </c>
      <c r="AA1237" t="s">
        <v>147</v>
      </c>
      <c r="AC1237">
        <v>44438</v>
      </c>
      <c r="AD1237">
        <v>44491</v>
      </c>
      <c r="AE1237" s="39">
        <v>95.52</v>
      </c>
      <c r="AF1237" s="39">
        <v>0</v>
      </c>
      <c r="AG1237" s="39">
        <v>95.52</v>
      </c>
      <c r="AI1237">
        <v>23.88</v>
      </c>
      <c r="AJ1237">
        <v>23.88</v>
      </c>
      <c r="AK1237">
        <v>23.88</v>
      </c>
      <c r="BI1237" t="s">
        <v>1505</v>
      </c>
      <c r="BJ1237" s="4" t="str">
        <f>Table22[[#This Row],[Ofgem ]]</f>
        <v>4"-5"</v>
      </c>
      <c r="BK1237" s="4" t="str">
        <f>Table22[[#This Row],[Pressure]]</f>
        <v>LP</v>
      </c>
      <c r="BL1237" s="4" t="str">
        <f>Table22[[#This Row],[Pon Category]]</f>
        <v>Policy</v>
      </c>
      <c r="BM1237" s="4" t="str">
        <f>Table22[[#This Row],[Tier]]</f>
        <v>T1</v>
      </c>
      <c r="BN1237" s="4" t="str">
        <f>Table22[[#This Row],[PON Material]]</f>
        <v>SI</v>
      </c>
      <c r="BO1237" s="4" t="str" cm="1">
        <f t="array" ref="BO12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8" spans="1:67" x14ac:dyDescent="0.25">
      <c r="A1238" t="s">
        <v>989</v>
      </c>
      <c r="B1238" t="s">
        <v>87</v>
      </c>
      <c r="C1238" t="s">
        <v>1200</v>
      </c>
      <c r="D1238" t="s">
        <v>827</v>
      </c>
      <c r="E1238" t="s">
        <v>2881</v>
      </c>
      <c r="F1238" t="s">
        <v>1316</v>
      </c>
      <c r="G1238" t="s">
        <v>2884</v>
      </c>
      <c r="H1238" t="s">
        <v>1339</v>
      </c>
      <c r="I1238" t="s">
        <v>2803</v>
      </c>
      <c r="J1238" t="s">
        <v>2769</v>
      </c>
      <c r="K1238" t="s">
        <v>1018</v>
      </c>
      <c r="L1238">
        <v>510820593</v>
      </c>
      <c r="M1238">
        <v>4</v>
      </c>
      <c r="O1238" t="s">
        <v>1570</v>
      </c>
      <c r="P1238" t="s">
        <v>1571</v>
      </c>
      <c r="Q1238" t="s">
        <v>163</v>
      </c>
      <c r="R1238" t="s">
        <v>1572</v>
      </c>
      <c r="S1238" t="s">
        <v>64</v>
      </c>
      <c r="T1238" t="s">
        <v>52</v>
      </c>
      <c r="U1238" t="s">
        <v>1573</v>
      </c>
      <c r="V1238" t="s">
        <v>1496</v>
      </c>
      <c r="W1238">
        <v>5</v>
      </c>
      <c r="X1238">
        <v>96.75</v>
      </c>
      <c r="Y1238" t="s">
        <v>1574</v>
      </c>
      <c r="Z1238" t="s">
        <v>1575</v>
      </c>
      <c r="AA1238" t="s">
        <v>147</v>
      </c>
      <c r="AC1238">
        <v>44438</v>
      </c>
      <c r="AD1238">
        <v>44491</v>
      </c>
      <c r="AE1238" s="39">
        <v>13.72</v>
      </c>
      <c r="AF1238" s="39">
        <v>0</v>
      </c>
      <c r="AG1238" s="39">
        <v>13.72</v>
      </c>
      <c r="AI1238">
        <v>3.43</v>
      </c>
      <c r="AJ1238">
        <v>3.43</v>
      </c>
      <c r="AK1238">
        <v>3.43</v>
      </c>
      <c r="BI1238" t="s">
        <v>1505</v>
      </c>
      <c r="BJ1238" s="4" t="str">
        <f>Table22[[#This Row],[Ofgem ]]</f>
        <v>4"-5"</v>
      </c>
      <c r="BK1238" s="4" t="str">
        <f>Table22[[#This Row],[Pressure]]</f>
        <v>LP</v>
      </c>
      <c r="BL1238" s="4" t="str">
        <f>Table22[[#This Row],[Pon Category]]</f>
        <v>Policy</v>
      </c>
      <c r="BM1238" s="4" t="str">
        <f>Table22[[#This Row],[Tier]]</f>
        <v>T1</v>
      </c>
      <c r="BN1238" s="4" t="str">
        <f>Table22[[#This Row],[PON Material]]</f>
        <v>SI</v>
      </c>
      <c r="BO1238" s="4" t="str" cm="1">
        <f t="array" ref="BO12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39" spans="1:67" x14ac:dyDescent="0.25">
      <c r="A1239" t="s">
        <v>989</v>
      </c>
      <c r="B1239" t="s">
        <v>87</v>
      </c>
      <c r="C1239" t="s">
        <v>1200</v>
      </c>
      <c r="D1239" t="s">
        <v>827</v>
      </c>
      <c r="E1239" t="s">
        <v>2881</v>
      </c>
      <c r="F1239" t="s">
        <v>1316</v>
      </c>
      <c r="G1239" t="s">
        <v>2884</v>
      </c>
      <c r="H1239" t="s">
        <v>1339</v>
      </c>
      <c r="I1239" t="s">
        <v>2803</v>
      </c>
      <c r="J1239" t="s">
        <v>2769</v>
      </c>
      <c r="K1239" t="s">
        <v>1018</v>
      </c>
      <c r="L1239">
        <v>510820594</v>
      </c>
      <c r="M1239">
        <v>4</v>
      </c>
      <c r="O1239" t="s">
        <v>1570</v>
      </c>
      <c r="P1239" t="s">
        <v>1571</v>
      </c>
      <c r="Q1239" t="s">
        <v>163</v>
      </c>
      <c r="R1239" t="s">
        <v>1572</v>
      </c>
      <c r="S1239" t="s">
        <v>64</v>
      </c>
      <c r="T1239" t="s">
        <v>52</v>
      </c>
      <c r="U1239" t="s">
        <v>1573</v>
      </c>
      <c r="V1239" t="s">
        <v>1496</v>
      </c>
      <c r="W1239">
        <v>5</v>
      </c>
      <c r="X1239">
        <v>185.74</v>
      </c>
      <c r="Y1239" t="s">
        <v>1574</v>
      </c>
      <c r="Z1239" t="s">
        <v>1575</v>
      </c>
      <c r="AA1239" t="s">
        <v>147</v>
      </c>
      <c r="AC1239">
        <v>44438</v>
      </c>
      <c r="AD1239">
        <v>44491</v>
      </c>
      <c r="AE1239" s="39">
        <v>65.760000000000005</v>
      </c>
      <c r="AF1239" s="39">
        <v>0</v>
      </c>
      <c r="AG1239" s="39">
        <v>65.760000000000005</v>
      </c>
      <c r="AI1239">
        <v>16.440000000000001</v>
      </c>
      <c r="AJ1239">
        <v>16.440000000000001</v>
      </c>
      <c r="AK1239">
        <v>16.440000000000001</v>
      </c>
      <c r="BI1239" t="s">
        <v>1505</v>
      </c>
      <c r="BJ1239" s="4" t="str">
        <f>Table22[[#This Row],[Ofgem ]]</f>
        <v>4"-5"</v>
      </c>
      <c r="BK1239" s="4" t="str">
        <f>Table22[[#This Row],[Pressure]]</f>
        <v>LP</v>
      </c>
      <c r="BL1239" s="4" t="str">
        <f>Table22[[#This Row],[Pon Category]]</f>
        <v>Policy</v>
      </c>
      <c r="BM1239" s="4" t="str">
        <f>Table22[[#This Row],[Tier]]</f>
        <v>T1</v>
      </c>
      <c r="BN1239" s="4" t="str">
        <f>Table22[[#This Row],[PON Material]]</f>
        <v>SI</v>
      </c>
      <c r="BO1239" s="4" t="str" cm="1">
        <f t="array" ref="BO12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0" spans="1:67" x14ac:dyDescent="0.25">
      <c r="A1240" t="s">
        <v>989</v>
      </c>
      <c r="B1240" t="s">
        <v>87</v>
      </c>
      <c r="C1240" t="s">
        <v>1200</v>
      </c>
      <c r="D1240" t="s">
        <v>827</v>
      </c>
      <c r="E1240" t="s">
        <v>2881</v>
      </c>
      <c r="F1240" t="s">
        <v>1316</v>
      </c>
      <c r="G1240" t="s">
        <v>2885</v>
      </c>
      <c r="H1240" t="s">
        <v>1317</v>
      </c>
      <c r="I1240" t="s">
        <v>2803</v>
      </c>
      <c r="J1240" t="s">
        <v>2769</v>
      </c>
      <c r="K1240" t="s">
        <v>1018</v>
      </c>
      <c r="L1240">
        <v>510886631</v>
      </c>
      <c r="M1240">
        <v>4</v>
      </c>
      <c r="O1240" t="s">
        <v>1570</v>
      </c>
      <c r="P1240" t="s">
        <v>1571</v>
      </c>
      <c r="Q1240" t="s">
        <v>163</v>
      </c>
      <c r="R1240" t="s">
        <v>1572</v>
      </c>
      <c r="S1240" t="s">
        <v>64</v>
      </c>
      <c r="T1240" t="s">
        <v>52</v>
      </c>
      <c r="U1240" t="s">
        <v>1573</v>
      </c>
      <c r="V1240" t="s">
        <v>1496</v>
      </c>
      <c r="W1240">
        <v>3</v>
      </c>
      <c r="X1240">
        <v>266.66000000000003</v>
      </c>
      <c r="Y1240" t="s">
        <v>1574</v>
      </c>
      <c r="Z1240" t="s">
        <v>1575</v>
      </c>
      <c r="AA1240" t="s">
        <v>147</v>
      </c>
      <c r="AC1240">
        <v>44438</v>
      </c>
      <c r="AD1240">
        <v>44491</v>
      </c>
      <c r="AE1240" s="39">
        <v>66.64</v>
      </c>
      <c r="AF1240" s="39">
        <v>0</v>
      </c>
      <c r="AG1240" s="39">
        <v>66.64</v>
      </c>
      <c r="AI1240">
        <v>16.66</v>
      </c>
      <c r="AJ1240">
        <v>16.66</v>
      </c>
      <c r="AK1240">
        <v>16.66</v>
      </c>
      <c r="BI1240" t="s">
        <v>1505</v>
      </c>
      <c r="BJ1240" s="4" t="str">
        <f>Table22[[#This Row],[Ofgem ]]</f>
        <v>4"-5"</v>
      </c>
      <c r="BK1240" s="4" t="str">
        <f>Table22[[#This Row],[Pressure]]</f>
        <v>LP</v>
      </c>
      <c r="BL1240" s="4" t="str">
        <f>Table22[[#This Row],[Pon Category]]</f>
        <v>Policy</v>
      </c>
      <c r="BM1240" s="4" t="str">
        <f>Table22[[#This Row],[Tier]]</f>
        <v>T1</v>
      </c>
      <c r="BN1240" s="4" t="str">
        <f>Table22[[#This Row],[PON Material]]</f>
        <v>SI</v>
      </c>
      <c r="BO1240" s="4" t="str" cm="1">
        <f t="array" ref="BO12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1" spans="1:67" x14ac:dyDescent="0.25">
      <c r="A1241" t="s">
        <v>989</v>
      </c>
      <c r="B1241" t="s">
        <v>87</v>
      </c>
      <c r="C1241" t="s">
        <v>1200</v>
      </c>
      <c r="D1241" t="s">
        <v>827</v>
      </c>
      <c r="E1241" t="s">
        <v>2881</v>
      </c>
      <c r="F1241" t="s">
        <v>1316</v>
      </c>
      <c r="G1241" t="s">
        <v>2885</v>
      </c>
      <c r="H1241" t="s">
        <v>1317</v>
      </c>
      <c r="I1241" t="s">
        <v>2803</v>
      </c>
      <c r="J1241" t="s">
        <v>2769</v>
      </c>
      <c r="K1241" t="s">
        <v>1018</v>
      </c>
      <c r="L1241">
        <v>510886632</v>
      </c>
      <c r="M1241">
        <v>6</v>
      </c>
      <c r="O1241" t="s">
        <v>1570</v>
      </c>
      <c r="P1241" t="s">
        <v>1571</v>
      </c>
      <c r="Q1241" t="s">
        <v>163</v>
      </c>
      <c r="R1241" t="s">
        <v>1572</v>
      </c>
      <c r="S1241" t="s">
        <v>64</v>
      </c>
      <c r="T1241" t="s">
        <v>52</v>
      </c>
      <c r="U1241" t="s">
        <v>1573</v>
      </c>
      <c r="V1241" t="s">
        <v>1496</v>
      </c>
      <c r="W1241">
        <v>1</v>
      </c>
      <c r="X1241">
        <v>197.26</v>
      </c>
      <c r="Y1241" t="s">
        <v>1574</v>
      </c>
      <c r="Z1241" t="s">
        <v>1575</v>
      </c>
      <c r="AA1241" t="s">
        <v>147</v>
      </c>
      <c r="AC1241">
        <v>44438</v>
      </c>
      <c r="AD1241">
        <v>44491</v>
      </c>
      <c r="AE1241" s="39">
        <v>7.28</v>
      </c>
      <c r="AF1241" s="39">
        <v>0</v>
      </c>
      <c r="AG1241" s="39">
        <v>7.28</v>
      </c>
      <c r="AI1241">
        <v>1.82</v>
      </c>
      <c r="AJ1241">
        <v>1.82</v>
      </c>
      <c r="AK1241">
        <v>1.82</v>
      </c>
      <c r="BI1241" t="s">
        <v>1505</v>
      </c>
      <c r="BJ1241" s="4" t="str">
        <f>Table22[[#This Row],[Ofgem ]]</f>
        <v>4"-5"</v>
      </c>
      <c r="BK1241" s="4" t="str">
        <f>Table22[[#This Row],[Pressure]]</f>
        <v>LP</v>
      </c>
      <c r="BL1241" s="4" t="str">
        <f>Table22[[#This Row],[Pon Category]]</f>
        <v>Policy</v>
      </c>
      <c r="BM1241" s="4" t="str">
        <f>Table22[[#This Row],[Tier]]</f>
        <v>T1</v>
      </c>
      <c r="BN1241" s="4" t="str">
        <f>Table22[[#This Row],[PON Material]]</f>
        <v>SI</v>
      </c>
      <c r="BO1241" s="4" t="str" cm="1">
        <f t="array" ref="BO12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2" spans="1:67" x14ac:dyDescent="0.25">
      <c r="A1242" t="s">
        <v>989</v>
      </c>
      <c r="B1242" t="s">
        <v>87</v>
      </c>
      <c r="C1242" t="s">
        <v>1200</v>
      </c>
      <c r="D1242" t="s">
        <v>827</v>
      </c>
      <c r="E1242" t="s">
        <v>2881</v>
      </c>
      <c r="F1242" t="s">
        <v>1316</v>
      </c>
      <c r="G1242" t="s">
        <v>2886</v>
      </c>
      <c r="H1242" t="s">
        <v>2887</v>
      </c>
      <c r="I1242" t="s">
        <v>2803</v>
      </c>
      <c r="J1242" t="s">
        <v>2769</v>
      </c>
      <c r="K1242" t="s">
        <v>1018</v>
      </c>
      <c r="L1242">
        <v>220001555193</v>
      </c>
      <c r="M1242">
        <v>4</v>
      </c>
      <c r="O1242" t="s">
        <v>1570</v>
      </c>
      <c r="P1242" t="s">
        <v>1571</v>
      </c>
      <c r="Q1242" t="s">
        <v>91</v>
      </c>
      <c r="R1242" t="s">
        <v>1572</v>
      </c>
      <c r="S1242" t="s">
        <v>64</v>
      </c>
      <c r="T1242" t="s">
        <v>52</v>
      </c>
      <c r="U1242" t="s">
        <v>1573</v>
      </c>
      <c r="V1242" s="40" t="s">
        <v>1496</v>
      </c>
      <c r="W1242">
        <v>1</v>
      </c>
      <c r="X1242">
        <v>2.34</v>
      </c>
      <c r="Y1242" t="s">
        <v>1574</v>
      </c>
      <c r="Z1242" t="s">
        <v>1575</v>
      </c>
      <c r="AA1242" t="s">
        <v>147</v>
      </c>
      <c r="AC1242">
        <v>44438</v>
      </c>
      <c r="AD1242">
        <v>44491</v>
      </c>
      <c r="AE1242" s="39">
        <v>2.3199999999999998</v>
      </c>
      <c r="AF1242" s="39">
        <v>0</v>
      </c>
      <c r="AG1242" s="39">
        <v>2.3199999999999998</v>
      </c>
      <c r="AI1242">
        <v>0.57999999999999996</v>
      </c>
      <c r="AJ1242">
        <v>0.57999999999999996</v>
      </c>
      <c r="AK1242">
        <v>0.57999999999999996</v>
      </c>
      <c r="BI1242" t="s">
        <v>1505</v>
      </c>
      <c r="BJ1242" s="4" t="str">
        <f>Table22[[#This Row],[Ofgem ]]</f>
        <v>4"-5"</v>
      </c>
      <c r="BK1242" s="4" t="str">
        <f>Table22[[#This Row],[Pressure]]</f>
        <v>LP</v>
      </c>
      <c r="BL1242" s="4" t="str">
        <f>Table22[[#This Row],[Pon Category]]</f>
        <v>Policy</v>
      </c>
      <c r="BM1242" s="4" t="str">
        <f>Table22[[#This Row],[Tier]]</f>
        <v>T1</v>
      </c>
      <c r="BN1242" s="4" t="str">
        <f>Table22[[#This Row],[PON Material]]</f>
        <v>DI</v>
      </c>
      <c r="BO1242" s="4" t="str" cm="1">
        <f t="array" ref="BO12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3" spans="1:67" x14ac:dyDescent="0.25">
      <c r="A1243" t="s">
        <v>989</v>
      </c>
      <c r="B1243" t="s">
        <v>87</v>
      </c>
      <c r="C1243" t="s">
        <v>1200</v>
      </c>
      <c r="D1243" t="s">
        <v>827</v>
      </c>
      <c r="E1243" t="s">
        <v>2881</v>
      </c>
      <c r="F1243" t="s">
        <v>1316</v>
      </c>
      <c r="G1243" t="s">
        <v>2886</v>
      </c>
      <c r="H1243" t="s">
        <v>2887</v>
      </c>
      <c r="I1243" t="s">
        <v>2803</v>
      </c>
      <c r="J1243" t="s">
        <v>2769</v>
      </c>
      <c r="K1243" t="s">
        <v>1018</v>
      </c>
      <c r="L1243">
        <v>220001555194</v>
      </c>
      <c r="M1243">
        <v>4</v>
      </c>
      <c r="O1243" t="s">
        <v>1570</v>
      </c>
      <c r="P1243" t="s">
        <v>1571</v>
      </c>
      <c r="Q1243" t="s">
        <v>163</v>
      </c>
      <c r="R1243" t="s">
        <v>1572</v>
      </c>
      <c r="S1243" t="s">
        <v>64</v>
      </c>
      <c r="T1243" t="s">
        <v>52</v>
      </c>
      <c r="U1243" t="s">
        <v>1573</v>
      </c>
      <c r="V1243" t="s">
        <v>1496</v>
      </c>
      <c r="W1243">
        <v>2</v>
      </c>
      <c r="X1243">
        <v>3.53</v>
      </c>
      <c r="Y1243" t="s">
        <v>1574</v>
      </c>
      <c r="Z1243" t="s">
        <v>1575</v>
      </c>
      <c r="AA1243" t="s">
        <v>147</v>
      </c>
      <c r="AC1243">
        <v>44438</v>
      </c>
      <c r="AD1243">
        <v>44491</v>
      </c>
      <c r="AE1243" s="39">
        <v>3.52</v>
      </c>
      <c r="AF1243" s="39">
        <v>0</v>
      </c>
      <c r="AG1243" s="39">
        <v>3.52</v>
      </c>
      <c r="AI1243">
        <v>0.88</v>
      </c>
      <c r="AJ1243">
        <v>0.88</v>
      </c>
      <c r="AK1243">
        <v>0.88</v>
      </c>
      <c r="BI1243" t="s">
        <v>1505</v>
      </c>
      <c r="BJ1243" s="4" t="str">
        <f>Table22[[#This Row],[Ofgem ]]</f>
        <v>4"-5"</v>
      </c>
      <c r="BK1243" s="4" t="str">
        <f>Table22[[#This Row],[Pressure]]</f>
        <v>LP</v>
      </c>
      <c r="BL1243" s="4" t="str">
        <f>Table22[[#This Row],[Pon Category]]</f>
        <v>Policy</v>
      </c>
      <c r="BM1243" s="4" t="str">
        <f>Table22[[#This Row],[Tier]]</f>
        <v>T1</v>
      </c>
      <c r="BN1243" s="4" t="str">
        <f>Table22[[#This Row],[PON Material]]</f>
        <v>SI</v>
      </c>
      <c r="BO1243" s="4" t="str" cm="1">
        <f t="array" ref="BO12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4" spans="1:67" x14ac:dyDescent="0.25">
      <c r="A1244" t="s">
        <v>989</v>
      </c>
      <c r="B1244" t="s">
        <v>87</v>
      </c>
      <c r="C1244" t="s">
        <v>1200</v>
      </c>
      <c r="D1244" t="s">
        <v>1603</v>
      </c>
      <c r="E1244" t="s">
        <v>2881</v>
      </c>
      <c r="F1244" t="s">
        <v>2888</v>
      </c>
      <c r="G1244" t="s">
        <v>2889</v>
      </c>
      <c r="H1244" t="s">
        <v>2890</v>
      </c>
      <c r="I1244" t="s">
        <v>2803</v>
      </c>
      <c r="J1244" t="s">
        <v>2769</v>
      </c>
      <c r="K1244" t="s">
        <v>1018</v>
      </c>
      <c r="L1244">
        <v>510806485</v>
      </c>
      <c r="M1244">
        <v>4</v>
      </c>
      <c r="O1244" t="s">
        <v>1570</v>
      </c>
      <c r="P1244" t="s">
        <v>1571</v>
      </c>
      <c r="Q1244" t="s">
        <v>163</v>
      </c>
      <c r="R1244" t="s">
        <v>1572</v>
      </c>
      <c r="S1244" t="s">
        <v>64</v>
      </c>
      <c r="T1244" t="s">
        <v>52</v>
      </c>
      <c r="U1244" t="s">
        <v>1573</v>
      </c>
      <c r="V1244" s="40" t="s">
        <v>1496</v>
      </c>
      <c r="W1244">
        <v>3</v>
      </c>
      <c r="X1244">
        <v>558.28</v>
      </c>
      <c r="Y1244" t="s">
        <v>1574</v>
      </c>
      <c r="Z1244" t="s">
        <v>1575</v>
      </c>
      <c r="AA1244" t="s">
        <v>147</v>
      </c>
      <c r="AC1244">
        <v>44509</v>
      </c>
      <c r="AD1244">
        <v>44547</v>
      </c>
      <c r="AE1244" s="39">
        <v>558.29999999999995</v>
      </c>
      <c r="AF1244" s="39">
        <v>0</v>
      </c>
      <c r="AG1244" s="39">
        <v>558.29999999999995</v>
      </c>
      <c r="AN1244">
        <v>93.05</v>
      </c>
      <c r="AO1244">
        <v>93.05</v>
      </c>
      <c r="AP1244">
        <v>93.05</v>
      </c>
      <c r="AQ1244">
        <v>93.05</v>
      </c>
      <c r="AR1244">
        <v>93.05</v>
      </c>
      <c r="AS1244">
        <v>93.05</v>
      </c>
      <c r="BI1244" t="s">
        <v>1505</v>
      </c>
      <c r="BJ1244" s="4" t="str">
        <f>Table22[[#This Row],[Ofgem ]]</f>
        <v>4"-5"</v>
      </c>
      <c r="BK1244" s="4" t="str">
        <f>Table22[[#This Row],[Pressure]]</f>
        <v>LP</v>
      </c>
      <c r="BL1244" s="4" t="str">
        <f>Table22[[#This Row],[Pon Category]]</f>
        <v>Policy</v>
      </c>
      <c r="BM1244" s="4" t="str">
        <f>Table22[[#This Row],[Tier]]</f>
        <v>T1</v>
      </c>
      <c r="BN1244" s="4" t="str">
        <f>Table22[[#This Row],[PON Material]]</f>
        <v>SI</v>
      </c>
      <c r="BO1244" s="4" t="str" cm="1">
        <f t="array" ref="BO12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5" spans="1:67" x14ac:dyDescent="0.25">
      <c r="A1245" t="s">
        <v>989</v>
      </c>
      <c r="B1245" t="s">
        <v>87</v>
      </c>
      <c r="C1245" t="s">
        <v>1200</v>
      </c>
      <c r="D1245" t="s">
        <v>1603</v>
      </c>
      <c r="E1245" t="s">
        <v>2881</v>
      </c>
      <c r="F1245" t="s">
        <v>2888</v>
      </c>
      <c r="G1245" t="s">
        <v>2891</v>
      </c>
      <c r="H1245" t="s">
        <v>2892</v>
      </c>
      <c r="I1245" t="s">
        <v>2803</v>
      </c>
      <c r="J1245" t="s">
        <v>2769</v>
      </c>
      <c r="K1245" t="s">
        <v>1018</v>
      </c>
      <c r="L1245">
        <v>510784320</v>
      </c>
      <c r="M1245">
        <v>4</v>
      </c>
      <c r="O1245" t="s">
        <v>1570</v>
      </c>
      <c r="P1245" t="s">
        <v>1571</v>
      </c>
      <c r="Q1245" t="s">
        <v>91</v>
      </c>
      <c r="R1245" t="s">
        <v>1572</v>
      </c>
      <c r="S1245" t="s">
        <v>64</v>
      </c>
      <c r="T1245" t="s">
        <v>52</v>
      </c>
      <c r="U1245" t="s">
        <v>1573</v>
      </c>
      <c r="V1245" t="s">
        <v>1496</v>
      </c>
      <c r="W1245">
        <v>20</v>
      </c>
      <c r="X1245">
        <v>189.57</v>
      </c>
      <c r="Y1245" t="s">
        <v>1574</v>
      </c>
      <c r="Z1245" t="s">
        <v>1575</v>
      </c>
      <c r="AA1245" t="s">
        <v>147</v>
      </c>
      <c r="AC1245">
        <v>44565</v>
      </c>
      <c r="AD1245">
        <v>44571</v>
      </c>
      <c r="AE1245" s="39">
        <v>0</v>
      </c>
      <c r="AF1245" s="39">
        <v>189.58</v>
      </c>
      <c r="AG1245" s="39">
        <v>189.58</v>
      </c>
      <c r="AV1245">
        <v>94.79</v>
      </c>
      <c r="AW1245">
        <v>94.79</v>
      </c>
      <c r="BI1245" t="s">
        <v>1505</v>
      </c>
      <c r="BJ1245" s="4" t="str">
        <f>Table22[[#This Row],[Ofgem ]]</f>
        <v>4"-5"</v>
      </c>
      <c r="BK1245" s="4" t="str">
        <f>Table22[[#This Row],[Pressure]]</f>
        <v>LP</v>
      </c>
      <c r="BL1245" s="4" t="str">
        <f>Table22[[#This Row],[Pon Category]]</f>
        <v>Policy</v>
      </c>
      <c r="BM1245" s="4" t="str">
        <f>Table22[[#This Row],[Tier]]</f>
        <v>T1</v>
      </c>
      <c r="BN1245" s="4" t="str">
        <f>Table22[[#This Row],[PON Material]]</f>
        <v>DI</v>
      </c>
      <c r="BO1245" s="4" t="str" cm="1">
        <f t="array" ref="BO12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6" spans="1:67" x14ac:dyDescent="0.25">
      <c r="A1246" t="s">
        <v>989</v>
      </c>
      <c r="B1246" t="s">
        <v>87</v>
      </c>
      <c r="C1246" t="s">
        <v>1200</v>
      </c>
      <c r="D1246" t="s">
        <v>1603</v>
      </c>
      <c r="E1246" t="s">
        <v>2881</v>
      </c>
      <c r="F1246" t="s">
        <v>2888</v>
      </c>
      <c r="G1246" t="s">
        <v>2893</v>
      </c>
      <c r="H1246" t="s">
        <v>1003</v>
      </c>
      <c r="I1246" t="s">
        <v>2803</v>
      </c>
      <c r="J1246" t="s">
        <v>2769</v>
      </c>
      <c r="K1246" t="s">
        <v>1018</v>
      </c>
      <c r="L1246">
        <v>510875649</v>
      </c>
      <c r="M1246">
        <v>4</v>
      </c>
      <c r="O1246" t="s">
        <v>1570</v>
      </c>
      <c r="P1246" t="s">
        <v>1571</v>
      </c>
      <c r="Q1246" t="s">
        <v>163</v>
      </c>
      <c r="R1246" t="s">
        <v>1572</v>
      </c>
      <c r="S1246" t="s">
        <v>64</v>
      </c>
      <c r="T1246" t="s">
        <v>52</v>
      </c>
      <c r="U1246" t="s">
        <v>1573</v>
      </c>
      <c r="V1246" t="s">
        <v>1496</v>
      </c>
      <c r="W1246">
        <v>5</v>
      </c>
      <c r="X1246">
        <v>144.58000000000001</v>
      </c>
      <c r="Y1246" t="s">
        <v>1574</v>
      </c>
      <c r="Z1246" t="s">
        <v>1575</v>
      </c>
      <c r="AA1246" t="s">
        <v>147</v>
      </c>
      <c r="AC1246">
        <v>44572</v>
      </c>
      <c r="AD1246">
        <v>44578</v>
      </c>
      <c r="AE1246" s="39">
        <v>0</v>
      </c>
      <c r="AF1246" s="39">
        <v>144.58000000000001</v>
      </c>
      <c r="AG1246" s="39">
        <v>144.58000000000001</v>
      </c>
      <c r="AW1246">
        <v>72.290000000000006</v>
      </c>
      <c r="AX1246">
        <v>72.290000000000006</v>
      </c>
      <c r="BI1246" t="s">
        <v>1505</v>
      </c>
      <c r="BJ1246" s="4" t="str">
        <f>Table22[[#This Row],[Ofgem ]]</f>
        <v>4"-5"</v>
      </c>
      <c r="BK1246" s="4" t="str">
        <f>Table22[[#This Row],[Pressure]]</f>
        <v>LP</v>
      </c>
      <c r="BL1246" s="4" t="str">
        <f>Table22[[#This Row],[Pon Category]]</f>
        <v>Policy</v>
      </c>
      <c r="BM1246" s="4" t="str">
        <f>Table22[[#This Row],[Tier]]</f>
        <v>T1</v>
      </c>
      <c r="BN1246" s="4" t="str">
        <f>Table22[[#This Row],[PON Material]]</f>
        <v>SI</v>
      </c>
      <c r="BO1246" s="4" t="str" cm="1">
        <f t="array" ref="BO12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7" spans="1:67" x14ac:dyDescent="0.25">
      <c r="A1247" t="s">
        <v>989</v>
      </c>
      <c r="B1247" t="s">
        <v>87</v>
      </c>
      <c r="C1247" t="s">
        <v>1200</v>
      </c>
      <c r="D1247" t="s">
        <v>1603</v>
      </c>
      <c r="E1247" t="s">
        <v>2881</v>
      </c>
      <c r="F1247" t="s">
        <v>2888</v>
      </c>
      <c r="G1247" t="s">
        <v>2894</v>
      </c>
      <c r="H1247" t="s">
        <v>2895</v>
      </c>
      <c r="I1247" t="s">
        <v>2803</v>
      </c>
      <c r="J1247" t="s">
        <v>2769</v>
      </c>
      <c r="K1247" t="s">
        <v>1018</v>
      </c>
      <c r="L1247">
        <v>510994563</v>
      </c>
      <c r="M1247">
        <v>100</v>
      </c>
      <c r="O1247" t="s">
        <v>1570</v>
      </c>
      <c r="P1247" t="s">
        <v>220</v>
      </c>
      <c r="Q1247" t="s">
        <v>91</v>
      </c>
      <c r="R1247" t="s">
        <v>1572</v>
      </c>
      <c r="S1247" t="s">
        <v>64</v>
      </c>
      <c r="T1247" t="s">
        <v>52</v>
      </c>
      <c r="U1247" t="s">
        <v>1573</v>
      </c>
      <c r="V1247" t="s">
        <v>1496</v>
      </c>
      <c r="W1247">
        <v>2</v>
      </c>
      <c r="X1247">
        <v>161.44999999999999</v>
      </c>
      <c r="Y1247" t="s">
        <v>1574</v>
      </c>
      <c r="Z1247" t="s">
        <v>1575</v>
      </c>
      <c r="AA1247" t="s">
        <v>147</v>
      </c>
      <c r="AC1247">
        <v>44579</v>
      </c>
      <c r="AD1247">
        <v>44585</v>
      </c>
      <c r="AE1247" s="39">
        <v>0</v>
      </c>
      <c r="AF1247" s="39">
        <v>161.46</v>
      </c>
      <c r="AG1247" s="39">
        <v>161.46</v>
      </c>
      <c r="AX1247">
        <v>80.73</v>
      </c>
      <c r="AY1247">
        <v>80.73</v>
      </c>
      <c r="BI1247" t="s">
        <v>1505</v>
      </c>
      <c r="BJ1247" s="4" t="str">
        <f>Table22[[#This Row],[Ofgem ]]</f>
        <v>4"-5"</v>
      </c>
      <c r="BK1247" s="4" t="str">
        <f>Table22[[#This Row],[Pressure]]</f>
        <v>LP</v>
      </c>
      <c r="BL1247" s="4" t="str">
        <f>Table22[[#This Row],[Pon Category]]</f>
        <v>Policy</v>
      </c>
      <c r="BM1247" s="4" t="str">
        <f>Table22[[#This Row],[Tier]]</f>
        <v>T1</v>
      </c>
      <c r="BN1247" s="4" t="str">
        <f>Table22[[#This Row],[PON Material]]</f>
        <v>DI</v>
      </c>
      <c r="BO1247" s="4" t="str" cm="1">
        <f t="array" ref="BO12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8" spans="1:67" x14ac:dyDescent="0.25">
      <c r="A1248" t="s">
        <v>989</v>
      </c>
      <c r="B1248" t="s">
        <v>87</v>
      </c>
      <c r="C1248" t="s">
        <v>1200</v>
      </c>
      <c r="D1248" t="s">
        <v>1603</v>
      </c>
      <c r="E1248" t="s">
        <v>2881</v>
      </c>
      <c r="F1248" t="s">
        <v>2888</v>
      </c>
      <c r="G1248" t="s">
        <v>2896</v>
      </c>
      <c r="H1248" t="s">
        <v>2897</v>
      </c>
      <c r="I1248" t="s">
        <v>2803</v>
      </c>
      <c r="J1248" t="s">
        <v>2769</v>
      </c>
      <c r="K1248" t="s">
        <v>1018</v>
      </c>
      <c r="L1248">
        <v>510994564</v>
      </c>
      <c r="M1248">
        <v>6</v>
      </c>
      <c r="O1248" t="s">
        <v>1570</v>
      </c>
      <c r="P1248" t="s">
        <v>1571</v>
      </c>
      <c r="Q1248" t="s">
        <v>53</v>
      </c>
      <c r="R1248" t="s">
        <v>1572</v>
      </c>
      <c r="S1248" t="s">
        <v>64</v>
      </c>
      <c r="T1248" t="s">
        <v>52</v>
      </c>
      <c r="U1248" t="s">
        <v>1573</v>
      </c>
      <c r="V1248" t="s">
        <v>1496</v>
      </c>
      <c r="W1248">
        <v>1</v>
      </c>
      <c r="X1248">
        <v>5.2</v>
      </c>
      <c r="Y1248" t="s">
        <v>1574</v>
      </c>
      <c r="Z1248" t="s">
        <v>1575</v>
      </c>
      <c r="AA1248" t="s">
        <v>147</v>
      </c>
      <c r="AC1248">
        <v>44586</v>
      </c>
      <c r="AD1248">
        <v>44592</v>
      </c>
      <c r="AE1248" s="39">
        <v>0</v>
      </c>
      <c r="AF1248" s="39">
        <v>5.2</v>
      </c>
      <c r="AG1248" s="39">
        <v>5.2</v>
      </c>
      <c r="AY1248">
        <v>2.6</v>
      </c>
      <c r="AZ1248">
        <v>2.6</v>
      </c>
      <c r="BI1248" t="s">
        <v>1505</v>
      </c>
      <c r="BJ1248" s="4" t="str">
        <f>Table22[[#This Row],[Ofgem ]]</f>
        <v>4"-5"</v>
      </c>
      <c r="BK1248" s="4" t="str">
        <f>Table22[[#This Row],[Pressure]]</f>
        <v>LP</v>
      </c>
      <c r="BL1248" s="4" t="str">
        <f>Table22[[#This Row],[Pon Category]]</f>
        <v>Policy</v>
      </c>
      <c r="BM1248" s="4" t="str">
        <f>Table22[[#This Row],[Tier]]</f>
        <v>T1</v>
      </c>
      <c r="BN1248" s="4" t="str">
        <f>Table22[[#This Row],[PON Material]]</f>
        <v>CI</v>
      </c>
      <c r="BO1248" s="4" t="str" cm="1">
        <f t="array" ref="BO12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49" spans="1:67" x14ac:dyDescent="0.25">
      <c r="A1249" t="s">
        <v>989</v>
      </c>
      <c r="B1249" t="s">
        <v>87</v>
      </c>
      <c r="C1249" t="s">
        <v>1200</v>
      </c>
      <c r="D1249" t="s">
        <v>1603</v>
      </c>
      <c r="E1249" t="s">
        <v>2881</v>
      </c>
      <c r="F1249" t="s">
        <v>2898</v>
      </c>
      <c r="G1249" t="s">
        <v>2899</v>
      </c>
      <c r="H1249" t="s">
        <v>2809</v>
      </c>
      <c r="I1249" t="s">
        <v>2803</v>
      </c>
      <c r="J1249" t="s">
        <v>2769</v>
      </c>
      <c r="K1249" t="s">
        <v>1018</v>
      </c>
      <c r="L1249">
        <v>611306978</v>
      </c>
      <c r="M1249">
        <v>4</v>
      </c>
      <c r="O1249" t="s">
        <v>1570</v>
      </c>
      <c r="P1249" t="s">
        <v>1571</v>
      </c>
      <c r="Q1249" t="s">
        <v>163</v>
      </c>
      <c r="R1249" t="s">
        <v>1572</v>
      </c>
      <c r="S1249" t="s">
        <v>64</v>
      </c>
      <c r="T1249" t="s">
        <v>52</v>
      </c>
      <c r="U1249" t="s">
        <v>1573</v>
      </c>
      <c r="V1249" t="s">
        <v>1496</v>
      </c>
      <c r="W1249">
        <v>2</v>
      </c>
      <c r="X1249">
        <v>3.28</v>
      </c>
      <c r="Y1249" t="s">
        <v>1574</v>
      </c>
      <c r="Z1249" t="s">
        <v>1575</v>
      </c>
      <c r="AA1249" t="s">
        <v>147</v>
      </c>
      <c r="AC1249">
        <v>44593</v>
      </c>
      <c r="AD1249">
        <v>44599</v>
      </c>
      <c r="AE1249" s="39">
        <v>0</v>
      </c>
      <c r="AF1249" s="39">
        <v>3.28</v>
      </c>
      <c r="AG1249" s="39">
        <v>3.28</v>
      </c>
      <c r="AZ1249">
        <v>1.64</v>
      </c>
      <c r="BA1249">
        <v>1.64</v>
      </c>
      <c r="BI1249" t="s">
        <v>1505</v>
      </c>
      <c r="BJ1249" s="4" t="str">
        <f>Table22[[#This Row],[Ofgem ]]</f>
        <v>4"-5"</v>
      </c>
      <c r="BK1249" s="4" t="str">
        <f>Table22[[#This Row],[Pressure]]</f>
        <v>LP</v>
      </c>
      <c r="BL1249" s="4" t="str">
        <f>Table22[[#This Row],[Pon Category]]</f>
        <v>Policy</v>
      </c>
      <c r="BM1249" s="4" t="str">
        <f>Table22[[#This Row],[Tier]]</f>
        <v>T1</v>
      </c>
      <c r="BN1249" s="4" t="str">
        <f>Table22[[#This Row],[PON Material]]</f>
        <v>SI</v>
      </c>
      <c r="BO1249" s="4" t="str" cm="1">
        <f t="array" ref="BO12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0" spans="1:67" x14ac:dyDescent="0.25">
      <c r="A1250" t="s">
        <v>989</v>
      </c>
      <c r="B1250" t="s">
        <v>87</v>
      </c>
      <c r="C1250" t="s">
        <v>1200</v>
      </c>
      <c r="D1250" t="s">
        <v>1603</v>
      </c>
      <c r="E1250" t="s">
        <v>2881</v>
      </c>
      <c r="F1250" t="s">
        <v>2898</v>
      </c>
      <c r="G1250" t="s">
        <v>2900</v>
      </c>
      <c r="H1250" t="s">
        <v>2901</v>
      </c>
      <c r="I1250" t="s">
        <v>2803</v>
      </c>
      <c r="J1250" t="s">
        <v>2769</v>
      </c>
      <c r="K1250" t="s">
        <v>1018</v>
      </c>
      <c r="L1250">
        <v>510815656</v>
      </c>
      <c r="M1250">
        <v>4</v>
      </c>
      <c r="O1250" t="s">
        <v>1570</v>
      </c>
      <c r="P1250" t="s">
        <v>1571</v>
      </c>
      <c r="Q1250" t="s">
        <v>163</v>
      </c>
      <c r="R1250" t="s">
        <v>1572</v>
      </c>
      <c r="S1250" t="s">
        <v>64</v>
      </c>
      <c r="T1250" t="s">
        <v>52</v>
      </c>
      <c r="U1250" t="s">
        <v>1573</v>
      </c>
      <c r="V1250" t="s">
        <v>1496</v>
      </c>
      <c r="W1250">
        <v>5</v>
      </c>
      <c r="X1250">
        <v>73.48</v>
      </c>
      <c r="Y1250" t="s">
        <v>1574</v>
      </c>
      <c r="Z1250" t="s">
        <v>1575</v>
      </c>
      <c r="AA1250" t="s">
        <v>147</v>
      </c>
      <c r="AC1250">
        <v>44600</v>
      </c>
      <c r="AD1250">
        <v>44606</v>
      </c>
      <c r="AE1250" s="39">
        <v>0</v>
      </c>
      <c r="AF1250" s="39">
        <v>73.48</v>
      </c>
      <c r="AG1250" s="39">
        <v>73.48</v>
      </c>
      <c r="BA1250">
        <v>36.74</v>
      </c>
      <c r="BB1250">
        <v>36.74</v>
      </c>
      <c r="BI1250" t="s">
        <v>1505</v>
      </c>
      <c r="BJ1250" s="4" t="str">
        <f>Table22[[#This Row],[Ofgem ]]</f>
        <v>4"-5"</v>
      </c>
      <c r="BK1250" s="4" t="str">
        <f>Table22[[#This Row],[Pressure]]</f>
        <v>LP</v>
      </c>
      <c r="BL1250" s="4" t="str">
        <f>Table22[[#This Row],[Pon Category]]</f>
        <v>Policy</v>
      </c>
      <c r="BM1250" s="4" t="str">
        <f>Table22[[#This Row],[Tier]]</f>
        <v>T1</v>
      </c>
      <c r="BN1250" s="4" t="str">
        <f>Table22[[#This Row],[PON Material]]</f>
        <v>SI</v>
      </c>
      <c r="BO1250" s="4" t="str" cm="1">
        <f t="array" ref="BO12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1" spans="1:67" x14ac:dyDescent="0.25">
      <c r="A1251" t="s">
        <v>989</v>
      </c>
      <c r="B1251" t="s">
        <v>87</v>
      </c>
      <c r="C1251" t="s">
        <v>1200</v>
      </c>
      <c r="D1251" t="s">
        <v>1603</v>
      </c>
      <c r="E1251" t="s">
        <v>2881</v>
      </c>
      <c r="F1251" t="s">
        <v>2898</v>
      </c>
      <c r="G1251" t="s">
        <v>2900</v>
      </c>
      <c r="H1251" t="s">
        <v>2901</v>
      </c>
      <c r="I1251" t="s">
        <v>2803</v>
      </c>
      <c r="J1251" t="s">
        <v>2769</v>
      </c>
      <c r="K1251" t="s">
        <v>1018</v>
      </c>
      <c r="L1251">
        <v>510815657</v>
      </c>
      <c r="M1251">
        <v>4</v>
      </c>
      <c r="O1251" t="s">
        <v>1570</v>
      </c>
      <c r="P1251" t="s">
        <v>1571</v>
      </c>
      <c r="Q1251" t="s">
        <v>163</v>
      </c>
      <c r="R1251" t="s">
        <v>1572</v>
      </c>
      <c r="S1251" t="s">
        <v>64</v>
      </c>
      <c r="T1251" t="s">
        <v>52</v>
      </c>
      <c r="U1251" t="s">
        <v>1573</v>
      </c>
      <c r="V1251" t="s">
        <v>1496</v>
      </c>
      <c r="W1251">
        <v>4</v>
      </c>
      <c r="X1251">
        <v>74.52</v>
      </c>
      <c r="Y1251" t="s">
        <v>1574</v>
      </c>
      <c r="Z1251" t="s">
        <v>1575</v>
      </c>
      <c r="AA1251" t="s">
        <v>147</v>
      </c>
      <c r="AC1251">
        <v>44600</v>
      </c>
      <c r="AD1251">
        <v>44606</v>
      </c>
      <c r="AE1251" s="39">
        <v>0</v>
      </c>
      <c r="AF1251" s="39">
        <v>74.52</v>
      </c>
      <c r="AG1251" s="39">
        <v>74.52</v>
      </c>
      <c r="BA1251">
        <v>37.26</v>
      </c>
      <c r="BB1251">
        <v>37.26</v>
      </c>
      <c r="BI1251" t="s">
        <v>1505</v>
      </c>
      <c r="BJ1251" s="4" t="str">
        <f>Table22[[#This Row],[Ofgem ]]</f>
        <v>4"-5"</v>
      </c>
      <c r="BK1251" s="4" t="str">
        <f>Table22[[#This Row],[Pressure]]</f>
        <v>LP</v>
      </c>
      <c r="BL1251" s="4" t="str">
        <f>Table22[[#This Row],[Pon Category]]</f>
        <v>Policy</v>
      </c>
      <c r="BM1251" s="4" t="str">
        <f>Table22[[#This Row],[Tier]]</f>
        <v>T1</v>
      </c>
      <c r="BN1251" s="4" t="str">
        <f>Table22[[#This Row],[PON Material]]</f>
        <v>SI</v>
      </c>
      <c r="BO1251" s="4" t="str" cm="1">
        <f t="array" ref="BO12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2" spans="1:67" x14ac:dyDescent="0.25">
      <c r="A1252" t="s">
        <v>989</v>
      </c>
      <c r="B1252" t="s">
        <v>87</v>
      </c>
      <c r="C1252" t="s">
        <v>1200</v>
      </c>
      <c r="D1252" t="s">
        <v>1603</v>
      </c>
      <c r="E1252" t="s">
        <v>2881</v>
      </c>
      <c r="F1252" t="s">
        <v>2898</v>
      </c>
      <c r="G1252" t="s">
        <v>2902</v>
      </c>
      <c r="H1252" t="s">
        <v>2903</v>
      </c>
      <c r="I1252" t="s">
        <v>2803</v>
      </c>
      <c r="J1252" t="s">
        <v>2769</v>
      </c>
      <c r="K1252" t="s">
        <v>1018</v>
      </c>
      <c r="L1252">
        <v>510820549</v>
      </c>
      <c r="M1252">
        <v>4</v>
      </c>
      <c r="O1252" t="s">
        <v>1570</v>
      </c>
      <c r="P1252" t="s">
        <v>1571</v>
      </c>
      <c r="Q1252" t="s">
        <v>163</v>
      </c>
      <c r="R1252" t="s">
        <v>1572</v>
      </c>
      <c r="S1252" t="s">
        <v>64</v>
      </c>
      <c r="T1252" t="s">
        <v>52</v>
      </c>
      <c r="U1252" t="s">
        <v>1573</v>
      </c>
      <c r="V1252" t="s">
        <v>1496</v>
      </c>
      <c r="W1252">
        <v>5</v>
      </c>
      <c r="X1252">
        <v>96.3</v>
      </c>
      <c r="Y1252" t="s">
        <v>1574</v>
      </c>
      <c r="Z1252" t="s">
        <v>1575</v>
      </c>
      <c r="AA1252" t="s">
        <v>147</v>
      </c>
      <c r="AC1252">
        <v>44607</v>
      </c>
      <c r="AD1252">
        <v>44613</v>
      </c>
      <c r="AE1252" s="39">
        <v>0</v>
      </c>
      <c r="AF1252" s="39">
        <v>96.3</v>
      </c>
      <c r="AG1252" s="39">
        <v>96.3</v>
      </c>
      <c r="BB1252">
        <v>48.15</v>
      </c>
      <c r="BC1252">
        <v>48.15</v>
      </c>
      <c r="BI1252" t="s">
        <v>1505</v>
      </c>
      <c r="BJ1252" s="4" t="str">
        <f>Table22[[#This Row],[Ofgem ]]</f>
        <v>4"-5"</v>
      </c>
      <c r="BK1252" s="4" t="str">
        <f>Table22[[#This Row],[Pressure]]</f>
        <v>LP</v>
      </c>
      <c r="BL1252" s="4" t="str">
        <f>Table22[[#This Row],[Pon Category]]</f>
        <v>Policy</v>
      </c>
      <c r="BM1252" s="4" t="str">
        <f>Table22[[#This Row],[Tier]]</f>
        <v>T1</v>
      </c>
      <c r="BN1252" s="4" t="str">
        <f>Table22[[#This Row],[PON Material]]</f>
        <v>SI</v>
      </c>
      <c r="BO1252" s="4" t="str" cm="1">
        <f t="array" ref="BO12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3" spans="1:67" x14ac:dyDescent="0.25">
      <c r="A1253" t="s">
        <v>989</v>
      </c>
      <c r="B1253" t="s">
        <v>87</v>
      </c>
      <c r="C1253" t="s">
        <v>1200</v>
      </c>
      <c r="D1253" t="s">
        <v>1603</v>
      </c>
      <c r="E1253" t="s">
        <v>2881</v>
      </c>
      <c r="F1253" t="s">
        <v>2898</v>
      </c>
      <c r="G1253" t="s">
        <v>2902</v>
      </c>
      <c r="H1253" t="s">
        <v>2903</v>
      </c>
      <c r="I1253" t="s">
        <v>2803</v>
      </c>
      <c r="J1253" t="s">
        <v>2769</v>
      </c>
      <c r="K1253" t="s">
        <v>1018</v>
      </c>
      <c r="L1253">
        <v>510820550</v>
      </c>
      <c r="M1253">
        <v>4</v>
      </c>
      <c r="O1253" t="s">
        <v>1570</v>
      </c>
      <c r="P1253" t="s">
        <v>1571</v>
      </c>
      <c r="Q1253" t="s">
        <v>163</v>
      </c>
      <c r="R1253" t="s">
        <v>1572</v>
      </c>
      <c r="S1253" t="s">
        <v>64</v>
      </c>
      <c r="T1253" t="s">
        <v>52</v>
      </c>
      <c r="U1253" t="s">
        <v>1573</v>
      </c>
      <c r="V1253" t="s">
        <v>1496</v>
      </c>
      <c r="W1253">
        <v>5</v>
      </c>
      <c r="X1253">
        <v>92.66</v>
      </c>
      <c r="Y1253" t="s">
        <v>1574</v>
      </c>
      <c r="Z1253" t="s">
        <v>1575</v>
      </c>
      <c r="AA1253" t="s">
        <v>147</v>
      </c>
      <c r="AC1253">
        <v>44607</v>
      </c>
      <c r="AD1253">
        <v>44613</v>
      </c>
      <c r="AE1253" s="39">
        <v>0</v>
      </c>
      <c r="AF1253" s="39">
        <v>92.66</v>
      </c>
      <c r="AG1253" s="39">
        <v>92.66</v>
      </c>
      <c r="BB1253">
        <v>46.33</v>
      </c>
      <c r="BC1253">
        <v>46.33</v>
      </c>
      <c r="BI1253" t="s">
        <v>1505</v>
      </c>
      <c r="BJ1253" s="4" t="str">
        <f>Table22[[#This Row],[Ofgem ]]</f>
        <v>4"-5"</v>
      </c>
      <c r="BK1253" s="4" t="str">
        <f>Table22[[#This Row],[Pressure]]</f>
        <v>LP</v>
      </c>
      <c r="BL1253" s="4" t="str">
        <f>Table22[[#This Row],[Pon Category]]</f>
        <v>Policy</v>
      </c>
      <c r="BM1253" s="4" t="str">
        <f>Table22[[#This Row],[Tier]]</f>
        <v>T1</v>
      </c>
      <c r="BN1253" s="4" t="str">
        <f>Table22[[#This Row],[PON Material]]</f>
        <v>SI</v>
      </c>
      <c r="BO1253" s="4" t="str" cm="1">
        <f t="array" ref="BO12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4" spans="1:67" x14ac:dyDescent="0.25">
      <c r="A1254" t="s">
        <v>989</v>
      </c>
      <c r="B1254" t="s">
        <v>87</v>
      </c>
      <c r="C1254" t="s">
        <v>1200</v>
      </c>
      <c r="D1254" t="s">
        <v>1603</v>
      </c>
      <c r="E1254" t="s">
        <v>2881</v>
      </c>
      <c r="F1254" t="s">
        <v>2898</v>
      </c>
      <c r="G1254" t="s">
        <v>2904</v>
      </c>
      <c r="H1254" t="s">
        <v>2905</v>
      </c>
      <c r="I1254" t="s">
        <v>2803</v>
      </c>
      <c r="J1254" t="s">
        <v>2769</v>
      </c>
      <c r="K1254" t="s">
        <v>1018</v>
      </c>
      <c r="L1254">
        <v>510888411</v>
      </c>
      <c r="M1254">
        <v>4</v>
      </c>
      <c r="O1254" t="s">
        <v>1570</v>
      </c>
      <c r="P1254" t="s">
        <v>1571</v>
      </c>
      <c r="Q1254" t="s">
        <v>163</v>
      </c>
      <c r="R1254" t="s">
        <v>1572</v>
      </c>
      <c r="S1254" t="s">
        <v>64</v>
      </c>
      <c r="T1254" t="s">
        <v>52</v>
      </c>
      <c r="U1254" t="s">
        <v>1573</v>
      </c>
      <c r="V1254" t="s">
        <v>1496</v>
      </c>
      <c r="W1254">
        <v>5</v>
      </c>
      <c r="X1254">
        <v>459.53</v>
      </c>
      <c r="Y1254" t="s">
        <v>1574</v>
      </c>
      <c r="Z1254" t="s">
        <v>1575</v>
      </c>
      <c r="AA1254" t="s">
        <v>147</v>
      </c>
      <c r="AC1254">
        <v>44614</v>
      </c>
      <c r="AD1254">
        <v>44620</v>
      </c>
      <c r="AE1254" s="39">
        <v>0</v>
      </c>
      <c r="AF1254" s="39">
        <v>459.54</v>
      </c>
      <c r="AG1254" s="39">
        <v>459.54</v>
      </c>
      <c r="BC1254">
        <v>229.77</v>
      </c>
      <c r="BD1254">
        <v>229.77</v>
      </c>
      <c r="BI1254" t="s">
        <v>1505</v>
      </c>
      <c r="BJ1254" s="4" t="str">
        <f>Table22[[#This Row],[Ofgem ]]</f>
        <v>4"-5"</v>
      </c>
      <c r="BK1254" s="4" t="str">
        <f>Table22[[#This Row],[Pressure]]</f>
        <v>LP</v>
      </c>
      <c r="BL1254" s="4" t="str">
        <f>Table22[[#This Row],[Pon Category]]</f>
        <v>Policy</v>
      </c>
      <c r="BM1254" s="4" t="str">
        <f>Table22[[#This Row],[Tier]]</f>
        <v>T1</v>
      </c>
      <c r="BN1254" s="4" t="str">
        <f>Table22[[#This Row],[PON Material]]</f>
        <v>SI</v>
      </c>
      <c r="BO1254" s="4" t="str" cm="1">
        <f t="array" ref="BO12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5" spans="1:67" x14ac:dyDescent="0.25">
      <c r="A1255" t="s">
        <v>989</v>
      </c>
      <c r="B1255" t="s">
        <v>87</v>
      </c>
      <c r="C1255" t="s">
        <v>1200</v>
      </c>
      <c r="D1255" t="s">
        <v>827</v>
      </c>
      <c r="E1255" t="s">
        <v>2906</v>
      </c>
      <c r="F1255" t="s">
        <v>1355</v>
      </c>
      <c r="G1255" t="s">
        <v>2907</v>
      </c>
      <c r="H1255" t="s">
        <v>2908</v>
      </c>
      <c r="I1255" t="s">
        <v>2909</v>
      </c>
      <c r="J1255" t="s">
        <v>2769</v>
      </c>
      <c r="K1255" t="s">
        <v>1018</v>
      </c>
      <c r="L1255">
        <v>510917402</v>
      </c>
      <c r="M1255">
        <v>4</v>
      </c>
      <c r="O1255" t="s">
        <v>1570</v>
      </c>
      <c r="P1255" t="s">
        <v>1571</v>
      </c>
      <c r="Q1255" t="s">
        <v>163</v>
      </c>
      <c r="R1255" t="s">
        <v>1572</v>
      </c>
      <c r="S1255" t="s">
        <v>64</v>
      </c>
      <c r="T1255" t="s">
        <v>52</v>
      </c>
      <c r="U1255" t="s">
        <v>1573</v>
      </c>
      <c r="V1255" t="s">
        <v>1496</v>
      </c>
      <c r="W1255">
        <v>8</v>
      </c>
      <c r="X1255">
        <v>253.76</v>
      </c>
      <c r="Y1255" t="s">
        <v>1574</v>
      </c>
      <c r="Z1255" t="s">
        <v>1575</v>
      </c>
      <c r="AA1255" t="s">
        <v>147</v>
      </c>
      <c r="AC1255">
        <v>44452</v>
      </c>
      <c r="AD1255">
        <v>44547</v>
      </c>
      <c r="AE1255" s="39">
        <v>253.80000000000004</v>
      </c>
      <c r="AF1255" s="39">
        <v>0</v>
      </c>
      <c r="AG1255" s="39">
        <v>253.80000000000004</v>
      </c>
      <c r="AH1255">
        <v>21.15</v>
      </c>
      <c r="AI1255">
        <v>21.15</v>
      </c>
      <c r="AJ1255">
        <v>21.15</v>
      </c>
      <c r="AK1255">
        <v>21.15</v>
      </c>
      <c r="AL1255">
        <v>21.15</v>
      </c>
      <c r="AM1255">
        <v>21.15</v>
      </c>
      <c r="AN1255">
        <v>21.15</v>
      </c>
      <c r="AO1255">
        <v>21.15</v>
      </c>
      <c r="AP1255">
        <v>21.15</v>
      </c>
      <c r="AQ1255">
        <v>21.15</v>
      </c>
      <c r="AR1255">
        <v>21.15</v>
      </c>
      <c r="AS1255">
        <v>21.15</v>
      </c>
      <c r="BI1255" t="s">
        <v>1505</v>
      </c>
      <c r="BJ1255" s="4" t="str">
        <f>Table22[[#This Row],[Ofgem ]]</f>
        <v>4"-5"</v>
      </c>
      <c r="BK1255" s="4" t="str">
        <f>Table22[[#This Row],[Pressure]]</f>
        <v>LP</v>
      </c>
      <c r="BL1255" s="4" t="str">
        <f>Table22[[#This Row],[Pon Category]]</f>
        <v>Policy</v>
      </c>
      <c r="BM1255" s="4" t="str">
        <f>Table22[[#This Row],[Tier]]</f>
        <v>T1</v>
      </c>
      <c r="BN1255" s="4" t="str">
        <f>Table22[[#This Row],[PON Material]]</f>
        <v>SI</v>
      </c>
      <c r="BO1255" s="4" t="str" cm="1">
        <f t="array" ref="BO12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6" spans="1:67" x14ac:dyDescent="0.25">
      <c r="A1256" t="s">
        <v>989</v>
      </c>
      <c r="B1256" t="s">
        <v>87</v>
      </c>
      <c r="C1256" t="s">
        <v>1200</v>
      </c>
      <c r="D1256" t="s">
        <v>827</v>
      </c>
      <c r="E1256" t="s">
        <v>2906</v>
      </c>
      <c r="F1256" t="s">
        <v>1355</v>
      </c>
      <c r="G1256" t="s">
        <v>2907</v>
      </c>
      <c r="H1256" t="s">
        <v>2908</v>
      </c>
      <c r="I1256" t="s">
        <v>2909</v>
      </c>
      <c r="J1256" t="s">
        <v>2769</v>
      </c>
      <c r="K1256" t="s">
        <v>1018</v>
      </c>
      <c r="L1256">
        <v>510917403</v>
      </c>
      <c r="M1256">
        <v>6</v>
      </c>
      <c r="O1256" t="s">
        <v>1570</v>
      </c>
      <c r="P1256" t="s">
        <v>1571</v>
      </c>
      <c r="Q1256" t="s">
        <v>163</v>
      </c>
      <c r="R1256" t="s">
        <v>1572</v>
      </c>
      <c r="S1256" t="s">
        <v>64</v>
      </c>
      <c r="T1256" t="s">
        <v>52</v>
      </c>
      <c r="U1256" t="s">
        <v>1573</v>
      </c>
      <c r="V1256" t="s">
        <v>1496</v>
      </c>
      <c r="W1256">
        <v>2</v>
      </c>
      <c r="X1256">
        <v>164.29</v>
      </c>
      <c r="Y1256" t="s">
        <v>1574</v>
      </c>
      <c r="Z1256" t="s">
        <v>1575</v>
      </c>
      <c r="AA1256" t="s">
        <v>147</v>
      </c>
      <c r="AC1256">
        <v>44452</v>
      </c>
      <c r="AD1256">
        <v>44547</v>
      </c>
      <c r="AE1256" s="39">
        <v>164.39999999999998</v>
      </c>
      <c r="AF1256" s="39">
        <v>0</v>
      </c>
      <c r="AG1256" s="39">
        <v>164.39999999999998</v>
      </c>
      <c r="AH1256">
        <v>13.7</v>
      </c>
      <c r="AI1256">
        <v>13.7</v>
      </c>
      <c r="AJ1256">
        <v>13.7</v>
      </c>
      <c r="AK1256">
        <v>13.7</v>
      </c>
      <c r="AL1256">
        <v>13.7</v>
      </c>
      <c r="AM1256">
        <v>13.7</v>
      </c>
      <c r="AN1256">
        <v>13.7</v>
      </c>
      <c r="AO1256">
        <v>13.7</v>
      </c>
      <c r="AP1256">
        <v>13.7</v>
      </c>
      <c r="AQ1256">
        <v>13.7</v>
      </c>
      <c r="AR1256">
        <v>13.7</v>
      </c>
      <c r="AS1256">
        <v>13.7</v>
      </c>
      <c r="BI1256" t="s">
        <v>1505</v>
      </c>
      <c r="BJ1256" s="4" t="str">
        <f>Table22[[#This Row],[Ofgem ]]</f>
        <v>4"-5"</v>
      </c>
      <c r="BK1256" s="4" t="str">
        <f>Table22[[#This Row],[Pressure]]</f>
        <v>LP</v>
      </c>
      <c r="BL1256" s="4" t="str">
        <f>Table22[[#This Row],[Pon Category]]</f>
        <v>Policy</v>
      </c>
      <c r="BM1256" s="4" t="str">
        <f>Table22[[#This Row],[Tier]]</f>
        <v>T1</v>
      </c>
      <c r="BN1256" s="4" t="str">
        <f>Table22[[#This Row],[PON Material]]</f>
        <v>SI</v>
      </c>
      <c r="BO1256" s="4" t="str" cm="1">
        <f t="array" ref="BO12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7" spans="1:67" x14ac:dyDescent="0.25">
      <c r="A1257" t="s">
        <v>989</v>
      </c>
      <c r="B1257" t="s">
        <v>87</v>
      </c>
      <c r="C1257" t="s">
        <v>1200</v>
      </c>
      <c r="D1257" t="s">
        <v>827</v>
      </c>
      <c r="E1257" t="s">
        <v>2906</v>
      </c>
      <c r="F1257" t="s">
        <v>1355</v>
      </c>
      <c r="G1257" t="s">
        <v>2907</v>
      </c>
      <c r="H1257" t="s">
        <v>2908</v>
      </c>
      <c r="I1257" t="s">
        <v>2909</v>
      </c>
      <c r="J1257" t="s">
        <v>2769</v>
      </c>
      <c r="K1257" t="s">
        <v>1018</v>
      </c>
      <c r="L1257">
        <v>510917404</v>
      </c>
      <c r="M1257">
        <v>4</v>
      </c>
      <c r="O1257" t="s">
        <v>1570</v>
      </c>
      <c r="P1257" t="s">
        <v>1571</v>
      </c>
      <c r="Q1257" t="s">
        <v>163</v>
      </c>
      <c r="R1257" t="s">
        <v>1572</v>
      </c>
      <c r="S1257" t="s">
        <v>64</v>
      </c>
      <c r="T1257" t="s">
        <v>52</v>
      </c>
      <c r="U1257" t="s">
        <v>1573</v>
      </c>
      <c r="V1257" t="s">
        <v>1496</v>
      </c>
      <c r="W1257">
        <v>5</v>
      </c>
      <c r="X1257">
        <v>73.489999999999995</v>
      </c>
      <c r="Y1257" t="s">
        <v>1574</v>
      </c>
      <c r="Z1257" t="s">
        <v>1575</v>
      </c>
      <c r="AA1257" t="s">
        <v>147</v>
      </c>
      <c r="AC1257">
        <v>44452</v>
      </c>
      <c r="AD1257">
        <v>44547</v>
      </c>
      <c r="AE1257" s="39">
        <v>73.56</v>
      </c>
      <c r="AF1257" s="39">
        <v>0</v>
      </c>
      <c r="AG1257" s="39">
        <v>73.56</v>
      </c>
      <c r="AH1257">
        <v>6.13</v>
      </c>
      <c r="AI1257">
        <v>6.13</v>
      </c>
      <c r="AJ1257">
        <v>6.13</v>
      </c>
      <c r="AK1257">
        <v>6.13</v>
      </c>
      <c r="AL1257">
        <v>6.13</v>
      </c>
      <c r="AM1257">
        <v>6.13</v>
      </c>
      <c r="AN1257">
        <v>6.13</v>
      </c>
      <c r="AO1257">
        <v>6.13</v>
      </c>
      <c r="AP1257">
        <v>6.13</v>
      </c>
      <c r="AQ1257">
        <v>6.13</v>
      </c>
      <c r="AR1257">
        <v>6.13</v>
      </c>
      <c r="AS1257">
        <v>6.13</v>
      </c>
      <c r="BI1257" t="s">
        <v>1505</v>
      </c>
      <c r="BJ1257" s="4" t="str">
        <f>Table22[[#This Row],[Ofgem ]]</f>
        <v>4"-5"</v>
      </c>
      <c r="BK1257" s="4" t="str">
        <f>Table22[[#This Row],[Pressure]]</f>
        <v>LP</v>
      </c>
      <c r="BL1257" s="4" t="str">
        <f>Table22[[#This Row],[Pon Category]]</f>
        <v>Policy</v>
      </c>
      <c r="BM1257" s="4" t="str">
        <f>Table22[[#This Row],[Tier]]</f>
        <v>T1</v>
      </c>
      <c r="BN1257" s="4" t="str">
        <f>Table22[[#This Row],[PON Material]]</f>
        <v>SI</v>
      </c>
      <c r="BO1257" s="4" t="str" cm="1">
        <f t="array" ref="BO12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8" spans="1:67" x14ac:dyDescent="0.25">
      <c r="A1258" t="s">
        <v>989</v>
      </c>
      <c r="B1258" t="s">
        <v>87</v>
      </c>
      <c r="C1258" t="s">
        <v>1200</v>
      </c>
      <c r="D1258" t="s">
        <v>827</v>
      </c>
      <c r="E1258" t="s">
        <v>2906</v>
      </c>
      <c r="F1258" t="s">
        <v>1355</v>
      </c>
      <c r="G1258" t="s">
        <v>2910</v>
      </c>
      <c r="H1258" t="s">
        <v>2911</v>
      </c>
      <c r="I1258" t="s">
        <v>2909</v>
      </c>
      <c r="J1258" t="s">
        <v>2769</v>
      </c>
      <c r="K1258" t="s">
        <v>1018</v>
      </c>
      <c r="L1258">
        <v>510901678</v>
      </c>
      <c r="M1258">
        <v>4</v>
      </c>
      <c r="O1258" t="s">
        <v>1570</v>
      </c>
      <c r="P1258" t="s">
        <v>1571</v>
      </c>
      <c r="Q1258" t="s">
        <v>163</v>
      </c>
      <c r="R1258" t="s">
        <v>1572</v>
      </c>
      <c r="S1258" t="s">
        <v>64</v>
      </c>
      <c r="T1258" t="s">
        <v>52</v>
      </c>
      <c r="U1258" t="s">
        <v>1573</v>
      </c>
      <c r="V1258" t="s">
        <v>1496</v>
      </c>
      <c r="W1258">
        <v>2</v>
      </c>
      <c r="X1258">
        <v>94.94</v>
      </c>
      <c r="Y1258" t="s">
        <v>1574</v>
      </c>
      <c r="Z1258" t="s">
        <v>1575</v>
      </c>
      <c r="AA1258" t="s">
        <v>147</v>
      </c>
      <c r="AC1258">
        <v>44452</v>
      </c>
      <c r="AD1258">
        <v>44547</v>
      </c>
      <c r="AE1258" s="39">
        <v>94.919999999999973</v>
      </c>
      <c r="AF1258" s="39">
        <v>0</v>
      </c>
      <c r="AG1258" s="39">
        <v>94.919999999999973</v>
      </c>
      <c r="AH1258">
        <v>7.91</v>
      </c>
      <c r="AI1258">
        <v>7.91</v>
      </c>
      <c r="AJ1258">
        <v>7.91</v>
      </c>
      <c r="AK1258">
        <v>7.91</v>
      </c>
      <c r="AL1258">
        <v>7.91</v>
      </c>
      <c r="AM1258">
        <v>7.91</v>
      </c>
      <c r="AN1258">
        <v>7.91</v>
      </c>
      <c r="AO1258">
        <v>7.91</v>
      </c>
      <c r="AP1258">
        <v>7.91</v>
      </c>
      <c r="AQ1258">
        <v>7.91</v>
      </c>
      <c r="AR1258">
        <v>7.91</v>
      </c>
      <c r="AS1258">
        <v>7.91</v>
      </c>
      <c r="BI1258" t="s">
        <v>1505</v>
      </c>
      <c r="BJ1258" s="4" t="str">
        <f>Table22[[#This Row],[Ofgem ]]</f>
        <v>4"-5"</v>
      </c>
      <c r="BK1258" s="4" t="str">
        <f>Table22[[#This Row],[Pressure]]</f>
        <v>LP</v>
      </c>
      <c r="BL1258" s="4" t="str">
        <f>Table22[[#This Row],[Pon Category]]</f>
        <v>Policy</v>
      </c>
      <c r="BM1258" s="4" t="str">
        <f>Table22[[#This Row],[Tier]]</f>
        <v>T1</v>
      </c>
      <c r="BN1258" s="4" t="str">
        <f>Table22[[#This Row],[PON Material]]</f>
        <v>SI</v>
      </c>
      <c r="BO1258" s="4" t="str" cm="1">
        <f t="array" ref="BO12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59" spans="1:67" x14ac:dyDescent="0.25">
      <c r="A1259" t="s">
        <v>989</v>
      </c>
      <c r="B1259" t="s">
        <v>87</v>
      </c>
      <c r="C1259" t="s">
        <v>1200</v>
      </c>
      <c r="D1259" t="s">
        <v>827</v>
      </c>
      <c r="E1259" t="s">
        <v>2906</v>
      </c>
      <c r="F1259" t="s">
        <v>1355</v>
      </c>
      <c r="G1259" t="s">
        <v>2912</v>
      </c>
      <c r="H1259" t="s">
        <v>1356</v>
      </c>
      <c r="I1259" t="s">
        <v>2909</v>
      </c>
      <c r="J1259" t="s">
        <v>2769</v>
      </c>
      <c r="K1259" t="s">
        <v>1018</v>
      </c>
      <c r="L1259">
        <v>510815403</v>
      </c>
      <c r="M1259">
        <v>4</v>
      </c>
      <c r="O1259" t="s">
        <v>1570</v>
      </c>
      <c r="P1259" t="s">
        <v>1571</v>
      </c>
      <c r="Q1259" t="s">
        <v>163</v>
      </c>
      <c r="R1259" t="s">
        <v>1572</v>
      </c>
      <c r="S1259" t="s">
        <v>64</v>
      </c>
      <c r="T1259" t="s">
        <v>52</v>
      </c>
      <c r="U1259" t="s">
        <v>1573</v>
      </c>
      <c r="V1259" t="s">
        <v>1496</v>
      </c>
      <c r="W1259">
        <v>5</v>
      </c>
      <c r="X1259">
        <v>112.45</v>
      </c>
      <c r="Y1259" t="s">
        <v>1574</v>
      </c>
      <c r="Z1259" t="s">
        <v>1575</v>
      </c>
      <c r="AA1259" t="s">
        <v>147</v>
      </c>
      <c r="AC1259">
        <v>44452</v>
      </c>
      <c r="AD1259">
        <v>44547</v>
      </c>
      <c r="AE1259" s="39">
        <v>112.44000000000001</v>
      </c>
      <c r="AF1259" s="39">
        <v>0</v>
      </c>
      <c r="AG1259" s="39">
        <v>112.44000000000001</v>
      </c>
      <c r="AH1259">
        <v>9.3699999999999992</v>
      </c>
      <c r="AI1259">
        <v>9.3699999999999992</v>
      </c>
      <c r="AJ1259">
        <v>9.3699999999999992</v>
      </c>
      <c r="AK1259">
        <v>9.3699999999999992</v>
      </c>
      <c r="AL1259">
        <v>9.3699999999999992</v>
      </c>
      <c r="AM1259">
        <v>9.3699999999999992</v>
      </c>
      <c r="AN1259">
        <v>9.3699999999999992</v>
      </c>
      <c r="AO1259">
        <v>9.3699999999999992</v>
      </c>
      <c r="AP1259">
        <v>9.3699999999999992</v>
      </c>
      <c r="AQ1259">
        <v>9.3699999999999992</v>
      </c>
      <c r="AR1259">
        <v>9.3699999999999992</v>
      </c>
      <c r="AS1259">
        <v>9.3699999999999992</v>
      </c>
      <c r="BI1259" t="s">
        <v>1505</v>
      </c>
      <c r="BJ1259" s="4" t="str">
        <f>Table22[[#This Row],[Ofgem ]]</f>
        <v>4"-5"</v>
      </c>
      <c r="BK1259" s="4" t="str">
        <f>Table22[[#This Row],[Pressure]]</f>
        <v>LP</v>
      </c>
      <c r="BL1259" s="4" t="str">
        <f>Table22[[#This Row],[Pon Category]]</f>
        <v>Policy</v>
      </c>
      <c r="BM1259" s="4" t="str">
        <f>Table22[[#This Row],[Tier]]</f>
        <v>T1</v>
      </c>
      <c r="BN1259" s="4" t="str">
        <f>Table22[[#This Row],[PON Material]]</f>
        <v>SI</v>
      </c>
      <c r="BO1259" s="4" t="str" cm="1">
        <f t="array" ref="BO12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0" spans="1:67" x14ac:dyDescent="0.25">
      <c r="A1260" t="s">
        <v>989</v>
      </c>
      <c r="B1260" t="s">
        <v>87</v>
      </c>
      <c r="C1260" t="s">
        <v>1200</v>
      </c>
      <c r="D1260" t="s">
        <v>827</v>
      </c>
      <c r="E1260" t="s">
        <v>2906</v>
      </c>
      <c r="F1260" t="s">
        <v>1355</v>
      </c>
      <c r="G1260" t="s">
        <v>2912</v>
      </c>
      <c r="H1260" t="s">
        <v>1356</v>
      </c>
      <c r="I1260" t="s">
        <v>2909</v>
      </c>
      <c r="J1260" t="s">
        <v>2769</v>
      </c>
      <c r="K1260" t="s">
        <v>1018</v>
      </c>
      <c r="L1260">
        <v>510815404</v>
      </c>
      <c r="M1260">
        <v>6</v>
      </c>
      <c r="O1260" t="s">
        <v>1570</v>
      </c>
      <c r="P1260" t="s">
        <v>1571</v>
      </c>
      <c r="Q1260" t="s">
        <v>163</v>
      </c>
      <c r="R1260" t="s">
        <v>1572</v>
      </c>
      <c r="S1260" t="s">
        <v>64</v>
      </c>
      <c r="T1260" t="s">
        <v>52</v>
      </c>
      <c r="U1260" t="s">
        <v>1573</v>
      </c>
      <c r="V1260" s="40" t="s">
        <v>1496</v>
      </c>
      <c r="W1260">
        <v>5</v>
      </c>
      <c r="X1260">
        <v>172.32</v>
      </c>
      <c r="Y1260" t="s">
        <v>1574</v>
      </c>
      <c r="Z1260" t="s">
        <v>1575</v>
      </c>
      <c r="AA1260" t="s">
        <v>147</v>
      </c>
      <c r="AC1260">
        <v>44452</v>
      </c>
      <c r="AD1260">
        <v>44547</v>
      </c>
      <c r="AE1260" s="39">
        <v>172.32000000000005</v>
      </c>
      <c r="AF1260" s="39">
        <v>0</v>
      </c>
      <c r="AG1260" s="39">
        <v>172.32000000000005</v>
      </c>
      <c r="AH1260">
        <v>14.36</v>
      </c>
      <c r="AI1260">
        <v>14.36</v>
      </c>
      <c r="AJ1260">
        <v>14.36</v>
      </c>
      <c r="AK1260">
        <v>14.36</v>
      </c>
      <c r="AL1260">
        <v>14.36</v>
      </c>
      <c r="AM1260">
        <v>14.36</v>
      </c>
      <c r="AN1260">
        <v>14.36</v>
      </c>
      <c r="AO1260">
        <v>14.36</v>
      </c>
      <c r="AP1260">
        <v>14.36</v>
      </c>
      <c r="AQ1260">
        <v>14.36</v>
      </c>
      <c r="AR1260">
        <v>14.36</v>
      </c>
      <c r="AS1260">
        <v>14.36</v>
      </c>
      <c r="BI1260" t="s">
        <v>1505</v>
      </c>
      <c r="BJ1260" s="4" t="str">
        <f>Table22[[#This Row],[Ofgem ]]</f>
        <v>4"-5"</v>
      </c>
      <c r="BK1260" s="4" t="str">
        <f>Table22[[#This Row],[Pressure]]</f>
        <v>LP</v>
      </c>
      <c r="BL1260" s="4" t="str">
        <f>Table22[[#This Row],[Pon Category]]</f>
        <v>Policy</v>
      </c>
      <c r="BM1260" s="4" t="str">
        <f>Table22[[#This Row],[Tier]]</f>
        <v>T1</v>
      </c>
      <c r="BN1260" s="4" t="str">
        <f>Table22[[#This Row],[PON Material]]</f>
        <v>SI</v>
      </c>
      <c r="BO1260" s="4" t="str" cm="1">
        <f t="array" ref="BO12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1" spans="1:67" x14ac:dyDescent="0.25">
      <c r="A1261" t="s">
        <v>989</v>
      </c>
      <c r="B1261" t="s">
        <v>87</v>
      </c>
      <c r="C1261" t="s">
        <v>1200</v>
      </c>
      <c r="D1261" t="s">
        <v>827</v>
      </c>
      <c r="E1261" t="s">
        <v>2906</v>
      </c>
      <c r="F1261" t="s">
        <v>1355</v>
      </c>
      <c r="G1261" t="s">
        <v>2913</v>
      </c>
      <c r="H1261" t="s">
        <v>2914</v>
      </c>
      <c r="I1261" t="s">
        <v>2909</v>
      </c>
      <c r="J1261" t="s">
        <v>2769</v>
      </c>
      <c r="K1261" t="s">
        <v>1018</v>
      </c>
      <c r="L1261">
        <v>510826680</v>
      </c>
      <c r="M1261">
        <v>4</v>
      </c>
      <c r="O1261" t="s">
        <v>1570</v>
      </c>
      <c r="P1261" t="s">
        <v>1571</v>
      </c>
      <c r="Q1261" t="s">
        <v>163</v>
      </c>
      <c r="R1261" t="s">
        <v>1572</v>
      </c>
      <c r="S1261" t="s">
        <v>64</v>
      </c>
      <c r="T1261" t="s">
        <v>52</v>
      </c>
      <c r="U1261" t="s">
        <v>1573</v>
      </c>
      <c r="V1261" t="s">
        <v>1496</v>
      </c>
      <c r="W1261">
        <v>5</v>
      </c>
      <c r="X1261">
        <v>135.97</v>
      </c>
      <c r="Y1261" t="s">
        <v>1574</v>
      </c>
      <c r="Z1261" t="s">
        <v>1575</v>
      </c>
      <c r="AA1261" t="s">
        <v>147</v>
      </c>
      <c r="AC1261">
        <v>44565</v>
      </c>
      <c r="AD1261">
        <v>44578</v>
      </c>
      <c r="AE1261" s="39">
        <v>0</v>
      </c>
      <c r="AF1261" s="39">
        <v>135.96</v>
      </c>
      <c r="AG1261" s="39">
        <v>135.96</v>
      </c>
      <c r="AV1261">
        <v>45.32</v>
      </c>
      <c r="AW1261">
        <v>45.32</v>
      </c>
      <c r="AX1261">
        <v>45.32</v>
      </c>
      <c r="BI1261" t="s">
        <v>1505</v>
      </c>
      <c r="BJ1261" s="4" t="str">
        <f>Table22[[#This Row],[Ofgem ]]</f>
        <v>4"-5"</v>
      </c>
      <c r="BK1261" s="4" t="str">
        <f>Table22[[#This Row],[Pressure]]</f>
        <v>LP</v>
      </c>
      <c r="BL1261" s="4" t="str">
        <f>Table22[[#This Row],[Pon Category]]</f>
        <v>Policy</v>
      </c>
      <c r="BM1261" s="4" t="str">
        <f>Table22[[#This Row],[Tier]]</f>
        <v>T1</v>
      </c>
      <c r="BN1261" s="4" t="str">
        <f>Table22[[#This Row],[PON Material]]</f>
        <v>SI</v>
      </c>
      <c r="BO1261" s="4" t="str" cm="1">
        <f t="array" ref="BO12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2" spans="1:67" x14ac:dyDescent="0.25">
      <c r="A1262" t="s">
        <v>989</v>
      </c>
      <c r="B1262" t="s">
        <v>87</v>
      </c>
      <c r="C1262" t="s">
        <v>1200</v>
      </c>
      <c r="D1262" t="s">
        <v>827</v>
      </c>
      <c r="E1262" t="s">
        <v>2906</v>
      </c>
      <c r="F1262" t="s">
        <v>1355</v>
      </c>
      <c r="G1262" t="s">
        <v>2915</v>
      </c>
      <c r="H1262" t="s">
        <v>1380</v>
      </c>
      <c r="I1262" t="s">
        <v>2909</v>
      </c>
      <c r="J1262" t="s">
        <v>2769</v>
      </c>
      <c r="K1262" t="s">
        <v>1018</v>
      </c>
      <c r="L1262">
        <v>510857602</v>
      </c>
      <c r="M1262">
        <v>6</v>
      </c>
      <c r="O1262" t="s">
        <v>1570</v>
      </c>
      <c r="P1262" t="s">
        <v>1571</v>
      </c>
      <c r="Q1262" t="s">
        <v>163</v>
      </c>
      <c r="R1262" t="s">
        <v>1572</v>
      </c>
      <c r="S1262" t="s">
        <v>64</v>
      </c>
      <c r="T1262" t="s">
        <v>52</v>
      </c>
      <c r="U1262" t="s">
        <v>1573</v>
      </c>
      <c r="V1262" t="s">
        <v>1496</v>
      </c>
      <c r="W1262">
        <v>5</v>
      </c>
      <c r="X1262">
        <v>214.47</v>
      </c>
      <c r="Y1262" t="s">
        <v>1574</v>
      </c>
      <c r="Z1262" t="s">
        <v>1575</v>
      </c>
      <c r="AA1262" t="s">
        <v>147</v>
      </c>
      <c r="AC1262">
        <v>44579</v>
      </c>
      <c r="AD1262">
        <v>44599</v>
      </c>
      <c r="AE1262" s="39">
        <v>0</v>
      </c>
      <c r="AF1262" s="39">
        <v>214.48</v>
      </c>
      <c r="AG1262" s="39">
        <v>214.48</v>
      </c>
      <c r="AX1262">
        <v>53.62</v>
      </c>
      <c r="AY1262">
        <v>53.62</v>
      </c>
      <c r="AZ1262">
        <v>53.62</v>
      </c>
      <c r="BA1262">
        <v>53.62</v>
      </c>
      <c r="BI1262" t="s">
        <v>1505</v>
      </c>
      <c r="BJ1262" s="4" t="str">
        <f>Table22[[#This Row],[Ofgem ]]</f>
        <v>4"-5"</v>
      </c>
      <c r="BK1262" s="4" t="str">
        <f>Table22[[#This Row],[Pressure]]</f>
        <v>LP</v>
      </c>
      <c r="BL1262" s="4" t="str">
        <f>Table22[[#This Row],[Pon Category]]</f>
        <v>Policy</v>
      </c>
      <c r="BM1262" s="4" t="str">
        <f>Table22[[#This Row],[Tier]]</f>
        <v>T1</v>
      </c>
      <c r="BN1262" s="4" t="str">
        <f>Table22[[#This Row],[PON Material]]</f>
        <v>SI</v>
      </c>
      <c r="BO1262" s="4" t="str" cm="1">
        <f t="array" ref="BO12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3" spans="1:67" x14ac:dyDescent="0.25">
      <c r="A1263" t="s">
        <v>989</v>
      </c>
      <c r="B1263" t="s">
        <v>87</v>
      </c>
      <c r="C1263" t="s">
        <v>1200</v>
      </c>
      <c r="D1263" t="s">
        <v>827</v>
      </c>
      <c r="E1263" t="s">
        <v>2906</v>
      </c>
      <c r="F1263" t="s">
        <v>1355</v>
      </c>
      <c r="G1263" t="s">
        <v>2915</v>
      </c>
      <c r="H1263" t="s">
        <v>1380</v>
      </c>
      <c r="I1263" t="s">
        <v>2909</v>
      </c>
      <c r="J1263" t="s">
        <v>2769</v>
      </c>
      <c r="K1263" t="s">
        <v>1018</v>
      </c>
      <c r="L1263">
        <v>510857603</v>
      </c>
      <c r="M1263">
        <v>4</v>
      </c>
      <c r="O1263" t="s">
        <v>1570</v>
      </c>
      <c r="P1263" t="s">
        <v>1571</v>
      </c>
      <c r="Q1263" t="s">
        <v>163</v>
      </c>
      <c r="R1263" t="s">
        <v>1572</v>
      </c>
      <c r="S1263" t="s">
        <v>64</v>
      </c>
      <c r="T1263" t="s">
        <v>52</v>
      </c>
      <c r="U1263" t="s">
        <v>1573</v>
      </c>
      <c r="V1263" t="s">
        <v>1496</v>
      </c>
      <c r="W1263">
        <v>13</v>
      </c>
      <c r="X1263">
        <v>141.87</v>
      </c>
      <c r="Y1263" t="s">
        <v>1574</v>
      </c>
      <c r="Z1263" t="s">
        <v>1575</v>
      </c>
      <c r="AA1263" t="s">
        <v>147</v>
      </c>
      <c r="AC1263">
        <v>44579</v>
      </c>
      <c r="AD1263">
        <v>44599</v>
      </c>
      <c r="AE1263" s="39">
        <v>0</v>
      </c>
      <c r="AF1263" s="39">
        <v>141.88</v>
      </c>
      <c r="AG1263" s="39">
        <v>141.88</v>
      </c>
      <c r="AX1263">
        <v>35.47</v>
      </c>
      <c r="AY1263">
        <v>35.47</v>
      </c>
      <c r="AZ1263">
        <v>35.47</v>
      </c>
      <c r="BA1263">
        <v>35.47</v>
      </c>
      <c r="BI1263" t="s">
        <v>1505</v>
      </c>
      <c r="BJ1263" s="4" t="str">
        <f>Table22[[#This Row],[Ofgem ]]</f>
        <v>4"-5"</v>
      </c>
      <c r="BK1263" s="4" t="str">
        <f>Table22[[#This Row],[Pressure]]</f>
        <v>LP</v>
      </c>
      <c r="BL1263" s="4" t="str">
        <f>Table22[[#This Row],[Pon Category]]</f>
        <v>Policy</v>
      </c>
      <c r="BM1263" s="4" t="str">
        <f>Table22[[#This Row],[Tier]]</f>
        <v>T1</v>
      </c>
      <c r="BN1263" s="4" t="str">
        <f>Table22[[#This Row],[PON Material]]</f>
        <v>SI</v>
      </c>
      <c r="BO1263" s="4" t="str" cm="1">
        <f t="array" ref="BO12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4" spans="1:67" x14ac:dyDescent="0.25">
      <c r="A1264" t="s">
        <v>989</v>
      </c>
      <c r="B1264" t="s">
        <v>87</v>
      </c>
      <c r="C1264" t="s">
        <v>1200</v>
      </c>
      <c r="D1264" t="s">
        <v>827</v>
      </c>
      <c r="E1264" t="s">
        <v>2906</v>
      </c>
      <c r="F1264" t="s">
        <v>1355</v>
      </c>
      <c r="G1264" t="s">
        <v>2916</v>
      </c>
      <c r="H1264" t="s">
        <v>2917</v>
      </c>
      <c r="I1264" t="s">
        <v>2909</v>
      </c>
      <c r="J1264" t="s">
        <v>2769</v>
      </c>
      <c r="K1264" t="s">
        <v>1018</v>
      </c>
      <c r="L1264">
        <v>510841912</v>
      </c>
      <c r="M1264">
        <v>4</v>
      </c>
      <c r="O1264" t="s">
        <v>1570</v>
      </c>
      <c r="P1264" t="s">
        <v>1571</v>
      </c>
      <c r="Q1264" t="s">
        <v>163</v>
      </c>
      <c r="R1264" t="s">
        <v>1572</v>
      </c>
      <c r="S1264" t="s">
        <v>64</v>
      </c>
      <c r="T1264" t="s">
        <v>52</v>
      </c>
      <c r="U1264" t="s">
        <v>1573</v>
      </c>
      <c r="V1264" t="s">
        <v>1496</v>
      </c>
      <c r="W1264">
        <v>2</v>
      </c>
      <c r="X1264">
        <v>181.76</v>
      </c>
      <c r="Y1264" t="s">
        <v>1574</v>
      </c>
      <c r="Z1264" t="s">
        <v>1575</v>
      </c>
      <c r="AA1264" t="s">
        <v>147</v>
      </c>
      <c r="AC1264">
        <v>44600</v>
      </c>
      <c r="AD1264">
        <v>44606</v>
      </c>
      <c r="AE1264" s="39">
        <v>0</v>
      </c>
      <c r="AF1264" s="39">
        <v>181.76</v>
      </c>
      <c r="AG1264" s="39">
        <v>181.76</v>
      </c>
      <c r="BA1264">
        <v>90.88</v>
      </c>
      <c r="BB1264">
        <v>90.88</v>
      </c>
      <c r="BI1264" t="s">
        <v>1505</v>
      </c>
      <c r="BJ1264" s="4" t="str">
        <f>Table22[[#This Row],[Ofgem ]]</f>
        <v>4"-5"</v>
      </c>
      <c r="BK1264" s="4" t="str">
        <f>Table22[[#This Row],[Pressure]]</f>
        <v>LP</v>
      </c>
      <c r="BL1264" s="4" t="str">
        <f>Table22[[#This Row],[Pon Category]]</f>
        <v>Policy</v>
      </c>
      <c r="BM1264" s="4" t="str">
        <f>Table22[[#This Row],[Tier]]</f>
        <v>T1</v>
      </c>
      <c r="BN1264" s="4" t="str">
        <f>Table22[[#This Row],[PON Material]]</f>
        <v>SI</v>
      </c>
      <c r="BO1264" s="4" t="str" cm="1">
        <f t="array" ref="BO12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5" spans="1:67" x14ac:dyDescent="0.25">
      <c r="A1265" t="s">
        <v>989</v>
      </c>
      <c r="B1265" t="s">
        <v>87</v>
      </c>
      <c r="C1265" t="s">
        <v>1200</v>
      </c>
      <c r="D1265" t="s">
        <v>1603</v>
      </c>
      <c r="E1265" t="s">
        <v>2906</v>
      </c>
      <c r="F1265" t="s">
        <v>2918</v>
      </c>
      <c r="G1265" t="s">
        <v>2919</v>
      </c>
      <c r="H1265" t="s">
        <v>2920</v>
      </c>
      <c r="I1265" t="s">
        <v>2921</v>
      </c>
      <c r="J1265" t="s">
        <v>2769</v>
      </c>
      <c r="K1265" t="s">
        <v>1018</v>
      </c>
      <c r="L1265">
        <v>510966205</v>
      </c>
      <c r="M1265">
        <v>4</v>
      </c>
      <c r="O1265" t="s">
        <v>1570</v>
      </c>
      <c r="P1265" t="s">
        <v>1571</v>
      </c>
      <c r="Q1265" t="s">
        <v>163</v>
      </c>
      <c r="R1265" t="s">
        <v>1572</v>
      </c>
      <c r="S1265" t="s">
        <v>64</v>
      </c>
      <c r="T1265" t="s">
        <v>52</v>
      </c>
      <c r="U1265" t="s">
        <v>1573</v>
      </c>
      <c r="V1265" t="s">
        <v>1496</v>
      </c>
      <c r="W1265">
        <v>3</v>
      </c>
      <c r="X1265">
        <v>273.64</v>
      </c>
      <c r="Y1265" t="s">
        <v>1574</v>
      </c>
      <c r="Z1265" t="s">
        <v>1575</v>
      </c>
      <c r="AA1265" t="s">
        <v>147</v>
      </c>
      <c r="AC1265">
        <v>44607</v>
      </c>
      <c r="AD1265">
        <v>44627</v>
      </c>
      <c r="AE1265" s="39">
        <v>0</v>
      </c>
      <c r="AF1265" s="39">
        <v>273.64</v>
      </c>
      <c r="AG1265" s="39">
        <v>273.64</v>
      </c>
      <c r="BB1265">
        <v>68.41</v>
      </c>
      <c r="BC1265">
        <v>68.41</v>
      </c>
      <c r="BD1265">
        <v>68.41</v>
      </c>
      <c r="BE1265">
        <v>68.41</v>
      </c>
      <c r="BI1265" t="s">
        <v>1505</v>
      </c>
      <c r="BJ1265" s="4" t="str">
        <f>Table22[[#This Row],[Ofgem ]]</f>
        <v>4"-5"</v>
      </c>
      <c r="BK1265" s="4" t="str">
        <f>Table22[[#This Row],[Pressure]]</f>
        <v>LP</v>
      </c>
      <c r="BL1265" s="4" t="str">
        <f>Table22[[#This Row],[Pon Category]]</f>
        <v>Policy</v>
      </c>
      <c r="BM1265" s="4" t="str">
        <f>Table22[[#This Row],[Tier]]</f>
        <v>T1</v>
      </c>
      <c r="BN1265" s="4" t="str">
        <f>Table22[[#This Row],[PON Material]]</f>
        <v>SI</v>
      </c>
      <c r="BO1265" s="4" t="str" cm="1">
        <f t="array" ref="BO12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6" spans="1:67" x14ac:dyDescent="0.25">
      <c r="A1266" t="s">
        <v>989</v>
      </c>
      <c r="B1266" t="s">
        <v>87</v>
      </c>
      <c r="C1266" t="s">
        <v>1200</v>
      </c>
      <c r="D1266" t="s">
        <v>1603</v>
      </c>
      <c r="E1266" t="s">
        <v>2906</v>
      </c>
      <c r="F1266" t="s">
        <v>2918</v>
      </c>
      <c r="G1266" t="s">
        <v>2919</v>
      </c>
      <c r="H1266" t="s">
        <v>2920</v>
      </c>
      <c r="I1266" t="s">
        <v>2921</v>
      </c>
      <c r="J1266" t="s">
        <v>2769</v>
      </c>
      <c r="K1266" t="s">
        <v>1018</v>
      </c>
      <c r="L1266">
        <v>625624497</v>
      </c>
      <c r="M1266">
        <v>6</v>
      </c>
      <c r="O1266" t="s">
        <v>1570</v>
      </c>
      <c r="P1266" t="s">
        <v>1571</v>
      </c>
      <c r="Q1266" t="s">
        <v>91</v>
      </c>
      <c r="R1266" t="s">
        <v>1572</v>
      </c>
      <c r="S1266" t="s">
        <v>64</v>
      </c>
      <c r="T1266" t="s">
        <v>52</v>
      </c>
      <c r="U1266" t="s">
        <v>1573</v>
      </c>
      <c r="V1266" t="s">
        <v>1496</v>
      </c>
      <c r="W1266">
        <v>19</v>
      </c>
      <c r="X1266">
        <v>59.13</v>
      </c>
      <c r="Y1266" t="s">
        <v>1574</v>
      </c>
      <c r="Z1266" t="s">
        <v>1575</v>
      </c>
      <c r="AA1266" t="s">
        <v>147</v>
      </c>
      <c r="AC1266">
        <v>44607</v>
      </c>
      <c r="AD1266">
        <v>44627</v>
      </c>
      <c r="AE1266" s="39">
        <v>0</v>
      </c>
      <c r="AF1266" s="39">
        <v>59.12</v>
      </c>
      <c r="AG1266" s="39">
        <v>59.12</v>
      </c>
      <c r="BB1266">
        <v>14.78</v>
      </c>
      <c r="BC1266">
        <v>14.78</v>
      </c>
      <c r="BD1266">
        <v>14.78</v>
      </c>
      <c r="BE1266">
        <v>14.78</v>
      </c>
      <c r="BI1266" t="s">
        <v>1505</v>
      </c>
      <c r="BJ1266" s="4" t="str">
        <f>Table22[[#This Row],[Ofgem ]]</f>
        <v>4"-5"</v>
      </c>
      <c r="BK1266" s="4" t="str">
        <f>Table22[[#This Row],[Pressure]]</f>
        <v>LP</v>
      </c>
      <c r="BL1266" s="4" t="str">
        <f>Table22[[#This Row],[Pon Category]]</f>
        <v>Policy</v>
      </c>
      <c r="BM1266" s="4" t="str">
        <f>Table22[[#This Row],[Tier]]</f>
        <v>T1</v>
      </c>
      <c r="BN1266" s="4" t="str">
        <f>Table22[[#This Row],[PON Material]]</f>
        <v>DI</v>
      </c>
      <c r="BO1266" s="4" t="str" cm="1">
        <f t="array" ref="BO12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7" spans="1:67" x14ac:dyDescent="0.25">
      <c r="A1267" t="s">
        <v>989</v>
      </c>
      <c r="B1267" t="s">
        <v>87</v>
      </c>
      <c r="C1267" t="s">
        <v>1200</v>
      </c>
      <c r="D1267" t="s">
        <v>1603</v>
      </c>
      <c r="E1267" t="s">
        <v>2906</v>
      </c>
      <c r="F1267" t="s">
        <v>2918</v>
      </c>
      <c r="G1267" t="s">
        <v>2922</v>
      </c>
      <c r="H1267" t="s">
        <v>2923</v>
      </c>
      <c r="I1267" t="s">
        <v>2921</v>
      </c>
      <c r="J1267" t="s">
        <v>2769</v>
      </c>
      <c r="K1267" t="s">
        <v>1018</v>
      </c>
      <c r="L1267">
        <v>510966243</v>
      </c>
      <c r="M1267">
        <v>100</v>
      </c>
      <c r="O1267" t="s">
        <v>1570</v>
      </c>
      <c r="P1267" t="s">
        <v>220</v>
      </c>
      <c r="Q1267" t="s">
        <v>91</v>
      </c>
      <c r="R1267" t="s">
        <v>1572</v>
      </c>
      <c r="S1267" t="s">
        <v>64</v>
      </c>
      <c r="T1267" t="s">
        <v>52</v>
      </c>
      <c r="U1267" t="s">
        <v>1573</v>
      </c>
      <c r="V1267" t="s">
        <v>1496</v>
      </c>
      <c r="W1267">
        <v>114</v>
      </c>
      <c r="X1267">
        <v>183.01</v>
      </c>
      <c r="Y1267" t="s">
        <v>1574</v>
      </c>
      <c r="Z1267" t="s">
        <v>1575</v>
      </c>
      <c r="AA1267" t="s">
        <v>147</v>
      </c>
      <c r="AC1267">
        <v>44628</v>
      </c>
      <c r="AD1267">
        <v>44648</v>
      </c>
      <c r="AE1267" s="39">
        <v>0</v>
      </c>
      <c r="AF1267" s="39">
        <v>183</v>
      </c>
      <c r="AG1267" s="39">
        <v>183</v>
      </c>
      <c r="BE1267">
        <v>45.75</v>
      </c>
      <c r="BF1267">
        <v>45.75</v>
      </c>
      <c r="BG1267">
        <v>45.75</v>
      </c>
      <c r="BH1267">
        <v>45.75</v>
      </c>
      <c r="BI1267" t="s">
        <v>1505</v>
      </c>
      <c r="BJ1267" s="4" t="str">
        <f>Table22[[#This Row],[Ofgem ]]</f>
        <v>4"-5"</v>
      </c>
      <c r="BK1267" s="4" t="str">
        <f>Table22[[#This Row],[Pressure]]</f>
        <v>LP</v>
      </c>
      <c r="BL1267" s="4" t="str">
        <f>Table22[[#This Row],[Pon Category]]</f>
        <v>Policy</v>
      </c>
      <c r="BM1267" s="4" t="str">
        <f>Table22[[#This Row],[Tier]]</f>
        <v>T1</v>
      </c>
      <c r="BN1267" s="4" t="str">
        <f>Table22[[#This Row],[PON Material]]</f>
        <v>DI</v>
      </c>
      <c r="BO1267" s="4" t="str" cm="1">
        <f t="array" ref="BO12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8" spans="1:67" x14ac:dyDescent="0.25">
      <c r="A1268" t="s">
        <v>989</v>
      </c>
      <c r="B1268" t="s">
        <v>1187</v>
      </c>
      <c r="C1268" t="s">
        <v>1220</v>
      </c>
      <c r="D1268" t="s">
        <v>166</v>
      </c>
      <c r="E1268" t="s">
        <v>2924</v>
      </c>
      <c r="F1268" t="s">
        <v>1279</v>
      </c>
      <c r="G1268" t="s">
        <v>2925</v>
      </c>
      <c r="H1268" t="s">
        <v>1280</v>
      </c>
      <c r="I1268" t="s">
        <v>2811</v>
      </c>
      <c r="J1268" t="s">
        <v>2769</v>
      </c>
      <c r="K1268" t="s">
        <v>1018</v>
      </c>
      <c r="L1268">
        <v>510888691</v>
      </c>
      <c r="M1268">
        <v>6</v>
      </c>
      <c r="O1268" t="s">
        <v>1570</v>
      </c>
      <c r="P1268" t="s">
        <v>1571</v>
      </c>
      <c r="Q1268" t="s">
        <v>53</v>
      </c>
      <c r="R1268" t="s">
        <v>1572</v>
      </c>
      <c r="S1268" t="s">
        <v>64</v>
      </c>
      <c r="T1268" t="s">
        <v>52</v>
      </c>
      <c r="U1268" t="s">
        <v>1573</v>
      </c>
      <c r="V1268" t="s">
        <v>1496</v>
      </c>
      <c r="W1268">
        <v>2</v>
      </c>
      <c r="X1268">
        <v>621.24</v>
      </c>
      <c r="Y1268" t="s">
        <v>1574</v>
      </c>
      <c r="Z1268" t="s">
        <v>1575</v>
      </c>
      <c r="AA1268" t="s">
        <v>147</v>
      </c>
      <c r="AC1268">
        <v>44417</v>
      </c>
      <c r="AD1268">
        <v>44470</v>
      </c>
      <c r="AE1268" s="39">
        <v>71.28</v>
      </c>
      <c r="AF1268" s="39">
        <v>0</v>
      </c>
      <c r="AG1268" s="39">
        <v>71.28</v>
      </c>
      <c r="AH1268">
        <v>71.28</v>
      </c>
      <c r="BI1268" t="s">
        <v>1505</v>
      </c>
      <c r="BJ1268" s="4" t="str">
        <f>Table22[[#This Row],[Ofgem ]]</f>
        <v>4"-5"</v>
      </c>
      <c r="BK1268" s="4" t="str">
        <f>Table22[[#This Row],[Pressure]]</f>
        <v>LP</v>
      </c>
      <c r="BL1268" s="4" t="str">
        <f>Table22[[#This Row],[Pon Category]]</f>
        <v>Policy</v>
      </c>
      <c r="BM1268" s="4" t="str">
        <f>Table22[[#This Row],[Tier]]</f>
        <v>T1</v>
      </c>
      <c r="BN1268" s="4" t="str">
        <f>Table22[[#This Row],[PON Material]]</f>
        <v>CI</v>
      </c>
      <c r="BO1268" s="4" t="str" cm="1">
        <f t="array" ref="BO12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69" spans="1:67" x14ac:dyDescent="0.25">
      <c r="A1269" t="s">
        <v>989</v>
      </c>
      <c r="B1269" t="s">
        <v>1187</v>
      </c>
      <c r="C1269" t="s">
        <v>1220</v>
      </c>
      <c r="D1269" t="s">
        <v>166</v>
      </c>
      <c r="E1269" t="s">
        <v>2924</v>
      </c>
      <c r="F1269" t="s">
        <v>1279</v>
      </c>
      <c r="G1269" t="s">
        <v>2926</v>
      </c>
      <c r="H1269" t="s">
        <v>2927</v>
      </c>
      <c r="I1269" t="s">
        <v>2811</v>
      </c>
      <c r="J1269" t="s">
        <v>2769</v>
      </c>
      <c r="K1269" t="s">
        <v>1018</v>
      </c>
      <c r="L1269">
        <v>220001421380</v>
      </c>
      <c r="M1269">
        <v>4</v>
      </c>
      <c r="O1269" t="s">
        <v>1570</v>
      </c>
      <c r="P1269" t="s">
        <v>1571</v>
      </c>
      <c r="Q1269" t="s">
        <v>163</v>
      </c>
      <c r="R1269" t="s">
        <v>1572</v>
      </c>
      <c r="S1269" t="s">
        <v>64</v>
      </c>
      <c r="T1269" t="s">
        <v>52</v>
      </c>
      <c r="U1269" t="s">
        <v>1573</v>
      </c>
      <c r="V1269" t="s">
        <v>1496</v>
      </c>
      <c r="W1269">
        <v>2</v>
      </c>
      <c r="X1269">
        <v>2.67</v>
      </c>
      <c r="Y1269" t="s">
        <v>1574</v>
      </c>
      <c r="Z1269" t="s">
        <v>1575</v>
      </c>
      <c r="AA1269" t="s">
        <v>147</v>
      </c>
      <c r="AC1269">
        <v>44417</v>
      </c>
      <c r="AD1269">
        <v>44470</v>
      </c>
      <c r="AE1269" s="39">
        <v>2.64</v>
      </c>
      <c r="AF1269" s="39">
        <v>0</v>
      </c>
      <c r="AG1269" s="39">
        <v>2.64</v>
      </c>
      <c r="AH1269">
        <v>2.64</v>
      </c>
      <c r="BI1269" t="s">
        <v>1505</v>
      </c>
      <c r="BJ1269" s="4" t="str">
        <f>Table22[[#This Row],[Ofgem ]]</f>
        <v>4"-5"</v>
      </c>
      <c r="BK1269" s="4" t="str">
        <f>Table22[[#This Row],[Pressure]]</f>
        <v>LP</v>
      </c>
      <c r="BL1269" s="4" t="str">
        <f>Table22[[#This Row],[Pon Category]]</f>
        <v>Policy</v>
      </c>
      <c r="BM1269" s="4" t="str">
        <f>Table22[[#This Row],[Tier]]</f>
        <v>T1</v>
      </c>
      <c r="BN1269" s="4" t="str">
        <f>Table22[[#This Row],[PON Material]]</f>
        <v>SI</v>
      </c>
      <c r="BO1269" s="4" t="str" cm="1">
        <f t="array" ref="BO12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0" spans="1:67" x14ac:dyDescent="0.25">
      <c r="A1270" t="s">
        <v>989</v>
      </c>
      <c r="B1270" t="s">
        <v>1044</v>
      </c>
      <c r="C1270" t="s">
        <v>1204</v>
      </c>
      <c r="D1270" t="s">
        <v>166</v>
      </c>
      <c r="E1270" t="s">
        <v>2924</v>
      </c>
      <c r="F1270" t="s">
        <v>1369</v>
      </c>
      <c r="G1270" t="s">
        <v>2928</v>
      </c>
      <c r="H1270" t="s">
        <v>2929</v>
      </c>
      <c r="I1270" t="s">
        <v>2792</v>
      </c>
      <c r="J1270" t="s">
        <v>2793</v>
      </c>
      <c r="K1270" t="s">
        <v>1046</v>
      </c>
      <c r="L1270">
        <v>510895889</v>
      </c>
      <c r="M1270">
        <v>4</v>
      </c>
      <c r="O1270" t="s">
        <v>1570</v>
      </c>
      <c r="P1270" t="s">
        <v>1571</v>
      </c>
      <c r="Q1270" t="s">
        <v>163</v>
      </c>
      <c r="R1270" t="s">
        <v>1572</v>
      </c>
      <c r="S1270" t="s">
        <v>64</v>
      </c>
      <c r="T1270" t="s">
        <v>52</v>
      </c>
      <c r="U1270" t="s">
        <v>1573</v>
      </c>
      <c r="V1270" t="s">
        <v>1496</v>
      </c>
      <c r="W1270">
        <v>7</v>
      </c>
      <c r="X1270">
        <v>42.77</v>
      </c>
      <c r="Y1270" t="s">
        <v>1574</v>
      </c>
      <c r="Z1270" t="s">
        <v>1575</v>
      </c>
      <c r="AA1270" t="s">
        <v>147</v>
      </c>
      <c r="AC1270">
        <v>44473</v>
      </c>
      <c r="AD1270">
        <v>44519</v>
      </c>
      <c r="AE1270" s="39">
        <v>42.77</v>
      </c>
      <c r="AF1270" s="39">
        <v>0</v>
      </c>
      <c r="AG1270" s="39">
        <v>42.77</v>
      </c>
      <c r="AI1270">
        <v>6.11</v>
      </c>
      <c r="AJ1270">
        <v>6.11</v>
      </c>
      <c r="AK1270">
        <v>6.11</v>
      </c>
      <c r="AL1270">
        <v>6.11</v>
      </c>
      <c r="AM1270">
        <v>6.11</v>
      </c>
      <c r="AN1270">
        <v>6.11</v>
      </c>
      <c r="AO1270">
        <v>6.11</v>
      </c>
      <c r="BI1270" t="s">
        <v>1505</v>
      </c>
      <c r="BJ1270" s="4" t="str">
        <f>Table22[[#This Row],[Ofgem ]]</f>
        <v>4"-5"</v>
      </c>
      <c r="BK1270" s="4" t="str">
        <f>Table22[[#This Row],[Pressure]]</f>
        <v>LP</v>
      </c>
      <c r="BL1270" s="4" t="str">
        <f>Table22[[#This Row],[Pon Category]]</f>
        <v>Policy</v>
      </c>
      <c r="BM1270" s="4" t="str">
        <f>Table22[[#This Row],[Tier]]</f>
        <v>T1</v>
      </c>
      <c r="BN1270" s="4" t="str">
        <f>Table22[[#This Row],[PON Material]]</f>
        <v>SI</v>
      </c>
      <c r="BO1270" s="4" t="str" cm="1">
        <f t="array" ref="BO12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1" spans="1:67" x14ac:dyDescent="0.25">
      <c r="A1271" t="s">
        <v>989</v>
      </c>
      <c r="B1271" t="s">
        <v>1044</v>
      </c>
      <c r="C1271" t="s">
        <v>1204</v>
      </c>
      <c r="D1271" t="s">
        <v>166</v>
      </c>
      <c r="E1271" t="s">
        <v>2924</v>
      </c>
      <c r="F1271" t="s">
        <v>1369</v>
      </c>
      <c r="G1271" t="s">
        <v>2930</v>
      </c>
      <c r="H1271" t="s">
        <v>2931</v>
      </c>
      <c r="I1271" t="s">
        <v>2792</v>
      </c>
      <c r="J1271" t="s">
        <v>2793</v>
      </c>
      <c r="K1271" t="s">
        <v>1046</v>
      </c>
      <c r="L1271">
        <v>510865587</v>
      </c>
      <c r="M1271">
        <v>4</v>
      </c>
      <c r="O1271" t="s">
        <v>1570</v>
      </c>
      <c r="P1271" t="s">
        <v>1571</v>
      </c>
      <c r="Q1271" t="s">
        <v>163</v>
      </c>
      <c r="R1271" t="s">
        <v>1572</v>
      </c>
      <c r="S1271" t="s">
        <v>64</v>
      </c>
      <c r="T1271" t="s">
        <v>52</v>
      </c>
      <c r="U1271" t="s">
        <v>1573</v>
      </c>
      <c r="V1271" t="s">
        <v>1496</v>
      </c>
      <c r="W1271">
        <v>10</v>
      </c>
      <c r="X1271">
        <v>98.37</v>
      </c>
      <c r="Y1271" t="s">
        <v>1574</v>
      </c>
      <c r="Z1271" t="s">
        <v>1575</v>
      </c>
      <c r="AA1271" t="s">
        <v>147</v>
      </c>
      <c r="AC1271">
        <v>44473</v>
      </c>
      <c r="AD1271">
        <v>44519</v>
      </c>
      <c r="AE1271" s="39">
        <v>98.35</v>
      </c>
      <c r="AF1271" s="39">
        <v>0</v>
      </c>
      <c r="AG1271" s="39">
        <v>98.35</v>
      </c>
      <c r="AI1271">
        <v>14.05</v>
      </c>
      <c r="AJ1271">
        <v>14.05</v>
      </c>
      <c r="AK1271">
        <v>14.05</v>
      </c>
      <c r="AL1271">
        <v>14.05</v>
      </c>
      <c r="AM1271">
        <v>14.05</v>
      </c>
      <c r="AN1271">
        <v>14.05</v>
      </c>
      <c r="AO1271">
        <v>14.05</v>
      </c>
      <c r="BI1271" t="s">
        <v>1505</v>
      </c>
      <c r="BJ1271" s="4" t="str">
        <f>Table22[[#This Row],[Ofgem ]]</f>
        <v>4"-5"</v>
      </c>
      <c r="BK1271" s="4" t="str">
        <f>Table22[[#This Row],[Pressure]]</f>
        <v>LP</v>
      </c>
      <c r="BL1271" s="4" t="str">
        <f>Table22[[#This Row],[Pon Category]]</f>
        <v>Policy</v>
      </c>
      <c r="BM1271" s="4" t="str">
        <f>Table22[[#This Row],[Tier]]</f>
        <v>T1</v>
      </c>
      <c r="BN1271" s="4" t="str">
        <f>Table22[[#This Row],[PON Material]]</f>
        <v>SI</v>
      </c>
      <c r="BO1271" s="4" t="str" cm="1">
        <f t="array" ref="BO12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2" spans="1:67" hidden="1" x14ac:dyDescent="0.25">
      <c r="A1272" t="s">
        <v>989</v>
      </c>
      <c r="B1272" t="s">
        <v>1044</v>
      </c>
      <c r="C1272" t="s">
        <v>1204</v>
      </c>
      <c r="D1272" t="s">
        <v>166</v>
      </c>
      <c r="E1272" t="s">
        <v>2924</v>
      </c>
      <c r="F1272" t="s">
        <v>1369</v>
      </c>
      <c r="G1272" t="s">
        <v>2932</v>
      </c>
      <c r="H1272" t="s">
        <v>1372</v>
      </c>
      <c r="I1272" t="s">
        <v>2792</v>
      </c>
      <c r="J1272" t="s">
        <v>2793</v>
      </c>
      <c r="K1272" t="s">
        <v>1046</v>
      </c>
      <c r="L1272">
        <v>510933674</v>
      </c>
      <c r="M1272">
        <v>2</v>
      </c>
      <c r="O1272" t="s">
        <v>1570</v>
      </c>
      <c r="P1272" t="s">
        <v>1571</v>
      </c>
      <c r="Q1272" t="s">
        <v>133</v>
      </c>
      <c r="R1272" t="s">
        <v>1572</v>
      </c>
      <c r="S1272" t="s">
        <v>64</v>
      </c>
      <c r="T1272" t="s">
        <v>1576</v>
      </c>
      <c r="U1272" t="s">
        <v>1577</v>
      </c>
      <c r="V1272" t="s">
        <v>1496</v>
      </c>
      <c r="W1272">
        <v>1</v>
      </c>
      <c r="X1272">
        <v>72.34</v>
      </c>
      <c r="Y1272" t="s">
        <v>1574</v>
      </c>
      <c r="Z1272" t="s">
        <v>1575</v>
      </c>
      <c r="AA1272" t="s">
        <v>140</v>
      </c>
      <c r="AC1272">
        <v>44522</v>
      </c>
      <c r="AD1272">
        <v>44547</v>
      </c>
      <c r="AE1272" s="39">
        <v>38.799999999999997</v>
      </c>
      <c r="AF1272" s="39">
        <v>0</v>
      </c>
      <c r="AG1272" s="39">
        <v>38.799999999999997</v>
      </c>
      <c r="AP1272">
        <v>9.6999999999999993</v>
      </c>
      <c r="AQ1272">
        <v>9.6999999999999993</v>
      </c>
      <c r="AR1272">
        <v>9.6999999999999993</v>
      </c>
      <c r="AS1272">
        <v>9.6999999999999993</v>
      </c>
      <c r="BI1272" t="s">
        <v>1439</v>
      </c>
      <c r="BJ1272" s="4" t="str">
        <f>Table22[[#This Row],[Ofgem ]]</f>
        <v>4"-5"</v>
      </c>
      <c r="BK1272" s="4" t="str">
        <f>Table22[[#This Row],[Pressure]]</f>
        <v>LP</v>
      </c>
      <c r="BL1272" s="4" t="str">
        <f>Table22[[#This Row],[Pon Category]]</f>
        <v>Non policy</v>
      </c>
      <c r="BM1272" s="4" t="str">
        <f>Table22[[#This Row],[Tier]]</f>
        <v>T1</v>
      </c>
      <c r="BN1272" s="4" t="str">
        <f>Table22[[#This Row],[PON Material]]</f>
        <v>ST</v>
      </c>
      <c r="BO1272" s="4" t="str" cm="1">
        <f t="array" ref="BO12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73" spans="1:67" x14ac:dyDescent="0.25">
      <c r="A1273" t="s">
        <v>989</v>
      </c>
      <c r="B1273" t="s">
        <v>1044</v>
      </c>
      <c r="C1273" t="s">
        <v>1204</v>
      </c>
      <c r="D1273" t="s">
        <v>166</v>
      </c>
      <c r="E1273" t="s">
        <v>2924</v>
      </c>
      <c r="F1273" t="s">
        <v>1369</v>
      </c>
      <c r="G1273" t="s">
        <v>2932</v>
      </c>
      <c r="H1273" t="s">
        <v>1372</v>
      </c>
      <c r="I1273" t="s">
        <v>2792</v>
      </c>
      <c r="J1273" t="s">
        <v>2793</v>
      </c>
      <c r="K1273" t="s">
        <v>1046</v>
      </c>
      <c r="L1273">
        <v>510797702</v>
      </c>
      <c r="M1273">
        <v>4</v>
      </c>
      <c r="O1273" t="s">
        <v>1570</v>
      </c>
      <c r="P1273" t="s">
        <v>1571</v>
      </c>
      <c r="Q1273" t="s">
        <v>163</v>
      </c>
      <c r="R1273" t="s">
        <v>1572</v>
      </c>
      <c r="S1273" t="s">
        <v>64</v>
      </c>
      <c r="T1273" t="s">
        <v>52</v>
      </c>
      <c r="U1273" t="s">
        <v>1573</v>
      </c>
      <c r="V1273" t="s">
        <v>1496</v>
      </c>
      <c r="W1273">
        <v>-1</v>
      </c>
      <c r="X1273">
        <v>215.03</v>
      </c>
      <c r="Y1273" t="s">
        <v>1574</v>
      </c>
      <c r="Z1273" t="s">
        <v>1575</v>
      </c>
      <c r="AA1273" t="s">
        <v>147</v>
      </c>
      <c r="AC1273">
        <v>44522</v>
      </c>
      <c r="AD1273">
        <v>44547</v>
      </c>
      <c r="AE1273" s="39">
        <v>115.36</v>
      </c>
      <c r="AF1273" s="39">
        <v>0</v>
      </c>
      <c r="AG1273" s="39">
        <v>115.36</v>
      </c>
      <c r="AP1273">
        <v>28.84</v>
      </c>
      <c r="AQ1273">
        <v>28.84</v>
      </c>
      <c r="AR1273">
        <v>28.84</v>
      </c>
      <c r="AS1273">
        <v>28.84</v>
      </c>
      <c r="BI1273" t="s">
        <v>1505</v>
      </c>
      <c r="BJ1273" s="4" t="str">
        <f>Table22[[#This Row],[Ofgem ]]</f>
        <v>4"-5"</v>
      </c>
      <c r="BK1273" s="4" t="str">
        <f>Table22[[#This Row],[Pressure]]</f>
        <v>LP</v>
      </c>
      <c r="BL1273" s="4" t="str">
        <f>Table22[[#This Row],[Pon Category]]</f>
        <v>Policy</v>
      </c>
      <c r="BM1273" s="4" t="str">
        <f>Table22[[#This Row],[Tier]]</f>
        <v>T1</v>
      </c>
      <c r="BN1273" s="4" t="str">
        <f>Table22[[#This Row],[PON Material]]</f>
        <v>SI</v>
      </c>
      <c r="BO1273" s="4" t="str" cm="1">
        <f t="array" ref="BO12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4" spans="1:67" x14ac:dyDescent="0.25">
      <c r="A1274" t="s">
        <v>989</v>
      </c>
      <c r="B1274" t="s">
        <v>1044</v>
      </c>
      <c r="C1274" t="s">
        <v>1204</v>
      </c>
      <c r="D1274" t="s">
        <v>166</v>
      </c>
      <c r="E1274" t="s">
        <v>2924</v>
      </c>
      <c r="F1274" t="s">
        <v>1369</v>
      </c>
      <c r="G1274" t="s">
        <v>2932</v>
      </c>
      <c r="H1274" t="s">
        <v>1372</v>
      </c>
      <c r="I1274" t="s">
        <v>2792</v>
      </c>
      <c r="J1274" t="s">
        <v>2793</v>
      </c>
      <c r="K1274" t="s">
        <v>1046</v>
      </c>
      <c r="L1274">
        <v>510933673</v>
      </c>
      <c r="M1274">
        <v>4</v>
      </c>
      <c r="O1274" t="s">
        <v>1570</v>
      </c>
      <c r="P1274" t="s">
        <v>1571</v>
      </c>
      <c r="Q1274" t="s">
        <v>163</v>
      </c>
      <c r="R1274" t="s">
        <v>1572</v>
      </c>
      <c r="S1274" t="s">
        <v>64</v>
      </c>
      <c r="T1274" t="s">
        <v>52</v>
      </c>
      <c r="U1274" t="s">
        <v>1573</v>
      </c>
      <c r="V1274" t="s">
        <v>1496</v>
      </c>
      <c r="W1274">
        <v>4</v>
      </c>
      <c r="X1274">
        <v>130.09</v>
      </c>
      <c r="Y1274" t="s">
        <v>1574</v>
      </c>
      <c r="Z1274" t="s">
        <v>1575</v>
      </c>
      <c r="AA1274" t="s">
        <v>147</v>
      </c>
      <c r="AC1274">
        <v>44522</v>
      </c>
      <c r="AD1274">
        <v>44547</v>
      </c>
      <c r="AE1274" s="39">
        <v>69.8</v>
      </c>
      <c r="AF1274" s="39">
        <v>0</v>
      </c>
      <c r="AG1274" s="39">
        <v>69.8</v>
      </c>
      <c r="AP1274">
        <v>17.45</v>
      </c>
      <c r="AQ1274">
        <v>17.45</v>
      </c>
      <c r="AR1274">
        <v>17.45</v>
      </c>
      <c r="AS1274">
        <v>17.45</v>
      </c>
      <c r="BI1274" t="s">
        <v>1505</v>
      </c>
      <c r="BJ1274" s="4" t="str">
        <f>Table22[[#This Row],[Ofgem ]]</f>
        <v>4"-5"</v>
      </c>
      <c r="BK1274" s="4" t="str">
        <f>Table22[[#This Row],[Pressure]]</f>
        <v>LP</v>
      </c>
      <c r="BL1274" s="4" t="str">
        <f>Table22[[#This Row],[Pon Category]]</f>
        <v>Policy</v>
      </c>
      <c r="BM1274" s="4" t="str">
        <f>Table22[[#This Row],[Tier]]</f>
        <v>T1</v>
      </c>
      <c r="BN1274" s="4" t="str">
        <f>Table22[[#This Row],[PON Material]]</f>
        <v>SI</v>
      </c>
      <c r="BO1274" s="4" t="str" cm="1">
        <f t="array" ref="BO12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5" spans="1:67" x14ac:dyDescent="0.25">
      <c r="A1275" t="s">
        <v>989</v>
      </c>
      <c r="B1275" t="s">
        <v>1044</v>
      </c>
      <c r="C1275" t="s">
        <v>1204</v>
      </c>
      <c r="D1275" t="s">
        <v>166</v>
      </c>
      <c r="E1275" t="s">
        <v>2924</v>
      </c>
      <c r="F1275" t="s">
        <v>1369</v>
      </c>
      <c r="G1275" t="s">
        <v>2932</v>
      </c>
      <c r="H1275" t="s">
        <v>1372</v>
      </c>
      <c r="I1275" t="s">
        <v>2792</v>
      </c>
      <c r="J1275" t="s">
        <v>2793</v>
      </c>
      <c r="K1275" t="s">
        <v>1046</v>
      </c>
      <c r="L1275">
        <v>510933675</v>
      </c>
      <c r="M1275">
        <v>4</v>
      </c>
      <c r="O1275" t="s">
        <v>1570</v>
      </c>
      <c r="P1275" t="s">
        <v>1571</v>
      </c>
      <c r="Q1275" t="s">
        <v>163</v>
      </c>
      <c r="R1275" t="s">
        <v>1572</v>
      </c>
      <c r="S1275" t="s">
        <v>64</v>
      </c>
      <c r="T1275" t="s">
        <v>52</v>
      </c>
      <c r="U1275" t="s">
        <v>1573</v>
      </c>
      <c r="V1275" t="s">
        <v>1496</v>
      </c>
      <c r="W1275">
        <v>2</v>
      </c>
      <c r="X1275">
        <v>26.78</v>
      </c>
      <c r="Y1275" t="s">
        <v>1574</v>
      </c>
      <c r="Z1275" t="s">
        <v>1575</v>
      </c>
      <c r="AA1275" t="s">
        <v>147</v>
      </c>
      <c r="AC1275">
        <v>44522</v>
      </c>
      <c r="AD1275">
        <v>44547</v>
      </c>
      <c r="AE1275" s="39">
        <v>14.36</v>
      </c>
      <c r="AF1275" s="39">
        <v>0</v>
      </c>
      <c r="AG1275" s="39">
        <v>14.36</v>
      </c>
      <c r="AP1275">
        <v>3.59</v>
      </c>
      <c r="AQ1275">
        <v>3.59</v>
      </c>
      <c r="AR1275">
        <v>3.59</v>
      </c>
      <c r="AS1275">
        <v>3.59</v>
      </c>
      <c r="BI1275" t="s">
        <v>1505</v>
      </c>
      <c r="BJ1275" s="4" t="str">
        <f>Table22[[#This Row],[Ofgem ]]</f>
        <v>4"-5"</v>
      </c>
      <c r="BK1275" s="4" t="str">
        <f>Table22[[#This Row],[Pressure]]</f>
        <v>LP</v>
      </c>
      <c r="BL1275" s="4" t="str">
        <f>Table22[[#This Row],[Pon Category]]</f>
        <v>Policy</v>
      </c>
      <c r="BM1275" s="4" t="str">
        <f>Table22[[#This Row],[Tier]]</f>
        <v>T1</v>
      </c>
      <c r="BN1275" s="4" t="str">
        <f>Table22[[#This Row],[PON Material]]</f>
        <v>SI</v>
      </c>
      <c r="BO1275" s="4" t="str" cm="1">
        <f t="array" ref="BO12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6" spans="1:67" x14ac:dyDescent="0.25">
      <c r="A1276" t="s">
        <v>989</v>
      </c>
      <c r="B1276" t="s">
        <v>1044</v>
      </c>
      <c r="C1276" t="s">
        <v>1204</v>
      </c>
      <c r="D1276" t="s">
        <v>166</v>
      </c>
      <c r="E1276" t="s">
        <v>2924</v>
      </c>
      <c r="F1276" t="s">
        <v>1369</v>
      </c>
      <c r="G1276" t="s">
        <v>2932</v>
      </c>
      <c r="H1276" t="s">
        <v>1372</v>
      </c>
      <c r="I1276" t="s">
        <v>2792</v>
      </c>
      <c r="J1276" t="s">
        <v>2793</v>
      </c>
      <c r="K1276" t="s">
        <v>1046</v>
      </c>
      <c r="L1276">
        <v>510933677</v>
      </c>
      <c r="M1276">
        <v>4</v>
      </c>
      <c r="O1276" t="s">
        <v>1570</v>
      </c>
      <c r="P1276" t="s">
        <v>1571</v>
      </c>
      <c r="Q1276" t="s">
        <v>163</v>
      </c>
      <c r="R1276" t="s">
        <v>1572</v>
      </c>
      <c r="S1276" t="s">
        <v>64</v>
      </c>
      <c r="T1276" t="s">
        <v>52</v>
      </c>
      <c r="U1276" t="s">
        <v>1573</v>
      </c>
      <c r="V1276" t="s">
        <v>1496</v>
      </c>
      <c r="W1276">
        <v>4</v>
      </c>
      <c r="X1276">
        <v>165.79</v>
      </c>
      <c r="Y1276" t="s">
        <v>1574</v>
      </c>
      <c r="Z1276" t="s">
        <v>1575</v>
      </c>
      <c r="AA1276" t="s">
        <v>147</v>
      </c>
      <c r="AC1276">
        <v>44522</v>
      </c>
      <c r="AD1276">
        <v>44547</v>
      </c>
      <c r="AE1276" s="39">
        <v>88.96</v>
      </c>
      <c r="AF1276" s="39">
        <v>0</v>
      </c>
      <c r="AG1276" s="39">
        <v>88.96</v>
      </c>
      <c r="AP1276">
        <v>22.24</v>
      </c>
      <c r="AQ1276">
        <v>22.24</v>
      </c>
      <c r="AR1276">
        <v>22.24</v>
      </c>
      <c r="AS1276">
        <v>22.24</v>
      </c>
      <c r="BI1276" t="s">
        <v>1505</v>
      </c>
      <c r="BJ1276" s="4" t="str">
        <f>Table22[[#This Row],[Ofgem ]]</f>
        <v>4"-5"</v>
      </c>
      <c r="BK1276" s="4" t="str">
        <f>Table22[[#This Row],[Pressure]]</f>
        <v>LP</v>
      </c>
      <c r="BL1276" s="4" t="str">
        <f>Table22[[#This Row],[Pon Category]]</f>
        <v>Policy</v>
      </c>
      <c r="BM1276" s="4" t="str">
        <f>Table22[[#This Row],[Tier]]</f>
        <v>T1</v>
      </c>
      <c r="BN1276" s="4" t="str">
        <f>Table22[[#This Row],[PON Material]]</f>
        <v>SI</v>
      </c>
      <c r="BO1276" s="4" t="str" cm="1">
        <f t="array" ref="BO12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7" spans="1:67" x14ac:dyDescent="0.25">
      <c r="A1277" t="s">
        <v>989</v>
      </c>
      <c r="B1277" t="s">
        <v>1044</v>
      </c>
      <c r="C1277" t="s">
        <v>1204</v>
      </c>
      <c r="D1277" t="s">
        <v>166</v>
      </c>
      <c r="E1277" t="s">
        <v>2924</v>
      </c>
      <c r="F1277" t="s">
        <v>1369</v>
      </c>
      <c r="G1277" t="s">
        <v>2932</v>
      </c>
      <c r="H1277" t="s">
        <v>1372</v>
      </c>
      <c r="I1277" t="s">
        <v>2792</v>
      </c>
      <c r="J1277" t="s">
        <v>2793</v>
      </c>
      <c r="K1277" t="s">
        <v>1046</v>
      </c>
      <c r="L1277">
        <v>621183546</v>
      </c>
      <c r="M1277">
        <v>2</v>
      </c>
      <c r="O1277" t="s">
        <v>1570</v>
      </c>
      <c r="P1277" t="s">
        <v>1571</v>
      </c>
      <c r="Q1277" t="s">
        <v>163</v>
      </c>
      <c r="R1277" t="s">
        <v>1572</v>
      </c>
      <c r="S1277" t="s">
        <v>64</v>
      </c>
      <c r="T1277" t="s">
        <v>52</v>
      </c>
      <c r="U1277" t="s">
        <v>1573</v>
      </c>
      <c r="V1277" t="s">
        <v>1496</v>
      </c>
      <c r="W1277">
        <v>11</v>
      </c>
      <c r="X1277">
        <v>21.17</v>
      </c>
      <c r="Y1277" t="s">
        <v>1574</v>
      </c>
      <c r="Z1277" t="s">
        <v>1575</v>
      </c>
      <c r="AA1277" t="s">
        <v>147</v>
      </c>
      <c r="AC1277">
        <v>44522</v>
      </c>
      <c r="AD1277">
        <v>44547</v>
      </c>
      <c r="AE1277" s="39">
        <v>11.36</v>
      </c>
      <c r="AF1277" s="39">
        <v>0</v>
      </c>
      <c r="AG1277" s="39">
        <v>11.36</v>
      </c>
      <c r="AP1277">
        <v>2.84</v>
      </c>
      <c r="AQ1277">
        <v>2.84</v>
      </c>
      <c r="AR1277">
        <v>2.84</v>
      </c>
      <c r="AS1277">
        <v>2.84</v>
      </c>
      <c r="BI1277" t="s">
        <v>1505</v>
      </c>
      <c r="BJ1277" s="4" t="str">
        <f>Table22[[#This Row],[Ofgem ]]</f>
        <v>4"-5"</v>
      </c>
      <c r="BK1277" s="4" t="str">
        <f>Table22[[#This Row],[Pressure]]</f>
        <v>LP</v>
      </c>
      <c r="BL1277" s="4" t="str">
        <f>Table22[[#This Row],[Pon Category]]</f>
        <v>Policy</v>
      </c>
      <c r="BM1277" s="4" t="str">
        <f>Table22[[#This Row],[Tier]]</f>
        <v>T1</v>
      </c>
      <c r="BN1277" s="4" t="str">
        <f>Table22[[#This Row],[PON Material]]</f>
        <v>SI</v>
      </c>
      <c r="BO1277" s="4" t="str" cm="1">
        <f t="array" ref="BO12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8" spans="1:67" x14ac:dyDescent="0.25">
      <c r="A1278" t="s">
        <v>989</v>
      </c>
      <c r="B1278" t="s">
        <v>1044</v>
      </c>
      <c r="C1278" t="s">
        <v>1204</v>
      </c>
      <c r="D1278" t="s">
        <v>166</v>
      </c>
      <c r="E1278" t="s">
        <v>2924</v>
      </c>
      <c r="F1278" t="s">
        <v>1369</v>
      </c>
      <c r="G1278" t="s">
        <v>2932</v>
      </c>
      <c r="H1278" t="s">
        <v>1372</v>
      </c>
      <c r="I1278" t="s">
        <v>2792</v>
      </c>
      <c r="J1278" t="s">
        <v>2793</v>
      </c>
      <c r="K1278" t="s">
        <v>1046</v>
      </c>
      <c r="L1278">
        <v>621183556</v>
      </c>
      <c r="M1278">
        <v>2</v>
      </c>
      <c r="O1278" t="s">
        <v>1570</v>
      </c>
      <c r="P1278" t="s">
        <v>1571</v>
      </c>
      <c r="Q1278" t="s">
        <v>163</v>
      </c>
      <c r="R1278" t="s">
        <v>1572</v>
      </c>
      <c r="S1278" t="s">
        <v>64</v>
      </c>
      <c r="T1278" t="s">
        <v>52</v>
      </c>
      <c r="U1278" t="s">
        <v>1573</v>
      </c>
      <c r="V1278" t="s">
        <v>1496</v>
      </c>
      <c r="W1278">
        <v>27</v>
      </c>
      <c r="X1278">
        <v>16.07</v>
      </c>
      <c r="Y1278" t="s">
        <v>1574</v>
      </c>
      <c r="Z1278" t="s">
        <v>1575</v>
      </c>
      <c r="AA1278" t="s">
        <v>147</v>
      </c>
      <c r="AC1278">
        <v>44522</v>
      </c>
      <c r="AD1278">
        <v>44547</v>
      </c>
      <c r="AE1278" s="39">
        <v>8.64</v>
      </c>
      <c r="AF1278" s="39">
        <v>0</v>
      </c>
      <c r="AG1278" s="39">
        <v>8.64</v>
      </c>
      <c r="AP1278">
        <v>2.16</v>
      </c>
      <c r="AQ1278">
        <v>2.16</v>
      </c>
      <c r="AR1278">
        <v>2.16</v>
      </c>
      <c r="AS1278">
        <v>2.16</v>
      </c>
      <c r="BI1278" t="s">
        <v>1505</v>
      </c>
      <c r="BJ1278" s="4" t="str">
        <f>Table22[[#This Row],[Ofgem ]]</f>
        <v>4"-5"</v>
      </c>
      <c r="BK1278" s="4" t="str">
        <f>Table22[[#This Row],[Pressure]]</f>
        <v>LP</v>
      </c>
      <c r="BL1278" s="4" t="str">
        <f>Table22[[#This Row],[Pon Category]]</f>
        <v>Policy</v>
      </c>
      <c r="BM1278" s="4" t="str">
        <f>Table22[[#This Row],[Tier]]</f>
        <v>T1</v>
      </c>
      <c r="BN1278" s="4" t="str">
        <f>Table22[[#This Row],[PON Material]]</f>
        <v>SI</v>
      </c>
      <c r="BO1278" s="4" t="str" cm="1">
        <f t="array" ref="BO12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79" spans="1:67" hidden="1" x14ac:dyDescent="0.25">
      <c r="A1279" t="s">
        <v>989</v>
      </c>
      <c r="B1279" t="s">
        <v>1044</v>
      </c>
      <c r="C1279" t="s">
        <v>1204</v>
      </c>
      <c r="D1279" t="s">
        <v>166</v>
      </c>
      <c r="E1279" t="s">
        <v>2924</v>
      </c>
      <c r="F1279" t="s">
        <v>1369</v>
      </c>
      <c r="G1279" t="s">
        <v>2932</v>
      </c>
      <c r="H1279" t="s">
        <v>1372</v>
      </c>
      <c r="I1279" t="s">
        <v>2792</v>
      </c>
      <c r="J1279" t="s">
        <v>2793</v>
      </c>
      <c r="K1279" t="s">
        <v>1046</v>
      </c>
      <c r="L1279">
        <v>510933674</v>
      </c>
      <c r="M1279">
        <v>2</v>
      </c>
      <c r="O1279" t="s">
        <v>1570</v>
      </c>
      <c r="P1279" t="s">
        <v>1571</v>
      </c>
      <c r="Q1279" t="s">
        <v>133</v>
      </c>
      <c r="R1279" t="s">
        <v>1572</v>
      </c>
      <c r="S1279" t="s">
        <v>64</v>
      </c>
      <c r="T1279" t="s">
        <v>1576</v>
      </c>
      <c r="U1279" t="s">
        <v>1577</v>
      </c>
      <c r="V1279" t="s">
        <v>1496</v>
      </c>
      <c r="W1279">
        <v>1</v>
      </c>
      <c r="X1279">
        <v>72.34</v>
      </c>
      <c r="Y1279" t="s">
        <v>1574</v>
      </c>
      <c r="Z1279" t="s">
        <v>1575</v>
      </c>
      <c r="AA1279" t="s">
        <v>140</v>
      </c>
      <c r="AC1279">
        <v>44565</v>
      </c>
      <c r="AD1279">
        <v>44582</v>
      </c>
      <c r="AE1279" s="39">
        <v>0</v>
      </c>
      <c r="AF1279" s="39">
        <v>33.54</v>
      </c>
      <c r="AG1279" s="39">
        <v>33.54</v>
      </c>
      <c r="AV1279">
        <v>11.18</v>
      </c>
      <c r="AW1279">
        <v>11.18</v>
      </c>
      <c r="AX1279">
        <v>11.18</v>
      </c>
      <c r="BI1279" t="s">
        <v>1439</v>
      </c>
      <c r="BJ1279" s="4" t="str">
        <f>Table22[[#This Row],[Ofgem ]]</f>
        <v>4"-5"</v>
      </c>
      <c r="BK1279" s="4" t="str">
        <f>Table22[[#This Row],[Pressure]]</f>
        <v>LP</v>
      </c>
      <c r="BL1279" s="4" t="str">
        <f>Table22[[#This Row],[Pon Category]]</f>
        <v>Non policy</v>
      </c>
      <c r="BM1279" s="4" t="str">
        <f>Table22[[#This Row],[Tier]]</f>
        <v>T1</v>
      </c>
      <c r="BN1279" s="4" t="str">
        <f>Table22[[#This Row],[PON Material]]</f>
        <v>ST</v>
      </c>
      <c r="BO1279" s="4" t="str" cm="1">
        <f t="array" ref="BO12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280" spans="1:67" x14ac:dyDescent="0.25">
      <c r="A1280" t="s">
        <v>989</v>
      </c>
      <c r="B1280" t="s">
        <v>1044</v>
      </c>
      <c r="C1280" t="s">
        <v>1204</v>
      </c>
      <c r="D1280" t="s">
        <v>166</v>
      </c>
      <c r="E1280" t="s">
        <v>2924</v>
      </c>
      <c r="F1280" t="s">
        <v>1369</v>
      </c>
      <c r="G1280" t="s">
        <v>2932</v>
      </c>
      <c r="H1280" t="s">
        <v>1372</v>
      </c>
      <c r="I1280" t="s">
        <v>2792</v>
      </c>
      <c r="J1280" t="s">
        <v>2793</v>
      </c>
      <c r="K1280" t="s">
        <v>1046</v>
      </c>
      <c r="L1280">
        <v>510797702</v>
      </c>
      <c r="M1280">
        <v>4</v>
      </c>
      <c r="O1280" t="s">
        <v>1570</v>
      </c>
      <c r="P1280" t="s">
        <v>1571</v>
      </c>
      <c r="Q1280" t="s">
        <v>163</v>
      </c>
      <c r="R1280" t="s">
        <v>1572</v>
      </c>
      <c r="S1280" t="s">
        <v>64</v>
      </c>
      <c r="T1280" t="s">
        <v>52</v>
      </c>
      <c r="U1280" t="s">
        <v>1573</v>
      </c>
      <c r="V1280" t="s">
        <v>1496</v>
      </c>
      <c r="W1280">
        <v>-1</v>
      </c>
      <c r="X1280">
        <v>215.03</v>
      </c>
      <c r="Y1280" t="s">
        <v>1574</v>
      </c>
      <c r="Z1280" t="s">
        <v>1575</v>
      </c>
      <c r="AA1280" t="s">
        <v>147</v>
      </c>
      <c r="AC1280">
        <v>44565</v>
      </c>
      <c r="AD1280">
        <v>44582</v>
      </c>
      <c r="AE1280" s="39">
        <v>0</v>
      </c>
      <c r="AF1280" s="39">
        <v>99.66</v>
      </c>
      <c r="AG1280" s="39">
        <v>99.66</v>
      </c>
      <c r="AV1280">
        <v>33.22</v>
      </c>
      <c r="AW1280">
        <v>33.22</v>
      </c>
      <c r="AX1280">
        <v>33.22</v>
      </c>
      <c r="BI1280" t="s">
        <v>1505</v>
      </c>
      <c r="BJ1280" s="4" t="str">
        <f>Table22[[#This Row],[Ofgem ]]</f>
        <v>4"-5"</v>
      </c>
      <c r="BK1280" s="4" t="str">
        <f>Table22[[#This Row],[Pressure]]</f>
        <v>LP</v>
      </c>
      <c r="BL1280" s="4" t="str">
        <f>Table22[[#This Row],[Pon Category]]</f>
        <v>Policy</v>
      </c>
      <c r="BM1280" s="4" t="str">
        <f>Table22[[#This Row],[Tier]]</f>
        <v>T1</v>
      </c>
      <c r="BN1280" s="4" t="str">
        <f>Table22[[#This Row],[PON Material]]</f>
        <v>SI</v>
      </c>
      <c r="BO1280" s="4" t="str" cm="1">
        <f t="array" ref="BO12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1" spans="1:67" x14ac:dyDescent="0.25">
      <c r="A1281" t="s">
        <v>989</v>
      </c>
      <c r="B1281" t="s">
        <v>1044</v>
      </c>
      <c r="C1281" t="s">
        <v>1204</v>
      </c>
      <c r="D1281" t="s">
        <v>166</v>
      </c>
      <c r="E1281" t="s">
        <v>2924</v>
      </c>
      <c r="F1281" t="s">
        <v>1369</v>
      </c>
      <c r="G1281" t="s">
        <v>2932</v>
      </c>
      <c r="H1281" t="s">
        <v>1372</v>
      </c>
      <c r="I1281" t="s">
        <v>2792</v>
      </c>
      <c r="J1281" t="s">
        <v>2793</v>
      </c>
      <c r="K1281" t="s">
        <v>1046</v>
      </c>
      <c r="L1281">
        <v>510933673</v>
      </c>
      <c r="M1281">
        <v>4</v>
      </c>
      <c r="O1281" t="s">
        <v>1570</v>
      </c>
      <c r="P1281" t="s">
        <v>1571</v>
      </c>
      <c r="Q1281" t="s">
        <v>163</v>
      </c>
      <c r="R1281" t="s">
        <v>1572</v>
      </c>
      <c r="S1281" t="s">
        <v>64</v>
      </c>
      <c r="T1281" t="s">
        <v>52</v>
      </c>
      <c r="U1281" t="s">
        <v>1573</v>
      </c>
      <c r="V1281" t="s">
        <v>1496</v>
      </c>
      <c r="W1281">
        <v>4</v>
      </c>
      <c r="X1281">
        <v>130.09</v>
      </c>
      <c r="Y1281" t="s">
        <v>1574</v>
      </c>
      <c r="Z1281" t="s">
        <v>1575</v>
      </c>
      <c r="AA1281" t="s">
        <v>147</v>
      </c>
      <c r="AC1281">
        <v>44565</v>
      </c>
      <c r="AD1281">
        <v>44582</v>
      </c>
      <c r="AE1281" s="39">
        <v>0</v>
      </c>
      <c r="AF1281" s="39">
        <v>60.300000000000004</v>
      </c>
      <c r="AG1281" s="39">
        <v>60.300000000000004</v>
      </c>
      <c r="AV1281">
        <v>20.100000000000001</v>
      </c>
      <c r="AW1281">
        <v>20.100000000000001</v>
      </c>
      <c r="AX1281">
        <v>20.100000000000001</v>
      </c>
      <c r="BI1281" t="s">
        <v>1505</v>
      </c>
      <c r="BJ1281" s="4" t="str">
        <f>Table22[[#This Row],[Ofgem ]]</f>
        <v>4"-5"</v>
      </c>
      <c r="BK1281" s="4" t="str">
        <f>Table22[[#This Row],[Pressure]]</f>
        <v>LP</v>
      </c>
      <c r="BL1281" s="4" t="str">
        <f>Table22[[#This Row],[Pon Category]]</f>
        <v>Policy</v>
      </c>
      <c r="BM1281" s="4" t="str">
        <f>Table22[[#This Row],[Tier]]</f>
        <v>T1</v>
      </c>
      <c r="BN1281" s="4" t="str">
        <f>Table22[[#This Row],[PON Material]]</f>
        <v>SI</v>
      </c>
      <c r="BO1281" s="4" t="str" cm="1">
        <f t="array" ref="BO12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2" spans="1:67" x14ac:dyDescent="0.25">
      <c r="A1282" t="s">
        <v>989</v>
      </c>
      <c r="B1282" t="s">
        <v>1044</v>
      </c>
      <c r="C1282" t="s">
        <v>1204</v>
      </c>
      <c r="D1282" t="s">
        <v>166</v>
      </c>
      <c r="E1282" t="s">
        <v>2924</v>
      </c>
      <c r="F1282" t="s">
        <v>1369</v>
      </c>
      <c r="G1282" t="s">
        <v>2932</v>
      </c>
      <c r="H1282" t="s">
        <v>1372</v>
      </c>
      <c r="I1282" t="s">
        <v>2792</v>
      </c>
      <c r="J1282" t="s">
        <v>2793</v>
      </c>
      <c r="K1282" t="s">
        <v>1046</v>
      </c>
      <c r="L1282">
        <v>510933675</v>
      </c>
      <c r="M1282">
        <v>4</v>
      </c>
      <c r="O1282" t="s">
        <v>1570</v>
      </c>
      <c r="P1282" t="s">
        <v>1571</v>
      </c>
      <c r="Q1282" t="s">
        <v>163</v>
      </c>
      <c r="R1282" t="s">
        <v>1572</v>
      </c>
      <c r="S1282" t="s">
        <v>64</v>
      </c>
      <c r="T1282" t="s">
        <v>52</v>
      </c>
      <c r="U1282" t="s">
        <v>1573</v>
      </c>
      <c r="V1282" t="s">
        <v>1496</v>
      </c>
      <c r="W1282">
        <v>2</v>
      </c>
      <c r="X1282">
        <v>26.78</v>
      </c>
      <c r="Y1282" t="s">
        <v>1574</v>
      </c>
      <c r="Z1282" t="s">
        <v>1575</v>
      </c>
      <c r="AA1282" t="s">
        <v>147</v>
      </c>
      <c r="AC1282">
        <v>44565</v>
      </c>
      <c r="AD1282">
        <v>44582</v>
      </c>
      <c r="AE1282" s="39">
        <v>0</v>
      </c>
      <c r="AF1282" s="39">
        <v>12.419999999999998</v>
      </c>
      <c r="AG1282" s="39">
        <v>12.419999999999998</v>
      </c>
      <c r="AV1282">
        <v>4.1399999999999997</v>
      </c>
      <c r="AW1282">
        <v>4.1399999999999997</v>
      </c>
      <c r="AX1282">
        <v>4.1399999999999997</v>
      </c>
      <c r="BI1282" t="s">
        <v>1505</v>
      </c>
      <c r="BJ1282" s="4" t="str">
        <f>Table22[[#This Row],[Ofgem ]]</f>
        <v>4"-5"</v>
      </c>
      <c r="BK1282" s="4" t="str">
        <f>Table22[[#This Row],[Pressure]]</f>
        <v>LP</v>
      </c>
      <c r="BL1282" s="4" t="str">
        <f>Table22[[#This Row],[Pon Category]]</f>
        <v>Policy</v>
      </c>
      <c r="BM1282" s="4" t="str">
        <f>Table22[[#This Row],[Tier]]</f>
        <v>T1</v>
      </c>
      <c r="BN1282" s="4" t="str">
        <f>Table22[[#This Row],[PON Material]]</f>
        <v>SI</v>
      </c>
      <c r="BO1282" s="4" t="str" cm="1">
        <f t="array" ref="BO12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3" spans="1:67" x14ac:dyDescent="0.25">
      <c r="A1283" t="s">
        <v>989</v>
      </c>
      <c r="B1283" t="s">
        <v>1044</v>
      </c>
      <c r="C1283" t="s">
        <v>1204</v>
      </c>
      <c r="D1283" t="s">
        <v>166</v>
      </c>
      <c r="E1283" t="s">
        <v>2924</v>
      </c>
      <c r="F1283" t="s">
        <v>1369</v>
      </c>
      <c r="G1283" t="s">
        <v>2932</v>
      </c>
      <c r="H1283" t="s">
        <v>1372</v>
      </c>
      <c r="I1283" t="s">
        <v>2792</v>
      </c>
      <c r="J1283" t="s">
        <v>2793</v>
      </c>
      <c r="K1283" t="s">
        <v>1046</v>
      </c>
      <c r="L1283">
        <v>510933677</v>
      </c>
      <c r="M1283">
        <v>4</v>
      </c>
      <c r="O1283" t="s">
        <v>1570</v>
      </c>
      <c r="P1283" t="s">
        <v>1571</v>
      </c>
      <c r="Q1283" t="s">
        <v>163</v>
      </c>
      <c r="R1283" t="s">
        <v>1572</v>
      </c>
      <c r="S1283" t="s">
        <v>64</v>
      </c>
      <c r="T1283" t="s">
        <v>52</v>
      </c>
      <c r="U1283" t="s">
        <v>1573</v>
      </c>
      <c r="V1283" t="s">
        <v>1496</v>
      </c>
      <c r="W1283">
        <v>4</v>
      </c>
      <c r="X1283">
        <v>165.79</v>
      </c>
      <c r="Y1283" t="s">
        <v>1574</v>
      </c>
      <c r="Z1283" t="s">
        <v>1575</v>
      </c>
      <c r="AA1283" t="s">
        <v>147</v>
      </c>
      <c r="AC1283">
        <v>44565</v>
      </c>
      <c r="AD1283">
        <v>44582</v>
      </c>
      <c r="AE1283" s="39">
        <v>0</v>
      </c>
      <c r="AF1283" s="39">
        <v>76.83</v>
      </c>
      <c r="AG1283" s="39">
        <v>76.83</v>
      </c>
      <c r="AV1283">
        <v>25.61</v>
      </c>
      <c r="AW1283">
        <v>25.61</v>
      </c>
      <c r="AX1283">
        <v>25.61</v>
      </c>
      <c r="BI1283" t="s">
        <v>1505</v>
      </c>
      <c r="BJ1283" s="4" t="str">
        <f>Table22[[#This Row],[Ofgem ]]</f>
        <v>4"-5"</v>
      </c>
      <c r="BK1283" s="4" t="str">
        <f>Table22[[#This Row],[Pressure]]</f>
        <v>LP</v>
      </c>
      <c r="BL1283" s="4" t="str">
        <f>Table22[[#This Row],[Pon Category]]</f>
        <v>Policy</v>
      </c>
      <c r="BM1283" s="4" t="str">
        <f>Table22[[#This Row],[Tier]]</f>
        <v>T1</v>
      </c>
      <c r="BN1283" s="4" t="str">
        <f>Table22[[#This Row],[PON Material]]</f>
        <v>SI</v>
      </c>
      <c r="BO1283" s="4" t="str" cm="1">
        <f t="array" ref="BO12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4" spans="1:67" x14ac:dyDescent="0.25">
      <c r="A1284" t="s">
        <v>989</v>
      </c>
      <c r="B1284" t="s">
        <v>1044</v>
      </c>
      <c r="C1284" t="s">
        <v>1204</v>
      </c>
      <c r="D1284" t="s">
        <v>166</v>
      </c>
      <c r="E1284" t="s">
        <v>2924</v>
      </c>
      <c r="F1284" t="s">
        <v>1369</v>
      </c>
      <c r="G1284" t="s">
        <v>2932</v>
      </c>
      <c r="H1284" t="s">
        <v>1372</v>
      </c>
      <c r="I1284" t="s">
        <v>2792</v>
      </c>
      <c r="J1284" t="s">
        <v>2793</v>
      </c>
      <c r="K1284" t="s">
        <v>1046</v>
      </c>
      <c r="L1284">
        <v>621183546</v>
      </c>
      <c r="M1284">
        <v>2</v>
      </c>
      <c r="O1284" t="s">
        <v>1570</v>
      </c>
      <c r="P1284" t="s">
        <v>1571</v>
      </c>
      <c r="Q1284" t="s">
        <v>163</v>
      </c>
      <c r="R1284" t="s">
        <v>1572</v>
      </c>
      <c r="S1284" t="s">
        <v>64</v>
      </c>
      <c r="T1284" t="s">
        <v>52</v>
      </c>
      <c r="U1284" t="s">
        <v>1573</v>
      </c>
      <c r="V1284" t="s">
        <v>1496</v>
      </c>
      <c r="W1284">
        <v>11</v>
      </c>
      <c r="X1284">
        <v>21.17</v>
      </c>
      <c r="Y1284" t="s">
        <v>1574</v>
      </c>
      <c r="Z1284" t="s">
        <v>1575</v>
      </c>
      <c r="AA1284" t="s">
        <v>147</v>
      </c>
      <c r="AC1284">
        <v>44565</v>
      </c>
      <c r="AD1284">
        <v>44582</v>
      </c>
      <c r="AE1284" s="39">
        <v>0</v>
      </c>
      <c r="AF1284" s="39">
        <v>9.81</v>
      </c>
      <c r="AG1284" s="39">
        <v>9.81</v>
      </c>
      <c r="AV1284">
        <v>3.27</v>
      </c>
      <c r="AW1284">
        <v>3.27</v>
      </c>
      <c r="AX1284">
        <v>3.27</v>
      </c>
      <c r="BI1284" t="s">
        <v>1505</v>
      </c>
      <c r="BJ1284" s="4" t="str">
        <f>Table22[[#This Row],[Ofgem ]]</f>
        <v>4"-5"</v>
      </c>
      <c r="BK1284" s="4" t="str">
        <f>Table22[[#This Row],[Pressure]]</f>
        <v>LP</v>
      </c>
      <c r="BL1284" s="4" t="str">
        <f>Table22[[#This Row],[Pon Category]]</f>
        <v>Policy</v>
      </c>
      <c r="BM1284" s="4" t="str">
        <f>Table22[[#This Row],[Tier]]</f>
        <v>T1</v>
      </c>
      <c r="BN1284" s="4" t="str">
        <f>Table22[[#This Row],[PON Material]]</f>
        <v>SI</v>
      </c>
      <c r="BO1284" s="4" t="str" cm="1">
        <f t="array" ref="BO12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5" spans="1:67" x14ac:dyDescent="0.25">
      <c r="A1285" t="s">
        <v>989</v>
      </c>
      <c r="B1285" t="s">
        <v>1044</v>
      </c>
      <c r="C1285" t="s">
        <v>1204</v>
      </c>
      <c r="D1285" t="s">
        <v>166</v>
      </c>
      <c r="E1285" t="s">
        <v>2924</v>
      </c>
      <c r="F1285" t="s">
        <v>1369</v>
      </c>
      <c r="G1285" t="s">
        <v>2932</v>
      </c>
      <c r="H1285" t="s">
        <v>1372</v>
      </c>
      <c r="I1285" t="s">
        <v>2792</v>
      </c>
      <c r="J1285" t="s">
        <v>2793</v>
      </c>
      <c r="K1285" t="s">
        <v>1046</v>
      </c>
      <c r="L1285">
        <v>621183556</v>
      </c>
      <c r="M1285">
        <v>2</v>
      </c>
      <c r="O1285" t="s">
        <v>1570</v>
      </c>
      <c r="P1285" t="s">
        <v>1571</v>
      </c>
      <c r="Q1285" t="s">
        <v>163</v>
      </c>
      <c r="R1285" t="s">
        <v>1572</v>
      </c>
      <c r="S1285" t="s">
        <v>64</v>
      </c>
      <c r="T1285" t="s">
        <v>52</v>
      </c>
      <c r="U1285" t="s">
        <v>1573</v>
      </c>
      <c r="V1285" t="s">
        <v>1496</v>
      </c>
      <c r="W1285">
        <v>27</v>
      </c>
      <c r="X1285">
        <v>16.07</v>
      </c>
      <c r="Y1285" t="s">
        <v>1574</v>
      </c>
      <c r="Z1285" t="s">
        <v>1575</v>
      </c>
      <c r="AA1285" t="s">
        <v>147</v>
      </c>
      <c r="AC1285">
        <v>44565</v>
      </c>
      <c r="AD1285">
        <v>44582</v>
      </c>
      <c r="AE1285" s="39">
        <v>0</v>
      </c>
      <c r="AF1285" s="39">
        <v>7.4399999999999995</v>
      </c>
      <c r="AG1285" s="39">
        <v>7.4399999999999995</v>
      </c>
      <c r="AV1285">
        <v>2.48</v>
      </c>
      <c r="AW1285">
        <v>2.48</v>
      </c>
      <c r="AX1285">
        <v>2.48</v>
      </c>
      <c r="BI1285" t="s">
        <v>1505</v>
      </c>
      <c r="BJ1285" s="4" t="str">
        <f>Table22[[#This Row],[Ofgem ]]</f>
        <v>4"-5"</v>
      </c>
      <c r="BK1285" s="4" t="str">
        <f>Table22[[#This Row],[Pressure]]</f>
        <v>LP</v>
      </c>
      <c r="BL1285" s="4" t="str">
        <f>Table22[[#This Row],[Pon Category]]</f>
        <v>Policy</v>
      </c>
      <c r="BM1285" s="4" t="str">
        <f>Table22[[#This Row],[Tier]]</f>
        <v>T1</v>
      </c>
      <c r="BN1285" s="4" t="str">
        <f>Table22[[#This Row],[PON Material]]</f>
        <v>SI</v>
      </c>
      <c r="BO1285" s="4" t="str" cm="1">
        <f t="array" ref="BO12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6" spans="1:67" x14ac:dyDescent="0.25">
      <c r="A1286" t="s">
        <v>989</v>
      </c>
      <c r="B1286" t="s">
        <v>1187</v>
      </c>
      <c r="C1286" t="s">
        <v>1220</v>
      </c>
      <c r="D1286" t="s">
        <v>166</v>
      </c>
      <c r="E1286" t="s">
        <v>2924</v>
      </c>
      <c r="F1286" t="s">
        <v>1016</v>
      </c>
      <c r="G1286" t="s">
        <v>2933</v>
      </c>
      <c r="H1286" t="s">
        <v>1111</v>
      </c>
      <c r="I1286" t="s">
        <v>2934</v>
      </c>
      <c r="J1286" t="s">
        <v>2769</v>
      </c>
      <c r="K1286" t="s">
        <v>1018</v>
      </c>
      <c r="L1286">
        <v>510853903</v>
      </c>
      <c r="M1286">
        <v>4</v>
      </c>
      <c r="O1286" t="s">
        <v>1570</v>
      </c>
      <c r="P1286" t="s">
        <v>1571</v>
      </c>
      <c r="Q1286" t="s">
        <v>163</v>
      </c>
      <c r="R1286" t="s">
        <v>1572</v>
      </c>
      <c r="S1286" t="s">
        <v>64</v>
      </c>
      <c r="T1286" t="s">
        <v>52</v>
      </c>
      <c r="U1286" t="s">
        <v>1573</v>
      </c>
      <c r="V1286" t="s">
        <v>1496</v>
      </c>
      <c r="W1286">
        <v>25</v>
      </c>
      <c r="X1286">
        <v>351.05</v>
      </c>
      <c r="Y1286" t="s">
        <v>1574</v>
      </c>
      <c r="Z1286" t="s">
        <v>1575</v>
      </c>
      <c r="AA1286" t="s">
        <v>147</v>
      </c>
      <c r="AC1286">
        <v>44585</v>
      </c>
      <c r="AD1286">
        <v>44610</v>
      </c>
      <c r="AE1286" s="39">
        <v>0</v>
      </c>
      <c r="AF1286" s="39">
        <v>242.16</v>
      </c>
      <c r="AG1286" s="39">
        <v>242.16</v>
      </c>
      <c r="AY1286">
        <v>60.54</v>
      </c>
      <c r="AZ1286">
        <v>60.54</v>
      </c>
      <c r="BA1286">
        <v>60.54</v>
      </c>
      <c r="BB1286">
        <v>60.54</v>
      </c>
      <c r="BI1286" t="s">
        <v>1505</v>
      </c>
      <c r="BJ1286" s="4" t="str">
        <f>Table22[[#This Row],[Ofgem ]]</f>
        <v>4"-5"</v>
      </c>
      <c r="BK1286" s="4" t="str">
        <f>Table22[[#This Row],[Pressure]]</f>
        <v>LP</v>
      </c>
      <c r="BL1286" s="4" t="str">
        <f>Table22[[#This Row],[Pon Category]]</f>
        <v>Policy</v>
      </c>
      <c r="BM1286" s="4" t="str">
        <f>Table22[[#This Row],[Tier]]</f>
        <v>T1</v>
      </c>
      <c r="BN1286" s="4" t="str">
        <f>Table22[[#This Row],[PON Material]]</f>
        <v>SI</v>
      </c>
      <c r="BO1286" s="4" t="str" cm="1">
        <f t="array" ref="BO12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7" spans="1:67" x14ac:dyDescent="0.25">
      <c r="A1287" t="s">
        <v>989</v>
      </c>
      <c r="B1287" t="s">
        <v>1187</v>
      </c>
      <c r="C1287" t="s">
        <v>1220</v>
      </c>
      <c r="D1287" t="s">
        <v>166</v>
      </c>
      <c r="E1287" t="s">
        <v>2924</v>
      </c>
      <c r="F1287" t="s">
        <v>1016</v>
      </c>
      <c r="G1287" t="s">
        <v>2933</v>
      </c>
      <c r="H1287" t="s">
        <v>1111</v>
      </c>
      <c r="I1287" t="s">
        <v>2934</v>
      </c>
      <c r="J1287" t="s">
        <v>2769</v>
      </c>
      <c r="K1287" t="s">
        <v>1018</v>
      </c>
      <c r="L1287">
        <v>510853905</v>
      </c>
      <c r="M1287">
        <v>4</v>
      </c>
      <c r="O1287" t="s">
        <v>1570</v>
      </c>
      <c r="P1287" t="s">
        <v>1571</v>
      </c>
      <c r="Q1287" t="s">
        <v>163</v>
      </c>
      <c r="R1287" t="s">
        <v>1572</v>
      </c>
      <c r="S1287" t="s">
        <v>64</v>
      </c>
      <c r="T1287" t="s">
        <v>52</v>
      </c>
      <c r="U1287" t="s">
        <v>1573</v>
      </c>
      <c r="V1287" t="s">
        <v>1496</v>
      </c>
      <c r="W1287">
        <v>10</v>
      </c>
      <c r="X1287">
        <v>42.44</v>
      </c>
      <c r="Y1287" t="s">
        <v>1574</v>
      </c>
      <c r="Z1287" t="s">
        <v>1575</v>
      </c>
      <c r="AA1287" t="s">
        <v>147</v>
      </c>
      <c r="AC1287">
        <v>44585</v>
      </c>
      <c r="AD1287">
        <v>44610</v>
      </c>
      <c r="AE1287" s="39">
        <v>0</v>
      </c>
      <c r="AF1287" s="39">
        <v>29.28</v>
      </c>
      <c r="AG1287" s="39">
        <v>29.28</v>
      </c>
      <c r="AY1287">
        <v>7.32</v>
      </c>
      <c r="AZ1287">
        <v>7.32</v>
      </c>
      <c r="BA1287">
        <v>7.32</v>
      </c>
      <c r="BB1287">
        <v>7.32</v>
      </c>
      <c r="BI1287" t="s">
        <v>1505</v>
      </c>
      <c r="BJ1287" s="4" t="str">
        <f>Table22[[#This Row],[Ofgem ]]</f>
        <v>4"-5"</v>
      </c>
      <c r="BK1287" s="4" t="str">
        <f>Table22[[#This Row],[Pressure]]</f>
        <v>LP</v>
      </c>
      <c r="BL1287" s="4" t="str">
        <f>Table22[[#This Row],[Pon Category]]</f>
        <v>Policy</v>
      </c>
      <c r="BM1287" s="4" t="str">
        <f>Table22[[#This Row],[Tier]]</f>
        <v>T1</v>
      </c>
      <c r="BN1287" s="4" t="str">
        <f>Table22[[#This Row],[PON Material]]</f>
        <v>SI</v>
      </c>
      <c r="BO1287" s="4" t="str" cm="1">
        <f t="array" ref="BO12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8" spans="1:67" x14ac:dyDescent="0.25">
      <c r="A1288" t="s">
        <v>989</v>
      </c>
      <c r="B1288" t="s">
        <v>1187</v>
      </c>
      <c r="C1288" t="s">
        <v>1220</v>
      </c>
      <c r="D1288" t="s">
        <v>166</v>
      </c>
      <c r="E1288" t="s">
        <v>2924</v>
      </c>
      <c r="F1288" t="s">
        <v>1016</v>
      </c>
      <c r="G1288" t="s">
        <v>2933</v>
      </c>
      <c r="H1288" t="s">
        <v>1111</v>
      </c>
      <c r="I1288" t="s">
        <v>2934</v>
      </c>
      <c r="J1288" t="s">
        <v>2769</v>
      </c>
      <c r="K1288" t="s">
        <v>1018</v>
      </c>
      <c r="L1288">
        <v>510853906</v>
      </c>
      <c r="M1288">
        <v>4</v>
      </c>
      <c r="O1288" t="s">
        <v>1570</v>
      </c>
      <c r="P1288" t="s">
        <v>1571</v>
      </c>
      <c r="Q1288" t="s">
        <v>163</v>
      </c>
      <c r="R1288" t="s">
        <v>1572</v>
      </c>
      <c r="S1288" t="s">
        <v>64</v>
      </c>
      <c r="T1288" t="s">
        <v>52</v>
      </c>
      <c r="U1288" t="s">
        <v>1573</v>
      </c>
      <c r="V1288" t="s">
        <v>1496</v>
      </c>
      <c r="W1288">
        <v>5</v>
      </c>
      <c r="X1288">
        <v>3.75</v>
      </c>
      <c r="Y1288" t="s">
        <v>1574</v>
      </c>
      <c r="Z1288" t="s">
        <v>1575</v>
      </c>
      <c r="AA1288" t="s">
        <v>147</v>
      </c>
      <c r="AC1288">
        <v>44585</v>
      </c>
      <c r="AD1288">
        <v>44610</v>
      </c>
      <c r="AE1288" s="39">
        <v>0</v>
      </c>
      <c r="AF1288" s="39">
        <v>2.6</v>
      </c>
      <c r="AG1288" s="39">
        <v>2.6</v>
      </c>
      <c r="AY1288">
        <v>0.65</v>
      </c>
      <c r="AZ1288">
        <v>0.65</v>
      </c>
      <c r="BA1288">
        <v>0.65</v>
      </c>
      <c r="BB1288">
        <v>0.65</v>
      </c>
      <c r="BI1288" t="s">
        <v>1505</v>
      </c>
      <c r="BJ1288" s="4" t="str">
        <f>Table22[[#This Row],[Ofgem ]]</f>
        <v>4"-5"</v>
      </c>
      <c r="BK1288" s="4" t="str">
        <f>Table22[[#This Row],[Pressure]]</f>
        <v>LP</v>
      </c>
      <c r="BL1288" s="4" t="str">
        <f>Table22[[#This Row],[Pon Category]]</f>
        <v>Policy</v>
      </c>
      <c r="BM1288" s="4" t="str">
        <f>Table22[[#This Row],[Tier]]</f>
        <v>T1</v>
      </c>
      <c r="BN1288" s="4" t="str">
        <f>Table22[[#This Row],[PON Material]]</f>
        <v>SI</v>
      </c>
      <c r="BO1288" s="4" t="str" cm="1">
        <f t="array" ref="BO12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89" spans="1:67" x14ac:dyDescent="0.25">
      <c r="A1289" t="s">
        <v>989</v>
      </c>
      <c r="B1289" t="s">
        <v>1187</v>
      </c>
      <c r="C1289" t="s">
        <v>1220</v>
      </c>
      <c r="D1289" t="s">
        <v>166</v>
      </c>
      <c r="E1289" t="s">
        <v>2924</v>
      </c>
      <c r="F1289" t="s">
        <v>1016</v>
      </c>
      <c r="G1289" t="s">
        <v>2933</v>
      </c>
      <c r="H1289" t="s">
        <v>1111</v>
      </c>
      <c r="I1289" t="s">
        <v>2934</v>
      </c>
      <c r="J1289" t="s">
        <v>2769</v>
      </c>
      <c r="K1289" t="s">
        <v>1018</v>
      </c>
      <c r="L1289">
        <v>510853907</v>
      </c>
      <c r="M1289">
        <v>4</v>
      </c>
      <c r="O1289" t="s">
        <v>1570</v>
      </c>
      <c r="P1289" t="s">
        <v>1571</v>
      </c>
      <c r="Q1289" t="s">
        <v>163</v>
      </c>
      <c r="R1289" t="s">
        <v>1572</v>
      </c>
      <c r="S1289" t="s">
        <v>64</v>
      </c>
      <c r="T1289" t="s">
        <v>52</v>
      </c>
      <c r="U1289" t="s">
        <v>1573</v>
      </c>
      <c r="V1289" t="s">
        <v>1496</v>
      </c>
      <c r="W1289">
        <v>5</v>
      </c>
      <c r="X1289">
        <v>5.78</v>
      </c>
      <c r="Y1289" t="s">
        <v>1574</v>
      </c>
      <c r="Z1289" t="s">
        <v>1575</v>
      </c>
      <c r="AA1289" t="s">
        <v>147</v>
      </c>
      <c r="AC1289">
        <v>44585</v>
      </c>
      <c r="AD1289">
        <v>44610</v>
      </c>
      <c r="AE1289" s="39">
        <v>0</v>
      </c>
      <c r="AF1289" s="39">
        <v>4</v>
      </c>
      <c r="AG1289" s="39">
        <v>4</v>
      </c>
      <c r="AY1289">
        <v>1</v>
      </c>
      <c r="AZ1289">
        <v>1</v>
      </c>
      <c r="BA1289">
        <v>1</v>
      </c>
      <c r="BB1289">
        <v>1</v>
      </c>
      <c r="BI1289" t="s">
        <v>1505</v>
      </c>
      <c r="BJ1289" s="4" t="str">
        <f>Table22[[#This Row],[Ofgem ]]</f>
        <v>4"-5"</v>
      </c>
      <c r="BK1289" s="4" t="str">
        <f>Table22[[#This Row],[Pressure]]</f>
        <v>LP</v>
      </c>
      <c r="BL1289" s="4" t="str">
        <f>Table22[[#This Row],[Pon Category]]</f>
        <v>Policy</v>
      </c>
      <c r="BM1289" s="4" t="str">
        <f>Table22[[#This Row],[Tier]]</f>
        <v>T1</v>
      </c>
      <c r="BN1289" s="4" t="str">
        <f>Table22[[#This Row],[PON Material]]</f>
        <v>SI</v>
      </c>
      <c r="BO1289" s="4" t="str" cm="1">
        <f t="array" ref="BO12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0" spans="1:67" x14ac:dyDescent="0.25">
      <c r="A1290" t="s">
        <v>989</v>
      </c>
      <c r="B1290" t="s">
        <v>1044</v>
      </c>
      <c r="C1290" t="s">
        <v>1199</v>
      </c>
      <c r="D1290" t="s">
        <v>1603</v>
      </c>
      <c r="E1290" t="s">
        <v>2935</v>
      </c>
      <c r="F1290" t="s">
        <v>1381</v>
      </c>
      <c r="G1290" t="s">
        <v>2936</v>
      </c>
      <c r="H1290" t="s">
        <v>1382</v>
      </c>
      <c r="I1290" t="s">
        <v>2937</v>
      </c>
      <c r="J1290" t="s">
        <v>2846</v>
      </c>
      <c r="K1290" t="s">
        <v>1001</v>
      </c>
      <c r="L1290">
        <v>220001624303</v>
      </c>
      <c r="M1290">
        <v>6</v>
      </c>
      <c r="O1290" t="s">
        <v>1570</v>
      </c>
      <c r="P1290" t="s">
        <v>1571</v>
      </c>
      <c r="Q1290" t="s">
        <v>53</v>
      </c>
      <c r="R1290" t="s">
        <v>1572</v>
      </c>
      <c r="S1290" t="s">
        <v>64</v>
      </c>
      <c r="T1290" t="s">
        <v>52</v>
      </c>
      <c r="U1290" t="s">
        <v>1573</v>
      </c>
      <c r="V1290" t="s">
        <v>1496</v>
      </c>
      <c r="W1290">
        <v>4</v>
      </c>
      <c r="X1290">
        <v>397.61</v>
      </c>
      <c r="Y1290" t="s">
        <v>1574</v>
      </c>
      <c r="Z1290" t="s">
        <v>1575</v>
      </c>
      <c r="AA1290" t="s">
        <v>147</v>
      </c>
      <c r="AC1290">
        <v>44473</v>
      </c>
      <c r="AD1290">
        <v>44498</v>
      </c>
      <c r="AE1290" s="39">
        <v>397.6</v>
      </c>
      <c r="AF1290" s="39">
        <v>0</v>
      </c>
      <c r="AG1290" s="39">
        <v>397.6</v>
      </c>
      <c r="AI1290">
        <v>99.4</v>
      </c>
      <c r="AJ1290">
        <v>99.4</v>
      </c>
      <c r="AK1290">
        <v>99.4</v>
      </c>
      <c r="AL1290">
        <v>99.4</v>
      </c>
      <c r="BI1290" t="s">
        <v>1505</v>
      </c>
      <c r="BJ1290" s="4" t="str">
        <f>Table22[[#This Row],[Ofgem ]]</f>
        <v>4"-5"</v>
      </c>
      <c r="BK1290" s="4" t="str">
        <f>Table22[[#This Row],[Pressure]]</f>
        <v>LP</v>
      </c>
      <c r="BL1290" s="4" t="str">
        <f>Table22[[#This Row],[Pon Category]]</f>
        <v>Policy</v>
      </c>
      <c r="BM1290" s="4" t="str">
        <f>Table22[[#This Row],[Tier]]</f>
        <v>T1</v>
      </c>
      <c r="BN1290" s="4" t="str">
        <f>Table22[[#This Row],[PON Material]]</f>
        <v>CI</v>
      </c>
      <c r="BO1290" s="4" t="str" cm="1">
        <f t="array" ref="BO12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1" spans="1:67" x14ac:dyDescent="0.25">
      <c r="A1291" t="s">
        <v>989</v>
      </c>
      <c r="B1291" t="s">
        <v>1044</v>
      </c>
      <c r="C1291" t="s">
        <v>1199</v>
      </c>
      <c r="D1291" t="s">
        <v>1603</v>
      </c>
      <c r="E1291" t="s">
        <v>2935</v>
      </c>
      <c r="F1291" t="s">
        <v>1381</v>
      </c>
      <c r="G1291" t="s">
        <v>2938</v>
      </c>
      <c r="H1291" t="s">
        <v>2939</v>
      </c>
      <c r="I1291" t="s">
        <v>2937</v>
      </c>
      <c r="J1291" t="s">
        <v>2846</v>
      </c>
      <c r="K1291" t="s">
        <v>1001</v>
      </c>
      <c r="L1291">
        <v>510863911</v>
      </c>
      <c r="M1291">
        <v>6</v>
      </c>
      <c r="O1291" t="s">
        <v>1570</v>
      </c>
      <c r="P1291" t="s">
        <v>1571</v>
      </c>
      <c r="Q1291" t="s">
        <v>53</v>
      </c>
      <c r="R1291" t="s">
        <v>1572</v>
      </c>
      <c r="S1291" t="s">
        <v>64</v>
      </c>
      <c r="T1291" t="s">
        <v>52</v>
      </c>
      <c r="U1291" t="s">
        <v>1573</v>
      </c>
      <c r="V1291" t="s">
        <v>1496</v>
      </c>
      <c r="W1291">
        <v>19</v>
      </c>
      <c r="X1291">
        <v>182.47</v>
      </c>
      <c r="Y1291" t="s">
        <v>1574</v>
      </c>
      <c r="Z1291" t="s">
        <v>1575</v>
      </c>
      <c r="AA1291" t="s">
        <v>147</v>
      </c>
      <c r="AC1291">
        <v>44501</v>
      </c>
      <c r="AD1291">
        <v>44512</v>
      </c>
      <c r="AE1291" s="39">
        <v>182.48</v>
      </c>
      <c r="AF1291" s="39">
        <v>0</v>
      </c>
      <c r="AG1291" s="39">
        <v>182.48</v>
      </c>
      <c r="AM1291">
        <v>91.24</v>
      </c>
      <c r="AN1291">
        <v>91.24</v>
      </c>
      <c r="BI1291" t="s">
        <v>1505</v>
      </c>
      <c r="BJ1291" s="4" t="str">
        <f>Table22[[#This Row],[Ofgem ]]</f>
        <v>4"-5"</v>
      </c>
      <c r="BK1291" s="4" t="str">
        <f>Table22[[#This Row],[Pressure]]</f>
        <v>LP</v>
      </c>
      <c r="BL1291" s="4" t="str">
        <f>Table22[[#This Row],[Pon Category]]</f>
        <v>Policy</v>
      </c>
      <c r="BM1291" s="4" t="str">
        <f>Table22[[#This Row],[Tier]]</f>
        <v>T1</v>
      </c>
      <c r="BN1291" s="4" t="str">
        <f>Table22[[#This Row],[PON Material]]</f>
        <v>CI</v>
      </c>
      <c r="BO1291" s="4" t="str" cm="1">
        <f t="array" ref="BO12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2" spans="1:67" x14ac:dyDescent="0.25">
      <c r="A1292" t="s">
        <v>989</v>
      </c>
      <c r="B1292" t="s">
        <v>1044</v>
      </c>
      <c r="C1292" t="s">
        <v>1199</v>
      </c>
      <c r="D1292" t="s">
        <v>1603</v>
      </c>
      <c r="E1292" t="s">
        <v>2935</v>
      </c>
      <c r="F1292" t="s">
        <v>1381</v>
      </c>
      <c r="G1292" t="s">
        <v>2940</v>
      </c>
      <c r="H1292" t="s">
        <v>2941</v>
      </c>
      <c r="I1292" t="s">
        <v>2937</v>
      </c>
      <c r="J1292" t="s">
        <v>2846</v>
      </c>
      <c r="K1292" t="s">
        <v>1001</v>
      </c>
      <c r="L1292">
        <v>510815875</v>
      </c>
      <c r="M1292">
        <v>6</v>
      </c>
      <c r="O1292" t="s">
        <v>1570</v>
      </c>
      <c r="P1292" t="s">
        <v>1571</v>
      </c>
      <c r="Q1292" t="s">
        <v>53</v>
      </c>
      <c r="R1292" t="s">
        <v>1572</v>
      </c>
      <c r="S1292" t="s">
        <v>64</v>
      </c>
      <c r="T1292" t="s">
        <v>52</v>
      </c>
      <c r="U1292" t="s">
        <v>1573</v>
      </c>
      <c r="V1292" t="s">
        <v>1496</v>
      </c>
      <c r="W1292">
        <v>5</v>
      </c>
      <c r="X1292">
        <v>288.95999999999998</v>
      </c>
      <c r="Y1292" t="s">
        <v>1574</v>
      </c>
      <c r="Z1292" t="s">
        <v>1575</v>
      </c>
      <c r="AA1292" t="s">
        <v>147</v>
      </c>
      <c r="AC1292">
        <v>44515</v>
      </c>
      <c r="AD1292">
        <v>44568</v>
      </c>
      <c r="AE1292" s="39">
        <v>216.72</v>
      </c>
      <c r="AF1292" s="39">
        <v>72.239999999999995</v>
      </c>
      <c r="AG1292" s="39">
        <v>288.95999999999998</v>
      </c>
      <c r="AN1292">
        <v>36.119999999999997</v>
      </c>
      <c r="AO1292">
        <v>36.119999999999997</v>
      </c>
      <c r="AP1292">
        <v>36.119999999999997</v>
      </c>
      <c r="AQ1292">
        <v>36.119999999999997</v>
      </c>
      <c r="AR1292">
        <v>36.119999999999997</v>
      </c>
      <c r="AS1292">
        <v>36.119999999999997</v>
      </c>
      <c r="AV1292">
        <v>36.119999999999997</v>
      </c>
      <c r="AW1292">
        <v>36.119999999999997</v>
      </c>
      <c r="BI1292" t="s">
        <v>1505</v>
      </c>
      <c r="BJ1292" s="4" t="str">
        <f>Table22[[#This Row],[Ofgem ]]</f>
        <v>4"-5"</v>
      </c>
      <c r="BK1292" s="4" t="str">
        <f>Table22[[#This Row],[Pressure]]</f>
        <v>LP</v>
      </c>
      <c r="BL1292" s="4" t="str">
        <f>Table22[[#This Row],[Pon Category]]</f>
        <v>Policy</v>
      </c>
      <c r="BM1292" s="4" t="str">
        <f>Table22[[#This Row],[Tier]]</f>
        <v>T1</v>
      </c>
      <c r="BN1292" s="4" t="str">
        <f>Table22[[#This Row],[PON Material]]</f>
        <v>CI</v>
      </c>
      <c r="BO1292" s="4" t="str" cm="1">
        <f t="array" ref="BO12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3" spans="1:67" x14ac:dyDescent="0.25">
      <c r="A1293" t="s">
        <v>989</v>
      </c>
      <c r="B1293" t="s">
        <v>1044</v>
      </c>
      <c r="C1293" t="s">
        <v>1199</v>
      </c>
      <c r="D1293" t="s">
        <v>1603</v>
      </c>
      <c r="E1293" t="s">
        <v>2935</v>
      </c>
      <c r="F1293" t="s">
        <v>1381</v>
      </c>
      <c r="G1293" t="s">
        <v>2940</v>
      </c>
      <c r="H1293" t="s">
        <v>2941</v>
      </c>
      <c r="I1293" t="s">
        <v>2937</v>
      </c>
      <c r="J1293" t="s">
        <v>2846</v>
      </c>
      <c r="K1293" t="s">
        <v>1001</v>
      </c>
      <c r="L1293">
        <v>510815876</v>
      </c>
      <c r="M1293">
        <v>4</v>
      </c>
      <c r="O1293" t="s">
        <v>1570</v>
      </c>
      <c r="P1293" t="s">
        <v>1571</v>
      </c>
      <c r="Q1293" t="s">
        <v>163</v>
      </c>
      <c r="R1293" t="s">
        <v>1572</v>
      </c>
      <c r="S1293" t="s">
        <v>64</v>
      </c>
      <c r="T1293" t="s">
        <v>52</v>
      </c>
      <c r="U1293" t="s">
        <v>1573</v>
      </c>
      <c r="V1293" t="s">
        <v>1496</v>
      </c>
      <c r="W1293">
        <v>9</v>
      </c>
      <c r="X1293">
        <v>51.38</v>
      </c>
      <c r="Y1293" t="s">
        <v>1574</v>
      </c>
      <c r="Z1293" t="s">
        <v>1575</v>
      </c>
      <c r="AA1293" t="s">
        <v>147</v>
      </c>
      <c r="AC1293">
        <v>44515</v>
      </c>
      <c r="AD1293">
        <v>44568</v>
      </c>
      <c r="AE1293" s="39">
        <v>38.520000000000003</v>
      </c>
      <c r="AF1293" s="39">
        <v>12.84</v>
      </c>
      <c r="AG1293" s="39">
        <v>51.36</v>
      </c>
      <c r="AN1293">
        <v>6.42</v>
      </c>
      <c r="AO1293">
        <v>6.42</v>
      </c>
      <c r="AP1293">
        <v>6.42</v>
      </c>
      <c r="AQ1293">
        <v>6.42</v>
      </c>
      <c r="AR1293">
        <v>6.42</v>
      </c>
      <c r="AS1293">
        <v>6.42</v>
      </c>
      <c r="AV1293">
        <v>6.42</v>
      </c>
      <c r="AW1293">
        <v>6.42</v>
      </c>
      <c r="BI1293" t="s">
        <v>1505</v>
      </c>
      <c r="BJ1293" s="4" t="str">
        <f>Table22[[#This Row],[Ofgem ]]</f>
        <v>4"-5"</v>
      </c>
      <c r="BK1293" s="4" t="str">
        <f>Table22[[#This Row],[Pressure]]</f>
        <v>LP</v>
      </c>
      <c r="BL1293" s="4" t="str">
        <f>Table22[[#This Row],[Pon Category]]</f>
        <v>Policy</v>
      </c>
      <c r="BM1293" s="4" t="str">
        <f>Table22[[#This Row],[Tier]]</f>
        <v>T1</v>
      </c>
      <c r="BN1293" s="4" t="str">
        <f>Table22[[#This Row],[PON Material]]</f>
        <v>SI</v>
      </c>
      <c r="BO1293" s="4" t="str" cm="1">
        <f t="array" ref="BO12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4" spans="1:67" x14ac:dyDescent="0.25">
      <c r="A1294" t="s">
        <v>989</v>
      </c>
      <c r="B1294" t="s">
        <v>1044</v>
      </c>
      <c r="C1294" t="s">
        <v>1199</v>
      </c>
      <c r="D1294" t="s">
        <v>1603</v>
      </c>
      <c r="E1294" t="s">
        <v>2935</v>
      </c>
      <c r="F1294" t="s">
        <v>1381</v>
      </c>
      <c r="G1294" t="s">
        <v>2940</v>
      </c>
      <c r="H1294" t="s">
        <v>2941</v>
      </c>
      <c r="I1294" t="s">
        <v>2937</v>
      </c>
      <c r="J1294" t="s">
        <v>2846</v>
      </c>
      <c r="K1294" t="s">
        <v>1001</v>
      </c>
      <c r="L1294">
        <v>510815877</v>
      </c>
      <c r="M1294">
        <v>4</v>
      </c>
      <c r="O1294" t="s">
        <v>1570</v>
      </c>
      <c r="P1294" t="s">
        <v>1571</v>
      </c>
      <c r="Q1294" t="s">
        <v>163</v>
      </c>
      <c r="R1294" t="s">
        <v>1572</v>
      </c>
      <c r="S1294" t="s">
        <v>64</v>
      </c>
      <c r="T1294" t="s">
        <v>52</v>
      </c>
      <c r="U1294" t="s">
        <v>1573</v>
      </c>
      <c r="V1294" t="s">
        <v>1496</v>
      </c>
      <c r="W1294">
        <v>4</v>
      </c>
      <c r="X1294">
        <v>32.6</v>
      </c>
      <c r="Y1294" t="s">
        <v>1574</v>
      </c>
      <c r="Z1294" t="s">
        <v>1575</v>
      </c>
      <c r="AA1294" t="s">
        <v>147</v>
      </c>
      <c r="AC1294">
        <v>44515</v>
      </c>
      <c r="AD1294">
        <v>44568</v>
      </c>
      <c r="AE1294" s="39">
        <v>24.479999999999997</v>
      </c>
      <c r="AF1294" s="39">
        <v>8.16</v>
      </c>
      <c r="AG1294" s="39">
        <v>32.64</v>
      </c>
      <c r="AN1294">
        <v>4.08</v>
      </c>
      <c r="AO1294">
        <v>4.08</v>
      </c>
      <c r="AP1294">
        <v>4.08</v>
      </c>
      <c r="AQ1294">
        <v>4.08</v>
      </c>
      <c r="AR1294">
        <v>4.08</v>
      </c>
      <c r="AS1294">
        <v>4.08</v>
      </c>
      <c r="AV1294">
        <v>4.08</v>
      </c>
      <c r="AW1294">
        <v>4.08</v>
      </c>
      <c r="BI1294" t="s">
        <v>1505</v>
      </c>
      <c r="BJ1294" s="4" t="str">
        <f>Table22[[#This Row],[Ofgem ]]</f>
        <v>4"-5"</v>
      </c>
      <c r="BK1294" s="4" t="str">
        <f>Table22[[#This Row],[Pressure]]</f>
        <v>LP</v>
      </c>
      <c r="BL1294" s="4" t="str">
        <f>Table22[[#This Row],[Pon Category]]</f>
        <v>Policy</v>
      </c>
      <c r="BM1294" s="4" t="str">
        <f>Table22[[#This Row],[Tier]]</f>
        <v>T1</v>
      </c>
      <c r="BN1294" s="4" t="str">
        <f>Table22[[#This Row],[PON Material]]</f>
        <v>SI</v>
      </c>
      <c r="BO1294" s="4" t="str" cm="1">
        <f t="array" ref="BO12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5" spans="1:67" x14ac:dyDescent="0.25">
      <c r="A1295" t="s">
        <v>989</v>
      </c>
      <c r="B1295" t="s">
        <v>1044</v>
      </c>
      <c r="C1295" t="s">
        <v>1199</v>
      </c>
      <c r="D1295" t="s">
        <v>1603</v>
      </c>
      <c r="E1295" t="s">
        <v>2935</v>
      </c>
      <c r="F1295" t="s">
        <v>1381</v>
      </c>
      <c r="G1295" t="s">
        <v>2940</v>
      </c>
      <c r="H1295" t="s">
        <v>2941</v>
      </c>
      <c r="I1295" t="s">
        <v>2937</v>
      </c>
      <c r="J1295" t="s">
        <v>2846</v>
      </c>
      <c r="K1295" t="s">
        <v>1001</v>
      </c>
      <c r="L1295">
        <v>510815878</v>
      </c>
      <c r="M1295">
        <v>6</v>
      </c>
      <c r="O1295" t="s">
        <v>1570</v>
      </c>
      <c r="P1295" t="s">
        <v>1571</v>
      </c>
      <c r="Q1295" t="s">
        <v>163</v>
      </c>
      <c r="R1295" t="s">
        <v>1572</v>
      </c>
      <c r="S1295" t="s">
        <v>64</v>
      </c>
      <c r="T1295" t="s">
        <v>52</v>
      </c>
      <c r="U1295" t="s">
        <v>1573</v>
      </c>
      <c r="V1295" t="s">
        <v>1496</v>
      </c>
      <c r="W1295">
        <v>6</v>
      </c>
      <c r="X1295">
        <v>35.6</v>
      </c>
      <c r="Y1295" t="s">
        <v>1574</v>
      </c>
      <c r="Z1295" t="s">
        <v>1575</v>
      </c>
      <c r="AA1295" t="s">
        <v>147</v>
      </c>
      <c r="AC1295">
        <v>44515</v>
      </c>
      <c r="AD1295">
        <v>44568</v>
      </c>
      <c r="AE1295" s="39">
        <v>26.7</v>
      </c>
      <c r="AF1295" s="39">
        <v>8.9</v>
      </c>
      <c r="AG1295" s="39">
        <v>35.6</v>
      </c>
      <c r="AN1295">
        <v>4.45</v>
      </c>
      <c r="AO1295">
        <v>4.45</v>
      </c>
      <c r="AP1295">
        <v>4.45</v>
      </c>
      <c r="AQ1295">
        <v>4.45</v>
      </c>
      <c r="AR1295">
        <v>4.45</v>
      </c>
      <c r="AS1295">
        <v>4.45</v>
      </c>
      <c r="AV1295">
        <v>4.45</v>
      </c>
      <c r="AW1295">
        <v>4.45</v>
      </c>
      <c r="BI1295" t="s">
        <v>1505</v>
      </c>
      <c r="BJ1295" s="4" t="str">
        <f>Table22[[#This Row],[Ofgem ]]</f>
        <v>4"-5"</v>
      </c>
      <c r="BK1295" s="4" t="str">
        <f>Table22[[#This Row],[Pressure]]</f>
        <v>LP</v>
      </c>
      <c r="BL1295" s="4" t="str">
        <f>Table22[[#This Row],[Pon Category]]</f>
        <v>Policy</v>
      </c>
      <c r="BM1295" s="4" t="str">
        <f>Table22[[#This Row],[Tier]]</f>
        <v>T1</v>
      </c>
      <c r="BN1295" s="4" t="str">
        <f>Table22[[#This Row],[PON Material]]</f>
        <v>SI</v>
      </c>
      <c r="BO1295" s="4" t="str" cm="1">
        <f t="array" ref="BO12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6" spans="1:67" x14ac:dyDescent="0.25">
      <c r="A1296" t="s">
        <v>989</v>
      </c>
      <c r="B1296" t="s">
        <v>1044</v>
      </c>
      <c r="C1296" t="s">
        <v>1199</v>
      </c>
      <c r="D1296" t="s">
        <v>1603</v>
      </c>
      <c r="E1296" t="s">
        <v>2935</v>
      </c>
      <c r="F1296" t="s">
        <v>1381</v>
      </c>
      <c r="G1296" t="s">
        <v>2940</v>
      </c>
      <c r="H1296" t="s">
        <v>2941</v>
      </c>
      <c r="I1296" t="s">
        <v>2937</v>
      </c>
      <c r="J1296" t="s">
        <v>2846</v>
      </c>
      <c r="K1296" t="s">
        <v>1001</v>
      </c>
      <c r="L1296">
        <v>510815879</v>
      </c>
      <c r="M1296">
        <v>6</v>
      </c>
      <c r="O1296" t="s">
        <v>1570</v>
      </c>
      <c r="P1296" t="s">
        <v>1571</v>
      </c>
      <c r="Q1296" t="s">
        <v>163</v>
      </c>
      <c r="R1296" t="s">
        <v>1572</v>
      </c>
      <c r="S1296" t="s">
        <v>64</v>
      </c>
      <c r="T1296" t="s">
        <v>52</v>
      </c>
      <c r="U1296" t="s">
        <v>1573</v>
      </c>
      <c r="V1296" t="s">
        <v>1496</v>
      </c>
      <c r="W1296">
        <v>14</v>
      </c>
      <c r="X1296">
        <v>107.48</v>
      </c>
      <c r="Y1296" t="s">
        <v>1574</v>
      </c>
      <c r="Z1296" t="s">
        <v>1575</v>
      </c>
      <c r="AA1296" t="s">
        <v>147</v>
      </c>
      <c r="AC1296">
        <v>44515</v>
      </c>
      <c r="AD1296">
        <v>44568</v>
      </c>
      <c r="AE1296" s="39">
        <v>80.64</v>
      </c>
      <c r="AF1296" s="39">
        <v>26.88</v>
      </c>
      <c r="AG1296" s="39">
        <v>107.52</v>
      </c>
      <c r="AN1296">
        <v>13.44</v>
      </c>
      <c r="AO1296">
        <v>13.44</v>
      </c>
      <c r="AP1296">
        <v>13.44</v>
      </c>
      <c r="AQ1296">
        <v>13.44</v>
      </c>
      <c r="AR1296">
        <v>13.44</v>
      </c>
      <c r="AS1296">
        <v>13.44</v>
      </c>
      <c r="AV1296">
        <v>13.44</v>
      </c>
      <c r="AW1296">
        <v>13.44</v>
      </c>
      <c r="BI1296" t="s">
        <v>1505</v>
      </c>
      <c r="BJ1296" s="4" t="str">
        <f>Table22[[#This Row],[Ofgem ]]</f>
        <v>4"-5"</v>
      </c>
      <c r="BK1296" s="4" t="str">
        <f>Table22[[#This Row],[Pressure]]</f>
        <v>LP</v>
      </c>
      <c r="BL1296" s="4" t="str">
        <f>Table22[[#This Row],[Pon Category]]</f>
        <v>Policy</v>
      </c>
      <c r="BM1296" s="4" t="str">
        <f>Table22[[#This Row],[Tier]]</f>
        <v>T1</v>
      </c>
      <c r="BN1296" s="4" t="str">
        <f>Table22[[#This Row],[PON Material]]</f>
        <v>SI</v>
      </c>
      <c r="BO1296" s="4" t="str" cm="1">
        <f t="array" ref="BO12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7" spans="1:67" x14ac:dyDescent="0.25">
      <c r="A1297" t="s">
        <v>989</v>
      </c>
      <c r="B1297" t="s">
        <v>1044</v>
      </c>
      <c r="C1297" t="s">
        <v>1199</v>
      </c>
      <c r="D1297" t="s">
        <v>1603</v>
      </c>
      <c r="E1297" t="s">
        <v>2935</v>
      </c>
      <c r="F1297" t="s">
        <v>1381</v>
      </c>
      <c r="G1297" t="s">
        <v>2940</v>
      </c>
      <c r="H1297" t="s">
        <v>2941</v>
      </c>
      <c r="I1297" t="s">
        <v>2937</v>
      </c>
      <c r="J1297" t="s">
        <v>2846</v>
      </c>
      <c r="K1297" t="s">
        <v>1001</v>
      </c>
      <c r="L1297">
        <v>510815880</v>
      </c>
      <c r="M1297">
        <v>4</v>
      </c>
      <c r="O1297" t="s">
        <v>1570</v>
      </c>
      <c r="P1297" t="s">
        <v>1571</v>
      </c>
      <c r="Q1297" t="s">
        <v>163</v>
      </c>
      <c r="R1297" t="s">
        <v>1572</v>
      </c>
      <c r="S1297" t="s">
        <v>64</v>
      </c>
      <c r="T1297" t="s">
        <v>52</v>
      </c>
      <c r="U1297" t="s">
        <v>1573</v>
      </c>
      <c r="V1297" t="s">
        <v>1496</v>
      </c>
      <c r="W1297">
        <v>6</v>
      </c>
      <c r="X1297">
        <v>80.540000000000006</v>
      </c>
      <c r="Y1297" t="s">
        <v>1574</v>
      </c>
      <c r="Z1297" t="s">
        <v>1575</v>
      </c>
      <c r="AA1297" t="s">
        <v>147</v>
      </c>
      <c r="AC1297">
        <v>44515</v>
      </c>
      <c r="AD1297">
        <v>44568</v>
      </c>
      <c r="AE1297" s="39">
        <v>60.42</v>
      </c>
      <c r="AF1297" s="39">
        <v>20.14</v>
      </c>
      <c r="AG1297" s="39">
        <v>80.56</v>
      </c>
      <c r="AN1297">
        <v>10.07</v>
      </c>
      <c r="AO1297">
        <v>10.07</v>
      </c>
      <c r="AP1297">
        <v>10.07</v>
      </c>
      <c r="AQ1297">
        <v>10.07</v>
      </c>
      <c r="AR1297">
        <v>10.07</v>
      </c>
      <c r="AS1297">
        <v>10.07</v>
      </c>
      <c r="AV1297">
        <v>10.07</v>
      </c>
      <c r="AW1297">
        <v>10.07</v>
      </c>
      <c r="BI1297" t="s">
        <v>1505</v>
      </c>
      <c r="BJ1297" s="4" t="str">
        <f>Table22[[#This Row],[Ofgem ]]</f>
        <v>4"-5"</v>
      </c>
      <c r="BK1297" s="4" t="str">
        <f>Table22[[#This Row],[Pressure]]</f>
        <v>LP</v>
      </c>
      <c r="BL1297" s="4" t="str">
        <f>Table22[[#This Row],[Pon Category]]</f>
        <v>Policy</v>
      </c>
      <c r="BM1297" s="4" t="str">
        <f>Table22[[#This Row],[Tier]]</f>
        <v>T1</v>
      </c>
      <c r="BN1297" s="4" t="str">
        <f>Table22[[#This Row],[PON Material]]</f>
        <v>SI</v>
      </c>
      <c r="BO1297" s="4" t="str" cm="1">
        <f t="array" ref="BO12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8" spans="1:67" x14ac:dyDescent="0.25">
      <c r="A1298" t="s">
        <v>989</v>
      </c>
      <c r="B1298" t="s">
        <v>1044</v>
      </c>
      <c r="C1298" t="s">
        <v>1199</v>
      </c>
      <c r="D1298" t="s">
        <v>1603</v>
      </c>
      <c r="E1298" t="s">
        <v>2935</v>
      </c>
      <c r="F1298" t="s">
        <v>1381</v>
      </c>
      <c r="G1298" t="s">
        <v>2940</v>
      </c>
      <c r="H1298" t="s">
        <v>2941</v>
      </c>
      <c r="I1298" t="s">
        <v>2937</v>
      </c>
      <c r="J1298" t="s">
        <v>2846</v>
      </c>
      <c r="K1298" t="s">
        <v>1001</v>
      </c>
      <c r="L1298">
        <v>510815881</v>
      </c>
      <c r="M1298">
        <v>4</v>
      </c>
      <c r="O1298" t="s">
        <v>1570</v>
      </c>
      <c r="P1298" t="s">
        <v>1571</v>
      </c>
      <c r="Q1298" t="s">
        <v>163</v>
      </c>
      <c r="R1298" t="s">
        <v>1572</v>
      </c>
      <c r="S1298" t="s">
        <v>64</v>
      </c>
      <c r="T1298" t="s">
        <v>52</v>
      </c>
      <c r="U1298" t="s">
        <v>1573</v>
      </c>
      <c r="V1298" t="s">
        <v>1496</v>
      </c>
      <c r="W1298">
        <v>14</v>
      </c>
      <c r="X1298">
        <v>96.57</v>
      </c>
      <c r="Y1298" t="s">
        <v>1574</v>
      </c>
      <c r="Z1298" t="s">
        <v>1575</v>
      </c>
      <c r="AA1298" t="s">
        <v>147</v>
      </c>
      <c r="AC1298">
        <v>44515</v>
      </c>
      <c r="AD1298">
        <v>44568</v>
      </c>
      <c r="AE1298" s="39">
        <v>72.42</v>
      </c>
      <c r="AF1298" s="39">
        <v>24.14</v>
      </c>
      <c r="AG1298" s="39">
        <v>96.56</v>
      </c>
      <c r="AN1298">
        <v>12.07</v>
      </c>
      <c r="AO1298">
        <v>12.07</v>
      </c>
      <c r="AP1298">
        <v>12.07</v>
      </c>
      <c r="AQ1298">
        <v>12.07</v>
      </c>
      <c r="AR1298">
        <v>12.07</v>
      </c>
      <c r="AS1298">
        <v>12.07</v>
      </c>
      <c r="AV1298">
        <v>12.07</v>
      </c>
      <c r="AW1298">
        <v>12.07</v>
      </c>
      <c r="BI1298" t="s">
        <v>1505</v>
      </c>
      <c r="BJ1298" s="4" t="str">
        <f>Table22[[#This Row],[Ofgem ]]</f>
        <v>4"-5"</v>
      </c>
      <c r="BK1298" s="4" t="str">
        <f>Table22[[#This Row],[Pressure]]</f>
        <v>LP</v>
      </c>
      <c r="BL1298" s="4" t="str">
        <f>Table22[[#This Row],[Pon Category]]</f>
        <v>Policy</v>
      </c>
      <c r="BM1298" s="4" t="str">
        <f>Table22[[#This Row],[Tier]]</f>
        <v>T1</v>
      </c>
      <c r="BN1298" s="4" t="str">
        <f>Table22[[#This Row],[PON Material]]</f>
        <v>SI</v>
      </c>
      <c r="BO1298" s="4" t="str" cm="1">
        <f t="array" ref="BO12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299" spans="1:67" x14ac:dyDescent="0.25">
      <c r="A1299" t="s">
        <v>989</v>
      </c>
      <c r="B1299" t="s">
        <v>1044</v>
      </c>
      <c r="C1299" t="s">
        <v>1199</v>
      </c>
      <c r="D1299" t="s">
        <v>1603</v>
      </c>
      <c r="E1299" t="s">
        <v>2935</v>
      </c>
      <c r="F1299" t="s">
        <v>1381</v>
      </c>
      <c r="G1299" t="s">
        <v>2940</v>
      </c>
      <c r="H1299" t="s">
        <v>2941</v>
      </c>
      <c r="I1299" t="s">
        <v>2937</v>
      </c>
      <c r="J1299" t="s">
        <v>2846</v>
      </c>
      <c r="K1299" t="s">
        <v>1001</v>
      </c>
      <c r="L1299">
        <v>510815882</v>
      </c>
      <c r="M1299">
        <v>4</v>
      </c>
      <c r="O1299" t="s">
        <v>1570</v>
      </c>
      <c r="P1299" t="s">
        <v>1571</v>
      </c>
      <c r="Q1299" t="s">
        <v>163</v>
      </c>
      <c r="R1299" t="s">
        <v>1572</v>
      </c>
      <c r="S1299" t="s">
        <v>64</v>
      </c>
      <c r="T1299" t="s">
        <v>52</v>
      </c>
      <c r="U1299" t="s">
        <v>1573</v>
      </c>
      <c r="V1299" t="s">
        <v>1496</v>
      </c>
      <c r="W1299">
        <v>17</v>
      </c>
      <c r="X1299">
        <v>80.430000000000007</v>
      </c>
      <c r="Y1299" t="s">
        <v>1574</v>
      </c>
      <c r="Z1299" t="s">
        <v>1575</v>
      </c>
      <c r="AA1299" t="s">
        <v>147</v>
      </c>
      <c r="AC1299">
        <v>44515</v>
      </c>
      <c r="AD1299">
        <v>44568</v>
      </c>
      <c r="AE1299" s="39">
        <v>60.3</v>
      </c>
      <c r="AF1299" s="39">
        <v>20.100000000000001</v>
      </c>
      <c r="AG1299" s="39">
        <v>80.400000000000006</v>
      </c>
      <c r="AN1299">
        <v>10.050000000000001</v>
      </c>
      <c r="AO1299">
        <v>10.050000000000001</v>
      </c>
      <c r="AP1299">
        <v>10.050000000000001</v>
      </c>
      <c r="AQ1299">
        <v>10.050000000000001</v>
      </c>
      <c r="AR1299">
        <v>10.050000000000001</v>
      </c>
      <c r="AS1299">
        <v>10.050000000000001</v>
      </c>
      <c r="AV1299">
        <v>10.050000000000001</v>
      </c>
      <c r="AW1299">
        <v>10.050000000000001</v>
      </c>
      <c r="BI1299" t="s">
        <v>1505</v>
      </c>
      <c r="BJ1299" s="4" t="str">
        <f>Table22[[#This Row],[Ofgem ]]</f>
        <v>4"-5"</v>
      </c>
      <c r="BK1299" s="4" t="str">
        <f>Table22[[#This Row],[Pressure]]</f>
        <v>LP</v>
      </c>
      <c r="BL1299" s="4" t="str">
        <f>Table22[[#This Row],[Pon Category]]</f>
        <v>Policy</v>
      </c>
      <c r="BM1299" s="4" t="str">
        <f>Table22[[#This Row],[Tier]]</f>
        <v>T1</v>
      </c>
      <c r="BN1299" s="4" t="str">
        <f>Table22[[#This Row],[PON Material]]</f>
        <v>SI</v>
      </c>
      <c r="BO1299" s="4" t="str" cm="1">
        <f t="array" ref="BO12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0" spans="1:67" x14ac:dyDescent="0.25">
      <c r="A1300" t="s">
        <v>989</v>
      </c>
      <c r="B1300" t="s">
        <v>1044</v>
      </c>
      <c r="C1300" t="s">
        <v>1199</v>
      </c>
      <c r="D1300" t="s">
        <v>1603</v>
      </c>
      <c r="E1300" t="s">
        <v>2935</v>
      </c>
      <c r="F1300" t="s">
        <v>1381</v>
      </c>
      <c r="G1300" t="s">
        <v>2940</v>
      </c>
      <c r="H1300" t="s">
        <v>2941</v>
      </c>
      <c r="I1300" t="s">
        <v>2937</v>
      </c>
      <c r="J1300" t="s">
        <v>2846</v>
      </c>
      <c r="K1300" t="s">
        <v>1001</v>
      </c>
      <c r="L1300">
        <v>634330994</v>
      </c>
      <c r="M1300">
        <v>4</v>
      </c>
      <c r="O1300" t="s">
        <v>1570</v>
      </c>
      <c r="P1300" t="s">
        <v>1571</v>
      </c>
      <c r="Q1300" t="s">
        <v>163</v>
      </c>
      <c r="R1300" t="s">
        <v>1572</v>
      </c>
      <c r="S1300" t="s">
        <v>64</v>
      </c>
      <c r="T1300" t="s">
        <v>52</v>
      </c>
      <c r="U1300" t="s">
        <v>1573</v>
      </c>
      <c r="V1300" t="s">
        <v>1496</v>
      </c>
      <c r="W1300">
        <v>9</v>
      </c>
      <c r="X1300">
        <v>1</v>
      </c>
      <c r="Y1300" t="s">
        <v>1574</v>
      </c>
      <c r="Z1300" t="s">
        <v>1575</v>
      </c>
      <c r="AA1300" t="s">
        <v>147</v>
      </c>
      <c r="AC1300">
        <v>44515</v>
      </c>
      <c r="AD1300">
        <v>44568</v>
      </c>
      <c r="AE1300" s="39">
        <v>0.78</v>
      </c>
      <c r="AF1300" s="39">
        <v>0.26</v>
      </c>
      <c r="AG1300" s="39">
        <v>1.04</v>
      </c>
      <c r="AN1300">
        <v>0.13</v>
      </c>
      <c r="AO1300">
        <v>0.13</v>
      </c>
      <c r="AP1300">
        <v>0.13</v>
      </c>
      <c r="AQ1300">
        <v>0.13</v>
      </c>
      <c r="AR1300">
        <v>0.13</v>
      </c>
      <c r="AS1300">
        <v>0.13</v>
      </c>
      <c r="AV1300">
        <v>0.13</v>
      </c>
      <c r="AW1300">
        <v>0.13</v>
      </c>
      <c r="BI1300" t="s">
        <v>1505</v>
      </c>
      <c r="BJ1300" s="4" t="str">
        <f>Table22[[#This Row],[Ofgem ]]</f>
        <v>4"-5"</v>
      </c>
      <c r="BK1300" s="4" t="str">
        <f>Table22[[#This Row],[Pressure]]</f>
        <v>LP</v>
      </c>
      <c r="BL1300" s="4" t="str">
        <f>Table22[[#This Row],[Pon Category]]</f>
        <v>Policy</v>
      </c>
      <c r="BM1300" s="4" t="str">
        <f>Table22[[#This Row],[Tier]]</f>
        <v>T1</v>
      </c>
      <c r="BN1300" s="4" t="str">
        <f>Table22[[#This Row],[PON Material]]</f>
        <v>SI</v>
      </c>
      <c r="BO1300" s="4" t="str" cm="1">
        <f t="array" ref="BO13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1" spans="1:67" x14ac:dyDescent="0.25">
      <c r="A1301" t="s">
        <v>989</v>
      </c>
      <c r="B1301" t="s">
        <v>1044</v>
      </c>
      <c r="C1301" t="s">
        <v>1199</v>
      </c>
      <c r="D1301" t="s">
        <v>1603</v>
      </c>
      <c r="E1301" t="s">
        <v>2935</v>
      </c>
      <c r="F1301" t="s">
        <v>1381</v>
      </c>
      <c r="G1301" t="s">
        <v>2942</v>
      </c>
      <c r="H1301" t="s">
        <v>2943</v>
      </c>
      <c r="I1301" t="s">
        <v>2937</v>
      </c>
      <c r="J1301" t="s">
        <v>2846</v>
      </c>
      <c r="K1301" t="s">
        <v>1001</v>
      </c>
      <c r="L1301">
        <v>510896300</v>
      </c>
      <c r="M1301">
        <v>6</v>
      </c>
      <c r="O1301" t="s">
        <v>1570</v>
      </c>
      <c r="P1301" t="s">
        <v>1571</v>
      </c>
      <c r="Q1301" t="s">
        <v>53</v>
      </c>
      <c r="R1301" t="s">
        <v>1572</v>
      </c>
      <c r="S1301" t="s">
        <v>64</v>
      </c>
      <c r="T1301" t="s">
        <v>52</v>
      </c>
      <c r="U1301" t="s">
        <v>1573</v>
      </c>
      <c r="V1301" t="s">
        <v>1496</v>
      </c>
      <c r="W1301">
        <v>3</v>
      </c>
      <c r="X1301">
        <v>244.11</v>
      </c>
      <c r="Y1301" t="s">
        <v>1574</v>
      </c>
      <c r="Z1301" t="s">
        <v>1575</v>
      </c>
      <c r="AA1301" t="s">
        <v>147</v>
      </c>
      <c r="AC1301">
        <v>44571</v>
      </c>
      <c r="AD1301">
        <v>44589</v>
      </c>
      <c r="AE1301" s="39">
        <v>0</v>
      </c>
      <c r="AF1301" s="39">
        <v>244.11</v>
      </c>
      <c r="AG1301" s="39">
        <v>244.11</v>
      </c>
      <c r="AW1301">
        <v>81.37</v>
      </c>
      <c r="AX1301">
        <v>81.37</v>
      </c>
      <c r="AY1301">
        <v>81.37</v>
      </c>
      <c r="BI1301" t="s">
        <v>1505</v>
      </c>
      <c r="BJ1301" s="4" t="str">
        <f>Table22[[#This Row],[Ofgem ]]</f>
        <v>4"-5"</v>
      </c>
      <c r="BK1301" s="4" t="str">
        <f>Table22[[#This Row],[Pressure]]</f>
        <v>LP</v>
      </c>
      <c r="BL1301" s="4" t="str">
        <f>Table22[[#This Row],[Pon Category]]</f>
        <v>Policy</v>
      </c>
      <c r="BM1301" s="4" t="str">
        <f>Table22[[#This Row],[Tier]]</f>
        <v>T1</v>
      </c>
      <c r="BN1301" s="4" t="str">
        <f>Table22[[#This Row],[PON Material]]</f>
        <v>CI</v>
      </c>
      <c r="BO1301" s="4" t="str" cm="1">
        <f t="array" ref="BO13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2" spans="1:67" x14ac:dyDescent="0.25">
      <c r="A1302" t="s">
        <v>989</v>
      </c>
      <c r="B1302" t="s">
        <v>1044</v>
      </c>
      <c r="C1302" t="s">
        <v>1199</v>
      </c>
      <c r="D1302" t="s">
        <v>1603</v>
      </c>
      <c r="E1302" t="s">
        <v>2935</v>
      </c>
      <c r="F1302" t="s">
        <v>1381</v>
      </c>
      <c r="G1302" t="s">
        <v>2942</v>
      </c>
      <c r="H1302" t="s">
        <v>2943</v>
      </c>
      <c r="I1302" t="s">
        <v>2937</v>
      </c>
      <c r="J1302" t="s">
        <v>2846</v>
      </c>
      <c r="K1302" t="s">
        <v>1001</v>
      </c>
      <c r="L1302">
        <v>604834958</v>
      </c>
      <c r="M1302">
        <v>6</v>
      </c>
      <c r="O1302" t="s">
        <v>1570</v>
      </c>
      <c r="P1302" t="s">
        <v>1571</v>
      </c>
      <c r="Q1302" t="s">
        <v>163</v>
      </c>
      <c r="R1302" t="s">
        <v>1572</v>
      </c>
      <c r="S1302" t="s">
        <v>64</v>
      </c>
      <c r="T1302" t="s">
        <v>52</v>
      </c>
      <c r="U1302" t="s">
        <v>1573</v>
      </c>
      <c r="V1302" t="s">
        <v>1496</v>
      </c>
      <c r="W1302">
        <v>4</v>
      </c>
      <c r="X1302">
        <v>13.1</v>
      </c>
      <c r="Y1302" t="s">
        <v>1574</v>
      </c>
      <c r="Z1302" t="s">
        <v>1575</v>
      </c>
      <c r="AA1302" t="s">
        <v>147</v>
      </c>
      <c r="AC1302">
        <v>44571</v>
      </c>
      <c r="AD1302">
        <v>44589</v>
      </c>
      <c r="AE1302" s="39">
        <v>0</v>
      </c>
      <c r="AF1302" s="39">
        <v>13.11</v>
      </c>
      <c r="AG1302" s="39">
        <v>13.11</v>
      </c>
      <c r="AW1302">
        <v>4.37</v>
      </c>
      <c r="AX1302">
        <v>4.37</v>
      </c>
      <c r="AY1302">
        <v>4.37</v>
      </c>
      <c r="BI1302" t="s">
        <v>1505</v>
      </c>
      <c r="BJ1302" s="4" t="str">
        <f>Table22[[#This Row],[Ofgem ]]</f>
        <v>4"-5"</v>
      </c>
      <c r="BK1302" s="4" t="str">
        <f>Table22[[#This Row],[Pressure]]</f>
        <v>LP</v>
      </c>
      <c r="BL1302" s="4" t="str">
        <f>Table22[[#This Row],[Pon Category]]</f>
        <v>Policy</v>
      </c>
      <c r="BM1302" s="4" t="str">
        <f>Table22[[#This Row],[Tier]]</f>
        <v>T1</v>
      </c>
      <c r="BN1302" s="4" t="str">
        <f>Table22[[#This Row],[PON Material]]</f>
        <v>SI</v>
      </c>
      <c r="BO1302" s="4" t="str" cm="1">
        <f t="array" ref="BO13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3" spans="1:67" x14ac:dyDescent="0.25">
      <c r="A1303" t="s">
        <v>989</v>
      </c>
      <c r="B1303" t="s">
        <v>1044</v>
      </c>
      <c r="C1303" t="s">
        <v>1199</v>
      </c>
      <c r="D1303" t="s">
        <v>1603</v>
      </c>
      <c r="E1303" t="s">
        <v>2935</v>
      </c>
      <c r="F1303" t="s">
        <v>1381</v>
      </c>
      <c r="G1303" t="s">
        <v>2944</v>
      </c>
      <c r="H1303" t="s">
        <v>2945</v>
      </c>
      <c r="I1303" t="s">
        <v>2937</v>
      </c>
      <c r="J1303" t="s">
        <v>2846</v>
      </c>
      <c r="K1303" t="s">
        <v>1001</v>
      </c>
      <c r="L1303">
        <v>510834874</v>
      </c>
      <c r="M1303">
        <v>4</v>
      </c>
      <c r="O1303" t="s">
        <v>1570</v>
      </c>
      <c r="P1303" t="s">
        <v>1571</v>
      </c>
      <c r="Q1303" t="s">
        <v>163</v>
      </c>
      <c r="R1303" t="s">
        <v>1572</v>
      </c>
      <c r="S1303" t="s">
        <v>64</v>
      </c>
      <c r="T1303" t="s">
        <v>52</v>
      </c>
      <c r="U1303" t="s">
        <v>1573</v>
      </c>
      <c r="V1303" t="s">
        <v>1496</v>
      </c>
      <c r="W1303">
        <v>15</v>
      </c>
      <c r="X1303">
        <v>78.59</v>
      </c>
      <c r="Y1303" t="s">
        <v>1574</v>
      </c>
      <c r="Z1303" t="s">
        <v>1575</v>
      </c>
      <c r="AA1303" t="s">
        <v>147</v>
      </c>
      <c r="AC1303">
        <v>44592</v>
      </c>
      <c r="AD1303">
        <v>44603</v>
      </c>
      <c r="AE1303" s="39">
        <v>0</v>
      </c>
      <c r="AF1303" s="39">
        <v>78.599999999999994</v>
      </c>
      <c r="AG1303" s="39">
        <v>78.599999999999994</v>
      </c>
      <c r="AZ1303">
        <v>39.299999999999997</v>
      </c>
      <c r="BA1303">
        <v>39.299999999999997</v>
      </c>
      <c r="BI1303" t="s">
        <v>1505</v>
      </c>
      <c r="BJ1303" s="4" t="str">
        <f>Table22[[#This Row],[Ofgem ]]</f>
        <v>4"-5"</v>
      </c>
      <c r="BK1303" s="4" t="str">
        <f>Table22[[#This Row],[Pressure]]</f>
        <v>LP</v>
      </c>
      <c r="BL1303" s="4" t="str">
        <f>Table22[[#This Row],[Pon Category]]</f>
        <v>Policy</v>
      </c>
      <c r="BM1303" s="4" t="str">
        <f>Table22[[#This Row],[Tier]]</f>
        <v>T1</v>
      </c>
      <c r="BN1303" s="4" t="str">
        <f>Table22[[#This Row],[PON Material]]</f>
        <v>SI</v>
      </c>
      <c r="BO1303" s="4" t="str" cm="1">
        <f t="array" ref="BO13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4" spans="1:67" x14ac:dyDescent="0.25">
      <c r="A1304" t="s">
        <v>989</v>
      </c>
      <c r="B1304" t="s">
        <v>1044</v>
      </c>
      <c r="C1304" t="s">
        <v>1199</v>
      </c>
      <c r="D1304" t="s">
        <v>1603</v>
      </c>
      <c r="E1304" t="s">
        <v>2935</v>
      </c>
      <c r="F1304" t="s">
        <v>1381</v>
      </c>
      <c r="G1304" t="s">
        <v>2944</v>
      </c>
      <c r="H1304" t="s">
        <v>2945</v>
      </c>
      <c r="I1304" t="s">
        <v>2937</v>
      </c>
      <c r="J1304" t="s">
        <v>2846</v>
      </c>
      <c r="K1304" t="s">
        <v>1001</v>
      </c>
      <c r="L1304">
        <v>510834875</v>
      </c>
      <c r="M1304">
        <v>4</v>
      </c>
      <c r="O1304" t="s">
        <v>1570</v>
      </c>
      <c r="P1304" t="s">
        <v>1571</v>
      </c>
      <c r="Q1304" t="s">
        <v>163</v>
      </c>
      <c r="R1304" t="s">
        <v>1572</v>
      </c>
      <c r="S1304" t="s">
        <v>64</v>
      </c>
      <c r="T1304" t="s">
        <v>52</v>
      </c>
      <c r="U1304" t="s">
        <v>1573</v>
      </c>
      <c r="V1304" t="s">
        <v>1496</v>
      </c>
      <c r="W1304">
        <v>6</v>
      </c>
      <c r="X1304">
        <v>65.53</v>
      </c>
      <c r="Y1304" t="s">
        <v>1574</v>
      </c>
      <c r="Z1304" t="s">
        <v>1575</v>
      </c>
      <c r="AA1304" t="s">
        <v>147</v>
      </c>
      <c r="AC1304">
        <v>44592</v>
      </c>
      <c r="AD1304">
        <v>44603</v>
      </c>
      <c r="AE1304" s="39">
        <v>0</v>
      </c>
      <c r="AF1304" s="39">
        <v>65.540000000000006</v>
      </c>
      <c r="AG1304" s="39">
        <v>65.540000000000006</v>
      </c>
      <c r="AZ1304">
        <v>32.770000000000003</v>
      </c>
      <c r="BA1304">
        <v>32.770000000000003</v>
      </c>
      <c r="BI1304" t="s">
        <v>1505</v>
      </c>
      <c r="BJ1304" s="4" t="str">
        <f>Table22[[#This Row],[Ofgem ]]</f>
        <v>4"-5"</v>
      </c>
      <c r="BK1304" s="4" t="str">
        <f>Table22[[#This Row],[Pressure]]</f>
        <v>LP</v>
      </c>
      <c r="BL1304" s="4" t="str">
        <f>Table22[[#This Row],[Pon Category]]</f>
        <v>Policy</v>
      </c>
      <c r="BM1304" s="4" t="str">
        <f>Table22[[#This Row],[Tier]]</f>
        <v>T1</v>
      </c>
      <c r="BN1304" s="4" t="str">
        <f>Table22[[#This Row],[PON Material]]</f>
        <v>SI</v>
      </c>
      <c r="BO1304" s="4" t="str" cm="1">
        <f t="array" ref="BO13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5" spans="1:67" x14ac:dyDescent="0.25">
      <c r="A1305" t="s">
        <v>989</v>
      </c>
      <c r="B1305" t="s">
        <v>1044</v>
      </c>
      <c r="C1305" t="s">
        <v>1199</v>
      </c>
      <c r="D1305" t="s">
        <v>1603</v>
      </c>
      <c r="E1305" t="s">
        <v>2935</v>
      </c>
      <c r="F1305" t="s">
        <v>1381</v>
      </c>
      <c r="G1305" t="s">
        <v>2946</v>
      </c>
      <c r="H1305" t="s">
        <v>2947</v>
      </c>
      <c r="I1305" t="s">
        <v>2937</v>
      </c>
      <c r="J1305" t="s">
        <v>2846</v>
      </c>
      <c r="K1305" t="s">
        <v>1001</v>
      </c>
      <c r="L1305">
        <v>510905570</v>
      </c>
      <c r="M1305">
        <v>6</v>
      </c>
      <c r="O1305" t="s">
        <v>1570</v>
      </c>
      <c r="P1305" t="s">
        <v>1571</v>
      </c>
      <c r="Q1305" t="s">
        <v>53</v>
      </c>
      <c r="R1305" t="s">
        <v>1572</v>
      </c>
      <c r="S1305" t="s">
        <v>64</v>
      </c>
      <c r="T1305" t="s">
        <v>52</v>
      </c>
      <c r="U1305" t="s">
        <v>1573</v>
      </c>
      <c r="V1305" t="s">
        <v>1496</v>
      </c>
      <c r="W1305">
        <v>0</v>
      </c>
      <c r="X1305">
        <v>39.03</v>
      </c>
      <c r="Y1305" t="s">
        <v>1574</v>
      </c>
      <c r="Z1305" t="s">
        <v>1575</v>
      </c>
      <c r="AA1305" t="s">
        <v>147</v>
      </c>
      <c r="AC1305">
        <v>44606</v>
      </c>
      <c r="AD1305">
        <v>44610</v>
      </c>
      <c r="AE1305" s="39">
        <v>0</v>
      </c>
      <c r="AF1305" s="39">
        <v>39.03</v>
      </c>
      <c r="AG1305" s="39">
        <v>39.03</v>
      </c>
      <c r="BB1305">
        <v>39.03</v>
      </c>
      <c r="BI1305" t="s">
        <v>1505</v>
      </c>
      <c r="BJ1305" s="4" t="str">
        <f>Table22[[#This Row],[Ofgem ]]</f>
        <v>4"-5"</v>
      </c>
      <c r="BK1305" s="4" t="str">
        <f>Table22[[#This Row],[Pressure]]</f>
        <v>LP</v>
      </c>
      <c r="BL1305" s="4" t="str">
        <f>Table22[[#This Row],[Pon Category]]</f>
        <v>Policy</v>
      </c>
      <c r="BM1305" s="4" t="str">
        <f>Table22[[#This Row],[Tier]]</f>
        <v>T1</v>
      </c>
      <c r="BN1305" s="4" t="str">
        <f>Table22[[#This Row],[PON Material]]</f>
        <v>CI</v>
      </c>
      <c r="BO1305" s="4" t="str" cm="1">
        <f t="array" ref="BO13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6" spans="1:67" x14ac:dyDescent="0.25">
      <c r="A1306" t="s">
        <v>989</v>
      </c>
      <c r="B1306" t="s">
        <v>1044</v>
      </c>
      <c r="C1306" t="s">
        <v>1199</v>
      </c>
      <c r="D1306" t="s">
        <v>1603</v>
      </c>
      <c r="E1306" t="s">
        <v>2935</v>
      </c>
      <c r="F1306" t="s">
        <v>1381</v>
      </c>
      <c r="G1306" t="s">
        <v>2946</v>
      </c>
      <c r="H1306" t="s">
        <v>2947</v>
      </c>
      <c r="I1306" t="s">
        <v>2937</v>
      </c>
      <c r="J1306" t="s">
        <v>2846</v>
      </c>
      <c r="K1306" t="s">
        <v>1001</v>
      </c>
      <c r="L1306">
        <v>510905582</v>
      </c>
      <c r="M1306">
        <v>150</v>
      </c>
      <c r="O1306" t="s">
        <v>1570</v>
      </c>
      <c r="P1306" t="s">
        <v>220</v>
      </c>
      <c r="Q1306" t="s">
        <v>91</v>
      </c>
      <c r="R1306" t="s">
        <v>1572</v>
      </c>
      <c r="S1306" t="s">
        <v>64</v>
      </c>
      <c r="T1306" t="s">
        <v>52</v>
      </c>
      <c r="U1306" t="s">
        <v>1573</v>
      </c>
      <c r="V1306" t="s">
        <v>1496</v>
      </c>
      <c r="W1306">
        <v>2</v>
      </c>
      <c r="X1306">
        <v>10</v>
      </c>
      <c r="Y1306" t="s">
        <v>1574</v>
      </c>
      <c r="Z1306" t="s">
        <v>1575</v>
      </c>
      <c r="AA1306" t="s">
        <v>147</v>
      </c>
      <c r="AC1306">
        <v>44606</v>
      </c>
      <c r="AD1306">
        <v>44610</v>
      </c>
      <c r="AE1306" s="39">
        <v>0</v>
      </c>
      <c r="AF1306" s="39">
        <v>10</v>
      </c>
      <c r="AG1306" s="39">
        <v>10</v>
      </c>
      <c r="BB1306">
        <v>10</v>
      </c>
      <c r="BI1306" t="s">
        <v>1505</v>
      </c>
      <c r="BJ1306" s="4" t="str">
        <f>Table22[[#This Row],[Ofgem ]]</f>
        <v>4"-5"</v>
      </c>
      <c r="BK1306" s="4" t="str">
        <f>Table22[[#This Row],[Pressure]]</f>
        <v>LP</v>
      </c>
      <c r="BL1306" s="4" t="str">
        <f>Table22[[#This Row],[Pon Category]]</f>
        <v>Policy</v>
      </c>
      <c r="BM1306" s="4" t="str">
        <f>Table22[[#This Row],[Tier]]</f>
        <v>T1</v>
      </c>
      <c r="BN1306" s="4" t="str">
        <f>Table22[[#This Row],[PON Material]]</f>
        <v>DI</v>
      </c>
      <c r="BO1306" s="4" t="str" cm="1">
        <f t="array" ref="BO13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7" spans="1:67" x14ac:dyDescent="0.25">
      <c r="A1307" t="s">
        <v>989</v>
      </c>
      <c r="B1307" t="s">
        <v>1044</v>
      </c>
      <c r="C1307" t="s">
        <v>1199</v>
      </c>
      <c r="D1307" t="s">
        <v>1603</v>
      </c>
      <c r="E1307" t="s">
        <v>2935</v>
      </c>
      <c r="F1307" t="s">
        <v>1381</v>
      </c>
      <c r="G1307" t="s">
        <v>2946</v>
      </c>
      <c r="H1307" t="s">
        <v>2947</v>
      </c>
      <c r="I1307" t="s">
        <v>2937</v>
      </c>
      <c r="J1307" t="s">
        <v>2846</v>
      </c>
      <c r="K1307" t="s">
        <v>1001</v>
      </c>
      <c r="L1307">
        <v>611292464</v>
      </c>
      <c r="M1307">
        <v>6</v>
      </c>
      <c r="O1307" t="s">
        <v>1570</v>
      </c>
      <c r="P1307" t="s">
        <v>1571</v>
      </c>
      <c r="Q1307" t="s">
        <v>53</v>
      </c>
      <c r="R1307" t="s">
        <v>1572</v>
      </c>
      <c r="S1307" t="s">
        <v>64</v>
      </c>
      <c r="T1307" t="s">
        <v>52</v>
      </c>
      <c r="U1307" t="s">
        <v>1573</v>
      </c>
      <c r="V1307" t="s">
        <v>1496</v>
      </c>
      <c r="W1307">
        <v>6</v>
      </c>
      <c r="X1307">
        <v>1.79</v>
      </c>
      <c r="Y1307" t="s">
        <v>1574</v>
      </c>
      <c r="Z1307" t="s">
        <v>1575</v>
      </c>
      <c r="AA1307" t="s">
        <v>147</v>
      </c>
      <c r="AC1307">
        <v>44606</v>
      </c>
      <c r="AD1307">
        <v>44610</v>
      </c>
      <c r="AE1307" s="39">
        <v>0</v>
      </c>
      <c r="AF1307" s="39">
        <v>1.79</v>
      </c>
      <c r="AG1307" s="39">
        <v>1.79</v>
      </c>
      <c r="BB1307">
        <v>1.79</v>
      </c>
      <c r="BI1307" t="s">
        <v>1505</v>
      </c>
      <c r="BJ1307" s="4" t="str">
        <f>Table22[[#This Row],[Ofgem ]]</f>
        <v>4"-5"</v>
      </c>
      <c r="BK1307" s="4" t="str">
        <f>Table22[[#This Row],[Pressure]]</f>
        <v>LP</v>
      </c>
      <c r="BL1307" s="4" t="str">
        <f>Table22[[#This Row],[Pon Category]]</f>
        <v>Policy</v>
      </c>
      <c r="BM1307" s="4" t="str">
        <f>Table22[[#This Row],[Tier]]</f>
        <v>T1</v>
      </c>
      <c r="BN1307" s="4" t="str">
        <f>Table22[[#This Row],[PON Material]]</f>
        <v>CI</v>
      </c>
      <c r="BO1307" s="4" t="str" cm="1">
        <f t="array" ref="BO13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8" spans="1:67" x14ac:dyDescent="0.25">
      <c r="A1308" t="s">
        <v>989</v>
      </c>
      <c r="B1308" t="s">
        <v>1044</v>
      </c>
      <c r="C1308" t="s">
        <v>1199</v>
      </c>
      <c r="D1308" t="s">
        <v>1603</v>
      </c>
      <c r="E1308" t="s">
        <v>2935</v>
      </c>
      <c r="F1308" t="s">
        <v>1381</v>
      </c>
      <c r="G1308" t="s">
        <v>2948</v>
      </c>
      <c r="H1308" t="s">
        <v>944</v>
      </c>
      <c r="I1308" t="s">
        <v>2937</v>
      </c>
      <c r="J1308" t="s">
        <v>2846</v>
      </c>
      <c r="K1308" t="s">
        <v>1001</v>
      </c>
      <c r="L1308">
        <v>510994521</v>
      </c>
      <c r="M1308">
        <v>6</v>
      </c>
      <c r="O1308" t="s">
        <v>1570</v>
      </c>
      <c r="P1308" t="s">
        <v>1571</v>
      </c>
      <c r="Q1308" t="s">
        <v>53</v>
      </c>
      <c r="R1308" t="s">
        <v>1572</v>
      </c>
      <c r="S1308" t="s">
        <v>64</v>
      </c>
      <c r="T1308" t="s">
        <v>52</v>
      </c>
      <c r="U1308" t="s">
        <v>1573</v>
      </c>
      <c r="V1308" s="40" t="s">
        <v>1496</v>
      </c>
      <c r="W1308">
        <v>1</v>
      </c>
      <c r="X1308">
        <v>173.99</v>
      </c>
      <c r="Y1308" t="s">
        <v>1574</v>
      </c>
      <c r="Z1308" t="s">
        <v>1575</v>
      </c>
      <c r="AA1308" t="s">
        <v>147</v>
      </c>
      <c r="AC1308">
        <v>44613</v>
      </c>
      <c r="AD1308">
        <v>44631</v>
      </c>
      <c r="AE1308" s="39">
        <v>0</v>
      </c>
      <c r="AF1308" s="39">
        <v>174</v>
      </c>
      <c r="AG1308" s="39">
        <v>174</v>
      </c>
      <c r="BC1308">
        <v>58</v>
      </c>
      <c r="BD1308">
        <v>58</v>
      </c>
      <c r="BE1308">
        <v>58</v>
      </c>
      <c r="BI1308" t="s">
        <v>1505</v>
      </c>
      <c r="BJ1308" s="4" t="str">
        <f>Table22[[#This Row],[Ofgem ]]</f>
        <v>4"-5"</v>
      </c>
      <c r="BK1308" s="4" t="str">
        <f>Table22[[#This Row],[Pressure]]</f>
        <v>LP</v>
      </c>
      <c r="BL1308" s="4" t="str">
        <f>Table22[[#This Row],[Pon Category]]</f>
        <v>Policy</v>
      </c>
      <c r="BM1308" s="4" t="str">
        <f>Table22[[#This Row],[Tier]]</f>
        <v>T1</v>
      </c>
      <c r="BN1308" s="4" t="str">
        <f>Table22[[#This Row],[PON Material]]</f>
        <v>CI</v>
      </c>
      <c r="BO1308" s="4" t="str" cm="1">
        <f t="array" ref="BO13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09" spans="1:67" x14ac:dyDescent="0.25">
      <c r="A1309" t="s">
        <v>989</v>
      </c>
      <c r="B1309" t="s">
        <v>1044</v>
      </c>
      <c r="C1309" t="s">
        <v>1199</v>
      </c>
      <c r="D1309" t="s">
        <v>1603</v>
      </c>
      <c r="E1309" t="s">
        <v>2935</v>
      </c>
      <c r="F1309" t="s">
        <v>1381</v>
      </c>
      <c r="G1309" t="s">
        <v>2948</v>
      </c>
      <c r="H1309" t="s">
        <v>944</v>
      </c>
      <c r="I1309" t="s">
        <v>2937</v>
      </c>
      <c r="J1309" t="s">
        <v>2846</v>
      </c>
      <c r="K1309" t="s">
        <v>1001</v>
      </c>
      <c r="L1309">
        <v>611292120</v>
      </c>
      <c r="M1309">
        <v>2</v>
      </c>
      <c r="O1309" t="s">
        <v>1570</v>
      </c>
      <c r="P1309" t="s">
        <v>1571</v>
      </c>
      <c r="Q1309" t="s">
        <v>53</v>
      </c>
      <c r="R1309" t="s">
        <v>1572</v>
      </c>
      <c r="S1309" t="s">
        <v>64</v>
      </c>
      <c r="T1309" t="s">
        <v>52</v>
      </c>
      <c r="U1309" t="s">
        <v>1573</v>
      </c>
      <c r="V1309" t="s">
        <v>1496</v>
      </c>
      <c r="W1309">
        <v>40</v>
      </c>
      <c r="X1309">
        <v>29.62</v>
      </c>
      <c r="Y1309" t="s">
        <v>1574</v>
      </c>
      <c r="Z1309" t="s">
        <v>1575</v>
      </c>
      <c r="AA1309" t="s">
        <v>147</v>
      </c>
      <c r="AC1309">
        <v>44613</v>
      </c>
      <c r="AD1309">
        <v>44631</v>
      </c>
      <c r="AE1309" s="39">
        <v>0</v>
      </c>
      <c r="AF1309" s="39">
        <v>29.61</v>
      </c>
      <c r="AG1309" s="39">
        <v>29.61</v>
      </c>
      <c r="BC1309">
        <v>9.8699999999999992</v>
      </c>
      <c r="BD1309">
        <v>9.8699999999999992</v>
      </c>
      <c r="BE1309">
        <v>9.8699999999999992</v>
      </c>
      <c r="BI1309" t="s">
        <v>1505</v>
      </c>
      <c r="BJ1309" s="4" t="str">
        <f>Table22[[#This Row],[Ofgem ]]</f>
        <v>4"-5"</v>
      </c>
      <c r="BK1309" s="4" t="str">
        <f>Table22[[#This Row],[Pressure]]</f>
        <v>LP</v>
      </c>
      <c r="BL1309" s="4" t="str">
        <f>Table22[[#This Row],[Pon Category]]</f>
        <v>Policy</v>
      </c>
      <c r="BM1309" s="4" t="str">
        <f>Table22[[#This Row],[Tier]]</f>
        <v>T1</v>
      </c>
      <c r="BN1309" s="4" t="str">
        <f>Table22[[#This Row],[PON Material]]</f>
        <v>CI</v>
      </c>
      <c r="BO1309" s="4" t="str" cm="1">
        <f t="array" ref="BO13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0" spans="1:67" x14ac:dyDescent="0.25">
      <c r="A1310" t="s">
        <v>989</v>
      </c>
      <c r="B1310" t="s">
        <v>1044</v>
      </c>
      <c r="C1310" t="s">
        <v>1199</v>
      </c>
      <c r="D1310" t="s">
        <v>1603</v>
      </c>
      <c r="E1310" t="s">
        <v>2935</v>
      </c>
      <c r="F1310" t="s">
        <v>1381</v>
      </c>
      <c r="G1310" t="s">
        <v>2948</v>
      </c>
      <c r="H1310" t="s">
        <v>944</v>
      </c>
      <c r="I1310" t="s">
        <v>2937</v>
      </c>
      <c r="J1310" t="s">
        <v>2846</v>
      </c>
      <c r="K1310" t="s">
        <v>1001</v>
      </c>
      <c r="L1310">
        <v>611292462</v>
      </c>
      <c r="M1310">
        <v>6</v>
      </c>
      <c r="O1310" t="s">
        <v>1570</v>
      </c>
      <c r="P1310" t="s">
        <v>1571</v>
      </c>
      <c r="Q1310" t="s">
        <v>53</v>
      </c>
      <c r="R1310" t="s">
        <v>1572</v>
      </c>
      <c r="S1310" t="s">
        <v>64</v>
      </c>
      <c r="T1310" t="s">
        <v>52</v>
      </c>
      <c r="U1310" t="s">
        <v>1573</v>
      </c>
      <c r="V1310" s="40" t="s">
        <v>1496</v>
      </c>
      <c r="W1310">
        <v>6</v>
      </c>
      <c r="X1310">
        <v>1.88</v>
      </c>
      <c r="Y1310" t="s">
        <v>1574</v>
      </c>
      <c r="Z1310" t="s">
        <v>1575</v>
      </c>
      <c r="AA1310" t="s">
        <v>147</v>
      </c>
      <c r="AC1310">
        <v>44613</v>
      </c>
      <c r="AD1310">
        <v>44631</v>
      </c>
      <c r="AE1310" s="39">
        <v>0</v>
      </c>
      <c r="AF1310" s="39">
        <v>1.8900000000000001</v>
      </c>
      <c r="AG1310" s="39">
        <v>1.8900000000000001</v>
      </c>
      <c r="BC1310">
        <v>0.63</v>
      </c>
      <c r="BD1310">
        <v>0.63</v>
      </c>
      <c r="BE1310">
        <v>0.63</v>
      </c>
      <c r="BI1310" t="s">
        <v>1505</v>
      </c>
      <c r="BJ1310" s="4" t="str">
        <f>Table22[[#This Row],[Ofgem ]]</f>
        <v>4"-5"</v>
      </c>
      <c r="BK1310" s="4" t="str">
        <f>Table22[[#This Row],[Pressure]]</f>
        <v>LP</v>
      </c>
      <c r="BL1310" s="4" t="str">
        <f>Table22[[#This Row],[Pon Category]]</f>
        <v>Policy</v>
      </c>
      <c r="BM1310" s="4" t="str">
        <f>Table22[[#This Row],[Tier]]</f>
        <v>T1</v>
      </c>
      <c r="BN1310" s="4" t="str">
        <f>Table22[[#This Row],[PON Material]]</f>
        <v>CI</v>
      </c>
      <c r="BO1310" s="4" t="str" cm="1">
        <f t="array" ref="BO13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1" spans="1:67" x14ac:dyDescent="0.25">
      <c r="A1311" t="s">
        <v>989</v>
      </c>
      <c r="B1311" t="s">
        <v>1044</v>
      </c>
      <c r="C1311" t="s">
        <v>1199</v>
      </c>
      <c r="D1311" t="s">
        <v>1603</v>
      </c>
      <c r="E1311" t="s">
        <v>2935</v>
      </c>
      <c r="F1311" t="s">
        <v>1381</v>
      </c>
      <c r="G1311" t="s">
        <v>2949</v>
      </c>
      <c r="H1311" t="s">
        <v>2950</v>
      </c>
      <c r="I1311" t="s">
        <v>2937</v>
      </c>
      <c r="J1311" t="s">
        <v>2846</v>
      </c>
      <c r="K1311" t="s">
        <v>1001</v>
      </c>
      <c r="L1311">
        <v>510808053</v>
      </c>
      <c r="M1311">
        <v>4</v>
      </c>
      <c r="O1311" t="s">
        <v>1570</v>
      </c>
      <c r="P1311" t="s">
        <v>1571</v>
      </c>
      <c r="Q1311" t="s">
        <v>163</v>
      </c>
      <c r="R1311" t="s">
        <v>1572</v>
      </c>
      <c r="S1311" t="s">
        <v>64</v>
      </c>
      <c r="T1311" t="s">
        <v>52</v>
      </c>
      <c r="U1311" t="s">
        <v>1573</v>
      </c>
      <c r="V1311" t="s">
        <v>1496</v>
      </c>
      <c r="W1311">
        <v>2</v>
      </c>
      <c r="X1311">
        <v>150.63999999999999</v>
      </c>
      <c r="Y1311" t="s">
        <v>1574</v>
      </c>
      <c r="Z1311" t="s">
        <v>1575</v>
      </c>
      <c r="AA1311" t="s">
        <v>147</v>
      </c>
      <c r="AC1311">
        <v>44634</v>
      </c>
      <c r="AD1311">
        <v>44687</v>
      </c>
      <c r="AE1311" s="39">
        <v>0</v>
      </c>
      <c r="AF1311" s="39">
        <v>56.489999999999995</v>
      </c>
      <c r="AG1311" s="39">
        <v>56.489999999999995</v>
      </c>
      <c r="BF1311">
        <v>18.829999999999998</v>
      </c>
      <c r="BG1311">
        <v>18.829999999999998</v>
      </c>
      <c r="BH1311">
        <v>18.829999999999998</v>
      </c>
      <c r="BI1311" t="s">
        <v>1505</v>
      </c>
      <c r="BJ1311" s="4" t="str">
        <f>Table22[[#This Row],[Ofgem ]]</f>
        <v>4"-5"</v>
      </c>
      <c r="BK1311" s="4" t="str">
        <f>Table22[[#This Row],[Pressure]]</f>
        <v>LP</v>
      </c>
      <c r="BL1311" s="4" t="str">
        <f>Table22[[#This Row],[Pon Category]]</f>
        <v>Policy</v>
      </c>
      <c r="BM1311" s="4" t="str">
        <f>Table22[[#This Row],[Tier]]</f>
        <v>T1</v>
      </c>
      <c r="BN1311" s="4" t="str">
        <f>Table22[[#This Row],[PON Material]]</f>
        <v>SI</v>
      </c>
      <c r="BO1311" s="4" t="str" cm="1">
        <f t="array" ref="BO13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2" spans="1:67" x14ac:dyDescent="0.25">
      <c r="A1312" t="s">
        <v>989</v>
      </c>
      <c r="B1312" t="s">
        <v>1044</v>
      </c>
      <c r="C1312" t="s">
        <v>1199</v>
      </c>
      <c r="D1312" t="s">
        <v>1603</v>
      </c>
      <c r="E1312" t="s">
        <v>2935</v>
      </c>
      <c r="F1312" t="s">
        <v>1381</v>
      </c>
      <c r="G1312" t="s">
        <v>2949</v>
      </c>
      <c r="H1312" t="s">
        <v>2950</v>
      </c>
      <c r="I1312" t="s">
        <v>2937</v>
      </c>
      <c r="J1312" t="s">
        <v>2846</v>
      </c>
      <c r="K1312" t="s">
        <v>1001</v>
      </c>
      <c r="L1312">
        <v>510808054</v>
      </c>
      <c r="M1312">
        <v>6</v>
      </c>
      <c r="O1312" t="s">
        <v>1570</v>
      </c>
      <c r="P1312" t="s">
        <v>1571</v>
      </c>
      <c r="Q1312" t="s">
        <v>53</v>
      </c>
      <c r="R1312" t="s">
        <v>1572</v>
      </c>
      <c r="S1312" t="s">
        <v>64</v>
      </c>
      <c r="T1312" t="s">
        <v>52</v>
      </c>
      <c r="U1312" t="s">
        <v>1573</v>
      </c>
      <c r="V1312" t="s">
        <v>1496</v>
      </c>
      <c r="W1312">
        <v>41</v>
      </c>
      <c r="X1312">
        <v>316.68</v>
      </c>
      <c r="Y1312" t="s">
        <v>1574</v>
      </c>
      <c r="Z1312" t="s">
        <v>1575</v>
      </c>
      <c r="AA1312" t="s">
        <v>147</v>
      </c>
      <c r="AC1312">
        <v>44634</v>
      </c>
      <c r="AD1312">
        <v>44687</v>
      </c>
      <c r="AE1312" s="39">
        <v>0</v>
      </c>
      <c r="AF1312" s="39">
        <v>118.77000000000001</v>
      </c>
      <c r="AG1312" s="39">
        <v>118.77000000000001</v>
      </c>
      <c r="BF1312">
        <v>39.590000000000003</v>
      </c>
      <c r="BG1312">
        <v>39.590000000000003</v>
      </c>
      <c r="BH1312">
        <v>39.590000000000003</v>
      </c>
      <c r="BI1312" t="s">
        <v>1505</v>
      </c>
      <c r="BJ1312" s="4" t="str">
        <f>Table22[[#This Row],[Ofgem ]]</f>
        <v>4"-5"</v>
      </c>
      <c r="BK1312" s="4" t="str">
        <f>Table22[[#This Row],[Pressure]]</f>
        <v>LP</v>
      </c>
      <c r="BL1312" s="4" t="str">
        <f>Table22[[#This Row],[Pon Category]]</f>
        <v>Policy</v>
      </c>
      <c r="BM1312" s="4" t="str">
        <f>Table22[[#This Row],[Tier]]</f>
        <v>T1</v>
      </c>
      <c r="BN1312" s="4" t="str">
        <f>Table22[[#This Row],[PON Material]]</f>
        <v>CI</v>
      </c>
      <c r="BO1312" s="4" t="str" cm="1">
        <f t="array" ref="BO13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3" spans="1:67" x14ac:dyDescent="0.25">
      <c r="A1313" t="s">
        <v>989</v>
      </c>
      <c r="B1313" t="s">
        <v>1044</v>
      </c>
      <c r="C1313" t="s">
        <v>1199</v>
      </c>
      <c r="D1313" t="s">
        <v>1603</v>
      </c>
      <c r="E1313" t="s">
        <v>2935</v>
      </c>
      <c r="F1313" t="s">
        <v>1381</v>
      </c>
      <c r="G1313" t="s">
        <v>2949</v>
      </c>
      <c r="H1313" t="s">
        <v>2950</v>
      </c>
      <c r="I1313" t="s">
        <v>2937</v>
      </c>
      <c r="J1313" t="s">
        <v>2846</v>
      </c>
      <c r="K1313" t="s">
        <v>1001</v>
      </c>
      <c r="L1313">
        <v>510808055</v>
      </c>
      <c r="M1313">
        <v>4</v>
      </c>
      <c r="O1313" t="s">
        <v>1570</v>
      </c>
      <c r="P1313" t="s">
        <v>1571</v>
      </c>
      <c r="Q1313" t="s">
        <v>163</v>
      </c>
      <c r="R1313" t="s">
        <v>1572</v>
      </c>
      <c r="S1313" t="s">
        <v>64</v>
      </c>
      <c r="T1313" t="s">
        <v>52</v>
      </c>
      <c r="U1313" t="s">
        <v>1573</v>
      </c>
      <c r="V1313" t="s">
        <v>1496</v>
      </c>
      <c r="W1313">
        <v>5</v>
      </c>
      <c r="X1313">
        <v>53.97</v>
      </c>
      <c r="Y1313" t="s">
        <v>1574</v>
      </c>
      <c r="Z1313" t="s">
        <v>1575</v>
      </c>
      <c r="AA1313" t="s">
        <v>147</v>
      </c>
      <c r="AC1313">
        <v>44634</v>
      </c>
      <c r="AD1313">
        <v>44687</v>
      </c>
      <c r="AE1313" s="39">
        <v>0</v>
      </c>
      <c r="AF1313" s="39">
        <v>20.25</v>
      </c>
      <c r="AG1313" s="39">
        <v>20.25</v>
      </c>
      <c r="BF1313">
        <v>6.75</v>
      </c>
      <c r="BG1313">
        <v>6.75</v>
      </c>
      <c r="BH1313">
        <v>6.75</v>
      </c>
      <c r="BI1313" t="s">
        <v>1505</v>
      </c>
      <c r="BJ1313" s="4" t="str">
        <f>Table22[[#This Row],[Ofgem ]]</f>
        <v>4"-5"</v>
      </c>
      <c r="BK1313" s="4" t="str">
        <f>Table22[[#This Row],[Pressure]]</f>
        <v>LP</v>
      </c>
      <c r="BL1313" s="4" t="str">
        <f>Table22[[#This Row],[Pon Category]]</f>
        <v>Policy</v>
      </c>
      <c r="BM1313" s="4" t="str">
        <f>Table22[[#This Row],[Tier]]</f>
        <v>T1</v>
      </c>
      <c r="BN1313" s="4" t="str">
        <f>Table22[[#This Row],[PON Material]]</f>
        <v>SI</v>
      </c>
      <c r="BO1313" s="4" t="str" cm="1">
        <f t="array" ref="BO13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4" spans="1:67" x14ac:dyDescent="0.25">
      <c r="A1314" t="s">
        <v>989</v>
      </c>
      <c r="B1314" t="s">
        <v>1044</v>
      </c>
      <c r="C1314" t="s">
        <v>1199</v>
      </c>
      <c r="D1314" t="s">
        <v>1603</v>
      </c>
      <c r="E1314" t="s">
        <v>2935</v>
      </c>
      <c r="F1314" t="s">
        <v>1381</v>
      </c>
      <c r="G1314" t="s">
        <v>2949</v>
      </c>
      <c r="H1314" t="s">
        <v>2950</v>
      </c>
      <c r="I1314" t="s">
        <v>2937</v>
      </c>
      <c r="J1314" t="s">
        <v>2846</v>
      </c>
      <c r="K1314" t="s">
        <v>1001</v>
      </c>
      <c r="L1314">
        <v>510808056</v>
      </c>
      <c r="M1314">
        <v>4</v>
      </c>
      <c r="O1314" t="s">
        <v>1570</v>
      </c>
      <c r="P1314" t="s">
        <v>1571</v>
      </c>
      <c r="Q1314" t="s">
        <v>163</v>
      </c>
      <c r="R1314" t="s">
        <v>1572</v>
      </c>
      <c r="S1314" t="s">
        <v>64</v>
      </c>
      <c r="T1314" t="s">
        <v>52</v>
      </c>
      <c r="U1314" t="s">
        <v>1573</v>
      </c>
      <c r="V1314" t="s">
        <v>1496</v>
      </c>
      <c r="W1314">
        <v>8</v>
      </c>
      <c r="X1314">
        <v>78.55</v>
      </c>
      <c r="Y1314" t="s">
        <v>1574</v>
      </c>
      <c r="Z1314" t="s">
        <v>1575</v>
      </c>
      <c r="AA1314" t="s">
        <v>147</v>
      </c>
      <c r="AC1314">
        <v>44634</v>
      </c>
      <c r="AD1314">
        <v>44687</v>
      </c>
      <c r="AE1314" s="39">
        <v>0</v>
      </c>
      <c r="AF1314" s="39">
        <v>29.46</v>
      </c>
      <c r="AG1314" s="39">
        <v>29.46</v>
      </c>
      <c r="BF1314">
        <v>9.82</v>
      </c>
      <c r="BG1314">
        <v>9.82</v>
      </c>
      <c r="BH1314">
        <v>9.82</v>
      </c>
      <c r="BI1314" t="s">
        <v>1505</v>
      </c>
      <c r="BJ1314" s="4" t="str">
        <f>Table22[[#This Row],[Ofgem ]]</f>
        <v>4"-5"</v>
      </c>
      <c r="BK1314" s="4" t="str">
        <f>Table22[[#This Row],[Pressure]]</f>
        <v>LP</v>
      </c>
      <c r="BL1314" s="4" t="str">
        <f>Table22[[#This Row],[Pon Category]]</f>
        <v>Policy</v>
      </c>
      <c r="BM1314" s="4" t="str">
        <f>Table22[[#This Row],[Tier]]</f>
        <v>T1</v>
      </c>
      <c r="BN1314" s="4" t="str">
        <f>Table22[[#This Row],[PON Material]]</f>
        <v>SI</v>
      </c>
      <c r="BO1314" s="4" t="str" cm="1">
        <f t="array" ref="BO13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5" spans="1:67" x14ac:dyDescent="0.25">
      <c r="A1315" t="s">
        <v>989</v>
      </c>
      <c r="B1315" t="s">
        <v>1044</v>
      </c>
      <c r="C1315" t="s">
        <v>1199</v>
      </c>
      <c r="D1315" t="s">
        <v>1603</v>
      </c>
      <c r="E1315" t="s">
        <v>2935</v>
      </c>
      <c r="F1315" t="s">
        <v>1381</v>
      </c>
      <c r="G1315" t="s">
        <v>2949</v>
      </c>
      <c r="H1315" t="s">
        <v>2950</v>
      </c>
      <c r="I1315" t="s">
        <v>2937</v>
      </c>
      <c r="J1315" t="s">
        <v>2846</v>
      </c>
      <c r="K1315" t="s">
        <v>1001</v>
      </c>
      <c r="L1315">
        <v>510828466</v>
      </c>
      <c r="M1315">
        <v>4</v>
      </c>
      <c r="O1315" t="s">
        <v>1570</v>
      </c>
      <c r="P1315" t="s">
        <v>1571</v>
      </c>
      <c r="Q1315" t="s">
        <v>163</v>
      </c>
      <c r="R1315" t="s">
        <v>1572</v>
      </c>
      <c r="S1315" t="s">
        <v>64</v>
      </c>
      <c r="T1315" t="s">
        <v>52</v>
      </c>
      <c r="U1315" t="s">
        <v>1573</v>
      </c>
      <c r="V1315" t="s">
        <v>1496</v>
      </c>
      <c r="W1315">
        <v>11</v>
      </c>
      <c r="X1315">
        <v>65.62</v>
      </c>
      <c r="Y1315" t="s">
        <v>1574</v>
      </c>
      <c r="Z1315" t="s">
        <v>1575</v>
      </c>
      <c r="AA1315" t="s">
        <v>147</v>
      </c>
      <c r="AC1315">
        <v>44634</v>
      </c>
      <c r="AD1315">
        <v>44687</v>
      </c>
      <c r="AE1315" s="39">
        <v>0</v>
      </c>
      <c r="AF1315" s="39">
        <v>24.599999999999998</v>
      </c>
      <c r="AG1315" s="39">
        <v>24.599999999999998</v>
      </c>
      <c r="BF1315">
        <v>8.1999999999999993</v>
      </c>
      <c r="BG1315">
        <v>8.1999999999999993</v>
      </c>
      <c r="BH1315">
        <v>8.1999999999999993</v>
      </c>
      <c r="BI1315" t="s">
        <v>1505</v>
      </c>
      <c r="BJ1315" s="4" t="str">
        <f>Table22[[#This Row],[Ofgem ]]</f>
        <v>4"-5"</v>
      </c>
      <c r="BK1315" s="4" t="str">
        <f>Table22[[#This Row],[Pressure]]</f>
        <v>LP</v>
      </c>
      <c r="BL1315" s="4" t="str">
        <f>Table22[[#This Row],[Pon Category]]</f>
        <v>Policy</v>
      </c>
      <c r="BM1315" s="4" t="str">
        <f>Table22[[#This Row],[Tier]]</f>
        <v>T1</v>
      </c>
      <c r="BN1315" s="4" t="str">
        <f>Table22[[#This Row],[PON Material]]</f>
        <v>SI</v>
      </c>
      <c r="BO1315" s="4" t="str" cm="1">
        <f t="array" ref="BO13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6" spans="1:67" x14ac:dyDescent="0.25">
      <c r="A1316" t="s">
        <v>989</v>
      </c>
      <c r="B1316" t="s">
        <v>1044</v>
      </c>
      <c r="C1316" t="s">
        <v>1199</v>
      </c>
      <c r="D1316" t="s">
        <v>1603</v>
      </c>
      <c r="E1316" t="s">
        <v>2935</v>
      </c>
      <c r="F1316" t="s">
        <v>1381</v>
      </c>
      <c r="G1316" t="s">
        <v>2949</v>
      </c>
      <c r="H1316" t="s">
        <v>2950</v>
      </c>
      <c r="I1316" t="s">
        <v>2937</v>
      </c>
      <c r="J1316" t="s">
        <v>2846</v>
      </c>
      <c r="K1316" t="s">
        <v>1001</v>
      </c>
      <c r="L1316">
        <v>510828469</v>
      </c>
      <c r="M1316">
        <v>4</v>
      </c>
      <c r="O1316" t="s">
        <v>1570</v>
      </c>
      <c r="P1316" t="s">
        <v>1571</v>
      </c>
      <c r="Q1316" t="s">
        <v>163</v>
      </c>
      <c r="R1316" t="s">
        <v>1572</v>
      </c>
      <c r="S1316" t="s">
        <v>64</v>
      </c>
      <c r="T1316" t="s">
        <v>52</v>
      </c>
      <c r="U1316" t="s">
        <v>1573</v>
      </c>
      <c r="V1316" t="s">
        <v>1496</v>
      </c>
      <c r="W1316">
        <v>7</v>
      </c>
      <c r="X1316">
        <v>52.36</v>
      </c>
      <c r="Y1316" t="s">
        <v>1574</v>
      </c>
      <c r="Z1316" t="s">
        <v>1575</v>
      </c>
      <c r="AA1316" t="s">
        <v>147</v>
      </c>
      <c r="AC1316">
        <v>44634</v>
      </c>
      <c r="AD1316">
        <v>44687</v>
      </c>
      <c r="AE1316" s="39">
        <v>0</v>
      </c>
      <c r="AF1316" s="39">
        <v>19.649999999999999</v>
      </c>
      <c r="AG1316" s="39">
        <v>19.649999999999999</v>
      </c>
      <c r="BF1316">
        <v>6.55</v>
      </c>
      <c r="BG1316">
        <v>6.55</v>
      </c>
      <c r="BH1316">
        <v>6.55</v>
      </c>
      <c r="BI1316" t="s">
        <v>1505</v>
      </c>
      <c r="BJ1316" s="4" t="str">
        <f>Table22[[#This Row],[Ofgem ]]</f>
        <v>4"-5"</v>
      </c>
      <c r="BK1316" s="4" t="str">
        <f>Table22[[#This Row],[Pressure]]</f>
        <v>LP</v>
      </c>
      <c r="BL1316" s="4" t="str">
        <f>Table22[[#This Row],[Pon Category]]</f>
        <v>Policy</v>
      </c>
      <c r="BM1316" s="4" t="str">
        <f>Table22[[#This Row],[Tier]]</f>
        <v>T1</v>
      </c>
      <c r="BN1316" s="4" t="str">
        <f>Table22[[#This Row],[PON Material]]</f>
        <v>SI</v>
      </c>
      <c r="BO1316" s="4" t="str" cm="1">
        <f t="array" ref="BO13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7" spans="1:67" hidden="1" x14ac:dyDescent="0.25">
      <c r="A1317" t="s">
        <v>989</v>
      </c>
      <c r="B1317" t="s">
        <v>1044</v>
      </c>
      <c r="C1317" t="s">
        <v>1204</v>
      </c>
      <c r="D1317" t="s">
        <v>166</v>
      </c>
      <c r="E1317" t="s">
        <v>2951</v>
      </c>
      <c r="F1317" t="s">
        <v>1398</v>
      </c>
      <c r="G1317" t="s">
        <v>2952</v>
      </c>
      <c r="H1317" t="s">
        <v>2953</v>
      </c>
      <c r="I1317" t="s">
        <v>2954</v>
      </c>
      <c r="J1317" t="s">
        <v>2955</v>
      </c>
      <c r="K1317" t="s">
        <v>1025</v>
      </c>
      <c r="L1317">
        <v>608065028</v>
      </c>
      <c r="M1317">
        <v>2</v>
      </c>
      <c r="O1317" t="s">
        <v>1570</v>
      </c>
      <c r="P1317" t="s">
        <v>1571</v>
      </c>
      <c r="Q1317" t="s">
        <v>133</v>
      </c>
      <c r="R1317" t="s">
        <v>1572</v>
      </c>
      <c r="S1317" t="s">
        <v>64</v>
      </c>
      <c r="T1317" t="s">
        <v>1576</v>
      </c>
      <c r="U1317" t="s">
        <v>1577</v>
      </c>
      <c r="V1317" t="s">
        <v>1496</v>
      </c>
      <c r="W1317">
        <v>1</v>
      </c>
      <c r="X1317">
        <v>42.44</v>
      </c>
      <c r="Y1317" t="s">
        <v>1574</v>
      </c>
      <c r="Z1317" t="s">
        <v>1575</v>
      </c>
      <c r="AA1317" t="s">
        <v>140</v>
      </c>
      <c r="AC1317">
        <v>44466</v>
      </c>
      <c r="AD1317">
        <v>44505</v>
      </c>
      <c r="AE1317" s="39">
        <v>42.42</v>
      </c>
      <c r="AF1317" s="39">
        <v>0</v>
      </c>
      <c r="AG1317" s="39">
        <v>42.42</v>
      </c>
      <c r="AH1317">
        <v>7.07</v>
      </c>
      <c r="AI1317">
        <v>7.07</v>
      </c>
      <c r="AJ1317">
        <v>7.07</v>
      </c>
      <c r="AK1317">
        <v>7.07</v>
      </c>
      <c r="AL1317">
        <v>7.07</v>
      </c>
      <c r="AM1317">
        <v>7.07</v>
      </c>
      <c r="BI1317" t="s">
        <v>1439</v>
      </c>
      <c r="BJ1317" s="4" t="str">
        <f>Table22[[#This Row],[Ofgem ]]</f>
        <v>4"-5"</v>
      </c>
      <c r="BK1317" s="4" t="str">
        <f>Table22[[#This Row],[Pressure]]</f>
        <v>LP</v>
      </c>
      <c r="BL1317" s="4" t="str">
        <f>Table22[[#This Row],[Pon Category]]</f>
        <v>Non policy</v>
      </c>
      <c r="BM1317" s="4" t="str">
        <f>Table22[[#This Row],[Tier]]</f>
        <v>T1</v>
      </c>
      <c r="BN1317" s="4" t="str">
        <f>Table22[[#This Row],[PON Material]]</f>
        <v>ST</v>
      </c>
      <c r="BO1317" s="4" t="str" cm="1">
        <f t="array" ref="BO13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318" spans="1:67" x14ac:dyDescent="0.25">
      <c r="A1318" t="s">
        <v>989</v>
      </c>
      <c r="B1318" t="s">
        <v>1044</v>
      </c>
      <c r="C1318" t="s">
        <v>1204</v>
      </c>
      <c r="D1318" t="s">
        <v>166</v>
      </c>
      <c r="E1318" t="s">
        <v>2951</v>
      </c>
      <c r="F1318" t="s">
        <v>1398</v>
      </c>
      <c r="G1318" t="s">
        <v>2952</v>
      </c>
      <c r="H1318" t="s">
        <v>2953</v>
      </c>
      <c r="I1318" t="s">
        <v>2954</v>
      </c>
      <c r="J1318" t="s">
        <v>2955</v>
      </c>
      <c r="K1318" t="s">
        <v>1025</v>
      </c>
      <c r="L1318">
        <v>510852064</v>
      </c>
      <c r="M1318">
        <v>4</v>
      </c>
      <c r="O1318" t="s">
        <v>1570</v>
      </c>
      <c r="P1318" t="s">
        <v>1571</v>
      </c>
      <c r="Q1318" t="s">
        <v>163</v>
      </c>
      <c r="R1318" t="s">
        <v>1572</v>
      </c>
      <c r="S1318" t="s">
        <v>64</v>
      </c>
      <c r="T1318" t="s">
        <v>52</v>
      </c>
      <c r="U1318" t="s">
        <v>1573</v>
      </c>
      <c r="V1318" t="s">
        <v>1496</v>
      </c>
      <c r="W1318">
        <v>2</v>
      </c>
      <c r="X1318">
        <v>69.25</v>
      </c>
      <c r="Y1318" t="s">
        <v>1574</v>
      </c>
      <c r="Z1318" t="s">
        <v>1575</v>
      </c>
      <c r="AA1318" t="s">
        <v>147</v>
      </c>
      <c r="AC1318">
        <v>44466</v>
      </c>
      <c r="AD1318">
        <v>44505</v>
      </c>
      <c r="AE1318" s="39">
        <v>69.239999999999995</v>
      </c>
      <c r="AF1318" s="39">
        <v>0</v>
      </c>
      <c r="AG1318" s="39">
        <v>69.239999999999995</v>
      </c>
      <c r="AH1318">
        <v>11.54</v>
      </c>
      <c r="AI1318">
        <v>11.54</v>
      </c>
      <c r="AJ1318">
        <v>11.54</v>
      </c>
      <c r="AK1318">
        <v>11.54</v>
      </c>
      <c r="AL1318">
        <v>11.54</v>
      </c>
      <c r="AM1318">
        <v>11.54</v>
      </c>
      <c r="BI1318" t="s">
        <v>1505</v>
      </c>
      <c r="BJ1318" s="4" t="str">
        <f>Table22[[#This Row],[Ofgem ]]</f>
        <v>4"-5"</v>
      </c>
      <c r="BK1318" s="4" t="str">
        <f>Table22[[#This Row],[Pressure]]</f>
        <v>LP</v>
      </c>
      <c r="BL1318" s="4" t="str">
        <f>Table22[[#This Row],[Pon Category]]</f>
        <v>Policy</v>
      </c>
      <c r="BM1318" s="4" t="str">
        <f>Table22[[#This Row],[Tier]]</f>
        <v>T1</v>
      </c>
      <c r="BN1318" s="4" t="str">
        <f>Table22[[#This Row],[PON Material]]</f>
        <v>SI</v>
      </c>
      <c r="BO1318" s="4" t="str" cm="1">
        <f t="array" ref="BO13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19" spans="1:67" x14ac:dyDescent="0.25">
      <c r="A1319" t="s">
        <v>989</v>
      </c>
      <c r="B1319" t="s">
        <v>1044</v>
      </c>
      <c r="C1319" t="s">
        <v>1204</v>
      </c>
      <c r="D1319" t="s">
        <v>166</v>
      </c>
      <c r="E1319" t="s">
        <v>2951</v>
      </c>
      <c r="F1319" t="s">
        <v>1398</v>
      </c>
      <c r="G1319" t="s">
        <v>2952</v>
      </c>
      <c r="H1319" t="s">
        <v>2953</v>
      </c>
      <c r="I1319" t="s">
        <v>2954</v>
      </c>
      <c r="J1319" t="s">
        <v>2955</v>
      </c>
      <c r="K1319" t="s">
        <v>1025</v>
      </c>
      <c r="L1319">
        <v>510852065</v>
      </c>
      <c r="M1319">
        <v>4</v>
      </c>
      <c r="O1319" t="s">
        <v>1570</v>
      </c>
      <c r="P1319" t="s">
        <v>1571</v>
      </c>
      <c r="Q1319" t="s">
        <v>163</v>
      </c>
      <c r="R1319" t="s">
        <v>1572</v>
      </c>
      <c r="S1319" t="s">
        <v>64</v>
      </c>
      <c r="T1319" t="s">
        <v>52</v>
      </c>
      <c r="U1319" t="s">
        <v>1573</v>
      </c>
      <c r="V1319" s="40" t="s">
        <v>1496</v>
      </c>
      <c r="W1319">
        <v>3</v>
      </c>
      <c r="X1319">
        <v>153.56</v>
      </c>
      <c r="Y1319" t="s">
        <v>1574</v>
      </c>
      <c r="Z1319" t="s">
        <v>1575</v>
      </c>
      <c r="AA1319" t="s">
        <v>147</v>
      </c>
      <c r="AC1319">
        <v>44466</v>
      </c>
      <c r="AD1319">
        <v>44505</v>
      </c>
      <c r="AE1319" s="39">
        <v>153.54</v>
      </c>
      <c r="AF1319" s="39">
        <v>0</v>
      </c>
      <c r="AG1319" s="39">
        <v>153.54</v>
      </c>
      <c r="AH1319">
        <v>25.59</v>
      </c>
      <c r="AI1319">
        <v>25.59</v>
      </c>
      <c r="AJ1319">
        <v>25.59</v>
      </c>
      <c r="AK1319">
        <v>25.59</v>
      </c>
      <c r="AL1319">
        <v>25.59</v>
      </c>
      <c r="AM1319">
        <v>25.59</v>
      </c>
      <c r="BI1319" t="s">
        <v>1505</v>
      </c>
      <c r="BJ1319" s="4" t="str">
        <f>Table22[[#This Row],[Ofgem ]]</f>
        <v>4"-5"</v>
      </c>
      <c r="BK1319" s="4" t="str">
        <f>Table22[[#This Row],[Pressure]]</f>
        <v>LP</v>
      </c>
      <c r="BL1319" s="4" t="str">
        <f>Table22[[#This Row],[Pon Category]]</f>
        <v>Policy</v>
      </c>
      <c r="BM1319" s="4" t="str">
        <f>Table22[[#This Row],[Tier]]</f>
        <v>T1</v>
      </c>
      <c r="BN1319" s="4" t="str">
        <f>Table22[[#This Row],[PON Material]]</f>
        <v>SI</v>
      </c>
      <c r="BO1319" s="4" t="str" cm="1">
        <f t="array" ref="BO13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0" spans="1:67" x14ac:dyDescent="0.25">
      <c r="A1320" t="s">
        <v>989</v>
      </c>
      <c r="B1320" t="s">
        <v>1044</v>
      </c>
      <c r="C1320" t="s">
        <v>1204</v>
      </c>
      <c r="D1320" t="s">
        <v>166</v>
      </c>
      <c r="E1320" t="s">
        <v>2951</v>
      </c>
      <c r="F1320" t="s">
        <v>1398</v>
      </c>
      <c r="G1320" t="s">
        <v>2952</v>
      </c>
      <c r="H1320" t="s">
        <v>2953</v>
      </c>
      <c r="I1320" t="s">
        <v>2954</v>
      </c>
      <c r="J1320" t="s">
        <v>2955</v>
      </c>
      <c r="K1320" t="s">
        <v>1025</v>
      </c>
      <c r="L1320">
        <v>510852066</v>
      </c>
      <c r="M1320">
        <v>4</v>
      </c>
      <c r="O1320" t="s">
        <v>1570</v>
      </c>
      <c r="P1320" t="s">
        <v>1571</v>
      </c>
      <c r="Q1320" t="s">
        <v>163</v>
      </c>
      <c r="R1320" t="s">
        <v>1572</v>
      </c>
      <c r="S1320" t="s">
        <v>64</v>
      </c>
      <c r="T1320" t="s">
        <v>52</v>
      </c>
      <c r="U1320" t="s">
        <v>1573</v>
      </c>
      <c r="V1320" t="s">
        <v>1496</v>
      </c>
      <c r="W1320">
        <v>3</v>
      </c>
      <c r="X1320">
        <v>153.5</v>
      </c>
      <c r="Y1320" t="s">
        <v>1574</v>
      </c>
      <c r="Z1320" t="s">
        <v>1575</v>
      </c>
      <c r="AA1320" t="s">
        <v>147</v>
      </c>
      <c r="AC1320">
        <v>44466</v>
      </c>
      <c r="AD1320">
        <v>44505</v>
      </c>
      <c r="AE1320" s="39">
        <v>153.47999999999999</v>
      </c>
      <c r="AF1320" s="39">
        <v>0</v>
      </c>
      <c r="AG1320" s="39">
        <v>153.47999999999999</v>
      </c>
      <c r="AH1320">
        <v>25.58</v>
      </c>
      <c r="AI1320">
        <v>25.58</v>
      </c>
      <c r="AJ1320">
        <v>25.58</v>
      </c>
      <c r="AK1320">
        <v>25.58</v>
      </c>
      <c r="AL1320">
        <v>25.58</v>
      </c>
      <c r="AM1320">
        <v>25.58</v>
      </c>
      <c r="BI1320" t="s">
        <v>1505</v>
      </c>
      <c r="BJ1320" s="4" t="str">
        <f>Table22[[#This Row],[Ofgem ]]</f>
        <v>4"-5"</v>
      </c>
      <c r="BK1320" s="4" t="str">
        <f>Table22[[#This Row],[Pressure]]</f>
        <v>LP</v>
      </c>
      <c r="BL1320" s="4" t="str">
        <f>Table22[[#This Row],[Pon Category]]</f>
        <v>Policy</v>
      </c>
      <c r="BM1320" s="4" t="str">
        <f>Table22[[#This Row],[Tier]]</f>
        <v>T1</v>
      </c>
      <c r="BN1320" s="4" t="str">
        <f>Table22[[#This Row],[PON Material]]</f>
        <v>SI</v>
      </c>
      <c r="BO1320" s="4" t="str" cm="1">
        <f t="array" ref="BO13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1" spans="1:67" x14ac:dyDescent="0.25">
      <c r="A1321" t="s">
        <v>989</v>
      </c>
      <c r="B1321" t="s">
        <v>1044</v>
      </c>
      <c r="C1321" t="s">
        <v>1204</v>
      </c>
      <c r="D1321" t="s">
        <v>166</v>
      </c>
      <c r="E1321" t="s">
        <v>2951</v>
      </c>
      <c r="F1321" t="s">
        <v>1398</v>
      </c>
      <c r="G1321" t="s">
        <v>2952</v>
      </c>
      <c r="H1321" t="s">
        <v>2953</v>
      </c>
      <c r="I1321" t="s">
        <v>2954</v>
      </c>
      <c r="J1321" t="s">
        <v>2955</v>
      </c>
      <c r="K1321" t="s">
        <v>1025</v>
      </c>
      <c r="L1321">
        <v>510852067</v>
      </c>
      <c r="M1321">
        <v>4</v>
      </c>
      <c r="O1321" t="s">
        <v>1570</v>
      </c>
      <c r="P1321" t="s">
        <v>1571</v>
      </c>
      <c r="Q1321" t="s">
        <v>163</v>
      </c>
      <c r="R1321" t="s">
        <v>1572</v>
      </c>
      <c r="S1321" t="s">
        <v>64</v>
      </c>
      <c r="T1321" t="s">
        <v>52</v>
      </c>
      <c r="U1321" t="s">
        <v>1573</v>
      </c>
      <c r="V1321" t="s">
        <v>1496</v>
      </c>
      <c r="W1321">
        <v>4</v>
      </c>
      <c r="X1321">
        <v>29.98</v>
      </c>
      <c r="Y1321" t="s">
        <v>1574</v>
      </c>
      <c r="Z1321" t="s">
        <v>1575</v>
      </c>
      <c r="AA1321" t="s">
        <v>147</v>
      </c>
      <c r="AC1321">
        <v>44466</v>
      </c>
      <c r="AD1321">
        <v>44505</v>
      </c>
      <c r="AE1321" s="39">
        <v>30</v>
      </c>
      <c r="AF1321" s="39">
        <v>0</v>
      </c>
      <c r="AG1321" s="39">
        <v>30</v>
      </c>
      <c r="AH1321">
        <v>5</v>
      </c>
      <c r="AI1321">
        <v>5</v>
      </c>
      <c r="AJ1321">
        <v>5</v>
      </c>
      <c r="AK1321">
        <v>5</v>
      </c>
      <c r="AL1321">
        <v>5</v>
      </c>
      <c r="AM1321">
        <v>5</v>
      </c>
      <c r="BI1321" t="s">
        <v>1505</v>
      </c>
      <c r="BJ1321" s="4" t="str">
        <f>Table22[[#This Row],[Ofgem ]]</f>
        <v>4"-5"</v>
      </c>
      <c r="BK1321" s="4" t="str">
        <f>Table22[[#This Row],[Pressure]]</f>
        <v>LP</v>
      </c>
      <c r="BL1321" s="4" t="str">
        <f>Table22[[#This Row],[Pon Category]]</f>
        <v>Policy</v>
      </c>
      <c r="BM1321" s="4" t="str">
        <f>Table22[[#This Row],[Tier]]</f>
        <v>T1</v>
      </c>
      <c r="BN1321" s="4" t="str">
        <f>Table22[[#This Row],[PON Material]]</f>
        <v>SI</v>
      </c>
      <c r="BO1321" s="4" t="str" cm="1">
        <f t="array" ref="BO13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2" spans="1:67" x14ac:dyDescent="0.25">
      <c r="A1322" t="s">
        <v>989</v>
      </c>
      <c r="B1322" t="s">
        <v>1044</v>
      </c>
      <c r="C1322" t="s">
        <v>1204</v>
      </c>
      <c r="D1322" t="s">
        <v>166</v>
      </c>
      <c r="E1322" t="s">
        <v>2951</v>
      </c>
      <c r="F1322" t="s">
        <v>1398</v>
      </c>
      <c r="G1322" t="s">
        <v>2952</v>
      </c>
      <c r="H1322" t="s">
        <v>2953</v>
      </c>
      <c r="I1322" t="s">
        <v>2954</v>
      </c>
      <c r="J1322" t="s">
        <v>2955</v>
      </c>
      <c r="K1322" t="s">
        <v>1025</v>
      </c>
      <c r="L1322">
        <v>510852068</v>
      </c>
      <c r="M1322">
        <v>4</v>
      </c>
      <c r="O1322" t="s">
        <v>1570</v>
      </c>
      <c r="P1322" t="s">
        <v>1571</v>
      </c>
      <c r="Q1322" t="s">
        <v>163</v>
      </c>
      <c r="R1322" t="s">
        <v>1572</v>
      </c>
      <c r="S1322" t="s">
        <v>64</v>
      </c>
      <c r="T1322" t="s">
        <v>52</v>
      </c>
      <c r="U1322" t="s">
        <v>1573</v>
      </c>
      <c r="V1322" t="s">
        <v>1496</v>
      </c>
      <c r="W1322">
        <v>7</v>
      </c>
      <c r="X1322">
        <v>30.56</v>
      </c>
      <c r="Y1322" t="s">
        <v>1574</v>
      </c>
      <c r="Z1322" t="s">
        <v>1575</v>
      </c>
      <c r="AA1322" t="s">
        <v>147</v>
      </c>
      <c r="AC1322">
        <v>44466</v>
      </c>
      <c r="AD1322">
        <v>44505</v>
      </c>
      <c r="AE1322" s="39">
        <v>30.54</v>
      </c>
      <c r="AF1322" s="39">
        <v>0</v>
      </c>
      <c r="AG1322" s="39">
        <v>30.54</v>
      </c>
      <c r="AH1322">
        <v>5.09</v>
      </c>
      <c r="AI1322">
        <v>5.09</v>
      </c>
      <c r="AJ1322">
        <v>5.09</v>
      </c>
      <c r="AK1322">
        <v>5.09</v>
      </c>
      <c r="AL1322">
        <v>5.09</v>
      </c>
      <c r="AM1322">
        <v>5.09</v>
      </c>
      <c r="BI1322" t="s">
        <v>1505</v>
      </c>
      <c r="BJ1322" s="4" t="str">
        <f>Table22[[#This Row],[Ofgem ]]</f>
        <v>4"-5"</v>
      </c>
      <c r="BK1322" s="4" t="str">
        <f>Table22[[#This Row],[Pressure]]</f>
        <v>LP</v>
      </c>
      <c r="BL1322" s="4" t="str">
        <f>Table22[[#This Row],[Pon Category]]</f>
        <v>Policy</v>
      </c>
      <c r="BM1322" s="4" t="str">
        <f>Table22[[#This Row],[Tier]]</f>
        <v>T1</v>
      </c>
      <c r="BN1322" s="4" t="str">
        <f>Table22[[#This Row],[PON Material]]</f>
        <v>SI</v>
      </c>
      <c r="BO1322" s="4" t="str" cm="1">
        <f t="array" ref="BO13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3" spans="1:67" x14ac:dyDescent="0.25">
      <c r="A1323" t="s">
        <v>989</v>
      </c>
      <c r="B1323" t="s">
        <v>1044</v>
      </c>
      <c r="C1323" t="s">
        <v>1204</v>
      </c>
      <c r="D1323" t="s">
        <v>166</v>
      </c>
      <c r="E1323" t="s">
        <v>2951</v>
      </c>
      <c r="F1323" t="s">
        <v>1398</v>
      </c>
      <c r="G1323" t="s">
        <v>2952</v>
      </c>
      <c r="H1323" t="s">
        <v>2953</v>
      </c>
      <c r="I1323" t="s">
        <v>2954</v>
      </c>
      <c r="J1323" t="s">
        <v>2955</v>
      </c>
      <c r="K1323" t="s">
        <v>1025</v>
      </c>
      <c r="L1323">
        <v>510852069</v>
      </c>
      <c r="M1323">
        <v>4</v>
      </c>
      <c r="O1323" t="s">
        <v>1570</v>
      </c>
      <c r="P1323" t="s">
        <v>1571</v>
      </c>
      <c r="Q1323" t="s">
        <v>163</v>
      </c>
      <c r="R1323" t="s">
        <v>1572</v>
      </c>
      <c r="S1323" t="s">
        <v>64</v>
      </c>
      <c r="T1323" t="s">
        <v>52</v>
      </c>
      <c r="U1323" t="s">
        <v>1573</v>
      </c>
      <c r="V1323" t="s">
        <v>1496</v>
      </c>
      <c r="W1323">
        <v>4</v>
      </c>
      <c r="X1323">
        <v>20.86</v>
      </c>
      <c r="Y1323" t="s">
        <v>1574</v>
      </c>
      <c r="Z1323" t="s">
        <v>1575</v>
      </c>
      <c r="AA1323" t="s">
        <v>147</v>
      </c>
      <c r="AC1323">
        <v>44466</v>
      </c>
      <c r="AD1323">
        <v>44505</v>
      </c>
      <c r="AE1323" s="39">
        <v>20.88</v>
      </c>
      <c r="AF1323" s="39">
        <v>0</v>
      </c>
      <c r="AG1323" s="39">
        <v>20.88</v>
      </c>
      <c r="AH1323">
        <v>3.48</v>
      </c>
      <c r="AI1323">
        <v>3.48</v>
      </c>
      <c r="AJ1323">
        <v>3.48</v>
      </c>
      <c r="AK1323">
        <v>3.48</v>
      </c>
      <c r="AL1323">
        <v>3.48</v>
      </c>
      <c r="AM1323">
        <v>3.48</v>
      </c>
      <c r="BI1323" t="s">
        <v>1505</v>
      </c>
      <c r="BJ1323" s="4" t="str">
        <f>Table22[[#This Row],[Ofgem ]]</f>
        <v>4"-5"</v>
      </c>
      <c r="BK1323" s="4" t="str">
        <f>Table22[[#This Row],[Pressure]]</f>
        <v>LP</v>
      </c>
      <c r="BL1323" s="4" t="str">
        <f>Table22[[#This Row],[Pon Category]]</f>
        <v>Policy</v>
      </c>
      <c r="BM1323" s="4" t="str">
        <f>Table22[[#This Row],[Tier]]</f>
        <v>T1</v>
      </c>
      <c r="BN1323" s="4" t="str">
        <f>Table22[[#This Row],[PON Material]]</f>
        <v>SI</v>
      </c>
      <c r="BO1323" s="4" t="str" cm="1">
        <f t="array" ref="BO13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4" spans="1:67" x14ac:dyDescent="0.25">
      <c r="A1324" t="s">
        <v>989</v>
      </c>
      <c r="B1324" t="s">
        <v>1044</v>
      </c>
      <c r="C1324" t="s">
        <v>1204</v>
      </c>
      <c r="D1324" t="s">
        <v>166</v>
      </c>
      <c r="E1324" t="s">
        <v>2951</v>
      </c>
      <c r="F1324" t="s">
        <v>1398</v>
      </c>
      <c r="G1324" t="s">
        <v>2952</v>
      </c>
      <c r="H1324" t="s">
        <v>2953</v>
      </c>
      <c r="I1324" t="s">
        <v>2954</v>
      </c>
      <c r="J1324" t="s">
        <v>2955</v>
      </c>
      <c r="K1324" t="s">
        <v>1025</v>
      </c>
      <c r="L1324">
        <v>510852070</v>
      </c>
      <c r="M1324">
        <v>2</v>
      </c>
      <c r="O1324" t="s">
        <v>1570</v>
      </c>
      <c r="P1324" t="s">
        <v>1571</v>
      </c>
      <c r="Q1324" t="s">
        <v>163</v>
      </c>
      <c r="R1324" t="s">
        <v>1572</v>
      </c>
      <c r="S1324" t="s">
        <v>64</v>
      </c>
      <c r="T1324" t="s">
        <v>52</v>
      </c>
      <c r="U1324" t="s">
        <v>1573</v>
      </c>
      <c r="V1324" t="s">
        <v>1496</v>
      </c>
      <c r="W1324">
        <v>3</v>
      </c>
      <c r="X1324">
        <v>9.1300000000000008</v>
      </c>
      <c r="Y1324" t="s">
        <v>1574</v>
      </c>
      <c r="Z1324" t="s">
        <v>1575</v>
      </c>
      <c r="AA1324" t="s">
        <v>147</v>
      </c>
      <c r="AC1324">
        <v>44466</v>
      </c>
      <c r="AD1324">
        <v>44505</v>
      </c>
      <c r="AE1324" s="39">
        <v>9.1199999999999992</v>
      </c>
      <c r="AF1324" s="39">
        <v>0</v>
      </c>
      <c r="AG1324" s="39">
        <v>9.1199999999999992</v>
      </c>
      <c r="AH1324">
        <v>1.52</v>
      </c>
      <c r="AI1324">
        <v>1.52</v>
      </c>
      <c r="AJ1324">
        <v>1.52</v>
      </c>
      <c r="AK1324">
        <v>1.52</v>
      </c>
      <c r="AL1324">
        <v>1.52</v>
      </c>
      <c r="AM1324">
        <v>1.52</v>
      </c>
      <c r="BI1324" t="s">
        <v>1505</v>
      </c>
      <c r="BJ1324" s="4" t="str">
        <f>Table22[[#This Row],[Ofgem ]]</f>
        <v>4"-5"</v>
      </c>
      <c r="BK1324" s="4" t="str">
        <f>Table22[[#This Row],[Pressure]]</f>
        <v>LP</v>
      </c>
      <c r="BL1324" s="4" t="str">
        <f>Table22[[#This Row],[Pon Category]]</f>
        <v>Policy</v>
      </c>
      <c r="BM1324" s="4" t="str">
        <f>Table22[[#This Row],[Tier]]</f>
        <v>T1</v>
      </c>
      <c r="BN1324" s="4" t="str">
        <f>Table22[[#This Row],[PON Material]]</f>
        <v>SI</v>
      </c>
      <c r="BO1324" s="4" t="str" cm="1">
        <f t="array" ref="BO13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5" spans="1:67" x14ac:dyDescent="0.25">
      <c r="A1325" t="s">
        <v>989</v>
      </c>
      <c r="B1325" t="s">
        <v>1044</v>
      </c>
      <c r="C1325" t="s">
        <v>1204</v>
      </c>
      <c r="D1325" t="s">
        <v>166</v>
      </c>
      <c r="E1325" t="s">
        <v>2951</v>
      </c>
      <c r="F1325" t="s">
        <v>1398</v>
      </c>
      <c r="G1325" t="s">
        <v>2952</v>
      </c>
      <c r="H1325" t="s">
        <v>2953</v>
      </c>
      <c r="I1325" t="s">
        <v>2954</v>
      </c>
      <c r="J1325" t="s">
        <v>2955</v>
      </c>
      <c r="K1325" t="s">
        <v>1025</v>
      </c>
      <c r="L1325">
        <v>510852071</v>
      </c>
      <c r="M1325">
        <v>2</v>
      </c>
      <c r="O1325" t="s">
        <v>1570</v>
      </c>
      <c r="P1325" t="s">
        <v>1571</v>
      </c>
      <c r="Q1325" t="s">
        <v>163</v>
      </c>
      <c r="R1325" t="s">
        <v>1572</v>
      </c>
      <c r="S1325" t="s">
        <v>64</v>
      </c>
      <c r="T1325" t="s">
        <v>52</v>
      </c>
      <c r="U1325" t="s">
        <v>1573</v>
      </c>
      <c r="V1325" t="s">
        <v>1496</v>
      </c>
      <c r="W1325">
        <v>4</v>
      </c>
      <c r="X1325">
        <v>52.24</v>
      </c>
      <c r="Y1325" t="s">
        <v>1574</v>
      </c>
      <c r="Z1325" t="s">
        <v>1575</v>
      </c>
      <c r="AA1325" t="s">
        <v>147</v>
      </c>
      <c r="AC1325">
        <v>44466</v>
      </c>
      <c r="AD1325">
        <v>44505</v>
      </c>
      <c r="AE1325" s="39">
        <v>52.260000000000005</v>
      </c>
      <c r="AF1325" s="39">
        <v>0</v>
      </c>
      <c r="AG1325" s="39">
        <v>52.260000000000005</v>
      </c>
      <c r="AH1325">
        <v>8.7100000000000009</v>
      </c>
      <c r="AI1325">
        <v>8.7100000000000009</v>
      </c>
      <c r="AJ1325">
        <v>8.7100000000000009</v>
      </c>
      <c r="AK1325">
        <v>8.7100000000000009</v>
      </c>
      <c r="AL1325">
        <v>8.7100000000000009</v>
      </c>
      <c r="AM1325">
        <v>8.7100000000000009</v>
      </c>
      <c r="BI1325" t="s">
        <v>1505</v>
      </c>
      <c r="BJ1325" s="4" t="str">
        <f>Table22[[#This Row],[Ofgem ]]</f>
        <v>4"-5"</v>
      </c>
      <c r="BK1325" s="4" t="str">
        <f>Table22[[#This Row],[Pressure]]</f>
        <v>LP</v>
      </c>
      <c r="BL1325" s="4" t="str">
        <f>Table22[[#This Row],[Pon Category]]</f>
        <v>Policy</v>
      </c>
      <c r="BM1325" s="4" t="str">
        <f>Table22[[#This Row],[Tier]]</f>
        <v>T1</v>
      </c>
      <c r="BN1325" s="4" t="str">
        <f>Table22[[#This Row],[PON Material]]</f>
        <v>SI</v>
      </c>
      <c r="BO1325" s="4" t="str" cm="1">
        <f t="array" ref="BO13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6" spans="1:67" x14ac:dyDescent="0.25">
      <c r="A1326" t="s">
        <v>989</v>
      </c>
      <c r="B1326" t="s">
        <v>1044</v>
      </c>
      <c r="C1326" t="s">
        <v>1204</v>
      </c>
      <c r="D1326" t="s">
        <v>166</v>
      </c>
      <c r="E1326" t="s">
        <v>2951</v>
      </c>
      <c r="F1326" t="s">
        <v>1398</v>
      </c>
      <c r="G1326" t="s">
        <v>2952</v>
      </c>
      <c r="H1326" t="s">
        <v>2953</v>
      </c>
      <c r="I1326" t="s">
        <v>2954</v>
      </c>
      <c r="J1326" t="s">
        <v>2955</v>
      </c>
      <c r="K1326" t="s">
        <v>1025</v>
      </c>
      <c r="L1326">
        <v>621164711</v>
      </c>
      <c r="M1326">
        <v>4</v>
      </c>
      <c r="O1326" t="s">
        <v>1570</v>
      </c>
      <c r="P1326" t="s">
        <v>1571</v>
      </c>
      <c r="Q1326" t="s">
        <v>163</v>
      </c>
      <c r="R1326" t="s">
        <v>1572</v>
      </c>
      <c r="S1326" t="s">
        <v>64</v>
      </c>
      <c r="T1326" t="s">
        <v>52</v>
      </c>
      <c r="U1326" t="s">
        <v>1573</v>
      </c>
      <c r="V1326" s="40" t="s">
        <v>1496</v>
      </c>
      <c r="W1326">
        <v>2</v>
      </c>
      <c r="X1326">
        <v>4.8499999999999996</v>
      </c>
      <c r="Y1326" t="s">
        <v>1574</v>
      </c>
      <c r="Z1326" t="s">
        <v>1575</v>
      </c>
      <c r="AA1326" t="s">
        <v>147</v>
      </c>
      <c r="AC1326">
        <v>44466</v>
      </c>
      <c r="AD1326">
        <v>44505</v>
      </c>
      <c r="AE1326" s="39">
        <v>4.8600000000000012</v>
      </c>
      <c r="AF1326" s="39">
        <v>0</v>
      </c>
      <c r="AG1326" s="39">
        <v>4.8600000000000012</v>
      </c>
      <c r="AH1326">
        <v>0.81</v>
      </c>
      <c r="AI1326">
        <v>0.81</v>
      </c>
      <c r="AJ1326">
        <v>0.81</v>
      </c>
      <c r="AK1326">
        <v>0.81</v>
      </c>
      <c r="AL1326">
        <v>0.81</v>
      </c>
      <c r="AM1326">
        <v>0.81</v>
      </c>
      <c r="BI1326" t="s">
        <v>1505</v>
      </c>
      <c r="BJ1326" s="4" t="str">
        <f>Table22[[#This Row],[Ofgem ]]</f>
        <v>4"-5"</v>
      </c>
      <c r="BK1326" s="4" t="str">
        <f>Table22[[#This Row],[Pressure]]</f>
        <v>LP</v>
      </c>
      <c r="BL1326" s="4" t="str">
        <f>Table22[[#This Row],[Pon Category]]</f>
        <v>Policy</v>
      </c>
      <c r="BM1326" s="4" t="str">
        <f>Table22[[#This Row],[Tier]]</f>
        <v>T1</v>
      </c>
      <c r="BN1326" s="4" t="str">
        <f>Table22[[#This Row],[PON Material]]</f>
        <v>SI</v>
      </c>
      <c r="BO1326" s="4" t="str" cm="1">
        <f t="array" ref="BO13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7" spans="1:67" x14ac:dyDescent="0.25">
      <c r="A1327" t="s">
        <v>989</v>
      </c>
      <c r="B1327" t="s">
        <v>1044</v>
      </c>
      <c r="C1327" t="s">
        <v>1204</v>
      </c>
      <c r="D1327" t="s">
        <v>166</v>
      </c>
      <c r="E1327" t="s">
        <v>2951</v>
      </c>
      <c r="F1327" t="s">
        <v>1398</v>
      </c>
      <c r="G1327" t="s">
        <v>2956</v>
      </c>
      <c r="H1327" t="s">
        <v>2957</v>
      </c>
      <c r="I1327" t="s">
        <v>2954</v>
      </c>
      <c r="J1327" t="s">
        <v>2955</v>
      </c>
      <c r="K1327" t="s">
        <v>1025</v>
      </c>
      <c r="L1327">
        <v>510933311</v>
      </c>
      <c r="M1327">
        <v>4</v>
      </c>
      <c r="O1327" t="s">
        <v>1570</v>
      </c>
      <c r="P1327" t="s">
        <v>1571</v>
      </c>
      <c r="Q1327" t="s">
        <v>163</v>
      </c>
      <c r="R1327" t="s">
        <v>1572</v>
      </c>
      <c r="S1327" t="s">
        <v>64</v>
      </c>
      <c r="T1327" t="s">
        <v>52</v>
      </c>
      <c r="U1327" t="s">
        <v>1573</v>
      </c>
      <c r="V1327" t="s">
        <v>1496</v>
      </c>
      <c r="W1327">
        <v>2</v>
      </c>
      <c r="X1327">
        <v>396.22</v>
      </c>
      <c r="Y1327" t="s">
        <v>1574</v>
      </c>
      <c r="Z1327" t="s">
        <v>1575</v>
      </c>
      <c r="AA1327" t="s">
        <v>147</v>
      </c>
      <c r="AC1327">
        <v>44508</v>
      </c>
      <c r="AD1327">
        <v>44540</v>
      </c>
      <c r="AE1327" s="39">
        <v>396.2</v>
      </c>
      <c r="AF1327" s="39">
        <v>0</v>
      </c>
      <c r="AG1327" s="39">
        <v>396.2</v>
      </c>
      <c r="AN1327">
        <v>79.239999999999995</v>
      </c>
      <c r="AO1327">
        <v>79.239999999999995</v>
      </c>
      <c r="AP1327">
        <v>79.239999999999995</v>
      </c>
      <c r="AQ1327">
        <v>79.239999999999995</v>
      </c>
      <c r="AR1327">
        <v>79.239999999999995</v>
      </c>
      <c r="BI1327" t="s">
        <v>1505</v>
      </c>
      <c r="BJ1327" s="4" t="str">
        <f>Table22[[#This Row],[Ofgem ]]</f>
        <v>4"-5"</v>
      </c>
      <c r="BK1327" s="4" t="str">
        <f>Table22[[#This Row],[Pressure]]</f>
        <v>LP</v>
      </c>
      <c r="BL1327" s="4" t="str">
        <f>Table22[[#This Row],[Pon Category]]</f>
        <v>Policy</v>
      </c>
      <c r="BM1327" s="4" t="str">
        <f>Table22[[#This Row],[Tier]]</f>
        <v>T1</v>
      </c>
      <c r="BN1327" s="4" t="str">
        <f>Table22[[#This Row],[PON Material]]</f>
        <v>SI</v>
      </c>
      <c r="BO1327" s="4" t="str" cm="1">
        <f t="array" ref="BO13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8" spans="1:67" x14ac:dyDescent="0.25">
      <c r="A1328" t="s">
        <v>989</v>
      </c>
      <c r="B1328" t="s">
        <v>1044</v>
      </c>
      <c r="C1328" t="s">
        <v>1204</v>
      </c>
      <c r="D1328" t="s">
        <v>166</v>
      </c>
      <c r="E1328" t="s">
        <v>2951</v>
      </c>
      <c r="F1328" t="s">
        <v>1398</v>
      </c>
      <c r="G1328" t="s">
        <v>2956</v>
      </c>
      <c r="H1328" t="s">
        <v>2957</v>
      </c>
      <c r="I1328" t="s">
        <v>2954</v>
      </c>
      <c r="J1328" t="s">
        <v>2955</v>
      </c>
      <c r="K1328" t="s">
        <v>1025</v>
      </c>
      <c r="L1328">
        <v>510933312</v>
      </c>
      <c r="M1328">
        <v>4</v>
      </c>
      <c r="O1328" t="s">
        <v>1570</v>
      </c>
      <c r="P1328" t="s">
        <v>1571</v>
      </c>
      <c r="Q1328" t="s">
        <v>163</v>
      </c>
      <c r="R1328" t="s">
        <v>1572</v>
      </c>
      <c r="S1328" t="s">
        <v>64</v>
      </c>
      <c r="T1328" t="s">
        <v>52</v>
      </c>
      <c r="U1328" t="s">
        <v>1573</v>
      </c>
      <c r="V1328" t="s">
        <v>1496</v>
      </c>
      <c r="W1328">
        <v>5</v>
      </c>
      <c r="X1328">
        <v>48.17</v>
      </c>
      <c r="Y1328" t="s">
        <v>1574</v>
      </c>
      <c r="Z1328" t="s">
        <v>1575</v>
      </c>
      <c r="AA1328" t="s">
        <v>147</v>
      </c>
      <c r="AC1328">
        <v>44508</v>
      </c>
      <c r="AD1328">
        <v>44540</v>
      </c>
      <c r="AE1328" s="39">
        <v>48.150000000000006</v>
      </c>
      <c r="AF1328" s="39">
        <v>0</v>
      </c>
      <c r="AG1328" s="39">
        <v>48.150000000000006</v>
      </c>
      <c r="AN1328">
        <v>9.6300000000000008</v>
      </c>
      <c r="AO1328">
        <v>9.6300000000000008</v>
      </c>
      <c r="AP1328">
        <v>9.6300000000000008</v>
      </c>
      <c r="AQ1328">
        <v>9.6300000000000008</v>
      </c>
      <c r="AR1328">
        <v>9.6300000000000008</v>
      </c>
      <c r="BI1328" t="s">
        <v>1505</v>
      </c>
      <c r="BJ1328" s="4" t="str">
        <f>Table22[[#This Row],[Ofgem ]]</f>
        <v>4"-5"</v>
      </c>
      <c r="BK1328" s="4" t="str">
        <f>Table22[[#This Row],[Pressure]]</f>
        <v>LP</v>
      </c>
      <c r="BL1328" s="4" t="str">
        <f>Table22[[#This Row],[Pon Category]]</f>
        <v>Policy</v>
      </c>
      <c r="BM1328" s="4" t="str">
        <f>Table22[[#This Row],[Tier]]</f>
        <v>T1</v>
      </c>
      <c r="BN1328" s="4" t="str">
        <f>Table22[[#This Row],[PON Material]]</f>
        <v>SI</v>
      </c>
      <c r="BO1328" s="4" t="str" cm="1">
        <f t="array" ref="BO13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29" spans="1:67" x14ac:dyDescent="0.25">
      <c r="A1329" t="s">
        <v>989</v>
      </c>
      <c r="B1329" t="s">
        <v>1044</v>
      </c>
      <c r="C1329" t="s">
        <v>1204</v>
      </c>
      <c r="D1329" t="s">
        <v>166</v>
      </c>
      <c r="E1329" t="s">
        <v>2951</v>
      </c>
      <c r="F1329" t="s">
        <v>1398</v>
      </c>
      <c r="G1329" t="s">
        <v>2956</v>
      </c>
      <c r="H1329" t="s">
        <v>2957</v>
      </c>
      <c r="I1329" t="s">
        <v>2954</v>
      </c>
      <c r="J1329" t="s">
        <v>2955</v>
      </c>
      <c r="K1329" t="s">
        <v>1025</v>
      </c>
      <c r="L1329">
        <v>510933313</v>
      </c>
      <c r="M1329">
        <v>4</v>
      </c>
      <c r="O1329" t="s">
        <v>1570</v>
      </c>
      <c r="P1329" t="s">
        <v>1571</v>
      </c>
      <c r="Q1329" t="s">
        <v>163</v>
      </c>
      <c r="R1329" t="s">
        <v>1572</v>
      </c>
      <c r="S1329" t="s">
        <v>64</v>
      </c>
      <c r="T1329" t="s">
        <v>52</v>
      </c>
      <c r="U1329" t="s">
        <v>1573</v>
      </c>
      <c r="V1329" t="s">
        <v>1496</v>
      </c>
      <c r="W1329">
        <v>4</v>
      </c>
      <c r="X1329">
        <v>120.54</v>
      </c>
      <c r="Y1329" t="s">
        <v>1574</v>
      </c>
      <c r="Z1329" t="s">
        <v>1575</v>
      </c>
      <c r="AA1329" t="s">
        <v>147</v>
      </c>
      <c r="AC1329">
        <v>44508</v>
      </c>
      <c r="AD1329">
        <v>44540</v>
      </c>
      <c r="AE1329" s="39">
        <v>120.55</v>
      </c>
      <c r="AF1329" s="39">
        <v>0</v>
      </c>
      <c r="AG1329" s="39">
        <v>120.55</v>
      </c>
      <c r="AN1329">
        <v>24.11</v>
      </c>
      <c r="AO1329">
        <v>24.11</v>
      </c>
      <c r="AP1329">
        <v>24.11</v>
      </c>
      <c r="AQ1329">
        <v>24.11</v>
      </c>
      <c r="AR1329">
        <v>24.11</v>
      </c>
      <c r="BI1329" t="s">
        <v>1505</v>
      </c>
      <c r="BJ1329" s="4" t="str">
        <f>Table22[[#This Row],[Ofgem ]]</f>
        <v>4"-5"</v>
      </c>
      <c r="BK1329" s="4" t="str">
        <f>Table22[[#This Row],[Pressure]]</f>
        <v>LP</v>
      </c>
      <c r="BL1329" s="4" t="str">
        <f>Table22[[#This Row],[Pon Category]]</f>
        <v>Policy</v>
      </c>
      <c r="BM1329" s="4" t="str">
        <f>Table22[[#This Row],[Tier]]</f>
        <v>T1</v>
      </c>
      <c r="BN1329" s="4" t="str">
        <f>Table22[[#This Row],[PON Material]]</f>
        <v>SI</v>
      </c>
      <c r="BO1329" s="4" t="str" cm="1">
        <f t="array" ref="BO13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0" spans="1:67" x14ac:dyDescent="0.25">
      <c r="A1330" t="s">
        <v>989</v>
      </c>
      <c r="B1330" t="s">
        <v>1044</v>
      </c>
      <c r="C1330" t="s">
        <v>1204</v>
      </c>
      <c r="D1330" t="s">
        <v>166</v>
      </c>
      <c r="E1330" t="s">
        <v>2951</v>
      </c>
      <c r="F1330" t="s">
        <v>1398</v>
      </c>
      <c r="G1330" t="s">
        <v>2958</v>
      </c>
      <c r="H1330" t="s">
        <v>2959</v>
      </c>
      <c r="I1330" t="s">
        <v>2954</v>
      </c>
      <c r="J1330" t="s">
        <v>2955</v>
      </c>
      <c r="K1330" t="s">
        <v>1025</v>
      </c>
      <c r="L1330">
        <v>510933314</v>
      </c>
      <c r="M1330">
        <v>100</v>
      </c>
      <c r="O1330" t="s">
        <v>1570</v>
      </c>
      <c r="P1330" t="s">
        <v>220</v>
      </c>
      <c r="Q1330" t="s">
        <v>91</v>
      </c>
      <c r="R1330" t="s">
        <v>1572</v>
      </c>
      <c r="S1330" t="s">
        <v>64</v>
      </c>
      <c r="T1330" t="s">
        <v>52</v>
      </c>
      <c r="U1330" t="s">
        <v>1573</v>
      </c>
      <c r="V1330" t="s">
        <v>1496</v>
      </c>
      <c r="W1330">
        <v>1</v>
      </c>
      <c r="X1330">
        <v>16.75</v>
      </c>
      <c r="Y1330" t="s">
        <v>1574</v>
      </c>
      <c r="Z1330" t="s">
        <v>1575</v>
      </c>
      <c r="AA1330" t="s">
        <v>147</v>
      </c>
      <c r="AC1330">
        <v>44543</v>
      </c>
      <c r="AD1330">
        <v>44547</v>
      </c>
      <c r="AE1330" s="39">
        <v>16.75</v>
      </c>
      <c r="AF1330" s="39">
        <v>0</v>
      </c>
      <c r="AG1330" s="39">
        <v>16.75</v>
      </c>
      <c r="AS1330">
        <v>16.75</v>
      </c>
      <c r="BI1330" t="s">
        <v>1505</v>
      </c>
      <c r="BJ1330" s="4" t="str">
        <f>Table22[[#This Row],[Ofgem ]]</f>
        <v>4"-5"</v>
      </c>
      <c r="BK1330" s="4" t="str">
        <f>Table22[[#This Row],[Pressure]]</f>
        <v>LP</v>
      </c>
      <c r="BL1330" s="4" t="str">
        <f>Table22[[#This Row],[Pon Category]]</f>
        <v>Policy</v>
      </c>
      <c r="BM1330" s="4" t="str">
        <f>Table22[[#This Row],[Tier]]</f>
        <v>T1</v>
      </c>
      <c r="BN1330" s="4" t="str">
        <f>Table22[[#This Row],[PON Material]]</f>
        <v>DI</v>
      </c>
      <c r="BO1330" s="4" t="str" cm="1">
        <f t="array" ref="BO13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1" spans="1:67" x14ac:dyDescent="0.25">
      <c r="A1331" t="s">
        <v>989</v>
      </c>
      <c r="B1331" t="s">
        <v>1044</v>
      </c>
      <c r="C1331" t="s">
        <v>1204</v>
      </c>
      <c r="D1331" t="s">
        <v>166</v>
      </c>
      <c r="E1331" t="s">
        <v>2951</v>
      </c>
      <c r="F1331" t="s">
        <v>2960</v>
      </c>
      <c r="G1331" t="s">
        <v>2961</v>
      </c>
      <c r="H1331" t="s">
        <v>2962</v>
      </c>
      <c r="I1331" t="s">
        <v>2954</v>
      </c>
      <c r="J1331" t="s">
        <v>2793</v>
      </c>
      <c r="K1331" t="s">
        <v>1046</v>
      </c>
      <c r="L1331">
        <v>510789470</v>
      </c>
      <c r="M1331">
        <v>4</v>
      </c>
      <c r="O1331" t="s">
        <v>1570</v>
      </c>
      <c r="P1331" t="s">
        <v>1571</v>
      </c>
      <c r="Q1331" t="s">
        <v>163</v>
      </c>
      <c r="R1331" t="s">
        <v>1572</v>
      </c>
      <c r="S1331" t="s">
        <v>64</v>
      </c>
      <c r="T1331" t="s">
        <v>52</v>
      </c>
      <c r="U1331" t="s">
        <v>1573</v>
      </c>
      <c r="V1331" t="s">
        <v>1496</v>
      </c>
      <c r="W1331">
        <v>13</v>
      </c>
      <c r="X1331">
        <v>135.57</v>
      </c>
      <c r="Y1331" t="s">
        <v>1574</v>
      </c>
      <c r="Z1331" t="s">
        <v>1575</v>
      </c>
      <c r="AA1331" t="s">
        <v>147</v>
      </c>
      <c r="AC1331">
        <v>44565</v>
      </c>
      <c r="AD1331">
        <v>44578</v>
      </c>
      <c r="AE1331" s="39">
        <v>0</v>
      </c>
      <c r="AF1331" s="39">
        <v>135.57</v>
      </c>
      <c r="AG1331" s="39">
        <v>135.57</v>
      </c>
      <c r="AV1331">
        <v>45.19</v>
      </c>
      <c r="AW1331">
        <v>45.19</v>
      </c>
      <c r="AX1331">
        <v>45.19</v>
      </c>
      <c r="BI1331" t="s">
        <v>1505</v>
      </c>
      <c r="BJ1331" s="4" t="str">
        <f>Table22[[#This Row],[Ofgem ]]</f>
        <v>4"-5"</v>
      </c>
      <c r="BK1331" s="4" t="str">
        <f>Table22[[#This Row],[Pressure]]</f>
        <v>LP</v>
      </c>
      <c r="BL1331" s="4" t="str">
        <f>Table22[[#This Row],[Pon Category]]</f>
        <v>Policy</v>
      </c>
      <c r="BM1331" s="4" t="str">
        <f>Table22[[#This Row],[Tier]]</f>
        <v>T1</v>
      </c>
      <c r="BN1331" s="4" t="str">
        <f>Table22[[#This Row],[PON Material]]</f>
        <v>SI</v>
      </c>
      <c r="BO1331" s="4" t="str" cm="1">
        <f t="array" ref="BO13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2" spans="1:67" x14ac:dyDescent="0.25">
      <c r="A1332" t="s">
        <v>989</v>
      </c>
      <c r="B1332" t="s">
        <v>1044</v>
      </c>
      <c r="C1332" t="s">
        <v>1204</v>
      </c>
      <c r="D1332" t="s">
        <v>166</v>
      </c>
      <c r="E1332" t="s">
        <v>2951</v>
      </c>
      <c r="F1332" t="s">
        <v>2960</v>
      </c>
      <c r="G1332" t="s">
        <v>2961</v>
      </c>
      <c r="H1332" t="s">
        <v>2962</v>
      </c>
      <c r="I1332" t="s">
        <v>2954</v>
      </c>
      <c r="J1332" t="s">
        <v>2793</v>
      </c>
      <c r="K1332" t="s">
        <v>1046</v>
      </c>
      <c r="L1332">
        <v>510789471</v>
      </c>
      <c r="M1332">
        <v>4</v>
      </c>
      <c r="O1332" t="s">
        <v>1570</v>
      </c>
      <c r="P1332" t="s">
        <v>1571</v>
      </c>
      <c r="Q1332" t="s">
        <v>163</v>
      </c>
      <c r="R1332" t="s">
        <v>1572</v>
      </c>
      <c r="S1332" t="s">
        <v>64</v>
      </c>
      <c r="T1332" t="s">
        <v>52</v>
      </c>
      <c r="U1332" t="s">
        <v>1573</v>
      </c>
      <c r="V1332" t="s">
        <v>1496</v>
      </c>
      <c r="W1332">
        <v>11</v>
      </c>
      <c r="X1332">
        <v>207.29</v>
      </c>
      <c r="Y1332" t="s">
        <v>1574</v>
      </c>
      <c r="Z1332" t="s">
        <v>1575</v>
      </c>
      <c r="AA1332" t="s">
        <v>147</v>
      </c>
      <c r="AC1332">
        <v>44565</v>
      </c>
      <c r="AD1332">
        <v>44578</v>
      </c>
      <c r="AE1332" s="39">
        <v>0</v>
      </c>
      <c r="AF1332" s="39">
        <v>207.29999999999998</v>
      </c>
      <c r="AG1332" s="39">
        <v>207.29999999999998</v>
      </c>
      <c r="AV1332">
        <v>69.099999999999994</v>
      </c>
      <c r="AW1332">
        <v>69.099999999999994</v>
      </c>
      <c r="AX1332">
        <v>69.099999999999994</v>
      </c>
      <c r="BI1332" t="s">
        <v>1505</v>
      </c>
      <c r="BJ1332" s="4" t="str">
        <f>Table22[[#This Row],[Ofgem ]]</f>
        <v>4"-5"</v>
      </c>
      <c r="BK1332" s="4" t="str">
        <f>Table22[[#This Row],[Pressure]]</f>
        <v>LP</v>
      </c>
      <c r="BL1332" s="4" t="str">
        <f>Table22[[#This Row],[Pon Category]]</f>
        <v>Policy</v>
      </c>
      <c r="BM1332" s="4" t="str">
        <f>Table22[[#This Row],[Tier]]</f>
        <v>T1</v>
      </c>
      <c r="BN1332" s="4" t="str">
        <f>Table22[[#This Row],[PON Material]]</f>
        <v>SI</v>
      </c>
      <c r="BO1332" s="4" t="str" cm="1">
        <f t="array" ref="BO13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3" spans="1:67" x14ac:dyDescent="0.25">
      <c r="A1333" t="s">
        <v>989</v>
      </c>
      <c r="B1333" t="s">
        <v>1044</v>
      </c>
      <c r="C1333" t="s">
        <v>1204</v>
      </c>
      <c r="D1333" t="s">
        <v>166</v>
      </c>
      <c r="E1333" t="s">
        <v>2951</v>
      </c>
      <c r="F1333" t="s">
        <v>2960</v>
      </c>
      <c r="G1333" t="s">
        <v>2963</v>
      </c>
      <c r="H1333" t="s">
        <v>756</v>
      </c>
      <c r="I1333" t="s">
        <v>2954</v>
      </c>
      <c r="J1333" t="s">
        <v>2793</v>
      </c>
      <c r="K1333" t="s">
        <v>1046</v>
      </c>
      <c r="L1333">
        <v>510882088</v>
      </c>
      <c r="M1333">
        <v>6</v>
      </c>
      <c r="O1333" t="s">
        <v>1570</v>
      </c>
      <c r="P1333" t="s">
        <v>1571</v>
      </c>
      <c r="Q1333" t="s">
        <v>163</v>
      </c>
      <c r="R1333" t="s">
        <v>1572</v>
      </c>
      <c r="S1333" t="s">
        <v>64</v>
      </c>
      <c r="T1333" t="s">
        <v>52</v>
      </c>
      <c r="U1333" t="s">
        <v>1573</v>
      </c>
      <c r="V1333" t="s">
        <v>1496</v>
      </c>
      <c r="W1333">
        <v>7</v>
      </c>
      <c r="X1333">
        <v>322.13</v>
      </c>
      <c r="Y1333" t="s">
        <v>1574</v>
      </c>
      <c r="Z1333" t="s">
        <v>1575</v>
      </c>
      <c r="AA1333" t="s">
        <v>147</v>
      </c>
      <c r="AC1333">
        <v>44579</v>
      </c>
      <c r="AD1333">
        <v>44599</v>
      </c>
      <c r="AE1333" s="39">
        <v>0</v>
      </c>
      <c r="AF1333" s="39">
        <v>322.12</v>
      </c>
      <c r="AG1333" s="39">
        <v>322.12</v>
      </c>
      <c r="AX1333">
        <v>80.53</v>
      </c>
      <c r="AY1333">
        <v>80.53</v>
      </c>
      <c r="AZ1333">
        <v>80.53</v>
      </c>
      <c r="BA1333">
        <v>80.53</v>
      </c>
      <c r="BI1333" t="s">
        <v>1505</v>
      </c>
      <c r="BJ1333" s="4" t="str">
        <f>Table22[[#This Row],[Ofgem ]]</f>
        <v>4"-5"</v>
      </c>
      <c r="BK1333" s="4" t="str">
        <f>Table22[[#This Row],[Pressure]]</f>
        <v>LP</v>
      </c>
      <c r="BL1333" s="4" t="str">
        <f>Table22[[#This Row],[Pon Category]]</f>
        <v>Policy</v>
      </c>
      <c r="BM1333" s="4" t="str">
        <f>Table22[[#This Row],[Tier]]</f>
        <v>T1</v>
      </c>
      <c r="BN1333" s="4" t="str">
        <f>Table22[[#This Row],[PON Material]]</f>
        <v>SI</v>
      </c>
      <c r="BO1333" s="4" t="str" cm="1">
        <f t="array" ref="BO13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4" spans="1:67" x14ac:dyDescent="0.25">
      <c r="A1334" t="s">
        <v>989</v>
      </c>
      <c r="B1334" t="s">
        <v>1044</v>
      </c>
      <c r="C1334" t="s">
        <v>1204</v>
      </c>
      <c r="D1334" t="s">
        <v>166</v>
      </c>
      <c r="E1334" t="s">
        <v>2951</v>
      </c>
      <c r="F1334" t="s">
        <v>2960</v>
      </c>
      <c r="G1334" t="s">
        <v>2963</v>
      </c>
      <c r="H1334" t="s">
        <v>756</v>
      </c>
      <c r="I1334" t="s">
        <v>2954</v>
      </c>
      <c r="J1334" t="s">
        <v>2793</v>
      </c>
      <c r="K1334" t="s">
        <v>1046</v>
      </c>
      <c r="L1334">
        <v>510882089</v>
      </c>
      <c r="M1334">
        <v>6</v>
      </c>
      <c r="O1334" t="s">
        <v>1570</v>
      </c>
      <c r="P1334" t="s">
        <v>1571</v>
      </c>
      <c r="Q1334" t="s">
        <v>163</v>
      </c>
      <c r="R1334" t="s">
        <v>1572</v>
      </c>
      <c r="S1334" t="s">
        <v>64</v>
      </c>
      <c r="T1334" t="s">
        <v>52</v>
      </c>
      <c r="U1334" t="s">
        <v>1573</v>
      </c>
      <c r="V1334" t="s">
        <v>1496</v>
      </c>
      <c r="W1334">
        <v>18</v>
      </c>
      <c r="X1334">
        <v>188.04</v>
      </c>
      <c r="Y1334" t="s">
        <v>1574</v>
      </c>
      <c r="Z1334" t="s">
        <v>1575</v>
      </c>
      <c r="AA1334" t="s">
        <v>147</v>
      </c>
      <c r="AC1334">
        <v>44579</v>
      </c>
      <c r="AD1334">
        <v>44599</v>
      </c>
      <c r="AE1334" s="39">
        <v>0</v>
      </c>
      <c r="AF1334" s="39">
        <v>188.04</v>
      </c>
      <c r="AG1334" s="39">
        <v>188.04</v>
      </c>
      <c r="AX1334">
        <v>47.01</v>
      </c>
      <c r="AY1334">
        <v>47.01</v>
      </c>
      <c r="AZ1334">
        <v>47.01</v>
      </c>
      <c r="BA1334">
        <v>47.01</v>
      </c>
      <c r="BI1334" t="s">
        <v>1505</v>
      </c>
      <c r="BJ1334" s="4" t="str">
        <f>Table22[[#This Row],[Ofgem ]]</f>
        <v>4"-5"</v>
      </c>
      <c r="BK1334" s="4" t="str">
        <f>Table22[[#This Row],[Pressure]]</f>
        <v>LP</v>
      </c>
      <c r="BL1334" s="4" t="str">
        <f>Table22[[#This Row],[Pon Category]]</f>
        <v>Policy</v>
      </c>
      <c r="BM1334" s="4" t="str">
        <f>Table22[[#This Row],[Tier]]</f>
        <v>T1</v>
      </c>
      <c r="BN1334" s="4" t="str">
        <f>Table22[[#This Row],[PON Material]]</f>
        <v>SI</v>
      </c>
      <c r="BO1334" s="4" t="str" cm="1">
        <f t="array" ref="BO13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5" spans="1:67" x14ac:dyDescent="0.25">
      <c r="A1335" t="s">
        <v>989</v>
      </c>
      <c r="B1335" t="s">
        <v>1044</v>
      </c>
      <c r="C1335" t="s">
        <v>1204</v>
      </c>
      <c r="D1335" t="s">
        <v>166</v>
      </c>
      <c r="E1335" t="s">
        <v>2951</v>
      </c>
      <c r="F1335" t="s">
        <v>2960</v>
      </c>
      <c r="G1335" t="s">
        <v>2963</v>
      </c>
      <c r="H1335" t="s">
        <v>756</v>
      </c>
      <c r="I1335" t="s">
        <v>2954</v>
      </c>
      <c r="J1335" t="s">
        <v>2793</v>
      </c>
      <c r="K1335" t="s">
        <v>1046</v>
      </c>
      <c r="L1335">
        <v>510882096</v>
      </c>
      <c r="M1335">
        <v>4</v>
      </c>
      <c r="O1335" t="s">
        <v>1570</v>
      </c>
      <c r="P1335" t="s">
        <v>1571</v>
      </c>
      <c r="Q1335" t="s">
        <v>163</v>
      </c>
      <c r="R1335" t="s">
        <v>1572</v>
      </c>
      <c r="S1335" t="s">
        <v>64</v>
      </c>
      <c r="T1335" t="s">
        <v>52</v>
      </c>
      <c r="U1335" t="s">
        <v>1573</v>
      </c>
      <c r="V1335" t="s">
        <v>1496</v>
      </c>
      <c r="W1335">
        <v>13</v>
      </c>
      <c r="X1335">
        <v>7.3</v>
      </c>
      <c r="Y1335" t="s">
        <v>1574</v>
      </c>
      <c r="Z1335" t="s">
        <v>1575</v>
      </c>
      <c r="AA1335" t="s">
        <v>147</v>
      </c>
      <c r="AC1335">
        <v>44579</v>
      </c>
      <c r="AD1335">
        <v>44599</v>
      </c>
      <c r="AE1335" s="39">
        <v>0</v>
      </c>
      <c r="AF1335" s="39">
        <v>7.32</v>
      </c>
      <c r="AG1335" s="39">
        <v>7.32</v>
      </c>
      <c r="AX1335">
        <v>1.83</v>
      </c>
      <c r="AY1335">
        <v>1.83</v>
      </c>
      <c r="AZ1335">
        <v>1.83</v>
      </c>
      <c r="BA1335">
        <v>1.83</v>
      </c>
      <c r="BI1335" t="s">
        <v>1505</v>
      </c>
      <c r="BJ1335" s="4" t="str">
        <f>Table22[[#This Row],[Ofgem ]]</f>
        <v>4"-5"</v>
      </c>
      <c r="BK1335" s="4" t="str">
        <f>Table22[[#This Row],[Pressure]]</f>
        <v>LP</v>
      </c>
      <c r="BL1335" s="4" t="str">
        <f>Table22[[#This Row],[Pon Category]]</f>
        <v>Policy</v>
      </c>
      <c r="BM1335" s="4" t="str">
        <f>Table22[[#This Row],[Tier]]</f>
        <v>T1</v>
      </c>
      <c r="BN1335" s="4" t="str">
        <f>Table22[[#This Row],[PON Material]]</f>
        <v>SI</v>
      </c>
      <c r="BO1335" s="4" t="str" cm="1">
        <f t="array" ref="BO13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6" spans="1:67" x14ac:dyDescent="0.25">
      <c r="A1336" t="s">
        <v>989</v>
      </c>
      <c r="B1336" t="s">
        <v>1044</v>
      </c>
      <c r="C1336" t="s">
        <v>1204</v>
      </c>
      <c r="D1336" t="s">
        <v>166</v>
      </c>
      <c r="E1336" t="s">
        <v>2951</v>
      </c>
      <c r="F1336" t="s">
        <v>2960</v>
      </c>
      <c r="G1336" t="s">
        <v>2963</v>
      </c>
      <c r="H1336" t="s">
        <v>756</v>
      </c>
      <c r="I1336" t="s">
        <v>2954</v>
      </c>
      <c r="J1336" t="s">
        <v>2793</v>
      </c>
      <c r="K1336" t="s">
        <v>1046</v>
      </c>
      <c r="L1336">
        <v>510882097</v>
      </c>
      <c r="M1336">
        <v>4</v>
      </c>
      <c r="O1336" t="s">
        <v>1570</v>
      </c>
      <c r="P1336" t="s">
        <v>1571</v>
      </c>
      <c r="Q1336" t="s">
        <v>163</v>
      </c>
      <c r="R1336" t="s">
        <v>1572</v>
      </c>
      <c r="S1336" t="s">
        <v>64</v>
      </c>
      <c r="T1336" t="s">
        <v>52</v>
      </c>
      <c r="U1336" t="s">
        <v>1573</v>
      </c>
      <c r="V1336" t="s">
        <v>1496</v>
      </c>
      <c r="W1336">
        <v>9</v>
      </c>
      <c r="X1336">
        <v>8.07</v>
      </c>
      <c r="Y1336" t="s">
        <v>1574</v>
      </c>
      <c r="Z1336" t="s">
        <v>1575</v>
      </c>
      <c r="AA1336" t="s">
        <v>147</v>
      </c>
      <c r="AC1336">
        <v>44579</v>
      </c>
      <c r="AD1336">
        <v>44599</v>
      </c>
      <c r="AE1336" s="39">
        <v>0</v>
      </c>
      <c r="AF1336" s="39">
        <v>8.08</v>
      </c>
      <c r="AG1336" s="39">
        <v>8.08</v>
      </c>
      <c r="AX1336">
        <v>2.02</v>
      </c>
      <c r="AY1336">
        <v>2.02</v>
      </c>
      <c r="AZ1336">
        <v>2.02</v>
      </c>
      <c r="BA1336">
        <v>2.02</v>
      </c>
      <c r="BI1336" t="s">
        <v>1505</v>
      </c>
      <c r="BJ1336" s="4" t="str">
        <f>Table22[[#This Row],[Ofgem ]]</f>
        <v>4"-5"</v>
      </c>
      <c r="BK1336" s="4" t="str">
        <f>Table22[[#This Row],[Pressure]]</f>
        <v>LP</v>
      </c>
      <c r="BL1336" s="4" t="str">
        <f>Table22[[#This Row],[Pon Category]]</f>
        <v>Policy</v>
      </c>
      <c r="BM1336" s="4" t="str">
        <f>Table22[[#This Row],[Tier]]</f>
        <v>T1</v>
      </c>
      <c r="BN1336" s="4" t="str">
        <f>Table22[[#This Row],[PON Material]]</f>
        <v>SI</v>
      </c>
      <c r="BO1336" s="4" t="str" cm="1">
        <f t="array" ref="BO13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7" spans="1:67" x14ac:dyDescent="0.25">
      <c r="A1337" t="s">
        <v>989</v>
      </c>
      <c r="B1337" t="s">
        <v>1044</v>
      </c>
      <c r="C1337" t="s">
        <v>1204</v>
      </c>
      <c r="D1337" t="s">
        <v>166</v>
      </c>
      <c r="E1337" t="s">
        <v>2951</v>
      </c>
      <c r="F1337" t="s">
        <v>2960</v>
      </c>
      <c r="G1337" t="s">
        <v>2963</v>
      </c>
      <c r="H1337" t="s">
        <v>756</v>
      </c>
      <c r="I1337" t="s">
        <v>2954</v>
      </c>
      <c r="J1337" t="s">
        <v>2793</v>
      </c>
      <c r="K1337" t="s">
        <v>1046</v>
      </c>
      <c r="L1337">
        <v>220001938555</v>
      </c>
      <c r="M1337">
        <v>4</v>
      </c>
      <c r="O1337" t="s">
        <v>1570</v>
      </c>
      <c r="P1337" t="s">
        <v>1571</v>
      </c>
      <c r="Q1337" t="s">
        <v>163</v>
      </c>
      <c r="R1337" t="s">
        <v>1572</v>
      </c>
      <c r="S1337" t="s">
        <v>64</v>
      </c>
      <c r="T1337" t="s">
        <v>52</v>
      </c>
      <c r="U1337" t="s">
        <v>1573</v>
      </c>
      <c r="V1337" t="s">
        <v>1496</v>
      </c>
      <c r="W1337">
        <v>9</v>
      </c>
      <c r="X1337">
        <v>1.81</v>
      </c>
      <c r="Y1337" t="s">
        <v>1574</v>
      </c>
      <c r="Z1337" t="s">
        <v>1575</v>
      </c>
      <c r="AA1337" t="s">
        <v>147</v>
      </c>
      <c r="AC1337">
        <v>44579</v>
      </c>
      <c r="AD1337">
        <v>44599</v>
      </c>
      <c r="AE1337" s="39">
        <v>0</v>
      </c>
      <c r="AF1337" s="39">
        <v>1.8</v>
      </c>
      <c r="AG1337" s="39">
        <v>1.8</v>
      </c>
      <c r="AX1337">
        <v>0.45</v>
      </c>
      <c r="AY1337">
        <v>0.45</v>
      </c>
      <c r="AZ1337">
        <v>0.45</v>
      </c>
      <c r="BA1337">
        <v>0.45</v>
      </c>
      <c r="BI1337" t="s">
        <v>1505</v>
      </c>
      <c r="BJ1337" s="4" t="str">
        <f>Table22[[#This Row],[Ofgem ]]</f>
        <v>4"-5"</v>
      </c>
      <c r="BK1337" s="4" t="str">
        <f>Table22[[#This Row],[Pressure]]</f>
        <v>LP</v>
      </c>
      <c r="BL1337" s="4" t="str">
        <f>Table22[[#This Row],[Pon Category]]</f>
        <v>Policy</v>
      </c>
      <c r="BM1337" s="4" t="str">
        <f>Table22[[#This Row],[Tier]]</f>
        <v>T1</v>
      </c>
      <c r="BN1337" s="4" t="str">
        <f>Table22[[#This Row],[PON Material]]</f>
        <v>SI</v>
      </c>
      <c r="BO1337" s="4" t="str" cm="1">
        <f t="array" ref="BO13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38" spans="1:67" hidden="1" x14ac:dyDescent="0.25">
      <c r="A1338" t="s">
        <v>989</v>
      </c>
      <c r="B1338" t="s">
        <v>1044</v>
      </c>
      <c r="C1338" t="s">
        <v>1204</v>
      </c>
      <c r="D1338" t="s">
        <v>166</v>
      </c>
      <c r="E1338" t="s">
        <v>2951</v>
      </c>
      <c r="F1338" t="s">
        <v>2960</v>
      </c>
      <c r="G1338" t="s">
        <v>2964</v>
      </c>
      <c r="H1338" t="s">
        <v>2965</v>
      </c>
      <c r="K1338" t="s">
        <v>2847</v>
      </c>
      <c r="L1338" s="39">
        <v>612883550</v>
      </c>
      <c r="M1338">
        <v>3</v>
      </c>
      <c r="O1338" t="s">
        <v>1570</v>
      </c>
      <c r="P1338" t="s">
        <v>1571</v>
      </c>
      <c r="Q1338" t="s">
        <v>133</v>
      </c>
      <c r="S1338" t="s">
        <v>64</v>
      </c>
      <c r="T1338" t="s">
        <v>1576</v>
      </c>
      <c r="U1338" t="s">
        <v>1577</v>
      </c>
      <c r="V1338" t="s">
        <v>1496</v>
      </c>
      <c r="X1338">
        <v>19.93</v>
      </c>
      <c r="Y1338" t="s">
        <v>1574</v>
      </c>
      <c r="Z1338" t="s">
        <v>1575</v>
      </c>
      <c r="AA1338" t="s">
        <v>140</v>
      </c>
      <c r="AC1338">
        <v>44600</v>
      </c>
      <c r="AD1338">
        <v>44620</v>
      </c>
      <c r="AE1338" s="39">
        <v>0</v>
      </c>
      <c r="AF1338" s="39">
        <v>19.920000000000002</v>
      </c>
      <c r="AG1338" s="39">
        <v>19.920000000000002</v>
      </c>
      <c r="BA1338">
        <v>4.9800000000000004</v>
      </c>
      <c r="BB1338">
        <v>4.9800000000000004</v>
      </c>
      <c r="BC1338">
        <v>4.9800000000000004</v>
      </c>
      <c r="BD1338">
        <v>4.9800000000000004</v>
      </c>
      <c r="BI1338" t="s">
        <v>1439</v>
      </c>
      <c r="BJ1338" s="4" t="str">
        <f>Table22[[#This Row],[Ofgem ]]</f>
        <v>4"-5"</v>
      </c>
      <c r="BK1338" s="4" t="str">
        <f>Table22[[#This Row],[Pressure]]</f>
        <v>LP</v>
      </c>
      <c r="BL1338" s="4" t="str">
        <f>Table22[[#This Row],[Pon Category]]</f>
        <v>Non policy</v>
      </c>
      <c r="BM1338" s="4" t="str">
        <f>Table22[[#This Row],[Tier]]</f>
        <v>T1</v>
      </c>
      <c r="BN1338" s="4" t="str">
        <f>Table22[[#This Row],[PON Material]]</f>
        <v>ST</v>
      </c>
      <c r="BO1338" s="4" t="str" cm="1">
        <f t="array" ref="BO13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339" spans="1:67" x14ac:dyDescent="0.25">
      <c r="A1339" t="s">
        <v>989</v>
      </c>
      <c r="B1339" t="s">
        <v>1044</v>
      </c>
      <c r="C1339" t="s">
        <v>1204</v>
      </c>
      <c r="D1339" t="s">
        <v>166</v>
      </c>
      <c r="E1339" t="s">
        <v>2951</v>
      </c>
      <c r="F1339" t="s">
        <v>2960</v>
      </c>
      <c r="G1339" t="s">
        <v>2964</v>
      </c>
      <c r="H1339" t="s">
        <v>2965</v>
      </c>
      <c r="K1339" t="s">
        <v>2847</v>
      </c>
      <c r="L1339" s="39">
        <v>510831438</v>
      </c>
      <c r="M1339">
        <v>4</v>
      </c>
      <c r="O1339" t="s">
        <v>1570</v>
      </c>
      <c r="P1339" t="s">
        <v>1571</v>
      </c>
      <c r="Q1339" t="s">
        <v>163</v>
      </c>
      <c r="S1339" t="s">
        <v>64</v>
      </c>
      <c r="T1339" t="s">
        <v>52</v>
      </c>
      <c r="U1339" t="s">
        <v>1573</v>
      </c>
      <c r="V1339" t="s">
        <v>1496</v>
      </c>
      <c r="X1339">
        <v>188.36</v>
      </c>
      <c r="Y1339" t="s">
        <v>1574</v>
      </c>
      <c r="Z1339" t="s">
        <v>1575</v>
      </c>
      <c r="AA1339" t="s">
        <v>147</v>
      </c>
      <c r="AC1339">
        <v>44600</v>
      </c>
      <c r="AD1339">
        <v>44620</v>
      </c>
      <c r="AE1339" s="39">
        <v>0</v>
      </c>
      <c r="AF1339" s="39">
        <v>188.36</v>
      </c>
      <c r="AG1339" s="39">
        <v>188.36</v>
      </c>
      <c r="BA1339">
        <v>47.09</v>
      </c>
      <c r="BB1339">
        <v>47.09</v>
      </c>
      <c r="BC1339">
        <v>47.09</v>
      </c>
      <c r="BD1339">
        <v>47.09</v>
      </c>
      <c r="BI1339" t="s">
        <v>1505</v>
      </c>
      <c r="BJ1339" s="4" t="str">
        <f>Table22[[#This Row],[Ofgem ]]</f>
        <v>4"-5"</v>
      </c>
      <c r="BK1339" s="4" t="str">
        <f>Table22[[#This Row],[Pressure]]</f>
        <v>LP</v>
      </c>
      <c r="BL1339" s="4" t="str">
        <f>Table22[[#This Row],[Pon Category]]</f>
        <v>Policy</v>
      </c>
      <c r="BM1339" s="4" t="str">
        <f>Table22[[#This Row],[Tier]]</f>
        <v>T1</v>
      </c>
      <c r="BN1339" s="4" t="str">
        <f>Table22[[#This Row],[PON Material]]</f>
        <v>SI</v>
      </c>
      <c r="BO1339" s="4" t="str" cm="1">
        <f t="array" ref="BO13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0" spans="1:67" x14ac:dyDescent="0.25">
      <c r="A1340" t="s">
        <v>989</v>
      </c>
      <c r="B1340" t="s">
        <v>1044</v>
      </c>
      <c r="C1340" t="s">
        <v>1204</v>
      </c>
      <c r="D1340" t="s">
        <v>166</v>
      </c>
      <c r="E1340" t="s">
        <v>2951</v>
      </c>
      <c r="F1340" t="s">
        <v>2960</v>
      </c>
      <c r="G1340" t="s">
        <v>2964</v>
      </c>
      <c r="H1340" t="s">
        <v>2965</v>
      </c>
      <c r="I1340" t="s">
        <v>2954</v>
      </c>
      <c r="J1340" t="s">
        <v>2793</v>
      </c>
      <c r="K1340" t="s">
        <v>1046</v>
      </c>
      <c r="L1340">
        <v>510831437</v>
      </c>
      <c r="M1340">
        <v>6</v>
      </c>
      <c r="O1340" t="s">
        <v>1570</v>
      </c>
      <c r="P1340" t="s">
        <v>1571</v>
      </c>
      <c r="Q1340" t="s">
        <v>163</v>
      </c>
      <c r="R1340" t="s">
        <v>1572</v>
      </c>
      <c r="S1340" t="s">
        <v>64</v>
      </c>
      <c r="T1340" t="s">
        <v>52</v>
      </c>
      <c r="U1340" t="s">
        <v>1573</v>
      </c>
      <c r="V1340" t="s">
        <v>1496</v>
      </c>
      <c r="W1340">
        <v>13</v>
      </c>
      <c r="X1340">
        <v>604.34</v>
      </c>
      <c r="Y1340" t="s">
        <v>1574</v>
      </c>
      <c r="Z1340" t="s">
        <v>1575</v>
      </c>
      <c r="AA1340" t="s">
        <v>147</v>
      </c>
      <c r="AC1340">
        <v>44600</v>
      </c>
      <c r="AD1340">
        <v>44620</v>
      </c>
      <c r="AE1340" s="39">
        <v>0</v>
      </c>
      <c r="AF1340" s="39">
        <v>604.36</v>
      </c>
      <c r="AG1340" s="39">
        <v>604.36</v>
      </c>
      <c r="BA1340">
        <v>151.09</v>
      </c>
      <c r="BB1340">
        <v>151.09</v>
      </c>
      <c r="BC1340">
        <v>151.09</v>
      </c>
      <c r="BD1340">
        <v>151.09</v>
      </c>
      <c r="BI1340" t="s">
        <v>1505</v>
      </c>
      <c r="BJ1340" s="4" t="str">
        <f>Table22[[#This Row],[Ofgem ]]</f>
        <v>4"-5"</v>
      </c>
      <c r="BK1340" s="4" t="str">
        <f>Table22[[#This Row],[Pressure]]</f>
        <v>LP</v>
      </c>
      <c r="BL1340" s="4" t="str">
        <f>Table22[[#This Row],[Pon Category]]</f>
        <v>Policy</v>
      </c>
      <c r="BM1340" s="4" t="str">
        <f>Table22[[#This Row],[Tier]]</f>
        <v>T1</v>
      </c>
      <c r="BN1340" s="4" t="str">
        <f>Table22[[#This Row],[PON Material]]</f>
        <v>SI</v>
      </c>
      <c r="BO1340" s="4" t="str" cm="1">
        <f t="array" ref="BO13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1" spans="1:67" x14ac:dyDescent="0.25">
      <c r="A1341" t="s">
        <v>989</v>
      </c>
      <c r="B1341" t="s">
        <v>1044</v>
      </c>
      <c r="C1341" t="s">
        <v>1204</v>
      </c>
      <c r="D1341" t="s">
        <v>166</v>
      </c>
      <c r="E1341" t="s">
        <v>2951</v>
      </c>
      <c r="F1341" t="s">
        <v>2960</v>
      </c>
      <c r="G1341" t="s">
        <v>2966</v>
      </c>
      <c r="H1341" t="s">
        <v>2967</v>
      </c>
      <c r="I1341" t="s">
        <v>2954</v>
      </c>
      <c r="J1341" t="s">
        <v>2955</v>
      </c>
      <c r="K1341" t="s">
        <v>1046</v>
      </c>
      <c r="L1341">
        <v>510858494</v>
      </c>
      <c r="M1341">
        <v>6</v>
      </c>
      <c r="O1341" t="s">
        <v>1570</v>
      </c>
      <c r="P1341" t="s">
        <v>1571</v>
      </c>
      <c r="Q1341" t="s">
        <v>163</v>
      </c>
      <c r="R1341" t="s">
        <v>1572</v>
      </c>
      <c r="S1341" t="s">
        <v>64</v>
      </c>
      <c r="T1341" t="s">
        <v>52</v>
      </c>
      <c r="U1341" t="s">
        <v>1573</v>
      </c>
      <c r="V1341" t="s">
        <v>1496</v>
      </c>
      <c r="W1341">
        <v>3</v>
      </c>
      <c r="X1341">
        <v>20.16</v>
      </c>
      <c r="Y1341" t="s">
        <v>1574</v>
      </c>
      <c r="Z1341" t="s">
        <v>1575</v>
      </c>
      <c r="AA1341" t="s">
        <v>147</v>
      </c>
      <c r="AC1341">
        <v>44621</v>
      </c>
      <c r="AD1341">
        <v>44621</v>
      </c>
      <c r="AE1341" s="39">
        <v>0</v>
      </c>
      <c r="AF1341" s="39">
        <v>20.16</v>
      </c>
      <c r="AG1341" s="39">
        <v>20.16</v>
      </c>
      <c r="BD1341">
        <v>20.16</v>
      </c>
      <c r="BI1341" t="s">
        <v>1505</v>
      </c>
      <c r="BJ1341" s="4" t="str">
        <f>Table22[[#This Row],[Ofgem ]]</f>
        <v>4"-5"</v>
      </c>
      <c r="BK1341" s="4" t="str">
        <f>Table22[[#This Row],[Pressure]]</f>
        <v>LP</v>
      </c>
      <c r="BL1341" s="4" t="str">
        <f>Table22[[#This Row],[Pon Category]]</f>
        <v>Policy</v>
      </c>
      <c r="BM1341" s="4" t="str">
        <f>Table22[[#This Row],[Tier]]</f>
        <v>T1</v>
      </c>
      <c r="BN1341" s="4" t="str">
        <f>Table22[[#This Row],[PON Material]]</f>
        <v>SI</v>
      </c>
      <c r="BO1341" s="4" t="str" cm="1">
        <f t="array" ref="BO13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2" spans="1:67" hidden="1" x14ac:dyDescent="0.25">
      <c r="A1342" t="s">
        <v>989</v>
      </c>
      <c r="B1342" t="s">
        <v>1044</v>
      </c>
      <c r="C1342" t="s">
        <v>1204</v>
      </c>
      <c r="D1342" t="s">
        <v>166</v>
      </c>
      <c r="E1342" t="s">
        <v>2951</v>
      </c>
      <c r="F1342" t="s">
        <v>2960</v>
      </c>
      <c r="G1342" t="s">
        <v>2968</v>
      </c>
      <c r="H1342" t="s">
        <v>2969</v>
      </c>
      <c r="I1342" t="s">
        <v>2954</v>
      </c>
      <c r="J1342" t="s">
        <v>2955</v>
      </c>
      <c r="K1342" t="s">
        <v>1046</v>
      </c>
      <c r="L1342">
        <v>612894589</v>
      </c>
      <c r="M1342">
        <v>3</v>
      </c>
      <c r="O1342" t="s">
        <v>1570</v>
      </c>
      <c r="P1342" t="s">
        <v>1571</v>
      </c>
      <c r="Q1342" t="s">
        <v>133</v>
      </c>
      <c r="R1342" t="s">
        <v>1572</v>
      </c>
      <c r="S1342" t="s">
        <v>64</v>
      </c>
      <c r="T1342" t="s">
        <v>1576</v>
      </c>
      <c r="U1342" t="s">
        <v>1577</v>
      </c>
      <c r="V1342" t="s">
        <v>1496</v>
      </c>
      <c r="W1342">
        <v>2</v>
      </c>
      <c r="X1342">
        <v>11.57</v>
      </c>
      <c r="Y1342" t="s">
        <v>1574</v>
      </c>
      <c r="Z1342" t="s">
        <v>1575</v>
      </c>
      <c r="AA1342" t="s">
        <v>140</v>
      </c>
      <c r="AC1342">
        <v>44622</v>
      </c>
      <c r="AD1342">
        <v>44656</v>
      </c>
      <c r="AE1342" s="39">
        <v>0</v>
      </c>
      <c r="AF1342" s="39">
        <v>9.65</v>
      </c>
      <c r="AG1342" s="39">
        <v>9.65</v>
      </c>
      <c r="BD1342">
        <v>1.93</v>
      </c>
      <c r="BE1342">
        <v>1.93</v>
      </c>
      <c r="BF1342">
        <v>1.93</v>
      </c>
      <c r="BG1342">
        <v>1.93</v>
      </c>
      <c r="BH1342">
        <v>1.93</v>
      </c>
      <c r="BI1342" t="s">
        <v>1439</v>
      </c>
      <c r="BJ1342" s="4" t="str">
        <f>Table22[[#This Row],[Ofgem ]]</f>
        <v>4"-5"</v>
      </c>
      <c r="BK1342" s="4" t="str">
        <f>Table22[[#This Row],[Pressure]]</f>
        <v>LP</v>
      </c>
      <c r="BL1342" s="4" t="str">
        <f>Table22[[#This Row],[Pon Category]]</f>
        <v>Non policy</v>
      </c>
      <c r="BM1342" s="4" t="str">
        <f>Table22[[#This Row],[Tier]]</f>
        <v>T1</v>
      </c>
      <c r="BN1342" s="4" t="str">
        <f>Table22[[#This Row],[PON Material]]</f>
        <v>ST</v>
      </c>
      <c r="BO1342" s="4" t="str" cm="1">
        <f t="array" ref="BO13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343" spans="1:67" x14ac:dyDescent="0.25">
      <c r="A1343" t="s">
        <v>989</v>
      </c>
      <c r="B1343" t="s">
        <v>1044</v>
      </c>
      <c r="C1343" t="s">
        <v>1204</v>
      </c>
      <c r="D1343" t="s">
        <v>166</v>
      </c>
      <c r="E1343" t="s">
        <v>2951</v>
      </c>
      <c r="F1343" t="s">
        <v>2960</v>
      </c>
      <c r="G1343" t="s">
        <v>2968</v>
      </c>
      <c r="H1343" t="s">
        <v>2969</v>
      </c>
      <c r="I1343" t="s">
        <v>2954</v>
      </c>
      <c r="J1343" t="s">
        <v>2955</v>
      </c>
      <c r="K1343" t="s">
        <v>1046</v>
      </c>
      <c r="L1343">
        <v>510858537</v>
      </c>
      <c r="M1343">
        <v>6</v>
      </c>
      <c r="O1343" t="s">
        <v>1570</v>
      </c>
      <c r="P1343" t="s">
        <v>1571</v>
      </c>
      <c r="Q1343" t="s">
        <v>163</v>
      </c>
      <c r="R1343" t="s">
        <v>1572</v>
      </c>
      <c r="S1343" t="s">
        <v>64</v>
      </c>
      <c r="T1343" t="s">
        <v>52</v>
      </c>
      <c r="U1343" t="s">
        <v>1573</v>
      </c>
      <c r="V1343" t="s">
        <v>1496</v>
      </c>
      <c r="W1343">
        <v>18</v>
      </c>
      <c r="X1343">
        <v>501.74</v>
      </c>
      <c r="Y1343" t="s">
        <v>1574</v>
      </c>
      <c r="Z1343" t="s">
        <v>1575</v>
      </c>
      <c r="AA1343" t="s">
        <v>147</v>
      </c>
      <c r="AC1343">
        <v>44622</v>
      </c>
      <c r="AD1343">
        <v>44656</v>
      </c>
      <c r="AE1343" s="39">
        <v>0</v>
      </c>
      <c r="AF1343" s="39">
        <v>418.1</v>
      </c>
      <c r="AG1343" s="39">
        <v>418.1</v>
      </c>
      <c r="BD1343">
        <v>83.62</v>
      </c>
      <c r="BE1343">
        <v>83.62</v>
      </c>
      <c r="BF1343">
        <v>83.62</v>
      </c>
      <c r="BG1343">
        <v>83.62</v>
      </c>
      <c r="BH1343">
        <v>83.62</v>
      </c>
      <c r="BI1343" t="s">
        <v>1505</v>
      </c>
      <c r="BJ1343" s="4" t="str">
        <f>Table22[[#This Row],[Ofgem ]]</f>
        <v>4"-5"</v>
      </c>
      <c r="BK1343" s="4" t="str">
        <f>Table22[[#This Row],[Pressure]]</f>
        <v>LP</v>
      </c>
      <c r="BL1343" s="4" t="str">
        <f>Table22[[#This Row],[Pon Category]]</f>
        <v>Policy</v>
      </c>
      <c r="BM1343" s="4" t="str">
        <f>Table22[[#This Row],[Tier]]</f>
        <v>T1</v>
      </c>
      <c r="BN1343" s="4" t="str">
        <f>Table22[[#This Row],[PON Material]]</f>
        <v>SI</v>
      </c>
      <c r="BO1343" s="4" t="str" cm="1">
        <f t="array" ref="BO13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4" spans="1:67" x14ac:dyDescent="0.25">
      <c r="A1344" t="s">
        <v>989</v>
      </c>
      <c r="B1344" t="s">
        <v>87</v>
      </c>
      <c r="C1344" t="s">
        <v>1200</v>
      </c>
      <c r="D1344" t="s">
        <v>1603</v>
      </c>
      <c r="E1344" t="s">
        <v>2970</v>
      </c>
      <c r="F1344" t="s">
        <v>1361</v>
      </c>
      <c r="G1344" t="s">
        <v>2971</v>
      </c>
      <c r="H1344" t="s">
        <v>1362</v>
      </c>
      <c r="I1344" t="s">
        <v>2972</v>
      </c>
      <c r="J1344" t="s">
        <v>2769</v>
      </c>
      <c r="K1344" t="s">
        <v>1018</v>
      </c>
      <c r="L1344">
        <v>510967126</v>
      </c>
      <c r="M1344">
        <v>4</v>
      </c>
      <c r="O1344" t="s">
        <v>1570</v>
      </c>
      <c r="P1344" t="s">
        <v>1571</v>
      </c>
      <c r="Q1344" t="s">
        <v>163</v>
      </c>
      <c r="R1344" t="s">
        <v>1572</v>
      </c>
      <c r="S1344" t="s">
        <v>64</v>
      </c>
      <c r="T1344" t="s">
        <v>52</v>
      </c>
      <c r="U1344" t="s">
        <v>1573</v>
      </c>
      <c r="V1344" t="s">
        <v>1496</v>
      </c>
      <c r="W1344">
        <v>4</v>
      </c>
      <c r="X1344">
        <v>74.42</v>
      </c>
      <c r="Y1344" t="s">
        <v>1574</v>
      </c>
      <c r="Z1344" t="s">
        <v>1575</v>
      </c>
      <c r="AA1344" t="s">
        <v>147</v>
      </c>
      <c r="AC1344">
        <v>44466</v>
      </c>
      <c r="AD1344">
        <v>44519</v>
      </c>
      <c r="AE1344" s="39">
        <v>74.399999999999991</v>
      </c>
      <c r="AF1344" s="39">
        <v>0</v>
      </c>
      <c r="AG1344" s="39">
        <v>74.399999999999991</v>
      </c>
      <c r="AH1344">
        <v>9.3000000000000007</v>
      </c>
      <c r="AI1344">
        <v>9.3000000000000007</v>
      </c>
      <c r="AJ1344">
        <v>9.3000000000000007</v>
      </c>
      <c r="AK1344">
        <v>9.3000000000000007</v>
      </c>
      <c r="AL1344">
        <v>9.3000000000000007</v>
      </c>
      <c r="AM1344">
        <v>9.3000000000000007</v>
      </c>
      <c r="AN1344">
        <v>9.3000000000000007</v>
      </c>
      <c r="AO1344">
        <v>9.3000000000000007</v>
      </c>
      <c r="BI1344" t="s">
        <v>1505</v>
      </c>
      <c r="BJ1344" s="4" t="str">
        <f>Table22[[#This Row],[Ofgem ]]</f>
        <v>4"-5"</v>
      </c>
      <c r="BK1344" s="4" t="str">
        <f>Table22[[#This Row],[Pressure]]</f>
        <v>LP</v>
      </c>
      <c r="BL1344" s="4" t="str">
        <f>Table22[[#This Row],[Pon Category]]</f>
        <v>Policy</v>
      </c>
      <c r="BM1344" s="4" t="str">
        <f>Table22[[#This Row],[Tier]]</f>
        <v>T1</v>
      </c>
      <c r="BN1344" s="4" t="str">
        <f>Table22[[#This Row],[PON Material]]</f>
        <v>SI</v>
      </c>
      <c r="BO1344" s="4" t="str" cm="1">
        <f t="array" ref="BO13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5" spans="1:67" x14ac:dyDescent="0.25">
      <c r="A1345" t="s">
        <v>989</v>
      </c>
      <c r="B1345" t="s">
        <v>87</v>
      </c>
      <c r="C1345" t="s">
        <v>1200</v>
      </c>
      <c r="D1345" t="s">
        <v>1603</v>
      </c>
      <c r="E1345" t="s">
        <v>2970</v>
      </c>
      <c r="F1345" t="s">
        <v>1361</v>
      </c>
      <c r="G1345" t="s">
        <v>2971</v>
      </c>
      <c r="H1345" t="s">
        <v>1362</v>
      </c>
      <c r="I1345" t="s">
        <v>2972</v>
      </c>
      <c r="J1345" t="s">
        <v>2769</v>
      </c>
      <c r="K1345" t="s">
        <v>1018</v>
      </c>
      <c r="L1345">
        <v>510967127</v>
      </c>
      <c r="M1345">
        <v>4</v>
      </c>
      <c r="O1345" t="s">
        <v>1570</v>
      </c>
      <c r="P1345" t="s">
        <v>1571</v>
      </c>
      <c r="Q1345" t="s">
        <v>163</v>
      </c>
      <c r="R1345" t="s">
        <v>1572</v>
      </c>
      <c r="S1345" t="s">
        <v>64</v>
      </c>
      <c r="T1345" t="s">
        <v>52</v>
      </c>
      <c r="U1345" t="s">
        <v>1573</v>
      </c>
      <c r="V1345" t="s">
        <v>1496</v>
      </c>
      <c r="W1345">
        <v>8</v>
      </c>
      <c r="X1345">
        <v>30.9</v>
      </c>
      <c r="Y1345" t="s">
        <v>1574</v>
      </c>
      <c r="Z1345" t="s">
        <v>1575</v>
      </c>
      <c r="AA1345" t="s">
        <v>147</v>
      </c>
      <c r="AC1345">
        <v>44466</v>
      </c>
      <c r="AD1345">
        <v>44519</v>
      </c>
      <c r="AE1345" s="39">
        <v>30.88</v>
      </c>
      <c r="AF1345" s="39">
        <v>0</v>
      </c>
      <c r="AG1345" s="39">
        <v>30.88</v>
      </c>
      <c r="AH1345">
        <v>3.86</v>
      </c>
      <c r="AI1345">
        <v>3.86</v>
      </c>
      <c r="AJ1345">
        <v>3.86</v>
      </c>
      <c r="AK1345">
        <v>3.86</v>
      </c>
      <c r="AL1345">
        <v>3.86</v>
      </c>
      <c r="AM1345">
        <v>3.86</v>
      </c>
      <c r="AN1345">
        <v>3.86</v>
      </c>
      <c r="AO1345">
        <v>3.86</v>
      </c>
      <c r="BI1345" t="s">
        <v>1505</v>
      </c>
      <c r="BJ1345" s="4" t="str">
        <f>Table22[[#This Row],[Ofgem ]]</f>
        <v>4"-5"</v>
      </c>
      <c r="BK1345" s="4" t="str">
        <f>Table22[[#This Row],[Pressure]]</f>
        <v>LP</v>
      </c>
      <c r="BL1345" s="4" t="str">
        <f>Table22[[#This Row],[Pon Category]]</f>
        <v>Policy</v>
      </c>
      <c r="BM1345" s="4" t="str">
        <f>Table22[[#This Row],[Tier]]</f>
        <v>T1</v>
      </c>
      <c r="BN1345" s="4" t="str">
        <f>Table22[[#This Row],[PON Material]]</f>
        <v>SI</v>
      </c>
      <c r="BO1345" s="4" t="str" cm="1">
        <f t="array" ref="BO13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6" spans="1:67" x14ac:dyDescent="0.25">
      <c r="A1346" t="s">
        <v>989</v>
      </c>
      <c r="B1346" t="s">
        <v>87</v>
      </c>
      <c r="C1346" t="s">
        <v>1200</v>
      </c>
      <c r="D1346" t="s">
        <v>1603</v>
      </c>
      <c r="E1346" t="s">
        <v>2970</v>
      </c>
      <c r="F1346" t="s">
        <v>1361</v>
      </c>
      <c r="G1346" t="s">
        <v>2973</v>
      </c>
      <c r="H1346" t="s">
        <v>1363</v>
      </c>
      <c r="I1346" t="s">
        <v>2972</v>
      </c>
      <c r="J1346" t="s">
        <v>2769</v>
      </c>
      <c r="K1346" t="s">
        <v>1018</v>
      </c>
      <c r="L1346">
        <v>510967403</v>
      </c>
      <c r="M1346">
        <v>4</v>
      </c>
      <c r="O1346" t="s">
        <v>1570</v>
      </c>
      <c r="P1346" t="s">
        <v>1571</v>
      </c>
      <c r="Q1346" t="s">
        <v>163</v>
      </c>
      <c r="R1346" t="s">
        <v>1572</v>
      </c>
      <c r="S1346" t="s">
        <v>64</v>
      </c>
      <c r="T1346" t="s">
        <v>52</v>
      </c>
      <c r="U1346" t="s">
        <v>1573</v>
      </c>
      <c r="V1346" t="s">
        <v>1496</v>
      </c>
      <c r="W1346">
        <v>5</v>
      </c>
      <c r="X1346">
        <v>133.03</v>
      </c>
      <c r="Y1346" t="s">
        <v>1574</v>
      </c>
      <c r="Z1346" t="s">
        <v>1575</v>
      </c>
      <c r="AA1346" t="s">
        <v>147</v>
      </c>
      <c r="AC1346">
        <v>44466</v>
      </c>
      <c r="AD1346">
        <v>44519</v>
      </c>
      <c r="AE1346" s="39">
        <v>133.04</v>
      </c>
      <c r="AF1346" s="39">
        <v>0</v>
      </c>
      <c r="AG1346" s="39">
        <v>133.04</v>
      </c>
      <c r="AH1346">
        <v>16.63</v>
      </c>
      <c r="AI1346">
        <v>16.63</v>
      </c>
      <c r="AJ1346">
        <v>16.63</v>
      </c>
      <c r="AK1346">
        <v>16.63</v>
      </c>
      <c r="AL1346">
        <v>16.63</v>
      </c>
      <c r="AM1346">
        <v>16.63</v>
      </c>
      <c r="AN1346">
        <v>16.63</v>
      </c>
      <c r="AO1346">
        <v>16.63</v>
      </c>
      <c r="BI1346" t="s">
        <v>1505</v>
      </c>
      <c r="BJ1346" s="4" t="str">
        <f>Table22[[#This Row],[Ofgem ]]</f>
        <v>4"-5"</v>
      </c>
      <c r="BK1346" s="4" t="str">
        <f>Table22[[#This Row],[Pressure]]</f>
        <v>LP</v>
      </c>
      <c r="BL1346" s="4" t="str">
        <f>Table22[[#This Row],[Pon Category]]</f>
        <v>Policy</v>
      </c>
      <c r="BM1346" s="4" t="str">
        <f>Table22[[#This Row],[Tier]]</f>
        <v>T1</v>
      </c>
      <c r="BN1346" s="4" t="str">
        <f>Table22[[#This Row],[PON Material]]</f>
        <v>SI</v>
      </c>
      <c r="BO1346" s="4" t="str" cm="1">
        <f t="array" ref="BO13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7" spans="1:67" x14ac:dyDescent="0.25">
      <c r="A1347" t="s">
        <v>989</v>
      </c>
      <c r="B1347" t="s">
        <v>87</v>
      </c>
      <c r="C1347" t="s">
        <v>1200</v>
      </c>
      <c r="D1347" t="s">
        <v>1603</v>
      </c>
      <c r="E1347" t="s">
        <v>2970</v>
      </c>
      <c r="F1347" t="s">
        <v>1361</v>
      </c>
      <c r="G1347" t="s">
        <v>2973</v>
      </c>
      <c r="H1347" t="s">
        <v>1363</v>
      </c>
      <c r="I1347" t="s">
        <v>2972</v>
      </c>
      <c r="J1347" t="s">
        <v>2769</v>
      </c>
      <c r="K1347" t="s">
        <v>1018</v>
      </c>
      <c r="L1347">
        <v>510967404</v>
      </c>
      <c r="M1347">
        <v>4</v>
      </c>
      <c r="O1347" t="s">
        <v>1570</v>
      </c>
      <c r="P1347" t="s">
        <v>1571</v>
      </c>
      <c r="Q1347" t="s">
        <v>163</v>
      </c>
      <c r="R1347" t="s">
        <v>1572</v>
      </c>
      <c r="S1347" t="s">
        <v>64</v>
      </c>
      <c r="T1347" t="s">
        <v>52</v>
      </c>
      <c r="U1347" t="s">
        <v>1573</v>
      </c>
      <c r="V1347" t="s">
        <v>1496</v>
      </c>
      <c r="W1347">
        <v>2</v>
      </c>
      <c r="X1347">
        <v>54.18</v>
      </c>
      <c r="Y1347" t="s">
        <v>1574</v>
      </c>
      <c r="Z1347" t="s">
        <v>1575</v>
      </c>
      <c r="AA1347" t="s">
        <v>147</v>
      </c>
      <c r="AC1347">
        <v>44466</v>
      </c>
      <c r="AD1347">
        <v>44519</v>
      </c>
      <c r="AE1347" s="39">
        <v>54.159999999999982</v>
      </c>
      <c r="AF1347" s="39">
        <v>0</v>
      </c>
      <c r="AG1347" s="39">
        <v>54.159999999999982</v>
      </c>
      <c r="AH1347">
        <v>6.77</v>
      </c>
      <c r="AI1347">
        <v>6.77</v>
      </c>
      <c r="AJ1347">
        <v>6.77</v>
      </c>
      <c r="AK1347">
        <v>6.77</v>
      </c>
      <c r="AL1347">
        <v>6.77</v>
      </c>
      <c r="AM1347">
        <v>6.77</v>
      </c>
      <c r="AN1347">
        <v>6.77</v>
      </c>
      <c r="AO1347">
        <v>6.77</v>
      </c>
      <c r="BI1347" t="s">
        <v>1505</v>
      </c>
      <c r="BJ1347" s="4" t="str">
        <f>Table22[[#This Row],[Ofgem ]]</f>
        <v>4"-5"</v>
      </c>
      <c r="BK1347" s="4" t="str">
        <f>Table22[[#This Row],[Pressure]]</f>
        <v>LP</v>
      </c>
      <c r="BL1347" s="4" t="str">
        <f>Table22[[#This Row],[Pon Category]]</f>
        <v>Policy</v>
      </c>
      <c r="BM1347" s="4" t="str">
        <f>Table22[[#This Row],[Tier]]</f>
        <v>T1</v>
      </c>
      <c r="BN1347" s="4" t="str">
        <f>Table22[[#This Row],[PON Material]]</f>
        <v>SI</v>
      </c>
      <c r="BO1347" s="4" t="str" cm="1">
        <f t="array" ref="BO13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8" spans="1:67" x14ac:dyDescent="0.25">
      <c r="A1348" t="s">
        <v>989</v>
      </c>
      <c r="B1348" t="s">
        <v>87</v>
      </c>
      <c r="C1348" t="s">
        <v>1200</v>
      </c>
      <c r="D1348" t="s">
        <v>1603</v>
      </c>
      <c r="E1348" t="s">
        <v>2970</v>
      </c>
      <c r="F1348" t="s">
        <v>1361</v>
      </c>
      <c r="G1348" t="s">
        <v>2974</v>
      </c>
      <c r="H1348" t="s">
        <v>1376</v>
      </c>
      <c r="I1348" t="s">
        <v>2972</v>
      </c>
      <c r="J1348" t="s">
        <v>2769</v>
      </c>
      <c r="K1348" t="s">
        <v>1018</v>
      </c>
      <c r="L1348">
        <v>510967543</v>
      </c>
      <c r="M1348">
        <v>150</v>
      </c>
      <c r="O1348" t="s">
        <v>1570</v>
      </c>
      <c r="P1348" t="s">
        <v>220</v>
      </c>
      <c r="Q1348" t="s">
        <v>91</v>
      </c>
      <c r="R1348" t="s">
        <v>1572</v>
      </c>
      <c r="S1348" t="s">
        <v>64</v>
      </c>
      <c r="T1348" t="s">
        <v>52</v>
      </c>
      <c r="U1348" t="s">
        <v>1573</v>
      </c>
      <c r="V1348" t="s">
        <v>1496</v>
      </c>
      <c r="W1348">
        <v>6</v>
      </c>
      <c r="X1348">
        <v>69.84</v>
      </c>
      <c r="Y1348" t="s">
        <v>1574</v>
      </c>
      <c r="Z1348" t="s">
        <v>1575</v>
      </c>
      <c r="AA1348" t="s">
        <v>147</v>
      </c>
      <c r="AC1348">
        <v>44466</v>
      </c>
      <c r="AD1348">
        <v>44519</v>
      </c>
      <c r="AE1348" s="39">
        <v>69.840000000000018</v>
      </c>
      <c r="AF1348" s="39">
        <v>0</v>
      </c>
      <c r="AG1348" s="39">
        <v>69.840000000000018</v>
      </c>
      <c r="AH1348">
        <v>8.73</v>
      </c>
      <c r="AI1348">
        <v>8.73</v>
      </c>
      <c r="AJ1348">
        <v>8.73</v>
      </c>
      <c r="AK1348">
        <v>8.73</v>
      </c>
      <c r="AL1348">
        <v>8.73</v>
      </c>
      <c r="AM1348">
        <v>8.73</v>
      </c>
      <c r="AN1348">
        <v>8.73</v>
      </c>
      <c r="AO1348">
        <v>8.73</v>
      </c>
      <c r="BI1348" t="s">
        <v>1505</v>
      </c>
      <c r="BJ1348" s="4" t="str">
        <f>Table22[[#This Row],[Ofgem ]]</f>
        <v>4"-5"</v>
      </c>
      <c r="BK1348" s="4" t="str">
        <f>Table22[[#This Row],[Pressure]]</f>
        <v>LP</v>
      </c>
      <c r="BL1348" s="4" t="str">
        <f>Table22[[#This Row],[Pon Category]]</f>
        <v>Policy</v>
      </c>
      <c r="BM1348" s="4" t="str">
        <f>Table22[[#This Row],[Tier]]</f>
        <v>T1</v>
      </c>
      <c r="BN1348" s="4" t="str">
        <f>Table22[[#This Row],[PON Material]]</f>
        <v>DI</v>
      </c>
      <c r="BO1348" s="4" t="str" cm="1">
        <f t="array" ref="BO13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49" spans="1:67" x14ac:dyDescent="0.25">
      <c r="A1349" t="s">
        <v>989</v>
      </c>
      <c r="B1349" t="s">
        <v>87</v>
      </c>
      <c r="C1349" t="s">
        <v>1200</v>
      </c>
      <c r="D1349" t="s">
        <v>1603</v>
      </c>
      <c r="E1349" t="s">
        <v>2970</v>
      </c>
      <c r="F1349" t="s">
        <v>1361</v>
      </c>
      <c r="G1349" t="s">
        <v>2974</v>
      </c>
      <c r="H1349" t="s">
        <v>1376</v>
      </c>
      <c r="I1349" t="s">
        <v>2972</v>
      </c>
      <c r="J1349" t="s">
        <v>2769</v>
      </c>
      <c r="K1349" t="s">
        <v>1018</v>
      </c>
      <c r="L1349">
        <v>510967544</v>
      </c>
      <c r="M1349">
        <v>100</v>
      </c>
      <c r="O1349" t="s">
        <v>1570</v>
      </c>
      <c r="P1349" t="s">
        <v>220</v>
      </c>
      <c r="Q1349" t="s">
        <v>91</v>
      </c>
      <c r="R1349" t="s">
        <v>1572</v>
      </c>
      <c r="S1349" t="s">
        <v>64</v>
      </c>
      <c r="T1349" t="s">
        <v>52</v>
      </c>
      <c r="U1349" t="s">
        <v>1573</v>
      </c>
      <c r="V1349" t="s">
        <v>1496</v>
      </c>
      <c r="W1349">
        <v>9</v>
      </c>
      <c r="X1349">
        <v>60.51</v>
      </c>
      <c r="Y1349" t="s">
        <v>1574</v>
      </c>
      <c r="Z1349" t="s">
        <v>1575</v>
      </c>
      <c r="AA1349" t="s">
        <v>147</v>
      </c>
      <c r="AC1349">
        <v>44466</v>
      </c>
      <c r="AD1349">
        <v>44519</v>
      </c>
      <c r="AE1349" s="39">
        <v>60.480000000000004</v>
      </c>
      <c r="AF1349" s="39">
        <v>0</v>
      </c>
      <c r="AG1349" s="39">
        <v>60.480000000000004</v>
      </c>
      <c r="AH1349">
        <v>7.56</v>
      </c>
      <c r="AI1349">
        <v>7.56</v>
      </c>
      <c r="AJ1349">
        <v>7.56</v>
      </c>
      <c r="AK1349">
        <v>7.56</v>
      </c>
      <c r="AL1349">
        <v>7.56</v>
      </c>
      <c r="AM1349">
        <v>7.56</v>
      </c>
      <c r="AN1349">
        <v>7.56</v>
      </c>
      <c r="AO1349">
        <v>7.56</v>
      </c>
      <c r="BI1349" t="s">
        <v>1505</v>
      </c>
      <c r="BJ1349" s="4" t="str">
        <f>Table22[[#This Row],[Ofgem ]]</f>
        <v>4"-5"</v>
      </c>
      <c r="BK1349" s="4" t="str">
        <f>Table22[[#This Row],[Pressure]]</f>
        <v>LP</v>
      </c>
      <c r="BL1349" s="4" t="str">
        <f>Table22[[#This Row],[Pon Category]]</f>
        <v>Policy</v>
      </c>
      <c r="BM1349" s="4" t="str">
        <f>Table22[[#This Row],[Tier]]</f>
        <v>T1</v>
      </c>
      <c r="BN1349" s="4" t="str">
        <f>Table22[[#This Row],[PON Material]]</f>
        <v>DI</v>
      </c>
      <c r="BO1349" s="4" t="str" cm="1">
        <f t="array" ref="BO13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0" spans="1:67" x14ac:dyDescent="0.25">
      <c r="A1350" t="s">
        <v>989</v>
      </c>
      <c r="B1350" t="s">
        <v>87</v>
      </c>
      <c r="C1350" t="s">
        <v>1200</v>
      </c>
      <c r="D1350" t="s">
        <v>1603</v>
      </c>
      <c r="E1350" t="s">
        <v>2970</v>
      </c>
      <c r="F1350" t="s">
        <v>1361</v>
      </c>
      <c r="G1350" t="s">
        <v>2974</v>
      </c>
      <c r="H1350" t="s">
        <v>1376</v>
      </c>
      <c r="I1350" t="s">
        <v>2972</v>
      </c>
      <c r="J1350" t="s">
        <v>2769</v>
      </c>
      <c r="K1350" t="s">
        <v>1018</v>
      </c>
      <c r="L1350">
        <v>510967545</v>
      </c>
      <c r="M1350">
        <v>4</v>
      </c>
      <c r="O1350" t="s">
        <v>1570</v>
      </c>
      <c r="P1350" t="s">
        <v>1571</v>
      </c>
      <c r="Q1350" t="s">
        <v>91</v>
      </c>
      <c r="R1350" t="s">
        <v>1572</v>
      </c>
      <c r="S1350" t="s">
        <v>64</v>
      </c>
      <c r="T1350" t="s">
        <v>52</v>
      </c>
      <c r="U1350" t="s">
        <v>1573</v>
      </c>
      <c r="V1350" t="s">
        <v>1496</v>
      </c>
      <c r="W1350">
        <v>4</v>
      </c>
      <c r="X1350">
        <v>71.94</v>
      </c>
      <c r="Y1350" t="s">
        <v>1574</v>
      </c>
      <c r="Z1350" t="s">
        <v>1575</v>
      </c>
      <c r="AA1350" t="s">
        <v>147</v>
      </c>
      <c r="AC1350">
        <v>44466</v>
      </c>
      <c r="AD1350">
        <v>44519</v>
      </c>
      <c r="AE1350" s="39">
        <v>71.92</v>
      </c>
      <c r="AF1350" s="39">
        <v>0</v>
      </c>
      <c r="AG1350" s="39">
        <v>71.92</v>
      </c>
      <c r="AH1350">
        <v>8.99</v>
      </c>
      <c r="AI1350">
        <v>8.99</v>
      </c>
      <c r="AJ1350">
        <v>8.99</v>
      </c>
      <c r="AK1350">
        <v>8.99</v>
      </c>
      <c r="AL1350">
        <v>8.99</v>
      </c>
      <c r="AM1350">
        <v>8.99</v>
      </c>
      <c r="AN1350">
        <v>8.99</v>
      </c>
      <c r="AO1350">
        <v>8.99</v>
      </c>
      <c r="BI1350" t="s">
        <v>1505</v>
      </c>
      <c r="BJ1350" s="4" t="str">
        <f>Table22[[#This Row],[Ofgem ]]</f>
        <v>4"-5"</v>
      </c>
      <c r="BK1350" s="4" t="str">
        <f>Table22[[#This Row],[Pressure]]</f>
        <v>LP</v>
      </c>
      <c r="BL1350" s="4" t="str">
        <f>Table22[[#This Row],[Pon Category]]</f>
        <v>Policy</v>
      </c>
      <c r="BM1350" s="4" t="str">
        <f>Table22[[#This Row],[Tier]]</f>
        <v>T1</v>
      </c>
      <c r="BN1350" s="4" t="str">
        <f>Table22[[#This Row],[PON Material]]</f>
        <v>DI</v>
      </c>
      <c r="BO1350" s="4" t="str" cm="1">
        <f t="array" ref="BO13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1" spans="1:67" x14ac:dyDescent="0.25">
      <c r="A1351" t="s">
        <v>989</v>
      </c>
      <c r="B1351" t="s">
        <v>87</v>
      </c>
      <c r="C1351" t="s">
        <v>1200</v>
      </c>
      <c r="D1351" t="s">
        <v>1603</v>
      </c>
      <c r="E1351" t="s">
        <v>2970</v>
      </c>
      <c r="F1351" t="s">
        <v>1361</v>
      </c>
      <c r="G1351" t="s">
        <v>2975</v>
      </c>
      <c r="H1351" t="s">
        <v>1397</v>
      </c>
      <c r="I1351" t="s">
        <v>2972</v>
      </c>
      <c r="J1351" t="s">
        <v>2769</v>
      </c>
      <c r="K1351" t="s">
        <v>1018</v>
      </c>
      <c r="L1351">
        <v>510967130</v>
      </c>
      <c r="M1351">
        <v>100</v>
      </c>
      <c r="O1351" t="s">
        <v>1570</v>
      </c>
      <c r="P1351" t="s">
        <v>220</v>
      </c>
      <c r="Q1351" t="s">
        <v>91</v>
      </c>
      <c r="R1351" t="s">
        <v>1572</v>
      </c>
      <c r="S1351" t="s">
        <v>64</v>
      </c>
      <c r="T1351" t="s">
        <v>52</v>
      </c>
      <c r="U1351" t="s">
        <v>1573</v>
      </c>
      <c r="V1351" t="s">
        <v>1496</v>
      </c>
      <c r="W1351">
        <v>6</v>
      </c>
      <c r="X1351">
        <v>66.03</v>
      </c>
      <c r="Y1351" t="s">
        <v>1574</v>
      </c>
      <c r="Z1351" t="s">
        <v>1575</v>
      </c>
      <c r="AA1351" t="s">
        <v>147</v>
      </c>
      <c r="AC1351">
        <v>44466</v>
      </c>
      <c r="AD1351">
        <v>44519</v>
      </c>
      <c r="AE1351" s="39">
        <v>66</v>
      </c>
      <c r="AF1351" s="39">
        <v>0</v>
      </c>
      <c r="AG1351" s="39">
        <v>66</v>
      </c>
      <c r="AH1351">
        <v>8.25</v>
      </c>
      <c r="AI1351">
        <v>8.25</v>
      </c>
      <c r="AJ1351">
        <v>8.25</v>
      </c>
      <c r="AK1351">
        <v>8.25</v>
      </c>
      <c r="AL1351">
        <v>8.25</v>
      </c>
      <c r="AM1351">
        <v>8.25</v>
      </c>
      <c r="AN1351">
        <v>8.25</v>
      </c>
      <c r="AO1351">
        <v>8.25</v>
      </c>
      <c r="BI1351" t="s">
        <v>1505</v>
      </c>
      <c r="BJ1351" s="4" t="str">
        <f>Table22[[#This Row],[Ofgem ]]</f>
        <v>4"-5"</v>
      </c>
      <c r="BK1351" s="4" t="str">
        <f>Table22[[#This Row],[Pressure]]</f>
        <v>LP</v>
      </c>
      <c r="BL1351" s="4" t="str">
        <f>Table22[[#This Row],[Pon Category]]</f>
        <v>Policy</v>
      </c>
      <c r="BM1351" s="4" t="str">
        <f>Table22[[#This Row],[Tier]]</f>
        <v>T1</v>
      </c>
      <c r="BN1351" s="4" t="str">
        <f>Table22[[#This Row],[PON Material]]</f>
        <v>DI</v>
      </c>
      <c r="BO1351" s="4" t="str" cm="1">
        <f t="array" ref="BO13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2" spans="1:67" x14ac:dyDescent="0.25">
      <c r="A1352" t="s">
        <v>989</v>
      </c>
      <c r="B1352" t="s">
        <v>87</v>
      </c>
      <c r="C1352" t="s">
        <v>1200</v>
      </c>
      <c r="D1352" t="s">
        <v>1603</v>
      </c>
      <c r="E1352" t="s">
        <v>2970</v>
      </c>
      <c r="F1352" t="s">
        <v>1361</v>
      </c>
      <c r="G1352" t="s">
        <v>2975</v>
      </c>
      <c r="H1352" t="s">
        <v>1397</v>
      </c>
      <c r="I1352" t="s">
        <v>2972</v>
      </c>
      <c r="J1352" t="s">
        <v>2769</v>
      </c>
      <c r="K1352" t="s">
        <v>1018</v>
      </c>
      <c r="L1352">
        <v>510967131</v>
      </c>
      <c r="M1352">
        <v>100</v>
      </c>
      <c r="O1352" t="s">
        <v>1570</v>
      </c>
      <c r="P1352" t="s">
        <v>220</v>
      </c>
      <c r="Q1352" t="s">
        <v>91</v>
      </c>
      <c r="R1352" t="s">
        <v>1572</v>
      </c>
      <c r="S1352" t="s">
        <v>64</v>
      </c>
      <c r="T1352" t="s">
        <v>52</v>
      </c>
      <c r="U1352" t="s">
        <v>1573</v>
      </c>
      <c r="V1352" t="s">
        <v>1496</v>
      </c>
      <c r="W1352">
        <v>4</v>
      </c>
      <c r="X1352">
        <v>50.39</v>
      </c>
      <c r="Y1352" t="s">
        <v>1574</v>
      </c>
      <c r="Z1352" t="s">
        <v>1575</v>
      </c>
      <c r="AA1352" t="s">
        <v>147</v>
      </c>
      <c r="AC1352">
        <v>44466</v>
      </c>
      <c r="AD1352">
        <v>44519</v>
      </c>
      <c r="AE1352" s="39">
        <v>50.399999999999991</v>
      </c>
      <c r="AF1352" s="39">
        <v>0</v>
      </c>
      <c r="AG1352" s="39">
        <v>50.399999999999991</v>
      </c>
      <c r="AH1352">
        <v>6.3</v>
      </c>
      <c r="AI1352">
        <v>6.3</v>
      </c>
      <c r="AJ1352">
        <v>6.3</v>
      </c>
      <c r="AK1352">
        <v>6.3</v>
      </c>
      <c r="AL1352">
        <v>6.3</v>
      </c>
      <c r="AM1352">
        <v>6.3</v>
      </c>
      <c r="AN1352">
        <v>6.3</v>
      </c>
      <c r="AO1352">
        <v>6.3</v>
      </c>
      <c r="BI1352" t="s">
        <v>1505</v>
      </c>
      <c r="BJ1352" s="4" t="str">
        <f>Table22[[#This Row],[Ofgem ]]</f>
        <v>4"-5"</v>
      </c>
      <c r="BK1352" s="4" t="str">
        <f>Table22[[#This Row],[Pressure]]</f>
        <v>LP</v>
      </c>
      <c r="BL1352" s="4" t="str">
        <f>Table22[[#This Row],[Pon Category]]</f>
        <v>Policy</v>
      </c>
      <c r="BM1352" s="4" t="str">
        <f>Table22[[#This Row],[Tier]]</f>
        <v>T1</v>
      </c>
      <c r="BN1352" s="4" t="str">
        <f>Table22[[#This Row],[PON Material]]</f>
        <v>DI</v>
      </c>
      <c r="BO1352" s="4" t="str" cm="1">
        <f t="array" ref="BO13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3" spans="1:67" x14ac:dyDescent="0.25">
      <c r="A1353" t="s">
        <v>989</v>
      </c>
      <c r="B1353" t="s">
        <v>87</v>
      </c>
      <c r="C1353" t="s">
        <v>1200</v>
      </c>
      <c r="D1353" t="s">
        <v>1603</v>
      </c>
      <c r="E1353" t="s">
        <v>2970</v>
      </c>
      <c r="F1353" t="s">
        <v>1361</v>
      </c>
      <c r="G1353" t="s">
        <v>2975</v>
      </c>
      <c r="H1353" t="s">
        <v>1397</v>
      </c>
      <c r="I1353" t="s">
        <v>2972</v>
      </c>
      <c r="J1353" t="s">
        <v>2769</v>
      </c>
      <c r="K1353" t="s">
        <v>1018</v>
      </c>
      <c r="L1353">
        <v>510967132</v>
      </c>
      <c r="M1353">
        <v>100</v>
      </c>
      <c r="O1353" t="s">
        <v>1570</v>
      </c>
      <c r="P1353" t="s">
        <v>220</v>
      </c>
      <c r="Q1353" t="s">
        <v>91</v>
      </c>
      <c r="R1353" t="s">
        <v>1572</v>
      </c>
      <c r="S1353" t="s">
        <v>64</v>
      </c>
      <c r="T1353" t="s">
        <v>52</v>
      </c>
      <c r="U1353" t="s">
        <v>1573</v>
      </c>
      <c r="V1353" t="s">
        <v>1496</v>
      </c>
      <c r="W1353">
        <v>5</v>
      </c>
      <c r="X1353">
        <v>163.61000000000001</v>
      </c>
      <c r="Y1353" t="s">
        <v>1574</v>
      </c>
      <c r="Z1353" t="s">
        <v>1575</v>
      </c>
      <c r="AA1353" t="s">
        <v>147</v>
      </c>
      <c r="AC1353">
        <v>44466</v>
      </c>
      <c r="AD1353">
        <v>44519</v>
      </c>
      <c r="AE1353" s="39">
        <v>163.6</v>
      </c>
      <c r="AF1353" s="39">
        <v>0</v>
      </c>
      <c r="AG1353" s="39">
        <v>163.6</v>
      </c>
      <c r="AH1353">
        <v>20.45</v>
      </c>
      <c r="AI1353">
        <v>20.45</v>
      </c>
      <c r="AJ1353">
        <v>20.45</v>
      </c>
      <c r="AK1353">
        <v>20.45</v>
      </c>
      <c r="AL1353">
        <v>20.45</v>
      </c>
      <c r="AM1353">
        <v>20.45</v>
      </c>
      <c r="AN1353">
        <v>20.45</v>
      </c>
      <c r="AO1353">
        <v>20.45</v>
      </c>
      <c r="BI1353" t="s">
        <v>1505</v>
      </c>
      <c r="BJ1353" s="4" t="str">
        <f>Table22[[#This Row],[Ofgem ]]</f>
        <v>4"-5"</v>
      </c>
      <c r="BK1353" s="4" t="str">
        <f>Table22[[#This Row],[Pressure]]</f>
        <v>LP</v>
      </c>
      <c r="BL1353" s="4" t="str">
        <f>Table22[[#This Row],[Pon Category]]</f>
        <v>Policy</v>
      </c>
      <c r="BM1353" s="4" t="str">
        <f>Table22[[#This Row],[Tier]]</f>
        <v>T1</v>
      </c>
      <c r="BN1353" s="4" t="str">
        <f>Table22[[#This Row],[PON Material]]</f>
        <v>DI</v>
      </c>
      <c r="BO1353" s="4" t="str" cm="1">
        <f t="array" ref="BO13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4" spans="1:67" x14ac:dyDescent="0.25">
      <c r="A1354" t="s">
        <v>989</v>
      </c>
      <c r="B1354" t="s">
        <v>87</v>
      </c>
      <c r="C1354" t="s">
        <v>1200</v>
      </c>
      <c r="D1354" t="s">
        <v>1603</v>
      </c>
      <c r="E1354" t="s">
        <v>2970</v>
      </c>
      <c r="F1354" t="s">
        <v>1361</v>
      </c>
      <c r="G1354" t="s">
        <v>2976</v>
      </c>
      <c r="H1354" t="s">
        <v>2977</v>
      </c>
      <c r="I1354" t="s">
        <v>2972</v>
      </c>
      <c r="J1354" t="s">
        <v>2769</v>
      </c>
      <c r="K1354" t="s">
        <v>1018</v>
      </c>
      <c r="L1354">
        <v>510966691</v>
      </c>
      <c r="M1354">
        <v>100</v>
      </c>
      <c r="O1354" t="s">
        <v>1570</v>
      </c>
      <c r="P1354" t="s">
        <v>220</v>
      </c>
      <c r="Q1354" t="s">
        <v>91</v>
      </c>
      <c r="R1354" t="s">
        <v>1572</v>
      </c>
      <c r="S1354" t="s">
        <v>64</v>
      </c>
      <c r="T1354" t="s">
        <v>52</v>
      </c>
      <c r="U1354" t="s">
        <v>1573</v>
      </c>
      <c r="V1354" t="s">
        <v>1496</v>
      </c>
      <c r="W1354">
        <v>3</v>
      </c>
      <c r="X1354">
        <v>9.61</v>
      </c>
      <c r="Y1354" t="s">
        <v>1574</v>
      </c>
      <c r="Z1354" t="s">
        <v>1575</v>
      </c>
      <c r="AA1354" t="s">
        <v>147</v>
      </c>
      <c r="AC1354">
        <v>44466</v>
      </c>
      <c r="AD1354">
        <v>44519</v>
      </c>
      <c r="AE1354" s="39">
        <v>9.6</v>
      </c>
      <c r="AF1354" s="39">
        <v>0</v>
      </c>
      <c r="AG1354" s="39">
        <v>9.6</v>
      </c>
      <c r="AH1354">
        <v>1.2</v>
      </c>
      <c r="AI1354">
        <v>1.2</v>
      </c>
      <c r="AJ1354">
        <v>1.2</v>
      </c>
      <c r="AK1354">
        <v>1.2</v>
      </c>
      <c r="AL1354">
        <v>1.2</v>
      </c>
      <c r="AM1354">
        <v>1.2</v>
      </c>
      <c r="AN1354">
        <v>1.2</v>
      </c>
      <c r="AO1354">
        <v>1.2</v>
      </c>
      <c r="BI1354" t="s">
        <v>1505</v>
      </c>
      <c r="BJ1354" s="4" t="str">
        <f>Table22[[#This Row],[Ofgem ]]</f>
        <v>4"-5"</v>
      </c>
      <c r="BK1354" s="4" t="str">
        <f>Table22[[#This Row],[Pressure]]</f>
        <v>LP</v>
      </c>
      <c r="BL1354" s="4" t="str">
        <f>Table22[[#This Row],[Pon Category]]</f>
        <v>Policy</v>
      </c>
      <c r="BM1354" s="4" t="str">
        <f>Table22[[#This Row],[Tier]]</f>
        <v>T1</v>
      </c>
      <c r="BN1354" s="4" t="str">
        <f>Table22[[#This Row],[PON Material]]</f>
        <v>DI</v>
      </c>
      <c r="BO1354" s="4" t="str" cm="1">
        <f t="array" ref="BO13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5" spans="1:67" x14ac:dyDescent="0.25">
      <c r="A1355" t="s">
        <v>989</v>
      </c>
      <c r="B1355" t="s">
        <v>87</v>
      </c>
      <c r="C1355" t="s">
        <v>1200</v>
      </c>
      <c r="D1355" t="s">
        <v>1603</v>
      </c>
      <c r="E1355" t="s">
        <v>2970</v>
      </c>
      <c r="F1355" t="s">
        <v>2978</v>
      </c>
      <c r="G1355" t="s">
        <v>2979</v>
      </c>
      <c r="H1355" t="s">
        <v>2980</v>
      </c>
      <c r="I1355" t="s">
        <v>2981</v>
      </c>
      <c r="J1355" t="s">
        <v>2769</v>
      </c>
      <c r="K1355" t="s">
        <v>1018</v>
      </c>
      <c r="L1355">
        <v>510817143</v>
      </c>
      <c r="M1355">
        <v>6</v>
      </c>
      <c r="O1355" t="s">
        <v>1570</v>
      </c>
      <c r="P1355" t="s">
        <v>1571</v>
      </c>
      <c r="Q1355" t="s">
        <v>163</v>
      </c>
      <c r="R1355" t="s">
        <v>1572</v>
      </c>
      <c r="S1355" t="s">
        <v>64</v>
      </c>
      <c r="T1355" t="s">
        <v>52</v>
      </c>
      <c r="U1355" t="s">
        <v>1573</v>
      </c>
      <c r="V1355" t="s">
        <v>1496</v>
      </c>
      <c r="W1355">
        <v>3</v>
      </c>
      <c r="X1355">
        <v>113.94</v>
      </c>
      <c r="Y1355" t="s">
        <v>1574</v>
      </c>
      <c r="Z1355" t="s">
        <v>1575</v>
      </c>
      <c r="AA1355" t="s">
        <v>147</v>
      </c>
      <c r="AC1355">
        <v>44522</v>
      </c>
      <c r="AD1355">
        <v>44533</v>
      </c>
      <c r="AE1355" s="39">
        <v>113.94</v>
      </c>
      <c r="AF1355" s="39">
        <v>0</v>
      </c>
      <c r="AG1355" s="39">
        <v>113.94</v>
      </c>
      <c r="AP1355">
        <v>56.97</v>
      </c>
      <c r="AQ1355">
        <v>56.97</v>
      </c>
      <c r="BI1355" t="s">
        <v>1505</v>
      </c>
      <c r="BJ1355" s="4" t="str">
        <f>Table22[[#This Row],[Ofgem ]]</f>
        <v>4"-5"</v>
      </c>
      <c r="BK1355" s="4" t="str">
        <f>Table22[[#This Row],[Pressure]]</f>
        <v>LP</v>
      </c>
      <c r="BL1355" s="4" t="str">
        <f>Table22[[#This Row],[Pon Category]]</f>
        <v>Policy</v>
      </c>
      <c r="BM1355" s="4" t="str">
        <f>Table22[[#This Row],[Tier]]</f>
        <v>T1</v>
      </c>
      <c r="BN1355" s="4" t="str">
        <f>Table22[[#This Row],[PON Material]]</f>
        <v>SI</v>
      </c>
      <c r="BO1355" s="4" t="str" cm="1">
        <f t="array" ref="BO13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6" spans="1:67" x14ac:dyDescent="0.25">
      <c r="A1356" t="s">
        <v>989</v>
      </c>
      <c r="B1356" t="s">
        <v>87</v>
      </c>
      <c r="C1356" t="s">
        <v>1200</v>
      </c>
      <c r="D1356" t="s">
        <v>1603</v>
      </c>
      <c r="E1356" t="s">
        <v>2970</v>
      </c>
      <c r="F1356" t="s">
        <v>2978</v>
      </c>
      <c r="G1356" t="s">
        <v>2979</v>
      </c>
      <c r="H1356" t="s">
        <v>2980</v>
      </c>
      <c r="I1356" t="s">
        <v>2981</v>
      </c>
      <c r="J1356" t="s">
        <v>2769</v>
      </c>
      <c r="K1356" t="s">
        <v>1018</v>
      </c>
      <c r="L1356">
        <v>510817144</v>
      </c>
      <c r="M1356">
        <v>6</v>
      </c>
      <c r="O1356" t="s">
        <v>1570</v>
      </c>
      <c r="P1356" t="s">
        <v>1571</v>
      </c>
      <c r="Q1356" t="s">
        <v>163</v>
      </c>
      <c r="R1356" t="s">
        <v>1572</v>
      </c>
      <c r="S1356" t="s">
        <v>64</v>
      </c>
      <c r="T1356" t="s">
        <v>52</v>
      </c>
      <c r="U1356" t="s">
        <v>1573</v>
      </c>
      <c r="V1356" t="s">
        <v>1496</v>
      </c>
      <c r="W1356">
        <v>3</v>
      </c>
      <c r="X1356">
        <v>382.04</v>
      </c>
      <c r="Y1356" t="s">
        <v>1574</v>
      </c>
      <c r="Z1356" t="s">
        <v>1575</v>
      </c>
      <c r="AA1356" t="s">
        <v>147</v>
      </c>
      <c r="AC1356">
        <v>44522</v>
      </c>
      <c r="AD1356">
        <v>44533</v>
      </c>
      <c r="AE1356" s="39">
        <v>382.04</v>
      </c>
      <c r="AF1356" s="39">
        <v>0</v>
      </c>
      <c r="AG1356" s="39">
        <v>382.04</v>
      </c>
      <c r="AP1356">
        <v>191.02</v>
      </c>
      <c r="AQ1356">
        <v>191.02</v>
      </c>
      <c r="BI1356" t="s">
        <v>1505</v>
      </c>
      <c r="BJ1356" s="4" t="str">
        <f>Table22[[#This Row],[Ofgem ]]</f>
        <v>4"-5"</v>
      </c>
      <c r="BK1356" s="4" t="str">
        <f>Table22[[#This Row],[Pressure]]</f>
        <v>LP</v>
      </c>
      <c r="BL1356" s="4" t="str">
        <f>Table22[[#This Row],[Pon Category]]</f>
        <v>Policy</v>
      </c>
      <c r="BM1356" s="4" t="str">
        <f>Table22[[#This Row],[Tier]]</f>
        <v>T1</v>
      </c>
      <c r="BN1356" s="4" t="str">
        <f>Table22[[#This Row],[PON Material]]</f>
        <v>SI</v>
      </c>
      <c r="BO1356" s="4" t="str" cm="1">
        <f t="array" ref="BO13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7" spans="1:67" x14ac:dyDescent="0.25">
      <c r="A1357" t="s">
        <v>989</v>
      </c>
      <c r="B1357" t="s">
        <v>87</v>
      </c>
      <c r="C1357" t="s">
        <v>1200</v>
      </c>
      <c r="D1357" t="s">
        <v>1603</v>
      </c>
      <c r="E1357" t="s">
        <v>2970</v>
      </c>
      <c r="F1357" t="s">
        <v>2978</v>
      </c>
      <c r="G1357" t="s">
        <v>2982</v>
      </c>
      <c r="H1357" t="s">
        <v>2983</v>
      </c>
      <c r="I1357" t="s">
        <v>2981</v>
      </c>
      <c r="J1357" t="s">
        <v>2769</v>
      </c>
      <c r="K1357" t="s">
        <v>1018</v>
      </c>
      <c r="L1357">
        <v>510784091</v>
      </c>
      <c r="M1357">
        <v>4</v>
      </c>
      <c r="O1357" t="s">
        <v>1570</v>
      </c>
      <c r="P1357" t="s">
        <v>1571</v>
      </c>
      <c r="Q1357" t="s">
        <v>163</v>
      </c>
      <c r="R1357" t="s">
        <v>1572</v>
      </c>
      <c r="S1357" t="s">
        <v>64</v>
      </c>
      <c r="T1357" t="s">
        <v>52</v>
      </c>
      <c r="U1357" t="s">
        <v>1573</v>
      </c>
      <c r="V1357" t="s">
        <v>1496</v>
      </c>
      <c r="W1357">
        <v>4</v>
      </c>
      <c r="X1357">
        <v>156.13</v>
      </c>
      <c r="Y1357" t="s">
        <v>1574</v>
      </c>
      <c r="Z1357" t="s">
        <v>1575</v>
      </c>
      <c r="AA1357" t="s">
        <v>147</v>
      </c>
      <c r="AC1357">
        <v>44536</v>
      </c>
      <c r="AD1357">
        <v>44547</v>
      </c>
      <c r="AE1357" s="39">
        <v>156.13999999999999</v>
      </c>
      <c r="AF1357" s="39">
        <v>0</v>
      </c>
      <c r="AG1357" s="39">
        <v>156.13999999999999</v>
      </c>
      <c r="AR1357">
        <v>78.069999999999993</v>
      </c>
      <c r="AS1357">
        <v>78.069999999999993</v>
      </c>
      <c r="BI1357" t="s">
        <v>1505</v>
      </c>
      <c r="BJ1357" s="4" t="str">
        <f>Table22[[#This Row],[Ofgem ]]</f>
        <v>4"-5"</v>
      </c>
      <c r="BK1357" s="4" t="str">
        <f>Table22[[#This Row],[Pressure]]</f>
        <v>LP</v>
      </c>
      <c r="BL1357" s="4" t="str">
        <f>Table22[[#This Row],[Pon Category]]</f>
        <v>Policy</v>
      </c>
      <c r="BM1357" s="4" t="str">
        <f>Table22[[#This Row],[Tier]]</f>
        <v>T1</v>
      </c>
      <c r="BN1357" s="4" t="str">
        <f>Table22[[#This Row],[PON Material]]</f>
        <v>SI</v>
      </c>
      <c r="BO1357" s="4" t="str" cm="1">
        <f t="array" ref="BO13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8" spans="1:67" x14ac:dyDescent="0.25">
      <c r="A1358" t="s">
        <v>989</v>
      </c>
      <c r="B1358" t="s">
        <v>87</v>
      </c>
      <c r="C1358" t="s">
        <v>1200</v>
      </c>
      <c r="D1358" t="s">
        <v>1603</v>
      </c>
      <c r="E1358" t="s">
        <v>2970</v>
      </c>
      <c r="F1358" t="s">
        <v>2978</v>
      </c>
      <c r="G1358" t="s">
        <v>2982</v>
      </c>
      <c r="H1358" t="s">
        <v>2983</v>
      </c>
      <c r="I1358" t="s">
        <v>2981</v>
      </c>
      <c r="J1358" t="s">
        <v>2769</v>
      </c>
      <c r="K1358" t="s">
        <v>1018</v>
      </c>
      <c r="L1358">
        <v>510784092</v>
      </c>
      <c r="M1358">
        <v>6</v>
      </c>
      <c r="O1358" t="s">
        <v>1570</v>
      </c>
      <c r="P1358" t="s">
        <v>1571</v>
      </c>
      <c r="Q1358" t="s">
        <v>163</v>
      </c>
      <c r="R1358" t="s">
        <v>1572</v>
      </c>
      <c r="S1358" t="s">
        <v>64</v>
      </c>
      <c r="T1358" t="s">
        <v>52</v>
      </c>
      <c r="U1358" t="s">
        <v>1573</v>
      </c>
      <c r="V1358" t="s">
        <v>1496</v>
      </c>
      <c r="W1358">
        <v>3</v>
      </c>
      <c r="X1358">
        <v>12.67</v>
      </c>
      <c r="Y1358" t="s">
        <v>1574</v>
      </c>
      <c r="Z1358" t="s">
        <v>1575</v>
      </c>
      <c r="AA1358" t="s">
        <v>147</v>
      </c>
      <c r="AC1358">
        <v>44536</v>
      </c>
      <c r="AD1358">
        <v>44547</v>
      </c>
      <c r="AE1358" s="39">
        <v>12.68</v>
      </c>
      <c r="AF1358" s="39">
        <v>0</v>
      </c>
      <c r="AG1358" s="39">
        <v>12.68</v>
      </c>
      <c r="AR1358">
        <v>6.34</v>
      </c>
      <c r="AS1358">
        <v>6.34</v>
      </c>
      <c r="BI1358" t="s">
        <v>1505</v>
      </c>
      <c r="BJ1358" s="4" t="str">
        <f>Table22[[#This Row],[Ofgem ]]</f>
        <v>4"-5"</v>
      </c>
      <c r="BK1358" s="4" t="str">
        <f>Table22[[#This Row],[Pressure]]</f>
        <v>LP</v>
      </c>
      <c r="BL1358" s="4" t="str">
        <f>Table22[[#This Row],[Pon Category]]</f>
        <v>Policy</v>
      </c>
      <c r="BM1358" s="4" t="str">
        <f>Table22[[#This Row],[Tier]]</f>
        <v>T1</v>
      </c>
      <c r="BN1358" s="4" t="str">
        <f>Table22[[#This Row],[PON Material]]</f>
        <v>SI</v>
      </c>
      <c r="BO1358" s="4" t="str" cm="1">
        <f t="array" ref="BO13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59" spans="1:67" x14ac:dyDescent="0.25">
      <c r="A1359" t="s">
        <v>989</v>
      </c>
      <c r="B1359" t="s">
        <v>87</v>
      </c>
      <c r="C1359" t="s">
        <v>1200</v>
      </c>
      <c r="D1359" t="s">
        <v>1603</v>
      </c>
      <c r="E1359" t="s">
        <v>2970</v>
      </c>
      <c r="F1359" t="s">
        <v>2978</v>
      </c>
      <c r="G1359" t="s">
        <v>2982</v>
      </c>
      <c r="H1359" t="s">
        <v>2983</v>
      </c>
      <c r="I1359" t="s">
        <v>2981</v>
      </c>
      <c r="J1359" t="s">
        <v>2769</v>
      </c>
      <c r="K1359" t="s">
        <v>1018</v>
      </c>
      <c r="L1359">
        <v>510784093</v>
      </c>
      <c r="M1359">
        <v>4</v>
      </c>
      <c r="O1359" t="s">
        <v>1570</v>
      </c>
      <c r="P1359" t="s">
        <v>1571</v>
      </c>
      <c r="Q1359" t="s">
        <v>163</v>
      </c>
      <c r="R1359" t="s">
        <v>1572</v>
      </c>
      <c r="S1359" t="s">
        <v>64</v>
      </c>
      <c r="T1359" t="s">
        <v>52</v>
      </c>
      <c r="U1359" t="s">
        <v>1573</v>
      </c>
      <c r="V1359" t="s">
        <v>1496</v>
      </c>
      <c r="W1359">
        <v>4</v>
      </c>
      <c r="X1359">
        <v>8.51</v>
      </c>
      <c r="Y1359" t="s">
        <v>1574</v>
      </c>
      <c r="Z1359" t="s">
        <v>1575</v>
      </c>
      <c r="AA1359" t="s">
        <v>147</v>
      </c>
      <c r="AC1359">
        <v>44536</v>
      </c>
      <c r="AD1359">
        <v>44547</v>
      </c>
      <c r="AE1359" s="39">
        <v>8.52</v>
      </c>
      <c r="AF1359" s="39">
        <v>0</v>
      </c>
      <c r="AG1359" s="39">
        <v>8.52</v>
      </c>
      <c r="AR1359">
        <v>4.26</v>
      </c>
      <c r="AS1359">
        <v>4.26</v>
      </c>
      <c r="BI1359" t="s">
        <v>1505</v>
      </c>
      <c r="BJ1359" s="4" t="str">
        <f>Table22[[#This Row],[Ofgem ]]</f>
        <v>4"-5"</v>
      </c>
      <c r="BK1359" s="4" t="str">
        <f>Table22[[#This Row],[Pressure]]</f>
        <v>LP</v>
      </c>
      <c r="BL1359" s="4" t="str">
        <f>Table22[[#This Row],[Pon Category]]</f>
        <v>Policy</v>
      </c>
      <c r="BM1359" s="4" t="str">
        <f>Table22[[#This Row],[Tier]]</f>
        <v>T1</v>
      </c>
      <c r="BN1359" s="4" t="str">
        <f>Table22[[#This Row],[PON Material]]</f>
        <v>SI</v>
      </c>
      <c r="BO1359" s="4" t="str" cm="1">
        <f t="array" ref="BO13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0" spans="1:67" x14ac:dyDescent="0.25">
      <c r="A1360" t="s">
        <v>989</v>
      </c>
      <c r="B1360" t="s">
        <v>87</v>
      </c>
      <c r="C1360" t="s">
        <v>1200</v>
      </c>
      <c r="D1360" t="s">
        <v>1603</v>
      </c>
      <c r="E1360" t="s">
        <v>2970</v>
      </c>
      <c r="F1360" t="s">
        <v>2978</v>
      </c>
      <c r="G1360" t="s">
        <v>2984</v>
      </c>
      <c r="H1360" t="s">
        <v>2985</v>
      </c>
      <c r="I1360" t="s">
        <v>2981</v>
      </c>
      <c r="J1360" t="s">
        <v>2769</v>
      </c>
      <c r="K1360" t="s">
        <v>1018</v>
      </c>
      <c r="L1360">
        <v>510911030</v>
      </c>
      <c r="M1360">
        <v>4</v>
      </c>
      <c r="O1360" t="s">
        <v>1570</v>
      </c>
      <c r="P1360" t="s">
        <v>1571</v>
      </c>
      <c r="Q1360" t="s">
        <v>163</v>
      </c>
      <c r="R1360" t="s">
        <v>1572</v>
      </c>
      <c r="S1360" t="s">
        <v>64</v>
      </c>
      <c r="T1360" t="s">
        <v>52</v>
      </c>
      <c r="U1360" t="s">
        <v>1573</v>
      </c>
      <c r="V1360" t="s">
        <v>1496</v>
      </c>
      <c r="W1360">
        <v>5</v>
      </c>
      <c r="X1360">
        <v>289.68</v>
      </c>
      <c r="Y1360" t="s">
        <v>1574</v>
      </c>
      <c r="Z1360" t="s">
        <v>1575</v>
      </c>
      <c r="AA1360" t="s">
        <v>147</v>
      </c>
      <c r="AC1360">
        <v>44565</v>
      </c>
      <c r="AD1360">
        <v>44578</v>
      </c>
      <c r="AE1360" s="39">
        <v>0</v>
      </c>
      <c r="AF1360" s="39">
        <v>289.68</v>
      </c>
      <c r="AG1360" s="39">
        <v>289.68</v>
      </c>
      <c r="AV1360">
        <v>96.56</v>
      </c>
      <c r="AW1360">
        <v>96.56</v>
      </c>
      <c r="AX1360">
        <v>96.56</v>
      </c>
      <c r="BI1360" t="s">
        <v>1505</v>
      </c>
      <c r="BJ1360" s="4" t="str">
        <f>Table22[[#This Row],[Ofgem ]]</f>
        <v>4"-5"</v>
      </c>
      <c r="BK1360" s="4" t="str">
        <f>Table22[[#This Row],[Pressure]]</f>
        <v>LP</v>
      </c>
      <c r="BL1360" s="4" t="str">
        <f>Table22[[#This Row],[Pon Category]]</f>
        <v>Policy</v>
      </c>
      <c r="BM1360" s="4" t="str">
        <f>Table22[[#This Row],[Tier]]</f>
        <v>T1</v>
      </c>
      <c r="BN1360" s="4" t="str">
        <f>Table22[[#This Row],[PON Material]]</f>
        <v>SI</v>
      </c>
      <c r="BO1360" s="4" t="str" cm="1">
        <f t="array" ref="BO13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1" spans="1:67" x14ac:dyDescent="0.25">
      <c r="A1361" t="s">
        <v>989</v>
      </c>
      <c r="B1361" t="s">
        <v>87</v>
      </c>
      <c r="C1361" t="s">
        <v>1200</v>
      </c>
      <c r="D1361" t="s">
        <v>1603</v>
      </c>
      <c r="E1361" t="s">
        <v>2970</v>
      </c>
      <c r="F1361" t="s">
        <v>2978</v>
      </c>
      <c r="G1361" t="s">
        <v>2984</v>
      </c>
      <c r="H1361" t="s">
        <v>2985</v>
      </c>
      <c r="I1361" t="s">
        <v>2981</v>
      </c>
      <c r="J1361" t="s">
        <v>2769</v>
      </c>
      <c r="K1361" t="s">
        <v>1018</v>
      </c>
      <c r="L1361">
        <v>510911031</v>
      </c>
      <c r="M1361">
        <v>4</v>
      </c>
      <c r="O1361" t="s">
        <v>1570</v>
      </c>
      <c r="P1361" t="s">
        <v>1571</v>
      </c>
      <c r="Q1361" t="s">
        <v>163</v>
      </c>
      <c r="R1361" t="s">
        <v>1572</v>
      </c>
      <c r="S1361" t="s">
        <v>64</v>
      </c>
      <c r="T1361" t="s">
        <v>52</v>
      </c>
      <c r="U1361" t="s">
        <v>1573</v>
      </c>
      <c r="V1361" t="s">
        <v>1496</v>
      </c>
      <c r="W1361">
        <v>4</v>
      </c>
      <c r="X1361">
        <v>7.55</v>
      </c>
      <c r="Y1361" t="s">
        <v>1574</v>
      </c>
      <c r="Z1361" t="s">
        <v>1575</v>
      </c>
      <c r="AA1361" t="s">
        <v>147</v>
      </c>
      <c r="AC1361">
        <v>44565</v>
      </c>
      <c r="AD1361">
        <v>44578</v>
      </c>
      <c r="AE1361" s="39">
        <v>0</v>
      </c>
      <c r="AF1361" s="39">
        <v>7.5600000000000005</v>
      </c>
      <c r="AG1361" s="39">
        <v>7.5600000000000005</v>
      </c>
      <c r="AV1361">
        <v>2.52</v>
      </c>
      <c r="AW1361">
        <v>2.52</v>
      </c>
      <c r="AX1361">
        <v>2.52</v>
      </c>
      <c r="BI1361" t="s">
        <v>1505</v>
      </c>
      <c r="BJ1361" s="4" t="str">
        <f>Table22[[#This Row],[Ofgem ]]</f>
        <v>4"-5"</v>
      </c>
      <c r="BK1361" s="4" t="str">
        <f>Table22[[#This Row],[Pressure]]</f>
        <v>LP</v>
      </c>
      <c r="BL1361" s="4" t="str">
        <f>Table22[[#This Row],[Pon Category]]</f>
        <v>Policy</v>
      </c>
      <c r="BM1361" s="4" t="str">
        <f>Table22[[#This Row],[Tier]]</f>
        <v>T1</v>
      </c>
      <c r="BN1361" s="4" t="str">
        <f>Table22[[#This Row],[PON Material]]</f>
        <v>SI</v>
      </c>
      <c r="BO1361" s="4" t="str" cm="1">
        <f t="array" ref="BO13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2" spans="1:67" x14ac:dyDescent="0.25">
      <c r="A1362" t="s">
        <v>989</v>
      </c>
      <c r="B1362" t="s">
        <v>87</v>
      </c>
      <c r="C1362" t="s">
        <v>1200</v>
      </c>
      <c r="D1362" t="s">
        <v>1603</v>
      </c>
      <c r="E1362" t="s">
        <v>2970</v>
      </c>
      <c r="F1362" t="s">
        <v>2978</v>
      </c>
      <c r="G1362" t="s">
        <v>2986</v>
      </c>
      <c r="H1362" t="s">
        <v>2987</v>
      </c>
      <c r="I1362" t="s">
        <v>2981</v>
      </c>
      <c r="J1362" t="s">
        <v>2769</v>
      </c>
      <c r="K1362" t="s">
        <v>1018</v>
      </c>
      <c r="L1362">
        <v>510875466</v>
      </c>
      <c r="M1362">
        <v>6</v>
      </c>
      <c r="O1362" t="s">
        <v>1570</v>
      </c>
      <c r="P1362" t="s">
        <v>1571</v>
      </c>
      <c r="Q1362" t="s">
        <v>163</v>
      </c>
      <c r="R1362" t="s">
        <v>1572</v>
      </c>
      <c r="S1362" t="s">
        <v>64</v>
      </c>
      <c r="T1362" t="s">
        <v>52</v>
      </c>
      <c r="U1362" t="s">
        <v>1573</v>
      </c>
      <c r="V1362" t="s">
        <v>1496</v>
      </c>
      <c r="W1362">
        <v>3</v>
      </c>
      <c r="X1362">
        <v>41.9</v>
      </c>
      <c r="Y1362" t="s">
        <v>1574</v>
      </c>
      <c r="Z1362" t="s">
        <v>1575</v>
      </c>
      <c r="AA1362" t="s">
        <v>147</v>
      </c>
      <c r="AC1362">
        <v>44579</v>
      </c>
      <c r="AD1362">
        <v>44599</v>
      </c>
      <c r="AE1362" s="39">
        <v>0</v>
      </c>
      <c r="AF1362" s="39">
        <v>41.92</v>
      </c>
      <c r="AG1362" s="39">
        <v>41.92</v>
      </c>
      <c r="AX1362">
        <v>10.48</v>
      </c>
      <c r="AY1362">
        <v>10.48</v>
      </c>
      <c r="AZ1362">
        <v>10.48</v>
      </c>
      <c r="BA1362">
        <v>10.48</v>
      </c>
      <c r="BI1362" t="s">
        <v>1505</v>
      </c>
      <c r="BJ1362" s="4" t="str">
        <f>Table22[[#This Row],[Ofgem ]]</f>
        <v>4"-5"</v>
      </c>
      <c r="BK1362" s="4" t="str">
        <f>Table22[[#This Row],[Pressure]]</f>
        <v>LP</v>
      </c>
      <c r="BL1362" s="4" t="str">
        <f>Table22[[#This Row],[Pon Category]]</f>
        <v>Policy</v>
      </c>
      <c r="BM1362" s="4" t="str">
        <f>Table22[[#This Row],[Tier]]</f>
        <v>T1</v>
      </c>
      <c r="BN1362" s="4" t="str">
        <f>Table22[[#This Row],[PON Material]]</f>
        <v>SI</v>
      </c>
      <c r="BO1362" s="4" t="str" cm="1">
        <f t="array" ref="BO13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3" spans="1:67" x14ac:dyDescent="0.25">
      <c r="A1363" t="s">
        <v>989</v>
      </c>
      <c r="B1363" t="s">
        <v>87</v>
      </c>
      <c r="C1363" t="s">
        <v>1200</v>
      </c>
      <c r="D1363" t="s">
        <v>1603</v>
      </c>
      <c r="E1363" t="s">
        <v>2970</v>
      </c>
      <c r="F1363" t="s">
        <v>2978</v>
      </c>
      <c r="G1363" t="s">
        <v>2986</v>
      </c>
      <c r="H1363" t="s">
        <v>2987</v>
      </c>
      <c r="I1363" t="s">
        <v>2981</v>
      </c>
      <c r="J1363" t="s">
        <v>2769</v>
      </c>
      <c r="K1363" t="s">
        <v>1018</v>
      </c>
      <c r="L1363">
        <v>510875467</v>
      </c>
      <c r="M1363">
        <v>4</v>
      </c>
      <c r="O1363" t="s">
        <v>1570</v>
      </c>
      <c r="P1363" t="s">
        <v>1571</v>
      </c>
      <c r="Q1363" t="s">
        <v>163</v>
      </c>
      <c r="R1363" t="s">
        <v>1572</v>
      </c>
      <c r="S1363" t="s">
        <v>64</v>
      </c>
      <c r="T1363" t="s">
        <v>52</v>
      </c>
      <c r="U1363" t="s">
        <v>1573</v>
      </c>
      <c r="V1363" t="s">
        <v>1496</v>
      </c>
      <c r="W1363">
        <v>11</v>
      </c>
      <c r="X1363">
        <v>294.44</v>
      </c>
      <c r="Y1363" t="s">
        <v>1574</v>
      </c>
      <c r="Z1363" t="s">
        <v>1575</v>
      </c>
      <c r="AA1363" t="s">
        <v>147</v>
      </c>
      <c r="AC1363">
        <v>44579</v>
      </c>
      <c r="AD1363">
        <v>44599</v>
      </c>
      <c r="AE1363" s="39">
        <v>0</v>
      </c>
      <c r="AF1363" s="39">
        <v>294.44</v>
      </c>
      <c r="AG1363" s="39">
        <v>294.44</v>
      </c>
      <c r="AX1363">
        <v>73.61</v>
      </c>
      <c r="AY1363">
        <v>73.61</v>
      </c>
      <c r="AZ1363">
        <v>73.61</v>
      </c>
      <c r="BA1363">
        <v>73.61</v>
      </c>
      <c r="BI1363" t="s">
        <v>1505</v>
      </c>
      <c r="BJ1363" s="4" t="str">
        <f>Table22[[#This Row],[Ofgem ]]</f>
        <v>4"-5"</v>
      </c>
      <c r="BK1363" s="4" t="str">
        <f>Table22[[#This Row],[Pressure]]</f>
        <v>LP</v>
      </c>
      <c r="BL1363" s="4" t="str">
        <f>Table22[[#This Row],[Pon Category]]</f>
        <v>Policy</v>
      </c>
      <c r="BM1363" s="4" t="str">
        <f>Table22[[#This Row],[Tier]]</f>
        <v>T1</v>
      </c>
      <c r="BN1363" s="4" t="str">
        <f>Table22[[#This Row],[PON Material]]</f>
        <v>SI</v>
      </c>
      <c r="BO1363" s="4" t="str" cm="1">
        <f t="array" ref="BO13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4" spans="1:67" x14ac:dyDescent="0.25">
      <c r="A1364" t="s">
        <v>989</v>
      </c>
      <c r="B1364" t="s">
        <v>87</v>
      </c>
      <c r="C1364" t="s">
        <v>1200</v>
      </c>
      <c r="D1364" t="s">
        <v>1603</v>
      </c>
      <c r="E1364" t="s">
        <v>2970</v>
      </c>
      <c r="F1364" t="s">
        <v>2988</v>
      </c>
      <c r="G1364" t="s">
        <v>2989</v>
      </c>
      <c r="H1364" t="s">
        <v>2990</v>
      </c>
      <c r="I1364" t="s">
        <v>2972</v>
      </c>
      <c r="J1364" t="s">
        <v>2769</v>
      </c>
      <c r="K1364" t="s">
        <v>1018</v>
      </c>
      <c r="L1364">
        <v>510883614</v>
      </c>
      <c r="M1364">
        <v>4</v>
      </c>
      <c r="O1364" t="s">
        <v>1570</v>
      </c>
      <c r="P1364" t="s">
        <v>1571</v>
      </c>
      <c r="Q1364" t="s">
        <v>163</v>
      </c>
      <c r="R1364" t="s">
        <v>1572</v>
      </c>
      <c r="S1364" t="s">
        <v>64</v>
      </c>
      <c r="T1364" t="s">
        <v>52</v>
      </c>
      <c r="U1364" t="s">
        <v>1573</v>
      </c>
      <c r="V1364" t="s">
        <v>1496</v>
      </c>
      <c r="W1364">
        <v>4</v>
      </c>
      <c r="X1364">
        <v>69.930000000000007</v>
      </c>
      <c r="Y1364" t="s">
        <v>1574</v>
      </c>
      <c r="Z1364" t="s">
        <v>1575</v>
      </c>
      <c r="AA1364" t="s">
        <v>147</v>
      </c>
      <c r="AC1364">
        <v>44600</v>
      </c>
      <c r="AD1364">
        <v>44631</v>
      </c>
      <c r="AE1364" s="39">
        <v>0</v>
      </c>
      <c r="AF1364" s="39">
        <v>69.95</v>
      </c>
      <c r="AG1364" s="39">
        <v>69.95</v>
      </c>
      <c r="BA1364">
        <v>13.99</v>
      </c>
      <c r="BB1364">
        <v>13.99</v>
      </c>
      <c r="BC1364">
        <v>13.99</v>
      </c>
      <c r="BD1364">
        <v>13.99</v>
      </c>
      <c r="BE1364">
        <v>13.99</v>
      </c>
      <c r="BI1364" t="s">
        <v>1505</v>
      </c>
      <c r="BJ1364" s="4" t="str">
        <f>Table22[[#This Row],[Ofgem ]]</f>
        <v>4"-5"</v>
      </c>
      <c r="BK1364" s="4" t="str">
        <f>Table22[[#This Row],[Pressure]]</f>
        <v>LP</v>
      </c>
      <c r="BL1364" s="4" t="str">
        <f>Table22[[#This Row],[Pon Category]]</f>
        <v>Policy</v>
      </c>
      <c r="BM1364" s="4" t="str">
        <f>Table22[[#This Row],[Tier]]</f>
        <v>T1</v>
      </c>
      <c r="BN1364" s="4" t="str">
        <f>Table22[[#This Row],[PON Material]]</f>
        <v>SI</v>
      </c>
      <c r="BO1364" s="4" t="str" cm="1">
        <f t="array" ref="BO13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5" spans="1:67" x14ac:dyDescent="0.25">
      <c r="A1365" t="s">
        <v>989</v>
      </c>
      <c r="B1365" t="s">
        <v>87</v>
      </c>
      <c r="C1365" t="s">
        <v>1200</v>
      </c>
      <c r="D1365" t="s">
        <v>1603</v>
      </c>
      <c r="E1365" t="s">
        <v>2970</v>
      </c>
      <c r="F1365" t="s">
        <v>2988</v>
      </c>
      <c r="G1365" t="s">
        <v>2989</v>
      </c>
      <c r="H1365" t="s">
        <v>2990</v>
      </c>
      <c r="I1365" t="s">
        <v>2972</v>
      </c>
      <c r="J1365" t="s">
        <v>2769</v>
      </c>
      <c r="K1365" t="s">
        <v>1018</v>
      </c>
      <c r="L1365">
        <v>510954809</v>
      </c>
      <c r="M1365">
        <v>6</v>
      </c>
      <c r="O1365" t="s">
        <v>1570</v>
      </c>
      <c r="P1365" t="s">
        <v>1571</v>
      </c>
      <c r="Q1365" t="s">
        <v>163</v>
      </c>
      <c r="R1365" t="s">
        <v>1572</v>
      </c>
      <c r="S1365" t="s">
        <v>64</v>
      </c>
      <c r="T1365" t="s">
        <v>52</v>
      </c>
      <c r="U1365" t="s">
        <v>1573</v>
      </c>
      <c r="V1365" t="s">
        <v>1496</v>
      </c>
      <c r="W1365">
        <v>2</v>
      </c>
      <c r="X1365">
        <v>258.37</v>
      </c>
      <c r="Y1365" t="s">
        <v>1574</v>
      </c>
      <c r="Z1365" t="s">
        <v>1575</v>
      </c>
      <c r="AA1365" t="s">
        <v>147</v>
      </c>
      <c r="AC1365">
        <v>44600</v>
      </c>
      <c r="AD1365">
        <v>44631</v>
      </c>
      <c r="AE1365" s="39">
        <v>0</v>
      </c>
      <c r="AF1365" s="39">
        <v>258.35000000000002</v>
      </c>
      <c r="AG1365" s="39">
        <v>258.35000000000002</v>
      </c>
      <c r="BA1365">
        <v>51.67</v>
      </c>
      <c r="BB1365">
        <v>51.67</v>
      </c>
      <c r="BC1365">
        <v>51.67</v>
      </c>
      <c r="BD1365">
        <v>51.67</v>
      </c>
      <c r="BE1365">
        <v>51.67</v>
      </c>
      <c r="BI1365" t="s">
        <v>1505</v>
      </c>
      <c r="BJ1365" s="4" t="str">
        <f>Table22[[#This Row],[Ofgem ]]</f>
        <v>4"-5"</v>
      </c>
      <c r="BK1365" s="4" t="str">
        <f>Table22[[#This Row],[Pressure]]</f>
        <v>LP</v>
      </c>
      <c r="BL1365" s="4" t="str">
        <f>Table22[[#This Row],[Pon Category]]</f>
        <v>Policy</v>
      </c>
      <c r="BM1365" s="4" t="str">
        <f>Table22[[#This Row],[Tier]]</f>
        <v>T1</v>
      </c>
      <c r="BN1365" s="4" t="str">
        <f>Table22[[#This Row],[PON Material]]</f>
        <v>SI</v>
      </c>
      <c r="BO1365" s="4" t="str" cm="1">
        <f t="array" ref="BO13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6" spans="1:67" x14ac:dyDescent="0.25">
      <c r="A1366" t="s">
        <v>989</v>
      </c>
      <c r="B1366" t="s">
        <v>87</v>
      </c>
      <c r="C1366" t="s">
        <v>1200</v>
      </c>
      <c r="D1366" t="s">
        <v>1603</v>
      </c>
      <c r="E1366" t="s">
        <v>2970</v>
      </c>
      <c r="F1366" t="s">
        <v>2988</v>
      </c>
      <c r="G1366" t="s">
        <v>2989</v>
      </c>
      <c r="H1366" t="s">
        <v>2990</v>
      </c>
      <c r="I1366" t="s">
        <v>2972</v>
      </c>
      <c r="J1366" t="s">
        <v>2769</v>
      </c>
      <c r="K1366" t="s">
        <v>1018</v>
      </c>
      <c r="L1366">
        <v>510954810</v>
      </c>
      <c r="M1366">
        <v>4</v>
      </c>
      <c r="O1366" t="s">
        <v>1570</v>
      </c>
      <c r="P1366" t="s">
        <v>1571</v>
      </c>
      <c r="Q1366" t="s">
        <v>163</v>
      </c>
      <c r="R1366" t="s">
        <v>1572</v>
      </c>
      <c r="S1366" t="s">
        <v>64</v>
      </c>
      <c r="T1366" t="s">
        <v>52</v>
      </c>
      <c r="U1366" t="s">
        <v>1573</v>
      </c>
      <c r="V1366" t="s">
        <v>1496</v>
      </c>
      <c r="W1366">
        <v>7</v>
      </c>
      <c r="X1366">
        <v>91.07</v>
      </c>
      <c r="Y1366" t="s">
        <v>1574</v>
      </c>
      <c r="Z1366" t="s">
        <v>1575</v>
      </c>
      <c r="AA1366" t="s">
        <v>147</v>
      </c>
      <c r="AC1366">
        <v>44600</v>
      </c>
      <c r="AD1366">
        <v>44631</v>
      </c>
      <c r="AE1366" s="39">
        <v>0</v>
      </c>
      <c r="AF1366" s="39">
        <v>91.050000000000011</v>
      </c>
      <c r="AG1366" s="39">
        <v>91.050000000000011</v>
      </c>
      <c r="BA1366">
        <v>18.21</v>
      </c>
      <c r="BB1366">
        <v>18.21</v>
      </c>
      <c r="BC1366">
        <v>18.21</v>
      </c>
      <c r="BD1366">
        <v>18.21</v>
      </c>
      <c r="BE1366">
        <v>18.21</v>
      </c>
      <c r="BI1366" t="s">
        <v>1505</v>
      </c>
      <c r="BJ1366" s="4" t="str">
        <f>Table22[[#This Row],[Ofgem ]]</f>
        <v>4"-5"</v>
      </c>
      <c r="BK1366" s="4" t="str">
        <f>Table22[[#This Row],[Pressure]]</f>
        <v>LP</v>
      </c>
      <c r="BL1366" s="4" t="str">
        <f>Table22[[#This Row],[Pon Category]]</f>
        <v>Policy</v>
      </c>
      <c r="BM1366" s="4" t="str">
        <f>Table22[[#This Row],[Tier]]</f>
        <v>T1</v>
      </c>
      <c r="BN1366" s="4" t="str">
        <f>Table22[[#This Row],[PON Material]]</f>
        <v>SI</v>
      </c>
      <c r="BO1366" s="4" t="str" cm="1">
        <f t="array" ref="BO13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7" spans="1:67" x14ac:dyDescent="0.25">
      <c r="A1367" t="s">
        <v>989</v>
      </c>
      <c r="B1367" t="s">
        <v>87</v>
      </c>
      <c r="C1367" t="s">
        <v>1200</v>
      </c>
      <c r="D1367" t="s">
        <v>1603</v>
      </c>
      <c r="E1367" t="s">
        <v>2970</v>
      </c>
      <c r="F1367" t="s">
        <v>2988</v>
      </c>
      <c r="G1367" t="s">
        <v>2989</v>
      </c>
      <c r="H1367" t="s">
        <v>2990</v>
      </c>
      <c r="I1367" t="s">
        <v>2972</v>
      </c>
      <c r="J1367" t="s">
        <v>2769</v>
      </c>
      <c r="K1367" t="s">
        <v>1018</v>
      </c>
      <c r="L1367">
        <v>510954811</v>
      </c>
      <c r="M1367">
        <v>6</v>
      </c>
      <c r="O1367" t="s">
        <v>1570</v>
      </c>
      <c r="P1367" t="s">
        <v>1571</v>
      </c>
      <c r="Q1367" t="s">
        <v>163</v>
      </c>
      <c r="R1367" t="s">
        <v>1572</v>
      </c>
      <c r="S1367" t="s">
        <v>64</v>
      </c>
      <c r="T1367" t="s">
        <v>52</v>
      </c>
      <c r="U1367" t="s">
        <v>1573</v>
      </c>
      <c r="V1367" t="s">
        <v>1496</v>
      </c>
      <c r="W1367">
        <v>2</v>
      </c>
      <c r="X1367">
        <v>156.5</v>
      </c>
      <c r="Y1367" t="s">
        <v>1574</v>
      </c>
      <c r="Z1367" t="s">
        <v>1575</v>
      </c>
      <c r="AA1367" t="s">
        <v>147</v>
      </c>
      <c r="AC1367">
        <v>44600</v>
      </c>
      <c r="AD1367">
        <v>44631</v>
      </c>
      <c r="AE1367" s="39">
        <v>0</v>
      </c>
      <c r="AF1367" s="39">
        <v>156.5</v>
      </c>
      <c r="AG1367" s="39">
        <v>156.5</v>
      </c>
      <c r="BA1367">
        <v>31.3</v>
      </c>
      <c r="BB1367">
        <v>31.3</v>
      </c>
      <c r="BC1367">
        <v>31.3</v>
      </c>
      <c r="BD1367">
        <v>31.3</v>
      </c>
      <c r="BE1367">
        <v>31.3</v>
      </c>
      <c r="BI1367" t="s">
        <v>1505</v>
      </c>
      <c r="BJ1367" s="4" t="str">
        <f>Table22[[#This Row],[Ofgem ]]</f>
        <v>4"-5"</v>
      </c>
      <c r="BK1367" s="4" t="str">
        <f>Table22[[#This Row],[Pressure]]</f>
        <v>LP</v>
      </c>
      <c r="BL1367" s="4" t="str">
        <f>Table22[[#This Row],[Pon Category]]</f>
        <v>Policy</v>
      </c>
      <c r="BM1367" s="4" t="str">
        <f>Table22[[#This Row],[Tier]]</f>
        <v>T1</v>
      </c>
      <c r="BN1367" s="4" t="str">
        <f>Table22[[#This Row],[PON Material]]</f>
        <v>SI</v>
      </c>
      <c r="BO1367" s="4" t="str" cm="1">
        <f t="array" ref="BO13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8" spans="1:67" x14ac:dyDescent="0.25">
      <c r="A1368" t="s">
        <v>989</v>
      </c>
      <c r="B1368" t="s">
        <v>87</v>
      </c>
      <c r="C1368" t="s">
        <v>1200</v>
      </c>
      <c r="D1368" t="s">
        <v>1603</v>
      </c>
      <c r="E1368" t="s">
        <v>2970</v>
      </c>
      <c r="F1368" t="s">
        <v>2988</v>
      </c>
      <c r="G1368" t="s">
        <v>2989</v>
      </c>
      <c r="H1368" t="s">
        <v>2990</v>
      </c>
      <c r="I1368" t="s">
        <v>2972</v>
      </c>
      <c r="J1368" t="s">
        <v>2769</v>
      </c>
      <c r="K1368" t="s">
        <v>1018</v>
      </c>
      <c r="L1368">
        <v>510954812</v>
      </c>
      <c r="M1368">
        <v>4</v>
      </c>
      <c r="O1368" t="s">
        <v>1570</v>
      </c>
      <c r="P1368" t="s">
        <v>1571</v>
      </c>
      <c r="Q1368" t="s">
        <v>91</v>
      </c>
      <c r="R1368" t="s">
        <v>1572</v>
      </c>
      <c r="S1368" t="s">
        <v>64</v>
      </c>
      <c r="T1368" t="s">
        <v>52</v>
      </c>
      <c r="U1368" t="s">
        <v>1573</v>
      </c>
      <c r="V1368" t="s">
        <v>1496</v>
      </c>
      <c r="W1368">
        <v>7</v>
      </c>
      <c r="X1368">
        <v>51.48</v>
      </c>
      <c r="Y1368" t="s">
        <v>1574</v>
      </c>
      <c r="Z1368" t="s">
        <v>1575</v>
      </c>
      <c r="AA1368" t="s">
        <v>147</v>
      </c>
      <c r="AC1368">
        <v>44600</v>
      </c>
      <c r="AD1368">
        <v>44631</v>
      </c>
      <c r="AE1368" s="39">
        <v>0</v>
      </c>
      <c r="AF1368" s="39">
        <v>51.5</v>
      </c>
      <c r="AG1368" s="39">
        <v>51.5</v>
      </c>
      <c r="BA1368">
        <v>10.3</v>
      </c>
      <c r="BB1368">
        <v>10.3</v>
      </c>
      <c r="BC1368">
        <v>10.3</v>
      </c>
      <c r="BD1368">
        <v>10.3</v>
      </c>
      <c r="BE1368">
        <v>10.3</v>
      </c>
      <c r="BI1368" t="s">
        <v>1505</v>
      </c>
      <c r="BJ1368" s="4" t="str">
        <f>Table22[[#This Row],[Ofgem ]]</f>
        <v>4"-5"</v>
      </c>
      <c r="BK1368" s="4" t="str">
        <f>Table22[[#This Row],[Pressure]]</f>
        <v>LP</v>
      </c>
      <c r="BL1368" s="4" t="str">
        <f>Table22[[#This Row],[Pon Category]]</f>
        <v>Policy</v>
      </c>
      <c r="BM1368" s="4" t="str">
        <f>Table22[[#This Row],[Tier]]</f>
        <v>T1</v>
      </c>
      <c r="BN1368" s="4" t="str">
        <f>Table22[[#This Row],[PON Material]]</f>
        <v>DI</v>
      </c>
      <c r="BO1368" s="4" t="str" cm="1">
        <f t="array" ref="BO13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69" spans="1:67" x14ac:dyDescent="0.25">
      <c r="A1369" t="s">
        <v>989</v>
      </c>
      <c r="B1369" t="s">
        <v>87</v>
      </c>
      <c r="C1369" t="s">
        <v>1200</v>
      </c>
      <c r="D1369" t="s">
        <v>1603</v>
      </c>
      <c r="E1369" t="s">
        <v>2970</v>
      </c>
      <c r="F1369" t="s">
        <v>2988</v>
      </c>
      <c r="G1369" t="s">
        <v>2989</v>
      </c>
      <c r="H1369" t="s">
        <v>2990</v>
      </c>
      <c r="I1369" t="s">
        <v>2972</v>
      </c>
      <c r="J1369" t="s">
        <v>2769</v>
      </c>
      <c r="K1369" t="s">
        <v>1018</v>
      </c>
      <c r="L1369">
        <v>510954814</v>
      </c>
      <c r="M1369">
        <v>4</v>
      </c>
      <c r="O1369" t="s">
        <v>1570</v>
      </c>
      <c r="P1369" t="s">
        <v>1571</v>
      </c>
      <c r="Q1369" t="s">
        <v>163</v>
      </c>
      <c r="R1369" t="s">
        <v>1572</v>
      </c>
      <c r="S1369" t="s">
        <v>64</v>
      </c>
      <c r="T1369" t="s">
        <v>52</v>
      </c>
      <c r="U1369" t="s">
        <v>1573</v>
      </c>
      <c r="V1369" t="s">
        <v>1496</v>
      </c>
      <c r="W1369">
        <v>7</v>
      </c>
      <c r="X1369">
        <v>80.31</v>
      </c>
      <c r="Y1369" t="s">
        <v>1574</v>
      </c>
      <c r="Z1369" t="s">
        <v>1575</v>
      </c>
      <c r="AA1369" t="s">
        <v>147</v>
      </c>
      <c r="AC1369">
        <v>44600</v>
      </c>
      <c r="AD1369">
        <v>44631</v>
      </c>
      <c r="AE1369" s="39">
        <v>0</v>
      </c>
      <c r="AF1369" s="39">
        <v>80.3</v>
      </c>
      <c r="AG1369" s="39">
        <v>80.3</v>
      </c>
      <c r="BA1369">
        <v>16.059999999999999</v>
      </c>
      <c r="BB1369">
        <v>16.059999999999999</v>
      </c>
      <c r="BC1369">
        <v>16.059999999999999</v>
      </c>
      <c r="BD1369">
        <v>16.059999999999999</v>
      </c>
      <c r="BE1369">
        <v>16.059999999999999</v>
      </c>
      <c r="BI1369" t="s">
        <v>1505</v>
      </c>
      <c r="BJ1369" s="4" t="str">
        <f>Table22[[#This Row],[Ofgem ]]</f>
        <v>4"-5"</v>
      </c>
      <c r="BK1369" s="4" t="str">
        <f>Table22[[#This Row],[Pressure]]</f>
        <v>LP</v>
      </c>
      <c r="BL1369" s="4" t="str">
        <f>Table22[[#This Row],[Pon Category]]</f>
        <v>Policy</v>
      </c>
      <c r="BM1369" s="4" t="str">
        <f>Table22[[#This Row],[Tier]]</f>
        <v>T1</v>
      </c>
      <c r="BN1369" s="4" t="str">
        <f>Table22[[#This Row],[PON Material]]</f>
        <v>SI</v>
      </c>
      <c r="BO1369" s="4" t="str" cm="1">
        <f t="array" ref="BO13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0" spans="1:67" x14ac:dyDescent="0.25">
      <c r="A1370" t="s">
        <v>989</v>
      </c>
      <c r="B1370" t="s">
        <v>87</v>
      </c>
      <c r="C1370" t="s">
        <v>1200</v>
      </c>
      <c r="D1370" t="s">
        <v>1603</v>
      </c>
      <c r="E1370" t="s">
        <v>2970</v>
      </c>
      <c r="F1370" t="s">
        <v>2988</v>
      </c>
      <c r="G1370" t="s">
        <v>2991</v>
      </c>
      <c r="H1370" t="s">
        <v>2992</v>
      </c>
      <c r="I1370" t="s">
        <v>2972</v>
      </c>
      <c r="J1370" t="s">
        <v>2769</v>
      </c>
      <c r="K1370" t="s">
        <v>1018</v>
      </c>
      <c r="L1370">
        <v>510954813</v>
      </c>
      <c r="M1370">
        <v>4</v>
      </c>
      <c r="O1370" t="s">
        <v>1570</v>
      </c>
      <c r="P1370" t="s">
        <v>1571</v>
      </c>
      <c r="Q1370" t="s">
        <v>163</v>
      </c>
      <c r="R1370" t="s">
        <v>1572</v>
      </c>
      <c r="S1370" t="s">
        <v>64</v>
      </c>
      <c r="T1370" t="s">
        <v>52</v>
      </c>
      <c r="U1370" t="s">
        <v>1573</v>
      </c>
      <c r="V1370" t="s">
        <v>1496</v>
      </c>
      <c r="W1370">
        <v>2</v>
      </c>
      <c r="X1370">
        <v>20.57</v>
      </c>
      <c r="Y1370" t="s">
        <v>1574</v>
      </c>
      <c r="Z1370" t="s">
        <v>1575</v>
      </c>
      <c r="AA1370" t="s">
        <v>147</v>
      </c>
      <c r="AC1370">
        <v>44634</v>
      </c>
      <c r="AD1370">
        <v>44638</v>
      </c>
      <c r="AE1370" s="39">
        <v>0</v>
      </c>
      <c r="AF1370" s="39">
        <v>20.57</v>
      </c>
      <c r="AG1370" s="39">
        <v>20.57</v>
      </c>
      <c r="BF1370">
        <v>20.57</v>
      </c>
      <c r="BI1370" t="s">
        <v>1505</v>
      </c>
      <c r="BJ1370" s="4" t="str">
        <f>Table22[[#This Row],[Ofgem ]]</f>
        <v>4"-5"</v>
      </c>
      <c r="BK1370" s="4" t="str">
        <f>Table22[[#This Row],[Pressure]]</f>
        <v>LP</v>
      </c>
      <c r="BL1370" s="4" t="str">
        <f>Table22[[#This Row],[Pon Category]]</f>
        <v>Policy</v>
      </c>
      <c r="BM1370" s="4" t="str">
        <f>Table22[[#This Row],[Tier]]</f>
        <v>T1</v>
      </c>
      <c r="BN1370" s="4" t="str">
        <f>Table22[[#This Row],[PON Material]]</f>
        <v>SI</v>
      </c>
      <c r="BO1370" s="4" t="str" cm="1">
        <f t="array" ref="BO13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1" spans="1:67" x14ac:dyDescent="0.25">
      <c r="A1371" t="s">
        <v>989</v>
      </c>
      <c r="B1371" t="s">
        <v>87</v>
      </c>
      <c r="C1371" t="s">
        <v>1200</v>
      </c>
      <c r="D1371" t="s">
        <v>1603</v>
      </c>
      <c r="E1371" t="s">
        <v>2970</v>
      </c>
      <c r="F1371" t="s">
        <v>2988</v>
      </c>
      <c r="G1371" t="s">
        <v>2993</v>
      </c>
      <c r="H1371" t="s">
        <v>2994</v>
      </c>
      <c r="I1371" t="s">
        <v>2972</v>
      </c>
      <c r="J1371" t="s">
        <v>2769</v>
      </c>
      <c r="K1371" t="s">
        <v>1018</v>
      </c>
      <c r="L1371">
        <v>220001545221</v>
      </c>
      <c r="M1371">
        <v>6</v>
      </c>
      <c r="O1371" t="s">
        <v>1570</v>
      </c>
      <c r="P1371" t="s">
        <v>1571</v>
      </c>
      <c r="Q1371" t="s">
        <v>163</v>
      </c>
      <c r="R1371" t="s">
        <v>1572</v>
      </c>
      <c r="S1371" t="s">
        <v>64</v>
      </c>
      <c r="T1371" t="s">
        <v>52</v>
      </c>
      <c r="U1371" t="s">
        <v>1573</v>
      </c>
      <c r="V1371" t="s">
        <v>1496</v>
      </c>
      <c r="W1371">
        <v>3</v>
      </c>
      <c r="X1371">
        <v>39.25</v>
      </c>
      <c r="Y1371" t="s">
        <v>1574</v>
      </c>
      <c r="Z1371" t="s">
        <v>1575</v>
      </c>
      <c r="AA1371" t="s">
        <v>147</v>
      </c>
      <c r="AC1371">
        <v>44641</v>
      </c>
      <c r="AD1371">
        <v>44645</v>
      </c>
      <c r="AE1371" s="39">
        <v>0</v>
      </c>
      <c r="AF1371" s="39">
        <v>39.25</v>
      </c>
      <c r="AG1371" s="39">
        <v>39.25</v>
      </c>
      <c r="BG1371">
        <v>39.25</v>
      </c>
      <c r="BI1371" t="s">
        <v>1505</v>
      </c>
      <c r="BJ1371" s="4" t="str">
        <f>Table22[[#This Row],[Ofgem ]]</f>
        <v>4"-5"</v>
      </c>
      <c r="BK1371" s="4" t="str">
        <f>Table22[[#This Row],[Pressure]]</f>
        <v>LP</v>
      </c>
      <c r="BL1371" s="4" t="str">
        <f>Table22[[#This Row],[Pon Category]]</f>
        <v>Policy</v>
      </c>
      <c r="BM1371" s="4" t="str">
        <f>Table22[[#This Row],[Tier]]</f>
        <v>T1</v>
      </c>
      <c r="BN1371" s="4" t="str">
        <f>Table22[[#This Row],[PON Material]]</f>
        <v>SI</v>
      </c>
      <c r="BO1371" s="4" t="str" cm="1">
        <f t="array" ref="BO13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2" spans="1:67" x14ac:dyDescent="0.25">
      <c r="A1372" t="s">
        <v>989</v>
      </c>
      <c r="B1372" t="s">
        <v>87</v>
      </c>
      <c r="C1372" t="s">
        <v>1200</v>
      </c>
      <c r="D1372" t="s">
        <v>1603</v>
      </c>
      <c r="E1372" t="s">
        <v>2970</v>
      </c>
      <c r="F1372" t="s">
        <v>2995</v>
      </c>
      <c r="G1372" t="s">
        <v>2996</v>
      </c>
      <c r="H1372" t="s">
        <v>2997</v>
      </c>
      <c r="I1372" t="s">
        <v>2981</v>
      </c>
      <c r="J1372" t="s">
        <v>2769</v>
      </c>
      <c r="K1372" t="s">
        <v>1018</v>
      </c>
      <c r="L1372">
        <v>510788523</v>
      </c>
      <c r="M1372">
        <v>4</v>
      </c>
      <c r="O1372" t="s">
        <v>1570</v>
      </c>
      <c r="P1372" t="s">
        <v>1571</v>
      </c>
      <c r="Q1372" t="s">
        <v>91</v>
      </c>
      <c r="R1372" t="s">
        <v>1572</v>
      </c>
      <c r="S1372" t="s">
        <v>64</v>
      </c>
      <c r="T1372" t="s">
        <v>52</v>
      </c>
      <c r="U1372" t="s">
        <v>1573</v>
      </c>
      <c r="V1372" t="s">
        <v>1496</v>
      </c>
      <c r="W1372">
        <v>159</v>
      </c>
      <c r="X1372">
        <v>72.83</v>
      </c>
      <c r="Y1372" t="s">
        <v>1574</v>
      </c>
      <c r="Z1372" t="s">
        <v>1575</v>
      </c>
      <c r="AA1372" t="s">
        <v>263</v>
      </c>
      <c r="AC1372">
        <v>44648</v>
      </c>
      <c r="AD1372">
        <v>44652</v>
      </c>
      <c r="AE1372" s="39">
        <v>0</v>
      </c>
      <c r="AF1372" s="39">
        <v>72.83</v>
      </c>
      <c r="AG1372" s="39">
        <v>72.83</v>
      </c>
      <c r="BH1372">
        <v>72.83</v>
      </c>
      <c r="BI1372" t="s">
        <v>1505</v>
      </c>
      <c r="BJ1372" s="4" t="str">
        <f>Table22[[#This Row],[Ofgem ]]</f>
        <v>4"-5"</v>
      </c>
      <c r="BK1372" s="4" t="str">
        <f>Table22[[#This Row],[Pressure]]</f>
        <v>LP</v>
      </c>
      <c r="BL1372" s="4" t="str">
        <f>Table22[[#This Row],[Pon Category]]</f>
        <v>Policy</v>
      </c>
      <c r="BM1372" s="4" t="str">
        <f>Table22[[#This Row],[Tier]]</f>
        <v>T1</v>
      </c>
      <c r="BN1372" s="4" t="str">
        <f>Table22[[#This Row],[PON Material]]</f>
        <v>DI</v>
      </c>
      <c r="BO1372" s="4" t="str" cm="1">
        <f t="array" ref="BO13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3" spans="1:67" x14ac:dyDescent="0.25">
      <c r="A1373" t="s">
        <v>989</v>
      </c>
      <c r="B1373" t="s">
        <v>998</v>
      </c>
      <c r="C1373" t="s">
        <v>1194</v>
      </c>
      <c r="D1373" t="s">
        <v>1603</v>
      </c>
      <c r="E1373" t="s">
        <v>2998</v>
      </c>
      <c r="F1373" t="s">
        <v>2999</v>
      </c>
      <c r="G1373" t="s">
        <v>3000</v>
      </c>
      <c r="H1373" t="s">
        <v>3001</v>
      </c>
      <c r="I1373" t="s">
        <v>2937</v>
      </c>
      <c r="J1373" t="s">
        <v>2846</v>
      </c>
      <c r="K1373" t="s">
        <v>1001</v>
      </c>
      <c r="L1373">
        <v>510933927</v>
      </c>
      <c r="M1373">
        <v>6</v>
      </c>
      <c r="O1373" t="s">
        <v>1570</v>
      </c>
      <c r="P1373" t="s">
        <v>1571</v>
      </c>
      <c r="Q1373" t="s">
        <v>163</v>
      </c>
      <c r="R1373" t="s">
        <v>1572</v>
      </c>
      <c r="S1373" t="s">
        <v>64</v>
      </c>
      <c r="T1373" t="s">
        <v>52</v>
      </c>
      <c r="U1373" t="s">
        <v>1573</v>
      </c>
      <c r="V1373" t="s">
        <v>1496</v>
      </c>
      <c r="W1373">
        <v>8</v>
      </c>
      <c r="X1373">
        <v>109.69</v>
      </c>
      <c r="Y1373" t="s">
        <v>1574</v>
      </c>
      <c r="Z1373" t="s">
        <v>1575</v>
      </c>
      <c r="AA1373" t="s">
        <v>263</v>
      </c>
      <c r="AC1373">
        <v>44466</v>
      </c>
      <c r="AD1373">
        <v>44477</v>
      </c>
      <c r="AE1373" s="39">
        <v>109.7</v>
      </c>
      <c r="AF1373" s="39">
        <v>0</v>
      </c>
      <c r="AG1373" s="39">
        <v>109.7</v>
      </c>
      <c r="AH1373">
        <v>54.85</v>
      </c>
      <c r="AI1373">
        <v>54.85</v>
      </c>
      <c r="BI1373" t="s">
        <v>1505</v>
      </c>
      <c r="BJ1373" s="4" t="str">
        <f>Table22[[#This Row],[Ofgem ]]</f>
        <v>4"-5"</v>
      </c>
      <c r="BK1373" s="4" t="str">
        <f>Table22[[#This Row],[Pressure]]</f>
        <v>LP</v>
      </c>
      <c r="BL1373" s="4" t="str">
        <f>Table22[[#This Row],[Pon Category]]</f>
        <v>Policy</v>
      </c>
      <c r="BM1373" s="4" t="str">
        <f>Table22[[#This Row],[Tier]]</f>
        <v>T1</v>
      </c>
      <c r="BN1373" s="4" t="str">
        <f>Table22[[#This Row],[PON Material]]</f>
        <v>SI</v>
      </c>
      <c r="BO1373" s="4" t="str" cm="1">
        <f t="array" ref="BO13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4" spans="1:67" x14ac:dyDescent="0.25">
      <c r="A1374" t="s">
        <v>989</v>
      </c>
      <c r="B1374" t="s">
        <v>998</v>
      </c>
      <c r="C1374" t="s">
        <v>1194</v>
      </c>
      <c r="D1374" t="s">
        <v>170</v>
      </c>
      <c r="E1374" t="s">
        <v>2998</v>
      </c>
      <c r="F1374" t="s">
        <v>3002</v>
      </c>
      <c r="G1374" t="s">
        <v>3003</v>
      </c>
      <c r="H1374" t="s">
        <v>3004</v>
      </c>
      <c r="I1374" t="s">
        <v>3005</v>
      </c>
      <c r="J1374" t="s">
        <v>2846</v>
      </c>
      <c r="K1374" t="s">
        <v>1120</v>
      </c>
      <c r="L1374">
        <v>510939531</v>
      </c>
      <c r="M1374">
        <v>150</v>
      </c>
      <c r="O1374" t="s">
        <v>1570</v>
      </c>
      <c r="P1374" t="s">
        <v>220</v>
      </c>
      <c r="Q1374" t="s">
        <v>91</v>
      </c>
      <c r="R1374" t="s">
        <v>1572</v>
      </c>
      <c r="S1374" t="s">
        <v>64</v>
      </c>
      <c r="T1374" t="s">
        <v>52</v>
      </c>
      <c r="U1374" t="s">
        <v>1573</v>
      </c>
      <c r="V1374" t="s">
        <v>1496</v>
      </c>
      <c r="W1374">
        <v>224</v>
      </c>
      <c r="X1374">
        <v>274.02</v>
      </c>
      <c r="Y1374" t="s">
        <v>1574</v>
      </c>
      <c r="Z1374" t="s">
        <v>1575</v>
      </c>
      <c r="AA1374" t="s">
        <v>90</v>
      </c>
      <c r="AC1374">
        <v>44480</v>
      </c>
      <c r="AD1374">
        <v>44498</v>
      </c>
      <c r="AE1374" s="39">
        <v>274.02</v>
      </c>
      <c r="AF1374" s="39">
        <v>0</v>
      </c>
      <c r="AG1374" s="39">
        <v>274.02</v>
      </c>
      <c r="AJ1374">
        <v>91.34</v>
      </c>
      <c r="AK1374">
        <v>91.34</v>
      </c>
      <c r="AL1374">
        <v>91.34</v>
      </c>
      <c r="BI1374" t="s">
        <v>1505</v>
      </c>
      <c r="BJ1374" s="4" t="str">
        <f>Table22[[#This Row],[Ofgem ]]</f>
        <v>4"-5"</v>
      </c>
      <c r="BK1374" s="4" t="str">
        <f>Table22[[#This Row],[Pressure]]</f>
        <v>LP</v>
      </c>
      <c r="BL1374" s="4" t="str">
        <f>Table22[[#This Row],[Pon Category]]</f>
        <v>Policy</v>
      </c>
      <c r="BM1374" s="4" t="str">
        <f>Table22[[#This Row],[Tier]]</f>
        <v>T1</v>
      </c>
      <c r="BN1374" s="4" t="str">
        <f>Table22[[#This Row],[PON Material]]</f>
        <v>DI</v>
      </c>
      <c r="BO1374" s="4" t="str" cm="1">
        <f t="array" ref="BO13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5" spans="1:67" x14ac:dyDescent="0.25">
      <c r="A1375" t="s">
        <v>989</v>
      </c>
      <c r="B1375" t="s">
        <v>998</v>
      </c>
      <c r="C1375" t="s">
        <v>1194</v>
      </c>
      <c r="D1375" t="s">
        <v>170</v>
      </c>
      <c r="E1375" t="s">
        <v>2998</v>
      </c>
      <c r="F1375" t="s">
        <v>3006</v>
      </c>
      <c r="G1375" t="s">
        <v>3007</v>
      </c>
      <c r="H1375" t="s">
        <v>3008</v>
      </c>
      <c r="I1375" t="s">
        <v>3009</v>
      </c>
      <c r="J1375" t="s">
        <v>2846</v>
      </c>
      <c r="K1375" t="s">
        <v>1031</v>
      </c>
      <c r="L1375">
        <v>510807159</v>
      </c>
      <c r="M1375">
        <v>6</v>
      </c>
      <c r="O1375" t="s">
        <v>1570</v>
      </c>
      <c r="P1375" t="s">
        <v>1571</v>
      </c>
      <c r="Q1375" t="s">
        <v>53</v>
      </c>
      <c r="R1375" t="s">
        <v>1572</v>
      </c>
      <c r="S1375" t="s">
        <v>64</v>
      </c>
      <c r="T1375" t="s">
        <v>52</v>
      </c>
      <c r="U1375" t="s">
        <v>1573</v>
      </c>
      <c r="V1375" t="s">
        <v>1496</v>
      </c>
      <c r="W1375">
        <v>59</v>
      </c>
      <c r="X1375">
        <v>110.48</v>
      </c>
      <c r="Y1375" t="s">
        <v>1574</v>
      </c>
      <c r="Z1375" t="s">
        <v>1575</v>
      </c>
      <c r="AA1375" t="s">
        <v>90</v>
      </c>
      <c r="AC1375">
        <v>44501</v>
      </c>
      <c r="AD1375">
        <v>44512</v>
      </c>
      <c r="AE1375" s="39">
        <v>110.48</v>
      </c>
      <c r="AF1375" s="39">
        <v>0</v>
      </c>
      <c r="AG1375" s="39">
        <v>110.48</v>
      </c>
      <c r="AM1375">
        <v>55.24</v>
      </c>
      <c r="AN1375">
        <v>55.24</v>
      </c>
      <c r="BI1375" t="s">
        <v>1505</v>
      </c>
      <c r="BJ1375" s="4" t="str">
        <f>Table22[[#This Row],[Ofgem ]]</f>
        <v>4"-5"</v>
      </c>
      <c r="BK1375" s="4" t="str">
        <f>Table22[[#This Row],[Pressure]]</f>
        <v>LP</v>
      </c>
      <c r="BL1375" s="4" t="str">
        <f>Table22[[#This Row],[Pon Category]]</f>
        <v>Policy</v>
      </c>
      <c r="BM1375" s="4" t="str">
        <f>Table22[[#This Row],[Tier]]</f>
        <v>T1</v>
      </c>
      <c r="BN1375" s="4" t="str">
        <f>Table22[[#This Row],[PON Material]]</f>
        <v>CI</v>
      </c>
      <c r="BO1375" s="4" t="str" cm="1">
        <f t="array" ref="BO13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6" spans="1:67" x14ac:dyDescent="0.25">
      <c r="A1376" t="s">
        <v>989</v>
      </c>
      <c r="B1376" t="s">
        <v>998</v>
      </c>
      <c r="C1376" t="s">
        <v>1194</v>
      </c>
      <c r="D1376" t="s">
        <v>1603</v>
      </c>
      <c r="E1376" t="s">
        <v>2998</v>
      </c>
      <c r="F1376" t="s">
        <v>3010</v>
      </c>
      <c r="G1376" t="s">
        <v>3011</v>
      </c>
      <c r="H1376" t="s">
        <v>3012</v>
      </c>
      <c r="I1376" t="s">
        <v>3013</v>
      </c>
      <c r="J1376" t="s">
        <v>2955</v>
      </c>
      <c r="K1376" t="s">
        <v>1025</v>
      </c>
      <c r="L1376">
        <v>612031686</v>
      </c>
      <c r="M1376">
        <v>150</v>
      </c>
      <c r="O1376" t="s">
        <v>1570</v>
      </c>
      <c r="P1376" t="s">
        <v>220</v>
      </c>
      <c r="Q1376" t="s">
        <v>91</v>
      </c>
      <c r="R1376" t="s">
        <v>1572</v>
      </c>
      <c r="S1376" t="s">
        <v>64</v>
      </c>
      <c r="T1376" t="s">
        <v>52</v>
      </c>
      <c r="U1376" t="s">
        <v>1573</v>
      </c>
      <c r="V1376" t="s">
        <v>1496</v>
      </c>
      <c r="W1376">
        <v>44</v>
      </c>
      <c r="X1376">
        <v>11.05</v>
      </c>
      <c r="Y1376" t="s">
        <v>1574</v>
      </c>
      <c r="Z1376" t="s">
        <v>1575</v>
      </c>
      <c r="AA1376" t="s">
        <v>1106</v>
      </c>
      <c r="AC1376">
        <v>44515</v>
      </c>
      <c r="AD1376">
        <v>44519</v>
      </c>
      <c r="AE1376" s="39">
        <v>11.05</v>
      </c>
      <c r="AF1376" s="39">
        <v>0</v>
      </c>
      <c r="AG1376" s="39">
        <v>11.05</v>
      </c>
      <c r="AO1376">
        <v>11.05</v>
      </c>
      <c r="BI1376" t="s">
        <v>1505</v>
      </c>
      <c r="BJ1376" s="4" t="str">
        <f>Table22[[#This Row],[Ofgem ]]</f>
        <v>4"-5"</v>
      </c>
      <c r="BK1376" s="4" t="str">
        <f>Table22[[#This Row],[Pressure]]</f>
        <v>LP</v>
      </c>
      <c r="BL1376" s="4" t="str">
        <f>Table22[[#This Row],[Pon Category]]</f>
        <v>Policy</v>
      </c>
      <c r="BM1376" s="4" t="str">
        <f>Table22[[#This Row],[Tier]]</f>
        <v>T1</v>
      </c>
      <c r="BN1376" s="4" t="str">
        <f>Table22[[#This Row],[PON Material]]</f>
        <v>DI</v>
      </c>
      <c r="BO1376" s="4" t="str" cm="1">
        <f t="array" ref="BO13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7" spans="1:67" x14ac:dyDescent="0.25">
      <c r="A1377" t="s">
        <v>989</v>
      </c>
      <c r="B1377" t="s">
        <v>998</v>
      </c>
      <c r="C1377" t="s">
        <v>1194</v>
      </c>
      <c r="D1377" t="s">
        <v>170</v>
      </c>
      <c r="E1377" t="s">
        <v>2998</v>
      </c>
      <c r="F1377" t="s">
        <v>1149</v>
      </c>
      <c r="G1377" t="s">
        <v>3014</v>
      </c>
      <c r="H1377" t="s">
        <v>1198</v>
      </c>
      <c r="I1377" t="s">
        <v>2853</v>
      </c>
      <c r="J1377" t="s">
        <v>2846</v>
      </c>
      <c r="K1377" t="s">
        <v>1031</v>
      </c>
      <c r="L1377">
        <v>510943293</v>
      </c>
      <c r="M1377">
        <v>4</v>
      </c>
      <c r="O1377" t="s">
        <v>1570</v>
      </c>
      <c r="P1377" t="s">
        <v>1571</v>
      </c>
      <c r="Q1377" t="s">
        <v>53</v>
      </c>
      <c r="R1377" t="s">
        <v>1572</v>
      </c>
      <c r="S1377" t="s">
        <v>64</v>
      </c>
      <c r="T1377" t="s">
        <v>52</v>
      </c>
      <c r="U1377" t="s">
        <v>1573</v>
      </c>
      <c r="V1377" t="s">
        <v>1496</v>
      </c>
      <c r="W1377">
        <v>14</v>
      </c>
      <c r="X1377">
        <v>180.09</v>
      </c>
      <c r="Y1377" t="s">
        <v>1574</v>
      </c>
      <c r="Z1377" t="s">
        <v>1575</v>
      </c>
      <c r="AA1377" t="s">
        <v>147</v>
      </c>
      <c r="AC1377">
        <v>44522</v>
      </c>
      <c r="AD1377">
        <v>44526</v>
      </c>
      <c r="AE1377" s="39">
        <v>6</v>
      </c>
      <c r="AF1377" s="39">
        <v>0</v>
      </c>
      <c r="AG1377" s="39">
        <v>6</v>
      </c>
      <c r="AP1377">
        <v>6</v>
      </c>
      <c r="BI1377" t="s">
        <v>1505</v>
      </c>
      <c r="BJ1377" s="4" t="str">
        <f>Table22[[#This Row],[Ofgem ]]</f>
        <v>4"-5"</v>
      </c>
      <c r="BK1377" s="4" t="str">
        <f>Table22[[#This Row],[Pressure]]</f>
        <v>LP</v>
      </c>
      <c r="BL1377" s="4" t="str">
        <f>Table22[[#This Row],[Pon Category]]</f>
        <v>Policy</v>
      </c>
      <c r="BM1377" s="4" t="str">
        <f>Table22[[#This Row],[Tier]]</f>
        <v>T1</v>
      </c>
      <c r="BN1377" s="4" t="str">
        <f>Table22[[#This Row],[PON Material]]</f>
        <v>CI</v>
      </c>
      <c r="BO1377" s="4" t="str" cm="1">
        <f t="array" ref="BO13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8" spans="1:67" x14ac:dyDescent="0.25">
      <c r="A1378" t="s">
        <v>989</v>
      </c>
      <c r="B1378" t="s">
        <v>998</v>
      </c>
      <c r="C1378" t="s">
        <v>1194</v>
      </c>
      <c r="D1378" t="s">
        <v>1603</v>
      </c>
      <c r="E1378" t="s">
        <v>2998</v>
      </c>
      <c r="F1378" t="s">
        <v>3015</v>
      </c>
      <c r="G1378" t="s">
        <v>3016</v>
      </c>
      <c r="H1378" t="s">
        <v>3017</v>
      </c>
      <c r="I1378" t="s">
        <v>2861</v>
      </c>
      <c r="J1378" t="s">
        <v>2861</v>
      </c>
      <c r="K1378" t="s">
        <v>1006</v>
      </c>
      <c r="L1378">
        <v>510918825</v>
      </c>
      <c r="M1378">
        <v>150</v>
      </c>
      <c r="O1378" t="s">
        <v>1570</v>
      </c>
      <c r="P1378" t="s">
        <v>220</v>
      </c>
      <c r="Q1378" t="s">
        <v>91</v>
      </c>
      <c r="R1378" t="s">
        <v>1572</v>
      </c>
      <c r="S1378" t="s">
        <v>64</v>
      </c>
      <c r="T1378" t="s">
        <v>52</v>
      </c>
      <c r="U1378" t="s">
        <v>1573</v>
      </c>
      <c r="V1378" t="s">
        <v>1496</v>
      </c>
      <c r="W1378">
        <v>4</v>
      </c>
      <c r="X1378">
        <v>114.88</v>
      </c>
      <c r="Y1378" t="s">
        <v>1574</v>
      </c>
      <c r="Z1378" t="s">
        <v>1575</v>
      </c>
      <c r="AA1378" t="s">
        <v>147</v>
      </c>
      <c r="AC1378">
        <v>44529</v>
      </c>
      <c r="AD1378">
        <v>44533</v>
      </c>
      <c r="AE1378" s="39">
        <v>114.88</v>
      </c>
      <c r="AF1378" s="39">
        <v>0</v>
      </c>
      <c r="AG1378" s="39">
        <v>114.88</v>
      </c>
      <c r="AQ1378">
        <v>114.88</v>
      </c>
      <c r="BI1378" t="s">
        <v>1505</v>
      </c>
      <c r="BJ1378" s="4" t="str">
        <f>Table22[[#This Row],[Ofgem ]]</f>
        <v>4"-5"</v>
      </c>
      <c r="BK1378" s="4" t="str">
        <f>Table22[[#This Row],[Pressure]]</f>
        <v>LP</v>
      </c>
      <c r="BL1378" s="4" t="str">
        <f>Table22[[#This Row],[Pon Category]]</f>
        <v>Policy</v>
      </c>
      <c r="BM1378" s="4" t="str">
        <f>Table22[[#This Row],[Tier]]</f>
        <v>T1</v>
      </c>
      <c r="BN1378" s="4" t="str">
        <f>Table22[[#This Row],[PON Material]]</f>
        <v>DI</v>
      </c>
      <c r="BO1378" s="4" t="str" cm="1">
        <f t="array" ref="BO13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79" spans="1:67" x14ac:dyDescent="0.25">
      <c r="A1379" t="s">
        <v>989</v>
      </c>
      <c r="B1379" t="s">
        <v>998</v>
      </c>
      <c r="C1379" t="s">
        <v>1194</v>
      </c>
      <c r="D1379" t="s">
        <v>1603</v>
      </c>
      <c r="E1379" t="s">
        <v>2998</v>
      </c>
      <c r="F1379" t="s">
        <v>3015</v>
      </c>
      <c r="G1379" t="s">
        <v>3018</v>
      </c>
      <c r="H1379" t="s">
        <v>3019</v>
      </c>
      <c r="I1379" t="s">
        <v>2861</v>
      </c>
      <c r="J1379" t="s">
        <v>2861</v>
      </c>
      <c r="K1379" t="s">
        <v>1006</v>
      </c>
      <c r="L1379">
        <v>510974921</v>
      </c>
      <c r="M1379">
        <v>100</v>
      </c>
      <c r="O1379" t="s">
        <v>1570</v>
      </c>
      <c r="P1379" t="s">
        <v>220</v>
      </c>
      <c r="Q1379" t="s">
        <v>91</v>
      </c>
      <c r="R1379" t="s">
        <v>1572</v>
      </c>
      <c r="S1379" t="s">
        <v>64</v>
      </c>
      <c r="T1379" t="s">
        <v>52</v>
      </c>
      <c r="U1379" t="s">
        <v>1573</v>
      </c>
      <c r="V1379" t="s">
        <v>1496</v>
      </c>
      <c r="W1379">
        <v>6</v>
      </c>
      <c r="X1379">
        <v>63.54</v>
      </c>
      <c r="Y1379" t="s">
        <v>1574</v>
      </c>
      <c r="Z1379" t="s">
        <v>1575</v>
      </c>
      <c r="AA1379" t="s">
        <v>147</v>
      </c>
      <c r="AC1379">
        <v>44536</v>
      </c>
      <c r="AD1379">
        <v>44540</v>
      </c>
      <c r="AE1379" s="39">
        <v>63.54</v>
      </c>
      <c r="AF1379" s="39">
        <v>0</v>
      </c>
      <c r="AG1379" s="39">
        <v>63.54</v>
      </c>
      <c r="AR1379">
        <v>63.54</v>
      </c>
      <c r="BI1379" t="s">
        <v>1505</v>
      </c>
      <c r="BJ1379" s="4" t="str">
        <f>Table22[[#This Row],[Ofgem ]]</f>
        <v>4"-5"</v>
      </c>
      <c r="BK1379" s="4" t="str">
        <f>Table22[[#This Row],[Pressure]]</f>
        <v>LP</v>
      </c>
      <c r="BL1379" s="4" t="str">
        <f>Table22[[#This Row],[Pon Category]]</f>
        <v>Policy</v>
      </c>
      <c r="BM1379" s="4" t="str">
        <f>Table22[[#This Row],[Tier]]</f>
        <v>T1</v>
      </c>
      <c r="BN1379" s="4" t="str">
        <f>Table22[[#This Row],[PON Material]]</f>
        <v>DI</v>
      </c>
      <c r="BO1379" s="4" t="str" cm="1">
        <f t="array" ref="BO13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0" spans="1:67" x14ac:dyDescent="0.25">
      <c r="A1380" t="s">
        <v>989</v>
      </c>
      <c r="B1380" t="s">
        <v>998</v>
      </c>
      <c r="C1380" t="s">
        <v>1194</v>
      </c>
      <c r="D1380" t="s">
        <v>1603</v>
      </c>
      <c r="E1380" t="s">
        <v>2998</v>
      </c>
      <c r="F1380" t="s">
        <v>3015</v>
      </c>
      <c r="G1380" t="s">
        <v>3020</v>
      </c>
      <c r="H1380" t="s">
        <v>3021</v>
      </c>
      <c r="I1380" t="s">
        <v>2861</v>
      </c>
      <c r="J1380" t="s">
        <v>2861</v>
      </c>
      <c r="K1380" t="s">
        <v>1006</v>
      </c>
      <c r="L1380">
        <v>510967506</v>
      </c>
      <c r="M1380">
        <v>100</v>
      </c>
      <c r="O1380" t="s">
        <v>1570</v>
      </c>
      <c r="P1380" t="s">
        <v>220</v>
      </c>
      <c r="Q1380" t="s">
        <v>91</v>
      </c>
      <c r="R1380" t="s">
        <v>1572</v>
      </c>
      <c r="S1380" t="s">
        <v>64</v>
      </c>
      <c r="T1380" t="s">
        <v>52</v>
      </c>
      <c r="U1380" t="s">
        <v>1573</v>
      </c>
      <c r="V1380" t="s">
        <v>1496</v>
      </c>
      <c r="W1380">
        <v>4</v>
      </c>
      <c r="X1380">
        <v>70</v>
      </c>
      <c r="Y1380" t="s">
        <v>1574</v>
      </c>
      <c r="Z1380" t="s">
        <v>1575</v>
      </c>
      <c r="AA1380" t="s">
        <v>147</v>
      </c>
      <c r="AC1380">
        <v>44543</v>
      </c>
      <c r="AD1380">
        <v>44547</v>
      </c>
      <c r="AE1380" s="39">
        <v>70</v>
      </c>
      <c r="AF1380" s="39">
        <v>0</v>
      </c>
      <c r="AG1380" s="39">
        <v>70</v>
      </c>
      <c r="AS1380">
        <v>70</v>
      </c>
      <c r="BI1380" t="s">
        <v>1505</v>
      </c>
      <c r="BJ1380" s="4" t="str">
        <f>Table22[[#This Row],[Ofgem ]]</f>
        <v>4"-5"</v>
      </c>
      <c r="BK1380" s="4" t="str">
        <f>Table22[[#This Row],[Pressure]]</f>
        <v>LP</v>
      </c>
      <c r="BL1380" s="4" t="str">
        <f>Table22[[#This Row],[Pon Category]]</f>
        <v>Policy</v>
      </c>
      <c r="BM1380" s="4" t="str">
        <f>Table22[[#This Row],[Tier]]</f>
        <v>T1</v>
      </c>
      <c r="BN1380" s="4" t="str">
        <f>Table22[[#This Row],[PON Material]]</f>
        <v>DI</v>
      </c>
      <c r="BO1380" s="4" t="str" cm="1">
        <f t="array" ref="BO13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1" spans="1:67" x14ac:dyDescent="0.25">
      <c r="A1381" t="s">
        <v>989</v>
      </c>
      <c r="B1381" t="s">
        <v>998</v>
      </c>
      <c r="C1381" t="s">
        <v>1194</v>
      </c>
      <c r="D1381" t="s">
        <v>1603</v>
      </c>
      <c r="E1381" t="s">
        <v>2998</v>
      </c>
      <c r="F1381" t="s">
        <v>3015</v>
      </c>
      <c r="G1381" t="s">
        <v>3020</v>
      </c>
      <c r="H1381" t="s">
        <v>3021</v>
      </c>
      <c r="I1381" t="s">
        <v>2861</v>
      </c>
      <c r="J1381" t="s">
        <v>2861</v>
      </c>
      <c r="K1381" t="s">
        <v>1006</v>
      </c>
      <c r="L1381">
        <v>626534212</v>
      </c>
      <c r="M1381">
        <v>100</v>
      </c>
      <c r="O1381" t="s">
        <v>1570</v>
      </c>
      <c r="P1381" t="s">
        <v>220</v>
      </c>
      <c r="Q1381" t="s">
        <v>91</v>
      </c>
      <c r="R1381" t="s">
        <v>1572</v>
      </c>
      <c r="S1381" t="s">
        <v>64</v>
      </c>
      <c r="T1381" t="s">
        <v>52</v>
      </c>
      <c r="U1381" t="s">
        <v>1573</v>
      </c>
      <c r="V1381" t="s">
        <v>1496</v>
      </c>
      <c r="W1381">
        <v>12</v>
      </c>
      <c r="X1381">
        <v>5.5</v>
      </c>
      <c r="Y1381" t="s">
        <v>1574</v>
      </c>
      <c r="Z1381" t="s">
        <v>1575</v>
      </c>
      <c r="AA1381" t="s">
        <v>147</v>
      </c>
      <c r="AC1381">
        <v>44543</v>
      </c>
      <c r="AD1381">
        <v>44547</v>
      </c>
      <c r="AE1381" s="39">
        <v>5.5</v>
      </c>
      <c r="AF1381" s="39">
        <v>0</v>
      </c>
      <c r="AG1381" s="39">
        <v>5.5</v>
      </c>
      <c r="AS1381">
        <v>5.5</v>
      </c>
      <c r="BI1381" t="s">
        <v>1505</v>
      </c>
      <c r="BJ1381" s="4" t="str">
        <f>Table22[[#This Row],[Ofgem ]]</f>
        <v>4"-5"</v>
      </c>
      <c r="BK1381" s="4" t="str">
        <f>Table22[[#This Row],[Pressure]]</f>
        <v>LP</v>
      </c>
      <c r="BL1381" s="4" t="str">
        <f>Table22[[#This Row],[Pon Category]]</f>
        <v>Policy</v>
      </c>
      <c r="BM1381" s="4" t="str">
        <f>Table22[[#This Row],[Tier]]</f>
        <v>T1</v>
      </c>
      <c r="BN1381" s="4" t="str">
        <f>Table22[[#This Row],[PON Material]]</f>
        <v>DI</v>
      </c>
      <c r="BO1381" s="4" t="str" cm="1">
        <f t="array" ref="BO13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2" spans="1:67" x14ac:dyDescent="0.25">
      <c r="A1382" t="s">
        <v>989</v>
      </c>
      <c r="B1382" t="s">
        <v>998</v>
      </c>
      <c r="C1382" t="s">
        <v>1194</v>
      </c>
      <c r="D1382" t="s">
        <v>1603</v>
      </c>
      <c r="E1382" t="s">
        <v>2998</v>
      </c>
      <c r="F1382" t="s">
        <v>3015</v>
      </c>
      <c r="G1382" t="s">
        <v>3022</v>
      </c>
      <c r="H1382" t="s">
        <v>3023</v>
      </c>
      <c r="I1382" t="s">
        <v>2861</v>
      </c>
      <c r="J1382" t="s">
        <v>2861</v>
      </c>
      <c r="K1382" t="s">
        <v>1006</v>
      </c>
      <c r="L1382">
        <v>220000532629</v>
      </c>
      <c r="M1382">
        <v>8</v>
      </c>
      <c r="O1382" t="s">
        <v>1570</v>
      </c>
      <c r="P1382" t="s">
        <v>1571</v>
      </c>
      <c r="Q1382" t="s">
        <v>163</v>
      </c>
      <c r="R1382" t="s">
        <v>1572</v>
      </c>
      <c r="S1382" t="s">
        <v>64</v>
      </c>
      <c r="T1382" t="s">
        <v>52</v>
      </c>
      <c r="U1382" t="s">
        <v>1573</v>
      </c>
      <c r="V1382" s="42" t="s">
        <v>1496</v>
      </c>
      <c r="W1382">
        <v>1</v>
      </c>
      <c r="X1382">
        <v>7.08</v>
      </c>
      <c r="Y1382" t="s">
        <v>1574</v>
      </c>
      <c r="Z1382" t="s">
        <v>1575</v>
      </c>
      <c r="AA1382" t="s">
        <v>147</v>
      </c>
      <c r="AC1382">
        <v>44565</v>
      </c>
      <c r="AD1382">
        <v>44571</v>
      </c>
      <c r="AE1382" s="39">
        <v>0</v>
      </c>
      <c r="AF1382" s="39">
        <v>7.08</v>
      </c>
      <c r="AG1382" s="39">
        <v>7.08</v>
      </c>
      <c r="AV1382">
        <v>3.54</v>
      </c>
      <c r="AW1382">
        <v>3.54</v>
      </c>
      <c r="BI1382" t="s">
        <v>1505</v>
      </c>
      <c r="BJ1382" s="4" t="str">
        <f>Table22[[#This Row],[Ofgem ]]</f>
        <v>4"-5"</v>
      </c>
      <c r="BK1382" s="4" t="str">
        <f>Table22[[#This Row],[Pressure]]</f>
        <v>LP</v>
      </c>
      <c r="BL1382" s="4" t="str">
        <f>Table22[[#This Row],[Pon Category]]</f>
        <v>Policy</v>
      </c>
      <c r="BM1382" s="4" t="str">
        <f>Table22[[#This Row],[Tier]]</f>
        <v>T1</v>
      </c>
      <c r="BN1382" s="4" t="str">
        <f>Table22[[#This Row],[PON Material]]</f>
        <v>SI</v>
      </c>
      <c r="BO1382" s="4" t="str" cm="1">
        <f t="array" ref="BO13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3" spans="1:67" hidden="1" x14ac:dyDescent="0.25">
      <c r="A1383" t="s">
        <v>989</v>
      </c>
      <c r="B1383" t="s">
        <v>998</v>
      </c>
      <c r="C1383" t="s">
        <v>1194</v>
      </c>
      <c r="D1383" t="s">
        <v>1603</v>
      </c>
      <c r="E1383" t="s">
        <v>2998</v>
      </c>
      <c r="F1383" t="s">
        <v>3015</v>
      </c>
      <c r="G1383" t="s">
        <v>3024</v>
      </c>
      <c r="H1383" t="s">
        <v>3025</v>
      </c>
      <c r="I1383" t="s">
        <v>2861</v>
      </c>
      <c r="J1383" t="s">
        <v>2861</v>
      </c>
      <c r="K1383" t="s">
        <v>1006</v>
      </c>
      <c r="L1383">
        <v>606474023</v>
      </c>
      <c r="M1383">
        <v>2</v>
      </c>
      <c r="O1383" t="s">
        <v>1570</v>
      </c>
      <c r="P1383" t="s">
        <v>1571</v>
      </c>
      <c r="Q1383" t="s">
        <v>133</v>
      </c>
      <c r="R1383" t="s">
        <v>1572</v>
      </c>
      <c r="S1383" t="s">
        <v>64</v>
      </c>
      <c r="T1383" t="s">
        <v>1576</v>
      </c>
      <c r="U1383" t="s">
        <v>1577</v>
      </c>
      <c r="V1383" t="s">
        <v>1496</v>
      </c>
      <c r="W1383">
        <v>-1</v>
      </c>
      <c r="X1383">
        <v>6.8</v>
      </c>
      <c r="Y1383" t="s">
        <v>1574</v>
      </c>
      <c r="Z1383" t="s">
        <v>1575</v>
      </c>
      <c r="AA1383" t="s">
        <v>140</v>
      </c>
      <c r="AC1383">
        <v>44572</v>
      </c>
      <c r="AD1383">
        <v>44578</v>
      </c>
      <c r="AE1383" s="39">
        <v>0</v>
      </c>
      <c r="AF1383" s="39">
        <v>6.8</v>
      </c>
      <c r="AG1383" s="39">
        <v>6.8</v>
      </c>
      <c r="AW1383">
        <v>3.4</v>
      </c>
      <c r="AX1383">
        <v>3.4</v>
      </c>
      <c r="BI1383" t="s">
        <v>1439</v>
      </c>
      <c r="BJ1383" s="4" t="str">
        <f>Table22[[#This Row],[Ofgem ]]</f>
        <v>4"-5"</v>
      </c>
      <c r="BK1383" s="4" t="str">
        <f>Table22[[#This Row],[Pressure]]</f>
        <v>LP</v>
      </c>
      <c r="BL1383" s="4" t="str">
        <f>Table22[[#This Row],[Pon Category]]</f>
        <v>Non policy</v>
      </c>
      <c r="BM1383" s="4" t="str">
        <f>Table22[[#This Row],[Tier]]</f>
        <v>T1</v>
      </c>
      <c r="BN1383" s="4" t="str">
        <f>Table22[[#This Row],[PON Material]]</f>
        <v>ST</v>
      </c>
      <c r="BO1383" s="4" t="str" cm="1">
        <f t="array" ref="BO13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384" spans="1:67" x14ac:dyDescent="0.25">
      <c r="A1384" t="s">
        <v>989</v>
      </c>
      <c r="B1384" t="s">
        <v>998</v>
      </c>
      <c r="C1384" t="s">
        <v>1194</v>
      </c>
      <c r="D1384" t="s">
        <v>1603</v>
      </c>
      <c r="E1384" t="s">
        <v>2998</v>
      </c>
      <c r="F1384" t="s">
        <v>3026</v>
      </c>
      <c r="G1384" t="s">
        <v>3027</v>
      </c>
      <c r="H1384" t="s">
        <v>3028</v>
      </c>
      <c r="I1384" t="s">
        <v>3013</v>
      </c>
      <c r="J1384" t="s">
        <v>2955</v>
      </c>
      <c r="K1384" t="s">
        <v>1025</v>
      </c>
      <c r="L1384">
        <v>510841528</v>
      </c>
      <c r="M1384">
        <v>6</v>
      </c>
      <c r="O1384" t="s">
        <v>1570</v>
      </c>
      <c r="P1384" t="s">
        <v>1571</v>
      </c>
      <c r="Q1384" t="s">
        <v>163</v>
      </c>
      <c r="R1384" t="s">
        <v>1572</v>
      </c>
      <c r="S1384" t="s">
        <v>64</v>
      </c>
      <c r="T1384" t="s">
        <v>52</v>
      </c>
      <c r="U1384" t="s">
        <v>1573</v>
      </c>
      <c r="V1384" t="s">
        <v>1496</v>
      </c>
      <c r="W1384">
        <v>18</v>
      </c>
      <c r="X1384">
        <v>195.34</v>
      </c>
      <c r="Y1384" t="s">
        <v>1574</v>
      </c>
      <c r="Z1384" t="s">
        <v>1575</v>
      </c>
      <c r="AA1384" t="s">
        <v>147</v>
      </c>
      <c r="AC1384">
        <v>44579</v>
      </c>
      <c r="AD1384">
        <v>44620</v>
      </c>
      <c r="AE1384" s="39">
        <v>0</v>
      </c>
      <c r="AF1384" s="39">
        <v>195.3</v>
      </c>
      <c r="AG1384" s="39">
        <v>195.3</v>
      </c>
      <c r="AX1384">
        <v>27.9</v>
      </c>
      <c r="AY1384">
        <v>27.9</v>
      </c>
      <c r="AZ1384">
        <v>27.9</v>
      </c>
      <c r="BA1384">
        <v>27.9</v>
      </c>
      <c r="BB1384">
        <v>27.9</v>
      </c>
      <c r="BC1384">
        <v>27.9</v>
      </c>
      <c r="BD1384">
        <v>27.9</v>
      </c>
      <c r="BI1384" t="s">
        <v>1505</v>
      </c>
      <c r="BJ1384" s="4" t="str">
        <f>Table22[[#This Row],[Ofgem ]]</f>
        <v>4"-5"</v>
      </c>
      <c r="BK1384" s="4" t="str">
        <f>Table22[[#This Row],[Pressure]]</f>
        <v>LP</v>
      </c>
      <c r="BL1384" s="4" t="str">
        <f>Table22[[#This Row],[Pon Category]]</f>
        <v>Policy</v>
      </c>
      <c r="BM1384" s="4" t="str">
        <f>Table22[[#This Row],[Tier]]</f>
        <v>T1</v>
      </c>
      <c r="BN1384" s="4" t="str">
        <f>Table22[[#This Row],[PON Material]]</f>
        <v>SI</v>
      </c>
      <c r="BO1384" s="4" t="str" cm="1">
        <f t="array" ref="BO13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5" spans="1:67" x14ac:dyDescent="0.25">
      <c r="A1385" t="s">
        <v>989</v>
      </c>
      <c r="B1385" t="s">
        <v>998</v>
      </c>
      <c r="C1385" t="s">
        <v>1194</v>
      </c>
      <c r="D1385" t="s">
        <v>1603</v>
      </c>
      <c r="E1385" t="s">
        <v>2998</v>
      </c>
      <c r="F1385" t="s">
        <v>3026</v>
      </c>
      <c r="G1385" t="s">
        <v>3027</v>
      </c>
      <c r="H1385" t="s">
        <v>3028</v>
      </c>
      <c r="I1385" t="s">
        <v>3013</v>
      </c>
      <c r="J1385" t="s">
        <v>2955</v>
      </c>
      <c r="K1385" t="s">
        <v>1025</v>
      </c>
      <c r="L1385">
        <v>510841530</v>
      </c>
      <c r="M1385">
        <v>4</v>
      </c>
      <c r="O1385" t="s">
        <v>1570</v>
      </c>
      <c r="P1385" t="s">
        <v>1571</v>
      </c>
      <c r="Q1385" t="s">
        <v>163</v>
      </c>
      <c r="R1385" t="s">
        <v>1572</v>
      </c>
      <c r="S1385" t="s">
        <v>64</v>
      </c>
      <c r="T1385" t="s">
        <v>52</v>
      </c>
      <c r="U1385" t="s">
        <v>1573</v>
      </c>
      <c r="V1385" t="s">
        <v>1496</v>
      </c>
      <c r="W1385">
        <v>10</v>
      </c>
      <c r="X1385">
        <v>45.58</v>
      </c>
      <c r="Y1385" t="s">
        <v>1574</v>
      </c>
      <c r="Z1385" t="s">
        <v>1575</v>
      </c>
      <c r="AA1385" t="s">
        <v>147</v>
      </c>
      <c r="AC1385">
        <v>44579</v>
      </c>
      <c r="AD1385">
        <v>44620</v>
      </c>
      <c r="AE1385" s="39">
        <v>0</v>
      </c>
      <c r="AF1385" s="39">
        <v>45.569999999999993</v>
      </c>
      <c r="AG1385" s="39">
        <v>45.569999999999993</v>
      </c>
      <c r="AX1385">
        <v>6.51</v>
      </c>
      <c r="AY1385">
        <v>6.51</v>
      </c>
      <c r="AZ1385">
        <v>6.51</v>
      </c>
      <c r="BA1385">
        <v>6.51</v>
      </c>
      <c r="BB1385">
        <v>6.51</v>
      </c>
      <c r="BC1385">
        <v>6.51</v>
      </c>
      <c r="BD1385">
        <v>6.51</v>
      </c>
      <c r="BI1385" t="s">
        <v>1505</v>
      </c>
      <c r="BJ1385" s="4" t="str">
        <f>Table22[[#This Row],[Ofgem ]]</f>
        <v>4"-5"</v>
      </c>
      <c r="BK1385" s="4" t="str">
        <f>Table22[[#This Row],[Pressure]]</f>
        <v>LP</v>
      </c>
      <c r="BL1385" s="4" t="str">
        <f>Table22[[#This Row],[Pon Category]]</f>
        <v>Policy</v>
      </c>
      <c r="BM1385" s="4" t="str">
        <f>Table22[[#This Row],[Tier]]</f>
        <v>T1</v>
      </c>
      <c r="BN1385" s="4" t="str">
        <f>Table22[[#This Row],[PON Material]]</f>
        <v>SI</v>
      </c>
      <c r="BO1385" s="4" t="str" cm="1">
        <f t="array" ref="BO13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6" spans="1:67" x14ac:dyDescent="0.25">
      <c r="A1386" t="s">
        <v>989</v>
      </c>
      <c r="B1386" t="s">
        <v>998</v>
      </c>
      <c r="C1386" t="s">
        <v>1194</v>
      </c>
      <c r="D1386" t="s">
        <v>1603</v>
      </c>
      <c r="E1386" t="s">
        <v>2998</v>
      </c>
      <c r="F1386" t="s">
        <v>3026</v>
      </c>
      <c r="G1386" t="s">
        <v>3027</v>
      </c>
      <c r="H1386" t="s">
        <v>3028</v>
      </c>
      <c r="I1386" t="s">
        <v>3013</v>
      </c>
      <c r="J1386" t="s">
        <v>2955</v>
      </c>
      <c r="K1386" t="s">
        <v>1025</v>
      </c>
      <c r="L1386">
        <v>510841531</v>
      </c>
      <c r="M1386">
        <v>6</v>
      </c>
      <c r="O1386" t="s">
        <v>1570</v>
      </c>
      <c r="P1386" t="s">
        <v>1571</v>
      </c>
      <c r="Q1386" t="s">
        <v>163</v>
      </c>
      <c r="R1386" t="s">
        <v>1572</v>
      </c>
      <c r="S1386" t="s">
        <v>64</v>
      </c>
      <c r="T1386" t="s">
        <v>52</v>
      </c>
      <c r="U1386" t="s">
        <v>1573</v>
      </c>
      <c r="V1386" t="s">
        <v>1496</v>
      </c>
      <c r="W1386">
        <v>6</v>
      </c>
      <c r="X1386">
        <v>46.43</v>
      </c>
      <c r="Y1386" t="s">
        <v>1574</v>
      </c>
      <c r="Z1386" t="s">
        <v>1575</v>
      </c>
      <c r="AA1386" t="s">
        <v>147</v>
      </c>
      <c r="AC1386">
        <v>44579</v>
      </c>
      <c r="AD1386">
        <v>44620</v>
      </c>
      <c r="AE1386" s="39">
        <v>0</v>
      </c>
      <c r="AF1386" s="39">
        <v>46.410000000000004</v>
      </c>
      <c r="AG1386" s="39">
        <v>46.410000000000004</v>
      </c>
      <c r="AX1386">
        <v>6.63</v>
      </c>
      <c r="AY1386">
        <v>6.63</v>
      </c>
      <c r="AZ1386">
        <v>6.63</v>
      </c>
      <c r="BA1386">
        <v>6.63</v>
      </c>
      <c r="BB1386">
        <v>6.63</v>
      </c>
      <c r="BC1386">
        <v>6.63</v>
      </c>
      <c r="BD1386">
        <v>6.63</v>
      </c>
      <c r="BI1386" t="s">
        <v>1505</v>
      </c>
      <c r="BJ1386" s="4" t="str">
        <f>Table22[[#This Row],[Ofgem ]]</f>
        <v>4"-5"</v>
      </c>
      <c r="BK1386" s="4" t="str">
        <f>Table22[[#This Row],[Pressure]]</f>
        <v>LP</v>
      </c>
      <c r="BL1386" s="4" t="str">
        <f>Table22[[#This Row],[Pon Category]]</f>
        <v>Policy</v>
      </c>
      <c r="BM1386" s="4" t="str">
        <f>Table22[[#This Row],[Tier]]</f>
        <v>T1</v>
      </c>
      <c r="BN1386" s="4" t="str">
        <f>Table22[[#This Row],[PON Material]]</f>
        <v>SI</v>
      </c>
      <c r="BO1386" s="4" t="str" cm="1">
        <f t="array" ref="BO13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7" spans="1:67" x14ac:dyDescent="0.25">
      <c r="A1387" t="s">
        <v>989</v>
      </c>
      <c r="B1387" t="s">
        <v>998</v>
      </c>
      <c r="C1387" t="s">
        <v>1194</v>
      </c>
      <c r="D1387" t="s">
        <v>1603</v>
      </c>
      <c r="E1387" t="s">
        <v>2998</v>
      </c>
      <c r="F1387" t="s">
        <v>3026</v>
      </c>
      <c r="G1387" t="s">
        <v>3027</v>
      </c>
      <c r="H1387" t="s">
        <v>3028</v>
      </c>
      <c r="I1387" t="s">
        <v>3013</v>
      </c>
      <c r="J1387" t="s">
        <v>2955</v>
      </c>
      <c r="K1387" t="s">
        <v>1025</v>
      </c>
      <c r="L1387">
        <v>510841533</v>
      </c>
      <c r="M1387">
        <v>8</v>
      </c>
      <c r="O1387" t="s">
        <v>1570</v>
      </c>
      <c r="P1387" t="s">
        <v>1571</v>
      </c>
      <c r="Q1387" t="s">
        <v>163</v>
      </c>
      <c r="R1387" t="s">
        <v>1572</v>
      </c>
      <c r="S1387" t="s">
        <v>64</v>
      </c>
      <c r="T1387" t="s">
        <v>52</v>
      </c>
      <c r="U1387" t="s">
        <v>1573</v>
      </c>
      <c r="V1387" s="42" t="s">
        <v>1496</v>
      </c>
      <c r="W1387">
        <v>5</v>
      </c>
      <c r="X1387">
        <v>308.86</v>
      </c>
      <c r="Y1387" t="s">
        <v>1574</v>
      </c>
      <c r="Z1387" t="s">
        <v>1575</v>
      </c>
      <c r="AA1387" t="s">
        <v>147</v>
      </c>
      <c r="AC1387">
        <v>44579</v>
      </c>
      <c r="AD1387">
        <v>44620</v>
      </c>
      <c r="AE1387" s="39">
        <v>0</v>
      </c>
      <c r="AF1387" s="39">
        <v>308.77000000000004</v>
      </c>
      <c r="AG1387" s="39">
        <v>308.77000000000004</v>
      </c>
      <c r="AX1387">
        <v>44.11</v>
      </c>
      <c r="AY1387">
        <v>44.11</v>
      </c>
      <c r="AZ1387">
        <v>44.11</v>
      </c>
      <c r="BA1387">
        <v>44.11</v>
      </c>
      <c r="BB1387">
        <v>44.11</v>
      </c>
      <c r="BC1387">
        <v>44.11</v>
      </c>
      <c r="BD1387">
        <v>44.11</v>
      </c>
      <c r="BI1387" t="s">
        <v>1505</v>
      </c>
      <c r="BJ1387" s="4" t="str">
        <f>Table22[[#This Row],[Ofgem ]]</f>
        <v>4"-5"</v>
      </c>
      <c r="BK1387" s="4" t="str">
        <f>Table22[[#This Row],[Pressure]]</f>
        <v>LP</v>
      </c>
      <c r="BL1387" s="4" t="str">
        <f>Table22[[#This Row],[Pon Category]]</f>
        <v>Policy</v>
      </c>
      <c r="BM1387" s="4" t="str">
        <f>Table22[[#This Row],[Tier]]</f>
        <v>T1</v>
      </c>
      <c r="BN1387" s="4" t="str">
        <f>Table22[[#This Row],[PON Material]]</f>
        <v>SI</v>
      </c>
      <c r="BO1387" s="4" t="str" cm="1">
        <f t="array" ref="BO13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8" spans="1:67" x14ac:dyDescent="0.25">
      <c r="A1388" t="s">
        <v>989</v>
      </c>
      <c r="B1388" t="s">
        <v>998</v>
      </c>
      <c r="C1388" t="s">
        <v>1194</v>
      </c>
      <c r="D1388" t="s">
        <v>1603</v>
      </c>
      <c r="E1388" t="s">
        <v>2998</v>
      </c>
      <c r="F1388" t="s">
        <v>3026</v>
      </c>
      <c r="G1388" t="s">
        <v>3029</v>
      </c>
      <c r="H1388" t="s">
        <v>3030</v>
      </c>
      <c r="I1388" t="s">
        <v>3013</v>
      </c>
      <c r="J1388" t="s">
        <v>2955</v>
      </c>
      <c r="K1388" t="s">
        <v>1025</v>
      </c>
      <c r="L1388">
        <v>510966032</v>
      </c>
      <c r="M1388">
        <v>8</v>
      </c>
      <c r="O1388" t="s">
        <v>1570</v>
      </c>
      <c r="P1388" t="s">
        <v>1571</v>
      </c>
      <c r="Q1388" t="s">
        <v>163</v>
      </c>
      <c r="R1388" t="s">
        <v>1572</v>
      </c>
      <c r="S1388" t="s">
        <v>64</v>
      </c>
      <c r="T1388" t="s">
        <v>52</v>
      </c>
      <c r="U1388" t="s">
        <v>1573</v>
      </c>
      <c r="V1388" s="42" t="s">
        <v>1496</v>
      </c>
      <c r="W1388">
        <v>1</v>
      </c>
      <c r="X1388">
        <v>80.37</v>
      </c>
      <c r="Y1388" t="s">
        <v>1574</v>
      </c>
      <c r="Z1388" t="s">
        <v>1575</v>
      </c>
      <c r="AA1388" t="s">
        <v>147</v>
      </c>
      <c r="AC1388">
        <v>44621</v>
      </c>
      <c r="AD1388">
        <v>44648</v>
      </c>
      <c r="AE1388" s="39">
        <v>0</v>
      </c>
      <c r="AF1388" s="39">
        <v>80.349999999999994</v>
      </c>
      <c r="AG1388" s="39">
        <v>80.349999999999994</v>
      </c>
      <c r="BD1388">
        <v>16.07</v>
      </c>
      <c r="BE1388">
        <v>16.07</v>
      </c>
      <c r="BF1388">
        <v>16.07</v>
      </c>
      <c r="BG1388">
        <v>16.07</v>
      </c>
      <c r="BH1388">
        <v>16.07</v>
      </c>
      <c r="BI1388" t="s">
        <v>1505</v>
      </c>
      <c r="BJ1388" s="4" t="str">
        <f>Table22[[#This Row],[Ofgem ]]</f>
        <v>4"-5"</v>
      </c>
      <c r="BK1388" s="4" t="str">
        <f>Table22[[#This Row],[Pressure]]</f>
        <v>LP</v>
      </c>
      <c r="BL1388" s="4" t="str">
        <f>Table22[[#This Row],[Pon Category]]</f>
        <v>Policy</v>
      </c>
      <c r="BM1388" s="4" t="str">
        <f>Table22[[#This Row],[Tier]]</f>
        <v>T1</v>
      </c>
      <c r="BN1388" s="4" t="str">
        <f>Table22[[#This Row],[PON Material]]</f>
        <v>SI</v>
      </c>
      <c r="BO1388" s="4" t="str" cm="1">
        <f t="array" ref="BO13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89" spans="1:67" x14ac:dyDescent="0.25">
      <c r="A1389" t="s">
        <v>989</v>
      </c>
      <c r="B1389" t="s">
        <v>998</v>
      </c>
      <c r="C1389" t="s">
        <v>1194</v>
      </c>
      <c r="D1389" t="s">
        <v>1603</v>
      </c>
      <c r="E1389" t="s">
        <v>2998</v>
      </c>
      <c r="F1389" t="s">
        <v>3026</v>
      </c>
      <c r="G1389" t="s">
        <v>3029</v>
      </c>
      <c r="H1389" t="s">
        <v>3030</v>
      </c>
      <c r="I1389" t="s">
        <v>3013</v>
      </c>
      <c r="J1389" t="s">
        <v>2955</v>
      </c>
      <c r="K1389" t="s">
        <v>1025</v>
      </c>
      <c r="L1389">
        <v>510966039</v>
      </c>
      <c r="M1389">
        <v>8</v>
      </c>
      <c r="O1389" t="s">
        <v>1570</v>
      </c>
      <c r="P1389" t="s">
        <v>1571</v>
      </c>
      <c r="Q1389" t="s">
        <v>163</v>
      </c>
      <c r="R1389" t="s">
        <v>1572</v>
      </c>
      <c r="S1389" t="s">
        <v>64</v>
      </c>
      <c r="T1389" t="s">
        <v>52</v>
      </c>
      <c r="U1389" t="s">
        <v>1573</v>
      </c>
      <c r="V1389" s="42" t="s">
        <v>1496</v>
      </c>
      <c r="W1389">
        <v>17</v>
      </c>
      <c r="X1389">
        <v>35.03</v>
      </c>
      <c r="Y1389" t="s">
        <v>1574</v>
      </c>
      <c r="Z1389" t="s">
        <v>1575</v>
      </c>
      <c r="AA1389" t="s">
        <v>147</v>
      </c>
      <c r="AC1389">
        <v>44621</v>
      </c>
      <c r="AD1389">
        <v>44648</v>
      </c>
      <c r="AE1389" s="39">
        <v>0</v>
      </c>
      <c r="AF1389" s="39">
        <v>35.049999999999997</v>
      </c>
      <c r="AG1389" s="39">
        <v>35.049999999999997</v>
      </c>
      <c r="BD1389">
        <v>7.01</v>
      </c>
      <c r="BE1389">
        <v>7.01</v>
      </c>
      <c r="BF1389">
        <v>7.01</v>
      </c>
      <c r="BG1389">
        <v>7.01</v>
      </c>
      <c r="BH1389">
        <v>7.01</v>
      </c>
      <c r="BI1389" t="s">
        <v>1505</v>
      </c>
      <c r="BJ1389" s="4" t="str">
        <f>Table22[[#This Row],[Ofgem ]]</f>
        <v>4"-5"</v>
      </c>
      <c r="BK1389" s="4" t="str">
        <f>Table22[[#This Row],[Pressure]]</f>
        <v>LP</v>
      </c>
      <c r="BL1389" s="4" t="str">
        <f>Table22[[#This Row],[Pon Category]]</f>
        <v>Policy</v>
      </c>
      <c r="BM1389" s="4" t="str">
        <f>Table22[[#This Row],[Tier]]</f>
        <v>T1</v>
      </c>
      <c r="BN1389" s="4" t="str">
        <f>Table22[[#This Row],[PON Material]]</f>
        <v>SI</v>
      </c>
      <c r="BO1389" s="4" t="str" cm="1">
        <f t="array" ref="BO13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0" spans="1:67" x14ac:dyDescent="0.25">
      <c r="A1390" t="s">
        <v>989</v>
      </c>
      <c r="B1390" t="s">
        <v>998</v>
      </c>
      <c r="C1390" t="s">
        <v>1194</v>
      </c>
      <c r="D1390" t="s">
        <v>1603</v>
      </c>
      <c r="E1390" t="s">
        <v>2998</v>
      </c>
      <c r="F1390" t="s">
        <v>3026</v>
      </c>
      <c r="G1390" t="s">
        <v>3029</v>
      </c>
      <c r="H1390" t="s">
        <v>3030</v>
      </c>
      <c r="I1390" t="s">
        <v>3013</v>
      </c>
      <c r="J1390" t="s">
        <v>2955</v>
      </c>
      <c r="K1390" t="s">
        <v>1025</v>
      </c>
      <c r="L1390">
        <v>634342519</v>
      </c>
      <c r="M1390">
        <v>3</v>
      </c>
      <c r="O1390" t="s">
        <v>1570</v>
      </c>
      <c r="P1390" t="s">
        <v>1571</v>
      </c>
      <c r="Q1390" t="s">
        <v>163</v>
      </c>
      <c r="R1390" t="s">
        <v>1572</v>
      </c>
      <c r="S1390" t="s">
        <v>64</v>
      </c>
      <c r="T1390" t="s">
        <v>52</v>
      </c>
      <c r="U1390" t="s">
        <v>1573</v>
      </c>
      <c r="V1390" t="s">
        <v>1496</v>
      </c>
      <c r="W1390">
        <v>9</v>
      </c>
      <c r="X1390">
        <v>2.4700000000000002</v>
      </c>
      <c r="Y1390" t="s">
        <v>1574</v>
      </c>
      <c r="Z1390" t="s">
        <v>1575</v>
      </c>
      <c r="AA1390" t="s">
        <v>96</v>
      </c>
      <c r="AC1390">
        <v>44621</v>
      </c>
      <c r="AD1390">
        <v>44648</v>
      </c>
      <c r="AE1390" s="39">
        <v>0</v>
      </c>
      <c r="AF1390" s="39">
        <v>2.4500000000000002</v>
      </c>
      <c r="AG1390" s="39">
        <v>2.4500000000000002</v>
      </c>
      <c r="BD1390">
        <v>0.49</v>
      </c>
      <c r="BE1390">
        <v>0.49</v>
      </c>
      <c r="BF1390">
        <v>0.49</v>
      </c>
      <c r="BG1390">
        <v>0.49</v>
      </c>
      <c r="BH1390">
        <v>0.49</v>
      </c>
      <c r="BI1390" t="s">
        <v>1505</v>
      </c>
      <c r="BJ1390" s="4" t="str">
        <f>Table22[[#This Row],[Ofgem ]]</f>
        <v>4"-5"</v>
      </c>
      <c r="BK1390" s="4" t="str">
        <f>Table22[[#This Row],[Pressure]]</f>
        <v>LP</v>
      </c>
      <c r="BL1390" s="4" t="str">
        <f>Table22[[#This Row],[Pon Category]]</f>
        <v>Policy</v>
      </c>
      <c r="BM1390" s="4" t="str">
        <f>Table22[[#This Row],[Tier]]</f>
        <v>T1</v>
      </c>
      <c r="BN1390" s="4" t="str">
        <f>Table22[[#This Row],[PON Material]]</f>
        <v>SI</v>
      </c>
      <c r="BO1390" s="4" t="str" cm="1">
        <f t="array" ref="BO13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1" spans="1:67" x14ac:dyDescent="0.25">
      <c r="A1391" t="s">
        <v>989</v>
      </c>
      <c r="B1391" t="s">
        <v>998</v>
      </c>
      <c r="C1391" t="s">
        <v>1194</v>
      </c>
      <c r="D1391" t="s">
        <v>1603</v>
      </c>
      <c r="E1391" t="s">
        <v>2998</v>
      </c>
      <c r="F1391" t="s">
        <v>3026</v>
      </c>
      <c r="G1391" t="s">
        <v>3031</v>
      </c>
      <c r="H1391" t="s">
        <v>3032</v>
      </c>
      <c r="I1391" t="s">
        <v>3013</v>
      </c>
      <c r="J1391" t="s">
        <v>2955</v>
      </c>
      <c r="K1391" t="s">
        <v>1025</v>
      </c>
      <c r="L1391">
        <v>510966033</v>
      </c>
      <c r="M1391">
        <v>4</v>
      </c>
      <c r="O1391" t="s">
        <v>1570</v>
      </c>
      <c r="P1391" t="s">
        <v>1571</v>
      </c>
      <c r="Q1391" t="s">
        <v>163</v>
      </c>
      <c r="R1391" t="s">
        <v>1572</v>
      </c>
      <c r="S1391" t="s">
        <v>64</v>
      </c>
      <c r="T1391" t="s">
        <v>52</v>
      </c>
      <c r="U1391" t="s">
        <v>1573</v>
      </c>
      <c r="V1391" t="s">
        <v>1496</v>
      </c>
      <c r="W1391">
        <v>5</v>
      </c>
      <c r="X1391">
        <v>43.16</v>
      </c>
      <c r="Y1391" t="s">
        <v>1574</v>
      </c>
      <c r="Z1391" t="s">
        <v>1575</v>
      </c>
      <c r="AA1391" t="s">
        <v>147</v>
      </c>
      <c r="AC1391">
        <v>44649</v>
      </c>
      <c r="AD1391">
        <v>44652</v>
      </c>
      <c r="AE1391" s="39">
        <v>0</v>
      </c>
      <c r="AF1391" s="39">
        <v>43.16</v>
      </c>
      <c r="AG1391" s="39">
        <v>43.16</v>
      </c>
      <c r="BH1391">
        <v>43.16</v>
      </c>
      <c r="BI1391" t="s">
        <v>1505</v>
      </c>
      <c r="BJ1391" s="4" t="str">
        <f>Table22[[#This Row],[Ofgem ]]</f>
        <v>4"-5"</v>
      </c>
      <c r="BK1391" s="4" t="str">
        <f>Table22[[#This Row],[Pressure]]</f>
        <v>LP</v>
      </c>
      <c r="BL1391" s="4" t="str">
        <f>Table22[[#This Row],[Pon Category]]</f>
        <v>Policy</v>
      </c>
      <c r="BM1391" s="4" t="str">
        <f>Table22[[#This Row],[Tier]]</f>
        <v>T1</v>
      </c>
      <c r="BN1391" s="4" t="str">
        <f>Table22[[#This Row],[PON Material]]</f>
        <v>SI</v>
      </c>
      <c r="BO1391" s="4" t="str" cm="1">
        <f t="array" ref="BO13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2" spans="1:67" x14ac:dyDescent="0.25">
      <c r="A1392" t="s">
        <v>989</v>
      </c>
      <c r="B1392" t="s">
        <v>87</v>
      </c>
      <c r="C1392" t="s">
        <v>159</v>
      </c>
      <c r="D1392" t="s">
        <v>827</v>
      </c>
      <c r="E1392" t="s">
        <v>3033</v>
      </c>
      <c r="F1392" t="s">
        <v>1309</v>
      </c>
      <c r="G1392" t="s">
        <v>3034</v>
      </c>
      <c r="H1392" t="s">
        <v>1323</v>
      </c>
      <c r="I1392" t="s">
        <v>2864</v>
      </c>
      <c r="J1392" t="s">
        <v>2865</v>
      </c>
      <c r="K1392" t="s">
        <v>1010</v>
      </c>
      <c r="L1392">
        <v>510950579</v>
      </c>
      <c r="M1392">
        <v>4</v>
      </c>
      <c r="O1392" t="s">
        <v>1570</v>
      </c>
      <c r="P1392" t="s">
        <v>1571</v>
      </c>
      <c r="Q1392" t="s">
        <v>163</v>
      </c>
      <c r="R1392" t="s">
        <v>1572</v>
      </c>
      <c r="S1392" t="s">
        <v>64</v>
      </c>
      <c r="T1392" t="s">
        <v>52</v>
      </c>
      <c r="U1392" t="s">
        <v>1573</v>
      </c>
      <c r="V1392" t="s">
        <v>1496</v>
      </c>
      <c r="W1392">
        <v>5</v>
      </c>
      <c r="X1392">
        <v>151.43</v>
      </c>
      <c r="Y1392" t="s">
        <v>1574</v>
      </c>
      <c r="Z1392" t="s">
        <v>1575</v>
      </c>
      <c r="AA1392" t="s">
        <v>147</v>
      </c>
      <c r="AC1392">
        <v>44445</v>
      </c>
      <c r="AD1392">
        <v>44466</v>
      </c>
      <c r="AE1392" s="39">
        <v>-0.56000000000000005</v>
      </c>
      <c r="AF1392" s="39">
        <v>0</v>
      </c>
      <c r="AG1392" s="39">
        <v>-0.56000000000000005</v>
      </c>
      <c r="AH1392">
        <v>-0.56000000000000005</v>
      </c>
      <c r="BI1392" t="s">
        <v>1505</v>
      </c>
      <c r="BJ1392" s="4" t="str">
        <f>Table22[[#This Row],[Ofgem ]]</f>
        <v>4"-5"</v>
      </c>
      <c r="BK1392" s="4" t="str">
        <f>Table22[[#This Row],[Pressure]]</f>
        <v>LP</v>
      </c>
      <c r="BL1392" s="4" t="str">
        <f>Table22[[#This Row],[Pon Category]]</f>
        <v>Policy</v>
      </c>
      <c r="BM1392" s="4" t="str">
        <f>Table22[[#This Row],[Tier]]</f>
        <v>T1</v>
      </c>
      <c r="BN1392" s="4" t="str">
        <f>Table22[[#This Row],[PON Material]]</f>
        <v>SI</v>
      </c>
      <c r="BO1392" s="4" t="str" cm="1">
        <f t="array" ref="BO13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3" spans="1:67" x14ac:dyDescent="0.25">
      <c r="A1393" t="s">
        <v>989</v>
      </c>
      <c r="B1393" t="s">
        <v>87</v>
      </c>
      <c r="C1393" t="s">
        <v>159</v>
      </c>
      <c r="D1393" t="s">
        <v>827</v>
      </c>
      <c r="E1393" t="s">
        <v>3033</v>
      </c>
      <c r="F1393" t="s">
        <v>1309</v>
      </c>
      <c r="G1393" t="s">
        <v>3035</v>
      </c>
      <c r="H1393" t="s">
        <v>1311</v>
      </c>
      <c r="I1393" t="s">
        <v>2864</v>
      </c>
      <c r="J1393" t="s">
        <v>2865</v>
      </c>
      <c r="K1393" t="s">
        <v>1010</v>
      </c>
      <c r="L1393">
        <v>510953995</v>
      </c>
      <c r="M1393">
        <v>4</v>
      </c>
      <c r="O1393" t="s">
        <v>1570</v>
      </c>
      <c r="P1393" t="s">
        <v>1571</v>
      </c>
      <c r="Q1393" t="s">
        <v>163</v>
      </c>
      <c r="R1393" t="s">
        <v>1572</v>
      </c>
      <c r="S1393" t="s">
        <v>64</v>
      </c>
      <c r="T1393" t="s">
        <v>52</v>
      </c>
      <c r="U1393" t="s">
        <v>1573</v>
      </c>
      <c r="V1393" t="s">
        <v>1496</v>
      </c>
      <c r="W1393">
        <v>6</v>
      </c>
      <c r="X1393">
        <v>149.21</v>
      </c>
      <c r="Y1393" t="s">
        <v>1574</v>
      </c>
      <c r="Z1393" t="s">
        <v>1575</v>
      </c>
      <c r="AA1393" t="s">
        <v>147</v>
      </c>
      <c r="AC1393">
        <v>44445</v>
      </c>
      <c r="AD1393">
        <v>44466</v>
      </c>
      <c r="AE1393" s="39">
        <v>-2.8</v>
      </c>
      <c r="AF1393" s="39">
        <v>0</v>
      </c>
      <c r="AG1393" s="39">
        <v>-2.8</v>
      </c>
      <c r="AH1393">
        <v>-2.8</v>
      </c>
      <c r="BI1393" t="s">
        <v>1505</v>
      </c>
      <c r="BJ1393" s="4" t="str">
        <f>Table22[[#This Row],[Ofgem ]]</f>
        <v>4"-5"</v>
      </c>
      <c r="BK1393" s="4" t="str">
        <f>Table22[[#This Row],[Pressure]]</f>
        <v>LP</v>
      </c>
      <c r="BL1393" s="4" t="str">
        <f>Table22[[#This Row],[Pon Category]]</f>
        <v>Policy</v>
      </c>
      <c r="BM1393" s="4" t="str">
        <f>Table22[[#This Row],[Tier]]</f>
        <v>T1</v>
      </c>
      <c r="BN1393" s="4" t="str">
        <f>Table22[[#This Row],[PON Material]]</f>
        <v>SI</v>
      </c>
      <c r="BO1393" s="4" t="str" cm="1">
        <f t="array" ref="BO13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4" spans="1:67" x14ac:dyDescent="0.25">
      <c r="A1394" t="s">
        <v>989</v>
      </c>
      <c r="B1394" t="s">
        <v>87</v>
      </c>
      <c r="C1394" t="s">
        <v>159</v>
      </c>
      <c r="D1394" t="s">
        <v>827</v>
      </c>
      <c r="E1394" t="s">
        <v>3033</v>
      </c>
      <c r="F1394" t="s">
        <v>1309</v>
      </c>
      <c r="G1394" t="s">
        <v>3036</v>
      </c>
      <c r="H1394" t="s">
        <v>1310</v>
      </c>
      <c r="K1394" t="s">
        <v>1010</v>
      </c>
      <c r="L1394" s="39">
        <v>220001337503</v>
      </c>
      <c r="M1394">
        <v>6</v>
      </c>
      <c r="O1394" t="s">
        <v>1570</v>
      </c>
      <c r="P1394" t="s">
        <v>1571</v>
      </c>
      <c r="Q1394" t="s">
        <v>53</v>
      </c>
      <c r="S1394" t="s">
        <v>64</v>
      </c>
      <c r="T1394" t="s">
        <v>52</v>
      </c>
      <c r="U1394" t="s">
        <v>1573</v>
      </c>
      <c r="V1394" t="s">
        <v>1496</v>
      </c>
      <c r="X1394">
        <v>264</v>
      </c>
      <c r="Y1394" t="s">
        <v>1574</v>
      </c>
      <c r="Z1394" t="s">
        <v>1575</v>
      </c>
      <c r="AA1394" t="s">
        <v>147</v>
      </c>
      <c r="AC1394">
        <v>44445</v>
      </c>
      <c r="AD1394">
        <v>44466</v>
      </c>
      <c r="AE1394" s="39">
        <v>-4</v>
      </c>
      <c r="AF1394" s="39">
        <v>0</v>
      </c>
      <c r="AG1394" s="39">
        <v>-4</v>
      </c>
      <c r="AH1394">
        <v>-4</v>
      </c>
      <c r="BI1394" t="s">
        <v>1505</v>
      </c>
      <c r="BJ1394" s="4" t="str">
        <f>Table22[[#This Row],[Ofgem ]]</f>
        <v>4"-5"</v>
      </c>
      <c r="BK1394" s="4" t="str">
        <f>Table22[[#This Row],[Pressure]]</f>
        <v>LP</v>
      </c>
      <c r="BL1394" s="4" t="str">
        <f>Table22[[#This Row],[Pon Category]]</f>
        <v>Policy</v>
      </c>
      <c r="BM1394" s="4" t="str">
        <f>Table22[[#This Row],[Tier]]</f>
        <v>T1</v>
      </c>
      <c r="BN1394" s="4" t="str">
        <f>Table22[[#This Row],[PON Material]]</f>
        <v>CI</v>
      </c>
      <c r="BO1394" s="4" t="str" cm="1">
        <f t="array" ref="BO13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5" spans="1:67" x14ac:dyDescent="0.25">
      <c r="A1395" t="s">
        <v>989</v>
      </c>
      <c r="B1395" t="s">
        <v>87</v>
      </c>
      <c r="C1395" t="s">
        <v>159</v>
      </c>
      <c r="D1395" t="s">
        <v>827</v>
      </c>
      <c r="E1395" t="s">
        <v>3033</v>
      </c>
      <c r="F1395" t="s">
        <v>1309</v>
      </c>
      <c r="G1395" t="s">
        <v>3036</v>
      </c>
      <c r="H1395" t="s">
        <v>1310</v>
      </c>
      <c r="I1395" t="s">
        <v>2864</v>
      </c>
      <c r="J1395" t="s">
        <v>2865</v>
      </c>
      <c r="K1395" t="s">
        <v>1010</v>
      </c>
      <c r="L1395">
        <v>220001337503</v>
      </c>
      <c r="M1395">
        <v>8</v>
      </c>
      <c r="O1395" t="s">
        <v>1570</v>
      </c>
      <c r="P1395" t="s">
        <v>1571</v>
      </c>
      <c r="Q1395" t="s">
        <v>163</v>
      </c>
      <c r="R1395" t="s">
        <v>1572</v>
      </c>
      <c r="S1395" t="s">
        <v>64</v>
      </c>
      <c r="T1395" t="s">
        <v>52</v>
      </c>
      <c r="U1395" t="s">
        <v>1573</v>
      </c>
      <c r="V1395" s="42" t="s">
        <v>1496</v>
      </c>
      <c r="W1395">
        <v>3</v>
      </c>
      <c r="X1395">
        <v>10.43</v>
      </c>
      <c r="Y1395" t="s">
        <v>1574</v>
      </c>
      <c r="Z1395" t="s">
        <v>1575</v>
      </c>
      <c r="AA1395" t="s">
        <v>147</v>
      </c>
      <c r="AC1395">
        <v>44445</v>
      </c>
      <c r="AD1395">
        <v>44466</v>
      </c>
      <c r="AE1395" s="39">
        <v>10.44</v>
      </c>
      <c r="AF1395" s="39">
        <v>0</v>
      </c>
      <c r="AG1395" s="39">
        <v>10.44</v>
      </c>
      <c r="AH1395">
        <v>10.44</v>
      </c>
      <c r="BI1395" t="s">
        <v>1505</v>
      </c>
      <c r="BJ1395" s="4" t="str">
        <f>Table22[[#This Row],[Ofgem ]]</f>
        <v>4"-5"</v>
      </c>
      <c r="BK1395" s="4" t="str">
        <f>Table22[[#This Row],[Pressure]]</f>
        <v>LP</v>
      </c>
      <c r="BL1395" s="4" t="str">
        <f>Table22[[#This Row],[Pon Category]]</f>
        <v>Policy</v>
      </c>
      <c r="BM1395" s="4" t="str">
        <f>Table22[[#This Row],[Tier]]</f>
        <v>T1</v>
      </c>
      <c r="BN1395" s="4" t="str">
        <f>Table22[[#This Row],[PON Material]]</f>
        <v>SI</v>
      </c>
      <c r="BO1395" s="4" t="str" cm="1">
        <f t="array" ref="BO13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6" spans="1:67" hidden="1" x14ac:dyDescent="0.25">
      <c r="A1396" t="s">
        <v>989</v>
      </c>
      <c r="B1396" t="s">
        <v>87</v>
      </c>
      <c r="C1396" t="s">
        <v>159</v>
      </c>
      <c r="D1396" t="s">
        <v>827</v>
      </c>
      <c r="E1396" t="s">
        <v>3033</v>
      </c>
      <c r="F1396" t="s">
        <v>1352</v>
      </c>
      <c r="G1396" t="s">
        <v>3037</v>
      </c>
      <c r="H1396" t="s">
        <v>3038</v>
      </c>
      <c r="I1396" t="s">
        <v>2864</v>
      </c>
      <c r="J1396" t="s">
        <v>2865</v>
      </c>
      <c r="K1396" t="s">
        <v>1010</v>
      </c>
      <c r="L1396">
        <v>220001651124</v>
      </c>
      <c r="M1396">
        <v>10</v>
      </c>
      <c r="O1396" t="s">
        <v>1672</v>
      </c>
      <c r="P1396" t="s">
        <v>1571</v>
      </c>
      <c r="Q1396" t="s">
        <v>163</v>
      </c>
      <c r="R1396" t="s">
        <v>1572</v>
      </c>
      <c r="S1396" t="s">
        <v>64</v>
      </c>
      <c r="T1396" t="s">
        <v>1576</v>
      </c>
      <c r="U1396" t="s">
        <v>2484</v>
      </c>
      <c r="V1396" t="s">
        <v>3424</v>
      </c>
      <c r="W1396">
        <v>2</v>
      </c>
      <c r="X1396">
        <v>2.36</v>
      </c>
      <c r="Y1396" t="s">
        <v>1674</v>
      </c>
      <c r="Z1396" t="s">
        <v>1575</v>
      </c>
      <c r="AA1396" t="s">
        <v>120</v>
      </c>
      <c r="AC1396">
        <v>44467</v>
      </c>
      <c r="AD1396">
        <v>44487</v>
      </c>
      <c r="AE1396" s="39">
        <v>2.36</v>
      </c>
      <c r="AF1396" s="39">
        <v>0</v>
      </c>
      <c r="AG1396" s="39">
        <v>2.36</v>
      </c>
      <c r="AI1396">
        <v>0.59</v>
      </c>
      <c r="AJ1396">
        <v>0.59</v>
      </c>
      <c r="AK1396">
        <v>0.59</v>
      </c>
      <c r="BI1396" t="s">
        <v>1478</v>
      </c>
      <c r="BJ1396" s="4" t="str">
        <f>Table22[[#This Row],[Ofgem ]]</f>
        <v>10"-12"</v>
      </c>
      <c r="BK1396" s="4" t="str">
        <f>Table22[[#This Row],[Pressure]]</f>
        <v>LP</v>
      </c>
      <c r="BL1396" s="4" t="str">
        <f>Table22[[#This Row],[Pon Category]]</f>
        <v>Non policy</v>
      </c>
      <c r="BM1396" s="4" t="str">
        <f>Table22[[#This Row],[Tier]]</f>
        <v>T2</v>
      </c>
      <c r="BN1396" s="4" t="str">
        <f>Table22[[#This Row],[PON Material]]</f>
        <v>SI</v>
      </c>
      <c r="BO1396" s="4" t="str" cm="1">
        <f t="array" ref="BO13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T2B</v>
      </c>
    </row>
    <row r="1397" spans="1:67" x14ac:dyDescent="0.25">
      <c r="A1397" t="s">
        <v>989</v>
      </c>
      <c r="B1397" t="s">
        <v>87</v>
      </c>
      <c r="C1397" t="s">
        <v>159</v>
      </c>
      <c r="D1397" t="s">
        <v>827</v>
      </c>
      <c r="E1397" t="s">
        <v>3033</v>
      </c>
      <c r="F1397" t="s">
        <v>1352</v>
      </c>
      <c r="G1397" t="s">
        <v>3039</v>
      </c>
      <c r="H1397" t="s">
        <v>1353</v>
      </c>
      <c r="I1397" t="s">
        <v>2864</v>
      </c>
      <c r="J1397" t="s">
        <v>2865</v>
      </c>
      <c r="K1397" t="s">
        <v>1010</v>
      </c>
      <c r="L1397">
        <v>510954009</v>
      </c>
      <c r="M1397">
        <v>4</v>
      </c>
      <c r="O1397" t="s">
        <v>1570</v>
      </c>
      <c r="P1397" t="s">
        <v>1571</v>
      </c>
      <c r="Q1397" t="s">
        <v>91</v>
      </c>
      <c r="R1397" t="s">
        <v>1572</v>
      </c>
      <c r="S1397" t="s">
        <v>64</v>
      </c>
      <c r="T1397" t="s">
        <v>52</v>
      </c>
      <c r="U1397" t="s">
        <v>1573</v>
      </c>
      <c r="V1397" t="s">
        <v>1496</v>
      </c>
      <c r="W1397">
        <v>6</v>
      </c>
      <c r="X1397">
        <v>92.8</v>
      </c>
      <c r="Y1397" t="s">
        <v>1574</v>
      </c>
      <c r="Z1397" t="s">
        <v>1575</v>
      </c>
      <c r="AA1397" t="s">
        <v>147</v>
      </c>
      <c r="AC1397">
        <v>44467</v>
      </c>
      <c r="AD1397">
        <v>44487</v>
      </c>
      <c r="AE1397" s="39">
        <v>92.8</v>
      </c>
      <c r="AF1397" s="39">
        <v>0</v>
      </c>
      <c r="AG1397" s="39">
        <v>92.8</v>
      </c>
      <c r="AH1397">
        <v>23.2</v>
      </c>
      <c r="AI1397">
        <v>23.2</v>
      </c>
      <c r="AJ1397">
        <v>23.2</v>
      </c>
      <c r="AK1397">
        <v>23.2</v>
      </c>
      <c r="BI1397" t="s">
        <v>1505</v>
      </c>
      <c r="BJ1397" s="4" t="str">
        <f>Table22[[#This Row],[Ofgem ]]</f>
        <v>4"-5"</v>
      </c>
      <c r="BK1397" s="4" t="str">
        <f>Table22[[#This Row],[Pressure]]</f>
        <v>LP</v>
      </c>
      <c r="BL1397" s="4" t="str">
        <f>Table22[[#This Row],[Pon Category]]</f>
        <v>Policy</v>
      </c>
      <c r="BM1397" s="4" t="str">
        <f>Table22[[#This Row],[Tier]]</f>
        <v>T1</v>
      </c>
      <c r="BN1397" s="4" t="str">
        <f>Table22[[#This Row],[PON Material]]</f>
        <v>DI</v>
      </c>
      <c r="BO1397" s="4" t="str" cm="1">
        <f t="array" ref="BO13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8" spans="1:67" x14ac:dyDescent="0.25">
      <c r="A1398" t="s">
        <v>989</v>
      </c>
      <c r="B1398" t="s">
        <v>87</v>
      </c>
      <c r="C1398" t="s">
        <v>159</v>
      </c>
      <c r="D1398" t="s">
        <v>827</v>
      </c>
      <c r="E1398" t="s">
        <v>3033</v>
      </c>
      <c r="F1398" t="s">
        <v>1352</v>
      </c>
      <c r="G1398" t="s">
        <v>3039</v>
      </c>
      <c r="H1398" t="s">
        <v>1353</v>
      </c>
      <c r="I1398" t="s">
        <v>2864</v>
      </c>
      <c r="J1398" t="s">
        <v>2865</v>
      </c>
      <c r="K1398" t="s">
        <v>1010</v>
      </c>
      <c r="L1398">
        <v>510954011</v>
      </c>
      <c r="M1398">
        <v>6</v>
      </c>
      <c r="O1398" t="s">
        <v>1570</v>
      </c>
      <c r="P1398" t="s">
        <v>1571</v>
      </c>
      <c r="Q1398" t="s">
        <v>163</v>
      </c>
      <c r="R1398" t="s">
        <v>1572</v>
      </c>
      <c r="S1398" t="s">
        <v>64</v>
      </c>
      <c r="T1398" t="s">
        <v>52</v>
      </c>
      <c r="U1398" t="s">
        <v>1573</v>
      </c>
      <c r="V1398" t="s">
        <v>1496</v>
      </c>
      <c r="W1398">
        <v>4</v>
      </c>
      <c r="X1398">
        <v>180.56</v>
      </c>
      <c r="Y1398" t="s">
        <v>1574</v>
      </c>
      <c r="Z1398" t="s">
        <v>1575</v>
      </c>
      <c r="AA1398" t="s">
        <v>147</v>
      </c>
      <c r="AC1398">
        <v>44467</v>
      </c>
      <c r="AD1398">
        <v>44487</v>
      </c>
      <c r="AE1398" s="39">
        <v>180.56</v>
      </c>
      <c r="AF1398" s="39">
        <v>0</v>
      </c>
      <c r="AG1398" s="39">
        <v>180.56</v>
      </c>
      <c r="AH1398">
        <v>45.14</v>
      </c>
      <c r="AI1398">
        <v>45.14</v>
      </c>
      <c r="AJ1398">
        <v>45.14</v>
      </c>
      <c r="AK1398">
        <v>45.14</v>
      </c>
      <c r="BI1398" t="s">
        <v>1505</v>
      </c>
      <c r="BJ1398" s="4" t="str">
        <f>Table22[[#This Row],[Ofgem ]]</f>
        <v>4"-5"</v>
      </c>
      <c r="BK1398" s="4" t="str">
        <f>Table22[[#This Row],[Pressure]]</f>
        <v>LP</v>
      </c>
      <c r="BL1398" s="4" t="str">
        <f>Table22[[#This Row],[Pon Category]]</f>
        <v>Policy</v>
      </c>
      <c r="BM1398" s="4" t="str">
        <f>Table22[[#This Row],[Tier]]</f>
        <v>T1</v>
      </c>
      <c r="BN1398" s="4" t="str">
        <f>Table22[[#This Row],[PON Material]]</f>
        <v>SI</v>
      </c>
      <c r="BO1398" s="4" t="str" cm="1">
        <f t="array" ref="BO13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399" spans="1:67" x14ac:dyDescent="0.25">
      <c r="A1399" t="s">
        <v>989</v>
      </c>
      <c r="B1399" t="s">
        <v>87</v>
      </c>
      <c r="C1399" t="s">
        <v>159</v>
      </c>
      <c r="D1399" t="s">
        <v>827</v>
      </c>
      <c r="E1399" t="s">
        <v>3033</v>
      </c>
      <c r="F1399" t="s">
        <v>1352</v>
      </c>
      <c r="G1399" t="s">
        <v>3039</v>
      </c>
      <c r="H1399" t="s">
        <v>1353</v>
      </c>
      <c r="I1399" t="s">
        <v>2864</v>
      </c>
      <c r="J1399" t="s">
        <v>2865</v>
      </c>
      <c r="K1399" t="s">
        <v>1010</v>
      </c>
      <c r="L1399">
        <v>220001551099</v>
      </c>
      <c r="M1399">
        <v>6</v>
      </c>
      <c r="O1399" t="s">
        <v>1570</v>
      </c>
      <c r="P1399" t="s">
        <v>1571</v>
      </c>
      <c r="Q1399" t="s">
        <v>163</v>
      </c>
      <c r="R1399" t="s">
        <v>1572</v>
      </c>
      <c r="S1399" t="s">
        <v>64</v>
      </c>
      <c r="T1399" t="s">
        <v>52</v>
      </c>
      <c r="U1399" t="s">
        <v>1573</v>
      </c>
      <c r="V1399" t="s">
        <v>1496</v>
      </c>
      <c r="W1399">
        <v>4</v>
      </c>
      <c r="X1399">
        <v>286.64</v>
      </c>
      <c r="Y1399" t="s">
        <v>1574</v>
      </c>
      <c r="Z1399" t="s">
        <v>1575</v>
      </c>
      <c r="AA1399" t="s">
        <v>147</v>
      </c>
      <c r="AC1399">
        <v>44467</v>
      </c>
      <c r="AD1399">
        <v>44487</v>
      </c>
      <c r="AE1399" s="39">
        <v>286.64</v>
      </c>
      <c r="AF1399" s="39">
        <v>0</v>
      </c>
      <c r="AG1399" s="39">
        <v>286.64</v>
      </c>
      <c r="AH1399">
        <v>71.66</v>
      </c>
      <c r="AI1399">
        <v>71.66</v>
      </c>
      <c r="AJ1399">
        <v>71.66</v>
      </c>
      <c r="AK1399">
        <v>71.66</v>
      </c>
      <c r="BI1399" t="s">
        <v>1505</v>
      </c>
      <c r="BJ1399" s="4" t="str">
        <f>Table22[[#This Row],[Ofgem ]]</f>
        <v>4"-5"</v>
      </c>
      <c r="BK1399" s="4" t="str">
        <f>Table22[[#This Row],[Pressure]]</f>
        <v>LP</v>
      </c>
      <c r="BL1399" s="4" t="str">
        <f>Table22[[#This Row],[Pon Category]]</f>
        <v>Policy</v>
      </c>
      <c r="BM1399" s="4" t="str">
        <f>Table22[[#This Row],[Tier]]</f>
        <v>T1</v>
      </c>
      <c r="BN1399" s="4" t="str">
        <f>Table22[[#This Row],[PON Material]]</f>
        <v>SI</v>
      </c>
      <c r="BO1399" s="4" t="str" cm="1">
        <f t="array" ref="BO13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0" spans="1:67" x14ac:dyDescent="0.25">
      <c r="A1400" t="s">
        <v>989</v>
      </c>
      <c r="B1400" t="s">
        <v>87</v>
      </c>
      <c r="C1400" t="s">
        <v>159</v>
      </c>
      <c r="D1400" t="s">
        <v>827</v>
      </c>
      <c r="E1400" t="s">
        <v>3033</v>
      </c>
      <c r="F1400" t="s">
        <v>1352</v>
      </c>
      <c r="G1400" t="s">
        <v>3037</v>
      </c>
      <c r="H1400" t="s">
        <v>3038</v>
      </c>
      <c r="I1400" t="s">
        <v>2864</v>
      </c>
      <c r="J1400" t="s">
        <v>2865</v>
      </c>
      <c r="K1400" t="s">
        <v>1010</v>
      </c>
      <c r="L1400">
        <v>220001633547</v>
      </c>
      <c r="M1400">
        <v>6</v>
      </c>
      <c r="O1400" t="s">
        <v>1570</v>
      </c>
      <c r="P1400" t="s">
        <v>1571</v>
      </c>
      <c r="Q1400" t="s">
        <v>163</v>
      </c>
      <c r="R1400" t="s">
        <v>1572</v>
      </c>
      <c r="S1400" t="s">
        <v>64</v>
      </c>
      <c r="T1400" t="s">
        <v>52</v>
      </c>
      <c r="U1400" t="s">
        <v>1573</v>
      </c>
      <c r="V1400" t="s">
        <v>1496</v>
      </c>
      <c r="W1400">
        <v>4</v>
      </c>
      <c r="X1400">
        <v>6.09</v>
      </c>
      <c r="Y1400" t="s">
        <v>1574</v>
      </c>
      <c r="Z1400" t="s">
        <v>1575</v>
      </c>
      <c r="AA1400" t="s">
        <v>147</v>
      </c>
      <c r="AC1400">
        <v>44467</v>
      </c>
      <c r="AD1400">
        <v>44487</v>
      </c>
      <c r="AE1400" s="39">
        <v>6.08</v>
      </c>
      <c r="AF1400" s="39">
        <v>0</v>
      </c>
      <c r="AG1400" s="39">
        <v>6.08</v>
      </c>
      <c r="AH1400">
        <v>1.52</v>
      </c>
      <c r="AI1400">
        <v>1.52</v>
      </c>
      <c r="AJ1400">
        <v>1.52</v>
      </c>
      <c r="AK1400">
        <v>1.52</v>
      </c>
      <c r="BI1400" t="s">
        <v>1505</v>
      </c>
      <c r="BJ1400" s="4" t="str">
        <f>Table22[[#This Row],[Ofgem ]]</f>
        <v>4"-5"</v>
      </c>
      <c r="BK1400" s="4" t="str">
        <f>Table22[[#This Row],[Pressure]]</f>
        <v>LP</v>
      </c>
      <c r="BL1400" s="4" t="str">
        <f>Table22[[#This Row],[Pon Category]]</f>
        <v>Policy</v>
      </c>
      <c r="BM1400" s="4" t="str">
        <f>Table22[[#This Row],[Tier]]</f>
        <v>T1</v>
      </c>
      <c r="BN1400" s="4" t="str">
        <f>Table22[[#This Row],[PON Material]]</f>
        <v>SI</v>
      </c>
      <c r="BO1400" s="4" t="str" cm="1">
        <f t="array" ref="BO14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1" spans="1:67" x14ac:dyDescent="0.25">
      <c r="A1401" t="s">
        <v>989</v>
      </c>
      <c r="B1401" t="s">
        <v>87</v>
      </c>
      <c r="C1401" t="s">
        <v>159</v>
      </c>
      <c r="D1401" t="s">
        <v>827</v>
      </c>
      <c r="E1401" t="s">
        <v>3033</v>
      </c>
      <c r="F1401" t="s">
        <v>1352</v>
      </c>
      <c r="G1401" t="s">
        <v>3037</v>
      </c>
      <c r="H1401" t="s">
        <v>3038</v>
      </c>
      <c r="I1401" t="s">
        <v>2864</v>
      </c>
      <c r="J1401" t="s">
        <v>2865</v>
      </c>
      <c r="K1401" t="s">
        <v>1010</v>
      </c>
      <c r="L1401">
        <v>220001633548</v>
      </c>
      <c r="M1401">
        <v>6</v>
      </c>
      <c r="O1401" t="s">
        <v>1570</v>
      </c>
      <c r="P1401" t="s">
        <v>1571</v>
      </c>
      <c r="Q1401" t="s">
        <v>163</v>
      </c>
      <c r="R1401" t="s">
        <v>1572</v>
      </c>
      <c r="S1401" t="s">
        <v>64</v>
      </c>
      <c r="T1401" t="s">
        <v>52</v>
      </c>
      <c r="U1401" t="s">
        <v>1573</v>
      </c>
      <c r="V1401" t="s">
        <v>1496</v>
      </c>
      <c r="W1401">
        <v>-1</v>
      </c>
      <c r="X1401">
        <v>2.02</v>
      </c>
      <c r="Y1401" t="s">
        <v>1574</v>
      </c>
      <c r="Z1401" t="s">
        <v>1575</v>
      </c>
      <c r="AA1401" t="s">
        <v>147</v>
      </c>
      <c r="AC1401">
        <v>44467</v>
      </c>
      <c r="AD1401">
        <v>44487</v>
      </c>
      <c r="AE1401" s="39">
        <v>2.04</v>
      </c>
      <c r="AF1401" s="39">
        <v>0</v>
      </c>
      <c r="AG1401" s="39">
        <v>2.04</v>
      </c>
      <c r="AH1401">
        <v>0.51</v>
      </c>
      <c r="AI1401">
        <v>0.51</v>
      </c>
      <c r="AJ1401">
        <v>0.51</v>
      </c>
      <c r="AK1401">
        <v>0.51</v>
      </c>
      <c r="BI1401" t="s">
        <v>1505</v>
      </c>
      <c r="BJ1401" s="4" t="str">
        <f>Table22[[#This Row],[Ofgem ]]</f>
        <v>4"-5"</v>
      </c>
      <c r="BK1401" s="4" t="str">
        <f>Table22[[#This Row],[Pressure]]</f>
        <v>LP</v>
      </c>
      <c r="BL1401" s="4" t="str">
        <f>Table22[[#This Row],[Pon Category]]</f>
        <v>Policy</v>
      </c>
      <c r="BM1401" s="4" t="str">
        <f>Table22[[#This Row],[Tier]]</f>
        <v>T1</v>
      </c>
      <c r="BN1401" s="4" t="str">
        <f>Table22[[#This Row],[PON Material]]</f>
        <v>SI</v>
      </c>
      <c r="BO1401" s="4" t="str" cm="1">
        <f t="array" ref="BO14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2" spans="1:67" x14ac:dyDescent="0.25">
      <c r="A1402" t="s">
        <v>989</v>
      </c>
      <c r="B1402" t="s">
        <v>87</v>
      </c>
      <c r="C1402" t="s">
        <v>159</v>
      </c>
      <c r="D1402" t="s">
        <v>827</v>
      </c>
      <c r="E1402" t="s">
        <v>3033</v>
      </c>
      <c r="F1402" t="s">
        <v>1352</v>
      </c>
      <c r="G1402" t="s">
        <v>3037</v>
      </c>
      <c r="H1402" t="s">
        <v>3038</v>
      </c>
      <c r="I1402" t="s">
        <v>2864</v>
      </c>
      <c r="J1402" t="s">
        <v>2865</v>
      </c>
      <c r="K1402" t="s">
        <v>1010</v>
      </c>
      <c r="L1402">
        <v>220001634610</v>
      </c>
      <c r="M1402">
        <v>4</v>
      </c>
      <c r="O1402" t="s">
        <v>1570</v>
      </c>
      <c r="P1402" t="s">
        <v>1571</v>
      </c>
      <c r="Q1402" t="s">
        <v>163</v>
      </c>
      <c r="R1402" t="s">
        <v>1572</v>
      </c>
      <c r="S1402" t="s">
        <v>64</v>
      </c>
      <c r="T1402" t="s">
        <v>52</v>
      </c>
      <c r="U1402" t="s">
        <v>1573</v>
      </c>
      <c r="V1402" t="s">
        <v>1496</v>
      </c>
      <c r="W1402">
        <v>-1</v>
      </c>
      <c r="X1402">
        <v>0.8</v>
      </c>
      <c r="Y1402" t="s">
        <v>1574</v>
      </c>
      <c r="Z1402" t="s">
        <v>1575</v>
      </c>
      <c r="AA1402" t="s">
        <v>147</v>
      </c>
      <c r="AC1402">
        <v>44467</v>
      </c>
      <c r="AD1402">
        <v>44487</v>
      </c>
      <c r="AE1402" s="39">
        <v>0.8</v>
      </c>
      <c r="AF1402" s="39">
        <v>0</v>
      </c>
      <c r="AG1402" s="39">
        <v>0.8</v>
      </c>
      <c r="AH1402">
        <v>0.2</v>
      </c>
      <c r="AI1402">
        <v>0.2</v>
      </c>
      <c r="AJ1402">
        <v>0.2</v>
      </c>
      <c r="AK1402">
        <v>0.2</v>
      </c>
      <c r="BI1402" t="s">
        <v>1505</v>
      </c>
      <c r="BJ1402" s="4" t="str">
        <f>Table22[[#This Row],[Ofgem ]]</f>
        <v>4"-5"</v>
      </c>
      <c r="BK1402" s="4" t="str">
        <f>Table22[[#This Row],[Pressure]]</f>
        <v>LP</v>
      </c>
      <c r="BL1402" s="4" t="str">
        <f>Table22[[#This Row],[Pon Category]]</f>
        <v>Policy</v>
      </c>
      <c r="BM1402" s="4" t="str">
        <f>Table22[[#This Row],[Tier]]</f>
        <v>T1</v>
      </c>
      <c r="BN1402" s="4" t="str">
        <f>Table22[[#This Row],[PON Material]]</f>
        <v>SI</v>
      </c>
      <c r="BO1402" s="4" t="str" cm="1">
        <f t="array" ref="BO14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3" spans="1:67" x14ac:dyDescent="0.25">
      <c r="A1403" t="s">
        <v>989</v>
      </c>
      <c r="B1403" t="s">
        <v>87</v>
      </c>
      <c r="C1403" t="s">
        <v>159</v>
      </c>
      <c r="D1403" t="s">
        <v>827</v>
      </c>
      <c r="E1403" t="s">
        <v>3033</v>
      </c>
      <c r="F1403" t="s">
        <v>1352</v>
      </c>
      <c r="G1403" t="s">
        <v>3040</v>
      </c>
      <c r="H1403" t="s">
        <v>1360</v>
      </c>
      <c r="I1403" t="s">
        <v>2864</v>
      </c>
      <c r="J1403" t="s">
        <v>2865</v>
      </c>
      <c r="K1403" t="s">
        <v>1010</v>
      </c>
      <c r="L1403">
        <v>220001633753</v>
      </c>
      <c r="M1403">
        <v>6</v>
      </c>
      <c r="O1403" t="s">
        <v>1570</v>
      </c>
      <c r="P1403" t="s">
        <v>1571</v>
      </c>
      <c r="Q1403" t="s">
        <v>163</v>
      </c>
      <c r="R1403" t="s">
        <v>1572</v>
      </c>
      <c r="S1403" t="s">
        <v>64</v>
      </c>
      <c r="T1403" t="s">
        <v>52</v>
      </c>
      <c r="U1403" t="s">
        <v>1573</v>
      </c>
      <c r="V1403" t="s">
        <v>1496</v>
      </c>
      <c r="W1403">
        <v>-1</v>
      </c>
      <c r="X1403">
        <v>1.6</v>
      </c>
      <c r="Y1403" t="s">
        <v>1574</v>
      </c>
      <c r="Z1403" t="s">
        <v>1575</v>
      </c>
      <c r="AA1403" t="s">
        <v>147</v>
      </c>
      <c r="AC1403">
        <v>44467</v>
      </c>
      <c r="AD1403">
        <v>44487</v>
      </c>
      <c r="AE1403" s="39">
        <v>1.6</v>
      </c>
      <c r="AF1403" s="39">
        <v>0</v>
      </c>
      <c r="AG1403" s="39">
        <v>1.6</v>
      </c>
      <c r="AH1403">
        <v>0.4</v>
      </c>
      <c r="AI1403">
        <v>0.4</v>
      </c>
      <c r="AJ1403">
        <v>0.4</v>
      </c>
      <c r="AK1403">
        <v>0.4</v>
      </c>
      <c r="BI1403" t="s">
        <v>1505</v>
      </c>
      <c r="BJ1403" s="4" t="str">
        <f>Table22[[#This Row],[Ofgem ]]</f>
        <v>4"-5"</v>
      </c>
      <c r="BK1403" s="4" t="str">
        <f>Table22[[#This Row],[Pressure]]</f>
        <v>LP</v>
      </c>
      <c r="BL1403" s="4" t="str">
        <f>Table22[[#This Row],[Pon Category]]</f>
        <v>Policy</v>
      </c>
      <c r="BM1403" s="4" t="str">
        <f>Table22[[#This Row],[Tier]]</f>
        <v>T1</v>
      </c>
      <c r="BN1403" s="4" t="str">
        <f>Table22[[#This Row],[PON Material]]</f>
        <v>SI</v>
      </c>
      <c r="BO1403" s="4" t="str" cm="1">
        <f t="array" ref="BO14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4" spans="1:67" x14ac:dyDescent="0.25">
      <c r="A1404" t="s">
        <v>989</v>
      </c>
      <c r="B1404" t="s">
        <v>87</v>
      </c>
      <c r="C1404" t="s">
        <v>159</v>
      </c>
      <c r="D1404" t="s">
        <v>827</v>
      </c>
      <c r="E1404" t="s">
        <v>3033</v>
      </c>
      <c r="F1404" t="s">
        <v>1352</v>
      </c>
      <c r="G1404" t="s">
        <v>3041</v>
      </c>
      <c r="H1404" t="s">
        <v>1379</v>
      </c>
      <c r="I1404" t="s">
        <v>2864</v>
      </c>
      <c r="J1404" t="s">
        <v>2865</v>
      </c>
      <c r="K1404" t="s">
        <v>1010</v>
      </c>
      <c r="L1404">
        <v>220001648089</v>
      </c>
      <c r="M1404">
        <v>4</v>
      </c>
      <c r="O1404" t="s">
        <v>1570</v>
      </c>
      <c r="P1404" t="s">
        <v>1571</v>
      </c>
      <c r="Q1404" t="s">
        <v>91</v>
      </c>
      <c r="R1404" t="s">
        <v>1572</v>
      </c>
      <c r="S1404" t="s">
        <v>64</v>
      </c>
      <c r="T1404" t="s">
        <v>52</v>
      </c>
      <c r="U1404" t="s">
        <v>1573</v>
      </c>
      <c r="V1404" t="s">
        <v>1496</v>
      </c>
      <c r="W1404">
        <v>3</v>
      </c>
      <c r="X1404">
        <v>12.24</v>
      </c>
      <c r="Y1404" t="s">
        <v>1574</v>
      </c>
      <c r="Z1404" t="s">
        <v>1575</v>
      </c>
      <c r="AA1404" t="s">
        <v>147</v>
      </c>
      <c r="AC1404">
        <v>44467</v>
      </c>
      <c r="AD1404">
        <v>44487</v>
      </c>
      <c r="AE1404" s="39">
        <v>12.24</v>
      </c>
      <c r="AF1404" s="39">
        <v>0</v>
      </c>
      <c r="AG1404" s="39">
        <v>12.24</v>
      </c>
      <c r="AH1404">
        <v>3.06</v>
      </c>
      <c r="AI1404">
        <v>3.06</v>
      </c>
      <c r="AJ1404">
        <v>3.06</v>
      </c>
      <c r="AK1404">
        <v>3.06</v>
      </c>
      <c r="BI1404" t="s">
        <v>1505</v>
      </c>
      <c r="BJ1404" s="4" t="str">
        <f>Table22[[#This Row],[Ofgem ]]</f>
        <v>4"-5"</v>
      </c>
      <c r="BK1404" s="4" t="str">
        <f>Table22[[#This Row],[Pressure]]</f>
        <v>LP</v>
      </c>
      <c r="BL1404" s="4" t="str">
        <f>Table22[[#This Row],[Pon Category]]</f>
        <v>Policy</v>
      </c>
      <c r="BM1404" s="4" t="str">
        <f>Table22[[#This Row],[Tier]]</f>
        <v>T1</v>
      </c>
      <c r="BN1404" s="4" t="str">
        <f>Table22[[#This Row],[PON Material]]</f>
        <v>DI</v>
      </c>
      <c r="BO1404" s="4" t="str" cm="1">
        <f t="array" ref="BO14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5" spans="1:67" x14ac:dyDescent="0.25">
      <c r="A1405" t="s">
        <v>989</v>
      </c>
      <c r="B1405" t="s">
        <v>87</v>
      </c>
      <c r="C1405" t="s">
        <v>159</v>
      </c>
      <c r="D1405" t="s">
        <v>827</v>
      </c>
      <c r="E1405" t="s">
        <v>3033</v>
      </c>
      <c r="F1405" t="s">
        <v>1309</v>
      </c>
      <c r="G1405" t="s">
        <v>3042</v>
      </c>
      <c r="H1405" t="s">
        <v>1395</v>
      </c>
      <c r="I1405" t="s">
        <v>2864</v>
      </c>
      <c r="J1405" t="s">
        <v>2865</v>
      </c>
      <c r="K1405" t="s">
        <v>1010</v>
      </c>
      <c r="L1405">
        <v>510950586</v>
      </c>
      <c r="M1405">
        <v>4</v>
      </c>
      <c r="O1405" t="s">
        <v>1570</v>
      </c>
      <c r="P1405" t="s">
        <v>1571</v>
      </c>
      <c r="Q1405" t="s">
        <v>163</v>
      </c>
      <c r="R1405" t="s">
        <v>1572</v>
      </c>
      <c r="S1405" t="s">
        <v>64</v>
      </c>
      <c r="T1405" t="s">
        <v>52</v>
      </c>
      <c r="U1405" t="s">
        <v>1573</v>
      </c>
      <c r="V1405" t="s">
        <v>1496</v>
      </c>
      <c r="W1405">
        <v>3</v>
      </c>
      <c r="X1405">
        <v>76.72</v>
      </c>
      <c r="Y1405" t="s">
        <v>1574</v>
      </c>
      <c r="Z1405" t="s">
        <v>1575</v>
      </c>
      <c r="AA1405" t="s">
        <v>147</v>
      </c>
      <c r="AC1405">
        <v>44503</v>
      </c>
      <c r="AD1405">
        <v>44509</v>
      </c>
      <c r="AE1405" s="39">
        <v>76.72</v>
      </c>
      <c r="AF1405" s="39">
        <v>0</v>
      </c>
      <c r="AG1405" s="39">
        <v>76.72</v>
      </c>
      <c r="AM1405">
        <v>38.36</v>
      </c>
      <c r="AN1405">
        <v>38.36</v>
      </c>
      <c r="BI1405" t="s">
        <v>1505</v>
      </c>
      <c r="BJ1405" s="4" t="str">
        <f>Table22[[#This Row],[Ofgem ]]</f>
        <v>4"-5"</v>
      </c>
      <c r="BK1405" s="4" t="str">
        <f>Table22[[#This Row],[Pressure]]</f>
        <v>LP</v>
      </c>
      <c r="BL1405" s="4" t="str">
        <f>Table22[[#This Row],[Pon Category]]</f>
        <v>Policy</v>
      </c>
      <c r="BM1405" s="4" t="str">
        <f>Table22[[#This Row],[Tier]]</f>
        <v>T1</v>
      </c>
      <c r="BN1405" s="4" t="str">
        <f>Table22[[#This Row],[PON Material]]</f>
        <v>SI</v>
      </c>
      <c r="BO1405" s="4" t="str" cm="1">
        <f t="array" ref="BO14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6" spans="1:67" x14ac:dyDescent="0.25">
      <c r="A1406" t="s">
        <v>989</v>
      </c>
      <c r="B1406" t="s">
        <v>87</v>
      </c>
      <c r="C1406" t="s">
        <v>159</v>
      </c>
      <c r="D1406" t="s">
        <v>827</v>
      </c>
      <c r="E1406" t="s">
        <v>3033</v>
      </c>
      <c r="F1406" t="s">
        <v>1039</v>
      </c>
      <c r="G1406" t="s">
        <v>3043</v>
      </c>
      <c r="H1406" t="s">
        <v>1087</v>
      </c>
      <c r="I1406" t="s">
        <v>2864</v>
      </c>
      <c r="J1406" t="s">
        <v>2865</v>
      </c>
      <c r="K1406" t="s">
        <v>1010</v>
      </c>
      <c r="L1406">
        <v>510949850</v>
      </c>
      <c r="M1406">
        <v>4</v>
      </c>
      <c r="O1406" t="s">
        <v>1570</v>
      </c>
      <c r="P1406" t="s">
        <v>1571</v>
      </c>
      <c r="Q1406" t="s">
        <v>91</v>
      </c>
      <c r="R1406" t="s">
        <v>1572</v>
      </c>
      <c r="S1406" t="s">
        <v>64</v>
      </c>
      <c r="T1406" t="s">
        <v>52</v>
      </c>
      <c r="U1406" t="s">
        <v>1573</v>
      </c>
      <c r="V1406" t="s">
        <v>1496</v>
      </c>
      <c r="W1406">
        <v>17</v>
      </c>
      <c r="X1406">
        <v>234.46</v>
      </c>
      <c r="Y1406" t="s">
        <v>1574</v>
      </c>
      <c r="Z1406" t="s">
        <v>1575</v>
      </c>
      <c r="AA1406" t="s">
        <v>147</v>
      </c>
      <c r="AC1406">
        <v>44510</v>
      </c>
      <c r="AD1406">
        <v>44516</v>
      </c>
      <c r="AE1406" s="39">
        <v>12.94</v>
      </c>
      <c r="AF1406" s="39">
        <v>0</v>
      </c>
      <c r="AG1406" s="39">
        <v>12.94</v>
      </c>
      <c r="AN1406">
        <v>6.47</v>
      </c>
      <c r="AO1406">
        <v>6.47</v>
      </c>
      <c r="BI1406" t="s">
        <v>1505</v>
      </c>
      <c r="BJ1406" s="4" t="str">
        <f>Table22[[#This Row],[Ofgem ]]</f>
        <v>4"-5"</v>
      </c>
      <c r="BK1406" s="4" t="str">
        <f>Table22[[#This Row],[Pressure]]</f>
        <v>LP</v>
      </c>
      <c r="BL1406" s="4" t="str">
        <f>Table22[[#This Row],[Pon Category]]</f>
        <v>Policy</v>
      </c>
      <c r="BM1406" s="4" t="str">
        <f>Table22[[#This Row],[Tier]]</f>
        <v>T1</v>
      </c>
      <c r="BN1406" s="4" t="str">
        <f>Table22[[#This Row],[PON Material]]</f>
        <v>DI</v>
      </c>
      <c r="BO1406" s="4" t="str" cm="1">
        <f t="array" ref="BO14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7" spans="1:67" x14ac:dyDescent="0.25">
      <c r="A1407" t="s">
        <v>989</v>
      </c>
      <c r="B1407" t="s">
        <v>87</v>
      </c>
      <c r="C1407" t="s">
        <v>159</v>
      </c>
      <c r="D1407" t="s">
        <v>827</v>
      </c>
      <c r="E1407" t="s">
        <v>3033</v>
      </c>
      <c r="F1407" t="s">
        <v>1039</v>
      </c>
      <c r="G1407" t="s">
        <v>3043</v>
      </c>
      <c r="H1407" t="s">
        <v>1087</v>
      </c>
      <c r="I1407" t="s">
        <v>2864</v>
      </c>
      <c r="J1407" t="s">
        <v>2865</v>
      </c>
      <c r="K1407" t="s">
        <v>1010</v>
      </c>
      <c r="L1407">
        <v>510949852</v>
      </c>
      <c r="M1407">
        <v>4</v>
      </c>
      <c r="O1407" t="s">
        <v>1570</v>
      </c>
      <c r="P1407" t="s">
        <v>1571</v>
      </c>
      <c r="Q1407" t="s">
        <v>91</v>
      </c>
      <c r="R1407" t="s">
        <v>1572</v>
      </c>
      <c r="S1407" t="s">
        <v>64</v>
      </c>
      <c r="T1407" t="s">
        <v>52</v>
      </c>
      <c r="U1407" t="s">
        <v>1573</v>
      </c>
      <c r="V1407" t="s">
        <v>1496</v>
      </c>
      <c r="W1407">
        <v>7</v>
      </c>
      <c r="X1407">
        <v>218.68</v>
      </c>
      <c r="Y1407" t="s">
        <v>1574</v>
      </c>
      <c r="Z1407" t="s">
        <v>1575</v>
      </c>
      <c r="AA1407" t="s">
        <v>147</v>
      </c>
      <c r="AC1407">
        <v>44510</v>
      </c>
      <c r="AD1407">
        <v>44516</v>
      </c>
      <c r="AE1407" s="39">
        <v>12.06</v>
      </c>
      <c r="AF1407" s="39">
        <v>0</v>
      </c>
      <c r="AG1407" s="39">
        <v>12.06</v>
      </c>
      <c r="AN1407">
        <v>6.03</v>
      </c>
      <c r="AO1407">
        <v>6.03</v>
      </c>
      <c r="BI1407" t="s">
        <v>1505</v>
      </c>
      <c r="BJ1407" s="4" t="str">
        <f>Table22[[#This Row],[Ofgem ]]</f>
        <v>4"-5"</v>
      </c>
      <c r="BK1407" s="4" t="str">
        <f>Table22[[#This Row],[Pressure]]</f>
        <v>LP</v>
      </c>
      <c r="BL1407" s="4" t="str">
        <f>Table22[[#This Row],[Pon Category]]</f>
        <v>Policy</v>
      </c>
      <c r="BM1407" s="4" t="str">
        <f>Table22[[#This Row],[Tier]]</f>
        <v>T1</v>
      </c>
      <c r="BN1407" s="4" t="str">
        <f>Table22[[#This Row],[PON Material]]</f>
        <v>DI</v>
      </c>
      <c r="BO1407" s="4" t="str" cm="1">
        <f t="array" ref="BO14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8" spans="1:67" x14ac:dyDescent="0.25">
      <c r="A1408" t="s">
        <v>989</v>
      </c>
      <c r="B1408" t="s">
        <v>87</v>
      </c>
      <c r="C1408" t="s">
        <v>159</v>
      </c>
      <c r="D1408" t="s">
        <v>1603</v>
      </c>
      <c r="E1408" t="s">
        <v>3033</v>
      </c>
      <c r="F1408" t="s">
        <v>1408</v>
      </c>
      <c r="G1408" t="s">
        <v>3044</v>
      </c>
      <c r="H1408" t="s">
        <v>1409</v>
      </c>
      <c r="I1408" t="s">
        <v>2864</v>
      </c>
      <c r="J1408" t="s">
        <v>2865</v>
      </c>
      <c r="K1408" t="s">
        <v>1010</v>
      </c>
      <c r="L1408">
        <v>510947600</v>
      </c>
      <c r="M1408">
        <v>8</v>
      </c>
      <c r="O1408" t="s">
        <v>1570</v>
      </c>
      <c r="P1408" t="s">
        <v>1571</v>
      </c>
      <c r="Q1408" t="s">
        <v>163</v>
      </c>
      <c r="R1408" t="s">
        <v>1572</v>
      </c>
      <c r="S1408" t="s">
        <v>64</v>
      </c>
      <c r="T1408" t="s">
        <v>52</v>
      </c>
      <c r="U1408" t="s">
        <v>1573</v>
      </c>
      <c r="V1408" s="42" t="s">
        <v>1496</v>
      </c>
      <c r="W1408">
        <v>2</v>
      </c>
      <c r="X1408">
        <v>166.36</v>
      </c>
      <c r="Y1408" t="s">
        <v>1574</v>
      </c>
      <c r="Z1408" t="s">
        <v>1575</v>
      </c>
      <c r="AA1408" t="s">
        <v>147</v>
      </c>
      <c r="AC1408">
        <v>44517</v>
      </c>
      <c r="AD1408">
        <v>44547</v>
      </c>
      <c r="AE1408" s="39">
        <v>166.35000000000002</v>
      </c>
      <c r="AF1408" s="39">
        <v>0</v>
      </c>
      <c r="AG1408" s="39">
        <v>166.35000000000002</v>
      </c>
      <c r="AO1408">
        <v>33.270000000000003</v>
      </c>
      <c r="AP1408">
        <v>33.270000000000003</v>
      </c>
      <c r="AQ1408">
        <v>33.270000000000003</v>
      </c>
      <c r="AR1408">
        <v>33.270000000000003</v>
      </c>
      <c r="AS1408">
        <v>33.270000000000003</v>
      </c>
      <c r="BI1408" t="s">
        <v>1505</v>
      </c>
      <c r="BJ1408" s="4" t="str">
        <f>Table22[[#This Row],[Ofgem ]]</f>
        <v>4"-5"</v>
      </c>
      <c r="BK1408" s="4" t="str">
        <f>Table22[[#This Row],[Pressure]]</f>
        <v>LP</v>
      </c>
      <c r="BL1408" s="4" t="str">
        <f>Table22[[#This Row],[Pon Category]]</f>
        <v>Policy</v>
      </c>
      <c r="BM1408" s="4" t="str">
        <f>Table22[[#This Row],[Tier]]</f>
        <v>T1</v>
      </c>
      <c r="BN1408" s="4" t="str">
        <f>Table22[[#This Row],[PON Material]]</f>
        <v>SI</v>
      </c>
      <c r="BO1408" s="4" t="str" cm="1">
        <f t="array" ref="BO14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09" spans="1:67" x14ac:dyDescent="0.25">
      <c r="A1409" t="s">
        <v>989</v>
      </c>
      <c r="B1409" t="s">
        <v>87</v>
      </c>
      <c r="C1409" t="s">
        <v>159</v>
      </c>
      <c r="D1409" t="s">
        <v>1603</v>
      </c>
      <c r="E1409" t="s">
        <v>3033</v>
      </c>
      <c r="F1409" t="s">
        <v>1408</v>
      </c>
      <c r="G1409" t="s">
        <v>3044</v>
      </c>
      <c r="H1409" t="s">
        <v>1409</v>
      </c>
      <c r="I1409" t="s">
        <v>2864</v>
      </c>
      <c r="J1409" t="s">
        <v>2865</v>
      </c>
      <c r="K1409" t="s">
        <v>1010</v>
      </c>
      <c r="L1409">
        <v>510947601</v>
      </c>
      <c r="M1409">
        <v>6</v>
      </c>
      <c r="O1409" t="s">
        <v>1570</v>
      </c>
      <c r="P1409" t="s">
        <v>1571</v>
      </c>
      <c r="Q1409" t="s">
        <v>91</v>
      </c>
      <c r="R1409" t="s">
        <v>1572</v>
      </c>
      <c r="S1409" t="s">
        <v>64</v>
      </c>
      <c r="T1409" t="s">
        <v>52</v>
      </c>
      <c r="U1409" t="s">
        <v>1573</v>
      </c>
      <c r="V1409" t="s">
        <v>1496</v>
      </c>
      <c r="W1409">
        <v>6</v>
      </c>
      <c r="X1409">
        <v>265.68</v>
      </c>
      <c r="Y1409" t="s">
        <v>1574</v>
      </c>
      <c r="Z1409" t="s">
        <v>1575</v>
      </c>
      <c r="AA1409" t="s">
        <v>147</v>
      </c>
      <c r="AC1409">
        <v>44517</v>
      </c>
      <c r="AD1409">
        <v>44547</v>
      </c>
      <c r="AE1409" s="39">
        <v>265.7</v>
      </c>
      <c r="AF1409" s="39">
        <v>0</v>
      </c>
      <c r="AG1409" s="39">
        <v>265.7</v>
      </c>
      <c r="AO1409">
        <v>53.14</v>
      </c>
      <c r="AP1409">
        <v>53.14</v>
      </c>
      <c r="AQ1409">
        <v>53.14</v>
      </c>
      <c r="AR1409">
        <v>53.14</v>
      </c>
      <c r="AS1409">
        <v>53.14</v>
      </c>
      <c r="BI1409" t="s">
        <v>1505</v>
      </c>
      <c r="BJ1409" s="4" t="str">
        <f>Table22[[#This Row],[Ofgem ]]</f>
        <v>4"-5"</v>
      </c>
      <c r="BK1409" s="4" t="str">
        <f>Table22[[#This Row],[Pressure]]</f>
        <v>LP</v>
      </c>
      <c r="BL1409" s="4" t="str">
        <f>Table22[[#This Row],[Pon Category]]</f>
        <v>Policy</v>
      </c>
      <c r="BM1409" s="4" t="str">
        <f>Table22[[#This Row],[Tier]]</f>
        <v>T1</v>
      </c>
      <c r="BN1409" s="4" t="str">
        <f>Table22[[#This Row],[PON Material]]</f>
        <v>DI</v>
      </c>
      <c r="BO1409" s="4" t="str" cm="1">
        <f t="array" ref="BO14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0" spans="1:67" x14ac:dyDescent="0.25">
      <c r="A1410" t="s">
        <v>989</v>
      </c>
      <c r="B1410" t="s">
        <v>87</v>
      </c>
      <c r="C1410" t="s">
        <v>159</v>
      </c>
      <c r="D1410" t="s">
        <v>1603</v>
      </c>
      <c r="E1410" t="s">
        <v>3033</v>
      </c>
      <c r="F1410" t="s">
        <v>1408</v>
      </c>
      <c r="G1410" t="s">
        <v>3044</v>
      </c>
      <c r="H1410" t="s">
        <v>1409</v>
      </c>
      <c r="I1410" t="s">
        <v>2864</v>
      </c>
      <c r="J1410" t="s">
        <v>2865</v>
      </c>
      <c r="K1410" t="s">
        <v>1010</v>
      </c>
      <c r="L1410">
        <v>510947602</v>
      </c>
      <c r="M1410">
        <v>8</v>
      </c>
      <c r="O1410" t="s">
        <v>1570</v>
      </c>
      <c r="P1410" t="s">
        <v>1571</v>
      </c>
      <c r="Q1410" t="s">
        <v>163</v>
      </c>
      <c r="R1410" t="s">
        <v>1572</v>
      </c>
      <c r="S1410" t="s">
        <v>64</v>
      </c>
      <c r="T1410" t="s">
        <v>52</v>
      </c>
      <c r="U1410" t="s">
        <v>1573</v>
      </c>
      <c r="V1410" s="42" t="s">
        <v>1496</v>
      </c>
      <c r="W1410">
        <v>2</v>
      </c>
      <c r="X1410">
        <v>33.32</v>
      </c>
      <c r="Y1410" t="s">
        <v>1574</v>
      </c>
      <c r="Z1410" t="s">
        <v>1575</v>
      </c>
      <c r="AA1410" t="s">
        <v>147</v>
      </c>
      <c r="AC1410">
        <v>44517</v>
      </c>
      <c r="AD1410">
        <v>44547</v>
      </c>
      <c r="AE1410" s="39">
        <v>33.299999999999997</v>
      </c>
      <c r="AF1410" s="39">
        <v>0</v>
      </c>
      <c r="AG1410" s="39">
        <v>33.299999999999997</v>
      </c>
      <c r="AO1410">
        <v>6.66</v>
      </c>
      <c r="AP1410">
        <v>6.66</v>
      </c>
      <c r="AQ1410">
        <v>6.66</v>
      </c>
      <c r="AR1410">
        <v>6.66</v>
      </c>
      <c r="AS1410">
        <v>6.66</v>
      </c>
      <c r="BI1410" t="s">
        <v>1505</v>
      </c>
      <c r="BJ1410" s="4" t="str">
        <f>Table22[[#This Row],[Ofgem ]]</f>
        <v>4"-5"</v>
      </c>
      <c r="BK1410" s="4" t="str">
        <f>Table22[[#This Row],[Pressure]]</f>
        <v>LP</v>
      </c>
      <c r="BL1410" s="4" t="str">
        <f>Table22[[#This Row],[Pon Category]]</f>
        <v>Policy</v>
      </c>
      <c r="BM1410" s="4" t="str">
        <f>Table22[[#This Row],[Tier]]</f>
        <v>T1</v>
      </c>
      <c r="BN1410" s="4" t="str">
        <f>Table22[[#This Row],[PON Material]]</f>
        <v>SI</v>
      </c>
      <c r="BO1410" s="4" t="str" cm="1">
        <f t="array" ref="BO14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1" spans="1:67" x14ac:dyDescent="0.25">
      <c r="A1411" t="s">
        <v>989</v>
      </c>
      <c r="B1411" t="s">
        <v>87</v>
      </c>
      <c r="C1411" t="s">
        <v>159</v>
      </c>
      <c r="D1411" t="s">
        <v>1603</v>
      </c>
      <c r="E1411" t="s">
        <v>3033</v>
      </c>
      <c r="F1411" t="s">
        <v>1408</v>
      </c>
      <c r="G1411" t="s">
        <v>3045</v>
      </c>
      <c r="H1411" t="s">
        <v>3046</v>
      </c>
      <c r="I1411" t="s">
        <v>2864</v>
      </c>
      <c r="J1411" t="s">
        <v>2865</v>
      </c>
      <c r="K1411" t="s">
        <v>1010</v>
      </c>
      <c r="L1411">
        <v>510948314</v>
      </c>
      <c r="M1411">
        <v>8</v>
      </c>
      <c r="O1411" t="s">
        <v>1570</v>
      </c>
      <c r="P1411" t="s">
        <v>1571</v>
      </c>
      <c r="Q1411" t="s">
        <v>163</v>
      </c>
      <c r="R1411" t="s">
        <v>1572</v>
      </c>
      <c r="S1411" t="s">
        <v>64</v>
      </c>
      <c r="T1411" t="s">
        <v>52</v>
      </c>
      <c r="U1411" t="s">
        <v>1573</v>
      </c>
      <c r="V1411" s="42" t="s">
        <v>1496</v>
      </c>
      <c r="W1411">
        <v>1</v>
      </c>
      <c r="X1411">
        <v>13.56</v>
      </c>
      <c r="Y1411" t="s">
        <v>1574</v>
      </c>
      <c r="Z1411" t="s">
        <v>1575</v>
      </c>
      <c r="AA1411" t="s">
        <v>147</v>
      </c>
      <c r="AC1411">
        <v>44517</v>
      </c>
      <c r="AD1411">
        <v>44547</v>
      </c>
      <c r="AE1411" s="39">
        <v>13.55</v>
      </c>
      <c r="AF1411" s="39">
        <v>0</v>
      </c>
      <c r="AG1411" s="39">
        <v>13.55</v>
      </c>
      <c r="AO1411">
        <v>2.71</v>
      </c>
      <c r="AP1411">
        <v>2.71</v>
      </c>
      <c r="AQ1411">
        <v>2.71</v>
      </c>
      <c r="AR1411">
        <v>2.71</v>
      </c>
      <c r="AS1411">
        <v>2.71</v>
      </c>
      <c r="BI1411" t="s">
        <v>1505</v>
      </c>
      <c r="BJ1411" s="4" t="str">
        <f>Table22[[#This Row],[Ofgem ]]</f>
        <v>4"-5"</v>
      </c>
      <c r="BK1411" s="4" t="str">
        <f>Table22[[#This Row],[Pressure]]</f>
        <v>LP</v>
      </c>
      <c r="BL1411" s="4" t="str">
        <f>Table22[[#This Row],[Pon Category]]</f>
        <v>Policy</v>
      </c>
      <c r="BM1411" s="4" t="str">
        <f>Table22[[#This Row],[Tier]]</f>
        <v>T1</v>
      </c>
      <c r="BN1411" s="4" t="str">
        <f>Table22[[#This Row],[PON Material]]</f>
        <v>SI</v>
      </c>
      <c r="BO1411" s="4" t="str" cm="1">
        <f t="array" ref="BO14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2" spans="1:67" x14ac:dyDescent="0.25">
      <c r="A1412" t="s">
        <v>989</v>
      </c>
      <c r="B1412" t="s">
        <v>87</v>
      </c>
      <c r="C1412" t="s">
        <v>159</v>
      </c>
      <c r="D1412" t="s">
        <v>1603</v>
      </c>
      <c r="E1412" t="s">
        <v>3033</v>
      </c>
      <c r="F1412" t="s">
        <v>1408</v>
      </c>
      <c r="G1412" t="s">
        <v>3045</v>
      </c>
      <c r="H1412" t="s">
        <v>3046</v>
      </c>
      <c r="I1412" t="s">
        <v>2864</v>
      </c>
      <c r="J1412" t="s">
        <v>2865</v>
      </c>
      <c r="K1412" t="s">
        <v>1010</v>
      </c>
      <c r="L1412">
        <v>610440769</v>
      </c>
      <c r="M1412">
        <v>8</v>
      </c>
      <c r="O1412" t="s">
        <v>1570</v>
      </c>
      <c r="P1412" t="s">
        <v>1571</v>
      </c>
      <c r="Q1412" t="s">
        <v>163</v>
      </c>
      <c r="R1412" t="s">
        <v>1572</v>
      </c>
      <c r="S1412" t="s">
        <v>64</v>
      </c>
      <c r="T1412" t="s">
        <v>52</v>
      </c>
      <c r="U1412" t="s">
        <v>1573</v>
      </c>
      <c r="V1412" s="42" t="s">
        <v>1496</v>
      </c>
      <c r="W1412">
        <v>1</v>
      </c>
      <c r="X1412">
        <v>26.17</v>
      </c>
      <c r="Y1412" t="s">
        <v>1574</v>
      </c>
      <c r="Z1412" t="s">
        <v>1575</v>
      </c>
      <c r="AA1412" t="s">
        <v>147</v>
      </c>
      <c r="AC1412">
        <v>44517</v>
      </c>
      <c r="AD1412">
        <v>44547</v>
      </c>
      <c r="AE1412" s="39">
        <v>26.150000000000002</v>
      </c>
      <c r="AF1412" s="39">
        <v>0</v>
      </c>
      <c r="AG1412" s="39">
        <v>26.150000000000002</v>
      </c>
      <c r="AO1412">
        <v>5.23</v>
      </c>
      <c r="AP1412">
        <v>5.23</v>
      </c>
      <c r="AQ1412">
        <v>5.23</v>
      </c>
      <c r="AR1412">
        <v>5.23</v>
      </c>
      <c r="AS1412">
        <v>5.23</v>
      </c>
      <c r="BI1412" t="s">
        <v>1505</v>
      </c>
      <c r="BJ1412" s="4" t="str">
        <f>Table22[[#This Row],[Ofgem ]]</f>
        <v>4"-5"</v>
      </c>
      <c r="BK1412" s="4" t="str">
        <f>Table22[[#This Row],[Pressure]]</f>
        <v>LP</v>
      </c>
      <c r="BL1412" s="4" t="str">
        <f>Table22[[#This Row],[Pon Category]]</f>
        <v>Policy</v>
      </c>
      <c r="BM1412" s="4" t="str">
        <f>Table22[[#This Row],[Tier]]</f>
        <v>T1</v>
      </c>
      <c r="BN1412" s="4" t="str">
        <f>Table22[[#This Row],[PON Material]]</f>
        <v>SI</v>
      </c>
      <c r="BO1412" s="4" t="str" cm="1">
        <f t="array" ref="BO14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3" spans="1:67" x14ac:dyDescent="0.25">
      <c r="A1413" t="s">
        <v>989</v>
      </c>
      <c r="B1413" t="s">
        <v>87</v>
      </c>
      <c r="C1413" t="s">
        <v>159</v>
      </c>
      <c r="D1413" t="s">
        <v>1603</v>
      </c>
      <c r="E1413" t="s">
        <v>3033</v>
      </c>
      <c r="F1413" t="s">
        <v>3047</v>
      </c>
      <c r="G1413" t="s">
        <v>3048</v>
      </c>
      <c r="H1413" t="s">
        <v>3049</v>
      </c>
      <c r="I1413" t="s">
        <v>3050</v>
      </c>
      <c r="J1413" t="s">
        <v>2865</v>
      </c>
      <c r="K1413" t="s">
        <v>1010</v>
      </c>
      <c r="L1413">
        <v>510950692</v>
      </c>
      <c r="M1413">
        <v>4</v>
      </c>
      <c r="O1413" t="s">
        <v>1570</v>
      </c>
      <c r="P1413" t="s">
        <v>1571</v>
      </c>
      <c r="Q1413" t="s">
        <v>91</v>
      </c>
      <c r="R1413" t="s">
        <v>1572</v>
      </c>
      <c r="S1413" t="s">
        <v>64</v>
      </c>
      <c r="T1413" t="s">
        <v>52</v>
      </c>
      <c r="U1413" t="s">
        <v>1573</v>
      </c>
      <c r="V1413" t="s">
        <v>1496</v>
      </c>
      <c r="W1413">
        <v>7</v>
      </c>
      <c r="X1413">
        <v>76.17</v>
      </c>
      <c r="Y1413" t="s">
        <v>1574</v>
      </c>
      <c r="Z1413" t="s">
        <v>1575</v>
      </c>
      <c r="AA1413" t="s">
        <v>147</v>
      </c>
      <c r="AC1413">
        <v>44565</v>
      </c>
      <c r="AD1413">
        <v>44585</v>
      </c>
      <c r="AE1413" s="39">
        <v>0</v>
      </c>
      <c r="AF1413" s="39">
        <v>76.16</v>
      </c>
      <c r="AG1413" s="39">
        <v>76.16</v>
      </c>
      <c r="AV1413">
        <v>19.04</v>
      </c>
      <c r="AW1413">
        <v>19.04</v>
      </c>
      <c r="AX1413">
        <v>19.04</v>
      </c>
      <c r="AY1413">
        <v>19.04</v>
      </c>
      <c r="BI1413" t="s">
        <v>1505</v>
      </c>
      <c r="BJ1413" s="4" t="str">
        <f>Table22[[#This Row],[Ofgem ]]</f>
        <v>4"-5"</v>
      </c>
      <c r="BK1413" s="4" t="str">
        <f>Table22[[#This Row],[Pressure]]</f>
        <v>LP</v>
      </c>
      <c r="BL1413" s="4" t="str">
        <f>Table22[[#This Row],[Pon Category]]</f>
        <v>Policy</v>
      </c>
      <c r="BM1413" s="4" t="str">
        <f>Table22[[#This Row],[Tier]]</f>
        <v>T1</v>
      </c>
      <c r="BN1413" s="4" t="str">
        <f>Table22[[#This Row],[PON Material]]</f>
        <v>DI</v>
      </c>
      <c r="BO1413" s="4" t="str" cm="1">
        <f t="array" ref="BO14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4" spans="1:67" x14ac:dyDescent="0.25">
      <c r="A1414" t="s">
        <v>989</v>
      </c>
      <c r="B1414" t="s">
        <v>87</v>
      </c>
      <c r="C1414" t="s">
        <v>159</v>
      </c>
      <c r="D1414" t="s">
        <v>1603</v>
      </c>
      <c r="E1414" t="s">
        <v>3033</v>
      </c>
      <c r="F1414" t="s">
        <v>3047</v>
      </c>
      <c r="G1414" t="s">
        <v>3048</v>
      </c>
      <c r="H1414" t="s">
        <v>3049</v>
      </c>
      <c r="I1414" t="s">
        <v>3050</v>
      </c>
      <c r="J1414" t="s">
        <v>2865</v>
      </c>
      <c r="K1414" t="s">
        <v>1010</v>
      </c>
      <c r="L1414">
        <v>510950693</v>
      </c>
      <c r="M1414">
        <v>100</v>
      </c>
      <c r="O1414" t="s">
        <v>1570</v>
      </c>
      <c r="P1414" t="s">
        <v>220</v>
      </c>
      <c r="Q1414" t="s">
        <v>91</v>
      </c>
      <c r="R1414" t="s">
        <v>1572</v>
      </c>
      <c r="S1414" t="s">
        <v>64</v>
      </c>
      <c r="T1414" t="s">
        <v>52</v>
      </c>
      <c r="U1414" t="s">
        <v>1573</v>
      </c>
      <c r="V1414" t="s">
        <v>1496</v>
      </c>
      <c r="W1414">
        <v>6</v>
      </c>
      <c r="X1414">
        <v>30.34</v>
      </c>
      <c r="Y1414" t="s">
        <v>1574</v>
      </c>
      <c r="Z1414" t="s">
        <v>1575</v>
      </c>
      <c r="AA1414" t="s">
        <v>147</v>
      </c>
      <c r="AC1414">
        <v>44565</v>
      </c>
      <c r="AD1414">
        <v>44585</v>
      </c>
      <c r="AE1414" s="39">
        <v>0</v>
      </c>
      <c r="AF1414" s="39">
        <v>30.36</v>
      </c>
      <c r="AG1414" s="39">
        <v>30.36</v>
      </c>
      <c r="AV1414">
        <v>7.59</v>
      </c>
      <c r="AW1414">
        <v>7.59</v>
      </c>
      <c r="AX1414">
        <v>7.59</v>
      </c>
      <c r="AY1414">
        <v>7.59</v>
      </c>
      <c r="BI1414" t="s">
        <v>1505</v>
      </c>
      <c r="BJ1414" s="4" t="str">
        <f>Table22[[#This Row],[Ofgem ]]</f>
        <v>4"-5"</v>
      </c>
      <c r="BK1414" s="4" t="str">
        <f>Table22[[#This Row],[Pressure]]</f>
        <v>LP</v>
      </c>
      <c r="BL1414" s="4" t="str">
        <f>Table22[[#This Row],[Pon Category]]</f>
        <v>Policy</v>
      </c>
      <c r="BM1414" s="4" t="str">
        <f>Table22[[#This Row],[Tier]]</f>
        <v>T1</v>
      </c>
      <c r="BN1414" s="4" t="str">
        <f>Table22[[#This Row],[PON Material]]</f>
        <v>DI</v>
      </c>
      <c r="BO1414" s="4" t="str" cm="1">
        <f t="array" ref="BO14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5" spans="1:67" x14ac:dyDescent="0.25">
      <c r="A1415" t="s">
        <v>989</v>
      </c>
      <c r="B1415" t="s">
        <v>87</v>
      </c>
      <c r="C1415" t="s">
        <v>159</v>
      </c>
      <c r="D1415" t="s">
        <v>1603</v>
      </c>
      <c r="E1415" t="s">
        <v>3033</v>
      </c>
      <c r="F1415" t="s">
        <v>3047</v>
      </c>
      <c r="G1415" t="s">
        <v>3048</v>
      </c>
      <c r="H1415" t="s">
        <v>3049</v>
      </c>
      <c r="I1415" t="s">
        <v>3050</v>
      </c>
      <c r="J1415" t="s">
        <v>2865</v>
      </c>
      <c r="K1415" t="s">
        <v>1010</v>
      </c>
      <c r="L1415">
        <v>510950694</v>
      </c>
      <c r="M1415">
        <v>4</v>
      </c>
      <c r="O1415" t="s">
        <v>1570</v>
      </c>
      <c r="P1415" t="s">
        <v>1571</v>
      </c>
      <c r="Q1415" t="s">
        <v>163</v>
      </c>
      <c r="R1415" t="s">
        <v>1572</v>
      </c>
      <c r="S1415" t="s">
        <v>64</v>
      </c>
      <c r="T1415" t="s">
        <v>52</v>
      </c>
      <c r="U1415" t="s">
        <v>1573</v>
      </c>
      <c r="V1415" t="s">
        <v>1496</v>
      </c>
      <c r="W1415">
        <v>10</v>
      </c>
      <c r="X1415">
        <v>111.72</v>
      </c>
      <c r="Y1415" t="s">
        <v>1574</v>
      </c>
      <c r="Z1415" t="s">
        <v>1575</v>
      </c>
      <c r="AA1415" t="s">
        <v>147</v>
      </c>
      <c r="AC1415">
        <v>44565</v>
      </c>
      <c r="AD1415">
        <v>44585</v>
      </c>
      <c r="AE1415" s="39">
        <v>0</v>
      </c>
      <c r="AF1415" s="39">
        <v>111.72</v>
      </c>
      <c r="AG1415" s="39">
        <v>111.72</v>
      </c>
      <c r="AV1415">
        <v>27.93</v>
      </c>
      <c r="AW1415">
        <v>27.93</v>
      </c>
      <c r="AX1415">
        <v>27.93</v>
      </c>
      <c r="AY1415">
        <v>27.93</v>
      </c>
      <c r="BI1415" t="s">
        <v>1505</v>
      </c>
      <c r="BJ1415" s="4" t="str">
        <f>Table22[[#This Row],[Ofgem ]]</f>
        <v>4"-5"</v>
      </c>
      <c r="BK1415" s="4" t="str">
        <f>Table22[[#This Row],[Pressure]]</f>
        <v>LP</v>
      </c>
      <c r="BL1415" s="4" t="str">
        <f>Table22[[#This Row],[Pon Category]]</f>
        <v>Policy</v>
      </c>
      <c r="BM1415" s="4" t="str">
        <f>Table22[[#This Row],[Tier]]</f>
        <v>T1</v>
      </c>
      <c r="BN1415" s="4" t="str">
        <f>Table22[[#This Row],[PON Material]]</f>
        <v>SI</v>
      </c>
      <c r="BO1415" s="4" t="str" cm="1">
        <f t="array" ref="BO14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6" spans="1:67" x14ac:dyDescent="0.25">
      <c r="A1416" t="s">
        <v>989</v>
      </c>
      <c r="B1416" t="s">
        <v>87</v>
      </c>
      <c r="C1416" t="s">
        <v>159</v>
      </c>
      <c r="D1416" t="s">
        <v>1603</v>
      </c>
      <c r="E1416" t="s">
        <v>3033</v>
      </c>
      <c r="F1416" t="s">
        <v>3047</v>
      </c>
      <c r="G1416" t="s">
        <v>3048</v>
      </c>
      <c r="H1416" t="s">
        <v>3049</v>
      </c>
      <c r="I1416" t="s">
        <v>3050</v>
      </c>
      <c r="J1416" t="s">
        <v>2865</v>
      </c>
      <c r="K1416" t="s">
        <v>1010</v>
      </c>
      <c r="L1416">
        <v>510950695</v>
      </c>
      <c r="M1416">
        <v>4</v>
      </c>
      <c r="O1416" t="s">
        <v>1570</v>
      </c>
      <c r="P1416" t="s">
        <v>1571</v>
      </c>
      <c r="Q1416" t="s">
        <v>163</v>
      </c>
      <c r="R1416" t="s">
        <v>1572</v>
      </c>
      <c r="S1416" t="s">
        <v>64</v>
      </c>
      <c r="T1416" t="s">
        <v>52</v>
      </c>
      <c r="U1416" t="s">
        <v>1573</v>
      </c>
      <c r="V1416" t="s">
        <v>1496</v>
      </c>
      <c r="W1416">
        <v>11</v>
      </c>
      <c r="X1416">
        <v>239.92</v>
      </c>
      <c r="Y1416" t="s">
        <v>1574</v>
      </c>
      <c r="Z1416" t="s">
        <v>1575</v>
      </c>
      <c r="AA1416" t="s">
        <v>147</v>
      </c>
      <c r="AC1416">
        <v>44565</v>
      </c>
      <c r="AD1416">
        <v>44585</v>
      </c>
      <c r="AE1416" s="39">
        <v>0</v>
      </c>
      <c r="AF1416" s="39">
        <v>239.92</v>
      </c>
      <c r="AG1416" s="39">
        <v>239.92</v>
      </c>
      <c r="AV1416">
        <v>59.98</v>
      </c>
      <c r="AW1416">
        <v>59.98</v>
      </c>
      <c r="AX1416">
        <v>59.98</v>
      </c>
      <c r="AY1416">
        <v>59.98</v>
      </c>
      <c r="BI1416" t="s">
        <v>1505</v>
      </c>
      <c r="BJ1416" s="4" t="str">
        <f>Table22[[#This Row],[Ofgem ]]</f>
        <v>4"-5"</v>
      </c>
      <c r="BK1416" s="4" t="str">
        <f>Table22[[#This Row],[Pressure]]</f>
        <v>LP</v>
      </c>
      <c r="BL1416" s="4" t="str">
        <f>Table22[[#This Row],[Pon Category]]</f>
        <v>Policy</v>
      </c>
      <c r="BM1416" s="4" t="str">
        <f>Table22[[#This Row],[Tier]]</f>
        <v>T1</v>
      </c>
      <c r="BN1416" s="4" t="str">
        <f>Table22[[#This Row],[PON Material]]</f>
        <v>SI</v>
      </c>
      <c r="BO1416" s="4" t="str" cm="1">
        <f t="array" ref="BO14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7" spans="1:67" x14ac:dyDescent="0.25">
      <c r="A1417" t="s">
        <v>989</v>
      </c>
      <c r="B1417" t="s">
        <v>87</v>
      </c>
      <c r="C1417" t="s">
        <v>159</v>
      </c>
      <c r="D1417" t="s">
        <v>1603</v>
      </c>
      <c r="E1417" t="s">
        <v>3033</v>
      </c>
      <c r="F1417" t="s">
        <v>3047</v>
      </c>
      <c r="G1417" t="s">
        <v>3051</v>
      </c>
      <c r="H1417" t="s">
        <v>3052</v>
      </c>
      <c r="I1417" t="s">
        <v>3050</v>
      </c>
      <c r="J1417" t="s">
        <v>2865</v>
      </c>
      <c r="K1417" t="s">
        <v>1010</v>
      </c>
      <c r="L1417">
        <v>510871126</v>
      </c>
      <c r="M1417">
        <v>4</v>
      </c>
      <c r="O1417" t="s">
        <v>1570</v>
      </c>
      <c r="P1417" t="s">
        <v>1571</v>
      </c>
      <c r="Q1417" t="s">
        <v>163</v>
      </c>
      <c r="R1417" t="s">
        <v>1572</v>
      </c>
      <c r="S1417" t="s">
        <v>64</v>
      </c>
      <c r="T1417" t="s">
        <v>52</v>
      </c>
      <c r="U1417" t="s">
        <v>1573</v>
      </c>
      <c r="V1417" t="s">
        <v>1496</v>
      </c>
      <c r="W1417">
        <v>11</v>
      </c>
      <c r="X1417">
        <v>85.47</v>
      </c>
      <c r="Y1417" t="s">
        <v>1574</v>
      </c>
      <c r="Z1417" t="s">
        <v>1575</v>
      </c>
      <c r="AA1417" t="s">
        <v>147</v>
      </c>
      <c r="AC1417">
        <v>44586</v>
      </c>
      <c r="AD1417">
        <v>44592</v>
      </c>
      <c r="AE1417" s="39">
        <v>0</v>
      </c>
      <c r="AF1417" s="39">
        <v>85.48</v>
      </c>
      <c r="AG1417" s="39">
        <v>85.48</v>
      </c>
      <c r="AY1417">
        <v>42.74</v>
      </c>
      <c r="AZ1417">
        <v>42.74</v>
      </c>
      <c r="BI1417" t="s">
        <v>1505</v>
      </c>
      <c r="BJ1417" s="4" t="str">
        <f>Table22[[#This Row],[Ofgem ]]</f>
        <v>4"-5"</v>
      </c>
      <c r="BK1417" s="4" t="str">
        <f>Table22[[#This Row],[Pressure]]</f>
        <v>LP</v>
      </c>
      <c r="BL1417" s="4" t="str">
        <f>Table22[[#This Row],[Pon Category]]</f>
        <v>Policy</v>
      </c>
      <c r="BM1417" s="4" t="str">
        <f>Table22[[#This Row],[Tier]]</f>
        <v>T1</v>
      </c>
      <c r="BN1417" s="4" t="str">
        <f>Table22[[#This Row],[PON Material]]</f>
        <v>SI</v>
      </c>
      <c r="BO1417" s="4" t="str" cm="1">
        <f t="array" ref="BO14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8" spans="1:67" x14ac:dyDescent="0.25">
      <c r="A1418" t="s">
        <v>989</v>
      </c>
      <c r="B1418" t="s">
        <v>87</v>
      </c>
      <c r="C1418" t="s">
        <v>159</v>
      </c>
      <c r="D1418" t="s">
        <v>1603</v>
      </c>
      <c r="E1418" t="s">
        <v>3033</v>
      </c>
      <c r="F1418" t="s">
        <v>3047</v>
      </c>
      <c r="G1418" t="s">
        <v>3053</v>
      </c>
      <c r="H1418" t="s">
        <v>3054</v>
      </c>
      <c r="I1418" t="s">
        <v>3050</v>
      </c>
      <c r="J1418" t="s">
        <v>2865</v>
      </c>
      <c r="K1418" t="s">
        <v>1010</v>
      </c>
      <c r="L1418">
        <v>510951016</v>
      </c>
      <c r="M1418">
        <v>4</v>
      </c>
      <c r="O1418" t="s">
        <v>1570</v>
      </c>
      <c r="P1418" t="s">
        <v>1571</v>
      </c>
      <c r="Q1418" t="s">
        <v>163</v>
      </c>
      <c r="R1418" t="s">
        <v>1572</v>
      </c>
      <c r="S1418" t="s">
        <v>64</v>
      </c>
      <c r="T1418" t="s">
        <v>52</v>
      </c>
      <c r="U1418" t="s">
        <v>1573</v>
      </c>
      <c r="V1418" t="s">
        <v>1496</v>
      </c>
      <c r="W1418">
        <v>6</v>
      </c>
      <c r="X1418">
        <v>12.37</v>
      </c>
      <c r="Y1418" t="s">
        <v>1574</v>
      </c>
      <c r="Z1418" t="s">
        <v>1575</v>
      </c>
      <c r="AA1418" t="s">
        <v>147</v>
      </c>
      <c r="AC1418">
        <v>44593</v>
      </c>
      <c r="AD1418">
        <v>44599</v>
      </c>
      <c r="AE1418" s="39">
        <v>0</v>
      </c>
      <c r="AF1418" s="39">
        <v>12.38</v>
      </c>
      <c r="AG1418" s="39">
        <v>12.38</v>
      </c>
      <c r="AZ1418">
        <v>6.19</v>
      </c>
      <c r="BA1418">
        <v>6.19</v>
      </c>
      <c r="BI1418" t="s">
        <v>1505</v>
      </c>
      <c r="BJ1418" s="4" t="str">
        <f>Table22[[#This Row],[Ofgem ]]</f>
        <v>4"-5"</v>
      </c>
      <c r="BK1418" s="4" t="str">
        <f>Table22[[#This Row],[Pressure]]</f>
        <v>LP</v>
      </c>
      <c r="BL1418" s="4" t="str">
        <f>Table22[[#This Row],[Pon Category]]</f>
        <v>Policy</v>
      </c>
      <c r="BM1418" s="4" t="str">
        <f>Table22[[#This Row],[Tier]]</f>
        <v>T1</v>
      </c>
      <c r="BN1418" s="4" t="str">
        <f>Table22[[#This Row],[PON Material]]</f>
        <v>SI</v>
      </c>
      <c r="BO1418" s="4" t="str" cm="1">
        <f t="array" ref="BO14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19" spans="1:67" x14ac:dyDescent="0.25">
      <c r="A1419" t="s">
        <v>989</v>
      </c>
      <c r="B1419" t="s">
        <v>87</v>
      </c>
      <c r="C1419" t="s">
        <v>159</v>
      </c>
      <c r="D1419" t="s">
        <v>1603</v>
      </c>
      <c r="E1419" t="s">
        <v>3033</v>
      </c>
      <c r="F1419" t="s">
        <v>3047</v>
      </c>
      <c r="G1419" t="s">
        <v>3053</v>
      </c>
      <c r="H1419" t="s">
        <v>3054</v>
      </c>
      <c r="I1419" t="s">
        <v>3050</v>
      </c>
      <c r="J1419" t="s">
        <v>2865</v>
      </c>
      <c r="K1419" t="s">
        <v>1010</v>
      </c>
      <c r="L1419">
        <v>510951017</v>
      </c>
      <c r="M1419">
        <v>4</v>
      </c>
      <c r="O1419" t="s">
        <v>1570</v>
      </c>
      <c r="P1419" t="s">
        <v>1571</v>
      </c>
      <c r="Q1419" t="s">
        <v>163</v>
      </c>
      <c r="R1419" t="s">
        <v>1572</v>
      </c>
      <c r="S1419" t="s">
        <v>64</v>
      </c>
      <c r="T1419" t="s">
        <v>52</v>
      </c>
      <c r="U1419" t="s">
        <v>1573</v>
      </c>
      <c r="V1419" t="s">
        <v>1496</v>
      </c>
      <c r="W1419">
        <v>6</v>
      </c>
      <c r="X1419">
        <v>111.15</v>
      </c>
      <c r="Y1419" t="s">
        <v>1574</v>
      </c>
      <c r="Z1419" t="s">
        <v>1575</v>
      </c>
      <c r="AA1419" t="s">
        <v>147</v>
      </c>
      <c r="AC1419">
        <v>44593</v>
      </c>
      <c r="AD1419">
        <v>44599</v>
      </c>
      <c r="AE1419" s="39">
        <v>0</v>
      </c>
      <c r="AF1419" s="39">
        <v>111.16</v>
      </c>
      <c r="AG1419" s="39">
        <v>111.16</v>
      </c>
      <c r="AZ1419">
        <v>55.58</v>
      </c>
      <c r="BA1419">
        <v>55.58</v>
      </c>
      <c r="BI1419" t="s">
        <v>1505</v>
      </c>
      <c r="BJ1419" s="4" t="str">
        <f>Table22[[#This Row],[Ofgem ]]</f>
        <v>4"-5"</v>
      </c>
      <c r="BK1419" s="4" t="str">
        <f>Table22[[#This Row],[Pressure]]</f>
        <v>LP</v>
      </c>
      <c r="BL1419" s="4" t="str">
        <f>Table22[[#This Row],[Pon Category]]</f>
        <v>Policy</v>
      </c>
      <c r="BM1419" s="4" t="str">
        <f>Table22[[#This Row],[Tier]]</f>
        <v>T1</v>
      </c>
      <c r="BN1419" s="4" t="str">
        <f>Table22[[#This Row],[PON Material]]</f>
        <v>SI</v>
      </c>
      <c r="BO1419" s="4" t="str" cm="1">
        <f t="array" ref="BO14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0" spans="1:67" x14ac:dyDescent="0.25">
      <c r="A1420" t="s">
        <v>989</v>
      </c>
      <c r="B1420" t="s">
        <v>87</v>
      </c>
      <c r="C1420" t="s">
        <v>159</v>
      </c>
      <c r="D1420" t="s">
        <v>1603</v>
      </c>
      <c r="E1420" t="s">
        <v>3033</v>
      </c>
      <c r="F1420" t="s">
        <v>3047</v>
      </c>
      <c r="G1420" t="s">
        <v>3055</v>
      </c>
      <c r="H1420" t="s">
        <v>3056</v>
      </c>
      <c r="I1420" t="s">
        <v>3050</v>
      </c>
      <c r="J1420" t="s">
        <v>2865</v>
      </c>
      <c r="K1420" t="s">
        <v>1010</v>
      </c>
      <c r="L1420">
        <v>510950822</v>
      </c>
      <c r="M1420">
        <v>4</v>
      </c>
      <c r="O1420" t="s">
        <v>1570</v>
      </c>
      <c r="P1420" t="s">
        <v>1571</v>
      </c>
      <c r="Q1420" t="s">
        <v>163</v>
      </c>
      <c r="R1420" t="s">
        <v>1572</v>
      </c>
      <c r="S1420" t="s">
        <v>64</v>
      </c>
      <c r="T1420" t="s">
        <v>52</v>
      </c>
      <c r="U1420" t="s">
        <v>1573</v>
      </c>
      <c r="V1420" t="s">
        <v>1496</v>
      </c>
      <c r="W1420">
        <v>12</v>
      </c>
      <c r="X1420">
        <v>172.27</v>
      </c>
      <c r="Y1420" t="s">
        <v>1574</v>
      </c>
      <c r="Z1420" t="s">
        <v>1575</v>
      </c>
      <c r="AA1420" t="s">
        <v>147</v>
      </c>
      <c r="AC1420">
        <v>44600</v>
      </c>
      <c r="AD1420">
        <v>44610</v>
      </c>
      <c r="AE1420" s="39">
        <v>0</v>
      </c>
      <c r="AF1420" s="39">
        <v>172.28</v>
      </c>
      <c r="AG1420" s="39">
        <v>172.28</v>
      </c>
      <c r="BA1420">
        <v>86.14</v>
      </c>
      <c r="BB1420">
        <v>86.14</v>
      </c>
      <c r="BI1420" t="s">
        <v>1505</v>
      </c>
      <c r="BJ1420" s="4" t="str">
        <f>Table22[[#This Row],[Ofgem ]]</f>
        <v>4"-5"</v>
      </c>
      <c r="BK1420" s="4" t="str">
        <f>Table22[[#This Row],[Pressure]]</f>
        <v>LP</v>
      </c>
      <c r="BL1420" s="4" t="str">
        <f>Table22[[#This Row],[Pon Category]]</f>
        <v>Policy</v>
      </c>
      <c r="BM1420" s="4" t="str">
        <f>Table22[[#This Row],[Tier]]</f>
        <v>T1</v>
      </c>
      <c r="BN1420" s="4" t="str">
        <f>Table22[[#This Row],[PON Material]]</f>
        <v>SI</v>
      </c>
      <c r="BO1420" s="4" t="str" cm="1">
        <f t="array" ref="BO14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1" spans="1:67" hidden="1" x14ac:dyDescent="0.25">
      <c r="A1421" t="s">
        <v>989</v>
      </c>
      <c r="B1421" t="s">
        <v>87</v>
      </c>
      <c r="C1421" t="s">
        <v>1200</v>
      </c>
      <c r="D1421" t="s">
        <v>61</v>
      </c>
      <c r="E1421" t="s">
        <v>3057</v>
      </c>
      <c r="F1421" t="s">
        <v>1324</v>
      </c>
      <c r="G1421" t="s">
        <v>3058</v>
      </c>
      <c r="H1421" t="s">
        <v>1325</v>
      </c>
      <c r="I1421" t="s">
        <v>3059</v>
      </c>
      <c r="J1421" t="s">
        <v>2769</v>
      </c>
      <c r="K1421" t="s">
        <v>992</v>
      </c>
      <c r="L1421">
        <v>510907233</v>
      </c>
      <c r="M1421">
        <v>2</v>
      </c>
      <c r="O1421" t="s">
        <v>1570</v>
      </c>
      <c r="P1421" t="s">
        <v>1571</v>
      </c>
      <c r="Q1421" t="s">
        <v>133</v>
      </c>
      <c r="R1421" t="s">
        <v>1572</v>
      </c>
      <c r="S1421" t="s">
        <v>64</v>
      </c>
      <c r="T1421" t="s">
        <v>1576</v>
      </c>
      <c r="U1421" t="s">
        <v>1577</v>
      </c>
      <c r="V1421" t="s">
        <v>1496</v>
      </c>
      <c r="W1421">
        <v>-1</v>
      </c>
      <c r="X1421">
        <v>27.52</v>
      </c>
      <c r="Y1421" t="s">
        <v>1574</v>
      </c>
      <c r="Z1421" t="s">
        <v>1575</v>
      </c>
      <c r="AA1421" t="s">
        <v>140</v>
      </c>
      <c r="AC1421">
        <v>44494</v>
      </c>
      <c r="AD1421">
        <v>44561</v>
      </c>
      <c r="AE1421" s="39">
        <v>19.52</v>
      </c>
      <c r="AF1421" s="39">
        <v>4.88</v>
      </c>
      <c r="AG1421" s="39">
        <v>24.4</v>
      </c>
      <c r="AL1421">
        <v>2.44</v>
      </c>
      <c r="AM1421">
        <v>2.44</v>
      </c>
      <c r="AN1421">
        <v>2.44</v>
      </c>
      <c r="AO1421">
        <v>2.44</v>
      </c>
      <c r="AP1421">
        <v>2.44</v>
      </c>
      <c r="AQ1421">
        <v>2.44</v>
      </c>
      <c r="AR1421">
        <v>2.44</v>
      </c>
      <c r="AS1421">
        <v>2.44</v>
      </c>
      <c r="AV1421">
        <v>2.44</v>
      </c>
      <c r="AW1421">
        <v>2.44</v>
      </c>
      <c r="BI1421" t="s">
        <v>1439</v>
      </c>
      <c r="BJ1421" s="4" t="str">
        <f>Table22[[#This Row],[Ofgem ]]</f>
        <v>4"-5"</v>
      </c>
      <c r="BK1421" s="4" t="str">
        <f>Table22[[#This Row],[Pressure]]</f>
        <v>LP</v>
      </c>
      <c r="BL1421" s="4" t="str">
        <f>Table22[[#This Row],[Pon Category]]</f>
        <v>Non policy</v>
      </c>
      <c r="BM1421" s="4" t="str">
        <f>Table22[[#This Row],[Tier]]</f>
        <v>T1</v>
      </c>
      <c r="BN1421" s="4" t="str">
        <f>Table22[[#This Row],[PON Material]]</f>
        <v>ST</v>
      </c>
      <c r="BO1421" s="4" t="str" cm="1">
        <f t="array" ref="BO14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422" spans="1:67" hidden="1" x14ac:dyDescent="0.25">
      <c r="A1422" t="s">
        <v>989</v>
      </c>
      <c r="B1422" t="s">
        <v>87</v>
      </c>
      <c r="C1422" t="s">
        <v>1200</v>
      </c>
      <c r="D1422" t="s">
        <v>61</v>
      </c>
      <c r="E1422" t="s">
        <v>3057</v>
      </c>
      <c r="F1422" t="s">
        <v>1324</v>
      </c>
      <c r="G1422" t="s">
        <v>3058</v>
      </c>
      <c r="H1422" t="s">
        <v>1325</v>
      </c>
      <c r="I1422" t="s">
        <v>3059</v>
      </c>
      <c r="J1422" t="s">
        <v>2769</v>
      </c>
      <c r="K1422" t="s">
        <v>992</v>
      </c>
      <c r="L1422">
        <v>510907238</v>
      </c>
      <c r="M1422">
        <v>2</v>
      </c>
      <c r="O1422" t="s">
        <v>1570</v>
      </c>
      <c r="P1422" t="s">
        <v>1571</v>
      </c>
      <c r="Q1422" t="s">
        <v>133</v>
      </c>
      <c r="R1422" t="s">
        <v>1572</v>
      </c>
      <c r="S1422" t="s">
        <v>64</v>
      </c>
      <c r="T1422" t="s">
        <v>1576</v>
      </c>
      <c r="U1422" t="s">
        <v>1577</v>
      </c>
      <c r="V1422" t="s">
        <v>1496</v>
      </c>
      <c r="W1422">
        <v>-1</v>
      </c>
      <c r="X1422">
        <v>4.1100000000000003</v>
      </c>
      <c r="Y1422" t="s">
        <v>1574</v>
      </c>
      <c r="Z1422" t="s">
        <v>1575</v>
      </c>
      <c r="AA1422" t="s">
        <v>140</v>
      </c>
      <c r="AC1422">
        <v>44494</v>
      </c>
      <c r="AD1422">
        <v>44561</v>
      </c>
      <c r="AE1422" s="39">
        <v>2.8799999999999994</v>
      </c>
      <c r="AF1422" s="39">
        <v>0.72</v>
      </c>
      <c r="AG1422" s="39">
        <v>3.5999999999999996</v>
      </c>
      <c r="AL1422">
        <v>0.36</v>
      </c>
      <c r="AM1422">
        <v>0.36</v>
      </c>
      <c r="AN1422">
        <v>0.36</v>
      </c>
      <c r="AO1422">
        <v>0.36</v>
      </c>
      <c r="AP1422">
        <v>0.36</v>
      </c>
      <c r="AQ1422">
        <v>0.36</v>
      </c>
      <c r="AR1422">
        <v>0.36</v>
      </c>
      <c r="AS1422">
        <v>0.36</v>
      </c>
      <c r="AV1422">
        <v>0.36</v>
      </c>
      <c r="AW1422">
        <v>0.36</v>
      </c>
      <c r="BI1422" t="s">
        <v>1439</v>
      </c>
      <c r="BJ1422" s="4" t="str">
        <f>Table22[[#This Row],[Ofgem ]]</f>
        <v>4"-5"</v>
      </c>
      <c r="BK1422" s="4" t="str">
        <f>Table22[[#This Row],[Pressure]]</f>
        <v>LP</v>
      </c>
      <c r="BL1422" s="4" t="str">
        <f>Table22[[#This Row],[Pon Category]]</f>
        <v>Non policy</v>
      </c>
      <c r="BM1422" s="4" t="str">
        <f>Table22[[#This Row],[Tier]]</f>
        <v>T1</v>
      </c>
      <c r="BN1422" s="4" t="str">
        <f>Table22[[#This Row],[PON Material]]</f>
        <v>ST</v>
      </c>
      <c r="BO1422" s="4" t="str" cm="1">
        <f t="array" ref="BO14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423" spans="1:67" x14ac:dyDescent="0.25">
      <c r="A1423" t="s">
        <v>989</v>
      </c>
      <c r="B1423" t="s">
        <v>87</v>
      </c>
      <c r="C1423" t="s">
        <v>1200</v>
      </c>
      <c r="D1423" t="s">
        <v>61</v>
      </c>
      <c r="E1423" t="s">
        <v>3057</v>
      </c>
      <c r="F1423" t="s">
        <v>1324</v>
      </c>
      <c r="G1423" t="s">
        <v>3058</v>
      </c>
      <c r="H1423" t="s">
        <v>1325</v>
      </c>
      <c r="I1423" t="s">
        <v>3059</v>
      </c>
      <c r="J1423" t="s">
        <v>2769</v>
      </c>
      <c r="K1423" t="s">
        <v>992</v>
      </c>
      <c r="L1423">
        <v>510907234</v>
      </c>
      <c r="M1423">
        <v>6</v>
      </c>
      <c r="O1423" t="s">
        <v>1570</v>
      </c>
      <c r="P1423" t="s">
        <v>1571</v>
      </c>
      <c r="Q1423" t="s">
        <v>163</v>
      </c>
      <c r="R1423" t="s">
        <v>1572</v>
      </c>
      <c r="S1423" t="s">
        <v>64</v>
      </c>
      <c r="T1423" t="s">
        <v>52</v>
      </c>
      <c r="U1423" t="s">
        <v>1573</v>
      </c>
      <c r="V1423" t="s">
        <v>1496</v>
      </c>
      <c r="W1423">
        <v>3</v>
      </c>
      <c r="X1423">
        <v>242.38</v>
      </c>
      <c r="Y1423" t="s">
        <v>1574</v>
      </c>
      <c r="Z1423" t="s">
        <v>1575</v>
      </c>
      <c r="AA1423" t="s">
        <v>147</v>
      </c>
      <c r="AC1423">
        <v>44494</v>
      </c>
      <c r="AD1423">
        <v>44561</v>
      </c>
      <c r="AE1423" s="39">
        <v>171.52</v>
      </c>
      <c r="AF1423" s="39">
        <v>42.88</v>
      </c>
      <c r="AG1423" s="39">
        <v>214.4</v>
      </c>
      <c r="AL1423">
        <v>21.44</v>
      </c>
      <c r="AM1423">
        <v>21.44</v>
      </c>
      <c r="AN1423">
        <v>21.44</v>
      </c>
      <c r="AO1423">
        <v>21.44</v>
      </c>
      <c r="AP1423">
        <v>21.44</v>
      </c>
      <c r="AQ1423">
        <v>21.44</v>
      </c>
      <c r="AR1423">
        <v>21.44</v>
      </c>
      <c r="AS1423">
        <v>21.44</v>
      </c>
      <c r="AV1423">
        <v>21.44</v>
      </c>
      <c r="AW1423">
        <v>21.44</v>
      </c>
      <c r="BI1423" t="s">
        <v>1505</v>
      </c>
      <c r="BJ1423" s="4" t="str">
        <f>Table22[[#This Row],[Ofgem ]]</f>
        <v>4"-5"</v>
      </c>
      <c r="BK1423" s="4" t="str">
        <f>Table22[[#This Row],[Pressure]]</f>
        <v>LP</v>
      </c>
      <c r="BL1423" s="4" t="str">
        <f>Table22[[#This Row],[Pon Category]]</f>
        <v>Policy</v>
      </c>
      <c r="BM1423" s="4" t="str">
        <f>Table22[[#This Row],[Tier]]</f>
        <v>T1</v>
      </c>
      <c r="BN1423" s="4" t="str">
        <f>Table22[[#This Row],[PON Material]]</f>
        <v>SI</v>
      </c>
      <c r="BO1423" s="4" t="str" cm="1">
        <f t="array" ref="BO14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4" spans="1:67" x14ac:dyDescent="0.25">
      <c r="A1424" t="s">
        <v>989</v>
      </c>
      <c r="B1424" t="s">
        <v>87</v>
      </c>
      <c r="C1424" t="s">
        <v>1200</v>
      </c>
      <c r="D1424" t="s">
        <v>61</v>
      </c>
      <c r="E1424" t="s">
        <v>3057</v>
      </c>
      <c r="F1424" t="s">
        <v>1324</v>
      </c>
      <c r="G1424" t="s">
        <v>3058</v>
      </c>
      <c r="H1424" t="s">
        <v>1325</v>
      </c>
      <c r="I1424" t="s">
        <v>3059</v>
      </c>
      <c r="J1424" t="s">
        <v>2769</v>
      </c>
      <c r="K1424" t="s">
        <v>992</v>
      </c>
      <c r="L1424">
        <v>510907235</v>
      </c>
      <c r="M1424">
        <v>4</v>
      </c>
      <c r="O1424" t="s">
        <v>1570</v>
      </c>
      <c r="P1424" t="s">
        <v>1571</v>
      </c>
      <c r="Q1424" t="s">
        <v>163</v>
      </c>
      <c r="R1424" t="s">
        <v>1572</v>
      </c>
      <c r="S1424" t="s">
        <v>64</v>
      </c>
      <c r="T1424" t="s">
        <v>52</v>
      </c>
      <c r="U1424" t="s">
        <v>1573</v>
      </c>
      <c r="V1424" t="s">
        <v>1496</v>
      </c>
      <c r="W1424">
        <v>8</v>
      </c>
      <c r="X1424">
        <v>55.23</v>
      </c>
      <c r="Y1424" t="s">
        <v>1574</v>
      </c>
      <c r="Z1424" t="s">
        <v>1575</v>
      </c>
      <c r="AA1424" t="s">
        <v>147</v>
      </c>
      <c r="AC1424">
        <v>44494</v>
      </c>
      <c r="AD1424">
        <v>44561</v>
      </c>
      <c r="AE1424" s="39">
        <v>39.119999999999997</v>
      </c>
      <c r="AF1424" s="39">
        <v>9.7799999999999994</v>
      </c>
      <c r="AG1424" s="39">
        <v>48.9</v>
      </c>
      <c r="AL1424">
        <v>4.8899999999999997</v>
      </c>
      <c r="AM1424">
        <v>4.8899999999999997</v>
      </c>
      <c r="AN1424">
        <v>4.8899999999999997</v>
      </c>
      <c r="AO1424">
        <v>4.8899999999999997</v>
      </c>
      <c r="AP1424">
        <v>4.8899999999999997</v>
      </c>
      <c r="AQ1424">
        <v>4.8899999999999997</v>
      </c>
      <c r="AR1424">
        <v>4.8899999999999997</v>
      </c>
      <c r="AS1424">
        <v>4.8899999999999997</v>
      </c>
      <c r="AV1424">
        <v>4.8899999999999997</v>
      </c>
      <c r="AW1424">
        <v>4.8899999999999997</v>
      </c>
      <c r="BI1424" t="s">
        <v>1505</v>
      </c>
      <c r="BJ1424" s="4" t="str">
        <f>Table22[[#This Row],[Ofgem ]]</f>
        <v>4"-5"</v>
      </c>
      <c r="BK1424" s="4" t="str">
        <f>Table22[[#This Row],[Pressure]]</f>
        <v>LP</v>
      </c>
      <c r="BL1424" s="4" t="str">
        <f>Table22[[#This Row],[Pon Category]]</f>
        <v>Policy</v>
      </c>
      <c r="BM1424" s="4" t="str">
        <f>Table22[[#This Row],[Tier]]</f>
        <v>T1</v>
      </c>
      <c r="BN1424" s="4" t="str">
        <f>Table22[[#This Row],[PON Material]]</f>
        <v>SI</v>
      </c>
      <c r="BO1424" s="4" t="str" cm="1">
        <f t="array" ref="BO14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5" spans="1:67" x14ac:dyDescent="0.25">
      <c r="A1425" t="s">
        <v>989</v>
      </c>
      <c r="B1425" t="s">
        <v>87</v>
      </c>
      <c r="C1425" t="s">
        <v>1200</v>
      </c>
      <c r="D1425" t="s">
        <v>61</v>
      </c>
      <c r="E1425" t="s">
        <v>3057</v>
      </c>
      <c r="F1425" t="s">
        <v>1324</v>
      </c>
      <c r="G1425" t="s">
        <v>3058</v>
      </c>
      <c r="H1425" t="s">
        <v>1325</v>
      </c>
      <c r="I1425" t="s">
        <v>3059</v>
      </c>
      <c r="J1425" t="s">
        <v>2769</v>
      </c>
      <c r="K1425" t="s">
        <v>992</v>
      </c>
      <c r="L1425">
        <v>510907236</v>
      </c>
      <c r="M1425">
        <v>4</v>
      </c>
      <c r="O1425" t="s">
        <v>1570</v>
      </c>
      <c r="P1425" t="s">
        <v>1571</v>
      </c>
      <c r="Q1425" t="s">
        <v>163</v>
      </c>
      <c r="R1425" t="s">
        <v>1572</v>
      </c>
      <c r="S1425" t="s">
        <v>64</v>
      </c>
      <c r="T1425" t="s">
        <v>52</v>
      </c>
      <c r="U1425" t="s">
        <v>1573</v>
      </c>
      <c r="V1425" t="s">
        <v>1496</v>
      </c>
      <c r="W1425">
        <v>12</v>
      </c>
      <c r="X1425">
        <v>73.69</v>
      </c>
      <c r="Y1425" t="s">
        <v>1574</v>
      </c>
      <c r="Z1425" t="s">
        <v>1575</v>
      </c>
      <c r="AA1425" t="s">
        <v>147</v>
      </c>
      <c r="AC1425">
        <v>44494</v>
      </c>
      <c r="AD1425">
        <v>44561</v>
      </c>
      <c r="AE1425" s="39">
        <v>52.159999999999982</v>
      </c>
      <c r="AF1425" s="39">
        <v>13.04</v>
      </c>
      <c r="AG1425" s="39">
        <v>65.199999999999989</v>
      </c>
      <c r="AL1425">
        <v>6.52</v>
      </c>
      <c r="AM1425">
        <v>6.52</v>
      </c>
      <c r="AN1425">
        <v>6.52</v>
      </c>
      <c r="AO1425">
        <v>6.52</v>
      </c>
      <c r="AP1425">
        <v>6.52</v>
      </c>
      <c r="AQ1425">
        <v>6.52</v>
      </c>
      <c r="AR1425">
        <v>6.52</v>
      </c>
      <c r="AS1425">
        <v>6.52</v>
      </c>
      <c r="AV1425">
        <v>6.52</v>
      </c>
      <c r="AW1425">
        <v>6.52</v>
      </c>
      <c r="BI1425" t="s">
        <v>1505</v>
      </c>
      <c r="BJ1425" s="4" t="str">
        <f>Table22[[#This Row],[Ofgem ]]</f>
        <v>4"-5"</v>
      </c>
      <c r="BK1425" s="4" t="str">
        <f>Table22[[#This Row],[Pressure]]</f>
        <v>LP</v>
      </c>
      <c r="BL1425" s="4" t="str">
        <f>Table22[[#This Row],[Pon Category]]</f>
        <v>Policy</v>
      </c>
      <c r="BM1425" s="4" t="str">
        <f>Table22[[#This Row],[Tier]]</f>
        <v>T1</v>
      </c>
      <c r="BN1425" s="4" t="str">
        <f>Table22[[#This Row],[PON Material]]</f>
        <v>SI</v>
      </c>
      <c r="BO1425" s="4" t="str" cm="1">
        <f t="array" ref="BO14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6" spans="1:67" x14ac:dyDescent="0.25">
      <c r="A1426" t="s">
        <v>989</v>
      </c>
      <c r="B1426" t="s">
        <v>87</v>
      </c>
      <c r="C1426" t="s">
        <v>1200</v>
      </c>
      <c r="D1426" t="s">
        <v>61</v>
      </c>
      <c r="E1426" t="s">
        <v>3057</v>
      </c>
      <c r="F1426" t="s">
        <v>1324</v>
      </c>
      <c r="G1426" t="s">
        <v>3058</v>
      </c>
      <c r="H1426" t="s">
        <v>1325</v>
      </c>
      <c r="I1426" t="s">
        <v>3059</v>
      </c>
      <c r="J1426" t="s">
        <v>2769</v>
      </c>
      <c r="K1426" t="s">
        <v>992</v>
      </c>
      <c r="L1426">
        <v>510907237</v>
      </c>
      <c r="M1426">
        <v>4</v>
      </c>
      <c r="O1426" t="s">
        <v>1570</v>
      </c>
      <c r="P1426" t="s">
        <v>1571</v>
      </c>
      <c r="Q1426" t="s">
        <v>163</v>
      </c>
      <c r="R1426" t="s">
        <v>1572</v>
      </c>
      <c r="S1426" t="s">
        <v>64</v>
      </c>
      <c r="T1426" t="s">
        <v>52</v>
      </c>
      <c r="U1426" t="s">
        <v>1573</v>
      </c>
      <c r="V1426" t="s">
        <v>1496</v>
      </c>
      <c r="W1426">
        <v>5</v>
      </c>
      <c r="X1426">
        <v>75.19</v>
      </c>
      <c r="Y1426" t="s">
        <v>1574</v>
      </c>
      <c r="Z1426" t="s">
        <v>1575</v>
      </c>
      <c r="AA1426" t="s">
        <v>147</v>
      </c>
      <c r="AC1426">
        <v>44494</v>
      </c>
      <c r="AD1426">
        <v>44561</v>
      </c>
      <c r="AE1426" s="39">
        <v>53.199999999999996</v>
      </c>
      <c r="AF1426" s="39">
        <v>13.3</v>
      </c>
      <c r="AG1426" s="39">
        <v>66.5</v>
      </c>
      <c r="AL1426">
        <v>6.65</v>
      </c>
      <c r="AM1426">
        <v>6.65</v>
      </c>
      <c r="AN1426">
        <v>6.65</v>
      </c>
      <c r="AO1426">
        <v>6.65</v>
      </c>
      <c r="AP1426">
        <v>6.65</v>
      </c>
      <c r="AQ1426">
        <v>6.65</v>
      </c>
      <c r="AR1426">
        <v>6.65</v>
      </c>
      <c r="AS1426">
        <v>6.65</v>
      </c>
      <c r="AV1426">
        <v>6.65</v>
      </c>
      <c r="AW1426">
        <v>6.65</v>
      </c>
      <c r="BI1426" t="s">
        <v>1505</v>
      </c>
      <c r="BJ1426" s="4" t="str">
        <f>Table22[[#This Row],[Ofgem ]]</f>
        <v>4"-5"</v>
      </c>
      <c r="BK1426" s="4" t="str">
        <f>Table22[[#This Row],[Pressure]]</f>
        <v>LP</v>
      </c>
      <c r="BL1426" s="4" t="str">
        <f>Table22[[#This Row],[Pon Category]]</f>
        <v>Policy</v>
      </c>
      <c r="BM1426" s="4" t="str">
        <f>Table22[[#This Row],[Tier]]</f>
        <v>T1</v>
      </c>
      <c r="BN1426" s="4" t="str">
        <f>Table22[[#This Row],[PON Material]]</f>
        <v>SI</v>
      </c>
      <c r="BO1426" s="4" t="str" cm="1">
        <f t="array" ref="BO14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7" spans="1:67" x14ac:dyDescent="0.25">
      <c r="A1427" t="s">
        <v>989</v>
      </c>
      <c r="B1427" t="s">
        <v>1187</v>
      </c>
      <c r="C1427" t="s">
        <v>173</v>
      </c>
      <c r="D1427" t="s">
        <v>61</v>
      </c>
      <c r="E1427" t="s">
        <v>3057</v>
      </c>
      <c r="F1427" t="s">
        <v>2781</v>
      </c>
      <c r="G1427" t="s">
        <v>3060</v>
      </c>
      <c r="H1427" t="s">
        <v>3061</v>
      </c>
      <c r="I1427" t="s">
        <v>2768</v>
      </c>
      <c r="J1427" t="s">
        <v>2769</v>
      </c>
      <c r="K1427" t="s">
        <v>996</v>
      </c>
      <c r="L1427">
        <v>510885691</v>
      </c>
      <c r="M1427">
        <v>4</v>
      </c>
      <c r="O1427" t="s">
        <v>1570</v>
      </c>
      <c r="P1427" t="s">
        <v>1571</v>
      </c>
      <c r="Q1427" t="s">
        <v>163</v>
      </c>
      <c r="R1427" t="s">
        <v>1572</v>
      </c>
      <c r="S1427" t="s">
        <v>64</v>
      </c>
      <c r="T1427" t="s">
        <v>52</v>
      </c>
      <c r="U1427" t="s">
        <v>1573</v>
      </c>
      <c r="V1427" t="s">
        <v>1496</v>
      </c>
      <c r="W1427">
        <v>5</v>
      </c>
      <c r="X1427">
        <v>78.45</v>
      </c>
      <c r="Y1427" t="s">
        <v>1574</v>
      </c>
      <c r="Z1427" t="s">
        <v>1575</v>
      </c>
      <c r="AA1427" t="s">
        <v>147</v>
      </c>
      <c r="AC1427">
        <v>44522</v>
      </c>
      <c r="AD1427">
        <v>44526</v>
      </c>
      <c r="AE1427" s="39">
        <v>78</v>
      </c>
      <c r="AF1427" s="39">
        <v>0</v>
      </c>
      <c r="AG1427" s="39">
        <v>78</v>
      </c>
      <c r="AP1427">
        <v>78</v>
      </c>
      <c r="BI1427" t="s">
        <v>1505</v>
      </c>
      <c r="BJ1427" s="4" t="str">
        <f>Table22[[#This Row],[Ofgem ]]</f>
        <v>4"-5"</v>
      </c>
      <c r="BK1427" s="4" t="str">
        <f>Table22[[#This Row],[Pressure]]</f>
        <v>LP</v>
      </c>
      <c r="BL1427" s="4" t="str">
        <f>Table22[[#This Row],[Pon Category]]</f>
        <v>Policy</v>
      </c>
      <c r="BM1427" s="4" t="str">
        <f>Table22[[#This Row],[Tier]]</f>
        <v>T1</v>
      </c>
      <c r="BN1427" s="4" t="str">
        <f>Table22[[#This Row],[PON Material]]</f>
        <v>SI</v>
      </c>
      <c r="BO1427" s="4" t="str" cm="1">
        <f t="array" ref="BO14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8" spans="1:67" x14ac:dyDescent="0.25">
      <c r="A1428" t="s">
        <v>989</v>
      </c>
      <c r="B1428" t="s">
        <v>87</v>
      </c>
      <c r="C1428" t="s">
        <v>1200</v>
      </c>
      <c r="D1428" t="s">
        <v>61</v>
      </c>
      <c r="E1428" t="s">
        <v>3057</v>
      </c>
      <c r="F1428" t="s">
        <v>1324</v>
      </c>
      <c r="G1428" t="s">
        <v>3062</v>
      </c>
      <c r="H1428" t="s">
        <v>3063</v>
      </c>
      <c r="I1428" t="s">
        <v>3059</v>
      </c>
      <c r="J1428" t="s">
        <v>2769</v>
      </c>
      <c r="K1428" t="s">
        <v>992</v>
      </c>
      <c r="L1428">
        <v>510818324</v>
      </c>
      <c r="M1428">
        <v>8</v>
      </c>
      <c r="O1428" t="s">
        <v>1570</v>
      </c>
      <c r="P1428" t="s">
        <v>1571</v>
      </c>
      <c r="Q1428" t="s">
        <v>163</v>
      </c>
      <c r="R1428" t="s">
        <v>1572</v>
      </c>
      <c r="S1428" t="s">
        <v>64</v>
      </c>
      <c r="T1428" t="s">
        <v>52</v>
      </c>
      <c r="U1428" t="s">
        <v>1573</v>
      </c>
      <c r="V1428" s="42" t="s">
        <v>1496</v>
      </c>
      <c r="W1428">
        <v>3</v>
      </c>
      <c r="X1428">
        <v>65.680000000000007</v>
      </c>
      <c r="Y1428" t="s">
        <v>1574</v>
      </c>
      <c r="Z1428" t="s">
        <v>1575</v>
      </c>
      <c r="AA1428" t="s">
        <v>147</v>
      </c>
      <c r="AC1428">
        <v>44564</v>
      </c>
      <c r="AD1428">
        <v>44596</v>
      </c>
      <c r="AE1428" s="39">
        <v>0</v>
      </c>
      <c r="AF1428" s="39">
        <v>65.7</v>
      </c>
      <c r="AG1428" s="39">
        <v>65.7</v>
      </c>
      <c r="AV1428">
        <v>13.14</v>
      </c>
      <c r="AW1428">
        <v>13.14</v>
      </c>
      <c r="AX1428">
        <v>13.14</v>
      </c>
      <c r="AY1428">
        <v>13.14</v>
      </c>
      <c r="AZ1428">
        <v>13.14</v>
      </c>
      <c r="BI1428" t="s">
        <v>1505</v>
      </c>
      <c r="BJ1428" s="4" t="str">
        <f>Table22[[#This Row],[Ofgem ]]</f>
        <v>4"-5"</v>
      </c>
      <c r="BK1428" s="4" t="str">
        <f>Table22[[#This Row],[Pressure]]</f>
        <v>LP</v>
      </c>
      <c r="BL1428" s="4" t="str">
        <f>Table22[[#This Row],[Pon Category]]</f>
        <v>Policy</v>
      </c>
      <c r="BM1428" s="4" t="str">
        <f>Table22[[#This Row],[Tier]]</f>
        <v>T1</v>
      </c>
      <c r="BN1428" s="4" t="str">
        <f>Table22[[#This Row],[PON Material]]</f>
        <v>SI</v>
      </c>
      <c r="BO1428" s="4" t="str" cm="1">
        <f t="array" ref="BO14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29" spans="1:67" x14ac:dyDescent="0.25">
      <c r="A1429" t="s">
        <v>989</v>
      </c>
      <c r="B1429" t="s">
        <v>87</v>
      </c>
      <c r="C1429" t="s">
        <v>1200</v>
      </c>
      <c r="D1429" t="s">
        <v>61</v>
      </c>
      <c r="E1429" t="s">
        <v>3057</v>
      </c>
      <c r="F1429" t="s">
        <v>1324</v>
      </c>
      <c r="G1429" t="s">
        <v>3062</v>
      </c>
      <c r="H1429" t="s">
        <v>3063</v>
      </c>
      <c r="I1429" t="s">
        <v>3059</v>
      </c>
      <c r="J1429" t="s">
        <v>2769</v>
      </c>
      <c r="K1429" t="s">
        <v>992</v>
      </c>
      <c r="L1429">
        <v>510818325</v>
      </c>
      <c r="M1429">
        <v>6</v>
      </c>
      <c r="O1429" t="s">
        <v>1570</v>
      </c>
      <c r="P1429" t="s">
        <v>1571</v>
      </c>
      <c r="Q1429" t="s">
        <v>91</v>
      </c>
      <c r="R1429" t="s">
        <v>1572</v>
      </c>
      <c r="S1429" t="s">
        <v>64</v>
      </c>
      <c r="T1429" t="s">
        <v>52</v>
      </c>
      <c r="U1429" t="s">
        <v>1573</v>
      </c>
      <c r="V1429" t="s">
        <v>1496</v>
      </c>
      <c r="W1429">
        <v>54</v>
      </c>
      <c r="X1429">
        <v>213.4</v>
      </c>
      <c r="Y1429" t="s">
        <v>1574</v>
      </c>
      <c r="Z1429" t="s">
        <v>1575</v>
      </c>
      <c r="AA1429" t="s">
        <v>147</v>
      </c>
      <c r="AC1429">
        <v>44564</v>
      </c>
      <c r="AD1429">
        <v>44596</v>
      </c>
      <c r="AE1429" s="39">
        <v>0</v>
      </c>
      <c r="AF1429" s="39">
        <v>213.4</v>
      </c>
      <c r="AG1429" s="39">
        <v>213.4</v>
      </c>
      <c r="AV1429">
        <v>42.68</v>
      </c>
      <c r="AW1429">
        <v>42.68</v>
      </c>
      <c r="AX1429">
        <v>42.68</v>
      </c>
      <c r="AY1429">
        <v>42.68</v>
      </c>
      <c r="AZ1429">
        <v>42.68</v>
      </c>
      <c r="BI1429" t="s">
        <v>1505</v>
      </c>
      <c r="BJ1429" s="4" t="str">
        <f>Table22[[#This Row],[Ofgem ]]</f>
        <v>4"-5"</v>
      </c>
      <c r="BK1429" s="4" t="str">
        <f>Table22[[#This Row],[Pressure]]</f>
        <v>LP</v>
      </c>
      <c r="BL1429" s="4" t="str">
        <f>Table22[[#This Row],[Pon Category]]</f>
        <v>Policy</v>
      </c>
      <c r="BM1429" s="4" t="str">
        <f>Table22[[#This Row],[Tier]]</f>
        <v>T1</v>
      </c>
      <c r="BN1429" s="4" t="str">
        <f>Table22[[#This Row],[PON Material]]</f>
        <v>DI</v>
      </c>
      <c r="BO1429" s="4" t="str" cm="1">
        <f t="array" ref="BO14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0" spans="1:67" x14ac:dyDescent="0.25">
      <c r="A1430" t="s">
        <v>989</v>
      </c>
      <c r="B1430" t="s">
        <v>87</v>
      </c>
      <c r="C1430" t="s">
        <v>1200</v>
      </c>
      <c r="D1430" t="s">
        <v>61</v>
      </c>
      <c r="E1430" t="s">
        <v>3057</v>
      </c>
      <c r="F1430" t="s">
        <v>1324</v>
      </c>
      <c r="G1430" t="s">
        <v>3062</v>
      </c>
      <c r="H1430" t="s">
        <v>3063</v>
      </c>
      <c r="I1430" t="s">
        <v>3059</v>
      </c>
      <c r="J1430" t="s">
        <v>2769</v>
      </c>
      <c r="K1430" t="s">
        <v>992</v>
      </c>
      <c r="L1430">
        <v>510818326</v>
      </c>
      <c r="M1430">
        <v>4</v>
      </c>
      <c r="O1430" t="s">
        <v>1570</v>
      </c>
      <c r="P1430" t="s">
        <v>1571</v>
      </c>
      <c r="Q1430" t="s">
        <v>91</v>
      </c>
      <c r="R1430" t="s">
        <v>1572</v>
      </c>
      <c r="S1430" t="s">
        <v>64</v>
      </c>
      <c r="T1430" t="s">
        <v>52</v>
      </c>
      <c r="U1430" t="s">
        <v>1573</v>
      </c>
      <c r="V1430" t="s">
        <v>1496</v>
      </c>
      <c r="W1430">
        <v>11</v>
      </c>
      <c r="X1430">
        <v>8.98</v>
      </c>
      <c r="Y1430" t="s">
        <v>1574</v>
      </c>
      <c r="Z1430" t="s">
        <v>1575</v>
      </c>
      <c r="AA1430" t="s">
        <v>147</v>
      </c>
      <c r="AC1430">
        <v>44564</v>
      </c>
      <c r="AD1430">
        <v>44596</v>
      </c>
      <c r="AE1430" s="39">
        <v>0</v>
      </c>
      <c r="AF1430" s="39">
        <v>9</v>
      </c>
      <c r="AG1430" s="39">
        <v>9</v>
      </c>
      <c r="AV1430">
        <v>1.8</v>
      </c>
      <c r="AW1430">
        <v>1.8</v>
      </c>
      <c r="AX1430">
        <v>1.8</v>
      </c>
      <c r="AY1430">
        <v>1.8</v>
      </c>
      <c r="AZ1430">
        <v>1.8</v>
      </c>
      <c r="BI1430" t="s">
        <v>1505</v>
      </c>
      <c r="BJ1430" s="4" t="str">
        <f>Table22[[#This Row],[Ofgem ]]</f>
        <v>4"-5"</v>
      </c>
      <c r="BK1430" s="4" t="str">
        <f>Table22[[#This Row],[Pressure]]</f>
        <v>LP</v>
      </c>
      <c r="BL1430" s="4" t="str">
        <f>Table22[[#This Row],[Pon Category]]</f>
        <v>Policy</v>
      </c>
      <c r="BM1430" s="4" t="str">
        <f>Table22[[#This Row],[Tier]]</f>
        <v>T1</v>
      </c>
      <c r="BN1430" s="4" t="str">
        <f>Table22[[#This Row],[PON Material]]</f>
        <v>DI</v>
      </c>
      <c r="BO1430" s="4" t="str" cm="1">
        <f t="array" ref="BO14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1" spans="1:67" x14ac:dyDescent="0.25">
      <c r="A1431" t="s">
        <v>989</v>
      </c>
      <c r="B1431" t="s">
        <v>87</v>
      </c>
      <c r="C1431" t="s">
        <v>1200</v>
      </c>
      <c r="D1431" t="s">
        <v>61</v>
      </c>
      <c r="E1431" t="s">
        <v>3057</v>
      </c>
      <c r="F1431" t="s">
        <v>1324</v>
      </c>
      <c r="G1431" t="s">
        <v>3064</v>
      </c>
      <c r="H1431" t="s">
        <v>3065</v>
      </c>
      <c r="I1431" t="s">
        <v>3059</v>
      </c>
      <c r="J1431" t="s">
        <v>2769</v>
      </c>
      <c r="K1431" t="s">
        <v>992</v>
      </c>
      <c r="L1431">
        <v>510789678</v>
      </c>
      <c r="M1431">
        <v>4</v>
      </c>
      <c r="O1431" t="s">
        <v>1570</v>
      </c>
      <c r="P1431" t="s">
        <v>1571</v>
      </c>
      <c r="Q1431" t="s">
        <v>163</v>
      </c>
      <c r="R1431" t="s">
        <v>1572</v>
      </c>
      <c r="S1431" t="s">
        <v>64</v>
      </c>
      <c r="T1431" t="s">
        <v>52</v>
      </c>
      <c r="U1431" t="s">
        <v>1573</v>
      </c>
      <c r="V1431" t="s">
        <v>1496</v>
      </c>
      <c r="W1431">
        <v>5</v>
      </c>
      <c r="X1431">
        <v>115.97</v>
      </c>
      <c r="Y1431" t="s">
        <v>1574</v>
      </c>
      <c r="Z1431" t="s">
        <v>1575</v>
      </c>
      <c r="AA1431" t="s">
        <v>147</v>
      </c>
      <c r="AC1431">
        <v>44599</v>
      </c>
      <c r="AD1431">
        <v>44610</v>
      </c>
      <c r="AE1431" s="39">
        <v>0</v>
      </c>
      <c r="AF1431" s="39">
        <v>115.98</v>
      </c>
      <c r="AG1431" s="39">
        <v>115.98</v>
      </c>
      <c r="BA1431">
        <v>57.99</v>
      </c>
      <c r="BB1431">
        <v>57.99</v>
      </c>
      <c r="BI1431" t="s">
        <v>1505</v>
      </c>
      <c r="BJ1431" s="4" t="str">
        <f>Table22[[#This Row],[Ofgem ]]</f>
        <v>4"-5"</v>
      </c>
      <c r="BK1431" s="4" t="str">
        <f>Table22[[#This Row],[Pressure]]</f>
        <v>LP</v>
      </c>
      <c r="BL1431" s="4" t="str">
        <f>Table22[[#This Row],[Pon Category]]</f>
        <v>Policy</v>
      </c>
      <c r="BM1431" s="4" t="str">
        <f>Table22[[#This Row],[Tier]]</f>
        <v>T1</v>
      </c>
      <c r="BN1431" s="4" t="str">
        <f>Table22[[#This Row],[PON Material]]</f>
        <v>SI</v>
      </c>
      <c r="BO1431" s="4" t="str" cm="1">
        <f t="array" ref="BO14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2" spans="1:67" x14ac:dyDescent="0.25">
      <c r="A1432" t="s">
        <v>989</v>
      </c>
      <c r="B1432" t="s">
        <v>1187</v>
      </c>
      <c r="C1432" t="s">
        <v>1200</v>
      </c>
      <c r="D1432" t="s">
        <v>1603</v>
      </c>
      <c r="E1432" t="s">
        <v>3057</v>
      </c>
      <c r="F1432" t="s">
        <v>3066</v>
      </c>
      <c r="G1432" t="s">
        <v>3067</v>
      </c>
      <c r="H1432" t="s">
        <v>3068</v>
      </c>
      <c r="I1432" t="s">
        <v>2826</v>
      </c>
      <c r="J1432" t="s">
        <v>2769</v>
      </c>
      <c r="K1432" t="s">
        <v>992</v>
      </c>
      <c r="L1432">
        <v>510913238</v>
      </c>
      <c r="M1432">
        <v>6</v>
      </c>
      <c r="O1432" t="s">
        <v>1570</v>
      </c>
      <c r="P1432" t="s">
        <v>1571</v>
      </c>
      <c r="Q1432" t="s">
        <v>163</v>
      </c>
      <c r="R1432" t="s">
        <v>1572</v>
      </c>
      <c r="S1432" t="s">
        <v>64</v>
      </c>
      <c r="T1432" t="s">
        <v>52</v>
      </c>
      <c r="U1432" t="s">
        <v>1573</v>
      </c>
      <c r="V1432" t="s">
        <v>1496</v>
      </c>
      <c r="W1432">
        <v>3</v>
      </c>
      <c r="X1432">
        <v>219.62</v>
      </c>
      <c r="Y1432" t="s">
        <v>1574</v>
      </c>
      <c r="Z1432" t="s">
        <v>1575</v>
      </c>
      <c r="AA1432" t="s">
        <v>147</v>
      </c>
      <c r="AC1432">
        <v>44613</v>
      </c>
      <c r="AD1432">
        <v>44631</v>
      </c>
      <c r="AE1432" s="39">
        <v>0</v>
      </c>
      <c r="AF1432" s="39">
        <v>219.63</v>
      </c>
      <c r="AG1432" s="39">
        <v>219.63</v>
      </c>
      <c r="BC1432">
        <v>73.209999999999994</v>
      </c>
      <c r="BD1432">
        <v>73.209999999999994</v>
      </c>
      <c r="BE1432">
        <v>73.209999999999994</v>
      </c>
      <c r="BI1432" t="s">
        <v>1505</v>
      </c>
      <c r="BJ1432" s="4" t="str">
        <f>Table22[[#This Row],[Ofgem ]]</f>
        <v>4"-5"</v>
      </c>
      <c r="BK1432" s="4" t="str">
        <f>Table22[[#This Row],[Pressure]]</f>
        <v>LP</v>
      </c>
      <c r="BL1432" s="4" t="str">
        <f>Table22[[#This Row],[Pon Category]]</f>
        <v>Policy</v>
      </c>
      <c r="BM1432" s="4" t="str">
        <f>Table22[[#This Row],[Tier]]</f>
        <v>T1</v>
      </c>
      <c r="BN1432" s="4" t="str">
        <f>Table22[[#This Row],[PON Material]]</f>
        <v>SI</v>
      </c>
      <c r="BO1432" s="4" t="str" cm="1">
        <f t="array" ref="BO14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3" spans="1:67" x14ac:dyDescent="0.25">
      <c r="A1433" t="s">
        <v>989</v>
      </c>
      <c r="B1433" t="s">
        <v>1187</v>
      </c>
      <c r="C1433" t="s">
        <v>1200</v>
      </c>
      <c r="D1433" t="s">
        <v>1603</v>
      </c>
      <c r="E1433" t="s">
        <v>3057</v>
      </c>
      <c r="F1433" t="s">
        <v>3066</v>
      </c>
      <c r="G1433" t="s">
        <v>3067</v>
      </c>
      <c r="H1433" t="s">
        <v>3068</v>
      </c>
      <c r="I1433" t="s">
        <v>2826</v>
      </c>
      <c r="J1433" t="s">
        <v>2769</v>
      </c>
      <c r="K1433" t="s">
        <v>992</v>
      </c>
      <c r="L1433">
        <v>220001389995</v>
      </c>
      <c r="M1433">
        <v>6</v>
      </c>
      <c r="O1433" t="s">
        <v>1570</v>
      </c>
      <c r="P1433" t="s">
        <v>1571</v>
      </c>
      <c r="Q1433" t="s">
        <v>53</v>
      </c>
      <c r="R1433" t="s">
        <v>1572</v>
      </c>
      <c r="S1433" t="s">
        <v>64</v>
      </c>
      <c r="T1433" t="s">
        <v>52</v>
      </c>
      <c r="U1433" t="s">
        <v>1573</v>
      </c>
      <c r="V1433" t="s">
        <v>1496</v>
      </c>
      <c r="W1433">
        <v>1</v>
      </c>
      <c r="X1433">
        <v>8.69</v>
      </c>
      <c r="Y1433" t="s">
        <v>1574</v>
      </c>
      <c r="Z1433" t="s">
        <v>1575</v>
      </c>
      <c r="AA1433" t="s">
        <v>147</v>
      </c>
      <c r="AC1433">
        <v>44613</v>
      </c>
      <c r="AD1433">
        <v>44631</v>
      </c>
      <c r="AE1433" s="39">
        <v>0</v>
      </c>
      <c r="AF1433" s="39">
        <v>8.6999999999999993</v>
      </c>
      <c r="AG1433" s="39">
        <v>8.6999999999999993</v>
      </c>
      <c r="BC1433">
        <v>2.9</v>
      </c>
      <c r="BD1433">
        <v>2.9</v>
      </c>
      <c r="BE1433">
        <v>2.9</v>
      </c>
      <c r="BI1433" t="s">
        <v>1505</v>
      </c>
      <c r="BJ1433" s="4" t="str">
        <f>Table22[[#This Row],[Ofgem ]]</f>
        <v>4"-5"</v>
      </c>
      <c r="BK1433" s="4" t="str">
        <f>Table22[[#This Row],[Pressure]]</f>
        <v>LP</v>
      </c>
      <c r="BL1433" s="4" t="str">
        <f>Table22[[#This Row],[Pon Category]]</f>
        <v>Policy</v>
      </c>
      <c r="BM1433" s="4" t="str">
        <f>Table22[[#This Row],[Tier]]</f>
        <v>T1</v>
      </c>
      <c r="BN1433" s="4" t="str">
        <f>Table22[[#This Row],[PON Material]]</f>
        <v>CI</v>
      </c>
      <c r="BO1433" s="4" t="str" cm="1">
        <f t="array" ref="BO14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4" spans="1:67" x14ac:dyDescent="0.25">
      <c r="A1434" t="s">
        <v>989</v>
      </c>
      <c r="B1434" t="s">
        <v>1187</v>
      </c>
      <c r="C1434" t="s">
        <v>1200</v>
      </c>
      <c r="D1434" t="s">
        <v>1603</v>
      </c>
      <c r="E1434" t="s">
        <v>3057</v>
      </c>
      <c r="F1434" t="s">
        <v>3066</v>
      </c>
      <c r="G1434" t="s">
        <v>3067</v>
      </c>
      <c r="H1434" t="s">
        <v>3068</v>
      </c>
      <c r="I1434" t="s">
        <v>2826</v>
      </c>
      <c r="J1434" t="s">
        <v>2769</v>
      </c>
      <c r="K1434" t="s">
        <v>992</v>
      </c>
      <c r="L1434">
        <v>220001430733</v>
      </c>
      <c r="M1434">
        <v>4</v>
      </c>
      <c r="O1434" t="s">
        <v>1570</v>
      </c>
      <c r="P1434" t="s">
        <v>1571</v>
      </c>
      <c r="Q1434" t="s">
        <v>53</v>
      </c>
      <c r="R1434" t="s">
        <v>1572</v>
      </c>
      <c r="S1434" t="s">
        <v>64</v>
      </c>
      <c r="T1434" t="s">
        <v>52</v>
      </c>
      <c r="U1434" t="s">
        <v>1573</v>
      </c>
      <c r="V1434" t="s">
        <v>1496</v>
      </c>
      <c r="W1434">
        <v>9</v>
      </c>
      <c r="X1434">
        <v>0.2</v>
      </c>
      <c r="Y1434" t="s">
        <v>1574</v>
      </c>
      <c r="Z1434" t="s">
        <v>1575</v>
      </c>
      <c r="AA1434" t="s">
        <v>147</v>
      </c>
      <c r="AC1434">
        <v>44613</v>
      </c>
      <c r="AD1434">
        <v>44631</v>
      </c>
      <c r="AE1434" s="39">
        <v>0</v>
      </c>
      <c r="AF1434" s="39">
        <v>0.21000000000000002</v>
      </c>
      <c r="AG1434" s="39">
        <v>0.21000000000000002</v>
      </c>
      <c r="BC1434">
        <v>7.0000000000000007E-2</v>
      </c>
      <c r="BD1434">
        <v>7.0000000000000007E-2</v>
      </c>
      <c r="BE1434">
        <v>7.0000000000000007E-2</v>
      </c>
      <c r="BI1434" t="s">
        <v>1505</v>
      </c>
      <c r="BJ1434" s="4" t="str">
        <f>Table22[[#This Row],[Ofgem ]]</f>
        <v>4"-5"</v>
      </c>
      <c r="BK1434" s="4" t="str">
        <f>Table22[[#This Row],[Pressure]]</f>
        <v>LP</v>
      </c>
      <c r="BL1434" s="4" t="str">
        <f>Table22[[#This Row],[Pon Category]]</f>
        <v>Policy</v>
      </c>
      <c r="BM1434" s="4" t="str">
        <f>Table22[[#This Row],[Tier]]</f>
        <v>T1</v>
      </c>
      <c r="BN1434" s="4" t="str">
        <f>Table22[[#This Row],[PON Material]]</f>
        <v>CI</v>
      </c>
      <c r="BO1434" s="4" t="str" cm="1">
        <f t="array" ref="BO14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5" spans="1:67" x14ac:dyDescent="0.25">
      <c r="A1435" t="s">
        <v>989</v>
      </c>
      <c r="B1435" t="s">
        <v>1187</v>
      </c>
      <c r="C1435" t="s">
        <v>1200</v>
      </c>
      <c r="D1435" t="s">
        <v>1603</v>
      </c>
      <c r="E1435" t="s">
        <v>3057</v>
      </c>
      <c r="F1435" t="s">
        <v>3066</v>
      </c>
      <c r="G1435" t="s">
        <v>3067</v>
      </c>
      <c r="H1435" t="s">
        <v>3068</v>
      </c>
      <c r="I1435" t="s">
        <v>2826</v>
      </c>
      <c r="J1435" t="s">
        <v>2769</v>
      </c>
      <c r="K1435" t="s">
        <v>992</v>
      </c>
      <c r="L1435">
        <v>220001442826</v>
      </c>
      <c r="M1435">
        <v>8</v>
      </c>
      <c r="O1435" t="s">
        <v>1570</v>
      </c>
      <c r="P1435" t="s">
        <v>1571</v>
      </c>
      <c r="Q1435" t="s">
        <v>53</v>
      </c>
      <c r="R1435" t="s">
        <v>1572</v>
      </c>
      <c r="S1435" t="s">
        <v>64</v>
      </c>
      <c r="T1435" t="s">
        <v>52</v>
      </c>
      <c r="U1435" t="s">
        <v>1573</v>
      </c>
      <c r="V1435" s="42" t="s">
        <v>1496</v>
      </c>
      <c r="W1435">
        <v>2</v>
      </c>
      <c r="X1435">
        <v>113.64</v>
      </c>
      <c r="Y1435" t="s">
        <v>1574</v>
      </c>
      <c r="Z1435" t="s">
        <v>1575</v>
      </c>
      <c r="AA1435" t="s">
        <v>263</v>
      </c>
      <c r="AC1435">
        <v>44613</v>
      </c>
      <c r="AD1435">
        <v>44631</v>
      </c>
      <c r="AE1435" s="39">
        <v>0</v>
      </c>
      <c r="AF1435" s="39">
        <v>113.64000000000001</v>
      </c>
      <c r="AG1435" s="39">
        <v>113.64000000000001</v>
      </c>
      <c r="BC1435">
        <v>37.880000000000003</v>
      </c>
      <c r="BD1435">
        <v>37.880000000000003</v>
      </c>
      <c r="BE1435">
        <v>37.880000000000003</v>
      </c>
      <c r="BI1435" t="s">
        <v>1505</v>
      </c>
      <c r="BJ1435" s="4" t="str">
        <f>Table22[[#This Row],[Ofgem ]]</f>
        <v>4"-5"</v>
      </c>
      <c r="BK1435" s="4" t="str">
        <f>Table22[[#This Row],[Pressure]]</f>
        <v>LP</v>
      </c>
      <c r="BL1435" s="4" t="str">
        <f>Table22[[#This Row],[Pon Category]]</f>
        <v>Policy</v>
      </c>
      <c r="BM1435" s="4" t="str">
        <f>Table22[[#This Row],[Tier]]</f>
        <v>T1</v>
      </c>
      <c r="BN1435" s="4" t="str">
        <f>Table22[[#This Row],[PON Material]]</f>
        <v>CI</v>
      </c>
      <c r="BO1435" s="4" t="str" cm="1">
        <f t="array" ref="BO14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6" spans="1:67" x14ac:dyDescent="0.25">
      <c r="A1436" t="s">
        <v>989</v>
      </c>
      <c r="B1436" t="s">
        <v>1187</v>
      </c>
      <c r="C1436" t="s">
        <v>1200</v>
      </c>
      <c r="D1436" t="s">
        <v>1603</v>
      </c>
      <c r="E1436" t="s">
        <v>3057</v>
      </c>
      <c r="F1436" t="s">
        <v>3069</v>
      </c>
      <c r="G1436" t="s">
        <v>3070</v>
      </c>
      <c r="H1436" t="s">
        <v>3071</v>
      </c>
      <c r="I1436" t="s">
        <v>3072</v>
      </c>
      <c r="J1436" t="s">
        <v>2769</v>
      </c>
      <c r="K1436" t="s">
        <v>996</v>
      </c>
      <c r="L1436">
        <v>510933300</v>
      </c>
      <c r="M1436">
        <v>4</v>
      </c>
      <c r="O1436" t="s">
        <v>1570</v>
      </c>
      <c r="P1436" t="s">
        <v>1571</v>
      </c>
      <c r="Q1436" t="s">
        <v>163</v>
      </c>
      <c r="R1436" t="s">
        <v>1572</v>
      </c>
      <c r="S1436" t="s">
        <v>64</v>
      </c>
      <c r="T1436" t="s">
        <v>52</v>
      </c>
      <c r="U1436" t="s">
        <v>1573</v>
      </c>
      <c r="V1436" t="s">
        <v>1496</v>
      </c>
      <c r="W1436">
        <v>3</v>
      </c>
      <c r="X1436">
        <v>115.58</v>
      </c>
      <c r="Y1436" t="s">
        <v>1574</v>
      </c>
      <c r="Z1436" t="s">
        <v>1575</v>
      </c>
      <c r="AA1436" t="s">
        <v>147</v>
      </c>
      <c r="AC1436">
        <v>44634</v>
      </c>
      <c r="AD1436">
        <v>44638</v>
      </c>
      <c r="AE1436" s="39">
        <v>0</v>
      </c>
      <c r="AF1436" s="39">
        <v>115.58</v>
      </c>
      <c r="AG1436" s="39">
        <v>115.58</v>
      </c>
      <c r="BF1436">
        <v>115.58</v>
      </c>
      <c r="BI1436" t="s">
        <v>1505</v>
      </c>
      <c r="BJ1436" s="4" t="str">
        <f>Table22[[#This Row],[Ofgem ]]</f>
        <v>4"-5"</v>
      </c>
      <c r="BK1436" s="4" t="str">
        <f>Table22[[#This Row],[Pressure]]</f>
        <v>LP</v>
      </c>
      <c r="BL1436" s="4" t="str">
        <f>Table22[[#This Row],[Pon Category]]</f>
        <v>Policy</v>
      </c>
      <c r="BM1436" s="4" t="str">
        <f>Table22[[#This Row],[Tier]]</f>
        <v>T1</v>
      </c>
      <c r="BN1436" s="4" t="str">
        <f>Table22[[#This Row],[PON Material]]</f>
        <v>SI</v>
      </c>
      <c r="BO1436" s="4" t="str" cm="1">
        <f t="array" ref="BO14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7" spans="1:67" x14ac:dyDescent="0.25">
      <c r="A1437" t="s">
        <v>989</v>
      </c>
      <c r="B1437" t="s">
        <v>1187</v>
      </c>
      <c r="C1437" t="s">
        <v>1200</v>
      </c>
      <c r="D1437" t="s">
        <v>1603</v>
      </c>
      <c r="E1437" t="s">
        <v>3057</v>
      </c>
      <c r="F1437" t="s">
        <v>3073</v>
      </c>
      <c r="G1437" t="s">
        <v>3074</v>
      </c>
      <c r="H1437" t="s">
        <v>3075</v>
      </c>
      <c r="I1437" t="s">
        <v>2775</v>
      </c>
      <c r="J1437" t="s">
        <v>2769</v>
      </c>
      <c r="K1437" t="s">
        <v>996</v>
      </c>
      <c r="L1437">
        <v>510893463</v>
      </c>
      <c r="M1437">
        <v>8</v>
      </c>
      <c r="O1437" t="s">
        <v>1570</v>
      </c>
      <c r="P1437" t="s">
        <v>1571</v>
      </c>
      <c r="Q1437" t="s">
        <v>163</v>
      </c>
      <c r="R1437" t="s">
        <v>1572</v>
      </c>
      <c r="S1437" t="s">
        <v>64</v>
      </c>
      <c r="T1437" t="s">
        <v>52</v>
      </c>
      <c r="U1437" t="s">
        <v>1573</v>
      </c>
      <c r="V1437" s="42" t="s">
        <v>1496</v>
      </c>
      <c r="W1437">
        <v>13</v>
      </c>
      <c r="X1437">
        <v>126.48</v>
      </c>
      <c r="Y1437" t="s">
        <v>1574</v>
      </c>
      <c r="Z1437" t="s">
        <v>1575</v>
      </c>
      <c r="AA1437" t="s">
        <v>263</v>
      </c>
      <c r="AC1437">
        <v>44641</v>
      </c>
      <c r="AD1437">
        <v>44645</v>
      </c>
      <c r="AE1437" s="39">
        <v>0</v>
      </c>
      <c r="AF1437" s="39">
        <v>126.48</v>
      </c>
      <c r="AG1437" s="39">
        <v>126.48</v>
      </c>
      <c r="BG1437">
        <v>126.48</v>
      </c>
      <c r="BI1437" t="s">
        <v>1505</v>
      </c>
      <c r="BJ1437" s="4" t="str">
        <f>Table22[[#This Row],[Ofgem ]]</f>
        <v>4"-5"</v>
      </c>
      <c r="BK1437" s="4" t="str">
        <f>Table22[[#This Row],[Pressure]]</f>
        <v>LP</v>
      </c>
      <c r="BL1437" s="4" t="str">
        <f>Table22[[#This Row],[Pon Category]]</f>
        <v>Policy</v>
      </c>
      <c r="BM1437" s="4" t="str">
        <f>Table22[[#This Row],[Tier]]</f>
        <v>T1</v>
      </c>
      <c r="BN1437" s="4" t="str">
        <f>Table22[[#This Row],[PON Material]]</f>
        <v>SI</v>
      </c>
      <c r="BO1437" s="4" t="str" cm="1">
        <f t="array" ref="BO14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8" spans="1:67" x14ac:dyDescent="0.25">
      <c r="A1438" t="s">
        <v>989</v>
      </c>
      <c r="B1438" t="s">
        <v>1187</v>
      </c>
      <c r="C1438" t="s">
        <v>1200</v>
      </c>
      <c r="D1438" t="s">
        <v>1603</v>
      </c>
      <c r="E1438" t="s">
        <v>3057</v>
      </c>
      <c r="F1438" t="s">
        <v>3073</v>
      </c>
      <c r="G1438" t="s">
        <v>3074</v>
      </c>
      <c r="H1438" t="s">
        <v>3075</v>
      </c>
      <c r="I1438" t="s">
        <v>2775</v>
      </c>
      <c r="J1438" t="s">
        <v>2769</v>
      </c>
      <c r="K1438" t="s">
        <v>996</v>
      </c>
      <c r="L1438">
        <v>612062214</v>
      </c>
      <c r="M1438">
        <v>8</v>
      </c>
      <c r="O1438" t="s">
        <v>1570</v>
      </c>
      <c r="P1438" t="s">
        <v>1571</v>
      </c>
      <c r="Q1438" t="s">
        <v>163</v>
      </c>
      <c r="R1438" t="s">
        <v>1572</v>
      </c>
      <c r="S1438" t="s">
        <v>64</v>
      </c>
      <c r="T1438" t="s">
        <v>52</v>
      </c>
      <c r="U1438" t="s">
        <v>1573</v>
      </c>
      <c r="V1438" s="42" t="s">
        <v>1496</v>
      </c>
      <c r="W1438">
        <v>1</v>
      </c>
      <c r="X1438">
        <v>4.28</v>
      </c>
      <c r="Y1438" t="s">
        <v>1574</v>
      </c>
      <c r="Z1438" t="s">
        <v>1575</v>
      </c>
      <c r="AA1438" t="s">
        <v>147</v>
      </c>
      <c r="AC1438">
        <v>44641</v>
      </c>
      <c r="AD1438">
        <v>44645</v>
      </c>
      <c r="AE1438" s="39">
        <v>0</v>
      </c>
      <c r="AF1438" s="39">
        <v>4.28</v>
      </c>
      <c r="AG1438" s="39">
        <v>4.28</v>
      </c>
      <c r="BG1438">
        <v>4.28</v>
      </c>
      <c r="BI1438" t="s">
        <v>1505</v>
      </c>
      <c r="BJ1438" s="4" t="str">
        <f>Table22[[#This Row],[Ofgem ]]</f>
        <v>4"-5"</v>
      </c>
      <c r="BK1438" s="4" t="str">
        <f>Table22[[#This Row],[Pressure]]</f>
        <v>LP</v>
      </c>
      <c r="BL1438" s="4" t="str">
        <f>Table22[[#This Row],[Pon Category]]</f>
        <v>Policy</v>
      </c>
      <c r="BM1438" s="4" t="str">
        <f>Table22[[#This Row],[Tier]]</f>
        <v>T1</v>
      </c>
      <c r="BN1438" s="4" t="str">
        <f>Table22[[#This Row],[PON Material]]</f>
        <v>SI</v>
      </c>
      <c r="BO1438" s="4" t="str" cm="1">
        <f t="array" ref="BO14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39" spans="1:67" x14ac:dyDescent="0.25">
      <c r="A1439" t="s">
        <v>989</v>
      </c>
      <c r="B1439" t="s">
        <v>1187</v>
      </c>
      <c r="C1439" t="s">
        <v>1200</v>
      </c>
      <c r="D1439" t="s">
        <v>1603</v>
      </c>
      <c r="E1439" t="s">
        <v>3057</v>
      </c>
      <c r="F1439" t="s">
        <v>3073</v>
      </c>
      <c r="G1439" t="s">
        <v>3076</v>
      </c>
      <c r="H1439" t="s">
        <v>3077</v>
      </c>
      <c r="I1439" t="s">
        <v>2775</v>
      </c>
      <c r="J1439" t="s">
        <v>2769</v>
      </c>
      <c r="K1439" t="s">
        <v>996</v>
      </c>
      <c r="L1439">
        <v>633164212</v>
      </c>
      <c r="M1439">
        <v>6</v>
      </c>
      <c r="O1439" t="s">
        <v>1570</v>
      </c>
      <c r="P1439" t="s">
        <v>1571</v>
      </c>
      <c r="Q1439" t="s">
        <v>91</v>
      </c>
      <c r="R1439" t="s">
        <v>1572</v>
      </c>
      <c r="S1439" t="s">
        <v>64</v>
      </c>
      <c r="T1439" t="s">
        <v>52</v>
      </c>
      <c r="U1439" t="s">
        <v>1573</v>
      </c>
      <c r="V1439" t="s">
        <v>1496</v>
      </c>
      <c r="W1439">
        <v>177</v>
      </c>
      <c r="X1439">
        <v>26.64</v>
      </c>
      <c r="Y1439" t="s">
        <v>1574</v>
      </c>
      <c r="Z1439" t="s">
        <v>1575</v>
      </c>
      <c r="AA1439" t="s">
        <v>147</v>
      </c>
      <c r="AC1439">
        <v>44648</v>
      </c>
      <c r="AD1439">
        <v>44652</v>
      </c>
      <c r="AE1439" s="39">
        <v>0</v>
      </c>
      <c r="AF1439" s="39">
        <v>26.64</v>
      </c>
      <c r="AG1439" s="39">
        <v>26.64</v>
      </c>
      <c r="BH1439">
        <v>26.64</v>
      </c>
      <c r="BI1439" t="s">
        <v>1505</v>
      </c>
      <c r="BJ1439" s="4" t="str">
        <f>Table22[[#This Row],[Ofgem ]]</f>
        <v>4"-5"</v>
      </c>
      <c r="BK1439" s="4" t="str">
        <f>Table22[[#This Row],[Pressure]]</f>
        <v>LP</v>
      </c>
      <c r="BL1439" s="4" t="str">
        <f>Table22[[#This Row],[Pon Category]]</f>
        <v>Policy</v>
      </c>
      <c r="BM1439" s="4" t="str">
        <f>Table22[[#This Row],[Tier]]</f>
        <v>T1</v>
      </c>
      <c r="BN1439" s="4" t="str">
        <f>Table22[[#This Row],[PON Material]]</f>
        <v>DI</v>
      </c>
      <c r="BO1439" s="4" t="str" cm="1">
        <f t="array" ref="BO14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0" spans="1:67" x14ac:dyDescent="0.25">
      <c r="A1440" t="s">
        <v>989</v>
      </c>
      <c r="B1440" t="s">
        <v>87</v>
      </c>
      <c r="C1440" t="s">
        <v>159</v>
      </c>
      <c r="D1440" t="s">
        <v>827</v>
      </c>
      <c r="E1440" t="s">
        <v>3078</v>
      </c>
      <c r="F1440" t="s">
        <v>1349</v>
      </c>
      <c r="G1440" t="s">
        <v>3079</v>
      </c>
      <c r="H1440" t="s">
        <v>1350</v>
      </c>
      <c r="I1440" t="s">
        <v>2864</v>
      </c>
      <c r="J1440" t="s">
        <v>2865</v>
      </c>
      <c r="K1440" t="s">
        <v>1010</v>
      </c>
      <c r="L1440">
        <v>510949855</v>
      </c>
      <c r="M1440">
        <v>6</v>
      </c>
      <c r="O1440" t="s">
        <v>1570</v>
      </c>
      <c r="P1440" t="s">
        <v>1571</v>
      </c>
      <c r="Q1440" t="s">
        <v>163</v>
      </c>
      <c r="R1440" t="s">
        <v>1572</v>
      </c>
      <c r="S1440" t="s">
        <v>64</v>
      </c>
      <c r="T1440" t="s">
        <v>52</v>
      </c>
      <c r="U1440" t="s">
        <v>1573</v>
      </c>
      <c r="V1440" t="s">
        <v>1496</v>
      </c>
      <c r="W1440">
        <v>12</v>
      </c>
      <c r="X1440">
        <v>234.65</v>
      </c>
      <c r="Y1440" t="s">
        <v>1574</v>
      </c>
      <c r="Z1440" t="s">
        <v>1575</v>
      </c>
      <c r="AA1440" t="s">
        <v>147</v>
      </c>
      <c r="AC1440">
        <v>44466</v>
      </c>
      <c r="AD1440">
        <v>44491</v>
      </c>
      <c r="AE1440" s="39">
        <v>234.64</v>
      </c>
      <c r="AF1440" s="39">
        <v>0</v>
      </c>
      <c r="AG1440" s="39">
        <v>234.64</v>
      </c>
      <c r="AH1440">
        <v>58.66</v>
      </c>
      <c r="AI1440">
        <v>58.66</v>
      </c>
      <c r="AJ1440">
        <v>58.66</v>
      </c>
      <c r="AK1440">
        <v>58.66</v>
      </c>
      <c r="BI1440" t="s">
        <v>1505</v>
      </c>
      <c r="BJ1440" s="4" t="str">
        <f>Table22[[#This Row],[Ofgem ]]</f>
        <v>4"-5"</v>
      </c>
      <c r="BK1440" s="4" t="str">
        <f>Table22[[#This Row],[Pressure]]</f>
        <v>LP</v>
      </c>
      <c r="BL1440" s="4" t="str">
        <f>Table22[[#This Row],[Pon Category]]</f>
        <v>Policy</v>
      </c>
      <c r="BM1440" s="4" t="str">
        <f>Table22[[#This Row],[Tier]]</f>
        <v>T1</v>
      </c>
      <c r="BN1440" s="4" t="str">
        <f>Table22[[#This Row],[PON Material]]</f>
        <v>SI</v>
      </c>
      <c r="BO1440" s="4" t="str" cm="1">
        <f t="array" ref="BO14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1" spans="1:67" x14ac:dyDescent="0.25">
      <c r="A1441" t="s">
        <v>989</v>
      </c>
      <c r="B1441" t="s">
        <v>87</v>
      </c>
      <c r="C1441" t="s">
        <v>159</v>
      </c>
      <c r="D1441" t="s">
        <v>827</v>
      </c>
      <c r="E1441" t="s">
        <v>3078</v>
      </c>
      <c r="F1441" t="s">
        <v>1349</v>
      </c>
      <c r="G1441" t="s">
        <v>3079</v>
      </c>
      <c r="H1441" t="s">
        <v>1350</v>
      </c>
      <c r="I1441" t="s">
        <v>2864</v>
      </c>
      <c r="J1441" t="s">
        <v>2865</v>
      </c>
      <c r="K1441" t="s">
        <v>1010</v>
      </c>
      <c r="L1441">
        <v>510949856</v>
      </c>
      <c r="M1441">
        <v>6</v>
      </c>
      <c r="O1441" t="s">
        <v>1570</v>
      </c>
      <c r="P1441" t="s">
        <v>1571</v>
      </c>
      <c r="Q1441" t="s">
        <v>163</v>
      </c>
      <c r="R1441" t="s">
        <v>1572</v>
      </c>
      <c r="S1441" t="s">
        <v>64</v>
      </c>
      <c r="T1441" t="s">
        <v>52</v>
      </c>
      <c r="U1441" t="s">
        <v>1573</v>
      </c>
      <c r="V1441" t="s">
        <v>1496</v>
      </c>
      <c r="W1441">
        <v>3</v>
      </c>
      <c r="X1441">
        <v>239.58</v>
      </c>
      <c r="Y1441" t="s">
        <v>1574</v>
      </c>
      <c r="Z1441" t="s">
        <v>1575</v>
      </c>
      <c r="AA1441" t="s">
        <v>147</v>
      </c>
      <c r="AC1441">
        <v>44466</v>
      </c>
      <c r="AD1441">
        <v>44491</v>
      </c>
      <c r="AE1441" s="39">
        <v>239.6</v>
      </c>
      <c r="AF1441" s="39">
        <v>0</v>
      </c>
      <c r="AG1441" s="39">
        <v>239.6</v>
      </c>
      <c r="AH1441">
        <v>59.9</v>
      </c>
      <c r="AI1441">
        <v>59.9</v>
      </c>
      <c r="AJ1441">
        <v>59.9</v>
      </c>
      <c r="AK1441">
        <v>59.9</v>
      </c>
      <c r="BI1441" t="s">
        <v>1505</v>
      </c>
      <c r="BJ1441" s="4" t="str">
        <f>Table22[[#This Row],[Ofgem ]]</f>
        <v>4"-5"</v>
      </c>
      <c r="BK1441" s="4" t="str">
        <f>Table22[[#This Row],[Pressure]]</f>
        <v>LP</v>
      </c>
      <c r="BL1441" s="4" t="str">
        <f>Table22[[#This Row],[Pon Category]]</f>
        <v>Policy</v>
      </c>
      <c r="BM1441" s="4" t="str">
        <f>Table22[[#This Row],[Tier]]</f>
        <v>T1</v>
      </c>
      <c r="BN1441" s="4" t="str">
        <f>Table22[[#This Row],[PON Material]]</f>
        <v>SI</v>
      </c>
      <c r="BO1441" s="4" t="str" cm="1">
        <f t="array" ref="BO14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2" spans="1:67" x14ac:dyDescent="0.25">
      <c r="A1442" t="s">
        <v>989</v>
      </c>
      <c r="B1442" t="s">
        <v>87</v>
      </c>
      <c r="C1442" t="s">
        <v>159</v>
      </c>
      <c r="D1442" t="s">
        <v>827</v>
      </c>
      <c r="E1442" t="s">
        <v>3078</v>
      </c>
      <c r="F1442" t="s">
        <v>1349</v>
      </c>
      <c r="G1442" t="s">
        <v>3080</v>
      </c>
      <c r="H1442" t="s">
        <v>1394</v>
      </c>
      <c r="I1442" t="s">
        <v>2864</v>
      </c>
      <c r="J1442" t="s">
        <v>2865</v>
      </c>
      <c r="K1442" t="s">
        <v>1010</v>
      </c>
      <c r="L1442">
        <v>510950357</v>
      </c>
      <c r="M1442">
        <v>6</v>
      </c>
      <c r="O1442" t="s">
        <v>1570</v>
      </c>
      <c r="P1442" t="s">
        <v>1571</v>
      </c>
      <c r="Q1442" t="s">
        <v>163</v>
      </c>
      <c r="R1442" t="s">
        <v>1572</v>
      </c>
      <c r="S1442" t="s">
        <v>64</v>
      </c>
      <c r="T1442" t="s">
        <v>52</v>
      </c>
      <c r="U1442" t="s">
        <v>1573</v>
      </c>
      <c r="V1442" t="s">
        <v>1496</v>
      </c>
      <c r="W1442">
        <v>3</v>
      </c>
      <c r="X1442">
        <v>270.45999999999998</v>
      </c>
      <c r="Y1442" t="s">
        <v>1574</v>
      </c>
      <c r="Z1442" t="s">
        <v>1575</v>
      </c>
      <c r="AA1442" t="s">
        <v>147</v>
      </c>
      <c r="AC1442">
        <v>44494</v>
      </c>
      <c r="AD1442">
        <v>44519</v>
      </c>
      <c r="AE1442" s="39">
        <v>270.48</v>
      </c>
      <c r="AF1442" s="39">
        <v>0</v>
      </c>
      <c r="AG1442" s="39">
        <v>270.48</v>
      </c>
      <c r="AL1442">
        <v>67.62</v>
      </c>
      <c r="AM1442">
        <v>67.62</v>
      </c>
      <c r="AN1442">
        <v>67.62</v>
      </c>
      <c r="AO1442">
        <v>67.62</v>
      </c>
      <c r="BI1442" t="s">
        <v>1505</v>
      </c>
      <c r="BJ1442" s="4" t="str">
        <f>Table22[[#This Row],[Ofgem ]]</f>
        <v>4"-5"</v>
      </c>
      <c r="BK1442" s="4" t="str">
        <f>Table22[[#This Row],[Pressure]]</f>
        <v>LP</v>
      </c>
      <c r="BL1442" s="4" t="str">
        <f>Table22[[#This Row],[Pon Category]]</f>
        <v>Policy</v>
      </c>
      <c r="BM1442" s="4" t="str">
        <f>Table22[[#This Row],[Tier]]</f>
        <v>T1</v>
      </c>
      <c r="BN1442" s="4" t="str">
        <f>Table22[[#This Row],[PON Material]]</f>
        <v>SI</v>
      </c>
      <c r="BO1442" s="4" t="str" cm="1">
        <f t="array" ref="BO14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3" spans="1:67" x14ac:dyDescent="0.25">
      <c r="A1443" t="s">
        <v>989</v>
      </c>
      <c r="B1443" t="s">
        <v>87</v>
      </c>
      <c r="C1443" t="s">
        <v>159</v>
      </c>
      <c r="D1443" t="s">
        <v>827</v>
      </c>
      <c r="E1443" t="s">
        <v>3078</v>
      </c>
      <c r="F1443" t="s">
        <v>1349</v>
      </c>
      <c r="G1443" t="s">
        <v>3080</v>
      </c>
      <c r="H1443" t="s">
        <v>1394</v>
      </c>
      <c r="I1443" t="s">
        <v>2864</v>
      </c>
      <c r="J1443" t="s">
        <v>2865</v>
      </c>
      <c r="K1443" t="s">
        <v>1010</v>
      </c>
      <c r="L1443">
        <v>510950359</v>
      </c>
      <c r="M1443">
        <v>6</v>
      </c>
      <c r="O1443" t="s">
        <v>1570</v>
      </c>
      <c r="P1443" t="s">
        <v>1571</v>
      </c>
      <c r="Q1443" t="s">
        <v>163</v>
      </c>
      <c r="R1443" t="s">
        <v>1572</v>
      </c>
      <c r="S1443" t="s">
        <v>64</v>
      </c>
      <c r="T1443" t="s">
        <v>52</v>
      </c>
      <c r="U1443" t="s">
        <v>1573</v>
      </c>
      <c r="V1443" t="s">
        <v>1496</v>
      </c>
      <c r="W1443">
        <v>8</v>
      </c>
      <c r="X1443">
        <v>223.38</v>
      </c>
      <c r="Y1443" t="s">
        <v>1574</v>
      </c>
      <c r="Z1443" t="s">
        <v>1575</v>
      </c>
      <c r="AA1443" t="s">
        <v>147</v>
      </c>
      <c r="AC1443">
        <v>44494</v>
      </c>
      <c r="AD1443">
        <v>44519</v>
      </c>
      <c r="AE1443" s="39">
        <v>223.4</v>
      </c>
      <c r="AF1443" s="39">
        <v>0</v>
      </c>
      <c r="AG1443" s="39">
        <v>223.4</v>
      </c>
      <c r="AL1443">
        <v>55.85</v>
      </c>
      <c r="AM1443">
        <v>55.85</v>
      </c>
      <c r="AN1443">
        <v>55.85</v>
      </c>
      <c r="AO1443">
        <v>55.85</v>
      </c>
      <c r="BI1443" t="s">
        <v>1505</v>
      </c>
      <c r="BJ1443" s="4" t="str">
        <f>Table22[[#This Row],[Ofgem ]]</f>
        <v>4"-5"</v>
      </c>
      <c r="BK1443" s="4" t="str">
        <f>Table22[[#This Row],[Pressure]]</f>
        <v>LP</v>
      </c>
      <c r="BL1443" s="4" t="str">
        <f>Table22[[#This Row],[Pon Category]]</f>
        <v>Policy</v>
      </c>
      <c r="BM1443" s="4" t="str">
        <f>Table22[[#This Row],[Tier]]</f>
        <v>T1</v>
      </c>
      <c r="BN1443" s="4" t="str">
        <f>Table22[[#This Row],[PON Material]]</f>
        <v>SI</v>
      </c>
      <c r="BO1443" s="4" t="str" cm="1">
        <f t="array" ref="BO14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4" spans="1:67" x14ac:dyDescent="0.25">
      <c r="A1444" t="s">
        <v>989</v>
      </c>
      <c r="B1444" t="s">
        <v>87</v>
      </c>
      <c r="C1444" t="s">
        <v>159</v>
      </c>
      <c r="D1444" t="s">
        <v>827</v>
      </c>
      <c r="E1444" t="s">
        <v>3078</v>
      </c>
      <c r="F1444" t="s">
        <v>1349</v>
      </c>
      <c r="G1444" t="s">
        <v>3081</v>
      </c>
      <c r="H1444" t="s">
        <v>3082</v>
      </c>
      <c r="I1444" t="s">
        <v>2864</v>
      </c>
      <c r="J1444" t="s">
        <v>2865</v>
      </c>
      <c r="K1444" t="s">
        <v>1010</v>
      </c>
      <c r="L1444">
        <v>510950501</v>
      </c>
      <c r="M1444">
        <v>6</v>
      </c>
      <c r="O1444" t="s">
        <v>1570</v>
      </c>
      <c r="P1444" t="s">
        <v>1571</v>
      </c>
      <c r="Q1444" t="s">
        <v>53</v>
      </c>
      <c r="R1444" t="s">
        <v>1572</v>
      </c>
      <c r="S1444" t="s">
        <v>64</v>
      </c>
      <c r="T1444" t="s">
        <v>52</v>
      </c>
      <c r="U1444" t="s">
        <v>1573</v>
      </c>
      <c r="V1444" t="s">
        <v>1496</v>
      </c>
      <c r="W1444">
        <v>3</v>
      </c>
      <c r="X1444">
        <v>297.52999999999997</v>
      </c>
      <c r="Y1444" t="s">
        <v>1574</v>
      </c>
      <c r="Z1444" t="s">
        <v>1575</v>
      </c>
      <c r="AA1444" t="s">
        <v>147</v>
      </c>
      <c r="AC1444">
        <v>44522</v>
      </c>
      <c r="AD1444">
        <v>44533</v>
      </c>
      <c r="AE1444" s="39">
        <v>297.54000000000002</v>
      </c>
      <c r="AF1444" s="39">
        <v>0</v>
      </c>
      <c r="AG1444" s="39">
        <v>297.54000000000002</v>
      </c>
      <c r="AP1444">
        <v>148.77000000000001</v>
      </c>
      <c r="AQ1444">
        <v>148.77000000000001</v>
      </c>
      <c r="BI1444" t="s">
        <v>1505</v>
      </c>
      <c r="BJ1444" s="4" t="str">
        <f>Table22[[#This Row],[Ofgem ]]</f>
        <v>4"-5"</v>
      </c>
      <c r="BK1444" s="4" t="str">
        <f>Table22[[#This Row],[Pressure]]</f>
        <v>LP</v>
      </c>
      <c r="BL1444" s="4" t="str">
        <f>Table22[[#This Row],[Pon Category]]</f>
        <v>Policy</v>
      </c>
      <c r="BM1444" s="4" t="str">
        <f>Table22[[#This Row],[Tier]]</f>
        <v>T1</v>
      </c>
      <c r="BN1444" s="4" t="str">
        <f>Table22[[#This Row],[PON Material]]</f>
        <v>CI</v>
      </c>
      <c r="BO1444" s="4" t="str" cm="1">
        <f t="array" ref="BO14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5" spans="1:67" x14ac:dyDescent="0.25">
      <c r="A1445" t="s">
        <v>989</v>
      </c>
      <c r="B1445" t="s">
        <v>87</v>
      </c>
      <c r="C1445" t="s">
        <v>159</v>
      </c>
      <c r="D1445" t="s">
        <v>827</v>
      </c>
      <c r="E1445" t="s">
        <v>3078</v>
      </c>
      <c r="F1445" t="s">
        <v>1349</v>
      </c>
      <c r="G1445" t="s">
        <v>3083</v>
      </c>
      <c r="H1445" t="s">
        <v>3084</v>
      </c>
      <c r="I1445" t="s">
        <v>2864</v>
      </c>
      <c r="J1445" t="s">
        <v>2865</v>
      </c>
      <c r="K1445" t="s">
        <v>1010</v>
      </c>
      <c r="L1445">
        <v>510951429</v>
      </c>
      <c r="M1445">
        <v>6</v>
      </c>
      <c r="O1445" t="s">
        <v>1570</v>
      </c>
      <c r="P1445" t="s">
        <v>1571</v>
      </c>
      <c r="Q1445" t="s">
        <v>163</v>
      </c>
      <c r="R1445" t="s">
        <v>1572</v>
      </c>
      <c r="S1445" t="s">
        <v>64</v>
      </c>
      <c r="T1445" t="s">
        <v>52</v>
      </c>
      <c r="U1445" t="s">
        <v>1573</v>
      </c>
      <c r="V1445" t="s">
        <v>1496</v>
      </c>
      <c r="W1445">
        <v>3</v>
      </c>
      <c r="X1445">
        <v>82.78</v>
      </c>
      <c r="Y1445" t="s">
        <v>1574</v>
      </c>
      <c r="Z1445" t="s">
        <v>1575</v>
      </c>
      <c r="AA1445" t="s">
        <v>147</v>
      </c>
      <c r="AC1445">
        <v>44536</v>
      </c>
      <c r="AD1445">
        <v>44547</v>
      </c>
      <c r="AE1445" s="39">
        <v>82.78</v>
      </c>
      <c r="AF1445" s="39">
        <v>0</v>
      </c>
      <c r="AG1445" s="39">
        <v>82.78</v>
      </c>
      <c r="AR1445">
        <v>41.39</v>
      </c>
      <c r="AS1445">
        <v>41.39</v>
      </c>
      <c r="BI1445" t="s">
        <v>1505</v>
      </c>
      <c r="BJ1445" s="4" t="str">
        <f>Table22[[#This Row],[Ofgem ]]</f>
        <v>4"-5"</v>
      </c>
      <c r="BK1445" s="4" t="str">
        <f>Table22[[#This Row],[Pressure]]</f>
        <v>LP</v>
      </c>
      <c r="BL1445" s="4" t="str">
        <f>Table22[[#This Row],[Pon Category]]</f>
        <v>Policy</v>
      </c>
      <c r="BM1445" s="4" t="str">
        <f>Table22[[#This Row],[Tier]]</f>
        <v>T1</v>
      </c>
      <c r="BN1445" s="4" t="str">
        <f>Table22[[#This Row],[PON Material]]</f>
        <v>SI</v>
      </c>
      <c r="BO1445" s="4" t="str" cm="1">
        <f t="array" ref="BO14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6" spans="1:67" x14ac:dyDescent="0.25">
      <c r="A1446" t="s">
        <v>989</v>
      </c>
      <c r="B1446" t="s">
        <v>87</v>
      </c>
      <c r="C1446" t="s">
        <v>159</v>
      </c>
      <c r="D1446" t="s">
        <v>827</v>
      </c>
      <c r="E1446" t="s">
        <v>3078</v>
      </c>
      <c r="F1446" t="s">
        <v>1349</v>
      </c>
      <c r="G1446" t="s">
        <v>3083</v>
      </c>
      <c r="H1446" t="s">
        <v>3084</v>
      </c>
      <c r="I1446" t="s">
        <v>2864</v>
      </c>
      <c r="J1446" t="s">
        <v>2865</v>
      </c>
      <c r="K1446" t="s">
        <v>1010</v>
      </c>
      <c r="L1446">
        <v>510951430</v>
      </c>
      <c r="M1446">
        <v>6</v>
      </c>
      <c r="O1446" t="s">
        <v>1570</v>
      </c>
      <c r="P1446" t="s">
        <v>1571</v>
      </c>
      <c r="Q1446" t="s">
        <v>53</v>
      </c>
      <c r="R1446" t="s">
        <v>1572</v>
      </c>
      <c r="S1446" t="s">
        <v>64</v>
      </c>
      <c r="T1446" t="s">
        <v>52</v>
      </c>
      <c r="U1446" t="s">
        <v>1573</v>
      </c>
      <c r="V1446" t="s">
        <v>1496</v>
      </c>
      <c r="W1446">
        <v>3</v>
      </c>
      <c r="X1446">
        <v>110.63</v>
      </c>
      <c r="Y1446" t="s">
        <v>1574</v>
      </c>
      <c r="Z1446" t="s">
        <v>1575</v>
      </c>
      <c r="AA1446" t="s">
        <v>147</v>
      </c>
      <c r="AC1446">
        <v>44536</v>
      </c>
      <c r="AD1446">
        <v>44547</v>
      </c>
      <c r="AE1446" s="39">
        <v>110.64</v>
      </c>
      <c r="AF1446" s="39">
        <v>0</v>
      </c>
      <c r="AG1446" s="39">
        <v>110.64</v>
      </c>
      <c r="AR1446">
        <v>55.32</v>
      </c>
      <c r="AS1446">
        <v>55.32</v>
      </c>
      <c r="BI1446" t="s">
        <v>1505</v>
      </c>
      <c r="BJ1446" s="4" t="str">
        <f>Table22[[#This Row],[Ofgem ]]</f>
        <v>4"-5"</v>
      </c>
      <c r="BK1446" s="4" t="str">
        <f>Table22[[#This Row],[Pressure]]</f>
        <v>LP</v>
      </c>
      <c r="BL1446" s="4" t="str">
        <f>Table22[[#This Row],[Pon Category]]</f>
        <v>Policy</v>
      </c>
      <c r="BM1446" s="4" t="str">
        <f>Table22[[#This Row],[Tier]]</f>
        <v>T1</v>
      </c>
      <c r="BN1446" s="4" t="str">
        <f>Table22[[#This Row],[PON Material]]</f>
        <v>CI</v>
      </c>
      <c r="BO1446" s="4" t="str" cm="1">
        <f t="array" ref="BO14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7" spans="1:67" x14ac:dyDescent="0.25">
      <c r="A1447" t="s">
        <v>989</v>
      </c>
      <c r="B1447" t="s">
        <v>87</v>
      </c>
      <c r="C1447" t="s">
        <v>159</v>
      </c>
      <c r="D1447" t="s">
        <v>827</v>
      </c>
      <c r="E1447" t="s">
        <v>3078</v>
      </c>
      <c r="F1447" t="s">
        <v>1349</v>
      </c>
      <c r="G1447" t="s">
        <v>3085</v>
      </c>
      <c r="H1447" t="s">
        <v>1359</v>
      </c>
      <c r="I1447" t="s">
        <v>2864</v>
      </c>
      <c r="J1447" t="s">
        <v>2865</v>
      </c>
      <c r="K1447" t="s">
        <v>1010</v>
      </c>
      <c r="L1447">
        <v>510952853</v>
      </c>
      <c r="M1447">
        <v>6</v>
      </c>
      <c r="O1447" t="s">
        <v>1570</v>
      </c>
      <c r="P1447" t="s">
        <v>1571</v>
      </c>
      <c r="Q1447" t="s">
        <v>163</v>
      </c>
      <c r="R1447" t="s">
        <v>1572</v>
      </c>
      <c r="S1447" t="s">
        <v>64</v>
      </c>
      <c r="T1447" t="s">
        <v>52</v>
      </c>
      <c r="U1447" t="s">
        <v>1573</v>
      </c>
      <c r="V1447" t="s">
        <v>1496</v>
      </c>
      <c r="W1447">
        <v>3</v>
      </c>
      <c r="X1447">
        <v>225.16</v>
      </c>
      <c r="Y1447" t="s">
        <v>1574</v>
      </c>
      <c r="Z1447" t="s">
        <v>1575</v>
      </c>
      <c r="AA1447" t="s">
        <v>147</v>
      </c>
      <c r="AC1447">
        <v>44550</v>
      </c>
      <c r="AD1447">
        <v>44568</v>
      </c>
      <c r="AE1447" s="39">
        <v>75.05</v>
      </c>
      <c r="AF1447" s="39">
        <v>150.1</v>
      </c>
      <c r="AG1447" s="39">
        <v>225.14999999999998</v>
      </c>
      <c r="AR1447">
        <v>75.05</v>
      </c>
      <c r="AV1447">
        <v>75.05</v>
      </c>
      <c r="AW1447">
        <v>75.05</v>
      </c>
      <c r="BI1447" t="s">
        <v>1505</v>
      </c>
      <c r="BJ1447" s="4" t="str">
        <f>Table22[[#This Row],[Ofgem ]]</f>
        <v>4"-5"</v>
      </c>
      <c r="BK1447" s="4" t="str">
        <f>Table22[[#This Row],[Pressure]]</f>
        <v>LP</v>
      </c>
      <c r="BL1447" s="4" t="str">
        <f>Table22[[#This Row],[Pon Category]]</f>
        <v>Policy</v>
      </c>
      <c r="BM1447" s="4" t="str">
        <f>Table22[[#This Row],[Tier]]</f>
        <v>T1</v>
      </c>
      <c r="BN1447" s="4" t="str">
        <f>Table22[[#This Row],[PON Material]]</f>
        <v>SI</v>
      </c>
      <c r="BO1447" s="4" t="str" cm="1">
        <f t="array" ref="BO14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8" spans="1:67" x14ac:dyDescent="0.25">
      <c r="A1448" t="s">
        <v>989</v>
      </c>
      <c r="B1448" t="s">
        <v>87</v>
      </c>
      <c r="C1448" t="s">
        <v>159</v>
      </c>
      <c r="D1448" t="s">
        <v>827</v>
      </c>
      <c r="E1448" t="s">
        <v>3078</v>
      </c>
      <c r="F1448" t="s">
        <v>1349</v>
      </c>
      <c r="G1448" t="s">
        <v>3085</v>
      </c>
      <c r="H1448" t="s">
        <v>1359</v>
      </c>
      <c r="I1448" t="s">
        <v>2864</v>
      </c>
      <c r="J1448" t="s">
        <v>2865</v>
      </c>
      <c r="K1448" t="s">
        <v>1010</v>
      </c>
      <c r="L1448">
        <v>510952854</v>
      </c>
      <c r="M1448">
        <v>6</v>
      </c>
      <c r="O1448" t="s">
        <v>1570</v>
      </c>
      <c r="P1448" t="s">
        <v>1571</v>
      </c>
      <c r="Q1448" t="s">
        <v>91</v>
      </c>
      <c r="R1448" t="s">
        <v>1572</v>
      </c>
      <c r="S1448" t="s">
        <v>64</v>
      </c>
      <c r="T1448" t="s">
        <v>52</v>
      </c>
      <c r="U1448" t="s">
        <v>1573</v>
      </c>
      <c r="V1448" t="s">
        <v>1496</v>
      </c>
      <c r="W1448">
        <v>91</v>
      </c>
      <c r="X1448">
        <v>47.27</v>
      </c>
      <c r="Y1448" t="s">
        <v>1574</v>
      </c>
      <c r="Z1448" t="s">
        <v>1575</v>
      </c>
      <c r="AA1448" t="s">
        <v>147</v>
      </c>
      <c r="AC1448">
        <v>44550</v>
      </c>
      <c r="AD1448">
        <v>44568</v>
      </c>
      <c r="AE1448" s="39">
        <v>15.76</v>
      </c>
      <c r="AF1448" s="39">
        <v>31.52</v>
      </c>
      <c r="AG1448" s="39">
        <v>47.28</v>
      </c>
      <c r="AR1448">
        <v>15.76</v>
      </c>
      <c r="AV1448">
        <v>15.76</v>
      </c>
      <c r="AW1448">
        <v>15.76</v>
      </c>
      <c r="BI1448" t="s">
        <v>1505</v>
      </c>
      <c r="BJ1448" s="4" t="str">
        <f>Table22[[#This Row],[Ofgem ]]</f>
        <v>4"-5"</v>
      </c>
      <c r="BK1448" s="4" t="str">
        <f>Table22[[#This Row],[Pressure]]</f>
        <v>LP</v>
      </c>
      <c r="BL1448" s="4" t="str">
        <f>Table22[[#This Row],[Pon Category]]</f>
        <v>Policy</v>
      </c>
      <c r="BM1448" s="4" t="str">
        <f>Table22[[#This Row],[Tier]]</f>
        <v>T1</v>
      </c>
      <c r="BN1448" s="4" t="str">
        <f>Table22[[#This Row],[PON Material]]</f>
        <v>DI</v>
      </c>
      <c r="BO1448" s="4" t="str" cm="1">
        <f t="array" ref="BO14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49" spans="1:67" x14ac:dyDescent="0.25">
      <c r="A1449" t="s">
        <v>989</v>
      </c>
      <c r="B1449" t="s">
        <v>87</v>
      </c>
      <c r="C1449" t="s">
        <v>159</v>
      </c>
      <c r="D1449" t="s">
        <v>827</v>
      </c>
      <c r="E1449" t="s">
        <v>3078</v>
      </c>
      <c r="F1449" t="s">
        <v>3086</v>
      </c>
      <c r="G1449" t="s">
        <v>3087</v>
      </c>
      <c r="H1449" t="s">
        <v>3088</v>
      </c>
      <c r="I1449" t="s">
        <v>2864</v>
      </c>
      <c r="J1449" t="s">
        <v>2865</v>
      </c>
      <c r="K1449" t="s">
        <v>1010</v>
      </c>
      <c r="L1449">
        <v>220000784340</v>
      </c>
      <c r="M1449">
        <v>4</v>
      </c>
      <c r="O1449" t="s">
        <v>1570</v>
      </c>
      <c r="P1449" t="s">
        <v>1571</v>
      </c>
      <c r="Q1449" t="s">
        <v>163</v>
      </c>
      <c r="R1449" t="s">
        <v>1572</v>
      </c>
      <c r="S1449" t="s">
        <v>64</v>
      </c>
      <c r="T1449" t="s">
        <v>52</v>
      </c>
      <c r="U1449" t="s">
        <v>1573</v>
      </c>
      <c r="V1449" t="s">
        <v>1496</v>
      </c>
      <c r="W1449">
        <v>5</v>
      </c>
      <c r="X1449">
        <v>244.59</v>
      </c>
      <c r="Y1449" t="s">
        <v>1574</v>
      </c>
      <c r="Z1449" t="s">
        <v>1575</v>
      </c>
      <c r="AA1449" t="s">
        <v>147</v>
      </c>
      <c r="AC1449">
        <v>44571</v>
      </c>
      <c r="AD1449">
        <v>44603</v>
      </c>
      <c r="AE1449" s="39">
        <v>0</v>
      </c>
      <c r="AF1449" s="39">
        <v>244.60000000000002</v>
      </c>
      <c r="AG1449" s="39">
        <v>244.60000000000002</v>
      </c>
      <c r="AW1449">
        <v>48.92</v>
      </c>
      <c r="AX1449">
        <v>48.92</v>
      </c>
      <c r="AY1449">
        <v>48.92</v>
      </c>
      <c r="AZ1449">
        <v>48.92</v>
      </c>
      <c r="BA1449">
        <v>48.92</v>
      </c>
      <c r="BI1449" t="s">
        <v>1505</v>
      </c>
      <c r="BJ1449" s="4" t="str">
        <f>Table22[[#This Row],[Ofgem ]]</f>
        <v>4"-5"</v>
      </c>
      <c r="BK1449" s="4" t="str">
        <f>Table22[[#This Row],[Pressure]]</f>
        <v>LP</v>
      </c>
      <c r="BL1449" s="4" t="str">
        <f>Table22[[#This Row],[Pon Category]]</f>
        <v>Policy</v>
      </c>
      <c r="BM1449" s="4" t="str">
        <f>Table22[[#This Row],[Tier]]</f>
        <v>T1</v>
      </c>
      <c r="BN1449" s="4" t="str">
        <f>Table22[[#This Row],[PON Material]]</f>
        <v>SI</v>
      </c>
      <c r="BO1449" s="4" t="str" cm="1">
        <f t="array" ref="BO14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0" spans="1:67" x14ac:dyDescent="0.25">
      <c r="A1450" t="s">
        <v>989</v>
      </c>
      <c r="B1450" t="s">
        <v>87</v>
      </c>
      <c r="C1450" t="s">
        <v>159</v>
      </c>
      <c r="D1450" t="s">
        <v>827</v>
      </c>
      <c r="E1450" t="s">
        <v>3078</v>
      </c>
      <c r="F1450" t="s">
        <v>3086</v>
      </c>
      <c r="G1450" t="s">
        <v>3087</v>
      </c>
      <c r="H1450" t="s">
        <v>3088</v>
      </c>
      <c r="I1450" t="s">
        <v>2864</v>
      </c>
      <c r="J1450" t="s">
        <v>2865</v>
      </c>
      <c r="K1450" t="s">
        <v>1010</v>
      </c>
      <c r="L1450">
        <v>220000784348</v>
      </c>
      <c r="M1450">
        <v>4</v>
      </c>
      <c r="O1450" t="s">
        <v>1570</v>
      </c>
      <c r="P1450" t="s">
        <v>1571</v>
      </c>
      <c r="Q1450" t="s">
        <v>53</v>
      </c>
      <c r="R1450" t="s">
        <v>1572</v>
      </c>
      <c r="S1450" t="s">
        <v>64</v>
      </c>
      <c r="T1450" t="s">
        <v>52</v>
      </c>
      <c r="U1450" t="s">
        <v>1573</v>
      </c>
      <c r="V1450" t="s">
        <v>1496</v>
      </c>
      <c r="W1450">
        <v>9</v>
      </c>
      <c r="X1450">
        <v>1.53</v>
      </c>
      <c r="Y1450" t="s">
        <v>1574</v>
      </c>
      <c r="Z1450" t="s">
        <v>1575</v>
      </c>
      <c r="AA1450" t="s">
        <v>147</v>
      </c>
      <c r="AC1450">
        <v>44571</v>
      </c>
      <c r="AD1450">
        <v>44603</v>
      </c>
      <c r="AE1450" s="39">
        <v>0</v>
      </c>
      <c r="AF1450" s="39">
        <v>1.55</v>
      </c>
      <c r="AG1450" s="39">
        <v>1.55</v>
      </c>
      <c r="AW1450">
        <v>0.31</v>
      </c>
      <c r="AX1450">
        <v>0.31</v>
      </c>
      <c r="AY1450">
        <v>0.31</v>
      </c>
      <c r="AZ1450">
        <v>0.31</v>
      </c>
      <c r="BA1450">
        <v>0.31</v>
      </c>
      <c r="BI1450" t="s">
        <v>1505</v>
      </c>
      <c r="BJ1450" s="4" t="str">
        <f>Table22[[#This Row],[Ofgem ]]</f>
        <v>4"-5"</v>
      </c>
      <c r="BK1450" s="4" t="str">
        <f>Table22[[#This Row],[Pressure]]</f>
        <v>LP</v>
      </c>
      <c r="BL1450" s="4" t="str">
        <f>Table22[[#This Row],[Pon Category]]</f>
        <v>Policy</v>
      </c>
      <c r="BM1450" s="4" t="str">
        <f>Table22[[#This Row],[Tier]]</f>
        <v>T1</v>
      </c>
      <c r="BN1450" s="4" t="str">
        <f>Table22[[#This Row],[PON Material]]</f>
        <v>CI</v>
      </c>
      <c r="BO1450" s="4" t="str" cm="1">
        <f t="array" ref="BO14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1" spans="1:67" x14ac:dyDescent="0.25">
      <c r="A1451" t="s">
        <v>989</v>
      </c>
      <c r="B1451" t="s">
        <v>87</v>
      </c>
      <c r="C1451" t="s">
        <v>159</v>
      </c>
      <c r="D1451" t="s">
        <v>827</v>
      </c>
      <c r="E1451" t="s">
        <v>3078</v>
      </c>
      <c r="F1451" t="s">
        <v>3086</v>
      </c>
      <c r="G1451" t="s">
        <v>3087</v>
      </c>
      <c r="H1451" t="s">
        <v>3088</v>
      </c>
      <c r="I1451" t="s">
        <v>2864</v>
      </c>
      <c r="J1451" t="s">
        <v>2865</v>
      </c>
      <c r="K1451" t="s">
        <v>1010</v>
      </c>
      <c r="L1451">
        <v>220000784359</v>
      </c>
      <c r="M1451">
        <v>6</v>
      </c>
      <c r="O1451" t="s">
        <v>1570</v>
      </c>
      <c r="P1451" t="s">
        <v>1571</v>
      </c>
      <c r="Q1451" t="s">
        <v>53</v>
      </c>
      <c r="R1451" t="s">
        <v>1572</v>
      </c>
      <c r="S1451" t="s">
        <v>64</v>
      </c>
      <c r="T1451" t="s">
        <v>52</v>
      </c>
      <c r="U1451" t="s">
        <v>1573</v>
      </c>
      <c r="V1451" t="s">
        <v>1496</v>
      </c>
      <c r="W1451">
        <v>4</v>
      </c>
      <c r="X1451">
        <v>389.88</v>
      </c>
      <c r="Y1451" t="s">
        <v>1574</v>
      </c>
      <c r="Z1451" t="s">
        <v>1575</v>
      </c>
      <c r="AA1451" t="s">
        <v>147</v>
      </c>
      <c r="AC1451">
        <v>44571</v>
      </c>
      <c r="AD1451">
        <v>44603</v>
      </c>
      <c r="AE1451" s="39">
        <v>0</v>
      </c>
      <c r="AF1451" s="39">
        <v>389.90000000000003</v>
      </c>
      <c r="AG1451" s="39">
        <v>389.90000000000003</v>
      </c>
      <c r="AW1451">
        <v>77.98</v>
      </c>
      <c r="AX1451">
        <v>77.98</v>
      </c>
      <c r="AY1451">
        <v>77.98</v>
      </c>
      <c r="AZ1451">
        <v>77.98</v>
      </c>
      <c r="BA1451">
        <v>77.98</v>
      </c>
      <c r="BI1451" t="s">
        <v>1505</v>
      </c>
      <c r="BJ1451" s="4" t="str">
        <f>Table22[[#This Row],[Ofgem ]]</f>
        <v>4"-5"</v>
      </c>
      <c r="BK1451" s="4" t="str">
        <f>Table22[[#This Row],[Pressure]]</f>
        <v>LP</v>
      </c>
      <c r="BL1451" s="4" t="str">
        <f>Table22[[#This Row],[Pon Category]]</f>
        <v>Policy</v>
      </c>
      <c r="BM1451" s="4" t="str">
        <f>Table22[[#This Row],[Tier]]</f>
        <v>T1</v>
      </c>
      <c r="BN1451" s="4" t="str">
        <f>Table22[[#This Row],[PON Material]]</f>
        <v>CI</v>
      </c>
      <c r="BO1451" s="4" t="str" cm="1">
        <f t="array" ref="BO14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2" spans="1:67" x14ac:dyDescent="0.25">
      <c r="A1452" t="s">
        <v>989</v>
      </c>
      <c r="B1452" t="s">
        <v>87</v>
      </c>
      <c r="C1452" t="s">
        <v>159</v>
      </c>
      <c r="D1452" t="s">
        <v>827</v>
      </c>
      <c r="E1452" t="s">
        <v>3078</v>
      </c>
      <c r="F1452" t="s">
        <v>3086</v>
      </c>
      <c r="G1452" t="s">
        <v>3089</v>
      </c>
      <c r="H1452" t="s">
        <v>3090</v>
      </c>
      <c r="I1452" t="s">
        <v>2864</v>
      </c>
      <c r="J1452" t="s">
        <v>2865</v>
      </c>
      <c r="K1452" t="s">
        <v>1010</v>
      </c>
      <c r="L1452">
        <v>510948824</v>
      </c>
      <c r="M1452">
        <v>4</v>
      </c>
      <c r="O1452" t="s">
        <v>1570</v>
      </c>
      <c r="P1452" t="s">
        <v>1571</v>
      </c>
      <c r="Q1452" t="s">
        <v>91</v>
      </c>
      <c r="R1452" t="s">
        <v>1572</v>
      </c>
      <c r="S1452" t="s">
        <v>64</v>
      </c>
      <c r="T1452" t="s">
        <v>52</v>
      </c>
      <c r="U1452" t="s">
        <v>1573</v>
      </c>
      <c r="V1452" t="s">
        <v>1496</v>
      </c>
      <c r="W1452">
        <v>15</v>
      </c>
      <c r="X1452">
        <v>184.03</v>
      </c>
      <c r="Y1452" t="s">
        <v>1574</v>
      </c>
      <c r="Z1452" t="s">
        <v>1575</v>
      </c>
      <c r="AA1452" t="s">
        <v>147</v>
      </c>
      <c r="AC1452">
        <v>44606</v>
      </c>
      <c r="AD1452">
        <v>44638</v>
      </c>
      <c r="AE1452" s="39">
        <v>0</v>
      </c>
      <c r="AF1452" s="39">
        <v>184.05</v>
      </c>
      <c r="AG1452" s="39">
        <v>184.05</v>
      </c>
      <c r="BB1452">
        <v>36.81</v>
      </c>
      <c r="BC1452">
        <v>36.81</v>
      </c>
      <c r="BD1452">
        <v>36.81</v>
      </c>
      <c r="BE1452">
        <v>36.81</v>
      </c>
      <c r="BF1452">
        <v>36.81</v>
      </c>
      <c r="BI1452" t="s">
        <v>1505</v>
      </c>
      <c r="BJ1452" s="4" t="str">
        <f>Table22[[#This Row],[Ofgem ]]</f>
        <v>4"-5"</v>
      </c>
      <c r="BK1452" s="4" t="str">
        <f>Table22[[#This Row],[Pressure]]</f>
        <v>LP</v>
      </c>
      <c r="BL1452" s="4" t="str">
        <f>Table22[[#This Row],[Pon Category]]</f>
        <v>Policy</v>
      </c>
      <c r="BM1452" s="4" t="str">
        <f>Table22[[#This Row],[Tier]]</f>
        <v>T1</v>
      </c>
      <c r="BN1452" s="4" t="str">
        <f>Table22[[#This Row],[PON Material]]</f>
        <v>DI</v>
      </c>
      <c r="BO1452" s="4" t="str" cm="1">
        <f t="array" ref="BO14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3" spans="1:67" x14ac:dyDescent="0.25">
      <c r="A1453" t="s">
        <v>989</v>
      </c>
      <c r="B1453" t="s">
        <v>87</v>
      </c>
      <c r="C1453" t="s">
        <v>159</v>
      </c>
      <c r="D1453" t="s">
        <v>827</v>
      </c>
      <c r="E1453" t="s">
        <v>3078</v>
      </c>
      <c r="F1453" t="s">
        <v>3086</v>
      </c>
      <c r="G1453" t="s">
        <v>3089</v>
      </c>
      <c r="H1453" t="s">
        <v>3090</v>
      </c>
      <c r="I1453" t="s">
        <v>2864</v>
      </c>
      <c r="J1453" t="s">
        <v>2865</v>
      </c>
      <c r="K1453" t="s">
        <v>1010</v>
      </c>
      <c r="L1453">
        <v>510948825</v>
      </c>
      <c r="M1453">
        <v>8</v>
      </c>
      <c r="O1453" t="s">
        <v>1570</v>
      </c>
      <c r="P1453" t="s">
        <v>1571</v>
      </c>
      <c r="Q1453" t="s">
        <v>163</v>
      </c>
      <c r="R1453" t="s">
        <v>1572</v>
      </c>
      <c r="S1453" t="s">
        <v>64</v>
      </c>
      <c r="T1453" t="s">
        <v>52</v>
      </c>
      <c r="U1453" t="s">
        <v>1573</v>
      </c>
      <c r="V1453" s="42" t="s">
        <v>1496</v>
      </c>
      <c r="W1453">
        <v>6</v>
      </c>
      <c r="X1453">
        <v>330.05</v>
      </c>
      <c r="Y1453" t="s">
        <v>1574</v>
      </c>
      <c r="Z1453" t="s">
        <v>1575</v>
      </c>
      <c r="AA1453" t="s">
        <v>147</v>
      </c>
      <c r="AC1453">
        <v>44606</v>
      </c>
      <c r="AD1453">
        <v>44638</v>
      </c>
      <c r="AE1453" s="39">
        <v>0</v>
      </c>
      <c r="AF1453" s="39">
        <v>330.05</v>
      </c>
      <c r="AG1453" s="39">
        <v>330.05</v>
      </c>
      <c r="BB1453">
        <v>66.010000000000005</v>
      </c>
      <c r="BC1453">
        <v>66.010000000000005</v>
      </c>
      <c r="BD1453">
        <v>66.010000000000005</v>
      </c>
      <c r="BE1453">
        <v>66.010000000000005</v>
      </c>
      <c r="BF1453">
        <v>66.010000000000005</v>
      </c>
      <c r="BI1453" t="s">
        <v>1505</v>
      </c>
      <c r="BJ1453" s="4" t="str">
        <f>Table22[[#This Row],[Ofgem ]]</f>
        <v>4"-5"</v>
      </c>
      <c r="BK1453" s="4" t="str">
        <f>Table22[[#This Row],[Pressure]]</f>
        <v>LP</v>
      </c>
      <c r="BL1453" s="4" t="str">
        <f>Table22[[#This Row],[Pon Category]]</f>
        <v>Policy</v>
      </c>
      <c r="BM1453" s="4" t="str">
        <f>Table22[[#This Row],[Tier]]</f>
        <v>T1</v>
      </c>
      <c r="BN1453" s="4" t="str">
        <f>Table22[[#This Row],[PON Material]]</f>
        <v>SI</v>
      </c>
      <c r="BO1453" s="4" t="str" cm="1">
        <f t="array" ref="BO14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4" spans="1:67" x14ac:dyDescent="0.25">
      <c r="A1454" t="s">
        <v>989</v>
      </c>
      <c r="B1454" t="s">
        <v>87</v>
      </c>
      <c r="C1454" t="s">
        <v>159</v>
      </c>
      <c r="D1454" t="s">
        <v>827</v>
      </c>
      <c r="E1454" t="s">
        <v>3078</v>
      </c>
      <c r="F1454" t="s">
        <v>3086</v>
      </c>
      <c r="G1454" t="s">
        <v>3089</v>
      </c>
      <c r="H1454" t="s">
        <v>3090</v>
      </c>
      <c r="I1454" t="s">
        <v>2864</v>
      </c>
      <c r="J1454" t="s">
        <v>2865</v>
      </c>
      <c r="K1454" t="s">
        <v>1010</v>
      </c>
      <c r="L1454">
        <v>220000776511</v>
      </c>
      <c r="M1454">
        <v>4</v>
      </c>
      <c r="O1454" t="s">
        <v>1570</v>
      </c>
      <c r="P1454" t="s">
        <v>1571</v>
      </c>
      <c r="Q1454" t="s">
        <v>163</v>
      </c>
      <c r="R1454" t="s">
        <v>1572</v>
      </c>
      <c r="S1454" t="s">
        <v>64</v>
      </c>
      <c r="T1454" t="s">
        <v>52</v>
      </c>
      <c r="U1454" t="s">
        <v>1573</v>
      </c>
      <c r="V1454" t="s">
        <v>1496</v>
      </c>
      <c r="W1454">
        <v>20</v>
      </c>
      <c r="X1454">
        <v>2.11</v>
      </c>
      <c r="Y1454" t="s">
        <v>1574</v>
      </c>
      <c r="Z1454" t="s">
        <v>1575</v>
      </c>
      <c r="AA1454" t="s">
        <v>147</v>
      </c>
      <c r="AC1454">
        <v>44606</v>
      </c>
      <c r="AD1454">
        <v>44638</v>
      </c>
      <c r="AE1454" s="39">
        <v>0</v>
      </c>
      <c r="AF1454" s="39">
        <v>2.1</v>
      </c>
      <c r="AG1454" s="39">
        <v>2.1</v>
      </c>
      <c r="BB1454">
        <v>0.42</v>
      </c>
      <c r="BC1454">
        <v>0.42</v>
      </c>
      <c r="BD1454">
        <v>0.42</v>
      </c>
      <c r="BE1454">
        <v>0.42</v>
      </c>
      <c r="BF1454">
        <v>0.42</v>
      </c>
      <c r="BI1454" t="s">
        <v>1505</v>
      </c>
      <c r="BJ1454" s="4" t="str">
        <f>Table22[[#This Row],[Ofgem ]]</f>
        <v>4"-5"</v>
      </c>
      <c r="BK1454" s="4" t="str">
        <f>Table22[[#This Row],[Pressure]]</f>
        <v>LP</v>
      </c>
      <c r="BL1454" s="4" t="str">
        <f>Table22[[#This Row],[Pon Category]]</f>
        <v>Policy</v>
      </c>
      <c r="BM1454" s="4" t="str">
        <f>Table22[[#This Row],[Tier]]</f>
        <v>T1</v>
      </c>
      <c r="BN1454" s="4" t="str">
        <f>Table22[[#This Row],[PON Material]]</f>
        <v>SI</v>
      </c>
      <c r="BO1454" s="4" t="str" cm="1">
        <f t="array" ref="BO14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5" spans="1:67" x14ac:dyDescent="0.25">
      <c r="A1455" t="s">
        <v>989</v>
      </c>
      <c r="B1455" t="s">
        <v>87</v>
      </c>
      <c r="C1455" t="s">
        <v>159</v>
      </c>
      <c r="D1455" t="s">
        <v>827</v>
      </c>
      <c r="E1455" t="s">
        <v>3078</v>
      </c>
      <c r="F1455" t="s">
        <v>3086</v>
      </c>
      <c r="G1455" t="s">
        <v>3089</v>
      </c>
      <c r="H1455" t="s">
        <v>3090</v>
      </c>
      <c r="I1455" t="s">
        <v>2864</v>
      </c>
      <c r="J1455" t="s">
        <v>2865</v>
      </c>
      <c r="K1455" t="s">
        <v>1010</v>
      </c>
      <c r="L1455">
        <v>220000776563</v>
      </c>
      <c r="M1455">
        <v>4</v>
      </c>
      <c r="O1455" t="s">
        <v>1570</v>
      </c>
      <c r="P1455" t="s">
        <v>1571</v>
      </c>
      <c r="Q1455" t="s">
        <v>53</v>
      </c>
      <c r="R1455" t="s">
        <v>1572</v>
      </c>
      <c r="S1455" t="s">
        <v>64</v>
      </c>
      <c r="T1455" t="s">
        <v>52</v>
      </c>
      <c r="U1455" t="s">
        <v>1573</v>
      </c>
      <c r="V1455" t="s">
        <v>1496</v>
      </c>
      <c r="W1455">
        <v>20</v>
      </c>
      <c r="X1455">
        <v>1.89</v>
      </c>
      <c r="Y1455" t="s">
        <v>1574</v>
      </c>
      <c r="Z1455" t="s">
        <v>1575</v>
      </c>
      <c r="AA1455" t="s">
        <v>147</v>
      </c>
      <c r="AC1455">
        <v>44606</v>
      </c>
      <c r="AD1455">
        <v>44638</v>
      </c>
      <c r="AE1455" s="39">
        <v>0</v>
      </c>
      <c r="AF1455" s="39">
        <v>1.9</v>
      </c>
      <c r="AG1455" s="39">
        <v>1.9</v>
      </c>
      <c r="BB1455">
        <v>0.38</v>
      </c>
      <c r="BC1455">
        <v>0.38</v>
      </c>
      <c r="BD1455">
        <v>0.38</v>
      </c>
      <c r="BE1455">
        <v>0.38</v>
      </c>
      <c r="BF1455">
        <v>0.38</v>
      </c>
      <c r="BI1455" t="s">
        <v>1505</v>
      </c>
      <c r="BJ1455" s="4" t="str">
        <f>Table22[[#This Row],[Ofgem ]]</f>
        <v>4"-5"</v>
      </c>
      <c r="BK1455" s="4" t="str">
        <f>Table22[[#This Row],[Pressure]]</f>
        <v>LP</v>
      </c>
      <c r="BL1455" s="4" t="str">
        <f>Table22[[#This Row],[Pon Category]]</f>
        <v>Policy</v>
      </c>
      <c r="BM1455" s="4" t="str">
        <f>Table22[[#This Row],[Tier]]</f>
        <v>T1</v>
      </c>
      <c r="BN1455" s="4" t="str">
        <f>Table22[[#This Row],[PON Material]]</f>
        <v>CI</v>
      </c>
      <c r="BO1455" s="4" t="str" cm="1">
        <f t="array" ref="BO14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6" spans="1:67" x14ac:dyDescent="0.25">
      <c r="A1456" t="s">
        <v>989</v>
      </c>
      <c r="B1456" t="s">
        <v>87</v>
      </c>
      <c r="C1456" t="s">
        <v>159</v>
      </c>
      <c r="D1456" t="s">
        <v>827</v>
      </c>
      <c r="E1456" t="s">
        <v>3078</v>
      </c>
      <c r="F1456" t="s">
        <v>1263</v>
      </c>
      <c r="G1456" t="s">
        <v>3091</v>
      </c>
      <c r="H1456" t="s">
        <v>1264</v>
      </c>
      <c r="I1456" t="s">
        <v>2875</v>
      </c>
      <c r="J1456" t="s">
        <v>2865</v>
      </c>
      <c r="K1456" t="s">
        <v>1010</v>
      </c>
      <c r="L1456">
        <v>510953987</v>
      </c>
      <c r="M1456">
        <v>8</v>
      </c>
      <c r="O1456" t="s">
        <v>1570</v>
      </c>
      <c r="P1456" t="s">
        <v>1571</v>
      </c>
      <c r="Q1456" t="s">
        <v>163</v>
      </c>
      <c r="R1456" t="s">
        <v>1572</v>
      </c>
      <c r="S1456" t="s">
        <v>64</v>
      </c>
      <c r="T1456" t="s">
        <v>52</v>
      </c>
      <c r="U1456" t="s">
        <v>1573</v>
      </c>
      <c r="V1456" s="42" t="s">
        <v>1496</v>
      </c>
      <c r="W1456">
        <v>4</v>
      </c>
      <c r="X1456">
        <v>311.17</v>
      </c>
      <c r="Y1456" t="s">
        <v>1574</v>
      </c>
      <c r="Z1456" t="s">
        <v>1575</v>
      </c>
      <c r="AA1456" t="s">
        <v>147</v>
      </c>
      <c r="AC1456">
        <v>44641</v>
      </c>
      <c r="AD1456">
        <v>44701</v>
      </c>
      <c r="AE1456" s="39">
        <v>0</v>
      </c>
      <c r="AF1456" s="39">
        <v>2.9</v>
      </c>
      <c r="AG1456" s="39">
        <v>2.9</v>
      </c>
      <c r="BG1456">
        <v>1.45</v>
      </c>
      <c r="BH1456">
        <v>1.45</v>
      </c>
      <c r="BI1456" t="s">
        <v>1505</v>
      </c>
      <c r="BJ1456" s="4" t="str">
        <f>Table22[[#This Row],[Ofgem ]]</f>
        <v>4"-5"</v>
      </c>
      <c r="BK1456" s="4" t="str">
        <f>Table22[[#This Row],[Pressure]]</f>
        <v>LP</v>
      </c>
      <c r="BL1456" s="4" t="str">
        <f>Table22[[#This Row],[Pon Category]]</f>
        <v>Policy</v>
      </c>
      <c r="BM1456" s="4" t="str">
        <f>Table22[[#This Row],[Tier]]</f>
        <v>T1</v>
      </c>
      <c r="BN1456" s="4" t="str">
        <f>Table22[[#This Row],[PON Material]]</f>
        <v>SI</v>
      </c>
      <c r="BO1456" s="4" t="str" cm="1">
        <f t="array" ref="BO14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7" spans="1:67" x14ac:dyDescent="0.25">
      <c r="A1457" t="s">
        <v>989</v>
      </c>
      <c r="B1457" t="s">
        <v>87</v>
      </c>
      <c r="C1457" t="s">
        <v>159</v>
      </c>
      <c r="D1457" t="s">
        <v>827</v>
      </c>
      <c r="E1457" t="s">
        <v>3078</v>
      </c>
      <c r="F1457" t="s">
        <v>1263</v>
      </c>
      <c r="G1457" t="s">
        <v>3091</v>
      </c>
      <c r="H1457" t="s">
        <v>1264</v>
      </c>
      <c r="I1457" t="s">
        <v>2875</v>
      </c>
      <c r="J1457" t="s">
        <v>2865</v>
      </c>
      <c r="K1457" t="s">
        <v>1010</v>
      </c>
      <c r="L1457">
        <v>510953988</v>
      </c>
      <c r="M1457">
        <v>4</v>
      </c>
      <c r="O1457" t="s">
        <v>1570</v>
      </c>
      <c r="P1457" t="s">
        <v>1571</v>
      </c>
      <c r="Q1457" t="s">
        <v>163</v>
      </c>
      <c r="R1457" t="s">
        <v>1572</v>
      </c>
      <c r="S1457" t="s">
        <v>64</v>
      </c>
      <c r="T1457" t="s">
        <v>52</v>
      </c>
      <c r="U1457" t="s">
        <v>1573</v>
      </c>
      <c r="V1457" t="s">
        <v>1496</v>
      </c>
      <c r="W1457">
        <v>11</v>
      </c>
      <c r="X1457">
        <v>231.49</v>
      </c>
      <c r="Y1457" t="s">
        <v>1574</v>
      </c>
      <c r="Z1457" t="s">
        <v>1575</v>
      </c>
      <c r="AA1457" t="s">
        <v>147</v>
      </c>
      <c r="AC1457">
        <v>44641</v>
      </c>
      <c r="AD1457">
        <v>44701</v>
      </c>
      <c r="AE1457" s="39">
        <v>0</v>
      </c>
      <c r="AF1457" s="39">
        <v>2.16</v>
      </c>
      <c r="AG1457" s="39">
        <v>2.16</v>
      </c>
      <c r="BG1457">
        <v>1.08</v>
      </c>
      <c r="BH1457">
        <v>1.08</v>
      </c>
      <c r="BI1457" t="s">
        <v>1505</v>
      </c>
      <c r="BJ1457" s="4" t="str">
        <f>Table22[[#This Row],[Ofgem ]]</f>
        <v>4"-5"</v>
      </c>
      <c r="BK1457" s="4" t="str">
        <f>Table22[[#This Row],[Pressure]]</f>
        <v>LP</v>
      </c>
      <c r="BL1457" s="4" t="str">
        <f>Table22[[#This Row],[Pon Category]]</f>
        <v>Policy</v>
      </c>
      <c r="BM1457" s="4" t="str">
        <f>Table22[[#This Row],[Tier]]</f>
        <v>T1</v>
      </c>
      <c r="BN1457" s="4" t="str">
        <f>Table22[[#This Row],[PON Material]]</f>
        <v>SI</v>
      </c>
      <c r="BO1457" s="4" t="str" cm="1">
        <f t="array" ref="BO14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8" spans="1:67" x14ac:dyDescent="0.25">
      <c r="A1458" t="s">
        <v>989</v>
      </c>
      <c r="B1458" t="s">
        <v>87</v>
      </c>
      <c r="C1458" t="s">
        <v>159</v>
      </c>
      <c r="D1458" t="s">
        <v>827</v>
      </c>
      <c r="E1458" t="s">
        <v>3078</v>
      </c>
      <c r="F1458" t="s">
        <v>1263</v>
      </c>
      <c r="G1458" t="s">
        <v>3091</v>
      </c>
      <c r="H1458" t="s">
        <v>1264</v>
      </c>
      <c r="I1458" t="s">
        <v>2875</v>
      </c>
      <c r="J1458" t="s">
        <v>2865</v>
      </c>
      <c r="K1458" t="s">
        <v>1010</v>
      </c>
      <c r="L1458">
        <v>510953989</v>
      </c>
      <c r="M1458">
        <v>4</v>
      </c>
      <c r="O1458" t="s">
        <v>1570</v>
      </c>
      <c r="P1458" t="s">
        <v>1571</v>
      </c>
      <c r="Q1458" t="s">
        <v>163</v>
      </c>
      <c r="R1458" t="s">
        <v>1572</v>
      </c>
      <c r="S1458" t="s">
        <v>64</v>
      </c>
      <c r="T1458" t="s">
        <v>52</v>
      </c>
      <c r="U1458" t="s">
        <v>1573</v>
      </c>
      <c r="V1458" t="s">
        <v>1496</v>
      </c>
      <c r="W1458">
        <v>19</v>
      </c>
      <c r="X1458">
        <v>67.05</v>
      </c>
      <c r="Y1458" t="s">
        <v>1574</v>
      </c>
      <c r="Z1458" t="s">
        <v>1575</v>
      </c>
      <c r="AA1458" t="s">
        <v>147</v>
      </c>
      <c r="AC1458">
        <v>44641</v>
      </c>
      <c r="AD1458">
        <v>44701</v>
      </c>
      <c r="AE1458" s="39">
        <v>0</v>
      </c>
      <c r="AF1458" s="39">
        <v>0.62</v>
      </c>
      <c r="AG1458" s="39">
        <v>0.62</v>
      </c>
      <c r="BG1458">
        <v>0.31</v>
      </c>
      <c r="BH1458">
        <v>0.31</v>
      </c>
      <c r="BI1458" t="s">
        <v>1505</v>
      </c>
      <c r="BJ1458" s="4" t="str">
        <f>Table22[[#This Row],[Ofgem ]]</f>
        <v>4"-5"</v>
      </c>
      <c r="BK1458" s="4" t="str">
        <f>Table22[[#This Row],[Pressure]]</f>
        <v>LP</v>
      </c>
      <c r="BL1458" s="4" t="str">
        <f>Table22[[#This Row],[Pon Category]]</f>
        <v>Policy</v>
      </c>
      <c r="BM1458" s="4" t="str">
        <f>Table22[[#This Row],[Tier]]</f>
        <v>T1</v>
      </c>
      <c r="BN1458" s="4" t="str">
        <f>Table22[[#This Row],[PON Material]]</f>
        <v>SI</v>
      </c>
      <c r="BO1458" s="4" t="str" cm="1">
        <f t="array" ref="BO14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59" spans="1:67" x14ac:dyDescent="0.25">
      <c r="A1459" t="s">
        <v>989</v>
      </c>
      <c r="B1459" t="s">
        <v>87</v>
      </c>
      <c r="C1459" t="s">
        <v>159</v>
      </c>
      <c r="D1459" t="s">
        <v>827</v>
      </c>
      <c r="E1459" t="s">
        <v>3078</v>
      </c>
      <c r="F1459" t="s">
        <v>1263</v>
      </c>
      <c r="G1459" t="s">
        <v>3091</v>
      </c>
      <c r="H1459" t="s">
        <v>1264</v>
      </c>
      <c r="I1459" t="s">
        <v>2875</v>
      </c>
      <c r="J1459" t="s">
        <v>2865</v>
      </c>
      <c r="K1459" t="s">
        <v>1010</v>
      </c>
      <c r="L1459">
        <v>606497147</v>
      </c>
      <c r="M1459">
        <v>4</v>
      </c>
      <c r="O1459" t="s">
        <v>1570</v>
      </c>
      <c r="P1459" t="s">
        <v>1571</v>
      </c>
      <c r="Q1459" t="s">
        <v>53</v>
      </c>
      <c r="R1459" t="s">
        <v>1572</v>
      </c>
      <c r="S1459" t="s">
        <v>64</v>
      </c>
      <c r="T1459" t="s">
        <v>52</v>
      </c>
      <c r="U1459" t="s">
        <v>1573</v>
      </c>
      <c r="V1459" t="s">
        <v>1496</v>
      </c>
      <c r="W1459">
        <v>3</v>
      </c>
      <c r="X1459">
        <v>7.65</v>
      </c>
      <c r="Y1459" t="s">
        <v>1574</v>
      </c>
      <c r="Z1459" t="s">
        <v>1575</v>
      </c>
      <c r="AA1459" t="s">
        <v>147</v>
      </c>
      <c r="AC1459">
        <v>44641</v>
      </c>
      <c r="AD1459">
        <v>44701</v>
      </c>
      <c r="AE1459" s="39">
        <v>0</v>
      </c>
      <c r="AF1459" s="39">
        <v>0.08</v>
      </c>
      <c r="AG1459" s="39">
        <v>0.08</v>
      </c>
      <c r="BG1459">
        <v>0.04</v>
      </c>
      <c r="BH1459">
        <v>0.04</v>
      </c>
      <c r="BI1459" t="s">
        <v>1505</v>
      </c>
      <c r="BJ1459" s="4" t="str">
        <f>Table22[[#This Row],[Ofgem ]]</f>
        <v>4"-5"</v>
      </c>
      <c r="BK1459" s="4" t="str">
        <f>Table22[[#This Row],[Pressure]]</f>
        <v>LP</v>
      </c>
      <c r="BL1459" s="4" t="str">
        <f>Table22[[#This Row],[Pon Category]]</f>
        <v>Policy</v>
      </c>
      <c r="BM1459" s="4" t="str">
        <f>Table22[[#This Row],[Tier]]</f>
        <v>T1</v>
      </c>
      <c r="BN1459" s="4" t="str">
        <f>Table22[[#This Row],[PON Material]]</f>
        <v>CI</v>
      </c>
      <c r="BO1459" s="4" t="str" cm="1">
        <f t="array" ref="BO14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0" spans="1:67" x14ac:dyDescent="0.25">
      <c r="A1460" t="s">
        <v>989</v>
      </c>
      <c r="B1460" t="s">
        <v>87</v>
      </c>
      <c r="C1460" t="s">
        <v>159</v>
      </c>
      <c r="D1460" t="s">
        <v>827</v>
      </c>
      <c r="E1460" t="s">
        <v>3078</v>
      </c>
      <c r="F1460" t="s">
        <v>1263</v>
      </c>
      <c r="G1460" t="s">
        <v>3091</v>
      </c>
      <c r="H1460" t="s">
        <v>1264</v>
      </c>
      <c r="I1460" t="s">
        <v>2875</v>
      </c>
      <c r="J1460" t="s">
        <v>2865</v>
      </c>
      <c r="K1460" t="s">
        <v>1010</v>
      </c>
      <c r="L1460">
        <v>220001422661</v>
      </c>
      <c r="M1460">
        <v>8</v>
      </c>
      <c r="O1460" t="s">
        <v>1570</v>
      </c>
      <c r="P1460" t="s">
        <v>1571</v>
      </c>
      <c r="Q1460" t="s">
        <v>163</v>
      </c>
      <c r="R1460" t="s">
        <v>1572</v>
      </c>
      <c r="S1460" t="s">
        <v>64</v>
      </c>
      <c r="T1460" t="s">
        <v>52</v>
      </c>
      <c r="U1460" t="s">
        <v>1573</v>
      </c>
      <c r="V1460" s="42" t="s">
        <v>1496</v>
      </c>
      <c r="W1460">
        <v>7</v>
      </c>
      <c r="X1460">
        <v>120.92</v>
      </c>
      <c r="Y1460" t="s">
        <v>1574</v>
      </c>
      <c r="Z1460" t="s">
        <v>1575</v>
      </c>
      <c r="AA1460" t="s">
        <v>147</v>
      </c>
      <c r="AC1460">
        <v>44641</v>
      </c>
      <c r="AD1460">
        <v>44701</v>
      </c>
      <c r="AE1460" s="39">
        <v>0</v>
      </c>
      <c r="AF1460" s="39">
        <v>1.1200000000000001</v>
      </c>
      <c r="AG1460" s="39">
        <v>1.1200000000000001</v>
      </c>
      <c r="BG1460">
        <v>0.56000000000000005</v>
      </c>
      <c r="BH1460">
        <v>0.56000000000000005</v>
      </c>
      <c r="BI1460" t="s">
        <v>1505</v>
      </c>
      <c r="BJ1460" s="4" t="str">
        <f>Table22[[#This Row],[Ofgem ]]</f>
        <v>4"-5"</v>
      </c>
      <c r="BK1460" s="4" t="str">
        <f>Table22[[#This Row],[Pressure]]</f>
        <v>LP</v>
      </c>
      <c r="BL1460" s="4" t="str">
        <f>Table22[[#This Row],[Pon Category]]</f>
        <v>Policy</v>
      </c>
      <c r="BM1460" s="4" t="str">
        <f>Table22[[#This Row],[Tier]]</f>
        <v>T1</v>
      </c>
      <c r="BN1460" s="4" t="str">
        <f>Table22[[#This Row],[PON Material]]</f>
        <v>SI</v>
      </c>
      <c r="BO1460" s="4" t="str" cm="1">
        <f t="array" ref="BO14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1" spans="1:67" x14ac:dyDescent="0.25">
      <c r="A1461" t="s">
        <v>989</v>
      </c>
      <c r="B1461" t="s">
        <v>1187</v>
      </c>
      <c r="C1461" t="s">
        <v>1200</v>
      </c>
      <c r="D1461" t="s">
        <v>61</v>
      </c>
      <c r="E1461" t="s">
        <v>3092</v>
      </c>
      <c r="F1461" t="s">
        <v>1112</v>
      </c>
      <c r="G1461" t="s">
        <v>3093</v>
      </c>
      <c r="H1461" t="s">
        <v>1113</v>
      </c>
      <c r="I1461" t="s">
        <v>3094</v>
      </c>
      <c r="J1461" t="s">
        <v>2769</v>
      </c>
      <c r="K1461" t="s">
        <v>996</v>
      </c>
      <c r="L1461">
        <v>510937064</v>
      </c>
      <c r="M1461">
        <v>6</v>
      </c>
      <c r="O1461" t="s">
        <v>1570</v>
      </c>
      <c r="P1461" t="s">
        <v>1571</v>
      </c>
      <c r="Q1461" t="s">
        <v>163</v>
      </c>
      <c r="R1461" t="s">
        <v>1572</v>
      </c>
      <c r="S1461" t="s">
        <v>64</v>
      </c>
      <c r="T1461" t="s">
        <v>52</v>
      </c>
      <c r="U1461" t="s">
        <v>1573</v>
      </c>
      <c r="V1461" t="s">
        <v>1496</v>
      </c>
      <c r="W1461">
        <v>3</v>
      </c>
      <c r="X1461">
        <v>375.66</v>
      </c>
      <c r="Y1461" t="s">
        <v>1574</v>
      </c>
      <c r="Z1461" t="s">
        <v>1575</v>
      </c>
      <c r="AA1461" t="s">
        <v>147</v>
      </c>
      <c r="AC1461">
        <v>44291</v>
      </c>
      <c r="AD1461">
        <v>44470</v>
      </c>
      <c r="AE1461" s="39">
        <v>89.7</v>
      </c>
      <c r="AF1461" s="39">
        <v>0</v>
      </c>
      <c r="AG1461" s="39">
        <v>89.7</v>
      </c>
      <c r="AH1461">
        <v>22.425000000000001</v>
      </c>
      <c r="AI1461">
        <v>22.425000000000001</v>
      </c>
      <c r="AJ1461">
        <v>22.425000000000001</v>
      </c>
      <c r="AK1461">
        <v>22.425000000000001</v>
      </c>
      <c r="BI1461" t="s">
        <v>1505</v>
      </c>
      <c r="BJ1461" s="4" t="str">
        <f>Table22[[#This Row],[Ofgem ]]</f>
        <v>4"-5"</v>
      </c>
      <c r="BK1461" s="4" t="str">
        <f>Table22[[#This Row],[Pressure]]</f>
        <v>LP</v>
      </c>
      <c r="BL1461" s="4" t="str">
        <f>Table22[[#This Row],[Pon Category]]</f>
        <v>Policy</v>
      </c>
      <c r="BM1461" s="4" t="str">
        <f>Table22[[#This Row],[Tier]]</f>
        <v>T1</v>
      </c>
      <c r="BN1461" s="4" t="str">
        <f>Table22[[#This Row],[PON Material]]</f>
        <v>SI</v>
      </c>
      <c r="BO1461" s="4" t="str" cm="1">
        <f t="array" ref="BO14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2" spans="1:67" x14ac:dyDescent="0.25">
      <c r="A1462" t="s">
        <v>989</v>
      </c>
      <c r="B1462" t="s">
        <v>1187</v>
      </c>
      <c r="C1462" t="s">
        <v>1200</v>
      </c>
      <c r="D1462" t="s">
        <v>61</v>
      </c>
      <c r="E1462" t="s">
        <v>3092</v>
      </c>
      <c r="F1462" t="s">
        <v>1112</v>
      </c>
      <c r="G1462" t="s">
        <v>3093</v>
      </c>
      <c r="H1462" t="s">
        <v>1113</v>
      </c>
      <c r="I1462" t="s">
        <v>3094</v>
      </c>
      <c r="J1462" t="s">
        <v>2769</v>
      </c>
      <c r="K1462" t="s">
        <v>996</v>
      </c>
      <c r="L1462">
        <v>510937065</v>
      </c>
      <c r="M1462">
        <v>4</v>
      </c>
      <c r="O1462" t="s">
        <v>1570</v>
      </c>
      <c r="P1462" t="s">
        <v>1571</v>
      </c>
      <c r="Q1462" t="s">
        <v>163</v>
      </c>
      <c r="R1462" t="s">
        <v>1572</v>
      </c>
      <c r="S1462" t="s">
        <v>64</v>
      </c>
      <c r="T1462" t="s">
        <v>52</v>
      </c>
      <c r="U1462" t="s">
        <v>1573</v>
      </c>
      <c r="V1462" t="s">
        <v>1496</v>
      </c>
      <c r="W1462">
        <v>10</v>
      </c>
      <c r="X1462">
        <v>39.57</v>
      </c>
      <c r="Y1462" t="s">
        <v>1574</v>
      </c>
      <c r="Z1462" t="s">
        <v>1575</v>
      </c>
      <c r="AA1462" t="s">
        <v>147</v>
      </c>
      <c r="AC1462">
        <v>44291</v>
      </c>
      <c r="AD1462">
        <v>44470</v>
      </c>
      <c r="AE1462" s="39">
        <v>-0.48</v>
      </c>
      <c r="AF1462" s="39">
        <v>0</v>
      </c>
      <c r="AG1462" s="39">
        <v>-0.48</v>
      </c>
      <c r="AH1462">
        <v>-0.12</v>
      </c>
      <c r="AI1462">
        <v>-0.12</v>
      </c>
      <c r="AJ1462">
        <v>-0.12</v>
      </c>
      <c r="AK1462">
        <v>-0.12</v>
      </c>
      <c r="BI1462" t="s">
        <v>1505</v>
      </c>
      <c r="BJ1462" s="4" t="str">
        <f>Table22[[#This Row],[Ofgem ]]</f>
        <v>4"-5"</v>
      </c>
      <c r="BK1462" s="4" t="str">
        <f>Table22[[#This Row],[Pressure]]</f>
        <v>LP</v>
      </c>
      <c r="BL1462" s="4" t="str">
        <f>Table22[[#This Row],[Pon Category]]</f>
        <v>Policy</v>
      </c>
      <c r="BM1462" s="4" t="str">
        <f>Table22[[#This Row],[Tier]]</f>
        <v>T1</v>
      </c>
      <c r="BN1462" s="4" t="str">
        <f>Table22[[#This Row],[PON Material]]</f>
        <v>SI</v>
      </c>
      <c r="BO1462" s="4" t="str" cm="1">
        <f t="array" ref="BO14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3" spans="1:67" x14ac:dyDescent="0.25">
      <c r="A1463" t="s">
        <v>989</v>
      </c>
      <c r="B1463" t="s">
        <v>1187</v>
      </c>
      <c r="C1463" t="s">
        <v>1200</v>
      </c>
      <c r="D1463" t="s">
        <v>61</v>
      </c>
      <c r="E1463" t="s">
        <v>3092</v>
      </c>
      <c r="F1463" t="s">
        <v>1112</v>
      </c>
      <c r="G1463" t="s">
        <v>3093</v>
      </c>
      <c r="H1463" t="s">
        <v>1113</v>
      </c>
      <c r="I1463" t="s">
        <v>3094</v>
      </c>
      <c r="J1463" t="s">
        <v>2769</v>
      </c>
      <c r="K1463" t="s">
        <v>996</v>
      </c>
      <c r="L1463">
        <v>621163913</v>
      </c>
      <c r="M1463">
        <v>6</v>
      </c>
      <c r="O1463" t="s">
        <v>1570</v>
      </c>
      <c r="P1463" t="s">
        <v>1571</v>
      </c>
      <c r="Q1463" t="s">
        <v>163</v>
      </c>
      <c r="R1463" t="s">
        <v>1572</v>
      </c>
      <c r="S1463" t="s">
        <v>64</v>
      </c>
      <c r="T1463" t="s">
        <v>52</v>
      </c>
      <c r="U1463" t="s">
        <v>1573</v>
      </c>
      <c r="V1463" t="s">
        <v>1496</v>
      </c>
      <c r="W1463">
        <v>3</v>
      </c>
      <c r="X1463">
        <v>3.45</v>
      </c>
      <c r="Y1463" t="s">
        <v>1574</v>
      </c>
      <c r="Z1463" t="s">
        <v>1575</v>
      </c>
      <c r="AA1463" t="s">
        <v>147</v>
      </c>
      <c r="AC1463">
        <v>44291</v>
      </c>
      <c r="AD1463">
        <v>44470</v>
      </c>
      <c r="AE1463" s="39">
        <v>3.38</v>
      </c>
      <c r="AF1463" s="39">
        <v>0</v>
      </c>
      <c r="AG1463" s="39">
        <v>3.38</v>
      </c>
      <c r="AH1463">
        <v>0.84499999999999997</v>
      </c>
      <c r="AI1463">
        <v>0.84499999999999997</v>
      </c>
      <c r="AJ1463">
        <v>0.84499999999999997</v>
      </c>
      <c r="AK1463">
        <v>0.84499999999999997</v>
      </c>
      <c r="BI1463" t="s">
        <v>1505</v>
      </c>
      <c r="BJ1463" s="4" t="str">
        <f>Table22[[#This Row],[Ofgem ]]</f>
        <v>4"-5"</v>
      </c>
      <c r="BK1463" s="4" t="str">
        <f>Table22[[#This Row],[Pressure]]</f>
        <v>LP</v>
      </c>
      <c r="BL1463" s="4" t="str">
        <f>Table22[[#This Row],[Pon Category]]</f>
        <v>Policy</v>
      </c>
      <c r="BM1463" s="4" t="str">
        <f>Table22[[#This Row],[Tier]]</f>
        <v>T1</v>
      </c>
      <c r="BN1463" s="4" t="str">
        <f>Table22[[#This Row],[PON Material]]</f>
        <v>SI</v>
      </c>
      <c r="BO1463" s="4" t="str" cm="1">
        <f t="array" ref="BO14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4" spans="1:67" x14ac:dyDescent="0.25">
      <c r="A1464" t="s">
        <v>989</v>
      </c>
      <c r="B1464" t="s">
        <v>1187</v>
      </c>
      <c r="C1464" t="s">
        <v>1200</v>
      </c>
      <c r="D1464" t="s">
        <v>61</v>
      </c>
      <c r="E1464" t="s">
        <v>3092</v>
      </c>
      <c r="F1464" t="s">
        <v>1112</v>
      </c>
      <c r="G1464" t="s">
        <v>3095</v>
      </c>
      <c r="H1464" t="s">
        <v>1319</v>
      </c>
      <c r="I1464" t="s">
        <v>3094</v>
      </c>
      <c r="J1464" t="s">
        <v>2769</v>
      </c>
      <c r="K1464" t="s">
        <v>996</v>
      </c>
      <c r="L1464">
        <v>220001244906</v>
      </c>
      <c r="M1464">
        <v>6</v>
      </c>
      <c r="O1464" t="s">
        <v>1570</v>
      </c>
      <c r="P1464" t="s">
        <v>1571</v>
      </c>
      <c r="Q1464" t="s">
        <v>163</v>
      </c>
      <c r="R1464" t="s">
        <v>1572</v>
      </c>
      <c r="S1464" t="s">
        <v>64</v>
      </c>
      <c r="T1464" t="s">
        <v>52</v>
      </c>
      <c r="U1464" t="s">
        <v>1573</v>
      </c>
      <c r="V1464" t="s">
        <v>1496</v>
      </c>
      <c r="W1464">
        <v>2</v>
      </c>
      <c r="X1464">
        <v>521.24</v>
      </c>
      <c r="Y1464" t="s">
        <v>1574</v>
      </c>
      <c r="Z1464" t="s">
        <v>1575</v>
      </c>
      <c r="AA1464" t="s">
        <v>147</v>
      </c>
      <c r="AC1464">
        <v>44291</v>
      </c>
      <c r="AD1464">
        <v>44470</v>
      </c>
      <c r="AE1464" s="39">
        <v>301.3</v>
      </c>
      <c r="AF1464" s="39">
        <v>0</v>
      </c>
      <c r="AG1464" s="39">
        <v>301.3</v>
      </c>
      <c r="AH1464">
        <v>75.325000000000003</v>
      </c>
      <c r="AI1464">
        <v>75.325000000000003</v>
      </c>
      <c r="AJ1464">
        <v>75.325000000000003</v>
      </c>
      <c r="AK1464">
        <v>75.325000000000003</v>
      </c>
      <c r="BI1464" t="s">
        <v>1505</v>
      </c>
      <c r="BJ1464" s="4" t="str">
        <f>Table22[[#This Row],[Ofgem ]]</f>
        <v>4"-5"</v>
      </c>
      <c r="BK1464" s="4" t="str">
        <f>Table22[[#This Row],[Pressure]]</f>
        <v>LP</v>
      </c>
      <c r="BL1464" s="4" t="str">
        <f>Table22[[#This Row],[Pon Category]]</f>
        <v>Policy</v>
      </c>
      <c r="BM1464" s="4" t="str">
        <f>Table22[[#This Row],[Tier]]</f>
        <v>T1</v>
      </c>
      <c r="BN1464" s="4" t="str">
        <f>Table22[[#This Row],[PON Material]]</f>
        <v>SI</v>
      </c>
      <c r="BO1464" s="4" t="str" cm="1">
        <f t="array" ref="BO14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5" spans="1:67" x14ac:dyDescent="0.25">
      <c r="A1465" t="s">
        <v>989</v>
      </c>
      <c r="B1465" t="s">
        <v>1187</v>
      </c>
      <c r="C1465" t="s">
        <v>1200</v>
      </c>
      <c r="D1465" t="s">
        <v>61</v>
      </c>
      <c r="E1465" t="s">
        <v>3092</v>
      </c>
      <c r="F1465" t="s">
        <v>1112</v>
      </c>
      <c r="G1465" t="s">
        <v>3096</v>
      </c>
      <c r="H1465" t="s">
        <v>1234</v>
      </c>
      <c r="I1465" t="s">
        <v>3094</v>
      </c>
      <c r="J1465" t="s">
        <v>2769</v>
      </c>
      <c r="K1465" t="s">
        <v>996</v>
      </c>
      <c r="L1465">
        <v>510969469</v>
      </c>
      <c r="M1465">
        <v>4</v>
      </c>
      <c r="O1465" t="s">
        <v>1570</v>
      </c>
      <c r="P1465" t="s">
        <v>1571</v>
      </c>
      <c r="Q1465" t="s">
        <v>163</v>
      </c>
      <c r="R1465" t="s">
        <v>1572</v>
      </c>
      <c r="S1465" t="s">
        <v>64</v>
      </c>
      <c r="T1465" t="s">
        <v>52</v>
      </c>
      <c r="U1465" t="s">
        <v>1573</v>
      </c>
      <c r="V1465" t="s">
        <v>1496</v>
      </c>
      <c r="W1465">
        <v>7</v>
      </c>
      <c r="X1465">
        <v>78</v>
      </c>
      <c r="Y1465" t="s">
        <v>1574</v>
      </c>
      <c r="Z1465" t="s">
        <v>1575</v>
      </c>
      <c r="AA1465" t="s">
        <v>147</v>
      </c>
      <c r="AC1465">
        <v>44291</v>
      </c>
      <c r="AD1465">
        <v>44470</v>
      </c>
      <c r="AE1465" s="39">
        <v>-4</v>
      </c>
      <c r="AF1465" s="39">
        <v>0</v>
      </c>
      <c r="AG1465" s="39">
        <v>-4</v>
      </c>
      <c r="AH1465">
        <v>-1</v>
      </c>
      <c r="AI1465">
        <v>-1</v>
      </c>
      <c r="AJ1465">
        <v>-1</v>
      </c>
      <c r="AK1465">
        <v>-1</v>
      </c>
      <c r="BI1465" t="s">
        <v>1505</v>
      </c>
      <c r="BJ1465" s="4" t="str">
        <f>Table22[[#This Row],[Ofgem ]]</f>
        <v>4"-5"</v>
      </c>
      <c r="BK1465" s="4" t="str">
        <f>Table22[[#This Row],[Pressure]]</f>
        <v>LP</v>
      </c>
      <c r="BL1465" s="4" t="str">
        <f>Table22[[#This Row],[Pon Category]]</f>
        <v>Policy</v>
      </c>
      <c r="BM1465" s="4" t="str">
        <f>Table22[[#This Row],[Tier]]</f>
        <v>T1</v>
      </c>
      <c r="BN1465" s="4" t="str">
        <f>Table22[[#This Row],[PON Material]]</f>
        <v>SI</v>
      </c>
      <c r="BO1465" s="4" t="str" cm="1">
        <f t="array" ref="BO14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6" spans="1:67" x14ac:dyDescent="0.25">
      <c r="A1466" t="s">
        <v>989</v>
      </c>
      <c r="B1466" t="s">
        <v>1187</v>
      </c>
      <c r="C1466" t="s">
        <v>1200</v>
      </c>
      <c r="D1466" t="s">
        <v>61</v>
      </c>
      <c r="E1466" t="s">
        <v>3092</v>
      </c>
      <c r="F1466" t="s">
        <v>1112</v>
      </c>
      <c r="G1466" t="s">
        <v>3097</v>
      </c>
      <c r="H1466" t="s">
        <v>1201</v>
      </c>
      <c r="I1466" t="s">
        <v>3094</v>
      </c>
      <c r="J1466" t="s">
        <v>2769</v>
      </c>
      <c r="K1466" t="s">
        <v>996</v>
      </c>
      <c r="L1466">
        <v>510918216</v>
      </c>
      <c r="M1466">
        <v>4</v>
      </c>
      <c r="O1466" t="s">
        <v>1570</v>
      </c>
      <c r="P1466" t="s">
        <v>1571</v>
      </c>
      <c r="Q1466" t="s">
        <v>163</v>
      </c>
      <c r="R1466" t="s">
        <v>1572</v>
      </c>
      <c r="S1466" t="s">
        <v>64</v>
      </c>
      <c r="T1466" t="s">
        <v>52</v>
      </c>
      <c r="U1466" t="s">
        <v>1573</v>
      </c>
      <c r="V1466" t="s">
        <v>1496</v>
      </c>
      <c r="W1466">
        <v>11</v>
      </c>
      <c r="X1466">
        <v>205.69</v>
      </c>
      <c r="Y1466" t="s">
        <v>1574</v>
      </c>
      <c r="Z1466" t="s">
        <v>1575</v>
      </c>
      <c r="AA1466" t="s">
        <v>147</v>
      </c>
      <c r="AC1466">
        <v>44291</v>
      </c>
      <c r="AD1466">
        <v>44470</v>
      </c>
      <c r="AE1466" s="39">
        <v>-3.34</v>
      </c>
      <c r="AF1466" s="39">
        <v>0</v>
      </c>
      <c r="AG1466" s="39">
        <v>-3.34</v>
      </c>
      <c r="AH1466">
        <v>-0.83499999999999996</v>
      </c>
      <c r="AI1466">
        <v>-0.83499999999999996</v>
      </c>
      <c r="AJ1466">
        <v>-0.83499999999999996</v>
      </c>
      <c r="AK1466">
        <v>-0.83499999999999996</v>
      </c>
      <c r="BI1466" t="s">
        <v>1505</v>
      </c>
      <c r="BJ1466" s="4" t="str">
        <f>Table22[[#This Row],[Ofgem ]]</f>
        <v>4"-5"</v>
      </c>
      <c r="BK1466" s="4" t="str">
        <f>Table22[[#This Row],[Pressure]]</f>
        <v>LP</v>
      </c>
      <c r="BL1466" s="4" t="str">
        <f>Table22[[#This Row],[Pon Category]]</f>
        <v>Policy</v>
      </c>
      <c r="BM1466" s="4" t="str">
        <f>Table22[[#This Row],[Tier]]</f>
        <v>T1</v>
      </c>
      <c r="BN1466" s="4" t="str">
        <f>Table22[[#This Row],[PON Material]]</f>
        <v>SI</v>
      </c>
      <c r="BO1466" s="4" t="str" cm="1">
        <f t="array" ref="BO14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7" spans="1:67" x14ac:dyDescent="0.25">
      <c r="A1467" t="s">
        <v>989</v>
      </c>
      <c r="B1467" t="s">
        <v>1187</v>
      </c>
      <c r="C1467" t="s">
        <v>1200</v>
      </c>
      <c r="D1467" t="s">
        <v>61</v>
      </c>
      <c r="E1467" t="s">
        <v>3092</v>
      </c>
      <c r="F1467" t="s">
        <v>1112</v>
      </c>
      <c r="G1467" t="s">
        <v>3098</v>
      </c>
      <c r="H1467" t="s">
        <v>3099</v>
      </c>
      <c r="I1467" t="s">
        <v>3094</v>
      </c>
      <c r="J1467" t="s">
        <v>2769</v>
      </c>
      <c r="K1467" t="s">
        <v>996</v>
      </c>
      <c r="L1467">
        <v>220000611522</v>
      </c>
      <c r="M1467">
        <v>6</v>
      </c>
      <c r="O1467" t="s">
        <v>1570</v>
      </c>
      <c r="P1467" t="s">
        <v>1571</v>
      </c>
      <c r="Q1467" t="s">
        <v>163</v>
      </c>
      <c r="R1467" t="s">
        <v>1572</v>
      </c>
      <c r="S1467" t="s">
        <v>64</v>
      </c>
      <c r="T1467" t="s">
        <v>52</v>
      </c>
      <c r="U1467" t="s">
        <v>1573</v>
      </c>
      <c r="V1467" t="s">
        <v>1496</v>
      </c>
      <c r="W1467">
        <v>3</v>
      </c>
      <c r="X1467">
        <v>4</v>
      </c>
      <c r="Y1467" t="s">
        <v>1574</v>
      </c>
      <c r="Z1467" t="s">
        <v>1575</v>
      </c>
      <c r="AA1467" t="s">
        <v>147</v>
      </c>
      <c r="AC1467">
        <v>44291</v>
      </c>
      <c r="AD1467">
        <v>44470</v>
      </c>
      <c r="AE1467" s="39">
        <v>3.9</v>
      </c>
      <c r="AF1467" s="39">
        <v>0</v>
      </c>
      <c r="AG1467" s="39">
        <v>3.9</v>
      </c>
      <c r="AH1467">
        <v>0.97499999999999998</v>
      </c>
      <c r="AI1467">
        <v>0.97499999999999998</v>
      </c>
      <c r="AJ1467">
        <v>0.97499999999999998</v>
      </c>
      <c r="AK1467">
        <v>0.97499999999999998</v>
      </c>
      <c r="BI1467" t="s">
        <v>1505</v>
      </c>
      <c r="BJ1467" s="4" t="str">
        <f>Table22[[#This Row],[Ofgem ]]</f>
        <v>4"-5"</v>
      </c>
      <c r="BK1467" s="4" t="str">
        <f>Table22[[#This Row],[Pressure]]</f>
        <v>LP</v>
      </c>
      <c r="BL1467" s="4" t="str">
        <f>Table22[[#This Row],[Pon Category]]</f>
        <v>Policy</v>
      </c>
      <c r="BM1467" s="4" t="str">
        <f>Table22[[#This Row],[Tier]]</f>
        <v>T1</v>
      </c>
      <c r="BN1467" s="4" t="str">
        <f>Table22[[#This Row],[PON Material]]</f>
        <v>SI</v>
      </c>
      <c r="BO1467" s="4" t="str" cm="1">
        <f t="array" ref="BO14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8" spans="1:67" x14ac:dyDescent="0.25">
      <c r="A1468" t="s">
        <v>989</v>
      </c>
      <c r="B1468" t="s">
        <v>1187</v>
      </c>
      <c r="C1468" t="s">
        <v>1200</v>
      </c>
      <c r="D1468" t="s">
        <v>61</v>
      </c>
      <c r="E1468" t="s">
        <v>3092</v>
      </c>
      <c r="F1468" t="s">
        <v>1112</v>
      </c>
      <c r="G1468" t="s">
        <v>3100</v>
      </c>
      <c r="H1468" t="s">
        <v>3101</v>
      </c>
      <c r="I1468" t="s">
        <v>3094</v>
      </c>
      <c r="J1468" t="s">
        <v>2769</v>
      </c>
      <c r="K1468" t="s">
        <v>996</v>
      </c>
      <c r="L1468">
        <v>220000648637</v>
      </c>
      <c r="M1468">
        <v>4</v>
      </c>
      <c r="O1468" t="s">
        <v>1570</v>
      </c>
      <c r="P1468" t="s">
        <v>1571</v>
      </c>
      <c r="Q1468" t="s">
        <v>163</v>
      </c>
      <c r="R1468" t="s">
        <v>1572</v>
      </c>
      <c r="S1468" t="s">
        <v>64</v>
      </c>
      <c r="T1468" t="s">
        <v>52</v>
      </c>
      <c r="U1468" t="s">
        <v>1573</v>
      </c>
      <c r="V1468" t="s">
        <v>1496</v>
      </c>
      <c r="W1468">
        <v>2</v>
      </c>
      <c r="X1468">
        <v>3.81</v>
      </c>
      <c r="Y1468" t="s">
        <v>1574</v>
      </c>
      <c r="Z1468" t="s">
        <v>1575</v>
      </c>
      <c r="AA1468" t="s">
        <v>147</v>
      </c>
      <c r="AC1468">
        <v>44291</v>
      </c>
      <c r="AD1468">
        <v>44470</v>
      </c>
      <c r="AE1468" s="39">
        <v>3.9</v>
      </c>
      <c r="AF1468" s="39">
        <v>0</v>
      </c>
      <c r="AG1468" s="39">
        <v>3.9</v>
      </c>
      <c r="AH1468">
        <v>0.97499999999999998</v>
      </c>
      <c r="AI1468">
        <v>0.97499999999999998</v>
      </c>
      <c r="AJ1468">
        <v>0.97499999999999998</v>
      </c>
      <c r="AK1468">
        <v>0.97499999999999998</v>
      </c>
      <c r="BI1468" t="s">
        <v>1505</v>
      </c>
      <c r="BJ1468" s="4" t="str">
        <f>Table22[[#This Row],[Ofgem ]]</f>
        <v>4"-5"</v>
      </c>
      <c r="BK1468" s="4" t="str">
        <f>Table22[[#This Row],[Pressure]]</f>
        <v>LP</v>
      </c>
      <c r="BL1468" s="4" t="str">
        <f>Table22[[#This Row],[Pon Category]]</f>
        <v>Policy</v>
      </c>
      <c r="BM1468" s="4" t="str">
        <f>Table22[[#This Row],[Tier]]</f>
        <v>T1</v>
      </c>
      <c r="BN1468" s="4" t="str">
        <f>Table22[[#This Row],[PON Material]]</f>
        <v>SI</v>
      </c>
      <c r="BO1468" s="4" t="str" cm="1">
        <f t="array" ref="BO14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69" spans="1:67" x14ac:dyDescent="0.25">
      <c r="A1469" t="s">
        <v>989</v>
      </c>
      <c r="B1469" t="s">
        <v>1187</v>
      </c>
      <c r="C1469" t="s">
        <v>1200</v>
      </c>
      <c r="D1469" t="s">
        <v>61</v>
      </c>
      <c r="E1469" t="s">
        <v>3092</v>
      </c>
      <c r="F1469" t="s">
        <v>1112</v>
      </c>
      <c r="G1469" t="s">
        <v>3102</v>
      </c>
      <c r="H1469" t="s">
        <v>1302</v>
      </c>
      <c r="I1469" t="s">
        <v>3094</v>
      </c>
      <c r="J1469" t="s">
        <v>2769</v>
      </c>
      <c r="K1469" t="s">
        <v>996</v>
      </c>
      <c r="L1469">
        <v>510922874</v>
      </c>
      <c r="M1469">
        <v>6</v>
      </c>
      <c r="O1469" t="s">
        <v>1570</v>
      </c>
      <c r="P1469" t="s">
        <v>1571</v>
      </c>
      <c r="Q1469" t="s">
        <v>163</v>
      </c>
      <c r="R1469" t="s">
        <v>1572</v>
      </c>
      <c r="S1469" t="s">
        <v>64</v>
      </c>
      <c r="T1469" t="s">
        <v>52</v>
      </c>
      <c r="U1469" t="s">
        <v>1573</v>
      </c>
      <c r="V1469" t="s">
        <v>1496</v>
      </c>
      <c r="W1469">
        <v>7</v>
      </c>
      <c r="X1469">
        <v>34.31</v>
      </c>
      <c r="Y1469" t="s">
        <v>1574</v>
      </c>
      <c r="Z1469" t="s">
        <v>1575</v>
      </c>
      <c r="AA1469" t="s">
        <v>147</v>
      </c>
      <c r="AC1469">
        <v>44291</v>
      </c>
      <c r="AD1469">
        <v>44470</v>
      </c>
      <c r="AE1469" s="39">
        <v>34.32</v>
      </c>
      <c r="AF1469" s="39">
        <v>0</v>
      </c>
      <c r="AG1469" s="39">
        <v>34.32</v>
      </c>
      <c r="AH1469">
        <v>8.58</v>
      </c>
      <c r="AI1469">
        <v>8.58</v>
      </c>
      <c r="AJ1469">
        <v>8.58</v>
      </c>
      <c r="AK1469">
        <v>8.58</v>
      </c>
      <c r="BI1469" t="s">
        <v>1505</v>
      </c>
      <c r="BJ1469" s="4" t="str">
        <f>Table22[[#This Row],[Ofgem ]]</f>
        <v>4"-5"</v>
      </c>
      <c r="BK1469" s="4" t="str">
        <f>Table22[[#This Row],[Pressure]]</f>
        <v>LP</v>
      </c>
      <c r="BL1469" s="4" t="str">
        <f>Table22[[#This Row],[Pon Category]]</f>
        <v>Policy</v>
      </c>
      <c r="BM1469" s="4" t="str">
        <f>Table22[[#This Row],[Tier]]</f>
        <v>T1</v>
      </c>
      <c r="BN1469" s="4" t="str">
        <f>Table22[[#This Row],[PON Material]]</f>
        <v>SI</v>
      </c>
      <c r="BO1469" s="4" t="str" cm="1">
        <f t="array" ref="BO14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0" spans="1:67" x14ac:dyDescent="0.25">
      <c r="A1470" t="s">
        <v>989</v>
      </c>
      <c r="B1470" t="s">
        <v>1187</v>
      </c>
      <c r="C1470" t="s">
        <v>1200</v>
      </c>
      <c r="D1470" t="s">
        <v>61</v>
      </c>
      <c r="E1470" t="s">
        <v>3092</v>
      </c>
      <c r="F1470" t="s">
        <v>1112</v>
      </c>
      <c r="G1470" t="s">
        <v>3102</v>
      </c>
      <c r="H1470" t="s">
        <v>1302</v>
      </c>
      <c r="I1470" t="s">
        <v>3094</v>
      </c>
      <c r="J1470" t="s">
        <v>2769</v>
      </c>
      <c r="K1470" t="s">
        <v>996</v>
      </c>
      <c r="L1470">
        <v>510922875</v>
      </c>
      <c r="M1470">
        <v>6</v>
      </c>
      <c r="O1470" t="s">
        <v>1570</v>
      </c>
      <c r="P1470" t="s">
        <v>1571</v>
      </c>
      <c r="Q1470" t="s">
        <v>163</v>
      </c>
      <c r="R1470" t="s">
        <v>1572</v>
      </c>
      <c r="S1470" t="s">
        <v>64</v>
      </c>
      <c r="T1470" t="s">
        <v>52</v>
      </c>
      <c r="U1470" t="s">
        <v>1573</v>
      </c>
      <c r="V1470" t="s">
        <v>1496</v>
      </c>
      <c r="W1470">
        <v>6</v>
      </c>
      <c r="X1470">
        <v>29.29</v>
      </c>
      <c r="Y1470" t="s">
        <v>1574</v>
      </c>
      <c r="Z1470" t="s">
        <v>1575</v>
      </c>
      <c r="AA1470" t="s">
        <v>147</v>
      </c>
      <c r="AC1470">
        <v>44291</v>
      </c>
      <c r="AD1470">
        <v>44470</v>
      </c>
      <c r="AE1470" s="39">
        <v>29.38</v>
      </c>
      <c r="AF1470" s="39">
        <v>0</v>
      </c>
      <c r="AG1470" s="39">
        <v>29.38</v>
      </c>
      <c r="AH1470">
        <v>7.3449999999999998</v>
      </c>
      <c r="AI1470">
        <v>7.3449999999999998</v>
      </c>
      <c r="AJ1470">
        <v>7.3449999999999998</v>
      </c>
      <c r="AK1470">
        <v>7.3449999999999998</v>
      </c>
      <c r="BI1470" t="s">
        <v>1505</v>
      </c>
      <c r="BJ1470" s="4" t="str">
        <f>Table22[[#This Row],[Ofgem ]]</f>
        <v>4"-5"</v>
      </c>
      <c r="BK1470" s="4" t="str">
        <f>Table22[[#This Row],[Pressure]]</f>
        <v>LP</v>
      </c>
      <c r="BL1470" s="4" t="str">
        <f>Table22[[#This Row],[Pon Category]]</f>
        <v>Policy</v>
      </c>
      <c r="BM1470" s="4" t="str">
        <f>Table22[[#This Row],[Tier]]</f>
        <v>T1</v>
      </c>
      <c r="BN1470" s="4" t="str">
        <f>Table22[[#This Row],[PON Material]]</f>
        <v>SI</v>
      </c>
      <c r="BO1470" s="4" t="str" cm="1">
        <f t="array" ref="BO14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1" spans="1:67" x14ac:dyDescent="0.25">
      <c r="A1471" t="s">
        <v>989</v>
      </c>
      <c r="B1471" t="s">
        <v>1187</v>
      </c>
      <c r="C1471" t="s">
        <v>1200</v>
      </c>
      <c r="D1471" t="s">
        <v>61</v>
      </c>
      <c r="E1471" t="s">
        <v>3092</v>
      </c>
      <c r="F1471" t="s">
        <v>3103</v>
      </c>
      <c r="G1471" t="s">
        <v>3104</v>
      </c>
      <c r="H1471" t="s">
        <v>3105</v>
      </c>
      <c r="I1471" t="s">
        <v>2775</v>
      </c>
      <c r="J1471" t="s">
        <v>2769</v>
      </c>
      <c r="K1471" t="s">
        <v>996</v>
      </c>
      <c r="L1471">
        <v>510935158</v>
      </c>
      <c r="M1471">
        <v>100</v>
      </c>
      <c r="O1471" t="s">
        <v>1570</v>
      </c>
      <c r="P1471" t="s">
        <v>220</v>
      </c>
      <c r="Q1471" t="s">
        <v>91</v>
      </c>
      <c r="R1471" t="s">
        <v>1572</v>
      </c>
      <c r="S1471" t="s">
        <v>64</v>
      </c>
      <c r="T1471" t="s">
        <v>52</v>
      </c>
      <c r="U1471" t="s">
        <v>1573</v>
      </c>
      <c r="V1471" t="s">
        <v>1496</v>
      </c>
      <c r="W1471">
        <v>188</v>
      </c>
      <c r="X1471">
        <v>593.80999999999995</v>
      </c>
      <c r="Y1471" t="s">
        <v>1574</v>
      </c>
      <c r="Z1471" t="s">
        <v>1575</v>
      </c>
      <c r="AA1471" t="s">
        <v>90</v>
      </c>
      <c r="AC1471">
        <v>44494</v>
      </c>
      <c r="AD1471">
        <v>44547</v>
      </c>
      <c r="AE1471" s="39">
        <v>279.36000000000007</v>
      </c>
      <c r="AF1471" s="39">
        <v>0</v>
      </c>
      <c r="AG1471" s="39">
        <v>279.36000000000007</v>
      </c>
      <c r="AL1471">
        <v>34.92</v>
      </c>
      <c r="AM1471">
        <v>34.92</v>
      </c>
      <c r="AN1471">
        <v>34.92</v>
      </c>
      <c r="AO1471">
        <v>34.92</v>
      </c>
      <c r="AP1471">
        <v>34.92</v>
      </c>
      <c r="AQ1471">
        <v>34.92</v>
      </c>
      <c r="AR1471">
        <v>34.92</v>
      </c>
      <c r="AS1471">
        <v>34.92</v>
      </c>
      <c r="BI1471" t="s">
        <v>1505</v>
      </c>
      <c r="BJ1471" s="4" t="str">
        <f>Table22[[#This Row],[Ofgem ]]</f>
        <v>4"-5"</v>
      </c>
      <c r="BK1471" s="4" t="str">
        <f>Table22[[#This Row],[Pressure]]</f>
        <v>LP</v>
      </c>
      <c r="BL1471" s="4" t="str">
        <f>Table22[[#This Row],[Pon Category]]</f>
        <v>Policy</v>
      </c>
      <c r="BM1471" s="4" t="str">
        <f>Table22[[#This Row],[Tier]]</f>
        <v>T1</v>
      </c>
      <c r="BN1471" s="4" t="str">
        <f>Table22[[#This Row],[PON Material]]</f>
        <v>DI</v>
      </c>
      <c r="BO1471" s="4" t="str" cm="1">
        <f t="array" ref="BO14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2" spans="1:67" x14ac:dyDescent="0.25">
      <c r="A1472" t="s">
        <v>989</v>
      </c>
      <c r="B1472" t="s">
        <v>1187</v>
      </c>
      <c r="C1472" t="s">
        <v>1200</v>
      </c>
      <c r="D1472" t="s">
        <v>61</v>
      </c>
      <c r="E1472" t="s">
        <v>3092</v>
      </c>
      <c r="F1472" t="s">
        <v>3103</v>
      </c>
      <c r="G1472" t="s">
        <v>3104</v>
      </c>
      <c r="H1472" t="s">
        <v>3105</v>
      </c>
      <c r="I1472" t="s">
        <v>2775</v>
      </c>
      <c r="J1472" t="s">
        <v>2769</v>
      </c>
      <c r="K1472" t="s">
        <v>996</v>
      </c>
      <c r="L1472">
        <v>510935163</v>
      </c>
      <c r="M1472">
        <v>200</v>
      </c>
      <c r="O1472" t="s">
        <v>1570</v>
      </c>
      <c r="P1472" t="s">
        <v>220</v>
      </c>
      <c r="Q1472" t="s">
        <v>91</v>
      </c>
      <c r="R1472" t="s">
        <v>1572</v>
      </c>
      <c r="S1472" t="s">
        <v>64</v>
      </c>
      <c r="T1472" t="s">
        <v>52</v>
      </c>
      <c r="U1472" t="s">
        <v>1573</v>
      </c>
      <c r="V1472" t="s">
        <v>1496</v>
      </c>
      <c r="W1472">
        <v>256</v>
      </c>
      <c r="X1472">
        <v>1079.8</v>
      </c>
      <c r="Y1472" t="s">
        <v>1574</v>
      </c>
      <c r="Z1472" t="s">
        <v>1575</v>
      </c>
      <c r="AA1472" t="s">
        <v>90</v>
      </c>
      <c r="AC1472">
        <v>44494</v>
      </c>
      <c r="AD1472">
        <v>44547</v>
      </c>
      <c r="AE1472" s="39">
        <v>508</v>
      </c>
      <c r="AF1472" s="39">
        <v>0</v>
      </c>
      <c r="AG1472" s="39">
        <v>508</v>
      </c>
      <c r="AL1472">
        <v>63.5</v>
      </c>
      <c r="AM1472">
        <v>63.5</v>
      </c>
      <c r="AN1472">
        <v>63.5</v>
      </c>
      <c r="AO1472">
        <v>63.5</v>
      </c>
      <c r="AP1472">
        <v>63.5</v>
      </c>
      <c r="AQ1472">
        <v>63.5</v>
      </c>
      <c r="AR1472">
        <v>63.5</v>
      </c>
      <c r="AS1472">
        <v>63.5</v>
      </c>
      <c r="BI1472" t="s">
        <v>1505</v>
      </c>
      <c r="BJ1472" s="4" t="str">
        <f>Table22[[#This Row],[Ofgem ]]</f>
        <v>4"-5"</v>
      </c>
      <c r="BK1472" s="4" t="str">
        <f>Table22[[#This Row],[Pressure]]</f>
        <v>LP</v>
      </c>
      <c r="BL1472" s="4" t="str">
        <f>Table22[[#This Row],[Pon Category]]</f>
        <v>Policy</v>
      </c>
      <c r="BM1472" s="4" t="str">
        <f>Table22[[#This Row],[Tier]]</f>
        <v>T1</v>
      </c>
      <c r="BN1472" s="4" t="str">
        <f>Table22[[#This Row],[PON Material]]</f>
        <v>DI</v>
      </c>
      <c r="BO1472" s="4" t="str" cm="1">
        <f t="array" ref="BO14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3" spans="1:67" x14ac:dyDescent="0.25">
      <c r="A1473" t="s">
        <v>989</v>
      </c>
      <c r="B1473" t="s">
        <v>1187</v>
      </c>
      <c r="C1473" t="s">
        <v>1200</v>
      </c>
      <c r="D1473" t="s">
        <v>61</v>
      </c>
      <c r="E1473" t="s">
        <v>3092</v>
      </c>
      <c r="F1473" t="s">
        <v>3103</v>
      </c>
      <c r="G1473" t="s">
        <v>3104</v>
      </c>
      <c r="H1473" t="s">
        <v>3105</v>
      </c>
      <c r="I1473" t="s">
        <v>2775</v>
      </c>
      <c r="J1473" t="s">
        <v>2769</v>
      </c>
      <c r="K1473" t="s">
        <v>996</v>
      </c>
      <c r="L1473">
        <v>220000479703</v>
      </c>
      <c r="M1473">
        <v>8</v>
      </c>
      <c r="O1473" t="s">
        <v>1570</v>
      </c>
      <c r="P1473" t="s">
        <v>1571</v>
      </c>
      <c r="Q1473" t="s">
        <v>163</v>
      </c>
      <c r="R1473" t="s">
        <v>1572</v>
      </c>
      <c r="S1473" t="s">
        <v>64</v>
      </c>
      <c r="T1473" t="s">
        <v>52</v>
      </c>
      <c r="U1473" t="s">
        <v>1573</v>
      </c>
      <c r="V1473" s="42" t="s">
        <v>1496</v>
      </c>
      <c r="W1473">
        <v>3</v>
      </c>
      <c r="X1473">
        <v>730.35</v>
      </c>
      <c r="Y1473" t="s">
        <v>1574</v>
      </c>
      <c r="Z1473" t="s">
        <v>1575</v>
      </c>
      <c r="AA1473" t="s">
        <v>147</v>
      </c>
      <c r="AC1473">
        <v>44494</v>
      </c>
      <c r="AD1473">
        <v>44547</v>
      </c>
      <c r="AE1473" s="39">
        <v>343.59999999999997</v>
      </c>
      <c r="AF1473" s="39">
        <v>0</v>
      </c>
      <c r="AG1473" s="39">
        <v>343.59999999999997</v>
      </c>
      <c r="AL1473">
        <v>42.95</v>
      </c>
      <c r="AM1473">
        <v>42.95</v>
      </c>
      <c r="AN1473">
        <v>42.95</v>
      </c>
      <c r="AO1473">
        <v>42.95</v>
      </c>
      <c r="AP1473">
        <v>42.95</v>
      </c>
      <c r="AQ1473">
        <v>42.95</v>
      </c>
      <c r="AR1473">
        <v>42.95</v>
      </c>
      <c r="AS1473">
        <v>42.95</v>
      </c>
      <c r="BI1473" t="s">
        <v>1505</v>
      </c>
      <c r="BJ1473" s="4" t="str">
        <f>Table22[[#This Row],[Ofgem ]]</f>
        <v>4"-5"</v>
      </c>
      <c r="BK1473" s="4" t="str">
        <f>Table22[[#This Row],[Pressure]]</f>
        <v>LP</v>
      </c>
      <c r="BL1473" s="4" t="str">
        <f>Table22[[#This Row],[Pon Category]]</f>
        <v>Policy</v>
      </c>
      <c r="BM1473" s="4" t="str">
        <f>Table22[[#This Row],[Tier]]</f>
        <v>T1</v>
      </c>
      <c r="BN1473" s="4" t="str">
        <f>Table22[[#This Row],[PON Material]]</f>
        <v>SI</v>
      </c>
      <c r="BO1473" s="4" t="str" cm="1">
        <f t="array" ref="BO14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4" spans="1:67" x14ac:dyDescent="0.25">
      <c r="A1474" t="s">
        <v>989</v>
      </c>
      <c r="B1474" t="s">
        <v>1187</v>
      </c>
      <c r="C1474" t="s">
        <v>1200</v>
      </c>
      <c r="D1474" t="s">
        <v>61</v>
      </c>
      <c r="E1474" t="s">
        <v>3092</v>
      </c>
      <c r="F1474" t="s">
        <v>3103</v>
      </c>
      <c r="G1474" t="s">
        <v>3104</v>
      </c>
      <c r="H1474" t="s">
        <v>3105</v>
      </c>
      <c r="I1474" t="s">
        <v>2775</v>
      </c>
      <c r="J1474" t="s">
        <v>2769</v>
      </c>
      <c r="K1474" t="s">
        <v>996</v>
      </c>
      <c r="L1474">
        <v>510935158</v>
      </c>
      <c r="M1474">
        <v>100</v>
      </c>
      <c r="O1474" t="s">
        <v>1570</v>
      </c>
      <c r="P1474" t="s">
        <v>220</v>
      </c>
      <c r="Q1474" t="s">
        <v>91</v>
      </c>
      <c r="R1474" t="s">
        <v>1572</v>
      </c>
      <c r="S1474" t="s">
        <v>64</v>
      </c>
      <c r="T1474" t="s">
        <v>52</v>
      </c>
      <c r="U1474" t="s">
        <v>1573</v>
      </c>
      <c r="V1474" t="s">
        <v>1496</v>
      </c>
      <c r="W1474">
        <v>188</v>
      </c>
      <c r="X1474">
        <v>593.80999999999995</v>
      </c>
      <c r="Y1474" t="s">
        <v>1574</v>
      </c>
      <c r="Z1474" t="s">
        <v>1575</v>
      </c>
      <c r="AA1474" t="s">
        <v>90</v>
      </c>
      <c r="AC1474">
        <v>44565</v>
      </c>
      <c r="AD1474">
        <v>44680</v>
      </c>
      <c r="AE1474" s="39">
        <v>0</v>
      </c>
      <c r="AF1474" s="39">
        <v>240.5</v>
      </c>
      <c r="AG1474" s="39">
        <v>240.5</v>
      </c>
      <c r="AV1474">
        <v>18.5</v>
      </c>
      <c r="AW1474">
        <v>18.5</v>
      </c>
      <c r="AX1474">
        <v>18.5</v>
      </c>
      <c r="AY1474">
        <v>18.5</v>
      </c>
      <c r="AZ1474">
        <v>18.5</v>
      </c>
      <c r="BA1474">
        <v>18.5</v>
      </c>
      <c r="BB1474">
        <v>18.5</v>
      </c>
      <c r="BC1474">
        <v>18.5</v>
      </c>
      <c r="BD1474">
        <v>18.5</v>
      </c>
      <c r="BE1474">
        <v>18.5</v>
      </c>
      <c r="BF1474">
        <v>18.5</v>
      </c>
      <c r="BG1474">
        <v>18.5</v>
      </c>
      <c r="BH1474">
        <v>18.5</v>
      </c>
      <c r="BI1474" t="s">
        <v>1505</v>
      </c>
      <c r="BJ1474" s="4" t="str">
        <f>Table22[[#This Row],[Ofgem ]]</f>
        <v>4"-5"</v>
      </c>
      <c r="BK1474" s="4" t="str">
        <f>Table22[[#This Row],[Pressure]]</f>
        <v>LP</v>
      </c>
      <c r="BL1474" s="4" t="str">
        <f>Table22[[#This Row],[Pon Category]]</f>
        <v>Policy</v>
      </c>
      <c r="BM1474" s="4" t="str">
        <f>Table22[[#This Row],[Tier]]</f>
        <v>T1</v>
      </c>
      <c r="BN1474" s="4" t="str">
        <f>Table22[[#This Row],[PON Material]]</f>
        <v>DI</v>
      </c>
      <c r="BO1474" s="4" t="str" cm="1">
        <f t="array" ref="BO14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5" spans="1:67" x14ac:dyDescent="0.25">
      <c r="A1475" t="s">
        <v>989</v>
      </c>
      <c r="B1475" t="s">
        <v>1187</v>
      </c>
      <c r="C1475" t="s">
        <v>1200</v>
      </c>
      <c r="D1475" t="s">
        <v>61</v>
      </c>
      <c r="E1475" t="s">
        <v>3092</v>
      </c>
      <c r="F1475" t="s">
        <v>3103</v>
      </c>
      <c r="G1475" t="s">
        <v>3104</v>
      </c>
      <c r="H1475" t="s">
        <v>3105</v>
      </c>
      <c r="I1475" t="s">
        <v>2775</v>
      </c>
      <c r="J1475" t="s">
        <v>2769</v>
      </c>
      <c r="K1475" t="s">
        <v>996</v>
      </c>
      <c r="L1475">
        <v>510935163</v>
      </c>
      <c r="M1475">
        <v>200</v>
      </c>
      <c r="O1475" t="s">
        <v>1570</v>
      </c>
      <c r="P1475" t="s">
        <v>220</v>
      </c>
      <c r="Q1475" t="s">
        <v>91</v>
      </c>
      <c r="R1475" t="s">
        <v>1572</v>
      </c>
      <c r="S1475" t="s">
        <v>64</v>
      </c>
      <c r="T1475" t="s">
        <v>52</v>
      </c>
      <c r="U1475" t="s">
        <v>1573</v>
      </c>
      <c r="V1475" t="s">
        <v>1496</v>
      </c>
      <c r="W1475">
        <v>256</v>
      </c>
      <c r="X1475">
        <v>1079.8</v>
      </c>
      <c r="Y1475" t="s">
        <v>1574</v>
      </c>
      <c r="Z1475" t="s">
        <v>1575</v>
      </c>
      <c r="AA1475" t="s">
        <v>90</v>
      </c>
      <c r="AC1475">
        <v>44565</v>
      </c>
      <c r="AD1475">
        <v>44680</v>
      </c>
      <c r="AE1475" s="39">
        <v>0</v>
      </c>
      <c r="AF1475" s="39">
        <v>437.19</v>
      </c>
      <c r="AG1475" s="39">
        <v>437.19</v>
      </c>
      <c r="AV1475">
        <v>33.630000000000003</v>
      </c>
      <c r="AW1475">
        <v>33.630000000000003</v>
      </c>
      <c r="AX1475">
        <v>33.630000000000003</v>
      </c>
      <c r="AY1475">
        <v>33.630000000000003</v>
      </c>
      <c r="AZ1475">
        <v>33.630000000000003</v>
      </c>
      <c r="BA1475">
        <v>33.630000000000003</v>
      </c>
      <c r="BB1475">
        <v>33.630000000000003</v>
      </c>
      <c r="BC1475">
        <v>33.630000000000003</v>
      </c>
      <c r="BD1475">
        <v>33.630000000000003</v>
      </c>
      <c r="BE1475">
        <v>33.630000000000003</v>
      </c>
      <c r="BF1475">
        <v>33.630000000000003</v>
      </c>
      <c r="BG1475">
        <v>33.630000000000003</v>
      </c>
      <c r="BH1475">
        <v>33.630000000000003</v>
      </c>
      <c r="BI1475" t="s">
        <v>1505</v>
      </c>
      <c r="BJ1475" s="4" t="str">
        <f>Table22[[#This Row],[Ofgem ]]</f>
        <v>4"-5"</v>
      </c>
      <c r="BK1475" s="4" t="str">
        <f>Table22[[#This Row],[Pressure]]</f>
        <v>LP</v>
      </c>
      <c r="BL1475" s="4" t="str">
        <f>Table22[[#This Row],[Pon Category]]</f>
        <v>Policy</v>
      </c>
      <c r="BM1475" s="4" t="str">
        <f>Table22[[#This Row],[Tier]]</f>
        <v>T1</v>
      </c>
      <c r="BN1475" s="4" t="str">
        <f>Table22[[#This Row],[PON Material]]</f>
        <v>DI</v>
      </c>
      <c r="BO1475" s="4" t="str" cm="1">
        <f t="array" ref="BO14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6" spans="1:67" x14ac:dyDescent="0.25">
      <c r="A1476" t="s">
        <v>989</v>
      </c>
      <c r="B1476" t="s">
        <v>1187</v>
      </c>
      <c r="C1476" t="s">
        <v>1200</v>
      </c>
      <c r="D1476" t="s">
        <v>61</v>
      </c>
      <c r="E1476" t="s">
        <v>3092</v>
      </c>
      <c r="F1476" t="s">
        <v>3103</v>
      </c>
      <c r="G1476" t="s">
        <v>3104</v>
      </c>
      <c r="H1476" t="s">
        <v>3105</v>
      </c>
      <c r="I1476" t="s">
        <v>2775</v>
      </c>
      <c r="J1476" t="s">
        <v>2769</v>
      </c>
      <c r="K1476" t="s">
        <v>996</v>
      </c>
      <c r="L1476">
        <v>220000479703</v>
      </c>
      <c r="M1476">
        <v>8</v>
      </c>
      <c r="O1476" t="s">
        <v>1570</v>
      </c>
      <c r="P1476" t="s">
        <v>1571</v>
      </c>
      <c r="Q1476" t="s">
        <v>163</v>
      </c>
      <c r="R1476" t="s">
        <v>1572</v>
      </c>
      <c r="S1476" t="s">
        <v>64</v>
      </c>
      <c r="T1476" t="s">
        <v>52</v>
      </c>
      <c r="U1476" t="s">
        <v>1573</v>
      </c>
      <c r="V1476" s="42" t="s">
        <v>1496</v>
      </c>
      <c r="W1476">
        <v>3</v>
      </c>
      <c r="X1476">
        <v>730.35</v>
      </c>
      <c r="Y1476" t="s">
        <v>1574</v>
      </c>
      <c r="Z1476" t="s">
        <v>1575</v>
      </c>
      <c r="AA1476" t="s">
        <v>147</v>
      </c>
      <c r="AC1476">
        <v>44565</v>
      </c>
      <c r="AD1476">
        <v>44680</v>
      </c>
      <c r="AE1476" s="39">
        <v>0</v>
      </c>
      <c r="AF1476" s="39">
        <v>295.75</v>
      </c>
      <c r="AG1476" s="39">
        <v>295.75</v>
      </c>
      <c r="AV1476">
        <v>22.75</v>
      </c>
      <c r="AW1476">
        <v>22.75</v>
      </c>
      <c r="AX1476">
        <v>22.75</v>
      </c>
      <c r="AY1476">
        <v>22.75</v>
      </c>
      <c r="AZ1476">
        <v>22.75</v>
      </c>
      <c r="BA1476">
        <v>22.75</v>
      </c>
      <c r="BB1476">
        <v>22.75</v>
      </c>
      <c r="BC1476">
        <v>22.75</v>
      </c>
      <c r="BD1476">
        <v>22.75</v>
      </c>
      <c r="BE1476">
        <v>22.75</v>
      </c>
      <c r="BF1476">
        <v>22.75</v>
      </c>
      <c r="BG1476">
        <v>22.75</v>
      </c>
      <c r="BH1476">
        <v>22.75</v>
      </c>
      <c r="BI1476" t="s">
        <v>1505</v>
      </c>
      <c r="BJ1476" s="4" t="str">
        <f>Table22[[#This Row],[Ofgem ]]</f>
        <v>4"-5"</v>
      </c>
      <c r="BK1476" s="4" t="str">
        <f>Table22[[#This Row],[Pressure]]</f>
        <v>LP</v>
      </c>
      <c r="BL1476" s="4" t="str">
        <f>Table22[[#This Row],[Pon Category]]</f>
        <v>Policy</v>
      </c>
      <c r="BM1476" s="4" t="str">
        <f>Table22[[#This Row],[Tier]]</f>
        <v>T1</v>
      </c>
      <c r="BN1476" s="4" t="str">
        <f>Table22[[#This Row],[PON Material]]</f>
        <v>SI</v>
      </c>
      <c r="BO1476" s="4" t="str" cm="1">
        <f t="array" ref="BO14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7" spans="1:67" x14ac:dyDescent="0.25">
      <c r="A1477" t="s">
        <v>989</v>
      </c>
      <c r="B1477" t="s">
        <v>1044</v>
      </c>
      <c r="C1477" t="s">
        <v>1199</v>
      </c>
      <c r="D1477" t="s">
        <v>166</v>
      </c>
      <c r="E1477" t="s">
        <v>3106</v>
      </c>
      <c r="F1477" t="s">
        <v>1296</v>
      </c>
      <c r="G1477" t="s">
        <v>3107</v>
      </c>
      <c r="H1477" t="s">
        <v>1297</v>
      </c>
      <c r="I1477" t="s">
        <v>2954</v>
      </c>
      <c r="J1477" t="s">
        <v>2955</v>
      </c>
      <c r="K1477" t="s">
        <v>1025</v>
      </c>
      <c r="L1477">
        <v>510963898</v>
      </c>
      <c r="M1477">
        <v>200</v>
      </c>
      <c r="O1477" t="s">
        <v>1570</v>
      </c>
      <c r="P1477" t="s">
        <v>220</v>
      </c>
      <c r="Q1477" t="s">
        <v>91</v>
      </c>
      <c r="R1477" t="s">
        <v>1572</v>
      </c>
      <c r="S1477" t="s">
        <v>64</v>
      </c>
      <c r="T1477" t="s">
        <v>52</v>
      </c>
      <c r="U1477" t="s">
        <v>1573</v>
      </c>
      <c r="V1477" t="s">
        <v>1496</v>
      </c>
      <c r="W1477">
        <v>6</v>
      </c>
      <c r="X1477">
        <v>144.34</v>
      </c>
      <c r="Y1477" t="s">
        <v>1574</v>
      </c>
      <c r="Z1477" t="s">
        <v>1575</v>
      </c>
      <c r="AA1477" t="s">
        <v>147</v>
      </c>
      <c r="AC1477">
        <v>44424</v>
      </c>
      <c r="AD1477">
        <v>44512</v>
      </c>
      <c r="AE1477" s="39">
        <v>144.26999999999998</v>
      </c>
      <c r="AF1477" s="39">
        <v>0</v>
      </c>
      <c r="AG1477" s="39">
        <v>144.26999999999998</v>
      </c>
      <c r="AH1477">
        <v>20.61</v>
      </c>
      <c r="AI1477">
        <v>20.61</v>
      </c>
      <c r="AJ1477">
        <v>20.61</v>
      </c>
      <c r="AK1477">
        <v>20.61</v>
      </c>
      <c r="AL1477">
        <v>20.61</v>
      </c>
      <c r="AM1477">
        <v>20.61</v>
      </c>
      <c r="AN1477">
        <v>20.61</v>
      </c>
      <c r="BI1477" t="s">
        <v>1505</v>
      </c>
      <c r="BJ1477" s="4" t="str">
        <f>Table22[[#This Row],[Ofgem ]]</f>
        <v>4"-5"</v>
      </c>
      <c r="BK1477" s="4" t="str">
        <f>Table22[[#This Row],[Pressure]]</f>
        <v>LP</v>
      </c>
      <c r="BL1477" s="4" t="str">
        <f>Table22[[#This Row],[Pon Category]]</f>
        <v>Policy</v>
      </c>
      <c r="BM1477" s="4" t="str">
        <f>Table22[[#This Row],[Tier]]</f>
        <v>T1</v>
      </c>
      <c r="BN1477" s="4" t="str">
        <f>Table22[[#This Row],[PON Material]]</f>
        <v>DI</v>
      </c>
      <c r="BO1477" s="4" t="str" cm="1">
        <f t="array" ref="BO14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8" spans="1:67" x14ac:dyDescent="0.25">
      <c r="A1478" t="s">
        <v>989</v>
      </c>
      <c r="B1478" t="s">
        <v>1044</v>
      </c>
      <c r="C1478" t="s">
        <v>1199</v>
      </c>
      <c r="D1478" t="s">
        <v>166</v>
      </c>
      <c r="E1478" t="s">
        <v>3106</v>
      </c>
      <c r="F1478" t="s">
        <v>1296</v>
      </c>
      <c r="G1478" t="s">
        <v>3107</v>
      </c>
      <c r="H1478" t="s">
        <v>1297</v>
      </c>
      <c r="I1478" t="s">
        <v>2954</v>
      </c>
      <c r="J1478" t="s">
        <v>2955</v>
      </c>
      <c r="K1478" t="s">
        <v>1025</v>
      </c>
      <c r="L1478">
        <v>510963899</v>
      </c>
      <c r="M1478">
        <v>100</v>
      </c>
      <c r="O1478" t="s">
        <v>1570</v>
      </c>
      <c r="P1478" t="s">
        <v>220</v>
      </c>
      <c r="Q1478" t="s">
        <v>91</v>
      </c>
      <c r="R1478" t="s">
        <v>1572</v>
      </c>
      <c r="S1478" t="s">
        <v>64</v>
      </c>
      <c r="T1478" t="s">
        <v>52</v>
      </c>
      <c r="U1478" t="s">
        <v>1573</v>
      </c>
      <c r="V1478" t="s">
        <v>1496</v>
      </c>
      <c r="W1478">
        <v>5</v>
      </c>
      <c r="X1478">
        <v>61.41</v>
      </c>
      <c r="Y1478" t="s">
        <v>1574</v>
      </c>
      <c r="Z1478" t="s">
        <v>1575</v>
      </c>
      <c r="AA1478" t="s">
        <v>147</v>
      </c>
      <c r="AC1478">
        <v>44424</v>
      </c>
      <c r="AD1478">
        <v>44512</v>
      </c>
      <c r="AE1478" s="39">
        <v>0.35</v>
      </c>
      <c r="AF1478" s="39">
        <v>0</v>
      </c>
      <c r="AG1478" s="39">
        <v>0.35</v>
      </c>
      <c r="AH1478">
        <v>0.05</v>
      </c>
      <c r="AI1478">
        <v>0.05</v>
      </c>
      <c r="AJ1478">
        <v>0.05</v>
      </c>
      <c r="AK1478">
        <v>0.05</v>
      </c>
      <c r="AL1478">
        <v>0.05</v>
      </c>
      <c r="AM1478">
        <v>0.05</v>
      </c>
      <c r="AN1478">
        <v>0.05</v>
      </c>
      <c r="BI1478" t="s">
        <v>1505</v>
      </c>
      <c r="BJ1478" s="4" t="str">
        <f>Table22[[#This Row],[Ofgem ]]</f>
        <v>4"-5"</v>
      </c>
      <c r="BK1478" s="4" t="str">
        <f>Table22[[#This Row],[Pressure]]</f>
        <v>LP</v>
      </c>
      <c r="BL1478" s="4" t="str">
        <f>Table22[[#This Row],[Pon Category]]</f>
        <v>Policy</v>
      </c>
      <c r="BM1478" s="4" t="str">
        <f>Table22[[#This Row],[Tier]]</f>
        <v>T1</v>
      </c>
      <c r="BN1478" s="4" t="str">
        <f>Table22[[#This Row],[PON Material]]</f>
        <v>DI</v>
      </c>
      <c r="BO1478" s="4" t="str" cm="1">
        <f t="array" ref="BO14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79" spans="1:67" x14ac:dyDescent="0.25">
      <c r="A1479" t="s">
        <v>989</v>
      </c>
      <c r="B1479" t="s">
        <v>1044</v>
      </c>
      <c r="C1479" t="s">
        <v>1199</v>
      </c>
      <c r="D1479" t="s">
        <v>166</v>
      </c>
      <c r="E1479" t="s">
        <v>3106</v>
      </c>
      <c r="F1479" t="s">
        <v>1296</v>
      </c>
      <c r="G1479" t="s">
        <v>3107</v>
      </c>
      <c r="H1479" t="s">
        <v>1297</v>
      </c>
      <c r="I1479" t="s">
        <v>2954</v>
      </c>
      <c r="J1479" t="s">
        <v>2955</v>
      </c>
      <c r="K1479" t="s">
        <v>1025</v>
      </c>
      <c r="L1479">
        <v>510963901</v>
      </c>
      <c r="M1479">
        <v>100</v>
      </c>
      <c r="O1479" t="s">
        <v>1570</v>
      </c>
      <c r="P1479" t="s">
        <v>220</v>
      </c>
      <c r="Q1479" t="s">
        <v>91</v>
      </c>
      <c r="R1479" t="s">
        <v>1572</v>
      </c>
      <c r="S1479" t="s">
        <v>64</v>
      </c>
      <c r="T1479" t="s">
        <v>52</v>
      </c>
      <c r="U1479" t="s">
        <v>1573</v>
      </c>
      <c r="V1479" t="s">
        <v>1496</v>
      </c>
      <c r="W1479">
        <v>6</v>
      </c>
      <c r="X1479">
        <v>72.48</v>
      </c>
      <c r="Y1479" t="s">
        <v>1574</v>
      </c>
      <c r="Z1479" t="s">
        <v>1575</v>
      </c>
      <c r="AA1479" t="s">
        <v>147</v>
      </c>
      <c r="AC1479">
        <v>44424</v>
      </c>
      <c r="AD1479">
        <v>44512</v>
      </c>
      <c r="AE1479" s="39">
        <v>14.56</v>
      </c>
      <c r="AF1479" s="39">
        <v>0</v>
      </c>
      <c r="AG1479" s="39">
        <v>14.56</v>
      </c>
      <c r="AH1479">
        <v>2.08</v>
      </c>
      <c r="AI1479">
        <v>2.08</v>
      </c>
      <c r="AJ1479">
        <v>2.08</v>
      </c>
      <c r="AK1479">
        <v>2.08</v>
      </c>
      <c r="AL1479">
        <v>2.08</v>
      </c>
      <c r="AM1479">
        <v>2.08</v>
      </c>
      <c r="AN1479">
        <v>2.08</v>
      </c>
      <c r="BI1479" t="s">
        <v>1505</v>
      </c>
      <c r="BJ1479" s="4" t="str">
        <f>Table22[[#This Row],[Ofgem ]]</f>
        <v>4"-5"</v>
      </c>
      <c r="BK1479" s="4" t="str">
        <f>Table22[[#This Row],[Pressure]]</f>
        <v>LP</v>
      </c>
      <c r="BL1479" s="4" t="str">
        <f>Table22[[#This Row],[Pon Category]]</f>
        <v>Policy</v>
      </c>
      <c r="BM1479" s="4" t="str">
        <f>Table22[[#This Row],[Tier]]</f>
        <v>T1</v>
      </c>
      <c r="BN1479" s="4" t="str">
        <f>Table22[[#This Row],[PON Material]]</f>
        <v>DI</v>
      </c>
      <c r="BO1479" s="4" t="str" cm="1">
        <f t="array" ref="BO14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0" spans="1:67" x14ac:dyDescent="0.25">
      <c r="A1480" t="s">
        <v>989</v>
      </c>
      <c r="B1480" t="s">
        <v>1044</v>
      </c>
      <c r="C1480" t="s">
        <v>1199</v>
      </c>
      <c r="D1480" t="s">
        <v>166</v>
      </c>
      <c r="E1480" t="s">
        <v>3106</v>
      </c>
      <c r="F1480" t="s">
        <v>1296</v>
      </c>
      <c r="G1480" t="s">
        <v>3107</v>
      </c>
      <c r="H1480" t="s">
        <v>1297</v>
      </c>
      <c r="I1480" t="s">
        <v>2954</v>
      </c>
      <c r="J1480" t="s">
        <v>2955</v>
      </c>
      <c r="K1480" t="s">
        <v>1025</v>
      </c>
      <c r="L1480">
        <v>510963902</v>
      </c>
      <c r="M1480">
        <v>100</v>
      </c>
      <c r="O1480" t="s">
        <v>1570</v>
      </c>
      <c r="P1480" t="s">
        <v>220</v>
      </c>
      <c r="Q1480" t="s">
        <v>91</v>
      </c>
      <c r="R1480" t="s">
        <v>1572</v>
      </c>
      <c r="S1480" t="s">
        <v>64</v>
      </c>
      <c r="T1480" t="s">
        <v>52</v>
      </c>
      <c r="U1480" t="s">
        <v>1573</v>
      </c>
      <c r="V1480" t="s">
        <v>1496</v>
      </c>
      <c r="W1480">
        <v>5</v>
      </c>
      <c r="X1480">
        <v>57.01</v>
      </c>
      <c r="Y1480" t="s">
        <v>1574</v>
      </c>
      <c r="Z1480" t="s">
        <v>1575</v>
      </c>
      <c r="AA1480" t="s">
        <v>147</v>
      </c>
      <c r="AC1480">
        <v>44424</v>
      </c>
      <c r="AD1480">
        <v>44512</v>
      </c>
      <c r="AE1480" s="39">
        <v>7.0699999999999994</v>
      </c>
      <c r="AF1480" s="39">
        <v>0</v>
      </c>
      <c r="AG1480" s="39">
        <v>7.0699999999999994</v>
      </c>
      <c r="AH1480">
        <v>1.01</v>
      </c>
      <c r="AI1480">
        <v>1.01</v>
      </c>
      <c r="AJ1480">
        <v>1.01</v>
      </c>
      <c r="AK1480">
        <v>1.01</v>
      </c>
      <c r="AL1480">
        <v>1.01</v>
      </c>
      <c r="AM1480">
        <v>1.01</v>
      </c>
      <c r="AN1480">
        <v>1.01</v>
      </c>
      <c r="BI1480" t="s">
        <v>1505</v>
      </c>
      <c r="BJ1480" s="4" t="str">
        <f>Table22[[#This Row],[Ofgem ]]</f>
        <v>4"-5"</v>
      </c>
      <c r="BK1480" s="4" t="str">
        <f>Table22[[#This Row],[Pressure]]</f>
        <v>LP</v>
      </c>
      <c r="BL1480" s="4" t="str">
        <f>Table22[[#This Row],[Pon Category]]</f>
        <v>Policy</v>
      </c>
      <c r="BM1480" s="4" t="str">
        <f>Table22[[#This Row],[Tier]]</f>
        <v>T1</v>
      </c>
      <c r="BN1480" s="4" t="str">
        <f>Table22[[#This Row],[PON Material]]</f>
        <v>DI</v>
      </c>
      <c r="BO1480" s="4" t="str" cm="1">
        <f t="array" ref="BO14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1" spans="1:67" x14ac:dyDescent="0.25">
      <c r="A1481" t="s">
        <v>989</v>
      </c>
      <c r="B1481" t="s">
        <v>1044</v>
      </c>
      <c r="C1481" t="s">
        <v>1199</v>
      </c>
      <c r="D1481" t="s">
        <v>166</v>
      </c>
      <c r="E1481" t="s">
        <v>3106</v>
      </c>
      <c r="F1481" t="s">
        <v>1296</v>
      </c>
      <c r="G1481" t="s">
        <v>3107</v>
      </c>
      <c r="H1481" t="s">
        <v>1297</v>
      </c>
      <c r="I1481" t="s">
        <v>2954</v>
      </c>
      <c r="J1481" t="s">
        <v>2955</v>
      </c>
      <c r="K1481" t="s">
        <v>1025</v>
      </c>
      <c r="L1481">
        <v>510972936</v>
      </c>
      <c r="M1481">
        <v>100</v>
      </c>
      <c r="O1481" t="s">
        <v>1570</v>
      </c>
      <c r="P1481" t="s">
        <v>220</v>
      </c>
      <c r="Q1481" t="s">
        <v>91</v>
      </c>
      <c r="R1481" t="s">
        <v>1572</v>
      </c>
      <c r="S1481" t="s">
        <v>64</v>
      </c>
      <c r="T1481" t="s">
        <v>52</v>
      </c>
      <c r="U1481" t="s">
        <v>1573</v>
      </c>
      <c r="V1481" t="s">
        <v>1496</v>
      </c>
      <c r="W1481">
        <v>5</v>
      </c>
      <c r="X1481">
        <v>68.349999999999994</v>
      </c>
      <c r="Y1481" t="s">
        <v>1574</v>
      </c>
      <c r="Z1481" t="s">
        <v>1575</v>
      </c>
      <c r="AA1481" t="s">
        <v>147</v>
      </c>
      <c r="AC1481">
        <v>44424</v>
      </c>
      <c r="AD1481">
        <v>44512</v>
      </c>
      <c r="AE1481" s="39">
        <v>68.389999999999986</v>
      </c>
      <c r="AF1481" s="39">
        <v>0</v>
      </c>
      <c r="AG1481" s="39">
        <v>68.389999999999986</v>
      </c>
      <c r="AH1481">
        <v>9.77</v>
      </c>
      <c r="AI1481">
        <v>9.77</v>
      </c>
      <c r="AJ1481">
        <v>9.77</v>
      </c>
      <c r="AK1481">
        <v>9.77</v>
      </c>
      <c r="AL1481">
        <v>9.77</v>
      </c>
      <c r="AM1481">
        <v>9.77</v>
      </c>
      <c r="AN1481">
        <v>9.77</v>
      </c>
      <c r="BI1481" t="s">
        <v>1505</v>
      </c>
      <c r="BJ1481" s="4" t="str">
        <f>Table22[[#This Row],[Ofgem ]]</f>
        <v>4"-5"</v>
      </c>
      <c r="BK1481" s="4" t="str">
        <f>Table22[[#This Row],[Pressure]]</f>
        <v>LP</v>
      </c>
      <c r="BL1481" s="4" t="str">
        <f>Table22[[#This Row],[Pon Category]]</f>
        <v>Policy</v>
      </c>
      <c r="BM1481" s="4" t="str">
        <f>Table22[[#This Row],[Tier]]</f>
        <v>T1</v>
      </c>
      <c r="BN1481" s="4" t="str">
        <f>Table22[[#This Row],[PON Material]]</f>
        <v>DI</v>
      </c>
      <c r="BO1481" s="4" t="str" cm="1">
        <f t="array" ref="BO14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2" spans="1:67" x14ac:dyDescent="0.25">
      <c r="A1482" t="s">
        <v>989</v>
      </c>
      <c r="B1482" t="s">
        <v>1044</v>
      </c>
      <c r="C1482" t="s">
        <v>1199</v>
      </c>
      <c r="D1482" t="s">
        <v>166</v>
      </c>
      <c r="E1482" t="s">
        <v>3106</v>
      </c>
      <c r="F1482" t="s">
        <v>1296</v>
      </c>
      <c r="G1482" t="s">
        <v>3108</v>
      </c>
      <c r="H1482" t="s">
        <v>1385</v>
      </c>
      <c r="I1482" t="s">
        <v>2954</v>
      </c>
      <c r="J1482" t="s">
        <v>2955</v>
      </c>
      <c r="K1482" t="s">
        <v>1025</v>
      </c>
      <c r="L1482">
        <v>510964099</v>
      </c>
      <c r="M1482">
        <v>200</v>
      </c>
      <c r="O1482" t="s">
        <v>1570</v>
      </c>
      <c r="P1482" t="s">
        <v>220</v>
      </c>
      <c r="Q1482" t="s">
        <v>91</v>
      </c>
      <c r="R1482" t="s">
        <v>1572</v>
      </c>
      <c r="S1482" t="s">
        <v>64</v>
      </c>
      <c r="T1482" t="s">
        <v>52</v>
      </c>
      <c r="U1482" t="s">
        <v>1573</v>
      </c>
      <c r="V1482" t="s">
        <v>1496</v>
      </c>
      <c r="W1482">
        <v>5</v>
      </c>
      <c r="X1482">
        <v>138.36000000000001</v>
      </c>
      <c r="Y1482" t="s">
        <v>1574</v>
      </c>
      <c r="Z1482" t="s">
        <v>1575</v>
      </c>
      <c r="AA1482" t="s">
        <v>147</v>
      </c>
      <c r="AC1482">
        <v>44515</v>
      </c>
      <c r="AD1482">
        <v>44547</v>
      </c>
      <c r="AE1482" s="39">
        <v>138.35000000000002</v>
      </c>
      <c r="AF1482" s="39">
        <v>0</v>
      </c>
      <c r="AG1482" s="39">
        <v>138.35000000000002</v>
      </c>
      <c r="AO1482">
        <v>27.67</v>
      </c>
      <c r="AP1482">
        <v>27.67</v>
      </c>
      <c r="AQ1482">
        <v>27.67</v>
      </c>
      <c r="AR1482">
        <v>27.67</v>
      </c>
      <c r="AS1482">
        <v>27.67</v>
      </c>
      <c r="BI1482" t="s">
        <v>1505</v>
      </c>
      <c r="BJ1482" s="4" t="str">
        <f>Table22[[#This Row],[Ofgem ]]</f>
        <v>4"-5"</v>
      </c>
      <c r="BK1482" s="4" t="str">
        <f>Table22[[#This Row],[Pressure]]</f>
        <v>LP</v>
      </c>
      <c r="BL1482" s="4" t="str">
        <f>Table22[[#This Row],[Pon Category]]</f>
        <v>Policy</v>
      </c>
      <c r="BM1482" s="4" t="str">
        <f>Table22[[#This Row],[Tier]]</f>
        <v>T1</v>
      </c>
      <c r="BN1482" s="4" t="str">
        <f>Table22[[#This Row],[PON Material]]</f>
        <v>DI</v>
      </c>
      <c r="BO1482" s="4" t="str" cm="1">
        <f t="array" ref="BO14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3" spans="1:67" x14ac:dyDescent="0.25">
      <c r="A1483" t="s">
        <v>989</v>
      </c>
      <c r="B1483" t="s">
        <v>1044</v>
      </c>
      <c r="C1483" t="s">
        <v>1199</v>
      </c>
      <c r="D1483" t="s">
        <v>166</v>
      </c>
      <c r="E1483" t="s">
        <v>3106</v>
      </c>
      <c r="F1483" t="s">
        <v>1296</v>
      </c>
      <c r="G1483" t="s">
        <v>3108</v>
      </c>
      <c r="H1483" t="s">
        <v>1385</v>
      </c>
      <c r="I1483" t="s">
        <v>2954</v>
      </c>
      <c r="J1483" t="s">
        <v>2955</v>
      </c>
      <c r="K1483" t="s">
        <v>1025</v>
      </c>
      <c r="L1483">
        <v>510964106</v>
      </c>
      <c r="M1483">
        <v>200</v>
      </c>
      <c r="O1483" t="s">
        <v>1570</v>
      </c>
      <c r="P1483" t="s">
        <v>220</v>
      </c>
      <c r="Q1483" t="s">
        <v>91</v>
      </c>
      <c r="R1483" t="s">
        <v>1572</v>
      </c>
      <c r="S1483" t="s">
        <v>64</v>
      </c>
      <c r="T1483" t="s">
        <v>52</v>
      </c>
      <c r="U1483" t="s">
        <v>1573</v>
      </c>
      <c r="V1483" t="s">
        <v>1496</v>
      </c>
      <c r="W1483">
        <v>5</v>
      </c>
      <c r="X1483">
        <v>52.78</v>
      </c>
      <c r="Y1483" t="s">
        <v>1574</v>
      </c>
      <c r="Z1483" t="s">
        <v>1575</v>
      </c>
      <c r="AA1483" t="s">
        <v>147</v>
      </c>
      <c r="AC1483">
        <v>44515</v>
      </c>
      <c r="AD1483">
        <v>44547</v>
      </c>
      <c r="AE1483" s="39">
        <v>52.800000000000004</v>
      </c>
      <c r="AF1483" s="39">
        <v>0</v>
      </c>
      <c r="AG1483" s="39">
        <v>52.800000000000004</v>
      </c>
      <c r="AO1483">
        <v>10.56</v>
      </c>
      <c r="AP1483">
        <v>10.56</v>
      </c>
      <c r="AQ1483">
        <v>10.56</v>
      </c>
      <c r="AR1483">
        <v>10.56</v>
      </c>
      <c r="AS1483">
        <v>10.56</v>
      </c>
      <c r="BI1483" t="s">
        <v>1505</v>
      </c>
      <c r="BJ1483" s="4" t="str">
        <f>Table22[[#This Row],[Ofgem ]]</f>
        <v>4"-5"</v>
      </c>
      <c r="BK1483" s="4" t="str">
        <f>Table22[[#This Row],[Pressure]]</f>
        <v>LP</v>
      </c>
      <c r="BL1483" s="4" t="str">
        <f>Table22[[#This Row],[Pon Category]]</f>
        <v>Policy</v>
      </c>
      <c r="BM1483" s="4" t="str">
        <f>Table22[[#This Row],[Tier]]</f>
        <v>T1</v>
      </c>
      <c r="BN1483" s="4" t="str">
        <f>Table22[[#This Row],[PON Material]]</f>
        <v>DI</v>
      </c>
      <c r="BO1483" s="4" t="str" cm="1">
        <f t="array" ref="BO14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4" spans="1:67" x14ac:dyDescent="0.25">
      <c r="A1484" t="s">
        <v>989</v>
      </c>
      <c r="B1484" t="s">
        <v>1044</v>
      </c>
      <c r="C1484" t="s">
        <v>1199</v>
      </c>
      <c r="D1484" t="s">
        <v>166</v>
      </c>
      <c r="E1484" t="s">
        <v>3106</v>
      </c>
      <c r="F1484" t="s">
        <v>1296</v>
      </c>
      <c r="G1484" t="s">
        <v>3108</v>
      </c>
      <c r="H1484" t="s">
        <v>1385</v>
      </c>
      <c r="I1484" t="s">
        <v>2954</v>
      </c>
      <c r="J1484" t="s">
        <v>2955</v>
      </c>
      <c r="K1484" t="s">
        <v>1025</v>
      </c>
      <c r="L1484">
        <v>220001610925</v>
      </c>
      <c r="M1484">
        <v>100</v>
      </c>
      <c r="O1484" t="s">
        <v>1570</v>
      </c>
      <c r="P1484" t="s">
        <v>220</v>
      </c>
      <c r="Q1484" t="s">
        <v>91</v>
      </c>
      <c r="R1484" t="s">
        <v>1572</v>
      </c>
      <c r="S1484" t="s">
        <v>64</v>
      </c>
      <c r="T1484" t="s">
        <v>52</v>
      </c>
      <c r="U1484" t="s">
        <v>1573</v>
      </c>
      <c r="V1484" t="s">
        <v>1496</v>
      </c>
      <c r="W1484">
        <v>4</v>
      </c>
      <c r="X1484">
        <v>174.55</v>
      </c>
      <c r="Y1484" t="s">
        <v>1574</v>
      </c>
      <c r="Z1484" t="s">
        <v>1575</v>
      </c>
      <c r="AA1484" t="s">
        <v>147</v>
      </c>
      <c r="AC1484">
        <v>44515</v>
      </c>
      <c r="AD1484">
        <v>44547</v>
      </c>
      <c r="AE1484" s="39">
        <v>174.54999999999998</v>
      </c>
      <c r="AF1484" s="39">
        <v>0</v>
      </c>
      <c r="AG1484" s="39">
        <v>174.54999999999998</v>
      </c>
      <c r="AO1484">
        <v>34.909999999999997</v>
      </c>
      <c r="AP1484">
        <v>34.909999999999997</v>
      </c>
      <c r="AQ1484">
        <v>34.909999999999997</v>
      </c>
      <c r="AR1484">
        <v>34.909999999999997</v>
      </c>
      <c r="AS1484">
        <v>34.909999999999997</v>
      </c>
      <c r="BI1484" t="s">
        <v>1505</v>
      </c>
      <c r="BJ1484" s="4" t="str">
        <f>Table22[[#This Row],[Ofgem ]]</f>
        <v>4"-5"</v>
      </c>
      <c r="BK1484" s="4" t="str">
        <f>Table22[[#This Row],[Pressure]]</f>
        <v>LP</v>
      </c>
      <c r="BL1484" s="4" t="str">
        <f>Table22[[#This Row],[Pon Category]]</f>
        <v>Policy</v>
      </c>
      <c r="BM1484" s="4" t="str">
        <f>Table22[[#This Row],[Tier]]</f>
        <v>T1</v>
      </c>
      <c r="BN1484" s="4" t="str">
        <f>Table22[[#This Row],[PON Material]]</f>
        <v>DI</v>
      </c>
      <c r="BO1484" s="4" t="str" cm="1">
        <f t="array" ref="BO14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5" spans="1:67" x14ac:dyDescent="0.25">
      <c r="A1485" t="s">
        <v>989</v>
      </c>
      <c r="B1485" t="s">
        <v>1044</v>
      </c>
      <c r="C1485" t="s">
        <v>1199</v>
      </c>
      <c r="D1485" t="s">
        <v>166</v>
      </c>
      <c r="E1485" t="s">
        <v>3106</v>
      </c>
      <c r="F1485" t="s">
        <v>1296</v>
      </c>
      <c r="G1485" t="s">
        <v>3109</v>
      </c>
      <c r="H1485" t="s">
        <v>3110</v>
      </c>
      <c r="I1485" t="s">
        <v>2954</v>
      </c>
      <c r="J1485" t="s">
        <v>2793</v>
      </c>
      <c r="K1485" t="s">
        <v>1025</v>
      </c>
      <c r="L1485">
        <v>510792405</v>
      </c>
      <c r="M1485">
        <v>100</v>
      </c>
      <c r="O1485" t="s">
        <v>1570</v>
      </c>
      <c r="P1485" t="s">
        <v>220</v>
      </c>
      <c r="Q1485" t="s">
        <v>91</v>
      </c>
      <c r="R1485" t="s">
        <v>1572</v>
      </c>
      <c r="S1485" t="s">
        <v>64</v>
      </c>
      <c r="T1485" t="s">
        <v>52</v>
      </c>
      <c r="U1485" t="s">
        <v>1573</v>
      </c>
      <c r="V1485" t="s">
        <v>1496</v>
      </c>
      <c r="W1485">
        <v>7</v>
      </c>
      <c r="X1485">
        <v>24.37</v>
      </c>
      <c r="Y1485" t="s">
        <v>1574</v>
      </c>
      <c r="Z1485" t="s">
        <v>1575</v>
      </c>
      <c r="AA1485" t="s">
        <v>147</v>
      </c>
      <c r="AC1485">
        <v>44565</v>
      </c>
      <c r="AD1485">
        <v>44592</v>
      </c>
      <c r="AE1485" s="39">
        <v>0</v>
      </c>
      <c r="AF1485" s="39">
        <v>24.35</v>
      </c>
      <c r="AG1485" s="39">
        <v>24.35</v>
      </c>
      <c r="AV1485">
        <v>4.87</v>
      </c>
      <c r="AW1485">
        <v>4.87</v>
      </c>
      <c r="AX1485">
        <v>4.87</v>
      </c>
      <c r="AY1485">
        <v>4.87</v>
      </c>
      <c r="AZ1485">
        <v>4.87</v>
      </c>
      <c r="BI1485" t="s">
        <v>1505</v>
      </c>
      <c r="BJ1485" s="4" t="str">
        <f>Table22[[#This Row],[Ofgem ]]</f>
        <v>4"-5"</v>
      </c>
      <c r="BK1485" s="4" t="str">
        <f>Table22[[#This Row],[Pressure]]</f>
        <v>LP</v>
      </c>
      <c r="BL1485" s="4" t="str">
        <f>Table22[[#This Row],[Pon Category]]</f>
        <v>Policy</v>
      </c>
      <c r="BM1485" s="4" t="str">
        <f>Table22[[#This Row],[Tier]]</f>
        <v>T1</v>
      </c>
      <c r="BN1485" s="4" t="str">
        <f>Table22[[#This Row],[PON Material]]</f>
        <v>DI</v>
      </c>
      <c r="BO1485" s="4" t="str" cm="1">
        <f t="array" ref="BO14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6" spans="1:67" x14ac:dyDescent="0.25">
      <c r="A1486" t="s">
        <v>989</v>
      </c>
      <c r="B1486" t="s">
        <v>1044</v>
      </c>
      <c r="C1486" t="s">
        <v>1199</v>
      </c>
      <c r="D1486" t="s">
        <v>166</v>
      </c>
      <c r="E1486" t="s">
        <v>3106</v>
      </c>
      <c r="F1486" t="s">
        <v>1296</v>
      </c>
      <c r="G1486" t="s">
        <v>3109</v>
      </c>
      <c r="H1486" t="s">
        <v>3110</v>
      </c>
      <c r="I1486" t="s">
        <v>2954</v>
      </c>
      <c r="J1486" t="s">
        <v>2793</v>
      </c>
      <c r="K1486" t="s">
        <v>1025</v>
      </c>
      <c r="L1486">
        <v>510792406</v>
      </c>
      <c r="M1486">
        <v>100</v>
      </c>
      <c r="O1486" t="s">
        <v>1570</v>
      </c>
      <c r="P1486" t="s">
        <v>220</v>
      </c>
      <c r="Q1486" t="s">
        <v>91</v>
      </c>
      <c r="R1486" t="s">
        <v>1572</v>
      </c>
      <c r="S1486" t="s">
        <v>64</v>
      </c>
      <c r="T1486" t="s">
        <v>52</v>
      </c>
      <c r="U1486" t="s">
        <v>1573</v>
      </c>
      <c r="V1486" t="s">
        <v>1496</v>
      </c>
      <c r="W1486">
        <v>7</v>
      </c>
      <c r="X1486">
        <v>152.78</v>
      </c>
      <c r="Y1486" t="s">
        <v>1574</v>
      </c>
      <c r="Z1486" t="s">
        <v>1575</v>
      </c>
      <c r="AA1486" t="s">
        <v>147</v>
      </c>
      <c r="AC1486">
        <v>44565</v>
      </c>
      <c r="AD1486">
        <v>44592</v>
      </c>
      <c r="AE1486" s="39">
        <v>0</v>
      </c>
      <c r="AF1486" s="39">
        <v>152.79999999999998</v>
      </c>
      <c r="AG1486" s="39">
        <v>152.79999999999998</v>
      </c>
      <c r="AV1486">
        <v>30.56</v>
      </c>
      <c r="AW1486">
        <v>30.56</v>
      </c>
      <c r="AX1486">
        <v>30.56</v>
      </c>
      <c r="AY1486">
        <v>30.56</v>
      </c>
      <c r="AZ1486">
        <v>30.56</v>
      </c>
      <c r="BI1486" t="s">
        <v>1505</v>
      </c>
      <c r="BJ1486" s="4" t="str">
        <f>Table22[[#This Row],[Ofgem ]]</f>
        <v>4"-5"</v>
      </c>
      <c r="BK1486" s="4" t="str">
        <f>Table22[[#This Row],[Pressure]]</f>
        <v>LP</v>
      </c>
      <c r="BL1486" s="4" t="str">
        <f>Table22[[#This Row],[Pon Category]]</f>
        <v>Policy</v>
      </c>
      <c r="BM1486" s="4" t="str">
        <f>Table22[[#This Row],[Tier]]</f>
        <v>T1</v>
      </c>
      <c r="BN1486" s="4" t="str">
        <f>Table22[[#This Row],[PON Material]]</f>
        <v>DI</v>
      </c>
      <c r="BO1486" s="4" t="str" cm="1">
        <f t="array" ref="BO14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7" spans="1:67" x14ac:dyDescent="0.25">
      <c r="A1487" t="s">
        <v>989</v>
      </c>
      <c r="B1487" t="s">
        <v>1044</v>
      </c>
      <c r="C1487" t="s">
        <v>1199</v>
      </c>
      <c r="D1487" t="s">
        <v>166</v>
      </c>
      <c r="E1487" t="s">
        <v>3106</v>
      </c>
      <c r="F1487" t="s">
        <v>1296</v>
      </c>
      <c r="G1487" t="s">
        <v>3109</v>
      </c>
      <c r="H1487" t="s">
        <v>3110</v>
      </c>
      <c r="I1487" t="s">
        <v>2954</v>
      </c>
      <c r="J1487" t="s">
        <v>2793</v>
      </c>
      <c r="K1487" t="s">
        <v>1025</v>
      </c>
      <c r="L1487">
        <v>510792408</v>
      </c>
      <c r="M1487">
        <v>100</v>
      </c>
      <c r="O1487" t="s">
        <v>1570</v>
      </c>
      <c r="P1487" t="s">
        <v>220</v>
      </c>
      <c r="Q1487" t="s">
        <v>91</v>
      </c>
      <c r="R1487" t="s">
        <v>1572</v>
      </c>
      <c r="S1487" t="s">
        <v>64</v>
      </c>
      <c r="T1487" t="s">
        <v>52</v>
      </c>
      <c r="U1487" t="s">
        <v>1573</v>
      </c>
      <c r="V1487" t="s">
        <v>1496</v>
      </c>
      <c r="W1487">
        <v>7</v>
      </c>
      <c r="X1487">
        <v>66.680000000000007</v>
      </c>
      <c r="Y1487" t="s">
        <v>1574</v>
      </c>
      <c r="Z1487" t="s">
        <v>1575</v>
      </c>
      <c r="AA1487" t="s">
        <v>147</v>
      </c>
      <c r="AC1487">
        <v>44565</v>
      </c>
      <c r="AD1487">
        <v>44592</v>
      </c>
      <c r="AE1487" s="39">
        <v>0</v>
      </c>
      <c r="AF1487" s="39">
        <v>66.7</v>
      </c>
      <c r="AG1487" s="39">
        <v>66.7</v>
      </c>
      <c r="AV1487">
        <v>13.34</v>
      </c>
      <c r="AW1487">
        <v>13.34</v>
      </c>
      <c r="AX1487">
        <v>13.34</v>
      </c>
      <c r="AY1487">
        <v>13.34</v>
      </c>
      <c r="AZ1487">
        <v>13.34</v>
      </c>
      <c r="BI1487" t="s">
        <v>1505</v>
      </c>
      <c r="BJ1487" s="4" t="str">
        <f>Table22[[#This Row],[Ofgem ]]</f>
        <v>4"-5"</v>
      </c>
      <c r="BK1487" s="4" t="str">
        <f>Table22[[#This Row],[Pressure]]</f>
        <v>LP</v>
      </c>
      <c r="BL1487" s="4" t="str">
        <f>Table22[[#This Row],[Pon Category]]</f>
        <v>Policy</v>
      </c>
      <c r="BM1487" s="4" t="str">
        <f>Table22[[#This Row],[Tier]]</f>
        <v>T1</v>
      </c>
      <c r="BN1487" s="4" t="str">
        <f>Table22[[#This Row],[PON Material]]</f>
        <v>DI</v>
      </c>
      <c r="BO1487" s="4" t="str" cm="1">
        <f t="array" ref="BO14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8" spans="1:67" x14ac:dyDescent="0.25">
      <c r="A1488" t="s">
        <v>989</v>
      </c>
      <c r="B1488" t="s">
        <v>1044</v>
      </c>
      <c r="C1488" t="s">
        <v>1199</v>
      </c>
      <c r="D1488" t="s">
        <v>166</v>
      </c>
      <c r="E1488" t="s">
        <v>3106</v>
      </c>
      <c r="F1488" t="s">
        <v>1296</v>
      </c>
      <c r="G1488" t="s">
        <v>3111</v>
      </c>
      <c r="H1488" t="s">
        <v>3112</v>
      </c>
      <c r="I1488" t="s">
        <v>2954</v>
      </c>
      <c r="J1488" t="s">
        <v>2955</v>
      </c>
      <c r="K1488" t="s">
        <v>1025</v>
      </c>
      <c r="L1488">
        <v>510964042</v>
      </c>
      <c r="M1488">
        <v>100</v>
      </c>
      <c r="O1488" t="s">
        <v>1570</v>
      </c>
      <c r="P1488" t="s">
        <v>220</v>
      </c>
      <c r="Q1488" t="s">
        <v>91</v>
      </c>
      <c r="R1488" t="s">
        <v>1572</v>
      </c>
      <c r="S1488" t="s">
        <v>64</v>
      </c>
      <c r="T1488" t="s">
        <v>52</v>
      </c>
      <c r="U1488" t="s">
        <v>1573</v>
      </c>
      <c r="V1488" t="s">
        <v>1496</v>
      </c>
      <c r="W1488">
        <v>6</v>
      </c>
      <c r="X1488">
        <v>104.6</v>
      </c>
      <c r="Y1488" t="s">
        <v>1574</v>
      </c>
      <c r="Z1488" t="s">
        <v>1575</v>
      </c>
      <c r="AA1488" t="s">
        <v>147</v>
      </c>
      <c r="AC1488">
        <v>44593</v>
      </c>
      <c r="AD1488">
        <v>44599</v>
      </c>
      <c r="AE1488" s="39">
        <v>0</v>
      </c>
      <c r="AF1488" s="39">
        <v>104.6</v>
      </c>
      <c r="AG1488" s="39">
        <v>104.6</v>
      </c>
      <c r="AZ1488">
        <v>52.3</v>
      </c>
      <c r="BA1488">
        <v>52.3</v>
      </c>
      <c r="BI1488" t="s">
        <v>1505</v>
      </c>
      <c r="BJ1488" s="4" t="str">
        <f>Table22[[#This Row],[Ofgem ]]</f>
        <v>4"-5"</v>
      </c>
      <c r="BK1488" s="4" t="str">
        <f>Table22[[#This Row],[Pressure]]</f>
        <v>LP</v>
      </c>
      <c r="BL1488" s="4" t="str">
        <f>Table22[[#This Row],[Pon Category]]</f>
        <v>Policy</v>
      </c>
      <c r="BM1488" s="4" t="str">
        <f>Table22[[#This Row],[Tier]]</f>
        <v>T1</v>
      </c>
      <c r="BN1488" s="4" t="str">
        <f>Table22[[#This Row],[PON Material]]</f>
        <v>DI</v>
      </c>
      <c r="BO1488" s="4" t="str" cm="1">
        <f t="array" ref="BO14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89" spans="1:67" x14ac:dyDescent="0.25">
      <c r="A1489" t="s">
        <v>989</v>
      </c>
      <c r="B1489" t="s">
        <v>1044</v>
      </c>
      <c r="C1489" t="s">
        <v>1199</v>
      </c>
      <c r="D1489" t="s">
        <v>166</v>
      </c>
      <c r="E1489" t="s">
        <v>3106</v>
      </c>
      <c r="F1489" t="s">
        <v>1296</v>
      </c>
      <c r="G1489" t="s">
        <v>3113</v>
      </c>
      <c r="H1489" t="s">
        <v>3114</v>
      </c>
      <c r="I1489" t="s">
        <v>2954</v>
      </c>
      <c r="J1489" t="s">
        <v>2955</v>
      </c>
      <c r="K1489" t="s">
        <v>1025</v>
      </c>
      <c r="L1489">
        <v>510963998</v>
      </c>
      <c r="M1489">
        <v>100</v>
      </c>
      <c r="O1489" t="s">
        <v>1570</v>
      </c>
      <c r="P1489" t="s">
        <v>220</v>
      </c>
      <c r="Q1489" t="s">
        <v>91</v>
      </c>
      <c r="R1489" t="s">
        <v>1572</v>
      </c>
      <c r="S1489" t="s">
        <v>64</v>
      </c>
      <c r="T1489" t="s">
        <v>52</v>
      </c>
      <c r="U1489" t="s">
        <v>1573</v>
      </c>
      <c r="V1489" t="s">
        <v>1496</v>
      </c>
      <c r="W1489">
        <v>15</v>
      </c>
      <c r="X1489">
        <v>98.62</v>
      </c>
      <c r="Y1489" t="s">
        <v>1574</v>
      </c>
      <c r="Z1489" t="s">
        <v>1575</v>
      </c>
      <c r="AA1489" t="s">
        <v>147</v>
      </c>
      <c r="AC1489">
        <v>44600</v>
      </c>
      <c r="AD1489">
        <v>44610</v>
      </c>
      <c r="AE1489" s="39">
        <v>0</v>
      </c>
      <c r="AF1489" s="39">
        <v>98.62</v>
      </c>
      <c r="AG1489" s="39">
        <v>98.62</v>
      </c>
      <c r="BA1489">
        <v>49.31</v>
      </c>
      <c r="BB1489">
        <v>49.31</v>
      </c>
      <c r="BI1489" t="s">
        <v>1505</v>
      </c>
      <c r="BJ1489" s="4" t="str">
        <f>Table22[[#This Row],[Ofgem ]]</f>
        <v>4"-5"</v>
      </c>
      <c r="BK1489" s="4" t="str">
        <f>Table22[[#This Row],[Pressure]]</f>
        <v>LP</v>
      </c>
      <c r="BL1489" s="4" t="str">
        <f>Table22[[#This Row],[Pon Category]]</f>
        <v>Policy</v>
      </c>
      <c r="BM1489" s="4" t="str">
        <f>Table22[[#This Row],[Tier]]</f>
        <v>T1</v>
      </c>
      <c r="BN1489" s="4" t="str">
        <f>Table22[[#This Row],[PON Material]]</f>
        <v>DI</v>
      </c>
      <c r="BO1489" s="4" t="str" cm="1">
        <f t="array" ref="BO14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0" spans="1:67" x14ac:dyDescent="0.25">
      <c r="A1490" t="s">
        <v>989</v>
      </c>
      <c r="B1490" t="s">
        <v>1044</v>
      </c>
      <c r="C1490" t="s">
        <v>1199</v>
      </c>
      <c r="D1490" t="s">
        <v>166</v>
      </c>
      <c r="E1490" t="s">
        <v>3106</v>
      </c>
      <c r="F1490" t="s">
        <v>1296</v>
      </c>
      <c r="G1490" t="s">
        <v>3113</v>
      </c>
      <c r="H1490" t="s">
        <v>3114</v>
      </c>
      <c r="I1490" t="s">
        <v>2954</v>
      </c>
      <c r="J1490" t="s">
        <v>2955</v>
      </c>
      <c r="K1490" t="s">
        <v>1025</v>
      </c>
      <c r="L1490">
        <v>510963999</v>
      </c>
      <c r="M1490">
        <v>100</v>
      </c>
      <c r="O1490" t="s">
        <v>1570</v>
      </c>
      <c r="P1490" t="s">
        <v>220</v>
      </c>
      <c r="Q1490" t="s">
        <v>91</v>
      </c>
      <c r="R1490" t="s">
        <v>1572</v>
      </c>
      <c r="S1490" t="s">
        <v>64</v>
      </c>
      <c r="T1490" t="s">
        <v>52</v>
      </c>
      <c r="U1490" t="s">
        <v>1573</v>
      </c>
      <c r="V1490" t="s">
        <v>1496</v>
      </c>
      <c r="W1490">
        <v>11</v>
      </c>
      <c r="X1490">
        <v>86.99</v>
      </c>
      <c r="Y1490" t="s">
        <v>1574</v>
      </c>
      <c r="Z1490" t="s">
        <v>1575</v>
      </c>
      <c r="AA1490" t="s">
        <v>147</v>
      </c>
      <c r="AC1490">
        <v>44600</v>
      </c>
      <c r="AD1490">
        <v>44610</v>
      </c>
      <c r="AE1490" s="39">
        <v>0</v>
      </c>
      <c r="AF1490" s="39">
        <v>87</v>
      </c>
      <c r="AG1490" s="39">
        <v>87</v>
      </c>
      <c r="BA1490">
        <v>43.5</v>
      </c>
      <c r="BB1490">
        <v>43.5</v>
      </c>
      <c r="BI1490" t="s">
        <v>1505</v>
      </c>
      <c r="BJ1490" s="4" t="str">
        <f>Table22[[#This Row],[Ofgem ]]</f>
        <v>4"-5"</v>
      </c>
      <c r="BK1490" s="4" t="str">
        <f>Table22[[#This Row],[Pressure]]</f>
        <v>LP</v>
      </c>
      <c r="BL1490" s="4" t="str">
        <f>Table22[[#This Row],[Pon Category]]</f>
        <v>Policy</v>
      </c>
      <c r="BM1490" s="4" t="str">
        <f>Table22[[#This Row],[Tier]]</f>
        <v>T1</v>
      </c>
      <c r="BN1490" s="4" t="str">
        <f>Table22[[#This Row],[PON Material]]</f>
        <v>DI</v>
      </c>
      <c r="BO1490" s="4" t="str" cm="1">
        <f t="array" ref="BO14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1" spans="1:67" x14ac:dyDescent="0.25">
      <c r="A1491" t="s">
        <v>989</v>
      </c>
      <c r="B1491" t="s">
        <v>1044</v>
      </c>
      <c r="C1491" t="s">
        <v>1199</v>
      </c>
      <c r="D1491" t="s">
        <v>166</v>
      </c>
      <c r="E1491" t="s">
        <v>3106</v>
      </c>
      <c r="F1491" t="s">
        <v>1296</v>
      </c>
      <c r="G1491" t="s">
        <v>3115</v>
      </c>
      <c r="H1491" t="s">
        <v>3116</v>
      </c>
      <c r="I1491" t="s">
        <v>2954</v>
      </c>
      <c r="J1491" t="s">
        <v>2793</v>
      </c>
      <c r="K1491" t="s">
        <v>1025</v>
      </c>
      <c r="L1491">
        <v>510792552</v>
      </c>
      <c r="M1491">
        <v>100</v>
      </c>
      <c r="O1491" t="s">
        <v>1570</v>
      </c>
      <c r="P1491" t="s">
        <v>220</v>
      </c>
      <c r="Q1491" t="s">
        <v>91</v>
      </c>
      <c r="R1491" t="s">
        <v>1572</v>
      </c>
      <c r="S1491" t="s">
        <v>64</v>
      </c>
      <c r="T1491" t="s">
        <v>52</v>
      </c>
      <c r="U1491" t="s">
        <v>1573</v>
      </c>
      <c r="V1491" t="s">
        <v>1496</v>
      </c>
      <c r="W1491">
        <v>9</v>
      </c>
      <c r="X1491">
        <v>177.17</v>
      </c>
      <c r="Y1491" t="s">
        <v>1574</v>
      </c>
      <c r="Z1491" t="s">
        <v>1575</v>
      </c>
      <c r="AA1491" t="s">
        <v>147</v>
      </c>
      <c r="AC1491">
        <v>44613</v>
      </c>
      <c r="AD1491">
        <v>44624</v>
      </c>
      <c r="AE1491" s="39">
        <v>0</v>
      </c>
      <c r="AF1491" s="39">
        <v>177.18</v>
      </c>
      <c r="AG1491" s="39">
        <v>177.18</v>
      </c>
      <c r="BC1491">
        <v>88.59</v>
      </c>
      <c r="BD1491">
        <v>88.59</v>
      </c>
      <c r="BI1491" t="s">
        <v>1505</v>
      </c>
      <c r="BJ1491" s="4" t="str">
        <f>Table22[[#This Row],[Ofgem ]]</f>
        <v>4"-5"</v>
      </c>
      <c r="BK1491" s="4" t="str">
        <f>Table22[[#This Row],[Pressure]]</f>
        <v>LP</v>
      </c>
      <c r="BL1491" s="4" t="str">
        <f>Table22[[#This Row],[Pon Category]]</f>
        <v>Policy</v>
      </c>
      <c r="BM1491" s="4" t="str">
        <f>Table22[[#This Row],[Tier]]</f>
        <v>T1</v>
      </c>
      <c r="BN1491" s="4" t="str">
        <f>Table22[[#This Row],[PON Material]]</f>
        <v>DI</v>
      </c>
      <c r="BO1491" s="4" t="str" cm="1">
        <f t="array" ref="BO14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2" spans="1:67" x14ac:dyDescent="0.25">
      <c r="A1492" t="s">
        <v>989</v>
      </c>
      <c r="B1492" t="s">
        <v>1044</v>
      </c>
      <c r="C1492" t="s">
        <v>1199</v>
      </c>
      <c r="D1492" t="s">
        <v>166</v>
      </c>
      <c r="E1492" t="s">
        <v>3106</v>
      </c>
      <c r="F1492" t="s">
        <v>1296</v>
      </c>
      <c r="G1492" t="s">
        <v>3117</v>
      </c>
      <c r="H1492" t="s">
        <v>3118</v>
      </c>
      <c r="I1492" t="s">
        <v>2954</v>
      </c>
      <c r="J1492" t="s">
        <v>2955</v>
      </c>
      <c r="K1492" t="s">
        <v>1025</v>
      </c>
      <c r="L1492">
        <v>510972937</v>
      </c>
      <c r="M1492">
        <v>100</v>
      </c>
      <c r="O1492" t="s">
        <v>1570</v>
      </c>
      <c r="P1492" t="s">
        <v>220</v>
      </c>
      <c r="Q1492" t="s">
        <v>91</v>
      </c>
      <c r="R1492" t="s">
        <v>1572</v>
      </c>
      <c r="S1492" t="s">
        <v>64</v>
      </c>
      <c r="T1492" t="s">
        <v>52</v>
      </c>
      <c r="U1492" t="s">
        <v>1573</v>
      </c>
      <c r="V1492" t="s">
        <v>1496</v>
      </c>
      <c r="W1492">
        <v>7</v>
      </c>
      <c r="X1492">
        <v>49.7</v>
      </c>
      <c r="Y1492" t="s">
        <v>1574</v>
      </c>
      <c r="Z1492" t="s">
        <v>1575</v>
      </c>
      <c r="AA1492" t="s">
        <v>147</v>
      </c>
      <c r="AC1492">
        <v>44627</v>
      </c>
      <c r="AD1492">
        <v>44631</v>
      </c>
      <c r="AE1492" s="39">
        <v>0</v>
      </c>
      <c r="AF1492" s="39">
        <v>49.7</v>
      </c>
      <c r="AG1492" s="39">
        <v>49.7</v>
      </c>
      <c r="BE1492">
        <v>49.7</v>
      </c>
      <c r="BI1492" t="s">
        <v>1505</v>
      </c>
      <c r="BJ1492" s="4" t="str">
        <f>Table22[[#This Row],[Ofgem ]]</f>
        <v>4"-5"</v>
      </c>
      <c r="BK1492" s="4" t="str">
        <f>Table22[[#This Row],[Pressure]]</f>
        <v>LP</v>
      </c>
      <c r="BL1492" s="4" t="str">
        <f>Table22[[#This Row],[Pon Category]]</f>
        <v>Policy</v>
      </c>
      <c r="BM1492" s="4" t="str">
        <f>Table22[[#This Row],[Tier]]</f>
        <v>T1</v>
      </c>
      <c r="BN1492" s="4" t="str">
        <f>Table22[[#This Row],[PON Material]]</f>
        <v>DI</v>
      </c>
      <c r="BO1492" s="4" t="str" cm="1">
        <f t="array" ref="BO14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3" spans="1:67" x14ac:dyDescent="0.25">
      <c r="A1493" t="s">
        <v>989</v>
      </c>
      <c r="B1493" t="s">
        <v>1044</v>
      </c>
      <c r="C1493" t="s">
        <v>1199</v>
      </c>
      <c r="D1493" t="s">
        <v>166</v>
      </c>
      <c r="E1493" t="s">
        <v>3106</v>
      </c>
      <c r="F1493" t="s">
        <v>1296</v>
      </c>
      <c r="G1493" t="s">
        <v>3119</v>
      </c>
      <c r="H1493" t="s">
        <v>3120</v>
      </c>
      <c r="I1493" t="s">
        <v>2954</v>
      </c>
      <c r="J1493" t="s">
        <v>2955</v>
      </c>
      <c r="K1493" t="s">
        <v>1025</v>
      </c>
      <c r="L1493">
        <v>510963966</v>
      </c>
      <c r="M1493">
        <v>100</v>
      </c>
      <c r="O1493" t="s">
        <v>1570</v>
      </c>
      <c r="P1493" t="s">
        <v>220</v>
      </c>
      <c r="Q1493" t="s">
        <v>91</v>
      </c>
      <c r="R1493" t="s">
        <v>1572</v>
      </c>
      <c r="S1493" t="s">
        <v>64</v>
      </c>
      <c r="T1493" t="s">
        <v>52</v>
      </c>
      <c r="U1493" t="s">
        <v>1573</v>
      </c>
      <c r="V1493" t="s">
        <v>1496</v>
      </c>
      <c r="W1493">
        <v>4</v>
      </c>
      <c r="X1493">
        <v>118.27</v>
      </c>
      <c r="Y1493" t="s">
        <v>1574</v>
      </c>
      <c r="Z1493" t="s">
        <v>1575</v>
      </c>
      <c r="AA1493" t="s">
        <v>147</v>
      </c>
      <c r="AC1493">
        <v>44634</v>
      </c>
      <c r="AD1493">
        <v>44638</v>
      </c>
      <c r="AE1493" s="39">
        <v>0</v>
      </c>
      <c r="AF1493" s="39">
        <v>118.27</v>
      </c>
      <c r="AG1493" s="39">
        <v>118.27</v>
      </c>
      <c r="BF1493">
        <v>118.27</v>
      </c>
      <c r="BI1493" t="s">
        <v>1505</v>
      </c>
      <c r="BJ1493" s="4" t="str">
        <f>Table22[[#This Row],[Ofgem ]]</f>
        <v>4"-5"</v>
      </c>
      <c r="BK1493" s="4" t="str">
        <f>Table22[[#This Row],[Pressure]]</f>
        <v>LP</v>
      </c>
      <c r="BL1493" s="4" t="str">
        <f>Table22[[#This Row],[Pon Category]]</f>
        <v>Policy</v>
      </c>
      <c r="BM1493" s="4" t="str">
        <f>Table22[[#This Row],[Tier]]</f>
        <v>T1</v>
      </c>
      <c r="BN1493" s="4" t="str">
        <f>Table22[[#This Row],[PON Material]]</f>
        <v>DI</v>
      </c>
      <c r="BO1493" s="4" t="str" cm="1">
        <f t="array" ref="BO14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4" spans="1:67" x14ac:dyDescent="0.25">
      <c r="A1494" t="s">
        <v>989</v>
      </c>
      <c r="B1494" t="s">
        <v>1044</v>
      </c>
      <c r="C1494" t="s">
        <v>1199</v>
      </c>
      <c r="D1494" t="s">
        <v>166</v>
      </c>
      <c r="E1494" t="s">
        <v>3106</v>
      </c>
      <c r="F1494" t="s">
        <v>1296</v>
      </c>
      <c r="G1494" t="s">
        <v>3121</v>
      </c>
      <c r="H1494" t="s">
        <v>3122</v>
      </c>
      <c r="I1494" t="s">
        <v>2954</v>
      </c>
      <c r="J1494" t="s">
        <v>2955</v>
      </c>
      <c r="K1494" t="s">
        <v>1025</v>
      </c>
      <c r="L1494">
        <v>510963976</v>
      </c>
      <c r="M1494">
        <v>100</v>
      </c>
      <c r="O1494" t="s">
        <v>1570</v>
      </c>
      <c r="P1494" t="s">
        <v>220</v>
      </c>
      <c r="Q1494" t="s">
        <v>91</v>
      </c>
      <c r="R1494" t="s">
        <v>1572</v>
      </c>
      <c r="S1494" t="s">
        <v>64</v>
      </c>
      <c r="T1494" t="s">
        <v>52</v>
      </c>
      <c r="U1494" t="s">
        <v>1573</v>
      </c>
      <c r="V1494" t="s">
        <v>1496</v>
      </c>
      <c r="W1494">
        <v>6</v>
      </c>
      <c r="X1494">
        <v>65.930000000000007</v>
      </c>
      <c r="Y1494" t="s">
        <v>1574</v>
      </c>
      <c r="Z1494" t="s">
        <v>1575</v>
      </c>
      <c r="AA1494" t="s">
        <v>147</v>
      </c>
      <c r="AC1494">
        <v>44641</v>
      </c>
      <c r="AD1494">
        <v>44645</v>
      </c>
      <c r="AE1494" s="39">
        <v>0</v>
      </c>
      <c r="AF1494" s="39">
        <v>65.930000000000007</v>
      </c>
      <c r="AG1494" s="39">
        <v>65.930000000000007</v>
      </c>
      <c r="BG1494">
        <v>65.930000000000007</v>
      </c>
      <c r="BI1494" t="s">
        <v>1505</v>
      </c>
      <c r="BJ1494" s="4" t="str">
        <f>Table22[[#This Row],[Ofgem ]]</f>
        <v>4"-5"</v>
      </c>
      <c r="BK1494" s="4" t="str">
        <f>Table22[[#This Row],[Pressure]]</f>
        <v>LP</v>
      </c>
      <c r="BL1494" s="4" t="str">
        <f>Table22[[#This Row],[Pon Category]]</f>
        <v>Policy</v>
      </c>
      <c r="BM1494" s="4" t="str">
        <f>Table22[[#This Row],[Tier]]</f>
        <v>T1</v>
      </c>
      <c r="BN1494" s="4" t="str">
        <f>Table22[[#This Row],[PON Material]]</f>
        <v>DI</v>
      </c>
      <c r="BO1494" s="4" t="str" cm="1">
        <f t="array" ref="BO14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5" spans="1:67" x14ac:dyDescent="0.25">
      <c r="A1495" t="s">
        <v>989</v>
      </c>
      <c r="B1495" t="s">
        <v>998</v>
      </c>
      <c r="C1495" t="s">
        <v>1191</v>
      </c>
      <c r="D1495" t="s">
        <v>170</v>
      </c>
      <c r="E1495" t="s">
        <v>3123</v>
      </c>
      <c r="F1495" t="s">
        <v>1192</v>
      </c>
      <c r="G1495" t="s">
        <v>3124</v>
      </c>
      <c r="H1495" t="s">
        <v>1193</v>
      </c>
      <c r="I1495" t="s">
        <v>2954</v>
      </c>
      <c r="J1495" t="s">
        <v>2955</v>
      </c>
      <c r="K1495" t="s">
        <v>1025</v>
      </c>
      <c r="L1495">
        <v>510963972</v>
      </c>
      <c r="M1495">
        <v>4</v>
      </c>
      <c r="O1495" t="s">
        <v>1570</v>
      </c>
      <c r="P1495" t="s">
        <v>1571</v>
      </c>
      <c r="Q1495" t="s">
        <v>53</v>
      </c>
      <c r="R1495" t="s">
        <v>1572</v>
      </c>
      <c r="S1495" t="s">
        <v>64</v>
      </c>
      <c r="T1495" t="s">
        <v>52</v>
      </c>
      <c r="U1495" t="s">
        <v>1573</v>
      </c>
      <c r="V1495" t="s">
        <v>1496</v>
      </c>
      <c r="W1495">
        <v>4</v>
      </c>
      <c r="X1495">
        <v>833.62</v>
      </c>
      <c r="Y1495" t="s">
        <v>1574</v>
      </c>
      <c r="Z1495" t="s">
        <v>1575</v>
      </c>
      <c r="AA1495" t="s">
        <v>147</v>
      </c>
      <c r="AC1495">
        <v>44375</v>
      </c>
      <c r="AD1495">
        <v>44526</v>
      </c>
      <c r="AE1495" s="39">
        <v>283.58999999999997</v>
      </c>
      <c r="AF1495" s="39">
        <v>0</v>
      </c>
      <c r="AG1495" s="39">
        <v>283.58999999999997</v>
      </c>
      <c r="AH1495">
        <v>31.51</v>
      </c>
      <c r="AI1495">
        <v>31.51</v>
      </c>
      <c r="AJ1495">
        <v>31.51</v>
      </c>
      <c r="AK1495">
        <v>31.51</v>
      </c>
      <c r="AL1495">
        <v>31.51</v>
      </c>
      <c r="AM1495">
        <v>31.51</v>
      </c>
      <c r="AN1495">
        <v>31.51</v>
      </c>
      <c r="AO1495">
        <v>31.51</v>
      </c>
      <c r="AP1495">
        <v>31.51</v>
      </c>
      <c r="BI1495" t="s">
        <v>1505</v>
      </c>
      <c r="BJ1495" s="4" t="str">
        <f>Table22[[#This Row],[Ofgem ]]</f>
        <v>4"-5"</v>
      </c>
      <c r="BK1495" s="4" t="str">
        <f>Table22[[#This Row],[Pressure]]</f>
        <v>LP</v>
      </c>
      <c r="BL1495" s="4" t="str">
        <f>Table22[[#This Row],[Pon Category]]</f>
        <v>Policy</v>
      </c>
      <c r="BM1495" s="4" t="str">
        <f>Table22[[#This Row],[Tier]]</f>
        <v>T1</v>
      </c>
      <c r="BN1495" s="4" t="str">
        <f>Table22[[#This Row],[PON Material]]</f>
        <v>CI</v>
      </c>
      <c r="BO1495" s="4" t="str" cm="1">
        <f t="array" ref="BO14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6" spans="1:67" x14ac:dyDescent="0.25">
      <c r="A1496" t="s">
        <v>989</v>
      </c>
      <c r="B1496" t="s">
        <v>998</v>
      </c>
      <c r="C1496" t="s">
        <v>1191</v>
      </c>
      <c r="D1496" t="s">
        <v>170</v>
      </c>
      <c r="E1496" t="s">
        <v>3123</v>
      </c>
      <c r="F1496" t="s">
        <v>1192</v>
      </c>
      <c r="G1496" t="s">
        <v>3124</v>
      </c>
      <c r="H1496" t="s">
        <v>1193</v>
      </c>
      <c r="I1496" t="s">
        <v>2954</v>
      </c>
      <c r="J1496" t="s">
        <v>2955</v>
      </c>
      <c r="K1496" t="s">
        <v>1025</v>
      </c>
      <c r="L1496">
        <v>510963973</v>
      </c>
      <c r="M1496">
        <v>4</v>
      </c>
      <c r="O1496" t="s">
        <v>1570</v>
      </c>
      <c r="P1496" t="s">
        <v>1571</v>
      </c>
      <c r="Q1496" t="s">
        <v>53</v>
      </c>
      <c r="R1496" t="s">
        <v>1572</v>
      </c>
      <c r="S1496" t="s">
        <v>64</v>
      </c>
      <c r="T1496" t="s">
        <v>52</v>
      </c>
      <c r="U1496" t="s">
        <v>1573</v>
      </c>
      <c r="V1496" t="s">
        <v>1496</v>
      </c>
      <c r="W1496">
        <v>11</v>
      </c>
      <c r="X1496">
        <v>502.88</v>
      </c>
      <c r="Y1496" t="s">
        <v>1574</v>
      </c>
      <c r="Z1496" t="s">
        <v>1575</v>
      </c>
      <c r="AA1496" t="s">
        <v>147</v>
      </c>
      <c r="AC1496">
        <v>44375</v>
      </c>
      <c r="AD1496">
        <v>44526</v>
      </c>
      <c r="AE1496" s="39">
        <v>-0.09</v>
      </c>
      <c r="AF1496" s="39">
        <v>0</v>
      </c>
      <c r="AG1496" s="39">
        <v>-0.09</v>
      </c>
      <c r="AH1496">
        <v>-0.01</v>
      </c>
      <c r="AI1496">
        <v>-0.01</v>
      </c>
      <c r="AJ1496">
        <v>-0.01</v>
      </c>
      <c r="AK1496">
        <v>-0.01</v>
      </c>
      <c r="AL1496">
        <v>-0.01</v>
      </c>
      <c r="AM1496">
        <v>-0.01</v>
      </c>
      <c r="AN1496">
        <v>-0.01</v>
      </c>
      <c r="AO1496">
        <v>-0.01</v>
      </c>
      <c r="AP1496">
        <v>-0.01</v>
      </c>
      <c r="BI1496" t="s">
        <v>1505</v>
      </c>
      <c r="BJ1496" s="4" t="str">
        <f>Table22[[#This Row],[Ofgem ]]</f>
        <v>4"-5"</v>
      </c>
      <c r="BK1496" s="4" t="str">
        <f>Table22[[#This Row],[Pressure]]</f>
        <v>LP</v>
      </c>
      <c r="BL1496" s="4" t="str">
        <f>Table22[[#This Row],[Pon Category]]</f>
        <v>Policy</v>
      </c>
      <c r="BM1496" s="4" t="str">
        <f>Table22[[#This Row],[Tier]]</f>
        <v>T1</v>
      </c>
      <c r="BN1496" s="4" t="str">
        <f>Table22[[#This Row],[PON Material]]</f>
        <v>CI</v>
      </c>
      <c r="BO1496" s="4" t="str" cm="1">
        <f t="array" ref="BO14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7" spans="1:67" x14ac:dyDescent="0.25">
      <c r="A1497" t="s">
        <v>989</v>
      </c>
      <c r="B1497" t="s">
        <v>998</v>
      </c>
      <c r="C1497" t="s">
        <v>1191</v>
      </c>
      <c r="D1497" t="s">
        <v>170</v>
      </c>
      <c r="E1497" t="s">
        <v>3123</v>
      </c>
      <c r="F1497" t="s">
        <v>1192</v>
      </c>
      <c r="G1497" t="s">
        <v>3124</v>
      </c>
      <c r="H1497" t="s">
        <v>1193</v>
      </c>
      <c r="I1497" t="s">
        <v>2954</v>
      </c>
      <c r="J1497" t="s">
        <v>2955</v>
      </c>
      <c r="K1497" t="s">
        <v>1025</v>
      </c>
      <c r="L1497">
        <v>510963974</v>
      </c>
      <c r="M1497">
        <v>4</v>
      </c>
      <c r="O1497" t="s">
        <v>1570</v>
      </c>
      <c r="P1497" t="s">
        <v>1571</v>
      </c>
      <c r="Q1497" t="s">
        <v>53</v>
      </c>
      <c r="R1497" t="s">
        <v>1572</v>
      </c>
      <c r="S1497" t="s">
        <v>64</v>
      </c>
      <c r="T1497" t="s">
        <v>52</v>
      </c>
      <c r="U1497" t="s">
        <v>1573</v>
      </c>
      <c r="V1497" t="s">
        <v>1496</v>
      </c>
      <c r="W1497">
        <v>2</v>
      </c>
      <c r="X1497">
        <v>9.36</v>
      </c>
      <c r="Y1497" t="s">
        <v>1574</v>
      </c>
      <c r="Z1497" t="s">
        <v>1575</v>
      </c>
      <c r="AA1497" t="s">
        <v>147</v>
      </c>
      <c r="AC1497">
        <v>44375</v>
      </c>
      <c r="AD1497">
        <v>44526</v>
      </c>
      <c r="AE1497" s="39">
        <v>9.4500000000000011</v>
      </c>
      <c r="AF1497" s="39">
        <v>0</v>
      </c>
      <c r="AG1497" s="39">
        <v>9.4500000000000011</v>
      </c>
      <c r="AH1497">
        <v>1.05</v>
      </c>
      <c r="AI1497">
        <v>1.05</v>
      </c>
      <c r="AJ1497">
        <v>1.05</v>
      </c>
      <c r="AK1497">
        <v>1.05</v>
      </c>
      <c r="AL1497">
        <v>1.05</v>
      </c>
      <c r="AM1497">
        <v>1.05</v>
      </c>
      <c r="AN1497">
        <v>1.05</v>
      </c>
      <c r="AO1497">
        <v>1.05</v>
      </c>
      <c r="AP1497">
        <v>1.05</v>
      </c>
      <c r="BI1497" t="s">
        <v>1505</v>
      </c>
      <c r="BJ1497" s="4" t="str">
        <f>Table22[[#This Row],[Ofgem ]]</f>
        <v>4"-5"</v>
      </c>
      <c r="BK1497" s="4" t="str">
        <f>Table22[[#This Row],[Pressure]]</f>
        <v>LP</v>
      </c>
      <c r="BL1497" s="4" t="str">
        <f>Table22[[#This Row],[Pon Category]]</f>
        <v>Policy</v>
      </c>
      <c r="BM1497" s="4" t="str">
        <f>Table22[[#This Row],[Tier]]</f>
        <v>T1</v>
      </c>
      <c r="BN1497" s="4" t="str">
        <f>Table22[[#This Row],[PON Material]]</f>
        <v>CI</v>
      </c>
      <c r="BO1497" s="4" t="str" cm="1">
        <f t="array" ref="BO14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8" spans="1:67" x14ac:dyDescent="0.25">
      <c r="A1498" t="s">
        <v>989</v>
      </c>
      <c r="B1498" t="s">
        <v>998</v>
      </c>
      <c r="C1498" t="s">
        <v>1191</v>
      </c>
      <c r="D1498" t="s">
        <v>170</v>
      </c>
      <c r="E1498" t="s">
        <v>3123</v>
      </c>
      <c r="F1498" t="s">
        <v>1192</v>
      </c>
      <c r="G1498" t="s">
        <v>3125</v>
      </c>
      <c r="H1498" t="s">
        <v>1272</v>
      </c>
      <c r="I1498" t="s">
        <v>2954</v>
      </c>
      <c r="J1498" t="s">
        <v>2955</v>
      </c>
      <c r="K1498" t="s">
        <v>1025</v>
      </c>
      <c r="L1498">
        <v>510941285</v>
      </c>
      <c r="M1498">
        <v>4</v>
      </c>
      <c r="O1498" t="s">
        <v>1570</v>
      </c>
      <c r="P1498" t="s">
        <v>1571</v>
      </c>
      <c r="Q1498" t="s">
        <v>163</v>
      </c>
      <c r="R1498" t="s">
        <v>1572</v>
      </c>
      <c r="S1498" t="s">
        <v>64</v>
      </c>
      <c r="T1498" t="s">
        <v>52</v>
      </c>
      <c r="U1498" t="s">
        <v>1573</v>
      </c>
      <c r="V1498" t="s">
        <v>1496</v>
      </c>
      <c r="W1498">
        <v>6</v>
      </c>
      <c r="X1498">
        <v>165.07</v>
      </c>
      <c r="Y1498" t="s">
        <v>1574</v>
      </c>
      <c r="Z1498" t="s">
        <v>1575</v>
      </c>
      <c r="AA1498" t="s">
        <v>147</v>
      </c>
      <c r="AC1498">
        <v>44431</v>
      </c>
      <c r="AD1498">
        <v>44498</v>
      </c>
      <c r="AE1498" s="39">
        <v>105.1</v>
      </c>
      <c r="AF1498" s="39">
        <v>0</v>
      </c>
      <c r="AG1498" s="39">
        <v>105.1</v>
      </c>
      <c r="AH1498">
        <v>21.02</v>
      </c>
      <c r="AI1498">
        <v>21.02</v>
      </c>
      <c r="AJ1498">
        <v>21.02</v>
      </c>
      <c r="AK1498">
        <v>21.02</v>
      </c>
      <c r="AL1498">
        <v>21.02</v>
      </c>
      <c r="BI1498" t="s">
        <v>1505</v>
      </c>
      <c r="BJ1498" s="4" t="str">
        <f>Table22[[#This Row],[Ofgem ]]</f>
        <v>4"-5"</v>
      </c>
      <c r="BK1498" s="4" t="str">
        <f>Table22[[#This Row],[Pressure]]</f>
        <v>LP</v>
      </c>
      <c r="BL1498" s="4" t="str">
        <f>Table22[[#This Row],[Pon Category]]</f>
        <v>Policy</v>
      </c>
      <c r="BM1498" s="4" t="str">
        <f>Table22[[#This Row],[Tier]]</f>
        <v>T1</v>
      </c>
      <c r="BN1498" s="4" t="str">
        <f>Table22[[#This Row],[PON Material]]</f>
        <v>SI</v>
      </c>
      <c r="BO1498" s="4" t="str" cm="1">
        <f t="array" ref="BO14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499" spans="1:67" x14ac:dyDescent="0.25">
      <c r="A1499" t="s">
        <v>989</v>
      </c>
      <c r="B1499" t="s">
        <v>998</v>
      </c>
      <c r="C1499" t="s">
        <v>1191</v>
      </c>
      <c r="D1499" t="s">
        <v>170</v>
      </c>
      <c r="E1499" t="s">
        <v>3123</v>
      </c>
      <c r="F1499" t="s">
        <v>1023</v>
      </c>
      <c r="G1499" t="s">
        <v>3126</v>
      </c>
      <c r="H1499" t="s">
        <v>1117</v>
      </c>
      <c r="I1499" t="s">
        <v>2954</v>
      </c>
      <c r="J1499" t="s">
        <v>2955</v>
      </c>
      <c r="K1499" t="s">
        <v>1025</v>
      </c>
      <c r="L1499">
        <v>510941330</v>
      </c>
      <c r="M1499">
        <v>4</v>
      </c>
      <c r="O1499" t="s">
        <v>1570</v>
      </c>
      <c r="P1499" t="s">
        <v>1571</v>
      </c>
      <c r="Q1499" t="s">
        <v>53</v>
      </c>
      <c r="R1499" t="s">
        <v>1572</v>
      </c>
      <c r="S1499" t="s">
        <v>64</v>
      </c>
      <c r="T1499" t="s">
        <v>52</v>
      </c>
      <c r="U1499" t="s">
        <v>1573</v>
      </c>
      <c r="V1499" t="s">
        <v>1496</v>
      </c>
      <c r="W1499">
        <v>6</v>
      </c>
      <c r="X1499">
        <v>50.62</v>
      </c>
      <c r="Y1499" t="s">
        <v>1574</v>
      </c>
      <c r="Z1499" t="s">
        <v>1575</v>
      </c>
      <c r="AA1499" t="s">
        <v>147</v>
      </c>
      <c r="AC1499">
        <v>44529</v>
      </c>
      <c r="AD1499">
        <v>44533</v>
      </c>
      <c r="AE1499" s="39">
        <v>11.19</v>
      </c>
      <c r="AF1499" s="39">
        <v>0</v>
      </c>
      <c r="AG1499" s="39">
        <v>11.19</v>
      </c>
      <c r="AQ1499">
        <v>11.19</v>
      </c>
      <c r="BI1499" t="s">
        <v>1505</v>
      </c>
      <c r="BJ1499" s="4" t="str">
        <f>Table22[[#This Row],[Ofgem ]]</f>
        <v>4"-5"</v>
      </c>
      <c r="BK1499" s="4" t="str">
        <f>Table22[[#This Row],[Pressure]]</f>
        <v>LP</v>
      </c>
      <c r="BL1499" s="4" t="str">
        <f>Table22[[#This Row],[Pon Category]]</f>
        <v>Policy</v>
      </c>
      <c r="BM1499" s="4" t="str">
        <f>Table22[[#This Row],[Tier]]</f>
        <v>T1</v>
      </c>
      <c r="BN1499" s="4" t="str">
        <f>Table22[[#This Row],[PON Material]]</f>
        <v>CI</v>
      </c>
      <c r="BO1499" s="4" t="str" cm="1">
        <f t="array" ref="BO14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0" spans="1:67" x14ac:dyDescent="0.25">
      <c r="A1500" t="s">
        <v>989</v>
      </c>
      <c r="B1500" t="s">
        <v>998</v>
      </c>
      <c r="C1500" t="s">
        <v>1191</v>
      </c>
      <c r="D1500" t="s">
        <v>170</v>
      </c>
      <c r="E1500" t="s">
        <v>3123</v>
      </c>
      <c r="F1500" t="s">
        <v>1023</v>
      </c>
      <c r="G1500" t="s">
        <v>3126</v>
      </c>
      <c r="H1500" t="s">
        <v>1117</v>
      </c>
      <c r="I1500" t="s">
        <v>2954</v>
      </c>
      <c r="J1500" t="s">
        <v>2955</v>
      </c>
      <c r="K1500" t="s">
        <v>1025</v>
      </c>
      <c r="L1500">
        <v>510941331</v>
      </c>
      <c r="M1500">
        <v>4</v>
      </c>
      <c r="O1500" t="s">
        <v>1570</v>
      </c>
      <c r="P1500" t="s">
        <v>1571</v>
      </c>
      <c r="Q1500" t="s">
        <v>163</v>
      </c>
      <c r="R1500" t="s">
        <v>1572</v>
      </c>
      <c r="S1500" t="s">
        <v>64</v>
      </c>
      <c r="T1500" t="s">
        <v>52</v>
      </c>
      <c r="U1500" t="s">
        <v>1573</v>
      </c>
      <c r="V1500" t="s">
        <v>1496</v>
      </c>
      <c r="W1500">
        <v>5</v>
      </c>
      <c r="X1500">
        <v>315.08999999999997</v>
      </c>
      <c r="Y1500" t="s">
        <v>1574</v>
      </c>
      <c r="Z1500" t="s">
        <v>1575</v>
      </c>
      <c r="AA1500" t="s">
        <v>147</v>
      </c>
      <c r="AC1500">
        <v>44529</v>
      </c>
      <c r="AD1500">
        <v>44533</v>
      </c>
      <c r="AE1500" s="39">
        <v>69.67</v>
      </c>
      <c r="AF1500" s="39">
        <v>0</v>
      </c>
      <c r="AG1500" s="39">
        <v>69.67</v>
      </c>
      <c r="AQ1500">
        <v>69.67</v>
      </c>
      <c r="BI1500" t="s">
        <v>1505</v>
      </c>
      <c r="BJ1500" s="4" t="str">
        <f>Table22[[#This Row],[Ofgem ]]</f>
        <v>4"-5"</v>
      </c>
      <c r="BK1500" s="4" t="str">
        <f>Table22[[#This Row],[Pressure]]</f>
        <v>LP</v>
      </c>
      <c r="BL1500" s="4" t="str">
        <f>Table22[[#This Row],[Pon Category]]</f>
        <v>Policy</v>
      </c>
      <c r="BM1500" s="4" t="str">
        <f>Table22[[#This Row],[Tier]]</f>
        <v>T1</v>
      </c>
      <c r="BN1500" s="4" t="str">
        <f>Table22[[#This Row],[PON Material]]</f>
        <v>SI</v>
      </c>
      <c r="BO1500" s="4" t="str" cm="1">
        <f t="array" ref="BO15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1" spans="1:67" x14ac:dyDescent="0.25">
      <c r="A1501" t="s">
        <v>989</v>
      </c>
      <c r="B1501" t="s">
        <v>998</v>
      </c>
      <c r="C1501" t="s">
        <v>1191</v>
      </c>
      <c r="D1501" t="s">
        <v>170</v>
      </c>
      <c r="E1501" t="s">
        <v>3123</v>
      </c>
      <c r="F1501" t="s">
        <v>1023</v>
      </c>
      <c r="G1501" t="s">
        <v>3126</v>
      </c>
      <c r="H1501" t="s">
        <v>1117</v>
      </c>
      <c r="I1501" t="s">
        <v>2954</v>
      </c>
      <c r="J1501" t="s">
        <v>2955</v>
      </c>
      <c r="K1501" t="s">
        <v>1025</v>
      </c>
      <c r="L1501">
        <v>510941332</v>
      </c>
      <c r="M1501">
        <v>100</v>
      </c>
      <c r="O1501" t="s">
        <v>1570</v>
      </c>
      <c r="P1501" t="s">
        <v>220</v>
      </c>
      <c r="Q1501" t="s">
        <v>91</v>
      </c>
      <c r="R1501" t="s">
        <v>1572</v>
      </c>
      <c r="S1501" t="s">
        <v>64</v>
      </c>
      <c r="T1501" t="s">
        <v>52</v>
      </c>
      <c r="U1501" t="s">
        <v>1573</v>
      </c>
      <c r="V1501" t="s">
        <v>1496</v>
      </c>
      <c r="W1501">
        <v>2</v>
      </c>
      <c r="X1501">
        <v>93.74</v>
      </c>
      <c r="Y1501" t="s">
        <v>1574</v>
      </c>
      <c r="Z1501" t="s">
        <v>1575</v>
      </c>
      <c r="AA1501" t="s">
        <v>147</v>
      </c>
      <c r="AC1501">
        <v>44529</v>
      </c>
      <c r="AD1501">
        <v>44533</v>
      </c>
      <c r="AE1501" s="39">
        <v>20.73</v>
      </c>
      <c r="AF1501" s="39">
        <v>0</v>
      </c>
      <c r="AG1501" s="39">
        <v>20.73</v>
      </c>
      <c r="AQ1501">
        <v>20.73</v>
      </c>
      <c r="BI1501" t="s">
        <v>1505</v>
      </c>
      <c r="BJ1501" s="4" t="str">
        <f>Table22[[#This Row],[Ofgem ]]</f>
        <v>4"-5"</v>
      </c>
      <c r="BK1501" s="4" t="str">
        <f>Table22[[#This Row],[Pressure]]</f>
        <v>LP</v>
      </c>
      <c r="BL1501" s="4" t="str">
        <f>Table22[[#This Row],[Pon Category]]</f>
        <v>Policy</v>
      </c>
      <c r="BM1501" s="4" t="str">
        <f>Table22[[#This Row],[Tier]]</f>
        <v>T1</v>
      </c>
      <c r="BN1501" s="4" t="str">
        <f>Table22[[#This Row],[PON Material]]</f>
        <v>DI</v>
      </c>
      <c r="BO1501" s="4" t="str" cm="1">
        <f t="array" ref="BO15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2" spans="1:67" x14ac:dyDescent="0.25">
      <c r="A1502" t="s">
        <v>989</v>
      </c>
      <c r="B1502" t="s">
        <v>998</v>
      </c>
      <c r="C1502" t="s">
        <v>1191</v>
      </c>
      <c r="D1502" t="s">
        <v>170</v>
      </c>
      <c r="E1502" t="s">
        <v>3123</v>
      </c>
      <c r="F1502" t="s">
        <v>1023</v>
      </c>
      <c r="G1502" t="s">
        <v>3126</v>
      </c>
      <c r="H1502" t="s">
        <v>1117</v>
      </c>
      <c r="I1502" t="s">
        <v>2954</v>
      </c>
      <c r="J1502" t="s">
        <v>2955</v>
      </c>
      <c r="K1502" t="s">
        <v>1025</v>
      </c>
      <c r="L1502">
        <v>510941334</v>
      </c>
      <c r="M1502">
        <v>4</v>
      </c>
      <c r="O1502" t="s">
        <v>1570</v>
      </c>
      <c r="P1502" t="s">
        <v>1571</v>
      </c>
      <c r="Q1502" t="s">
        <v>163</v>
      </c>
      <c r="R1502" t="s">
        <v>1572</v>
      </c>
      <c r="S1502" t="s">
        <v>64</v>
      </c>
      <c r="T1502" t="s">
        <v>52</v>
      </c>
      <c r="U1502" t="s">
        <v>1573</v>
      </c>
      <c r="V1502" t="s">
        <v>1496</v>
      </c>
      <c r="W1502">
        <v>14</v>
      </c>
      <c r="X1502">
        <v>298.23</v>
      </c>
      <c r="Y1502" t="s">
        <v>1574</v>
      </c>
      <c r="Z1502" t="s">
        <v>1575</v>
      </c>
      <c r="AA1502" t="s">
        <v>147</v>
      </c>
      <c r="AC1502">
        <v>44529</v>
      </c>
      <c r="AD1502">
        <v>44533</v>
      </c>
      <c r="AE1502" s="39">
        <v>65.94</v>
      </c>
      <c r="AF1502" s="39">
        <v>0</v>
      </c>
      <c r="AG1502" s="39">
        <v>65.94</v>
      </c>
      <c r="AQ1502">
        <v>65.94</v>
      </c>
      <c r="BI1502" t="s">
        <v>1505</v>
      </c>
      <c r="BJ1502" s="4" t="str">
        <f>Table22[[#This Row],[Ofgem ]]</f>
        <v>4"-5"</v>
      </c>
      <c r="BK1502" s="4" t="str">
        <f>Table22[[#This Row],[Pressure]]</f>
        <v>LP</v>
      </c>
      <c r="BL1502" s="4" t="str">
        <f>Table22[[#This Row],[Pon Category]]</f>
        <v>Policy</v>
      </c>
      <c r="BM1502" s="4" t="str">
        <f>Table22[[#This Row],[Tier]]</f>
        <v>T1</v>
      </c>
      <c r="BN1502" s="4" t="str">
        <f>Table22[[#This Row],[PON Material]]</f>
        <v>SI</v>
      </c>
      <c r="BO1502" s="4" t="str" cm="1">
        <f t="array" ref="BO15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3" spans="1:67" x14ac:dyDescent="0.25">
      <c r="A1503" t="s">
        <v>989</v>
      </c>
      <c r="B1503" t="s">
        <v>998</v>
      </c>
      <c r="C1503" t="s">
        <v>1191</v>
      </c>
      <c r="D1503" t="s">
        <v>170</v>
      </c>
      <c r="E1503" t="s">
        <v>3123</v>
      </c>
      <c r="F1503" t="s">
        <v>1023</v>
      </c>
      <c r="G1503" t="s">
        <v>3126</v>
      </c>
      <c r="H1503" t="s">
        <v>1117</v>
      </c>
      <c r="I1503" t="s">
        <v>2954</v>
      </c>
      <c r="J1503" t="s">
        <v>2955</v>
      </c>
      <c r="K1503" t="s">
        <v>1025</v>
      </c>
      <c r="L1503">
        <v>510941336</v>
      </c>
      <c r="M1503">
        <v>4</v>
      </c>
      <c r="O1503" t="s">
        <v>1570</v>
      </c>
      <c r="P1503" t="s">
        <v>1571</v>
      </c>
      <c r="Q1503" t="s">
        <v>163</v>
      </c>
      <c r="R1503" t="s">
        <v>1572</v>
      </c>
      <c r="S1503" t="s">
        <v>64</v>
      </c>
      <c r="T1503" t="s">
        <v>52</v>
      </c>
      <c r="U1503" t="s">
        <v>1573</v>
      </c>
      <c r="V1503" t="s">
        <v>1496</v>
      </c>
      <c r="W1503">
        <v>5</v>
      </c>
      <c r="X1503">
        <v>47.85</v>
      </c>
      <c r="Y1503" t="s">
        <v>1574</v>
      </c>
      <c r="Z1503" t="s">
        <v>1575</v>
      </c>
      <c r="AA1503" t="s">
        <v>147</v>
      </c>
      <c r="AC1503">
        <v>44529</v>
      </c>
      <c r="AD1503">
        <v>44533</v>
      </c>
      <c r="AE1503" s="39">
        <v>10.58</v>
      </c>
      <c r="AF1503" s="39">
        <v>0</v>
      </c>
      <c r="AG1503" s="39">
        <v>10.58</v>
      </c>
      <c r="AQ1503">
        <v>10.58</v>
      </c>
      <c r="BI1503" t="s">
        <v>1505</v>
      </c>
      <c r="BJ1503" s="4" t="str">
        <f>Table22[[#This Row],[Ofgem ]]</f>
        <v>4"-5"</v>
      </c>
      <c r="BK1503" s="4" t="str">
        <f>Table22[[#This Row],[Pressure]]</f>
        <v>LP</v>
      </c>
      <c r="BL1503" s="4" t="str">
        <f>Table22[[#This Row],[Pon Category]]</f>
        <v>Policy</v>
      </c>
      <c r="BM1503" s="4" t="str">
        <f>Table22[[#This Row],[Tier]]</f>
        <v>T1</v>
      </c>
      <c r="BN1503" s="4" t="str">
        <f>Table22[[#This Row],[PON Material]]</f>
        <v>SI</v>
      </c>
      <c r="BO1503" s="4" t="str" cm="1">
        <f t="array" ref="BO15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4" spans="1:67" x14ac:dyDescent="0.25">
      <c r="A1504" t="s">
        <v>989</v>
      </c>
      <c r="B1504" t="s">
        <v>998</v>
      </c>
      <c r="C1504" t="s">
        <v>1191</v>
      </c>
      <c r="D1504" t="s">
        <v>170</v>
      </c>
      <c r="E1504" t="s">
        <v>3123</v>
      </c>
      <c r="F1504" t="s">
        <v>1023</v>
      </c>
      <c r="G1504" t="s">
        <v>3126</v>
      </c>
      <c r="H1504" t="s">
        <v>1117</v>
      </c>
      <c r="I1504" t="s">
        <v>2954</v>
      </c>
      <c r="J1504" t="s">
        <v>2955</v>
      </c>
      <c r="K1504" t="s">
        <v>1025</v>
      </c>
      <c r="L1504">
        <v>510941337</v>
      </c>
      <c r="M1504">
        <v>4</v>
      </c>
      <c r="O1504" t="s">
        <v>1570</v>
      </c>
      <c r="P1504" t="s">
        <v>1571</v>
      </c>
      <c r="Q1504" t="s">
        <v>53</v>
      </c>
      <c r="R1504" t="s">
        <v>1572</v>
      </c>
      <c r="S1504" t="s">
        <v>64</v>
      </c>
      <c r="T1504" t="s">
        <v>52</v>
      </c>
      <c r="U1504" t="s">
        <v>1573</v>
      </c>
      <c r="V1504" t="s">
        <v>1496</v>
      </c>
      <c r="W1504">
        <v>4</v>
      </c>
      <c r="X1504">
        <v>8.58</v>
      </c>
      <c r="Y1504" t="s">
        <v>1574</v>
      </c>
      <c r="Z1504" t="s">
        <v>1575</v>
      </c>
      <c r="AA1504" t="s">
        <v>147</v>
      </c>
      <c r="AC1504">
        <v>44529</v>
      </c>
      <c r="AD1504">
        <v>44533</v>
      </c>
      <c r="AE1504" s="39">
        <v>1.9</v>
      </c>
      <c r="AF1504" s="39">
        <v>0</v>
      </c>
      <c r="AG1504" s="39">
        <v>1.9</v>
      </c>
      <c r="AQ1504">
        <v>1.9</v>
      </c>
      <c r="BI1504" t="s">
        <v>1505</v>
      </c>
      <c r="BJ1504" s="4" t="str">
        <f>Table22[[#This Row],[Ofgem ]]</f>
        <v>4"-5"</v>
      </c>
      <c r="BK1504" s="4" t="str">
        <f>Table22[[#This Row],[Pressure]]</f>
        <v>LP</v>
      </c>
      <c r="BL1504" s="4" t="str">
        <f>Table22[[#This Row],[Pon Category]]</f>
        <v>Policy</v>
      </c>
      <c r="BM1504" s="4" t="str">
        <f>Table22[[#This Row],[Tier]]</f>
        <v>T1</v>
      </c>
      <c r="BN1504" s="4" t="str">
        <f>Table22[[#This Row],[PON Material]]</f>
        <v>CI</v>
      </c>
      <c r="BO1504" s="4" t="str" cm="1">
        <f t="array" ref="BO15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5" spans="1:67" x14ac:dyDescent="0.25">
      <c r="A1505" t="s">
        <v>989</v>
      </c>
      <c r="B1505" t="s">
        <v>87</v>
      </c>
      <c r="C1505" t="s">
        <v>1191</v>
      </c>
      <c r="D1505" t="s">
        <v>1603</v>
      </c>
      <c r="E1505" t="s">
        <v>3123</v>
      </c>
      <c r="F1505" t="s">
        <v>3127</v>
      </c>
      <c r="G1505" t="s">
        <v>3128</v>
      </c>
      <c r="H1505" t="s">
        <v>3129</v>
      </c>
      <c r="K1505" t="s">
        <v>1006</v>
      </c>
      <c r="L1505" s="39">
        <v>510917785</v>
      </c>
      <c r="M1505">
        <v>6</v>
      </c>
      <c r="O1505" t="s">
        <v>1570</v>
      </c>
      <c r="P1505" t="s">
        <v>1571</v>
      </c>
      <c r="Q1505" t="s">
        <v>163</v>
      </c>
      <c r="S1505" t="s">
        <v>64</v>
      </c>
      <c r="T1505" t="s">
        <v>52</v>
      </c>
      <c r="U1505" t="s">
        <v>1573</v>
      </c>
      <c r="V1505" t="s">
        <v>1496</v>
      </c>
      <c r="X1505">
        <v>99.07</v>
      </c>
      <c r="Y1505" t="s">
        <v>1574</v>
      </c>
      <c r="Z1505" t="s">
        <v>1575</v>
      </c>
      <c r="AA1505" t="s">
        <v>263</v>
      </c>
      <c r="AC1505">
        <v>44536</v>
      </c>
      <c r="AD1505">
        <v>44547</v>
      </c>
      <c r="AE1505" s="39">
        <v>98.76</v>
      </c>
      <c r="AF1505" s="39">
        <v>0</v>
      </c>
      <c r="AG1505" s="39">
        <v>98.76</v>
      </c>
      <c r="AR1505">
        <v>49.38</v>
      </c>
      <c r="AS1505">
        <v>49.38</v>
      </c>
      <c r="BI1505" t="s">
        <v>1505</v>
      </c>
      <c r="BJ1505" s="4" t="str">
        <f>Table22[[#This Row],[Ofgem ]]</f>
        <v>4"-5"</v>
      </c>
      <c r="BK1505" s="4" t="str">
        <f>Table22[[#This Row],[Pressure]]</f>
        <v>LP</v>
      </c>
      <c r="BL1505" s="4" t="str">
        <f>Table22[[#This Row],[Pon Category]]</f>
        <v>Policy</v>
      </c>
      <c r="BM1505" s="4" t="str">
        <f>Table22[[#This Row],[Tier]]</f>
        <v>T1</v>
      </c>
      <c r="BN1505" s="4" t="str">
        <f>Table22[[#This Row],[PON Material]]</f>
        <v>SI</v>
      </c>
      <c r="BO1505" s="4" t="str" cm="1">
        <f t="array" ref="BO15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6" spans="1:67" x14ac:dyDescent="0.25">
      <c r="A1506" t="s">
        <v>989</v>
      </c>
      <c r="B1506" t="s">
        <v>87</v>
      </c>
      <c r="C1506" t="s">
        <v>1191</v>
      </c>
      <c r="D1506" t="s">
        <v>1603</v>
      </c>
      <c r="E1506" t="s">
        <v>3123</v>
      </c>
      <c r="F1506" t="s">
        <v>3127</v>
      </c>
      <c r="G1506" t="s">
        <v>3128</v>
      </c>
      <c r="H1506" t="s">
        <v>3129</v>
      </c>
      <c r="I1506" t="s">
        <v>2861</v>
      </c>
      <c r="J1506" t="s">
        <v>2861</v>
      </c>
      <c r="K1506" t="s">
        <v>1006</v>
      </c>
      <c r="L1506">
        <v>510917770</v>
      </c>
      <c r="M1506">
        <v>150</v>
      </c>
      <c r="O1506" t="s">
        <v>1570</v>
      </c>
      <c r="P1506" t="s">
        <v>220</v>
      </c>
      <c r="Q1506" t="s">
        <v>91</v>
      </c>
      <c r="R1506" t="s">
        <v>1572</v>
      </c>
      <c r="S1506" t="s">
        <v>64</v>
      </c>
      <c r="T1506" t="s">
        <v>52</v>
      </c>
      <c r="U1506" t="s">
        <v>1573</v>
      </c>
      <c r="V1506" t="s">
        <v>1496</v>
      </c>
      <c r="W1506">
        <v>293</v>
      </c>
      <c r="X1506">
        <v>133.69</v>
      </c>
      <c r="Y1506" t="s">
        <v>1574</v>
      </c>
      <c r="Z1506" t="s">
        <v>1575</v>
      </c>
      <c r="AA1506" t="s">
        <v>90</v>
      </c>
      <c r="AC1506">
        <v>44536</v>
      </c>
      <c r="AD1506">
        <v>44547</v>
      </c>
      <c r="AE1506" s="39">
        <v>133.26</v>
      </c>
      <c r="AF1506" s="39">
        <v>0</v>
      </c>
      <c r="AG1506" s="39">
        <v>133.26</v>
      </c>
      <c r="AR1506">
        <v>66.63</v>
      </c>
      <c r="AS1506">
        <v>66.63</v>
      </c>
      <c r="BI1506" t="s">
        <v>1505</v>
      </c>
      <c r="BJ1506" s="4" t="str">
        <f>Table22[[#This Row],[Ofgem ]]</f>
        <v>4"-5"</v>
      </c>
      <c r="BK1506" s="4" t="str">
        <f>Table22[[#This Row],[Pressure]]</f>
        <v>LP</v>
      </c>
      <c r="BL1506" s="4" t="str">
        <f>Table22[[#This Row],[Pon Category]]</f>
        <v>Policy</v>
      </c>
      <c r="BM1506" s="4" t="str">
        <f>Table22[[#This Row],[Tier]]</f>
        <v>T1</v>
      </c>
      <c r="BN1506" s="4" t="str">
        <f>Table22[[#This Row],[PON Material]]</f>
        <v>DI</v>
      </c>
      <c r="BO1506" s="4" t="str" cm="1">
        <f t="array" ref="BO15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7" spans="1:67" x14ac:dyDescent="0.25">
      <c r="A1507" t="s">
        <v>989</v>
      </c>
      <c r="B1507" t="s">
        <v>998</v>
      </c>
      <c r="C1507" t="s">
        <v>1191</v>
      </c>
      <c r="D1507" t="s">
        <v>1603</v>
      </c>
      <c r="E1507" t="s">
        <v>3123</v>
      </c>
      <c r="F1507" t="s">
        <v>3130</v>
      </c>
      <c r="G1507" t="s">
        <v>3131</v>
      </c>
      <c r="H1507" t="s">
        <v>3132</v>
      </c>
      <c r="I1507" t="s">
        <v>2861</v>
      </c>
      <c r="J1507" t="s">
        <v>2861</v>
      </c>
      <c r="K1507" t="s">
        <v>1006</v>
      </c>
      <c r="M1507">
        <v>4</v>
      </c>
      <c r="O1507" t="s">
        <v>1570</v>
      </c>
      <c r="P1507" t="s">
        <v>1571</v>
      </c>
      <c r="Q1507" t="s">
        <v>163</v>
      </c>
      <c r="R1507" t="s">
        <v>2475</v>
      </c>
      <c r="S1507" t="s">
        <v>64</v>
      </c>
      <c r="T1507" t="s">
        <v>1576</v>
      </c>
      <c r="U1507" t="s">
        <v>1577</v>
      </c>
      <c r="V1507" t="s">
        <v>1496</v>
      </c>
      <c r="X1507">
        <v>8.49</v>
      </c>
      <c r="Y1507" t="s">
        <v>1574</v>
      </c>
      <c r="Z1507" t="s">
        <v>1575</v>
      </c>
      <c r="AA1507" t="s">
        <v>147</v>
      </c>
      <c r="AC1507">
        <v>44565</v>
      </c>
      <c r="AD1507">
        <v>44571</v>
      </c>
      <c r="AE1507" s="39">
        <v>0</v>
      </c>
      <c r="AF1507" s="39">
        <v>8.5</v>
      </c>
      <c r="AG1507" s="39">
        <v>8.5</v>
      </c>
      <c r="AV1507">
        <v>4.25</v>
      </c>
      <c r="AW1507">
        <v>4.25</v>
      </c>
      <c r="BI1507" t="s">
        <v>1505</v>
      </c>
      <c r="BJ1507" s="4" t="str">
        <f>Table22[[#This Row],[Ofgem ]]</f>
        <v>4"-5"</v>
      </c>
      <c r="BK1507" s="4" t="str">
        <f>Table22[[#This Row],[Pressure]]</f>
        <v>LP</v>
      </c>
      <c r="BL1507" s="4" t="str">
        <f>Table22[[#This Row],[Pon Category]]</f>
        <v>Non policy</v>
      </c>
      <c r="BM1507" s="4" t="str">
        <f>Table22[[#This Row],[Tier]]</f>
        <v>T1</v>
      </c>
      <c r="BN1507" s="4" t="str">
        <f>Table22[[#This Row],[PON Material]]</f>
        <v>SI</v>
      </c>
      <c r="BO1507" s="4" t="str" cm="1">
        <f t="array" ref="BO15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8" spans="1:67" x14ac:dyDescent="0.25">
      <c r="A1508" t="s">
        <v>989</v>
      </c>
      <c r="B1508" t="s">
        <v>998</v>
      </c>
      <c r="C1508" t="s">
        <v>1191</v>
      </c>
      <c r="D1508" t="s">
        <v>1603</v>
      </c>
      <c r="E1508" t="s">
        <v>3123</v>
      </c>
      <c r="F1508" t="s">
        <v>3130</v>
      </c>
      <c r="G1508" t="s">
        <v>3131</v>
      </c>
      <c r="H1508" t="s">
        <v>3132</v>
      </c>
      <c r="I1508" t="s">
        <v>2861</v>
      </c>
      <c r="J1508" t="s">
        <v>2861</v>
      </c>
      <c r="K1508" t="s">
        <v>1006</v>
      </c>
      <c r="L1508">
        <v>510786612</v>
      </c>
      <c r="M1508">
        <v>6</v>
      </c>
      <c r="O1508" t="s">
        <v>1570</v>
      </c>
      <c r="P1508" t="s">
        <v>1571</v>
      </c>
      <c r="Q1508" t="s">
        <v>163</v>
      </c>
      <c r="R1508" t="s">
        <v>1572</v>
      </c>
      <c r="S1508" t="s">
        <v>64</v>
      </c>
      <c r="T1508" t="s">
        <v>52</v>
      </c>
      <c r="U1508" t="s">
        <v>1573</v>
      </c>
      <c r="V1508" t="s">
        <v>1496</v>
      </c>
      <c r="W1508">
        <v>6</v>
      </c>
      <c r="X1508">
        <v>159.24</v>
      </c>
      <c r="Y1508" t="s">
        <v>1574</v>
      </c>
      <c r="Z1508" t="s">
        <v>1575</v>
      </c>
      <c r="AA1508" t="s">
        <v>147</v>
      </c>
      <c r="AC1508">
        <v>44565</v>
      </c>
      <c r="AD1508">
        <v>44571</v>
      </c>
      <c r="AE1508" s="39">
        <v>0</v>
      </c>
      <c r="AF1508" s="39">
        <v>159.24</v>
      </c>
      <c r="AG1508" s="39">
        <v>159.24</v>
      </c>
      <c r="AV1508">
        <v>79.62</v>
      </c>
      <c r="AW1508">
        <v>79.62</v>
      </c>
      <c r="BI1508" t="s">
        <v>1505</v>
      </c>
      <c r="BJ1508" s="4" t="str">
        <f>Table22[[#This Row],[Ofgem ]]</f>
        <v>4"-5"</v>
      </c>
      <c r="BK1508" s="4" t="str">
        <f>Table22[[#This Row],[Pressure]]</f>
        <v>LP</v>
      </c>
      <c r="BL1508" s="4" t="str">
        <f>Table22[[#This Row],[Pon Category]]</f>
        <v>Policy</v>
      </c>
      <c r="BM1508" s="4" t="str">
        <f>Table22[[#This Row],[Tier]]</f>
        <v>T1</v>
      </c>
      <c r="BN1508" s="4" t="str">
        <f>Table22[[#This Row],[PON Material]]</f>
        <v>SI</v>
      </c>
      <c r="BO1508" s="4" t="str" cm="1">
        <f t="array" ref="BO15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09" spans="1:67" x14ac:dyDescent="0.25">
      <c r="A1509" t="s">
        <v>989</v>
      </c>
      <c r="B1509" t="s">
        <v>998</v>
      </c>
      <c r="C1509" t="s">
        <v>1191</v>
      </c>
      <c r="D1509" t="s">
        <v>1603</v>
      </c>
      <c r="E1509" t="s">
        <v>3123</v>
      </c>
      <c r="F1509" t="s">
        <v>3130</v>
      </c>
      <c r="G1509" t="s">
        <v>3131</v>
      </c>
      <c r="H1509" t="s">
        <v>3132</v>
      </c>
      <c r="I1509" t="s">
        <v>2861</v>
      </c>
      <c r="J1509" t="s">
        <v>2861</v>
      </c>
      <c r="K1509" t="s">
        <v>1006</v>
      </c>
      <c r="L1509">
        <v>510786613</v>
      </c>
      <c r="M1509">
        <v>4</v>
      </c>
      <c r="O1509" t="s">
        <v>1570</v>
      </c>
      <c r="P1509" t="s">
        <v>1571</v>
      </c>
      <c r="Q1509" t="s">
        <v>163</v>
      </c>
      <c r="R1509" t="s">
        <v>1572</v>
      </c>
      <c r="S1509" t="s">
        <v>64</v>
      </c>
      <c r="T1509" t="s">
        <v>52</v>
      </c>
      <c r="U1509" t="s">
        <v>1573</v>
      </c>
      <c r="V1509" t="s">
        <v>1496</v>
      </c>
      <c r="W1509">
        <v>8</v>
      </c>
      <c r="X1509">
        <v>36.270000000000003</v>
      </c>
      <c r="Y1509" t="s">
        <v>1574</v>
      </c>
      <c r="Z1509" t="s">
        <v>1575</v>
      </c>
      <c r="AA1509" t="s">
        <v>147</v>
      </c>
      <c r="AC1509">
        <v>44565</v>
      </c>
      <c r="AD1509">
        <v>44571</v>
      </c>
      <c r="AE1509" s="39">
        <v>0</v>
      </c>
      <c r="AF1509" s="39">
        <v>36.28</v>
      </c>
      <c r="AG1509" s="39">
        <v>36.28</v>
      </c>
      <c r="AV1509">
        <v>18.14</v>
      </c>
      <c r="AW1509">
        <v>18.14</v>
      </c>
      <c r="BI1509" t="s">
        <v>1505</v>
      </c>
      <c r="BJ1509" s="4" t="str">
        <f>Table22[[#This Row],[Ofgem ]]</f>
        <v>4"-5"</v>
      </c>
      <c r="BK1509" s="4" t="str">
        <f>Table22[[#This Row],[Pressure]]</f>
        <v>LP</v>
      </c>
      <c r="BL1509" s="4" t="str">
        <f>Table22[[#This Row],[Pon Category]]</f>
        <v>Policy</v>
      </c>
      <c r="BM1509" s="4" t="str">
        <f>Table22[[#This Row],[Tier]]</f>
        <v>T1</v>
      </c>
      <c r="BN1509" s="4" t="str">
        <f>Table22[[#This Row],[PON Material]]</f>
        <v>SI</v>
      </c>
      <c r="BO1509" s="4" t="str" cm="1">
        <f t="array" ref="BO15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0" spans="1:67" x14ac:dyDescent="0.25">
      <c r="A1510" t="s">
        <v>989</v>
      </c>
      <c r="B1510" t="s">
        <v>998</v>
      </c>
      <c r="C1510" t="s">
        <v>1191</v>
      </c>
      <c r="D1510" t="s">
        <v>1603</v>
      </c>
      <c r="E1510" t="s">
        <v>3123</v>
      </c>
      <c r="F1510" t="s">
        <v>3130</v>
      </c>
      <c r="G1510" t="s">
        <v>3131</v>
      </c>
      <c r="H1510" t="s">
        <v>3132</v>
      </c>
      <c r="I1510" t="s">
        <v>2861</v>
      </c>
      <c r="J1510" t="s">
        <v>2861</v>
      </c>
      <c r="K1510" t="s">
        <v>1006</v>
      </c>
      <c r="L1510">
        <v>510786614</v>
      </c>
      <c r="M1510">
        <v>6</v>
      </c>
      <c r="O1510" t="s">
        <v>1570</v>
      </c>
      <c r="P1510" t="s">
        <v>1571</v>
      </c>
      <c r="Q1510" t="s">
        <v>163</v>
      </c>
      <c r="R1510" t="s">
        <v>1572</v>
      </c>
      <c r="S1510" t="s">
        <v>64</v>
      </c>
      <c r="T1510" t="s">
        <v>52</v>
      </c>
      <c r="U1510" t="s">
        <v>1573</v>
      </c>
      <c r="V1510" t="s">
        <v>1496</v>
      </c>
      <c r="W1510">
        <v>9</v>
      </c>
      <c r="X1510">
        <v>70.81</v>
      </c>
      <c r="Y1510" t="s">
        <v>1574</v>
      </c>
      <c r="Z1510" t="s">
        <v>1575</v>
      </c>
      <c r="AA1510" t="s">
        <v>147</v>
      </c>
      <c r="AC1510">
        <v>44565</v>
      </c>
      <c r="AD1510">
        <v>44571</v>
      </c>
      <c r="AE1510" s="39">
        <v>0</v>
      </c>
      <c r="AF1510" s="39">
        <v>70.819999999999993</v>
      </c>
      <c r="AG1510" s="39">
        <v>70.819999999999993</v>
      </c>
      <c r="AV1510">
        <v>35.409999999999997</v>
      </c>
      <c r="AW1510">
        <v>35.409999999999997</v>
      </c>
      <c r="BI1510" t="s">
        <v>1505</v>
      </c>
      <c r="BJ1510" s="4" t="str">
        <f>Table22[[#This Row],[Ofgem ]]</f>
        <v>4"-5"</v>
      </c>
      <c r="BK1510" s="4" t="str">
        <f>Table22[[#This Row],[Pressure]]</f>
        <v>LP</v>
      </c>
      <c r="BL1510" s="4" t="str">
        <f>Table22[[#This Row],[Pon Category]]</f>
        <v>Policy</v>
      </c>
      <c r="BM1510" s="4" t="str">
        <f>Table22[[#This Row],[Tier]]</f>
        <v>T1</v>
      </c>
      <c r="BN1510" s="4" t="str">
        <f>Table22[[#This Row],[PON Material]]</f>
        <v>SI</v>
      </c>
      <c r="BO1510" s="4" t="str" cm="1">
        <f t="array" ref="BO15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1" spans="1:67" x14ac:dyDescent="0.25">
      <c r="A1511" t="s">
        <v>989</v>
      </c>
      <c r="B1511" t="s">
        <v>998</v>
      </c>
      <c r="C1511" t="s">
        <v>1191</v>
      </c>
      <c r="D1511" t="s">
        <v>1603</v>
      </c>
      <c r="E1511" t="s">
        <v>3123</v>
      </c>
      <c r="F1511" t="s">
        <v>3130</v>
      </c>
      <c r="G1511" t="s">
        <v>3131</v>
      </c>
      <c r="H1511" t="s">
        <v>3132</v>
      </c>
      <c r="I1511" t="s">
        <v>2861</v>
      </c>
      <c r="J1511" t="s">
        <v>2861</v>
      </c>
      <c r="K1511" t="s">
        <v>1006</v>
      </c>
      <c r="L1511">
        <v>510786615</v>
      </c>
      <c r="M1511">
        <v>4</v>
      </c>
      <c r="O1511" t="s">
        <v>1570</v>
      </c>
      <c r="P1511" t="s">
        <v>1571</v>
      </c>
      <c r="Q1511" t="s">
        <v>163</v>
      </c>
      <c r="R1511" t="s">
        <v>1572</v>
      </c>
      <c r="S1511" t="s">
        <v>64</v>
      </c>
      <c r="T1511" t="s">
        <v>52</v>
      </c>
      <c r="U1511" t="s">
        <v>1573</v>
      </c>
      <c r="V1511" t="s">
        <v>1496</v>
      </c>
      <c r="W1511">
        <v>6</v>
      </c>
      <c r="X1511">
        <v>37.159999999999997</v>
      </c>
      <c r="Y1511" t="s">
        <v>1574</v>
      </c>
      <c r="Z1511" t="s">
        <v>1575</v>
      </c>
      <c r="AA1511" t="s">
        <v>147</v>
      </c>
      <c r="AC1511">
        <v>44565</v>
      </c>
      <c r="AD1511">
        <v>44571</v>
      </c>
      <c r="AE1511" s="39">
        <v>0</v>
      </c>
      <c r="AF1511" s="39">
        <v>37.159999999999997</v>
      </c>
      <c r="AG1511" s="39">
        <v>37.159999999999997</v>
      </c>
      <c r="AV1511">
        <v>18.579999999999998</v>
      </c>
      <c r="AW1511">
        <v>18.579999999999998</v>
      </c>
      <c r="BI1511" t="s">
        <v>1505</v>
      </c>
      <c r="BJ1511" s="4" t="str">
        <f>Table22[[#This Row],[Ofgem ]]</f>
        <v>4"-5"</v>
      </c>
      <c r="BK1511" s="4" t="str">
        <f>Table22[[#This Row],[Pressure]]</f>
        <v>LP</v>
      </c>
      <c r="BL1511" s="4" t="str">
        <f>Table22[[#This Row],[Pon Category]]</f>
        <v>Policy</v>
      </c>
      <c r="BM1511" s="4" t="str">
        <f>Table22[[#This Row],[Tier]]</f>
        <v>T1</v>
      </c>
      <c r="BN1511" s="4" t="str">
        <f>Table22[[#This Row],[PON Material]]</f>
        <v>SI</v>
      </c>
      <c r="BO1511" s="4" t="str" cm="1">
        <f t="array" ref="BO15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2" spans="1:67" hidden="1" x14ac:dyDescent="0.25">
      <c r="A1512" t="s">
        <v>989</v>
      </c>
      <c r="B1512" t="s">
        <v>998</v>
      </c>
      <c r="C1512" t="s">
        <v>1191</v>
      </c>
      <c r="D1512" t="s">
        <v>1603</v>
      </c>
      <c r="E1512" t="s">
        <v>3123</v>
      </c>
      <c r="F1512" t="s">
        <v>3130</v>
      </c>
      <c r="G1512" t="s">
        <v>3133</v>
      </c>
      <c r="H1512" t="s">
        <v>3134</v>
      </c>
      <c r="K1512" t="s">
        <v>1006</v>
      </c>
      <c r="L1512">
        <v>220000755927</v>
      </c>
      <c r="M1512">
        <v>32</v>
      </c>
      <c r="O1512" t="s">
        <v>1570</v>
      </c>
      <c r="P1512" t="s">
        <v>220</v>
      </c>
      <c r="Q1512" t="s">
        <v>1581</v>
      </c>
      <c r="R1512" t="s">
        <v>3135</v>
      </c>
      <c r="S1512" t="s">
        <v>64</v>
      </c>
      <c r="T1512" t="s">
        <v>1576</v>
      </c>
      <c r="U1512" t="s">
        <v>1577</v>
      </c>
      <c r="V1512" t="s">
        <v>1496</v>
      </c>
      <c r="W1512">
        <v>-1</v>
      </c>
      <c r="X1512">
        <v>1.82</v>
      </c>
      <c r="Y1512" t="s">
        <v>1574</v>
      </c>
      <c r="Z1512" t="s">
        <v>1575</v>
      </c>
      <c r="AA1512" t="s">
        <v>1581</v>
      </c>
      <c r="AC1512">
        <v>44572</v>
      </c>
      <c r="AD1512">
        <v>44578</v>
      </c>
      <c r="AE1512" s="39">
        <v>0</v>
      </c>
      <c r="AF1512" s="39">
        <v>1.82</v>
      </c>
      <c r="AG1512" s="39">
        <v>1.82</v>
      </c>
      <c r="AW1512">
        <v>0.91</v>
      </c>
      <c r="AX1512">
        <v>0.91</v>
      </c>
      <c r="BI1512" t="e">
        <v>#N/A</v>
      </c>
      <c r="BJ1512" s="4" t="str">
        <f>Table22[[#This Row],[Ofgem ]]</f>
        <v>4"-5"</v>
      </c>
      <c r="BK1512" s="4" t="str">
        <f>Table22[[#This Row],[Pressure]]</f>
        <v>LP</v>
      </c>
      <c r="BL1512" s="4" t="str">
        <f>Table22[[#This Row],[Pon Category]]</f>
        <v>Non policy</v>
      </c>
      <c r="BM1512" s="4" t="str">
        <f>Table22[[#This Row],[Tier]]</f>
        <v>T1</v>
      </c>
      <c r="BN1512" s="4" t="str">
        <f>Table22[[#This Row],[PON Material]]</f>
        <v>PE</v>
      </c>
      <c r="BO1512" s="4" t="e" cm="1">
        <f t="array" ref="BO15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#N/A</v>
      </c>
    </row>
    <row r="1513" spans="1:67" hidden="1" x14ac:dyDescent="0.25">
      <c r="A1513" t="s">
        <v>989</v>
      </c>
      <c r="B1513" t="s">
        <v>998</v>
      </c>
      <c r="C1513" t="s">
        <v>1191</v>
      </c>
      <c r="D1513" t="s">
        <v>1603</v>
      </c>
      <c r="E1513" t="s">
        <v>3123</v>
      </c>
      <c r="F1513" t="s">
        <v>3130</v>
      </c>
      <c r="G1513" t="s">
        <v>3133</v>
      </c>
      <c r="H1513" t="s">
        <v>3134</v>
      </c>
      <c r="K1513" t="s">
        <v>1006</v>
      </c>
      <c r="L1513">
        <v>220000755944</v>
      </c>
      <c r="M1513">
        <v>32</v>
      </c>
      <c r="O1513" t="s">
        <v>1570</v>
      </c>
      <c r="P1513" t="s">
        <v>220</v>
      </c>
      <c r="Q1513" t="s">
        <v>1581</v>
      </c>
      <c r="R1513" t="s">
        <v>3135</v>
      </c>
      <c r="S1513" t="s">
        <v>64</v>
      </c>
      <c r="T1513" t="s">
        <v>1576</v>
      </c>
      <c r="U1513" t="s">
        <v>1577</v>
      </c>
      <c r="V1513" t="s">
        <v>1496</v>
      </c>
      <c r="W1513">
        <v>-1</v>
      </c>
      <c r="X1513">
        <v>2.1800000000000002</v>
      </c>
      <c r="Y1513" t="s">
        <v>1574</v>
      </c>
      <c r="Z1513" t="s">
        <v>1575</v>
      </c>
      <c r="AA1513" t="s">
        <v>1581</v>
      </c>
      <c r="AC1513">
        <v>44572</v>
      </c>
      <c r="AD1513">
        <v>44578</v>
      </c>
      <c r="AE1513" s="39">
        <v>0</v>
      </c>
      <c r="AF1513" s="39">
        <v>2.1800000000000002</v>
      </c>
      <c r="AG1513" s="39">
        <v>2.1800000000000002</v>
      </c>
      <c r="AW1513">
        <v>1.0900000000000001</v>
      </c>
      <c r="AX1513">
        <v>1.0900000000000001</v>
      </c>
      <c r="BI1513" t="e">
        <v>#N/A</v>
      </c>
      <c r="BJ1513" s="4" t="str">
        <f>Table22[[#This Row],[Ofgem ]]</f>
        <v>4"-5"</v>
      </c>
      <c r="BK1513" s="4" t="str">
        <f>Table22[[#This Row],[Pressure]]</f>
        <v>LP</v>
      </c>
      <c r="BL1513" s="4" t="str">
        <f>Table22[[#This Row],[Pon Category]]</f>
        <v>Non policy</v>
      </c>
      <c r="BM1513" s="4" t="str">
        <f>Table22[[#This Row],[Tier]]</f>
        <v>T1</v>
      </c>
      <c r="BN1513" s="4" t="str">
        <f>Table22[[#This Row],[PON Material]]</f>
        <v>PE</v>
      </c>
      <c r="BO1513" s="4" t="e" cm="1">
        <f t="array" ref="BO15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#N/A</v>
      </c>
    </row>
    <row r="1514" spans="1:67" hidden="1" x14ac:dyDescent="0.25">
      <c r="A1514" t="s">
        <v>989</v>
      </c>
      <c r="B1514" t="s">
        <v>998</v>
      </c>
      <c r="C1514" t="s">
        <v>1191</v>
      </c>
      <c r="D1514" t="s">
        <v>1603</v>
      </c>
      <c r="E1514" t="s">
        <v>3123</v>
      </c>
      <c r="F1514" t="s">
        <v>3130</v>
      </c>
      <c r="G1514" t="s">
        <v>3133</v>
      </c>
      <c r="H1514" t="s">
        <v>3134</v>
      </c>
      <c r="K1514" t="s">
        <v>1006</v>
      </c>
      <c r="L1514">
        <v>220000755945</v>
      </c>
      <c r="M1514">
        <v>32</v>
      </c>
      <c r="O1514" t="s">
        <v>1570</v>
      </c>
      <c r="P1514" t="s">
        <v>220</v>
      </c>
      <c r="Q1514" t="s">
        <v>1581</v>
      </c>
      <c r="R1514" t="s">
        <v>3135</v>
      </c>
      <c r="S1514" t="s">
        <v>64</v>
      </c>
      <c r="T1514" t="s">
        <v>1576</v>
      </c>
      <c r="U1514" t="s">
        <v>1577</v>
      </c>
      <c r="V1514" t="s">
        <v>1496</v>
      </c>
      <c r="W1514">
        <v>-1</v>
      </c>
      <c r="X1514">
        <v>1.24</v>
      </c>
      <c r="Y1514" t="s">
        <v>1574</v>
      </c>
      <c r="Z1514" t="s">
        <v>1575</v>
      </c>
      <c r="AA1514" t="s">
        <v>1581</v>
      </c>
      <c r="AC1514">
        <v>44572</v>
      </c>
      <c r="AD1514">
        <v>44578</v>
      </c>
      <c r="AE1514" s="39">
        <v>0</v>
      </c>
      <c r="AF1514" s="39">
        <v>1.24</v>
      </c>
      <c r="AG1514" s="39">
        <v>1.24</v>
      </c>
      <c r="AW1514">
        <v>0.62</v>
      </c>
      <c r="AX1514">
        <v>0.62</v>
      </c>
      <c r="BI1514" t="e">
        <v>#N/A</v>
      </c>
      <c r="BJ1514" s="4" t="str">
        <f>Table22[[#This Row],[Ofgem ]]</f>
        <v>4"-5"</v>
      </c>
      <c r="BK1514" s="4" t="str">
        <f>Table22[[#This Row],[Pressure]]</f>
        <v>LP</v>
      </c>
      <c r="BL1514" s="4" t="str">
        <f>Table22[[#This Row],[Pon Category]]</f>
        <v>Non policy</v>
      </c>
      <c r="BM1514" s="4" t="str">
        <f>Table22[[#This Row],[Tier]]</f>
        <v>T1</v>
      </c>
      <c r="BN1514" s="4" t="str">
        <f>Table22[[#This Row],[PON Material]]</f>
        <v>PE</v>
      </c>
      <c r="BO1514" s="4" t="e" cm="1">
        <f t="array" ref="BO15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#N/A</v>
      </c>
    </row>
    <row r="1515" spans="1:67" hidden="1" x14ac:dyDescent="0.25">
      <c r="A1515" t="s">
        <v>989</v>
      </c>
      <c r="B1515" t="s">
        <v>998</v>
      </c>
      <c r="C1515" t="s">
        <v>1191</v>
      </c>
      <c r="D1515" t="s">
        <v>1603</v>
      </c>
      <c r="E1515" t="s">
        <v>3123</v>
      </c>
      <c r="F1515" t="s">
        <v>3130</v>
      </c>
      <c r="G1515" t="s">
        <v>3133</v>
      </c>
      <c r="H1515" t="s">
        <v>3134</v>
      </c>
      <c r="K1515" t="s">
        <v>1006</v>
      </c>
      <c r="L1515">
        <v>220000755946</v>
      </c>
      <c r="M1515">
        <v>32</v>
      </c>
      <c r="O1515" t="s">
        <v>1570</v>
      </c>
      <c r="P1515" t="s">
        <v>220</v>
      </c>
      <c r="Q1515" t="s">
        <v>1581</v>
      </c>
      <c r="R1515" t="s">
        <v>3135</v>
      </c>
      <c r="S1515" t="s">
        <v>64</v>
      </c>
      <c r="T1515" t="s">
        <v>1576</v>
      </c>
      <c r="U1515" t="s">
        <v>1577</v>
      </c>
      <c r="V1515" t="s">
        <v>1496</v>
      </c>
      <c r="W1515">
        <v>-1</v>
      </c>
      <c r="X1515">
        <v>1.31</v>
      </c>
      <c r="Y1515" t="s">
        <v>1574</v>
      </c>
      <c r="Z1515" t="s">
        <v>1575</v>
      </c>
      <c r="AA1515" t="s">
        <v>1581</v>
      </c>
      <c r="AC1515">
        <v>44572</v>
      </c>
      <c r="AD1515">
        <v>44578</v>
      </c>
      <c r="AE1515" s="39">
        <v>0</v>
      </c>
      <c r="AF1515" s="39">
        <v>1.32</v>
      </c>
      <c r="AG1515" s="39">
        <v>1.32</v>
      </c>
      <c r="AW1515">
        <v>0.66</v>
      </c>
      <c r="AX1515">
        <v>0.66</v>
      </c>
      <c r="BI1515" t="e">
        <v>#N/A</v>
      </c>
      <c r="BJ1515" s="4" t="str">
        <f>Table22[[#This Row],[Ofgem ]]</f>
        <v>4"-5"</v>
      </c>
      <c r="BK1515" s="4" t="str">
        <f>Table22[[#This Row],[Pressure]]</f>
        <v>LP</v>
      </c>
      <c r="BL1515" s="4" t="str">
        <f>Table22[[#This Row],[Pon Category]]</f>
        <v>Non policy</v>
      </c>
      <c r="BM1515" s="4" t="str">
        <f>Table22[[#This Row],[Tier]]</f>
        <v>T1</v>
      </c>
      <c r="BN1515" s="4" t="str">
        <f>Table22[[#This Row],[PON Material]]</f>
        <v>PE</v>
      </c>
      <c r="BO1515" s="4" t="e" cm="1">
        <f t="array" ref="BO15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#N/A</v>
      </c>
    </row>
    <row r="1516" spans="1:67" x14ac:dyDescent="0.25">
      <c r="A1516" t="s">
        <v>989</v>
      </c>
      <c r="B1516" t="s">
        <v>998</v>
      </c>
      <c r="C1516" t="s">
        <v>1191</v>
      </c>
      <c r="D1516" t="s">
        <v>1603</v>
      </c>
      <c r="E1516" t="s">
        <v>3123</v>
      </c>
      <c r="F1516" t="s">
        <v>3130</v>
      </c>
      <c r="G1516" t="s">
        <v>3133</v>
      </c>
      <c r="H1516" t="s">
        <v>3134</v>
      </c>
      <c r="I1516" t="s">
        <v>2861</v>
      </c>
      <c r="J1516" t="s">
        <v>2861</v>
      </c>
      <c r="K1516" t="s">
        <v>1006</v>
      </c>
      <c r="L1516">
        <v>510877998</v>
      </c>
      <c r="M1516">
        <v>6</v>
      </c>
      <c r="O1516" t="s">
        <v>1570</v>
      </c>
      <c r="P1516" t="s">
        <v>1571</v>
      </c>
      <c r="Q1516" t="s">
        <v>163</v>
      </c>
      <c r="R1516" t="s">
        <v>1572</v>
      </c>
      <c r="S1516" t="s">
        <v>64</v>
      </c>
      <c r="T1516" t="s">
        <v>52</v>
      </c>
      <c r="U1516" t="s">
        <v>1573</v>
      </c>
      <c r="V1516" t="s">
        <v>1496</v>
      </c>
      <c r="W1516">
        <v>6</v>
      </c>
      <c r="X1516">
        <v>74.45</v>
      </c>
      <c r="Y1516" t="s">
        <v>1574</v>
      </c>
      <c r="Z1516" t="s">
        <v>1575</v>
      </c>
      <c r="AA1516" t="s">
        <v>147</v>
      </c>
      <c r="AC1516">
        <v>44572</v>
      </c>
      <c r="AD1516">
        <v>44578</v>
      </c>
      <c r="AE1516" s="39">
        <v>0</v>
      </c>
      <c r="AF1516" s="39">
        <v>74.459999999999994</v>
      </c>
      <c r="AG1516" s="39">
        <v>74.459999999999994</v>
      </c>
      <c r="AW1516">
        <v>37.229999999999997</v>
      </c>
      <c r="AX1516">
        <v>37.229999999999997</v>
      </c>
      <c r="BI1516" t="s">
        <v>1505</v>
      </c>
      <c r="BJ1516" s="4" t="str">
        <f>Table22[[#This Row],[Ofgem ]]</f>
        <v>4"-5"</v>
      </c>
      <c r="BK1516" s="4" t="str">
        <f>Table22[[#This Row],[Pressure]]</f>
        <v>LP</v>
      </c>
      <c r="BL1516" s="4" t="str">
        <f>Table22[[#This Row],[Pon Category]]</f>
        <v>Policy</v>
      </c>
      <c r="BM1516" s="4" t="str">
        <f>Table22[[#This Row],[Tier]]</f>
        <v>T1</v>
      </c>
      <c r="BN1516" s="4" t="str">
        <f>Table22[[#This Row],[PON Material]]</f>
        <v>SI</v>
      </c>
      <c r="BO1516" s="4" t="str" cm="1">
        <f t="array" ref="BO15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7" spans="1:67" x14ac:dyDescent="0.25">
      <c r="A1517" t="s">
        <v>989</v>
      </c>
      <c r="B1517" t="s">
        <v>998</v>
      </c>
      <c r="C1517" t="s">
        <v>1191</v>
      </c>
      <c r="D1517" t="s">
        <v>1603</v>
      </c>
      <c r="E1517" t="s">
        <v>3123</v>
      </c>
      <c r="F1517" t="s">
        <v>3130</v>
      </c>
      <c r="G1517" t="s">
        <v>3133</v>
      </c>
      <c r="H1517" t="s">
        <v>3134</v>
      </c>
      <c r="I1517" t="s">
        <v>2861</v>
      </c>
      <c r="J1517" t="s">
        <v>2861</v>
      </c>
      <c r="K1517" t="s">
        <v>1006</v>
      </c>
      <c r="L1517">
        <v>510878000</v>
      </c>
      <c r="M1517">
        <v>4</v>
      </c>
      <c r="O1517" t="s">
        <v>1570</v>
      </c>
      <c r="P1517" t="s">
        <v>1571</v>
      </c>
      <c r="Q1517" t="s">
        <v>163</v>
      </c>
      <c r="R1517" t="s">
        <v>1572</v>
      </c>
      <c r="S1517" t="s">
        <v>64</v>
      </c>
      <c r="T1517" t="s">
        <v>52</v>
      </c>
      <c r="U1517" t="s">
        <v>1573</v>
      </c>
      <c r="V1517" t="s">
        <v>1496</v>
      </c>
      <c r="W1517">
        <v>5</v>
      </c>
      <c r="X1517">
        <v>72.069999999999993</v>
      </c>
      <c r="Y1517" t="s">
        <v>1574</v>
      </c>
      <c r="Z1517" t="s">
        <v>1575</v>
      </c>
      <c r="AA1517" t="s">
        <v>147</v>
      </c>
      <c r="AC1517">
        <v>44572</v>
      </c>
      <c r="AD1517">
        <v>44578</v>
      </c>
      <c r="AE1517" s="39">
        <v>0</v>
      </c>
      <c r="AF1517" s="39">
        <v>72.08</v>
      </c>
      <c r="AG1517" s="39">
        <v>72.08</v>
      </c>
      <c r="AW1517">
        <v>36.04</v>
      </c>
      <c r="AX1517">
        <v>36.04</v>
      </c>
      <c r="BI1517" t="s">
        <v>1505</v>
      </c>
      <c r="BJ1517" s="4" t="str">
        <f>Table22[[#This Row],[Ofgem ]]</f>
        <v>4"-5"</v>
      </c>
      <c r="BK1517" s="4" t="str">
        <f>Table22[[#This Row],[Pressure]]</f>
        <v>LP</v>
      </c>
      <c r="BL1517" s="4" t="str">
        <f>Table22[[#This Row],[Pon Category]]</f>
        <v>Policy</v>
      </c>
      <c r="BM1517" s="4" t="str">
        <f>Table22[[#This Row],[Tier]]</f>
        <v>T1</v>
      </c>
      <c r="BN1517" s="4" t="str">
        <f>Table22[[#This Row],[PON Material]]</f>
        <v>SI</v>
      </c>
      <c r="BO1517" s="4" t="str" cm="1">
        <f t="array" ref="BO15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8" spans="1:67" x14ac:dyDescent="0.25">
      <c r="A1518" t="s">
        <v>989</v>
      </c>
      <c r="B1518" t="s">
        <v>998</v>
      </c>
      <c r="C1518" t="s">
        <v>1191</v>
      </c>
      <c r="D1518" t="s">
        <v>1603</v>
      </c>
      <c r="E1518" t="s">
        <v>3123</v>
      </c>
      <c r="F1518" t="s">
        <v>3130</v>
      </c>
      <c r="G1518" t="s">
        <v>3136</v>
      </c>
      <c r="H1518" t="s">
        <v>3137</v>
      </c>
      <c r="I1518" t="s">
        <v>2861</v>
      </c>
      <c r="J1518" t="s">
        <v>2861</v>
      </c>
      <c r="K1518" t="s">
        <v>1006</v>
      </c>
      <c r="L1518">
        <v>510877999</v>
      </c>
      <c r="M1518">
        <v>6</v>
      </c>
      <c r="O1518" t="s">
        <v>1570</v>
      </c>
      <c r="P1518" t="s">
        <v>1571</v>
      </c>
      <c r="Q1518" t="s">
        <v>163</v>
      </c>
      <c r="R1518" t="s">
        <v>1572</v>
      </c>
      <c r="S1518" t="s">
        <v>64</v>
      </c>
      <c r="T1518" t="s">
        <v>52</v>
      </c>
      <c r="U1518" t="s">
        <v>1573</v>
      </c>
      <c r="V1518" t="s">
        <v>1496</v>
      </c>
      <c r="W1518">
        <v>9</v>
      </c>
      <c r="X1518">
        <v>246.54</v>
      </c>
      <c r="Y1518" t="s">
        <v>1574</v>
      </c>
      <c r="Z1518" t="s">
        <v>1575</v>
      </c>
      <c r="AA1518" t="s">
        <v>147</v>
      </c>
      <c r="AC1518">
        <v>44579</v>
      </c>
      <c r="AD1518">
        <v>44585</v>
      </c>
      <c r="AE1518" s="39">
        <v>0</v>
      </c>
      <c r="AF1518" s="39">
        <v>246.54</v>
      </c>
      <c r="AG1518" s="39">
        <v>246.54</v>
      </c>
      <c r="AX1518">
        <v>123.27</v>
      </c>
      <c r="AY1518">
        <v>123.27</v>
      </c>
      <c r="BI1518" t="s">
        <v>1505</v>
      </c>
      <c r="BJ1518" s="4" t="str">
        <f>Table22[[#This Row],[Ofgem ]]</f>
        <v>4"-5"</v>
      </c>
      <c r="BK1518" s="4" t="str">
        <f>Table22[[#This Row],[Pressure]]</f>
        <v>LP</v>
      </c>
      <c r="BL1518" s="4" t="str">
        <f>Table22[[#This Row],[Pon Category]]</f>
        <v>Policy</v>
      </c>
      <c r="BM1518" s="4" t="str">
        <f>Table22[[#This Row],[Tier]]</f>
        <v>T1</v>
      </c>
      <c r="BN1518" s="4" t="str">
        <f>Table22[[#This Row],[PON Material]]</f>
        <v>SI</v>
      </c>
      <c r="BO1518" s="4" t="str" cm="1">
        <f t="array" ref="BO15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19" spans="1:67" x14ac:dyDescent="0.25">
      <c r="A1519" t="s">
        <v>989</v>
      </c>
      <c r="B1519" t="s">
        <v>998</v>
      </c>
      <c r="C1519" t="s">
        <v>1191</v>
      </c>
      <c r="D1519" t="s">
        <v>1603</v>
      </c>
      <c r="E1519" t="s">
        <v>3123</v>
      </c>
      <c r="F1519" t="s">
        <v>3138</v>
      </c>
      <c r="G1519" t="s">
        <v>3139</v>
      </c>
      <c r="H1519" t="s">
        <v>3140</v>
      </c>
      <c r="I1519" t="s">
        <v>2845</v>
      </c>
      <c r="J1519" t="s">
        <v>2846</v>
      </c>
      <c r="K1519" t="s">
        <v>1031</v>
      </c>
      <c r="L1519">
        <v>510972557</v>
      </c>
      <c r="M1519">
        <v>4</v>
      </c>
      <c r="O1519" t="s">
        <v>1570</v>
      </c>
      <c r="P1519" t="s">
        <v>1571</v>
      </c>
      <c r="Q1519" t="s">
        <v>91</v>
      </c>
      <c r="R1519" t="s">
        <v>1572</v>
      </c>
      <c r="S1519" t="s">
        <v>64</v>
      </c>
      <c r="T1519" t="s">
        <v>52</v>
      </c>
      <c r="U1519" t="s">
        <v>1573</v>
      </c>
      <c r="V1519" t="s">
        <v>1496</v>
      </c>
      <c r="W1519">
        <v>16</v>
      </c>
      <c r="X1519">
        <v>82.76</v>
      </c>
      <c r="Y1519" t="s">
        <v>1574</v>
      </c>
      <c r="Z1519" t="s">
        <v>1575</v>
      </c>
      <c r="AA1519" t="s">
        <v>147</v>
      </c>
      <c r="AC1519">
        <v>44586</v>
      </c>
      <c r="AD1519">
        <v>44599</v>
      </c>
      <c r="AE1519" s="39">
        <v>0</v>
      </c>
      <c r="AF1519" s="39">
        <v>82.77</v>
      </c>
      <c r="AG1519" s="39">
        <v>82.77</v>
      </c>
      <c r="AY1519">
        <v>27.59</v>
      </c>
      <c r="AZ1519">
        <v>27.59</v>
      </c>
      <c r="BA1519">
        <v>27.59</v>
      </c>
      <c r="BI1519" t="s">
        <v>1505</v>
      </c>
      <c r="BJ1519" s="4" t="str">
        <f>Table22[[#This Row],[Ofgem ]]</f>
        <v>4"-5"</v>
      </c>
      <c r="BK1519" s="4" t="str">
        <f>Table22[[#This Row],[Pressure]]</f>
        <v>LP</v>
      </c>
      <c r="BL1519" s="4" t="str">
        <f>Table22[[#This Row],[Pon Category]]</f>
        <v>Policy</v>
      </c>
      <c r="BM1519" s="4" t="str">
        <f>Table22[[#This Row],[Tier]]</f>
        <v>T1</v>
      </c>
      <c r="BN1519" s="4" t="str">
        <f>Table22[[#This Row],[PON Material]]</f>
        <v>DI</v>
      </c>
      <c r="BO1519" s="4" t="str" cm="1">
        <f t="array" ref="BO15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0" spans="1:67" x14ac:dyDescent="0.25">
      <c r="A1520" t="s">
        <v>989</v>
      </c>
      <c r="B1520" t="s">
        <v>998</v>
      </c>
      <c r="C1520" t="s">
        <v>1191</v>
      </c>
      <c r="D1520" t="s">
        <v>1603</v>
      </c>
      <c r="E1520" t="s">
        <v>3123</v>
      </c>
      <c r="F1520" t="s">
        <v>3138</v>
      </c>
      <c r="G1520" t="s">
        <v>3139</v>
      </c>
      <c r="H1520" t="s">
        <v>3140</v>
      </c>
      <c r="I1520" t="s">
        <v>2845</v>
      </c>
      <c r="J1520" t="s">
        <v>2846</v>
      </c>
      <c r="K1520" t="s">
        <v>1031</v>
      </c>
      <c r="L1520">
        <v>510972742</v>
      </c>
      <c r="M1520">
        <v>6</v>
      </c>
      <c r="O1520" t="s">
        <v>1570</v>
      </c>
      <c r="P1520" t="s">
        <v>1571</v>
      </c>
      <c r="Q1520" t="s">
        <v>53</v>
      </c>
      <c r="R1520" t="s">
        <v>1572</v>
      </c>
      <c r="S1520" t="s">
        <v>64</v>
      </c>
      <c r="T1520" t="s">
        <v>52</v>
      </c>
      <c r="U1520" t="s">
        <v>1573</v>
      </c>
      <c r="V1520" t="s">
        <v>1496</v>
      </c>
      <c r="W1520">
        <v>6</v>
      </c>
      <c r="X1520">
        <v>539.39</v>
      </c>
      <c r="Y1520" t="s">
        <v>1574</v>
      </c>
      <c r="Z1520" t="s">
        <v>1575</v>
      </c>
      <c r="AA1520" t="s">
        <v>147</v>
      </c>
      <c r="AC1520">
        <v>44586</v>
      </c>
      <c r="AD1520">
        <v>44599</v>
      </c>
      <c r="AE1520" s="39">
        <v>0</v>
      </c>
      <c r="AF1520" s="39">
        <v>539.40000000000009</v>
      </c>
      <c r="AG1520" s="39">
        <v>539.40000000000009</v>
      </c>
      <c r="AY1520">
        <v>179.8</v>
      </c>
      <c r="AZ1520">
        <v>179.8</v>
      </c>
      <c r="BA1520">
        <v>179.8</v>
      </c>
      <c r="BI1520" t="s">
        <v>1505</v>
      </c>
      <c r="BJ1520" s="4" t="str">
        <f>Table22[[#This Row],[Ofgem ]]</f>
        <v>4"-5"</v>
      </c>
      <c r="BK1520" s="4" t="str">
        <f>Table22[[#This Row],[Pressure]]</f>
        <v>LP</v>
      </c>
      <c r="BL1520" s="4" t="str">
        <f>Table22[[#This Row],[Pon Category]]</f>
        <v>Policy</v>
      </c>
      <c r="BM1520" s="4" t="str">
        <f>Table22[[#This Row],[Tier]]</f>
        <v>T1</v>
      </c>
      <c r="BN1520" s="4" t="str">
        <f>Table22[[#This Row],[PON Material]]</f>
        <v>CI</v>
      </c>
      <c r="BO1520" s="4" t="str" cm="1">
        <f t="array" ref="BO15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1" spans="1:67" x14ac:dyDescent="0.25">
      <c r="A1521" t="s">
        <v>989</v>
      </c>
      <c r="B1521" t="s">
        <v>998</v>
      </c>
      <c r="C1521" t="s">
        <v>1191</v>
      </c>
      <c r="D1521" t="s">
        <v>1603</v>
      </c>
      <c r="E1521" t="s">
        <v>3123</v>
      </c>
      <c r="F1521" t="s">
        <v>3138</v>
      </c>
      <c r="G1521" t="s">
        <v>3141</v>
      </c>
      <c r="H1521" t="s">
        <v>3142</v>
      </c>
      <c r="I1521" t="s">
        <v>2845</v>
      </c>
      <c r="J1521" t="s">
        <v>2846</v>
      </c>
      <c r="K1521" t="s">
        <v>1031</v>
      </c>
      <c r="L1521">
        <v>510944049</v>
      </c>
      <c r="M1521">
        <v>4</v>
      </c>
      <c r="O1521" t="s">
        <v>1570</v>
      </c>
      <c r="P1521" t="s">
        <v>1571</v>
      </c>
      <c r="Q1521" t="s">
        <v>91</v>
      </c>
      <c r="R1521" t="s">
        <v>1572</v>
      </c>
      <c r="S1521" t="s">
        <v>64</v>
      </c>
      <c r="T1521" t="s">
        <v>52</v>
      </c>
      <c r="U1521" t="s">
        <v>1573</v>
      </c>
      <c r="V1521" t="s">
        <v>1496</v>
      </c>
      <c r="W1521">
        <v>17</v>
      </c>
      <c r="X1521">
        <v>89.46</v>
      </c>
      <c r="Y1521" t="s">
        <v>1574</v>
      </c>
      <c r="Z1521" t="s">
        <v>1575</v>
      </c>
      <c r="AA1521" t="s">
        <v>147</v>
      </c>
      <c r="AC1521">
        <v>44600</v>
      </c>
      <c r="AD1521">
        <v>44606</v>
      </c>
      <c r="AE1521" s="39">
        <v>0</v>
      </c>
      <c r="AF1521" s="39">
        <v>89.46</v>
      </c>
      <c r="AG1521" s="39">
        <v>89.46</v>
      </c>
      <c r="BA1521">
        <v>44.73</v>
      </c>
      <c r="BB1521">
        <v>44.73</v>
      </c>
      <c r="BI1521" t="s">
        <v>1505</v>
      </c>
      <c r="BJ1521" s="4" t="str">
        <f>Table22[[#This Row],[Ofgem ]]</f>
        <v>4"-5"</v>
      </c>
      <c r="BK1521" s="4" t="str">
        <f>Table22[[#This Row],[Pressure]]</f>
        <v>LP</v>
      </c>
      <c r="BL1521" s="4" t="str">
        <f>Table22[[#This Row],[Pon Category]]</f>
        <v>Policy</v>
      </c>
      <c r="BM1521" s="4" t="str">
        <f>Table22[[#This Row],[Tier]]</f>
        <v>T1</v>
      </c>
      <c r="BN1521" s="4" t="str">
        <f>Table22[[#This Row],[PON Material]]</f>
        <v>DI</v>
      </c>
      <c r="BO1521" s="4" t="str" cm="1">
        <f t="array" ref="BO15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2" spans="1:67" x14ac:dyDescent="0.25">
      <c r="A1522" t="s">
        <v>989</v>
      </c>
      <c r="B1522" t="s">
        <v>998</v>
      </c>
      <c r="C1522" t="s">
        <v>1191</v>
      </c>
      <c r="D1522" t="s">
        <v>1603</v>
      </c>
      <c r="E1522" t="s">
        <v>3123</v>
      </c>
      <c r="F1522" t="s">
        <v>3138</v>
      </c>
      <c r="G1522" t="s">
        <v>3141</v>
      </c>
      <c r="H1522" t="s">
        <v>3142</v>
      </c>
      <c r="I1522" t="s">
        <v>2845</v>
      </c>
      <c r="J1522" t="s">
        <v>2846</v>
      </c>
      <c r="K1522" t="s">
        <v>1031</v>
      </c>
      <c r="L1522">
        <v>510944050</v>
      </c>
      <c r="M1522">
        <v>4</v>
      </c>
      <c r="O1522" t="s">
        <v>1570</v>
      </c>
      <c r="P1522" t="s">
        <v>1571</v>
      </c>
      <c r="Q1522" t="s">
        <v>91</v>
      </c>
      <c r="R1522" t="s">
        <v>1572</v>
      </c>
      <c r="S1522" t="s">
        <v>64</v>
      </c>
      <c r="T1522" t="s">
        <v>52</v>
      </c>
      <c r="U1522" t="s">
        <v>1573</v>
      </c>
      <c r="V1522" t="s">
        <v>1496</v>
      </c>
      <c r="W1522">
        <v>17</v>
      </c>
      <c r="X1522">
        <v>53.91</v>
      </c>
      <c r="Y1522" t="s">
        <v>1574</v>
      </c>
      <c r="Z1522" t="s">
        <v>1575</v>
      </c>
      <c r="AA1522" t="s">
        <v>147</v>
      </c>
      <c r="AC1522">
        <v>44600</v>
      </c>
      <c r="AD1522">
        <v>44606</v>
      </c>
      <c r="AE1522" s="39">
        <v>0</v>
      </c>
      <c r="AF1522" s="39">
        <v>53.92</v>
      </c>
      <c r="AG1522" s="39">
        <v>53.92</v>
      </c>
      <c r="BA1522">
        <v>26.96</v>
      </c>
      <c r="BB1522">
        <v>26.96</v>
      </c>
      <c r="BI1522" t="s">
        <v>1505</v>
      </c>
      <c r="BJ1522" s="4" t="str">
        <f>Table22[[#This Row],[Ofgem ]]</f>
        <v>4"-5"</v>
      </c>
      <c r="BK1522" s="4" t="str">
        <f>Table22[[#This Row],[Pressure]]</f>
        <v>LP</v>
      </c>
      <c r="BL1522" s="4" t="str">
        <f>Table22[[#This Row],[Pon Category]]</f>
        <v>Policy</v>
      </c>
      <c r="BM1522" s="4" t="str">
        <f>Table22[[#This Row],[Tier]]</f>
        <v>T1</v>
      </c>
      <c r="BN1522" s="4" t="str">
        <f>Table22[[#This Row],[PON Material]]</f>
        <v>DI</v>
      </c>
      <c r="BO1522" s="4" t="str" cm="1">
        <f t="array" ref="BO15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3" spans="1:67" x14ac:dyDescent="0.25">
      <c r="A1523" t="s">
        <v>989</v>
      </c>
      <c r="B1523" t="s">
        <v>998</v>
      </c>
      <c r="C1523" t="s">
        <v>1191</v>
      </c>
      <c r="D1523" t="s">
        <v>1603</v>
      </c>
      <c r="E1523" t="s">
        <v>3123</v>
      </c>
      <c r="F1523" t="s">
        <v>3138</v>
      </c>
      <c r="G1523" t="s">
        <v>3141</v>
      </c>
      <c r="H1523" t="s">
        <v>3142</v>
      </c>
      <c r="I1523" t="s">
        <v>2845</v>
      </c>
      <c r="J1523" t="s">
        <v>2846</v>
      </c>
      <c r="K1523" t="s">
        <v>1031</v>
      </c>
      <c r="L1523">
        <v>510944051</v>
      </c>
      <c r="M1523">
        <v>4</v>
      </c>
      <c r="O1523" t="s">
        <v>1570</v>
      </c>
      <c r="P1523" t="s">
        <v>1571</v>
      </c>
      <c r="Q1523" t="s">
        <v>91</v>
      </c>
      <c r="R1523" t="s">
        <v>1572</v>
      </c>
      <c r="S1523" t="s">
        <v>64</v>
      </c>
      <c r="T1523" t="s">
        <v>52</v>
      </c>
      <c r="U1523" t="s">
        <v>1573</v>
      </c>
      <c r="V1523" t="s">
        <v>1496</v>
      </c>
      <c r="W1523">
        <v>13</v>
      </c>
      <c r="X1523">
        <v>85.54</v>
      </c>
      <c r="Y1523" t="s">
        <v>1574</v>
      </c>
      <c r="Z1523" t="s">
        <v>1575</v>
      </c>
      <c r="AA1523" t="s">
        <v>147</v>
      </c>
      <c r="AC1523">
        <v>44600</v>
      </c>
      <c r="AD1523">
        <v>44606</v>
      </c>
      <c r="AE1523" s="39">
        <v>0</v>
      </c>
      <c r="AF1523" s="39">
        <v>85.54</v>
      </c>
      <c r="AG1523" s="39">
        <v>85.54</v>
      </c>
      <c r="BA1523">
        <v>42.77</v>
      </c>
      <c r="BB1523">
        <v>42.77</v>
      </c>
      <c r="BI1523" t="s">
        <v>1505</v>
      </c>
      <c r="BJ1523" s="4" t="str">
        <f>Table22[[#This Row],[Ofgem ]]</f>
        <v>4"-5"</v>
      </c>
      <c r="BK1523" s="4" t="str">
        <f>Table22[[#This Row],[Pressure]]</f>
        <v>LP</v>
      </c>
      <c r="BL1523" s="4" t="str">
        <f>Table22[[#This Row],[Pon Category]]</f>
        <v>Policy</v>
      </c>
      <c r="BM1523" s="4" t="str">
        <f>Table22[[#This Row],[Tier]]</f>
        <v>T1</v>
      </c>
      <c r="BN1523" s="4" t="str">
        <f>Table22[[#This Row],[PON Material]]</f>
        <v>DI</v>
      </c>
      <c r="BO1523" s="4" t="str" cm="1">
        <f t="array" ref="BO15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4" spans="1:67" x14ac:dyDescent="0.25">
      <c r="A1524" t="s">
        <v>989</v>
      </c>
      <c r="B1524" t="s">
        <v>998</v>
      </c>
      <c r="C1524" t="s">
        <v>1191</v>
      </c>
      <c r="D1524" t="s">
        <v>1603</v>
      </c>
      <c r="E1524" t="s">
        <v>3123</v>
      </c>
      <c r="F1524" t="s">
        <v>3138</v>
      </c>
      <c r="G1524" t="s">
        <v>3143</v>
      </c>
      <c r="H1524" t="s">
        <v>3144</v>
      </c>
      <c r="I1524" t="s">
        <v>2845</v>
      </c>
      <c r="J1524" t="s">
        <v>2846</v>
      </c>
      <c r="K1524" t="s">
        <v>1031</v>
      </c>
      <c r="L1524">
        <v>510972740</v>
      </c>
      <c r="M1524">
        <v>6</v>
      </c>
      <c r="O1524" t="s">
        <v>1570</v>
      </c>
      <c r="P1524" t="s">
        <v>1571</v>
      </c>
      <c r="Q1524" t="s">
        <v>53</v>
      </c>
      <c r="R1524" t="s">
        <v>1572</v>
      </c>
      <c r="S1524" t="s">
        <v>64</v>
      </c>
      <c r="T1524" t="s">
        <v>52</v>
      </c>
      <c r="U1524" t="s">
        <v>1573</v>
      </c>
      <c r="V1524" t="s">
        <v>1496</v>
      </c>
      <c r="W1524">
        <v>5</v>
      </c>
      <c r="X1524">
        <v>478.06</v>
      </c>
      <c r="Y1524" t="s">
        <v>1574</v>
      </c>
      <c r="Z1524" t="s">
        <v>1575</v>
      </c>
      <c r="AA1524" t="s">
        <v>147</v>
      </c>
      <c r="AC1524">
        <v>44607</v>
      </c>
      <c r="AD1524">
        <v>44620</v>
      </c>
      <c r="AE1524" s="39">
        <v>0</v>
      </c>
      <c r="AF1524" s="39">
        <v>478.04999999999995</v>
      </c>
      <c r="AG1524" s="39">
        <v>478.04999999999995</v>
      </c>
      <c r="BB1524">
        <v>159.35</v>
      </c>
      <c r="BC1524">
        <v>159.35</v>
      </c>
      <c r="BD1524">
        <v>159.35</v>
      </c>
      <c r="BI1524" t="s">
        <v>1505</v>
      </c>
      <c r="BJ1524" s="4" t="str">
        <f>Table22[[#This Row],[Ofgem ]]</f>
        <v>4"-5"</v>
      </c>
      <c r="BK1524" s="4" t="str">
        <f>Table22[[#This Row],[Pressure]]</f>
        <v>LP</v>
      </c>
      <c r="BL1524" s="4" t="str">
        <f>Table22[[#This Row],[Pon Category]]</f>
        <v>Policy</v>
      </c>
      <c r="BM1524" s="4" t="str">
        <f>Table22[[#This Row],[Tier]]</f>
        <v>T1</v>
      </c>
      <c r="BN1524" s="4" t="str">
        <f>Table22[[#This Row],[PON Material]]</f>
        <v>CI</v>
      </c>
      <c r="BO1524" s="4" t="str" cm="1">
        <f t="array" ref="BO15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5" spans="1:67" x14ac:dyDescent="0.25">
      <c r="A1525" t="s">
        <v>989</v>
      </c>
      <c r="B1525" t="s">
        <v>998</v>
      </c>
      <c r="C1525" t="s">
        <v>1191</v>
      </c>
      <c r="D1525" t="s">
        <v>1603</v>
      </c>
      <c r="E1525" t="s">
        <v>3123</v>
      </c>
      <c r="F1525" t="s">
        <v>3138</v>
      </c>
      <c r="G1525" t="s">
        <v>3145</v>
      </c>
      <c r="H1525" t="s">
        <v>3146</v>
      </c>
      <c r="I1525" t="s">
        <v>2845</v>
      </c>
      <c r="J1525" t="s">
        <v>2846</v>
      </c>
      <c r="K1525" t="s">
        <v>1031</v>
      </c>
      <c r="L1525">
        <v>510943481</v>
      </c>
      <c r="M1525">
        <v>4</v>
      </c>
      <c r="O1525" t="s">
        <v>1570</v>
      </c>
      <c r="P1525" t="s">
        <v>1571</v>
      </c>
      <c r="Q1525" t="s">
        <v>163</v>
      </c>
      <c r="R1525" t="s">
        <v>1572</v>
      </c>
      <c r="S1525" t="s">
        <v>64</v>
      </c>
      <c r="T1525" t="s">
        <v>52</v>
      </c>
      <c r="U1525" t="s">
        <v>1573</v>
      </c>
      <c r="V1525" t="s">
        <v>1496</v>
      </c>
      <c r="W1525">
        <v>7</v>
      </c>
      <c r="X1525">
        <v>54.71</v>
      </c>
      <c r="Y1525" t="s">
        <v>1574</v>
      </c>
      <c r="Z1525" t="s">
        <v>1575</v>
      </c>
      <c r="AA1525" t="s">
        <v>147</v>
      </c>
      <c r="AC1525">
        <v>44621</v>
      </c>
      <c r="AD1525">
        <v>44627</v>
      </c>
      <c r="AE1525" s="39">
        <v>0</v>
      </c>
      <c r="AF1525" s="39">
        <v>54.72</v>
      </c>
      <c r="AG1525" s="39">
        <v>54.72</v>
      </c>
      <c r="BD1525">
        <v>27.36</v>
      </c>
      <c r="BE1525">
        <v>27.36</v>
      </c>
      <c r="BI1525" t="s">
        <v>1505</v>
      </c>
      <c r="BJ1525" s="4" t="str">
        <f>Table22[[#This Row],[Ofgem ]]</f>
        <v>4"-5"</v>
      </c>
      <c r="BK1525" s="4" t="str">
        <f>Table22[[#This Row],[Pressure]]</f>
        <v>LP</v>
      </c>
      <c r="BL1525" s="4" t="str">
        <f>Table22[[#This Row],[Pon Category]]</f>
        <v>Policy</v>
      </c>
      <c r="BM1525" s="4" t="str">
        <f>Table22[[#This Row],[Tier]]</f>
        <v>T1</v>
      </c>
      <c r="BN1525" s="4" t="str">
        <f>Table22[[#This Row],[PON Material]]</f>
        <v>SI</v>
      </c>
      <c r="BO1525" s="4" t="str" cm="1">
        <f t="array" ref="BO15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6" spans="1:67" x14ac:dyDescent="0.25">
      <c r="A1526" t="s">
        <v>989</v>
      </c>
      <c r="B1526" t="s">
        <v>998</v>
      </c>
      <c r="C1526" t="s">
        <v>1191</v>
      </c>
      <c r="D1526" t="s">
        <v>1603</v>
      </c>
      <c r="E1526" t="s">
        <v>3123</v>
      </c>
      <c r="F1526" t="s">
        <v>3138</v>
      </c>
      <c r="G1526" t="s">
        <v>3147</v>
      </c>
      <c r="H1526" t="s">
        <v>3148</v>
      </c>
      <c r="I1526" t="s">
        <v>2845</v>
      </c>
      <c r="J1526" t="s">
        <v>2846</v>
      </c>
      <c r="K1526" t="s">
        <v>1031</v>
      </c>
      <c r="L1526">
        <v>510944663</v>
      </c>
      <c r="M1526">
        <v>6</v>
      </c>
      <c r="O1526" t="s">
        <v>1570</v>
      </c>
      <c r="P1526" t="s">
        <v>1571</v>
      </c>
      <c r="Q1526" t="s">
        <v>91</v>
      </c>
      <c r="R1526" t="s">
        <v>1572</v>
      </c>
      <c r="S1526" t="s">
        <v>64</v>
      </c>
      <c r="T1526" t="s">
        <v>52</v>
      </c>
      <c r="U1526" t="s">
        <v>1573</v>
      </c>
      <c r="V1526" t="s">
        <v>1496</v>
      </c>
      <c r="W1526">
        <v>216</v>
      </c>
      <c r="X1526">
        <v>37.700000000000003</v>
      </c>
      <c r="Y1526" t="s">
        <v>1574</v>
      </c>
      <c r="Z1526" t="s">
        <v>1575</v>
      </c>
      <c r="AA1526" t="s">
        <v>90</v>
      </c>
      <c r="AC1526">
        <v>44628</v>
      </c>
      <c r="AD1526">
        <v>44634</v>
      </c>
      <c r="AE1526" s="39">
        <v>0</v>
      </c>
      <c r="AF1526" s="39">
        <v>37.700000000000003</v>
      </c>
      <c r="AG1526" s="39">
        <v>37.700000000000003</v>
      </c>
      <c r="BE1526">
        <v>18.850000000000001</v>
      </c>
      <c r="BF1526">
        <v>18.850000000000001</v>
      </c>
      <c r="BI1526" t="s">
        <v>1505</v>
      </c>
      <c r="BJ1526" s="4" t="str">
        <f>Table22[[#This Row],[Ofgem ]]</f>
        <v>4"-5"</v>
      </c>
      <c r="BK1526" s="4" t="str">
        <f>Table22[[#This Row],[Pressure]]</f>
        <v>LP</v>
      </c>
      <c r="BL1526" s="4" t="str">
        <f>Table22[[#This Row],[Pon Category]]</f>
        <v>Policy</v>
      </c>
      <c r="BM1526" s="4" t="str">
        <f>Table22[[#This Row],[Tier]]</f>
        <v>T1</v>
      </c>
      <c r="BN1526" s="4" t="str">
        <f>Table22[[#This Row],[PON Material]]</f>
        <v>DI</v>
      </c>
      <c r="BO1526" s="4" t="str" cm="1">
        <f t="array" ref="BO15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7" spans="1:67" x14ac:dyDescent="0.25">
      <c r="A1527" t="s">
        <v>989</v>
      </c>
      <c r="B1527" t="s">
        <v>998</v>
      </c>
      <c r="C1527" t="s">
        <v>1191</v>
      </c>
      <c r="D1527" t="s">
        <v>170</v>
      </c>
      <c r="E1527" t="s">
        <v>3123</v>
      </c>
      <c r="F1527" t="s">
        <v>3149</v>
      </c>
      <c r="G1527" t="s">
        <v>3150</v>
      </c>
      <c r="H1527" t="s">
        <v>3151</v>
      </c>
      <c r="I1527" t="s">
        <v>3009</v>
      </c>
      <c r="J1527" t="s">
        <v>2846</v>
      </c>
      <c r="K1527" t="s">
        <v>1031</v>
      </c>
      <c r="L1527">
        <v>510939341</v>
      </c>
      <c r="M1527">
        <v>150</v>
      </c>
      <c r="O1527" t="s">
        <v>1570</v>
      </c>
      <c r="P1527" t="s">
        <v>220</v>
      </c>
      <c r="Q1527" t="s">
        <v>91</v>
      </c>
      <c r="R1527" t="s">
        <v>1572</v>
      </c>
      <c r="S1527" t="s">
        <v>64</v>
      </c>
      <c r="T1527" t="s">
        <v>52</v>
      </c>
      <c r="U1527" t="s">
        <v>1573</v>
      </c>
      <c r="V1527" t="s">
        <v>1496</v>
      </c>
      <c r="W1527">
        <v>255</v>
      </c>
      <c r="X1527">
        <v>172.74</v>
      </c>
      <c r="Y1527" t="s">
        <v>1574</v>
      </c>
      <c r="Z1527" t="s">
        <v>1575</v>
      </c>
      <c r="AA1527" t="s">
        <v>90</v>
      </c>
      <c r="AC1527">
        <v>44635</v>
      </c>
      <c r="AD1527">
        <v>44641</v>
      </c>
      <c r="AE1527" s="39">
        <v>0</v>
      </c>
      <c r="AF1527" s="39">
        <v>172.74</v>
      </c>
      <c r="AG1527" s="39">
        <v>172.74</v>
      </c>
      <c r="BF1527">
        <v>86.37</v>
      </c>
      <c r="BG1527">
        <v>86.37</v>
      </c>
      <c r="BI1527" t="s">
        <v>1505</v>
      </c>
      <c r="BJ1527" s="4" t="str">
        <f>Table22[[#This Row],[Ofgem ]]</f>
        <v>4"-5"</v>
      </c>
      <c r="BK1527" s="4" t="str">
        <f>Table22[[#This Row],[Pressure]]</f>
        <v>LP</v>
      </c>
      <c r="BL1527" s="4" t="str">
        <f>Table22[[#This Row],[Pon Category]]</f>
        <v>Policy</v>
      </c>
      <c r="BM1527" s="4" t="str">
        <f>Table22[[#This Row],[Tier]]</f>
        <v>T1</v>
      </c>
      <c r="BN1527" s="4" t="str">
        <f>Table22[[#This Row],[PON Material]]</f>
        <v>DI</v>
      </c>
      <c r="BO1527" s="4" t="str" cm="1">
        <f t="array" ref="BO15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8" spans="1:67" x14ac:dyDescent="0.25">
      <c r="A1528" t="s">
        <v>989</v>
      </c>
      <c r="B1528" t="s">
        <v>998</v>
      </c>
      <c r="C1528" t="s">
        <v>1191</v>
      </c>
      <c r="D1528" t="s">
        <v>170</v>
      </c>
      <c r="E1528" t="s">
        <v>3123</v>
      </c>
      <c r="F1528" t="s">
        <v>3149</v>
      </c>
      <c r="G1528" t="s">
        <v>3152</v>
      </c>
      <c r="H1528" t="s">
        <v>3153</v>
      </c>
      <c r="I1528" t="s">
        <v>3009</v>
      </c>
      <c r="J1528" t="s">
        <v>2846</v>
      </c>
      <c r="K1528" t="s">
        <v>1031</v>
      </c>
      <c r="L1528">
        <v>510798066</v>
      </c>
      <c r="M1528">
        <v>4</v>
      </c>
      <c r="O1528" t="s">
        <v>1570</v>
      </c>
      <c r="P1528" t="s">
        <v>1571</v>
      </c>
      <c r="Q1528" t="s">
        <v>91</v>
      </c>
      <c r="R1528" t="s">
        <v>1572</v>
      </c>
      <c r="S1528" t="s">
        <v>64</v>
      </c>
      <c r="T1528" t="s">
        <v>52</v>
      </c>
      <c r="U1528" t="s">
        <v>1573</v>
      </c>
      <c r="V1528" t="s">
        <v>1496</v>
      </c>
      <c r="W1528">
        <v>177</v>
      </c>
      <c r="X1528">
        <v>84.66</v>
      </c>
      <c r="Y1528" t="s">
        <v>1574</v>
      </c>
      <c r="Z1528" t="s">
        <v>1575</v>
      </c>
      <c r="AA1528" t="s">
        <v>90</v>
      </c>
      <c r="AC1528">
        <v>44642</v>
      </c>
      <c r="AD1528">
        <v>44648</v>
      </c>
      <c r="AE1528" s="39">
        <v>0</v>
      </c>
      <c r="AF1528" s="39">
        <v>84.66</v>
      </c>
      <c r="AG1528" s="39">
        <v>84.66</v>
      </c>
      <c r="BG1528">
        <v>42.33</v>
      </c>
      <c r="BH1528">
        <v>42.33</v>
      </c>
      <c r="BI1528" t="s">
        <v>1505</v>
      </c>
      <c r="BJ1528" s="4" t="str">
        <f>Table22[[#This Row],[Ofgem ]]</f>
        <v>4"-5"</v>
      </c>
      <c r="BK1528" s="4" t="str">
        <f>Table22[[#This Row],[Pressure]]</f>
        <v>LP</v>
      </c>
      <c r="BL1528" s="4" t="str">
        <f>Table22[[#This Row],[Pon Category]]</f>
        <v>Policy</v>
      </c>
      <c r="BM1528" s="4" t="str">
        <f>Table22[[#This Row],[Tier]]</f>
        <v>T1</v>
      </c>
      <c r="BN1528" s="4" t="str">
        <f>Table22[[#This Row],[PON Material]]</f>
        <v>DI</v>
      </c>
      <c r="BO1528" s="4" t="str" cm="1">
        <f t="array" ref="BO15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29" spans="1:67" x14ac:dyDescent="0.25">
      <c r="A1529" t="s">
        <v>989</v>
      </c>
      <c r="B1529" t="s">
        <v>998</v>
      </c>
      <c r="C1529" t="s">
        <v>1194</v>
      </c>
      <c r="D1529" t="s">
        <v>170</v>
      </c>
      <c r="E1529" t="s">
        <v>3154</v>
      </c>
      <c r="F1529" t="s">
        <v>1275</v>
      </c>
      <c r="G1529" t="s">
        <v>3155</v>
      </c>
      <c r="H1529" t="s">
        <v>1277</v>
      </c>
      <c r="I1529" t="s">
        <v>3013</v>
      </c>
      <c r="J1529" t="s">
        <v>2955</v>
      </c>
      <c r="K1529" t="s">
        <v>1025</v>
      </c>
      <c r="L1529">
        <v>220001315404</v>
      </c>
      <c r="M1529">
        <v>6</v>
      </c>
      <c r="O1529" t="s">
        <v>1570</v>
      </c>
      <c r="P1529" t="s">
        <v>1571</v>
      </c>
      <c r="Q1529" t="s">
        <v>163</v>
      </c>
      <c r="R1529" t="s">
        <v>1572</v>
      </c>
      <c r="S1529" t="s">
        <v>64</v>
      </c>
      <c r="T1529" t="s">
        <v>52</v>
      </c>
      <c r="U1529" t="s">
        <v>1573</v>
      </c>
      <c r="V1529" t="s">
        <v>1496</v>
      </c>
      <c r="W1529">
        <v>3</v>
      </c>
      <c r="X1529">
        <v>651.49</v>
      </c>
      <c r="Y1529" t="s">
        <v>1574</v>
      </c>
      <c r="Z1529" t="s">
        <v>1575</v>
      </c>
      <c r="AA1529" t="s">
        <v>147</v>
      </c>
      <c r="AC1529">
        <v>44424</v>
      </c>
      <c r="AD1529">
        <v>44470</v>
      </c>
      <c r="AE1529" s="39">
        <v>9.49</v>
      </c>
      <c r="AF1529" s="39">
        <v>0</v>
      </c>
      <c r="AG1529" s="39">
        <v>9.49</v>
      </c>
      <c r="AH1529">
        <v>9.49</v>
      </c>
      <c r="BI1529" t="s">
        <v>1505</v>
      </c>
      <c r="BJ1529" s="4" t="str">
        <f>Table22[[#This Row],[Ofgem ]]</f>
        <v>4"-5"</v>
      </c>
      <c r="BK1529" s="4" t="str">
        <f>Table22[[#This Row],[Pressure]]</f>
        <v>LP</v>
      </c>
      <c r="BL1529" s="4" t="str">
        <f>Table22[[#This Row],[Pon Category]]</f>
        <v>Policy</v>
      </c>
      <c r="BM1529" s="4" t="str">
        <f>Table22[[#This Row],[Tier]]</f>
        <v>T1</v>
      </c>
      <c r="BN1529" s="4" t="str">
        <f>Table22[[#This Row],[PON Material]]</f>
        <v>SI</v>
      </c>
      <c r="BO1529" s="4" t="str" cm="1">
        <f t="array" ref="BO15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0" spans="1:67" x14ac:dyDescent="0.25">
      <c r="A1530" t="s">
        <v>989</v>
      </c>
      <c r="B1530" t="s">
        <v>998</v>
      </c>
      <c r="C1530" t="s">
        <v>1194</v>
      </c>
      <c r="D1530" t="s">
        <v>170</v>
      </c>
      <c r="E1530" t="s">
        <v>3154</v>
      </c>
      <c r="F1530" t="s">
        <v>1329</v>
      </c>
      <c r="G1530" t="s">
        <v>3156</v>
      </c>
      <c r="H1530" t="s">
        <v>1330</v>
      </c>
      <c r="I1530" t="s">
        <v>3157</v>
      </c>
      <c r="J1530" t="s">
        <v>2846</v>
      </c>
      <c r="K1530" t="s">
        <v>1001</v>
      </c>
      <c r="L1530">
        <v>510798623</v>
      </c>
      <c r="M1530">
        <v>5</v>
      </c>
      <c r="O1530" t="s">
        <v>1570</v>
      </c>
      <c r="P1530" t="s">
        <v>1571</v>
      </c>
      <c r="Q1530" t="s">
        <v>163</v>
      </c>
      <c r="R1530" t="s">
        <v>1572</v>
      </c>
      <c r="S1530" t="s">
        <v>64</v>
      </c>
      <c r="T1530" t="s">
        <v>52</v>
      </c>
      <c r="U1530" t="s">
        <v>1573</v>
      </c>
      <c r="V1530" t="s">
        <v>1496</v>
      </c>
      <c r="W1530">
        <v>11</v>
      </c>
      <c r="X1530">
        <v>572.64</v>
      </c>
      <c r="Y1530" t="s">
        <v>1574</v>
      </c>
      <c r="Z1530" t="s">
        <v>1575</v>
      </c>
      <c r="AA1530" t="s">
        <v>263</v>
      </c>
      <c r="AC1530">
        <v>44459</v>
      </c>
      <c r="AD1530">
        <v>44477</v>
      </c>
      <c r="AE1530" s="39">
        <v>377.64</v>
      </c>
      <c r="AF1530" s="39">
        <v>0</v>
      </c>
      <c r="AG1530" s="39">
        <v>377.64</v>
      </c>
      <c r="AH1530">
        <v>188.82</v>
      </c>
      <c r="AI1530">
        <v>188.82</v>
      </c>
      <c r="BI1530" t="s">
        <v>1505</v>
      </c>
      <c r="BJ1530" s="4" t="str">
        <f>Table22[[#This Row],[Ofgem ]]</f>
        <v>4"-5"</v>
      </c>
      <c r="BK1530" s="4" t="str">
        <f>Table22[[#This Row],[Pressure]]</f>
        <v>LP</v>
      </c>
      <c r="BL1530" s="4" t="str">
        <f>Table22[[#This Row],[Pon Category]]</f>
        <v>Policy</v>
      </c>
      <c r="BM1530" s="4" t="str">
        <f>Table22[[#This Row],[Tier]]</f>
        <v>T1</v>
      </c>
      <c r="BN1530" s="4" t="str">
        <f>Table22[[#This Row],[PON Material]]</f>
        <v>SI</v>
      </c>
      <c r="BO1530" s="4" t="str" cm="1">
        <f t="array" ref="BO15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1" spans="1:67" x14ac:dyDescent="0.25">
      <c r="A1531" t="s">
        <v>989</v>
      </c>
      <c r="B1531" t="s">
        <v>998</v>
      </c>
      <c r="C1531" t="s">
        <v>1194</v>
      </c>
      <c r="D1531" t="s">
        <v>170</v>
      </c>
      <c r="E1531" t="s">
        <v>3154</v>
      </c>
      <c r="F1531" t="s">
        <v>1329</v>
      </c>
      <c r="G1531" t="s">
        <v>3158</v>
      </c>
      <c r="H1531" t="s">
        <v>1332</v>
      </c>
      <c r="K1531" t="s">
        <v>1001</v>
      </c>
      <c r="L1531">
        <v>510798622</v>
      </c>
      <c r="M1531">
        <v>100</v>
      </c>
      <c r="O1531" t="s">
        <v>1570</v>
      </c>
      <c r="P1531" t="s">
        <v>220</v>
      </c>
      <c r="Q1531" t="s">
        <v>91</v>
      </c>
      <c r="R1531" t="s">
        <v>1572</v>
      </c>
      <c r="S1531" t="s">
        <v>64</v>
      </c>
      <c r="T1531" t="s">
        <v>52</v>
      </c>
      <c r="U1531" t="s">
        <v>1573</v>
      </c>
      <c r="V1531" t="s">
        <v>1496</v>
      </c>
      <c r="W1531">
        <v>16</v>
      </c>
      <c r="X1531">
        <v>74.28</v>
      </c>
      <c r="Y1531" t="s">
        <v>1574</v>
      </c>
      <c r="Z1531" t="s">
        <v>1575</v>
      </c>
      <c r="AA1531" t="s">
        <v>147</v>
      </c>
      <c r="AC1531">
        <v>44459</v>
      </c>
      <c r="AD1531">
        <v>44477</v>
      </c>
      <c r="AE1531" s="39">
        <v>0.28000000000000003</v>
      </c>
      <c r="AF1531" s="39">
        <v>0</v>
      </c>
      <c r="AG1531" s="39">
        <v>0.28000000000000003</v>
      </c>
      <c r="AH1531">
        <v>0.14000000000000001</v>
      </c>
      <c r="AI1531">
        <v>0.14000000000000001</v>
      </c>
      <c r="BI1531" t="s">
        <v>1505</v>
      </c>
      <c r="BJ1531" s="4" t="str">
        <f>Table22[[#This Row],[Ofgem ]]</f>
        <v>4"-5"</v>
      </c>
      <c r="BK1531" s="4" t="str">
        <f>Table22[[#This Row],[Pressure]]</f>
        <v>LP</v>
      </c>
      <c r="BL1531" s="4" t="str">
        <f>Table22[[#This Row],[Pon Category]]</f>
        <v>Policy</v>
      </c>
      <c r="BM1531" s="4" t="str">
        <f>Table22[[#This Row],[Tier]]</f>
        <v>T1</v>
      </c>
      <c r="BN1531" s="4" t="str">
        <f>Table22[[#This Row],[PON Material]]</f>
        <v>DI</v>
      </c>
      <c r="BO1531" s="4" t="str" cm="1">
        <f t="array" ref="BO15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2" spans="1:67" hidden="1" x14ac:dyDescent="0.25">
      <c r="A1532" t="s">
        <v>989</v>
      </c>
      <c r="B1532" t="s">
        <v>998</v>
      </c>
      <c r="C1532" t="s">
        <v>1194</v>
      </c>
      <c r="D1532" t="s">
        <v>1603</v>
      </c>
      <c r="E1532" t="s">
        <v>3154</v>
      </c>
      <c r="F1532" t="s">
        <v>3159</v>
      </c>
      <c r="G1532" t="s">
        <v>3160</v>
      </c>
      <c r="H1532" t="s">
        <v>3161</v>
      </c>
      <c r="I1532" t="s">
        <v>3009</v>
      </c>
      <c r="J1532" t="s">
        <v>2846</v>
      </c>
      <c r="K1532" t="s">
        <v>1031</v>
      </c>
      <c r="L1532">
        <v>606576451</v>
      </c>
      <c r="M1532">
        <v>3</v>
      </c>
      <c r="O1532" t="s">
        <v>1570</v>
      </c>
      <c r="P1532" t="s">
        <v>1571</v>
      </c>
      <c r="Q1532" t="s">
        <v>133</v>
      </c>
      <c r="R1532" t="s">
        <v>1572</v>
      </c>
      <c r="S1532" t="s">
        <v>64</v>
      </c>
      <c r="T1532" t="s">
        <v>1576</v>
      </c>
      <c r="U1532" t="s">
        <v>1577</v>
      </c>
      <c r="V1532" t="s">
        <v>1496</v>
      </c>
      <c r="W1532">
        <v>2</v>
      </c>
      <c r="X1532">
        <v>61.14</v>
      </c>
      <c r="Y1532" t="s">
        <v>1574</v>
      </c>
      <c r="Z1532" t="s">
        <v>1575</v>
      </c>
      <c r="AA1532" t="s">
        <v>140</v>
      </c>
      <c r="AC1532">
        <v>44480</v>
      </c>
      <c r="AD1532">
        <v>44505</v>
      </c>
      <c r="AE1532" s="39">
        <v>61.16</v>
      </c>
      <c r="AF1532" s="39">
        <v>0</v>
      </c>
      <c r="AG1532" s="39">
        <v>61.16</v>
      </c>
      <c r="AJ1532">
        <v>15.29</v>
      </c>
      <c r="AK1532">
        <v>15.29</v>
      </c>
      <c r="AL1532">
        <v>15.29</v>
      </c>
      <c r="AM1532">
        <v>15.29</v>
      </c>
      <c r="BI1532" t="s">
        <v>1439</v>
      </c>
      <c r="BJ1532" s="4" t="str">
        <f>Table22[[#This Row],[Ofgem ]]</f>
        <v>4"-5"</v>
      </c>
      <c r="BK1532" s="4" t="str">
        <f>Table22[[#This Row],[Pressure]]</f>
        <v>LP</v>
      </c>
      <c r="BL1532" s="4" t="str">
        <f>Table22[[#This Row],[Pon Category]]</f>
        <v>Non policy</v>
      </c>
      <c r="BM1532" s="4" t="str">
        <f>Table22[[#This Row],[Tier]]</f>
        <v>T1</v>
      </c>
      <c r="BN1532" s="4" t="str">
        <f>Table22[[#This Row],[PON Material]]</f>
        <v>ST</v>
      </c>
      <c r="BO1532" s="4" t="str" cm="1">
        <f t="array" ref="BO15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33" spans="1:67" x14ac:dyDescent="0.25">
      <c r="A1533" t="s">
        <v>989</v>
      </c>
      <c r="B1533" t="s">
        <v>998</v>
      </c>
      <c r="C1533" t="s">
        <v>1194</v>
      </c>
      <c r="D1533" t="s">
        <v>1603</v>
      </c>
      <c r="E1533" t="s">
        <v>3154</v>
      </c>
      <c r="F1533" t="s">
        <v>3159</v>
      </c>
      <c r="G1533" t="s">
        <v>3160</v>
      </c>
      <c r="H1533" t="s">
        <v>3161</v>
      </c>
      <c r="I1533" t="s">
        <v>3009</v>
      </c>
      <c r="J1533" t="s">
        <v>2846</v>
      </c>
      <c r="K1533" t="s">
        <v>1031</v>
      </c>
      <c r="L1533">
        <v>510800870</v>
      </c>
      <c r="M1533">
        <v>6</v>
      </c>
      <c r="O1533" t="s">
        <v>1570</v>
      </c>
      <c r="P1533" t="s">
        <v>1571</v>
      </c>
      <c r="Q1533" t="s">
        <v>53</v>
      </c>
      <c r="R1533" t="s">
        <v>1572</v>
      </c>
      <c r="S1533" t="s">
        <v>64</v>
      </c>
      <c r="T1533" t="s">
        <v>52</v>
      </c>
      <c r="U1533" t="s">
        <v>1573</v>
      </c>
      <c r="V1533" t="s">
        <v>1496</v>
      </c>
      <c r="W1533">
        <v>7</v>
      </c>
      <c r="X1533">
        <v>506.7</v>
      </c>
      <c r="Y1533" t="s">
        <v>1574</v>
      </c>
      <c r="Z1533" t="s">
        <v>1575</v>
      </c>
      <c r="AA1533" t="s">
        <v>332</v>
      </c>
      <c r="AC1533">
        <v>44480</v>
      </c>
      <c r="AD1533">
        <v>44505</v>
      </c>
      <c r="AE1533" s="39">
        <v>506.72</v>
      </c>
      <c r="AF1533" s="39">
        <v>0</v>
      </c>
      <c r="AG1533" s="39">
        <v>506.72</v>
      </c>
      <c r="AJ1533">
        <v>126.68</v>
      </c>
      <c r="AK1533">
        <v>126.68</v>
      </c>
      <c r="AL1533">
        <v>126.68</v>
      </c>
      <c r="AM1533">
        <v>126.68</v>
      </c>
      <c r="BI1533" t="s">
        <v>1505</v>
      </c>
      <c r="BJ1533" s="4" t="str">
        <f>Table22[[#This Row],[Ofgem ]]</f>
        <v>4"-5"</v>
      </c>
      <c r="BK1533" s="4" t="str">
        <f>Table22[[#This Row],[Pressure]]</f>
        <v>LP</v>
      </c>
      <c r="BL1533" s="4" t="str">
        <f>Table22[[#This Row],[Pon Category]]</f>
        <v>Policy</v>
      </c>
      <c r="BM1533" s="4" t="str">
        <f>Table22[[#This Row],[Tier]]</f>
        <v>T1</v>
      </c>
      <c r="BN1533" s="4" t="str">
        <f>Table22[[#This Row],[PON Material]]</f>
        <v>CI</v>
      </c>
      <c r="BO1533" s="4" t="str" cm="1">
        <f t="array" ref="BO15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4" spans="1:67" x14ac:dyDescent="0.25">
      <c r="A1534" t="s">
        <v>989</v>
      </c>
      <c r="B1534" t="s">
        <v>998</v>
      </c>
      <c r="C1534" t="s">
        <v>1194</v>
      </c>
      <c r="D1534" t="s">
        <v>1603</v>
      </c>
      <c r="E1534" t="s">
        <v>3154</v>
      </c>
      <c r="F1534" t="s">
        <v>3159</v>
      </c>
      <c r="G1534" t="s">
        <v>3160</v>
      </c>
      <c r="H1534" t="s">
        <v>3161</v>
      </c>
      <c r="I1534" t="s">
        <v>3009</v>
      </c>
      <c r="J1534" t="s">
        <v>2846</v>
      </c>
      <c r="K1534" t="s">
        <v>1031</v>
      </c>
      <c r="L1534">
        <v>510800871</v>
      </c>
      <c r="M1534">
        <v>150</v>
      </c>
      <c r="O1534" t="s">
        <v>1570</v>
      </c>
      <c r="P1534" t="s">
        <v>220</v>
      </c>
      <c r="Q1534" t="s">
        <v>91</v>
      </c>
      <c r="R1534" t="s">
        <v>1572</v>
      </c>
      <c r="S1534" t="s">
        <v>64</v>
      </c>
      <c r="T1534" t="s">
        <v>52</v>
      </c>
      <c r="U1534" t="s">
        <v>1573</v>
      </c>
      <c r="V1534" t="s">
        <v>1496</v>
      </c>
      <c r="W1534">
        <v>10</v>
      </c>
      <c r="X1534">
        <v>290.74</v>
      </c>
      <c r="Y1534" t="s">
        <v>1574</v>
      </c>
      <c r="Z1534" t="s">
        <v>1575</v>
      </c>
      <c r="AA1534" t="s">
        <v>147</v>
      </c>
      <c r="AC1534">
        <v>44480</v>
      </c>
      <c r="AD1534">
        <v>44505</v>
      </c>
      <c r="AE1534" s="39">
        <v>290.76</v>
      </c>
      <c r="AF1534" s="39">
        <v>0</v>
      </c>
      <c r="AG1534" s="39">
        <v>290.76</v>
      </c>
      <c r="AJ1534">
        <v>72.69</v>
      </c>
      <c r="AK1534">
        <v>72.69</v>
      </c>
      <c r="AL1534">
        <v>72.69</v>
      </c>
      <c r="AM1534">
        <v>72.69</v>
      </c>
      <c r="BI1534" t="s">
        <v>1505</v>
      </c>
      <c r="BJ1534" s="4" t="str">
        <f>Table22[[#This Row],[Ofgem ]]</f>
        <v>4"-5"</v>
      </c>
      <c r="BK1534" s="4" t="str">
        <f>Table22[[#This Row],[Pressure]]</f>
        <v>LP</v>
      </c>
      <c r="BL1534" s="4" t="str">
        <f>Table22[[#This Row],[Pon Category]]</f>
        <v>Policy</v>
      </c>
      <c r="BM1534" s="4" t="str">
        <f>Table22[[#This Row],[Tier]]</f>
        <v>T1</v>
      </c>
      <c r="BN1534" s="4" t="str">
        <f>Table22[[#This Row],[PON Material]]</f>
        <v>DI</v>
      </c>
      <c r="BO1534" s="4" t="str" cm="1">
        <f t="array" ref="BO15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5" spans="1:67" x14ac:dyDescent="0.25">
      <c r="A1535" t="s">
        <v>989</v>
      </c>
      <c r="B1535" t="s">
        <v>998</v>
      </c>
      <c r="C1535" t="s">
        <v>1194</v>
      </c>
      <c r="D1535" t="s">
        <v>1603</v>
      </c>
      <c r="E1535" t="s">
        <v>3154</v>
      </c>
      <c r="F1535" t="s">
        <v>3159</v>
      </c>
      <c r="G1535" t="s">
        <v>3162</v>
      </c>
      <c r="H1535" t="s">
        <v>3163</v>
      </c>
      <c r="I1535" t="s">
        <v>3009</v>
      </c>
      <c r="J1535" t="s">
        <v>2846</v>
      </c>
      <c r="K1535" t="s">
        <v>1031</v>
      </c>
      <c r="L1535">
        <v>220000800622</v>
      </c>
      <c r="M1535">
        <v>6</v>
      </c>
      <c r="O1535" t="s">
        <v>1570</v>
      </c>
      <c r="P1535" t="s">
        <v>1571</v>
      </c>
      <c r="Q1535" t="s">
        <v>53</v>
      </c>
      <c r="R1535" t="s">
        <v>1572</v>
      </c>
      <c r="S1535" t="s">
        <v>64</v>
      </c>
      <c r="T1535" t="s">
        <v>52</v>
      </c>
      <c r="U1535" t="s">
        <v>1573</v>
      </c>
      <c r="V1535" t="s">
        <v>1496</v>
      </c>
      <c r="W1535">
        <v>1</v>
      </c>
      <c r="X1535">
        <v>3.83</v>
      </c>
      <c r="Y1535" t="s">
        <v>1574</v>
      </c>
      <c r="Z1535" t="s">
        <v>1575</v>
      </c>
      <c r="AA1535" t="s">
        <v>147</v>
      </c>
      <c r="AC1535">
        <v>44508</v>
      </c>
      <c r="AD1535">
        <v>44508</v>
      </c>
      <c r="AE1535" s="39">
        <v>3.83</v>
      </c>
      <c r="AF1535" s="39">
        <v>0</v>
      </c>
      <c r="AG1535" s="39">
        <v>3.83</v>
      </c>
      <c r="AN1535">
        <v>3.83</v>
      </c>
      <c r="BI1535" t="s">
        <v>1505</v>
      </c>
      <c r="BJ1535" s="4" t="str">
        <f>Table22[[#This Row],[Ofgem ]]</f>
        <v>4"-5"</v>
      </c>
      <c r="BK1535" s="4" t="str">
        <f>Table22[[#This Row],[Pressure]]</f>
        <v>LP</v>
      </c>
      <c r="BL1535" s="4" t="str">
        <f>Table22[[#This Row],[Pon Category]]</f>
        <v>Policy</v>
      </c>
      <c r="BM1535" s="4" t="str">
        <f>Table22[[#This Row],[Tier]]</f>
        <v>T1</v>
      </c>
      <c r="BN1535" s="4" t="str">
        <f>Table22[[#This Row],[PON Material]]</f>
        <v>CI</v>
      </c>
      <c r="BO1535" s="4" t="str" cm="1">
        <f t="array" ref="BO15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6" spans="1:67" x14ac:dyDescent="0.25">
      <c r="A1536" t="s">
        <v>989</v>
      </c>
      <c r="B1536" t="s">
        <v>998</v>
      </c>
      <c r="C1536" t="s">
        <v>1194</v>
      </c>
      <c r="D1536" t="s">
        <v>1603</v>
      </c>
      <c r="E1536" t="s">
        <v>3154</v>
      </c>
      <c r="F1536" t="s">
        <v>3159</v>
      </c>
      <c r="G1536" t="s">
        <v>3164</v>
      </c>
      <c r="H1536" t="s">
        <v>3165</v>
      </c>
      <c r="I1536" t="s">
        <v>3009</v>
      </c>
      <c r="J1536" t="s">
        <v>2846</v>
      </c>
      <c r="K1536" t="s">
        <v>1031</v>
      </c>
      <c r="L1536">
        <v>510802718</v>
      </c>
      <c r="M1536">
        <v>6</v>
      </c>
      <c r="O1536" t="s">
        <v>1570</v>
      </c>
      <c r="P1536" t="s">
        <v>1571</v>
      </c>
      <c r="Q1536" t="s">
        <v>91</v>
      </c>
      <c r="R1536" t="s">
        <v>1572</v>
      </c>
      <c r="S1536" t="s">
        <v>64</v>
      </c>
      <c r="T1536" t="s">
        <v>52</v>
      </c>
      <c r="U1536" t="s">
        <v>1573</v>
      </c>
      <c r="V1536" t="s">
        <v>1496</v>
      </c>
      <c r="W1536">
        <v>14</v>
      </c>
      <c r="X1536">
        <v>69.12</v>
      </c>
      <c r="Y1536" t="s">
        <v>1574</v>
      </c>
      <c r="Z1536" t="s">
        <v>1575</v>
      </c>
      <c r="AA1536" t="s">
        <v>147</v>
      </c>
      <c r="AC1536">
        <v>44508</v>
      </c>
      <c r="AD1536">
        <v>44508</v>
      </c>
      <c r="AE1536" s="39">
        <v>69.12</v>
      </c>
      <c r="AF1536" s="39">
        <v>0</v>
      </c>
      <c r="AG1536" s="39">
        <v>69.12</v>
      </c>
      <c r="AN1536">
        <v>69.12</v>
      </c>
      <c r="BI1536" t="s">
        <v>1505</v>
      </c>
      <c r="BJ1536" s="4" t="str">
        <f>Table22[[#This Row],[Ofgem ]]</f>
        <v>4"-5"</v>
      </c>
      <c r="BK1536" s="4" t="str">
        <f>Table22[[#This Row],[Pressure]]</f>
        <v>LP</v>
      </c>
      <c r="BL1536" s="4" t="str">
        <f>Table22[[#This Row],[Pon Category]]</f>
        <v>Policy</v>
      </c>
      <c r="BM1536" s="4" t="str">
        <f>Table22[[#This Row],[Tier]]</f>
        <v>T1</v>
      </c>
      <c r="BN1536" s="4" t="str">
        <f>Table22[[#This Row],[PON Material]]</f>
        <v>DI</v>
      </c>
      <c r="BO1536" s="4" t="str" cm="1">
        <f t="array" ref="BO15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7" spans="1:67" x14ac:dyDescent="0.25">
      <c r="A1537" t="s">
        <v>989</v>
      </c>
      <c r="B1537" t="s">
        <v>998</v>
      </c>
      <c r="C1537" t="s">
        <v>1194</v>
      </c>
      <c r="D1537" t="s">
        <v>1603</v>
      </c>
      <c r="E1537" t="s">
        <v>3154</v>
      </c>
      <c r="F1537" t="s">
        <v>3159</v>
      </c>
      <c r="G1537" t="s">
        <v>3166</v>
      </c>
      <c r="H1537" t="s">
        <v>3167</v>
      </c>
      <c r="I1537" t="s">
        <v>3009</v>
      </c>
      <c r="J1537" t="s">
        <v>2846</v>
      </c>
      <c r="K1537" t="s">
        <v>1031</v>
      </c>
      <c r="L1537">
        <v>510848356</v>
      </c>
      <c r="M1537">
        <v>4</v>
      </c>
      <c r="O1537" t="s">
        <v>1570</v>
      </c>
      <c r="P1537" t="s">
        <v>1571</v>
      </c>
      <c r="Q1537" t="s">
        <v>163</v>
      </c>
      <c r="R1537" t="s">
        <v>1572</v>
      </c>
      <c r="S1537" t="s">
        <v>64</v>
      </c>
      <c r="T1537" t="s">
        <v>52</v>
      </c>
      <c r="U1537" t="s">
        <v>1573</v>
      </c>
      <c r="V1537" t="s">
        <v>1496</v>
      </c>
      <c r="W1537">
        <v>14</v>
      </c>
      <c r="X1537">
        <v>133.47999999999999</v>
      </c>
      <c r="Y1537" t="s">
        <v>1574</v>
      </c>
      <c r="Z1537" t="s">
        <v>1575</v>
      </c>
      <c r="AA1537" t="s">
        <v>147</v>
      </c>
      <c r="AC1537">
        <v>44509</v>
      </c>
      <c r="AD1537">
        <v>44512</v>
      </c>
      <c r="AE1537" s="39">
        <v>133.47999999999999</v>
      </c>
      <c r="AF1537" s="39">
        <v>0</v>
      </c>
      <c r="AG1537" s="39">
        <v>133.47999999999999</v>
      </c>
      <c r="AN1537">
        <v>133.47999999999999</v>
      </c>
      <c r="BI1537" t="s">
        <v>1505</v>
      </c>
      <c r="BJ1537" s="4" t="str">
        <f>Table22[[#This Row],[Ofgem ]]</f>
        <v>4"-5"</v>
      </c>
      <c r="BK1537" s="4" t="str">
        <f>Table22[[#This Row],[Pressure]]</f>
        <v>LP</v>
      </c>
      <c r="BL1537" s="4" t="str">
        <f>Table22[[#This Row],[Pon Category]]</f>
        <v>Policy</v>
      </c>
      <c r="BM1537" s="4" t="str">
        <f>Table22[[#This Row],[Tier]]</f>
        <v>T1</v>
      </c>
      <c r="BN1537" s="4" t="str">
        <f>Table22[[#This Row],[PON Material]]</f>
        <v>SI</v>
      </c>
      <c r="BO1537" s="4" t="str" cm="1">
        <f t="array" ref="BO15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8" spans="1:67" x14ac:dyDescent="0.25">
      <c r="A1538" t="s">
        <v>989</v>
      </c>
      <c r="B1538" t="s">
        <v>998</v>
      </c>
      <c r="C1538" t="s">
        <v>1194</v>
      </c>
      <c r="D1538" t="s">
        <v>1603</v>
      </c>
      <c r="E1538" t="s">
        <v>3154</v>
      </c>
      <c r="F1538" t="s">
        <v>3159</v>
      </c>
      <c r="G1538" t="s">
        <v>3168</v>
      </c>
      <c r="H1538" t="s">
        <v>3169</v>
      </c>
      <c r="I1538" t="s">
        <v>3009</v>
      </c>
      <c r="J1538" t="s">
        <v>2846</v>
      </c>
      <c r="K1538" t="s">
        <v>1031</v>
      </c>
      <c r="L1538">
        <v>510909917</v>
      </c>
      <c r="M1538">
        <v>4</v>
      </c>
      <c r="O1538" t="s">
        <v>1570</v>
      </c>
      <c r="P1538" t="s">
        <v>1571</v>
      </c>
      <c r="Q1538" t="s">
        <v>91</v>
      </c>
      <c r="R1538" t="s">
        <v>1572</v>
      </c>
      <c r="S1538" t="s">
        <v>64</v>
      </c>
      <c r="T1538" t="s">
        <v>52</v>
      </c>
      <c r="U1538" t="s">
        <v>1573</v>
      </c>
      <c r="V1538" t="s">
        <v>1496</v>
      </c>
      <c r="W1538">
        <v>22</v>
      </c>
      <c r="X1538">
        <v>314.27</v>
      </c>
      <c r="Y1538" t="s">
        <v>1574</v>
      </c>
      <c r="Z1538" t="s">
        <v>1575</v>
      </c>
      <c r="AA1538" t="s">
        <v>147</v>
      </c>
      <c r="AC1538">
        <v>44515</v>
      </c>
      <c r="AD1538">
        <v>44519</v>
      </c>
      <c r="AE1538" s="39">
        <v>314.27</v>
      </c>
      <c r="AF1538" s="39">
        <v>0</v>
      </c>
      <c r="AG1538" s="39">
        <v>314.27</v>
      </c>
      <c r="AO1538">
        <v>314.27</v>
      </c>
      <c r="BI1538" t="s">
        <v>1505</v>
      </c>
      <c r="BJ1538" s="4" t="str">
        <f>Table22[[#This Row],[Ofgem ]]</f>
        <v>4"-5"</v>
      </c>
      <c r="BK1538" s="4" t="str">
        <f>Table22[[#This Row],[Pressure]]</f>
        <v>LP</v>
      </c>
      <c r="BL1538" s="4" t="str">
        <f>Table22[[#This Row],[Pon Category]]</f>
        <v>Policy</v>
      </c>
      <c r="BM1538" s="4" t="str">
        <f>Table22[[#This Row],[Tier]]</f>
        <v>T1</v>
      </c>
      <c r="BN1538" s="4" t="str">
        <f>Table22[[#This Row],[PON Material]]</f>
        <v>DI</v>
      </c>
      <c r="BO1538" s="4" t="str" cm="1">
        <f t="array" ref="BO15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39" spans="1:67" x14ac:dyDescent="0.25">
      <c r="A1539" t="s">
        <v>989</v>
      </c>
      <c r="B1539" t="s">
        <v>998</v>
      </c>
      <c r="C1539" t="s">
        <v>1194</v>
      </c>
      <c r="D1539" t="s">
        <v>1603</v>
      </c>
      <c r="E1539" t="s">
        <v>3154</v>
      </c>
      <c r="F1539" t="s">
        <v>1391</v>
      </c>
      <c r="G1539" t="s">
        <v>3170</v>
      </c>
      <c r="H1539" t="s">
        <v>1392</v>
      </c>
      <c r="I1539" t="s">
        <v>2853</v>
      </c>
      <c r="J1539" t="s">
        <v>2846</v>
      </c>
      <c r="K1539" t="s">
        <v>1031</v>
      </c>
      <c r="L1539">
        <v>510910144</v>
      </c>
      <c r="M1539">
        <v>6</v>
      </c>
      <c r="O1539" t="s">
        <v>1570</v>
      </c>
      <c r="P1539" t="s">
        <v>1571</v>
      </c>
      <c r="Q1539" t="s">
        <v>91</v>
      </c>
      <c r="R1539" t="s">
        <v>1572</v>
      </c>
      <c r="S1539" t="s">
        <v>64</v>
      </c>
      <c r="T1539" t="s">
        <v>52</v>
      </c>
      <c r="U1539" t="s">
        <v>1573</v>
      </c>
      <c r="V1539" t="s">
        <v>1496</v>
      </c>
      <c r="W1539">
        <v>4</v>
      </c>
      <c r="X1539">
        <v>113.75</v>
      </c>
      <c r="Y1539" t="s">
        <v>1574</v>
      </c>
      <c r="Z1539" t="s">
        <v>1575</v>
      </c>
      <c r="AA1539" t="s">
        <v>147</v>
      </c>
      <c r="AC1539">
        <v>44522</v>
      </c>
      <c r="AD1539">
        <v>44540</v>
      </c>
      <c r="AE1539" s="39">
        <v>113.76</v>
      </c>
      <c r="AF1539" s="39">
        <v>0</v>
      </c>
      <c r="AG1539" s="39">
        <v>113.76</v>
      </c>
      <c r="AP1539">
        <v>37.92</v>
      </c>
      <c r="AQ1539">
        <v>37.92</v>
      </c>
      <c r="AR1539">
        <v>37.92</v>
      </c>
      <c r="BI1539" t="s">
        <v>1505</v>
      </c>
      <c r="BJ1539" s="4" t="str">
        <f>Table22[[#This Row],[Ofgem ]]</f>
        <v>4"-5"</v>
      </c>
      <c r="BK1539" s="4" t="str">
        <f>Table22[[#This Row],[Pressure]]</f>
        <v>LP</v>
      </c>
      <c r="BL1539" s="4" t="str">
        <f>Table22[[#This Row],[Pon Category]]</f>
        <v>Policy</v>
      </c>
      <c r="BM1539" s="4" t="str">
        <f>Table22[[#This Row],[Tier]]</f>
        <v>T1</v>
      </c>
      <c r="BN1539" s="4" t="str">
        <f>Table22[[#This Row],[PON Material]]</f>
        <v>DI</v>
      </c>
      <c r="BO1539" s="4" t="str" cm="1">
        <f t="array" ref="BO15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0" spans="1:67" x14ac:dyDescent="0.25">
      <c r="A1540" t="s">
        <v>989</v>
      </c>
      <c r="B1540" t="s">
        <v>998</v>
      </c>
      <c r="C1540" t="s">
        <v>1194</v>
      </c>
      <c r="D1540" t="s">
        <v>1603</v>
      </c>
      <c r="E1540" t="s">
        <v>3154</v>
      </c>
      <c r="F1540" t="s">
        <v>1391</v>
      </c>
      <c r="G1540" t="s">
        <v>3170</v>
      </c>
      <c r="H1540" t="s">
        <v>1392</v>
      </c>
      <c r="I1540" t="s">
        <v>2853</v>
      </c>
      <c r="J1540" t="s">
        <v>2846</v>
      </c>
      <c r="K1540" t="s">
        <v>1031</v>
      </c>
      <c r="L1540">
        <v>510910145</v>
      </c>
      <c r="M1540">
        <v>4</v>
      </c>
      <c r="O1540" t="s">
        <v>1570</v>
      </c>
      <c r="P1540" t="s">
        <v>1571</v>
      </c>
      <c r="Q1540" t="s">
        <v>91</v>
      </c>
      <c r="R1540" t="s">
        <v>1572</v>
      </c>
      <c r="S1540" t="s">
        <v>64</v>
      </c>
      <c r="T1540" t="s">
        <v>52</v>
      </c>
      <c r="U1540" t="s">
        <v>1573</v>
      </c>
      <c r="V1540" t="s">
        <v>1496</v>
      </c>
      <c r="W1540">
        <v>5</v>
      </c>
      <c r="X1540">
        <v>63.47</v>
      </c>
      <c r="Y1540" t="s">
        <v>1574</v>
      </c>
      <c r="Z1540" t="s">
        <v>1575</v>
      </c>
      <c r="AA1540" t="s">
        <v>147</v>
      </c>
      <c r="AC1540">
        <v>44522</v>
      </c>
      <c r="AD1540">
        <v>44540</v>
      </c>
      <c r="AE1540" s="39">
        <v>63.480000000000004</v>
      </c>
      <c r="AF1540" s="39">
        <v>0</v>
      </c>
      <c r="AG1540" s="39">
        <v>63.480000000000004</v>
      </c>
      <c r="AP1540">
        <v>21.16</v>
      </c>
      <c r="AQ1540">
        <v>21.16</v>
      </c>
      <c r="AR1540">
        <v>21.16</v>
      </c>
      <c r="BI1540" t="s">
        <v>1505</v>
      </c>
      <c r="BJ1540" s="4" t="str">
        <f>Table22[[#This Row],[Ofgem ]]</f>
        <v>4"-5"</v>
      </c>
      <c r="BK1540" s="4" t="str">
        <f>Table22[[#This Row],[Pressure]]</f>
        <v>LP</v>
      </c>
      <c r="BL1540" s="4" t="str">
        <f>Table22[[#This Row],[Pon Category]]</f>
        <v>Policy</v>
      </c>
      <c r="BM1540" s="4" t="str">
        <f>Table22[[#This Row],[Tier]]</f>
        <v>T1</v>
      </c>
      <c r="BN1540" s="4" t="str">
        <f>Table22[[#This Row],[PON Material]]</f>
        <v>DI</v>
      </c>
      <c r="BO1540" s="4" t="str" cm="1">
        <f t="array" ref="BO15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1" spans="1:67" x14ac:dyDescent="0.25">
      <c r="A1541" t="s">
        <v>989</v>
      </c>
      <c r="B1541" t="s">
        <v>998</v>
      </c>
      <c r="C1541" t="s">
        <v>1194</v>
      </c>
      <c r="D1541" t="s">
        <v>1603</v>
      </c>
      <c r="E1541" t="s">
        <v>3154</v>
      </c>
      <c r="F1541" t="s">
        <v>1391</v>
      </c>
      <c r="G1541" t="s">
        <v>3170</v>
      </c>
      <c r="H1541" t="s">
        <v>1392</v>
      </c>
      <c r="I1541" t="s">
        <v>2853</v>
      </c>
      <c r="J1541" t="s">
        <v>2846</v>
      </c>
      <c r="K1541" t="s">
        <v>1031</v>
      </c>
      <c r="L1541">
        <v>510910146</v>
      </c>
      <c r="M1541">
        <v>4</v>
      </c>
      <c r="O1541" t="s">
        <v>1570</v>
      </c>
      <c r="P1541" t="s">
        <v>1571</v>
      </c>
      <c r="Q1541" t="s">
        <v>91</v>
      </c>
      <c r="R1541" t="s">
        <v>1572</v>
      </c>
      <c r="S1541" t="s">
        <v>64</v>
      </c>
      <c r="T1541" t="s">
        <v>52</v>
      </c>
      <c r="U1541" t="s">
        <v>1573</v>
      </c>
      <c r="V1541" t="s">
        <v>1496</v>
      </c>
      <c r="W1541">
        <v>4</v>
      </c>
      <c r="X1541">
        <v>118.34</v>
      </c>
      <c r="Y1541" t="s">
        <v>1574</v>
      </c>
      <c r="Z1541" t="s">
        <v>1575</v>
      </c>
      <c r="AA1541" t="s">
        <v>147</v>
      </c>
      <c r="AC1541">
        <v>44522</v>
      </c>
      <c r="AD1541">
        <v>44540</v>
      </c>
      <c r="AE1541" s="39">
        <v>118.35000000000001</v>
      </c>
      <c r="AF1541" s="39">
        <v>0</v>
      </c>
      <c r="AG1541" s="39">
        <v>118.35000000000001</v>
      </c>
      <c r="AP1541">
        <v>39.450000000000003</v>
      </c>
      <c r="AQ1541">
        <v>39.450000000000003</v>
      </c>
      <c r="AR1541">
        <v>39.450000000000003</v>
      </c>
      <c r="BI1541" t="s">
        <v>1505</v>
      </c>
      <c r="BJ1541" s="4" t="str">
        <f>Table22[[#This Row],[Ofgem ]]</f>
        <v>4"-5"</v>
      </c>
      <c r="BK1541" s="4" t="str">
        <f>Table22[[#This Row],[Pressure]]</f>
        <v>LP</v>
      </c>
      <c r="BL1541" s="4" t="str">
        <f>Table22[[#This Row],[Pon Category]]</f>
        <v>Policy</v>
      </c>
      <c r="BM1541" s="4" t="str">
        <f>Table22[[#This Row],[Tier]]</f>
        <v>T1</v>
      </c>
      <c r="BN1541" s="4" t="str">
        <f>Table22[[#This Row],[PON Material]]</f>
        <v>DI</v>
      </c>
      <c r="BO1541" s="4" t="str" cm="1">
        <f t="array" ref="BO15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2" spans="1:67" x14ac:dyDescent="0.25">
      <c r="A1542" t="s">
        <v>989</v>
      </c>
      <c r="B1542" t="s">
        <v>998</v>
      </c>
      <c r="C1542" t="s">
        <v>1194</v>
      </c>
      <c r="D1542" t="s">
        <v>1603</v>
      </c>
      <c r="E1542" t="s">
        <v>3154</v>
      </c>
      <c r="F1542" t="s">
        <v>1391</v>
      </c>
      <c r="G1542" t="s">
        <v>3170</v>
      </c>
      <c r="H1542" t="s">
        <v>1392</v>
      </c>
      <c r="I1542" t="s">
        <v>2853</v>
      </c>
      <c r="J1542" t="s">
        <v>2846</v>
      </c>
      <c r="K1542" t="s">
        <v>1031</v>
      </c>
      <c r="L1542">
        <v>510910148</v>
      </c>
      <c r="M1542">
        <v>4</v>
      </c>
      <c r="O1542" t="s">
        <v>1570</v>
      </c>
      <c r="P1542" t="s">
        <v>1571</v>
      </c>
      <c r="Q1542" t="s">
        <v>91</v>
      </c>
      <c r="R1542" t="s">
        <v>1572</v>
      </c>
      <c r="S1542" t="s">
        <v>64</v>
      </c>
      <c r="T1542" t="s">
        <v>52</v>
      </c>
      <c r="U1542" t="s">
        <v>1573</v>
      </c>
      <c r="V1542" t="s">
        <v>1496</v>
      </c>
      <c r="W1542">
        <v>4</v>
      </c>
      <c r="X1542">
        <v>46.17</v>
      </c>
      <c r="Y1542" t="s">
        <v>1574</v>
      </c>
      <c r="Z1542" t="s">
        <v>1575</v>
      </c>
      <c r="AA1542" t="s">
        <v>147</v>
      </c>
      <c r="AC1542">
        <v>44522</v>
      </c>
      <c r="AD1542">
        <v>44540</v>
      </c>
      <c r="AE1542" s="39">
        <v>46.17</v>
      </c>
      <c r="AF1542" s="39">
        <v>0</v>
      </c>
      <c r="AG1542" s="39">
        <v>46.17</v>
      </c>
      <c r="AP1542">
        <v>15.39</v>
      </c>
      <c r="AQ1542">
        <v>15.39</v>
      </c>
      <c r="AR1542">
        <v>15.39</v>
      </c>
      <c r="BI1542" t="s">
        <v>1505</v>
      </c>
      <c r="BJ1542" s="4" t="str">
        <f>Table22[[#This Row],[Ofgem ]]</f>
        <v>4"-5"</v>
      </c>
      <c r="BK1542" s="4" t="str">
        <f>Table22[[#This Row],[Pressure]]</f>
        <v>LP</v>
      </c>
      <c r="BL1542" s="4" t="str">
        <f>Table22[[#This Row],[Pon Category]]</f>
        <v>Policy</v>
      </c>
      <c r="BM1542" s="4" t="str">
        <f>Table22[[#This Row],[Tier]]</f>
        <v>T1</v>
      </c>
      <c r="BN1542" s="4" t="str">
        <f>Table22[[#This Row],[PON Material]]</f>
        <v>DI</v>
      </c>
      <c r="BO1542" s="4" t="str" cm="1">
        <f t="array" ref="BO15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3" spans="1:67" x14ac:dyDescent="0.25">
      <c r="A1543" t="s">
        <v>989</v>
      </c>
      <c r="B1543" t="s">
        <v>998</v>
      </c>
      <c r="C1543" t="s">
        <v>1194</v>
      </c>
      <c r="D1543" t="s">
        <v>1603</v>
      </c>
      <c r="E1543" t="s">
        <v>3154</v>
      </c>
      <c r="F1543" t="s">
        <v>1391</v>
      </c>
      <c r="G1543" t="s">
        <v>3170</v>
      </c>
      <c r="H1543" t="s">
        <v>1392</v>
      </c>
      <c r="I1543" t="s">
        <v>2853</v>
      </c>
      <c r="J1543" t="s">
        <v>2846</v>
      </c>
      <c r="K1543" t="s">
        <v>1031</v>
      </c>
      <c r="L1543">
        <v>510910149</v>
      </c>
      <c r="M1543">
        <v>4</v>
      </c>
      <c r="O1543" t="s">
        <v>1570</v>
      </c>
      <c r="P1543" t="s">
        <v>1571</v>
      </c>
      <c r="Q1543" t="s">
        <v>91</v>
      </c>
      <c r="R1543" t="s">
        <v>1572</v>
      </c>
      <c r="S1543" t="s">
        <v>64</v>
      </c>
      <c r="T1543" t="s">
        <v>52</v>
      </c>
      <c r="U1543" t="s">
        <v>1573</v>
      </c>
      <c r="V1543" t="s">
        <v>1496</v>
      </c>
      <c r="W1543">
        <v>4</v>
      </c>
      <c r="X1543">
        <v>71.150000000000006</v>
      </c>
      <c r="Y1543" t="s">
        <v>1574</v>
      </c>
      <c r="Z1543" t="s">
        <v>1575</v>
      </c>
      <c r="AA1543" t="s">
        <v>147</v>
      </c>
      <c r="AC1543">
        <v>44522</v>
      </c>
      <c r="AD1543">
        <v>44540</v>
      </c>
      <c r="AE1543" s="39">
        <v>71.16</v>
      </c>
      <c r="AF1543" s="39">
        <v>0</v>
      </c>
      <c r="AG1543" s="39">
        <v>71.16</v>
      </c>
      <c r="AP1543">
        <v>23.72</v>
      </c>
      <c r="AQ1543">
        <v>23.72</v>
      </c>
      <c r="AR1543">
        <v>23.72</v>
      </c>
      <c r="BI1543" t="s">
        <v>1505</v>
      </c>
      <c r="BJ1543" s="4" t="str">
        <f>Table22[[#This Row],[Ofgem ]]</f>
        <v>4"-5"</v>
      </c>
      <c r="BK1543" s="4" t="str">
        <f>Table22[[#This Row],[Pressure]]</f>
        <v>LP</v>
      </c>
      <c r="BL1543" s="4" t="str">
        <f>Table22[[#This Row],[Pon Category]]</f>
        <v>Policy</v>
      </c>
      <c r="BM1543" s="4" t="str">
        <f>Table22[[#This Row],[Tier]]</f>
        <v>T1</v>
      </c>
      <c r="BN1543" s="4" t="str">
        <f>Table22[[#This Row],[PON Material]]</f>
        <v>DI</v>
      </c>
      <c r="BO1543" s="4" t="str" cm="1">
        <f t="array" ref="BO15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4" spans="1:67" x14ac:dyDescent="0.25">
      <c r="A1544" t="s">
        <v>989</v>
      </c>
      <c r="B1544" t="s">
        <v>998</v>
      </c>
      <c r="C1544" t="s">
        <v>1194</v>
      </c>
      <c r="D1544" t="s">
        <v>1603</v>
      </c>
      <c r="E1544" t="s">
        <v>3154</v>
      </c>
      <c r="F1544" t="s">
        <v>1391</v>
      </c>
      <c r="G1544" t="s">
        <v>3170</v>
      </c>
      <c r="H1544" t="s">
        <v>1392</v>
      </c>
      <c r="I1544" t="s">
        <v>2853</v>
      </c>
      <c r="J1544" t="s">
        <v>2846</v>
      </c>
      <c r="K1544" t="s">
        <v>1031</v>
      </c>
      <c r="L1544">
        <v>510910150</v>
      </c>
      <c r="M1544">
        <v>4</v>
      </c>
      <c r="O1544" t="s">
        <v>1570</v>
      </c>
      <c r="P1544" t="s">
        <v>1571</v>
      </c>
      <c r="Q1544" t="s">
        <v>91</v>
      </c>
      <c r="R1544" t="s">
        <v>1572</v>
      </c>
      <c r="S1544" t="s">
        <v>64</v>
      </c>
      <c r="T1544" t="s">
        <v>52</v>
      </c>
      <c r="U1544" t="s">
        <v>1573</v>
      </c>
      <c r="V1544" t="s">
        <v>1496</v>
      </c>
      <c r="W1544">
        <v>4</v>
      </c>
      <c r="X1544">
        <v>159.85</v>
      </c>
      <c r="Y1544" t="s">
        <v>1574</v>
      </c>
      <c r="Z1544" t="s">
        <v>1575</v>
      </c>
      <c r="AA1544" t="s">
        <v>147</v>
      </c>
      <c r="AC1544">
        <v>44522</v>
      </c>
      <c r="AD1544">
        <v>44540</v>
      </c>
      <c r="AE1544" s="39">
        <v>159.84</v>
      </c>
      <c r="AF1544" s="39">
        <v>0</v>
      </c>
      <c r="AG1544" s="39">
        <v>159.84</v>
      </c>
      <c r="AP1544">
        <v>53.28</v>
      </c>
      <c r="AQ1544">
        <v>53.28</v>
      </c>
      <c r="AR1544">
        <v>53.28</v>
      </c>
      <c r="BI1544" t="s">
        <v>1505</v>
      </c>
      <c r="BJ1544" s="4" t="str">
        <f>Table22[[#This Row],[Ofgem ]]</f>
        <v>4"-5"</v>
      </c>
      <c r="BK1544" s="4" t="str">
        <f>Table22[[#This Row],[Pressure]]</f>
        <v>LP</v>
      </c>
      <c r="BL1544" s="4" t="str">
        <f>Table22[[#This Row],[Pon Category]]</f>
        <v>Policy</v>
      </c>
      <c r="BM1544" s="4" t="str">
        <f>Table22[[#This Row],[Tier]]</f>
        <v>T1</v>
      </c>
      <c r="BN1544" s="4" t="str">
        <f>Table22[[#This Row],[PON Material]]</f>
        <v>DI</v>
      </c>
      <c r="BO1544" s="4" t="str" cm="1">
        <f t="array" ref="BO15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5" spans="1:67" x14ac:dyDescent="0.25">
      <c r="A1545" t="s">
        <v>989</v>
      </c>
      <c r="B1545" t="s">
        <v>998</v>
      </c>
      <c r="C1545" t="s">
        <v>1194</v>
      </c>
      <c r="D1545" t="s">
        <v>1603</v>
      </c>
      <c r="E1545" t="s">
        <v>3154</v>
      </c>
      <c r="F1545" t="s">
        <v>1391</v>
      </c>
      <c r="G1545" t="s">
        <v>3170</v>
      </c>
      <c r="H1545" t="s">
        <v>1392</v>
      </c>
      <c r="I1545" t="s">
        <v>2853</v>
      </c>
      <c r="J1545" t="s">
        <v>2846</v>
      </c>
      <c r="K1545" t="s">
        <v>1031</v>
      </c>
      <c r="L1545">
        <v>510910151</v>
      </c>
      <c r="M1545">
        <v>4</v>
      </c>
      <c r="O1545" t="s">
        <v>1570</v>
      </c>
      <c r="P1545" t="s">
        <v>1571</v>
      </c>
      <c r="Q1545" t="s">
        <v>91</v>
      </c>
      <c r="R1545" t="s">
        <v>1572</v>
      </c>
      <c r="S1545" t="s">
        <v>64</v>
      </c>
      <c r="T1545" t="s">
        <v>52</v>
      </c>
      <c r="U1545" t="s">
        <v>1573</v>
      </c>
      <c r="V1545" t="s">
        <v>1496</v>
      </c>
      <c r="W1545">
        <v>3</v>
      </c>
      <c r="X1545">
        <v>100.63</v>
      </c>
      <c r="Y1545" t="s">
        <v>1574</v>
      </c>
      <c r="Z1545" t="s">
        <v>1575</v>
      </c>
      <c r="AA1545" t="s">
        <v>147</v>
      </c>
      <c r="AC1545">
        <v>44522</v>
      </c>
      <c r="AD1545">
        <v>44540</v>
      </c>
      <c r="AE1545" s="39">
        <v>100.62</v>
      </c>
      <c r="AF1545" s="39">
        <v>0</v>
      </c>
      <c r="AG1545" s="39">
        <v>100.62</v>
      </c>
      <c r="AP1545">
        <v>33.54</v>
      </c>
      <c r="AQ1545">
        <v>33.54</v>
      </c>
      <c r="AR1545">
        <v>33.54</v>
      </c>
      <c r="BI1545" t="s">
        <v>1505</v>
      </c>
      <c r="BJ1545" s="4" t="str">
        <f>Table22[[#This Row],[Ofgem ]]</f>
        <v>4"-5"</v>
      </c>
      <c r="BK1545" s="4" t="str">
        <f>Table22[[#This Row],[Pressure]]</f>
        <v>LP</v>
      </c>
      <c r="BL1545" s="4" t="str">
        <f>Table22[[#This Row],[Pon Category]]</f>
        <v>Policy</v>
      </c>
      <c r="BM1545" s="4" t="str">
        <f>Table22[[#This Row],[Tier]]</f>
        <v>T1</v>
      </c>
      <c r="BN1545" s="4" t="str">
        <f>Table22[[#This Row],[PON Material]]</f>
        <v>DI</v>
      </c>
      <c r="BO1545" s="4" t="str" cm="1">
        <f t="array" ref="BO15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6" spans="1:67" x14ac:dyDescent="0.25">
      <c r="A1546" t="s">
        <v>989</v>
      </c>
      <c r="B1546" t="s">
        <v>998</v>
      </c>
      <c r="C1546" t="s">
        <v>1194</v>
      </c>
      <c r="D1546" t="s">
        <v>1603</v>
      </c>
      <c r="E1546" t="s">
        <v>3154</v>
      </c>
      <c r="F1546" t="s">
        <v>1391</v>
      </c>
      <c r="G1546" t="s">
        <v>3170</v>
      </c>
      <c r="H1546" t="s">
        <v>1392</v>
      </c>
      <c r="I1546" t="s">
        <v>2853</v>
      </c>
      <c r="J1546" t="s">
        <v>2846</v>
      </c>
      <c r="K1546" t="s">
        <v>1031</v>
      </c>
      <c r="L1546">
        <v>510910152</v>
      </c>
      <c r="M1546">
        <v>4</v>
      </c>
      <c r="O1546" t="s">
        <v>1570</v>
      </c>
      <c r="P1546" t="s">
        <v>1571</v>
      </c>
      <c r="Q1546" t="s">
        <v>91</v>
      </c>
      <c r="R1546" t="s">
        <v>1572</v>
      </c>
      <c r="S1546" t="s">
        <v>64</v>
      </c>
      <c r="T1546" t="s">
        <v>52</v>
      </c>
      <c r="U1546" t="s">
        <v>1573</v>
      </c>
      <c r="V1546" t="s">
        <v>1496</v>
      </c>
      <c r="W1546">
        <v>3</v>
      </c>
      <c r="X1546">
        <v>49.75</v>
      </c>
      <c r="Y1546" t="s">
        <v>1574</v>
      </c>
      <c r="Z1546" t="s">
        <v>1575</v>
      </c>
      <c r="AA1546" t="s">
        <v>147</v>
      </c>
      <c r="AC1546">
        <v>44522</v>
      </c>
      <c r="AD1546">
        <v>44540</v>
      </c>
      <c r="AE1546" s="39">
        <v>49.739999999999995</v>
      </c>
      <c r="AF1546" s="39">
        <v>0</v>
      </c>
      <c r="AG1546" s="39">
        <v>49.739999999999995</v>
      </c>
      <c r="AP1546">
        <v>16.579999999999998</v>
      </c>
      <c r="AQ1546">
        <v>16.579999999999998</v>
      </c>
      <c r="AR1546">
        <v>16.579999999999998</v>
      </c>
      <c r="BI1546" t="s">
        <v>1505</v>
      </c>
      <c r="BJ1546" s="4" t="str">
        <f>Table22[[#This Row],[Ofgem ]]</f>
        <v>4"-5"</v>
      </c>
      <c r="BK1546" s="4" t="str">
        <f>Table22[[#This Row],[Pressure]]</f>
        <v>LP</v>
      </c>
      <c r="BL1546" s="4" t="str">
        <f>Table22[[#This Row],[Pon Category]]</f>
        <v>Policy</v>
      </c>
      <c r="BM1546" s="4" t="str">
        <f>Table22[[#This Row],[Tier]]</f>
        <v>T1</v>
      </c>
      <c r="BN1546" s="4" t="str">
        <f>Table22[[#This Row],[PON Material]]</f>
        <v>DI</v>
      </c>
      <c r="BO1546" s="4" t="str" cm="1">
        <f t="array" ref="BO15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7" spans="1:67" x14ac:dyDescent="0.25">
      <c r="A1547" t="s">
        <v>989</v>
      </c>
      <c r="B1547" t="s">
        <v>998</v>
      </c>
      <c r="C1547" t="s">
        <v>1194</v>
      </c>
      <c r="D1547" t="s">
        <v>1603</v>
      </c>
      <c r="E1547" t="s">
        <v>3154</v>
      </c>
      <c r="F1547" t="s">
        <v>1391</v>
      </c>
      <c r="G1547" t="s">
        <v>3170</v>
      </c>
      <c r="H1547" t="s">
        <v>1392</v>
      </c>
      <c r="I1547" t="s">
        <v>2853</v>
      </c>
      <c r="J1547" t="s">
        <v>2846</v>
      </c>
      <c r="K1547" t="s">
        <v>1031</v>
      </c>
      <c r="L1547">
        <v>510910153</v>
      </c>
      <c r="M1547">
        <v>4</v>
      </c>
      <c r="O1547" t="s">
        <v>1570</v>
      </c>
      <c r="P1547" t="s">
        <v>1571</v>
      </c>
      <c r="Q1547" t="s">
        <v>163</v>
      </c>
      <c r="R1547" t="s">
        <v>1572</v>
      </c>
      <c r="S1547" t="s">
        <v>64</v>
      </c>
      <c r="T1547" t="s">
        <v>52</v>
      </c>
      <c r="U1547" t="s">
        <v>1573</v>
      </c>
      <c r="V1547" t="s">
        <v>1496</v>
      </c>
      <c r="W1547">
        <v>4</v>
      </c>
      <c r="X1547">
        <v>38.61</v>
      </c>
      <c r="Y1547" t="s">
        <v>1574</v>
      </c>
      <c r="Z1547" t="s">
        <v>1575</v>
      </c>
      <c r="AA1547" t="s">
        <v>147</v>
      </c>
      <c r="AC1547">
        <v>44522</v>
      </c>
      <c r="AD1547">
        <v>44540</v>
      </c>
      <c r="AE1547" s="39">
        <v>38.61</v>
      </c>
      <c r="AF1547" s="39">
        <v>0</v>
      </c>
      <c r="AG1547" s="39">
        <v>38.61</v>
      </c>
      <c r="AP1547">
        <v>12.87</v>
      </c>
      <c r="AQ1547">
        <v>12.87</v>
      </c>
      <c r="AR1547">
        <v>12.87</v>
      </c>
      <c r="BI1547" t="s">
        <v>1505</v>
      </c>
      <c r="BJ1547" s="4" t="str">
        <f>Table22[[#This Row],[Ofgem ]]</f>
        <v>4"-5"</v>
      </c>
      <c r="BK1547" s="4" t="str">
        <f>Table22[[#This Row],[Pressure]]</f>
        <v>LP</v>
      </c>
      <c r="BL1547" s="4" t="str">
        <f>Table22[[#This Row],[Pon Category]]</f>
        <v>Policy</v>
      </c>
      <c r="BM1547" s="4" t="str">
        <f>Table22[[#This Row],[Tier]]</f>
        <v>T1</v>
      </c>
      <c r="BN1547" s="4" t="str">
        <f>Table22[[#This Row],[PON Material]]</f>
        <v>SI</v>
      </c>
      <c r="BO1547" s="4" t="str" cm="1">
        <f t="array" ref="BO15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8" spans="1:67" x14ac:dyDescent="0.25">
      <c r="A1548" t="s">
        <v>989</v>
      </c>
      <c r="B1548" t="s">
        <v>998</v>
      </c>
      <c r="C1548" t="s">
        <v>1194</v>
      </c>
      <c r="D1548" t="s">
        <v>1603</v>
      </c>
      <c r="E1548" t="s">
        <v>3154</v>
      </c>
      <c r="F1548" t="s">
        <v>1391</v>
      </c>
      <c r="G1548" t="s">
        <v>3171</v>
      </c>
      <c r="H1548" t="s">
        <v>3172</v>
      </c>
      <c r="I1548" t="s">
        <v>2853</v>
      </c>
      <c r="J1548" t="s">
        <v>2846</v>
      </c>
      <c r="K1548" t="s">
        <v>1031</v>
      </c>
      <c r="L1548">
        <v>510910147</v>
      </c>
      <c r="M1548">
        <v>4</v>
      </c>
      <c r="O1548" t="s">
        <v>1570</v>
      </c>
      <c r="P1548" t="s">
        <v>1571</v>
      </c>
      <c r="Q1548" t="s">
        <v>91</v>
      </c>
      <c r="R1548" t="s">
        <v>1572</v>
      </c>
      <c r="S1548" t="s">
        <v>64</v>
      </c>
      <c r="T1548" t="s">
        <v>52</v>
      </c>
      <c r="U1548" t="s">
        <v>1573</v>
      </c>
      <c r="V1548" t="s">
        <v>1496</v>
      </c>
      <c r="W1548">
        <v>4</v>
      </c>
      <c r="X1548">
        <v>139.6</v>
      </c>
      <c r="Y1548" t="s">
        <v>1574</v>
      </c>
      <c r="Z1548" t="s">
        <v>1575</v>
      </c>
      <c r="AA1548" t="s">
        <v>147</v>
      </c>
      <c r="AC1548">
        <v>44543</v>
      </c>
      <c r="AD1548">
        <v>44547</v>
      </c>
      <c r="AE1548" s="39">
        <v>139.6</v>
      </c>
      <c r="AF1548" s="39">
        <v>0</v>
      </c>
      <c r="AG1548" s="39">
        <v>139.6</v>
      </c>
      <c r="AS1548">
        <v>139.6</v>
      </c>
      <c r="BI1548" t="s">
        <v>1505</v>
      </c>
      <c r="BJ1548" s="4" t="str">
        <f>Table22[[#This Row],[Ofgem ]]</f>
        <v>4"-5"</v>
      </c>
      <c r="BK1548" s="4" t="str">
        <f>Table22[[#This Row],[Pressure]]</f>
        <v>LP</v>
      </c>
      <c r="BL1548" s="4" t="str">
        <f>Table22[[#This Row],[Pon Category]]</f>
        <v>Policy</v>
      </c>
      <c r="BM1548" s="4" t="str">
        <f>Table22[[#This Row],[Tier]]</f>
        <v>T1</v>
      </c>
      <c r="BN1548" s="4" t="str">
        <f>Table22[[#This Row],[PON Material]]</f>
        <v>DI</v>
      </c>
      <c r="BO1548" s="4" t="str" cm="1">
        <f t="array" ref="BO15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49" spans="1:67" x14ac:dyDescent="0.25">
      <c r="A1549" t="s">
        <v>989</v>
      </c>
      <c r="B1549" t="s">
        <v>998</v>
      </c>
      <c r="C1549" t="s">
        <v>1194</v>
      </c>
      <c r="D1549" t="s">
        <v>1603</v>
      </c>
      <c r="E1549" t="s">
        <v>3154</v>
      </c>
      <c r="F1549" t="s">
        <v>1391</v>
      </c>
      <c r="G1549" t="s">
        <v>3173</v>
      </c>
      <c r="H1549" t="s">
        <v>3174</v>
      </c>
      <c r="I1549" t="s">
        <v>2853</v>
      </c>
      <c r="J1549" t="s">
        <v>2846</v>
      </c>
      <c r="K1549" t="s">
        <v>1031</v>
      </c>
      <c r="L1549">
        <v>510972262</v>
      </c>
      <c r="M1549">
        <v>4</v>
      </c>
      <c r="O1549" t="s">
        <v>1570</v>
      </c>
      <c r="P1549" t="s">
        <v>1571</v>
      </c>
      <c r="Q1549" t="s">
        <v>163</v>
      </c>
      <c r="R1549" t="s">
        <v>1572</v>
      </c>
      <c r="S1549" t="s">
        <v>64</v>
      </c>
      <c r="T1549" t="s">
        <v>52</v>
      </c>
      <c r="U1549" t="s">
        <v>1573</v>
      </c>
      <c r="V1549" t="s">
        <v>1496</v>
      </c>
      <c r="W1549">
        <v>5</v>
      </c>
      <c r="X1549">
        <v>59.61</v>
      </c>
      <c r="Y1549" t="s">
        <v>1574</v>
      </c>
      <c r="Z1549" t="s">
        <v>1575</v>
      </c>
      <c r="AA1549" t="s">
        <v>147</v>
      </c>
      <c r="AC1549">
        <v>44565</v>
      </c>
      <c r="AD1549">
        <v>44568</v>
      </c>
      <c r="AE1549" s="39">
        <v>0</v>
      </c>
      <c r="AF1549" s="39">
        <v>59.61</v>
      </c>
      <c r="AG1549" s="39">
        <v>59.61</v>
      </c>
      <c r="AV1549">
        <v>59.61</v>
      </c>
      <c r="BI1549" t="s">
        <v>1505</v>
      </c>
      <c r="BJ1549" s="4" t="str">
        <f>Table22[[#This Row],[Ofgem ]]</f>
        <v>4"-5"</v>
      </c>
      <c r="BK1549" s="4" t="str">
        <f>Table22[[#This Row],[Pressure]]</f>
        <v>LP</v>
      </c>
      <c r="BL1549" s="4" t="str">
        <f>Table22[[#This Row],[Pon Category]]</f>
        <v>Policy</v>
      </c>
      <c r="BM1549" s="4" t="str">
        <f>Table22[[#This Row],[Tier]]</f>
        <v>T1</v>
      </c>
      <c r="BN1549" s="4" t="str">
        <f>Table22[[#This Row],[PON Material]]</f>
        <v>SI</v>
      </c>
      <c r="BO1549" s="4" t="str" cm="1">
        <f t="array" ref="BO15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0" spans="1:67" hidden="1" x14ac:dyDescent="0.25">
      <c r="A1550" t="s">
        <v>989</v>
      </c>
      <c r="B1550" t="s">
        <v>998</v>
      </c>
      <c r="C1550" t="s">
        <v>1194</v>
      </c>
      <c r="D1550" t="s">
        <v>1603</v>
      </c>
      <c r="E1550" t="s">
        <v>3154</v>
      </c>
      <c r="F1550" t="s">
        <v>1406</v>
      </c>
      <c r="G1550" t="s">
        <v>3175</v>
      </c>
      <c r="H1550" t="s">
        <v>397</v>
      </c>
      <c r="I1550" t="s">
        <v>2853</v>
      </c>
      <c r="J1550" t="s">
        <v>2846</v>
      </c>
      <c r="K1550" t="s">
        <v>1031</v>
      </c>
      <c r="L1550">
        <v>510944106</v>
      </c>
      <c r="M1550">
        <v>2</v>
      </c>
      <c r="O1550" t="s">
        <v>1570</v>
      </c>
      <c r="P1550" t="s">
        <v>1571</v>
      </c>
      <c r="Q1550" t="s">
        <v>133</v>
      </c>
      <c r="R1550" t="s">
        <v>1572</v>
      </c>
      <c r="S1550" t="s">
        <v>64</v>
      </c>
      <c r="T1550" t="s">
        <v>1576</v>
      </c>
      <c r="U1550" t="s">
        <v>1577</v>
      </c>
      <c r="V1550" t="s">
        <v>1496</v>
      </c>
      <c r="W1550">
        <v>-1</v>
      </c>
      <c r="X1550">
        <v>19.03</v>
      </c>
      <c r="Y1550" t="s">
        <v>1574</v>
      </c>
      <c r="Z1550" t="s">
        <v>1575</v>
      </c>
      <c r="AA1550" t="s">
        <v>845</v>
      </c>
      <c r="AC1550">
        <v>44571</v>
      </c>
      <c r="AD1550">
        <v>44575</v>
      </c>
      <c r="AE1550" s="39">
        <v>0</v>
      </c>
      <c r="AF1550" s="39">
        <v>19.03</v>
      </c>
      <c r="AG1550" s="39">
        <v>19.03</v>
      </c>
      <c r="AW1550">
        <v>19.03</v>
      </c>
      <c r="BI1550" t="s">
        <v>1439</v>
      </c>
      <c r="BJ1550" s="4" t="str">
        <f>Table22[[#This Row],[Ofgem ]]</f>
        <v>4"-5"</v>
      </c>
      <c r="BK1550" s="4" t="str">
        <f>Table22[[#This Row],[Pressure]]</f>
        <v>LP</v>
      </c>
      <c r="BL1550" s="4" t="str">
        <f>Table22[[#This Row],[Pon Category]]</f>
        <v>Non policy</v>
      </c>
      <c r="BM1550" s="4" t="str">
        <f>Table22[[#This Row],[Tier]]</f>
        <v>T1</v>
      </c>
      <c r="BN1550" s="4" t="str">
        <f>Table22[[#This Row],[PON Material]]</f>
        <v>ST</v>
      </c>
      <c r="BO1550" s="4" t="str" cm="1">
        <f t="array" ref="BO15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51" spans="1:67" hidden="1" x14ac:dyDescent="0.25">
      <c r="A1551" t="s">
        <v>989</v>
      </c>
      <c r="B1551" t="s">
        <v>998</v>
      </c>
      <c r="C1551" t="s">
        <v>1194</v>
      </c>
      <c r="D1551" t="s">
        <v>1603</v>
      </c>
      <c r="E1551" t="s">
        <v>3154</v>
      </c>
      <c r="F1551" t="s">
        <v>1406</v>
      </c>
      <c r="G1551" t="s">
        <v>3175</v>
      </c>
      <c r="H1551" t="s">
        <v>397</v>
      </c>
      <c r="I1551" t="s">
        <v>2853</v>
      </c>
      <c r="J1551" t="s">
        <v>2846</v>
      </c>
      <c r="K1551" t="s">
        <v>1031</v>
      </c>
      <c r="L1551">
        <v>510944107</v>
      </c>
      <c r="M1551">
        <v>2</v>
      </c>
      <c r="O1551" t="s">
        <v>1570</v>
      </c>
      <c r="P1551" t="s">
        <v>1571</v>
      </c>
      <c r="Q1551" t="s">
        <v>133</v>
      </c>
      <c r="R1551" t="s">
        <v>1572</v>
      </c>
      <c r="S1551" t="s">
        <v>64</v>
      </c>
      <c r="T1551" t="s">
        <v>1576</v>
      </c>
      <c r="U1551" t="s">
        <v>1577</v>
      </c>
      <c r="V1551" t="s">
        <v>1496</v>
      </c>
      <c r="W1551">
        <v>-1</v>
      </c>
      <c r="X1551">
        <v>26.93</v>
      </c>
      <c r="Y1551" t="s">
        <v>1574</v>
      </c>
      <c r="Z1551" t="s">
        <v>1575</v>
      </c>
      <c r="AA1551" t="s">
        <v>845</v>
      </c>
      <c r="AC1551">
        <v>44571</v>
      </c>
      <c r="AD1551">
        <v>44575</v>
      </c>
      <c r="AE1551" s="39">
        <v>0</v>
      </c>
      <c r="AF1551" s="39">
        <v>26.93</v>
      </c>
      <c r="AG1551" s="39">
        <v>26.93</v>
      </c>
      <c r="AW1551">
        <v>26.93</v>
      </c>
      <c r="BI1551" t="s">
        <v>1439</v>
      </c>
      <c r="BJ1551" s="4" t="str">
        <f>Table22[[#This Row],[Ofgem ]]</f>
        <v>4"-5"</v>
      </c>
      <c r="BK1551" s="4" t="str">
        <f>Table22[[#This Row],[Pressure]]</f>
        <v>LP</v>
      </c>
      <c r="BL1551" s="4" t="str">
        <f>Table22[[#This Row],[Pon Category]]</f>
        <v>Non policy</v>
      </c>
      <c r="BM1551" s="4" t="str">
        <f>Table22[[#This Row],[Tier]]</f>
        <v>T1</v>
      </c>
      <c r="BN1551" s="4" t="str">
        <f>Table22[[#This Row],[PON Material]]</f>
        <v>ST</v>
      </c>
      <c r="BO1551" s="4" t="str" cm="1">
        <f t="array" ref="BO15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52" spans="1:67" hidden="1" x14ac:dyDescent="0.25">
      <c r="A1552" t="s">
        <v>989</v>
      </c>
      <c r="B1552" t="s">
        <v>998</v>
      </c>
      <c r="C1552" t="s">
        <v>1194</v>
      </c>
      <c r="D1552" t="s">
        <v>1603</v>
      </c>
      <c r="E1552" t="s">
        <v>3154</v>
      </c>
      <c r="F1552" t="s">
        <v>1406</v>
      </c>
      <c r="G1552" t="s">
        <v>3175</v>
      </c>
      <c r="H1552" t="s">
        <v>397</v>
      </c>
      <c r="I1552" t="s">
        <v>2853</v>
      </c>
      <c r="J1552" t="s">
        <v>2846</v>
      </c>
      <c r="K1552" t="s">
        <v>1031</v>
      </c>
      <c r="L1552">
        <v>510944108</v>
      </c>
      <c r="M1552">
        <v>2</v>
      </c>
      <c r="O1552" t="s">
        <v>1570</v>
      </c>
      <c r="P1552" t="s">
        <v>1571</v>
      </c>
      <c r="Q1552" t="s">
        <v>133</v>
      </c>
      <c r="R1552" t="s">
        <v>1572</v>
      </c>
      <c r="S1552" t="s">
        <v>64</v>
      </c>
      <c r="T1552" t="s">
        <v>1576</v>
      </c>
      <c r="U1552" t="s">
        <v>1577</v>
      </c>
      <c r="V1552" t="s">
        <v>1496</v>
      </c>
      <c r="W1552">
        <v>-1</v>
      </c>
      <c r="X1552">
        <v>23.15</v>
      </c>
      <c r="Y1552" t="s">
        <v>1574</v>
      </c>
      <c r="Z1552" t="s">
        <v>1575</v>
      </c>
      <c r="AA1552" t="s">
        <v>845</v>
      </c>
      <c r="AC1552">
        <v>44571</v>
      </c>
      <c r="AD1552">
        <v>44575</v>
      </c>
      <c r="AE1552" s="39">
        <v>0</v>
      </c>
      <c r="AF1552" s="39">
        <v>23.15</v>
      </c>
      <c r="AG1552" s="39">
        <v>23.15</v>
      </c>
      <c r="AW1552">
        <v>23.15</v>
      </c>
      <c r="BI1552" t="s">
        <v>1439</v>
      </c>
      <c r="BJ1552" s="4" t="str">
        <f>Table22[[#This Row],[Ofgem ]]</f>
        <v>4"-5"</v>
      </c>
      <c r="BK1552" s="4" t="str">
        <f>Table22[[#This Row],[Pressure]]</f>
        <v>LP</v>
      </c>
      <c r="BL1552" s="4" t="str">
        <f>Table22[[#This Row],[Pon Category]]</f>
        <v>Non policy</v>
      </c>
      <c r="BM1552" s="4" t="str">
        <f>Table22[[#This Row],[Tier]]</f>
        <v>T1</v>
      </c>
      <c r="BN1552" s="4" t="str">
        <f>Table22[[#This Row],[PON Material]]</f>
        <v>ST</v>
      </c>
      <c r="BO1552" s="4" t="str" cm="1">
        <f t="array" ref="BO15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53" spans="1:67" hidden="1" x14ac:dyDescent="0.25">
      <c r="A1553" t="s">
        <v>989</v>
      </c>
      <c r="B1553" t="s">
        <v>998</v>
      </c>
      <c r="C1553" t="s">
        <v>1194</v>
      </c>
      <c r="D1553" t="s">
        <v>1603</v>
      </c>
      <c r="E1553" t="s">
        <v>3154</v>
      </c>
      <c r="F1553" t="s">
        <v>1406</v>
      </c>
      <c r="G1553" t="s">
        <v>3175</v>
      </c>
      <c r="H1553" t="s">
        <v>397</v>
      </c>
      <c r="I1553" t="s">
        <v>2853</v>
      </c>
      <c r="J1553" t="s">
        <v>2846</v>
      </c>
      <c r="K1553" t="s">
        <v>1031</v>
      </c>
      <c r="L1553">
        <v>510944109</v>
      </c>
      <c r="M1553">
        <v>2</v>
      </c>
      <c r="O1553" t="s">
        <v>1570</v>
      </c>
      <c r="P1553" t="s">
        <v>1571</v>
      </c>
      <c r="Q1553" t="s">
        <v>133</v>
      </c>
      <c r="R1553" t="s">
        <v>1572</v>
      </c>
      <c r="S1553" t="s">
        <v>64</v>
      </c>
      <c r="T1553" t="s">
        <v>1576</v>
      </c>
      <c r="U1553" t="s">
        <v>1577</v>
      </c>
      <c r="V1553" t="s">
        <v>1496</v>
      </c>
      <c r="W1553">
        <v>-1</v>
      </c>
      <c r="X1553">
        <v>14.8</v>
      </c>
      <c r="Y1553" t="s">
        <v>1574</v>
      </c>
      <c r="Z1553" t="s">
        <v>1575</v>
      </c>
      <c r="AA1553" t="s">
        <v>845</v>
      </c>
      <c r="AC1553">
        <v>44571</v>
      </c>
      <c r="AD1553">
        <v>44575</v>
      </c>
      <c r="AE1553" s="39">
        <v>0</v>
      </c>
      <c r="AF1553" s="39">
        <v>14.8</v>
      </c>
      <c r="AG1553" s="39">
        <v>14.8</v>
      </c>
      <c r="AW1553">
        <v>14.8</v>
      </c>
      <c r="BI1553" t="s">
        <v>1439</v>
      </c>
      <c r="BJ1553" s="4" t="str">
        <f>Table22[[#This Row],[Ofgem ]]</f>
        <v>4"-5"</v>
      </c>
      <c r="BK1553" s="4" t="str">
        <f>Table22[[#This Row],[Pressure]]</f>
        <v>LP</v>
      </c>
      <c r="BL1553" s="4" t="str">
        <f>Table22[[#This Row],[Pon Category]]</f>
        <v>Non policy</v>
      </c>
      <c r="BM1553" s="4" t="str">
        <f>Table22[[#This Row],[Tier]]</f>
        <v>T1</v>
      </c>
      <c r="BN1553" s="4" t="str">
        <f>Table22[[#This Row],[PON Material]]</f>
        <v>ST</v>
      </c>
      <c r="BO1553" s="4" t="str" cm="1">
        <f t="array" ref="BO15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54" spans="1:67" x14ac:dyDescent="0.25">
      <c r="A1554" t="s">
        <v>989</v>
      </c>
      <c r="B1554" t="s">
        <v>998</v>
      </c>
      <c r="C1554" t="s">
        <v>1194</v>
      </c>
      <c r="D1554" t="s">
        <v>1603</v>
      </c>
      <c r="E1554" t="s">
        <v>3154</v>
      </c>
      <c r="F1554" t="s">
        <v>1406</v>
      </c>
      <c r="G1554" t="s">
        <v>3175</v>
      </c>
      <c r="H1554" t="s">
        <v>397</v>
      </c>
      <c r="I1554" t="s">
        <v>2853</v>
      </c>
      <c r="J1554" t="s">
        <v>2846</v>
      </c>
      <c r="K1554" t="s">
        <v>1031</v>
      </c>
      <c r="L1554">
        <v>510944110</v>
      </c>
      <c r="M1554">
        <v>4</v>
      </c>
      <c r="O1554" t="s">
        <v>1570</v>
      </c>
      <c r="P1554" t="s">
        <v>1571</v>
      </c>
      <c r="Q1554" t="s">
        <v>53</v>
      </c>
      <c r="R1554" t="s">
        <v>1572</v>
      </c>
      <c r="S1554" t="s">
        <v>64</v>
      </c>
      <c r="T1554" t="s">
        <v>52</v>
      </c>
      <c r="U1554" t="s">
        <v>1573</v>
      </c>
      <c r="V1554" t="s">
        <v>1496</v>
      </c>
      <c r="W1554">
        <v>3</v>
      </c>
      <c r="X1554">
        <v>347.24</v>
      </c>
      <c r="Y1554" t="s">
        <v>1574</v>
      </c>
      <c r="Z1554" t="s">
        <v>1575</v>
      </c>
      <c r="AA1554" t="s">
        <v>147</v>
      </c>
      <c r="AC1554">
        <v>44571</v>
      </c>
      <c r="AD1554">
        <v>44575</v>
      </c>
      <c r="AE1554" s="39">
        <v>0</v>
      </c>
      <c r="AF1554" s="39">
        <v>347.24</v>
      </c>
      <c r="AG1554" s="39">
        <v>347.24</v>
      </c>
      <c r="AW1554">
        <v>347.24</v>
      </c>
      <c r="BI1554" t="s">
        <v>1505</v>
      </c>
      <c r="BJ1554" s="4" t="str">
        <f>Table22[[#This Row],[Ofgem ]]</f>
        <v>4"-5"</v>
      </c>
      <c r="BK1554" s="4" t="str">
        <f>Table22[[#This Row],[Pressure]]</f>
        <v>LP</v>
      </c>
      <c r="BL1554" s="4" t="str">
        <f>Table22[[#This Row],[Pon Category]]</f>
        <v>Policy</v>
      </c>
      <c r="BM1554" s="4" t="str">
        <f>Table22[[#This Row],[Tier]]</f>
        <v>T1</v>
      </c>
      <c r="BN1554" s="4" t="str">
        <f>Table22[[#This Row],[PON Material]]</f>
        <v>CI</v>
      </c>
      <c r="BO1554" s="4" t="str" cm="1">
        <f t="array" ref="BO15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5" spans="1:67" x14ac:dyDescent="0.25">
      <c r="A1555" t="s">
        <v>989</v>
      </c>
      <c r="B1555" t="s">
        <v>998</v>
      </c>
      <c r="C1555" t="s">
        <v>1194</v>
      </c>
      <c r="D1555" t="s">
        <v>1603</v>
      </c>
      <c r="E1555" t="s">
        <v>3154</v>
      </c>
      <c r="F1555" t="s">
        <v>1406</v>
      </c>
      <c r="G1555" t="s">
        <v>3175</v>
      </c>
      <c r="H1555" t="s">
        <v>397</v>
      </c>
      <c r="I1555" t="s">
        <v>2853</v>
      </c>
      <c r="J1555" t="s">
        <v>2846</v>
      </c>
      <c r="K1555" t="s">
        <v>1031</v>
      </c>
      <c r="L1555">
        <v>510944111</v>
      </c>
      <c r="M1555">
        <v>6</v>
      </c>
      <c r="O1555" t="s">
        <v>1570</v>
      </c>
      <c r="P1555" t="s">
        <v>1571</v>
      </c>
      <c r="Q1555" t="s">
        <v>53</v>
      </c>
      <c r="R1555" t="s">
        <v>1572</v>
      </c>
      <c r="S1555" t="s">
        <v>64</v>
      </c>
      <c r="T1555" t="s">
        <v>52</v>
      </c>
      <c r="U1555" t="s">
        <v>1573</v>
      </c>
      <c r="V1555" t="s">
        <v>1496</v>
      </c>
      <c r="W1555">
        <v>1</v>
      </c>
      <c r="X1555">
        <v>78.28</v>
      </c>
      <c r="Y1555" t="s">
        <v>1574</v>
      </c>
      <c r="Z1555" t="s">
        <v>1575</v>
      </c>
      <c r="AA1555" t="s">
        <v>147</v>
      </c>
      <c r="AC1555">
        <v>44571</v>
      </c>
      <c r="AD1555">
        <v>44575</v>
      </c>
      <c r="AE1555" s="39">
        <v>0</v>
      </c>
      <c r="AF1555" s="39">
        <v>78.28</v>
      </c>
      <c r="AG1555" s="39">
        <v>78.28</v>
      </c>
      <c r="AW1555">
        <v>78.28</v>
      </c>
      <c r="BI1555" t="s">
        <v>1505</v>
      </c>
      <c r="BJ1555" s="4" t="str">
        <f>Table22[[#This Row],[Ofgem ]]</f>
        <v>4"-5"</v>
      </c>
      <c r="BK1555" s="4" t="str">
        <f>Table22[[#This Row],[Pressure]]</f>
        <v>LP</v>
      </c>
      <c r="BL1555" s="4" t="str">
        <f>Table22[[#This Row],[Pon Category]]</f>
        <v>Policy</v>
      </c>
      <c r="BM1555" s="4" t="str">
        <f>Table22[[#This Row],[Tier]]</f>
        <v>T1</v>
      </c>
      <c r="BN1555" s="4" t="str">
        <f>Table22[[#This Row],[PON Material]]</f>
        <v>CI</v>
      </c>
      <c r="BO1555" s="4" t="str" cm="1">
        <f t="array" ref="BO15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6" spans="1:67" x14ac:dyDescent="0.25">
      <c r="A1556" t="s">
        <v>989</v>
      </c>
      <c r="B1556" t="s">
        <v>998</v>
      </c>
      <c r="C1556" t="s">
        <v>1194</v>
      </c>
      <c r="D1556" t="s">
        <v>1603</v>
      </c>
      <c r="E1556" t="s">
        <v>3154</v>
      </c>
      <c r="F1556" t="s">
        <v>1406</v>
      </c>
      <c r="G1556" t="s">
        <v>3176</v>
      </c>
      <c r="H1556" t="s">
        <v>3177</v>
      </c>
      <c r="I1556" t="s">
        <v>2853</v>
      </c>
      <c r="J1556" t="s">
        <v>2846</v>
      </c>
      <c r="K1556" t="s">
        <v>1031</v>
      </c>
      <c r="L1556">
        <v>510944260</v>
      </c>
      <c r="M1556">
        <v>4</v>
      </c>
      <c r="O1556" t="s">
        <v>1570</v>
      </c>
      <c r="P1556" t="s">
        <v>1571</v>
      </c>
      <c r="Q1556" t="s">
        <v>53</v>
      </c>
      <c r="R1556" t="s">
        <v>1572</v>
      </c>
      <c r="S1556" t="s">
        <v>64</v>
      </c>
      <c r="T1556" t="s">
        <v>52</v>
      </c>
      <c r="U1556" t="s">
        <v>1573</v>
      </c>
      <c r="V1556" t="s">
        <v>1496</v>
      </c>
      <c r="W1556">
        <v>3</v>
      </c>
      <c r="X1556">
        <v>63.97</v>
      </c>
      <c r="Y1556" t="s">
        <v>1574</v>
      </c>
      <c r="Z1556" t="s">
        <v>1575</v>
      </c>
      <c r="AA1556" t="s">
        <v>147</v>
      </c>
      <c r="AC1556">
        <v>44578</v>
      </c>
      <c r="AD1556">
        <v>44582</v>
      </c>
      <c r="AE1556" s="39">
        <v>0</v>
      </c>
      <c r="AF1556" s="39">
        <v>63.97</v>
      </c>
      <c r="AG1556" s="39">
        <v>63.97</v>
      </c>
      <c r="AX1556">
        <v>63.97</v>
      </c>
      <c r="BI1556" t="s">
        <v>1505</v>
      </c>
      <c r="BJ1556" s="4" t="str">
        <f>Table22[[#This Row],[Ofgem ]]</f>
        <v>4"-5"</v>
      </c>
      <c r="BK1556" s="4" t="str">
        <f>Table22[[#This Row],[Pressure]]</f>
        <v>LP</v>
      </c>
      <c r="BL1556" s="4" t="str">
        <f>Table22[[#This Row],[Pon Category]]</f>
        <v>Policy</v>
      </c>
      <c r="BM1556" s="4" t="str">
        <f>Table22[[#This Row],[Tier]]</f>
        <v>T1</v>
      </c>
      <c r="BN1556" s="4" t="str">
        <f>Table22[[#This Row],[PON Material]]</f>
        <v>CI</v>
      </c>
      <c r="BO1556" s="4" t="str" cm="1">
        <f t="array" ref="BO15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7" spans="1:67" x14ac:dyDescent="0.25">
      <c r="A1557" t="s">
        <v>989</v>
      </c>
      <c r="B1557" t="s">
        <v>998</v>
      </c>
      <c r="C1557" t="s">
        <v>1194</v>
      </c>
      <c r="D1557" t="s">
        <v>1603</v>
      </c>
      <c r="E1557" t="s">
        <v>3154</v>
      </c>
      <c r="F1557" t="s">
        <v>1406</v>
      </c>
      <c r="G1557" t="s">
        <v>3176</v>
      </c>
      <c r="H1557" t="s">
        <v>3177</v>
      </c>
      <c r="I1557" t="s">
        <v>2853</v>
      </c>
      <c r="J1557" t="s">
        <v>2846</v>
      </c>
      <c r="K1557" t="s">
        <v>1031</v>
      </c>
      <c r="L1557">
        <v>510944261</v>
      </c>
      <c r="M1557">
        <v>4</v>
      </c>
      <c r="O1557" t="s">
        <v>1570</v>
      </c>
      <c r="P1557" t="s">
        <v>1571</v>
      </c>
      <c r="Q1557" t="s">
        <v>53</v>
      </c>
      <c r="R1557" t="s">
        <v>1572</v>
      </c>
      <c r="S1557" t="s">
        <v>64</v>
      </c>
      <c r="T1557" t="s">
        <v>52</v>
      </c>
      <c r="U1557" t="s">
        <v>1573</v>
      </c>
      <c r="V1557" t="s">
        <v>1496</v>
      </c>
      <c r="W1557">
        <v>3</v>
      </c>
      <c r="X1557">
        <v>80.099999999999994</v>
      </c>
      <c r="Y1557" t="s">
        <v>1574</v>
      </c>
      <c r="Z1557" t="s">
        <v>1575</v>
      </c>
      <c r="AA1557" t="s">
        <v>147</v>
      </c>
      <c r="AC1557">
        <v>44578</v>
      </c>
      <c r="AD1557">
        <v>44582</v>
      </c>
      <c r="AE1557" s="39">
        <v>0</v>
      </c>
      <c r="AF1557" s="39">
        <v>80.099999999999994</v>
      </c>
      <c r="AG1557" s="39">
        <v>80.099999999999994</v>
      </c>
      <c r="AX1557">
        <v>80.099999999999994</v>
      </c>
      <c r="BI1557" t="s">
        <v>1505</v>
      </c>
      <c r="BJ1557" s="4" t="str">
        <f>Table22[[#This Row],[Ofgem ]]</f>
        <v>4"-5"</v>
      </c>
      <c r="BK1557" s="4" t="str">
        <f>Table22[[#This Row],[Pressure]]</f>
        <v>LP</v>
      </c>
      <c r="BL1557" s="4" t="str">
        <f>Table22[[#This Row],[Pon Category]]</f>
        <v>Policy</v>
      </c>
      <c r="BM1557" s="4" t="str">
        <f>Table22[[#This Row],[Tier]]</f>
        <v>T1</v>
      </c>
      <c r="BN1557" s="4" t="str">
        <f>Table22[[#This Row],[PON Material]]</f>
        <v>CI</v>
      </c>
      <c r="BO1557" s="4" t="str" cm="1">
        <f t="array" ref="BO15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8" spans="1:67" x14ac:dyDescent="0.25">
      <c r="A1558" t="s">
        <v>989</v>
      </c>
      <c r="B1558" t="s">
        <v>998</v>
      </c>
      <c r="C1558" t="s">
        <v>1194</v>
      </c>
      <c r="D1558" t="s">
        <v>1603</v>
      </c>
      <c r="E1558" t="s">
        <v>3154</v>
      </c>
      <c r="F1558" t="s">
        <v>1406</v>
      </c>
      <c r="G1558" t="s">
        <v>3176</v>
      </c>
      <c r="H1558" t="s">
        <v>3177</v>
      </c>
      <c r="I1558" t="s">
        <v>2853</v>
      </c>
      <c r="J1558" t="s">
        <v>2846</v>
      </c>
      <c r="K1558" t="s">
        <v>1031</v>
      </c>
      <c r="L1558">
        <v>220001644618</v>
      </c>
      <c r="M1558">
        <v>4</v>
      </c>
      <c r="O1558" t="s">
        <v>1570</v>
      </c>
      <c r="P1558" t="s">
        <v>1571</v>
      </c>
      <c r="Q1558" t="s">
        <v>53</v>
      </c>
      <c r="R1558" t="s">
        <v>1572</v>
      </c>
      <c r="S1558" t="s">
        <v>64</v>
      </c>
      <c r="T1558" t="s">
        <v>52</v>
      </c>
      <c r="U1558" t="s">
        <v>1573</v>
      </c>
      <c r="V1558" t="s">
        <v>1496</v>
      </c>
      <c r="W1558">
        <v>3</v>
      </c>
      <c r="X1558">
        <v>298.47000000000003</v>
      </c>
      <c r="Y1558" t="s">
        <v>1574</v>
      </c>
      <c r="Z1558" t="s">
        <v>1575</v>
      </c>
      <c r="AA1558" t="s">
        <v>147</v>
      </c>
      <c r="AC1558">
        <v>44578</v>
      </c>
      <c r="AD1558">
        <v>44582</v>
      </c>
      <c r="AE1558" s="39">
        <v>0</v>
      </c>
      <c r="AF1558" s="39">
        <v>298.47000000000003</v>
      </c>
      <c r="AG1558" s="39">
        <v>298.47000000000003</v>
      </c>
      <c r="AX1558">
        <v>298.47000000000003</v>
      </c>
      <c r="BI1558" t="s">
        <v>1505</v>
      </c>
      <c r="BJ1558" s="4" t="str">
        <f>Table22[[#This Row],[Ofgem ]]</f>
        <v>4"-5"</v>
      </c>
      <c r="BK1558" s="4" t="str">
        <f>Table22[[#This Row],[Pressure]]</f>
        <v>LP</v>
      </c>
      <c r="BL1558" s="4" t="str">
        <f>Table22[[#This Row],[Pon Category]]</f>
        <v>Policy</v>
      </c>
      <c r="BM1558" s="4" t="str">
        <f>Table22[[#This Row],[Tier]]</f>
        <v>T1</v>
      </c>
      <c r="BN1558" s="4" t="str">
        <f>Table22[[#This Row],[PON Material]]</f>
        <v>CI</v>
      </c>
      <c r="BO1558" s="4" t="str" cm="1">
        <f t="array" ref="BO15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59" spans="1:67" x14ac:dyDescent="0.25">
      <c r="A1559" t="s">
        <v>989</v>
      </c>
      <c r="B1559" t="s">
        <v>998</v>
      </c>
      <c r="C1559" t="s">
        <v>1194</v>
      </c>
      <c r="D1559" t="s">
        <v>1603</v>
      </c>
      <c r="E1559" t="s">
        <v>3154</v>
      </c>
      <c r="F1559" t="s">
        <v>1406</v>
      </c>
      <c r="G1559" t="s">
        <v>3178</v>
      </c>
      <c r="H1559" t="s">
        <v>3179</v>
      </c>
      <c r="I1559" t="s">
        <v>2853</v>
      </c>
      <c r="J1559" t="s">
        <v>2846</v>
      </c>
      <c r="K1559" t="s">
        <v>1031</v>
      </c>
      <c r="L1559">
        <v>510873399</v>
      </c>
      <c r="M1559">
        <v>4</v>
      </c>
      <c r="O1559" t="s">
        <v>1570</v>
      </c>
      <c r="P1559" t="s">
        <v>1571</v>
      </c>
      <c r="Q1559" t="s">
        <v>53</v>
      </c>
      <c r="R1559" t="s">
        <v>1572</v>
      </c>
      <c r="S1559" t="s">
        <v>64</v>
      </c>
      <c r="T1559" t="s">
        <v>52</v>
      </c>
      <c r="U1559" t="s">
        <v>1573</v>
      </c>
      <c r="V1559" t="s">
        <v>1496</v>
      </c>
      <c r="W1559">
        <v>3</v>
      </c>
      <c r="X1559">
        <v>76.45</v>
      </c>
      <c r="Y1559" t="s">
        <v>1574</v>
      </c>
      <c r="Z1559" t="s">
        <v>1575</v>
      </c>
      <c r="AA1559" t="s">
        <v>147</v>
      </c>
      <c r="AC1559">
        <v>44585</v>
      </c>
      <c r="AD1559">
        <v>44589</v>
      </c>
      <c r="AE1559" s="39">
        <v>0</v>
      </c>
      <c r="AF1559" s="39">
        <v>76.45</v>
      </c>
      <c r="AG1559" s="39">
        <v>76.45</v>
      </c>
      <c r="AY1559">
        <v>76.45</v>
      </c>
      <c r="BI1559" t="s">
        <v>1505</v>
      </c>
      <c r="BJ1559" s="4" t="str">
        <f>Table22[[#This Row],[Ofgem ]]</f>
        <v>4"-5"</v>
      </c>
      <c r="BK1559" s="4" t="str">
        <f>Table22[[#This Row],[Pressure]]</f>
        <v>LP</v>
      </c>
      <c r="BL1559" s="4" t="str">
        <f>Table22[[#This Row],[Pon Category]]</f>
        <v>Policy</v>
      </c>
      <c r="BM1559" s="4" t="str">
        <f>Table22[[#This Row],[Tier]]</f>
        <v>T1</v>
      </c>
      <c r="BN1559" s="4" t="str">
        <f>Table22[[#This Row],[PON Material]]</f>
        <v>CI</v>
      </c>
      <c r="BO1559" s="4" t="str" cm="1">
        <f t="array" ref="BO15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0" spans="1:67" x14ac:dyDescent="0.25">
      <c r="A1560" t="s">
        <v>989</v>
      </c>
      <c r="B1560" t="s">
        <v>998</v>
      </c>
      <c r="C1560" t="s">
        <v>1194</v>
      </c>
      <c r="D1560" t="s">
        <v>1603</v>
      </c>
      <c r="E1560" t="s">
        <v>3154</v>
      </c>
      <c r="F1560" t="s">
        <v>1406</v>
      </c>
      <c r="G1560" t="s">
        <v>3178</v>
      </c>
      <c r="H1560" t="s">
        <v>3179</v>
      </c>
      <c r="I1560" t="s">
        <v>2853</v>
      </c>
      <c r="J1560" t="s">
        <v>2846</v>
      </c>
      <c r="K1560" t="s">
        <v>1031</v>
      </c>
      <c r="L1560">
        <v>510873400</v>
      </c>
      <c r="M1560">
        <v>4</v>
      </c>
      <c r="O1560" t="s">
        <v>1570</v>
      </c>
      <c r="P1560" t="s">
        <v>1571</v>
      </c>
      <c r="Q1560" t="s">
        <v>53</v>
      </c>
      <c r="R1560" t="s">
        <v>1572</v>
      </c>
      <c r="S1560" t="s">
        <v>64</v>
      </c>
      <c r="T1560" t="s">
        <v>52</v>
      </c>
      <c r="U1560" t="s">
        <v>1573</v>
      </c>
      <c r="V1560" t="s">
        <v>1496</v>
      </c>
      <c r="W1560">
        <v>6</v>
      </c>
      <c r="X1560">
        <v>76.02</v>
      </c>
      <c r="Y1560" t="s">
        <v>1574</v>
      </c>
      <c r="Z1560" t="s">
        <v>1575</v>
      </c>
      <c r="AA1560" t="s">
        <v>147</v>
      </c>
      <c r="AC1560">
        <v>44585</v>
      </c>
      <c r="AD1560">
        <v>44589</v>
      </c>
      <c r="AE1560" s="39">
        <v>0</v>
      </c>
      <c r="AF1560" s="39">
        <v>76.02</v>
      </c>
      <c r="AG1560" s="39">
        <v>76.02</v>
      </c>
      <c r="AY1560">
        <v>76.02</v>
      </c>
      <c r="BI1560" t="s">
        <v>1505</v>
      </c>
      <c r="BJ1560" s="4" t="str">
        <f>Table22[[#This Row],[Ofgem ]]</f>
        <v>4"-5"</v>
      </c>
      <c r="BK1560" s="4" t="str">
        <f>Table22[[#This Row],[Pressure]]</f>
        <v>LP</v>
      </c>
      <c r="BL1560" s="4" t="str">
        <f>Table22[[#This Row],[Pon Category]]</f>
        <v>Policy</v>
      </c>
      <c r="BM1560" s="4" t="str">
        <f>Table22[[#This Row],[Tier]]</f>
        <v>T1</v>
      </c>
      <c r="BN1560" s="4" t="str">
        <f>Table22[[#This Row],[PON Material]]</f>
        <v>CI</v>
      </c>
      <c r="BO1560" s="4" t="str" cm="1">
        <f t="array" ref="BO15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1" spans="1:67" hidden="1" x14ac:dyDescent="0.25">
      <c r="A1561" t="s">
        <v>989</v>
      </c>
      <c r="B1561" t="s">
        <v>998</v>
      </c>
      <c r="C1561" t="s">
        <v>1194</v>
      </c>
      <c r="D1561" t="s">
        <v>1603</v>
      </c>
      <c r="E1561" t="s">
        <v>3154</v>
      </c>
      <c r="F1561" t="s">
        <v>1406</v>
      </c>
      <c r="G1561" t="s">
        <v>3180</v>
      </c>
      <c r="H1561" t="s">
        <v>3181</v>
      </c>
      <c r="I1561" t="s">
        <v>2853</v>
      </c>
      <c r="J1561" t="s">
        <v>2846</v>
      </c>
      <c r="K1561" t="s">
        <v>1031</v>
      </c>
      <c r="L1561">
        <v>510943765</v>
      </c>
      <c r="M1561">
        <v>2</v>
      </c>
      <c r="O1561" t="s">
        <v>1570</v>
      </c>
      <c r="P1561" t="s">
        <v>1571</v>
      </c>
      <c r="Q1561" t="s">
        <v>133</v>
      </c>
      <c r="R1561" t="s">
        <v>1572</v>
      </c>
      <c r="S1561" t="s">
        <v>64</v>
      </c>
      <c r="T1561" t="s">
        <v>1576</v>
      </c>
      <c r="U1561" t="s">
        <v>1577</v>
      </c>
      <c r="V1561" t="s">
        <v>1496</v>
      </c>
      <c r="W1561">
        <v>-1</v>
      </c>
      <c r="X1561">
        <v>21.35</v>
      </c>
      <c r="Y1561" t="s">
        <v>1574</v>
      </c>
      <c r="Z1561" t="s">
        <v>1575</v>
      </c>
      <c r="AA1561" t="s">
        <v>845</v>
      </c>
      <c r="AC1561">
        <v>44592</v>
      </c>
      <c r="AD1561">
        <v>44596</v>
      </c>
      <c r="AE1561" s="39">
        <v>0</v>
      </c>
      <c r="AF1561" s="39">
        <v>21.35</v>
      </c>
      <c r="AG1561" s="39">
        <v>21.35</v>
      </c>
      <c r="AZ1561">
        <v>21.35</v>
      </c>
      <c r="BI1561" t="s">
        <v>1439</v>
      </c>
      <c r="BJ1561" s="4" t="str">
        <f>Table22[[#This Row],[Ofgem ]]</f>
        <v>4"-5"</v>
      </c>
      <c r="BK1561" s="4" t="str">
        <f>Table22[[#This Row],[Pressure]]</f>
        <v>LP</v>
      </c>
      <c r="BL1561" s="4" t="str">
        <f>Table22[[#This Row],[Pon Category]]</f>
        <v>Non policy</v>
      </c>
      <c r="BM1561" s="4" t="str">
        <f>Table22[[#This Row],[Tier]]</f>
        <v>T1</v>
      </c>
      <c r="BN1561" s="4" t="str">
        <f>Table22[[#This Row],[PON Material]]</f>
        <v>ST</v>
      </c>
      <c r="BO1561" s="4" t="str" cm="1">
        <f t="array" ref="BO15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62" spans="1:67" hidden="1" x14ac:dyDescent="0.25">
      <c r="A1562" t="s">
        <v>989</v>
      </c>
      <c r="B1562" t="s">
        <v>998</v>
      </c>
      <c r="C1562" t="s">
        <v>1194</v>
      </c>
      <c r="D1562" t="s">
        <v>1603</v>
      </c>
      <c r="E1562" t="s">
        <v>3154</v>
      </c>
      <c r="F1562" t="s">
        <v>1406</v>
      </c>
      <c r="G1562" t="s">
        <v>3180</v>
      </c>
      <c r="H1562" t="s">
        <v>3181</v>
      </c>
      <c r="I1562" t="s">
        <v>2853</v>
      </c>
      <c r="J1562" t="s">
        <v>2846</v>
      </c>
      <c r="K1562" t="s">
        <v>1031</v>
      </c>
      <c r="L1562">
        <v>510943766</v>
      </c>
      <c r="M1562">
        <v>2</v>
      </c>
      <c r="O1562" t="s">
        <v>1570</v>
      </c>
      <c r="P1562" t="s">
        <v>1571</v>
      </c>
      <c r="Q1562" t="s">
        <v>133</v>
      </c>
      <c r="R1562" t="s">
        <v>1572</v>
      </c>
      <c r="S1562" t="s">
        <v>64</v>
      </c>
      <c r="T1562" t="s">
        <v>1576</v>
      </c>
      <c r="U1562" t="s">
        <v>1577</v>
      </c>
      <c r="V1562" t="s">
        <v>1496</v>
      </c>
      <c r="W1562">
        <v>-1</v>
      </c>
      <c r="X1562">
        <v>15.68</v>
      </c>
      <c r="Y1562" t="s">
        <v>1574</v>
      </c>
      <c r="Z1562" t="s">
        <v>1575</v>
      </c>
      <c r="AA1562" t="s">
        <v>845</v>
      </c>
      <c r="AC1562">
        <v>44592</v>
      </c>
      <c r="AD1562">
        <v>44596</v>
      </c>
      <c r="AE1562" s="39">
        <v>0</v>
      </c>
      <c r="AF1562" s="39">
        <v>15.68</v>
      </c>
      <c r="AG1562" s="39">
        <v>15.68</v>
      </c>
      <c r="AZ1562">
        <v>15.68</v>
      </c>
      <c r="BI1562" t="s">
        <v>1439</v>
      </c>
      <c r="BJ1562" s="4" t="str">
        <f>Table22[[#This Row],[Ofgem ]]</f>
        <v>4"-5"</v>
      </c>
      <c r="BK1562" s="4" t="str">
        <f>Table22[[#This Row],[Pressure]]</f>
        <v>LP</v>
      </c>
      <c r="BL1562" s="4" t="str">
        <f>Table22[[#This Row],[Pon Category]]</f>
        <v>Non policy</v>
      </c>
      <c r="BM1562" s="4" t="str">
        <f>Table22[[#This Row],[Tier]]</f>
        <v>T1</v>
      </c>
      <c r="BN1562" s="4" t="str">
        <f>Table22[[#This Row],[PON Material]]</f>
        <v>ST</v>
      </c>
      <c r="BO1562" s="4" t="str" cm="1">
        <f t="array" ref="BO15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563" spans="1:67" x14ac:dyDescent="0.25">
      <c r="A1563" t="s">
        <v>989</v>
      </c>
      <c r="B1563" t="s">
        <v>998</v>
      </c>
      <c r="C1563" t="s">
        <v>1194</v>
      </c>
      <c r="D1563" t="s">
        <v>1603</v>
      </c>
      <c r="E1563" t="s">
        <v>3154</v>
      </c>
      <c r="F1563" t="s">
        <v>1406</v>
      </c>
      <c r="G1563" t="s">
        <v>3180</v>
      </c>
      <c r="H1563" t="s">
        <v>3181</v>
      </c>
      <c r="I1563" t="s">
        <v>2853</v>
      </c>
      <c r="J1563" t="s">
        <v>2846</v>
      </c>
      <c r="K1563" t="s">
        <v>1031</v>
      </c>
      <c r="L1563">
        <v>510943764</v>
      </c>
      <c r="M1563">
        <v>4</v>
      </c>
      <c r="O1563" t="s">
        <v>1570</v>
      </c>
      <c r="P1563" t="s">
        <v>1571</v>
      </c>
      <c r="Q1563" t="s">
        <v>53</v>
      </c>
      <c r="R1563" t="s">
        <v>1572</v>
      </c>
      <c r="S1563" t="s">
        <v>64</v>
      </c>
      <c r="T1563" t="s">
        <v>52</v>
      </c>
      <c r="U1563" t="s">
        <v>1573</v>
      </c>
      <c r="V1563" t="s">
        <v>1496</v>
      </c>
      <c r="W1563">
        <v>2</v>
      </c>
      <c r="X1563">
        <v>76.180000000000007</v>
      </c>
      <c r="Y1563" t="s">
        <v>1574</v>
      </c>
      <c r="Z1563" t="s">
        <v>1575</v>
      </c>
      <c r="AA1563" t="s">
        <v>147</v>
      </c>
      <c r="AC1563">
        <v>44592</v>
      </c>
      <c r="AD1563">
        <v>44596</v>
      </c>
      <c r="AE1563" s="39">
        <v>0</v>
      </c>
      <c r="AF1563" s="39">
        <v>76.180000000000007</v>
      </c>
      <c r="AG1563" s="39">
        <v>76.180000000000007</v>
      </c>
      <c r="AZ1563">
        <v>76.180000000000007</v>
      </c>
      <c r="BI1563" t="s">
        <v>1505</v>
      </c>
      <c r="BJ1563" s="4" t="str">
        <f>Table22[[#This Row],[Ofgem ]]</f>
        <v>4"-5"</v>
      </c>
      <c r="BK1563" s="4" t="str">
        <f>Table22[[#This Row],[Pressure]]</f>
        <v>LP</v>
      </c>
      <c r="BL1563" s="4" t="str">
        <f>Table22[[#This Row],[Pon Category]]</f>
        <v>Policy</v>
      </c>
      <c r="BM1563" s="4" t="str">
        <f>Table22[[#This Row],[Tier]]</f>
        <v>T1</v>
      </c>
      <c r="BN1563" s="4" t="str">
        <f>Table22[[#This Row],[PON Material]]</f>
        <v>CI</v>
      </c>
      <c r="BO1563" s="4" t="str" cm="1">
        <f t="array" ref="BO15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4" spans="1:67" x14ac:dyDescent="0.25">
      <c r="A1564" t="s">
        <v>989</v>
      </c>
      <c r="B1564" t="s">
        <v>998</v>
      </c>
      <c r="C1564" t="s">
        <v>1194</v>
      </c>
      <c r="D1564" t="s">
        <v>1603</v>
      </c>
      <c r="E1564" t="s">
        <v>3154</v>
      </c>
      <c r="F1564" t="s">
        <v>1406</v>
      </c>
      <c r="G1564" t="s">
        <v>3182</v>
      </c>
      <c r="H1564" t="s">
        <v>1407</v>
      </c>
      <c r="I1564" t="s">
        <v>2853</v>
      </c>
      <c r="J1564" t="s">
        <v>2846</v>
      </c>
      <c r="K1564" t="s">
        <v>1031</v>
      </c>
      <c r="L1564">
        <v>510945220</v>
      </c>
      <c r="M1564">
        <v>4</v>
      </c>
      <c r="O1564" t="s">
        <v>1570</v>
      </c>
      <c r="P1564" t="s">
        <v>1571</v>
      </c>
      <c r="Q1564" t="s">
        <v>53</v>
      </c>
      <c r="R1564" t="s">
        <v>1572</v>
      </c>
      <c r="S1564" t="s">
        <v>64</v>
      </c>
      <c r="T1564" t="s">
        <v>52</v>
      </c>
      <c r="U1564" t="s">
        <v>1573</v>
      </c>
      <c r="V1564" s="40" t="s">
        <v>1496</v>
      </c>
      <c r="W1564">
        <v>4</v>
      </c>
      <c r="X1564">
        <v>84.93</v>
      </c>
      <c r="Y1564" t="s">
        <v>1574</v>
      </c>
      <c r="Z1564" t="s">
        <v>1575</v>
      </c>
      <c r="AA1564" t="s">
        <v>147</v>
      </c>
      <c r="AC1564">
        <v>44599</v>
      </c>
      <c r="AD1564">
        <v>44603</v>
      </c>
      <c r="AE1564" s="39">
        <v>0</v>
      </c>
      <c r="AF1564" s="39">
        <v>84.93</v>
      </c>
      <c r="AG1564" s="39">
        <v>84.93</v>
      </c>
      <c r="BA1564">
        <v>84.93</v>
      </c>
      <c r="BI1564" t="s">
        <v>1505</v>
      </c>
      <c r="BJ1564" s="4" t="str">
        <f>Table22[[#This Row],[Ofgem ]]</f>
        <v>4"-5"</v>
      </c>
      <c r="BK1564" s="4" t="str">
        <f>Table22[[#This Row],[Pressure]]</f>
        <v>LP</v>
      </c>
      <c r="BL1564" s="4" t="str">
        <f>Table22[[#This Row],[Pon Category]]</f>
        <v>Policy</v>
      </c>
      <c r="BM1564" s="4" t="str">
        <f>Table22[[#This Row],[Tier]]</f>
        <v>T1</v>
      </c>
      <c r="BN1564" s="4" t="str">
        <f>Table22[[#This Row],[PON Material]]</f>
        <v>CI</v>
      </c>
      <c r="BO1564" s="4" t="str" cm="1">
        <f t="array" ref="BO15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5" spans="1:67" x14ac:dyDescent="0.25">
      <c r="A1565" t="s">
        <v>989</v>
      </c>
      <c r="B1565" t="s">
        <v>998</v>
      </c>
      <c r="C1565" t="s">
        <v>1194</v>
      </c>
      <c r="D1565" t="s">
        <v>1603</v>
      </c>
      <c r="E1565" t="s">
        <v>3154</v>
      </c>
      <c r="F1565" t="s">
        <v>1406</v>
      </c>
      <c r="G1565" t="s">
        <v>3182</v>
      </c>
      <c r="H1565" t="s">
        <v>1407</v>
      </c>
      <c r="I1565" t="s">
        <v>2853</v>
      </c>
      <c r="J1565" t="s">
        <v>2846</v>
      </c>
      <c r="K1565" t="s">
        <v>1031</v>
      </c>
      <c r="L1565">
        <v>510945221</v>
      </c>
      <c r="M1565">
        <v>4</v>
      </c>
      <c r="O1565" t="s">
        <v>1570</v>
      </c>
      <c r="P1565" t="s">
        <v>1571</v>
      </c>
      <c r="Q1565" t="s">
        <v>53</v>
      </c>
      <c r="R1565" t="s">
        <v>1572</v>
      </c>
      <c r="S1565" t="s">
        <v>64</v>
      </c>
      <c r="T1565" t="s">
        <v>52</v>
      </c>
      <c r="U1565" t="s">
        <v>1573</v>
      </c>
      <c r="V1565" t="s">
        <v>1496</v>
      </c>
      <c r="W1565">
        <v>4</v>
      </c>
      <c r="X1565">
        <v>58.77</v>
      </c>
      <c r="Y1565" t="s">
        <v>1574</v>
      </c>
      <c r="Z1565" t="s">
        <v>1575</v>
      </c>
      <c r="AA1565" t="s">
        <v>147</v>
      </c>
      <c r="AC1565">
        <v>44599</v>
      </c>
      <c r="AD1565">
        <v>44603</v>
      </c>
      <c r="AE1565" s="39">
        <v>0</v>
      </c>
      <c r="AF1565" s="39">
        <v>58.77</v>
      </c>
      <c r="AG1565" s="39">
        <v>58.77</v>
      </c>
      <c r="BA1565">
        <v>58.77</v>
      </c>
      <c r="BI1565" t="s">
        <v>1505</v>
      </c>
      <c r="BJ1565" s="4" t="str">
        <f>Table22[[#This Row],[Ofgem ]]</f>
        <v>4"-5"</v>
      </c>
      <c r="BK1565" s="4" t="str">
        <f>Table22[[#This Row],[Pressure]]</f>
        <v>LP</v>
      </c>
      <c r="BL1565" s="4" t="str">
        <f>Table22[[#This Row],[Pon Category]]</f>
        <v>Policy</v>
      </c>
      <c r="BM1565" s="4" t="str">
        <f>Table22[[#This Row],[Tier]]</f>
        <v>T1</v>
      </c>
      <c r="BN1565" s="4" t="str">
        <f>Table22[[#This Row],[PON Material]]</f>
        <v>CI</v>
      </c>
      <c r="BO1565" s="4" t="str" cm="1">
        <f t="array" ref="BO15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6" spans="1:67" x14ac:dyDescent="0.25">
      <c r="A1566" t="s">
        <v>989</v>
      </c>
      <c r="B1566" t="s">
        <v>998</v>
      </c>
      <c r="C1566" t="s">
        <v>1194</v>
      </c>
      <c r="D1566" t="s">
        <v>1603</v>
      </c>
      <c r="E1566" t="s">
        <v>3154</v>
      </c>
      <c r="F1566" t="s">
        <v>1406</v>
      </c>
      <c r="G1566" t="s">
        <v>3182</v>
      </c>
      <c r="H1566" t="s">
        <v>1407</v>
      </c>
      <c r="I1566" t="s">
        <v>2853</v>
      </c>
      <c r="J1566" t="s">
        <v>2846</v>
      </c>
      <c r="K1566" t="s">
        <v>1031</v>
      </c>
      <c r="L1566">
        <v>220001644617</v>
      </c>
      <c r="M1566">
        <v>4</v>
      </c>
      <c r="O1566" t="s">
        <v>1570</v>
      </c>
      <c r="P1566" t="s">
        <v>1571</v>
      </c>
      <c r="Q1566" t="s">
        <v>53</v>
      </c>
      <c r="R1566" t="s">
        <v>1572</v>
      </c>
      <c r="S1566" t="s">
        <v>64</v>
      </c>
      <c r="T1566" t="s">
        <v>52</v>
      </c>
      <c r="U1566" t="s">
        <v>1573</v>
      </c>
      <c r="V1566" t="s">
        <v>1496</v>
      </c>
      <c r="W1566">
        <v>3</v>
      </c>
      <c r="X1566">
        <v>168.91</v>
      </c>
      <c r="Y1566" t="s">
        <v>1574</v>
      </c>
      <c r="Z1566" t="s">
        <v>1575</v>
      </c>
      <c r="AA1566" t="s">
        <v>147</v>
      </c>
      <c r="AC1566">
        <v>44599</v>
      </c>
      <c r="AD1566">
        <v>44603</v>
      </c>
      <c r="AE1566" s="39">
        <v>0</v>
      </c>
      <c r="AF1566" s="39">
        <v>168.91</v>
      </c>
      <c r="AG1566" s="39">
        <v>168.91</v>
      </c>
      <c r="BA1566">
        <v>168.91</v>
      </c>
      <c r="BI1566" t="s">
        <v>1505</v>
      </c>
      <c r="BJ1566" s="4" t="str">
        <f>Table22[[#This Row],[Ofgem ]]</f>
        <v>4"-5"</v>
      </c>
      <c r="BK1566" s="4" t="str">
        <f>Table22[[#This Row],[Pressure]]</f>
        <v>LP</v>
      </c>
      <c r="BL1566" s="4" t="str">
        <f>Table22[[#This Row],[Pon Category]]</f>
        <v>Policy</v>
      </c>
      <c r="BM1566" s="4" t="str">
        <f>Table22[[#This Row],[Tier]]</f>
        <v>T1</v>
      </c>
      <c r="BN1566" s="4" t="str">
        <f>Table22[[#This Row],[PON Material]]</f>
        <v>CI</v>
      </c>
      <c r="BO1566" s="4" t="str" cm="1">
        <f t="array" ref="BO15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7" spans="1:67" x14ac:dyDescent="0.25">
      <c r="A1567" t="s">
        <v>989</v>
      </c>
      <c r="B1567" t="s">
        <v>998</v>
      </c>
      <c r="C1567" t="s">
        <v>1194</v>
      </c>
      <c r="D1567" t="s">
        <v>1603</v>
      </c>
      <c r="E1567" t="s">
        <v>3154</v>
      </c>
      <c r="F1567" t="s">
        <v>3183</v>
      </c>
      <c r="G1567" t="s">
        <v>3184</v>
      </c>
      <c r="H1567" t="s">
        <v>3185</v>
      </c>
      <c r="I1567" t="s">
        <v>2853</v>
      </c>
      <c r="J1567" t="s">
        <v>2846</v>
      </c>
      <c r="K1567" t="s">
        <v>1031</v>
      </c>
      <c r="L1567">
        <v>510791767</v>
      </c>
      <c r="M1567">
        <v>150</v>
      </c>
      <c r="O1567" t="s">
        <v>1570</v>
      </c>
      <c r="P1567" t="s">
        <v>220</v>
      </c>
      <c r="Q1567" t="s">
        <v>91</v>
      </c>
      <c r="R1567" t="s">
        <v>1572</v>
      </c>
      <c r="S1567" t="s">
        <v>64</v>
      </c>
      <c r="T1567" t="s">
        <v>52</v>
      </c>
      <c r="U1567" t="s">
        <v>1573</v>
      </c>
      <c r="V1567" t="s">
        <v>1496</v>
      </c>
      <c r="W1567">
        <v>2</v>
      </c>
      <c r="X1567">
        <v>138.38</v>
      </c>
      <c r="Y1567" t="s">
        <v>1574</v>
      </c>
      <c r="Z1567" t="s">
        <v>1575</v>
      </c>
      <c r="AA1567" t="s">
        <v>147</v>
      </c>
      <c r="AC1567">
        <v>44606</v>
      </c>
      <c r="AD1567">
        <v>44610</v>
      </c>
      <c r="AE1567" s="39">
        <v>0</v>
      </c>
      <c r="AF1567" s="39">
        <v>138.38</v>
      </c>
      <c r="AG1567" s="39">
        <v>138.38</v>
      </c>
      <c r="BB1567">
        <v>138.38</v>
      </c>
      <c r="BI1567" t="s">
        <v>1505</v>
      </c>
      <c r="BJ1567" s="4" t="str">
        <f>Table22[[#This Row],[Ofgem ]]</f>
        <v>4"-5"</v>
      </c>
      <c r="BK1567" s="4" t="str">
        <f>Table22[[#This Row],[Pressure]]</f>
        <v>LP</v>
      </c>
      <c r="BL1567" s="4" t="str">
        <f>Table22[[#This Row],[Pon Category]]</f>
        <v>Policy</v>
      </c>
      <c r="BM1567" s="4" t="str">
        <f>Table22[[#This Row],[Tier]]</f>
        <v>T1</v>
      </c>
      <c r="BN1567" s="4" t="str">
        <f>Table22[[#This Row],[PON Material]]</f>
        <v>DI</v>
      </c>
      <c r="BO1567" s="4" t="str" cm="1">
        <f t="array" ref="BO15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8" spans="1:67" x14ac:dyDescent="0.25">
      <c r="A1568" t="s">
        <v>989</v>
      </c>
      <c r="B1568" t="s">
        <v>998</v>
      </c>
      <c r="C1568" t="s">
        <v>1194</v>
      </c>
      <c r="D1568" t="s">
        <v>1603</v>
      </c>
      <c r="E1568" t="s">
        <v>3154</v>
      </c>
      <c r="F1568" t="s">
        <v>3183</v>
      </c>
      <c r="G1568" t="s">
        <v>3184</v>
      </c>
      <c r="H1568" t="s">
        <v>3185</v>
      </c>
      <c r="I1568" t="s">
        <v>2853</v>
      </c>
      <c r="J1568" t="s">
        <v>2846</v>
      </c>
      <c r="K1568" t="s">
        <v>1031</v>
      </c>
      <c r="L1568">
        <v>510791768</v>
      </c>
      <c r="M1568">
        <v>150</v>
      </c>
      <c r="O1568" t="s">
        <v>1570</v>
      </c>
      <c r="P1568" t="s">
        <v>220</v>
      </c>
      <c r="Q1568" t="s">
        <v>91</v>
      </c>
      <c r="R1568" t="s">
        <v>1572</v>
      </c>
      <c r="S1568" t="s">
        <v>64</v>
      </c>
      <c r="T1568" t="s">
        <v>52</v>
      </c>
      <c r="U1568" t="s">
        <v>1573</v>
      </c>
      <c r="V1568" t="s">
        <v>1496</v>
      </c>
      <c r="W1568">
        <v>4</v>
      </c>
      <c r="X1568">
        <v>70.849999999999994</v>
      </c>
      <c r="Y1568" t="s">
        <v>1574</v>
      </c>
      <c r="Z1568" t="s">
        <v>1575</v>
      </c>
      <c r="AA1568" t="s">
        <v>147</v>
      </c>
      <c r="AC1568">
        <v>44606</v>
      </c>
      <c r="AD1568">
        <v>44610</v>
      </c>
      <c r="AE1568" s="39">
        <v>0</v>
      </c>
      <c r="AF1568" s="39">
        <v>70.849999999999994</v>
      </c>
      <c r="AG1568" s="39">
        <v>70.849999999999994</v>
      </c>
      <c r="BB1568">
        <v>70.849999999999994</v>
      </c>
      <c r="BI1568" t="s">
        <v>1505</v>
      </c>
      <c r="BJ1568" s="4" t="str">
        <f>Table22[[#This Row],[Ofgem ]]</f>
        <v>4"-5"</v>
      </c>
      <c r="BK1568" s="4" t="str">
        <f>Table22[[#This Row],[Pressure]]</f>
        <v>LP</v>
      </c>
      <c r="BL1568" s="4" t="str">
        <f>Table22[[#This Row],[Pon Category]]</f>
        <v>Policy</v>
      </c>
      <c r="BM1568" s="4" t="str">
        <f>Table22[[#This Row],[Tier]]</f>
        <v>T1</v>
      </c>
      <c r="BN1568" s="4" t="str">
        <f>Table22[[#This Row],[PON Material]]</f>
        <v>DI</v>
      </c>
      <c r="BO1568" s="4" t="str" cm="1">
        <f t="array" ref="BO15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69" spans="1:67" x14ac:dyDescent="0.25">
      <c r="A1569" t="s">
        <v>989</v>
      </c>
      <c r="B1569" t="s">
        <v>998</v>
      </c>
      <c r="C1569" t="s">
        <v>1194</v>
      </c>
      <c r="D1569" t="s">
        <v>1603</v>
      </c>
      <c r="E1569" t="s">
        <v>3154</v>
      </c>
      <c r="F1569" t="s">
        <v>3183</v>
      </c>
      <c r="G1569" t="s">
        <v>3184</v>
      </c>
      <c r="H1569" t="s">
        <v>3185</v>
      </c>
      <c r="I1569" t="s">
        <v>2853</v>
      </c>
      <c r="J1569" t="s">
        <v>2846</v>
      </c>
      <c r="K1569" t="s">
        <v>1031</v>
      </c>
      <c r="L1569">
        <v>510791769</v>
      </c>
      <c r="M1569">
        <v>100</v>
      </c>
      <c r="O1569" t="s">
        <v>1570</v>
      </c>
      <c r="P1569" t="s">
        <v>220</v>
      </c>
      <c r="Q1569" t="s">
        <v>91</v>
      </c>
      <c r="R1569" t="s">
        <v>1572</v>
      </c>
      <c r="S1569" t="s">
        <v>64</v>
      </c>
      <c r="T1569" t="s">
        <v>52</v>
      </c>
      <c r="U1569" t="s">
        <v>1573</v>
      </c>
      <c r="V1569" t="s">
        <v>1496</v>
      </c>
      <c r="W1569">
        <v>4</v>
      </c>
      <c r="X1569">
        <v>171.38</v>
      </c>
      <c r="Y1569" t="s">
        <v>1574</v>
      </c>
      <c r="Z1569" t="s">
        <v>1575</v>
      </c>
      <c r="AA1569" t="s">
        <v>147</v>
      </c>
      <c r="AC1569">
        <v>44606</v>
      </c>
      <c r="AD1569">
        <v>44610</v>
      </c>
      <c r="AE1569" s="39">
        <v>0</v>
      </c>
      <c r="AF1569" s="39">
        <v>171.38</v>
      </c>
      <c r="AG1569" s="39">
        <v>171.38</v>
      </c>
      <c r="BB1569">
        <v>171.38</v>
      </c>
      <c r="BI1569" t="s">
        <v>1505</v>
      </c>
      <c r="BJ1569" s="4" t="str">
        <f>Table22[[#This Row],[Ofgem ]]</f>
        <v>4"-5"</v>
      </c>
      <c r="BK1569" s="4" t="str">
        <f>Table22[[#This Row],[Pressure]]</f>
        <v>LP</v>
      </c>
      <c r="BL1569" s="4" t="str">
        <f>Table22[[#This Row],[Pon Category]]</f>
        <v>Policy</v>
      </c>
      <c r="BM1569" s="4" t="str">
        <f>Table22[[#This Row],[Tier]]</f>
        <v>T1</v>
      </c>
      <c r="BN1569" s="4" t="str">
        <f>Table22[[#This Row],[PON Material]]</f>
        <v>DI</v>
      </c>
      <c r="BO1569" s="4" t="str" cm="1">
        <f t="array" ref="BO15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0" spans="1:67" x14ac:dyDescent="0.25">
      <c r="A1570" t="s">
        <v>989</v>
      </c>
      <c r="B1570" t="s">
        <v>998</v>
      </c>
      <c r="C1570" t="s">
        <v>1194</v>
      </c>
      <c r="D1570" t="s">
        <v>1603</v>
      </c>
      <c r="E1570" t="s">
        <v>3154</v>
      </c>
      <c r="F1570" t="s">
        <v>3183</v>
      </c>
      <c r="G1570" t="s">
        <v>3184</v>
      </c>
      <c r="H1570" t="s">
        <v>3185</v>
      </c>
      <c r="I1570" t="s">
        <v>2853</v>
      </c>
      <c r="J1570" t="s">
        <v>2846</v>
      </c>
      <c r="K1570" t="s">
        <v>1031</v>
      </c>
      <c r="L1570">
        <v>510791770</v>
      </c>
      <c r="M1570">
        <v>150</v>
      </c>
      <c r="O1570" t="s">
        <v>1570</v>
      </c>
      <c r="P1570" t="s">
        <v>220</v>
      </c>
      <c r="Q1570" t="s">
        <v>91</v>
      </c>
      <c r="R1570" t="s">
        <v>1572</v>
      </c>
      <c r="S1570" t="s">
        <v>64</v>
      </c>
      <c r="T1570" t="s">
        <v>52</v>
      </c>
      <c r="U1570" t="s">
        <v>1573</v>
      </c>
      <c r="V1570" t="s">
        <v>1496</v>
      </c>
      <c r="W1570">
        <v>5</v>
      </c>
      <c r="X1570">
        <v>90.26</v>
      </c>
      <c r="Y1570" t="s">
        <v>1574</v>
      </c>
      <c r="Z1570" t="s">
        <v>1575</v>
      </c>
      <c r="AA1570" t="s">
        <v>147</v>
      </c>
      <c r="AC1570">
        <v>44606</v>
      </c>
      <c r="AD1570">
        <v>44610</v>
      </c>
      <c r="AE1570" s="39">
        <v>0</v>
      </c>
      <c r="AF1570" s="39">
        <v>90.26</v>
      </c>
      <c r="AG1570" s="39">
        <v>90.26</v>
      </c>
      <c r="BB1570">
        <v>90.26</v>
      </c>
      <c r="BI1570" t="s">
        <v>1505</v>
      </c>
      <c r="BJ1570" s="4" t="str">
        <f>Table22[[#This Row],[Ofgem ]]</f>
        <v>4"-5"</v>
      </c>
      <c r="BK1570" s="4" t="str">
        <f>Table22[[#This Row],[Pressure]]</f>
        <v>LP</v>
      </c>
      <c r="BL1570" s="4" t="str">
        <f>Table22[[#This Row],[Pon Category]]</f>
        <v>Policy</v>
      </c>
      <c r="BM1570" s="4" t="str">
        <f>Table22[[#This Row],[Tier]]</f>
        <v>T1</v>
      </c>
      <c r="BN1570" s="4" t="str">
        <f>Table22[[#This Row],[PON Material]]</f>
        <v>DI</v>
      </c>
      <c r="BO1570" s="4" t="str" cm="1">
        <f t="array" ref="BO15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1" spans="1:67" x14ac:dyDescent="0.25">
      <c r="A1571" t="s">
        <v>989</v>
      </c>
      <c r="B1571" t="s">
        <v>998</v>
      </c>
      <c r="C1571" t="s">
        <v>1194</v>
      </c>
      <c r="D1571" t="s">
        <v>1603</v>
      </c>
      <c r="E1571" t="s">
        <v>3154</v>
      </c>
      <c r="F1571" t="s">
        <v>3183</v>
      </c>
      <c r="G1571" t="s">
        <v>3184</v>
      </c>
      <c r="H1571" t="s">
        <v>3185</v>
      </c>
      <c r="I1571" t="s">
        <v>2853</v>
      </c>
      <c r="J1571" t="s">
        <v>2846</v>
      </c>
      <c r="K1571" t="s">
        <v>1031</v>
      </c>
      <c r="L1571">
        <v>510791771</v>
      </c>
      <c r="M1571">
        <v>100</v>
      </c>
      <c r="O1571" t="s">
        <v>1570</v>
      </c>
      <c r="P1571" t="s">
        <v>220</v>
      </c>
      <c r="Q1571" t="s">
        <v>91</v>
      </c>
      <c r="R1571" t="s">
        <v>1572</v>
      </c>
      <c r="S1571" t="s">
        <v>64</v>
      </c>
      <c r="T1571" t="s">
        <v>52</v>
      </c>
      <c r="U1571" t="s">
        <v>1573</v>
      </c>
      <c r="V1571" t="s">
        <v>1496</v>
      </c>
      <c r="W1571">
        <v>5</v>
      </c>
      <c r="X1571">
        <v>19.29</v>
      </c>
      <c r="Y1571" t="s">
        <v>1574</v>
      </c>
      <c r="Z1571" t="s">
        <v>1575</v>
      </c>
      <c r="AA1571" t="s">
        <v>147</v>
      </c>
      <c r="AC1571">
        <v>44606</v>
      </c>
      <c r="AD1571">
        <v>44610</v>
      </c>
      <c r="AE1571" s="39">
        <v>0</v>
      </c>
      <c r="AF1571" s="39">
        <v>19.29</v>
      </c>
      <c r="AG1571" s="39">
        <v>19.29</v>
      </c>
      <c r="BB1571">
        <v>19.29</v>
      </c>
      <c r="BI1571" t="s">
        <v>1505</v>
      </c>
      <c r="BJ1571" s="4" t="str">
        <f>Table22[[#This Row],[Ofgem ]]</f>
        <v>4"-5"</v>
      </c>
      <c r="BK1571" s="4" t="str">
        <f>Table22[[#This Row],[Pressure]]</f>
        <v>LP</v>
      </c>
      <c r="BL1571" s="4" t="str">
        <f>Table22[[#This Row],[Pon Category]]</f>
        <v>Policy</v>
      </c>
      <c r="BM1571" s="4" t="str">
        <f>Table22[[#This Row],[Tier]]</f>
        <v>T1</v>
      </c>
      <c r="BN1571" s="4" t="str">
        <f>Table22[[#This Row],[PON Material]]</f>
        <v>DI</v>
      </c>
      <c r="BO1571" s="4" t="str" cm="1">
        <f t="array" ref="BO15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2" spans="1:67" x14ac:dyDescent="0.25">
      <c r="A1572" t="s">
        <v>989</v>
      </c>
      <c r="B1572" t="s">
        <v>998</v>
      </c>
      <c r="C1572" t="s">
        <v>1194</v>
      </c>
      <c r="D1572" t="s">
        <v>1603</v>
      </c>
      <c r="E1572" t="s">
        <v>3154</v>
      </c>
      <c r="F1572" t="s">
        <v>3183</v>
      </c>
      <c r="G1572" t="s">
        <v>3184</v>
      </c>
      <c r="H1572" t="s">
        <v>3185</v>
      </c>
      <c r="I1572" t="s">
        <v>2853</v>
      </c>
      <c r="J1572" t="s">
        <v>2846</v>
      </c>
      <c r="K1572" t="s">
        <v>1031</v>
      </c>
      <c r="L1572">
        <v>510791772</v>
      </c>
      <c r="M1572">
        <v>100</v>
      </c>
      <c r="O1572" t="s">
        <v>1570</v>
      </c>
      <c r="P1572" t="s">
        <v>220</v>
      </c>
      <c r="Q1572" t="s">
        <v>91</v>
      </c>
      <c r="R1572" t="s">
        <v>1572</v>
      </c>
      <c r="S1572" t="s">
        <v>64</v>
      </c>
      <c r="T1572" t="s">
        <v>52</v>
      </c>
      <c r="U1572" t="s">
        <v>1573</v>
      </c>
      <c r="V1572" t="s">
        <v>1496</v>
      </c>
      <c r="W1572">
        <v>6</v>
      </c>
      <c r="X1572">
        <v>63.49</v>
      </c>
      <c r="Y1572" t="s">
        <v>1574</v>
      </c>
      <c r="Z1572" t="s">
        <v>1575</v>
      </c>
      <c r="AA1572" t="s">
        <v>147</v>
      </c>
      <c r="AC1572">
        <v>44606</v>
      </c>
      <c r="AD1572">
        <v>44610</v>
      </c>
      <c r="AE1572" s="39">
        <v>0</v>
      </c>
      <c r="AF1572" s="39">
        <v>63.49</v>
      </c>
      <c r="AG1572" s="39">
        <v>63.49</v>
      </c>
      <c r="BB1572">
        <v>63.49</v>
      </c>
      <c r="BI1572" t="s">
        <v>1505</v>
      </c>
      <c r="BJ1572" s="4" t="str">
        <f>Table22[[#This Row],[Ofgem ]]</f>
        <v>4"-5"</v>
      </c>
      <c r="BK1572" s="4" t="str">
        <f>Table22[[#This Row],[Pressure]]</f>
        <v>LP</v>
      </c>
      <c r="BL1572" s="4" t="str">
        <f>Table22[[#This Row],[Pon Category]]</f>
        <v>Policy</v>
      </c>
      <c r="BM1572" s="4" t="str">
        <f>Table22[[#This Row],[Tier]]</f>
        <v>T1</v>
      </c>
      <c r="BN1572" s="4" t="str">
        <f>Table22[[#This Row],[PON Material]]</f>
        <v>DI</v>
      </c>
      <c r="BO1572" s="4" t="str" cm="1">
        <f t="array" ref="BO15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3" spans="1:67" x14ac:dyDescent="0.25">
      <c r="A1573" t="s">
        <v>989</v>
      </c>
      <c r="B1573" t="s">
        <v>998</v>
      </c>
      <c r="C1573" t="s">
        <v>1194</v>
      </c>
      <c r="D1573" t="s">
        <v>1603</v>
      </c>
      <c r="E1573" t="s">
        <v>3154</v>
      </c>
      <c r="F1573" t="s">
        <v>3183</v>
      </c>
      <c r="G1573" t="s">
        <v>3184</v>
      </c>
      <c r="H1573" t="s">
        <v>3185</v>
      </c>
      <c r="I1573" t="s">
        <v>2853</v>
      </c>
      <c r="J1573" t="s">
        <v>2846</v>
      </c>
      <c r="K1573" t="s">
        <v>1031</v>
      </c>
      <c r="L1573">
        <v>510791773</v>
      </c>
      <c r="M1573">
        <v>100</v>
      </c>
      <c r="O1573" t="s">
        <v>1570</v>
      </c>
      <c r="P1573" t="s">
        <v>220</v>
      </c>
      <c r="Q1573" t="s">
        <v>91</v>
      </c>
      <c r="R1573" t="s">
        <v>1572</v>
      </c>
      <c r="S1573" t="s">
        <v>64</v>
      </c>
      <c r="T1573" t="s">
        <v>52</v>
      </c>
      <c r="U1573" t="s">
        <v>1573</v>
      </c>
      <c r="V1573" t="s">
        <v>1496</v>
      </c>
      <c r="W1573">
        <v>4</v>
      </c>
      <c r="X1573">
        <v>84.83</v>
      </c>
      <c r="Y1573" t="s">
        <v>1574</v>
      </c>
      <c r="Z1573" t="s">
        <v>1575</v>
      </c>
      <c r="AA1573" t="s">
        <v>147</v>
      </c>
      <c r="AC1573">
        <v>44606</v>
      </c>
      <c r="AD1573">
        <v>44610</v>
      </c>
      <c r="AE1573" s="39">
        <v>0</v>
      </c>
      <c r="AF1573" s="39">
        <v>84.83</v>
      </c>
      <c r="AG1573" s="39">
        <v>84.83</v>
      </c>
      <c r="BB1573">
        <v>84.83</v>
      </c>
      <c r="BI1573" t="s">
        <v>1505</v>
      </c>
      <c r="BJ1573" s="4" t="str">
        <f>Table22[[#This Row],[Ofgem ]]</f>
        <v>4"-5"</v>
      </c>
      <c r="BK1573" s="4" t="str">
        <f>Table22[[#This Row],[Pressure]]</f>
        <v>LP</v>
      </c>
      <c r="BL1573" s="4" t="str">
        <f>Table22[[#This Row],[Pon Category]]</f>
        <v>Policy</v>
      </c>
      <c r="BM1573" s="4" t="str">
        <f>Table22[[#This Row],[Tier]]</f>
        <v>T1</v>
      </c>
      <c r="BN1573" s="4" t="str">
        <f>Table22[[#This Row],[PON Material]]</f>
        <v>DI</v>
      </c>
      <c r="BO1573" s="4" t="str" cm="1">
        <f t="array" ref="BO15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4" spans="1:67" x14ac:dyDescent="0.25">
      <c r="A1574" t="s">
        <v>989</v>
      </c>
      <c r="B1574" t="s">
        <v>998</v>
      </c>
      <c r="C1574" t="s">
        <v>1194</v>
      </c>
      <c r="D1574" t="s">
        <v>1603</v>
      </c>
      <c r="E1574" t="s">
        <v>3154</v>
      </c>
      <c r="F1574" t="s">
        <v>3183</v>
      </c>
      <c r="G1574" t="s">
        <v>3186</v>
      </c>
      <c r="H1574" t="s">
        <v>3187</v>
      </c>
      <c r="I1574" t="s">
        <v>2853</v>
      </c>
      <c r="J1574" t="s">
        <v>2846</v>
      </c>
      <c r="K1574" t="s">
        <v>1031</v>
      </c>
      <c r="L1574">
        <v>510943324</v>
      </c>
      <c r="M1574">
        <v>6</v>
      </c>
      <c r="O1574" t="s">
        <v>1570</v>
      </c>
      <c r="P1574" t="s">
        <v>1571</v>
      </c>
      <c r="Q1574" t="s">
        <v>53</v>
      </c>
      <c r="R1574" t="s">
        <v>1572</v>
      </c>
      <c r="S1574" t="s">
        <v>64</v>
      </c>
      <c r="T1574" t="s">
        <v>52</v>
      </c>
      <c r="U1574" t="s">
        <v>1573</v>
      </c>
      <c r="V1574" t="s">
        <v>1496</v>
      </c>
      <c r="W1574">
        <v>2</v>
      </c>
      <c r="X1574">
        <v>95.72</v>
      </c>
      <c r="Y1574" t="s">
        <v>1574</v>
      </c>
      <c r="Z1574" t="s">
        <v>1575</v>
      </c>
      <c r="AA1574" t="s">
        <v>147</v>
      </c>
      <c r="AC1574">
        <v>44613</v>
      </c>
      <c r="AD1574">
        <v>44617</v>
      </c>
      <c r="AE1574" s="39">
        <v>0</v>
      </c>
      <c r="AF1574" s="39">
        <v>95.72</v>
      </c>
      <c r="AG1574" s="39">
        <v>95.72</v>
      </c>
      <c r="BC1574">
        <v>95.72</v>
      </c>
      <c r="BI1574" t="s">
        <v>1505</v>
      </c>
      <c r="BJ1574" s="4" t="str">
        <f>Table22[[#This Row],[Ofgem ]]</f>
        <v>4"-5"</v>
      </c>
      <c r="BK1574" s="4" t="str">
        <f>Table22[[#This Row],[Pressure]]</f>
        <v>LP</v>
      </c>
      <c r="BL1574" s="4" t="str">
        <f>Table22[[#This Row],[Pon Category]]</f>
        <v>Policy</v>
      </c>
      <c r="BM1574" s="4" t="str">
        <f>Table22[[#This Row],[Tier]]</f>
        <v>T1</v>
      </c>
      <c r="BN1574" s="4" t="str">
        <f>Table22[[#This Row],[PON Material]]</f>
        <v>CI</v>
      </c>
      <c r="BO1574" s="4" t="str" cm="1">
        <f t="array" ref="BO15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5" spans="1:67" x14ac:dyDescent="0.25">
      <c r="A1575" t="s">
        <v>989</v>
      </c>
      <c r="B1575" t="s">
        <v>998</v>
      </c>
      <c r="C1575" t="s">
        <v>1194</v>
      </c>
      <c r="D1575" t="s">
        <v>1603</v>
      </c>
      <c r="E1575" t="s">
        <v>3154</v>
      </c>
      <c r="F1575" t="s">
        <v>3183</v>
      </c>
      <c r="G1575" t="s">
        <v>3186</v>
      </c>
      <c r="H1575" t="s">
        <v>3187</v>
      </c>
      <c r="I1575" t="s">
        <v>2853</v>
      </c>
      <c r="J1575" t="s">
        <v>2846</v>
      </c>
      <c r="K1575" t="s">
        <v>1031</v>
      </c>
      <c r="L1575">
        <v>510943325</v>
      </c>
      <c r="M1575">
        <v>150</v>
      </c>
      <c r="O1575" t="s">
        <v>1570</v>
      </c>
      <c r="P1575" t="s">
        <v>220</v>
      </c>
      <c r="Q1575" t="s">
        <v>91</v>
      </c>
      <c r="R1575" t="s">
        <v>1572</v>
      </c>
      <c r="S1575" t="s">
        <v>64</v>
      </c>
      <c r="T1575" t="s">
        <v>52</v>
      </c>
      <c r="U1575" t="s">
        <v>1573</v>
      </c>
      <c r="V1575" s="40" t="s">
        <v>1496</v>
      </c>
      <c r="W1575">
        <v>2</v>
      </c>
      <c r="X1575">
        <v>49.31</v>
      </c>
      <c r="Y1575" t="s">
        <v>1574</v>
      </c>
      <c r="Z1575" t="s">
        <v>1575</v>
      </c>
      <c r="AA1575" t="s">
        <v>147</v>
      </c>
      <c r="AC1575">
        <v>44613</v>
      </c>
      <c r="AD1575">
        <v>44617</v>
      </c>
      <c r="AE1575" s="39">
        <v>0</v>
      </c>
      <c r="AF1575" s="39">
        <v>49.31</v>
      </c>
      <c r="AG1575" s="39">
        <v>49.31</v>
      </c>
      <c r="BC1575">
        <v>49.31</v>
      </c>
      <c r="BI1575" t="s">
        <v>1505</v>
      </c>
      <c r="BJ1575" s="4" t="str">
        <f>Table22[[#This Row],[Ofgem ]]</f>
        <v>4"-5"</v>
      </c>
      <c r="BK1575" s="4" t="str">
        <f>Table22[[#This Row],[Pressure]]</f>
        <v>LP</v>
      </c>
      <c r="BL1575" s="4" t="str">
        <f>Table22[[#This Row],[Pon Category]]</f>
        <v>Policy</v>
      </c>
      <c r="BM1575" s="4" t="str">
        <f>Table22[[#This Row],[Tier]]</f>
        <v>T1</v>
      </c>
      <c r="BN1575" s="4" t="str">
        <f>Table22[[#This Row],[PON Material]]</f>
        <v>DI</v>
      </c>
      <c r="BO1575" s="4" t="str" cm="1">
        <f t="array" ref="BO15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6" spans="1:67" x14ac:dyDescent="0.25">
      <c r="A1576" t="s">
        <v>989</v>
      </c>
      <c r="B1576" t="s">
        <v>998</v>
      </c>
      <c r="C1576" t="s">
        <v>1194</v>
      </c>
      <c r="D1576" t="s">
        <v>1603</v>
      </c>
      <c r="E1576" t="s">
        <v>3154</v>
      </c>
      <c r="F1576" t="s">
        <v>3183</v>
      </c>
      <c r="G1576" t="s">
        <v>3186</v>
      </c>
      <c r="H1576" t="s">
        <v>3187</v>
      </c>
      <c r="I1576" t="s">
        <v>2853</v>
      </c>
      <c r="J1576" t="s">
        <v>2846</v>
      </c>
      <c r="K1576" t="s">
        <v>1031</v>
      </c>
      <c r="L1576">
        <v>510943326</v>
      </c>
      <c r="M1576">
        <v>4</v>
      </c>
      <c r="O1576" t="s">
        <v>1570</v>
      </c>
      <c r="P1576" t="s">
        <v>1571</v>
      </c>
      <c r="Q1576" t="s">
        <v>53</v>
      </c>
      <c r="R1576" t="s">
        <v>1572</v>
      </c>
      <c r="S1576" t="s">
        <v>64</v>
      </c>
      <c r="T1576" t="s">
        <v>52</v>
      </c>
      <c r="U1576" t="s">
        <v>1573</v>
      </c>
      <c r="V1576" t="s">
        <v>1496</v>
      </c>
      <c r="W1576">
        <v>4</v>
      </c>
      <c r="X1576">
        <v>89.31</v>
      </c>
      <c r="Y1576" t="s">
        <v>1574</v>
      </c>
      <c r="Z1576" t="s">
        <v>1575</v>
      </c>
      <c r="AA1576" t="s">
        <v>147</v>
      </c>
      <c r="AC1576">
        <v>44613</v>
      </c>
      <c r="AD1576">
        <v>44617</v>
      </c>
      <c r="AE1576" s="39">
        <v>0</v>
      </c>
      <c r="AF1576" s="39">
        <v>89.31</v>
      </c>
      <c r="AG1576" s="39">
        <v>89.31</v>
      </c>
      <c r="BC1576">
        <v>89.31</v>
      </c>
      <c r="BI1576" t="s">
        <v>1505</v>
      </c>
      <c r="BJ1576" s="4" t="str">
        <f>Table22[[#This Row],[Ofgem ]]</f>
        <v>4"-5"</v>
      </c>
      <c r="BK1576" s="4" t="str">
        <f>Table22[[#This Row],[Pressure]]</f>
        <v>LP</v>
      </c>
      <c r="BL1576" s="4" t="str">
        <f>Table22[[#This Row],[Pon Category]]</f>
        <v>Policy</v>
      </c>
      <c r="BM1576" s="4" t="str">
        <f>Table22[[#This Row],[Tier]]</f>
        <v>T1</v>
      </c>
      <c r="BN1576" s="4" t="str">
        <f>Table22[[#This Row],[PON Material]]</f>
        <v>CI</v>
      </c>
      <c r="BO1576" s="4" t="str" cm="1">
        <f t="array" ref="BO15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7" spans="1:67" x14ac:dyDescent="0.25">
      <c r="A1577" t="s">
        <v>989</v>
      </c>
      <c r="B1577" t="s">
        <v>998</v>
      </c>
      <c r="C1577" t="s">
        <v>1194</v>
      </c>
      <c r="D1577" t="s">
        <v>1603</v>
      </c>
      <c r="E1577" t="s">
        <v>3154</v>
      </c>
      <c r="F1577" t="s">
        <v>3183</v>
      </c>
      <c r="G1577" t="s">
        <v>3186</v>
      </c>
      <c r="H1577" t="s">
        <v>3187</v>
      </c>
      <c r="I1577" t="s">
        <v>2853</v>
      </c>
      <c r="J1577" t="s">
        <v>2846</v>
      </c>
      <c r="K1577" t="s">
        <v>1031</v>
      </c>
      <c r="L1577">
        <v>510943327</v>
      </c>
      <c r="M1577">
        <v>4</v>
      </c>
      <c r="O1577" t="s">
        <v>1570</v>
      </c>
      <c r="P1577" t="s">
        <v>1571</v>
      </c>
      <c r="Q1577" t="s">
        <v>53</v>
      </c>
      <c r="R1577" t="s">
        <v>1572</v>
      </c>
      <c r="S1577" t="s">
        <v>64</v>
      </c>
      <c r="T1577" t="s">
        <v>52</v>
      </c>
      <c r="U1577" t="s">
        <v>1573</v>
      </c>
      <c r="V1577" t="s">
        <v>1496</v>
      </c>
      <c r="W1577">
        <v>5</v>
      </c>
      <c r="X1577">
        <v>77.2</v>
      </c>
      <c r="Y1577" t="s">
        <v>1574</v>
      </c>
      <c r="Z1577" t="s">
        <v>1575</v>
      </c>
      <c r="AA1577" t="s">
        <v>147</v>
      </c>
      <c r="AC1577">
        <v>44613</v>
      </c>
      <c r="AD1577">
        <v>44617</v>
      </c>
      <c r="AE1577" s="39">
        <v>0</v>
      </c>
      <c r="AF1577" s="39">
        <v>77.2</v>
      </c>
      <c r="AG1577" s="39">
        <v>77.2</v>
      </c>
      <c r="BC1577">
        <v>77.2</v>
      </c>
      <c r="BI1577" t="s">
        <v>1505</v>
      </c>
      <c r="BJ1577" s="4" t="str">
        <f>Table22[[#This Row],[Ofgem ]]</f>
        <v>4"-5"</v>
      </c>
      <c r="BK1577" s="4" t="str">
        <f>Table22[[#This Row],[Pressure]]</f>
        <v>LP</v>
      </c>
      <c r="BL1577" s="4" t="str">
        <f>Table22[[#This Row],[Pon Category]]</f>
        <v>Policy</v>
      </c>
      <c r="BM1577" s="4" t="str">
        <f>Table22[[#This Row],[Tier]]</f>
        <v>T1</v>
      </c>
      <c r="BN1577" s="4" t="str">
        <f>Table22[[#This Row],[PON Material]]</f>
        <v>CI</v>
      </c>
      <c r="BO1577" s="4" t="str" cm="1">
        <f t="array" ref="BO15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8" spans="1:67" x14ac:dyDescent="0.25">
      <c r="A1578" t="s">
        <v>989</v>
      </c>
      <c r="B1578" t="s">
        <v>998</v>
      </c>
      <c r="C1578" t="s">
        <v>1194</v>
      </c>
      <c r="D1578" t="s">
        <v>1603</v>
      </c>
      <c r="E1578" t="s">
        <v>3154</v>
      </c>
      <c r="F1578" t="s">
        <v>3183</v>
      </c>
      <c r="G1578" t="s">
        <v>3188</v>
      </c>
      <c r="H1578" t="s">
        <v>3189</v>
      </c>
      <c r="I1578" t="s">
        <v>2853</v>
      </c>
      <c r="J1578" t="s">
        <v>2846</v>
      </c>
      <c r="K1578" t="s">
        <v>1031</v>
      </c>
      <c r="L1578">
        <v>510973570</v>
      </c>
      <c r="M1578">
        <v>100</v>
      </c>
      <c r="O1578" t="s">
        <v>1570</v>
      </c>
      <c r="P1578" t="s">
        <v>220</v>
      </c>
      <c r="Q1578" t="s">
        <v>91</v>
      </c>
      <c r="R1578" t="s">
        <v>1572</v>
      </c>
      <c r="S1578" t="s">
        <v>64</v>
      </c>
      <c r="T1578" t="s">
        <v>52</v>
      </c>
      <c r="U1578" t="s">
        <v>1573</v>
      </c>
      <c r="V1578" t="s">
        <v>1496</v>
      </c>
      <c r="W1578">
        <v>3</v>
      </c>
      <c r="X1578">
        <v>146.44</v>
      </c>
      <c r="Y1578" t="s">
        <v>1574</v>
      </c>
      <c r="Z1578" t="s">
        <v>1575</v>
      </c>
      <c r="AA1578" t="s">
        <v>147</v>
      </c>
      <c r="AC1578">
        <v>44620</v>
      </c>
      <c r="AD1578">
        <v>44624</v>
      </c>
      <c r="AE1578" s="39">
        <v>0</v>
      </c>
      <c r="AF1578" s="39">
        <v>146.44</v>
      </c>
      <c r="AG1578" s="39">
        <v>146.44</v>
      </c>
      <c r="BD1578">
        <v>146.44</v>
      </c>
      <c r="BI1578" t="s">
        <v>1505</v>
      </c>
      <c r="BJ1578" s="4" t="str">
        <f>Table22[[#This Row],[Ofgem ]]</f>
        <v>4"-5"</v>
      </c>
      <c r="BK1578" s="4" t="str">
        <f>Table22[[#This Row],[Pressure]]</f>
        <v>LP</v>
      </c>
      <c r="BL1578" s="4" t="str">
        <f>Table22[[#This Row],[Pon Category]]</f>
        <v>Policy</v>
      </c>
      <c r="BM1578" s="4" t="str">
        <f>Table22[[#This Row],[Tier]]</f>
        <v>T1</v>
      </c>
      <c r="BN1578" s="4" t="str">
        <f>Table22[[#This Row],[PON Material]]</f>
        <v>DI</v>
      </c>
      <c r="BO1578" s="4" t="str" cm="1">
        <f t="array" ref="BO15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79" spans="1:67" x14ac:dyDescent="0.25">
      <c r="A1579" t="s">
        <v>989</v>
      </c>
      <c r="B1579" t="s">
        <v>998</v>
      </c>
      <c r="C1579" t="s">
        <v>1194</v>
      </c>
      <c r="D1579" t="s">
        <v>1603</v>
      </c>
      <c r="E1579" t="s">
        <v>3154</v>
      </c>
      <c r="F1579" t="s">
        <v>3183</v>
      </c>
      <c r="G1579" t="s">
        <v>3190</v>
      </c>
      <c r="H1579" t="s">
        <v>3191</v>
      </c>
      <c r="I1579" t="s">
        <v>2853</v>
      </c>
      <c r="J1579" t="s">
        <v>2846</v>
      </c>
      <c r="K1579" t="s">
        <v>1031</v>
      </c>
      <c r="L1579">
        <v>510897662</v>
      </c>
      <c r="M1579">
        <v>100</v>
      </c>
      <c r="O1579" t="s">
        <v>1570</v>
      </c>
      <c r="P1579" t="s">
        <v>220</v>
      </c>
      <c r="Q1579" t="s">
        <v>91</v>
      </c>
      <c r="R1579" t="s">
        <v>1572</v>
      </c>
      <c r="S1579" t="s">
        <v>64</v>
      </c>
      <c r="T1579" t="s">
        <v>52</v>
      </c>
      <c r="U1579" t="s">
        <v>1573</v>
      </c>
      <c r="V1579" t="s">
        <v>1496</v>
      </c>
      <c r="W1579">
        <v>4</v>
      </c>
      <c r="X1579">
        <v>98.92</v>
      </c>
      <c r="Y1579" t="s">
        <v>1574</v>
      </c>
      <c r="Z1579" t="s">
        <v>1575</v>
      </c>
      <c r="AA1579" t="s">
        <v>147</v>
      </c>
      <c r="AC1579">
        <v>44627</v>
      </c>
      <c r="AD1579">
        <v>44631</v>
      </c>
      <c r="AE1579" s="39">
        <v>0</v>
      </c>
      <c r="AF1579" s="39">
        <v>98.92</v>
      </c>
      <c r="AG1579" s="39">
        <v>98.92</v>
      </c>
      <c r="BE1579">
        <v>98.92</v>
      </c>
      <c r="BI1579" t="s">
        <v>1505</v>
      </c>
      <c r="BJ1579" s="4" t="str">
        <f>Table22[[#This Row],[Ofgem ]]</f>
        <v>4"-5"</v>
      </c>
      <c r="BK1579" s="4" t="str">
        <f>Table22[[#This Row],[Pressure]]</f>
        <v>LP</v>
      </c>
      <c r="BL1579" s="4" t="str">
        <f>Table22[[#This Row],[Pon Category]]</f>
        <v>Policy</v>
      </c>
      <c r="BM1579" s="4" t="str">
        <f>Table22[[#This Row],[Tier]]</f>
        <v>T1</v>
      </c>
      <c r="BN1579" s="4" t="str">
        <f>Table22[[#This Row],[PON Material]]</f>
        <v>DI</v>
      </c>
      <c r="BO1579" s="4" t="str" cm="1">
        <f t="array" ref="BO15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0" spans="1:67" x14ac:dyDescent="0.25">
      <c r="A1580" t="s">
        <v>989</v>
      </c>
      <c r="B1580" t="s">
        <v>998</v>
      </c>
      <c r="C1580" t="s">
        <v>1194</v>
      </c>
      <c r="D1580" t="s">
        <v>1603</v>
      </c>
      <c r="E1580" t="s">
        <v>3154</v>
      </c>
      <c r="F1580" t="s">
        <v>3183</v>
      </c>
      <c r="G1580" t="s">
        <v>3190</v>
      </c>
      <c r="H1580" t="s">
        <v>3191</v>
      </c>
      <c r="I1580" t="s">
        <v>2853</v>
      </c>
      <c r="J1580" t="s">
        <v>2846</v>
      </c>
      <c r="K1580" t="s">
        <v>1031</v>
      </c>
      <c r="L1580">
        <v>510897663</v>
      </c>
      <c r="M1580">
        <v>100</v>
      </c>
      <c r="O1580" t="s">
        <v>1570</v>
      </c>
      <c r="P1580" t="s">
        <v>220</v>
      </c>
      <c r="Q1580" t="s">
        <v>91</v>
      </c>
      <c r="R1580" t="s">
        <v>1572</v>
      </c>
      <c r="S1580" t="s">
        <v>64</v>
      </c>
      <c r="T1580" t="s">
        <v>52</v>
      </c>
      <c r="U1580" t="s">
        <v>1573</v>
      </c>
      <c r="V1580" t="s">
        <v>1496</v>
      </c>
      <c r="W1580">
        <v>5</v>
      </c>
      <c r="X1580">
        <v>57</v>
      </c>
      <c r="Y1580" t="s">
        <v>1574</v>
      </c>
      <c r="Z1580" t="s">
        <v>1575</v>
      </c>
      <c r="AA1580" t="s">
        <v>147</v>
      </c>
      <c r="AC1580">
        <v>44627</v>
      </c>
      <c r="AD1580">
        <v>44631</v>
      </c>
      <c r="AE1580" s="39">
        <v>0</v>
      </c>
      <c r="AF1580" s="39">
        <v>57</v>
      </c>
      <c r="AG1580" s="39">
        <v>57</v>
      </c>
      <c r="BE1580">
        <v>57</v>
      </c>
      <c r="BI1580" t="s">
        <v>1505</v>
      </c>
      <c r="BJ1580" s="4" t="str">
        <f>Table22[[#This Row],[Ofgem ]]</f>
        <v>4"-5"</v>
      </c>
      <c r="BK1580" s="4" t="str">
        <f>Table22[[#This Row],[Pressure]]</f>
        <v>LP</v>
      </c>
      <c r="BL1580" s="4" t="str">
        <f>Table22[[#This Row],[Pon Category]]</f>
        <v>Policy</v>
      </c>
      <c r="BM1580" s="4" t="str">
        <f>Table22[[#This Row],[Tier]]</f>
        <v>T1</v>
      </c>
      <c r="BN1580" s="4" t="str">
        <f>Table22[[#This Row],[PON Material]]</f>
        <v>DI</v>
      </c>
      <c r="BO1580" s="4" t="str" cm="1">
        <f t="array" ref="BO15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1" spans="1:67" x14ac:dyDescent="0.25">
      <c r="A1581" t="s">
        <v>989</v>
      </c>
      <c r="B1581" t="s">
        <v>998</v>
      </c>
      <c r="C1581" t="s">
        <v>1194</v>
      </c>
      <c r="D1581" t="s">
        <v>1603</v>
      </c>
      <c r="E1581" t="s">
        <v>3154</v>
      </c>
      <c r="F1581" t="s">
        <v>3183</v>
      </c>
      <c r="G1581" t="s">
        <v>3192</v>
      </c>
      <c r="H1581" t="s">
        <v>3193</v>
      </c>
      <c r="I1581" t="s">
        <v>2853</v>
      </c>
      <c r="J1581" t="s">
        <v>2846</v>
      </c>
      <c r="K1581" t="s">
        <v>1031</v>
      </c>
      <c r="L1581">
        <v>510854236</v>
      </c>
      <c r="M1581">
        <v>100</v>
      </c>
      <c r="O1581" t="s">
        <v>1570</v>
      </c>
      <c r="P1581" t="s">
        <v>220</v>
      </c>
      <c r="Q1581" t="s">
        <v>91</v>
      </c>
      <c r="R1581" t="s">
        <v>1572</v>
      </c>
      <c r="S1581" t="s">
        <v>64</v>
      </c>
      <c r="T1581" t="s">
        <v>52</v>
      </c>
      <c r="U1581" t="s">
        <v>1573</v>
      </c>
      <c r="V1581" t="s">
        <v>1496</v>
      </c>
      <c r="W1581">
        <v>9</v>
      </c>
      <c r="X1581">
        <v>110.85</v>
      </c>
      <c r="Y1581" t="s">
        <v>1574</v>
      </c>
      <c r="Z1581" t="s">
        <v>1575</v>
      </c>
      <c r="AA1581" t="s">
        <v>147</v>
      </c>
      <c r="AC1581">
        <v>44634</v>
      </c>
      <c r="AD1581">
        <v>44638</v>
      </c>
      <c r="AE1581" s="39">
        <v>0</v>
      </c>
      <c r="AF1581" s="39">
        <v>110.85</v>
      </c>
      <c r="AG1581" s="39">
        <v>110.85</v>
      </c>
      <c r="BF1581">
        <v>110.85</v>
      </c>
      <c r="BI1581" t="s">
        <v>1505</v>
      </c>
      <c r="BJ1581" s="4" t="str">
        <f>Table22[[#This Row],[Ofgem ]]</f>
        <v>4"-5"</v>
      </c>
      <c r="BK1581" s="4" t="str">
        <f>Table22[[#This Row],[Pressure]]</f>
        <v>LP</v>
      </c>
      <c r="BL1581" s="4" t="str">
        <f>Table22[[#This Row],[Pon Category]]</f>
        <v>Policy</v>
      </c>
      <c r="BM1581" s="4" t="str">
        <f>Table22[[#This Row],[Tier]]</f>
        <v>T1</v>
      </c>
      <c r="BN1581" s="4" t="str">
        <f>Table22[[#This Row],[PON Material]]</f>
        <v>DI</v>
      </c>
      <c r="BO1581" s="4" t="str" cm="1">
        <f t="array" ref="BO15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2" spans="1:67" x14ac:dyDescent="0.25">
      <c r="A1582" t="s">
        <v>989</v>
      </c>
      <c r="B1582" t="s">
        <v>998</v>
      </c>
      <c r="C1582" t="s">
        <v>1194</v>
      </c>
      <c r="D1582" t="s">
        <v>1603</v>
      </c>
      <c r="E1582" t="s">
        <v>3154</v>
      </c>
      <c r="F1582" t="s">
        <v>3183</v>
      </c>
      <c r="G1582" t="s">
        <v>3194</v>
      </c>
      <c r="H1582" t="s">
        <v>3195</v>
      </c>
      <c r="I1582" t="s">
        <v>2853</v>
      </c>
      <c r="J1582" t="s">
        <v>2846</v>
      </c>
      <c r="K1582" t="s">
        <v>1031</v>
      </c>
      <c r="L1582">
        <v>510954345</v>
      </c>
      <c r="M1582">
        <v>100</v>
      </c>
      <c r="O1582" t="s">
        <v>1570</v>
      </c>
      <c r="P1582" t="s">
        <v>220</v>
      </c>
      <c r="Q1582" t="s">
        <v>91</v>
      </c>
      <c r="R1582" t="s">
        <v>1572</v>
      </c>
      <c r="S1582" t="s">
        <v>64</v>
      </c>
      <c r="T1582" t="s">
        <v>52</v>
      </c>
      <c r="U1582" t="s">
        <v>1573</v>
      </c>
      <c r="V1582" t="s">
        <v>1496</v>
      </c>
      <c r="W1582">
        <v>3</v>
      </c>
      <c r="X1582">
        <v>128.55000000000001</v>
      </c>
      <c r="Y1582" t="s">
        <v>1574</v>
      </c>
      <c r="Z1582" t="s">
        <v>1575</v>
      </c>
      <c r="AA1582" t="s">
        <v>147</v>
      </c>
      <c r="AC1582">
        <v>44641</v>
      </c>
      <c r="AD1582">
        <v>44645</v>
      </c>
      <c r="AE1582" s="39">
        <v>0</v>
      </c>
      <c r="AF1582" s="39">
        <v>128.55000000000001</v>
      </c>
      <c r="AG1582" s="39">
        <v>128.55000000000001</v>
      </c>
      <c r="BG1582">
        <v>128.55000000000001</v>
      </c>
      <c r="BI1582" t="s">
        <v>1505</v>
      </c>
      <c r="BJ1582" s="4" t="str">
        <f>Table22[[#This Row],[Ofgem ]]</f>
        <v>4"-5"</v>
      </c>
      <c r="BK1582" s="4" t="str">
        <f>Table22[[#This Row],[Pressure]]</f>
        <v>LP</v>
      </c>
      <c r="BL1582" s="4" t="str">
        <f>Table22[[#This Row],[Pon Category]]</f>
        <v>Policy</v>
      </c>
      <c r="BM1582" s="4" t="str">
        <f>Table22[[#This Row],[Tier]]</f>
        <v>T1</v>
      </c>
      <c r="BN1582" s="4" t="str">
        <f>Table22[[#This Row],[PON Material]]</f>
        <v>DI</v>
      </c>
      <c r="BO1582" s="4" t="str" cm="1">
        <f t="array" ref="BO15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3" spans="1:67" x14ac:dyDescent="0.25">
      <c r="A1583" t="s">
        <v>989</v>
      </c>
      <c r="B1583" t="s">
        <v>998</v>
      </c>
      <c r="C1583" t="s">
        <v>1194</v>
      </c>
      <c r="D1583" t="s">
        <v>1603</v>
      </c>
      <c r="E1583" t="s">
        <v>3154</v>
      </c>
      <c r="F1583" t="s">
        <v>3183</v>
      </c>
      <c r="G1583" t="s">
        <v>3196</v>
      </c>
      <c r="H1583" t="s">
        <v>3197</v>
      </c>
      <c r="I1583" t="s">
        <v>2853</v>
      </c>
      <c r="J1583" t="s">
        <v>2846</v>
      </c>
      <c r="K1583" t="s">
        <v>1031</v>
      </c>
      <c r="L1583">
        <v>510778336</v>
      </c>
      <c r="M1583">
        <v>100</v>
      </c>
      <c r="O1583" t="s">
        <v>1570</v>
      </c>
      <c r="P1583" t="s">
        <v>220</v>
      </c>
      <c r="Q1583" t="s">
        <v>91</v>
      </c>
      <c r="R1583" t="s">
        <v>1572</v>
      </c>
      <c r="S1583" t="s">
        <v>64</v>
      </c>
      <c r="T1583" t="s">
        <v>52</v>
      </c>
      <c r="U1583" t="s">
        <v>1573</v>
      </c>
      <c r="V1583" t="s">
        <v>1496</v>
      </c>
      <c r="W1583">
        <v>5</v>
      </c>
      <c r="X1583">
        <v>104.95</v>
      </c>
      <c r="Y1583" t="s">
        <v>1574</v>
      </c>
      <c r="Z1583" t="s">
        <v>1575</v>
      </c>
      <c r="AA1583" t="s">
        <v>147</v>
      </c>
      <c r="AC1583">
        <v>44648</v>
      </c>
      <c r="AD1583">
        <v>44652</v>
      </c>
      <c r="AE1583" s="39">
        <v>0</v>
      </c>
      <c r="AF1583" s="39">
        <v>104.95</v>
      </c>
      <c r="AG1583" s="39">
        <v>104.95</v>
      </c>
      <c r="BH1583">
        <v>104.95</v>
      </c>
      <c r="BI1583" t="s">
        <v>1505</v>
      </c>
      <c r="BJ1583" s="4" t="str">
        <f>Table22[[#This Row],[Ofgem ]]</f>
        <v>4"-5"</v>
      </c>
      <c r="BK1583" s="4" t="str">
        <f>Table22[[#This Row],[Pressure]]</f>
        <v>LP</v>
      </c>
      <c r="BL1583" s="4" t="str">
        <f>Table22[[#This Row],[Pon Category]]</f>
        <v>Policy</v>
      </c>
      <c r="BM1583" s="4" t="str">
        <f>Table22[[#This Row],[Tier]]</f>
        <v>T1</v>
      </c>
      <c r="BN1583" s="4" t="str">
        <f>Table22[[#This Row],[PON Material]]</f>
        <v>DI</v>
      </c>
      <c r="BO1583" s="4" t="str" cm="1">
        <f t="array" ref="BO15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4" spans="1:67" x14ac:dyDescent="0.25">
      <c r="A1584" t="s">
        <v>989</v>
      </c>
      <c r="B1584" t="s">
        <v>998</v>
      </c>
      <c r="C1584" t="s">
        <v>1195</v>
      </c>
      <c r="D1584" t="s">
        <v>170</v>
      </c>
      <c r="E1584" t="s">
        <v>3198</v>
      </c>
      <c r="F1584" t="s">
        <v>1135</v>
      </c>
      <c r="G1584" t="s">
        <v>3199</v>
      </c>
      <c r="H1584" t="s">
        <v>1136</v>
      </c>
      <c r="I1584" t="s">
        <v>3200</v>
      </c>
      <c r="J1584" t="s">
        <v>2846</v>
      </c>
      <c r="K1584" t="s">
        <v>1001</v>
      </c>
      <c r="L1584">
        <v>510929800</v>
      </c>
      <c r="M1584">
        <v>4</v>
      </c>
      <c r="O1584" t="s">
        <v>1570</v>
      </c>
      <c r="P1584" t="s">
        <v>1571</v>
      </c>
      <c r="Q1584" t="s">
        <v>53</v>
      </c>
      <c r="R1584" t="s">
        <v>1572</v>
      </c>
      <c r="S1584" t="s">
        <v>64</v>
      </c>
      <c r="T1584" t="s">
        <v>52</v>
      </c>
      <c r="U1584" t="s">
        <v>1573</v>
      </c>
      <c r="V1584" s="40" t="s">
        <v>1496</v>
      </c>
      <c r="W1584">
        <v>7</v>
      </c>
      <c r="X1584">
        <v>40.01</v>
      </c>
      <c r="Y1584" t="s">
        <v>1574</v>
      </c>
      <c r="Z1584" t="s">
        <v>1575</v>
      </c>
      <c r="AA1584" t="s">
        <v>147</v>
      </c>
      <c r="AC1584">
        <v>44417</v>
      </c>
      <c r="AD1584">
        <v>44491</v>
      </c>
      <c r="AE1584" s="39">
        <v>10.68</v>
      </c>
      <c r="AF1584" s="39">
        <v>0</v>
      </c>
      <c r="AG1584" s="39">
        <v>10.68</v>
      </c>
      <c r="AH1584">
        <v>2.67</v>
      </c>
      <c r="AI1584">
        <v>2.67</v>
      </c>
      <c r="AJ1584">
        <v>2.67</v>
      </c>
      <c r="AK1584">
        <v>2.67</v>
      </c>
      <c r="BI1584" t="s">
        <v>1505</v>
      </c>
      <c r="BJ1584" s="4" t="str">
        <f>Table22[[#This Row],[Ofgem ]]</f>
        <v>4"-5"</v>
      </c>
      <c r="BK1584" s="4" t="str">
        <f>Table22[[#This Row],[Pressure]]</f>
        <v>LP</v>
      </c>
      <c r="BL1584" s="4" t="str">
        <f>Table22[[#This Row],[Pon Category]]</f>
        <v>Policy</v>
      </c>
      <c r="BM1584" s="4" t="str">
        <f>Table22[[#This Row],[Tier]]</f>
        <v>T1</v>
      </c>
      <c r="BN1584" s="4" t="str">
        <f>Table22[[#This Row],[PON Material]]</f>
        <v>CI</v>
      </c>
      <c r="BO1584" s="4" t="str" cm="1">
        <f t="array" ref="BO15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5" spans="1:67" x14ac:dyDescent="0.25">
      <c r="A1585" t="s">
        <v>989</v>
      </c>
      <c r="B1585" t="s">
        <v>998</v>
      </c>
      <c r="C1585" t="s">
        <v>1195</v>
      </c>
      <c r="D1585" t="s">
        <v>170</v>
      </c>
      <c r="E1585" t="s">
        <v>3198</v>
      </c>
      <c r="F1585" t="s">
        <v>1135</v>
      </c>
      <c r="G1585" t="s">
        <v>3199</v>
      </c>
      <c r="H1585" t="s">
        <v>1136</v>
      </c>
      <c r="I1585" t="s">
        <v>3200</v>
      </c>
      <c r="J1585" t="s">
        <v>2846</v>
      </c>
      <c r="K1585" t="s">
        <v>1001</v>
      </c>
      <c r="L1585">
        <v>510929801</v>
      </c>
      <c r="M1585">
        <v>4</v>
      </c>
      <c r="O1585" t="s">
        <v>1570</v>
      </c>
      <c r="P1585" t="s">
        <v>1571</v>
      </c>
      <c r="Q1585" t="s">
        <v>53</v>
      </c>
      <c r="R1585" t="s">
        <v>1572</v>
      </c>
      <c r="S1585" t="s">
        <v>64</v>
      </c>
      <c r="T1585" t="s">
        <v>52</v>
      </c>
      <c r="U1585" t="s">
        <v>1573</v>
      </c>
      <c r="V1585" t="s">
        <v>1496</v>
      </c>
      <c r="W1585">
        <v>6</v>
      </c>
      <c r="X1585">
        <v>511.76</v>
      </c>
      <c r="Y1585" t="s">
        <v>1574</v>
      </c>
      <c r="Z1585" t="s">
        <v>1575</v>
      </c>
      <c r="AA1585" t="s">
        <v>147</v>
      </c>
      <c r="AC1585">
        <v>44417</v>
      </c>
      <c r="AD1585">
        <v>44491</v>
      </c>
      <c r="AE1585" s="39">
        <v>121.4</v>
      </c>
      <c r="AF1585" s="39">
        <v>0</v>
      </c>
      <c r="AG1585" s="39">
        <v>121.4</v>
      </c>
      <c r="AH1585">
        <v>30.35</v>
      </c>
      <c r="AI1585">
        <v>30.35</v>
      </c>
      <c r="AJ1585">
        <v>30.35</v>
      </c>
      <c r="AK1585">
        <v>30.35</v>
      </c>
      <c r="BI1585" t="s">
        <v>1505</v>
      </c>
      <c r="BJ1585" s="4" t="str">
        <f>Table22[[#This Row],[Ofgem ]]</f>
        <v>4"-5"</v>
      </c>
      <c r="BK1585" s="4" t="str">
        <f>Table22[[#This Row],[Pressure]]</f>
        <v>LP</v>
      </c>
      <c r="BL1585" s="4" t="str">
        <f>Table22[[#This Row],[Pon Category]]</f>
        <v>Policy</v>
      </c>
      <c r="BM1585" s="4" t="str">
        <f>Table22[[#This Row],[Tier]]</f>
        <v>T1</v>
      </c>
      <c r="BN1585" s="4" t="str">
        <f>Table22[[#This Row],[PON Material]]</f>
        <v>CI</v>
      </c>
      <c r="BO1585" s="4" t="str" cm="1">
        <f t="array" ref="BO15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6" spans="1:67" x14ac:dyDescent="0.25">
      <c r="A1586" t="s">
        <v>989</v>
      </c>
      <c r="B1586" t="s">
        <v>998</v>
      </c>
      <c r="C1586" t="s">
        <v>1195</v>
      </c>
      <c r="D1586" t="s">
        <v>170</v>
      </c>
      <c r="E1586" t="s">
        <v>3198</v>
      </c>
      <c r="F1586" t="s">
        <v>1135</v>
      </c>
      <c r="G1586" t="s">
        <v>3201</v>
      </c>
      <c r="H1586" t="s">
        <v>1273</v>
      </c>
      <c r="I1586" t="s">
        <v>3200</v>
      </c>
      <c r="J1586" t="s">
        <v>2846</v>
      </c>
      <c r="K1586" t="s">
        <v>1001</v>
      </c>
      <c r="L1586">
        <v>510864087</v>
      </c>
      <c r="M1586">
        <v>4</v>
      </c>
      <c r="O1586" t="s">
        <v>1570</v>
      </c>
      <c r="P1586" t="s">
        <v>1571</v>
      </c>
      <c r="Q1586" t="s">
        <v>163</v>
      </c>
      <c r="R1586" t="s">
        <v>1572</v>
      </c>
      <c r="S1586" t="s">
        <v>64</v>
      </c>
      <c r="T1586" t="s">
        <v>52</v>
      </c>
      <c r="U1586" t="s">
        <v>1573</v>
      </c>
      <c r="V1586" t="s">
        <v>1496</v>
      </c>
      <c r="W1586">
        <v>5</v>
      </c>
      <c r="X1586">
        <v>234.47</v>
      </c>
      <c r="Y1586" t="s">
        <v>1574</v>
      </c>
      <c r="Z1586" t="s">
        <v>1575</v>
      </c>
      <c r="AA1586" t="s">
        <v>147</v>
      </c>
      <c r="AC1586">
        <v>44417</v>
      </c>
      <c r="AD1586">
        <v>44491</v>
      </c>
      <c r="AE1586" s="39">
        <v>-0.48</v>
      </c>
      <c r="AF1586" s="39">
        <v>0</v>
      </c>
      <c r="AG1586" s="39">
        <v>-0.48</v>
      </c>
      <c r="AH1586">
        <v>-0.12</v>
      </c>
      <c r="AI1586">
        <v>-0.12</v>
      </c>
      <c r="AJ1586">
        <v>-0.12</v>
      </c>
      <c r="AK1586">
        <v>-0.12</v>
      </c>
      <c r="BI1586" t="s">
        <v>1505</v>
      </c>
      <c r="BJ1586" s="4" t="str">
        <f>Table22[[#This Row],[Ofgem ]]</f>
        <v>4"-5"</v>
      </c>
      <c r="BK1586" s="4" t="str">
        <f>Table22[[#This Row],[Pressure]]</f>
        <v>LP</v>
      </c>
      <c r="BL1586" s="4" t="str">
        <f>Table22[[#This Row],[Pon Category]]</f>
        <v>Policy</v>
      </c>
      <c r="BM1586" s="4" t="str">
        <f>Table22[[#This Row],[Tier]]</f>
        <v>T1</v>
      </c>
      <c r="BN1586" s="4" t="str">
        <f>Table22[[#This Row],[PON Material]]</f>
        <v>SI</v>
      </c>
      <c r="BO1586" s="4" t="str" cm="1">
        <f t="array" ref="BO15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7" spans="1:67" x14ac:dyDescent="0.25">
      <c r="A1587" t="s">
        <v>989</v>
      </c>
      <c r="B1587" t="s">
        <v>998</v>
      </c>
      <c r="C1587" t="s">
        <v>1195</v>
      </c>
      <c r="D1587" t="s">
        <v>170</v>
      </c>
      <c r="E1587" t="s">
        <v>3198</v>
      </c>
      <c r="F1587" t="s">
        <v>1135</v>
      </c>
      <c r="G1587" t="s">
        <v>3202</v>
      </c>
      <c r="H1587" t="s">
        <v>1358</v>
      </c>
      <c r="I1587" t="s">
        <v>3200</v>
      </c>
      <c r="J1587" t="s">
        <v>2846</v>
      </c>
      <c r="K1587" t="s">
        <v>1001</v>
      </c>
      <c r="L1587">
        <v>510938789</v>
      </c>
      <c r="M1587">
        <v>4</v>
      </c>
      <c r="O1587" t="s">
        <v>1570</v>
      </c>
      <c r="P1587" t="s">
        <v>1571</v>
      </c>
      <c r="Q1587" t="s">
        <v>91</v>
      </c>
      <c r="R1587" t="s">
        <v>1572</v>
      </c>
      <c r="S1587" t="s">
        <v>64</v>
      </c>
      <c r="T1587" t="s">
        <v>52</v>
      </c>
      <c r="U1587" t="s">
        <v>1573</v>
      </c>
      <c r="V1587" t="s">
        <v>1496</v>
      </c>
      <c r="W1587">
        <v>6</v>
      </c>
      <c r="X1587">
        <v>255.34</v>
      </c>
      <c r="Y1587" t="s">
        <v>1574</v>
      </c>
      <c r="Z1587" t="s">
        <v>1575</v>
      </c>
      <c r="AA1587" t="s">
        <v>147</v>
      </c>
      <c r="AC1587">
        <v>44417</v>
      </c>
      <c r="AD1587">
        <v>44491</v>
      </c>
      <c r="AE1587" s="39">
        <v>255.32</v>
      </c>
      <c r="AF1587" s="39">
        <v>0</v>
      </c>
      <c r="AG1587" s="39">
        <v>255.32</v>
      </c>
      <c r="AH1587">
        <v>63.83</v>
      </c>
      <c r="AI1587">
        <v>63.83</v>
      </c>
      <c r="AJ1587">
        <v>63.83</v>
      </c>
      <c r="AK1587">
        <v>63.83</v>
      </c>
      <c r="BI1587" t="s">
        <v>1505</v>
      </c>
      <c r="BJ1587" s="4" t="str">
        <f>Table22[[#This Row],[Ofgem ]]</f>
        <v>4"-5"</v>
      </c>
      <c r="BK1587" s="4" t="str">
        <f>Table22[[#This Row],[Pressure]]</f>
        <v>LP</v>
      </c>
      <c r="BL1587" s="4" t="str">
        <f>Table22[[#This Row],[Pon Category]]</f>
        <v>Policy</v>
      </c>
      <c r="BM1587" s="4" t="str">
        <f>Table22[[#This Row],[Tier]]</f>
        <v>T1</v>
      </c>
      <c r="BN1587" s="4" t="str">
        <f>Table22[[#This Row],[PON Material]]</f>
        <v>DI</v>
      </c>
      <c r="BO1587" s="4" t="str" cm="1">
        <f t="array" ref="BO15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8" spans="1:67" x14ac:dyDescent="0.25">
      <c r="A1588" t="s">
        <v>989</v>
      </c>
      <c r="B1588" t="s">
        <v>998</v>
      </c>
      <c r="C1588" t="s">
        <v>1195</v>
      </c>
      <c r="D1588" t="s">
        <v>170</v>
      </c>
      <c r="E1588" t="s">
        <v>3198</v>
      </c>
      <c r="F1588" t="s">
        <v>1118</v>
      </c>
      <c r="G1588" t="s">
        <v>3203</v>
      </c>
      <c r="H1588" t="s">
        <v>1119</v>
      </c>
      <c r="I1588" t="s">
        <v>3005</v>
      </c>
      <c r="J1588" t="s">
        <v>2846</v>
      </c>
      <c r="K1588" t="s">
        <v>1120</v>
      </c>
      <c r="L1588">
        <v>510791865</v>
      </c>
      <c r="M1588">
        <v>4</v>
      </c>
      <c r="O1588" t="s">
        <v>1570</v>
      </c>
      <c r="P1588" t="s">
        <v>1571</v>
      </c>
      <c r="Q1588" t="s">
        <v>163</v>
      </c>
      <c r="R1588" t="s">
        <v>1572</v>
      </c>
      <c r="S1588" t="s">
        <v>64</v>
      </c>
      <c r="T1588" t="s">
        <v>52</v>
      </c>
      <c r="U1588" t="s">
        <v>1573</v>
      </c>
      <c r="V1588" t="s">
        <v>1496</v>
      </c>
      <c r="W1588">
        <v>3</v>
      </c>
      <c r="X1588">
        <v>322.97000000000003</v>
      </c>
      <c r="Y1588" t="s">
        <v>1574</v>
      </c>
      <c r="Z1588" t="s">
        <v>1575</v>
      </c>
      <c r="AA1588" t="s">
        <v>147</v>
      </c>
      <c r="AC1588">
        <v>44494</v>
      </c>
      <c r="AD1588">
        <v>44498</v>
      </c>
      <c r="AE1588" s="39">
        <v>8.16</v>
      </c>
      <c r="AF1588" s="39">
        <v>0</v>
      </c>
      <c r="AG1588" s="39">
        <v>8.16</v>
      </c>
      <c r="AL1588">
        <v>8.16</v>
      </c>
      <c r="BI1588" t="s">
        <v>1505</v>
      </c>
      <c r="BJ1588" s="4" t="str">
        <f>Table22[[#This Row],[Ofgem ]]</f>
        <v>4"-5"</v>
      </c>
      <c r="BK1588" s="4" t="str">
        <f>Table22[[#This Row],[Pressure]]</f>
        <v>LP</v>
      </c>
      <c r="BL1588" s="4" t="str">
        <f>Table22[[#This Row],[Pon Category]]</f>
        <v>Policy</v>
      </c>
      <c r="BM1588" s="4" t="str">
        <f>Table22[[#This Row],[Tier]]</f>
        <v>T1</v>
      </c>
      <c r="BN1588" s="4" t="str">
        <f>Table22[[#This Row],[PON Material]]</f>
        <v>SI</v>
      </c>
      <c r="BO1588" s="4" t="str" cm="1">
        <f t="array" ref="BO15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89" spans="1:67" x14ac:dyDescent="0.25">
      <c r="A1589" t="s">
        <v>989</v>
      </c>
      <c r="B1589" t="s">
        <v>998</v>
      </c>
      <c r="C1589" t="s">
        <v>1195</v>
      </c>
      <c r="D1589" t="s">
        <v>170</v>
      </c>
      <c r="E1589" t="s">
        <v>3198</v>
      </c>
      <c r="F1589" t="s">
        <v>1118</v>
      </c>
      <c r="G1589" t="s">
        <v>3203</v>
      </c>
      <c r="H1589" t="s">
        <v>1119</v>
      </c>
      <c r="I1589" t="s">
        <v>3005</v>
      </c>
      <c r="J1589" t="s">
        <v>2846</v>
      </c>
      <c r="K1589" t="s">
        <v>1120</v>
      </c>
      <c r="L1589">
        <v>510791866</v>
      </c>
      <c r="M1589">
        <v>4</v>
      </c>
      <c r="O1589" t="s">
        <v>1570</v>
      </c>
      <c r="P1589" t="s">
        <v>1571</v>
      </c>
      <c r="Q1589" t="s">
        <v>163</v>
      </c>
      <c r="R1589" t="s">
        <v>1572</v>
      </c>
      <c r="S1589" t="s">
        <v>64</v>
      </c>
      <c r="T1589" t="s">
        <v>52</v>
      </c>
      <c r="U1589" t="s">
        <v>1573</v>
      </c>
      <c r="V1589" t="s">
        <v>1496</v>
      </c>
      <c r="W1589">
        <v>2</v>
      </c>
      <c r="X1589">
        <v>151.71</v>
      </c>
      <c r="Y1589" t="s">
        <v>1574</v>
      </c>
      <c r="Z1589" t="s">
        <v>1575</v>
      </c>
      <c r="AA1589" t="s">
        <v>147</v>
      </c>
      <c r="AC1589">
        <v>44494</v>
      </c>
      <c r="AD1589">
        <v>44498</v>
      </c>
      <c r="AE1589" s="39">
        <v>3.84</v>
      </c>
      <c r="AF1589" s="39">
        <v>0</v>
      </c>
      <c r="AG1589" s="39">
        <v>3.84</v>
      </c>
      <c r="AL1589">
        <v>3.84</v>
      </c>
      <c r="BI1589" t="s">
        <v>1505</v>
      </c>
      <c r="BJ1589" s="4" t="str">
        <f>Table22[[#This Row],[Ofgem ]]</f>
        <v>4"-5"</v>
      </c>
      <c r="BK1589" s="4" t="str">
        <f>Table22[[#This Row],[Pressure]]</f>
        <v>LP</v>
      </c>
      <c r="BL1589" s="4" t="str">
        <f>Table22[[#This Row],[Pon Category]]</f>
        <v>Policy</v>
      </c>
      <c r="BM1589" s="4" t="str">
        <f>Table22[[#This Row],[Tier]]</f>
        <v>T1</v>
      </c>
      <c r="BN1589" s="4" t="str">
        <f>Table22[[#This Row],[PON Material]]</f>
        <v>SI</v>
      </c>
      <c r="BO1589" s="4" t="str" cm="1">
        <f t="array" ref="BO15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0" spans="1:67" x14ac:dyDescent="0.25">
      <c r="A1590" t="s">
        <v>989</v>
      </c>
      <c r="B1590" t="s">
        <v>998</v>
      </c>
      <c r="C1590" t="s">
        <v>1195</v>
      </c>
      <c r="D1590" t="s">
        <v>170</v>
      </c>
      <c r="E1590" t="s">
        <v>3198</v>
      </c>
      <c r="F1590" t="s">
        <v>1118</v>
      </c>
      <c r="G1590" t="s">
        <v>3204</v>
      </c>
      <c r="H1590" t="s">
        <v>3205</v>
      </c>
      <c r="I1590" t="s">
        <v>3005</v>
      </c>
      <c r="J1590" t="s">
        <v>2846</v>
      </c>
      <c r="K1590" t="s">
        <v>1120</v>
      </c>
      <c r="L1590">
        <v>510784307</v>
      </c>
      <c r="M1590">
        <v>4</v>
      </c>
      <c r="O1590" t="s">
        <v>1570</v>
      </c>
      <c r="P1590" t="s">
        <v>1571</v>
      </c>
      <c r="Q1590" t="s">
        <v>163</v>
      </c>
      <c r="R1590" t="s">
        <v>1572</v>
      </c>
      <c r="S1590" t="s">
        <v>64</v>
      </c>
      <c r="T1590" t="s">
        <v>52</v>
      </c>
      <c r="U1590" t="s">
        <v>1573</v>
      </c>
      <c r="V1590" t="s">
        <v>1496</v>
      </c>
      <c r="W1590">
        <v>5</v>
      </c>
      <c r="X1590">
        <v>112.68</v>
      </c>
      <c r="Y1590" t="s">
        <v>1574</v>
      </c>
      <c r="Z1590" t="s">
        <v>1575</v>
      </c>
      <c r="AA1590" t="s">
        <v>147</v>
      </c>
      <c r="AC1590">
        <v>44501</v>
      </c>
      <c r="AD1590">
        <v>44540</v>
      </c>
      <c r="AE1590" s="39">
        <v>112.68</v>
      </c>
      <c r="AF1590" s="39">
        <v>0</v>
      </c>
      <c r="AG1590" s="39">
        <v>112.68</v>
      </c>
      <c r="AM1590">
        <v>18.78</v>
      </c>
      <c r="AN1590">
        <v>18.78</v>
      </c>
      <c r="AO1590">
        <v>18.78</v>
      </c>
      <c r="AP1590">
        <v>18.78</v>
      </c>
      <c r="AQ1590">
        <v>18.78</v>
      </c>
      <c r="AR1590">
        <v>18.78</v>
      </c>
      <c r="BI1590" t="s">
        <v>1505</v>
      </c>
      <c r="BJ1590" s="4" t="str">
        <f>Table22[[#This Row],[Ofgem ]]</f>
        <v>4"-5"</v>
      </c>
      <c r="BK1590" s="4" t="str">
        <f>Table22[[#This Row],[Pressure]]</f>
        <v>LP</v>
      </c>
      <c r="BL1590" s="4" t="str">
        <f>Table22[[#This Row],[Pon Category]]</f>
        <v>Policy</v>
      </c>
      <c r="BM1590" s="4" t="str">
        <f>Table22[[#This Row],[Tier]]</f>
        <v>T1</v>
      </c>
      <c r="BN1590" s="4" t="str">
        <f>Table22[[#This Row],[PON Material]]</f>
        <v>SI</v>
      </c>
      <c r="BO1590" s="4" t="str" cm="1">
        <f t="array" ref="BO15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1" spans="1:67" x14ac:dyDescent="0.25">
      <c r="A1591" t="s">
        <v>989</v>
      </c>
      <c r="B1591" t="s">
        <v>998</v>
      </c>
      <c r="C1591" t="s">
        <v>1195</v>
      </c>
      <c r="D1591" t="s">
        <v>170</v>
      </c>
      <c r="E1591" t="s">
        <v>3198</v>
      </c>
      <c r="F1591" t="s">
        <v>1118</v>
      </c>
      <c r="G1591" t="s">
        <v>3204</v>
      </c>
      <c r="H1591" t="s">
        <v>3205</v>
      </c>
      <c r="I1591" t="s">
        <v>3005</v>
      </c>
      <c r="J1591" t="s">
        <v>2846</v>
      </c>
      <c r="K1591" t="s">
        <v>1120</v>
      </c>
      <c r="L1591">
        <v>510784308</v>
      </c>
      <c r="M1591">
        <v>4</v>
      </c>
      <c r="O1591" t="s">
        <v>1570</v>
      </c>
      <c r="P1591" t="s">
        <v>1571</v>
      </c>
      <c r="Q1591" t="s">
        <v>163</v>
      </c>
      <c r="R1591" t="s">
        <v>1572</v>
      </c>
      <c r="S1591" t="s">
        <v>64</v>
      </c>
      <c r="T1591" t="s">
        <v>52</v>
      </c>
      <c r="U1591" t="s">
        <v>1573</v>
      </c>
      <c r="V1591" s="40" t="s">
        <v>1496</v>
      </c>
      <c r="W1591">
        <v>5</v>
      </c>
      <c r="X1591">
        <v>108.72</v>
      </c>
      <c r="Y1591" t="s">
        <v>1574</v>
      </c>
      <c r="Z1591" t="s">
        <v>1575</v>
      </c>
      <c r="AA1591" t="s">
        <v>147</v>
      </c>
      <c r="AC1591">
        <v>44501</v>
      </c>
      <c r="AD1591">
        <v>44540</v>
      </c>
      <c r="AE1591" s="39">
        <v>108.72000000000001</v>
      </c>
      <c r="AF1591" s="39">
        <v>0</v>
      </c>
      <c r="AG1591" s="39">
        <v>108.72000000000001</v>
      </c>
      <c r="AM1591">
        <v>18.12</v>
      </c>
      <c r="AN1591">
        <v>18.12</v>
      </c>
      <c r="AO1591">
        <v>18.12</v>
      </c>
      <c r="AP1591">
        <v>18.12</v>
      </c>
      <c r="AQ1591">
        <v>18.12</v>
      </c>
      <c r="AR1591">
        <v>18.12</v>
      </c>
      <c r="BI1591" t="s">
        <v>1505</v>
      </c>
      <c r="BJ1591" s="4" t="str">
        <f>Table22[[#This Row],[Ofgem ]]</f>
        <v>4"-5"</v>
      </c>
      <c r="BK1591" s="4" t="str">
        <f>Table22[[#This Row],[Pressure]]</f>
        <v>LP</v>
      </c>
      <c r="BL1591" s="4" t="str">
        <f>Table22[[#This Row],[Pon Category]]</f>
        <v>Policy</v>
      </c>
      <c r="BM1591" s="4" t="str">
        <f>Table22[[#This Row],[Tier]]</f>
        <v>T1</v>
      </c>
      <c r="BN1591" s="4" t="str">
        <f>Table22[[#This Row],[PON Material]]</f>
        <v>SI</v>
      </c>
      <c r="BO1591" s="4" t="str" cm="1">
        <f t="array" ref="BO15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2" spans="1:67" x14ac:dyDescent="0.25">
      <c r="A1592" t="s">
        <v>989</v>
      </c>
      <c r="B1592" t="s">
        <v>998</v>
      </c>
      <c r="C1592" t="s">
        <v>1195</v>
      </c>
      <c r="D1592" t="s">
        <v>170</v>
      </c>
      <c r="E1592" t="s">
        <v>3198</v>
      </c>
      <c r="F1592" t="s">
        <v>1118</v>
      </c>
      <c r="G1592" t="s">
        <v>3204</v>
      </c>
      <c r="H1592" t="s">
        <v>3205</v>
      </c>
      <c r="I1592" t="s">
        <v>3005</v>
      </c>
      <c r="J1592" t="s">
        <v>2846</v>
      </c>
      <c r="K1592" t="s">
        <v>1120</v>
      </c>
      <c r="L1592">
        <v>510784309</v>
      </c>
      <c r="M1592">
        <v>4</v>
      </c>
      <c r="O1592" t="s">
        <v>1570</v>
      </c>
      <c r="P1592" t="s">
        <v>1571</v>
      </c>
      <c r="Q1592" t="s">
        <v>163</v>
      </c>
      <c r="R1592" t="s">
        <v>1572</v>
      </c>
      <c r="S1592" t="s">
        <v>64</v>
      </c>
      <c r="T1592" t="s">
        <v>52</v>
      </c>
      <c r="U1592" t="s">
        <v>1573</v>
      </c>
      <c r="V1592" t="s">
        <v>1496</v>
      </c>
      <c r="W1592">
        <v>6</v>
      </c>
      <c r="X1592">
        <v>80.45</v>
      </c>
      <c r="Y1592" t="s">
        <v>1574</v>
      </c>
      <c r="Z1592" t="s">
        <v>1575</v>
      </c>
      <c r="AA1592" t="s">
        <v>147</v>
      </c>
      <c r="AC1592">
        <v>44501</v>
      </c>
      <c r="AD1592">
        <v>44540</v>
      </c>
      <c r="AE1592" s="39">
        <v>80.459999999999994</v>
      </c>
      <c r="AF1592" s="39">
        <v>0</v>
      </c>
      <c r="AG1592" s="39">
        <v>80.459999999999994</v>
      </c>
      <c r="AM1592">
        <v>13.41</v>
      </c>
      <c r="AN1592">
        <v>13.41</v>
      </c>
      <c r="AO1592">
        <v>13.41</v>
      </c>
      <c r="AP1592">
        <v>13.41</v>
      </c>
      <c r="AQ1592">
        <v>13.41</v>
      </c>
      <c r="AR1592">
        <v>13.41</v>
      </c>
      <c r="BI1592" t="s">
        <v>1505</v>
      </c>
      <c r="BJ1592" s="4" t="str">
        <f>Table22[[#This Row],[Ofgem ]]</f>
        <v>4"-5"</v>
      </c>
      <c r="BK1592" s="4" t="str">
        <f>Table22[[#This Row],[Pressure]]</f>
        <v>LP</v>
      </c>
      <c r="BL1592" s="4" t="str">
        <f>Table22[[#This Row],[Pon Category]]</f>
        <v>Policy</v>
      </c>
      <c r="BM1592" s="4" t="str">
        <f>Table22[[#This Row],[Tier]]</f>
        <v>T1</v>
      </c>
      <c r="BN1592" s="4" t="str">
        <f>Table22[[#This Row],[PON Material]]</f>
        <v>SI</v>
      </c>
      <c r="BO1592" s="4" t="str" cm="1">
        <f t="array" ref="BO15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3" spans="1:67" x14ac:dyDescent="0.25">
      <c r="A1593" t="s">
        <v>989</v>
      </c>
      <c r="B1593" t="s">
        <v>998</v>
      </c>
      <c r="C1593" t="s">
        <v>1195</v>
      </c>
      <c r="D1593" t="s">
        <v>170</v>
      </c>
      <c r="E1593" t="s">
        <v>3198</v>
      </c>
      <c r="F1593" t="s">
        <v>1118</v>
      </c>
      <c r="G1593" t="s">
        <v>3206</v>
      </c>
      <c r="H1593" t="s">
        <v>3207</v>
      </c>
      <c r="I1593" t="s">
        <v>3005</v>
      </c>
      <c r="J1593" t="s">
        <v>2846</v>
      </c>
      <c r="K1593" t="s">
        <v>1120</v>
      </c>
      <c r="L1593">
        <v>510818166</v>
      </c>
      <c r="M1593">
        <v>100</v>
      </c>
      <c r="O1593" t="s">
        <v>1570</v>
      </c>
      <c r="P1593" t="s">
        <v>220</v>
      </c>
      <c r="Q1593" t="s">
        <v>91</v>
      </c>
      <c r="R1593" t="s">
        <v>1572</v>
      </c>
      <c r="S1593" t="s">
        <v>64</v>
      </c>
      <c r="T1593" t="s">
        <v>52</v>
      </c>
      <c r="U1593" t="s">
        <v>1573</v>
      </c>
      <c r="V1593" t="s">
        <v>1496</v>
      </c>
      <c r="W1593">
        <v>26</v>
      </c>
      <c r="X1593">
        <v>56.31</v>
      </c>
      <c r="Y1593" t="s">
        <v>1574</v>
      </c>
      <c r="Z1593" t="s">
        <v>1575</v>
      </c>
      <c r="AA1593" t="s">
        <v>147</v>
      </c>
      <c r="AC1593">
        <v>44543</v>
      </c>
      <c r="AD1593">
        <v>44568</v>
      </c>
      <c r="AE1593" s="39">
        <v>28.16</v>
      </c>
      <c r="AF1593" s="39">
        <v>42</v>
      </c>
      <c r="AG1593" s="39">
        <v>70.16</v>
      </c>
      <c r="AR1593">
        <v>14.08</v>
      </c>
      <c r="AS1593">
        <v>14.08</v>
      </c>
      <c r="AV1593">
        <v>21</v>
      </c>
      <c r="AW1593">
        <v>21</v>
      </c>
      <c r="BI1593" t="s">
        <v>1505</v>
      </c>
      <c r="BJ1593" s="4" t="str">
        <f>Table22[[#This Row],[Ofgem ]]</f>
        <v>4"-5"</v>
      </c>
      <c r="BK1593" s="4" t="str">
        <f>Table22[[#This Row],[Pressure]]</f>
        <v>LP</v>
      </c>
      <c r="BL1593" s="4" t="str">
        <f>Table22[[#This Row],[Pon Category]]</f>
        <v>Policy</v>
      </c>
      <c r="BM1593" s="4" t="str">
        <f>Table22[[#This Row],[Tier]]</f>
        <v>T1</v>
      </c>
      <c r="BN1593" s="4" t="str">
        <f>Table22[[#This Row],[PON Material]]</f>
        <v>DI</v>
      </c>
      <c r="BO1593" s="4" t="str" cm="1">
        <f t="array" ref="BO15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4" spans="1:67" x14ac:dyDescent="0.25">
      <c r="A1594" t="s">
        <v>989</v>
      </c>
      <c r="B1594" t="s">
        <v>998</v>
      </c>
      <c r="C1594" t="s">
        <v>1195</v>
      </c>
      <c r="D1594" t="s">
        <v>170</v>
      </c>
      <c r="E1594" t="s">
        <v>3198</v>
      </c>
      <c r="F1594" t="s">
        <v>1118</v>
      </c>
      <c r="G1594" t="s">
        <v>3206</v>
      </c>
      <c r="H1594" t="s">
        <v>3207</v>
      </c>
      <c r="I1594" t="s">
        <v>3005</v>
      </c>
      <c r="J1594" t="s">
        <v>2846</v>
      </c>
      <c r="K1594" t="s">
        <v>1120</v>
      </c>
      <c r="L1594">
        <v>510818167</v>
      </c>
      <c r="M1594">
        <v>4</v>
      </c>
      <c r="O1594" t="s">
        <v>1570</v>
      </c>
      <c r="P1594" t="s">
        <v>1571</v>
      </c>
      <c r="Q1594" t="s">
        <v>163</v>
      </c>
      <c r="R1594" t="s">
        <v>1572</v>
      </c>
      <c r="S1594" t="s">
        <v>64</v>
      </c>
      <c r="T1594" t="s">
        <v>52</v>
      </c>
      <c r="U1594" t="s">
        <v>1573</v>
      </c>
      <c r="V1594" t="s">
        <v>1496</v>
      </c>
      <c r="W1594">
        <v>9</v>
      </c>
      <c r="X1594">
        <v>175.6</v>
      </c>
      <c r="Y1594" t="s">
        <v>1574</v>
      </c>
      <c r="Z1594" t="s">
        <v>1575</v>
      </c>
      <c r="AA1594" t="s">
        <v>147</v>
      </c>
      <c r="AC1594">
        <v>44543</v>
      </c>
      <c r="AD1594">
        <v>44568</v>
      </c>
      <c r="AE1594" s="39">
        <v>87.8</v>
      </c>
      <c r="AF1594" s="39">
        <v>87.8</v>
      </c>
      <c r="AG1594" s="39">
        <v>175.6</v>
      </c>
      <c r="AR1594">
        <v>43.9</v>
      </c>
      <c r="AS1594">
        <v>43.9</v>
      </c>
      <c r="AV1594">
        <v>43.9</v>
      </c>
      <c r="AW1594">
        <v>43.9</v>
      </c>
      <c r="BI1594" t="s">
        <v>1505</v>
      </c>
      <c r="BJ1594" s="4" t="str">
        <f>Table22[[#This Row],[Ofgem ]]</f>
        <v>4"-5"</v>
      </c>
      <c r="BK1594" s="4" t="str">
        <f>Table22[[#This Row],[Pressure]]</f>
        <v>LP</v>
      </c>
      <c r="BL1594" s="4" t="str">
        <f>Table22[[#This Row],[Pon Category]]</f>
        <v>Policy</v>
      </c>
      <c r="BM1594" s="4" t="str">
        <f>Table22[[#This Row],[Tier]]</f>
        <v>T1</v>
      </c>
      <c r="BN1594" s="4" t="str">
        <f>Table22[[#This Row],[PON Material]]</f>
        <v>SI</v>
      </c>
      <c r="BO1594" s="4" t="str" cm="1">
        <f t="array" ref="BO15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5" spans="1:67" x14ac:dyDescent="0.25">
      <c r="A1595" t="s">
        <v>989</v>
      </c>
      <c r="B1595" t="s">
        <v>998</v>
      </c>
      <c r="C1595" t="s">
        <v>1195</v>
      </c>
      <c r="D1595" t="s">
        <v>170</v>
      </c>
      <c r="E1595" t="s">
        <v>3198</v>
      </c>
      <c r="F1595" t="s">
        <v>1118</v>
      </c>
      <c r="G1595" t="s">
        <v>3208</v>
      </c>
      <c r="H1595" t="s">
        <v>1208</v>
      </c>
      <c r="I1595" t="s">
        <v>3005</v>
      </c>
      <c r="J1595" t="s">
        <v>2846</v>
      </c>
      <c r="K1595" t="s">
        <v>1120</v>
      </c>
      <c r="L1595">
        <v>510797006</v>
      </c>
      <c r="M1595">
        <v>4</v>
      </c>
      <c r="O1595" t="s">
        <v>1570</v>
      </c>
      <c r="P1595" t="s">
        <v>1571</v>
      </c>
      <c r="Q1595" t="s">
        <v>163</v>
      </c>
      <c r="R1595" t="s">
        <v>1572</v>
      </c>
      <c r="S1595" t="s">
        <v>64</v>
      </c>
      <c r="T1595" t="s">
        <v>52</v>
      </c>
      <c r="U1595" t="s">
        <v>1573</v>
      </c>
      <c r="V1595" t="s">
        <v>1496</v>
      </c>
      <c r="W1595">
        <v>2</v>
      </c>
      <c r="X1595">
        <v>77.06</v>
      </c>
      <c r="Y1595" t="s">
        <v>1574</v>
      </c>
      <c r="Z1595" t="s">
        <v>1575</v>
      </c>
      <c r="AA1595" t="s">
        <v>147</v>
      </c>
      <c r="AC1595">
        <v>44571</v>
      </c>
      <c r="AD1595">
        <v>44596</v>
      </c>
      <c r="AE1595" s="39">
        <v>0</v>
      </c>
      <c r="AF1595" s="39">
        <v>43.56</v>
      </c>
      <c r="AG1595" s="39">
        <v>43.56</v>
      </c>
      <c r="AW1595">
        <v>10.89</v>
      </c>
      <c r="AX1595">
        <v>10.89</v>
      </c>
      <c r="AY1595">
        <v>10.89</v>
      </c>
      <c r="AZ1595">
        <v>10.89</v>
      </c>
      <c r="BI1595" t="s">
        <v>1505</v>
      </c>
      <c r="BJ1595" s="4" t="str">
        <f>Table22[[#This Row],[Ofgem ]]</f>
        <v>4"-5"</v>
      </c>
      <c r="BK1595" s="4" t="str">
        <f>Table22[[#This Row],[Pressure]]</f>
        <v>LP</v>
      </c>
      <c r="BL1595" s="4" t="str">
        <f>Table22[[#This Row],[Pon Category]]</f>
        <v>Policy</v>
      </c>
      <c r="BM1595" s="4" t="str">
        <f>Table22[[#This Row],[Tier]]</f>
        <v>T1</v>
      </c>
      <c r="BN1595" s="4" t="str">
        <f>Table22[[#This Row],[PON Material]]</f>
        <v>SI</v>
      </c>
      <c r="BO1595" s="4" t="str" cm="1">
        <f t="array" ref="BO15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6" spans="1:67" x14ac:dyDescent="0.25">
      <c r="A1596" t="s">
        <v>989</v>
      </c>
      <c r="B1596" t="s">
        <v>998</v>
      </c>
      <c r="C1596" t="s">
        <v>1195</v>
      </c>
      <c r="D1596" t="s">
        <v>170</v>
      </c>
      <c r="E1596" t="s">
        <v>3198</v>
      </c>
      <c r="F1596" t="s">
        <v>1118</v>
      </c>
      <c r="G1596" t="s">
        <v>3208</v>
      </c>
      <c r="H1596" t="s">
        <v>1208</v>
      </c>
      <c r="I1596" t="s">
        <v>3005</v>
      </c>
      <c r="J1596" t="s">
        <v>2846</v>
      </c>
      <c r="K1596" t="s">
        <v>1120</v>
      </c>
      <c r="L1596">
        <v>510797007</v>
      </c>
      <c r="M1596">
        <v>4</v>
      </c>
      <c r="O1596" t="s">
        <v>1570</v>
      </c>
      <c r="P1596" t="s">
        <v>1571</v>
      </c>
      <c r="Q1596" t="s">
        <v>163</v>
      </c>
      <c r="R1596" t="s">
        <v>1572</v>
      </c>
      <c r="S1596" t="s">
        <v>64</v>
      </c>
      <c r="T1596" t="s">
        <v>52</v>
      </c>
      <c r="U1596" t="s">
        <v>1573</v>
      </c>
      <c r="V1596" t="s">
        <v>1496</v>
      </c>
      <c r="W1596">
        <v>2</v>
      </c>
      <c r="X1596">
        <v>260.73</v>
      </c>
      <c r="Y1596" t="s">
        <v>1574</v>
      </c>
      <c r="Z1596" t="s">
        <v>1575</v>
      </c>
      <c r="AA1596" t="s">
        <v>147</v>
      </c>
      <c r="AC1596">
        <v>44571</v>
      </c>
      <c r="AD1596">
        <v>44596</v>
      </c>
      <c r="AE1596" s="39">
        <v>0</v>
      </c>
      <c r="AF1596" s="39">
        <v>147.44</v>
      </c>
      <c r="AG1596" s="39">
        <v>147.44</v>
      </c>
      <c r="AW1596">
        <v>36.86</v>
      </c>
      <c r="AX1596">
        <v>36.86</v>
      </c>
      <c r="AY1596">
        <v>36.86</v>
      </c>
      <c r="AZ1596">
        <v>36.86</v>
      </c>
      <c r="BI1596" t="s">
        <v>1505</v>
      </c>
      <c r="BJ1596" s="4" t="str">
        <f>Table22[[#This Row],[Ofgem ]]</f>
        <v>4"-5"</v>
      </c>
      <c r="BK1596" s="4" t="str">
        <f>Table22[[#This Row],[Pressure]]</f>
        <v>LP</v>
      </c>
      <c r="BL1596" s="4" t="str">
        <f>Table22[[#This Row],[Pon Category]]</f>
        <v>Policy</v>
      </c>
      <c r="BM1596" s="4" t="str">
        <f>Table22[[#This Row],[Tier]]</f>
        <v>T1</v>
      </c>
      <c r="BN1596" s="4" t="str">
        <f>Table22[[#This Row],[PON Material]]</f>
        <v>SI</v>
      </c>
      <c r="BO1596" s="4" t="str" cm="1">
        <f t="array" ref="BO15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7" spans="1:67" x14ac:dyDescent="0.25">
      <c r="A1597" t="s">
        <v>989</v>
      </c>
      <c r="B1597" t="s">
        <v>998</v>
      </c>
      <c r="C1597" t="s">
        <v>1195</v>
      </c>
      <c r="D1597" t="s">
        <v>170</v>
      </c>
      <c r="E1597" t="s">
        <v>3198</v>
      </c>
      <c r="F1597" t="s">
        <v>1118</v>
      </c>
      <c r="G1597" t="s">
        <v>3209</v>
      </c>
      <c r="H1597" t="s">
        <v>3210</v>
      </c>
      <c r="I1597" t="s">
        <v>3005</v>
      </c>
      <c r="J1597" t="s">
        <v>2846</v>
      </c>
      <c r="K1597" t="s">
        <v>1120</v>
      </c>
      <c r="L1597">
        <v>510965876</v>
      </c>
      <c r="M1597">
        <v>100</v>
      </c>
      <c r="O1597" t="s">
        <v>1570</v>
      </c>
      <c r="P1597" t="s">
        <v>220</v>
      </c>
      <c r="Q1597" t="s">
        <v>91</v>
      </c>
      <c r="R1597" t="s">
        <v>1572</v>
      </c>
      <c r="S1597" t="s">
        <v>64</v>
      </c>
      <c r="T1597" t="s">
        <v>52</v>
      </c>
      <c r="U1597" t="s">
        <v>1573</v>
      </c>
      <c r="V1597" t="s">
        <v>1496</v>
      </c>
      <c r="W1597">
        <v>3</v>
      </c>
      <c r="X1597">
        <v>23.85</v>
      </c>
      <c r="Y1597" t="s">
        <v>1574</v>
      </c>
      <c r="Z1597" t="s">
        <v>1575</v>
      </c>
      <c r="AA1597" t="s">
        <v>147</v>
      </c>
      <c r="AC1597">
        <v>44599</v>
      </c>
      <c r="AD1597">
        <v>44624</v>
      </c>
      <c r="AE1597" s="39">
        <v>0</v>
      </c>
      <c r="AF1597" s="39">
        <v>23.88</v>
      </c>
      <c r="AG1597" s="39">
        <v>23.88</v>
      </c>
      <c r="BA1597">
        <v>5.97</v>
      </c>
      <c r="BB1597">
        <v>5.97</v>
      </c>
      <c r="BC1597">
        <v>5.97</v>
      </c>
      <c r="BD1597">
        <v>5.97</v>
      </c>
      <c r="BI1597" t="s">
        <v>1505</v>
      </c>
      <c r="BJ1597" s="4" t="str">
        <f>Table22[[#This Row],[Ofgem ]]</f>
        <v>4"-5"</v>
      </c>
      <c r="BK1597" s="4" t="str">
        <f>Table22[[#This Row],[Pressure]]</f>
        <v>LP</v>
      </c>
      <c r="BL1597" s="4" t="str">
        <f>Table22[[#This Row],[Pon Category]]</f>
        <v>Policy</v>
      </c>
      <c r="BM1597" s="4" t="str">
        <f>Table22[[#This Row],[Tier]]</f>
        <v>T1</v>
      </c>
      <c r="BN1597" s="4" t="str">
        <f>Table22[[#This Row],[PON Material]]</f>
        <v>DI</v>
      </c>
      <c r="BO1597" s="4" t="str" cm="1">
        <f t="array" ref="BO15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8" spans="1:67" x14ac:dyDescent="0.25">
      <c r="A1598" t="s">
        <v>989</v>
      </c>
      <c r="B1598" t="s">
        <v>998</v>
      </c>
      <c r="C1598" t="s">
        <v>1195</v>
      </c>
      <c r="D1598" t="s">
        <v>170</v>
      </c>
      <c r="E1598" t="s">
        <v>3198</v>
      </c>
      <c r="F1598" t="s">
        <v>1118</v>
      </c>
      <c r="G1598" t="s">
        <v>3209</v>
      </c>
      <c r="H1598" t="s">
        <v>3210</v>
      </c>
      <c r="I1598" t="s">
        <v>3005</v>
      </c>
      <c r="J1598" t="s">
        <v>2846</v>
      </c>
      <c r="K1598" t="s">
        <v>1120</v>
      </c>
      <c r="L1598">
        <v>510965877</v>
      </c>
      <c r="M1598">
        <v>100</v>
      </c>
      <c r="O1598" t="s">
        <v>1570</v>
      </c>
      <c r="P1598" t="s">
        <v>220</v>
      </c>
      <c r="Q1598" t="s">
        <v>91</v>
      </c>
      <c r="R1598" t="s">
        <v>1572</v>
      </c>
      <c r="S1598" t="s">
        <v>64</v>
      </c>
      <c r="T1598" t="s">
        <v>52</v>
      </c>
      <c r="U1598" t="s">
        <v>1573</v>
      </c>
      <c r="V1598" t="s">
        <v>1496</v>
      </c>
      <c r="W1598">
        <v>3</v>
      </c>
      <c r="X1598">
        <v>187.76</v>
      </c>
      <c r="Y1598" t="s">
        <v>1574</v>
      </c>
      <c r="Z1598" t="s">
        <v>1575</v>
      </c>
      <c r="AA1598" t="s">
        <v>147</v>
      </c>
      <c r="AC1598">
        <v>44599</v>
      </c>
      <c r="AD1598">
        <v>44624</v>
      </c>
      <c r="AE1598" s="39">
        <v>0</v>
      </c>
      <c r="AF1598" s="39">
        <v>188.12</v>
      </c>
      <c r="AG1598" s="39">
        <v>188.12</v>
      </c>
      <c r="BA1598">
        <v>47.03</v>
      </c>
      <c r="BB1598">
        <v>47.03</v>
      </c>
      <c r="BC1598">
        <v>47.03</v>
      </c>
      <c r="BD1598">
        <v>47.03</v>
      </c>
      <c r="BI1598" t="s">
        <v>1505</v>
      </c>
      <c r="BJ1598" s="4" t="str">
        <f>Table22[[#This Row],[Ofgem ]]</f>
        <v>4"-5"</v>
      </c>
      <c r="BK1598" s="4" t="str">
        <f>Table22[[#This Row],[Pressure]]</f>
        <v>LP</v>
      </c>
      <c r="BL1598" s="4" t="str">
        <f>Table22[[#This Row],[Pon Category]]</f>
        <v>Policy</v>
      </c>
      <c r="BM1598" s="4" t="str">
        <f>Table22[[#This Row],[Tier]]</f>
        <v>T1</v>
      </c>
      <c r="BN1598" s="4" t="str">
        <f>Table22[[#This Row],[PON Material]]</f>
        <v>DI</v>
      </c>
      <c r="BO1598" s="4" t="str" cm="1">
        <f t="array" ref="BO15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599" spans="1:67" x14ac:dyDescent="0.25">
      <c r="A1599" t="s">
        <v>989</v>
      </c>
      <c r="B1599" t="s">
        <v>998</v>
      </c>
      <c r="C1599" t="s">
        <v>1195</v>
      </c>
      <c r="D1599" t="s">
        <v>170</v>
      </c>
      <c r="E1599" t="s">
        <v>3198</v>
      </c>
      <c r="F1599" t="s">
        <v>1118</v>
      </c>
      <c r="G1599" t="s">
        <v>3211</v>
      </c>
      <c r="H1599" t="s">
        <v>3212</v>
      </c>
      <c r="I1599" t="s">
        <v>3005</v>
      </c>
      <c r="J1599" t="s">
        <v>2846</v>
      </c>
      <c r="K1599" t="s">
        <v>1120</v>
      </c>
      <c r="L1599">
        <v>510965888</v>
      </c>
      <c r="M1599">
        <v>4</v>
      </c>
      <c r="O1599" t="s">
        <v>1570</v>
      </c>
      <c r="P1599" t="s">
        <v>1571</v>
      </c>
      <c r="Q1599" t="s">
        <v>163</v>
      </c>
      <c r="R1599" t="s">
        <v>1572</v>
      </c>
      <c r="S1599" t="s">
        <v>64</v>
      </c>
      <c r="T1599" t="s">
        <v>52</v>
      </c>
      <c r="U1599" t="s">
        <v>1573</v>
      </c>
      <c r="V1599" t="s">
        <v>1496</v>
      </c>
      <c r="W1599">
        <v>16</v>
      </c>
      <c r="X1599">
        <v>46.82</v>
      </c>
      <c r="Y1599" t="s">
        <v>1574</v>
      </c>
      <c r="Z1599" t="s">
        <v>1575</v>
      </c>
      <c r="AA1599" t="s">
        <v>147</v>
      </c>
      <c r="AC1599">
        <v>44627</v>
      </c>
      <c r="AD1599">
        <v>44631</v>
      </c>
      <c r="AE1599" s="39">
        <v>0</v>
      </c>
      <c r="AF1599" s="39">
        <v>46.82</v>
      </c>
      <c r="AG1599" s="39">
        <v>46.82</v>
      </c>
      <c r="BE1599">
        <v>46.82</v>
      </c>
      <c r="BI1599" t="s">
        <v>1505</v>
      </c>
      <c r="BJ1599" s="4" t="str">
        <f>Table22[[#This Row],[Ofgem ]]</f>
        <v>4"-5"</v>
      </c>
      <c r="BK1599" s="4" t="str">
        <f>Table22[[#This Row],[Pressure]]</f>
        <v>LP</v>
      </c>
      <c r="BL1599" s="4" t="str">
        <f>Table22[[#This Row],[Pon Category]]</f>
        <v>Policy</v>
      </c>
      <c r="BM1599" s="4" t="str">
        <f>Table22[[#This Row],[Tier]]</f>
        <v>T1</v>
      </c>
      <c r="BN1599" s="4" t="str">
        <f>Table22[[#This Row],[PON Material]]</f>
        <v>SI</v>
      </c>
      <c r="BO1599" s="4" t="str" cm="1">
        <f t="array" ref="BO15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0" spans="1:67" x14ac:dyDescent="0.25">
      <c r="A1600" t="s">
        <v>989</v>
      </c>
      <c r="B1600" t="s">
        <v>998</v>
      </c>
      <c r="C1600" t="s">
        <v>1195</v>
      </c>
      <c r="D1600" t="s">
        <v>170</v>
      </c>
      <c r="E1600" t="s">
        <v>3198</v>
      </c>
      <c r="F1600" t="s">
        <v>1118</v>
      </c>
      <c r="G1600" t="s">
        <v>3211</v>
      </c>
      <c r="H1600" t="s">
        <v>3212</v>
      </c>
      <c r="I1600" t="s">
        <v>3005</v>
      </c>
      <c r="J1600" t="s">
        <v>2846</v>
      </c>
      <c r="K1600" t="s">
        <v>1120</v>
      </c>
      <c r="L1600">
        <v>606521536</v>
      </c>
      <c r="M1600">
        <v>2</v>
      </c>
      <c r="O1600" t="s">
        <v>1570</v>
      </c>
      <c r="P1600" t="s">
        <v>1571</v>
      </c>
      <c r="Q1600" t="s">
        <v>53</v>
      </c>
      <c r="R1600" t="s">
        <v>1572</v>
      </c>
      <c r="S1600" t="s">
        <v>64</v>
      </c>
      <c r="T1600" t="s">
        <v>52</v>
      </c>
      <c r="U1600" t="s">
        <v>1573</v>
      </c>
      <c r="V1600" t="s">
        <v>1496</v>
      </c>
      <c r="W1600">
        <v>40</v>
      </c>
      <c r="X1600">
        <v>6.3</v>
      </c>
      <c r="Y1600" t="s">
        <v>1574</v>
      </c>
      <c r="Z1600" t="s">
        <v>1575</v>
      </c>
      <c r="AA1600" t="s">
        <v>147</v>
      </c>
      <c r="AC1600">
        <v>44627</v>
      </c>
      <c r="AD1600">
        <v>44631</v>
      </c>
      <c r="AE1600" s="39">
        <v>0</v>
      </c>
      <c r="AF1600" s="39">
        <v>6.3</v>
      </c>
      <c r="AG1600" s="39">
        <v>6.3</v>
      </c>
      <c r="BE1600">
        <v>6.3</v>
      </c>
      <c r="BI1600" t="s">
        <v>1505</v>
      </c>
      <c r="BJ1600" s="4" t="str">
        <f>Table22[[#This Row],[Ofgem ]]</f>
        <v>4"-5"</v>
      </c>
      <c r="BK1600" s="4" t="str">
        <f>Table22[[#This Row],[Pressure]]</f>
        <v>LP</v>
      </c>
      <c r="BL1600" s="4" t="str">
        <f>Table22[[#This Row],[Pon Category]]</f>
        <v>Policy</v>
      </c>
      <c r="BM1600" s="4" t="str">
        <f>Table22[[#This Row],[Tier]]</f>
        <v>T1</v>
      </c>
      <c r="BN1600" s="4" t="str">
        <f>Table22[[#This Row],[PON Material]]</f>
        <v>CI</v>
      </c>
      <c r="BO1600" s="4" t="str" cm="1">
        <f t="array" ref="BO16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1" spans="1:67" hidden="1" x14ac:dyDescent="0.25">
      <c r="A1601" t="s">
        <v>989</v>
      </c>
      <c r="B1601" t="s">
        <v>998</v>
      </c>
      <c r="C1601" t="s">
        <v>1195</v>
      </c>
      <c r="D1601" t="s">
        <v>170</v>
      </c>
      <c r="E1601" t="s">
        <v>3198</v>
      </c>
      <c r="F1601" t="s">
        <v>1202</v>
      </c>
      <c r="G1601" t="s">
        <v>3213</v>
      </c>
      <c r="H1601" t="s">
        <v>1203</v>
      </c>
      <c r="I1601" t="s">
        <v>2845</v>
      </c>
      <c r="J1601" t="s">
        <v>2846</v>
      </c>
      <c r="K1601" t="s">
        <v>1001</v>
      </c>
      <c r="L1601">
        <v>635651224</v>
      </c>
      <c r="M1601">
        <v>2</v>
      </c>
      <c r="O1601" t="s">
        <v>1570</v>
      </c>
      <c r="P1601" t="s">
        <v>1571</v>
      </c>
      <c r="Q1601" t="s">
        <v>133</v>
      </c>
      <c r="R1601" t="s">
        <v>2665</v>
      </c>
      <c r="S1601" t="s">
        <v>64</v>
      </c>
      <c r="T1601" t="s">
        <v>1576</v>
      </c>
      <c r="U1601" t="s">
        <v>1577</v>
      </c>
      <c r="V1601" t="s">
        <v>1496</v>
      </c>
      <c r="W1601">
        <v>-1</v>
      </c>
      <c r="X1601">
        <v>1.43</v>
      </c>
      <c r="Y1601" t="s">
        <v>1574</v>
      </c>
      <c r="Z1601" t="s">
        <v>1575</v>
      </c>
      <c r="AA1601" t="s">
        <v>140</v>
      </c>
      <c r="AC1601">
        <v>44634</v>
      </c>
      <c r="AD1601">
        <v>44638</v>
      </c>
      <c r="AE1601" s="39">
        <v>0</v>
      </c>
      <c r="AF1601" s="39">
        <v>0.16</v>
      </c>
      <c r="AG1601" s="39">
        <v>0.16</v>
      </c>
      <c r="BF1601">
        <v>0.16</v>
      </c>
      <c r="BI1601" t="s">
        <v>1439</v>
      </c>
      <c r="BJ1601" s="4" t="str">
        <f>Table22[[#This Row],[Ofgem ]]</f>
        <v>4"-5"</v>
      </c>
      <c r="BK1601" s="4" t="str">
        <f>Table22[[#This Row],[Pressure]]</f>
        <v>LP</v>
      </c>
      <c r="BL1601" s="4" t="str">
        <f>Table22[[#This Row],[Pon Category]]</f>
        <v>Non policy</v>
      </c>
      <c r="BM1601" s="4" t="str">
        <f>Table22[[#This Row],[Tier]]</f>
        <v>T1</v>
      </c>
      <c r="BN1601" s="4" t="str">
        <f>Table22[[#This Row],[PON Material]]</f>
        <v>ST</v>
      </c>
      <c r="BO1601" s="4" t="str" cm="1">
        <f t="array" ref="BO16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602" spans="1:67" hidden="1" x14ac:dyDescent="0.25">
      <c r="A1602" t="s">
        <v>989</v>
      </c>
      <c r="B1602" t="s">
        <v>998</v>
      </c>
      <c r="C1602" t="s">
        <v>1195</v>
      </c>
      <c r="D1602" t="s">
        <v>170</v>
      </c>
      <c r="E1602" t="s">
        <v>3198</v>
      </c>
      <c r="F1602" t="s">
        <v>1202</v>
      </c>
      <c r="G1602" t="s">
        <v>3213</v>
      </c>
      <c r="H1602" t="s">
        <v>1203</v>
      </c>
      <c r="I1602" t="s">
        <v>2845</v>
      </c>
      <c r="J1602" t="s">
        <v>2846</v>
      </c>
      <c r="K1602" t="s">
        <v>1001</v>
      </c>
      <c r="L1602">
        <v>635651225</v>
      </c>
      <c r="M1602">
        <v>2</v>
      </c>
      <c r="O1602" t="s">
        <v>1570</v>
      </c>
      <c r="P1602" t="s">
        <v>1571</v>
      </c>
      <c r="Q1602" t="s">
        <v>133</v>
      </c>
      <c r="R1602" t="s">
        <v>2665</v>
      </c>
      <c r="S1602" t="s">
        <v>64</v>
      </c>
      <c r="T1602" t="s">
        <v>1576</v>
      </c>
      <c r="U1602" t="s">
        <v>1577</v>
      </c>
      <c r="V1602" t="s">
        <v>1496</v>
      </c>
      <c r="W1602">
        <v>-1</v>
      </c>
      <c r="X1602">
        <v>1.42</v>
      </c>
      <c r="Y1602" t="s">
        <v>1574</v>
      </c>
      <c r="Z1602" t="s">
        <v>1575</v>
      </c>
      <c r="AA1602" t="s">
        <v>140</v>
      </c>
      <c r="AC1602">
        <v>44634</v>
      </c>
      <c r="AD1602">
        <v>44638</v>
      </c>
      <c r="AE1602" s="39">
        <v>0</v>
      </c>
      <c r="AF1602" s="39">
        <v>0.16</v>
      </c>
      <c r="AG1602" s="39">
        <v>0.16</v>
      </c>
      <c r="BF1602">
        <v>0.16</v>
      </c>
      <c r="BI1602" t="s">
        <v>1439</v>
      </c>
      <c r="BJ1602" s="4" t="str">
        <f>Table22[[#This Row],[Ofgem ]]</f>
        <v>4"-5"</v>
      </c>
      <c r="BK1602" s="4" t="str">
        <f>Table22[[#This Row],[Pressure]]</f>
        <v>LP</v>
      </c>
      <c r="BL1602" s="4" t="str">
        <f>Table22[[#This Row],[Pon Category]]</f>
        <v>Non policy</v>
      </c>
      <c r="BM1602" s="4" t="str">
        <f>Table22[[#This Row],[Tier]]</f>
        <v>T1</v>
      </c>
      <c r="BN1602" s="4" t="str">
        <f>Table22[[#This Row],[PON Material]]</f>
        <v>ST</v>
      </c>
      <c r="BO1602" s="4" t="str" cm="1">
        <f t="array" ref="BO16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603" spans="1:67" x14ac:dyDescent="0.25">
      <c r="A1603" t="s">
        <v>989</v>
      </c>
      <c r="B1603" t="s">
        <v>998</v>
      </c>
      <c r="C1603" t="s">
        <v>1195</v>
      </c>
      <c r="D1603" t="s">
        <v>170</v>
      </c>
      <c r="E1603" t="s">
        <v>3198</v>
      </c>
      <c r="F1603" t="s">
        <v>1202</v>
      </c>
      <c r="G1603" t="s">
        <v>3213</v>
      </c>
      <c r="H1603" t="s">
        <v>1203</v>
      </c>
      <c r="K1603" t="s">
        <v>2847</v>
      </c>
      <c r="L1603" s="39"/>
      <c r="M1603">
        <v>4</v>
      </c>
      <c r="O1603" t="s">
        <v>1570</v>
      </c>
      <c r="P1603" t="s">
        <v>1571</v>
      </c>
      <c r="Q1603" t="s">
        <v>163</v>
      </c>
      <c r="S1603" t="s">
        <v>64</v>
      </c>
      <c r="T1603" t="s">
        <v>52</v>
      </c>
      <c r="U1603" t="s">
        <v>1573</v>
      </c>
      <c r="V1603" t="s">
        <v>1496</v>
      </c>
      <c r="X1603">
        <v>15</v>
      </c>
      <c r="Y1603" t="s">
        <v>1574</v>
      </c>
      <c r="Z1603" t="s">
        <v>1575</v>
      </c>
      <c r="AA1603" t="s">
        <v>147</v>
      </c>
      <c r="AC1603">
        <v>44634</v>
      </c>
      <c r="AD1603">
        <v>44638</v>
      </c>
      <c r="AE1603" s="39">
        <v>0</v>
      </c>
      <c r="AF1603" s="39">
        <v>1.67</v>
      </c>
      <c r="AG1603" s="39">
        <v>1.67</v>
      </c>
      <c r="BF1603">
        <v>1.67</v>
      </c>
      <c r="BI1603" t="s">
        <v>1505</v>
      </c>
      <c r="BJ1603" s="4" t="str">
        <f>Table22[[#This Row],[Ofgem ]]</f>
        <v>4"-5"</v>
      </c>
      <c r="BK1603" s="4" t="str">
        <f>Table22[[#This Row],[Pressure]]</f>
        <v>LP</v>
      </c>
      <c r="BL1603" s="4" t="str">
        <f>Table22[[#This Row],[Pon Category]]</f>
        <v>Policy</v>
      </c>
      <c r="BM1603" s="4" t="str">
        <f>Table22[[#This Row],[Tier]]</f>
        <v>T1</v>
      </c>
      <c r="BN1603" s="4" t="str">
        <f>Table22[[#This Row],[PON Material]]</f>
        <v>SI</v>
      </c>
      <c r="BO1603" s="4" t="str" cm="1">
        <f t="array" ref="BO16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4" spans="1:67" x14ac:dyDescent="0.25">
      <c r="A1604" t="s">
        <v>989</v>
      </c>
      <c r="B1604" t="s">
        <v>998</v>
      </c>
      <c r="C1604" t="s">
        <v>1195</v>
      </c>
      <c r="D1604" t="s">
        <v>170</v>
      </c>
      <c r="E1604" t="s">
        <v>3198</v>
      </c>
      <c r="F1604" t="s">
        <v>1202</v>
      </c>
      <c r="G1604" t="s">
        <v>3213</v>
      </c>
      <c r="H1604" t="s">
        <v>1203</v>
      </c>
      <c r="I1604" t="s">
        <v>2845</v>
      </c>
      <c r="J1604" t="s">
        <v>2846</v>
      </c>
      <c r="K1604" t="s">
        <v>1001</v>
      </c>
      <c r="L1604">
        <v>510943503</v>
      </c>
      <c r="M1604">
        <v>4</v>
      </c>
      <c r="O1604" t="s">
        <v>1570</v>
      </c>
      <c r="P1604" t="s">
        <v>1571</v>
      </c>
      <c r="Q1604" t="s">
        <v>163</v>
      </c>
      <c r="R1604" t="s">
        <v>1572</v>
      </c>
      <c r="S1604" t="s">
        <v>64</v>
      </c>
      <c r="T1604" t="s">
        <v>52</v>
      </c>
      <c r="U1604" t="s">
        <v>1573</v>
      </c>
      <c r="V1604" t="s">
        <v>1496</v>
      </c>
      <c r="W1604">
        <v>8</v>
      </c>
      <c r="X1604">
        <v>135.5</v>
      </c>
      <c r="Y1604" t="s">
        <v>1574</v>
      </c>
      <c r="Z1604" t="s">
        <v>1575</v>
      </c>
      <c r="AA1604" t="s">
        <v>147</v>
      </c>
      <c r="AC1604">
        <v>44634</v>
      </c>
      <c r="AD1604">
        <v>44638</v>
      </c>
      <c r="AE1604" s="39">
        <v>0</v>
      </c>
      <c r="AF1604" s="39">
        <v>15.11</v>
      </c>
      <c r="AG1604" s="39">
        <v>15.11</v>
      </c>
      <c r="BF1604">
        <v>15.11</v>
      </c>
      <c r="BI1604" t="s">
        <v>1505</v>
      </c>
      <c r="BJ1604" s="4" t="str">
        <f>Table22[[#This Row],[Ofgem ]]</f>
        <v>4"-5"</v>
      </c>
      <c r="BK1604" s="4" t="str">
        <f>Table22[[#This Row],[Pressure]]</f>
        <v>LP</v>
      </c>
      <c r="BL1604" s="4" t="str">
        <f>Table22[[#This Row],[Pon Category]]</f>
        <v>Policy</v>
      </c>
      <c r="BM1604" s="4" t="str">
        <f>Table22[[#This Row],[Tier]]</f>
        <v>T1</v>
      </c>
      <c r="BN1604" s="4" t="str">
        <f>Table22[[#This Row],[PON Material]]</f>
        <v>SI</v>
      </c>
      <c r="BO1604" s="4" t="str" cm="1">
        <f t="array" ref="BO16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5" spans="1:67" x14ac:dyDescent="0.25">
      <c r="A1605" t="s">
        <v>989</v>
      </c>
      <c r="B1605" t="s">
        <v>998</v>
      </c>
      <c r="C1605" t="s">
        <v>1195</v>
      </c>
      <c r="D1605" t="s">
        <v>170</v>
      </c>
      <c r="E1605" t="s">
        <v>3198</v>
      </c>
      <c r="F1605" t="s">
        <v>1202</v>
      </c>
      <c r="G1605" t="s">
        <v>3213</v>
      </c>
      <c r="H1605" t="s">
        <v>1203</v>
      </c>
      <c r="I1605" t="s">
        <v>2845</v>
      </c>
      <c r="J1605" t="s">
        <v>2846</v>
      </c>
      <c r="K1605" t="s">
        <v>1001</v>
      </c>
      <c r="L1605">
        <v>510943504</v>
      </c>
      <c r="M1605">
        <v>6</v>
      </c>
      <c r="O1605" t="s">
        <v>1570</v>
      </c>
      <c r="P1605" t="s">
        <v>1571</v>
      </c>
      <c r="Q1605" t="s">
        <v>163</v>
      </c>
      <c r="R1605" t="s">
        <v>1572</v>
      </c>
      <c r="S1605" t="s">
        <v>64</v>
      </c>
      <c r="T1605" t="s">
        <v>52</v>
      </c>
      <c r="U1605" t="s">
        <v>1573</v>
      </c>
      <c r="V1605" t="s">
        <v>1496</v>
      </c>
      <c r="W1605">
        <v>6</v>
      </c>
      <c r="X1605">
        <v>239.26</v>
      </c>
      <c r="Y1605" t="s">
        <v>1574</v>
      </c>
      <c r="Z1605" t="s">
        <v>1575</v>
      </c>
      <c r="AA1605" t="s">
        <v>147</v>
      </c>
      <c r="AC1605">
        <v>44634</v>
      </c>
      <c r="AD1605">
        <v>44638</v>
      </c>
      <c r="AE1605" s="39">
        <v>0</v>
      </c>
      <c r="AF1605" s="39">
        <v>26.68</v>
      </c>
      <c r="AG1605" s="39">
        <v>26.68</v>
      </c>
      <c r="BF1605">
        <v>26.68</v>
      </c>
      <c r="BI1605" t="s">
        <v>1505</v>
      </c>
      <c r="BJ1605" s="4" t="str">
        <f>Table22[[#This Row],[Ofgem ]]</f>
        <v>4"-5"</v>
      </c>
      <c r="BK1605" s="4" t="str">
        <f>Table22[[#This Row],[Pressure]]</f>
        <v>LP</v>
      </c>
      <c r="BL1605" s="4" t="str">
        <f>Table22[[#This Row],[Pon Category]]</f>
        <v>Policy</v>
      </c>
      <c r="BM1605" s="4" t="str">
        <f>Table22[[#This Row],[Tier]]</f>
        <v>T1</v>
      </c>
      <c r="BN1605" s="4" t="str">
        <f>Table22[[#This Row],[PON Material]]</f>
        <v>SI</v>
      </c>
      <c r="BO1605" s="4" t="str" cm="1">
        <f t="array" ref="BO16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6" spans="1:67" x14ac:dyDescent="0.25">
      <c r="A1606" t="s">
        <v>989</v>
      </c>
      <c r="B1606" t="s">
        <v>998</v>
      </c>
      <c r="C1606" t="s">
        <v>1195</v>
      </c>
      <c r="D1606" t="s">
        <v>170</v>
      </c>
      <c r="E1606" t="s">
        <v>3198</v>
      </c>
      <c r="F1606" t="s">
        <v>1202</v>
      </c>
      <c r="G1606" t="s">
        <v>3213</v>
      </c>
      <c r="H1606" t="s">
        <v>1203</v>
      </c>
      <c r="I1606" t="s">
        <v>2845</v>
      </c>
      <c r="J1606" t="s">
        <v>2846</v>
      </c>
      <c r="K1606" t="s">
        <v>1001</v>
      </c>
      <c r="L1606">
        <v>220000868368</v>
      </c>
      <c r="M1606">
        <v>4</v>
      </c>
      <c r="O1606" t="s">
        <v>1570</v>
      </c>
      <c r="P1606" t="s">
        <v>1571</v>
      </c>
      <c r="Q1606" t="s">
        <v>163</v>
      </c>
      <c r="R1606" t="s">
        <v>1572</v>
      </c>
      <c r="S1606" t="s">
        <v>64</v>
      </c>
      <c r="T1606" t="s">
        <v>52</v>
      </c>
      <c r="U1606" t="s">
        <v>1573</v>
      </c>
      <c r="V1606" t="s">
        <v>1496</v>
      </c>
      <c r="W1606">
        <v>9</v>
      </c>
      <c r="X1606">
        <v>1.96</v>
      </c>
      <c r="Y1606" t="s">
        <v>1574</v>
      </c>
      <c r="Z1606" t="s">
        <v>1575</v>
      </c>
      <c r="AA1606" t="s">
        <v>147</v>
      </c>
      <c r="AC1606">
        <v>44634</v>
      </c>
      <c r="AD1606">
        <v>44638</v>
      </c>
      <c r="AE1606" s="39">
        <v>0</v>
      </c>
      <c r="AF1606" s="39">
        <v>0.22</v>
      </c>
      <c r="AG1606" s="39">
        <v>0.22</v>
      </c>
      <c r="BF1606">
        <v>0.22</v>
      </c>
      <c r="BI1606" t="s">
        <v>1505</v>
      </c>
      <c r="BJ1606" s="4" t="str">
        <f>Table22[[#This Row],[Ofgem ]]</f>
        <v>4"-5"</v>
      </c>
      <c r="BK1606" s="4" t="str">
        <f>Table22[[#This Row],[Pressure]]</f>
        <v>LP</v>
      </c>
      <c r="BL1606" s="4" t="str">
        <f>Table22[[#This Row],[Pon Category]]</f>
        <v>Policy</v>
      </c>
      <c r="BM1606" s="4" t="str">
        <f>Table22[[#This Row],[Tier]]</f>
        <v>T1</v>
      </c>
      <c r="BN1606" s="4" t="str">
        <f>Table22[[#This Row],[PON Material]]</f>
        <v>SI</v>
      </c>
      <c r="BO1606" s="4" t="str" cm="1">
        <f t="array" ref="BO16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7" spans="1:67" x14ac:dyDescent="0.25">
      <c r="A1607" t="s">
        <v>989</v>
      </c>
      <c r="B1607" t="s">
        <v>998</v>
      </c>
      <c r="C1607" t="s">
        <v>1195</v>
      </c>
      <c r="D1607" t="s">
        <v>1603</v>
      </c>
      <c r="E1607" t="s">
        <v>3198</v>
      </c>
      <c r="F1607" t="s">
        <v>3214</v>
      </c>
      <c r="G1607" t="s">
        <v>3215</v>
      </c>
      <c r="H1607" t="s">
        <v>3216</v>
      </c>
      <c r="I1607" t="s">
        <v>3217</v>
      </c>
      <c r="J1607" t="s">
        <v>2846</v>
      </c>
      <c r="K1607" t="s">
        <v>1031</v>
      </c>
      <c r="L1607">
        <v>510869380</v>
      </c>
      <c r="M1607">
        <v>4</v>
      </c>
      <c r="O1607" t="s">
        <v>1570</v>
      </c>
      <c r="P1607" t="s">
        <v>1571</v>
      </c>
      <c r="Q1607" t="s">
        <v>163</v>
      </c>
      <c r="R1607" t="s">
        <v>1572</v>
      </c>
      <c r="S1607" t="s">
        <v>64</v>
      </c>
      <c r="T1607" t="s">
        <v>52</v>
      </c>
      <c r="U1607" t="s">
        <v>1573</v>
      </c>
      <c r="V1607" t="s">
        <v>1496</v>
      </c>
      <c r="W1607">
        <v>4</v>
      </c>
      <c r="X1607">
        <v>119.81</v>
      </c>
      <c r="Y1607" t="s">
        <v>1574</v>
      </c>
      <c r="Z1607" t="s">
        <v>1575</v>
      </c>
      <c r="AA1607" t="s">
        <v>147</v>
      </c>
      <c r="AC1607">
        <v>44641</v>
      </c>
      <c r="AD1607">
        <v>44652</v>
      </c>
      <c r="AE1607" s="39">
        <v>0</v>
      </c>
      <c r="AF1607" s="39">
        <v>119.82</v>
      </c>
      <c r="AG1607" s="39">
        <v>119.82</v>
      </c>
      <c r="BG1607">
        <v>59.91</v>
      </c>
      <c r="BH1607">
        <v>59.91</v>
      </c>
      <c r="BI1607" t="s">
        <v>1505</v>
      </c>
      <c r="BJ1607" s="4" t="str">
        <f>Table22[[#This Row],[Ofgem ]]</f>
        <v>4"-5"</v>
      </c>
      <c r="BK1607" s="4" t="str">
        <f>Table22[[#This Row],[Pressure]]</f>
        <v>LP</v>
      </c>
      <c r="BL1607" s="4" t="str">
        <f>Table22[[#This Row],[Pon Category]]</f>
        <v>Policy</v>
      </c>
      <c r="BM1607" s="4" t="str">
        <f>Table22[[#This Row],[Tier]]</f>
        <v>T1</v>
      </c>
      <c r="BN1607" s="4" t="str">
        <f>Table22[[#This Row],[PON Material]]</f>
        <v>SI</v>
      </c>
      <c r="BO1607" s="4" t="str" cm="1">
        <f t="array" ref="BO16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8" spans="1:67" x14ac:dyDescent="0.25">
      <c r="A1608" t="s">
        <v>989</v>
      </c>
      <c r="B1608" t="s">
        <v>998</v>
      </c>
      <c r="C1608" t="s">
        <v>1195</v>
      </c>
      <c r="D1608" t="s">
        <v>1603</v>
      </c>
      <c r="E1608" t="s">
        <v>3198</v>
      </c>
      <c r="F1608" t="s">
        <v>3214</v>
      </c>
      <c r="G1608" t="s">
        <v>3215</v>
      </c>
      <c r="H1608" t="s">
        <v>3216</v>
      </c>
      <c r="I1608" t="s">
        <v>3217</v>
      </c>
      <c r="J1608" t="s">
        <v>2846</v>
      </c>
      <c r="K1608" t="s">
        <v>1031</v>
      </c>
      <c r="L1608">
        <v>510869381</v>
      </c>
      <c r="M1608">
        <v>6</v>
      </c>
      <c r="O1608" t="s">
        <v>1570</v>
      </c>
      <c r="P1608" t="s">
        <v>1571</v>
      </c>
      <c r="Q1608" t="s">
        <v>53</v>
      </c>
      <c r="R1608" t="s">
        <v>1572</v>
      </c>
      <c r="S1608" t="s">
        <v>64</v>
      </c>
      <c r="T1608" t="s">
        <v>52</v>
      </c>
      <c r="U1608" t="s">
        <v>1573</v>
      </c>
      <c r="V1608" t="s">
        <v>1496</v>
      </c>
      <c r="W1608">
        <v>5</v>
      </c>
      <c r="X1608">
        <v>104.58</v>
      </c>
      <c r="Y1608" t="s">
        <v>1574</v>
      </c>
      <c r="Z1608" t="s">
        <v>1575</v>
      </c>
      <c r="AA1608" t="s">
        <v>147</v>
      </c>
      <c r="AC1608">
        <v>44641</v>
      </c>
      <c r="AD1608">
        <v>44652</v>
      </c>
      <c r="AE1608" s="39">
        <v>0</v>
      </c>
      <c r="AF1608" s="39">
        <v>104.58</v>
      </c>
      <c r="AG1608" s="39">
        <v>104.58</v>
      </c>
      <c r="BG1608">
        <v>52.29</v>
      </c>
      <c r="BH1608">
        <v>52.29</v>
      </c>
      <c r="BI1608" t="s">
        <v>1505</v>
      </c>
      <c r="BJ1608" s="4" t="str">
        <f>Table22[[#This Row],[Ofgem ]]</f>
        <v>4"-5"</v>
      </c>
      <c r="BK1608" s="4" t="str">
        <f>Table22[[#This Row],[Pressure]]</f>
        <v>LP</v>
      </c>
      <c r="BL1608" s="4" t="str">
        <f>Table22[[#This Row],[Pon Category]]</f>
        <v>Policy</v>
      </c>
      <c r="BM1608" s="4" t="str">
        <f>Table22[[#This Row],[Tier]]</f>
        <v>T1</v>
      </c>
      <c r="BN1608" s="4" t="str">
        <f>Table22[[#This Row],[PON Material]]</f>
        <v>CI</v>
      </c>
      <c r="BO1608" s="4" t="str" cm="1">
        <f t="array" ref="BO16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09" spans="1:67" x14ac:dyDescent="0.25">
      <c r="A1609" t="s">
        <v>989</v>
      </c>
      <c r="B1609" t="s">
        <v>998</v>
      </c>
      <c r="C1609" t="s">
        <v>1195</v>
      </c>
      <c r="D1609" t="s">
        <v>1603</v>
      </c>
      <c r="E1609" t="s">
        <v>3198</v>
      </c>
      <c r="F1609" t="s">
        <v>3214</v>
      </c>
      <c r="G1609" t="s">
        <v>3215</v>
      </c>
      <c r="H1609" t="s">
        <v>3216</v>
      </c>
      <c r="I1609" t="s">
        <v>3217</v>
      </c>
      <c r="J1609" t="s">
        <v>2846</v>
      </c>
      <c r="K1609" t="s">
        <v>1031</v>
      </c>
      <c r="L1609">
        <v>510869382</v>
      </c>
      <c r="M1609">
        <v>6</v>
      </c>
      <c r="O1609" t="s">
        <v>1570</v>
      </c>
      <c r="P1609" t="s">
        <v>1571</v>
      </c>
      <c r="Q1609" t="s">
        <v>53</v>
      </c>
      <c r="R1609" t="s">
        <v>1572</v>
      </c>
      <c r="S1609" t="s">
        <v>64</v>
      </c>
      <c r="T1609" t="s">
        <v>52</v>
      </c>
      <c r="U1609" t="s">
        <v>1573</v>
      </c>
      <c r="V1609" t="s">
        <v>1496</v>
      </c>
      <c r="W1609">
        <v>2</v>
      </c>
      <c r="X1609">
        <v>62.67</v>
      </c>
      <c r="Y1609" t="s">
        <v>1574</v>
      </c>
      <c r="Z1609" t="s">
        <v>1575</v>
      </c>
      <c r="AA1609" t="s">
        <v>147</v>
      </c>
      <c r="AC1609">
        <v>44641</v>
      </c>
      <c r="AD1609">
        <v>44652</v>
      </c>
      <c r="AE1609" s="39">
        <v>0</v>
      </c>
      <c r="AF1609" s="39">
        <v>62.68</v>
      </c>
      <c r="AG1609" s="39">
        <v>62.68</v>
      </c>
      <c r="BG1609">
        <v>31.34</v>
      </c>
      <c r="BH1609">
        <v>31.34</v>
      </c>
      <c r="BI1609" t="s">
        <v>1505</v>
      </c>
      <c r="BJ1609" s="4" t="str">
        <f>Table22[[#This Row],[Ofgem ]]</f>
        <v>4"-5"</v>
      </c>
      <c r="BK1609" s="4" t="str">
        <f>Table22[[#This Row],[Pressure]]</f>
        <v>LP</v>
      </c>
      <c r="BL1609" s="4" t="str">
        <f>Table22[[#This Row],[Pon Category]]</f>
        <v>Policy</v>
      </c>
      <c r="BM1609" s="4" t="str">
        <f>Table22[[#This Row],[Tier]]</f>
        <v>T1</v>
      </c>
      <c r="BN1609" s="4" t="str">
        <f>Table22[[#This Row],[PON Material]]</f>
        <v>CI</v>
      </c>
      <c r="BO1609" s="4" t="str" cm="1">
        <f t="array" ref="BO16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0" spans="1:67" x14ac:dyDescent="0.25">
      <c r="A1610" t="s">
        <v>989</v>
      </c>
      <c r="B1610" t="s">
        <v>998</v>
      </c>
      <c r="C1610" t="s">
        <v>1195</v>
      </c>
      <c r="D1610" t="s">
        <v>1603</v>
      </c>
      <c r="E1610" t="s">
        <v>3198</v>
      </c>
      <c r="F1610" t="s">
        <v>3214</v>
      </c>
      <c r="G1610" t="s">
        <v>3215</v>
      </c>
      <c r="H1610" t="s">
        <v>3216</v>
      </c>
      <c r="I1610" t="s">
        <v>3217</v>
      </c>
      <c r="J1610" t="s">
        <v>2846</v>
      </c>
      <c r="K1610" t="s">
        <v>1031</v>
      </c>
      <c r="L1610">
        <v>220000641764</v>
      </c>
      <c r="M1610">
        <v>6</v>
      </c>
      <c r="O1610" t="s">
        <v>1570</v>
      </c>
      <c r="P1610" t="s">
        <v>1571</v>
      </c>
      <c r="Q1610" t="s">
        <v>163</v>
      </c>
      <c r="R1610" t="s">
        <v>1572</v>
      </c>
      <c r="S1610" t="s">
        <v>64</v>
      </c>
      <c r="T1610" t="s">
        <v>52</v>
      </c>
      <c r="U1610" t="s">
        <v>1573</v>
      </c>
      <c r="V1610" s="40" t="s">
        <v>1496</v>
      </c>
      <c r="W1610">
        <v>4</v>
      </c>
      <c r="X1610">
        <v>33.43</v>
      </c>
      <c r="Y1610" t="s">
        <v>1574</v>
      </c>
      <c r="Z1610" t="s">
        <v>1575</v>
      </c>
      <c r="AA1610" t="s">
        <v>147</v>
      </c>
      <c r="AC1610">
        <v>44641</v>
      </c>
      <c r="AD1610">
        <v>44652</v>
      </c>
      <c r="AE1610" s="39">
        <v>0</v>
      </c>
      <c r="AF1610" s="39">
        <v>33.44</v>
      </c>
      <c r="AG1610" s="39">
        <v>33.44</v>
      </c>
      <c r="BG1610">
        <v>16.72</v>
      </c>
      <c r="BH1610">
        <v>16.72</v>
      </c>
      <c r="BI1610" t="s">
        <v>1505</v>
      </c>
      <c r="BJ1610" s="4" t="str">
        <f>Table22[[#This Row],[Ofgem ]]</f>
        <v>4"-5"</v>
      </c>
      <c r="BK1610" s="4" t="str">
        <f>Table22[[#This Row],[Pressure]]</f>
        <v>LP</v>
      </c>
      <c r="BL1610" s="4" t="str">
        <f>Table22[[#This Row],[Pon Category]]</f>
        <v>Policy</v>
      </c>
      <c r="BM1610" s="4" t="str">
        <f>Table22[[#This Row],[Tier]]</f>
        <v>T1</v>
      </c>
      <c r="BN1610" s="4" t="str">
        <f>Table22[[#This Row],[PON Material]]</f>
        <v>SI</v>
      </c>
      <c r="BO1610" s="4" t="str" cm="1">
        <f t="array" ref="BO16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1" spans="1:67" x14ac:dyDescent="0.25">
      <c r="A1611" t="s">
        <v>989</v>
      </c>
      <c r="B1611" t="s">
        <v>998</v>
      </c>
      <c r="C1611" t="s">
        <v>1195</v>
      </c>
      <c r="D1611" t="s">
        <v>1603</v>
      </c>
      <c r="E1611" t="s">
        <v>3198</v>
      </c>
      <c r="F1611" t="s">
        <v>3214</v>
      </c>
      <c r="G1611" t="s">
        <v>3215</v>
      </c>
      <c r="H1611" t="s">
        <v>3216</v>
      </c>
      <c r="I1611" t="s">
        <v>3217</v>
      </c>
      <c r="J1611" t="s">
        <v>2846</v>
      </c>
      <c r="K1611" t="s">
        <v>1031</v>
      </c>
      <c r="L1611">
        <v>220000641765</v>
      </c>
      <c r="M1611">
        <v>4</v>
      </c>
      <c r="O1611" t="s">
        <v>1570</v>
      </c>
      <c r="P1611" t="s">
        <v>1571</v>
      </c>
      <c r="Q1611" t="s">
        <v>163</v>
      </c>
      <c r="R1611" t="s">
        <v>1572</v>
      </c>
      <c r="S1611" t="s">
        <v>64</v>
      </c>
      <c r="T1611" t="s">
        <v>52</v>
      </c>
      <c r="U1611" t="s">
        <v>1573</v>
      </c>
      <c r="V1611" s="40" t="s">
        <v>1496</v>
      </c>
      <c r="W1611">
        <v>6</v>
      </c>
      <c r="X1611">
        <v>24.53</v>
      </c>
      <c r="Y1611" t="s">
        <v>1574</v>
      </c>
      <c r="Z1611" t="s">
        <v>1575</v>
      </c>
      <c r="AA1611" t="s">
        <v>147</v>
      </c>
      <c r="AC1611">
        <v>44641</v>
      </c>
      <c r="AD1611">
        <v>44652</v>
      </c>
      <c r="AE1611" s="39">
        <v>0</v>
      </c>
      <c r="AF1611" s="39">
        <v>24.54</v>
      </c>
      <c r="AG1611" s="39">
        <v>24.54</v>
      </c>
      <c r="BG1611">
        <v>12.27</v>
      </c>
      <c r="BH1611">
        <v>12.27</v>
      </c>
      <c r="BI1611" t="s">
        <v>1505</v>
      </c>
      <c r="BJ1611" s="4" t="str">
        <f>Table22[[#This Row],[Ofgem ]]</f>
        <v>4"-5"</v>
      </c>
      <c r="BK1611" s="4" t="str">
        <f>Table22[[#This Row],[Pressure]]</f>
        <v>LP</v>
      </c>
      <c r="BL1611" s="4" t="str">
        <f>Table22[[#This Row],[Pon Category]]</f>
        <v>Policy</v>
      </c>
      <c r="BM1611" s="4" t="str">
        <f>Table22[[#This Row],[Tier]]</f>
        <v>T1</v>
      </c>
      <c r="BN1611" s="4" t="str">
        <f>Table22[[#This Row],[PON Material]]</f>
        <v>SI</v>
      </c>
      <c r="BO1611" s="4" t="str" cm="1">
        <f t="array" ref="BO16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2" spans="1:67" x14ac:dyDescent="0.25">
      <c r="A1612" t="s">
        <v>989</v>
      </c>
      <c r="B1612" t="s">
        <v>998</v>
      </c>
      <c r="C1612" t="s">
        <v>1195</v>
      </c>
      <c r="D1612" t="s">
        <v>1603</v>
      </c>
      <c r="E1612" t="s">
        <v>3198</v>
      </c>
      <c r="F1612" t="s">
        <v>3214</v>
      </c>
      <c r="G1612" t="s">
        <v>3215</v>
      </c>
      <c r="H1612" t="s">
        <v>3216</v>
      </c>
      <c r="I1612" t="s">
        <v>3217</v>
      </c>
      <c r="J1612" t="s">
        <v>2846</v>
      </c>
      <c r="K1612" t="s">
        <v>1031</v>
      </c>
      <c r="L1612">
        <v>220000641766</v>
      </c>
      <c r="M1612">
        <v>6</v>
      </c>
      <c r="O1612" t="s">
        <v>1570</v>
      </c>
      <c r="P1612" t="s">
        <v>1571</v>
      </c>
      <c r="Q1612" t="s">
        <v>163</v>
      </c>
      <c r="R1612" t="s">
        <v>1572</v>
      </c>
      <c r="S1612" t="s">
        <v>64</v>
      </c>
      <c r="T1612" t="s">
        <v>52</v>
      </c>
      <c r="U1612" t="s">
        <v>1573</v>
      </c>
      <c r="V1612" s="40" t="s">
        <v>1496</v>
      </c>
      <c r="W1612">
        <v>4</v>
      </c>
      <c r="X1612">
        <v>10.93</v>
      </c>
      <c r="Y1612" t="s">
        <v>1574</v>
      </c>
      <c r="Z1612" t="s">
        <v>1575</v>
      </c>
      <c r="AA1612" t="s">
        <v>147</v>
      </c>
      <c r="AC1612">
        <v>44641</v>
      </c>
      <c r="AD1612">
        <v>44652</v>
      </c>
      <c r="AE1612" s="39">
        <v>0</v>
      </c>
      <c r="AF1612" s="39">
        <v>10.94</v>
      </c>
      <c r="AG1612" s="39">
        <v>10.94</v>
      </c>
      <c r="BG1612">
        <v>5.47</v>
      </c>
      <c r="BH1612">
        <v>5.47</v>
      </c>
      <c r="BI1612" t="s">
        <v>1505</v>
      </c>
      <c r="BJ1612" s="4" t="str">
        <f>Table22[[#This Row],[Ofgem ]]</f>
        <v>4"-5"</v>
      </c>
      <c r="BK1612" s="4" t="str">
        <f>Table22[[#This Row],[Pressure]]</f>
        <v>LP</v>
      </c>
      <c r="BL1612" s="4" t="str">
        <f>Table22[[#This Row],[Pon Category]]</f>
        <v>Policy</v>
      </c>
      <c r="BM1612" s="4" t="str">
        <f>Table22[[#This Row],[Tier]]</f>
        <v>T1</v>
      </c>
      <c r="BN1612" s="4" t="str">
        <f>Table22[[#This Row],[PON Material]]</f>
        <v>SI</v>
      </c>
      <c r="BO1612" s="4" t="str" cm="1">
        <f t="array" ref="BO16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3" spans="1:67" x14ac:dyDescent="0.25">
      <c r="A1613" t="s">
        <v>989</v>
      </c>
      <c r="B1613" t="s">
        <v>998</v>
      </c>
      <c r="C1613" t="s">
        <v>1191</v>
      </c>
      <c r="D1613" t="s">
        <v>170</v>
      </c>
      <c r="E1613" t="s">
        <v>3218</v>
      </c>
      <c r="F1613" t="s">
        <v>1333</v>
      </c>
      <c r="G1613" t="s">
        <v>3219</v>
      </c>
      <c r="H1613" t="s">
        <v>1334</v>
      </c>
      <c r="I1613" t="s">
        <v>3013</v>
      </c>
      <c r="J1613" t="s">
        <v>2955</v>
      </c>
      <c r="K1613" t="s">
        <v>1025</v>
      </c>
      <c r="L1613">
        <v>510891870</v>
      </c>
      <c r="M1613">
        <v>7</v>
      </c>
      <c r="O1613" t="s">
        <v>1570</v>
      </c>
      <c r="P1613" t="s">
        <v>1571</v>
      </c>
      <c r="Q1613" t="s">
        <v>163</v>
      </c>
      <c r="R1613" t="s">
        <v>1572</v>
      </c>
      <c r="S1613" t="s">
        <v>64</v>
      </c>
      <c r="T1613" t="s">
        <v>52</v>
      </c>
      <c r="U1613" t="s">
        <v>1573</v>
      </c>
      <c r="V1613" t="s">
        <v>1496</v>
      </c>
      <c r="W1613">
        <v>8</v>
      </c>
      <c r="X1613">
        <v>485.37</v>
      </c>
      <c r="Y1613" t="s">
        <v>1574</v>
      </c>
      <c r="Z1613" t="s">
        <v>1575</v>
      </c>
      <c r="AA1613" t="s">
        <v>263</v>
      </c>
      <c r="AC1613">
        <v>44459</v>
      </c>
      <c r="AD1613">
        <v>44484</v>
      </c>
      <c r="AE1613" s="39">
        <v>385.34999999999997</v>
      </c>
      <c r="AF1613" s="39">
        <v>0</v>
      </c>
      <c r="AG1613" s="39">
        <v>385.34999999999997</v>
      </c>
      <c r="AH1613">
        <v>128.44999999999999</v>
      </c>
      <c r="AI1613">
        <v>128.44999999999999</v>
      </c>
      <c r="AJ1613">
        <v>128.44999999999999</v>
      </c>
      <c r="BI1613" t="s">
        <v>1505</v>
      </c>
      <c r="BJ1613" s="4" t="str">
        <f>Table22[[#This Row],[Ofgem ]]</f>
        <v>4"-5"</v>
      </c>
      <c r="BK1613" s="4" t="str">
        <f>Table22[[#This Row],[Pressure]]</f>
        <v>LP</v>
      </c>
      <c r="BL1613" s="4" t="str">
        <f>Table22[[#This Row],[Pon Category]]</f>
        <v>Policy</v>
      </c>
      <c r="BM1613" s="4" t="str">
        <f>Table22[[#This Row],[Tier]]</f>
        <v>T1</v>
      </c>
      <c r="BN1613" s="4" t="str">
        <f>Table22[[#This Row],[PON Material]]</f>
        <v>SI</v>
      </c>
      <c r="BO1613" s="4" t="str" cm="1">
        <f t="array" ref="BO16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4" spans="1:67" x14ac:dyDescent="0.25">
      <c r="A1614" t="s">
        <v>989</v>
      </c>
      <c r="B1614" t="s">
        <v>998</v>
      </c>
      <c r="C1614" t="s">
        <v>1191</v>
      </c>
      <c r="D1614" t="s">
        <v>170</v>
      </c>
      <c r="E1614" t="s">
        <v>3218</v>
      </c>
      <c r="F1614" t="s">
        <v>1333</v>
      </c>
      <c r="G1614" t="s">
        <v>3220</v>
      </c>
      <c r="H1614" t="s">
        <v>3221</v>
      </c>
      <c r="I1614" t="s">
        <v>3013</v>
      </c>
      <c r="J1614" t="s">
        <v>2955</v>
      </c>
      <c r="K1614" t="s">
        <v>1025</v>
      </c>
      <c r="L1614">
        <v>510815622</v>
      </c>
      <c r="M1614">
        <v>100</v>
      </c>
      <c r="O1614" t="s">
        <v>1570</v>
      </c>
      <c r="P1614" t="s">
        <v>220</v>
      </c>
      <c r="Q1614" t="s">
        <v>91</v>
      </c>
      <c r="R1614" t="s">
        <v>1572</v>
      </c>
      <c r="S1614" t="s">
        <v>64</v>
      </c>
      <c r="T1614" t="s">
        <v>52</v>
      </c>
      <c r="U1614" t="s">
        <v>1573</v>
      </c>
      <c r="V1614" t="s">
        <v>1496</v>
      </c>
      <c r="W1614">
        <v>12</v>
      </c>
      <c r="X1614">
        <v>141.93</v>
      </c>
      <c r="Y1614" t="s">
        <v>1574</v>
      </c>
      <c r="Z1614" t="s">
        <v>1575</v>
      </c>
      <c r="AA1614" t="s">
        <v>147</v>
      </c>
      <c r="AC1614">
        <v>44487</v>
      </c>
      <c r="AD1614">
        <v>44491</v>
      </c>
      <c r="AE1614" s="39">
        <v>141.93</v>
      </c>
      <c r="AF1614" s="39">
        <v>0</v>
      </c>
      <c r="AG1614" s="39">
        <v>141.93</v>
      </c>
      <c r="AK1614">
        <v>141.93</v>
      </c>
      <c r="BI1614" t="s">
        <v>1505</v>
      </c>
      <c r="BJ1614" s="4" t="str">
        <f>Table22[[#This Row],[Ofgem ]]</f>
        <v>4"-5"</v>
      </c>
      <c r="BK1614" s="4" t="str">
        <f>Table22[[#This Row],[Pressure]]</f>
        <v>LP</v>
      </c>
      <c r="BL1614" s="4" t="str">
        <f>Table22[[#This Row],[Pon Category]]</f>
        <v>Policy</v>
      </c>
      <c r="BM1614" s="4" t="str">
        <f>Table22[[#This Row],[Tier]]</f>
        <v>T1</v>
      </c>
      <c r="BN1614" s="4" t="str">
        <f>Table22[[#This Row],[PON Material]]</f>
        <v>DI</v>
      </c>
      <c r="BO1614" s="4" t="str" cm="1">
        <f t="array" ref="BO16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5" spans="1:67" x14ac:dyDescent="0.25">
      <c r="A1615" t="s">
        <v>989</v>
      </c>
      <c r="B1615" t="s">
        <v>998</v>
      </c>
      <c r="C1615" t="s">
        <v>1191</v>
      </c>
      <c r="D1615" t="s">
        <v>170</v>
      </c>
      <c r="E1615" t="s">
        <v>3218</v>
      </c>
      <c r="F1615" t="s">
        <v>1333</v>
      </c>
      <c r="G1615" t="s">
        <v>3222</v>
      </c>
      <c r="H1615" t="s">
        <v>3223</v>
      </c>
      <c r="I1615" t="s">
        <v>3013</v>
      </c>
      <c r="J1615" t="s">
        <v>2955</v>
      </c>
      <c r="K1615" t="s">
        <v>1025</v>
      </c>
      <c r="L1615">
        <v>220000663342</v>
      </c>
      <c r="M1615">
        <v>4</v>
      </c>
      <c r="O1615" t="s">
        <v>1570</v>
      </c>
      <c r="P1615" t="s">
        <v>1571</v>
      </c>
      <c r="Q1615" t="s">
        <v>163</v>
      </c>
      <c r="R1615" t="s">
        <v>1572</v>
      </c>
      <c r="S1615" t="s">
        <v>64</v>
      </c>
      <c r="T1615" t="s">
        <v>52</v>
      </c>
      <c r="U1615" t="s">
        <v>1573</v>
      </c>
      <c r="V1615" s="40" t="s">
        <v>1496</v>
      </c>
      <c r="W1615">
        <v>23</v>
      </c>
      <c r="X1615">
        <v>1.02</v>
      </c>
      <c r="Y1615" t="s">
        <v>1574</v>
      </c>
      <c r="Z1615" t="s">
        <v>1575</v>
      </c>
      <c r="AA1615" t="s">
        <v>147</v>
      </c>
      <c r="AC1615">
        <v>44494</v>
      </c>
      <c r="AD1615">
        <v>44498</v>
      </c>
      <c r="AE1615" s="39">
        <v>1.02</v>
      </c>
      <c r="AF1615" s="39">
        <v>0</v>
      </c>
      <c r="AG1615" s="39">
        <v>1.02</v>
      </c>
      <c r="AL1615">
        <v>1.02</v>
      </c>
      <c r="BI1615" t="s">
        <v>1505</v>
      </c>
      <c r="BJ1615" s="4" t="str">
        <f>Table22[[#This Row],[Ofgem ]]</f>
        <v>4"-5"</v>
      </c>
      <c r="BK1615" s="4" t="str">
        <f>Table22[[#This Row],[Pressure]]</f>
        <v>LP</v>
      </c>
      <c r="BL1615" s="4" t="str">
        <f>Table22[[#This Row],[Pon Category]]</f>
        <v>Policy</v>
      </c>
      <c r="BM1615" s="4" t="str">
        <f>Table22[[#This Row],[Tier]]</f>
        <v>T1</v>
      </c>
      <c r="BN1615" s="4" t="str">
        <f>Table22[[#This Row],[PON Material]]</f>
        <v>SI</v>
      </c>
      <c r="BO1615" s="4" t="str" cm="1">
        <f t="array" ref="BO16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6" spans="1:67" x14ac:dyDescent="0.25">
      <c r="A1616" t="s">
        <v>989</v>
      </c>
      <c r="B1616" t="s">
        <v>998</v>
      </c>
      <c r="C1616" t="s">
        <v>1191</v>
      </c>
      <c r="D1616" t="s">
        <v>170</v>
      </c>
      <c r="E1616" t="s">
        <v>3218</v>
      </c>
      <c r="F1616" t="s">
        <v>3224</v>
      </c>
      <c r="G1616" t="s">
        <v>3225</v>
      </c>
      <c r="H1616" t="s">
        <v>1249</v>
      </c>
      <c r="I1616" t="s">
        <v>2845</v>
      </c>
      <c r="J1616" t="s">
        <v>2846</v>
      </c>
      <c r="K1616" t="s">
        <v>1001</v>
      </c>
      <c r="L1616">
        <v>510972864</v>
      </c>
      <c r="M1616">
        <v>4</v>
      </c>
      <c r="O1616" t="s">
        <v>1570</v>
      </c>
      <c r="P1616" t="s">
        <v>1571</v>
      </c>
      <c r="Q1616" t="s">
        <v>91</v>
      </c>
      <c r="R1616" t="s">
        <v>1572</v>
      </c>
      <c r="S1616" t="s">
        <v>64</v>
      </c>
      <c r="T1616" t="s">
        <v>52</v>
      </c>
      <c r="U1616" t="s">
        <v>1573</v>
      </c>
      <c r="V1616" t="s">
        <v>1496</v>
      </c>
      <c r="W1616">
        <v>13</v>
      </c>
      <c r="X1616">
        <v>593.29999999999995</v>
      </c>
      <c r="Y1616" t="s">
        <v>1574</v>
      </c>
      <c r="Z1616" t="s">
        <v>1575</v>
      </c>
      <c r="AA1616" t="s">
        <v>147</v>
      </c>
      <c r="AC1616">
        <v>44501</v>
      </c>
      <c r="AD1616">
        <v>44568</v>
      </c>
      <c r="AE1616" s="39">
        <v>474.6400000000001</v>
      </c>
      <c r="AF1616" s="39">
        <v>118.66</v>
      </c>
      <c r="AG1616" s="39">
        <v>593.30000000000007</v>
      </c>
      <c r="AM1616">
        <v>67.805714285714288</v>
      </c>
      <c r="AN1616">
        <v>67.805714285714288</v>
      </c>
      <c r="AO1616">
        <v>67.805714285714288</v>
      </c>
      <c r="AP1616">
        <v>67.805714285714288</v>
      </c>
      <c r="AQ1616">
        <v>67.805714285714288</v>
      </c>
      <c r="AR1616">
        <v>67.805714285714288</v>
      </c>
      <c r="AS1616">
        <v>67.805714285714288</v>
      </c>
      <c r="AV1616">
        <v>59.33</v>
      </c>
      <c r="AW1616">
        <v>59.33</v>
      </c>
      <c r="BI1616" t="s">
        <v>1505</v>
      </c>
      <c r="BJ1616" s="4" t="str">
        <f>Table22[[#This Row],[Ofgem ]]</f>
        <v>4"-5"</v>
      </c>
      <c r="BK1616" s="4" t="str">
        <f>Table22[[#This Row],[Pressure]]</f>
        <v>LP</v>
      </c>
      <c r="BL1616" s="4" t="str">
        <f>Table22[[#This Row],[Pon Category]]</f>
        <v>Policy</v>
      </c>
      <c r="BM1616" s="4" t="str">
        <f>Table22[[#This Row],[Tier]]</f>
        <v>T1</v>
      </c>
      <c r="BN1616" s="4" t="str">
        <f>Table22[[#This Row],[PON Material]]</f>
        <v>DI</v>
      </c>
      <c r="BO1616" s="4" t="str" cm="1">
        <f t="array" ref="BO16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7" spans="1:67" x14ac:dyDescent="0.25">
      <c r="A1617" t="s">
        <v>989</v>
      </c>
      <c r="B1617" t="s">
        <v>998</v>
      </c>
      <c r="C1617" t="s">
        <v>1191</v>
      </c>
      <c r="D1617" t="s">
        <v>170</v>
      </c>
      <c r="E1617" t="s">
        <v>3218</v>
      </c>
      <c r="F1617" t="s">
        <v>3224</v>
      </c>
      <c r="G1617" t="s">
        <v>3225</v>
      </c>
      <c r="H1617" t="s">
        <v>1249</v>
      </c>
      <c r="I1617" t="s">
        <v>2845</v>
      </c>
      <c r="J1617" t="s">
        <v>2846</v>
      </c>
      <c r="K1617" t="s">
        <v>1001</v>
      </c>
      <c r="L1617">
        <v>510972865</v>
      </c>
      <c r="M1617">
        <v>4</v>
      </c>
      <c r="O1617" t="s">
        <v>1570</v>
      </c>
      <c r="P1617" t="s">
        <v>1571</v>
      </c>
      <c r="Q1617" t="s">
        <v>91</v>
      </c>
      <c r="R1617" t="s">
        <v>1572</v>
      </c>
      <c r="S1617" t="s">
        <v>64</v>
      </c>
      <c r="T1617" t="s">
        <v>52</v>
      </c>
      <c r="U1617" t="s">
        <v>1573</v>
      </c>
      <c r="V1617" t="s">
        <v>1496</v>
      </c>
      <c r="W1617">
        <v>113</v>
      </c>
      <c r="X1617">
        <v>633.41</v>
      </c>
      <c r="Y1617" t="s">
        <v>1574</v>
      </c>
      <c r="Z1617" t="s">
        <v>1575</v>
      </c>
      <c r="AA1617" t="s">
        <v>147</v>
      </c>
      <c r="AC1617">
        <v>44501</v>
      </c>
      <c r="AD1617">
        <v>44568</v>
      </c>
      <c r="AE1617" s="39">
        <v>506.72</v>
      </c>
      <c r="AF1617" s="39">
        <v>126.68</v>
      </c>
      <c r="AG1617" s="39">
        <v>633.40000000000009</v>
      </c>
      <c r="AM1617">
        <v>72.388571428571439</v>
      </c>
      <c r="AN1617">
        <v>72.388571428571439</v>
      </c>
      <c r="AO1617">
        <v>72.388571428571439</v>
      </c>
      <c r="AP1617">
        <v>72.388571428571439</v>
      </c>
      <c r="AQ1617">
        <v>72.388571428571439</v>
      </c>
      <c r="AR1617">
        <v>72.388571428571439</v>
      </c>
      <c r="AS1617">
        <v>72.388571428571439</v>
      </c>
      <c r="AV1617">
        <v>63.34</v>
      </c>
      <c r="AW1617">
        <v>63.34</v>
      </c>
      <c r="BI1617" t="s">
        <v>1505</v>
      </c>
      <c r="BJ1617" s="4" t="str">
        <f>Table22[[#This Row],[Ofgem ]]</f>
        <v>4"-5"</v>
      </c>
      <c r="BK1617" s="4" t="str">
        <f>Table22[[#This Row],[Pressure]]</f>
        <v>LP</v>
      </c>
      <c r="BL1617" s="4" t="str">
        <f>Table22[[#This Row],[Pon Category]]</f>
        <v>Policy</v>
      </c>
      <c r="BM1617" s="4" t="str">
        <f>Table22[[#This Row],[Tier]]</f>
        <v>T1</v>
      </c>
      <c r="BN1617" s="4" t="str">
        <f>Table22[[#This Row],[PON Material]]</f>
        <v>DI</v>
      </c>
      <c r="BO1617" s="4" t="str" cm="1">
        <f t="array" ref="BO16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8" spans="1:67" x14ac:dyDescent="0.25">
      <c r="A1618" t="s">
        <v>989</v>
      </c>
      <c r="B1618" t="s">
        <v>998</v>
      </c>
      <c r="C1618" t="s">
        <v>1191</v>
      </c>
      <c r="D1618" t="s">
        <v>170</v>
      </c>
      <c r="E1618" t="s">
        <v>3218</v>
      </c>
      <c r="F1618" t="s">
        <v>3224</v>
      </c>
      <c r="G1618" t="s">
        <v>3225</v>
      </c>
      <c r="H1618" t="s">
        <v>1249</v>
      </c>
      <c r="I1618" t="s">
        <v>2845</v>
      </c>
      <c r="J1618" t="s">
        <v>2846</v>
      </c>
      <c r="K1618" t="s">
        <v>1001</v>
      </c>
      <c r="L1618">
        <v>606739973</v>
      </c>
      <c r="M1618">
        <v>4</v>
      </c>
      <c r="O1618" t="s">
        <v>1570</v>
      </c>
      <c r="P1618" t="s">
        <v>1571</v>
      </c>
      <c r="Q1618" t="s">
        <v>91</v>
      </c>
      <c r="R1618" t="s">
        <v>1572</v>
      </c>
      <c r="S1618" t="s">
        <v>64</v>
      </c>
      <c r="T1618" t="s">
        <v>52</v>
      </c>
      <c r="U1618" t="s">
        <v>1573</v>
      </c>
      <c r="V1618" t="s">
        <v>1496</v>
      </c>
      <c r="W1618">
        <v>19</v>
      </c>
      <c r="X1618">
        <v>2.89</v>
      </c>
      <c r="Y1618" t="s">
        <v>1574</v>
      </c>
      <c r="Z1618" t="s">
        <v>1575</v>
      </c>
      <c r="AA1618" t="s">
        <v>147</v>
      </c>
      <c r="AC1618">
        <v>44501</v>
      </c>
      <c r="AD1618">
        <v>44568</v>
      </c>
      <c r="AE1618" s="39">
        <v>2.3199999999999998</v>
      </c>
      <c r="AF1618" s="39">
        <v>0.57999999999999996</v>
      </c>
      <c r="AG1618" s="39">
        <v>2.9</v>
      </c>
      <c r="AM1618">
        <v>0.33142857142857141</v>
      </c>
      <c r="AN1618">
        <v>0.33142857142857141</v>
      </c>
      <c r="AO1618">
        <v>0.33142857142857141</v>
      </c>
      <c r="AP1618">
        <v>0.33142857142857141</v>
      </c>
      <c r="AQ1618">
        <v>0.33142857142857141</v>
      </c>
      <c r="AR1618">
        <v>0.33142857142857141</v>
      </c>
      <c r="AS1618">
        <v>0.33142857142857141</v>
      </c>
      <c r="AV1618">
        <v>0.28999999999999998</v>
      </c>
      <c r="AW1618">
        <v>0.28999999999999998</v>
      </c>
      <c r="BI1618" t="s">
        <v>1505</v>
      </c>
      <c r="BJ1618" s="4" t="str">
        <f>Table22[[#This Row],[Ofgem ]]</f>
        <v>4"-5"</v>
      </c>
      <c r="BK1618" s="4" t="str">
        <f>Table22[[#This Row],[Pressure]]</f>
        <v>LP</v>
      </c>
      <c r="BL1618" s="4" t="str">
        <f>Table22[[#This Row],[Pon Category]]</f>
        <v>Policy</v>
      </c>
      <c r="BM1618" s="4" t="str">
        <f>Table22[[#This Row],[Tier]]</f>
        <v>T1</v>
      </c>
      <c r="BN1618" s="4" t="str">
        <f>Table22[[#This Row],[PON Material]]</f>
        <v>DI</v>
      </c>
      <c r="BO1618" s="4" t="str" cm="1">
        <f t="array" ref="BO16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19" spans="1:67" x14ac:dyDescent="0.25">
      <c r="A1619" t="s">
        <v>989</v>
      </c>
      <c r="B1619" t="s">
        <v>998</v>
      </c>
      <c r="C1619" t="s">
        <v>1191</v>
      </c>
      <c r="D1619" t="s">
        <v>170</v>
      </c>
      <c r="E1619" t="s">
        <v>3218</v>
      </c>
      <c r="F1619" t="s">
        <v>3224</v>
      </c>
      <c r="G1619" t="s">
        <v>3226</v>
      </c>
      <c r="H1619" t="s">
        <v>3227</v>
      </c>
      <c r="I1619" t="s">
        <v>2845</v>
      </c>
      <c r="J1619" t="s">
        <v>2846</v>
      </c>
      <c r="K1619" t="s">
        <v>1001</v>
      </c>
      <c r="L1619">
        <v>510972863</v>
      </c>
      <c r="M1619">
        <v>4</v>
      </c>
      <c r="O1619" t="s">
        <v>1570</v>
      </c>
      <c r="P1619" t="s">
        <v>1571</v>
      </c>
      <c r="Q1619" t="s">
        <v>91</v>
      </c>
      <c r="R1619" t="s">
        <v>1572</v>
      </c>
      <c r="S1619" t="s">
        <v>64</v>
      </c>
      <c r="T1619" t="s">
        <v>52</v>
      </c>
      <c r="U1619" t="s">
        <v>1573</v>
      </c>
      <c r="V1619" t="s">
        <v>1496</v>
      </c>
      <c r="W1619">
        <v>6</v>
      </c>
      <c r="X1619">
        <v>75.78</v>
      </c>
      <c r="Y1619" t="s">
        <v>1574</v>
      </c>
      <c r="Z1619" t="s">
        <v>1575</v>
      </c>
      <c r="AA1619" t="s">
        <v>147</v>
      </c>
      <c r="AC1619">
        <v>44571</v>
      </c>
      <c r="AD1619">
        <v>44575</v>
      </c>
      <c r="AE1619" s="39">
        <v>0</v>
      </c>
      <c r="AF1619" s="39">
        <v>75.78</v>
      </c>
      <c r="AG1619" s="39">
        <v>75.78</v>
      </c>
      <c r="AW1619">
        <v>75.78</v>
      </c>
      <c r="BI1619" t="s">
        <v>1505</v>
      </c>
      <c r="BJ1619" s="4" t="str">
        <f>Table22[[#This Row],[Ofgem ]]</f>
        <v>4"-5"</v>
      </c>
      <c r="BK1619" s="4" t="str">
        <f>Table22[[#This Row],[Pressure]]</f>
        <v>LP</v>
      </c>
      <c r="BL1619" s="4" t="str">
        <f>Table22[[#This Row],[Pon Category]]</f>
        <v>Policy</v>
      </c>
      <c r="BM1619" s="4" t="str">
        <f>Table22[[#This Row],[Tier]]</f>
        <v>T1</v>
      </c>
      <c r="BN1619" s="4" t="str">
        <f>Table22[[#This Row],[PON Material]]</f>
        <v>DI</v>
      </c>
      <c r="BO1619" s="4" t="str" cm="1">
        <f t="array" ref="BO16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0" spans="1:67" x14ac:dyDescent="0.25">
      <c r="A1620" t="s">
        <v>989</v>
      </c>
      <c r="B1620" t="s">
        <v>998</v>
      </c>
      <c r="C1620" t="s">
        <v>1191</v>
      </c>
      <c r="D1620" t="s">
        <v>170</v>
      </c>
      <c r="E1620" t="s">
        <v>3218</v>
      </c>
      <c r="F1620" t="s">
        <v>3224</v>
      </c>
      <c r="G1620" t="s">
        <v>3228</v>
      </c>
      <c r="H1620" t="s">
        <v>3229</v>
      </c>
      <c r="I1620" t="s">
        <v>2845</v>
      </c>
      <c r="J1620" t="s">
        <v>2846</v>
      </c>
      <c r="K1620" t="s">
        <v>1001</v>
      </c>
      <c r="L1620">
        <v>510972866</v>
      </c>
      <c r="M1620">
        <v>6</v>
      </c>
      <c r="O1620" t="s">
        <v>1570</v>
      </c>
      <c r="P1620" t="s">
        <v>1571</v>
      </c>
      <c r="Q1620" t="s">
        <v>91</v>
      </c>
      <c r="R1620" t="s">
        <v>1572</v>
      </c>
      <c r="S1620" t="s">
        <v>64</v>
      </c>
      <c r="T1620" t="s">
        <v>52</v>
      </c>
      <c r="U1620" t="s">
        <v>1573</v>
      </c>
      <c r="V1620" t="s">
        <v>1496</v>
      </c>
      <c r="W1620">
        <v>15</v>
      </c>
      <c r="X1620">
        <v>25.58</v>
      </c>
      <c r="Y1620" t="s">
        <v>1574</v>
      </c>
      <c r="Z1620" t="s">
        <v>1575</v>
      </c>
      <c r="AA1620" t="s">
        <v>147</v>
      </c>
      <c r="AC1620">
        <v>44578</v>
      </c>
      <c r="AD1620">
        <v>44582</v>
      </c>
      <c r="AE1620" s="39">
        <v>0</v>
      </c>
      <c r="AF1620" s="39">
        <v>25.58</v>
      </c>
      <c r="AG1620" s="39">
        <v>25.58</v>
      </c>
      <c r="AX1620">
        <v>25.58</v>
      </c>
      <c r="BI1620" t="s">
        <v>1505</v>
      </c>
      <c r="BJ1620" s="4" t="str">
        <f>Table22[[#This Row],[Ofgem ]]</f>
        <v>4"-5"</v>
      </c>
      <c r="BK1620" s="4" t="str">
        <f>Table22[[#This Row],[Pressure]]</f>
        <v>LP</v>
      </c>
      <c r="BL1620" s="4" t="str">
        <f>Table22[[#This Row],[Pon Category]]</f>
        <v>Policy</v>
      </c>
      <c r="BM1620" s="4" t="str">
        <f>Table22[[#This Row],[Tier]]</f>
        <v>T1</v>
      </c>
      <c r="BN1620" s="4" t="str">
        <f>Table22[[#This Row],[PON Material]]</f>
        <v>DI</v>
      </c>
      <c r="BO1620" s="4" t="str" cm="1">
        <f t="array" ref="BO16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1" spans="1:67" x14ac:dyDescent="0.25">
      <c r="A1621" t="s">
        <v>989</v>
      </c>
      <c r="B1621" t="s">
        <v>998</v>
      </c>
      <c r="C1621" t="s">
        <v>1191</v>
      </c>
      <c r="D1621" t="s">
        <v>170</v>
      </c>
      <c r="E1621" t="s">
        <v>3218</v>
      </c>
      <c r="F1621" t="s">
        <v>3224</v>
      </c>
      <c r="G1621" t="s">
        <v>3228</v>
      </c>
      <c r="H1621" t="s">
        <v>3229</v>
      </c>
      <c r="I1621" t="s">
        <v>2845</v>
      </c>
      <c r="J1621" t="s">
        <v>2846</v>
      </c>
      <c r="K1621" t="s">
        <v>1001</v>
      </c>
      <c r="L1621">
        <v>510972870</v>
      </c>
      <c r="M1621">
        <v>4</v>
      </c>
      <c r="O1621" t="s">
        <v>1570</v>
      </c>
      <c r="P1621" t="s">
        <v>1571</v>
      </c>
      <c r="Q1621" t="s">
        <v>53</v>
      </c>
      <c r="R1621" t="s">
        <v>1572</v>
      </c>
      <c r="S1621" t="s">
        <v>64</v>
      </c>
      <c r="T1621" t="s">
        <v>52</v>
      </c>
      <c r="U1621" t="s">
        <v>1573</v>
      </c>
      <c r="V1621" t="s">
        <v>1496</v>
      </c>
      <c r="W1621">
        <v>5</v>
      </c>
      <c r="X1621">
        <v>4.3899999999999997</v>
      </c>
      <c r="Y1621" t="s">
        <v>1574</v>
      </c>
      <c r="Z1621" t="s">
        <v>1575</v>
      </c>
      <c r="AA1621" t="s">
        <v>147</v>
      </c>
      <c r="AC1621">
        <v>44578</v>
      </c>
      <c r="AD1621">
        <v>44582</v>
      </c>
      <c r="AE1621" s="39">
        <v>0</v>
      </c>
      <c r="AF1621" s="39">
        <v>4.3899999999999997</v>
      </c>
      <c r="AG1621" s="39">
        <v>4.3899999999999997</v>
      </c>
      <c r="AX1621">
        <v>4.3899999999999997</v>
      </c>
      <c r="BI1621" t="s">
        <v>1505</v>
      </c>
      <c r="BJ1621" s="4" t="str">
        <f>Table22[[#This Row],[Ofgem ]]</f>
        <v>4"-5"</v>
      </c>
      <c r="BK1621" s="4" t="str">
        <f>Table22[[#This Row],[Pressure]]</f>
        <v>LP</v>
      </c>
      <c r="BL1621" s="4" t="str">
        <f>Table22[[#This Row],[Pon Category]]</f>
        <v>Policy</v>
      </c>
      <c r="BM1621" s="4" t="str">
        <f>Table22[[#This Row],[Tier]]</f>
        <v>T1</v>
      </c>
      <c r="BN1621" s="4" t="str">
        <f>Table22[[#This Row],[PON Material]]</f>
        <v>CI</v>
      </c>
      <c r="BO1621" s="4" t="str" cm="1">
        <f t="array" ref="BO16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2" spans="1:67" x14ac:dyDescent="0.25">
      <c r="A1622" t="s">
        <v>989</v>
      </c>
      <c r="B1622" t="s">
        <v>998</v>
      </c>
      <c r="C1622" t="s">
        <v>1191</v>
      </c>
      <c r="D1622" t="s">
        <v>1603</v>
      </c>
      <c r="E1622" t="s">
        <v>3218</v>
      </c>
      <c r="F1622" t="s">
        <v>3230</v>
      </c>
      <c r="G1622" t="s">
        <v>3231</v>
      </c>
      <c r="H1622" t="s">
        <v>3232</v>
      </c>
      <c r="I1622" t="s">
        <v>2861</v>
      </c>
      <c r="J1622" t="s">
        <v>2861</v>
      </c>
      <c r="K1622" t="s">
        <v>1006</v>
      </c>
      <c r="L1622">
        <v>510834460</v>
      </c>
      <c r="M1622">
        <v>4</v>
      </c>
      <c r="O1622" t="s">
        <v>1570</v>
      </c>
      <c r="P1622" t="s">
        <v>1571</v>
      </c>
      <c r="Q1622" t="s">
        <v>163</v>
      </c>
      <c r="R1622" t="s">
        <v>1572</v>
      </c>
      <c r="S1622" t="s">
        <v>64</v>
      </c>
      <c r="T1622" t="s">
        <v>52</v>
      </c>
      <c r="U1622" t="s">
        <v>1573</v>
      </c>
      <c r="V1622" t="s">
        <v>1496</v>
      </c>
      <c r="W1622">
        <v>9</v>
      </c>
      <c r="X1622">
        <v>35.78</v>
      </c>
      <c r="Y1622" t="s">
        <v>1574</v>
      </c>
      <c r="Z1622" t="s">
        <v>1575</v>
      </c>
      <c r="AA1622" t="s">
        <v>147</v>
      </c>
      <c r="AC1622">
        <v>44585</v>
      </c>
      <c r="AD1622">
        <v>44610</v>
      </c>
      <c r="AE1622" s="39">
        <v>0</v>
      </c>
      <c r="AF1622" s="39">
        <v>35.799999999999997</v>
      </c>
      <c r="AG1622" s="39">
        <v>35.799999999999997</v>
      </c>
      <c r="AY1622">
        <v>8.9499999999999993</v>
      </c>
      <c r="AZ1622">
        <v>8.9499999999999993</v>
      </c>
      <c r="BA1622">
        <v>8.9499999999999993</v>
      </c>
      <c r="BB1622">
        <v>8.9499999999999993</v>
      </c>
      <c r="BI1622" t="s">
        <v>1505</v>
      </c>
      <c r="BJ1622" s="4" t="str">
        <f>Table22[[#This Row],[Ofgem ]]</f>
        <v>4"-5"</v>
      </c>
      <c r="BK1622" s="4" t="str">
        <f>Table22[[#This Row],[Pressure]]</f>
        <v>LP</v>
      </c>
      <c r="BL1622" s="4" t="str">
        <f>Table22[[#This Row],[Pon Category]]</f>
        <v>Policy</v>
      </c>
      <c r="BM1622" s="4" t="str">
        <f>Table22[[#This Row],[Tier]]</f>
        <v>T1</v>
      </c>
      <c r="BN1622" s="4" t="str">
        <f>Table22[[#This Row],[PON Material]]</f>
        <v>SI</v>
      </c>
      <c r="BO1622" s="4" t="str" cm="1">
        <f t="array" ref="BO16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3" spans="1:67" x14ac:dyDescent="0.25">
      <c r="A1623" t="s">
        <v>989</v>
      </c>
      <c r="B1623" t="s">
        <v>998</v>
      </c>
      <c r="C1623" t="s">
        <v>1191</v>
      </c>
      <c r="D1623" t="s">
        <v>1603</v>
      </c>
      <c r="E1623" t="s">
        <v>3218</v>
      </c>
      <c r="F1623" t="s">
        <v>3230</v>
      </c>
      <c r="G1623" t="s">
        <v>3231</v>
      </c>
      <c r="H1623" t="s">
        <v>3232</v>
      </c>
      <c r="I1623" t="s">
        <v>2861</v>
      </c>
      <c r="J1623" t="s">
        <v>2861</v>
      </c>
      <c r="K1623" t="s">
        <v>1006</v>
      </c>
      <c r="L1623">
        <v>510834461</v>
      </c>
      <c r="M1623">
        <v>4</v>
      </c>
      <c r="O1623" t="s">
        <v>1570</v>
      </c>
      <c r="P1623" t="s">
        <v>1571</v>
      </c>
      <c r="Q1623" t="s">
        <v>163</v>
      </c>
      <c r="R1623" t="s">
        <v>1572</v>
      </c>
      <c r="S1623" t="s">
        <v>64</v>
      </c>
      <c r="T1623" t="s">
        <v>52</v>
      </c>
      <c r="U1623" t="s">
        <v>1573</v>
      </c>
      <c r="V1623" t="s">
        <v>1496</v>
      </c>
      <c r="W1623">
        <v>14</v>
      </c>
      <c r="X1623">
        <v>43.48</v>
      </c>
      <c r="Y1623" t="s">
        <v>1574</v>
      </c>
      <c r="Z1623" t="s">
        <v>1575</v>
      </c>
      <c r="AA1623" t="s">
        <v>147</v>
      </c>
      <c r="AC1623">
        <v>44585</v>
      </c>
      <c r="AD1623">
        <v>44610</v>
      </c>
      <c r="AE1623" s="39">
        <v>0</v>
      </c>
      <c r="AF1623" s="39">
        <v>43.48</v>
      </c>
      <c r="AG1623" s="39">
        <v>43.48</v>
      </c>
      <c r="AY1623">
        <v>10.87</v>
      </c>
      <c r="AZ1623">
        <v>10.87</v>
      </c>
      <c r="BA1623">
        <v>10.87</v>
      </c>
      <c r="BB1623">
        <v>10.87</v>
      </c>
      <c r="BI1623" t="s">
        <v>1505</v>
      </c>
      <c r="BJ1623" s="4" t="str">
        <f>Table22[[#This Row],[Ofgem ]]</f>
        <v>4"-5"</v>
      </c>
      <c r="BK1623" s="4" t="str">
        <f>Table22[[#This Row],[Pressure]]</f>
        <v>LP</v>
      </c>
      <c r="BL1623" s="4" t="str">
        <f>Table22[[#This Row],[Pon Category]]</f>
        <v>Policy</v>
      </c>
      <c r="BM1623" s="4" t="str">
        <f>Table22[[#This Row],[Tier]]</f>
        <v>T1</v>
      </c>
      <c r="BN1623" s="4" t="str">
        <f>Table22[[#This Row],[PON Material]]</f>
        <v>SI</v>
      </c>
      <c r="BO1623" s="4" t="str" cm="1">
        <f t="array" ref="BO16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4" spans="1:67" x14ac:dyDescent="0.25">
      <c r="A1624" t="s">
        <v>989</v>
      </c>
      <c r="B1624" t="s">
        <v>998</v>
      </c>
      <c r="C1624" t="s">
        <v>1191</v>
      </c>
      <c r="D1624" t="s">
        <v>1603</v>
      </c>
      <c r="E1624" t="s">
        <v>3218</v>
      </c>
      <c r="F1624" t="s">
        <v>3230</v>
      </c>
      <c r="G1624" t="s">
        <v>3231</v>
      </c>
      <c r="H1624" t="s">
        <v>3232</v>
      </c>
      <c r="I1624" t="s">
        <v>2861</v>
      </c>
      <c r="J1624" t="s">
        <v>2861</v>
      </c>
      <c r="K1624" t="s">
        <v>1006</v>
      </c>
      <c r="L1624">
        <v>510834462</v>
      </c>
      <c r="M1624">
        <v>4</v>
      </c>
      <c r="O1624" t="s">
        <v>1570</v>
      </c>
      <c r="P1624" t="s">
        <v>1571</v>
      </c>
      <c r="Q1624" t="s">
        <v>163</v>
      </c>
      <c r="R1624" t="s">
        <v>1572</v>
      </c>
      <c r="S1624" t="s">
        <v>64</v>
      </c>
      <c r="T1624" t="s">
        <v>52</v>
      </c>
      <c r="U1624" t="s">
        <v>1573</v>
      </c>
      <c r="V1624" t="s">
        <v>1496</v>
      </c>
      <c r="W1624">
        <v>21</v>
      </c>
      <c r="X1624">
        <v>231.93</v>
      </c>
      <c r="Y1624" t="s">
        <v>1574</v>
      </c>
      <c r="Z1624" t="s">
        <v>1575</v>
      </c>
      <c r="AA1624" t="s">
        <v>147</v>
      </c>
      <c r="AC1624">
        <v>44585</v>
      </c>
      <c r="AD1624">
        <v>44610</v>
      </c>
      <c r="AE1624" s="39">
        <v>0</v>
      </c>
      <c r="AF1624" s="39">
        <v>231.92</v>
      </c>
      <c r="AG1624" s="39">
        <v>231.92</v>
      </c>
      <c r="AY1624">
        <v>57.98</v>
      </c>
      <c r="AZ1624">
        <v>57.98</v>
      </c>
      <c r="BA1624">
        <v>57.98</v>
      </c>
      <c r="BB1624">
        <v>57.98</v>
      </c>
      <c r="BI1624" t="s">
        <v>1505</v>
      </c>
      <c r="BJ1624" s="4" t="str">
        <f>Table22[[#This Row],[Ofgem ]]</f>
        <v>4"-5"</v>
      </c>
      <c r="BK1624" s="4" t="str">
        <f>Table22[[#This Row],[Pressure]]</f>
        <v>LP</v>
      </c>
      <c r="BL1624" s="4" t="str">
        <f>Table22[[#This Row],[Pon Category]]</f>
        <v>Policy</v>
      </c>
      <c r="BM1624" s="4" t="str">
        <f>Table22[[#This Row],[Tier]]</f>
        <v>T1</v>
      </c>
      <c r="BN1624" s="4" t="str">
        <f>Table22[[#This Row],[PON Material]]</f>
        <v>SI</v>
      </c>
      <c r="BO1624" s="4" t="str" cm="1">
        <f t="array" ref="BO16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5" spans="1:67" x14ac:dyDescent="0.25">
      <c r="A1625" t="s">
        <v>989</v>
      </c>
      <c r="B1625" t="s">
        <v>998</v>
      </c>
      <c r="C1625" t="s">
        <v>1191</v>
      </c>
      <c r="D1625" t="s">
        <v>1603</v>
      </c>
      <c r="E1625" t="s">
        <v>3218</v>
      </c>
      <c r="F1625" t="s">
        <v>3230</v>
      </c>
      <c r="G1625" t="s">
        <v>3231</v>
      </c>
      <c r="H1625" t="s">
        <v>3232</v>
      </c>
      <c r="I1625" t="s">
        <v>2861</v>
      </c>
      <c r="J1625" t="s">
        <v>2861</v>
      </c>
      <c r="K1625" t="s">
        <v>1006</v>
      </c>
      <c r="L1625">
        <v>510834464</v>
      </c>
      <c r="M1625">
        <v>8</v>
      </c>
      <c r="O1625" t="s">
        <v>1570</v>
      </c>
      <c r="P1625" t="s">
        <v>1571</v>
      </c>
      <c r="Q1625" t="s">
        <v>163</v>
      </c>
      <c r="R1625" t="s">
        <v>1572</v>
      </c>
      <c r="S1625" t="s">
        <v>64</v>
      </c>
      <c r="T1625" t="s">
        <v>52</v>
      </c>
      <c r="U1625" t="s">
        <v>1573</v>
      </c>
      <c r="V1625" s="42" t="s">
        <v>1496</v>
      </c>
      <c r="W1625">
        <v>1</v>
      </c>
      <c r="X1625">
        <v>67.06</v>
      </c>
      <c r="Y1625" t="s">
        <v>1574</v>
      </c>
      <c r="Z1625" t="s">
        <v>1575</v>
      </c>
      <c r="AA1625" t="s">
        <v>147</v>
      </c>
      <c r="AC1625">
        <v>44585</v>
      </c>
      <c r="AD1625">
        <v>44610</v>
      </c>
      <c r="AE1625" s="39">
        <v>0</v>
      </c>
      <c r="AF1625" s="39">
        <v>67.08</v>
      </c>
      <c r="AG1625" s="39">
        <v>67.08</v>
      </c>
      <c r="AY1625">
        <v>16.77</v>
      </c>
      <c r="AZ1625">
        <v>16.77</v>
      </c>
      <c r="BA1625">
        <v>16.77</v>
      </c>
      <c r="BB1625">
        <v>16.77</v>
      </c>
      <c r="BI1625" t="s">
        <v>1505</v>
      </c>
      <c r="BJ1625" s="4" t="str">
        <f>Table22[[#This Row],[Ofgem ]]</f>
        <v>4"-5"</v>
      </c>
      <c r="BK1625" s="4" t="str">
        <f>Table22[[#This Row],[Pressure]]</f>
        <v>LP</v>
      </c>
      <c r="BL1625" s="4" t="str">
        <f>Table22[[#This Row],[Pon Category]]</f>
        <v>Policy</v>
      </c>
      <c r="BM1625" s="4" t="str">
        <f>Table22[[#This Row],[Tier]]</f>
        <v>T1</v>
      </c>
      <c r="BN1625" s="4" t="str">
        <f>Table22[[#This Row],[PON Material]]</f>
        <v>SI</v>
      </c>
      <c r="BO1625" s="4" t="str" cm="1">
        <f t="array" ref="BO16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6" spans="1:67" x14ac:dyDescent="0.25">
      <c r="A1626" t="s">
        <v>989</v>
      </c>
      <c r="B1626" t="s">
        <v>998</v>
      </c>
      <c r="C1626" t="s">
        <v>1191</v>
      </c>
      <c r="D1626" t="s">
        <v>1603</v>
      </c>
      <c r="E1626" t="s">
        <v>3218</v>
      </c>
      <c r="F1626" t="s">
        <v>3230</v>
      </c>
      <c r="G1626" t="s">
        <v>3231</v>
      </c>
      <c r="H1626" t="s">
        <v>3232</v>
      </c>
      <c r="I1626" t="s">
        <v>2861</v>
      </c>
      <c r="J1626" t="s">
        <v>2861</v>
      </c>
      <c r="K1626" t="s">
        <v>1006</v>
      </c>
      <c r="L1626">
        <v>510834465</v>
      </c>
      <c r="M1626">
        <v>4</v>
      </c>
      <c r="O1626" t="s">
        <v>1570</v>
      </c>
      <c r="P1626" t="s">
        <v>1571</v>
      </c>
      <c r="Q1626" t="s">
        <v>163</v>
      </c>
      <c r="R1626" t="s">
        <v>1572</v>
      </c>
      <c r="S1626" t="s">
        <v>64</v>
      </c>
      <c r="T1626" t="s">
        <v>52</v>
      </c>
      <c r="U1626" t="s">
        <v>1573</v>
      </c>
      <c r="V1626" t="s">
        <v>1496</v>
      </c>
      <c r="W1626">
        <v>11</v>
      </c>
      <c r="X1626">
        <v>43.9</v>
      </c>
      <c r="Y1626" t="s">
        <v>1574</v>
      </c>
      <c r="Z1626" t="s">
        <v>1575</v>
      </c>
      <c r="AA1626" t="s">
        <v>125</v>
      </c>
      <c r="AC1626">
        <v>44585</v>
      </c>
      <c r="AD1626">
        <v>44610</v>
      </c>
      <c r="AE1626" s="39">
        <v>0</v>
      </c>
      <c r="AF1626" s="39">
        <v>43.92</v>
      </c>
      <c r="AG1626" s="39">
        <v>43.92</v>
      </c>
      <c r="AY1626">
        <v>10.98</v>
      </c>
      <c r="AZ1626">
        <v>10.98</v>
      </c>
      <c r="BA1626">
        <v>10.98</v>
      </c>
      <c r="BB1626">
        <v>10.98</v>
      </c>
      <c r="BI1626" t="s">
        <v>1505</v>
      </c>
      <c r="BJ1626" s="4" t="str">
        <f>Table22[[#This Row],[Ofgem ]]</f>
        <v>4"-5"</v>
      </c>
      <c r="BK1626" s="4" t="str">
        <f>Table22[[#This Row],[Pressure]]</f>
        <v>LP</v>
      </c>
      <c r="BL1626" s="4" t="str">
        <f>Table22[[#This Row],[Pon Category]]</f>
        <v>Policy</v>
      </c>
      <c r="BM1626" s="4" t="str">
        <f>Table22[[#This Row],[Tier]]</f>
        <v>T1</v>
      </c>
      <c r="BN1626" s="4" t="str">
        <f>Table22[[#This Row],[PON Material]]</f>
        <v>SI</v>
      </c>
      <c r="BO1626" s="4" t="str" cm="1">
        <f t="array" ref="BO16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7" spans="1:67" x14ac:dyDescent="0.25">
      <c r="A1627" t="s">
        <v>989</v>
      </c>
      <c r="B1627" t="s">
        <v>998</v>
      </c>
      <c r="C1627" t="s">
        <v>1191</v>
      </c>
      <c r="D1627" t="s">
        <v>1603</v>
      </c>
      <c r="E1627" t="s">
        <v>3218</v>
      </c>
      <c r="F1627" t="s">
        <v>3230</v>
      </c>
      <c r="G1627" t="s">
        <v>3231</v>
      </c>
      <c r="H1627" t="s">
        <v>3232</v>
      </c>
      <c r="I1627" t="s">
        <v>2861</v>
      </c>
      <c r="J1627" t="s">
        <v>2861</v>
      </c>
      <c r="K1627" t="s">
        <v>1006</v>
      </c>
      <c r="L1627">
        <v>510834466</v>
      </c>
      <c r="M1627">
        <v>4</v>
      </c>
      <c r="O1627" t="s">
        <v>1570</v>
      </c>
      <c r="P1627" t="s">
        <v>1571</v>
      </c>
      <c r="Q1627" t="s">
        <v>163</v>
      </c>
      <c r="R1627" t="s">
        <v>1572</v>
      </c>
      <c r="S1627" t="s">
        <v>64</v>
      </c>
      <c r="T1627" t="s">
        <v>52</v>
      </c>
      <c r="U1627" t="s">
        <v>1573</v>
      </c>
      <c r="V1627" t="s">
        <v>1496</v>
      </c>
      <c r="W1627">
        <v>6</v>
      </c>
      <c r="X1627">
        <v>26.29</v>
      </c>
      <c r="Y1627" t="s">
        <v>1574</v>
      </c>
      <c r="Z1627" t="s">
        <v>1575</v>
      </c>
      <c r="AA1627" t="s">
        <v>147</v>
      </c>
      <c r="AC1627">
        <v>44585</v>
      </c>
      <c r="AD1627">
        <v>44610</v>
      </c>
      <c r="AE1627" s="39">
        <v>0</v>
      </c>
      <c r="AF1627" s="39">
        <v>26.28</v>
      </c>
      <c r="AG1627" s="39">
        <v>26.28</v>
      </c>
      <c r="AY1627">
        <v>6.57</v>
      </c>
      <c r="AZ1627">
        <v>6.57</v>
      </c>
      <c r="BA1627">
        <v>6.57</v>
      </c>
      <c r="BB1627">
        <v>6.57</v>
      </c>
      <c r="BI1627" t="s">
        <v>1505</v>
      </c>
      <c r="BJ1627" s="4" t="str">
        <f>Table22[[#This Row],[Ofgem ]]</f>
        <v>4"-5"</v>
      </c>
      <c r="BK1627" s="4" t="str">
        <f>Table22[[#This Row],[Pressure]]</f>
        <v>LP</v>
      </c>
      <c r="BL1627" s="4" t="str">
        <f>Table22[[#This Row],[Pon Category]]</f>
        <v>Policy</v>
      </c>
      <c r="BM1627" s="4" t="str">
        <f>Table22[[#This Row],[Tier]]</f>
        <v>T1</v>
      </c>
      <c r="BN1627" s="4" t="str">
        <f>Table22[[#This Row],[PON Material]]</f>
        <v>SI</v>
      </c>
      <c r="BO1627" s="4" t="str" cm="1">
        <f t="array" ref="BO16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28" spans="1:67" hidden="1" x14ac:dyDescent="0.25">
      <c r="A1628" t="s">
        <v>989</v>
      </c>
      <c r="B1628" t="s">
        <v>998</v>
      </c>
      <c r="C1628" t="s">
        <v>1191</v>
      </c>
      <c r="D1628" t="s">
        <v>170</v>
      </c>
      <c r="E1628" t="s">
        <v>3218</v>
      </c>
      <c r="F1628" t="s">
        <v>3233</v>
      </c>
      <c r="G1628" t="s">
        <v>3234</v>
      </c>
      <c r="H1628" t="s">
        <v>3235</v>
      </c>
      <c r="I1628" t="s">
        <v>3013</v>
      </c>
      <c r="J1628" t="s">
        <v>2955</v>
      </c>
      <c r="K1628" t="s">
        <v>1025</v>
      </c>
      <c r="L1628">
        <v>636601133</v>
      </c>
      <c r="M1628">
        <v>6</v>
      </c>
      <c r="O1628" t="s">
        <v>1570</v>
      </c>
      <c r="P1628" t="s">
        <v>1571</v>
      </c>
      <c r="Q1628" t="s">
        <v>133</v>
      </c>
      <c r="R1628" t="s">
        <v>1572</v>
      </c>
      <c r="S1628" t="s">
        <v>64</v>
      </c>
      <c r="T1628" t="s">
        <v>1576</v>
      </c>
      <c r="U1628" t="s">
        <v>1577</v>
      </c>
      <c r="V1628" t="s">
        <v>1496</v>
      </c>
      <c r="W1628">
        <v>1</v>
      </c>
      <c r="X1628">
        <v>12.3</v>
      </c>
      <c r="Y1628" t="s">
        <v>1574</v>
      </c>
      <c r="Z1628" t="s">
        <v>1575</v>
      </c>
      <c r="AA1628" t="s">
        <v>140</v>
      </c>
      <c r="AC1628">
        <v>44613</v>
      </c>
      <c r="AD1628">
        <v>44652</v>
      </c>
      <c r="AE1628" s="39">
        <v>0</v>
      </c>
      <c r="AF1628" s="39">
        <v>12.3</v>
      </c>
      <c r="AG1628" s="39">
        <v>12.3</v>
      </c>
      <c r="BC1628">
        <v>2.0499999999999998</v>
      </c>
      <c r="BD1628">
        <v>2.0499999999999998</v>
      </c>
      <c r="BE1628">
        <v>2.0499999999999998</v>
      </c>
      <c r="BF1628">
        <v>2.0499999999999998</v>
      </c>
      <c r="BG1628">
        <v>2.0499999999999998</v>
      </c>
      <c r="BH1628">
        <v>2.0499999999999998</v>
      </c>
      <c r="BI1628" t="s">
        <v>1439</v>
      </c>
      <c r="BJ1628" s="4" t="str">
        <f>Table22[[#This Row],[Ofgem ]]</f>
        <v>4"-5"</v>
      </c>
      <c r="BK1628" s="4" t="str">
        <f>Table22[[#This Row],[Pressure]]</f>
        <v>LP</v>
      </c>
      <c r="BL1628" s="4" t="str">
        <f>Table22[[#This Row],[Pon Category]]</f>
        <v>Non policy</v>
      </c>
      <c r="BM1628" s="4" t="str">
        <f>Table22[[#This Row],[Tier]]</f>
        <v>T1</v>
      </c>
      <c r="BN1628" s="4" t="str">
        <f>Table22[[#This Row],[PON Material]]</f>
        <v>ST</v>
      </c>
      <c r="BO1628" s="4" t="str" cm="1">
        <f t="array" ref="BO16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629" spans="1:67" x14ac:dyDescent="0.25">
      <c r="A1629" t="s">
        <v>989</v>
      </c>
      <c r="B1629" t="s">
        <v>998</v>
      </c>
      <c r="C1629" t="s">
        <v>1191</v>
      </c>
      <c r="D1629" t="s">
        <v>170</v>
      </c>
      <c r="E1629" t="s">
        <v>3218</v>
      </c>
      <c r="F1629" t="s">
        <v>3233</v>
      </c>
      <c r="G1629" t="s">
        <v>3234</v>
      </c>
      <c r="H1629" t="s">
        <v>3235</v>
      </c>
      <c r="I1629" t="s">
        <v>3013</v>
      </c>
      <c r="J1629" t="s">
        <v>2955</v>
      </c>
      <c r="K1629" t="s">
        <v>1025</v>
      </c>
      <c r="L1629">
        <v>510814716</v>
      </c>
      <c r="M1629">
        <v>6</v>
      </c>
      <c r="O1629" t="s">
        <v>1570</v>
      </c>
      <c r="P1629" t="s">
        <v>1571</v>
      </c>
      <c r="Q1629" t="s">
        <v>163</v>
      </c>
      <c r="R1629" t="s">
        <v>1572</v>
      </c>
      <c r="S1629" t="s">
        <v>64</v>
      </c>
      <c r="T1629" t="s">
        <v>52</v>
      </c>
      <c r="U1629" t="s">
        <v>1573</v>
      </c>
      <c r="V1629" t="s">
        <v>1496</v>
      </c>
      <c r="W1629">
        <v>3</v>
      </c>
      <c r="X1629">
        <v>26.19</v>
      </c>
      <c r="Y1629" t="s">
        <v>1574</v>
      </c>
      <c r="Z1629" t="s">
        <v>1575</v>
      </c>
      <c r="AA1629" t="s">
        <v>147</v>
      </c>
      <c r="AC1629">
        <v>44613</v>
      </c>
      <c r="AD1629">
        <v>44652</v>
      </c>
      <c r="AE1629" s="39">
        <v>0</v>
      </c>
      <c r="AF1629" s="39">
        <v>26.220000000000002</v>
      </c>
      <c r="AG1629" s="39">
        <v>26.220000000000002</v>
      </c>
      <c r="BC1629">
        <v>4.37</v>
      </c>
      <c r="BD1629">
        <v>4.37</v>
      </c>
      <c r="BE1629">
        <v>4.37</v>
      </c>
      <c r="BF1629">
        <v>4.37</v>
      </c>
      <c r="BG1629">
        <v>4.37</v>
      </c>
      <c r="BH1629">
        <v>4.37</v>
      </c>
      <c r="BI1629" t="s">
        <v>1505</v>
      </c>
      <c r="BJ1629" s="4" t="str">
        <f>Table22[[#This Row],[Ofgem ]]</f>
        <v>4"-5"</v>
      </c>
      <c r="BK1629" s="4" t="str">
        <f>Table22[[#This Row],[Pressure]]</f>
        <v>LP</v>
      </c>
      <c r="BL1629" s="4" t="str">
        <f>Table22[[#This Row],[Pon Category]]</f>
        <v>Policy</v>
      </c>
      <c r="BM1629" s="4" t="str">
        <f>Table22[[#This Row],[Tier]]</f>
        <v>T1</v>
      </c>
      <c r="BN1629" s="4" t="str">
        <f>Table22[[#This Row],[PON Material]]</f>
        <v>SI</v>
      </c>
      <c r="BO1629" s="4" t="str" cm="1">
        <f t="array" ref="BO16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0" spans="1:67" x14ac:dyDescent="0.25">
      <c r="A1630" t="s">
        <v>989</v>
      </c>
      <c r="B1630" t="s">
        <v>998</v>
      </c>
      <c r="C1630" t="s">
        <v>1191</v>
      </c>
      <c r="D1630" t="s">
        <v>170</v>
      </c>
      <c r="E1630" t="s">
        <v>3218</v>
      </c>
      <c r="F1630" t="s">
        <v>3233</v>
      </c>
      <c r="G1630" t="s">
        <v>3234</v>
      </c>
      <c r="H1630" t="s">
        <v>3235</v>
      </c>
      <c r="I1630" t="s">
        <v>3013</v>
      </c>
      <c r="J1630" t="s">
        <v>2955</v>
      </c>
      <c r="K1630" t="s">
        <v>1025</v>
      </c>
      <c r="L1630">
        <v>510830673</v>
      </c>
      <c r="M1630">
        <v>4</v>
      </c>
      <c r="O1630" t="s">
        <v>1570</v>
      </c>
      <c r="P1630" t="s">
        <v>1571</v>
      </c>
      <c r="Q1630" t="s">
        <v>163</v>
      </c>
      <c r="R1630" t="s">
        <v>1572</v>
      </c>
      <c r="S1630" t="s">
        <v>64</v>
      </c>
      <c r="T1630" t="s">
        <v>52</v>
      </c>
      <c r="U1630" t="s">
        <v>1573</v>
      </c>
      <c r="V1630" t="s">
        <v>1496</v>
      </c>
      <c r="W1630">
        <v>3</v>
      </c>
      <c r="X1630">
        <v>125.39</v>
      </c>
      <c r="Y1630" t="s">
        <v>1574</v>
      </c>
      <c r="Z1630" t="s">
        <v>1575</v>
      </c>
      <c r="AA1630" t="s">
        <v>147</v>
      </c>
      <c r="AC1630">
        <v>44613</v>
      </c>
      <c r="AD1630">
        <v>44652</v>
      </c>
      <c r="AE1630" s="39">
        <v>0</v>
      </c>
      <c r="AF1630" s="39">
        <v>125.4</v>
      </c>
      <c r="AG1630" s="39">
        <v>125.4</v>
      </c>
      <c r="BC1630">
        <v>20.9</v>
      </c>
      <c r="BD1630">
        <v>20.9</v>
      </c>
      <c r="BE1630">
        <v>20.9</v>
      </c>
      <c r="BF1630">
        <v>20.9</v>
      </c>
      <c r="BG1630">
        <v>20.9</v>
      </c>
      <c r="BH1630">
        <v>20.9</v>
      </c>
      <c r="BI1630" t="s">
        <v>1505</v>
      </c>
      <c r="BJ1630" s="4" t="str">
        <f>Table22[[#This Row],[Ofgem ]]</f>
        <v>4"-5"</v>
      </c>
      <c r="BK1630" s="4" t="str">
        <f>Table22[[#This Row],[Pressure]]</f>
        <v>LP</v>
      </c>
      <c r="BL1630" s="4" t="str">
        <f>Table22[[#This Row],[Pon Category]]</f>
        <v>Policy</v>
      </c>
      <c r="BM1630" s="4" t="str">
        <f>Table22[[#This Row],[Tier]]</f>
        <v>T1</v>
      </c>
      <c r="BN1630" s="4" t="str">
        <f>Table22[[#This Row],[PON Material]]</f>
        <v>SI</v>
      </c>
      <c r="BO1630" s="4" t="str" cm="1">
        <f t="array" ref="BO16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1" spans="1:67" x14ac:dyDescent="0.25">
      <c r="A1631" t="s">
        <v>989</v>
      </c>
      <c r="B1631" t="s">
        <v>998</v>
      </c>
      <c r="C1631" t="s">
        <v>1191</v>
      </c>
      <c r="D1631" t="s">
        <v>170</v>
      </c>
      <c r="E1631" t="s">
        <v>3218</v>
      </c>
      <c r="F1631" t="s">
        <v>3233</v>
      </c>
      <c r="G1631" t="s">
        <v>3234</v>
      </c>
      <c r="H1631" t="s">
        <v>3235</v>
      </c>
      <c r="I1631" t="s">
        <v>3013</v>
      </c>
      <c r="J1631" t="s">
        <v>2955</v>
      </c>
      <c r="K1631" t="s">
        <v>1025</v>
      </c>
      <c r="L1631">
        <v>510830674</v>
      </c>
      <c r="M1631">
        <v>6</v>
      </c>
      <c r="O1631" t="s">
        <v>1570</v>
      </c>
      <c r="P1631" t="s">
        <v>1571</v>
      </c>
      <c r="Q1631" t="s">
        <v>163</v>
      </c>
      <c r="R1631" t="s">
        <v>1572</v>
      </c>
      <c r="S1631" t="s">
        <v>64</v>
      </c>
      <c r="T1631" t="s">
        <v>52</v>
      </c>
      <c r="U1631" t="s">
        <v>1573</v>
      </c>
      <c r="V1631" s="40" t="s">
        <v>1496</v>
      </c>
      <c r="W1631">
        <v>3</v>
      </c>
      <c r="X1631">
        <v>173.26</v>
      </c>
      <c r="Y1631" t="s">
        <v>1574</v>
      </c>
      <c r="Z1631" t="s">
        <v>1575</v>
      </c>
      <c r="AA1631" t="s">
        <v>147</v>
      </c>
      <c r="AC1631">
        <v>44613</v>
      </c>
      <c r="AD1631">
        <v>44652</v>
      </c>
      <c r="AE1631" s="39">
        <v>0</v>
      </c>
      <c r="AF1631" s="39">
        <v>173.28</v>
      </c>
      <c r="AG1631" s="39">
        <v>173.28</v>
      </c>
      <c r="BC1631">
        <v>28.88</v>
      </c>
      <c r="BD1631">
        <v>28.88</v>
      </c>
      <c r="BE1631">
        <v>28.88</v>
      </c>
      <c r="BF1631">
        <v>28.88</v>
      </c>
      <c r="BG1631">
        <v>28.88</v>
      </c>
      <c r="BH1631">
        <v>28.88</v>
      </c>
      <c r="BI1631" t="s">
        <v>1505</v>
      </c>
      <c r="BJ1631" s="4" t="str">
        <f>Table22[[#This Row],[Ofgem ]]</f>
        <v>4"-5"</v>
      </c>
      <c r="BK1631" s="4" t="str">
        <f>Table22[[#This Row],[Pressure]]</f>
        <v>LP</v>
      </c>
      <c r="BL1631" s="4" t="str">
        <f>Table22[[#This Row],[Pon Category]]</f>
        <v>Policy</v>
      </c>
      <c r="BM1631" s="4" t="str">
        <f>Table22[[#This Row],[Tier]]</f>
        <v>T1</v>
      </c>
      <c r="BN1631" s="4" t="str">
        <f>Table22[[#This Row],[PON Material]]</f>
        <v>SI</v>
      </c>
      <c r="BO1631" s="4" t="str" cm="1">
        <f t="array" ref="BO16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2" spans="1:67" x14ac:dyDescent="0.25">
      <c r="A1632" t="s">
        <v>989</v>
      </c>
      <c r="B1632" t="s">
        <v>998</v>
      </c>
      <c r="C1632" t="s">
        <v>1191</v>
      </c>
      <c r="D1632" t="s">
        <v>170</v>
      </c>
      <c r="E1632" t="s">
        <v>3218</v>
      </c>
      <c r="F1632" t="s">
        <v>3233</v>
      </c>
      <c r="G1632" t="s">
        <v>3234</v>
      </c>
      <c r="H1632" t="s">
        <v>3235</v>
      </c>
      <c r="I1632" t="s">
        <v>3013</v>
      </c>
      <c r="J1632" t="s">
        <v>2955</v>
      </c>
      <c r="K1632" t="s">
        <v>1025</v>
      </c>
      <c r="L1632">
        <v>510830677</v>
      </c>
      <c r="M1632">
        <v>4</v>
      </c>
      <c r="O1632" t="s">
        <v>1570</v>
      </c>
      <c r="P1632" t="s">
        <v>1571</v>
      </c>
      <c r="Q1632" t="s">
        <v>163</v>
      </c>
      <c r="R1632" t="s">
        <v>1572</v>
      </c>
      <c r="S1632" t="s">
        <v>64</v>
      </c>
      <c r="T1632" t="s">
        <v>52</v>
      </c>
      <c r="U1632" t="s">
        <v>1573</v>
      </c>
      <c r="V1632" s="40" t="s">
        <v>1496</v>
      </c>
      <c r="W1632">
        <v>3</v>
      </c>
      <c r="X1632">
        <v>78.45</v>
      </c>
      <c r="Y1632" t="s">
        <v>1574</v>
      </c>
      <c r="Z1632" t="s">
        <v>1575</v>
      </c>
      <c r="AA1632" t="s">
        <v>147</v>
      </c>
      <c r="AC1632">
        <v>44613</v>
      </c>
      <c r="AD1632">
        <v>44652</v>
      </c>
      <c r="AE1632" s="39">
        <v>0</v>
      </c>
      <c r="AF1632" s="39">
        <v>78.48</v>
      </c>
      <c r="AG1632" s="39">
        <v>78.48</v>
      </c>
      <c r="BC1632">
        <v>13.08</v>
      </c>
      <c r="BD1632">
        <v>13.08</v>
      </c>
      <c r="BE1632">
        <v>13.08</v>
      </c>
      <c r="BF1632">
        <v>13.08</v>
      </c>
      <c r="BG1632">
        <v>13.08</v>
      </c>
      <c r="BH1632">
        <v>13.08</v>
      </c>
      <c r="BI1632" t="s">
        <v>1505</v>
      </c>
      <c r="BJ1632" s="4" t="str">
        <f>Table22[[#This Row],[Ofgem ]]</f>
        <v>4"-5"</v>
      </c>
      <c r="BK1632" s="4" t="str">
        <f>Table22[[#This Row],[Pressure]]</f>
        <v>LP</v>
      </c>
      <c r="BL1632" s="4" t="str">
        <f>Table22[[#This Row],[Pon Category]]</f>
        <v>Policy</v>
      </c>
      <c r="BM1632" s="4" t="str">
        <f>Table22[[#This Row],[Tier]]</f>
        <v>T1</v>
      </c>
      <c r="BN1632" s="4" t="str">
        <f>Table22[[#This Row],[PON Material]]</f>
        <v>SI</v>
      </c>
      <c r="BO1632" s="4" t="str" cm="1">
        <f t="array" ref="BO16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3" spans="1:67" x14ac:dyDescent="0.25">
      <c r="A1633" t="s">
        <v>989</v>
      </c>
      <c r="B1633" t="s">
        <v>998</v>
      </c>
      <c r="C1633" t="s">
        <v>1191</v>
      </c>
      <c r="D1633" t="s">
        <v>170</v>
      </c>
      <c r="E1633" t="s">
        <v>3218</v>
      </c>
      <c r="F1633" t="s">
        <v>3233</v>
      </c>
      <c r="G1633" t="s">
        <v>3234</v>
      </c>
      <c r="H1633" t="s">
        <v>3235</v>
      </c>
      <c r="I1633" t="s">
        <v>3013</v>
      </c>
      <c r="J1633" t="s">
        <v>2955</v>
      </c>
      <c r="K1633" t="s">
        <v>1025</v>
      </c>
      <c r="L1633">
        <v>510830679</v>
      </c>
      <c r="M1633">
        <v>6</v>
      </c>
      <c r="O1633" t="s">
        <v>1570</v>
      </c>
      <c r="P1633" t="s">
        <v>1571</v>
      </c>
      <c r="Q1633" t="s">
        <v>163</v>
      </c>
      <c r="R1633" t="s">
        <v>1572</v>
      </c>
      <c r="S1633" t="s">
        <v>64</v>
      </c>
      <c r="T1633" t="s">
        <v>52</v>
      </c>
      <c r="U1633" t="s">
        <v>1573</v>
      </c>
      <c r="V1633" t="s">
        <v>1496</v>
      </c>
      <c r="W1633">
        <v>2</v>
      </c>
      <c r="X1633">
        <v>166.45</v>
      </c>
      <c r="Y1633" t="s">
        <v>1574</v>
      </c>
      <c r="Z1633" t="s">
        <v>1575</v>
      </c>
      <c r="AA1633" t="s">
        <v>147</v>
      </c>
      <c r="AC1633">
        <v>44613</v>
      </c>
      <c r="AD1633">
        <v>44652</v>
      </c>
      <c r="AE1633" s="39">
        <v>0</v>
      </c>
      <c r="AF1633" s="39">
        <v>166.44</v>
      </c>
      <c r="AG1633" s="39">
        <v>166.44</v>
      </c>
      <c r="BC1633">
        <v>27.74</v>
      </c>
      <c r="BD1633">
        <v>27.74</v>
      </c>
      <c r="BE1633">
        <v>27.74</v>
      </c>
      <c r="BF1633">
        <v>27.74</v>
      </c>
      <c r="BG1633">
        <v>27.74</v>
      </c>
      <c r="BH1633">
        <v>27.74</v>
      </c>
      <c r="BI1633" t="s">
        <v>1505</v>
      </c>
      <c r="BJ1633" s="4" t="str">
        <f>Table22[[#This Row],[Ofgem ]]</f>
        <v>4"-5"</v>
      </c>
      <c r="BK1633" s="4" t="str">
        <f>Table22[[#This Row],[Pressure]]</f>
        <v>LP</v>
      </c>
      <c r="BL1633" s="4" t="str">
        <f>Table22[[#This Row],[Pon Category]]</f>
        <v>Policy</v>
      </c>
      <c r="BM1633" s="4" t="str">
        <f>Table22[[#This Row],[Tier]]</f>
        <v>T1</v>
      </c>
      <c r="BN1633" s="4" t="str">
        <f>Table22[[#This Row],[PON Material]]</f>
        <v>SI</v>
      </c>
      <c r="BO1633" s="4" t="str" cm="1">
        <f t="array" ref="BO16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4" spans="1:67" x14ac:dyDescent="0.25">
      <c r="A1634" t="s">
        <v>989</v>
      </c>
      <c r="B1634" t="s">
        <v>998</v>
      </c>
      <c r="C1634" t="s">
        <v>1191</v>
      </c>
      <c r="D1634" t="s">
        <v>170</v>
      </c>
      <c r="E1634" t="s">
        <v>3218</v>
      </c>
      <c r="F1634" t="s">
        <v>3233</v>
      </c>
      <c r="G1634" t="s">
        <v>3234</v>
      </c>
      <c r="H1634" t="s">
        <v>3235</v>
      </c>
      <c r="I1634" t="s">
        <v>3013</v>
      </c>
      <c r="J1634" t="s">
        <v>2955</v>
      </c>
      <c r="K1634" t="s">
        <v>1025</v>
      </c>
      <c r="L1634">
        <v>510966048</v>
      </c>
      <c r="M1634">
        <v>4</v>
      </c>
      <c r="O1634" t="s">
        <v>1570</v>
      </c>
      <c r="P1634" t="s">
        <v>1571</v>
      </c>
      <c r="Q1634" t="s">
        <v>163</v>
      </c>
      <c r="R1634" t="s">
        <v>1572</v>
      </c>
      <c r="S1634" t="s">
        <v>64</v>
      </c>
      <c r="T1634" t="s">
        <v>52</v>
      </c>
      <c r="U1634" t="s">
        <v>1573</v>
      </c>
      <c r="V1634" t="s">
        <v>1496</v>
      </c>
      <c r="W1634">
        <v>3</v>
      </c>
      <c r="X1634">
        <v>11.98</v>
      </c>
      <c r="Y1634" t="s">
        <v>1574</v>
      </c>
      <c r="Z1634" t="s">
        <v>1575</v>
      </c>
      <c r="AA1634" t="s">
        <v>147</v>
      </c>
      <c r="AC1634">
        <v>44613</v>
      </c>
      <c r="AD1634">
        <v>44652</v>
      </c>
      <c r="AE1634" s="39">
        <v>0</v>
      </c>
      <c r="AF1634" s="39">
        <v>12</v>
      </c>
      <c r="AG1634" s="39">
        <v>12</v>
      </c>
      <c r="BC1634">
        <v>2</v>
      </c>
      <c r="BD1634">
        <v>2</v>
      </c>
      <c r="BE1634">
        <v>2</v>
      </c>
      <c r="BF1634">
        <v>2</v>
      </c>
      <c r="BG1634">
        <v>2</v>
      </c>
      <c r="BH1634">
        <v>2</v>
      </c>
      <c r="BI1634" t="s">
        <v>1505</v>
      </c>
      <c r="BJ1634" s="4" t="str">
        <f>Table22[[#This Row],[Ofgem ]]</f>
        <v>4"-5"</v>
      </c>
      <c r="BK1634" s="4" t="str">
        <f>Table22[[#This Row],[Pressure]]</f>
        <v>LP</v>
      </c>
      <c r="BL1634" s="4" t="str">
        <f>Table22[[#This Row],[Pon Category]]</f>
        <v>Policy</v>
      </c>
      <c r="BM1634" s="4" t="str">
        <f>Table22[[#This Row],[Tier]]</f>
        <v>T1</v>
      </c>
      <c r="BN1634" s="4" t="str">
        <f>Table22[[#This Row],[PON Material]]</f>
        <v>SI</v>
      </c>
      <c r="BO1634" s="4" t="str" cm="1">
        <f t="array" ref="BO16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5" spans="1:67" x14ac:dyDescent="0.25">
      <c r="A1635" t="s">
        <v>989</v>
      </c>
      <c r="B1635" t="s">
        <v>998</v>
      </c>
      <c r="C1635" t="s">
        <v>1191</v>
      </c>
      <c r="D1635" t="s">
        <v>170</v>
      </c>
      <c r="E1635" t="s">
        <v>3218</v>
      </c>
      <c r="F1635" t="s">
        <v>3233</v>
      </c>
      <c r="G1635" t="s">
        <v>3234</v>
      </c>
      <c r="H1635" t="s">
        <v>3235</v>
      </c>
      <c r="I1635" t="s">
        <v>3013</v>
      </c>
      <c r="J1635" t="s">
        <v>2955</v>
      </c>
      <c r="K1635" t="s">
        <v>1025</v>
      </c>
      <c r="L1635">
        <v>220001306742</v>
      </c>
      <c r="M1635">
        <v>150</v>
      </c>
      <c r="O1635" t="s">
        <v>1570</v>
      </c>
      <c r="P1635" t="s">
        <v>220</v>
      </c>
      <c r="Q1635" t="s">
        <v>91</v>
      </c>
      <c r="R1635" t="s">
        <v>1572</v>
      </c>
      <c r="S1635" t="s">
        <v>64</v>
      </c>
      <c r="T1635" t="s">
        <v>52</v>
      </c>
      <c r="U1635" t="s">
        <v>1573</v>
      </c>
      <c r="V1635" t="s">
        <v>1496</v>
      </c>
      <c r="W1635">
        <v>4</v>
      </c>
      <c r="X1635">
        <v>31.01</v>
      </c>
      <c r="Y1635" t="s">
        <v>1574</v>
      </c>
      <c r="Z1635" t="s">
        <v>1575</v>
      </c>
      <c r="AA1635" t="s">
        <v>147</v>
      </c>
      <c r="AC1635">
        <v>44613</v>
      </c>
      <c r="AD1635">
        <v>44652</v>
      </c>
      <c r="AE1635" s="39">
        <v>0</v>
      </c>
      <c r="AF1635" s="39">
        <v>31.020000000000003</v>
      </c>
      <c r="AG1635" s="39">
        <v>31.020000000000003</v>
      </c>
      <c r="BC1635">
        <v>5.17</v>
      </c>
      <c r="BD1635">
        <v>5.17</v>
      </c>
      <c r="BE1635">
        <v>5.17</v>
      </c>
      <c r="BF1635">
        <v>5.17</v>
      </c>
      <c r="BG1635">
        <v>5.17</v>
      </c>
      <c r="BH1635">
        <v>5.17</v>
      </c>
      <c r="BI1635" t="s">
        <v>1505</v>
      </c>
      <c r="BJ1635" s="4" t="str">
        <f>Table22[[#This Row],[Ofgem ]]</f>
        <v>4"-5"</v>
      </c>
      <c r="BK1635" s="4" t="str">
        <f>Table22[[#This Row],[Pressure]]</f>
        <v>LP</v>
      </c>
      <c r="BL1635" s="4" t="str">
        <f>Table22[[#This Row],[Pon Category]]</f>
        <v>Policy</v>
      </c>
      <c r="BM1635" s="4" t="str">
        <f>Table22[[#This Row],[Tier]]</f>
        <v>T1</v>
      </c>
      <c r="BN1635" s="4" t="str">
        <f>Table22[[#This Row],[PON Material]]</f>
        <v>DI</v>
      </c>
      <c r="BO1635" s="4" t="str" cm="1">
        <f t="array" ref="BO16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6" spans="1:67" x14ac:dyDescent="0.25">
      <c r="A1636" t="s">
        <v>989</v>
      </c>
      <c r="B1636" t="s">
        <v>1187</v>
      </c>
      <c r="C1636" t="s">
        <v>1220</v>
      </c>
      <c r="D1636" t="s">
        <v>61</v>
      </c>
      <c r="E1636" t="s">
        <v>3236</v>
      </c>
      <c r="F1636" t="s">
        <v>1367</v>
      </c>
      <c r="G1636" t="s">
        <v>3237</v>
      </c>
      <c r="H1636" t="s">
        <v>3238</v>
      </c>
      <c r="I1636" t="s">
        <v>2768</v>
      </c>
      <c r="J1636" t="s">
        <v>2769</v>
      </c>
      <c r="K1636" t="s">
        <v>996</v>
      </c>
      <c r="L1636">
        <v>510805733</v>
      </c>
      <c r="M1636">
        <v>4</v>
      </c>
      <c r="O1636" t="s">
        <v>1570</v>
      </c>
      <c r="P1636" t="s">
        <v>1571</v>
      </c>
      <c r="Q1636" t="s">
        <v>163</v>
      </c>
      <c r="R1636" t="s">
        <v>1572</v>
      </c>
      <c r="S1636" t="s">
        <v>64</v>
      </c>
      <c r="T1636" t="s">
        <v>52</v>
      </c>
      <c r="U1636" t="s">
        <v>1573</v>
      </c>
      <c r="V1636" t="s">
        <v>1496</v>
      </c>
      <c r="W1636">
        <v>4</v>
      </c>
      <c r="X1636">
        <v>142.29</v>
      </c>
      <c r="Y1636" t="s">
        <v>1574</v>
      </c>
      <c r="Z1636" t="s">
        <v>1575</v>
      </c>
      <c r="AA1636" t="s">
        <v>147</v>
      </c>
      <c r="AC1636">
        <v>44459</v>
      </c>
      <c r="AD1636">
        <v>44526</v>
      </c>
      <c r="AE1636" s="39">
        <v>142.29</v>
      </c>
      <c r="AF1636" s="39">
        <v>0</v>
      </c>
      <c r="AG1636" s="39">
        <v>142.29</v>
      </c>
      <c r="AH1636">
        <v>15.81</v>
      </c>
      <c r="AI1636">
        <v>15.81</v>
      </c>
      <c r="AJ1636">
        <v>15.81</v>
      </c>
      <c r="AK1636">
        <v>15.81</v>
      </c>
      <c r="AL1636">
        <v>15.81</v>
      </c>
      <c r="AM1636">
        <v>15.81</v>
      </c>
      <c r="AN1636">
        <v>15.81</v>
      </c>
      <c r="AO1636">
        <v>15.81</v>
      </c>
      <c r="AP1636">
        <v>15.81</v>
      </c>
      <c r="BI1636" t="s">
        <v>1505</v>
      </c>
      <c r="BJ1636" s="4" t="str">
        <f>Table22[[#This Row],[Ofgem ]]</f>
        <v>4"-5"</v>
      </c>
      <c r="BK1636" s="4" t="str">
        <f>Table22[[#This Row],[Pressure]]</f>
        <v>LP</v>
      </c>
      <c r="BL1636" s="4" t="str">
        <f>Table22[[#This Row],[Pon Category]]</f>
        <v>Policy</v>
      </c>
      <c r="BM1636" s="4" t="str">
        <f>Table22[[#This Row],[Tier]]</f>
        <v>T1</v>
      </c>
      <c r="BN1636" s="4" t="str">
        <f>Table22[[#This Row],[PON Material]]</f>
        <v>SI</v>
      </c>
      <c r="BO1636" s="4" t="str" cm="1">
        <f t="array" ref="BO16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7" spans="1:67" x14ac:dyDescent="0.25">
      <c r="A1637" t="s">
        <v>989</v>
      </c>
      <c r="B1637" t="s">
        <v>1187</v>
      </c>
      <c r="C1637" t="s">
        <v>1220</v>
      </c>
      <c r="D1637" t="s">
        <v>61</v>
      </c>
      <c r="E1637" t="s">
        <v>3236</v>
      </c>
      <c r="F1637" t="s">
        <v>1367</v>
      </c>
      <c r="G1637" t="s">
        <v>3237</v>
      </c>
      <c r="H1637" t="s">
        <v>3238</v>
      </c>
      <c r="I1637" t="s">
        <v>2768</v>
      </c>
      <c r="J1637" t="s">
        <v>2769</v>
      </c>
      <c r="K1637" t="s">
        <v>996</v>
      </c>
      <c r="L1637">
        <v>220000621734</v>
      </c>
      <c r="M1637">
        <v>6</v>
      </c>
      <c r="O1637" t="s">
        <v>1570</v>
      </c>
      <c r="P1637" t="s">
        <v>1571</v>
      </c>
      <c r="Q1637" t="s">
        <v>163</v>
      </c>
      <c r="R1637" t="s">
        <v>1572</v>
      </c>
      <c r="S1637" t="s">
        <v>64</v>
      </c>
      <c r="T1637" t="s">
        <v>52</v>
      </c>
      <c r="U1637" t="s">
        <v>1573</v>
      </c>
      <c r="V1637" t="s">
        <v>1496</v>
      </c>
      <c r="W1637">
        <v>3</v>
      </c>
      <c r="X1637">
        <v>21.89</v>
      </c>
      <c r="Y1637" t="s">
        <v>1574</v>
      </c>
      <c r="Z1637" t="s">
        <v>1575</v>
      </c>
      <c r="AA1637" t="s">
        <v>147</v>
      </c>
      <c r="AC1637">
        <v>44459</v>
      </c>
      <c r="AD1637">
        <v>44526</v>
      </c>
      <c r="AE1637" s="39">
        <v>21.87</v>
      </c>
      <c r="AF1637" s="39">
        <v>0</v>
      </c>
      <c r="AG1637" s="39">
        <v>21.87</v>
      </c>
      <c r="AH1637">
        <v>2.4300000000000002</v>
      </c>
      <c r="AI1637">
        <v>2.4300000000000002</v>
      </c>
      <c r="AJ1637">
        <v>2.4300000000000002</v>
      </c>
      <c r="AK1637">
        <v>2.4300000000000002</v>
      </c>
      <c r="AL1637">
        <v>2.4300000000000002</v>
      </c>
      <c r="AM1637">
        <v>2.4300000000000002</v>
      </c>
      <c r="AN1637">
        <v>2.4300000000000002</v>
      </c>
      <c r="AO1637">
        <v>2.4300000000000002</v>
      </c>
      <c r="AP1637">
        <v>2.4300000000000002</v>
      </c>
      <c r="BI1637" t="s">
        <v>1505</v>
      </c>
      <c r="BJ1637" s="4" t="str">
        <f>Table22[[#This Row],[Ofgem ]]</f>
        <v>4"-5"</v>
      </c>
      <c r="BK1637" s="4" t="str">
        <f>Table22[[#This Row],[Pressure]]</f>
        <v>LP</v>
      </c>
      <c r="BL1637" s="4" t="str">
        <f>Table22[[#This Row],[Pon Category]]</f>
        <v>Policy</v>
      </c>
      <c r="BM1637" s="4" t="str">
        <f>Table22[[#This Row],[Tier]]</f>
        <v>T1</v>
      </c>
      <c r="BN1637" s="4" t="str">
        <f>Table22[[#This Row],[PON Material]]</f>
        <v>SI</v>
      </c>
      <c r="BO1637" s="4" t="str" cm="1">
        <f t="array" ref="BO16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8" spans="1:67" x14ac:dyDescent="0.25">
      <c r="A1638" t="s">
        <v>989</v>
      </c>
      <c r="B1638" t="s">
        <v>1187</v>
      </c>
      <c r="C1638" t="s">
        <v>1220</v>
      </c>
      <c r="D1638" t="s">
        <v>61</v>
      </c>
      <c r="E1638" t="s">
        <v>3236</v>
      </c>
      <c r="F1638" t="s">
        <v>1367</v>
      </c>
      <c r="G1638" t="s">
        <v>3239</v>
      </c>
      <c r="H1638" t="s">
        <v>3240</v>
      </c>
      <c r="I1638" t="s">
        <v>2768</v>
      </c>
      <c r="J1638" t="s">
        <v>2769</v>
      </c>
      <c r="K1638" t="s">
        <v>996</v>
      </c>
      <c r="L1638">
        <v>220000565430</v>
      </c>
      <c r="M1638">
        <v>4</v>
      </c>
      <c r="O1638" t="s">
        <v>1570</v>
      </c>
      <c r="P1638" t="s">
        <v>1571</v>
      </c>
      <c r="Q1638" t="s">
        <v>163</v>
      </c>
      <c r="R1638" t="s">
        <v>1572</v>
      </c>
      <c r="S1638" t="s">
        <v>64</v>
      </c>
      <c r="T1638" t="s">
        <v>52</v>
      </c>
      <c r="U1638" t="s">
        <v>1573</v>
      </c>
      <c r="V1638" t="s">
        <v>1496</v>
      </c>
      <c r="W1638">
        <v>2</v>
      </c>
      <c r="X1638">
        <v>7.76</v>
      </c>
      <c r="Y1638" t="s">
        <v>1574</v>
      </c>
      <c r="Z1638" t="s">
        <v>1575</v>
      </c>
      <c r="AA1638" t="s">
        <v>147</v>
      </c>
      <c r="AC1638">
        <v>44459</v>
      </c>
      <c r="AD1638">
        <v>44526</v>
      </c>
      <c r="AE1638" s="39">
        <v>7.83</v>
      </c>
      <c r="AF1638" s="39">
        <v>0</v>
      </c>
      <c r="AG1638" s="39">
        <v>7.83</v>
      </c>
      <c r="AH1638">
        <v>0.87</v>
      </c>
      <c r="AI1638">
        <v>0.87</v>
      </c>
      <c r="AJ1638">
        <v>0.87</v>
      </c>
      <c r="AK1638">
        <v>0.87</v>
      </c>
      <c r="AL1638">
        <v>0.87</v>
      </c>
      <c r="AM1638">
        <v>0.87</v>
      </c>
      <c r="AN1638">
        <v>0.87</v>
      </c>
      <c r="AO1638">
        <v>0.87</v>
      </c>
      <c r="AP1638">
        <v>0.87</v>
      </c>
      <c r="BI1638" t="s">
        <v>1505</v>
      </c>
      <c r="BJ1638" s="4" t="str">
        <f>Table22[[#This Row],[Ofgem ]]</f>
        <v>4"-5"</v>
      </c>
      <c r="BK1638" s="4" t="str">
        <f>Table22[[#This Row],[Pressure]]</f>
        <v>LP</v>
      </c>
      <c r="BL1638" s="4" t="str">
        <f>Table22[[#This Row],[Pon Category]]</f>
        <v>Policy</v>
      </c>
      <c r="BM1638" s="4" t="str">
        <f>Table22[[#This Row],[Tier]]</f>
        <v>T1</v>
      </c>
      <c r="BN1638" s="4" t="str">
        <f>Table22[[#This Row],[PON Material]]</f>
        <v>SI</v>
      </c>
      <c r="BO1638" s="4" t="str" cm="1">
        <f t="array" ref="BO16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39" spans="1:67" x14ac:dyDescent="0.25">
      <c r="A1639" t="s">
        <v>989</v>
      </c>
      <c r="B1639" t="s">
        <v>1187</v>
      </c>
      <c r="C1639" t="s">
        <v>1220</v>
      </c>
      <c r="D1639" t="s">
        <v>61</v>
      </c>
      <c r="E1639" t="s">
        <v>3236</v>
      </c>
      <c r="F1639" t="s">
        <v>1367</v>
      </c>
      <c r="G1639" t="s">
        <v>3239</v>
      </c>
      <c r="H1639" t="s">
        <v>3240</v>
      </c>
      <c r="I1639" t="s">
        <v>2768</v>
      </c>
      <c r="J1639" t="s">
        <v>2769</v>
      </c>
      <c r="K1639" t="s">
        <v>996</v>
      </c>
      <c r="L1639">
        <v>220000621735</v>
      </c>
      <c r="M1639">
        <v>4</v>
      </c>
      <c r="O1639" t="s">
        <v>1570</v>
      </c>
      <c r="P1639" t="s">
        <v>1571</v>
      </c>
      <c r="Q1639" t="s">
        <v>163</v>
      </c>
      <c r="R1639" t="s">
        <v>1572</v>
      </c>
      <c r="S1639" t="s">
        <v>64</v>
      </c>
      <c r="T1639" t="s">
        <v>52</v>
      </c>
      <c r="U1639" t="s">
        <v>1573</v>
      </c>
      <c r="V1639" t="s">
        <v>1496</v>
      </c>
      <c r="W1639">
        <v>2</v>
      </c>
      <c r="X1639">
        <v>4.37</v>
      </c>
      <c r="Y1639" t="s">
        <v>1574</v>
      </c>
      <c r="Z1639" t="s">
        <v>1575</v>
      </c>
      <c r="AA1639" t="s">
        <v>147</v>
      </c>
      <c r="AC1639">
        <v>44459</v>
      </c>
      <c r="AD1639">
        <v>44526</v>
      </c>
      <c r="AE1639" s="39">
        <v>4.410000000000001</v>
      </c>
      <c r="AF1639" s="39">
        <v>0</v>
      </c>
      <c r="AG1639" s="39">
        <v>4.410000000000001</v>
      </c>
      <c r="AH1639">
        <v>0.49</v>
      </c>
      <c r="AI1639">
        <v>0.49</v>
      </c>
      <c r="AJ1639">
        <v>0.49</v>
      </c>
      <c r="AK1639">
        <v>0.49</v>
      </c>
      <c r="AL1639">
        <v>0.49</v>
      </c>
      <c r="AM1639">
        <v>0.49</v>
      </c>
      <c r="AN1639">
        <v>0.49</v>
      </c>
      <c r="AO1639">
        <v>0.49</v>
      </c>
      <c r="AP1639">
        <v>0.49</v>
      </c>
      <c r="BI1639" t="s">
        <v>1505</v>
      </c>
      <c r="BJ1639" s="4" t="str">
        <f>Table22[[#This Row],[Ofgem ]]</f>
        <v>4"-5"</v>
      </c>
      <c r="BK1639" s="4" t="str">
        <f>Table22[[#This Row],[Pressure]]</f>
        <v>LP</v>
      </c>
      <c r="BL1639" s="4" t="str">
        <f>Table22[[#This Row],[Pon Category]]</f>
        <v>Policy</v>
      </c>
      <c r="BM1639" s="4" t="str">
        <f>Table22[[#This Row],[Tier]]</f>
        <v>T1</v>
      </c>
      <c r="BN1639" s="4" t="str">
        <f>Table22[[#This Row],[PON Material]]</f>
        <v>SI</v>
      </c>
      <c r="BO1639" s="4" t="str" cm="1">
        <f t="array" ref="BO16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0" spans="1:67" x14ac:dyDescent="0.25">
      <c r="A1640" t="s">
        <v>989</v>
      </c>
      <c r="B1640" t="s">
        <v>1187</v>
      </c>
      <c r="C1640" t="s">
        <v>1220</v>
      </c>
      <c r="D1640" t="s">
        <v>61</v>
      </c>
      <c r="E1640" t="s">
        <v>3236</v>
      </c>
      <c r="F1640" t="s">
        <v>1367</v>
      </c>
      <c r="G1640" t="s">
        <v>3239</v>
      </c>
      <c r="H1640" t="s">
        <v>3240</v>
      </c>
      <c r="I1640" t="s">
        <v>2768</v>
      </c>
      <c r="J1640" t="s">
        <v>2769</v>
      </c>
      <c r="K1640" t="s">
        <v>996</v>
      </c>
      <c r="L1640">
        <v>220001234728</v>
      </c>
      <c r="M1640">
        <v>4</v>
      </c>
      <c r="O1640" t="s">
        <v>1570</v>
      </c>
      <c r="P1640" t="s">
        <v>1571</v>
      </c>
      <c r="Q1640" t="s">
        <v>53</v>
      </c>
      <c r="R1640" t="s">
        <v>1572</v>
      </c>
      <c r="S1640" t="s">
        <v>64</v>
      </c>
      <c r="T1640" t="s">
        <v>52</v>
      </c>
      <c r="U1640" t="s">
        <v>1573</v>
      </c>
      <c r="V1640" t="s">
        <v>1496</v>
      </c>
      <c r="W1640">
        <v>8</v>
      </c>
      <c r="X1640">
        <v>32.24</v>
      </c>
      <c r="Y1640" t="s">
        <v>1574</v>
      </c>
      <c r="Z1640" t="s">
        <v>1575</v>
      </c>
      <c r="AA1640" t="s">
        <v>147</v>
      </c>
      <c r="AC1640">
        <v>44459</v>
      </c>
      <c r="AD1640">
        <v>44526</v>
      </c>
      <c r="AE1640" s="39">
        <v>32.219999999999992</v>
      </c>
      <c r="AF1640" s="39">
        <v>0</v>
      </c>
      <c r="AG1640" s="39">
        <v>32.219999999999992</v>
      </c>
      <c r="AH1640">
        <v>3.58</v>
      </c>
      <c r="AI1640">
        <v>3.58</v>
      </c>
      <c r="AJ1640">
        <v>3.58</v>
      </c>
      <c r="AK1640">
        <v>3.58</v>
      </c>
      <c r="AL1640">
        <v>3.58</v>
      </c>
      <c r="AM1640">
        <v>3.58</v>
      </c>
      <c r="AN1640">
        <v>3.58</v>
      </c>
      <c r="AO1640">
        <v>3.58</v>
      </c>
      <c r="AP1640">
        <v>3.58</v>
      </c>
      <c r="BI1640" t="s">
        <v>1505</v>
      </c>
      <c r="BJ1640" s="4" t="str">
        <f>Table22[[#This Row],[Ofgem ]]</f>
        <v>4"-5"</v>
      </c>
      <c r="BK1640" s="4" t="str">
        <f>Table22[[#This Row],[Pressure]]</f>
        <v>LP</v>
      </c>
      <c r="BL1640" s="4" t="str">
        <f>Table22[[#This Row],[Pon Category]]</f>
        <v>Policy</v>
      </c>
      <c r="BM1640" s="4" t="str">
        <f>Table22[[#This Row],[Tier]]</f>
        <v>T1</v>
      </c>
      <c r="BN1640" s="4" t="str">
        <f>Table22[[#This Row],[PON Material]]</f>
        <v>CI</v>
      </c>
      <c r="BO1640" s="4" t="str" cm="1">
        <f t="array" ref="BO16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1" spans="1:67" x14ac:dyDescent="0.25">
      <c r="A1641" t="s">
        <v>989</v>
      </c>
      <c r="B1641" t="s">
        <v>1187</v>
      </c>
      <c r="C1641" t="s">
        <v>1220</v>
      </c>
      <c r="D1641" t="s">
        <v>61</v>
      </c>
      <c r="E1641" t="s">
        <v>3236</v>
      </c>
      <c r="F1641" t="s">
        <v>1367</v>
      </c>
      <c r="G1641" t="s">
        <v>3241</v>
      </c>
      <c r="H1641" t="s">
        <v>1368</v>
      </c>
      <c r="I1641" t="s">
        <v>2768</v>
      </c>
      <c r="J1641" t="s">
        <v>2769</v>
      </c>
      <c r="K1641" t="s">
        <v>996</v>
      </c>
      <c r="L1641">
        <v>510931167</v>
      </c>
      <c r="M1641">
        <v>4</v>
      </c>
      <c r="O1641" t="s">
        <v>1570</v>
      </c>
      <c r="P1641" t="s">
        <v>1571</v>
      </c>
      <c r="Q1641" t="s">
        <v>163</v>
      </c>
      <c r="R1641" t="s">
        <v>1572</v>
      </c>
      <c r="S1641" t="s">
        <v>64</v>
      </c>
      <c r="T1641" t="s">
        <v>52</v>
      </c>
      <c r="U1641" t="s">
        <v>1573</v>
      </c>
      <c r="V1641" t="s">
        <v>1496</v>
      </c>
      <c r="W1641">
        <v>3</v>
      </c>
      <c r="X1641">
        <v>143.69999999999999</v>
      </c>
      <c r="Y1641" t="s">
        <v>1574</v>
      </c>
      <c r="Z1641" t="s">
        <v>1575</v>
      </c>
      <c r="AA1641" t="s">
        <v>147</v>
      </c>
      <c r="AC1641">
        <v>44459</v>
      </c>
      <c r="AD1641">
        <v>44526</v>
      </c>
      <c r="AE1641" s="39">
        <v>143.73000000000002</v>
      </c>
      <c r="AF1641" s="39">
        <v>0</v>
      </c>
      <c r="AG1641" s="39">
        <v>143.73000000000002</v>
      </c>
      <c r="AH1641">
        <v>15.97</v>
      </c>
      <c r="AI1641">
        <v>15.97</v>
      </c>
      <c r="AJ1641">
        <v>15.97</v>
      </c>
      <c r="AK1641">
        <v>15.97</v>
      </c>
      <c r="AL1641">
        <v>15.97</v>
      </c>
      <c r="AM1641">
        <v>15.97</v>
      </c>
      <c r="AN1641">
        <v>15.97</v>
      </c>
      <c r="AO1641">
        <v>15.97</v>
      </c>
      <c r="AP1641">
        <v>15.97</v>
      </c>
      <c r="BI1641" t="s">
        <v>1505</v>
      </c>
      <c r="BJ1641" s="4" t="str">
        <f>Table22[[#This Row],[Ofgem ]]</f>
        <v>4"-5"</v>
      </c>
      <c r="BK1641" s="4" t="str">
        <f>Table22[[#This Row],[Pressure]]</f>
        <v>LP</v>
      </c>
      <c r="BL1641" s="4" t="str">
        <f>Table22[[#This Row],[Pon Category]]</f>
        <v>Policy</v>
      </c>
      <c r="BM1641" s="4" t="str">
        <f>Table22[[#This Row],[Tier]]</f>
        <v>T1</v>
      </c>
      <c r="BN1641" s="4" t="str">
        <f>Table22[[#This Row],[PON Material]]</f>
        <v>SI</v>
      </c>
      <c r="BO1641" s="4" t="str" cm="1">
        <f t="array" ref="BO16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2" spans="1:67" x14ac:dyDescent="0.25">
      <c r="A1642" t="s">
        <v>989</v>
      </c>
      <c r="B1642" t="s">
        <v>1187</v>
      </c>
      <c r="C1642" t="s">
        <v>1220</v>
      </c>
      <c r="D1642" t="s">
        <v>61</v>
      </c>
      <c r="E1642" t="s">
        <v>3236</v>
      </c>
      <c r="F1642" t="s">
        <v>1367</v>
      </c>
      <c r="G1642" t="s">
        <v>3242</v>
      </c>
      <c r="H1642" t="s">
        <v>1405</v>
      </c>
      <c r="I1642" t="s">
        <v>2768</v>
      </c>
      <c r="J1642" t="s">
        <v>2769</v>
      </c>
      <c r="K1642" t="s">
        <v>996</v>
      </c>
      <c r="L1642">
        <v>510827031</v>
      </c>
      <c r="M1642">
        <v>4</v>
      </c>
      <c r="O1642" t="s">
        <v>1570</v>
      </c>
      <c r="P1642" t="s">
        <v>1571</v>
      </c>
      <c r="Q1642" t="s">
        <v>163</v>
      </c>
      <c r="R1642" t="s">
        <v>1572</v>
      </c>
      <c r="S1642" t="s">
        <v>64</v>
      </c>
      <c r="T1642" t="s">
        <v>52</v>
      </c>
      <c r="U1642" t="s">
        <v>1573</v>
      </c>
      <c r="V1642" t="s">
        <v>1496</v>
      </c>
      <c r="W1642">
        <v>4</v>
      </c>
      <c r="X1642">
        <v>194.53</v>
      </c>
      <c r="Y1642" t="s">
        <v>1574</v>
      </c>
      <c r="Z1642" t="s">
        <v>1575</v>
      </c>
      <c r="AA1642" t="s">
        <v>147</v>
      </c>
      <c r="AC1642">
        <v>44459</v>
      </c>
      <c r="AD1642">
        <v>44526</v>
      </c>
      <c r="AE1642" s="39">
        <v>194.49</v>
      </c>
      <c r="AF1642" s="39">
        <v>0</v>
      </c>
      <c r="AG1642" s="39">
        <v>194.49</v>
      </c>
      <c r="AH1642">
        <v>21.61</v>
      </c>
      <c r="AI1642">
        <v>21.61</v>
      </c>
      <c r="AJ1642">
        <v>21.61</v>
      </c>
      <c r="AK1642">
        <v>21.61</v>
      </c>
      <c r="AL1642">
        <v>21.61</v>
      </c>
      <c r="AM1642">
        <v>21.61</v>
      </c>
      <c r="AN1642">
        <v>21.61</v>
      </c>
      <c r="AO1642">
        <v>21.61</v>
      </c>
      <c r="AP1642">
        <v>21.61</v>
      </c>
      <c r="BI1642" t="s">
        <v>1505</v>
      </c>
      <c r="BJ1642" s="4" t="str">
        <f>Table22[[#This Row],[Ofgem ]]</f>
        <v>4"-5"</v>
      </c>
      <c r="BK1642" s="4" t="str">
        <f>Table22[[#This Row],[Pressure]]</f>
        <v>LP</v>
      </c>
      <c r="BL1642" s="4" t="str">
        <f>Table22[[#This Row],[Pon Category]]</f>
        <v>Policy</v>
      </c>
      <c r="BM1642" s="4" t="str">
        <f>Table22[[#This Row],[Tier]]</f>
        <v>T1</v>
      </c>
      <c r="BN1642" s="4" t="str">
        <f>Table22[[#This Row],[PON Material]]</f>
        <v>SI</v>
      </c>
      <c r="BO1642" s="4" t="str" cm="1">
        <f t="array" ref="BO16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3" spans="1:67" x14ac:dyDescent="0.25">
      <c r="A1643" t="s">
        <v>989</v>
      </c>
      <c r="B1643" t="s">
        <v>1187</v>
      </c>
      <c r="C1643" t="s">
        <v>1220</v>
      </c>
      <c r="D1643" t="s">
        <v>61</v>
      </c>
      <c r="E1643" t="s">
        <v>3236</v>
      </c>
      <c r="F1643" t="s">
        <v>1367</v>
      </c>
      <c r="G1643" t="s">
        <v>3242</v>
      </c>
      <c r="H1643" t="s">
        <v>1405</v>
      </c>
      <c r="I1643" t="s">
        <v>2768</v>
      </c>
      <c r="J1643" t="s">
        <v>2769</v>
      </c>
      <c r="K1643" t="s">
        <v>996</v>
      </c>
      <c r="L1643">
        <v>510827032</v>
      </c>
      <c r="M1643">
        <v>4</v>
      </c>
      <c r="O1643" t="s">
        <v>1570</v>
      </c>
      <c r="P1643" t="s">
        <v>1571</v>
      </c>
      <c r="Q1643" t="s">
        <v>163</v>
      </c>
      <c r="R1643" t="s">
        <v>1572</v>
      </c>
      <c r="S1643" t="s">
        <v>64</v>
      </c>
      <c r="T1643" t="s">
        <v>52</v>
      </c>
      <c r="U1643" t="s">
        <v>1573</v>
      </c>
      <c r="V1643" t="s">
        <v>1496</v>
      </c>
      <c r="W1643">
        <v>6</v>
      </c>
      <c r="X1643">
        <v>40.56</v>
      </c>
      <c r="Y1643" t="s">
        <v>1574</v>
      </c>
      <c r="Z1643" t="s">
        <v>1575</v>
      </c>
      <c r="AA1643" t="s">
        <v>125</v>
      </c>
      <c r="AC1643">
        <v>44459</v>
      </c>
      <c r="AD1643">
        <v>44526</v>
      </c>
      <c r="AE1643" s="39">
        <v>40.589999999999989</v>
      </c>
      <c r="AF1643" s="39">
        <v>0</v>
      </c>
      <c r="AG1643" s="39">
        <v>40.589999999999989</v>
      </c>
      <c r="AH1643">
        <v>4.51</v>
      </c>
      <c r="AI1643">
        <v>4.51</v>
      </c>
      <c r="AJ1643">
        <v>4.51</v>
      </c>
      <c r="AK1643">
        <v>4.51</v>
      </c>
      <c r="AL1643">
        <v>4.51</v>
      </c>
      <c r="AM1643">
        <v>4.51</v>
      </c>
      <c r="AN1643">
        <v>4.51</v>
      </c>
      <c r="AO1643">
        <v>4.51</v>
      </c>
      <c r="AP1643">
        <v>4.51</v>
      </c>
      <c r="BI1643" t="s">
        <v>1505</v>
      </c>
      <c r="BJ1643" s="4" t="str">
        <f>Table22[[#This Row],[Ofgem ]]</f>
        <v>4"-5"</v>
      </c>
      <c r="BK1643" s="4" t="str">
        <f>Table22[[#This Row],[Pressure]]</f>
        <v>LP</v>
      </c>
      <c r="BL1643" s="4" t="str">
        <f>Table22[[#This Row],[Pon Category]]</f>
        <v>Policy</v>
      </c>
      <c r="BM1643" s="4" t="str">
        <f>Table22[[#This Row],[Tier]]</f>
        <v>T1</v>
      </c>
      <c r="BN1643" s="4" t="str">
        <f>Table22[[#This Row],[PON Material]]</f>
        <v>SI</v>
      </c>
      <c r="BO1643" s="4" t="str" cm="1">
        <f t="array" ref="BO16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4" spans="1:67" x14ac:dyDescent="0.25">
      <c r="A1644" t="s">
        <v>989</v>
      </c>
      <c r="B1644" t="s">
        <v>1187</v>
      </c>
      <c r="C1644" t="s">
        <v>1220</v>
      </c>
      <c r="D1644" t="s">
        <v>61</v>
      </c>
      <c r="E1644" t="s">
        <v>3236</v>
      </c>
      <c r="F1644" t="s">
        <v>1247</v>
      </c>
      <c r="G1644" t="s">
        <v>3243</v>
      </c>
      <c r="H1644" t="s">
        <v>3244</v>
      </c>
      <c r="I1644" t="s">
        <v>2768</v>
      </c>
      <c r="J1644" t="s">
        <v>2769</v>
      </c>
      <c r="K1644" t="s">
        <v>996</v>
      </c>
      <c r="L1644">
        <v>220000687264</v>
      </c>
      <c r="M1644">
        <v>4</v>
      </c>
      <c r="O1644" t="s">
        <v>1570</v>
      </c>
      <c r="P1644" t="s">
        <v>1571</v>
      </c>
      <c r="Q1644" t="s">
        <v>163</v>
      </c>
      <c r="R1644" t="s">
        <v>1572</v>
      </c>
      <c r="S1644" t="s">
        <v>64</v>
      </c>
      <c r="T1644" t="s">
        <v>52</v>
      </c>
      <c r="U1644" t="s">
        <v>1573</v>
      </c>
      <c r="V1644" t="s">
        <v>1496</v>
      </c>
      <c r="W1644">
        <v>9</v>
      </c>
      <c r="X1644">
        <v>12.73</v>
      </c>
      <c r="Y1644" t="s">
        <v>1574</v>
      </c>
      <c r="Z1644" t="s">
        <v>1575</v>
      </c>
      <c r="AA1644" t="s">
        <v>147</v>
      </c>
      <c r="AC1644">
        <v>44529</v>
      </c>
      <c r="AD1644">
        <v>44533</v>
      </c>
      <c r="AE1644" s="39">
        <v>12.73</v>
      </c>
      <c r="AF1644" s="39">
        <v>0</v>
      </c>
      <c r="AG1644" s="39">
        <v>12.73</v>
      </c>
      <c r="AQ1644">
        <v>12.73</v>
      </c>
      <c r="BI1644" t="s">
        <v>1505</v>
      </c>
      <c r="BJ1644" s="4" t="str">
        <f>Table22[[#This Row],[Ofgem ]]</f>
        <v>4"-5"</v>
      </c>
      <c r="BK1644" s="4" t="str">
        <f>Table22[[#This Row],[Pressure]]</f>
        <v>LP</v>
      </c>
      <c r="BL1644" s="4" t="str">
        <f>Table22[[#This Row],[Pon Category]]</f>
        <v>Policy</v>
      </c>
      <c r="BM1644" s="4" t="str">
        <f>Table22[[#This Row],[Tier]]</f>
        <v>T1</v>
      </c>
      <c r="BN1644" s="4" t="str">
        <f>Table22[[#This Row],[PON Material]]</f>
        <v>SI</v>
      </c>
      <c r="BO1644" s="4" t="str" cm="1">
        <f t="array" ref="BO16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5" spans="1:67" x14ac:dyDescent="0.25">
      <c r="A1645" t="s">
        <v>989</v>
      </c>
      <c r="B1645" t="s">
        <v>87</v>
      </c>
      <c r="C1645" t="s">
        <v>159</v>
      </c>
      <c r="D1645" t="s">
        <v>827</v>
      </c>
      <c r="E1645" t="s">
        <v>3245</v>
      </c>
      <c r="F1645" t="s">
        <v>1374</v>
      </c>
      <c r="G1645" t="s">
        <v>3246</v>
      </c>
      <c r="H1645" t="s">
        <v>1375</v>
      </c>
      <c r="I1645" t="s">
        <v>2880</v>
      </c>
      <c r="J1645" t="s">
        <v>2865</v>
      </c>
      <c r="K1645" t="s">
        <v>1010</v>
      </c>
      <c r="L1645">
        <v>510947422</v>
      </c>
      <c r="M1645">
        <v>4</v>
      </c>
      <c r="O1645" t="s">
        <v>1570</v>
      </c>
      <c r="P1645" t="s">
        <v>1571</v>
      </c>
      <c r="Q1645" t="s">
        <v>163</v>
      </c>
      <c r="R1645" t="s">
        <v>1572</v>
      </c>
      <c r="S1645" t="s">
        <v>64</v>
      </c>
      <c r="T1645" t="s">
        <v>52</v>
      </c>
      <c r="U1645" t="s">
        <v>1573</v>
      </c>
      <c r="V1645" t="s">
        <v>1496</v>
      </c>
      <c r="W1645">
        <v>11</v>
      </c>
      <c r="X1645">
        <v>287.2</v>
      </c>
      <c r="Y1645" t="s">
        <v>1574</v>
      </c>
      <c r="Z1645" t="s">
        <v>1575</v>
      </c>
      <c r="AA1645" t="s">
        <v>147</v>
      </c>
      <c r="AC1645">
        <v>44466</v>
      </c>
      <c r="AD1645">
        <v>44498</v>
      </c>
      <c r="AE1645" s="39">
        <v>287.2</v>
      </c>
      <c r="AF1645" s="39">
        <v>0</v>
      </c>
      <c r="AG1645" s="39">
        <v>287.2</v>
      </c>
      <c r="AI1645">
        <v>57.44</v>
      </c>
      <c r="AJ1645">
        <v>57.44</v>
      </c>
      <c r="AK1645">
        <v>57.44</v>
      </c>
      <c r="AL1645">
        <v>57.44</v>
      </c>
      <c r="BI1645" t="s">
        <v>1505</v>
      </c>
      <c r="BJ1645" s="4" t="str">
        <f>Table22[[#This Row],[Ofgem ]]</f>
        <v>4"-5"</v>
      </c>
      <c r="BK1645" s="4" t="str">
        <f>Table22[[#This Row],[Pressure]]</f>
        <v>LP</v>
      </c>
      <c r="BL1645" s="4" t="str">
        <f>Table22[[#This Row],[Pon Category]]</f>
        <v>Policy</v>
      </c>
      <c r="BM1645" s="4" t="str">
        <f>Table22[[#This Row],[Tier]]</f>
        <v>T1</v>
      </c>
      <c r="BN1645" s="4" t="str">
        <f>Table22[[#This Row],[PON Material]]</f>
        <v>SI</v>
      </c>
      <c r="BO1645" s="4" t="str" cm="1">
        <f t="array" ref="BO16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6" spans="1:67" x14ac:dyDescent="0.25">
      <c r="A1646" t="s">
        <v>989</v>
      </c>
      <c r="B1646" t="s">
        <v>87</v>
      </c>
      <c r="C1646" t="s">
        <v>159</v>
      </c>
      <c r="D1646" t="s">
        <v>827</v>
      </c>
      <c r="E1646" t="s">
        <v>3245</v>
      </c>
      <c r="F1646" t="s">
        <v>1374</v>
      </c>
      <c r="G1646" t="s">
        <v>3246</v>
      </c>
      <c r="H1646" t="s">
        <v>1375</v>
      </c>
      <c r="I1646" t="s">
        <v>2880</v>
      </c>
      <c r="J1646" t="s">
        <v>2865</v>
      </c>
      <c r="K1646" t="s">
        <v>1010</v>
      </c>
      <c r="L1646">
        <v>510947423</v>
      </c>
      <c r="M1646">
        <v>4</v>
      </c>
      <c r="O1646" t="s">
        <v>1570</v>
      </c>
      <c r="P1646" t="s">
        <v>1571</v>
      </c>
      <c r="Q1646" t="s">
        <v>163</v>
      </c>
      <c r="R1646" t="s">
        <v>1572</v>
      </c>
      <c r="S1646" t="s">
        <v>64</v>
      </c>
      <c r="T1646" t="s">
        <v>52</v>
      </c>
      <c r="U1646" t="s">
        <v>1573</v>
      </c>
      <c r="V1646" t="s">
        <v>1496</v>
      </c>
      <c r="W1646">
        <v>12</v>
      </c>
      <c r="X1646">
        <v>146.21</v>
      </c>
      <c r="Y1646" t="s">
        <v>1574</v>
      </c>
      <c r="Z1646" t="s">
        <v>1575</v>
      </c>
      <c r="AA1646" t="s">
        <v>147</v>
      </c>
      <c r="AC1646">
        <v>44466</v>
      </c>
      <c r="AD1646">
        <v>44498</v>
      </c>
      <c r="AE1646" s="39">
        <v>146.19999999999999</v>
      </c>
      <c r="AF1646" s="39">
        <v>0</v>
      </c>
      <c r="AG1646" s="39">
        <v>146.19999999999999</v>
      </c>
      <c r="AI1646">
        <v>29.24</v>
      </c>
      <c r="AJ1646">
        <v>29.24</v>
      </c>
      <c r="AK1646">
        <v>29.24</v>
      </c>
      <c r="AL1646">
        <v>29.24</v>
      </c>
      <c r="BI1646" t="s">
        <v>1505</v>
      </c>
      <c r="BJ1646" s="4" t="str">
        <f>Table22[[#This Row],[Ofgem ]]</f>
        <v>4"-5"</v>
      </c>
      <c r="BK1646" s="4" t="str">
        <f>Table22[[#This Row],[Pressure]]</f>
        <v>LP</v>
      </c>
      <c r="BL1646" s="4" t="str">
        <f>Table22[[#This Row],[Pon Category]]</f>
        <v>Policy</v>
      </c>
      <c r="BM1646" s="4" t="str">
        <f>Table22[[#This Row],[Tier]]</f>
        <v>T1</v>
      </c>
      <c r="BN1646" s="4" t="str">
        <f>Table22[[#This Row],[PON Material]]</f>
        <v>SI</v>
      </c>
      <c r="BO1646" s="4" t="str" cm="1">
        <f t="array" ref="BO16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7" spans="1:67" x14ac:dyDescent="0.25">
      <c r="A1647" t="s">
        <v>989</v>
      </c>
      <c r="B1647" t="s">
        <v>87</v>
      </c>
      <c r="C1647" t="s">
        <v>159</v>
      </c>
      <c r="D1647" t="s">
        <v>827</v>
      </c>
      <c r="E1647" t="s">
        <v>3245</v>
      </c>
      <c r="F1647" t="s">
        <v>1374</v>
      </c>
      <c r="G1647" t="s">
        <v>3247</v>
      </c>
      <c r="H1647" t="s">
        <v>3248</v>
      </c>
      <c r="I1647" t="s">
        <v>2880</v>
      </c>
      <c r="J1647" t="s">
        <v>2865</v>
      </c>
      <c r="K1647" t="s">
        <v>1010</v>
      </c>
      <c r="L1647">
        <v>510948129</v>
      </c>
      <c r="M1647">
        <v>4</v>
      </c>
      <c r="O1647" t="s">
        <v>1570</v>
      </c>
      <c r="P1647" t="s">
        <v>1571</v>
      </c>
      <c r="Q1647" t="s">
        <v>163</v>
      </c>
      <c r="R1647" t="s">
        <v>1572</v>
      </c>
      <c r="S1647" t="s">
        <v>64</v>
      </c>
      <c r="T1647" t="s">
        <v>52</v>
      </c>
      <c r="U1647" t="s">
        <v>1573</v>
      </c>
      <c r="V1647" t="s">
        <v>1496</v>
      </c>
      <c r="W1647">
        <v>10</v>
      </c>
      <c r="X1647">
        <v>185.14</v>
      </c>
      <c r="Y1647" t="s">
        <v>1574</v>
      </c>
      <c r="Z1647" t="s">
        <v>1575</v>
      </c>
      <c r="AA1647" t="s">
        <v>147</v>
      </c>
      <c r="AC1647">
        <v>44501</v>
      </c>
      <c r="AD1647">
        <v>44512</v>
      </c>
      <c r="AE1647" s="39">
        <v>185.14</v>
      </c>
      <c r="AF1647" s="39">
        <v>0</v>
      </c>
      <c r="AG1647" s="39">
        <v>185.14</v>
      </c>
      <c r="AM1647">
        <v>92.57</v>
      </c>
      <c r="AN1647">
        <v>92.57</v>
      </c>
      <c r="BI1647" t="s">
        <v>1505</v>
      </c>
      <c r="BJ1647" s="4" t="str">
        <f>Table22[[#This Row],[Ofgem ]]</f>
        <v>4"-5"</v>
      </c>
      <c r="BK1647" s="4" t="str">
        <f>Table22[[#This Row],[Pressure]]</f>
        <v>LP</v>
      </c>
      <c r="BL1647" s="4" t="str">
        <f>Table22[[#This Row],[Pon Category]]</f>
        <v>Policy</v>
      </c>
      <c r="BM1647" s="4" t="str">
        <f>Table22[[#This Row],[Tier]]</f>
        <v>T1</v>
      </c>
      <c r="BN1647" s="4" t="str">
        <f>Table22[[#This Row],[PON Material]]</f>
        <v>SI</v>
      </c>
      <c r="BO1647" s="4" t="str" cm="1">
        <f t="array" ref="BO16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8" spans="1:67" x14ac:dyDescent="0.25">
      <c r="A1648" t="s">
        <v>989</v>
      </c>
      <c r="B1648" t="s">
        <v>87</v>
      </c>
      <c r="C1648" t="s">
        <v>159</v>
      </c>
      <c r="D1648" t="s">
        <v>827</v>
      </c>
      <c r="E1648" t="s">
        <v>3245</v>
      </c>
      <c r="F1648" t="s">
        <v>1374</v>
      </c>
      <c r="G1648" t="s">
        <v>3249</v>
      </c>
      <c r="H1648" t="s">
        <v>3250</v>
      </c>
      <c r="I1648" t="s">
        <v>2880</v>
      </c>
      <c r="J1648" t="s">
        <v>2865</v>
      </c>
      <c r="K1648" t="s">
        <v>1010</v>
      </c>
      <c r="L1648">
        <v>220000797287</v>
      </c>
      <c r="M1648">
        <v>4</v>
      </c>
      <c r="O1648" t="s">
        <v>1570</v>
      </c>
      <c r="P1648" t="s">
        <v>1571</v>
      </c>
      <c r="Q1648" t="s">
        <v>163</v>
      </c>
      <c r="R1648" t="s">
        <v>1572</v>
      </c>
      <c r="S1648" t="s">
        <v>64</v>
      </c>
      <c r="T1648" t="s">
        <v>52</v>
      </c>
      <c r="U1648" t="s">
        <v>1573</v>
      </c>
      <c r="V1648" t="s">
        <v>1496</v>
      </c>
      <c r="W1648">
        <v>2</v>
      </c>
      <c r="X1648">
        <v>3.57</v>
      </c>
      <c r="Y1648" t="s">
        <v>1574</v>
      </c>
      <c r="Z1648" t="s">
        <v>1575</v>
      </c>
      <c r="AA1648" t="s">
        <v>332</v>
      </c>
      <c r="AC1648">
        <v>44515</v>
      </c>
      <c r="AD1648">
        <v>44519</v>
      </c>
      <c r="AE1648" s="39">
        <v>3.57</v>
      </c>
      <c r="AF1648" s="39">
        <v>0</v>
      </c>
      <c r="AG1648" s="39">
        <v>3.57</v>
      </c>
      <c r="AO1648">
        <v>3.57</v>
      </c>
      <c r="BI1648" t="s">
        <v>1505</v>
      </c>
      <c r="BJ1648" s="4" t="str">
        <f>Table22[[#This Row],[Ofgem ]]</f>
        <v>4"-5"</v>
      </c>
      <c r="BK1648" s="4" t="str">
        <f>Table22[[#This Row],[Pressure]]</f>
        <v>LP</v>
      </c>
      <c r="BL1648" s="4" t="str">
        <f>Table22[[#This Row],[Pon Category]]</f>
        <v>Policy</v>
      </c>
      <c r="BM1648" s="4" t="str">
        <f>Table22[[#This Row],[Tier]]</f>
        <v>T1</v>
      </c>
      <c r="BN1648" s="4" t="str">
        <f>Table22[[#This Row],[PON Material]]</f>
        <v>SI</v>
      </c>
      <c r="BO1648" s="4" t="str" cm="1">
        <f t="array" ref="BO16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49" spans="1:67" x14ac:dyDescent="0.25">
      <c r="A1649" t="s">
        <v>989</v>
      </c>
      <c r="B1649" t="s">
        <v>87</v>
      </c>
      <c r="C1649" t="s">
        <v>159</v>
      </c>
      <c r="D1649" t="s">
        <v>827</v>
      </c>
      <c r="E1649" t="s">
        <v>3245</v>
      </c>
      <c r="F1649" t="s">
        <v>1374</v>
      </c>
      <c r="G1649" t="s">
        <v>3251</v>
      </c>
      <c r="H1649" t="s">
        <v>3252</v>
      </c>
      <c r="I1649" t="s">
        <v>2880</v>
      </c>
      <c r="J1649" t="s">
        <v>2865</v>
      </c>
      <c r="K1649" t="s">
        <v>1010</v>
      </c>
      <c r="L1649">
        <v>510946748</v>
      </c>
      <c r="M1649">
        <v>6</v>
      </c>
      <c r="O1649" t="s">
        <v>1570</v>
      </c>
      <c r="P1649" t="s">
        <v>1571</v>
      </c>
      <c r="Q1649" t="s">
        <v>163</v>
      </c>
      <c r="R1649" t="s">
        <v>1572</v>
      </c>
      <c r="S1649" t="s">
        <v>64</v>
      </c>
      <c r="T1649" t="s">
        <v>52</v>
      </c>
      <c r="U1649" t="s">
        <v>1573</v>
      </c>
      <c r="V1649" t="s">
        <v>1496</v>
      </c>
      <c r="W1649">
        <v>8</v>
      </c>
      <c r="X1649">
        <v>104.01</v>
      </c>
      <c r="Y1649" t="s">
        <v>1574</v>
      </c>
      <c r="Z1649" t="s">
        <v>1575</v>
      </c>
      <c r="AA1649" t="s">
        <v>147</v>
      </c>
      <c r="AC1649">
        <v>44522</v>
      </c>
      <c r="AD1649">
        <v>44554</v>
      </c>
      <c r="AE1649" s="39">
        <v>104</v>
      </c>
      <c r="AF1649" s="39">
        <v>0</v>
      </c>
      <c r="AG1649" s="39">
        <v>104</v>
      </c>
      <c r="AO1649">
        <v>20.8</v>
      </c>
      <c r="AP1649">
        <v>20.8</v>
      </c>
      <c r="AQ1649">
        <v>20.8</v>
      </c>
      <c r="AR1649">
        <v>20.8</v>
      </c>
      <c r="AS1649">
        <v>20.8</v>
      </c>
      <c r="BI1649" t="s">
        <v>1505</v>
      </c>
      <c r="BJ1649" s="4" t="str">
        <f>Table22[[#This Row],[Ofgem ]]</f>
        <v>4"-5"</v>
      </c>
      <c r="BK1649" s="4" t="str">
        <f>Table22[[#This Row],[Pressure]]</f>
        <v>LP</v>
      </c>
      <c r="BL1649" s="4" t="str">
        <f>Table22[[#This Row],[Pon Category]]</f>
        <v>Policy</v>
      </c>
      <c r="BM1649" s="4" t="str">
        <f>Table22[[#This Row],[Tier]]</f>
        <v>T1</v>
      </c>
      <c r="BN1649" s="4" t="str">
        <f>Table22[[#This Row],[PON Material]]</f>
        <v>SI</v>
      </c>
      <c r="BO1649" s="4" t="str" cm="1">
        <f t="array" ref="BO16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0" spans="1:67" x14ac:dyDescent="0.25">
      <c r="A1650" t="s">
        <v>989</v>
      </c>
      <c r="B1650" t="s">
        <v>87</v>
      </c>
      <c r="C1650" t="s">
        <v>159</v>
      </c>
      <c r="D1650" t="s">
        <v>827</v>
      </c>
      <c r="E1650" t="s">
        <v>3245</v>
      </c>
      <c r="F1650" t="s">
        <v>1374</v>
      </c>
      <c r="G1650" t="s">
        <v>3251</v>
      </c>
      <c r="H1650" t="s">
        <v>3252</v>
      </c>
      <c r="I1650" t="s">
        <v>2880</v>
      </c>
      <c r="J1650" t="s">
        <v>2865</v>
      </c>
      <c r="K1650" t="s">
        <v>1010</v>
      </c>
      <c r="L1650">
        <v>510952389</v>
      </c>
      <c r="M1650">
        <v>4</v>
      </c>
      <c r="O1650" t="s">
        <v>1570</v>
      </c>
      <c r="P1650" t="s">
        <v>1571</v>
      </c>
      <c r="Q1650" t="s">
        <v>163</v>
      </c>
      <c r="R1650" t="s">
        <v>1572</v>
      </c>
      <c r="S1650" t="s">
        <v>64</v>
      </c>
      <c r="T1650" t="s">
        <v>52</v>
      </c>
      <c r="U1650" t="s">
        <v>1573</v>
      </c>
      <c r="V1650" t="s">
        <v>1496</v>
      </c>
      <c r="W1650">
        <v>13</v>
      </c>
      <c r="X1650">
        <v>190.39</v>
      </c>
      <c r="Y1650" t="s">
        <v>1574</v>
      </c>
      <c r="Z1650" t="s">
        <v>1575</v>
      </c>
      <c r="AA1650" t="s">
        <v>147</v>
      </c>
      <c r="AC1650">
        <v>44522</v>
      </c>
      <c r="AD1650">
        <v>44554</v>
      </c>
      <c r="AE1650" s="39">
        <v>190.39999999999998</v>
      </c>
      <c r="AF1650" s="39">
        <v>0</v>
      </c>
      <c r="AG1650" s="39">
        <v>190.39999999999998</v>
      </c>
      <c r="AO1650">
        <v>38.08</v>
      </c>
      <c r="AP1650">
        <v>38.08</v>
      </c>
      <c r="AQ1650">
        <v>38.08</v>
      </c>
      <c r="AR1650">
        <v>38.08</v>
      </c>
      <c r="AS1650">
        <v>38.08</v>
      </c>
      <c r="BI1650" t="s">
        <v>1505</v>
      </c>
      <c r="BJ1650" s="4" t="str">
        <f>Table22[[#This Row],[Ofgem ]]</f>
        <v>4"-5"</v>
      </c>
      <c r="BK1650" s="4" t="str">
        <f>Table22[[#This Row],[Pressure]]</f>
        <v>LP</v>
      </c>
      <c r="BL1650" s="4" t="str">
        <f>Table22[[#This Row],[Pon Category]]</f>
        <v>Policy</v>
      </c>
      <c r="BM1650" s="4" t="str">
        <f>Table22[[#This Row],[Tier]]</f>
        <v>T1</v>
      </c>
      <c r="BN1650" s="4" t="str">
        <f>Table22[[#This Row],[PON Material]]</f>
        <v>SI</v>
      </c>
      <c r="BO1650" s="4" t="str" cm="1">
        <f t="array" ref="BO16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1" spans="1:67" x14ac:dyDescent="0.25">
      <c r="A1651" t="s">
        <v>989</v>
      </c>
      <c r="B1651" t="s">
        <v>87</v>
      </c>
      <c r="C1651" t="s">
        <v>159</v>
      </c>
      <c r="D1651" t="s">
        <v>827</v>
      </c>
      <c r="E1651" t="s">
        <v>3245</v>
      </c>
      <c r="F1651" t="s">
        <v>1374</v>
      </c>
      <c r="G1651" t="s">
        <v>3251</v>
      </c>
      <c r="H1651" t="s">
        <v>3252</v>
      </c>
      <c r="I1651" t="s">
        <v>2880</v>
      </c>
      <c r="J1651" t="s">
        <v>2865</v>
      </c>
      <c r="K1651" t="s">
        <v>1010</v>
      </c>
      <c r="L1651">
        <v>510952390</v>
      </c>
      <c r="M1651">
        <v>6</v>
      </c>
      <c r="O1651" t="s">
        <v>1570</v>
      </c>
      <c r="P1651" t="s">
        <v>1571</v>
      </c>
      <c r="Q1651" t="s">
        <v>163</v>
      </c>
      <c r="R1651" t="s">
        <v>1572</v>
      </c>
      <c r="S1651" t="s">
        <v>64</v>
      </c>
      <c r="T1651" t="s">
        <v>52</v>
      </c>
      <c r="U1651" t="s">
        <v>1573</v>
      </c>
      <c r="V1651" t="s">
        <v>1496</v>
      </c>
      <c r="W1651">
        <v>5</v>
      </c>
      <c r="X1651">
        <v>155.18</v>
      </c>
      <c r="Y1651" t="s">
        <v>1574</v>
      </c>
      <c r="Z1651" t="s">
        <v>1575</v>
      </c>
      <c r="AA1651" t="s">
        <v>147</v>
      </c>
      <c r="AC1651">
        <v>44522</v>
      </c>
      <c r="AD1651">
        <v>44554</v>
      </c>
      <c r="AE1651" s="39">
        <v>155.19999999999999</v>
      </c>
      <c r="AF1651" s="39">
        <v>0</v>
      </c>
      <c r="AG1651" s="39">
        <v>155.19999999999999</v>
      </c>
      <c r="AO1651">
        <v>31.04</v>
      </c>
      <c r="AP1651">
        <v>31.04</v>
      </c>
      <c r="AQ1651">
        <v>31.04</v>
      </c>
      <c r="AR1651">
        <v>31.04</v>
      </c>
      <c r="AS1651">
        <v>31.04</v>
      </c>
      <c r="BI1651" t="s">
        <v>1505</v>
      </c>
      <c r="BJ1651" s="4" t="str">
        <f>Table22[[#This Row],[Ofgem ]]</f>
        <v>4"-5"</v>
      </c>
      <c r="BK1651" s="4" t="str">
        <f>Table22[[#This Row],[Pressure]]</f>
        <v>LP</v>
      </c>
      <c r="BL1651" s="4" t="str">
        <f>Table22[[#This Row],[Pon Category]]</f>
        <v>Policy</v>
      </c>
      <c r="BM1651" s="4" t="str">
        <f>Table22[[#This Row],[Tier]]</f>
        <v>T1</v>
      </c>
      <c r="BN1651" s="4" t="str">
        <f>Table22[[#This Row],[PON Material]]</f>
        <v>SI</v>
      </c>
      <c r="BO1651" s="4" t="str" cm="1">
        <f t="array" ref="BO16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2" spans="1:67" x14ac:dyDescent="0.25">
      <c r="A1652" t="s">
        <v>989</v>
      </c>
      <c r="B1652" t="s">
        <v>87</v>
      </c>
      <c r="C1652" t="s">
        <v>159</v>
      </c>
      <c r="D1652" t="s">
        <v>827</v>
      </c>
      <c r="E1652" t="s">
        <v>3245</v>
      </c>
      <c r="F1652" t="s">
        <v>1374</v>
      </c>
      <c r="G1652" t="s">
        <v>3251</v>
      </c>
      <c r="H1652" t="s">
        <v>3252</v>
      </c>
      <c r="I1652" t="s">
        <v>2880</v>
      </c>
      <c r="J1652" t="s">
        <v>2865</v>
      </c>
      <c r="K1652" t="s">
        <v>1010</v>
      </c>
      <c r="L1652">
        <v>510952391</v>
      </c>
      <c r="M1652">
        <v>6</v>
      </c>
      <c r="O1652" t="s">
        <v>1570</v>
      </c>
      <c r="P1652" t="s">
        <v>1571</v>
      </c>
      <c r="Q1652" t="s">
        <v>163</v>
      </c>
      <c r="R1652" t="s">
        <v>1572</v>
      </c>
      <c r="S1652" t="s">
        <v>64</v>
      </c>
      <c r="T1652" t="s">
        <v>52</v>
      </c>
      <c r="U1652" t="s">
        <v>1573</v>
      </c>
      <c r="V1652" t="s">
        <v>1496</v>
      </c>
      <c r="W1652">
        <v>4</v>
      </c>
      <c r="X1652">
        <v>9.4600000000000009</v>
      </c>
      <c r="Y1652" t="s">
        <v>1574</v>
      </c>
      <c r="Z1652" t="s">
        <v>1575</v>
      </c>
      <c r="AA1652" t="s">
        <v>147</v>
      </c>
      <c r="AC1652">
        <v>44522</v>
      </c>
      <c r="AD1652">
        <v>44554</v>
      </c>
      <c r="AE1652" s="39">
        <v>9.4499999999999993</v>
      </c>
      <c r="AF1652" s="39">
        <v>0</v>
      </c>
      <c r="AG1652" s="39">
        <v>9.4499999999999993</v>
      </c>
      <c r="AO1652">
        <v>1.89</v>
      </c>
      <c r="AP1652">
        <v>1.89</v>
      </c>
      <c r="AQ1652">
        <v>1.89</v>
      </c>
      <c r="AR1652">
        <v>1.89</v>
      </c>
      <c r="AS1652">
        <v>1.89</v>
      </c>
      <c r="BI1652" t="s">
        <v>1505</v>
      </c>
      <c r="BJ1652" s="4" t="str">
        <f>Table22[[#This Row],[Ofgem ]]</f>
        <v>4"-5"</v>
      </c>
      <c r="BK1652" s="4" t="str">
        <f>Table22[[#This Row],[Pressure]]</f>
        <v>LP</v>
      </c>
      <c r="BL1652" s="4" t="str">
        <f>Table22[[#This Row],[Pon Category]]</f>
        <v>Policy</v>
      </c>
      <c r="BM1652" s="4" t="str">
        <f>Table22[[#This Row],[Tier]]</f>
        <v>T1</v>
      </c>
      <c r="BN1652" s="4" t="str">
        <f>Table22[[#This Row],[PON Material]]</f>
        <v>SI</v>
      </c>
      <c r="BO1652" s="4" t="str" cm="1">
        <f t="array" ref="BO16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3" spans="1:67" x14ac:dyDescent="0.25">
      <c r="A1653" t="s">
        <v>989</v>
      </c>
      <c r="B1653" t="s">
        <v>87</v>
      </c>
      <c r="C1653" t="s">
        <v>159</v>
      </c>
      <c r="D1653" t="s">
        <v>1603</v>
      </c>
      <c r="E1653" t="s">
        <v>3245</v>
      </c>
      <c r="F1653" t="s">
        <v>3253</v>
      </c>
      <c r="G1653" t="s">
        <v>3254</v>
      </c>
      <c r="H1653" t="s">
        <v>3255</v>
      </c>
      <c r="I1653" t="s">
        <v>2880</v>
      </c>
      <c r="J1653" t="s">
        <v>2865</v>
      </c>
      <c r="K1653" t="s">
        <v>1010</v>
      </c>
      <c r="L1653">
        <v>510953803</v>
      </c>
      <c r="M1653">
        <v>4</v>
      </c>
      <c r="O1653" t="s">
        <v>1570</v>
      </c>
      <c r="P1653" t="s">
        <v>1571</v>
      </c>
      <c r="Q1653" t="s">
        <v>53</v>
      </c>
      <c r="R1653" t="s">
        <v>1572</v>
      </c>
      <c r="S1653" t="s">
        <v>64</v>
      </c>
      <c r="T1653" t="s">
        <v>52</v>
      </c>
      <c r="U1653" t="s">
        <v>1573</v>
      </c>
      <c r="V1653" t="s">
        <v>1496</v>
      </c>
      <c r="W1653">
        <v>6</v>
      </c>
      <c r="X1653">
        <v>210.58</v>
      </c>
      <c r="Y1653" t="s">
        <v>1574</v>
      </c>
      <c r="Z1653" t="s">
        <v>1575</v>
      </c>
      <c r="AA1653" t="s">
        <v>147</v>
      </c>
      <c r="AC1653">
        <v>44557</v>
      </c>
      <c r="AD1653">
        <v>44575</v>
      </c>
      <c r="AE1653" s="39">
        <v>0</v>
      </c>
      <c r="AF1653" s="39">
        <v>210.57</v>
      </c>
      <c r="AG1653" s="39">
        <v>210.57</v>
      </c>
      <c r="AV1653">
        <v>70.19</v>
      </c>
      <c r="AW1653">
        <v>70.19</v>
      </c>
      <c r="AX1653">
        <v>70.19</v>
      </c>
      <c r="BI1653" t="s">
        <v>1505</v>
      </c>
      <c r="BJ1653" s="4" t="str">
        <f>Table22[[#This Row],[Ofgem ]]</f>
        <v>4"-5"</v>
      </c>
      <c r="BK1653" s="4" t="str">
        <f>Table22[[#This Row],[Pressure]]</f>
        <v>LP</v>
      </c>
      <c r="BL1653" s="4" t="str">
        <f>Table22[[#This Row],[Pon Category]]</f>
        <v>Policy</v>
      </c>
      <c r="BM1653" s="4" t="str">
        <f>Table22[[#This Row],[Tier]]</f>
        <v>T1</v>
      </c>
      <c r="BN1653" s="4" t="str">
        <f>Table22[[#This Row],[PON Material]]</f>
        <v>CI</v>
      </c>
      <c r="BO1653" s="4" t="str" cm="1">
        <f t="array" ref="BO16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4" spans="1:67" x14ac:dyDescent="0.25">
      <c r="A1654" t="s">
        <v>989</v>
      </c>
      <c r="B1654" t="s">
        <v>87</v>
      </c>
      <c r="C1654" t="s">
        <v>159</v>
      </c>
      <c r="D1654" t="s">
        <v>1603</v>
      </c>
      <c r="E1654" t="s">
        <v>3245</v>
      </c>
      <c r="F1654" t="s">
        <v>3253</v>
      </c>
      <c r="G1654" t="s">
        <v>3254</v>
      </c>
      <c r="H1654" t="s">
        <v>3255</v>
      </c>
      <c r="I1654" t="s">
        <v>2880</v>
      </c>
      <c r="J1654" t="s">
        <v>2865</v>
      </c>
      <c r="K1654" t="s">
        <v>1010</v>
      </c>
      <c r="L1654">
        <v>510953804</v>
      </c>
      <c r="M1654">
        <v>4</v>
      </c>
      <c r="O1654" t="s">
        <v>1570</v>
      </c>
      <c r="P1654" t="s">
        <v>1571</v>
      </c>
      <c r="Q1654" t="s">
        <v>53</v>
      </c>
      <c r="R1654" t="s">
        <v>1572</v>
      </c>
      <c r="S1654" t="s">
        <v>64</v>
      </c>
      <c r="T1654" t="s">
        <v>52</v>
      </c>
      <c r="U1654" t="s">
        <v>1573</v>
      </c>
      <c r="V1654" t="s">
        <v>1496</v>
      </c>
      <c r="W1654">
        <v>5</v>
      </c>
      <c r="X1654">
        <v>249.83</v>
      </c>
      <c r="Y1654" t="s">
        <v>1574</v>
      </c>
      <c r="Z1654" t="s">
        <v>1575</v>
      </c>
      <c r="AA1654" t="s">
        <v>147</v>
      </c>
      <c r="AC1654">
        <v>44557</v>
      </c>
      <c r="AD1654">
        <v>44575</v>
      </c>
      <c r="AE1654" s="39">
        <v>0</v>
      </c>
      <c r="AF1654" s="39">
        <v>249.84</v>
      </c>
      <c r="AG1654" s="39">
        <v>249.84</v>
      </c>
      <c r="AV1654">
        <v>83.28</v>
      </c>
      <c r="AW1654">
        <v>83.28</v>
      </c>
      <c r="AX1654">
        <v>83.28</v>
      </c>
      <c r="BI1654" t="s">
        <v>1505</v>
      </c>
      <c r="BJ1654" s="4" t="str">
        <f>Table22[[#This Row],[Ofgem ]]</f>
        <v>4"-5"</v>
      </c>
      <c r="BK1654" s="4" t="str">
        <f>Table22[[#This Row],[Pressure]]</f>
        <v>LP</v>
      </c>
      <c r="BL1654" s="4" t="str">
        <f>Table22[[#This Row],[Pon Category]]</f>
        <v>Policy</v>
      </c>
      <c r="BM1654" s="4" t="str">
        <f>Table22[[#This Row],[Tier]]</f>
        <v>T1</v>
      </c>
      <c r="BN1654" s="4" t="str">
        <f>Table22[[#This Row],[PON Material]]</f>
        <v>CI</v>
      </c>
      <c r="BO1654" s="4" t="str" cm="1">
        <f t="array" ref="BO16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5" spans="1:67" x14ac:dyDescent="0.25">
      <c r="A1655" t="s">
        <v>989</v>
      </c>
      <c r="B1655" t="s">
        <v>87</v>
      </c>
      <c r="C1655" t="s">
        <v>159</v>
      </c>
      <c r="D1655" t="s">
        <v>1603</v>
      </c>
      <c r="E1655" t="s">
        <v>3245</v>
      </c>
      <c r="F1655" t="s">
        <v>3253</v>
      </c>
      <c r="G1655" t="s">
        <v>3256</v>
      </c>
      <c r="H1655" t="s">
        <v>3257</v>
      </c>
      <c r="I1655" t="s">
        <v>2880</v>
      </c>
      <c r="J1655" t="s">
        <v>2865</v>
      </c>
      <c r="K1655" t="s">
        <v>1010</v>
      </c>
      <c r="L1655">
        <v>510951523</v>
      </c>
      <c r="M1655">
        <v>4</v>
      </c>
      <c r="O1655" t="s">
        <v>1570</v>
      </c>
      <c r="P1655" t="s">
        <v>1571</v>
      </c>
      <c r="Q1655" t="s">
        <v>53</v>
      </c>
      <c r="R1655" t="s">
        <v>1572</v>
      </c>
      <c r="S1655" t="s">
        <v>64</v>
      </c>
      <c r="T1655" t="s">
        <v>52</v>
      </c>
      <c r="U1655" t="s">
        <v>1573</v>
      </c>
      <c r="V1655" t="s">
        <v>1496</v>
      </c>
      <c r="W1655">
        <v>3</v>
      </c>
      <c r="X1655">
        <v>231.08</v>
      </c>
      <c r="Y1655" t="s">
        <v>1574</v>
      </c>
      <c r="Z1655" t="s">
        <v>1575</v>
      </c>
      <c r="AA1655" t="s">
        <v>147</v>
      </c>
      <c r="AC1655">
        <v>44578</v>
      </c>
      <c r="AD1655">
        <v>44589</v>
      </c>
      <c r="AE1655" s="39">
        <v>0</v>
      </c>
      <c r="AF1655" s="39">
        <v>231.08</v>
      </c>
      <c r="AG1655" s="39">
        <v>231.08</v>
      </c>
      <c r="AX1655">
        <v>115.54</v>
      </c>
      <c r="AY1655">
        <v>115.54</v>
      </c>
      <c r="BI1655" t="s">
        <v>1505</v>
      </c>
      <c r="BJ1655" s="4" t="str">
        <f>Table22[[#This Row],[Ofgem ]]</f>
        <v>4"-5"</v>
      </c>
      <c r="BK1655" s="4" t="str">
        <f>Table22[[#This Row],[Pressure]]</f>
        <v>LP</v>
      </c>
      <c r="BL1655" s="4" t="str">
        <f>Table22[[#This Row],[Pon Category]]</f>
        <v>Policy</v>
      </c>
      <c r="BM1655" s="4" t="str">
        <f>Table22[[#This Row],[Tier]]</f>
        <v>T1</v>
      </c>
      <c r="BN1655" s="4" t="str">
        <f>Table22[[#This Row],[PON Material]]</f>
        <v>CI</v>
      </c>
      <c r="BO1655" s="4" t="str" cm="1">
        <f t="array" ref="BO16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6" spans="1:67" x14ac:dyDescent="0.25">
      <c r="A1656" t="s">
        <v>989</v>
      </c>
      <c r="B1656" t="s">
        <v>87</v>
      </c>
      <c r="C1656" t="s">
        <v>159</v>
      </c>
      <c r="D1656" t="s">
        <v>1603</v>
      </c>
      <c r="E1656" t="s">
        <v>3245</v>
      </c>
      <c r="F1656" t="s">
        <v>3253</v>
      </c>
      <c r="G1656" t="s">
        <v>3258</v>
      </c>
      <c r="H1656" t="s">
        <v>3259</v>
      </c>
      <c r="I1656" t="s">
        <v>2880</v>
      </c>
      <c r="J1656" t="s">
        <v>2865</v>
      </c>
      <c r="K1656" t="s">
        <v>1010</v>
      </c>
      <c r="L1656">
        <v>510952326</v>
      </c>
      <c r="M1656">
        <v>4</v>
      </c>
      <c r="O1656" t="s">
        <v>1570</v>
      </c>
      <c r="P1656" t="s">
        <v>1571</v>
      </c>
      <c r="Q1656" t="s">
        <v>53</v>
      </c>
      <c r="R1656" t="s">
        <v>1572</v>
      </c>
      <c r="S1656" t="s">
        <v>64</v>
      </c>
      <c r="T1656" t="s">
        <v>52</v>
      </c>
      <c r="U1656" t="s">
        <v>1573</v>
      </c>
      <c r="V1656" t="s">
        <v>1496</v>
      </c>
      <c r="W1656">
        <v>2</v>
      </c>
      <c r="X1656">
        <v>47.54</v>
      </c>
      <c r="Y1656" t="s">
        <v>1574</v>
      </c>
      <c r="Z1656" t="s">
        <v>1575</v>
      </c>
      <c r="AA1656" t="s">
        <v>147</v>
      </c>
      <c r="AC1656">
        <v>44592</v>
      </c>
      <c r="AD1656">
        <v>44603</v>
      </c>
      <c r="AE1656" s="39">
        <v>0</v>
      </c>
      <c r="AF1656" s="39">
        <v>47.54</v>
      </c>
      <c r="AG1656" s="39">
        <v>47.54</v>
      </c>
      <c r="AZ1656">
        <v>23.77</v>
      </c>
      <c r="BA1656">
        <v>23.77</v>
      </c>
      <c r="BI1656" t="s">
        <v>1505</v>
      </c>
      <c r="BJ1656" s="4" t="str">
        <f>Table22[[#This Row],[Ofgem ]]</f>
        <v>4"-5"</v>
      </c>
      <c r="BK1656" s="4" t="str">
        <f>Table22[[#This Row],[Pressure]]</f>
        <v>LP</v>
      </c>
      <c r="BL1656" s="4" t="str">
        <f>Table22[[#This Row],[Pon Category]]</f>
        <v>Policy</v>
      </c>
      <c r="BM1656" s="4" t="str">
        <f>Table22[[#This Row],[Tier]]</f>
        <v>T1</v>
      </c>
      <c r="BN1656" s="4" t="str">
        <f>Table22[[#This Row],[PON Material]]</f>
        <v>CI</v>
      </c>
      <c r="BO1656" s="4" t="str" cm="1">
        <f t="array" ref="BO16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7" spans="1:67" x14ac:dyDescent="0.25">
      <c r="A1657" t="s">
        <v>989</v>
      </c>
      <c r="B1657" t="s">
        <v>87</v>
      </c>
      <c r="C1657" t="s">
        <v>159</v>
      </c>
      <c r="D1657" t="s">
        <v>1603</v>
      </c>
      <c r="E1657" t="s">
        <v>3245</v>
      </c>
      <c r="F1657" t="s">
        <v>3253</v>
      </c>
      <c r="G1657" t="s">
        <v>3258</v>
      </c>
      <c r="H1657" t="s">
        <v>3259</v>
      </c>
      <c r="I1657" t="s">
        <v>2880</v>
      </c>
      <c r="J1657" t="s">
        <v>2865</v>
      </c>
      <c r="K1657" t="s">
        <v>1010</v>
      </c>
      <c r="L1657">
        <v>510952327</v>
      </c>
      <c r="M1657">
        <v>4</v>
      </c>
      <c r="O1657" t="s">
        <v>1570</v>
      </c>
      <c r="P1657" t="s">
        <v>1571</v>
      </c>
      <c r="Q1657" t="s">
        <v>53</v>
      </c>
      <c r="R1657" t="s">
        <v>1572</v>
      </c>
      <c r="S1657" t="s">
        <v>64</v>
      </c>
      <c r="T1657" t="s">
        <v>52</v>
      </c>
      <c r="U1657" t="s">
        <v>1573</v>
      </c>
      <c r="V1657" t="s">
        <v>1496</v>
      </c>
      <c r="W1657">
        <v>2</v>
      </c>
      <c r="X1657">
        <v>56.23</v>
      </c>
      <c r="Y1657" t="s">
        <v>1574</v>
      </c>
      <c r="Z1657" t="s">
        <v>1575</v>
      </c>
      <c r="AA1657" t="s">
        <v>147</v>
      </c>
      <c r="AC1657">
        <v>44592</v>
      </c>
      <c r="AD1657">
        <v>44603</v>
      </c>
      <c r="AE1657" s="39">
        <v>0</v>
      </c>
      <c r="AF1657" s="39">
        <v>56.24</v>
      </c>
      <c r="AG1657" s="39">
        <v>56.24</v>
      </c>
      <c r="AZ1657">
        <v>28.12</v>
      </c>
      <c r="BA1657">
        <v>28.12</v>
      </c>
      <c r="BI1657" t="s">
        <v>1505</v>
      </c>
      <c r="BJ1657" s="4" t="str">
        <f>Table22[[#This Row],[Ofgem ]]</f>
        <v>4"-5"</v>
      </c>
      <c r="BK1657" s="4" t="str">
        <f>Table22[[#This Row],[Pressure]]</f>
        <v>LP</v>
      </c>
      <c r="BL1657" s="4" t="str">
        <f>Table22[[#This Row],[Pon Category]]</f>
        <v>Policy</v>
      </c>
      <c r="BM1657" s="4" t="str">
        <f>Table22[[#This Row],[Tier]]</f>
        <v>T1</v>
      </c>
      <c r="BN1657" s="4" t="str">
        <f>Table22[[#This Row],[PON Material]]</f>
        <v>CI</v>
      </c>
      <c r="BO1657" s="4" t="str" cm="1">
        <f t="array" ref="BO16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8" spans="1:67" x14ac:dyDescent="0.25">
      <c r="A1658" t="s">
        <v>989</v>
      </c>
      <c r="B1658" t="s">
        <v>87</v>
      </c>
      <c r="C1658" t="s">
        <v>159</v>
      </c>
      <c r="D1658" t="s">
        <v>1603</v>
      </c>
      <c r="E1658" t="s">
        <v>3245</v>
      </c>
      <c r="F1658" t="s">
        <v>3253</v>
      </c>
      <c r="G1658" t="s">
        <v>3258</v>
      </c>
      <c r="H1658" t="s">
        <v>3259</v>
      </c>
      <c r="I1658" t="s">
        <v>2880</v>
      </c>
      <c r="J1658" t="s">
        <v>2865</v>
      </c>
      <c r="K1658" t="s">
        <v>1010</v>
      </c>
      <c r="L1658">
        <v>510953805</v>
      </c>
      <c r="M1658">
        <v>4</v>
      </c>
      <c r="O1658" t="s">
        <v>1570</v>
      </c>
      <c r="P1658" t="s">
        <v>1571</v>
      </c>
      <c r="Q1658" t="s">
        <v>53</v>
      </c>
      <c r="R1658" t="s">
        <v>1572</v>
      </c>
      <c r="S1658" t="s">
        <v>64</v>
      </c>
      <c r="T1658" t="s">
        <v>52</v>
      </c>
      <c r="U1658" t="s">
        <v>1573</v>
      </c>
      <c r="V1658" t="s">
        <v>1496</v>
      </c>
      <c r="W1658">
        <v>3</v>
      </c>
      <c r="X1658">
        <v>37.51</v>
      </c>
      <c r="Y1658" t="s">
        <v>1574</v>
      </c>
      <c r="Z1658" t="s">
        <v>1575</v>
      </c>
      <c r="AA1658" t="s">
        <v>147</v>
      </c>
      <c r="AC1658">
        <v>44592</v>
      </c>
      <c r="AD1658">
        <v>44603</v>
      </c>
      <c r="AE1658" s="39">
        <v>0</v>
      </c>
      <c r="AF1658" s="39">
        <v>37.520000000000003</v>
      </c>
      <c r="AG1658" s="39">
        <v>37.520000000000003</v>
      </c>
      <c r="AZ1658">
        <v>18.760000000000002</v>
      </c>
      <c r="BA1658">
        <v>18.760000000000002</v>
      </c>
      <c r="BI1658" t="s">
        <v>1505</v>
      </c>
      <c r="BJ1658" s="4" t="str">
        <f>Table22[[#This Row],[Ofgem ]]</f>
        <v>4"-5"</v>
      </c>
      <c r="BK1658" s="4" t="str">
        <f>Table22[[#This Row],[Pressure]]</f>
        <v>LP</v>
      </c>
      <c r="BL1658" s="4" t="str">
        <f>Table22[[#This Row],[Pon Category]]</f>
        <v>Policy</v>
      </c>
      <c r="BM1658" s="4" t="str">
        <f>Table22[[#This Row],[Tier]]</f>
        <v>T1</v>
      </c>
      <c r="BN1658" s="4" t="str">
        <f>Table22[[#This Row],[PON Material]]</f>
        <v>CI</v>
      </c>
      <c r="BO1658" s="4" t="str" cm="1">
        <f t="array" ref="BO16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59" spans="1:67" x14ac:dyDescent="0.25">
      <c r="A1659" t="s">
        <v>989</v>
      </c>
      <c r="B1659" t="s">
        <v>87</v>
      </c>
      <c r="C1659" t="s">
        <v>159</v>
      </c>
      <c r="D1659" t="s">
        <v>1603</v>
      </c>
      <c r="E1659" t="s">
        <v>3245</v>
      </c>
      <c r="F1659" t="s">
        <v>3253</v>
      </c>
      <c r="G1659" t="s">
        <v>3258</v>
      </c>
      <c r="H1659" t="s">
        <v>3259</v>
      </c>
      <c r="I1659" t="s">
        <v>2880</v>
      </c>
      <c r="J1659" t="s">
        <v>2865</v>
      </c>
      <c r="K1659" t="s">
        <v>1010</v>
      </c>
      <c r="L1659">
        <v>510994756</v>
      </c>
      <c r="M1659">
        <v>4</v>
      </c>
      <c r="O1659" t="s">
        <v>1570</v>
      </c>
      <c r="P1659" t="s">
        <v>1571</v>
      </c>
      <c r="Q1659" t="s">
        <v>53</v>
      </c>
      <c r="R1659" t="s">
        <v>1572</v>
      </c>
      <c r="S1659" t="s">
        <v>64</v>
      </c>
      <c r="T1659" t="s">
        <v>52</v>
      </c>
      <c r="U1659" t="s">
        <v>1573</v>
      </c>
      <c r="V1659" t="s">
        <v>1496</v>
      </c>
      <c r="W1659">
        <v>2</v>
      </c>
      <c r="X1659">
        <v>91.79</v>
      </c>
      <c r="Y1659" t="s">
        <v>1574</v>
      </c>
      <c r="Z1659" t="s">
        <v>1575</v>
      </c>
      <c r="AA1659" t="s">
        <v>147</v>
      </c>
      <c r="AC1659">
        <v>44592</v>
      </c>
      <c r="AD1659">
        <v>44603</v>
      </c>
      <c r="AE1659" s="39">
        <v>0</v>
      </c>
      <c r="AF1659" s="39">
        <v>91.8</v>
      </c>
      <c r="AG1659" s="39">
        <v>91.8</v>
      </c>
      <c r="AZ1659">
        <v>45.9</v>
      </c>
      <c r="BA1659">
        <v>45.9</v>
      </c>
      <c r="BI1659" t="s">
        <v>1505</v>
      </c>
      <c r="BJ1659" s="4" t="str">
        <f>Table22[[#This Row],[Ofgem ]]</f>
        <v>4"-5"</v>
      </c>
      <c r="BK1659" s="4" t="str">
        <f>Table22[[#This Row],[Pressure]]</f>
        <v>LP</v>
      </c>
      <c r="BL1659" s="4" t="str">
        <f>Table22[[#This Row],[Pon Category]]</f>
        <v>Policy</v>
      </c>
      <c r="BM1659" s="4" t="str">
        <f>Table22[[#This Row],[Tier]]</f>
        <v>T1</v>
      </c>
      <c r="BN1659" s="4" t="str">
        <f>Table22[[#This Row],[PON Material]]</f>
        <v>CI</v>
      </c>
      <c r="BO1659" s="4" t="str" cm="1">
        <f t="array" ref="BO16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0" spans="1:67" x14ac:dyDescent="0.25">
      <c r="A1660" t="s">
        <v>989</v>
      </c>
      <c r="B1660" t="s">
        <v>87</v>
      </c>
      <c r="C1660" t="s">
        <v>159</v>
      </c>
      <c r="D1660" t="s">
        <v>1603</v>
      </c>
      <c r="E1660" t="s">
        <v>3245</v>
      </c>
      <c r="F1660" t="s">
        <v>3253</v>
      </c>
      <c r="G1660" t="s">
        <v>3258</v>
      </c>
      <c r="H1660" t="s">
        <v>3259</v>
      </c>
      <c r="I1660" t="s">
        <v>2880</v>
      </c>
      <c r="J1660" t="s">
        <v>2865</v>
      </c>
      <c r="K1660" t="s">
        <v>1010</v>
      </c>
      <c r="L1660">
        <v>510994757</v>
      </c>
      <c r="M1660">
        <v>6</v>
      </c>
      <c r="O1660" t="s">
        <v>1570</v>
      </c>
      <c r="P1660" t="s">
        <v>1571</v>
      </c>
      <c r="Q1660" t="s">
        <v>163</v>
      </c>
      <c r="R1660" t="s">
        <v>1572</v>
      </c>
      <c r="S1660" t="s">
        <v>64</v>
      </c>
      <c r="T1660" t="s">
        <v>52</v>
      </c>
      <c r="U1660" t="s">
        <v>1573</v>
      </c>
      <c r="V1660" s="40" t="s">
        <v>1496</v>
      </c>
      <c r="W1660">
        <v>2</v>
      </c>
      <c r="X1660">
        <v>54.23</v>
      </c>
      <c r="Y1660" t="s">
        <v>1574</v>
      </c>
      <c r="Z1660" t="s">
        <v>1575</v>
      </c>
      <c r="AA1660" t="s">
        <v>147</v>
      </c>
      <c r="AC1660">
        <v>44592</v>
      </c>
      <c r="AD1660">
        <v>44603</v>
      </c>
      <c r="AE1660" s="39">
        <v>0</v>
      </c>
      <c r="AF1660" s="39">
        <v>54.24</v>
      </c>
      <c r="AG1660" s="39">
        <v>54.24</v>
      </c>
      <c r="AZ1660">
        <v>27.12</v>
      </c>
      <c r="BA1660">
        <v>27.12</v>
      </c>
      <c r="BI1660" t="s">
        <v>1505</v>
      </c>
      <c r="BJ1660" s="4" t="str">
        <f>Table22[[#This Row],[Ofgem ]]</f>
        <v>4"-5"</v>
      </c>
      <c r="BK1660" s="4" t="str">
        <f>Table22[[#This Row],[Pressure]]</f>
        <v>LP</v>
      </c>
      <c r="BL1660" s="4" t="str">
        <f>Table22[[#This Row],[Pon Category]]</f>
        <v>Policy</v>
      </c>
      <c r="BM1660" s="4" t="str">
        <f>Table22[[#This Row],[Tier]]</f>
        <v>T1</v>
      </c>
      <c r="BN1660" s="4" t="str">
        <f>Table22[[#This Row],[PON Material]]</f>
        <v>SI</v>
      </c>
      <c r="BO1660" s="4" t="str" cm="1">
        <f t="array" ref="BO16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1" spans="1:67" x14ac:dyDescent="0.25">
      <c r="A1661" t="s">
        <v>989</v>
      </c>
      <c r="B1661" t="s">
        <v>87</v>
      </c>
      <c r="C1661" t="s">
        <v>159</v>
      </c>
      <c r="D1661" t="s">
        <v>1603</v>
      </c>
      <c r="E1661" t="s">
        <v>3245</v>
      </c>
      <c r="F1661" t="s">
        <v>3253</v>
      </c>
      <c r="G1661" t="s">
        <v>3260</v>
      </c>
      <c r="H1661" t="s">
        <v>3261</v>
      </c>
      <c r="I1661" t="s">
        <v>2880</v>
      </c>
      <c r="J1661" t="s">
        <v>2865</v>
      </c>
      <c r="K1661" t="s">
        <v>1010</v>
      </c>
      <c r="L1661">
        <v>510949031</v>
      </c>
      <c r="M1661">
        <v>4</v>
      </c>
      <c r="O1661" t="s">
        <v>1570</v>
      </c>
      <c r="P1661" t="s">
        <v>1571</v>
      </c>
      <c r="Q1661" t="s">
        <v>53</v>
      </c>
      <c r="R1661" t="s">
        <v>1572</v>
      </c>
      <c r="S1661" t="s">
        <v>64</v>
      </c>
      <c r="T1661" t="s">
        <v>52</v>
      </c>
      <c r="U1661" t="s">
        <v>1573</v>
      </c>
      <c r="V1661" t="s">
        <v>1496</v>
      </c>
      <c r="W1661">
        <v>6</v>
      </c>
      <c r="X1661">
        <v>107.39</v>
      </c>
      <c r="Y1661" t="s">
        <v>1574</v>
      </c>
      <c r="Z1661" t="s">
        <v>1575</v>
      </c>
      <c r="AA1661" t="s">
        <v>147</v>
      </c>
      <c r="AC1661">
        <v>44606</v>
      </c>
      <c r="AD1661">
        <v>44617</v>
      </c>
      <c r="AE1661" s="39">
        <v>0</v>
      </c>
      <c r="AF1661" s="39">
        <v>107.4</v>
      </c>
      <c r="AG1661" s="39">
        <v>107.4</v>
      </c>
      <c r="BB1661">
        <v>53.7</v>
      </c>
      <c r="BC1661">
        <v>53.7</v>
      </c>
      <c r="BI1661" t="s">
        <v>1505</v>
      </c>
      <c r="BJ1661" s="4" t="str">
        <f>Table22[[#This Row],[Ofgem ]]</f>
        <v>4"-5"</v>
      </c>
      <c r="BK1661" s="4" t="str">
        <f>Table22[[#This Row],[Pressure]]</f>
        <v>LP</v>
      </c>
      <c r="BL1661" s="4" t="str">
        <f>Table22[[#This Row],[Pon Category]]</f>
        <v>Policy</v>
      </c>
      <c r="BM1661" s="4" t="str">
        <f>Table22[[#This Row],[Tier]]</f>
        <v>T1</v>
      </c>
      <c r="BN1661" s="4" t="str">
        <f>Table22[[#This Row],[PON Material]]</f>
        <v>CI</v>
      </c>
      <c r="BO1661" s="4" t="str" cm="1">
        <f t="array" ref="BO16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2" spans="1:67" x14ac:dyDescent="0.25">
      <c r="A1662" t="s">
        <v>989</v>
      </c>
      <c r="B1662" t="s">
        <v>87</v>
      </c>
      <c r="C1662" t="s">
        <v>159</v>
      </c>
      <c r="D1662" t="s">
        <v>827</v>
      </c>
      <c r="E1662" t="s">
        <v>3245</v>
      </c>
      <c r="F1662" t="s">
        <v>1336</v>
      </c>
      <c r="G1662" t="s">
        <v>3262</v>
      </c>
      <c r="H1662" t="s">
        <v>1308</v>
      </c>
      <c r="I1662" t="s">
        <v>2864</v>
      </c>
      <c r="J1662" t="s">
        <v>2865</v>
      </c>
      <c r="K1662" t="s">
        <v>1010</v>
      </c>
      <c r="L1662">
        <v>510948085</v>
      </c>
      <c r="M1662">
        <v>8</v>
      </c>
      <c r="O1662" t="s">
        <v>1570</v>
      </c>
      <c r="P1662" t="s">
        <v>1571</v>
      </c>
      <c r="Q1662" t="s">
        <v>91</v>
      </c>
      <c r="R1662" t="s">
        <v>1572</v>
      </c>
      <c r="S1662" t="s">
        <v>64</v>
      </c>
      <c r="T1662" t="s">
        <v>52</v>
      </c>
      <c r="U1662" t="s">
        <v>1573</v>
      </c>
      <c r="V1662" t="s">
        <v>1496</v>
      </c>
      <c r="W1662">
        <v>138</v>
      </c>
      <c r="X1662">
        <v>424.37</v>
      </c>
      <c r="Y1662" t="s">
        <v>1574</v>
      </c>
      <c r="Z1662" t="s">
        <v>1575</v>
      </c>
      <c r="AA1662" t="s">
        <v>147</v>
      </c>
      <c r="AC1662">
        <v>44620</v>
      </c>
      <c r="AD1662">
        <v>44659</v>
      </c>
      <c r="AE1662" s="39">
        <v>0</v>
      </c>
      <c r="AF1662" s="39">
        <v>353.65000000000003</v>
      </c>
      <c r="AG1662" s="39">
        <v>353.65000000000003</v>
      </c>
      <c r="BD1662">
        <v>70.73</v>
      </c>
      <c r="BE1662">
        <v>70.73</v>
      </c>
      <c r="BF1662">
        <v>70.73</v>
      </c>
      <c r="BG1662">
        <v>70.73</v>
      </c>
      <c r="BH1662">
        <v>70.73</v>
      </c>
      <c r="BI1662" t="s">
        <v>1505</v>
      </c>
      <c r="BJ1662" s="4" t="str">
        <f>Table22[[#This Row],[Ofgem ]]</f>
        <v>4"-5"</v>
      </c>
      <c r="BK1662" s="4" t="str">
        <f>Table22[[#This Row],[Pressure]]</f>
        <v>LP</v>
      </c>
      <c r="BL1662" s="4" t="str">
        <f>Table22[[#This Row],[Pon Category]]</f>
        <v>Policy</v>
      </c>
      <c r="BM1662" s="4" t="str">
        <f>Table22[[#This Row],[Tier]]</f>
        <v>T1</v>
      </c>
      <c r="BN1662" s="4" t="str">
        <f>Table22[[#This Row],[PON Material]]</f>
        <v>DI</v>
      </c>
      <c r="BO1662" s="4" t="str" cm="1">
        <f t="array" ref="BO16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3" spans="1:67" x14ac:dyDescent="0.25">
      <c r="A1663" t="s">
        <v>989</v>
      </c>
      <c r="B1663" t="s">
        <v>87</v>
      </c>
      <c r="C1663" t="s">
        <v>159</v>
      </c>
      <c r="D1663" t="s">
        <v>827</v>
      </c>
      <c r="E1663" t="s">
        <v>3245</v>
      </c>
      <c r="F1663" t="s">
        <v>1336</v>
      </c>
      <c r="G1663" t="s">
        <v>3262</v>
      </c>
      <c r="H1663" t="s">
        <v>1308</v>
      </c>
      <c r="I1663" t="s">
        <v>2864</v>
      </c>
      <c r="J1663" t="s">
        <v>2865</v>
      </c>
      <c r="K1663" t="s">
        <v>1010</v>
      </c>
      <c r="L1663">
        <v>510948088</v>
      </c>
      <c r="M1663">
        <v>8</v>
      </c>
      <c r="O1663" t="s">
        <v>1570</v>
      </c>
      <c r="P1663" t="s">
        <v>1571</v>
      </c>
      <c r="Q1663" t="s">
        <v>163</v>
      </c>
      <c r="R1663" t="s">
        <v>1572</v>
      </c>
      <c r="S1663" t="s">
        <v>64</v>
      </c>
      <c r="T1663" t="s">
        <v>52</v>
      </c>
      <c r="U1663" t="s">
        <v>1573</v>
      </c>
      <c r="V1663" s="42" t="s">
        <v>1496</v>
      </c>
      <c r="W1663">
        <v>7</v>
      </c>
      <c r="X1663">
        <v>16.600000000000001</v>
      </c>
      <c r="Y1663" t="s">
        <v>1574</v>
      </c>
      <c r="Z1663" t="s">
        <v>1575</v>
      </c>
      <c r="AA1663" t="s">
        <v>147</v>
      </c>
      <c r="AC1663">
        <v>44620</v>
      </c>
      <c r="AD1663">
        <v>44659</v>
      </c>
      <c r="AE1663" s="39">
        <v>0</v>
      </c>
      <c r="AF1663" s="39">
        <v>13.85</v>
      </c>
      <c r="AG1663" s="39">
        <v>13.85</v>
      </c>
      <c r="BD1663">
        <v>2.77</v>
      </c>
      <c r="BE1663">
        <v>2.77</v>
      </c>
      <c r="BF1663">
        <v>2.77</v>
      </c>
      <c r="BG1663">
        <v>2.77</v>
      </c>
      <c r="BH1663">
        <v>2.77</v>
      </c>
      <c r="BI1663" t="s">
        <v>1505</v>
      </c>
      <c r="BJ1663" s="4" t="str">
        <f>Table22[[#This Row],[Ofgem ]]</f>
        <v>4"-5"</v>
      </c>
      <c r="BK1663" s="4" t="str">
        <f>Table22[[#This Row],[Pressure]]</f>
        <v>LP</v>
      </c>
      <c r="BL1663" s="4" t="str">
        <f>Table22[[#This Row],[Pon Category]]</f>
        <v>Policy</v>
      </c>
      <c r="BM1663" s="4" t="str">
        <f>Table22[[#This Row],[Tier]]</f>
        <v>T1</v>
      </c>
      <c r="BN1663" s="4" t="str">
        <f>Table22[[#This Row],[PON Material]]</f>
        <v>SI</v>
      </c>
      <c r="BO1663" s="4" t="str" cm="1">
        <f t="array" ref="BO16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4" spans="1:67" x14ac:dyDescent="0.25">
      <c r="A1664" t="s">
        <v>989</v>
      </c>
      <c r="B1664" t="s">
        <v>87</v>
      </c>
      <c r="C1664" t="s">
        <v>159</v>
      </c>
      <c r="D1664" t="s">
        <v>827</v>
      </c>
      <c r="E1664" t="s">
        <v>3245</v>
      </c>
      <c r="F1664" t="s">
        <v>1336</v>
      </c>
      <c r="G1664" t="s">
        <v>3262</v>
      </c>
      <c r="H1664" t="s">
        <v>1308</v>
      </c>
      <c r="I1664" t="s">
        <v>2864</v>
      </c>
      <c r="J1664" t="s">
        <v>2865</v>
      </c>
      <c r="K1664" t="s">
        <v>1010</v>
      </c>
      <c r="L1664">
        <v>220001574854</v>
      </c>
      <c r="M1664">
        <v>8</v>
      </c>
      <c r="O1664" t="s">
        <v>1570</v>
      </c>
      <c r="P1664" t="s">
        <v>1571</v>
      </c>
      <c r="Q1664" t="s">
        <v>91</v>
      </c>
      <c r="R1664" t="s">
        <v>1572</v>
      </c>
      <c r="S1664" t="s">
        <v>64</v>
      </c>
      <c r="T1664" t="s">
        <v>52</v>
      </c>
      <c r="U1664" t="s">
        <v>1573</v>
      </c>
      <c r="V1664" t="s">
        <v>1496</v>
      </c>
      <c r="W1664">
        <v>12</v>
      </c>
      <c r="X1664">
        <v>1.7</v>
      </c>
      <c r="Y1664" t="s">
        <v>1574</v>
      </c>
      <c r="Z1664" t="s">
        <v>1575</v>
      </c>
      <c r="AA1664" t="s">
        <v>147</v>
      </c>
      <c r="AC1664">
        <v>44620</v>
      </c>
      <c r="AD1664">
        <v>44659</v>
      </c>
      <c r="AE1664" s="39">
        <v>0</v>
      </c>
      <c r="AF1664" s="39">
        <v>1.4000000000000001</v>
      </c>
      <c r="AG1664" s="39">
        <v>1.4000000000000001</v>
      </c>
      <c r="BD1664">
        <v>0.28000000000000003</v>
      </c>
      <c r="BE1664">
        <v>0.28000000000000003</v>
      </c>
      <c r="BF1664">
        <v>0.28000000000000003</v>
      </c>
      <c r="BG1664">
        <v>0.28000000000000003</v>
      </c>
      <c r="BH1664">
        <v>0.28000000000000003</v>
      </c>
      <c r="BI1664" t="s">
        <v>1505</v>
      </c>
      <c r="BJ1664" s="4" t="str">
        <f>Table22[[#This Row],[Ofgem ]]</f>
        <v>4"-5"</v>
      </c>
      <c r="BK1664" s="4" t="str">
        <f>Table22[[#This Row],[Pressure]]</f>
        <v>LP</v>
      </c>
      <c r="BL1664" s="4" t="str">
        <f>Table22[[#This Row],[Pon Category]]</f>
        <v>Policy</v>
      </c>
      <c r="BM1664" s="4" t="str">
        <f>Table22[[#This Row],[Tier]]</f>
        <v>T1</v>
      </c>
      <c r="BN1664" s="4" t="str">
        <f>Table22[[#This Row],[PON Material]]</f>
        <v>DI</v>
      </c>
      <c r="BO1664" s="4" t="str" cm="1">
        <f t="array" ref="BO16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5" spans="1:67" x14ac:dyDescent="0.25">
      <c r="A1665" t="s">
        <v>989</v>
      </c>
      <c r="B1665" t="s">
        <v>87</v>
      </c>
      <c r="C1665" t="s">
        <v>159</v>
      </c>
      <c r="D1665" t="s">
        <v>827</v>
      </c>
      <c r="E1665" t="s">
        <v>3245</v>
      </c>
      <c r="F1665" t="s">
        <v>1336</v>
      </c>
      <c r="G1665" t="s">
        <v>3262</v>
      </c>
      <c r="H1665" t="s">
        <v>1308</v>
      </c>
      <c r="I1665" t="s">
        <v>2864</v>
      </c>
      <c r="J1665" t="s">
        <v>2865</v>
      </c>
      <c r="K1665" t="s">
        <v>1010</v>
      </c>
      <c r="L1665">
        <v>220001575346</v>
      </c>
      <c r="M1665">
        <v>8</v>
      </c>
      <c r="O1665" t="s">
        <v>1570</v>
      </c>
      <c r="P1665" t="s">
        <v>1571</v>
      </c>
      <c r="Q1665" t="s">
        <v>163</v>
      </c>
      <c r="R1665" t="s">
        <v>1572</v>
      </c>
      <c r="S1665" t="s">
        <v>64</v>
      </c>
      <c r="T1665" t="s">
        <v>52</v>
      </c>
      <c r="U1665" t="s">
        <v>1573</v>
      </c>
      <c r="V1665" s="42" t="s">
        <v>1496</v>
      </c>
      <c r="W1665">
        <v>5</v>
      </c>
      <c r="X1665">
        <v>1.4</v>
      </c>
      <c r="Y1665" t="s">
        <v>1574</v>
      </c>
      <c r="Z1665" t="s">
        <v>1575</v>
      </c>
      <c r="AA1665" t="s">
        <v>147</v>
      </c>
      <c r="AC1665">
        <v>44620</v>
      </c>
      <c r="AD1665">
        <v>44659</v>
      </c>
      <c r="AE1665" s="39">
        <v>0</v>
      </c>
      <c r="AF1665" s="39">
        <v>1.1500000000000001</v>
      </c>
      <c r="AG1665" s="39">
        <v>1.1500000000000001</v>
      </c>
      <c r="BD1665">
        <v>0.23</v>
      </c>
      <c r="BE1665">
        <v>0.23</v>
      </c>
      <c r="BF1665">
        <v>0.23</v>
      </c>
      <c r="BG1665">
        <v>0.23</v>
      </c>
      <c r="BH1665">
        <v>0.23</v>
      </c>
      <c r="BI1665" t="s">
        <v>1505</v>
      </c>
      <c r="BJ1665" s="4" t="str">
        <f>Table22[[#This Row],[Ofgem ]]</f>
        <v>4"-5"</v>
      </c>
      <c r="BK1665" s="4" t="str">
        <f>Table22[[#This Row],[Pressure]]</f>
        <v>LP</v>
      </c>
      <c r="BL1665" s="4" t="str">
        <f>Table22[[#This Row],[Pon Category]]</f>
        <v>Policy</v>
      </c>
      <c r="BM1665" s="4" t="str">
        <f>Table22[[#This Row],[Tier]]</f>
        <v>T1</v>
      </c>
      <c r="BN1665" s="4" t="str">
        <f>Table22[[#This Row],[PON Material]]</f>
        <v>SI</v>
      </c>
      <c r="BO1665" s="4" t="str" cm="1">
        <f t="array" ref="BO16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6" spans="1:67" x14ac:dyDescent="0.25">
      <c r="A1666" t="s">
        <v>989</v>
      </c>
      <c r="B1666" t="s">
        <v>1044</v>
      </c>
      <c r="C1666" t="s">
        <v>1204</v>
      </c>
      <c r="D1666" t="s">
        <v>166</v>
      </c>
      <c r="E1666" t="s">
        <v>3263</v>
      </c>
      <c r="F1666" t="s">
        <v>1286</v>
      </c>
      <c r="G1666" t="s">
        <v>3264</v>
      </c>
      <c r="H1666" t="s">
        <v>1288</v>
      </c>
      <c r="K1666" t="s">
        <v>1046</v>
      </c>
      <c r="L1666" s="39">
        <v>510926848</v>
      </c>
      <c r="M1666">
        <v>4</v>
      </c>
      <c r="O1666" t="s">
        <v>1570</v>
      </c>
      <c r="P1666" t="s">
        <v>1571</v>
      </c>
      <c r="Q1666" t="s">
        <v>91</v>
      </c>
      <c r="S1666" t="s">
        <v>64</v>
      </c>
      <c r="T1666" t="s">
        <v>52</v>
      </c>
      <c r="U1666" t="s">
        <v>1573</v>
      </c>
      <c r="V1666" t="s">
        <v>1496</v>
      </c>
      <c r="X1666">
        <v>175</v>
      </c>
      <c r="Y1666" t="s">
        <v>1574</v>
      </c>
      <c r="Z1666" t="s">
        <v>1575</v>
      </c>
      <c r="AA1666" t="s">
        <v>147</v>
      </c>
      <c r="AC1666">
        <v>44431</v>
      </c>
      <c r="AD1666">
        <v>44526</v>
      </c>
      <c r="AE1666" s="39">
        <v>1.5299999999999998</v>
      </c>
      <c r="AF1666" s="39">
        <v>0</v>
      </c>
      <c r="AG1666" s="39">
        <v>1.5299999999999998</v>
      </c>
      <c r="AH1666">
        <v>0.17</v>
      </c>
      <c r="AI1666">
        <v>0.17</v>
      </c>
      <c r="AJ1666">
        <v>0.17</v>
      </c>
      <c r="AK1666">
        <v>0.17</v>
      </c>
      <c r="AL1666">
        <v>0.17</v>
      </c>
      <c r="AM1666">
        <v>0.17</v>
      </c>
      <c r="AN1666">
        <v>0.17</v>
      </c>
      <c r="AO1666">
        <v>0.17</v>
      </c>
      <c r="AP1666">
        <v>0.17</v>
      </c>
      <c r="BI1666" t="s">
        <v>1505</v>
      </c>
      <c r="BJ1666" s="4" t="str">
        <f>Table22[[#This Row],[Ofgem ]]</f>
        <v>4"-5"</v>
      </c>
      <c r="BK1666" s="4" t="str">
        <f>Table22[[#This Row],[Pressure]]</f>
        <v>LP</v>
      </c>
      <c r="BL1666" s="4" t="str">
        <f>Table22[[#This Row],[Pon Category]]</f>
        <v>Policy</v>
      </c>
      <c r="BM1666" s="4" t="str">
        <f>Table22[[#This Row],[Tier]]</f>
        <v>T1</v>
      </c>
      <c r="BN1666" s="4" t="str">
        <f>Table22[[#This Row],[PON Material]]</f>
        <v>DI</v>
      </c>
      <c r="BO1666" s="4" t="str" cm="1">
        <f t="array" ref="BO16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7" spans="1:67" x14ac:dyDescent="0.25">
      <c r="A1667" t="s">
        <v>989</v>
      </c>
      <c r="B1667" t="s">
        <v>1044</v>
      </c>
      <c r="C1667" t="s">
        <v>1204</v>
      </c>
      <c r="D1667" t="s">
        <v>166</v>
      </c>
      <c r="E1667" t="s">
        <v>3263</v>
      </c>
      <c r="F1667" t="s">
        <v>1286</v>
      </c>
      <c r="G1667" t="s">
        <v>3264</v>
      </c>
      <c r="H1667" t="s">
        <v>1288</v>
      </c>
      <c r="K1667" t="s">
        <v>1046</v>
      </c>
      <c r="L1667" s="39">
        <v>510926849</v>
      </c>
      <c r="M1667">
        <v>4</v>
      </c>
      <c r="O1667" t="s">
        <v>1570</v>
      </c>
      <c r="P1667" t="s">
        <v>1571</v>
      </c>
      <c r="Q1667" t="s">
        <v>91</v>
      </c>
      <c r="S1667" t="s">
        <v>64</v>
      </c>
      <c r="T1667" t="s">
        <v>52</v>
      </c>
      <c r="U1667" t="s">
        <v>1573</v>
      </c>
      <c r="V1667" t="s">
        <v>1496</v>
      </c>
      <c r="X1667">
        <v>125</v>
      </c>
      <c r="Y1667" t="s">
        <v>1574</v>
      </c>
      <c r="Z1667" t="s">
        <v>1575</v>
      </c>
      <c r="AA1667" t="s">
        <v>147</v>
      </c>
      <c r="AC1667">
        <v>44431</v>
      </c>
      <c r="AD1667">
        <v>44526</v>
      </c>
      <c r="AE1667" s="39">
        <v>126</v>
      </c>
      <c r="AF1667" s="39">
        <v>0</v>
      </c>
      <c r="AG1667" s="39">
        <v>126</v>
      </c>
      <c r="AH1667">
        <v>14</v>
      </c>
      <c r="AI1667">
        <v>14</v>
      </c>
      <c r="AJ1667">
        <v>14</v>
      </c>
      <c r="AK1667">
        <v>14</v>
      </c>
      <c r="AL1667">
        <v>14</v>
      </c>
      <c r="AM1667">
        <v>14</v>
      </c>
      <c r="AN1667">
        <v>14</v>
      </c>
      <c r="AO1667">
        <v>14</v>
      </c>
      <c r="AP1667">
        <v>14</v>
      </c>
      <c r="BI1667" t="s">
        <v>1505</v>
      </c>
      <c r="BJ1667" s="4" t="str">
        <f>Table22[[#This Row],[Ofgem ]]</f>
        <v>4"-5"</v>
      </c>
      <c r="BK1667" s="4" t="str">
        <f>Table22[[#This Row],[Pressure]]</f>
        <v>LP</v>
      </c>
      <c r="BL1667" s="4" t="str">
        <f>Table22[[#This Row],[Pon Category]]</f>
        <v>Policy</v>
      </c>
      <c r="BM1667" s="4" t="str">
        <f>Table22[[#This Row],[Tier]]</f>
        <v>T1</v>
      </c>
      <c r="BN1667" s="4" t="str">
        <f>Table22[[#This Row],[PON Material]]</f>
        <v>DI</v>
      </c>
      <c r="BO1667" s="4" t="str" cm="1">
        <f t="array" ref="BO16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8" spans="1:67" x14ac:dyDescent="0.25">
      <c r="A1668" t="s">
        <v>989</v>
      </c>
      <c r="B1668" t="s">
        <v>1044</v>
      </c>
      <c r="C1668" t="s">
        <v>1204</v>
      </c>
      <c r="D1668" t="s">
        <v>166</v>
      </c>
      <c r="E1668" t="s">
        <v>3263</v>
      </c>
      <c r="F1668" t="s">
        <v>1286</v>
      </c>
      <c r="G1668" t="s">
        <v>3264</v>
      </c>
      <c r="H1668" t="s">
        <v>1288</v>
      </c>
      <c r="K1668" t="s">
        <v>1046</v>
      </c>
      <c r="L1668" s="39">
        <v>510926850</v>
      </c>
      <c r="M1668">
        <v>4</v>
      </c>
      <c r="O1668" t="s">
        <v>1570</v>
      </c>
      <c r="P1668" t="s">
        <v>1571</v>
      </c>
      <c r="Q1668" t="s">
        <v>91</v>
      </c>
      <c r="S1668" t="s">
        <v>64</v>
      </c>
      <c r="T1668" t="s">
        <v>52</v>
      </c>
      <c r="U1668" t="s">
        <v>1573</v>
      </c>
      <c r="V1668" t="s">
        <v>1496</v>
      </c>
      <c r="X1668">
        <v>30</v>
      </c>
      <c r="Y1668" t="s">
        <v>1574</v>
      </c>
      <c r="Z1668" t="s">
        <v>1575</v>
      </c>
      <c r="AA1668" t="s">
        <v>147</v>
      </c>
      <c r="AC1668">
        <v>44431</v>
      </c>
      <c r="AD1668">
        <v>44526</v>
      </c>
      <c r="AE1668" s="39">
        <v>30.24</v>
      </c>
      <c r="AF1668" s="39">
        <v>0</v>
      </c>
      <c r="AG1668" s="39">
        <v>30.24</v>
      </c>
      <c r="AH1668">
        <v>3.36</v>
      </c>
      <c r="AI1668">
        <v>3.36</v>
      </c>
      <c r="AJ1668">
        <v>3.36</v>
      </c>
      <c r="AK1668">
        <v>3.36</v>
      </c>
      <c r="AL1668">
        <v>3.36</v>
      </c>
      <c r="AM1668">
        <v>3.36</v>
      </c>
      <c r="AN1668">
        <v>3.36</v>
      </c>
      <c r="AO1668">
        <v>3.36</v>
      </c>
      <c r="AP1668">
        <v>3.36</v>
      </c>
      <c r="BI1668" t="s">
        <v>1505</v>
      </c>
      <c r="BJ1668" s="4" t="str">
        <f>Table22[[#This Row],[Ofgem ]]</f>
        <v>4"-5"</v>
      </c>
      <c r="BK1668" s="4" t="str">
        <f>Table22[[#This Row],[Pressure]]</f>
        <v>LP</v>
      </c>
      <c r="BL1668" s="4" t="str">
        <f>Table22[[#This Row],[Pon Category]]</f>
        <v>Policy</v>
      </c>
      <c r="BM1668" s="4" t="str">
        <f>Table22[[#This Row],[Tier]]</f>
        <v>T1</v>
      </c>
      <c r="BN1668" s="4" t="str">
        <f>Table22[[#This Row],[PON Material]]</f>
        <v>DI</v>
      </c>
      <c r="BO1668" s="4" t="str" cm="1">
        <f t="array" ref="BO16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69" spans="1:67" x14ac:dyDescent="0.25">
      <c r="A1669" t="s">
        <v>989</v>
      </c>
      <c r="B1669" t="s">
        <v>1044</v>
      </c>
      <c r="C1669" t="s">
        <v>1204</v>
      </c>
      <c r="D1669" t="s">
        <v>166</v>
      </c>
      <c r="E1669" t="s">
        <v>3263</v>
      </c>
      <c r="F1669" t="s">
        <v>1286</v>
      </c>
      <c r="G1669" t="s">
        <v>3264</v>
      </c>
      <c r="H1669" t="s">
        <v>1288</v>
      </c>
      <c r="K1669" t="s">
        <v>1046</v>
      </c>
      <c r="L1669" s="39">
        <v>510926851</v>
      </c>
      <c r="M1669">
        <v>4</v>
      </c>
      <c r="O1669" t="s">
        <v>1570</v>
      </c>
      <c r="P1669" t="s">
        <v>1571</v>
      </c>
      <c r="Q1669" t="s">
        <v>91</v>
      </c>
      <c r="S1669" t="s">
        <v>64</v>
      </c>
      <c r="T1669" t="s">
        <v>52</v>
      </c>
      <c r="U1669" t="s">
        <v>1573</v>
      </c>
      <c r="V1669" t="s">
        <v>1496</v>
      </c>
      <c r="X1669">
        <v>106</v>
      </c>
      <c r="Y1669" t="s">
        <v>1574</v>
      </c>
      <c r="Z1669" t="s">
        <v>1575</v>
      </c>
      <c r="AA1669" t="s">
        <v>147</v>
      </c>
      <c r="AC1669">
        <v>44431</v>
      </c>
      <c r="AD1669">
        <v>44526</v>
      </c>
      <c r="AE1669" s="39">
        <v>106.91999999999999</v>
      </c>
      <c r="AF1669" s="39">
        <v>0</v>
      </c>
      <c r="AG1669" s="39">
        <v>106.91999999999999</v>
      </c>
      <c r="AH1669">
        <v>11.88</v>
      </c>
      <c r="AI1669">
        <v>11.88</v>
      </c>
      <c r="AJ1669">
        <v>11.88</v>
      </c>
      <c r="AK1669">
        <v>11.88</v>
      </c>
      <c r="AL1669">
        <v>11.88</v>
      </c>
      <c r="AM1669">
        <v>11.88</v>
      </c>
      <c r="AN1669">
        <v>11.88</v>
      </c>
      <c r="AO1669">
        <v>11.88</v>
      </c>
      <c r="AP1669">
        <v>11.88</v>
      </c>
      <c r="BI1669" t="s">
        <v>1505</v>
      </c>
      <c r="BJ1669" s="4" t="str">
        <f>Table22[[#This Row],[Ofgem ]]</f>
        <v>4"-5"</v>
      </c>
      <c r="BK1669" s="4" t="str">
        <f>Table22[[#This Row],[Pressure]]</f>
        <v>LP</v>
      </c>
      <c r="BL1669" s="4" t="str">
        <f>Table22[[#This Row],[Pon Category]]</f>
        <v>Policy</v>
      </c>
      <c r="BM1669" s="4" t="str">
        <f>Table22[[#This Row],[Tier]]</f>
        <v>T1</v>
      </c>
      <c r="BN1669" s="4" t="str">
        <f>Table22[[#This Row],[PON Material]]</f>
        <v>DI</v>
      </c>
      <c r="BO1669" s="4" t="str" cm="1">
        <f t="array" ref="BO16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0" spans="1:67" x14ac:dyDescent="0.25">
      <c r="A1670" t="s">
        <v>989</v>
      </c>
      <c r="B1670" t="s">
        <v>1044</v>
      </c>
      <c r="C1670" t="s">
        <v>1204</v>
      </c>
      <c r="D1670" t="s">
        <v>166</v>
      </c>
      <c r="E1670" t="s">
        <v>3263</v>
      </c>
      <c r="F1670" t="s">
        <v>1286</v>
      </c>
      <c r="G1670" t="s">
        <v>3264</v>
      </c>
      <c r="H1670" t="s">
        <v>1288</v>
      </c>
      <c r="K1670" t="s">
        <v>1046</v>
      </c>
      <c r="L1670" s="39">
        <v>510926853</v>
      </c>
      <c r="M1670">
        <v>6</v>
      </c>
      <c r="O1670" t="s">
        <v>1570</v>
      </c>
      <c r="P1670" t="s">
        <v>1571</v>
      </c>
      <c r="Q1670" t="s">
        <v>91</v>
      </c>
      <c r="S1670" t="s">
        <v>64</v>
      </c>
      <c r="T1670" t="s">
        <v>52</v>
      </c>
      <c r="U1670" t="s">
        <v>1573</v>
      </c>
      <c r="V1670" t="s">
        <v>1496</v>
      </c>
      <c r="X1670">
        <v>168</v>
      </c>
      <c r="Y1670" t="s">
        <v>1574</v>
      </c>
      <c r="Z1670" t="s">
        <v>1575</v>
      </c>
      <c r="AA1670" t="s">
        <v>147</v>
      </c>
      <c r="AC1670">
        <v>44431</v>
      </c>
      <c r="AD1670">
        <v>44526</v>
      </c>
      <c r="AE1670" s="39">
        <v>169.37999999999997</v>
      </c>
      <c r="AF1670" s="39">
        <v>0</v>
      </c>
      <c r="AG1670" s="39">
        <v>169.37999999999997</v>
      </c>
      <c r="AH1670">
        <v>18.82</v>
      </c>
      <c r="AI1670">
        <v>18.82</v>
      </c>
      <c r="AJ1670">
        <v>18.82</v>
      </c>
      <c r="AK1670">
        <v>18.82</v>
      </c>
      <c r="AL1670">
        <v>18.82</v>
      </c>
      <c r="AM1670">
        <v>18.82</v>
      </c>
      <c r="AN1670">
        <v>18.82</v>
      </c>
      <c r="AO1670">
        <v>18.82</v>
      </c>
      <c r="AP1670">
        <v>18.82</v>
      </c>
      <c r="BI1670" t="s">
        <v>1505</v>
      </c>
      <c r="BJ1670" s="4" t="str">
        <f>Table22[[#This Row],[Ofgem ]]</f>
        <v>4"-5"</v>
      </c>
      <c r="BK1670" s="4" t="str">
        <f>Table22[[#This Row],[Pressure]]</f>
        <v>LP</v>
      </c>
      <c r="BL1670" s="4" t="str">
        <f>Table22[[#This Row],[Pon Category]]</f>
        <v>Policy</v>
      </c>
      <c r="BM1670" s="4" t="str">
        <f>Table22[[#This Row],[Tier]]</f>
        <v>T1</v>
      </c>
      <c r="BN1670" s="4" t="str">
        <f>Table22[[#This Row],[PON Material]]</f>
        <v>DI</v>
      </c>
      <c r="BO1670" s="4" t="str" cm="1">
        <f t="array" ref="BO16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1" spans="1:67" x14ac:dyDescent="0.25">
      <c r="A1671" t="s">
        <v>989</v>
      </c>
      <c r="B1671" t="s">
        <v>1044</v>
      </c>
      <c r="C1671" t="s">
        <v>1204</v>
      </c>
      <c r="D1671" t="s">
        <v>166</v>
      </c>
      <c r="E1671" t="s">
        <v>3263</v>
      </c>
      <c r="F1671" t="s">
        <v>1286</v>
      </c>
      <c r="G1671" t="s">
        <v>3264</v>
      </c>
      <c r="H1671" t="s">
        <v>1288</v>
      </c>
      <c r="K1671" t="s">
        <v>1046</v>
      </c>
      <c r="L1671" s="39">
        <v>510926854</v>
      </c>
      <c r="M1671">
        <v>4</v>
      </c>
      <c r="O1671" t="s">
        <v>1570</v>
      </c>
      <c r="P1671" t="s">
        <v>1571</v>
      </c>
      <c r="Q1671" t="s">
        <v>91</v>
      </c>
      <c r="S1671" t="s">
        <v>64</v>
      </c>
      <c r="T1671" t="s">
        <v>52</v>
      </c>
      <c r="U1671" t="s">
        <v>1573</v>
      </c>
      <c r="V1671" t="s">
        <v>1496</v>
      </c>
      <c r="X1671">
        <v>124</v>
      </c>
      <c r="Y1671" t="s">
        <v>1574</v>
      </c>
      <c r="Z1671" t="s">
        <v>1575</v>
      </c>
      <c r="AA1671" t="s">
        <v>147</v>
      </c>
      <c r="AC1671">
        <v>44431</v>
      </c>
      <c r="AD1671">
        <v>44526</v>
      </c>
      <c r="AE1671" s="39">
        <v>0.99</v>
      </c>
      <c r="AF1671" s="39">
        <v>0</v>
      </c>
      <c r="AG1671" s="39">
        <v>0.99</v>
      </c>
      <c r="AH1671">
        <v>0.11</v>
      </c>
      <c r="AI1671">
        <v>0.11</v>
      </c>
      <c r="AJ1671">
        <v>0.11</v>
      </c>
      <c r="AK1671">
        <v>0.11</v>
      </c>
      <c r="AL1671">
        <v>0.11</v>
      </c>
      <c r="AM1671">
        <v>0.11</v>
      </c>
      <c r="AN1671">
        <v>0.11</v>
      </c>
      <c r="AO1671">
        <v>0.11</v>
      </c>
      <c r="AP1671">
        <v>0.11</v>
      </c>
      <c r="BI1671" t="s">
        <v>1505</v>
      </c>
      <c r="BJ1671" s="4" t="str">
        <f>Table22[[#This Row],[Ofgem ]]</f>
        <v>4"-5"</v>
      </c>
      <c r="BK1671" s="4" t="str">
        <f>Table22[[#This Row],[Pressure]]</f>
        <v>LP</v>
      </c>
      <c r="BL1671" s="4" t="str">
        <f>Table22[[#This Row],[Pon Category]]</f>
        <v>Policy</v>
      </c>
      <c r="BM1671" s="4" t="str">
        <f>Table22[[#This Row],[Tier]]</f>
        <v>T1</v>
      </c>
      <c r="BN1671" s="4" t="str">
        <f>Table22[[#This Row],[PON Material]]</f>
        <v>DI</v>
      </c>
      <c r="BO1671" s="4" t="str" cm="1">
        <f t="array" ref="BO16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2" spans="1:67" x14ac:dyDescent="0.25">
      <c r="A1672" t="s">
        <v>989</v>
      </c>
      <c r="B1672" t="s">
        <v>1044</v>
      </c>
      <c r="C1672" t="s">
        <v>1204</v>
      </c>
      <c r="D1672" t="s">
        <v>166</v>
      </c>
      <c r="E1672" t="s">
        <v>3263</v>
      </c>
      <c r="F1672" t="s">
        <v>1286</v>
      </c>
      <c r="G1672" t="s">
        <v>3264</v>
      </c>
      <c r="H1672" t="s">
        <v>1288</v>
      </c>
      <c r="I1672" t="s">
        <v>2792</v>
      </c>
      <c r="J1672" t="s">
        <v>2793</v>
      </c>
      <c r="K1672" t="s">
        <v>1046</v>
      </c>
      <c r="L1672">
        <v>510926852</v>
      </c>
      <c r="M1672">
        <v>4</v>
      </c>
      <c r="O1672" t="s">
        <v>1570</v>
      </c>
      <c r="P1672" t="s">
        <v>1571</v>
      </c>
      <c r="Q1672" t="s">
        <v>163</v>
      </c>
      <c r="R1672" t="s">
        <v>1572</v>
      </c>
      <c r="S1672" t="s">
        <v>64</v>
      </c>
      <c r="T1672" t="s">
        <v>52</v>
      </c>
      <c r="U1672" t="s">
        <v>1573</v>
      </c>
      <c r="V1672" t="s">
        <v>1496</v>
      </c>
      <c r="W1672">
        <v>4</v>
      </c>
      <c r="X1672">
        <v>307.19</v>
      </c>
      <c r="Y1672" t="s">
        <v>1574</v>
      </c>
      <c r="Z1672" t="s">
        <v>1575</v>
      </c>
      <c r="AA1672" t="s">
        <v>147</v>
      </c>
      <c r="AC1672">
        <v>44431</v>
      </c>
      <c r="AD1672">
        <v>44526</v>
      </c>
      <c r="AE1672" s="39">
        <v>2.79</v>
      </c>
      <c r="AF1672" s="39">
        <v>0</v>
      </c>
      <c r="AG1672" s="39">
        <v>2.79</v>
      </c>
      <c r="AH1672">
        <v>0.31</v>
      </c>
      <c r="AI1672">
        <v>0.31</v>
      </c>
      <c r="AJ1672">
        <v>0.31</v>
      </c>
      <c r="AK1672">
        <v>0.31</v>
      </c>
      <c r="AL1672">
        <v>0.31</v>
      </c>
      <c r="AM1672">
        <v>0.31</v>
      </c>
      <c r="AN1672">
        <v>0.31</v>
      </c>
      <c r="AO1672">
        <v>0.31</v>
      </c>
      <c r="AP1672">
        <v>0.31</v>
      </c>
      <c r="BI1672" t="s">
        <v>1505</v>
      </c>
      <c r="BJ1672" s="4" t="str">
        <f>Table22[[#This Row],[Ofgem ]]</f>
        <v>4"-5"</v>
      </c>
      <c r="BK1672" s="4" t="str">
        <f>Table22[[#This Row],[Pressure]]</f>
        <v>LP</v>
      </c>
      <c r="BL1672" s="4" t="str">
        <f>Table22[[#This Row],[Pon Category]]</f>
        <v>Policy</v>
      </c>
      <c r="BM1672" s="4" t="str">
        <f>Table22[[#This Row],[Tier]]</f>
        <v>T1</v>
      </c>
      <c r="BN1672" s="4" t="str">
        <f>Table22[[#This Row],[PON Material]]</f>
        <v>SI</v>
      </c>
      <c r="BO1672" s="4" t="str" cm="1">
        <f t="array" ref="BO16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3" spans="1:67" hidden="1" x14ac:dyDescent="0.25">
      <c r="A1673" t="s">
        <v>989</v>
      </c>
      <c r="B1673" t="s">
        <v>1044</v>
      </c>
      <c r="C1673" t="s">
        <v>1204</v>
      </c>
      <c r="D1673" t="s">
        <v>166</v>
      </c>
      <c r="E1673" t="s">
        <v>3263</v>
      </c>
      <c r="F1673" t="s">
        <v>1369</v>
      </c>
      <c r="G1673" t="s">
        <v>3265</v>
      </c>
      <c r="H1673" t="s">
        <v>1078</v>
      </c>
      <c r="I1673" t="s">
        <v>2792</v>
      </c>
      <c r="J1673" t="s">
        <v>2793</v>
      </c>
      <c r="K1673" t="s">
        <v>1046</v>
      </c>
      <c r="L1673">
        <v>510928045</v>
      </c>
      <c r="M1673">
        <v>2</v>
      </c>
      <c r="O1673" t="s">
        <v>1570</v>
      </c>
      <c r="P1673" t="s">
        <v>1571</v>
      </c>
      <c r="Q1673" t="s">
        <v>133</v>
      </c>
      <c r="R1673" t="s">
        <v>1572</v>
      </c>
      <c r="S1673" t="s">
        <v>64</v>
      </c>
      <c r="T1673" t="s">
        <v>1576</v>
      </c>
      <c r="U1673" t="s">
        <v>1577</v>
      </c>
      <c r="V1673" t="s">
        <v>1496</v>
      </c>
      <c r="W1673">
        <v>2</v>
      </c>
      <c r="X1673">
        <v>47.23</v>
      </c>
      <c r="Y1673" t="s">
        <v>1574</v>
      </c>
      <c r="Z1673" t="s">
        <v>1575</v>
      </c>
      <c r="AA1673" t="s">
        <v>140</v>
      </c>
      <c r="AC1673">
        <v>44529</v>
      </c>
      <c r="AD1673">
        <v>44652</v>
      </c>
      <c r="AE1673" s="39">
        <v>13.100000000000001</v>
      </c>
      <c r="AF1673" s="39">
        <v>34.060000000000009</v>
      </c>
      <c r="AG1673" s="39">
        <v>47.160000000000011</v>
      </c>
      <c r="AO1673">
        <v>2.62</v>
      </c>
      <c r="AP1673">
        <v>2.62</v>
      </c>
      <c r="AQ1673">
        <v>2.62</v>
      </c>
      <c r="AR1673">
        <v>2.62</v>
      </c>
      <c r="AS1673">
        <v>2.62</v>
      </c>
      <c r="AV1673">
        <v>2.62</v>
      </c>
      <c r="AW1673">
        <v>2.62</v>
      </c>
      <c r="AX1673">
        <v>2.62</v>
      </c>
      <c r="AY1673">
        <v>2.62</v>
      </c>
      <c r="AZ1673">
        <v>2.62</v>
      </c>
      <c r="BA1673">
        <v>2.62</v>
      </c>
      <c r="BB1673">
        <v>2.62</v>
      </c>
      <c r="BC1673">
        <v>2.62</v>
      </c>
      <c r="BD1673">
        <v>2.62</v>
      </c>
      <c r="BE1673">
        <v>2.62</v>
      </c>
      <c r="BF1673">
        <v>2.62</v>
      </c>
      <c r="BG1673">
        <v>2.62</v>
      </c>
      <c r="BH1673">
        <v>2.62</v>
      </c>
      <c r="BI1673" t="s">
        <v>1439</v>
      </c>
      <c r="BJ1673" s="4" t="str">
        <f>Table22[[#This Row],[Ofgem ]]</f>
        <v>4"-5"</v>
      </c>
      <c r="BK1673" s="4" t="str">
        <f>Table22[[#This Row],[Pressure]]</f>
        <v>LP</v>
      </c>
      <c r="BL1673" s="4" t="str">
        <f>Table22[[#This Row],[Pon Category]]</f>
        <v>Non policy</v>
      </c>
      <c r="BM1673" s="4" t="str">
        <f>Table22[[#This Row],[Tier]]</f>
        <v>T1</v>
      </c>
      <c r="BN1673" s="4" t="str">
        <f>Table22[[#This Row],[PON Material]]</f>
        <v>ST</v>
      </c>
      <c r="BO1673" s="4" t="str" cm="1">
        <f t="array" ref="BO16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674" spans="1:67" x14ac:dyDescent="0.25">
      <c r="A1674" t="s">
        <v>989</v>
      </c>
      <c r="B1674" t="s">
        <v>1044</v>
      </c>
      <c r="C1674" t="s">
        <v>1204</v>
      </c>
      <c r="D1674" t="s">
        <v>166</v>
      </c>
      <c r="E1674" t="s">
        <v>3263</v>
      </c>
      <c r="F1674" t="s">
        <v>1369</v>
      </c>
      <c r="G1674" t="s">
        <v>3265</v>
      </c>
      <c r="H1674" t="s">
        <v>1078</v>
      </c>
      <c r="I1674" t="s">
        <v>2792</v>
      </c>
      <c r="J1674" t="s">
        <v>2793</v>
      </c>
      <c r="K1674" t="s">
        <v>1046</v>
      </c>
      <c r="L1674">
        <v>510867497</v>
      </c>
      <c r="M1674">
        <v>4</v>
      </c>
      <c r="O1674" t="s">
        <v>1570</v>
      </c>
      <c r="P1674" t="s">
        <v>1571</v>
      </c>
      <c r="Q1674" t="s">
        <v>163</v>
      </c>
      <c r="R1674" t="s">
        <v>1572</v>
      </c>
      <c r="S1674" t="s">
        <v>64</v>
      </c>
      <c r="T1674" t="s">
        <v>52</v>
      </c>
      <c r="U1674" t="s">
        <v>1573</v>
      </c>
      <c r="V1674" t="s">
        <v>1496</v>
      </c>
      <c r="W1674">
        <v>9</v>
      </c>
      <c r="X1674">
        <v>172.03</v>
      </c>
      <c r="Y1674" t="s">
        <v>1574</v>
      </c>
      <c r="Z1674" t="s">
        <v>1575</v>
      </c>
      <c r="AA1674" t="s">
        <v>147</v>
      </c>
      <c r="AC1674">
        <v>44529</v>
      </c>
      <c r="AD1674">
        <v>44652</v>
      </c>
      <c r="AE1674" s="39">
        <v>47.800000000000004</v>
      </c>
      <c r="AF1674" s="39">
        <v>124.28000000000002</v>
      </c>
      <c r="AG1674" s="39">
        <v>172.08</v>
      </c>
      <c r="AO1674">
        <v>9.56</v>
      </c>
      <c r="AP1674">
        <v>9.56</v>
      </c>
      <c r="AQ1674">
        <v>9.56</v>
      </c>
      <c r="AR1674">
        <v>9.56</v>
      </c>
      <c r="AS1674">
        <v>9.56</v>
      </c>
      <c r="AV1674">
        <v>9.56</v>
      </c>
      <c r="AW1674">
        <v>9.56</v>
      </c>
      <c r="AX1674">
        <v>9.56</v>
      </c>
      <c r="AY1674">
        <v>9.56</v>
      </c>
      <c r="AZ1674">
        <v>9.56</v>
      </c>
      <c r="BA1674">
        <v>9.56</v>
      </c>
      <c r="BB1674">
        <v>9.56</v>
      </c>
      <c r="BC1674">
        <v>9.56</v>
      </c>
      <c r="BD1674">
        <v>9.56</v>
      </c>
      <c r="BE1674">
        <v>9.56</v>
      </c>
      <c r="BF1674">
        <v>9.56</v>
      </c>
      <c r="BG1674">
        <v>9.56</v>
      </c>
      <c r="BH1674">
        <v>9.56</v>
      </c>
      <c r="BI1674" t="s">
        <v>1505</v>
      </c>
      <c r="BJ1674" s="4" t="str">
        <f>Table22[[#This Row],[Ofgem ]]</f>
        <v>4"-5"</v>
      </c>
      <c r="BK1674" s="4" t="str">
        <f>Table22[[#This Row],[Pressure]]</f>
        <v>LP</v>
      </c>
      <c r="BL1674" s="4" t="str">
        <f>Table22[[#This Row],[Pon Category]]</f>
        <v>Policy</v>
      </c>
      <c r="BM1674" s="4" t="str">
        <f>Table22[[#This Row],[Tier]]</f>
        <v>T1</v>
      </c>
      <c r="BN1674" s="4" t="str">
        <f>Table22[[#This Row],[PON Material]]</f>
        <v>SI</v>
      </c>
      <c r="BO1674" s="4" t="str" cm="1">
        <f t="array" ref="BO16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5" spans="1:67" x14ac:dyDescent="0.25">
      <c r="A1675" t="s">
        <v>989</v>
      </c>
      <c r="B1675" t="s">
        <v>1044</v>
      </c>
      <c r="C1675" t="s">
        <v>1204</v>
      </c>
      <c r="D1675" t="s">
        <v>166</v>
      </c>
      <c r="E1675" t="s">
        <v>3263</v>
      </c>
      <c r="F1675" t="s">
        <v>1369</v>
      </c>
      <c r="G1675" t="s">
        <v>3265</v>
      </c>
      <c r="H1675" t="s">
        <v>1078</v>
      </c>
      <c r="I1675" t="s">
        <v>2792</v>
      </c>
      <c r="J1675" t="s">
        <v>2793</v>
      </c>
      <c r="K1675" t="s">
        <v>1046</v>
      </c>
      <c r="L1675">
        <v>510898054</v>
      </c>
      <c r="M1675">
        <v>6</v>
      </c>
      <c r="O1675" t="s">
        <v>1570</v>
      </c>
      <c r="P1675" t="s">
        <v>1571</v>
      </c>
      <c r="Q1675" t="s">
        <v>163</v>
      </c>
      <c r="R1675" t="s">
        <v>1572</v>
      </c>
      <c r="S1675" t="s">
        <v>64</v>
      </c>
      <c r="T1675" t="s">
        <v>52</v>
      </c>
      <c r="U1675" t="s">
        <v>1573</v>
      </c>
      <c r="V1675" t="s">
        <v>1496</v>
      </c>
      <c r="W1675">
        <v>3</v>
      </c>
      <c r="X1675">
        <v>10.84</v>
      </c>
      <c r="Y1675" t="s">
        <v>1574</v>
      </c>
      <c r="Z1675" t="s">
        <v>1575</v>
      </c>
      <c r="AA1675" t="s">
        <v>125</v>
      </c>
      <c r="AC1675">
        <v>44529</v>
      </c>
      <c r="AD1675">
        <v>44652</v>
      </c>
      <c r="AE1675" s="39">
        <v>3</v>
      </c>
      <c r="AF1675" s="39">
        <v>7.799999999999998</v>
      </c>
      <c r="AG1675" s="39">
        <v>10.799999999999997</v>
      </c>
      <c r="AO1675">
        <v>0.6</v>
      </c>
      <c r="AP1675">
        <v>0.6</v>
      </c>
      <c r="AQ1675">
        <v>0.6</v>
      </c>
      <c r="AR1675">
        <v>0.6</v>
      </c>
      <c r="AS1675">
        <v>0.6</v>
      </c>
      <c r="AV1675">
        <v>0.6</v>
      </c>
      <c r="AW1675">
        <v>0.6</v>
      </c>
      <c r="AX1675">
        <v>0.6</v>
      </c>
      <c r="AY1675">
        <v>0.6</v>
      </c>
      <c r="AZ1675">
        <v>0.6</v>
      </c>
      <c r="BA1675">
        <v>0.6</v>
      </c>
      <c r="BB1675">
        <v>0.6</v>
      </c>
      <c r="BC1675">
        <v>0.6</v>
      </c>
      <c r="BD1675">
        <v>0.6</v>
      </c>
      <c r="BE1675">
        <v>0.6</v>
      </c>
      <c r="BF1675">
        <v>0.6</v>
      </c>
      <c r="BG1675">
        <v>0.6</v>
      </c>
      <c r="BH1675">
        <v>0.6</v>
      </c>
      <c r="BI1675" t="s">
        <v>1505</v>
      </c>
      <c r="BJ1675" s="4" t="str">
        <f>Table22[[#This Row],[Ofgem ]]</f>
        <v>4"-5"</v>
      </c>
      <c r="BK1675" s="4" t="str">
        <f>Table22[[#This Row],[Pressure]]</f>
        <v>LP</v>
      </c>
      <c r="BL1675" s="4" t="str">
        <f>Table22[[#This Row],[Pon Category]]</f>
        <v>Policy</v>
      </c>
      <c r="BM1675" s="4" t="str">
        <f>Table22[[#This Row],[Tier]]</f>
        <v>T1</v>
      </c>
      <c r="BN1675" s="4" t="str">
        <f>Table22[[#This Row],[PON Material]]</f>
        <v>SI</v>
      </c>
      <c r="BO1675" s="4" t="str" cm="1">
        <f t="array" ref="BO16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6" spans="1:67" x14ac:dyDescent="0.25">
      <c r="A1676" t="s">
        <v>989</v>
      </c>
      <c r="B1676" t="s">
        <v>1044</v>
      </c>
      <c r="C1676" t="s">
        <v>1204</v>
      </c>
      <c r="D1676" t="s">
        <v>166</v>
      </c>
      <c r="E1676" t="s">
        <v>3263</v>
      </c>
      <c r="F1676" t="s">
        <v>1369</v>
      </c>
      <c r="G1676" t="s">
        <v>3265</v>
      </c>
      <c r="H1676" t="s">
        <v>1078</v>
      </c>
      <c r="I1676" t="s">
        <v>2792</v>
      </c>
      <c r="J1676" t="s">
        <v>2793</v>
      </c>
      <c r="K1676" t="s">
        <v>1046</v>
      </c>
      <c r="L1676">
        <v>510928046</v>
      </c>
      <c r="M1676">
        <v>4</v>
      </c>
      <c r="O1676" t="s">
        <v>1570</v>
      </c>
      <c r="P1676" t="s">
        <v>1571</v>
      </c>
      <c r="Q1676" t="s">
        <v>163</v>
      </c>
      <c r="R1676" t="s">
        <v>1572</v>
      </c>
      <c r="S1676" t="s">
        <v>64</v>
      </c>
      <c r="T1676" t="s">
        <v>52</v>
      </c>
      <c r="U1676" t="s">
        <v>1573</v>
      </c>
      <c r="V1676" t="s">
        <v>1496</v>
      </c>
      <c r="W1676">
        <v>10</v>
      </c>
      <c r="X1676">
        <v>33.520000000000003</v>
      </c>
      <c r="Y1676" t="s">
        <v>1574</v>
      </c>
      <c r="Z1676" t="s">
        <v>1575</v>
      </c>
      <c r="AA1676" t="s">
        <v>125</v>
      </c>
      <c r="AC1676">
        <v>44529</v>
      </c>
      <c r="AD1676">
        <v>44652</v>
      </c>
      <c r="AE1676" s="39">
        <v>9.3000000000000007</v>
      </c>
      <c r="AF1676" s="39">
        <v>24.179999999999996</v>
      </c>
      <c r="AG1676" s="39">
        <v>33.479999999999997</v>
      </c>
      <c r="AO1676">
        <v>1.86</v>
      </c>
      <c r="AP1676">
        <v>1.86</v>
      </c>
      <c r="AQ1676">
        <v>1.86</v>
      </c>
      <c r="AR1676">
        <v>1.86</v>
      </c>
      <c r="AS1676">
        <v>1.86</v>
      </c>
      <c r="AV1676">
        <v>1.86</v>
      </c>
      <c r="AW1676">
        <v>1.86</v>
      </c>
      <c r="AX1676">
        <v>1.86</v>
      </c>
      <c r="AY1676">
        <v>1.86</v>
      </c>
      <c r="AZ1676">
        <v>1.86</v>
      </c>
      <c r="BA1676">
        <v>1.86</v>
      </c>
      <c r="BB1676">
        <v>1.86</v>
      </c>
      <c r="BC1676">
        <v>1.86</v>
      </c>
      <c r="BD1676">
        <v>1.86</v>
      </c>
      <c r="BE1676">
        <v>1.86</v>
      </c>
      <c r="BF1676">
        <v>1.86</v>
      </c>
      <c r="BG1676">
        <v>1.86</v>
      </c>
      <c r="BH1676">
        <v>1.86</v>
      </c>
      <c r="BI1676" t="s">
        <v>1505</v>
      </c>
      <c r="BJ1676" s="4" t="str">
        <f>Table22[[#This Row],[Ofgem ]]</f>
        <v>4"-5"</v>
      </c>
      <c r="BK1676" s="4" t="str">
        <f>Table22[[#This Row],[Pressure]]</f>
        <v>LP</v>
      </c>
      <c r="BL1676" s="4" t="str">
        <f>Table22[[#This Row],[Pon Category]]</f>
        <v>Policy</v>
      </c>
      <c r="BM1676" s="4" t="str">
        <f>Table22[[#This Row],[Tier]]</f>
        <v>T1</v>
      </c>
      <c r="BN1676" s="4" t="str">
        <f>Table22[[#This Row],[PON Material]]</f>
        <v>SI</v>
      </c>
      <c r="BO1676" s="4" t="str" cm="1">
        <f t="array" ref="BO16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7" spans="1:67" x14ac:dyDescent="0.25">
      <c r="A1677" t="s">
        <v>989</v>
      </c>
      <c r="B1677" t="s">
        <v>1044</v>
      </c>
      <c r="C1677" t="s">
        <v>1204</v>
      </c>
      <c r="D1677" t="s">
        <v>166</v>
      </c>
      <c r="E1677" t="s">
        <v>3263</v>
      </c>
      <c r="F1677" t="s">
        <v>1369</v>
      </c>
      <c r="G1677" t="s">
        <v>3265</v>
      </c>
      <c r="H1677" t="s">
        <v>1078</v>
      </c>
      <c r="I1677" t="s">
        <v>2792</v>
      </c>
      <c r="J1677" t="s">
        <v>2793</v>
      </c>
      <c r="K1677" t="s">
        <v>1046</v>
      </c>
      <c r="L1677">
        <v>510928050</v>
      </c>
      <c r="M1677">
        <v>4</v>
      </c>
      <c r="O1677" t="s">
        <v>1570</v>
      </c>
      <c r="P1677" t="s">
        <v>1571</v>
      </c>
      <c r="Q1677" t="s">
        <v>163</v>
      </c>
      <c r="R1677" t="s">
        <v>1572</v>
      </c>
      <c r="S1677" t="s">
        <v>64</v>
      </c>
      <c r="T1677" t="s">
        <v>52</v>
      </c>
      <c r="U1677" t="s">
        <v>1573</v>
      </c>
      <c r="V1677" t="s">
        <v>1496</v>
      </c>
      <c r="W1677">
        <v>7</v>
      </c>
      <c r="X1677">
        <v>76.88</v>
      </c>
      <c r="Y1677" t="s">
        <v>1574</v>
      </c>
      <c r="Z1677" t="s">
        <v>1575</v>
      </c>
      <c r="AA1677" t="s">
        <v>147</v>
      </c>
      <c r="AC1677">
        <v>44529</v>
      </c>
      <c r="AD1677">
        <v>44652</v>
      </c>
      <c r="AE1677" s="39">
        <v>21.349999999999998</v>
      </c>
      <c r="AF1677" s="39">
        <v>55.509999999999977</v>
      </c>
      <c r="AG1677" s="39">
        <v>76.859999999999971</v>
      </c>
      <c r="AO1677">
        <v>4.2699999999999996</v>
      </c>
      <c r="AP1677">
        <v>4.2699999999999996</v>
      </c>
      <c r="AQ1677">
        <v>4.2699999999999996</v>
      </c>
      <c r="AR1677">
        <v>4.2699999999999996</v>
      </c>
      <c r="AS1677">
        <v>4.2699999999999996</v>
      </c>
      <c r="AV1677">
        <v>4.2699999999999996</v>
      </c>
      <c r="AW1677">
        <v>4.2699999999999996</v>
      </c>
      <c r="AX1677">
        <v>4.2699999999999996</v>
      </c>
      <c r="AY1677">
        <v>4.2699999999999996</v>
      </c>
      <c r="AZ1677">
        <v>4.2699999999999996</v>
      </c>
      <c r="BA1677">
        <v>4.2699999999999996</v>
      </c>
      <c r="BB1677">
        <v>4.2699999999999996</v>
      </c>
      <c r="BC1677">
        <v>4.2699999999999996</v>
      </c>
      <c r="BD1677">
        <v>4.2699999999999996</v>
      </c>
      <c r="BE1677">
        <v>4.2699999999999996</v>
      </c>
      <c r="BF1677">
        <v>4.2699999999999996</v>
      </c>
      <c r="BG1677">
        <v>4.2699999999999996</v>
      </c>
      <c r="BH1677">
        <v>4.2699999999999996</v>
      </c>
      <c r="BI1677" t="s">
        <v>1505</v>
      </c>
      <c r="BJ1677" s="4" t="str">
        <f>Table22[[#This Row],[Ofgem ]]</f>
        <v>4"-5"</v>
      </c>
      <c r="BK1677" s="4" t="str">
        <f>Table22[[#This Row],[Pressure]]</f>
        <v>LP</v>
      </c>
      <c r="BL1677" s="4" t="str">
        <f>Table22[[#This Row],[Pon Category]]</f>
        <v>Policy</v>
      </c>
      <c r="BM1677" s="4" t="str">
        <f>Table22[[#This Row],[Tier]]</f>
        <v>T1</v>
      </c>
      <c r="BN1677" s="4" t="str">
        <f>Table22[[#This Row],[PON Material]]</f>
        <v>SI</v>
      </c>
      <c r="BO1677" s="4" t="str" cm="1">
        <f t="array" ref="BO16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8" spans="1:67" x14ac:dyDescent="0.25">
      <c r="A1678" t="s">
        <v>989</v>
      </c>
      <c r="B1678" t="s">
        <v>1044</v>
      </c>
      <c r="C1678" t="s">
        <v>1204</v>
      </c>
      <c r="D1678" t="s">
        <v>166</v>
      </c>
      <c r="E1678" t="s">
        <v>3263</v>
      </c>
      <c r="F1678" t="s">
        <v>1369</v>
      </c>
      <c r="G1678" t="s">
        <v>3265</v>
      </c>
      <c r="H1678" t="s">
        <v>1078</v>
      </c>
      <c r="I1678" t="s">
        <v>2792</v>
      </c>
      <c r="J1678" t="s">
        <v>2793</v>
      </c>
      <c r="K1678" t="s">
        <v>1046</v>
      </c>
      <c r="L1678">
        <v>510928052</v>
      </c>
      <c r="M1678">
        <v>4</v>
      </c>
      <c r="O1678" t="s">
        <v>1570</v>
      </c>
      <c r="P1678" t="s">
        <v>1571</v>
      </c>
      <c r="Q1678" t="s">
        <v>163</v>
      </c>
      <c r="R1678" t="s">
        <v>1572</v>
      </c>
      <c r="S1678" t="s">
        <v>64</v>
      </c>
      <c r="T1678" t="s">
        <v>52</v>
      </c>
      <c r="U1678" t="s">
        <v>1573</v>
      </c>
      <c r="V1678" t="s">
        <v>1496</v>
      </c>
      <c r="W1678">
        <v>7</v>
      </c>
      <c r="X1678">
        <v>266.51</v>
      </c>
      <c r="Y1678" t="s">
        <v>1574</v>
      </c>
      <c r="Z1678" t="s">
        <v>1575</v>
      </c>
      <c r="AA1678" t="s">
        <v>147</v>
      </c>
      <c r="AC1678">
        <v>44529</v>
      </c>
      <c r="AD1678">
        <v>44652</v>
      </c>
      <c r="AE1678" s="39">
        <v>74.05</v>
      </c>
      <c r="AF1678" s="39">
        <v>192.53</v>
      </c>
      <c r="AG1678" s="39">
        <v>266.58</v>
      </c>
      <c r="AO1678">
        <v>14.81</v>
      </c>
      <c r="AP1678">
        <v>14.81</v>
      </c>
      <c r="AQ1678">
        <v>14.81</v>
      </c>
      <c r="AR1678">
        <v>14.81</v>
      </c>
      <c r="AS1678">
        <v>14.81</v>
      </c>
      <c r="AV1678">
        <v>14.81</v>
      </c>
      <c r="AW1678">
        <v>14.81</v>
      </c>
      <c r="AX1678">
        <v>14.81</v>
      </c>
      <c r="AY1678">
        <v>14.81</v>
      </c>
      <c r="AZ1678">
        <v>14.81</v>
      </c>
      <c r="BA1678">
        <v>14.81</v>
      </c>
      <c r="BB1678">
        <v>14.81</v>
      </c>
      <c r="BC1678">
        <v>14.81</v>
      </c>
      <c r="BD1678">
        <v>14.81</v>
      </c>
      <c r="BE1678">
        <v>14.81</v>
      </c>
      <c r="BF1678">
        <v>14.81</v>
      </c>
      <c r="BG1678">
        <v>14.81</v>
      </c>
      <c r="BH1678">
        <v>14.81</v>
      </c>
      <c r="BI1678" t="s">
        <v>1505</v>
      </c>
      <c r="BJ1678" s="4" t="str">
        <f>Table22[[#This Row],[Ofgem ]]</f>
        <v>4"-5"</v>
      </c>
      <c r="BK1678" s="4" t="str">
        <f>Table22[[#This Row],[Pressure]]</f>
        <v>LP</v>
      </c>
      <c r="BL1678" s="4" t="str">
        <f>Table22[[#This Row],[Pon Category]]</f>
        <v>Policy</v>
      </c>
      <c r="BM1678" s="4" t="str">
        <f>Table22[[#This Row],[Tier]]</f>
        <v>T1</v>
      </c>
      <c r="BN1678" s="4" t="str">
        <f>Table22[[#This Row],[PON Material]]</f>
        <v>SI</v>
      </c>
      <c r="BO1678" s="4" t="str" cm="1">
        <f t="array" ref="BO16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79" spans="1:67" x14ac:dyDescent="0.25">
      <c r="A1679" t="s">
        <v>989</v>
      </c>
      <c r="B1679" t="s">
        <v>1044</v>
      </c>
      <c r="C1679" t="s">
        <v>1204</v>
      </c>
      <c r="D1679" t="s">
        <v>166</v>
      </c>
      <c r="E1679" t="s">
        <v>3263</v>
      </c>
      <c r="F1679" t="s">
        <v>1369</v>
      </c>
      <c r="G1679" t="s">
        <v>3265</v>
      </c>
      <c r="H1679" t="s">
        <v>1078</v>
      </c>
      <c r="I1679" t="s">
        <v>2792</v>
      </c>
      <c r="J1679" t="s">
        <v>2793</v>
      </c>
      <c r="K1679" t="s">
        <v>1046</v>
      </c>
      <c r="L1679">
        <v>510928053</v>
      </c>
      <c r="M1679">
        <v>6</v>
      </c>
      <c r="O1679" t="s">
        <v>1570</v>
      </c>
      <c r="P1679" t="s">
        <v>1571</v>
      </c>
      <c r="Q1679" t="s">
        <v>163</v>
      </c>
      <c r="R1679" t="s">
        <v>1572</v>
      </c>
      <c r="S1679" t="s">
        <v>64</v>
      </c>
      <c r="T1679" t="s">
        <v>52</v>
      </c>
      <c r="U1679" t="s">
        <v>1573</v>
      </c>
      <c r="V1679" t="s">
        <v>1496</v>
      </c>
      <c r="W1679">
        <v>4</v>
      </c>
      <c r="X1679">
        <v>7.09</v>
      </c>
      <c r="Y1679" t="s">
        <v>1574</v>
      </c>
      <c r="Z1679" t="s">
        <v>1575</v>
      </c>
      <c r="AA1679" t="s">
        <v>147</v>
      </c>
      <c r="AC1679">
        <v>44529</v>
      </c>
      <c r="AD1679">
        <v>44652</v>
      </c>
      <c r="AE1679" s="39">
        <v>1.9500000000000002</v>
      </c>
      <c r="AF1679" s="39">
        <v>5.07</v>
      </c>
      <c r="AG1679" s="39">
        <v>7.0200000000000005</v>
      </c>
      <c r="AO1679">
        <v>0.39</v>
      </c>
      <c r="AP1679">
        <v>0.39</v>
      </c>
      <c r="AQ1679">
        <v>0.39</v>
      </c>
      <c r="AR1679">
        <v>0.39</v>
      </c>
      <c r="AS1679">
        <v>0.39</v>
      </c>
      <c r="AV1679">
        <v>0.39</v>
      </c>
      <c r="AW1679">
        <v>0.39</v>
      </c>
      <c r="AX1679">
        <v>0.39</v>
      </c>
      <c r="AY1679">
        <v>0.39</v>
      </c>
      <c r="AZ1679">
        <v>0.39</v>
      </c>
      <c r="BA1679">
        <v>0.39</v>
      </c>
      <c r="BB1679">
        <v>0.39</v>
      </c>
      <c r="BC1679">
        <v>0.39</v>
      </c>
      <c r="BD1679">
        <v>0.39</v>
      </c>
      <c r="BE1679">
        <v>0.39</v>
      </c>
      <c r="BF1679">
        <v>0.39</v>
      </c>
      <c r="BG1679">
        <v>0.39</v>
      </c>
      <c r="BH1679">
        <v>0.39</v>
      </c>
      <c r="BI1679" t="s">
        <v>1505</v>
      </c>
      <c r="BJ1679" s="4" t="str">
        <f>Table22[[#This Row],[Ofgem ]]</f>
        <v>4"-5"</v>
      </c>
      <c r="BK1679" s="4" t="str">
        <f>Table22[[#This Row],[Pressure]]</f>
        <v>LP</v>
      </c>
      <c r="BL1679" s="4" t="str">
        <f>Table22[[#This Row],[Pon Category]]</f>
        <v>Policy</v>
      </c>
      <c r="BM1679" s="4" t="str">
        <f>Table22[[#This Row],[Tier]]</f>
        <v>T1</v>
      </c>
      <c r="BN1679" s="4" t="str">
        <f>Table22[[#This Row],[PON Material]]</f>
        <v>SI</v>
      </c>
      <c r="BO1679" s="4" t="str" cm="1">
        <f t="array" ref="BO16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0" spans="1:67" x14ac:dyDescent="0.25">
      <c r="A1680" t="s">
        <v>989</v>
      </c>
      <c r="B1680" t="s">
        <v>1044</v>
      </c>
      <c r="C1680" t="s">
        <v>1204</v>
      </c>
      <c r="D1680" t="s">
        <v>166</v>
      </c>
      <c r="E1680" t="s">
        <v>3263</v>
      </c>
      <c r="F1680" t="s">
        <v>1369</v>
      </c>
      <c r="G1680" t="s">
        <v>3265</v>
      </c>
      <c r="H1680" t="s">
        <v>1078</v>
      </c>
      <c r="I1680" t="s">
        <v>2792</v>
      </c>
      <c r="J1680" t="s">
        <v>2793</v>
      </c>
      <c r="K1680" t="s">
        <v>1046</v>
      </c>
      <c r="L1680">
        <v>510928054</v>
      </c>
      <c r="M1680">
        <v>4</v>
      </c>
      <c r="O1680" t="s">
        <v>1570</v>
      </c>
      <c r="P1680" t="s">
        <v>1571</v>
      </c>
      <c r="Q1680" t="s">
        <v>163</v>
      </c>
      <c r="R1680" t="s">
        <v>1572</v>
      </c>
      <c r="S1680" t="s">
        <v>64</v>
      </c>
      <c r="T1680" t="s">
        <v>52</v>
      </c>
      <c r="U1680" t="s">
        <v>1573</v>
      </c>
      <c r="V1680" t="s">
        <v>1496</v>
      </c>
      <c r="W1680">
        <v>4</v>
      </c>
      <c r="X1680">
        <v>44.86</v>
      </c>
      <c r="Y1680" t="s">
        <v>1574</v>
      </c>
      <c r="Z1680" t="s">
        <v>1575</v>
      </c>
      <c r="AA1680" t="s">
        <v>147</v>
      </c>
      <c r="AC1680">
        <v>44529</v>
      </c>
      <c r="AD1680">
        <v>44652</v>
      </c>
      <c r="AE1680" s="39">
        <v>12.450000000000001</v>
      </c>
      <c r="AF1680" s="39">
        <v>32.370000000000012</v>
      </c>
      <c r="AG1680" s="39">
        <v>44.820000000000014</v>
      </c>
      <c r="AO1680">
        <v>2.4900000000000002</v>
      </c>
      <c r="AP1680">
        <v>2.4900000000000002</v>
      </c>
      <c r="AQ1680">
        <v>2.4900000000000002</v>
      </c>
      <c r="AR1680">
        <v>2.4900000000000002</v>
      </c>
      <c r="AS1680">
        <v>2.4900000000000002</v>
      </c>
      <c r="AV1680">
        <v>2.4900000000000002</v>
      </c>
      <c r="AW1680">
        <v>2.4900000000000002</v>
      </c>
      <c r="AX1680">
        <v>2.4900000000000002</v>
      </c>
      <c r="AY1680">
        <v>2.4900000000000002</v>
      </c>
      <c r="AZ1680">
        <v>2.4900000000000002</v>
      </c>
      <c r="BA1680">
        <v>2.4900000000000002</v>
      </c>
      <c r="BB1680">
        <v>2.4900000000000002</v>
      </c>
      <c r="BC1680">
        <v>2.4900000000000002</v>
      </c>
      <c r="BD1680">
        <v>2.4900000000000002</v>
      </c>
      <c r="BE1680">
        <v>2.4900000000000002</v>
      </c>
      <c r="BF1680">
        <v>2.4900000000000002</v>
      </c>
      <c r="BG1680">
        <v>2.4900000000000002</v>
      </c>
      <c r="BH1680">
        <v>2.4900000000000002</v>
      </c>
      <c r="BI1680" t="s">
        <v>1505</v>
      </c>
      <c r="BJ1680" s="4" t="str">
        <f>Table22[[#This Row],[Ofgem ]]</f>
        <v>4"-5"</v>
      </c>
      <c r="BK1680" s="4" t="str">
        <f>Table22[[#This Row],[Pressure]]</f>
        <v>LP</v>
      </c>
      <c r="BL1680" s="4" t="str">
        <f>Table22[[#This Row],[Pon Category]]</f>
        <v>Policy</v>
      </c>
      <c r="BM1680" s="4" t="str">
        <f>Table22[[#This Row],[Tier]]</f>
        <v>T1</v>
      </c>
      <c r="BN1680" s="4" t="str">
        <f>Table22[[#This Row],[PON Material]]</f>
        <v>SI</v>
      </c>
      <c r="BO1680" s="4" t="str" cm="1">
        <f t="array" ref="BO16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1" spans="1:67" x14ac:dyDescent="0.25">
      <c r="A1681" t="s">
        <v>989</v>
      </c>
      <c r="B1681" t="s">
        <v>1044</v>
      </c>
      <c r="C1681" t="s">
        <v>1204</v>
      </c>
      <c r="D1681" t="s">
        <v>166</v>
      </c>
      <c r="E1681" t="s">
        <v>3263</v>
      </c>
      <c r="F1681" t="s">
        <v>1369</v>
      </c>
      <c r="G1681" t="s">
        <v>3265</v>
      </c>
      <c r="H1681" t="s">
        <v>1078</v>
      </c>
      <c r="I1681" t="s">
        <v>2792</v>
      </c>
      <c r="J1681" t="s">
        <v>2793</v>
      </c>
      <c r="K1681" t="s">
        <v>1046</v>
      </c>
      <c r="L1681">
        <v>220001725571</v>
      </c>
      <c r="M1681">
        <v>4</v>
      </c>
      <c r="O1681" t="s">
        <v>1570</v>
      </c>
      <c r="P1681" t="s">
        <v>1571</v>
      </c>
      <c r="Q1681" t="s">
        <v>163</v>
      </c>
      <c r="R1681" t="s">
        <v>1572</v>
      </c>
      <c r="S1681" t="s">
        <v>64</v>
      </c>
      <c r="T1681" t="s">
        <v>52</v>
      </c>
      <c r="U1681" t="s">
        <v>1573</v>
      </c>
      <c r="V1681" t="s">
        <v>1496</v>
      </c>
      <c r="W1681">
        <v>2</v>
      </c>
      <c r="X1681">
        <v>1.97</v>
      </c>
      <c r="Y1681" t="s">
        <v>1574</v>
      </c>
      <c r="Z1681" t="s">
        <v>1575</v>
      </c>
      <c r="AA1681" t="s">
        <v>147</v>
      </c>
      <c r="AC1681">
        <v>44529</v>
      </c>
      <c r="AD1681">
        <v>44652</v>
      </c>
      <c r="AE1681" s="39">
        <v>0.55000000000000004</v>
      </c>
      <c r="AF1681" s="39">
        <v>1.4300000000000004</v>
      </c>
      <c r="AG1681" s="39">
        <v>1.9800000000000004</v>
      </c>
      <c r="AO1681">
        <v>0.11</v>
      </c>
      <c r="AP1681">
        <v>0.11</v>
      </c>
      <c r="AQ1681">
        <v>0.11</v>
      </c>
      <c r="AR1681">
        <v>0.11</v>
      </c>
      <c r="AS1681">
        <v>0.11</v>
      </c>
      <c r="AV1681">
        <v>0.11</v>
      </c>
      <c r="AW1681">
        <v>0.11</v>
      </c>
      <c r="AX1681">
        <v>0.11</v>
      </c>
      <c r="AY1681">
        <v>0.11</v>
      </c>
      <c r="AZ1681">
        <v>0.11</v>
      </c>
      <c r="BA1681">
        <v>0.11</v>
      </c>
      <c r="BB1681">
        <v>0.11</v>
      </c>
      <c r="BC1681">
        <v>0.11</v>
      </c>
      <c r="BD1681">
        <v>0.11</v>
      </c>
      <c r="BE1681">
        <v>0.11</v>
      </c>
      <c r="BF1681">
        <v>0.11</v>
      </c>
      <c r="BG1681">
        <v>0.11</v>
      </c>
      <c r="BH1681">
        <v>0.11</v>
      </c>
      <c r="BI1681" t="s">
        <v>1505</v>
      </c>
      <c r="BJ1681" s="4" t="str">
        <f>Table22[[#This Row],[Ofgem ]]</f>
        <v>4"-5"</v>
      </c>
      <c r="BK1681" s="4" t="str">
        <f>Table22[[#This Row],[Pressure]]</f>
        <v>LP</v>
      </c>
      <c r="BL1681" s="4" t="str">
        <f>Table22[[#This Row],[Pon Category]]</f>
        <v>Policy</v>
      </c>
      <c r="BM1681" s="4" t="str">
        <f>Table22[[#This Row],[Tier]]</f>
        <v>T1</v>
      </c>
      <c r="BN1681" s="4" t="str">
        <f>Table22[[#This Row],[PON Material]]</f>
        <v>SI</v>
      </c>
      <c r="BO1681" s="4" t="str" cm="1">
        <f t="array" ref="BO16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2" spans="1:67" x14ac:dyDescent="0.25">
      <c r="A1682" t="s">
        <v>989</v>
      </c>
      <c r="B1682" t="s">
        <v>1044</v>
      </c>
      <c r="C1682" t="s">
        <v>1204</v>
      </c>
      <c r="D1682" t="s">
        <v>166</v>
      </c>
      <c r="E1682" t="s">
        <v>3263</v>
      </c>
      <c r="F1682" t="s">
        <v>1369</v>
      </c>
      <c r="G1682" t="s">
        <v>3265</v>
      </c>
      <c r="H1682" t="s">
        <v>1078</v>
      </c>
      <c r="I1682" t="s">
        <v>2792</v>
      </c>
      <c r="J1682" t="s">
        <v>2793</v>
      </c>
      <c r="K1682" t="s">
        <v>1046</v>
      </c>
      <c r="L1682">
        <v>220001725580</v>
      </c>
      <c r="M1682">
        <v>4</v>
      </c>
      <c r="O1682" t="s">
        <v>1570</v>
      </c>
      <c r="P1682" t="s">
        <v>1571</v>
      </c>
      <c r="Q1682" t="s">
        <v>163</v>
      </c>
      <c r="R1682" t="s">
        <v>1572</v>
      </c>
      <c r="S1682" t="s">
        <v>64</v>
      </c>
      <c r="T1682" t="s">
        <v>52</v>
      </c>
      <c r="U1682" t="s">
        <v>1573</v>
      </c>
      <c r="V1682" t="s">
        <v>1496</v>
      </c>
      <c r="W1682">
        <v>2</v>
      </c>
      <c r="X1682">
        <v>1.28</v>
      </c>
      <c r="Y1682" t="s">
        <v>1574</v>
      </c>
      <c r="Z1682" t="s">
        <v>1575</v>
      </c>
      <c r="AA1682" t="s">
        <v>125</v>
      </c>
      <c r="AC1682">
        <v>44529</v>
      </c>
      <c r="AD1682">
        <v>44652</v>
      </c>
      <c r="AE1682" s="39">
        <v>0.35000000000000003</v>
      </c>
      <c r="AF1682" s="39">
        <v>0.91000000000000036</v>
      </c>
      <c r="AG1682" s="39">
        <v>1.2600000000000005</v>
      </c>
      <c r="AO1682">
        <v>7.0000000000000007E-2</v>
      </c>
      <c r="AP1682">
        <v>7.0000000000000007E-2</v>
      </c>
      <c r="AQ1682">
        <v>7.0000000000000007E-2</v>
      </c>
      <c r="AR1682">
        <v>7.0000000000000007E-2</v>
      </c>
      <c r="AS1682">
        <v>7.0000000000000007E-2</v>
      </c>
      <c r="AV1682">
        <v>7.0000000000000007E-2</v>
      </c>
      <c r="AW1682">
        <v>7.0000000000000007E-2</v>
      </c>
      <c r="AX1682">
        <v>7.0000000000000007E-2</v>
      </c>
      <c r="AY1682">
        <v>7.0000000000000007E-2</v>
      </c>
      <c r="AZ1682">
        <v>7.0000000000000007E-2</v>
      </c>
      <c r="BA1682">
        <v>7.0000000000000007E-2</v>
      </c>
      <c r="BB1682">
        <v>7.0000000000000007E-2</v>
      </c>
      <c r="BC1682">
        <v>7.0000000000000007E-2</v>
      </c>
      <c r="BD1682">
        <v>7.0000000000000007E-2</v>
      </c>
      <c r="BE1682">
        <v>7.0000000000000007E-2</v>
      </c>
      <c r="BF1682">
        <v>7.0000000000000007E-2</v>
      </c>
      <c r="BG1682">
        <v>7.0000000000000007E-2</v>
      </c>
      <c r="BH1682">
        <v>7.0000000000000007E-2</v>
      </c>
      <c r="BI1682" t="s">
        <v>1505</v>
      </c>
      <c r="BJ1682" s="4" t="str">
        <f>Table22[[#This Row],[Ofgem ]]</f>
        <v>4"-5"</v>
      </c>
      <c r="BK1682" s="4" t="str">
        <f>Table22[[#This Row],[Pressure]]</f>
        <v>LP</v>
      </c>
      <c r="BL1682" s="4" t="str">
        <f>Table22[[#This Row],[Pon Category]]</f>
        <v>Policy</v>
      </c>
      <c r="BM1682" s="4" t="str">
        <f>Table22[[#This Row],[Tier]]</f>
        <v>T1</v>
      </c>
      <c r="BN1682" s="4" t="str">
        <f>Table22[[#This Row],[PON Material]]</f>
        <v>SI</v>
      </c>
      <c r="BO1682" s="4" t="str" cm="1">
        <f t="array" ref="BO16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3" spans="1:67" x14ac:dyDescent="0.25">
      <c r="A1683" t="s">
        <v>989</v>
      </c>
      <c r="B1683" t="s">
        <v>1044</v>
      </c>
      <c r="C1683" t="s">
        <v>1204</v>
      </c>
      <c r="D1683" t="s">
        <v>166</v>
      </c>
      <c r="E1683" t="s">
        <v>3263</v>
      </c>
      <c r="F1683" t="s">
        <v>1369</v>
      </c>
      <c r="G1683" t="s">
        <v>3265</v>
      </c>
      <c r="H1683" t="s">
        <v>1078</v>
      </c>
      <c r="I1683" t="s">
        <v>2792</v>
      </c>
      <c r="J1683" t="s">
        <v>2793</v>
      </c>
      <c r="K1683" t="s">
        <v>1046</v>
      </c>
      <c r="L1683">
        <v>220002010233</v>
      </c>
      <c r="M1683">
        <v>4</v>
      </c>
      <c r="O1683" t="s">
        <v>1570</v>
      </c>
      <c r="P1683" t="s">
        <v>1571</v>
      </c>
      <c r="Q1683" t="s">
        <v>163</v>
      </c>
      <c r="R1683" t="s">
        <v>1572</v>
      </c>
      <c r="S1683" t="s">
        <v>64</v>
      </c>
      <c r="T1683" t="s">
        <v>52</v>
      </c>
      <c r="U1683" t="s">
        <v>1573</v>
      </c>
      <c r="V1683" t="s">
        <v>1496</v>
      </c>
      <c r="W1683">
        <v>-1</v>
      </c>
      <c r="X1683">
        <v>7.77</v>
      </c>
      <c r="Y1683" t="s">
        <v>1574</v>
      </c>
      <c r="Z1683" t="s">
        <v>1575</v>
      </c>
      <c r="AA1683" t="s">
        <v>147</v>
      </c>
      <c r="AC1683">
        <v>44529</v>
      </c>
      <c r="AD1683">
        <v>44652</v>
      </c>
      <c r="AE1683" s="39">
        <v>2.15</v>
      </c>
      <c r="AF1683" s="39">
        <v>5.59</v>
      </c>
      <c r="AG1683" s="39">
        <v>7.74</v>
      </c>
      <c r="AO1683">
        <v>0.43</v>
      </c>
      <c r="AP1683">
        <v>0.43</v>
      </c>
      <c r="AQ1683">
        <v>0.43</v>
      </c>
      <c r="AR1683">
        <v>0.43</v>
      </c>
      <c r="AS1683">
        <v>0.43</v>
      </c>
      <c r="AV1683">
        <v>0.43</v>
      </c>
      <c r="AW1683">
        <v>0.43</v>
      </c>
      <c r="AX1683">
        <v>0.43</v>
      </c>
      <c r="AY1683">
        <v>0.43</v>
      </c>
      <c r="AZ1683">
        <v>0.43</v>
      </c>
      <c r="BA1683">
        <v>0.43</v>
      </c>
      <c r="BB1683">
        <v>0.43</v>
      </c>
      <c r="BC1683">
        <v>0.43</v>
      </c>
      <c r="BD1683">
        <v>0.43</v>
      </c>
      <c r="BE1683">
        <v>0.43</v>
      </c>
      <c r="BF1683">
        <v>0.43</v>
      </c>
      <c r="BG1683">
        <v>0.43</v>
      </c>
      <c r="BH1683">
        <v>0.43</v>
      </c>
      <c r="BI1683" t="s">
        <v>1505</v>
      </c>
      <c r="BJ1683" s="4" t="str">
        <f>Table22[[#This Row],[Ofgem ]]</f>
        <v>4"-5"</v>
      </c>
      <c r="BK1683" s="4" t="str">
        <f>Table22[[#This Row],[Pressure]]</f>
        <v>LP</v>
      </c>
      <c r="BL1683" s="4" t="str">
        <f>Table22[[#This Row],[Pon Category]]</f>
        <v>Policy</v>
      </c>
      <c r="BM1683" s="4" t="str">
        <f>Table22[[#This Row],[Tier]]</f>
        <v>T1</v>
      </c>
      <c r="BN1683" s="4" t="str">
        <f>Table22[[#This Row],[PON Material]]</f>
        <v>SI</v>
      </c>
      <c r="BO1683" s="4" t="str" cm="1">
        <f t="array" ref="BO16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4" spans="1:67" x14ac:dyDescent="0.25">
      <c r="A1684" t="s">
        <v>989</v>
      </c>
      <c r="B1684" t="s">
        <v>1044</v>
      </c>
      <c r="C1684" t="s">
        <v>1204</v>
      </c>
      <c r="D1684" t="s">
        <v>166</v>
      </c>
      <c r="E1684" t="s">
        <v>3263</v>
      </c>
      <c r="F1684" t="s">
        <v>1369</v>
      </c>
      <c r="G1684" t="s">
        <v>3265</v>
      </c>
      <c r="H1684" t="s">
        <v>1078</v>
      </c>
      <c r="I1684" t="s">
        <v>2792</v>
      </c>
      <c r="J1684" t="s">
        <v>2793</v>
      </c>
      <c r="K1684" t="s">
        <v>1046</v>
      </c>
      <c r="L1684">
        <v>220002010237</v>
      </c>
      <c r="M1684">
        <v>6</v>
      </c>
      <c r="O1684" t="s">
        <v>1570</v>
      </c>
      <c r="P1684" t="s">
        <v>1571</v>
      </c>
      <c r="Q1684" t="s">
        <v>163</v>
      </c>
      <c r="R1684" t="s">
        <v>1572</v>
      </c>
      <c r="S1684" t="s">
        <v>64</v>
      </c>
      <c r="T1684" t="s">
        <v>52</v>
      </c>
      <c r="U1684" t="s">
        <v>1573</v>
      </c>
      <c r="V1684" t="s">
        <v>1496</v>
      </c>
      <c r="W1684">
        <v>-1</v>
      </c>
      <c r="X1684">
        <v>467.73</v>
      </c>
      <c r="Y1684" t="s">
        <v>1574</v>
      </c>
      <c r="Z1684" t="s">
        <v>1575</v>
      </c>
      <c r="AA1684" t="s">
        <v>147</v>
      </c>
      <c r="AC1684">
        <v>44529</v>
      </c>
      <c r="AD1684">
        <v>44652</v>
      </c>
      <c r="AE1684" s="39">
        <v>129.94999999999999</v>
      </c>
      <c r="AF1684" s="39">
        <v>337.87000000000006</v>
      </c>
      <c r="AG1684" s="39">
        <v>467.82000000000005</v>
      </c>
      <c r="AO1684">
        <v>25.99</v>
      </c>
      <c r="AP1684">
        <v>25.99</v>
      </c>
      <c r="AQ1684">
        <v>25.99</v>
      </c>
      <c r="AR1684">
        <v>25.99</v>
      </c>
      <c r="AS1684">
        <v>25.99</v>
      </c>
      <c r="AV1684">
        <v>25.99</v>
      </c>
      <c r="AW1684">
        <v>25.99</v>
      </c>
      <c r="AX1684">
        <v>25.99</v>
      </c>
      <c r="AY1684">
        <v>25.99</v>
      </c>
      <c r="AZ1684">
        <v>25.99</v>
      </c>
      <c r="BA1684">
        <v>25.99</v>
      </c>
      <c r="BB1684">
        <v>25.99</v>
      </c>
      <c r="BC1684">
        <v>25.99</v>
      </c>
      <c r="BD1684">
        <v>25.99</v>
      </c>
      <c r="BE1684">
        <v>25.99</v>
      </c>
      <c r="BF1684">
        <v>25.99</v>
      </c>
      <c r="BG1684">
        <v>25.99</v>
      </c>
      <c r="BH1684">
        <v>25.99</v>
      </c>
      <c r="BI1684" t="s">
        <v>1505</v>
      </c>
      <c r="BJ1684" s="4" t="str">
        <f>Table22[[#This Row],[Ofgem ]]</f>
        <v>4"-5"</v>
      </c>
      <c r="BK1684" s="4" t="str">
        <f>Table22[[#This Row],[Pressure]]</f>
        <v>LP</v>
      </c>
      <c r="BL1684" s="4" t="str">
        <f>Table22[[#This Row],[Pon Category]]</f>
        <v>Policy</v>
      </c>
      <c r="BM1684" s="4" t="str">
        <f>Table22[[#This Row],[Tier]]</f>
        <v>T1</v>
      </c>
      <c r="BN1684" s="4" t="str">
        <f>Table22[[#This Row],[PON Material]]</f>
        <v>SI</v>
      </c>
      <c r="BO1684" s="4" t="str" cm="1">
        <f t="array" ref="BO16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5" spans="1:67" hidden="1" x14ac:dyDescent="0.25">
      <c r="A1685" t="s">
        <v>989</v>
      </c>
      <c r="B1685" t="s">
        <v>998</v>
      </c>
      <c r="C1685" t="s">
        <v>1195</v>
      </c>
      <c r="D1685" t="s">
        <v>170</v>
      </c>
      <c r="E1685" t="s">
        <v>3266</v>
      </c>
      <c r="F1685" t="s">
        <v>1320</v>
      </c>
      <c r="G1685" t="s">
        <v>3267</v>
      </c>
      <c r="H1685" t="s">
        <v>1322</v>
      </c>
      <c r="I1685" t="s">
        <v>2861</v>
      </c>
      <c r="J1685" t="s">
        <v>2861</v>
      </c>
      <c r="K1685" t="s">
        <v>1006</v>
      </c>
      <c r="L1685">
        <v>510966867</v>
      </c>
      <c r="M1685">
        <v>2</v>
      </c>
      <c r="O1685" t="s">
        <v>1570</v>
      </c>
      <c r="P1685" t="s">
        <v>1571</v>
      </c>
      <c r="Q1685" t="s">
        <v>133</v>
      </c>
      <c r="R1685" t="s">
        <v>1572</v>
      </c>
      <c r="S1685" t="s">
        <v>64</v>
      </c>
      <c r="T1685" t="s">
        <v>1576</v>
      </c>
      <c r="U1685" t="s">
        <v>1577</v>
      </c>
      <c r="V1685" t="s">
        <v>1496</v>
      </c>
      <c r="W1685">
        <v>-1</v>
      </c>
      <c r="X1685">
        <v>64.489999999999995</v>
      </c>
      <c r="Y1685" t="s">
        <v>1574</v>
      </c>
      <c r="Z1685" t="s">
        <v>1575</v>
      </c>
      <c r="AA1685" t="s">
        <v>845</v>
      </c>
      <c r="AC1685">
        <v>44445</v>
      </c>
      <c r="AD1685">
        <v>44512</v>
      </c>
      <c r="AE1685" s="39">
        <v>64.47</v>
      </c>
      <c r="AF1685" s="39">
        <v>0</v>
      </c>
      <c r="AG1685" s="39">
        <v>64.47</v>
      </c>
      <c r="AH1685">
        <v>9.2100000000000009</v>
      </c>
      <c r="AI1685">
        <v>9.2100000000000009</v>
      </c>
      <c r="AJ1685">
        <v>9.2100000000000009</v>
      </c>
      <c r="AK1685">
        <v>9.2100000000000009</v>
      </c>
      <c r="AL1685">
        <v>9.2100000000000009</v>
      </c>
      <c r="AM1685">
        <v>9.2100000000000009</v>
      </c>
      <c r="AN1685">
        <v>9.2100000000000009</v>
      </c>
      <c r="BI1685" t="s">
        <v>1439</v>
      </c>
      <c r="BJ1685" s="4" t="str">
        <f>Table22[[#This Row],[Ofgem ]]</f>
        <v>4"-5"</v>
      </c>
      <c r="BK1685" s="4" t="str">
        <f>Table22[[#This Row],[Pressure]]</f>
        <v>LP</v>
      </c>
      <c r="BL1685" s="4" t="str">
        <f>Table22[[#This Row],[Pon Category]]</f>
        <v>Non policy</v>
      </c>
      <c r="BM1685" s="4" t="str">
        <f>Table22[[#This Row],[Tier]]</f>
        <v>T1</v>
      </c>
      <c r="BN1685" s="4" t="str">
        <f>Table22[[#This Row],[PON Material]]</f>
        <v>ST</v>
      </c>
      <c r="BO1685" s="4" t="str" cm="1">
        <f t="array" ref="BO16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686" spans="1:67" x14ac:dyDescent="0.25">
      <c r="A1686" t="s">
        <v>989</v>
      </c>
      <c r="B1686" t="s">
        <v>998</v>
      </c>
      <c r="C1686" t="s">
        <v>1195</v>
      </c>
      <c r="D1686" t="s">
        <v>170</v>
      </c>
      <c r="E1686" t="s">
        <v>3266</v>
      </c>
      <c r="F1686" t="s">
        <v>1320</v>
      </c>
      <c r="G1686" t="s">
        <v>3268</v>
      </c>
      <c r="H1686" t="s">
        <v>1321</v>
      </c>
      <c r="I1686" t="s">
        <v>2861</v>
      </c>
      <c r="J1686" t="s">
        <v>2861</v>
      </c>
      <c r="K1686" t="s">
        <v>1006</v>
      </c>
      <c r="L1686">
        <v>510790116</v>
      </c>
      <c r="M1686">
        <v>4</v>
      </c>
      <c r="O1686" t="s">
        <v>1570</v>
      </c>
      <c r="P1686" t="s">
        <v>1571</v>
      </c>
      <c r="Q1686" t="s">
        <v>91</v>
      </c>
      <c r="R1686" t="s">
        <v>1572</v>
      </c>
      <c r="S1686" t="s">
        <v>64</v>
      </c>
      <c r="T1686" t="s">
        <v>52</v>
      </c>
      <c r="U1686" t="s">
        <v>1573</v>
      </c>
      <c r="V1686" t="s">
        <v>1496</v>
      </c>
      <c r="W1686">
        <v>5</v>
      </c>
      <c r="X1686">
        <v>241.94</v>
      </c>
      <c r="Y1686" t="s">
        <v>1574</v>
      </c>
      <c r="Z1686" t="s">
        <v>1575</v>
      </c>
      <c r="AA1686" t="s">
        <v>147</v>
      </c>
      <c r="AC1686">
        <v>44445</v>
      </c>
      <c r="AD1686">
        <v>44512</v>
      </c>
      <c r="AE1686" s="39">
        <v>241.92000000000002</v>
      </c>
      <c r="AF1686" s="39">
        <v>0</v>
      </c>
      <c r="AG1686" s="39">
        <v>241.92000000000002</v>
      </c>
      <c r="AH1686">
        <v>34.56</v>
      </c>
      <c r="AI1686">
        <v>34.56</v>
      </c>
      <c r="AJ1686">
        <v>34.56</v>
      </c>
      <c r="AK1686">
        <v>34.56</v>
      </c>
      <c r="AL1686">
        <v>34.56</v>
      </c>
      <c r="AM1686">
        <v>34.56</v>
      </c>
      <c r="AN1686">
        <v>34.56</v>
      </c>
      <c r="BI1686" t="s">
        <v>1505</v>
      </c>
      <c r="BJ1686" s="4" t="str">
        <f>Table22[[#This Row],[Ofgem ]]</f>
        <v>4"-5"</v>
      </c>
      <c r="BK1686" s="4" t="str">
        <f>Table22[[#This Row],[Pressure]]</f>
        <v>LP</v>
      </c>
      <c r="BL1686" s="4" t="str">
        <f>Table22[[#This Row],[Pon Category]]</f>
        <v>Policy</v>
      </c>
      <c r="BM1686" s="4" t="str">
        <f>Table22[[#This Row],[Tier]]</f>
        <v>T1</v>
      </c>
      <c r="BN1686" s="4" t="str">
        <f>Table22[[#This Row],[PON Material]]</f>
        <v>DI</v>
      </c>
      <c r="BO1686" s="4" t="str" cm="1">
        <f t="array" ref="BO16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7" spans="1:67" x14ac:dyDescent="0.25">
      <c r="A1687" t="s">
        <v>989</v>
      </c>
      <c r="B1687" t="s">
        <v>998</v>
      </c>
      <c r="C1687" t="s">
        <v>1195</v>
      </c>
      <c r="D1687" t="s">
        <v>170</v>
      </c>
      <c r="E1687" t="s">
        <v>3266</v>
      </c>
      <c r="F1687" t="s">
        <v>1320</v>
      </c>
      <c r="G1687" t="s">
        <v>3268</v>
      </c>
      <c r="H1687" t="s">
        <v>1321</v>
      </c>
      <c r="I1687" t="s">
        <v>2861</v>
      </c>
      <c r="J1687" t="s">
        <v>2861</v>
      </c>
      <c r="K1687" t="s">
        <v>1006</v>
      </c>
      <c r="L1687">
        <v>510790117</v>
      </c>
      <c r="M1687">
        <v>4</v>
      </c>
      <c r="O1687" t="s">
        <v>1570</v>
      </c>
      <c r="P1687" t="s">
        <v>1571</v>
      </c>
      <c r="Q1687" t="s">
        <v>91</v>
      </c>
      <c r="R1687" t="s">
        <v>1572</v>
      </c>
      <c r="S1687" t="s">
        <v>64</v>
      </c>
      <c r="T1687" t="s">
        <v>52</v>
      </c>
      <c r="U1687" t="s">
        <v>1573</v>
      </c>
      <c r="V1687" t="s">
        <v>1496</v>
      </c>
      <c r="W1687">
        <v>5</v>
      </c>
      <c r="X1687">
        <v>252.83</v>
      </c>
      <c r="Y1687" t="s">
        <v>1574</v>
      </c>
      <c r="Z1687" t="s">
        <v>1575</v>
      </c>
      <c r="AA1687" t="s">
        <v>147</v>
      </c>
      <c r="AC1687">
        <v>44445</v>
      </c>
      <c r="AD1687">
        <v>44512</v>
      </c>
      <c r="AE1687" s="39">
        <v>17.779999999999998</v>
      </c>
      <c r="AF1687" s="39">
        <v>0</v>
      </c>
      <c r="AG1687" s="39">
        <v>17.779999999999998</v>
      </c>
      <c r="AH1687">
        <v>2.54</v>
      </c>
      <c r="AI1687">
        <v>2.54</v>
      </c>
      <c r="AJ1687">
        <v>2.54</v>
      </c>
      <c r="AK1687">
        <v>2.54</v>
      </c>
      <c r="AL1687">
        <v>2.54</v>
      </c>
      <c r="AM1687">
        <v>2.54</v>
      </c>
      <c r="AN1687">
        <v>2.54</v>
      </c>
      <c r="BI1687" t="s">
        <v>1505</v>
      </c>
      <c r="BJ1687" s="4" t="str">
        <f>Table22[[#This Row],[Ofgem ]]</f>
        <v>4"-5"</v>
      </c>
      <c r="BK1687" s="4" t="str">
        <f>Table22[[#This Row],[Pressure]]</f>
        <v>LP</v>
      </c>
      <c r="BL1687" s="4" t="str">
        <f>Table22[[#This Row],[Pon Category]]</f>
        <v>Policy</v>
      </c>
      <c r="BM1687" s="4" t="str">
        <f>Table22[[#This Row],[Tier]]</f>
        <v>T1</v>
      </c>
      <c r="BN1687" s="4" t="str">
        <f>Table22[[#This Row],[PON Material]]</f>
        <v>DI</v>
      </c>
      <c r="BO1687" s="4" t="str" cm="1">
        <f t="array" ref="BO16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8" spans="1:67" x14ac:dyDescent="0.25">
      <c r="A1688" t="s">
        <v>989</v>
      </c>
      <c r="B1688" t="s">
        <v>998</v>
      </c>
      <c r="C1688" t="s">
        <v>1195</v>
      </c>
      <c r="D1688" t="s">
        <v>170</v>
      </c>
      <c r="E1688" t="s">
        <v>3266</v>
      </c>
      <c r="F1688" t="s">
        <v>1320</v>
      </c>
      <c r="G1688" t="s">
        <v>3268</v>
      </c>
      <c r="H1688" t="s">
        <v>1321</v>
      </c>
      <c r="I1688" t="s">
        <v>2861</v>
      </c>
      <c r="J1688" t="s">
        <v>2861</v>
      </c>
      <c r="K1688" t="s">
        <v>1006</v>
      </c>
      <c r="L1688">
        <v>638667060</v>
      </c>
      <c r="M1688">
        <v>6</v>
      </c>
      <c r="O1688" t="s">
        <v>1570</v>
      </c>
      <c r="P1688" t="s">
        <v>1571</v>
      </c>
      <c r="Q1688" t="s">
        <v>163</v>
      </c>
      <c r="R1688" t="s">
        <v>1572</v>
      </c>
      <c r="S1688" t="s">
        <v>64</v>
      </c>
      <c r="T1688" t="s">
        <v>52</v>
      </c>
      <c r="U1688" t="s">
        <v>1573</v>
      </c>
      <c r="V1688" t="s">
        <v>1496</v>
      </c>
      <c r="W1688">
        <v>4</v>
      </c>
      <c r="X1688">
        <v>18.760000000000002</v>
      </c>
      <c r="Y1688" t="s">
        <v>1574</v>
      </c>
      <c r="Z1688" t="s">
        <v>1575</v>
      </c>
      <c r="AA1688" t="s">
        <v>147</v>
      </c>
      <c r="AC1688">
        <v>44445</v>
      </c>
      <c r="AD1688">
        <v>44512</v>
      </c>
      <c r="AE1688" s="39">
        <v>12.81</v>
      </c>
      <c r="AF1688" s="39">
        <v>0</v>
      </c>
      <c r="AG1688" s="39">
        <v>12.81</v>
      </c>
      <c r="AH1688">
        <v>1.83</v>
      </c>
      <c r="AI1688">
        <v>1.83</v>
      </c>
      <c r="AJ1688">
        <v>1.83</v>
      </c>
      <c r="AK1688">
        <v>1.83</v>
      </c>
      <c r="AL1688">
        <v>1.83</v>
      </c>
      <c r="AM1688">
        <v>1.83</v>
      </c>
      <c r="AN1688">
        <v>1.83</v>
      </c>
      <c r="BI1688" t="s">
        <v>1505</v>
      </c>
      <c r="BJ1688" s="4" t="str">
        <f>Table22[[#This Row],[Ofgem ]]</f>
        <v>4"-5"</v>
      </c>
      <c r="BK1688" s="4" t="str">
        <f>Table22[[#This Row],[Pressure]]</f>
        <v>LP</v>
      </c>
      <c r="BL1688" s="4" t="str">
        <f>Table22[[#This Row],[Pon Category]]</f>
        <v>Policy</v>
      </c>
      <c r="BM1688" s="4" t="str">
        <f>Table22[[#This Row],[Tier]]</f>
        <v>T1</v>
      </c>
      <c r="BN1688" s="4" t="str">
        <f>Table22[[#This Row],[PON Material]]</f>
        <v>SI</v>
      </c>
      <c r="BO1688" s="4" t="str" cm="1">
        <f t="array" ref="BO16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89" spans="1:67" x14ac:dyDescent="0.25">
      <c r="A1689" t="s">
        <v>989</v>
      </c>
      <c r="B1689" t="s">
        <v>998</v>
      </c>
      <c r="C1689" t="s">
        <v>1195</v>
      </c>
      <c r="D1689" t="s">
        <v>170</v>
      </c>
      <c r="E1689" t="s">
        <v>3266</v>
      </c>
      <c r="F1689" t="s">
        <v>1320</v>
      </c>
      <c r="G1689" t="s">
        <v>3267</v>
      </c>
      <c r="H1689" t="s">
        <v>1322</v>
      </c>
      <c r="I1689" t="s">
        <v>2861</v>
      </c>
      <c r="J1689" t="s">
        <v>2861</v>
      </c>
      <c r="K1689" t="s">
        <v>1006</v>
      </c>
      <c r="L1689">
        <v>510966868</v>
      </c>
      <c r="M1689">
        <v>4</v>
      </c>
      <c r="O1689" t="s">
        <v>1570</v>
      </c>
      <c r="P1689" t="s">
        <v>1571</v>
      </c>
      <c r="Q1689" t="s">
        <v>91</v>
      </c>
      <c r="R1689" t="s">
        <v>1572</v>
      </c>
      <c r="S1689" t="s">
        <v>64</v>
      </c>
      <c r="T1689" t="s">
        <v>52</v>
      </c>
      <c r="U1689" t="s">
        <v>1573</v>
      </c>
      <c r="V1689" t="s">
        <v>1496</v>
      </c>
      <c r="W1689">
        <v>4</v>
      </c>
      <c r="X1689">
        <v>36.049999999999997</v>
      </c>
      <c r="Y1689" t="s">
        <v>1574</v>
      </c>
      <c r="Z1689" t="s">
        <v>1575</v>
      </c>
      <c r="AA1689" t="s">
        <v>147</v>
      </c>
      <c r="AC1689">
        <v>44445</v>
      </c>
      <c r="AD1689">
        <v>44512</v>
      </c>
      <c r="AE1689" s="39">
        <v>36.120000000000005</v>
      </c>
      <c r="AF1689" s="39">
        <v>0</v>
      </c>
      <c r="AG1689" s="39">
        <v>36.120000000000005</v>
      </c>
      <c r="AH1689">
        <v>5.16</v>
      </c>
      <c r="AI1689">
        <v>5.16</v>
      </c>
      <c r="AJ1689">
        <v>5.16</v>
      </c>
      <c r="AK1689">
        <v>5.16</v>
      </c>
      <c r="AL1689">
        <v>5.16</v>
      </c>
      <c r="AM1689">
        <v>5.16</v>
      </c>
      <c r="AN1689">
        <v>5.16</v>
      </c>
      <c r="BI1689" t="s">
        <v>1505</v>
      </c>
      <c r="BJ1689" s="4" t="str">
        <f>Table22[[#This Row],[Ofgem ]]</f>
        <v>4"-5"</v>
      </c>
      <c r="BK1689" s="4" t="str">
        <f>Table22[[#This Row],[Pressure]]</f>
        <v>LP</v>
      </c>
      <c r="BL1689" s="4" t="str">
        <f>Table22[[#This Row],[Pon Category]]</f>
        <v>Policy</v>
      </c>
      <c r="BM1689" s="4" t="str">
        <f>Table22[[#This Row],[Tier]]</f>
        <v>T1</v>
      </c>
      <c r="BN1689" s="4" t="str">
        <f>Table22[[#This Row],[PON Material]]</f>
        <v>DI</v>
      </c>
      <c r="BO1689" s="4" t="str" cm="1">
        <f t="array" ref="BO16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0" spans="1:67" x14ac:dyDescent="0.25">
      <c r="A1690" t="s">
        <v>989</v>
      </c>
      <c r="B1690" t="s">
        <v>998</v>
      </c>
      <c r="C1690" t="s">
        <v>1195</v>
      </c>
      <c r="D1690" t="s">
        <v>170</v>
      </c>
      <c r="E1690" t="s">
        <v>3266</v>
      </c>
      <c r="F1690" t="s">
        <v>1320</v>
      </c>
      <c r="G1690" t="s">
        <v>3267</v>
      </c>
      <c r="H1690" t="s">
        <v>1322</v>
      </c>
      <c r="I1690" t="s">
        <v>2861</v>
      </c>
      <c r="J1690" t="s">
        <v>2861</v>
      </c>
      <c r="K1690" t="s">
        <v>1006</v>
      </c>
      <c r="L1690">
        <v>510966869</v>
      </c>
      <c r="M1690">
        <v>4</v>
      </c>
      <c r="O1690" t="s">
        <v>1570</v>
      </c>
      <c r="P1690" t="s">
        <v>1571</v>
      </c>
      <c r="Q1690" t="s">
        <v>91</v>
      </c>
      <c r="R1690" t="s">
        <v>1572</v>
      </c>
      <c r="S1690" t="s">
        <v>64</v>
      </c>
      <c r="T1690" t="s">
        <v>52</v>
      </c>
      <c r="U1690" t="s">
        <v>1573</v>
      </c>
      <c r="V1690" t="s">
        <v>1496</v>
      </c>
      <c r="W1690">
        <v>6</v>
      </c>
      <c r="X1690">
        <v>288.73</v>
      </c>
      <c r="Y1690" t="s">
        <v>1574</v>
      </c>
      <c r="Z1690" t="s">
        <v>1575</v>
      </c>
      <c r="AA1690" t="s">
        <v>147</v>
      </c>
      <c r="AC1690">
        <v>44445</v>
      </c>
      <c r="AD1690">
        <v>44512</v>
      </c>
      <c r="AE1690" s="39">
        <v>-3.2899999999999991</v>
      </c>
      <c r="AF1690" s="39">
        <v>0</v>
      </c>
      <c r="AG1690" s="39">
        <v>-3.2899999999999991</v>
      </c>
      <c r="AH1690">
        <v>-0.47</v>
      </c>
      <c r="AI1690">
        <v>-0.47</v>
      </c>
      <c r="AJ1690">
        <v>-0.47</v>
      </c>
      <c r="AK1690">
        <v>-0.47</v>
      </c>
      <c r="AL1690">
        <v>-0.47</v>
      </c>
      <c r="AM1690">
        <v>-0.47</v>
      </c>
      <c r="AN1690">
        <v>-0.47</v>
      </c>
      <c r="BI1690" t="s">
        <v>1505</v>
      </c>
      <c r="BJ1690" s="4" t="str">
        <f>Table22[[#This Row],[Ofgem ]]</f>
        <v>4"-5"</v>
      </c>
      <c r="BK1690" s="4" t="str">
        <f>Table22[[#This Row],[Pressure]]</f>
        <v>LP</v>
      </c>
      <c r="BL1690" s="4" t="str">
        <f>Table22[[#This Row],[Pon Category]]</f>
        <v>Policy</v>
      </c>
      <c r="BM1690" s="4" t="str">
        <f>Table22[[#This Row],[Tier]]</f>
        <v>T1</v>
      </c>
      <c r="BN1690" s="4" t="str">
        <f>Table22[[#This Row],[PON Material]]</f>
        <v>DI</v>
      </c>
      <c r="BO1690" s="4" t="str" cm="1">
        <f t="array" ref="BO16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1" spans="1:67" x14ac:dyDescent="0.25">
      <c r="A1691" t="s">
        <v>989</v>
      </c>
      <c r="B1691" t="s">
        <v>998</v>
      </c>
      <c r="C1691" t="s">
        <v>1195</v>
      </c>
      <c r="D1691" t="s">
        <v>170</v>
      </c>
      <c r="E1691" t="s">
        <v>3266</v>
      </c>
      <c r="F1691" t="s">
        <v>1320</v>
      </c>
      <c r="G1691" t="s">
        <v>3269</v>
      </c>
      <c r="H1691" t="s">
        <v>1328</v>
      </c>
      <c r="I1691" t="s">
        <v>2861</v>
      </c>
      <c r="J1691" t="s">
        <v>2861</v>
      </c>
      <c r="K1691" t="s">
        <v>1006</v>
      </c>
      <c r="L1691">
        <v>510924813</v>
      </c>
      <c r="M1691">
        <v>4</v>
      </c>
      <c r="O1691" t="s">
        <v>1570</v>
      </c>
      <c r="P1691" t="s">
        <v>1571</v>
      </c>
      <c r="Q1691" t="s">
        <v>91</v>
      </c>
      <c r="R1691" t="s">
        <v>1572</v>
      </c>
      <c r="S1691" t="s">
        <v>64</v>
      </c>
      <c r="T1691" t="s">
        <v>52</v>
      </c>
      <c r="U1691" t="s">
        <v>1573</v>
      </c>
      <c r="V1691" t="s">
        <v>1496</v>
      </c>
      <c r="W1691">
        <v>7</v>
      </c>
      <c r="X1691">
        <v>362.63</v>
      </c>
      <c r="Y1691" t="s">
        <v>1574</v>
      </c>
      <c r="Z1691" t="s">
        <v>1575</v>
      </c>
      <c r="AA1691" t="s">
        <v>147</v>
      </c>
      <c r="AC1691">
        <v>44445</v>
      </c>
      <c r="AD1691">
        <v>44512</v>
      </c>
      <c r="AE1691" s="39">
        <v>199.57</v>
      </c>
      <c r="AF1691" s="39">
        <v>0</v>
      </c>
      <c r="AG1691" s="39">
        <v>199.57</v>
      </c>
      <c r="AH1691">
        <v>28.51</v>
      </c>
      <c r="AI1691">
        <v>28.51</v>
      </c>
      <c r="AJ1691">
        <v>28.51</v>
      </c>
      <c r="AK1691">
        <v>28.51</v>
      </c>
      <c r="AL1691">
        <v>28.51</v>
      </c>
      <c r="AM1691">
        <v>28.51</v>
      </c>
      <c r="AN1691">
        <v>28.51</v>
      </c>
      <c r="BI1691" t="s">
        <v>1505</v>
      </c>
      <c r="BJ1691" s="4" t="str">
        <f>Table22[[#This Row],[Ofgem ]]</f>
        <v>4"-5"</v>
      </c>
      <c r="BK1691" s="4" t="str">
        <f>Table22[[#This Row],[Pressure]]</f>
        <v>LP</v>
      </c>
      <c r="BL1691" s="4" t="str">
        <f>Table22[[#This Row],[Pon Category]]</f>
        <v>Policy</v>
      </c>
      <c r="BM1691" s="4" t="str">
        <f>Table22[[#This Row],[Tier]]</f>
        <v>T1</v>
      </c>
      <c r="BN1691" s="4" t="str">
        <f>Table22[[#This Row],[PON Material]]</f>
        <v>DI</v>
      </c>
      <c r="BO1691" s="4" t="str" cm="1">
        <f t="array" ref="BO16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2" spans="1:67" x14ac:dyDescent="0.25">
      <c r="A1692" t="s">
        <v>989</v>
      </c>
      <c r="B1692" t="s">
        <v>998</v>
      </c>
      <c r="C1692" t="s">
        <v>1195</v>
      </c>
      <c r="D1692" t="s">
        <v>170</v>
      </c>
      <c r="E1692" t="s">
        <v>3266</v>
      </c>
      <c r="F1692" t="s">
        <v>1320</v>
      </c>
      <c r="G1692" t="s">
        <v>3269</v>
      </c>
      <c r="H1692" t="s">
        <v>1328</v>
      </c>
      <c r="I1692" t="s">
        <v>2861</v>
      </c>
      <c r="J1692" t="s">
        <v>2861</v>
      </c>
      <c r="K1692" t="s">
        <v>1006</v>
      </c>
      <c r="L1692">
        <v>510924814</v>
      </c>
      <c r="M1692">
        <v>4</v>
      </c>
      <c r="O1692" t="s">
        <v>1570</v>
      </c>
      <c r="P1692" t="s">
        <v>1571</v>
      </c>
      <c r="Q1692" t="s">
        <v>91</v>
      </c>
      <c r="R1692" t="s">
        <v>1572</v>
      </c>
      <c r="S1692" t="s">
        <v>64</v>
      </c>
      <c r="T1692" t="s">
        <v>52</v>
      </c>
      <c r="U1692" t="s">
        <v>1573</v>
      </c>
      <c r="V1692" t="s">
        <v>1496</v>
      </c>
      <c r="W1692">
        <v>8</v>
      </c>
      <c r="X1692">
        <v>316.68</v>
      </c>
      <c r="Y1692" t="s">
        <v>1574</v>
      </c>
      <c r="Z1692" t="s">
        <v>1575</v>
      </c>
      <c r="AA1692" t="s">
        <v>147</v>
      </c>
      <c r="AC1692">
        <v>44445</v>
      </c>
      <c r="AD1692">
        <v>44512</v>
      </c>
      <c r="AE1692" s="39">
        <v>316.68</v>
      </c>
      <c r="AF1692" s="39">
        <v>0</v>
      </c>
      <c r="AG1692" s="39">
        <v>316.68</v>
      </c>
      <c r="AH1692">
        <v>45.24</v>
      </c>
      <c r="AI1692">
        <v>45.24</v>
      </c>
      <c r="AJ1692">
        <v>45.24</v>
      </c>
      <c r="AK1692">
        <v>45.24</v>
      </c>
      <c r="AL1692">
        <v>45.24</v>
      </c>
      <c r="AM1692">
        <v>45.24</v>
      </c>
      <c r="AN1692">
        <v>45.24</v>
      </c>
      <c r="BI1692" t="s">
        <v>1505</v>
      </c>
      <c r="BJ1692" s="4" t="str">
        <f>Table22[[#This Row],[Ofgem ]]</f>
        <v>4"-5"</v>
      </c>
      <c r="BK1692" s="4" t="str">
        <f>Table22[[#This Row],[Pressure]]</f>
        <v>LP</v>
      </c>
      <c r="BL1692" s="4" t="str">
        <f>Table22[[#This Row],[Pon Category]]</f>
        <v>Policy</v>
      </c>
      <c r="BM1692" s="4" t="str">
        <f>Table22[[#This Row],[Tier]]</f>
        <v>T1</v>
      </c>
      <c r="BN1692" s="4" t="str">
        <f>Table22[[#This Row],[PON Material]]</f>
        <v>DI</v>
      </c>
      <c r="BO1692" s="4" t="str" cm="1">
        <f t="array" ref="BO16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3" spans="1:67" x14ac:dyDescent="0.25">
      <c r="A1693" t="s">
        <v>989</v>
      </c>
      <c r="B1693" t="s">
        <v>998</v>
      </c>
      <c r="C1693" t="s">
        <v>1195</v>
      </c>
      <c r="D1693" t="s">
        <v>170</v>
      </c>
      <c r="E1693" t="s">
        <v>3266</v>
      </c>
      <c r="F1693" t="s">
        <v>1320</v>
      </c>
      <c r="G1693" t="s">
        <v>3270</v>
      </c>
      <c r="H1693" t="s">
        <v>1347</v>
      </c>
      <c r="I1693" t="s">
        <v>2861</v>
      </c>
      <c r="J1693" t="s">
        <v>2861</v>
      </c>
      <c r="K1693" t="s">
        <v>1006</v>
      </c>
      <c r="L1693">
        <v>510938444</v>
      </c>
      <c r="M1693">
        <v>4</v>
      </c>
      <c r="O1693" t="s">
        <v>1570</v>
      </c>
      <c r="P1693" t="s">
        <v>1571</v>
      </c>
      <c r="Q1693" t="s">
        <v>163</v>
      </c>
      <c r="R1693" t="s">
        <v>1572</v>
      </c>
      <c r="S1693" t="s">
        <v>64</v>
      </c>
      <c r="T1693" t="s">
        <v>52</v>
      </c>
      <c r="U1693" t="s">
        <v>1573</v>
      </c>
      <c r="V1693" t="s">
        <v>1496</v>
      </c>
      <c r="W1693">
        <v>7</v>
      </c>
      <c r="X1693">
        <v>59.79</v>
      </c>
      <c r="Y1693" t="s">
        <v>1574</v>
      </c>
      <c r="Z1693" t="s">
        <v>1575</v>
      </c>
      <c r="AA1693" t="s">
        <v>147</v>
      </c>
      <c r="AC1693">
        <v>44445</v>
      </c>
      <c r="AD1693">
        <v>44512</v>
      </c>
      <c r="AE1693" s="39">
        <v>59.779999999999994</v>
      </c>
      <c r="AF1693" s="39">
        <v>0</v>
      </c>
      <c r="AG1693" s="39">
        <v>59.779999999999994</v>
      </c>
      <c r="AH1693">
        <v>8.5399999999999991</v>
      </c>
      <c r="AI1693">
        <v>8.5399999999999991</v>
      </c>
      <c r="AJ1693">
        <v>8.5399999999999991</v>
      </c>
      <c r="AK1693">
        <v>8.5399999999999991</v>
      </c>
      <c r="AL1693">
        <v>8.5399999999999991</v>
      </c>
      <c r="AM1693">
        <v>8.5399999999999991</v>
      </c>
      <c r="AN1693">
        <v>8.5399999999999991</v>
      </c>
      <c r="BI1693" t="s">
        <v>1505</v>
      </c>
      <c r="BJ1693" s="4" t="str">
        <f>Table22[[#This Row],[Ofgem ]]</f>
        <v>4"-5"</v>
      </c>
      <c r="BK1693" s="4" t="str">
        <f>Table22[[#This Row],[Pressure]]</f>
        <v>LP</v>
      </c>
      <c r="BL1693" s="4" t="str">
        <f>Table22[[#This Row],[Pon Category]]</f>
        <v>Policy</v>
      </c>
      <c r="BM1693" s="4" t="str">
        <f>Table22[[#This Row],[Tier]]</f>
        <v>T1</v>
      </c>
      <c r="BN1693" s="4" t="str">
        <f>Table22[[#This Row],[PON Material]]</f>
        <v>SI</v>
      </c>
      <c r="BO1693" s="4" t="str" cm="1">
        <f t="array" ref="BO16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4" spans="1:67" x14ac:dyDescent="0.25">
      <c r="A1694" t="s">
        <v>989</v>
      </c>
      <c r="B1694" t="s">
        <v>998</v>
      </c>
      <c r="C1694" t="s">
        <v>1195</v>
      </c>
      <c r="D1694" t="s">
        <v>170</v>
      </c>
      <c r="E1694" t="s">
        <v>3266</v>
      </c>
      <c r="F1694" t="s">
        <v>1320</v>
      </c>
      <c r="G1694" t="s">
        <v>3270</v>
      </c>
      <c r="H1694" t="s">
        <v>1347</v>
      </c>
      <c r="I1694" t="s">
        <v>2861</v>
      </c>
      <c r="J1694" t="s">
        <v>2861</v>
      </c>
      <c r="K1694" t="s">
        <v>1006</v>
      </c>
      <c r="L1694">
        <v>510938445</v>
      </c>
      <c r="M1694">
        <v>4</v>
      </c>
      <c r="O1694" t="s">
        <v>1570</v>
      </c>
      <c r="P1694" t="s">
        <v>1571</v>
      </c>
      <c r="Q1694" t="s">
        <v>163</v>
      </c>
      <c r="R1694" t="s">
        <v>1572</v>
      </c>
      <c r="S1694" t="s">
        <v>64</v>
      </c>
      <c r="T1694" t="s">
        <v>52</v>
      </c>
      <c r="U1694" t="s">
        <v>1573</v>
      </c>
      <c r="V1694" t="s">
        <v>1496</v>
      </c>
      <c r="W1694">
        <v>5</v>
      </c>
      <c r="X1694">
        <v>59.02</v>
      </c>
      <c r="Y1694" t="s">
        <v>1574</v>
      </c>
      <c r="Z1694" t="s">
        <v>1575</v>
      </c>
      <c r="AA1694" t="s">
        <v>147</v>
      </c>
      <c r="AC1694">
        <v>44445</v>
      </c>
      <c r="AD1694">
        <v>44512</v>
      </c>
      <c r="AE1694" s="39">
        <v>59.01</v>
      </c>
      <c r="AF1694" s="39">
        <v>0</v>
      </c>
      <c r="AG1694" s="39">
        <v>59.01</v>
      </c>
      <c r="AH1694">
        <v>8.43</v>
      </c>
      <c r="AI1694">
        <v>8.43</v>
      </c>
      <c r="AJ1694">
        <v>8.43</v>
      </c>
      <c r="AK1694">
        <v>8.43</v>
      </c>
      <c r="AL1694">
        <v>8.43</v>
      </c>
      <c r="AM1694">
        <v>8.43</v>
      </c>
      <c r="AN1694">
        <v>8.43</v>
      </c>
      <c r="BI1694" t="s">
        <v>1505</v>
      </c>
      <c r="BJ1694" s="4" t="str">
        <f>Table22[[#This Row],[Ofgem ]]</f>
        <v>4"-5"</v>
      </c>
      <c r="BK1694" s="4" t="str">
        <f>Table22[[#This Row],[Pressure]]</f>
        <v>LP</v>
      </c>
      <c r="BL1694" s="4" t="str">
        <f>Table22[[#This Row],[Pon Category]]</f>
        <v>Policy</v>
      </c>
      <c r="BM1694" s="4" t="str">
        <f>Table22[[#This Row],[Tier]]</f>
        <v>T1</v>
      </c>
      <c r="BN1694" s="4" t="str">
        <f>Table22[[#This Row],[PON Material]]</f>
        <v>SI</v>
      </c>
      <c r="BO1694" s="4" t="str" cm="1">
        <f t="array" ref="BO16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5" spans="1:67" x14ac:dyDescent="0.25">
      <c r="A1695" t="s">
        <v>989</v>
      </c>
      <c r="B1695" t="s">
        <v>998</v>
      </c>
      <c r="C1695" t="s">
        <v>1195</v>
      </c>
      <c r="D1695" t="s">
        <v>170</v>
      </c>
      <c r="E1695" t="s">
        <v>3266</v>
      </c>
      <c r="F1695" t="s">
        <v>1320</v>
      </c>
      <c r="G1695" t="s">
        <v>3270</v>
      </c>
      <c r="H1695" t="s">
        <v>1347</v>
      </c>
      <c r="I1695" t="s">
        <v>2861</v>
      </c>
      <c r="J1695" t="s">
        <v>2861</v>
      </c>
      <c r="K1695" t="s">
        <v>1006</v>
      </c>
      <c r="L1695">
        <v>510938446</v>
      </c>
      <c r="M1695">
        <v>4</v>
      </c>
      <c r="O1695" t="s">
        <v>1570</v>
      </c>
      <c r="P1695" t="s">
        <v>1571</v>
      </c>
      <c r="Q1695" t="s">
        <v>163</v>
      </c>
      <c r="R1695" t="s">
        <v>1572</v>
      </c>
      <c r="S1695" t="s">
        <v>64</v>
      </c>
      <c r="T1695" t="s">
        <v>52</v>
      </c>
      <c r="U1695" t="s">
        <v>1573</v>
      </c>
      <c r="V1695" t="s">
        <v>1496</v>
      </c>
      <c r="W1695">
        <v>6</v>
      </c>
      <c r="X1695">
        <v>58.85</v>
      </c>
      <c r="Y1695" t="s">
        <v>1574</v>
      </c>
      <c r="Z1695" t="s">
        <v>1575</v>
      </c>
      <c r="AA1695" t="s">
        <v>147</v>
      </c>
      <c r="AC1695">
        <v>44445</v>
      </c>
      <c r="AD1695">
        <v>44512</v>
      </c>
      <c r="AE1695" s="39">
        <v>58.86999999999999</v>
      </c>
      <c r="AF1695" s="39">
        <v>0</v>
      </c>
      <c r="AG1695" s="39">
        <v>58.86999999999999</v>
      </c>
      <c r="AH1695">
        <v>8.41</v>
      </c>
      <c r="AI1695">
        <v>8.41</v>
      </c>
      <c r="AJ1695">
        <v>8.41</v>
      </c>
      <c r="AK1695">
        <v>8.41</v>
      </c>
      <c r="AL1695">
        <v>8.41</v>
      </c>
      <c r="AM1695">
        <v>8.41</v>
      </c>
      <c r="AN1695">
        <v>8.41</v>
      </c>
      <c r="BI1695" t="s">
        <v>1505</v>
      </c>
      <c r="BJ1695" s="4" t="str">
        <f>Table22[[#This Row],[Ofgem ]]</f>
        <v>4"-5"</v>
      </c>
      <c r="BK1695" s="4" t="str">
        <f>Table22[[#This Row],[Pressure]]</f>
        <v>LP</v>
      </c>
      <c r="BL1695" s="4" t="str">
        <f>Table22[[#This Row],[Pon Category]]</f>
        <v>Policy</v>
      </c>
      <c r="BM1695" s="4" t="str">
        <f>Table22[[#This Row],[Tier]]</f>
        <v>T1</v>
      </c>
      <c r="BN1695" s="4" t="str">
        <f>Table22[[#This Row],[PON Material]]</f>
        <v>SI</v>
      </c>
      <c r="BO1695" s="4" t="str" cm="1">
        <f t="array" ref="BO16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6" spans="1:67" x14ac:dyDescent="0.25">
      <c r="A1696" t="s">
        <v>989</v>
      </c>
      <c r="B1696" t="s">
        <v>998</v>
      </c>
      <c r="C1696" t="s">
        <v>1194</v>
      </c>
      <c r="D1696" t="s">
        <v>170</v>
      </c>
      <c r="E1696" t="s">
        <v>3266</v>
      </c>
      <c r="F1696" t="s">
        <v>1256</v>
      </c>
      <c r="G1696" t="s">
        <v>3271</v>
      </c>
      <c r="H1696" t="s">
        <v>1274</v>
      </c>
      <c r="K1696" t="s">
        <v>1006</v>
      </c>
      <c r="L1696" s="39"/>
      <c r="M1696">
        <v>6</v>
      </c>
      <c r="O1696" t="s">
        <v>1570</v>
      </c>
      <c r="P1696" t="s">
        <v>1571</v>
      </c>
      <c r="Q1696" t="s">
        <v>163</v>
      </c>
      <c r="S1696" t="s">
        <v>64</v>
      </c>
      <c r="T1696" t="s">
        <v>52</v>
      </c>
      <c r="U1696" t="s">
        <v>1573</v>
      </c>
      <c r="V1696" t="s">
        <v>1496</v>
      </c>
      <c r="X1696">
        <v>250</v>
      </c>
      <c r="Y1696" t="s">
        <v>1574</v>
      </c>
      <c r="Z1696" t="s">
        <v>1575</v>
      </c>
      <c r="AA1696" t="s">
        <v>147</v>
      </c>
      <c r="AC1696">
        <v>44466</v>
      </c>
      <c r="AD1696">
        <v>44477</v>
      </c>
      <c r="AE1696" s="39">
        <v>31.24</v>
      </c>
      <c r="AF1696" s="39">
        <v>0</v>
      </c>
      <c r="AG1696" s="39">
        <v>31.24</v>
      </c>
      <c r="AH1696">
        <v>15.62</v>
      </c>
      <c r="AI1696">
        <v>15.62</v>
      </c>
      <c r="BI1696" t="s">
        <v>1505</v>
      </c>
      <c r="BJ1696" s="4" t="str">
        <f>Table22[[#This Row],[Ofgem ]]</f>
        <v>4"-5"</v>
      </c>
      <c r="BK1696" s="4" t="str">
        <f>Table22[[#This Row],[Pressure]]</f>
        <v>LP</v>
      </c>
      <c r="BL1696" s="4" t="str">
        <f>Table22[[#This Row],[Pon Category]]</f>
        <v>Policy</v>
      </c>
      <c r="BM1696" s="4" t="str">
        <f>Table22[[#This Row],[Tier]]</f>
        <v>T1</v>
      </c>
      <c r="BN1696" s="4" t="str">
        <f>Table22[[#This Row],[PON Material]]</f>
        <v>SI</v>
      </c>
      <c r="BO1696" s="4" t="str" cm="1">
        <f t="array" ref="BO16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7" spans="1:67" x14ac:dyDescent="0.25">
      <c r="A1697" t="s">
        <v>989</v>
      </c>
      <c r="B1697" t="s">
        <v>998</v>
      </c>
      <c r="C1697" t="s">
        <v>1194</v>
      </c>
      <c r="D1697" t="s">
        <v>170</v>
      </c>
      <c r="E1697" t="s">
        <v>3266</v>
      </c>
      <c r="F1697" t="s">
        <v>1256</v>
      </c>
      <c r="G1697" t="s">
        <v>3271</v>
      </c>
      <c r="H1697" t="s">
        <v>1274</v>
      </c>
      <c r="K1697" t="s">
        <v>1006</v>
      </c>
      <c r="L1697" s="39">
        <v>220000796792</v>
      </c>
      <c r="M1697">
        <v>4</v>
      </c>
      <c r="O1697" t="s">
        <v>1570</v>
      </c>
      <c r="P1697" t="s">
        <v>1571</v>
      </c>
      <c r="Q1697" t="s">
        <v>91</v>
      </c>
      <c r="S1697" t="s">
        <v>64</v>
      </c>
      <c r="T1697" t="s">
        <v>52</v>
      </c>
      <c r="U1697" t="s">
        <v>1573</v>
      </c>
      <c r="V1697" t="s">
        <v>1496</v>
      </c>
      <c r="X1697">
        <v>63</v>
      </c>
      <c r="Y1697" t="s">
        <v>1574</v>
      </c>
      <c r="Z1697" t="s">
        <v>1575</v>
      </c>
      <c r="AA1697" t="s">
        <v>147</v>
      </c>
      <c r="AC1697">
        <v>44466</v>
      </c>
      <c r="AD1697">
        <v>44477</v>
      </c>
      <c r="AE1697" s="39">
        <v>7.88</v>
      </c>
      <c r="AF1697" s="39">
        <v>0</v>
      </c>
      <c r="AG1697" s="39">
        <v>7.88</v>
      </c>
      <c r="AH1697">
        <v>3.94</v>
      </c>
      <c r="AI1697">
        <v>3.94</v>
      </c>
      <c r="BI1697" t="s">
        <v>1505</v>
      </c>
      <c r="BJ1697" s="4" t="str">
        <f>Table22[[#This Row],[Ofgem ]]</f>
        <v>4"-5"</v>
      </c>
      <c r="BK1697" s="4" t="str">
        <f>Table22[[#This Row],[Pressure]]</f>
        <v>LP</v>
      </c>
      <c r="BL1697" s="4" t="str">
        <f>Table22[[#This Row],[Pon Category]]</f>
        <v>Policy</v>
      </c>
      <c r="BM1697" s="4" t="str">
        <f>Table22[[#This Row],[Tier]]</f>
        <v>T1</v>
      </c>
      <c r="BN1697" s="4" t="str">
        <f>Table22[[#This Row],[PON Material]]</f>
        <v>DI</v>
      </c>
      <c r="BO1697" s="4" t="str" cm="1">
        <f t="array" ref="BO16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8" spans="1:67" x14ac:dyDescent="0.25">
      <c r="A1698" t="s">
        <v>989</v>
      </c>
      <c r="B1698" t="s">
        <v>998</v>
      </c>
      <c r="C1698" t="s">
        <v>1194</v>
      </c>
      <c r="D1698" t="s">
        <v>170</v>
      </c>
      <c r="E1698" t="s">
        <v>3266</v>
      </c>
      <c r="F1698" t="s">
        <v>1256</v>
      </c>
      <c r="G1698" t="s">
        <v>3271</v>
      </c>
      <c r="H1698" t="s">
        <v>1274</v>
      </c>
      <c r="I1698" t="s">
        <v>2861</v>
      </c>
      <c r="J1698" t="s">
        <v>2861</v>
      </c>
      <c r="K1698" t="s">
        <v>1006</v>
      </c>
      <c r="L1698">
        <v>220000796795</v>
      </c>
      <c r="M1698">
        <v>4</v>
      </c>
      <c r="O1698" t="s">
        <v>1570</v>
      </c>
      <c r="P1698" t="s">
        <v>1571</v>
      </c>
      <c r="Q1698" t="s">
        <v>91</v>
      </c>
      <c r="R1698" t="s">
        <v>1572</v>
      </c>
      <c r="S1698" t="s">
        <v>64</v>
      </c>
      <c r="T1698" t="s">
        <v>52</v>
      </c>
      <c r="U1698" t="s">
        <v>1573</v>
      </c>
      <c r="V1698" t="s">
        <v>1496</v>
      </c>
      <c r="W1698">
        <v>8</v>
      </c>
      <c r="X1698">
        <v>191.13</v>
      </c>
      <c r="Y1698" t="s">
        <v>1574</v>
      </c>
      <c r="Z1698" t="s">
        <v>1575</v>
      </c>
      <c r="AA1698" t="s">
        <v>147</v>
      </c>
      <c r="AC1698">
        <v>44466</v>
      </c>
      <c r="AD1698">
        <v>44477</v>
      </c>
      <c r="AE1698" s="39">
        <v>23.9</v>
      </c>
      <c r="AF1698" s="39">
        <v>0</v>
      </c>
      <c r="AG1698" s="39">
        <v>23.9</v>
      </c>
      <c r="AH1698">
        <v>11.95</v>
      </c>
      <c r="AI1698">
        <v>11.95</v>
      </c>
      <c r="BI1698" t="s">
        <v>1505</v>
      </c>
      <c r="BJ1698" s="4" t="str">
        <f>Table22[[#This Row],[Ofgem ]]</f>
        <v>4"-5"</v>
      </c>
      <c r="BK1698" s="4" t="str">
        <f>Table22[[#This Row],[Pressure]]</f>
        <v>LP</v>
      </c>
      <c r="BL1698" s="4" t="str">
        <f>Table22[[#This Row],[Pon Category]]</f>
        <v>Policy</v>
      </c>
      <c r="BM1698" s="4" t="str">
        <f>Table22[[#This Row],[Tier]]</f>
        <v>T1</v>
      </c>
      <c r="BN1698" s="4" t="str">
        <f>Table22[[#This Row],[PON Material]]</f>
        <v>DI</v>
      </c>
      <c r="BO1698" s="4" t="str" cm="1">
        <f t="array" ref="BO16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699" spans="1:67" x14ac:dyDescent="0.25">
      <c r="A1699" t="s">
        <v>989</v>
      </c>
      <c r="B1699" t="s">
        <v>998</v>
      </c>
      <c r="C1699" t="s">
        <v>1195</v>
      </c>
      <c r="D1699" t="s">
        <v>1603</v>
      </c>
      <c r="E1699" t="s">
        <v>3266</v>
      </c>
      <c r="F1699" t="s">
        <v>1388</v>
      </c>
      <c r="G1699" t="s">
        <v>3272</v>
      </c>
      <c r="H1699" t="s">
        <v>1390</v>
      </c>
      <c r="I1699" t="s">
        <v>2861</v>
      </c>
      <c r="J1699" t="s">
        <v>2861</v>
      </c>
      <c r="K1699" t="s">
        <v>1006</v>
      </c>
      <c r="L1699">
        <v>510838859</v>
      </c>
      <c r="M1699">
        <v>4</v>
      </c>
      <c r="O1699" t="s">
        <v>1570</v>
      </c>
      <c r="P1699" t="s">
        <v>1571</v>
      </c>
      <c r="Q1699" t="s">
        <v>163</v>
      </c>
      <c r="R1699" t="s">
        <v>1572</v>
      </c>
      <c r="S1699" t="s">
        <v>64</v>
      </c>
      <c r="T1699" t="s">
        <v>52</v>
      </c>
      <c r="U1699" t="s">
        <v>1573</v>
      </c>
      <c r="V1699" t="s">
        <v>1496</v>
      </c>
      <c r="W1699">
        <v>30</v>
      </c>
      <c r="X1699">
        <v>314.83</v>
      </c>
      <c r="Y1699" t="s">
        <v>1574</v>
      </c>
      <c r="Z1699" t="s">
        <v>1575</v>
      </c>
      <c r="AA1699" t="s">
        <v>147</v>
      </c>
      <c r="AC1699">
        <v>44515</v>
      </c>
      <c r="AD1699">
        <v>44547</v>
      </c>
      <c r="AE1699" s="39">
        <v>314.85000000000002</v>
      </c>
      <c r="AF1699" s="39">
        <v>0</v>
      </c>
      <c r="AG1699" s="39">
        <v>314.85000000000002</v>
      </c>
      <c r="AO1699">
        <v>62.97</v>
      </c>
      <c r="AP1699">
        <v>62.97</v>
      </c>
      <c r="AQ1699">
        <v>62.97</v>
      </c>
      <c r="AR1699">
        <v>62.97</v>
      </c>
      <c r="AS1699">
        <v>62.97</v>
      </c>
      <c r="BI1699" t="s">
        <v>1505</v>
      </c>
      <c r="BJ1699" s="4" t="str">
        <f>Table22[[#This Row],[Ofgem ]]</f>
        <v>4"-5"</v>
      </c>
      <c r="BK1699" s="4" t="str">
        <f>Table22[[#This Row],[Pressure]]</f>
        <v>LP</v>
      </c>
      <c r="BL1699" s="4" t="str">
        <f>Table22[[#This Row],[Pon Category]]</f>
        <v>Policy</v>
      </c>
      <c r="BM1699" s="4" t="str">
        <f>Table22[[#This Row],[Tier]]</f>
        <v>T1</v>
      </c>
      <c r="BN1699" s="4" t="str">
        <f>Table22[[#This Row],[PON Material]]</f>
        <v>SI</v>
      </c>
      <c r="BO1699" s="4" t="str" cm="1">
        <f t="array" ref="BO16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0" spans="1:67" x14ac:dyDescent="0.25">
      <c r="A1700" t="s">
        <v>989</v>
      </c>
      <c r="B1700" t="s">
        <v>998</v>
      </c>
      <c r="C1700" t="s">
        <v>1195</v>
      </c>
      <c r="D1700" t="s">
        <v>1603</v>
      </c>
      <c r="E1700" t="s">
        <v>3266</v>
      </c>
      <c r="F1700" t="s">
        <v>1388</v>
      </c>
      <c r="G1700" t="s">
        <v>3272</v>
      </c>
      <c r="H1700" t="s">
        <v>1390</v>
      </c>
      <c r="I1700" t="s">
        <v>2861</v>
      </c>
      <c r="J1700" t="s">
        <v>2861</v>
      </c>
      <c r="K1700" t="s">
        <v>1006</v>
      </c>
      <c r="L1700">
        <v>510838860</v>
      </c>
      <c r="M1700">
        <v>6</v>
      </c>
      <c r="O1700" t="s">
        <v>1570</v>
      </c>
      <c r="P1700" t="s">
        <v>1571</v>
      </c>
      <c r="Q1700" t="s">
        <v>163</v>
      </c>
      <c r="R1700" t="s">
        <v>1572</v>
      </c>
      <c r="S1700" t="s">
        <v>64</v>
      </c>
      <c r="T1700" t="s">
        <v>52</v>
      </c>
      <c r="U1700" t="s">
        <v>1573</v>
      </c>
      <c r="V1700" t="s">
        <v>1496</v>
      </c>
      <c r="W1700">
        <v>7</v>
      </c>
      <c r="X1700">
        <v>283.3</v>
      </c>
      <c r="Y1700" t="s">
        <v>1574</v>
      </c>
      <c r="Z1700" t="s">
        <v>1575</v>
      </c>
      <c r="AA1700" t="s">
        <v>147</v>
      </c>
      <c r="AC1700">
        <v>44515</v>
      </c>
      <c r="AD1700">
        <v>44547</v>
      </c>
      <c r="AE1700" s="39">
        <v>283.29999999999995</v>
      </c>
      <c r="AF1700" s="39">
        <v>0</v>
      </c>
      <c r="AG1700" s="39">
        <v>283.29999999999995</v>
      </c>
      <c r="AO1700">
        <v>56.66</v>
      </c>
      <c r="AP1700">
        <v>56.66</v>
      </c>
      <c r="AQ1700">
        <v>56.66</v>
      </c>
      <c r="AR1700">
        <v>56.66</v>
      </c>
      <c r="AS1700">
        <v>56.66</v>
      </c>
      <c r="BI1700" t="s">
        <v>1505</v>
      </c>
      <c r="BJ1700" s="4" t="str">
        <f>Table22[[#This Row],[Ofgem ]]</f>
        <v>4"-5"</v>
      </c>
      <c r="BK1700" s="4" t="str">
        <f>Table22[[#This Row],[Pressure]]</f>
        <v>LP</v>
      </c>
      <c r="BL1700" s="4" t="str">
        <f>Table22[[#This Row],[Pon Category]]</f>
        <v>Policy</v>
      </c>
      <c r="BM1700" s="4" t="str">
        <f>Table22[[#This Row],[Tier]]</f>
        <v>T1</v>
      </c>
      <c r="BN1700" s="4" t="str">
        <f>Table22[[#This Row],[PON Material]]</f>
        <v>SI</v>
      </c>
      <c r="BO1700" s="4" t="str" cm="1">
        <f t="array" ref="BO17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1" spans="1:67" x14ac:dyDescent="0.25">
      <c r="A1701" t="s">
        <v>989</v>
      </c>
      <c r="B1701" t="s">
        <v>998</v>
      </c>
      <c r="C1701" t="s">
        <v>1195</v>
      </c>
      <c r="D1701" t="s">
        <v>1603</v>
      </c>
      <c r="E1701" t="s">
        <v>3266</v>
      </c>
      <c r="F1701" t="s">
        <v>1388</v>
      </c>
      <c r="G1701" t="s">
        <v>3273</v>
      </c>
      <c r="H1701" t="s">
        <v>1389</v>
      </c>
      <c r="I1701" t="s">
        <v>2861</v>
      </c>
      <c r="J1701" t="s">
        <v>2861</v>
      </c>
      <c r="K1701" t="s">
        <v>1006</v>
      </c>
      <c r="L1701">
        <v>510808172</v>
      </c>
      <c r="M1701">
        <v>4</v>
      </c>
      <c r="O1701" t="s">
        <v>1570</v>
      </c>
      <c r="P1701" t="s">
        <v>1571</v>
      </c>
      <c r="Q1701" t="s">
        <v>163</v>
      </c>
      <c r="R1701" t="s">
        <v>1572</v>
      </c>
      <c r="S1701" t="s">
        <v>64</v>
      </c>
      <c r="T1701" t="s">
        <v>52</v>
      </c>
      <c r="U1701" t="s">
        <v>1573</v>
      </c>
      <c r="V1701" t="s">
        <v>1496</v>
      </c>
      <c r="W1701">
        <v>11</v>
      </c>
      <c r="X1701">
        <v>193.51</v>
      </c>
      <c r="Y1701" t="s">
        <v>1574</v>
      </c>
      <c r="Z1701" t="s">
        <v>1575</v>
      </c>
      <c r="AA1701" t="s">
        <v>147</v>
      </c>
      <c r="AC1701">
        <v>44565</v>
      </c>
      <c r="AD1701">
        <v>44571</v>
      </c>
      <c r="AE1701" s="39">
        <v>0</v>
      </c>
      <c r="AF1701" s="39">
        <v>193.52</v>
      </c>
      <c r="AG1701" s="39">
        <v>193.52</v>
      </c>
      <c r="AV1701">
        <v>96.76</v>
      </c>
      <c r="AW1701">
        <v>96.76</v>
      </c>
      <c r="BI1701" t="s">
        <v>1505</v>
      </c>
      <c r="BJ1701" s="4" t="str">
        <f>Table22[[#This Row],[Ofgem ]]</f>
        <v>4"-5"</v>
      </c>
      <c r="BK1701" s="4" t="str">
        <f>Table22[[#This Row],[Pressure]]</f>
        <v>LP</v>
      </c>
      <c r="BL1701" s="4" t="str">
        <f>Table22[[#This Row],[Pon Category]]</f>
        <v>Policy</v>
      </c>
      <c r="BM1701" s="4" t="str">
        <f>Table22[[#This Row],[Tier]]</f>
        <v>T1</v>
      </c>
      <c r="BN1701" s="4" t="str">
        <f>Table22[[#This Row],[PON Material]]</f>
        <v>SI</v>
      </c>
      <c r="BO1701" s="4" t="str" cm="1">
        <f t="array" ref="BO17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2" spans="1:67" x14ac:dyDescent="0.25">
      <c r="A1702" t="s">
        <v>989</v>
      </c>
      <c r="B1702" t="s">
        <v>998</v>
      </c>
      <c r="C1702" t="s">
        <v>1195</v>
      </c>
      <c r="D1702" t="s">
        <v>1603</v>
      </c>
      <c r="E1702" t="s">
        <v>3266</v>
      </c>
      <c r="F1702" t="s">
        <v>1388</v>
      </c>
      <c r="G1702" t="s">
        <v>3273</v>
      </c>
      <c r="H1702" t="s">
        <v>1389</v>
      </c>
      <c r="I1702" t="s">
        <v>2861</v>
      </c>
      <c r="J1702" t="s">
        <v>2861</v>
      </c>
      <c r="K1702" t="s">
        <v>1006</v>
      </c>
      <c r="L1702">
        <v>510808173</v>
      </c>
      <c r="M1702">
        <v>4</v>
      </c>
      <c r="O1702" t="s">
        <v>1570</v>
      </c>
      <c r="P1702" t="s">
        <v>1571</v>
      </c>
      <c r="Q1702" t="s">
        <v>163</v>
      </c>
      <c r="R1702" t="s">
        <v>1572</v>
      </c>
      <c r="S1702" t="s">
        <v>64</v>
      </c>
      <c r="T1702" t="s">
        <v>52</v>
      </c>
      <c r="U1702" t="s">
        <v>1573</v>
      </c>
      <c r="V1702" t="s">
        <v>1496</v>
      </c>
      <c r="W1702">
        <v>8</v>
      </c>
      <c r="X1702">
        <v>69.25</v>
      </c>
      <c r="Y1702" t="s">
        <v>1574</v>
      </c>
      <c r="Z1702" t="s">
        <v>1575</v>
      </c>
      <c r="AA1702" t="s">
        <v>147</v>
      </c>
      <c r="AC1702">
        <v>44565</v>
      </c>
      <c r="AD1702">
        <v>44571</v>
      </c>
      <c r="AE1702" s="39">
        <v>0</v>
      </c>
      <c r="AF1702" s="39">
        <v>69.260000000000005</v>
      </c>
      <c r="AG1702" s="39">
        <v>69.260000000000005</v>
      </c>
      <c r="AV1702">
        <v>34.630000000000003</v>
      </c>
      <c r="AW1702">
        <v>34.630000000000003</v>
      </c>
      <c r="BI1702" t="s">
        <v>1505</v>
      </c>
      <c r="BJ1702" s="4" t="str">
        <f>Table22[[#This Row],[Ofgem ]]</f>
        <v>4"-5"</v>
      </c>
      <c r="BK1702" s="4" t="str">
        <f>Table22[[#This Row],[Pressure]]</f>
        <v>LP</v>
      </c>
      <c r="BL1702" s="4" t="str">
        <f>Table22[[#This Row],[Pon Category]]</f>
        <v>Policy</v>
      </c>
      <c r="BM1702" s="4" t="str">
        <f>Table22[[#This Row],[Tier]]</f>
        <v>T1</v>
      </c>
      <c r="BN1702" s="4" t="str">
        <f>Table22[[#This Row],[PON Material]]</f>
        <v>SI</v>
      </c>
      <c r="BO1702" s="4" t="str" cm="1">
        <f t="array" ref="BO17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3" spans="1:67" x14ac:dyDescent="0.25">
      <c r="A1703" t="s">
        <v>989</v>
      </c>
      <c r="B1703" t="s">
        <v>998</v>
      </c>
      <c r="C1703" t="s">
        <v>1195</v>
      </c>
      <c r="D1703" t="s">
        <v>1603</v>
      </c>
      <c r="E1703" t="s">
        <v>3266</v>
      </c>
      <c r="F1703" t="s">
        <v>1388</v>
      </c>
      <c r="G1703" t="s">
        <v>3274</v>
      </c>
      <c r="H1703" t="s">
        <v>3275</v>
      </c>
      <c r="I1703" t="s">
        <v>2861</v>
      </c>
      <c r="J1703" t="s">
        <v>2861</v>
      </c>
      <c r="K1703" t="s">
        <v>1006</v>
      </c>
      <c r="L1703">
        <v>220000680890</v>
      </c>
      <c r="M1703">
        <v>6</v>
      </c>
      <c r="O1703" t="s">
        <v>1570</v>
      </c>
      <c r="P1703" t="s">
        <v>1571</v>
      </c>
      <c r="Q1703" t="s">
        <v>163</v>
      </c>
      <c r="R1703" t="s">
        <v>1572</v>
      </c>
      <c r="S1703" t="s">
        <v>64</v>
      </c>
      <c r="T1703" t="s">
        <v>52</v>
      </c>
      <c r="U1703" t="s">
        <v>1573</v>
      </c>
      <c r="V1703" t="s">
        <v>1496</v>
      </c>
      <c r="W1703">
        <v>11</v>
      </c>
      <c r="X1703">
        <v>25.62</v>
      </c>
      <c r="Y1703" t="s">
        <v>1574</v>
      </c>
      <c r="Z1703" t="s">
        <v>1575</v>
      </c>
      <c r="AA1703" t="s">
        <v>147</v>
      </c>
      <c r="AC1703">
        <v>44572</v>
      </c>
      <c r="AD1703">
        <v>44578</v>
      </c>
      <c r="AE1703" s="39">
        <v>0</v>
      </c>
      <c r="AF1703" s="39">
        <v>25.62</v>
      </c>
      <c r="AG1703" s="39">
        <v>25.62</v>
      </c>
      <c r="AW1703">
        <v>12.81</v>
      </c>
      <c r="AX1703">
        <v>12.81</v>
      </c>
      <c r="BI1703" t="s">
        <v>1505</v>
      </c>
      <c r="BJ1703" s="4" t="str">
        <f>Table22[[#This Row],[Ofgem ]]</f>
        <v>4"-5"</v>
      </c>
      <c r="BK1703" s="4" t="str">
        <f>Table22[[#This Row],[Pressure]]</f>
        <v>LP</v>
      </c>
      <c r="BL1703" s="4" t="str">
        <f>Table22[[#This Row],[Pon Category]]</f>
        <v>Policy</v>
      </c>
      <c r="BM1703" s="4" t="str">
        <f>Table22[[#This Row],[Tier]]</f>
        <v>T1</v>
      </c>
      <c r="BN1703" s="4" t="str">
        <f>Table22[[#This Row],[PON Material]]</f>
        <v>SI</v>
      </c>
      <c r="BO1703" s="4" t="str" cm="1">
        <f t="array" ref="BO17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4" spans="1:67" x14ac:dyDescent="0.25">
      <c r="A1704" t="s">
        <v>989</v>
      </c>
      <c r="B1704" t="s">
        <v>998</v>
      </c>
      <c r="C1704" t="s">
        <v>1195</v>
      </c>
      <c r="D1704" t="s">
        <v>1603</v>
      </c>
      <c r="E1704" t="s">
        <v>3266</v>
      </c>
      <c r="F1704" t="s">
        <v>1388</v>
      </c>
      <c r="G1704" t="s">
        <v>3274</v>
      </c>
      <c r="H1704" t="s">
        <v>3275</v>
      </c>
      <c r="I1704" t="s">
        <v>2861</v>
      </c>
      <c r="J1704" t="s">
        <v>2861</v>
      </c>
      <c r="K1704" t="s">
        <v>1006</v>
      </c>
      <c r="L1704">
        <v>220000680893</v>
      </c>
      <c r="M1704">
        <v>4</v>
      </c>
      <c r="O1704" t="s">
        <v>1570</v>
      </c>
      <c r="P1704" t="s">
        <v>1571</v>
      </c>
      <c r="Q1704" t="s">
        <v>163</v>
      </c>
      <c r="R1704" t="s">
        <v>1572</v>
      </c>
      <c r="S1704" t="s">
        <v>64</v>
      </c>
      <c r="T1704" t="s">
        <v>52</v>
      </c>
      <c r="U1704" t="s">
        <v>1573</v>
      </c>
      <c r="V1704" t="s">
        <v>1496</v>
      </c>
      <c r="W1704">
        <v>16</v>
      </c>
      <c r="X1704">
        <v>26.68</v>
      </c>
      <c r="Y1704" t="s">
        <v>1574</v>
      </c>
      <c r="Z1704" t="s">
        <v>1575</v>
      </c>
      <c r="AA1704" t="s">
        <v>147</v>
      </c>
      <c r="AC1704">
        <v>44572</v>
      </c>
      <c r="AD1704">
        <v>44578</v>
      </c>
      <c r="AE1704" s="39">
        <v>0</v>
      </c>
      <c r="AF1704" s="39">
        <v>26.68</v>
      </c>
      <c r="AG1704" s="39">
        <v>26.68</v>
      </c>
      <c r="AW1704">
        <v>13.34</v>
      </c>
      <c r="AX1704">
        <v>13.34</v>
      </c>
      <c r="BI1704" t="s">
        <v>1505</v>
      </c>
      <c r="BJ1704" s="4" t="str">
        <f>Table22[[#This Row],[Ofgem ]]</f>
        <v>4"-5"</v>
      </c>
      <c r="BK1704" s="4" t="str">
        <f>Table22[[#This Row],[Pressure]]</f>
        <v>LP</v>
      </c>
      <c r="BL1704" s="4" t="str">
        <f>Table22[[#This Row],[Pon Category]]</f>
        <v>Policy</v>
      </c>
      <c r="BM1704" s="4" t="str">
        <f>Table22[[#This Row],[Tier]]</f>
        <v>T1</v>
      </c>
      <c r="BN1704" s="4" t="str">
        <f>Table22[[#This Row],[PON Material]]</f>
        <v>SI</v>
      </c>
      <c r="BO1704" s="4" t="str" cm="1">
        <f t="array" ref="BO17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5" spans="1:67" x14ac:dyDescent="0.25">
      <c r="A1705" t="s">
        <v>989</v>
      </c>
      <c r="B1705" t="s">
        <v>998</v>
      </c>
      <c r="C1705" t="s">
        <v>1195</v>
      </c>
      <c r="D1705" t="s">
        <v>1603</v>
      </c>
      <c r="E1705" t="s">
        <v>3266</v>
      </c>
      <c r="F1705" t="s">
        <v>1388</v>
      </c>
      <c r="G1705" t="s">
        <v>3276</v>
      </c>
      <c r="H1705" t="s">
        <v>3277</v>
      </c>
      <c r="I1705" t="s">
        <v>2861</v>
      </c>
      <c r="J1705" t="s">
        <v>2861</v>
      </c>
      <c r="K1705" t="s">
        <v>1006</v>
      </c>
      <c r="L1705">
        <v>510928108</v>
      </c>
      <c r="M1705">
        <v>4</v>
      </c>
      <c r="O1705" t="s">
        <v>1570</v>
      </c>
      <c r="P1705" t="s">
        <v>1571</v>
      </c>
      <c r="Q1705" t="s">
        <v>163</v>
      </c>
      <c r="R1705" t="s">
        <v>1572</v>
      </c>
      <c r="S1705" t="s">
        <v>64</v>
      </c>
      <c r="T1705" t="s">
        <v>52</v>
      </c>
      <c r="U1705" t="s">
        <v>1573</v>
      </c>
      <c r="V1705" t="s">
        <v>1496</v>
      </c>
      <c r="W1705">
        <v>20</v>
      </c>
      <c r="X1705">
        <v>72.400000000000006</v>
      </c>
      <c r="Y1705" t="s">
        <v>1574</v>
      </c>
      <c r="Z1705" t="s">
        <v>1575</v>
      </c>
      <c r="AA1705" t="s">
        <v>147</v>
      </c>
      <c r="AC1705">
        <v>44579</v>
      </c>
      <c r="AD1705">
        <v>44592</v>
      </c>
      <c r="AE1705" s="39">
        <v>0</v>
      </c>
      <c r="AF1705" s="39">
        <v>72.39</v>
      </c>
      <c r="AG1705" s="39">
        <v>72.39</v>
      </c>
      <c r="AX1705">
        <v>24.13</v>
      </c>
      <c r="AY1705">
        <v>24.13</v>
      </c>
      <c r="AZ1705">
        <v>24.13</v>
      </c>
      <c r="BI1705" t="s">
        <v>1505</v>
      </c>
      <c r="BJ1705" s="4" t="str">
        <f>Table22[[#This Row],[Ofgem ]]</f>
        <v>4"-5"</v>
      </c>
      <c r="BK1705" s="4" t="str">
        <f>Table22[[#This Row],[Pressure]]</f>
        <v>LP</v>
      </c>
      <c r="BL1705" s="4" t="str">
        <f>Table22[[#This Row],[Pon Category]]</f>
        <v>Policy</v>
      </c>
      <c r="BM1705" s="4" t="str">
        <f>Table22[[#This Row],[Tier]]</f>
        <v>T1</v>
      </c>
      <c r="BN1705" s="4" t="str">
        <f>Table22[[#This Row],[PON Material]]</f>
        <v>SI</v>
      </c>
      <c r="BO1705" s="4" t="str" cm="1">
        <f t="array" ref="BO17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6" spans="1:67" x14ac:dyDescent="0.25">
      <c r="A1706" t="s">
        <v>989</v>
      </c>
      <c r="B1706" t="s">
        <v>998</v>
      </c>
      <c r="C1706" t="s">
        <v>1195</v>
      </c>
      <c r="D1706" t="s">
        <v>1603</v>
      </c>
      <c r="E1706" t="s">
        <v>3266</v>
      </c>
      <c r="F1706" t="s">
        <v>1388</v>
      </c>
      <c r="G1706" t="s">
        <v>3276</v>
      </c>
      <c r="H1706" t="s">
        <v>3277</v>
      </c>
      <c r="I1706" t="s">
        <v>2861</v>
      </c>
      <c r="J1706" t="s">
        <v>2861</v>
      </c>
      <c r="K1706" t="s">
        <v>1006</v>
      </c>
      <c r="L1706">
        <v>510928109</v>
      </c>
      <c r="M1706">
        <v>4</v>
      </c>
      <c r="O1706" t="s">
        <v>1570</v>
      </c>
      <c r="P1706" t="s">
        <v>1571</v>
      </c>
      <c r="Q1706" t="s">
        <v>163</v>
      </c>
      <c r="R1706" t="s">
        <v>1572</v>
      </c>
      <c r="S1706" t="s">
        <v>64</v>
      </c>
      <c r="T1706" t="s">
        <v>52</v>
      </c>
      <c r="U1706" t="s">
        <v>1573</v>
      </c>
      <c r="V1706" t="s">
        <v>1496</v>
      </c>
      <c r="W1706">
        <v>13</v>
      </c>
      <c r="X1706">
        <v>44.2</v>
      </c>
      <c r="Y1706" t="s">
        <v>1574</v>
      </c>
      <c r="Z1706" t="s">
        <v>1575</v>
      </c>
      <c r="AA1706" t="s">
        <v>147</v>
      </c>
      <c r="AC1706">
        <v>44579</v>
      </c>
      <c r="AD1706">
        <v>44592</v>
      </c>
      <c r="AE1706" s="39">
        <v>0</v>
      </c>
      <c r="AF1706" s="39">
        <v>44.19</v>
      </c>
      <c r="AG1706" s="39">
        <v>44.19</v>
      </c>
      <c r="AX1706">
        <v>14.73</v>
      </c>
      <c r="AY1706">
        <v>14.73</v>
      </c>
      <c r="AZ1706">
        <v>14.73</v>
      </c>
      <c r="BI1706" t="s">
        <v>1505</v>
      </c>
      <c r="BJ1706" s="4" t="str">
        <f>Table22[[#This Row],[Ofgem ]]</f>
        <v>4"-5"</v>
      </c>
      <c r="BK1706" s="4" t="str">
        <f>Table22[[#This Row],[Pressure]]</f>
        <v>LP</v>
      </c>
      <c r="BL1706" s="4" t="str">
        <f>Table22[[#This Row],[Pon Category]]</f>
        <v>Policy</v>
      </c>
      <c r="BM1706" s="4" t="str">
        <f>Table22[[#This Row],[Tier]]</f>
        <v>T1</v>
      </c>
      <c r="BN1706" s="4" t="str">
        <f>Table22[[#This Row],[PON Material]]</f>
        <v>SI</v>
      </c>
      <c r="BO1706" s="4" t="str" cm="1">
        <f t="array" ref="BO17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7" spans="1:67" x14ac:dyDescent="0.25">
      <c r="A1707" t="s">
        <v>989</v>
      </c>
      <c r="B1707" t="s">
        <v>998</v>
      </c>
      <c r="C1707" t="s">
        <v>1195</v>
      </c>
      <c r="D1707" t="s">
        <v>1603</v>
      </c>
      <c r="E1707" t="s">
        <v>3266</v>
      </c>
      <c r="F1707" t="s">
        <v>1388</v>
      </c>
      <c r="G1707" t="s">
        <v>3276</v>
      </c>
      <c r="H1707" t="s">
        <v>3277</v>
      </c>
      <c r="I1707" t="s">
        <v>2861</v>
      </c>
      <c r="J1707" t="s">
        <v>2861</v>
      </c>
      <c r="K1707" t="s">
        <v>1006</v>
      </c>
      <c r="L1707">
        <v>510928110</v>
      </c>
      <c r="M1707">
        <v>6</v>
      </c>
      <c r="O1707" t="s">
        <v>1570</v>
      </c>
      <c r="P1707" t="s">
        <v>1571</v>
      </c>
      <c r="Q1707" t="s">
        <v>163</v>
      </c>
      <c r="R1707" t="s">
        <v>1572</v>
      </c>
      <c r="S1707" t="s">
        <v>64</v>
      </c>
      <c r="T1707" t="s">
        <v>52</v>
      </c>
      <c r="U1707" t="s">
        <v>1573</v>
      </c>
      <c r="V1707" t="s">
        <v>1496</v>
      </c>
      <c r="W1707">
        <v>7</v>
      </c>
      <c r="X1707">
        <v>110.73</v>
      </c>
      <c r="Y1707" t="s">
        <v>1574</v>
      </c>
      <c r="Z1707" t="s">
        <v>1575</v>
      </c>
      <c r="AA1707" t="s">
        <v>147</v>
      </c>
      <c r="AC1707">
        <v>44579</v>
      </c>
      <c r="AD1707">
        <v>44592</v>
      </c>
      <c r="AE1707" s="39">
        <v>0</v>
      </c>
      <c r="AF1707" s="39">
        <v>110.72999999999999</v>
      </c>
      <c r="AG1707" s="39">
        <v>110.72999999999999</v>
      </c>
      <c r="AX1707">
        <v>36.909999999999997</v>
      </c>
      <c r="AY1707">
        <v>36.909999999999997</v>
      </c>
      <c r="AZ1707">
        <v>36.909999999999997</v>
      </c>
      <c r="BI1707" t="s">
        <v>1505</v>
      </c>
      <c r="BJ1707" s="4" t="str">
        <f>Table22[[#This Row],[Ofgem ]]</f>
        <v>4"-5"</v>
      </c>
      <c r="BK1707" s="4" t="str">
        <f>Table22[[#This Row],[Pressure]]</f>
        <v>LP</v>
      </c>
      <c r="BL1707" s="4" t="str">
        <f>Table22[[#This Row],[Pon Category]]</f>
        <v>Policy</v>
      </c>
      <c r="BM1707" s="4" t="str">
        <f>Table22[[#This Row],[Tier]]</f>
        <v>T1</v>
      </c>
      <c r="BN1707" s="4" t="str">
        <f>Table22[[#This Row],[PON Material]]</f>
        <v>SI</v>
      </c>
      <c r="BO1707" s="4" t="str" cm="1">
        <f t="array" ref="BO17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8" spans="1:67" x14ac:dyDescent="0.25">
      <c r="A1708" t="s">
        <v>989</v>
      </c>
      <c r="B1708" t="s">
        <v>998</v>
      </c>
      <c r="C1708" t="s">
        <v>1195</v>
      </c>
      <c r="D1708" t="s">
        <v>1603</v>
      </c>
      <c r="E1708" t="s">
        <v>3266</v>
      </c>
      <c r="F1708" t="s">
        <v>1388</v>
      </c>
      <c r="G1708" t="s">
        <v>3276</v>
      </c>
      <c r="H1708" t="s">
        <v>3277</v>
      </c>
      <c r="I1708" t="s">
        <v>2861</v>
      </c>
      <c r="J1708" t="s">
        <v>2861</v>
      </c>
      <c r="K1708" t="s">
        <v>1006</v>
      </c>
      <c r="L1708">
        <v>510928111</v>
      </c>
      <c r="M1708">
        <v>4</v>
      </c>
      <c r="O1708" t="s">
        <v>1570</v>
      </c>
      <c r="P1708" t="s">
        <v>1571</v>
      </c>
      <c r="Q1708" t="s">
        <v>163</v>
      </c>
      <c r="R1708" t="s">
        <v>1572</v>
      </c>
      <c r="S1708" t="s">
        <v>64</v>
      </c>
      <c r="T1708" t="s">
        <v>52</v>
      </c>
      <c r="U1708" t="s">
        <v>1573</v>
      </c>
      <c r="V1708" t="s">
        <v>1496</v>
      </c>
      <c r="W1708">
        <v>12</v>
      </c>
      <c r="X1708">
        <v>167.61</v>
      </c>
      <c r="Y1708" t="s">
        <v>1574</v>
      </c>
      <c r="Z1708" t="s">
        <v>1575</v>
      </c>
      <c r="AA1708" t="s">
        <v>147</v>
      </c>
      <c r="AC1708">
        <v>44579</v>
      </c>
      <c r="AD1708">
        <v>44592</v>
      </c>
      <c r="AE1708" s="39">
        <v>0</v>
      </c>
      <c r="AF1708" s="39">
        <v>167.60999999999999</v>
      </c>
      <c r="AG1708" s="39">
        <v>167.60999999999999</v>
      </c>
      <c r="AX1708">
        <v>55.87</v>
      </c>
      <c r="AY1708">
        <v>55.87</v>
      </c>
      <c r="AZ1708">
        <v>55.87</v>
      </c>
      <c r="BI1708" t="s">
        <v>1505</v>
      </c>
      <c r="BJ1708" s="4" t="str">
        <f>Table22[[#This Row],[Ofgem ]]</f>
        <v>4"-5"</v>
      </c>
      <c r="BK1708" s="4" t="str">
        <f>Table22[[#This Row],[Pressure]]</f>
        <v>LP</v>
      </c>
      <c r="BL1708" s="4" t="str">
        <f>Table22[[#This Row],[Pon Category]]</f>
        <v>Policy</v>
      </c>
      <c r="BM1708" s="4" t="str">
        <f>Table22[[#This Row],[Tier]]</f>
        <v>T1</v>
      </c>
      <c r="BN1708" s="4" t="str">
        <f>Table22[[#This Row],[PON Material]]</f>
        <v>SI</v>
      </c>
      <c r="BO1708" s="4" t="str" cm="1">
        <f t="array" ref="BO17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09" spans="1:67" x14ac:dyDescent="0.25">
      <c r="A1709" t="s">
        <v>989</v>
      </c>
      <c r="B1709" t="s">
        <v>998</v>
      </c>
      <c r="C1709" t="s">
        <v>1195</v>
      </c>
      <c r="D1709" t="s">
        <v>1603</v>
      </c>
      <c r="E1709" t="s">
        <v>3266</v>
      </c>
      <c r="F1709" t="s">
        <v>3278</v>
      </c>
      <c r="G1709" t="s">
        <v>3279</v>
      </c>
      <c r="H1709" t="s">
        <v>3280</v>
      </c>
      <c r="I1709" t="s">
        <v>2861</v>
      </c>
      <c r="J1709" t="s">
        <v>2861</v>
      </c>
      <c r="K1709" t="s">
        <v>1006</v>
      </c>
      <c r="L1709">
        <v>510801092</v>
      </c>
      <c r="M1709">
        <v>4</v>
      </c>
      <c r="O1709" t="s">
        <v>1570</v>
      </c>
      <c r="P1709" t="s">
        <v>1571</v>
      </c>
      <c r="Q1709" t="s">
        <v>163</v>
      </c>
      <c r="R1709" t="s">
        <v>1572</v>
      </c>
      <c r="S1709" t="s">
        <v>64</v>
      </c>
      <c r="T1709" t="s">
        <v>52</v>
      </c>
      <c r="U1709" t="s">
        <v>1573</v>
      </c>
      <c r="V1709" t="s">
        <v>1496</v>
      </c>
      <c r="W1709">
        <v>14</v>
      </c>
      <c r="X1709">
        <v>57.8</v>
      </c>
      <c r="Y1709" t="s">
        <v>1574</v>
      </c>
      <c r="Z1709" t="s">
        <v>1575</v>
      </c>
      <c r="AA1709" t="s">
        <v>147</v>
      </c>
      <c r="AC1709">
        <v>44593</v>
      </c>
      <c r="AD1709">
        <v>44606</v>
      </c>
      <c r="AE1709" s="39">
        <v>0</v>
      </c>
      <c r="AF1709" s="39">
        <v>57.81</v>
      </c>
      <c r="AG1709" s="39">
        <v>57.81</v>
      </c>
      <c r="AZ1709">
        <v>19.27</v>
      </c>
      <c r="BA1709">
        <v>19.27</v>
      </c>
      <c r="BB1709">
        <v>19.27</v>
      </c>
      <c r="BI1709" t="s">
        <v>1505</v>
      </c>
      <c r="BJ1709" s="4" t="str">
        <f>Table22[[#This Row],[Ofgem ]]</f>
        <v>4"-5"</v>
      </c>
      <c r="BK1709" s="4" t="str">
        <f>Table22[[#This Row],[Pressure]]</f>
        <v>LP</v>
      </c>
      <c r="BL1709" s="4" t="str">
        <f>Table22[[#This Row],[Pon Category]]</f>
        <v>Policy</v>
      </c>
      <c r="BM1709" s="4" t="str">
        <f>Table22[[#This Row],[Tier]]</f>
        <v>T1</v>
      </c>
      <c r="BN1709" s="4" t="str">
        <f>Table22[[#This Row],[PON Material]]</f>
        <v>SI</v>
      </c>
      <c r="BO1709" s="4" t="str" cm="1">
        <f t="array" ref="BO17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0" spans="1:67" x14ac:dyDescent="0.25">
      <c r="A1710" t="s">
        <v>989</v>
      </c>
      <c r="B1710" t="s">
        <v>998</v>
      </c>
      <c r="C1710" t="s">
        <v>1195</v>
      </c>
      <c r="D1710" t="s">
        <v>1603</v>
      </c>
      <c r="E1710" t="s">
        <v>3266</v>
      </c>
      <c r="F1710" t="s">
        <v>3278</v>
      </c>
      <c r="G1710" t="s">
        <v>3279</v>
      </c>
      <c r="H1710" t="s">
        <v>3280</v>
      </c>
      <c r="I1710" t="s">
        <v>2861</v>
      </c>
      <c r="J1710" t="s">
        <v>2861</v>
      </c>
      <c r="K1710" t="s">
        <v>1006</v>
      </c>
      <c r="L1710">
        <v>510849305</v>
      </c>
      <c r="M1710">
        <v>4</v>
      </c>
      <c r="O1710" t="s">
        <v>1570</v>
      </c>
      <c r="P1710" t="s">
        <v>1571</v>
      </c>
      <c r="Q1710" t="s">
        <v>91</v>
      </c>
      <c r="R1710" t="s">
        <v>1572</v>
      </c>
      <c r="S1710" t="s">
        <v>64</v>
      </c>
      <c r="T1710" t="s">
        <v>52</v>
      </c>
      <c r="U1710" t="s">
        <v>1573</v>
      </c>
      <c r="V1710" t="s">
        <v>1496</v>
      </c>
      <c r="W1710">
        <v>6</v>
      </c>
      <c r="X1710">
        <v>156.54</v>
      </c>
      <c r="Y1710" t="s">
        <v>1574</v>
      </c>
      <c r="Z1710" t="s">
        <v>1575</v>
      </c>
      <c r="AA1710" t="s">
        <v>147</v>
      </c>
      <c r="AC1710">
        <v>44593</v>
      </c>
      <c r="AD1710">
        <v>44606</v>
      </c>
      <c r="AE1710" s="39">
        <v>0</v>
      </c>
      <c r="AF1710" s="39">
        <v>156.54</v>
      </c>
      <c r="AG1710" s="39">
        <v>156.54</v>
      </c>
      <c r="AZ1710">
        <v>52.18</v>
      </c>
      <c r="BA1710">
        <v>52.18</v>
      </c>
      <c r="BB1710">
        <v>52.18</v>
      </c>
      <c r="BI1710" t="s">
        <v>1505</v>
      </c>
      <c r="BJ1710" s="4" t="str">
        <f>Table22[[#This Row],[Ofgem ]]</f>
        <v>4"-5"</v>
      </c>
      <c r="BK1710" s="4" t="str">
        <f>Table22[[#This Row],[Pressure]]</f>
        <v>LP</v>
      </c>
      <c r="BL1710" s="4" t="str">
        <f>Table22[[#This Row],[Pon Category]]</f>
        <v>Policy</v>
      </c>
      <c r="BM1710" s="4" t="str">
        <f>Table22[[#This Row],[Tier]]</f>
        <v>T1</v>
      </c>
      <c r="BN1710" s="4" t="str">
        <f>Table22[[#This Row],[PON Material]]</f>
        <v>DI</v>
      </c>
      <c r="BO1710" s="4" t="str" cm="1">
        <f t="array" ref="BO17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1" spans="1:67" x14ac:dyDescent="0.25">
      <c r="A1711" t="s">
        <v>989</v>
      </c>
      <c r="B1711" t="s">
        <v>998</v>
      </c>
      <c r="C1711" t="s">
        <v>1195</v>
      </c>
      <c r="D1711" t="s">
        <v>1603</v>
      </c>
      <c r="E1711" t="s">
        <v>3266</v>
      </c>
      <c r="F1711" t="s">
        <v>3278</v>
      </c>
      <c r="G1711" t="s">
        <v>3279</v>
      </c>
      <c r="H1711" t="s">
        <v>3280</v>
      </c>
      <c r="I1711" t="s">
        <v>2861</v>
      </c>
      <c r="J1711" t="s">
        <v>2861</v>
      </c>
      <c r="K1711" t="s">
        <v>1006</v>
      </c>
      <c r="L1711">
        <v>510849306</v>
      </c>
      <c r="M1711">
        <v>4</v>
      </c>
      <c r="O1711" t="s">
        <v>1570</v>
      </c>
      <c r="P1711" t="s">
        <v>1571</v>
      </c>
      <c r="Q1711" t="s">
        <v>163</v>
      </c>
      <c r="R1711" t="s">
        <v>1572</v>
      </c>
      <c r="S1711" t="s">
        <v>64</v>
      </c>
      <c r="T1711" t="s">
        <v>52</v>
      </c>
      <c r="U1711" t="s">
        <v>1573</v>
      </c>
      <c r="V1711" t="s">
        <v>1496</v>
      </c>
      <c r="W1711">
        <v>11</v>
      </c>
      <c r="X1711">
        <v>179.74</v>
      </c>
      <c r="Y1711" t="s">
        <v>1574</v>
      </c>
      <c r="Z1711" t="s">
        <v>1575</v>
      </c>
      <c r="AA1711" t="s">
        <v>147</v>
      </c>
      <c r="AC1711">
        <v>44593</v>
      </c>
      <c r="AD1711">
        <v>44606</v>
      </c>
      <c r="AE1711" s="39">
        <v>0</v>
      </c>
      <c r="AF1711" s="39">
        <v>179.73</v>
      </c>
      <c r="AG1711" s="39">
        <v>179.73</v>
      </c>
      <c r="AZ1711">
        <v>59.91</v>
      </c>
      <c r="BA1711">
        <v>59.91</v>
      </c>
      <c r="BB1711">
        <v>59.91</v>
      </c>
      <c r="BI1711" t="s">
        <v>1505</v>
      </c>
      <c r="BJ1711" s="4" t="str">
        <f>Table22[[#This Row],[Ofgem ]]</f>
        <v>4"-5"</v>
      </c>
      <c r="BK1711" s="4" t="str">
        <f>Table22[[#This Row],[Pressure]]</f>
        <v>LP</v>
      </c>
      <c r="BL1711" s="4" t="str">
        <f>Table22[[#This Row],[Pon Category]]</f>
        <v>Policy</v>
      </c>
      <c r="BM1711" s="4" t="str">
        <f>Table22[[#This Row],[Tier]]</f>
        <v>T1</v>
      </c>
      <c r="BN1711" s="4" t="str">
        <f>Table22[[#This Row],[PON Material]]</f>
        <v>SI</v>
      </c>
      <c r="BO1711" s="4" t="str" cm="1">
        <f t="array" ref="BO17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2" spans="1:67" x14ac:dyDescent="0.25">
      <c r="A1712" t="s">
        <v>989</v>
      </c>
      <c r="B1712" t="s">
        <v>998</v>
      </c>
      <c r="C1712" t="s">
        <v>1195</v>
      </c>
      <c r="D1712" t="s">
        <v>1603</v>
      </c>
      <c r="E1712" t="s">
        <v>3266</v>
      </c>
      <c r="F1712" t="s">
        <v>3278</v>
      </c>
      <c r="G1712" t="s">
        <v>3279</v>
      </c>
      <c r="H1712" t="s">
        <v>3280</v>
      </c>
      <c r="I1712" t="s">
        <v>2861</v>
      </c>
      <c r="J1712" t="s">
        <v>2861</v>
      </c>
      <c r="K1712" t="s">
        <v>1006</v>
      </c>
      <c r="L1712">
        <v>510849307</v>
      </c>
      <c r="M1712">
        <v>4</v>
      </c>
      <c r="O1712" t="s">
        <v>1570</v>
      </c>
      <c r="P1712" t="s">
        <v>1571</v>
      </c>
      <c r="Q1712" t="s">
        <v>163</v>
      </c>
      <c r="R1712" t="s">
        <v>1572</v>
      </c>
      <c r="S1712" t="s">
        <v>64</v>
      </c>
      <c r="T1712" t="s">
        <v>52</v>
      </c>
      <c r="U1712" t="s">
        <v>1573</v>
      </c>
      <c r="V1712" t="s">
        <v>1496</v>
      </c>
      <c r="W1712">
        <v>62</v>
      </c>
      <c r="X1712">
        <v>104.32</v>
      </c>
      <c r="Y1712" t="s">
        <v>1574</v>
      </c>
      <c r="Z1712" t="s">
        <v>1575</v>
      </c>
      <c r="AA1712" t="s">
        <v>147</v>
      </c>
      <c r="AC1712">
        <v>44593</v>
      </c>
      <c r="AD1712">
        <v>44606</v>
      </c>
      <c r="AE1712" s="39">
        <v>0</v>
      </c>
      <c r="AF1712" s="39">
        <v>104.31</v>
      </c>
      <c r="AG1712" s="39">
        <v>104.31</v>
      </c>
      <c r="AZ1712">
        <v>34.770000000000003</v>
      </c>
      <c r="BA1712">
        <v>34.770000000000003</v>
      </c>
      <c r="BB1712">
        <v>34.770000000000003</v>
      </c>
      <c r="BI1712" t="s">
        <v>1505</v>
      </c>
      <c r="BJ1712" s="4" t="str">
        <f>Table22[[#This Row],[Ofgem ]]</f>
        <v>4"-5"</v>
      </c>
      <c r="BK1712" s="4" t="str">
        <f>Table22[[#This Row],[Pressure]]</f>
        <v>LP</v>
      </c>
      <c r="BL1712" s="4" t="str">
        <f>Table22[[#This Row],[Pon Category]]</f>
        <v>Policy</v>
      </c>
      <c r="BM1712" s="4" t="str">
        <f>Table22[[#This Row],[Tier]]</f>
        <v>T1</v>
      </c>
      <c r="BN1712" s="4" t="str">
        <f>Table22[[#This Row],[PON Material]]</f>
        <v>SI</v>
      </c>
      <c r="BO1712" s="4" t="str" cm="1">
        <f t="array" ref="BO17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3" spans="1:67" x14ac:dyDescent="0.25">
      <c r="A1713" t="s">
        <v>989</v>
      </c>
      <c r="B1713" t="s">
        <v>998</v>
      </c>
      <c r="C1713" t="s">
        <v>1195</v>
      </c>
      <c r="D1713" t="s">
        <v>1603</v>
      </c>
      <c r="E1713" t="s">
        <v>3266</v>
      </c>
      <c r="F1713" t="s">
        <v>3278</v>
      </c>
      <c r="G1713" t="s">
        <v>3279</v>
      </c>
      <c r="H1713" t="s">
        <v>3280</v>
      </c>
      <c r="I1713" t="s">
        <v>2861</v>
      </c>
      <c r="J1713" t="s">
        <v>2861</v>
      </c>
      <c r="K1713" t="s">
        <v>1006</v>
      </c>
      <c r="L1713">
        <v>510849308</v>
      </c>
      <c r="M1713">
        <v>4</v>
      </c>
      <c r="O1713" t="s">
        <v>1570</v>
      </c>
      <c r="P1713" t="s">
        <v>1571</v>
      </c>
      <c r="Q1713" t="s">
        <v>163</v>
      </c>
      <c r="R1713" t="s">
        <v>1572</v>
      </c>
      <c r="S1713" t="s">
        <v>64</v>
      </c>
      <c r="T1713" t="s">
        <v>52</v>
      </c>
      <c r="U1713" t="s">
        <v>1573</v>
      </c>
      <c r="V1713" t="s">
        <v>1496</v>
      </c>
      <c r="W1713">
        <v>8</v>
      </c>
      <c r="X1713">
        <v>170.86</v>
      </c>
      <c r="Y1713" t="s">
        <v>1574</v>
      </c>
      <c r="Z1713" t="s">
        <v>1575</v>
      </c>
      <c r="AA1713" t="s">
        <v>147</v>
      </c>
      <c r="AC1713">
        <v>44593</v>
      </c>
      <c r="AD1713">
        <v>44606</v>
      </c>
      <c r="AE1713" s="39">
        <v>0</v>
      </c>
      <c r="AF1713" s="39">
        <v>170.85000000000002</v>
      </c>
      <c r="AG1713" s="39">
        <v>170.85000000000002</v>
      </c>
      <c r="AZ1713">
        <v>56.95</v>
      </c>
      <c r="BA1713">
        <v>56.95</v>
      </c>
      <c r="BB1713">
        <v>56.95</v>
      </c>
      <c r="BI1713" t="s">
        <v>1505</v>
      </c>
      <c r="BJ1713" s="4" t="str">
        <f>Table22[[#This Row],[Ofgem ]]</f>
        <v>4"-5"</v>
      </c>
      <c r="BK1713" s="4" t="str">
        <f>Table22[[#This Row],[Pressure]]</f>
        <v>LP</v>
      </c>
      <c r="BL1713" s="4" t="str">
        <f>Table22[[#This Row],[Pon Category]]</f>
        <v>Policy</v>
      </c>
      <c r="BM1713" s="4" t="str">
        <f>Table22[[#This Row],[Tier]]</f>
        <v>T1</v>
      </c>
      <c r="BN1713" s="4" t="str">
        <f>Table22[[#This Row],[PON Material]]</f>
        <v>SI</v>
      </c>
      <c r="BO1713" s="4" t="str" cm="1">
        <f t="array" ref="BO17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4" spans="1:67" x14ac:dyDescent="0.25">
      <c r="A1714" t="s">
        <v>989</v>
      </c>
      <c r="B1714" t="s">
        <v>998</v>
      </c>
      <c r="C1714" t="s">
        <v>1195</v>
      </c>
      <c r="D1714" t="s">
        <v>1603</v>
      </c>
      <c r="E1714" t="s">
        <v>3266</v>
      </c>
      <c r="F1714" t="s">
        <v>3278</v>
      </c>
      <c r="G1714" t="s">
        <v>3279</v>
      </c>
      <c r="H1714" t="s">
        <v>3280</v>
      </c>
      <c r="I1714" t="s">
        <v>2861</v>
      </c>
      <c r="J1714" t="s">
        <v>2861</v>
      </c>
      <c r="K1714" t="s">
        <v>1006</v>
      </c>
      <c r="L1714">
        <v>606522075</v>
      </c>
      <c r="M1714">
        <v>4</v>
      </c>
      <c r="O1714" t="s">
        <v>1570</v>
      </c>
      <c r="P1714" t="s">
        <v>1571</v>
      </c>
      <c r="Q1714" t="s">
        <v>53</v>
      </c>
      <c r="R1714" t="s">
        <v>1572</v>
      </c>
      <c r="S1714" t="s">
        <v>64</v>
      </c>
      <c r="T1714" t="s">
        <v>52</v>
      </c>
      <c r="U1714" t="s">
        <v>1573</v>
      </c>
      <c r="V1714" s="40" t="s">
        <v>1496</v>
      </c>
      <c r="W1714">
        <v>4</v>
      </c>
      <c r="X1714">
        <v>6.77</v>
      </c>
      <c r="Y1714" t="s">
        <v>1574</v>
      </c>
      <c r="Z1714" t="s">
        <v>1575</v>
      </c>
      <c r="AA1714" t="s">
        <v>147</v>
      </c>
      <c r="AC1714">
        <v>44593</v>
      </c>
      <c r="AD1714">
        <v>44606</v>
      </c>
      <c r="AE1714" s="39">
        <v>0</v>
      </c>
      <c r="AF1714" s="39">
        <v>6.7799999999999994</v>
      </c>
      <c r="AG1714" s="39">
        <v>6.7799999999999994</v>
      </c>
      <c r="AZ1714">
        <v>2.2599999999999998</v>
      </c>
      <c r="BA1714">
        <v>2.2599999999999998</v>
      </c>
      <c r="BB1714">
        <v>2.2599999999999998</v>
      </c>
      <c r="BI1714" t="s">
        <v>1505</v>
      </c>
      <c r="BJ1714" s="4" t="str">
        <f>Table22[[#This Row],[Ofgem ]]</f>
        <v>4"-5"</v>
      </c>
      <c r="BK1714" s="4" t="str">
        <f>Table22[[#This Row],[Pressure]]</f>
        <v>LP</v>
      </c>
      <c r="BL1714" s="4" t="str">
        <f>Table22[[#This Row],[Pon Category]]</f>
        <v>Policy</v>
      </c>
      <c r="BM1714" s="4" t="str">
        <f>Table22[[#This Row],[Tier]]</f>
        <v>T1</v>
      </c>
      <c r="BN1714" s="4" t="str">
        <f>Table22[[#This Row],[PON Material]]</f>
        <v>CI</v>
      </c>
      <c r="BO1714" s="4" t="str" cm="1">
        <f t="array" ref="BO17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5" spans="1:67" x14ac:dyDescent="0.25">
      <c r="A1715" t="s">
        <v>989</v>
      </c>
      <c r="B1715" t="s">
        <v>998</v>
      </c>
      <c r="C1715" t="s">
        <v>1195</v>
      </c>
      <c r="D1715" t="s">
        <v>1603</v>
      </c>
      <c r="E1715" t="s">
        <v>3266</v>
      </c>
      <c r="F1715" t="s">
        <v>3278</v>
      </c>
      <c r="G1715" t="s">
        <v>3279</v>
      </c>
      <c r="H1715" t="s">
        <v>3280</v>
      </c>
      <c r="I1715" t="s">
        <v>2861</v>
      </c>
      <c r="J1715" t="s">
        <v>2861</v>
      </c>
      <c r="K1715" t="s">
        <v>1006</v>
      </c>
      <c r="L1715">
        <v>621164638</v>
      </c>
      <c r="M1715">
        <v>4</v>
      </c>
      <c r="O1715" t="s">
        <v>1570</v>
      </c>
      <c r="P1715" t="s">
        <v>1571</v>
      </c>
      <c r="Q1715" t="s">
        <v>163</v>
      </c>
      <c r="R1715" t="s">
        <v>1572</v>
      </c>
      <c r="S1715" t="s">
        <v>64</v>
      </c>
      <c r="T1715" t="s">
        <v>52</v>
      </c>
      <c r="U1715" t="s">
        <v>1573</v>
      </c>
      <c r="V1715" t="s">
        <v>1496</v>
      </c>
      <c r="W1715">
        <v>6</v>
      </c>
      <c r="X1715">
        <v>8.14</v>
      </c>
      <c r="Y1715" t="s">
        <v>1574</v>
      </c>
      <c r="Z1715" t="s">
        <v>1575</v>
      </c>
      <c r="AA1715" t="s">
        <v>147</v>
      </c>
      <c r="AC1715">
        <v>44593</v>
      </c>
      <c r="AD1715">
        <v>44606</v>
      </c>
      <c r="AE1715" s="39">
        <v>0</v>
      </c>
      <c r="AF1715" s="39">
        <v>8.129999999999999</v>
      </c>
      <c r="AG1715" s="39">
        <v>8.129999999999999</v>
      </c>
      <c r="AZ1715">
        <v>2.71</v>
      </c>
      <c r="BA1715">
        <v>2.71</v>
      </c>
      <c r="BB1715">
        <v>2.71</v>
      </c>
      <c r="BI1715" t="s">
        <v>1505</v>
      </c>
      <c r="BJ1715" s="4" t="str">
        <f>Table22[[#This Row],[Ofgem ]]</f>
        <v>4"-5"</v>
      </c>
      <c r="BK1715" s="4" t="str">
        <f>Table22[[#This Row],[Pressure]]</f>
        <v>LP</v>
      </c>
      <c r="BL1715" s="4" t="str">
        <f>Table22[[#This Row],[Pon Category]]</f>
        <v>Policy</v>
      </c>
      <c r="BM1715" s="4" t="str">
        <f>Table22[[#This Row],[Tier]]</f>
        <v>T1</v>
      </c>
      <c r="BN1715" s="4" t="str">
        <f>Table22[[#This Row],[PON Material]]</f>
        <v>SI</v>
      </c>
      <c r="BO1715" s="4" t="str" cm="1">
        <f t="array" ref="BO17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6" spans="1:67" x14ac:dyDescent="0.25">
      <c r="A1716" t="s">
        <v>989</v>
      </c>
      <c r="B1716" t="s">
        <v>998</v>
      </c>
      <c r="C1716" t="s">
        <v>1195</v>
      </c>
      <c r="D1716" t="s">
        <v>1603</v>
      </c>
      <c r="E1716" t="s">
        <v>3266</v>
      </c>
      <c r="F1716" t="s">
        <v>3278</v>
      </c>
      <c r="G1716" t="s">
        <v>3281</v>
      </c>
      <c r="H1716" t="s">
        <v>3282</v>
      </c>
      <c r="I1716" t="s">
        <v>2861</v>
      </c>
      <c r="J1716" t="s">
        <v>2861</v>
      </c>
      <c r="K1716" t="s">
        <v>1006</v>
      </c>
      <c r="L1716">
        <v>510966227</v>
      </c>
      <c r="M1716">
        <v>6</v>
      </c>
      <c r="O1716" t="s">
        <v>1570</v>
      </c>
      <c r="P1716" t="s">
        <v>1571</v>
      </c>
      <c r="Q1716" t="s">
        <v>91</v>
      </c>
      <c r="R1716" t="s">
        <v>1572</v>
      </c>
      <c r="S1716" t="s">
        <v>64</v>
      </c>
      <c r="T1716" t="s">
        <v>52</v>
      </c>
      <c r="U1716" t="s">
        <v>1573</v>
      </c>
      <c r="V1716" t="s">
        <v>1496</v>
      </c>
      <c r="W1716">
        <v>21</v>
      </c>
      <c r="X1716">
        <v>237.76</v>
      </c>
      <c r="Y1716" t="s">
        <v>1574</v>
      </c>
      <c r="Z1716" t="s">
        <v>1575</v>
      </c>
      <c r="AA1716" t="s">
        <v>147</v>
      </c>
      <c r="AC1716">
        <v>44607</v>
      </c>
      <c r="AD1716">
        <v>44620</v>
      </c>
      <c r="AE1716" s="39">
        <v>0</v>
      </c>
      <c r="AF1716" s="39">
        <v>237.75</v>
      </c>
      <c r="AG1716" s="39">
        <v>237.75</v>
      </c>
      <c r="BB1716">
        <v>79.25</v>
      </c>
      <c r="BC1716">
        <v>79.25</v>
      </c>
      <c r="BD1716">
        <v>79.25</v>
      </c>
      <c r="BI1716" t="s">
        <v>1505</v>
      </c>
      <c r="BJ1716" s="4" t="str">
        <f>Table22[[#This Row],[Ofgem ]]</f>
        <v>4"-5"</v>
      </c>
      <c r="BK1716" s="4" t="str">
        <f>Table22[[#This Row],[Pressure]]</f>
        <v>LP</v>
      </c>
      <c r="BL1716" s="4" t="str">
        <f>Table22[[#This Row],[Pon Category]]</f>
        <v>Policy</v>
      </c>
      <c r="BM1716" s="4" t="str">
        <f>Table22[[#This Row],[Tier]]</f>
        <v>T1</v>
      </c>
      <c r="BN1716" s="4" t="str">
        <f>Table22[[#This Row],[PON Material]]</f>
        <v>DI</v>
      </c>
      <c r="BO1716" s="4" t="str" cm="1">
        <f t="array" ref="BO17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7" spans="1:67" x14ac:dyDescent="0.25">
      <c r="A1717" t="s">
        <v>989</v>
      </c>
      <c r="B1717" t="s">
        <v>998</v>
      </c>
      <c r="C1717" t="s">
        <v>1195</v>
      </c>
      <c r="D1717" t="s">
        <v>1603</v>
      </c>
      <c r="E1717" t="s">
        <v>3266</v>
      </c>
      <c r="F1717" t="s">
        <v>3278</v>
      </c>
      <c r="G1717" t="s">
        <v>3281</v>
      </c>
      <c r="H1717" t="s">
        <v>3282</v>
      </c>
      <c r="I1717" t="s">
        <v>2861</v>
      </c>
      <c r="J1717" t="s">
        <v>2861</v>
      </c>
      <c r="K1717" t="s">
        <v>1006</v>
      </c>
      <c r="L1717">
        <v>510966228</v>
      </c>
      <c r="M1717">
        <v>6</v>
      </c>
      <c r="O1717" t="s">
        <v>1570</v>
      </c>
      <c r="P1717" t="s">
        <v>1571</v>
      </c>
      <c r="Q1717" t="s">
        <v>163</v>
      </c>
      <c r="R1717" t="s">
        <v>1572</v>
      </c>
      <c r="S1717" t="s">
        <v>64</v>
      </c>
      <c r="T1717" t="s">
        <v>52</v>
      </c>
      <c r="U1717" t="s">
        <v>1573</v>
      </c>
      <c r="V1717" s="40" t="s">
        <v>1496</v>
      </c>
      <c r="W1717">
        <v>6</v>
      </c>
      <c r="X1717">
        <v>234.56</v>
      </c>
      <c r="Y1717" t="s">
        <v>1574</v>
      </c>
      <c r="Z1717" t="s">
        <v>1575</v>
      </c>
      <c r="AA1717" t="s">
        <v>147</v>
      </c>
      <c r="AC1717">
        <v>44607</v>
      </c>
      <c r="AD1717">
        <v>44620</v>
      </c>
      <c r="AE1717" s="39">
        <v>0</v>
      </c>
      <c r="AF1717" s="39">
        <v>234.57</v>
      </c>
      <c r="AG1717" s="39">
        <v>234.57</v>
      </c>
      <c r="BB1717">
        <v>78.19</v>
      </c>
      <c r="BC1717">
        <v>78.19</v>
      </c>
      <c r="BD1717">
        <v>78.19</v>
      </c>
      <c r="BI1717" t="s">
        <v>1505</v>
      </c>
      <c r="BJ1717" s="4" t="str">
        <f>Table22[[#This Row],[Ofgem ]]</f>
        <v>4"-5"</v>
      </c>
      <c r="BK1717" s="4" t="str">
        <f>Table22[[#This Row],[Pressure]]</f>
        <v>LP</v>
      </c>
      <c r="BL1717" s="4" t="str">
        <f>Table22[[#This Row],[Pon Category]]</f>
        <v>Policy</v>
      </c>
      <c r="BM1717" s="4" t="str">
        <f>Table22[[#This Row],[Tier]]</f>
        <v>T1</v>
      </c>
      <c r="BN1717" s="4" t="str">
        <f>Table22[[#This Row],[PON Material]]</f>
        <v>SI</v>
      </c>
      <c r="BO1717" s="4" t="str" cm="1">
        <f t="array" ref="BO17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8" spans="1:67" x14ac:dyDescent="0.25">
      <c r="A1718" t="s">
        <v>989</v>
      </c>
      <c r="B1718" t="s">
        <v>998</v>
      </c>
      <c r="C1718" t="s">
        <v>1195</v>
      </c>
      <c r="D1718" t="s">
        <v>1603</v>
      </c>
      <c r="E1718" t="s">
        <v>3266</v>
      </c>
      <c r="F1718" t="s">
        <v>3278</v>
      </c>
      <c r="G1718" t="s">
        <v>3281</v>
      </c>
      <c r="H1718" t="s">
        <v>3282</v>
      </c>
      <c r="I1718" t="s">
        <v>2861</v>
      </c>
      <c r="J1718" t="s">
        <v>2861</v>
      </c>
      <c r="K1718" t="s">
        <v>1006</v>
      </c>
      <c r="L1718">
        <v>606306668</v>
      </c>
      <c r="M1718">
        <v>4</v>
      </c>
      <c r="O1718" t="s">
        <v>1570</v>
      </c>
      <c r="P1718" t="s">
        <v>1571</v>
      </c>
      <c r="Q1718" t="s">
        <v>53</v>
      </c>
      <c r="R1718" t="s">
        <v>1572</v>
      </c>
      <c r="S1718" t="s">
        <v>64</v>
      </c>
      <c r="T1718" t="s">
        <v>52</v>
      </c>
      <c r="U1718" t="s">
        <v>1573</v>
      </c>
      <c r="V1718" t="s">
        <v>1496</v>
      </c>
      <c r="W1718">
        <v>8</v>
      </c>
      <c r="X1718">
        <v>81.16</v>
      </c>
      <c r="Y1718" t="s">
        <v>1574</v>
      </c>
      <c r="Z1718" t="s">
        <v>1575</v>
      </c>
      <c r="AA1718" t="s">
        <v>147</v>
      </c>
      <c r="AC1718">
        <v>44607</v>
      </c>
      <c r="AD1718">
        <v>44620</v>
      </c>
      <c r="AE1718" s="39">
        <v>0</v>
      </c>
      <c r="AF1718" s="39">
        <v>81.150000000000006</v>
      </c>
      <c r="AG1718" s="39">
        <v>81.150000000000006</v>
      </c>
      <c r="BB1718">
        <v>27.05</v>
      </c>
      <c r="BC1718">
        <v>27.05</v>
      </c>
      <c r="BD1718">
        <v>27.05</v>
      </c>
      <c r="BI1718" t="s">
        <v>1505</v>
      </c>
      <c r="BJ1718" s="4" t="str">
        <f>Table22[[#This Row],[Ofgem ]]</f>
        <v>4"-5"</v>
      </c>
      <c r="BK1718" s="4" t="str">
        <f>Table22[[#This Row],[Pressure]]</f>
        <v>LP</v>
      </c>
      <c r="BL1718" s="4" t="str">
        <f>Table22[[#This Row],[Pon Category]]</f>
        <v>Policy</v>
      </c>
      <c r="BM1718" s="4" t="str">
        <f>Table22[[#This Row],[Tier]]</f>
        <v>T1</v>
      </c>
      <c r="BN1718" s="4" t="str">
        <f>Table22[[#This Row],[PON Material]]</f>
        <v>CI</v>
      </c>
      <c r="BO1718" s="4" t="str" cm="1">
        <f t="array" ref="BO17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19" spans="1:67" x14ac:dyDescent="0.25">
      <c r="A1719" t="s">
        <v>989</v>
      </c>
      <c r="B1719" t="s">
        <v>998</v>
      </c>
      <c r="C1719" t="s">
        <v>1195</v>
      </c>
      <c r="D1719" t="s">
        <v>1603</v>
      </c>
      <c r="E1719" t="s">
        <v>3266</v>
      </c>
      <c r="F1719" t="s">
        <v>3278</v>
      </c>
      <c r="G1719" t="s">
        <v>3283</v>
      </c>
      <c r="H1719" t="s">
        <v>3284</v>
      </c>
      <c r="I1719" t="s">
        <v>2861</v>
      </c>
      <c r="J1719" t="s">
        <v>2861</v>
      </c>
      <c r="K1719" t="s">
        <v>1006</v>
      </c>
      <c r="L1719">
        <v>510966226</v>
      </c>
      <c r="M1719">
        <v>4</v>
      </c>
      <c r="O1719" t="s">
        <v>1570</v>
      </c>
      <c r="P1719" t="s">
        <v>1571</v>
      </c>
      <c r="Q1719" t="s">
        <v>91</v>
      </c>
      <c r="R1719" t="s">
        <v>1572</v>
      </c>
      <c r="S1719" t="s">
        <v>64</v>
      </c>
      <c r="T1719" t="s">
        <v>52</v>
      </c>
      <c r="U1719" t="s">
        <v>1573</v>
      </c>
      <c r="V1719" t="s">
        <v>1496</v>
      </c>
      <c r="W1719">
        <v>36</v>
      </c>
      <c r="X1719">
        <v>121.94</v>
      </c>
      <c r="Y1719" t="s">
        <v>1574</v>
      </c>
      <c r="Z1719" t="s">
        <v>1575</v>
      </c>
      <c r="AA1719" t="s">
        <v>147</v>
      </c>
      <c r="AC1719">
        <v>44621</v>
      </c>
      <c r="AD1719">
        <v>44623</v>
      </c>
      <c r="AE1719" s="39">
        <v>0</v>
      </c>
      <c r="AF1719" s="39">
        <v>121.94</v>
      </c>
      <c r="AG1719" s="39">
        <v>121.94</v>
      </c>
      <c r="BD1719">
        <v>121.94</v>
      </c>
      <c r="BI1719" t="s">
        <v>1505</v>
      </c>
      <c r="BJ1719" s="4" t="str">
        <f>Table22[[#This Row],[Ofgem ]]</f>
        <v>4"-5"</v>
      </c>
      <c r="BK1719" s="4" t="str">
        <f>Table22[[#This Row],[Pressure]]</f>
        <v>LP</v>
      </c>
      <c r="BL1719" s="4" t="str">
        <f>Table22[[#This Row],[Pon Category]]</f>
        <v>Policy</v>
      </c>
      <c r="BM1719" s="4" t="str">
        <f>Table22[[#This Row],[Tier]]</f>
        <v>T1</v>
      </c>
      <c r="BN1719" s="4" t="str">
        <f>Table22[[#This Row],[PON Material]]</f>
        <v>DI</v>
      </c>
      <c r="BO1719" s="4" t="str" cm="1">
        <f t="array" ref="BO17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0" spans="1:67" x14ac:dyDescent="0.25">
      <c r="A1720" t="s">
        <v>989</v>
      </c>
      <c r="B1720" t="s">
        <v>998</v>
      </c>
      <c r="C1720" t="s">
        <v>1195</v>
      </c>
      <c r="D1720" t="s">
        <v>1603</v>
      </c>
      <c r="E1720" t="s">
        <v>3266</v>
      </c>
      <c r="F1720" t="s">
        <v>3278</v>
      </c>
      <c r="G1720" t="s">
        <v>3285</v>
      </c>
      <c r="H1720" t="s">
        <v>3286</v>
      </c>
      <c r="I1720" t="s">
        <v>2861</v>
      </c>
      <c r="J1720" t="s">
        <v>2861</v>
      </c>
      <c r="K1720" t="s">
        <v>1006</v>
      </c>
      <c r="L1720">
        <v>510874879</v>
      </c>
      <c r="M1720">
        <v>4</v>
      </c>
      <c r="O1720" t="s">
        <v>1570</v>
      </c>
      <c r="P1720" t="s">
        <v>1571</v>
      </c>
      <c r="Q1720" t="s">
        <v>163</v>
      </c>
      <c r="R1720" t="s">
        <v>1572</v>
      </c>
      <c r="S1720" t="s">
        <v>64</v>
      </c>
      <c r="T1720" t="s">
        <v>52</v>
      </c>
      <c r="U1720" t="s">
        <v>1573</v>
      </c>
      <c r="V1720" s="40" t="s">
        <v>1496</v>
      </c>
      <c r="W1720">
        <v>14</v>
      </c>
      <c r="X1720">
        <v>57.06</v>
      </c>
      <c r="Y1720" t="s">
        <v>1574</v>
      </c>
      <c r="Z1720" t="s">
        <v>1575</v>
      </c>
      <c r="AA1720" t="s">
        <v>147</v>
      </c>
      <c r="AC1720">
        <v>44624</v>
      </c>
      <c r="AD1720">
        <v>44624</v>
      </c>
      <c r="AE1720" s="39">
        <v>0</v>
      </c>
      <c r="AF1720" s="39">
        <v>57.06</v>
      </c>
      <c r="AG1720" s="39">
        <v>57.06</v>
      </c>
      <c r="BD1720">
        <v>57.06</v>
      </c>
      <c r="BI1720" t="s">
        <v>1505</v>
      </c>
      <c r="BJ1720" s="4" t="str">
        <f>Table22[[#This Row],[Ofgem ]]</f>
        <v>4"-5"</v>
      </c>
      <c r="BK1720" s="4" t="str">
        <f>Table22[[#This Row],[Pressure]]</f>
        <v>LP</v>
      </c>
      <c r="BL1720" s="4" t="str">
        <f>Table22[[#This Row],[Pon Category]]</f>
        <v>Policy</v>
      </c>
      <c r="BM1720" s="4" t="str">
        <f>Table22[[#This Row],[Tier]]</f>
        <v>T1</v>
      </c>
      <c r="BN1720" s="4" t="str">
        <f>Table22[[#This Row],[PON Material]]</f>
        <v>SI</v>
      </c>
      <c r="BO1720" s="4" t="str" cm="1">
        <f t="array" ref="BO17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1" spans="1:67" x14ac:dyDescent="0.25">
      <c r="A1721" t="s">
        <v>989</v>
      </c>
      <c r="B1721" t="s">
        <v>998</v>
      </c>
      <c r="C1721" t="s">
        <v>1195</v>
      </c>
      <c r="D1721" t="s">
        <v>170</v>
      </c>
      <c r="E1721" t="s">
        <v>3266</v>
      </c>
      <c r="F1721" t="s">
        <v>3287</v>
      </c>
      <c r="G1721" t="s">
        <v>3288</v>
      </c>
      <c r="H1721" t="s">
        <v>3289</v>
      </c>
      <c r="I1721" t="s">
        <v>2861</v>
      </c>
      <c r="J1721" t="s">
        <v>2861</v>
      </c>
      <c r="K1721" t="s">
        <v>1006</v>
      </c>
      <c r="L1721">
        <v>510829649</v>
      </c>
      <c r="M1721">
        <v>4</v>
      </c>
      <c r="O1721" t="s">
        <v>1570</v>
      </c>
      <c r="P1721" t="s">
        <v>1571</v>
      </c>
      <c r="Q1721" t="s">
        <v>163</v>
      </c>
      <c r="R1721" t="s">
        <v>1572</v>
      </c>
      <c r="S1721" t="s">
        <v>64</v>
      </c>
      <c r="T1721" t="s">
        <v>52</v>
      </c>
      <c r="U1721" t="s">
        <v>1573</v>
      </c>
      <c r="V1721" t="s">
        <v>1496</v>
      </c>
      <c r="W1721">
        <v>6</v>
      </c>
      <c r="X1721">
        <v>59.65</v>
      </c>
      <c r="Y1721" t="s">
        <v>1574</v>
      </c>
      <c r="Z1721" t="s">
        <v>1575</v>
      </c>
      <c r="AA1721" t="s">
        <v>147</v>
      </c>
      <c r="AC1721">
        <v>44627</v>
      </c>
      <c r="AD1721">
        <v>44631</v>
      </c>
      <c r="AE1721" s="39">
        <v>0</v>
      </c>
      <c r="AF1721" s="39">
        <v>59.65</v>
      </c>
      <c r="AG1721" s="39">
        <v>59.65</v>
      </c>
      <c r="BE1721">
        <v>59.65</v>
      </c>
      <c r="BI1721" t="s">
        <v>1505</v>
      </c>
      <c r="BJ1721" s="4" t="str">
        <f>Table22[[#This Row],[Ofgem ]]</f>
        <v>4"-5"</v>
      </c>
      <c r="BK1721" s="4" t="str">
        <f>Table22[[#This Row],[Pressure]]</f>
        <v>LP</v>
      </c>
      <c r="BL1721" s="4" t="str">
        <f>Table22[[#This Row],[Pon Category]]</f>
        <v>Policy</v>
      </c>
      <c r="BM1721" s="4" t="str">
        <f>Table22[[#This Row],[Tier]]</f>
        <v>T1</v>
      </c>
      <c r="BN1721" s="4" t="str">
        <f>Table22[[#This Row],[PON Material]]</f>
        <v>SI</v>
      </c>
      <c r="BO1721" s="4" t="str" cm="1">
        <f t="array" ref="BO17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2" spans="1:67" x14ac:dyDescent="0.25">
      <c r="A1722" t="s">
        <v>989</v>
      </c>
      <c r="B1722" t="s">
        <v>998</v>
      </c>
      <c r="C1722" t="s">
        <v>1195</v>
      </c>
      <c r="D1722" t="s">
        <v>170</v>
      </c>
      <c r="E1722" t="s">
        <v>3266</v>
      </c>
      <c r="F1722" t="s">
        <v>3287</v>
      </c>
      <c r="G1722" t="s">
        <v>3288</v>
      </c>
      <c r="H1722" t="s">
        <v>3289</v>
      </c>
      <c r="I1722" t="s">
        <v>2861</v>
      </c>
      <c r="J1722" t="s">
        <v>2861</v>
      </c>
      <c r="K1722" t="s">
        <v>1006</v>
      </c>
      <c r="L1722">
        <v>510829650</v>
      </c>
      <c r="M1722">
        <v>4</v>
      </c>
      <c r="O1722" t="s">
        <v>1570</v>
      </c>
      <c r="P1722" t="s">
        <v>1571</v>
      </c>
      <c r="Q1722" t="s">
        <v>163</v>
      </c>
      <c r="R1722" t="s">
        <v>1572</v>
      </c>
      <c r="S1722" t="s">
        <v>64</v>
      </c>
      <c r="T1722" t="s">
        <v>52</v>
      </c>
      <c r="U1722" t="s">
        <v>1573</v>
      </c>
      <c r="V1722" t="s">
        <v>1496</v>
      </c>
      <c r="W1722">
        <v>5</v>
      </c>
      <c r="X1722">
        <v>56.39</v>
      </c>
      <c r="Y1722" t="s">
        <v>1574</v>
      </c>
      <c r="Z1722" t="s">
        <v>1575</v>
      </c>
      <c r="AA1722" t="s">
        <v>147</v>
      </c>
      <c r="AC1722">
        <v>44627</v>
      </c>
      <c r="AD1722">
        <v>44631</v>
      </c>
      <c r="AE1722" s="39">
        <v>0</v>
      </c>
      <c r="AF1722" s="39">
        <v>56.39</v>
      </c>
      <c r="AG1722" s="39">
        <v>56.39</v>
      </c>
      <c r="BE1722">
        <v>56.39</v>
      </c>
      <c r="BI1722" t="s">
        <v>1505</v>
      </c>
      <c r="BJ1722" s="4" t="str">
        <f>Table22[[#This Row],[Ofgem ]]</f>
        <v>4"-5"</v>
      </c>
      <c r="BK1722" s="4" t="str">
        <f>Table22[[#This Row],[Pressure]]</f>
        <v>LP</v>
      </c>
      <c r="BL1722" s="4" t="str">
        <f>Table22[[#This Row],[Pon Category]]</f>
        <v>Policy</v>
      </c>
      <c r="BM1722" s="4" t="str">
        <f>Table22[[#This Row],[Tier]]</f>
        <v>T1</v>
      </c>
      <c r="BN1722" s="4" t="str">
        <f>Table22[[#This Row],[PON Material]]</f>
        <v>SI</v>
      </c>
      <c r="BO1722" s="4" t="str" cm="1">
        <f t="array" ref="BO17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3" spans="1:67" x14ac:dyDescent="0.25">
      <c r="A1723" t="s">
        <v>989</v>
      </c>
      <c r="B1723" t="s">
        <v>998</v>
      </c>
      <c r="C1723" t="s">
        <v>1195</v>
      </c>
      <c r="D1723" t="s">
        <v>170</v>
      </c>
      <c r="E1723" t="s">
        <v>3266</v>
      </c>
      <c r="F1723" t="s">
        <v>3287</v>
      </c>
      <c r="G1723" t="s">
        <v>3288</v>
      </c>
      <c r="H1723" t="s">
        <v>3289</v>
      </c>
      <c r="I1723" t="s">
        <v>2861</v>
      </c>
      <c r="J1723" t="s">
        <v>2861</v>
      </c>
      <c r="K1723" t="s">
        <v>1006</v>
      </c>
      <c r="L1723">
        <v>510829651</v>
      </c>
      <c r="M1723">
        <v>4</v>
      </c>
      <c r="O1723" t="s">
        <v>1570</v>
      </c>
      <c r="P1723" t="s">
        <v>1571</v>
      </c>
      <c r="Q1723" t="s">
        <v>163</v>
      </c>
      <c r="R1723" t="s">
        <v>1572</v>
      </c>
      <c r="S1723" t="s">
        <v>64</v>
      </c>
      <c r="T1723" t="s">
        <v>52</v>
      </c>
      <c r="U1723" t="s">
        <v>1573</v>
      </c>
      <c r="V1723" t="s">
        <v>1496</v>
      </c>
      <c r="W1723">
        <v>13</v>
      </c>
      <c r="X1723">
        <v>9.76</v>
      </c>
      <c r="Y1723" t="s">
        <v>1574</v>
      </c>
      <c r="Z1723" t="s">
        <v>1575</v>
      </c>
      <c r="AA1723" t="s">
        <v>147</v>
      </c>
      <c r="AC1723">
        <v>44627</v>
      </c>
      <c r="AD1723">
        <v>44631</v>
      </c>
      <c r="AE1723" s="39">
        <v>0</v>
      </c>
      <c r="AF1723" s="39">
        <v>9.76</v>
      </c>
      <c r="AG1723" s="39">
        <v>9.76</v>
      </c>
      <c r="BE1723">
        <v>9.76</v>
      </c>
      <c r="BI1723" t="s">
        <v>1505</v>
      </c>
      <c r="BJ1723" s="4" t="str">
        <f>Table22[[#This Row],[Ofgem ]]</f>
        <v>4"-5"</v>
      </c>
      <c r="BK1723" s="4" t="str">
        <f>Table22[[#This Row],[Pressure]]</f>
        <v>LP</v>
      </c>
      <c r="BL1723" s="4" t="str">
        <f>Table22[[#This Row],[Pon Category]]</f>
        <v>Policy</v>
      </c>
      <c r="BM1723" s="4" t="str">
        <f>Table22[[#This Row],[Tier]]</f>
        <v>T1</v>
      </c>
      <c r="BN1723" s="4" t="str">
        <f>Table22[[#This Row],[PON Material]]</f>
        <v>SI</v>
      </c>
      <c r="BO1723" s="4" t="str" cm="1">
        <f t="array" ref="BO17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4" spans="1:67" x14ac:dyDescent="0.25">
      <c r="A1724" t="s">
        <v>989</v>
      </c>
      <c r="B1724" t="s">
        <v>998</v>
      </c>
      <c r="C1724" t="s">
        <v>1195</v>
      </c>
      <c r="D1724" t="s">
        <v>170</v>
      </c>
      <c r="E1724" t="s">
        <v>3266</v>
      </c>
      <c r="F1724" t="s">
        <v>3287</v>
      </c>
      <c r="G1724" t="s">
        <v>3290</v>
      </c>
      <c r="H1724" t="s">
        <v>3291</v>
      </c>
      <c r="I1724" t="s">
        <v>2861</v>
      </c>
      <c r="J1724" t="s">
        <v>2861</v>
      </c>
      <c r="K1724" t="s">
        <v>1006</v>
      </c>
      <c r="L1724">
        <v>510872900</v>
      </c>
      <c r="M1724">
        <v>4</v>
      </c>
      <c r="O1724" t="s">
        <v>1570</v>
      </c>
      <c r="P1724" t="s">
        <v>1571</v>
      </c>
      <c r="Q1724" t="s">
        <v>163</v>
      </c>
      <c r="R1724" t="s">
        <v>1572</v>
      </c>
      <c r="S1724" t="s">
        <v>64</v>
      </c>
      <c r="T1724" t="s">
        <v>52</v>
      </c>
      <c r="U1724" t="s">
        <v>1573</v>
      </c>
      <c r="V1724" t="s">
        <v>1496</v>
      </c>
      <c r="W1724">
        <v>6</v>
      </c>
      <c r="X1724">
        <v>35.380000000000003</v>
      </c>
      <c r="Y1724" t="s">
        <v>1574</v>
      </c>
      <c r="Z1724" t="s">
        <v>1575</v>
      </c>
      <c r="AA1724" t="s">
        <v>147</v>
      </c>
      <c r="AC1724">
        <v>44634</v>
      </c>
      <c r="AD1724">
        <v>44638</v>
      </c>
      <c r="AE1724" s="39">
        <v>0</v>
      </c>
      <c r="AF1724" s="39">
        <v>35.380000000000003</v>
      </c>
      <c r="AG1724" s="39">
        <v>35.380000000000003</v>
      </c>
      <c r="BF1724">
        <v>35.380000000000003</v>
      </c>
      <c r="BI1724" t="s">
        <v>1505</v>
      </c>
      <c r="BJ1724" s="4" t="str">
        <f>Table22[[#This Row],[Ofgem ]]</f>
        <v>4"-5"</v>
      </c>
      <c r="BK1724" s="4" t="str">
        <f>Table22[[#This Row],[Pressure]]</f>
        <v>LP</v>
      </c>
      <c r="BL1724" s="4" t="str">
        <f>Table22[[#This Row],[Pon Category]]</f>
        <v>Policy</v>
      </c>
      <c r="BM1724" s="4" t="str">
        <f>Table22[[#This Row],[Tier]]</f>
        <v>T1</v>
      </c>
      <c r="BN1724" s="4" t="str">
        <f>Table22[[#This Row],[PON Material]]</f>
        <v>SI</v>
      </c>
      <c r="BO1724" s="4" t="str" cm="1">
        <f t="array" ref="BO17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5" spans="1:67" x14ac:dyDescent="0.25">
      <c r="A1725" t="s">
        <v>989</v>
      </c>
      <c r="B1725" t="s">
        <v>998</v>
      </c>
      <c r="C1725" t="s">
        <v>1195</v>
      </c>
      <c r="D1725" t="s">
        <v>170</v>
      </c>
      <c r="E1725" t="s">
        <v>3266</v>
      </c>
      <c r="F1725" t="s">
        <v>3287</v>
      </c>
      <c r="G1725" t="s">
        <v>3290</v>
      </c>
      <c r="H1725" t="s">
        <v>3291</v>
      </c>
      <c r="I1725" t="s">
        <v>2861</v>
      </c>
      <c r="J1725" t="s">
        <v>2861</v>
      </c>
      <c r="K1725" t="s">
        <v>1006</v>
      </c>
      <c r="L1725">
        <v>510872901</v>
      </c>
      <c r="M1725">
        <v>4</v>
      </c>
      <c r="O1725" t="s">
        <v>1570</v>
      </c>
      <c r="P1725" t="s">
        <v>1571</v>
      </c>
      <c r="Q1725" t="s">
        <v>163</v>
      </c>
      <c r="R1725" t="s">
        <v>1572</v>
      </c>
      <c r="S1725" t="s">
        <v>64</v>
      </c>
      <c r="T1725" t="s">
        <v>52</v>
      </c>
      <c r="U1725" t="s">
        <v>1573</v>
      </c>
      <c r="V1725" t="s">
        <v>1496</v>
      </c>
      <c r="W1725">
        <v>7</v>
      </c>
      <c r="X1725">
        <v>155.19</v>
      </c>
      <c r="Y1725" t="s">
        <v>1574</v>
      </c>
      <c r="Z1725" t="s">
        <v>1575</v>
      </c>
      <c r="AA1725" t="s">
        <v>147</v>
      </c>
      <c r="AC1725">
        <v>44634</v>
      </c>
      <c r="AD1725">
        <v>44638</v>
      </c>
      <c r="AE1725" s="39">
        <v>0</v>
      </c>
      <c r="AF1725" s="39">
        <v>155.19</v>
      </c>
      <c r="AG1725" s="39">
        <v>155.19</v>
      </c>
      <c r="BF1725">
        <v>155.19</v>
      </c>
      <c r="BI1725" t="s">
        <v>1505</v>
      </c>
      <c r="BJ1725" s="4" t="str">
        <f>Table22[[#This Row],[Ofgem ]]</f>
        <v>4"-5"</v>
      </c>
      <c r="BK1725" s="4" t="str">
        <f>Table22[[#This Row],[Pressure]]</f>
        <v>LP</v>
      </c>
      <c r="BL1725" s="4" t="str">
        <f>Table22[[#This Row],[Pon Category]]</f>
        <v>Policy</v>
      </c>
      <c r="BM1725" s="4" t="str">
        <f>Table22[[#This Row],[Tier]]</f>
        <v>T1</v>
      </c>
      <c r="BN1725" s="4" t="str">
        <f>Table22[[#This Row],[PON Material]]</f>
        <v>SI</v>
      </c>
      <c r="BO1725" s="4" t="str" cm="1">
        <f t="array" ref="BO17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6" spans="1:67" x14ac:dyDescent="0.25">
      <c r="A1726" t="s">
        <v>989</v>
      </c>
      <c r="B1726" t="s">
        <v>998</v>
      </c>
      <c r="C1726" t="s">
        <v>1195</v>
      </c>
      <c r="D1726" t="s">
        <v>170</v>
      </c>
      <c r="E1726" t="s">
        <v>3266</v>
      </c>
      <c r="F1726" t="s">
        <v>3287</v>
      </c>
      <c r="G1726" t="s">
        <v>3292</v>
      </c>
      <c r="H1726" t="s">
        <v>3293</v>
      </c>
      <c r="I1726" t="s">
        <v>2861</v>
      </c>
      <c r="J1726" t="s">
        <v>2861</v>
      </c>
      <c r="K1726" t="s">
        <v>1006</v>
      </c>
      <c r="L1726">
        <v>510886193</v>
      </c>
      <c r="M1726">
        <v>8</v>
      </c>
      <c r="O1726" t="s">
        <v>1570</v>
      </c>
      <c r="P1726" t="s">
        <v>1571</v>
      </c>
      <c r="Q1726" t="s">
        <v>163</v>
      </c>
      <c r="R1726" t="s">
        <v>1572</v>
      </c>
      <c r="S1726" t="s">
        <v>64</v>
      </c>
      <c r="T1726" t="s">
        <v>52</v>
      </c>
      <c r="U1726" t="s">
        <v>1573</v>
      </c>
      <c r="V1726" s="42" t="s">
        <v>1496</v>
      </c>
      <c r="W1726">
        <v>21</v>
      </c>
      <c r="X1726">
        <v>301.86</v>
      </c>
      <c r="Y1726" t="s">
        <v>1574</v>
      </c>
      <c r="Z1726" t="s">
        <v>1575</v>
      </c>
      <c r="AA1726" t="s">
        <v>147</v>
      </c>
      <c r="AC1726">
        <v>44641</v>
      </c>
      <c r="AD1726">
        <v>44652</v>
      </c>
      <c r="AE1726" s="39">
        <v>0</v>
      </c>
      <c r="AF1726" s="39">
        <v>301.86</v>
      </c>
      <c r="AG1726" s="39">
        <v>301.86</v>
      </c>
      <c r="BG1726">
        <v>150.93</v>
      </c>
      <c r="BH1726">
        <v>150.93</v>
      </c>
      <c r="BI1726" t="s">
        <v>1505</v>
      </c>
      <c r="BJ1726" s="4" t="str">
        <f>Table22[[#This Row],[Ofgem ]]</f>
        <v>4"-5"</v>
      </c>
      <c r="BK1726" s="4" t="str">
        <f>Table22[[#This Row],[Pressure]]</f>
        <v>LP</v>
      </c>
      <c r="BL1726" s="4" t="str">
        <f>Table22[[#This Row],[Pon Category]]</f>
        <v>Policy</v>
      </c>
      <c r="BM1726" s="4" t="str">
        <f>Table22[[#This Row],[Tier]]</f>
        <v>T1</v>
      </c>
      <c r="BN1726" s="4" t="str">
        <f>Table22[[#This Row],[PON Material]]</f>
        <v>SI</v>
      </c>
      <c r="BO1726" s="4" t="str" cm="1">
        <f t="array" ref="BO17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7" spans="1:67" x14ac:dyDescent="0.25">
      <c r="A1727" t="s">
        <v>989</v>
      </c>
      <c r="B1727" t="s">
        <v>998</v>
      </c>
      <c r="C1727" t="s">
        <v>1195</v>
      </c>
      <c r="D1727" t="s">
        <v>170</v>
      </c>
      <c r="E1727" t="s">
        <v>3266</v>
      </c>
      <c r="F1727" t="s">
        <v>3287</v>
      </c>
      <c r="G1727" t="s">
        <v>3292</v>
      </c>
      <c r="H1727" t="s">
        <v>3293</v>
      </c>
      <c r="I1727" t="s">
        <v>2861</v>
      </c>
      <c r="J1727" t="s">
        <v>2861</v>
      </c>
      <c r="K1727" t="s">
        <v>1006</v>
      </c>
      <c r="L1727">
        <v>510886194</v>
      </c>
      <c r="M1727">
        <v>4</v>
      </c>
      <c r="O1727" t="s">
        <v>1570</v>
      </c>
      <c r="P1727" t="s">
        <v>1571</v>
      </c>
      <c r="Q1727" t="s">
        <v>163</v>
      </c>
      <c r="R1727" t="s">
        <v>1572</v>
      </c>
      <c r="S1727" t="s">
        <v>64</v>
      </c>
      <c r="T1727" t="s">
        <v>52</v>
      </c>
      <c r="U1727" t="s">
        <v>1573</v>
      </c>
      <c r="V1727" t="s">
        <v>1496</v>
      </c>
      <c r="W1727">
        <v>9</v>
      </c>
      <c r="X1727">
        <v>276.75</v>
      </c>
      <c r="Y1727" t="s">
        <v>1574</v>
      </c>
      <c r="Z1727" t="s">
        <v>1575</v>
      </c>
      <c r="AA1727" t="s">
        <v>147</v>
      </c>
      <c r="AC1727">
        <v>44641</v>
      </c>
      <c r="AD1727">
        <v>44652</v>
      </c>
      <c r="AE1727" s="39">
        <v>0</v>
      </c>
      <c r="AF1727" s="39">
        <v>276.76</v>
      </c>
      <c r="AG1727" s="39">
        <v>276.76</v>
      </c>
      <c r="BG1727">
        <v>138.38</v>
      </c>
      <c r="BH1727">
        <v>138.38</v>
      </c>
      <c r="BI1727" t="s">
        <v>1505</v>
      </c>
      <c r="BJ1727" s="4" t="str">
        <f>Table22[[#This Row],[Ofgem ]]</f>
        <v>4"-5"</v>
      </c>
      <c r="BK1727" s="4" t="str">
        <f>Table22[[#This Row],[Pressure]]</f>
        <v>LP</v>
      </c>
      <c r="BL1727" s="4" t="str">
        <f>Table22[[#This Row],[Pon Category]]</f>
        <v>Policy</v>
      </c>
      <c r="BM1727" s="4" t="str">
        <f>Table22[[#This Row],[Tier]]</f>
        <v>T1</v>
      </c>
      <c r="BN1727" s="4" t="str">
        <f>Table22[[#This Row],[PON Material]]</f>
        <v>SI</v>
      </c>
      <c r="BO1727" s="4" t="str" cm="1">
        <f t="array" ref="BO17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8" spans="1:67" x14ac:dyDescent="0.25">
      <c r="A1728" t="s">
        <v>989</v>
      </c>
      <c r="B1728" t="s">
        <v>998</v>
      </c>
      <c r="C1728" t="s">
        <v>1195</v>
      </c>
      <c r="D1728" t="s">
        <v>170</v>
      </c>
      <c r="E1728" t="s">
        <v>87</v>
      </c>
      <c r="F1728" t="s">
        <v>1236</v>
      </c>
      <c r="G1728" t="s">
        <v>3294</v>
      </c>
      <c r="H1728" t="s">
        <v>1304</v>
      </c>
      <c r="I1728" t="s">
        <v>2850</v>
      </c>
      <c r="J1728" t="s">
        <v>2846</v>
      </c>
      <c r="K1728" t="s">
        <v>1001</v>
      </c>
      <c r="L1728">
        <v>510869480</v>
      </c>
      <c r="M1728">
        <v>4</v>
      </c>
      <c r="O1728" t="s">
        <v>1570</v>
      </c>
      <c r="P1728" t="s">
        <v>1571</v>
      </c>
      <c r="Q1728" t="s">
        <v>163</v>
      </c>
      <c r="R1728" t="s">
        <v>1572</v>
      </c>
      <c r="S1728" t="s">
        <v>64</v>
      </c>
      <c r="T1728" t="s">
        <v>52</v>
      </c>
      <c r="U1728" t="s">
        <v>1573</v>
      </c>
      <c r="V1728" t="s">
        <v>1496</v>
      </c>
      <c r="W1728">
        <v>5</v>
      </c>
      <c r="X1728">
        <v>73.28</v>
      </c>
      <c r="Y1728" t="s">
        <v>1574</v>
      </c>
      <c r="Z1728" t="s">
        <v>1575</v>
      </c>
      <c r="AA1728" t="s">
        <v>147</v>
      </c>
      <c r="AC1728">
        <v>44396</v>
      </c>
      <c r="AD1728">
        <v>44512</v>
      </c>
      <c r="AE1728" s="39">
        <v>-0.7</v>
      </c>
      <c r="AF1728" s="39">
        <v>0</v>
      </c>
      <c r="AG1728" s="39">
        <v>-0.7</v>
      </c>
      <c r="AH1728">
        <v>-0.1</v>
      </c>
      <c r="AI1728">
        <v>-0.1</v>
      </c>
      <c r="AJ1728">
        <v>-0.1</v>
      </c>
      <c r="AK1728">
        <v>-0.1</v>
      </c>
      <c r="AL1728">
        <v>-0.1</v>
      </c>
      <c r="AM1728">
        <v>-0.1</v>
      </c>
      <c r="AN1728">
        <v>-0.1</v>
      </c>
      <c r="BI1728" t="s">
        <v>1505</v>
      </c>
      <c r="BJ1728" s="4" t="str">
        <f>Table22[[#This Row],[Ofgem ]]</f>
        <v>4"-5"</v>
      </c>
      <c r="BK1728" s="4" t="str">
        <f>Table22[[#This Row],[Pressure]]</f>
        <v>LP</v>
      </c>
      <c r="BL1728" s="4" t="str">
        <f>Table22[[#This Row],[Pon Category]]</f>
        <v>Policy</v>
      </c>
      <c r="BM1728" s="4" t="str">
        <f>Table22[[#This Row],[Tier]]</f>
        <v>T1</v>
      </c>
      <c r="BN1728" s="4" t="str">
        <f>Table22[[#This Row],[PON Material]]</f>
        <v>SI</v>
      </c>
      <c r="BO1728" s="4" t="str" cm="1">
        <f t="array" ref="BO17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29" spans="1:67" x14ac:dyDescent="0.25">
      <c r="A1729" t="s">
        <v>989</v>
      </c>
      <c r="B1729" t="s">
        <v>998</v>
      </c>
      <c r="C1729" t="s">
        <v>1195</v>
      </c>
      <c r="D1729" t="s">
        <v>170</v>
      </c>
      <c r="E1729" t="s">
        <v>87</v>
      </c>
      <c r="F1729" t="s">
        <v>1236</v>
      </c>
      <c r="G1729" t="s">
        <v>3295</v>
      </c>
      <c r="H1729" t="s">
        <v>1387</v>
      </c>
      <c r="I1729" t="s">
        <v>2850</v>
      </c>
      <c r="J1729" t="s">
        <v>2846</v>
      </c>
      <c r="K1729" t="s">
        <v>1001</v>
      </c>
      <c r="L1729">
        <v>510925044</v>
      </c>
      <c r="M1729">
        <v>8</v>
      </c>
      <c r="O1729" t="s">
        <v>1570</v>
      </c>
      <c r="P1729" t="s">
        <v>1571</v>
      </c>
      <c r="Q1729" t="s">
        <v>53</v>
      </c>
      <c r="R1729" t="s">
        <v>1572</v>
      </c>
      <c r="S1729" t="s">
        <v>64</v>
      </c>
      <c r="T1729" t="s">
        <v>52</v>
      </c>
      <c r="U1729" t="s">
        <v>1573</v>
      </c>
      <c r="V1729" s="43" t="s">
        <v>1496</v>
      </c>
      <c r="W1729">
        <v>4</v>
      </c>
      <c r="X1729">
        <v>561.62</v>
      </c>
      <c r="Y1729" t="s">
        <v>1574</v>
      </c>
      <c r="Z1729" t="s">
        <v>1575</v>
      </c>
      <c r="AA1729" t="s">
        <v>332</v>
      </c>
      <c r="AC1729">
        <v>44396</v>
      </c>
      <c r="AD1729">
        <v>44512</v>
      </c>
      <c r="AE1729" s="39">
        <v>561.67999999999995</v>
      </c>
      <c r="AF1729" s="39">
        <v>0</v>
      </c>
      <c r="AG1729" s="39">
        <v>561.67999999999995</v>
      </c>
      <c r="AH1729">
        <v>80.239999999999995</v>
      </c>
      <c r="AI1729">
        <v>80.239999999999995</v>
      </c>
      <c r="AJ1729">
        <v>80.239999999999995</v>
      </c>
      <c r="AK1729">
        <v>80.239999999999995</v>
      </c>
      <c r="AL1729">
        <v>80.239999999999995</v>
      </c>
      <c r="AM1729">
        <v>80.239999999999995</v>
      </c>
      <c r="AN1729">
        <v>80.239999999999995</v>
      </c>
      <c r="BI1729" t="s">
        <v>1505</v>
      </c>
      <c r="BJ1729" s="4" t="str">
        <f>Table22[[#This Row],[Ofgem ]]</f>
        <v>4"-5"</v>
      </c>
      <c r="BK1729" s="4" t="str">
        <f>Table22[[#This Row],[Pressure]]</f>
        <v>LP</v>
      </c>
      <c r="BL1729" s="4" t="str">
        <f>Table22[[#This Row],[Pon Category]]</f>
        <v>Policy</v>
      </c>
      <c r="BM1729" s="4" t="str">
        <f>Table22[[#This Row],[Tier]]</f>
        <v>T1</v>
      </c>
      <c r="BN1729" s="4" t="str">
        <f>Table22[[#This Row],[PON Material]]</f>
        <v>CI</v>
      </c>
      <c r="BO1729" s="4" t="str" cm="1">
        <f t="array" ref="BO17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0" spans="1:67" x14ac:dyDescent="0.25">
      <c r="A1730" t="s">
        <v>989</v>
      </c>
      <c r="B1730" t="s">
        <v>998</v>
      </c>
      <c r="C1730" t="s">
        <v>1195</v>
      </c>
      <c r="D1730" t="s">
        <v>170</v>
      </c>
      <c r="E1730" t="s">
        <v>87</v>
      </c>
      <c r="F1730" t="s">
        <v>1236</v>
      </c>
      <c r="G1730" t="s">
        <v>3295</v>
      </c>
      <c r="H1730" t="s">
        <v>1387</v>
      </c>
      <c r="I1730" t="s">
        <v>2850</v>
      </c>
      <c r="J1730" t="s">
        <v>2846</v>
      </c>
      <c r="K1730" t="s">
        <v>1001</v>
      </c>
      <c r="L1730">
        <v>510972463</v>
      </c>
      <c r="M1730">
        <v>4</v>
      </c>
      <c r="O1730" t="s">
        <v>1570</v>
      </c>
      <c r="P1730" t="s">
        <v>1571</v>
      </c>
      <c r="Q1730" t="s">
        <v>91</v>
      </c>
      <c r="R1730" t="s">
        <v>1572</v>
      </c>
      <c r="S1730" t="s">
        <v>64</v>
      </c>
      <c r="T1730" t="s">
        <v>52</v>
      </c>
      <c r="U1730" t="s">
        <v>1573</v>
      </c>
      <c r="V1730" s="40" t="s">
        <v>1496</v>
      </c>
      <c r="W1730">
        <v>2</v>
      </c>
      <c r="X1730">
        <v>25.41</v>
      </c>
      <c r="Y1730" t="s">
        <v>1574</v>
      </c>
      <c r="Z1730" t="s">
        <v>1575</v>
      </c>
      <c r="AA1730" t="s">
        <v>147</v>
      </c>
      <c r="AC1730">
        <v>44396</v>
      </c>
      <c r="AD1730">
        <v>44512</v>
      </c>
      <c r="AE1730" s="39">
        <v>25.340000000000003</v>
      </c>
      <c r="AF1730" s="39">
        <v>0</v>
      </c>
      <c r="AG1730" s="39">
        <v>25.340000000000003</v>
      </c>
      <c r="AH1730">
        <v>3.62</v>
      </c>
      <c r="AI1730">
        <v>3.62</v>
      </c>
      <c r="AJ1730">
        <v>3.62</v>
      </c>
      <c r="AK1730">
        <v>3.62</v>
      </c>
      <c r="AL1730">
        <v>3.62</v>
      </c>
      <c r="AM1730">
        <v>3.62</v>
      </c>
      <c r="AN1730">
        <v>3.62</v>
      </c>
      <c r="BI1730" t="s">
        <v>1505</v>
      </c>
      <c r="BJ1730" s="4" t="str">
        <f>Table22[[#This Row],[Ofgem ]]</f>
        <v>4"-5"</v>
      </c>
      <c r="BK1730" s="4" t="str">
        <f>Table22[[#This Row],[Pressure]]</f>
        <v>LP</v>
      </c>
      <c r="BL1730" s="4" t="str">
        <f>Table22[[#This Row],[Pon Category]]</f>
        <v>Policy</v>
      </c>
      <c r="BM1730" s="4" t="str">
        <f>Table22[[#This Row],[Tier]]</f>
        <v>T1</v>
      </c>
      <c r="BN1730" s="4" t="str">
        <f>Table22[[#This Row],[PON Material]]</f>
        <v>DI</v>
      </c>
      <c r="BO1730" s="4" t="str" cm="1">
        <f t="array" ref="BO17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1" spans="1:67" x14ac:dyDescent="0.25">
      <c r="A1731" t="s">
        <v>989</v>
      </c>
      <c r="B1731" t="s">
        <v>998</v>
      </c>
      <c r="C1731" t="s">
        <v>1195</v>
      </c>
      <c r="D1731" t="s">
        <v>170</v>
      </c>
      <c r="E1731" t="s">
        <v>87</v>
      </c>
      <c r="F1731" t="s">
        <v>1236</v>
      </c>
      <c r="G1731" t="s">
        <v>3295</v>
      </c>
      <c r="H1731" t="s">
        <v>1387</v>
      </c>
      <c r="I1731" t="s">
        <v>2850</v>
      </c>
      <c r="J1731" t="s">
        <v>2846</v>
      </c>
      <c r="K1731" t="s">
        <v>1001</v>
      </c>
      <c r="L1731">
        <v>220001479828</v>
      </c>
      <c r="M1731">
        <v>6</v>
      </c>
      <c r="O1731" t="s">
        <v>1570</v>
      </c>
      <c r="P1731" t="s">
        <v>1571</v>
      </c>
      <c r="Q1731" t="s">
        <v>163</v>
      </c>
      <c r="R1731" t="s">
        <v>1572</v>
      </c>
      <c r="S1731" t="s">
        <v>64</v>
      </c>
      <c r="T1731" t="s">
        <v>52</v>
      </c>
      <c r="U1731" t="s">
        <v>1573</v>
      </c>
      <c r="V1731" t="s">
        <v>1496</v>
      </c>
      <c r="W1731">
        <v>1</v>
      </c>
      <c r="X1731">
        <v>2.63</v>
      </c>
      <c r="Y1731" t="s">
        <v>1574</v>
      </c>
      <c r="Z1731" t="s">
        <v>1575</v>
      </c>
      <c r="AA1731" t="s">
        <v>147</v>
      </c>
      <c r="AC1731">
        <v>44396</v>
      </c>
      <c r="AD1731">
        <v>44512</v>
      </c>
      <c r="AE1731" s="39">
        <v>2.5199999999999996</v>
      </c>
      <c r="AF1731" s="39">
        <v>0</v>
      </c>
      <c r="AG1731" s="39">
        <v>2.5199999999999996</v>
      </c>
      <c r="AH1731">
        <v>0.36</v>
      </c>
      <c r="AI1731">
        <v>0.36</v>
      </c>
      <c r="AJ1731">
        <v>0.36</v>
      </c>
      <c r="AK1731">
        <v>0.36</v>
      </c>
      <c r="AL1731">
        <v>0.36</v>
      </c>
      <c r="AM1731">
        <v>0.36</v>
      </c>
      <c r="AN1731">
        <v>0.36</v>
      </c>
      <c r="BI1731" t="s">
        <v>1505</v>
      </c>
      <c r="BJ1731" s="4" t="str">
        <f>Table22[[#This Row],[Ofgem ]]</f>
        <v>4"-5"</v>
      </c>
      <c r="BK1731" s="4" t="str">
        <f>Table22[[#This Row],[Pressure]]</f>
        <v>LP</v>
      </c>
      <c r="BL1731" s="4" t="str">
        <f>Table22[[#This Row],[Pon Category]]</f>
        <v>Policy</v>
      </c>
      <c r="BM1731" s="4" t="str">
        <f>Table22[[#This Row],[Tier]]</f>
        <v>T1</v>
      </c>
      <c r="BN1731" s="4" t="str">
        <f>Table22[[#This Row],[PON Material]]</f>
        <v>SI</v>
      </c>
      <c r="BO1731" s="4" t="str" cm="1">
        <f t="array" ref="BO17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2" spans="1:67" x14ac:dyDescent="0.25">
      <c r="A1732" t="s">
        <v>989</v>
      </c>
      <c r="B1732" t="s">
        <v>998</v>
      </c>
      <c r="C1732" t="s">
        <v>1195</v>
      </c>
      <c r="D1732" t="s">
        <v>170</v>
      </c>
      <c r="E1732" t="s">
        <v>87</v>
      </c>
      <c r="F1732" t="s">
        <v>1236</v>
      </c>
      <c r="G1732" t="s">
        <v>3296</v>
      </c>
      <c r="H1732" t="s">
        <v>1237</v>
      </c>
      <c r="I1732" t="s">
        <v>2850</v>
      </c>
      <c r="J1732" t="s">
        <v>2846</v>
      </c>
      <c r="K1732" t="s">
        <v>1001</v>
      </c>
      <c r="L1732">
        <v>510811826</v>
      </c>
      <c r="M1732">
        <v>4</v>
      </c>
      <c r="O1732" t="s">
        <v>1570</v>
      </c>
      <c r="P1732" t="s">
        <v>1571</v>
      </c>
      <c r="Q1732" t="s">
        <v>53</v>
      </c>
      <c r="R1732" t="s">
        <v>1572</v>
      </c>
      <c r="S1732" t="s">
        <v>64</v>
      </c>
      <c r="T1732" t="s">
        <v>52</v>
      </c>
      <c r="U1732" t="s">
        <v>1573</v>
      </c>
      <c r="V1732" t="s">
        <v>1496</v>
      </c>
      <c r="W1732">
        <v>5</v>
      </c>
      <c r="X1732">
        <v>273.3</v>
      </c>
      <c r="Y1732" t="s">
        <v>1574</v>
      </c>
      <c r="Z1732" t="s">
        <v>1575</v>
      </c>
      <c r="AA1732" t="s">
        <v>147</v>
      </c>
      <c r="AC1732">
        <v>44396</v>
      </c>
      <c r="AD1732">
        <v>44512</v>
      </c>
      <c r="AE1732" s="39">
        <v>12.389999999999999</v>
      </c>
      <c r="AF1732" s="39">
        <v>0</v>
      </c>
      <c r="AG1732" s="39">
        <v>12.389999999999999</v>
      </c>
      <c r="AH1732">
        <v>1.77</v>
      </c>
      <c r="AI1732">
        <v>1.77</v>
      </c>
      <c r="AJ1732">
        <v>1.77</v>
      </c>
      <c r="AK1732">
        <v>1.77</v>
      </c>
      <c r="AL1732">
        <v>1.77</v>
      </c>
      <c r="AM1732">
        <v>1.77</v>
      </c>
      <c r="AN1732">
        <v>1.77</v>
      </c>
      <c r="BI1732" t="s">
        <v>1505</v>
      </c>
      <c r="BJ1732" s="4" t="str">
        <f>Table22[[#This Row],[Ofgem ]]</f>
        <v>4"-5"</v>
      </c>
      <c r="BK1732" s="4" t="str">
        <f>Table22[[#This Row],[Pressure]]</f>
        <v>LP</v>
      </c>
      <c r="BL1732" s="4" t="str">
        <f>Table22[[#This Row],[Pon Category]]</f>
        <v>Policy</v>
      </c>
      <c r="BM1732" s="4" t="str">
        <f>Table22[[#This Row],[Tier]]</f>
        <v>T1</v>
      </c>
      <c r="BN1732" s="4" t="str">
        <f>Table22[[#This Row],[PON Material]]</f>
        <v>CI</v>
      </c>
      <c r="BO1732" s="4" t="str" cm="1">
        <f t="array" ref="BO17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3" spans="1:67" x14ac:dyDescent="0.25">
      <c r="A1733" t="s">
        <v>989</v>
      </c>
      <c r="B1733" t="s">
        <v>998</v>
      </c>
      <c r="C1733" t="s">
        <v>1195</v>
      </c>
      <c r="D1733" t="s">
        <v>170</v>
      </c>
      <c r="E1733" t="s">
        <v>87</v>
      </c>
      <c r="F1733" t="s">
        <v>1236</v>
      </c>
      <c r="G1733" t="s">
        <v>3297</v>
      </c>
      <c r="H1733" t="s">
        <v>1386</v>
      </c>
      <c r="I1733" t="s">
        <v>2850</v>
      </c>
      <c r="J1733" t="s">
        <v>2846</v>
      </c>
      <c r="K1733" t="s">
        <v>1001</v>
      </c>
      <c r="L1733">
        <v>510921398</v>
      </c>
      <c r="M1733">
        <v>8</v>
      </c>
      <c r="O1733" t="s">
        <v>1570</v>
      </c>
      <c r="P1733" t="s">
        <v>1571</v>
      </c>
      <c r="Q1733" t="s">
        <v>53</v>
      </c>
      <c r="R1733" t="s">
        <v>1572</v>
      </c>
      <c r="S1733" t="s">
        <v>64</v>
      </c>
      <c r="T1733" t="s">
        <v>52</v>
      </c>
      <c r="U1733" t="s">
        <v>1573</v>
      </c>
      <c r="V1733" s="42" t="s">
        <v>1496</v>
      </c>
      <c r="W1733">
        <v>1</v>
      </c>
      <c r="X1733">
        <v>90.41</v>
      </c>
      <c r="Y1733" t="s">
        <v>1574</v>
      </c>
      <c r="Z1733" t="s">
        <v>1575</v>
      </c>
      <c r="AA1733" t="s">
        <v>147</v>
      </c>
      <c r="AC1733">
        <v>44396</v>
      </c>
      <c r="AD1733">
        <v>44512</v>
      </c>
      <c r="AE1733" s="39">
        <v>90.44</v>
      </c>
      <c r="AF1733" s="39">
        <v>0</v>
      </c>
      <c r="AG1733" s="39">
        <v>90.44</v>
      </c>
      <c r="AH1733">
        <v>12.92</v>
      </c>
      <c r="AI1733">
        <v>12.92</v>
      </c>
      <c r="AJ1733">
        <v>12.92</v>
      </c>
      <c r="AK1733">
        <v>12.92</v>
      </c>
      <c r="AL1733">
        <v>12.92</v>
      </c>
      <c r="AM1733">
        <v>12.92</v>
      </c>
      <c r="AN1733">
        <v>12.92</v>
      </c>
      <c r="BI1733" t="s">
        <v>1505</v>
      </c>
      <c r="BJ1733" s="4" t="str">
        <f>Table22[[#This Row],[Ofgem ]]</f>
        <v>4"-5"</v>
      </c>
      <c r="BK1733" s="4" t="str">
        <f>Table22[[#This Row],[Pressure]]</f>
        <v>LP</v>
      </c>
      <c r="BL1733" s="4" t="str">
        <f>Table22[[#This Row],[Pon Category]]</f>
        <v>Policy</v>
      </c>
      <c r="BM1733" s="4" t="str">
        <f>Table22[[#This Row],[Tier]]</f>
        <v>T1</v>
      </c>
      <c r="BN1733" s="4" t="str">
        <f>Table22[[#This Row],[PON Material]]</f>
        <v>CI</v>
      </c>
      <c r="BO1733" s="4" t="str" cm="1">
        <f t="array" ref="BO17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4" spans="1:67" x14ac:dyDescent="0.25">
      <c r="A1734" t="s">
        <v>989</v>
      </c>
      <c r="B1734" t="s">
        <v>998</v>
      </c>
      <c r="C1734" t="s">
        <v>1195</v>
      </c>
      <c r="D1734" t="s">
        <v>170</v>
      </c>
      <c r="E1734" t="s">
        <v>87</v>
      </c>
      <c r="F1734" t="s">
        <v>1236</v>
      </c>
      <c r="G1734" t="s">
        <v>3297</v>
      </c>
      <c r="H1734" t="s">
        <v>1386</v>
      </c>
      <c r="I1734" t="s">
        <v>2850</v>
      </c>
      <c r="J1734" t="s">
        <v>2846</v>
      </c>
      <c r="K1734" t="s">
        <v>1001</v>
      </c>
      <c r="L1734">
        <v>220001292175</v>
      </c>
      <c r="M1734">
        <v>6</v>
      </c>
      <c r="O1734" t="s">
        <v>1570</v>
      </c>
      <c r="P1734" t="s">
        <v>1571</v>
      </c>
      <c r="Q1734" t="s">
        <v>53</v>
      </c>
      <c r="R1734" t="s">
        <v>1572</v>
      </c>
      <c r="S1734" t="s">
        <v>64</v>
      </c>
      <c r="T1734" t="s">
        <v>52</v>
      </c>
      <c r="U1734" t="s">
        <v>1573</v>
      </c>
      <c r="V1734" t="s">
        <v>1496</v>
      </c>
      <c r="W1734">
        <v>6</v>
      </c>
      <c r="X1734">
        <v>0.97</v>
      </c>
      <c r="Y1734" t="s">
        <v>1574</v>
      </c>
      <c r="Z1734" t="s">
        <v>1575</v>
      </c>
      <c r="AA1734" t="s">
        <v>147</v>
      </c>
      <c r="AC1734">
        <v>44396</v>
      </c>
      <c r="AD1734">
        <v>44512</v>
      </c>
      <c r="AE1734" s="39">
        <v>1.05</v>
      </c>
      <c r="AF1734" s="39">
        <v>0</v>
      </c>
      <c r="AG1734" s="39">
        <v>1.05</v>
      </c>
      <c r="AH1734">
        <v>0.15</v>
      </c>
      <c r="AI1734">
        <v>0.15</v>
      </c>
      <c r="AJ1734">
        <v>0.15</v>
      </c>
      <c r="AK1734">
        <v>0.15</v>
      </c>
      <c r="AL1734">
        <v>0.15</v>
      </c>
      <c r="AM1734">
        <v>0.15</v>
      </c>
      <c r="AN1734">
        <v>0.15</v>
      </c>
      <c r="BI1734" t="s">
        <v>1505</v>
      </c>
      <c r="BJ1734" s="4" t="str">
        <f>Table22[[#This Row],[Ofgem ]]</f>
        <v>4"-5"</v>
      </c>
      <c r="BK1734" s="4" t="str">
        <f>Table22[[#This Row],[Pressure]]</f>
        <v>LP</v>
      </c>
      <c r="BL1734" s="4" t="str">
        <f>Table22[[#This Row],[Pon Category]]</f>
        <v>Policy</v>
      </c>
      <c r="BM1734" s="4" t="str">
        <f>Table22[[#This Row],[Tier]]</f>
        <v>T1</v>
      </c>
      <c r="BN1734" s="4" t="str">
        <f>Table22[[#This Row],[PON Material]]</f>
        <v>CI</v>
      </c>
      <c r="BO1734" s="4" t="str" cm="1">
        <f t="array" ref="BO17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5" spans="1:67" x14ac:dyDescent="0.25">
      <c r="A1735" t="s">
        <v>989</v>
      </c>
      <c r="B1735" t="s">
        <v>998</v>
      </c>
      <c r="C1735" t="s">
        <v>1195</v>
      </c>
      <c r="D1735" t="s">
        <v>1603</v>
      </c>
      <c r="E1735" t="s">
        <v>87</v>
      </c>
      <c r="F1735" t="s">
        <v>1410</v>
      </c>
      <c r="G1735" t="s">
        <v>3298</v>
      </c>
      <c r="H1735" t="s">
        <v>3299</v>
      </c>
      <c r="I1735" t="s">
        <v>3300</v>
      </c>
      <c r="J1735" t="s">
        <v>2955</v>
      </c>
      <c r="K1735" t="s">
        <v>1025</v>
      </c>
      <c r="L1735">
        <v>510848431</v>
      </c>
      <c r="M1735">
        <v>8</v>
      </c>
      <c r="O1735" t="s">
        <v>1570</v>
      </c>
      <c r="P1735" t="s">
        <v>1571</v>
      </c>
      <c r="Q1735" t="s">
        <v>163</v>
      </c>
      <c r="R1735" t="s">
        <v>1572</v>
      </c>
      <c r="S1735" t="s">
        <v>64</v>
      </c>
      <c r="T1735" t="s">
        <v>52</v>
      </c>
      <c r="U1735" t="s">
        <v>1573</v>
      </c>
      <c r="V1735" s="42" t="s">
        <v>1496</v>
      </c>
      <c r="W1735">
        <v>2</v>
      </c>
      <c r="X1735">
        <v>182.97</v>
      </c>
      <c r="Y1735" t="s">
        <v>1574</v>
      </c>
      <c r="Z1735" t="s">
        <v>1575</v>
      </c>
      <c r="AA1735" t="s">
        <v>147</v>
      </c>
      <c r="AC1735">
        <v>44515</v>
      </c>
      <c r="AD1735">
        <v>44547</v>
      </c>
      <c r="AE1735" s="39">
        <v>182.95000000000002</v>
      </c>
      <c r="AF1735" s="39">
        <v>0</v>
      </c>
      <c r="AG1735" s="39">
        <v>182.95000000000002</v>
      </c>
      <c r="AO1735">
        <v>36.590000000000003</v>
      </c>
      <c r="AP1735">
        <v>36.590000000000003</v>
      </c>
      <c r="AQ1735">
        <v>36.590000000000003</v>
      </c>
      <c r="AR1735">
        <v>36.590000000000003</v>
      </c>
      <c r="AS1735">
        <v>36.590000000000003</v>
      </c>
      <c r="BI1735" t="s">
        <v>1505</v>
      </c>
      <c r="BJ1735" s="4" t="str">
        <f>Table22[[#This Row],[Ofgem ]]</f>
        <v>4"-5"</v>
      </c>
      <c r="BK1735" s="4" t="str">
        <f>Table22[[#This Row],[Pressure]]</f>
        <v>LP</v>
      </c>
      <c r="BL1735" s="4" t="str">
        <f>Table22[[#This Row],[Pon Category]]</f>
        <v>Policy</v>
      </c>
      <c r="BM1735" s="4" t="str">
        <f>Table22[[#This Row],[Tier]]</f>
        <v>T1</v>
      </c>
      <c r="BN1735" s="4" t="str">
        <f>Table22[[#This Row],[PON Material]]</f>
        <v>SI</v>
      </c>
      <c r="BO1735" s="4" t="str" cm="1">
        <f t="array" ref="BO17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6" spans="1:67" x14ac:dyDescent="0.25">
      <c r="A1736" t="s">
        <v>989</v>
      </c>
      <c r="B1736" t="s">
        <v>998</v>
      </c>
      <c r="C1736" t="s">
        <v>1195</v>
      </c>
      <c r="D1736" t="s">
        <v>1603</v>
      </c>
      <c r="E1736" t="s">
        <v>87</v>
      </c>
      <c r="F1736" t="s">
        <v>1410</v>
      </c>
      <c r="G1736" t="s">
        <v>3298</v>
      </c>
      <c r="H1736" t="s">
        <v>3299</v>
      </c>
      <c r="I1736" t="s">
        <v>3300</v>
      </c>
      <c r="J1736" t="s">
        <v>2955</v>
      </c>
      <c r="K1736" t="s">
        <v>1025</v>
      </c>
      <c r="L1736">
        <v>510848434</v>
      </c>
      <c r="M1736">
        <v>100</v>
      </c>
      <c r="O1736" t="s">
        <v>1570</v>
      </c>
      <c r="P1736" t="s">
        <v>220</v>
      </c>
      <c r="Q1736" t="s">
        <v>91</v>
      </c>
      <c r="R1736" t="s">
        <v>1572</v>
      </c>
      <c r="S1736" t="s">
        <v>64</v>
      </c>
      <c r="T1736" t="s">
        <v>52</v>
      </c>
      <c r="U1736" t="s">
        <v>1573</v>
      </c>
      <c r="V1736" t="s">
        <v>1496</v>
      </c>
      <c r="W1736">
        <v>15</v>
      </c>
      <c r="X1736">
        <v>99.97</v>
      </c>
      <c r="Y1736" t="s">
        <v>1574</v>
      </c>
      <c r="Z1736" t="s">
        <v>1575</v>
      </c>
      <c r="AA1736" t="s">
        <v>147</v>
      </c>
      <c r="AC1736">
        <v>44515</v>
      </c>
      <c r="AD1736">
        <v>44547</v>
      </c>
      <c r="AE1736" s="39">
        <v>99.949999999999989</v>
      </c>
      <c r="AF1736" s="39">
        <v>0</v>
      </c>
      <c r="AG1736" s="39">
        <v>99.949999999999989</v>
      </c>
      <c r="AO1736">
        <v>19.989999999999998</v>
      </c>
      <c r="AP1736">
        <v>19.989999999999998</v>
      </c>
      <c r="AQ1736">
        <v>19.989999999999998</v>
      </c>
      <c r="AR1736">
        <v>19.989999999999998</v>
      </c>
      <c r="AS1736">
        <v>19.989999999999998</v>
      </c>
      <c r="BI1736" t="s">
        <v>1505</v>
      </c>
      <c r="BJ1736" s="4" t="str">
        <f>Table22[[#This Row],[Ofgem ]]</f>
        <v>4"-5"</v>
      </c>
      <c r="BK1736" s="4" t="str">
        <f>Table22[[#This Row],[Pressure]]</f>
        <v>LP</v>
      </c>
      <c r="BL1736" s="4" t="str">
        <f>Table22[[#This Row],[Pon Category]]</f>
        <v>Policy</v>
      </c>
      <c r="BM1736" s="4" t="str">
        <f>Table22[[#This Row],[Tier]]</f>
        <v>T1</v>
      </c>
      <c r="BN1736" s="4" t="str">
        <f>Table22[[#This Row],[PON Material]]</f>
        <v>DI</v>
      </c>
      <c r="BO1736" s="4" t="str" cm="1">
        <f t="array" ref="BO17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7" spans="1:67" x14ac:dyDescent="0.25">
      <c r="A1737" t="s">
        <v>989</v>
      </c>
      <c r="B1737" t="s">
        <v>998</v>
      </c>
      <c r="C1737" t="s">
        <v>1195</v>
      </c>
      <c r="D1737" t="s">
        <v>1603</v>
      </c>
      <c r="E1737" t="s">
        <v>87</v>
      </c>
      <c r="F1737" t="s">
        <v>1410</v>
      </c>
      <c r="G1737" t="s">
        <v>3298</v>
      </c>
      <c r="H1737" t="s">
        <v>3299</v>
      </c>
      <c r="I1737" t="s">
        <v>3300</v>
      </c>
      <c r="J1737" t="s">
        <v>2955</v>
      </c>
      <c r="K1737" t="s">
        <v>1025</v>
      </c>
      <c r="L1737">
        <v>220001431402</v>
      </c>
      <c r="M1737">
        <v>200</v>
      </c>
      <c r="O1737" t="s">
        <v>1570</v>
      </c>
      <c r="P1737" t="s">
        <v>220</v>
      </c>
      <c r="Q1737" t="s">
        <v>91</v>
      </c>
      <c r="R1737" t="s">
        <v>1572</v>
      </c>
      <c r="S1737" t="s">
        <v>64</v>
      </c>
      <c r="T1737" t="s">
        <v>52</v>
      </c>
      <c r="U1737" t="s">
        <v>1573</v>
      </c>
      <c r="V1737" t="s">
        <v>1496</v>
      </c>
      <c r="W1737">
        <v>2</v>
      </c>
      <c r="X1737">
        <v>126.96</v>
      </c>
      <c r="Y1737" t="s">
        <v>1574</v>
      </c>
      <c r="Z1737" t="s">
        <v>1575</v>
      </c>
      <c r="AA1737" t="s">
        <v>147</v>
      </c>
      <c r="AC1737">
        <v>44515</v>
      </c>
      <c r="AD1737">
        <v>44547</v>
      </c>
      <c r="AE1737" s="39">
        <v>126.95</v>
      </c>
      <c r="AF1737" s="39">
        <v>0</v>
      </c>
      <c r="AG1737" s="39">
        <v>126.95</v>
      </c>
      <c r="AO1737">
        <v>25.39</v>
      </c>
      <c r="AP1737">
        <v>25.39</v>
      </c>
      <c r="AQ1737">
        <v>25.39</v>
      </c>
      <c r="AR1737">
        <v>25.39</v>
      </c>
      <c r="AS1737">
        <v>25.39</v>
      </c>
      <c r="BI1737" t="s">
        <v>1505</v>
      </c>
      <c r="BJ1737" s="4" t="str">
        <f>Table22[[#This Row],[Ofgem ]]</f>
        <v>4"-5"</v>
      </c>
      <c r="BK1737" s="4" t="str">
        <f>Table22[[#This Row],[Pressure]]</f>
        <v>LP</v>
      </c>
      <c r="BL1737" s="4" t="str">
        <f>Table22[[#This Row],[Pon Category]]</f>
        <v>Policy</v>
      </c>
      <c r="BM1737" s="4" t="str">
        <f>Table22[[#This Row],[Tier]]</f>
        <v>T1</v>
      </c>
      <c r="BN1737" s="4" t="str">
        <f>Table22[[#This Row],[PON Material]]</f>
        <v>DI</v>
      </c>
      <c r="BO1737" s="4" t="str" cm="1">
        <f t="array" ref="BO17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8" spans="1:67" x14ac:dyDescent="0.25">
      <c r="A1738" t="s">
        <v>989</v>
      </c>
      <c r="B1738" t="s">
        <v>998</v>
      </c>
      <c r="C1738" t="s">
        <v>1195</v>
      </c>
      <c r="D1738" t="s">
        <v>1603</v>
      </c>
      <c r="E1738" t="s">
        <v>87</v>
      </c>
      <c r="F1738" t="s">
        <v>1410</v>
      </c>
      <c r="G1738" t="s">
        <v>3301</v>
      </c>
      <c r="H1738" t="s">
        <v>1411</v>
      </c>
      <c r="I1738" t="s">
        <v>3300</v>
      </c>
      <c r="J1738" t="s">
        <v>2955</v>
      </c>
      <c r="K1738" t="s">
        <v>1025</v>
      </c>
      <c r="L1738">
        <v>510966795</v>
      </c>
      <c r="M1738">
        <v>100</v>
      </c>
      <c r="O1738" t="s">
        <v>1570</v>
      </c>
      <c r="P1738" t="s">
        <v>220</v>
      </c>
      <c r="Q1738" t="s">
        <v>91</v>
      </c>
      <c r="R1738" t="s">
        <v>1572</v>
      </c>
      <c r="S1738" t="s">
        <v>64</v>
      </c>
      <c r="T1738" t="s">
        <v>52</v>
      </c>
      <c r="U1738" t="s">
        <v>1573</v>
      </c>
      <c r="V1738" t="s">
        <v>1496</v>
      </c>
      <c r="W1738">
        <v>5</v>
      </c>
      <c r="X1738">
        <v>98.74</v>
      </c>
      <c r="Y1738" t="s">
        <v>1574</v>
      </c>
      <c r="Z1738" t="s">
        <v>1575</v>
      </c>
      <c r="AA1738" t="s">
        <v>147</v>
      </c>
      <c r="AC1738">
        <v>44565</v>
      </c>
      <c r="AD1738">
        <v>44571</v>
      </c>
      <c r="AE1738" s="39">
        <v>0</v>
      </c>
      <c r="AF1738" s="39">
        <v>98.74</v>
      </c>
      <c r="AG1738" s="39">
        <v>98.74</v>
      </c>
      <c r="AV1738">
        <v>49.37</v>
      </c>
      <c r="AW1738">
        <v>49.37</v>
      </c>
      <c r="BI1738" t="s">
        <v>1505</v>
      </c>
      <c r="BJ1738" s="4" t="str">
        <f>Table22[[#This Row],[Ofgem ]]</f>
        <v>4"-5"</v>
      </c>
      <c r="BK1738" s="4" t="str">
        <f>Table22[[#This Row],[Pressure]]</f>
        <v>LP</v>
      </c>
      <c r="BL1738" s="4" t="str">
        <f>Table22[[#This Row],[Pon Category]]</f>
        <v>Policy</v>
      </c>
      <c r="BM1738" s="4" t="str">
        <f>Table22[[#This Row],[Tier]]</f>
        <v>T1</v>
      </c>
      <c r="BN1738" s="4" t="str">
        <f>Table22[[#This Row],[PON Material]]</f>
        <v>DI</v>
      </c>
      <c r="BO1738" s="4" t="str" cm="1">
        <f t="array" ref="BO17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39" spans="1:67" x14ac:dyDescent="0.25">
      <c r="A1739" t="s">
        <v>989</v>
      </c>
      <c r="B1739" t="s">
        <v>998</v>
      </c>
      <c r="C1739" t="s">
        <v>1195</v>
      </c>
      <c r="D1739" t="s">
        <v>1603</v>
      </c>
      <c r="E1739" t="s">
        <v>87</v>
      </c>
      <c r="F1739" t="s">
        <v>1410</v>
      </c>
      <c r="G1739" t="s">
        <v>3301</v>
      </c>
      <c r="H1739" t="s">
        <v>1411</v>
      </c>
      <c r="I1739" t="s">
        <v>3300</v>
      </c>
      <c r="J1739" t="s">
        <v>2955</v>
      </c>
      <c r="K1739" t="s">
        <v>1025</v>
      </c>
      <c r="L1739">
        <v>510966796</v>
      </c>
      <c r="M1739">
        <v>150</v>
      </c>
      <c r="O1739" t="s">
        <v>1570</v>
      </c>
      <c r="P1739" t="s">
        <v>220</v>
      </c>
      <c r="Q1739" t="s">
        <v>91</v>
      </c>
      <c r="R1739" t="s">
        <v>1572</v>
      </c>
      <c r="S1739" t="s">
        <v>64</v>
      </c>
      <c r="T1739" t="s">
        <v>52</v>
      </c>
      <c r="U1739" t="s">
        <v>1573</v>
      </c>
      <c r="V1739" t="s">
        <v>1496</v>
      </c>
      <c r="W1739">
        <v>5</v>
      </c>
      <c r="X1739">
        <v>104.75</v>
      </c>
      <c r="Y1739" t="s">
        <v>1574</v>
      </c>
      <c r="Z1739" t="s">
        <v>1575</v>
      </c>
      <c r="AA1739" t="s">
        <v>147</v>
      </c>
      <c r="AC1739">
        <v>44565</v>
      </c>
      <c r="AD1739">
        <v>44571</v>
      </c>
      <c r="AE1739" s="39">
        <v>0</v>
      </c>
      <c r="AF1739" s="39">
        <v>104.76</v>
      </c>
      <c r="AG1739" s="39">
        <v>104.76</v>
      </c>
      <c r="AV1739">
        <v>52.38</v>
      </c>
      <c r="AW1739">
        <v>52.38</v>
      </c>
      <c r="BI1739" t="s">
        <v>1505</v>
      </c>
      <c r="BJ1739" s="4" t="str">
        <f>Table22[[#This Row],[Ofgem ]]</f>
        <v>4"-5"</v>
      </c>
      <c r="BK1739" s="4" t="str">
        <f>Table22[[#This Row],[Pressure]]</f>
        <v>LP</v>
      </c>
      <c r="BL1739" s="4" t="str">
        <f>Table22[[#This Row],[Pon Category]]</f>
        <v>Policy</v>
      </c>
      <c r="BM1739" s="4" t="str">
        <f>Table22[[#This Row],[Tier]]</f>
        <v>T1</v>
      </c>
      <c r="BN1739" s="4" t="str">
        <f>Table22[[#This Row],[PON Material]]</f>
        <v>DI</v>
      </c>
      <c r="BO1739" s="4" t="str" cm="1">
        <f t="array" ref="BO17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0" spans="1:67" x14ac:dyDescent="0.25">
      <c r="A1740" t="s">
        <v>989</v>
      </c>
      <c r="B1740" t="s">
        <v>998</v>
      </c>
      <c r="C1740" t="s">
        <v>1195</v>
      </c>
      <c r="D1740" t="s">
        <v>1603</v>
      </c>
      <c r="E1740" t="s">
        <v>87</v>
      </c>
      <c r="F1740" t="s">
        <v>1410</v>
      </c>
      <c r="G1740" t="s">
        <v>3301</v>
      </c>
      <c r="H1740" t="s">
        <v>1411</v>
      </c>
      <c r="I1740" t="s">
        <v>3300</v>
      </c>
      <c r="J1740" t="s">
        <v>2955</v>
      </c>
      <c r="K1740" t="s">
        <v>1025</v>
      </c>
      <c r="L1740">
        <v>510966797</v>
      </c>
      <c r="M1740">
        <v>150</v>
      </c>
      <c r="O1740" t="s">
        <v>1570</v>
      </c>
      <c r="P1740" t="s">
        <v>220</v>
      </c>
      <c r="Q1740" t="s">
        <v>91</v>
      </c>
      <c r="R1740" t="s">
        <v>1572</v>
      </c>
      <c r="S1740" t="s">
        <v>64</v>
      </c>
      <c r="T1740" t="s">
        <v>52</v>
      </c>
      <c r="U1740" t="s">
        <v>1573</v>
      </c>
      <c r="V1740" t="s">
        <v>1496</v>
      </c>
      <c r="W1740">
        <v>7</v>
      </c>
      <c r="X1740">
        <v>11.13</v>
      </c>
      <c r="Y1740" t="s">
        <v>1574</v>
      </c>
      <c r="Z1740" t="s">
        <v>1575</v>
      </c>
      <c r="AA1740" t="s">
        <v>147</v>
      </c>
      <c r="AC1740">
        <v>44565</v>
      </c>
      <c r="AD1740">
        <v>44571</v>
      </c>
      <c r="AE1740" s="39">
        <v>0</v>
      </c>
      <c r="AF1740" s="39">
        <v>11.14</v>
      </c>
      <c r="AG1740" s="39">
        <v>11.14</v>
      </c>
      <c r="AV1740">
        <v>5.57</v>
      </c>
      <c r="AW1740">
        <v>5.57</v>
      </c>
      <c r="BI1740" t="s">
        <v>1505</v>
      </c>
      <c r="BJ1740" s="4" t="str">
        <f>Table22[[#This Row],[Ofgem ]]</f>
        <v>4"-5"</v>
      </c>
      <c r="BK1740" s="4" t="str">
        <f>Table22[[#This Row],[Pressure]]</f>
        <v>LP</v>
      </c>
      <c r="BL1740" s="4" t="str">
        <f>Table22[[#This Row],[Pon Category]]</f>
        <v>Policy</v>
      </c>
      <c r="BM1740" s="4" t="str">
        <f>Table22[[#This Row],[Tier]]</f>
        <v>T1</v>
      </c>
      <c r="BN1740" s="4" t="str">
        <f>Table22[[#This Row],[PON Material]]</f>
        <v>DI</v>
      </c>
      <c r="BO1740" s="4" t="str" cm="1">
        <f t="array" ref="BO17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1" spans="1:67" x14ac:dyDescent="0.25">
      <c r="A1741" t="s">
        <v>989</v>
      </c>
      <c r="B1741" t="s">
        <v>998</v>
      </c>
      <c r="C1741" t="s">
        <v>1195</v>
      </c>
      <c r="D1741" t="s">
        <v>1603</v>
      </c>
      <c r="E1741" t="s">
        <v>87</v>
      </c>
      <c r="F1741" t="s">
        <v>1410</v>
      </c>
      <c r="G1741" t="s">
        <v>3302</v>
      </c>
      <c r="H1741" t="s">
        <v>3303</v>
      </c>
      <c r="I1741" t="s">
        <v>3300</v>
      </c>
      <c r="J1741" t="s">
        <v>2955</v>
      </c>
      <c r="K1741" t="s">
        <v>1025</v>
      </c>
      <c r="L1741">
        <v>510967402</v>
      </c>
      <c r="M1741">
        <v>100</v>
      </c>
      <c r="O1741" t="s">
        <v>1570</v>
      </c>
      <c r="P1741" t="s">
        <v>220</v>
      </c>
      <c r="Q1741" t="s">
        <v>91</v>
      </c>
      <c r="R1741" t="s">
        <v>1572</v>
      </c>
      <c r="S1741" t="s">
        <v>64</v>
      </c>
      <c r="T1741" t="s">
        <v>52</v>
      </c>
      <c r="U1741" t="s">
        <v>1573</v>
      </c>
      <c r="V1741" t="s">
        <v>1496</v>
      </c>
      <c r="W1741">
        <v>18</v>
      </c>
      <c r="X1741">
        <v>109.84</v>
      </c>
      <c r="Y1741" t="s">
        <v>1574</v>
      </c>
      <c r="Z1741" t="s">
        <v>1575</v>
      </c>
      <c r="AA1741" t="s">
        <v>147</v>
      </c>
      <c r="AC1741">
        <v>44572</v>
      </c>
      <c r="AD1741">
        <v>44578</v>
      </c>
      <c r="AE1741" s="39">
        <v>0</v>
      </c>
      <c r="AF1741" s="39">
        <v>109.84</v>
      </c>
      <c r="AG1741" s="39">
        <v>109.84</v>
      </c>
      <c r="AW1741">
        <v>54.92</v>
      </c>
      <c r="AX1741">
        <v>54.92</v>
      </c>
      <c r="BI1741" t="s">
        <v>1505</v>
      </c>
      <c r="BJ1741" s="4" t="str">
        <f>Table22[[#This Row],[Ofgem ]]</f>
        <v>4"-5"</v>
      </c>
      <c r="BK1741" s="4" t="str">
        <f>Table22[[#This Row],[Pressure]]</f>
        <v>LP</v>
      </c>
      <c r="BL1741" s="4" t="str">
        <f>Table22[[#This Row],[Pon Category]]</f>
        <v>Policy</v>
      </c>
      <c r="BM1741" s="4" t="str">
        <f>Table22[[#This Row],[Tier]]</f>
        <v>T1</v>
      </c>
      <c r="BN1741" s="4" t="str">
        <f>Table22[[#This Row],[PON Material]]</f>
        <v>DI</v>
      </c>
      <c r="BO1741" s="4" t="str" cm="1">
        <f t="array" ref="BO17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2" spans="1:67" x14ac:dyDescent="0.25">
      <c r="A1742" t="s">
        <v>989</v>
      </c>
      <c r="B1742" t="s">
        <v>998</v>
      </c>
      <c r="C1742" t="s">
        <v>1195</v>
      </c>
      <c r="D1742" t="s">
        <v>1603</v>
      </c>
      <c r="E1742" t="s">
        <v>87</v>
      </c>
      <c r="F1742" t="s">
        <v>1410</v>
      </c>
      <c r="G1742" t="s">
        <v>3304</v>
      </c>
      <c r="H1742" t="s">
        <v>3305</v>
      </c>
      <c r="I1742" t="s">
        <v>3300</v>
      </c>
      <c r="J1742" t="s">
        <v>2955</v>
      </c>
      <c r="K1742" t="s">
        <v>1025</v>
      </c>
      <c r="L1742">
        <v>220001424689</v>
      </c>
      <c r="M1742">
        <v>100</v>
      </c>
      <c r="O1742" t="s">
        <v>1570</v>
      </c>
      <c r="P1742" t="s">
        <v>220</v>
      </c>
      <c r="Q1742" t="s">
        <v>91</v>
      </c>
      <c r="R1742" t="s">
        <v>1572</v>
      </c>
      <c r="S1742" t="s">
        <v>64</v>
      </c>
      <c r="T1742" t="s">
        <v>52</v>
      </c>
      <c r="U1742" t="s">
        <v>1573</v>
      </c>
      <c r="V1742" t="s">
        <v>1496</v>
      </c>
      <c r="W1742">
        <v>6</v>
      </c>
      <c r="X1742">
        <v>67.540000000000006</v>
      </c>
      <c r="Y1742" t="s">
        <v>1574</v>
      </c>
      <c r="Z1742" t="s">
        <v>1575</v>
      </c>
      <c r="AA1742" t="s">
        <v>147</v>
      </c>
      <c r="AC1742">
        <v>44579</v>
      </c>
      <c r="AD1742">
        <v>44580</v>
      </c>
      <c r="AE1742" s="39">
        <v>0</v>
      </c>
      <c r="AF1742" s="39">
        <v>67.540000000000006</v>
      </c>
      <c r="AG1742" s="39">
        <v>67.540000000000006</v>
      </c>
      <c r="AX1742">
        <v>67.540000000000006</v>
      </c>
      <c r="BI1742" t="s">
        <v>1505</v>
      </c>
      <c r="BJ1742" s="4" t="str">
        <f>Table22[[#This Row],[Ofgem ]]</f>
        <v>4"-5"</v>
      </c>
      <c r="BK1742" s="4" t="str">
        <f>Table22[[#This Row],[Pressure]]</f>
        <v>LP</v>
      </c>
      <c r="BL1742" s="4" t="str">
        <f>Table22[[#This Row],[Pon Category]]</f>
        <v>Policy</v>
      </c>
      <c r="BM1742" s="4" t="str">
        <f>Table22[[#This Row],[Tier]]</f>
        <v>T1</v>
      </c>
      <c r="BN1742" s="4" t="str">
        <f>Table22[[#This Row],[PON Material]]</f>
        <v>DI</v>
      </c>
      <c r="BO1742" s="4" t="str" cm="1">
        <f t="array" ref="BO17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3" spans="1:67" x14ac:dyDescent="0.25">
      <c r="A1743" t="s">
        <v>989</v>
      </c>
      <c r="B1743" t="s">
        <v>998</v>
      </c>
      <c r="C1743" t="s">
        <v>1195</v>
      </c>
      <c r="D1743" t="s">
        <v>1603</v>
      </c>
      <c r="E1743" t="s">
        <v>87</v>
      </c>
      <c r="F1743" t="s">
        <v>1410</v>
      </c>
      <c r="G1743" t="s">
        <v>3306</v>
      </c>
      <c r="H1743" t="s">
        <v>3307</v>
      </c>
      <c r="I1743" t="s">
        <v>3300</v>
      </c>
      <c r="J1743" t="s">
        <v>2955</v>
      </c>
      <c r="K1743" t="s">
        <v>1025</v>
      </c>
      <c r="L1743">
        <v>510966635</v>
      </c>
      <c r="M1743">
        <v>100</v>
      </c>
      <c r="O1743" t="s">
        <v>1570</v>
      </c>
      <c r="P1743" t="s">
        <v>220</v>
      </c>
      <c r="Q1743" t="s">
        <v>91</v>
      </c>
      <c r="R1743" t="s">
        <v>1572</v>
      </c>
      <c r="S1743" t="s">
        <v>64</v>
      </c>
      <c r="T1743" t="s">
        <v>52</v>
      </c>
      <c r="U1743" t="s">
        <v>1573</v>
      </c>
      <c r="V1743" t="s">
        <v>1496</v>
      </c>
      <c r="W1743">
        <v>8</v>
      </c>
      <c r="X1743">
        <v>67.52</v>
      </c>
      <c r="Y1743" t="s">
        <v>1574</v>
      </c>
      <c r="Z1743" t="s">
        <v>1575</v>
      </c>
      <c r="AA1743" t="s">
        <v>147</v>
      </c>
      <c r="AC1743">
        <v>44581</v>
      </c>
      <c r="AD1743">
        <v>44582</v>
      </c>
      <c r="AE1743" s="39">
        <v>0</v>
      </c>
      <c r="AF1743" s="39">
        <v>67.52</v>
      </c>
      <c r="AG1743" s="39">
        <v>67.52</v>
      </c>
      <c r="AX1743">
        <v>67.52</v>
      </c>
      <c r="BI1743" t="s">
        <v>1505</v>
      </c>
      <c r="BJ1743" s="4" t="str">
        <f>Table22[[#This Row],[Ofgem ]]</f>
        <v>4"-5"</v>
      </c>
      <c r="BK1743" s="4" t="str">
        <f>Table22[[#This Row],[Pressure]]</f>
        <v>LP</v>
      </c>
      <c r="BL1743" s="4" t="str">
        <f>Table22[[#This Row],[Pon Category]]</f>
        <v>Policy</v>
      </c>
      <c r="BM1743" s="4" t="str">
        <f>Table22[[#This Row],[Tier]]</f>
        <v>T1</v>
      </c>
      <c r="BN1743" s="4" t="str">
        <f>Table22[[#This Row],[PON Material]]</f>
        <v>DI</v>
      </c>
      <c r="BO1743" s="4" t="str" cm="1">
        <f t="array" ref="BO17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4" spans="1:67" x14ac:dyDescent="0.25">
      <c r="A1744" t="s">
        <v>989</v>
      </c>
      <c r="B1744" t="s">
        <v>998</v>
      </c>
      <c r="C1744" t="s">
        <v>1195</v>
      </c>
      <c r="D1744" t="s">
        <v>1603</v>
      </c>
      <c r="E1744" t="s">
        <v>87</v>
      </c>
      <c r="F1744" t="s">
        <v>1410</v>
      </c>
      <c r="G1744" t="s">
        <v>3308</v>
      </c>
      <c r="H1744" t="s">
        <v>3309</v>
      </c>
      <c r="I1744" t="s">
        <v>3300</v>
      </c>
      <c r="J1744" t="s">
        <v>2955</v>
      </c>
      <c r="K1744" t="s">
        <v>1025</v>
      </c>
      <c r="L1744">
        <v>510903865</v>
      </c>
      <c r="M1744">
        <v>4</v>
      </c>
      <c r="O1744" t="s">
        <v>1570</v>
      </c>
      <c r="P1744" t="s">
        <v>1571</v>
      </c>
      <c r="Q1744" t="s">
        <v>163</v>
      </c>
      <c r="R1744" t="s">
        <v>1572</v>
      </c>
      <c r="S1744" t="s">
        <v>64</v>
      </c>
      <c r="T1744" t="s">
        <v>52</v>
      </c>
      <c r="U1744" t="s">
        <v>1573</v>
      </c>
      <c r="V1744" t="s">
        <v>1496</v>
      </c>
      <c r="W1744">
        <v>4</v>
      </c>
      <c r="X1744">
        <v>110.09</v>
      </c>
      <c r="Y1744" t="s">
        <v>1574</v>
      </c>
      <c r="Z1744" t="s">
        <v>1575</v>
      </c>
      <c r="AA1744" t="s">
        <v>147</v>
      </c>
      <c r="AC1744">
        <v>44585</v>
      </c>
      <c r="AD1744">
        <v>44589</v>
      </c>
      <c r="AE1744" s="39">
        <v>0</v>
      </c>
      <c r="AF1744" s="39">
        <v>110.09</v>
      </c>
      <c r="AG1744" s="39">
        <v>110.09</v>
      </c>
      <c r="AY1744">
        <v>110.09</v>
      </c>
      <c r="BI1744" t="s">
        <v>1505</v>
      </c>
      <c r="BJ1744" s="4" t="str">
        <f>Table22[[#This Row],[Ofgem ]]</f>
        <v>4"-5"</v>
      </c>
      <c r="BK1744" s="4" t="str">
        <f>Table22[[#This Row],[Pressure]]</f>
        <v>LP</v>
      </c>
      <c r="BL1744" s="4" t="str">
        <f>Table22[[#This Row],[Pon Category]]</f>
        <v>Policy</v>
      </c>
      <c r="BM1744" s="4" t="str">
        <f>Table22[[#This Row],[Tier]]</f>
        <v>T1</v>
      </c>
      <c r="BN1744" s="4" t="str">
        <f>Table22[[#This Row],[PON Material]]</f>
        <v>SI</v>
      </c>
      <c r="BO1744" s="4" t="str" cm="1">
        <f t="array" ref="BO17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5" spans="1:67" x14ac:dyDescent="0.25">
      <c r="A1745" t="s">
        <v>989</v>
      </c>
      <c r="B1745" t="s">
        <v>998</v>
      </c>
      <c r="C1745" t="s">
        <v>1195</v>
      </c>
      <c r="D1745" t="s">
        <v>1603</v>
      </c>
      <c r="E1745" t="s">
        <v>87</v>
      </c>
      <c r="F1745" t="s">
        <v>1410</v>
      </c>
      <c r="G1745" t="s">
        <v>3310</v>
      </c>
      <c r="H1745" t="s">
        <v>3311</v>
      </c>
      <c r="I1745" t="s">
        <v>3300</v>
      </c>
      <c r="J1745" t="s">
        <v>2955</v>
      </c>
      <c r="K1745" t="s">
        <v>1025</v>
      </c>
      <c r="L1745">
        <v>510836986</v>
      </c>
      <c r="M1745">
        <v>8</v>
      </c>
      <c r="O1745" t="s">
        <v>1570</v>
      </c>
      <c r="P1745" t="s">
        <v>1571</v>
      </c>
      <c r="Q1745" t="s">
        <v>163</v>
      </c>
      <c r="R1745" t="s">
        <v>1572</v>
      </c>
      <c r="S1745" t="s">
        <v>64</v>
      </c>
      <c r="T1745" t="s">
        <v>52</v>
      </c>
      <c r="U1745" t="s">
        <v>1573</v>
      </c>
      <c r="V1745" s="42" t="s">
        <v>1496</v>
      </c>
      <c r="W1745">
        <v>2</v>
      </c>
      <c r="X1745">
        <v>81.459999999999994</v>
      </c>
      <c r="Y1745" t="s">
        <v>1574</v>
      </c>
      <c r="Z1745" t="s">
        <v>1575</v>
      </c>
      <c r="AA1745" t="s">
        <v>147</v>
      </c>
      <c r="AC1745">
        <v>44592</v>
      </c>
      <c r="AD1745">
        <v>44594</v>
      </c>
      <c r="AE1745" s="39">
        <v>0</v>
      </c>
      <c r="AF1745" s="39">
        <v>81.459999999999994</v>
      </c>
      <c r="AG1745" s="39">
        <v>81.459999999999994</v>
      </c>
      <c r="AZ1745">
        <v>81.459999999999994</v>
      </c>
      <c r="BI1745" t="s">
        <v>1505</v>
      </c>
      <c r="BJ1745" s="4" t="str">
        <f>Table22[[#This Row],[Ofgem ]]</f>
        <v>4"-5"</v>
      </c>
      <c r="BK1745" s="4" t="str">
        <f>Table22[[#This Row],[Pressure]]</f>
        <v>LP</v>
      </c>
      <c r="BL1745" s="4" t="str">
        <f>Table22[[#This Row],[Pon Category]]</f>
        <v>Policy</v>
      </c>
      <c r="BM1745" s="4" t="str">
        <f>Table22[[#This Row],[Tier]]</f>
        <v>T1</v>
      </c>
      <c r="BN1745" s="4" t="str">
        <f>Table22[[#This Row],[PON Material]]</f>
        <v>SI</v>
      </c>
      <c r="BO1745" s="4" t="str" cm="1">
        <f t="array" ref="BO17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6" spans="1:67" x14ac:dyDescent="0.25">
      <c r="A1746" t="s">
        <v>989</v>
      </c>
      <c r="B1746" t="s">
        <v>998</v>
      </c>
      <c r="C1746" t="s">
        <v>1195</v>
      </c>
      <c r="D1746" t="s">
        <v>1603</v>
      </c>
      <c r="E1746" t="s">
        <v>87</v>
      </c>
      <c r="F1746" t="s">
        <v>1410</v>
      </c>
      <c r="G1746" t="s">
        <v>3312</v>
      </c>
      <c r="H1746" t="s">
        <v>3313</v>
      </c>
      <c r="I1746" t="s">
        <v>3300</v>
      </c>
      <c r="J1746" t="s">
        <v>2955</v>
      </c>
      <c r="K1746" t="s">
        <v>1025</v>
      </c>
      <c r="L1746">
        <v>510966682</v>
      </c>
      <c r="M1746">
        <v>100</v>
      </c>
      <c r="O1746" t="s">
        <v>1570</v>
      </c>
      <c r="P1746" t="s">
        <v>220</v>
      </c>
      <c r="Q1746" t="s">
        <v>91</v>
      </c>
      <c r="R1746" t="s">
        <v>1572</v>
      </c>
      <c r="S1746" t="s">
        <v>64</v>
      </c>
      <c r="T1746" t="s">
        <v>52</v>
      </c>
      <c r="U1746" t="s">
        <v>1573</v>
      </c>
      <c r="V1746" s="40" t="s">
        <v>1496</v>
      </c>
      <c r="W1746">
        <v>5</v>
      </c>
      <c r="X1746">
        <v>65.58</v>
      </c>
      <c r="Y1746" t="s">
        <v>1574</v>
      </c>
      <c r="Z1746" t="s">
        <v>1575</v>
      </c>
      <c r="AA1746" t="s">
        <v>147</v>
      </c>
      <c r="AC1746">
        <v>44595</v>
      </c>
      <c r="AD1746">
        <v>44596</v>
      </c>
      <c r="AE1746" s="39">
        <v>0</v>
      </c>
      <c r="AF1746" s="39">
        <v>65.58</v>
      </c>
      <c r="AG1746" s="39">
        <v>65.58</v>
      </c>
      <c r="AZ1746">
        <v>65.58</v>
      </c>
      <c r="BI1746" t="s">
        <v>1505</v>
      </c>
      <c r="BJ1746" s="4" t="str">
        <f>Table22[[#This Row],[Ofgem ]]</f>
        <v>4"-5"</v>
      </c>
      <c r="BK1746" s="4" t="str">
        <f>Table22[[#This Row],[Pressure]]</f>
        <v>LP</v>
      </c>
      <c r="BL1746" s="4" t="str">
        <f>Table22[[#This Row],[Pon Category]]</f>
        <v>Policy</v>
      </c>
      <c r="BM1746" s="4" t="str">
        <f>Table22[[#This Row],[Tier]]</f>
        <v>T1</v>
      </c>
      <c r="BN1746" s="4" t="str">
        <f>Table22[[#This Row],[PON Material]]</f>
        <v>DI</v>
      </c>
      <c r="BO1746" s="4" t="str" cm="1">
        <f t="array" ref="BO174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7" spans="1:67" x14ac:dyDescent="0.25">
      <c r="A1747" t="s">
        <v>989</v>
      </c>
      <c r="B1747" t="s">
        <v>998</v>
      </c>
      <c r="C1747" t="s">
        <v>1195</v>
      </c>
      <c r="D1747" t="s">
        <v>1603</v>
      </c>
      <c r="E1747" t="s">
        <v>87</v>
      </c>
      <c r="F1747" t="s">
        <v>1410</v>
      </c>
      <c r="G1747" t="s">
        <v>3314</v>
      </c>
      <c r="H1747" t="s">
        <v>3315</v>
      </c>
      <c r="I1747" t="s">
        <v>3300</v>
      </c>
      <c r="J1747" t="s">
        <v>2955</v>
      </c>
      <c r="K1747" t="s">
        <v>1025</v>
      </c>
      <c r="L1747">
        <v>510848429</v>
      </c>
      <c r="M1747">
        <v>100</v>
      </c>
      <c r="O1747" t="s">
        <v>1570</v>
      </c>
      <c r="P1747" t="s">
        <v>220</v>
      </c>
      <c r="Q1747" t="s">
        <v>91</v>
      </c>
      <c r="R1747" t="s">
        <v>1572</v>
      </c>
      <c r="S1747" t="s">
        <v>64</v>
      </c>
      <c r="T1747" t="s">
        <v>52</v>
      </c>
      <c r="U1747" t="s">
        <v>1573</v>
      </c>
      <c r="V1747" t="s">
        <v>1496</v>
      </c>
      <c r="W1747">
        <v>5</v>
      </c>
      <c r="X1747">
        <v>124.54</v>
      </c>
      <c r="Y1747" t="s">
        <v>1574</v>
      </c>
      <c r="Z1747" t="s">
        <v>1575</v>
      </c>
      <c r="AA1747" t="s">
        <v>147</v>
      </c>
      <c r="AC1747">
        <v>44599</v>
      </c>
      <c r="AD1747">
        <v>44603</v>
      </c>
      <c r="AE1747" s="39">
        <v>0</v>
      </c>
      <c r="AF1747" s="39">
        <v>124.54</v>
      </c>
      <c r="AG1747" s="39">
        <v>124.54</v>
      </c>
      <c r="BA1747">
        <v>124.54</v>
      </c>
      <c r="BI1747" t="s">
        <v>1505</v>
      </c>
      <c r="BJ1747" s="4" t="str">
        <f>Table22[[#This Row],[Ofgem ]]</f>
        <v>4"-5"</v>
      </c>
      <c r="BK1747" s="4" t="str">
        <f>Table22[[#This Row],[Pressure]]</f>
        <v>LP</v>
      </c>
      <c r="BL1747" s="4" t="str">
        <f>Table22[[#This Row],[Pon Category]]</f>
        <v>Policy</v>
      </c>
      <c r="BM1747" s="4" t="str">
        <f>Table22[[#This Row],[Tier]]</f>
        <v>T1</v>
      </c>
      <c r="BN1747" s="4" t="str">
        <f>Table22[[#This Row],[PON Material]]</f>
        <v>DI</v>
      </c>
      <c r="BO1747" s="4" t="str" cm="1">
        <f t="array" ref="BO174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8" spans="1:67" x14ac:dyDescent="0.25">
      <c r="A1748" t="s">
        <v>989</v>
      </c>
      <c r="B1748" t="s">
        <v>998</v>
      </c>
      <c r="C1748" t="s">
        <v>1195</v>
      </c>
      <c r="D1748" t="s">
        <v>170</v>
      </c>
      <c r="E1748" t="s">
        <v>87</v>
      </c>
      <c r="F1748" t="s">
        <v>3316</v>
      </c>
      <c r="G1748" t="s">
        <v>3317</v>
      </c>
      <c r="H1748" t="s">
        <v>3299</v>
      </c>
      <c r="I1748" t="s">
        <v>3300</v>
      </c>
      <c r="J1748" t="s">
        <v>2955</v>
      </c>
      <c r="K1748" t="s">
        <v>1025</v>
      </c>
      <c r="L1748">
        <v>510848428</v>
      </c>
      <c r="M1748">
        <v>200</v>
      </c>
      <c r="O1748" t="s">
        <v>1570</v>
      </c>
      <c r="P1748" t="s">
        <v>220</v>
      </c>
      <c r="Q1748" t="s">
        <v>91</v>
      </c>
      <c r="R1748" t="s">
        <v>1572</v>
      </c>
      <c r="S1748" t="s">
        <v>64</v>
      </c>
      <c r="T1748" t="s">
        <v>52</v>
      </c>
      <c r="U1748" t="s">
        <v>1573</v>
      </c>
      <c r="V1748" t="s">
        <v>1496</v>
      </c>
      <c r="W1748">
        <v>279</v>
      </c>
      <c r="X1748">
        <v>266.41000000000003</v>
      </c>
      <c r="Y1748" t="s">
        <v>1574</v>
      </c>
      <c r="Z1748" t="s">
        <v>1575</v>
      </c>
      <c r="AA1748" t="s">
        <v>90</v>
      </c>
      <c r="AC1748">
        <v>44606</v>
      </c>
      <c r="AD1748">
        <v>44610</v>
      </c>
      <c r="AE1748" s="39">
        <v>0</v>
      </c>
      <c r="AF1748" s="39">
        <v>266.41000000000003</v>
      </c>
      <c r="AG1748" s="39">
        <v>266.41000000000003</v>
      </c>
      <c r="BB1748">
        <v>266.41000000000003</v>
      </c>
      <c r="BI1748" t="s">
        <v>1505</v>
      </c>
      <c r="BJ1748" s="4" t="str">
        <f>Table22[[#This Row],[Ofgem ]]</f>
        <v>4"-5"</v>
      </c>
      <c r="BK1748" s="4" t="str">
        <f>Table22[[#This Row],[Pressure]]</f>
        <v>LP</v>
      </c>
      <c r="BL1748" s="4" t="str">
        <f>Table22[[#This Row],[Pon Category]]</f>
        <v>Policy</v>
      </c>
      <c r="BM1748" s="4" t="str">
        <f>Table22[[#This Row],[Tier]]</f>
        <v>T1</v>
      </c>
      <c r="BN1748" s="4" t="str">
        <f>Table22[[#This Row],[PON Material]]</f>
        <v>DI</v>
      </c>
      <c r="BO1748" s="4" t="str" cm="1">
        <f t="array" ref="BO174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49" spans="1:67" x14ac:dyDescent="0.25">
      <c r="A1749" t="s">
        <v>989</v>
      </c>
      <c r="B1749" t="s">
        <v>998</v>
      </c>
      <c r="C1749" t="s">
        <v>1195</v>
      </c>
      <c r="D1749" t="s">
        <v>170</v>
      </c>
      <c r="E1749" t="s">
        <v>87</v>
      </c>
      <c r="F1749" t="s">
        <v>3316</v>
      </c>
      <c r="G1749" t="s">
        <v>3317</v>
      </c>
      <c r="H1749" t="s">
        <v>3299</v>
      </c>
      <c r="I1749" t="s">
        <v>3300</v>
      </c>
      <c r="J1749" t="s">
        <v>2955</v>
      </c>
      <c r="K1749" t="s">
        <v>1025</v>
      </c>
      <c r="L1749">
        <v>220001433827</v>
      </c>
      <c r="M1749">
        <v>8</v>
      </c>
      <c r="O1749" t="s">
        <v>1570</v>
      </c>
      <c r="P1749" t="s">
        <v>1571</v>
      </c>
      <c r="Q1749" t="s">
        <v>163</v>
      </c>
      <c r="R1749" t="s">
        <v>1572</v>
      </c>
      <c r="S1749" t="s">
        <v>64</v>
      </c>
      <c r="T1749" t="s">
        <v>52</v>
      </c>
      <c r="U1749" t="s">
        <v>1573</v>
      </c>
      <c r="V1749" s="42" t="s">
        <v>1496</v>
      </c>
      <c r="W1749">
        <v>1</v>
      </c>
      <c r="X1749">
        <v>88.07</v>
      </c>
      <c r="Y1749" t="s">
        <v>1574</v>
      </c>
      <c r="Z1749" t="s">
        <v>1575</v>
      </c>
      <c r="AA1749" t="s">
        <v>147</v>
      </c>
      <c r="AC1749">
        <v>44606</v>
      </c>
      <c r="AD1749">
        <v>44610</v>
      </c>
      <c r="AE1749" s="39">
        <v>0</v>
      </c>
      <c r="AF1749" s="39">
        <v>88.07</v>
      </c>
      <c r="AG1749" s="39">
        <v>88.07</v>
      </c>
      <c r="BB1749">
        <v>88.07</v>
      </c>
      <c r="BI1749" t="s">
        <v>1505</v>
      </c>
      <c r="BJ1749" s="4" t="str">
        <f>Table22[[#This Row],[Ofgem ]]</f>
        <v>4"-5"</v>
      </c>
      <c r="BK1749" s="4" t="str">
        <f>Table22[[#This Row],[Pressure]]</f>
        <v>LP</v>
      </c>
      <c r="BL1749" s="4" t="str">
        <f>Table22[[#This Row],[Pon Category]]</f>
        <v>Policy</v>
      </c>
      <c r="BM1749" s="4" t="str">
        <f>Table22[[#This Row],[Tier]]</f>
        <v>T1</v>
      </c>
      <c r="BN1749" s="4" t="str">
        <f>Table22[[#This Row],[PON Material]]</f>
        <v>SI</v>
      </c>
      <c r="BO1749" s="4" t="str" cm="1">
        <f t="array" ref="BO174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0" spans="1:67" x14ac:dyDescent="0.25">
      <c r="A1750" t="s">
        <v>989</v>
      </c>
      <c r="B1750" t="s">
        <v>998</v>
      </c>
      <c r="C1750" t="s">
        <v>1195</v>
      </c>
      <c r="D1750" t="s">
        <v>170</v>
      </c>
      <c r="E1750" t="s">
        <v>87</v>
      </c>
      <c r="F1750" t="s">
        <v>3316</v>
      </c>
      <c r="G1750" t="s">
        <v>3318</v>
      </c>
      <c r="H1750" t="s">
        <v>3319</v>
      </c>
      <c r="I1750" t="s">
        <v>3300</v>
      </c>
      <c r="J1750" t="s">
        <v>2955</v>
      </c>
      <c r="K1750" t="s">
        <v>1025</v>
      </c>
      <c r="L1750">
        <v>510915223</v>
      </c>
      <c r="M1750">
        <v>200</v>
      </c>
      <c r="O1750" t="s">
        <v>1570</v>
      </c>
      <c r="P1750" t="s">
        <v>220</v>
      </c>
      <c r="Q1750" t="s">
        <v>91</v>
      </c>
      <c r="R1750" t="s">
        <v>1572</v>
      </c>
      <c r="S1750" t="s">
        <v>64</v>
      </c>
      <c r="T1750" t="s">
        <v>52</v>
      </c>
      <c r="U1750" t="s">
        <v>1573</v>
      </c>
      <c r="V1750" t="s">
        <v>1496</v>
      </c>
      <c r="W1750">
        <v>5</v>
      </c>
      <c r="X1750">
        <v>111.95</v>
      </c>
      <c r="Y1750" t="s">
        <v>1574</v>
      </c>
      <c r="Z1750" t="s">
        <v>1575</v>
      </c>
      <c r="AA1750" t="s">
        <v>147</v>
      </c>
      <c r="AC1750">
        <v>44613</v>
      </c>
      <c r="AD1750">
        <v>44617</v>
      </c>
      <c r="AE1750" s="39">
        <v>0</v>
      </c>
      <c r="AF1750" s="39">
        <v>111.95</v>
      </c>
      <c r="AG1750" s="39">
        <v>111.95</v>
      </c>
      <c r="BC1750">
        <v>111.95</v>
      </c>
      <c r="BI1750" t="s">
        <v>1505</v>
      </c>
      <c r="BJ1750" s="4" t="str">
        <f>Table22[[#This Row],[Ofgem ]]</f>
        <v>4"-5"</v>
      </c>
      <c r="BK1750" s="4" t="str">
        <f>Table22[[#This Row],[Pressure]]</f>
        <v>LP</v>
      </c>
      <c r="BL1750" s="4" t="str">
        <f>Table22[[#This Row],[Pon Category]]</f>
        <v>Policy</v>
      </c>
      <c r="BM1750" s="4" t="str">
        <f>Table22[[#This Row],[Tier]]</f>
        <v>T1</v>
      </c>
      <c r="BN1750" s="4" t="str">
        <f>Table22[[#This Row],[PON Material]]</f>
        <v>DI</v>
      </c>
      <c r="BO1750" s="4" t="str" cm="1">
        <f t="array" ref="BO175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1" spans="1:67" x14ac:dyDescent="0.25">
      <c r="A1751" t="s">
        <v>989</v>
      </c>
      <c r="B1751" t="s">
        <v>998</v>
      </c>
      <c r="C1751" t="s">
        <v>1195</v>
      </c>
      <c r="D1751" t="s">
        <v>170</v>
      </c>
      <c r="E1751" t="s">
        <v>87</v>
      </c>
      <c r="F1751" t="s">
        <v>3316</v>
      </c>
      <c r="G1751" t="s">
        <v>3320</v>
      </c>
      <c r="H1751" t="s">
        <v>3321</v>
      </c>
      <c r="I1751" t="s">
        <v>3300</v>
      </c>
      <c r="J1751" t="s">
        <v>2955</v>
      </c>
      <c r="K1751" t="s">
        <v>1025</v>
      </c>
      <c r="L1751">
        <v>510954691</v>
      </c>
      <c r="M1751">
        <v>150</v>
      </c>
      <c r="O1751" t="s">
        <v>1570</v>
      </c>
      <c r="P1751" t="s">
        <v>220</v>
      </c>
      <c r="Q1751" t="s">
        <v>91</v>
      </c>
      <c r="R1751" t="s">
        <v>1572</v>
      </c>
      <c r="S1751" t="s">
        <v>64</v>
      </c>
      <c r="T1751" t="s">
        <v>52</v>
      </c>
      <c r="U1751" t="s">
        <v>1573</v>
      </c>
      <c r="V1751" t="s">
        <v>1496</v>
      </c>
      <c r="W1751">
        <v>142</v>
      </c>
      <c r="X1751">
        <v>94.61</v>
      </c>
      <c r="Y1751" t="s">
        <v>1574</v>
      </c>
      <c r="Z1751" t="s">
        <v>1575</v>
      </c>
      <c r="AA1751" t="s">
        <v>90</v>
      </c>
      <c r="AC1751">
        <v>44620</v>
      </c>
      <c r="AD1751">
        <v>44622</v>
      </c>
      <c r="AE1751" s="39">
        <v>0</v>
      </c>
      <c r="AF1751" s="39">
        <v>94.61</v>
      </c>
      <c r="AG1751" s="39">
        <v>94.61</v>
      </c>
      <c r="BD1751">
        <v>94.61</v>
      </c>
      <c r="BI1751" t="s">
        <v>1505</v>
      </c>
      <c r="BJ1751" s="4" t="str">
        <f>Table22[[#This Row],[Ofgem ]]</f>
        <v>4"-5"</v>
      </c>
      <c r="BK1751" s="4" t="str">
        <f>Table22[[#This Row],[Pressure]]</f>
        <v>LP</v>
      </c>
      <c r="BL1751" s="4" t="str">
        <f>Table22[[#This Row],[Pon Category]]</f>
        <v>Policy</v>
      </c>
      <c r="BM1751" s="4" t="str">
        <f>Table22[[#This Row],[Tier]]</f>
        <v>T1</v>
      </c>
      <c r="BN1751" s="4" t="str">
        <f>Table22[[#This Row],[PON Material]]</f>
        <v>DI</v>
      </c>
      <c r="BO1751" s="4" t="str" cm="1">
        <f t="array" ref="BO175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2" spans="1:67" hidden="1" x14ac:dyDescent="0.25">
      <c r="A1752" t="s">
        <v>989</v>
      </c>
      <c r="B1752" t="s">
        <v>998</v>
      </c>
      <c r="C1752" t="s">
        <v>1195</v>
      </c>
      <c r="D1752" t="s">
        <v>170</v>
      </c>
      <c r="E1752" t="s">
        <v>87</v>
      </c>
      <c r="F1752" t="s">
        <v>3316</v>
      </c>
      <c r="G1752" t="s">
        <v>3322</v>
      </c>
      <c r="H1752" t="s">
        <v>3323</v>
      </c>
      <c r="I1752" t="s">
        <v>3300</v>
      </c>
      <c r="J1752" t="s">
        <v>2955</v>
      </c>
      <c r="K1752" t="s">
        <v>1025</v>
      </c>
      <c r="L1752">
        <v>510848430</v>
      </c>
      <c r="M1752">
        <v>2</v>
      </c>
      <c r="O1752" t="s">
        <v>1570</v>
      </c>
      <c r="P1752" t="s">
        <v>1571</v>
      </c>
      <c r="Q1752" t="s">
        <v>133</v>
      </c>
      <c r="R1752" t="s">
        <v>1572</v>
      </c>
      <c r="S1752" t="s">
        <v>64</v>
      </c>
      <c r="T1752" t="s">
        <v>1576</v>
      </c>
      <c r="U1752" t="s">
        <v>1577</v>
      </c>
      <c r="V1752" t="s">
        <v>1496</v>
      </c>
      <c r="W1752">
        <v>-1</v>
      </c>
      <c r="X1752">
        <v>40.590000000000003</v>
      </c>
      <c r="Y1752" t="s">
        <v>1674</v>
      </c>
      <c r="Z1752" t="s">
        <v>75</v>
      </c>
      <c r="AA1752" t="s">
        <v>967</v>
      </c>
      <c r="AC1752">
        <v>44623</v>
      </c>
      <c r="AD1752">
        <v>44624</v>
      </c>
      <c r="AE1752" s="39">
        <v>0</v>
      </c>
      <c r="AF1752" s="39">
        <v>40.590000000000003</v>
      </c>
      <c r="AG1752" s="39">
        <v>40.590000000000003</v>
      </c>
      <c r="BD1752">
        <v>40.590000000000003</v>
      </c>
      <c r="BI1752" t="s">
        <v>1439</v>
      </c>
      <c r="BJ1752" s="4" t="str">
        <f>Table22[[#This Row],[Ofgem ]]</f>
        <v>4"-5"</v>
      </c>
      <c r="BK1752" s="4" t="str">
        <f>Table22[[#This Row],[Pressure]]</f>
        <v>LP</v>
      </c>
      <c r="BL1752" s="4" t="str">
        <f>Table22[[#This Row],[Pon Category]]</f>
        <v>Non policy</v>
      </c>
      <c r="BM1752" s="4" t="str">
        <f>Table22[[#This Row],[Tier]]</f>
        <v>T1</v>
      </c>
      <c r="BN1752" s="4" t="str">
        <f>Table22[[#This Row],[PON Material]]</f>
        <v>ST</v>
      </c>
      <c r="BO1752" s="4" t="str" cm="1">
        <f t="array" ref="BO175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753" spans="1:67" x14ac:dyDescent="0.25">
      <c r="A1753" t="s">
        <v>989</v>
      </c>
      <c r="B1753" t="s">
        <v>998</v>
      </c>
      <c r="C1753" t="s">
        <v>1195</v>
      </c>
      <c r="D1753" t="s">
        <v>1603</v>
      </c>
      <c r="E1753" t="s">
        <v>87</v>
      </c>
      <c r="F1753" t="s">
        <v>3324</v>
      </c>
      <c r="G1753" t="s">
        <v>3325</v>
      </c>
      <c r="H1753" t="s">
        <v>3326</v>
      </c>
      <c r="I1753" t="s">
        <v>3013</v>
      </c>
      <c r="J1753" t="s">
        <v>2955</v>
      </c>
      <c r="K1753" t="s">
        <v>1025</v>
      </c>
      <c r="L1753">
        <v>510792945</v>
      </c>
      <c r="M1753">
        <v>6</v>
      </c>
      <c r="O1753" t="s">
        <v>1570</v>
      </c>
      <c r="P1753" t="s">
        <v>1571</v>
      </c>
      <c r="Q1753" t="s">
        <v>163</v>
      </c>
      <c r="R1753" t="s">
        <v>1572</v>
      </c>
      <c r="S1753" t="s">
        <v>64</v>
      </c>
      <c r="T1753" t="s">
        <v>52</v>
      </c>
      <c r="U1753" t="s">
        <v>1573</v>
      </c>
      <c r="V1753" t="s">
        <v>1496</v>
      </c>
      <c r="W1753">
        <v>7</v>
      </c>
      <c r="X1753">
        <v>66.97</v>
      </c>
      <c r="Y1753" t="s">
        <v>1574</v>
      </c>
      <c r="Z1753" t="s">
        <v>1575</v>
      </c>
      <c r="AA1753" t="s">
        <v>147</v>
      </c>
      <c r="AC1753">
        <v>44627</v>
      </c>
      <c r="AD1753">
        <v>44638</v>
      </c>
      <c r="AE1753" s="39">
        <v>0</v>
      </c>
      <c r="AF1753" s="39">
        <v>66.98</v>
      </c>
      <c r="AG1753" s="39">
        <v>66.98</v>
      </c>
      <c r="BE1753">
        <v>33.49</v>
      </c>
      <c r="BF1753">
        <v>33.49</v>
      </c>
      <c r="BI1753" t="s">
        <v>1505</v>
      </c>
      <c r="BJ1753" s="4" t="str">
        <f>Table22[[#This Row],[Ofgem ]]</f>
        <v>4"-5"</v>
      </c>
      <c r="BK1753" s="4" t="str">
        <f>Table22[[#This Row],[Pressure]]</f>
        <v>LP</v>
      </c>
      <c r="BL1753" s="4" t="str">
        <f>Table22[[#This Row],[Pon Category]]</f>
        <v>Policy</v>
      </c>
      <c r="BM1753" s="4" t="str">
        <f>Table22[[#This Row],[Tier]]</f>
        <v>T1</v>
      </c>
      <c r="BN1753" s="4" t="str">
        <f>Table22[[#This Row],[PON Material]]</f>
        <v>SI</v>
      </c>
      <c r="BO1753" s="4" t="str" cm="1">
        <f t="array" ref="BO175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4" spans="1:67" x14ac:dyDescent="0.25">
      <c r="A1754" t="s">
        <v>989</v>
      </c>
      <c r="B1754" t="s">
        <v>998</v>
      </c>
      <c r="C1754" t="s">
        <v>1195</v>
      </c>
      <c r="D1754" t="s">
        <v>1603</v>
      </c>
      <c r="E1754" t="s">
        <v>87</v>
      </c>
      <c r="F1754" t="s">
        <v>3324</v>
      </c>
      <c r="G1754" t="s">
        <v>3325</v>
      </c>
      <c r="H1754" t="s">
        <v>3326</v>
      </c>
      <c r="I1754" t="s">
        <v>3013</v>
      </c>
      <c r="J1754" t="s">
        <v>2955</v>
      </c>
      <c r="K1754" t="s">
        <v>1025</v>
      </c>
      <c r="L1754">
        <v>510792946</v>
      </c>
      <c r="M1754">
        <v>4</v>
      </c>
      <c r="O1754" t="s">
        <v>1570</v>
      </c>
      <c r="P1754" t="s">
        <v>1571</v>
      </c>
      <c r="Q1754" t="s">
        <v>163</v>
      </c>
      <c r="R1754" t="s">
        <v>1572</v>
      </c>
      <c r="S1754" t="s">
        <v>64</v>
      </c>
      <c r="T1754" t="s">
        <v>52</v>
      </c>
      <c r="U1754" t="s">
        <v>1573</v>
      </c>
      <c r="V1754" t="s">
        <v>1496</v>
      </c>
      <c r="W1754">
        <v>9</v>
      </c>
      <c r="X1754">
        <v>95</v>
      </c>
      <c r="Y1754" t="s">
        <v>1574</v>
      </c>
      <c r="Z1754" t="s">
        <v>1575</v>
      </c>
      <c r="AA1754" t="s">
        <v>147</v>
      </c>
      <c r="AC1754">
        <v>44627</v>
      </c>
      <c r="AD1754">
        <v>44638</v>
      </c>
      <c r="AE1754" s="39">
        <v>0</v>
      </c>
      <c r="AF1754" s="39">
        <v>95</v>
      </c>
      <c r="AG1754" s="39">
        <v>95</v>
      </c>
      <c r="BE1754">
        <v>47.5</v>
      </c>
      <c r="BF1754">
        <v>47.5</v>
      </c>
      <c r="BI1754" t="s">
        <v>1505</v>
      </c>
      <c r="BJ1754" s="4" t="str">
        <f>Table22[[#This Row],[Ofgem ]]</f>
        <v>4"-5"</v>
      </c>
      <c r="BK1754" s="4" t="str">
        <f>Table22[[#This Row],[Pressure]]</f>
        <v>LP</v>
      </c>
      <c r="BL1754" s="4" t="str">
        <f>Table22[[#This Row],[Pon Category]]</f>
        <v>Policy</v>
      </c>
      <c r="BM1754" s="4" t="str">
        <f>Table22[[#This Row],[Tier]]</f>
        <v>T1</v>
      </c>
      <c r="BN1754" s="4" t="str">
        <f>Table22[[#This Row],[PON Material]]</f>
        <v>SI</v>
      </c>
      <c r="BO1754" s="4" t="str" cm="1">
        <f t="array" ref="BO175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5" spans="1:67" x14ac:dyDescent="0.25">
      <c r="A1755" t="s">
        <v>989</v>
      </c>
      <c r="B1755" t="s">
        <v>998</v>
      </c>
      <c r="C1755" t="s">
        <v>1195</v>
      </c>
      <c r="D1755" t="s">
        <v>1603</v>
      </c>
      <c r="E1755" t="s">
        <v>87</v>
      </c>
      <c r="F1755" t="s">
        <v>3324</v>
      </c>
      <c r="G1755" t="s">
        <v>3325</v>
      </c>
      <c r="H1755" t="s">
        <v>3326</v>
      </c>
      <c r="I1755" t="s">
        <v>3013</v>
      </c>
      <c r="J1755" t="s">
        <v>2955</v>
      </c>
      <c r="K1755" t="s">
        <v>1025</v>
      </c>
      <c r="L1755">
        <v>510792950</v>
      </c>
      <c r="M1755">
        <v>6</v>
      </c>
      <c r="O1755" t="s">
        <v>1570</v>
      </c>
      <c r="P1755" t="s">
        <v>1571</v>
      </c>
      <c r="Q1755" t="s">
        <v>163</v>
      </c>
      <c r="R1755" t="s">
        <v>1572</v>
      </c>
      <c r="S1755" t="s">
        <v>64</v>
      </c>
      <c r="T1755" t="s">
        <v>52</v>
      </c>
      <c r="U1755" t="s">
        <v>1573</v>
      </c>
      <c r="V1755" t="s">
        <v>1496</v>
      </c>
      <c r="W1755">
        <v>5</v>
      </c>
      <c r="X1755">
        <v>130.41999999999999</v>
      </c>
      <c r="Y1755" t="s">
        <v>1574</v>
      </c>
      <c r="Z1755" t="s">
        <v>1575</v>
      </c>
      <c r="AA1755" t="s">
        <v>147</v>
      </c>
      <c r="AC1755">
        <v>44627</v>
      </c>
      <c r="AD1755">
        <v>44638</v>
      </c>
      <c r="AE1755" s="39">
        <v>0</v>
      </c>
      <c r="AF1755" s="39">
        <v>130.41999999999999</v>
      </c>
      <c r="AG1755" s="39">
        <v>130.41999999999999</v>
      </c>
      <c r="BE1755">
        <v>65.209999999999994</v>
      </c>
      <c r="BF1755">
        <v>65.209999999999994</v>
      </c>
      <c r="BI1755" t="s">
        <v>1505</v>
      </c>
      <c r="BJ1755" s="4" t="str">
        <f>Table22[[#This Row],[Ofgem ]]</f>
        <v>4"-5"</v>
      </c>
      <c r="BK1755" s="4" t="str">
        <f>Table22[[#This Row],[Pressure]]</f>
        <v>LP</v>
      </c>
      <c r="BL1755" s="4" t="str">
        <f>Table22[[#This Row],[Pon Category]]</f>
        <v>Policy</v>
      </c>
      <c r="BM1755" s="4" t="str">
        <f>Table22[[#This Row],[Tier]]</f>
        <v>T1</v>
      </c>
      <c r="BN1755" s="4" t="str">
        <f>Table22[[#This Row],[PON Material]]</f>
        <v>SI</v>
      </c>
      <c r="BO1755" s="4" t="str" cm="1">
        <f t="array" ref="BO175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6" spans="1:67" x14ac:dyDescent="0.25">
      <c r="A1756" t="s">
        <v>989</v>
      </c>
      <c r="B1756" t="s">
        <v>998</v>
      </c>
      <c r="C1756" t="s">
        <v>1195</v>
      </c>
      <c r="D1756" t="s">
        <v>1603</v>
      </c>
      <c r="E1756" t="s">
        <v>87</v>
      </c>
      <c r="F1756" t="s">
        <v>3324</v>
      </c>
      <c r="G1756" t="s">
        <v>3325</v>
      </c>
      <c r="H1756" t="s">
        <v>3326</v>
      </c>
      <c r="I1756" t="s">
        <v>3013</v>
      </c>
      <c r="J1756" t="s">
        <v>2955</v>
      </c>
      <c r="K1756" t="s">
        <v>1025</v>
      </c>
      <c r="L1756">
        <v>510792951</v>
      </c>
      <c r="M1756">
        <v>8</v>
      </c>
      <c r="O1756" t="s">
        <v>1570</v>
      </c>
      <c r="P1756" t="s">
        <v>1571</v>
      </c>
      <c r="Q1756" t="s">
        <v>163</v>
      </c>
      <c r="R1756" t="s">
        <v>1572</v>
      </c>
      <c r="S1756" t="s">
        <v>64</v>
      </c>
      <c r="T1756" t="s">
        <v>52</v>
      </c>
      <c r="U1756" t="s">
        <v>1573</v>
      </c>
      <c r="V1756" s="42" t="s">
        <v>1496</v>
      </c>
      <c r="W1756">
        <v>3</v>
      </c>
      <c r="X1756">
        <v>155.41999999999999</v>
      </c>
      <c r="Y1756" t="s">
        <v>1574</v>
      </c>
      <c r="Z1756" t="s">
        <v>1575</v>
      </c>
      <c r="AA1756" t="s">
        <v>147</v>
      </c>
      <c r="AC1756">
        <v>44627</v>
      </c>
      <c r="AD1756">
        <v>44638</v>
      </c>
      <c r="AE1756" s="39">
        <v>0</v>
      </c>
      <c r="AF1756" s="39">
        <v>155.41999999999999</v>
      </c>
      <c r="AG1756" s="39">
        <v>155.41999999999999</v>
      </c>
      <c r="BE1756">
        <v>77.709999999999994</v>
      </c>
      <c r="BF1756">
        <v>77.709999999999994</v>
      </c>
      <c r="BI1756" t="s">
        <v>1505</v>
      </c>
      <c r="BJ1756" s="4" t="str">
        <f>Table22[[#This Row],[Ofgem ]]</f>
        <v>4"-5"</v>
      </c>
      <c r="BK1756" s="4" t="str">
        <f>Table22[[#This Row],[Pressure]]</f>
        <v>LP</v>
      </c>
      <c r="BL1756" s="4" t="str">
        <f>Table22[[#This Row],[Pon Category]]</f>
        <v>Policy</v>
      </c>
      <c r="BM1756" s="4" t="str">
        <f>Table22[[#This Row],[Tier]]</f>
        <v>T1</v>
      </c>
      <c r="BN1756" s="4" t="str">
        <f>Table22[[#This Row],[PON Material]]</f>
        <v>SI</v>
      </c>
      <c r="BO1756" s="4" t="str" cm="1">
        <f t="array" ref="BO175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7" spans="1:67" x14ac:dyDescent="0.25">
      <c r="A1757" t="s">
        <v>989</v>
      </c>
      <c r="B1757" t="s">
        <v>998</v>
      </c>
      <c r="C1757" t="s">
        <v>1195</v>
      </c>
      <c r="D1757" t="s">
        <v>1603</v>
      </c>
      <c r="E1757" t="s">
        <v>87</v>
      </c>
      <c r="F1757" t="s">
        <v>3324</v>
      </c>
      <c r="G1757" t="s">
        <v>3325</v>
      </c>
      <c r="H1757" t="s">
        <v>3326</v>
      </c>
      <c r="I1757" t="s">
        <v>3013</v>
      </c>
      <c r="J1757" t="s">
        <v>2955</v>
      </c>
      <c r="K1757" t="s">
        <v>1025</v>
      </c>
      <c r="L1757">
        <v>510792954</v>
      </c>
      <c r="M1757">
        <v>8</v>
      </c>
      <c r="O1757" t="s">
        <v>1570</v>
      </c>
      <c r="P1757" t="s">
        <v>1571</v>
      </c>
      <c r="Q1757" t="s">
        <v>163</v>
      </c>
      <c r="R1757" t="s">
        <v>1572</v>
      </c>
      <c r="S1757" t="s">
        <v>64</v>
      </c>
      <c r="T1757" t="s">
        <v>52</v>
      </c>
      <c r="U1757" t="s">
        <v>1573</v>
      </c>
      <c r="V1757" s="42" t="s">
        <v>1496</v>
      </c>
      <c r="W1757">
        <v>3</v>
      </c>
      <c r="X1757">
        <v>7.16</v>
      </c>
      <c r="Y1757" t="s">
        <v>1574</v>
      </c>
      <c r="Z1757" t="s">
        <v>1575</v>
      </c>
      <c r="AA1757" t="s">
        <v>147</v>
      </c>
      <c r="AC1757">
        <v>44627</v>
      </c>
      <c r="AD1757">
        <v>44638</v>
      </c>
      <c r="AE1757" s="39">
        <v>0</v>
      </c>
      <c r="AF1757" s="39">
        <v>7.16</v>
      </c>
      <c r="AG1757" s="39">
        <v>7.16</v>
      </c>
      <c r="BE1757">
        <v>3.58</v>
      </c>
      <c r="BF1757">
        <v>3.58</v>
      </c>
      <c r="BI1757" t="s">
        <v>1505</v>
      </c>
      <c r="BJ1757" s="4" t="str">
        <f>Table22[[#This Row],[Ofgem ]]</f>
        <v>4"-5"</v>
      </c>
      <c r="BK1757" s="4" t="str">
        <f>Table22[[#This Row],[Pressure]]</f>
        <v>LP</v>
      </c>
      <c r="BL1757" s="4" t="str">
        <f>Table22[[#This Row],[Pon Category]]</f>
        <v>Policy</v>
      </c>
      <c r="BM1757" s="4" t="str">
        <f>Table22[[#This Row],[Tier]]</f>
        <v>T1</v>
      </c>
      <c r="BN1757" s="4" t="str">
        <f>Table22[[#This Row],[PON Material]]</f>
        <v>SI</v>
      </c>
      <c r="BO1757" s="4" t="str" cm="1">
        <f t="array" ref="BO175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8" spans="1:67" x14ac:dyDescent="0.25">
      <c r="A1758" t="s">
        <v>989</v>
      </c>
      <c r="B1758" t="s">
        <v>998</v>
      </c>
      <c r="C1758" t="s">
        <v>1195</v>
      </c>
      <c r="D1758" t="s">
        <v>1603</v>
      </c>
      <c r="E1758" t="s">
        <v>87</v>
      </c>
      <c r="F1758" t="s">
        <v>3324</v>
      </c>
      <c r="G1758" t="s">
        <v>3327</v>
      </c>
      <c r="H1758" t="s">
        <v>3328</v>
      </c>
      <c r="I1758" t="s">
        <v>3013</v>
      </c>
      <c r="J1758" t="s">
        <v>2955</v>
      </c>
      <c r="K1758" t="s">
        <v>1025</v>
      </c>
      <c r="L1758">
        <v>510792942</v>
      </c>
      <c r="M1758">
        <v>4</v>
      </c>
      <c r="O1758" t="s">
        <v>1570</v>
      </c>
      <c r="P1758" t="s">
        <v>1571</v>
      </c>
      <c r="Q1758" t="s">
        <v>163</v>
      </c>
      <c r="R1758" t="s">
        <v>1572</v>
      </c>
      <c r="S1758" t="s">
        <v>64</v>
      </c>
      <c r="T1758" t="s">
        <v>52</v>
      </c>
      <c r="U1758" t="s">
        <v>1573</v>
      </c>
      <c r="V1758" t="s">
        <v>1496</v>
      </c>
      <c r="W1758">
        <v>16</v>
      </c>
      <c r="X1758">
        <v>74.81</v>
      </c>
      <c r="Y1758" t="s">
        <v>1574</v>
      </c>
      <c r="Z1758" t="s">
        <v>1575</v>
      </c>
      <c r="AA1758" t="s">
        <v>147</v>
      </c>
      <c r="AC1758">
        <v>44641</v>
      </c>
      <c r="AD1758">
        <v>44652</v>
      </c>
      <c r="AE1758" s="39">
        <v>0</v>
      </c>
      <c r="AF1758" s="39">
        <v>74.819999999999993</v>
      </c>
      <c r="AG1758" s="39">
        <v>74.819999999999993</v>
      </c>
      <c r="BG1758">
        <v>37.409999999999997</v>
      </c>
      <c r="BH1758">
        <v>37.409999999999997</v>
      </c>
      <c r="BI1758" t="s">
        <v>1505</v>
      </c>
      <c r="BJ1758" s="4" t="str">
        <f>Table22[[#This Row],[Ofgem ]]</f>
        <v>4"-5"</v>
      </c>
      <c r="BK1758" s="4" t="str">
        <f>Table22[[#This Row],[Pressure]]</f>
        <v>LP</v>
      </c>
      <c r="BL1758" s="4" t="str">
        <f>Table22[[#This Row],[Pon Category]]</f>
        <v>Policy</v>
      </c>
      <c r="BM1758" s="4" t="str">
        <f>Table22[[#This Row],[Tier]]</f>
        <v>T1</v>
      </c>
      <c r="BN1758" s="4" t="str">
        <f>Table22[[#This Row],[PON Material]]</f>
        <v>SI</v>
      </c>
      <c r="BO1758" s="4" t="str" cm="1">
        <f t="array" ref="BO175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59" spans="1:67" x14ac:dyDescent="0.25">
      <c r="A1759" t="s">
        <v>989</v>
      </c>
      <c r="B1759" t="s">
        <v>998</v>
      </c>
      <c r="C1759" t="s">
        <v>1195</v>
      </c>
      <c r="D1759" t="s">
        <v>1603</v>
      </c>
      <c r="E1759" t="s">
        <v>87</v>
      </c>
      <c r="F1759" t="s">
        <v>3324</v>
      </c>
      <c r="G1759" t="s">
        <v>3327</v>
      </c>
      <c r="H1759" t="s">
        <v>3328</v>
      </c>
      <c r="I1759" t="s">
        <v>3013</v>
      </c>
      <c r="J1759" t="s">
        <v>2955</v>
      </c>
      <c r="K1759" t="s">
        <v>1025</v>
      </c>
      <c r="L1759">
        <v>510792943</v>
      </c>
      <c r="M1759">
        <v>4</v>
      </c>
      <c r="O1759" t="s">
        <v>1570</v>
      </c>
      <c r="P1759" t="s">
        <v>1571</v>
      </c>
      <c r="Q1759" t="s">
        <v>163</v>
      </c>
      <c r="R1759" t="s">
        <v>1572</v>
      </c>
      <c r="S1759" t="s">
        <v>64</v>
      </c>
      <c r="T1759" t="s">
        <v>52</v>
      </c>
      <c r="U1759" t="s">
        <v>1573</v>
      </c>
      <c r="V1759" t="s">
        <v>1496</v>
      </c>
      <c r="W1759">
        <v>20</v>
      </c>
      <c r="X1759">
        <v>37.85</v>
      </c>
      <c r="Y1759" t="s">
        <v>1574</v>
      </c>
      <c r="Z1759" t="s">
        <v>1575</v>
      </c>
      <c r="AA1759" t="s">
        <v>147</v>
      </c>
      <c r="AC1759">
        <v>44641</v>
      </c>
      <c r="AD1759">
        <v>44652</v>
      </c>
      <c r="AE1759" s="39">
        <v>0</v>
      </c>
      <c r="AF1759" s="39">
        <v>37.86</v>
      </c>
      <c r="AG1759" s="39">
        <v>37.86</v>
      </c>
      <c r="BG1759">
        <v>18.93</v>
      </c>
      <c r="BH1759">
        <v>18.93</v>
      </c>
      <c r="BI1759" t="s">
        <v>1505</v>
      </c>
      <c r="BJ1759" s="4" t="str">
        <f>Table22[[#This Row],[Ofgem ]]</f>
        <v>4"-5"</v>
      </c>
      <c r="BK1759" s="4" t="str">
        <f>Table22[[#This Row],[Pressure]]</f>
        <v>LP</v>
      </c>
      <c r="BL1759" s="4" t="str">
        <f>Table22[[#This Row],[Pon Category]]</f>
        <v>Policy</v>
      </c>
      <c r="BM1759" s="4" t="str">
        <f>Table22[[#This Row],[Tier]]</f>
        <v>T1</v>
      </c>
      <c r="BN1759" s="4" t="str">
        <f>Table22[[#This Row],[PON Material]]</f>
        <v>SI</v>
      </c>
      <c r="BO1759" s="4" t="str" cm="1">
        <f t="array" ref="BO175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0" spans="1:67" x14ac:dyDescent="0.25">
      <c r="A1760" t="s">
        <v>989</v>
      </c>
      <c r="B1760" t="s">
        <v>87</v>
      </c>
      <c r="C1760" t="s">
        <v>159</v>
      </c>
      <c r="D1760" t="s">
        <v>827</v>
      </c>
      <c r="E1760" t="s">
        <v>87</v>
      </c>
      <c r="F1760" t="s">
        <v>1349</v>
      </c>
      <c r="G1760" t="s">
        <v>3081</v>
      </c>
      <c r="H1760" t="s">
        <v>3082</v>
      </c>
      <c r="I1760" t="s">
        <v>2864</v>
      </c>
      <c r="J1760" t="s">
        <v>2865</v>
      </c>
      <c r="K1760" t="s">
        <v>1010</v>
      </c>
      <c r="L1760">
        <v>510950501</v>
      </c>
      <c r="M1760">
        <v>6</v>
      </c>
      <c r="O1760" t="s">
        <v>1570</v>
      </c>
      <c r="P1760" t="s">
        <v>1571</v>
      </c>
      <c r="Q1760" t="s">
        <v>53</v>
      </c>
      <c r="R1760" t="s">
        <v>1572</v>
      </c>
      <c r="S1760" t="s">
        <v>64</v>
      </c>
      <c r="T1760" t="s">
        <v>52</v>
      </c>
      <c r="U1760" t="s">
        <v>1573</v>
      </c>
      <c r="V1760" t="s">
        <v>1496</v>
      </c>
      <c r="W1760">
        <v>3</v>
      </c>
      <c r="X1760">
        <v>297.52999999999997</v>
      </c>
      <c r="Y1760" t="s">
        <v>1574</v>
      </c>
      <c r="Z1760" t="s">
        <v>1575</v>
      </c>
      <c r="AA1760" t="s">
        <v>147</v>
      </c>
      <c r="AC1760">
        <v>44651</v>
      </c>
      <c r="AD1760">
        <v>44651</v>
      </c>
      <c r="AE1760" s="39">
        <v>0</v>
      </c>
      <c r="AF1760" s="39">
        <v>297.52999999999997</v>
      </c>
      <c r="AG1760" s="39">
        <v>297.52999999999997</v>
      </c>
      <c r="BH1760">
        <v>297.52999999999997</v>
      </c>
      <c r="BI1760" t="s">
        <v>1505</v>
      </c>
      <c r="BJ1760" s="4" t="str">
        <f>Table22[[#This Row],[Ofgem ]]</f>
        <v>4"-5"</v>
      </c>
      <c r="BK1760" s="4" t="str">
        <f>Table22[[#This Row],[Pressure]]</f>
        <v>LP</v>
      </c>
      <c r="BL1760" s="4" t="str">
        <f>Table22[[#This Row],[Pon Category]]</f>
        <v>Policy</v>
      </c>
      <c r="BM1760" s="4" t="str">
        <f>Table22[[#This Row],[Tier]]</f>
        <v>T1</v>
      </c>
      <c r="BN1760" s="4" t="str">
        <f>Table22[[#This Row],[PON Material]]</f>
        <v>CI</v>
      </c>
      <c r="BO1760" s="4" t="str" cm="1">
        <f t="array" ref="BO176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1" spans="1:67" x14ac:dyDescent="0.25">
      <c r="A1761" t="s">
        <v>989</v>
      </c>
      <c r="B1761" t="s">
        <v>998</v>
      </c>
      <c r="C1761" t="s">
        <v>1195</v>
      </c>
      <c r="D1761" t="s">
        <v>170</v>
      </c>
      <c r="E1761" t="s">
        <v>87</v>
      </c>
      <c r="F1761" t="s">
        <v>1236</v>
      </c>
      <c r="G1761" t="s">
        <v>3296</v>
      </c>
      <c r="H1761" t="s">
        <v>1237</v>
      </c>
      <c r="I1761" t="s">
        <v>2850</v>
      </c>
      <c r="J1761" t="s">
        <v>2846</v>
      </c>
      <c r="K1761" t="s">
        <v>1001</v>
      </c>
      <c r="L1761">
        <v>510811826</v>
      </c>
      <c r="M1761">
        <v>4</v>
      </c>
      <c r="O1761" t="s">
        <v>1570</v>
      </c>
      <c r="P1761" t="s">
        <v>1571</v>
      </c>
      <c r="Q1761" t="s">
        <v>53</v>
      </c>
      <c r="R1761" t="s">
        <v>1572</v>
      </c>
      <c r="S1761" t="s">
        <v>64</v>
      </c>
      <c r="T1761" t="s">
        <v>52</v>
      </c>
      <c r="U1761" t="s">
        <v>1573</v>
      </c>
      <c r="V1761" t="s">
        <v>1496</v>
      </c>
      <c r="W1761">
        <v>5</v>
      </c>
      <c r="X1761">
        <v>273.3</v>
      </c>
      <c r="Y1761" t="s">
        <v>1574</v>
      </c>
      <c r="Z1761" t="s">
        <v>1575</v>
      </c>
      <c r="AA1761" t="s">
        <v>147</v>
      </c>
      <c r="AC1761">
        <v>44651</v>
      </c>
      <c r="AD1761">
        <v>44651</v>
      </c>
      <c r="AE1761" s="39">
        <v>0</v>
      </c>
      <c r="AF1761" s="39">
        <v>273.3</v>
      </c>
      <c r="AG1761" s="39">
        <v>273.3</v>
      </c>
      <c r="BH1761">
        <v>273.3</v>
      </c>
      <c r="BI1761" t="s">
        <v>1505</v>
      </c>
      <c r="BJ1761" s="4" t="str">
        <f>Table22[[#This Row],[Ofgem ]]</f>
        <v>4"-5"</v>
      </c>
      <c r="BK1761" s="4" t="str">
        <f>Table22[[#This Row],[Pressure]]</f>
        <v>LP</v>
      </c>
      <c r="BL1761" s="4" t="str">
        <f>Table22[[#This Row],[Pon Category]]</f>
        <v>Policy</v>
      </c>
      <c r="BM1761" s="4" t="str">
        <f>Table22[[#This Row],[Tier]]</f>
        <v>T1</v>
      </c>
      <c r="BN1761" s="4" t="str">
        <f>Table22[[#This Row],[PON Material]]</f>
        <v>CI</v>
      </c>
      <c r="BO1761" s="4" t="str" cm="1">
        <f t="array" ref="BO176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2" spans="1:67" x14ac:dyDescent="0.25">
      <c r="A1762" t="s">
        <v>989</v>
      </c>
      <c r="B1762" t="s">
        <v>1044</v>
      </c>
      <c r="C1762" t="s">
        <v>1199</v>
      </c>
      <c r="D1762" t="s">
        <v>1603</v>
      </c>
      <c r="E1762" t="s">
        <v>3329</v>
      </c>
      <c r="F1762" t="s">
        <v>3330</v>
      </c>
      <c r="G1762" t="s">
        <v>3331</v>
      </c>
      <c r="H1762" t="s">
        <v>3332</v>
      </c>
      <c r="I1762" t="s">
        <v>3157</v>
      </c>
      <c r="J1762" t="s">
        <v>2846</v>
      </c>
      <c r="K1762" t="s">
        <v>1001</v>
      </c>
      <c r="L1762">
        <v>510926970</v>
      </c>
      <c r="M1762">
        <v>4</v>
      </c>
      <c r="O1762" t="s">
        <v>1570</v>
      </c>
      <c r="P1762" t="s">
        <v>1571</v>
      </c>
      <c r="Q1762" t="s">
        <v>91</v>
      </c>
      <c r="R1762" t="s">
        <v>1572</v>
      </c>
      <c r="S1762" t="s">
        <v>64</v>
      </c>
      <c r="T1762" t="s">
        <v>52</v>
      </c>
      <c r="U1762" t="s">
        <v>1573</v>
      </c>
      <c r="V1762" t="s">
        <v>1496</v>
      </c>
      <c r="W1762">
        <v>19</v>
      </c>
      <c r="X1762">
        <v>120.26</v>
      </c>
      <c r="Y1762" t="s">
        <v>1574</v>
      </c>
      <c r="Z1762" t="s">
        <v>1575</v>
      </c>
      <c r="AA1762" t="s">
        <v>147</v>
      </c>
      <c r="AC1762">
        <v>44473</v>
      </c>
      <c r="AD1762">
        <v>44505</v>
      </c>
      <c r="AE1762" s="39">
        <v>120.25</v>
      </c>
      <c r="AF1762" s="39">
        <v>0</v>
      </c>
      <c r="AG1762" s="39">
        <v>120.25</v>
      </c>
      <c r="AI1762">
        <v>24.05</v>
      </c>
      <c r="AJ1762">
        <v>24.05</v>
      </c>
      <c r="AK1762">
        <v>24.05</v>
      </c>
      <c r="AL1762">
        <v>24.05</v>
      </c>
      <c r="AM1762">
        <v>24.05</v>
      </c>
      <c r="BI1762" t="s">
        <v>1505</v>
      </c>
      <c r="BJ1762" s="4" t="str">
        <f>Table22[[#This Row],[Ofgem ]]</f>
        <v>4"-5"</v>
      </c>
      <c r="BK1762" s="4" t="str">
        <f>Table22[[#This Row],[Pressure]]</f>
        <v>LP</v>
      </c>
      <c r="BL1762" s="4" t="str">
        <f>Table22[[#This Row],[Pon Category]]</f>
        <v>Policy</v>
      </c>
      <c r="BM1762" s="4" t="str">
        <f>Table22[[#This Row],[Tier]]</f>
        <v>T1</v>
      </c>
      <c r="BN1762" s="4" t="str">
        <f>Table22[[#This Row],[PON Material]]</f>
        <v>DI</v>
      </c>
      <c r="BO1762" s="4" t="str" cm="1">
        <f t="array" ref="BO176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3" spans="1:67" x14ac:dyDescent="0.25">
      <c r="A1763" t="s">
        <v>989</v>
      </c>
      <c r="B1763" t="s">
        <v>1044</v>
      </c>
      <c r="C1763" t="s">
        <v>1199</v>
      </c>
      <c r="D1763" t="s">
        <v>1603</v>
      </c>
      <c r="E1763" t="s">
        <v>3329</v>
      </c>
      <c r="F1763" t="s">
        <v>3330</v>
      </c>
      <c r="G1763" t="s">
        <v>3331</v>
      </c>
      <c r="H1763" t="s">
        <v>3332</v>
      </c>
      <c r="I1763" t="s">
        <v>3157</v>
      </c>
      <c r="J1763" t="s">
        <v>2846</v>
      </c>
      <c r="K1763" t="s">
        <v>1001</v>
      </c>
      <c r="L1763">
        <v>510926971</v>
      </c>
      <c r="M1763">
        <v>100</v>
      </c>
      <c r="O1763" t="s">
        <v>1570</v>
      </c>
      <c r="P1763" t="s">
        <v>220</v>
      </c>
      <c r="Q1763" t="s">
        <v>91</v>
      </c>
      <c r="R1763" t="s">
        <v>1572</v>
      </c>
      <c r="S1763" t="s">
        <v>64</v>
      </c>
      <c r="T1763" t="s">
        <v>52</v>
      </c>
      <c r="U1763" t="s">
        <v>1573</v>
      </c>
      <c r="V1763" t="s">
        <v>1496</v>
      </c>
      <c r="W1763">
        <v>7</v>
      </c>
      <c r="X1763">
        <v>84.85</v>
      </c>
      <c r="Y1763" t="s">
        <v>1574</v>
      </c>
      <c r="Z1763" t="s">
        <v>1575</v>
      </c>
      <c r="AA1763" t="s">
        <v>147</v>
      </c>
      <c r="AC1763">
        <v>44473</v>
      </c>
      <c r="AD1763">
        <v>44505</v>
      </c>
      <c r="AE1763" s="39">
        <v>84.85</v>
      </c>
      <c r="AF1763" s="39">
        <v>0</v>
      </c>
      <c r="AG1763" s="39">
        <v>84.85</v>
      </c>
      <c r="AI1763">
        <v>16.97</v>
      </c>
      <c r="AJ1763">
        <v>16.97</v>
      </c>
      <c r="AK1763">
        <v>16.97</v>
      </c>
      <c r="AL1763">
        <v>16.97</v>
      </c>
      <c r="AM1763">
        <v>16.97</v>
      </c>
      <c r="BI1763" t="s">
        <v>1505</v>
      </c>
      <c r="BJ1763" s="4" t="str">
        <f>Table22[[#This Row],[Ofgem ]]</f>
        <v>4"-5"</v>
      </c>
      <c r="BK1763" s="4" t="str">
        <f>Table22[[#This Row],[Pressure]]</f>
        <v>LP</v>
      </c>
      <c r="BL1763" s="4" t="str">
        <f>Table22[[#This Row],[Pon Category]]</f>
        <v>Policy</v>
      </c>
      <c r="BM1763" s="4" t="str">
        <f>Table22[[#This Row],[Tier]]</f>
        <v>T1</v>
      </c>
      <c r="BN1763" s="4" t="str">
        <f>Table22[[#This Row],[PON Material]]</f>
        <v>DI</v>
      </c>
      <c r="BO1763" s="4" t="str" cm="1">
        <f t="array" ref="BO176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4" spans="1:67" x14ac:dyDescent="0.25">
      <c r="A1764" t="s">
        <v>989</v>
      </c>
      <c r="B1764" t="s">
        <v>1044</v>
      </c>
      <c r="C1764" t="s">
        <v>1199</v>
      </c>
      <c r="D1764" t="s">
        <v>1603</v>
      </c>
      <c r="E1764" t="s">
        <v>3329</v>
      </c>
      <c r="F1764" t="s">
        <v>3330</v>
      </c>
      <c r="G1764" t="s">
        <v>3331</v>
      </c>
      <c r="H1764" t="s">
        <v>3332</v>
      </c>
      <c r="I1764" t="s">
        <v>3157</v>
      </c>
      <c r="J1764" t="s">
        <v>2846</v>
      </c>
      <c r="K1764" t="s">
        <v>1001</v>
      </c>
      <c r="L1764">
        <v>510926972</v>
      </c>
      <c r="M1764">
        <v>6</v>
      </c>
      <c r="O1764" t="s">
        <v>1570</v>
      </c>
      <c r="P1764" t="s">
        <v>1571</v>
      </c>
      <c r="Q1764" t="s">
        <v>91</v>
      </c>
      <c r="R1764" t="s">
        <v>1572</v>
      </c>
      <c r="S1764" t="s">
        <v>64</v>
      </c>
      <c r="T1764" t="s">
        <v>52</v>
      </c>
      <c r="U1764" t="s">
        <v>1573</v>
      </c>
      <c r="V1764" t="s">
        <v>1496</v>
      </c>
      <c r="W1764">
        <v>209</v>
      </c>
      <c r="X1764">
        <v>180.4</v>
      </c>
      <c r="Y1764" t="s">
        <v>1574</v>
      </c>
      <c r="Z1764" t="s">
        <v>1575</v>
      </c>
      <c r="AA1764" t="s">
        <v>90</v>
      </c>
      <c r="AC1764">
        <v>44473</v>
      </c>
      <c r="AD1764">
        <v>44505</v>
      </c>
      <c r="AE1764" s="39">
        <v>180.39999999999998</v>
      </c>
      <c r="AF1764" s="39">
        <v>0</v>
      </c>
      <c r="AG1764" s="39">
        <v>180.39999999999998</v>
      </c>
      <c r="AI1764">
        <v>36.08</v>
      </c>
      <c r="AJ1764">
        <v>36.08</v>
      </c>
      <c r="AK1764">
        <v>36.08</v>
      </c>
      <c r="AL1764">
        <v>36.08</v>
      </c>
      <c r="AM1764">
        <v>36.08</v>
      </c>
      <c r="BI1764" t="s">
        <v>1505</v>
      </c>
      <c r="BJ1764" s="4" t="str">
        <f>Table22[[#This Row],[Ofgem ]]</f>
        <v>4"-5"</v>
      </c>
      <c r="BK1764" s="4" t="str">
        <f>Table22[[#This Row],[Pressure]]</f>
        <v>LP</v>
      </c>
      <c r="BL1764" s="4" t="str">
        <f>Table22[[#This Row],[Pon Category]]</f>
        <v>Policy</v>
      </c>
      <c r="BM1764" s="4" t="str">
        <f>Table22[[#This Row],[Tier]]</f>
        <v>T1</v>
      </c>
      <c r="BN1764" s="4" t="str">
        <f>Table22[[#This Row],[PON Material]]</f>
        <v>DI</v>
      </c>
      <c r="BO1764" s="4" t="str" cm="1">
        <f t="array" ref="BO176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5" spans="1:67" x14ac:dyDescent="0.25">
      <c r="A1765" t="s">
        <v>989</v>
      </c>
      <c r="B1765" t="s">
        <v>1044</v>
      </c>
      <c r="C1765" t="s">
        <v>1199</v>
      </c>
      <c r="D1765" t="s">
        <v>1603</v>
      </c>
      <c r="E1765" t="s">
        <v>3329</v>
      </c>
      <c r="F1765" t="s">
        <v>3330</v>
      </c>
      <c r="G1765" t="s">
        <v>3331</v>
      </c>
      <c r="H1765" t="s">
        <v>3332</v>
      </c>
      <c r="I1765" t="s">
        <v>3157</v>
      </c>
      <c r="J1765" t="s">
        <v>2846</v>
      </c>
      <c r="K1765" t="s">
        <v>1001</v>
      </c>
      <c r="L1765">
        <v>510926973</v>
      </c>
      <c r="M1765">
        <v>100</v>
      </c>
      <c r="O1765" t="s">
        <v>1570</v>
      </c>
      <c r="P1765" t="s">
        <v>220</v>
      </c>
      <c r="Q1765" t="s">
        <v>91</v>
      </c>
      <c r="R1765" t="s">
        <v>1572</v>
      </c>
      <c r="S1765" t="s">
        <v>64</v>
      </c>
      <c r="T1765" t="s">
        <v>52</v>
      </c>
      <c r="U1765" t="s">
        <v>1573</v>
      </c>
      <c r="V1765" t="s">
        <v>1496</v>
      </c>
      <c r="W1765">
        <v>10</v>
      </c>
      <c r="X1765">
        <v>30.22</v>
      </c>
      <c r="Y1765" t="s">
        <v>1574</v>
      </c>
      <c r="Z1765" t="s">
        <v>1575</v>
      </c>
      <c r="AA1765" t="s">
        <v>147</v>
      </c>
      <c r="AC1765">
        <v>44473</v>
      </c>
      <c r="AD1765">
        <v>44505</v>
      </c>
      <c r="AE1765" s="39">
        <v>30.2</v>
      </c>
      <c r="AF1765" s="39">
        <v>0</v>
      </c>
      <c r="AG1765" s="39">
        <v>30.2</v>
      </c>
      <c r="AI1765">
        <v>6.04</v>
      </c>
      <c r="AJ1765">
        <v>6.04</v>
      </c>
      <c r="AK1765">
        <v>6.04</v>
      </c>
      <c r="AL1765">
        <v>6.04</v>
      </c>
      <c r="AM1765">
        <v>6.04</v>
      </c>
      <c r="BI1765" t="s">
        <v>1505</v>
      </c>
      <c r="BJ1765" s="4" t="str">
        <f>Table22[[#This Row],[Ofgem ]]</f>
        <v>4"-5"</v>
      </c>
      <c r="BK1765" s="4" t="str">
        <f>Table22[[#This Row],[Pressure]]</f>
        <v>LP</v>
      </c>
      <c r="BL1765" s="4" t="str">
        <f>Table22[[#This Row],[Pon Category]]</f>
        <v>Policy</v>
      </c>
      <c r="BM1765" s="4" t="str">
        <f>Table22[[#This Row],[Tier]]</f>
        <v>T1</v>
      </c>
      <c r="BN1765" s="4" t="str">
        <f>Table22[[#This Row],[PON Material]]</f>
        <v>DI</v>
      </c>
      <c r="BO1765" s="4" t="str" cm="1">
        <f t="array" ref="BO176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6" spans="1:67" x14ac:dyDescent="0.25">
      <c r="A1766" t="s">
        <v>989</v>
      </c>
      <c r="B1766" t="s">
        <v>1044</v>
      </c>
      <c r="C1766" t="s">
        <v>1199</v>
      </c>
      <c r="D1766" t="s">
        <v>1603</v>
      </c>
      <c r="E1766" t="s">
        <v>3329</v>
      </c>
      <c r="F1766" t="s">
        <v>3330</v>
      </c>
      <c r="G1766" t="s">
        <v>3331</v>
      </c>
      <c r="H1766" t="s">
        <v>3332</v>
      </c>
      <c r="I1766" t="s">
        <v>3157</v>
      </c>
      <c r="J1766" t="s">
        <v>2846</v>
      </c>
      <c r="K1766" t="s">
        <v>1001</v>
      </c>
      <c r="L1766">
        <v>606705540</v>
      </c>
      <c r="M1766">
        <v>100</v>
      </c>
      <c r="O1766" t="s">
        <v>1570</v>
      </c>
      <c r="P1766" t="s">
        <v>220</v>
      </c>
      <c r="Q1766" t="s">
        <v>91</v>
      </c>
      <c r="R1766" t="s">
        <v>1572</v>
      </c>
      <c r="S1766" t="s">
        <v>64</v>
      </c>
      <c r="T1766" t="s">
        <v>52</v>
      </c>
      <c r="U1766" t="s">
        <v>1573</v>
      </c>
      <c r="V1766" t="s">
        <v>1496</v>
      </c>
      <c r="W1766">
        <v>7</v>
      </c>
      <c r="X1766">
        <v>3.19</v>
      </c>
      <c r="Y1766" t="s">
        <v>1574</v>
      </c>
      <c r="Z1766" t="s">
        <v>1575</v>
      </c>
      <c r="AA1766" t="s">
        <v>147</v>
      </c>
      <c r="AC1766">
        <v>44473</v>
      </c>
      <c r="AD1766">
        <v>44505</v>
      </c>
      <c r="AE1766" s="39">
        <v>3.2</v>
      </c>
      <c r="AF1766" s="39">
        <v>0</v>
      </c>
      <c r="AG1766" s="39">
        <v>3.2</v>
      </c>
      <c r="AI1766">
        <v>0.64</v>
      </c>
      <c r="AJ1766">
        <v>0.64</v>
      </c>
      <c r="AK1766">
        <v>0.64</v>
      </c>
      <c r="AL1766">
        <v>0.64</v>
      </c>
      <c r="AM1766">
        <v>0.64</v>
      </c>
      <c r="BI1766" t="s">
        <v>1505</v>
      </c>
      <c r="BJ1766" s="4" t="str">
        <f>Table22[[#This Row],[Ofgem ]]</f>
        <v>4"-5"</v>
      </c>
      <c r="BK1766" s="4" t="str">
        <f>Table22[[#This Row],[Pressure]]</f>
        <v>LP</v>
      </c>
      <c r="BL1766" s="4" t="str">
        <f>Table22[[#This Row],[Pon Category]]</f>
        <v>Policy</v>
      </c>
      <c r="BM1766" s="4" t="str">
        <f>Table22[[#This Row],[Tier]]</f>
        <v>T1</v>
      </c>
      <c r="BN1766" s="4" t="str">
        <f>Table22[[#This Row],[PON Material]]</f>
        <v>DI</v>
      </c>
      <c r="BO1766" s="4" t="str" cm="1">
        <f t="array" ref="BO176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7" spans="1:67" x14ac:dyDescent="0.25">
      <c r="A1767" t="s">
        <v>989</v>
      </c>
      <c r="B1767" t="s">
        <v>1044</v>
      </c>
      <c r="C1767" t="s">
        <v>1199</v>
      </c>
      <c r="D1767" t="s">
        <v>1603</v>
      </c>
      <c r="E1767" t="s">
        <v>3329</v>
      </c>
      <c r="F1767" t="s">
        <v>3330</v>
      </c>
      <c r="G1767" t="s">
        <v>3333</v>
      </c>
      <c r="H1767" t="s">
        <v>3334</v>
      </c>
      <c r="I1767" t="s">
        <v>3157</v>
      </c>
      <c r="J1767" t="s">
        <v>2846</v>
      </c>
      <c r="K1767" t="s">
        <v>1001</v>
      </c>
      <c r="L1767">
        <v>510833028</v>
      </c>
      <c r="M1767">
        <v>4</v>
      </c>
      <c r="O1767" t="s">
        <v>1570</v>
      </c>
      <c r="P1767" t="s">
        <v>1571</v>
      </c>
      <c r="Q1767" t="s">
        <v>163</v>
      </c>
      <c r="R1767" t="s">
        <v>1572</v>
      </c>
      <c r="S1767" t="s">
        <v>64</v>
      </c>
      <c r="T1767" t="s">
        <v>52</v>
      </c>
      <c r="U1767" t="s">
        <v>1573</v>
      </c>
      <c r="V1767" t="s">
        <v>1496</v>
      </c>
      <c r="W1767">
        <v>4</v>
      </c>
      <c r="X1767">
        <v>179.51</v>
      </c>
      <c r="Y1767" t="s">
        <v>1574</v>
      </c>
      <c r="Z1767" t="s">
        <v>1575</v>
      </c>
      <c r="AA1767" t="s">
        <v>147</v>
      </c>
      <c r="AC1767">
        <v>44508</v>
      </c>
      <c r="AD1767">
        <v>44519</v>
      </c>
      <c r="AE1767" s="39">
        <v>179.52</v>
      </c>
      <c r="AF1767" s="39">
        <v>0</v>
      </c>
      <c r="AG1767" s="39">
        <v>179.52</v>
      </c>
      <c r="AN1767">
        <v>89.76</v>
      </c>
      <c r="AO1767">
        <v>89.76</v>
      </c>
      <c r="BI1767" t="s">
        <v>1505</v>
      </c>
      <c r="BJ1767" s="4" t="str">
        <f>Table22[[#This Row],[Ofgem ]]</f>
        <v>4"-5"</v>
      </c>
      <c r="BK1767" s="4" t="str">
        <f>Table22[[#This Row],[Pressure]]</f>
        <v>LP</v>
      </c>
      <c r="BL1767" s="4" t="str">
        <f>Table22[[#This Row],[Pon Category]]</f>
        <v>Policy</v>
      </c>
      <c r="BM1767" s="4" t="str">
        <f>Table22[[#This Row],[Tier]]</f>
        <v>T1</v>
      </c>
      <c r="BN1767" s="4" t="str">
        <f>Table22[[#This Row],[PON Material]]</f>
        <v>SI</v>
      </c>
      <c r="BO1767" s="4" t="str" cm="1">
        <f t="array" ref="BO176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8" spans="1:67" x14ac:dyDescent="0.25">
      <c r="A1768" t="s">
        <v>989</v>
      </c>
      <c r="B1768" t="s">
        <v>1044</v>
      </c>
      <c r="C1768" t="s">
        <v>1199</v>
      </c>
      <c r="D1768" t="s">
        <v>1603</v>
      </c>
      <c r="E1768" t="s">
        <v>3329</v>
      </c>
      <c r="F1768" t="s">
        <v>3330</v>
      </c>
      <c r="G1768" t="s">
        <v>3335</v>
      </c>
      <c r="H1768" t="s">
        <v>3336</v>
      </c>
      <c r="I1768" t="s">
        <v>3157</v>
      </c>
      <c r="J1768" t="s">
        <v>2846</v>
      </c>
      <c r="K1768" t="s">
        <v>1001</v>
      </c>
      <c r="L1768">
        <v>510923601</v>
      </c>
      <c r="M1768">
        <v>4</v>
      </c>
      <c r="O1768" t="s">
        <v>1570</v>
      </c>
      <c r="P1768" t="s">
        <v>1571</v>
      </c>
      <c r="Q1768" t="s">
        <v>91</v>
      </c>
      <c r="R1768" t="s">
        <v>1572</v>
      </c>
      <c r="S1768" t="s">
        <v>64</v>
      </c>
      <c r="T1768" t="s">
        <v>52</v>
      </c>
      <c r="U1768" t="s">
        <v>1573</v>
      </c>
      <c r="V1768" t="s">
        <v>1496</v>
      </c>
      <c r="W1768">
        <v>4</v>
      </c>
      <c r="X1768">
        <v>16.45</v>
      </c>
      <c r="Y1768" t="s">
        <v>1574</v>
      </c>
      <c r="Z1768" t="s">
        <v>1575</v>
      </c>
      <c r="AA1768" t="s">
        <v>147</v>
      </c>
      <c r="AC1768">
        <v>44522</v>
      </c>
      <c r="AD1768">
        <v>44526</v>
      </c>
      <c r="AE1768" s="39">
        <v>16.45</v>
      </c>
      <c r="AF1768" s="39">
        <v>0</v>
      </c>
      <c r="AG1768" s="39">
        <v>16.45</v>
      </c>
      <c r="AP1768">
        <v>16.45</v>
      </c>
      <c r="BI1768" t="s">
        <v>1505</v>
      </c>
      <c r="BJ1768" s="4" t="str">
        <f>Table22[[#This Row],[Ofgem ]]</f>
        <v>4"-5"</v>
      </c>
      <c r="BK1768" s="4" t="str">
        <f>Table22[[#This Row],[Pressure]]</f>
        <v>LP</v>
      </c>
      <c r="BL1768" s="4" t="str">
        <f>Table22[[#This Row],[Pon Category]]</f>
        <v>Policy</v>
      </c>
      <c r="BM1768" s="4" t="str">
        <f>Table22[[#This Row],[Tier]]</f>
        <v>T1</v>
      </c>
      <c r="BN1768" s="4" t="str">
        <f>Table22[[#This Row],[PON Material]]</f>
        <v>DI</v>
      </c>
      <c r="BO1768" s="4" t="str" cm="1">
        <f t="array" ref="BO176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69" spans="1:67" x14ac:dyDescent="0.25">
      <c r="A1769" t="s">
        <v>989</v>
      </c>
      <c r="B1769" t="s">
        <v>1044</v>
      </c>
      <c r="C1769" t="s">
        <v>1199</v>
      </c>
      <c r="D1769" t="s">
        <v>1603</v>
      </c>
      <c r="E1769" t="s">
        <v>3329</v>
      </c>
      <c r="F1769" t="s">
        <v>3330</v>
      </c>
      <c r="G1769" t="s">
        <v>3337</v>
      </c>
      <c r="H1769" t="s">
        <v>3338</v>
      </c>
      <c r="I1769" t="s">
        <v>2937</v>
      </c>
      <c r="J1769" t="s">
        <v>2846</v>
      </c>
      <c r="K1769" t="s">
        <v>1001</v>
      </c>
      <c r="L1769">
        <v>510888084</v>
      </c>
      <c r="M1769">
        <v>4</v>
      </c>
      <c r="O1769" t="s">
        <v>1570</v>
      </c>
      <c r="P1769" t="s">
        <v>1571</v>
      </c>
      <c r="Q1769" t="s">
        <v>163</v>
      </c>
      <c r="R1769" t="s">
        <v>1572</v>
      </c>
      <c r="S1769" t="s">
        <v>64</v>
      </c>
      <c r="T1769" t="s">
        <v>52</v>
      </c>
      <c r="U1769" t="s">
        <v>1573</v>
      </c>
      <c r="V1769" t="s">
        <v>1496</v>
      </c>
      <c r="W1769">
        <v>4</v>
      </c>
      <c r="X1769">
        <v>53.88</v>
      </c>
      <c r="Y1769" t="s">
        <v>1574</v>
      </c>
      <c r="Z1769" t="s">
        <v>1575</v>
      </c>
      <c r="AA1769" t="s">
        <v>147</v>
      </c>
      <c r="AC1769">
        <v>44529</v>
      </c>
      <c r="AD1769">
        <v>44533</v>
      </c>
      <c r="AE1769" s="39">
        <v>53.88</v>
      </c>
      <c r="AF1769" s="39">
        <v>0</v>
      </c>
      <c r="AG1769" s="39">
        <v>53.88</v>
      </c>
      <c r="AQ1769">
        <v>53.88</v>
      </c>
      <c r="BI1769" t="s">
        <v>1505</v>
      </c>
      <c r="BJ1769" s="4" t="str">
        <f>Table22[[#This Row],[Ofgem ]]</f>
        <v>4"-5"</v>
      </c>
      <c r="BK1769" s="4" t="str">
        <f>Table22[[#This Row],[Pressure]]</f>
        <v>LP</v>
      </c>
      <c r="BL1769" s="4" t="str">
        <f>Table22[[#This Row],[Pon Category]]</f>
        <v>Policy</v>
      </c>
      <c r="BM1769" s="4" t="str">
        <f>Table22[[#This Row],[Tier]]</f>
        <v>T1</v>
      </c>
      <c r="BN1769" s="4" t="str">
        <f>Table22[[#This Row],[PON Material]]</f>
        <v>SI</v>
      </c>
      <c r="BO1769" s="4" t="str" cm="1">
        <f t="array" ref="BO176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0" spans="1:67" hidden="1" x14ac:dyDescent="0.25">
      <c r="A1770" t="s">
        <v>989</v>
      </c>
      <c r="B1770" t="s">
        <v>1044</v>
      </c>
      <c r="C1770" t="s">
        <v>1199</v>
      </c>
      <c r="D1770" t="s">
        <v>1603</v>
      </c>
      <c r="E1770" t="s">
        <v>3329</v>
      </c>
      <c r="F1770" t="s">
        <v>3330</v>
      </c>
      <c r="G1770" t="s">
        <v>3339</v>
      </c>
      <c r="H1770" t="s">
        <v>3340</v>
      </c>
      <c r="I1770" t="s">
        <v>2937</v>
      </c>
      <c r="J1770" t="s">
        <v>2846</v>
      </c>
      <c r="K1770" t="s">
        <v>1001</v>
      </c>
      <c r="L1770">
        <v>220001848633</v>
      </c>
      <c r="M1770">
        <v>6</v>
      </c>
      <c r="O1770" t="s">
        <v>1570</v>
      </c>
      <c r="P1770" t="s">
        <v>1571</v>
      </c>
      <c r="Q1770" t="s">
        <v>133</v>
      </c>
      <c r="R1770" t="s">
        <v>1572</v>
      </c>
      <c r="S1770" t="s">
        <v>64</v>
      </c>
      <c r="T1770" t="s">
        <v>1576</v>
      </c>
      <c r="U1770" t="s">
        <v>1577</v>
      </c>
      <c r="V1770" t="s">
        <v>1496</v>
      </c>
      <c r="W1770">
        <v>-1</v>
      </c>
      <c r="X1770">
        <v>7.73</v>
      </c>
      <c r="Y1770" t="s">
        <v>1574</v>
      </c>
      <c r="Z1770" t="s">
        <v>1575</v>
      </c>
      <c r="AA1770" t="s">
        <v>140</v>
      </c>
      <c r="AC1770">
        <v>44536</v>
      </c>
      <c r="AD1770">
        <v>44540</v>
      </c>
      <c r="AE1770" s="39">
        <v>7.73</v>
      </c>
      <c r="AF1770" s="39">
        <v>0</v>
      </c>
      <c r="AG1770" s="39">
        <v>7.73</v>
      </c>
      <c r="AR1770">
        <v>7.73</v>
      </c>
      <c r="BI1770" t="s">
        <v>1439</v>
      </c>
      <c r="BJ1770" s="4" t="str">
        <f>Table22[[#This Row],[Ofgem ]]</f>
        <v>4"-5"</v>
      </c>
      <c r="BK1770" s="4" t="str">
        <f>Table22[[#This Row],[Pressure]]</f>
        <v>LP</v>
      </c>
      <c r="BL1770" s="4" t="str">
        <f>Table22[[#This Row],[Pon Category]]</f>
        <v>Non policy</v>
      </c>
      <c r="BM1770" s="4" t="str">
        <f>Table22[[#This Row],[Tier]]</f>
        <v>T1</v>
      </c>
      <c r="BN1770" s="4" t="str">
        <f>Table22[[#This Row],[PON Material]]</f>
        <v>ST</v>
      </c>
      <c r="BO1770" s="4" t="str" cm="1">
        <f t="array" ref="BO177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4"-5"</v>
      </c>
    </row>
    <row r="1771" spans="1:67" x14ac:dyDescent="0.25">
      <c r="A1771" t="s">
        <v>989</v>
      </c>
      <c r="B1771" t="s">
        <v>1044</v>
      </c>
      <c r="C1771" t="s">
        <v>1199</v>
      </c>
      <c r="D1771" t="s">
        <v>1603</v>
      </c>
      <c r="E1771" t="s">
        <v>3329</v>
      </c>
      <c r="F1771" t="s">
        <v>3330</v>
      </c>
      <c r="G1771" t="s">
        <v>3341</v>
      </c>
      <c r="H1771" t="s">
        <v>3342</v>
      </c>
      <c r="I1771" t="s">
        <v>2937</v>
      </c>
      <c r="J1771" t="s">
        <v>2846</v>
      </c>
      <c r="K1771" t="s">
        <v>1001</v>
      </c>
      <c r="L1771">
        <v>510834268</v>
      </c>
      <c r="M1771">
        <v>4</v>
      </c>
      <c r="O1771" t="s">
        <v>1570</v>
      </c>
      <c r="P1771" t="s">
        <v>1571</v>
      </c>
      <c r="Q1771" t="s">
        <v>163</v>
      </c>
      <c r="R1771" t="s">
        <v>1572</v>
      </c>
      <c r="S1771" t="s">
        <v>64</v>
      </c>
      <c r="T1771" t="s">
        <v>52</v>
      </c>
      <c r="U1771" t="s">
        <v>1573</v>
      </c>
      <c r="V1771" t="s">
        <v>1496</v>
      </c>
      <c r="W1771">
        <v>3</v>
      </c>
      <c r="X1771">
        <v>99.08</v>
      </c>
      <c r="Y1771" t="s">
        <v>1574</v>
      </c>
      <c r="Z1771" t="s">
        <v>1575</v>
      </c>
      <c r="AA1771" t="s">
        <v>147</v>
      </c>
      <c r="AC1771">
        <v>44543</v>
      </c>
      <c r="AD1771">
        <v>44568</v>
      </c>
      <c r="AE1771" s="39">
        <v>49.54</v>
      </c>
      <c r="AF1771" s="39">
        <v>49.54</v>
      </c>
      <c r="AG1771" s="39">
        <v>99.08</v>
      </c>
      <c r="AR1771">
        <v>24.77</v>
      </c>
      <c r="AS1771">
        <v>24.77</v>
      </c>
      <c r="AV1771">
        <v>24.77</v>
      </c>
      <c r="AW1771">
        <v>24.77</v>
      </c>
      <c r="BI1771" t="s">
        <v>1505</v>
      </c>
      <c r="BJ1771" s="4" t="str">
        <f>Table22[[#This Row],[Ofgem ]]</f>
        <v>4"-5"</v>
      </c>
      <c r="BK1771" s="4" t="str">
        <f>Table22[[#This Row],[Pressure]]</f>
        <v>LP</v>
      </c>
      <c r="BL1771" s="4" t="str">
        <f>Table22[[#This Row],[Pon Category]]</f>
        <v>Policy</v>
      </c>
      <c r="BM1771" s="4" t="str">
        <f>Table22[[#This Row],[Tier]]</f>
        <v>T1</v>
      </c>
      <c r="BN1771" s="4" t="str">
        <f>Table22[[#This Row],[PON Material]]</f>
        <v>SI</v>
      </c>
      <c r="BO1771" s="4" t="str" cm="1">
        <f t="array" ref="BO177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2" spans="1:67" x14ac:dyDescent="0.25">
      <c r="A1772" t="s">
        <v>989</v>
      </c>
      <c r="B1772" t="s">
        <v>1044</v>
      </c>
      <c r="C1772" t="s">
        <v>1199</v>
      </c>
      <c r="D1772" t="s">
        <v>1603</v>
      </c>
      <c r="E1772" t="s">
        <v>3329</v>
      </c>
      <c r="F1772" t="s">
        <v>3330</v>
      </c>
      <c r="G1772" t="s">
        <v>3341</v>
      </c>
      <c r="H1772" t="s">
        <v>3342</v>
      </c>
      <c r="I1772" t="s">
        <v>2937</v>
      </c>
      <c r="J1772" t="s">
        <v>2846</v>
      </c>
      <c r="K1772" t="s">
        <v>1001</v>
      </c>
      <c r="L1772">
        <v>510834269</v>
      </c>
      <c r="M1772">
        <v>4</v>
      </c>
      <c r="O1772" t="s">
        <v>1570</v>
      </c>
      <c r="P1772" t="s">
        <v>1571</v>
      </c>
      <c r="Q1772" t="s">
        <v>163</v>
      </c>
      <c r="R1772" t="s">
        <v>1572</v>
      </c>
      <c r="S1772" t="s">
        <v>64</v>
      </c>
      <c r="T1772" t="s">
        <v>52</v>
      </c>
      <c r="U1772" t="s">
        <v>1573</v>
      </c>
      <c r="V1772" t="s">
        <v>1496</v>
      </c>
      <c r="W1772">
        <v>6</v>
      </c>
      <c r="X1772">
        <v>163.12</v>
      </c>
      <c r="Y1772" t="s">
        <v>1574</v>
      </c>
      <c r="Z1772" t="s">
        <v>1575</v>
      </c>
      <c r="AA1772" t="s">
        <v>147</v>
      </c>
      <c r="AC1772">
        <v>44543</v>
      </c>
      <c r="AD1772">
        <v>44568</v>
      </c>
      <c r="AE1772" s="39">
        <v>81.56</v>
      </c>
      <c r="AF1772" s="39">
        <v>81.56</v>
      </c>
      <c r="AG1772" s="39">
        <v>163.12</v>
      </c>
      <c r="AR1772">
        <v>40.78</v>
      </c>
      <c r="AS1772">
        <v>40.78</v>
      </c>
      <c r="AV1772">
        <v>40.78</v>
      </c>
      <c r="AW1772">
        <v>40.78</v>
      </c>
      <c r="BI1772" t="s">
        <v>1505</v>
      </c>
      <c r="BJ1772" s="4" t="str">
        <f>Table22[[#This Row],[Ofgem ]]</f>
        <v>4"-5"</v>
      </c>
      <c r="BK1772" s="4" t="str">
        <f>Table22[[#This Row],[Pressure]]</f>
        <v>LP</v>
      </c>
      <c r="BL1772" s="4" t="str">
        <f>Table22[[#This Row],[Pon Category]]</f>
        <v>Policy</v>
      </c>
      <c r="BM1772" s="4" t="str">
        <f>Table22[[#This Row],[Tier]]</f>
        <v>T1</v>
      </c>
      <c r="BN1772" s="4" t="str">
        <f>Table22[[#This Row],[PON Material]]</f>
        <v>SI</v>
      </c>
      <c r="BO1772" s="4" t="str" cm="1">
        <f t="array" ref="BO177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3" spans="1:67" x14ac:dyDescent="0.25">
      <c r="A1773" t="s">
        <v>989</v>
      </c>
      <c r="B1773" t="s">
        <v>1044</v>
      </c>
      <c r="C1773" t="s">
        <v>1199</v>
      </c>
      <c r="D1773" t="s">
        <v>1603</v>
      </c>
      <c r="E1773" t="s">
        <v>3329</v>
      </c>
      <c r="F1773" t="s">
        <v>3330</v>
      </c>
      <c r="G1773" t="s">
        <v>3343</v>
      </c>
      <c r="H1773" t="s">
        <v>3344</v>
      </c>
      <c r="I1773" t="s">
        <v>3157</v>
      </c>
      <c r="J1773" t="s">
        <v>2846</v>
      </c>
      <c r="K1773" t="s">
        <v>1001</v>
      </c>
      <c r="L1773">
        <v>510834267</v>
      </c>
      <c r="M1773">
        <v>4</v>
      </c>
      <c r="O1773" t="s">
        <v>1570</v>
      </c>
      <c r="P1773" t="s">
        <v>1571</v>
      </c>
      <c r="Q1773" t="s">
        <v>163</v>
      </c>
      <c r="R1773" t="s">
        <v>1572</v>
      </c>
      <c r="S1773" t="s">
        <v>64</v>
      </c>
      <c r="T1773" t="s">
        <v>52</v>
      </c>
      <c r="U1773" t="s">
        <v>1573</v>
      </c>
      <c r="V1773" t="s">
        <v>1496</v>
      </c>
      <c r="W1773">
        <v>11</v>
      </c>
      <c r="X1773">
        <v>96.03</v>
      </c>
      <c r="Y1773" t="s">
        <v>1574</v>
      </c>
      <c r="Z1773" t="s">
        <v>1575</v>
      </c>
      <c r="AA1773" t="s">
        <v>147</v>
      </c>
      <c r="AC1773">
        <v>44571</v>
      </c>
      <c r="AD1773">
        <v>44575</v>
      </c>
      <c r="AE1773" s="39">
        <v>0</v>
      </c>
      <c r="AF1773" s="39">
        <v>96.03</v>
      </c>
      <c r="AG1773" s="39">
        <v>96.03</v>
      </c>
      <c r="AW1773">
        <v>96.03</v>
      </c>
      <c r="BI1773" t="s">
        <v>1505</v>
      </c>
      <c r="BJ1773" s="4" t="str">
        <f>Table22[[#This Row],[Ofgem ]]</f>
        <v>4"-5"</v>
      </c>
      <c r="BK1773" s="4" t="str">
        <f>Table22[[#This Row],[Pressure]]</f>
        <v>LP</v>
      </c>
      <c r="BL1773" s="4" t="str">
        <f>Table22[[#This Row],[Pon Category]]</f>
        <v>Policy</v>
      </c>
      <c r="BM1773" s="4" t="str">
        <f>Table22[[#This Row],[Tier]]</f>
        <v>T1</v>
      </c>
      <c r="BN1773" s="4" t="str">
        <f>Table22[[#This Row],[PON Material]]</f>
        <v>SI</v>
      </c>
      <c r="BO1773" s="4" t="str" cm="1">
        <f t="array" ref="BO177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4" spans="1:67" x14ac:dyDescent="0.25">
      <c r="A1774" t="s">
        <v>989</v>
      </c>
      <c r="B1774" t="s">
        <v>1044</v>
      </c>
      <c r="C1774" t="s">
        <v>1199</v>
      </c>
      <c r="D1774" t="s">
        <v>1603</v>
      </c>
      <c r="E1774" t="s">
        <v>3329</v>
      </c>
      <c r="F1774" t="s">
        <v>3330</v>
      </c>
      <c r="G1774" t="s">
        <v>3345</v>
      </c>
      <c r="H1774" t="s">
        <v>3346</v>
      </c>
      <c r="I1774" t="s">
        <v>3157</v>
      </c>
      <c r="J1774" t="s">
        <v>2846</v>
      </c>
      <c r="K1774" t="s">
        <v>1001</v>
      </c>
      <c r="L1774">
        <v>510806464</v>
      </c>
      <c r="M1774">
        <v>4</v>
      </c>
      <c r="O1774" t="s">
        <v>1570</v>
      </c>
      <c r="P1774" t="s">
        <v>1571</v>
      </c>
      <c r="Q1774" t="s">
        <v>163</v>
      </c>
      <c r="R1774" t="s">
        <v>1572</v>
      </c>
      <c r="S1774" t="s">
        <v>64</v>
      </c>
      <c r="T1774" t="s">
        <v>52</v>
      </c>
      <c r="U1774" t="s">
        <v>1573</v>
      </c>
      <c r="V1774" t="s">
        <v>1496</v>
      </c>
      <c r="W1774">
        <v>8</v>
      </c>
      <c r="X1774">
        <v>134.56</v>
      </c>
      <c r="Y1774" t="s">
        <v>1574</v>
      </c>
      <c r="Z1774" t="s">
        <v>1575</v>
      </c>
      <c r="AA1774" t="s">
        <v>147</v>
      </c>
      <c r="AC1774">
        <v>44578</v>
      </c>
      <c r="AD1774">
        <v>44603</v>
      </c>
      <c r="AE1774" s="39">
        <v>0</v>
      </c>
      <c r="AF1774" s="39">
        <v>134.56</v>
      </c>
      <c r="AG1774" s="39">
        <v>134.56</v>
      </c>
      <c r="AX1774">
        <v>33.64</v>
      </c>
      <c r="AY1774">
        <v>33.64</v>
      </c>
      <c r="AZ1774">
        <v>33.64</v>
      </c>
      <c r="BA1774">
        <v>33.64</v>
      </c>
      <c r="BI1774" t="s">
        <v>1505</v>
      </c>
      <c r="BJ1774" s="4" t="str">
        <f>Table22[[#This Row],[Ofgem ]]</f>
        <v>4"-5"</v>
      </c>
      <c r="BK1774" s="4" t="str">
        <f>Table22[[#This Row],[Pressure]]</f>
        <v>LP</v>
      </c>
      <c r="BL1774" s="4" t="str">
        <f>Table22[[#This Row],[Pon Category]]</f>
        <v>Policy</v>
      </c>
      <c r="BM1774" s="4" t="str">
        <f>Table22[[#This Row],[Tier]]</f>
        <v>T1</v>
      </c>
      <c r="BN1774" s="4" t="str">
        <f>Table22[[#This Row],[PON Material]]</f>
        <v>SI</v>
      </c>
      <c r="BO1774" s="4" t="str" cm="1">
        <f t="array" ref="BO177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5" spans="1:67" x14ac:dyDescent="0.25">
      <c r="A1775" t="s">
        <v>989</v>
      </c>
      <c r="B1775" t="s">
        <v>1044</v>
      </c>
      <c r="C1775" t="s">
        <v>1199</v>
      </c>
      <c r="D1775" t="s">
        <v>1603</v>
      </c>
      <c r="E1775" t="s">
        <v>3329</v>
      </c>
      <c r="F1775" t="s">
        <v>3330</v>
      </c>
      <c r="G1775" t="s">
        <v>3345</v>
      </c>
      <c r="H1775" t="s">
        <v>3346</v>
      </c>
      <c r="I1775" t="s">
        <v>3157</v>
      </c>
      <c r="J1775" t="s">
        <v>2846</v>
      </c>
      <c r="K1775" t="s">
        <v>1001</v>
      </c>
      <c r="L1775">
        <v>220001848630</v>
      </c>
      <c r="M1775">
        <v>4</v>
      </c>
      <c r="O1775" t="s">
        <v>1570</v>
      </c>
      <c r="P1775" t="s">
        <v>1571</v>
      </c>
      <c r="Q1775" t="s">
        <v>163</v>
      </c>
      <c r="R1775" t="s">
        <v>1572</v>
      </c>
      <c r="S1775" t="s">
        <v>64</v>
      </c>
      <c r="T1775" t="s">
        <v>52</v>
      </c>
      <c r="U1775" t="s">
        <v>1573</v>
      </c>
      <c r="V1775" t="s">
        <v>1496</v>
      </c>
      <c r="W1775">
        <v>-1</v>
      </c>
      <c r="X1775">
        <v>150.69999999999999</v>
      </c>
      <c r="Y1775" t="s">
        <v>1574</v>
      </c>
      <c r="Z1775" t="s">
        <v>1575</v>
      </c>
      <c r="AA1775" t="s">
        <v>147</v>
      </c>
      <c r="AC1775">
        <v>44578</v>
      </c>
      <c r="AD1775">
        <v>44603</v>
      </c>
      <c r="AE1775" s="39">
        <v>0</v>
      </c>
      <c r="AF1775" s="39">
        <v>150.72</v>
      </c>
      <c r="AG1775" s="39">
        <v>150.72</v>
      </c>
      <c r="AX1775">
        <v>37.68</v>
      </c>
      <c r="AY1775">
        <v>37.68</v>
      </c>
      <c r="AZ1775">
        <v>37.68</v>
      </c>
      <c r="BA1775">
        <v>37.68</v>
      </c>
      <c r="BI1775" t="s">
        <v>1505</v>
      </c>
      <c r="BJ1775" s="4" t="str">
        <f>Table22[[#This Row],[Ofgem ]]</f>
        <v>4"-5"</v>
      </c>
      <c r="BK1775" s="4" t="str">
        <f>Table22[[#This Row],[Pressure]]</f>
        <v>LP</v>
      </c>
      <c r="BL1775" s="4" t="str">
        <f>Table22[[#This Row],[Pon Category]]</f>
        <v>Policy</v>
      </c>
      <c r="BM1775" s="4" t="str">
        <f>Table22[[#This Row],[Tier]]</f>
        <v>T1</v>
      </c>
      <c r="BN1775" s="4" t="str">
        <f>Table22[[#This Row],[PON Material]]</f>
        <v>SI</v>
      </c>
      <c r="BO1775" s="4" t="str" cm="1">
        <f t="array" ref="BO177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6" spans="1:67" x14ac:dyDescent="0.25">
      <c r="A1776" t="s">
        <v>989</v>
      </c>
      <c r="B1776" t="s">
        <v>1044</v>
      </c>
      <c r="C1776" t="s">
        <v>1199</v>
      </c>
      <c r="D1776" t="s">
        <v>1603</v>
      </c>
      <c r="E1776" t="s">
        <v>3329</v>
      </c>
      <c r="F1776" t="s">
        <v>3330</v>
      </c>
      <c r="G1776" t="s">
        <v>3347</v>
      </c>
      <c r="H1776" t="s">
        <v>3348</v>
      </c>
      <c r="I1776" t="s">
        <v>3157</v>
      </c>
      <c r="J1776" t="s">
        <v>2846</v>
      </c>
      <c r="K1776" t="s">
        <v>1001</v>
      </c>
      <c r="L1776">
        <v>510974999</v>
      </c>
      <c r="M1776">
        <v>4</v>
      </c>
      <c r="O1776" t="s">
        <v>1570</v>
      </c>
      <c r="P1776" t="s">
        <v>1571</v>
      </c>
      <c r="Q1776" t="s">
        <v>91</v>
      </c>
      <c r="R1776" t="s">
        <v>1572</v>
      </c>
      <c r="S1776" t="s">
        <v>64</v>
      </c>
      <c r="T1776" t="s">
        <v>52</v>
      </c>
      <c r="U1776" t="s">
        <v>1573</v>
      </c>
      <c r="V1776" t="s">
        <v>1496</v>
      </c>
      <c r="W1776">
        <v>5</v>
      </c>
      <c r="X1776">
        <v>84.93</v>
      </c>
      <c r="Y1776" t="s">
        <v>1574</v>
      </c>
      <c r="Z1776" t="s">
        <v>1575</v>
      </c>
      <c r="AA1776" t="s">
        <v>147</v>
      </c>
      <c r="AC1776">
        <v>44606</v>
      </c>
      <c r="AD1776">
        <v>44610</v>
      </c>
      <c r="AE1776" s="39">
        <v>0</v>
      </c>
      <c r="AF1776" s="39">
        <v>84.93</v>
      </c>
      <c r="AG1776" s="39">
        <v>84.93</v>
      </c>
      <c r="BB1776">
        <v>84.93</v>
      </c>
      <c r="BI1776" t="s">
        <v>1505</v>
      </c>
      <c r="BJ1776" s="4" t="str">
        <f>Table22[[#This Row],[Ofgem ]]</f>
        <v>4"-5"</v>
      </c>
      <c r="BK1776" s="4" t="str">
        <f>Table22[[#This Row],[Pressure]]</f>
        <v>LP</v>
      </c>
      <c r="BL1776" s="4" t="str">
        <f>Table22[[#This Row],[Pon Category]]</f>
        <v>Policy</v>
      </c>
      <c r="BM1776" s="4" t="str">
        <f>Table22[[#This Row],[Tier]]</f>
        <v>T1</v>
      </c>
      <c r="BN1776" s="4" t="str">
        <f>Table22[[#This Row],[PON Material]]</f>
        <v>DI</v>
      </c>
      <c r="BO1776" s="4" t="str" cm="1">
        <f t="array" ref="BO177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7" spans="1:67" x14ac:dyDescent="0.25">
      <c r="A1777" t="s">
        <v>989</v>
      </c>
      <c r="B1777" t="s">
        <v>1044</v>
      </c>
      <c r="C1777" t="s">
        <v>1199</v>
      </c>
      <c r="D1777" t="s">
        <v>1603</v>
      </c>
      <c r="E1777" t="s">
        <v>3329</v>
      </c>
      <c r="F1777" t="s">
        <v>3330</v>
      </c>
      <c r="G1777" t="s">
        <v>3347</v>
      </c>
      <c r="H1777" t="s">
        <v>3348</v>
      </c>
      <c r="I1777" t="s">
        <v>3157</v>
      </c>
      <c r="J1777" t="s">
        <v>2846</v>
      </c>
      <c r="K1777" t="s">
        <v>1001</v>
      </c>
      <c r="L1777">
        <v>606701864</v>
      </c>
      <c r="M1777">
        <v>4</v>
      </c>
      <c r="O1777" t="s">
        <v>1570</v>
      </c>
      <c r="P1777" t="s">
        <v>1571</v>
      </c>
      <c r="Q1777" t="s">
        <v>91</v>
      </c>
      <c r="R1777" t="s">
        <v>1572</v>
      </c>
      <c r="S1777" t="s">
        <v>64</v>
      </c>
      <c r="T1777" t="s">
        <v>52</v>
      </c>
      <c r="U1777" t="s">
        <v>1573</v>
      </c>
      <c r="V1777" t="s">
        <v>1496</v>
      </c>
      <c r="W1777">
        <v>0</v>
      </c>
      <c r="X1777">
        <v>8.64</v>
      </c>
      <c r="Y1777" t="s">
        <v>1574</v>
      </c>
      <c r="Z1777" t="s">
        <v>1575</v>
      </c>
      <c r="AA1777" t="s">
        <v>147</v>
      </c>
      <c r="AC1777">
        <v>44606</v>
      </c>
      <c r="AD1777">
        <v>44610</v>
      </c>
      <c r="AE1777" s="39">
        <v>0</v>
      </c>
      <c r="AF1777" s="39">
        <v>8.64</v>
      </c>
      <c r="AG1777" s="39">
        <v>8.64</v>
      </c>
      <c r="BB1777">
        <v>8.64</v>
      </c>
      <c r="BI1777" t="s">
        <v>1505</v>
      </c>
      <c r="BJ1777" s="4" t="str">
        <f>Table22[[#This Row],[Ofgem ]]</f>
        <v>4"-5"</v>
      </c>
      <c r="BK1777" s="4" t="str">
        <f>Table22[[#This Row],[Pressure]]</f>
        <v>LP</v>
      </c>
      <c r="BL1777" s="4" t="str">
        <f>Table22[[#This Row],[Pon Category]]</f>
        <v>Policy</v>
      </c>
      <c r="BM1777" s="4" t="str">
        <f>Table22[[#This Row],[Tier]]</f>
        <v>T1</v>
      </c>
      <c r="BN1777" s="4" t="str">
        <f>Table22[[#This Row],[PON Material]]</f>
        <v>DI</v>
      </c>
      <c r="BO1777" s="4" t="str" cm="1">
        <f t="array" ref="BO177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8" spans="1:67" x14ac:dyDescent="0.25">
      <c r="A1778" t="s">
        <v>989</v>
      </c>
      <c r="B1778" t="s">
        <v>1044</v>
      </c>
      <c r="C1778" t="s">
        <v>1199</v>
      </c>
      <c r="D1778" t="s">
        <v>1603</v>
      </c>
      <c r="E1778" t="s">
        <v>3329</v>
      </c>
      <c r="F1778" t="s">
        <v>3330</v>
      </c>
      <c r="G1778" t="s">
        <v>3349</v>
      </c>
      <c r="H1778" t="s">
        <v>3350</v>
      </c>
      <c r="I1778" t="s">
        <v>3157</v>
      </c>
      <c r="J1778" t="s">
        <v>2846</v>
      </c>
      <c r="K1778" t="s">
        <v>1001</v>
      </c>
      <c r="L1778">
        <v>510808558</v>
      </c>
      <c r="M1778">
        <v>4</v>
      </c>
      <c r="O1778" t="s">
        <v>1570</v>
      </c>
      <c r="P1778" t="s">
        <v>1571</v>
      </c>
      <c r="Q1778" t="s">
        <v>163</v>
      </c>
      <c r="R1778" t="s">
        <v>1572</v>
      </c>
      <c r="S1778" t="s">
        <v>64</v>
      </c>
      <c r="T1778" t="s">
        <v>52</v>
      </c>
      <c r="U1778" t="s">
        <v>1573</v>
      </c>
      <c r="V1778" t="s">
        <v>1496</v>
      </c>
      <c r="W1778">
        <v>5</v>
      </c>
      <c r="X1778">
        <v>40.869999999999997</v>
      </c>
      <c r="Y1778" t="s">
        <v>1574</v>
      </c>
      <c r="Z1778" t="s">
        <v>1575</v>
      </c>
      <c r="AA1778" t="s">
        <v>147</v>
      </c>
      <c r="AC1778">
        <v>44613</v>
      </c>
      <c r="AD1778">
        <v>44617</v>
      </c>
      <c r="AE1778" s="39">
        <v>0</v>
      </c>
      <c r="AF1778" s="39">
        <v>40.869999999999997</v>
      </c>
      <c r="AG1778" s="39">
        <v>40.869999999999997</v>
      </c>
      <c r="BC1778">
        <v>40.869999999999997</v>
      </c>
      <c r="BI1778" t="s">
        <v>1505</v>
      </c>
      <c r="BJ1778" s="4" t="str">
        <f>Table22[[#This Row],[Ofgem ]]</f>
        <v>4"-5"</v>
      </c>
      <c r="BK1778" s="4" t="str">
        <f>Table22[[#This Row],[Pressure]]</f>
        <v>LP</v>
      </c>
      <c r="BL1778" s="4" t="str">
        <f>Table22[[#This Row],[Pon Category]]</f>
        <v>Policy</v>
      </c>
      <c r="BM1778" s="4" t="str">
        <f>Table22[[#This Row],[Tier]]</f>
        <v>T1</v>
      </c>
      <c r="BN1778" s="4" t="str">
        <f>Table22[[#This Row],[PON Material]]</f>
        <v>SI</v>
      </c>
      <c r="BO1778" s="4" t="str" cm="1">
        <f t="array" ref="BO177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79" spans="1:67" x14ac:dyDescent="0.25">
      <c r="A1779" t="s">
        <v>989</v>
      </c>
      <c r="B1779" t="s">
        <v>1044</v>
      </c>
      <c r="C1779" t="s">
        <v>1199</v>
      </c>
      <c r="D1779" t="s">
        <v>1603</v>
      </c>
      <c r="E1779" t="s">
        <v>3329</v>
      </c>
      <c r="F1779" t="s">
        <v>3330</v>
      </c>
      <c r="G1779" t="s">
        <v>3351</v>
      </c>
      <c r="H1779" t="s">
        <v>3352</v>
      </c>
      <c r="I1779" t="s">
        <v>3157</v>
      </c>
      <c r="J1779" t="s">
        <v>2846</v>
      </c>
      <c r="K1779" t="s">
        <v>1001</v>
      </c>
      <c r="L1779">
        <v>510808593</v>
      </c>
      <c r="M1779">
        <v>5</v>
      </c>
      <c r="O1779" t="s">
        <v>1570</v>
      </c>
      <c r="P1779" t="s">
        <v>1571</v>
      </c>
      <c r="Q1779" t="s">
        <v>163</v>
      </c>
      <c r="R1779" t="s">
        <v>1572</v>
      </c>
      <c r="S1779" t="s">
        <v>64</v>
      </c>
      <c r="T1779" t="s">
        <v>52</v>
      </c>
      <c r="U1779" t="s">
        <v>1573</v>
      </c>
      <c r="V1779" t="s">
        <v>1496</v>
      </c>
      <c r="W1779">
        <v>2</v>
      </c>
      <c r="X1779">
        <v>195.39</v>
      </c>
      <c r="Y1779" t="s">
        <v>1574</v>
      </c>
      <c r="Z1779" t="s">
        <v>1575</v>
      </c>
      <c r="AA1779" t="s">
        <v>147</v>
      </c>
      <c r="AC1779">
        <v>44620</v>
      </c>
      <c r="AD1779">
        <v>44631</v>
      </c>
      <c r="AE1779" s="39">
        <v>0</v>
      </c>
      <c r="AF1779" s="39">
        <v>195.4</v>
      </c>
      <c r="AG1779" s="39">
        <v>195.4</v>
      </c>
      <c r="BD1779">
        <v>97.7</v>
      </c>
      <c r="BE1779">
        <v>97.7</v>
      </c>
      <c r="BI1779" t="s">
        <v>1505</v>
      </c>
      <c r="BJ1779" s="4" t="str">
        <f>Table22[[#This Row],[Ofgem ]]</f>
        <v>4"-5"</v>
      </c>
      <c r="BK1779" s="4" t="str">
        <f>Table22[[#This Row],[Pressure]]</f>
        <v>LP</v>
      </c>
      <c r="BL1779" s="4" t="str">
        <f>Table22[[#This Row],[Pon Category]]</f>
        <v>Policy</v>
      </c>
      <c r="BM1779" s="4" t="str">
        <f>Table22[[#This Row],[Tier]]</f>
        <v>T1</v>
      </c>
      <c r="BN1779" s="4" t="str">
        <f>Table22[[#This Row],[PON Material]]</f>
        <v>SI</v>
      </c>
      <c r="BO1779" s="4" t="str" cm="1">
        <f t="array" ref="BO177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0" spans="1:67" x14ac:dyDescent="0.25">
      <c r="A1780" t="s">
        <v>989</v>
      </c>
      <c r="B1780" t="s">
        <v>1044</v>
      </c>
      <c r="C1780" t="s">
        <v>1199</v>
      </c>
      <c r="D1780" t="s">
        <v>1603</v>
      </c>
      <c r="E1780" t="s">
        <v>3329</v>
      </c>
      <c r="F1780" t="s">
        <v>3330</v>
      </c>
      <c r="G1780" t="s">
        <v>3353</v>
      </c>
      <c r="H1780" t="s">
        <v>3354</v>
      </c>
      <c r="I1780" t="s">
        <v>3157</v>
      </c>
      <c r="J1780" t="s">
        <v>2846</v>
      </c>
      <c r="K1780" t="s">
        <v>1001</v>
      </c>
      <c r="L1780">
        <v>510923600</v>
      </c>
      <c r="M1780">
        <v>4</v>
      </c>
      <c r="O1780" t="s">
        <v>1570</v>
      </c>
      <c r="P1780" t="s">
        <v>1571</v>
      </c>
      <c r="Q1780" t="s">
        <v>91</v>
      </c>
      <c r="R1780" t="s">
        <v>1572</v>
      </c>
      <c r="S1780" t="s">
        <v>64</v>
      </c>
      <c r="T1780" t="s">
        <v>52</v>
      </c>
      <c r="U1780" t="s">
        <v>1573</v>
      </c>
      <c r="V1780" t="s">
        <v>1496</v>
      </c>
      <c r="W1780">
        <v>54</v>
      </c>
      <c r="X1780">
        <v>143.41</v>
      </c>
      <c r="Y1780" t="s">
        <v>1574</v>
      </c>
      <c r="Z1780" t="s">
        <v>1575</v>
      </c>
      <c r="AA1780" t="s">
        <v>147</v>
      </c>
      <c r="AC1780">
        <v>44634</v>
      </c>
      <c r="AD1780">
        <v>44652</v>
      </c>
      <c r="AE1780" s="39">
        <v>0</v>
      </c>
      <c r="AF1780" s="39">
        <v>143.39999999999998</v>
      </c>
      <c r="AG1780" s="39">
        <v>143.39999999999998</v>
      </c>
      <c r="BF1780">
        <v>47.8</v>
      </c>
      <c r="BG1780">
        <v>47.8</v>
      </c>
      <c r="BH1780">
        <v>47.8</v>
      </c>
      <c r="BI1780" t="s">
        <v>1505</v>
      </c>
      <c r="BJ1780" s="4" t="str">
        <f>Table22[[#This Row],[Ofgem ]]</f>
        <v>4"-5"</v>
      </c>
      <c r="BK1780" s="4" t="str">
        <f>Table22[[#This Row],[Pressure]]</f>
        <v>LP</v>
      </c>
      <c r="BL1780" s="4" t="str">
        <f>Table22[[#This Row],[Pon Category]]</f>
        <v>Policy</v>
      </c>
      <c r="BM1780" s="4" t="str">
        <f>Table22[[#This Row],[Tier]]</f>
        <v>T1</v>
      </c>
      <c r="BN1780" s="4" t="str">
        <f>Table22[[#This Row],[PON Material]]</f>
        <v>DI</v>
      </c>
      <c r="BO1780" s="4" t="str" cm="1">
        <f t="array" ref="BO178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1" spans="1:67" x14ac:dyDescent="0.25">
      <c r="A1781" t="s">
        <v>989</v>
      </c>
      <c r="B1781" t="s">
        <v>1044</v>
      </c>
      <c r="C1781" t="s">
        <v>1199</v>
      </c>
      <c r="D1781" t="s">
        <v>1603</v>
      </c>
      <c r="E1781" t="s">
        <v>3329</v>
      </c>
      <c r="F1781" t="s">
        <v>3330</v>
      </c>
      <c r="G1781" t="s">
        <v>3353</v>
      </c>
      <c r="H1781" t="s">
        <v>3354</v>
      </c>
      <c r="I1781" t="s">
        <v>3157</v>
      </c>
      <c r="J1781" t="s">
        <v>2846</v>
      </c>
      <c r="K1781" t="s">
        <v>1001</v>
      </c>
      <c r="L1781">
        <v>510923602</v>
      </c>
      <c r="M1781">
        <v>4</v>
      </c>
      <c r="O1781" t="s">
        <v>1570</v>
      </c>
      <c r="P1781" t="s">
        <v>1571</v>
      </c>
      <c r="Q1781" t="s">
        <v>91</v>
      </c>
      <c r="R1781" t="s">
        <v>1572</v>
      </c>
      <c r="S1781" t="s">
        <v>64</v>
      </c>
      <c r="T1781" t="s">
        <v>52</v>
      </c>
      <c r="U1781" t="s">
        <v>1573</v>
      </c>
      <c r="V1781" t="s">
        <v>1496</v>
      </c>
      <c r="W1781">
        <v>14</v>
      </c>
      <c r="X1781">
        <v>89.84</v>
      </c>
      <c r="Y1781" t="s">
        <v>1574</v>
      </c>
      <c r="Z1781" t="s">
        <v>1575</v>
      </c>
      <c r="AA1781" t="s">
        <v>147</v>
      </c>
      <c r="AC1781">
        <v>44634</v>
      </c>
      <c r="AD1781">
        <v>44652</v>
      </c>
      <c r="AE1781" s="39">
        <v>0</v>
      </c>
      <c r="AF1781" s="39">
        <v>89.85</v>
      </c>
      <c r="AG1781" s="39">
        <v>89.85</v>
      </c>
      <c r="BF1781">
        <v>29.95</v>
      </c>
      <c r="BG1781">
        <v>29.95</v>
      </c>
      <c r="BH1781">
        <v>29.95</v>
      </c>
      <c r="BI1781" t="s">
        <v>1505</v>
      </c>
      <c r="BJ1781" s="4" t="str">
        <f>Table22[[#This Row],[Ofgem ]]</f>
        <v>4"-5"</v>
      </c>
      <c r="BK1781" s="4" t="str">
        <f>Table22[[#This Row],[Pressure]]</f>
        <v>LP</v>
      </c>
      <c r="BL1781" s="4" t="str">
        <f>Table22[[#This Row],[Pon Category]]</f>
        <v>Policy</v>
      </c>
      <c r="BM1781" s="4" t="str">
        <f>Table22[[#This Row],[Tier]]</f>
        <v>T1</v>
      </c>
      <c r="BN1781" s="4" t="str">
        <f>Table22[[#This Row],[PON Material]]</f>
        <v>DI</v>
      </c>
      <c r="BO1781" s="4" t="str" cm="1">
        <f t="array" ref="BO178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2" spans="1:67" x14ac:dyDescent="0.25">
      <c r="A1782" t="s">
        <v>989</v>
      </c>
      <c r="B1782" t="s">
        <v>1044</v>
      </c>
      <c r="C1782" t="s">
        <v>1199</v>
      </c>
      <c r="D1782" t="s">
        <v>166</v>
      </c>
      <c r="E1782" t="s">
        <v>3355</v>
      </c>
      <c r="F1782" t="s">
        <v>1364</v>
      </c>
      <c r="G1782" t="s">
        <v>3356</v>
      </c>
      <c r="H1782" t="s">
        <v>1365</v>
      </c>
      <c r="I1782" t="s">
        <v>2937</v>
      </c>
      <c r="J1782" t="s">
        <v>2846</v>
      </c>
      <c r="K1782" t="s">
        <v>1001</v>
      </c>
      <c r="L1782">
        <v>510954635</v>
      </c>
      <c r="M1782">
        <v>4</v>
      </c>
      <c r="O1782" t="s">
        <v>1570</v>
      </c>
      <c r="P1782" t="s">
        <v>1571</v>
      </c>
      <c r="Q1782" t="s">
        <v>91</v>
      </c>
      <c r="R1782" t="s">
        <v>1572</v>
      </c>
      <c r="S1782" t="s">
        <v>64</v>
      </c>
      <c r="T1782" t="s">
        <v>52</v>
      </c>
      <c r="U1782" t="s">
        <v>1573</v>
      </c>
      <c r="V1782" t="s">
        <v>1496</v>
      </c>
      <c r="W1782">
        <v>4</v>
      </c>
      <c r="X1782">
        <v>122.05</v>
      </c>
      <c r="Y1782" t="s">
        <v>1574</v>
      </c>
      <c r="Z1782" t="s">
        <v>1575</v>
      </c>
      <c r="AA1782" t="s">
        <v>147</v>
      </c>
      <c r="AC1782">
        <v>44459</v>
      </c>
      <c r="AD1782">
        <v>44498</v>
      </c>
      <c r="AE1782" s="39">
        <v>122.05</v>
      </c>
      <c r="AF1782" s="39">
        <v>0</v>
      </c>
      <c r="AG1782" s="39">
        <v>122.05</v>
      </c>
      <c r="AI1782">
        <v>24.41</v>
      </c>
      <c r="AJ1782">
        <v>24.41</v>
      </c>
      <c r="AK1782">
        <v>24.41</v>
      </c>
      <c r="AL1782">
        <v>24.41</v>
      </c>
      <c r="BI1782" t="s">
        <v>1505</v>
      </c>
      <c r="BJ1782" s="4" t="str">
        <f>Table22[[#This Row],[Ofgem ]]</f>
        <v>4"-5"</v>
      </c>
      <c r="BK1782" s="4" t="str">
        <f>Table22[[#This Row],[Pressure]]</f>
        <v>LP</v>
      </c>
      <c r="BL1782" s="4" t="str">
        <f>Table22[[#This Row],[Pon Category]]</f>
        <v>Policy</v>
      </c>
      <c r="BM1782" s="4" t="str">
        <f>Table22[[#This Row],[Tier]]</f>
        <v>T1</v>
      </c>
      <c r="BN1782" s="4" t="str">
        <f>Table22[[#This Row],[PON Material]]</f>
        <v>DI</v>
      </c>
      <c r="BO1782" s="4" t="str" cm="1">
        <f t="array" ref="BO178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3" spans="1:67" x14ac:dyDescent="0.25">
      <c r="A1783" t="s">
        <v>989</v>
      </c>
      <c r="B1783" t="s">
        <v>1044</v>
      </c>
      <c r="C1783" t="s">
        <v>1199</v>
      </c>
      <c r="D1783" t="s">
        <v>166</v>
      </c>
      <c r="E1783" t="s">
        <v>3355</v>
      </c>
      <c r="F1783" t="s">
        <v>1364</v>
      </c>
      <c r="G1783" t="s">
        <v>3356</v>
      </c>
      <c r="H1783" t="s">
        <v>1365</v>
      </c>
      <c r="I1783" t="s">
        <v>2937</v>
      </c>
      <c r="J1783" t="s">
        <v>2846</v>
      </c>
      <c r="K1783" t="s">
        <v>1001</v>
      </c>
      <c r="L1783">
        <v>510954636</v>
      </c>
      <c r="M1783">
        <v>8</v>
      </c>
      <c r="O1783" t="s">
        <v>1570</v>
      </c>
      <c r="P1783" t="s">
        <v>1571</v>
      </c>
      <c r="Q1783" t="s">
        <v>91</v>
      </c>
      <c r="R1783" t="s">
        <v>1572</v>
      </c>
      <c r="S1783" t="s">
        <v>64</v>
      </c>
      <c r="T1783" t="s">
        <v>52</v>
      </c>
      <c r="U1783" t="s">
        <v>1573</v>
      </c>
      <c r="V1783" t="s">
        <v>1496</v>
      </c>
      <c r="W1783">
        <v>4</v>
      </c>
      <c r="X1783">
        <v>212.63</v>
      </c>
      <c r="Y1783" t="s">
        <v>1574</v>
      </c>
      <c r="Z1783" t="s">
        <v>1575</v>
      </c>
      <c r="AA1783" t="s">
        <v>147</v>
      </c>
      <c r="AC1783">
        <v>44459</v>
      </c>
      <c r="AD1783">
        <v>44498</v>
      </c>
      <c r="AE1783" s="39">
        <v>212.65</v>
      </c>
      <c r="AF1783" s="39">
        <v>0</v>
      </c>
      <c r="AG1783" s="39">
        <v>212.65</v>
      </c>
      <c r="AI1783">
        <v>42.53</v>
      </c>
      <c r="AJ1783">
        <v>42.53</v>
      </c>
      <c r="AK1783">
        <v>42.53</v>
      </c>
      <c r="AL1783">
        <v>42.53</v>
      </c>
      <c r="BI1783" t="s">
        <v>1505</v>
      </c>
      <c r="BJ1783" s="4" t="str">
        <f>Table22[[#This Row],[Ofgem ]]</f>
        <v>4"-5"</v>
      </c>
      <c r="BK1783" s="4" t="str">
        <f>Table22[[#This Row],[Pressure]]</f>
        <v>LP</v>
      </c>
      <c r="BL1783" s="4" t="str">
        <f>Table22[[#This Row],[Pon Category]]</f>
        <v>Policy</v>
      </c>
      <c r="BM1783" s="4" t="str">
        <f>Table22[[#This Row],[Tier]]</f>
        <v>T1</v>
      </c>
      <c r="BN1783" s="4" t="str">
        <f>Table22[[#This Row],[PON Material]]</f>
        <v>DI</v>
      </c>
      <c r="BO1783" s="4" t="str" cm="1">
        <f t="array" ref="BO178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4" spans="1:67" x14ac:dyDescent="0.25">
      <c r="A1784" t="s">
        <v>989</v>
      </c>
      <c r="B1784" t="s">
        <v>1044</v>
      </c>
      <c r="C1784" t="s">
        <v>1199</v>
      </c>
      <c r="D1784" t="s">
        <v>166</v>
      </c>
      <c r="E1784" t="s">
        <v>3355</v>
      </c>
      <c r="F1784" t="s">
        <v>1364</v>
      </c>
      <c r="G1784" t="s">
        <v>3356</v>
      </c>
      <c r="H1784" t="s">
        <v>1365</v>
      </c>
      <c r="I1784" t="s">
        <v>2937</v>
      </c>
      <c r="J1784" t="s">
        <v>2846</v>
      </c>
      <c r="K1784" t="s">
        <v>1001</v>
      </c>
      <c r="L1784">
        <v>510954637</v>
      </c>
      <c r="M1784">
        <v>6</v>
      </c>
      <c r="O1784" t="s">
        <v>1570</v>
      </c>
      <c r="P1784" t="s">
        <v>1571</v>
      </c>
      <c r="Q1784" t="s">
        <v>91</v>
      </c>
      <c r="R1784" t="s">
        <v>1572</v>
      </c>
      <c r="S1784" t="s">
        <v>64</v>
      </c>
      <c r="T1784" t="s">
        <v>52</v>
      </c>
      <c r="U1784" t="s">
        <v>1573</v>
      </c>
      <c r="V1784" t="s">
        <v>1496</v>
      </c>
      <c r="W1784">
        <v>7</v>
      </c>
      <c r="X1784">
        <v>348.45</v>
      </c>
      <c r="Y1784" t="s">
        <v>1574</v>
      </c>
      <c r="Z1784" t="s">
        <v>1575</v>
      </c>
      <c r="AA1784" t="s">
        <v>147</v>
      </c>
      <c r="AC1784">
        <v>44459</v>
      </c>
      <c r="AD1784">
        <v>44498</v>
      </c>
      <c r="AE1784" s="39">
        <v>348.5</v>
      </c>
      <c r="AF1784" s="39">
        <v>0</v>
      </c>
      <c r="AG1784" s="39">
        <v>348.5</v>
      </c>
      <c r="AI1784">
        <v>69.7</v>
      </c>
      <c r="AJ1784">
        <v>69.7</v>
      </c>
      <c r="AK1784">
        <v>69.7</v>
      </c>
      <c r="AL1784">
        <v>69.7</v>
      </c>
      <c r="BI1784" t="s">
        <v>1505</v>
      </c>
      <c r="BJ1784" s="4" t="str">
        <f>Table22[[#This Row],[Ofgem ]]</f>
        <v>4"-5"</v>
      </c>
      <c r="BK1784" s="4" t="str">
        <f>Table22[[#This Row],[Pressure]]</f>
        <v>LP</v>
      </c>
      <c r="BL1784" s="4" t="str">
        <f>Table22[[#This Row],[Pon Category]]</f>
        <v>Policy</v>
      </c>
      <c r="BM1784" s="4" t="str">
        <f>Table22[[#This Row],[Tier]]</f>
        <v>T1</v>
      </c>
      <c r="BN1784" s="4" t="str">
        <f>Table22[[#This Row],[PON Material]]</f>
        <v>DI</v>
      </c>
      <c r="BO1784" s="4" t="str" cm="1">
        <f t="array" ref="BO178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5" spans="1:67" x14ac:dyDescent="0.25">
      <c r="A1785" t="s">
        <v>989</v>
      </c>
      <c r="B1785" t="s">
        <v>1044</v>
      </c>
      <c r="C1785" t="s">
        <v>1199</v>
      </c>
      <c r="D1785" t="s">
        <v>166</v>
      </c>
      <c r="E1785" t="s">
        <v>3355</v>
      </c>
      <c r="F1785" t="s">
        <v>1364</v>
      </c>
      <c r="G1785" t="s">
        <v>3357</v>
      </c>
      <c r="H1785" t="s">
        <v>3358</v>
      </c>
      <c r="I1785" t="s">
        <v>2937</v>
      </c>
      <c r="J1785" t="s">
        <v>2846</v>
      </c>
      <c r="K1785" t="s">
        <v>1001</v>
      </c>
      <c r="L1785">
        <v>510792373</v>
      </c>
      <c r="M1785">
        <v>6</v>
      </c>
      <c r="O1785" t="s">
        <v>1570</v>
      </c>
      <c r="P1785" t="s">
        <v>1571</v>
      </c>
      <c r="Q1785" t="s">
        <v>163</v>
      </c>
      <c r="R1785" t="s">
        <v>1572</v>
      </c>
      <c r="S1785" t="s">
        <v>64</v>
      </c>
      <c r="T1785" t="s">
        <v>52</v>
      </c>
      <c r="U1785" t="s">
        <v>1573</v>
      </c>
      <c r="V1785" t="s">
        <v>1496</v>
      </c>
      <c r="W1785">
        <v>1</v>
      </c>
      <c r="X1785">
        <v>283.83999999999997</v>
      </c>
      <c r="Y1785" t="s">
        <v>1574</v>
      </c>
      <c r="Z1785" t="s">
        <v>1575</v>
      </c>
      <c r="AA1785" t="s">
        <v>147</v>
      </c>
      <c r="AC1785">
        <v>44501</v>
      </c>
      <c r="AD1785">
        <v>44554</v>
      </c>
      <c r="AE1785" s="39">
        <v>283.83999999999997</v>
      </c>
      <c r="AF1785" s="39">
        <v>0</v>
      </c>
      <c r="AG1785" s="39">
        <v>283.83999999999997</v>
      </c>
      <c r="AM1785">
        <v>40.548571428571428</v>
      </c>
      <c r="AN1785">
        <v>40.548571428571428</v>
      </c>
      <c r="AO1785">
        <v>40.548571428571428</v>
      </c>
      <c r="AP1785">
        <v>40.548571428571428</v>
      </c>
      <c r="AQ1785">
        <v>40.548571428571428</v>
      </c>
      <c r="AR1785">
        <v>40.548571428571428</v>
      </c>
      <c r="AS1785">
        <v>40.548571428571428</v>
      </c>
      <c r="BI1785" t="s">
        <v>1505</v>
      </c>
      <c r="BJ1785" s="4" t="str">
        <f>Table22[[#This Row],[Ofgem ]]</f>
        <v>4"-5"</v>
      </c>
      <c r="BK1785" s="4" t="str">
        <f>Table22[[#This Row],[Pressure]]</f>
        <v>LP</v>
      </c>
      <c r="BL1785" s="4" t="str">
        <f>Table22[[#This Row],[Pon Category]]</f>
        <v>Policy</v>
      </c>
      <c r="BM1785" s="4" t="str">
        <f>Table22[[#This Row],[Tier]]</f>
        <v>T1</v>
      </c>
      <c r="BN1785" s="4" t="str">
        <f>Table22[[#This Row],[PON Material]]</f>
        <v>SI</v>
      </c>
      <c r="BO1785" s="4" t="str" cm="1">
        <f t="array" ref="BO178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6" spans="1:67" x14ac:dyDescent="0.25">
      <c r="A1786" t="s">
        <v>989</v>
      </c>
      <c r="B1786" t="s">
        <v>1044</v>
      </c>
      <c r="C1786" t="s">
        <v>1199</v>
      </c>
      <c r="D1786" t="s">
        <v>166</v>
      </c>
      <c r="E1786" t="s">
        <v>3355</v>
      </c>
      <c r="F1786" t="s">
        <v>1364</v>
      </c>
      <c r="G1786" t="s">
        <v>3357</v>
      </c>
      <c r="H1786" t="s">
        <v>3358</v>
      </c>
      <c r="I1786" t="s">
        <v>2937</v>
      </c>
      <c r="J1786" t="s">
        <v>2846</v>
      </c>
      <c r="K1786" t="s">
        <v>1001</v>
      </c>
      <c r="L1786">
        <v>510792374</v>
      </c>
      <c r="M1786">
        <v>6</v>
      </c>
      <c r="O1786" t="s">
        <v>1570</v>
      </c>
      <c r="P1786" t="s">
        <v>1571</v>
      </c>
      <c r="Q1786" t="s">
        <v>163</v>
      </c>
      <c r="R1786" t="s">
        <v>1572</v>
      </c>
      <c r="S1786" t="s">
        <v>64</v>
      </c>
      <c r="T1786" t="s">
        <v>52</v>
      </c>
      <c r="U1786" t="s">
        <v>1573</v>
      </c>
      <c r="V1786" t="s">
        <v>1496</v>
      </c>
      <c r="W1786">
        <v>6</v>
      </c>
      <c r="X1786">
        <v>391.52</v>
      </c>
      <c r="Y1786" t="s">
        <v>1574</v>
      </c>
      <c r="Z1786" t="s">
        <v>1575</v>
      </c>
      <c r="AA1786" t="s">
        <v>147</v>
      </c>
      <c r="AC1786">
        <v>44501</v>
      </c>
      <c r="AD1786">
        <v>44554</v>
      </c>
      <c r="AE1786" s="39">
        <v>391.52</v>
      </c>
      <c r="AF1786" s="39">
        <v>0</v>
      </c>
      <c r="AG1786" s="39">
        <v>391.52</v>
      </c>
      <c r="AM1786">
        <v>55.931428571428569</v>
      </c>
      <c r="AN1786">
        <v>55.931428571428569</v>
      </c>
      <c r="AO1786">
        <v>55.931428571428569</v>
      </c>
      <c r="AP1786">
        <v>55.931428571428569</v>
      </c>
      <c r="AQ1786">
        <v>55.931428571428569</v>
      </c>
      <c r="AR1786">
        <v>55.931428571428569</v>
      </c>
      <c r="AS1786">
        <v>55.931428571428569</v>
      </c>
      <c r="BI1786" t="s">
        <v>1505</v>
      </c>
      <c r="BJ1786" s="4" t="str">
        <f>Table22[[#This Row],[Ofgem ]]</f>
        <v>4"-5"</v>
      </c>
      <c r="BK1786" s="4" t="str">
        <f>Table22[[#This Row],[Pressure]]</f>
        <v>LP</v>
      </c>
      <c r="BL1786" s="4" t="str">
        <f>Table22[[#This Row],[Pon Category]]</f>
        <v>Policy</v>
      </c>
      <c r="BM1786" s="4" t="str">
        <f>Table22[[#This Row],[Tier]]</f>
        <v>T1</v>
      </c>
      <c r="BN1786" s="4" t="str">
        <f>Table22[[#This Row],[PON Material]]</f>
        <v>SI</v>
      </c>
      <c r="BO1786" s="4" t="str" cm="1">
        <f t="array" ref="BO178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7" spans="1:67" x14ac:dyDescent="0.25">
      <c r="A1787" t="s">
        <v>989</v>
      </c>
      <c r="B1787" t="s">
        <v>1044</v>
      </c>
      <c r="C1787" t="s">
        <v>1199</v>
      </c>
      <c r="D1787" t="s">
        <v>166</v>
      </c>
      <c r="E1787" t="s">
        <v>3355</v>
      </c>
      <c r="F1787" t="s">
        <v>1364</v>
      </c>
      <c r="G1787" t="s">
        <v>3357</v>
      </c>
      <c r="H1787" t="s">
        <v>3358</v>
      </c>
      <c r="I1787" t="s">
        <v>2937</v>
      </c>
      <c r="J1787" t="s">
        <v>2846</v>
      </c>
      <c r="K1787" t="s">
        <v>1001</v>
      </c>
      <c r="L1787">
        <v>510792376</v>
      </c>
      <c r="M1787">
        <v>6</v>
      </c>
      <c r="O1787" t="s">
        <v>1570</v>
      </c>
      <c r="P1787" t="s">
        <v>1571</v>
      </c>
      <c r="Q1787" t="s">
        <v>163</v>
      </c>
      <c r="R1787" t="s">
        <v>1572</v>
      </c>
      <c r="S1787" t="s">
        <v>64</v>
      </c>
      <c r="T1787" t="s">
        <v>52</v>
      </c>
      <c r="U1787" t="s">
        <v>1573</v>
      </c>
      <c r="V1787" t="s">
        <v>1496</v>
      </c>
      <c r="W1787">
        <v>1</v>
      </c>
      <c r="X1787">
        <v>90.36</v>
      </c>
      <c r="Y1787" t="s">
        <v>1574</v>
      </c>
      <c r="Z1787" t="s">
        <v>1575</v>
      </c>
      <c r="AA1787" t="s">
        <v>147</v>
      </c>
      <c r="AC1787">
        <v>44501</v>
      </c>
      <c r="AD1787">
        <v>44554</v>
      </c>
      <c r="AE1787" s="39">
        <v>90.399999999999991</v>
      </c>
      <c r="AF1787" s="39">
        <v>0</v>
      </c>
      <c r="AG1787" s="39">
        <v>90.399999999999991</v>
      </c>
      <c r="AM1787">
        <v>12.914285714285715</v>
      </c>
      <c r="AN1787">
        <v>12.914285714285715</v>
      </c>
      <c r="AO1787">
        <v>12.914285714285715</v>
      </c>
      <c r="AP1787">
        <v>12.914285714285715</v>
      </c>
      <c r="AQ1787">
        <v>12.914285714285715</v>
      </c>
      <c r="AR1787">
        <v>12.914285714285715</v>
      </c>
      <c r="AS1787">
        <v>12.914285714285715</v>
      </c>
      <c r="BI1787" t="s">
        <v>1505</v>
      </c>
      <c r="BJ1787" s="4" t="str">
        <f>Table22[[#This Row],[Ofgem ]]</f>
        <v>4"-5"</v>
      </c>
      <c r="BK1787" s="4" t="str">
        <f>Table22[[#This Row],[Pressure]]</f>
        <v>LP</v>
      </c>
      <c r="BL1787" s="4" t="str">
        <f>Table22[[#This Row],[Pon Category]]</f>
        <v>Policy</v>
      </c>
      <c r="BM1787" s="4" t="str">
        <f>Table22[[#This Row],[Tier]]</f>
        <v>T1</v>
      </c>
      <c r="BN1787" s="4" t="str">
        <f>Table22[[#This Row],[PON Material]]</f>
        <v>SI</v>
      </c>
      <c r="BO1787" s="4" t="str" cm="1">
        <f t="array" ref="BO178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8" spans="1:67" x14ac:dyDescent="0.25">
      <c r="A1788" t="s">
        <v>989</v>
      </c>
      <c r="B1788" t="s">
        <v>1044</v>
      </c>
      <c r="C1788" t="s">
        <v>1199</v>
      </c>
      <c r="D1788" t="s">
        <v>166</v>
      </c>
      <c r="E1788" t="s">
        <v>3355</v>
      </c>
      <c r="F1788" t="s">
        <v>1364</v>
      </c>
      <c r="G1788" t="s">
        <v>3357</v>
      </c>
      <c r="H1788" t="s">
        <v>3358</v>
      </c>
      <c r="I1788" t="s">
        <v>2937</v>
      </c>
      <c r="J1788" t="s">
        <v>2846</v>
      </c>
      <c r="K1788" t="s">
        <v>1001</v>
      </c>
      <c r="L1788">
        <v>606672594</v>
      </c>
      <c r="M1788">
        <v>6</v>
      </c>
      <c r="O1788" t="s">
        <v>1570</v>
      </c>
      <c r="P1788" t="s">
        <v>1571</v>
      </c>
      <c r="Q1788" t="s">
        <v>53</v>
      </c>
      <c r="R1788" t="s">
        <v>1572</v>
      </c>
      <c r="S1788" t="s">
        <v>64</v>
      </c>
      <c r="T1788" t="s">
        <v>52</v>
      </c>
      <c r="U1788" t="s">
        <v>1573</v>
      </c>
      <c r="V1788" t="s">
        <v>1496</v>
      </c>
      <c r="W1788">
        <v>1</v>
      </c>
      <c r="X1788">
        <v>3.27</v>
      </c>
      <c r="Y1788" t="s">
        <v>1574</v>
      </c>
      <c r="Z1788" t="s">
        <v>1575</v>
      </c>
      <c r="AA1788" t="s">
        <v>147</v>
      </c>
      <c r="AC1788">
        <v>44501</v>
      </c>
      <c r="AD1788">
        <v>44554</v>
      </c>
      <c r="AE1788" s="39">
        <v>3.2799999999999994</v>
      </c>
      <c r="AF1788" s="39">
        <v>0</v>
      </c>
      <c r="AG1788" s="39">
        <v>3.2799999999999994</v>
      </c>
      <c r="AM1788">
        <v>0.46857142857142853</v>
      </c>
      <c r="AN1788">
        <v>0.46857142857142853</v>
      </c>
      <c r="AO1788">
        <v>0.46857142857142853</v>
      </c>
      <c r="AP1788">
        <v>0.46857142857142853</v>
      </c>
      <c r="AQ1788">
        <v>0.46857142857142853</v>
      </c>
      <c r="AR1788">
        <v>0.46857142857142853</v>
      </c>
      <c r="AS1788">
        <v>0.46857142857142853</v>
      </c>
      <c r="BI1788" t="s">
        <v>1505</v>
      </c>
      <c r="BJ1788" s="4" t="str">
        <f>Table22[[#This Row],[Ofgem ]]</f>
        <v>4"-5"</v>
      </c>
      <c r="BK1788" s="4" t="str">
        <f>Table22[[#This Row],[Pressure]]</f>
        <v>LP</v>
      </c>
      <c r="BL1788" s="4" t="str">
        <f>Table22[[#This Row],[Pon Category]]</f>
        <v>Policy</v>
      </c>
      <c r="BM1788" s="4" t="str">
        <f>Table22[[#This Row],[Tier]]</f>
        <v>T1</v>
      </c>
      <c r="BN1788" s="4" t="str">
        <f>Table22[[#This Row],[PON Material]]</f>
        <v>CI</v>
      </c>
      <c r="BO1788" s="4" t="str" cm="1">
        <f t="array" ref="BO178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89" spans="1:67" x14ac:dyDescent="0.25">
      <c r="A1789" t="s">
        <v>989</v>
      </c>
      <c r="B1789" t="s">
        <v>1044</v>
      </c>
      <c r="C1789" t="s">
        <v>1199</v>
      </c>
      <c r="D1789" t="s">
        <v>166</v>
      </c>
      <c r="E1789" t="s">
        <v>3355</v>
      </c>
      <c r="F1789" t="s">
        <v>1364</v>
      </c>
      <c r="G1789" t="s">
        <v>3357</v>
      </c>
      <c r="H1789" t="s">
        <v>3358</v>
      </c>
      <c r="I1789" t="s">
        <v>2937</v>
      </c>
      <c r="J1789" t="s">
        <v>2846</v>
      </c>
      <c r="K1789" t="s">
        <v>1001</v>
      </c>
      <c r="L1789">
        <v>220001301934</v>
      </c>
      <c r="M1789">
        <v>4</v>
      </c>
      <c r="O1789" t="s">
        <v>1570</v>
      </c>
      <c r="P1789" t="s">
        <v>1571</v>
      </c>
      <c r="Q1789" t="s">
        <v>163</v>
      </c>
      <c r="R1789" t="s">
        <v>1572</v>
      </c>
      <c r="S1789" t="s">
        <v>64</v>
      </c>
      <c r="T1789" t="s">
        <v>52</v>
      </c>
      <c r="U1789" t="s">
        <v>1573</v>
      </c>
      <c r="V1789" t="s">
        <v>1496</v>
      </c>
      <c r="W1789">
        <v>1</v>
      </c>
      <c r="X1789">
        <v>55.76</v>
      </c>
      <c r="Y1789" t="s">
        <v>1574</v>
      </c>
      <c r="Z1789" t="s">
        <v>1575</v>
      </c>
      <c r="AA1789" t="s">
        <v>147</v>
      </c>
      <c r="AC1789">
        <v>44501</v>
      </c>
      <c r="AD1789">
        <v>44554</v>
      </c>
      <c r="AE1789" s="39">
        <v>55.76</v>
      </c>
      <c r="AF1789" s="39">
        <v>0</v>
      </c>
      <c r="AG1789" s="39">
        <v>55.76</v>
      </c>
      <c r="AM1789">
        <v>7.9657142857142853</v>
      </c>
      <c r="AN1789">
        <v>7.9657142857142853</v>
      </c>
      <c r="AO1789">
        <v>7.9657142857142853</v>
      </c>
      <c r="AP1789">
        <v>7.9657142857142853</v>
      </c>
      <c r="AQ1789">
        <v>7.9657142857142853</v>
      </c>
      <c r="AR1789">
        <v>7.9657142857142853</v>
      </c>
      <c r="AS1789">
        <v>7.9657142857142853</v>
      </c>
      <c r="BI1789" t="s">
        <v>1505</v>
      </c>
      <c r="BJ1789" s="4" t="str">
        <f>Table22[[#This Row],[Ofgem ]]</f>
        <v>4"-5"</v>
      </c>
      <c r="BK1789" s="4" t="str">
        <f>Table22[[#This Row],[Pressure]]</f>
        <v>LP</v>
      </c>
      <c r="BL1789" s="4" t="str">
        <f>Table22[[#This Row],[Pon Category]]</f>
        <v>Policy</v>
      </c>
      <c r="BM1789" s="4" t="str">
        <f>Table22[[#This Row],[Tier]]</f>
        <v>T1</v>
      </c>
      <c r="BN1789" s="4" t="str">
        <f>Table22[[#This Row],[PON Material]]</f>
        <v>SI</v>
      </c>
      <c r="BO1789" s="4" t="str" cm="1">
        <f t="array" ref="BO178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0" spans="1:67" x14ac:dyDescent="0.25">
      <c r="A1790" t="s">
        <v>989</v>
      </c>
      <c r="B1790" t="s">
        <v>1044</v>
      </c>
      <c r="C1790" t="s">
        <v>1199</v>
      </c>
      <c r="D1790" t="s">
        <v>166</v>
      </c>
      <c r="E1790" t="s">
        <v>3355</v>
      </c>
      <c r="F1790" t="s">
        <v>1364</v>
      </c>
      <c r="G1790" t="s">
        <v>3359</v>
      </c>
      <c r="H1790" t="s">
        <v>3360</v>
      </c>
      <c r="I1790" t="s">
        <v>2937</v>
      </c>
      <c r="J1790" t="s">
        <v>2846</v>
      </c>
      <c r="K1790" t="s">
        <v>1001</v>
      </c>
      <c r="L1790">
        <v>220001266820</v>
      </c>
      <c r="M1790">
        <v>4</v>
      </c>
      <c r="O1790" t="s">
        <v>1570</v>
      </c>
      <c r="P1790" t="s">
        <v>1571</v>
      </c>
      <c r="Q1790" t="s">
        <v>53</v>
      </c>
      <c r="R1790" t="s">
        <v>1572</v>
      </c>
      <c r="S1790" t="s">
        <v>64</v>
      </c>
      <c r="T1790" t="s">
        <v>52</v>
      </c>
      <c r="U1790" t="s">
        <v>1573</v>
      </c>
      <c r="V1790" t="s">
        <v>1496</v>
      </c>
      <c r="W1790">
        <v>9</v>
      </c>
      <c r="X1790">
        <v>1.21</v>
      </c>
      <c r="Y1790" t="s">
        <v>1574</v>
      </c>
      <c r="Z1790" t="s">
        <v>1575</v>
      </c>
      <c r="AA1790" t="s">
        <v>147</v>
      </c>
      <c r="AC1790">
        <v>44557</v>
      </c>
      <c r="AD1790">
        <v>44561</v>
      </c>
      <c r="AE1790" s="39">
        <v>0</v>
      </c>
      <c r="AF1790" s="39">
        <v>1.21</v>
      </c>
      <c r="AG1790" s="39">
        <v>1.21</v>
      </c>
      <c r="AW1790">
        <v>1.21</v>
      </c>
      <c r="BI1790" t="s">
        <v>1505</v>
      </c>
      <c r="BJ1790" s="4" t="str">
        <f>Table22[[#This Row],[Ofgem ]]</f>
        <v>4"-5"</v>
      </c>
      <c r="BK1790" s="4" t="str">
        <f>Table22[[#This Row],[Pressure]]</f>
        <v>LP</v>
      </c>
      <c r="BL1790" s="4" t="str">
        <f>Table22[[#This Row],[Pon Category]]</f>
        <v>Policy</v>
      </c>
      <c r="BM1790" s="4" t="str">
        <f>Table22[[#This Row],[Tier]]</f>
        <v>T1</v>
      </c>
      <c r="BN1790" s="4" t="str">
        <f>Table22[[#This Row],[PON Material]]</f>
        <v>CI</v>
      </c>
      <c r="BO1790" s="4" t="str" cm="1">
        <f t="array" ref="BO179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1" spans="1:67" x14ac:dyDescent="0.25">
      <c r="A1791" t="s">
        <v>989</v>
      </c>
      <c r="B1791" t="s">
        <v>1044</v>
      </c>
      <c r="C1791" t="s">
        <v>1199</v>
      </c>
      <c r="D1791" t="s">
        <v>166</v>
      </c>
      <c r="E1791" t="s">
        <v>3355</v>
      </c>
      <c r="F1791" t="s">
        <v>1364</v>
      </c>
      <c r="G1791" t="s">
        <v>3361</v>
      </c>
      <c r="H1791" t="s">
        <v>1401</v>
      </c>
      <c r="I1791" t="s">
        <v>2937</v>
      </c>
      <c r="J1791" t="s">
        <v>2846</v>
      </c>
      <c r="K1791" t="s">
        <v>1001</v>
      </c>
      <c r="L1791">
        <v>510831462</v>
      </c>
      <c r="M1791">
        <v>4</v>
      </c>
      <c r="O1791" t="s">
        <v>1570</v>
      </c>
      <c r="P1791" t="s">
        <v>1571</v>
      </c>
      <c r="Q1791" t="s">
        <v>163</v>
      </c>
      <c r="R1791" t="s">
        <v>1572</v>
      </c>
      <c r="S1791" t="s">
        <v>64</v>
      </c>
      <c r="T1791" t="s">
        <v>52</v>
      </c>
      <c r="U1791" t="s">
        <v>1573</v>
      </c>
      <c r="V1791" t="s">
        <v>1496</v>
      </c>
      <c r="W1791">
        <v>7</v>
      </c>
      <c r="X1791">
        <v>261.68</v>
      </c>
      <c r="Y1791" t="s">
        <v>1574</v>
      </c>
      <c r="Z1791" t="s">
        <v>1575</v>
      </c>
      <c r="AA1791" t="s">
        <v>147</v>
      </c>
      <c r="AC1791">
        <v>44564</v>
      </c>
      <c r="AD1791">
        <v>44589</v>
      </c>
      <c r="AE1791" s="39">
        <v>0</v>
      </c>
      <c r="AF1791" s="39">
        <v>261.68</v>
      </c>
      <c r="AG1791" s="39">
        <v>261.68</v>
      </c>
      <c r="AV1791">
        <v>65.42</v>
      </c>
      <c r="AW1791">
        <v>65.42</v>
      </c>
      <c r="AX1791">
        <v>65.42</v>
      </c>
      <c r="AY1791">
        <v>65.42</v>
      </c>
      <c r="BI1791" t="s">
        <v>1505</v>
      </c>
      <c r="BJ1791" s="4" t="str">
        <f>Table22[[#This Row],[Ofgem ]]</f>
        <v>4"-5"</v>
      </c>
      <c r="BK1791" s="4" t="str">
        <f>Table22[[#This Row],[Pressure]]</f>
        <v>LP</v>
      </c>
      <c r="BL1791" s="4" t="str">
        <f>Table22[[#This Row],[Pon Category]]</f>
        <v>Policy</v>
      </c>
      <c r="BM1791" s="4" t="str">
        <f>Table22[[#This Row],[Tier]]</f>
        <v>T1</v>
      </c>
      <c r="BN1791" s="4" t="str">
        <f>Table22[[#This Row],[PON Material]]</f>
        <v>SI</v>
      </c>
      <c r="BO1791" s="4" t="str" cm="1">
        <f t="array" ref="BO179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2" spans="1:67" x14ac:dyDescent="0.25">
      <c r="A1792" t="s">
        <v>989</v>
      </c>
      <c r="B1792" t="s">
        <v>1044</v>
      </c>
      <c r="C1792" t="s">
        <v>1199</v>
      </c>
      <c r="D1792" t="s">
        <v>166</v>
      </c>
      <c r="E1792" t="s">
        <v>3355</v>
      </c>
      <c r="F1792" t="s">
        <v>1364</v>
      </c>
      <c r="G1792" t="s">
        <v>3361</v>
      </c>
      <c r="H1792" t="s">
        <v>1401</v>
      </c>
      <c r="I1792" t="s">
        <v>2937</v>
      </c>
      <c r="J1792" t="s">
        <v>2846</v>
      </c>
      <c r="K1792" t="s">
        <v>1001</v>
      </c>
      <c r="L1792">
        <v>510831463</v>
      </c>
      <c r="M1792">
        <v>4</v>
      </c>
      <c r="O1792" t="s">
        <v>1570</v>
      </c>
      <c r="P1792" t="s">
        <v>1571</v>
      </c>
      <c r="Q1792" t="s">
        <v>163</v>
      </c>
      <c r="R1792" t="s">
        <v>1572</v>
      </c>
      <c r="S1792" t="s">
        <v>64</v>
      </c>
      <c r="T1792" t="s">
        <v>52</v>
      </c>
      <c r="U1792" t="s">
        <v>1573</v>
      </c>
      <c r="V1792" t="s">
        <v>1496</v>
      </c>
      <c r="W1792">
        <v>7</v>
      </c>
      <c r="X1792">
        <v>231.35</v>
      </c>
      <c r="Y1792" t="s">
        <v>1574</v>
      </c>
      <c r="Z1792" t="s">
        <v>1575</v>
      </c>
      <c r="AA1792" t="s">
        <v>147</v>
      </c>
      <c r="AC1792">
        <v>44564</v>
      </c>
      <c r="AD1792">
        <v>44589</v>
      </c>
      <c r="AE1792" s="39">
        <v>0</v>
      </c>
      <c r="AF1792" s="39">
        <v>231.36</v>
      </c>
      <c r="AG1792" s="39">
        <v>231.36</v>
      </c>
      <c r="AV1792">
        <v>57.84</v>
      </c>
      <c r="AW1792">
        <v>57.84</v>
      </c>
      <c r="AX1792">
        <v>57.84</v>
      </c>
      <c r="AY1792">
        <v>57.84</v>
      </c>
      <c r="BI1792" t="s">
        <v>1505</v>
      </c>
      <c r="BJ1792" s="4" t="str">
        <f>Table22[[#This Row],[Ofgem ]]</f>
        <v>4"-5"</v>
      </c>
      <c r="BK1792" s="4" t="str">
        <f>Table22[[#This Row],[Pressure]]</f>
        <v>LP</v>
      </c>
      <c r="BL1792" s="4" t="str">
        <f>Table22[[#This Row],[Pon Category]]</f>
        <v>Policy</v>
      </c>
      <c r="BM1792" s="4" t="str">
        <f>Table22[[#This Row],[Tier]]</f>
        <v>T1</v>
      </c>
      <c r="BN1792" s="4" t="str">
        <f>Table22[[#This Row],[PON Material]]</f>
        <v>SI</v>
      </c>
      <c r="BO1792" s="4" t="str" cm="1">
        <f t="array" ref="BO179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3" spans="1:67" x14ac:dyDescent="0.25">
      <c r="A1793" t="s">
        <v>989</v>
      </c>
      <c r="B1793" t="s">
        <v>1044</v>
      </c>
      <c r="C1793" t="s">
        <v>1199</v>
      </c>
      <c r="D1793" t="s">
        <v>166</v>
      </c>
      <c r="E1793" t="s">
        <v>3355</v>
      </c>
      <c r="F1793" t="s">
        <v>1364</v>
      </c>
      <c r="G1793" t="s">
        <v>3362</v>
      </c>
      <c r="H1793" t="s">
        <v>3363</v>
      </c>
      <c r="I1793" t="s">
        <v>2937</v>
      </c>
      <c r="J1793" t="s">
        <v>2846</v>
      </c>
      <c r="K1793" t="s">
        <v>1001</v>
      </c>
      <c r="L1793">
        <v>510852121</v>
      </c>
      <c r="M1793">
        <v>4</v>
      </c>
      <c r="O1793" t="s">
        <v>1570</v>
      </c>
      <c r="P1793" t="s">
        <v>1571</v>
      </c>
      <c r="Q1793" t="s">
        <v>163</v>
      </c>
      <c r="R1793" t="s">
        <v>1572</v>
      </c>
      <c r="S1793" t="s">
        <v>64</v>
      </c>
      <c r="T1793" t="s">
        <v>52</v>
      </c>
      <c r="U1793" t="s">
        <v>1573</v>
      </c>
      <c r="V1793" t="s">
        <v>1496</v>
      </c>
      <c r="W1793">
        <v>8</v>
      </c>
      <c r="X1793">
        <v>246.54</v>
      </c>
      <c r="Y1793" t="s">
        <v>1574</v>
      </c>
      <c r="Z1793" t="s">
        <v>1575</v>
      </c>
      <c r="AA1793" t="s">
        <v>147</v>
      </c>
      <c r="AC1793">
        <v>44592</v>
      </c>
      <c r="AD1793">
        <v>44610</v>
      </c>
      <c r="AE1793" s="39">
        <v>0</v>
      </c>
      <c r="AF1793" s="39">
        <v>246.54000000000002</v>
      </c>
      <c r="AG1793" s="39">
        <v>246.54000000000002</v>
      </c>
      <c r="AZ1793">
        <v>82.18</v>
      </c>
      <c r="BA1793">
        <v>82.18</v>
      </c>
      <c r="BB1793">
        <v>82.18</v>
      </c>
      <c r="BI1793" t="s">
        <v>1505</v>
      </c>
      <c r="BJ1793" s="4" t="str">
        <f>Table22[[#This Row],[Ofgem ]]</f>
        <v>4"-5"</v>
      </c>
      <c r="BK1793" s="4" t="str">
        <f>Table22[[#This Row],[Pressure]]</f>
        <v>LP</v>
      </c>
      <c r="BL1793" s="4" t="str">
        <f>Table22[[#This Row],[Pon Category]]</f>
        <v>Policy</v>
      </c>
      <c r="BM1793" s="4" t="str">
        <f>Table22[[#This Row],[Tier]]</f>
        <v>T1</v>
      </c>
      <c r="BN1793" s="4" t="str">
        <f>Table22[[#This Row],[PON Material]]</f>
        <v>SI</v>
      </c>
      <c r="BO1793" s="4" t="str" cm="1">
        <f t="array" ref="BO179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4" spans="1:67" x14ac:dyDescent="0.25">
      <c r="A1794" t="s">
        <v>989</v>
      </c>
      <c r="B1794" t="s">
        <v>1044</v>
      </c>
      <c r="C1794" t="s">
        <v>1199</v>
      </c>
      <c r="D1794" t="s">
        <v>166</v>
      </c>
      <c r="E1794" t="s">
        <v>3355</v>
      </c>
      <c r="F1794" t="s">
        <v>1364</v>
      </c>
      <c r="G1794" t="s">
        <v>3362</v>
      </c>
      <c r="H1794" t="s">
        <v>3363</v>
      </c>
      <c r="I1794" t="s">
        <v>2937</v>
      </c>
      <c r="J1794" t="s">
        <v>2846</v>
      </c>
      <c r="K1794" t="s">
        <v>1001</v>
      </c>
      <c r="L1794">
        <v>510852122</v>
      </c>
      <c r="M1794">
        <v>4</v>
      </c>
      <c r="O1794" t="s">
        <v>1570</v>
      </c>
      <c r="P1794" t="s">
        <v>1571</v>
      </c>
      <c r="Q1794" t="s">
        <v>163</v>
      </c>
      <c r="R1794" t="s">
        <v>1572</v>
      </c>
      <c r="S1794" t="s">
        <v>64</v>
      </c>
      <c r="T1794" t="s">
        <v>52</v>
      </c>
      <c r="U1794" t="s">
        <v>1573</v>
      </c>
      <c r="V1794" t="s">
        <v>1496</v>
      </c>
      <c r="W1794">
        <v>4</v>
      </c>
      <c r="X1794">
        <v>93.38</v>
      </c>
      <c r="Y1794" t="s">
        <v>1574</v>
      </c>
      <c r="Z1794" t="s">
        <v>1575</v>
      </c>
      <c r="AA1794" t="s">
        <v>147</v>
      </c>
      <c r="AC1794">
        <v>44592</v>
      </c>
      <c r="AD1794">
        <v>44610</v>
      </c>
      <c r="AE1794" s="39">
        <v>0</v>
      </c>
      <c r="AF1794" s="39">
        <v>93.39</v>
      </c>
      <c r="AG1794" s="39">
        <v>93.39</v>
      </c>
      <c r="AZ1794">
        <v>31.13</v>
      </c>
      <c r="BA1794">
        <v>31.13</v>
      </c>
      <c r="BB1794">
        <v>31.13</v>
      </c>
      <c r="BI1794" t="s">
        <v>1505</v>
      </c>
      <c r="BJ1794" s="4" t="str">
        <f>Table22[[#This Row],[Ofgem ]]</f>
        <v>4"-5"</v>
      </c>
      <c r="BK1794" s="4" t="str">
        <f>Table22[[#This Row],[Pressure]]</f>
        <v>LP</v>
      </c>
      <c r="BL1794" s="4" t="str">
        <f>Table22[[#This Row],[Pon Category]]</f>
        <v>Policy</v>
      </c>
      <c r="BM1794" s="4" t="str">
        <f>Table22[[#This Row],[Tier]]</f>
        <v>T1</v>
      </c>
      <c r="BN1794" s="4" t="str">
        <f>Table22[[#This Row],[PON Material]]</f>
        <v>SI</v>
      </c>
      <c r="BO1794" s="4" t="str" cm="1">
        <f t="array" ref="BO179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5" spans="1:67" x14ac:dyDescent="0.25">
      <c r="A1795" t="s">
        <v>989</v>
      </c>
      <c r="B1795" t="s">
        <v>1044</v>
      </c>
      <c r="C1795" t="s">
        <v>1199</v>
      </c>
      <c r="D1795" t="s">
        <v>166</v>
      </c>
      <c r="E1795" t="s">
        <v>3355</v>
      </c>
      <c r="F1795" t="s">
        <v>1364</v>
      </c>
      <c r="G1795" t="s">
        <v>3364</v>
      </c>
      <c r="H1795" t="s">
        <v>3365</v>
      </c>
      <c r="I1795" t="s">
        <v>2937</v>
      </c>
      <c r="J1795" t="s">
        <v>2846</v>
      </c>
      <c r="K1795" t="s">
        <v>1001</v>
      </c>
      <c r="L1795">
        <v>510867398</v>
      </c>
      <c r="M1795">
        <v>4</v>
      </c>
      <c r="O1795" t="s">
        <v>1570</v>
      </c>
      <c r="P1795" t="s">
        <v>1571</v>
      </c>
      <c r="Q1795" t="s">
        <v>163</v>
      </c>
      <c r="R1795" t="s">
        <v>1572</v>
      </c>
      <c r="S1795" t="s">
        <v>64</v>
      </c>
      <c r="T1795" t="s">
        <v>52</v>
      </c>
      <c r="U1795" t="s">
        <v>1573</v>
      </c>
      <c r="V1795" t="s">
        <v>1496</v>
      </c>
      <c r="W1795">
        <v>4</v>
      </c>
      <c r="X1795">
        <v>42.29</v>
      </c>
      <c r="Y1795" t="s">
        <v>1574</v>
      </c>
      <c r="Z1795" t="s">
        <v>1575</v>
      </c>
      <c r="AA1795" t="s">
        <v>147</v>
      </c>
      <c r="AC1795">
        <v>44613</v>
      </c>
      <c r="AD1795">
        <v>44617</v>
      </c>
      <c r="AE1795" s="39">
        <v>0</v>
      </c>
      <c r="AF1795" s="39">
        <v>42.29</v>
      </c>
      <c r="AG1795" s="39">
        <v>42.29</v>
      </c>
      <c r="BC1795">
        <v>42.29</v>
      </c>
      <c r="BI1795" t="s">
        <v>1505</v>
      </c>
      <c r="BJ1795" s="4" t="str">
        <f>Table22[[#This Row],[Ofgem ]]</f>
        <v>4"-5"</v>
      </c>
      <c r="BK1795" s="4" t="str">
        <f>Table22[[#This Row],[Pressure]]</f>
        <v>LP</v>
      </c>
      <c r="BL1795" s="4" t="str">
        <f>Table22[[#This Row],[Pon Category]]</f>
        <v>Policy</v>
      </c>
      <c r="BM1795" s="4" t="str">
        <f>Table22[[#This Row],[Tier]]</f>
        <v>T1</v>
      </c>
      <c r="BN1795" s="4" t="str">
        <f>Table22[[#This Row],[PON Material]]</f>
        <v>SI</v>
      </c>
      <c r="BO1795" s="4" t="str" cm="1">
        <f t="array" ref="BO179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6" spans="1:67" x14ac:dyDescent="0.25">
      <c r="A1796" t="s">
        <v>989</v>
      </c>
      <c r="B1796" t="s">
        <v>1044</v>
      </c>
      <c r="C1796" t="s">
        <v>1199</v>
      </c>
      <c r="D1796" t="s">
        <v>166</v>
      </c>
      <c r="E1796" t="s">
        <v>3355</v>
      </c>
      <c r="F1796" t="s">
        <v>1364</v>
      </c>
      <c r="G1796" t="s">
        <v>3364</v>
      </c>
      <c r="H1796" t="s">
        <v>3365</v>
      </c>
      <c r="I1796" t="s">
        <v>2937</v>
      </c>
      <c r="J1796" t="s">
        <v>2846</v>
      </c>
      <c r="K1796" t="s">
        <v>1001</v>
      </c>
      <c r="L1796">
        <v>510867399</v>
      </c>
      <c r="M1796">
        <v>4</v>
      </c>
      <c r="O1796" t="s">
        <v>1570</v>
      </c>
      <c r="P1796" t="s">
        <v>1571</v>
      </c>
      <c r="Q1796" t="s">
        <v>163</v>
      </c>
      <c r="R1796" t="s">
        <v>1572</v>
      </c>
      <c r="S1796" t="s">
        <v>64</v>
      </c>
      <c r="T1796" t="s">
        <v>52</v>
      </c>
      <c r="U1796" t="s">
        <v>1573</v>
      </c>
      <c r="V1796" t="s">
        <v>1496</v>
      </c>
      <c r="W1796">
        <v>8</v>
      </c>
      <c r="X1796">
        <v>111.16</v>
      </c>
      <c r="Y1796" t="s">
        <v>1574</v>
      </c>
      <c r="Z1796" t="s">
        <v>1575</v>
      </c>
      <c r="AA1796" t="s">
        <v>147</v>
      </c>
      <c r="AC1796">
        <v>44613</v>
      </c>
      <c r="AD1796">
        <v>44617</v>
      </c>
      <c r="AE1796" s="39">
        <v>0</v>
      </c>
      <c r="AF1796" s="39">
        <v>111.16</v>
      </c>
      <c r="AG1796" s="39">
        <v>111.16</v>
      </c>
      <c r="BC1796">
        <v>111.16</v>
      </c>
      <c r="BI1796" t="s">
        <v>1505</v>
      </c>
      <c r="BJ1796" s="4" t="str">
        <f>Table22[[#This Row],[Ofgem ]]</f>
        <v>4"-5"</v>
      </c>
      <c r="BK1796" s="4" t="str">
        <f>Table22[[#This Row],[Pressure]]</f>
        <v>LP</v>
      </c>
      <c r="BL1796" s="4" t="str">
        <f>Table22[[#This Row],[Pon Category]]</f>
        <v>Policy</v>
      </c>
      <c r="BM1796" s="4" t="str">
        <f>Table22[[#This Row],[Tier]]</f>
        <v>T1</v>
      </c>
      <c r="BN1796" s="4" t="str">
        <f>Table22[[#This Row],[PON Material]]</f>
        <v>SI</v>
      </c>
      <c r="BO1796" s="4" t="str" cm="1">
        <f t="array" ref="BO179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7" spans="1:67" x14ac:dyDescent="0.25">
      <c r="A1797" t="s">
        <v>989</v>
      </c>
      <c r="B1797" t="s">
        <v>1044</v>
      </c>
      <c r="C1797" t="s">
        <v>1199</v>
      </c>
      <c r="D1797" t="s">
        <v>166</v>
      </c>
      <c r="E1797" t="s">
        <v>3355</v>
      </c>
      <c r="F1797" t="s">
        <v>1364</v>
      </c>
      <c r="G1797" t="s">
        <v>3364</v>
      </c>
      <c r="H1797" t="s">
        <v>3365</v>
      </c>
      <c r="I1797" t="s">
        <v>2937</v>
      </c>
      <c r="J1797" t="s">
        <v>2846</v>
      </c>
      <c r="K1797" t="s">
        <v>1001</v>
      </c>
      <c r="L1797">
        <v>606703950</v>
      </c>
      <c r="M1797">
        <v>4</v>
      </c>
      <c r="O1797" t="s">
        <v>1570</v>
      </c>
      <c r="P1797" t="s">
        <v>1571</v>
      </c>
      <c r="Q1797" t="s">
        <v>163</v>
      </c>
      <c r="R1797" t="s">
        <v>1572</v>
      </c>
      <c r="S1797" t="s">
        <v>64</v>
      </c>
      <c r="T1797" t="s">
        <v>52</v>
      </c>
      <c r="U1797" t="s">
        <v>1573</v>
      </c>
      <c r="V1797" t="s">
        <v>1496</v>
      </c>
      <c r="W1797">
        <v>6</v>
      </c>
      <c r="X1797">
        <v>5.66</v>
      </c>
      <c r="Y1797" t="s">
        <v>1574</v>
      </c>
      <c r="Z1797" t="s">
        <v>1575</v>
      </c>
      <c r="AA1797" t="s">
        <v>147</v>
      </c>
      <c r="AC1797">
        <v>44613</v>
      </c>
      <c r="AD1797">
        <v>44617</v>
      </c>
      <c r="AE1797" s="39">
        <v>0</v>
      </c>
      <c r="AF1797" s="39">
        <v>5.66</v>
      </c>
      <c r="AG1797" s="39">
        <v>5.66</v>
      </c>
      <c r="BC1797">
        <v>5.66</v>
      </c>
      <c r="BI1797" t="s">
        <v>1505</v>
      </c>
      <c r="BJ1797" s="4" t="str">
        <f>Table22[[#This Row],[Ofgem ]]</f>
        <v>4"-5"</v>
      </c>
      <c r="BK1797" s="4" t="str">
        <f>Table22[[#This Row],[Pressure]]</f>
        <v>LP</v>
      </c>
      <c r="BL1797" s="4" t="str">
        <f>Table22[[#This Row],[Pon Category]]</f>
        <v>Policy</v>
      </c>
      <c r="BM1797" s="4" t="str">
        <f>Table22[[#This Row],[Tier]]</f>
        <v>T1</v>
      </c>
      <c r="BN1797" s="4" t="str">
        <f>Table22[[#This Row],[PON Material]]</f>
        <v>SI</v>
      </c>
      <c r="BO1797" s="4" t="str" cm="1">
        <f t="array" ref="BO179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8" spans="1:67" x14ac:dyDescent="0.25">
      <c r="A1798" t="s">
        <v>989</v>
      </c>
      <c r="B1798" t="s">
        <v>1044</v>
      </c>
      <c r="C1798" t="s">
        <v>1199</v>
      </c>
      <c r="D1798" t="s">
        <v>166</v>
      </c>
      <c r="E1798" t="s">
        <v>3355</v>
      </c>
      <c r="F1798" t="s">
        <v>1364</v>
      </c>
      <c r="G1798" t="s">
        <v>3366</v>
      </c>
      <c r="H1798" t="s">
        <v>3367</v>
      </c>
      <c r="I1798" t="s">
        <v>2937</v>
      </c>
      <c r="J1798" t="s">
        <v>2846</v>
      </c>
      <c r="K1798" t="s">
        <v>1001</v>
      </c>
      <c r="L1798">
        <v>510908147</v>
      </c>
      <c r="M1798">
        <v>4</v>
      </c>
      <c r="O1798" t="s">
        <v>1570</v>
      </c>
      <c r="P1798" t="s">
        <v>1571</v>
      </c>
      <c r="Q1798" t="s">
        <v>53</v>
      </c>
      <c r="R1798" t="s">
        <v>1572</v>
      </c>
      <c r="S1798" t="s">
        <v>64</v>
      </c>
      <c r="T1798" t="s">
        <v>52</v>
      </c>
      <c r="U1798" t="s">
        <v>1573</v>
      </c>
      <c r="V1798" t="s">
        <v>1496</v>
      </c>
      <c r="W1798">
        <v>4</v>
      </c>
      <c r="X1798">
        <v>306.77999999999997</v>
      </c>
      <c r="Y1798" t="s">
        <v>1574</v>
      </c>
      <c r="Z1798" t="s">
        <v>1575</v>
      </c>
      <c r="AA1798" t="s">
        <v>147</v>
      </c>
      <c r="AC1798">
        <v>44620</v>
      </c>
      <c r="AD1798">
        <v>44645</v>
      </c>
      <c r="AE1798" s="39">
        <v>0</v>
      </c>
      <c r="AF1798" s="39">
        <v>306.8</v>
      </c>
      <c r="AG1798" s="39">
        <v>306.8</v>
      </c>
      <c r="BD1798">
        <v>76.7</v>
      </c>
      <c r="BE1798">
        <v>76.7</v>
      </c>
      <c r="BF1798">
        <v>76.7</v>
      </c>
      <c r="BG1798">
        <v>76.7</v>
      </c>
      <c r="BI1798" t="s">
        <v>1505</v>
      </c>
      <c r="BJ1798" s="4" t="str">
        <f>Table22[[#This Row],[Ofgem ]]</f>
        <v>4"-5"</v>
      </c>
      <c r="BK1798" s="4" t="str">
        <f>Table22[[#This Row],[Pressure]]</f>
        <v>LP</v>
      </c>
      <c r="BL1798" s="4" t="str">
        <f>Table22[[#This Row],[Pon Category]]</f>
        <v>Policy</v>
      </c>
      <c r="BM1798" s="4" t="str">
        <f>Table22[[#This Row],[Tier]]</f>
        <v>T1</v>
      </c>
      <c r="BN1798" s="4" t="str">
        <f>Table22[[#This Row],[PON Material]]</f>
        <v>CI</v>
      </c>
      <c r="BO1798" s="4" t="str" cm="1">
        <f t="array" ref="BO179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799" spans="1:67" x14ac:dyDescent="0.25">
      <c r="A1799" t="s">
        <v>989</v>
      </c>
      <c r="B1799" t="s">
        <v>1044</v>
      </c>
      <c r="C1799" t="s">
        <v>1199</v>
      </c>
      <c r="D1799" t="s">
        <v>166</v>
      </c>
      <c r="E1799" t="s">
        <v>3355</v>
      </c>
      <c r="F1799" t="s">
        <v>1364</v>
      </c>
      <c r="G1799" t="s">
        <v>3366</v>
      </c>
      <c r="H1799" t="s">
        <v>3367</v>
      </c>
      <c r="I1799" t="s">
        <v>2937</v>
      </c>
      <c r="J1799" t="s">
        <v>2846</v>
      </c>
      <c r="K1799" t="s">
        <v>1001</v>
      </c>
      <c r="L1799">
        <v>510908148</v>
      </c>
      <c r="M1799">
        <v>4</v>
      </c>
      <c r="O1799" t="s">
        <v>1570</v>
      </c>
      <c r="P1799" t="s">
        <v>1571</v>
      </c>
      <c r="Q1799" t="s">
        <v>53</v>
      </c>
      <c r="R1799" t="s">
        <v>1572</v>
      </c>
      <c r="S1799" t="s">
        <v>64</v>
      </c>
      <c r="T1799" t="s">
        <v>52</v>
      </c>
      <c r="U1799" t="s">
        <v>1573</v>
      </c>
      <c r="V1799" t="s">
        <v>1496</v>
      </c>
      <c r="W1799">
        <v>4</v>
      </c>
      <c r="X1799">
        <v>230.23</v>
      </c>
      <c r="Y1799" t="s">
        <v>1574</v>
      </c>
      <c r="Z1799" t="s">
        <v>1575</v>
      </c>
      <c r="AA1799" t="s">
        <v>147</v>
      </c>
      <c r="AC1799">
        <v>44620</v>
      </c>
      <c r="AD1799">
        <v>44645</v>
      </c>
      <c r="AE1799" s="39">
        <v>0</v>
      </c>
      <c r="AF1799" s="39">
        <v>230.24</v>
      </c>
      <c r="AG1799" s="39">
        <v>230.24</v>
      </c>
      <c r="BD1799">
        <v>57.56</v>
      </c>
      <c r="BE1799">
        <v>57.56</v>
      </c>
      <c r="BF1799">
        <v>57.56</v>
      </c>
      <c r="BG1799">
        <v>57.56</v>
      </c>
      <c r="BI1799" t="s">
        <v>1505</v>
      </c>
      <c r="BJ1799" s="4" t="str">
        <f>Table22[[#This Row],[Ofgem ]]</f>
        <v>4"-5"</v>
      </c>
      <c r="BK1799" s="4" t="str">
        <f>Table22[[#This Row],[Pressure]]</f>
        <v>LP</v>
      </c>
      <c r="BL1799" s="4" t="str">
        <f>Table22[[#This Row],[Pon Category]]</f>
        <v>Policy</v>
      </c>
      <c r="BM1799" s="4" t="str">
        <f>Table22[[#This Row],[Tier]]</f>
        <v>T1</v>
      </c>
      <c r="BN1799" s="4" t="str">
        <f>Table22[[#This Row],[PON Material]]</f>
        <v>CI</v>
      </c>
      <c r="BO1799" s="4" t="str" cm="1">
        <f t="array" ref="BO179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0" spans="1:67" x14ac:dyDescent="0.25">
      <c r="A1800" t="s">
        <v>989</v>
      </c>
      <c r="B1800" t="s">
        <v>1187</v>
      </c>
      <c r="C1800" t="s">
        <v>1220</v>
      </c>
      <c r="D1800" t="s">
        <v>61</v>
      </c>
      <c r="E1800" t="s">
        <v>3368</v>
      </c>
      <c r="F1800" t="s">
        <v>1326</v>
      </c>
      <c r="G1800" t="s">
        <v>3369</v>
      </c>
      <c r="H1800" t="s">
        <v>1343</v>
      </c>
      <c r="I1800" t="s">
        <v>2775</v>
      </c>
      <c r="J1800" t="s">
        <v>2769</v>
      </c>
      <c r="K1800" t="s">
        <v>996</v>
      </c>
      <c r="L1800">
        <v>510794351</v>
      </c>
      <c r="M1800">
        <v>6</v>
      </c>
      <c r="O1800" t="s">
        <v>1570</v>
      </c>
      <c r="P1800" t="s">
        <v>1571</v>
      </c>
      <c r="Q1800" t="s">
        <v>163</v>
      </c>
      <c r="R1800" t="s">
        <v>1572</v>
      </c>
      <c r="S1800" t="s">
        <v>64</v>
      </c>
      <c r="T1800" t="s">
        <v>52</v>
      </c>
      <c r="U1800" t="s">
        <v>1573</v>
      </c>
      <c r="V1800" t="s">
        <v>1496</v>
      </c>
      <c r="W1800">
        <v>29</v>
      </c>
      <c r="X1800">
        <v>569.4</v>
      </c>
      <c r="Y1800" t="s">
        <v>1574</v>
      </c>
      <c r="Z1800" t="s">
        <v>1575</v>
      </c>
      <c r="AA1800" t="s">
        <v>147</v>
      </c>
      <c r="AC1800">
        <v>44452</v>
      </c>
      <c r="AD1800">
        <v>44477</v>
      </c>
      <c r="AE1800" s="39">
        <v>450.4</v>
      </c>
      <c r="AF1800" s="39">
        <v>0</v>
      </c>
      <c r="AG1800" s="39">
        <v>450.4</v>
      </c>
      <c r="AH1800">
        <v>225.2</v>
      </c>
      <c r="AI1800">
        <v>225.2</v>
      </c>
      <c r="BI1800" t="s">
        <v>1505</v>
      </c>
      <c r="BJ1800" s="4" t="str">
        <f>Table22[[#This Row],[Ofgem ]]</f>
        <v>4"-5"</v>
      </c>
      <c r="BK1800" s="4" t="str">
        <f>Table22[[#This Row],[Pressure]]</f>
        <v>LP</v>
      </c>
      <c r="BL1800" s="4" t="str">
        <f>Table22[[#This Row],[Pon Category]]</f>
        <v>Policy</v>
      </c>
      <c r="BM1800" s="4" t="str">
        <f>Table22[[#This Row],[Tier]]</f>
        <v>T1</v>
      </c>
      <c r="BN1800" s="4" t="str">
        <f>Table22[[#This Row],[PON Material]]</f>
        <v>SI</v>
      </c>
      <c r="BO1800" s="4" t="str" cm="1">
        <f t="array" ref="BO180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1" spans="1:67" x14ac:dyDescent="0.25">
      <c r="A1801" t="s">
        <v>989</v>
      </c>
      <c r="B1801" t="s">
        <v>1187</v>
      </c>
      <c r="C1801" t="s">
        <v>1220</v>
      </c>
      <c r="D1801" t="s">
        <v>61</v>
      </c>
      <c r="E1801" t="s">
        <v>3368</v>
      </c>
      <c r="F1801" t="s">
        <v>1402</v>
      </c>
      <c r="G1801" t="s">
        <v>3370</v>
      </c>
      <c r="H1801" t="s">
        <v>3371</v>
      </c>
      <c r="I1801" t="s">
        <v>3372</v>
      </c>
      <c r="J1801" t="s">
        <v>2769</v>
      </c>
      <c r="K1801" t="s">
        <v>992</v>
      </c>
      <c r="L1801">
        <v>510784469</v>
      </c>
      <c r="M1801">
        <v>4</v>
      </c>
      <c r="O1801" t="s">
        <v>1570</v>
      </c>
      <c r="P1801" t="s">
        <v>1571</v>
      </c>
      <c r="Q1801" t="s">
        <v>163</v>
      </c>
      <c r="R1801" t="s">
        <v>1572</v>
      </c>
      <c r="S1801" t="s">
        <v>64</v>
      </c>
      <c r="T1801" t="s">
        <v>52</v>
      </c>
      <c r="U1801" t="s">
        <v>1573</v>
      </c>
      <c r="V1801" t="s">
        <v>1496</v>
      </c>
      <c r="W1801">
        <v>14</v>
      </c>
      <c r="X1801">
        <v>116.49</v>
      </c>
      <c r="Y1801" t="s">
        <v>1574</v>
      </c>
      <c r="Z1801" t="s">
        <v>1575</v>
      </c>
      <c r="AA1801" t="s">
        <v>147</v>
      </c>
      <c r="AC1801">
        <v>44480</v>
      </c>
      <c r="AD1801">
        <v>44652</v>
      </c>
      <c r="AE1801" s="39">
        <v>55.919999999999987</v>
      </c>
      <c r="AF1801" s="39">
        <v>60.579999999999984</v>
      </c>
      <c r="AG1801" s="39">
        <v>116.49999999999997</v>
      </c>
      <c r="AH1801">
        <v>4.66</v>
      </c>
      <c r="AI1801">
        <v>4.66</v>
      </c>
      <c r="AJ1801">
        <v>4.66</v>
      </c>
      <c r="AK1801">
        <v>4.66</v>
      </c>
      <c r="AL1801">
        <v>4.66</v>
      </c>
      <c r="AM1801">
        <v>4.66</v>
      </c>
      <c r="AN1801">
        <v>4.66</v>
      </c>
      <c r="AO1801">
        <v>4.66</v>
      </c>
      <c r="AP1801">
        <v>4.66</v>
      </c>
      <c r="AQ1801">
        <v>4.66</v>
      </c>
      <c r="AR1801">
        <v>4.66</v>
      </c>
      <c r="AS1801">
        <v>4.66</v>
      </c>
      <c r="AV1801">
        <v>4.66</v>
      </c>
      <c r="AW1801">
        <v>4.66</v>
      </c>
      <c r="AX1801">
        <v>4.66</v>
      </c>
      <c r="AY1801">
        <v>4.66</v>
      </c>
      <c r="AZ1801">
        <v>4.66</v>
      </c>
      <c r="BA1801">
        <v>4.66</v>
      </c>
      <c r="BB1801">
        <v>4.66</v>
      </c>
      <c r="BC1801">
        <v>4.66</v>
      </c>
      <c r="BD1801">
        <v>4.66</v>
      </c>
      <c r="BE1801">
        <v>4.66</v>
      </c>
      <c r="BF1801">
        <v>4.66</v>
      </c>
      <c r="BG1801">
        <v>4.66</v>
      </c>
      <c r="BH1801">
        <v>4.66</v>
      </c>
      <c r="BI1801" t="s">
        <v>1505</v>
      </c>
      <c r="BJ1801" s="4" t="str">
        <f>Table22[[#This Row],[Ofgem ]]</f>
        <v>4"-5"</v>
      </c>
      <c r="BK1801" s="4" t="str">
        <f>Table22[[#This Row],[Pressure]]</f>
        <v>LP</v>
      </c>
      <c r="BL1801" s="4" t="str">
        <f>Table22[[#This Row],[Pon Category]]</f>
        <v>Policy</v>
      </c>
      <c r="BM1801" s="4" t="str">
        <f>Table22[[#This Row],[Tier]]</f>
        <v>T1</v>
      </c>
      <c r="BN1801" s="4" t="str">
        <f>Table22[[#This Row],[PON Material]]</f>
        <v>SI</v>
      </c>
      <c r="BO1801" s="4" t="str" cm="1">
        <f t="array" ref="BO180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2" spans="1:67" x14ac:dyDescent="0.25">
      <c r="A1802" t="s">
        <v>989</v>
      </c>
      <c r="B1802" t="s">
        <v>1187</v>
      </c>
      <c r="C1802" t="s">
        <v>1220</v>
      </c>
      <c r="D1802" t="s">
        <v>61</v>
      </c>
      <c r="E1802" t="s">
        <v>3368</v>
      </c>
      <c r="F1802" t="s">
        <v>1402</v>
      </c>
      <c r="G1802" t="s">
        <v>3373</v>
      </c>
      <c r="H1802" t="s">
        <v>3374</v>
      </c>
      <c r="I1802" t="s">
        <v>3372</v>
      </c>
      <c r="J1802" t="s">
        <v>2769</v>
      </c>
      <c r="K1802" t="s">
        <v>992</v>
      </c>
      <c r="L1802">
        <v>510806982</v>
      </c>
      <c r="M1802">
        <v>4</v>
      </c>
      <c r="O1802" t="s">
        <v>1570</v>
      </c>
      <c r="P1802" t="s">
        <v>1571</v>
      </c>
      <c r="Q1802" t="s">
        <v>163</v>
      </c>
      <c r="R1802" t="s">
        <v>1572</v>
      </c>
      <c r="S1802" t="s">
        <v>64</v>
      </c>
      <c r="T1802" t="s">
        <v>52</v>
      </c>
      <c r="U1802" t="s">
        <v>1573</v>
      </c>
      <c r="V1802" t="s">
        <v>1496</v>
      </c>
      <c r="W1802">
        <v>7</v>
      </c>
      <c r="X1802">
        <v>169.57</v>
      </c>
      <c r="Y1802" t="s">
        <v>1574</v>
      </c>
      <c r="Z1802" t="s">
        <v>1575</v>
      </c>
      <c r="AA1802" t="s">
        <v>147</v>
      </c>
      <c r="AC1802">
        <v>44480</v>
      </c>
      <c r="AD1802">
        <v>44652</v>
      </c>
      <c r="AE1802" s="39">
        <v>81.36</v>
      </c>
      <c r="AF1802" s="39">
        <v>88.14</v>
      </c>
      <c r="AG1802" s="39">
        <v>169.5</v>
      </c>
      <c r="AH1802">
        <v>6.78</v>
      </c>
      <c r="AI1802">
        <v>6.78</v>
      </c>
      <c r="AJ1802">
        <v>6.78</v>
      </c>
      <c r="AK1802">
        <v>6.78</v>
      </c>
      <c r="AL1802">
        <v>6.78</v>
      </c>
      <c r="AM1802">
        <v>6.78</v>
      </c>
      <c r="AN1802">
        <v>6.78</v>
      </c>
      <c r="AO1802">
        <v>6.78</v>
      </c>
      <c r="AP1802">
        <v>6.78</v>
      </c>
      <c r="AQ1802">
        <v>6.78</v>
      </c>
      <c r="AR1802">
        <v>6.78</v>
      </c>
      <c r="AS1802">
        <v>6.78</v>
      </c>
      <c r="AV1802">
        <v>6.78</v>
      </c>
      <c r="AW1802">
        <v>6.78</v>
      </c>
      <c r="AX1802">
        <v>6.78</v>
      </c>
      <c r="AY1802">
        <v>6.78</v>
      </c>
      <c r="AZ1802">
        <v>6.78</v>
      </c>
      <c r="BA1802">
        <v>6.78</v>
      </c>
      <c r="BB1802">
        <v>6.78</v>
      </c>
      <c r="BC1802">
        <v>6.78</v>
      </c>
      <c r="BD1802">
        <v>6.78</v>
      </c>
      <c r="BE1802">
        <v>6.78</v>
      </c>
      <c r="BF1802">
        <v>6.78</v>
      </c>
      <c r="BG1802">
        <v>6.78</v>
      </c>
      <c r="BH1802">
        <v>6.78</v>
      </c>
      <c r="BI1802" t="s">
        <v>1505</v>
      </c>
      <c r="BJ1802" s="4" t="str">
        <f>Table22[[#This Row],[Ofgem ]]</f>
        <v>4"-5"</v>
      </c>
      <c r="BK1802" s="4" t="str">
        <f>Table22[[#This Row],[Pressure]]</f>
        <v>LP</v>
      </c>
      <c r="BL1802" s="4" t="str">
        <f>Table22[[#This Row],[Pon Category]]</f>
        <v>Policy</v>
      </c>
      <c r="BM1802" s="4" t="str">
        <f>Table22[[#This Row],[Tier]]</f>
        <v>T1</v>
      </c>
      <c r="BN1802" s="4" t="str">
        <f>Table22[[#This Row],[PON Material]]</f>
        <v>SI</v>
      </c>
      <c r="BO1802" s="4" t="str" cm="1">
        <f t="array" ref="BO180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3" spans="1:67" x14ac:dyDescent="0.25">
      <c r="A1803" t="s">
        <v>989</v>
      </c>
      <c r="B1803" t="s">
        <v>1187</v>
      </c>
      <c r="C1803" t="s">
        <v>1220</v>
      </c>
      <c r="D1803" t="s">
        <v>61</v>
      </c>
      <c r="E1803" t="s">
        <v>3368</v>
      </c>
      <c r="F1803" t="s">
        <v>1402</v>
      </c>
      <c r="G1803" t="s">
        <v>3375</v>
      </c>
      <c r="H1803" t="s">
        <v>327</v>
      </c>
      <c r="I1803" t="s">
        <v>3372</v>
      </c>
      <c r="J1803" t="s">
        <v>2769</v>
      </c>
      <c r="K1803" t="s">
        <v>992</v>
      </c>
      <c r="L1803">
        <v>510969599</v>
      </c>
      <c r="M1803">
        <v>100</v>
      </c>
      <c r="O1803" t="s">
        <v>1570</v>
      </c>
      <c r="P1803" t="s">
        <v>220</v>
      </c>
      <c r="Q1803" t="s">
        <v>91</v>
      </c>
      <c r="R1803" t="s">
        <v>1572</v>
      </c>
      <c r="S1803" t="s">
        <v>64</v>
      </c>
      <c r="T1803" t="s">
        <v>52</v>
      </c>
      <c r="U1803" t="s">
        <v>1573</v>
      </c>
      <c r="V1803" t="s">
        <v>1496</v>
      </c>
      <c r="W1803">
        <v>7</v>
      </c>
      <c r="X1803">
        <v>78</v>
      </c>
      <c r="Y1803" t="s">
        <v>1574</v>
      </c>
      <c r="Z1803" t="s">
        <v>1575</v>
      </c>
      <c r="AA1803" t="s">
        <v>147</v>
      </c>
      <c r="AC1803">
        <v>44480</v>
      </c>
      <c r="AD1803">
        <v>44652</v>
      </c>
      <c r="AE1803" s="39">
        <v>37.440000000000005</v>
      </c>
      <c r="AF1803" s="39">
        <v>40.56</v>
      </c>
      <c r="AG1803" s="39">
        <v>78</v>
      </c>
      <c r="AH1803">
        <v>3.12</v>
      </c>
      <c r="AI1803">
        <v>3.12</v>
      </c>
      <c r="AJ1803">
        <v>3.12</v>
      </c>
      <c r="AK1803">
        <v>3.12</v>
      </c>
      <c r="AL1803">
        <v>3.12</v>
      </c>
      <c r="AM1803">
        <v>3.12</v>
      </c>
      <c r="AN1803">
        <v>3.12</v>
      </c>
      <c r="AO1803">
        <v>3.12</v>
      </c>
      <c r="AP1803">
        <v>3.12</v>
      </c>
      <c r="AQ1803">
        <v>3.12</v>
      </c>
      <c r="AR1803">
        <v>3.12</v>
      </c>
      <c r="AS1803">
        <v>3.12</v>
      </c>
      <c r="AV1803">
        <v>3.12</v>
      </c>
      <c r="AW1803">
        <v>3.12</v>
      </c>
      <c r="AX1803">
        <v>3.12</v>
      </c>
      <c r="AY1803">
        <v>3.12</v>
      </c>
      <c r="AZ1803">
        <v>3.12</v>
      </c>
      <c r="BA1803">
        <v>3.12</v>
      </c>
      <c r="BB1803">
        <v>3.12</v>
      </c>
      <c r="BC1803">
        <v>3.12</v>
      </c>
      <c r="BD1803">
        <v>3.12</v>
      </c>
      <c r="BE1803">
        <v>3.12</v>
      </c>
      <c r="BF1803">
        <v>3.12</v>
      </c>
      <c r="BG1803">
        <v>3.12</v>
      </c>
      <c r="BH1803">
        <v>3.12</v>
      </c>
      <c r="BI1803" t="s">
        <v>1505</v>
      </c>
      <c r="BJ1803" s="4" t="str">
        <f>Table22[[#This Row],[Ofgem ]]</f>
        <v>4"-5"</v>
      </c>
      <c r="BK1803" s="4" t="str">
        <f>Table22[[#This Row],[Pressure]]</f>
        <v>LP</v>
      </c>
      <c r="BL1803" s="4" t="str">
        <f>Table22[[#This Row],[Pon Category]]</f>
        <v>Policy</v>
      </c>
      <c r="BM1803" s="4" t="str">
        <f>Table22[[#This Row],[Tier]]</f>
        <v>T1</v>
      </c>
      <c r="BN1803" s="4" t="str">
        <f>Table22[[#This Row],[PON Material]]</f>
        <v>DI</v>
      </c>
      <c r="BO1803" s="4" t="str" cm="1">
        <f t="array" ref="BO180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4" spans="1:67" x14ac:dyDescent="0.25">
      <c r="A1804" t="s">
        <v>989</v>
      </c>
      <c r="B1804" t="s">
        <v>1187</v>
      </c>
      <c r="C1804" t="s">
        <v>1220</v>
      </c>
      <c r="D1804" t="s">
        <v>61</v>
      </c>
      <c r="E1804" t="s">
        <v>3368</v>
      </c>
      <c r="F1804" t="s">
        <v>1402</v>
      </c>
      <c r="G1804" t="s">
        <v>3376</v>
      </c>
      <c r="H1804" t="s">
        <v>3377</v>
      </c>
      <c r="I1804" t="s">
        <v>3372</v>
      </c>
      <c r="J1804" t="s">
        <v>2769</v>
      </c>
      <c r="K1804" t="s">
        <v>992</v>
      </c>
      <c r="L1804">
        <v>510969612</v>
      </c>
      <c r="M1804">
        <v>100</v>
      </c>
      <c r="O1804" t="s">
        <v>1570</v>
      </c>
      <c r="P1804" t="s">
        <v>220</v>
      </c>
      <c r="Q1804" t="s">
        <v>91</v>
      </c>
      <c r="R1804" t="s">
        <v>1572</v>
      </c>
      <c r="S1804" t="s">
        <v>64</v>
      </c>
      <c r="T1804" t="s">
        <v>52</v>
      </c>
      <c r="U1804" t="s">
        <v>1573</v>
      </c>
      <c r="V1804" t="s">
        <v>1496</v>
      </c>
      <c r="W1804">
        <v>7</v>
      </c>
      <c r="X1804">
        <v>152.6</v>
      </c>
      <c r="Y1804" t="s">
        <v>1574</v>
      </c>
      <c r="Z1804" t="s">
        <v>1575</v>
      </c>
      <c r="AA1804" t="s">
        <v>147</v>
      </c>
      <c r="AC1804">
        <v>44480</v>
      </c>
      <c r="AD1804">
        <v>44652</v>
      </c>
      <c r="AE1804" s="39">
        <v>73.2</v>
      </c>
      <c r="AF1804" s="39">
        <v>79.3</v>
      </c>
      <c r="AG1804" s="39">
        <v>152.5</v>
      </c>
      <c r="AH1804">
        <v>6.1</v>
      </c>
      <c r="AI1804">
        <v>6.1</v>
      </c>
      <c r="AJ1804">
        <v>6.1</v>
      </c>
      <c r="AK1804">
        <v>6.1</v>
      </c>
      <c r="AL1804">
        <v>6.1</v>
      </c>
      <c r="AM1804">
        <v>6.1</v>
      </c>
      <c r="AN1804">
        <v>6.1</v>
      </c>
      <c r="AO1804">
        <v>6.1</v>
      </c>
      <c r="AP1804">
        <v>6.1</v>
      </c>
      <c r="AQ1804">
        <v>6.1</v>
      </c>
      <c r="AR1804">
        <v>6.1</v>
      </c>
      <c r="AS1804">
        <v>6.1</v>
      </c>
      <c r="AV1804">
        <v>6.1</v>
      </c>
      <c r="AW1804">
        <v>6.1</v>
      </c>
      <c r="AX1804">
        <v>6.1</v>
      </c>
      <c r="AY1804">
        <v>6.1</v>
      </c>
      <c r="AZ1804">
        <v>6.1</v>
      </c>
      <c r="BA1804">
        <v>6.1</v>
      </c>
      <c r="BB1804">
        <v>6.1</v>
      </c>
      <c r="BC1804">
        <v>6.1</v>
      </c>
      <c r="BD1804">
        <v>6.1</v>
      </c>
      <c r="BE1804">
        <v>6.1</v>
      </c>
      <c r="BF1804">
        <v>6.1</v>
      </c>
      <c r="BG1804">
        <v>6.1</v>
      </c>
      <c r="BH1804">
        <v>6.1</v>
      </c>
      <c r="BI1804" t="s">
        <v>1505</v>
      </c>
      <c r="BJ1804" s="4" t="str">
        <f>Table22[[#This Row],[Ofgem ]]</f>
        <v>4"-5"</v>
      </c>
      <c r="BK1804" s="4" t="str">
        <f>Table22[[#This Row],[Pressure]]</f>
        <v>LP</v>
      </c>
      <c r="BL1804" s="4" t="str">
        <f>Table22[[#This Row],[Pon Category]]</f>
        <v>Policy</v>
      </c>
      <c r="BM1804" s="4" t="str">
        <f>Table22[[#This Row],[Tier]]</f>
        <v>T1</v>
      </c>
      <c r="BN1804" s="4" t="str">
        <f>Table22[[#This Row],[PON Material]]</f>
        <v>DI</v>
      </c>
      <c r="BO1804" s="4" t="str" cm="1">
        <f t="array" ref="BO180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5" spans="1:67" x14ac:dyDescent="0.25">
      <c r="A1805" t="s">
        <v>989</v>
      </c>
      <c r="B1805" t="s">
        <v>1187</v>
      </c>
      <c r="C1805" t="s">
        <v>1220</v>
      </c>
      <c r="D1805" t="s">
        <v>61</v>
      </c>
      <c r="E1805" t="s">
        <v>3368</v>
      </c>
      <c r="F1805" t="s">
        <v>1402</v>
      </c>
      <c r="G1805" t="s">
        <v>3376</v>
      </c>
      <c r="H1805" t="s">
        <v>3377</v>
      </c>
      <c r="I1805" t="s">
        <v>3372</v>
      </c>
      <c r="J1805" t="s">
        <v>2769</v>
      </c>
      <c r="K1805" t="s">
        <v>992</v>
      </c>
      <c r="L1805">
        <v>510969613</v>
      </c>
      <c r="M1805">
        <v>100</v>
      </c>
      <c r="O1805" t="s">
        <v>1570</v>
      </c>
      <c r="P1805" t="s">
        <v>220</v>
      </c>
      <c r="Q1805" t="s">
        <v>91</v>
      </c>
      <c r="R1805" t="s">
        <v>1572</v>
      </c>
      <c r="S1805" t="s">
        <v>64</v>
      </c>
      <c r="T1805" t="s">
        <v>52</v>
      </c>
      <c r="U1805" t="s">
        <v>1573</v>
      </c>
      <c r="V1805" t="s">
        <v>1496</v>
      </c>
      <c r="W1805">
        <v>9</v>
      </c>
      <c r="X1805">
        <v>68.89</v>
      </c>
      <c r="Y1805" t="s">
        <v>1574</v>
      </c>
      <c r="Z1805" t="s">
        <v>1575</v>
      </c>
      <c r="AA1805" t="s">
        <v>147</v>
      </c>
      <c r="AC1805">
        <v>44480</v>
      </c>
      <c r="AD1805">
        <v>44652</v>
      </c>
      <c r="AE1805" s="39">
        <v>33.11999999999999</v>
      </c>
      <c r="AF1805" s="39">
        <v>35.879999999999988</v>
      </c>
      <c r="AG1805" s="39">
        <v>68.999999999999972</v>
      </c>
      <c r="AH1805">
        <v>2.76</v>
      </c>
      <c r="AI1805">
        <v>2.76</v>
      </c>
      <c r="AJ1805">
        <v>2.76</v>
      </c>
      <c r="AK1805">
        <v>2.76</v>
      </c>
      <c r="AL1805">
        <v>2.76</v>
      </c>
      <c r="AM1805">
        <v>2.76</v>
      </c>
      <c r="AN1805">
        <v>2.76</v>
      </c>
      <c r="AO1805">
        <v>2.76</v>
      </c>
      <c r="AP1805">
        <v>2.76</v>
      </c>
      <c r="AQ1805">
        <v>2.76</v>
      </c>
      <c r="AR1805">
        <v>2.76</v>
      </c>
      <c r="AS1805">
        <v>2.76</v>
      </c>
      <c r="AV1805">
        <v>2.76</v>
      </c>
      <c r="AW1805">
        <v>2.76</v>
      </c>
      <c r="AX1805">
        <v>2.76</v>
      </c>
      <c r="AY1805">
        <v>2.76</v>
      </c>
      <c r="AZ1805">
        <v>2.76</v>
      </c>
      <c r="BA1805">
        <v>2.76</v>
      </c>
      <c r="BB1805">
        <v>2.76</v>
      </c>
      <c r="BC1805">
        <v>2.76</v>
      </c>
      <c r="BD1805">
        <v>2.76</v>
      </c>
      <c r="BE1805">
        <v>2.76</v>
      </c>
      <c r="BF1805">
        <v>2.76</v>
      </c>
      <c r="BG1805">
        <v>2.76</v>
      </c>
      <c r="BH1805">
        <v>2.76</v>
      </c>
      <c r="BI1805" t="s">
        <v>1505</v>
      </c>
      <c r="BJ1805" s="4" t="str">
        <f>Table22[[#This Row],[Ofgem ]]</f>
        <v>4"-5"</v>
      </c>
      <c r="BK1805" s="4" t="str">
        <f>Table22[[#This Row],[Pressure]]</f>
        <v>LP</v>
      </c>
      <c r="BL1805" s="4" t="str">
        <f>Table22[[#This Row],[Pon Category]]</f>
        <v>Policy</v>
      </c>
      <c r="BM1805" s="4" t="str">
        <f>Table22[[#This Row],[Tier]]</f>
        <v>T1</v>
      </c>
      <c r="BN1805" s="4" t="str">
        <f>Table22[[#This Row],[PON Material]]</f>
        <v>DI</v>
      </c>
      <c r="BO1805" s="4" t="str" cm="1">
        <f t="array" ref="BO180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6" spans="1:67" x14ac:dyDescent="0.25">
      <c r="A1806" t="s">
        <v>989</v>
      </c>
      <c r="B1806" t="s">
        <v>1187</v>
      </c>
      <c r="C1806" t="s">
        <v>1220</v>
      </c>
      <c r="D1806" t="s">
        <v>61</v>
      </c>
      <c r="E1806" t="s">
        <v>3368</v>
      </c>
      <c r="F1806" t="s">
        <v>1402</v>
      </c>
      <c r="G1806" t="s">
        <v>3378</v>
      </c>
      <c r="H1806" t="s">
        <v>3379</v>
      </c>
      <c r="I1806" t="s">
        <v>3372</v>
      </c>
      <c r="J1806" t="s">
        <v>2769</v>
      </c>
      <c r="K1806" t="s">
        <v>992</v>
      </c>
      <c r="L1806">
        <v>510839209</v>
      </c>
      <c r="M1806">
        <v>4</v>
      </c>
      <c r="O1806" t="s">
        <v>1570</v>
      </c>
      <c r="P1806" t="s">
        <v>1571</v>
      </c>
      <c r="Q1806" t="s">
        <v>163</v>
      </c>
      <c r="R1806" t="s">
        <v>1572</v>
      </c>
      <c r="S1806" t="s">
        <v>64</v>
      </c>
      <c r="T1806" t="s">
        <v>52</v>
      </c>
      <c r="U1806" t="s">
        <v>1573</v>
      </c>
      <c r="V1806" t="s">
        <v>1496</v>
      </c>
      <c r="W1806">
        <v>66</v>
      </c>
      <c r="X1806">
        <v>114.94</v>
      </c>
      <c r="Y1806" t="s">
        <v>1574</v>
      </c>
      <c r="Z1806" t="s">
        <v>1575</v>
      </c>
      <c r="AA1806" t="s">
        <v>147</v>
      </c>
      <c r="AC1806">
        <v>44480</v>
      </c>
      <c r="AD1806">
        <v>44652</v>
      </c>
      <c r="AE1806" s="39">
        <v>55.20000000000001</v>
      </c>
      <c r="AF1806" s="39">
        <v>59.800000000000011</v>
      </c>
      <c r="AG1806" s="39">
        <v>115.00000000000003</v>
      </c>
      <c r="AH1806">
        <v>4.5999999999999996</v>
      </c>
      <c r="AI1806">
        <v>4.5999999999999996</v>
      </c>
      <c r="AJ1806">
        <v>4.5999999999999996</v>
      </c>
      <c r="AK1806">
        <v>4.5999999999999996</v>
      </c>
      <c r="AL1806">
        <v>4.5999999999999996</v>
      </c>
      <c r="AM1806">
        <v>4.5999999999999996</v>
      </c>
      <c r="AN1806">
        <v>4.5999999999999996</v>
      </c>
      <c r="AO1806">
        <v>4.5999999999999996</v>
      </c>
      <c r="AP1806">
        <v>4.5999999999999996</v>
      </c>
      <c r="AQ1806">
        <v>4.5999999999999996</v>
      </c>
      <c r="AR1806">
        <v>4.5999999999999996</v>
      </c>
      <c r="AS1806">
        <v>4.5999999999999996</v>
      </c>
      <c r="AV1806">
        <v>4.5999999999999996</v>
      </c>
      <c r="AW1806">
        <v>4.5999999999999996</v>
      </c>
      <c r="AX1806">
        <v>4.5999999999999996</v>
      </c>
      <c r="AY1806">
        <v>4.5999999999999996</v>
      </c>
      <c r="AZ1806">
        <v>4.5999999999999996</v>
      </c>
      <c r="BA1806">
        <v>4.5999999999999996</v>
      </c>
      <c r="BB1806">
        <v>4.5999999999999996</v>
      </c>
      <c r="BC1806">
        <v>4.5999999999999996</v>
      </c>
      <c r="BD1806">
        <v>4.5999999999999996</v>
      </c>
      <c r="BE1806">
        <v>4.5999999999999996</v>
      </c>
      <c r="BF1806">
        <v>4.5999999999999996</v>
      </c>
      <c r="BG1806">
        <v>4.5999999999999996</v>
      </c>
      <c r="BH1806">
        <v>4.5999999999999996</v>
      </c>
      <c r="BI1806" t="s">
        <v>1505</v>
      </c>
      <c r="BJ1806" s="4" t="str">
        <f>Table22[[#This Row],[Ofgem ]]</f>
        <v>4"-5"</v>
      </c>
      <c r="BK1806" s="4" t="str">
        <f>Table22[[#This Row],[Pressure]]</f>
        <v>LP</v>
      </c>
      <c r="BL1806" s="4" t="str">
        <f>Table22[[#This Row],[Pon Category]]</f>
        <v>Policy</v>
      </c>
      <c r="BM1806" s="4" t="str">
        <f>Table22[[#This Row],[Tier]]</f>
        <v>T1</v>
      </c>
      <c r="BN1806" s="4" t="str">
        <f>Table22[[#This Row],[PON Material]]</f>
        <v>SI</v>
      </c>
      <c r="BO1806" s="4" t="str" cm="1">
        <f t="array" ref="BO180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7" spans="1:67" x14ac:dyDescent="0.25">
      <c r="A1807" t="s">
        <v>989</v>
      </c>
      <c r="B1807" t="s">
        <v>1187</v>
      </c>
      <c r="C1807" t="s">
        <v>1220</v>
      </c>
      <c r="D1807" t="s">
        <v>61</v>
      </c>
      <c r="E1807" t="s">
        <v>3368</v>
      </c>
      <c r="F1807" t="s">
        <v>1402</v>
      </c>
      <c r="G1807" t="s">
        <v>3378</v>
      </c>
      <c r="H1807" t="s">
        <v>3379</v>
      </c>
      <c r="I1807" t="s">
        <v>3372</v>
      </c>
      <c r="J1807" t="s">
        <v>2769</v>
      </c>
      <c r="K1807" t="s">
        <v>992</v>
      </c>
      <c r="L1807">
        <v>510839211</v>
      </c>
      <c r="M1807">
        <v>4</v>
      </c>
      <c r="O1807" t="s">
        <v>1570</v>
      </c>
      <c r="P1807" t="s">
        <v>1571</v>
      </c>
      <c r="Q1807" t="s">
        <v>163</v>
      </c>
      <c r="R1807" t="s">
        <v>1572</v>
      </c>
      <c r="S1807" t="s">
        <v>64</v>
      </c>
      <c r="T1807" t="s">
        <v>52</v>
      </c>
      <c r="U1807" t="s">
        <v>1573</v>
      </c>
      <c r="V1807" t="s">
        <v>1496</v>
      </c>
      <c r="W1807">
        <v>4</v>
      </c>
      <c r="X1807">
        <v>92.54</v>
      </c>
      <c r="Y1807" t="s">
        <v>1574</v>
      </c>
      <c r="Z1807" t="s">
        <v>1575</v>
      </c>
      <c r="AA1807" t="s">
        <v>147</v>
      </c>
      <c r="AC1807">
        <v>44480</v>
      </c>
      <c r="AD1807">
        <v>44652</v>
      </c>
      <c r="AE1807" s="39">
        <v>44.400000000000006</v>
      </c>
      <c r="AF1807" s="39">
        <v>48.100000000000009</v>
      </c>
      <c r="AG1807" s="39">
        <v>92.500000000000014</v>
      </c>
      <c r="AH1807">
        <v>3.7</v>
      </c>
      <c r="AI1807">
        <v>3.7</v>
      </c>
      <c r="AJ1807">
        <v>3.7</v>
      </c>
      <c r="AK1807">
        <v>3.7</v>
      </c>
      <c r="AL1807">
        <v>3.7</v>
      </c>
      <c r="AM1807">
        <v>3.7</v>
      </c>
      <c r="AN1807">
        <v>3.7</v>
      </c>
      <c r="AO1807">
        <v>3.7</v>
      </c>
      <c r="AP1807">
        <v>3.7</v>
      </c>
      <c r="AQ1807">
        <v>3.7</v>
      </c>
      <c r="AR1807">
        <v>3.7</v>
      </c>
      <c r="AS1807">
        <v>3.7</v>
      </c>
      <c r="AV1807">
        <v>3.7</v>
      </c>
      <c r="AW1807">
        <v>3.7</v>
      </c>
      <c r="AX1807">
        <v>3.7</v>
      </c>
      <c r="AY1807">
        <v>3.7</v>
      </c>
      <c r="AZ1807">
        <v>3.7</v>
      </c>
      <c r="BA1807">
        <v>3.7</v>
      </c>
      <c r="BB1807">
        <v>3.7</v>
      </c>
      <c r="BC1807">
        <v>3.7</v>
      </c>
      <c r="BD1807">
        <v>3.7</v>
      </c>
      <c r="BE1807">
        <v>3.7</v>
      </c>
      <c r="BF1807">
        <v>3.7</v>
      </c>
      <c r="BG1807">
        <v>3.7</v>
      </c>
      <c r="BH1807">
        <v>3.7</v>
      </c>
      <c r="BI1807" t="s">
        <v>1505</v>
      </c>
      <c r="BJ1807" s="4" t="str">
        <f>Table22[[#This Row],[Ofgem ]]</f>
        <v>4"-5"</v>
      </c>
      <c r="BK1807" s="4" t="str">
        <f>Table22[[#This Row],[Pressure]]</f>
        <v>LP</v>
      </c>
      <c r="BL1807" s="4" t="str">
        <f>Table22[[#This Row],[Pon Category]]</f>
        <v>Policy</v>
      </c>
      <c r="BM1807" s="4" t="str">
        <f>Table22[[#This Row],[Tier]]</f>
        <v>T1</v>
      </c>
      <c r="BN1807" s="4" t="str">
        <f>Table22[[#This Row],[PON Material]]</f>
        <v>SI</v>
      </c>
      <c r="BO1807" s="4" t="str" cm="1">
        <f t="array" ref="BO180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8" spans="1:67" x14ac:dyDescent="0.25">
      <c r="A1808" t="s">
        <v>989</v>
      </c>
      <c r="B1808" t="s">
        <v>1187</v>
      </c>
      <c r="C1808" t="s">
        <v>1220</v>
      </c>
      <c r="D1808" t="s">
        <v>61</v>
      </c>
      <c r="E1808" t="s">
        <v>3368</v>
      </c>
      <c r="F1808" t="s">
        <v>1402</v>
      </c>
      <c r="G1808" t="s">
        <v>3380</v>
      </c>
      <c r="H1808" t="s">
        <v>559</v>
      </c>
      <c r="I1808" t="s">
        <v>3372</v>
      </c>
      <c r="J1808" t="s">
        <v>2769</v>
      </c>
      <c r="K1808" t="s">
        <v>992</v>
      </c>
      <c r="L1808">
        <v>510860713</v>
      </c>
      <c r="M1808">
        <v>150</v>
      </c>
      <c r="O1808" t="s">
        <v>1570</v>
      </c>
      <c r="P1808" t="s">
        <v>220</v>
      </c>
      <c r="Q1808" t="s">
        <v>91</v>
      </c>
      <c r="R1808" t="s">
        <v>1572</v>
      </c>
      <c r="S1808" t="s">
        <v>64</v>
      </c>
      <c r="T1808" t="s">
        <v>52</v>
      </c>
      <c r="U1808" t="s">
        <v>1573</v>
      </c>
      <c r="V1808" t="s">
        <v>1496</v>
      </c>
      <c r="W1808">
        <v>7</v>
      </c>
      <c r="X1808">
        <v>86.45</v>
      </c>
      <c r="Y1808" t="s">
        <v>1574</v>
      </c>
      <c r="Z1808" t="s">
        <v>1575</v>
      </c>
      <c r="AA1808" t="s">
        <v>147</v>
      </c>
      <c r="AC1808">
        <v>44480</v>
      </c>
      <c r="AD1808">
        <v>44652</v>
      </c>
      <c r="AE1808" s="39">
        <v>41.52</v>
      </c>
      <c r="AF1808" s="39">
        <v>44.980000000000004</v>
      </c>
      <c r="AG1808" s="39">
        <v>86.5</v>
      </c>
      <c r="AH1808">
        <v>3.46</v>
      </c>
      <c r="AI1808">
        <v>3.46</v>
      </c>
      <c r="AJ1808">
        <v>3.46</v>
      </c>
      <c r="AK1808">
        <v>3.46</v>
      </c>
      <c r="AL1808">
        <v>3.46</v>
      </c>
      <c r="AM1808">
        <v>3.46</v>
      </c>
      <c r="AN1808">
        <v>3.46</v>
      </c>
      <c r="AO1808">
        <v>3.46</v>
      </c>
      <c r="AP1808">
        <v>3.46</v>
      </c>
      <c r="AQ1808">
        <v>3.46</v>
      </c>
      <c r="AR1808">
        <v>3.46</v>
      </c>
      <c r="AS1808">
        <v>3.46</v>
      </c>
      <c r="AV1808">
        <v>3.46</v>
      </c>
      <c r="AW1808">
        <v>3.46</v>
      </c>
      <c r="AX1808">
        <v>3.46</v>
      </c>
      <c r="AY1808">
        <v>3.46</v>
      </c>
      <c r="AZ1808">
        <v>3.46</v>
      </c>
      <c r="BA1808">
        <v>3.46</v>
      </c>
      <c r="BB1808">
        <v>3.46</v>
      </c>
      <c r="BC1808">
        <v>3.46</v>
      </c>
      <c r="BD1808">
        <v>3.46</v>
      </c>
      <c r="BE1808">
        <v>3.46</v>
      </c>
      <c r="BF1808">
        <v>3.46</v>
      </c>
      <c r="BG1808">
        <v>3.46</v>
      </c>
      <c r="BH1808">
        <v>3.46</v>
      </c>
      <c r="BI1808" t="s">
        <v>1505</v>
      </c>
      <c r="BJ1808" s="4" t="str">
        <f>Table22[[#This Row],[Ofgem ]]</f>
        <v>4"-5"</v>
      </c>
      <c r="BK1808" s="4" t="str">
        <f>Table22[[#This Row],[Pressure]]</f>
        <v>LP</v>
      </c>
      <c r="BL1808" s="4" t="str">
        <f>Table22[[#This Row],[Pon Category]]</f>
        <v>Policy</v>
      </c>
      <c r="BM1808" s="4" t="str">
        <f>Table22[[#This Row],[Tier]]</f>
        <v>T1</v>
      </c>
      <c r="BN1808" s="4" t="str">
        <f>Table22[[#This Row],[PON Material]]</f>
        <v>DI</v>
      </c>
      <c r="BO1808" s="4" t="str" cm="1">
        <f t="array" ref="BO180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09" spans="1:67" x14ac:dyDescent="0.25">
      <c r="A1809" t="s">
        <v>989</v>
      </c>
      <c r="B1809" t="s">
        <v>1187</v>
      </c>
      <c r="C1809" t="s">
        <v>1220</v>
      </c>
      <c r="D1809" t="s">
        <v>61</v>
      </c>
      <c r="E1809" t="s">
        <v>3368</v>
      </c>
      <c r="F1809" t="s">
        <v>1402</v>
      </c>
      <c r="G1809" t="s">
        <v>3380</v>
      </c>
      <c r="H1809" t="s">
        <v>559</v>
      </c>
      <c r="I1809" t="s">
        <v>3372</v>
      </c>
      <c r="J1809" t="s">
        <v>2769</v>
      </c>
      <c r="K1809" t="s">
        <v>992</v>
      </c>
      <c r="L1809">
        <v>510860714</v>
      </c>
      <c r="M1809">
        <v>4</v>
      </c>
      <c r="O1809" t="s">
        <v>1570</v>
      </c>
      <c r="P1809" t="s">
        <v>1571</v>
      </c>
      <c r="Q1809" t="s">
        <v>163</v>
      </c>
      <c r="R1809" t="s">
        <v>1572</v>
      </c>
      <c r="S1809" t="s">
        <v>64</v>
      </c>
      <c r="T1809" t="s">
        <v>52</v>
      </c>
      <c r="U1809" t="s">
        <v>1573</v>
      </c>
      <c r="V1809" t="s">
        <v>1496</v>
      </c>
      <c r="W1809">
        <v>7</v>
      </c>
      <c r="X1809">
        <v>732.95</v>
      </c>
      <c r="Y1809" t="s">
        <v>1574</v>
      </c>
      <c r="Z1809" t="s">
        <v>1575</v>
      </c>
      <c r="AA1809" t="s">
        <v>147</v>
      </c>
      <c r="AC1809">
        <v>44480</v>
      </c>
      <c r="AD1809">
        <v>44652</v>
      </c>
      <c r="AE1809" s="39">
        <v>351.84</v>
      </c>
      <c r="AF1809" s="39">
        <v>381.15999999999997</v>
      </c>
      <c r="AG1809" s="39">
        <v>733</v>
      </c>
      <c r="AH1809">
        <v>29.32</v>
      </c>
      <c r="AI1809">
        <v>29.32</v>
      </c>
      <c r="AJ1809">
        <v>29.32</v>
      </c>
      <c r="AK1809">
        <v>29.32</v>
      </c>
      <c r="AL1809">
        <v>29.32</v>
      </c>
      <c r="AM1809">
        <v>29.32</v>
      </c>
      <c r="AN1809">
        <v>29.32</v>
      </c>
      <c r="AO1809">
        <v>29.32</v>
      </c>
      <c r="AP1809">
        <v>29.32</v>
      </c>
      <c r="AQ1809">
        <v>29.32</v>
      </c>
      <c r="AR1809">
        <v>29.32</v>
      </c>
      <c r="AS1809">
        <v>29.32</v>
      </c>
      <c r="AV1809">
        <v>29.32</v>
      </c>
      <c r="AW1809">
        <v>29.32</v>
      </c>
      <c r="AX1809">
        <v>29.32</v>
      </c>
      <c r="AY1809">
        <v>29.32</v>
      </c>
      <c r="AZ1809">
        <v>29.32</v>
      </c>
      <c r="BA1809">
        <v>29.32</v>
      </c>
      <c r="BB1809">
        <v>29.32</v>
      </c>
      <c r="BC1809">
        <v>29.32</v>
      </c>
      <c r="BD1809">
        <v>29.32</v>
      </c>
      <c r="BE1809">
        <v>29.32</v>
      </c>
      <c r="BF1809">
        <v>29.32</v>
      </c>
      <c r="BG1809">
        <v>29.32</v>
      </c>
      <c r="BH1809">
        <v>29.32</v>
      </c>
      <c r="BI1809" t="s">
        <v>1505</v>
      </c>
      <c r="BJ1809" s="4" t="str">
        <f>Table22[[#This Row],[Ofgem ]]</f>
        <v>4"-5"</v>
      </c>
      <c r="BK1809" s="4" t="str">
        <f>Table22[[#This Row],[Pressure]]</f>
        <v>LP</v>
      </c>
      <c r="BL1809" s="4" t="str">
        <f>Table22[[#This Row],[Pon Category]]</f>
        <v>Policy</v>
      </c>
      <c r="BM1809" s="4" t="str">
        <f>Table22[[#This Row],[Tier]]</f>
        <v>T1</v>
      </c>
      <c r="BN1809" s="4" t="str">
        <f>Table22[[#This Row],[PON Material]]</f>
        <v>SI</v>
      </c>
      <c r="BO1809" s="4" t="str" cm="1">
        <f t="array" ref="BO180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0" spans="1:67" x14ac:dyDescent="0.25">
      <c r="A1810" t="s">
        <v>989</v>
      </c>
      <c r="B1810" t="s">
        <v>1187</v>
      </c>
      <c r="C1810" t="s">
        <v>1220</v>
      </c>
      <c r="D1810" t="s">
        <v>61</v>
      </c>
      <c r="E1810" t="s">
        <v>3368</v>
      </c>
      <c r="F1810" t="s">
        <v>1402</v>
      </c>
      <c r="G1810" t="s">
        <v>3381</v>
      </c>
      <c r="H1810" t="s">
        <v>772</v>
      </c>
      <c r="I1810" t="s">
        <v>3372</v>
      </c>
      <c r="J1810" t="s">
        <v>2769</v>
      </c>
      <c r="K1810" t="s">
        <v>992</v>
      </c>
      <c r="L1810">
        <v>510868324</v>
      </c>
      <c r="M1810">
        <v>6</v>
      </c>
      <c r="O1810" t="s">
        <v>1570</v>
      </c>
      <c r="P1810" t="s">
        <v>1571</v>
      </c>
      <c r="Q1810" t="s">
        <v>163</v>
      </c>
      <c r="R1810" t="s">
        <v>1572</v>
      </c>
      <c r="S1810" t="s">
        <v>64</v>
      </c>
      <c r="T1810" t="s">
        <v>52</v>
      </c>
      <c r="U1810" t="s">
        <v>1573</v>
      </c>
      <c r="V1810" t="s">
        <v>1496</v>
      </c>
      <c r="W1810">
        <v>8</v>
      </c>
      <c r="X1810">
        <v>580.74</v>
      </c>
      <c r="Y1810" t="s">
        <v>1574</v>
      </c>
      <c r="Z1810" t="s">
        <v>1575</v>
      </c>
      <c r="AA1810" t="s">
        <v>147</v>
      </c>
      <c r="AC1810">
        <v>44480</v>
      </c>
      <c r="AD1810">
        <v>44652</v>
      </c>
      <c r="AE1810" s="39">
        <v>278.75999999999993</v>
      </c>
      <c r="AF1810" s="39">
        <v>301.98999999999995</v>
      </c>
      <c r="AG1810" s="39">
        <v>580.74999999999989</v>
      </c>
      <c r="AH1810">
        <v>23.23</v>
      </c>
      <c r="AI1810">
        <v>23.23</v>
      </c>
      <c r="AJ1810">
        <v>23.23</v>
      </c>
      <c r="AK1810">
        <v>23.23</v>
      </c>
      <c r="AL1810">
        <v>23.23</v>
      </c>
      <c r="AM1810">
        <v>23.23</v>
      </c>
      <c r="AN1810">
        <v>23.23</v>
      </c>
      <c r="AO1810">
        <v>23.23</v>
      </c>
      <c r="AP1810">
        <v>23.23</v>
      </c>
      <c r="AQ1810">
        <v>23.23</v>
      </c>
      <c r="AR1810">
        <v>23.23</v>
      </c>
      <c r="AS1810">
        <v>23.23</v>
      </c>
      <c r="AV1810">
        <v>23.23</v>
      </c>
      <c r="AW1810">
        <v>23.23</v>
      </c>
      <c r="AX1810">
        <v>23.23</v>
      </c>
      <c r="AY1810">
        <v>23.23</v>
      </c>
      <c r="AZ1810">
        <v>23.23</v>
      </c>
      <c r="BA1810">
        <v>23.23</v>
      </c>
      <c r="BB1810">
        <v>23.23</v>
      </c>
      <c r="BC1810">
        <v>23.23</v>
      </c>
      <c r="BD1810">
        <v>23.23</v>
      </c>
      <c r="BE1810">
        <v>23.23</v>
      </c>
      <c r="BF1810">
        <v>23.23</v>
      </c>
      <c r="BG1810">
        <v>23.23</v>
      </c>
      <c r="BH1810">
        <v>23.23</v>
      </c>
      <c r="BI1810" t="s">
        <v>1505</v>
      </c>
      <c r="BJ1810" s="4" t="str">
        <f>Table22[[#This Row],[Ofgem ]]</f>
        <v>4"-5"</v>
      </c>
      <c r="BK1810" s="4" t="str">
        <f>Table22[[#This Row],[Pressure]]</f>
        <v>LP</v>
      </c>
      <c r="BL1810" s="4" t="str">
        <f>Table22[[#This Row],[Pon Category]]</f>
        <v>Policy</v>
      </c>
      <c r="BM1810" s="4" t="str">
        <f>Table22[[#This Row],[Tier]]</f>
        <v>T1</v>
      </c>
      <c r="BN1810" s="4" t="str">
        <f>Table22[[#This Row],[PON Material]]</f>
        <v>SI</v>
      </c>
      <c r="BO1810" s="4" t="str" cm="1">
        <f t="array" ref="BO181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1" spans="1:67" x14ac:dyDescent="0.25">
      <c r="A1811" t="s">
        <v>989</v>
      </c>
      <c r="B1811" t="s">
        <v>1187</v>
      </c>
      <c r="C1811" t="s">
        <v>1220</v>
      </c>
      <c r="D1811" t="s">
        <v>61</v>
      </c>
      <c r="E1811" t="s">
        <v>3368</v>
      </c>
      <c r="F1811" t="s">
        <v>1402</v>
      </c>
      <c r="G1811" t="s">
        <v>3381</v>
      </c>
      <c r="H1811" t="s">
        <v>772</v>
      </c>
      <c r="I1811" t="s">
        <v>3372</v>
      </c>
      <c r="J1811" t="s">
        <v>2769</v>
      </c>
      <c r="K1811" t="s">
        <v>992</v>
      </c>
      <c r="L1811">
        <v>510868325</v>
      </c>
      <c r="M1811">
        <v>4</v>
      </c>
      <c r="O1811" t="s">
        <v>1570</v>
      </c>
      <c r="P1811" t="s">
        <v>1571</v>
      </c>
      <c r="Q1811" t="s">
        <v>163</v>
      </c>
      <c r="R1811" t="s">
        <v>1572</v>
      </c>
      <c r="S1811" t="s">
        <v>64</v>
      </c>
      <c r="T1811" t="s">
        <v>52</v>
      </c>
      <c r="U1811" t="s">
        <v>1573</v>
      </c>
      <c r="V1811" t="s">
        <v>1496</v>
      </c>
      <c r="W1811">
        <v>3</v>
      </c>
      <c r="X1811">
        <v>61.98</v>
      </c>
      <c r="Y1811" t="s">
        <v>1574</v>
      </c>
      <c r="Z1811" t="s">
        <v>1575</v>
      </c>
      <c r="AA1811" t="s">
        <v>147</v>
      </c>
      <c r="AC1811">
        <v>44480</v>
      </c>
      <c r="AD1811">
        <v>44652</v>
      </c>
      <c r="AE1811" s="39">
        <v>29.76</v>
      </c>
      <c r="AF1811" s="39">
        <v>32.24</v>
      </c>
      <c r="AG1811" s="39">
        <v>62</v>
      </c>
      <c r="AH1811">
        <v>2.48</v>
      </c>
      <c r="AI1811">
        <v>2.48</v>
      </c>
      <c r="AJ1811">
        <v>2.48</v>
      </c>
      <c r="AK1811">
        <v>2.48</v>
      </c>
      <c r="AL1811">
        <v>2.48</v>
      </c>
      <c r="AM1811">
        <v>2.48</v>
      </c>
      <c r="AN1811">
        <v>2.48</v>
      </c>
      <c r="AO1811">
        <v>2.48</v>
      </c>
      <c r="AP1811">
        <v>2.48</v>
      </c>
      <c r="AQ1811">
        <v>2.48</v>
      </c>
      <c r="AR1811">
        <v>2.48</v>
      </c>
      <c r="AS1811">
        <v>2.48</v>
      </c>
      <c r="AV1811">
        <v>2.48</v>
      </c>
      <c r="AW1811">
        <v>2.48</v>
      </c>
      <c r="AX1811">
        <v>2.48</v>
      </c>
      <c r="AY1811">
        <v>2.48</v>
      </c>
      <c r="AZ1811">
        <v>2.48</v>
      </c>
      <c r="BA1811">
        <v>2.48</v>
      </c>
      <c r="BB1811">
        <v>2.48</v>
      </c>
      <c r="BC1811">
        <v>2.48</v>
      </c>
      <c r="BD1811">
        <v>2.48</v>
      </c>
      <c r="BE1811">
        <v>2.48</v>
      </c>
      <c r="BF1811">
        <v>2.48</v>
      </c>
      <c r="BG1811">
        <v>2.48</v>
      </c>
      <c r="BH1811">
        <v>2.48</v>
      </c>
      <c r="BI1811" t="s">
        <v>1505</v>
      </c>
      <c r="BJ1811" s="4" t="str">
        <f>Table22[[#This Row],[Ofgem ]]</f>
        <v>4"-5"</v>
      </c>
      <c r="BK1811" s="4" t="str">
        <f>Table22[[#This Row],[Pressure]]</f>
        <v>LP</v>
      </c>
      <c r="BL1811" s="4" t="str">
        <f>Table22[[#This Row],[Pon Category]]</f>
        <v>Policy</v>
      </c>
      <c r="BM1811" s="4" t="str">
        <f>Table22[[#This Row],[Tier]]</f>
        <v>T1</v>
      </c>
      <c r="BN1811" s="4" t="str">
        <f>Table22[[#This Row],[PON Material]]</f>
        <v>SI</v>
      </c>
      <c r="BO1811" s="4" t="str" cm="1">
        <f t="array" ref="BO181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2" spans="1:67" x14ac:dyDescent="0.25">
      <c r="A1812" t="s">
        <v>989</v>
      </c>
      <c r="B1812" t="s">
        <v>1187</v>
      </c>
      <c r="C1812" t="s">
        <v>1220</v>
      </c>
      <c r="D1812" t="s">
        <v>61</v>
      </c>
      <c r="E1812" t="s">
        <v>3368</v>
      </c>
      <c r="F1812" t="s">
        <v>1402</v>
      </c>
      <c r="G1812" t="s">
        <v>3381</v>
      </c>
      <c r="H1812" t="s">
        <v>772</v>
      </c>
      <c r="I1812" t="s">
        <v>3372</v>
      </c>
      <c r="J1812" t="s">
        <v>2769</v>
      </c>
      <c r="K1812" t="s">
        <v>992</v>
      </c>
      <c r="L1812">
        <v>220000659923</v>
      </c>
      <c r="M1812">
        <v>6</v>
      </c>
      <c r="O1812" t="s">
        <v>1570</v>
      </c>
      <c r="P1812" t="s">
        <v>1571</v>
      </c>
      <c r="Q1812" t="s">
        <v>163</v>
      </c>
      <c r="R1812" t="s">
        <v>1572</v>
      </c>
      <c r="S1812" t="s">
        <v>64</v>
      </c>
      <c r="T1812" t="s">
        <v>52</v>
      </c>
      <c r="U1812" t="s">
        <v>1573</v>
      </c>
      <c r="V1812" t="s">
        <v>1496</v>
      </c>
      <c r="W1812">
        <v>1</v>
      </c>
      <c r="X1812">
        <v>64.63</v>
      </c>
      <c r="Y1812" t="s">
        <v>1574</v>
      </c>
      <c r="Z1812" t="s">
        <v>1575</v>
      </c>
      <c r="AA1812" t="s">
        <v>147</v>
      </c>
      <c r="AC1812">
        <v>44480</v>
      </c>
      <c r="AD1812">
        <v>44652</v>
      </c>
      <c r="AE1812" s="39">
        <v>31.08</v>
      </c>
      <c r="AF1812" s="39">
        <v>33.67</v>
      </c>
      <c r="AG1812" s="39">
        <v>64.75</v>
      </c>
      <c r="AH1812">
        <v>2.59</v>
      </c>
      <c r="AI1812">
        <v>2.59</v>
      </c>
      <c r="AJ1812">
        <v>2.59</v>
      </c>
      <c r="AK1812">
        <v>2.59</v>
      </c>
      <c r="AL1812">
        <v>2.59</v>
      </c>
      <c r="AM1812">
        <v>2.59</v>
      </c>
      <c r="AN1812">
        <v>2.59</v>
      </c>
      <c r="AO1812">
        <v>2.59</v>
      </c>
      <c r="AP1812">
        <v>2.59</v>
      </c>
      <c r="AQ1812">
        <v>2.59</v>
      </c>
      <c r="AR1812">
        <v>2.59</v>
      </c>
      <c r="AS1812">
        <v>2.59</v>
      </c>
      <c r="AV1812">
        <v>2.59</v>
      </c>
      <c r="AW1812">
        <v>2.59</v>
      </c>
      <c r="AX1812">
        <v>2.59</v>
      </c>
      <c r="AY1812">
        <v>2.59</v>
      </c>
      <c r="AZ1812">
        <v>2.59</v>
      </c>
      <c r="BA1812">
        <v>2.59</v>
      </c>
      <c r="BB1812">
        <v>2.59</v>
      </c>
      <c r="BC1812">
        <v>2.59</v>
      </c>
      <c r="BD1812">
        <v>2.59</v>
      </c>
      <c r="BE1812">
        <v>2.59</v>
      </c>
      <c r="BF1812">
        <v>2.59</v>
      </c>
      <c r="BG1812">
        <v>2.59</v>
      </c>
      <c r="BH1812">
        <v>2.59</v>
      </c>
      <c r="BI1812" t="s">
        <v>1505</v>
      </c>
      <c r="BJ1812" s="4" t="str">
        <f>Table22[[#This Row],[Ofgem ]]</f>
        <v>4"-5"</v>
      </c>
      <c r="BK1812" s="4" t="str">
        <f>Table22[[#This Row],[Pressure]]</f>
        <v>LP</v>
      </c>
      <c r="BL1812" s="4" t="str">
        <f>Table22[[#This Row],[Pon Category]]</f>
        <v>Policy</v>
      </c>
      <c r="BM1812" s="4" t="str">
        <f>Table22[[#This Row],[Tier]]</f>
        <v>T1</v>
      </c>
      <c r="BN1812" s="4" t="str">
        <f>Table22[[#This Row],[PON Material]]</f>
        <v>SI</v>
      </c>
      <c r="BO1812" s="4" t="str" cm="1">
        <f t="array" ref="BO181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3" spans="1:67" x14ac:dyDescent="0.25">
      <c r="A1813" t="s">
        <v>989</v>
      </c>
      <c r="B1813" t="s">
        <v>1187</v>
      </c>
      <c r="C1813" t="s">
        <v>1220</v>
      </c>
      <c r="D1813" t="s">
        <v>61</v>
      </c>
      <c r="E1813" t="s">
        <v>3368</v>
      </c>
      <c r="F1813" t="s">
        <v>1402</v>
      </c>
      <c r="G1813" t="s">
        <v>3382</v>
      </c>
      <c r="H1813" t="s">
        <v>3383</v>
      </c>
      <c r="I1813" t="s">
        <v>3372</v>
      </c>
      <c r="J1813" t="s">
        <v>2769</v>
      </c>
      <c r="K1813" t="s">
        <v>992</v>
      </c>
      <c r="L1813">
        <v>510883057</v>
      </c>
      <c r="M1813">
        <v>4</v>
      </c>
      <c r="O1813" t="s">
        <v>1570</v>
      </c>
      <c r="P1813" t="s">
        <v>1571</v>
      </c>
      <c r="Q1813" t="s">
        <v>163</v>
      </c>
      <c r="R1813" t="s">
        <v>1572</v>
      </c>
      <c r="S1813" t="s">
        <v>64</v>
      </c>
      <c r="T1813" t="s">
        <v>52</v>
      </c>
      <c r="U1813" t="s">
        <v>1573</v>
      </c>
      <c r="V1813" t="s">
        <v>1496</v>
      </c>
      <c r="W1813">
        <v>1</v>
      </c>
      <c r="X1813">
        <v>317.52</v>
      </c>
      <c r="Y1813" t="s">
        <v>1574</v>
      </c>
      <c r="Z1813" t="s">
        <v>1575</v>
      </c>
      <c r="AA1813" t="s">
        <v>147</v>
      </c>
      <c r="AC1813">
        <v>44480</v>
      </c>
      <c r="AD1813">
        <v>44652</v>
      </c>
      <c r="AE1813" s="39">
        <v>152.4</v>
      </c>
      <c r="AF1813" s="39">
        <v>165.1</v>
      </c>
      <c r="AG1813" s="39">
        <v>317.5</v>
      </c>
      <c r="AH1813">
        <v>12.7</v>
      </c>
      <c r="AI1813">
        <v>12.7</v>
      </c>
      <c r="AJ1813">
        <v>12.7</v>
      </c>
      <c r="AK1813">
        <v>12.7</v>
      </c>
      <c r="AL1813">
        <v>12.7</v>
      </c>
      <c r="AM1813">
        <v>12.7</v>
      </c>
      <c r="AN1813">
        <v>12.7</v>
      </c>
      <c r="AO1813">
        <v>12.7</v>
      </c>
      <c r="AP1813">
        <v>12.7</v>
      </c>
      <c r="AQ1813">
        <v>12.7</v>
      </c>
      <c r="AR1813">
        <v>12.7</v>
      </c>
      <c r="AS1813">
        <v>12.7</v>
      </c>
      <c r="AV1813">
        <v>12.7</v>
      </c>
      <c r="AW1813">
        <v>12.7</v>
      </c>
      <c r="AX1813">
        <v>12.7</v>
      </c>
      <c r="AY1813">
        <v>12.7</v>
      </c>
      <c r="AZ1813">
        <v>12.7</v>
      </c>
      <c r="BA1813">
        <v>12.7</v>
      </c>
      <c r="BB1813">
        <v>12.7</v>
      </c>
      <c r="BC1813">
        <v>12.7</v>
      </c>
      <c r="BD1813">
        <v>12.7</v>
      </c>
      <c r="BE1813">
        <v>12.7</v>
      </c>
      <c r="BF1813">
        <v>12.7</v>
      </c>
      <c r="BG1813">
        <v>12.7</v>
      </c>
      <c r="BH1813">
        <v>12.7</v>
      </c>
      <c r="BI1813" t="s">
        <v>1505</v>
      </c>
      <c r="BJ1813" s="4" t="str">
        <f>Table22[[#This Row],[Ofgem ]]</f>
        <v>4"-5"</v>
      </c>
      <c r="BK1813" s="4" t="str">
        <f>Table22[[#This Row],[Pressure]]</f>
        <v>LP</v>
      </c>
      <c r="BL1813" s="4" t="str">
        <f>Table22[[#This Row],[Pon Category]]</f>
        <v>Policy</v>
      </c>
      <c r="BM1813" s="4" t="str">
        <f>Table22[[#This Row],[Tier]]</f>
        <v>T1</v>
      </c>
      <c r="BN1813" s="4" t="str">
        <f>Table22[[#This Row],[PON Material]]</f>
        <v>SI</v>
      </c>
      <c r="BO1813" s="4" t="str" cm="1">
        <f t="array" ref="BO181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4" spans="1:67" x14ac:dyDescent="0.25">
      <c r="A1814" t="s">
        <v>989</v>
      </c>
      <c r="B1814" t="s">
        <v>1187</v>
      </c>
      <c r="C1814" t="s">
        <v>1220</v>
      </c>
      <c r="D1814" t="s">
        <v>61</v>
      </c>
      <c r="E1814" t="s">
        <v>3368</v>
      </c>
      <c r="F1814" t="s">
        <v>1402</v>
      </c>
      <c r="G1814" t="s">
        <v>3382</v>
      </c>
      <c r="H1814" t="s">
        <v>3383</v>
      </c>
      <c r="I1814" t="s">
        <v>3372</v>
      </c>
      <c r="J1814" t="s">
        <v>2769</v>
      </c>
      <c r="K1814" t="s">
        <v>992</v>
      </c>
      <c r="L1814">
        <v>510883060</v>
      </c>
      <c r="M1814">
        <v>4</v>
      </c>
      <c r="O1814" t="s">
        <v>1570</v>
      </c>
      <c r="P1814" t="s">
        <v>1571</v>
      </c>
      <c r="Q1814" t="s">
        <v>163</v>
      </c>
      <c r="R1814" t="s">
        <v>1572</v>
      </c>
      <c r="S1814" t="s">
        <v>64</v>
      </c>
      <c r="T1814" t="s">
        <v>52</v>
      </c>
      <c r="U1814" t="s">
        <v>1573</v>
      </c>
      <c r="V1814" t="s">
        <v>1496</v>
      </c>
      <c r="W1814">
        <v>3</v>
      </c>
      <c r="X1814">
        <v>85.53</v>
      </c>
      <c r="Y1814" t="s">
        <v>1574</v>
      </c>
      <c r="Z1814" t="s">
        <v>1575</v>
      </c>
      <c r="AA1814" t="s">
        <v>147</v>
      </c>
      <c r="AC1814">
        <v>44480</v>
      </c>
      <c r="AD1814">
        <v>44652</v>
      </c>
      <c r="AE1814" s="39">
        <v>41.040000000000013</v>
      </c>
      <c r="AF1814" s="39">
        <v>44.460000000000015</v>
      </c>
      <c r="AG1814" s="39">
        <v>85.500000000000028</v>
      </c>
      <c r="AH1814">
        <v>3.42</v>
      </c>
      <c r="AI1814">
        <v>3.42</v>
      </c>
      <c r="AJ1814">
        <v>3.42</v>
      </c>
      <c r="AK1814">
        <v>3.42</v>
      </c>
      <c r="AL1814">
        <v>3.42</v>
      </c>
      <c r="AM1814">
        <v>3.42</v>
      </c>
      <c r="AN1814">
        <v>3.42</v>
      </c>
      <c r="AO1814">
        <v>3.42</v>
      </c>
      <c r="AP1814">
        <v>3.42</v>
      </c>
      <c r="AQ1814">
        <v>3.42</v>
      </c>
      <c r="AR1814">
        <v>3.42</v>
      </c>
      <c r="AS1814">
        <v>3.42</v>
      </c>
      <c r="AV1814">
        <v>3.42</v>
      </c>
      <c r="AW1814">
        <v>3.42</v>
      </c>
      <c r="AX1814">
        <v>3.42</v>
      </c>
      <c r="AY1814">
        <v>3.42</v>
      </c>
      <c r="AZ1814">
        <v>3.42</v>
      </c>
      <c r="BA1814">
        <v>3.42</v>
      </c>
      <c r="BB1814">
        <v>3.42</v>
      </c>
      <c r="BC1814">
        <v>3.42</v>
      </c>
      <c r="BD1814">
        <v>3.42</v>
      </c>
      <c r="BE1814">
        <v>3.42</v>
      </c>
      <c r="BF1814">
        <v>3.42</v>
      </c>
      <c r="BG1814">
        <v>3.42</v>
      </c>
      <c r="BH1814">
        <v>3.42</v>
      </c>
      <c r="BI1814" t="s">
        <v>1505</v>
      </c>
      <c r="BJ1814" s="4" t="str">
        <f>Table22[[#This Row],[Ofgem ]]</f>
        <v>4"-5"</v>
      </c>
      <c r="BK1814" s="4" t="str">
        <f>Table22[[#This Row],[Pressure]]</f>
        <v>LP</v>
      </c>
      <c r="BL1814" s="4" t="str">
        <f>Table22[[#This Row],[Pon Category]]</f>
        <v>Policy</v>
      </c>
      <c r="BM1814" s="4" t="str">
        <f>Table22[[#This Row],[Tier]]</f>
        <v>T1</v>
      </c>
      <c r="BN1814" s="4" t="str">
        <f>Table22[[#This Row],[PON Material]]</f>
        <v>SI</v>
      </c>
      <c r="BO1814" s="4" t="str" cm="1">
        <f t="array" ref="BO181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5" spans="1:67" x14ac:dyDescent="0.25">
      <c r="A1815" t="s">
        <v>989</v>
      </c>
      <c r="B1815" t="s">
        <v>1187</v>
      </c>
      <c r="C1815" t="s">
        <v>1220</v>
      </c>
      <c r="D1815" t="s">
        <v>61</v>
      </c>
      <c r="E1815" t="s">
        <v>3368</v>
      </c>
      <c r="F1815" t="s">
        <v>1402</v>
      </c>
      <c r="G1815" t="s">
        <v>3382</v>
      </c>
      <c r="H1815" t="s">
        <v>3383</v>
      </c>
      <c r="I1815" t="s">
        <v>3372</v>
      </c>
      <c r="J1815" t="s">
        <v>2769</v>
      </c>
      <c r="K1815" t="s">
        <v>992</v>
      </c>
      <c r="L1815">
        <v>510929315</v>
      </c>
      <c r="M1815">
        <v>6</v>
      </c>
      <c r="O1815" t="s">
        <v>1570</v>
      </c>
      <c r="P1815" t="s">
        <v>1571</v>
      </c>
      <c r="Q1815" t="s">
        <v>163</v>
      </c>
      <c r="R1815" t="s">
        <v>1572</v>
      </c>
      <c r="S1815" t="s">
        <v>64</v>
      </c>
      <c r="T1815" t="s">
        <v>52</v>
      </c>
      <c r="U1815" t="s">
        <v>1573</v>
      </c>
      <c r="V1815" t="s">
        <v>1496</v>
      </c>
      <c r="W1815">
        <v>10</v>
      </c>
      <c r="X1815">
        <v>613.05999999999995</v>
      </c>
      <c r="Y1815" t="s">
        <v>1574</v>
      </c>
      <c r="Z1815" t="s">
        <v>1575</v>
      </c>
      <c r="AA1815" t="s">
        <v>147</v>
      </c>
      <c r="AC1815">
        <v>44480</v>
      </c>
      <c r="AD1815">
        <v>44652</v>
      </c>
      <c r="AE1815" s="39">
        <v>294.24</v>
      </c>
      <c r="AF1815" s="39">
        <v>318.76</v>
      </c>
      <c r="AG1815" s="39">
        <v>613</v>
      </c>
      <c r="AH1815">
        <v>24.52</v>
      </c>
      <c r="AI1815">
        <v>24.52</v>
      </c>
      <c r="AJ1815">
        <v>24.52</v>
      </c>
      <c r="AK1815">
        <v>24.52</v>
      </c>
      <c r="AL1815">
        <v>24.52</v>
      </c>
      <c r="AM1815">
        <v>24.52</v>
      </c>
      <c r="AN1815">
        <v>24.52</v>
      </c>
      <c r="AO1815">
        <v>24.52</v>
      </c>
      <c r="AP1815">
        <v>24.52</v>
      </c>
      <c r="AQ1815">
        <v>24.52</v>
      </c>
      <c r="AR1815">
        <v>24.52</v>
      </c>
      <c r="AS1815">
        <v>24.52</v>
      </c>
      <c r="AV1815">
        <v>24.52</v>
      </c>
      <c r="AW1815">
        <v>24.52</v>
      </c>
      <c r="AX1815">
        <v>24.52</v>
      </c>
      <c r="AY1815">
        <v>24.52</v>
      </c>
      <c r="AZ1815">
        <v>24.52</v>
      </c>
      <c r="BA1815">
        <v>24.52</v>
      </c>
      <c r="BB1815">
        <v>24.52</v>
      </c>
      <c r="BC1815">
        <v>24.52</v>
      </c>
      <c r="BD1815">
        <v>24.52</v>
      </c>
      <c r="BE1815">
        <v>24.52</v>
      </c>
      <c r="BF1815">
        <v>24.52</v>
      </c>
      <c r="BG1815">
        <v>24.52</v>
      </c>
      <c r="BH1815">
        <v>24.52</v>
      </c>
      <c r="BI1815" t="s">
        <v>1505</v>
      </c>
      <c r="BJ1815" s="4" t="str">
        <f>Table22[[#This Row],[Ofgem ]]</f>
        <v>4"-5"</v>
      </c>
      <c r="BK1815" s="4" t="str">
        <f>Table22[[#This Row],[Pressure]]</f>
        <v>LP</v>
      </c>
      <c r="BL1815" s="4" t="str">
        <f>Table22[[#This Row],[Pon Category]]</f>
        <v>Policy</v>
      </c>
      <c r="BM1815" s="4" t="str">
        <f>Table22[[#This Row],[Tier]]</f>
        <v>T1</v>
      </c>
      <c r="BN1815" s="4" t="str">
        <f>Table22[[#This Row],[PON Material]]</f>
        <v>SI</v>
      </c>
      <c r="BO1815" s="4" t="str" cm="1">
        <f t="array" ref="BO181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6" spans="1:67" x14ac:dyDescent="0.25">
      <c r="A1816" t="s">
        <v>989</v>
      </c>
      <c r="B1816" t="s">
        <v>1187</v>
      </c>
      <c r="C1816" t="s">
        <v>1220</v>
      </c>
      <c r="D1816" t="s">
        <v>61</v>
      </c>
      <c r="E1816" t="s">
        <v>3368</v>
      </c>
      <c r="F1816" t="s">
        <v>1402</v>
      </c>
      <c r="G1816" t="s">
        <v>3382</v>
      </c>
      <c r="H1816" t="s">
        <v>3383</v>
      </c>
      <c r="I1816" t="s">
        <v>3372</v>
      </c>
      <c r="J1816" t="s">
        <v>2769</v>
      </c>
      <c r="K1816" t="s">
        <v>992</v>
      </c>
      <c r="L1816">
        <v>220000505642</v>
      </c>
      <c r="M1816">
        <v>4</v>
      </c>
      <c r="O1816" t="s">
        <v>1570</v>
      </c>
      <c r="P1816" t="s">
        <v>1571</v>
      </c>
      <c r="Q1816" t="s">
        <v>53</v>
      </c>
      <c r="R1816" t="s">
        <v>1572</v>
      </c>
      <c r="S1816" t="s">
        <v>64</v>
      </c>
      <c r="T1816" t="s">
        <v>52</v>
      </c>
      <c r="U1816" t="s">
        <v>1573</v>
      </c>
      <c r="V1816" t="s">
        <v>1496</v>
      </c>
      <c r="W1816">
        <v>22</v>
      </c>
      <c r="X1816">
        <v>2.78</v>
      </c>
      <c r="Y1816" t="s">
        <v>1574</v>
      </c>
      <c r="Z1816" t="s">
        <v>1575</v>
      </c>
      <c r="AA1816" t="s">
        <v>147</v>
      </c>
      <c r="AC1816">
        <v>44480</v>
      </c>
      <c r="AD1816">
        <v>44652</v>
      </c>
      <c r="AE1816" s="39">
        <v>1.3200000000000003</v>
      </c>
      <c r="AF1816" s="39">
        <v>1.4300000000000004</v>
      </c>
      <c r="AG1816" s="39">
        <v>2.7500000000000009</v>
      </c>
      <c r="AH1816">
        <v>0.11</v>
      </c>
      <c r="AI1816">
        <v>0.11</v>
      </c>
      <c r="AJ1816">
        <v>0.11</v>
      </c>
      <c r="AK1816">
        <v>0.11</v>
      </c>
      <c r="AL1816">
        <v>0.11</v>
      </c>
      <c r="AM1816">
        <v>0.11</v>
      </c>
      <c r="AN1816">
        <v>0.11</v>
      </c>
      <c r="AO1816">
        <v>0.11</v>
      </c>
      <c r="AP1816">
        <v>0.11</v>
      </c>
      <c r="AQ1816">
        <v>0.11</v>
      </c>
      <c r="AR1816">
        <v>0.11</v>
      </c>
      <c r="AS1816">
        <v>0.11</v>
      </c>
      <c r="AV1816">
        <v>0.11</v>
      </c>
      <c r="AW1816">
        <v>0.11</v>
      </c>
      <c r="AX1816">
        <v>0.11</v>
      </c>
      <c r="AY1816">
        <v>0.11</v>
      </c>
      <c r="AZ1816">
        <v>0.11</v>
      </c>
      <c r="BA1816">
        <v>0.11</v>
      </c>
      <c r="BB1816">
        <v>0.11</v>
      </c>
      <c r="BC1816">
        <v>0.11</v>
      </c>
      <c r="BD1816">
        <v>0.11</v>
      </c>
      <c r="BE1816">
        <v>0.11</v>
      </c>
      <c r="BF1816">
        <v>0.11</v>
      </c>
      <c r="BG1816">
        <v>0.11</v>
      </c>
      <c r="BH1816">
        <v>0.11</v>
      </c>
      <c r="BI1816" t="s">
        <v>1505</v>
      </c>
      <c r="BJ1816" s="4" t="str">
        <f>Table22[[#This Row],[Ofgem ]]</f>
        <v>4"-5"</v>
      </c>
      <c r="BK1816" s="4" t="str">
        <f>Table22[[#This Row],[Pressure]]</f>
        <v>LP</v>
      </c>
      <c r="BL1816" s="4" t="str">
        <f>Table22[[#This Row],[Pon Category]]</f>
        <v>Policy</v>
      </c>
      <c r="BM1816" s="4" t="str">
        <f>Table22[[#This Row],[Tier]]</f>
        <v>T1</v>
      </c>
      <c r="BN1816" s="4" t="str">
        <f>Table22[[#This Row],[PON Material]]</f>
        <v>CI</v>
      </c>
      <c r="BO1816" s="4" t="str" cm="1">
        <f t="array" ref="BO181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7" spans="1:67" x14ac:dyDescent="0.25">
      <c r="A1817" t="s">
        <v>989</v>
      </c>
      <c r="B1817" t="s">
        <v>1187</v>
      </c>
      <c r="C1817" t="s">
        <v>1220</v>
      </c>
      <c r="D1817" t="s">
        <v>61</v>
      </c>
      <c r="E1817" t="s">
        <v>3368</v>
      </c>
      <c r="F1817" t="s">
        <v>1402</v>
      </c>
      <c r="G1817" t="s">
        <v>3384</v>
      </c>
      <c r="H1817" t="s">
        <v>3385</v>
      </c>
      <c r="I1817" t="s">
        <v>3372</v>
      </c>
      <c r="J1817" t="s">
        <v>2769</v>
      </c>
      <c r="K1817" t="s">
        <v>992</v>
      </c>
      <c r="L1817">
        <v>510887456</v>
      </c>
      <c r="M1817">
        <v>4</v>
      </c>
      <c r="O1817" t="s">
        <v>1570</v>
      </c>
      <c r="P1817" t="s">
        <v>1571</v>
      </c>
      <c r="Q1817" t="s">
        <v>53</v>
      </c>
      <c r="R1817" t="s">
        <v>1572</v>
      </c>
      <c r="S1817" t="s">
        <v>64</v>
      </c>
      <c r="T1817" t="s">
        <v>52</v>
      </c>
      <c r="U1817" t="s">
        <v>1573</v>
      </c>
      <c r="V1817" t="s">
        <v>1496</v>
      </c>
      <c r="W1817">
        <v>4</v>
      </c>
      <c r="X1817">
        <v>173.15</v>
      </c>
      <c r="Y1817" t="s">
        <v>1574</v>
      </c>
      <c r="Z1817" t="s">
        <v>1575</v>
      </c>
      <c r="AA1817" t="s">
        <v>147</v>
      </c>
      <c r="AC1817">
        <v>44480</v>
      </c>
      <c r="AD1817">
        <v>44652</v>
      </c>
      <c r="AE1817" s="39">
        <v>83.16</v>
      </c>
      <c r="AF1817" s="39">
        <v>90.09</v>
      </c>
      <c r="AG1817" s="39">
        <v>173.25</v>
      </c>
      <c r="AH1817">
        <v>6.93</v>
      </c>
      <c r="AI1817">
        <v>6.93</v>
      </c>
      <c r="AJ1817">
        <v>6.93</v>
      </c>
      <c r="AK1817">
        <v>6.93</v>
      </c>
      <c r="AL1817">
        <v>6.93</v>
      </c>
      <c r="AM1817">
        <v>6.93</v>
      </c>
      <c r="AN1817">
        <v>6.93</v>
      </c>
      <c r="AO1817">
        <v>6.93</v>
      </c>
      <c r="AP1817">
        <v>6.93</v>
      </c>
      <c r="AQ1817">
        <v>6.93</v>
      </c>
      <c r="AR1817">
        <v>6.93</v>
      </c>
      <c r="AS1817">
        <v>6.93</v>
      </c>
      <c r="AV1817">
        <v>6.93</v>
      </c>
      <c r="AW1817">
        <v>6.93</v>
      </c>
      <c r="AX1817">
        <v>6.93</v>
      </c>
      <c r="AY1817">
        <v>6.93</v>
      </c>
      <c r="AZ1817">
        <v>6.93</v>
      </c>
      <c r="BA1817">
        <v>6.93</v>
      </c>
      <c r="BB1817">
        <v>6.93</v>
      </c>
      <c r="BC1817">
        <v>6.93</v>
      </c>
      <c r="BD1817">
        <v>6.93</v>
      </c>
      <c r="BE1817">
        <v>6.93</v>
      </c>
      <c r="BF1817">
        <v>6.93</v>
      </c>
      <c r="BG1817">
        <v>6.93</v>
      </c>
      <c r="BH1817">
        <v>6.93</v>
      </c>
      <c r="BI1817" t="s">
        <v>1505</v>
      </c>
      <c r="BJ1817" s="4" t="str">
        <f>Table22[[#This Row],[Ofgem ]]</f>
        <v>4"-5"</v>
      </c>
      <c r="BK1817" s="4" t="str">
        <f>Table22[[#This Row],[Pressure]]</f>
        <v>LP</v>
      </c>
      <c r="BL1817" s="4" t="str">
        <f>Table22[[#This Row],[Pon Category]]</f>
        <v>Policy</v>
      </c>
      <c r="BM1817" s="4" t="str">
        <f>Table22[[#This Row],[Tier]]</f>
        <v>T1</v>
      </c>
      <c r="BN1817" s="4" t="str">
        <f>Table22[[#This Row],[PON Material]]</f>
        <v>CI</v>
      </c>
      <c r="BO1817" s="4" t="str" cm="1">
        <f t="array" ref="BO181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8" spans="1:67" x14ac:dyDescent="0.25">
      <c r="A1818" t="s">
        <v>989</v>
      </c>
      <c r="B1818" t="s">
        <v>1187</v>
      </c>
      <c r="C1818" t="s">
        <v>1220</v>
      </c>
      <c r="D1818" t="s">
        <v>61</v>
      </c>
      <c r="E1818" t="s">
        <v>3368</v>
      </c>
      <c r="F1818" t="s">
        <v>1402</v>
      </c>
      <c r="G1818" t="s">
        <v>3386</v>
      </c>
      <c r="H1818" t="s">
        <v>3387</v>
      </c>
      <c r="I1818" t="s">
        <v>3372</v>
      </c>
      <c r="J1818" t="s">
        <v>2769</v>
      </c>
      <c r="K1818" t="s">
        <v>992</v>
      </c>
      <c r="L1818">
        <v>510911868</v>
      </c>
      <c r="M1818">
        <v>4</v>
      </c>
      <c r="O1818" t="s">
        <v>1570</v>
      </c>
      <c r="P1818" t="s">
        <v>1571</v>
      </c>
      <c r="Q1818" t="s">
        <v>53</v>
      </c>
      <c r="R1818" t="s">
        <v>1572</v>
      </c>
      <c r="S1818" t="s">
        <v>64</v>
      </c>
      <c r="T1818" t="s">
        <v>52</v>
      </c>
      <c r="U1818" t="s">
        <v>1573</v>
      </c>
      <c r="V1818" t="s">
        <v>1496</v>
      </c>
      <c r="W1818">
        <v>4</v>
      </c>
      <c r="X1818">
        <v>102.92</v>
      </c>
      <c r="Y1818" t="s">
        <v>1574</v>
      </c>
      <c r="Z1818" t="s">
        <v>1575</v>
      </c>
      <c r="AA1818" t="s">
        <v>147</v>
      </c>
      <c r="AC1818">
        <v>44480</v>
      </c>
      <c r="AD1818">
        <v>44652</v>
      </c>
      <c r="AE1818" s="39">
        <v>49.439999999999991</v>
      </c>
      <c r="AF1818" s="39">
        <v>53.559999999999988</v>
      </c>
      <c r="AG1818" s="39">
        <v>102.99999999999997</v>
      </c>
      <c r="AH1818">
        <v>4.12</v>
      </c>
      <c r="AI1818">
        <v>4.12</v>
      </c>
      <c r="AJ1818">
        <v>4.12</v>
      </c>
      <c r="AK1818">
        <v>4.12</v>
      </c>
      <c r="AL1818">
        <v>4.12</v>
      </c>
      <c r="AM1818">
        <v>4.12</v>
      </c>
      <c r="AN1818">
        <v>4.12</v>
      </c>
      <c r="AO1818">
        <v>4.12</v>
      </c>
      <c r="AP1818">
        <v>4.12</v>
      </c>
      <c r="AQ1818">
        <v>4.12</v>
      </c>
      <c r="AR1818">
        <v>4.12</v>
      </c>
      <c r="AS1818">
        <v>4.12</v>
      </c>
      <c r="AV1818">
        <v>4.12</v>
      </c>
      <c r="AW1818">
        <v>4.12</v>
      </c>
      <c r="AX1818">
        <v>4.12</v>
      </c>
      <c r="AY1818">
        <v>4.12</v>
      </c>
      <c r="AZ1818">
        <v>4.12</v>
      </c>
      <c r="BA1818">
        <v>4.12</v>
      </c>
      <c r="BB1818">
        <v>4.12</v>
      </c>
      <c r="BC1818">
        <v>4.12</v>
      </c>
      <c r="BD1818">
        <v>4.12</v>
      </c>
      <c r="BE1818">
        <v>4.12</v>
      </c>
      <c r="BF1818">
        <v>4.12</v>
      </c>
      <c r="BG1818">
        <v>4.12</v>
      </c>
      <c r="BH1818">
        <v>4.12</v>
      </c>
      <c r="BI1818" t="s">
        <v>1505</v>
      </c>
      <c r="BJ1818" s="4" t="str">
        <f>Table22[[#This Row],[Ofgem ]]</f>
        <v>4"-5"</v>
      </c>
      <c r="BK1818" s="4" t="str">
        <f>Table22[[#This Row],[Pressure]]</f>
        <v>LP</v>
      </c>
      <c r="BL1818" s="4" t="str">
        <f>Table22[[#This Row],[Pon Category]]</f>
        <v>Policy</v>
      </c>
      <c r="BM1818" s="4" t="str">
        <f>Table22[[#This Row],[Tier]]</f>
        <v>T1</v>
      </c>
      <c r="BN1818" s="4" t="str">
        <f>Table22[[#This Row],[PON Material]]</f>
        <v>CI</v>
      </c>
      <c r="BO1818" s="4" t="str" cm="1">
        <f t="array" ref="BO181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19" spans="1:67" x14ac:dyDescent="0.25">
      <c r="A1819" t="s">
        <v>989</v>
      </c>
      <c r="B1819" t="s">
        <v>1187</v>
      </c>
      <c r="C1819" t="s">
        <v>1220</v>
      </c>
      <c r="D1819" t="s">
        <v>61</v>
      </c>
      <c r="E1819" t="s">
        <v>3368</v>
      </c>
      <c r="F1819" t="s">
        <v>1402</v>
      </c>
      <c r="G1819" t="s">
        <v>3388</v>
      </c>
      <c r="H1819" t="s">
        <v>3389</v>
      </c>
      <c r="I1819" t="s">
        <v>3372</v>
      </c>
      <c r="J1819" t="s">
        <v>2769</v>
      </c>
      <c r="K1819" t="s">
        <v>992</v>
      </c>
      <c r="L1819">
        <v>510911867</v>
      </c>
      <c r="M1819">
        <v>4</v>
      </c>
      <c r="O1819" t="s">
        <v>1570</v>
      </c>
      <c r="P1819" t="s">
        <v>1571</v>
      </c>
      <c r="Q1819" t="s">
        <v>53</v>
      </c>
      <c r="R1819" t="s">
        <v>1572</v>
      </c>
      <c r="S1819" t="s">
        <v>64</v>
      </c>
      <c r="T1819" t="s">
        <v>52</v>
      </c>
      <c r="U1819" t="s">
        <v>1573</v>
      </c>
      <c r="V1819" t="s">
        <v>1496</v>
      </c>
      <c r="W1819">
        <v>3</v>
      </c>
      <c r="X1819">
        <v>51.16</v>
      </c>
      <c r="Y1819" t="s">
        <v>1574</v>
      </c>
      <c r="Z1819" t="s">
        <v>1575</v>
      </c>
      <c r="AA1819" t="s">
        <v>147</v>
      </c>
      <c r="AC1819">
        <v>44480</v>
      </c>
      <c r="AD1819">
        <v>44652</v>
      </c>
      <c r="AE1819" s="39">
        <v>24.600000000000005</v>
      </c>
      <c r="AF1819" s="39">
        <v>26.650000000000006</v>
      </c>
      <c r="AG1819" s="39">
        <v>51.250000000000014</v>
      </c>
      <c r="AH1819">
        <v>2.0499999999999998</v>
      </c>
      <c r="AI1819">
        <v>2.0499999999999998</v>
      </c>
      <c r="AJ1819">
        <v>2.0499999999999998</v>
      </c>
      <c r="AK1819">
        <v>2.0499999999999998</v>
      </c>
      <c r="AL1819">
        <v>2.0499999999999998</v>
      </c>
      <c r="AM1819">
        <v>2.0499999999999998</v>
      </c>
      <c r="AN1819">
        <v>2.0499999999999998</v>
      </c>
      <c r="AO1819">
        <v>2.0499999999999998</v>
      </c>
      <c r="AP1819">
        <v>2.0499999999999998</v>
      </c>
      <c r="AQ1819">
        <v>2.0499999999999998</v>
      </c>
      <c r="AR1819">
        <v>2.0499999999999998</v>
      </c>
      <c r="AS1819">
        <v>2.0499999999999998</v>
      </c>
      <c r="AV1819">
        <v>2.0499999999999998</v>
      </c>
      <c r="AW1819">
        <v>2.0499999999999998</v>
      </c>
      <c r="AX1819">
        <v>2.0499999999999998</v>
      </c>
      <c r="AY1819">
        <v>2.0499999999999998</v>
      </c>
      <c r="AZ1819">
        <v>2.0499999999999998</v>
      </c>
      <c r="BA1819">
        <v>2.0499999999999998</v>
      </c>
      <c r="BB1819">
        <v>2.0499999999999998</v>
      </c>
      <c r="BC1819">
        <v>2.0499999999999998</v>
      </c>
      <c r="BD1819">
        <v>2.0499999999999998</v>
      </c>
      <c r="BE1819">
        <v>2.0499999999999998</v>
      </c>
      <c r="BF1819">
        <v>2.0499999999999998</v>
      </c>
      <c r="BG1819">
        <v>2.0499999999999998</v>
      </c>
      <c r="BH1819">
        <v>2.0499999999999998</v>
      </c>
      <c r="BI1819" t="s">
        <v>1505</v>
      </c>
      <c r="BJ1819" s="4" t="str">
        <f>Table22[[#This Row],[Ofgem ]]</f>
        <v>4"-5"</v>
      </c>
      <c r="BK1819" s="4" t="str">
        <f>Table22[[#This Row],[Pressure]]</f>
        <v>LP</v>
      </c>
      <c r="BL1819" s="4" t="str">
        <f>Table22[[#This Row],[Pon Category]]</f>
        <v>Policy</v>
      </c>
      <c r="BM1819" s="4" t="str">
        <f>Table22[[#This Row],[Tier]]</f>
        <v>T1</v>
      </c>
      <c r="BN1819" s="4" t="str">
        <f>Table22[[#This Row],[PON Material]]</f>
        <v>CI</v>
      </c>
      <c r="BO1819" s="4" t="str" cm="1">
        <f t="array" ref="BO181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0" spans="1:67" x14ac:dyDescent="0.25">
      <c r="A1820" t="s">
        <v>989</v>
      </c>
      <c r="B1820" t="s">
        <v>1187</v>
      </c>
      <c r="C1820" t="s">
        <v>1220</v>
      </c>
      <c r="D1820" t="s">
        <v>61</v>
      </c>
      <c r="E1820" t="s">
        <v>3368</v>
      </c>
      <c r="F1820" t="s">
        <v>1402</v>
      </c>
      <c r="G1820" t="s">
        <v>3388</v>
      </c>
      <c r="H1820" t="s">
        <v>3389</v>
      </c>
      <c r="I1820" t="s">
        <v>3372</v>
      </c>
      <c r="J1820" t="s">
        <v>2769</v>
      </c>
      <c r="K1820" t="s">
        <v>992</v>
      </c>
      <c r="L1820">
        <v>611252534</v>
      </c>
      <c r="M1820">
        <v>4</v>
      </c>
      <c r="O1820" t="s">
        <v>1570</v>
      </c>
      <c r="P1820" t="s">
        <v>1571</v>
      </c>
      <c r="Q1820" t="s">
        <v>53</v>
      </c>
      <c r="R1820" t="s">
        <v>1572</v>
      </c>
      <c r="S1820" t="s">
        <v>64</v>
      </c>
      <c r="T1820" t="s">
        <v>52</v>
      </c>
      <c r="U1820" t="s">
        <v>1573</v>
      </c>
      <c r="V1820" t="s">
        <v>1496</v>
      </c>
      <c r="W1820">
        <v>9</v>
      </c>
      <c r="X1820">
        <v>2.7</v>
      </c>
      <c r="Y1820" t="s">
        <v>1574</v>
      </c>
      <c r="Z1820" t="s">
        <v>1575</v>
      </c>
      <c r="AA1820" t="s">
        <v>147</v>
      </c>
      <c r="AC1820">
        <v>44480</v>
      </c>
      <c r="AD1820">
        <v>44652</v>
      </c>
      <c r="AE1820" s="39">
        <v>1.3200000000000003</v>
      </c>
      <c r="AF1820" s="39">
        <v>1.4300000000000004</v>
      </c>
      <c r="AG1820" s="39">
        <v>2.7500000000000009</v>
      </c>
      <c r="AH1820">
        <v>0.11</v>
      </c>
      <c r="AI1820">
        <v>0.11</v>
      </c>
      <c r="AJ1820">
        <v>0.11</v>
      </c>
      <c r="AK1820">
        <v>0.11</v>
      </c>
      <c r="AL1820">
        <v>0.11</v>
      </c>
      <c r="AM1820">
        <v>0.11</v>
      </c>
      <c r="AN1820">
        <v>0.11</v>
      </c>
      <c r="AO1820">
        <v>0.11</v>
      </c>
      <c r="AP1820">
        <v>0.11</v>
      </c>
      <c r="AQ1820">
        <v>0.11</v>
      </c>
      <c r="AR1820">
        <v>0.11</v>
      </c>
      <c r="AS1820">
        <v>0.11</v>
      </c>
      <c r="AV1820">
        <v>0.11</v>
      </c>
      <c r="AW1820">
        <v>0.11</v>
      </c>
      <c r="AX1820">
        <v>0.11</v>
      </c>
      <c r="AY1820">
        <v>0.11</v>
      </c>
      <c r="AZ1820">
        <v>0.11</v>
      </c>
      <c r="BA1820">
        <v>0.11</v>
      </c>
      <c r="BB1820">
        <v>0.11</v>
      </c>
      <c r="BC1820">
        <v>0.11</v>
      </c>
      <c r="BD1820">
        <v>0.11</v>
      </c>
      <c r="BE1820">
        <v>0.11</v>
      </c>
      <c r="BF1820">
        <v>0.11</v>
      </c>
      <c r="BG1820">
        <v>0.11</v>
      </c>
      <c r="BH1820">
        <v>0.11</v>
      </c>
      <c r="BI1820" t="s">
        <v>1505</v>
      </c>
      <c r="BJ1820" s="4" t="str">
        <f>Table22[[#This Row],[Ofgem ]]</f>
        <v>4"-5"</v>
      </c>
      <c r="BK1820" s="4" t="str">
        <f>Table22[[#This Row],[Pressure]]</f>
        <v>LP</v>
      </c>
      <c r="BL1820" s="4" t="str">
        <f>Table22[[#This Row],[Pon Category]]</f>
        <v>Policy</v>
      </c>
      <c r="BM1820" s="4" t="str">
        <f>Table22[[#This Row],[Tier]]</f>
        <v>T1</v>
      </c>
      <c r="BN1820" s="4" t="str">
        <f>Table22[[#This Row],[PON Material]]</f>
        <v>CI</v>
      </c>
      <c r="BO1820" s="4" t="str" cm="1">
        <f t="array" ref="BO182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1" spans="1:67" x14ac:dyDescent="0.25">
      <c r="A1821" t="s">
        <v>989</v>
      </c>
      <c r="B1821" t="s">
        <v>1187</v>
      </c>
      <c r="C1821" t="s">
        <v>1220</v>
      </c>
      <c r="D1821" t="s">
        <v>61</v>
      </c>
      <c r="E1821" t="s">
        <v>3368</v>
      </c>
      <c r="F1821" t="s">
        <v>1402</v>
      </c>
      <c r="G1821" t="s">
        <v>3390</v>
      </c>
      <c r="H1821" t="s">
        <v>1403</v>
      </c>
      <c r="I1821" t="s">
        <v>3372</v>
      </c>
      <c r="J1821" t="s">
        <v>2769</v>
      </c>
      <c r="K1821" t="s">
        <v>992</v>
      </c>
      <c r="L1821">
        <v>510918577</v>
      </c>
      <c r="M1821">
        <v>150</v>
      </c>
      <c r="O1821" t="s">
        <v>1570</v>
      </c>
      <c r="P1821" t="s">
        <v>220</v>
      </c>
      <c r="Q1821" t="s">
        <v>91</v>
      </c>
      <c r="R1821" t="s">
        <v>1572</v>
      </c>
      <c r="S1821" t="s">
        <v>64</v>
      </c>
      <c r="T1821" t="s">
        <v>52</v>
      </c>
      <c r="U1821" t="s">
        <v>1573</v>
      </c>
      <c r="V1821" t="s">
        <v>1496</v>
      </c>
      <c r="W1821">
        <v>4</v>
      </c>
      <c r="X1821">
        <v>366.72</v>
      </c>
      <c r="Y1821" t="s">
        <v>1574</v>
      </c>
      <c r="Z1821" t="s">
        <v>1575</v>
      </c>
      <c r="AA1821" t="s">
        <v>147</v>
      </c>
      <c r="AC1821">
        <v>44480</v>
      </c>
      <c r="AD1821">
        <v>44652</v>
      </c>
      <c r="AE1821" s="39">
        <v>176.03999999999996</v>
      </c>
      <c r="AF1821" s="39">
        <v>190.70999999999995</v>
      </c>
      <c r="AG1821" s="39">
        <v>366.74999999999989</v>
      </c>
      <c r="AH1821">
        <v>14.67</v>
      </c>
      <c r="AI1821">
        <v>14.67</v>
      </c>
      <c r="AJ1821">
        <v>14.67</v>
      </c>
      <c r="AK1821">
        <v>14.67</v>
      </c>
      <c r="AL1821">
        <v>14.67</v>
      </c>
      <c r="AM1821">
        <v>14.67</v>
      </c>
      <c r="AN1821">
        <v>14.67</v>
      </c>
      <c r="AO1821">
        <v>14.67</v>
      </c>
      <c r="AP1821">
        <v>14.67</v>
      </c>
      <c r="AQ1821">
        <v>14.67</v>
      </c>
      <c r="AR1821">
        <v>14.67</v>
      </c>
      <c r="AS1821">
        <v>14.67</v>
      </c>
      <c r="AV1821">
        <v>14.67</v>
      </c>
      <c r="AW1821">
        <v>14.67</v>
      </c>
      <c r="AX1821">
        <v>14.67</v>
      </c>
      <c r="AY1821">
        <v>14.67</v>
      </c>
      <c r="AZ1821">
        <v>14.67</v>
      </c>
      <c r="BA1821">
        <v>14.67</v>
      </c>
      <c r="BB1821">
        <v>14.67</v>
      </c>
      <c r="BC1821">
        <v>14.67</v>
      </c>
      <c r="BD1821">
        <v>14.67</v>
      </c>
      <c r="BE1821">
        <v>14.67</v>
      </c>
      <c r="BF1821">
        <v>14.67</v>
      </c>
      <c r="BG1821">
        <v>14.67</v>
      </c>
      <c r="BH1821">
        <v>14.67</v>
      </c>
      <c r="BI1821" t="s">
        <v>1505</v>
      </c>
      <c r="BJ1821" s="4" t="str">
        <f>Table22[[#This Row],[Ofgem ]]</f>
        <v>4"-5"</v>
      </c>
      <c r="BK1821" s="4" t="str">
        <f>Table22[[#This Row],[Pressure]]</f>
        <v>LP</v>
      </c>
      <c r="BL1821" s="4" t="str">
        <f>Table22[[#This Row],[Pon Category]]</f>
        <v>Policy</v>
      </c>
      <c r="BM1821" s="4" t="str">
        <f>Table22[[#This Row],[Tier]]</f>
        <v>T1</v>
      </c>
      <c r="BN1821" s="4" t="str">
        <f>Table22[[#This Row],[PON Material]]</f>
        <v>DI</v>
      </c>
      <c r="BO1821" s="4" t="str" cm="1">
        <f t="array" ref="BO182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2" spans="1:67" x14ac:dyDescent="0.25">
      <c r="A1822" t="s">
        <v>989</v>
      </c>
      <c r="B1822" t="s">
        <v>1187</v>
      </c>
      <c r="C1822" t="s">
        <v>1220</v>
      </c>
      <c r="D1822" t="s">
        <v>61</v>
      </c>
      <c r="E1822" t="s">
        <v>3368</v>
      </c>
      <c r="F1822" t="s">
        <v>1402</v>
      </c>
      <c r="G1822" t="s">
        <v>3390</v>
      </c>
      <c r="H1822" t="s">
        <v>1403</v>
      </c>
      <c r="I1822" t="s">
        <v>3372</v>
      </c>
      <c r="J1822" t="s">
        <v>2769</v>
      </c>
      <c r="K1822" t="s">
        <v>992</v>
      </c>
      <c r="L1822">
        <v>510918578</v>
      </c>
      <c r="M1822">
        <v>4</v>
      </c>
      <c r="O1822" t="s">
        <v>1570</v>
      </c>
      <c r="P1822" t="s">
        <v>1571</v>
      </c>
      <c r="Q1822" t="s">
        <v>163</v>
      </c>
      <c r="R1822" t="s">
        <v>1572</v>
      </c>
      <c r="S1822" t="s">
        <v>64</v>
      </c>
      <c r="T1822" t="s">
        <v>52</v>
      </c>
      <c r="U1822" t="s">
        <v>1573</v>
      </c>
      <c r="V1822" t="s">
        <v>1496</v>
      </c>
      <c r="W1822">
        <v>6</v>
      </c>
      <c r="X1822">
        <v>548.49</v>
      </c>
      <c r="Y1822" t="s">
        <v>1574</v>
      </c>
      <c r="Z1822" t="s">
        <v>1575</v>
      </c>
      <c r="AA1822" t="s">
        <v>147</v>
      </c>
      <c r="AC1822">
        <v>44480</v>
      </c>
      <c r="AD1822">
        <v>44652</v>
      </c>
      <c r="AE1822" s="39">
        <v>263.28000000000003</v>
      </c>
      <c r="AF1822" s="39">
        <v>285.22000000000003</v>
      </c>
      <c r="AG1822" s="39">
        <v>548.5</v>
      </c>
      <c r="AH1822">
        <v>21.94</v>
      </c>
      <c r="AI1822">
        <v>21.94</v>
      </c>
      <c r="AJ1822">
        <v>21.94</v>
      </c>
      <c r="AK1822">
        <v>21.94</v>
      </c>
      <c r="AL1822">
        <v>21.94</v>
      </c>
      <c r="AM1822">
        <v>21.94</v>
      </c>
      <c r="AN1822">
        <v>21.94</v>
      </c>
      <c r="AO1822">
        <v>21.94</v>
      </c>
      <c r="AP1822">
        <v>21.94</v>
      </c>
      <c r="AQ1822">
        <v>21.94</v>
      </c>
      <c r="AR1822">
        <v>21.94</v>
      </c>
      <c r="AS1822">
        <v>21.94</v>
      </c>
      <c r="AV1822">
        <v>21.94</v>
      </c>
      <c r="AW1822">
        <v>21.94</v>
      </c>
      <c r="AX1822">
        <v>21.94</v>
      </c>
      <c r="AY1822">
        <v>21.94</v>
      </c>
      <c r="AZ1822">
        <v>21.94</v>
      </c>
      <c r="BA1822">
        <v>21.94</v>
      </c>
      <c r="BB1822">
        <v>21.94</v>
      </c>
      <c r="BC1822">
        <v>21.94</v>
      </c>
      <c r="BD1822">
        <v>21.94</v>
      </c>
      <c r="BE1822">
        <v>21.94</v>
      </c>
      <c r="BF1822">
        <v>21.94</v>
      </c>
      <c r="BG1822">
        <v>21.94</v>
      </c>
      <c r="BH1822">
        <v>21.94</v>
      </c>
      <c r="BI1822" t="s">
        <v>1505</v>
      </c>
      <c r="BJ1822" s="4" t="str">
        <f>Table22[[#This Row],[Ofgem ]]</f>
        <v>4"-5"</v>
      </c>
      <c r="BK1822" s="4" t="str">
        <f>Table22[[#This Row],[Pressure]]</f>
        <v>LP</v>
      </c>
      <c r="BL1822" s="4" t="str">
        <f>Table22[[#This Row],[Pon Category]]</f>
        <v>Policy</v>
      </c>
      <c r="BM1822" s="4" t="str">
        <f>Table22[[#This Row],[Tier]]</f>
        <v>T1</v>
      </c>
      <c r="BN1822" s="4" t="str">
        <f>Table22[[#This Row],[PON Material]]</f>
        <v>SI</v>
      </c>
      <c r="BO1822" s="4" t="str" cm="1">
        <f t="array" ref="BO182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3" spans="1:67" x14ac:dyDescent="0.25">
      <c r="A1823" t="s">
        <v>989</v>
      </c>
      <c r="B1823" t="s">
        <v>1187</v>
      </c>
      <c r="C1823" t="s">
        <v>1220</v>
      </c>
      <c r="D1823" t="s">
        <v>61</v>
      </c>
      <c r="E1823" t="s">
        <v>3368</v>
      </c>
      <c r="F1823" t="s">
        <v>1402</v>
      </c>
      <c r="G1823" t="s">
        <v>3390</v>
      </c>
      <c r="H1823" t="s">
        <v>1403</v>
      </c>
      <c r="I1823" t="s">
        <v>3372</v>
      </c>
      <c r="J1823" t="s">
        <v>2769</v>
      </c>
      <c r="K1823" t="s">
        <v>992</v>
      </c>
      <c r="L1823">
        <v>510995643</v>
      </c>
      <c r="M1823">
        <v>4</v>
      </c>
      <c r="O1823" t="s">
        <v>1570</v>
      </c>
      <c r="P1823" t="s">
        <v>1571</v>
      </c>
      <c r="Q1823" t="s">
        <v>163</v>
      </c>
      <c r="R1823" t="s">
        <v>1572</v>
      </c>
      <c r="S1823" t="s">
        <v>64</v>
      </c>
      <c r="T1823" t="s">
        <v>52</v>
      </c>
      <c r="U1823" t="s">
        <v>1573</v>
      </c>
      <c r="V1823" t="s">
        <v>1496</v>
      </c>
      <c r="W1823">
        <v>4</v>
      </c>
      <c r="X1823">
        <v>139.83000000000001</v>
      </c>
      <c r="Y1823" t="s">
        <v>1574</v>
      </c>
      <c r="Z1823" t="s">
        <v>1575</v>
      </c>
      <c r="AA1823" t="s">
        <v>147</v>
      </c>
      <c r="AC1823">
        <v>44480</v>
      </c>
      <c r="AD1823">
        <v>44652</v>
      </c>
      <c r="AE1823" s="39">
        <v>67.080000000000013</v>
      </c>
      <c r="AF1823" s="39">
        <v>72.670000000000016</v>
      </c>
      <c r="AG1823" s="39">
        <v>139.75000000000003</v>
      </c>
      <c r="AH1823">
        <v>5.59</v>
      </c>
      <c r="AI1823">
        <v>5.59</v>
      </c>
      <c r="AJ1823">
        <v>5.59</v>
      </c>
      <c r="AK1823">
        <v>5.59</v>
      </c>
      <c r="AL1823">
        <v>5.59</v>
      </c>
      <c r="AM1823">
        <v>5.59</v>
      </c>
      <c r="AN1823">
        <v>5.59</v>
      </c>
      <c r="AO1823">
        <v>5.59</v>
      </c>
      <c r="AP1823">
        <v>5.59</v>
      </c>
      <c r="AQ1823">
        <v>5.59</v>
      </c>
      <c r="AR1823">
        <v>5.59</v>
      </c>
      <c r="AS1823">
        <v>5.59</v>
      </c>
      <c r="AV1823">
        <v>5.59</v>
      </c>
      <c r="AW1823">
        <v>5.59</v>
      </c>
      <c r="AX1823">
        <v>5.59</v>
      </c>
      <c r="AY1823">
        <v>5.59</v>
      </c>
      <c r="AZ1823">
        <v>5.59</v>
      </c>
      <c r="BA1823">
        <v>5.59</v>
      </c>
      <c r="BB1823">
        <v>5.59</v>
      </c>
      <c r="BC1823">
        <v>5.59</v>
      </c>
      <c r="BD1823">
        <v>5.59</v>
      </c>
      <c r="BE1823">
        <v>5.59</v>
      </c>
      <c r="BF1823">
        <v>5.59</v>
      </c>
      <c r="BG1823">
        <v>5.59</v>
      </c>
      <c r="BH1823">
        <v>5.59</v>
      </c>
      <c r="BI1823" t="s">
        <v>1505</v>
      </c>
      <c r="BJ1823" s="4" t="str">
        <f>Table22[[#This Row],[Ofgem ]]</f>
        <v>4"-5"</v>
      </c>
      <c r="BK1823" s="4" t="str">
        <f>Table22[[#This Row],[Pressure]]</f>
        <v>LP</v>
      </c>
      <c r="BL1823" s="4" t="str">
        <f>Table22[[#This Row],[Pon Category]]</f>
        <v>Policy</v>
      </c>
      <c r="BM1823" s="4" t="str">
        <f>Table22[[#This Row],[Tier]]</f>
        <v>T1</v>
      </c>
      <c r="BN1823" s="4" t="str">
        <f>Table22[[#This Row],[PON Material]]</f>
        <v>SI</v>
      </c>
      <c r="BO1823" s="4" t="str" cm="1">
        <f t="array" ref="BO182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4" spans="1:67" x14ac:dyDescent="0.25">
      <c r="A1824" t="s">
        <v>989</v>
      </c>
      <c r="B1824" t="s">
        <v>1187</v>
      </c>
      <c r="C1824" t="s">
        <v>1220</v>
      </c>
      <c r="D1824" t="s">
        <v>61</v>
      </c>
      <c r="E1824" t="s">
        <v>3368</v>
      </c>
      <c r="F1824" t="s">
        <v>1402</v>
      </c>
      <c r="G1824" t="s">
        <v>3391</v>
      </c>
      <c r="H1824" t="s">
        <v>3392</v>
      </c>
      <c r="I1824" t="s">
        <v>3372</v>
      </c>
      <c r="J1824" t="s">
        <v>2769</v>
      </c>
      <c r="K1824" t="s">
        <v>992</v>
      </c>
      <c r="L1824">
        <v>510927543</v>
      </c>
      <c r="M1824">
        <v>6</v>
      </c>
      <c r="O1824" t="s">
        <v>1570</v>
      </c>
      <c r="P1824" t="s">
        <v>1571</v>
      </c>
      <c r="Q1824" t="s">
        <v>163</v>
      </c>
      <c r="R1824" t="s">
        <v>1572</v>
      </c>
      <c r="S1824" t="s">
        <v>64</v>
      </c>
      <c r="T1824" t="s">
        <v>52</v>
      </c>
      <c r="U1824" t="s">
        <v>1573</v>
      </c>
      <c r="V1824" t="s">
        <v>1496</v>
      </c>
      <c r="W1824">
        <v>3</v>
      </c>
      <c r="X1824">
        <v>156.49</v>
      </c>
      <c r="Y1824" t="s">
        <v>1574</v>
      </c>
      <c r="Z1824" t="s">
        <v>1575</v>
      </c>
      <c r="AA1824" t="s">
        <v>147</v>
      </c>
      <c r="AC1824">
        <v>44480</v>
      </c>
      <c r="AD1824">
        <v>44652</v>
      </c>
      <c r="AE1824" s="39">
        <v>75.11999999999999</v>
      </c>
      <c r="AF1824" s="39">
        <v>81.38</v>
      </c>
      <c r="AG1824" s="39">
        <v>156.5</v>
      </c>
      <c r="AH1824">
        <v>6.26</v>
      </c>
      <c r="AI1824">
        <v>6.26</v>
      </c>
      <c r="AJ1824">
        <v>6.26</v>
      </c>
      <c r="AK1824">
        <v>6.26</v>
      </c>
      <c r="AL1824">
        <v>6.26</v>
      </c>
      <c r="AM1824">
        <v>6.26</v>
      </c>
      <c r="AN1824">
        <v>6.26</v>
      </c>
      <c r="AO1824">
        <v>6.26</v>
      </c>
      <c r="AP1824">
        <v>6.26</v>
      </c>
      <c r="AQ1824">
        <v>6.26</v>
      </c>
      <c r="AR1824">
        <v>6.26</v>
      </c>
      <c r="AS1824">
        <v>6.26</v>
      </c>
      <c r="AV1824">
        <v>6.26</v>
      </c>
      <c r="AW1824">
        <v>6.26</v>
      </c>
      <c r="AX1824">
        <v>6.26</v>
      </c>
      <c r="AY1824">
        <v>6.26</v>
      </c>
      <c r="AZ1824">
        <v>6.26</v>
      </c>
      <c r="BA1824">
        <v>6.26</v>
      </c>
      <c r="BB1824">
        <v>6.26</v>
      </c>
      <c r="BC1824">
        <v>6.26</v>
      </c>
      <c r="BD1824">
        <v>6.26</v>
      </c>
      <c r="BE1824">
        <v>6.26</v>
      </c>
      <c r="BF1824">
        <v>6.26</v>
      </c>
      <c r="BG1824">
        <v>6.26</v>
      </c>
      <c r="BH1824">
        <v>6.26</v>
      </c>
      <c r="BI1824" t="s">
        <v>1505</v>
      </c>
      <c r="BJ1824" s="4" t="str">
        <f>Table22[[#This Row],[Ofgem ]]</f>
        <v>4"-5"</v>
      </c>
      <c r="BK1824" s="4" t="str">
        <f>Table22[[#This Row],[Pressure]]</f>
        <v>LP</v>
      </c>
      <c r="BL1824" s="4" t="str">
        <f>Table22[[#This Row],[Pon Category]]</f>
        <v>Policy</v>
      </c>
      <c r="BM1824" s="4" t="str">
        <f>Table22[[#This Row],[Tier]]</f>
        <v>T1</v>
      </c>
      <c r="BN1824" s="4" t="str">
        <f>Table22[[#This Row],[PON Material]]</f>
        <v>SI</v>
      </c>
      <c r="BO1824" s="4" t="str" cm="1">
        <f t="array" ref="BO182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5" spans="1:67" x14ac:dyDescent="0.25">
      <c r="A1825" t="s">
        <v>989</v>
      </c>
      <c r="B1825" t="s">
        <v>1187</v>
      </c>
      <c r="C1825" t="s">
        <v>1220</v>
      </c>
      <c r="D1825" t="s">
        <v>61</v>
      </c>
      <c r="E1825" t="s">
        <v>3368</v>
      </c>
      <c r="F1825" t="s">
        <v>1402</v>
      </c>
      <c r="G1825" t="s">
        <v>3393</v>
      </c>
      <c r="H1825" t="s">
        <v>3394</v>
      </c>
      <c r="I1825" t="s">
        <v>3372</v>
      </c>
      <c r="J1825" t="s">
        <v>2769</v>
      </c>
      <c r="K1825" t="s">
        <v>992</v>
      </c>
      <c r="L1825">
        <v>510969669</v>
      </c>
      <c r="M1825">
        <v>2</v>
      </c>
      <c r="O1825" t="s">
        <v>1570</v>
      </c>
      <c r="P1825" t="s">
        <v>1571</v>
      </c>
      <c r="Q1825" t="s">
        <v>163</v>
      </c>
      <c r="R1825" t="s">
        <v>1572</v>
      </c>
      <c r="S1825" t="s">
        <v>64</v>
      </c>
      <c r="T1825" t="s">
        <v>52</v>
      </c>
      <c r="U1825" t="s">
        <v>1573</v>
      </c>
      <c r="V1825" t="s">
        <v>1496</v>
      </c>
      <c r="W1825">
        <v>3</v>
      </c>
      <c r="X1825">
        <v>26.58</v>
      </c>
      <c r="Y1825" t="s">
        <v>1574</v>
      </c>
      <c r="Z1825" t="s">
        <v>1575</v>
      </c>
      <c r="AA1825" t="s">
        <v>147</v>
      </c>
      <c r="AC1825">
        <v>44480</v>
      </c>
      <c r="AD1825">
        <v>44652</v>
      </c>
      <c r="AE1825" s="39">
        <v>12.720000000000004</v>
      </c>
      <c r="AF1825" s="39">
        <v>13.780000000000005</v>
      </c>
      <c r="AG1825" s="39">
        <v>26.500000000000007</v>
      </c>
      <c r="AH1825">
        <v>1.06</v>
      </c>
      <c r="AI1825">
        <v>1.06</v>
      </c>
      <c r="AJ1825">
        <v>1.06</v>
      </c>
      <c r="AK1825">
        <v>1.06</v>
      </c>
      <c r="AL1825">
        <v>1.06</v>
      </c>
      <c r="AM1825">
        <v>1.06</v>
      </c>
      <c r="AN1825">
        <v>1.06</v>
      </c>
      <c r="AO1825">
        <v>1.06</v>
      </c>
      <c r="AP1825">
        <v>1.06</v>
      </c>
      <c r="AQ1825">
        <v>1.06</v>
      </c>
      <c r="AR1825">
        <v>1.06</v>
      </c>
      <c r="AS1825">
        <v>1.06</v>
      </c>
      <c r="AV1825">
        <v>1.06</v>
      </c>
      <c r="AW1825">
        <v>1.06</v>
      </c>
      <c r="AX1825">
        <v>1.06</v>
      </c>
      <c r="AY1825">
        <v>1.06</v>
      </c>
      <c r="AZ1825">
        <v>1.06</v>
      </c>
      <c r="BA1825">
        <v>1.06</v>
      </c>
      <c r="BB1825">
        <v>1.06</v>
      </c>
      <c r="BC1825">
        <v>1.06</v>
      </c>
      <c r="BD1825">
        <v>1.06</v>
      </c>
      <c r="BE1825">
        <v>1.06</v>
      </c>
      <c r="BF1825">
        <v>1.06</v>
      </c>
      <c r="BG1825">
        <v>1.06</v>
      </c>
      <c r="BH1825">
        <v>1.06</v>
      </c>
      <c r="BI1825" t="s">
        <v>1505</v>
      </c>
      <c r="BJ1825" s="4" t="str">
        <f>Table22[[#This Row],[Ofgem ]]</f>
        <v>4"-5"</v>
      </c>
      <c r="BK1825" s="4" t="str">
        <f>Table22[[#This Row],[Pressure]]</f>
        <v>LP</v>
      </c>
      <c r="BL1825" s="4" t="str">
        <f>Table22[[#This Row],[Pon Category]]</f>
        <v>Policy</v>
      </c>
      <c r="BM1825" s="4" t="str">
        <f>Table22[[#This Row],[Tier]]</f>
        <v>T1</v>
      </c>
      <c r="BN1825" s="4" t="str">
        <f>Table22[[#This Row],[PON Material]]</f>
        <v>SI</v>
      </c>
      <c r="BO1825" s="4" t="str" cm="1">
        <f t="array" ref="BO182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6" spans="1:67" x14ac:dyDescent="0.25">
      <c r="A1826" t="s">
        <v>989</v>
      </c>
      <c r="B1826" t="s">
        <v>1187</v>
      </c>
      <c r="C1826" t="s">
        <v>1220</v>
      </c>
      <c r="D1826" t="s">
        <v>61</v>
      </c>
      <c r="E1826" t="s">
        <v>3368</v>
      </c>
      <c r="F1826" t="s">
        <v>1402</v>
      </c>
      <c r="G1826" t="s">
        <v>3393</v>
      </c>
      <c r="H1826" t="s">
        <v>3394</v>
      </c>
      <c r="I1826" t="s">
        <v>3372</v>
      </c>
      <c r="J1826" t="s">
        <v>2769</v>
      </c>
      <c r="K1826" t="s">
        <v>992</v>
      </c>
      <c r="L1826">
        <v>510969670</v>
      </c>
      <c r="M1826">
        <v>4</v>
      </c>
      <c r="O1826" t="s">
        <v>1570</v>
      </c>
      <c r="P1826" t="s">
        <v>1571</v>
      </c>
      <c r="Q1826" t="s">
        <v>163</v>
      </c>
      <c r="R1826" t="s">
        <v>1572</v>
      </c>
      <c r="S1826" t="s">
        <v>64</v>
      </c>
      <c r="T1826" t="s">
        <v>52</v>
      </c>
      <c r="U1826" t="s">
        <v>1573</v>
      </c>
      <c r="V1826" t="s">
        <v>1496</v>
      </c>
      <c r="W1826">
        <v>3</v>
      </c>
      <c r="X1826">
        <v>180.86</v>
      </c>
      <c r="Y1826" t="s">
        <v>1574</v>
      </c>
      <c r="Z1826" t="s">
        <v>1575</v>
      </c>
      <c r="AA1826" t="s">
        <v>147</v>
      </c>
      <c r="AC1826">
        <v>44480</v>
      </c>
      <c r="AD1826">
        <v>44652</v>
      </c>
      <c r="AE1826" s="39">
        <v>86.760000000000034</v>
      </c>
      <c r="AF1826" s="39">
        <v>93.990000000000038</v>
      </c>
      <c r="AG1826" s="39">
        <v>180.75000000000006</v>
      </c>
      <c r="AH1826">
        <v>7.23</v>
      </c>
      <c r="AI1826">
        <v>7.23</v>
      </c>
      <c r="AJ1826">
        <v>7.23</v>
      </c>
      <c r="AK1826">
        <v>7.23</v>
      </c>
      <c r="AL1826">
        <v>7.23</v>
      </c>
      <c r="AM1826">
        <v>7.23</v>
      </c>
      <c r="AN1826">
        <v>7.23</v>
      </c>
      <c r="AO1826">
        <v>7.23</v>
      </c>
      <c r="AP1826">
        <v>7.23</v>
      </c>
      <c r="AQ1826">
        <v>7.23</v>
      </c>
      <c r="AR1826">
        <v>7.23</v>
      </c>
      <c r="AS1826">
        <v>7.23</v>
      </c>
      <c r="AV1826">
        <v>7.23</v>
      </c>
      <c r="AW1826">
        <v>7.23</v>
      </c>
      <c r="AX1826">
        <v>7.23</v>
      </c>
      <c r="AY1826">
        <v>7.23</v>
      </c>
      <c r="AZ1826">
        <v>7.23</v>
      </c>
      <c r="BA1826">
        <v>7.23</v>
      </c>
      <c r="BB1826">
        <v>7.23</v>
      </c>
      <c r="BC1826">
        <v>7.23</v>
      </c>
      <c r="BD1826">
        <v>7.23</v>
      </c>
      <c r="BE1826">
        <v>7.23</v>
      </c>
      <c r="BF1826">
        <v>7.23</v>
      </c>
      <c r="BG1826">
        <v>7.23</v>
      </c>
      <c r="BH1826">
        <v>7.23</v>
      </c>
      <c r="BI1826" t="s">
        <v>1505</v>
      </c>
      <c r="BJ1826" s="4" t="str">
        <f>Table22[[#This Row],[Ofgem ]]</f>
        <v>4"-5"</v>
      </c>
      <c r="BK1826" s="4" t="str">
        <f>Table22[[#This Row],[Pressure]]</f>
        <v>LP</v>
      </c>
      <c r="BL1826" s="4" t="str">
        <f>Table22[[#This Row],[Pon Category]]</f>
        <v>Policy</v>
      </c>
      <c r="BM1826" s="4" t="str">
        <f>Table22[[#This Row],[Tier]]</f>
        <v>T1</v>
      </c>
      <c r="BN1826" s="4" t="str">
        <f>Table22[[#This Row],[PON Material]]</f>
        <v>SI</v>
      </c>
      <c r="BO1826" s="4" t="str" cm="1">
        <f t="array" ref="BO182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7" spans="1:67" x14ac:dyDescent="0.25">
      <c r="A1827" t="s">
        <v>989</v>
      </c>
      <c r="B1827" t="s">
        <v>1187</v>
      </c>
      <c r="C1827" t="s">
        <v>1220</v>
      </c>
      <c r="D1827" t="s">
        <v>61</v>
      </c>
      <c r="E1827" t="s">
        <v>3368</v>
      </c>
      <c r="F1827" t="s">
        <v>1402</v>
      </c>
      <c r="G1827" t="s">
        <v>3393</v>
      </c>
      <c r="H1827" t="s">
        <v>3394</v>
      </c>
      <c r="I1827" t="s">
        <v>3372</v>
      </c>
      <c r="J1827" t="s">
        <v>2769</v>
      </c>
      <c r="K1827" t="s">
        <v>992</v>
      </c>
      <c r="L1827">
        <v>510969671</v>
      </c>
      <c r="M1827">
        <v>6</v>
      </c>
      <c r="O1827" t="s">
        <v>1570</v>
      </c>
      <c r="P1827" t="s">
        <v>1571</v>
      </c>
      <c r="Q1827" t="s">
        <v>163</v>
      </c>
      <c r="R1827" t="s">
        <v>1572</v>
      </c>
      <c r="S1827" t="s">
        <v>64</v>
      </c>
      <c r="T1827" t="s">
        <v>52</v>
      </c>
      <c r="U1827" t="s">
        <v>1573</v>
      </c>
      <c r="V1827" t="s">
        <v>1496</v>
      </c>
      <c r="W1827">
        <v>3</v>
      </c>
      <c r="X1827">
        <v>82.42</v>
      </c>
      <c r="Y1827" t="s">
        <v>1574</v>
      </c>
      <c r="Z1827" t="s">
        <v>1575</v>
      </c>
      <c r="AA1827" t="s">
        <v>147</v>
      </c>
      <c r="AC1827">
        <v>44480</v>
      </c>
      <c r="AD1827">
        <v>44652</v>
      </c>
      <c r="AE1827" s="39">
        <v>39.599999999999994</v>
      </c>
      <c r="AF1827" s="39">
        <v>42.899999999999991</v>
      </c>
      <c r="AG1827" s="39">
        <v>82.499999999999986</v>
      </c>
      <c r="AH1827">
        <v>3.3</v>
      </c>
      <c r="AI1827">
        <v>3.3</v>
      </c>
      <c r="AJ1827">
        <v>3.3</v>
      </c>
      <c r="AK1827">
        <v>3.3</v>
      </c>
      <c r="AL1827">
        <v>3.3</v>
      </c>
      <c r="AM1827">
        <v>3.3</v>
      </c>
      <c r="AN1827">
        <v>3.3</v>
      </c>
      <c r="AO1827">
        <v>3.3</v>
      </c>
      <c r="AP1827">
        <v>3.3</v>
      </c>
      <c r="AQ1827">
        <v>3.3</v>
      </c>
      <c r="AR1827">
        <v>3.3</v>
      </c>
      <c r="AS1827">
        <v>3.3</v>
      </c>
      <c r="AV1827">
        <v>3.3</v>
      </c>
      <c r="AW1827">
        <v>3.3</v>
      </c>
      <c r="AX1827">
        <v>3.3</v>
      </c>
      <c r="AY1827">
        <v>3.3</v>
      </c>
      <c r="AZ1827">
        <v>3.3</v>
      </c>
      <c r="BA1827">
        <v>3.3</v>
      </c>
      <c r="BB1827">
        <v>3.3</v>
      </c>
      <c r="BC1827">
        <v>3.3</v>
      </c>
      <c r="BD1827">
        <v>3.3</v>
      </c>
      <c r="BE1827">
        <v>3.3</v>
      </c>
      <c r="BF1827">
        <v>3.3</v>
      </c>
      <c r="BG1827">
        <v>3.3</v>
      </c>
      <c r="BH1827">
        <v>3.3</v>
      </c>
      <c r="BI1827" t="s">
        <v>1505</v>
      </c>
      <c r="BJ1827" s="4" t="str">
        <f>Table22[[#This Row],[Ofgem ]]</f>
        <v>4"-5"</v>
      </c>
      <c r="BK1827" s="4" t="str">
        <f>Table22[[#This Row],[Pressure]]</f>
        <v>LP</v>
      </c>
      <c r="BL1827" s="4" t="str">
        <f>Table22[[#This Row],[Pon Category]]</f>
        <v>Policy</v>
      </c>
      <c r="BM1827" s="4" t="str">
        <f>Table22[[#This Row],[Tier]]</f>
        <v>T1</v>
      </c>
      <c r="BN1827" s="4" t="str">
        <f>Table22[[#This Row],[PON Material]]</f>
        <v>SI</v>
      </c>
      <c r="BO1827" s="4" t="str" cm="1">
        <f t="array" ref="BO182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8" spans="1:67" x14ac:dyDescent="0.25">
      <c r="A1828" t="s">
        <v>989</v>
      </c>
      <c r="B1828" t="s">
        <v>1187</v>
      </c>
      <c r="C1828" t="s">
        <v>1220</v>
      </c>
      <c r="D1828" t="s">
        <v>61</v>
      </c>
      <c r="E1828" t="s">
        <v>3368</v>
      </c>
      <c r="F1828" t="s">
        <v>1281</v>
      </c>
      <c r="G1828" t="s">
        <v>3395</v>
      </c>
      <c r="H1828" t="s">
        <v>3396</v>
      </c>
      <c r="I1828" t="s">
        <v>3397</v>
      </c>
      <c r="J1828" t="s">
        <v>2769</v>
      </c>
      <c r="K1828" t="s">
        <v>996</v>
      </c>
      <c r="L1828">
        <v>510946729</v>
      </c>
      <c r="M1828">
        <v>150</v>
      </c>
      <c r="O1828" t="s">
        <v>1570</v>
      </c>
      <c r="P1828" t="s">
        <v>220</v>
      </c>
      <c r="Q1828" t="s">
        <v>91</v>
      </c>
      <c r="R1828" t="s">
        <v>1572</v>
      </c>
      <c r="S1828" t="s">
        <v>64</v>
      </c>
      <c r="T1828" t="s">
        <v>52</v>
      </c>
      <c r="U1828" t="s">
        <v>1573</v>
      </c>
      <c r="V1828" t="s">
        <v>1496</v>
      </c>
      <c r="W1828">
        <v>5</v>
      </c>
      <c r="X1828">
        <v>100.49</v>
      </c>
      <c r="Y1828" t="s">
        <v>1574</v>
      </c>
      <c r="Z1828" t="s">
        <v>1575</v>
      </c>
      <c r="AA1828" t="s">
        <v>147</v>
      </c>
      <c r="AC1828">
        <v>44494</v>
      </c>
      <c r="AD1828">
        <v>44498</v>
      </c>
      <c r="AE1828" s="39">
        <v>100.49</v>
      </c>
      <c r="AF1828" s="39">
        <v>0</v>
      </c>
      <c r="AG1828" s="39">
        <v>100.49</v>
      </c>
      <c r="AL1828">
        <v>100.49</v>
      </c>
      <c r="BI1828" t="s">
        <v>1505</v>
      </c>
      <c r="BJ1828" s="4" t="str">
        <f>Table22[[#This Row],[Ofgem ]]</f>
        <v>4"-5"</v>
      </c>
      <c r="BK1828" s="4" t="str">
        <f>Table22[[#This Row],[Pressure]]</f>
        <v>LP</v>
      </c>
      <c r="BL1828" s="4" t="str">
        <f>Table22[[#This Row],[Pon Category]]</f>
        <v>Policy</v>
      </c>
      <c r="BM1828" s="4" t="str">
        <f>Table22[[#This Row],[Tier]]</f>
        <v>T1</v>
      </c>
      <c r="BN1828" s="4" t="str">
        <f>Table22[[#This Row],[PON Material]]</f>
        <v>DI</v>
      </c>
      <c r="BO1828" s="4" t="str" cm="1">
        <f t="array" ref="BO182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29" spans="1:67" x14ac:dyDescent="0.25">
      <c r="A1829" t="s">
        <v>989</v>
      </c>
      <c r="B1829" t="s">
        <v>1187</v>
      </c>
      <c r="C1829" t="s">
        <v>1220</v>
      </c>
      <c r="D1829" t="s">
        <v>61</v>
      </c>
      <c r="E1829" t="s">
        <v>3368</v>
      </c>
      <c r="F1829" t="s">
        <v>1281</v>
      </c>
      <c r="G1829" t="s">
        <v>3398</v>
      </c>
      <c r="H1829" t="s">
        <v>3399</v>
      </c>
      <c r="I1829" t="s">
        <v>3397</v>
      </c>
      <c r="J1829" t="s">
        <v>2769</v>
      </c>
      <c r="K1829" t="s">
        <v>996</v>
      </c>
      <c r="L1829">
        <v>510793291</v>
      </c>
      <c r="M1829">
        <v>4</v>
      </c>
      <c r="O1829" t="s">
        <v>1570</v>
      </c>
      <c r="P1829" t="s">
        <v>1571</v>
      </c>
      <c r="Q1829" t="s">
        <v>53</v>
      </c>
      <c r="R1829" t="s">
        <v>1572</v>
      </c>
      <c r="S1829" t="s">
        <v>64</v>
      </c>
      <c r="T1829" t="s">
        <v>52</v>
      </c>
      <c r="U1829" t="s">
        <v>1573</v>
      </c>
      <c r="V1829" t="s">
        <v>1496</v>
      </c>
      <c r="W1829">
        <v>43</v>
      </c>
      <c r="X1829">
        <v>107.6</v>
      </c>
      <c r="Y1829" t="s">
        <v>1574</v>
      </c>
      <c r="Z1829" t="s">
        <v>1575</v>
      </c>
      <c r="AA1829" t="s">
        <v>147</v>
      </c>
      <c r="AC1829">
        <v>44494</v>
      </c>
      <c r="AD1829">
        <v>44498</v>
      </c>
      <c r="AE1829" s="39">
        <v>107.6</v>
      </c>
      <c r="AF1829" s="39">
        <v>0</v>
      </c>
      <c r="AG1829" s="39">
        <v>107.6</v>
      </c>
      <c r="AL1829">
        <v>107.6</v>
      </c>
      <c r="BI1829" t="s">
        <v>1505</v>
      </c>
      <c r="BJ1829" s="4" t="str">
        <f>Table22[[#This Row],[Ofgem ]]</f>
        <v>4"-5"</v>
      </c>
      <c r="BK1829" s="4" t="str">
        <f>Table22[[#This Row],[Pressure]]</f>
        <v>LP</v>
      </c>
      <c r="BL1829" s="4" t="str">
        <f>Table22[[#This Row],[Pon Category]]</f>
        <v>Policy</v>
      </c>
      <c r="BM1829" s="4" t="str">
        <f>Table22[[#This Row],[Tier]]</f>
        <v>T1</v>
      </c>
      <c r="BN1829" s="4" t="str">
        <f>Table22[[#This Row],[PON Material]]</f>
        <v>CI</v>
      </c>
      <c r="BO1829" s="4" t="str" cm="1">
        <f t="array" ref="BO182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0" spans="1:67" x14ac:dyDescent="0.25">
      <c r="A1830" t="s">
        <v>989</v>
      </c>
      <c r="B1830" t="s">
        <v>1187</v>
      </c>
      <c r="C1830" t="s">
        <v>173</v>
      </c>
      <c r="D1830" t="s">
        <v>61</v>
      </c>
      <c r="E1830" t="s">
        <v>3400</v>
      </c>
      <c r="F1830" t="s">
        <v>1344</v>
      </c>
      <c r="G1830" t="s">
        <v>3401</v>
      </c>
      <c r="H1830" t="s">
        <v>1346</v>
      </c>
      <c r="I1830" t="s">
        <v>2775</v>
      </c>
      <c r="J1830" t="s">
        <v>2769</v>
      </c>
      <c r="K1830" t="s">
        <v>996</v>
      </c>
      <c r="L1830">
        <v>510836320</v>
      </c>
      <c r="M1830">
        <v>6</v>
      </c>
      <c r="O1830" t="s">
        <v>1570</v>
      </c>
      <c r="P1830" t="s">
        <v>1571</v>
      </c>
      <c r="Q1830" t="s">
        <v>163</v>
      </c>
      <c r="R1830" t="s">
        <v>1572</v>
      </c>
      <c r="S1830" t="s">
        <v>64</v>
      </c>
      <c r="T1830" t="s">
        <v>52</v>
      </c>
      <c r="U1830" t="s">
        <v>1573</v>
      </c>
      <c r="V1830" t="s">
        <v>1496</v>
      </c>
      <c r="W1830">
        <v>3</v>
      </c>
      <c r="X1830">
        <v>77.77</v>
      </c>
      <c r="Y1830" t="s">
        <v>1574</v>
      </c>
      <c r="Z1830" t="s">
        <v>1575</v>
      </c>
      <c r="AA1830" t="s">
        <v>147</v>
      </c>
      <c r="AC1830">
        <v>44452</v>
      </c>
      <c r="AD1830">
        <v>44519</v>
      </c>
      <c r="AE1830" s="39">
        <v>68.8</v>
      </c>
      <c r="AF1830" s="39">
        <v>0</v>
      </c>
      <c r="AG1830" s="39">
        <v>68.8</v>
      </c>
      <c r="AI1830">
        <v>8.6</v>
      </c>
      <c r="AJ1830">
        <v>8.6</v>
      </c>
      <c r="AK1830">
        <v>8.6</v>
      </c>
      <c r="AL1830">
        <v>8.6</v>
      </c>
      <c r="AM1830">
        <v>8.6</v>
      </c>
      <c r="AN1830">
        <v>8.6</v>
      </c>
      <c r="AO1830">
        <v>8.6</v>
      </c>
      <c r="BI1830" t="s">
        <v>1505</v>
      </c>
      <c r="BJ1830" s="4" t="str">
        <f>Table22[[#This Row],[Ofgem ]]</f>
        <v>4"-5"</v>
      </c>
      <c r="BK1830" s="4" t="str">
        <f>Table22[[#This Row],[Pressure]]</f>
        <v>LP</v>
      </c>
      <c r="BL1830" s="4" t="str">
        <f>Table22[[#This Row],[Pon Category]]</f>
        <v>Policy</v>
      </c>
      <c r="BM1830" s="4" t="str">
        <f>Table22[[#This Row],[Tier]]</f>
        <v>T1</v>
      </c>
      <c r="BN1830" s="4" t="str">
        <f>Table22[[#This Row],[PON Material]]</f>
        <v>SI</v>
      </c>
      <c r="BO1830" s="4" t="str" cm="1">
        <f t="array" ref="BO183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1" spans="1:67" x14ac:dyDescent="0.25">
      <c r="A1831" t="s">
        <v>989</v>
      </c>
      <c r="B1831" t="s">
        <v>1187</v>
      </c>
      <c r="C1831" t="s">
        <v>173</v>
      </c>
      <c r="D1831" t="s">
        <v>61</v>
      </c>
      <c r="E1831" t="s">
        <v>3400</v>
      </c>
      <c r="F1831" t="s">
        <v>1344</v>
      </c>
      <c r="G1831" t="s">
        <v>3401</v>
      </c>
      <c r="H1831" t="s">
        <v>1346</v>
      </c>
      <c r="I1831" t="s">
        <v>2775</v>
      </c>
      <c r="J1831" t="s">
        <v>2769</v>
      </c>
      <c r="K1831" t="s">
        <v>996</v>
      </c>
      <c r="L1831">
        <v>510836321</v>
      </c>
      <c r="M1831">
        <v>4</v>
      </c>
      <c r="O1831" t="s">
        <v>1570</v>
      </c>
      <c r="P1831" t="s">
        <v>1571</v>
      </c>
      <c r="Q1831" t="s">
        <v>163</v>
      </c>
      <c r="R1831" t="s">
        <v>1572</v>
      </c>
      <c r="S1831" t="s">
        <v>64</v>
      </c>
      <c r="T1831" t="s">
        <v>52</v>
      </c>
      <c r="U1831" t="s">
        <v>1573</v>
      </c>
      <c r="V1831" t="s">
        <v>1496</v>
      </c>
      <c r="W1831">
        <v>13</v>
      </c>
      <c r="X1831">
        <v>106.48</v>
      </c>
      <c r="Y1831" t="s">
        <v>1574</v>
      </c>
      <c r="Z1831" t="s">
        <v>1575</v>
      </c>
      <c r="AA1831" t="s">
        <v>147</v>
      </c>
      <c r="AC1831">
        <v>44452</v>
      </c>
      <c r="AD1831">
        <v>44519</v>
      </c>
      <c r="AE1831" s="39">
        <v>106.48</v>
      </c>
      <c r="AF1831" s="39">
        <v>0</v>
      </c>
      <c r="AG1831" s="39">
        <v>106.48</v>
      </c>
      <c r="AI1831">
        <v>13.31</v>
      </c>
      <c r="AJ1831">
        <v>13.31</v>
      </c>
      <c r="AK1831">
        <v>13.31</v>
      </c>
      <c r="AL1831">
        <v>13.31</v>
      </c>
      <c r="AM1831">
        <v>13.31</v>
      </c>
      <c r="AN1831">
        <v>13.31</v>
      </c>
      <c r="AO1831">
        <v>13.31</v>
      </c>
      <c r="BI1831" t="s">
        <v>1505</v>
      </c>
      <c r="BJ1831" s="4" t="str">
        <f>Table22[[#This Row],[Ofgem ]]</f>
        <v>4"-5"</v>
      </c>
      <c r="BK1831" s="4" t="str">
        <f>Table22[[#This Row],[Pressure]]</f>
        <v>LP</v>
      </c>
      <c r="BL1831" s="4" t="str">
        <f>Table22[[#This Row],[Pon Category]]</f>
        <v>Policy</v>
      </c>
      <c r="BM1831" s="4" t="str">
        <f>Table22[[#This Row],[Tier]]</f>
        <v>T1</v>
      </c>
      <c r="BN1831" s="4" t="str">
        <f>Table22[[#This Row],[PON Material]]</f>
        <v>SI</v>
      </c>
      <c r="BO1831" s="4" t="str" cm="1">
        <f t="array" ref="BO183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2" spans="1:67" x14ac:dyDescent="0.25">
      <c r="A1832" t="s">
        <v>989</v>
      </c>
      <c r="B1832" t="s">
        <v>1187</v>
      </c>
      <c r="C1832" t="s">
        <v>173</v>
      </c>
      <c r="D1832" t="s">
        <v>61</v>
      </c>
      <c r="E1832" t="s">
        <v>3400</v>
      </c>
      <c r="F1832" t="s">
        <v>1344</v>
      </c>
      <c r="G1832" t="s">
        <v>3401</v>
      </c>
      <c r="H1832" t="s">
        <v>1346</v>
      </c>
      <c r="I1832" t="s">
        <v>2775</v>
      </c>
      <c r="J1832" t="s">
        <v>2769</v>
      </c>
      <c r="K1832" t="s">
        <v>996</v>
      </c>
      <c r="L1832">
        <v>510968824</v>
      </c>
      <c r="M1832">
        <v>4</v>
      </c>
      <c r="O1832" t="s">
        <v>1570</v>
      </c>
      <c r="P1832" t="s">
        <v>1571</v>
      </c>
      <c r="Q1832" t="s">
        <v>163</v>
      </c>
      <c r="R1832" t="s">
        <v>1572</v>
      </c>
      <c r="S1832" t="s">
        <v>64</v>
      </c>
      <c r="T1832" t="s">
        <v>52</v>
      </c>
      <c r="U1832" t="s">
        <v>1573</v>
      </c>
      <c r="V1832" t="s">
        <v>1496</v>
      </c>
      <c r="W1832">
        <v>4</v>
      </c>
      <c r="X1832">
        <v>73.959999999999994</v>
      </c>
      <c r="Y1832" t="s">
        <v>1574</v>
      </c>
      <c r="Z1832" t="s">
        <v>1575</v>
      </c>
      <c r="AA1832" t="s">
        <v>147</v>
      </c>
      <c r="AC1832">
        <v>44452</v>
      </c>
      <c r="AD1832">
        <v>44519</v>
      </c>
      <c r="AE1832" s="39">
        <v>74</v>
      </c>
      <c r="AF1832" s="39">
        <v>0</v>
      </c>
      <c r="AG1832" s="39">
        <v>74</v>
      </c>
      <c r="AI1832">
        <v>9.25</v>
      </c>
      <c r="AJ1832">
        <v>9.25</v>
      </c>
      <c r="AK1832">
        <v>9.25</v>
      </c>
      <c r="AL1832">
        <v>9.25</v>
      </c>
      <c r="AM1832">
        <v>9.25</v>
      </c>
      <c r="AN1832">
        <v>9.25</v>
      </c>
      <c r="AO1832">
        <v>9.25</v>
      </c>
      <c r="BI1832" t="s">
        <v>1505</v>
      </c>
      <c r="BJ1832" s="4" t="str">
        <f>Table22[[#This Row],[Ofgem ]]</f>
        <v>4"-5"</v>
      </c>
      <c r="BK1832" s="4" t="str">
        <f>Table22[[#This Row],[Pressure]]</f>
        <v>LP</v>
      </c>
      <c r="BL1832" s="4" t="str">
        <f>Table22[[#This Row],[Pon Category]]</f>
        <v>Policy</v>
      </c>
      <c r="BM1832" s="4" t="str">
        <f>Table22[[#This Row],[Tier]]</f>
        <v>T1</v>
      </c>
      <c r="BN1832" s="4" t="str">
        <f>Table22[[#This Row],[PON Material]]</f>
        <v>SI</v>
      </c>
      <c r="BO1832" s="4" t="str" cm="1">
        <f t="array" ref="BO183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3" spans="1:67" x14ac:dyDescent="0.25">
      <c r="A1833" t="s">
        <v>989</v>
      </c>
      <c r="B1833" t="s">
        <v>1187</v>
      </c>
      <c r="C1833" t="s">
        <v>173</v>
      </c>
      <c r="D1833" t="s">
        <v>61</v>
      </c>
      <c r="E1833" t="s">
        <v>3400</v>
      </c>
      <c r="F1833" t="s">
        <v>1344</v>
      </c>
      <c r="G1833" t="s">
        <v>3401</v>
      </c>
      <c r="H1833" t="s">
        <v>1346</v>
      </c>
      <c r="I1833" t="s">
        <v>2775</v>
      </c>
      <c r="J1833" t="s">
        <v>2769</v>
      </c>
      <c r="K1833" t="s">
        <v>996</v>
      </c>
      <c r="L1833">
        <v>510968840</v>
      </c>
      <c r="M1833">
        <v>4</v>
      </c>
      <c r="O1833" t="s">
        <v>1570</v>
      </c>
      <c r="P1833" t="s">
        <v>1571</v>
      </c>
      <c r="Q1833" t="s">
        <v>163</v>
      </c>
      <c r="R1833" t="s">
        <v>1572</v>
      </c>
      <c r="S1833" t="s">
        <v>64</v>
      </c>
      <c r="T1833" t="s">
        <v>52</v>
      </c>
      <c r="U1833" t="s">
        <v>1573</v>
      </c>
      <c r="V1833" t="s">
        <v>1496</v>
      </c>
      <c r="W1833">
        <v>6</v>
      </c>
      <c r="X1833">
        <v>49.44</v>
      </c>
      <c r="Y1833" t="s">
        <v>1574</v>
      </c>
      <c r="Z1833" t="s">
        <v>1575</v>
      </c>
      <c r="AA1833" t="s">
        <v>147</v>
      </c>
      <c r="AC1833">
        <v>44452</v>
      </c>
      <c r="AD1833">
        <v>44519</v>
      </c>
      <c r="AE1833" s="39">
        <v>49.44</v>
      </c>
      <c r="AF1833" s="39">
        <v>0</v>
      </c>
      <c r="AG1833" s="39">
        <v>49.44</v>
      </c>
      <c r="AI1833">
        <v>6.18</v>
      </c>
      <c r="AJ1833">
        <v>6.18</v>
      </c>
      <c r="AK1833">
        <v>6.18</v>
      </c>
      <c r="AL1833">
        <v>6.18</v>
      </c>
      <c r="AM1833">
        <v>6.18</v>
      </c>
      <c r="AN1833">
        <v>6.18</v>
      </c>
      <c r="AO1833">
        <v>6.18</v>
      </c>
      <c r="BI1833" t="s">
        <v>1505</v>
      </c>
      <c r="BJ1833" s="4" t="str">
        <f>Table22[[#This Row],[Ofgem ]]</f>
        <v>4"-5"</v>
      </c>
      <c r="BK1833" s="4" t="str">
        <f>Table22[[#This Row],[Pressure]]</f>
        <v>LP</v>
      </c>
      <c r="BL1833" s="4" t="str">
        <f>Table22[[#This Row],[Pon Category]]</f>
        <v>Policy</v>
      </c>
      <c r="BM1833" s="4" t="str">
        <f>Table22[[#This Row],[Tier]]</f>
        <v>T1</v>
      </c>
      <c r="BN1833" s="4" t="str">
        <f>Table22[[#This Row],[PON Material]]</f>
        <v>SI</v>
      </c>
      <c r="BO1833" s="4" t="str" cm="1">
        <f t="array" ref="BO183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4" spans="1:67" x14ac:dyDescent="0.25">
      <c r="A1834" t="s">
        <v>989</v>
      </c>
      <c r="B1834" t="s">
        <v>1187</v>
      </c>
      <c r="C1834" t="s">
        <v>173</v>
      </c>
      <c r="D1834" t="s">
        <v>61</v>
      </c>
      <c r="E1834" t="s">
        <v>3400</v>
      </c>
      <c r="F1834" t="s">
        <v>1344</v>
      </c>
      <c r="G1834" t="s">
        <v>3401</v>
      </c>
      <c r="H1834" t="s">
        <v>1346</v>
      </c>
      <c r="I1834" t="s">
        <v>2775</v>
      </c>
      <c r="J1834" t="s">
        <v>2769</v>
      </c>
      <c r="K1834" t="s">
        <v>996</v>
      </c>
      <c r="L1834">
        <v>606430639</v>
      </c>
      <c r="M1834">
        <v>4</v>
      </c>
      <c r="O1834" t="s">
        <v>1570</v>
      </c>
      <c r="P1834" t="s">
        <v>1571</v>
      </c>
      <c r="Q1834" t="s">
        <v>163</v>
      </c>
      <c r="R1834" t="s">
        <v>1572</v>
      </c>
      <c r="S1834" t="s">
        <v>64</v>
      </c>
      <c r="T1834" t="s">
        <v>52</v>
      </c>
      <c r="U1834" t="s">
        <v>1573</v>
      </c>
      <c r="V1834" t="s">
        <v>1496</v>
      </c>
      <c r="W1834">
        <v>5</v>
      </c>
      <c r="X1834">
        <v>27.98</v>
      </c>
      <c r="Y1834" t="s">
        <v>1574</v>
      </c>
      <c r="Z1834" t="s">
        <v>1575</v>
      </c>
      <c r="AA1834" t="s">
        <v>147</v>
      </c>
      <c r="AC1834">
        <v>44452</v>
      </c>
      <c r="AD1834">
        <v>44519</v>
      </c>
      <c r="AE1834" s="39">
        <v>28</v>
      </c>
      <c r="AF1834" s="39">
        <v>0</v>
      </c>
      <c r="AG1834" s="39">
        <v>28</v>
      </c>
      <c r="AI1834">
        <v>3.5</v>
      </c>
      <c r="AJ1834">
        <v>3.5</v>
      </c>
      <c r="AK1834">
        <v>3.5</v>
      </c>
      <c r="AL1834">
        <v>3.5</v>
      </c>
      <c r="AM1834">
        <v>3.5</v>
      </c>
      <c r="AN1834">
        <v>3.5</v>
      </c>
      <c r="AO1834">
        <v>3.5</v>
      </c>
      <c r="BI1834" t="s">
        <v>1505</v>
      </c>
      <c r="BJ1834" s="4" t="str">
        <f>Table22[[#This Row],[Ofgem ]]</f>
        <v>4"-5"</v>
      </c>
      <c r="BK1834" s="4" t="str">
        <f>Table22[[#This Row],[Pressure]]</f>
        <v>LP</v>
      </c>
      <c r="BL1834" s="4" t="str">
        <f>Table22[[#This Row],[Pon Category]]</f>
        <v>Policy</v>
      </c>
      <c r="BM1834" s="4" t="str">
        <f>Table22[[#This Row],[Tier]]</f>
        <v>T1</v>
      </c>
      <c r="BN1834" s="4" t="str">
        <f>Table22[[#This Row],[PON Material]]</f>
        <v>SI</v>
      </c>
      <c r="BO1834" s="4" t="str" cm="1">
        <f t="array" ref="BO183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5" spans="1:67" x14ac:dyDescent="0.25">
      <c r="A1835" t="s">
        <v>989</v>
      </c>
      <c r="B1835" t="s">
        <v>1187</v>
      </c>
      <c r="C1835" t="s">
        <v>173</v>
      </c>
      <c r="D1835" t="s">
        <v>61</v>
      </c>
      <c r="E1835" t="s">
        <v>3400</v>
      </c>
      <c r="F1835" t="s">
        <v>1344</v>
      </c>
      <c r="G1835" t="s">
        <v>3402</v>
      </c>
      <c r="H1835" t="s">
        <v>1345</v>
      </c>
      <c r="K1835" t="s">
        <v>2822</v>
      </c>
      <c r="L1835" s="39">
        <v>510786741</v>
      </c>
      <c r="M1835">
        <v>6</v>
      </c>
      <c r="O1835" t="s">
        <v>1570</v>
      </c>
      <c r="P1835" t="s">
        <v>1571</v>
      </c>
      <c r="Q1835" t="s">
        <v>163</v>
      </c>
      <c r="S1835" t="s">
        <v>64</v>
      </c>
      <c r="T1835" t="s">
        <v>52</v>
      </c>
      <c r="U1835" t="s">
        <v>1573</v>
      </c>
      <c r="V1835" t="s">
        <v>1496</v>
      </c>
      <c r="X1835">
        <v>97</v>
      </c>
      <c r="Y1835" t="s">
        <v>1574</v>
      </c>
      <c r="Z1835" t="s">
        <v>1575</v>
      </c>
      <c r="AA1835" t="s">
        <v>147</v>
      </c>
      <c r="AC1835">
        <v>44452</v>
      </c>
      <c r="AD1835">
        <v>44519</v>
      </c>
      <c r="AE1835" s="39">
        <v>-154.08000000000001</v>
      </c>
      <c r="AF1835" s="39">
        <v>0</v>
      </c>
      <c r="AG1835" s="39">
        <v>-154.08000000000001</v>
      </c>
      <c r="AI1835">
        <v>-19.260000000000002</v>
      </c>
      <c r="AJ1835">
        <v>-19.260000000000002</v>
      </c>
      <c r="AK1835">
        <v>-19.260000000000002</v>
      </c>
      <c r="AL1835">
        <v>-19.260000000000002</v>
      </c>
      <c r="AM1835">
        <v>-19.260000000000002</v>
      </c>
      <c r="AN1835">
        <v>-19.260000000000002</v>
      </c>
      <c r="AO1835">
        <v>-19.260000000000002</v>
      </c>
      <c r="BI1835" t="s">
        <v>1505</v>
      </c>
      <c r="BJ1835" s="4" t="str">
        <f>Table22[[#This Row],[Ofgem ]]</f>
        <v>4"-5"</v>
      </c>
      <c r="BK1835" s="4" t="str">
        <f>Table22[[#This Row],[Pressure]]</f>
        <v>LP</v>
      </c>
      <c r="BL1835" s="4" t="str">
        <f>Table22[[#This Row],[Pon Category]]</f>
        <v>Policy</v>
      </c>
      <c r="BM1835" s="4" t="str">
        <f>Table22[[#This Row],[Tier]]</f>
        <v>T1</v>
      </c>
      <c r="BN1835" s="4" t="str">
        <f>Table22[[#This Row],[PON Material]]</f>
        <v>SI</v>
      </c>
      <c r="BO1835" s="4" t="str" cm="1">
        <f t="array" ref="BO183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6" spans="1:67" x14ac:dyDescent="0.25">
      <c r="A1836" t="s">
        <v>989</v>
      </c>
      <c r="B1836" t="s">
        <v>1187</v>
      </c>
      <c r="C1836" t="s">
        <v>173</v>
      </c>
      <c r="D1836" t="s">
        <v>61</v>
      </c>
      <c r="E1836" t="s">
        <v>3400</v>
      </c>
      <c r="F1836" t="s">
        <v>1344</v>
      </c>
      <c r="G1836" t="s">
        <v>3402</v>
      </c>
      <c r="H1836" t="s">
        <v>1345</v>
      </c>
      <c r="I1836" t="s">
        <v>2775</v>
      </c>
      <c r="J1836" t="s">
        <v>2769</v>
      </c>
      <c r="K1836" t="s">
        <v>996</v>
      </c>
      <c r="L1836">
        <v>510786740</v>
      </c>
      <c r="M1836">
        <v>4</v>
      </c>
      <c r="O1836" t="s">
        <v>1570</v>
      </c>
      <c r="P1836" t="s">
        <v>1571</v>
      </c>
      <c r="Q1836" t="s">
        <v>163</v>
      </c>
      <c r="R1836" t="s">
        <v>1572</v>
      </c>
      <c r="S1836" t="s">
        <v>64</v>
      </c>
      <c r="T1836" t="s">
        <v>52</v>
      </c>
      <c r="U1836" t="s">
        <v>1573</v>
      </c>
      <c r="V1836" t="s">
        <v>1496</v>
      </c>
      <c r="W1836">
        <v>3</v>
      </c>
      <c r="X1836">
        <v>120.64</v>
      </c>
      <c r="Y1836" t="s">
        <v>1574</v>
      </c>
      <c r="Z1836" t="s">
        <v>1575</v>
      </c>
      <c r="AA1836" t="s">
        <v>147</v>
      </c>
      <c r="AC1836">
        <v>44452</v>
      </c>
      <c r="AD1836">
        <v>44519</v>
      </c>
      <c r="AE1836" s="39">
        <v>120.48</v>
      </c>
      <c r="AF1836" s="39">
        <v>0</v>
      </c>
      <c r="AG1836" s="39">
        <v>120.48</v>
      </c>
      <c r="AI1836">
        <v>15.06</v>
      </c>
      <c r="AJ1836">
        <v>15.06</v>
      </c>
      <c r="AK1836">
        <v>15.06</v>
      </c>
      <c r="AL1836">
        <v>15.06</v>
      </c>
      <c r="AM1836">
        <v>15.06</v>
      </c>
      <c r="AN1836">
        <v>15.06</v>
      </c>
      <c r="AO1836">
        <v>15.06</v>
      </c>
      <c r="BI1836" t="s">
        <v>1505</v>
      </c>
      <c r="BJ1836" s="4" t="str">
        <f>Table22[[#This Row],[Ofgem ]]</f>
        <v>4"-5"</v>
      </c>
      <c r="BK1836" s="4" t="str">
        <f>Table22[[#This Row],[Pressure]]</f>
        <v>LP</v>
      </c>
      <c r="BL1836" s="4" t="str">
        <f>Table22[[#This Row],[Pon Category]]</f>
        <v>Policy</v>
      </c>
      <c r="BM1836" s="4" t="str">
        <f>Table22[[#This Row],[Tier]]</f>
        <v>T1</v>
      </c>
      <c r="BN1836" s="4" t="str">
        <f>Table22[[#This Row],[PON Material]]</f>
        <v>SI</v>
      </c>
      <c r="BO1836" s="4" t="str" cm="1">
        <f t="array" ref="BO1836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7" spans="1:67" x14ac:dyDescent="0.25">
      <c r="A1837" t="s">
        <v>989</v>
      </c>
      <c r="B1837" t="s">
        <v>1187</v>
      </c>
      <c r="C1837" t="s">
        <v>173</v>
      </c>
      <c r="D1837" t="s">
        <v>61</v>
      </c>
      <c r="E1837" t="s">
        <v>3400</v>
      </c>
      <c r="F1837" t="s">
        <v>1344</v>
      </c>
      <c r="G1837" t="s">
        <v>3402</v>
      </c>
      <c r="H1837" t="s">
        <v>1345</v>
      </c>
      <c r="I1837" t="s">
        <v>2775</v>
      </c>
      <c r="J1837" t="s">
        <v>2769</v>
      </c>
      <c r="K1837" t="s">
        <v>996</v>
      </c>
      <c r="L1837">
        <v>510786741</v>
      </c>
      <c r="M1837">
        <v>4</v>
      </c>
      <c r="O1837" t="s">
        <v>1570</v>
      </c>
      <c r="P1837" t="s">
        <v>1571</v>
      </c>
      <c r="Q1837" t="s">
        <v>163</v>
      </c>
      <c r="R1837" t="s">
        <v>1572</v>
      </c>
      <c r="S1837" t="s">
        <v>64</v>
      </c>
      <c r="T1837" t="s">
        <v>52</v>
      </c>
      <c r="U1837" t="s">
        <v>1573</v>
      </c>
      <c r="V1837" t="s">
        <v>1496</v>
      </c>
      <c r="W1837">
        <v>3</v>
      </c>
      <c r="X1837">
        <v>154.80000000000001</v>
      </c>
      <c r="Y1837" t="s">
        <v>1574</v>
      </c>
      <c r="Z1837" t="s">
        <v>1575</v>
      </c>
      <c r="AA1837" t="s">
        <v>147</v>
      </c>
      <c r="AC1837">
        <v>44452</v>
      </c>
      <c r="AD1837">
        <v>44519</v>
      </c>
      <c r="AE1837" s="39">
        <v>154.63999999999999</v>
      </c>
      <c r="AF1837" s="39">
        <v>0</v>
      </c>
      <c r="AG1837" s="39">
        <v>154.63999999999999</v>
      </c>
      <c r="AI1837">
        <v>19.329999999999998</v>
      </c>
      <c r="AJ1837">
        <v>19.329999999999998</v>
      </c>
      <c r="AK1837">
        <v>19.329999999999998</v>
      </c>
      <c r="AL1837">
        <v>19.329999999999998</v>
      </c>
      <c r="AM1837">
        <v>19.329999999999998</v>
      </c>
      <c r="AN1837">
        <v>19.329999999999998</v>
      </c>
      <c r="AO1837">
        <v>19.329999999999998</v>
      </c>
      <c r="BI1837" t="s">
        <v>1505</v>
      </c>
      <c r="BJ1837" s="4" t="str">
        <f>Table22[[#This Row],[Ofgem ]]</f>
        <v>4"-5"</v>
      </c>
      <c r="BK1837" s="4" t="str">
        <f>Table22[[#This Row],[Pressure]]</f>
        <v>LP</v>
      </c>
      <c r="BL1837" s="4" t="str">
        <f>Table22[[#This Row],[Pon Category]]</f>
        <v>Policy</v>
      </c>
      <c r="BM1837" s="4" t="str">
        <f>Table22[[#This Row],[Tier]]</f>
        <v>T1</v>
      </c>
      <c r="BN1837" s="4" t="str">
        <f>Table22[[#This Row],[PON Material]]</f>
        <v>SI</v>
      </c>
      <c r="BO1837" s="4" t="str" cm="1">
        <f t="array" ref="BO1837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8" spans="1:67" x14ac:dyDescent="0.25">
      <c r="A1838" t="s">
        <v>989</v>
      </c>
      <c r="B1838" t="s">
        <v>1187</v>
      </c>
      <c r="C1838" t="s">
        <v>173</v>
      </c>
      <c r="D1838" t="s">
        <v>61</v>
      </c>
      <c r="E1838" t="s">
        <v>3400</v>
      </c>
      <c r="F1838" t="s">
        <v>1344</v>
      </c>
      <c r="G1838" t="s">
        <v>3403</v>
      </c>
      <c r="H1838" t="s">
        <v>3404</v>
      </c>
      <c r="I1838" t="s">
        <v>2775</v>
      </c>
      <c r="J1838" t="s">
        <v>2769</v>
      </c>
      <c r="K1838" t="s">
        <v>996</v>
      </c>
      <c r="L1838">
        <v>510968960</v>
      </c>
      <c r="M1838">
        <v>4</v>
      </c>
      <c r="O1838" t="s">
        <v>1570</v>
      </c>
      <c r="P1838" t="s">
        <v>1571</v>
      </c>
      <c r="Q1838" t="s">
        <v>163</v>
      </c>
      <c r="R1838" t="s">
        <v>1572</v>
      </c>
      <c r="S1838" t="s">
        <v>64</v>
      </c>
      <c r="T1838" t="s">
        <v>52</v>
      </c>
      <c r="U1838" t="s">
        <v>1573</v>
      </c>
      <c r="V1838" t="s">
        <v>1496</v>
      </c>
      <c r="W1838">
        <v>5</v>
      </c>
      <c r="X1838">
        <v>93.03</v>
      </c>
      <c r="Y1838" t="s">
        <v>1574</v>
      </c>
      <c r="Z1838" t="s">
        <v>1575</v>
      </c>
      <c r="AA1838" t="s">
        <v>147</v>
      </c>
      <c r="AC1838">
        <v>44452</v>
      </c>
      <c r="AD1838">
        <v>44519</v>
      </c>
      <c r="AE1838" s="39">
        <v>93.039999999999992</v>
      </c>
      <c r="AF1838" s="39">
        <v>0</v>
      </c>
      <c r="AG1838" s="39">
        <v>93.039999999999992</v>
      </c>
      <c r="AI1838">
        <v>11.63</v>
      </c>
      <c r="AJ1838">
        <v>11.63</v>
      </c>
      <c r="AK1838">
        <v>11.63</v>
      </c>
      <c r="AL1838">
        <v>11.63</v>
      </c>
      <c r="AM1838">
        <v>11.63</v>
      </c>
      <c r="AN1838">
        <v>11.63</v>
      </c>
      <c r="AO1838">
        <v>11.63</v>
      </c>
      <c r="BI1838" t="s">
        <v>1505</v>
      </c>
      <c r="BJ1838" s="4" t="str">
        <f>Table22[[#This Row],[Ofgem ]]</f>
        <v>4"-5"</v>
      </c>
      <c r="BK1838" s="4" t="str">
        <f>Table22[[#This Row],[Pressure]]</f>
        <v>LP</v>
      </c>
      <c r="BL1838" s="4" t="str">
        <f>Table22[[#This Row],[Pon Category]]</f>
        <v>Policy</v>
      </c>
      <c r="BM1838" s="4" t="str">
        <f>Table22[[#This Row],[Tier]]</f>
        <v>T1</v>
      </c>
      <c r="BN1838" s="4" t="str">
        <f>Table22[[#This Row],[PON Material]]</f>
        <v>SI</v>
      </c>
      <c r="BO1838" s="4" t="str" cm="1">
        <f t="array" ref="BO1838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39" spans="1:67" x14ac:dyDescent="0.25">
      <c r="A1839" t="s">
        <v>989</v>
      </c>
      <c r="B1839" t="s">
        <v>1187</v>
      </c>
      <c r="C1839" t="s">
        <v>173</v>
      </c>
      <c r="D1839" t="s">
        <v>61</v>
      </c>
      <c r="E1839" t="s">
        <v>3400</v>
      </c>
      <c r="F1839" t="s">
        <v>3405</v>
      </c>
      <c r="G1839" t="s">
        <v>3406</v>
      </c>
      <c r="H1839" t="s">
        <v>3407</v>
      </c>
      <c r="I1839" t="s">
        <v>3397</v>
      </c>
      <c r="J1839" t="s">
        <v>2769</v>
      </c>
      <c r="K1839" t="s">
        <v>996</v>
      </c>
      <c r="L1839">
        <v>510817347</v>
      </c>
      <c r="M1839">
        <v>4</v>
      </c>
      <c r="O1839" t="s">
        <v>1570</v>
      </c>
      <c r="P1839" t="s">
        <v>1571</v>
      </c>
      <c r="Q1839" t="s">
        <v>91</v>
      </c>
      <c r="R1839" t="s">
        <v>1572</v>
      </c>
      <c r="S1839" t="s">
        <v>64</v>
      </c>
      <c r="T1839" t="s">
        <v>52</v>
      </c>
      <c r="U1839" t="s">
        <v>1573</v>
      </c>
      <c r="V1839" t="s">
        <v>1496</v>
      </c>
      <c r="W1839">
        <v>179</v>
      </c>
      <c r="X1839">
        <v>161.88</v>
      </c>
      <c r="Y1839" t="s">
        <v>1574</v>
      </c>
      <c r="Z1839" t="s">
        <v>1575</v>
      </c>
      <c r="AA1839" t="s">
        <v>90</v>
      </c>
      <c r="AC1839">
        <v>44473</v>
      </c>
      <c r="AD1839">
        <v>44484</v>
      </c>
      <c r="AE1839" s="39">
        <v>161.88</v>
      </c>
      <c r="AF1839" s="39">
        <v>0</v>
      </c>
      <c r="AG1839" s="39">
        <v>161.88</v>
      </c>
      <c r="AI1839">
        <v>80.94</v>
      </c>
      <c r="AJ1839">
        <v>80.94</v>
      </c>
      <c r="BI1839" t="s">
        <v>1505</v>
      </c>
      <c r="BJ1839" s="4" t="str">
        <f>Table22[[#This Row],[Ofgem ]]</f>
        <v>4"-5"</v>
      </c>
      <c r="BK1839" s="4" t="str">
        <f>Table22[[#This Row],[Pressure]]</f>
        <v>LP</v>
      </c>
      <c r="BL1839" s="4" t="str">
        <f>Table22[[#This Row],[Pon Category]]</f>
        <v>Policy</v>
      </c>
      <c r="BM1839" s="4" t="str">
        <f>Table22[[#This Row],[Tier]]</f>
        <v>T1</v>
      </c>
      <c r="BN1839" s="4" t="str">
        <f>Table22[[#This Row],[PON Material]]</f>
        <v>DI</v>
      </c>
      <c r="BO1839" s="4" t="str" cm="1">
        <f t="array" ref="BO1839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40" spans="1:67" x14ac:dyDescent="0.25">
      <c r="A1840" t="s">
        <v>989</v>
      </c>
      <c r="B1840" t="s">
        <v>1187</v>
      </c>
      <c r="C1840" t="s">
        <v>173</v>
      </c>
      <c r="D1840" t="s">
        <v>61</v>
      </c>
      <c r="E1840" t="s">
        <v>3400</v>
      </c>
      <c r="F1840" t="s">
        <v>3405</v>
      </c>
      <c r="G1840" t="s">
        <v>3408</v>
      </c>
      <c r="H1840" t="s">
        <v>3409</v>
      </c>
      <c r="I1840" t="s">
        <v>3397</v>
      </c>
      <c r="J1840" t="s">
        <v>2819</v>
      </c>
      <c r="K1840" t="s">
        <v>996</v>
      </c>
      <c r="L1840">
        <v>627086536</v>
      </c>
      <c r="M1840">
        <v>4</v>
      </c>
      <c r="O1840" t="s">
        <v>1570</v>
      </c>
      <c r="P1840" t="s">
        <v>1571</v>
      </c>
      <c r="Q1840" t="s">
        <v>91</v>
      </c>
      <c r="S1840" t="s">
        <v>64</v>
      </c>
      <c r="T1840" t="s">
        <v>52</v>
      </c>
      <c r="U1840" t="s">
        <v>1573</v>
      </c>
      <c r="V1840" t="s">
        <v>1496</v>
      </c>
      <c r="W1840">
        <v>38</v>
      </c>
      <c r="X1840">
        <v>82.87</v>
      </c>
      <c r="Y1840" t="s">
        <v>1574</v>
      </c>
      <c r="Z1840" t="s">
        <v>1575</v>
      </c>
      <c r="AA1840" t="s">
        <v>147</v>
      </c>
      <c r="AC1840">
        <v>44487</v>
      </c>
      <c r="AD1840">
        <v>44491</v>
      </c>
      <c r="AE1840" s="39">
        <v>82.87</v>
      </c>
      <c r="AF1840" s="39">
        <v>0</v>
      </c>
      <c r="AG1840" s="39">
        <v>82.87</v>
      </c>
      <c r="AK1840">
        <v>82.87</v>
      </c>
      <c r="BI1840" t="s">
        <v>1505</v>
      </c>
      <c r="BJ1840" s="4" t="str">
        <f>Table22[[#This Row],[Ofgem ]]</f>
        <v>4"-5"</v>
      </c>
      <c r="BK1840" s="4" t="str">
        <f>Table22[[#This Row],[Pressure]]</f>
        <v>LP</v>
      </c>
      <c r="BL1840" s="4" t="str">
        <f>Table22[[#This Row],[Pon Category]]</f>
        <v>Policy</v>
      </c>
      <c r="BM1840" s="4" t="str">
        <f>Table22[[#This Row],[Tier]]</f>
        <v>T1</v>
      </c>
      <c r="BN1840" s="4" t="str">
        <f>Table22[[#This Row],[PON Material]]</f>
        <v>DI</v>
      </c>
      <c r="BO1840" s="4" t="str" cm="1">
        <f t="array" ref="BO1840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41" spans="1:67" x14ac:dyDescent="0.25">
      <c r="A1841" t="s">
        <v>989</v>
      </c>
      <c r="B1841" t="s">
        <v>1187</v>
      </c>
      <c r="C1841" t="s">
        <v>173</v>
      </c>
      <c r="D1841" t="s">
        <v>1603</v>
      </c>
      <c r="E1841" t="s">
        <v>3400</v>
      </c>
      <c r="F1841" t="s">
        <v>3410</v>
      </c>
      <c r="G1841" t="s">
        <v>3411</v>
      </c>
      <c r="H1841" t="s">
        <v>3412</v>
      </c>
      <c r="I1841" t="s">
        <v>3413</v>
      </c>
      <c r="J1841" t="s">
        <v>2769</v>
      </c>
      <c r="K1841" t="s">
        <v>996</v>
      </c>
      <c r="L1841">
        <v>510822587</v>
      </c>
      <c r="M1841">
        <v>4</v>
      </c>
      <c r="O1841" t="s">
        <v>1570</v>
      </c>
      <c r="P1841" t="s">
        <v>1571</v>
      </c>
      <c r="Q1841" t="s">
        <v>91</v>
      </c>
      <c r="R1841" t="s">
        <v>1572</v>
      </c>
      <c r="S1841" t="s">
        <v>64</v>
      </c>
      <c r="T1841" t="s">
        <v>52</v>
      </c>
      <c r="U1841" t="s">
        <v>1573</v>
      </c>
      <c r="V1841" t="s">
        <v>1496</v>
      </c>
      <c r="W1841">
        <v>213</v>
      </c>
      <c r="X1841">
        <v>275.27</v>
      </c>
      <c r="Y1841" t="s">
        <v>1574</v>
      </c>
      <c r="Z1841" t="s">
        <v>1575</v>
      </c>
      <c r="AA1841" t="s">
        <v>90</v>
      </c>
      <c r="AC1841">
        <v>44522</v>
      </c>
      <c r="AD1841">
        <v>44547</v>
      </c>
      <c r="AE1841" s="39">
        <v>275</v>
      </c>
      <c r="AF1841" s="39">
        <v>0</v>
      </c>
      <c r="AG1841" s="39">
        <v>275</v>
      </c>
      <c r="AP1841">
        <v>68.75</v>
      </c>
      <c r="AQ1841">
        <v>68.75</v>
      </c>
      <c r="AR1841">
        <v>68.75</v>
      </c>
      <c r="AS1841">
        <v>68.75</v>
      </c>
      <c r="BI1841" t="s">
        <v>1505</v>
      </c>
      <c r="BJ1841" s="4" t="str">
        <f>Table22[[#This Row],[Ofgem ]]</f>
        <v>4"-5"</v>
      </c>
      <c r="BK1841" s="4" t="str">
        <f>Table22[[#This Row],[Pressure]]</f>
        <v>LP</v>
      </c>
      <c r="BL1841" s="4" t="str">
        <f>Table22[[#This Row],[Pon Category]]</f>
        <v>Policy</v>
      </c>
      <c r="BM1841" s="4" t="str">
        <f>Table22[[#This Row],[Tier]]</f>
        <v>T1</v>
      </c>
      <c r="BN1841" s="4" t="str">
        <f>Table22[[#This Row],[PON Material]]</f>
        <v>DI</v>
      </c>
      <c r="BO1841" s="4" t="str" cm="1">
        <f t="array" ref="BO1841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42" spans="1:67" hidden="1" x14ac:dyDescent="0.25">
      <c r="A1842" t="s">
        <v>989</v>
      </c>
      <c r="B1842" t="s">
        <v>1187</v>
      </c>
      <c r="C1842" t="s">
        <v>1200</v>
      </c>
      <c r="D1842" t="s">
        <v>61</v>
      </c>
      <c r="E1842" t="s">
        <v>3400</v>
      </c>
      <c r="F1842" t="s">
        <v>3414</v>
      </c>
      <c r="G1842" t="s">
        <v>3415</v>
      </c>
      <c r="H1842" t="s">
        <v>1359</v>
      </c>
      <c r="I1842" t="s">
        <v>2775</v>
      </c>
      <c r="J1842" t="s">
        <v>2769</v>
      </c>
      <c r="K1842" t="s">
        <v>996</v>
      </c>
      <c r="L1842">
        <v>609692095</v>
      </c>
      <c r="M1842">
        <v>3</v>
      </c>
      <c r="O1842" t="s">
        <v>1570</v>
      </c>
      <c r="P1842" t="s">
        <v>1571</v>
      </c>
      <c r="Q1842" t="s">
        <v>133</v>
      </c>
      <c r="R1842" t="s">
        <v>1572</v>
      </c>
      <c r="S1842" t="s">
        <v>64</v>
      </c>
      <c r="T1842" t="s">
        <v>1576</v>
      </c>
      <c r="U1842" t="s">
        <v>1577</v>
      </c>
      <c r="V1842" t="s">
        <v>1497</v>
      </c>
      <c r="W1842">
        <v>5</v>
      </c>
      <c r="X1842">
        <v>26.97</v>
      </c>
      <c r="Y1842" t="s">
        <v>1574</v>
      </c>
      <c r="Z1842" t="s">
        <v>1575</v>
      </c>
      <c r="AA1842" t="s">
        <v>140</v>
      </c>
      <c r="AC1842">
        <v>44565</v>
      </c>
      <c r="AD1842">
        <v>44592</v>
      </c>
      <c r="AE1842" s="39">
        <v>0</v>
      </c>
      <c r="AF1842" s="39">
        <v>26.95</v>
      </c>
      <c r="AG1842" s="39">
        <v>26.95</v>
      </c>
      <c r="AV1842">
        <v>5.39</v>
      </c>
      <c r="AW1842">
        <v>5.39</v>
      </c>
      <c r="AX1842">
        <v>5.39</v>
      </c>
      <c r="AY1842">
        <v>5.39</v>
      </c>
      <c r="AZ1842">
        <v>5.39</v>
      </c>
      <c r="BI1842" t="s">
        <v>1437</v>
      </c>
      <c r="BJ1842" s="4" t="str">
        <f>Table22[[#This Row],[Ofgem ]]</f>
        <v>&lt;=3"</v>
      </c>
      <c r="BK1842" s="4" t="str">
        <f>Table22[[#This Row],[Pressure]]</f>
        <v>LP</v>
      </c>
      <c r="BL1842" s="4" t="str">
        <f>Table22[[#This Row],[Pon Category]]</f>
        <v>Non policy</v>
      </c>
      <c r="BM1842" s="4" t="str">
        <f>Table22[[#This Row],[Tier]]</f>
        <v>T1</v>
      </c>
      <c r="BN1842" s="4" t="str">
        <f>Table22[[#This Row],[PON Material]]</f>
        <v>ST</v>
      </c>
      <c r="BO1842" s="4" t="str" cm="1">
        <f t="array" ref="BO1842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ST LP &lt;=3"</v>
      </c>
    </row>
    <row r="1843" spans="1:67" x14ac:dyDescent="0.25">
      <c r="A1843" t="s">
        <v>989</v>
      </c>
      <c r="B1843" t="s">
        <v>1187</v>
      </c>
      <c r="C1843" t="s">
        <v>1200</v>
      </c>
      <c r="D1843" t="s">
        <v>61</v>
      </c>
      <c r="E1843" t="s">
        <v>3400</v>
      </c>
      <c r="F1843" t="s">
        <v>3414</v>
      </c>
      <c r="G1843" t="s">
        <v>3415</v>
      </c>
      <c r="H1843" t="s">
        <v>1359</v>
      </c>
      <c r="I1843" t="s">
        <v>2775</v>
      </c>
      <c r="J1843" t="s">
        <v>2769</v>
      </c>
      <c r="K1843" t="s">
        <v>996</v>
      </c>
      <c r="L1843">
        <v>510844047</v>
      </c>
      <c r="M1843">
        <v>100</v>
      </c>
      <c r="O1843" t="s">
        <v>1570</v>
      </c>
      <c r="P1843" t="s">
        <v>220</v>
      </c>
      <c r="Q1843" t="s">
        <v>91</v>
      </c>
      <c r="R1843" t="s">
        <v>1572</v>
      </c>
      <c r="S1843" t="s">
        <v>64</v>
      </c>
      <c r="T1843" t="s">
        <v>52</v>
      </c>
      <c r="U1843" t="s">
        <v>1573</v>
      </c>
      <c r="V1843" t="s">
        <v>1496</v>
      </c>
      <c r="W1843">
        <v>12</v>
      </c>
      <c r="X1843">
        <v>56.73</v>
      </c>
      <c r="Y1843" t="s">
        <v>1574</v>
      </c>
      <c r="Z1843" t="s">
        <v>1575</v>
      </c>
      <c r="AA1843" t="s">
        <v>147</v>
      </c>
      <c r="AC1843">
        <v>44565</v>
      </c>
      <c r="AD1843">
        <v>44592</v>
      </c>
      <c r="AE1843" s="39">
        <v>0</v>
      </c>
      <c r="AF1843" s="39">
        <v>56.75</v>
      </c>
      <c r="AG1843" s="39">
        <v>56.75</v>
      </c>
      <c r="AV1843">
        <v>11.35</v>
      </c>
      <c r="AW1843">
        <v>11.35</v>
      </c>
      <c r="AX1843">
        <v>11.35</v>
      </c>
      <c r="AY1843">
        <v>11.35</v>
      </c>
      <c r="AZ1843">
        <v>11.35</v>
      </c>
      <c r="BI1843" t="s">
        <v>1505</v>
      </c>
      <c r="BJ1843" s="4" t="str">
        <f>Table22[[#This Row],[Ofgem ]]</f>
        <v>4"-5"</v>
      </c>
      <c r="BK1843" s="4" t="str">
        <f>Table22[[#This Row],[Pressure]]</f>
        <v>LP</v>
      </c>
      <c r="BL1843" s="4" t="str">
        <f>Table22[[#This Row],[Pon Category]]</f>
        <v>Policy</v>
      </c>
      <c r="BM1843" s="4" t="str">
        <f>Table22[[#This Row],[Tier]]</f>
        <v>T1</v>
      </c>
      <c r="BN1843" s="4" t="str">
        <f>Table22[[#This Row],[PON Material]]</f>
        <v>DI</v>
      </c>
      <c r="BO1843" s="4" t="str" cm="1">
        <f t="array" ref="BO1843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CI/SI/DI LP 4"-5"</v>
      </c>
    </row>
    <row r="1844" spans="1:67" hidden="1" x14ac:dyDescent="0.25">
      <c r="A1844" t="s">
        <v>989</v>
      </c>
      <c r="B1844" t="s">
        <v>1187</v>
      </c>
      <c r="C1844" t="s">
        <v>1200</v>
      </c>
      <c r="D1844" t="s">
        <v>61</v>
      </c>
      <c r="E1844" t="s">
        <v>3400</v>
      </c>
      <c r="F1844" t="s">
        <v>3414</v>
      </c>
      <c r="G1844" t="s">
        <v>3415</v>
      </c>
      <c r="H1844" t="s">
        <v>1359</v>
      </c>
      <c r="I1844" t="s">
        <v>2775</v>
      </c>
      <c r="J1844" t="s">
        <v>2769</v>
      </c>
      <c r="K1844" t="s">
        <v>996</v>
      </c>
      <c r="L1844">
        <v>510844048</v>
      </c>
      <c r="M1844">
        <v>150</v>
      </c>
      <c r="O1844" t="s">
        <v>1570</v>
      </c>
      <c r="P1844" t="s">
        <v>220</v>
      </c>
      <c r="Q1844" t="s">
        <v>91</v>
      </c>
      <c r="R1844" t="s">
        <v>1572</v>
      </c>
      <c r="S1844" t="s">
        <v>64</v>
      </c>
      <c r="T1844" t="s">
        <v>52</v>
      </c>
      <c r="U1844" t="s">
        <v>1573</v>
      </c>
      <c r="V1844" t="s">
        <v>3419</v>
      </c>
      <c r="W1844">
        <v>52</v>
      </c>
      <c r="X1844">
        <v>173.07</v>
      </c>
      <c r="Y1844" t="s">
        <v>1574</v>
      </c>
      <c r="Z1844" t="s">
        <v>1575</v>
      </c>
      <c r="AA1844" t="s">
        <v>90</v>
      </c>
      <c r="AC1844">
        <v>44565</v>
      </c>
      <c r="AD1844">
        <v>44592</v>
      </c>
      <c r="AE1844" s="39">
        <v>0</v>
      </c>
      <c r="AF1844" s="39">
        <v>173.05</v>
      </c>
      <c r="AG1844" s="39">
        <v>173.05</v>
      </c>
      <c r="AV1844">
        <v>34.61</v>
      </c>
      <c r="AW1844">
        <v>34.61</v>
      </c>
      <c r="AX1844">
        <v>34.61</v>
      </c>
      <c r="AY1844">
        <v>34.61</v>
      </c>
      <c r="AZ1844">
        <v>34.61</v>
      </c>
      <c r="BI1844" t="s">
        <v>1509</v>
      </c>
      <c r="BJ1844" s="4" t="str">
        <f>Table22[[#This Row],[Ofgem ]]</f>
        <v>6"-7"</v>
      </c>
      <c r="BK1844" s="4" t="str">
        <f>Table22[[#This Row],[Pressure]]</f>
        <v>LP</v>
      </c>
      <c r="BL1844" s="4" t="str">
        <f>Table22[[#This Row],[Pon Category]]</f>
        <v>Policy</v>
      </c>
      <c r="BM1844" s="4" t="str">
        <f>Table22[[#This Row],[Tier]]</f>
        <v>T1</v>
      </c>
      <c r="BN1844" s="4" t="str">
        <f>Table22[[#This Row],[PON Material]]</f>
        <v>DI</v>
      </c>
      <c r="BO1844" s="4" t="str" cm="1">
        <f t="array" ref="BO1844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CI/SIDI LP 6"-7"</v>
      </c>
    </row>
    <row r="1845" spans="1:67" hidden="1" x14ac:dyDescent="0.25">
      <c r="A1845" t="s">
        <v>989</v>
      </c>
      <c r="B1845" t="s">
        <v>1187</v>
      </c>
      <c r="C1845" t="s">
        <v>173</v>
      </c>
      <c r="D1845" t="s">
        <v>61</v>
      </c>
      <c r="E1845" t="s">
        <v>3400</v>
      </c>
      <c r="F1845" t="s">
        <v>3416</v>
      </c>
      <c r="G1845" t="s">
        <v>3417</v>
      </c>
      <c r="H1845" t="s">
        <v>3418</v>
      </c>
      <c r="I1845" t="s">
        <v>3397</v>
      </c>
      <c r="J1845" t="s">
        <v>2769</v>
      </c>
      <c r="K1845" t="s">
        <v>996</v>
      </c>
      <c r="L1845">
        <v>510916922</v>
      </c>
      <c r="M1845">
        <v>12</v>
      </c>
      <c r="O1845" t="s">
        <v>1672</v>
      </c>
      <c r="P1845" t="s">
        <v>1571</v>
      </c>
      <c r="Q1845" t="s">
        <v>91</v>
      </c>
      <c r="R1845" t="s">
        <v>1572</v>
      </c>
      <c r="S1845" t="s">
        <v>64</v>
      </c>
      <c r="T1845" t="s">
        <v>52</v>
      </c>
      <c r="U1845" t="s">
        <v>1673</v>
      </c>
      <c r="V1845" t="s">
        <v>3424</v>
      </c>
      <c r="W1845">
        <v>252</v>
      </c>
      <c r="X1845">
        <v>159.41</v>
      </c>
      <c r="Y1845" t="s">
        <v>1674</v>
      </c>
      <c r="Z1845" t="s">
        <v>1575</v>
      </c>
      <c r="AA1845" t="s">
        <v>70</v>
      </c>
      <c r="AC1845">
        <v>44593</v>
      </c>
      <c r="AD1845">
        <v>44634</v>
      </c>
      <c r="AE1845" s="39">
        <v>0</v>
      </c>
      <c r="AF1845" s="39">
        <v>159.39000000000001</v>
      </c>
      <c r="AG1845" s="39">
        <v>159.39000000000001</v>
      </c>
      <c r="AZ1845">
        <v>22.77</v>
      </c>
      <c r="BA1845">
        <v>22.77</v>
      </c>
      <c r="BB1845">
        <v>22.77</v>
      </c>
      <c r="BC1845">
        <v>22.77</v>
      </c>
      <c r="BD1845">
        <v>22.77</v>
      </c>
      <c r="BE1845">
        <v>22.77</v>
      </c>
      <c r="BF1845">
        <v>22.77</v>
      </c>
      <c r="BI1845" t="s">
        <v>1477</v>
      </c>
      <c r="BJ1845" s="4" t="str">
        <f>Table22[[#This Row],[Ofgem ]]</f>
        <v>10"-12"</v>
      </c>
      <c r="BK1845" s="4" t="str">
        <f>Table22[[#This Row],[Pressure]]</f>
        <v>LP</v>
      </c>
      <c r="BL1845" s="4" t="str">
        <f>Table22[[#This Row],[Pon Category]]</f>
        <v>Policy</v>
      </c>
      <c r="BM1845" s="4" t="str">
        <f>Table22[[#This Row],[Tier]]</f>
        <v>T2</v>
      </c>
      <c r="BN1845" s="4" t="str">
        <f>Table22[[#This Row],[PON Material]]</f>
        <v>DI</v>
      </c>
      <c r="BO1845" s="4" t="str" cm="1">
        <f t="array" ref="BO1845">IF(Table3[[#This Row],[Tiers]]='Forecast Lookup'!$E$44,'Forecast Lookup'!$G$44,IF(AND(Table3[[#This Row],[Tiers]]='Forecast Lookup'!$E$42,Table3[[#This Row],[Policies]]='Forecast Lookup'!$F$42),'Forecast Lookup'!$G$42,IF(AND(Table3[[#This Row],[Tiers]]='Forecast Lookup'!$E$43,Table3[[#This Row],[Policies]]='Forecast Lookup'!$F$43),'Forecast Lookup'!$G$43,VLOOKUP(Table3[[#This Row],[Diameter]]&amp;Table3[[#This Row],[Pressure]]&amp;Table3[[#This Row],[Tiers]]&amp;Table3[[#This Row],[Material]],CHOOSE({1,2},'Forecast Lookup'!$B$2:$B$44&amp;'Forecast Lookup'!$C$2:$C$44&amp;'Forecast Lookup'!$E$2:$E$44&amp;'Forecast Lookup'!$A$2:$A$44,'Forecast Lookup'!$G$2:$G$44),2,FALSE))))</f>
        <v>T2A</v>
      </c>
    </row>
    <row r="1846" spans="1:67" x14ac:dyDescent="0.25">
      <c r="A1846" t="s">
        <v>1538</v>
      </c>
      <c r="B1846">
        <f>SUM(B2:B1845)</f>
        <v>0</v>
      </c>
      <c r="C1846">
        <f t="shared" ref="C1846:H1846" si="29">SUM(C2:C54)</f>
        <v>0</v>
      </c>
      <c r="D1846">
        <f t="shared" si="29"/>
        <v>0</v>
      </c>
      <c r="E1846">
        <f t="shared" si="29"/>
        <v>0</v>
      </c>
      <c r="F1846">
        <f t="shared" si="29"/>
        <v>0</v>
      </c>
      <c r="G1846">
        <f t="shared" si="29"/>
        <v>0</v>
      </c>
      <c r="H1846">
        <f t="shared" si="29"/>
        <v>0</v>
      </c>
    </row>
  </sheetData>
  <phoneticPr fontId="3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D49D2-11C1-45A5-B9E3-1815D664F105}">
  <dimension ref="A1:G44"/>
  <sheetViews>
    <sheetView workbookViewId="0">
      <selection activeCell="G2" sqref="G2"/>
    </sheetView>
  </sheetViews>
  <sheetFormatPr defaultRowHeight="15" x14ac:dyDescent="0.25"/>
  <cols>
    <col min="2" max="2" width="11.85546875" bestFit="1" customWidth="1"/>
    <col min="6" max="6" width="16.85546875" bestFit="1" customWidth="1"/>
    <col min="7" max="7" width="14.5703125" bestFit="1" customWidth="1"/>
  </cols>
  <sheetData>
    <row r="1" spans="1:7" x14ac:dyDescent="0.25">
      <c r="A1" s="50" t="s">
        <v>22</v>
      </c>
      <c r="B1" s="50" t="s">
        <v>21</v>
      </c>
      <c r="C1" s="50" t="s">
        <v>42</v>
      </c>
      <c r="D1" s="50" t="s">
        <v>3422</v>
      </c>
      <c r="E1" s="50" t="s">
        <v>1474</v>
      </c>
      <c r="F1" s="50" t="s">
        <v>1480</v>
      </c>
      <c r="G1" s="50" t="s">
        <v>1475</v>
      </c>
    </row>
    <row r="2" spans="1:7" x14ac:dyDescent="0.25">
      <c r="A2" s="4" t="s">
        <v>53</v>
      </c>
      <c r="B2" s="4" t="s">
        <v>1497</v>
      </c>
      <c r="C2" s="4" t="s">
        <v>64</v>
      </c>
      <c r="D2" s="4" t="str">
        <f>A2&amp;B2</f>
        <v>CI&lt;=3"</v>
      </c>
      <c r="E2" s="4" t="s">
        <v>1570</v>
      </c>
      <c r="F2" s="4"/>
      <c r="G2" s="4" t="s">
        <v>1504</v>
      </c>
    </row>
    <row r="3" spans="1:7" x14ac:dyDescent="0.25">
      <c r="A3" s="4" t="s">
        <v>53</v>
      </c>
      <c r="B3" s="4" t="s">
        <v>1496</v>
      </c>
      <c r="C3" s="4" t="s">
        <v>64</v>
      </c>
      <c r="D3" s="4" t="str">
        <f t="shared" ref="D3:D41" si="0">A3&amp;B3</f>
        <v>CI4"-5"</v>
      </c>
      <c r="E3" s="4" t="s">
        <v>1570</v>
      </c>
      <c r="F3" s="4"/>
      <c r="G3" s="4" t="s">
        <v>1505</v>
      </c>
    </row>
    <row r="4" spans="1:7" x14ac:dyDescent="0.25">
      <c r="A4" s="4" t="s">
        <v>53</v>
      </c>
      <c r="B4" s="4" t="s">
        <v>3419</v>
      </c>
      <c r="C4" s="4" t="s">
        <v>64</v>
      </c>
      <c r="D4" s="4" t="str">
        <f t="shared" si="0"/>
        <v>CI6"-7"</v>
      </c>
      <c r="E4" s="4" t="s">
        <v>1570</v>
      </c>
      <c r="F4" s="4"/>
      <c r="G4" s="4" t="s">
        <v>1506</v>
      </c>
    </row>
    <row r="5" spans="1:7" x14ac:dyDescent="0.25">
      <c r="A5" s="4" t="s">
        <v>53</v>
      </c>
      <c r="B5" s="4" t="s">
        <v>1494</v>
      </c>
      <c r="C5" s="4" t="s">
        <v>64</v>
      </c>
      <c r="D5" s="4" t="str">
        <f t="shared" si="0"/>
        <v>CI8"</v>
      </c>
      <c r="E5" s="4" t="s">
        <v>1570</v>
      </c>
      <c r="F5" s="4"/>
      <c r="G5" s="4" t="s">
        <v>1507</v>
      </c>
    </row>
    <row r="6" spans="1:7" x14ac:dyDescent="0.25">
      <c r="A6" s="4" t="s">
        <v>53</v>
      </c>
      <c r="B6" s="4" t="s">
        <v>1494</v>
      </c>
      <c r="C6" s="4" t="s">
        <v>64</v>
      </c>
      <c r="D6" s="4" t="str">
        <f t="shared" si="0"/>
        <v>CI8"</v>
      </c>
      <c r="E6" s="4" t="s">
        <v>1570</v>
      </c>
      <c r="F6" s="4"/>
      <c r="G6" s="4" t="s">
        <v>1508</v>
      </c>
    </row>
    <row r="7" spans="1:7" x14ac:dyDescent="0.25">
      <c r="A7" s="4" t="s">
        <v>53</v>
      </c>
      <c r="B7" s="4" t="s">
        <v>1497</v>
      </c>
      <c r="C7" s="4" t="s">
        <v>384</v>
      </c>
      <c r="D7" s="4" t="str">
        <f t="shared" si="0"/>
        <v>CI&lt;=3"</v>
      </c>
      <c r="E7" s="4" t="s">
        <v>1570</v>
      </c>
      <c r="F7" s="4"/>
      <c r="G7" s="4" t="s">
        <v>1498</v>
      </c>
    </row>
    <row r="8" spans="1:7" x14ac:dyDescent="0.25">
      <c r="A8" s="4" t="s">
        <v>53</v>
      </c>
      <c r="B8" s="4" t="s">
        <v>1496</v>
      </c>
      <c r="C8" s="4" t="s">
        <v>384</v>
      </c>
      <c r="D8" s="4" t="str">
        <f t="shared" si="0"/>
        <v>CI4"-5"</v>
      </c>
      <c r="E8" s="4" t="s">
        <v>1570</v>
      </c>
      <c r="F8" s="4"/>
      <c r="G8" s="4" t="s">
        <v>1498</v>
      </c>
    </row>
    <row r="9" spans="1:7" x14ac:dyDescent="0.25">
      <c r="A9" s="4" t="s">
        <v>53</v>
      </c>
      <c r="B9" s="4" t="s">
        <v>3419</v>
      </c>
      <c r="C9" s="4" t="s">
        <v>384</v>
      </c>
      <c r="D9" s="4" t="str">
        <f t="shared" si="0"/>
        <v>CI6"-7"</v>
      </c>
      <c r="E9" s="4" t="s">
        <v>1570</v>
      </c>
      <c r="F9" s="4"/>
      <c r="G9" s="4" t="s">
        <v>1498</v>
      </c>
    </row>
    <row r="10" spans="1:7" x14ac:dyDescent="0.25">
      <c r="A10" s="4" t="s">
        <v>53</v>
      </c>
      <c r="B10" s="4" t="s">
        <v>1494</v>
      </c>
      <c r="C10" s="4" t="s">
        <v>384</v>
      </c>
      <c r="D10" s="4" t="str">
        <f t="shared" si="0"/>
        <v>CI8"</v>
      </c>
      <c r="E10" s="4" t="s">
        <v>1570</v>
      </c>
      <c r="F10" s="4"/>
      <c r="G10" s="4" t="s">
        <v>1498</v>
      </c>
    </row>
    <row r="11" spans="1:7" x14ac:dyDescent="0.25">
      <c r="A11" s="4" t="s">
        <v>53</v>
      </c>
      <c r="B11" s="4" t="s">
        <v>1494</v>
      </c>
      <c r="C11" s="4" t="s">
        <v>384</v>
      </c>
      <c r="D11" s="4" t="str">
        <f t="shared" si="0"/>
        <v>CI8"</v>
      </c>
      <c r="E11" s="4" t="s">
        <v>1570</v>
      </c>
      <c r="F11" s="4"/>
      <c r="G11" s="4" t="s">
        <v>1498</v>
      </c>
    </row>
    <row r="12" spans="1:7" x14ac:dyDescent="0.25">
      <c r="A12" s="4" t="s">
        <v>163</v>
      </c>
      <c r="B12" s="4" t="s">
        <v>1497</v>
      </c>
      <c r="C12" s="4" t="s">
        <v>64</v>
      </c>
      <c r="D12" s="4" t="str">
        <f t="shared" si="0"/>
        <v>SI&lt;=3"</v>
      </c>
      <c r="E12" s="4" t="s">
        <v>1570</v>
      </c>
      <c r="F12" s="4"/>
      <c r="G12" s="4" t="s">
        <v>1504</v>
      </c>
    </row>
    <row r="13" spans="1:7" x14ac:dyDescent="0.25">
      <c r="A13" s="4" t="s">
        <v>163</v>
      </c>
      <c r="B13" s="4" t="s">
        <v>1496</v>
      </c>
      <c r="C13" s="4" t="s">
        <v>64</v>
      </c>
      <c r="D13" s="4" t="str">
        <f t="shared" si="0"/>
        <v>SI4"-5"</v>
      </c>
      <c r="E13" s="4" t="s">
        <v>1570</v>
      </c>
      <c r="F13" s="4"/>
      <c r="G13" s="4" t="s">
        <v>1505</v>
      </c>
    </row>
    <row r="14" spans="1:7" x14ac:dyDescent="0.25">
      <c r="A14" s="4" t="s">
        <v>163</v>
      </c>
      <c r="B14" s="4" t="s">
        <v>3419</v>
      </c>
      <c r="C14" s="4" t="s">
        <v>64</v>
      </c>
      <c r="D14" s="4" t="str">
        <f t="shared" si="0"/>
        <v>SI6"-7"</v>
      </c>
      <c r="E14" s="4" t="s">
        <v>1570</v>
      </c>
      <c r="F14" s="4"/>
      <c r="G14" s="4" t="s">
        <v>1506</v>
      </c>
    </row>
    <row r="15" spans="1:7" x14ac:dyDescent="0.25">
      <c r="A15" s="4" t="s">
        <v>163</v>
      </c>
      <c r="B15" s="4" t="s">
        <v>1494</v>
      </c>
      <c r="C15" s="4" t="s">
        <v>64</v>
      </c>
      <c r="D15" s="4" t="str">
        <f t="shared" si="0"/>
        <v>SI8"</v>
      </c>
      <c r="E15" s="4" t="s">
        <v>1570</v>
      </c>
      <c r="F15" s="4"/>
      <c r="G15" s="4" t="s">
        <v>1507</v>
      </c>
    </row>
    <row r="16" spans="1:7" x14ac:dyDescent="0.25">
      <c r="A16" s="4" t="s">
        <v>163</v>
      </c>
      <c r="B16" s="4" t="s">
        <v>1494</v>
      </c>
      <c r="C16" s="4" t="s">
        <v>64</v>
      </c>
      <c r="D16" s="4" t="str">
        <f t="shared" si="0"/>
        <v>SI8"</v>
      </c>
      <c r="E16" s="4" t="s">
        <v>1570</v>
      </c>
      <c r="F16" s="4"/>
      <c r="G16" s="4" t="s">
        <v>1508</v>
      </c>
    </row>
    <row r="17" spans="1:7" x14ac:dyDescent="0.25">
      <c r="A17" s="4" t="s">
        <v>163</v>
      </c>
      <c r="B17" s="4" t="s">
        <v>1497</v>
      </c>
      <c r="C17" s="4" t="s">
        <v>384</v>
      </c>
      <c r="D17" s="4" t="str">
        <f t="shared" si="0"/>
        <v>SI&lt;=3"</v>
      </c>
      <c r="E17" s="4" t="s">
        <v>1570</v>
      </c>
      <c r="F17" s="4"/>
      <c r="G17" s="4" t="s">
        <v>1498</v>
      </c>
    </row>
    <row r="18" spans="1:7" x14ac:dyDescent="0.25">
      <c r="A18" s="4" t="s">
        <v>163</v>
      </c>
      <c r="B18" s="4" t="s">
        <v>1496</v>
      </c>
      <c r="C18" s="4" t="s">
        <v>384</v>
      </c>
      <c r="D18" s="4" t="str">
        <f t="shared" si="0"/>
        <v>SI4"-5"</v>
      </c>
      <c r="E18" s="4" t="s">
        <v>1570</v>
      </c>
      <c r="F18" s="4"/>
      <c r="G18" s="4" t="s">
        <v>1498</v>
      </c>
    </row>
    <row r="19" spans="1:7" x14ac:dyDescent="0.25">
      <c r="A19" s="4" t="s">
        <v>163</v>
      </c>
      <c r="B19" s="4" t="s">
        <v>3419</v>
      </c>
      <c r="C19" s="4" t="s">
        <v>384</v>
      </c>
      <c r="D19" s="4" t="str">
        <f t="shared" si="0"/>
        <v>SI6"-7"</v>
      </c>
      <c r="E19" s="4" t="s">
        <v>1570</v>
      </c>
      <c r="F19" s="4"/>
      <c r="G19" s="4" t="s">
        <v>1498</v>
      </c>
    </row>
    <row r="20" spans="1:7" x14ac:dyDescent="0.25">
      <c r="A20" s="4" t="s">
        <v>163</v>
      </c>
      <c r="B20" s="4" t="s">
        <v>1494</v>
      </c>
      <c r="C20" s="4" t="s">
        <v>384</v>
      </c>
      <c r="D20" s="4" t="str">
        <f t="shared" si="0"/>
        <v>SI8"</v>
      </c>
      <c r="E20" s="4" t="s">
        <v>1570</v>
      </c>
      <c r="F20" s="4"/>
      <c r="G20" s="4" t="s">
        <v>1498</v>
      </c>
    </row>
    <row r="21" spans="1:7" x14ac:dyDescent="0.25">
      <c r="A21" s="4" t="s">
        <v>163</v>
      </c>
      <c r="B21" s="4" t="s">
        <v>1494</v>
      </c>
      <c r="C21" s="4" t="s">
        <v>384</v>
      </c>
      <c r="D21" s="4" t="str">
        <f t="shared" si="0"/>
        <v>SI8"</v>
      </c>
      <c r="E21" s="4" t="s">
        <v>1570</v>
      </c>
      <c r="F21" s="4"/>
      <c r="G21" s="4" t="s">
        <v>1498</v>
      </c>
    </row>
    <row r="22" spans="1:7" x14ac:dyDescent="0.25">
      <c r="A22" s="4" t="s">
        <v>133</v>
      </c>
      <c r="B22" s="4" t="s">
        <v>3420</v>
      </c>
      <c r="C22" s="4" t="s">
        <v>64</v>
      </c>
      <c r="D22" s="4" t="str">
        <f t="shared" si="0"/>
        <v>ST2"</v>
      </c>
      <c r="E22" s="4" t="s">
        <v>1570</v>
      </c>
      <c r="F22" s="4"/>
      <c r="G22" s="4" t="s">
        <v>1455</v>
      </c>
    </row>
    <row r="23" spans="1:7" x14ac:dyDescent="0.25">
      <c r="A23" s="4" t="s">
        <v>133</v>
      </c>
      <c r="B23" s="4" t="s">
        <v>1497</v>
      </c>
      <c r="C23" s="4" t="s">
        <v>64</v>
      </c>
      <c r="D23" s="4" t="str">
        <f t="shared" si="0"/>
        <v>ST&lt;=3"</v>
      </c>
      <c r="E23" s="4" t="s">
        <v>1570</v>
      </c>
      <c r="F23" s="4"/>
      <c r="G23" s="4" t="s">
        <v>1437</v>
      </c>
    </row>
    <row r="24" spans="1:7" x14ac:dyDescent="0.25">
      <c r="A24" s="4" t="s">
        <v>133</v>
      </c>
      <c r="B24" s="4" t="s">
        <v>1496</v>
      </c>
      <c r="C24" s="4" t="s">
        <v>64</v>
      </c>
      <c r="D24" s="4" t="str">
        <f t="shared" si="0"/>
        <v>ST4"-5"</v>
      </c>
      <c r="E24" s="4" t="s">
        <v>1570</v>
      </c>
      <c r="F24" s="4"/>
      <c r="G24" s="4" t="s">
        <v>1439</v>
      </c>
    </row>
    <row r="25" spans="1:7" x14ac:dyDescent="0.25">
      <c r="A25" s="4" t="s">
        <v>133</v>
      </c>
      <c r="B25" s="4" t="s">
        <v>3419</v>
      </c>
      <c r="C25" s="4" t="s">
        <v>64</v>
      </c>
      <c r="D25" s="4" t="str">
        <f t="shared" si="0"/>
        <v>ST6"-7"</v>
      </c>
      <c r="E25" s="4" t="s">
        <v>1570</v>
      </c>
      <c r="F25" s="4"/>
      <c r="G25" s="4" t="s">
        <v>1441</v>
      </c>
    </row>
    <row r="26" spans="1:7" x14ac:dyDescent="0.25">
      <c r="A26" s="4" t="s">
        <v>133</v>
      </c>
      <c r="B26" s="4" t="s">
        <v>1494</v>
      </c>
      <c r="C26" s="4" t="s">
        <v>64</v>
      </c>
      <c r="D26" s="4" t="str">
        <f t="shared" si="0"/>
        <v>ST8"</v>
      </c>
      <c r="E26" s="4" t="s">
        <v>1570</v>
      </c>
      <c r="F26" s="4"/>
      <c r="G26" s="4" t="s">
        <v>1443</v>
      </c>
    </row>
    <row r="27" spans="1:7" x14ac:dyDescent="0.25">
      <c r="A27" s="4" t="s">
        <v>133</v>
      </c>
      <c r="B27" s="4" t="s">
        <v>1494</v>
      </c>
      <c r="C27" s="4" t="s">
        <v>384</v>
      </c>
      <c r="D27" s="4" t="str">
        <f t="shared" si="0"/>
        <v>ST8"</v>
      </c>
      <c r="E27" s="4" t="s">
        <v>1570</v>
      </c>
      <c r="F27" s="4"/>
      <c r="G27" s="4" t="s">
        <v>1498</v>
      </c>
    </row>
    <row r="28" spans="1:7" x14ac:dyDescent="0.25">
      <c r="A28" s="4" t="s">
        <v>133</v>
      </c>
      <c r="B28" s="4" t="s">
        <v>3420</v>
      </c>
      <c r="C28" s="4" t="s">
        <v>384</v>
      </c>
      <c r="D28" s="4" t="str">
        <f t="shared" si="0"/>
        <v>ST2"</v>
      </c>
      <c r="E28" s="4" t="s">
        <v>1570</v>
      </c>
      <c r="F28" s="4"/>
      <c r="G28" s="4" t="s">
        <v>1498</v>
      </c>
    </row>
    <row r="29" spans="1:7" x14ac:dyDescent="0.25">
      <c r="A29" s="4" t="s">
        <v>133</v>
      </c>
      <c r="B29" s="4" t="s">
        <v>1497</v>
      </c>
      <c r="C29" s="4" t="s">
        <v>384</v>
      </c>
      <c r="D29" s="4" t="str">
        <f t="shared" si="0"/>
        <v>ST&lt;=3"</v>
      </c>
      <c r="E29" s="4" t="s">
        <v>1570</v>
      </c>
      <c r="F29" s="4"/>
      <c r="G29" s="4" t="s">
        <v>1498</v>
      </c>
    </row>
    <row r="30" spans="1:7" x14ac:dyDescent="0.25">
      <c r="A30" s="4" t="s">
        <v>133</v>
      </c>
      <c r="B30" s="4" t="s">
        <v>1496</v>
      </c>
      <c r="C30" s="4" t="s">
        <v>384</v>
      </c>
      <c r="D30" s="4" t="str">
        <f t="shared" si="0"/>
        <v>ST4"-5"</v>
      </c>
      <c r="E30" s="4" t="s">
        <v>1570</v>
      </c>
      <c r="F30" s="4"/>
      <c r="G30" s="4" t="s">
        <v>1498</v>
      </c>
    </row>
    <row r="31" spans="1:7" x14ac:dyDescent="0.25">
      <c r="A31" s="4" t="s">
        <v>133</v>
      </c>
      <c r="B31" s="4" t="s">
        <v>3419</v>
      </c>
      <c r="C31" s="4" t="s">
        <v>384</v>
      </c>
      <c r="D31" s="4" t="str">
        <f t="shared" si="0"/>
        <v>ST6"-7"</v>
      </c>
      <c r="E31" s="4" t="s">
        <v>1570</v>
      </c>
      <c r="F31" s="4"/>
      <c r="G31" s="4" t="s">
        <v>1498</v>
      </c>
    </row>
    <row r="32" spans="1:7" x14ac:dyDescent="0.25">
      <c r="A32" s="4" t="s">
        <v>133</v>
      </c>
      <c r="B32" s="4" t="s">
        <v>1494</v>
      </c>
      <c r="C32" s="4" t="s">
        <v>64</v>
      </c>
      <c r="D32" s="4" t="str">
        <f t="shared" si="0"/>
        <v>ST8"</v>
      </c>
      <c r="E32" s="4" t="s">
        <v>1570</v>
      </c>
      <c r="F32" s="4"/>
      <c r="G32" s="4" t="s">
        <v>1443</v>
      </c>
    </row>
    <row r="33" spans="1:7" x14ac:dyDescent="0.25">
      <c r="A33" s="4" t="s">
        <v>133</v>
      </c>
      <c r="B33" s="4" t="s">
        <v>1494</v>
      </c>
      <c r="C33" s="4" t="s">
        <v>384</v>
      </c>
      <c r="D33" s="4" t="str">
        <f t="shared" si="0"/>
        <v>ST8"</v>
      </c>
      <c r="E33" s="4" t="s">
        <v>1570</v>
      </c>
      <c r="F33" s="4"/>
      <c r="G33" s="4" t="s">
        <v>1498</v>
      </c>
    </row>
    <row r="34" spans="1:7" x14ac:dyDescent="0.25">
      <c r="A34" s="4" t="s">
        <v>91</v>
      </c>
      <c r="B34" s="4" t="s">
        <v>1497</v>
      </c>
      <c r="C34" s="4" t="s">
        <v>64</v>
      </c>
      <c r="D34" s="4" t="str">
        <f t="shared" si="0"/>
        <v>DI&lt;=3"</v>
      </c>
      <c r="E34" s="4" t="s">
        <v>1570</v>
      </c>
      <c r="F34" s="4"/>
      <c r="G34" s="4" t="s">
        <v>1504</v>
      </c>
    </row>
    <row r="35" spans="1:7" x14ac:dyDescent="0.25">
      <c r="A35" s="4" t="s">
        <v>91</v>
      </c>
      <c r="B35" s="4" t="s">
        <v>1496</v>
      </c>
      <c r="C35" s="4" t="s">
        <v>64</v>
      </c>
      <c r="D35" s="4" t="str">
        <f t="shared" si="0"/>
        <v>DI4"-5"</v>
      </c>
      <c r="E35" s="4" t="s">
        <v>1570</v>
      </c>
      <c r="F35" s="4"/>
      <c r="G35" s="4" t="s">
        <v>1505</v>
      </c>
    </row>
    <row r="36" spans="1:7" x14ac:dyDescent="0.25">
      <c r="A36" s="4" t="s">
        <v>91</v>
      </c>
      <c r="B36" s="4" t="s">
        <v>3419</v>
      </c>
      <c r="C36" s="4" t="s">
        <v>64</v>
      </c>
      <c r="D36" s="4" t="str">
        <f t="shared" si="0"/>
        <v>DI6"-7"</v>
      </c>
      <c r="E36" s="4" t="s">
        <v>1570</v>
      </c>
      <c r="F36" s="4"/>
      <c r="G36" s="4" t="s">
        <v>1509</v>
      </c>
    </row>
    <row r="37" spans="1:7" x14ac:dyDescent="0.25">
      <c r="A37" s="4" t="s">
        <v>91</v>
      </c>
      <c r="B37" s="4" t="s">
        <v>1494</v>
      </c>
      <c r="C37" s="4" t="s">
        <v>64</v>
      </c>
      <c r="D37" s="4" t="str">
        <f t="shared" si="0"/>
        <v>DI8"</v>
      </c>
      <c r="E37" s="4" t="s">
        <v>1570</v>
      </c>
      <c r="F37" s="4"/>
      <c r="G37" s="4" t="s">
        <v>1507</v>
      </c>
    </row>
    <row r="38" spans="1:7" x14ac:dyDescent="0.25">
      <c r="A38" s="4" t="s">
        <v>91</v>
      </c>
      <c r="B38" s="4" t="s">
        <v>1497</v>
      </c>
      <c r="C38" s="4" t="s">
        <v>384</v>
      </c>
      <c r="D38" s="4" t="str">
        <f t="shared" si="0"/>
        <v>DI&lt;=3"</v>
      </c>
      <c r="E38" s="4" t="s">
        <v>1570</v>
      </c>
      <c r="F38" s="4"/>
      <c r="G38" s="4" t="s">
        <v>1498</v>
      </c>
    </row>
    <row r="39" spans="1:7" x14ac:dyDescent="0.25">
      <c r="A39" s="4" t="s">
        <v>91</v>
      </c>
      <c r="B39" s="4" t="s">
        <v>3421</v>
      </c>
      <c r="C39" s="4" t="s">
        <v>384</v>
      </c>
      <c r="D39" s="4" t="str">
        <f t="shared" si="0"/>
        <v>DI4-5"</v>
      </c>
      <c r="E39" s="4" t="s">
        <v>1570</v>
      </c>
      <c r="F39" s="4"/>
      <c r="G39" s="4" t="s">
        <v>1498</v>
      </c>
    </row>
    <row r="40" spans="1:7" x14ac:dyDescent="0.25">
      <c r="A40" s="4" t="s">
        <v>91</v>
      </c>
      <c r="B40" s="4" t="s">
        <v>1495</v>
      </c>
      <c r="C40" s="4" t="s">
        <v>384</v>
      </c>
      <c r="D40" s="4" t="str">
        <f t="shared" si="0"/>
        <v>DI6-7"</v>
      </c>
      <c r="E40" s="4" t="s">
        <v>1570</v>
      </c>
      <c r="F40" s="4"/>
      <c r="G40" s="4" t="s">
        <v>1498</v>
      </c>
    </row>
    <row r="41" spans="1:7" x14ac:dyDescent="0.25">
      <c r="A41" s="4" t="s">
        <v>91</v>
      </c>
      <c r="B41" s="4" t="s">
        <v>1494</v>
      </c>
      <c r="C41" s="4" t="s">
        <v>384</v>
      </c>
      <c r="D41" s="4" t="str">
        <f t="shared" si="0"/>
        <v>DI8"</v>
      </c>
      <c r="E41" s="4" t="s">
        <v>1570</v>
      </c>
      <c r="F41" s="4"/>
      <c r="G41" s="4" t="s">
        <v>1498</v>
      </c>
    </row>
    <row r="42" spans="1:7" x14ac:dyDescent="0.25">
      <c r="A42" s="4"/>
      <c r="B42" s="4"/>
      <c r="C42" s="4"/>
      <c r="D42" s="4"/>
      <c r="E42" s="4" t="s">
        <v>1672</v>
      </c>
      <c r="F42" s="4" t="s">
        <v>52</v>
      </c>
      <c r="G42" s="4" t="s">
        <v>1477</v>
      </c>
    </row>
    <row r="43" spans="1:7" x14ac:dyDescent="0.25">
      <c r="A43" s="4"/>
      <c r="B43" s="4"/>
      <c r="C43" s="4"/>
      <c r="D43" s="4"/>
      <c r="E43" s="4" t="s">
        <v>1672</v>
      </c>
      <c r="F43" s="4" t="s">
        <v>132</v>
      </c>
      <c r="G43" s="4" t="s">
        <v>1478</v>
      </c>
    </row>
    <row r="44" spans="1:7" x14ac:dyDescent="0.25">
      <c r="A44" s="4"/>
      <c r="B44" s="4"/>
      <c r="C44" s="4"/>
      <c r="D44" s="4"/>
      <c r="E44" s="4" t="s">
        <v>1479</v>
      </c>
      <c r="F44" s="4"/>
      <c r="G44" s="4" t="s">
        <v>1479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A68F8-D20B-4901-95A5-387F89122217}">
  <dimension ref="A1:L531"/>
  <sheetViews>
    <sheetView workbookViewId="0">
      <selection activeCell="J18" sqref="J18"/>
    </sheetView>
  </sheetViews>
  <sheetFormatPr defaultRowHeight="15" x14ac:dyDescent="0.25"/>
  <cols>
    <col min="1" max="1" width="10.7109375" style="21" bestFit="1" customWidth="1"/>
    <col min="2" max="4" width="9.140625" style="1"/>
    <col min="5" max="5" width="11.42578125" style="1" bestFit="1" customWidth="1"/>
    <col min="6" max="6" width="11.140625" style="1" bestFit="1" customWidth="1"/>
    <col min="7" max="7" width="11.85546875" bestFit="1" customWidth="1"/>
    <col min="8" max="8" width="17.5703125" bestFit="1" customWidth="1"/>
    <col min="9" max="9" width="10.85546875" bestFit="1" customWidth="1"/>
    <col min="10" max="10" width="13.5703125" bestFit="1" customWidth="1"/>
    <col min="12" max="12" width="11.140625" bestFit="1" customWidth="1"/>
  </cols>
  <sheetData>
    <row r="1" spans="1:10" x14ac:dyDescent="0.25">
      <c r="A1" s="21" t="s">
        <v>1463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5</v>
      </c>
      <c r="G1" t="s">
        <v>1464</v>
      </c>
      <c r="H1" t="s">
        <v>1465</v>
      </c>
      <c r="I1" t="s">
        <v>1466</v>
      </c>
      <c r="J1" t="s">
        <v>1467</v>
      </c>
    </row>
    <row r="2" spans="1:10" x14ac:dyDescent="0.25">
      <c r="A2" s="21">
        <v>44284</v>
      </c>
      <c r="B2" s="1">
        <v>1</v>
      </c>
      <c r="C2" s="1" t="str">
        <f>TEXT(A2,"mmm-yy")</f>
        <v>Mar-21</v>
      </c>
      <c r="D2" s="1" t="s">
        <v>7</v>
      </c>
      <c r="E2" s="1" t="s">
        <v>10</v>
      </c>
      <c r="F2" s="1" t="s">
        <v>1419</v>
      </c>
      <c r="G2">
        <f>SUMIFS('CMO Input'!Q:Q,'CMO Input'!E:E,Sheet1!B2,'CMO Input'!AJ:AJ,Sheet1!E2)</f>
        <v>0</v>
      </c>
      <c r="H2">
        <f>SUMIFS('CMO Input'!Q:Q,'CMO Input'!E:E,Sheet1!B2,'CMO Input'!AU:AU,Sheet1!F2)</f>
        <v>0</v>
      </c>
    </row>
    <row r="3" spans="1:10" x14ac:dyDescent="0.25">
      <c r="A3" s="21">
        <v>44291</v>
      </c>
      <c r="B3" s="1">
        <v>2</v>
      </c>
      <c r="C3" s="1" t="str">
        <f t="shared" ref="C3:C66" si="0">TEXT(A3,"mmm-yy")</f>
        <v>Apr-21</v>
      </c>
      <c r="D3" s="1" t="s">
        <v>7</v>
      </c>
      <c r="E3" s="1" t="s">
        <v>10</v>
      </c>
      <c r="F3" s="1" t="s">
        <v>1419</v>
      </c>
      <c r="G3">
        <f>SUMIFS('CMO Input'!Q:Q,'CMO Input'!E:E,Sheet1!B3,'CMO Input'!AJ:AJ,Sheet1!E3)</f>
        <v>146</v>
      </c>
      <c r="H3">
        <f>SUMIFS('CMO Input'!Q:Q,'CMO Input'!E:E,Sheet1!B3,'CMO Input'!AU:AU,Sheet1!F3)</f>
        <v>0</v>
      </c>
    </row>
    <row r="4" spans="1:10" x14ac:dyDescent="0.25">
      <c r="A4" s="21">
        <v>44298</v>
      </c>
      <c r="B4" s="1">
        <v>3</v>
      </c>
      <c r="C4" s="1" t="str">
        <f t="shared" si="0"/>
        <v>Apr-21</v>
      </c>
      <c r="D4" s="1" t="s">
        <v>7</v>
      </c>
      <c r="E4" s="1" t="s">
        <v>10</v>
      </c>
      <c r="F4" s="1" t="s">
        <v>1419</v>
      </c>
      <c r="G4">
        <f>SUMIFS('CMO Input'!Q:Q,'CMO Input'!E:E,Sheet1!B4,'CMO Input'!AJ:AJ,Sheet1!E4)</f>
        <v>714.7</v>
      </c>
      <c r="H4">
        <f>SUMIFS('CMO Input'!Q:Q,'CMO Input'!E:E,Sheet1!B4,'CMO Input'!AU:AU,Sheet1!F4)</f>
        <v>0</v>
      </c>
    </row>
    <row r="5" spans="1:10" x14ac:dyDescent="0.25">
      <c r="A5" s="21">
        <v>44305</v>
      </c>
      <c r="B5" s="1">
        <v>4</v>
      </c>
      <c r="C5" s="1" t="str">
        <f t="shared" si="0"/>
        <v>Apr-21</v>
      </c>
      <c r="D5" s="1" t="s">
        <v>7</v>
      </c>
      <c r="E5" s="1" t="s">
        <v>10</v>
      </c>
      <c r="F5" s="1" t="s">
        <v>1419</v>
      </c>
      <c r="G5">
        <f>SUMIFS('CMO Input'!Q:Q,'CMO Input'!E:E,Sheet1!B5,'CMO Input'!AJ:AJ,Sheet1!E5)</f>
        <v>465</v>
      </c>
      <c r="H5">
        <f>SUMIFS('CMO Input'!Q:Q,'CMO Input'!E:E,Sheet1!B5,'CMO Input'!AU:AU,Sheet1!F5)</f>
        <v>0</v>
      </c>
    </row>
    <row r="6" spans="1:10" x14ac:dyDescent="0.25">
      <c r="A6" s="21">
        <v>44312</v>
      </c>
      <c r="B6" s="1">
        <v>5</v>
      </c>
      <c r="C6" s="1" t="str">
        <f t="shared" si="0"/>
        <v>Apr-21</v>
      </c>
      <c r="D6" s="1" t="s">
        <v>7</v>
      </c>
      <c r="E6" s="1" t="s">
        <v>10</v>
      </c>
      <c r="F6" s="1" t="s">
        <v>1419</v>
      </c>
      <c r="G6">
        <f>SUMIFS('CMO Input'!Q:Q,'CMO Input'!E:E,Sheet1!B6,'CMO Input'!AJ:AJ,Sheet1!E6)</f>
        <v>432</v>
      </c>
      <c r="H6">
        <f>SUMIFS('CMO Input'!Q:Q,'CMO Input'!E:E,Sheet1!B6,'CMO Input'!AU:AU,Sheet1!F6)</f>
        <v>0</v>
      </c>
    </row>
    <row r="7" spans="1:10" x14ac:dyDescent="0.25">
      <c r="A7" s="21">
        <v>44319</v>
      </c>
      <c r="B7" s="1">
        <v>6</v>
      </c>
      <c r="C7" s="1" t="str">
        <f t="shared" si="0"/>
        <v>May-21</v>
      </c>
      <c r="D7" s="1" t="s">
        <v>7</v>
      </c>
      <c r="E7" s="1" t="s">
        <v>10</v>
      </c>
      <c r="F7" s="1" t="s">
        <v>1419</v>
      </c>
      <c r="G7">
        <f>SUMIFS('CMO Input'!Q:Q,'CMO Input'!E:E,Sheet1!B7,'CMO Input'!AJ:AJ,Sheet1!E7)</f>
        <v>532</v>
      </c>
      <c r="H7">
        <f>SUMIFS('CMO Input'!Q:Q,'CMO Input'!E:E,Sheet1!B7,'CMO Input'!AU:AU,Sheet1!F7)</f>
        <v>0</v>
      </c>
    </row>
    <row r="8" spans="1:10" x14ac:dyDescent="0.25">
      <c r="A8" s="21">
        <v>44326</v>
      </c>
      <c r="B8" s="1">
        <v>7</v>
      </c>
      <c r="C8" s="1" t="str">
        <f t="shared" si="0"/>
        <v>May-21</v>
      </c>
      <c r="D8" s="1" t="s">
        <v>7</v>
      </c>
      <c r="E8" s="1" t="s">
        <v>10</v>
      </c>
      <c r="F8" s="1" t="s">
        <v>1419</v>
      </c>
      <c r="G8">
        <f>SUMIFS('CMO Input'!Q:Q,'CMO Input'!E:E,Sheet1!B8,'CMO Input'!AJ:AJ,Sheet1!E8)</f>
        <v>569</v>
      </c>
      <c r="H8">
        <f>SUMIFS('CMO Input'!Q:Q,'CMO Input'!E:E,Sheet1!B8,'CMO Input'!AU:AU,Sheet1!F8)</f>
        <v>0</v>
      </c>
    </row>
    <row r="9" spans="1:10" x14ac:dyDescent="0.25">
      <c r="A9" s="21">
        <v>44333</v>
      </c>
      <c r="B9" s="1">
        <v>8</v>
      </c>
      <c r="C9" s="1" t="str">
        <f t="shared" si="0"/>
        <v>May-21</v>
      </c>
      <c r="D9" s="1" t="s">
        <v>7</v>
      </c>
      <c r="E9" s="1" t="s">
        <v>10</v>
      </c>
      <c r="F9" s="1" t="s">
        <v>1419</v>
      </c>
      <c r="G9">
        <f>SUMIFS('CMO Input'!Q:Q,'CMO Input'!E:E,Sheet1!B9,'CMO Input'!AJ:AJ,Sheet1!E9)</f>
        <v>561</v>
      </c>
      <c r="H9">
        <f>SUMIFS('CMO Input'!Q:Q,'CMO Input'!E:E,Sheet1!B9,'CMO Input'!AU:AU,Sheet1!F9)</f>
        <v>0</v>
      </c>
    </row>
    <row r="10" spans="1:10" x14ac:dyDescent="0.25">
      <c r="A10" s="21">
        <v>44340</v>
      </c>
      <c r="B10" s="1">
        <v>9</v>
      </c>
      <c r="C10" s="1" t="str">
        <f t="shared" si="0"/>
        <v>May-21</v>
      </c>
      <c r="D10" s="1" t="s">
        <v>7</v>
      </c>
      <c r="E10" s="1" t="s">
        <v>10</v>
      </c>
      <c r="F10" s="1" t="s">
        <v>1419</v>
      </c>
      <c r="G10">
        <f>SUMIFS('CMO Input'!Q:Q,'CMO Input'!E:E,Sheet1!B10,'CMO Input'!AJ:AJ,Sheet1!E10)</f>
        <v>957</v>
      </c>
      <c r="H10">
        <f>SUMIFS('CMO Input'!Q:Q,'CMO Input'!E:E,Sheet1!B10,'CMO Input'!AU:AU,Sheet1!F10)</f>
        <v>0</v>
      </c>
    </row>
    <row r="11" spans="1:10" x14ac:dyDescent="0.25">
      <c r="A11" s="21">
        <v>44347</v>
      </c>
      <c r="B11" s="1">
        <v>10</v>
      </c>
      <c r="C11" s="1" t="str">
        <f t="shared" si="0"/>
        <v>May-21</v>
      </c>
      <c r="D11" s="1" t="s">
        <v>7</v>
      </c>
      <c r="E11" s="1" t="s">
        <v>10</v>
      </c>
      <c r="F11" s="1" t="s">
        <v>1419</v>
      </c>
      <c r="G11">
        <f>SUMIFS('CMO Input'!Q:Q,'CMO Input'!E:E,Sheet1!B11,'CMO Input'!AJ:AJ,Sheet1!E11)</f>
        <v>675</v>
      </c>
      <c r="H11">
        <f>SUMIFS('CMO Input'!Q:Q,'CMO Input'!E:E,Sheet1!B11,'CMO Input'!AU:AU,Sheet1!F11)</f>
        <v>0</v>
      </c>
    </row>
    <row r="12" spans="1:10" x14ac:dyDescent="0.25">
      <c r="A12" s="21">
        <v>44354</v>
      </c>
      <c r="B12" s="1">
        <v>11</v>
      </c>
      <c r="C12" s="1" t="str">
        <f t="shared" si="0"/>
        <v>Jun-21</v>
      </c>
      <c r="D12" s="1" t="s">
        <v>7</v>
      </c>
      <c r="E12" s="1" t="s">
        <v>10</v>
      </c>
      <c r="F12" s="1" t="s">
        <v>1419</v>
      </c>
      <c r="G12">
        <f>SUMIFS('CMO Input'!Q:Q,'CMO Input'!E:E,Sheet1!B12,'CMO Input'!AJ:AJ,Sheet1!E12)</f>
        <v>275.89999999999998</v>
      </c>
      <c r="H12">
        <f>SUMIFS('CMO Input'!Q:Q,'CMO Input'!E:E,Sheet1!B12,'CMO Input'!AU:AU,Sheet1!F12)</f>
        <v>0</v>
      </c>
    </row>
    <row r="13" spans="1:10" x14ac:dyDescent="0.25">
      <c r="A13" s="21">
        <v>44361</v>
      </c>
      <c r="B13" s="1">
        <v>12</v>
      </c>
      <c r="C13" s="1" t="str">
        <f t="shared" si="0"/>
        <v>Jun-21</v>
      </c>
      <c r="D13" s="1" t="s">
        <v>7</v>
      </c>
      <c r="E13" s="1" t="s">
        <v>10</v>
      </c>
      <c r="F13" s="1" t="s">
        <v>1419</v>
      </c>
      <c r="G13">
        <f>SUMIFS('CMO Input'!Q:Q,'CMO Input'!E:E,Sheet1!B13,'CMO Input'!AJ:AJ,Sheet1!E13)</f>
        <v>924.6</v>
      </c>
      <c r="H13">
        <f>SUMIFS('CMO Input'!Q:Q,'CMO Input'!E:E,Sheet1!B13,'CMO Input'!AU:AU,Sheet1!F13)</f>
        <v>0</v>
      </c>
    </row>
    <row r="14" spans="1:10" x14ac:dyDescent="0.25">
      <c r="A14" s="21">
        <v>44368</v>
      </c>
      <c r="B14" s="1">
        <v>13</v>
      </c>
      <c r="C14" s="1" t="str">
        <f t="shared" si="0"/>
        <v>Jun-21</v>
      </c>
      <c r="D14" s="1" t="s">
        <v>7</v>
      </c>
      <c r="E14" s="1" t="s">
        <v>10</v>
      </c>
      <c r="F14" s="1" t="s">
        <v>1419</v>
      </c>
      <c r="G14">
        <f>SUMIFS('CMO Input'!Q:Q,'CMO Input'!E:E,Sheet1!B14,'CMO Input'!AJ:AJ,Sheet1!E14)</f>
        <v>686.9</v>
      </c>
      <c r="H14">
        <f>SUMIFS('CMO Input'!Q:Q,'CMO Input'!E:E,Sheet1!B14,'CMO Input'!AU:AU,Sheet1!F14)</f>
        <v>0</v>
      </c>
    </row>
    <row r="15" spans="1:10" x14ac:dyDescent="0.25">
      <c r="A15" s="21">
        <v>44375</v>
      </c>
      <c r="B15" s="1">
        <v>14</v>
      </c>
      <c r="C15" s="1" t="str">
        <f t="shared" si="0"/>
        <v>Jun-21</v>
      </c>
      <c r="D15" s="1" t="s">
        <v>7</v>
      </c>
      <c r="E15" s="1" t="s">
        <v>10</v>
      </c>
      <c r="F15" s="1" t="s">
        <v>1419</v>
      </c>
      <c r="G15">
        <f>SUMIFS('CMO Input'!Q:Q,'CMO Input'!E:E,Sheet1!B15,'CMO Input'!AJ:AJ,Sheet1!E15)</f>
        <v>323.8</v>
      </c>
      <c r="H15">
        <f>SUMIFS('CMO Input'!Q:Q,'CMO Input'!E:E,Sheet1!B15,'CMO Input'!AU:AU,Sheet1!F15)</f>
        <v>0</v>
      </c>
    </row>
    <row r="16" spans="1:10" x14ac:dyDescent="0.25">
      <c r="A16" s="21">
        <v>44382</v>
      </c>
      <c r="B16" s="1">
        <v>15</v>
      </c>
      <c r="C16" s="1" t="str">
        <f t="shared" si="0"/>
        <v>Jul-21</v>
      </c>
      <c r="D16" s="1" t="s">
        <v>7</v>
      </c>
      <c r="E16" s="1" t="s">
        <v>10</v>
      </c>
      <c r="F16" s="1" t="s">
        <v>1419</v>
      </c>
      <c r="G16">
        <f>SUMIFS('CMO Input'!Q:Q,'CMO Input'!E:E,Sheet1!B16,'CMO Input'!AJ:AJ,Sheet1!E16)</f>
        <v>640</v>
      </c>
      <c r="H16">
        <f>SUMIFS('CMO Input'!Q:Q,'CMO Input'!E:E,Sheet1!B16,'CMO Input'!AU:AU,Sheet1!F16)</f>
        <v>0</v>
      </c>
    </row>
    <row r="17" spans="1:8" x14ac:dyDescent="0.25">
      <c r="A17" s="21">
        <v>44389</v>
      </c>
      <c r="B17" s="1">
        <v>16</v>
      </c>
      <c r="C17" s="1" t="str">
        <f t="shared" si="0"/>
        <v>Jul-21</v>
      </c>
      <c r="D17" s="1" t="s">
        <v>7</v>
      </c>
      <c r="E17" s="1" t="s">
        <v>10</v>
      </c>
      <c r="F17" s="1" t="s">
        <v>1419</v>
      </c>
      <c r="G17">
        <f>SUMIFS('CMO Input'!Q:Q,'CMO Input'!E:E,Sheet1!B17,'CMO Input'!AJ:AJ,Sheet1!E17)</f>
        <v>573</v>
      </c>
      <c r="H17">
        <f>SUMIFS('CMO Input'!Q:Q,'CMO Input'!E:E,Sheet1!B17,'CMO Input'!AU:AU,Sheet1!F17)</f>
        <v>0</v>
      </c>
    </row>
    <row r="18" spans="1:8" x14ac:dyDescent="0.25">
      <c r="A18" s="21">
        <v>44396</v>
      </c>
      <c r="B18" s="1">
        <v>17</v>
      </c>
      <c r="C18" s="1" t="str">
        <f t="shared" si="0"/>
        <v>Jul-21</v>
      </c>
      <c r="D18" s="1" t="s">
        <v>7</v>
      </c>
      <c r="E18" s="1" t="s">
        <v>10</v>
      </c>
      <c r="F18" s="1" t="s">
        <v>1419</v>
      </c>
      <c r="G18">
        <f>SUMIFS('CMO Input'!Q:Q,'CMO Input'!E:E,Sheet1!B18,'CMO Input'!AJ:AJ,Sheet1!E18)</f>
        <v>1454</v>
      </c>
      <c r="H18">
        <f>SUMIFS('CMO Input'!Q:Q,'CMO Input'!E:E,Sheet1!B18,'CMO Input'!AU:AU,Sheet1!F18)</f>
        <v>0</v>
      </c>
    </row>
    <row r="19" spans="1:8" x14ac:dyDescent="0.25">
      <c r="A19" s="21">
        <v>44403</v>
      </c>
      <c r="B19" s="1">
        <v>18</v>
      </c>
      <c r="C19" s="1" t="str">
        <f t="shared" si="0"/>
        <v>Jul-21</v>
      </c>
      <c r="D19" s="1" t="s">
        <v>7</v>
      </c>
      <c r="E19" s="1" t="s">
        <v>10</v>
      </c>
      <c r="F19" s="1" t="s">
        <v>1419</v>
      </c>
      <c r="G19">
        <f>SUMIFS('CMO Input'!Q:Q,'CMO Input'!E:E,Sheet1!B19,'CMO Input'!AJ:AJ,Sheet1!E19)</f>
        <v>667</v>
      </c>
      <c r="H19">
        <f>SUMIFS('CMO Input'!Q:Q,'CMO Input'!E:E,Sheet1!B19,'CMO Input'!AU:AU,Sheet1!F19)</f>
        <v>0</v>
      </c>
    </row>
    <row r="20" spans="1:8" x14ac:dyDescent="0.25">
      <c r="A20" s="21">
        <v>44410</v>
      </c>
      <c r="B20" s="1">
        <v>19</v>
      </c>
      <c r="C20" s="1" t="str">
        <f t="shared" si="0"/>
        <v>Aug-21</v>
      </c>
      <c r="D20" s="1" t="s">
        <v>7</v>
      </c>
      <c r="E20" s="1" t="s">
        <v>10</v>
      </c>
      <c r="F20" s="1" t="s">
        <v>1419</v>
      </c>
      <c r="G20">
        <f>SUMIFS('CMO Input'!Q:Q,'CMO Input'!E:E,Sheet1!B20,'CMO Input'!AJ:AJ,Sheet1!E20)</f>
        <v>364</v>
      </c>
      <c r="H20">
        <f>SUMIFS('CMO Input'!Q:Q,'CMO Input'!E:E,Sheet1!B20,'CMO Input'!AU:AU,Sheet1!F20)</f>
        <v>0</v>
      </c>
    </row>
    <row r="21" spans="1:8" x14ac:dyDescent="0.25">
      <c r="A21" s="21">
        <v>44417</v>
      </c>
      <c r="B21" s="1">
        <v>20</v>
      </c>
      <c r="C21" s="1" t="str">
        <f t="shared" si="0"/>
        <v>Aug-21</v>
      </c>
      <c r="D21" s="1" t="s">
        <v>7</v>
      </c>
      <c r="E21" s="1" t="s">
        <v>10</v>
      </c>
      <c r="F21" s="1" t="s">
        <v>1419</v>
      </c>
      <c r="G21">
        <f>SUMIFS('CMO Input'!Q:Q,'CMO Input'!E:E,Sheet1!B21,'CMO Input'!AJ:AJ,Sheet1!E21)</f>
        <v>414.3</v>
      </c>
      <c r="H21">
        <f>SUMIFS('CMO Input'!Q:Q,'CMO Input'!E:E,Sheet1!B21,'CMO Input'!AU:AU,Sheet1!F21)</f>
        <v>0</v>
      </c>
    </row>
    <row r="22" spans="1:8" x14ac:dyDescent="0.25">
      <c r="A22" s="21">
        <v>44424</v>
      </c>
      <c r="B22" s="1">
        <v>21</v>
      </c>
      <c r="C22" s="1" t="str">
        <f t="shared" si="0"/>
        <v>Aug-21</v>
      </c>
      <c r="D22" s="1" t="s">
        <v>7</v>
      </c>
      <c r="E22" s="1" t="s">
        <v>10</v>
      </c>
      <c r="F22" s="1" t="s">
        <v>1419</v>
      </c>
      <c r="G22">
        <f>SUMIFS('CMO Input'!Q:Q,'CMO Input'!E:E,Sheet1!B22,'CMO Input'!AJ:AJ,Sheet1!E22)</f>
        <v>802.5</v>
      </c>
      <c r="H22">
        <f>SUMIFS('CMO Input'!Q:Q,'CMO Input'!E:E,Sheet1!B22,'CMO Input'!AU:AU,Sheet1!F22)</f>
        <v>0</v>
      </c>
    </row>
    <row r="23" spans="1:8" x14ac:dyDescent="0.25">
      <c r="A23" s="21">
        <v>44431</v>
      </c>
      <c r="B23" s="1">
        <v>22</v>
      </c>
      <c r="C23" s="1" t="str">
        <f t="shared" si="0"/>
        <v>Aug-21</v>
      </c>
      <c r="D23" s="1" t="s">
        <v>7</v>
      </c>
      <c r="E23" s="1" t="s">
        <v>10</v>
      </c>
      <c r="F23" s="1" t="s">
        <v>1419</v>
      </c>
      <c r="G23">
        <f>SUMIFS('CMO Input'!Q:Q,'CMO Input'!E:E,Sheet1!B23,'CMO Input'!AJ:AJ,Sheet1!E23)</f>
        <v>543</v>
      </c>
      <c r="H23">
        <f>SUMIFS('CMO Input'!Q:Q,'CMO Input'!E:E,Sheet1!B23,'CMO Input'!AU:AU,Sheet1!F23)</f>
        <v>0</v>
      </c>
    </row>
    <row r="24" spans="1:8" x14ac:dyDescent="0.25">
      <c r="A24" s="21">
        <v>44438</v>
      </c>
      <c r="B24" s="1">
        <v>23</v>
      </c>
      <c r="C24" s="1" t="str">
        <f t="shared" si="0"/>
        <v>Aug-21</v>
      </c>
      <c r="D24" s="1" t="s">
        <v>7</v>
      </c>
      <c r="E24" s="1" t="s">
        <v>10</v>
      </c>
      <c r="F24" s="1" t="s">
        <v>1419</v>
      </c>
      <c r="G24">
        <f>SUMIFS('CMO Input'!Q:Q,'CMO Input'!E:E,Sheet1!B24,'CMO Input'!AJ:AJ,Sheet1!E24)</f>
        <v>339</v>
      </c>
      <c r="H24">
        <f>SUMIFS('CMO Input'!Q:Q,'CMO Input'!E:E,Sheet1!B24,'CMO Input'!AU:AU,Sheet1!F24)</f>
        <v>0</v>
      </c>
    </row>
    <row r="25" spans="1:8" x14ac:dyDescent="0.25">
      <c r="A25" s="21">
        <v>44445</v>
      </c>
      <c r="B25" s="1">
        <v>24</v>
      </c>
      <c r="C25" s="1" t="str">
        <f t="shared" si="0"/>
        <v>Sep-21</v>
      </c>
      <c r="D25" s="1" t="s">
        <v>7</v>
      </c>
      <c r="E25" s="1" t="s">
        <v>10</v>
      </c>
      <c r="F25" s="1" t="s">
        <v>1419</v>
      </c>
      <c r="G25">
        <f>SUMIFS('CMO Input'!Q:Q,'CMO Input'!E:E,Sheet1!B25,'CMO Input'!AJ:AJ,Sheet1!E25)</f>
        <v>964.6</v>
      </c>
      <c r="H25">
        <f>SUMIFS('CMO Input'!Q:Q,'CMO Input'!E:E,Sheet1!B25,'CMO Input'!AU:AU,Sheet1!F25)</f>
        <v>0</v>
      </c>
    </row>
    <row r="26" spans="1:8" x14ac:dyDescent="0.25">
      <c r="A26" s="21">
        <v>44452</v>
      </c>
      <c r="B26" s="1">
        <v>25</v>
      </c>
      <c r="C26" s="1" t="str">
        <f t="shared" si="0"/>
        <v>Sep-21</v>
      </c>
      <c r="D26" s="1" t="s">
        <v>7</v>
      </c>
      <c r="E26" s="1" t="s">
        <v>10</v>
      </c>
      <c r="F26" s="1" t="s">
        <v>1419</v>
      </c>
      <c r="G26">
        <f>SUMIFS('CMO Input'!Q:Q,'CMO Input'!E:E,Sheet1!B26,'CMO Input'!AJ:AJ,Sheet1!E26)</f>
        <v>573.79999999999995</v>
      </c>
      <c r="H26">
        <f>SUMIFS('CMO Input'!Q:Q,'CMO Input'!E:E,Sheet1!B26,'CMO Input'!AU:AU,Sheet1!F26)</f>
        <v>0</v>
      </c>
    </row>
    <row r="27" spans="1:8" x14ac:dyDescent="0.25">
      <c r="A27" s="21">
        <v>44459</v>
      </c>
      <c r="B27" s="1">
        <v>26</v>
      </c>
      <c r="C27" s="1" t="str">
        <f t="shared" si="0"/>
        <v>Sep-21</v>
      </c>
      <c r="D27" s="1" t="s">
        <v>7</v>
      </c>
      <c r="E27" s="1" t="s">
        <v>10</v>
      </c>
      <c r="F27" s="1" t="s">
        <v>1419</v>
      </c>
      <c r="G27">
        <f>SUMIFS('CMO Input'!Q:Q,'CMO Input'!E:E,Sheet1!B27,'CMO Input'!AJ:AJ,Sheet1!E27)</f>
        <v>1043.5</v>
      </c>
      <c r="H27">
        <f>SUMIFS('CMO Input'!Q:Q,'CMO Input'!E:E,Sheet1!B27,'CMO Input'!AU:AU,Sheet1!F27)</f>
        <v>0</v>
      </c>
    </row>
    <row r="28" spans="1:8" x14ac:dyDescent="0.25">
      <c r="A28" s="21">
        <v>44466</v>
      </c>
      <c r="B28" s="1">
        <v>27</v>
      </c>
      <c r="C28" s="1" t="str">
        <f t="shared" si="0"/>
        <v>Sep-21</v>
      </c>
      <c r="D28" s="1" t="s">
        <v>7</v>
      </c>
      <c r="E28" s="1" t="s">
        <v>10</v>
      </c>
      <c r="F28" s="1" t="s">
        <v>1419</v>
      </c>
      <c r="G28">
        <f>SUMIFS('CMO Input'!Q:Q,'CMO Input'!E:E,Sheet1!B28,'CMO Input'!AJ:AJ,Sheet1!E28)</f>
        <v>374</v>
      </c>
      <c r="H28">
        <f>SUMIFS('CMO Input'!Q:Q,'CMO Input'!E:E,Sheet1!B28,'CMO Input'!AU:AU,Sheet1!F28)</f>
        <v>0</v>
      </c>
    </row>
    <row r="29" spans="1:8" x14ac:dyDescent="0.25">
      <c r="A29" s="21">
        <v>44473</v>
      </c>
      <c r="B29" s="1">
        <v>28</v>
      </c>
      <c r="C29" s="1" t="str">
        <f t="shared" si="0"/>
        <v>Oct-21</v>
      </c>
      <c r="D29" s="1" t="s">
        <v>7</v>
      </c>
      <c r="E29" s="1" t="s">
        <v>10</v>
      </c>
      <c r="F29" s="1" t="s">
        <v>1419</v>
      </c>
      <c r="G29">
        <f>SUMIFS('CMO Input'!Q:Q,'CMO Input'!E:E,Sheet1!B29,'CMO Input'!AJ:AJ,Sheet1!E29)</f>
        <v>749.9</v>
      </c>
      <c r="H29">
        <f>SUMIFS('CMO Input'!Q:Q,'CMO Input'!E:E,Sheet1!B29,'CMO Input'!AU:AU,Sheet1!F29)</f>
        <v>0</v>
      </c>
    </row>
    <row r="30" spans="1:8" x14ac:dyDescent="0.25">
      <c r="A30" s="21">
        <v>44480</v>
      </c>
      <c r="B30" s="1">
        <v>29</v>
      </c>
      <c r="C30" s="1" t="str">
        <f t="shared" si="0"/>
        <v>Oct-21</v>
      </c>
      <c r="D30" s="1" t="s">
        <v>7</v>
      </c>
      <c r="E30" s="1" t="s">
        <v>10</v>
      </c>
      <c r="F30" s="1" t="s">
        <v>1419</v>
      </c>
      <c r="G30">
        <f>SUMIFS('CMO Input'!Q:Q,'CMO Input'!E:E,Sheet1!B30,'CMO Input'!AJ:AJ,Sheet1!E30)</f>
        <v>561.79999999999995</v>
      </c>
      <c r="H30">
        <f>SUMIFS('CMO Input'!Q:Q,'CMO Input'!E:E,Sheet1!B30,'CMO Input'!AU:AU,Sheet1!F30)</f>
        <v>0</v>
      </c>
    </row>
    <row r="31" spans="1:8" x14ac:dyDescent="0.25">
      <c r="A31" s="21">
        <v>44487</v>
      </c>
      <c r="B31" s="1">
        <v>30</v>
      </c>
      <c r="C31" s="1" t="str">
        <f t="shared" si="0"/>
        <v>Oct-21</v>
      </c>
      <c r="D31" s="1" t="s">
        <v>7</v>
      </c>
      <c r="E31" s="1" t="s">
        <v>10</v>
      </c>
      <c r="F31" s="1" t="s">
        <v>1419</v>
      </c>
      <c r="G31">
        <f>SUMIFS('CMO Input'!Q:Q,'CMO Input'!E:E,Sheet1!B31,'CMO Input'!AJ:AJ,Sheet1!E31)</f>
        <v>552.6</v>
      </c>
      <c r="H31">
        <f>SUMIFS('CMO Input'!Q:Q,'CMO Input'!E:E,Sheet1!B31,'CMO Input'!AU:AU,Sheet1!F31)</f>
        <v>0</v>
      </c>
    </row>
    <row r="32" spans="1:8" x14ac:dyDescent="0.25">
      <c r="A32" s="21">
        <v>44494</v>
      </c>
      <c r="B32" s="1">
        <v>31</v>
      </c>
      <c r="C32" s="1" t="str">
        <f t="shared" si="0"/>
        <v>Oct-21</v>
      </c>
      <c r="D32" s="1" t="s">
        <v>7</v>
      </c>
      <c r="E32" s="1" t="s">
        <v>10</v>
      </c>
      <c r="F32" s="1" t="s">
        <v>1419</v>
      </c>
      <c r="G32">
        <f>SUMIFS('CMO Input'!Q:Q,'CMO Input'!E:E,Sheet1!B32,'CMO Input'!AJ:AJ,Sheet1!E32)</f>
        <v>688.9</v>
      </c>
      <c r="H32">
        <f>SUMIFS('CMO Input'!Q:Q,'CMO Input'!E:E,Sheet1!B32,'CMO Input'!AU:AU,Sheet1!F32)</f>
        <v>0</v>
      </c>
    </row>
    <row r="33" spans="1:8" x14ac:dyDescent="0.25">
      <c r="A33" s="21">
        <v>44501</v>
      </c>
      <c r="B33" s="1">
        <v>32</v>
      </c>
      <c r="C33" s="1" t="str">
        <f t="shared" si="0"/>
        <v>Nov-21</v>
      </c>
      <c r="D33" s="1" t="s">
        <v>7</v>
      </c>
      <c r="E33" s="1" t="s">
        <v>10</v>
      </c>
      <c r="F33" s="1" t="s">
        <v>1419</v>
      </c>
      <c r="G33">
        <f>SUMIFS('CMO Input'!Q:Q,'CMO Input'!E:E,Sheet1!B33,'CMO Input'!AJ:AJ,Sheet1!E33)</f>
        <v>0</v>
      </c>
      <c r="H33">
        <f>SUMIFS('CMO Input'!Q:Q,'CMO Input'!E:E,Sheet1!B33,'CMO Input'!AU:AU,Sheet1!F33)</f>
        <v>0</v>
      </c>
    </row>
    <row r="34" spans="1:8" x14ac:dyDescent="0.25">
      <c r="A34" s="21">
        <v>44508</v>
      </c>
      <c r="B34" s="1">
        <v>33</v>
      </c>
      <c r="C34" s="1" t="str">
        <f t="shared" si="0"/>
        <v>Nov-21</v>
      </c>
      <c r="D34" s="1" t="s">
        <v>7</v>
      </c>
      <c r="E34" s="1" t="s">
        <v>10</v>
      </c>
      <c r="F34" s="1" t="s">
        <v>1419</v>
      </c>
      <c r="G34">
        <f>SUMIFS('CMO Input'!Q:Q,'CMO Input'!E:E,Sheet1!B34,'CMO Input'!AJ:AJ,Sheet1!E34)</f>
        <v>0</v>
      </c>
      <c r="H34">
        <f>SUMIFS('CMO Input'!Q:Q,'CMO Input'!E:E,Sheet1!B34,'CMO Input'!AU:AU,Sheet1!F34)</f>
        <v>0</v>
      </c>
    </row>
    <row r="35" spans="1:8" x14ac:dyDescent="0.25">
      <c r="A35" s="21">
        <v>44515</v>
      </c>
      <c r="B35" s="1">
        <v>34</v>
      </c>
      <c r="C35" s="1" t="str">
        <f t="shared" si="0"/>
        <v>Nov-21</v>
      </c>
      <c r="D35" s="1" t="s">
        <v>7</v>
      </c>
      <c r="E35" s="1" t="s">
        <v>10</v>
      </c>
      <c r="F35" s="1" t="s">
        <v>1419</v>
      </c>
      <c r="G35">
        <f>SUMIFS('CMO Input'!Q:Q,'CMO Input'!E:E,Sheet1!B35,'CMO Input'!AJ:AJ,Sheet1!E35)</f>
        <v>0</v>
      </c>
      <c r="H35">
        <f>SUMIFS('CMO Input'!Q:Q,'CMO Input'!E:E,Sheet1!B35,'CMO Input'!AU:AU,Sheet1!F35)</f>
        <v>0</v>
      </c>
    </row>
    <row r="36" spans="1:8" x14ac:dyDescent="0.25">
      <c r="A36" s="21">
        <v>44522</v>
      </c>
      <c r="B36" s="1">
        <v>35</v>
      </c>
      <c r="C36" s="1" t="str">
        <f t="shared" si="0"/>
        <v>Nov-21</v>
      </c>
      <c r="D36" s="1" t="s">
        <v>7</v>
      </c>
      <c r="E36" s="1" t="s">
        <v>10</v>
      </c>
      <c r="F36" s="1" t="s">
        <v>1419</v>
      </c>
      <c r="G36">
        <f>SUMIFS('CMO Input'!Q:Q,'CMO Input'!E:E,Sheet1!B36,'CMO Input'!AJ:AJ,Sheet1!E36)</f>
        <v>0</v>
      </c>
      <c r="H36">
        <f>SUMIFS('CMO Input'!Q:Q,'CMO Input'!E:E,Sheet1!B36,'CMO Input'!AU:AU,Sheet1!F36)</f>
        <v>0</v>
      </c>
    </row>
    <row r="37" spans="1:8" x14ac:dyDescent="0.25">
      <c r="A37" s="21">
        <v>44529</v>
      </c>
      <c r="B37" s="1">
        <v>36</v>
      </c>
      <c r="C37" s="1" t="str">
        <f t="shared" si="0"/>
        <v>Nov-21</v>
      </c>
      <c r="D37" s="1" t="s">
        <v>7</v>
      </c>
      <c r="E37" s="1" t="s">
        <v>10</v>
      </c>
      <c r="F37" s="1" t="s">
        <v>1419</v>
      </c>
      <c r="G37">
        <f>SUMIFS('CMO Input'!Q:Q,'CMO Input'!E:E,Sheet1!B37,'CMO Input'!AJ:AJ,Sheet1!E37)</f>
        <v>0</v>
      </c>
      <c r="H37">
        <f>SUMIFS('CMO Input'!Q:Q,'CMO Input'!E:E,Sheet1!B37,'CMO Input'!AU:AU,Sheet1!F37)</f>
        <v>0</v>
      </c>
    </row>
    <row r="38" spans="1:8" x14ac:dyDescent="0.25">
      <c r="A38" s="21">
        <v>44536</v>
      </c>
      <c r="B38" s="1">
        <v>37</v>
      </c>
      <c r="C38" s="1" t="str">
        <f t="shared" si="0"/>
        <v>Dec-21</v>
      </c>
      <c r="D38" s="1" t="s">
        <v>7</v>
      </c>
      <c r="E38" s="1" t="s">
        <v>10</v>
      </c>
      <c r="F38" s="1" t="s">
        <v>1419</v>
      </c>
      <c r="G38">
        <f>SUMIFS('CMO Input'!Q:Q,'CMO Input'!E:E,Sheet1!B38,'CMO Input'!AJ:AJ,Sheet1!E38)</f>
        <v>0</v>
      </c>
      <c r="H38">
        <f>SUMIFS('CMO Input'!Q:Q,'CMO Input'!E:E,Sheet1!B38,'CMO Input'!AU:AU,Sheet1!F38)</f>
        <v>0</v>
      </c>
    </row>
    <row r="39" spans="1:8" x14ac:dyDescent="0.25">
      <c r="A39" s="21">
        <v>44543</v>
      </c>
      <c r="B39" s="1">
        <v>38</v>
      </c>
      <c r="C39" s="1" t="str">
        <f t="shared" si="0"/>
        <v>Dec-21</v>
      </c>
      <c r="D39" s="1" t="s">
        <v>7</v>
      </c>
      <c r="E39" s="1" t="s">
        <v>10</v>
      </c>
      <c r="F39" s="1" t="s">
        <v>1419</v>
      </c>
      <c r="G39">
        <f>SUMIFS('CMO Input'!Q:Q,'CMO Input'!E:E,Sheet1!B39,'CMO Input'!AJ:AJ,Sheet1!E39)</f>
        <v>0</v>
      </c>
      <c r="H39">
        <f>SUMIFS('CMO Input'!Q:Q,'CMO Input'!E:E,Sheet1!B39,'CMO Input'!AU:AU,Sheet1!F39)</f>
        <v>0</v>
      </c>
    </row>
    <row r="40" spans="1:8" x14ac:dyDescent="0.25">
      <c r="A40" s="21">
        <v>44550</v>
      </c>
      <c r="B40" s="1">
        <v>39</v>
      </c>
      <c r="C40" s="1" t="str">
        <f t="shared" si="0"/>
        <v>Dec-21</v>
      </c>
      <c r="D40" s="1" t="s">
        <v>7</v>
      </c>
      <c r="E40" s="1" t="s">
        <v>10</v>
      </c>
      <c r="F40" s="1" t="s">
        <v>1419</v>
      </c>
      <c r="G40">
        <f>SUMIFS('CMO Input'!Q:Q,'CMO Input'!E:E,Sheet1!B40,'CMO Input'!AJ:AJ,Sheet1!E40)</f>
        <v>0</v>
      </c>
      <c r="H40">
        <f>SUMIFS('CMO Input'!Q:Q,'CMO Input'!E:E,Sheet1!B40,'CMO Input'!AU:AU,Sheet1!F40)</f>
        <v>0</v>
      </c>
    </row>
    <row r="41" spans="1:8" x14ac:dyDescent="0.25">
      <c r="A41" s="21">
        <v>44557</v>
      </c>
      <c r="B41" s="1">
        <v>40</v>
      </c>
      <c r="C41" s="1" t="str">
        <f t="shared" si="0"/>
        <v>Dec-21</v>
      </c>
      <c r="D41" s="1" t="s">
        <v>7</v>
      </c>
      <c r="E41" s="1" t="s">
        <v>10</v>
      </c>
      <c r="F41" s="1" t="s">
        <v>1419</v>
      </c>
      <c r="G41">
        <f>SUMIFS('CMO Input'!Q:Q,'CMO Input'!E:E,Sheet1!B41,'CMO Input'!AJ:AJ,Sheet1!E41)</f>
        <v>0</v>
      </c>
      <c r="H41">
        <f>SUMIFS('CMO Input'!Q:Q,'CMO Input'!E:E,Sheet1!B41,'CMO Input'!AU:AU,Sheet1!F41)</f>
        <v>0</v>
      </c>
    </row>
    <row r="42" spans="1:8" x14ac:dyDescent="0.25">
      <c r="A42" s="21">
        <v>44564</v>
      </c>
      <c r="B42" s="1">
        <v>41</v>
      </c>
      <c r="C42" s="1" t="str">
        <f t="shared" si="0"/>
        <v>Jan-22</v>
      </c>
      <c r="D42" s="1" t="s">
        <v>7</v>
      </c>
      <c r="E42" s="1" t="s">
        <v>10</v>
      </c>
      <c r="F42" s="1" t="s">
        <v>1419</v>
      </c>
      <c r="G42">
        <f>SUMIFS('CMO Input'!Q:Q,'CMO Input'!E:E,Sheet1!B42,'CMO Input'!AJ:AJ,Sheet1!E42)</f>
        <v>0</v>
      </c>
      <c r="H42">
        <f>SUMIFS('CMO Input'!Q:Q,'CMO Input'!E:E,Sheet1!B42,'CMO Input'!AU:AU,Sheet1!F42)</f>
        <v>0</v>
      </c>
    </row>
    <row r="43" spans="1:8" x14ac:dyDescent="0.25">
      <c r="A43" s="21">
        <v>44571</v>
      </c>
      <c r="B43" s="1">
        <v>42</v>
      </c>
      <c r="C43" s="1" t="str">
        <f t="shared" si="0"/>
        <v>Jan-22</v>
      </c>
      <c r="D43" s="1" t="s">
        <v>7</v>
      </c>
      <c r="E43" s="1" t="s">
        <v>10</v>
      </c>
      <c r="F43" s="1" t="s">
        <v>1419</v>
      </c>
      <c r="G43">
        <f>SUMIFS('CMO Input'!Q:Q,'CMO Input'!E:E,Sheet1!B43,'CMO Input'!AJ:AJ,Sheet1!E43)</f>
        <v>0</v>
      </c>
      <c r="H43">
        <f>SUMIFS('CMO Input'!Q:Q,'CMO Input'!E:E,Sheet1!B43,'CMO Input'!AU:AU,Sheet1!F43)</f>
        <v>0</v>
      </c>
    </row>
    <row r="44" spans="1:8" x14ac:dyDescent="0.25">
      <c r="A44" s="21">
        <v>44578</v>
      </c>
      <c r="B44" s="1">
        <v>43</v>
      </c>
      <c r="C44" s="1" t="str">
        <f t="shared" si="0"/>
        <v>Jan-22</v>
      </c>
      <c r="D44" s="1" t="s">
        <v>7</v>
      </c>
      <c r="E44" s="1" t="s">
        <v>10</v>
      </c>
      <c r="F44" s="1" t="s">
        <v>1419</v>
      </c>
      <c r="G44">
        <f>SUMIFS('CMO Input'!Q:Q,'CMO Input'!E:E,Sheet1!B44,'CMO Input'!AJ:AJ,Sheet1!E44)</f>
        <v>0</v>
      </c>
      <c r="H44">
        <f>SUMIFS('CMO Input'!Q:Q,'CMO Input'!E:E,Sheet1!B44,'CMO Input'!AU:AU,Sheet1!F44)</f>
        <v>0</v>
      </c>
    </row>
    <row r="45" spans="1:8" x14ac:dyDescent="0.25">
      <c r="A45" s="21">
        <v>44585</v>
      </c>
      <c r="B45" s="1">
        <v>44</v>
      </c>
      <c r="C45" s="1" t="str">
        <f t="shared" si="0"/>
        <v>Jan-22</v>
      </c>
      <c r="D45" s="1" t="s">
        <v>7</v>
      </c>
      <c r="E45" s="1" t="s">
        <v>10</v>
      </c>
      <c r="F45" s="1" t="s">
        <v>1419</v>
      </c>
      <c r="G45">
        <f>SUMIFS('CMO Input'!Q:Q,'CMO Input'!E:E,Sheet1!B45,'CMO Input'!AJ:AJ,Sheet1!E45)</f>
        <v>0</v>
      </c>
      <c r="H45">
        <f>SUMIFS('CMO Input'!Q:Q,'CMO Input'!E:E,Sheet1!B45,'CMO Input'!AU:AU,Sheet1!F45)</f>
        <v>0</v>
      </c>
    </row>
    <row r="46" spans="1:8" x14ac:dyDescent="0.25">
      <c r="A46" s="21">
        <v>44592</v>
      </c>
      <c r="B46" s="1">
        <v>45</v>
      </c>
      <c r="C46" s="1" t="str">
        <f t="shared" si="0"/>
        <v>Jan-22</v>
      </c>
      <c r="D46" s="1" t="s">
        <v>7</v>
      </c>
      <c r="E46" s="1" t="s">
        <v>10</v>
      </c>
      <c r="F46" s="1" t="s">
        <v>1419</v>
      </c>
      <c r="G46">
        <f>SUMIFS('CMO Input'!Q:Q,'CMO Input'!E:E,Sheet1!B46,'CMO Input'!AJ:AJ,Sheet1!E46)</f>
        <v>0</v>
      </c>
      <c r="H46">
        <f>SUMIFS('CMO Input'!Q:Q,'CMO Input'!E:E,Sheet1!B46,'CMO Input'!AU:AU,Sheet1!F46)</f>
        <v>0</v>
      </c>
    </row>
    <row r="47" spans="1:8" x14ac:dyDescent="0.25">
      <c r="A47" s="21">
        <v>44599</v>
      </c>
      <c r="B47" s="1">
        <v>46</v>
      </c>
      <c r="C47" s="1" t="str">
        <f t="shared" si="0"/>
        <v>Feb-22</v>
      </c>
      <c r="D47" s="1" t="s">
        <v>7</v>
      </c>
      <c r="E47" s="1" t="s">
        <v>10</v>
      </c>
      <c r="F47" s="1" t="s">
        <v>1419</v>
      </c>
      <c r="G47">
        <f>SUMIFS('CMO Input'!Q:Q,'CMO Input'!E:E,Sheet1!B47,'CMO Input'!AJ:AJ,Sheet1!E47)</f>
        <v>0</v>
      </c>
      <c r="H47">
        <f>SUMIFS('CMO Input'!Q:Q,'CMO Input'!E:E,Sheet1!B47,'CMO Input'!AU:AU,Sheet1!F47)</f>
        <v>0</v>
      </c>
    </row>
    <row r="48" spans="1:8" x14ac:dyDescent="0.25">
      <c r="A48" s="21">
        <v>44606</v>
      </c>
      <c r="B48" s="1">
        <v>47</v>
      </c>
      <c r="C48" s="1" t="str">
        <f t="shared" si="0"/>
        <v>Feb-22</v>
      </c>
      <c r="D48" s="1" t="s">
        <v>7</v>
      </c>
      <c r="E48" s="1" t="s">
        <v>10</v>
      </c>
      <c r="F48" s="1" t="s">
        <v>1419</v>
      </c>
      <c r="G48">
        <f>SUMIFS('CMO Input'!Q:Q,'CMO Input'!E:E,Sheet1!B48,'CMO Input'!AJ:AJ,Sheet1!E48)</f>
        <v>0</v>
      </c>
      <c r="H48">
        <f>SUMIFS('CMO Input'!Q:Q,'CMO Input'!E:E,Sheet1!B48,'CMO Input'!AU:AU,Sheet1!F48)</f>
        <v>0</v>
      </c>
    </row>
    <row r="49" spans="1:8" x14ac:dyDescent="0.25">
      <c r="A49" s="21">
        <v>44613</v>
      </c>
      <c r="B49" s="1">
        <v>48</v>
      </c>
      <c r="C49" s="1" t="str">
        <f t="shared" si="0"/>
        <v>Feb-22</v>
      </c>
      <c r="D49" s="1" t="s">
        <v>7</v>
      </c>
      <c r="E49" s="1" t="s">
        <v>10</v>
      </c>
      <c r="F49" s="1" t="s">
        <v>1419</v>
      </c>
      <c r="G49">
        <f>SUMIFS('CMO Input'!Q:Q,'CMO Input'!E:E,Sheet1!B49,'CMO Input'!AJ:AJ,Sheet1!E49)</f>
        <v>0</v>
      </c>
      <c r="H49">
        <f>SUMIFS('CMO Input'!Q:Q,'CMO Input'!E:E,Sheet1!B49,'CMO Input'!AU:AU,Sheet1!F49)</f>
        <v>0</v>
      </c>
    </row>
    <row r="50" spans="1:8" x14ac:dyDescent="0.25">
      <c r="A50" s="21">
        <v>44620</v>
      </c>
      <c r="B50" s="1">
        <v>49</v>
      </c>
      <c r="C50" s="1" t="str">
        <f t="shared" si="0"/>
        <v>Feb-22</v>
      </c>
      <c r="D50" s="1" t="s">
        <v>7</v>
      </c>
      <c r="E50" s="1" t="s">
        <v>10</v>
      </c>
      <c r="F50" s="1" t="s">
        <v>1419</v>
      </c>
      <c r="G50">
        <f>SUMIFS('CMO Input'!Q:Q,'CMO Input'!E:E,Sheet1!B50,'CMO Input'!AJ:AJ,Sheet1!E50)</f>
        <v>0</v>
      </c>
      <c r="H50">
        <f>SUMIFS('CMO Input'!Q:Q,'CMO Input'!E:E,Sheet1!B50,'CMO Input'!AU:AU,Sheet1!F50)</f>
        <v>0</v>
      </c>
    </row>
    <row r="51" spans="1:8" x14ac:dyDescent="0.25">
      <c r="A51" s="21">
        <v>44627</v>
      </c>
      <c r="B51" s="1">
        <v>50</v>
      </c>
      <c r="C51" s="1" t="str">
        <f t="shared" si="0"/>
        <v>Mar-22</v>
      </c>
      <c r="D51" s="1" t="s">
        <v>7</v>
      </c>
      <c r="E51" s="1" t="s">
        <v>10</v>
      </c>
      <c r="F51" s="1" t="s">
        <v>1419</v>
      </c>
      <c r="G51">
        <f>SUMIFS('CMO Input'!Q:Q,'CMO Input'!E:E,Sheet1!B51,'CMO Input'!AJ:AJ,Sheet1!E51)</f>
        <v>0</v>
      </c>
      <c r="H51">
        <f>SUMIFS('CMO Input'!Q:Q,'CMO Input'!E:E,Sheet1!B51,'CMO Input'!AU:AU,Sheet1!F51)</f>
        <v>0</v>
      </c>
    </row>
    <row r="52" spans="1:8" x14ac:dyDescent="0.25">
      <c r="A52" s="21">
        <v>44634</v>
      </c>
      <c r="B52" s="1">
        <v>51</v>
      </c>
      <c r="C52" s="1" t="str">
        <f t="shared" si="0"/>
        <v>Mar-22</v>
      </c>
      <c r="D52" s="1" t="s">
        <v>7</v>
      </c>
      <c r="E52" s="1" t="s">
        <v>10</v>
      </c>
      <c r="F52" s="1" t="s">
        <v>1419</v>
      </c>
      <c r="G52">
        <f>SUMIFS('CMO Input'!Q:Q,'CMO Input'!E:E,Sheet1!B52,'CMO Input'!AJ:AJ,Sheet1!E52)</f>
        <v>0</v>
      </c>
      <c r="H52">
        <f>SUMIFS('CMO Input'!Q:Q,'CMO Input'!E:E,Sheet1!B52,'CMO Input'!AU:AU,Sheet1!F52)</f>
        <v>0</v>
      </c>
    </row>
    <row r="53" spans="1:8" x14ac:dyDescent="0.25">
      <c r="A53" s="21">
        <v>44641</v>
      </c>
      <c r="B53" s="1">
        <v>52</v>
      </c>
      <c r="C53" s="1" t="str">
        <f t="shared" si="0"/>
        <v>Mar-22</v>
      </c>
      <c r="D53" s="1" t="s">
        <v>7</v>
      </c>
      <c r="E53" s="1" t="s">
        <v>10</v>
      </c>
      <c r="F53" s="1" t="s">
        <v>1419</v>
      </c>
      <c r="G53">
        <f>SUMIFS('CMO Input'!Q:Q,'CMO Input'!E:E,Sheet1!B53,'CMO Input'!AJ:AJ,Sheet1!E53)</f>
        <v>0</v>
      </c>
      <c r="H53">
        <f>SUMIFS('CMO Input'!Q:Q,'CMO Input'!E:E,Sheet1!B53,'CMO Input'!AU:AU,Sheet1!F53)</f>
        <v>0</v>
      </c>
    </row>
    <row r="54" spans="1:8" x14ac:dyDescent="0.25">
      <c r="A54" s="21">
        <v>44648</v>
      </c>
      <c r="B54" s="1">
        <v>53</v>
      </c>
      <c r="C54" s="1" t="str">
        <f t="shared" si="0"/>
        <v>Mar-22</v>
      </c>
      <c r="D54" s="1" t="s">
        <v>7</v>
      </c>
      <c r="E54" s="1" t="s">
        <v>10</v>
      </c>
      <c r="F54" s="1" t="s">
        <v>1419</v>
      </c>
      <c r="G54">
        <f>SUMIFS('CMO Input'!Q:Q,'CMO Input'!E:E,Sheet1!B54,'CMO Input'!AJ:AJ,Sheet1!E54)</f>
        <v>0</v>
      </c>
      <c r="H54">
        <f>SUMIFS('CMO Input'!Q:Q,'CMO Input'!E:E,Sheet1!B54,'CMO Input'!AU:AU,Sheet1!F54)</f>
        <v>0</v>
      </c>
    </row>
    <row r="55" spans="1:8" x14ac:dyDescent="0.25">
      <c r="A55" s="21">
        <v>44284</v>
      </c>
      <c r="B55" s="1">
        <v>1</v>
      </c>
      <c r="C55" s="1" t="str">
        <f t="shared" si="0"/>
        <v>Mar-21</v>
      </c>
      <c r="D55" s="1" t="s">
        <v>6</v>
      </c>
      <c r="E55" s="1" t="s">
        <v>61</v>
      </c>
      <c r="F55" s="1" t="s">
        <v>1422</v>
      </c>
      <c r="G55">
        <f>SUMIFS('CMO Input'!Q:Q,'CMO Input'!E:E,Sheet1!B55,'CMO Input'!AJ:AJ,Sheet1!E55)</f>
        <v>0</v>
      </c>
      <c r="H55">
        <f>SUMIFS('CMO Input'!Q:Q,'CMO Input'!E:E,Sheet1!B55,'CMO Input'!AU:AU,Sheet1!F55)</f>
        <v>0</v>
      </c>
    </row>
    <row r="56" spans="1:8" x14ac:dyDescent="0.25">
      <c r="A56" s="21">
        <v>44291</v>
      </c>
      <c r="B56" s="1">
        <v>2</v>
      </c>
      <c r="C56" s="1" t="str">
        <f t="shared" si="0"/>
        <v>Apr-21</v>
      </c>
      <c r="D56" s="1" t="s">
        <v>6</v>
      </c>
      <c r="E56" s="1" t="s">
        <v>61</v>
      </c>
      <c r="F56" s="1" t="s">
        <v>1422</v>
      </c>
      <c r="G56">
        <f>SUMIFS('CMO Input'!Q:Q,'CMO Input'!E:E,Sheet1!B56,'CMO Input'!AJ:AJ,Sheet1!E56)</f>
        <v>480</v>
      </c>
      <c r="H56">
        <f>SUMIFS('CMO Input'!Q:Q,'CMO Input'!E:E,Sheet1!B56,'CMO Input'!AU:AU,Sheet1!F56)</f>
        <v>0</v>
      </c>
    </row>
    <row r="57" spans="1:8" x14ac:dyDescent="0.25">
      <c r="A57" s="21">
        <v>44298</v>
      </c>
      <c r="B57" s="1">
        <v>3</v>
      </c>
      <c r="C57" s="1" t="str">
        <f t="shared" si="0"/>
        <v>Apr-21</v>
      </c>
      <c r="D57" s="1" t="s">
        <v>6</v>
      </c>
      <c r="E57" s="1" t="s">
        <v>61</v>
      </c>
      <c r="F57" s="1" t="s">
        <v>1422</v>
      </c>
      <c r="G57">
        <f>SUMIFS('CMO Input'!Q:Q,'CMO Input'!E:E,Sheet1!B57,'CMO Input'!AJ:AJ,Sheet1!E57)</f>
        <v>1013</v>
      </c>
      <c r="H57">
        <f>SUMIFS('CMO Input'!Q:Q,'CMO Input'!E:E,Sheet1!B57,'CMO Input'!AU:AU,Sheet1!F57)</f>
        <v>0</v>
      </c>
    </row>
    <row r="58" spans="1:8" x14ac:dyDescent="0.25">
      <c r="A58" s="21">
        <v>44305</v>
      </c>
      <c r="B58" s="1">
        <v>4</v>
      </c>
      <c r="C58" s="1" t="str">
        <f t="shared" si="0"/>
        <v>Apr-21</v>
      </c>
      <c r="D58" s="1" t="s">
        <v>6</v>
      </c>
      <c r="E58" s="1" t="s">
        <v>61</v>
      </c>
      <c r="F58" s="1" t="s">
        <v>1422</v>
      </c>
      <c r="G58">
        <f>SUMIFS('CMO Input'!Q:Q,'CMO Input'!E:E,Sheet1!B58,'CMO Input'!AJ:AJ,Sheet1!E58)</f>
        <v>2578</v>
      </c>
      <c r="H58">
        <f>SUMIFS('CMO Input'!Q:Q,'CMO Input'!E:E,Sheet1!B58,'CMO Input'!AU:AU,Sheet1!F58)</f>
        <v>0</v>
      </c>
    </row>
    <row r="59" spans="1:8" x14ac:dyDescent="0.25">
      <c r="A59" s="21">
        <v>44312</v>
      </c>
      <c r="B59" s="1">
        <v>5</v>
      </c>
      <c r="C59" s="1" t="str">
        <f t="shared" si="0"/>
        <v>Apr-21</v>
      </c>
      <c r="D59" s="1" t="s">
        <v>6</v>
      </c>
      <c r="E59" s="1" t="s">
        <v>61</v>
      </c>
      <c r="F59" s="1" t="s">
        <v>1422</v>
      </c>
      <c r="G59">
        <f>SUMIFS('CMO Input'!Q:Q,'CMO Input'!E:E,Sheet1!B59,'CMO Input'!AJ:AJ,Sheet1!E59)</f>
        <v>1428</v>
      </c>
      <c r="H59">
        <f>SUMIFS('CMO Input'!Q:Q,'CMO Input'!E:E,Sheet1!B59,'CMO Input'!AU:AU,Sheet1!F59)</f>
        <v>0</v>
      </c>
    </row>
    <row r="60" spans="1:8" x14ac:dyDescent="0.25">
      <c r="A60" s="21">
        <v>44319</v>
      </c>
      <c r="B60" s="1">
        <v>6</v>
      </c>
      <c r="C60" s="1" t="str">
        <f t="shared" si="0"/>
        <v>May-21</v>
      </c>
      <c r="D60" s="1" t="s">
        <v>6</v>
      </c>
      <c r="E60" s="1" t="s">
        <v>61</v>
      </c>
      <c r="F60" s="1" t="s">
        <v>1422</v>
      </c>
      <c r="G60">
        <f>SUMIFS('CMO Input'!Q:Q,'CMO Input'!E:E,Sheet1!B60,'CMO Input'!AJ:AJ,Sheet1!E60)</f>
        <v>992</v>
      </c>
      <c r="H60">
        <f>SUMIFS('CMO Input'!Q:Q,'CMO Input'!E:E,Sheet1!B60,'CMO Input'!AU:AU,Sheet1!F60)</f>
        <v>0</v>
      </c>
    </row>
    <row r="61" spans="1:8" x14ac:dyDescent="0.25">
      <c r="A61" s="21">
        <v>44326</v>
      </c>
      <c r="B61" s="1">
        <v>7</v>
      </c>
      <c r="C61" s="1" t="str">
        <f t="shared" si="0"/>
        <v>May-21</v>
      </c>
      <c r="D61" s="1" t="s">
        <v>6</v>
      </c>
      <c r="E61" s="1" t="s">
        <v>61</v>
      </c>
      <c r="F61" s="1" t="s">
        <v>1422</v>
      </c>
      <c r="G61">
        <f>SUMIFS('CMO Input'!Q:Q,'CMO Input'!E:E,Sheet1!B61,'CMO Input'!AJ:AJ,Sheet1!E61)</f>
        <v>1355</v>
      </c>
      <c r="H61">
        <f>SUMIFS('CMO Input'!Q:Q,'CMO Input'!E:E,Sheet1!B61,'CMO Input'!AU:AU,Sheet1!F61)</f>
        <v>0</v>
      </c>
    </row>
    <row r="62" spans="1:8" x14ac:dyDescent="0.25">
      <c r="A62" s="21">
        <v>44333</v>
      </c>
      <c r="B62" s="1">
        <v>8</v>
      </c>
      <c r="C62" s="1" t="str">
        <f t="shared" si="0"/>
        <v>May-21</v>
      </c>
      <c r="D62" s="1" t="s">
        <v>6</v>
      </c>
      <c r="E62" s="1" t="s">
        <v>61</v>
      </c>
      <c r="F62" s="1" t="s">
        <v>1422</v>
      </c>
      <c r="G62">
        <f>SUMIFS('CMO Input'!Q:Q,'CMO Input'!E:E,Sheet1!B62,'CMO Input'!AJ:AJ,Sheet1!E62)</f>
        <v>1708</v>
      </c>
      <c r="H62">
        <f>SUMIFS('CMO Input'!Q:Q,'CMO Input'!E:E,Sheet1!B62,'CMO Input'!AU:AU,Sheet1!F62)</f>
        <v>0</v>
      </c>
    </row>
    <row r="63" spans="1:8" x14ac:dyDescent="0.25">
      <c r="A63" s="21">
        <v>44340</v>
      </c>
      <c r="B63" s="1">
        <v>9</v>
      </c>
      <c r="C63" s="1" t="str">
        <f t="shared" si="0"/>
        <v>May-21</v>
      </c>
      <c r="D63" s="1" t="s">
        <v>6</v>
      </c>
      <c r="E63" s="1" t="s">
        <v>61</v>
      </c>
      <c r="F63" s="1" t="s">
        <v>1422</v>
      </c>
      <c r="G63">
        <f>SUMIFS('CMO Input'!Q:Q,'CMO Input'!E:E,Sheet1!B63,'CMO Input'!AJ:AJ,Sheet1!E63)</f>
        <v>2149</v>
      </c>
      <c r="H63">
        <f>SUMIFS('CMO Input'!Q:Q,'CMO Input'!E:E,Sheet1!B63,'CMO Input'!AU:AU,Sheet1!F63)</f>
        <v>0</v>
      </c>
    </row>
    <row r="64" spans="1:8" x14ac:dyDescent="0.25">
      <c r="A64" s="21">
        <v>44347</v>
      </c>
      <c r="B64" s="1">
        <v>10</v>
      </c>
      <c r="C64" s="1" t="str">
        <f t="shared" si="0"/>
        <v>May-21</v>
      </c>
      <c r="D64" s="1" t="s">
        <v>6</v>
      </c>
      <c r="E64" s="1" t="s">
        <v>61</v>
      </c>
      <c r="F64" s="1" t="s">
        <v>1422</v>
      </c>
      <c r="G64">
        <f>SUMIFS('CMO Input'!Q:Q,'CMO Input'!E:E,Sheet1!B64,'CMO Input'!AJ:AJ,Sheet1!E64)</f>
        <v>1497</v>
      </c>
      <c r="H64">
        <f>SUMIFS('CMO Input'!Q:Q,'CMO Input'!E:E,Sheet1!B64,'CMO Input'!AU:AU,Sheet1!F64)</f>
        <v>0</v>
      </c>
    </row>
    <row r="65" spans="1:8" x14ac:dyDescent="0.25">
      <c r="A65" s="21">
        <v>44354</v>
      </c>
      <c r="B65" s="1">
        <v>11</v>
      </c>
      <c r="C65" s="1" t="str">
        <f t="shared" si="0"/>
        <v>Jun-21</v>
      </c>
      <c r="D65" s="1" t="s">
        <v>6</v>
      </c>
      <c r="E65" s="1" t="s">
        <v>61</v>
      </c>
      <c r="F65" s="1" t="s">
        <v>1422</v>
      </c>
      <c r="G65">
        <f>SUMIFS('CMO Input'!Q:Q,'CMO Input'!E:E,Sheet1!B65,'CMO Input'!AJ:AJ,Sheet1!E65)</f>
        <v>1506</v>
      </c>
      <c r="H65">
        <f>SUMIFS('CMO Input'!Q:Q,'CMO Input'!E:E,Sheet1!B65,'CMO Input'!AU:AU,Sheet1!F65)</f>
        <v>0</v>
      </c>
    </row>
    <row r="66" spans="1:8" x14ac:dyDescent="0.25">
      <c r="A66" s="21">
        <v>44361</v>
      </c>
      <c r="B66" s="1">
        <v>12</v>
      </c>
      <c r="C66" s="1" t="str">
        <f t="shared" si="0"/>
        <v>Jun-21</v>
      </c>
      <c r="D66" s="1" t="s">
        <v>6</v>
      </c>
      <c r="E66" s="1" t="s">
        <v>61</v>
      </c>
      <c r="F66" s="1" t="s">
        <v>1422</v>
      </c>
      <c r="G66">
        <f>SUMIFS('CMO Input'!Q:Q,'CMO Input'!E:E,Sheet1!B66,'CMO Input'!AJ:AJ,Sheet1!E66)</f>
        <v>780</v>
      </c>
      <c r="H66">
        <f>SUMIFS('CMO Input'!Q:Q,'CMO Input'!E:E,Sheet1!B66,'CMO Input'!AU:AU,Sheet1!F66)</f>
        <v>0</v>
      </c>
    </row>
    <row r="67" spans="1:8" x14ac:dyDescent="0.25">
      <c r="A67" s="21">
        <v>44368</v>
      </c>
      <c r="B67" s="1">
        <v>13</v>
      </c>
      <c r="C67" s="1" t="str">
        <f t="shared" ref="C67:C130" si="1">TEXT(A67,"mmm-yy")</f>
        <v>Jun-21</v>
      </c>
      <c r="D67" s="1" t="s">
        <v>6</v>
      </c>
      <c r="E67" s="1" t="s">
        <v>61</v>
      </c>
      <c r="F67" s="1" t="s">
        <v>1422</v>
      </c>
      <c r="G67">
        <f>SUMIFS('CMO Input'!Q:Q,'CMO Input'!E:E,Sheet1!B67,'CMO Input'!AJ:AJ,Sheet1!E67)</f>
        <v>1199</v>
      </c>
      <c r="H67">
        <f>SUMIFS('CMO Input'!Q:Q,'CMO Input'!E:E,Sheet1!B67,'CMO Input'!AU:AU,Sheet1!F67)</f>
        <v>0</v>
      </c>
    </row>
    <row r="68" spans="1:8" x14ac:dyDescent="0.25">
      <c r="A68" s="21">
        <v>44375</v>
      </c>
      <c r="B68" s="1">
        <v>14</v>
      </c>
      <c r="C68" s="1" t="str">
        <f t="shared" si="1"/>
        <v>Jun-21</v>
      </c>
      <c r="D68" s="1" t="s">
        <v>6</v>
      </c>
      <c r="E68" s="1" t="s">
        <v>61</v>
      </c>
      <c r="F68" s="1" t="s">
        <v>1422</v>
      </c>
      <c r="G68">
        <f>SUMIFS('CMO Input'!Q:Q,'CMO Input'!E:E,Sheet1!B68,'CMO Input'!AJ:AJ,Sheet1!E68)</f>
        <v>1270</v>
      </c>
      <c r="H68">
        <f>SUMIFS('CMO Input'!Q:Q,'CMO Input'!E:E,Sheet1!B68,'CMO Input'!AU:AU,Sheet1!F68)</f>
        <v>0</v>
      </c>
    </row>
    <row r="69" spans="1:8" x14ac:dyDescent="0.25">
      <c r="A69" s="21">
        <v>44382</v>
      </c>
      <c r="B69" s="1">
        <v>15</v>
      </c>
      <c r="C69" s="1" t="str">
        <f t="shared" si="1"/>
        <v>Jul-21</v>
      </c>
      <c r="D69" s="1" t="s">
        <v>6</v>
      </c>
      <c r="E69" s="1" t="s">
        <v>61</v>
      </c>
      <c r="F69" s="1" t="s">
        <v>1422</v>
      </c>
      <c r="G69">
        <f>SUMIFS('CMO Input'!Q:Q,'CMO Input'!E:E,Sheet1!B69,'CMO Input'!AJ:AJ,Sheet1!E69)</f>
        <v>1640</v>
      </c>
      <c r="H69">
        <f>SUMIFS('CMO Input'!Q:Q,'CMO Input'!E:E,Sheet1!B69,'CMO Input'!AU:AU,Sheet1!F69)</f>
        <v>0</v>
      </c>
    </row>
    <row r="70" spans="1:8" x14ac:dyDescent="0.25">
      <c r="A70" s="21">
        <v>44389</v>
      </c>
      <c r="B70" s="1">
        <v>16</v>
      </c>
      <c r="C70" s="1" t="str">
        <f t="shared" si="1"/>
        <v>Jul-21</v>
      </c>
      <c r="D70" s="1" t="s">
        <v>6</v>
      </c>
      <c r="E70" s="1" t="s">
        <v>61</v>
      </c>
      <c r="F70" s="1" t="s">
        <v>1422</v>
      </c>
      <c r="G70">
        <f>SUMIFS('CMO Input'!Q:Q,'CMO Input'!E:E,Sheet1!B70,'CMO Input'!AJ:AJ,Sheet1!E70)</f>
        <v>1323</v>
      </c>
      <c r="H70">
        <f>SUMIFS('CMO Input'!Q:Q,'CMO Input'!E:E,Sheet1!B70,'CMO Input'!AU:AU,Sheet1!F70)</f>
        <v>0</v>
      </c>
    </row>
    <row r="71" spans="1:8" x14ac:dyDescent="0.25">
      <c r="A71" s="21">
        <v>44396</v>
      </c>
      <c r="B71" s="1">
        <v>17</v>
      </c>
      <c r="C71" s="1" t="str">
        <f t="shared" si="1"/>
        <v>Jul-21</v>
      </c>
      <c r="D71" s="1" t="s">
        <v>6</v>
      </c>
      <c r="E71" s="1" t="s">
        <v>61</v>
      </c>
      <c r="F71" s="1" t="s">
        <v>1422</v>
      </c>
      <c r="G71">
        <f>SUMIFS('CMO Input'!Q:Q,'CMO Input'!E:E,Sheet1!B71,'CMO Input'!AJ:AJ,Sheet1!E71)</f>
        <v>1488</v>
      </c>
      <c r="H71">
        <f>SUMIFS('CMO Input'!Q:Q,'CMO Input'!E:E,Sheet1!B71,'CMO Input'!AU:AU,Sheet1!F71)</f>
        <v>0</v>
      </c>
    </row>
    <row r="72" spans="1:8" x14ac:dyDescent="0.25">
      <c r="A72" s="21">
        <v>44403</v>
      </c>
      <c r="B72" s="1">
        <v>18</v>
      </c>
      <c r="C72" s="1" t="str">
        <f t="shared" si="1"/>
        <v>Jul-21</v>
      </c>
      <c r="D72" s="1" t="s">
        <v>6</v>
      </c>
      <c r="E72" s="1" t="s">
        <v>61</v>
      </c>
      <c r="F72" s="1" t="s">
        <v>1422</v>
      </c>
      <c r="G72">
        <f>SUMIFS('CMO Input'!Q:Q,'CMO Input'!E:E,Sheet1!B72,'CMO Input'!AJ:AJ,Sheet1!E72)</f>
        <v>1285</v>
      </c>
      <c r="H72">
        <f>SUMIFS('CMO Input'!Q:Q,'CMO Input'!E:E,Sheet1!B72,'CMO Input'!AU:AU,Sheet1!F72)</f>
        <v>0</v>
      </c>
    </row>
    <row r="73" spans="1:8" x14ac:dyDescent="0.25">
      <c r="A73" s="21">
        <v>44410</v>
      </c>
      <c r="B73" s="1">
        <v>19</v>
      </c>
      <c r="C73" s="1" t="str">
        <f t="shared" si="1"/>
        <v>Aug-21</v>
      </c>
      <c r="D73" s="1" t="s">
        <v>6</v>
      </c>
      <c r="E73" s="1" t="s">
        <v>61</v>
      </c>
      <c r="F73" s="1" t="s">
        <v>1422</v>
      </c>
      <c r="G73">
        <f>SUMIFS('CMO Input'!Q:Q,'CMO Input'!E:E,Sheet1!B73,'CMO Input'!AJ:AJ,Sheet1!E73)</f>
        <v>1470</v>
      </c>
      <c r="H73">
        <f>SUMIFS('CMO Input'!Q:Q,'CMO Input'!E:E,Sheet1!B73,'CMO Input'!AU:AU,Sheet1!F73)</f>
        <v>0</v>
      </c>
    </row>
    <row r="74" spans="1:8" x14ac:dyDescent="0.25">
      <c r="A74" s="21">
        <v>44417</v>
      </c>
      <c r="B74" s="1">
        <v>20</v>
      </c>
      <c r="C74" s="1" t="str">
        <f t="shared" si="1"/>
        <v>Aug-21</v>
      </c>
      <c r="D74" s="1" t="s">
        <v>6</v>
      </c>
      <c r="E74" s="1" t="s">
        <v>61</v>
      </c>
      <c r="F74" s="1" t="s">
        <v>1422</v>
      </c>
      <c r="G74">
        <f>SUMIFS('CMO Input'!Q:Q,'CMO Input'!E:E,Sheet1!B74,'CMO Input'!AJ:AJ,Sheet1!E74)</f>
        <v>1356</v>
      </c>
      <c r="H74">
        <f>SUMIFS('CMO Input'!Q:Q,'CMO Input'!E:E,Sheet1!B74,'CMO Input'!AU:AU,Sheet1!F74)</f>
        <v>0</v>
      </c>
    </row>
    <row r="75" spans="1:8" x14ac:dyDescent="0.25">
      <c r="A75" s="21">
        <v>44424</v>
      </c>
      <c r="B75" s="1">
        <v>21</v>
      </c>
      <c r="C75" s="1" t="str">
        <f t="shared" si="1"/>
        <v>Aug-21</v>
      </c>
      <c r="D75" s="1" t="s">
        <v>6</v>
      </c>
      <c r="E75" s="1" t="s">
        <v>61</v>
      </c>
      <c r="F75" s="1" t="s">
        <v>1422</v>
      </c>
      <c r="G75">
        <f>SUMIFS('CMO Input'!Q:Q,'CMO Input'!E:E,Sheet1!B75,'CMO Input'!AJ:AJ,Sheet1!E75)</f>
        <v>1316</v>
      </c>
      <c r="H75">
        <f>SUMIFS('CMO Input'!Q:Q,'CMO Input'!E:E,Sheet1!B75,'CMO Input'!AU:AU,Sheet1!F75)</f>
        <v>0</v>
      </c>
    </row>
    <row r="76" spans="1:8" x14ac:dyDescent="0.25">
      <c r="A76" s="21">
        <v>44431</v>
      </c>
      <c r="B76" s="1">
        <v>22</v>
      </c>
      <c r="C76" s="1" t="str">
        <f t="shared" si="1"/>
        <v>Aug-21</v>
      </c>
      <c r="D76" s="1" t="s">
        <v>6</v>
      </c>
      <c r="E76" s="1" t="s">
        <v>61</v>
      </c>
      <c r="F76" s="1" t="s">
        <v>1422</v>
      </c>
      <c r="G76">
        <f>SUMIFS('CMO Input'!Q:Q,'CMO Input'!E:E,Sheet1!B76,'CMO Input'!AJ:AJ,Sheet1!E76)</f>
        <v>1250</v>
      </c>
      <c r="H76">
        <f>SUMIFS('CMO Input'!Q:Q,'CMO Input'!E:E,Sheet1!B76,'CMO Input'!AU:AU,Sheet1!F76)</f>
        <v>0</v>
      </c>
    </row>
    <row r="77" spans="1:8" x14ac:dyDescent="0.25">
      <c r="A77" s="21">
        <v>44438</v>
      </c>
      <c r="B77" s="1">
        <v>23</v>
      </c>
      <c r="C77" s="1" t="str">
        <f t="shared" si="1"/>
        <v>Aug-21</v>
      </c>
      <c r="D77" s="1" t="s">
        <v>6</v>
      </c>
      <c r="E77" s="1" t="s">
        <v>61</v>
      </c>
      <c r="F77" s="1" t="s">
        <v>1422</v>
      </c>
      <c r="G77">
        <f>SUMIFS('CMO Input'!Q:Q,'CMO Input'!E:E,Sheet1!B77,'CMO Input'!AJ:AJ,Sheet1!E77)</f>
        <v>1188</v>
      </c>
      <c r="H77">
        <f>SUMIFS('CMO Input'!Q:Q,'CMO Input'!E:E,Sheet1!B77,'CMO Input'!AU:AU,Sheet1!F77)</f>
        <v>0</v>
      </c>
    </row>
    <row r="78" spans="1:8" x14ac:dyDescent="0.25">
      <c r="A78" s="21">
        <v>44445</v>
      </c>
      <c r="B78" s="1">
        <v>24</v>
      </c>
      <c r="C78" s="1" t="str">
        <f t="shared" si="1"/>
        <v>Sep-21</v>
      </c>
      <c r="D78" s="1" t="s">
        <v>6</v>
      </c>
      <c r="E78" s="1" t="s">
        <v>61</v>
      </c>
      <c r="F78" s="1" t="s">
        <v>1422</v>
      </c>
      <c r="G78">
        <f>SUMIFS('CMO Input'!Q:Q,'CMO Input'!E:E,Sheet1!B78,'CMO Input'!AJ:AJ,Sheet1!E78)</f>
        <v>1301.8</v>
      </c>
      <c r="H78">
        <f>SUMIFS('CMO Input'!Q:Q,'CMO Input'!E:E,Sheet1!B78,'CMO Input'!AU:AU,Sheet1!F78)</f>
        <v>0</v>
      </c>
    </row>
    <row r="79" spans="1:8" x14ac:dyDescent="0.25">
      <c r="A79" s="21">
        <v>44452</v>
      </c>
      <c r="B79" s="1">
        <v>25</v>
      </c>
      <c r="C79" s="1" t="str">
        <f t="shared" si="1"/>
        <v>Sep-21</v>
      </c>
      <c r="D79" s="1" t="s">
        <v>6</v>
      </c>
      <c r="E79" s="1" t="s">
        <v>61</v>
      </c>
      <c r="F79" s="1" t="s">
        <v>1422</v>
      </c>
      <c r="G79">
        <f>SUMIFS('CMO Input'!Q:Q,'CMO Input'!E:E,Sheet1!B79,'CMO Input'!AJ:AJ,Sheet1!E79)</f>
        <v>893</v>
      </c>
      <c r="H79">
        <f>SUMIFS('CMO Input'!Q:Q,'CMO Input'!E:E,Sheet1!B79,'CMO Input'!AU:AU,Sheet1!F79)</f>
        <v>0</v>
      </c>
    </row>
    <row r="80" spans="1:8" x14ac:dyDescent="0.25">
      <c r="A80" s="21">
        <v>44459</v>
      </c>
      <c r="B80" s="1">
        <v>26</v>
      </c>
      <c r="C80" s="1" t="str">
        <f t="shared" si="1"/>
        <v>Sep-21</v>
      </c>
      <c r="D80" s="1" t="s">
        <v>6</v>
      </c>
      <c r="E80" s="1" t="s">
        <v>61</v>
      </c>
      <c r="F80" s="1" t="s">
        <v>1422</v>
      </c>
      <c r="G80">
        <f>SUMIFS('CMO Input'!Q:Q,'CMO Input'!E:E,Sheet1!B80,'CMO Input'!AJ:AJ,Sheet1!E80)</f>
        <v>2305.4</v>
      </c>
      <c r="H80">
        <f>SUMIFS('CMO Input'!Q:Q,'CMO Input'!E:E,Sheet1!B80,'CMO Input'!AU:AU,Sheet1!F80)</f>
        <v>0</v>
      </c>
    </row>
    <row r="81" spans="1:8" x14ac:dyDescent="0.25">
      <c r="A81" s="21">
        <v>44466</v>
      </c>
      <c r="B81" s="1">
        <v>27</v>
      </c>
      <c r="C81" s="1" t="str">
        <f t="shared" si="1"/>
        <v>Sep-21</v>
      </c>
      <c r="D81" s="1" t="s">
        <v>6</v>
      </c>
      <c r="E81" s="1" t="s">
        <v>61</v>
      </c>
      <c r="F81" s="1" t="s">
        <v>1422</v>
      </c>
      <c r="G81">
        <f>SUMIFS('CMO Input'!Q:Q,'CMO Input'!E:E,Sheet1!B81,'CMO Input'!AJ:AJ,Sheet1!E81)</f>
        <v>1408.1</v>
      </c>
      <c r="H81">
        <f>SUMIFS('CMO Input'!Q:Q,'CMO Input'!E:E,Sheet1!B81,'CMO Input'!AU:AU,Sheet1!F81)</f>
        <v>0</v>
      </c>
    </row>
    <row r="82" spans="1:8" x14ac:dyDescent="0.25">
      <c r="A82" s="21">
        <v>44473</v>
      </c>
      <c r="B82" s="1">
        <v>28</v>
      </c>
      <c r="C82" s="1" t="str">
        <f t="shared" si="1"/>
        <v>Oct-21</v>
      </c>
      <c r="D82" s="1" t="s">
        <v>6</v>
      </c>
      <c r="E82" s="1" t="s">
        <v>61</v>
      </c>
      <c r="F82" s="1" t="s">
        <v>1422</v>
      </c>
      <c r="G82">
        <f>SUMIFS('CMO Input'!Q:Q,'CMO Input'!E:E,Sheet1!B82,'CMO Input'!AJ:AJ,Sheet1!E82)</f>
        <v>1167.5</v>
      </c>
      <c r="H82">
        <f>SUMIFS('CMO Input'!Q:Q,'CMO Input'!E:E,Sheet1!B82,'CMO Input'!AU:AU,Sheet1!F82)</f>
        <v>0</v>
      </c>
    </row>
    <row r="83" spans="1:8" x14ac:dyDescent="0.25">
      <c r="A83" s="21">
        <v>44480</v>
      </c>
      <c r="B83" s="1">
        <v>29</v>
      </c>
      <c r="C83" s="1" t="str">
        <f t="shared" si="1"/>
        <v>Oct-21</v>
      </c>
      <c r="D83" s="1" t="s">
        <v>6</v>
      </c>
      <c r="E83" s="1" t="s">
        <v>61</v>
      </c>
      <c r="F83" s="1" t="s">
        <v>1422</v>
      </c>
      <c r="G83">
        <f>SUMIFS('CMO Input'!Q:Q,'CMO Input'!E:E,Sheet1!B83,'CMO Input'!AJ:AJ,Sheet1!E83)</f>
        <v>1808</v>
      </c>
      <c r="H83">
        <f>SUMIFS('CMO Input'!Q:Q,'CMO Input'!E:E,Sheet1!B83,'CMO Input'!AU:AU,Sheet1!F83)</f>
        <v>0</v>
      </c>
    </row>
    <row r="84" spans="1:8" x14ac:dyDescent="0.25">
      <c r="A84" s="21">
        <v>44487</v>
      </c>
      <c r="B84" s="1">
        <v>30</v>
      </c>
      <c r="C84" s="1" t="str">
        <f t="shared" si="1"/>
        <v>Oct-21</v>
      </c>
      <c r="D84" s="1" t="s">
        <v>6</v>
      </c>
      <c r="E84" s="1" t="s">
        <v>61</v>
      </c>
      <c r="F84" s="1" t="s">
        <v>1422</v>
      </c>
      <c r="G84">
        <f>SUMIFS('CMO Input'!Q:Q,'CMO Input'!E:E,Sheet1!B84,'CMO Input'!AJ:AJ,Sheet1!E84)</f>
        <v>855</v>
      </c>
      <c r="H84">
        <f>SUMIFS('CMO Input'!Q:Q,'CMO Input'!E:E,Sheet1!B84,'CMO Input'!AU:AU,Sheet1!F84)</f>
        <v>0</v>
      </c>
    </row>
    <row r="85" spans="1:8" x14ac:dyDescent="0.25">
      <c r="A85" s="21">
        <v>44494</v>
      </c>
      <c r="B85" s="1">
        <v>31</v>
      </c>
      <c r="C85" s="1" t="str">
        <f t="shared" si="1"/>
        <v>Oct-21</v>
      </c>
      <c r="D85" s="1" t="s">
        <v>6</v>
      </c>
      <c r="E85" s="1" t="s">
        <v>61</v>
      </c>
      <c r="F85" s="1" t="s">
        <v>1422</v>
      </c>
      <c r="G85">
        <f>SUMIFS('CMO Input'!Q:Q,'CMO Input'!E:E,Sheet1!B85,'CMO Input'!AJ:AJ,Sheet1!E85)</f>
        <v>1388.1</v>
      </c>
      <c r="H85">
        <f>SUMIFS('CMO Input'!Q:Q,'CMO Input'!E:E,Sheet1!B85,'CMO Input'!AU:AU,Sheet1!F85)</f>
        <v>0</v>
      </c>
    </row>
    <row r="86" spans="1:8" x14ac:dyDescent="0.25">
      <c r="A86" s="21">
        <v>44501</v>
      </c>
      <c r="B86" s="1">
        <v>32</v>
      </c>
      <c r="C86" s="1" t="str">
        <f t="shared" si="1"/>
        <v>Nov-21</v>
      </c>
      <c r="D86" s="1" t="s">
        <v>6</v>
      </c>
      <c r="E86" s="1" t="s">
        <v>61</v>
      </c>
      <c r="F86" s="1" t="s">
        <v>1422</v>
      </c>
      <c r="G86">
        <f>SUMIFS('CMO Input'!Q:Q,'CMO Input'!E:E,Sheet1!B86,'CMO Input'!AJ:AJ,Sheet1!E86)</f>
        <v>0</v>
      </c>
      <c r="H86">
        <f>SUMIFS('CMO Input'!Q:Q,'CMO Input'!E:E,Sheet1!B86,'CMO Input'!AU:AU,Sheet1!F86)</f>
        <v>0</v>
      </c>
    </row>
    <row r="87" spans="1:8" x14ac:dyDescent="0.25">
      <c r="A87" s="21">
        <v>44508</v>
      </c>
      <c r="B87" s="1">
        <v>33</v>
      </c>
      <c r="C87" s="1" t="str">
        <f t="shared" si="1"/>
        <v>Nov-21</v>
      </c>
      <c r="D87" s="1" t="s">
        <v>6</v>
      </c>
      <c r="E87" s="1" t="s">
        <v>61</v>
      </c>
      <c r="F87" s="1" t="s">
        <v>1422</v>
      </c>
      <c r="G87">
        <f>SUMIFS('CMO Input'!Q:Q,'CMO Input'!E:E,Sheet1!B87,'CMO Input'!AJ:AJ,Sheet1!E87)</f>
        <v>0</v>
      </c>
      <c r="H87">
        <f>SUMIFS('CMO Input'!Q:Q,'CMO Input'!E:E,Sheet1!B87,'CMO Input'!AU:AU,Sheet1!F87)</f>
        <v>0</v>
      </c>
    </row>
    <row r="88" spans="1:8" x14ac:dyDescent="0.25">
      <c r="A88" s="21">
        <v>44515</v>
      </c>
      <c r="B88" s="1">
        <v>34</v>
      </c>
      <c r="C88" s="1" t="str">
        <f t="shared" si="1"/>
        <v>Nov-21</v>
      </c>
      <c r="D88" s="1" t="s">
        <v>6</v>
      </c>
      <c r="E88" s="1" t="s">
        <v>61</v>
      </c>
      <c r="F88" s="1" t="s">
        <v>1422</v>
      </c>
      <c r="G88">
        <f>SUMIFS('CMO Input'!Q:Q,'CMO Input'!E:E,Sheet1!B88,'CMO Input'!AJ:AJ,Sheet1!E88)</f>
        <v>0</v>
      </c>
      <c r="H88">
        <f>SUMIFS('CMO Input'!Q:Q,'CMO Input'!E:E,Sheet1!B88,'CMO Input'!AU:AU,Sheet1!F88)</f>
        <v>0</v>
      </c>
    </row>
    <row r="89" spans="1:8" x14ac:dyDescent="0.25">
      <c r="A89" s="21">
        <v>44522</v>
      </c>
      <c r="B89" s="1">
        <v>35</v>
      </c>
      <c r="C89" s="1" t="str">
        <f t="shared" si="1"/>
        <v>Nov-21</v>
      </c>
      <c r="D89" s="1" t="s">
        <v>6</v>
      </c>
      <c r="E89" s="1" t="s">
        <v>61</v>
      </c>
      <c r="F89" s="1" t="s">
        <v>1422</v>
      </c>
      <c r="G89">
        <f>SUMIFS('CMO Input'!Q:Q,'CMO Input'!E:E,Sheet1!B89,'CMO Input'!AJ:AJ,Sheet1!E89)</f>
        <v>0</v>
      </c>
      <c r="H89">
        <f>SUMIFS('CMO Input'!Q:Q,'CMO Input'!E:E,Sheet1!B89,'CMO Input'!AU:AU,Sheet1!F89)</f>
        <v>0</v>
      </c>
    </row>
    <row r="90" spans="1:8" x14ac:dyDescent="0.25">
      <c r="A90" s="21">
        <v>44529</v>
      </c>
      <c r="B90" s="1">
        <v>36</v>
      </c>
      <c r="C90" s="1" t="str">
        <f t="shared" si="1"/>
        <v>Nov-21</v>
      </c>
      <c r="D90" s="1" t="s">
        <v>6</v>
      </c>
      <c r="E90" s="1" t="s">
        <v>61</v>
      </c>
      <c r="F90" s="1" t="s">
        <v>1422</v>
      </c>
      <c r="G90">
        <f>SUMIFS('CMO Input'!Q:Q,'CMO Input'!E:E,Sheet1!B90,'CMO Input'!AJ:AJ,Sheet1!E90)</f>
        <v>0</v>
      </c>
      <c r="H90">
        <f>SUMIFS('CMO Input'!Q:Q,'CMO Input'!E:E,Sheet1!B90,'CMO Input'!AU:AU,Sheet1!F90)</f>
        <v>0</v>
      </c>
    </row>
    <row r="91" spans="1:8" x14ac:dyDescent="0.25">
      <c r="A91" s="21">
        <v>44536</v>
      </c>
      <c r="B91" s="1">
        <v>37</v>
      </c>
      <c r="C91" s="1" t="str">
        <f t="shared" si="1"/>
        <v>Dec-21</v>
      </c>
      <c r="D91" s="1" t="s">
        <v>6</v>
      </c>
      <c r="E91" s="1" t="s">
        <v>61</v>
      </c>
      <c r="F91" s="1" t="s">
        <v>1422</v>
      </c>
      <c r="G91">
        <f>SUMIFS('CMO Input'!Q:Q,'CMO Input'!E:E,Sheet1!B91,'CMO Input'!AJ:AJ,Sheet1!E91)</f>
        <v>0</v>
      </c>
      <c r="H91">
        <f>SUMIFS('CMO Input'!Q:Q,'CMO Input'!E:E,Sheet1!B91,'CMO Input'!AU:AU,Sheet1!F91)</f>
        <v>0</v>
      </c>
    </row>
    <row r="92" spans="1:8" x14ac:dyDescent="0.25">
      <c r="A92" s="21">
        <v>44543</v>
      </c>
      <c r="B92" s="1">
        <v>38</v>
      </c>
      <c r="C92" s="1" t="str">
        <f t="shared" si="1"/>
        <v>Dec-21</v>
      </c>
      <c r="D92" s="1" t="s">
        <v>6</v>
      </c>
      <c r="E92" s="1" t="s">
        <v>61</v>
      </c>
      <c r="F92" s="1" t="s">
        <v>1422</v>
      </c>
      <c r="G92">
        <f>SUMIFS('CMO Input'!Q:Q,'CMO Input'!E:E,Sheet1!B92,'CMO Input'!AJ:AJ,Sheet1!E92)</f>
        <v>0</v>
      </c>
      <c r="H92">
        <f>SUMIFS('CMO Input'!Q:Q,'CMO Input'!E:E,Sheet1!B92,'CMO Input'!AU:AU,Sheet1!F92)</f>
        <v>0</v>
      </c>
    </row>
    <row r="93" spans="1:8" x14ac:dyDescent="0.25">
      <c r="A93" s="21">
        <v>44550</v>
      </c>
      <c r="B93" s="1">
        <v>39</v>
      </c>
      <c r="C93" s="1" t="str">
        <f t="shared" si="1"/>
        <v>Dec-21</v>
      </c>
      <c r="D93" s="1" t="s">
        <v>6</v>
      </c>
      <c r="E93" s="1" t="s">
        <v>61</v>
      </c>
      <c r="F93" s="1" t="s">
        <v>1422</v>
      </c>
      <c r="G93">
        <f>SUMIFS('CMO Input'!Q:Q,'CMO Input'!E:E,Sheet1!B93,'CMO Input'!AJ:AJ,Sheet1!E93)</f>
        <v>0</v>
      </c>
      <c r="H93">
        <f>SUMIFS('CMO Input'!Q:Q,'CMO Input'!E:E,Sheet1!B93,'CMO Input'!AU:AU,Sheet1!F93)</f>
        <v>0</v>
      </c>
    </row>
    <row r="94" spans="1:8" x14ac:dyDescent="0.25">
      <c r="A94" s="21">
        <v>44557</v>
      </c>
      <c r="B94" s="1">
        <v>40</v>
      </c>
      <c r="C94" s="1" t="str">
        <f t="shared" si="1"/>
        <v>Dec-21</v>
      </c>
      <c r="D94" s="1" t="s">
        <v>6</v>
      </c>
      <c r="E94" s="1" t="s">
        <v>61</v>
      </c>
      <c r="F94" s="1" t="s">
        <v>1422</v>
      </c>
      <c r="G94">
        <f>SUMIFS('CMO Input'!Q:Q,'CMO Input'!E:E,Sheet1!B94,'CMO Input'!AJ:AJ,Sheet1!E94)</f>
        <v>0</v>
      </c>
      <c r="H94">
        <f>SUMIFS('CMO Input'!Q:Q,'CMO Input'!E:E,Sheet1!B94,'CMO Input'!AU:AU,Sheet1!F94)</f>
        <v>0</v>
      </c>
    </row>
    <row r="95" spans="1:8" x14ac:dyDescent="0.25">
      <c r="A95" s="21">
        <v>44564</v>
      </c>
      <c r="B95" s="1">
        <v>41</v>
      </c>
      <c r="C95" s="1" t="str">
        <f t="shared" si="1"/>
        <v>Jan-22</v>
      </c>
      <c r="D95" s="1" t="s">
        <v>6</v>
      </c>
      <c r="E95" s="1" t="s">
        <v>61</v>
      </c>
      <c r="F95" s="1" t="s">
        <v>1422</v>
      </c>
      <c r="G95">
        <f>SUMIFS('CMO Input'!Q:Q,'CMO Input'!E:E,Sheet1!B95,'CMO Input'!AJ:AJ,Sheet1!E95)</f>
        <v>0</v>
      </c>
      <c r="H95">
        <f>SUMIFS('CMO Input'!Q:Q,'CMO Input'!E:E,Sheet1!B95,'CMO Input'!AU:AU,Sheet1!F95)</f>
        <v>0</v>
      </c>
    </row>
    <row r="96" spans="1:8" x14ac:dyDescent="0.25">
      <c r="A96" s="21">
        <v>44571</v>
      </c>
      <c r="B96" s="1">
        <v>42</v>
      </c>
      <c r="C96" s="1" t="str">
        <f t="shared" si="1"/>
        <v>Jan-22</v>
      </c>
      <c r="D96" s="1" t="s">
        <v>6</v>
      </c>
      <c r="E96" s="1" t="s">
        <v>61</v>
      </c>
      <c r="F96" s="1" t="s">
        <v>1422</v>
      </c>
      <c r="G96">
        <f>SUMIFS('CMO Input'!Q:Q,'CMO Input'!E:E,Sheet1!B96,'CMO Input'!AJ:AJ,Sheet1!E96)</f>
        <v>0</v>
      </c>
      <c r="H96">
        <f>SUMIFS('CMO Input'!Q:Q,'CMO Input'!E:E,Sheet1!B96,'CMO Input'!AU:AU,Sheet1!F96)</f>
        <v>0</v>
      </c>
    </row>
    <row r="97" spans="1:8" x14ac:dyDescent="0.25">
      <c r="A97" s="21">
        <v>44578</v>
      </c>
      <c r="B97" s="1">
        <v>43</v>
      </c>
      <c r="C97" s="1" t="str">
        <f t="shared" si="1"/>
        <v>Jan-22</v>
      </c>
      <c r="D97" s="1" t="s">
        <v>6</v>
      </c>
      <c r="E97" s="1" t="s">
        <v>61</v>
      </c>
      <c r="F97" s="1" t="s">
        <v>1422</v>
      </c>
      <c r="G97">
        <f>SUMIFS('CMO Input'!Q:Q,'CMO Input'!E:E,Sheet1!B97,'CMO Input'!AJ:AJ,Sheet1!E97)</f>
        <v>0</v>
      </c>
      <c r="H97">
        <f>SUMIFS('CMO Input'!Q:Q,'CMO Input'!E:E,Sheet1!B97,'CMO Input'!AU:AU,Sheet1!F97)</f>
        <v>0</v>
      </c>
    </row>
    <row r="98" spans="1:8" x14ac:dyDescent="0.25">
      <c r="A98" s="21">
        <v>44585</v>
      </c>
      <c r="B98" s="1">
        <v>44</v>
      </c>
      <c r="C98" s="1" t="str">
        <f t="shared" si="1"/>
        <v>Jan-22</v>
      </c>
      <c r="D98" s="1" t="s">
        <v>6</v>
      </c>
      <c r="E98" s="1" t="s">
        <v>61</v>
      </c>
      <c r="F98" s="1" t="s">
        <v>1422</v>
      </c>
      <c r="G98">
        <f>SUMIFS('CMO Input'!Q:Q,'CMO Input'!E:E,Sheet1!B98,'CMO Input'!AJ:AJ,Sheet1!E98)</f>
        <v>0</v>
      </c>
      <c r="H98">
        <f>SUMIFS('CMO Input'!Q:Q,'CMO Input'!E:E,Sheet1!B98,'CMO Input'!AU:AU,Sheet1!F98)</f>
        <v>0</v>
      </c>
    </row>
    <row r="99" spans="1:8" x14ac:dyDescent="0.25">
      <c r="A99" s="21">
        <v>44592</v>
      </c>
      <c r="B99" s="1">
        <v>45</v>
      </c>
      <c r="C99" s="1" t="str">
        <f t="shared" si="1"/>
        <v>Jan-22</v>
      </c>
      <c r="D99" s="1" t="s">
        <v>6</v>
      </c>
      <c r="E99" s="1" t="s">
        <v>61</v>
      </c>
      <c r="F99" s="1" t="s">
        <v>1422</v>
      </c>
      <c r="G99">
        <f>SUMIFS('CMO Input'!Q:Q,'CMO Input'!E:E,Sheet1!B99,'CMO Input'!AJ:AJ,Sheet1!E99)</f>
        <v>0</v>
      </c>
      <c r="H99">
        <f>SUMIFS('CMO Input'!Q:Q,'CMO Input'!E:E,Sheet1!B99,'CMO Input'!AU:AU,Sheet1!F99)</f>
        <v>0</v>
      </c>
    </row>
    <row r="100" spans="1:8" x14ac:dyDescent="0.25">
      <c r="A100" s="21">
        <v>44599</v>
      </c>
      <c r="B100" s="1">
        <v>46</v>
      </c>
      <c r="C100" s="1" t="str">
        <f t="shared" si="1"/>
        <v>Feb-22</v>
      </c>
      <c r="D100" s="1" t="s">
        <v>6</v>
      </c>
      <c r="E100" s="1" t="s">
        <v>61</v>
      </c>
      <c r="F100" s="1" t="s">
        <v>1422</v>
      </c>
      <c r="G100">
        <f>SUMIFS('CMO Input'!Q:Q,'CMO Input'!E:E,Sheet1!B100,'CMO Input'!AJ:AJ,Sheet1!E100)</f>
        <v>0</v>
      </c>
      <c r="H100">
        <f>SUMIFS('CMO Input'!Q:Q,'CMO Input'!E:E,Sheet1!B100,'CMO Input'!AU:AU,Sheet1!F100)</f>
        <v>0</v>
      </c>
    </row>
    <row r="101" spans="1:8" x14ac:dyDescent="0.25">
      <c r="A101" s="21">
        <v>44606</v>
      </c>
      <c r="B101" s="1">
        <v>47</v>
      </c>
      <c r="C101" s="1" t="str">
        <f t="shared" si="1"/>
        <v>Feb-22</v>
      </c>
      <c r="D101" s="1" t="s">
        <v>6</v>
      </c>
      <c r="E101" s="1" t="s">
        <v>61</v>
      </c>
      <c r="F101" s="1" t="s">
        <v>1422</v>
      </c>
      <c r="G101">
        <f>SUMIFS('CMO Input'!Q:Q,'CMO Input'!E:E,Sheet1!B101,'CMO Input'!AJ:AJ,Sheet1!E101)</f>
        <v>0</v>
      </c>
      <c r="H101">
        <f>SUMIFS('CMO Input'!Q:Q,'CMO Input'!E:E,Sheet1!B101,'CMO Input'!AU:AU,Sheet1!F101)</f>
        <v>0</v>
      </c>
    </row>
    <row r="102" spans="1:8" x14ac:dyDescent="0.25">
      <c r="A102" s="21">
        <v>44613</v>
      </c>
      <c r="B102" s="1">
        <v>48</v>
      </c>
      <c r="C102" s="1" t="str">
        <f t="shared" si="1"/>
        <v>Feb-22</v>
      </c>
      <c r="D102" s="1" t="s">
        <v>6</v>
      </c>
      <c r="E102" s="1" t="s">
        <v>61</v>
      </c>
      <c r="F102" s="1" t="s">
        <v>1422</v>
      </c>
      <c r="G102">
        <f>SUMIFS('CMO Input'!Q:Q,'CMO Input'!E:E,Sheet1!B102,'CMO Input'!AJ:AJ,Sheet1!E102)</f>
        <v>0</v>
      </c>
      <c r="H102">
        <f>SUMIFS('CMO Input'!Q:Q,'CMO Input'!E:E,Sheet1!B102,'CMO Input'!AU:AU,Sheet1!F102)</f>
        <v>0</v>
      </c>
    </row>
    <row r="103" spans="1:8" x14ac:dyDescent="0.25">
      <c r="A103" s="21">
        <v>44620</v>
      </c>
      <c r="B103" s="1">
        <v>49</v>
      </c>
      <c r="C103" s="1" t="str">
        <f t="shared" si="1"/>
        <v>Feb-22</v>
      </c>
      <c r="D103" s="1" t="s">
        <v>6</v>
      </c>
      <c r="E103" s="1" t="s">
        <v>61</v>
      </c>
      <c r="F103" s="1" t="s">
        <v>1422</v>
      </c>
      <c r="G103">
        <f>SUMIFS('CMO Input'!Q:Q,'CMO Input'!E:E,Sheet1!B103,'CMO Input'!AJ:AJ,Sheet1!E103)</f>
        <v>0</v>
      </c>
      <c r="H103">
        <f>SUMIFS('CMO Input'!Q:Q,'CMO Input'!E:E,Sheet1!B103,'CMO Input'!AU:AU,Sheet1!F103)</f>
        <v>0</v>
      </c>
    </row>
    <row r="104" spans="1:8" x14ac:dyDescent="0.25">
      <c r="A104" s="21">
        <v>44627</v>
      </c>
      <c r="B104" s="1">
        <v>50</v>
      </c>
      <c r="C104" s="1" t="str">
        <f t="shared" si="1"/>
        <v>Mar-22</v>
      </c>
      <c r="D104" s="1" t="s">
        <v>6</v>
      </c>
      <c r="E104" s="1" t="s">
        <v>61</v>
      </c>
      <c r="F104" s="1" t="s">
        <v>1422</v>
      </c>
      <c r="G104">
        <f>SUMIFS('CMO Input'!Q:Q,'CMO Input'!E:E,Sheet1!B104,'CMO Input'!AJ:AJ,Sheet1!E104)</f>
        <v>0</v>
      </c>
      <c r="H104">
        <f>SUMIFS('CMO Input'!Q:Q,'CMO Input'!E:E,Sheet1!B104,'CMO Input'!AU:AU,Sheet1!F104)</f>
        <v>0</v>
      </c>
    </row>
    <row r="105" spans="1:8" x14ac:dyDescent="0.25">
      <c r="A105" s="21">
        <v>44634</v>
      </c>
      <c r="B105" s="1">
        <v>51</v>
      </c>
      <c r="C105" s="1" t="str">
        <f t="shared" si="1"/>
        <v>Mar-22</v>
      </c>
      <c r="D105" s="1" t="s">
        <v>6</v>
      </c>
      <c r="E105" s="1" t="s">
        <v>61</v>
      </c>
      <c r="F105" s="1" t="s">
        <v>1422</v>
      </c>
      <c r="G105">
        <f>SUMIFS('CMO Input'!Q:Q,'CMO Input'!E:E,Sheet1!B105,'CMO Input'!AJ:AJ,Sheet1!E105)</f>
        <v>0</v>
      </c>
      <c r="H105">
        <f>SUMIFS('CMO Input'!Q:Q,'CMO Input'!E:E,Sheet1!B105,'CMO Input'!AU:AU,Sheet1!F105)</f>
        <v>0</v>
      </c>
    </row>
    <row r="106" spans="1:8" x14ac:dyDescent="0.25">
      <c r="A106" s="21">
        <v>44641</v>
      </c>
      <c r="B106" s="1">
        <v>52</v>
      </c>
      <c r="C106" s="1" t="str">
        <f t="shared" si="1"/>
        <v>Mar-22</v>
      </c>
      <c r="D106" s="1" t="s">
        <v>6</v>
      </c>
      <c r="E106" s="1" t="s">
        <v>61</v>
      </c>
      <c r="F106" s="1" t="s">
        <v>1422</v>
      </c>
      <c r="G106">
        <f>SUMIFS('CMO Input'!Q:Q,'CMO Input'!E:E,Sheet1!B106,'CMO Input'!AJ:AJ,Sheet1!E106)</f>
        <v>0</v>
      </c>
      <c r="H106">
        <f>SUMIFS('CMO Input'!Q:Q,'CMO Input'!E:E,Sheet1!B106,'CMO Input'!AU:AU,Sheet1!F106)</f>
        <v>0</v>
      </c>
    </row>
    <row r="107" spans="1:8" x14ac:dyDescent="0.25">
      <c r="A107" s="21">
        <v>44648</v>
      </c>
      <c r="B107" s="1">
        <v>53</v>
      </c>
      <c r="C107" s="1" t="str">
        <f t="shared" si="1"/>
        <v>Mar-22</v>
      </c>
      <c r="D107" s="1" t="s">
        <v>6</v>
      </c>
      <c r="E107" s="1" t="s">
        <v>61</v>
      </c>
      <c r="F107" s="1" t="s">
        <v>1422</v>
      </c>
      <c r="G107">
        <f>SUMIFS('CMO Input'!Q:Q,'CMO Input'!E:E,Sheet1!B107,'CMO Input'!AJ:AJ,Sheet1!E107)</f>
        <v>0</v>
      </c>
      <c r="H107">
        <f>SUMIFS('CMO Input'!Q:Q,'CMO Input'!E:E,Sheet1!B107,'CMO Input'!AU:AU,Sheet1!F107)</f>
        <v>0</v>
      </c>
    </row>
    <row r="108" spans="1:8" x14ac:dyDescent="0.25">
      <c r="A108" s="21">
        <v>44284</v>
      </c>
      <c r="B108" s="1">
        <v>1</v>
      </c>
      <c r="C108" s="1" t="str">
        <f t="shared" si="1"/>
        <v>Mar-21</v>
      </c>
      <c r="D108" s="1" t="s">
        <v>8</v>
      </c>
      <c r="E108" s="1" t="s">
        <v>103</v>
      </c>
      <c r="F108" t="s">
        <v>1425</v>
      </c>
      <c r="G108">
        <f>SUMIFS('CMO Input'!Q:Q,'CMO Input'!E:E,Sheet1!B108,'CMO Input'!AJ:AJ,Sheet1!E108)</f>
        <v>0</v>
      </c>
      <c r="H108">
        <f>SUMIFS('CMO Input'!Q:Q,'CMO Input'!E:E,Sheet1!B108,'CMO Input'!AU:AU,Sheet1!F108)</f>
        <v>0</v>
      </c>
    </row>
    <row r="109" spans="1:8" x14ac:dyDescent="0.25">
      <c r="A109" s="21">
        <v>44291</v>
      </c>
      <c r="B109" s="1">
        <v>2</v>
      </c>
      <c r="C109" s="1" t="str">
        <f t="shared" si="1"/>
        <v>Apr-21</v>
      </c>
      <c r="D109" s="1" t="s">
        <v>8</v>
      </c>
      <c r="E109" s="1" t="s">
        <v>103</v>
      </c>
      <c r="F109" t="s">
        <v>1425</v>
      </c>
      <c r="G109">
        <f>SUMIFS('CMO Input'!Q:Q,'CMO Input'!E:E,Sheet1!B109,'CMO Input'!AJ:AJ,Sheet1!E109)</f>
        <v>0</v>
      </c>
      <c r="H109">
        <f>SUMIFS('CMO Input'!Q:Q,'CMO Input'!E:E,Sheet1!B109,'CMO Input'!AU:AU,Sheet1!F109)</f>
        <v>0</v>
      </c>
    </row>
    <row r="110" spans="1:8" x14ac:dyDescent="0.25">
      <c r="A110" s="21">
        <v>44298</v>
      </c>
      <c r="B110" s="1">
        <v>3</v>
      </c>
      <c r="C110" s="1" t="str">
        <f t="shared" si="1"/>
        <v>Apr-21</v>
      </c>
      <c r="D110" s="1" t="s">
        <v>8</v>
      </c>
      <c r="E110" s="1" t="s">
        <v>103</v>
      </c>
      <c r="F110" t="s">
        <v>1425</v>
      </c>
      <c r="G110">
        <f>SUMIFS('CMO Input'!Q:Q,'CMO Input'!E:E,Sheet1!B110,'CMO Input'!AJ:AJ,Sheet1!E110)</f>
        <v>554</v>
      </c>
      <c r="H110">
        <f>SUMIFS('CMO Input'!Q:Q,'CMO Input'!E:E,Sheet1!B110,'CMO Input'!AU:AU,Sheet1!F110)</f>
        <v>0</v>
      </c>
    </row>
    <row r="111" spans="1:8" x14ac:dyDescent="0.25">
      <c r="A111" s="21">
        <v>44305</v>
      </c>
      <c r="B111" s="1">
        <v>4</v>
      </c>
      <c r="C111" s="1" t="str">
        <f t="shared" si="1"/>
        <v>Apr-21</v>
      </c>
      <c r="D111" s="1" t="s">
        <v>8</v>
      </c>
      <c r="E111" s="1" t="s">
        <v>103</v>
      </c>
      <c r="F111" t="s">
        <v>1425</v>
      </c>
      <c r="G111">
        <f>SUMIFS('CMO Input'!Q:Q,'CMO Input'!E:E,Sheet1!B111,'CMO Input'!AJ:AJ,Sheet1!E111)</f>
        <v>1232.0999999999999</v>
      </c>
      <c r="H111">
        <f>SUMIFS('CMO Input'!Q:Q,'CMO Input'!E:E,Sheet1!B111,'CMO Input'!AU:AU,Sheet1!F111)</f>
        <v>0</v>
      </c>
    </row>
    <row r="112" spans="1:8" x14ac:dyDescent="0.25">
      <c r="A112" s="21">
        <v>44312</v>
      </c>
      <c r="B112" s="1">
        <v>5</v>
      </c>
      <c r="C112" s="1" t="str">
        <f t="shared" si="1"/>
        <v>Apr-21</v>
      </c>
      <c r="D112" s="1" t="s">
        <v>8</v>
      </c>
      <c r="E112" s="1" t="s">
        <v>103</v>
      </c>
      <c r="F112" t="s">
        <v>1425</v>
      </c>
      <c r="G112">
        <f>SUMIFS('CMO Input'!Q:Q,'CMO Input'!E:E,Sheet1!B112,'CMO Input'!AJ:AJ,Sheet1!E112)</f>
        <v>859.5</v>
      </c>
      <c r="H112">
        <f>SUMIFS('CMO Input'!Q:Q,'CMO Input'!E:E,Sheet1!B112,'CMO Input'!AU:AU,Sheet1!F112)</f>
        <v>0</v>
      </c>
    </row>
    <row r="113" spans="1:8" x14ac:dyDescent="0.25">
      <c r="A113" s="21">
        <v>44319</v>
      </c>
      <c r="B113" s="1">
        <v>6</v>
      </c>
      <c r="C113" s="1" t="str">
        <f t="shared" si="1"/>
        <v>May-21</v>
      </c>
      <c r="D113" s="1" t="s">
        <v>8</v>
      </c>
      <c r="E113" s="1" t="s">
        <v>103</v>
      </c>
      <c r="F113" t="s">
        <v>1425</v>
      </c>
      <c r="G113">
        <f>SUMIFS('CMO Input'!Q:Q,'CMO Input'!E:E,Sheet1!B113,'CMO Input'!AJ:AJ,Sheet1!E113)</f>
        <v>422.2</v>
      </c>
      <c r="H113">
        <f>SUMIFS('CMO Input'!Q:Q,'CMO Input'!E:E,Sheet1!B113,'CMO Input'!AU:AU,Sheet1!F113)</f>
        <v>0</v>
      </c>
    </row>
    <row r="114" spans="1:8" x14ac:dyDescent="0.25">
      <c r="A114" s="21">
        <v>44326</v>
      </c>
      <c r="B114" s="1">
        <v>7</v>
      </c>
      <c r="C114" s="1" t="str">
        <f t="shared" si="1"/>
        <v>May-21</v>
      </c>
      <c r="D114" s="1" t="s">
        <v>8</v>
      </c>
      <c r="E114" s="1" t="s">
        <v>103</v>
      </c>
      <c r="F114" t="s">
        <v>1425</v>
      </c>
      <c r="G114">
        <f>SUMIFS('CMO Input'!Q:Q,'CMO Input'!E:E,Sheet1!B114,'CMO Input'!AJ:AJ,Sheet1!E114)</f>
        <v>581.5</v>
      </c>
      <c r="H114">
        <f>SUMIFS('CMO Input'!Q:Q,'CMO Input'!E:E,Sheet1!B114,'CMO Input'!AU:AU,Sheet1!F114)</f>
        <v>0</v>
      </c>
    </row>
    <row r="115" spans="1:8" x14ac:dyDescent="0.25">
      <c r="A115" s="21">
        <v>44333</v>
      </c>
      <c r="B115" s="1">
        <v>8</v>
      </c>
      <c r="C115" s="1" t="str">
        <f t="shared" si="1"/>
        <v>May-21</v>
      </c>
      <c r="D115" s="1" t="s">
        <v>8</v>
      </c>
      <c r="E115" s="1" t="s">
        <v>103</v>
      </c>
      <c r="F115" t="s">
        <v>1425</v>
      </c>
      <c r="G115">
        <f>SUMIFS('CMO Input'!Q:Q,'CMO Input'!E:E,Sheet1!B115,'CMO Input'!AJ:AJ,Sheet1!E115)</f>
        <v>356</v>
      </c>
      <c r="H115">
        <f>SUMIFS('CMO Input'!Q:Q,'CMO Input'!E:E,Sheet1!B115,'CMO Input'!AU:AU,Sheet1!F115)</f>
        <v>0</v>
      </c>
    </row>
    <row r="116" spans="1:8" x14ac:dyDescent="0.25">
      <c r="A116" s="21">
        <v>44340</v>
      </c>
      <c r="B116" s="1">
        <v>9</v>
      </c>
      <c r="C116" s="1" t="str">
        <f t="shared" si="1"/>
        <v>May-21</v>
      </c>
      <c r="D116" s="1" t="s">
        <v>8</v>
      </c>
      <c r="E116" s="1" t="s">
        <v>103</v>
      </c>
      <c r="F116" t="s">
        <v>1425</v>
      </c>
      <c r="G116">
        <f>SUMIFS('CMO Input'!Q:Q,'CMO Input'!E:E,Sheet1!B116,'CMO Input'!AJ:AJ,Sheet1!E116)</f>
        <v>1074.8</v>
      </c>
      <c r="H116">
        <f>SUMIFS('CMO Input'!Q:Q,'CMO Input'!E:E,Sheet1!B116,'CMO Input'!AU:AU,Sheet1!F116)</f>
        <v>0</v>
      </c>
    </row>
    <row r="117" spans="1:8" x14ac:dyDescent="0.25">
      <c r="A117" s="21">
        <v>44347</v>
      </c>
      <c r="B117" s="1">
        <v>10</v>
      </c>
      <c r="C117" s="1" t="str">
        <f t="shared" si="1"/>
        <v>May-21</v>
      </c>
      <c r="D117" s="1" t="s">
        <v>8</v>
      </c>
      <c r="E117" s="1" t="s">
        <v>103</v>
      </c>
      <c r="F117" t="s">
        <v>1425</v>
      </c>
      <c r="G117">
        <f>SUMIFS('CMO Input'!Q:Q,'CMO Input'!E:E,Sheet1!B117,'CMO Input'!AJ:AJ,Sheet1!E117)</f>
        <v>144.9</v>
      </c>
      <c r="H117">
        <f>SUMIFS('CMO Input'!Q:Q,'CMO Input'!E:E,Sheet1!B117,'CMO Input'!AU:AU,Sheet1!F117)</f>
        <v>0</v>
      </c>
    </row>
    <row r="118" spans="1:8" x14ac:dyDescent="0.25">
      <c r="A118" s="21">
        <v>44354</v>
      </c>
      <c r="B118" s="1">
        <v>11</v>
      </c>
      <c r="C118" s="1" t="str">
        <f t="shared" si="1"/>
        <v>Jun-21</v>
      </c>
      <c r="D118" s="1" t="s">
        <v>8</v>
      </c>
      <c r="E118" s="1" t="s">
        <v>103</v>
      </c>
      <c r="F118" t="s">
        <v>1425</v>
      </c>
      <c r="G118">
        <f>SUMIFS('CMO Input'!Q:Q,'CMO Input'!E:E,Sheet1!B118,'CMO Input'!AJ:AJ,Sheet1!E118)</f>
        <v>744.3</v>
      </c>
      <c r="H118">
        <f>SUMIFS('CMO Input'!Q:Q,'CMO Input'!E:E,Sheet1!B118,'CMO Input'!AU:AU,Sheet1!F118)</f>
        <v>0</v>
      </c>
    </row>
    <row r="119" spans="1:8" x14ac:dyDescent="0.25">
      <c r="A119" s="21">
        <v>44361</v>
      </c>
      <c r="B119" s="1">
        <v>12</v>
      </c>
      <c r="C119" s="1" t="str">
        <f t="shared" si="1"/>
        <v>Jun-21</v>
      </c>
      <c r="D119" s="1" t="s">
        <v>8</v>
      </c>
      <c r="E119" s="1" t="s">
        <v>103</v>
      </c>
      <c r="F119" t="s">
        <v>1425</v>
      </c>
      <c r="G119">
        <f>SUMIFS('CMO Input'!Q:Q,'CMO Input'!E:E,Sheet1!B119,'CMO Input'!AJ:AJ,Sheet1!E119)</f>
        <v>619</v>
      </c>
      <c r="H119">
        <f>SUMIFS('CMO Input'!Q:Q,'CMO Input'!E:E,Sheet1!B119,'CMO Input'!AU:AU,Sheet1!F119)</f>
        <v>0</v>
      </c>
    </row>
    <row r="120" spans="1:8" x14ac:dyDescent="0.25">
      <c r="A120" s="21">
        <v>44368</v>
      </c>
      <c r="B120" s="1">
        <v>13</v>
      </c>
      <c r="C120" s="1" t="str">
        <f t="shared" si="1"/>
        <v>Jun-21</v>
      </c>
      <c r="D120" s="1" t="s">
        <v>8</v>
      </c>
      <c r="E120" s="1" t="s">
        <v>103</v>
      </c>
      <c r="F120" t="s">
        <v>1425</v>
      </c>
      <c r="G120">
        <f>SUMIFS('CMO Input'!Q:Q,'CMO Input'!E:E,Sheet1!B120,'CMO Input'!AJ:AJ,Sheet1!E120)</f>
        <v>412</v>
      </c>
      <c r="H120">
        <f>SUMIFS('CMO Input'!Q:Q,'CMO Input'!E:E,Sheet1!B120,'CMO Input'!AU:AU,Sheet1!F120)</f>
        <v>0</v>
      </c>
    </row>
    <row r="121" spans="1:8" x14ac:dyDescent="0.25">
      <c r="A121" s="21">
        <v>44375</v>
      </c>
      <c r="B121" s="1">
        <v>14</v>
      </c>
      <c r="C121" s="1" t="str">
        <f t="shared" si="1"/>
        <v>Jun-21</v>
      </c>
      <c r="D121" s="1" t="s">
        <v>8</v>
      </c>
      <c r="E121" s="1" t="s">
        <v>103</v>
      </c>
      <c r="F121" t="s">
        <v>1425</v>
      </c>
      <c r="G121">
        <f>SUMIFS('CMO Input'!Q:Q,'CMO Input'!E:E,Sheet1!B121,'CMO Input'!AJ:AJ,Sheet1!E121)</f>
        <v>535</v>
      </c>
      <c r="H121">
        <f>SUMIFS('CMO Input'!Q:Q,'CMO Input'!E:E,Sheet1!B121,'CMO Input'!AU:AU,Sheet1!F121)</f>
        <v>0</v>
      </c>
    </row>
    <row r="122" spans="1:8" x14ac:dyDescent="0.25">
      <c r="A122" s="21">
        <v>44382</v>
      </c>
      <c r="B122" s="1">
        <v>15</v>
      </c>
      <c r="C122" s="1" t="str">
        <f t="shared" si="1"/>
        <v>Jul-21</v>
      </c>
      <c r="D122" s="1" t="s">
        <v>8</v>
      </c>
      <c r="E122" s="1" t="s">
        <v>103</v>
      </c>
      <c r="F122" t="s">
        <v>1425</v>
      </c>
      <c r="G122">
        <f>SUMIFS('CMO Input'!Q:Q,'CMO Input'!E:E,Sheet1!B122,'CMO Input'!AJ:AJ,Sheet1!E122)</f>
        <v>678.8</v>
      </c>
      <c r="H122">
        <f>SUMIFS('CMO Input'!Q:Q,'CMO Input'!E:E,Sheet1!B122,'CMO Input'!AU:AU,Sheet1!F122)</f>
        <v>0</v>
      </c>
    </row>
    <row r="123" spans="1:8" x14ac:dyDescent="0.25">
      <c r="A123" s="21">
        <v>44389</v>
      </c>
      <c r="B123" s="1">
        <v>16</v>
      </c>
      <c r="C123" s="1" t="str">
        <f t="shared" si="1"/>
        <v>Jul-21</v>
      </c>
      <c r="D123" s="1" t="s">
        <v>8</v>
      </c>
      <c r="E123" s="1" t="s">
        <v>103</v>
      </c>
      <c r="F123" t="s">
        <v>1425</v>
      </c>
      <c r="G123">
        <f>SUMIFS('CMO Input'!Q:Q,'CMO Input'!E:E,Sheet1!B123,'CMO Input'!AJ:AJ,Sheet1!E123)</f>
        <v>472.8</v>
      </c>
      <c r="H123">
        <f>SUMIFS('CMO Input'!Q:Q,'CMO Input'!E:E,Sheet1!B123,'CMO Input'!AU:AU,Sheet1!F123)</f>
        <v>0</v>
      </c>
    </row>
    <row r="124" spans="1:8" x14ac:dyDescent="0.25">
      <c r="A124" s="21">
        <v>44396</v>
      </c>
      <c r="B124" s="1">
        <v>17</v>
      </c>
      <c r="C124" s="1" t="str">
        <f t="shared" si="1"/>
        <v>Jul-21</v>
      </c>
      <c r="D124" s="1" t="s">
        <v>8</v>
      </c>
      <c r="E124" s="1" t="s">
        <v>103</v>
      </c>
      <c r="F124" t="s">
        <v>1425</v>
      </c>
      <c r="G124">
        <f>SUMIFS('CMO Input'!Q:Q,'CMO Input'!E:E,Sheet1!B124,'CMO Input'!AJ:AJ,Sheet1!E124)</f>
        <v>551</v>
      </c>
      <c r="H124">
        <f>SUMIFS('CMO Input'!Q:Q,'CMO Input'!E:E,Sheet1!B124,'CMO Input'!AU:AU,Sheet1!F124)</f>
        <v>0</v>
      </c>
    </row>
    <row r="125" spans="1:8" x14ac:dyDescent="0.25">
      <c r="A125" s="21">
        <v>44403</v>
      </c>
      <c r="B125" s="1">
        <v>18</v>
      </c>
      <c r="C125" s="1" t="str">
        <f t="shared" si="1"/>
        <v>Jul-21</v>
      </c>
      <c r="D125" s="1" t="s">
        <v>8</v>
      </c>
      <c r="E125" s="1" t="s">
        <v>103</v>
      </c>
      <c r="F125" t="s">
        <v>1425</v>
      </c>
      <c r="G125">
        <f>SUMIFS('CMO Input'!Q:Q,'CMO Input'!E:E,Sheet1!B125,'CMO Input'!AJ:AJ,Sheet1!E125)</f>
        <v>860</v>
      </c>
      <c r="H125">
        <f>SUMIFS('CMO Input'!Q:Q,'CMO Input'!E:E,Sheet1!B125,'CMO Input'!AU:AU,Sheet1!F125)</f>
        <v>0</v>
      </c>
    </row>
    <row r="126" spans="1:8" x14ac:dyDescent="0.25">
      <c r="A126" s="21">
        <v>44410</v>
      </c>
      <c r="B126" s="1">
        <v>19</v>
      </c>
      <c r="C126" s="1" t="str">
        <f t="shared" si="1"/>
        <v>Aug-21</v>
      </c>
      <c r="D126" s="1" t="s">
        <v>8</v>
      </c>
      <c r="E126" s="1" t="s">
        <v>103</v>
      </c>
      <c r="F126" t="s">
        <v>1425</v>
      </c>
      <c r="G126">
        <f>SUMIFS('CMO Input'!Q:Q,'CMO Input'!E:E,Sheet1!B126,'CMO Input'!AJ:AJ,Sheet1!E126)</f>
        <v>354</v>
      </c>
      <c r="H126">
        <f>SUMIFS('CMO Input'!Q:Q,'CMO Input'!E:E,Sheet1!B126,'CMO Input'!AU:AU,Sheet1!F126)</f>
        <v>0</v>
      </c>
    </row>
    <row r="127" spans="1:8" x14ac:dyDescent="0.25">
      <c r="A127" s="21">
        <v>44417</v>
      </c>
      <c r="B127" s="1">
        <v>20</v>
      </c>
      <c r="C127" s="1" t="str">
        <f t="shared" si="1"/>
        <v>Aug-21</v>
      </c>
      <c r="D127" s="1" t="s">
        <v>8</v>
      </c>
      <c r="E127" s="1" t="s">
        <v>103</v>
      </c>
      <c r="F127" t="s">
        <v>1425</v>
      </c>
      <c r="G127">
        <f>SUMIFS('CMO Input'!Q:Q,'CMO Input'!E:E,Sheet1!B127,'CMO Input'!AJ:AJ,Sheet1!E127)</f>
        <v>236</v>
      </c>
      <c r="H127">
        <f>SUMIFS('CMO Input'!Q:Q,'CMO Input'!E:E,Sheet1!B127,'CMO Input'!AU:AU,Sheet1!F127)</f>
        <v>0</v>
      </c>
    </row>
    <row r="128" spans="1:8" x14ac:dyDescent="0.25">
      <c r="A128" s="21">
        <v>44424</v>
      </c>
      <c r="B128" s="1">
        <v>21</v>
      </c>
      <c r="C128" s="1" t="str">
        <f t="shared" si="1"/>
        <v>Aug-21</v>
      </c>
      <c r="D128" s="1" t="s">
        <v>8</v>
      </c>
      <c r="E128" s="1" t="s">
        <v>103</v>
      </c>
      <c r="F128" t="s">
        <v>1425</v>
      </c>
      <c r="G128">
        <f>SUMIFS('CMO Input'!Q:Q,'CMO Input'!E:E,Sheet1!B128,'CMO Input'!AJ:AJ,Sheet1!E128)</f>
        <v>194</v>
      </c>
      <c r="H128">
        <f>SUMIFS('CMO Input'!Q:Q,'CMO Input'!E:E,Sheet1!B128,'CMO Input'!AU:AU,Sheet1!F128)</f>
        <v>0</v>
      </c>
    </row>
    <row r="129" spans="1:8" x14ac:dyDescent="0.25">
      <c r="A129" s="21">
        <v>44431</v>
      </c>
      <c r="B129" s="1">
        <v>22</v>
      </c>
      <c r="C129" s="1" t="str">
        <f t="shared" si="1"/>
        <v>Aug-21</v>
      </c>
      <c r="D129" s="1" t="s">
        <v>8</v>
      </c>
      <c r="E129" s="1" t="s">
        <v>103</v>
      </c>
      <c r="F129" t="s">
        <v>1425</v>
      </c>
      <c r="G129">
        <f>SUMIFS('CMO Input'!Q:Q,'CMO Input'!E:E,Sheet1!B129,'CMO Input'!AJ:AJ,Sheet1!E129)</f>
        <v>539</v>
      </c>
      <c r="H129">
        <f>SUMIFS('CMO Input'!Q:Q,'CMO Input'!E:E,Sheet1!B129,'CMO Input'!AU:AU,Sheet1!F129)</f>
        <v>0</v>
      </c>
    </row>
    <row r="130" spans="1:8" x14ac:dyDescent="0.25">
      <c r="A130" s="21">
        <v>44438</v>
      </c>
      <c r="B130" s="1">
        <v>23</v>
      </c>
      <c r="C130" s="1" t="str">
        <f t="shared" si="1"/>
        <v>Aug-21</v>
      </c>
      <c r="D130" s="1" t="s">
        <v>8</v>
      </c>
      <c r="E130" s="1" t="s">
        <v>103</v>
      </c>
      <c r="F130" t="s">
        <v>1425</v>
      </c>
      <c r="G130">
        <f>SUMIFS('CMO Input'!Q:Q,'CMO Input'!E:E,Sheet1!B130,'CMO Input'!AJ:AJ,Sheet1!E130)</f>
        <v>857.9</v>
      </c>
      <c r="H130">
        <f>SUMIFS('CMO Input'!Q:Q,'CMO Input'!E:E,Sheet1!B130,'CMO Input'!AU:AU,Sheet1!F130)</f>
        <v>0</v>
      </c>
    </row>
    <row r="131" spans="1:8" x14ac:dyDescent="0.25">
      <c r="A131" s="21">
        <v>44445</v>
      </c>
      <c r="B131" s="1">
        <v>24</v>
      </c>
      <c r="C131" s="1" t="str">
        <f t="shared" ref="C131:C194" si="2">TEXT(A131,"mmm-yy")</f>
        <v>Sep-21</v>
      </c>
      <c r="D131" s="1" t="s">
        <v>8</v>
      </c>
      <c r="E131" s="1" t="s">
        <v>103</v>
      </c>
      <c r="F131" t="s">
        <v>1425</v>
      </c>
      <c r="G131">
        <f>SUMIFS('CMO Input'!Q:Q,'CMO Input'!E:E,Sheet1!B131,'CMO Input'!AJ:AJ,Sheet1!E131)</f>
        <v>524.5</v>
      </c>
      <c r="H131">
        <f>SUMIFS('CMO Input'!Q:Q,'CMO Input'!E:E,Sheet1!B131,'CMO Input'!AU:AU,Sheet1!F131)</f>
        <v>0</v>
      </c>
    </row>
    <row r="132" spans="1:8" x14ac:dyDescent="0.25">
      <c r="A132" s="21">
        <v>44452</v>
      </c>
      <c r="B132" s="1">
        <v>25</v>
      </c>
      <c r="C132" s="1" t="str">
        <f t="shared" si="2"/>
        <v>Sep-21</v>
      </c>
      <c r="D132" s="1" t="s">
        <v>8</v>
      </c>
      <c r="E132" s="1" t="s">
        <v>103</v>
      </c>
      <c r="F132" t="s">
        <v>1425</v>
      </c>
      <c r="G132">
        <f>SUMIFS('CMO Input'!Q:Q,'CMO Input'!E:E,Sheet1!B132,'CMO Input'!AJ:AJ,Sheet1!E132)</f>
        <v>425.4</v>
      </c>
      <c r="H132">
        <f>SUMIFS('CMO Input'!Q:Q,'CMO Input'!E:E,Sheet1!B132,'CMO Input'!AU:AU,Sheet1!F132)</f>
        <v>0</v>
      </c>
    </row>
    <row r="133" spans="1:8" x14ac:dyDescent="0.25">
      <c r="A133" s="21">
        <v>44459</v>
      </c>
      <c r="B133" s="1">
        <v>26</v>
      </c>
      <c r="C133" s="1" t="str">
        <f t="shared" si="2"/>
        <v>Sep-21</v>
      </c>
      <c r="D133" s="1" t="s">
        <v>8</v>
      </c>
      <c r="E133" s="1" t="s">
        <v>103</v>
      </c>
      <c r="F133" t="s">
        <v>1425</v>
      </c>
      <c r="G133">
        <f>SUMIFS('CMO Input'!Q:Q,'CMO Input'!E:E,Sheet1!B133,'CMO Input'!AJ:AJ,Sheet1!E133)</f>
        <v>447</v>
      </c>
      <c r="H133">
        <f>SUMIFS('CMO Input'!Q:Q,'CMO Input'!E:E,Sheet1!B133,'CMO Input'!AU:AU,Sheet1!F133)</f>
        <v>0</v>
      </c>
    </row>
    <row r="134" spans="1:8" x14ac:dyDescent="0.25">
      <c r="A134" s="21">
        <v>44466</v>
      </c>
      <c r="B134" s="1">
        <v>27</v>
      </c>
      <c r="C134" s="1" t="str">
        <f t="shared" si="2"/>
        <v>Sep-21</v>
      </c>
      <c r="D134" s="1" t="s">
        <v>8</v>
      </c>
      <c r="E134" s="1" t="s">
        <v>103</v>
      </c>
      <c r="F134" t="s">
        <v>1425</v>
      </c>
      <c r="G134">
        <f>SUMIFS('CMO Input'!Q:Q,'CMO Input'!E:E,Sheet1!B134,'CMO Input'!AJ:AJ,Sheet1!E134)</f>
        <v>180.2</v>
      </c>
      <c r="H134">
        <f>SUMIFS('CMO Input'!Q:Q,'CMO Input'!E:E,Sheet1!B134,'CMO Input'!AU:AU,Sheet1!F134)</f>
        <v>0</v>
      </c>
    </row>
    <row r="135" spans="1:8" x14ac:dyDescent="0.25">
      <c r="A135" s="21">
        <v>44473</v>
      </c>
      <c r="B135" s="1">
        <v>28</v>
      </c>
      <c r="C135" s="1" t="str">
        <f t="shared" si="2"/>
        <v>Oct-21</v>
      </c>
      <c r="D135" s="1" t="s">
        <v>8</v>
      </c>
      <c r="E135" s="1" t="s">
        <v>103</v>
      </c>
      <c r="F135" t="s">
        <v>1425</v>
      </c>
      <c r="G135">
        <f>SUMIFS('CMO Input'!Q:Q,'CMO Input'!E:E,Sheet1!B135,'CMO Input'!AJ:AJ,Sheet1!E135)</f>
        <v>162.6</v>
      </c>
      <c r="H135">
        <f>SUMIFS('CMO Input'!Q:Q,'CMO Input'!E:E,Sheet1!B135,'CMO Input'!AU:AU,Sheet1!F135)</f>
        <v>0</v>
      </c>
    </row>
    <row r="136" spans="1:8" x14ac:dyDescent="0.25">
      <c r="A136" s="21">
        <v>44480</v>
      </c>
      <c r="B136" s="1">
        <v>29</v>
      </c>
      <c r="C136" s="1" t="str">
        <f t="shared" si="2"/>
        <v>Oct-21</v>
      </c>
      <c r="D136" s="1" t="s">
        <v>8</v>
      </c>
      <c r="E136" s="1" t="s">
        <v>103</v>
      </c>
      <c r="F136" t="s">
        <v>1425</v>
      </c>
      <c r="G136">
        <f>SUMIFS('CMO Input'!Q:Q,'CMO Input'!E:E,Sheet1!B136,'CMO Input'!AJ:AJ,Sheet1!E136)</f>
        <v>253</v>
      </c>
      <c r="H136">
        <f>SUMIFS('CMO Input'!Q:Q,'CMO Input'!E:E,Sheet1!B136,'CMO Input'!AU:AU,Sheet1!F136)</f>
        <v>0</v>
      </c>
    </row>
    <row r="137" spans="1:8" x14ac:dyDescent="0.25">
      <c r="A137" s="21">
        <v>44487</v>
      </c>
      <c r="B137" s="1">
        <v>30</v>
      </c>
      <c r="C137" s="1" t="str">
        <f t="shared" si="2"/>
        <v>Oct-21</v>
      </c>
      <c r="D137" s="1" t="s">
        <v>8</v>
      </c>
      <c r="E137" s="1" t="s">
        <v>103</v>
      </c>
      <c r="F137" t="s">
        <v>1425</v>
      </c>
      <c r="G137">
        <f>SUMIFS('CMO Input'!Q:Q,'CMO Input'!E:E,Sheet1!B137,'CMO Input'!AJ:AJ,Sheet1!E137)</f>
        <v>163</v>
      </c>
      <c r="H137">
        <f>SUMIFS('CMO Input'!Q:Q,'CMO Input'!E:E,Sheet1!B137,'CMO Input'!AU:AU,Sheet1!F137)</f>
        <v>0</v>
      </c>
    </row>
    <row r="138" spans="1:8" x14ac:dyDescent="0.25">
      <c r="A138" s="21">
        <v>44494</v>
      </c>
      <c r="B138" s="1">
        <v>31</v>
      </c>
      <c r="C138" s="1" t="str">
        <f t="shared" si="2"/>
        <v>Oct-21</v>
      </c>
      <c r="D138" s="1" t="s">
        <v>8</v>
      </c>
      <c r="E138" s="1" t="s">
        <v>103</v>
      </c>
      <c r="F138" t="s">
        <v>1425</v>
      </c>
      <c r="G138">
        <f>SUMIFS('CMO Input'!Q:Q,'CMO Input'!E:E,Sheet1!B138,'CMO Input'!AJ:AJ,Sheet1!E138)</f>
        <v>144.5</v>
      </c>
      <c r="H138">
        <f>SUMIFS('CMO Input'!Q:Q,'CMO Input'!E:E,Sheet1!B138,'CMO Input'!AU:AU,Sheet1!F138)</f>
        <v>0</v>
      </c>
    </row>
    <row r="139" spans="1:8" x14ac:dyDescent="0.25">
      <c r="A139" s="21">
        <v>44501</v>
      </c>
      <c r="B139" s="1">
        <v>32</v>
      </c>
      <c r="C139" s="1" t="str">
        <f t="shared" si="2"/>
        <v>Nov-21</v>
      </c>
      <c r="D139" s="1" t="s">
        <v>8</v>
      </c>
      <c r="E139" s="1" t="s">
        <v>103</v>
      </c>
      <c r="F139" t="s">
        <v>1425</v>
      </c>
      <c r="G139">
        <f>SUMIFS('CMO Input'!Q:Q,'CMO Input'!E:E,Sheet1!B139,'CMO Input'!AJ:AJ,Sheet1!E139)</f>
        <v>0</v>
      </c>
      <c r="H139">
        <f>SUMIFS('CMO Input'!Q:Q,'CMO Input'!E:E,Sheet1!B139,'CMO Input'!AU:AU,Sheet1!F139)</f>
        <v>0</v>
      </c>
    </row>
    <row r="140" spans="1:8" x14ac:dyDescent="0.25">
      <c r="A140" s="21">
        <v>44508</v>
      </c>
      <c r="B140" s="1">
        <v>33</v>
      </c>
      <c r="C140" s="1" t="str">
        <f t="shared" si="2"/>
        <v>Nov-21</v>
      </c>
      <c r="D140" s="1" t="s">
        <v>8</v>
      </c>
      <c r="E140" s="1" t="s">
        <v>103</v>
      </c>
      <c r="F140" t="s">
        <v>1425</v>
      </c>
      <c r="G140">
        <f>SUMIFS('CMO Input'!Q:Q,'CMO Input'!E:E,Sheet1!B140,'CMO Input'!AJ:AJ,Sheet1!E140)</f>
        <v>0</v>
      </c>
      <c r="H140">
        <f>SUMIFS('CMO Input'!Q:Q,'CMO Input'!E:E,Sheet1!B140,'CMO Input'!AU:AU,Sheet1!F140)</f>
        <v>0</v>
      </c>
    </row>
    <row r="141" spans="1:8" x14ac:dyDescent="0.25">
      <c r="A141" s="21">
        <v>44515</v>
      </c>
      <c r="B141" s="1">
        <v>34</v>
      </c>
      <c r="C141" s="1" t="str">
        <f t="shared" si="2"/>
        <v>Nov-21</v>
      </c>
      <c r="D141" s="1" t="s">
        <v>8</v>
      </c>
      <c r="E141" s="1" t="s">
        <v>103</v>
      </c>
      <c r="F141" t="s">
        <v>1425</v>
      </c>
      <c r="G141">
        <f>SUMIFS('CMO Input'!Q:Q,'CMO Input'!E:E,Sheet1!B141,'CMO Input'!AJ:AJ,Sheet1!E141)</f>
        <v>0</v>
      </c>
      <c r="H141">
        <f>SUMIFS('CMO Input'!Q:Q,'CMO Input'!E:E,Sheet1!B141,'CMO Input'!AU:AU,Sheet1!F141)</f>
        <v>0</v>
      </c>
    </row>
    <row r="142" spans="1:8" x14ac:dyDescent="0.25">
      <c r="A142" s="21">
        <v>44522</v>
      </c>
      <c r="B142" s="1">
        <v>35</v>
      </c>
      <c r="C142" s="1" t="str">
        <f t="shared" si="2"/>
        <v>Nov-21</v>
      </c>
      <c r="D142" s="1" t="s">
        <v>8</v>
      </c>
      <c r="E142" s="1" t="s">
        <v>103</v>
      </c>
      <c r="F142" t="s">
        <v>1425</v>
      </c>
      <c r="G142">
        <f>SUMIFS('CMO Input'!Q:Q,'CMO Input'!E:E,Sheet1!B142,'CMO Input'!AJ:AJ,Sheet1!E142)</f>
        <v>0</v>
      </c>
      <c r="H142">
        <f>SUMIFS('CMO Input'!Q:Q,'CMO Input'!E:E,Sheet1!B142,'CMO Input'!AU:AU,Sheet1!F142)</f>
        <v>0</v>
      </c>
    </row>
    <row r="143" spans="1:8" x14ac:dyDescent="0.25">
      <c r="A143" s="21">
        <v>44529</v>
      </c>
      <c r="B143" s="1">
        <v>36</v>
      </c>
      <c r="C143" s="1" t="str">
        <f t="shared" si="2"/>
        <v>Nov-21</v>
      </c>
      <c r="D143" s="1" t="s">
        <v>8</v>
      </c>
      <c r="E143" s="1" t="s">
        <v>103</v>
      </c>
      <c r="F143" t="s">
        <v>1425</v>
      </c>
      <c r="G143">
        <f>SUMIFS('CMO Input'!Q:Q,'CMO Input'!E:E,Sheet1!B143,'CMO Input'!AJ:AJ,Sheet1!E143)</f>
        <v>0</v>
      </c>
      <c r="H143">
        <f>SUMIFS('CMO Input'!Q:Q,'CMO Input'!E:E,Sheet1!B143,'CMO Input'!AU:AU,Sheet1!F143)</f>
        <v>0</v>
      </c>
    </row>
    <row r="144" spans="1:8" x14ac:dyDescent="0.25">
      <c r="A144" s="21">
        <v>44536</v>
      </c>
      <c r="B144" s="1">
        <v>37</v>
      </c>
      <c r="C144" s="1" t="str">
        <f t="shared" si="2"/>
        <v>Dec-21</v>
      </c>
      <c r="D144" s="1" t="s">
        <v>8</v>
      </c>
      <c r="E144" s="1" t="s">
        <v>103</v>
      </c>
      <c r="F144" t="s">
        <v>1425</v>
      </c>
      <c r="G144">
        <f>SUMIFS('CMO Input'!Q:Q,'CMO Input'!E:E,Sheet1!B144,'CMO Input'!AJ:AJ,Sheet1!E144)</f>
        <v>0</v>
      </c>
      <c r="H144">
        <f>SUMIFS('CMO Input'!Q:Q,'CMO Input'!E:E,Sheet1!B144,'CMO Input'!AU:AU,Sheet1!F144)</f>
        <v>0</v>
      </c>
    </row>
    <row r="145" spans="1:8" x14ac:dyDescent="0.25">
      <c r="A145" s="21">
        <v>44543</v>
      </c>
      <c r="B145" s="1">
        <v>38</v>
      </c>
      <c r="C145" s="1" t="str">
        <f t="shared" si="2"/>
        <v>Dec-21</v>
      </c>
      <c r="D145" s="1" t="s">
        <v>8</v>
      </c>
      <c r="E145" s="1" t="s">
        <v>103</v>
      </c>
      <c r="F145" t="s">
        <v>1425</v>
      </c>
      <c r="G145">
        <f>SUMIFS('CMO Input'!Q:Q,'CMO Input'!E:E,Sheet1!B145,'CMO Input'!AJ:AJ,Sheet1!E145)</f>
        <v>0</v>
      </c>
      <c r="H145">
        <f>SUMIFS('CMO Input'!Q:Q,'CMO Input'!E:E,Sheet1!B145,'CMO Input'!AU:AU,Sheet1!F145)</f>
        <v>0</v>
      </c>
    </row>
    <row r="146" spans="1:8" x14ac:dyDescent="0.25">
      <c r="A146" s="21">
        <v>44550</v>
      </c>
      <c r="B146" s="1">
        <v>39</v>
      </c>
      <c r="C146" s="1" t="str">
        <f t="shared" si="2"/>
        <v>Dec-21</v>
      </c>
      <c r="D146" s="1" t="s">
        <v>8</v>
      </c>
      <c r="E146" s="1" t="s">
        <v>103</v>
      </c>
      <c r="F146" t="s">
        <v>1425</v>
      </c>
      <c r="G146">
        <f>SUMIFS('CMO Input'!Q:Q,'CMO Input'!E:E,Sheet1!B146,'CMO Input'!AJ:AJ,Sheet1!E146)</f>
        <v>0</v>
      </c>
      <c r="H146">
        <f>SUMIFS('CMO Input'!Q:Q,'CMO Input'!E:E,Sheet1!B146,'CMO Input'!AU:AU,Sheet1!F146)</f>
        <v>0</v>
      </c>
    </row>
    <row r="147" spans="1:8" x14ac:dyDescent="0.25">
      <c r="A147" s="21">
        <v>44557</v>
      </c>
      <c r="B147" s="1">
        <v>40</v>
      </c>
      <c r="C147" s="1" t="str">
        <f t="shared" si="2"/>
        <v>Dec-21</v>
      </c>
      <c r="D147" s="1" t="s">
        <v>8</v>
      </c>
      <c r="E147" s="1" t="s">
        <v>103</v>
      </c>
      <c r="F147" t="s">
        <v>1425</v>
      </c>
      <c r="G147">
        <f>SUMIFS('CMO Input'!Q:Q,'CMO Input'!E:E,Sheet1!B147,'CMO Input'!AJ:AJ,Sheet1!E147)</f>
        <v>0</v>
      </c>
      <c r="H147">
        <f>SUMIFS('CMO Input'!Q:Q,'CMO Input'!E:E,Sheet1!B147,'CMO Input'!AU:AU,Sheet1!F147)</f>
        <v>0</v>
      </c>
    </row>
    <row r="148" spans="1:8" x14ac:dyDescent="0.25">
      <c r="A148" s="21">
        <v>44564</v>
      </c>
      <c r="B148" s="1">
        <v>41</v>
      </c>
      <c r="C148" s="1" t="str">
        <f t="shared" si="2"/>
        <v>Jan-22</v>
      </c>
      <c r="D148" s="1" t="s">
        <v>8</v>
      </c>
      <c r="E148" s="1" t="s">
        <v>103</v>
      </c>
      <c r="F148" t="s">
        <v>1425</v>
      </c>
      <c r="G148">
        <f>SUMIFS('CMO Input'!Q:Q,'CMO Input'!E:E,Sheet1!B148,'CMO Input'!AJ:AJ,Sheet1!E148)</f>
        <v>0</v>
      </c>
      <c r="H148">
        <f>SUMIFS('CMO Input'!Q:Q,'CMO Input'!E:E,Sheet1!B148,'CMO Input'!AU:AU,Sheet1!F148)</f>
        <v>0</v>
      </c>
    </row>
    <row r="149" spans="1:8" x14ac:dyDescent="0.25">
      <c r="A149" s="21">
        <v>44571</v>
      </c>
      <c r="B149" s="1">
        <v>42</v>
      </c>
      <c r="C149" s="1" t="str">
        <f t="shared" si="2"/>
        <v>Jan-22</v>
      </c>
      <c r="D149" s="1" t="s">
        <v>8</v>
      </c>
      <c r="E149" s="1" t="s">
        <v>103</v>
      </c>
      <c r="F149" t="s">
        <v>1425</v>
      </c>
      <c r="G149">
        <f>SUMIFS('CMO Input'!Q:Q,'CMO Input'!E:E,Sheet1!B149,'CMO Input'!AJ:AJ,Sheet1!E149)</f>
        <v>0</v>
      </c>
      <c r="H149">
        <f>SUMIFS('CMO Input'!Q:Q,'CMO Input'!E:E,Sheet1!B149,'CMO Input'!AU:AU,Sheet1!F149)</f>
        <v>0</v>
      </c>
    </row>
    <row r="150" spans="1:8" x14ac:dyDescent="0.25">
      <c r="A150" s="21">
        <v>44578</v>
      </c>
      <c r="B150" s="1">
        <v>43</v>
      </c>
      <c r="C150" s="1" t="str">
        <f t="shared" si="2"/>
        <v>Jan-22</v>
      </c>
      <c r="D150" s="1" t="s">
        <v>8</v>
      </c>
      <c r="E150" s="1" t="s">
        <v>103</v>
      </c>
      <c r="F150" t="s">
        <v>1425</v>
      </c>
      <c r="G150">
        <f>SUMIFS('CMO Input'!Q:Q,'CMO Input'!E:E,Sheet1!B150,'CMO Input'!AJ:AJ,Sheet1!E150)</f>
        <v>0</v>
      </c>
      <c r="H150">
        <f>SUMIFS('CMO Input'!Q:Q,'CMO Input'!E:E,Sheet1!B150,'CMO Input'!AU:AU,Sheet1!F150)</f>
        <v>0</v>
      </c>
    </row>
    <row r="151" spans="1:8" x14ac:dyDescent="0.25">
      <c r="A151" s="21">
        <v>44585</v>
      </c>
      <c r="B151" s="1">
        <v>44</v>
      </c>
      <c r="C151" s="1" t="str">
        <f t="shared" si="2"/>
        <v>Jan-22</v>
      </c>
      <c r="D151" s="1" t="s">
        <v>8</v>
      </c>
      <c r="E151" s="1" t="s">
        <v>103</v>
      </c>
      <c r="F151" t="s">
        <v>1425</v>
      </c>
      <c r="G151">
        <f>SUMIFS('CMO Input'!Q:Q,'CMO Input'!E:E,Sheet1!B151,'CMO Input'!AJ:AJ,Sheet1!E151)</f>
        <v>0</v>
      </c>
      <c r="H151">
        <f>SUMIFS('CMO Input'!Q:Q,'CMO Input'!E:E,Sheet1!B151,'CMO Input'!AU:AU,Sheet1!F151)</f>
        <v>0</v>
      </c>
    </row>
    <row r="152" spans="1:8" x14ac:dyDescent="0.25">
      <c r="A152" s="21">
        <v>44592</v>
      </c>
      <c r="B152" s="1">
        <v>45</v>
      </c>
      <c r="C152" s="1" t="str">
        <f t="shared" si="2"/>
        <v>Jan-22</v>
      </c>
      <c r="D152" s="1" t="s">
        <v>8</v>
      </c>
      <c r="E152" s="1" t="s">
        <v>103</v>
      </c>
      <c r="F152" t="s">
        <v>1425</v>
      </c>
      <c r="G152">
        <f>SUMIFS('CMO Input'!Q:Q,'CMO Input'!E:E,Sheet1!B152,'CMO Input'!AJ:AJ,Sheet1!E152)</f>
        <v>0</v>
      </c>
      <c r="H152">
        <f>SUMIFS('CMO Input'!Q:Q,'CMO Input'!E:E,Sheet1!B152,'CMO Input'!AU:AU,Sheet1!F152)</f>
        <v>0</v>
      </c>
    </row>
    <row r="153" spans="1:8" x14ac:dyDescent="0.25">
      <c r="A153" s="21">
        <v>44599</v>
      </c>
      <c r="B153" s="1">
        <v>46</v>
      </c>
      <c r="C153" s="1" t="str">
        <f t="shared" si="2"/>
        <v>Feb-22</v>
      </c>
      <c r="D153" s="1" t="s">
        <v>8</v>
      </c>
      <c r="E153" s="1" t="s">
        <v>103</v>
      </c>
      <c r="F153" t="s">
        <v>1425</v>
      </c>
      <c r="G153">
        <f>SUMIFS('CMO Input'!Q:Q,'CMO Input'!E:E,Sheet1!B153,'CMO Input'!AJ:AJ,Sheet1!E153)</f>
        <v>0</v>
      </c>
      <c r="H153">
        <f>SUMIFS('CMO Input'!Q:Q,'CMO Input'!E:E,Sheet1!B153,'CMO Input'!AU:AU,Sheet1!F153)</f>
        <v>0</v>
      </c>
    </row>
    <row r="154" spans="1:8" x14ac:dyDescent="0.25">
      <c r="A154" s="21">
        <v>44606</v>
      </c>
      <c r="B154" s="1">
        <v>47</v>
      </c>
      <c r="C154" s="1" t="str">
        <f t="shared" si="2"/>
        <v>Feb-22</v>
      </c>
      <c r="D154" s="1" t="s">
        <v>8</v>
      </c>
      <c r="E154" s="1" t="s">
        <v>103</v>
      </c>
      <c r="F154" t="s">
        <v>1425</v>
      </c>
      <c r="G154">
        <f>SUMIFS('CMO Input'!Q:Q,'CMO Input'!E:E,Sheet1!B154,'CMO Input'!AJ:AJ,Sheet1!E154)</f>
        <v>0</v>
      </c>
      <c r="H154">
        <f>SUMIFS('CMO Input'!Q:Q,'CMO Input'!E:E,Sheet1!B154,'CMO Input'!AU:AU,Sheet1!F154)</f>
        <v>0</v>
      </c>
    </row>
    <row r="155" spans="1:8" x14ac:dyDescent="0.25">
      <c r="A155" s="21">
        <v>44613</v>
      </c>
      <c r="B155" s="1">
        <v>48</v>
      </c>
      <c r="C155" s="1" t="str">
        <f t="shared" si="2"/>
        <v>Feb-22</v>
      </c>
      <c r="D155" s="1" t="s">
        <v>8</v>
      </c>
      <c r="E155" s="1" t="s">
        <v>103</v>
      </c>
      <c r="F155" t="s">
        <v>1425</v>
      </c>
      <c r="G155">
        <f>SUMIFS('CMO Input'!Q:Q,'CMO Input'!E:E,Sheet1!B155,'CMO Input'!AJ:AJ,Sheet1!E155)</f>
        <v>0</v>
      </c>
      <c r="H155">
        <f>SUMIFS('CMO Input'!Q:Q,'CMO Input'!E:E,Sheet1!B155,'CMO Input'!AU:AU,Sheet1!F155)</f>
        <v>0</v>
      </c>
    </row>
    <row r="156" spans="1:8" x14ac:dyDescent="0.25">
      <c r="A156" s="21">
        <v>44620</v>
      </c>
      <c r="B156" s="1">
        <v>49</v>
      </c>
      <c r="C156" s="1" t="str">
        <f t="shared" si="2"/>
        <v>Feb-22</v>
      </c>
      <c r="D156" s="1" t="s">
        <v>8</v>
      </c>
      <c r="E156" s="1" t="s">
        <v>103</v>
      </c>
      <c r="F156" t="s">
        <v>1425</v>
      </c>
      <c r="G156">
        <f>SUMIFS('CMO Input'!Q:Q,'CMO Input'!E:E,Sheet1!B156,'CMO Input'!AJ:AJ,Sheet1!E156)</f>
        <v>0</v>
      </c>
      <c r="H156">
        <f>SUMIFS('CMO Input'!Q:Q,'CMO Input'!E:E,Sheet1!B156,'CMO Input'!AU:AU,Sheet1!F156)</f>
        <v>0</v>
      </c>
    </row>
    <row r="157" spans="1:8" x14ac:dyDescent="0.25">
      <c r="A157" s="21">
        <v>44627</v>
      </c>
      <c r="B157" s="1">
        <v>50</v>
      </c>
      <c r="C157" s="1" t="str">
        <f t="shared" si="2"/>
        <v>Mar-22</v>
      </c>
      <c r="D157" s="1" t="s">
        <v>8</v>
      </c>
      <c r="E157" s="1" t="s">
        <v>103</v>
      </c>
      <c r="F157" t="s">
        <v>1425</v>
      </c>
      <c r="G157">
        <f>SUMIFS('CMO Input'!Q:Q,'CMO Input'!E:E,Sheet1!B157,'CMO Input'!AJ:AJ,Sheet1!E157)</f>
        <v>0</v>
      </c>
      <c r="H157">
        <f>SUMIFS('CMO Input'!Q:Q,'CMO Input'!E:E,Sheet1!B157,'CMO Input'!AU:AU,Sheet1!F157)</f>
        <v>0</v>
      </c>
    </row>
    <row r="158" spans="1:8" x14ac:dyDescent="0.25">
      <c r="A158" s="21">
        <v>44634</v>
      </c>
      <c r="B158" s="1">
        <v>51</v>
      </c>
      <c r="C158" s="1" t="str">
        <f t="shared" si="2"/>
        <v>Mar-22</v>
      </c>
      <c r="D158" s="1" t="s">
        <v>8</v>
      </c>
      <c r="E158" s="1" t="s">
        <v>103</v>
      </c>
      <c r="F158" t="s">
        <v>1425</v>
      </c>
      <c r="G158">
        <f>SUMIFS('CMO Input'!Q:Q,'CMO Input'!E:E,Sheet1!B158,'CMO Input'!AJ:AJ,Sheet1!E158)</f>
        <v>0</v>
      </c>
      <c r="H158">
        <f>SUMIFS('CMO Input'!Q:Q,'CMO Input'!E:E,Sheet1!B158,'CMO Input'!AU:AU,Sheet1!F158)</f>
        <v>0</v>
      </c>
    </row>
    <row r="159" spans="1:8" x14ac:dyDescent="0.25">
      <c r="A159" s="21">
        <v>44641</v>
      </c>
      <c r="B159" s="1">
        <v>52</v>
      </c>
      <c r="C159" s="1" t="str">
        <f t="shared" si="2"/>
        <v>Mar-22</v>
      </c>
      <c r="D159" s="1" t="s">
        <v>8</v>
      </c>
      <c r="E159" s="1" t="s">
        <v>103</v>
      </c>
      <c r="F159" t="s">
        <v>1425</v>
      </c>
      <c r="G159">
        <f>SUMIFS('CMO Input'!Q:Q,'CMO Input'!E:E,Sheet1!B159,'CMO Input'!AJ:AJ,Sheet1!E159)</f>
        <v>0</v>
      </c>
      <c r="H159">
        <f>SUMIFS('CMO Input'!Q:Q,'CMO Input'!E:E,Sheet1!B159,'CMO Input'!AU:AU,Sheet1!F159)</f>
        <v>0</v>
      </c>
    </row>
    <row r="160" spans="1:8" x14ac:dyDescent="0.25">
      <c r="A160" s="21">
        <v>44648</v>
      </c>
      <c r="B160" s="1">
        <v>53</v>
      </c>
      <c r="C160" s="1" t="str">
        <f t="shared" si="2"/>
        <v>Mar-22</v>
      </c>
      <c r="D160" s="1" t="s">
        <v>8</v>
      </c>
      <c r="E160" s="1" t="s">
        <v>103</v>
      </c>
      <c r="F160" t="s">
        <v>1425</v>
      </c>
      <c r="G160">
        <f>SUMIFS('CMO Input'!Q:Q,'CMO Input'!E:E,Sheet1!B160,'CMO Input'!AJ:AJ,Sheet1!E160)</f>
        <v>0</v>
      </c>
      <c r="H160">
        <f>SUMIFS('CMO Input'!Q:Q,'CMO Input'!E:E,Sheet1!B160,'CMO Input'!AU:AU,Sheet1!F160)</f>
        <v>0</v>
      </c>
    </row>
    <row r="161" spans="1:8" x14ac:dyDescent="0.25">
      <c r="A161" s="21">
        <v>44284</v>
      </c>
      <c r="B161" s="1">
        <v>1</v>
      </c>
      <c r="C161" s="1" t="str">
        <f t="shared" si="2"/>
        <v>Mar-21</v>
      </c>
      <c r="D161" s="1" t="s">
        <v>1468</v>
      </c>
      <c r="E161" s="1" t="s">
        <v>146</v>
      </c>
      <c r="F161" s="22" t="s">
        <v>1428</v>
      </c>
      <c r="G161">
        <f>SUMIFS('CMO Input'!Q:Q,'CMO Input'!E:E,Sheet1!B161,'CMO Input'!AJ:AJ,Sheet1!E161)</f>
        <v>0</v>
      </c>
      <c r="H161">
        <f>SUMIFS('CMO Input'!Q:Q,'CMO Input'!E:E,Sheet1!B161,'CMO Input'!AU:AU,Sheet1!F161)</f>
        <v>0</v>
      </c>
    </row>
    <row r="162" spans="1:8" x14ac:dyDescent="0.25">
      <c r="A162" s="21">
        <v>44291</v>
      </c>
      <c r="B162" s="1">
        <v>2</v>
      </c>
      <c r="C162" s="1" t="str">
        <f t="shared" si="2"/>
        <v>Apr-21</v>
      </c>
      <c r="D162" s="1" t="s">
        <v>1468</v>
      </c>
      <c r="E162" s="1" t="s">
        <v>146</v>
      </c>
      <c r="F162" s="22" t="s">
        <v>1428</v>
      </c>
      <c r="G162">
        <f>SUMIFS('CMO Input'!Q:Q,'CMO Input'!E:E,Sheet1!B162,'CMO Input'!AJ:AJ,Sheet1!E162)</f>
        <v>0</v>
      </c>
      <c r="H162">
        <f>SUMIFS('CMO Input'!Q:Q,'CMO Input'!E:E,Sheet1!B162,'CMO Input'!AU:AU,Sheet1!F162)</f>
        <v>0</v>
      </c>
    </row>
    <row r="163" spans="1:8" x14ac:dyDescent="0.25">
      <c r="A163" s="21">
        <v>44298</v>
      </c>
      <c r="B163" s="1">
        <v>3</v>
      </c>
      <c r="C163" s="1" t="str">
        <f t="shared" si="2"/>
        <v>Apr-21</v>
      </c>
      <c r="D163" s="1" t="s">
        <v>9</v>
      </c>
      <c r="E163" s="1" t="s">
        <v>146</v>
      </c>
      <c r="F163" s="22" t="s">
        <v>1428</v>
      </c>
      <c r="G163">
        <f>SUMIFS('CMO Input'!Q:Q,'CMO Input'!E:E,Sheet1!B163,'CMO Input'!AJ:AJ,Sheet1!E163)</f>
        <v>325</v>
      </c>
      <c r="H163">
        <f>SUMIFS('CMO Input'!Q:Q,'CMO Input'!E:E,Sheet1!B163,'CMO Input'!AU:AU,Sheet1!F163)</f>
        <v>0</v>
      </c>
    </row>
    <row r="164" spans="1:8" x14ac:dyDescent="0.25">
      <c r="A164" s="21">
        <v>44305</v>
      </c>
      <c r="B164" s="1">
        <v>4</v>
      </c>
      <c r="C164" s="1" t="str">
        <f t="shared" si="2"/>
        <v>Apr-21</v>
      </c>
      <c r="D164" s="1" t="s">
        <v>9</v>
      </c>
      <c r="E164" s="1" t="s">
        <v>146</v>
      </c>
      <c r="F164" s="22" t="s">
        <v>1428</v>
      </c>
      <c r="G164">
        <f>SUMIFS('CMO Input'!Q:Q,'CMO Input'!E:E,Sheet1!B164,'CMO Input'!AJ:AJ,Sheet1!E164)</f>
        <v>338</v>
      </c>
      <c r="H164">
        <f>SUMIFS('CMO Input'!Q:Q,'CMO Input'!E:E,Sheet1!B164,'CMO Input'!AU:AU,Sheet1!F164)</f>
        <v>0</v>
      </c>
    </row>
    <row r="165" spans="1:8" x14ac:dyDescent="0.25">
      <c r="A165" s="21">
        <v>44312</v>
      </c>
      <c r="B165" s="1">
        <v>5</v>
      </c>
      <c r="C165" s="1" t="str">
        <f t="shared" si="2"/>
        <v>Apr-21</v>
      </c>
      <c r="D165" s="1" t="s">
        <v>9</v>
      </c>
      <c r="E165" s="1" t="s">
        <v>146</v>
      </c>
      <c r="F165" s="22" t="s">
        <v>1428</v>
      </c>
      <c r="G165">
        <f>SUMIFS('CMO Input'!Q:Q,'CMO Input'!E:E,Sheet1!B165,'CMO Input'!AJ:AJ,Sheet1!E165)</f>
        <v>522.5</v>
      </c>
      <c r="H165">
        <f>SUMIFS('CMO Input'!Q:Q,'CMO Input'!E:E,Sheet1!B165,'CMO Input'!AU:AU,Sheet1!F165)</f>
        <v>0</v>
      </c>
    </row>
    <row r="166" spans="1:8" x14ac:dyDescent="0.25">
      <c r="A166" s="21">
        <v>44319</v>
      </c>
      <c r="B166" s="1">
        <v>6</v>
      </c>
      <c r="C166" s="1" t="str">
        <f t="shared" si="2"/>
        <v>May-21</v>
      </c>
      <c r="D166" s="1" t="s">
        <v>9</v>
      </c>
      <c r="E166" s="1" t="s">
        <v>146</v>
      </c>
      <c r="F166" s="22" t="s">
        <v>1428</v>
      </c>
      <c r="G166">
        <f>SUMIFS('CMO Input'!Q:Q,'CMO Input'!E:E,Sheet1!B166,'CMO Input'!AJ:AJ,Sheet1!E166)</f>
        <v>194</v>
      </c>
      <c r="H166">
        <f>SUMIFS('CMO Input'!Q:Q,'CMO Input'!E:E,Sheet1!B166,'CMO Input'!AU:AU,Sheet1!F166)</f>
        <v>0</v>
      </c>
    </row>
    <row r="167" spans="1:8" x14ac:dyDescent="0.25">
      <c r="A167" s="21">
        <v>44326</v>
      </c>
      <c r="B167" s="1">
        <v>7</v>
      </c>
      <c r="C167" s="1" t="str">
        <f t="shared" si="2"/>
        <v>May-21</v>
      </c>
      <c r="D167" s="1" t="s">
        <v>9</v>
      </c>
      <c r="E167" s="1" t="s">
        <v>146</v>
      </c>
      <c r="F167" s="22" t="s">
        <v>1428</v>
      </c>
      <c r="G167">
        <f>SUMIFS('CMO Input'!Q:Q,'CMO Input'!E:E,Sheet1!B167,'CMO Input'!AJ:AJ,Sheet1!E167)</f>
        <v>534.79999999999995</v>
      </c>
      <c r="H167">
        <f>SUMIFS('CMO Input'!Q:Q,'CMO Input'!E:E,Sheet1!B167,'CMO Input'!AU:AU,Sheet1!F167)</f>
        <v>0</v>
      </c>
    </row>
    <row r="168" spans="1:8" x14ac:dyDescent="0.25">
      <c r="A168" s="21">
        <v>44333</v>
      </c>
      <c r="B168" s="1">
        <v>8</v>
      </c>
      <c r="C168" s="1" t="str">
        <f t="shared" si="2"/>
        <v>May-21</v>
      </c>
      <c r="D168" s="1" t="s">
        <v>9</v>
      </c>
      <c r="E168" s="1" t="s">
        <v>146</v>
      </c>
      <c r="F168" s="22" t="s">
        <v>1428</v>
      </c>
      <c r="G168">
        <f>SUMIFS('CMO Input'!Q:Q,'CMO Input'!E:E,Sheet1!B168,'CMO Input'!AJ:AJ,Sheet1!E168)</f>
        <v>268</v>
      </c>
      <c r="H168">
        <f>SUMIFS('CMO Input'!Q:Q,'CMO Input'!E:E,Sheet1!B168,'CMO Input'!AU:AU,Sheet1!F168)</f>
        <v>0</v>
      </c>
    </row>
    <row r="169" spans="1:8" x14ac:dyDescent="0.25">
      <c r="A169" s="21">
        <v>44340</v>
      </c>
      <c r="B169" s="1">
        <v>9</v>
      </c>
      <c r="C169" s="1" t="str">
        <f t="shared" si="2"/>
        <v>May-21</v>
      </c>
      <c r="D169" s="1" t="s">
        <v>9</v>
      </c>
      <c r="E169" s="1" t="s">
        <v>146</v>
      </c>
      <c r="F169" s="22" t="s">
        <v>1428</v>
      </c>
      <c r="G169">
        <f>SUMIFS('CMO Input'!Q:Q,'CMO Input'!E:E,Sheet1!B169,'CMO Input'!AJ:AJ,Sheet1!E169)</f>
        <v>170</v>
      </c>
      <c r="H169">
        <f>SUMIFS('CMO Input'!Q:Q,'CMO Input'!E:E,Sheet1!B169,'CMO Input'!AU:AU,Sheet1!F169)</f>
        <v>0</v>
      </c>
    </row>
    <row r="170" spans="1:8" x14ac:dyDescent="0.25">
      <c r="A170" s="21">
        <v>44347</v>
      </c>
      <c r="B170" s="1">
        <v>10</v>
      </c>
      <c r="C170" s="1" t="str">
        <f t="shared" si="2"/>
        <v>May-21</v>
      </c>
      <c r="D170" s="1" t="s">
        <v>9</v>
      </c>
      <c r="E170" s="1" t="s">
        <v>146</v>
      </c>
      <c r="F170" s="22" t="s">
        <v>1428</v>
      </c>
      <c r="G170">
        <f>SUMIFS('CMO Input'!Q:Q,'CMO Input'!E:E,Sheet1!B170,'CMO Input'!AJ:AJ,Sheet1!E170)</f>
        <v>150</v>
      </c>
      <c r="H170">
        <f>SUMIFS('CMO Input'!Q:Q,'CMO Input'!E:E,Sheet1!B170,'CMO Input'!AU:AU,Sheet1!F170)</f>
        <v>0</v>
      </c>
    </row>
    <row r="171" spans="1:8" x14ac:dyDescent="0.25">
      <c r="A171" s="21">
        <v>44354</v>
      </c>
      <c r="B171" s="1">
        <v>11</v>
      </c>
      <c r="C171" s="1" t="str">
        <f t="shared" si="2"/>
        <v>Jun-21</v>
      </c>
      <c r="D171" s="1" t="s">
        <v>9</v>
      </c>
      <c r="E171" s="1" t="s">
        <v>146</v>
      </c>
      <c r="F171" s="22" t="s">
        <v>1428</v>
      </c>
      <c r="G171">
        <f>SUMIFS('CMO Input'!Q:Q,'CMO Input'!E:E,Sheet1!B171,'CMO Input'!AJ:AJ,Sheet1!E171)</f>
        <v>370</v>
      </c>
      <c r="H171">
        <f>SUMIFS('CMO Input'!Q:Q,'CMO Input'!E:E,Sheet1!B171,'CMO Input'!AU:AU,Sheet1!F171)</f>
        <v>0</v>
      </c>
    </row>
    <row r="172" spans="1:8" x14ac:dyDescent="0.25">
      <c r="A172" s="21">
        <v>44361</v>
      </c>
      <c r="B172" s="1">
        <v>12</v>
      </c>
      <c r="C172" s="1" t="str">
        <f t="shared" si="2"/>
        <v>Jun-21</v>
      </c>
      <c r="D172" s="1" t="s">
        <v>9</v>
      </c>
      <c r="E172" s="1" t="s">
        <v>146</v>
      </c>
      <c r="F172" s="22" t="s">
        <v>1428</v>
      </c>
      <c r="G172">
        <f>SUMIFS('CMO Input'!Q:Q,'CMO Input'!E:E,Sheet1!B172,'CMO Input'!AJ:AJ,Sheet1!E172)</f>
        <v>620.29999999999995</v>
      </c>
      <c r="H172">
        <f>SUMIFS('CMO Input'!Q:Q,'CMO Input'!E:E,Sheet1!B172,'CMO Input'!AU:AU,Sheet1!F172)</f>
        <v>0</v>
      </c>
    </row>
    <row r="173" spans="1:8" x14ac:dyDescent="0.25">
      <c r="A173" s="21">
        <v>44368</v>
      </c>
      <c r="B173" s="1">
        <v>13</v>
      </c>
      <c r="C173" s="1" t="str">
        <f t="shared" si="2"/>
        <v>Jun-21</v>
      </c>
      <c r="D173" s="1" t="s">
        <v>9</v>
      </c>
      <c r="E173" s="1" t="s">
        <v>146</v>
      </c>
      <c r="F173" s="22" t="s">
        <v>1428</v>
      </c>
      <c r="G173">
        <f>SUMIFS('CMO Input'!Q:Q,'CMO Input'!E:E,Sheet1!B173,'CMO Input'!AJ:AJ,Sheet1!E173)</f>
        <v>275.8</v>
      </c>
      <c r="H173">
        <f>SUMIFS('CMO Input'!Q:Q,'CMO Input'!E:E,Sheet1!B173,'CMO Input'!AU:AU,Sheet1!F173)</f>
        <v>0</v>
      </c>
    </row>
    <row r="174" spans="1:8" x14ac:dyDescent="0.25">
      <c r="A174" s="21">
        <v>44375</v>
      </c>
      <c r="B174" s="1">
        <v>14</v>
      </c>
      <c r="C174" s="1" t="str">
        <f t="shared" si="2"/>
        <v>Jun-21</v>
      </c>
      <c r="D174" s="1" t="s">
        <v>9</v>
      </c>
      <c r="E174" s="1" t="s">
        <v>146</v>
      </c>
      <c r="F174" s="22" t="s">
        <v>1428</v>
      </c>
      <c r="G174">
        <f>SUMIFS('CMO Input'!Q:Q,'CMO Input'!E:E,Sheet1!B174,'CMO Input'!AJ:AJ,Sheet1!E174)</f>
        <v>472.5</v>
      </c>
      <c r="H174">
        <f>SUMIFS('CMO Input'!Q:Q,'CMO Input'!E:E,Sheet1!B174,'CMO Input'!AU:AU,Sheet1!F174)</f>
        <v>0</v>
      </c>
    </row>
    <row r="175" spans="1:8" x14ac:dyDescent="0.25">
      <c r="A175" s="21">
        <v>44382</v>
      </c>
      <c r="B175" s="1">
        <v>15</v>
      </c>
      <c r="C175" s="1" t="str">
        <f t="shared" si="2"/>
        <v>Jul-21</v>
      </c>
      <c r="D175" s="1" t="s">
        <v>9</v>
      </c>
      <c r="E175" s="1" t="s">
        <v>146</v>
      </c>
      <c r="F175" s="22" t="s">
        <v>1428</v>
      </c>
      <c r="G175">
        <f>SUMIFS('CMO Input'!Q:Q,'CMO Input'!E:E,Sheet1!B175,'CMO Input'!AJ:AJ,Sheet1!E175)</f>
        <v>354</v>
      </c>
      <c r="H175">
        <f>SUMIFS('CMO Input'!Q:Q,'CMO Input'!E:E,Sheet1!B175,'CMO Input'!AU:AU,Sheet1!F175)</f>
        <v>0</v>
      </c>
    </row>
    <row r="176" spans="1:8" x14ac:dyDescent="0.25">
      <c r="A176" s="21">
        <v>44389</v>
      </c>
      <c r="B176" s="1">
        <v>16</v>
      </c>
      <c r="C176" s="1" t="str">
        <f t="shared" si="2"/>
        <v>Jul-21</v>
      </c>
      <c r="D176" s="1" t="s">
        <v>9</v>
      </c>
      <c r="E176" s="1" t="s">
        <v>146</v>
      </c>
      <c r="F176" s="22" t="s">
        <v>1428</v>
      </c>
      <c r="G176">
        <f>SUMIFS('CMO Input'!Q:Q,'CMO Input'!E:E,Sheet1!B176,'CMO Input'!AJ:AJ,Sheet1!E176)</f>
        <v>434</v>
      </c>
      <c r="H176">
        <f>SUMIFS('CMO Input'!Q:Q,'CMO Input'!E:E,Sheet1!B176,'CMO Input'!AU:AU,Sheet1!F176)</f>
        <v>0</v>
      </c>
    </row>
    <row r="177" spans="1:8" x14ac:dyDescent="0.25">
      <c r="A177" s="21">
        <v>44396</v>
      </c>
      <c r="B177" s="1">
        <v>17</v>
      </c>
      <c r="C177" s="1" t="str">
        <f t="shared" si="2"/>
        <v>Jul-21</v>
      </c>
      <c r="D177" s="1" t="s">
        <v>9</v>
      </c>
      <c r="E177" s="1" t="s">
        <v>146</v>
      </c>
      <c r="F177" s="22" t="s">
        <v>1428</v>
      </c>
      <c r="G177">
        <f>SUMIFS('CMO Input'!Q:Q,'CMO Input'!E:E,Sheet1!B177,'CMO Input'!AJ:AJ,Sheet1!E177)</f>
        <v>158</v>
      </c>
      <c r="H177">
        <f>SUMIFS('CMO Input'!Q:Q,'CMO Input'!E:E,Sheet1!B177,'CMO Input'!AU:AU,Sheet1!F177)</f>
        <v>0</v>
      </c>
    </row>
    <row r="178" spans="1:8" x14ac:dyDescent="0.25">
      <c r="A178" s="21">
        <v>44403</v>
      </c>
      <c r="B178" s="1">
        <v>18</v>
      </c>
      <c r="C178" s="1" t="str">
        <f t="shared" si="2"/>
        <v>Jul-21</v>
      </c>
      <c r="D178" s="1" t="s">
        <v>9</v>
      </c>
      <c r="E178" s="1" t="s">
        <v>146</v>
      </c>
      <c r="F178" s="22" t="s">
        <v>1428</v>
      </c>
      <c r="G178">
        <f>SUMIFS('CMO Input'!Q:Q,'CMO Input'!E:E,Sheet1!B178,'CMO Input'!AJ:AJ,Sheet1!E178)</f>
        <v>677</v>
      </c>
      <c r="H178">
        <f>SUMIFS('CMO Input'!Q:Q,'CMO Input'!E:E,Sheet1!B178,'CMO Input'!AU:AU,Sheet1!F178)</f>
        <v>0</v>
      </c>
    </row>
    <row r="179" spans="1:8" x14ac:dyDescent="0.25">
      <c r="A179" s="21">
        <v>44410</v>
      </c>
      <c r="B179" s="1">
        <v>19</v>
      </c>
      <c r="C179" s="1" t="str">
        <f t="shared" si="2"/>
        <v>Aug-21</v>
      </c>
      <c r="D179" s="1" t="s">
        <v>9</v>
      </c>
      <c r="E179" s="1" t="s">
        <v>146</v>
      </c>
      <c r="F179" s="22" t="s">
        <v>1428</v>
      </c>
      <c r="G179">
        <f>SUMIFS('CMO Input'!Q:Q,'CMO Input'!E:E,Sheet1!B179,'CMO Input'!AJ:AJ,Sheet1!E179)</f>
        <v>579</v>
      </c>
      <c r="H179">
        <f>SUMIFS('CMO Input'!Q:Q,'CMO Input'!E:E,Sheet1!B179,'CMO Input'!AU:AU,Sheet1!F179)</f>
        <v>0</v>
      </c>
    </row>
    <row r="180" spans="1:8" x14ac:dyDescent="0.25">
      <c r="A180" s="21">
        <v>44417</v>
      </c>
      <c r="B180" s="1">
        <v>20</v>
      </c>
      <c r="C180" s="1" t="str">
        <f t="shared" si="2"/>
        <v>Aug-21</v>
      </c>
      <c r="D180" s="1" t="s">
        <v>9</v>
      </c>
      <c r="E180" s="1" t="s">
        <v>146</v>
      </c>
      <c r="F180" s="22" t="s">
        <v>1428</v>
      </c>
      <c r="G180">
        <f>SUMIFS('CMO Input'!Q:Q,'CMO Input'!E:E,Sheet1!B180,'CMO Input'!AJ:AJ,Sheet1!E180)</f>
        <v>262</v>
      </c>
      <c r="H180">
        <f>SUMIFS('CMO Input'!Q:Q,'CMO Input'!E:E,Sheet1!B180,'CMO Input'!AU:AU,Sheet1!F180)</f>
        <v>0</v>
      </c>
    </row>
    <row r="181" spans="1:8" x14ac:dyDescent="0.25">
      <c r="A181" s="21">
        <v>44424</v>
      </c>
      <c r="B181" s="1">
        <v>21</v>
      </c>
      <c r="C181" s="1" t="str">
        <f t="shared" si="2"/>
        <v>Aug-21</v>
      </c>
      <c r="D181" s="1" t="s">
        <v>9</v>
      </c>
      <c r="E181" s="1" t="s">
        <v>146</v>
      </c>
      <c r="F181" s="22" t="s">
        <v>1428</v>
      </c>
      <c r="G181">
        <f>SUMIFS('CMO Input'!Q:Q,'CMO Input'!E:E,Sheet1!B181,'CMO Input'!AJ:AJ,Sheet1!E181)</f>
        <v>362</v>
      </c>
      <c r="H181">
        <f>SUMIFS('CMO Input'!Q:Q,'CMO Input'!E:E,Sheet1!B181,'CMO Input'!AU:AU,Sheet1!F181)</f>
        <v>0</v>
      </c>
    </row>
    <row r="182" spans="1:8" x14ac:dyDescent="0.25">
      <c r="A182" s="21">
        <v>44431</v>
      </c>
      <c r="B182" s="1">
        <v>22</v>
      </c>
      <c r="C182" s="1" t="str">
        <f t="shared" si="2"/>
        <v>Aug-21</v>
      </c>
      <c r="D182" s="1" t="s">
        <v>9</v>
      </c>
      <c r="E182" s="1" t="s">
        <v>146</v>
      </c>
      <c r="F182" s="22" t="s">
        <v>1428</v>
      </c>
      <c r="G182">
        <f>SUMIFS('CMO Input'!Q:Q,'CMO Input'!E:E,Sheet1!B182,'CMO Input'!AJ:AJ,Sheet1!E182)</f>
        <v>625.70000000000005</v>
      </c>
      <c r="H182">
        <f>SUMIFS('CMO Input'!Q:Q,'CMO Input'!E:E,Sheet1!B182,'CMO Input'!AU:AU,Sheet1!F182)</f>
        <v>0</v>
      </c>
    </row>
    <row r="183" spans="1:8" x14ac:dyDescent="0.25">
      <c r="A183" s="21">
        <v>44438</v>
      </c>
      <c r="B183" s="1">
        <v>23</v>
      </c>
      <c r="C183" s="1" t="str">
        <f t="shared" si="2"/>
        <v>Aug-21</v>
      </c>
      <c r="D183" s="1" t="s">
        <v>9</v>
      </c>
      <c r="E183" s="1" t="s">
        <v>146</v>
      </c>
      <c r="F183" s="22" t="s">
        <v>1428</v>
      </c>
      <c r="G183">
        <f>SUMIFS('CMO Input'!Q:Q,'CMO Input'!E:E,Sheet1!B183,'CMO Input'!AJ:AJ,Sheet1!E183)</f>
        <v>235</v>
      </c>
      <c r="H183">
        <f>SUMIFS('CMO Input'!Q:Q,'CMO Input'!E:E,Sheet1!B183,'CMO Input'!AU:AU,Sheet1!F183)</f>
        <v>0</v>
      </c>
    </row>
    <row r="184" spans="1:8" x14ac:dyDescent="0.25">
      <c r="A184" s="21">
        <v>44445</v>
      </c>
      <c r="B184" s="1">
        <v>24</v>
      </c>
      <c r="C184" s="1" t="str">
        <f t="shared" si="2"/>
        <v>Sep-21</v>
      </c>
      <c r="D184" s="1" t="s">
        <v>9</v>
      </c>
      <c r="E184" s="1" t="s">
        <v>146</v>
      </c>
      <c r="F184" s="22" t="s">
        <v>1428</v>
      </c>
      <c r="G184">
        <f>SUMIFS('CMO Input'!Q:Q,'CMO Input'!E:E,Sheet1!B184,'CMO Input'!AJ:AJ,Sheet1!E184)</f>
        <v>551</v>
      </c>
      <c r="H184">
        <f>SUMIFS('CMO Input'!Q:Q,'CMO Input'!E:E,Sheet1!B184,'CMO Input'!AU:AU,Sheet1!F184)</f>
        <v>0</v>
      </c>
    </row>
    <row r="185" spans="1:8" x14ac:dyDescent="0.25">
      <c r="A185" s="21">
        <v>44452</v>
      </c>
      <c r="B185" s="1">
        <v>25</v>
      </c>
      <c r="C185" s="1" t="str">
        <f t="shared" si="2"/>
        <v>Sep-21</v>
      </c>
      <c r="D185" s="1" t="s">
        <v>9</v>
      </c>
      <c r="E185" s="1" t="s">
        <v>146</v>
      </c>
      <c r="F185" s="22" t="s">
        <v>1428</v>
      </c>
      <c r="G185">
        <f>SUMIFS('CMO Input'!Q:Q,'CMO Input'!E:E,Sheet1!B185,'CMO Input'!AJ:AJ,Sheet1!E185)</f>
        <v>156</v>
      </c>
      <c r="H185">
        <f>SUMIFS('CMO Input'!Q:Q,'CMO Input'!E:E,Sheet1!B185,'CMO Input'!AU:AU,Sheet1!F185)</f>
        <v>0</v>
      </c>
    </row>
    <row r="186" spans="1:8" x14ac:dyDescent="0.25">
      <c r="A186" s="21">
        <v>44459</v>
      </c>
      <c r="B186" s="1">
        <v>26</v>
      </c>
      <c r="C186" s="1" t="str">
        <f t="shared" si="2"/>
        <v>Sep-21</v>
      </c>
      <c r="D186" s="1" t="s">
        <v>9</v>
      </c>
      <c r="E186" s="1" t="s">
        <v>146</v>
      </c>
      <c r="F186" s="22" t="s">
        <v>1428</v>
      </c>
      <c r="G186">
        <f>SUMIFS('CMO Input'!Q:Q,'CMO Input'!E:E,Sheet1!B186,'CMO Input'!AJ:AJ,Sheet1!E186)</f>
        <v>473.2</v>
      </c>
      <c r="H186">
        <f>SUMIFS('CMO Input'!Q:Q,'CMO Input'!E:E,Sheet1!B186,'CMO Input'!AU:AU,Sheet1!F186)</f>
        <v>0</v>
      </c>
    </row>
    <row r="187" spans="1:8" x14ac:dyDescent="0.25">
      <c r="A187" s="21">
        <v>44466</v>
      </c>
      <c r="B187" s="1">
        <v>27</v>
      </c>
      <c r="C187" s="1" t="str">
        <f t="shared" si="2"/>
        <v>Sep-21</v>
      </c>
      <c r="D187" s="1" t="s">
        <v>9</v>
      </c>
      <c r="E187" s="1" t="s">
        <v>146</v>
      </c>
      <c r="F187" s="22" t="s">
        <v>1428</v>
      </c>
      <c r="G187">
        <f>SUMIFS('CMO Input'!Q:Q,'CMO Input'!E:E,Sheet1!B187,'CMO Input'!AJ:AJ,Sheet1!E187)</f>
        <v>338</v>
      </c>
      <c r="H187">
        <f>SUMIFS('CMO Input'!Q:Q,'CMO Input'!E:E,Sheet1!B187,'CMO Input'!AU:AU,Sheet1!F187)</f>
        <v>0</v>
      </c>
    </row>
    <row r="188" spans="1:8" x14ac:dyDescent="0.25">
      <c r="A188" s="21">
        <v>44473</v>
      </c>
      <c r="B188" s="1">
        <v>28</v>
      </c>
      <c r="C188" s="1" t="str">
        <f t="shared" si="2"/>
        <v>Oct-21</v>
      </c>
      <c r="D188" s="1" t="s">
        <v>9</v>
      </c>
      <c r="E188" s="1" t="s">
        <v>146</v>
      </c>
      <c r="F188" s="22" t="s">
        <v>1428</v>
      </c>
      <c r="G188">
        <f>SUMIFS('CMO Input'!Q:Q,'CMO Input'!E:E,Sheet1!B188,'CMO Input'!AJ:AJ,Sheet1!E188)</f>
        <v>160</v>
      </c>
      <c r="H188">
        <f>SUMIFS('CMO Input'!Q:Q,'CMO Input'!E:E,Sheet1!B188,'CMO Input'!AU:AU,Sheet1!F188)</f>
        <v>0</v>
      </c>
    </row>
    <row r="189" spans="1:8" x14ac:dyDescent="0.25">
      <c r="A189" s="21">
        <v>44480</v>
      </c>
      <c r="B189" s="1">
        <v>29</v>
      </c>
      <c r="C189" s="1" t="str">
        <f t="shared" si="2"/>
        <v>Oct-21</v>
      </c>
      <c r="D189" s="1" t="s">
        <v>9</v>
      </c>
      <c r="E189" s="1" t="s">
        <v>146</v>
      </c>
      <c r="F189" s="22" t="s">
        <v>1428</v>
      </c>
      <c r="G189">
        <f>SUMIFS('CMO Input'!Q:Q,'CMO Input'!E:E,Sheet1!B189,'CMO Input'!AJ:AJ,Sheet1!E189)</f>
        <v>287</v>
      </c>
      <c r="H189">
        <f>SUMIFS('CMO Input'!Q:Q,'CMO Input'!E:E,Sheet1!B189,'CMO Input'!AU:AU,Sheet1!F189)</f>
        <v>0</v>
      </c>
    </row>
    <row r="190" spans="1:8" x14ac:dyDescent="0.25">
      <c r="A190" s="21">
        <v>44487</v>
      </c>
      <c r="B190" s="1">
        <v>30</v>
      </c>
      <c r="C190" s="1" t="str">
        <f t="shared" si="2"/>
        <v>Oct-21</v>
      </c>
      <c r="D190" s="1" t="s">
        <v>9</v>
      </c>
      <c r="E190" s="1" t="s">
        <v>146</v>
      </c>
      <c r="F190" s="22" t="s">
        <v>1428</v>
      </c>
      <c r="G190">
        <f>SUMIFS('CMO Input'!Q:Q,'CMO Input'!E:E,Sheet1!B190,'CMO Input'!AJ:AJ,Sheet1!E190)</f>
        <v>159</v>
      </c>
      <c r="H190">
        <f>SUMIFS('CMO Input'!Q:Q,'CMO Input'!E:E,Sheet1!B190,'CMO Input'!AU:AU,Sheet1!F190)</f>
        <v>0</v>
      </c>
    </row>
    <row r="191" spans="1:8" x14ac:dyDescent="0.25">
      <c r="A191" s="21">
        <v>44494</v>
      </c>
      <c r="B191" s="1">
        <v>31</v>
      </c>
      <c r="C191" s="1" t="str">
        <f t="shared" si="2"/>
        <v>Oct-21</v>
      </c>
      <c r="D191" s="1" t="s">
        <v>9</v>
      </c>
      <c r="E191" s="1" t="s">
        <v>146</v>
      </c>
      <c r="F191" s="22" t="s">
        <v>1428</v>
      </c>
      <c r="G191">
        <f>SUMIFS('CMO Input'!Q:Q,'CMO Input'!E:E,Sheet1!B191,'CMO Input'!AJ:AJ,Sheet1!E191)</f>
        <v>276</v>
      </c>
      <c r="H191">
        <f>SUMIFS('CMO Input'!Q:Q,'CMO Input'!E:E,Sheet1!B191,'CMO Input'!AU:AU,Sheet1!F191)</f>
        <v>0</v>
      </c>
    </row>
    <row r="192" spans="1:8" x14ac:dyDescent="0.25">
      <c r="A192" s="21">
        <v>44501</v>
      </c>
      <c r="B192" s="1">
        <v>32</v>
      </c>
      <c r="C192" s="1" t="str">
        <f t="shared" si="2"/>
        <v>Nov-21</v>
      </c>
      <c r="D192" s="1" t="s">
        <v>9</v>
      </c>
      <c r="E192" s="1" t="s">
        <v>146</v>
      </c>
      <c r="F192" s="22" t="s">
        <v>1428</v>
      </c>
      <c r="G192">
        <f>SUMIFS('CMO Input'!Q:Q,'CMO Input'!E:E,Sheet1!B192,'CMO Input'!AJ:AJ,Sheet1!E192)</f>
        <v>0</v>
      </c>
      <c r="H192">
        <f>SUMIFS('CMO Input'!Q:Q,'CMO Input'!E:E,Sheet1!B192,'CMO Input'!AU:AU,Sheet1!F192)</f>
        <v>0</v>
      </c>
    </row>
    <row r="193" spans="1:8" x14ac:dyDescent="0.25">
      <c r="A193" s="21">
        <v>44508</v>
      </c>
      <c r="B193" s="1">
        <v>33</v>
      </c>
      <c r="C193" s="1" t="str">
        <f t="shared" si="2"/>
        <v>Nov-21</v>
      </c>
      <c r="D193" s="1" t="s">
        <v>9</v>
      </c>
      <c r="E193" s="1" t="s">
        <v>146</v>
      </c>
      <c r="F193" s="22" t="s">
        <v>1428</v>
      </c>
      <c r="G193">
        <f>SUMIFS('CMO Input'!Q:Q,'CMO Input'!E:E,Sheet1!B193,'CMO Input'!AJ:AJ,Sheet1!E193)</f>
        <v>0</v>
      </c>
      <c r="H193">
        <f>SUMIFS('CMO Input'!Q:Q,'CMO Input'!E:E,Sheet1!B193,'CMO Input'!AU:AU,Sheet1!F193)</f>
        <v>0</v>
      </c>
    </row>
    <row r="194" spans="1:8" x14ac:dyDescent="0.25">
      <c r="A194" s="21">
        <v>44515</v>
      </c>
      <c r="B194" s="1">
        <v>34</v>
      </c>
      <c r="C194" s="1" t="str">
        <f t="shared" si="2"/>
        <v>Nov-21</v>
      </c>
      <c r="D194" s="1" t="s">
        <v>9</v>
      </c>
      <c r="E194" s="1" t="s">
        <v>146</v>
      </c>
      <c r="F194" s="22" t="s">
        <v>1428</v>
      </c>
      <c r="G194">
        <f>SUMIFS('CMO Input'!Q:Q,'CMO Input'!E:E,Sheet1!B194,'CMO Input'!AJ:AJ,Sheet1!E194)</f>
        <v>0</v>
      </c>
      <c r="H194">
        <f>SUMIFS('CMO Input'!Q:Q,'CMO Input'!E:E,Sheet1!B194,'CMO Input'!AU:AU,Sheet1!F194)</f>
        <v>0</v>
      </c>
    </row>
    <row r="195" spans="1:8" x14ac:dyDescent="0.25">
      <c r="A195" s="21">
        <v>44522</v>
      </c>
      <c r="B195" s="1">
        <v>35</v>
      </c>
      <c r="C195" s="1" t="str">
        <f t="shared" ref="C195:C258" si="3">TEXT(A195,"mmm-yy")</f>
        <v>Nov-21</v>
      </c>
      <c r="D195" s="1" t="s">
        <v>9</v>
      </c>
      <c r="E195" s="1" t="s">
        <v>146</v>
      </c>
      <c r="F195" s="22" t="s">
        <v>1428</v>
      </c>
      <c r="G195">
        <f>SUMIFS('CMO Input'!Q:Q,'CMO Input'!E:E,Sheet1!B195,'CMO Input'!AJ:AJ,Sheet1!E195)</f>
        <v>0</v>
      </c>
      <c r="H195">
        <f>SUMIFS('CMO Input'!Q:Q,'CMO Input'!E:E,Sheet1!B195,'CMO Input'!AU:AU,Sheet1!F195)</f>
        <v>0</v>
      </c>
    </row>
    <row r="196" spans="1:8" x14ac:dyDescent="0.25">
      <c r="A196" s="21">
        <v>44529</v>
      </c>
      <c r="B196" s="1">
        <v>36</v>
      </c>
      <c r="C196" s="1" t="str">
        <f t="shared" si="3"/>
        <v>Nov-21</v>
      </c>
      <c r="D196" s="1" t="s">
        <v>9</v>
      </c>
      <c r="E196" s="1" t="s">
        <v>146</v>
      </c>
      <c r="F196" s="22" t="s">
        <v>1428</v>
      </c>
      <c r="G196">
        <f>SUMIFS('CMO Input'!Q:Q,'CMO Input'!E:E,Sheet1!B196,'CMO Input'!AJ:AJ,Sheet1!E196)</f>
        <v>0</v>
      </c>
      <c r="H196">
        <f>SUMIFS('CMO Input'!Q:Q,'CMO Input'!E:E,Sheet1!B196,'CMO Input'!AU:AU,Sheet1!F196)</f>
        <v>0</v>
      </c>
    </row>
    <row r="197" spans="1:8" x14ac:dyDescent="0.25">
      <c r="A197" s="21">
        <v>44536</v>
      </c>
      <c r="B197" s="1">
        <v>37</v>
      </c>
      <c r="C197" s="1" t="str">
        <f t="shared" si="3"/>
        <v>Dec-21</v>
      </c>
      <c r="D197" s="1" t="s">
        <v>9</v>
      </c>
      <c r="E197" s="1" t="s">
        <v>146</v>
      </c>
      <c r="F197" s="22" t="s">
        <v>1428</v>
      </c>
      <c r="G197">
        <f>SUMIFS('CMO Input'!Q:Q,'CMO Input'!E:E,Sheet1!B197,'CMO Input'!AJ:AJ,Sheet1!E197)</f>
        <v>0</v>
      </c>
      <c r="H197">
        <f>SUMIFS('CMO Input'!Q:Q,'CMO Input'!E:E,Sheet1!B197,'CMO Input'!AU:AU,Sheet1!F197)</f>
        <v>0</v>
      </c>
    </row>
    <row r="198" spans="1:8" x14ac:dyDescent="0.25">
      <c r="A198" s="21">
        <v>44543</v>
      </c>
      <c r="B198" s="1">
        <v>38</v>
      </c>
      <c r="C198" s="1" t="str">
        <f t="shared" si="3"/>
        <v>Dec-21</v>
      </c>
      <c r="D198" s="1" t="s">
        <v>9</v>
      </c>
      <c r="E198" s="1" t="s">
        <v>146</v>
      </c>
      <c r="F198" s="22" t="s">
        <v>1428</v>
      </c>
      <c r="G198">
        <f>SUMIFS('CMO Input'!Q:Q,'CMO Input'!E:E,Sheet1!B198,'CMO Input'!AJ:AJ,Sheet1!E198)</f>
        <v>0</v>
      </c>
      <c r="H198">
        <f>SUMIFS('CMO Input'!Q:Q,'CMO Input'!E:E,Sheet1!B198,'CMO Input'!AU:AU,Sheet1!F198)</f>
        <v>0</v>
      </c>
    </row>
    <row r="199" spans="1:8" x14ac:dyDescent="0.25">
      <c r="A199" s="21">
        <v>44550</v>
      </c>
      <c r="B199" s="1">
        <v>39</v>
      </c>
      <c r="C199" s="1" t="str">
        <f t="shared" si="3"/>
        <v>Dec-21</v>
      </c>
      <c r="D199" s="1" t="s">
        <v>9</v>
      </c>
      <c r="E199" s="1" t="s">
        <v>146</v>
      </c>
      <c r="F199" s="22" t="s">
        <v>1428</v>
      </c>
      <c r="G199">
        <f>SUMIFS('CMO Input'!Q:Q,'CMO Input'!E:E,Sheet1!B199,'CMO Input'!AJ:AJ,Sheet1!E199)</f>
        <v>0</v>
      </c>
      <c r="H199">
        <f>SUMIFS('CMO Input'!Q:Q,'CMO Input'!E:E,Sheet1!B199,'CMO Input'!AU:AU,Sheet1!F199)</f>
        <v>0</v>
      </c>
    </row>
    <row r="200" spans="1:8" x14ac:dyDescent="0.25">
      <c r="A200" s="21">
        <v>44557</v>
      </c>
      <c r="B200" s="1">
        <v>40</v>
      </c>
      <c r="C200" s="1" t="str">
        <f t="shared" si="3"/>
        <v>Dec-21</v>
      </c>
      <c r="D200" s="1" t="s">
        <v>9</v>
      </c>
      <c r="E200" s="1" t="s">
        <v>146</v>
      </c>
      <c r="F200" s="22" t="s">
        <v>1428</v>
      </c>
      <c r="G200">
        <f>SUMIFS('CMO Input'!Q:Q,'CMO Input'!E:E,Sheet1!B200,'CMO Input'!AJ:AJ,Sheet1!E200)</f>
        <v>0</v>
      </c>
      <c r="H200">
        <f>SUMIFS('CMO Input'!Q:Q,'CMO Input'!E:E,Sheet1!B200,'CMO Input'!AU:AU,Sheet1!F200)</f>
        <v>0</v>
      </c>
    </row>
    <row r="201" spans="1:8" x14ac:dyDescent="0.25">
      <c r="A201" s="21">
        <v>44564</v>
      </c>
      <c r="B201" s="1">
        <v>41</v>
      </c>
      <c r="C201" s="1" t="str">
        <f t="shared" si="3"/>
        <v>Jan-22</v>
      </c>
      <c r="D201" s="1" t="s">
        <v>9</v>
      </c>
      <c r="E201" s="1" t="s">
        <v>146</v>
      </c>
      <c r="F201" s="22" t="s">
        <v>1428</v>
      </c>
      <c r="G201">
        <f>SUMIFS('CMO Input'!Q:Q,'CMO Input'!E:E,Sheet1!B201,'CMO Input'!AJ:AJ,Sheet1!E201)</f>
        <v>0</v>
      </c>
      <c r="H201">
        <f>SUMIFS('CMO Input'!Q:Q,'CMO Input'!E:E,Sheet1!B201,'CMO Input'!AU:AU,Sheet1!F201)</f>
        <v>0</v>
      </c>
    </row>
    <row r="202" spans="1:8" x14ac:dyDescent="0.25">
      <c r="A202" s="21">
        <v>44571</v>
      </c>
      <c r="B202" s="1">
        <v>42</v>
      </c>
      <c r="C202" s="1" t="str">
        <f t="shared" si="3"/>
        <v>Jan-22</v>
      </c>
      <c r="D202" s="1" t="s">
        <v>9</v>
      </c>
      <c r="E202" s="1" t="s">
        <v>146</v>
      </c>
      <c r="F202" s="22" t="s">
        <v>1428</v>
      </c>
      <c r="G202">
        <f>SUMIFS('CMO Input'!Q:Q,'CMO Input'!E:E,Sheet1!B202,'CMO Input'!AJ:AJ,Sheet1!E202)</f>
        <v>0</v>
      </c>
      <c r="H202">
        <f>SUMIFS('CMO Input'!Q:Q,'CMO Input'!E:E,Sheet1!B202,'CMO Input'!AU:AU,Sheet1!F202)</f>
        <v>0</v>
      </c>
    </row>
    <row r="203" spans="1:8" x14ac:dyDescent="0.25">
      <c r="A203" s="21">
        <v>44578</v>
      </c>
      <c r="B203" s="1">
        <v>43</v>
      </c>
      <c r="C203" s="1" t="str">
        <f t="shared" si="3"/>
        <v>Jan-22</v>
      </c>
      <c r="D203" s="1" t="s">
        <v>9</v>
      </c>
      <c r="E203" s="1" t="s">
        <v>146</v>
      </c>
      <c r="F203" s="22" t="s">
        <v>1428</v>
      </c>
      <c r="G203">
        <f>SUMIFS('CMO Input'!Q:Q,'CMO Input'!E:E,Sheet1!B203,'CMO Input'!AJ:AJ,Sheet1!E203)</f>
        <v>0</v>
      </c>
      <c r="H203">
        <f>SUMIFS('CMO Input'!Q:Q,'CMO Input'!E:E,Sheet1!B203,'CMO Input'!AU:AU,Sheet1!F203)</f>
        <v>0</v>
      </c>
    </row>
    <row r="204" spans="1:8" x14ac:dyDescent="0.25">
      <c r="A204" s="21">
        <v>44585</v>
      </c>
      <c r="B204" s="1">
        <v>44</v>
      </c>
      <c r="C204" s="1" t="str">
        <f t="shared" si="3"/>
        <v>Jan-22</v>
      </c>
      <c r="D204" s="1" t="s">
        <v>9</v>
      </c>
      <c r="E204" s="1" t="s">
        <v>146</v>
      </c>
      <c r="F204" s="22" t="s">
        <v>1428</v>
      </c>
      <c r="G204">
        <f>SUMIFS('CMO Input'!Q:Q,'CMO Input'!E:E,Sheet1!B204,'CMO Input'!AJ:AJ,Sheet1!E204)</f>
        <v>0</v>
      </c>
      <c r="H204">
        <f>SUMIFS('CMO Input'!Q:Q,'CMO Input'!E:E,Sheet1!B204,'CMO Input'!AU:AU,Sheet1!F204)</f>
        <v>0</v>
      </c>
    </row>
    <row r="205" spans="1:8" x14ac:dyDescent="0.25">
      <c r="A205" s="21">
        <v>44592</v>
      </c>
      <c r="B205" s="1">
        <v>45</v>
      </c>
      <c r="C205" s="1" t="str">
        <f t="shared" si="3"/>
        <v>Jan-22</v>
      </c>
      <c r="D205" s="1" t="s">
        <v>9</v>
      </c>
      <c r="E205" s="1" t="s">
        <v>146</v>
      </c>
      <c r="F205" s="22" t="s">
        <v>1428</v>
      </c>
      <c r="G205">
        <f>SUMIFS('CMO Input'!Q:Q,'CMO Input'!E:E,Sheet1!B205,'CMO Input'!AJ:AJ,Sheet1!E205)</f>
        <v>0</v>
      </c>
      <c r="H205">
        <f>SUMIFS('CMO Input'!Q:Q,'CMO Input'!E:E,Sheet1!B205,'CMO Input'!AU:AU,Sheet1!F205)</f>
        <v>0</v>
      </c>
    </row>
    <row r="206" spans="1:8" x14ac:dyDescent="0.25">
      <c r="A206" s="21">
        <v>44599</v>
      </c>
      <c r="B206" s="1">
        <v>46</v>
      </c>
      <c r="C206" s="1" t="str">
        <f t="shared" si="3"/>
        <v>Feb-22</v>
      </c>
      <c r="D206" s="1" t="s">
        <v>9</v>
      </c>
      <c r="E206" s="1" t="s">
        <v>146</v>
      </c>
      <c r="F206" s="22" t="s">
        <v>1428</v>
      </c>
      <c r="G206">
        <f>SUMIFS('CMO Input'!Q:Q,'CMO Input'!E:E,Sheet1!B206,'CMO Input'!AJ:AJ,Sheet1!E206)</f>
        <v>0</v>
      </c>
      <c r="H206">
        <f>SUMIFS('CMO Input'!Q:Q,'CMO Input'!E:E,Sheet1!B206,'CMO Input'!AU:AU,Sheet1!F206)</f>
        <v>0</v>
      </c>
    </row>
    <row r="207" spans="1:8" x14ac:dyDescent="0.25">
      <c r="A207" s="21">
        <v>44606</v>
      </c>
      <c r="B207" s="1">
        <v>47</v>
      </c>
      <c r="C207" s="1" t="str">
        <f t="shared" si="3"/>
        <v>Feb-22</v>
      </c>
      <c r="D207" s="1" t="s">
        <v>9</v>
      </c>
      <c r="E207" s="1" t="s">
        <v>146</v>
      </c>
      <c r="F207" s="22" t="s">
        <v>1428</v>
      </c>
      <c r="G207">
        <f>SUMIFS('CMO Input'!Q:Q,'CMO Input'!E:E,Sheet1!B207,'CMO Input'!AJ:AJ,Sheet1!E207)</f>
        <v>0</v>
      </c>
      <c r="H207">
        <f>SUMIFS('CMO Input'!Q:Q,'CMO Input'!E:E,Sheet1!B207,'CMO Input'!AU:AU,Sheet1!F207)</f>
        <v>0</v>
      </c>
    </row>
    <row r="208" spans="1:8" x14ac:dyDescent="0.25">
      <c r="A208" s="21">
        <v>44613</v>
      </c>
      <c r="B208" s="1">
        <v>48</v>
      </c>
      <c r="C208" s="1" t="str">
        <f t="shared" si="3"/>
        <v>Feb-22</v>
      </c>
      <c r="D208" s="1" t="s">
        <v>9</v>
      </c>
      <c r="E208" s="1" t="s">
        <v>146</v>
      </c>
      <c r="F208" s="22" t="s">
        <v>1428</v>
      </c>
      <c r="G208">
        <f>SUMIFS('CMO Input'!Q:Q,'CMO Input'!E:E,Sheet1!B208,'CMO Input'!AJ:AJ,Sheet1!E208)</f>
        <v>0</v>
      </c>
      <c r="H208">
        <f>SUMIFS('CMO Input'!Q:Q,'CMO Input'!E:E,Sheet1!B208,'CMO Input'!AU:AU,Sheet1!F208)</f>
        <v>0</v>
      </c>
    </row>
    <row r="209" spans="1:8" x14ac:dyDescent="0.25">
      <c r="A209" s="21">
        <v>44620</v>
      </c>
      <c r="B209" s="1">
        <v>49</v>
      </c>
      <c r="C209" s="1" t="str">
        <f t="shared" si="3"/>
        <v>Feb-22</v>
      </c>
      <c r="D209" s="1" t="s">
        <v>9</v>
      </c>
      <c r="E209" s="1" t="s">
        <v>146</v>
      </c>
      <c r="F209" s="22" t="s">
        <v>1428</v>
      </c>
      <c r="G209">
        <f>SUMIFS('CMO Input'!Q:Q,'CMO Input'!E:E,Sheet1!B209,'CMO Input'!AJ:AJ,Sheet1!E209)</f>
        <v>0</v>
      </c>
      <c r="H209">
        <f>SUMIFS('CMO Input'!Q:Q,'CMO Input'!E:E,Sheet1!B209,'CMO Input'!AU:AU,Sheet1!F209)</f>
        <v>0</v>
      </c>
    </row>
    <row r="210" spans="1:8" x14ac:dyDescent="0.25">
      <c r="A210" s="21">
        <v>44627</v>
      </c>
      <c r="B210" s="1">
        <v>50</v>
      </c>
      <c r="C210" s="1" t="str">
        <f t="shared" si="3"/>
        <v>Mar-22</v>
      </c>
      <c r="D210" s="1" t="s">
        <v>9</v>
      </c>
      <c r="E210" s="1" t="s">
        <v>146</v>
      </c>
      <c r="F210" s="22" t="s">
        <v>1428</v>
      </c>
      <c r="G210">
        <f>SUMIFS('CMO Input'!Q:Q,'CMO Input'!E:E,Sheet1!B210,'CMO Input'!AJ:AJ,Sheet1!E210)</f>
        <v>0</v>
      </c>
      <c r="H210">
        <f>SUMIFS('CMO Input'!Q:Q,'CMO Input'!E:E,Sheet1!B210,'CMO Input'!AU:AU,Sheet1!F210)</f>
        <v>0</v>
      </c>
    </row>
    <row r="211" spans="1:8" x14ac:dyDescent="0.25">
      <c r="A211" s="21">
        <v>44634</v>
      </c>
      <c r="B211" s="1">
        <v>51</v>
      </c>
      <c r="C211" s="1" t="str">
        <f t="shared" si="3"/>
        <v>Mar-22</v>
      </c>
      <c r="D211" s="1" t="s">
        <v>9</v>
      </c>
      <c r="E211" s="1" t="s">
        <v>146</v>
      </c>
      <c r="F211" s="22" t="s">
        <v>1428</v>
      </c>
      <c r="G211">
        <f>SUMIFS('CMO Input'!Q:Q,'CMO Input'!E:E,Sheet1!B211,'CMO Input'!AJ:AJ,Sheet1!E211)</f>
        <v>0</v>
      </c>
      <c r="H211">
        <f>SUMIFS('CMO Input'!Q:Q,'CMO Input'!E:E,Sheet1!B211,'CMO Input'!AU:AU,Sheet1!F211)</f>
        <v>0</v>
      </c>
    </row>
    <row r="212" spans="1:8" x14ac:dyDescent="0.25">
      <c r="A212" s="21">
        <v>44641</v>
      </c>
      <c r="B212" s="1">
        <v>52</v>
      </c>
      <c r="C212" s="1" t="str">
        <f t="shared" si="3"/>
        <v>Mar-22</v>
      </c>
      <c r="D212" s="1" t="s">
        <v>9</v>
      </c>
      <c r="E212" s="1" t="s">
        <v>146</v>
      </c>
      <c r="F212" s="22" t="s">
        <v>1428</v>
      </c>
      <c r="G212">
        <f>SUMIFS('CMO Input'!Q:Q,'CMO Input'!E:E,Sheet1!B212,'CMO Input'!AJ:AJ,Sheet1!E212)</f>
        <v>0</v>
      </c>
      <c r="H212">
        <f>SUMIFS('CMO Input'!Q:Q,'CMO Input'!E:E,Sheet1!B212,'CMO Input'!AU:AU,Sheet1!F212)</f>
        <v>0</v>
      </c>
    </row>
    <row r="213" spans="1:8" x14ac:dyDescent="0.25">
      <c r="A213" s="21">
        <v>44648</v>
      </c>
      <c r="B213" s="1">
        <v>53</v>
      </c>
      <c r="C213" s="1" t="str">
        <f t="shared" si="3"/>
        <v>Mar-22</v>
      </c>
      <c r="D213" s="1" t="s">
        <v>9</v>
      </c>
      <c r="E213" s="1" t="s">
        <v>146</v>
      </c>
      <c r="F213" s="22" t="s">
        <v>1428</v>
      </c>
      <c r="G213">
        <f>SUMIFS('CMO Input'!Q:Q,'CMO Input'!E:E,Sheet1!B213,'CMO Input'!AJ:AJ,Sheet1!E213)</f>
        <v>0</v>
      </c>
      <c r="H213">
        <f>SUMIFS('CMO Input'!Q:Q,'CMO Input'!E:E,Sheet1!B213,'CMO Input'!AU:AU,Sheet1!F213)</f>
        <v>0</v>
      </c>
    </row>
    <row r="214" spans="1:8" x14ac:dyDescent="0.25">
      <c r="A214" s="21">
        <v>44284</v>
      </c>
      <c r="B214" s="1">
        <v>1</v>
      </c>
      <c r="C214" s="1" t="str">
        <f t="shared" si="3"/>
        <v>Mar-21</v>
      </c>
      <c r="E214" s="1" t="s">
        <v>166</v>
      </c>
      <c r="F214" s="1" t="s">
        <v>1449</v>
      </c>
      <c r="G214">
        <f>SUMIFS('CMO Input'!Q:Q,'CMO Input'!E:E,Sheet1!B214,'CMO Input'!AJ:AJ,Sheet1!E214)</f>
        <v>0</v>
      </c>
      <c r="H214">
        <f>SUMIFS('CMO Input'!Q:Q,'CMO Input'!E:E,Sheet1!B214,'CMO Input'!AU:AU,Sheet1!F214)</f>
        <v>0</v>
      </c>
    </row>
    <row r="215" spans="1:8" x14ac:dyDescent="0.25">
      <c r="A215" s="21">
        <v>44291</v>
      </c>
      <c r="B215" s="1">
        <v>2</v>
      </c>
      <c r="C215" s="1" t="str">
        <f t="shared" si="3"/>
        <v>Apr-21</v>
      </c>
      <c r="E215" s="1" t="s">
        <v>166</v>
      </c>
      <c r="F215" s="1" t="s">
        <v>1449</v>
      </c>
      <c r="G215">
        <f>SUMIFS('CMO Input'!Q:Q,'CMO Input'!E:E,Sheet1!B215,'CMO Input'!AJ:AJ,Sheet1!E215)</f>
        <v>0</v>
      </c>
      <c r="H215">
        <f>SUMIFS('CMO Input'!Q:Q,'CMO Input'!E:E,Sheet1!B215,'CMO Input'!AU:AU,Sheet1!F215)</f>
        <v>0</v>
      </c>
    </row>
    <row r="216" spans="1:8" x14ac:dyDescent="0.25">
      <c r="A216" s="21">
        <v>44298</v>
      </c>
      <c r="B216" s="1">
        <v>3</v>
      </c>
      <c r="C216" s="1" t="str">
        <f t="shared" si="3"/>
        <v>Apr-21</v>
      </c>
      <c r="E216" s="1" t="s">
        <v>166</v>
      </c>
      <c r="F216" s="1" t="s">
        <v>1449</v>
      </c>
      <c r="G216">
        <f>SUMIFS('CMO Input'!Q:Q,'CMO Input'!E:E,Sheet1!B216,'CMO Input'!AJ:AJ,Sheet1!E216)</f>
        <v>484</v>
      </c>
      <c r="H216">
        <f>SUMIFS('CMO Input'!Q:Q,'CMO Input'!E:E,Sheet1!B216,'CMO Input'!AU:AU,Sheet1!F216)</f>
        <v>0</v>
      </c>
    </row>
    <row r="217" spans="1:8" x14ac:dyDescent="0.25">
      <c r="A217" s="21">
        <v>44305</v>
      </c>
      <c r="B217" s="1">
        <v>4</v>
      </c>
      <c r="C217" s="1" t="str">
        <f t="shared" si="3"/>
        <v>Apr-21</v>
      </c>
      <c r="E217" s="1" t="s">
        <v>166</v>
      </c>
      <c r="F217" s="1" t="s">
        <v>1449</v>
      </c>
      <c r="G217">
        <f>SUMIFS('CMO Input'!Q:Q,'CMO Input'!E:E,Sheet1!B217,'CMO Input'!AJ:AJ,Sheet1!E217)</f>
        <v>610</v>
      </c>
      <c r="H217">
        <f>SUMIFS('CMO Input'!Q:Q,'CMO Input'!E:E,Sheet1!B217,'CMO Input'!AU:AU,Sheet1!F217)</f>
        <v>0</v>
      </c>
    </row>
    <row r="218" spans="1:8" x14ac:dyDescent="0.25">
      <c r="A218" s="21">
        <v>44312</v>
      </c>
      <c r="B218" s="1">
        <v>5</v>
      </c>
      <c r="C218" s="1" t="str">
        <f t="shared" si="3"/>
        <v>Apr-21</v>
      </c>
      <c r="E218" s="1" t="s">
        <v>166</v>
      </c>
      <c r="F218" s="1" t="s">
        <v>1449</v>
      </c>
      <c r="G218">
        <f>SUMIFS('CMO Input'!Q:Q,'CMO Input'!E:E,Sheet1!B218,'CMO Input'!AJ:AJ,Sheet1!E218)</f>
        <v>340</v>
      </c>
      <c r="H218">
        <f>SUMIFS('CMO Input'!Q:Q,'CMO Input'!E:E,Sheet1!B218,'CMO Input'!AU:AU,Sheet1!F218)</f>
        <v>0</v>
      </c>
    </row>
    <row r="219" spans="1:8" x14ac:dyDescent="0.25">
      <c r="A219" s="21">
        <v>44319</v>
      </c>
      <c r="B219" s="1">
        <v>6</v>
      </c>
      <c r="C219" s="1" t="str">
        <f t="shared" si="3"/>
        <v>May-21</v>
      </c>
      <c r="E219" s="1" t="s">
        <v>166</v>
      </c>
      <c r="F219" s="1" t="s">
        <v>1449</v>
      </c>
      <c r="G219">
        <f>SUMIFS('CMO Input'!Q:Q,'CMO Input'!E:E,Sheet1!B219,'CMO Input'!AJ:AJ,Sheet1!E219)</f>
        <v>631</v>
      </c>
      <c r="H219">
        <f>SUMIFS('CMO Input'!Q:Q,'CMO Input'!E:E,Sheet1!B219,'CMO Input'!AU:AU,Sheet1!F219)</f>
        <v>0</v>
      </c>
    </row>
    <row r="220" spans="1:8" x14ac:dyDescent="0.25">
      <c r="A220" s="21">
        <v>44326</v>
      </c>
      <c r="B220" s="1">
        <v>7</v>
      </c>
      <c r="C220" s="1" t="str">
        <f t="shared" si="3"/>
        <v>May-21</v>
      </c>
      <c r="E220" s="1" t="s">
        <v>166</v>
      </c>
      <c r="F220" s="1" t="s">
        <v>1449</v>
      </c>
      <c r="G220">
        <f>SUMIFS('CMO Input'!Q:Q,'CMO Input'!E:E,Sheet1!B220,'CMO Input'!AJ:AJ,Sheet1!E220)</f>
        <v>491</v>
      </c>
      <c r="H220">
        <f>SUMIFS('CMO Input'!Q:Q,'CMO Input'!E:E,Sheet1!B220,'CMO Input'!AU:AU,Sheet1!F220)</f>
        <v>0</v>
      </c>
    </row>
    <row r="221" spans="1:8" x14ac:dyDescent="0.25">
      <c r="A221" s="21">
        <v>44333</v>
      </c>
      <c r="B221" s="1">
        <v>8</v>
      </c>
      <c r="C221" s="1" t="str">
        <f t="shared" si="3"/>
        <v>May-21</v>
      </c>
      <c r="E221" s="1" t="s">
        <v>166</v>
      </c>
      <c r="F221" s="1" t="s">
        <v>1449</v>
      </c>
      <c r="G221">
        <f>SUMIFS('CMO Input'!Q:Q,'CMO Input'!E:E,Sheet1!B221,'CMO Input'!AJ:AJ,Sheet1!E221)</f>
        <v>424</v>
      </c>
      <c r="H221">
        <f>SUMIFS('CMO Input'!Q:Q,'CMO Input'!E:E,Sheet1!B221,'CMO Input'!AU:AU,Sheet1!F221)</f>
        <v>0</v>
      </c>
    </row>
    <row r="222" spans="1:8" x14ac:dyDescent="0.25">
      <c r="A222" s="21">
        <v>44340</v>
      </c>
      <c r="B222" s="1">
        <v>9</v>
      </c>
      <c r="C222" s="1" t="str">
        <f t="shared" si="3"/>
        <v>May-21</v>
      </c>
      <c r="E222" s="1" t="s">
        <v>166</v>
      </c>
      <c r="F222" s="1" t="s">
        <v>1449</v>
      </c>
      <c r="G222">
        <f>SUMIFS('CMO Input'!Q:Q,'CMO Input'!E:E,Sheet1!B222,'CMO Input'!AJ:AJ,Sheet1!E222)</f>
        <v>391</v>
      </c>
      <c r="H222">
        <f>SUMIFS('CMO Input'!Q:Q,'CMO Input'!E:E,Sheet1!B222,'CMO Input'!AU:AU,Sheet1!F222)</f>
        <v>0</v>
      </c>
    </row>
    <row r="223" spans="1:8" x14ac:dyDescent="0.25">
      <c r="A223" s="21">
        <v>44347</v>
      </c>
      <c r="B223" s="1">
        <v>10</v>
      </c>
      <c r="C223" s="1" t="str">
        <f t="shared" si="3"/>
        <v>May-21</v>
      </c>
      <c r="E223" s="1" t="s">
        <v>166</v>
      </c>
      <c r="F223" s="1" t="s">
        <v>1449</v>
      </c>
      <c r="G223">
        <f>SUMIFS('CMO Input'!Q:Q,'CMO Input'!E:E,Sheet1!B223,'CMO Input'!AJ:AJ,Sheet1!E223)</f>
        <v>309</v>
      </c>
      <c r="H223">
        <f>SUMIFS('CMO Input'!Q:Q,'CMO Input'!E:E,Sheet1!B223,'CMO Input'!AU:AU,Sheet1!F223)</f>
        <v>0</v>
      </c>
    </row>
    <row r="224" spans="1:8" x14ac:dyDescent="0.25">
      <c r="A224" s="21">
        <v>44354</v>
      </c>
      <c r="B224" s="1">
        <v>11</v>
      </c>
      <c r="C224" s="1" t="str">
        <f t="shared" si="3"/>
        <v>Jun-21</v>
      </c>
      <c r="E224" s="1" t="s">
        <v>166</v>
      </c>
      <c r="F224" s="1" t="s">
        <v>1449</v>
      </c>
      <c r="G224">
        <f>SUMIFS('CMO Input'!Q:Q,'CMO Input'!E:E,Sheet1!B224,'CMO Input'!AJ:AJ,Sheet1!E224)</f>
        <v>684</v>
      </c>
      <c r="H224">
        <f>SUMIFS('CMO Input'!Q:Q,'CMO Input'!E:E,Sheet1!B224,'CMO Input'!AU:AU,Sheet1!F224)</f>
        <v>0</v>
      </c>
    </row>
    <row r="225" spans="1:8" x14ac:dyDescent="0.25">
      <c r="A225" s="21">
        <v>44361</v>
      </c>
      <c r="B225" s="1">
        <v>12</v>
      </c>
      <c r="C225" s="1" t="str">
        <f t="shared" si="3"/>
        <v>Jun-21</v>
      </c>
      <c r="E225" s="1" t="s">
        <v>166</v>
      </c>
      <c r="F225" s="1" t="s">
        <v>1449</v>
      </c>
      <c r="G225">
        <f>SUMIFS('CMO Input'!Q:Q,'CMO Input'!E:E,Sheet1!B225,'CMO Input'!AJ:AJ,Sheet1!E225)</f>
        <v>692</v>
      </c>
      <c r="H225">
        <f>SUMIFS('CMO Input'!Q:Q,'CMO Input'!E:E,Sheet1!B225,'CMO Input'!AU:AU,Sheet1!F225)</f>
        <v>0</v>
      </c>
    </row>
    <row r="226" spans="1:8" x14ac:dyDescent="0.25">
      <c r="A226" s="21">
        <v>44368</v>
      </c>
      <c r="B226" s="1">
        <v>13</v>
      </c>
      <c r="C226" s="1" t="str">
        <f t="shared" si="3"/>
        <v>Jun-21</v>
      </c>
      <c r="E226" s="1" t="s">
        <v>166</v>
      </c>
      <c r="F226" s="1" t="s">
        <v>1449</v>
      </c>
      <c r="G226">
        <f>SUMIFS('CMO Input'!Q:Q,'CMO Input'!E:E,Sheet1!B226,'CMO Input'!AJ:AJ,Sheet1!E226)</f>
        <v>571</v>
      </c>
      <c r="H226">
        <f>SUMIFS('CMO Input'!Q:Q,'CMO Input'!E:E,Sheet1!B226,'CMO Input'!AU:AU,Sheet1!F226)</f>
        <v>0</v>
      </c>
    </row>
    <row r="227" spans="1:8" x14ac:dyDescent="0.25">
      <c r="A227" s="21">
        <v>44375</v>
      </c>
      <c r="B227" s="1">
        <v>14</v>
      </c>
      <c r="C227" s="1" t="str">
        <f t="shared" si="3"/>
        <v>Jun-21</v>
      </c>
      <c r="E227" s="1" t="s">
        <v>166</v>
      </c>
      <c r="F227" s="1" t="s">
        <v>1449</v>
      </c>
      <c r="G227">
        <f>SUMIFS('CMO Input'!Q:Q,'CMO Input'!E:E,Sheet1!B227,'CMO Input'!AJ:AJ,Sheet1!E227)</f>
        <v>401</v>
      </c>
      <c r="H227">
        <f>SUMIFS('CMO Input'!Q:Q,'CMO Input'!E:E,Sheet1!B227,'CMO Input'!AU:AU,Sheet1!F227)</f>
        <v>0</v>
      </c>
    </row>
    <row r="228" spans="1:8" x14ac:dyDescent="0.25">
      <c r="A228" s="21">
        <v>44382</v>
      </c>
      <c r="B228" s="1">
        <v>15</v>
      </c>
      <c r="C228" s="1" t="str">
        <f t="shared" si="3"/>
        <v>Jul-21</v>
      </c>
      <c r="E228" s="1" t="s">
        <v>166</v>
      </c>
      <c r="F228" s="1" t="s">
        <v>1449</v>
      </c>
      <c r="G228">
        <f>SUMIFS('CMO Input'!Q:Q,'CMO Input'!E:E,Sheet1!B228,'CMO Input'!AJ:AJ,Sheet1!E228)</f>
        <v>613</v>
      </c>
      <c r="H228">
        <f>SUMIFS('CMO Input'!Q:Q,'CMO Input'!E:E,Sheet1!B228,'CMO Input'!AU:AU,Sheet1!F228)</f>
        <v>0</v>
      </c>
    </row>
    <row r="229" spans="1:8" x14ac:dyDescent="0.25">
      <c r="A229" s="21">
        <v>44389</v>
      </c>
      <c r="B229" s="1">
        <v>16</v>
      </c>
      <c r="C229" s="1" t="str">
        <f t="shared" si="3"/>
        <v>Jul-21</v>
      </c>
      <c r="E229" s="1" t="s">
        <v>166</v>
      </c>
      <c r="F229" s="1" t="s">
        <v>1449</v>
      </c>
      <c r="G229">
        <f>SUMIFS('CMO Input'!Q:Q,'CMO Input'!E:E,Sheet1!B229,'CMO Input'!AJ:AJ,Sheet1!E229)</f>
        <v>779</v>
      </c>
      <c r="H229">
        <f>SUMIFS('CMO Input'!Q:Q,'CMO Input'!E:E,Sheet1!B229,'CMO Input'!AU:AU,Sheet1!F229)</f>
        <v>0</v>
      </c>
    </row>
    <row r="230" spans="1:8" x14ac:dyDescent="0.25">
      <c r="A230" s="21">
        <v>44396</v>
      </c>
      <c r="B230" s="1">
        <v>17</v>
      </c>
      <c r="C230" s="1" t="str">
        <f t="shared" si="3"/>
        <v>Jul-21</v>
      </c>
      <c r="E230" s="1" t="s">
        <v>166</v>
      </c>
      <c r="F230" s="1" t="s">
        <v>1449</v>
      </c>
      <c r="G230">
        <f>SUMIFS('CMO Input'!Q:Q,'CMO Input'!E:E,Sheet1!B230,'CMO Input'!AJ:AJ,Sheet1!E230)</f>
        <v>334</v>
      </c>
      <c r="H230">
        <f>SUMIFS('CMO Input'!Q:Q,'CMO Input'!E:E,Sheet1!B230,'CMO Input'!AU:AU,Sheet1!F230)</f>
        <v>0</v>
      </c>
    </row>
    <row r="231" spans="1:8" x14ac:dyDescent="0.25">
      <c r="A231" s="21">
        <v>44403</v>
      </c>
      <c r="B231" s="1">
        <v>18</v>
      </c>
      <c r="C231" s="1" t="str">
        <f t="shared" si="3"/>
        <v>Jul-21</v>
      </c>
      <c r="E231" s="1" t="s">
        <v>166</v>
      </c>
      <c r="F231" s="1" t="s">
        <v>1449</v>
      </c>
      <c r="G231">
        <f>SUMIFS('CMO Input'!Q:Q,'CMO Input'!E:E,Sheet1!B231,'CMO Input'!AJ:AJ,Sheet1!E231)</f>
        <v>685</v>
      </c>
      <c r="H231">
        <f>SUMIFS('CMO Input'!Q:Q,'CMO Input'!E:E,Sheet1!B231,'CMO Input'!AU:AU,Sheet1!F231)</f>
        <v>0</v>
      </c>
    </row>
    <row r="232" spans="1:8" x14ac:dyDescent="0.25">
      <c r="A232" s="21">
        <v>44410</v>
      </c>
      <c r="B232" s="1">
        <v>19</v>
      </c>
      <c r="C232" s="1" t="str">
        <f t="shared" si="3"/>
        <v>Aug-21</v>
      </c>
      <c r="E232" s="1" t="s">
        <v>166</v>
      </c>
      <c r="F232" s="1" t="s">
        <v>1449</v>
      </c>
      <c r="G232">
        <f>SUMIFS('CMO Input'!Q:Q,'CMO Input'!E:E,Sheet1!B232,'CMO Input'!AJ:AJ,Sheet1!E232)</f>
        <v>459</v>
      </c>
      <c r="H232">
        <f>SUMIFS('CMO Input'!Q:Q,'CMO Input'!E:E,Sheet1!B232,'CMO Input'!AU:AU,Sheet1!F232)</f>
        <v>0</v>
      </c>
    </row>
    <row r="233" spans="1:8" x14ac:dyDescent="0.25">
      <c r="A233" s="21">
        <v>44417</v>
      </c>
      <c r="B233" s="1">
        <v>20</v>
      </c>
      <c r="C233" s="1" t="str">
        <f t="shared" si="3"/>
        <v>Aug-21</v>
      </c>
      <c r="E233" s="1" t="s">
        <v>166</v>
      </c>
      <c r="F233" s="1" t="s">
        <v>1449</v>
      </c>
      <c r="G233">
        <f>SUMIFS('CMO Input'!Q:Q,'CMO Input'!E:E,Sheet1!B233,'CMO Input'!AJ:AJ,Sheet1!E233)</f>
        <v>255</v>
      </c>
      <c r="H233">
        <f>SUMIFS('CMO Input'!Q:Q,'CMO Input'!E:E,Sheet1!B233,'CMO Input'!AU:AU,Sheet1!F233)</f>
        <v>0</v>
      </c>
    </row>
    <row r="234" spans="1:8" x14ac:dyDescent="0.25">
      <c r="A234" s="21">
        <v>44424</v>
      </c>
      <c r="B234" s="1">
        <v>21</v>
      </c>
      <c r="C234" s="1" t="str">
        <f t="shared" si="3"/>
        <v>Aug-21</v>
      </c>
      <c r="E234" s="1" t="s">
        <v>166</v>
      </c>
      <c r="F234" s="1" t="s">
        <v>1449</v>
      </c>
      <c r="G234">
        <f>SUMIFS('CMO Input'!Q:Q,'CMO Input'!E:E,Sheet1!B234,'CMO Input'!AJ:AJ,Sheet1!E234)</f>
        <v>424</v>
      </c>
      <c r="H234">
        <f>SUMIFS('CMO Input'!Q:Q,'CMO Input'!E:E,Sheet1!B234,'CMO Input'!AU:AU,Sheet1!F234)</f>
        <v>0</v>
      </c>
    </row>
    <row r="235" spans="1:8" x14ac:dyDescent="0.25">
      <c r="A235" s="21">
        <v>44431</v>
      </c>
      <c r="B235" s="1">
        <v>22</v>
      </c>
      <c r="C235" s="1" t="str">
        <f t="shared" si="3"/>
        <v>Aug-21</v>
      </c>
      <c r="E235" s="1" t="s">
        <v>166</v>
      </c>
      <c r="F235" s="1" t="s">
        <v>1449</v>
      </c>
      <c r="G235">
        <f>SUMIFS('CMO Input'!Q:Q,'CMO Input'!E:E,Sheet1!B235,'CMO Input'!AJ:AJ,Sheet1!E235)</f>
        <v>533</v>
      </c>
      <c r="H235">
        <f>SUMIFS('CMO Input'!Q:Q,'CMO Input'!E:E,Sheet1!B235,'CMO Input'!AU:AU,Sheet1!F235)</f>
        <v>0</v>
      </c>
    </row>
    <row r="236" spans="1:8" x14ac:dyDescent="0.25">
      <c r="A236" s="21">
        <v>44438</v>
      </c>
      <c r="B236" s="1">
        <v>23</v>
      </c>
      <c r="C236" s="1" t="str">
        <f t="shared" si="3"/>
        <v>Aug-21</v>
      </c>
      <c r="E236" s="1" t="s">
        <v>166</v>
      </c>
      <c r="F236" s="1" t="s">
        <v>1449</v>
      </c>
      <c r="G236">
        <f>SUMIFS('CMO Input'!Q:Q,'CMO Input'!E:E,Sheet1!B236,'CMO Input'!AJ:AJ,Sheet1!E236)</f>
        <v>440</v>
      </c>
      <c r="H236">
        <f>SUMIFS('CMO Input'!Q:Q,'CMO Input'!E:E,Sheet1!B236,'CMO Input'!AU:AU,Sheet1!F236)</f>
        <v>0</v>
      </c>
    </row>
    <row r="237" spans="1:8" x14ac:dyDescent="0.25">
      <c r="A237" s="21">
        <v>44445</v>
      </c>
      <c r="B237" s="1">
        <v>24</v>
      </c>
      <c r="C237" s="1" t="str">
        <f t="shared" si="3"/>
        <v>Sep-21</v>
      </c>
      <c r="E237" s="1" t="s">
        <v>166</v>
      </c>
      <c r="F237" s="1" t="s">
        <v>1449</v>
      </c>
      <c r="G237">
        <f>SUMIFS('CMO Input'!Q:Q,'CMO Input'!E:E,Sheet1!B237,'CMO Input'!AJ:AJ,Sheet1!E237)</f>
        <v>333.7</v>
      </c>
      <c r="H237">
        <f>SUMIFS('CMO Input'!Q:Q,'CMO Input'!E:E,Sheet1!B237,'CMO Input'!AU:AU,Sheet1!F237)</f>
        <v>0</v>
      </c>
    </row>
    <row r="238" spans="1:8" x14ac:dyDescent="0.25">
      <c r="A238" s="21">
        <v>44452</v>
      </c>
      <c r="B238" s="1">
        <v>25</v>
      </c>
      <c r="C238" s="1" t="str">
        <f t="shared" si="3"/>
        <v>Sep-21</v>
      </c>
      <c r="E238" s="1" t="s">
        <v>166</v>
      </c>
      <c r="F238" s="1" t="s">
        <v>1449</v>
      </c>
      <c r="G238">
        <f>SUMIFS('CMO Input'!Q:Q,'CMO Input'!E:E,Sheet1!B238,'CMO Input'!AJ:AJ,Sheet1!E238)</f>
        <v>675</v>
      </c>
      <c r="H238">
        <f>SUMIFS('CMO Input'!Q:Q,'CMO Input'!E:E,Sheet1!B238,'CMO Input'!AU:AU,Sheet1!F238)</f>
        <v>0</v>
      </c>
    </row>
    <row r="239" spans="1:8" x14ac:dyDescent="0.25">
      <c r="A239" s="21">
        <v>44459</v>
      </c>
      <c r="B239" s="1">
        <v>26</v>
      </c>
      <c r="C239" s="1" t="str">
        <f t="shared" si="3"/>
        <v>Sep-21</v>
      </c>
      <c r="E239" s="1" t="s">
        <v>166</v>
      </c>
      <c r="F239" s="1" t="s">
        <v>1449</v>
      </c>
      <c r="G239">
        <f>SUMIFS('CMO Input'!Q:Q,'CMO Input'!E:E,Sheet1!B239,'CMO Input'!AJ:AJ,Sheet1!E239)</f>
        <v>601</v>
      </c>
      <c r="H239">
        <f>SUMIFS('CMO Input'!Q:Q,'CMO Input'!E:E,Sheet1!B239,'CMO Input'!AU:AU,Sheet1!F239)</f>
        <v>0</v>
      </c>
    </row>
    <row r="240" spans="1:8" x14ac:dyDescent="0.25">
      <c r="A240" s="21">
        <v>44466</v>
      </c>
      <c r="B240" s="1">
        <v>27</v>
      </c>
      <c r="C240" s="1" t="str">
        <f t="shared" si="3"/>
        <v>Sep-21</v>
      </c>
      <c r="E240" s="1" t="s">
        <v>166</v>
      </c>
      <c r="F240" s="1" t="s">
        <v>1449</v>
      </c>
      <c r="G240">
        <f>SUMIFS('CMO Input'!Q:Q,'CMO Input'!E:E,Sheet1!B240,'CMO Input'!AJ:AJ,Sheet1!E240)</f>
        <v>264</v>
      </c>
      <c r="H240">
        <f>SUMIFS('CMO Input'!Q:Q,'CMO Input'!E:E,Sheet1!B240,'CMO Input'!AU:AU,Sheet1!F240)</f>
        <v>0</v>
      </c>
    </row>
    <row r="241" spans="1:8" x14ac:dyDescent="0.25">
      <c r="A241" s="21">
        <v>44473</v>
      </c>
      <c r="B241" s="1">
        <v>28</v>
      </c>
      <c r="C241" s="1" t="str">
        <f t="shared" si="3"/>
        <v>Oct-21</v>
      </c>
      <c r="E241" s="1" t="s">
        <v>166</v>
      </c>
      <c r="F241" s="1" t="s">
        <v>1449</v>
      </c>
      <c r="G241">
        <f>SUMIFS('CMO Input'!Q:Q,'CMO Input'!E:E,Sheet1!B241,'CMO Input'!AJ:AJ,Sheet1!E241)</f>
        <v>393</v>
      </c>
      <c r="H241">
        <f>SUMIFS('CMO Input'!Q:Q,'CMO Input'!E:E,Sheet1!B241,'CMO Input'!AU:AU,Sheet1!F241)</f>
        <v>0</v>
      </c>
    </row>
    <row r="242" spans="1:8" x14ac:dyDescent="0.25">
      <c r="A242" s="21">
        <v>44480</v>
      </c>
      <c r="B242" s="1">
        <v>29</v>
      </c>
      <c r="C242" s="1" t="str">
        <f t="shared" si="3"/>
        <v>Oct-21</v>
      </c>
      <c r="E242" s="1" t="s">
        <v>166</v>
      </c>
      <c r="F242" s="1" t="s">
        <v>1449</v>
      </c>
      <c r="G242">
        <f>SUMIFS('CMO Input'!Q:Q,'CMO Input'!E:E,Sheet1!B242,'CMO Input'!AJ:AJ,Sheet1!E242)</f>
        <v>553</v>
      </c>
      <c r="H242">
        <f>SUMIFS('CMO Input'!Q:Q,'CMO Input'!E:E,Sheet1!B242,'CMO Input'!AU:AU,Sheet1!F242)</f>
        <v>0</v>
      </c>
    </row>
    <row r="243" spans="1:8" x14ac:dyDescent="0.25">
      <c r="A243" s="21">
        <v>44487</v>
      </c>
      <c r="B243" s="1">
        <v>30</v>
      </c>
      <c r="C243" s="1" t="str">
        <f t="shared" si="3"/>
        <v>Oct-21</v>
      </c>
      <c r="E243" s="1" t="s">
        <v>166</v>
      </c>
      <c r="F243" s="1" t="s">
        <v>1449</v>
      </c>
      <c r="G243">
        <f>SUMIFS('CMO Input'!Q:Q,'CMO Input'!E:E,Sheet1!B243,'CMO Input'!AJ:AJ,Sheet1!E243)</f>
        <v>450</v>
      </c>
      <c r="H243">
        <f>SUMIFS('CMO Input'!Q:Q,'CMO Input'!E:E,Sheet1!B243,'CMO Input'!AU:AU,Sheet1!F243)</f>
        <v>0</v>
      </c>
    </row>
    <row r="244" spans="1:8" x14ac:dyDescent="0.25">
      <c r="A244" s="21">
        <v>44494</v>
      </c>
      <c r="B244" s="1">
        <v>31</v>
      </c>
      <c r="C244" s="1" t="str">
        <f t="shared" si="3"/>
        <v>Oct-21</v>
      </c>
      <c r="E244" s="1" t="s">
        <v>166</v>
      </c>
      <c r="F244" s="1" t="s">
        <v>1449</v>
      </c>
      <c r="G244">
        <f>SUMIFS('CMO Input'!Q:Q,'CMO Input'!E:E,Sheet1!B244,'CMO Input'!AJ:AJ,Sheet1!E244)</f>
        <v>803</v>
      </c>
      <c r="H244">
        <f>SUMIFS('CMO Input'!Q:Q,'CMO Input'!E:E,Sheet1!B244,'CMO Input'!AU:AU,Sheet1!F244)</f>
        <v>0</v>
      </c>
    </row>
    <row r="245" spans="1:8" x14ac:dyDescent="0.25">
      <c r="A245" s="21">
        <v>44501</v>
      </c>
      <c r="B245" s="1">
        <v>32</v>
      </c>
      <c r="C245" s="1" t="str">
        <f t="shared" si="3"/>
        <v>Nov-21</v>
      </c>
      <c r="E245" s="1" t="s">
        <v>166</v>
      </c>
      <c r="F245" s="1" t="s">
        <v>1449</v>
      </c>
      <c r="G245">
        <f>SUMIFS('CMO Input'!Q:Q,'CMO Input'!E:E,Sheet1!B245,'CMO Input'!AJ:AJ,Sheet1!E245)</f>
        <v>0</v>
      </c>
      <c r="H245">
        <f>SUMIFS('CMO Input'!Q:Q,'CMO Input'!E:E,Sheet1!B245,'CMO Input'!AU:AU,Sheet1!F245)</f>
        <v>0</v>
      </c>
    </row>
    <row r="246" spans="1:8" x14ac:dyDescent="0.25">
      <c r="A246" s="21">
        <v>44508</v>
      </c>
      <c r="B246" s="1">
        <v>33</v>
      </c>
      <c r="C246" s="1" t="str">
        <f t="shared" si="3"/>
        <v>Nov-21</v>
      </c>
      <c r="E246" s="1" t="s">
        <v>166</v>
      </c>
      <c r="F246" s="1" t="s">
        <v>1449</v>
      </c>
      <c r="G246">
        <f>SUMIFS('CMO Input'!Q:Q,'CMO Input'!E:E,Sheet1!B246,'CMO Input'!AJ:AJ,Sheet1!E246)</f>
        <v>0</v>
      </c>
      <c r="H246">
        <f>SUMIFS('CMO Input'!Q:Q,'CMO Input'!E:E,Sheet1!B246,'CMO Input'!AU:AU,Sheet1!F246)</f>
        <v>0</v>
      </c>
    </row>
    <row r="247" spans="1:8" x14ac:dyDescent="0.25">
      <c r="A247" s="21">
        <v>44515</v>
      </c>
      <c r="B247" s="1">
        <v>34</v>
      </c>
      <c r="C247" s="1" t="str">
        <f t="shared" si="3"/>
        <v>Nov-21</v>
      </c>
      <c r="E247" s="1" t="s">
        <v>166</v>
      </c>
      <c r="F247" s="1" t="s">
        <v>1449</v>
      </c>
      <c r="G247">
        <f>SUMIFS('CMO Input'!Q:Q,'CMO Input'!E:E,Sheet1!B247,'CMO Input'!AJ:AJ,Sheet1!E247)</f>
        <v>0</v>
      </c>
      <c r="H247">
        <f>SUMIFS('CMO Input'!Q:Q,'CMO Input'!E:E,Sheet1!B247,'CMO Input'!AU:AU,Sheet1!F247)</f>
        <v>0</v>
      </c>
    </row>
    <row r="248" spans="1:8" x14ac:dyDescent="0.25">
      <c r="A248" s="21">
        <v>44522</v>
      </c>
      <c r="B248" s="1">
        <v>35</v>
      </c>
      <c r="C248" s="1" t="str">
        <f t="shared" si="3"/>
        <v>Nov-21</v>
      </c>
      <c r="E248" s="1" t="s">
        <v>166</v>
      </c>
      <c r="F248" s="1" t="s">
        <v>1449</v>
      </c>
      <c r="G248">
        <f>SUMIFS('CMO Input'!Q:Q,'CMO Input'!E:E,Sheet1!B248,'CMO Input'!AJ:AJ,Sheet1!E248)</f>
        <v>0</v>
      </c>
      <c r="H248">
        <f>SUMIFS('CMO Input'!Q:Q,'CMO Input'!E:E,Sheet1!B248,'CMO Input'!AU:AU,Sheet1!F248)</f>
        <v>0</v>
      </c>
    </row>
    <row r="249" spans="1:8" x14ac:dyDescent="0.25">
      <c r="A249" s="21">
        <v>44529</v>
      </c>
      <c r="B249" s="1">
        <v>36</v>
      </c>
      <c r="C249" s="1" t="str">
        <f t="shared" si="3"/>
        <v>Nov-21</v>
      </c>
      <c r="E249" s="1" t="s">
        <v>166</v>
      </c>
      <c r="F249" s="1" t="s">
        <v>1449</v>
      </c>
      <c r="G249">
        <f>SUMIFS('CMO Input'!Q:Q,'CMO Input'!E:E,Sheet1!B249,'CMO Input'!AJ:AJ,Sheet1!E249)</f>
        <v>0</v>
      </c>
      <c r="H249">
        <f>SUMIFS('CMO Input'!Q:Q,'CMO Input'!E:E,Sheet1!B249,'CMO Input'!AU:AU,Sheet1!F249)</f>
        <v>0</v>
      </c>
    </row>
    <row r="250" spans="1:8" x14ac:dyDescent="0.25">
      <c r="A250" s="21">
        <v>44536</v>
      </c>
      <c r="B250" s="1">
        <v>37</v>
      </c>
      <c r="C250" s="1" t="str">
        <f t="shared" si="3"/>
        <v>Dec-21</v>
      </c>
      <c r="E250" s="1" t="s">
        <v>166</v>
      </c>
      <c r="F250" s="1" t="s">
        <v>1449</v>
      </c>
      <c r="G250">
        <f>SUMIFS('CMO Input'!Q:Q,'CMO Input'!E:E,Sheet1!B250,'CMO Input'!AJ:AJ,Sheet1!E250)</f>
        <v>0</v>
      </c>
      <c r="H250">
        <f>SUMIFS('CMO Input'!Q:Q,'CMO Input'!E:E,Sheet1!B250,'CMO Input'!AU:AU,Sheet1!F250)</f>
        <v>0</v>
      </c>
    </row>
    <row r="251" spans="1:8" x14ac:dyDescent="0.25">
      <c r="A251" s="21">
        <v>44543</v>
      </c>
      <c r="B251" s="1">
        <v>38</v>
      </c>
      <c r="C251" s="1" t="str">
        <f t="shared" si="3"/>
        <v>Dec-21</v>
      </c>
      <c r="E251" s="1" t="s">
        <v>166</v>
      </c>
      <c r="F251" s="1" t="s">
        <v>1449</v>
      </c>
      <c r="G251">
        <f>SUMIFS('CMO Input'!Q:Q,'CMO Input'!E:E,Sheet1!B251,'CMO Input'!AJ:AJ,Sheet1!E251)</f>
        <v>0</v>
      </c>
      <c r="H251">
        <f>SUMIFS('CMO Input'!Q:Q,'CMO Input'!E:E,Sheet1!B251,'CMO Input'!AU:AU,Sheet1!F251)</f>
        <v>0</v>
      </c>
    </row>
    <row r="252" spans="1:8" x14ac:dyDescent="0.25">
      <c r="A252" s="21">
        <v>44550</v>
      </c>
      <c r="B252" s="1">
        <v>39</v>
      </c>
      <c r="C252" s="1" t="str">
        <f t="shared" si="3"/>
        <v>Dec-21</v>
      </c>
      <c r="E252" s="1" t="s">
        <v>166</v>
      </c>
      <c r="F252" s="1" t="s">
        <v>1449</v>
      </c>
      <c r="G252">
        <f>SUMIFS('CMO Input'!Q:Q,'CMO Input'!E:E,Sheet1!B252,'CMO Input'!AJ:AJ,Sheet1!E252)</f>
        <v>0</v>
      </c>
      <c r="H252">
        <f>SUMIFS('CMO Input'!Q:Q,'CMO Input'!E:E,Sheet1!B252,'CMO Input'!AU:AU,Sheet1!F252)</f>
        <v>0</v>
      </c>
    </row>
    <row r="253" spans="1:8" x14ac:dyDescent="0.25">
      <c r="A253" s="21">
        <v>44557</v>
      </c>
      <c r="B253" s="1">
        <v>40</v>
      </c>
      <c r="C253" s="1" t="str">
        <f t="shared" si="3"/>
        <v>Dec-21</v>
      </c>
      <c r="E253" s="1" t="s">
        <v>166</v>
      </c>
      <c r="F253" s="1" t="s">
        <v>1449</v>
      </c>
      <c r="G253">
        <f>SUMIFS('CMO Input'!Q:Q,'CMO Input'!E:E,Sheet1!B253,'CMO Input'!AJ:AJ,Sheet1!E253)</f>
        <v>0</v>
      </c>
      <c r="H253">
        <f>SUMIFS('CMO Input'!Q:Q,'CMO Input'!E:E,Sheet1!B253,'CMO Input'!AU:AU,Sheet1!F253)</f>
        <v>0</v>
      </c>
    </row>
    <row r="254" spans="1:8" x14ac:dyDescent="0.25">
      <c r="A254" s="21">
        <v>44564</v>
      </c>
      <c r="B254" s="1">
        <v>41</v>
      </c>
      <c r="C254" s="1" t="str">
        <f t="shared" si="3"/>
        <v>Jan-22</v>
      </c>
      <c r="E254" s="1" t="s">
        <v>166</v>
      </c>
      <c r="F254" s="1" t="s">
        <v>1449</v>
      </c>
      <c r="G254">
        <f>SUMIFS('CMO Input'!Q:Q,'CMO Input'!E:E,Sheet1!B254,'CMO Input'!AJ:AJ,Sheet1!E254)</f>
        <v>0</v>
      </c>
      <c r="H254">
        <f>SUMIFS('CMO Input'!Q:Q,'CMO Input'!E:E,Sheet1!B254,'CMO Input'!AU:AU,Sheet1!F254)</f>
        <v>0</v>
      </c>
    </row>
    <row r="255" spans="1:8" x14ac:dyDescent="0.25">
      <c r="A255" s="21">
        <v>44571</v>
      </c>
      <c r="B255" s="1">
        <v>42</v>
      </c>
      <c r="C255" s="1" t="str">
        <f t="shared" si="3"/>
        <v>Jan-22</v>
      </c>
      <c r="E255" s="1" t="s">
        <v>166</v>
      </c>
      <c r="F255" s="1" t="s">
        <v>1449</v>
      </c>
      <c r="G255">
        <f>SUMIFS('CMO Input'!Q:Q,'CMO Input'!E:E,Sheet1!B255,'CMO Input'!AJ:AJ,Sheet1!E255)</f>
        <v>0</v>
      </c>
      <c r="H255">
        <f>SUMIFS('CMO Input'!Q:Q,'CMO Input'!E:E,Sheet1!B255,'CMO Input'!AU:AU,Sheet1!F255)</f>
        <v>0</v>
      </c>
    </row>
    <row r="256" spans="1:8" x14ac:dyDescent="0.25">
      <c r="A256" s="21">
        <v>44578</v>
      </c>
      <c r="B256" s="1">
        <v>43</v>
      </c>
      <c r="C256" s="1" t="str">
        <f t="shared" si="3"/>
        <v>Jan-22</v>
      </c>
      <c r="E256" s="1" t="s">
        <v>166</v>
      </c>
      <c r="F256" s="1" t="s">
        <v>1449</v>
      </c>
      <c r="G256">
        <f>SUMIFS('CMO Input'!Q:Q,'CMO Input'!E:E,Sheet1!B256,'CMO Input'!AJ:AJ,Sheet1!E256)</f>
        <v>0</v>
      </c>
      <c r="H256">
        <f>SUMIFS('CMO Input'!Q:Q,'CMO Input'!E:E,Sheet1!B256,'CMO Input'!AU:AU,Sheet1!F256)</f>
        <v>0</v>
      </c>
    </row>
    <row r="257" spans="1:8" x14ac:dyDescent="0.25">
      <c r="A257" s="21">
        <v>44585</v>
      </c>
      <c r="B257" s="1">
        <v>44</v>
      </c>
      <c r="C257" s="1" t="str">
        <f t="shared" si="3"/>
        <v>Jan-22</v>
      </c>
      <c r="E257" s="1" t="s">
        <v>166</v>
      </c>
      <c r="F257" s="1" t="s">
        <v>1449</v>
      </c>
      <c r="G257">
        <f>SUMIFS('CMO Input'!Q:Q,'CMO Input'!E:E,Sheet1!B257,'CMO Input'!AJ:AJ,Sheet1!E257)</f>
        <v>0</v>
      </c>
      <c r="H257">
        <f>SUMIFS('CMO Input'!Q:Q,'CMO Input'!E:E,Sheet1!B257,'CMO Input'!AU:AU,Sheet1!F257)</f>
        <v>0</v>
      </c>
    </row>
    <row r="258" spans="1:8" x14ac:dyDescent="0.25">
      <c r="A258" s="21">
        <v>44592</v>
      </c>
      <c r="B258" s="1">
        <v>45</v>
      </c>
      <c r="C258" s="1" t="str">
        <f t="shared" si="3"/>
        <v>Jan-22</v>
      </c>
      <c r="E258" s="1" t="s">
        <v>166</v>
      </c>
      <c r="F258" s="1" t="s">
        <v>1449</v>
      </c>
      <c r="G258">
        <f>SUMIFS('CMO Input'!Q:Q,'CMO Input'!E:E,Sheet1!B258,'CMO Input'!AJ:AJ,Sheet1!E258)</f>
        <v>0</v>
      </c>
      <c r="H258">
        <f>SUMIFS('CMO Input'!Q:Q,'CMO Input'!E:E,Sheet1!B258,'CMO Input'!AU:AU,Sheet1!F258)</f>
        <v>0</v>
      </c>
    </row>
    <row r="259" spans="1:8" x14ac:dyDescent="0.25">
      <c r="A259" s="21">
        <v>44599</v>
      </c>
      <c r="B259" s="1">
        <v>46</v>
      </c>
      <c r="C259" s="1" t="str">
        <f t="shared" ref="C259:C322" si="4">TEXT(A259,"mmm-yy")</f>
        <v>Feb-22</v>
      </c>
      <c r="E259" s="1" t="s">
        <v>166</v>
      </c>
      <c r="F259" s="1" t="s">
        <v>1449</v>
      </c>
      <c r="G259">
        <f>SUMIFS('CMO Input'!Q:Q,'CMO Input'!E:E,Sheet1!B259,'CMO Input'!AJ:AJ,Sheet1!E259)</f>
        <v>0</v>
      </c>
      <c r="H259">
        <f>SUMIFS('CMO Input'!Q:Q,'CMO Input'!E:E,Sheet1!B259,'CMO Input'!AU:AU,Sheet1!F259)</f>
        <v>0</v>
      </c>
    </row>
    <row r="260" spans="1:8" x14ac:dyDescent="0.25">
      <c r="A260" s="21">
        <v>44606</v>
      </c>
      <c r="B260" s="1">
        <v>47</v>
      </c>
      <c r="C260" s="1" t="str">
        <f t="shared" si="4"/>
        <v>Feb-22</v>
      </c>
      <c r="E260" s="1" t="s">
        <v>166</v>
      </c>
      <c r="F260" s="1" t="s">
        <v>1449</v>
      </c>
      <c r="G260">
        <f>SUMIFS('CMO Input'!Q:Q,'CMO Input'!E:E,Sheet1!B260,'CMO Input'!AJ:AJ,Sheet1!E260)</f>
        <v>0</v>
      </c>
      <c r="H260">
        <f>SUMIFS('CMO Input'!Q:Q,'CMO Input'!E:E,Sheet1!B260,'CMO Input'!AU:AU,Sheet1!F260)</f>
        <v>0</v>
      </c>
    </row>
    <row r="261" spans="1:8" x14ac:dyDescent="0.25">
      <c r="A261" s="21">
        <v>44613</v>
      </c>
      <c r="B261" s="1">
        <v>48</v>
      </c>
      <c r="C261" s="1" t="str">
        <f t="shared" si="4"/>
        <v>Feb-22</v>
      </c>
      <c r="E261" s="1" t="s">
        <v>166</v>
      </c>
      <c r="F261" s="1" t="s">
        <v>1449</v>
      </c>
      <c r="G261">
        <f>SUMIFS('CMO Input'!Q:Q,'CMO Input'!E:E,Sheet1!B261,'CMO Input'!AJ:AJ,Sheet1!E261)</f>
        <v>0</v>
      </c>
      <c r="H261">
        <f>SUMIFS('CMO Input'!Q:Q,'CMO Input'!E:E,Sheet1!B261,'CMO Input'!AU:AU,Sheet1!F261)</f>
        <v>0</v>
      </c>
    </row>
    <row r="262" spans="1:8" x14ac:dyDescent="0.25">
      <c r="A262" s="21">
        <v>44620</v>
      </c>
      <c r="B262" s="1">
        <v>49</v>
      </c>
      <c r="C262" s="1" t="str">
        <f t="shared" si="4"/>
        <v>Feb-22</v>
      </c>
      <c r="E262" s="1" t="s">
        <v>166</v>
      </c>
      <c r="F262" s="1" t="s">
        <v>1449</v>
      </c>
      <c r="G262">
        <f>SUMIFS('CMO Input'!Q:Q,'CMO Input'!E:E,Sheet1!B262,'CMO Input'!AJ:AJ,Sheet1!E262)</f>
        <v>0</v>
      </c>
      <c r="H262">
        <f>SUMIFS('CMO Input'!Q:Q,'CMO Input'!E:E,Sheet1!B262,'CMO Input'!AU:AU,Sheet1!F262)</f>
        <v>0</v>
      </c>
    </row>
    <row r="263" spans="1:8" x14ac:dyDescent="0.25">
      <c r="A263" s="21">
        <v>44627</v>
      </c>
      <c r="B263" s="1">
        <v>50</v>
      </c>
      <c r="C263" s="1" t="str">
        <f t="shared" si="4"/>
        <v>Mar-22</v>
      </c>
      <c r="E263" s="1" t="s">
        <v>166</v>
      </c>
      <c r="F263" s="1" t="s">
        <v>1449</v>
      </c>
      <c r="G263">
        <f>SUMIFS('CMO Input'!Q:Q,'CMO Input'!E:E,Sheet1!B263,'CMO Input'!AJ:AJ,Sheet1!E263)</f>
        <v>0</v>
      </c>
      <c r="H263">
        <f>SUMIFS('CMO Input'!Q:Q,'CMO Input'!E:E,Sheet1!B263,'CMO Input'!AU:AU,Sheet1!F263)</f>
        <v>0</v>
      </c>
    </row>
    <row r="264" spans="1:8" x14ac:dyDescent="0.25">
      <c r="A264" s="21">
        <v>44634</v>
      </c>
      <c r="B264" s="1">
        <v>51</v>
      </c>
      <c r="C264" s="1" t="str">
        <f t="shared" si="4"/>
        <v>Mar-22</v>
      </c>
      <c r="E264" s="1" t="s">
        <v>166</v>
      </c>
      <c r="F264" s="1" t="s">
        <v>1449</v>
      </c>
      <c r="G264">
        <f>SUMIFS('CMO Input'!Q:Q,'CMO Input'!E:E,Sheet1!B264,'CMO Input'!AJ:AJ,Sheet1!E264)</f>
        <v>0</v>
      </c>
      <c r="H264">
        <f>SUMIFS('CMO Input'!Q:Q,'CMO Input'!E:E,Sheet1!B264,'CMO Input'!AU:AU,Sheet1!F264)</f>
        <v>0</v>
      </c>
    </row>
    <row r="265" spans="1:8" x14ac:dyDescent="0.25">
      <c r="A265" s="21">
        <v>44641</v>
      </c>
      <c r="B265" s="1">
        <v>52</v>
      </c>
      <c r="C265" s="1" t="str">
        <f t="shared" si="4"/>
        <v>Mar-22</v>
      </c>
      <c r="E265" s="1" t="s">
        <v>166</v>
      </c>
      <c r="F265" s="1" t="s">
        <v>1449</v>
      </c>
      <c r="G265">
        <f>SUMIFS('CMO Input'!Q:Q,'CMO Input'!E:E,Sheet1!B265,'CMO Input'!AJ:AJ,Sheet1!E265)</f>
        <v>0</v>
      </c>
      <c r="H265">
        <f>SUMIFS('CMO Input'!Q:Q,'CMO Input'!E:E,Sheet1!B265,'CMO Input'!AU:AU,Sheet1!F265)</f>
        <v>0</v>
      </c>
    </row>
    <row r="266" spans="1:8" x14ac:dyDescent="0.25">
      <c r="A266" s="21">
        <v>44648</v>
      </c>
      <c r="B266" s="1">
        <v>53</v>
      </c>
      <c r="C266" s="1" t="str">
        <f t="shared" si="4"/>
        <v>Mar-22</v>
      </c>
      <c r="E266" s="1" t="s">
        <v>166</v>
      </c>
      <c r="F266" s="1" t="s">
        <v>1449</v>
      </c>
      <c r="G266">
        <f>SUMIFS('CMO Input'!Q:Q,'CMO Input'!E:E,Sheet1!B266,'CMO Input'!AJ:AJ,Sheet1!E266)</f>
        <v>0</v>
      </c>
      <c r="H266">
        <f>SUMIFS('CMO Input'!Q:Q,'CMO Input'!E:E,Sheet1!B266,'CMO Input'!AU:AU,Sheet1!F266)</f>
        <v>0</v>
      </c>
    </row>
    <row r="267" spans="1:8" x14ac:dyDescent="0.25">
      <c r="A267" s="21">
        <v>44284</v>
      </c>
      <c r="B267" s="1">
        <v>1</v>
      </c>
      <c r="C267" s="1" t="str">
        <f t="shared" si="4"/>
        <v>Mar-21</v>
      </c>
      <c r="E267" s="1" t="s">
        <v>1471</v>
      </c>
      <c r="F267" s="1" t="s">
        <v>1451</v>
      </c>
      <c r="G267">
        <f>SUMIFS('CMO Input'!Q:Q,'CMO Input'!E:E,Sheet1!B267,'CMO Input'!AJ:AJ,Sheet1!E267)</f>
        <v>0</v>
      </c>
      <c r="H267">
        <f>SUMIFS('CMO Input'!Q:Q,'CMO Input'!E:E,Sheet1!B267,'CMO Input'!AU:AU,Sheet1!F267)</f>
        <v>0</v>
      </c>
    </row>
    <row r="268" spans="1:8" x14ac:dyDescent="0.25">
      <c r="A268" s="21">
        <v>44291</v>
      </c>
      <c r="B268" s="1">
        <v>2</v>
      </c>
      <c r="C268" s="1" t="str">
        <f t="shared" si="4"/>
        <v>Apr-21</v>
      </c>
      <c r="E268" s="1" t="s">
        <v>1471</v>
      </c>
      <c r="F268" s="1" t="s">
        <v>1451</v>
      </c>
      <c r="G268">
        <f>SUMIFS('CMO Input'!Q:Q,'CMO Input'!E:E,Sheet1!B268,'CMO Input'!AJ:AJ,Sheet1!E268)</f>
        <v>410</v>
      </c>
      <c r="H268">
        <f>SUMIFS('CMO Input'!Q:Q,'CMO Input'!E:E,Sheet1!B268,'CMO Input'!AU:AU,Sheet1!F268)</f>
        <v>0</v>
      </c>
    </row>
    <row r="269" spans="1:8" x14ac:dyDescent="0.25">
      <c r="A269" s="21">
        <v>44298</v>
      </c>
      <c r="B269" s="1">
        <v>3</v>
      </c>
      <c r="C269" s="1" t="str">
        <f t="shared" si="4"/>
        <v>Apr-21</v>
      </c>
      <c r="E269" s="1" t="s">
        <v>1471</v>
      </c>
      <c r="F269" s="1" t="s">
        <v>1451</v>
      </c>
      <c r="G269">
        <f>SUMIFS('CMO Input'!Q:Q,'CMO Input'!E:E,Sheet1!B269,'CMO Input'!AJ:AJ,Sheet1!E269)</f>
        <v>1092</v>
      </c>
      <c r="H269">
        <f>SUMIFS('CMO Input'!Q:Q,'CMO Input'!E:E,Sheet1!B269,'CMO Input'!AU:AU,Sheet1!F269)</f>
        <v>0</v>
      </c>
    </row>
    <row r="270" spans="1:8" x14ac:dyDescent="0.25">
      <c r="A270" s="21">
        <v>44305</v>
      </c>
      <c r="B270" s="1">
        <v>4</v>
      </c>
      <c r="C270" s="1" t="str">
        <f t="shared" si="4"/>
        <v>Apr-21</v>
      </c>
      <c r="E270" s="1" t="s">
        <v>1471</v>
      </c>
      <c r="F270" s="1" t="s">
        <v>1451</v>
      </c>
      <c r="G270">
        <f>SUMIFS('CMO Input'!Q:Q,'CMO Input'!E:E,Sheet1!B270,'CMO Input'!AJ:AJ,Sheet1!E270)</f>
        <v>1121</v>
      </c>
      <c r="H270">
        <f>SUMIFS('CMO Input'!Q:Q,'CMO Input'!E:E,Sheet1!B270,'CMO Input'!AU:AU,Sheet1!F270)</f>
        <v>0</v>
      </c>
    </row>
    <row r="271" spans="1:8" x14ac:dyDescent="0.25">
      <c r="A271" s="21">
        <v>44312</v>
      </c>
      <c r="B271" s="1">
        <v>5</v>
      </c>
      <c r="C271" s="1" t="str">
        <f t="shared" si="4"/>
        <v>Apr-21</v>
      </c>
      <c r="E271" s="1" t="s">
        <v>1471</v>
      </c>
      <c r="F271" s="1" t="s">
        <v>1451</v>
      </c>
      <c r="G271">
        <f>SUMIFS('CMO Input'!Q:Q,'CMO Input'!E:E,Sheet1!B271,'CMO Input'!AJ:AJ,Sheet1!E271)</f>
        <v>896</v>
      </c>
      <c r="H271">
        <f>SUMIFS('CMO Input'!Q:Q,'CMO Input'!E:E,Sheet1!B271,'CMO Input'!AU:AU,Sheet1!F271)</f>
        <v>0</v>
      </c>
    </row>
    <row r="272" spans="1:8" x14ac:dyDescent="0.25">
      <c r="A272" s="21">
        <v>44319</v>
      </c>
      <c r="B272" s="1">
        <v>6</v>
      </c>
      <c r="C272" s="1" t="str">
        <f t="shared" si="4"/>
        <v>May-21</v>
      </c>
      <c r="E272" s="1" t="s">
        <v>1471</v>
      </c>
      <c r="F272" s="1" t="s">
        <v>1451</v>
      </c>
      <c r="G272">
        <f>SUMIFS('CMO Input'!Q:Q,'CMO Input'!E:E,Sheet1!B272,'CMO Input'!AJ:AJ,Sheet1!E272)</f>
        <v>1046</v>
      </c>
      <c r="H272">
        <f>SUMIFS('CMO Input'!Q:Q,'CMO Input'!E:E,Sheet1!B272,'CMO Input'!AU:AU,Sheet1!F272)</f>
        <v>0</v>
      </c>
    </row>
    <row r="273" spans="1:8" x14ac:dyDescent="0.25">
      <c r="A273" s="21">
        <v>44326</v>
      </c>
      <c r="B273" s="1">
        <v>7</v>
      </c>
      <c r="C273" s="1" t="str">
        <f t="shared" si="4"/>
        <v>May-21</v>
      </c>
      <c r="E273" s="1" t="s">
        <v>1471</v>
      </c>
      <c r="F273" s="1" t="s">
        <v>1451</v>
      </c>
      <c r="G273">
        <f>SUMIFS('CMO Input'!Q:Q,'CMO Input'!E:E,Sheet1!B273,'CMO Input'!AJ:AJ,Sheet1!E273)</f>
        <v>883</v>
      </c>
      <c r="H273">
        <f>SUMIFS('CMO Input'!Q:Q,'CMO Input'!E:E,Sheet1!B273,'CMO Input'!AU:AU,Sheet1!F273)</f>
        <v>0</v>
      </c>
    </row>
    <row r="274" spans="1:8" x14ac:dyDescent="0.25">
      <c r="A274" s="21">
        <v>44333</v>
      </c>
      <c r="B274" s="1">
        <v>8</v>
      </c>
      <c r="C274" s="1" t="str">
        <f t="shared" si="4"/>
        <v>May-21</v>
      </c>
      <c r="E274" s="1" t="s">
        <v>1471</v>
      </c>
      <c r="F274" s="1" t="s">
        <v>1451</v>
      </c>
      <c r="G274">
        <f>SUMIFS('CMO Input'!Q:Q,'CMO Input'!E:E,Sheet1!B274,'CMO Input'!AJ:AJ,Sheet1!E274)</f>
        <v>1505</v>
      </c>
      <c r="H274">
        <f>SUMIFS('CMO Input'!Q:Q,'CMO Input'!E:E,Sheet1!B274,'CMO Input'!AU:AU,Sheet1!F274)</f>
        <v>0</v>
      </c>
    </row>
    <row r="275" spans="1:8" x14ac:dyDescent="0.25">
      <c r="A275" s="21">
        <v>44340</v>
      </c>
      <c r="B275" s="1">
        <v>9</v>
      </c>
      <c r="C275" s="1" t="str">
        <f t="shared" si="4"/>
        <v>May-21</v>
      </c>
      <c r="E275" s="1" t="s">
        <v>1471</v>
      </c>
      <c r="F275" s="1" t="s">
        <v>1451</v>
      </c>
      <c r="G275">
        <f>SUMIFS('CMO Input'!Q:Q,'CMO Input'!E:E,Sheet1!B275,'CMO Input'!AJ:AJ,Sheet1!E275)</f>
        <v>927</v>
      </c>
      <c r="H275">
        <f>SUMIFS('CMO Input'!Q:Q,'CMO Input'!E:E,Sheet1!B275,'CMO Input'!AU:AU,Sheet1!F275)</f>
        <v>0</v>
      </c>
    </row>
    <row r="276" spans="1:8" x14ac:dyDescent="0.25">
      <c r="A276" s="21">
        <v>44347</v>
      </c>
      <c r="B276" s="1">
        <v>10</v>
      </c>
      <c r="C276" s="1" t="str">
        <f t="shared" si="4"/>
        <v>May-21</v>
      </c>
      <c r="E276" s="1" t="s">
        <v>1471</v>
      </c>
      <c r="F276" s="1" t="s">
        <v>1451</v>
      </c>
      <c r="G276">
        <f>SUMIFS('CMO Input'!Q:Q,'CMO Input'!E:E,Sheet1!B276,'CMO Input'!AJ:AJ,Sheet1!E276)</f>
        <v>1192</v>
      </c>
      <c r="H276">
        <f>SUMIFS('CMO Input'!Q:Q,'CMO Input'!E:E,Sheet1!B276,'CMO Input'!AU:AU,Sheet1!F276)</f>
        <v>0</v>
      </c>
    </row>
    <row r="277" spans="1:8" x14ac:dyDescent="0.25">
      <c r="A277" s="21">
        <v>44354</v>
      </c>
      <c r="B277" s="1">
        <v>11</v>
      </c>
      <c r="C277" s="1" t="str">
        <f t="shared" si="4"/>
        <v>Jun-21</v>
      </c>
      <c r="E277" s="1" t="s">
        <v>1471</v>
      </c>
      <c r="F277" s="1" t="s">
        <v>1451</v>
      </c>
      <c r="G277">
        <f>SUMIFS('CMO Input'!Q:Q,'CMO Input'!E:E,Sheet1!B277,'CMO Input'!AJ:AJ,Sheet1!E277)</f>
        <v>1401</v>
      </c>
      <c r="H277">
        <f>SUMIFS('CMO Input'!Q:Q,'CMO Input'!E:E,Sheet1!B277,'CMO Input'!AU:AU,Sheet1!F277)</f>
        <v>0</v>
      </c>
    </row>
    <row r="278" spans="1:8" x14ac:dyDescent="0.25">
      <c r="A278" s="21">
        <v>44361</v>
      </c>
      <c r="B278" s="1">
        <v>12</v>
      </c>
      <c r="C278" s="1" t="str">
        <f t="shared" si="4"/>
        <v>Jun-21</v>
      </c>
      <c r="E278" s="1" t="s">
        <v>1471</v>
      </c>
      <c r="F278" s="1" t="s">
        <v>1451</v>
      </c>
      <c r="G278">
        <f>SUMIFS('CMO Input'!Q:Q,'CMO Input'!E:E,Sheet1!B278,'CMO Input'!AJ:AJ,Sheet1!E278)</f>
        <v>885</v>
      </c>
      <c r="H278">
        <f>SUMIFS('CMO Input'!Q:Q,'CMO Input'!E:E,Sheet1!B278,'CMO Input'!AU:AU,Sheet1!F278)</f>
        <v>0</v>
      </c>
    </row>
    <row r="279" spans="1:8" x14ac:dyDescent="0.25">
      <c r="A279" s="21">
        <v>44368</v>
      </c>
      <c r="B279" s="1">
        <v>13</v>
      </c>
      <c r="C279" s="1" t="str">
        <f t="shared" si="4"/>
        <v>Jun-21</v>
      </c>
      <c r="E279" s="1" t="s">
        <v>1471</v>
      </c>
      <c r="F279" s="1" t="s">
        <v>1451</v>
      </c>
      <c r="G279">
        <f>SUMIFS('CMO Input'!Q:Q,'CMO Input'!E:E,Sheet1!B279,'CMO Input'!AJ:AJ,Sheet1!E279)</f>
        <v>698</v>
      </c>
      <c r="H279">
        <f>SUMIFS('CMO Input'!Q:Q,'CMO Input'!E:E,Sheet1!B279,'CMO Input'!AU:AU,Sheet1!F279)</f>
        <v>0</v>
      </c>
    </row>
    <row r="280" spans="1:8" x14ac:dyDescent="0.25">
      <c r="A280" s="21">
        <v>44375</v>
      </c>
      <c r="B280" s="1">
        <v>14</v>
      </c>
      <c r="C280" s="1" t="str">
        <f t="shared" si="4"/>
        <v>Jun-21</v>
      </c>
      <c r="E280" s="1" t="s">
        <v>1471</v>
      </c>
      <c r="F280" s="1" t="s">
        <v>1451</v>
      </c>
      <c r="G280">
        <f>SUMIFS('CMO Input'!Q:Q,'CMO Input'!E:E,Sheet1!B280,'CMO Input'!AJ:AJ,Sheet1!E280)</f>
        <v>1243</v>
      </c>
      <c r="H280">
        <f>SUMIFS('CMO Input'!Q:Q,'CMO Input'!E:E,Sheet1!B280,'CMO Input'!AU:AU,Sheet1!F280)</f>
        <v>0</v>
      </c>
    </row>
    <row r="281" spans="1:8" x14ac:dyDescent="0.25">
      <c r="A281" s="21">
        <v>44382</v>
      </c>
      <c r="B281" s="1">
        <v>15</v>
      </c>
      <c r="C281" s="1" t="str">
        <f t="shared" si="4"/>
        <v>Jul-21</v>
      </c>
      <c r="E281" s="1" t="s">
        <v>1471</v>
      </c>
      <c r="F281" s="1" t="s">
        <v>1451</v>
      </c>
      <c r="G281">
        <f>SUMIFS('CMO Input'!Q:Q,'CMO Input'!E:E,Sheet1!B281,'CMO Input'!AJ:AJ,Sheet1!E281)</f>
        <v>1341</v>
      </c>
      <c r="H281">
        <f>SUMIFS('CMO Input'!Q:Q,'CMO Input'!E:E,Sheet1!B281,'CMO Input'!AU:AU,Sheet1!F281)</f>
        <v>0</v>
      </c>
    </row>
    <row r="282" spans="1:8" x14ac:dyDescent="0.25">
      <c r="A282" s="21">
        <v>44389</v>
      </c>
      <c r="B282" s="1">
        <v>16</v>
      </c>
      <c r="C282" s="1" t="str">
        <f t="shared" si="4"/>
        <v>Jul-21</v>
      </c>
      <c r="E282" s="1" t="s">
        <v>1471</v>
      </c>
      <c r="F282" s="1" t="s">
        <v>1451</v>
      </c>
      <c r="G282">
        <f>SUMIFS('CMO Input'!Q:Q,'CMO Input'!E:E,Sheet1!B282,'CMO Input'!AJ:AJ,Sheet1!E282)</f>
        <v>918</v>
      </c>
      <c r="H282">
        <f>SUMIFS('CMO Input'!Q:Q,'CMO Input'!E:E,Sheet1!B282,'CMO Input'!AU:AU,Sheet1!F282)</f>
        <v>0</v>
      </c>
    </row>
    <row r="283" spans="1:8" x14ac:dyDescent="0.25">
      <c r="A283" s="21">
        <v>44396</v>
      </c>
      <c r="B283" s="1">
        <v>17</v>
      </c>
      <c r="C283" s="1" t="str">
        <f t="shared" si="4"/>
        <v>Jul-21</v>
      </c>
      <c r="E283" s="1" t="s">
        <v>1471</v>
      </c>
      <c r="F283" s="1" t="s">
        <v>1451</v>
      </c>
      <c r="G283">
        <f>SUMIFS('CMO Input'!Q:Q,'CMO Input'!E:E,Sheet1!B283,'CMO Input'!AJ:AJ,Sheet1!E283)</f>
        <v>956</v>
      </c>
      <c r="H283">
        <f>SUMIFS('CMO Input'!Q:Q,'CMO Input'!E:E,Sheet1!B283,'CMO Input'!AU:AU,Sheet1!F283)</f>
        <v>0</v>
      </c>
    </row>
    <row r="284" spans="1:8" x14ac:dyDescent="0.25">
      <c r="A284" s="21">
        <v>44403</v>
      </c>
      <c r="B284" s="1">
        <v>18</v>
      </c>
      <c r="C284" s="1" t="str">
        <f t="shared" si="4"/>
        <v>Jul-21</v>
      </c>
      <c r="E284" s="1" t="s">
        <v>1471</v>
      </c>
      <c r="F284" s="1" t="s">
        <v>1451</v>
      </c>
      <c r="G284">
        <f>SUMIFS('CMO Input'!Q:Q,'CMO Input'!E:E,Sheet1!B284,'CMO Input'!AJ:AJ,Sheet1!E284)</f>
        <v>697</v>
      </c>
      <c r="H284">
        <f>SUMIFS('CMO Input'!Q:Q,'CMO Input'!E:E,Sheet1!B284,'CMO Input'!AU:AU,Sheet1!F284)</f>
        <v>0</v>
      </c>
    </row>
    <row r="285" spans="1:8" x14ac:dyDescent="0.25">
      <c r="A285" s="21">
        <v>44410</v>
      </c>
      <c r="B285" s="1">
        <v>19</v>
      </c>
      <c r="C285" s="1" t="str">
        <f t="shared" si="4"/>
        <v>Aug-21</v>
      </c>
      <c r="E285" s="1" t="s">
        <v>1471</v>
      </c>
      <c r="F285" s="1" t="s">
        <v>1451</v>
      </c>
      <c r="G285">
        <f>SUMIFS('CMO Input'!Q:Q,'CMO Input'!E:E,Sheet1!B285,'CMO Input'!AJ:AJ,Sheet1!E285)</f>
        <v>737</v>
      </c>
      <c r="H285">
        <f>SUMIFS('CMO Input'!Q:Q,'CMO Input'!E:E,Sheet1!B285,'CMO Input'!AU:AU,Sheet1!F285)</f>
        <v>0</v>
      </c>
    </row>
    <row r="286" spans="1:8" x14ac:dyDescent="0.25">
      <c r="A286" s="21">
        <v>44417</v>
      </c>
      <c r="B286" s="1">
        <v>20</v>
      </c>
      <c r="C286" s="1" t="str">
        <f t="shared" si="4"/>
        <v>Aug-21</v>
      </c>
      <c r="E286" s="1" t="s">
        <v>1471</v>
      </c>
      <c r="F286" s="1" t="s">
        <v>1451</v>
      </c>
      <c r="G286">
        <f>SUMIFS('CMO Input'!Q:Q,'CMO Input'!E:E,Sheet1!B286,'CMO Input'!AJ:AJ,Sheet1!E286)</f>
        <v>826</v>
      </c>
      <c r="H286">
        <f>SUMIFS('CMO Input'!Q:Q,'CMO Input'!E:E,Sheet1!B286,'CMO Input'!AU:AU,Sheet1!F286)</f>
        <v>0</v>
      </c>
    </row>
    <row r="287" spans="1:8" x14ac:dyDescent="0.25">
      <c r="A287" s="21">
        <v>44424</v>
      </c>
      <c r="B287" s="1">
        <v>21</v>
      </c>
      <c r="C287" s="1" t="str">
        <f t="shared" si="4"/>
        <v>Aug-21</v>
      </c>
      <c r="E287" s="1" t="s">
        <v>1471</v>
      </c>
      <c r="F287" s="1" t="s">
        <v>1451</v>
      </c>
      <c r="G287">
        <f>SUMIFS('CMO Input'!Q:Q,'CMO Input'!E:E,Sheet1!B287,'CMO Input'!AJ:AJ,Sheet1!E287)</f>
        <v>809</v>
      </c>
      <c r="H287">
        <f>SUMIFS('CMO Input'!Q:Q,'CMO Input'!E:E,Sheet1!B287,'CMO Input'!AU:AU,Sheet1!F287)</f>
        <v>0</v>
      </c>
    </row>
    <row r="288" spans="1:8" x14ac:dyDescent="0.25">
      <c r="A288" s="21">
        <v>44431</v>
      </c>
      <c r="B288" s="1">
        <v>22</v>
      </c>
      <c r="C288" s="1" t="str">
        <f t="shared" si="4"/>
        <v>Aug-21</v>
      </c>
      <c r="E288" s="1" t="s">
        <v>1471</v>
      </c>
      <c r="F288" s="1" t="s">
        <v>1451</v>
      </c>
      <c r="G288">
        <f>SUMIFS('CMO Input'!Q:Q,'CMO Input'!E:E,Sheet1!B288,'CMO Input'!AJ:AJ,Sheet1!E288)</f>
        <v>893</v>
      </c>
      <c r="H288">
        <f>SUMIFS('CMO Input'!Q:Q,'CMO Input'!E:E,Sheet1!B288,'CMO Input'!AU:AU,Sheet1!F288)</f>
        <v>0</v>
      </c>
    </row>
    <row r="289" spans="1:8" x14ac:dyDescent="0.25">
      <c r="A289" s="21">
        <v>44438</v>
      </c>
      <c r="B289" s="1">
        <v>23</v>
      </c>
      <c r="C289" s="1" t="str">
        <f t="shared" si="4"/>
        <v>Aug-21</v>
      </c>
      <c r="E289" s="1" t="s">
        <v>1471</v>
      </c>
      <c r="F289" s="1" t="s">
        <v>1451</v>
      </c>
      <c r="G289">
        <f>SUMIFS('CMO Input'!Q:Q,'CMO Input'!E:E,Sheet1!B289,'CMO Input'!AJ:AJ,Sheet1!E289)</f>
        <v>674</v>
      </c>
      <c r="H289">
        <f>SUMIFS('CMO Input'!Q:Q,'CMO Input'!E:E,Sheet1!B289,'CMO Input'!AU:AU,Sheet1!F289)</f>
        <v>0</v>
      </c>
    </row>
    <row r="290" spans="1:8" x14ac:dyDescent="0.25">
      <c r="A290" s="21">
        <v>44445</v>
      </c>
      <c r="B290" s="1">
        <v>24</v>
      </c>
      <c r="C290" s="1" t="str">
        <f t="shared" si="4"/>
        <v>Sep-21</v>
      </c>
      <c r="E290" s="1" t="s">
        <v>1471</v>
      </c>
      <c r="F290" s="1" t="s">
        <v>1451</v>
      </c>
      <c r="G290">
        <f>SUMIFS('CMO Input'!Q:Q,'CMO Input'!E:E,Sheet1!B290,'CMO Input'!AJ:AJ,Sheet1!E290)</f>
        <v>980.3</v>
      </c>
      <c r="H290">
        <f>SUMIFS('CMO Input'!Q:Q,'CMO Input'!E:E,Sheet1!B290,'CMO Input'!AU:AU,Sheet1!F290)</f>
        <v>0</v>
      </c>
    </row>
    <row r="291" spans="1:8" x14ac:dyDescent="0.25">
      <c r="A291" s="21">
        <v>44452</v>
      </c>
      <c r="B291" s="1">
        <v>25</v>
      </c>
      <c r="C291" s="1" t="str">
        <f t="shared" si="4"/>
        <v>Sep-21</v>
      </c>
      <c r="E291" s="1" t="s">
        <v>1471</v>
      </c>
      <c r="F291" s="1" t="s">
        <v>1451</v>
      </c>
      <c r="G291">
        <f>SUMIFS('CMO Input'!Q:Q,'CMO Input'!E:E,Sheet1!B291,'CMO Input'!AJ:AJ,Sheet1!E291)</f>
        <v>1124</v>
      </c>
      <c r="H291">
        <f>SUMIFS('CMO Input'!Q:Q,'CMO Input'!E:E,Sheet1!B291,'CMO Input'!AU:AU,Sheet1!F291)</f>
        <v>0</v>
      </c>
    </row>
    <row r="292" spans="1:8" x14ac:dyDescent="0.25">
      <c r="A292" s="21">
        <v>44459</v>
      </c>
      <c r="B292" s="1">
        <v>26</v>
      </c>
      <c r="C292" s="1" t="str">
        <f t="shared" si="4"/>
        <v>Sep-21</v>
      </c>
      <c r="E292" s="1" t="s">
        <v>1471</v>
      </c>
      <c r="F292" s="1" t="s">
        <v>1451</v>
      </c>
      <c r="G292">
        <f>SUMIFS('CMO Input'!Q:Q,'CMO Input'!E:E,Sheet1!B292,'CMO Input'!AJ:AJ,Sheet1!E292)</f>
        <v>694</v>
      </c>
      <c r="H292">
        <f>SUMIFS('CMO Input'!Q:Q,'CMO Input'!E:E,Sheet1!B292,'CMO Input'!AU:AU,Sheet1!F292)</f>
        <v>0</v>
      </c>
    </row>
    <row r="293" spans="1:8" x14ac:dyDescent="0.25">
      <c r="A293" s="21">
        <v>44466</v>
      </c>
      <c r="B293" s="1">
        <v>27</v>
      </c>
      <c r="C293" s="1" t="str">
        <f t="shared" si="4"/>
        <v>Sep-21</v>
      </c>
      <c r="E293" s="1" t="s">
        <v>1471</v>
      </c>
      <c r="F293" s="1" t="s">
        <v>1451</v>
      </c>
      <c r="G293">
        <f>SUMIFS('CMO Input'!Q:Q,'CMO Input'!E:E,Sheet1!B293,'CMO Input'!AJ:AJ,Sheet1!E293)</f>
        <v>766</v>
      </c>
      <c r="H293">
        <f>SUMIFS('CMO Input'!Q:Q,'CMO Input'!E:E,Sheet1!B293,'CMO Input'!AU:AU,Sheet1!F293)</f>
        <v>0</v>
      </c>
    </row>
    <row r="294" spans="1:8" x14ac:dyDescent="0.25">
      <c r="A294" s="21">
        <v>44473</v>
      </c>
      <c r="B294" s="1">
        <v>28</v>
      </c>
      <c r="C294" s="1" t="str">
        <f t="shared" si="4"/>
        <v>Oct-21</v>
      </c>
      <c r="E294" s="1" t="s">
        <v>1471</v>
      </c>
      <c r="F294" s="1" t="s">
        <v>1451</v>
      </c>
      <c r="G294">
        <f>SUMIFS('CMO Input'!Q:Q,'CMO Input'!E:E,Sheet1!B294,'CMO Input'!AJ:AJ,Sheet1!E294)</f>
        <v>1051</v>
      </c>
      <c r="H294">
        <f>SUMIFS('CMO Input'!Q:Q,'CMO Input'!E:E,Sheet1!B294,'CMO Input'!AU:AU,Sheet1!F294)</f>
        <v>0</v>
      </c>
    </row>
    <row r="295" spans="1:8" x14ac:dyDescent="0.25">
      <c r="A295" s="21">
        <v>44480</v>
      </c>
      <c r="B295" s="1">
        <v>29</v>
      </c>
      <c r="C295" s="1" t="str">
        <f t="shared" si="4"/>
        <v>Oct-21</v>
      </c>
      <c r="E295" s="1" t="s">
        <v>1471</v>
      </c>
      <c r="F295" s="1" t="s">
        <v>1451</v>
      </c>
      <c r="G295">
        <f>SUMIFS('CMO Input'!Q:Q,'CMO Input'!E:E,Sheet1!B295,'CMO Input'!AJ:AJ,Sheet1!E295)</f>
        <v>409</v>
      </c>
      <c r="H295">
        <f>SUMIFS('CMO Input'!Q:Q,'CMO Input'!E:E,Sheet1!B295,'CMO Input'!AU:AU,Sheet1!F295)</f>
        <v>0</v>
      </c>
    </row>
    <row r="296" spans="1:8" x14ac:dyDescent="0.25">
      <c r="A296" s="21">
        <v>44487</v>
      </c>
      <c r="B296" s="1">
        <v>30</v>
      </c>
      <c r="C296" s="1" t="str">
        <f t="shared" si="4"/>
        <v>Oct-21</v>
      </c>
      <c r="E296" s="1" t="s">
        <v>1471</v>
      </c>
      <c r="F296" s="1" t="s">
        <v>1451</v>
      </c>
      <c r="G296">
        <f>SUMIFS('CMO Input'!Q:Q,'CMO Input'!E:E,Sheet1!B296,'CMO Input'!AJ:AJ,Sheet1!E296)</f>
        <v>1159</v>
      </c>
      <c r="H296">
        <f>SUMIFS('CMO Input'!Q:Q,'CMO Input'!E:E,Sheet1!B296,'CMO Input'!AU:AU,Sheet1!F296)</f>
        <v>0</v>
      </c>
    </row>
    <row r="297" spans="1:8" x14ac:dyDescent="0.25">
      <c r="A297" s="21">
        <v>44494</v>
      </c>
      <c r="B297" s="1">
        <v>31</v>
      </c>
      <c r="C297" s="1" t="str">
        <f t="shared" si="4"/>
        <v>Oct-21</v>
      </c>
      <c r="E297" s="1" t="s">
        <v>1471</v>
      </c>
      <c r="F297" s="1" t="s">
        <v>1451</v>
      </c>
      <c r="G297">
        <f>SUMIFS('CMO Input'!Q:Q,'CMO Input'!E:E,Sheet1!B297,'CMO Input'!AJ:AJ,Sheet1!E297)</f>
        <v>1003</v>
      </c>
      <c r="H297">
        <f>SUMIFS('CMO Input'!Q:Q,'CMO Input'!E:E,Sheet1!B297,'CMO Input'!AU:AU,Sheet1!F297)</f>
        <v>0</v>
      </c>
    </row>
    <row r="298" spans="1:8" x14ac:dyDescent="0.25">
      <c r="A298" s="21">
        <v>44501</v>
      </c>
      <c r="B298" s="1">
        <v>32</v>
      </c>
      <c r="C298" s="1" t="str">
        <f t="shared" si="4"/>
        <v>Nov-21</v>
      </c>
      <c r="E298" s="1" t="s">
        <v>1471</v>
      </c>
      <c r="F298" s="1" t="s">
        <v>1451</v>
      </c>
      <c r="G298">
        <f>SUMIFS('CMO Input'!Q:Q,'CMO Input'!E:E,Sheet1!B298,'CMO Input'!AJ:AJ,Sheet1!E298)</f>
        <v>0</v>
      </c>
      <c r="H298">
        <f>SUMIFS('CMO Input'!Q:Q,'CMO Input'!E:E,Sheet1!B298,'CMO Input'!AU:AU,Sheet1!F298)</f>
        <v>0</v>
      </c>
    </row>
    <row r="299" spans="1:8" x14ac:dyDescent="0.25">
      <c r="A299" s="21">
        <v>44508</v>
      </c>
      <c r="B299" s="1">
        <v>33</v>
      </c>
      <c r="C299" s="1" t="str">
        <f t="shared" si="4"/>
        <v>Nov-21</v>
      </c>
      <c r="E299" s="1" t="s">
        <v>1471</v>
      </c>
      <c r="F299" s="1" t="s">
        <v>1451</v>
      </c>
      <c r="G299">
        <f>SUMIFS('CMO Input'!Q:Q,'CMO Input'!E:E,Sheet1!B299,'CMO Input'!AJ:AJ,Sheet1!E299)</f>
        <v>0</v>
      </c>
      <c r="H299">
        <f>SUMIFS('CMO Input'!Q:Q,'CMO Input'!E:E,Sheet1!B299,'CMO Input'!AU:AU,Sheet1!F299)</f>
        <v>0</v>
      </c>
    </row>
    <row r="300" spans="1:8" x14ac:dyDescent="0.25">
      <c r="A300" s="21">
        <v>44515</v>
      </c>
      <c r="B300" s="1">
        <v>34</v>
      </c>
      <c r="C300" s="1" t="str">
        <f t="shared" si="4"/>
        <v>Nov-21</v>
      </c>
      <c r="E300" s="1" t="s">
        <v>1471</v>
      </c>
      <c r="F300" s="1" t="s">
        <v>1451</v>
      </c>
      <c r="G300">
        <f>SUMIFS('CMO Input'!Q:Q,'CMO Input'!E:E,Sheet1!B300,'CMO Input'!AJ:AJ,Sheet1!E300)</f>
        <v>0</v>
      </c>
      <c r="H300">
        <f>SUMIFS('CMO Input'!Q:Q,'CMO Input'!E:E,Sheet1!B300,'CMO Input'!AU:AU,Sheet1!F300)</f>
        <v>0</v>
      </c>
    </row>
    <row r="301" spans="1:8" x14ac:dyDescent="0.25">
      <c r="A301" s="21">
        <v>44522</v>
      </c>
      <c r="B301" s="1">
        <v>35</v>
      </c>
      <c r="C301" s="1" t="str">
        <f t="shared" si="4"/>
        <v>Nov-21</v>
      </c>
      <c r="E301" s="1" t="s">
        <v>1471</v>
      </c>
      <c r="F301" s="1" t="s">
        <v>1451</v>
      </c>
      <c r="G301">
        <f>SUMIFS('CMO Input'!Q:Q,'CMO Input'!E:E,Sheet1!B301,'CMO Input'!AJ:AJ,Sheet1!E301)</f>
        <v>0</v>
      </c>
      <c r="H301">
        <f>SUMIFS('CMO Input'!Q:Q,'CMO Input'!E:E,Sheet1!B301,'CMO Input'!AU:AU,Sheet1!F301)</f>
        <v>0</v>
      </c>
    </row>
    <row r="302" spans="1:8" x14ac:dyDescent="0.25">
      <c r="A302" s="21">
        <v>44529</v>
      </c>
      <c r="B302" s="1">
        <v>36</v>
      </c>
      <c r="C302" s="1" t="str">
        <f t="shared" si="4"/>
        <v>Nov-21</v>
      </c>
      <c r="E302" s="1" t="s">
        <v>1471</v>
      </c>
      <c r="F302" s="1" t="s">
        <v>1451</v>
      </c>
      <c r="G302">
        <f>SUMIFS('CMO Input'!Q:Q,'CMO Input'!E:E,Sheet1!B302,'CMO Input'!AJ:AJ,Sheet1!E302)</f>
        <v>0</v>
      </c>
      <c r="H302">
        <f>SUMIFS('CMO Input'!Q:Q,'CMO Input'!E:E,Sheet1!B302,'CMO Input'!AU:AU,Sheet1!F302)</f>
        <v>0</v>
      </c>
    </row>
    <row r="303" spans="1:8" x14ac:dyDescent="0.25">
      <c r="A303" s="21">
        <v>44536</v>
      </c>
      <c r="B303" s="1">
        <v>37</v>
      </c>
      <c r="C303" s="1" t="str">
        <f t="shared" si="4"/>
        <v>Dec-21</v>
      </c>
      <c r="E303" s="1" t="s">
        <v>1471</v>
      </c>
      <c r="F303" s="1" t="s">
        <v>1451</v>
      </c>
      <c r="G303">
        <f>SUMIFS('CMO Input'!Q:Q,'CMO Input'!E:E,Sheet1!B303,'CMO Input'!AJ:AJ,Sheet1!E303)</f>
        <v>0</v>
      </c>
      <c r="H303">
        <f>SUMIFS('CMO Input'!Q:Q,'CMO Input'!E:E,Sheet1!B303,'CMO Input'!AU:AU,Sheet1!F303)</f>
        <v>0</v>
      </c>
    </row>
    <row r="304" spans="1:8" x14ac:dyDescent="0.25">
      <c r="A304" s="21">
        <v>44543</v>
      </c>
      <c r="B304" s="1">
        <v>38</v>
      </c>
      <c r="C304" s="1" t="str">
        <f t="shared" si="4"/>
        <v>Dec-21</v>
      </c>
      <c r="E304" s="1" t="s">
        <v>1471</v>
      </c>
      <c r="F304" s="1" t="s">
        <v>1451</v>
      </c>
      <c r="G304">
        <f>SUMIFS('CMO Input'!Q:Q,'CMO Input'!E:E,Sheet1!B304,'CMO Input'!AJ:AJ,Sheet1!E304)</f>
        <v>0</v>
      </c>
      <c r="H304">
        <f>SUMIFS('CMO Input'!Q:Q,'CMO Input'!E:E,Sheet1!B304,'CMO Input'!AU:AU,Sheet1!F304)</f>
        <v>0</v>
      </c>
    </row>
    <row r="305" spans="1:8" x14ac:dyDescent="0.25">
      <c r="A305" s="21">
        <v>44550</v>
      </c>
      <c r="B305" s="1">
        <v>39</v>
      </c>
      <c r="C305" s="1" t="str">
        <f t="shared" si="4"/>
        <v>Dec-21</v>
      </c>
      <c r="E305" s="1" t="s">
        <v>1471</v>
      </c>
      <c r="F305" s="1" t="s">
        <v>1451</v>
      </c>
      <c r="G305">
        <f>SUMIFS('CMO Input'!Q:Q,'CMO Input'!E:E,Sheet1!B305,'CMO Input'!AJ:AJ,Sheet1!E305)</f>
        <v>0</v>
      </c>
      <c r="H305">
        <f>SUMIFS('CMO Input'!Q:Q,'CMO Input'!E:E,Sheet1!B305,'CMO Input'!AU:AU,Sheet1!F305)</f>
        <v>0</v>
      </c>
    </row>
    <row r="306" spans="1:8" x14ac:dyDescent="0.25">
      <c r="A306" s="21">
        <v>44557</v>
      </c>
      <c r="B306" s="1">
        <v>40</v>
      </c>
      <c r="C306" s="1" t="str">
        <f t="shared" si="4"/>
        <v>Dec-21</v>
      </c>
      <c r="E306" s="1" t="s">
        <v>1471</v>
      </c>
      <c r="F306" s="1" t="s">
        <v>1451</v>
      </c>
      <c r="G306">
        <f>SUMIFS('CMO Input'!Q:Q,'CMO Input'!E:E,Sheet1!B306,'CMO Input'!AJ:AJ,Sheet1!E306)</f>
        <v>0</v>
      </c>
      <c r="H306">
        <f>SUMIFS('CMO Input'!Q:Q,'CMO Input'!E:E,Sheet1!B306,'CMO Input'!AU:AU,Sheet1!F306)</f>
        <v>0</v>
      </c>
    </row>
    <row r="307" spans="1:8" x14ac:dyDescent="0.25">
      <c r="A307" s="21">
        <v>44564</v>
      </c>
      <c r="B307" s="1">
        <v>41</v>
      </c>
      <c r="C307" s="1" t="str">
        <f t="shared" si="4"/>
        <v>Jan-22</v>
      </c>
      <c r="E307" s="1" t="s">
        <v>1471</v>
      </c>
      <c r="F307" s="1" t="s">
        <v>1451</v>
      </c>
      <c r="G307">
        <f>SUMIFS('CMO Input'!Q:Q,'CMO Input'!E:E,Sheet1!B307,'CMO Input'!AJ:AJ,Sheet1!E307)</f>
        <v>0</v>
      </c>
      <c r="H307">
        <f>SUMIFS('CMO Input'!Q:Q,'CMO Input'!E:E,Sheet1!B307,'CMO Input'!AU:AU,Sheet1!F307)</f>
        <v>0</v>
      </c>
    </row>
    <row r="308" spans="1:8" x14ac:dyDescent="0.25">
      <c r="A308" s="21">
        <v>44571</v>
      </c>
      <c r="B308" s="1">
        <v>42</v>
      </c>
      <c r="C308" s="1" t="str">
        <f t="shared" si="4"/>
        <v>Jan-22</v>
      </c>
      <c r="E308" s="1" t="s">
        <v>1471</v>
      </c>
      <c r="F308" s="1" t="s">
        <v>1451</v>
      </c>
      <c r="G308">
        <f>SUMIFS('CMO Input'!Q:Q,'CMO Input'!E:E,Sheet1!B308,'CMO Input'!AJ:AJ,Sheet1!E308)</f>
        <v>0</v>
      </c>
      <c r="H308">
        <f>SUMIFS('CMO Input'!Q:Q,'CMO Input'!E:E,Sheet1!B308,'CMO Input'!AU:AU,Sheet1!F308)</f>
        <v>0</v>
      </c>
    </row>
    <row r="309" spans="1:8" x14ac:dyDescent="0.25">
      <c r="A309" s="21">
        <v>44578</v>
      </c>
      <c r="B309" s="1">
        <v>43</v>
      </c>
      <c r="C309" s="1" t="str">
        <f t="shared" si="4"/>
        <v>Jan-22</v>
      </c>
      <c r="E309" s="1" t="s">
        <v>1471</v>
      </c>
      <c r="F309" s="1" t="s">
        <v>1451</v>
      </c>
      <c r="G309">
        <f>SUMIFS('CMO Input'!Q:Q,'CMO Input'!E:E,Sheet1!B309,'CMO Input'!AJ:AJ,Sheet1!E309)</f>
        <v>0</v>
      </c>
      <c r="H309">
        <f>SUMIFS('CMO Input'!Q:Q,'CMO Input'!E:E,Sheet1!B309,'CMO Input'!AU:AU,Sheet1!F309)</f>
        <v>0</v>
      </c>
    </row>
    <row r="310" spans="1:8" x14ac:dyDescent="0.25">
      <c r="A310" s="21">
        <v>44585</v>
      </c>
      <c r="B310" s="1">
        <v>44</v>
      </c>
      <c r="C310" s="1" t="str">
        <f t="shared" si="4"/>
        <v>Jan-22</v>
      </c>
      <c r="E310" s="1" t="s">
        <v>1471</v>
      </c>
      <c r="F310" s="1" t="s">
        <v>1451</v>
      </c>
      <c r="G310">
        <f>SUMIFS('CMO Input'!Q:Q,'CMO Input'!E:E,Sheet1!B310,'CMO Input'!AJ:AJ,Sheet1!E310)</f>
        <v>0</v>
      </c>
      <c r="H310">
        <f>SUMIFS('CMO Input'!Q:Q,'CMO Input'!E:E,Sheet1!B310,'CMO Input'!AU:AU,Sheet1!F310)</f>
        <v>0</v>
      </c>
    </row>
    <row r="311" spans="1:8" x14ac:dyDescent="0.25">
      <c r="A311" s="21">
        <v>44592</v>
      </c>
      <c r="B311" s="1">
        <v>45</v>
      </c>
      <c r="C311" s="1" t="str">
        <f t="shared" si="4"/>
        <v>Jan-22</v>
      </c>
      <c r="E311" s="1" t="s">
        <v>1471</v>
      </c>
      <c r="F311" s="1" t="s">
        <v>1451</v>
      </c>
      <c r="G311">
        <f>SUMIFS('CMO Input'!Q:Q,'CMO Input'!E:E,Sheet1!B311,'CMO Input'!AJ:AJ,Sheet1!E311)</f>
        <v>0</v>
      </c>
      <c r="H311">
        <f>SUMIFS('CMO Input'!Q:Q,'CMO Input'!E:E,Sheet1!B311,'CMO Input'!AU:AU,Sheet1!F311)</f>
        <v>0</v>
      </c>
    </row>
    <row r="312" spans="1:8" x14ac:dyDescent="0.25">
      <c r="A312" s="21">
        <v>44599</v>
      </c>
      <c r="B312" s="1">
        <v>46</v>
      </c>
      <c r="C312" s="1" t="str">
        <f t="shared" si="4"/>
        <v>Feb-22</v>
      </c>
      <c r="E312" s="1" t="s">
        <v>1471</v>
      </c>
      <c r="F312" s="1" t="s">
        <v>1451</v>
      </c>
      <c r="G312">
        <f>SUMIFS('CMO Input'!Q:Q,'CMO Input'!E:E,Sheet1!B312,'CMO Input'!AJ:AJ,Sheet1!E312)</f>
        <v>0</v>
      </c>
      <c r="H312">
        <f>SUMIFS('CMO Input'!Q:Q,'CMO Input'!E:E,Sheet1!B312,'CMO Input'!AU:AU,Sheet1!F312)</f>
        <v>0</v>
      </c>
    </row>
    <row r="313" spans="1:8" x14ac:dyDescent="0.25">
      <c r="A313" s="21">
        <v>44606</v>
      </c>
      <c r="B313" s="1">
        <v>47</v>
      </c>
      <c r="C313" s="1" t="str">
        <f t="shared" si="4"/>
        <v>Feb-22</v>
      </c>
      <c r="E313" s="1" t="s">
        <v>1471</v>
      </c>
      <c r="F313" s="1" t="s">
        <v>1451</v>
      </c>
      <c r="G313">
        <f>SUMIFS('CMO Input'!Q:Q,'CMO Input'!E:E,Sheet1!B313,'CMO Input'!AJ:AJ,Sheet1!E313)</f>
        <v>0</v>
      </c>
      <c r="H313">
        <f>SUMIFS('CMO Input'!Q:Q,'CMO Input'!E:E,Sheet1!B313,'CMO Input'!AU:AU,Sheet1!F313)</f>
        <v>0</v>
      </c>
    </row>
    <row r="314" spans="1:8" x14ac:dyDescent="0.25">
      <c r="A314" s="21">
        <v>44613</v>
      </c>
      <c r="B314" s="1">
        <v>48</v>
      </c>
      <c r="C314" s="1" t="str">
        <f t="shared" si="4"/>
        <v>Feb-22</v>
      </c>
      <c r="E314" s="1" t="s">
        <v>1471</v>
      </c>
      <c r="F314" s="1" t="s">
        <v>1451</v>
      </c>
      <c r="G314">
        <f>SUMIFS('CMO Input'!Q:Q,'CMO Input'!E:E,Sheet1!B314,'CMO Input'!AJ:AJ,Sheet1!E314)</f>
        <v>0</v>
      </c>
      <c r="H314">
        <f>SUMIFS('CMO Input'!Q:Q,'CMO Input'!E:E,Sheet1!B314,'CMO Input'!AU:AU,Sheet1!F314)</f>
        <v>0</v>
      </c>
    </row>
    <row r="315" spans="1:8" x14ac:dyDescent="0.25">
      <c r="A315" s="21">
        <v>44620</v>
      </c>
      <c r="B315" s="1">
        <v>49</v>
      </c>
      <c r="C315" s="1" t="str">
        <f t="shared" si="4"/>
        <v>Feb-22</v>
      </c>
      <c r="E315" s="1" t="s">
        <v>1471</v>
      </c>
      <c r="F315" s="1" t="s">
        <v>1451</v>
      </c>
      <c r="G315">
        <f>SUMIFS('CMO Input'!Q:Q,'CMO Input'!E:E,Sheet1!B315,'CMO Input'!AJ:AJ,Sheet1!E315)</f>
        <v>0</v>
      </c>
      <c r="H315">
        <f>SUMIFS('CMO Input'!Q:Q,'CMO Input'!E:E,Sheet1!B315,'CMO Input'!AU:AU,Sheet1!F315)</f>
        <v>0</v>
      </c>
    </row>
    <row r="316" spans="1:8" x14ac:dyDescent="0.25">
      <c r="A316" s="21">
        <v>44627</v>
      </c>
      <c r="B316" s="1">
        <v>50</v>
      </c>
      <c r="C316" s="1" t="str">
        <f t="shared" si="4"/>
        <v>Mar-22</v>
      </c>
      <c r="E316" s="1" t="s">
        <v>1471</v>
      </c>
      <c r="F316" s="1" t="s">
        <v>1451</v>
      </c>
      <c r="G316">
        <f>SUMIFS('CMO Input'!Q:Q,'CMO Input'!E:E,Sheet1!B316,'CMO Input'!AJ:AJ,Sheet1!E316)</f>
        <v>0</v>
      </c>
      <c r="H316">
        <f>SUMIFS('CMO Input'!Q:Q,'CMO Input'!E:E,Sheet1!B316,'CMO Input'!AU:AU,Sheet1!F316)</f>
        <v>0</v>
      </c>
    </row>
    <row r="317" spans="1:8" x14ac:dyDescent="0.25">
      <c r="A317" s="21">
        <v>44634</v>
      </c>
      <c r="B317" s="1">
        <v>51</v>
      </c>
      <c r="C317" s="1" t="str">
        <f t="shared" si="4"/>
        <v>Mar-22</v>
      </c>
      <c r="E317" s="1" t="s">
        <v>1471</v>
      </c>
      <c r="F317" s="1" t="s">
        <v>1451</v>
      </c>
      <c r="G317">
        <f>SUMIFS('CMO Input'!Q:Q,'CMO Input'!E:E,Sheet1!B317,'CMO Input'!AJ:AJ,Sheet1!E317)</f>
        <v>0</v>
      </c>
      <c r="H317">
        <f>SUMIFS('CMO Input'!Q:Q,'CMO Input'!E:E,Sheet1!B317,'CMO Input'!AU:AU,Sheet1!F317)</f>
        <v>0</v>
      </c>
    </row>
    <row r="318" spans="1:8" x14ac:dyDescent="0.25">
      <c r="A318" s="21">
        <v>44641</v>
      </c>
      <c r="B318" s="1">
        <v>52</v>
      </c>
      <c r="C318" s="1" t="str">
        <f t="shared" si="4"/>
        <v>Mar-22</v>
      </c>
      <c r="E318" s="1" t="s">
        <v>1471</v>
      </c>
      <c r="F318" s="1" t="s">
        <v>1451</v>
      </c>
      <c r="G318">
        <f>SUMIFS('CMO Input'!Q:Q,'CMO Input'!E:E,Sheet1!B318,'CMO Input'!AJ:AJ,Sheet1!E318)</f>
        <v>0</v>
      </c>
      <c r="H318">
        <f>SUMIFS('CMO Input'!Q:Q,'CMO Input'!E:E,Sheet1!B318,'CMO Input'!AU:AU,Sheet1!F318)</f>
        <v>0</v>
      </c>
    </row>
    <row r="319" spans="1:8" x14ac:dyDescent="0.25">
      <c r="A319" s="21">
        <v>44648</v>
      </c>
      <c r="B319" s="1">
        <v>53</v>
      </c>
      <c r="C319" s="1" t="str">
        <f t="shared" si="4"/>
        <v>Mar-22</v>
      </c>
      <c r="E319" s="1" t="s">
        <v>1471</v>
      </c>
      <c r="F319" s="1" t="s">
        <v>1451</v>
      </c>
      <c r="G319">
        <f>SUMIFS('CMO Input'!Q:Q,'CMO Input'!E:E,Sheet1!B319,'CMO Input'!AJ:AJ,Sheet1!E319)</f>
        <v>0</v>
      </c>
      <c r="H319">
        <f>SUMIFS('CMO Input'!Q:Q,'CMO Input'!E:E,Sheet1!B319,'CMO Input'!AU:AU,Sheet1!F319)</f>
        <v>0</v>
      </c>
    </row>
    <row r="320" spans="1:8" x14ac:dyDescent="0.25">
      <c r="A320" s="21">
        <v>44284</v>
      </c>
      <c r="B320" s="1">
        <v>1</v>
      </c>
      <c r="C320" s="1" t="str">
        <f t="shared" si="4"/>
        <v>Mar-21</v>
      </c>
      <c r="E320" s="1" t="s">
        <v>436</v>
      </c>
      <c r="F320" s="1" t="s">
        <v>1453</v>
      </c>
      <c r="G320">
        <f>SUMIFS('CMO Input'!Q:Q,'CMO Input'!E:E,Sheet1!B320,'CMO Input'!AJ:AJ,Sheet1!E320)</f>
        <v>0</v>
      </c>
      <c r="H320">
        <f>SUMIFS('CMO Input'!Q:Q,'CMO Input'!E:E,Sheet1!B320,'CMO Input'!AU:AU,Sheet1!F320)</f>
        <v>0</v>
      </c>
    </row>
    <row r="321" spans="1:8" x14ac:dyDescent="0.25">
      <c r="A321" s="21">
        <v>44291</v>
      </c>
      <c r="B321" s="1">
        <v>2</v>
      </c>
      <c r="C321" s="1" t="str">
        <f t="shared" si="4"/>
        <v>Apr-21</v>
      </c>
      <c r="E321" s="1" t="s">
        <v>436</v>
      </c>
      <c r="F321" s="1" t="s">
        <v>1453</v>
      </c>
      <c r="G321">
        <f>SUMIFS('CMO Input'!Q:Q,'CMO Input'!E:E,Sheet1!B321,'CMO Input'!AJ:AJ,Sheet1!E321)</f>
        <v>0</v>
      </c>
      <c r="H321">
        <f>SUMIFS('CMO Input'!Q:Q,'CMO Input'!E:E,Sheet1!B321,'CMO Input'!AU:AU,Sheet1!F321)</f>
        <v>0</v>
      </c>
    </row>
    <row r="322" spans="1:8" x14ac:dyDescent="0.25">
      <c r="A322" s="21">
        <v>44298</v>
      </c>
      <c r="B322" s="1">
        <v>3</v>
      </c>
      <c r="C322" s="1" t="str">
        <f t="shared" si="4"/>
        <v>Apr-21</v>
      </c>
      <c r="E322" s="1" t="s">
        <v>436</v>
      </c>
      <c r="F322" s="1" t="s">
        <v>1453</v>
      </c>
      <c r="G322">
        <f>SUMIFS('CMO Input'!Q:Q,'CMO Input'!E:E,Sheet1!B322,'CMO Input'!AJ:AJ,Sheet1!E322)</f>
        <v>475</v>
      </c>
      <c r="H322">
        <f>SUMIFS('CMO Input'!Q:Q,'CMO Input'!E:E,Sheet1!B322,'CMO Input'!AU:AU,Sheet1!F322)</f>
        <v>0</v>
      </c>
    </row>
    <row r="323" spans="1:8" x14ac:dyDescent="0.25">
      <c r="A323" s="21">
        <v>44305</v>
      </c>
      <c r="B323" s="1">
        <v>4</v>
      </c>
      <c r="C323" s="1" t="str">
        <f t="shared" ref="C323:C386" si="5">TEXT(A323,"mmm-yy")</f>
        <v>Apr-21</v>
      </c>
      <c r="E323" s="1" t="s">
        <v>436</v>
      </c>
      <c r="F323" s="1" t="s">
        <v>1453</v>
      </c>
      <c r="G323">
        <f>SUMIFS('CMO Input'!Q:Q,'CMO Input'!E:E,Sheet1!B323,'CMO Input'!AJ:AJ,Sheet1!E323)</f>
        <v>553</v>
      </c>
      <c r="H323">
        <f>SUMIFS('CMO Input'!Q:Q,'CMO Input'!E:E,Sheet1!B323,'CMO Input'!AU:AU,Sheet1!F323)</f>
        <v>0</v>
      </c>
    </row>
    <row r="324" spans="1:8" x14ac:dyDescent="0.25">
      <c r="A324" s="21">
        <v>44312</v>
      </c>
      <c r="B324" s="1">
        <v>5</v>
      </c>
      <c r="C324" s="1" t="str">
        <f t="shared" si="5"/>
        <v>Apr-21</v>
      </c>
      <c r="E324" s="1" t="s">
        <v>436</v>
      </c>
      <c r="F324" s="1" t="s">
        <v>1453</v>
      </c>
      <c r="G324">
        <f>SUMIFS('CMO Input'!Q:Q,'CMO Input'!E:E,Sheet1!B324,'CMO Input'!AJ:AJ,Sheet1!E324)</f>
        <v>463</v>
      </c>
      <c r="H324">
        <f>SUMIFS('CMO Input'!Q:Q,'CMO Input'!E:E,Sheet1!B324,'CMO Input'!AU:AU,Sheet1!F324)</f>
        <v>0</v>
      </c>
    </row>
    <row r="325" spans="1:8" x14ac:dyDescent="0.25">
      <c r="A325" s="21">
        <v>44319</v>
      </c>
      <c r="B325" s="1">
        <v>6</v>
      </c>
      <c r="C325" s="1" t="str">
        <f t="shared" si="5"/>
        <v>May-21</v>
      </c>
      <c r="E325" s="1" t="s">
        <v>436</v>
      </c>
      <c r="F325" s="1" t="s">
        <v>1453</v>
      </c>
      <c r="G325">
        <f>SUMIFS('CMO Input'!Q:Q,'CMO Input'!E:E,Sheet1!B325,'CMO Input'!AJ:AJ,Sheet1!E325)</f>
        <v>693.5</v>
      </c>
      <c r="H325">
        <f>SUMIFS('CMO Input'!Q:Q,'CMO Input'!E:E,Sheet1!B325,'CMO Input'!AU:AU,Sheet1!F325)</f>
        <v>0</v>
      </c>
    </row>
    <row r="326" spans="1:8" x14ac:dyDescent="0.25">
      <c r="A326" s="21">
        <v>44326</v>
      </c>
      <c r="B326" s="1">
        <v>7</v>
      </c>
      <c r="C326" s="1" t="str">
        <f t="shared" si="5"/>
        <v>May-21</v>
      </c>
      <c r="E326" s="1" t="s">
        <v>436</v>
      </c>
      <c r="F326" s="1" t="s">
        <v>1453</v>
      </c>
      <c r="G326">
        <f>SUMIFS('CMO Input'!Q:Q,'CMO Input'!E:E,Sheet1!B326,'CMO Input'!AJ:AJ,Sheet1!E326)</f>
        <v>827</v>
      </c>
      <c r="H326">
        <f>SUMIFS('CMO Input'!Q:Q,'CMO Input'!E:E,Sheet1!B326,'CMO Input'!AU:AU,Sheet1!F326)</f>
        <v>0</v>
      </c>
    </row>
    <row r="327" spans="1:8" x14ac:dyDescent="0.25">
      <c r="A327" s="21">
        <v>44333</v>
      </c>
      <c r="B327" s="1">
        <v>8</v>
      </c>
      <c r="C327" s="1" t="str">
        <f t="shared" si="5"/>
        <v>May-21</v>
      </c>
      <c r="E327" s="1" t="s">
        <v>436</v>
      </c>
      <c r="F327" s="1" t="s">
        <v>1453</v>
      </c>
      <c r="G327">
        <f>SUMIFS('CMO Input'!Q:Q,'CMO Input'!E:E,Sheet1!B327,'CMO Input'!AJ:AJ,Sheet1!E327)</f>
        <v>672.5</v>
      </c>
      <c r="H327">
        <f>SUMIFS('CMO Input'!Q:Q,'CMO Input'!E:E,Sheet1!B327,'CMO Input'!AU:AU,Sheet1!F327)</f>
        <v>0</v>
      </c>
    </row>
    <row r="328" spans="1:8" x14ac:dyDescent="0.25">
      <c r="A328" s="21">
        <v>44340</v>
      </c>
      <c r="B328" s="1">
        <v>9</v>
      </c>
      <c r="C328" s="1" t="str">
        <f t="shared" si="5"/>
        <v>May-21</v>
      </c>
      <c r="E328" s="1" t="s">
        <v>436</v>
      </c>
      <c r="F328" s="1" t="s">
        <v>1453</v>
      </c>
      <c r="G328">
        <f>SUMIFS('CMO Input'!Q:Q,'CMO Input'!E:E,Sheet1!B328,'CMO Input'!AJ:AJ,Sheet1!E328)</f>
        <v>414</v>
      </c>
      <c r="H328">
        <f>SUMIFS('CMO Input'!Q:Q,'CMO Input'!E:E,Sheet1!B328,'CMO Input'!AU:AU,Sheet1!F328)</f>
        <v>0</v>
      </c>
    </row>
    <row r="329" spans="1:8" x14ac:dyDescent="0.25">
      <c r="A329" s="21">
        <v>44347</v>
      </c>
      <c r="B329" s="1">
        <v>10</v>
      </c>
      <c r="C329" s="1" t="str">
        <f t="shared" si="5"/>
        <v>May-21</v>
      </c>
      <c r="E329" s="1" t="s">
        <v>436</v>
      </c>
      <c r="F329" s="1" t="s">
        <v>1453</v>
      </c>
      <c r="G329">
        <f>SUMIFS('CMO Input'!Q:Q,'CMO Input'!E:E,Sheet1!B329,'CMO Input'!AJ:AJ,Sheet1!E329)</f>
        <v>1128</v>
      </c>
      <c r="H329">
        <f>SUMIFS('CMO Input'!Q:Q,'CMO Input'!E:E,Sheet1!B329,'CMO Input'!AU:AU,Sheet1!F329)</f>
        <v>0</v>
      </c>
    </row>
    <row r="330" spans="1:8" x14ac:dyDescent="0.25">
      <c r="A330" s="21">
        <v>44354</v>
      </c>
      <c r="B330" s="1">
        <v>11</v>
      </c>
      <c r="C330" s="1" t="str">
        <f t="shared" si="5"/>
        <v>Jun-21</v>
      </c>
      <c r="E330" s="1" t="s">
        <v>436</v>
      </c>
      <c r="F330" s="1" t="s">
        <v>1453</v>
      </c>
      <c r="G330">
        <f>SUMIFS('CMO Input'!Q:Q,'CMO Input'!E:E,Sheet1!B330,'CMO Input'!AJ:AJ,Sheet1!E330)</f>
        <v>562</v>
      </c>
      <c r="H330">
        <f>SUMIFS('CMO Input'!Q:Q,'CMO Input'!E:E,Sheet1!B330,'CMO Input'!AU:AU,Sheet1!F330)</f>
        <v>0</v>
      </c>
    </row>
    <row r="331" spans="1:8" x14ac:dyDescent="0.25">
      <c r="A331" s="21">
        <v>44361</v>
      </c>
      <c r="B331" s="1">
        <v>12</v>
      </c>
      <c r="C331" s="1" t="str">
        <f t="shared" si="5"/>
        <v>Jun-21</v>
      </c>
      <c r="E331" s="1" t="s">
        <v>436</v>
      </c>
      <c r="F331" s="1" t="s">
        <v>1453</v>
      </c>
      <c r="G331">
        <f>SUMIFS('CMO Input'!Q:Q,'CMO Input'!E:E,Sheet1!B331,'CMO Input'!AJ:AJ,Sheet1!E331)</f>
        <v>641</v>
      </c>
      <c r="H331">
        <f>SUMIFS('CMO Input'!Q:Q,'CMO Input'!E:E,Sheet1!B331,'CMO Input'!AU:AU,Sheet1!F331)</f>
        <v>0</v>
      </c>
    </row>
    <row r="332" spans="1:8" x14ac:dyDescent="0.25">
      <c r="A332" s="21">
        <v>44368</v>
      </c>
      <c r="B332" s="1">
        <v>13</v>
      </c>
      <c r="C332" s="1" t="str">
        <f t="shared" si="5"/>
        <v>Jun-21</v>
      </c>
      <c r="E332" s="1" t="s">
        <v>436</v>
      </c>
      <c r="F332" s="1" t="s">
        <v>1453</v>
      </c>
      <c r="G332">
        <f>SUMIFS('CMO Input'!Q:Q,'CMO Input'!E:E,Sheet1!B332,'CMO Input'!AJ:AJ,Sheet1!E332)</f>
        <v>426</v>
      </c>
      <c r="H332">
        <f>SUMIFS('CMO Input'!Q:Q,'CMO Input'!E:E,Sheet1!B332,'CMO Input'!AU:AU,Sheet1!F332)</f>
        <v>0</v>
      </c>
    </row>
    <row r="333" spans="1:8" x14ac:dyDescent="0.25">
      <c r="A333" s="21">
        <v>44375</v>
      </c>
      <c r="B333" s="1">
        <v>14</v>
      </c>
      <c r="C333" s="1" t="str">
        <f t="shared" si="5"/>
        <v>Jun-21</v>
      </c>
      <c r="E333" s="1" t="s">
        <v>436</v>
      </c>
      <c r="F333" s="1" t="s">
        <v>1453</v>
      </c>
      <c r="G333">
        <f>SUMIFS('CMO Input'!Q:Q,'CMO Input'!E:E,Sheet1!B333,'CMO Input'!AJ:AJ,Sheet1!E333)</f>
        <v>869.5</v>
      </c>
      <c r="H333">
        <f>SUMIFS('CMO Input'!Q:Q,'CMO Input'!E:E,Sheet1!B333,'CMO Input'!AU:AU,Sheet1!F333)</f>
        <v>0</v>
      </c>
    </row>
    <row r="334" spans="1:8" x14ac:dyDescent="0.25">
      <c r="A334" s="21">
        <v>44382</v>
      </c>
      <c r="B334" s="1">
        <v>15</v>
      </c>
      <c r="C334" s="1" t="str">
        <f t="shared" si="5"/>
        <v>Jul-21</v>
      </c>
      <c r="E334" s="1" t="s">
        <v>436</v>
      </c>
      <c r="F334" s="1" t="s">
        <v>1453</v>
      </c>
      <c r="G334">
        <f>SUMIFS('CMO Input'!Q:Q,'CMO Input'!E:E,Sheet1!B334,'CMO Input'!AJ:AJ,Sheet1!E334)</f>
        <v>589.29999999999995</v>
      </c>
      <c r="H334">
        <f>SUMIFS('CMO Input'!Q:Q,'CMO Input'!E:E,Sheet1!B334,'CMO Input'!AU:AU,Sheet1!F334)</f>
        <v>0</v>
      </c>
    </row>
    <row r="335" spans="1:8" x14ac:dyDescent="0.25">
      <c r="A335" s="21">
        <v>44389</v>
      </c>
      <c r="B335" s="1">
        <v>16</v>
      </c>
      <c r="C335" s="1" t="str">
        <f t="shared" si="5"/>
        <v>Jul-21</v>
      </c>
      <c r="E335" s="1" t="s">
        <v>436</v>
      </c>
      <c r="F335" s="1" t="s">
        <v>1453</v>
      </c>
      <c r="G335">
        <f>SUMIFS('CMO Input'!Q:Q,'CMO Input'!E:E,Sheet1!B335,'CMO Input'!AJ:AJ,Sheet1!E335)</f>
        <v>312.5</v>
      </c>
      <c r="H335">
        <f>SUMIFS('CMO Input'!Q:Q,'CMO Input'!E:E,Sheet1!B335,'CMO Input'!AU:AU,Sheet1!F335)</f>
        <v>0</v>
      </c>
    </row>
    <row r="336" spans="1:8" x14ac:dyDescent="0.25">
      <c r="A336" s="21">
        <v>44396</v>
      </c>
      <c r="B336" s="1">
        <v>17</v>
      </c>
      <c r="C336" s="1" t="str">
        <f t="shared" si="5"/>
        <v>Jul-21</v>
      </c>
      <c r="E336" s="1" t="s">
        <v>436</v>
      </c>
      <c r="F336" s="1" t="s">
        <v>1453</v>
      </c>
      <c r="G336">
        <f>SUMIFS('CMO Input'!Q:Q,'CMO Input'!E:E,Sheet1!B336,'CMO Input'!AJ:AJ,Sheet1!E336)</f>
        <v>690</v>
      </c>
      <c r="H336">
        <f>SUMIFS('CMO Input'!Q:Q,'CMO Input'!E:E,Sheet1!B336,'CMO Input'!AU:AU,Sheet1!F336)</f>
        <v>0</v>
      </c>
    </row>
    <row r="337" spans="1:8" x14ac:dyDescent="0.25">
      <c r="A337" s="21">
        <v>44403</v>
      </c>
      <c r="B337" s="1">
        <v>18</v>
      </c>
      <c r="C337" s="1" t="str">
        <f t="shared" si="5"/>
        <v>Jul-21</v>
      </c>
      <c r="E337" s="1" t="s">
        <v>436</v>
      </c>
      <c r="F337" s="1" t="s">
        <v>1453</v>
      </c>
      <c r="G337">
        <f>SUMIFS('CMO Input'!Q:Q,'CMO Input'!E:E,Sheet1!B337,'CMO Input'!AJ:AJ,Sheet1!E337)</f>
        <v>559.79999999999995</v>
      </c>
      <c r="H337">
        <f>SUMIFS('CMO Input'!Q:Q,'CMO Input'!E:E,Sheet1!B337,'CMO Input'!AU:AU,Sheet1!F337)</f>
        <v>0</v>
      </c>
    </row>
    <row r="338" spans="1:8" x14ac:dyDescent="0.25">
      <c r="A338" s="21">
        <v>44410</v>
      </c>
      <c r="B338" s="1">
        <v>19</v>
      </c>
      <c r="C338" s="1" t="str">
        <f t="shared" si="5"/>
        <v>Aug-21</v>
      </c>
      <c r="E338" s="1" t="s">
        <v>436</v>
      </c>
      <c r="F338" s="1" t="s">
        <v>1453</v>
      </c>
      <c r="G338">
        <f>SUMIFS('CMO Input'!Q:Q,'CMO Input'!E:E,Sheet1!B338,'CMO Input'!AJ:AJ,Sheet1!E338)</f>
        <v>858</v>
      </c>
      <c r="H338">
        <f>SUMIFS('CMO Input'!Q:Q,'CMO Input'!E:E,Sheet1!B338,'CMO Input'!AU:AU,Sheet1!F338)</f>
        <v>0</v>
      </c>
    </row>
    <row r="339" spans="1:8" x14ac:dyDescent="0.25">
      <c r="A339" s="21">
        <v>44417</v>
      </c>
      <c r="B339" s="1">
        <v>20</v>
      </c>
      <c r="C339" s="1" t="str">
        <f t="shared" si="5"/>
        <v>Aug-21</v>
      </c>
      <c r="E339" s="1" t="s">
        <v>436</v>
      </c>
      <c r="F339" s="1" t="s">
        <v>1453</v>
      </c>
      <c r="G339">
        <f>SUMIFS('CMO Input'!Q:Q,'CMO Input'!E:E,Sheet1!B339,'CMO Input'!AJ:AJ,Sheet1!E339)</f>
        <v>493</v>
      </c>
      <c r="H339">
        <f>SUMIFS('CMO Input'!Q:Q,'CMO Input'!E:E,Sheet1!B339,'CMO Input'!AU:AU,Sheet1!F339)</f>
        <v>0</v>
      </c>
    </row>
    <row r="340" spans="1:8" x14ac:dyDescent="0.25">
      <c r="A340" s="21">
        <v>44424</v>
      </c>
      <c r="B340" s="1">
        <v>21</v>
      </c>
      <c r="C340" s="1" t="str">
        <f t="shared" si="5"/>
        <v>Aug-21</v>
      </c>
      <c r="E340" s="1" t="s">
        <v>436</v>
      </c>
      <c r="F340" s="1" t="s">
        <v>1453</v>
      </c>
      <c r="G340">
        <f>SUMIFS('CMO Input'!Q:Q,'CMO Input'!E:E,Sheet1!B340,'CMO Input'!AJ:AJ,Sheet1!E340)</f>
        <v>470</v>
      </c>
      <c r="H340">
        <f>SUMIFS('CMO Input'!Q:Q,'CMO Input'!E:E,Sheet1!B340,'CMO Input'!AU:AU,Sheet1!F340)</f>
        <v>0</v>
      </c>
    </row>
    <row r="341" spans="1:8" x14ac:dyDescent="0.25">
      <c r="A341" s="21">
        <v>44431</v>
      </c>
      <c r="B341" s="1">
        <v>22</v>
      </c>
      <c r="C341" s="1" t="str">
        <f t="shared" si="5"/>
        <v>Aug-21</v>
      </c>
      <c r="E341" s="1" t="s">
        <v>436</v>
      </c>
      <c r="F341" s="1" t="s">
        <v>1453</v>
      </c>
      <c r="G341">
        <f>SUMIFS('CMO Input'!Q:Q,'CMO Input'!E:E,Sheet1!B341,'CMO Input'!AJ:AJ,Sheet1!E341)</f>
        <v>687.5</v>
      </c>
      <c r="H341">
        <f>SUMIFS('CMO Input'!Q:Q,'CMO Input'!E:E,Sheet1!B341,'CMO Input'!AU:AU,Sheet1!F341)</f>
        <v>0</v>
      </c>
    </row>
    <row r="342" spans="1:8" x14ac:dyDescent="0.25">
      <c r="A342" s="21">
        <v>44438</v>
      </c>
      <c r="B342" s="1">
        <v>23</v>
      </c>
      <c r="C342" s="1" t="str">
        <f t="shared" si="5"/>
        <v>Aug-21</v>
      </c>
      <c r="E342" s="1" t="s">
        <v>436</v>
      </c>
      <c r="F342" s="1" t="s">
        <v>1453</v>
      </c>
      <c r="G342">
        <f>SUMIFS('CMO Input'!Q:Q,'CMO Input'!E:E,Sheet1!B342,'CMO Input'!AJ:AJ,Sheet1!E342)</f>
        <v>476.70000000000005</v>
      </c>
      <c r="H342">
        <f>SUMIFS('CMO Input'!Q:Q,'CMO Input'!E:E,Sheet1!B342,'CMO Input'!AU:AU,Sheet1!F342)</f>
        <v>0</v>
      </c>
    </row>
    <row r="343" spans="1:8" x14ac:dyDescent="0.25">
      <c r="A343" s="21">
        <v>44445</v>
      </c>
      <c r="B343" s="1">
        <v>24</v>
      </c>
      <c r="C343" s="1" t="str">
        <f t="shared" si="5"/>
        <v>Sep-21</v>
      </c>
      <c r="E343" s="1" t="s">
        <v>436</v>
      </c>
      <c r="F343" s="1" t="s">
        <v>1453</v>
      </c>
      <c r="G343">
        <f>SUMIFS('CMO Input'!Q:Q,'CMO Input'!E:E,Sheet1!B343,'CMO Input'!AJ:AJ,Sheet1!E343)</f>
        <v>814.19999999999993</v>
      </c>
      <c r="H343">
        <f>SUMIFS('CMO Input'!Q:Q,'CMO Input'!E:E,Sheet1!B343,'CMO Input'!AU:AU,Sheet1!F343)</f>
        <v>0</v>
      </c>
    </row>
    <row r="344" spans="1:8" x14ac:dyDescent="0.25">
      <c r="A344" s="21">
        <v>44452</v>
      </c>
      <c r="B344" s="1">
        <v>25</v>
      </c>
      <c r="C344" s="1" t="str">
        <f t="shared" si="5"/>
        <v>Sep-21</v>
      </c>
      <c r="E344" s="1" t="s">
        <v>436</v>
      </c>
      <c r="F344" s="1" t="s">
        <v>1453</v>
      </c>
      <c r="G344">
        <f>SUMIFS('CMO Input'!Q:Q,'CMO Input'!E:E,Sheet1!B344,'CMO Input'!AJ:AJ,Sheet1!E344)</f>
        <v>1319.6999999999998</v>
      </c>
      <c r="H344">
        <f>SUMIFS('CMO Input'!Q:Q,'CMO Input'!E:E,Sheet1!B344,'CMO Input'!AU:AU,Sheet1!F344)</f>
        <v>0</v>
      </c>
    </row>
    <row r="345" spans="1:8" x14ac:dyDescent="0.25">
      <c r="A345" s="21">
        <v>44459</v>
      </c>
      <c r="B345" s="1">
        <v>26</v>
      </c>
      <c r="C345" s="1" t="str">
        <f t="shared" si="5"/>
        <v>Sep-21</v>
      </c>
      <c r="E345" s="1" t="s">
        <v>436</v>
      </c>
      <c r="F345" s="1" t="s">
        <v>1453</v>
      </c>
      <c r="G345">
        <f>SUMIFS('CMO Input'!Q:Q,'CMO Input'!E:E,Sheet1!B345,'CMO Input'!AJ:AJ,Sheet1!E345)</f>
        <v>844.7</v>
      </c>
      <c r="H345">
        <f>SUMIFS('CMO Input'!Q:Q,'CMO Input'!E:E,Sheet1!B345,'CMO Input'!AU:AU,Sheet1!F345)</f>
        <v>0</v>
      </c>
    </row>
    <row r="346" spans="1:8" x14ac:dyDescent="0.25">
      <c r="A346" s="21">
        <v>44466</v>
      </c>
      <c r="B346" s="1">
        <v>27</v>
      </c>
      <c r="C346" s="1" t="str">
        <f t="shared" si="5"/>
        <v>Sep-21</v>
      </c>
      <c r="E346" s="1" t="s">
        <v>436</v>
      </c>
      <c r="F346" s="1" t="s">
        <v>1453</v>
      </c>
      <c r="G346">
        <f>SUMIFS('CMO Input'!Q:Q,'CMO Input'!E:E,Sheet1!B346,'CMO Input'!AJ:AJ,Sheet1!E346)</f>
        <v>760.2</v>
      </c>
      <c r="H346">
        <f>SUMIFS('CMO Input'!Q:Q,'CMO Input'!E:E,Sheet1!B346,'CMO Input'!AU:AU,Sheet1!F346)</f>
        <v>0</v>
      </c>
    </row>
    <row r="347" spans="1:8" x14ac:dyDescent="0.25">
      <c r="A347" s="21">
        <v>44473</v>
      </c>
      <c r="B347" s="1">
        <v>28</v>
      </c>
      <c r="C347" s="1" t="str">
        <f t="shared" si="5"/>
        <v>Oct-21</v>
      </c>
      <c r="E347" s="1" t="s">
        <v>436</v>
      </c>
      <c r="F347" s="1" t="s">
        <v>1453</v>
      </c>
      <c r="G347">
        <f>SUMIFS('CMO Input'!Q:Q,'CMO Input'!E:E,Sheet1!B347,'CMO Input'!AJ:AJ,Sheet1!E347)</f>
        <v>1018</v>
      </c>
      <c r="H347">
        <f>SUMIFS('CMO Input'!Q:Q,'CMO Input'!E:E,Sheet1!B347,'CMO Input'!AU:AU,Sheet1!F347)</f>
        <v>0</v>
      </c>
    </row>
    <row r="348" spans="1:8" x14ac:dyDescent="0.25">
      <c r="A348" s="21">
        <v>44480</v>
      </c>
      <c r="B348" s="1">
        <v>29</v>
      </c>
      <c r="C348" s="1" t="str">
        <f t="shared" si="5"/>
        <v>Oct-21</v>
      </c>
      <c r="E348" s="1" t="s">
        <v>436</v>
      </c>
      <c r="F348" s="1" t="s">
        <v>1453</v>
      </c>
      <c r="G348">
        <f>SUMIFS('CMO Input'!Q:Q,'CMO Input'!E:E,Sheet1!B348,'CMO Input'!AJ:AJ,Sheet1!E348)</f>
        <v>1328.6999999999998</v>
      </c>
      <c r="H348">
        <f>SUMIFS('CMO Input'!Q:Q,'CMO Input'!E:E,Sheet1!B348,'CMO Input'!AU:AU,Sheet1!F348)</f>
        <v>0</v>
      </c>
    </row>
    <row r="349" spans="1:8" x14ac:dyDescent="0.25">
      <c r="A349" s="21">
        <v>44487</v>
      </c>
      <c r="B349" s="1">
        <v>30</v>
      </c>
      <c r="C349" s="1" t="str">
        <f t="shared" si="5"/>
        <v>Oct-21</v>
      </c>
      <c r="E349" s="1" t="s">
        <v>436</v>
      </c>
      <c r="F349" s="1" t="s">
        <v>1453</v>
      </c>
      <c r="G349">
        <f>SUMIFS('CMO Input'!Q:Q,'CMO Input'!E:E,Sheet1!B349,'CMO Input'!AJ:AJ,Sheet1!E349)</f>
        <v>1212.5</v>
      </c>
      <c r="H349">
        <f>SUMIFS('CMO Input'!Q:Q,'CMO Input'!E:E,Sheet1!B349,'CMO Input'!AU:AU,Sheet1!F349)</f>
        <v>0</v>
      </c>
    </row>
    <row r="350" spans="1:8" x14ac:dyDescent="0.25">
      <c r="A350" s="21">
        <v>44494</v>
      </c>
      <c r="B350" s="1">
        <v>31</v>
      </c>
      <c r="C350" s="1" t="str">
        <f t="shared" si="5"/>
        <v>Oct-21</v>
      </c>
      <c r="E350" s="1" t="s">
        <v>436</v>
      </c>
      <c r="F350" s="1" t="s">
        <v>1453</v>
      </c>
      <c r="G350">
        <f>SUMIFS('CMO Input'!Q:Q,'CMO Input'!E:E,Sheet1!B350,'CMO Input'!AJ:AJ,Sheet1!E350)</f>
        <v>913</v>
      </c>
      <c r="H350">
        <f>SUMIFS('CMO Input'!Q:Q,'CMO Input'!E:E,Sheet1!B350,'CMO Input'!AU:AU,Sheet1!F350)</f>
        <v>0</v>
      </c>
    </row>
    <row r="351" spans="1:8" x14ac:dyDescent="0.25">
      <c r="A351" s="21">
        <v>44501</v>
      </c>
      <c r="B351" s="1">
        <v>32</v>
      </c>
      <c r="C351" s="1" t="str">
        <f t="shared" si="5"/>
        <v>Nov-21</v>
      </c>
      <c r="E351" s="1" t="s">
        <v>436</v>
      </c>
      <c r="F351" s="1" t="s">
        <v>1453</v>
      </c>
      <c r="G351">
        <f>SUMIFS('CMO Input'!Q:Q,'CMO Input'!E:E,Sheet1!B351,'CMO Input'!AJ:AJ,Sheet1!E351)</f>
        <v>0</v>
      </c>
      <c r="H351">
        <f>SUMIFS('CMO Input'!Q:Q,'CMO Input'!E:E,Sheet1!B351,'CMO Input'!AU:AU,Sheet1!F351)</f>
        <v>0</v>
      </c>
    </row>
    <row r="352" spans="1:8" x14ac:dyDescent="0.25">
      <c r="A352" s="21">
        <v>44508</v>
      </c>
      <c r="B352" s="1">
        <v>33</v>
      </c>
      <c r="C352" s="1" t="str">
        <f t="shared" si="5"/>
        <v>Nov-21</v>
      </c>
      <c r="E352" s="1" t="s">
        <v>436</v>
      </c>
      <c r="F352" s="1" t="s">
        <v>1453</v>
      </c>
      <c r="G352">
        <f>SUMIFS('CMO Input'!Q:Q,'CMO Input'!E:E,Sheet1!B352,'CMO Input'!AJ:AJ,Sheet1!E352)</f>
        <v>0</v>
      </c>
      <c r="H352">
        <f>SUMIFS('CMO Input'!Q:Q,'CMO Input'!E:E,Sheet1!B352,'CMO Input'!AU:AU,Sheet1!F352)</f>
        <v>0</v>
      </c>
    </row>
    <row r="353" spans="1:12" x14ac:dyDescent="0.25">
      <c r="A353" s="21">
        <v>44515</v>
      </c>
      <c r="B353" s="1">
        <v>34</v>
      </c>
      <c r="C353" s="1" t="str">
        <f t="shared" si="5"/>
        <v>Nov-21</v>
      </c>
      <c r="E353" s="1" t="s">
        <v>436</v>
      </c>
      <c r="F353" s="1" t="s">
        <v>1453</v>
      </c>
      <c r="G353">
        <f>SUMIFS('CMO Input'!Q:Q,'CMO Input'!E:E,Sheet1!B353,'CMO Input'!AJ:AJ,Sheet1!E353)</f>
        <v>0</v>
      </c>
      <c r="H353">
        <f>SUMIFS('CMO Input'!Q:Q,'CMO Input'!E:E,Sheet1!B353,'CMO Input'!AU:AU,Sheet1!F353)</f>
        <v>0</v>
      </c>
    </row>
    <row r="354" spans="1:12" x14ac:dyDescent="0.25">
      <c r="A354" s="21">
        <v>44522</v>
      </c>
      <c r="B354" s="1">
        <v>35</v>
      </c>
      <c r="C354" s="1" t="str">
        <f t="shared" si="5"/>
        <v>Nov-21</v>
      </c>
      <c r="E354" s="1" t="s">
        <v>436</v>
      </c>
      <c r="F354" s="1" t="s">
        <v>1453</v>
      </c>
      <c r="G354">
        <f>SUMIFS('CMO Input'!Q:Q,'CMO Input'!E:E,Sheet1!B354,'CMO Input'!AJ:AJ,Sheet1!E354)</f>
        <v>0</v>
      </c>
      <c r="H354">
        <f>SUMIFS('CMO Input'!Q:Q,'CMO Input'!E:E,Sheet1!B354,'CMO Input'!AU:AU,Sheet1!F354)</f>
        <v>0</v>
      </c>
    </row>
    <row r="355" spans="1:12" x14ac:dyDescent="0.25">
      <c r="A355" s="21">
        <v>44529</v>
      </c>
      <c r="B355" s="1">
        <v>36</v>
      </c>
      <c r="C355" s="1" t="str">
        <f t="shared" si="5"/>
        <v>Nov-21</v>
      </c>
      <c r="E355" s="1" t="s">
        <v>436</v>
      </c>
      <c r="F355" s="1" t="s">
        <v>1453</v>
      </c>
      <c r="G355">
        <f>SUMIFS('CMO Input'!Q:Q,'CMO Input'!E:E,Sheet1!B355,'CMO Input'!AJ:AJ,Sheet1!E355)</f>
        <v>0</v>
      </c>
      <c r="H355">
        <f>SUMIFS('CMO Input'!Q:Q,'CMO Input'!E:E,Sheet1!B355,'CMO Input'!AU:AU,Sheet1!F355)</f>
        <v>0</v>
      </c>
    </row>
    <row r="356" spans="1:12" x14ac:dyDescent="0.25">
      <c r="A356" s="21">
        <v>44536</v>
      </c>
      <c r="B356" s="1">
        <v>37</v>
      </c>
      <c r="C356" s="1" t="str">
        <f t="shared" si="5"/>
        <v>Dec-21</v>
      </c>
      <c r="E356" s="1" t="s">
        <v>436</v>
      </c>
      <c r="F356" s="1" t="s">
        <v>1453</v>
      </c>
      <c r="G356">
        <f>SUMIFS('CMO Input'!Q:Q,'CMO Input'!E:E,Sheet1!B356,'CMO Input'!AJ:AJ,Sheet1!E356)</f>
        <v>0</v>
      </c>
      <c r="H356">
        <f>SUMIFS('CMO Input'!Q:Q,'CMO Input'!E:E,Sheet1!B356,'CMO Input'!AU:AU,Sheet1!F356)</f>
        <v>0</v>
      </c>
    </row>
    <row r="357" spans="1:12" x14ac:dyDescent="0.25">
      <c r="A357" s="21">
        <v>44543</v>
      </c>
      <c r="B357" s="1">
        <v>38</v>
      </c>
      <c r="C357" s="1" t="str">
        <f t="shared" si="5"/>
        <v>Dec-21</v>
      </c>
      <c r="E357" s="1" t="s">
        <v>436</v>
      </c>
      <c r="F357" s="1" t="s">
        <v>1453</v>
      </c>
      <c r="G357">
        <f>SUMIFS('CMO Input'!Q:Q,'CMO Input'!E:E,Sheet1!B357,'CMO Input'!AJ:AJ,Sheet1!E357)</f>
        <v>0</v>
      </c>
      <c r="H357">
        <f>SUMIFS('CMO Input'!Q:Q,'CMO Input'!E:E,Sheet1!B357,'CMO Input'!AU:AU,Sheet1!F357)</f>
        <v>0</v>
      </c>
    </row>
    <row r="358" spans="1:12" x14ac:dyDescent="0.25">
      <c r="A358" s="21">
        <v>44550</v>
      </c>
      <c r="B358" s="1">
        <v>39</v>
      </c>
      <c r="C358" s="1" t="str">
        <f t="shared" si="5"/>
        <v>Dec-21</v>
      </c>
      <c r="E358" s="1" t="s">
        <v>436</v>
      </c>
      <c r="F358" s="1" t="s">
        <v>1453</v>
      </c>
      <c r="G358">
        <f>SUMIFS('CMO Input'!Q:Q,'CMO Input'!E:E,Sheet1!B358,'CMO Input'!AJ:AJ,Sheet1!E358)</f>
        <v>0</v>
      </c>
      <c r="H358">
        <f>SUMIFS('CMO Input'!Q:Q,'CMO Input'!E:E,Sheet1!B358,'CMO Input'!AU:AU,Sheet1!F358)</f>
        <v>0</v>
      </c>
    </row>
    <row r="359" spans="1:12" x14ac:dyDescent="0.25">
      <c r="A359" s="21">
        <v>44557</v>
      </c>
      <c r="B359" s="1">
        <v>40</v>
      </c>
      <c r="C359" s="1" t="str">
        <f t="shared" si="5"/>
        <v>Dec-21</v>
      </c>
      <c r="E359" s="1" t="s">
        <v>436</v>
      </c>
      <c r="F359" s="1" t="s">
        <v>1453</v>
      </c>
      <c r="G359">
        <f>SUMIFS('CMO Input'!Q:Q,'CMO Input'!E:E,Sheet1!B359,'CMO Input'!AJ:AJ,Sheet1!E359)</f>
        <v>0</v>
      </c>
      <c r="H359">
        <f>SUMIFS('CMO Input'!Q:Q,'CMO Input'!E:E,Sheet1!B359,'CMO Input'!AU:AU,Sheet1!F359)</f>
        <v>0</v>
      </c>
    </row>
    <row r="360" spans="1:12" x14ac:dyDescent="0.25">
      <c r="A360" s="21">
        <v>44564</v>
      </c>
      <c r="B360" s="1">
        <v>41</v>
      </c>
      <c r="C360" s="1" t="str">
        <f t="shared" si="5"/>
        <v>Jan-22</v>
      </c>
      <c r="E360" s="1" t="s">
        <v>436</v>
      </c>
      <c r="F360" s="1" t="s">
        <v>1453</v>
      </c>
      <c r="G360">
        <f>SUMIFS('CMO Input'!Q:Q,'CMO Input'!E:E,Sheet1!B360,'CMO Input'!AJ:AJ,Sheet1!E360)</f>
        <v>0</v>
      </c>
      <c r="H360">
        <f>SUMIFS('CMO Input'!Q:Q,'CMO Input'!E:E,Sheet1!B360,'CMO Input'!AU:AU,Sheet1!F360)</f>
        <v>0</v>
      </c>
    </row>
    <row r="361" spans="1:12" x14ac:dyDescent="0.25">
      <c r="A361" s="21">
        <v>44571</v>
      </c>
      <c r="B361" s="1">
        <v>42</v>
      </c>
      <c r="C361" s="1" t="str">
        <f t="shared" si="5"/>
        <v>Jan-22</v>
      </c>
      <c r="E361" s="1" t="s">
        <v>436</v>
      </c>
      <c r="F361" s="1" t="s">
        <v>1453</v>
      </c>
      <c r="G361">
        <f>SUMIFS('CMO Input'!Q:Q,'CMO Input'!E:E,Sheet1!B361,'CMO Input'!AJ:AJ,Sheet1!E361)</f>
        <v>0</v>
      </c>
      <c r="H361">
        <f>SUMIFS('CMO Input'!Q:Q,'CMO Input'!E:E,Sheet1!B361,'CMO Input'!AU:AU,Sheet1!F361)</f>
        <v>0</v>
      </c>
    </row>
    <row r="362" spans="1:12" x14ac:dyDescent="0.25">
      <c r="A362" s="21">
        <v>44578</v>
      </c>
      <c r="B362" s="1">
        <v>43</v>
      </c>
      <c r="C362" s="1" t="str">
        <f t="shared" si="5"/>
        <v>Jan-22</v>
      </c>
      <c r="E362" s="1" t="s">
        <v>436</v>
      </c>
      <c r="F362" s="1" t="s">
        <v>1453</v>
      </c>
      <c r="G362">
        <f>SUMIFS('CMO Input'!Q:Q,'CMO Input'!E:E,Sheet1!B362,'CMO Input'!AJ:AJ,Sheet1!E362)</f>
        <v>0</v>
      </c>
      <c r="H362">
        <f>SUMIFS('CMO Input'!Q:Q,'CMO Input'!E:E,Sheet1!B362,'CMO Input'!AU:AU,Sheet1!F362)</f>
        <v>0</v>
      </c>
      <c r="L362" t="s">
        <v>1419</v>
      </c>
    </row>
    <row r="363" spans="1:12" x14ac:dyDescent="0.25">
      <c r="A363" s="21">
        <v>44585</v>
      </c>
      <c r="B363" s="1">
        <v>44</v>
      </c>
      <c r="C363" s="1" t="str">
        <f t="shared" si="5"/>
        <v>Jan-22</v>
      </c>
      <c r="E363" s="1" t="s">
        <v>436</v>
      </c>
      <c r="F363" s="1" t="s">
        <v>1453</v>
      </c>
      <c r="G363">
        <f>SUMIFS('CMO Input'!Q:Q,'CMO Input'!E:E,Sheet1!B363,'CMO Input'!AJ:AJ,Sheet1!E363)</f>
        <v>0</v>
      </c>
      <c r="H363">
        <f>SUMIFS('CMO Input'!Q:Q,'CMO Input'!E:E,Sheet1!B363,'CMO Input'!AU:AU,Sheet1!F363)</f>
        <v>0</v>
      </c>
      <c r="L363" t="s">
        <v>1422</v>
      </c>
    </row>
    <row r="364" spans="1:12" x14ac:dyDescent="0.25">
      <c r="A364" s="21">
        <v>44592</v>
      </c>
      <c r="B364" s="1">
        <v>45</v>
      </c>
      <c r="C364" s="1" t="str">
        <f t="shared" si="5"/>
        <v>Jan-22</v>
      </c>
      <c r="E364" s="1" t="s">
        <v>436</v>
      </c>
      <c r="F364" s="1" t="s">
        <v>1453</v>
      </c>
      <c r="G364">
        <f>SUMIFS('CMO Input'!Q:Q,'CMO Input'!E:E,Sheet1!B364,'CMO Input'!AJ:AJ,Sheet1!E364)</f>
        <v>0</v>
      </c>
      <c r="H364">
        <f>SUMIFS('CMO Input'!Q:Q,'CMO Input'!E:E,Sheet1!B364,'CMO Input'!AU:AU,Sheet1!F364)</f>
        <v>0</v>
      </c>
      <c r="L364" t="s">
        <v>1425</v>
      </c>
    </row>
    <row r="365" spans="1:12" x14ac:dyDescent="0.25">
      <c r="A365" s="21">
        <v>44599</v>
      </c>
      <c r="B365" s="1">
        <v>46</v>
      </c>
      <c r="C365" s="1" t="str">
        <f t="shared" si="5"/>
        <v>Feb-22</v>
      </c>
      <c r="E365" s="1" t="s">
        <v>436</v>
      </c>
      <c r="F365" s="1" t="s">
        <v>1453</v>
      </c>
      <c r="G365">
        <f>SUMIFS('CMO Input'!Q:Q,'CMO Input'!E:E,Sheet1!B365,'CMO Input'!AJ:AJ,Sheet1!E365)</f>
        <v>0</v>
      </c>
      <c r="H365">
        <f>SUMIFS('CMO Input'!Q:Q,'CMO Input'!E:E,Sheet1!B365,'CMO Input'!AU:AU,Sheet1!F365)</f>
        <v>0</v>
      </c>
      <c r="L365" t="s">
        <v>1428</v>
      </c>
    </row>
    <row r="366" spans="1:12" x14ac:dyDescent="0.25">
      <c r="A366" s="21">
        <v>44606</v>
      </c>
      <c r="B366" s="1">
        <v>47</v>
      </c>
      <c r="C366" s="1" t="str">
        <f t="shared" si="5"/>
        <v>Feb-22</v>
      </c>
      <c r="E366" s="1" t="s">
        <v>436</v>
      </c>
      <c r="F366" s="1" t="s">
        <v>1453</v>
      </c>
      <c r="G366">
        <f>SUMIFS('CMO Input'!Q:Q,'CMO Input'!E:E,Sheet1!B366,'CMO Input'!AJ:AJ,Sheet1!E366)</f>
        <v>0</v>
      </c>
      <c r="H366">
        <f>SUMIFS('CMO Input'!Q:Q,'CMO Input'!E:E,Sheet1!B366,'CMO Input'!AU:AU,Sheet1!F366)</f>
        <v>0</v>
      </c>
      <c r="L366" t="s">
        <v>1429</v>
      </c>
    </row>
    <row r="367" spans="1:12" x14ac:dyDescent="0.25">
      <c r="A367" s="21">
        <v>44613</v>
      </c>
      <c r="B367" s="1">
        <v>48</v>
      </c>
      <c r="C367" s="1" t="str">
        <f t="shared" si="5"/>
        <v>Feb-22</v>
      </c>
      <c r="E367" s="1" t="s">
        <v>436</v>
      </c>
      <c r="F367" s="1" t="s">
        <v>1453</v>
      </c>
      <c r="G367">
        <f>SUMIFS('CMO Input'!Q:Q,'CMO Input'!E:E,Sheet1!B367,'CMO Input'!AJ:AJ,Sheet1!E367)</f>
        <v>0</v>
      </c>
      <c r="H367">
        <f>SUMIFS('CMO Input'!Q:Q,'CMO Input'!E:E,Sheet1!B367,'CMO Input'!AU:AU,Sheet1!F367)</f>
        <v>0</v>
      </c>
      <c r="L367" t="s">
        <v>1437</v>
      </c>
    </row>
    <row r="368" spans="1:12" x14ac:dyDescent="0.25">
      <c r="A368" s="21">
        <v>44620</v>
      </c>
      <c r="B368" s="1">
        <v>49</v>
      </c>
      <c r="C368" s="1" t="str">
        <f t="shared" si="5"/>
        <v>Feb-22</v>
      </c>
      <c r="E368" s="1" t="s">
        <v>436</v>
      </c>
      <c r="F368" s="1" t="s">
        <v>1453</v>
      </c>
      <c r="G368">
        <f>SUMIFS('CMO Input'!Q:Q,'CMO Input'!E:E,Sheet1!B368,'CMO Input'!AJ:AJ,Sheet1!E368)</f>
        <v>0</v>
      </c>
      <c r="H368">
        <f>SUMIFS('CMO Input'!Q:Q,'CMO Input'!E:E,Sheet1!B368,'CMO Input'!AU:AU,Sheet1!F368)</f>
        <v>0</v>
      </c>
      <c r="L368" t="s">
        <v>1439</v>
      </c>
    </row>
    <row r="369" spans="1:12" x14ac:dyDescent="0.25">
      <c r="A369" s="21">
        <v>44627</v>
      </c>
      <c r="B369" s="1">
        <v>50</v>
      </c>
      <c r="C369" s="1" t="str">
        <f t="shared" si="5"/>
        <v>Mar-22</v>
      </c>
      <c r="E369" s="1" t="s">
        <v>436</v>
      </c>
      <c r="F369" s="1" t="s">
        <v>1453</v>
      </c>
      <c r="G369">
        <f>SUMIFS('CMO Input'!Q:Q,'CMO Input'!E:E,Sheet1!B369,'CMO Input'!AJ:AJ,Sheet1!E369)</f>
        <v>0</v>
      </c>
      <c r="H369">
        <f>SUMIFS('CMO Input'!Q:Q,'CMO Input'!E:E,Sheet1!B369,'CMO Input'!AU:AU,Sheet1!F369)</f>
        <v>0</v>
      </c>
      <c r="L369" t="s">
        <v>1441</v>
      </c>
    </row>
    <row r="370" spans="1:12" x14ac:dyDescent="0.25">
      <c r="A370" s="21">
        <v>44634</v>
      </c>
      <c r="B370" s="1">
        <v>51</v>
      </c>
      <c r="C370" s="1" t="str">
        <f t="shared" si="5"/>
        <v>Mar-22</v>
      </c>
      <c r="E370" s="1" t="s">
        <v>436</v>
      </c>
      <c r="F370" s="1" t="s">
        <v>1453</v>
      </c>
      <c r="G370">
        <f>SUMIFS('CMO Input'!Q:Q,'CMO Input'!E:E,Sheet1!B370,'CMO Input'!AJ:AJ,Sheet1!E370)</f>
        <v>0</v>
      </c>
      <c r="H370">
        <f>SUMIFS('CMO Input'!Q:Q,'CMO Input'!E:E,Sheet1!B370,'CMO Input'!AU:AU,Sheet1!F370)</f>
        <v>0</v>
      </c>
      <c r="L370" t="s">
        <v>1443</v>
      </c>
    </row>
    <row r="371" spans="1:12" x14ac:dyDescent="0.25">
      <c r="A371" s="21">
        <v>44641</v>
      </c>
      <c r="B371" s="1">
        <v>52</v>
      </c>
      <c r="C371" s="1" t="str">
        <f t="shared" si="5"/>
        <v>Mar-22</v>
      </c>
      <c r="E371" s="1" t="s">
        <v>436</v>
      </c>
      <c r="F371" s="1" t="s">
        <v>1453</v>
      </c>
      <c r="G371">
        <f>SUMIFS('CMO Input'!Q:Q,'CMO Input'!E:E,Sheet1!B371,'CMO Input'!AJ:AJ,Sheet1!E371)</f>
        <v>0</v>
      </c>
      <c r="H371">
        <f>SUMIFS('CMO Input'!Q:Q,'CMO Input'!E:E,Sheet1!B371,'CMO Input'!AU:AU,Sheet1!F371)</f>
        <v>0</v>
      </c>
      <c r="L371" t="s">
        <v>1444</v>
      </c>
    </row>
    <row r="372" spans="1:12" x14ac:dyDescent="0.25">
      <c r="A372" s="21">
        <v>44648</v>
      </c>
      <c r="B372" s="1">
        <v>53</v>
      </c>
      <c r="C372" s="1" t="str">
        <f t="shared" si="5"/>
        <v>Mar-22</v>
      </c>
      <c r="E372" s="1" t="s">
        <v>436</v>
      </c>
      <c r="F372" s="1" t="s">
        <v>1453</v>
      </c>
      <c r="G372">
        <f>SUMIFS('CMO Input'!Q:Q,'CMO Input'!E:E,Sheet1!B372,'CMO Input'!AJ:AJ,Sheet1!E372)</f>
        <v>0</v>
      </c>
      <c r="H372">
        <f>SUMIFS('CMO Input'!Q:Q,'CMO Input'!E:E,Sheet1!B372,'CMO Input'!AU:AU,Sheet1!F372)</f>
        <v>0</v>
      </c>
      <c r="L372" t="s">
        <v>1447</v>
      </c>
    </row>
    <row r="373" spans="1:12" x14ac:dyDescent="0.25">
      <c r="A373" s="21">
        <v>44284</v>
      </c>
      <c r="B373" s="1">
        <v>1</v>
      </c>
      <c r="C373" s="1" t="str">
        <f t="shared" si="5"/>
        <v>Mar-21</v>
      </c>
      <c r="E373" s="1" t="s">
        <v>1469</v>
      </c>
      <c r="F373" s="1" t="s">
        <v>1454</v>
      </c>
      <c r="G373">
        <f>SUMIFS('CMO Input'!Q:Q,'CMO Input'!E:E,Sheet1!B373,'CMO Input'!AJ:AJ,Sheet1!E373)</f>
        <v>0</v>
      </c>
      <c r="H373">
        <f>SUMIFS('CMO Input'!Q:Q,'CMO Input'!E:E,Sheet1!B373,'CMO Input'!AU:AU,Sheet1!F373)</f>
        <v>0</v>
      </c>
      <c r="L373" t="s">
        <v>1449</v>
      </c>
    </row>
    <row r="374" spans="1:12" x14ac:dyDescent="0.25">
      <c r="A374" s="21">
        <v>44291</v>
      </c>
      <c r="B374" s="1">
        <v>2</v>
      </c>
      <c r="C374" s="1" t="str">
        <f t="shared" si="5"/>
        <v>Apr-21</v>
      </c>
      <c r="E374" s="1" t="s">
        <v>1469</v>
      </c>
      <c r="F374" s="1" t="s">
        <v>1454</v>
      </c>
      <c r="G374">
        <f>SUMIFS('CMO Input'!Q:Q,'CMO Input'!E:E,Sheet1!B374,'CMO Input'!AJ:AJ,Sheet1!E374)</f>
        <v>358</v>
      </c>
      <c r="H374">
        <f>SUMIFS('CMO Input'!Q:Q,'CMO Input'!E:E,Sheet1!B374,'CMO Input'!AU:AU,Sheet1!F374)</f>
        <v>0</v>
      </c>
      <c r="L374" t="s">
        <v>1451</v>
      </c>
    </row>
    <row r="375" spans="1:12" x14ac:dyDescent="0.25">
      <c r="A375" s="21">
        <v>44298</v>
      </c>
      <c r="B375" s="1">
        <v>3</v>
      </c>
      <c r="C375" s="1" t="str">
        <f t="shared" si="5"/>
        <v>Apr-21</v>
      </c>
      <c r="E375" s="1" t="s">
        <v>1469</v>
      </c>
      <c r="F375" s="1" t="s">
        <v>1454</v>
      </c>
      <c r="G375">
        <f>SUMIFS('CMO Input'!Q:Q,'CMO Input'!E:E,Sheet1!B375,'CMO Input'!AJ:AJ,Sheet1!E375)</f>
        <v>416</v>
      </c>
      <c r="H375">
        <f>SUMIFS('CMO Input'!Q:Q,'CMO Input'!E:E,Sheet1!B375,'CMO Input'!AU:AU,Sheet1!F375)</f>
        <v>0</v>
      </c>
      <c r="L375" t="s">
        <v>1453</v>
      </c>
    </row>
    <row r="376" spans="1:12" x14ac:dyDescent="0.25">
      <c r="A376" s="21">
        <v>44305</v>
      </c>
      <c r="B376" s="1">
        <v>4</v>
      </c>
      <c r="C376" s="1" t="str">
        <f t="shared" si="5"/>
        <v>Apr-21</v>
      </c>
      <c r="E376" s="1" t="s">
        <v>1469</v>
      </c>
      <c r="F376" s="1" t="s">
        <v>1454</v>
      </c>
      <c r="G376">
        <f>SUMIFS('CMO Input'!Q:Q,'CMO Input'!E:E,Sheet1!B376,'CMO Input'!AJ:AJ,Sheet1!E376)</f>
        <v>454</v>
      </c>
      <c r="H376">
        <f>SUMIFS('CMO Input'!Q:Q,'CMO Input'!E:E,Sheet1!B376,'CMO Input'!AU:AU,Sheet1!F376)</f>
        <v>0</v>
      </c>
      <c r="L376" t="s">
        <v>1454</v>
      </c>
    </row>
    <row r="377" spans="1:12" x14ac:dyDescent="0.25">
      <c r="A377" s="21">
        <v>44312</v>
      </c>
      <c r="B377" s="1">
        <v>5</v>
      </c>
      <c r="C377" s="1" t="str">
        <f t="shared" si="5"/>
        <v>Apr-21</v>
      </c>
      <c r="E377" s="1" t="s">
        <v>1469</v>
      </c>
      <c r="F377" s="1" t="s">
        <v>1454</v>
      </c>
      <c r="G377">
        <f>SUMIFS('CMO Input'!Q:Q,'CMO Input'!E:E,Sheet1!B377,'CMO Input'!AJ:AJ,Sheet1!E377)</f>
        <v>297</v>
      </c>
      <c r="H377">
        <f>SUMIFS('CMO Input'!Q:Q,'CMO Input'!E:E,Sheet1!B377,'CMO Input'!AU:AU,Sheet1!F377)</f>
        <v>0</v>
      </c>
      <c r="L377" t="s">
        <v>1455</v>
      </c>
    </row>
    <row r="378" spans="1:12" x14ac:dyDescent="0.25">
      <c r="A378" s="21">
        <v>44319</v>
      </c>
      <c r="B378" s="1">
        <v>6</v>
      </c>
      <c r="C378" s="1" t="str">
        <f t="shared" si="5"/>
        <v>May-21</v>
      </c>
      <c r="E378" s="1" t="s">
        <v>1469</v>
      </c>
      <c r="F378" s="1" t="s">
        <v>1454</v>
      </c>
      <c r="G378">
        <f>SUMIFS('CMO Input'!Q:Q,'CMO Input'!E:E,Sheet1!B378,'CMO Input'!AJ:AJ,Sheet1!E378)</f>
        <v>648</v>
      </c>
      <c r="H378">
        <f>SUMIFS('CMO Input'!Q:Q,'CMO Input'!E:E,Sheet1!B378,'CMO Input'!AU:AU,Sheet1!F378)</f>
        <v>0</v>
      </c>
    </row>
    <row r="379" spans="1:12" x14ac:dyDescent="0.25">
      <c r="A379" s="21">
        <v>44326</v>
      </c>
      <c r="B379" s="1">
        <v>7</v>
      </c>
      <c r="C379" s="1" t="str">
        <f t="shared" si="5"/>
        <v>May-21</v>
      </c>
      <c r="E379" s="1" t="s">
        <v>1469</v>
      </c>
      <c r="F379" s="1" t="s">
        <v>1454</v>
      </c>
      <c r="G379">
        <f>SUMIFS('CMO Input'!Q:Q,'CMO Input'!E:E,Sheet1!B379,'CMO Input'!AJ:AJ,Sheet1!E379)</f>
        <v>613.9</v>
      </c>
      <c r="H379">
        <f>SUMIFS('CMO Input'!Q:Q,'CMO Input'!E:E,Sheet1!B379,'CMO Input'!AU:AU,Sheet1!F379)</f>
        <v>0</v>
      </c>
    </row>
    <row r="380" spans="1:12" x14ac:dyDescent="0.25">
      <c r="A380" s="21">
        <v>44333</v>
      </c>
      <c r="B380" s="1">
        <v>8</v>
      </c>
      <c r="C380" s="1" t="str">
        <f t="shared" si="5"/>
        <v>May-21</v>
      </c>
      <c r="E380" s="1" t="s">
        <v>1469</v>
      </c>
      <c r="F380" s="1" t="s">
        <v>1454</v>
      </c>
      <c r="G380">
        <f>SUMIFS('CMO Input'!Q:Q,'CMO Input'!E:E,Sheet1!B380,'CMO Input'!AJ:AJ,Sheet1!E380)</f>
        <v>251</v>
      </c>
      <c r="H380">
        <f>SUMIFS('CMO Input'!Q:Q,'CMO Input'!E:E,Sheet1!B380,'CMO Input'!AU:AU,Sheet1!F380)</f>
        <v>0</v>
      </c>
    </row>
    <row r="381" spans="1:12" x14ac:dyDescent="0.25">
      <c r="A381" s="21">
        <v>44340</v>
      </c>
      <c r="B381" s="1">
        <v>9</v>
      </c>
      <c r="C381" s="1" t="str">
        <f t="shared" si="5"/>
        <v>May-21</v>
      </c>
      <c r="E381" s="1" t="s">
        <v>1469</v>
      </c>
      <c r="F381" s="1" t="s">
        <v>1454</v>
      </c>
      <c r="G381">
        <f>SUMIFS('CMO Input'!Q:Q,'CMO Input'!E:E,Sheet1!B381,'CMO Input'!AJ:AJ,Sheet1!E381)</f>
        <v>442</v>
      </c>
      <c r="H381">
        <f>SUMIFS('CMO Input'!Q:Q,'CMO Input'!E:E,Sheet1!B381,'CMO Input'!AU:AU,Sheet1!F381)</f>
        <v>0</v>
      </c>
    </row>
    <row r="382" spans="1:12" x14ac:dyDescent="0.25">
      <c r="A382" s="21">
        <v>44347</v>
      </c>
      <c r="B382" s="1">
        <v>10</v>
      </c>
      <c r="C382" s="1" t="str">
        <f t="shared" si="5"/>
        <v>May-21</v>
      </c>
      <c r="E382" s="1" t="s">
        <v>1469</v>
      </c>
      <c r="F382" s="1" t="s">
        <v>1454</v>
      </c>
      <c r="G382">
        <f>SUMIFS('CMO Input'!Q:Q,'CMO Input'!E:E,Sheet1!B382,'CMO Input'!AJ:AJ,Sheet1!E382)</f>
        <v>216</v>
      </c>
      <c r="H382">
        <f>SUMIFS('CMO Input'!Q:Q,'CMO Input'!E:E,Sheet1!B382,'CMO Input'!AU:AU,Sheet1!F382)</f>
        <v>0</v>
      </c>
    </row>
    <row r="383" spans="1:12" x14ac:dyDescent="0.25">
      <c r="A383" s="21">
        <v>44354</v>
      </c>
      <c r="B383" s="1">
        <v>11</v>
      </c>
      <c r="C383" s="1" t="str">
        <f t="shared" si="5"/>
        <v>Jun-21</v>
      </c>
      <c r="E383" s="1" t="s">
        <v>1469</v>
      </c>
      <c r="F383" s="1" t="s">
        <v>1454</v>
      </c>
      <c r="G383">
        <f>SUMIFS('CMO Input'!Q:Q,'CMO Input'!E:E,Sheet1!B383,'CMO Input'!AJ:AJ,Sheet1!E383)</f>
        <v>444</v>
      </c>
      <c r="H383">
        <f>SUMIFS('CMO Input'!Q:Q,'CMO Input'!E:E,Sheet1!B383,'CMO Input'!AU:AU,Sheet1!F383)</f>
        <v>0</v>
      </c>
    </row>
    <row r="384" spans="1:12" x14ac:dyDescent="0.25">
      <c r="A384" s="21">
        <v>44361</v>
      </c>
      <c r="B384" s="1">
        <v>12</v>
      </c>
      <c r="C384" s="1" t="str">
        <f t="shared" si="5"/>
        <v>Jun-21</v>
      </c>
      <c r="E384" s="1" t="s">
        <v>1469</v>
      </c>
      <c r="F384" s="1" t="s">
        <v>1454</v>
      </c>
      <c r="G384">
        <f>SUMIFS('CMO Input'!Q:Q,'CMO Input'!E:E,Sheet1!B384,'CMO Input'!AJ:AJ,Sheet1!E384)</f>
        <v>350</v>
      </c>
      <c r="H384">
        <f>SUMIFS('CMO Input'!Q:Q,'CMO Input'!E:E,Sheet1!B384,'CMO Input'!AU:AU,Sheet1!F384)</f>
        <v>0</v>
      </c>
    </row>
    <row r="385" spans="1:8" x14ac:dyDescent="0.25">
      <c r="A385" s="21">
        <v>44368</v>
      </c>
      <c r="B385" s="1">
        <v>13</v>
      </c>
      <c r="C385" s="1" t="str">
        <f t="shared" si="5"/>
        <v>Jun-21</v>
      </c>
      <c r="E385" s="1" t="s">
        <v>1469</v>
      </c>
      <c r="F385" s="1" t="s">
        <v>1454</v>
      </c>
      <c r="G385">
        <f>SUMIFS('CMO Input'!Q:Q,'CMO Input'!E:E,Sheet1!B385,'CMO Input'!AJ:AJ,Sheet1!E385)</f>
        <v>376</v>
      </c>
      <c r="H385">
        <f>SUMIFS('CMO Input'!Q:Q,'CMO Input'!E:E,Sheet1!B385,'CMO Input'!AU:AU,Sheet1!F385)</f>
        <v>0</v>
      </c>
    </row>
    <row r="386" spans="1:8" x14ac:dyDescent="0.25">
      <c r="A386" s="21">
        <v>44375</v>
      </c>
      <c r="B386" s="1">
        <v>14</v>
      </c>
      <c r="C386" s="1" t="str">
        <f t="shared" si="5"/>
        <v>Jun-21</v>
      </c>
      <c r="E386" s="1" t="s">
        <v>1469</v>
      </c>
      <c r="F386" s="1" t="s">
        <v>1454</v>
      </c>
      <c r="G386">
        <f>SUMIFS('CMO Input'!Q:Q,'CMO Input'!E:E,Sheet1!B386,'CMO Input'!AJ:AJ,Sheet1!E386)</f>
        <v>530</v>
      </c>
      <c r="H386">
        <f>SUMIFS('CMO Input'!Q:Q,'CMO Input'!E:E,Sheet1!B386,'CMO Input'!AU:AU,Sheet1!F386)</f>
        <v>0</v>
      </c>
    </row>
    <row r="387" spans="1:8" x14ac:dyDescent="0.25">
      <c r="A387" s="21">
        <v>44382</v>
      </c>
      <c r="B387" s="1">
        <v>15</v>
      </c>
      <c r="C387" s="1" t="str">
        <f t="shared" ref="C387:C450" si="6">TEXT(A387,"mmm-yy")</f>
        <v>Jul-21</v>
      </c>
      <c r="E387" s="1" t="s">
        <v>1469</v>
      </c>
      <c r="F387" s="1" t="s">
        <v>1454</v>
      </c>
      <c r="G387">
        <f>SUMIFS('CMO Input'!Q:Q,'CMO Input'!E:E,Sheet1!B387,'CMO Input'!AJ:AJ,Sheet1!E387)</f>
        <v>397</v>
      </c>
      <c r="H387">
        <f>SUMIFS('CMO Input'!Q:Q,'CMO Input'!E:E,Sheet1!B387,'CMO Input'!AU:AU,Sheet1!F387)</f>
        <v>0</v>
      </c>
    </row>
    <row r="388" spans="1:8" x14ac:dyDescent="0.25">
      <c r="A388" s="21">
        <v>44389</v>
      </c>
      <c r="B388" s="1">
        <v>16</v>
      </c>
      <c r="C388" s="1" t="str">
        <f t="shared" si="6"/>
        <v>Jul-21</v>
      </c>
      <c r="E388" s="1" t="s">
        <v>1469</v>
      </c>
      <c r="F388" s="1" t="s">
        <v>1454</v>
      </c>
      <c r="G388">
        <f>SUMIFS('CMO Input'!Q:Q,'CMO Input'!E:E,Sheet1!B388,'CMO Input'!AJ:AJ,Sheet1!E388)</f>
        <v>430</v>
      </c>
      <c r="H388">
        <f>SUMIFS('CMO Input'!Q:Q,'CMO Input'!E:E,Sheet1!B388,'CMO Input'!AU:AU,Sheet1!F388)</f>
        <v>0</v>
      </c>
    </row>
    <row r="389" spans="1:8" x14ac:dyDescent="0.25">
      <c r="A389" s="21">
        <v>44396</v>
      </c>
      <c r="B389" s="1">
        <v>17</v>
      </c>
      <c r="C389" s="1" t="str">
        <f t="shared" si="6"/>
        <v>Jul-21</v>
      </c>
      <c r="E389" s="1" t="s">
        <v>1469</v>
      </c>
      <c r="F389" s="1" t="s">
        <v>1454</v>
      </c>
      <c r="G389">
        <f>SUMIFS('CMO Input'!Q:Q,'CMO Input'!E:E,Sheet1!B389,'CMO Input'!AJ:AJ,Sheet1!E389)</f>
        <v>233.7</v>
      </c>
      <c r="H389">
        <f>SUMIFS('CMO Input'!Q:Q,'CMO Input'!E:E,Sheet1!B389,'CMO Input'!AU:AU,Sheet1!F389)</f>
        <v>0</v>
      </c>
    </row>
    <row r="390" spans="1:8" x14ac:dyDescent="0.25">
      <c r="A390" s="21">
        <v>44403</v>
      </c>
      <c r="B390" s="1">
        <v>18</v>
      </c>
      <c r="C390" s="1" t="str">
        <f t="shared" si="6"/>
        <v>Jul-21</v>
      </c>
      <c r="E390" s="1" t="s">
        <v>1469</v>
      </c>
      <c r="F390" s="1" t="s">
        <v>1454</v>
      </c>
      <c r="G390">
        <f>SUMIFS('CMO Input'!Q:Q,'CMO Input'!E:E,Sheet1!B390,'CMO Input'!AJ:AJ,Sheet1!E390)</f>
        <v>658</v>
      </c>
      <c r="H390">
        <f>SUMIFS('CMO Input'!Q:Q,'CMO Input'!E:E,Sheet1!B390,'CMO Input'!AU:AU,Sheet1!F390)</f>
        <v>0</v>
      </c>
    </row>
    <row r="391" spans="1:8" x14ac:dyDescent="0.25">
      <c r="A391" s="21">
        <v>44410</v>
      </c>
      <c r="B391" s="1">
        <v>19</v>
      </c>
      <c r="C391" s="1" t="str">
        <f t="shared" si="6"/>
        <v>Aug-21</v>
      </c>
      <c r="E391" s="1" t="s">
        <v>1469</v>
      </c>
      <c r="F391" s="1" t="s">
        <v>1454</v>
      </c>
      <c r="G391">
        <f>SUMIFS('CMO Input'!Q:Q,'CMO Input'!E:E,Sheet1!B391,'CMO Input'!AJ:AJ,Sheet1!E391)</f>
        <v>724</v>
      </c>
      <c r="H391">
        <f>SUMIFS('CMO Input'!Q:Q,'CMO Input'!E:E,Sheet1!B391,'CMO Input'!AU:AU,Sheet1!F391)</f>
        <v>0</v>
      </c>
    </row>
    <row r="392" spans="1:8" x14ac:dyDescent="0.25">
      <c r="A392" s="21">
        <v>44417</v>
      </c>
      <c r="B392" s="1">
        <v>20</v>
      </c>
      <c r="C392" s="1" t="str">
        <f t="shared" si="6"/>
        <v>Aug-21</v>
      </c>
      <c r="E392" s="1" t="s">
        <v>1469</v>
      </c>
      <c r="F392" s="1" t="s">
        <v>1454</v>
      </c>
      <c r="G392">
        <f>SUMIFS('CMO Input'!Q:Q,'CMO Input'!E:E,Sheet1!B392,'CMO Input'!AJ:AJ,Sheet1!E392)</f>
        <v>395</v>
      </c>
      <c r="H392">
        <f>SUMIFS('CMO Input'!Q:Q,'CMO Input'!E:E,Sheet1!B392,'CMO Input'!AU:AU,Sheet1!F392)</f>
        <v>0</v>
      </c>
    </row>
    <row r="393" spans="1:8" x14ac:dyDescent="0.25">
      <c r="A393" s="21">
        <v>44424</v>
      </c>
      <c r="B393" s="1">
        <v>21</v>
      </c>
      <c r="C393" s="1" t="str">
        <f t="shared" si="6"/>
        <v>Aug-21</v>
      </c>
      <c r="E393" s="1" t="s">
        <v>1469</v>
      </c>
      <c r="F393" s="1" t="s">
        <v>1454</v>
      </c>
      <c r="G393">
        <f>SUMIFS('CMO Input'!Q:Q,'CMO Input'!E:E,Sheet1!B393,'CMO Input'!AJ:AJ,Sheet1!E393)</f>
        <v>171</v>
      </c>
      <c r="H393">
        <f>SUMIFS('CMO Input'!Q:Q,'CMO Input'!E:E,Sheet1!B393,'CMO Input'!AU:AU,Sheet1!F393)</f>
        <v>0</v>
      </c>
    </row>
    <row r="394" spans="1:8" x14ac:dyDescent="0.25">
      <c r="A394" s="21">
        <v>44431</v>
      </c>
      <c r="B394" s="1">
        <v>22</v>
      </c>
      <c r="C394" s="1" t="str">
        <f t="shared" si="6"/>
        <v>Aug-21</v>
      </c>
      <c r="E394" s="1" t="s">
        <v>1469</v>
      </c>
      <c r="F394" s="1" t="s">
        <v>1454</v>
      </c>
      <c r="G394">
        <f>SUMIFS('CMO Input'!Q:Q,'CMO Input'!E:E,Sheet1!B394,'CMO Input'!AJ:AJ,Sheet1!E394)</f>
        <v>326</v>
      </c>
      <c r="H394">
        <f>SUMIFS('CMO Input'!Q:Q,'CMO Input'!E:E,Sheet1!B394,'CMO Input'!AU:AU,Sheet1!F394)</f>
        <v>0</v>
      </c>
    </row>
    <row r="395" spans="1:8" x14ac:dyDescent="0.25">
      <c r="A395" s="21">
        <v>44438</v>
      </c>
      <c r="B395" s="1">
        <v>23</v>
      </c>
      <c r="C395" s="1" t="str">
        <f t="shared" si="6"/>
        <v>Aug-21</v>
      </c>
      <c r="E395" s="1" t="s">
        <v>1469</v>
      </c>
      <c r="F395" s="1" t="s">
        <v>1454</v>
      </c>
      <c r="G395">
        <f>SUMIFS('CMO Input'!Q:Q,'CMO Input'!E:E,Sheet1!B395,'CMO Input'!AJ:AJ,Sheet1!E395)</f>
        <v>347</v>
      </c>
      <c r="H395">
        <f>SUMIFS('CMO Input'!Q:Q,'CMO Input'!E:E,Sheet1!B395,'CMO Input'!AU:AU,Sheet1!F395)</f>
        <v>0</v>
      </c>
    </row>
    <row r="396" spans="1:8" x14ac:dyDescent="0.25">
      <c r="A396" s="21">
        <v>44445</v>
      </c>
      <c r="B396" s="1">
        <v>24</v>
      </c>
      <c r="C396" s="1" t="str">
        <f t="shared" si="6"/>
        <v>Sep-21</v>
      </c>
      <c r="E396" s="1" t="s">
        <v>1469</v>
      </c>
      <c r="F396" s="1" t="s">
        <v>1454</v>
      </c>
      <c r="G396">
        <f>SUMIFS('CMO Input'!Q:Q,'CMO Input'!E:E,Sheet1!B396,'CMO Input'!AJ:AJ,Sheet1!E396)</f>
        <v>384</v>
      </c>
      <c r="H396">
        <f>SUMIFS('CMO Input'!Q:Q,'CMO Input'!E:E,Sheet1!B396,'CMO Input'!AU:AU,Sheet1!F396)</f>
        <v>0</v>
      </c>
    </row>
    <row r="397" spans="1:8" x14ac:dyDescent="0.25">
      <c r="A397" s="21">
        <v>44452</v>
      </c>
      <c r="B397" s="1">
        <v>25</v>
      </c>
      <c r="C397" s="1" t="str">
        <f t="shared" si="6"/>
        <v>Sep-21</v>
      </c>
      <c r="E397" s="1" t="s">
        <v>1469</v>
      </c>
      <c r="F397" s="1" t="s">
        <v>1454</v>
      </c>
      <c r="G397">
        <f>SUMIFS('CMO Input'!Q:Q,'CMO Input'!E:E,Sheet1!B397,'CMO Input'!AJ:AJ,Sheet1!E397)</f>
        <v>516</v>
      </c>
      <c r="H397">
        <f>SUMIFS('CMO Input'!Q:Q,'CMO Input'!E:E,Sheet1!B397,'CMO Input'!AU:AU,Sheet1!F397)</f>
        <v>0</v>
      </c>
    </row>
    <row r="398" spans="1:8" x14ac:dyDescent="0.25">
      <c r="A398" s="21">
        <v>44459</v>
      </c>
      <c r="B398" s="1">
        <v>26</v>
      </c>
      <c r="C398" s="1" t="str">
        <f t="shared" si="6"/>
        <v>Sep-21</v>
      </c>
      <c r="E398" s="1" t="s">
        <v>1469</v>
      </c>
      <c r="F398" s="1" t="s">
        <v>1454</v>
      </c>
      <c r="G398">
        <f>SUMIFS('CMO Input'!Q:Q,'CMO Input'!E:E,Sheet1!B398,'CMO Input'!AJ:AJ,Sheet1!E398)</f>
        <v>466.79999999999995</v>
      </c>
      <c r="H398">
        <f>SUMIFS('CMO Input'!Q:Q,'CMO Input'!E:E,Sheet1!B398,'CMO Input'!AU:AU,Sheet1!F398)</f>
        <v>0</v>
      </c>
    </row>
    <row r="399" spans="1:8" x14ac:dyDescent="0.25">
      <c r="A399" s="21">
        <v>44466</v>
      </c>
      <c r="B399" s="1">
        <v>27</v>
      </c>
      <c r="C399" s="1" t="str">
        <f t="shared" si="6"/>
        <v>Sep-21</v>
      </c>
      <c r="E399" s="1" t="s">
        <v>1469</v>
      </c>
      <c r="F399" s="1" t="s">
        <v>1454</v>
      </c>
      <c r="G399">
        <f>SUMIFS('CMO Input'!Q:Q,'CMO Input'!E:E,Sheet1!B399,'CMO Input'!AJ:AJ,Sheet1!E399)</f>
        <v>255.2</v>
      </c>
      <c r="H399">
        <f>SUMIFS('CMO Input'!Q:Q,'CMO Input'!E:E,Sheet1!B399,'CMO Input'!AU:AU,Sheet1!F399)</f>
        <v>0</v>
      </c>
    </row>
    <row r="400" spans="1:8" x14ac:dyDescent="0.25">
      <c r="A400" s="21">
        <v>44473</v>
      </c>
      <c r="B400" s="1">
        <v>28</v>
      </c>
      <c r="C400" s="1" t="str">
        <f t="shared" si="6"/>
        <v>Oct-21</v>
      </c>
      <c r="E400" s="1" t="s">
        <v>1469</v>
      </c>
      <c r="F400" s="1" t="s">
        <v>1454</v>
      </c>
      <c r="G400">
        <f>SUMIFS('CMO Input'!Q:Q,'CMO Input'!E:E,Sheet1!B400,'CMO Input'!AJ:AJ,Sheet1!E400)</f>
        <v>811.1</v>
      </c>
      <c r="H400">
        <f>SUMIFS('CMO Input'!Q:Q,'CMO Input'!E:E,Sheet1!B400,'CMO Input'!AU:AU,Sheet1!F400)</f>
        <v>0</v>
      </c>
    </row>
    <row r="401" spans="1:8" x14ac:dyDescent="0.25">
      <c r="A401" s="21">
        <v>44480</v>
      </c>
      <c r="B401" s="1">
        <v>29</v>
      </c>
      <c r="C401" s="1" t="str">
        <f t="shared" si="6"/>
        <v>Oct-21</v>
      </c>
      <c r="E401" s="1" t="s">
        <v>1469</v>
      </c>
      <c r="F401" s="1" t="s">
        <v>1454</v>
      </c>
      <c r="G401">
        <f>SUMIFS('CMO Input'!Q:Q,'CMO Input'!E:E,Sheet1!B401,'CMO Input'!AJ:AJ,Sheet1!E401)</f>
        <v>1104</v>
      </c>
      <c r="H401">
        <f>SUMIFS('CMO Input'!Q:Q,'CMO Input'!E:E,Sheet1!B401,'CMO Input'!AU:AU,Sheet1!F401)</f>
        <v>0</v>
      </c>
    </row>
    <row r="402" spans="1:8" x14ac:dyDescent="0.25">
      <c r="A402" s="21">
        <v>44487</v>
      </c>
      <c r="B402" s="1">
        <v>30</v>
      </c>
      <c r="C402" s="1" t="str">
        <f t="shared" si="6"/>
        <v>Oct-21</v>
      </c>
      <c r="E402" s="1" t="s">
        <v>1469</v>
      </c>
      <c r="F402" s="1" t="s">
        <v>1454</v>
      </c>
      <c r="G402">
        <f>SUMIFS('CMO Input'!Q:Q,'CMO Input'!E:E,Sheet1!B402,'CMO Input'!AJ:AJ,Sheet1!E402)</f>
        <v>739.1</v>
      </c>
      <c r="H402">
        <f>SUMIFS('CMO Input'!Q:Q,'CMO Input'!E:E,Sheet1!B402,'CMO Input'!AU:AU,Sheet1!F402)</f>
        <v>0</v>
      </c>
    </row>
    <row r="403" spans="1:8" x14ac:dyDescent="0.25">
      <c r="A403" s="21">
        <v>44494</v>
      </c>
      <c r="B403" s="1">
        <v>31</v>
      </c>
      <c r="C403" s="1" t="str">
        <f t="shared" si="6"/>
        <v>Oct-21</v>
      </c>
      <c r="E403" s="1" t="s">
        <v>1469</v>
      </c>
      <c r="F403" s="1" t="s">
        <v>1454</v>
      </c>
      <c r="G403">
        <f>SUMIFS('CMO Input'!Q:Q,'CMO Input'!E:E,Sheet1!B403,'CMO Input'!AJ:AJ,Sheet1!E403)</f>
        <v>880</v>
      </c>
      <c r="H403">
        <f>SUMIFS('CMO Input'!Q:Q,'CMO Input'!E:E,Sheet1!B403,'CMO Input'!AU:AU,Sheet1!F403)</f>
        <v>0</v>
      </c>
    </row>
    <row r="404" spans="1:8" x14ac:dyDescent="0.25">
      <c r="A404" s="21">
        <v>44501</v>
      </c>
      <c r="B404" s="1">
        <v>32</v>
      </c>
      <c r="C404" s="1" t="str">
        <f t="shared" si="6"/>
        <v>Nov-21</v>
      </c>
      <c r="E404" s="1" t="s">
        <v>1469</v>
      </c>
      <c r="F404" s="1" t="s">
        <v>1454</v>
      </c>
      <c r="G404">
        <f>SUMIFS('CMO Input'!Q:Q,'CMO Input'!E:E,Sheet1!B404,'CMO Input'!AJ:AJ,Sheet1!E404)</f>
        <v>0</v>
      </c>
      <c r="H404">
        <f>SUMIFS('CMO Input'!Q:Q,'CMO Input'!E:E,Sheet1!B404,'CMO Input'!AU:AU,Sheet1!F404)</f>
        <v>0</v>
      </c>
    </row>
    <row r="405" spans="1:8" x14ac:dyDescent="0.25">
      <c r="A405" s="21">
        <v>44508</v>
      </c>
      <c r="B405" s="1">
        <v>33</v>
      </c>
      <c r="C405" s="1" t="str">
        <f t="shared" si="6"/>
        <v>Nov-21</v>
      </c>
      <c r="E405" s="1" t="s">
        <v>1469</v>
      </c>
      <c r="F405" s="1" t="s">
        <v>1454</v>
      </c>
      <c r="G405">
        <f>SUMIFS('CMO Input'!Q:Q,'CMO Input'!E:E,Sheet1!B405,'CMO Input'!AJ:AJ,Sheet1!E405)</f>
        <v>0</v>
      </c>
      <c r="H405">
        <f>SUMIFS('CMO Input'!Q:Q,'CMO Input'!E:E,Sheet1!B405,'CMO Input'!AU:AU,Sheet1!F405)</f>
        <v>0</v>
      </c>
    </row>
    <row r="406" spans="1:8" x14ac:dyDescent="0.25">
      <c r="A406" s="21">
        <v>44515</v>
      </c>
      <c r="B406" s="1">
        <v>34</v>
      </c>
      <c r="C406" s="1" t="str">
        <f t="shared" si="6"/>
        <v>Nov-21</v>
      </c>
      <c r="E406" s="1" t="s">
        <v>1469</v>
      </c>
      <c r="F406" s="1" t="s">
        <v>1454</v>
      </c>
      <c r="G406">
        <f>SUMIFS('CMO Input'!Q:Q,'CMO Input'!E:E,Sheet1!B406,'CMO Input'!AJ:AJ,Sheet1!E406)</f>
        <v>0</v>
      </c>
      <c r="H406">
        <f>SUMIFS('CMO Input'!Q:Q,'CMO Input'!E:E,Sheet1!B406,'CMO Input'!AU:AU,Sheet1!F406)</f>
        <v>0</v>
      </c>
    </row>
    <row r="407" spans="1:8" x14ac:dyDescent="0.25">
      <c r="A407" s="21">
        <v>44522</v>
      </c>
      <c r="B407" s="1">
        <v>35</v>
      </c>
      <c r="C407" s="1" t="str">
        <f t="shared" si="6"/>
        <v>Nov-21</v>
      </c>
      <c r="E407" s="1" t="s">
        <v>1469</v>
      </c>
      <c r="F407" s="1" t="s">
        <v>1454</v>
      </c>
      <c r="G407">
        <f>SUMIFS('CMO Input'!Q:Q,'CMO Input'!E:E,Sheet1!B407,'CMO Input'!AJ:AJ,Sheet1!E407)</f>
        <v>0</v>
      </c>
      <c r="H407">
        <f>SUMIFS('CMO Input'!Q:Q,'CMO Input'!E:E,Sheet1!B407,'CMO Input'!AU:AU,Sheet1!F407)</f>
        <v>0</v>
      </c>
    </row>
    <row r="408" spans="1:8" x14ac:dyDescent="0.25">
      <c r="A408" s="21">
        <v>44529</v>
      </c>
      <c r="B408" s="1">
        <v>36</v>
      </c>
      <c r="C408" s="1" t="str">
        <f t="shared" si="6"/>
        <v>Nov-21</v>
      </c>
      <c r="E408" s="1" t="s">
        <v>1469</v>
      </c>
      <c r="F408" s="1" t="s">
        <v>1454</v>
      </c>
      <c r="G408">
        <f>SUMIFS('CMO Input'!Q:Q,'CMO Input'!E:E,Sheet1!B408,'CMO Input'!AJ:AJ,Sheet1!E408)</f>
        <v>0</v>
      </c>
      <c r="H408">
        <f>SUMIFS('CMO Input'!Q:Q,'CMO Input'!E:E,Sheet1!B408,'CMO Input'!AU:AU,Sheet1!F408)</f>
        <v>0</v>
      </c>
    </row>
    <row r="409" spans="1:8" x14ac:dyDescent="0.25">
      <c r="A409" s="21">
        <v>44536</v>
      </c>
      <c r="B409" s="1">
        <v>37</v>
      </c>
      <c r="C409" s="1" t="str">
        <f t="shared" si="6"/>
        <v>Dec-21</v>
      </c>
      <c r="E409" s="1" t="s">
        <v>1469</v>
      </c>
      <c r="F409" s="1" t="s">
        <v>1454</v>
      </c>
      <c r="G409">
        <f>SUMIFS('CMO Input'!Q:Q,'CMO Input'!E:E,Sheet1!B409,'CMO Input'!AJ:AJ,Sheet1!E409)</f>
        <v>0</v>
      </c>
      <c r="H409">
        <f>SUMIFS('CMO Input'!Q:Q,'CMO Input'!E:E,Sheet1!B409,'CMO Input'!AU:AU,Sheet1!F409)</f>
        <v>0</v>
      </c>
    </row>
    <row r="410" spans="1:8" x14ac:dyDescent="0.25">
      <c r="A410" s="21">
        <v>44543</v>
      </c>
      <c r="B410" s="1">
        <v>38</v>
      </c>
      <c r="C410" s="1" t="str">
        <f t="shared" si="6"/>
        <v>Dec-21</v>
      </c>
      <c r="E410" s="1" t="s">
        <v>1469</v>
      </c>
      <c r="F410" s="1" t="s">
        <v>1454</v>
      </c>
      <c r="G410">
        <f>SUMIFS('CMO Input'!Q:Q,'CMO Input'!E:E,Sheet1!B410,'CMO Input'!AJ:AJ,Sheet1!E410)</f>
        <v>0</v>
      </c>
      <c r="H410">
        <f>SUMIFS('CMO Input'!Q:Q,'CMO Input'!E:E,Sheet1!B410,'CMO Input'!AU:AU,Sheet1!F410)</f>
        <v>0</v>
      </c>
    </row>
    <row r="411" spans="1:8" x14ac:dyDescent="0.25">
      <c r="A411" s="21">
        <v>44550</v>
      </c>
      <c r="B411" s="1">
        <v>39</v>
      </c>
      <c r="C411" s="1" t="str">
        <f t="shared" si="6"/>
        <v>Dec-21</v>
      </c>
      <c r="E411" s="1" t="s">
        <v>1469</v>
      </c>
      <c r="F411" s="1" t="s">
        <v>1454</v>
      </c>
      <c r="G411">
        <f>SUMIFS('CMO Input'!Q:Q,'CMO Input'!E:E,Sheet1!B411,'CMO Input'!AJ:AJ,Sheet1!E411)</f>
        <v>0</v>
      </c>
      <c r="H411">
        <f>SUMIFS('CMO Input'!Q:Q,'CMO Input'!E:E,Sheet1!B411,'CMO Input'!AU:AU,Sheet1!F411)</f>
        <v>0</v>
      </c>
    </row>
    <row r="412" spans="1:8" x14ac:dyDescent="0.25">
      <c r="A412" s="21">
        <v>44557</v>
      </c>
      <c r="B412" s="1">
        <v>40</v>
      </c>
      <c r="C412" s="1" t="str">
        <f t="shared" si="6"/>
        <v>Dec-21</v>
      </c>
      <c r="E412" s="1" t="s">
        <v>1469</v>
      </c>
      <c r="F412" s="1" t="s">
        <v>1454</v>
      </c>
      <c r="G412">
        <f>SUMIFS('CMO Input'!Q:Q,'CMO Input'!E:E,Sheet1!B412,'CMO Input'!AJ:AJ,Sheet1!E412)</f>
        <v>0</v>
      </c>
      <c r="H412">
        <f>SUMIFS('CMO Input'!Q:Q,'CMO Input'!E:E,Sheet1!B412,'CMO Input'!AU:AU,Sheet1!F412)</f>
        <v>0</v>
      </c>
    </row>
    <row r="413" spans="1:8" x14ac:dyDescent="0.25">
      <c r="A413" s="21">
        <v>44564</v>
      </c>
      <c r="B413" s="1">
        <v>41</v>
      </c>
      <c r="C413" s="1" t="str">
        <f t="shared" si="6"/>
        <v>Jan-22</v>
      </c>
      <c r="E413" s="1" t="s">
        <v>1469</v>
      </c>
      <c r="F413" s="1" t="s">
        <v>1454</v>
      </c>
      <c r="G413">
        <f>SUMIFS('CMO Input'!Q:Q,'CMO Input'!E:E,Sheet1!B413,'CMO Input'!AJ:AJ,Sheet1!E413)</f>
        <v>0</v>
      </c>
      <c r="H413">
        <f>SUMIFS('CMO Input'!Q:Q,'CMO Input'!E:E,Sheet1!B413,'CMO Input'!AU:AU,Sheet1!F413)</f>
        <v>0</v>
      </c>
    </row>
    <row r="414" spans="1:8" x14ac:dyDescent="0.25">
      <c r="A414" s="21">
        <v>44571</v>
      </c>
      <c r="B414" s="1">
        <v>42</v>
      </c>
      <c r="C414" s="1" t="str">
        <f t="shared" si="6"/>
        <v>Jan-22</v>
      </c>
      <c r="E414" s="1" t="s">
        <v>1469</v>
      </c>
      <c r="F414" s="1" t="s">
        <v>1454</v>
      </c>
      <c r="G414">
        <f>SUMIFS('CMO Input'!Q:Q,'CMO Input'!E:E,Sheet1!B414,'CMO Input'!AJ:AJ,Sheet1!E414)</f>
        <v>0</v>
      </c>
      <c r="H414">
        <f>SUMIFS('CMO Input'!Q:Q,'CMO Input'!E:E,Sheet1!B414,'CMO Input'!AU:AU,Sheet1!F414)</f>
        <v>0</v>
      </c>
    </row>
    <row r="415" spans="1:8" x14ac:dyDescent="0.25">
      <c r="A415" s="21">
        <v>44578</v>
      </c>
      <c r="B415" s="1">
        <v>43</v>
      </c>
      <c r="C415" s="1" t="str">
        <f t="shared" si="6"/>
        <v>Jan-22</v>
      </c>
      <c r="E415" s="1" t="s">
        <v>1469</v>
      </c>
      <c r="F415" s="1" t="s">
        <v>1454</v>
      </c>
      <c r="G415">
        <f>SUMIFS('CMO Input'!Q:Q,'CMO Input'!E:E,Sheet1!B415,'CMO Input'!AJ:AJ,Sheet1!E415)</f>
        <v>0</v>
      </c>
      <c r="H415">
        <f>SUMIFS('CMO Input'!Q:Q,'CMO Input'!E:E,Sheet1!B415,'CMO Input'!AU:AU,Sheet1!F415)</f>
        <v>0</v>
      </c>
    </row>
    <row r="416" spans="1:8" x14ac:dyDescent="0.25">
      <c r="A416" s="21">
        <v>44585</v>
      </c>
      <c r="B416" s="1">
        <v>44</v>
      </c>
      <c r="C416" s="1" t="str">
        <f t="shared" si="6"/>
        <v>Jan-22</v>
      </c>
      <c r="E416" s="1" t="s">
        <v>1469</v>
      </c>
      <c r="F416" s="1" t="s">
        <v>1454</v>
      </c>
      <c r="G416">
        <f>SUMIFS('CMO Input'!Q:Q,'CMO Input'!E:E,Sheet1!B416,'CMO Input'!AJ:AJ,Sheet1!E416)</f>
        <v>0</v>
      </c>
      <c r="H416">
        <f>SUMIFS('CMO Input'!Q:Q,'CMO Input'!E:E,Sheet1!B416,'CMO Input'!AU:AU,Sheet1!F416)</f>
        <v>0</v>
      </c>
    </row>
    <row r="417" spans="1:8" x14ac:dyDescent="0.25">
      <c r="A417" s="21">
        <v>44592</v>
      </c>
      <c r="B417" s="1">
        <v>45</v>
      </c>
      <c r="C417" s="1" t="str">
        <f t="shared" si="6"/>
        <v>Jan-22</v>
      </c>
      <c r="E417" s="1" t="s">
        <v>1469</v>
      </c>
      <c r="F417" s="1" t="s">
        <v>1454</v>
      </c>
      <c r="G417">
        <f>SUMIFS('CMO Input'!Q:Q,'CMO Input'!E:E,Sheet1!B417,'CMO Input'!AJ:AJ,Sheet1!E417)</f>
        <v>0</v>
      </c>
      <c r="H417">
        <f>SUMIFS('CMO Input'!Q:Q,'CMO Input'!E:E,Sheet1!B417,'CMO Input'!AU:AU,Sheet1!F417)</f>
        <v>0</v>
      </c>
    </row>
    <row r="418" spans="1:8" x14ac:dyDescent="0.25">
      <c r="A418" s="21">
        <v>44599</v>
      </c>
      <c r="B418" s="1">
        <v>46</v>
      </c>
      <c r="C418" s="1" t="str">
        <f t="shared" si="6"/>
        <v>Feb-22</v>
      </c>
      <c r="E418" s="1" t="s">
        <v>1469</v>
      </c>
      <c r="F418" s="1" t="s">
        <v>1454</v>
      </c>
      <c r="G418">
        <f>SUMIFS('CMO Input'!Q:Q,'CMO Input'!E:E,Sheet1!B418,'CMO Input'!AJ:AJ,Sheet1!E418)</f>
        <v>0</v>
      </c>
      <c r="H418">
        <f>SUMIFS('CMO Input'!Q:Q,'CMO Input'!E:E,Sheet1!B418,'CMO Input'!AU:AU,Sheet1!F418)</f>
        <v>0</v>
      </c>
    </row>
    <row r="419" spans="1:8" x14ac:dyDescent="0.25">
      <c r="A419" s="21">
        <v>44606</v>
      </c>
      <c r="B419" s="1">
        <v>47</v>
      </c>
      <c r="C419" s="1" t="str">
        <f t="shared" si="6"/>
        <v>Feb-22</v>
      </c>
      <c r="E419" s="1" t="s">
        <v>1469</v>
      </c>
      <c r="F419" s="1" t="s">
        <v>1454</v>
      </c>
      <c r="G419">
        <f>SUMIFS('CMO Input'!Q:Q,'CMO Input'!E:E,Sheet1!B419,'CMO Input'!AJ:AJ,Sheet1!E419)</f>
        <v>0</v>
      </c>
      <c r="H419">
        <f>SUMIFS('CMO Input'!Q:Q,'CMO Input'!E:E,Sheet1!B419,'CMO Input'!AU:AU,Sheet1!F419)</f>
        <v>0</v>
      </c>
    </row>
    <row r="420" spans="1:8" x14ac:dyDescent="0.25">
      <c r="A420" s="21">
        <v>44613</v>
      </c>
      <c r="B420" s="1">
        <v>48</v>
      </c>
      <c r="C420" s="1" t="str">
        <f t="shared" si="6"/>
        <v>Feb-22</v>
      </c>
      <c r="E420" s="1" t="s">
        <v>1469</v>
      </c>
      <c r="F420" s="1" t="s">
        <v>1454</v>
      </c>
      <c r="G420">
        <f>SUMIFS('CMO Input'!Q:Q,'CMO Input'!E:E,Sheet1!B420,'CMO Input'!AJ:AJ,Sheet1!E420)</f>
        <v>0</v>
      </c>
      <c r="H420">
        <f>SUMIFS('CMO Input'!Q:Q,'CMO Input'!E:E,Sheet1!B420,'CMO Input'!AU:AU,Sheet1!F420)</f>
        <v>0</v>
      </c>
    </row>
    <row r="421" spans="1:8" x14ac:dyDescent="0.25">
      <c r="A421" s="21">
        <v>44620</v>
      </c>
      <c r="B421" s="1">
        <v>49</v>
      </c>
      <c r="C421" s="1" t="str">
        <f t="shared" si="6"/>
        <v>Feb-22</v>
      </c>
      <c r="E421" s="1" t="s">
        <v>1469</v>
      </c>
      <c r="F421" s="1" t="s">
        <v>1454</v>
      </c>
      <c r="G421">
        <f>SUMIFS('CMO Input'!Q:Q,'CMO Input'!E:E,Sheet1!B421,'CMO Input'!AJ:AJ,Sheet1!E421)</f>
        <v>0</v>
      </c>
      <c r="H421">
        <f>SUMIFS('CMO Input'!Q:Q,'CMO Input'!E:E,Sheet1!B421,'CMO Input'!AU:AU,Sheet1!F421)</f>
        <v>0</v>
      </c>
    </row>
    <row r="422" spans="1:8" x14ac:dyDescent="0.25">
      <c r="A422" s="21">
        <v>44627</v>
      </c>
      <c r="B422" s="1">
        <v>50</v>
      </c>
      <c r="C422" s="1" t="str">
        <f t="shared" si="6"/>
        <v>Mar-22</v>
      </c>
      <c r="E422" s="1" t="s">
        <v>1469</v>
      </c>
      <c r="F422" s="1" t="s">
        <v>1454</v>
      </c>
      <c r="G422">
        <f>SUMIFS('CMO Input'!Q:Q,'CMO Input'!E:E,Sheet1!B422,'CMO Input'!AJ:AJ,Sheet1!E422)</f>
        <v>0</v>
      </c>
      <c r="H422">
        <f>SUMIFS('CMO Input'!Q:Q,'CMO Input'!E:E,Sheet1!B422,'CMO Input'!AU:AU,Sheet1!F422)</f>
        <v>0</v>
      </c>
    </row>
    <row r="423" spans="1:8" x14ac:dyDescent="0.25">
      <c r="A423" s="21">
        <v>44634</v>
      </c>
      <c r="B423" s="1">
        <v>51</v>
      </c>
      <c r="C423" s="1" t="str">
        <f t="shared" si="6"/>
        <v>Mar-22</v>
      </c>
      <c r="E423" s="1" t="s">
        <v>1469</v>
      </c>
      <c r="F423" s="1" t="s">
        <v>1454</v>
      </c>
      <c r="G423">
        <f>SUMIFS('CMO Input'!Q:Q,'CMO Input'!E:E,Sheet1!B423,'CMO Input'!AJ:AJ,Sheet1!E423)</f>
        <v>0</v>
      </c>
      <c r="H423">
        <f>SUMIFS('CMO Input'!Q:Q,'CMO Input'!E:E,Sheet1!B423,'CMO Input'!AU:AU,Sheet1!F423)</f>
        <v>0</v>
      </c>
    </row>
    <row r="424" spans="1:8" x14ac:dyDescent="0.25">
      <c r="A424" s="21">
        <v>44641</v>
      </c>
      <c r="B424" s="1">
        <v>52</v>
      </c>
      <c r="C424" s="1" t="str">
        <f t="shared" si="6"/>
        <v>Mar-22</v>
      </c>
      <c r="E424" s="1" t="s">
        <v>1469</v>
      </c>
      <c r="F424" s="1" t="s">
        <v>1454</v>
      </c>
      <c r="G424">
        <f>SUMIFS('CMO Input'!Q:Q,'CMO Input'!E:E,Sheet1!B424,'CMO Input'!AJ:AJ,Sheet1!E424)</f>
        <v>0</v>
      </c>
      <c r="H424">
        <f>SUMIFS('CMO Input'!Q:Q,'CMO Input'!E:E,Sheet1!B424,'CMO Input'!AU:AU,Sheet1!F424)</f>
        <v>0</v>
      </c>
    </row>
    <row r="425" spans="1:8" x14ac:dyDescent="0.25">
      <c r="A425" s="21">
        <v>44648</v>
      </c>
      <c r="B425" s="1">
        <v>53</v>
      </c>
      <c r="C425" s="1" t="str">
        <f t="shared" si="6"/>
        <v>Mar-22</v>
      </c>
      <c r="E425" s="1" t="s">
        <v>1469</v>
      </c>
      <c r="F425" s="1" t="s">
        <v>1454</v>
      </c>
      <c r="G425">
        <f>SUMIFS('CMO Input'!Q:Q,'CMO Input'!E:E,Sheet1!B425,'CMO Input'!AJ:AJ,Sheet1!E425)</f>
        <v>0</v>
      </c>
      <c r="H425">
        <f>SUMIFS('CMO Input'!Q:Q,'CMO Input'!E:E,Sheet1!B425,'CMO Input'!AU:AU,Sheet1!F425)</f>
        <v>0</v>
      </c>
    </row>
    <row r="426" spans="1:8" x14ac:dyDescent="0.25">
      <c r="A426" s="21">
        <v>44284</v>
      </c>
      <c r="B426" s="1">
        <v>1</v>
      </c>
      <c r="C426" s="1" t="str">
        <f t="shared" si="6"/>
        <v>Mar-21</v>
      </c>
      <c r="E426" s="1" t="s">
        <v>1470</v>
      </c>
      <c r="F426" s="1" t="s">
        <v>1455</v>
      </c>
      <c r="G426">
        <f>SUMIFS('CMO Input'!Q:Q,'CMO Input'!E:E,Sheet1!B426,'CMO Input'!AJ:AJ,Sheet1!E426)</f>
        <v>0</v>
      </c>
      <c r="H426">
        <f>SUMIFS('CMO Input'!Q:Q,'CMO Input'!E:E,Sheet1!B426,'CMO Input'!AU:AU,Sheet1!F426)</f>
        <v>0</v>
      </c>
    </row>
    <row r="427" spans="1:8" x14ac:dyDescent="0.25">
      <c r="A427" s="21">
        <v>44291</v>
      </c>
      <c r="B427" s="1">
        <v>2</v>
      </c>
      <c r="C427" s="1" t="str">
        <f t="shared" si="6"/>
        <v>Apr-21</v>
      </c>
      <c r="E427" s="1" t="s">
        <v>1470</v>
      </c>
      <c r="F427" s="1" t="s">
        <v>1455</v>
      </c>
      <c r="G427">
        <f>SUMIFS('CMO Input'!Q:Q,'CMO Input'!E:E,Sheet1!B427,'CMO Input'!AJ:AJ,Sheet1!E427)</f>
        <v>0</v>
      </c>
      <c r="H427">
        <f>SUMIFS('CMO Input'!Q:Q,'CMO Input'!E:E,Sheet1!B427,'CMO Input'!AU:AU,Sheet1!F427)</f>
        <v>0</v>
      </c>
    </row>
    <row r="428" spans="1:8" x14ac:dyDescent="0.25">
      <c r="A428" s="21">
        <v>44298</v>
      </c>
      <c r="B428" s="1">
        <v>3</v>
      </c>
      <c r="C428" s="1" t="str">
        <f t="shared" si="6"/>
        <v>Apr-21</v>
      </c>
      <c r="E428" s="1" t="s">
        <v>1470</v>
      </c>
      <c r="F428" s="1" t="s">
        <v>1455</v>
      </c>
      <c r="G428">
        <f>SUMIFS('CMO Input'!Q:Q,'CMO Input'!E:E,Sheet1!B428,'CMO Input'!AJ:AJ,Sheet1!E428)</f>
        <v>320</v>
      </c>
      <c r="H428">
        <f>SUMIFS('CMO Input'!Q:Q,'CMO Input'!E:E,Sheet1!B428,'CMO Input'!AU:AU,Sheet1!F428)</f>
        <v>0</v>
      </c>
    </row>
    <row r="429" spans="1:8" x14ac:dyDescent="0.25">
      <c r="A429" s="21">
        <v>44305</v>
      </c>
      <c r="B429" s="1">
        <v>4</v>
      </c>
      <c r="C429" s="1" t="str">
        <f t="shared" si="6"/>
        <v>Apr-21</v>
      </c>
      <c r="E429" s="1" t="s">
        <v>1470</v>
      </c>
      <c r="F429" s="1" t="s">
        <v>1455</v>
      </c>
      <c r="G429">
        <f>SUMIFS('CMO Input'!Q:Q,'CMO Input'!E:E,Sheet1!B429,'CMO Input'!AJ:AJ,Sheet1!E429)</f>
        <v>50</v>
      </c>
      <c r="H429">
        <f>SUMIFS('CMO Input'!Q:Q,'CMO Input'!E:E,Sheet1!B429,'CMO Input'!AU:AU,Sheet1!F429)</f>
        <v>68</v>
      </c>
    </row>
    <row r="430" spans="1:8" x14ac:dyDescent="0.25">
      <c r="A430" s="21">
        <v>44312</v>
      </c>
      <c r="B430" s="1">
        <v>5</v>
      </c>
      <c r="C430" s="1" t="str">
        <f t="shared" si="6"/>
        <v>Apr-21</v>
      </c>
      <c r="E430" s="1" t="s">
        <v>1470</v>
      </c>
      <c r="F430" s="1" t="s">
        <v>1455</v>
      </c>
      <c r="G430">
        <f>SUMIFS('CMO Input'!Q:Q,'CMO Input'!E:E,Sheet1!B430,'CMO Input'!AJ:AJ,Sheet1!E430)</f>
        <v>260</v>
      </c>
      <c r="H430">
        <f>SUMIFS('CMO Input'!Q:Q,'CMO Input'!E:E,Sheet1!B430,'CMO Input'!AU:AU,Sheet1!F430)</f>
        <v>49</v>
      </c>
    </row>
    <row r="431" spans="1:8" x14ac:dyDescent="0.25">
      <c r="A431" s="21">
        <v>44319</v>
      </c>
      <c r="B431" s="1">
        <v>6</v>
      </c>
      <c r="C431" s="1" t="str">
        <f t="shared" si="6"/>
        <v>May-21</v>
      </c>
      <c r="E431" s="1" t="s">
        <v>1470</v>
      </c>
      <c r="F431" s="1" t="s">
        <v>1455</v>
      </c>
      <c r="G431">
        <f>SUMIFS('CMO Input'!Q:Q,'CMO Input'!E:E,Sheet1!B431,'CMO Input'!AJ:AJ,Sheet1!E431)</f>
        <v>367</v>
      </c>
      <c r="H431">
        <f>SUMIFS('CMO Input'!Q:Q,'CMO Input'!E:E,Sheet1!B431,'CMO Input'!AU:AU,Sheet1!F431)</f>
        <v>48.3</v>
      </c>
    </row>
    <row r="432" spans="1:8" x14ac:dyDescent="0.25">
      <c r="A432" s="21">
        <v>44326</v>
      </c>
      <c r="B432" s="1">
        <v>7</v>
      </c>
      <c r="C432" s="1" t="str">
        <f t="shared" si="6"/>
        <v>May-21</v>
      </c>
      <c r="E432" s="1" t="s">
        <v>1470</v>
      </c>
      <c r="F432" s="1" t="s">
        <v>1455</v>
      </c>
      <c r="G432">
        <f>SUMIFS('CMO Input'!Q:Q,'CMO Input'!E:E,Sheet1!B432,'CMO Input'!AJ:AJ,Sheet1!E432)</f>
        <v>348</v>
      </c>
      <c r="H432">
        <f>SUMIFS('CMO Input'!Q:Q,'CMO Input'!E:E,Sheet1!B432,'CMO Input'!AU:AU,Sheet1!F432)</f>
        <v>0</v>
      </c>
    </row>
    <row r="433" spans="1:8" x14ac:dyDescent="0.25">
      <c r="A433" s="21">
        <v>44333</v>
      </c>
      <c r="B433" s="1">
        <v>8</v>
      </c>
      <c r="C433" s="1" t="str">
        <f t="shared" si="6"/>
        <v>May-21</v>
      </c>
      <c r="E433" s="1" t="s">
        <v>1470</v>
      </c>
      <c r="F433" s="1" t="s">
        <v>1455</v>
      </c>
      <c r="G433">
        <f>SUMIFS('CMO Input'!Q:Q,'CMO Input'!E:E,Sheet1!B433,'CMO Input'!AJ:AJ,Sheet1!E433)</f>
        <v>217</v>
      </c>
      <c r="H433">
        <f>SUMIFS('CMO Input'!Q:Q,'CMO Input'!E:E,Sheet1!B433,'CMO Input'!AU:AU,Sheet1!F433)</f>
        <v>30</v>
      </c>
    </row>
    <row r="434" spans="1:8" x14ac:dyDescent="0.25">
      <c r="A434" s="21">
        <v>44340</v>
      </c>
      <c r="B434" s="1">
        <v>9</v>
      </c>
      <c r="C434" s="1" t="str">
        <f t="shared" si="6"/>
        <v>May-21</v>
      </c>
      <c r="E434" s="1" t="s">
        <v>1470</v>
      </c>
      <c r="F434" s="1" t="s">
        <v>1455</v>
      </c>
      <c r="G434">
        <f>SUMIFS('CMO Input'!Q:Q,'CMO Input'!E:E,Sheet1!B434,'CMO Input'!AJ:AJ,Sheet1!E434)</f>
        <v>408</v>
      </c>
      <c r="H434">
        <f>SUMIFS('CMO Input'!Q:Q,'CMO Input'!E:E,Sheet1!B434,'CMO Input'!AU:AU,Sheet1!F434)</f>
        <v>0</v>
      </c>
    </row>
    <row r="435" spans="1:8" x14ac:dyDescent="0.25">
      <c r="A435" s="21">
        <v>44347</v>
      </c>
      <c r="B435" s="1">
        <v>10</v>
      </c>
      <c r="C435" s="1" t="str">
        <f t="shared" si="6"/>
        <v>May-21</v>
      </c>
      <c r="E435" s="1" t="s">
        <v>1470</v>
      </c>
      <c r="F435" s="1" t="s">
        <v>1455</v>
      </c>
      <c r="G435">
        <f>SUMIFS('CMO Input'!Q:Q,'CMO Input'!E:E,Sheet1!B435,'CMO Input'!AJ:AJ,Sheet1!E435)</f>
        <v>117</v>
      </c>
      <c r="H435">
        <f>SUMIFS('CMO Input'!Q:Q,'CMO Input'!E:E,Sheet1!B435,'CMO Input'!AU:AU,Sheet1!F435)</f>
        <v>31</v>
      </c>
    </row>
    <row r="436" spans="1:8" x14ac:dyDescent="0.25">
      <c r="A436" s="21">
        <v>44354</v>
      </c>
      <c r="B436" s="1">
        <v>11</v>
      </c>
      <c r="C436" s="1" t="str">
        <f t="shared" si="6"/>
        <v>Jun-21</v>
      </c>
      <c r="E436" s="1" t="s">
        <v>1470</v>
      </c>
      <c r="F436" s="1" t="s">
        <v>1455</v>
      </c>
      <c r="G436">
        <f>SUMIFS('CMO Input'!Q:Q,'CMO Input'!E:E,Sheet1!B436,'CMO Input'!AJ:AJ,Sheet1!E436)</f>
        <v>289</v>
      </c>
      <c r="H436">
        <f>SUMIFS('CMO Input'!Q:Q,'CMO Input'!E:E,Sheet1!B436,'CMO Input'!AU:AU,Sheet1!F436)</f>
        <v>22.799999999999997</v>
      </c>
    </row>
    <row r="437" spans="1:8" x14ac:dyDescent="0.25">
      <c r="A437" s="21">
        <v>44361</v>
      </c>
      <c r="B437" s="1">
        <v>12</v>
      </c>
      <c r="C437" s="1" t="str">
        <f t="shared" si="6"/>
        <v>Jun-21</v>
      </c>
      <c r="E437" s="1" t="s">
        <v>1470</v>
      </c>
      <c r="F437" s="1" t="s">
        <v>1455</v>
      </c>
      <c r="G437">
        <f>SUMIFS('CMO Input'!Q:Q,'CMO Input'!E:E,Sheet1!B437,'CMO Input'!AJ:AJ,Sheet1!E437)</f>
        <v>146</v>
      </c>
      <c r="H437">
        <f>SUMIFS('CMO Input'!Q:Q,'CMO Input'!E:E,Sheet1!B437,'CMO Input'!AU:AU,Sheet1!F437)</f>
        <v>9</v>
      </c>
    </row>
    <row r="438" spans="1:8" x14ac:dyDescent="0.25">
      <c r="A438" s="21">
        <v>44368</v>
      </c>
      <c r="B438" s="1">
        <v>13</v>
      </c>
      <c r="C438" s="1" t="str">
        <f t="shared" si="6"/>
        <v>Jun-21</v>
      </c>
      <c r="E438" s="1" t="s">
        <v>1470</v>
      </c>
      <c r="F438" s="1" t="s">
        <v>1455</v>
      </c>
      <c r="G438">
        <f>SUMIFS('CMO Input'!Q:Q,'CMO Input'!E:E,Sheet1!B438,'CMO Input'!AJ:AJ,Sheet1!E438)</f>
        <v>174</v>
      </c>
      <c r="H438">
        <f>SUMIFS('CMO Input'!Q:Q,'CMO Input'!E:E,Sheet1!B438,'CMO Input'!AU:AU,Sheet1!F438)</f>
        <v>31</v>
      </c>
    </row>
    <row r="439" spans="1:8" x14ac:dyDescent="0.25">
      <c r="A439" s="21">
        <v>44375</v>
      </c>
      <c r="B439" s="1">
        <v>14</v>
      </c>
      <c r="C439" s="1" t="str">
        <f t="shared" si="6"/>
        <v>Jun-21</v>
      </c>
      <c r="E439" s="1" t="s">
        <v>1470</v>
      </c>
      <c r="F439" s="1" t="s">
        <v>1455</v>
      </c>
      <c r="G439">
        <f>SUMIFS('CMO Input'!Q:Q,'CMO Input'!E:E,Sheet1!B439,'CMO Input'!AJ:AJ,Sheet1!E439)</f>
        <v>0</v>
      </c>
      <c r="H439">
        <f>SUMIFS('CMO Input'!Q:Q,'CMO Input'!E:E,Sheet1!B439,'CMO Input'!AU:AU,Sheet1!F439)</f>
        <v>33</v>
      </c>
    </row>
    <row r="440" spans="1:8" x14ac:dyDescent="0.25">
      <c r="A440" s="21">
        <v>44382</v>
      </c>
      <c r="B440" s="1">
        <v>15</v>
      </c>
      <c r="C440" s="1" t="str">
        <f t="shared" si="6"/>
        <v>Jul-21</v>
      </c>
      <c r="E440" s="1" t="s">
        <v>1470</v>
      </c>
      <c r="F440" s="1" t="s">
        <v>1455</v>
      </c>
      <c r="G440">
        <f>SUMIFS('CMO Input'!Q:Q,'CMO Input'!E:E,Sheet1!B440,'CMO Input'!AJ:AJ,Sheet1!E440)</f>
        <v>206</v>
      </c>
      <c r="H440">
        <f>SUMIFS('CMO Input'!Q:Q,'CMO Input'!E:E,Sheet1!B440,'CMO Input'!AU:AU,Sheet1!F440)</f>
        <v>42</v>
      </c>
    </row>
    <row r="441" spans="1:8" x14ac:dyDescent="0.25">
      <c r="A441" s="21">
        <v>44389</v>
      </c>
      <c r="B441" s="1">
        <v>16</v>
      </c>
      <c r="C441" s="1" t="str">
        <f t="shared" si="6"/>
        <v>Jul-21</v>
      </c>
      <c r="E441" s="1" t="s">
        <v>1470</v>
      </c>
      <c r="F441" s="1" t="s">
        <v>1455</v>
      </c>
      <c r="G441">
        <f>SUMIFS('CMO Input'!Q:Q,'CMO Input'!E:E,Sheet1!B441,'CMO Input'!AJ:AJ,Sheet1!E441)</f>
        <v>190</v>
      </c>
      <c r="H441">
        <f>SUMIFS('CMO Input'!Q:Q,'CMO Input'!E:E,Sheet1!B441,'CMO Input'!AU:AU,Sheet1!F441)</f>
        <v>0</v>
      </c>
    </row>
    <row r="442" spans="1:8" x14ac:dyDescent="0.25">
      <c r="A442" s="21">
        <v>44396</v>
      </c>
      <c r="B442" s="1">
        <v>17</v>
      </c>
      <c r="C442" s="1" t="str">
        <f t="shared" si="6"/>
        <v>Jul-21</v>
      </c>
      <c r="E442" s="1" t="s">
        <v>1470</v>
      </c>
      <c r="F442" s="1" t="s">
        <v>1455</v>
      </c>
      <c r="G442">
        <f>SUMIFS('CMO Input'!Q:Q,'CMO Input'!E:E,Sheet1!B442,'CMO Input'!AJ:AJ,Sheet1!E442)</f>
        <v>81</v>
      </c>
      <c r="H442">
        <f>SUMIFS('CMO Input'!Q:Q,'CMO Input'!E:E,Sheet1!B442,'CMO Input'!AU:AU,Sheet1!F442)</f>
        <v>52</v>
      </c>
    </row>
    <row r="443" spans="1:8" x14ac:dyDescent="0.25">
      <c r="A443" s="21">
        <v>44403</v>
      </c>
      <c r="B443" s="1">
        <v>18</v>
      </c>
      <c r="C443" s="1" t="str">
        <f t="shared" si="6"/>
        <v>Jul-21</v>
      </c>
      <c r="E443" s="1" t="s">
        <v>1470</v>
      </c>
      <c r="F443" s="1" t="s">
        <v>1455</v>
      </c>
      <c r="G443">
        <f>SUMIFS('CMO Input'!Q:Q,'CMO Input'!E:E,Sheet1!B443,'CMO Input'!AJ:AJ,Sheet1!E443)</f>
        <v>159</v>
      </c>
      <c r="H443">
        <f>SUMIFS('CMO Input'!Q:Q,'CMO Input'!E:E,Sheet1!B443,'CMO Input'!AU:AU,Sheet1!F443)</f>
        <v>0</v>
      </c>
    </row>
    <row r="444" spans="1:8" x14ac:dyDescent="0.25">
      <c r="A444" s="21">
        <v>44410</v>
      </c>
      <c r="B444" s="1">
        <v>19</v>
      </c>
      <c r="C444" s="1" t="str">
        <f t="shared" si="6"/>
        <v>Aug-21</v>
      </c>
      <c r="E444" s="1" t="s">
        <v>1470</v>
      </c>
      <c r="F444" s="1" t="s">
        <v>1455</v>
      </c>
      <c r="G444">
        <f>SUMIFS('CMO Input'!Q:Q,'CMO Input'!E:E,Sheet1!B444,'CMO Input'!AJ:AJ,Sheet1!E444)</f>
        <v>0</v>
      </c>
      <c r="H444">
        <f>SUMIFS('CMO Input'!Q:Q,'CMO Input'!E:E,Sheet1!B444,'CMO Input'!AU:AU,Sheet1!F444)</f>
        <v>41</v>
      </c>
    </row>
    <row r="445" spans="1:8" x14ac:dyDescent="0.25">
      <c r="A445" s="21">
        <v>44417</v>
      </c>
      <c r="B445" s="1">
        <v>20</v>
      </c>
      <c r="C445" s="1" t="str">
        <f t="shared" si="6"/>
        <v>Aug-21</v>
      </c>
      <c r="E445" s="1" t="s">
        <v>1470</v>
      </c>
      <c r="F445" s="1" t="s">
        <v>1455</v>
      </c>
      <c r="G445">
        <f>SUMIFS('CMO Input'!Q:Q,'CMO Input'!E:E,Sheet1!B445,'CMO Input'!AJ:AJ,Sheet1!E445)</f>
        <v>91</v>
      </c>
      <c r="H445">
        <f>SUMIFS('CMO Input'!Q:Q,'CMO Input'!E:E,Sheet1!B445,'CMO Input'!AU:AU,Sheet1!F445)</f>
        <v>42</v>
      </c>
    </row>
    <row r="446" spans="1:8" x14ac:dyDescent="0.25">
      <c r="A446" s="21">
        <v>44424</v>
      </c>
      <c r="B446" s="1">
        <v>21</v>
      </c>
      <c r="C446" s="1" t="str">
        <f t="shared" si="6"/>
        <v>Aug-21</v>
      </c>
      <c r="E446" s="1" t="s">
        <v>1470</v>
      </c>
      <c r="F446" s="1" t="s">
        <v>1455</v>
      </c>
      <c r="G446">
        <f>SUMIFS('CMO Input'!Q:Q,'CMO Input'!E:E,Sheet1!B446,'CMO Input'!AJ:AJ,Sheet1!E446)</f>
        <v>0</v>
      </c>
      <c r="H446">
        <f>SUMIFS('CMO Input'!Q:Q,'CMO Input'!E:E,Sheet1!B446,'CMO Input'!AU:AU,Sheet1!F446)</f>
        <v>0</v>
      </c>
    </row>
    <row r="447" spans="1:8" x14ac:dyDescent="0.25">
      <c r="A447" s="21">
        <v>44431</v>
      </c>
      <c r="B447" s="1">
        <v>22</v>
      </c>
      <c r="C447" s="1" t="str">
        <f t="shared" si="6"/>
        <v>Aug-21</v>
      </c>
      <c r="E447" s="1" t="s">
        <v>1470</v>
      </c>
      <c r="F447" s="1" t="s">
        <v>1455</v>
      </c>
      <c r="G447">
        <f>SUMIFS('CMO Input'!Q:Q,'CMO Input'!E:E,Sheet1!B447,'CMO Input'!AJ:AJ,Sheet1!E447)</f>
        <v>266</v>
      </c>
      <c r="H447">
        <f>SUMIFS('CMO Input'!Q:Q,'CMO Input'!E:E,Sheet1!B447,'CMO Input'!AU:AU,Sheet1!F447)</f>
        <v>0</v>
      </c>
    </row>
    <row r="448" spans="1:8" x14ac:dyDescent="0.25">
      <c r="A448" s="21">
        <v>44438</v>
      </c>
      <c r="B448" s="1">
        <v>23</v>
      </c>
      <c r="C448" s="1" t="str">
        <f t="shared" si="6"/>
        <v>Aug-21</v>
      </c>
      <c r="E448" s="1" t="s">
        <v>1470</v>
      </c>
      <c r="F448" s="1" t="s">
        <v>1455</v>
      </c>
      <c r="G448">
        <f>SUMIFS('CMO Input'!Q:Q,'CMO Input'!E:E,Sheet1!B448,'CMO Input'!AJ:AJ,Sheet1!E448)</f>
        <v>143</v>
      </c>
      <c r="H448">
        <f>SUMIFS('CMO Input'!Q:Q,'CMO Input'!E:E,Sheet1!B448,'CMO Input'!AU:AU,Sheet1!F448)</f>
        <v>0</v>
      </c>
    </row>
    <row r="449" spans="1:8" x14ac:dyDescent="0.25">
      <c r="A449" s="21">
        <v>44445</v>
      </c>
      <c r="B449" s="1">
        <v>24</v>
      </c>
      <c r="C449" s="1" t="str">
        <f t="shared" si="6"/>
        <v>Sep-21</v>
      </c>
      <c r="E449" s="1" t="s">
        <v>1470</v>
      </c>
      <c r="F449" s="1" t="s">
        <v>1455</v>
      </c>
      <c r="G449">
        <f>SUMIFS('CMO Input'!Q:Q,'CMO Input'!E:E,Sheet1!B449,'CMO Input'!AJ:AJ,Sheet1!E449)</f>
        <v>116</v>
      </c>
      <c r="H449">
        <f>SUMIFS('CMO Input'!Q:Q,'CMO Input'!E:E,Sheet1!B449,'CMO Input'!AU:AU,Sheet1!F449)</f>
        <v>0</v>
      </c>
    </row>
    <row r="450" spans="1:8" x14ac:dyDescent="0.25">
      <c r="A450" s="21">
        <v>44452</v>
      </c>
      <c r="B450" s="1">
        <v>25</v>
      </c>
      <c r="C450" s="1" t="str">
        <f t="shared" si="6"/>
        <v>Sep-21</v>
      </c>
      <c r="E450" s="1" t="s">
        <v>1470</v>
      </c>
      <c r="F450" s="1" t="s">
        <v>1455</v>
      </c>
      <c r="G450">
        <f>SUMIFS('CMO Input'!Q:Q,'CMO Input'!E:E,Sheet1!B450,'CMO Input'!AJ:AJ,Sheet1!E450)</f>
        <v>185</v>
      </c>
      <c r="H450">
        <f>SUMIFS('CMO Input'!Q:Q,'CMO Input'!E:E,Sheet1!B450,'CMO Input'!AU:AU,Sheet1!F450)</f>
        <v>0</v>
      </c>
    </row>
    <row r="451" spans="1:8" x14ac:dyDescent="0.25">
      <c r="A451" s="21">
        <v>44459</v>
      </c>
      <c r="B451" s="1">
        <v>26</v>
      </c>
      <c r="C451" s="1" t="str">
        <f t="shared" ref="C451:C514" si="7">TEXT(A451,"mmm-yy")</f>
        <v>Sep-21</v>
      </c>
      <c r="E451" s="1" t="s">
        <v>1470</v>
      </c>
      <c r="F451" s="1" t="s">
        <v>1455</v>
      </c>
      <c r="G451">
        <f>SUMIFS('CMO Input'!Q:Q,'CMO Input'!E:E,Sheet1!B451,'CMO Input'!AJ:AJ,Sheet1!E451)</f>
        <v>241</v>
      </c>
      <c r="H451">
        <f>SUMIFS('CMO Input'!Q:Q,'CMO Input'!E:E,Sheet1!B451,'CMO Input'!AU:AU,Sheet1!F451)</f>
        <v>87.9</v>
      </c>
    </row>
    <row r="452" spans="1:8" x14ac:dyDescent="0.25">
      <c r="A452" s="21">
        <v>44466</v>
      </c>
      <c r="B452" s="1">
        <v>27</v>
      </c>
      <c r="C452" s="1" t="str">
        <f t="shared" si="7"/>
        <v>Sep-21</v>
      </c>
      <c r="E452" s="1" t="s">
        <v>1470</v>
      </c>
      <c r="F452" s="1" t="s">
        <v>1455</v>
      </c>
      <c r="G452">
        <f>SUMIFS('CMO Input'!Q:Q,'CMO Input'!E:E,Sheet1!B452,'CMO Input'!AJ:AJ,Sheet1!E452)</f>
        <v>50</v>
      </c>
      <c r="H452">
        <f>SUMIFS('CMO Input'!Q:Q,'CMO Input'!E:E,Sheet1!B452,'CMO Input'!AU:AU,Sheet1!F452)</f>
        <v>12.7</v>
      </c>
    </row>
    <row r="453" spans="1:8" x14ac:dyDescent="0.25">
      <c r="A453" s="21">
        <v>44473</v>
      </c>
      <c r="B453" s="1">
        <v>28</v>
      </c>
      <c r="C453" s="1" t="str">
        <f t="shared" si="7"/>
        <v>Oct-21</v>
      </c>
      <c r="E453" s="1" t="s">
        <v>1470</v>
      </c>
      <c r="F453" s="1" t="s">
        <v>1455</v>
      </c>
      <c r="G453">
        <f>SUMIFS('CMO Input'!Q:Q,'CMO Input'!E:E,Sheet1!B453,'CMO Input'!AJ:AJ,Sheet1!E453)</f>
        <v>363</v>
      </c>
      <c r="H453">
        <f>SUMIFS('CMO Input'!Q:Q,'CMO Input'!E:E,Sheet1!B453,'CMO Input'!AU:AU,Sheet1!F453)</f>
        <v>48</v>
      </c>
    </row>
    <row r="454" spans="1:8" x14ac:dyDescent="0.25">
      <c r="A454" s="21">
        <v>44480</v>
      </c>
      <c r="B454" s="1">
        <v>29</v>
      </c>
      <c r="C454" s="1" t="str">
        <f t="shared" si="7"/>
        <v>Oct-21</v>
      </c>
      <c r="E454" s="1" t="s">
        <v>1470</v>
      </c>
      <c r="F454" s="1" t="s">
        <v>1455</v>
      </c>
      <c r="G454">
        <f>SUMIFS('CMO Input'!Q:Q,'CMO Input'!E:E,Sheet1!B454,'CMO Input'!AJ:AJ,Sheet1!E454)</f>
        <v>53</v>
      </c>
      <c r="H454">
        <f>SUMIFS('CMO Input'!Q:Q,'CMO Input'!E:E,Sheet1!B454,'CMO Input'!AU:AU,Sheet1!F454)</f>
        <v>49.3</v>
      </c>
    </row>
    <row r="455" spans="1:8" x14ac:dyDescent="0.25">
      <c r="A455" s="21">
        <v>44487</v>
      </c>
      <c r="B455" s="1">
        <v>30</v>
      </c>
      <c r="C455" s="1" t="str">
        <f t="shared" si="7"/>
        <v>Oct-21</v>
      </c>
      <c r="E455" s="1" t="s">
        <v>1470</v>
      </c>
      <c r="F455" s="1" t="s">
        <v>1455</v>
      </c>
      <c r="G455">
        <f>SUMIFS('CMO Input'!Q:Q,'CMO Input'!E:E,Sheet1!B455,'CMO Input'!AJ:AJ,Sheet1!E455)</f>
        <v>113</v>
      </c>
      <c r="H455">
        <f>SUMIFS('CMO Input'!Q:Q,'CMO Input'!E:E,Sheet1!B455,'CMO Input'!AU:AU,Sheet1!F455)</f>
        <v>0</v>
      </c>
    </row>
    <row r="456" spans="1:8" x14ac:dyDescent="0.25">
      <c r="A456" s="21">
        <v>44494</v>
      </c>
      <c r="B456" s="1">
        <v>31</v>
      </c>
      <c r="C456" s="1" t="str">
        <f t="shared" si="7"/>
        <v>Oct-21</v>
      </c>
      <c r="E456" s="1" t="s">
        <v>1470</v>
      </c>
      <c r="F456" s="1" t="s">
        <v>1455</v>
      </c>
      <c r="G456">
        <f>SUMIFS('CMO Input'!Q:Q,'CMO Input'!E:E,Sheet1!B456,'CMO Input'!AJ:AJ,Sheet1!E456)</f>
        <v>256</v>
      </c>
      <c r="H456">
        <f>SUMIFS('CMO Input'!Q:Q,'CMO Input'!E:E,Sheet1!B456,'CMO Input'!AU:AU,Sheet1!F456)</f>
        <v>91</v>
      </c>
    </row>
    <row r="457" spans="1:8" x14ac:dyDescent="0.25">
      <c r="A457" s="21">
        <v>44501</v>
      </c>
      <c r="B457" s="1">
        <v>32</v>
      </c>
      <c r="C457" s="1" t="str">
        <f t="shared" si="7"/>
        <v>Nov-21</v>
      </c>
      <c r="E457" s="1" t="s">
        <v>1470</v>
      </c>
      <c r="F457" s="1" t="s">
        <v>1455</v>
      </c>
      <c r="G457">
        <f>SUMIFS('CMO Input'!Q:Q,'CMO Input'!E:E,Sheet1!B457,'CMO Input'!AJ:AJ,Sheet1!E457)</f>
        <v>0</v>
      </c>
      <c r="H457">
        <f>SUMIFS('CMO Input'!Q:Q,'CMO Input'!E:E,Sheet1!B457,'CMO Input'!AU:AU,Sheet1!F457)</f>
        <v>0</v>
      </c>
    </row>
    <row r="458" spans="1:8" x14ac:dyDescent="0.25">
      <c r="A458" s="21">
        <v>44508</v>
      </c>
      <c r="B458" s="1">
        <v>33</v>
      </c>
      <c r="C458" s="1" t="str">
        <f t="shared" si="7"/>
        <v>Nov-21</v>
      </c>
      <c r="E458" s="1" t="s">
        <v>1470</v>
      </c>
      <c r="F458" s="1" t="s">
        <v>1455</v>
      </c>
      <c r="G458">
        <f>SUMIFS('CMO Input'!Q:Q,'CMO Input'!E:E,Sheet1!B458,'CMO Input'!AJ:AJ,Sheet1!E458)</f>
        <v>0</v>
      </c>
      <c r="H458">
        <f>SUMIFS('CMO Input'!Q:Q,'CMO Input'!E:E,Sheet1!B458,'CMO Input'!AU:AU,Sheet1!F458)</f>
        <v>0</v>
      </c>
    </row>
    <row r="459" spans="1:8" x14ac:dyDescent="0.25">
      <c r="A459" s="21">
        <v>44515</v>
      </c>
      <c r="B459" s="1">
        <v>34</v>
      </c>
      <c r="C459" s="1" t="str">
        <f t="shared" si="7"/>
        <v>Nov-21</v>
      </c>
      <c r="E459" s="1" t="s">
        <v>1470</v>
      </c>
      <c r="F459" s="1" t="s">
        <v>1455</v>
      </c>
      <c r="G459">
        <f>SUMIFS('CMO Input'!Q:Q,'CMO Input'!E:E,Sheet1!B459,'CMO Input'!AJ:AJ,Sheet1!E459)</f>
        <v>0</v>
      </c>
      <c r="H459">
        <f>SUMIFS('CMO Input'!Q:Q,'CMO Input'!E:E,Sheet1!B459,'CMO Input'!AU:AU,Sheet1!F459)</f>
        <v>0</v>
      </c>
    </row>
    <row r="460" spans="1:8" x14ac:dyDescent="0.25">
      <c r="A460" s="21">
        <v>44522</v>
      </c>
      <c r="B460" s="1">
        <v>35</v>
      </c>
      <c r="C460" s="1" t="str">
        <f t="shared" si="7"/>
        <v>Nov-21</v>
      </c>
      <c r="E460" s="1" t="s">
        <v>1470</v>
      </c>
      <c r="F460" s="1" t="s">
        <v>1455</v>
      </c>
      <c r="G460">
        <f>SUMIFS('CMO Input'!Q:Q,'CMO Input'!E:E,Sheet1!B460,'CMO Input'!AJ:AJ,Sheet1!E460)</f>
        <v>0</v>
      </c>
      <c r="H460">
        <f>SUMIFS('CMO Input'!Q:Q,'CMO Input'!E:E,Sheet1!B460,'CMO Input'!AU:AU,Sheet1!F460)</f>
        <v>0</v>
      </c>
    </row>
    <row r="461" spans="1:8" x14ac:dyDescent="0.25">
      <c r="A461" s="21">
        <v>44529</v>
      </c>
      <c r="B461" s="1">
        <v>36</v>
      </c>
      <c r="C461" s="1" t="str">
        <f t="shared" si="7"/>
        <v>Nov-21</v>
      </c>
      <c r="E461" s="1" t="s">
        <v>1470</v>
      </c>
      <c r="F461" s="1" t="s">
        <v>1455</v>
      </c>
      <c r="G461">
        <f>SUMIFS('CMO Input'!Q:Q,'CMO Input'!E:E,Sheet1!B461,'CMO Input'!AJ:AJ,Sheet1!E461)</f>
        <v>0</v>
      </c>
      <c r="H461">
        <f>SUMIFS('CMO Input'!Q:Q,'CMO Input'!E:E,Sheet1!B461,'CMO Input'!AU:AU,Sheet1!F461)</f>
        <v>0</v>
      </c>
    </row>
    <row r="462" spans="1:8" x14ac:dyDescent="0.25">
      <c r="A462" s="21">
        <v>44536</v>
      </c>
      <c r="B462" s="1">
        <v>37</v>
      </c>
      <c r="C462" s="1" t="str">
        <f t="shared" si="7"/>
        <v>Dec-21</v>
      </c>
      <c r="E462" s="1" t="s">
        <v>1470</v>
      </c>
      <c r="F462" s="1" t="s">
        <v>1455</v>
      </c>
      <c r="G462">
        <f>SUMIFS('CMO Input'!Q:Q,'CMO Input'!E:E,Sheet1!B462,'CMO Input'!AJ:AJ,Sheet1!E462)</f>
        <v>0</v>
      </c>
      <c r="H462">
        <f>SUMIFS('CMO Input'!Q:Q,'CMO Input'!E:E,Sheet1!B462,'CMO Input'!AU:AU,Sheet1!F462)</f>
        <v>0</v>
      </c>
    </row>
    <row r="463" spans="1:8" x14ac:dyDescent="0.25">
      <c r="A463" s="21">
        <v>44543</v>
      </c>
      <c r="B463" s="1">
        <v>38</v>
      </c>
      <c r="C463" s="1" t="str">
        <f t="shared" si="7"/>
        <v>Dec-21</v>
      </c>
      <c r="E463" s="1" t="s">
        <v>1470</v>
      </c>
      <c r="F463" s="1" t="s">
        <v>1455</v>
      </c>
      <c r="G463">
        <f>SUMIFS('CMO Input'!Q:Q,'CMO Input'!E:E,Sheet1!B463,'CMO Input'!AJ:AJ,Sheet1!E463)</f>
        <v>0</v>
      </c>
      <c r="H463">
        <f>SUMIFS('CMO Input'!Q:Q,'CMO Input'!E:E,Sheet1!B463,'CMO Input'!AU:AU,Sheet1!F463)</f>
        <v>0</v>
      </c>
    </row>
    <row r="464" spans="1:8" x14ac:dyDescent="0.25">
      <c r="A464" s="21">
        <v>44550</v>
      </c>
      <c r="B464" s="1">
        <v>39</v>
      </c>
      <c r="C464" s="1" t="str">
        <f t="shared" si="7"/>
        <v>Dec-21</v>
      </c>
      <c r="E464" s="1" t="s">
        <v>1470</v>
      </c>
      <c r="F464" s="1" t="s">
        <v>1455</v>
      </c>
      <c r="G464">
        <f>SUMIFS('CMO Input'!Q:Q,'CMO Input'!E:E,Sheet1!B464,'CMO Input'!AJ:AJ,Sheet1!E464)</f>
        <v>0</v>
      </c>
      <c r="H464">
        <f>SUMIFS('CMO Input'!Q:Q,'CMO Input'!E:E,Sheet1!B464,'CMO Input'!AU:AU,Sheet1!F464)</f>
        <v>0</v>
      </c>
    </row>
    <row r="465" spans="1:8" x14ac:dyDescent="0.25">
      <c r="A465" s="21">
        <v>44557</v>
      </c>
      <c r="B465" s="1">
        <v>40</v>
      </c>
      <c r="C465" s="1" t="str">
        <f t="shared" si="7"/>
        <v>Dec-21</v>
      </c>
      <c r="E465" s="1" t="s">
        <v>1470</v>
      </c>
      <c r="F465" s="1" t="s">
        <v>1455</v>
      </c>
      <c r="G465">
        <f>SUMIFS('CMO Input'!Q:Q,'CMO Input'!E:E,Sheet1!B465,'CMO Input'!AJ:AJ,Sheet1!E465)</f>
        <v>0</v>
      </c>
      <c r="H465">
        <f>SUMIFS('CMO Input'!Q:Q,'CMO Input'!E:E,Sheet1!B465,'CMO Input'!AU:AU,Sheet1!F465)</f>
        <v>0</v>
      </c>
    </row>
    <row r="466" spans="1:8" x14ac:dyDescent="0.25">
      <c r="A466" s="21">
        <v>44564</v>
      </c>
      <c r="B466" s="1">
        <v>41</v>
      </c>
      <c r="C466" s="1" t="str">
        <f t="shared" si="7"/>
        <v>Jan-22</v>
      </c>
      <c r="E466" s="1" t="s">
        <v>1470</v>
      </c>
      <c r="F466" s="1" t="s">
        <v>1455</v>
      </c>
      <c r="G466">
        <f>SUMIFS('CMO Input'!Q:Q,'CMO Input'!E:E,Sheet1!B466,'CMO Input'!AJ:AJ,Sheet1!E466)</f>
        <v>0</v>
      </c>
      <c r="H466">
        <f>SUMIFS('CMO Input'!Q:Q,'CMO Input'!E:E,Sheet1!B466,'CMO Input'!AU:AU,Sheet1!F466)</f>
        <v>0</v>
      </c>
    </row>
    <row r="467" spans="1:8" x14ac:dyDescent="0.25">
      <c r="A467" s="21">
        <v>44571</v>
      </c>
      <c r="B467" s="1">
        <v>42</v>
      </c>
      <c r="C467" s="1" t="str">
        <f t="shared" si="7"/>
        <v>Jan-22</v>
      </c>
      <c r="E467" s="1" t="s">
        <v>1470</v>
      </c>
      <c r="F467" s="1" t="s">
        <v>1455</v>
      </c>
      <c r="G467">
        <f>SUMIFS('CMO Input'!Q:Q,'CMO Input'!E:E,Sheet1!B467,'CMO Input'!AJ:AJ,Sheet1!E467)</f>
        <v>0</v>
      </c>
      <c r="H467">
        <f>SUMIFS('CMO Input'!Q:Q,'CMO Input'!E:E,Sheet1!B467,'CMO Input'!AU:AU,Sheet1!F467)</f>
        <v>0</v>
      </c>
    </row>
    <row r="468" spans="1:8" x14ac:dyDescent="0.25">
      <c r="A468" s="21">
        <v>44578</v>
      </c>
      <c r="B468" s="1">
        <v>43</v>
      </c>
      <c r="C468" s="1" t="str">
        <f t="shared" si="7"/>
        <v>Jan-22</v>
      </c>
      <c r="E468" s="1" t="s">
        <v>1470</v>
      </c>
      <c r="F468" s="1" t="s">
        <v>1455</v>
      </c>
      <c r="G468">
        <f>SUMIFS('CMO Input'!Q:Q,'CMO Input'!E:E,Sheet1!B468,'CMO Input'!AJ:AJ,Sheet1!E468)</f>
        <v>0</v>
      </c>
      <c r="H468">
        <f>SUMIFS('CMO Input'!Q:Q,'CMO Input'!E:E,Sheet1!B468,'CMO Input'!AU:AU,Sheet1!F468)</f>
        <v>0</v>
      </c>
    </row>
    <row r="469" spans="1:8" x14ac:dyDescent="0.25">
      <c r="A469" s="21">
        <v>44585</v>
      </c>
      <c r="B469" s="1">
        <v>44</v>
      </c>
      <c r="C469" s="1" t="str">
        <f t="shared" si="7"/>
        <v>Jan-22</v>
      </c>
      <c r="E469" s="1" t="s">
        <v>1470</v>
      </c>
      <c r="F469" s="1" t="s">
        <v>1455</v>
      </c>
      <c r="G469">
        <f>SUMIFS('CMO Input'!Q:Q,'CMO Input'!E:E,Sheet1!B469,'CMO Input'!AJ:AJ,Sheet1!E469)</f>
        <v>0</v>
      </c>
      <c r="H469">
        <f>SUMIFS('CMO Input'!Q:Q,'CMO Input'!E:E,Sheet1!B469,'CMO Input'!AU:AU,Sheet1!F469)</f>
        <v>0</v>
      </c>
    </row>
    <row r="470" spans="1:8" x14ac:dyDescent="0.25">
      <c r="A470" s="21">
        <v>44592</v>
      </c>
      <c r="B470" s="1">
        <v>45</v>
      </c>
      <c r="C470" s="1" t="str">
        <f t="shared" si="7"/>
        <v>Jan-22</v>
      </c>
      <c r="E470" s="1" t="s">
        <v>1470</v>
      </c>
      <c r="F470" s="1" t="s">
        <v>1455</v>
      </c>
      <c r="G470">
        <f>SUMIFS('CMO Input'!Q:Q,'CMO Input'!E:E,Sheet1!B470,'CMO Input'!AJ:AJ,Sheet1!E470)</f>
        <v>0</v>
      </c>
      <c r="H470">
        <f>SUMIFS('CMO Input'!Q:Q,'CMO Input'!E:E,Sheet1!B470,'CMO Input'!AU:AU,Sheet1!F470)</f>
        <v>0</v>
      </c>
    </row>
    <row r="471" spans="1:8" x14ac:dyDescent="0.25">
      <c r="A471" s="21">
        <v>44599</v>
      </c>
      <c r="B471" s="1">
        <v>46</v>
      </c>
      <c r="C471" s="1" t="str">
        <f t="shared" si="7"/>
        <v>Feb-22</v>
      </c>
      <c r="E471" s="1" t="s">
        <v>1470</v>
      </c>
      <c r="F471" s="1" t="s">
        <v>1455</v>
      </c>
      <c r="G471">
        <f>SUMIFS('CMO Input'!Q:Q,'CMO Input'!E:E,Sheet1!B471,'CMO Input'!AJ:AJ,Sheet1!E471)</f>
        <v>0</v>
      </c>
      <c r="H471">
        <f>SUMIFS('CMO Input'!Q:Q,'CMO Input'!E:E,Sheet1!B471,'CMO Input'!AU:AU,Sheet1!F471)</f>
        <v>0</v>
      </c>
    </row>
    <row r="472" spans="1:8" x14ac:dyDescent="0.25">
      <c r="A472" s="21">
        <v>44606</v>
      </c>
      <c r="B472" s="1">
        <v>47</v>
      </c>
      <c r="C472" s="1" t="str">
        <f t="shared" si="7"/>
        <v>Feb-22</v>
      </c>
      <c r="E472" s="1" t="s">
        <v>1470</v>
      </c>
      <c r="F472" s="1" t="s">
        <v>1455</v>
      </c>
      <c r="G472">
        <f>SUMIFS('CMO Input'!Q:Q,'CMO Input'!E:E,Sheet1!B472,'CMO Input'!AJ:AJ,Sheet1!E472)</f>
        <v>0</v>
      </c>
      <c r="H472">
        <f>SUMIFS('CMO Input'!Q:Q,'CMO Input'!E:E,Sheet1!B472,'CMO Input'!AU:AU,Sheet1!F472)</f>
        <v>0</v>
      </c>
    </row>
    <row r="473" spans="1:8" x14ac:dyDescent="0.25">
      <c r="A473" s="21">
        <v>44613</v>
      </c>
      <c r="B473" s="1">
        <v>48</v>
      </c>
      <c r="C473" s="1" t="str">
        <f t="shared" si="7"/>
        <v>Feb-22</v>
      </c>
      <c r="E473" s="1" t="s">
        <v>1470</v>
      </c>
      <c r="F473" s="1" t="s">
        <v>1455</v>
      </c>
      <c r="G473">
        <f>SUMIFS('CMO Input'!Q:Q,'CMO Input'!E:E,Sheet1!B473,'CMO Input'!AJ:AJ,Sheet1!E473)</f>
        <v>0</v>
      </c>
      <c r="H473">
        <f>SUMIFS('CMO Input'!Q:Q,'CMO Input'!E:E,Sheet1!B473,'CMO Input'!AU:AU,Sheet1!F473)</f>
        <v>0</v>
      </c>
    </row>
    <row r="474" spans="1:8" x14ac:dyDescent="0.25">
      <c r="A474" s="21">
        <v>44620</v>
      </c>
      <c r="B474" s="1">
        <v>49</v>
      </c>
      <c r="C474" s="1" t="str">
        <f t="shared" si="7"/>
        <v>Feb-22</v>
      </c>
      <c r="E474" s="1" t="s">
        <v>1470</v>
      </c>
      <c r="F474" s="1" t="s">
        <v>1455</v>
      </c>
      <c r="G474">
        <f>SUMIFS('CMO Input'!Q:Q,'CMO Input'!E:E,Sheet1!B474,'CMO Input'!AJ:AJ,Sheet1!E474)</f>
        <v>0</v>
      </c>
      <c r="H474">
        <f>SUMIFS('CMO Input'!Q:Q,'CMO Input'!E:E,Sheet1!B474,'CMO Input'!AU:AU,Sheet1!F474)</f>
        <v>0</v>
      </c>
    </row>
    <row r="475" spans="1:8" x14ac:dyDescent="0.25">
      <c r="A475" s="21">
        <v>44627</v>
      </c>
      <c r="B475" s="1">
        <v>50</v>
      </c>
      <c r="C475" s="1" t="str">
        <f t="shared" si="7"/>
        <v>Mar-22</v>
      </c>
      <c r="E475" s="1" t="s">
        <v>1470</v>
      </c>
      <c r="F475" s="1" t="s">
        <v>1455</v>
      </c>
      <c r="G475">
        <f>SUMIFS('CMO Input'!Q:Q,'CMO Input'!E:E,Sheet1!B475,'CMO Input'!AJ:AJ,Sheet1!E475)</f>
        <v>0</v>
      </c>
      <c r="H475">
        <f>SUMIFS('CMO Input'!Q:Q,'CMO Input'!E:E,Sheet1!B475,'CMO Input'!AU:AU,Sheet1!F475)</f>
        <v>0</v>
      </c>
    </row>
    <row r="476" spans="1:8" x14ac:dyDescent="0.25">
      <c r="A476" s="21">
        <v>44634</v>
      </c>
      <c r="B476" s="1">
        <v>51</v>
      </c>
      <c r="C476" s="1" t="str">
        <f t="shared" si="7"/>
        <v>Mar-22</v>
      </c>
      <c r="E476" s="1" t="s">
        <v>1470</v>
      </c>
      <c r="F476" s="1" t="s">
        <v>1455</v>
      </c>
      <c r="G476">
        <f>SUMIFS('CMO Input'!Q:Q,'CMO Input'!E:E,Sheet1!B476,'CMO Input'!AJ:AJ,Sheet1!E476)</f>
        <v>0</v>
      </c>
      <c r="H476">
        <f>SUMIFS('CMO Input'!Q:Q,'CMO Input'!E:E,Sheet1!B476,'CMO Input'!AU:AU,Sheet1!F476)</f>
        <v>0</v>
      </c>
    </row>
    <row r="477" spans="1:8" x14ac:dyDescent="0.25">
      <c r="A477" s="21">
        <v>44641</v>
      </c>
      <c r="B477" s="1">
        <v>52</v>
      </c>
      <c r="C477" s="1" t="str">
        <f t="shared" si="7"/>
        <v>Mar-22</v>
      </c>
      <c r="E477" s="1" t="s">
        <v>1470</v>
      </c>
      <c r="F477" s="1" t="s">
        <v>1455</v>
      </c>
      <c r="G477">
        <f>SUMIFS('CMO Input'!Q:Q,'CMO Input'!E:E,Sheet1!B477,'CMO Input'!AJ:AJ,Sheet1!E477)</f>
        <v>0</v>
      </c>
      <c r="H477">
        <f>SUMIFS('CMO Input'!Q:Q,'CMO Input'!E:E,Sheet1!B477,'CMO Input'!AU:AU,Sheet1!F477)</f>
        <v>0</v>
      </c>
    </row>
    <row r="478" spans="1:8" x14ac:dyDescent="0.25">
      <c r="A478" s="21">
        <v>44648</v>
      </c>
      <c r="B478" s="1">
        <v>53</v>
      </c>
      <c r="C478" s="1" t="str">
        <f t="shared" si="7"/>
        <v>Mar-22</v>
      </c>
      <c r="E478" s="1" t="s">
        <v>1470</v>
      </c>
      <c r="F478" s="1" t="s">
        <v>1455</v>
      </c>
      <c r="G478">
        <f>SUMIFS('CMO Input'!Q:Q,'CMO Input'!E:E,Sheet1!B478,'CMO Input'!AJ:AJ,Sheet1!E478)</f>
        <v>0</v>
      </c>
      <c r="H478">
        <f>SUMIFS('CMO Input'!Q:Q,'CMO Input'!E:E,Sheet1!B478,'CMO Input'!AU:AU,Sheet1!F478)</f>
        <v>0</v>
      </c>
    </row>
    <row r="479" spans="1:8" x14ac:dyDescent="0.25">
      <c r="A479" s="21">
        <v>44284</v>
      </c>
      <c r="B479" s="1">
        <v>1</v>
      </c>
      <c r="C479" s="1" t="str">
        <f t="shared" si="7"/>
        <v>Mar-21</v>
      </c>
      <c r="E479" s="1" t="s">
        <v>827</v>
      </c>
      <c r="F479" s="1" t="s">
        <v>1456</v>
      </c>
      <c r="G479">
        <f>SUMIFS('CMO Input'!Q:Q,'CMO Input'!E:E,Sheet1!B479,'CMO Input'!AJ:AJ,Sheet1!E479)</f>
        <v>0</v>
      </c>
      <c r="H479">
        <f>SUMIFS('CMO Input'!Q:Q,'CMO Input'!E:E,Sheet1!B479,'CMO Input'!AU:AU,Sheet1!F479)</f>
        <v>0</v>
      </c>
    </row>
    <row r="480" spans="1:8" x14ac:dyDescent="0.25">
      <c r="A480" s="21">
        <v>44291</v>
      </c>
      <c r="B480" s="1">
        <v>2</v>
      </c>
      <c r="C480" s="1" t="str">
        <f t="shared" si="7"/>
        <v>Apr-21</v>
      </c>
      <c r="E480" s="1" t="s">
        <v>827</v>
      </c>
      <c r="F480" s="1" t="s">
        <v>1456</v>
      </c>
      <c r="G480">
        <f>SUMIFS('CMO Input'!Q:Q,'CMO Input'!E:E,Sheet1!B480,'CMO Input'!AJ:AJ,Sheet1!E480)</f>
        <v>175</v>
      </c>
      <c r="H480">
        <f>SUMIFS('CMO Input'!Q:Q,'CMO Input'!E:E,Sheet1!B480,'CMO Input'!AU:AU,Sheet1!F480)</f>
        <v>0</v>
      </c>
    </row>
    <row r="481" spans="1:8" x14ac:dyDescent="0.25">
      <c r="A481" s="21">
        <v>44298</v>
      </c>
      <c r="B481" s="1">
        <v>3</v>
      </c>
      <c r="C481" s="1" t="str">
        <f t="shared" si="7"/>
        <v>Apr-21</v>
      </c>
      <c r="E481" s="1" t="s">
        <v>827</v>
      </c>
      <c r="F481" s="1" t="s">
        <v>1456</v>
      </c>
      <c r="G481">
        <f>SUMIFS('CMO Input'!Q:Q,'CMO Input'!E:E,Sheet1!B481,'CMO Input'!AJ:AJ,Sheet1!E481)</f>
        <v>740</v>
      </c>
      <c r="H481">
        <f>SUMIFS('CMO Input'!Q:Q,'CMO Input'!E:E,Sheet1!B481,'CMO Input'!AU:AU,Sheet1!F481)</f>
        <v>0</v>
      </c>
    </row>
    <row r="482" spans="1:8" x14ac:dyDescent="0.25">
      <c r="A482" s="21">
        <v>44305</v>
      </c>
      <c r="B482" s="1">
        <v>4</v>
      </c>
      <c r="C482" s="1" t="str">
        <f t="shared" si="7"/>
        <v>Apr-21</v>
      </c>
      <c r="E482" s="1" t="s">
        <v>827</v>
      </c>
      <c r="F482" s="1" t="s">
        <v>1456</v>
      </c>
      <c r="G482">
        <f>SUMIFS('CMO Input'!Q:Q,'CMO Input'!E:E,Sheet1!B482,'CMO Input'!AJ:AJ,Sheet1!E482)</f>
        <v>693</v>
      </c>
      <c r="H482">
        <f>SUMIFS('CMO Input'!Q:Q,'CMO Input'!E:E,Sheet1!B482,'CMO Input'!AU:AU,Sheet1!F482)</f>
        <v>0</v>
      </c>
    </row>
    <row r="483" spans="1:8" x14ac:dyDescent="0.25">
      <c r="A483" s="21">
        <v>44312</v>
      </c>
      <c r="B483" s="1">
        <v>5</v>
      </c>
      <c r="C483" s="1" t="str">
        <f t="shared" si="7"/>
        <v>Apr-21</v>
      </c>
      <c r="E483" s="1" t="s">
        <v>827</v>
      </c>
      <c r="F483" s="1" t="s">
        <v>1456</v>
      </c>
      <c r="G483">
        <f>SUMIFS('CMO Input'!Q:Q,'CMO Input'!E:E,Sheet1!B483,'CMO Input'!AJ:AJ,Sheet1!E483)</f>
        <v>759</v>
      </c>
      <c r="H483">
        <f>SUMIFS('CMO Input'!Q:Q,'CMO Input'!E:E,Sheet1!B483,'CMO Input'!AU:AU,Sheet1!F483)</f>
        <v>0</v>
      </c>
    </row>
    <row r="484" spans="1:8" x14ac:dyDescent="0.25">
      <c r="A484" s="21">
        <v>44319</v>
      </c>
      <c r="B484" s="1">
        <v>6</v>
      </c>
      <c r="C484" s="1" t="str">
        <f t="shared" si="7"/>
        <v>May-21</v>
      </c>
      <c r="E484" s="1" t="s">
        <v>827</v>
      </c>
      <c r="F484" s="1" t="s">
        <v>1456</v>
      </c>
      <c r="G484">
        <f>SUMIFS('CMO Input'!Q:Q,'CMO Input'!E:E,Sheet1!B484,'CMO Input'!AJ:AJ,Sheet1!E484)</f>
        <v>946</v>
      </c>
      <c r="H484">
        <f>SUMIFS('CMO Input'!Q:Q,'CMO Input'!E:E,Sheet1!B484,'CMO Input'!AU:AU,Sheet1!F484)</f>
        <v>0</v>
      </c>
    </row>
    <row r="485" spans="1:8" x14ac:dyDescent="0.25">
      <c r="A485" s="21">
        <v>44326</v>
      </c>
      <c r="B485" s="1">
        <v>7</v>
      </c>
      <c r="C485" s="1" t="str">
        <f t="shared" si="7"/>
        <v>May-21</v>
      </c>
      <c r="E485" s="1" t="s">
        <v>827</v>
      </c>
      <c r="F485" s="1" t="s">
        <v>1456</v>
      </c>
      <c r="G485">
        <f>SUMIFS('CMO Input'!Q:Q,'CMO Input'!E:E,Sheet1!B485,'CMO Input'!AJ:AJ,Sheet1!E485)</f>
        <v>522</v>
      </c>
      <c r="H485">
        <f>SUMIFS('CMO Input'!Q:Q,'CMO Input'!E:E,Sheet1!B485,'CMO Input'!AU:AU,Sheet1!F485)</f>
        <v>0</v>
      </c>
    </row>
    <row r="486" spans="1:8" x14ac:dyDescent="0.25">
      <c r="A486" s="21">
        <v>44333</v>
      </c>
      <c r="B486" s="1">
        <v>8</v>
      </c>
      <c r="C486" s="1" t="str">
        <f t="shared" si="7"/>
        <v>May-21</v>
      </c>
      <c r="E486" s="1" t="s">
        <v>827</v>
      </c>
      <c r="F486" s="1" t="s">
        <v>1456</v>
      </c>
      <c r="G486">
        <f>SUMIFS('CMO Input'!Q:Q,'CMO Input'!E:E,Sheet1!B486,'CMO Input'!AJ:AJ,Sheet1!E486)</f>
        <v>711</v>
      </c>
      <c r="H486">
        <f>SUMIFS('CMO Input'!Q:Q,'CMO Input'!E:E,Sheet1!B486,'CMO Input'!AU:AU,Sheet1!F486)</f>
        <v>0</v>
      </c>
    </row>
    <row r="487" spans="1:8" x14ac:dyDescent="0.25">
      <c r="A487" s="21">
        <v>44340</v>
      </c>
      <c r="B487" s="1">
        <v>9</v>
      </c>
      <c r="C487" s="1" t="str">
        <f t="shared" si="7"/>
        <v>May-21</v>
      </c>
      <c r="E487" s="1" t="s">
        <v>827</v>
      </c>
      <c r="F487" s="1" t="s">
        <v>1456</v>
      </c>
      <c r="G487">
        <f>SUMIFS('CMO Input'!Q:Q,'CMO Input'!E:E,Sheet1!B487,'CMO Input'!AJ:AJ,Sheet1!E487)</f>
        <v>595</v>
      </c>
      <c r="H487">
        <f>SUMIFS('CMO Input'!Q:Q,'CMO Input'!E:E,Sheet1!B487,'CMO Input'!AU:AU,Sheet1!F487)</f>
        <v>0</v>
      </c>
    </row>
    <row r="488" spans="1:8" x14ac:dyDescent="0.25">
      <c r="A488" s="21">
        <v>44347</v>
      </c>
      <c r="B488" s="1">
        <v>10</v>
      </c>
      <c r="C488" s="1" t="str">
        <f t="shared" si="7"/>
        <v>May-21</v>
      </c>
      <c r="E488" s="1" t="s">
        <v>827</v>
      </c>
      <c r="F488" s="1" t="s">
        <v>1456</v>
      </c>
      <c r="G488">
        <f>SUMIFS('CMO Input'!Q:Q,'CMO Input'!E:E,Sheet1!B488,'CMO Input'!AJ:AJ,Sheet1!E488)</f>
        <v>415</v>
      </c>
      <c r="H488">
        <f>SUMIFS('CMO Input'!Q:Q,'CMO Input'!E:E,Sheet1!B488,'CMO Input'!AU:AU,Sheet1!F488)</f>
        <v>0</v>
      </c>
    </row>
    <row r="489" spans="1:8" x14ac:dyDescent="0.25">
      <c r="A489" s="21">
        <v>44354</v>
      </c>
      <c r="B489" s="1">
        <v>11</v>
      </c>
      <c r="C489" s="1" t="str">
        <f t="shared" si="7"/>
        <v>Jun-21</v>
      </c>
      <c r="E489" s="1" t="s">
        <v>827</v>
      </c>
      <c r="F489" s="1" t="s">
        <v>1456</v>
      </c>
      <c r="G489">
        <f>SUMIFS('CMO Input'!Q:Q,'CMO Input'!E:E,Sheet1!B489,'CMO Input'!AJ:AJ,Sheet1!E489)</f>
        <v>587</v>
      </c>
      <c r="H489">
        <f>SUMIFS('CMO Input'!Q:Q,'CMO Input'!E:E,Sheet1!B489,'CMO Input'!AU:AU,Sheet1!F489)</f>
        <v>0</v>
      </c>
    </row>
    <row r="490" spans="1:8" x14ac:dyDescent="0.25">
      <c r="A490" s="21">
        <v>44361</v>
      </c>
      <c r="B490" s="1">
        <v>12</v>
      </c>
      <c r="C490" s="1" t="str">
        <f t="shared" si="7"/>
        <v>Jun-21</v>
      </c>
      <c r="E490" s="1" t="s">
        <v>827</v>
      </c>
      <c r="F490" s="1" t="s">
        <v>1456</v>
      </c>
      <c r="G490">
        <f>SUMIFS('CMO Input'!Q:Q,'CMO Input'!E:E,Sheet1!B490,'CMO Input'!AJ:AJ,Sheet1!E490)</f>
        <v>238</v>
      </c>
      <c r="H490">
        <f>SUMIFS('CMO Input'!Q:Q,'CMO Input'!E:E,Sheet1!B490,'CMO Input'!AU:AU,Sheet1!F490)</f>
        <v>0</v>
      </c>
    </row>
    <row r="491" spans="1:8" x14ac:dyDescent="0.25">
      <c r="A491" s="21">
        <v>44368</v>
      </c>
      <c r="B491" s="1">
        <v>13</v>
      </c>
      <c r="C491" s="1" t="str">
        <f t="shared" si="7"/>
        <v>Jun-21</v>
      </c>
      <c r="E491" s="1" t="s">
        <v>827</v>
      </c>
      <c r="F491" s="1" t="s">
        <v>1456</v>
      </c>
      <c r="G491">
        <f>SUMIFS('CMO Input'!Q:Q,'CMO Input'!E:E,Sheet1!B491,'CMO Input'!AJ:AJ,Sheet1!E491)</f>
        <v>747</v>
      </c>
      <c r="H491">
        <f>SUMIFS('CMO Input'!Q:Q,'CMO Input'!E:E,Sheet1!B491,'CMO Input'!AU:AU,Sheet1!F491)</f>
        <v>0</v>
      </c>
    </row>
    <row r="492" spans="1:8" x14ac:dyDescent="0.25">
      <c r="A492" s="21">
        <v>44375</v>
      </c>
      <c r="B492" s="1">
        <v>14</v>
      </c>
      <c r="C492" s="1" t="str">
        <f t="shared" si="7"/>
        <v>Jun-21</v>
      </c>
      <c r="E492" s="1" t="s">
        <v>827</v>
      </c>
      <c r="F492" s="1" t="s">
        <v>1456</v>
      </c>
      <c r="G492">
        <f>SUMIFS('CMO Input'!Q:Q,'CMO Input'!E:E,Sheet1!B492,'CMO Input'!AJ:AJ,Sheet1!E492)</f>
        <v>816</v>
      </c>
      <c r="H492">
        <f>SUMIFS('CMO Input'!Q:Q,'CMO Input'!E:E,Sheet1!B492,'CMO Input'!AU:AU,Sheet1!F492)</f>
        <v>0</v>
      </c>
    </row>
    <row r="493" spans="1:8" x14ac:dyDescent="0.25">
      <c r="A493" s="21">
        <v>44382</v>
      </c>
      <c r="B493" s="1">
        <v>15</v>
      </c>
      <c r="C493" s="1" t="str">
        <f t="shared" si="7"/>
        <v>Jul-21</v>
      </c>
      <c r="E493" s="1" t="s">
        <v>827</v>
      </c>
      <c r="F493" s="1" t="s">
        <v>1456</v>
      </c>
      <c r="G493">
        <f>SUMIFS('CMO Input'!Q:Q,'CMO Input'!E:E,Sheet1!B493,'CMO Input'!AJ:AJ,Sheet1!E493)</f>
        <v>521</v>
      </c>
      <c r="H493">
        <f>SUMIFS('CMO Input'!Q:Q,'CMO Input'!E:E,Sheet1!B493,'CMO Input'!AU:AU,Sheet1!F493)</f>
        <v>0</v>
      </c>
    </row>
    <row r="494" spans="1:8" x14ac:dyDescent="0.25">
      <c r="A494" s="21">
        <v>44389</v>
      </c>
      <c r="B494" s="1">
        <v>16</v>
      </c>
      <c r="C494" s="1" t="str">
        <f t="shared" si="7"/>
        <v>Jul-21</v>
      </c>
      <c r="E494" s="1" t="s">
        <v>827</v>
      </c>
      <c r="F494" s="1" t="s">
        <v>1456</v>
      </c>
      <c r="G494">
        <f>SUMIFS('CMO Input'!Q:Q,'CMO Input'!E:E,Sheet1!B494,'CMO Input'!AJ:AJ,Sheet1!E494)</f>
        <v>684</v>
      </c>
      <c r="H494">
        <f>SUMIFS('CMO Input'!Q:Q,'CMO Input'!E:E,Sheet1!B494,'CMO Input'!AU:AU,Sheet1!F494)</f>
        <v>0</v>
      </c>
    </row>
    <row r="495" spans="1:8" x14ac:dyDescent="0.25">
      <c r="A495" s="21">
        <v>44396</v>
      </c>
      <c r="B495" s="1">
        <v>17</v>
      </c>
      <c r="C495" s="1" t="str">
        <f t="shared" si="7"/>
        <v>Jul-21</v>
      </c>
      <c r="E495" s="1" t="s">
        <v>827</v>
      </c>
      <c r="F495" s="1" t="s">
        <v>1456</v>
      </c>
      <c r="G495">
        <f>SUMIFS('CMO Input'!Q:Q,'CMO Input'!E:E,Sheet1!B495,'CMO Input'!AJ:AJ,Sheet1!E495)</f>
        <v>537</v>
      </c>
      <c r="H495">
        <f>SUMIFS('CMO Input'!Q:Q,'CMO Input'!E:E,Sheet1!B495,'CMO Input'!AU:AU,Sheet1!F495)</f>
        <v>0</v>
      </c>
    </row>
    <row r="496" spans="1:8" x14ac:dyDescent="0.25">
      <c r="A496" s="21">
        <v>44403</v>
      </c>
      <c r="B496" s="1">
        <v>18</v>
      </c>
      <c r="C496" s="1" t="str">
        <f t="shared" si="7"/>
        <v>Jul-21</v>
      </c>
      <c r="E496" s="1" t="s">
        <v>827</v>
      </c>
      <c r="F496" s="1" t="s">
        <v>1456</v>
      </c>
      <c r="G496">
        <f>SUMIFS('CMO Input'!Q:Q,'CMO Input'!E:E,Sheet1!B496,'CMO Input'!AJ:AJ,Sheet1!E496)</f>
        <v>475</v>
      </c>
      <c r="H496">
        <f>SUMIFS('CMO Input'!Q:Q,'CMO Input'!E:E,Sheet1!B496,'CMO Input'!AU:AU,Sheet1!F496)</f>
        <v>0</v>
      </c>
    </row>
    <row r="497" spans="1:8" x14ac:dyDescent="0.25">
      <c r="A497" s="21">
        <v>44410</v>
      </c>
      <c r="B497" s="1">
        <v>19</v>
      </c>
      <c r="C497" s="1" t="str">
        <f t="shared" si="7"/>
        <v>Aug-21</v>
      </c>
      <c r="E497" s="1" t="s">
        <v>827</v>
      </c>
      <c r="F497" s="1" t="s">
        <v>1456</v>
      </c>
      <c r="G497">
        <f>SUMIFS('CMO Input'!Q:Q,'CMO Input'!E:E,Sheet1!B497,'CMO Input'!AJ:AJ,Sheet1!E497)</f>
        <v>242</v>
      </c>
      <c r="H497">
        <f>SUMIFS('CMO Input'!Q:Q,'CMO Input'!E:E,Sheet1!B497,'CMO Input'!AU:AU,Sheet1!F497)</f>
        <v>0</v>
      </c>
    </row>
    <row r="498" spans="1:8" x14ac:dyDescent="0.25">
      <c r="A498" s="21">
        <v>44417</v>
      </c>
      <c r="B498" s="1">
        <v>20</v>
      </c>
      <c r="C498" s="1" t="str">
        <f t="shared" si="7"/>
        <v>Aug-21</v>
      </c>
      <c r="E498" s="1" t="s">
        <v>827</v>
      </c>
      <c r="F498" s="1" t="s">
        <v>1456</v>
      </c>
      <c r="G498">
        <f>SUMIFS('CMO Input'!Q:Q,'CMO Input'!E:E,Sheet1!B498,'CMO Input'!AJ:AJ,Sheet1!E498)</f>
        <v>627</v>
      </c>
      <c r="H498">
        <f>SUMIFS('CMO Input'!Q:Q,'CMO Input'!E:E,Sheet1!B498,'CMO Input'!AU:AU,Sheet1!F498)</f>
        <v>0</v>
      </c>
    </row>
    <row r="499" spans="1:8" x14ac:dyDescent="0.25">
      <c r="A499" s="21">
        <v>44424</v>
      </c>
      <c r="B499" s="1">
        <v>21</v>
      </c>
      <c r="C499" s="1" t="str">
        <f t="shared" si="7"/>
        <v>Aug-21</v>
      </c>
      <c r="E499" s="1" t="s">
        <v>827</v>
      </c>
      <c r="F499" s="1" t="s">
        <v>1456</v>
      </c>
      <c r="G499">
        <f>SUMIFS('CMO Input'!Q:Q,'CMO Input'!E:E,Sheet1!B499,'CMO Input'!AJ:AJ,Sheet1!E499)</f>
        <v>607</v>
      </c>
      <c r="H499">
        <f>SUMIFS('CMO Input'!Q:Q,'CMO Input'!E:E,Sheet1!B499,'CMO Input'!AU:AU,Sheet1!F499)</f>
        <v>0</v>
      </c>
    </row>
    <row r="500" spans="1:8" x14ac:dyDescent="0.25">
      <c r="A500" s="21">
        <v>44431</v>
      </c>
      <c r="B500" s="1">
        <v>22</v>
      </c>
      <c r="C500" s="1" t="str">
        <f t="shared" si="7"/>
        <v>Aug-21</v>
      </c>
      <c r="E500" s="1" t="s">
        <v>827</v>
      </c>
      <c r="F500" s="1" t="s">
        <v>1456</v>
      </c>
      <c r="G500">
        <f>SUMIFS('CMO Input'!Q:Q,'CMO Input'!E:E,Sheet1!B500,'CMO Input'!AJ:AJ,Sheet1!E500)</f>
        <v>730</v>
      </c>
      <c r="H500">
        <f>SUMIFS('CMO Input'!Q:Q,'CMO Input'!E:E,Sheet1!B500,'CMO Input'!AU:AU,Sheet1!F500)</f>
        <v>0</v>
      </c>
    </row>
    <row r="501" spans="1:8" x14ac:dyDescent="0.25">
      <c r="A501" s="21">
        <v>44438</v>
      </c>
      <c r="B501" s="1">
        <v>23</v>
      </c>
      <c r="C501" s="1" t="str">
        <f t="shared" si="7"/>
        <v>Aug-21</v>
      </c>
      <c r="E501" s="1" t="s">
        <v>827</v>
      </c>
      <c r="F501" s="1" t="s">
        <v>1456</v>
      </c>
      <c r="G501">
        <f>SUMIFS('CMO Input'!Q:Q,'CMO Input'!E:E,Sheet1!B501,'CMO Input'!AJ:AJ,Sheet1!E501)</f>
        <v>861</v>
      </c>
      <c r="H501">
        <f>SUMIFS('CMO Input'!Q:Q,'CMO Input'!E:E,Sheet1!B501,'CMO Input'!AU:AU,Sheet1!F501)</f>
        <v>0</v>
      </c>
    </row>
    <row r="502" spans="1:8" x14ac:dyDescent="0.25">
      <c r="A502" s="21">
        <v>44445</v>
      </c>
      <c r="B502" s="1">
        <v>24</v>
      </c>
      <c r="C502" s="1" t="str">
        <f t="shared" si="7"/>
        <v>Sep-21</v>
      </c>
      <c r="E502" s="1" t="s">
        <v>827</v>
      </c>
      <c r="F502" s="1" t="s">
        <v>1456</v>
      </c>
      <c r="G502">
        <f>SUMIFS('CMO Input'!Q:Q,'CMO Input'!E:E,Sheet1!B502,'CMO Input'!AJ:AJ,Sheet1!E502)</f>
        <v>1192</v>
      </c>
      <c r="H502">
        <f>SUMIFS('CMO Input'!Q:Q,'CMO Input'!E:E,Sheet1!B502,'CMO Input'!AU:AU,Sheet1!F502)</f>
        <v>0</v>
      </c>
    </row>
    <row r="503" spans="1:8" x14ac:dyDescent="0.25">
      <c r="A503" s="21">
        <v>44452</v>
      </c>
      <c r="B503" s="1">
        <v>25</v>
      </c>
      <c r="C503" s="1" t="str">
        <f t="shared" si="7"/>
        <v>Sep-21</v>
      </c>
      <c r="E503" s="1" t="s">
        <v>827</v>
      </c>
      <c r="F503" s="1" t="s">
        <v>1456</v>
      </c>
      <c r="G503">
        <f>SUMIFS('CMO Input'!Q:Q,'CMO Input'!E:E,Sheet1!B503,'CMO Input'!AJ:AJ,Sheet1!E503)</f>
        <v>786</v>
      </c>
      <c r="H503">
        <f>SUMIFS('CMO Input'!Q:Q,'CMO Input'!E:E,Sheet1!B503,'CMO Input'!AU:AU,Sheet1!F503)</f>
        <v>0</v>
      </c>
    </row>
    <row r="504" spans="1:8" x14ac:dyDescent="0.25">
      <c r="A504" s="21">
        <v>44459</v>
      </c>
      <c r="B504" s="1">
        <v>26</v>
      </c>
      <c r="C504" s="1" t="str">
        <f t="shared" si="7"/>
        <v>Sep-21</v>
      </c>
      <c r="E504" s="1" t="s">
        <v>827</v>
      </c>
      <c r="F504" s="1" t="s">
        <v>1456</v>
      </c>
      <c r="G504">
        <f>SUMIFS('CMO Input'!Q:Q,'CMO Input'!E:E,Sheet1!B504,'CMO Input'!AJ:AJ,Sheet1!E504)</f>
        <v>993</v>
      </c>
      <c r="H504">
        <f>SUMIFS('CMO Input'!Q:Q,'CMO Input'!E:E,Sheet1!B504,'CMO Input'!AU:AU,Sheet1!F504)</f>
        <v>0</v>
      </c>
    </row>
    <row r="505" spans="1:8" x14ac:dyDescent="0.25">
      <c r="A505" s="21">
        <v>44466</v>
      </c>
      <c r="B505" s="1">
        <v>27</v>
      </c>
      <c r="C505" s="1" t="str">
        <f t="shared" si="7"/>
        <v>Sep-21</v>
      </c>
      <c r="E505" s="1" t="s">
        <v>827</v>
      </c>
      <c r="F505" s="1" t="s">
        <v>1456</v>
      </c>
      <c r="G505">
        <f>SUMIFS('CMO Input'!Q:Q,'CMO Input'!E:E,Sheet1!B505,'CMO Input'!AJ:AJ,Sheet1!E505)</f>
        <v>804</v>
      </c>
      <c r="H505">
        <f>SUMIFS('CMO Input'!Q:Q,'CMO Input'!E:E,Sheet1!B505,'CMO Input'!AU:AU,Sheet1!F505)</f>
        <v>0</v>
      </c>
    </row>
    <row r="506" spans="1:8" x14ac:dyDescent="0.25">
      <c r="A506" s="21">
        <v>44473</v>
      </c>
      <c r="B506" s="1">
        <v>28</v>
      </c>
      <c r="C506" s="1" t="str">
        <f t="shared" si="7"/>
        <v>Oct-21</v>
      </c>
      <c r="E506" s="1" t="s">
        <v>827</v>
      </c>
      <c r="F506" s="1" t="s">
        <v>1456</v>
      </c>
      <c r="G506">
        <f>SUMIFS('CMO Input'!Q:Q,'CMO Input'!E:E,Sheet1!B506,'CMO Input'!AJ:AJ,Sheet1!E506)</f>
        <v>738</v>
      </c>
      <c r="H506">
        <f>SUMIFS('CMO Input'!Q:Q,'CMO Input'!E:E,Sheet1!B506,'CMO Input'!AU:AU,Sheet1!F506)</f>
        <v>0</v>
      </c>
    </row>
    <row r="507" spans="1:8" x14ac:dyDescent="0.25">
      <c r="A507" s="21">
        <v>44480</v>
      </c>
      <c r="B507" s="1">
        <v>29</v>
      </c>
      <c r="C507" s="1" t="str">
        <f t="shared" si="7"/>
        <v>Oct-21</v>
      </c>
      <c r="E507" s="1" t="s">
        <v>827</v>
      </c>
      <c r="F507" s="1" t="s">
        <v>1456</v>
      </c>
      <c r="G507">
        <f>SUMIFS('CMO Input'!Q:Q,'CMO Input'!E:E,Sheet1!B507,'CMO Input'!AJ:AJ,Sheet1!E507)</f>
        <v>1193</v>
      </c>
      <c r="H507">
        <f>SUMIFS('CMO Input'!Q:Q,'CMO Input'!E:E,Sheet1!B507,'CMO Input'!AU:AU,Sheet1!F507)</f>
        <v>0</v>
      </c>
    </row>
    <row r="508" spans="1:8" x14ac:dyDescent="0.25">
      <c r="A508" s="21">
        <v>44487</v>
      </c>
      <c r="B508" s="1">
        <v>30</v>
      </c>
      <c r="C508" s="1" t="str">
        <f t="shared" si="7"/>
        <v>Oct-21</v>
      </c>
      <c r="E508" s="1" t="s">
        <v>827</v>
      </c>
      <c r="F508" s="1" t="s">
        <v>1456</v>
      </c>
      <c r="G508">
        <f>SUMIFS('CMO Input'!Q:Q,'CMO Input'!E:E,Sheet1!B508,'CMO Input'!AJ:AJ,Sheet1!E508)</f>
        <v>459</v>
      </c>
      <c r="H508">
        <f>SUMIFS('CMO Input'!Q:Q,'CMO Input'!E:E,Sheet1!B508,'CMO Input'!AU:AU,Sheet1!F508)</f>
        <v>0</v>
      </c>
    </row>
    <row r="509" spans="1:8" x14ac:dyDescent="0.25">
      <c r="A509" s="21">
        <v>44494</v>
      </c>
      <c r="B509" s="1">
        <v>31</v>
      </c>
      <c r="C509" s="1" t="str">
        <f t="shared" si="7"/>
        <v>Oct-21</v>
      </c>
      <c r="E509" s="1" t="s">
        <v>827</v>
      </c>
      <c r="F509" s="1" t="s">
        <v>1456</v>
      </c>
      <c r="G509">
        <f>SUMIFS('CMO Input'!Q:Q,'CMO Input'!E:E,Sheet1!B509,'CMO Input'!AJ:AJ,Sheet1!E509)</f>
        <v>906</v>
      </c>
      <c r="H509">
        <f>SUMIFS('CMO Input'!Q:Q,'CMO Input'!E:E,Sheet1!B509,'CMO Input'!AU:AU,Sheet1!F509)</f>
        <v>0</v>
      </c>
    </row>
    <row r="510" spans="1:8" x14ac:dyDescent="0.25">
      <c r="A510" s="21">
        <v>44501</v>
      </c>
      <c r="B510" s="1">
        <v>32</v>
      </c>
      <c r="C510" s="1" t="str">
        <f t="shared" si="7"/>
        <v>Nov-21</v>
      </c>
      <c r="E510" s="1" t="s">
        <v>827</v>
      </c>
      <c r="F510" s="1" t="s">
        <v>1456</v>
      </c>
      <c r="G510">
        <f>SUMIFS('CMO Input'!Q:Q,'CMO Input'!E:E,Sheet1!B510,'CMO Input'!AJ:AJ,Sheet1!E510)</f>
        <v>0</v>
      </c>
      <c r="H510">
        <f>SUMIFS('CMO Input'!Q:Q,'CMO Input'!E:E,Sheet1!B510,'CMO Input'!AU:AU,Sheet1!F510)</f>
        <v>0</v>
      </c>
    </row>
    <row r="511" spans="1:8" x14ac:dyDescent="0.25">
      <c r="A511" s="21">
        <v>44508</v>
      </c>
      <c r="B511" s="1">
        <v>33</v>
      </c>
      <c r="C511" s="1" t="str">
        <f t="shared" si="7"/>
        <v>Nov-21</v>
      </c>
      <c r="E511" s="1" t="s">
        <v>827</v>
      </c>
      <c r="F511" s="1" t="s">
        <v>1456</v>
      </c>
      <c r="G511">
        <f>SUMIFS('CMO Input'!Q:Q,'CMO Input'!E:E,Sheet1!B511,'CMO Input'!AJ:AJ,Sheet1!E511)</f>
        <v>0</v>
      </c>
      <c r="H511">
        <f>SUMIFS('CMO Input'!Q:Q,'CMO Input'!E:E,Sheet1!B511,'CMO Input'!AU:AU,Sheet1!F511)</f>
        <v>0</v>
      </c>
    </row>
    <row r="512" spans="1:8" x14ac:dyDescent="0.25">
      <c r="A512" s="21">
        <v>44515</v>
      </c>
      <c r="B512" s="1">
        <v>34</v>
      </c>
      <c r="C512" s="1" t="str">
        <f t="shared" si="7"/>
        <v>Nov-21</v>
      </c>
      <c r="E512" s="1" t="s">
        <v>827</v>
      </c>
      <c r="F512" s="1" t="s">
        <v>1456</v>
      </c>
      <c r="G512">
        <f>SUMIFS('CMO Input'!Q:Q,'CMO Input'!E:E,Sheet1!B512,'CMO Input'!AJ:AJ,Sheet1!E512)</f>
        <v>0</v>
      </c>
      <c r="H512">
        <f>SUMIFS('CMO Input'!Q:Q,'CMO Input'!E:E,Sheet1!B512,'CMO Input'!AU:AU,Sheet1!F512)</f>
        <v>0</v>
      </c>
    </row>
    <row r="513" spans="1:8" x14ac:dyDescent="0.25">
      <c r="A513" s="21">
        <v>44522</v>
      </c>
      <c r="B513" s="1">
        <v>35</v>
      </c>
      <c r="C513" s="1" t="str">
        <f t="shared" si="7"/>
        <v>Nov-21</v>
      </c>
      <c r="E513" s="1" t="s">
        <v>827</v>
      </c>
      <c r="F513" s="1" t="s">
        <v>1456</v>
      </c>
      <c r="G513">
        <f>SUMIFS('CMO Input'!Q:Q,'CMO Input'!E:E,Sheet1!B513,'CMO Input'!AJ:AJ,Sheet1!E513)</f>
        <v>0</v>
      </c>
      <c r="H513">
        <f>SUMIFS('CMO Input'!Q:Q,'CMO Input'!E:E,Sheet1!B513,'CMO Input'!AU:AU,Sheet1!F513)</f>
        <v>0</v>
      </c>
    </row>
    <row r="514" spans="1:8" x14ac:dyDescent="0.25">
      <c r="A514" s="21">
        <v>44529</v>
      </c>
      <c r="B514" s="1">
        <v>36</v>
      </c>
      <c r="C514" s="1" t="str">
        <f t="shared" si="7"/>
        <v>Nov-21</v>
      </c>
      <c r="E514" s="1" t="s">
        <v>827</v>
      </c>
      <c r="F514" s="1" t="s">
        <v>1456</v>
      </c>
      <c r="G514">
        <f>SUMIFS('CMO Input'!Q:Q,'CMO Input'!E:E,Sheet1!B514,'CMO Input'!AJ:AJ,Sheet1!E514)</f>
        <v>0</v>
      </c>
      <c r="H514">
        <f>SUMIFS('CMO Input'!Q:Q,'CMO Input'!E:E,Sheet1!B514,'CMO Input'!AU:AU,Sheet1!F514)</f>
        <v>0</v>
      </c>
    </row>
    <row r="515" spans="1:8" x14ac:dyDescent="0.25">
      <c r="A515" s="21">
        <v>44536</v>
      </c>
      <c r="B515" s="1">
        <v>37</v>
      </c>
      <c r="C515" s="1" t="str">
        <f t="shared" ref="C515:C531" si="8">TEXT(A515,"mmm-yy")</f>
        <v>Dec-21</v>
      </c>
      <c r="E515" s="1" t="s">
        <v>827</v>
      </c>
      <c r="F515" s="1" t="s">
        <v>1456</v>
      </c>
      <c r="G515">
        <f>SUMIFS('CMO Input'!Q:Q,'CMO Input'!E:E,Sheet1!B515,'CMO Input'!AJ:AJ,Sheet1!E515)</f>
        <v>0</v>
      </c>
      <c r="H515">
        <f>SUMIFS('CMO Input'!Q:Q,'CMO Input'!E:E,Sheet1!B515,'CMO Input'!AU:AU,Sheet1!F515)</f>
        <v>0</v>
      </c>
    </row>
    <row r="516" spans="1:8" x14ac:dyDescent="0.25">
      <c r="A516" s="21">
        <v>44543</v>
      </c>
      <c r="B516" s="1">
        <v>38</v>
      </c>
      <c r="C516" s="1" t="str">
        <f t="shared" si="8"/>
        <v>Dec-21</v>
      </c>
      <c r="E516" s="1" t="s">
        <v>827</v>
      </c>
      <c r="F516" s="1" t="s">
        <v>1456</v>
      </c>
      <c r="G516">
        <f>SUMIFS('CMO Input'!Q:Q,'CMO Input'!E:E,Sheet1!B516,'CMO Input'!AJ:AJ,Sheet1!E516)</f>
        <v>0</v>
      </c>
      <c r="H516">
        <f>SUMIFS('CMO Input'!Q:Q,'CMO Input'!E:E,Sheet1!B516,'CMO Input'!AU:AU,Sheet1!F516)</f>
        <v>0</v>
      </c>
    </row>
    <row r="517" spans="1:8" x14ac:dyDescent="0.25">
      <c r="A517" s="21">
        <v>44550</v>
      </c>
      <c r="B517" s="1">
        <v>39</v>
      </c>
      <c r="C517" s="1" t="str">
        <f t="shared" si="8"/>
        <v>Dec-21</v>
      </c>
      <c r="E517" s="1" t="s">
        <v>827</v>
      </c>
      <c r="F517" s="1" t="s">
        <v>1456</v>
      </c>
      <c r="G517">
        <f>SUMIFS('CMO Input'!Q:Q,'CMO Input'!E:E,Sheet1!B517,'CMO Input'!AJ:AJ,Sheet1!E517)</f>
        <v>0</v>
      </c>
      <c r="H517">
        <f>SUMIFS('CMO Input'!Q:Q,'CMO Input'!E:E,Sheet1!B517,'CMO Input'!AU:AU,Sheet1!F517)</f>
        <v>0</v>
      </c>
    </row>
    <row r="518" spans="1:8" x14ac:dyDescent="0.25">
      <c r="A518" s="21">
        <v>44557</v>
      </c>
      <c r="B518" s="1">
        <v>40</v>
      </c>
      <c r="C518" s="1" t="str">
        <f t="shared" si="8"/>
        <v>Dec-21</v>
      </c>
      <c r="E518" s="1" t="s">
        <v>827</v>
      </c>
      <c r="F518" s="1" t="s">
        <v>1456</v>
      </c>
      <c r="G518">
        <f>SUMIFS('CMO Input'!Q:Q,'CMO Input'!E:E,Sheet1!B518,'CMO Input'!AJ:AJ,Sheet1!E518)</f>
        <v>0</v>
      </c>
      <c r="H518">
        <f>SUMIFS('CMO Input'!Q:Q,'CMO Input'!E:E,Sheet1!B518,'CMO Input'!AU:AU,Sheet1!F518)</f>
        <v>0</v>
      </c>
    </row>
    <row r="519" spans="1:8" x14ac:dyDescent="0.25">
      <c r="A519" s="21">
        <v>44564</v>
      </c>
      <c r="B519" s="1">
        <v>41</v>
      </c>
      <c r="C519" s="1" t="str">
        <f t="shared" si="8"/>
        <v>Jan-22</v>
      </c>
      <c r="E519" s="1" t="s">
        <v>827</v>
      </c>
      <c r="F519" s="1" t="s">
        <v>1456</v>
      </c>
      <c r="G519">
        <f>SUMIFS('CMO Input'!Q:Q,'CMO Input'!E:E,Sheet1!B519,'CMO Input'!AJ:AJ,Sheet1!E519)</f>
        <v>0</v>
      </c>
      <c r="H519">
        <f>SUMIFS('CMO Input'!Q:Q,'CMO Input'!E:E,Sheet1!B519,'CMO Input'!AU:AU,Sheet1!F519)</f>
        <v>0</v>
      </c>
    </row>
    <row r="520" spans="1:8" x14ac:dyDescent="0.25">
      <c r="A520" s="21">
        <v>44571</v>
      </c>
      <c r="B520" s="1">
        <v>42</v>
      </c>
      <c r="C520" s="1" t="str">
        <f t="shared" si="8"/>
        <v>Jan-22</v>
      </c>
      <c r="E520" s="1" t="s">
        <v>827</v>
      </c>
      <c r="F520" s="1" t="s">
        <v>1456</v>
      </c>
      <c r="G520">
        <f>SUMIFS('CMO Input'!Q:Q,'CMO Input'!E:E,Sheet1!B520,'CMO Input'!AJ:AJ,Sheet1!E520)</f>
        <v>0</v>
      </c>
      <c r="H520">
        <f>SUMIFS('CMO Input'!Q:Q,'CMO Input'!E:E,Sheet1!B520,'CMO Input'!AU:AU,Sheet1!F520)</f>
        <v>0</v>
      </c>
    </row>
    <row r="521" spans="1:8" x14ac:dyDescent="0.25">
      <c r="A521" s="21">
        <v>44578</v>
      </c>
      <c r="B521" s="1">
        <v>43</v>
      </c>
      <c r="C521" s="1" t="str">
        <f t="shared" si="8"/>
        <v>Jan-22</v>
      </c>
      <c r="E521" s="1" t="s">
        <v>827</v>
      </c>
      <c r="F521" s="1" t="s">
        <v>1456</v>
      </c>
      <c r="G521">
        <f>SUMIFS('CMO Input'!Q:Q,'CMO Input'!E:E,Sheet1!B521,'CMO Input'!AJ:AJ,Sheet1!E521)</f>
        <v>0</v>
      </c>
      <c r="H521">
        <f>SUMIFS('CMO Input'!Q:Q,'CMO Input'!E:E,Sheet1!B521,'CMO Input'!AU:AU,Sheet1!F521)</f>
        <v>0</v>
      </c>
    </row>
    <row r="522" spans="1:8" x14ac:dyDescent="0.25">
      <c r="A522" s="21">
        <v>44585</v>
      </c>
      <c r="B522" s="1">
        <v>44</v>
      </c>
      <c r="C522" s="1" t="str">
        <f t="shared" si="8"/>
        <v>Jan-22</v>
      </c>
      <c r="E522" s="1" t="s">
        <v>827</v>
      </c>
      <c r="F522" s="1" t="s">
        <v>1456</v>
      </c>
      <c r="G522">
        <f>SUMIFS('CMO Input'!Q:Q,'CMO Input'!E:E,Sheet1!B522,'CMO Input'!AJ:AJ,Sheet1!E522)</f>
        <v>0</v>
      </c>
      <c r="H522">
        <f>SUMIFS('CMO Input'!Q:Q,'CMO Input'!E:E,Sheet1!B522,'CMO Input'!AU:AU,Sheet1!F522)</f>
        <v>0</v>
      </c>
    </row>
    <row r="523" spans="1:8" x14ac:dyDescent="0.25">
      <c r="A523" s="21">
        <v>44592</v>
      </c>
      <c r="B523" s="1">
        <v>45</v>
      </c>
      <c r="C523" s="1" t="str">
        <f t="shared" si="8"/>
        <v>Jan-22</v>
      </c>
      <c r="E523" s="1" t="s">
        <v>827</v>
      </c>
      <c r="F523" s="1" t="s">
        <v>1456</v>
      </c>
      <c r="G523">
        <f>SUMIFS('CMO Input'!Q:Q,'CMO Input'!E:E,Sheet1!B523,'CMO Input'!AJ:AJ,Sheet1!E523)</f>
        <v>0</v>
      </c>
      <c r="H523">
        <f>SUMIFS('CMO Input'!Q:Q,'CMO Input'!E:E,Sheet1!B523,'CMO Input'!AU:AU,Sheet1!F523)</f>
        <v>0</v>
      </c>
    </row>
    <row r="524" spans="1:8" x14ac:dyDescent="0.25">
      <c r="A524" s="21">
        <v>44599</v>
      </c>
      <c r="B524" s="1">
        <v>46</v>
      </c>
      <c r="C524" s="1" t="str">
        <f t="shared" si="8"/>
        <v>Feb-22</v>
      </c>
      <c r="E524" s="1" t="s">
        <v>827</v>
      </c>
      <c r="F524" s="1" t="s">
        <v>1456</v>
      </c>
      <c r="G524">
        <f>SUMIFS('CMO Input'!Q:Q,'CMO Input'!E:E,Sheet1!B524,'CMO Input'!AJ:AJ,Sheet1!E524)</f>
        <v>0</v>
      </c>
      <c r="H524">
        <f>SUMIFS('CMO Input'!Q:Q,'CMO Input'!E:E,Sheet1!B524,'CMO Input'!AU:AU,Sheet1!F524)</f>
        <v>0</v>
      </c>
    </row>
    <row r="525" spans="1:8" x14ac:dyDescent="0.25">
      <c r="A525" s="21">
        <v>44606</v>
      </c>
      <c r="B525" s="1">
        <v>47</v>
      </c>
      <c r="C525" s="1" t="str">
        <f t="shared" si="8"/>
        <v>Feb-22</v>
      </c>
      <c r="E525" s="1" t="s">
        <v>827</v>
      </c>
      <c r="F525" s="1" t="s">
        <v>1456</v>
      </c>
      <c r="G525">
        <f>SUMIFS('CMO Input'!Q:Q,'CMO Input'!E:E,Sheet1!B525,'CMO Input'!AJ:AJ,Sheet1!E525)</f>
        <v>0</v>
      </c>
      <c r="H525">
        <f>SUMIFS('CMO Input'!Q:Q,'CMO Input'!E:E,Sheet1!B525,'CMO Input'!AU:AU,Sheet1!F525)</f>
        <v>0</v>
      </c>
    </row>
    <row r="526" spans="1:8" x14ac:dyDescent="0.25">
      <c r="A526" s="21">
        <v>44613</v>
      </c>
      <c r="B526" s="1">
        <v>48</v>
      </c>
      <c r="C526" s="1" t="str">
        <f t="shared" si="8"/>
        <v>Feb-22</v>
      </c>
      <c r="E526" s="1" t="s">
        <v>827</v>
      </c>
      <c r="F526" s="1" t="s">
        <v>1456</v>
      </c>
      <c r="G526">
        <f>SUMIFS('CMO Input'!Q:Q,'CMO Input'!E:E,Sheet1!B526,'CMO Input'!AJ:AJ,Sheet1!E526)</f>
        <v>0</v>
      </c>
      <c r="H526">
        <f>SUMIFS('CMO Input'!Q:Q,'CMO Input'!E:E,Sheet1!B526,'CMO Input'!AU:AU,Sheet1!F526)</f>
        <v>0</v>
      </c>
    </row>
    <row r="527" spans="1:8" x14ac:dyDescent="0.25">
      <c r="A527" s="21">
        <v>44620</v>
      </c>
      <c r="B527" s="1">
        <v>49</v>
      </c>
      <c r="C527" s="1" t="str">
        <f t="shared" si="8"/>
        <v>Feb-22</v>
      </c>
      <c r="E527" s="1" t="s">
        <v>827</v>
      </c>
      <c r="F527" s="1" t="s">
        <v>1456</v>
      </c>
      <c r="G527">
        <f>SUMIFS('CMO Input'!Q:Q,'CMO Input'!E:E,Sheet1!B527,'CMO Input'!AJ:AJ,Sheet1!E527)</f>
        <v>0</v>
      </c>
      <c r="H527">
        <f>SUMIFS('CMO Input'!Q:Q,'CMO Input'!E:E,Sheet1!B527,'CMO Input'!AU:AU,Sheet1!F527)</f>
        <v>0</v>
      </c>
    </row>
    <row r="528" spans="1:8" x14ac:dyDescent="0.25">
      <c r="A528" s="21">
        <v>44627</v>
      </c>
      <c r="B528" s="1">
        <v>50</v>
      </c>
      <c r="C528" s="1" t="str">
        <f t="shared" si="8"/>
        <v>Mar-22</v>
      </c>
      <c r="E528" s="1" t="s">
        <v>827</v>
      </c>
      <c r="F528" s="1" t="s">
        <v>1456</v>
      </c>
      <c r="G528">
        <f>SUMIFS('CMO Input'!Q:Q,'CMO Input'!E:E,Sheet1!B528,'CMO Input'!AJ:AJ,Sheet1!E528)</f>
        <v>0</v>
      </c>
      <c r="H528">
        <f>SUMIFS('CMO Input'!Q:Q,'CMO Input'!E:E,Sheet1!B528,'CMO Input'!AU:AU,Sheet1!F528)</f>
        <v>0</v>
      </c>
    </row>
    <row r="529" spans="1:8" x14ac:dyDescent="0.25">
      <c r="A529" s="21">
        <v>44634</v>
      </c>
      <c r="B529" s="1">
        <v>51</v>
      </c>
      <c r="C529" s="1" t="str">
        <f t="shared" si="8"/>
        <v>Mar-22</v>
      </c>
      <c r="E529" s="1" t="s">
        <v>827</v>
      </c>
      <c r="F529" s="1" t="s">
        <v>1456</v>
      </c>
      <c r="G529">
        <f>SUMIFS('CMO Input'!Q:Q,'CMO Input'!E:E,Sheet1!B529,'CMO Input'!AJ:AJ,Sheet1!E529)</f>
        <v>0</v>
      </c>
      <c r="H529">
        <f>SUMIFS('CMO Input'!Q:Q,'CMO Input'!E:E,Sheet1!B529,'CMO Input'!AU:AU,Sheet1!F529)</f>
        <v>0</v>
      </c>
    </row>
    <row r="530" spans="1:8" x14ac:dyDescent="0.25">
      <c r="A530" s="21">
        <v>44641</v>
      </c>
      <c r="B530" s="1">
        <v>52</v>
      </c>
      <c r="C530" s="1" t="str">
        <f t="shared" si="8"/>
        <v>Mar-22</v>
      </c>
      <c r="E530" s="1" t="s">
        <v>827</v>
      </c>
      <c r="F530" s="1" t="s">
        <v>1456</v>
      </c>
      <c r="G530">
        <f>SUMIFS('CMO Input'!Q:Q,'CMO Input'!E:E,Sheet1!B530,'CMO Input'!AJ:AJ,Sheet1!E530)</f>
        <v>0</v>
      </c>
      <c r="H530">
        <f>SUMIFS('CMO Input'!Q:Q,'CMO Input'!E:E,Sheet1!B530,'CMO Input'!AU:AU,Sheet1!F530)</f>
        <v>0</v>
      </c>
    </row>
    <row r="531" spans="1:8" x14ac:dyDescent="0.25">
      <c r="A531" s="21">
        <v>44648</v>
      </c>
      <c r="B531" s="1">
        <v>53</v>
      </c>
      <c r="C531" s="1" t="str">
        <f t="shared" si="8"/>
        <v>Mar-22</v>
      </c>
      <c r="E531" s="1" t="s">
        <v>827</v>
      </c>
      <c r="F531" s="1" t="s">
        <v>1456</v>
      </c>
      <c r="G531">
        <f>SUMIFS('CMO Input'!Q:Q,'CMO Input'!E:E,Sheet1!B531,'CMO Input'!AJ:AJ,Sheet1!E531)</f>
        <v>0</v>
      </c>
      <c r="H531">
        <f>SUMIFS('CMO Input'!Q:Q,'CMO Input'!E:E,Sheet1!B531,'CMO Input'!AU:AU,Sheet1!F531)</f>
        <v>0</v>
      </c>
    </row>
  </sheetData>
  <autoFilter ref="A1:J531" xr:uid="{A7491171-00F9-46BE-82D6-6F7D19CBA922}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86D2-96A0-4FE4-BF56-3B324284A9B7}">
  <dimension ref="A1:BA2419"/>
  <sheetViews>
    <sheetView topLeftCell="T1" workbookViewId="0">
      <selection activeCell="T1" sqref="A1:XFD1"/>
    </sheetView>
  </sheetViews>
  <sheetFormatPr defaultRowHeight="15" x14ac:dyDescent="0.25"/>
  <cols>
    <col min="1" max="1" width="20.7109375" bestFit="1" customWidth="1"/>
    <col min="2" max="2" width="10.85546875" customWidth="1"/>
    <col min="3" max="3" width="11.140625" bestFit="1" customWidth="1"/>
    <col min="5" max="5" width="10.7109375" style="1" bestFit="1" customWidth="1"/>
    <col min="7" max="7" width="16.42578125" style="1" bestFit="1" customWidth="1"/>
    <col min="8" max="8" width="18.28515625" bestFit="1" customWidth="1"/>
    <col min="9" max="9" width="11.85546875" bestFit="1" customWidth="1"/>
    <col min="10" max="10" width="27.140625" customWidth="1"/>
    <col min="11" max="11" width="20.7109375" bestFit="1" customWidth="1"/>
    <col min="12" max="12" width="11.85546875" customWidth="1"/>
    <col min="13" max="13" width="12.140625" bestFit="1" customWidth="1"/>
    <col min="14" max="14" width="19.5703125" customWidth="1"/>
    <col min="15" max="15" width="11.42578125" customWidth="1"/>
    <col min="16" max="17" width="10.7109375" customWidth="1"/>
    <col min="19" max="19" width="14.28515625" customWidth="1"/>
    <col min="20" max="20" width="20.42578125" customWidth="1"/>
    <col min="22" max="22" width="12.140625" customWidth="1"/>
    <col min="23" max="23" width="15.7109375" customWidth="1"/>
    <col min="24" max="24" width="15.42578125" customWidth="1"/>
    <col min="25" max="25" width="17.28515625" customWidth="1"/>
    <col min="26" max="26" width="13.42578125" customWidth="1"/>
    <col min="27" max="28" width="12.42578125" customWidth="1"/>
    <col min="30" max="30" width="10.42578125" customWidth="1"/>
    <col min="31" max="31" width="9.5703125" customWidth="1"/>
    <col min="32" max="32" width="16.42578125" customWidth="1"/>
    <col min="33" max="33" width="11" customWidth="1"/>
    <col min="34" max="34" width="16.7109375" customWidth="1"/>
    <col min="36" max="36" width="12.140625" bestFit="1" customWidth="1"/>
    <col min="37" max="37" width="15.5703125" customWidth="1"/>
    <col min="38" max="38" width="23.28515625" customWidth="1"/>
    <col min="39" max="39" width="10.85546875" customWidth="1"/>
    <col min="40" max="40" width="20.5703125" bestFit="1" customWidth="1"/>
    <col min="41" max="41" width="12.42578125" customWidth="1"/>
    <col min="42" max="42" width="12.85546875" customWidth="1"/>
    <col min="43" max="44" width="11.85546875" customWidth="1"/>
    <col min="46" max="46" width="11.7109375" customWidth="1"/>
    <col min="47" max="47" width="15.28515625" bestFit="1" customWidth="1"/>
    <col min="48" max="48" width="10.140625" customWidth="1"/>
  </cols>
  <sheetData>
    <row r="1" spans="1:53" x14ac:dyDescent="0.25">
      <c r="A1" s="9" t="s">
        <v>17</v>
      </c>
      <c r="B1" s="9" t="s">
        <v>11</v>
      </c>
      <c r="C1" s="9" t="s">
        <v>2</v>
      </c>
      <c r="D1" s="9" t="s">
        <v>1</v>
      </c>
      <c r="E1" s="10" t="s">
        <v>0</v>
      </c>
      <c r="F1" s="9" t="s">
        <v>12</v>
      </c>
      <c r="G1" s="10" t="s">
        <v>13</v>
      </c>
      <c r="H1" s="10" t="s">
        <v>14</v>
      </c>
      <c r="I1" s="9" t="s">
        <v>15</v>
      </c>
      <c r="J1" s="9" t="s">
        <v>16</v>
      </c>
      <c r="K1" s="9" t="s">
        <v>17</v>
      </c>
      <c r="L1" s="9" t="s">
        <v>18</v>
      </c>
      <c r="M1" s="9" t="s">
        <v>19</v>
      </c>
      <c r="N1" s="9" t="s">
        <v>20</v>
      </c>
      <c r="O1" s="9" t="s">
        <v>21</v>
      </c>
      <c r="P1" s="9" t="s">
        <v>22</v>
      </c>
      <c r="Q1" s="9" t="s">
        <v>23</v>
      </c>
      <c r="R1" s="9" t="s">
        <v>24</v>
      </c>
      <c r="S1" s="9" t="s">
        <v>25</v>
      </c>
      <c r="T1" s="9" t="s">
        <v>5</v>
      </c>
      <c r="U1" s="9" t="s">
        <v>4</v>
      </c>
      <c r="V1" s="9" t="s">
        <v>26</v>
      </c>
      <c r="W1" s="9" t="s">
        <v>27</v>
      </c>
      <c r="X1" s="9" t="s">
        <v>28</v>
      </c>
      <c r="Y1" s="9" t="s">
        <v>29</v>
      </c>
      <c r="Z1" s="9" t="s">
        <v>30</v>
      </c>
      <c r="AA1" s="9" t="s">
        <v>31</v>
      </c>
      <c r="AB1" s="9" t="s">
        <v>32</v>
      </c>
      <c r="AC1" s="9" t="s">
        <v>33</v>
      </c>
      <c r="AD1" s="9" t="s">
        <v>34</v>
      </c>
      <c r="AE1" s="9" t="s">
        <v>35</v>
      </c>
      <c r="AF1" s="9" t="s">
        <v>36</v>
      </c>
      <c r="AG1" s="9" t="s">
        <v>37</v>
      </c>
      <c r="AH1" s="9" t="s">
        <v>38</v>
      </c>
      <c r="AI1" s="9" t="s">
        <v>39</v>
      </c>
      <c r="AJ1" s="9" t="s">
        <v>3</v>
      </c>
      <c r="AK1" s="9" t="s">
        <v>40</v>
      </c>
      <c r="AL1" s="9" t="s">
        <v>41</v>
      </c>
      <c r="AM1" s="9" t="s">
        <v>42</v>
      </c>
      <c r="AN1" s="11" t="s">
        <v>43</v>
      </c>
      <c r="AO1" t="s">
        <v>1458</v>
      </c>
      <c r="AP1" t="s">
        <v>1457</v>
      </c>
      <c r="AQ1" t="s">
        <v>1459</v>
      </c>
      <c r="AR1" t="s">
        <v>52</v>
      </c>
      <c r="AS1" t="s">
        <v>1460</v>
      </c>
      <c r="AT1" t="s">
        <v>1461</v>
      </c>
      <c r="AU1" t="s">
        <v>1415</v>
      </c>
      <c r="AV1" t="s">
        <v>1462</v>
      </c>
    </row>
    <row r="2" spans="1:53" s="6" customFormat="1" x14ac:dyDescent="0.25">
      <c r="A2" s="14">
        <v>510894344</v>
      </c>
      <c r="B2" s="12" t="s">
        <v>1412</v>
      </c>
      <c r="C2" s="12" t="s">
        <v>44</v>
      </c>
      <c r="D2" s="12" t="s">
        <v>45</v>
      </c>
      <c r="E2" s="13">
        <v>2</v>
      </c>
      <c r="F2" s="12" t="s">
        <v>46</v>
      </c>
      <c r="G2" s="13" t="s">
        <v>47</v>
      </c>
      <c r="H2" s="12" t="s">
        <v>48</v>
      </c>
      <c r="I2" s="12" t="s">
        <v>49</v>
      </c>
      <c r="J2" s="12" t="s">
        <v>50</v>
      </c>
      <c r="K2" s="14">
        <v>510894344</v>
      </c>
      <c r="L2" s="12" t="s">
        <v>51</v>
      </c>
      <c r="M2" s="12">
        <v>7.2</v>
      </c>
      <c r="N2" s="12" t="s">
        <v>52</v>
      </c>
      <c r="O2" s="12">
        <v>18</v>
      </c>
      <c r="P2" s="12" t="s">
        <v>53</v>
      </c>
      <c r="Q2" s="12">
        <v>65</v>
      </c>
      <c r="R2" s="12" t="s">
        <v>54</v>
      </c>
      <c r="S2" s="12" t="s">
        <v>55</v>
      </c>
      <c r="T2" s="12" t="s">
        <v>56</v>
      </c>
      <c r="U2" s="12" t="s">
        <v>57</v>
      </c>
      <c r="V2" s="12" t="s">
        <v>58</v>
      </c>
      <c r="W2" s="12" t="s">
        <v>59</v>
      </c>
      <c r="X2" s="12" t="b">
        <v>0</v>
      </c>
      <c r="Y2" s="12" t="b">
        <v>0</v>
      </c>
      <c r="Z2" s="12" t="e">
        <v>#N/A</v>
      </c>
      <c r="AA2" s="12">
        <v>0.46799999999999997</v>
      </c>
      <c r="AB2" s="12">
        <v>0</v>
      </c>
      <c r="AC2" s="12" t="s">
        <v>44</v>
      </c>
      <c r="AD2" s="12" t="s">
        <v>49</v>
      </c>
      <c r="AE2" s="12" t="s">
        <v>50</v>
      </c>
      <c r="AF2" s="12" t="e">
        <v>#N/A</v>
      </c>
      <c r="AG2" s="12" t="s">
        <v>44</v>
      </c>
      <c r="AH2" s="12" t="b">
        <v>1</v>
      </c>
      <c r="AI2" s="12" t="s">
        <v>60</v>
      </c>
      <c r="AJ2" s="12" t="s">
        <v>61</v>
      </c>
      <c r="AK2" s="12" t="s">
        <v>62</v>
      </c>
      <c r="AL2" s="12" t="s">
        <v>63</v>
      </c>
      <c r="AM2" s="12" t="s">
        <v>64</v>
      </c>
      <c r="AN2" s="15" t="s">
        <v>65</v>
      </c>
      <c r="AO2" t="str">
        <f>RIGHT('CMO Input'!$T2,(LEN('CMO Input'!$T2)-FIND(" ",'CMO Input'!$T2,1)))</f>
        <v>18-24”</v>
      </c>
      <c r="AP2">
        <f>'CMO Input'!$O2</f>
        <v>18</v>
      </c>
      <c r="AQ2"/>
      <c r="AR2" t="str">
        <f>Table2[[#This Row],[Policy / Non Policy]]</f>
        <v>Policy</v>
      </c>
      <c r="AS2" t="str">
        <f>'CMO Input'!$U2</f>
        <v>Tier 3</v>
      </c>
      <c r="AT2" t="str">
        <f>'CMO Input'!$P2</f>
        <v>CI</v>
      </c>
      <c r="AU2" t="str" cm="1">
        <f t="array" ref="AU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" s="8" t="str">
        <f>TEXT('CMO Input'!$D2,"MMM-YY")</f>
        <v>April</v>
      </c>
      <c r="AW2" s="7"/>
      <c r="AX2" s="7"/>
      <c r="AY2" s="7"/>
      <c r="AZ2" s="7"/>
      <c r="BA2" s="7"/>
    </row>
    <row r="3" spans="1:53" x14ac:dyDescent="0.25">
      <c r="A3" s="18">
        <v>510838369</v>
      </c>
      <c r="B3" s="16" t="s">
        <v>1412</v>
      </c>
      <c r="C3" s="16" t="s">
        <v>44</v>
      </c>
      <c r="D3" s="16" t="s">
        <v>45</v>
      </c>
      <c r="E3" s="17">
        <v>3</v>
      </c>
      <c r="F3" s="16" t="s">
        <v>46</v>
      </c>
      <c r="G3" s="17" t="s">
        <v>66</v>
      </c>
      <c r="H3" s="16" t="s">
        <v>67</v>
      </c>
      <c r="I3" s="16" t="s">
        <v>68</v>
      </c>
      <c r="J3" s="16" t="s">
        <v>69</v>
      </c>
      <c r="K3" s="18">
        <v>510838369</v>
      </c>
      <c r="L3" s="16" t="s">
        <v>70</v>
      </c>
      <c r="M3" s="16">
        <v>286.60000000000002</v>
      </c>
      <c r="N3" s="16" t="s">
        <v>52</v>
      </c>
      <c r="O3" s="16">
        <v>14</v>
      </c>
      <c r="P3" s="16" t="s">
        <v>53</v>
      </c>
      <c r="Q3" s="16">
        <v>34</v>
      </c>
      <c r="R3" s="16" t="s">
        <v>54</v>
      </c>
      <c r="S3" s="16" t="s">
        <v>71</v>
      </c>
      <c r="T3" s="16" t="s">
        <v>72</v>
      </c>
      <c r="U3" s="16" t="s">
        <v>73</v>
      </c>
      <c r="V3" s="16" t="s">
        <v>58</v>
      </c>
      <c r="W3" s="16" t="s">
        <v>74</v>
      </c>
      <c r="X3" s="16" t="b">
        <v>0</v>
      </c>
      <c r="Y3" s="16" t="b">
        <v>0</v>
      </c>
      <c r="Z3" s="16" t="e">
        <v>#N/A</v>
      </c>
      <c r="AA3" s="16">
        <v>9.7444000000000006</v>
      </c>
      <c r="AB3" s="16" t="s">
        <v>75</v>
      </c>
      <c r="AC3" s="16" t="s">
        <v>44</v>
      </c>
      <c r="AD3" s="16" t="s">
        <v>68</v>
      </c>
      <c r="AE3" s="16" t="s">
        <v>69</v>
      </c>
      <c r="AF3" s="16" t="e">
        <v>#N/A</v>
      </c>
      <c r="AG3" s="16" t="s">
        <v>44</v>
      </c>
      <c r="AH3" s="16" t="b">
        <v>1</v>
      </c>
      <c r="AI3" s="16" t="s">
        <v>39</v>
      </c>
      <c r="AJ3" s="16" t="s">
        <v>10</v>
      </c>
      <c r="AK3" s="16" t="s">
        <v>76</v>
      </c>
      <c r="AL3" s="16" t="s">
        <v>77</v>
      </c>
      <c r="AM3" s="16" t="e">
        <v>#N/A</v>
      </c>
      <c r="AN3" s="19" t="s">
        <v>78</v>
      </c>
      <c r="AO3" t="str">
        <f>RIGHT('CMO Input'!$T3,(LEN('CMO Input'!$T3)-FIND(" ",'CMO Input'!$T3,1)))</f>
        <v>&gt;12-17”</v>
      </c>
      <c r="AP3">
        <f>'CMO Input'!$O3</f>
        <v>14</v>
      </c>
      <c r="AR3" t="str">
        <f>Table2[[#This Row],[Policy / Non Policy]]</f>
        <v>Policy</v>
      </c>
      <c r="AS3" t="str">
        <f>'CMO Input'!$U3</f>
        <v>Tier 2</v>
      </c>
      <c r="AT3" t="str">
        <f>'CMO Input'!$P3</f>
        <v>CI</v>
      </c>
      <c r="AU3" t="str" cm="1">
        <f t="array" ref="AU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3" s="8" t="str">
        <f>TEXT('CMO Input'!$D3,"MMM-YY")</f>
        <v>April</v>
      </c>
    </row>
    <row r="4" spans="1:53" x14ac:dyDescent="0.25">
      <c r="A4" s="14">
        <v>510852949</v>
      </c>
      <c r="B4" s="12" t="s">
        <v>1412</v>
      </c>
      <c r="C4" s="12" t="s">
        <v>44</v>
      </c>
      <c r="D4" s="12" t="s">
        <v>45</v>
      </c>
      <c r="E4" s="13">
        <v>3</v>
      </c>
      <c r="F4" s="12" t="s">
        <v>46</v>
      </c>
      <c r="G4" s="13" t="s">
        <v>66</v>
      </c>
      <c r="H4" s="12" t="s">
        <v>67</v>
      </c>
      <c r="I4" s="12" t="s">
        <v>68</v>
      </c>
      <c r="J4" s="12" t="s">
        <v>79</v>
      </c>
      <c r="K4" s="14">
        <v>510852949</v>
      </c>
      <c r="L4" s="12" t="s">
        <v>70</v>
      </c>
      <c r="M4" s="12">
        <v>590.1</v>
      </c>
      <c r="N4" s="12" t="s">
        <v>52</v>
      </c>
      <c r="O4" s="12">
        <v>14</v>
      </c>
      <c r="P4" s="12" t="s">
        <v>53</v>
      </c>
      <c r="Q4" s="12">
        <v>55.7</v>
      </c>
      <c r="R4" s="12" t="s">
        <v>54</v>
      </c>
      <c r="S4" s="12" t="s">
        <v>71</v>
      </c>
      <c r="T4" s="12" t="s">
        <v>72</v>
      </c>
      <c r="U4" s="12" t="s">
        <v>73</v>
      </c>
      <c r="V4" s="12" t="s">
        <v>58</v>
      </c>
      <c r="W4" s="12" t="s">
        <v>74</v>
      </c>
      <c r="X4" s="12" t="b">
        <v>0</v>
      </c>
      <c r="Y4" s="12" t="b">
        <v>0</v>
      </c>
      <c r="Z4" s="12" t="e">
        <v>#N/A</v>
      </c>
      <c r="AA4" s="12">
        <v>32.868570000000005</v>
      </c>
      <c r="AB4" s="12" t="s">
        <v>75</v>
      </c>
      <c r="AC4" s="12" t="s">
        <v>44</v>
      </c>
      <c r="AD4" s="12" t="s">
        <v>68</v>
      </c>
      <c r="AE4" s="12" t="s">
        <v>79</v>
      </c>
      <c r="AF4" s="12" t="e">
        <v>#N/A</v>
      </c>
      <c r="AG4" s="12" t="s">
        <v>44</v>
      </c>
      <c r="AH4" s="12" t="b">
        <v>1</v>
      </c>
      <c r="AI4" s="12" t="s">
        <v>39</v>
      </c>
      <c r="AJ4" s="12" t="s">
        <v>10</v>
      </c>
      <c r="AK4" s="12" t="s">
        <v>76</v>
      </c>
      <c r="AL4" s="12" t="s">
        <v>77</v>
      </c>
      <c r="AM4" s="12" t="e">
        <v>#N/A</v>
      </c>
      <c r="AN4" s="15" t="s">
        <v>78</v>
      </c>
      <c r="AO4" t="str">
        <f>RIGHT('CMO Input'!$T4,(LEN('CMO Input'!$T4)-FIND(" ",'CMO Input'!$T4,1)))</f>
        <v>&gt;12-17”</v>
      </c>
      <c r="AP4">
        <f>'CMO Input'!$O4</f>
        <v>14</v>
      </c>
      <c r="AR4" t="str">
        <f>Table2[[#This Row],[Policy / Non Policy]]</f>
        <v>Policy</v>
      </c>
      <c r="AS4" t="str">
        <f>'CMO Input'!$U4</f>
        <v>Tier 2</v>
      </c>
      <c r="AT4" t="str">
        <f>'CMO Input'!$P4</f>
        <v>CI</v>
      </c>
      <c r="AU4" t="str" cm="1">
        <f t="array" ref="AU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4" s="8" t="str">
        <f>TEXT('CMO Input'!$D4,"MMM-YY")</f>
        <v>April</v>
      </c>
    </row>
    <row r="5" spans="1:53" x14ac:dyDescent="0.25">
      <c r="A5" s="18">
        <v>200018405398</v>
      </c>
      <c r="B5" s="16" t="s">
        <v>1412</v>
      </c>
      <c r="C5" s="16" t="s">
        <v>44</v>
      </c>
      <c r="D5" s="16" t="s">
        <v>45</v>
      </c>
      <c r="E5" s="17">
        <v>3</v>
      </c>
      <c r="F5" s="16" t="s">
        <v>46</v>
      </c>
      <c r="G5" s="17" t="s">
        <v>80</v>
      </c>
      <c r="H5" s="16" t="s">
        <v>81</v>
      </c>
      <c r="I5" s="16" t="s">
        <v>82</v>
      </c>
      <c r="J5" s="16" t="s">
        <v>83</v>
      </c>
      <c r="K5" s="18">
        <v>200018405398</v>
      </c>
      <c r="L5" s="16" t="s">
        <v>51</v>
      </c>
      <c r="M5" s="16">
        <v>0</v>
      </c>
      <c r="N5" s="16" t="s">
        <v>52</v>
      </c>
      <c r="O5" s="16">
        <v>18</v>
      </c>
      <c r="P5" s="16" t="s">
        <v>53</v>
      </c>
      <c r="Q5" s="16">
        <v>118</v>
      </c>
      <c r="R5" s="16" t="s">
        <v>54</v>
      </c>
      <c r="S5" s="16" t="s">
        <v>55</v>
      </c>
      <c r="T5" s="16" t="s">
        <v>56</v>
      </c>
      <c r="U5" s="16" t="s">
        <v>57</v>
      </c>
      <c r="V5" s="16" t="s">
        <v>58</v>
      </c>
      <c r="W5" s="16" t="s">
        <v>59</v>
      </c>
      <c r="X5" s="16" t="b">
        <v>0</v>
      </c>
      <c r="Y5" s="16" t="b">
        <v>0</v>
      </c>
      <c r="Z5" s="16" t="e">
        <v>#N/A</v>
      </c>
      <c r="AA5" s="16">
        <v>0</v>
      </c>
      <c r="AB5" s="16" t="s">
        <v>75</v>
      </c>
      <c r="AC5" s="16" t="s">
        <v>44</v>
      </c>
      <c r="AD5" s="16" t="s">
        <v>82</v>
      </c>
      <c r="AE5" s="16" t="s">
        <v>83</v>
      </c>
      <c r="AF5" s="16" t="e">
        <v>#N/A</v>
      </c>
      <c r="AG5" s="16" t="s">
        <v>44</v>
      </c>
      <c r="AH5" s="16" t="b">
        <v>1</v>
      </c>
      <c r="AI5" s="16" t="s">
        <v>60</v>
      </c>
      <c r="AJ5" s="16" t="s">
        <v>10</v>
      </c>
      <c r="AK5" s="16"/>
      <c r="AL5" s="16" t="s">
        <v>84</v>
      </c>
      <c r="AM5" s="16" t="e">
        <v>#N/A</v>
      </c>
      <c r="AN5" s="19" t="e">
        <v>#N/A</v>
      </c>
      <c r="AO5" t="str">
        <f>RIGHT('CMO Input'!$T5,(LEN('CMO Input'!$T5)-FIND(" ",'CMO Input'!$T5,1)))</f>
        <v>18-24”</v>
      </c>
      <c r="AP5">
        <f>'CMO Input'!$O5</f>
        <v>18</v>
      </c>
      <c r="AR5" t="str">
        <f>Table2[[#This Row],[Policy / Non Policy]]</f>
        <v>Policy</v>
      </c>
      <c r="AS5" t="str">
        <f>'CMO Input'!$U5</f>
        <v>Tier 3</v>
      </c>
      <c r="AT5" t="str">
        <f>'CMO Input'!$P5</f>
        <v>CI</v>
      </c>
      <c r="AU5" t="str" cm="1">
        <f t="array" ref="AU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5" s="8" t="str">
        <f>TEXT('CMO Input'!$D5,"MMM-YY")</f>
        <v>April</v>
      </c>
    </row>
    <row r="6" spans="1:53" x14ac:dyDescent="0.25">
      <c r="A6" s="14" t="s">
        <v>85</v>
      </c>
      <c r="B6" s="12" t="s">
        <v>1412</v>
      </c>
      <c r="C6" s="12" t="s">
        <v>44</v>
      </c>
      <c r="D6" s="12" t="s">
        <v>45</v>
      </c>
      <c r="E6" s="13">
        <v>3</v>
      </c>
      <c r="F6" s="12" t="s">
        <v>46</v>
      </c>
      <c r="G6" s="13" t="s">
        <v>66</v>
      </c>
      <c r="H6" s="12" t="s">
        <v>67</v>
      </c>
      <c r="I6" s="12" t="s">
        <v>68</v>
      </c>
      <c r="J6" s="12" t="s">
        <v>69</v>
      </c>
      <c r="K6" s="14" t="s">
        <v>85</v>
      </c>
      <c r="L6" s="12" t="s">
        <v>70</v>
      </c>
      <c r="M6" s="12">
        <v>0</v>
      </c>
      <c r="N6" s="12" t="s">
        <v>52</v>
      </c>
      <c r="O6" s="12">
        <v>14</v>
      </c>
      <c r="P6" s="12" t="s">
        <v>53</v>
      </c>
      <c r="Q6" s="12">
        <v>13</v>
      </c>
      <c r="R6" s="12" t="s">
        <v>54</v>
      </c>
      <c r="S6" s="12" t="s">
        <v>71</v>
      </c>
      <c r="T6" s="12" t="s">
        <v>72</v>
      </c>
      <c r="U6" s="12" t="s">
        <v>73</v>
      </c>
      <c r="V6" s="12" t="s">
        <v>58</v>
      </c>
      <c r="W6" s="12" t="s">
        <v>74</v>
      </c>
      <c r="X6" s="12" t="b">
        <v>0</v>
      </c>
      <c r="Y6" s="12" t="b">
        <v>0</v>
      </c>
      <c r="Z6" s="12" t="e">
        <v>#N/A</v>
      </c>
      <c r="AA6" s="12">
        <v>0</v>
      </c>
      <c r="AB6" s="12" t="s">
        <v>75</v>
      </c>
      <c r="AC6" s="12" t="s">
        <v>44</v>
      </c>
      <c r="AD6" s="12" t="s">
        <v>68</v>
      </c>
      <c r="AE6" s="12" t="s">
        <v>69</v>
      </c>
      <c r="AF6" s="12" t="e">
        <v>#N/A</v>
      </c>
      <c r="AG6" s="12" t="s">
        <v>44</v>
      </c>
      <c r="AH6" s="12" t="b">
        <v>1</v>
      </c>
      <c r="AI6" s="12" t="s">
        <v>39</v>
      </c>
      <c r="AJ6" s="12" t="s">
        <v>10</v>
      </c>
      <c r="AK6" s="12" t="s">
        <v>76</v>
      </c>
      <c r="AL6" s="12" t="s">
        <v>77</v>
      </c>
      <c r="AM6" s="12" t="e">
        <v>#N/A</v>
      </c>
      <c r="AN6" s="15" t="e">
        <v>#N/A</v>
      </c>
      <c r="AO6" t="str">
        <f>RIGHT('CMO Input'!$T6,(LEN('CMO Input'!$T6)-FIND(" ",'CMO Input'!$T6,1)))</f>
        <v>&gt;12-17”</v>
      </c>
      <c r="AP6">
        <f>'CMO Input'!$O6</f>
        <v>14</v>
      </c>
      <c r="AR6" t="str">
        <f>Table2[[#This Row],[Policy / Non Policy]]</f>
        <v>Policy</v>
      </c>
      <c r="AS6" t="str">
        <f>'CMO Input'!$U6</f>
        <v>Tier 2</v>
      </c>
      <c r="AT6" t="str">
        <f>'CMO Input'!$P6</f>
        <v>CI</v>
      </c>
      <c r="AU6" t="str" cm="1">
        <f t="array" ref="AU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6" s="8" t="str">
        <f>TEXT('CMO Input'!$D6,"MMM-YY")</f>
        <v>April</v>
      </c>
    </row>
    <row r="7" spans="1:53" x14ac:dyDescent="0.25">
      <c r="A7" s="18">
        <v>510874819</v>
      </c>
      <c r="B7" s="16" t="s">
        <v>1412</v>
      </c>
      <c r="C7" s="16" t="s">
        <v>44</v>
      </c>
      <c r="D7" s="16" t="s">
        <v>45</v>
      </c>
      <c r="E7" s="17">
        <v>4</v>
      </c>
      <c r="F7" s="16" t="s">
        <v>46</v>
      </c>
      <c r="G7" s="17" t="s">
        <v>86</v>
      </c>
      <c r="H7" s="16" t="s">
        <v>87</v>
      </c>
      <c r="I7" s="16" t="s">
        <v>88</v>
      </c>
      <c r="J7" s="16" t="s">
        <v>89</v>
      </c>
      <c r="K7" s="18">
        <v>510874819</v>
      </c>
      <c r="L7" s="16" t="s">
        <v>90</v>
      </c>
      <c r="M7" s="16">
        <v>290.8</v>
      </c>
      <c r="N7" s="16" t="s">
        <v>52</v>
      </c>
      <c r="O7" s="16">
        <v>8</v>
      </c>
      <c r="P7" s="16" t="s">
        <v>91</v>
      </c>
      <c r="Q7" s="16">
        <v>11</v>
      </c>
      <c r="R7" s="16" t="s">
        <v>54</v>
      </c>
      <c r="S7" s="16" t="s">
        <v>92</v>
      </c>
      <c r="T7" s="16" t="s">
        <v>93</v>
      </c>
      <c r="U7" s="16" t="s">
        <v>94</v>
      </c>
      <c r="V7" s="16" t="s">
        <v>58</v>
      </c>
      <c r="W7" s="16" t="s">
        <v>95</v>
      </c>
      <c r="X7" s="16" t="b">
        <v>0</v>
      </c>
      <c r="Y7" s="16" t="b">
        <v>0</v>
      </c>
      <c r="Z7" s="16" t="e">
        <v>#N/A</v>
      </c>
      <c r="AA7" s="16">
        <v>3.1987999999999999</v>
      </c>
      <c r="AB7" s="16">
        <v>0</v>
      </c>
      <c r="AC7" s="16" t="s">
        <v>44</v>
      </c>
      <c r="AD7" s="16" t="s">
        <v>88</v>
      </c>
      <c r="AE7" s="16" t="s">
        <v>89</v>
      </c>
      <c r="AF7" s="16" t="e">
        <v>#N/A</v>
      </c>
      <c r="AG7" s="16" t="s">
        <v>44</v>
      </c>
      <c r="AH7" s="16" t="b">
        <v>1</v>
      </c>
      <c r="AI7" s="16" t="s">
        <v>39</v>
      </c>
      <c r="AJ7" s="16" t="s">
        <v>10</v>
      </c>
      <c r="AK7" s="16" t="s">
        <v>96</v>
      </c>
      <c r="AL7" s="16" t="s">
        <v>97</v>
      </c>
      <c r="AM7" s="16" t="s">
        <v>64</v>
      </c>
      <c r="AN7" s="19" t="s">
        <v>98</v>
      </c>
      <c r="AO7" t="str">
        <f>RIGHT('CMO Input'!$T7,(LEN('CMO Input'!$T7)-FIND(" ",'CMO Input'!$T7,1)))</f>
        <v>8”</v>
      </c>
      <c r="AP7">
        <f>'CMO Input'!$O7</f>
        <v>8</v>
      </c>
      <c r="AR7" t="str">
        <f>Table2[[#This Row],[Policy / Non Policy]]</f>
        <v>Policy</v>
      </c>
      <c r="AS7" t="str">
        <f>'CMO Input'!$U7</f>
        <v>Tier 1</v>
      </c>
      <c r="AT7" t="str">
        <f>'CMO Input'!$P7</f>
        <v>DI</v>
      </c>
      <c r="AU7" t="str" cm="1">
        <f t="array" ref="AU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" s="8" t="str">
        <f>TEXT('CMO Input'!$D7,"MMM-YY")</f>
        <v>April</v>
      </c>
    </row>
    <row r="8" spans="1:53" x14ac:dyDescent="0.25">
      <c r="A8" s="14">
        <v>510906073</v>
      </c>
      <c r="B8" s="12" t="s">
        <v>1412</v>
      </c>
      <c r="C8" s="12" t="s">
        <v>44</v>
      </c>
      <c r="D8" s="12" t="s">
        <v>45</v>
      </c>
      <c r="E8" s="13">
        <v>4</v>
      </c>
      <c r="F8" s="12" t="s">
        <v>46</v>
      </c>
      <c r="G8" s="13" t="s">
        <v>47</v>
      </c>
      <c r="H8" s="12" t="s">
        <v>99</v>
      </c>
      <c r="I8" s="12" t="s">
        <v>100</v>
      </c>
      <c r="J8" s="12" t="s">
        <v>101</v>
      </c>
      <c r="K8" s="14">
        <v>510906073</v>
      </c>
      <c r="L8" s="12" t="s">
        <v>51</v>
      </c>
      <c r="M8" s="12">
        <v>105.9</v>
      </c>
      <c r="N8" s="12" t="s">
        <v>52</v>
      </c>
      <c r="O8" s="12">
        <v>24</v>
      </c>
      <c r="P8" s="12" t="s">
        <v>53</v>
      </c>
      <c r="Q8" s="12">
        <v>32</v>
      </c>
      <c r="R8" s="12" t="s">
        <v>54</v>
      </c>
      <c r="S8" s="12" t="s">
        <v>102</v>
      </c>
      <c r="T8" s="12" t="s">
        <v>56</v>
      </c>
      <c r="U8" s="12" t="s">
        <v>57</v>
      </c>
      <c r="V8" s="12" t="s">
        <v>58</v>
      </c>
      <c r="W8" s="12" t="s">
        <v>59</v>
      </c>
      <c r="X8" s="12" t="b">
        <v>0</v>
      </c>
      <c r="Y8" s="12" t="b">
        <v>0</v>
      </c>
      <c r="Z8" s="12" t="e">
        <v>#N/A</v>
      </c>
      <c r="AA8" s="12">
        <v>3.3888000000000003</v>
      </c>
      <c r="AB8" s="12">
        <v>0</v>
      </c>
      <c r="AC8" s="12" t="s">
        <v>44</v>
      </c>
      <c r="AD8" s="12" t="s">
        <v>100</v>
      </c>
      <c r="AE8" s="12" t="s">
        <v>101</v>
      </c>
      <c r="AF8" s="12" t="e">
        <v>#N/A</v>
      </c>
      <c r="AG8" s="12" t="s">
        <v>44</v>
      </c>
      <c r="AH8" s="12" t="b">
        <v>1</v>
      </c>
      <c r="AI8" s="12" t="s">
        <v>60</v>
      </c>
      <c r="AJ8" s="12" t="s">
        <v>103</v>
      </c>
      <c r="AK8" s="12" t="s">
        <v>104</v>
      </c>
      <c r="AL8" s="12" t="s">
        <v>105</v>
      </c>
      <c r="AM8" s="12" t="e">
        <v>#N/A</v>
      </c>
      <c r="AN8" s="15" t="e">
        <v>#N/A</v>
      </c>
      <c r="AO8" t="str">
        <f>RIGHT('CMO Input'!$T8,(LEN('CMO Input'!$T8)-FIND(" ",'CMO Input'!$T8,1)))</f>
        <v>18-24”</v>
      </c>
      <c r="AP8">
        <f>'CMO Input'!$O8</f>
        <v>24</v>
      </c>
      <c r="AR8" t="str">
        <f>Table2[[#This Row],[Policy / Non Policy]]</f>
        <v>Policy</v>
      </c>
      <c r="AS8" t="str">
        <f>'CMO Input'!$U8</f>
        <v>Tier 3</v>
      </c>
      <c r="AT8" t="str">
        <f>'CMO Input'!$P8</f>
        <v>CI</v>
      </c>
      <c r="AU8" t="str" cm="1">
        <f t="array" ref="AU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8" s="8" t="str">
        <f>TEXT('CMO Input'!$D8,"MMM-YY")</f>
        <v>April</v>
      </c>
    </row>
    <row r="9" spans="1:53" x14ac:dyDescent="0.25">
      <c r="A9" s="18">
        <v>510906074</v>
      </c>
      <c r="B9" s="16" t="s">
        <v>1412</v>
      </c>
      <c r="C9" s="16" t="s">
        <v>44</v>
      </c>
      <c r="D9" s="16" t="s">
        <v>45</v>
      </c>
      <c r="E9" s="17">
        <v>4</v>
      </c>
      <c r="F9" s="16" t="s">
        <v>46</v>
      </c>
      <c r="G9" s="17" t="s">
        <v>47</v>
      </c>
      <c r="H9" s="16" t="s">
        <v>99</v>
      </c>
      <c r="I9" s="16" t="s">
        <v>100</v>
      </c>
      <c r="J9" s="16" t="s">
        <v>101</v>
      </c>
      <c r="K9" s="18">
        <v>510906074</v>
      </c>
      <c r="L9" s="16" t="s">
        <v>51</v>
      </c>
      <c r="M9" s="16">
        <v>78</v>
      </c>
      <c r="N9" s="16" t="s">
        <v>52</v>
      </c>
      <c r="O9" s="16">
        <v>24</v>
      </c>
      <c r="P9" s="16" t="s">
        <v>53</v>
      </c>
      <c r="Q9" s="16">
        <v>398</v>
      </c>
      <c r="R9" s="16" t="s">
        <v>54</v>
      </c>
      <c r="S9" s="16" t="s">
        <v>102</v>
      </c>
      <c r="T9" s="16" t="s">
        <v>56</v>
      </c>
      <c r="U9" s="16" t="s">
        <v>57</v>
      </c>
      <c r="V9" s="16" t="s">
        <v>58</v>
      </c>
      <c r="W9" s="16" t="s">
        <v>59</v>
      </c>
      <c r="X9" s="16" t="b">
        <v>0</v>
      </c>
      <c r="Y9" s="16" t="b">
        <v>0</v>
      </c>
      <c r="Z9" s="16" t="e">
        <v>#N/A</v>
      </c>
      <c r="AA9" s="16">
        <v>31.044</v>
      </c>
      <c r="AB9" s="16">
        <v>0</v>
      </c>
      <c r="AC9" s="16" t="s">
        <v>44</v>
      </c>
      <c r="AD9" s="16" t="s">
        <v>100</v>
      </c>
      <c r="AE9" s="16" t="s">
        <v>101</v>
      </c>
      <c r="AF9" s="16" t="e">
        <v>#N/A</v>
      </c>
      <c r="AG9" s="16" t="s">
        <v>44</v>
      </c>
      <c r="AH9" s="16" t="b">
        <v>1</v>
      </c>
      <c r="AI9" s="16" t="s">
        <v>60</v>
      </c>
      <c r="AJ9" s="16" t="s">
        <v>103</v>
      </c>
      <c r="AK9" s="16" t="s">
        <v>104</v>
      </c>
      <c r="AL9" s="16" t="s">
        <v>105</v>
      </c>
      <c r="AM9" s="16" t="e">
        <v>#N/A</v>
      </c>
      <c r="AN9" s="19" t="e">
        <v>#N/A</v>
      </c>
      <c r="AO9" t="str">
        <f>RIGHT('CMO Input'!$T9,(LEN('CMO Input'!$T9)-FIND(" ",'CMO Input'!$T9,1)))</f>
        <v>18-24”</v>
      </c>
      <c r="AP9">
        <f>'CMO Input'!$O9</f>
        <v>24</v>
      </c>
      <c r="AR9" t="str">
        <f>Table2[[#This Row],[Policy / Non Policy]]</f>
        <v>Policy</v>
      </c>
      <c r="AS9" t="str">
        <f>'CMO Input'!$U9</f>
        <v>Tier 3</v>
      </c>
      <c r="AT9" t="str">
        <f>'CMO Input'!$P9</f>
        <v>CI</v>
      </c>
      <c r="AU9" t="str" cm="1">
        <f t="array" ref="AU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9" s="8" t="str">
        <f>TEXT('CMO Input'!$D9,"MMM-YY")</f>
        <v>April</v>
      </c>
    </row>
    <row r="10" spans="1:53" x14ac:dyDescent="0.25">
      <c r="A10" s="14">
        <v>510831309</v>
      </c>
      <c r="B10" s="12" t="s">
        <v>1412</v>
      </c>
      <c r="C10" s="12" t="s">
        <v>44</v>
      </c>
      <c r="D10" s="12" t="s">
        <v>45</v>
      </c>
      <c r="E10" s="13">
        <v>4</v>
      </c>
      <c r="F10" s="12" t="s">
        <v>46</v>
      </c>
      <c r="G10" s="13" t="s">
        <v>80</v>
      </c>
      <c r="H10" s="12" t="s">
        <v>81</v>
      </c>
      <c r="I10" s="12" t="s">
        <v>82</v>
      </c>
      <c r="J10" s="12" t="s">
        <v>83</v>
      </c>
      <c r="K10" s="14">
        <v>510831309</v>
      </c>
      <c r="L10" s="12" t="s">
        <v>51</v>
      </c>
      <c r="M10" s="12">
        <v>33.700000000000003</v>
      </c>
      <c r="N10" s="12" t="s">
        <v>52</v>
      </c>
      <c r="O10" s="12">
        <v>18</v>
      </c>
      <c r="P10" s="12" t="s">
        <v>53</v>
      </c>
      <c r="Q10" s="12">
        <v>118</v>
      </c>
      <c r="R10" s="12" t="s">
        <v>54</v>
      </c>
      <c r="S10" s="12" t="s">
        <v>55</v>
      </c>
      <c r="T10" s="12" t="s">
        <v>56</v>
      </c>
      <c r="U10" s="12" t="s">
        <v>57</v>
      </c>
      <c r="V10" s="12" t="s">
        <v>58</v>
      </c>
      <c r="W10" s="12" t="s">
        <v>59</v>
      </c>
      <c r="X10" s="12" t="b">
        <v>0</v>
      </c>
      <c r="Y10" s="12" t="b">
        <v>0</v>
      </c>
      <c r="Z10" s="12" t="e">
        <v>#N/A</v>
      </c>
      <c r="AA10" s="12">
        <v>3.9765999999999999</v>
      </c>
      <c r="AB10" s="12" t="s">
        <v>75</v>
      </c>
      <c r="AC10" s="12" t="s">
        <v>44</v>
      </c>
      <c r="AD10" s="12" t="s">
        <v>82</v>
      </c>
      <c r="AE10" s="12" t="s">
        <v>83</v>
      </c>
      <c r="AF10" s="12" t="e">
        <v>#N/A</v>
      </c>
      <c r="AG10" s="12" t="s">
        <v>44</v>
      </c>
      <c r="AH10" s="12" t="b">
        <v>1</v>
      </c>
      <c r="AI10" s="12" t="s">
        <v>60</v>
      </c>
      <c r="AJ10" s="12" t="s">
        <v>10</v>
      </c>
      <c r="AK10" s="12"/>
      <c r="AL10" s="12" t="s">
        <v>84</v>
      </c>
      <c r="AM10" s="12" t="e">
        <v>#N/A</v>
      </c>
      <c r="AN10" s="15" t="e">
        <v>#N/A</v>
      </c>
      <c r="AO10" t="str">
        <f>RIGHT('CMO Input'!$T10,(LEN('CMO Input'!$T10)-FIND(" ",'CMO Input'!$T10,1)))</f>
        <v>18-24”</v>
      </c>
      <c r="AP10">
        <f>'CMO Input'!$O10</f>
        <v>18</v>
      </c>
      <c r="AR10" t="str">
        <f>Table2[[#This Row],[Policy / Non Policy]]</f>
        <v>Policy</v>
      </c>
      <c r="AS10" t="str">
        <f>'CMO Input'!$U10</f>
        <v>Tier 3</v>
      </c>
      <c r="AT10" t="str">
        <f>'CMO Input'!$P10</f>
        <v>CI</v>
      </c>
      <c r="AU10" t="str" cm="1">
        <f t="array" ref="AU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0" s="8" t="str">
        <f>TEXT('CMO Input'!$D10,"MMM-YY")</f>
        <v>April</v>
      </c>
    </row>
    <row r="11" spans="1:53" x14ac:dyDescent="0.25">
      <c r="A11" s="18">
        <v>200018405398</v>
      </c>
      <c r="B11" s="16" t="s">
        <v>1412</v>
      </c>
      <c r="C11" s="16" t="s">
        <v>44</v>
      </c>
      <c r="D11" s="16" t="s">
        <v>45</v>
      </c>
      <c r="E11" s="17">
        <v>4</v>
      </c>
      <c r="F11" s="16" t="s">
        <v>46</v>
      </c>
      <c r="G11" s="17" t="s">
        <v>80</v>
      </c>
      <c r="H11" s="16" t="s">
        <v>81</v>
      </c>
      <c r="I11" s="16" t="s">
        <v>82</v>
      </c>
      <c r="J11" s="16" t="s">
        <v>83</v>
      </c>
      <c r="K11" s="18">
        <v>200018405398</v>
      </c>
      <c r="L11" s="16" t="s">
        <v>51</v>
      </c>
      <c r="M11" s="16">
        <v>0</v>
      </c>
      <c r="N11" s="16" t="s">
        <v>52</v>
      </c>
      <c r="O11" s="16">
        <v>18</v>
      </c>
      <c r="P11" s="16" t="s">
        <v>53</v>
      </c>
      <c r="Q11" s="16">
        <v>-118</v>
      </c>
      <c r="R11" s="16" t="s">
        <v>54</v>
      </c>
      <c r="S11" s="16" t="s">
        <v>55</v>
      </c>
      <c r="T11" s="16" t="s">
        <v>56</v>
      </c>
      <c r="U11" s="16" t="s">
        <v>57</v>
      </c>
      <c r="V11" s="16" t="s">
        <v>58</v>
      </c>
      <c r="W11" s="16" t="s">
        <v>59</v>
      </c>
      <c r="X11" s="16" t="b">
        <v>0</v>
      </c>
      <c r="Y11" s="16" t="b">
        <v>0</v>
      </c>
      <c r="Z11" s="16" t="e">
        <v>#N/A</v>
      </c>
      <c r="AA11" s="16">
        <v>0</v>
      </c>
      <c r="AB11" s="16" t="s">
        <v>75</v>
      </c>
      <c r="AC11" s="16" t="s">
        <v>44</v>
      </c>
      <c r="AD11" s="16" t="s">
        <v>82</v>
      </c>
      <c r="AE11" s="16" t="s">
        <v>83</v>
      </c>
      <c r="AF11" s="16" t="e">
        <v>#N/A</v>
      </c>
      <c r="AG11" s="16" t="s">
        <v>44</v>
      </c>
      <c r="AH11" s="16" t="b">
        <v>1</v>
      </c>
      <c r="AI11" s="16" t="s">
        <v>60</v>
      </c>
      <c r="AJ11" s="16" t="s">
        <v>10</v>
      </c>
      <c r="AK11" s="16"/>
      <c r="AL11" s="16" t="s">
        <v>84</v>
      </c>
      <c r="AM11" s="16" t="e">
        <v>#N/A</v>
      </c>
      <c r="AN11" s="19" t="e">
        <v>#N/A</v>
      </c>
      <c r="AO11" t="str">
        <f>RIGHT('CMO Input'!$T11,(LEN('CMO Input'!$T11)-FIND(" ",'CMO Input'!$T11,1)))</f>
        <v>18-24”</v>
      </c>
      <c r="AP11">
        <f>'CMO Input'!$O11</f>
        <v>18</v>
      </c>
      <c r="AR11" t="str">
        <f>Table2[[#This Row],[Policy / Non Policy]]</f>
        <v>Policy</v>
      </c>
      <c r="AS11" t="str">
        <f>'CMO Input'!$U11</f>
        <v>Tier 3</v>
      </c>
      <c r="AT11" t="str">
        <f>'CMO Input'!$P11</f>
        <v>CI</v>
      </c>
      <c r="AU11" t="str" cm="1">
        <f t="array" ref="AU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1" s="8" t="str">
        <f>TEXT('CMO Input'!$D11,"MMM-YY")</f>
        <v>April</v>
      </c>
    </row>
    <row r="12" spans="1:53" x14ac:dyDescent="0.25">
      <c r="A12" s="14">
        <v>510909357</v>
      </c>
      <c r="B12" s="12" t="s">
        <v>1412</v>
      </c>
      <c r="C12" s="12" t="s">
        <v>44</v>
      </c>
      <c r="D12" s="12" t="s">
        <v>45</v>
      </c>
      <c r="E12" s="13">
        <v>5</v>
      </c>
      <c r="F12" s="12" t="s">
        <v>46</v>
      </c>
      <c r="G12" s="13" t="s">
        <v>80</v>
      </c>
      <c r="H12" s="12" t="s">
        <v>81</v>
      </c>
      <c r="I12" s="12" t="s">
        <v>82</v>
      </c>
      <c r="J12" s="12" t="s">
        <v>106</v>
      </c>
      <c r="K12" s="14">
        <v>510909357</v>
      </c>
      <c r="L12" s="12" t="s">
        <v>51</v>
      </c>
      <c r="M12" s="12">
        <v>234.1</v>
      </c>
      <c r="N12" s="12" t="s">
        <v>52</v>
      </c>
      <c r="O12" s="12">
        <v>24</v>
      </c>
      <c r="P12" s="12" t="s">
        <v>53</v>
      </c>
      <c r="Q12" s="12">
        <v>88</v>
      </c>
      <c r="R12" s="12" t="s">
        <v>54</v>
      </c>
      <c r="S12" s="12" t="s">
        <v>102</v>
      </c>
      <c r="T12" s="12" t="s">
        <v>56</v>
      </c>
      <c r="U12" s="12" t="s">
        <v>57</v>
      </c>
      <c r="V12" s="12" t="s">
        <v>58</v>
      </c>
      <c r="W12" s="12" t="s">
        <v>59</v>
      </c>
      <c r="X12" s="12" t="b">
        <v>0</v>
      </c>
      <c r="Y12" s="12" t="b">
        <v>0</v>
      </c>
      <c r="Z12" s="12" t="e">
        <v>#N/A</v>
      </c>
      <c r="AA12" s="12">
        <v>20.6008</v>
      </c>
      <c r="AB12" s="12" t="s">
        <v>75</v>
      </c>
      <c r="AC12" s="12" t="s">
        <v>44</v>
      </c>
      <c r="AD12" s="12" t="s">
        <v>82</v>
      </c>
      <c r="AE12" s="12" t="s">
        <v>106</v>
      </c>
      <c r="AF12" s="12" t="e">
        <v>#N/A</v>
      </c>
      <c r="AG12" s="12" t="s">
        <v>44</v>
      </c>
      <c r="AH12" s="12" t="b">
        <v>1</v>
      </c>
      <c r="AI12" s="12" t="s">
        <v>60</v>
      </c>
      <c r="AJ12" s="12" t="s">
        <v>10</v>
      </c>
      <c r="AK12" s="12" t="s">
        <v>104</v>
      </c>
      <c r="AL12" s="12" t="s">
        <v>107</v>
      </c>
      <c r="AM12" s="12" t="e">
        <v>#N/A</v>
      </c>
      <c r="AN12" s="15" t="e">
        <v>#N/A</v>
      </c>
      <c r="AO12" t="str">
        <f>RIGHT('CMO Input'!$T12,(LEN('CMO Input'!$T12)-FIND(" ",'CMO Input'!$T12,1)))</f>
        <v>18-24”</v>
      </c>
      <c r="AP12">
        <f>'CMO Input'!$O12</f>
        <v>24</v>
      </c>
      <c r="AR12" t="str">
        <f>Table2[[#This Row],[Policy / Non Policy]]</f>
        <v>Policy</v>
      </c>
      <c r="AS12" t="str">
        <f>'CMO Input'!$U12</f>
        <v>Tier 3</v>
      </c>
      <c r="AT12" t="str">
        <f>'CMO Input'!$P12</f>
        <v>CI</v>
      </c>
      <c r="AU12" t="str" cm="1">
        <f t="array" ref="AU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2" s="8" t="str">
        <f>TEXT('CMO Input'!$D12,"MMM-YY")</f>
        <v>April</v>
      </c>
    </row>
    <row r="13" spans="1:53" x14ac:dyDescent="0.25">
      <c r="A13" s="18">
        <v>510802432</v>
      </c>
      <c r="B13" s="16" t="s">
        <v>1412</v>
      </c>
      <c r="C13" s="16" t="s">
        <v>44</v>
      </c>
      <c r="D13" s="16" t="s">
        <v>45</v>
      </c>
      <c r="E13" s="17">
        <v>5</v>
      </c>
      <c r="F13" s="16" t="s">
        <v>46</v>
      </c>
      <c r="G13" s="17" t="s">
        <v>47</v>
      </c>
      <c r="H13" s="16" t="s">
        <v>99</v>
      </c>
      <c r="I13" s="16" t="s">
        <v>108</v>
      </c>
      <c r="J13" s="16" t="s">
        <v>109</v>
      </c>
      <c r="K13" s="18">
        <v>510802432</v>
      </c>
      <c r="L13" s="16" t="s">
        <v>51</v>
      </c>
      <c r="M13" s="16">
        <v>101.1</v>
      </c>
      <c r="N13" s="16" t="s">
        <v>52</v>
      </c>
      <c r="O13" s="16">
        <v>24</v>
      </c>
      <c r="P13" s="16" t="s">
        <v>53</v>
      </c>
      <c r="Q13" s="16">
        <v>13</v>
      </c>
      <c r="R13" s="16" t="s">
        <v>54</v>
      </c>
      <c r="S13" s="16" t="s">
        <v>102</v>
      </c>
      <c r="T13" s="16" t="s">
        <v>56</v>
      </c>
      <c r="U13" s="16" t="s">
        <v>57</v>
      </c>
      <c r="V13" s="16" t="s">
        <v>58</v>
      </c>
      <c r="W13" s="16" t="s">
        <v>59</v>
      </c>
      <c r="X13" s="16" t="b">
        <v>0</v>
      </c>
      <c r="Y13" s="16" t="b">
        <v>0</v>
      </c>
      <c r="Z13" s="16" t="e">
        <v>#N/A</v>
      </c>
      <c r="AA13" s="16">
        <v>1.3143</v>
      </c>
      <c r="AB13" s="16">
        <v>0</v>
      </c>
      <c r="AC13" s="16" t="s">
        <v>44</v>
      </c>
      <c r="AD13" s="16" t="s">
        <v>108</v>
      </c>
      <c r="AE13" s="16" t="s">
        <v>109</v>
      </c>
      <c r="AF13" s="16" t="e">
        <v>#N/A</v>
      </c>
      <c r="AG13" s="16" t="s">
        <v>44</v>
      </c>
      <c r="AH13" s="16" t="b">
        <v>1</v>
      </c>
      <c r="AI13" s="16" t="s">
        <v>60</v>
      </c>
      <c r="AJ13" s="16" t="s">
        <v>61</v>
      </c>
      <c r="AK13" s="16"/>
      <c r="AL13" s="16" t="s">
        <v>110</v>
      </c>
      <c r="AM13" s="16" t="e">
        <v>#N/A</v>
      </c>
      <c r="AN13" s="19" t="e">
        <v>#N/A</v>
      </c>
      <c r="AO13" t="str">
        <f>RIGHT('CMO Input'!$T13,(LEN('CMO Input'!$T13)-FIND(" ",'CMO Input'!$T13,1)))</f>
        <v>18-24”</v>
      </c>
      <c r="AP13">
        <f>'CMO Input'!$O13</f>
        <v>24</v>
      </c>
      <c r="AR13" t="str">
        <f>Table2[[#This Row],[Policy / Non Policy]]</f>
        <v>Policy</v>
      </c>
      <c r="AS13" t="str">
        <f>'CMO Input'!$U13</f>
        <v>Tier 3</v>
      </c>
      <c r="AT13" t="str">
        <f>'CMO Input'!$P13</f>
        <v>CI</v>
      </c>
      <c r="AU13" t="str" cm="1">
        <f t="array" ref="AU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3" s="8" t="str">
        <f>TEXT('CMO Input'!$D13,"MMM-YY")</f>
        <v>April</v>
      </c>
    </row>
    <row r="14" spans="1:53" x14ac:dyDescent="0.25">
      <c r="A14" s="14">
        <v>510802433</v>
      </c>
      <c r="B14" s="12" t="s">
        <v>1412</v>
      </c>
      <c r="C14" s="12" t="s">
        <v>44</v>
      </c>
      <c r="D14" s="12" t="s">
        <v>45</v>
      </c>
      <c r="E14" s="13">
        <v>5</v>
      </c>
      <c r="F14" s="12" t="s">
        <v>46</v>
      </c>
      <c r="G14" s="13" t="s">
        <v>47</v>
      </c>
      <c r="H14" s="12" t="s">
        <v>99</v>
      </c>
      <c r="I14" s="12" t="s">
        <v>108</v>
      </c>
      <c r="J14" s="12" t="s">
        <v>109</v>
      </c>
      <c r="K14" s="14">
        <v>510802433</v>
      </c>
      <c r="L14" s="12" t="s">
        <v>51</v>
      </c>
      <c r="M14" s="12">
        <v>122.7</v>
      </c>
      <c r="N14" s="12" t="s">
        <v>52</v>
      </c>
      <c r="O14" s="12">
        <v>18</v>
      </c>
      <c r="P14" s="12" t="s">
        <v>53</v>
      </c>
      <c r="Q14" s="12">
        <v>55</v>
      </c>
      <c r="R14" s="12" t="s">
        <v>54</v>
      </c>
      <c r="S14" s="12" t="s">
        <v>55</v>
      </c>
      <c r="T14" s="12" t="s">
        <v>56</v>
      </c>
      <c r="U14" s="12" t="s">
        <v>57</v>
      </c>
      <c r="V14" s="12" t="s">
        <v>58</v>
      </c>
      <c r="W14" s="12" t="s">
        <v>59</v>
      </c>
      <c r="X14" s="12" t="b">
        <v>0</v>
      </c>
      <c r="Y14" s="12" t="b">
        <v>0</v>
      </c>
      <c r="Z14" s="12" t="e">
        <v>#N/A</v>
      </c>
      <c r="AA14" s="12">
        <v>6.7484999999999999</v>
      </c>
      <c r="AB14" s="12">
        <v>0</v>
      </c>
      <c r="AC14" s="12" t="s">
        <v>44</v>
      </c>
      <c r="AD14" s="12" t="s">
        <v>108</v>
      </c>
      <c r="AE14" s="12" t="s">
        <v>109</v>
      </c>
      <c r="AF14" s="12" t="e">
        <v>#N/A</v>
      </c>
      <c r="AG14" s="12" t="s">
        <v>44</v>
      </c>
      <c r="AH14" s="12" t="b">
        <v>1</v>
      </c>
      <c r="AI14" s="12" t="s">
        <v>60</v>
      </c>
      <c r="AJ14" s="12" t="s">
        <v>61</v>
      </c>
      <c r="AK14" s="12"/>
      <c r="AL14" s="12" t="s">
        <v>110</v>
      </c>
      <c r="AM14" s="12" t="e">
        <v>#N/A</v>
      </c>
      <c r="AN14" s="15" t="e">
        <v>#N/A</v>
      </c>
      <c r="AO14" t="str">
        <f>RIGHT('CMO Input'!$T14,(LEN('CMO Input'!$T14)-FIND(" ",'CMO Input'!$T14,1)))</f>
        <v>18-24”</v>
      </c>
      <c r="AP14">
        <f>'CMO Input'!$O14</f>
        <v>18</v>
      </c>
      <c r="AR14" t="str">
        <f>Table2[[#This Row],[Policy / Non Policy]]</f>
        <v>Policy</v>
      </c>
      <c r="AS14" t="str">
        <f>'CMO Input'!$U14</f>
        <v>Tier 3</v>
      </c>
      <c r="AT14" t="str">
        <f>'CMO Input'!$P14</f>
        <v>CI</v>
      </c>
      <c r="AU14" t="str" cm="1">
        <f t="array" ref="AU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4" s="8" t="str">
        <f>TEXT('CMO Input'!$D14,"MMM-YY")</f>
        <v>April</v>
      </c>
    </row>
    <row r="15" spans="1:53" x14ac:dyDescent="0.25">
      <c r="A15" s="18">
        <v>220001627760</v>
      </c>
      <c r="B15" s="16" t="s">
        <v>1412</v>
      </c>
      <c r="C15" s="16" t="s">
        <v>44</v>
      </c>
      <c r="D15" s="16" t="s">
        <v>45</v>
      </c>
      <c r="E15" s="17">
        <v>5</v>
      </c>
      <c r="F15" s="16" t="s">
        <v>46</v>
      </c>
      <c r="G15" s="17" t="s">
        <v>47</v>
      </c>
      <c r="H15" s="16" t="s">
        <v>99</v>
      </c>
      <c r="I15" s="16" t="s">
        <v>108</v>
      </c>
      <c r="J15" s="16" t="s">
        <v>109</v>
      </c>
      <c r="K15" s="18">
        <v>220001627760</v>
      </c>
      <c r="L15" s="16" t="s">
        <v>51</v>
      </c>
      <c r="M15" s="16">
        <v>0</v>
      </c>
      <c r="N15" s="16" t="s">
        <v>52</v>
      </c>
      <c r="O15" s="16">
        <v>36</v>
      </c>
      <c r="P15" s="16" t="s">
        <v>53</v>
      </c>
      <c r="Q15" s="16">
        <v>62</v>
      </c>
      <c r="R15" s="16" t="s">
        <v>54</v>
      </c>
      <c r="S15" s="16" t="s">
        <v>111</v>
      </c>
      <c r="T15" s="16" t="s">
        <v>112</v>
      </c>
      <c r="U15" s="16" t="s">
        <v>57</v>
      </c>
      <c r="V15" s="16" t="s">
        <v>58</v>
      </c>
      <c r="W15" s="16" t="s">
        <v>59</v>
      </c>
      <c r="X15" s="16" t="b">
        <v>0</v>
      </c>
      <c r="Y15" s="16" t="b">
        <v>0</v>
      </c>
      <c r="Z15" s="16" t="e">
        <v>#N/A</v>
      </c>
      <c r="AA15" s="16">
        <v>0</v>
      </c>
      <c r="AB15" s="16">
        <v>0</v>
      </c>
      <c r="AC15" s="16" t="s">
        <v>44</v>
      </c>
      <c r="AD15" s="16" t="s">
        <v>108</v>
      </c>
      <c r="AE15" s="16" t="s">
        <v>109</v>
      </c>
      <c r="AF15" s="16" t="e">
        <v>#N/A</v>
      </c>
      <c r="AG15" s="16" t="s">
        <v>44</v>
      </c>
      <c r="AH15" s="16" t="b">
        <v>1</v>
      </c>
      <c r="AI15" s="16" t="s">
        <v>60</v>
      </c>
      <c r="AJ15" s="16" t="s">
        <v>61</v>
      </c>
      <c r="AK15" s="16"/>
      <c r="AL15" s="16" t="s">
        <v>110</v>
      </c>
      <c r="AM15" s="16" t="e">
        <v>#N/A</v>
      </c>
      <c r="AN15" s="19" t="e">
        <v>#N/A</v>
      </c>
      <c r="AO15" t="str">
        <f>RIGHT('CMO Input'!$T15,(LEN('CMO Input'!$T15)-FIND(" ",'CMO Input'!$T15,1)))</f>
        <v>&gt;24”</v>
      </c>
      <c r="AP15">
        <f>'CMO Input'!$O15</f>
        <v>36</v>
      </c>
      <c r="AR15" t="str">
        <f>Table2[[#This Row],[Policy / Non Policy]]</f>
        <v>Policy</v>
      </c>
      <c r="AS15" t="str">
        <f>'CMO Input'!$U15</f>
        <v>Tier 3</v>
      </c>
      <c r="AT15" t="str">
        <f>'CMO Input'!$P15</f>
        <v>CI</v>
      </c>
      <c r="AU15" t="str" cm="1">
        <f t="array" ref="AU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5" s="8" t="str">
        <f>TEXT('CMO Input'!$D15,"MMM-YY")</f>
        <v>April</v>
      </c>
    </row>
    <row r="16" spans="1:53" x14ac:dyDescent="0.25">
      <c r="A16" s="14">
        <v>510802419</v>
      </c>
      <c r="B16" s="12" t="s">
        <v>1412</v>
      </c>
      <c r="C16" s="12" t="s">
        <v>44</v>
      </c>
      <c r="D16" s="12" t="s">
        <v>45</v>
      </c>
      <c r="E16" s="13">
        <v>5</v>
      </c>
      <c r="F16" s="12" t="s">
        <v>46</v>
      </c>
      <c r="G16" s="13" t="s">
        <v>47</v>
      </c>
      <c r="H16" s="12" t="s">
        <v>99</v>
      </c>
      <c r="I16" s="12" t="s">
        <v>108</v>
      </c>
      <c r="J16" s="12" t="s">
        <v>109</v>
      </c>
      <c r="K16" s="14">
        <v>510802419</v>
      </c>
      <c r="L16" s="12" t="s">
        <v>51</v>
      </c>
      <c r="M16" s="12">
        <v>41.5</v>
      </c>
      <c r="N16" s="12" t="s">
        <v>52</v>
      </c>
      <c r="O16" s="12">
        <v>24</v>
      </c>
      <c r="P16" s="12" t="s">
        <v>53</v>
      </c>
      <c r="Q16" s="12">
        <v>12</v>
      </c>
      <c r="R16" s="12" t="s">
        <v>54</v>
      </c>
      <c r="S16" s="12" t="s">
        <v>102</v>
      </c>
      <c r="T16" s="12" t="s">
        <v>56</v>
      </c>
      <c r="U16" s="12" t="s">
        <v>57</v>
      </c>
      <c r="V16" s="12" t="s">
        <v>58</v>
      </c>
      <c r="W16" s="12" t="s">
        <v>59</v>
      </c>
      <c r="X16" s="12" t="b">
        <v>0</v>
      </c>
      <c r="Y16" s="12" t="b">
        <v>0</v>
      </c>
      <c r="Z16" s="12" t="e">
        <v>#N/A</v>
      </c>
      <c r="AA16" s="12">
        <v>0.498</v>
      </c>
      <c r="AB16" s="12">
        <v>0</v>
      </c>
      <c r="AC16" s="12" t="s">
        <v>44</v>
      </c>
      <c r="AD16" s="12" t="s">
        <v>108</v>
      </c>
      <c r="AE16" s="12" t="s">
        <v>109</v>
      </c>
      <c r="AF16" s="12" t="e">
        <v>#N/A</v>
      </c>
      <c r="AG16" s="12" t="s">
        <v>44</v>
      </c>
      <c r="AH16" s="12" t="b">
        <v>1</v>
      </c>
      <c r="AI16" s="12" t="s">
        <v>60</v>
      </c>
      <c r="AJ16" s="12" t="s">
        <v>61</v>
      </c>
      <c r="AK16" s="12" t="s">
        <v>113</v>
      </c>
      <c r="AL16" s="12" t="s">
        <v>110</v>
      </c>
      <c r="AM16" s="12" t="e">
        <v>#N/A</v>
      </c>
      <c r="AN16" s="15" t="e">
        <v>#N/A</v>
      </c>
      <c r="AO16" t="str">
        <f>RIGHT('CMO Input'!$T16,(LEN('CMO Input'!$T16)-FIND(" ",'CMO Input'!$T16,1)))</f>
        <v>18-24”</v>
      </c>
      <c r="AP16">
        <f>'CMO Input'!$O16</f>
        <v>24</v>
      </c>
      <c r="AR16" t="str">
        <f>Table2[[#This Row],[Policy / Non Policy]]</f>
        <v>Policy</v>
      </c>
      <c r="AS16" t="str">
        <f>'CMO Input'!$U16</f>
        <v>Tier 3</v>
      </c>
      <c r="AT16" t="str">
        <f>'CMO Input'!$P16</f>
        <v>CI</v>
      </c>
      <c r="AU16" t="str" cm="1">
        <f t="array" ref="AU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6" s="8" t="str">
        <f>TEXT('CMO Input'!$D16,"MMM-YY")</f>
        <v>April</v>
      </c>
    </row>
    <row r="17" spans="1:48" x14ac:dyDescent="0.25">
      <c r="A17" s="18">
        <v>510894344</v>
      </c>
      <c r="B17" s="16" t="s">
        <v>1412</v>
      </c>
      <c r="C17" s="16" t="s">
        <v>44</v>
      </c>
      <c r="D17" s="16" t="s">
        <v>45</v>
      </c>
      <c r="E17" s="17">
        <v>5</v>
      </c>
      <c r="F17" s="16" t="s">
        <v>46</v>
      </c>
      <c r="G17" s="17" t="s">
        <v>47</v>
      </c>
      <c r="H17" s="16" t="s">
        <v>48</v>
      </c>
      <c r="I17" s="16" t="s">
        <v>49</v>
      </c>
      <c r="J17" s="16" t="s">
        <v>50</v>
      </c>
      <c r="K17" s="18">
        <v>510894344</v>
      </c>
      <c r="L17" s="16" t="s">
        <v>51</v>
      </c>
      <c r="M17" s="16">
        <v>7.2</v>
      </c>
      <c r="N17" s="16" t="s">
        <v>52</v>
      </c>
      <c r="O17" s="16">
        <v>18</v>
      </c>
      <c r="P17" s="16" t="s">
        <v>53</v>
      </c>
      <c r="Q17" s="16">
        <v>45</v>
      </c>
      <c r="R17" s="16" t="s">
        <v>54</v>
      </c>
      <c r="S17" s="16" t="s">
        <v>55</v>
      </c>
      <c r="T17" s="16" t="s">
        <v>56</v>
      </c>
      <c r="U17" s="16" t="s">
        <v>57</v>
      </c>
      <c r="V17" s="16" t="s">
        <v>58</v>
      </c>
      <c r="W17" s="16" t="s">
        <v>59</v>
      </c>
      <c r="X17" s="16" t="b">
        <v>0</v>
      </c>
      <c r="Y17" s="16" t="b">
        <v>0</v>
      </c>
      <c r="Z17" s="16" t="e">
        <v>#N/A</v>
      </c>
      <c r="AA17" s="16">
        <v>0.32400000000000001</v>
      </c>
      <c r="AB17" s="16">
        <v>0</v>
      </c>
      <c r="AC17" s="16" t="s">
        <v>44</v>
      </c>
      <c r="AD17" s="16" t="s">
        <v>49</v>
      </c>
      <c r="AE17" s="16" t="s">
        <v>50</v>
      </c>
      <c r="AF17" s="16" t="e">
        <v>#N/A</v>
      </c>
      <c r="AG17" s="16" t="s">
        <v>44</v>
      </c>
      <c r="AH17" s="16" t="b">
        <v>1</v>
      </c>
      <c r="AI17" s="16" t="s">
        <v>60</v>
      </c>
      <c r="AJ17" s="16" t="s">
        <v>61</v>
      </c>
      <c r="AK17" s="16" t="s">
        <v>62</v>
      </c>
      <c r="AL17" s="16" t="s">
        <v>114</v>
      </c>
      <c r="AM17" s="16" t="s">
        <v>64</v>
      </c>
      <c r="AN17" s="19" t="s">
        <v>65</v>
      </c>
      <c r="AO17" t="str">
        <f>RIGHT('CMO Input'!$T17,(LEN('CMO Input'!$T17)-FIND(" ",'CMO Input'!$T17,1)))</f>
        <v>18-24”</v>
      </c>
      <c r="AP17">
        <f>'CMO Input'!$O17</f>
        <v>18</v>
      </c>
      <c r="AR17" t="str">
        <f>Table2[[#This Row],[Policy / Non Policy]]</f>
        <v>Policy</v>
      </c>
      <c r="AS17" t="str">
        <f>'CMO Input'!$U17</f>
        <v>Tier 3</v>
      </c>
      <c r="AT17" t="str">
        <f>'CMO Input'!$P17</f>
        <v>CI</v>
      </c>
      <c r="AU17" t="str" cm="1">
        <f t="array" ref="AU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7" s="8" t="str">
        <f>TEXT('CMO Input'!$D17,"MMM-YY")</f>
        <v>April</v>
      </c>
    </row>
    <row r="18" spans="1:48" x14ac:dyDescent="0.25">
      <c r="A18" s="14" t="s">
        <v>115</v>
      </c>
      <c r="B18" s="12" t="s">
        <v>1412</v>
      </c>
      <c r="C18" s="12" t="s">
        <v>44</v>
      </c>
      <c r="D18" s="12" t="s">
        <v>45</v>
      </c>
      <c r="E18" s="13">
        <v>5</v>
      </c>
      <c r="F18" s="12" t="s">
        <v>46</v>
      </c>
      <c r="G18" s="13" t="s">
        <v>47</v>
      </c>
      <c r="H18" s="12" t="s">
        <v>48</v>
      </c>
      <c r="I18" s="12" t="s">
        <v>49</v>
      </c>
      <c r="J18" s="12" t="s">
        <v>50</v>
      </c>
      <c r="K18" s="14" t="s">
        <v>115</v>
      </c>
      <c r="L18" s="12" t="s">
        <v>116</v>
      </c>
      <c r="M18" s="12">
        <v>0</v>
      </c>
      <c r="N18" s="12" t="s">
        <v>52</v>
      </c>
      <c r="O18" s="12">
        <v>4</v>
      </c>
      <c r="P18" s="12" t="s">
        <v>53</v>
      </c>
      <c r="Q18" s="12">
        <v>10</v>
      </c>
      <c r="R18" s="12" t="s">
        <v>54</v>
      </c>
      <c r="S18" s="12" t="s">
        <v>117</v>
      </c>
      <c r="T18" s="12" t="s">
        <v>118</v>
      </c>
      <c r="U18" s="12" t="s">
        <v>94</v>
      </c>
      <c r="V18" s="12" t="s">
        <v>58</v>
      </c>
      <c r="W18" s="12" t="s">
        <v>95</v>
      </c>
      <c r="X18" s="12" t="b">
        <v>0</v>
      </c>
      <c r="Y18" s="12" t="b">
        <v>0</v>
      </c>
      <c r="Z18" s="12" t="e">
        <v>#N/A</v>
      </c>
      <c r="AA18" s="12">
        <v>0</v>
      </c>
      <c r="AB18" s="12">
        <v>0</v>
      </c>
      <c r="AC18" s="12" t="s">
        <v>44</v>
      </c>
      <c r="AD18" s="12" t="s">
        <v>49</v>
      </c>
      <c r="AE18" s="12" t="s">
        <v>50</v>
      </c>
      <c r="AF18" s="12" t="e">
        <v>#N/A</v>
      </c>
      <c r="AG18" s="12" t="s">
        <v>44</v>
      </c>
      <c r="AH18" s="12" t="b">
        <v>1</v>
      </c>
      <c r="AI18" s="12" t="s">
        <v>60</v>
      </c>
      <c r="AJ18" s="12" t="s">
        <v>61</v>
      </c>
      <c r="AK18" s="12"/>
      <c r="AL18" s="12" t="s">
        <v>114</v>
      </c>
      <c r="AM18" s="12" t="e">
        <v>#N/A</v>
      </c>
      <c r="AN18" s="15" t="e">
        <v>#N/A</v>
      </c>
      <c r="AO18" t="str">
        <f>RIGHT('CMO Input'!$T18,(LEN('CMO Input'!$T18)-FIND(" ",'CMO Input'!$T18,1)))</f>
        <v>4-5”</v>
      </c>
      <c r="AP18">
        <f>'CMO Input'!$O18</f>
        <v>4</v>
      </c>
      <c r="AR18" t="str">
        <f>Table2[[#This Row],[Policy / Non Policy]]</f>
        <v>Policy</v>
      </c>
      <c r="AS18" t="str">
        <f>'CMO Input'!$U18</f>
        <v>Tier 1</v>
      </c>
      <c r="AT18" t="str">
        <f>'CMO Input'!$P18</f>
        <v>CI</v>
      </c>
      <c r="AU18" t="str" cm="1">
        <f t="array" ref="AU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" s="8" t="str">
        <f>TEXT('CMO Input'!$D18,"MMM-YY")</f>
        <v>April</v>
      </c>
    </row>
    <row r="19" spans="1:48" x14ac:dyDescent="0.25">
      <c r="A19" s="18">
        <v>510802419</v>
      </c>
      <c r="B19" s="16" t="s">
        <v>1412</v>
      </c>
      <c r="C19" s="16" t="s">
        <v>44</v>
      </c>
      <c r="D19" s="16" t="s">
        <v>119</v>
      </c>
      <c r="E19" s="17">
        <v>6</v>
      </c>
      <c r="F19" s="16" t="s">
        <v>46</v>
      </c>
      <c r="G19" s="17" t="s">
        <v>47</v>
      </c>
      <c r="H19" s="16" t="s">
        <v>99</v>
      </c>
      <c r="I19" s="16" t="s">
        <v>108</v>
      </c>
      <c r="J19" s="16" t="s">
        <v>109</v>
      </c>
      <c r="K19" s="18">
        <v>510802419</v>
      </c>
      <c r="L19" s="16" t="s">
        <v>51</v>
      </c>
      <c r="M19" s="16">
        <v>41.5</v>
      </c>
      <c r="N19" s="16" t="s">
        <v>52</v>
      </c>
      <c r="O19" s="16">
        <v>24</v>
      </c>
      <c r="P19" s="16" t="s">
        <v>53</v>
      </c>
      <c r="Q19" s="16">
        <v>-12</v>
      </c>
      <c r="R19" s="16" t="s">
        <v>54</v>
      </c>
      <c r="S19" s="16" t="s">
        <v>102</v>
      </c>
      <c r="T19" s="16" t="s">
        <v>56</v>
      </c>
      <c r="U19" s="16" t="s">
        <v>57</v>
      </c>
      <c r="V19" s="16" t="s">
        <v>58</v>
      </c>
      <c r="W19" s="16" t="s">
        <v>59</v>
      </c>
      <c r="X19" s="16" t="b">
        <v>0</v>
      </c>
      <c r="Y19" s="16" t="b">
        <v>0</v>
      </c>
      <c r="Z19" s="16" t="e">
        <v>#N/A</v>
      </c>
      <c r="AA19" s="16">
        <v>-0.498</v>
      </c>
      <c r="AB19" s="16">
        <v>0</v>
      </c>
      <c r="AC19" s="16" t="s">
        <v>44</v>
      </c>
      <c r="AD19" s="16" t="s">
        <v>108</v>
      </c>
      <c r="AE19" s="16" t="s">
        <v>109</v>
      </c>
      <c r="AF19" s="16" t="e">
        <v>#N/A</v>
      </c>
      <c r="AG19" s="16" t="s">
        <v>44</v>
      </c>
      <c r="AH19" s="16" t="b">
        <v>1</v>
      </c>
      <c r="AI19" s="16" t="s">
        <v>60</v>
      </c>
      <c r="AJ19" s="16" t="s">
        <v>61</v>
      </c>
      <c r="AK19" s="16" t="s">
        <v>113</v>
      </c>
      <c r="AL19" s="16" t="s">
        <v>110</v>
      </c>
      <c r="AM19" s="16" t="e">
        <v>#N/A</v>
      </c>
      <c r="AN19" s="19" t="e">
        <v>#N/A</v>
      </c>
      <c r="AO19" t="str">
        <f>RIGHT('CMO Input'!$T19,(LEN('CMO Input'!$T19)-FIND(" ",'CMO Input'!$T19,1)))</f>
        <v>18-24”</v>
      </c>
      <c r="AP19">
        <f>'CMO Input'!$O19</f>
        <v>24</v>
      </c>
      <c r="AR19" t="str">
        <f>Table2[[#This Row],[Policy / Non Policy]]</f>
        <v>Policy</v>
      </c>
      <c r="AS19" t="str">
        <f>'CMO Input'!$U19</f>
        <v>Tier 3</v>
      </c>
      <c r="AT19" t="str">
        <f>'CMO Input'!$P19</f>
        <v>CI</v>
      </c>
      <c r="AU19" t="str" cm="1">
        <f t="array" ref="AU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9" s="8" t="str">
        <f>TEXT('CMO Input'!$D19,"MMM-YY")</f>
        <v>May</v>
      </c>
    </row>
    <row r="20" spans="1:48" x14ac:dyDescent="0.25">
      <c r="A20" s="14">
        <v>510802419</v>
      </c>
      <c r="B20" s="12" t="s">
        <v>1412</v>
      </c>
      <c r="C20" s="12" t="s">
        <v>44</v>
      </c>
      <c r="D20" s="12" t="s">
        <v>119</v>
      </c>
      <c r="E20" s="13">
        <v>6</v>
      </c>
      <c r="F20" s="12" t="s">
        <v>46</v>
      </c>
      <c r="G20" s="13" t="s">
        <v>47</v>
      </c>
      <c r="H20" s="12" t="s">
        <v>99</v>
      </c>
      <c r="I20" s="12" t="s">
        <v>108</v>
      </c>
      <c r="J20" s="12" t="s">
        <v>109</v>
      </c>
      <c r="K20" s="14">
        <v>510802419</v>
      </c>
      <c r="L20" s="12" t="s">
        <v>120</v>
      </c>
      <c r="M20" s="12">
        <v>41.5</v>
      </c>
      <c r="N20" s="12" t="s">
        <v>52</v>
      </c>
      <c r="O20" s="12">
        <v>12</v>
      </c>
      <c r="P20" s="12" t="s">
        <v>53</v>
      </c>
      <c r="Q20" s="12">
        <v>12</v>
      </c>
      <c r="R20" s="12" t="s">
        <v>54</v>
      </c>
      <c r="S20" s="12" t="s">
        <v>121</v>
      </c>
      <c r="T20" s="12" t="s">
        <v>122</v>
      </c>
      <c r="U20" s="12" t="s">
        <v>73</v>
      </c>
      <c r="V20" s="12" t="s">
        <v>58</v>
      </c>
      <c r="W20" s="12" t="s">
        <v>74</v>
      </c>
      <c r="X20" s="12" t="b">
        <v>0</v>
      </c>
      <c r="Y20" s="12" t="b">
        <v>0</v>
      </c>
      <c r="Z20" s="12" t="e">
        <v>#N/A</v>
      </c>
      <c r="AA20" s="12">
        <v>0.498</v>
      </c>
      <c r="AB20" s="12">
        <v>0</v>
      </c>
      <c r="AC20" s="12" t="s">
        <v>44</v>
      </c>
      <c r="AD20" s="12" t="s">
        <v>108</v>
      </c>
      <c r="AE20" s="12" t="s">
        <v>109</v>
      </c>
      <c r="AF20" s="12" t="e">
        <v>#N/A</v>
      </c>
      <c r="AG20" s="12" t="s">
        <v>44</v>
      </c>
      <c r="AH20" s="12" t="b">
        <v>1</v>
      </c>
      <c r="AI20" s="12" t="s">
        <v>60</v>
      </c>
      <c r="AJ20" s="12" t="s">
        <v>61</v>
      </c>
      <c r="AK20" s="12" t="s">
        <v>113</v>
      </c>
      <c r="AL20" s="12" t="s">
        <v>110</v>
      </c>
      <c r="AM20" s="12" t="e">
        <v>#N/A</v>
      </c>
      <c r="AN20" s="15" t="e">
        <v>#N/A</v>
      </c>
      <c r="AO20" t="str">
        <f>RIGHT('CMO Input'!$T20,(LEN('CMO Input'!$T20)-FIND(" ",'CMO Input'!$T20,1)))</f>
        <v>10-12”</v>
      </c>
      <c r="AP20">
        <f>'CMO Input'!$O20</f>
        <v>12</v>
      </c>
      <c r="AR20" t="str">
        <f>Table2[[#This Row],[Policy / Non Policy]]</f>
        <v>Policy</v>
      </c>
      <c r="AS20" t="str">
        <f>'CMO Input'!$U20</f>
        <v>Tier 2</v>
      </c>
      <c r="AT20" t="str">
        <f>'CMO Input'!$P20</f>
        <v>CI</v>
      </c>
      <c r="AU20" t="str" cm="1">
        <f t="array" ref="AU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0" s="8" t="str">
        <f>TEXT('CMO Input'!$D20,"MMM-YY")</f>
        <v>May</v>
      </c>
    </row>
    <row r="21" spans="1:48" x14ac:dyDescent="0.25">
      <c r="A21" s="18">
        <v>510906074</v>
      </c>
      <c r="B21" s="16" t="s">
        <v>1412</v>
      </c>
      <c r="C21" s="16" t="s">
        <v>44</v>
      </c>
      <c r="D21" s="16" t="s">
        <v>119</v>
      </c>
      <c r="E21" s="17">
        <v>8</v>
      </c>
      <c r="F21" s="16" t="s">
        <v>46</v>
      </c>
      <c r="G21" s="17" t="s">
        <v>47</v>
      </c>
      <c r="H21" s="16" t="s">
        <v>99</v>
      </c>
      <c r="I21" s="16" t="s">
        <v>100</v>
      </c>
      <c r="J21" s="16" t="s">
        <v>101</v>
      </c>
      <c r="K21" s="18">
        <v>510906074</v>
      </c>
      <c r="L21" s="16" t="s">
        <v>51</v>
      </c>
      <c r="M21" s="16">
        <v>78</v>
      </c>
      <c r="N21" s="16" t="s">
        <v>52</v>
      </c>
      <c r="O21" s="16">
        <v>24</v>
      </c>
      <c r="P21" s="16" t="s">
        <v>53</v>
      </c>
      <c r="Q21" s="16">
        <v>40</v>
      </c>
      <c r="R21" s="16" t="s">
        <v>54</v>
      </c>
      <c r="S21" s="16" t="s">
        <v>102</v>
      </c>
      <c r="T21" s="16" t="s">
        <v>56</v>
      </c>
      <c r="U21" s="16" t="s">
        <v>57</v>
      </c>
      <c r="V21" s="16" t="s">
        <v>58</v>
      </c>
      <c r="W21" s="16" t="s">
        <v>59</v>
      </c>
      <c r="X21" s="16" t="b">
        <v>0</v>
      </c>
      <c r="Y21" s="16" t="b">
        <v>0</v>
      </c>
      <c r="Z21" s="16" t="e">
        <v>#N/A</v>
      </c>
      <c r="AA21" s="16">
        <v>3.12</v>
      </c>
      <c r="AB21" s="16">
        <v>0</v>
      </c>
      <c r="AC21" s="16" t="s">
        <v>44</v>
      </c>
      <c r="AD21" s="16" t="s">
        <v>100</v>
      </c>
      <c r="AE21" s="16" t="s">
        <v>101</v>
      </c>
      <c r="AF21" s="16" t="e">
        <v>#N/A</v>
      </c>
      <c r="AG21" s="16" t="s">
        <v>44</v>
      </c>
      <c r="AH21" s="16" t="b">
        <v>1</v>
      </c>
      <c r="AI21" s="16" t="s">
        <v>60</v>
      </c>
      <c r="AJ21" s="16" t="s">
        <v>103</v>
      </c>
      <c r="AK21" s="16" t="s">
        <v>104</v>
      </c>
      <c r="AL21" s="16" t="s">
        <v>105</v>
      </c>
      <c r="AM21" s="16" t="e">
        <v>#N/A</v>
      </c>
      <c r="AN21" s="19" t="e">
        <v>#N/A</v>
      </c>
      <c r="AO21" t="str">
        <f>RIGHT('CMO Input'!$T21,(LEN('CMO Input'!$T21)-FIND(" ",'CMO Input'!$T21,1)))</f>
        <v>18-24”</v>
      </c>
      <c r="AP21">
        <f>'CMO Input'!$O21</f>
        <v>24</v>
      </c>
      <c r="AR21" t="str">
        <f>Table2[[#This Row],[Policy / Non Policy]]</f>
        <v>Policy</v>
      </c>
      <c r="AS21" t="str">
        <f>'CMO Input'!$U21</f>
        <v>Tier 3</v>
      </c>
      <c r="AT21" t="str">
        <f>'CMO Input'!$P21</f>
        <v>CI</v>
      </c>
      <c r="AU21" t="str" cm="1">
        <f t="array" ref="AU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1" s="8" t="str">
        <f>TEXT('CMO Input'!$D21,"MMM-YY")</f>
        <v>May</v>
      </c>
    </row>
    <row r="22" spans="1:48" x14ac:dyDescent="0.25">
      <c r="A22" s="14">
        <v>510831309</v>
      </c>
      <c r="B22" s="12" t="s">
        <v>1412</v>
      </c>
      <c r="C22" s="12" t="s">
        <v>44</v>
      </c>
      <c r="D22" s="12" t="s">
        <v>119</v>
      </c>
      <c r="E22" s="13">
        <v>9</v>
      </c>
      <c r="F22" s="12" t="s">
        <v>46</v>
      </c>
      <c r="G22" s="13" t="s">
        <v>80</v>
      </c>
      <c r="H22" s="12" t="s">
        <v>81</v>
      </c>
      <c r="I22" s="12" t="s">
        <v>82</v>
      </c>
      <c r="J22" s="12" t="s">
        <v>83</v>
      </c>
      <c r="K22" s="14">
        <v>510831309</v>
      </c>
      <c r="L22" s="12" t="s">
        <v>51</v>
      </c>
      <c r="M22" s="12">
        <v>33.700000000000003</v>
      </c>
      <c r="N22" s="12" t="s">
        <v>52</v>
      </c>
      <c r="O22" s="12">
        <v>18</v>
      </c>
      <c r="P22" s="12" t="s">
        <v>53</v>
      </c>
      <c r="Q22" s="12">
        <v>116</v>
      </c>
      <c r="R22" s="12" t="s">
        <v>54</v>
      </c>
      <c r="S22" s="12" t="s">
        <v>55</v>
      </c>
      <c r="T22" s="12" t="s">
        <v>56</v>
      </c>
      <c r="U22" s="12" t="s">
        <v>57</v>
      </c>
      <c r="V22" s="12" t="s">
        <v>58</v>
      </c>
      <c r="W22" s="12" t="s">
        <v>59</v>
      </c>
      <c r="X22" s="12" t="b">
        <v>0</v>
      </c>
      <c r="Y22" s="12" t="b">
        <v>0</v>
      </c>
      <c r="Z22" s="12" t="e">
        <v>#N/A</v>
      </c>
      <c r="AA22" s="12">
        <v>3.9092000000000002</v>
      </c>
      <c r="AB22" s="12" t="s">
        <v>75</v>
      </c>
      <c r="AC22" s="12" t="s">
        <v>44</v>
      </c>
      <c r="AD22" s="12" t="s">
        <v>82</v>
      </c>
      <c r="AE22" s="12" t="s">
        <v>83</v>
      </c>
      <c r="AF22" s="12" t="e">
        <v>#N/A</v>
      </c>
      <c r="AG22" s="12" t="s">
        <v>44</v>
      </c>
      <c r="AH22" s="12" t="b">
        <v>1</v>
      </c>
      <c r="AI22" s="12" t="s">
        <v>60</v>
      </c>
      <c r="AJ22" s="12" t="s">
        <v>10</v>
      </c>
      <c r="AK22" s="12" t="s">
        <v>104</v>
      </c>
      <c r="AL22" s="12" t="s">
        <v>123</v>
      </c>
      <c r="AM22" s="12" t="e">
        <v>#N/A</v>
      </c>
      <c r="AN22" s="15" t="e">
        <v>#N/A</v>
      </c>
      <c r="AO22" t="str">
        <f>RIGHT('CMO Input'!$T22,(LEN('CMO Input'!$T22)-FIND(" ",'CMO Input'!$T22,1)))</f>
        <v>18-24”</v>
      </c>
      <c r="AP22">
        <f>'CMO Input'!$O22</f>
        <v>18</v>
      </c>
      <c r="AR22" t="str">
        <f>Table2[[#This Row],[Policy / Non Policy]]</f>
        <v>Policy</v>
      </c>
      <c r="AS22" t="str">
        <f>'CMO Input'!$U22</f>
        <v>Tier 3</v>
      </c>
      <c r="AT22" t="str">
        <f>'CMO Input'!$P22</f>
        <v>CI</v>
      </c>
      <c r="AU22" t="str" cm="1">
        <f t="array" ref="AU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2" s="8" t="str">
        <f>TEXT('CMO Input'!$D22,"MMM-YY")</f>
        <v>May</v>
      </c>
    </row>
    <row r="23" spans="1:48" x14ac:dyDescent="0.25">
      <c r="A23" s="18">
        <v>612104784</v>
      </c>
      <c r="B23" s="16" t="s">
        <v>1412</v>
      </c>
      <c r="C23" s="16" t="s">
        <v>44</v>
      </c>
      <c r="D23" s="16" t="s">
        <v>124</v>
      </c>
      <c r="E23" s="17">
        <v>12</v>
      </c>
      <c r="F23" s="16" t="s">
        <v>46</v>
      </c>
      <c r="G23" s="17" t="s">
        <v>80</v>
      </c>
      <c r="H23" s="16" t="s">
        <v>81</v>
      </c>
      <c r="I23" s="16" t="s">
        <v>82</v>
      </c>
      <c r="J23" s="16" t="s">
        <v>83</v>
      </c>
      <c r="K23" s="18">
        <v>612104784</v>
      </c>
      <c r="L23" s="16" t="s">
        <v>90</v>
      </c>
      <c r="M23" s="16">
        <v>99.2</v>
      </c>
      <c r="N23" s="16" t="s">
        <v>52</v>
      </c>
      <c r="O23" s="16">
        <v>4</v>
      </c>
      <c r="P23" s="16" t="s">
        <v>53</v>
      </c>
      <c r="Q23" s="16">
        <v>5.4</v>
      </c>
      <c r="R23" s="16" t="s">
        <v>54</v>
      </c>
      <c r="S23" s="16" t="s">
        <v>117</v>
      </c>
      <c r="T23" s="16" t="s">
        <v>118</v>
      </c>
      <c r="U23" s="16" t="s">
        <v>94</v>
      </c>
      <c r="V23" s="16" t="s">
        <v>58</v>
      </c>
      <c r="W23" s="16" t="s">
        <v>95</v>
      </c>
      <c r="X23" s="16" t="b">
        <v>0</v>
      </c>
      <c r="Y23" s="16" t="b">
        <v>0</v>
      </c>
      <c r="Z23" s="16" t="e">
        <v>#N/A</v>
      </c>
      <c r="AA23" s="16">
        <v>0.53568000000000005</v>
      </c>
      <c r="AB23" s="16" t="s">
        <v>75</v>
      </c>
      <c r="AC23" s="16" t="s">
        <v>44</v>
      </c>
      <c r="AD23" s="16" t="s">
        <v>82</v>
      </c>
      <c r="AE23" s="16" t="s">
        <v>83</v>
      </c>
      <c r="AF23" s="16" t="e">
        <v>#N/A</v>
      </c>
      <c r="AG23" s="16" t="s">
        <v>44</v>
      </c>
      <c r="AH23" s="16" t="b">
        <v>1</v>
      </c>
      <c r="AI23" s="16" t="s">
        <v>39</v>
      </c>
      <c r="AJ23" s="16" t="s">
        <v>10</v>
      </c>
      <c r="AK23" s="16" t="s">
        <v>125</v>
      </c>
      <c r="AL23" s="16" t="s">
        <v>123</v>
      </c>
      <c r="AM23" s="16" t="e">
        <v>#N/A</v>
      </c>
      <c r="AN23" s="19" t="s">
        <v>126</v>
      </c>
      <c r="AO23" t="str">
        <f>RIGHT('CMO Input'!$T23,(LEN('CMO Input'!$T23)-FIND(" ",'CMO Input'!$T23,1)))</f>
        <v>4-5”</v>
      </c>
      <c r="AP23">
        <f>'CMO Input'!$O23</f>
        <v>4</v>
      </c>
      <c r="AR23" t="str">
        <f>Table2[[#This Row],[Policy / Non Policy]]</f>
        <v>Policy</v>
      </c>
      <c r="AS23" t="str">
        <f>'CMO Input'!$U23</f>
        <v>Tier 1</v>
      </c>
      <c r="AT23" t="str">
        <f>'CMO Input'!$P23</f>
        <v>CI</v>
      </c>
      <c r="AU23" t="str" cm="1">
        <f t="array" ref="AU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" s="8" t="str">
        <f>TEXT('CMO Input'!$D23,"MMM-YY")</f>
        <v>June</v>
      </c>
    </row>
    <row r="24" spans="1:48" x14ac:dyDescent="0.25">
      <c r="A24" s="14">
        <v>220000068504</v>
      </c>
      <c r="B24" s="12" t="s">
        <v>1412</v>
      </c>
      <c r="C24" s="12" t="s">
        <v>127</v>
      </c>
      <c r="D24" s="12" t="s">
        <v>45</v>
      </c>
      <c r="E24" s="13">
        <v>5</v>
      </c>
      <c r="F24" s="12" t="s">
        <v>46</v>
      </c>
      <c r="G24" s="13" t="s">
        <v>87</v>
      </c>
      <c r="H24" s="12" t="s">
        <v>128</v>
      </c>
      <c r="I24" s="12" t="s">
        <v>129</v>
      </c>
      <c r="J24" s="12" t="s">
        <v>130</v>
      </c>
      <c r="K24" s="14">
        <v>220000068504</v>
      </c>
      <c r="L24" s="12" t="s">
        <v>131</v>
      </c>
      <c r="M24" s="12">
        <v>0</v>
      </c>
      <c r="N24" s="12" t="s">
        <v>132</v>
      </c>
      <c r="O24" s="12">
        <v>6</v>
      </c>
      <c r="P24" s="12" t="s">
        <v>133</v>
      </c>
      <c r="Q24" s="12">
        <v>180</v>
      </c>
      <c r="R24" s="12" t="s">
        <v>54</v>
      </c>
      <c r="S24" s="12" t="s">
        <v>134</v>
      </c>
      <c r="T24" s="12" t="s">
        <v>135</v>
      </c>
      <c r="U24" s="12" t="s">
        <v>94</v>
      </c>
      <c r="V24" s="12" t="s">
        <v>136</v>
      </c>
      <c r="W24" s="12" t="s">
        <v>137</v>
      </c>
      <c r="X24" s="12" t="b">
        <v>0</v>
      </c>
      <c r="Y24" s="12" t="b">
        <v>0</v>
      </c>
      <c r="Z24" s="12" t="e">
        <v>#N/A</v>
      </c>
      <c r="AA24" s="12">
        <v>0</v>
      </c>
      <c r="AB24" s="12" t="s">
        <v>75</v>
      </c>
      <c r="AC24" s="12" t="s">
        <v>127</v>
      </c>
      <c r="AD24" s="12" t="s">
        <v>129</v>
      </c>
      <c r="AE24" s="12" t="s">
        <v>130</v>
      </c>
      <c r="AF24" s="12" t="e">
        <v>#N/A</v>
      </c>
      <c r="AG24" s="12" t="s">
        <v>127</v>
      </c>
      <c r="AH24" s="12" t="b">
        <v>1</v>
      </c>
      <c r="AI24" s="12" t="s">
        <v>60</v>
      </c>
      <c r="AJ24" s="12" t="s">
        <v>103</v>
      </c>
      <c r="AK24" s="12"/>
      <c r="AL24" s="12" t="s">
        <v>138</v>
      </c>
      <c r="AM24" s="12" t="e">
        <v>#N/A</v>
      </c>
      <c r="AN24" s="15" t="e">
        <v>#N/A</v>
      </c>
      <c r="AO24" t="str">
        <f>RIGHT('CMO Input'!$T24,(LEN('CMO Input'!$T24)-FIND(" ",'CMO Input'!$T24,1)))</f>
        <v>6-7”</v>
      </c>
      <c r="AP24">
        <f>'CMO Input'!$O24</f>
        <v>6</v>
      </c>
      <c r="AR24" t="str">
        <f>Table2[[#This Row],[Policy / Non Policy]]</f>
        <v>Non Policy</v>
      </c>
      <c r="AS24" t="str">
        <f>'CMO Input'!$U24</f>
        <v>Tier 1</v>
      </c>
      <c r="AT24" t="str">
        <f>'CMO Input'!$P24</f>
        <v>ST</v>
      </c>
      <c r="AU24" t="str" cm="1">
        <f t="array" ref="AU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24" s="8" t="str">
        <f>TEXT('CMO Input'!$D24,"MMM-YY")</f>
        <v>April</v>
      </c>
    </row>
    <row r="25" spans="1:48" x14ac:dyDescent="0.25">
      <c r="A25" s="18" t="s">
        <v>139</v>
      </c>
      <c r="B25" s="16" t="s">
        <v>1412</v>
      </c>
      <c r="C25" s="16" t="s">
        <v>127</v>
      </c>
      <c r="D25" s="16" t="s">
        <v>45</v>
      </c>
      <c r="E25" s="17">
        <v>5</v>
      </c>
      <c r="F25" s="16" t="s">
        <v>46</v>
      </c>
      <c r="G25" s="17" t="s">
        <v>87</v>
      </c>
      <c r="H25" s="16" t="s">
        <v>128</v>
      </c>
      <c r="I25" s="16" t="s">
        <v>129</v>
      </c>
      <c r="J25" s="16" t="s">
        <v>130</v>
      </c>
      <c r="K25" s="18" t="s">
        <v>139</v>
      </c>
      <c r="L25" s="16" t="s">
        <v>131</v>
      </c>
      <c r="M25" s="16">
        <v>0</v>
      </c>
      <c r="N25" s="16" t="s">
        <v>132</v>
      </c>
      <c r="O25" s="16">
        <v>6</v>
      </c>
      <c r="P25" s="16" t="s">
        <v>133</v>
      </c>
      <c r="Q25" s="16">
        <v>29</v>
      </c>
      <c r="R25" s="16" t="s">
        <v>54</v>
      </c>
      <c r="S25" s="16" t="s">
        <v>134</v>
      </c>
      <c r="T25" s="16" t="s">
        <v>135</v>
      </c>
      <c r="U25" s="16" t="s">
        <v>94</v>
      </c>
      <c r="V25" s="16" t="s">
        <v>136</v>
      </c>
      <c r="W25" s="16" t="s">
        <v>137</v>
      </c>
      <c r="X25" s="16" t="b">
        <v>0</v>
      </c>
      <c r="Y25" s="16" t="b">
        <v>0</v>
      </c>
      <c r="Z25" s="16" t="e">
        <v>#N/A</v>
      </c>
      <c r="AA25" s="16">
        <v>0</v>
      </c>
      <c r="AB25" s="16" t="s">
        <v>75</v>
      </c>
      <c r="AC25" s="16" t="s">
        <v>127</v>
      </c>
      <c r="AD25" s="16" t="s">
        <v>129</v>
      </c>
      <c r="AE25" s="16" t="s">
        <v>130</v>
      </c>
      <c r="AF25" s="16" t="e">
        <v>#N/A</v>
      </c>
      <c r="AG25" s="16" t="s">
        <v>127</v>
      </c>
      <c r="AH25" s="16" t="b">
        <v>1</v>
      </c>
      <c r="AI25" s="16" t="s">
        <v>60</v>
      </c>
      <c r="AJ25" s="16" t="s">
        <v>103</v>
      </c>
      <c r="AK25" s="16" t="s">
        <v>140</v>
      </c>
      <c r="AL25" s="16" t="s">
        <v>138</v>
      </c>
      <c r="AM25" s="16" t="e">
        <v>#N/A</v>
      </c>
      <c r="AN25" s="19" t="e">
        <v>#N/A</v>
      </c>
      <c r="AO25" t="str">
        <f>RIGHT('CMO Input'!$T25,(LEN('CMO Input'!$T25)-FIND(" ",'CMO Input'!$T25,1)))</f>
        <v>6-7”</v>
      </c>
      <c r="AP25">
        <f>'CMO Input'!$O25</f>
        <v>6</v>
      </c>
      <c r="AR25" t="str">
        <f>Table2[[#This Row],[Policy / Non Policy]]</f>
        <v>Non Policy</v>
      </c>
      <c r="AS25" t="str">
        <f>'CMO Input'!$U25</f>
        <v>Tier 1</v>
      </c>
      <c r="AT25" t="str">
        <f>'CMO Input'!$P25</f>
        <v>ST</v>
      </c>
      <c r="AU25" t="str" cm="1">
        <f t="array" ref="AU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25" s="8" t="str">
        <f>TEXT('CMO Input'!$D25,"MMM-YY")</f>
        <v>April</v>
      </c>
    </row>
    <row r="26" spans="1:48" x14ac:dyDescent="0.25">
      <c r="A26" s="14">
        <v>510819993</v>
      </c>
      <c r="B26" s="12" t="s">
        <v>1412</v>
      </c>
      <c r="C26" s="12" t="s">
        <v>141</v>
      </c>
      <c r="D26" s="12" t="s">
        <v>45</v>
      </c>
      <c r="E26" s="13">
        <v>3</v>
      </c>
      <c r="F26" s="12" t="s">
        <v>46</v>
      </c>
      <c r="G26" s="13" t="s">
        <v>142</v>
      </c>
      <c r="H26" s="12" t="s">
        <v>143</v>
      </c>
      <c r="I26" s="12" t="s">
        <v>144</v>
      </c>
      <c r="J26" s="12" t="s">
        <v>145</v>
      </c>
      <c r="K26" s="14">
        <v>510819993</v>
      </c>
      <c r="L26" s="12" t="s">
        <v>116</v>
      </c>
      <c r="M26" s="12">
        <v>24.3</v>
      </c>
      <c r="N26" s="12" t="s">
        <v>52</v>
      </c>
      <c r="O26" s="12">
        <v>4</v>
      </c>
      <c r="P26" s="12" t="s">
        <v>53</v>
      </c>
      <c r="Q26" s="12">
        <v>120</v>
      </c>
      <c r="R26" s="12" t="s">
        <v>54</v>
      </c>
      <c r="S26" s="12" t="s">
        <v>117</v>
      </c>
      <c r="T26" s="12" t="s">
        <v>118</v>
      </c>
      <c r="U26" s="12" t="s">
        <v>94</v>
      </c>
      <c r="V26" s="12" t="s">
        <v>58</v>
      </c>
      <c r="W26" s="12" t="s">
        <v>95</v>
      </c>
      <c r="X26" s="12" t="b">
        <v>0</v>
      </c>
      <c r="Y26" s="12" t="b">
        <v>0</v>
      </c>
      <c r="Z26" s="12" t="e">
        <v>#N/A</v>
      </c>
      <c r="AA26" s="12">
        <v>2.9160000000000004</v>
      </c>
      <c r="AB26" s="12">
        <v>0</v>
      </c>
      <c r="AC26" s="12" t="s">
        <v>141</v>
      </c>
      <c r="AD26" s="12" t="s">
        <v>144</v>
      </c>
      <c r="AE26" s="12" t="s">
        <v>145</v>
      </c>
      <c r="AF26" s="12" t="e">
        <v>#N/A</v>
      </c>
      <c r="AG26" s="12" t="s">
        <v>141</v>
      </c>
      <c r="AH26" s="12" t="b">
        <v>1</v>
      </c>
      <c r="AI26" s="12" t="s">
        <v>60</v>
      </c>
      <c r="AJ26" s="12" t="s">
        <v>146</v>
      </c>
      <c r="AK26" s="12" t="s">
        <v>147</v>
      </c>
      <c r="AL26" s="12" t="s">
        <v>148</v>
      </c>
      <c r="AM26" s="12" t="e">
        <v>#N/A</v>
      </c>
      <c r="AN26" s="15" t="e">
        <v>#N/A</v>
      </c>
      <c r="AO26" t="str">
        <f>RIGHT('CMO Input'!$T26,(LEN('CMO Input'!$T26)-FIND(" ",'CMO Input'!$T26,1)))</f>
        <v>4-5”</v>
      </c>
      <c r="AP26">
        <f>'CMO Input'!$O26</f>
        <v>4</v>
      </c>
      <c r="AR26" t="str">
        <f>Table2[[#This Row],[Policy / Non Policy]]</f>
        <v>Policy</v>
      </c>
      <c r="AS26" t="str">
        <f>'CMO Input'!$U26</f>
        <v>Tier 1</v>
      </c>
      <c r="AT26" t="str">
        <f>'CMO Input'!$P26</f>
        <v>CI</v>
      </c>
      <c r="AU26" t="str" cm="1">
        <f t="array" ref="AU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6" s="8" t="str">
        <f>TEXT('CMO Input'!$D26,"MMM-YY")</f>
        <v>April</v>
      </c>
    </row>
    <row r="27" spans="1:48" x14ac:dyDescent="0.25">
      <c r="A27" s="18">
        <v>510786574</v>
      </c>
      <c r="B27" s="16" t="s">
        <v>1412</v>
      </c>
      <c r="C27" s="16" t="s">
        <v>141</v>
      </c>
      <c r="D27" s="16" t="s">
        <v>45</v>
      </c>
      <c r="E27" s="17">
        <v>4</v>
      </c>
      <c r="F27" s="16" t="s">
        <v>46</v>
      </c>
      <c r="G27" s="17" t="s">
        <v>149</v>
      </c>
      <c r="H27" s="16" t="s">
        <v>150</v>
      </c>
      <c r="I27" s="16" t="s">
        <v>151</v>
      </c>
      <c r="J27" s="16" t="s">
        <v>152</v>
      </c>
      <c r="K27" s="18">
        <v>510786574</v>
      </c>
      <c r="L27" s="16" t="s">
        <v>116</v>
      </c>
      <c r="M27" s="16">
        <v>0.7</v>
      </c>
      <c r="N27" s="16" t="s">
        <v>52</v>
      </c>
      <c r="O27" s="16">
        <v>6</v>
      </c>
      <c r="P27" s="16" t="s">
        <v>91</v>
      </c>
      <c r="Q27" s="16">
        <v>4</v>
      </c>
      <c r="R27" s="16" t="s">
        <v>54</v>
      </c>
      <c r="S27" s="16" t="s">
        <v>134</v>
      </c>
      <c r="T27" s="16" t="s">
        <v>135</v>
      </c>
      <c r="U27" s="16" t="s">
        <v>94</v>
      </c>
      <c r="V27" s="16" t="s">
        <v>58</v>
      </c>
      <c r="W27" s="16" t="s">
        <v>95</v>
      </c>
      <c r="X27" s="16" t="b">
        <v>0</v>
      </c>
      <c r="Y27" s="16" t="b">
        <v>0</v>
      </c>
      <c r="Z27" s="16" t="e">
        <v>#N/A</v>
      </c>
      <c r="AA27" s="16">
        <v>2.8E-3</v>
      </c>
      <c r="AB27" s="16">
        <v>0</v>
      </c>
      <c r="AC27" s="16" t="s">
        <v>141</v>
      </c>
      <c r="AD27" s="16" t="s">
        <v>151</v>
      </c>
      <c r="AE27" s="16" t="s">
        <v>152</v>
      </c>
      <c r="AF27" s="16" t="e">
        <v>#N/A</v>
      </c>
      <c r="AG27" s="16" t="s">
        <v>141</v>
      </c>
      <c r="AH27" s="16" t="b">
        <v>1</v>
      </c>
      <c r="AI27" s="16" t="s">
        <v>60</v>
      </c>
      <c r="AJ27" s="16" t="s">
        <v>61</v>
      </c>
      <c r="AK27" s="16"/>
      <c r="AL27" s="16" t="s">
        <v>153</v>
      </c>
      <c r="AM27" s="16" t="e">
        <v>#N/A</v>
      </c>
      <c r="AN27" s="19" t="e">
        <v>#N/A</v>
      </c>
      <c r="AO27" t="str">
        <f>RIGHT('CMO Input'!$T27,(LEN('CMO Input'!$T27)-FIND(" ",'CMO Input'!$T27,1)))</f>
        <v>6-7”</v>
      </c>
      <c r="AP27">
        <f>'CMO Input'!$O27</f>
        <v>6</v>
      </c>
      <c r="AR27" t="str">
        <f>Table2[[#This Row],[Policy / Non Policy]]</f>
        <v>Policy</v>
      </c>
      <c r="AS27" t="str">
        <f>'CMO Input'!$U27</f>
        <v>Tier 1</v>
      </c>
      <c r="AT27" t="str">
        <f>'CMO Input'!$P27</f>
        <v>DI</v>
      </c>
      <c r="AU27" t="str" cm="1">
        <f t="array" ref="AU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7" s="8" t="str">
        <f>TEXT('CMO Input'!$D27,"MMM-YY")</f>
        <v>April</v>
      </c>
    </row>
    <row r="28" spans="1:48" x14ac:dyDescent="0.25">
      <c r="A28" s="14">
        <v>510786575</v>
      </c>
      <c r="B28" s="12" t="s">
        <v>1412</v>
      </c>
      <c r="C28" s="12" t="s">
        <v>141</v>
      </c>
      <c r="D28" s="12" t="s">
        <v>45</v>
      </c>
      <c r="E28" s="13">
        <v>4</v>
      </c>
      <c r="F28" s="12" t="s">
        <v>46</v>
      </c>
      <c r="G28" s="13" t="s">
        <v>149</v>
      </c>
      <c r="H28" s="12" t="s">
        <v>150</v>
      </c>
      <c r="I28" s="12" t="s">
        <v>151</v>
      </c>
      <c r="J28" s="12" t="s">
        <v>152</v>
      </c>
      <c r="K28" s="14">
        <v>510786575</v>
      </c>
      <c r="L28" s="12" t="s">
        <v>120</v>
      </c>
      <c r="M28" s="12">
        <v>2.2999999999999998</v>
      </c>
      <c r="N28" s="12" t="s">
        <v>52</v>
      </c>
      <c r="O28" s="12">
        <v>12</v>
      </c>
      <c r="P28" s="12" t="s">
        <v>91</v>
      </c>
      <c r="Q28" s="12">
        <v>22</v>
      </c>
      <c r="R28" s="12" t="s">
        <v>54</v>
      </c>
      <c r="S28" s="12" t="s">
        <v>121</v>
      </c>
      <c r="T28" s="12" t="s">
        <v>122</v>
      </c>
      <c r="U28" s="12" t="s">
        <v>73</v>
      </c>
      <c r="V28" s="12" t="s">
        <v>58</v>
      </c>
      <c r="W28" s="12" t="s">
        <v>74</v>
      </c>
      <c r="X28" s="12" t="b">
        <v>0</v>
      </c>
      <c r="Y28" s="12" t="b">
        <v>0</v>
      </c>
      <c r="Z28" s="12" t="e">
        <v>#N/A</v>
      </c>
      <c r="AA28" s="12">
        <v>5.0599999999999999E-2</v>
      </c>
      <c r="AB28" s="12">
        <v>0</v>
      </c>
      <c r="AC28" s="12" t="s">
        <v>141</v>
      </c>
      <c r="AD28" s="12" t="s">
        <v>151</v>
      </c>
      <c r="AE28" s="12" t="s">
        <v>152</v>
      </c>
      <c r="AF28" s="12" t="e">
        <v>#N/A</v>
      </c>
      <c r="AG28" s="12" t="s">
        <v>141</v>
      </c>
      <c r="AH28" s="12" t="b">
        <v>1</v>
      </c>
      <c r="AI28" s="12" t="s">
        <v>60</v>
      </c>
      <c r="AJ28" s="12" t="s">
        <v>61</v>
      </c>
      <c r="AK28" s="12"/>
      <c r="AL28" s="12" t="s">
        <v>153</v>
      </c>
      <c r="AM28" s="12" t="e">
        <v>#N/A</v>
      </c>
      <c r="AN28" s="15" t="e">
        <v>#N/A</v>
      </c>
      <c r="AO28" t="str">
        <f>RIGHT('CMO Input'!$T28,(LEN('CMO Input'!$T28)-FIND(" ",'CMO Input'!$T28,1)))</f>
        <v>10-12”</v>
      </c>
      <c r="AP28">
        <f>'CMO Input'!$O28</f>
        <v>12</v>
      </c>
      <c r="AR28" t="str">
        <f>Table2[[#This Row],[Policy / Non Policy]]</f>
        <v>Policy</v>
      </c>
      <c r="AS28" t="str">
        <f>'CMO Input'!$U28</f>
        <v>Tier 2</v>
      </c>
      <c r="AT28" t="str">
        <f>'CMO Input'!$P28</f>
        <v>DI</v>
      </c>
      <c r="AU28" t="str" cm="1">
        <f t="array" ref="AU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8" s="8" t="str">
        <f>TEXT('CMO Input'!$D28,"MMM-YY")</f>
        <v>April</v>
      </c>
    </row>
    <row r="29" spans="1:48" x14ac:dyDescent="0.25">
      <c r="A29" s="18">
        <v>510787389</v>
      </c>
      <c r="B29" s="16" t="s">
        <v>1412</v>
      </c>
      <c r="C29" s="16" t="s">
        <v>141</v>
      </c>
      <c r="D29" s="16" t="s">
        <v>45</v>
      </c>
      <c r="E29" s="17">
        <v>4</v>
      </c>
      <c r="F29" s="16" t="s">
        <v>46</v>
      </c>
      <c r="G29" s="17" t="s">
        <v>142</v>
      </c>
      <c r="H29" s="16"/>
      <c r="I29" s="16" t="s">
        <v>144</v>
      </c>
      <c r="J29" s="16" t="s">
        <v>154</v>
      </c>
      <c r="K29" s="18">
        <v>510787389</v>
      </c>
      <c r="L29" s="16" t="s">
        <v>116</v>
      </c>
      <c r="M29" s="16">
        <v>42.8</v>
      </c>
      <c r="N29" s="16" t="s">
        <v>52</v>
      </c>
      <c r="O29" s="16">
        <v>4</v>
      </c>
      <c r="P29" s="16" t="s">
        <v>53</v>
      </c>
      <c r="Q29" s="16">
        <v>119</v>
      </c>
      <c r="R29" s="16" t="s">
        <v>54</v>
      </c>
      <c r="S29" s="16" t="s">
        <v>117</v>
      </c>
      <c r="T29" s="16" t="s">
        <v>118</v>
      </c>
      <c r="U29" s="16" t="s">
        <v>94</v>
      </c>
      <c r="V29" s="16" t="s">
        <v>58</v>
      </c>
      <c r="W29" s="16" t="s">
        <v>95</v>
      </c>
      <c r="X29" s="16" t="b">
        <v>0</v>
      </c>
      <c r="Y29" s="16" t="b">
        <v>0</v>
      </c>
      <c r="Z29" s="16" t="e">
        <v>#N/A</v>
      </c>
      <c r="AA29" s="16">
        <v>5.0931999999999995</v>
      </c>
      <c r="AB29" s="16">
        <v>0</v>
      </c>
      <c r="AC29" s="16" t="s">
        <v>141</v>
      </c>
      <c r="AD29" s="16" t="s">
        <v>144</v>
      </c>
      <c r="AE29" s="16" t="s">
        <v>154</v>
      </c>
      <c r="AF29" s="16" t="e">
        <v>#N/A</v>
      </c>
      <c r="AG29" s="16" t="s">
        <v>141</v>
      </c>
      <c r="AH29" s="16" t="b">
        <v>1</v>
      </c>
      <c r="AI29" s="16" t="s">
        <v>60</v>
      </c>
      <c r="AJ29" s="16" t="s">
        <v>146</v>
      </c>
      <c r="AK29" s="16"/>
      <c r="AL29" s="16" t="s">
        <v>155</v>
      </c>
      <c r="AM29" s="16" t="e">
        <v>#N/A</v>
      </c>
      <c r="AN29" s="19" t="e">
        <v>#N/A</v>
      </c>
      <c r="AO29" t="str">
        <f>RIGHT('CMO Input'!$T29,(LEN('CMO Input'!$T29)-FIND(" ",'CMO Input'!$T29,1)))</f>
        <v>4-5”</v>
      </c>
      <c r="AP29">
        <f>'CMO Input'!$O29</f>
        <v>4</v>
      </c>
      <c r="AR29" t="str">
        <f>Table2[[#This Row],[Policy / Non Policy]]</f>
        <v>Policy</v>
      </c>
      <c r="AS29" t="str">
        <f>'CMO Input'!$U29</f>
        <v>Tier 1</v>
      </c>
      <c r="AT29" t="str">
        <f>'CMO Input'!$P29</f>
        <v>CI</v>
      </c>
      <c r="AU29" t="str" cm="1">
        <f t="array" ref="AU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" s="8" t="str">
        <f>TEXT('CMO Input'!$D29,"MMM-YY")</f>
        <v>April</v>
      </c>
    </row>
    <row r="30" spans="1:48" x14ac:dyDescent="0.25">
      <c r="A30" s="14">
        <v>510787389</v>
      </c>
      <c r="B30" s="12" t="s">
        <v>1412</v>
      </c>
      <c r="C30" s="12" t="s">
        <v>141</v>
      </c>
      <c r="D30" s="12" t="s">
        <v>119</v>
      </c>
      <c r="E30" s="13">
        <v>6</v>
      </c>
      <c r="F30" s="12" t="s">
        <v>46</v>
      </c>
      <c r="G30" s="13" t="s">
        <v>142</v>
      </c>
      <c r="H30" s="12"/>
      <c r="I30" s="12" t="s">
        <v>144</v>
      </c>
      <c r="J30" s="12" t="s">
        <v>154</v>
      </c>
      <c r="K30" s="14">
        <v>510787389</v>
      </c>
      <c r="L30" s="12" t="s">
        <v>116</v>
      </c>
      <c r="M30" s="12">
        <v>42.8</v>
      </c>
      <c r="N30" s="12" t="s">
        <v>52</v>
      </c>
      <c r="O30" s="12">
        <v>4</v>
      </c>
      <c r="P30" s="12" t="s">
        <v>53</v>
      </c>
      <c r="Q30" s="12">
        <v>119</v>
      </c>
      <c r="R30" s="12" t="s">
        <v>54</v>
      </c>
      <c r="S30" s="12" t="s">
        <v>117</v>
      </c>
      <c r="T30" s="12" t="s">
        <v>118</v>
      </c>
      <c r="U30" s="12" t="s">
        <v>94</v>
      </c>
      <c r="V30" s="12" t="s">
        <v>58</v>
      </c>
      <c r="W30" s="12" t="s">
        <v>95</v>
      </c>
      <c r="X30" s="12" t="b">
        <v>0</v>
      </c>
      <c r="Y30" s="12" t="b">
        <v>0</v>
      </c>
      <c r="Z30" s="12" t="e">
        <v>#N/A</v>
      </c>
      <c r="AA30" s="12">
        <v>5.0931999999999995</v>
      </c>
      <c r="AB30" s="12">
        <v>0</v>
      </c>
      <c r="AC30" s="12" t="s">
        <v>141</v>
      </c>
      <c r="AD30" s="12" t="s">
        <v>144</v>
      </c>
      <c r="AE30" s="12" t="s">
        <v>154</v>
      </c>
      <c r="AF30" s="12" t="e">
        <v>#N/A</v>
      </c>
      <c r="AG30" s="12" t="s">
        <v>141</v>
      </c>
      <c r="AH30" s="12" t="b">
        <v>1</v>
      </c>
      <c r="AI30" s="12" t="s">
        <v>60</v>
      </c>
      <c r="AJ30" s="12" t="s">
        <v>146</v>
      </c>
      <c r="AK30" s="12"/>
      <c r="AL30" s="12" t="s">
        <v>155</v>
      </c>
      <c r="AM30" s="12" t="e">
        <v>#N/A</v>
      </c>
      <c r="AN30" s="15" t="e">
        <v>#N/A</v>
      </c>
      <c r="AO30" t="str">
        <f>RIGHT('CMO Input'!$T30,(LEN('CMO Input'!$T30)-FIND(" ",'CMO Input'!$T30,1)))</f>
        <v>4-5”</v>
      </c>
      <c r="AP30">
        <f>'CMO Input'!$O30</f>
        <v>4</v>
      </c>
      <c r="AR30" t="str">
        <f>Table2[[#This Row],[Policy / Non Policy]]</f>
        <v>Policy</v>
      </c>
      <c r="AS30" t="str">
        <f>'CMO Input'!$U30</f>
        <v>Tier 1</v>
      </c>
      <c r="AT30" t="str">
        <f>'CMO Input'!$P30</f>
        <v>CI</v>
      </c>
      <c r="AU30" t="str" cm="1">
        <f t="array" ref="AU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0" s="8" t="str">
        <f>TEXT('CMO Input'!$D30,"MMM-YY")</f>
        <v>May</v>
      </c>
    </row>
    <row r="31" spans="1:48" x14ac:dyDescent="0.25">
      <c r="A31" s="18">
        <v>510786571</v>
      </c>
      <c r="B31" s="16" t="s">
        <v>1412</v>
      </c>
      <c r="C31" s="16" t="s">
        <v>141</v>
      </c>
      <c r="D31" s="16" t="s">
        <v>124</v>
      </c>
      <c r="E31" s="17">
        <v>10</v>
      </c>
      <c r="F31" s="16" t="s">
        <v>46</v>
      </c>
      <c r="G31" s="17" t="s">
        <v>149</v>
      </c>
      <c r="H31" s="16" t="s">
        <v>150</v>
      </c>
      <c r="I31" s="16" t="s">
        <v>151</v>
      </c>
      <c r="J31" s="16" t="s">
        <v>152</v>
      </c>
      <c r="K31" s="18">
        <v>510786571</v>
      </c>
      <c r="L31" s="16" t="s">
        <v>116</v>
      </c>
      <c r="M31" s="16">
        <v>12.4</v>
      </c>
      <c r="N31" s="16" t="s">
        <v>52</v>
      </c>
      <c r="O31" s="16">
        <v>4</v>
      </c>
      <c r="P31" s="16" t="s">
        <v>91</v>
      </c>
      <c r="Q31" s="16">
        <v>38</v>
      </c>
      <c r="R31" s="16" t="s">
        <v>54</v>
      </c>
      <c r="S31" s="16" t="s">
        <v>117</v>
      </c>
      <c r="T31" s="16" t="s">
        <v>118</v>
      </c>
      <c r="U31" s="16" t="s">
        <v>94</v>
      </c>
      <c r="V31" s="16" t="s">
        <v>58</v>
      </c>
      <c r="W31" s="16" t="s">
        <v>95</v>
      </c>
      <c r="X31" s="16" t="b">
        <v>0</v>
      </c>
      <c r="Y31" s="16" t="b">
        <v>0</v>
      </c>
      <c r="Z31" s="16" t="e">
        <v>#N/A</v>
      </c>
      <c r="AA31" s="16">
        <v>0.47120000000000001</v>
      </c>
      <c r="AB31" s="16">
        <v>0</v>
      </c>
      <c r="AC31" s="16" t="s">
        <v>141</v>
      </c>
      <c r="AD31" s="16" t="s">
        <v>151</v>
      </c>
      <c r="AE31" s="16" t="s">
        <v>152</v>
      </c>
      <c r="AF31" s="16" t="e">
        <v>#N/A</v>
      </c>
      <c r="AG31" s="16" t="s">
        <v>141</v>
      </c>
      <c r="AH31" s="16" t="b">
        <v>1</v>
      </c>
      <c r="AI31" s="16" t="s">
        <v>60</v>
      </c>
      <c r="AJ31" s="16" t="s">
        <v>61</v>
      </c>
      <c r="AK31" s="16" t="s">
        <v>147</v>
      </c>
      <c r="AL31" s="16" t="s">
        <v>156</v>
      </c>
      <c r="AM31" s="16" t="e">
        <v>#N/A</v>
      </c>
      <c r="AN31" s="19" t="e">
        <v>#N/A</v>
      </c>
      <c r="AO31" t="str">
        <f>RIGHT('CMO Input'!$T31,(LEN('CMO Input'!$T31)-FIND(" ",'CMO Input'!$T31,1)))</f>
        <v>4-5”</v>
      </c>
      <c r="AP31">
        <f>'CMO Input'!$O31</f>
        <v>4</v>
      </c>
      <c r="AR31" t="str">
        <f>Table2[[#This Row],[Policy / Non Policy]]</f>
        <v>Policy</v>
      </c>
      <c r="AS31" t="str">
        <f>'CMO Input'!$U31</f>
        <v>Tier 1</v>
      </c>
      <c r="AT31" t="str">
        <f>'CMO Input'!$P31</f>
        <v>DI</v>
      </c>
      <c r="AU31" t="str" cm="1">
        <f t="array" ref="AU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" s="8" t="str">
        <f>TEXT('CMO Input'!$D31,"MMM-YY")</f>
        <v>June</v>
      </c>
    </row>
    <row r="32" spans="1:48" x14ac:dyDescent="0.25">
      <c r="A32" s="14">
        <v>510893123</v>
      </c>
      <c r="B32" s="12" t="s">
        <v>1412</v>
      </c>
      <c r="C32" s="12" t="s">
        <v>141</v>
      </c>
      <c r="D32" s="12" t="s">
        <v>157</v>
      </c>
      <c r="E32" s="13">
        <v>24</v>
      </c>
      <c r="F32" s="12" t="s">
        <v>46</v>
      </c>
      <c r="G32" s="13" t="s">
        <v>158</v>
      </c>
      <c r="H32" s="12" t="s">
        <v>159</v>
      </c>
      <c r="I32" s="12" t="s">
        <v>160</v>
      </c>
      <c r="J32" s="12" t="s">
        <v>161</v>
      </c>
      <c r="K32" s="14">
        <v>510893123</v>
      </c>
      <c r="L32" s="12" t="s">
        <v>90</v>
      </c>
      <c r="M32" s="12">
        <v>0</v>
      </c>
      <c r="N32" s="12" t="s">
        <v>52</v>
      </c>
      <c r="O32" s="12">
        <v>6</v>
      </c>
      <c r="P32" s="12" t="s">
        <v>53</v>
      </c>
      <c r="Q32" s="12">
        <v>22.8</v>
      </c>
      <c r="R32" s="12" t="s">
        <v>54</v>
      </c>
      <c r="S32" s="12" t="s">
        <v>134</v>
      </c>
      <c r="T32" s="12" t="s">
        <v>135</v>
      </c>
      <c r="U32" s="12" t="s">
        <v>94</v>
      </c>
      <c r="V32" s="12" t="s">
        <v>58</v>
      </c>
      <c r="W32" s="12" t="s">
        <v>95</v>
      </c>
      <c r="X32" s="12" t="b">
        <v>0</v>
      </c>
      <c r="Y32" s="12" t="b">
        <v>0</v>
      </c>
      <c r="Z32" s="12" t="e">
        <v>#N/A</v>
      </c>
      <c r="AA32" s="12">
        <v>0</v>
      </c>
      <c r="AB32" s="12">
        <v>0</v>
      </c>
      <c r="AC32" s="12" t="s">
        <v>141</v>
      </c>
      <c r="AD32" s="12" t="s">
        <v>160</v>
      </c>
      <c r="AE32" s="12" t="s">
        <v>161</v>
      </c>
      <c r="AF32" s="12" t="e">
        <v>#N/A</v>
      </c>
      <c r="AG32" s="12" t="s">
        <v>141</v>
      </c>
      <c r="AH32" s="12" t="b">
        <v>1</v>
      </c>
      <c r="AI32" s="12" t="s">
        <v>39</v>
      </c>
      <c r="AJ32" s="12" t="s">
        <v>61</v>
      </c>
      <c r="AK32" s="12" t="s">
        <v>125</v>
      </c>
      <c r="AL32" s="12" t="s">
        <v>162</v>
      </c>
      <c r="AM32" s="12" t="e">
        <v>#N/A</v>
      </c>
      <c r="AN32" s="15" t="s">
        <v>126</v>
      </c>
      <c r="AO32" t="str">
        <f>RIGHT('CMO Input'!$T32,(LEN('CMO Input'!$T32)-FIND(" ",'CMO Input'!$T32,1)))</f>
        <v>6-7”</v>
      </c>
      <c r="AP32">
        <f>'CMO Input'!$O32</f>
        <v>6</v>
      </c>
      <c r="AR32" t="str">
        <f>Table2[[#This Row],[Policy / Non Policy]]</f>
        <v>Policy</v>
      </c>
      <c r="AS32" t="str">
        <f>'CMO Input'!$U32</f>
        <v>Tier 1</v>
      </c>
      <c r="AT32" t="str">
        <f>'CMO Input'!$P32</f>
        <v>CI</v>
      </c>
      <c r="AU32" t="str" cm="1">
        <f t="array" ref="AU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2" s="8" t="str">
        <f>TEXT('CMO Input'!$D32,"MMM-YY")</f>
        <v>September</v>
      </c>
    </row>
    <row r="33" spans="1:48" x14ac:dyDescent="0.25">
      <c r="A33" s="18">
        <v>510893123</v>
      </c>
      <c r="B33" s="16" t="s">
        <v>1412</v>
      </c>
      <c r="C33" s="16" t="s">
        <v>141</v>
      </c>
      <c r="D33" s="16" t="s">
        <v>157</v>
      </c>
      <c r="E33" s="17">
        <v>24</v>
      </c>
      <c r="F33" s="16" t="s">
        <v>46</v>
      </c>
      <c r="G33" s="17" t="s">
        <v>158</v>
      </c>
      <c r="H33" s="16" t="s">
        <v>159</v>
      </c>
      <c r="I33" s="16" t="s">
        <v>160</v>
      </c>
      <c r="J33" s="16" t="s">
        <v>161</v>
      </c>
      <c r="K33" s="18">
        <v>510893123</v>
      </c>
      <c r="L33" s="16" t="s">
        <v>90</v>
      </c>
      <c r="M33" s="16">
        <v>0</v>
      </c>
      <c r="N33" s="16" t="s">
        <v>52</v>
      </c>
      <c r="O33" s="16">
        <v>6</v>
      </c>
      <c r="P33" s="16" t="s">
        <v>163</v>
      </c>
      <c r="Q33" s="16">
        <v>27</v>
      </c>
      <c r="R33" s="16" t="s">
        <v>54</v>
      </c>
      <c r="S33" s="16" t="s">
        <v>134</v>
      </c>
      <c r="T33" s="16" t="s">
        <v>135</v>
      </c>
      <c r="U33" s="16" t="s">
        <v>94</v>
      </c>
      <c r="V33" s="16" t="s">
        <v>58</v>
      </c>
      <c r="W33" s="16" t="s">
        <v>95</v>
      </c>
      <c r="X33" s="16" t="b">
        <v>0</v>
      </c>
      <c r="Y33" s="16" t="b">
        <v>0</v>
      </c>
      <c r="Z33" s="16" t="e">
        <v>#N/A</v>
      </c>
      <c r="AA33" s="16">
        <v>0</v>
      </c>
      <c r="AB33" s="16">
        <v>0</v>
      </c>
      <c r="AC33" s="16" t="s">
        <v>141</v>
      </c>
      <c r="AD33" s="16" t="s">
        <v>160</v>
      </c>
      <c r="AE33" s="16" t="s">
        <v>161</v>
      </c>
      <c r="AF33" s="16" t="e">
        <v>#N/A</v>
      </c>
      <c r="AG33" s="16" t="s">
        <v>141</v>
      </c>
      <c r="AH33" s="16" t="b">
        <v>1</v>
      </c>
      <c r="AI33" s="16" t="s">
        <v>39</v>
      </c>
      <c r="AJ33" s="16" t="s">
        <v>61</v>
      </c>
      <c r="AK33" s="16" t="s">
        <v>125</v>
      </c>
      <c r="AL33" s="16" t="s">
        <v>162</v>
      </c>
      <c r="AM33" s="16" t="e">
        <v>#N/A</v>
      </c>
      <c r="AN33" s="19" t="s">
        <v>126</v>
      </c>
      <c r="AO33" t="str">
        <f>RIGHT('CMO Input'!$T33,(LEN('CMO Input'!$T33)-FIND(" ",'CMO Input'!$T33,1)))</f>
        <v>6-7”</v>
      </c>
      <c r="AP33">
        <f>'CMO Input'!$O33</f>
        <v>6</v>
      </c>
      <c r="AR33" t="str">
        <f>Table2[[#This Row],[Policy / Non Policy]]</f>
        <v>Policy</v>
      </c>
      <c r="AS33" t="str">
        <f>'CMO Input'!$U33</f>
        <v>Tier 1</v>
      </c>
      <c r="AT33" t="str">
        <f>'CMO Input'!$P33</f>
        <v>SI</v>
      </c>
      <c r="AU33" t="str" cm="1">
        <f t="array" ref="AU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3" s="8" t="str">
        <f>TEXT('CMO Input'!$D33,"MMM-YY")</f>
        <v>September</v>
      </c>
    </row>
    <row r="34" spans="1:48" x14ac:dyDescent="0.25">
      <c r="A34" s="14">
        <v>510951105</v>
      </c>
      <c r="B34" s="12" t="s">
        <v>1412</v>
      </c>
      <c r="C34" s="12" t="s">
        <v>141</v>
      </c>
      <c r="D34" s="12" t="s">
        <v>157</v>
      </c>
      <c r="E34" s="13">
        <v>24</v>
      </c>
      <c r="F34" s="12" t="s">
        <v>46</v>
      </c>
      <c r="G34" s="13" t="s">
        <v>87</v>
      </c>
      <c r="H34" s="12" t="s">
        <v>87</v>
      </c>
      <c r="I34" s="12" t="s">
        <v>164</v>
      </c>
      <c r="J34" s="12" t="s">
        <v>165</v>
      </c>
      <c r="K34" s="14">
        <v>510951105</v>
      </c>
      <c r="L34" s="12" t="s">
        <v>90</v>
      </c>
      <c r="M34" s="12">
        <v>0</v>
      </c>
      <c r="N34" s="12" t="s">
        <v>52</v>
      </c>
      <c r="O34" s="12">
        <v>6</v>
      </c>
      <c r="P34" s="12" t="s">
        <v>163</v>
      </c>
      <c r="Q34" s="12">
        <v>5.7</v>
      </c>
      <c r="R34" s="12" t="s">
        <v>54</v>
      </c>
      <c r="S34" s="12" t="s">
        <v>134</v>
      </c>
      <c r="T34" s="12" t="s">
        <v>135</v>
      </c>
      <c r="U34" s="12" t="s">
        <v>94</v>
      </c>
      <c r="V34" s="12" t="s">
        <v>58</v>
      </c>
      <c r="W34" s="12" t="s">
        <v>95</v>
      </c>
      <c r="X34" s="12" t="b">
        <v>0</v>
      </c>
      <c r="Y34" s="12" t="b">
        <v>0</v>
      </c>
      <c r="Z34" s="12" t="e">
        <v>#N/A</v>
      </c>
      <c r="AA34" s="12">
        <v>0</v>
      </c>
      <c r="AB34" s="12">
        <v>0</v>
      </c>
      <c r="AC34" s="12" t="s">
        <v>141</v>
      </c>
      <c r="AD34" s="12" t="s">
        <v>164</v>
      </c>
      <c r="AE34" s="12" t="s">
        <v>165</v>
      </c>
      <c r="AF34" s="12" t="e">
        <v>#N/A</v>
      </c>
      <c r="AG34" s="12" t="s">
        <v>141</v>
      </c>
      <c r="AH34" s="12" t="b">
        <v>1</v>
      </c>
      <c r="AI34" s="12" t="s">
        <v>39</v>
      </c>
      <c r="AJ34" s="12" t="s">
        <v>166</v>
      </c>
      <c r="AK34" s="12" t="s">
        <v>125</v>
      </c>
      <c r="AL34" s="12" t="s">
        <v>167</v>
      </c>
      <c r="AM34" s="12" t="e">
        <v>#N/A</v>
      </c>
      <c r="AN34" s="15" t="s">
        <v>126</v>
      </c>
      <c r="AO34" t="str">
        <f>RIGHT('CMO Input'!$T34,(LEN('CMO Input'!$T34)-FIND(" ",'CMO Input'!$T34,1)))</f>
        <v>6-7”</v>
      </c>
      <c r="AP34">
        <f>'CMO Input'!$O34</f>
        <v>6</v>
      </c>
      <c r="AR34" t="str">
        <f>Table2[[#This Row],[Policy / Non Policy]]</f>
        <v>Policy</v>
      </c>
      <c r="AS34" t="str">
        <f>'CMO Input'!$U34</f>
        <v>Tier 1</v>
      </c>
      <c r="AT34" t="str">
        <f>'CMO Input'!$P34</f>
        <v>SI</v>
      </c>
      <c r="AU34" t="str" cm="1">
        <f t="array" ref="AU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4" s="8" t="str">
        <f>TEXT('CMO Input'!$D34,"MMM-YY")</f>
        <v>September</v>
      </c>
    </row>
    <row r="35" spans="1:48" x14ac:dyDescent="0.25">
      <c r="A35" s="18">
        <v>510944381</v>
      </c>
      <c r="B35" s="16" t="s">
        <v>1412</v>
      </c>
      <c r="C35" s="16" t="s">
        <v>141</v>
      </c>
      <c r="D35" s="16" t="s">
        <v>157</v>
      </c>
      <c r="E35" s="17">
        <v>24</v>
      </c>
      <c r="F35" s="16" t="s">
        <v>46</v>
      </c>
      <c r="G35" s="17" t="s">
        <v>87</v>
      </c>
      <c r="H35" s="16" t="s">
        <v>87</v>
      </c>
      <c r="I35" s="16" t="s">
        <v>168</v>
      </c>
      <c r="J35" s="16" t="s">
        <v>169</v>
      </c>
      <c r="K35" s="18">
        <v>510944381</v>
      </c>
      <c r="L35" s="16" t="s">
        <v>116</v>
      </c>
      <c r="M35" s="16">
        <v>0</v>
      </c>
      <c r="N35" s="16" t="s">
        <v>52</v>
      </c>
      <c r="O35" s="16">
        <v>4</v>
      </c>
      <c r="P35" s="16" t="s">
        <v>163</v>
      </c>
      <c r="Q35" s="16">
        <v>67.3</v>
      </c>
      <c r="R35" s="16" t="s">
        <v>54</v>
      </c>
      <c r="S35" s="16" t="s">
        <v>117</v>
      </c>
      <c r="T35" s="16" t="s">
        <v>118</v>
      </c>
      <c r="U35" s="16" t="s">
        <v>94</v>
      </c>
      <c r="V35" s="16" t="s">
        <v>58</v>
      </c>
      <c r="W35" s="16" t="s">
        <v>95</v>
      </c>
      <c r="X35" s="16" t="b">
        <v>0</v>
      </c>
      <c r="Y35" s="16" t="b">
        <v>0</v>
      </c>
      <c r="Z35" s="16" t="e">
        <v>#N/A</v>
      </c>
      <c r="AA35" s="16">
        <v>0</v>
      </c>
      <c r="AB35" s="16">
        <v>0</v>
      </c>
      <c r="AC35" s="16" t="s">
        <v>141</v>
      </c>
      <c r="AD35" s="16" t="s">
        <v>168</v>
      </c>
      <c r="AE35" s="16" t="s">
        <v>169</v>
      </c>
      <c r="AF35" s="16" t="e">
        <v>#N/A</v>
      </c>
      <c r="AG35" s="16" t="s">
        <v>141</v>
      </c>
      <c r="AH35" s="16" t="b">
        <v>1</v>
      </c>
      <c r="AI35" s="16" t="s">
        <v>60</v>
      </c>
      <c r="AJ35" s="16" t="s">
        <v>170</v>
      </c>
      <c r="AK35" s="16" t="s">
        <v>147</v>
      </c>
      <c r="AL35" s="16" t="s">
        <v>171</v>
      </c>
      <c r="AM35" s="16" t="e">
        <v>#N/A</v>
      </c>
      <c r="AN35" s="19" t="e">
        <v>#N/A</v>
      </c>
      <c r="AO35" t="str">
        <f>RIGHT('CMO Input'!$T35,(LEN('CMO Input'!$T35)-FIND(" ",'CMO Input'!$T35,1)))</f>
        <v>4-5”</v>
      </c>
      <c r="AP35">
        <f>'CMO Input'!$O35</f>
        <v>4</v>
      </c>
      <c r="AR35" t="str">
        <f>Table2[[#This Row],[Policy / Non Policy]]</f>
        <v>Policy</v>
      </c>
      <c r="AS35" t="str">
        <f>'CMO Input'!$U35</f>
        <v>Tier 1</v>
      </c>
      <c r="AT35" t="str">
        <f>'CMO Input'!$P35</f>
        <v>SI</v>
      </c>
      <c r="AU35" t="str" cm="1">
        <f t="array" ref="AU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5" s="8" t="str">
        <f>TEXT('CMO Input'!$D35,"MMM-YY")</f>
        <v>September</v>
      </c>
    </row>
    <row r="36" spans="1:48" x14ac:dyDescent="0.25">
      <c r="A36" s="14">
        <v>510921974</v>
      </c>
      <c r="B36" s="12" t="s">
        <v>1412</v>
      </c>
      <c r="C36" s="12" t="s">
        <v>141</v>
      </c>
      <c r="D36" s="12" t="s">
        <v>157</v>
      </c>
      <c r="E36" s="13">
        <v>27</v>
      </c>
      <c r="F36" s="12" t="s">
        <v>46</v>
      </c>
      <c r="G36" s="13" t="s">
        <v>172</v>
      </c>
      <c r="H36" s="12" t="s">
        <v>173</v>
      </c>
      <c r="I36" s="12" t="s">
        <v>174</v>
      </c>
      <c r="J36" s="12" t="s">
        <v>175</v>
      </c>
      <c r="K36" s="14">
        <v>510921974</v>
      </c>
      <c r="L36" s="12" t="s">
        <v>116</v>
      </c>
      <c r="M36" s="12">
        <v>0</v>
      </c>
      <c r="N36" s="12" t="s">
        <v>52</v>
      </c>
      <c r="O36" s="12">
        <v>6</v>
      </c>
      <c r="P36" s="12" t="s">
        <v>53</v>
      </c>
      <c r="Q36" s="12">
        <v>76.099999999999994</v>
      </c>
      <c r="R36" s="12" t="s">
        <v>54</v>
      </c>
      <c r="S36" s="12" t="s">
        <v>134</v>
      </c>
      <c r="T36" s="12" t="s">
        <v>135</v>
      </c>
      <c r="U36" s="12" t="s">
        <v>94</v>
      </c>
      <c r="V36" s="12" t="s">
        <v>58</v>
      </c>
      <c r="W36" s="12" t="s">
        <v>95</v>
      </c>
      <c r="X36" s="12" t="b">
        <v>0</v>
      </c>
      <c r="Y36" s="12" t="b">
        <v>0</v>
      </c>
      <c r="Z36" s="12" t="e">
        <v>#N/A</v>
      </c>
      <c r="AA36" s="12">
        <v>0</v>
      </c>
      <c r="AB36" s="12">
        <v>0</v>
      </c>
      <c r="AC36" s="12" t="s">
        <v>141</v>
      </c>
      <c r="AD36" s="12" t="s">
        <v>174</v>
      </c>
      <c r="AE36" s="12" t="s">
        <v>175</v>
      </c>
      <c r="AF36" s="12" t="e">
        <v>#N/A</v>
      </c>
      <c r="AG36" s="12" t="s">
        <v>141</v>
      </c>
      <c r="AH36" s="12" t="b">
        <v>1</v>
      </c>
      <c r="AI36" s="12" t="s">
        <v>60</v>
      </c>
      <c r="AJ36" s="12" t="s">
        <v>61</v>
      </c>
      <c r="AK36" s="12" t="s">
        <v>147</v>
      </c>
      <c r="AL36" s="12" t="s">
        <v>176</v>
      </c>
      <c r="AM36" s="12" t="e">
        <v>#N/A</v>
      </c>
      <c r="AN36" s="15" t="e">
        <v>#N/A</v>
      </c>
      <c r="AO36" t="str">
        <f>RIGHT('CMO Input'!$T36,(LEN('CMO Input'!$T36)-FIND(" ",'CMO Input'!$T36,1)))</f>
        <v>6-7”</v>
      </c>
      <c r="AP36">
        <f>'CMO Input'!$O36</f>
        <v>6</v>
      </c>
      <c r="AR36" t="str">
        <f>Table2[[#This Row],[Policy / Non Policy]]</f>
        <v>Policy</v>
      </c>
      <c r="AS36" t="str">
        <f>'CMO Input'!$U36</f>
        <v>Tier 1</v>
      </c>
      <c r="AT36" t="str">
        <f>'CMO Input'!$P36</f>
        <v>CI</v>
      </c>
      <c r="AU36" t="str" cm="1">
        <f t="array" ref="AU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6" s="8" t="str">
        <f>TEXT('CMO Input'!$D36,"MMM-YY")</f>
        <v>September</v>
      </c>
    </row>
    <row r="37" spans="1:48" x14ac:dyDescent="0.25">
      <c r="A37" s="18">
        <v>510921974</v>
      </c>
      <c r="B37" s="16" t="s">
        <v>1412</v>
      </c>
      <c r="C37" s="16" t="s">
        <v>141</v>
      </c>
      <c r="D37" s="16" t="s">
        <v>177</v>
      </c>
      <c r="E37" s="17">
        <v>29</v>
      </c>
      <c r="F37" s="16" t="s">
        <v>46</v>
      </c>
      <c r="G37" s="17" t="s">
        <v>172</v>
      </c>
      <c r="H37" s="16"/>
      <c r="I37" s="16" t="s">
        <v>174</v>
      </c>
      <c r="J37" s="16" t="s">
        <v>178</v>
      </c>
      <c r="K37" s="18">
        <v>510921974</v>
      </c>
      <c r="L37" s="16" t="s">
        <v>116</v>
      </c>
      <c r="M37" s="16">
        <v>0</v>
      </c>
      <c r="N37" s="16" t="s">
        <v>52</v>
      </c>
      <c r="O37" s="16">
        <v>6</v>
      </c>
      <c r="P37" s="16" t="s">
        <v>53</v>
      </c>
      <c r="Q37" s="16">
        <v>96</v>
      </c>
      <c r="R37" s="16" t="s">
        <v>54</v>
      </c>
      <c r="S37" s="16" t="s">
        <v>134</v>
      </c>
      <c r="T37" s="16" t="s">
        <v>135</v>
      </c>
      <c r="U37" s="16" t="s">
        <v>94</v>
      </c>
      <c r="V37" s="16" t="s">
        <v>58</v>
      </c>
      <c r="W37" s="16" t="s">
        <v>95</v>
      </c>
      <c r="X37" s="16" t="b">
        <v>0</v>
      </c>
      <c r="Y37" s="16" t="b">
        <v>0</v>
      </c>
      <c r="Z37" s="16" t="e">
        <v>#N/A</v>
      </c>
      <c r="AA37" s="16">
        <v>0</v>
      </c>
      <c r="AB37" s="16">
        <v>0</v>
      </c>
      <c r="AC37" s="16" t="s">
        <v>141</v>
      </c>
      <c r="AD37" s="16" t="s">
        <v>174</v>
      </c>
      <c r="AE37" s="16" t="s">
        <v>178</v>
      </c>
      <c r="AF37" s="16" t="e">
        <v>#N/A</v>
      </c>
      <c r="AG37" s="16" t="s">
        <v>141</v>
      </c>
      <c r="AH37" s="16" t="b">
        <v>1</v>
      </c>
      <c r="AI37" s="16" t="s">
        <v>60</v>
      </c>
      <c r="AJ37" s="16" t="s">
        <v>61</v>
      </c>
      <c r="AK37" s="16"/>
      <c r="AL37" s="16" t="s">
        <v>179</v>
      </c>
      <c r="AM37" s="16" t="e">
        <v>#N/A</v>
      </c>
      <c r="AN37" s="19" t="e">
        <v>#N/A</v>
      </c>
      <c r="AO37" t="str">
        <f>RIGHT('CMO Input'!$T37,(LEN('CMO Input'!$T37)-FIND(" ",'CMO Input'!$T37,1)))</f>
        <v>6-7”</v>
      </c>
      <c r="AP37">
        <f>'CMO Input'!$O37</f>
        <v>6</v>
      </c>
      <c r="AR37" t="str">
        <f>Table2[[#This Row],[Policy / Non Policy]]</f>
        <v>Policy</v>
      </c>
      <c r="AS37" t="str">
        <f>'CMO Input'!$U37</f>
        <v>Tier 1</v>
      </c>
      <c r="AT37" t="str">
        <f>'CMO Input'!$P37</f>
        <v>CI</v>
      </c>
      <c r="AU37" t="str" cm="1">
        <f t="array" ref="AU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7" s="8" t="str">
        <f>TEXT('CMO Input'!$D37,"MMM-YY")</f>
        <v>October</v>
      </c>
    </row>
    <row r="38" spans="1:48" x14ac:dyDescent="0.25">
      <c r="A38" s="14">
        <v>510984117</v>
      </c>
      <c r="B38" s="12" t="s">
        <v>180</v>
      </c>
      <c r="C38" s="12" t="s">
        <v>181</v>
      </c>
      <c r="D38" s="12" t="s">
        <v>45</v>
      </c>
      <c r="E38" s="13">
        <v>2</v>
      </c>
      <c r="F38" s="12" t="s">
        <v>46</v>
      </c>
      <c r="G38" s="13" t="s">
        <v>182</v>
      </c>
      <c r="H38" s="12" t="s">
        <v>128</v>
      </c>
      <c r="I38" s="12" t="s">
        <v>183</v>
      </c>
      <c r="J38" s="12" t="s">
        <v>184</v>
      </c>
      <c r="K38" s="14">
        <v>510984117</v>
      </c>
      <c r="L38" s="12" t="s">
        <v>116</v>
      </c>
      <c r="M38" s="12">
        <v>0</v>
      </c>
      <c r="N38" s="12" t="s">
        <v>52</v>
      </c>
      <c r="O38" s="12">
        <v>4</v>
      </c>
      <c r="P38" s="12" t="s">
        <v>163</v>
      </c>
      <c r="Q38" s="12">
        <v>2</v>
      </c>
      <c r="R38" s="12" t="s">
        <v>54</v>
      </c>
      <c r="S38" s="12" t="s">
        <v>117</v>
      </c>
      <c r="T38" s="12" t="s">
        <v>118</v>
      </c>
      <c r="U38" s="12" t="s">
        <v>94</v>
      </c>
      <c r="V38" s="12" t="s">
        <v>58</v>
      </c>
      <c r="W38" s="12" t="s">
        <v>95</v>
      </c>
      <c r="X38" s="12" t="b">
        <v>0</v>
      </c>
      <c r="Y38" s="12" t="b">
        <v>0</v>
      </c>
      <c r="Z38" s="12" t="e">
        <v>#N/A</v>
      </c>
      <c r="AA38" s="12">
        <v>0</v>
      </c>
      <c r="AB38" s="12">
        <v>0</v>
      </c>
      <c r="AC38" s="12" t="s">
        <v>181</v>
      </c>
      <c r="AD38" s="12" t="s">
        <v>183</v>
      </c>
      <c r="AE38" s="12" t="s">
        <v>184</v>
      </c>
      <c r="AF38" s="12" t="s">
        <v>185</v>
      </c>
      <c r="AG38" s="12" t="s">
        <v>8</v>
      </c>
      <c r="AH38" s="12" t="b">
        <v>0</v>
      </c>
      <c r="AI38" s="12" t="s">
        <v>60</v>
      </c>
      <c r="AJ38" s="12" t="s">
        <v>186</v>
      </c>
      <c r="AK38" s="12" t="s">
        <v>147</v>
      </c>
      <c r="AL38" s="12" t="s">
        <v>187</v>
      </c>
      <c r="AM38" s="12" t="s">
        <v>64</v>
      </c>
      <c r="AN38" s="15" t="e">
        <v>#N/A</v>
      </c>
      <c r="AO38" t="str">
        <f>RIGHT('CMO Input'!$T38,(LEN('CMO Input'!$T38)-FIND(" ",'CMO Input'!$T38,1)))</f>
        <v>4-5”</v>
      </c>
      <c r="AP38">
        <f>'CMO Input'!$O38</f>
        <v>4</v>
      </c>
      <c r="AR38" t="str">
        <f>Table2[[#This Row],[Policy / Non Policy]]</f>
        <v>Policy</v>
      </c>
      <c r="AS38" t="str">
        <f>'CMO Input'!$U38</f>
        <v>Tier 1</v>
      </c>
      <c r="AT38" t="str">
        <f>'CMO Input'!$P38</f>
        <v>SI</v>
      </c>
      <c r="AU38" t="str" cm="1">
        <f t="array" ref="AU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" s="8" t="str">
        <f>TEXT('CMO Input'!$D38,"MMM-YY")</f>
        <v>April</v>
      </c>
    </row>
    <row r="39" spans="1:48" x14ac:dyDescent="0.25">
      <c r="A39" s="18">
        <v>510984117</v>
      </c>
      <c r="B39" s="16" t="s">
        <v>180</v>
      </c>
      <c r="C39" s="16" t="s">
        <v>181</v>
      </c>
      <c r="D39" s="16" t="s">
        <v>45</v>
      </c>
      <c r="E39" s="17">
        <v>2</v>
      </c>
      <c r="F39" s="16" t="s">
        <v>46</v>
      </c>
      <c r="G39" s="17" t="s">
        <v>182</v>
      </c>
      <c r="H39" s="16" t="s">
        <v>128</v>
      </c>
      <c r="I39" s="16" t="s">
        <v>183</v>
      </c>
      <c r="J39" s="16" t="s">
        <v>184</v>
      </c>
      <c r="K39" s="18">
        <v>510984117</v>
      </c>
      <c r="L39" s="16" t="s">
        <v>116</v>
      </c>
      <c r="M39" s="16">
        <v>0</v>
      </c>
      <c r="N39" s="16" t="s">
        <v>52</v>
      </c>
      <c r="O39" s="16">
        <v>6</v>
      </c>
      <c r="P39" s="16" t="s">
        <v>163</v>
      </c>
      <c r="Q39" s="16">
        <v>2</v>
      </c>
      <c r="R39" s="16" t="s">
        <v>54</v>
      </c>
      <c r="S39" s="16" t="s">
        <v>134</v>
      </c>
      <c r="T39" s="16" t="s">
        <v>135</v>
      </c>
      <c r="U39" s="16" t="s">
        <v>94</v>
      </c>
      <c r="V39" s="16" t="s">
        <v>58</v>
      </c>
      <c r="W39" s="16" t="s">
        <v>95</v>
      </c>
      <c r="X39" s="16" t="b">
        <v>0</v>
      </c>
      <c r="Y39" s="16" t="b">
        <v>0</v>
      </c>
      <c r="Z39" s="16" t="e">
        <v>#N/A</v>
      </c>
      <c r="AA39" s="16">
        <v>0</v>
      </c>
      <c r="AB39" s="16">
        <v>0</v>
      </c>
      <c r="AC39" s="16" t="s">
        <v>181</v>
      </c>
      <c r="AD39" s="16" t="s">
        <v>183</v>
      </c>
      <c r="AE39" s="16" t="s">
        <v>184</v>
      </c>
      <c r="AF39" s="16" t="s">
        <v>185</v>
      </c>
      <c r="AG39" s="16" t="s">
        <v>8</v>
      </c>
      <c r="AH39" s="16" t="b">
        <v>0</v>
      </c>
      <c r="AI39" s="16" t="s">
        <v>60</v>
      </c>
      <c r="AJ39" s="16" t="s">
        <v>186</v>
      </c>
      <c r="AK39" s="16" t="s">
        <v>147</v>
      </c>
      <c r="AL39" s="16" t="s">
        <v>187</v>
      </c>
      <c r="AM39" s="16" t="s">
        <v>64</v>
      </c>
      <c r="AN39" s="19" t="e">
        <v>#N/A</v>
      </c>
      <c r="AO39" t="str">
        <f>RIGHT('CMO Input'!$T39,(LEN('CMO Input'!$T39)-FIND(" ",'CMO Input'!$T39,1)))</f>
        <v>6-7”</v>
      </c>
      <c r="AP39">
        <f>'CMO Input'!$O39</f>
        <v>6</v>
      </c>
      <c r="AR39" t="str">
        <f>Table2[[#This Row],[Policy / Non Policy]]</f>
        <v>Policy</v>
      </c>
      <c r="AS39" t="str">
        <f>'CMO Input'!$U39</f>
        <v>Tier 1</v>
      </c>
      <c r="AT39" t="str">
        <f>'CMO Input'!$P39</f>
        <v>SI</v>
      </c>
      <c r="AU39" t="str" cm="1">
        <f t="array" ref="AU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9" s="8" t="str">
        <f>TEXT('CMO Input'!$D39,"MMM-YY")</f>
        <v>April</v>
      </c>
    </row>
    <row r="40" spans="1:48" x14ac:dyDescent="0.25">
      <c r="A40" s="14">
        <v>510970495</v>
      </c>
      <c r="B40" s="12" t="s">
        <v>180</v>
      </c>
      <c r="C40" s="12" t="s">
        <v>181</v>
      </c>
      <c r="D40" s="12" t="s">
        <v>45</v>
      </c>
      <c r="E40" s="13">
        <v>2</v>
      </c>
      <c r="F40" s="12" t="s">
        <v>46</v>
      </c>
      <c r="G40" s="13" t="s">
        <v>182</v>
      </c>
      <c r="H40" s="12" t="s">
        <v>128</v>
      </c>
      <c r="I40" s="12" t="s">
        <v>183</v>
      </c>
      <c r="J40" s="12" t="s">
        <v>184</v>
      </c>
      <c r="K40" s="14">
        <v>510970495</v>
      </c>
      <c r="L40" s="12" t="s">
        <v>116</v>
      </c>
      <c r="M40" s="12">
        <v>58.4</v>
      </c>
      <c r="N40" s="12" t="s">
        <v>52</v>
      </c>
      <c r="O40" s="12">
        <v>8</v>
      </c>
      <c r="P40" s="12" t="s">
        <v>163</v>
      </c>
      <c r="Q40" s="12">
        <v>353</v>
      </c>
      <c r="R40" s="12" t="s">
        <v>54</v>
      </c>
      <c r="S40" s="12" t="s">
        <v>92</v>
      </c>
      <c r="T40" s="12" t="s">
        <v>93</v>
      </c>
      <c r="U40" s="12" t="s">
        <v>94</v>
      </c>
      <c r="V40" s="12" t="s">
        <v>58</v>
      </c>
      <c r="W40" s="12" t="s">
        <v>95</v>
      </c>
      <c r="X40" s="12" t="b">
        <v>0</v>
      </c>
      <c r="Y40" s="12" t="b">
        <v>0</v>
      </c>
      <c r="Z40" s="12" t="e">
        <v>#N/A</v>
      </c>
      <c r="AA40" s="12">
        <v>20.615200000000002</v>
      </c>
      <c r="AB40" s="12">
        <v>0</v>
      </c>
      <c r="AC40" s="12" t="s">
        <v>181</v>
      </c>
      <c r="AD40" s="12" t="s">
        <v>183</v>
      </c>
      <c r="AE40" s="12" t="s">
        <v>184</v>
      </c>
      <c r="AF40" s="12" t="s">
        <v>185</v>
      </c>
      <c r="AG40" s="12" t="s">
        <v>8</v>
      </c>
      <c r="AH40" s="12" t="b">
        <v>0</v>
      </c>
      <c r="AI40" s="12" t="s">
        <v>60</v>
      </c>
      <c r="AJ40" s="12" t="s">
        <v>186</v>
      </c>
      <c r="AK40" s="12" t="s">
        <v>147</v>
      </c>
      <c r="AL40" s="12" t="s">
        <v>187</v>
      </c>
      <c r="AM40" s="12" t="s">
        <v>64</v>
      </c>
      <c r="AN40" s="15" t="e">
        <v>#N/A</v>
      </c>
      <c r="AO40" t="str">
        <f>RIGHT('CMO Input'!$T40,(LEN('CMO Input'!$T40)-FIND(" ",'CMO Input'!$T40,1)))</f>
        <v>8”</v>
      </c>
      <c r="AP40">
        <f>'CMO Input'!$O40</f>
        <v>8</v>
      </c>
      <c r="AR40" t="str">
        <f>Table2[[#This Row],[Policy / Non Policy]]</f>
        <v>Policy</v>
      </c>
      <c r="AS40" t="str">
        <f>'CMO Input'!$U40</f>
        <v>Tier 1</v>
      </c>
      <c r="AT40" t="str">
        <f>'CMO Input'!$P40</f>
        <v>SI</v>
      </c>
      <c r="AU40" t="str" cm="1">
        <f t="array" ref="AU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0" s="8" t="str">
        <f>TEXT('CMO Input'!$D40,"MMM-YY")</f>
        <v>April</v>
      </c>
    </row>
    <row r="41" spans="1:48" x14ac:dyDescent="0.25">
      <c r="A41" s="18">
        <v>220000364995</v>
      </c>
      <c r="B41" s="16" t="s">
        <v>180</v>
      </c>
      <c r="C41" s="16" t="s">
        <v>181</v>
      </c>
      <c r="D41" s="16" t="s">
        <v>45</v>
      </c>
      <c r="E41" s="17">
        <v>2</v>
      </c>
      <c r="F41" s="16" t="s">
        <v>46</v>
      </c>
      <c r="G41" s="17" t="s">
        <v>182</v>
      </c>
      <c r="H41" s="16" t="s">
        <v>128</v>
      </c>
      <c r="I41" s="16" t="s">
        <v>183</v>
      </c>
      <c r="J41" s="16" t="s">
        <v>184</v>
      </c>
      <c r="K41" s="18">
        <v>220000364995</v>
      </c>
      <c r="L41" s="16" t="s">
        <v>116</v>
      </c>
      <c r="M41" s="16">
        <v>0</v>
      </c>
      <c r="N41" s="16" t="s">
        <v>52</v>
      </c>
      <c r="O41" s="16">
        <v>6</v>
      </c>
      <c r="P41" s="16" t="s">
        <v>163</v>
      </c>
      <c r="Q41" s="16">
        <v>1</v>
      </c>
      <c r="R41" s="16" t="s">
        <v>54</v>
      </c>
      <c r="S41" s="16" t="s">
        <v>134</v>
      </c>
      <c r="T41" s="16" t="s">
        <v>135</v>
      </c>
      <c r="U41" s="16" t="s">
        <v>94</v>
      </c>
      <c r="V41" s="16" t="s">
        <v>58</v>
      </c>
      <c r="W41" s="16" t="s">
        <v>95</v>
      </c>
      <c r="X41" s="16" t="b">
        <v>0</v>
      </c>
      <c r="Y41" s="16" t="b">
        <v>0</v>
      </c>
      <c r="Z41" s="16" t="e">
        <v>#N/A</v>
      </c>
      <c r="AA41" s="16">
        <v>0</v>
      </c>
      <c r="AB41" s="16">
        <v>0</v>
      </c>
      <c r="AC41" s="16" t="s">
        <v>181</v>
      </c>
      <c r="AD41" s="16" t="s">
        <v>183</v>
      </c>
      <c r="AE41" s="16" t="s">
        <v>184</v>
      </c>
      <c r="AF41" s="16" t="s">
        <v>185</v>
      </c>
      <c r="AG41" s="16" t="s">
        <v>8</v>
      </c>
      <c r="AH41" s="16" t="b">
        <v>0</v>
      </c>
      <c r="AI41" s="16" t="s">
        <v>60</v>
      </c>
      <c r="AJ41" s="16" t="s">
        <v>186</v>
      </c>
      <c r="AK41" s="16" t="s">
        <v>147</v>
      </c>
      <c r="AL41" s="16" t="s">
        <v>187</v>
      </c>
      <c r="AM41" s="16" t="s">
        <v>64</v>
      </c>
      <c r="AN41" s="19" t="e">
        <v>#N/A</v>
      </c>
      <c r="AO41" t="str">
        <f>RIGHT('CMO Input'!$T41,(LEN('CMO Input'!$T41)-FIND(" ",'CMO Input'!$T41,1)))</f>
        <v>6-7”</v>
      </c>
      <c r="AP41">
        <f>'CMO Input'!$O41</f>
        <v>6</v>
      </c>
      <c r="AR41" t="str">
        <f>Table2[[#This Row],[Policy / Non Policy]]</f>
        <v>Policy</v>
      </c>
      <c r="AS41" t="str">
        <f>'CMO Input'!$U41</f>
        <v>Tier 1</v>
      </c>
      <c r="AT41" t="str">
        <f>'CMO Input'!$P41</f>
        <v>SI</v>
      </c>
      <c r="AU41" t="str" cm="1">
        <f t="array" ref="AU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1" s="8" t="str">
        <f>TEXT('CMO Input'!$D41,"MMM-YY")</f>
        <v>April</v>
      </c>
    </row>
    <row r="42" spans="1:48" x14ac:dyDescent="0.25">
      <c r="A42" s="14">
        <v>510877419</v>
      </c>
      <c r="B42" s="12" t="s">
        <v>180</v>
      </c>
      <c r="C42" s="12" t="s">
        <v>181</v>
      </c>
      <c r="D42" s="12" t="s">
        <v>45</v>
      </c>
      <c r="E42" s="13">
        <v>3</v>
      </c>
      <c r="F42" s="12" t="s">
        <v>46</v>
      </c>
      <c r="G42" s="13" t="s">
        <v>188</v>
      </c>
      <c r="H42" s="12" t="s">
        <v>189</v>
      </c>
      <c r="I42" s="12" t="s">
        <v>190</v>
      </c>
      <c r="J42" s="12" t="s">
        <v>191</v>
      </c>
      <c r="K42" s="14">
        <v>510877419</v>
      </c>
      <c r="L42" s="12" t="s">
        <v>116</v>
      </c>
      <c r="M42" s="12">
        <v>23.5</v>
      </c>
      <c r="N42" s="12" t="s">
        <v>52</v>
      </c>
      <c r="O42" s="12">
        <v>4</v>
      </c>
      <c r="P42" s="12" t="s">
        <v>163</v>
      </c>
      <c r="Q42" s="12">
        <v>120</v>
      </c>
      <c r="R42" s="12" t="s">
        <v>54</v>
      </c>
      <c r="S42" s="12" t="s">
        <v>117</v>
      </c>
      <c r="T42" s="12" t="s">
        <v>118</v>
      </c>
      <c r="U42" s="12" t="s">
        <v>94</v>
      </c>
      <c r="V42" s="12" t="s">
        <v>58</v>
      </c>
      <c r="W42" s="12" t="s">
        <v>95</v>
      </c>
      <c r="X42" s="12" t="b">
        <v>0</v>
      </c>
      <c r="Y42" s="12" t="b">
        <v>0</v>
      </c>
      <c r="Z42" s="12" t="e">
        <v>#N/A</v>
      </c>
      <c r="AA42" s="12">
        <v>2.82</v>
      </c>
      <c r="AB42" s="12">
        <v>0</v>
      </c>
      <c r="AC42" s="12" t="s">
        <v>181</v>
      </c>
      <c r="AD42" s="12" t="s">
        <v>190</v>
      </c>
      <c r="AE42" s="12" t="s">
        <v>191</v>
      </c>
      <c r="AF42" s="12" t="s">
        <v>192</v>
      </c>
      <c r="AG42" s="12" t="s">
        <v>8</v>
      </c>
      <c r="AH42" s="12" t="b">
        <v>0</v>
      </c>
      <c r="AI42" s="12" t="s">
        <v>60</v>
      </c>
      <c r="AJ42" s="12" t="s">
        <v>146</v>
      </c>
      <c r="AK42" s="12" t="s">
        <v>147</v>
      </c>
      <c r="AL42" s="12" t="s">
        <v>193</v>
      </c>
      <c r="AM42" s="12" t="s">
        <v>64</v>
      </c>
      <c r="AN42" s="15" t="e">
        <v>#N/A</v>
      </c>
      <c r="AO42" t="str">
        <f>RIGHT('CMO Input'!$T42,(LEN('CMO Input'!$T42)-FIND(" ",'CMO Input'!$T42,1)))</f>
        <v>4-5”</v>
      </c>
      <c r="AP42">
        <f>'CMO Input'!$O42</f>
        <v>4</v>
      </c>
      <c r="AR42" t="str">
        <f>Table2[[#This Row],[Policy / Non Policy]]</f>
        <v>Policy</v>
      </c>
      <c r="AS42" t="str">
        <f>'CMO Input'!$U42</f>
        <v>Tier 1</v>
      </c>
      <c r="AT42" t="str">
        <f>'CMO Input'!$P42</f>
        <v>SI</v>
      </c>
      <c r="AU42" t="str" cm="1">
        <f t="array" ref="AU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2" s="8" t="str">
        <f>TEXT('CMO Input'!$D42,"MMM-YY")</f>
        <v>April</v>
      </c>
    </row>
    <row r="43" spans="1:48" x14ac:dyDescent="0.25">
      <c r="A43" s="18">
        <v>510937961</v>
      </c>
      <c r="B43" s="16" t="s">
        <v>180</v>
      </c>
      <c r="C43" s="16" t="s">
        <v>181</v>
      </c>
      <c r="D43" s="16" t="s">
        <v>45</v>
      </c>
      <c r="E43" s="17">
        <v>3</v>
      </c>
      <c r="F43" s="16" t="s">
        <v>46</v>
      </c>
      <c r="G43" s="17" t="s">
        <v>188</v>
      </c>
      <c r="H43" s="16" t="s">
        <v>194</v>
      </c>
      <c r="I43" s="16" t="s">
        <v>195</v>
      </c>
      <c r="J43" s="16" t="s">
        <v>196</v>
      </c>
      <c r="K43" s="18">
        <v>510937961</v>
      </c>
      <c r="L43" s="16" t="s">
        <v>116</v>
      </c>
      <c r="M43" s="16">
        <v>19.399999999999999</v>
      </c>
      <c r="N43" s="16" t="s">
        <v>52</v>
      </c>
      <c r="O43" s="16">
        <v>4</v>
      </c>
      <c r="P43" s="16" t="s">
        <v>53</v>
      </c>
      <c r="Q43" s="16">
        <v>85</v>
      </c>
      <c r="R43" s="16" t="s">
        <v>54</v>
      </c>
      <c r="S43" s="16" t="s">
        <v>117</v>
      </c>
      <c r="T43" s="16" t="s">
        <v>118</v>
      </c>
      <c r="U43" s="16" t="s">
        <v>94</v>
      </c>
      <c r="V43" s="16" t="s">
        <v>58</v>
      </c>
      <c r="W43" s="16" t="s">
        <v>95</v>
      </c>
      <c r="X43" s="16" t="b">
        <v>0</v>
      </c>
      <c r="Y43" s="16" t="b">
        <v>0</v>
      </c>
      <c r="Z43" s="16" t="e">
        <v>#N/A</v>
      </c>
      <c r="AA43" s="16">
        <v>1.6489999999999998</v>
      </c>
      <c r="AB43" s="16">
        <v>0</v>
      </c>
      <c r="AC43" s="16" t="s">
        <v>181</v>
      </c>
      <c r="AD43" s="16" t="s">
        <v>195</v>
      </c>
      <c r="AE43" s="16" t="s">
        <v>196</v>
      </c>
      <c r="AF43" s="16" t="s">
        <v>192</v>
      </c>
      <c r="AG43" s="16" t="s">
        <v>8</v>
      </c>
      <c r="AH43" s="16" t="b">
        <v>0</v>
      </c>
      <c r="AI43" s="16" t="s">
        <v>60</v>
      </c>
      <c r="AJ43" s="16" t="s">
        <v>146</v>
      </c>
      <c r="AK43" s="16" t="s">
        <v>147</v>
      </c>
      <c r="AL43" s="16" t="s">
        <v>197</v>
      </c>
      <c r="AM43" s="16" t="s">
        <v>64</v>
      </c>
      <c r="AN43" s="19" t="e">
        <v>#N/A</v>
      </c>
      <c r="AO43" t="str">
        <f>RIGHT('CMO Input'!$T43,(LEN('CMO Input'!$T43)-FIND(" ",'CMO Input'!$T43,1)))</f>
        <v>4-5”</v>
      </c>
      <c r="AP43">
        <f>'CMO Input'!$O43</f>
        <v>4</v>
      </c>
      <c r="AR43" t="str">
        <f>Table2[[#This Row],[Policy / Non Policy]]</f>
        <v>Policy</v>
      </c>
      <c r="AS43" t="str">
        <f>'CMO Input'!$U43</f>
        <v>Tier 1</v>
      </c>
      <c r="AT43" t="str">
        <f>'CMO Input'!$P43</f>
        <v>CI</v>
      </c>
      <c r="AU43" t="str" cm="1">
        <f t="array" ref="AU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3" s="8" t="str">
        <f>TEXT('CMO Input'!$D43,"MMM-YY")</f>
        <v>April</v>
      </c>
    </row>
    <row r="44" spans="1:48" x14ac:dyDescent="0.25">
      <c r="A44" s="14">
        <v>510827806</v>
      </c>
      <c r="B44" s="12" t="s">
        <v>180</v>
      </c>
      <c r="C44" s="12" t="s">
        <v>181</v>
      </c>
      <c r="D44" s="12" t="s">
        <v>45</v>
      </c>
      <c r="E44" s="13">
        <v>3</v>
      </c>
      <c r="F44" s="12" t="s">
        <v>46</v>
      </c>
      <c r="G44" s="13" t="s">
        <v>188</v>
      </c>
      <c r="H44" s="12" t="s">
        <v>198</v>
      </c>
      <c r="I44" s="12" t="s">
        <v>199</v>
      </c>
      <c r="J44" s="12" t="s">
        <v>200</v>
      </c>
      <c r="K44" s="14">
        <v>510827806</v>
      </c>
      <c r="L44" s="12" t="s">
        <v>116</v>
      </c>
      <c r="M44" s="12">
        <v>0.5</v>
      </c>
      <c r="N44" s="12" t="s">
        <v>52</v>
      </c>
      <c r="O44" s="12">
        <v>4</v>
      </c>
      <c r="P44" s="12" t="s">
        <v>91</v>
      </c>
      <c r="Q44" s="12">
        <v>62</v>
      </c>
      <c r="R44" s="12" t="s">
        <v>54</v>
      </c>
      <c r="S44" s="12" t="s">
        <v>117</v>
      </c>
      <c r="T44" s="12" t="s">
        <v>118</v>
      </c>
      <c r="U44" s="12" t="s">
        <v>94</v>
      </c>
      <c r="V44" s="12" t="s">
        <v>58</v>
      </c>
      <c r="W44" s="12" t="s">
        <v>95</v>
      </c>
      <c r="X44" s="12" t="b">
        <v>0</v>
      </c>
      <c r="Y44" s="12" t="b">
        <v>0</v>
      </c>
      <c r="Z44" s="12" t="e">
        <v>#N/A</v>
      </c>
      <c r="AA44" s="12">
        <v>3.1E-2</v>
      </c>
      <c r="AB44" s="12">
        <v>0</v>
      </c>
      <c r="AC44" s="12" t="s">
        <v>181</v>
      </c>
      <c r="AD44" s="12" t="s">
        <v>199</v>
      </c>
      <c r="AE44" s="12" t="s">
        <v>200</v>
      </c>
      <c r="AF44" s="12" t="s">
        <v>201</v>
      </c>
      <c r="AG44" s="12" t="s">
        <v>8</v>
      </c>
      <c r="AH44" s="12" t="b">
        <v>0</v>
      </c>
      <c r="AI44" s="12" t="s">
        <v>60</v>
      </c>
      <c r="AJ44" s="12" t="s">
        <v>10</v>
      </c>
      <c r="AK44" s="12" t="s">
        <v>147</v>
      </c>
      <c r="AL44" s="12" t="s">
        <v>202</v>
      </c>
      <c r="AM44" s="12" t="s">
        <v>64</v>
      </c>
      <c r="AN44" s="15" t="e">
        <v>#N/A</v>
      </c>
      <c r="AO44" t="str">
        <f>RIGHT('CMO Input'!$T44,(LEN('CMO Input'!$T44)-FIND(" ",'CMO Input'!$T44,1)))</f>
        <v>4-5”</v>
      </c>
      <c r="AP44">
        <f>'CMO Input'!$O44</f>
        <v>4</v>
      </c>
      <c r="AR44" t="str">
        <f>Table2[[#This Row],[Policy / Non Policy]]</f>
        <v>Policy</v>
      </c>
      <c r="AS44" t="str">
        <f>'CMO Input'!$U44</f>
        <v>Tier 1</v>
      </c>
      <c r="AT44" t="str">
        <f>'CMO Input'!$P44</f>
        <v>DI</v>
      </c>
      <c r="AU44" t="str" cm="1">
        <f t="array" ref="AU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4" s="8" t="str">
        <f>TEXT('CMO Input'!$D44,"MMM-YY")</f>
        <v>April</v>
      </c>
    </row>
    <row r="45" spans="1:48" x14ac:dyDescent="0.25">
      <c r="A45" s="18">
        <v>510832923</v>
      </c>
      <c r="B45" s="16" t="s">
        <v>180</v>
      </c>
      <c r="C45" s="16" t="s">
        <v>181</v>
      </c>
      <c r="D45" s="16" t="s">
        <v>45</v>
      </c>
      <c r="E45" s="17">
        <v>3</v>
      </c>
      <c r="F45" s="16" t="s">
        <v>46</v>
      </c>
      <c r="G45" s="17" t="s">
        <v>188</v>
      </c>
      <c r="H45" s="16" t="s">
        <v>198</v>
      </c>
      <c r="I45" s="16" t="s">
        <v>203</v>
      </c>
      <c r="J45" s="16" t="s">
        <v>204</v>
      </c>
      <c r="K45" s="18">
        <v>510832923</v>
      </c>
      <c r="L45" s="16" t="s">
        <v>116</v>
      </c>
      <c r="M45" s="16">
        <v>4.7</v>
      </c>
      <c r="N45" s="16" t="s">
        <v>52</v>
      </c>
      <c r="O45" s="16">
        <v>6</v>
      </c>
      <c r="P45" s="16" t="s">
        <v>91</v>
      </c>
      <c r="Q45" s="16">
        <v>94</v>
      </c>
      <c r="R45" s="16" t="s">
        <v>54</v>
      </c>
      <c r="S45" s="16" t="s">
        <v>134</v>
      </c>
      <c r="T45" s="16" t="s">
        <v>135</v>
      </c>
      <c r="U45" s="16" t="s">
        <v>94</v>
      </c>
      <c r="V45" s="16" t="s">
        <v>58</v>
      </c>
      <c r="W45" s="16" t="s">
        <v>95</v>
      </c>
      <c r="X45" s="16" t="b">
        <v>0</v>
      </c>
      <c r="Y45" s="16" t="b">
        <v>0</v>
      </c>
      <c r="Z45" s="16" t="e">
        <v>#N/A</v>
      </c>
      <c r="AA45" s="16">
        <v>0.44180000000000003</v>
      </c>
      <c r="AB45" s="16">
        <v>0</v>
      </c>
      <c r="AC45" s="16" t="s">
        <v>181</v>
      </c>
      <c r="AD45" s="16" t="s">
        <v>203</v>
      </c>
      <c r="AE45" s="16" t="s">
        <v>204</v>
      </c>
      <c r="AF45" s="16" t="s">
        <v>205</v>
      </c>
      <c r="AG45" s="16" t="s">
        <v>8</v>
      </c>
      <c r="AH45" s="16" t="b">
        <v>0</v>
      </c>
      <c r="AI45" s="16" t="s">
        <v>60</v>
      </c>
      <c r="AJ45" s="16" t="s">
        <v>10</v>
      </c>
      <c r="AK45" s="16" t="s">
        <v>147</v>
      </c>
      <c r="AL45" s="16" t="s">
        <v>206</v>
      </c>
      <c r="AM45" s="16" t="s">
        <v>64</v>
      </c>
      <c r="AN45" s="19" t="e">
        <v>#N/A</v>
      </c>
      <c r="AO45" t="str">
        <f>RIGHT('CMO Input'!$T45,(LEN('CMO Input'!$T45)-FIND(" ",'CMO Input'!$T45,1)))</f>
        <v>6-7”</v>
      </c>
      <c r="AP45">
        <f>'CMO Input'!$O45</f>
        <v>6</v>
      </c>
      <c r="AR45" t="str">
        <f>Table2[[#This Row],[Policy / Non Policy]]</f>
        <v>Policy</v>
      </c>
      <c r="AS45" t="str">
        <f>'CMO Input'!$U45</f>
        <v>Tier 1</v>
      </c>
      <c r="AT45" t="str">
        <f>'CMO Input'!$P45</f>
        <v>DI</v>
      </c>
      <c r="AU45" t="str" cm="1">
        <f t="array" ref="AU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5" s="8" t="str">
        <f>TEXT('CMO Input'!$D45,"MMM-YY")</f>
        <v>April</v>
      </c>
    </row>
    <row r="46" spans="1:48" x14ac:dyDescent="0.25">
      <c r="A46" s="14">
        <v>510984117</v>
      </c>
      <c r="B46" s="12" t="s">
        <v>180</v>
      </c>
      <c r="C46" s="12" t="s">
        <v>181</v>
      </c>
      <c r="D46" s="12" t="s">
        <v>45</v>
      </c>
      <c r="E46" s="13">
        <v>3</v>
      </c>
      <c r="F46" s="12" t="s">
        <v>46</v>
      </c>
      <c r="G46" s="13" t="s">
        <v>182</v>
      </c>
      <c r="H46" s="12" t="s">
        <v>128</v>
      </c>
      <c r="I46" s="12" t="s">
        <v>183</v>
      </c>
      <c r="J46" s="12" t="s">
        <v>184</v>
      </c>
      <c r="K46" s="14">
        <v>510984117</v>
      </c>
      <c r="L46" s="12" t="s">
        <v>116</v>
      </c>
      <c r="M46" s="12">
        <v>0</v>
      </c>
      <c r="N46" s="12" t="s">
        <v>52</v>
      </c>
      <c r="O46" s="12">
        <v>6</v>
      </c>
      <c r="P46" s="12" t="s">
        <v>53</v>
      </c>
      <c r="Q46" s="12">
        <v>2</v>
      </c>
      <c r="R46" s="12" t="s">
        <v>54</v>
      </c>
      <c r="S46" s="12" t="s">
        <v>134</v>
      </c>
      <c r="T46" s="12" t="s">
        <v>135</v>
      </c>
      <c r="U46" s="12" t="s">
        <v>94</v>
      </c>
      <c r="V46" s="12" t="s">
        <v>58</v>
      </c>
      <c r="W46" s="12" t="s">
        <v>95</v>
      </c>
      <c r="X46" s="12" t="b">
        <v>0</v>
      </c>
      <c r="Y46" s="12" t="b">
        <v>0</v>
      </c>
      <c r="Z46" s="12" t="e">
        <v>#N/A</v>
      </c>
      <c r="AA46" s="12">
        <v>0</v>
      </c>
      <c r="AB46" s="12">
        <v>0</v>
      </c>
      <c r="AC46" s="12" t="s">
        <v>181</v>
      </c>
      <c r="AD46" s="12" t="s">
        <v>183</v>
      </c>
      <c r="AE46" s="12" t="s">
        <v>184</v>
      </c>
      <c r="AF46" s="12" t="s">
        <v>185</v>
      </c>
      <c r="AG46" s="12" t="s">
        <v>8</v>
      </c>
      <c r="AH46" s="12" t="b">
        <v>0</v>
      </c>
      <c r="AI46" s="12" t="s">
        <v>60</v>
      </c>
      <c r="AJ46" s="12" t="s">
        <v>186</v>
      </c>
      <c r="AK46" s="12" t="s">
        <v>147</v>
      </c>
      <c r="AL46" s="12" t="s">
        <v>207</v>
      </c>
      <c r="AM46" s="12" t="s">
        <v>64</v>
      </c>
      <c r="AN46" s="15" t="e">
        <v>#N/A</v>
      </c>
      <c r="AO46" t="str">
        <f>RIGHT('CMO Input'!$T46,(LEN('CMO Input'!$T46)-FIND(" ",'CMO Input'!$T46,1)))</f>
        <v>6-7”</v>
      </c>
      <c r="AP46">
        <f>'CMO Input'!$O46</f>
        <v>6</v>
      </c>
      <c r="AR46" t="str">
        <f>Table2[[#This Row],[Policy / Non Policy]]</f>
        <v>Policy</v>
      </c>
      <c r="AS46" t="str">
        <f>'CMO Input'!$U46</f>
        <v>Tier 1</v>
      </c>
      <c r="AT46" t="str">
        <f>'CMO Input'!$P46</f>
        <v>CI</v>
      </c>
      <c r="AU46" t="str" cm="1">
        <f t="array" ref="AU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6" s="8" t="str">
        <f>TEXT('CMO Input'!$D46,"MMM-YY")</f>
        <v>April</v>
      </c>
    </row>
    <row r="47" spans="1:48" x14ac:dyDescent="0.25">
      <c r="A47" s="18">
        <v>510970495</v>
      </c>
      <c r="B47" s="16" t="s">
        <v>180</v>
      </c>
      <c r="C47" s="16" t="s">
        <v>181</v>
      </c>
      <c r="D47" s="16" t="s">
        <v>45</v>
      </c>
      <c r="E47" s="17">
        <v>3</v>
      </c>
      <c r="F47" s="16" t="s">
        <v>46</v>
      </c>
      <c r="G47" s="17" t="s">
        <v>182</v>
      </c>
      <c r="H47" s="16" t="s">
        <v>128</v>
      </c>
      <c r="I47" s="16" t="s">
        <v>183</v>
      </c>
      <c r="J47" s="16" t="s">
        <v>184</v>
      </c>
      <c r="K47" s="18">
        <v>510970495</v>
      </c>
      <c r="L47" s="16" t="s">
        <v>116</v>
      </c>
      <c r="M47" s="16">
        <v>58.4</v>
      </c>
      <c r="N47" s="16" t="s">
        <v>52</v>
      </c>
      <c r="O47" s="16">
        <v>8</v>
      </c>
      <c r="P47" s="16" t="s">
        <v>53</v>
      </c>
      <c r="Q47" s="16">
        <v>346</v>
      </c>
      <c r="R47" s="16" t="s">
        <v>54</v>
      </c>
      <c r="S47" s="16" t="s">
        <v>92</v>
      </c>
      <c r="T47" s="16" t="s">
        <v>93</v>
      </c>
      <c r="U47" s="16" t="s">
        <v>94</v>
      </c>
      <c r="V47" s="16" t="s">
        <v>58</v>
      </c>
      <c r="W47" s="16" t="s">
        <v>95</v>
      </c>
      <c r="X47" s="16" t="b">
        <v>0</v>
      </c>
      <c r="Y47" s="16" t="b">
        <v>0</v>
      </c>
      <c r="Z47" s="16" t="e">
        <v>#N/A</v>
      </c>
      <c r="AA47" s="16">
        <v>20.206399999999999</v>
      </c>
      <c r="AB47" s="16">
        <v>0</v>
      </c>
      <c r="AC47" s="16" t="s">
        <v>181</v>
      </c>
      <c r="AD47" s="16" t="s">
        <v>183</v>
      </c>
      <c r="AE47" s="16" t="s">
        <v>184</v>
      </c>
      <c r="AF47" s="16" t="s">
        <v>185</v>
      </c>
      <c r="AG47" s="16" t="s">
        <v>8</v>
      </c>
      <c r="AH47" s="16" t="b">
        <v>0</v>
      </c>
      <c r="AI47" s="16" t="s">
        <v>60</v>
      </c>
      <c r="AJ47" s="16" t="s">
        <v>186</v>
      </c>
      <c r="AK47" s="16" t="s">
        <v>147</v>
      </c>
      <c r="AL47" s="16" t="s">
        <v>207</v>
      </c>
      <c r="AM47" s="16" t="s">
        <v>64</v>
      </c>
      <c r="AN47" s="19" t="e">
        <v>#N/A</v>
      </c>
      <c r="AO47" t="str">
        <f>RIGHT('CMO Input'!$T47,(LEN('CMO Input'!$T47)-FIND(" ",'CMO Input'!$T47,1)))</f>
        <v>8”</v>
      </c>
      <c r="AP47">
        <f>'CMO Input'!$O47</f>
        <v>8</v>
      </c>
      <c r="AR47" t="str">
        <f>Table2[[#This Row],[Policy / Non Policy]]</f>
        <v>Policy</v>
      </c>
      <c r="AS47" t="str">
        <f>'CMO Input'!$U47</f>
        <v>Tier 1</v>
      </c>
      <c r="AT47" t="str">
        <f>'CMO Input'!$P47</f>
        <v>CI</v>
      </c>
      <c r="AU47" t="str" cm="1">
        <f t="array" ref="AU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7" s="8" t="str">
        <f>TEXT('CMO Input'!$D47,"MMM-YY")</f>
        <v>April</v>
      </c>
    </row>
    <row r="48" spans="1:48" x14ac:dyDescent="0.25">
      <c r="A48" s="14" t="s">
        <v>139</v>
      </c>
      <c r="B48" s="12" t="s">
        <v>180</v>
      </c>
      <c r="C48" s="12" t="s">
        <v>181</v>
      </c>
      <c r="D48" s="12" t="s">
        <v>45</v>
      </c>
      <c r="E48" s="13">
        <v>3</v>
      </c>
      <c r="F48" s="12" t="s">
        <v>46</v>
      </c>
      <c r="G48" s="13" t="s">
        <v>182</v>
      </c>
      <c r="H48" s="12" t="s">
        <v>128</v>
      </c>
      <c r="I48" s="12" t="s">
        <v>183</v>
      </c>
      <c r="J48" s="12" t="s">
        <v>184</v>
      </c>
      <c r="K48" s="14" t="s">
        <v>139</v>
      </c>
      <c r="L48" s="12" t="s">
        <v>116</v>
      </c>
      <c r="M48" s="12">
        <v>0</v>
      </c>
      <c r="N48" s="12" t="s">
        <v>52</v>
      </c>
      <c r="O48" s="12">
        <v>8</v>
      </c>
      <c r="P48" s="12" t="s">
        <v>53</v>
      </c>
      <c r="Q48" s="12">
        <v>68</v>
      </c>
      <c r="R48" s="12" t="s">
        <v>54</v>
      </c>
      <c r="S48" s="12" t="s">
        <v>92</v>
      </c>
      <c r="T48" s="12" t="s">
        <v>93</v>
      </c>
      <c r="U48" s="12" t="s">
        <v>94</v>
      </c>
      <c r="V48" s="12" t="s">
        <v>58</v>
      </c>
      <c r="W48" s="12" t="s">
        <v>95</v>
      </c>
      <c r="X48" s="12" t="b">
        <v>0</v>
      </c>
      <c r="Y48" s="12" t="b">
        <v>0</v>
      </c>
      <c r="Z48" s="12" t="e">
        <v>#N/A</v>
      </c>
      <c r="AA48" s="12">
        <v>0</v>
      </c>
      <c r="AB48" s="12">
        <v>0</v>
      </c>
      <c r="AC48" s="12" t="s">
        <v>181</v>
      </c>
      <c r="AD48" s="12" t="s">
        <v>183</v>
      </c>
      <c r="AE48" s="12" t="s">
        <v>184</v>
      </c>
      <c r="AF48" s="12" t="s">
        <v>185</v>
      </c>
      <c r="AG48" s="12" t="s">
        <v>8</v>
      </c>
      <c r="AH48" s="12" t="b">
        <v>0</v>
      </c>
      <c r="AI48" s="12" t="s">
        <v>60</v>
      </c>
      <c r="AJ48" s="12" t="s">
        <v>186</v>
      </c>
      <c r="AK48" s="12" t="s">
        <v>147</v>
      </c>
      <c r="AL48" s="12" t="s">
        <v>207</v>
      </c>
      <c r="AM48" s="12" t="s">
        <v>64</v>
      </c>
      <c r="AN48" s="15" t="e">
        <v>#N/A</v>
      </c>
      <c r="AO48" t="str">
        <f>RIGHT('CMO Input'!$T48,(LEN('CMO Input'!$T48)-FIND(" ",'CMO Input'!$T48,1)))</f>
        <v>8”</v>
      </c>
      <c r="AP48">
        <f>'CMO Input'!$O48</f>
        <v>8</v>
      </c>
      <c r="AR48" t="str">
        <f>Table2[[#This Row],[Policy / Non Policy]]</f>
        <v>Policy</v>
      </c>
      <c r="AS48" t="str">
        <f>'CMO Input'!$U48</f>
        <v>Tier 1</v>
      </c>
      <c r="AT48" t="str">
        <f>'CMO Input'!$P48</f>
        <v>CI</v>
      </c>
      <c r="AU48" t="str" cm="1">
        <f t="array" ref="AU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8" s="8" t="str">
        <f>TEXT('CMO Input'!$D48,"MMM-YY")</f>
        <v>April</v>
      </c>
    </row>
    <row r="49" spans="1:48" x14ac:dyDescent="0.25">
      <c r="A49" s="18">
        <v>510877419</v>
      </c>
      <c r="B49" s="16" t="s">
        <v>180</v>
      </c>
      <c r="C49" s="16" t="s">
        <v>181</v>
      </c>
      <c r="D49" s="16" t="s">
        <v>45</v>
      </c>
      <c r="E49" s="17">
        <v>4</v>
      </c>
      <c r="F49" s="16" t="s">
        <v>46</v>
      </c>
      <c r="G49" s="17" t="s">
        <v>188</v>
      </c>
      <c r="H49" s="16" t="s">
        <v>189</v>
      </c>
      <c r="I49" s="16" t="s">
        <v>190</v>
      </c>
      <c r="J49" s="16" t="s">
        <v>191</v>
      </c>
      <c r="K49" s="18">
        <v>510877419</v>
      </c>
      <c r="L49" s="16" t="s">
        <v>116</v>
      </c>
      <c r="M49" s="16">
        <v>23.5</v>
      </c>
      <c r="N49" s="16" t="s">
        <v>52</v>
      </c>
      <c r="O49" s="16">
        <v>4</v>
      </c>
      <c r="P49" s="16" t="s">
        <v>163</v>
      </c>
      <c r="Q49" s="16">
        <v>120</v>
      </c>
      <c r="R49" s="16" t="s">
        <v>54</v>
      </c>
      <c r="S49" s="16" t="s">
        <v>117</v>
      </c>
      <c r="T49" s="16" t="s">
        <v>118</v>
      </c>
      <c r="U49" s="16" t="s">
        <v>94</v>
      </c>
      <c r="V49" s="16" t="s">
        <v>58</v>
      </c>
      <c r="W49" s="16" t="s">
        <v>95</v>
      </c>
      <c r="X49" s="16" t="b">
        <v>0</v>
      </c>
      <c r="Y49" s="16" t="b">
        <v>0</v>
      </c>
      <c r="Z49" s="16" t="e">
        <v>#N/A</v>
      </c>
      <c r="AA49" s="16">
        <v>2.82</v>
      </c>
      <c r="AB49" s="16">
        <v>0</v>
      </c>
      <c r="AC49" s="16" t="s">
        <v>181</v>
      </c>
      <c r="AD49" s="16" t="s">
        <v>190</v>
      </c>
      <c r="AE49" s="16" t="s">
        <v>191</v>
      </c>
      <c r="AF49" s="16" t="s">
        <v>192</v>
      </c>
      <c r="AG49" s="16" t="s">
        <v>8</v>
      </c>
      <c r="AH49" s="16" t="b">
        <v>0</v>
      </c>
      <c r="AI49" s="16" t="s">
        <v>60</v>
      </c>
      <c r="AJ49" s="16" t="s">
        <v>146</v>
      </c>
      <c r="AK49" s="16" t="s">
        <v>147</v>
      </c>
      <c r="AL49" s="16" t="s">
        <v>193</v>
      </c>
      <c r="AM49" s="16" t="s">
        <v>64</v>
      </c>
      <c r="AN49" s="19" t="e">
        <v>#N/A</v>
      </c>
      <c r="AO49" t="str">
        <f>RIGHT('CMO Input'!$T49,(LEN('CMO Input'!$T49)-FIND(" ",'CMO Input'!$T49,1)))</f>
        <v>4-5”</v>
      </c>
      <c r="AP49">
        <f>'CMO Input'!$O49</f>
        <v>4</v>
      </c>
      <c r="AR49" t="str">
        <f>Table2[[#This Row],[Policy / Non Policy]]</f>
        <v>Policy</v>
      </c>
      <c r="AS49" t="str">
        <f>'CMO Input'!$U49</f>
        <v>Tier 1</v>
      </c>
      <c r="AT49" t="str">
        <f>'CMO Input'!$P49</f>
        <v>SI</v>
      </c>
      <c r="AU49" t="str" cm="1">
        <f t="array" ref="AU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" s="8" t="str">
        <f>TEXT('CMO Input'!$D49,"MMM-YY")</f>
        <v>April</v>
      </c>
    </row>
    <row r="50" spans="1:48" x14ac:dyDescent="0.25">
      <c r="A50" s="14">
        <v>510866724</v>
      </c>
      <c r="B50" s="12" t="s">
        <v>180</v>
      </c>
      <c r="C50" s="12" t="s">
        <v>181</v>
      </c>
      <c r="D50" s="12" t="s">
        <v>45</v>
      </c>
      <c r="E50" s="13">
        <v>4</v>
      </c>
      <c r="F50" s="12" t="s">
        <v>46</v>
      </c>
      <c r="G50" s="13" t="s">
        <v>188</v>
      </c>
      <c r="H50" s="12" t="s">
        <v>208</v>
      </c>
      <c r="I50" s="12" t="s">
        <v>209</v>
      </c>
      <c r="J50" s="12" t="s">
        <v>210</v>
      </c>
      <c r="K50" s="14">
        <v>510866724</v>
      </c>
      <c r="L50" s="12" t="s">
        <v>116</v>
      </c>
      <c r="M50" s="12">
        <v>16.3</v>
      </c>
      <c r="N50" s="12" t="s">
        <v>52</v>
      </c>
      <c r="O50" s="12">
        <v>6</v>
      </c>
      <c r="P50" s="12" t="s">
        <v>53</v>
      </c>
      <c r="Q50" s="12">
        <v>5</v>
      </c>
      <c r="R50" s="12" t="s">
        <v>54</v>
      </c>
      <c r="S50" s="12" t="s">
        <v>134</v>
      </c>
      <c r="T50" s="12" t="s">
        <v>135</v>
      </c>
      <c r="U50" s="12" t="s">
        <v>94</v>
      </c>
      <c r="V50" s="12" t="s">
        <v>58</v>
      </c>
      <c r="W50" s="12" t="s">
        <v>95</v>
      </c>
      <c r="X50" s="12" t="b">
        <v>0</v>
      </c>
      <c r="Y50" s="12" t="b">
        <v>0</v>
      </c>
      <c r="Z50" s="12" t="e">
        <v>#N/A</v>
      </c>
      <c r="AA50" s="12">
        <v>8.1500000000000017E-2</v>
      </c>
      <c r="AB50" s="12">
        <v>0</v>
      </c>
      <c r="AC50" s="12" t="s">
        <v>181</v>
      </c>
      <c r="AD50" s="12" t="s">
        <v>209</v>
      </c>
      <c r="AE50" s="12" t="s">
        <v>210</v>
      </c>
      <c r="AF50" s="12" t="s">
        <v>192</v>
      </c>
      <c r="AG50" s="12" t="s">
        <v>8</v>
      </c>
      <c r="AH50" s="12" t="b">
        <v>0</v>
      </c>
      <c r="AI50" s="12" t="s">
        <v>60</v>
      </c>
      <c r="AJ50" s="12" t="s">
        <v>146</v>
      </c>
      <c r="AK50" s="12" t="s">
        <v>147</v>
      </c>
      <c r="AL50" s="12" t="s">
        <v>211</v>
      </c>
      <c r="AM50" s="12" t="s">
        <v>64</v>
      </c>
      <c r="AN50" s="15" t="e">
        <v>#N/A</v>
      </c>
      <c r="AO50" t="str">
        <f>RIGHT('CMO Input'!$T50,(LEN('CMO Input'!$T50)-FIND(" ",'CMO Input'!$T50,1)))</f>
        <v>6-7”</v>
      </c>
      <c r="AP50">
        <f>'CMO Input'!$O50</f>
        <v>6</v>
      </c>
      <c r="AR50" t="str">
        <f>Table2[[#This Row],[Policy / Non Policy]]</f>
        <v>Policy</v>
      </c>
      <c r="AS50" t="str">
        <f>'CMO Input'!$U50</f>
        <v>Tier 1</v>
      </c>
      <c r="AT50" t="str">
        <f>'CMO Input'!$P50</f>
        <v>CI</v>
      </c>
      <c r="AU50" t="str" cm="1">
        <f t="array" ref="AU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0" s="8" t="str">
        <f>TEXT('CMO Input'!$D50,"MMM-YY")</f>
        <v>April</v>
      </c>
    </row>
    <row r="51" spans="1:48" x14ac:dyDescent="0.25">
      <c r="A51" s="18">
        <v>510937957</v>
      </c>
      <c r="B51" s="16" t="s">
        <v>180</v>
      </c>
      <c r="C51" s="16" t="s">
        <v>181</v>
      </c>
      <c r="D51" s="16" t="s">
        <v>45</v>
      </c>
      <c r="E51" s="17">
        <v>4</v>
      </c>
      <c r="F51" s="16" t="s">
        <v>46</v>
      </c>
      <c r="G51" s="17" t="s">
        <v>188</v>
      </c>
      <c r="H51" s="16" t="s">
        <v>194</v>
      </c>
      <c r="I51" s="16" t="s">
        <v>195</v>
      </c>
      <c r="J51" s="16" t="s">
        <v>196</v>
      </c>
      <c r="K51" s="18">
        <v>510937957</v>
      </c>
      <c r="L51" s="16" t="s">
        <v>116</v>
      </c>
      <c r="M51" s="16">
        <v>5</v>
      </c>
      <c r="N51" s="16" t="s">
        <v>52</v>
      </c>
      <c r="O51" s="16">
        <v>6</v>
      </c>
      <c r="P51" s="16" t="s">
        <v>91</v>
      </c>
      <c r="Q51" s="16">
        <v>13</v>
      </c>
      <c r="R51" s="16" t="s">
        <v>54</v>
      </c>
      <c r="S51" s="16" t="s">
        <v>134</v>
      </c>
      <c r="T51" s="16" t="s">
        <v>135</v>
      </c>
      <c r="U51" s="16" t="s">
        <v>94</v>
      </c>
      <c r="V51" s="16" t="s">
        <v>58</v>
      </c>
      <c r="W51" s="16" t="s">
        <v>95</v>
      </c>
      <c r="X51" s="16" t="b">
        <v>0</v>
      </c>
      <c r="Y51" s="16" t="b">
        <v>0</v>
      </c>
      <c r="Z51" s="16" t="e">
        <v>#N/A</v>
      </c>
      <c r="AA51" s="16">
        <v>6.5000000000000002E-2</v>
      </c>
      <c r="AB51" s="16">
        <v>0</v>
      </c>
      <c r="AC51" s="16" t="s">
        <v>181</v>
      </c>
      <c r="AD51" s="16" t="s">
        <v>195</v>
      </c>
      <c r="AE51" s="16" t="s">
        <v>196</v>
      </c>
      <c r="AF51" s="16" t="s">
        <v>192</v>
      </c>
      <c r="AG51" s="16" t="s">
        <v>8</v>
      </c>
      <c r="AH51" s="16" t="b">
        <v>0</v>
      </c>
      <c r="AI51" s="16" t="s">
        <v>60</v>
      </c>
      <c r="AJ51" s="16" t="s">
        <v>146</v>
      </c>
      <c r="AK51" s="16" t="s">
        <v>147</v>
      </c>
      <c r="AL51" s="16" t="s">
        <v>197</v>
      </c>
      <c r="AM51" s="16" t="s">
        <v>64</v>
      </c>
      <c r="AN51" s="19" t="e">
        <v>#N/A</v>
      </c>
      <c r="AO51" t="str">
        <f>RIGHT('CMO Input'!$T51,(LEN('CMO Input'!$T51)-FIND(" ",'CMO Input'!$T51,1)))</f>
        <v>6-7”</v>
      </c>
      <c r="AP51">
        <f>'CMO Input'!$O51</f>
        <v>6</v>
      </c>
      <c r="AR51" t="str">
        <f>Table2[[#This Row],[Policy / Non Policy]]</f>
        <v>Policy</v>
      </c>
      <c r="AS51" t="str">
        <f>'CMO Input'!$U51</f>
        <v>Tier 1</v>
      </c>
      <c r="AT51" t="str">
        <f>'CMO Input'!$P51</f>
        <v>DI</v>
      </c>
      <c r="AU51" t="str" cm="1">
        <f t="array" ref="AU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1" s="8" t="str">
        <f>TEXT('CMO Input'!$D51,"MMM-YY")</f>
        <v>April</v>
      </c>
    </row>
    <row r="52" spans="1:48" x14ac:dyDescent="0.25">
      <c r="A52" s="14">
        <v>510937958</v>
      </c>
      <c r="B52" s="12" t="s">
        <v>180</v>
      </c>
      <c r="C52" s="12" t="s">
        <v>181</v>
      </c>
      <c r="D52" s="12" t="s">
        <v>45</v>
      </c>
      <c r="E52" s="13">
        <v>4</v>
      </c>
      <c r="F52" s="12" t="s">
        <v>46</v>
      </c>
      <c r="G52" s="13" t="s">
        <v>188</v>
      </c>
      <c r="H52" s="12" t="s">
        <v>194</v>
      </c>
      <c r="I52" s="12" t="s">
        <v>195</v>
      </c>
      <c r="J52" s="12" t="s">
        <v>196</v>
      </c>
      <c r="K52" s="14">
        <v>510937958</v>
      </c>
      <c r="L52" s="12" t="s">
        <v>116</v>
      </c>
      <c r="M52" s="12">
        <v>1.9</v>
      </c>
      <c r="N52" s="12" t="s">
        <v>52</v>
      </c>
      <c r="O52" s="12">
        <v>6</v>
      </c>
      <c r="P52" s="12" t="s">
        <v>91</v>
      </c>
      <c r="Q52" s="12">
        <v>55</v>
      </c>
      <c r="R52" s="12" t="s">
        <v>54</v>
      </c>
      <c r="S52" s="12" t="s">
        <v>134</v>
      </c>
      <c r="T52" s="12" t="s">
        <v>135</v>
      </c>
      <c r="U52" s="12" t="s">
        <v>94</v>
      </c>
      <c r="V52" s="12" t="s">
        <v>58</v>
      </c>
      <c r="W52" s="12" t="s">
        <v>95</v>
      </c>
      <c r="X52" s="12" t="b">
        <v>0</v>
      </c>
      <c r="Y52" s="12" t="b">
        <v>0</v>
      </c>
      <c r="Z52" s="12" t="e">
        <v>#N/A</v>
      </c>
      <c r="AA52" s="12">
        <v>0.1045</v>
      </c>
      <c r="AB52" s="12">
        <v>0</v>
      </c>
      <c r="AC52" s="12" t="s">
        <v>181</v>
      </c>
      <c r="AD52" s="12" t="s">
        <v>195</v>
      </c>
      <c r="AE52" s="12" t="s">
        <v>196</v>
      </c>
      <c r="AF52" s="12" t="s">
        <v>192</v>
      </c>
      <c r="AG52" s="12" t="s">
        <v>8</v>
      </c>
      <c r="AH52" s="12" t="b">
        <v>0</v>
      </c>
      <c r="AI52" s="12" t="s">
        <v>60</v>
      </c>
      <c r="AJ52" s="12" t="s">
        <v>146</v>
      </c>
      <c r="AK52" s="12" t="s">
        <v>147</v>
      </c>
      <c r="AL52" s="12" t="s">
        <v>197</v>
      </c>
      <c r="AM52" s="12" t="s">
        <v>64</v>
      </c>
      <c r="AN52" s="15" t="e">
        <v>#N/A</v>
      </c>
      <c r="AO52" t="str">
        <f>RIGHT('CMO Input'!$T52,(LEN('CMO Input'!$T52)-FIND(" ",'CMO Input'!$T52,1)))</f>
        <v>6-7”</v>
      </c>
      <c r="AP52">
        <f>'CMO Input'!$O52</f>
        <v>6</v>
      </c>
      <c r="AR52" t="str">
        <f>Table2[[#This Row],[Policy / Non Policy]]</f>
        <v>Policy</v>
      </c>
      <c r="AS52" t="str">
        <f>'CMO Input'!$U52</f>
        <v>Tier 1</v>
      </c>
      <c r="AT52" t="str">
        <f>'CMO Input'!$P52</f>
        <v>DI</v>
      </c>
      <c r="AU52" t="str" cm="1">
        <f t="array" ref="AU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2" s="8" t="str">
        <f>TEXT('CMO Input'!$D52,"MMM-YY")</f>
        <v>April</v>
      </c>
    </row>
    <row r="53" spans="1:48" x14ac:dyDescent="0.25">
      <c r="A53" s="18">
        <v>510937961</v>
      </c>
      <c r="B53" s="16" t="s">
        <v>180</v>
      </c>
      <c r="C53" s="16" t="s">
        <v>181</v>
      </c>
      <c r="D53" s="16" t="s">
        <v>45</v>
      </c>
      <c r="E53" s="17">
        <v>4</v>
      </c>
      <c r="F53" s="16" t="s">
        <v>46</v>
      </c>
      <c r="G53" s="17" t="s">
        <v>188</v>
      </c>
      <c r="H53" s="16" t="s">
        <v>194</v>
      </c>
      <c r="I53" s="16" t="s">
        <v>195</v>
      </c>
      <c r="J53" s="16" t="s">
        <v>196</v>
      </c>
      <c r="K53" s="18">
        <v>510937961</v>
      </c>
      <c r="L53" s="16" t="s">
        <v>116</v>
      </c>
      <c r="M53" s="16">
        <v>19.399999999999999</v>
      </c>
      <c r="N53" s="16" t="s">
        <v>52</v>
      </c>
      <c r="O53" s="16">
        <v>4</v>
      </c>
      <c r="P53" s="16" t="s">
        <v>53</v>
      </c>
      <c r="Q53" s="16">
        <v>6</v>
      </c>
      <c r="R53" s="16" t="s">
        <v>54</v>
      </c>
      <c r="S53" s="16" t="s">
        <v>117</v>
      </c>
      <c r="T53" s="16" t="s">
        <v>118</v>
      </c>
      <c r="U53" s="16" t="s">
        <v>94</v>
      </c>
      <c r="V53" s="16" t="s">
        <v>58</v>
      </c>
      <c r="W53" s="16" t="s">
        <v>95</v>
      </c>
      <c r="X53" s="16" t="b">
        <v>0</v>
      </c>
      <c r="Y53" s="16" t="b">
        <v>0</v>
      </c>
      <c r="Z53" s="16" t="e">
        <v>#N/A</v>
      </c>
      <c r="AA53" s="16">
        <v>0.11639999999999998</v>
      </c>
      <c r="AB53" s="16">
        <v>0</v>
      </c>
      <c r="AC53" s="16" t="s">
        <v>181</v>
      </c>
      <c r="AD53" s="16" t="s">
        <v>195</v>
      </c>
      <c r="AE53" s="16" t="s">
        <v>196</v>
      </c>
      <c r="AF53" s="16" t="s">
        <v>192</v>
      </c>
      <c r="AG53" s="16" t="s">
        <v>8</v>
      </c>
      <c r="AH53" s="16" t="b">
        <v>0</v>
      </c>
      <c r="AI53" s="16" t="s">
        <v>60</v>
      </c>
      <c r="AJ53" s="16" t="s">
        <v>146</v>
      </c>
      <c r="AK53" s="16" t="s">
        <v>147</v>
      </c>
      <c r="AL53" s="16" t="s">
        <v>197</v>
      </c>
      <c r="AM53" s="16" t="s">
        <v>64</v>
      </c>
      <c r="AN53" s="19" t="e">
        <v>#N/A</v>
      </c>
      <c r="AO53" t="str">
        <f>RIGHT('CMO Input'!$T53,(LEN('CMO Input'!$T53)-FIND(" ",'CMO Input'!$T53,1)))</f>
        <v>4-5”</v>
      </c>
      <c r="AP53">
        <f>'CMO Input'!$O53</f>
        <v>4</v>
      </c>
      <c r="AR53" t="str">
        <f>Table2[[#This Row],[Policy / Non Policy]]</f>
        <v>Policy</v>
      </c>
      <c r="AS53" t="str">
        <f>'CMO Input'!$U53</f>
        <v>Tier 1</v>
      </c>
      <c r="AT53" t="str">
        <f>'CMO Input'!$P53</f>
        <v>CI</v>
      </c>
      <c r="AU53" t="str" cm="1">
        <f t="array" ref="AU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3" s="8" t="str">
        <f>TEXT('CMO Input'!$D53,"MMM-YY")</f>
        <v>April</v>
      </c>
    </row>
    <row r="54" spans="1:48" x14ac:dyDescent="0.25">
      <c r="A54" s="14">
        <v>510962007</v>
      </c>
      <c r="B54" s="12" t="s">
        <v>180</v>
      </c>
      <c r="C54" s="12" t="s">
        <v>181</v>
      </c>
      <c r="D54" s="12" t="s">
        <v>45</v>
      </c>
      <c r="E54" s="13">
        <v>4</v>
      </c>
      <c r="F54" s="12" t="s">
        <v>46</v>
      </c>
      <c r="G54" s="13" t="s">
        <v>188</v>
      </c>
      <c r="H54" s="12" t="s">
        <v>198</v>
      </c>
      <c r="I54" s="12" t="s">
        <v>212</v>
      </c>
      <c r="J54" s="12" t="s">
        <v>213</v>
      </c>
      <c r="K54" s="14">
        <v>510962007</v>
      </c>
      <c r="L54" s="12" t="s">
        <v>116</v>
      </c>
      <c r="M54" s="12">
        <v>0.3</v>
      </c>
      <c r="N54" s="12" t="s">
        <v>52</v>
      </c>
      <c r="O54" s="12">
        <v>4</v>
      </c>
      <c r="P54" s="12" t="s">
        <v>91</v>
      </c>
      <c r="Q54" s="12">
        <v>35</v>
      </c>
      <c r="R54" s="12" t="s">
        <v>54</v>
      </c>
      <c r="S54" s="12" t="s">
        <v>117</v>
      </c>
      <c r="T54" s="12" t="s">
        <v>118</v>
      </c>
      <c r="U54" s="12" t="s">
        <v>94</v>
      </c>
      <c r="V54" s="12" t="s">
        <v>58</v>
      </c>
      <c r="W54" s="12" t="s">
        <v>95</v>
      </c>
      <c r="X54" s="12" t="b">
        <v>0</v>
      </c>
      <c r="Y54" s="12" t="b">
        <v>0</v>
      </c>
      <c r="Z54" s="12" t="e">
        <v>#N/A</v>
      </c>
      <c r="AA54" s="12">
        <v>1.0499999999999999E-2</v>
      </c>
      <c r="AB54" s="12">
        <v>0</v>
      </c>
      <c r="AC54" s="12" t="s">
        <v>181</v>
      </c>
      <c r="AD54" s="12" t="s">
        <v>212</v>
      </c>
      <c r="AE54" s="12" t="s">
        <v>213</v>
      </c>
      <c r="AF54" s="12" t="s">
        <v>205</v>
      </c>
      <c r="AG54" s="12" t="s">
        <v>8</v>
      </c>
      <c r="AH54" s="12" t="b">
        <v>0</v>
      </c>
      <c r="AI54" s="12" t="s">
        <v>60</v>
      </c>
      <c r="AJ54" s="12" t="s">
        <v>10</v>
      </c>
      <c r="AK54" s="12" t="s">
        <v>147</v>
      </c>
      <c r="AL54" s="12" t="s">
        <v>206</v>
      </c>
      <c r="AM54" s="12" t="s">
        <v>64</v>
      </c>
      <c r="AN54" s="15" t="e">
        <v>#N/A</v>
      </c>
      <c r="AO54" t="str">
        <f>RIGHT('CMO Input'!$T54,(LEN('CMO Input'!$T54)-FIND(" ",'CMO Input'!$T54,1)))</f>
        <v>4-5”</v>
      </c>
      <c r="AP54">
        <f>'CMO Input'!$O54</f>
        <v>4</v>
      </c>
      <c r="AR54" t="str">
        <f>Table2[[#This Row],[Policy / Non Policy]]</f>
        <v>Policy</v>
      </c>
      <c r="AS54" t="str">
        <f>'CMO Input'!$U54</f>
        <v>Tier 1</v>
      </c>
      <c r="AT54" t="str">
        <f>'CMO Input'!$P54</f>
        <v>DI</v>
      </c>
      <c r="AU54" t="str" cm="1">
        <f t="array" ref="AU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" s="8" t="str">
        <f>TEXT('CMO Input'!$D54,"MMM-YY")</f>
        <v>April</v>
      </c>
    </row>
    <row r="55" spans="1:48" x14ac:dyDescent="0.25">
      <c r="A55" s="18">
        <v>606714434</v>
      </c>
      <c r="B55" s="16" t="s">
        <v>180</v>
      </c>
      <c r="C55" s="16" t="s">
        <v>181</v>
      </c>
      <c r="D55" s="16" t="s">
        <v>45</v>
      </c>
      <c r="E55" s="17">
        <v>4</v>
      </c>
      <c r="F55" s="16" t="s">
        <v>46</v>
      </c>
      <c r="G55" s="17" t="s">
        <v>188</v>
      </c>
      <c r="H55" s="16" t="s">
        <v>198</v>
      </c>
      <c r="I55" s="16" t="s">
        <v>212</v>
      </c>
      <c r="J55" s="16" t="s">
        <v>213</v>
      </c>
      <c r="K55" s="18">
        <v>606714434</v>
      </c>
      <c r="L55" s="16" t="s">
        <v>116</v>
      </c>
      <c r="M55" s="16">
        <v>0.7</v>
      </c>
      <c r="N55" s="16" t="s">
        <v>52</v>
      </c>
      <c r="O55" s="16">
        <v>4</v>
      </c>
      <c r="P55" s="16" t="s">
        <v>91</v>
      </c>
      <c r="Q55" s="16">
        <v>44</v>
      </c>
      <c r="R55" s="16" t="s">
        <v>54</v>
      </c>
      <c r="S55" s="16" t="s">
        <v>117</v>
      </c>
      <c r="T55" s="16" t="s">
        <v>118</v>
      </c>
      <c r="U55" s="16" t="s">
        <v>94</v>
      </c>
      <c r="V55" s="16" t="s">
        <v>58</v>
      </c>
      <c r="W55" s="16" t="s">
        <v>95</v>
      </c>
      <c r="X55" s="16" t="b">
        <v>0</v>
      </c>
      <c r="Y55" s="16" t="b">
        <v>0</v>
      </c>
      <c r="Z55" s="16" t="e">
        <v>#N/A</v>
      </c>
      <c r="AA55" s="16">
        <v>3.0800000000000001E-2</v>
      </c>
      <c r="AB55" s="16">
        <v>0</v>
      </c>
      <c r="AC55" s="16" t="s">
        <v>181</v>
      </c>
      <c r="AD55" s="16" t="s">
        <v>212</v>
      </c>
      <c r="AE55" s="16" t="s">
        <v>213</v>
      </c>
      <c r="AF55" s="16" t="s">
        <v>205</v>
      </c>
      <c r="AG55" s="16" t="s">
        <v>8</v>
      </c>
      <c r="AH55" s="16" t="b">
        <v>0</v>
      </c>
      <c r="AI55" s="16" t="s">
        <v>60</v>
      </c>
      <c r="AJ55" s="16" t="s">
        <v>10</v>
      </c>
      <c r="AK55" s="16" t="s">
        <v>147</v>
      </c>
      <c r="AL55" s="16" t="s">
        <v>206</v>
      </c>
      <c r="AM55" s="16" t="s">
        <v>64</v>
      </c>
      <c r="AN55" s="19" t="e">
        <v>#N/A</v>
      </c>
      <c r="AO55" t="str">
        <f>RIGHT('CMO Input'!$T55,(LEN('CMO Input'!$T55)-FIND(" ",'CMO Input'!$T55,1)))</f>
        <v>4-5”</v>
      </c>
      <c r="AP55">
        <f>'CMO Input'!$O55</f>
        <v>4</v>
      </c>
      <c r="AR55" t="str">
        <f>Table2[[#This Row],[Policy / Non Policy]]</f>
        <v>Policy</v>
      </c>
      <c r="AS55" t="str">
        <f>'CMO Input'!$U55</f>
        <v>Tier 1</v>
      </c>
      <c r="AT55" t="str">
        <f>'CMO Input'!$P55</f>
        <v>DI</v>
      </c>
      <c r="AU55" t="str" cm="1">
        <f t="array" ref="AU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5" s="8" t="str">
        <f>TEXT('CMO Input'!$D55,"MMM-YY")</f>
        <v>April</v>
      </c>
    </row>
    <row r="56" spans="1:48" x14ac:dyDescent="0.25">
      <c r="A56" s="14">
        <v>510970501</v>
      </c>
      <c r="B56" s="12" t="s">
        <v>180</v>
      </c>
      <c r="C56" s="12" t="s">
        <v>181</v>
      </c>
      <c r="D56" s="12" t="s">
        <v>45</v>
      </c>
      <c r="E56" s="13">
        <v>4</v>
      </c>
      <c r="F56" s="12" t="s">
        <v>46</v>
      </c>
      <c r="G56" s="13" t="s">
        <v>182</v>
      </c>
      <c r="H56" s="12" t="s">
        <v>128</v>
      </c>
      <c r="I56" s="12" t="s">
        <v>183</v>
      </c>
      <c r="J56" s="12" t="s">
        <v>184</v>
      </c>
      <c r="K56" s="14">
        <v>510970501</v>
      </c>
      <c r="L56" s="12" t="s">
        <v>116</v>
      </c>
      <c r="M56" s="12">
        <v>17.2</v>
      </c>
      <c r="N56" s="12" t="s">
        <v>52</v>
      </c>
      <c r="O56" s="12">
        <v>4</v>
      </c>
      <c r="P56" s="12" t="s">
        <v>163</v>
      </c>
      <c r="Q56" s="12">
        <v>51</v>
      </c>
      <c r="R56" s="12" t="s">
        <v>54</v>
      </c>
      <c r="S56" s="12" t="s">
        <v>117</v>
      </c>
      <c r="T56" s="12" t="s">
        <v>118</v>
      </c>
      <c r="U56" s="12" t="s">
        <v>94</v>
      </c>
      <c r="V56" s="12" t="s">
        <v>58</v>
      </c>
      <c r="W56" s="12" t="s">
        <v>95</v>
      </c>
      <c r="X56" s="12" t="b">
        <v>0</v>
      </c>
      <c r="Y56" s="12" t="b">
        <v>0</v>
      </c>
      <c r="Z56" s="12" t="e">
        <v>#N/A</v>
      </c>
      <c r="AA56" s="12">
        <v>0.87719999999999998</v>
      </c>
      <c r="AB56" s="12">
        <v>0</v>
      </c>
      <c r="AC56" s="12" t="s">
        <v>181</v>
      </c>
      <c r="AD56" s="12" t="s">
        <v>183</v>
      </c>
      <c r="AE56" s="12" t="s">
        <v>184</v>
      </c>
      <c r="AF56" s="12" t="s">
        <v>185</v>
      </c>
      <c r="AG56" s="12" t="s">
        <v>8</v>
      </c>
      <c r="AH56" s="12" t="b">
        <v>0</v>
      </c>
      <c r="AI56" s="12" t="s">
        <v>60</v>
      </c>
      <c r="AJ56" s="12" t="s">
        <v>186</v>
      </c>
      <c r="AK56" s="12" t="s">
        <v>147</v>
      </c>
      <c r="AL56" s="12" t="s">
        <v>207</v>
      </c>
      <c r="AM56" s="12" t="s">
        <v>64</v>
      </c>
      <c r="AN56" s="15" t="e">
        <v>#N/A</v>
      </c>
      <c r="AO56" t="str">
        <f>RIGHT('CMO Input'!$T56,(LEN('CMO Input'!$T56)-FIND(" ",'CMO Input'!$T56,1)))</f>
        <v>4-5”</v>
      </c>
      <c r="AP56">
        <f>'CMO Input'!$O56</f>
        <v>4</v>
      </c>
      <c r="AR56" t="str">
        <f>Table2[[#This Row],[Policy / Non Policy]]</f>
        <v>Policy</v>
      </c>
      <c r="AS56" t="str">
        <f>'CMO Input'!$U56</f>
        <v>Tier 1</v>
      </c>
      <c r="AT56" t="str">
        <f>'CMO Input'!$P56</f>
        <v>SI</v>
      </c>
      <c r="AU56" t="str" cm="1">
        <f t="array" ref="AU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6" s="8" t="str">
        <f>TEXT('CMO Input'!$D56,"MMM-YY")</f>
        <v>April</v>
      </c>
    </row>
    <row r="57" spans="1:48" x14ac:dyDescent="0.25">
      <c r="A57" s="18">
        <v>622287848</v>
      </c>
      <c r="B57" s="16" t="s">
        <v>180</v>
      </c>
      <c r="C57" s="16" t="s">
        <v>181</v>
      </c>
      <c r="D57" s="16" t="s">
        <v>45</v>
      </c>
      <c r="E57" s="17">
        <v>4</v>
      </c>
      <c r="F57" s="16" t="s">
        <v>46</v>
      </c>
      <c r="G57" s="17" t="s">
        <v>182</v>
      </c>
      <c r="H57" s="16" t="s">
        <v>128</v>
      </c>
      <c r="I57" s="16" t="s">
        <v>183</v>
      </c>
      <c r="J57" s="16" t="s">
        <v>184</v>
      </c>
      <c r="K57" s="18">
        <v>622287848</v>
      </c>
      <c r="L57" s="16" t="s">
        <v>116</v>
      </c>
      <c r="M57" s="16">
        <v>14.3</v>
      </c>
      <c r="N57" s="16" t="s">
        <v>52</v>
      </c>
      <c r="O57" s="16">
        <v>8</v>
      </c>
      <c r="P57" s="16" t="s">
        <v>53</v>
      </c>
      <c r="Q57" s="16">
        <v>399</v>
      </c>
      <c r="R57" s="16" t="s">
        <v>54</v>
      </c>
      <c r="S57" s="16" t="s">
        <v>92</v>
      </c>
      <c r="T57" s="16" t="s">
        <v>93</v>
      </c>
      <c r="U57" s="16" t="s">
        <v>94</v>
      </c>
      <c r="V57" s="16" t="s">
        <v>58</v>
      </c>
      <c r="W57" s="16" t="s">
        <v>95</v>
      </c>
      <c r="X57" s="16" t="b">
        <v>0</v>
      </c>
      <c r="Y57" s="16" t="b">
        <v>0</v>
      </c>
      <c r="Z57" s="16" t="e">
        <v>#N/A</v>
      </c>
      <c r="AA57" s="16">
        <v>5.7057000000000002</v>
      </c>
      <c r="AB57" s="16">
        <v>0</v>
      </c>
      <c r="AC57" s="16" t="s">
        <v>181</v>
      </c>
      <c r="AD57" s="16" t="s">
        <v>183</v>
      </c>
      <c r="AE57" s="16" t="s">
        <v>184</v>
      </c>
      <c r="AF57" s="16" t="s">
        <v>185</v>
      </c>
      <c r="AG57" s="16" t="s">
        <v>8</v>
      </c>
      <c r="AH57" s="16" t="b">
        <v>0</v>
      </c>
      <c r="AI57" s="16" t="s">
        <v>60</v>
      </c>
      <c r="AJ57" s="16" t="s">
        <v>186</v>
      </c>
      <c r="AK57" s="16" t="s">
        <v>147</v>
      </c>
      <c r="AL57" s="16" t="s">
        <v>207</v>
      </c>
      <c r="AM57" s="16" t="s">
        <v>64</v>
      </c>
      <c r="AN57" s="19" t="e">
        <v>#N/A</v>
      </c>
      <c r="AO57" t="str">
        <f>RIGHT('CMO Input'!$T57,(LEN('CMO Input'!$T57)-FIND(" ",'CMO Input'!$T57,1)))</f>
        <v>8”</v>
      </c>
      <c r="AP57">
        <f>'CMO Input'!$O57</f>
        <v>8</v>
      </c>
      <c r="AR57" t="str">
        <f>Table2[[#This Row],[Policy / Non Policy]]</f>
        <v>Policy</v>
      </c>
      <c r="AS57" t="str">
        <f>'CMO Input'!$U57</f>
        <v>Tier 1</v>
      </c>
      <c r="AT57" t="str">
        <f>'CMO Input'!$P57</f>
        <v>CI</v>
      </c>
      <c r="AU57" t="str" cm="1">
        <f t="array" ref="AU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7" s="8" t="str">
        <f>TEXT('CMO Input'!$D57,"MMM-YY")</f>
        <v>April</v>
      </c>
    </row>
    <row r="58" spans="1:48" x14ac:dyDescent="0.25">
      <c r="A58" s="14" t="s">
        <v>139</v>
      </c>
      <c r="B58" s="12" t="s">
        <v>180</v>
      </c>
      <c r="C58" s="12" t="s">
        <v>181</v>
      </c>
      <c r="D58" s="12" t="s">
        <v>45</v>
      </c>
      <c r="E58" s="13">
        <v>4</v>
      </c>
      <c r="F58" s="12" t="s">
        <v>46</v>
      </c>
      <c r="G58" s="13" t="s">
        <v>182</v>
      </c>
      <c r="H58" s="12" t="s">
        <v>128</v>
      </c>
      <c r="I58" s="12" t="s">
        <v>183</v>
      </c>
      <c r="J58" s="12" t="s">
        <v>184</v>
      </c>
      <c r="K58" s="14" t="s">
        <v>139</v>
      </c>
      <c r="L58" s="12" t="s">
        <v>116</v>
      </c>
      <c r="M58" s="12">
        <v>0</v>
      </c>
      <c r="N58" s="12" t="s">
        <v>52</v>
      </c>
      <c r="O58" s="12">
        <v>4</v>
      </c>
      <c r="P58" s="12" t="s">
        <v>163</v>
      </c>
      <c r="Q58" s="12">
        <v>4</v>
      </c>
      <c r="R58" s="12" t="s">
        <v>54</v>
      </c>
      <c r="S58" s="12" t="s">
        <v>117</v>
      </c>
      <c r="T58" s="12" t="s">
        <v>118</v>
      </c>
      <c r="U58" s="12" t="s">
        <v>94</v>
      </c>
      <c r="V58" s="12" t="s">
        <v>58</v>
      </c>
      <c r="W58" s="12" t="s">
        <v>95</v>
      </c>
      <c r="X58" s="12" t="b">
        <v>0</v>
      </c>
      <c r="Y58" s="12" t="b">
        <v>0</v>
      </c>
      <c r="Z58" s="12" t="e">
        <v>#N/A</v>
      </c>
      <c r="AA58" s="12">
        <v>0</v>
      </c>
      <c r="AB58" s="12">
        <v>0</v>
      </c>
      <c r="AC58" s="12" t="s">
        <v>181</v>
      </c>
      <c r="AD58" s="12" t="s">
        <v>183</v>
      </c>
      <c r="AE58" s="12" t="s">
        <v>184</v>
      </c>
      <c r="AF58" s="12" t="s">
        <v>185</v>
      </c>
      <c r="AG58" s="12" t="s">
        <v>8</v>
      </c>
      <c r="AH58" s="12" t="b">
        <v>0</v>
      </c>
      <c r="AI58" s="12" t="s">
        <v>60</v>
      </c>
      <c r="AJ58" s="12" t="s">
        <v>186</v>
      </c>
      <c r="AK58" s="12" t="s">
        <v>147</v>
      </c>
      <c r="AL58" s="12" t="s">
        <v>207</v>
      </c>
      <c r="AM58" s="12" t="s">
        <v>64</v>
      </c>
      <c r="AN58" s="15" t="e">
        <v>#N/A</v>
      </c>
      <c r="AO58" t="str">
        <f>RIGHT('CMO Input'!$T58,(LEN('CMO Input'!$T58)-FIND(" ",'CMO Input'!$T58,1)))</f>
        <v>4-5”</v>
      </c>
      <c r="AP58">
        <f>'CMO Input'!$O58</f>
        <v>4</v>
      </c>
      <c r="AR58" t="str">
        <f>Table2[[#This Row],[Policy / Non Policy]]</f>
        <v>Policy</v>
      </c>
      <c r="AS58" t="str">
        <f>'CMO Input'!$U58</f>
        <v>Tier 1</v>
      </c>
      <c r="AT58" t="str">
        <f>'CMO Input'!$P58</f>
        <v>SI</v>
      </c>
      <c r="AU58" t="str" cm="1">
        <f t="array" ref="AU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" s="8" t="str">
        <f>TEXT('CMO Input'!$D58,"MMM-YY")</f>
        <v>April</v>
      </c>
    </row>
    <row r="59" spans="1:48" x14ac:dyDescent="0.25">
      <c r="A59" s="18">
        <v>510944068</v>
      </c>
      <c r="B59" s="16" t="s">
        <v>180</v>
      </c>
      <c r="C59" s="16" t="s">
        <v>181</v>
      </c>
      <c r="D59" s="16" t="s">
        <v>45</v>
      </c>
      <c r="E59" s="17">
        <v>5</v>
      </c>
      <c r="F59" s="16" t="s">
        <v>46</v>
      </c>
      <c r="G59" s="17" t="s">
        <v>188</v>
      </c>
      <c r="H59" s="16" t="s">
        <v>189</v>
      </c>
      <c r="I59" s="16" t="s">
        <v>214</v>
      </c>
      <c r="J59" s="16" t="s">
        <v>215</v>
      </c>
      <c r="K59" s="18">
        <v>510944068</v>
      </c>
      <c r="L59" s="16" t="s">
        <v>116</v>
      </c>
      <c r="M59" s="16">
        <v>0.7</v>
      </c>
      <c r="N59" s="16" t="s">
        <v>52</v>
      </c>
      <c r="O59" s="16">
        <v>4</v>
      </c>
      <c r="P59" s="16" t="s">
        <v>91</v>
      </c>
      <c r="Q59" s="16">
        <v>98</v>
      </c>
      <c r="R59" s="16" t="s">
        <v>54</v>
      </c>
      <c r="S59" s="16" t="s">
        <v>117</v>
      </c>
      <c r="T59" s="16" t="s">
        <v>118</v>
      </c>
      <c r="U59" s="16" t="s">
        <v>94</v>
      </c>
      <c r="V59" s="16" t="s">
        <v>58</v>
      </c>
      <c r="W59" s="16" t="s">
        <v>95</v>
      </c>
      <c r="X59" s="16" t="b">
        <v>0</v>
      </c>
      <c r="Y59" s="16" t="b">
        <v>0</v>
      </c>
      <c r="Z59" s="16" t="e">
        <v>#N/A</v>
      </c>
      <c r="AA59" s="16">
        <v>6.8599999999999994E-2</v>
      </c>
      <c r="AB59" s="16">
        <v>0</v>
      </c>
      <c r="AC59" s="16" t="s">
        <v>181</v>
      </c>
      <c r="AD59" s="16" t="s">
        <v>214</v>
      </c>
      <c r="AE59" s="16" t="s">
        <v>215</v>
      </c>
      <c r="AF59" s="16" t="s">
        <v>192</v>
      </c>
      <c r="AG59" s="16" t="s">
        <v>8</v>
      </c>
      <c r="AH59" s="16" t="b">
        <v>0</v>
      </c>
      <c r="AI59" s="16" t="s">
        <v>60</v>
      </c>
      <c r="AJ59" s="16" t="s">
        <v>146</v>
      </c>
      <c r="AK59" s="16" t="s">
        <v>147</v>
      </c>
      <c r="AL59" s="16" t="s">
        <v>216</v>
      </c>
      <c r="AM59" s="16" t="s">
        <v>64</v>
      </c>
      <c r="AN59" s="19" t="e">
        <v>#N/A</v>
      </c>
      <c r="AO59" t="str">
        <f>RIGHT('CMO Input'!$T59,(LEN('CMO Input'!$T59)-FIND(" ",'CMO Input'!$T59,1)))</f>
        <v>4-5”</v>
      </c>
      <c r="AP59">
        <f>'CMO Input'!$O59</f>
        <v>4</v>
      </c>
      <c r="AR59" t="str">
        <f>Table2[[#This Row],[Policy / Non Policy]]</f>
        <v>Policy</v>
      </c>
      <c r="AS59" t="str">
        <f>'CMO Input'!$U59</f>
        <v>Tier 1</v>
      </c>
      <c r="AT59" t="str">
        <f>'CMO Input'!$P59</f>
        <v>DI</v>
      </c>
      <c r="AU59" t="str" cm="1">
        <f t="array" ref="AU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9" s="8" t="str">
        <f>TEXT('CMO Input'!$D59,"MMM-YY")</f>
        <v>April</v>
      </c>
    </row>
    <row r="60" spans="1:48" x14ac:dyDescent="0.25">
      <c r="A60" s="14">
        <v>510877419</v>
      </c>
      <c r="B60" s="12" t="s">
        <v>180</v>
      </c>
      <c r="C60" s="12" t="s">
        <v>181</v>
      </c>
      <c r="D60" s="12" t="s">
        <v>45</v>
      </c>
      <c r="E60" s="13">
        <v>5</v>
      </c>
      <c r="F60" s="12" t="s">
        <v>46</v>
      </c>
      <c r="G60" s="13" t="s">
        <v>188</v>
      </c>
      <c r="H60" s="12" t="s">
        <v>189</v>
      </c>
      <c r="I60" s="12" t="s">
        <v>190</v>
      </c>
      <c r="J60" s="12" t="s">
        <v>191</v>
      </c>
      <c r="K60" s="14">
        <v>510877419</v>
      </c>
      <c r="L60" s="12" t="s">
        <v>116</v>
      </c>
      <c r="M60" s="12">
        <v>23.5</v>
      </c>
      <c r="N60" s="12" t="s">
        <v>52</v>
      </c>
      <c r="O60" s="12">
        <v>4</v>
      </c>
      <c r="P60" s="12" t="s">
        <v>163</v>
      </c>
      <c r="Q60" s="12">
        <v>120</v>
      </c>
      <c r="R60" s="12" t="s">
        <v>54</v>
      </c>
      <c r="S60" s="12" t="s">
        <v>117</v>
      </c>
      <c r="T60" s="12" t="s">
        <v>118</v>
      </c>
      <c r="U60" s="12" t="s">
        <v>94</v>
      </c>
      <c r="V60" s="12" t="s">
        <v>58</v>
      </c>
      <c r="W60" s="12" t="s">
        <v>95</v>
      </c>
      <c r="X60" s="12" t="b">
        <v>0</v>
      </c>
      <c r="Y60" s="12" t="b">
        <v>0</v>
      </c>
      <c r="Z60" s="12" t="e">
        <v>#N/A</v>
      </c>
      <c r="AA60" s="12">
        <v>2.82</v>
      </c>
      <c r="AB60" s="12">
        <v>0</v>
      </c>
      <c r="AC60" s="12" t="s">
        <v>181</v>
      </c>
      <c r="AD60" s="12" t="s">
        <v>190</v>
      </c>
      <c r="AE60" s="12" t="s">
        <v>191</v>
      </c>
      <c r="AF60" s="12" t="s">
        <v>192</v>
      </c>
      <c r="AG60" s="12" t="s">
        <v>8</v>
      </c>
      <c r="AH60" s="12" t="b">
        <v>0</v>
      </c>
      <c r="AI60" s="12" t="s">
        <v>60</v>
      </c>
      <c r="AJ60" s="12" t="s">
        <v>146</v>
      </c>
      <c r="AK60" s="12" t="s">
        <v>147</v>
      </c>
      <c r="AL60" s="12" t="s">
        <v>193</v>
      </c>
      <c r="AM60" s="12" t="s">
        <v>64</v>
      </c>
      <c r="AN60" s="15" t="e">
        <v>#N/A</v>
      </c>
      <c r="AO60" t="str">
        <f>RIGHT('CMO Input'!$T60,(LEN('CMO Input'!$T60)-FIND(" ",'CMO Input'!$T60,1)))</f>
        <v>4-5”</v>
      </c>
      <c r="AP60">
        <f>'CMO Input'!$O60</f>
        <v>4</v>
      </c>
      <c r="AR60" t="str">
        <f>Table2[[#This Row],[Policy / Non Policy]]</f>
        <v>Policy</v>
      </c>
      <c r="AS60" t="str">
        <f>'CMO Input'!$U60</f>
        <v>Tier 1</v>
      </c>
      <c r="AT60" t="str">
        <f>'CMO Input'!$P60</f>
        <v>SI</v>
      </c>
      <c r="AU60" t="str" cm="1">
        <f t="array" ref="AU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0" s="8" t="str">
        <f>TEXT('CMO Input'!$D60,"MMM-YY")</f>
        <v>April</v>
      </c>
    </row>
    <row r="61" spans="1:48" x14ac:dyDescent="0.25">
      <c r="A61" s="18">
        <v>510866724</v>
      </c>
      <c r="B61" s="16" t="s">
        <v>180</v>
      </c>
      <c r="C61" s="16" t="s">
        <v>181</v>
      </c>
      <c r="D61" s="16" t="s">
        <v>45</v>
      </c>
      <c r="E61" s="17">
        <v>5</v>
      </c>
      <c r="F61" s="16" t="s">
        <v>46</v>
      </c>
      <c r="G61" s="17" t="s">
        <v>188</v>
      </c>
      <c r="H61" s="16" t="s">
        <v>208</v>
      </c>
      <c r="I61" s="16" t="s">
        <v>209</v>
      </c>
      <c r="J61" s="16" t="s">
        <v>210</v>
      </c>
      <c r="K61" s="18">
        <v>510866724</v>
      </c>
      <c r="L61" s="16" t="s">
        <v>116</v>
      </c>
      <c r="M61" s="16">
        <v>16.3</v>
      </c>
      <c r="N61" s="16" t="s">
        <v>52</v>
      </c>
      <c r="O61" s="16">
        <v>6</v>
      </c>
      <c r="P61" s="16" t="s">
        <v>53</v>
      </c>
      <c r="Q61" s="16">
        <v>93</v>
      </c>
      <c r="R61" s="16" t="s">
        <v>54</v>
      </c>
      <c r="S61" s="16" t="s">
        <v>134</v>
      </c>
      <c r="T61" s="16" t="s">
        <v>135</v>
      </c>
      <c r="U61" s="16" t="s">
        <v>94</v>
      </c>
      <c r="V61" s="16" t="s">
        <v>58</v>
      </c>
      <c r="W61" s="16" t="s">
        <v>95</v>
      </c>
      <c r="X61" s="16" t="b">
        <v>0</v>
      </c>
      <c r="Y61" s="16" t="b">
        <v>0</v>
      </c>
      <c r="Z61" s="16" t="e">
        <v>#N/A</v>
      </c>
      <c r="AA61" s="16">
        <v>1.5159000000000002</v>
      </c>
      <c r="AB61" s="16">
        <v>0</v>
      </c>
      <c r="AC61" s="16" t="s">
        <v>181</v>
      </c>
      <c r="AD61" s="16" t="s">
        <v>209</v>
      </c>
      <c r="AE61" s="16" t="s">
        <v>210</v>
      </c>
      <c r="AF61" s="16" t="s">
        <v>192</v>
      </c>
      <c r="AG61" s="16" t="s">
        <v>8</v>
      </c>
      <c r="AH61" s="16" t="b">
        <v>0</v>
      </c>
      <c r="AI61" s="16" t="s">
        <v>60</v>
      </c>
      <c r="AJ61" s="16" t="s">
        <v>146</v>
      </c>
      <c r="AK61" s="16" t="s">
        <v>147</v>
      </c>
      <c r="AL61" s="16" t="s">
        <v>211</v>
      </c>
      <c r="AM61" s="16" t="s">
        <v>64</v>
      </c>
      <c r="AN61" s="19" t="e">
        <v>#N/A</v>
      </c>
      <c r="AO61" t="str">
        <f>RIGHT('CMO Input'!$T61,(LEN('CMO Input'!$T61)-FIND(" ",'CMO Input'!$T61,1)))</f>
        <v>6-7”</v>
      </c>
      <c r="AP61">
        <f>'CMO Input'!$O61</f>
        <v>6</v>
      </c>
      <c r="AR61" t="str">
        <f>Table2[[#This Row],[Policy / Non Policy]]</f>
        <v>Policy</v>
      </c>
      <c r="AS61" t="str">
        <f>'CMO Input'!$U61</f>
        <v>Tier 1</v>
      </c>
      <c r="AT61" t="str">
        <f>'CMO Input'!$P61</f>
        <v>CI</v>
      </c>
      <c r="AU61" t="str" cm="1">
        <f t="array" ref="AU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1" s="8" t="str">
        <f>TEXT('CMO Input'!$D61,"MMM-YY")</f>
        <v>April</v>
      </c>
    </row>
    <row r="62" spans="1:48" x14ac:dyDescent="0.25">
      <c r="A62" s="14">
        <v>510937961</v>
      </c>
      <c r="B62" s="12" t="s">
        <v>180</v>
      </c>
      <c r="C62" s="12" t="s">
        <v>181</v>
      </c>
      <c r="D62" s="12" t="s">
        <v>45</v>
      </c>
      <c r="E62" s="13">
        <v>5</v>
      </c>
      <c r="F62" s="12" t="s">
        <v>46</v>
      </c>
      <c r="G62" s="13" t="s">
        <v>188</v>
      </c>
      <c r="H62" s="12" t="s">
        <v>194</v>
      </c>
      <c r="I62" s="12" t="s">
        <v>195</v>
      </c>
      <c r="J62" s="12" t="s">
        <v>196</v>
      </c>
      <c r="K62" s="14">
        <v>510937961</v>
      </c>
      <c r="L62" s="12" t="s">
        <v>116</v>
      </c>
      <c r="M62" s="12">
        <v>19.399999999999999</v>
      </c>
      <c r="N62" s="12" t="s">
        <v>52</v>
      </c>
      <c r="O62" s="12">
        <v>4</v>
      </c>
      <c r="P62" s="12" t="s">
        <v>53</v>
      </c>
      <c r="Q62" s="12">
        <v>76.5</v>
      </c>
      <c r="R62" s="12" t="s">
        <v>54</v>
      </c>
      <c r="S62" s="12" t="s">
        <v>117</v>
      </c>
      <c r="T62" s="12" t="s">
        <v>118</v>
      </c>
      <c r="U62" s="12" t="s">
        <v>94</v>
      </c>
      <c r="V62" s="12" t="s">
        <v>58</v>
      </c>
      <c r="W62" s="12" t="s">
        <v>95</v>
      </c>
      <c r="X62" s="12" t="b">
        <v>0</v>
      </c>
      <c r="Y62" s="12" t="b">
        <v>0</v>
      </c>
      <c r="Z62" s="12" t="e">
        <v>#N/A</v>
      </c>
      <c r="AA62" s="12">
        <v>1.4840999999999998</v>
      </c>
      <c r="AB62" s="12">
        <v>0</v>
      </c>
      <c r="AC62" s="12" t="s">
        <v>181</v>
      </c>
      <c r="AD62" s="12" t="s">
        <v>195</v>
      </c>
      <c r="AE62" s="12" t="s">
        <v>196</v>
      </c>
      <c r="AF62" s="12" t="s">
        <v>192</v>
      </c>
      <c r="AG62" s="12" t="s">
        <v>8</v>
      </c>
      <c r="AH62" s="12" t="b">
        <v>0</v>
      </c>
      <c r="AI62" s="12" t="s">
        <v>60</v>
      </c>
      <c r="AJ62" s="12" t="s">
        <v>146</v>
      </c>
      <c r="AK62" s="12" t="s">
        <v>147</v>
      </c>
      <c r="AL62" s="12" t="s">
        <v>197</v>
      </c>
      <c r="AM62" s="12" t="s">
        <v>64</v>
      </c>
      <c r="AN62" s="15" t="e">
        <v>#N/A</v>
      </c>
      <c r="AO62" t="str">
        <f>RIGHT('CMO Input'!$T62,(LEN('CMO Input'!$T62)-FIND(" ",'CMO Input'!$T62,1)))</f>
        <v>4-5”</v>
      </c>
      <c r="AP62">
        <f>'CMO Input'!$O62</f>
        <v>4</v>
      </c>
      <c r="AR62" t="str">
        <f>Table2[[#This Row],[Policy / Non Policy]]</f>
        <v>Policy</v>
      </c>
      <c r="AS62" t="str">
        <f>'CMO Input'!$U62</f>
        <v>Tier 1</v>
      </c>
      <c r="AT62" t="str">
        <f>'CMO Input'!$P62</f>
        <v>CI</v>
      </c>
      <c r="AU62" t="str" cm="1">
        <f t="array" ref="AU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2" s="8" t="str">
        <f>TEXT('CMO Input'!$D62,"MMM-YY")</f>
        <v>April</v>
      </c>
    </row>
    <row r="63" spans="1:48" x14ac:dyDescent="0.25">
      <c r="A63" s="18">
        <v>510825171</v>
      </c>
      <c r="B63" s="16" t="s">
        <v>180</v>
      </c>
      <c r="C63" s="16" t="s">
        <v>181</v>
      </c>
      <c r="D63" s="16" t="s">
        <v>45</v>
      </c>
      <c r="E63" s="17">
        <v>5</v>
      </c>
      <c r="F63" s="16" t="s">
        <v>46</v>
      </c>
      <c r="G63" s="17" t="s">
        <v>188</v>
      </c>
      <c r="H63" s="16" t="s">
        <v>194</v>
      </c>
      <c r="I63" s="16" t="s">
        <v>217</v>
      </c>
      <c r="J63" s="16" t="s">
        <v>218</v>
      </c>
      <c r="K63" s="18">
        <v>510825171</v>
      </c>
      <c r="L63" s="16" t="s">
        <v>116</v>
      </c>
      <c r="M63" s="16">
        <v>30.9</v>
      </c>
      <c r="N63" s="16" t="s">
        <v>52</v>
      </c>
      <c r="O63" s="16">
        <v>6</v>
      </c>
      <c r="P63" s="16" t="s">
        <v>53</v>
      </c>
      <c r="Q63" s="16">
        <v>85</v>
      </c>
      <c r="R63" s="16" t="s">
        <v>54</v>
      </c>
      <c r="S63" s="16" t="s">
        <v>134</v>
      </c>
      <c r="T63" s="16" t="s">
        <v>135</v>
      </c>
      <c r="U63" s="16" t="s">
        <v>94</v>
      </c>
      <c r="V63" s="16" t="s">
        <v>58</v>
      </c>
      <c r="W63" s="16" t="s">
        <v>95</v>
      </c>
      <c r="X63" s="16" t="b">
        <v>0</v>
      </c>
      <c r="Y63" s="16" t="b">
        <v>0</v>
      </c>
      <c r="Z63" s="16" t="e">
        <v>#N/A</v>
      </c>
      <c r="AA63" s="16">
        <v>2.6264999999999996</v>
      </c>
      <c r="AB63" s="16">
        <v>0</v>
      </c>
      <c r="AC63" s="16" t="s">
        <v>181</v>
      </c>
      <c r="AD63" s="16" t="s">
        <v>217</v>
      </c>
      <c r="AE63" s="16" t="s">
        <v>218</v>
      </c>
      <c r="AF63" s="16" t="s">
        <v>192</v>
      </c>
      <c r="AG63" s="16" t="s">
        <v>8</v>
      </c>
      <c r="AH63" s="16" t="b">
        <v>0</v>
      </c>
      <c r="AI63" s="16" t="s">
        <v>60</v>
      </c>
      <c r="AJ63" s="16" t="s">
        <v>146</v>
      </c>
      <c r="AK63" s="16" t="s">
        <v>147</v>
      </c>
      <c r="AL63" s="16" t="s">
        <v>219</v>
      </c>
      <c r="AM63" s="16" t="s">
        <v>64</v>
      </c>
      <c r="AN63" s="19" t="e">
        <v>#N/A</v>
      </c>
      <c r="AO63" t="str">
        <f>RIGHT('CMO Input'!$T63,(LEN('CMO Input'!$T63)-FIND(" ",'CMO Input'!$T63,1)))</f>
        <v>6-7”</v>
      </c>
      <c r="AP63">
        <f>'CMO Input'!$O63</f>
        <v>6</v>
      </c>
      <c r="AR63" t="str">
        <f>Table2[[#This Row],[Policy / Non Policy]]</f>
        <v>Policy</v>
      </c>
      <c r="AS63" t="str">
        <f>'CMO Input'!$U63</f>
        <v>Tier 1</v>
      </c>
      <c r="AT63" t="str">
        <f>'CMO Input'!$P63</f>
        <v>CI</v>
      </c>
      <c r="AU63" t="str" cm="1">
        <f t="array" ref="AU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3" s="8" t="str">
        <f>TEXT('CMO Input'!$D63,"MMM-YY")</f>
        <v>April</v>
      </c>
    </row>
    <row r="64" spans="1:48" x14ac:dyDescent="0.25">
      <c r="A64" s="14">
        <v>606714434</v>
      </c>
      <c r="B64" s="12" t="s">
        <v>180</v>
      </c>
      <c r="C64" s="12" t="s">
        <v>181</v>
      </c>
      <c r="D64" s="12" t="s">
        <v>45</v>
      </c>
      <c r="E64" s="13">
        <v>5</v>
      </c>
      <c r="F64" s="12" t="s">
        <v>46</v>
      </c>
      <c r="G64" s="13" t="s">
        <v>188</v>
      </c>
      <c r="H64" s="12" t="s">
        <v>198</v>
      </c>
      <c r="I64" s="12" t="s">
        <v>212</v>
      </c>
      <c r="J64" s="12" t="s">
        <v>213</v>
      </c>
      <c r="K64" s="14">
        <v>606714434</v>
      </c>
      <c r="L64" s="12" t="s">
        <v>116</v>
      </c>
      <c r="M64" s="12">
        <v>0.7</v>
      </c>
      <c r="N64" s="12" t="s">
        <v>52</v>
      </c>
      <c r="O64" s="12">
        <v>6</v>
      </c>
      <c r="P64" s="12" t="s">
        <v>91</v>
      </c>
      <c r="Q64" s="12">
        <v>51</v>
      </c>
      <c r="R64" s="12" t="s">
        <v>54</v>
      </c>
      <c r="S64" s="12" t="s">
        <v>134</v>
      </c>
      <c r="T64" s="12" t="s">
        <v>135</v>
      </c>
      <c r="U64" s="12" t="s">
        <v>94</v>
      </c>
      <c r="V64" s="12" t="s">
        <v>58</v>
      </c>
      <c r="W64" s="12" t="s">
        <v>95</v>
      </c>
      <c r="X64" s="12" t="b">
        <v>0</v>
      </c>
      <c r="Y64" s="12" t="b">
        <v>0</v>
      </c>
      <c r="Z64" s="12" t="e">
        <v>#N/A</v>
      </c>
      <c r="AA64" s="12">
        <v>3.5700000000000003E-2</v>
      </c>
      <c r="AB64" s="12">
        <v>0</v>
      </c>
      <c r="AC64" s="12" t="s">
        <v>181</v>
      </c>
      <c r="AD64" s="12" t="s">
        <v>212</v>
      </c>
      <c r="AE64" s="12" t="s">
        <v>213</v>
      </c>
      <c r="AF64" s="12" t="s">
        <v>205</v>
      </c>
      <c r="AG64" s="12" t="s">
        <v>8</v>
      </c>
      <c r="AH64" s="12" t="b">
        <v>0</v>
      </c>
      <c r="AI64" s="12" t="s">
        <v>60</v>
      </c>
      <c r="AJ64" s="12" t="s">
        <v>10</v>
      </c>
      <c r="AK64" s="12" t="s">
        <v>147</v>
      </c>
      <c r="AL64" s="12" t="s">
        <v>206</v>
      </c>
      <c r="AM64" s="12" t="s">
        <v>64</v>
      </c>
      <c r="AN64" s="15" t="e">
        <v>#N/A</v>
      </c>
      <c r="AO64" t="str">
        <f>RIGHT('CMO Input'!$T64,(LEN('CMO Input'!$T64)-FIND(" ",'CMO Input'!$T64,1)))</f>
        <v>6-7”</v>
      </c>
      <c r="AP64">
        <f>'CMO Input'!$O64</f>
        <v>6</v>
      </c>
      <c r="AR64" t="str">
        <f>Table2[[#This Row],[Policy / Non Policy]]</f>
        <v>Policy</v>
      </c>
      <c r="AS64" t="str">
        <f>'CMO Input'!$U64</f>
        <v>Tier 1</v>
      </c>
      <c r="AT64" t="str">
        <f>'CMO Input'!$P64</f>
        <v>DI</v>
      </c>
      <c r="AU64" t="str" cm="1">
        <f t="array" ref="AU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4" s="8" t="str">
        <f>TEXT('CMO Input'!$D64,"MMM-YY")</f>
        <v>April</v>
      </c>
    </row>
    <row r="65" spans="1:48" x14ac:dyDescent="0.25">
      <c r="A65" s="18">
        <v>622287848</v>
      </c>
      <c r="B65" s="16" t="s">
        <v>180</v>
      </c>
      <c r="C65" s="16" t="s">
        <v>181</v>
      </c>
      <c r="D65" s="16" t="s">
        <v>45</v>
      </c>
      <c r="E65" s="17">
        <v>5</v>
      </c>
      <c r="F65" s="16" t="s">
        <v>46</v>
      </c>
      <c r="G65" s="17" t="s">
        <v>182</v>
      </c>
      <c r="H65" s="16" t="s">
        <v>128</v>
      </c>
      <c r="I65" s="16" t="s">
        <v>183</v>
      </c>
      <c r="J65" s="16" t="s">
        <v>184</v>
      </c>
      <c r="K65" s="18">
        <v>622287848</v>
      </c>
      <c r="L65" s="16" t="s">
        <v>116</v>
      </c>
      <c r="M65" s="16">
        <v>14.3</v>
      </c>
      <c r="N65" s="16" t="s">
        <v>52</v>
      </c>
      <c r="O65" s="16">
        <v>8</v>
      </c>
      <c r="P65" s="16" t="s">
        <v>53</v>
      </c>
      <c r="Q65" s="16">
        <v>99</v>
      </c>
      <c r="R65" s="16" t="s">
        <v>54</v>
      </c>
      <c r="S65" s="16" t="s">
        <v>92</v>
      </c>
      <c r="T65" s="16" t="s">
        <v>93</v>
      </c>
      <c r="U65" s="16" t="s">
        <v>94</v>
      </c>
      <c r="V65" s="16" t="s">
        <v>58</v>
      </c>
      <c r="W65" s="16" t="s">
        <v>95</v>
      </c>
      <c r="X65" s="16" t="b">
        <v>0</v>
      </c>
      <c r="Y65" s="16" t="b">
        <v>0</v>
      </c>
      <c r="Z65" s="16" t="e">
        <v>#N/A</v>
      </c>
      <c r="AA65" s="16">
        <v>1.4157</v>
      </c>
      <c r="AB65" s="16">
        <v>0</v>
      </c>
      <c r="AC65" s="16" t="s">
        <v>181</v>
      </c>
      <c r="AD65" s="16" t="s">
        <v>183</v>
      </c>
      <c r="AE65" s="16" t="s">
        <v>184</v>
      </c>
      <c r="AF65" s="16" t="s">
        <v>185</v>
      </c>
      <c r="AG65" s="16" t="s">
        <v>8</v>
      </c>
      <c r="AH65" s="16" t="b">
        <v>0</v>
      </c>
      <c r="AI65" s="16" t="s">
        <v>60</v>
      </c>
      <c r="AJ65" s="16" t="s">
        <v>186</v>
      </c>
      <c r="AK65" s="16" t="s">
        <v>147</v>
      </c>
      <c r="AL65" s="16" t="s">
        <v>207</v>
      </c>
      <c r="AM65" s="16" t="s">
        <v>64</v>
      </c>
      <c r="AN65" s="19" t="e">
        <v>#N/A</v>
      </c>
      <c r="AO65" t="str">
        <f>RIGHT('CMO Input'!$T65,(LEN('CMO Input'!$T65)-FIND(" ",'CMO Input'!$T65,1)))</f>
        <v>8”</v>
      </c>
      <c r="AP65">
        <f>'CMO Input'!$O65</f>
        <v>8</v>
      </c>
      <c r="AR65" t="str">
        <f>Table2[[#This Row],[Policy / Non Policy]]</f>
        <v>Policy</v>
      </c>
      <c r="AS65" t="str">
        <f>'CMO Input'!$U65</f>
        <v>Tier 1</v>
      </c>
      <c r="AT65" t="str">
        <f>'CMO Input'!$P65</f>
        <v>CI</v>
      </c>
      <c r="AU65" t="str" cm="1">
        <f t="array" ref="AU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65" s="8" t="str">
        <f>TEXT('CMO Input'!$D65,"MMM-YY")</f>
        <v>April</v>
      </c>
    </row>
    <row r="66" spans="1:48" x14ac:dyDescent="0.25">
      <c r="A66" s="14" t="s">
        <v>139</v>
      </c>
      <c r="B66" s="12" t="s">
        <v>180</v>
      </c>
      <c r="C66" s="12" t="s">
        <v>181</v>
      </c>
      <c r="D66" s="12" t="s">
        <v>45</v>
      </c>
      <c r="E66" s="13">
        <v>5</v>
      </c>
      <c r="F66" s="12" t="s">
        <v>46</v>
      </c>
      <c r="G66" s="13" t="s">
        <v>182</v>
      </c>
      <c r="H66" s="12" t="s">
        <v>128</v>
      </c>
      <c r="I66" s="12" t="s">
        <v>183</v>
      </c>
      <c r="J66" s="12" t="s">
        <v>184</v>
      </c>
      <c r="K66" s="14" t="s">
        <v>139</v>
      </c>
      <c r="L66" s="12" t="s">
        <v>116</v>
      </c>
      <c r="M66" s="12">
        <v>0</v>
      </c>
      <c r="N66" s="12" t="s">
        <v>52</v>
      </c>
      <c r="O66" s="12">
        <v>4</v>
      </c>
      <c r="P66" s="12" t="s">
        <v>53</v>
      </c>
      <c r="Q66" s="12">
        <v>3</v>
      </c>
      <c r="R66" s="12" t="s">
        <v>54</v>
      </c>
      <c r="S66" s="12" t="s">
        <v>117</v>
      </c>
      <c r="T66" s="12" t="s">
        <v>118</v>
      </c>
      <c r="U66" s="12" t="s">
        <v>94</v>
      </c>
      <c r="V66" s="12" t="s">
        <v>58</v>
      </c>
      <c r="W66" s="12" t="s">
        <v>95</v>
      </c>
      <c r="X66" s="12" t="b">
        <v>0</v>
      </c>
      <c r="Y66" s="12" t="b">
        <v>0</v>
      </c>
      <c r="Z66" s="12" t="e">
        <v>#N/A</v>
      </c>
      <c r="AA66" s="12">
        <v>0</v>
      </c>
      <c r="AB66" s="12">
        <v>0</v>
      </c>
      <c r="AC66" s="12" t="s">
        <v>181</v>
      </c>
      <c r="AD66" s="12" t="s">
        <v>183</v>
      </c>
      <c r="AE66" s="12" t="s">
        <v>184</v>
      </c>
      <c r="AF66" s="12" t="s">
        <v>185</v>
      </c>
      <c r="AG66" s="12" t="s">
        <v>8</v>
      </c>
      <c r="AH66" s="12" t="b">
        <v>0</v>
      </c>
      <c r="AI66" s="12" t="s">
        <v>60</v>
      </c>
      <c r="AJ66" s="12" t="s">
        <v>186</v>
      </c>
      <c r="AK66" s="12" t="s">
        <v>147</v>
      </c>
      <c r="AL66" s="12" t="s">
        <v>207</v>
      </c>
      <c r="AM66" s="12" t="s">
        <v>64</v>
      </c>
      <c r="AN66" s="15" t="e">
        <v>#N/A</v>
      </c>
      <c r="AO66" t="str">
        <f>RIGHT('CMO Input'!$T66,(LEN('CMO Input'!$T66)-FIND(" ",'CMO Input'!$T66,1)))</f>
        <v>4-5”</v>
      </c>
      <c r="AP66">
        <f>'CMO Input'!$O66</f>
        <v>4</v>
      </c>
      <c r="AR66" t="str">
        <f>Table2[[#This Row],[Policy / Non Policy]]</f>
        <v>Policy</v>
      </c>
      <c r="AS66" t="str">
        <f>'CMO Input'!$U66</f>
        <v>Tier 1</v>
      </c>
      <c r="AT66" t="str">
        <f>'CMO Input'!$P66</f>
        <v>CI</v>
      </c>
      <c r="AU66" t="str" cm="1">
        <f t="array" ref="AU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6" s="8" t="str">
        <f>TEXT('CMO Input'!$D66,"MMM-YY")</f>
        <v>April</v>
      </c>
    </row>
    <row r="67" spans="1:48" x14ac:dyDescent="0.25">
      <c r="A67" s="18" t="s">
        <v>139</v>
      </c>
      <c r="B67" s="16" t="s">
        <v>180</v>
      </c>
      <c r="C67" s="16" t="s">
        <v>181</v>
      </c>
      <c r="D67" s="16" t="s">
        <v>45</v>
      </c>
      <c r="E67" s="17">
        <v>5</v>
      </c>
      <c r="F67" s="16" t="s">
        <v>46</v>
      </c>
      <c r="G67" s="17" t="s">
        <v>182</v>
      </c>
      <c r="H67" s="16" t="s">
        <v>128</v>
      </c>
      <c r="I67" s="16" t="s">
        <v>183</v>
      </c>
      <c r="J67" s="16" t="s">
        <v>184</v>
      </c>
      <c r="K67" s="18" t="s">
        <v>139</v>
      </c>
      <c r="L67" s="16" t="s">
        <v>116</v>
      </c>
      <c r="M67" s="16">
        <v>0</v>
      </c>
      <c r="N67" s="16" t="s">
        <v>52</v>
      </c>
      <c r="O67" s="16">
        <v>6</v>
      </c>
      <c r="P67" s="16" t="s">
        <v>53</v>
      </c>
      <c r="Q67" s="16">
        <v>97</v>
      </c>
      <c r="R67" s="16" t="s">
        <v>54</v>
      </c>
      <c r="S67" s="16" t="s">
        <v>134</v>
      </c>
      <c r="T67" s="16" t="s">
        <v>135</v>
      </c>
      <c r="U67" s="16" t="s">
        <v>94</v>
      </c>
      <c r="V67" s="16" t="s">
        <v>58</v>
      </c>
      <c r="W67" s="16" t="s">
        <v>95</v>
      </c>
      <c r="X67" s="16" t="b">
        <v>0</v>
      </c>
      <c r="Y67" s="16" t="b">
        <v>0</v>
      </c>
      <c r="Z67" s="16" t="e">
        <v>#N/A</v>
      </c>
      <c r="AA67" s="16">
        <v>0</v>
      </c>
      <c r="AB67" s="16">
        <v>0</v>
      </c>
      <c r="AC67" s="16" t="s">
        <v>181</v>
      </c>
      <c r="AD67" s="16" t="s">
        <v>183</v>
      </c>
      <c r="AE67" s="16" t="s">
        <v>184</v>
      </c>
      <c r="AF67" s="16" t="s">
        <v>185</v>
      </c>
      <c r="AG67" s="16" t="s">
        <v>8</v>
      </c>
      <c r="AH67" s="16" t="b">
        <v>0</v>
      </c>
      <c r="AI67" s="16" t="s">
        <v>60</v>
      </c>
      <c r="AJ67" s="16" t="s">
        <v>186</v>
      </c>
      <c r="AK67" s="16"/>
      <c r="AL67" s="16" t="s">
        <v>207</v>
      </c>
      <c r="AM67" s="16" t="s">
        <v>64</v>
      </c>
      <c r="AN67" s="19" t="e">
        <v>#N/A</v>
      </c>
      <c r="AO67" t="str">
        <f>RIGHT('CMO Input'!$T67,(LEN('CMO Input'!$T67)-FIND(" ",'CMO Input'!$T67,1)))</f>
        <v>6-7”</v>
      </c>
      <c r="AP67">
        <f>'CMO Input'!$O67</f>
        <v>6</v>
      </c>
      <c r="AR67" t="str">
        <f>Table2[[#This Row],[Policy / Non Policy]]</f>
        <v>Policy</v>
      </c>
      <c r="AS67" t="str">
        <f>'CMO Input'!$U67</f>
        <v>Tier 1</v>
      </c>
      <c r="AT67" t="str">
        <f>'CMO Input'!$P67</f>
        <v>CI</v>
      </c>
      <c r="AU67" t="str" cm="1">
        <f t="array" ref="AU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7" s="8" t="str">
        <f>TEXT('CMO Input'!$D67,"MMM-YY")</f>
        <v>April</v>
      </c>
    </row>
    <row r="68" spans="1:48" x14ac:dyDescent="0.25">
      <c r="A68" s="14" t="s">
        <v>139</v>
      </c>
      <c r="B68" s="12" t="s">
        <v>180</v>
      </c>
      <c r="C68" s="12" t="s">
        <v>181</v>
      </c>
      <c r="D68" s="12" t="s">
        <v>45</v>
      </c>
      <c r="E68" s="13">
        <v>5</v>
      </c>
      <c r="F68" s="12" t="s">
        <v>46</v>
      </c>
      <c r="G68" s="13" t="s">
        <v>182</v>
      </c>
      <c r="H68" s="12" t="s">
        <v>128</v>
      </c>
      <c r="I68" s="12" t="s">
        <v>183</v>
      </c>
      <c r="J68" s="12" t="s">
        <v>184</v>
      </c>
      <c r="K68" s="14" t="s">
        <v>139</v>
      </c>
      <c r="L68" s="12" t="s">
        <v>116</v>
      </c>
      <c r="M68" s="12">
        <v>0</v>
      </c>
      <c r="N68" s="12" t="s">
        <v>52</v>
      </c>
      <c r="O68" s="12">
        <v>8</v>
      </c>
      <c r="P68" s="12" t="s">
        <v>53</v>
      </c>
      <c r="Q68" s="12">
        <v>98</v>
      </c>
      <c r="R68" s="12" t="s">
        <v>54</v>
      </c>
      <c r="S68" s="12" t="s">
        <v>92</v>
      </c>
      <c r="T68" s="12" t="s">
        <v>93</v>
      </c>
      <c r="U68" s="12" t="s">
        <v>94</v>
      </c>
      <c r="V68" s="12" t="s">
        <v>58</v>
      </c>
      <c r="W68" s="12" t="s">
        <v>95</v>
      </c>
      <c r="X68" s="12" t="b">
        <v>0</v>
      </c>
      <c r="Y68" s="12" t="b">
        <v>0</v>
      </c>
      <c r="Z68" s="12" t="e">
        <v>#N/A</v>
      </c>
      <c r="AA68" s="12">
        <v>0</v>
      </c>
      <c r="AB68" s="12">
        <v>0</v>
      </c>
      <c r="AC68" s="12" t="s">
        <v>181</v>
      </c>
      <c r="AD68" s="12" t="s">
        <v>183</v>
      </c>
      <c r="AE68" s="12" t="s">
        <v>184</v>
      </c>
      <c r="AF68" s="12" t="s">
        <v>185</v>
      </c>
      <c r="AG68" s="12" t="s">
        <v>8</v>
      </c>
      <c r="AH68" s="12" t="b">
        <v>0</v>
      </c>
      <c r="AI68" s="12" t="s">
        <v>60</v>
      </c>
      <c r="AJ68" s="12" t="s">
        <v>186</v>
      </c>
      <c r="AK68" s="12" t="s">
        <v>147</v>
      </c>
      <c r="AL68" s="12" t="s">
        <v>207</v>
      </c>
      <c r="AM68" s="12"/>
      <c r="AN68" s="15" t="e">
        <v>#N/A</v>
      </c>
      <c r="AO68" t="str">
        <f>RIGHT('CMO Input'!$T68,(LEN('CMO Input'!$T68)-FIND(" ",'CMO Input'!$T68,1)))</f>
        <v>8”</v>
      </c>
      <c r="AP68">
        <f>'CMO Input'!$O68</f>
        <v>8</v>
      </c>
      <c r="AR68" t="str">
        <f>Table2[[#This Row],[Policy / Non Policy]]</f>
        <v>Policy</v>
      </c>
      <c r="AS68" t="str">
        <f>'CMO Input'!$U68</f>
        <v>Tier 1</v>
      </c>
      <c r="AT68" t="str">
        <f>'CMO Input'!$P68</f>
        <v>CI</v>
      </c>
      <c r="AU68" t="str" cm="1">
        <f t="array" ref="AU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68" s="8" t="str">
        <f>TEXT('CMO Input'!$D68,"MMM-YY")</f>
        <v>April</v>
      </c>
    </row>
    <row r="69" spans="1:48" x14ac:dyDescent="0.25">
      <c r="A69" s="18">
        <v>510877419</v>
      </c>
      <c r="B69" s="16" t="s">
        <v>180</v>
      </c>
      <c r="C69" s="16" t="s">
        <v>181</v>
      </c>
      <c r="D69" s="16" t="s">
        <v>119</v>
      </c>
      <c r="E69" s="17">
        <v>6</v>
      </c>
      <c r="F69" s="16" t="s">
        <v>46</v>
      </c>
      <c r="G69" s="17" t="s">
        <v>188</v>
      </c>
      <c r="H69" s="16" t="s">
        <v>189</v>
      </c>
      <c r="I69" s="16" t="s">
        <v>190</v>
      </c>
      <c r="J69" s="16" t="s">
        <v>191</v>
      </c>
      <c r="K69" s="18">
        <v>510877419</v>
      </c>
      <c r="L69" s="16" t="s">
        <v>116</v>
      </c>
      <c r="M69" s="16">
        <v>23.5</v>
      </c>
      <c r="N69" s="16" t="s">
        <v>52</v>
      </c>
      <c r="O69" s="16">
        <v>4</v>
      </c>
      <c r="P69" s="16" t="s">
        <v>163</v>
      </c>
      <c r="Q69" s="16">
        <v>55</v>
      </c>
      <c r="R69" s="16" t="s">
        <v>54</v>
      </c>
      <c r="S69" s="16" t="s">
        <v>117</v>
      </c>
      <c r="T69" s="16" t="s">
        <v>118</v>
      </c>
      <c r="U69" s="16" t="s">
        <v>94</v>
      </c>
      <c r="V69" s="16" t="s">
        <v>58</v>
      </c>
      <c r="W69" s="16" t="s">
        <v>95</v>
      </c>
      <c r="X69" s="16" t="b">
        <v>0</v>
      </c>
      <c r="Y69" s="16" t="b">
        <v>0</v>
      </c>
      <c r="Z69" s="16" t="e">
        <v>#N/A</v>
      </c>
      <c r="AA69" s="16">
        <v>1.2925</v>
      </c>
      <c r="AB69" s="16">
        <v>0</v>
      </c>
      <c r="AC69" s="16" t="s">
        <v>181</v>
      </c>
      <c r="AD69" s="16" t="s">
        <v>190</v>
      </c>
      <c r="AE69" s="16" t="s">
        <v>191</v>
      </c>
      <c r="AF69" s="16" t="s">
        <v>192</v>
      </c>
      <c r="AG69" s="16" t="s">
        <v>8</v>
      </c>
      <c r="AH69" s="16" t="b">
        <v>0</v>
      </c>
      <c r="AI69" s="16" t="s">
        <v>60</v>
      </c>
      <c r="AJ69" s="16" t="s">
        <v>146</v>
      </c>
      <c r="AK69" s="16" t="s">
        <v>147</v>
      </c>
      <c r="AL69" s="16" t="s">
        <v>193</v>
      </c>
      <c r="AM69" s="16" t="s">
        <v>64</v>
      </c>
      <c r="AN69" s="19" t="e">
        <v>#N/A</v>
      </c>
      <c r="AO69" t="str">
        <f>RIGHT('CMO Input'!$T69,(LEN('CMO Input'!$T69)-FIND(" ",'CMO Input'!$T69,1)))</f>
        <v>4-5”</v>
      </c>
      <c r="AP69">
        <f>'CMO Input'!$O69</f>
        <v>4</v>
      </c>
      <c r="AR69" t="str">
        <f>Table2[[#This Row],[Policy / Non Policy]]</f>
        <v>Policy</v>
      </c>
      <c r="AS69" t="str">
        <f>'CMO Input'!$U69</f>
        <v>Tier 1</v>
      </c>
      <c r="AT69" t="str">
        <f>'CMO Input'!$P69</f>
        <v>SI</v>
      </c>
      <c r="AU69" t="str" cm="1">
        <f t="array" ref="AU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9" s="8" t="str">
        <f>TEXT('CMO Input'!$D69,"MMM-YY")</f>
        <v>May</v>
      </c>
    </row>
    <row r="70" spans="1:48" x14ac:dyDescent="0.25">
      <c r="A70" s="14">
        <v>510962006</v>
      </c>
      <c r="B70" s="12" t="s">
        <v>180</v>
      </c>
      <c r="C70" s="12" t="s">
        <v>181</v>
      </c>
      <c r="D70" s="12" t="s">
        <v>119</v>
      </c>
      <c r="E70" s="13">
        <v>6</v>
      </c>
      <c r="F70" s="12" t="s">
        <v>46</v>
      </c>
      <c r="G70" s="13" t="s">
        <v>188</v>
      </c>
      <c r="H70" s="12" t="s">
        <v>198</v>
      </c>
      <c r="I70" s="12" t="s">
        <v>212</v>
      </c>
      <c r="J70" s="12" t="s">
        <v>213</v>
      </c>
      <c r="K70" s="14">
        <v>510962006</v>
      </c>
      <c r="L70" s="12" t="s">
        <v>90</v>
      </c>
      <c r="M70" s="12">
        <v>1.7</v>
      </c>
      <c r="N70" s="12" t="s">
        <v>52</v>
      </c>
      <c r="O70" s="12">
        <v>6</v>
      </c>
      <c r="P70" s="12" t="s">
        <v>91</v>
      </c>
      <c r="Q70" s="12">
        <v>58</v>
      </c>
      <c r="R70" s="12" t="s">
        <v>54</v>
      </c>
      <c r="S70" s="12" t="s">
        <v>134</v>
      </c>
      <c r="T70" s="12" t="s">
        <v>135</v>
      </c>
      <c r="U70" s="12" t="s">
        <v>94</v>
      </c>
      <c r="V70" s="12" t="s">
        <v>58</v>
      </c>
      <c r="W70" s="12" t="s">
        <v>95</v>
      </c>
      <c r="X70" s="12" t="b">
        <v>0</v>
      </c>
      <c r="Y70" s="12" t="b">
        <v>0</v>
      </c>
      <c r="Z70" s="12" t="e">
        <v>#N/A</v>
      </c>
      <c r="AA70" s="12">
        <v>9.8599999999999993E-2</v>
      </c>
      <c r="AB70" s="12">
        <v>0</v>
      </c>
      <c r="AC70" s="12" t="s">
        <v>181</v>
      </c>
      <c r="AD70" s="12" t="s">
        <v>212</v>
      </c>
      <c r="AE70" s="12" t="s">
        <v>213</v>
      </c>
      <c r="AF70" s="12" t="s">
        <v>205</v>
      </c>
      <c r="AG70" s="12" t="s">
        <v>8</v>
      </c>
      <c r="AH70" s="12" t="b">
        <v>0</v>
      </c>
      <c r="AI70" s="12" t="s">
        <v>39</v>
      </c>
      <c r="AJ70" s="12" t="s">
        <v>10</v>
      </c>
      <c r="AK70" s="12" t="s">
        <v>90</v>
      </c>
      <c r="AL70" s="12" t="s">
        <v>206</v>
      </c>
      <c r="AM70" s="12" t="s">
        <v>64</v>
      </c>
      <c r="AN70" s="15" t="e">
        <v>#N/A</v>
      </c>
      <c r="AO70" t="str">
        <f>RIGHT('CMO Input'!$T70,(LEN('CMO Input'!$T70)-FIND(" ",'CMO Input'!$T70,1)))</f>
        <v>6-7”</v>
      </c>
      <c r="AP70">
        <f>'CMO Input'!$O70</f>
        <v>6</v>
      </c>
      <c r="AR70" t="str">
        <f>Table2[[#This Row],[Policy / Non Policy]]</f>
        <v>Policy</v>
      </c>
      <c r="AS70" t="str">
        <f>'CMO Input'!$U70</f>
        <v>Tier 1</v>
      </c>
      <c r="AT70" t="str">
        <f>'CMO Input'!$P70</f>
        <v>DI</v>
      </c>
      <c r="AU70" t="str" cm="1">
        <f t="array" ref="AU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0" s="8" t="str">
        <f>TEXT('CMO Input'!$D70,"MMM-YY")</f>
        <v>May</v>
      </c>
    </row>
    <row r="71" spans="1:48" x14ac:dyDescent="0.25">
      <c r="A71" s="18">
        <v>510962014</v>
      </c>
      <c r="B71" s="16" t="s">
        <v>180</v>
      </c>
      <c r="C71" s="16" t="s">
        <v>181</v>
      </c>
      <c r="D71" s="16" t="s">
        <v>119</v>
      </c>
      <c r="E71" s="17">
        <v>6</v>
      </c>
      <c r="F71" s="16" t="s">
        <v>46</v>
      </c>
      <c r="G71" s="17" t="s">
        <v>188</v>
      </c>
      <c r="H71" s="16" t="s">
        <v>198</v>
      </c>
      <c r="I71" s="16" t="s">
        <v>212</v>
      </c>
      <c r="J71" s="16" t="s">
        <v>213</v>
      </c>
      <c r="K71" s="18">
        <v>510962014</v>
      </c>
      <c r="L71" s="16" t="s">
        <v>116</v>
      </c>
      <c r="M71" s="16">
        <v>1.1000000000000001</v>
      </c>
      <c r="N71" s="16" t="s">
        <v>52</v>
      </c>
      <c r="O71" s="16">
        <v>4</v>
      </c>
      <c r="P71" s="16" t="s">
        <v>91</v>
      </c>
      <c r="Q71" s="16">
        <v>74</v>
      </c>
      <c r="R71" s="16" t="s">
        <v>54</v>
      </c>
      <c r="S71" s="16" t="s">
        <v>117</v>
      </c>
      <c r="T71" s="16" t="s">
        <v>118</v>
      </c>
      <c r="U71" s="16" t="s">
        <v>94</v>
      </c>
      <c r="V71" s="16" t="s">
        <v>58</v>
      </c>
      <c r="W71" s="16" t="s">
        <v>95</v>
      </c>
      <c r="X71" s="16" t="b">
        <v>0</v>
      </c>
      <c r="Y71" s="16" t="b">
        <v>0</v>
      </c>
      <c r="Z71" s="16" t="e">
        <v>#N/A</v>
      </c>
      <c r="AA71" s="16">
        <v>8.14E-2</v>
      </c>
      <c r="AB71" s="16">
        <v>0</v>
      </c>
      <c r="AC71" s="16" t="s">
        <v>181</v>
      </c>
      <c r="AD71" s="16" t="s">
        <v>212</v>
      </c>
      <c r="AE71" s="16" t="s">
        <v>213</v>
      </c>
      <c r="AF71" s="16" t="s">
        <v>205</v>
      </c>
      <c r="AG71" s="16" t="s">
        <v>8</v>
      </c>
      <c r="AH71" s="16" t="b">
        <v>0</v>
      </c>
      <c r="AI71" s="16" t="s">
        <v>60</v>
      </c>
      <c r="AJ71" s="16" t="s">
        <v>10</v>
      </c>
      <c r="AK71" s="16" t="s">
        <v>147</v>
      </c>
      <c r="AL71" s="16" t="s">
        <v>206</v>
      </c>
      <c r="AM71" s="16" t="s">
        <v>64</v>
      </c>
      <c r="AN71" s="19" t="e">
        <v>#N/A</v>
      </c>
      <c r="AO71" t="str">
        <f>RIGHT('CMO Input'!$T71,(LEN('CMO Input'!$T71)-FIND(" ",'CMO Input'!$T71,1)))</f>
        <v>4-5”</v>
      </c>
      <c r="AP71">
        <f>'CMO Input'!$O71</f>
        <v>4</v>
      </c>
      <c r="AR71" t="str">
        <f>Table2[[#This Row],[Policy / Non Policy]]</f>
        <v>Policy</v>
      </c>
      <c r="AS71" t="str">
        <f>'CMO Input'!$U71</f>
        <v>Tier 1</v>
      </c>
      <c r="AT71" t="str">
        <f>'CMO Input'!$P71</f>
        <v>DI</v>
      </c>
      <c r="AU71" t="str" cm="1">
        <f t="array" ref="AU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" s="8" t="str">
        <f>TEXT('CMO Input'!$D71,"MMM-YY")</f>
        <v>May</v>
      </c>
    </row>
    <row r="72" spans="1:48" x14ac:dyDescent="0.25">
      <c r="A72" s="14">
        <v>510827806</v>
      </c>
      <c r="B72" s="12" t="s">
        <v>180</v>
      </c>
      <c r="C72" s="12" t="s">
        <v>181</v>
      </c>
      <c r="D72" s="12" t="s">
        <v>119</v>
      </c>
      <c r="E72" s="13">
        <v>6</v>
      </c>
      <c r="F72" s="12" t="s">
        <v>46</v>
      </c>
      <c r="G72" s="13" t="s">
        <v>188</v>
      </c>
      <c r="H72" s="12" t="s">
        <v>198</v>
      </c>
      <c r="I72" s="12" t="s">
        <v>199</v>
      </c>
      <c r="J72" s="12" t="s">
        <v>200</v>
      </c>
      <c r="K72" s="14">
        <v>510827806</v>
      </c>
      <c r="L72" s="12" t="s">
        <v>116</v>
      </c>
      <c r="M72" s="12">
        <v>0.5</v>
      </c>
      <c r="N72" s="12" t="s">
        <v>52</v>
      </c>
      <c r="O72" s="12">
        <v>100</v>
      </c>
      <c r="P72" s="12" t="s">
        <v>91</v>
      </c>
      <c r="Q72" s="12">
        <v>63</v>
      </c>
      <c r="R72" s="12" t="s">
        <v>220</v>
      </c>
      <c r="S72" s="12" t="s">
        <v>221</v>
      </c>
      <c r="T72" s="12" t="s">
        <v>118</v>
      </c>
      <c r="U72" s="12" t="s">
        <v>94</v>
      </c>
      <c r="V72" s="12" t="s">
        <v>58</v>
      </c>
      <c r="W72" s="12" t="s">
        <v>95</v>
      </c>
      <c r="X72" s="12" t="b">
        <v>0</v>
      </c>
      <c r="Y72" s="12" t="b">
        <v>0</v>
      </c>
      <c r="Z72" s="12" t="e">
        <v>#N/A</v>
      </c>
      <c r="AA72" s="12">
        <v>3.15E-2</v>
      </c>
      <c r="AB72" s="12">
        <v>0</v>
      </c>
      <c r="AC72" s="12" t="s">
        <v>181</v>
      </c>
      <c r="AD72" s="12" t="s">
        <v>199</v>
      </c>
      <c r="AE72" s="12" t="s">
        <v>200</v>
      </c>
      <c r="AF72" s="12" t="s">
        <v>201</v>
      </c>
      <c r="AG72" s="12" t="s">
        <v>8</v>
      </c>
      <c r="AH72" s="12" t="b">
        <v>0</v>
      </c>
      <c r="AI72" s="12" t="s">
        <v>60</v>
      </c>
      <c r="AJ72" s="12" t="s">
        <v>10</v>
      </c>
      <c r="AK72" s="12" t="s">
        <v>147</v>
      </c>
      <c r="AL72" s="12" t="s">
        <v>222</v>
      </c>
      <c r="AM72" s="12" t="s">
        <v>64</v>
      </c>
      <c r="AN72" s="15" t="e">
        <v>#N/A</v>
      </c>
      <c r="AO72" t="str">
        <f>RIGHT('CMO Input'!$T72,(LEN('CMO Input'!$T72)-FIND(" ",'CMO Input'!$T72,1)))</f>
        <v>4-5”</v>
      </c>
      <c r="AP72">
        <f>'CMO Input'!$O72</f>
        <v>100</v>
      </c>
      <c r="AR72" t="str">
        <f>Table2[[#This Row],[Policy / Non Policy]]</f>
        <v>Policy</v>
      </c>
      <c r="AS72" t="str">
        <f>'CMO Input'!$U72</f>
        <v>Tier 1</v>
      </c>
      <c r="AT72" t="str">
        <f>'CMO Input'!$P72</f>
        <v>DI</v>
      </c>
      <c r="AU72" t="str" cm="1">
        <f t="array" ref="AU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" s="8" t="str">
        <f>TEXT('CMO Input'!$D72,"MMM-YY")</f>
        <v>May</v>
      </c>
    </row>
    <row r="73" spans="1:48" x14ac:dyDescent="0.25">
      <c r="A73" s="18">
        <v>510897464</v>
      </c>
      <c r="B73" s="16" t="s">
        <v>180</v>
      </c>
      <c r="C73" s="16" t="s">
        <v>181</v>
      </c>
      <c r="D73" s="16" t="s">
        <v>119</v>
      </c>
      <c r="E73" s="17">
        <v>6</v>
      </c>
      <c r="F73" s="16" t="s">
        <v>46</v>
      </c>
      <c r="G73" s="17" t="s">
        <v>188</v>
      </c>
      <c r="H73" s="16" t="s">
        <v>198</v>
      </c>
      <c r="I73" s="16" t="s">
        <v>199</v>
      </c>
      <c r="J73" s="16" t="s">
        <v>223</v>
      </c>
      <c r="K73" s="18">
        <v>510897464</v>
      </c>
      <c r="L73" s="16" t="s">
        <v>116</v>
      </c>
      <c r="M73" s="16">
        <v>0.3</v>
      </c>
      <c r="N73" s="16" t="s">
        <v>52</v>
      </c>
      <c r="O73" s="16">
        <v>100</v>
      </c>
      <c r="P73" s="16" t="s">
        <v>91</v>
      </c>
      <c r="Q73" s="16">
        <v>28</v>
      </c>
      <c r="R73" s="16" t="s">
        <v>220</v>
      </c>
      <c r="S73" s="16" t="s">
        <v>221</v>
      </c>
      <c r="T73" s="16" t="s">
        <v>118</v>
      </c>
      <c r="U73" s="16" t="s">
        <v>94</v>
      </c>
      <c r="V73" s="16" t="s">
        <v>58</v>
      </c>
      <c r="W73" s="16" t="s">
        <v>95</v>
      </c>
      <c r="X73" s="16" t="b">
        <v>0</v>
      </c>
      <c r="Y73" s="16" t="b">
        <v>0</v>
      </c>
      <c r="Z73" s="16" t="e">
        <v>#N/A</v>
      </c>
      <c r="AA73" s="16">
        <v>8.3999999999999995E-3</v>
      </c>
      <c r="AB73" s="16">
        <v>0</v>
      </c>
      <c r="AC73" s="16" t="s">
        <v>181</v>
      </c>
      <c r="AD73" s="16" t="s">
        <v>199</v>
      </c>
      <c r="AE73" s="16" t="s">
        <v>223</v>
      </c>
      <c r="AF73" s="16" t="s">
        <v>201</v>
      </c>
      <c r="AG73" s="16" t="s">
        <v>8</v>
      </c>
      <c r="AH73" s="16" t="b">
        <v>0</v>
      </c>
      <c r="AI73" s="16" t="s">
        <v>60</v>
      </c>
      <c r="AJ73" s="16" t="s">
        <v>10</v>
      </c>
      <c r="AK73" s="16" t="s">
        <v>147</v>
      </c>
      <c r="AL73" s="16" t="s">
        <v>222</v>
      </c>
      <c r="AM73" s="16" t="s">
        <v>64</v>
      </c>
      <c r="AN73" s="19" t="e">
        <v>#N/A</v>
      </c>
      <c r="AO73" t="str">
        <f>RIGHT('CMO Input'!$T73,(LEN('CMO Input'!$T73)-FIND(" ",'CMO Input'!$T73,1)))</f>
        <v>4-5”</v>
      </c>
      <c r="AP73">
        <f>'CMO Input'!$O73</f>
        <v>100</v>
      </c>
      <c r="AR73" t="str">
        <f>Table2[[#This Row],[Policy / Non Policy]]</f>
        <v>Policy</v>
      </c>
      <c r="AS73" t="str">
        <f>'CMO Input'!$U73</f>
        <v>Tier 1</v>
      </c>
      <c r="AT73" t="str">
        <f>'CMO Input'!$P73</f>
        <v>DI</v>
      </c>
      <c r="AU73" t="str" cm="1">
        <f t="array" ref="AU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3" s="8" t="str">
        <f>TEXT('CMO Input'!$D73,"MMM-YY")</f>
        <v>May</v>
      </c>
    </row>
    <row r="74" spans="1:48" x14ac:dyDescent="0.25">
      <c r="A74" s="14">
        <v>510872769</v>
      </c>
      <c r="B74" s="12" t="s">
        <v>180</v>
      </c>
      <c r="C74" s="12" t="s">
        <v>181</v>
      </c>
      <c r="D74" s="12" t="s">
        <v>119</v>
      </c>
      <c r="E74" s="13">
        <v>6</v>
      </c>
      <c r="F74" s="12" t="s">
        <v>46</v>
      </c>
      <c r="G74" s="13" t="s">
        <v>182</v>
      </c>
      <c r="H74" s="12" t="s">
        <v>128</v>
      </c>
      <c r="I74" s="12" t="s">
        <v>224</v>
      </c>
      <c r="J74" s="12" t="s">
        <v>225</v>
      </c>
      <c r="K74" s="14">
        <v>510872769</v>
      </c>
      <c r="L74" s="12" t="s">
        <v>116</v>
      </c>
      <c r="M74" s="12">
        <v>11.8</v>
      </c>
      <c r="N74" s="12" t="s">
        <v>52</v>
      </c>
      <c r="O74" s="12">
        <v>8</v>
      </c>
      <c r="P74" s="12" t="s">
        <v>53</v>
      </c>
      <c r="Q74" s="12">
        <v>140</v>
      </c>
      <c r="R74" s="12" t="s">
        <v>54</v>
      </c>
      <c r="S74" s="12" t="s">
        <v>92</v>
      </c>
      <c r="T74" s="12" t="s">
        <v>93</v>
      </c>
      <c r="U74" s="12" t="s">
        <v>94</v>
      </c>
      <c r="V74" s="12" t="s">
        <v>58</v>
      </c>
      <c r="W74" s="12" t="s">
        <v>95</v>
      </c>
      <c r="X74" s="12" t="b">
        <v>0</v>
      </c>
      <c r="Y74" s="12" t="b">
        <v>0</v>
      </c>
      <c r="Z74" s="12" t="e">
        <v>#N/A</v>
      </c>
      <c r="AA74" s="12">
        <v>1.6520000000000001</v>
      </c>
      <c r="AB74" s="12">
        <v>0</v>
      </c>
      <c r="AC74" s="12" t="s">
        <v>181</v>
      </c>
      <c r="AD74" s="12" t="s">
        <v>224</v>
      </c>
      <c r="AE74" s="12" t="s">
        <v>225</v>
      </c>
      <c r="AF74" s="12" t="s">
        <v>185</v>
      </c>
      <c r="AG74" s="12" t="s">
        <v>8</v>
      </c>
      <c r="AH74" s="12" t="b">
        <v>0</v>
      </c>
      <c r="AI74" s="12" t="s">
        <v>60</v>
      </c>
      <c r="AJ74" s="12" t="s">
        <v>186</v>
      </c>
      <c r="AK74" s="12" t="s">
        <v>147</v>
      </c>
      <c r="AL74" s="12" t="s">
        <v>226</v>
      </c>
      <c r="AM74" s="12" t="s">
        <v>64</v>
      </c>
      <c r="AN74" s="15" t="e">
        <v>#N/A</v>
      </c>
      <c r="AO74" t="str">
        <f>RIGHT('CMO Input'!$T74,(LEN('CMO Input'!$T74)-FIND(" ",'CMO Input'!$T74,1)))</f>
        <v>8”</v>
      </c>
      <c r="AP74">
        <f>'CMO Input'!$O74</f>
        <v>8</v>
      </c>
      <c r="AR74" t="str">
        <f>Table2[[#This Row],[Policy / Non Policy]]</f>
        <v>Policy</v>
      </c>
      <c r="AS74" t="str">
        <f>'CMO Input'!$U74</f>
        <v>Tier 1</v>
      </c>
      <c r="AT74" t="str">
        <f>'CMO Input'!$P74</f>
        <v>CI</v>
      </c>
      <c r="AU74" t="str" cm="1">
        <f t="array" ref="AU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4" s="8" t="str">
        <f>TEXT('CMO Input'!$D74,"MMM-YY")</f>
        <v>May</v>
      </c>
    </row>
    <row r="75" spans="1:48" x14ac:dyDescent="0.25">
      <c r="A75" s="18">
        <v>510801321</v>
      </c>
      <c r="B75" s="16" t="s">
        <v>180</v>
      </c>
      <c r="C75" s="16" t="s">
        <v>181</v>
      </c>
      <c r="D75" s="16" t="s">
        <v>119</v>
      </c>
      <c r="E75" s="17">
        <v>6</v>
      </c>
      <c r="F75" s="16" t="s">
        <v>46</v>
      </c>
      <c r="G75" s="17" t="s">
        <v>182</v>
      </c>
      <c r="H75" s="16" t="s">
        <v>128</v>
      </c>
      <c r="I75" s="16" t="s">
        <v>227</v>
      </c>
      <c r="J75" s="16" t="s">
        <v>228</v>
      </c>
      <c r="K75" s="18">
        <v>510801321</v>
      </c>
      <c r="L75" s="16" t="s">
        <v>116</v>
      </c>
      <c r="M75" s="16">
        <v>16.899999999999999</v>
      </c>
      <c r="N75" s="16" t="s">
        <v>52</v>
      </c>
      <c r="O75" s="16">
        <v>6</v>
      </c>
      <c r="P75" s="16" t="s">
        <v>53</v>
      </c>
      <c r="Q75" s="16">
        <v>160</v>
      </c>
      <c r="R75" s="16" t="s">
        <v>54</v>
      </c>
      <c r="S75" s="16" t="s">
        <v>134</v>
      </c>
      <c r="T75" s="16" t="s">
        <v>135</v>
      </c>
      <c r="U75" s="16" t="s">
        <v>94</v>
      </c>
      <c r="V75" s="16" t="s">
        <v>58</v>
      </c>
      <c r="W75" s="16" t="s">
        <v>95</v>
      </c>
      <c r="X75" s="16" t="b">
        <v>0</v>
      </c>
      <c r="Y75" s="16" t="b">
        <v>0</v>
      </c>
      <c r="Z75" s="16" t="e">
        <v>#N/A</v>
      </c>
      <c r="AA75" s="16">
        <v>2.7039999999999997</v>
      </c>
      <c r="AB75" s="16">
        <v>0</v>
      </c>
      <c r="AC75" s="16" t="s">
        <v>181</v>
      </c>
      <c r="AD75" s="16" t="s">
        <v>227</v>
      </c>
      <c r="AE75" s="16" t="s">
        <v>228</v>
      </c>
      <c r="AF75" s="16" t="s">
        <v>185</v>
      </c>
      <c r="AG75" s="16" t="s">
        <v>8</v>
      </c>
      <c r="AH75" s="16" t="b">
        <v>0</v>
      </c>
      <c r="AI75" s="16" t="s">
        <v>60</v>
      </c>
      <c r="AJ75" s="16" t="s">
        <v>186</v>
      </c>
      <c r="AK75" s="16" t="s">
        <v>147</v>
      </c>
      <c r="AL75" s="16" t="s">
        <v>207</v>
      </c>
      <c r="AM75" s="16" t="s">
        <v>64</v>
      </c>
      <c r="AN75" s="19" t="e">
        <v>#N/A</v>
      </c>
      <c r="AO75" t="str">
        <f>RIGHT('CMO Input'!$T75,(LEN('CMO Input'!$T75)-FIND(" ",'CMO Input'!$T75,1)))</f>
        <v>6-7”</v>
      </c>
      <c r="AP75">
        <f>'CMO Input'!$O75</f>
        <v>6</v>
      </c>
      <c r="AR75" t="str">
        <f>Table2[[#This Row],[Policy / Non Policy]]</f>
        <v>Policy</v>
      </c>
      <c r="AS75" t="str">
        <f>'CMO Input'!$U75</f>
        <v>Tier 1</v>
      </c>
      <c r="AT75" t="str">
        <f>'CMO Input'!$P75</f>
        <v>CI</v>
      </c>
      <c r="AU75" t="str" cm="1">
        <f t="array" ref="AU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5" s="8" t="str">
        <f>TEXT('CMO Input'!$D75,"MMM-YY")</f>
        <v>May</v>
      </c>
    </row>
    <row r="76" spans="1:48" x14ac:dyDescent="0.25">
      <c r="A76" s="14">
        <v>510898564</v>
      </c>
      <c r="B76" s="12" t="s">
        <v>180</v>
      </c>
      <c r="C76" s="12" t="s">
        <v>181</v>
      </c>
      <c r="D76" s="12" t="s">
        <v>119</v>
      </c>
      <c r="E76" s="13">
        <v>6</v>
      </c>
      <c r="F76" s="12" t="s">
        <v>46</v>
      </c>
      <c r="G76" s="13" t="s">
        <v>182</v>
      </c>
      <c r="H76" s="12" t="s">
        <v>128</v>
      </c>
      <c r="I76" s="12" t="s">
        <v>227</v>
      </c>
      <c r="J76" s="12" t="s">
        <v>229</v>
      </c>
      <c r="K76" s="14">
        <v>510898564</v>
      </c>
      <c r="L76" s="12" t="s">
        <v>116</v>
      </c>
      <c r="M76" s="12">
        <v>14.9</v>
      </c>
      <c r="N76" s="12" t="s">
        <v>52</v>
      </c>
      <c r="O76" s="12">
        <v>6</v>
      </c>
      <c r="P76" s="12" t="s">
        <v>53</v>
      </c>
      <c r="Q76" s="12">
        <v>193</v>
      </c>
      <c r="R76" s="12" t="s">
        <v>54</v>
      </c>
      <c r="S76" s="12" t="s">
        <v>134</v>
      </c>
      <c r="T76" s="12" t="s">
        <v>135</v>
      </c>
      <c r="U76" s="12" t="s">
        <v>94</v>
      </c>
      <c r="V76" s="12" t="s">
        <v>58</v>
      </c>
      <c r="W76" s="12" t="s">
        <v>95</v>
      </c>
      <c r="X76" s="12" t="b">
        <v>0</v>
      </c>
      <c r="Y76" s="12" t="b">
        <v>0</v>
      </c>
      <c r="Z76" s="12" t="e">
        <v>#N/A</v>
      </c>
      <c r="AA76" s="12">
        <v>2.8757000000000001</v>
      </c>
      <c r="AB76" s="12">
        <v>0</v>
      </c>
      <c r="AC76" s="12" t="s">
        <v>181</v>
      </c>
      <c r="AD76" s="12" t="s">
        <v>227</v>
      </c>
      <c r="AE76" s="12" t="s">
        <v>229</v>
      </c>
      <c r="AF76" s="12" t="s">
        <v>185</v>
      </c>
      <c r="AG76" s="12" t="s">
        <v>8</v>
      </c>
      <c r="AH76" s="12" t="b">
        <v>0</v>
      </c>
      <c r="AI76" s="12" t="s">
        <v>60</v>
      </c>
      <c r="AJ76" s="12" t="s">
        <v>186</v>
      </c>
      <c r="AK76" s="12" t="s">
        <v>147</v>
      </c>
      <c r="AL76" s="12" t="s">
        <v>207</v>
      </c>
      <c r="AM76" s="12" t="s">
        <v>64</v>
      </c>
      <c r="AN76" s="15" t="e">
        <v>#N/A</v>
      </c>
      <c r="AO76" t="str">
        <f>RIGHT('CMO Input'!$T76,(LEN('CMO Input'!$T76)-FIND(" ",'CMO Input'!$T76,1)))</f>
        <v>6-7”</v>
      </c>
      <c r="AP76">
        <f>'CMO Input'!$O76</f>
        <v>6</v>
      </c>
      <c r="AR76" t="str">
        <f>Table2[[#This Row],[Policy / Non Policy]]</f>
        <v>Policy</v>
      </c>
      <c r="AS76" t="str">
        <f>'CMO Input'!$U76</f>
        <v>Tier 1</v>
      </c>
      <c r="AT76" t="str">
        <f>'CMO Input'!$P76</f>
        <v>CI</v>
      </c>
      <c r="AU76" t="str" cm="1">
        <f t="array" ref="AU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6" s="8" t="str">
        <f>TEXT('CMO Input'!$D76,"MMM-YY")</f>
        <v>May</v>
      </c>
    </row>
    <row r="77" spans="1:48" x14ac:dyDescent="0.25">
      <c r="A77" s="18">
        <v>510855454</v>
      </c>
      <c r="B77" s="16" t="s">
        <v>180</v>
      </c>
      <c r="C77" s="16" t="s">
        <v>181</v>
      </c>
      <c r="D77" s="16" t="s">
        <v>119</v>
      </c>
      <c r="E77" s="17">
        <v>6</v>
      </c>
      <c r="F77" s="16" t="s">
        <v>46</v>
      </c>
      <c r="G77" s="17" t="s">
        <v>182</v>
      </c>
      <c r="H77" s="16" t="s">
        <v>128</v>
      </c>
      <c r="I77" s="16" t="s">
        <v>230</v>
      </c>
      <c r="J77" s="16" t="s">
        <v>231</v>
      </c>
      <c r="K77" s="18">
        <v>510855454</v>
      </c>
      <c r="L77" s="16" t="s">
        <v>116</v>
      </c>
      <c r="M77" s="16">
        <v>26.9</v>
      </c>
      <c r="N77" s="16" t="s">
        <v>52</v>
      </c>
      <c r="O77" s="16">
        <v>4</v>
      </c>
      <c r="P77" s="16" t="s">
        <v>163</v>
      </c>
      <c r="Q77" s="16">
        <v>77.5</v>
      </c>
      <c r="R77" s="16" t="s">
        <v>54</v>
      </c>
      <c r="S77" s="16" t="s">
        <v>117</v>
      </c>
      <c r="T77" s="16" t="s">
        <v>118</v>
      </c>
      <c r="U77" s="16" t="s">
        <v>94</v>
      </c>
      <c r="V77" s="16" t="s">
        <v>58</v>
      </c>
      <c r="W77" s="16" t="s">
        <v>95</v>
      </c>
      <c r="X77" s="16" t="b">
        <v>0</v>
      </c>
      <c r="Y77" s="16" t="b">
        <v>0</v>
      </c>
      <c r="Z77" s="16" t="e">
        <v>#N/A</v>
      </c>
      <c r="AA77" s="16">
        <v>2.0847500000000001</v>
      </c>
      <c r="AB77" s="16">
        <v>0</v>
      </c>
      <c r="AC77" s="16" t="s">
        <v>181</v>
      </c>
      <c r="AD77" s="16" t="s">
        <v>230</v>
      </c>
      <c r="AE77" s="16" t="s">
        <v>231</v>
      </c>
      <c r="AF77" s="16" t="s">
        <v>185</v>
      </c>
      <c r="AG77" s="16" t="s">
        <v>8</v>
      </c>
      <c r="AH77" s="16" t="b">
        <v>0</v>
      </c>
      <c r="AI77" s="16" t="s">
        <v>60</v>
      </c>
      <c r="AJ77" s="16" t="s">
        <v>186</v>
      </c>
      <c r="AK77" s="16" t="s">
        <v>147</v>
      </c>
      <c r="AL77" s="16" t="s">
        <v>207</v>
      </c>
      <c r="AM77" s="16" t="s">
        <v>64</v>
      </c>
      <c r="AN77" s="19" t="e">
        <v>#N/A</v>
      </c>
      <c r="AO77" t="str">
        <f>RIGHT('CMO Input'!$T77,(LEN('CMO Input'!$T77)-FIND(" ",'CMO Input'!$T77,1)))</f>
        <v>4-5”</v>
      </c>
      <c r="AP77">
        <f>'CMO Input'!$O77</f>
        <v>4</v>
      </c>
      <c r="AR77" t="str">
        <f>Table2[[#This Row],[Policy / Non Policy]]</f>
        <v>Policy</v>
      </c>
      <c r="AS77" t="str">
        <f>'CMO Input'!$U77</f>
        <v>Tier 1</v>
      </c>
      <c r="AT77" t="str">
        <f>'CMO Input'!$P77</f>
        <v>SI</v>
      </c>
      <c r="AU77" t="str" cm="1">
        <f t="array" ref="AU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" s="8" t="str">
        <f>TEXT('CMO Input'!$D77,"MMM-YY")</f>
        <v>May</v>
      </c>
    </row>
    <row r="78" spans="1:48" x14ac:dyDescent="0.25">
      <c r="A78" s="14">
        <v>510900366</v>
      </c>
      <c r="B78" s="12" t="s">
        <v>180</v>
      </c>
      <c r="C78" s="12" t="s">
        <v>181</v>
      </c>
      <c r="D78" s="12" t="s">
        <v>119</v>
      </c>
      <c r="E78" s="13">
        <v>6</v>
      </c>
      <c r="F78" s="12" t="s">
        <v>46</v>
      </c>
      <c r="G78" s="13" t="s">
        <v>182</v>
      </c>
      <c r="H78" s="12" t="s">
        <v>128</v>
      </c>
      <c r="I78" s="12" t="s">
        <v>230</v>
      </c>
      <c r="J78" s="12" t="s">
        <v>232</v>
      </c>
      <c r="K78" s="14">
        <v>510900366</v>
      </c>
      <c r="L78" s="12" t="s">
        <v>116</v>
      </c>
      <c r="M78" s="12">
        <v>16.7</v>
      </c>
      <c r="N78" s="12" t="s">
        <v>52</v>
      </c>
      <c r="O78" s="12">
        <v>4</v>
      </c>
      <c r="P78" s="12" t="s">
        <v>163</v>
      </c>
      <c r="Q78" s="12">
        <v>77.5</v>
      </c>
      <c r="R78" s="12" t="s">
        <v>54</v>
      </c>
      <c r="S78" s="12" t="s">
        <v>117</v>
      </c>
      <c r="T78" s="12" t="s">
        <v>118</v>
      </c>
      <c r="U78" s="12" t="s">
        <v>94</v>
      </c>
      <c r="V78" s="12" t="s">
        <v>58</v>
      </c>
      <c r="W78" s="12" t="s">
        <v>95</v>
      </c>
      <c r="X78" s="12" t="b">
        <v>0</v>
      </c>
      <c r="Y78" s="12" t="b">
        <v>0</v>
      </c>
      <c r="Z78" s="12" t="e">
        <v>#N/A</v>
      </c>
      <c r="AA78" s="12">
        <v>1.2942499999999999</v>
      </c>
      <c r="AB78" s="12">
        <v>0</v>
      </c>
      <c r="AC78" s="12" t="s">
        <v>181</v>
      </c>
      <c r="AD78" s="12" t="s">
        <v>230</v>
      </c>
      <c r="AE78" s="12" t="s">
        <v>232</v>
      </c>
      <c r="AF78" s="12" t="s">
        <v>185</v>
      </c>
      <c r="AG78" s="12" t="s">
        <v>8</v>
      </c>
      <c r="AH78" s="12" t="b">
        <v>0</v>
      </c>
      <c r="AI78" s="12" t="s">
        <v>60</v>
      </c>
      <c r="AJ78" s="12" t="s">
        <v>186</v>
      </c>
      <c r="AK78" s="12" t="s">
        <v>147</v>
      </c>
      <c r="AL78" s="12" t="s">
        <v>207</v>
      </c>
      <c r="AM78" s="12" t="s">
        <v>64</v>
      </c>
      <c r="AN78" s="15" t="e">
        <v>#N/A</v>
      </c>
      <c r="AO78" t="str">
        <f>RIGHT('CMO Input'!$T78,(LEN('CMO Input'!$T78)-FIND(" ",'CMO Input'!$T78,1)))</f>
        <v>4-5”</v>
      </c>
      <c r="AP78">
        <f>'CMO Input'!$O78</f>
        <v>4</v>
      </c>
      <c r="AR78" t="str">
        <f>Table2[[#This Row],[Policy / Non Policy]]</f>
        <v>Policy</v>
      </c>
      <c r="AS78" t="str">
        <f>'CMO Input'!$U78</f>
        <v>Tier 1</v>
      </c>
      <c r="AT78" t="str">
        <f>'CMO Input'!$P78</f>
        <v>SI</v>
      </c>
      <c r="AU78" t="str" cm="1">
        <f t="array" ref="AU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" s="8" t="str">
        <f>TEXT('CMO Input'!$D78,"MMM-YY")</f>
        <v>May</v>
      </c>
    </row>
    <row r="79" spans="1:48" x14ac:dyDescent="0.25">
      <c r="A79" s="18">
        <v>510825171</v>
      </c>
      <c r="B79" s="16" t="s">
        <v>180</v>
      </c>
      <c r="C79" s="16" t="s">
        <v>181</v>
      </c>
      <c r="D79" s="16" t="s">
        <v>119</v>
      </c>
      <c r="E79" s="17">
        <v>7</v>
      </c>
      <c r="F79" s="16" t="s">
        <v>46</v>
      </c>
      <c r="G79" s="17" t="s">
        <v>188</v>
      </c>
      <c r="H79" s="16" t="s">
        <v>194</v>
      </c>
      <c r="I79" s="16" t="s">
        <v>217</v>
      </c>
      <c r="J79" s="16" t="s">
        <v>218</v>
      </c>
      <c r="K79" s="18">
        <v>510825171</v>
      </c>
      <c r="L79" s="16" t="s">
        <v>116</v>
      </c>
      <c r="M79" s="16">
        <v>30.9</v>
      </c>
      <c r="N79" s="16" t="s">
        <v>52</v>
      </c>
      <c r="O79" s="16">
        <v>6</v>
      </c>
      <c r="P79" s="16" t="s">
        <v>53</v>
      </c>
      <c r="Q79" s="16">
        <v>163</v>
      </c>
      <c r="R79" s="16" t="s">
        <v>54</v>
      </c>
      <c r="S79" s="16" t="s">
        <v>134</v>
      </c>
      <c r="T79" s="16" t="s">
        <v>135</v>
      </c>
      <c r="U79" s="16" t="s">
        <v>94</v>
      </c>
      <c r="V79" s="16" t="s">
        <v>58</v>
      </c>
      <c r="W79" s="16" t="s">
        <v>95</v>
      </c>
      <c r="X79" s="16" t="b">
        <v>0</v>
      </c>
      <c r="Y79" s="16" t="b">
        <v>0</v>
      </c>
      <c r="Z79" s="16" t="e">
        <v>#N/A</v>
      </c>
      <c r="AA79" s="16">
        <v>5.0366999999999997</v>
      </c>
      <c r="AB79" s="16">
        <v>0</v>
      </c>
      <c r="AC79" s="16" t="s">
        <v>181</v>
      </c>
      <c r="AD79" s="16" t="s">
        <v>217</v>
      </c>
      <c r="AE79" s="16" t="s">
        <v>218</v>
      </c>
      <c r="AF79" s="16" t="s">
        <v>192</v>
      </c>
      <c r="AG79" s="16" t="s">
        <v>8</v>
      </c>
      <c r="AH79" s="16" t="b">
        <v>0</v>
      </c>
      <c r="AI79" s="16" t="s">
        <v>60</v>
      </c>
      <c r="AJ79" s="16" t="s">
        <v>146</v>
      </c>
      <c r="AK79" s="16" t="s">
        <v>147</v>
      </c>
      <c r="AL79" s="16" t="s">
        <v>219</v>
      </c>
      <c r="AM79" s="16" t="s">
        <v>64</v>
      </c>
      <c r="AN79" s="19" t="e">
        <v>#N/A</v>
      </c>
      <c r="AO79" t="str">
        <f>RIGHT('CMO Input'!$T79,(LEN('CMO Input'!$T79)-FIND(" ",'CMO Input'!$T79,1)))</f>
        <v>6-7”</v>
      </c>
      <c r="AP79">
        <f>'CMO Input'!$O79</f>
        <v>6</v>
      </c>
      <c r="AR79" t="str">
        <f>Table2[[#This Row],[Policy / Non Policy]]</f>
        <v>Policy</v>
      </c>
      <c r="AS79" t="str">
        <f>'CMO Input'!$U79</f>
        <v>Tier 1</v>
      </c>
      <c r="AT79" t="str">
        <f>'CMO Input'!$P79</f>
        <v>CI</v>
      </c>
      <c r="AU79" t="str" cm="1">
        <f t="array" ref="AU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" s="8" t="str">
        <f>TEXT('CMO Input'!$D79,"MMM-YY")</f>
        <v>May</v>
      </c>
    </row>
    <row r="80" spans="1:48" x14ac:dyDescent="0.25">
      <c r="A80" s="14">
        <v>510866724</v>
      </c>
      <c r="B80" s="12" t="s">
        <v>180</v>
      </c>
      <c r="C80" s="12" t="s">
        <v>181</v>
      </c>
      <c r="D80" s="12" t="s">
        <v>119</v>
      </c>
      <c r="E80" s="13">
        <v>7</v>
      </c>
      <c r="F80" s="12" t="s">
        <v>46</v>
      </c>
      <c r="G80" s="13" t="s">
        <v>188</v>
      </c>
      <c r="H80" s="12" t="s">
        <v>208</v>
      </c>
      <c r="I80" s="12" t="s">
        <v>209</v>
      </c>
      <c r="J80" s="12" t="s">
        <v>210</v>
      </c>
      <c r="K80" s="14">
        <v>510866724</v>
      </c>
      <c r="L80" s="12" t="s">
        <v>116</v>
      </c>
      <c r="M80" s="12">
        <v>16.3</v>
      </c>
      <c r="N80" s="12" t="s">
        <v>52</v>
      </c>
      <c r="O80" s="12">
        <v>6</v>
      </c>
      <c r="P80" s="12" t="s">
        <v>53</v>
      </c>
      <c r="Q80" s="12">
        <v>100</v>
      </c>
      <c r="R80" s="12" t="s">
        <v>54</v>
      </c>
      <c r="S80" s="12" t="s">
        <v>134</v>
      </c>
      <c r="T80" s="12" t="s">
        <v>135</v>
      </c>
      <c r="U80" s="12" t="s">
        <v>94</v>
      </c>
      <c r="V80" s="12" t="s">
        <v>58</v>
      </c>
      <c r="W80" s="12" t="s">
        <v>95</v>
      </c>
      <c r="X80" s="12" t="b">
        <v>0</v>
      </c>
      <c r="Y80" s="12" t="b">
        <v>0</v>
      </c>
      <c r="Z80" s="12" t="e">
        <v>#N/A</v>
      </c>
      <c r="AA80" s="12">
        <v>1.6300000000000001</v>
      </c>
      <c r="AB80" s="12">
        <v>0</v>
      </c>
      <c r="AC80" s="12" t="s">
        <v>181</v>
      </c>
      <c r="AD80" s="12" t="s">
        <v>209</v>
      </c>
      <c r="AE80" s="12" t="s">
        <v>210</v>
      </c>
      <c r="AF80" s="12" t="s">
        <v>192</v>
      </c>
      <c r="AG80" s="12" t="s">
        <v>8</v>
      </c>
      <c r="AH80" s="12" t="b">
        <v>0</v>
      </c>
      <c r="AI80" s="12" t="s">
        <v>60</v>
      </c>
      <c r="AJ80" s="12" t="s">
        <v>146</v>
      </c>
      <c r="AK80" s="12" t="s">
        <v>147</v>
      </c>
      <c r="AL80" s="12" t="s">
        <v>211</v>
      </c>
      <c r="AM80" s="12" t="s">
        <v>64</v>
      </c>
      <c r="AN80" s="15" t="e">
        <v>#N/A</v>
      </c>
      <c r="AO80" t="str">
        <f>RIGHT('CMO Input'!$T80,(LEN('CMO Input'!$T80)-FIND(" ",'CMO Input'!$T80,1)))</f>
        <v>6-7”</v>
      </c>
      <c r="AP80">
        <f>'CMO Input'!$O80</f>
        <v>6</v>
      </c>
      <c r="AR80" t="str">
        <f>Table2[[#This Row],[Policy / Non Policy]]</f>
        <v>Policy</v>
      </c>
      <c r="AS80" t="str">
        <f>'CMO Input'!$U80</f>
        <v>Tier 1</v>
      </c>
      <c r="AT80" t="str">
        <f>'CMO Input'!$P80</f>
        <v>CI</v>
      </c>
      <c r="AU80" t="str" cm="1">
        <f t="array" ref="AU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0" s="8" t="str">
        <f>TEXT('CMO Input'!$D80,"MMM-YY")</f>
        <v>May</v>
      </c>
    </row>
    <row r="81" spans="1:48" x14ac:dyDescent="0.25">
      <c r="A81" s="18">
        <v>510872769</v>
      </c>
      <c r="B81" s="16" t="s">
        <v>180</v>
      </c>
      <c r="C81" s="16" t="s">
        <v>181</v>
      </c>
      <c r="D81" s="16" t="s">
        <v>119</v>
      </c>
      <c r="E81" s="17">
        <v>7</v>
      </c>
      <c r="F81" s="16" t="s">
        <v>46</v>
      </c>
      <c r="G81" s="17" t="s">
        <v>182</v>
      </c>
      <c r="H81" s="16" t="s">
        <v>128</v>
      </c>
      <c r="I81" s="16" t="s">
        <v>224</v>
      </c>
      <c r="J81" s="16" t="s">
        <v>225</v>
      </c>
      <c r="K81" s="18">
        <v>510872769</v>
      </c>
      <c r="L81" s="16" t="s">
        <v>116</v>
      </c>
      <c r="M81" s="16">
        <v>11.8</v>
      </c>
      <c r="N81" s="16" t="s">
        <v>52</v>
      </c>
      <c r="O81" s="16">
        <v>8</v>
      </c>
      <c r="P81" s="16" t="s">
        <v>163</v>
      </c>
      <c r="Q81" s="16">
        <v>105</v>
      </c>
      <c r="R81" s="16" t="s">
        <v>54</v>
      </c>
      <c r="S81" s="16" t="s">
        <v>92</v>
      </c>
      <c r="T81" s="16" t="s">
        <v>93</v>
      </c>
      <c r="U81" s="16" t="s">
        <v>94</v>
      </c>
      <c r="V81" s="16" t="s">
        <v>58</v>
      </c>
      <c r="W81" s="16" t="s">
        <v>95</v>
      </c>
      <c r="X81" s="16" t="b">
        <v>0</v>
      </c>
      <c r="Y81" s="16" t="b">
        <v>0</v>
      </c>
      <c r="Z81" s="16" t="e">
        <v>#N/A</v>
      </c>
      <c r="AA81" s="16">
        <v>1.2390000000000001</v>
      </c>
      <c r="AB81" s="16">
        <v>0</v>
      </c>
      <c r="AC81" s="16" t="s">
        <v>181</v>
      </c>
      <c r="AD81" s="16" t="s">
        <v>224</v>
      </c>
      <c r="AE81" s="16" t="s">
        <v>225</v>
      </c>
      <c r="AF81" s="16" t="s">
        <v>185</v>
      </c>
      <c r="AG81" s="16" t="s">
        <v>8</v>
      </c>
      <c r="AH81" s="16" t="b">
        <v>0</v>
      </c>
      <c r="AI81" s="16" t="s">
        <v>60</v>
      </c>
      <c r="AJ81" s="16" t="s">
        <v>186</v>
      </c>
      <c r="AK81" s="16" t="s">
        <v>147</v>
      </c>
      <c r="AL81" s="16" t="s">
        <v>226</v>
      </c>
      <c r="AM81" s="16" t="s">
        <v>64</v>
      </c>
      <c r="AN81" s="19" t="e">
        <v>#N/A</v>
      </c>
      <c r="AO81" t="str">
        <f>RIGHT('CMO Input'!$T81,(LEN('CMO Input'!$T81)-FIND(" ",'CMO Input'!$T81,1)))</f>
        <v>8”</v>
      </c>
      <c r="AP81">
        <f>'CMO Input'!$O81</f>
        <v>8</v>
      </c>
      <c r="AR81" t="str">
        <f>Table2[[#This Row],[Policy / Non Policy]]</f>
        <v>Policy</v>
      </c>
      <c r="AS81" t="str">
        <f>'CMO Input'!$U81</f>
        <v>Tier 1</v>
      </c>
      <c r="AT81" t="str">
        <f>'CMO Input'!$P81</f>
        <v>SI</v>
      </c>
      <c r="AU81" t="str" cm="1">
        <f t="array" ref="AU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1" s="8" t="str">
        <f>TEXT('CMO Input'!$D81,"MMM-YY")</f>
        <v>May</v>
      </c>
    </row>
    <row r="82" spans="1:48" x14ac:dyDescent="0.25">
      <c r="A82" s="14">
        <v>510897465</v>
      </c>
      <c r="B82" s="12" t="s">
        <v>180</v>
      </c>
      <c r="C82" s="12" t="s">
        <v>181</v>
      </c>
      <c r="D82" s="12" t="s">
        <v>119</v>
      </c>
      <c r="E82" s="13">
        <v>7</v>
      </c>
      <c r="F82" s="12" t="s">
        <v>46</v>
      </c>
      <c r="G82" s="13" t="s">
        <v>188</v>
      </c>
      <c r="H82" s="12" t="s">
        <v>198</v>
      </c>
      <c r="I82" s="12" t="s">
        <v>199</v>
      </c>
      <c r="J82" s="12" t="s">
        <v>223</v>
      </c>
      <c r="K82" s="14">
        <v>510897465</v>
      </c>
      <c r="L82" s="12" t="s">
        <v>116</v>
      </c>
      <c r="M82" s="12">
        <v>14.4</v>
      </c>
      <c r="N82" s="12" t="s">
        <v>52</v>
      </c>
      <c r="O82" s="12">
        <v>100</v>
      </c>
      <c r="P82" s="12" t="s">
        <v>91</v>
      </c>
      <c r="Q82" s="12">
        <v>86</v>
      </c>
      <c r="R82" s="12" t="s">
        <v>220</v>
      </c>
      <c r="S82" s="12" t="s">
        <v>221</v>
      </c>
      <c r="T82" s="12" t="s">
        <v>118</v>
      </c>
      <c r="U82" s="12" t="s">
        <v>94</v>
      </c>
      <c r="V82" s="12" t="s">
        <v>58</v>
      </c>
      <c r="W82" s="12" t="s">
        <v>95</v>
      </c>
      <c r="X82" s="12" t="b">
        <v>0</v>
      </c>
      <c r="Y82" s="12" t="b">
        <v>0</v>
      </c>
      <c r="Z82" s="12" t="e">
        <v>#N/A</v>
      </c>
      <c r="AA82" s="12">
        <v>1.2383999999999999</v>
      </c>
      <c r="AB82" s="12">
        <v>0</v>
      </c>
      <c r="AC82" s="12" t="s">
        <v>181</v>
      </c>
      <c r="AD82" s="12" t="s">
        <v>199</v>
      </c>
      <c r="AE82" s="12" t="s">
        <v>223</v>
      </c>
      <c r="AF82" s="12" t="s">
        <v>201</v>
      </c>
      <c r="AG82" s="12" t="s">
        <v>8</v>
      </c>
      <c r="AH82" s="12" t="b">
        <v>0</v>
      </c>
      <c r="AI82" s="12" t="s">
        <v>60</v>
      </c>
      <c r="AJ82" s="12" t="s">
        <v>10</v>
      </c>
      <c r="AK82" s="12" t="s">
        <v>147</v>
      </c>
      <c r="AL82" s="12" t="s">
        <v>206</v>
      </c>
      <c r="AM82" s="12" t="s">
        <v>64</v>
      </c>
      <c r="AN82" s="15" t="e">
        <v>#N/A</v>
      </c>
      <c r="AO82" t="str">
        <f>RIGHT('CMO Input'!$T82,(LEN('CMO Input'!$T82)-FIND(" ",'CMO Input'!$T82,1)))</f>
        <v>4-5”</v>
      </c>
      <c r="AP82">
        <f>'CMO Input'!$O82</f>
        <v>100</v>
      </c>
      <c r="AR82" t="str">
        <f>Table2[[#This Row],[Policy / Non Policy]]</f>
        <v>Policy</v>
      </c>
      <c r="AS82" t="str">
        <f>'CMO Input'!$U82</f>
        <v>Tier 1</v>
      </c>
      <c r="AT82" t="str">
        <f>'CMO Input'!$P82</f>
        <v>DI</v>
      </c>
      <c r="AU82" t="str" cm="1">
        <f t="array" ref="AU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2" s="8" t="str">
        <f>TEXT('CMO Input'!$D82,"MMM-YY")</f>
        <v>May</v>
      </c>
    </row>
    <row r="83" spans="1:48" x14ac:dyDescent="0.25">
      <c r="A83" s="18">
        <v>510898564</v>
      </c>
      <c r="B83" s="16" t="s">
        <v>180</v>
      </c>
      <c r="C83" s="16" t="s">
        <v>181</v>
      </c>
      <c r="D83" s="16" t="s">
        <v>119</v>
      </c>
      <c r="E83" s="17">
        <v>7</v>
      </c>
      <c r="F83" s="16" t="s">
        <v>46</v>
      </c>
      <c r="G83" s="17" t="s">
        <v>182</v>
      </c>
      <c r="H83" s="16" t="s">
        <v>128</v>
      </c>
      <c r="I83" s="16" t="s">
        <v>227</v>
      </c>
      <c r="J83" s="16" t="s">
        <v>229</v>
      </c>
      <c r="K83" s="18">
        <v>510898564</v>
      </c>
      <c r="L83" s="16" t="s">
        <v>116</v>
      </c>
      <c r="M83" s="16">
        <v>14.9</v>
      </c>
      <c r="N83" s="16" t="s">
        <v>52</v>
      </c>
      <c r="O83" s="16">
        <v>6</v>
      </c>
      <c r="P83" s="16" t="s">
        <v>53</v>
      </c>
      <c r="Q83" s="16">
        <v>68.400000000000006</v>
      </c>
      <c r="R83" s="16" t="s">
        <v>54</v>
      </c>
      <c r="S83" s="16" t="s">
        <v>134</v>
      </c>
      <c r="T83" s="16" t="s">
        <v>135</v>
      </c>
      <c r="U83" s="16" t="s">
        <v>94</v>
      </c>
      <c r="V83" s="16" t="s">
        <v>58</v>
      </c>
      <c r="W83" s="16" t="s">
        <v>95</v>
      </c>
      <c r="X83" s="16" t="b">
        <v>0</v>
      </c>
      <c r="Y83" s="16" t="b">
        <v>0</v>
      </c>
      <c r="Z83" s="16" t="e">
        <v>#N/A</v>
      </c>
      <c r="AA83" s="16">
        <v>1.0191600000000001</v>
      </c>
      <c r="AB83" s="16">
        <v>0</v>
      </c>
      <c r="AC83" s="16" t="s">
        <v>181</v>
      </c>
      <c r="AD83" s="16" t="s">
        <v>227</v>
      </c>
      <c r="AE83" s="16" t="s">
        <v>229</v>
      </c>
      <c r="AF83" s="16" t="s">
        <v>185</v>
      </c>
      <c r="AG83" s="16" t="s">
        <v>8</v>
      </c>
      <c r="AH83" s="16" t="b">
        <v>0</v>
      </c>
      <c r="AI83" s="16" t="s">
        <v>60</v>
      </c>
      <c r="AJ83" s="16" t="s">
        <v>186</v>
      </c>
      <c r="AK83" s="16" t="s">
        <v>147</v>
      </c>
      <c r="AL83" s="16" t="s">
        <v>207</v>
      </c>
      <c r="AM83" s="16" t="s">
        <v>64</v>
      </c>
      <c r="AN83" s="19" t="e">
        <v>#N/A</v>
      </c>
      <c r="AO83" t="str">
        <f>RIGHT('CMO Input'!$T83,(LEN('CMO Input'!$T83)-FIND(" ",'CMO Input'!$T83,1)))</f>
        <v>6-7”</v>
      </c>
      <c r="AP83">
        <f>'CMO Input'!$O83</f>
        <v>6</v>
      </c>
      <c r="AR83" t="str">
        <f>Table2[[#This Row],[Policy / Non Policy]]</f>
        <v>Policy</v>
      </c>
      <c r="AS83" t="str">
        <f>'CMO Input'!$U83</f>
        <v>Tier 1</v>
      </c>
      <c r="AT83" t="str">
        <f>'CMO Input'!$P83</f>
        <v>CI</v>
      </c>
      <c r="AU83" t="str" cm="1">
        <f t="array" ref="AU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3" s="8" t="str">
        <f>TEXT('CMO Input'!$D83,"MMM-YY")</f>
        <v>May</v>
      </c>
    </row>
    <row r="84" spans="1:48" x14ac:dyDescent="0.25">
      <c r="A84" s="14">
        <v>510898566</v>
      </c>
      <c r="B84" s="12" t="s">
        <v>180</v>
      </c>
      <c r="C84" s="12" t="s">
        <v>181</v>
      </c>
      <c r="D84" s="12" t="s">
        <v>119</v>
      </c>
      <c r="E84" s="13">
        <v>7</v>
      </c>
      <c r="F84" s="12" t="s">
        <v>46</v>
      </c>
      <c r="G84" s="13" t="s">
        <v>182</v>
      </c>
      <c r="H84" s="12" t="s">
        <v>128</v>
      </c>
      <c r="I84" s="12" t="s">
        <v>227</v>
      </c>
      <c r="J84" s="12" t="s">
        <v>229</v>
      </c>
      <c r="K84" s="14">
        <v>510898566</v>
      </c>
      <c r="L84" s="12" t="s">
        <v>116</v>
      </c>
      <c r="M84" s="12">
        <v>24.8</v>
      </c>
      <c r="N84" s="12" t="s">
        <v>52</v>
      </c>
      <c r="O84" s="12">
        <v>4</v>
      </c>
      <c r="P84" s="12" t="s">
        <v>163</v>
      </c>
      <c r="Q84" s="12">
        <v>201</v>
      </c>
      <c r="R84" s="12" t="s">
        <v>54</v>
      </c>
      <c r="S84" s="12" t="s">
        <v>117</v>
      </c>
      <c r="T84" s="12" t="s">
        <v>118</v>
      </c>
      <c r="U84" s="12" t="s">
        <v>94</v>
      </c>
      <c r="V84" s="12" t="s">
        <v>58</v>
      </c>
      <c r="W84" s="12" t="s">
        <v>95</v>
      </c>
      <c r="X84" s="12" t="b">
        <v>0</v>
      </c>
      <c r="Y84" s="12" t="b">
        <v>0</v>
      </c>
      <c r="Z84" s="12" t="e">
        <v>#N/A</v>
      </c>
      <c r="AA84" s="12">
        <v>4.9847999999999999</v>
      </c>
      <c r="AB84" s="12">
        <v>0</v>
      </c>
      <c r="AC84" s="12" t="s">
        <v>181</v>
      </c>
      <c r="AD84" s="12" t="s">
        <v>227</v>
      </c>
      <c r="AE84" s="12" t="s">
        <v>229</v>
      </c>
      <c r="AF84" s="12" t="s">
        <v>185</v>
      </c>
      <c r="AG84" s="12" t="s">
        <v>8</v>
      </c>
      <c r="AH84" s="12" t="b">
        <v>0</v>
      </c>
      <c r="AI84" s="12" t="s">
        <v>60</v>
      </c>
      <c r="AJ84" s="12" t="s">
        <v>186</v>
      </c>
      <c r="AK84" s="12" t="s">
        <v>147</v>
      </c>
      <c r="AL84" s="12" t="s">
        <v>207</v>
      </c>
      <c r="AM84" s="12" t="s">
        <v>64</v>
      </c>
      <c r="AN84" s="15" t="e">
        <v>#N/A</v>
      </c>
      <c r="AO84" t="str">
        <f>RIGHT('CMO Input'!$T84,(LEN('CMO Input'!$T84)-FIND(" ",'CMO Input'!$T84,1)))</f>
        <v>4-5”</v>
      </c>
      <c r="AP84">
        <f>'CMO Input'!$O84</f>
        <v>4</v>
      </c>
      <c r="AR84" t="str">
        <f>Table2[[#This Row],[Policy / Non Policy]]</f>
        <v>Policy</v>
      </c>
      <c r="AS84" t="str">
        <f>'CMO Input'!$U84</f>
        <v>Tier 1</v>
      </c>
      <c r="AT84" t="str">
        <f>'CMO Input'!$P84</f>
        <v>SI</v>
      </c>
      <c r="AU84" t="str" cm="1">
        <f t="array" ref="AU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4" s="8" t="str">
        <f>TEXT('CMO Input'!$D84,"MMM-YY")</f>
        <v>May</v>
      </c>
    </row>
    <row r="85" spans="1:48" x14ac:dyDescent="0.25">
      <c r="A85" s="18">
        <v>510898567</v>
      </c>
      <c r="B85" s="16" t="s">
        <v>180</v>
      </c>
      <c r="C85" s="16" t="s">
        <v>181</v>
      </c>
      <c r="D85" s="16" t="s">
        <v>119</v>
      </c>
      <c r="E85" s="17">
        <v>7</v>
      </c>
      <c r="F85" s="16" t="s">
        <v>46</v>
      </c>
      <c r="G85" s="17" t="s">
        <v>182</v>
      </c>
      <c r="H85" s="16" t="s">
        <v>128</v>
      </c>
      <c r="I85" s="16" t="s">
        <v>227</v>
      </c>
      <c r="J85" s="16" t="s">
        <v>229</v>
      </c>
      <c r="K85" s="18">
        <v>510898567</v>
      </c>
      <c r="L85" s="16" t="s">
        <v>116</v>
      </c>
      <c r="M85" s="16">
        <v>27.7</v>
      </c>
      <c r="N85" s="16" t="s">
        <v>52</v>
      </c>
      <c r="O85" s="16">
        <v>4</v>
      </c>
      <c r="P85" s="16" t="s">
        <v>163</v>
      </c>
      <c r="Q85" s="16">
        <v>66</v>
      </c>
      <c r="R85" s="16" t="s">
        <v>54</v>
      </c>
      <c r="S85" s="16" t="s">
        <v>117</v>
      </c>
      <c r="T85" s="16" t="s">
        <v>118</v>
      </c>
      <c r="U85" s="16" t="s">
        <v>94</v>
      </c>
      <c r="V85" s="16" t="s">
        <v>58</v>
      </c>
      <c r="W85" s="16" t="s">
        <v>95</v>
      </c>
      <c r="X85" s="16" t="b">
        <v>0</v>
      </c>
      <c r="Y85" s="16" t="b">
        <v>0</v>
      </c>
      <c r="Z85" s="16" t="e">
        <v>#N/A</v>
      </c>
      <c r="AA85" s="16">
        <v>1.8281999999999998</v>
      </c>
      <c r="AB85" s="16">
        <v>0</v>
      </c>
      <c r="AC85" s="16" t="s">
        <v>181</v>
      </c>
      <c r="AD85" s="16" t="s">
        <v>227</v>
      </c>
      <c r="AE85" s="16" t="s">
        <v>229</v>
      </c>
      <c r="AF85" s="16" t="s">
        <v>185</v>
      </c>
      <c r="AG85" s="16" t="s">
        <v>8</v>
      </c>
      <c r="AH85" s="16" t="b">
        <v>0</v>
      </c>
      <c r="AI85" s="16" t="s">
        <v>60</v>
      </c>
      <c r="AJ85" s="16" t="s">
        <v>186</v>
      </c>
      <c r="AK85" s="16" t="s">
        <v>147</v>
      </c>
      <c r="AL85" s="16" t="s">
        <v>207</v>
      </c>
      <c r="AM85" s="16" t="s">
        <v>64</v>
      </c>
      <c r="AN85" s="19" t="e">
        <v>#N/A</v>
      </c>
      <c r="AO85" t="str">
        <f>RIGHT('CMO Input'!$T85,(LEN('CMO Input'!$T85)-FIND(" ",'CMO Input'!$T85,1)))</f>
        <v>4-5”</v>
      </c>
      <c r="AP85">
        <f>'CMO Input'!$O85</f>
        <v>4</v>
      </c>
      <c r="AR85" t="str">
        <f>Table2[[#This Row],[Policy / Non Policy]]</f>
        <v>Policy</v>
      </c>
      <c r="AS85" t="str">
        <f>'CMO Input'!$U85</f>
        <v>Tier 1</v>
      </c>
      <c r="AT85" t="str">
        <f>'CMO Input'!$P85</f>
        <v>SI</v>
      </c>
      <c r="AU85" t="str" cm="1">
        <f t="array" ref="AU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" s="8" t="str">
        <f>TEXT('CMO Input'!$D85,"MMM-YY")</f>
        <v>May</v>
      </c>
    </row>
    <row r="86" spans="1:48" x14ac:dyDescent="0.25">
      <c r="A86" s="14">
        <v>510898568</v>
      </c>
      <c r="B86" s="12" t="s">
        <v>180</v>
      </c>
      <c r="C86" s="12" t="s">
        <v>181</v>
      </c>
      <c r="D86" s="12" t="s">
        <v>119</v>
      </c>
      <c r="E86" s="13">
        <v>7</v>
      </c>
      <c r="F86" s="12" t="s">
        <v>46</v>
      </c>
      <c r="G86" s="13" t="s">
        <v>182</v>
      </c>
      <c r="H86" s="12" t="s">
        <v>128</v>
      </c>
      <c r="I86" s="12" t="s">
        <v>227</v>
      </c>
      <c r="J86" s="12" t="s">
        <v>229</v>
      </c>
      <c r="K86" s="14">
        <v>510898568</v>
      </c>
      <c r="L86" s="12" t="s">
        <v>116</v>
      </c>
      <c r="M86" s="12">
        <v>21.5</v>
      </c>
      <c r="N86" s="12" t="s">
        <v>52</v>
      </c>
      <c r="O86" s="12">
        <v>4</v>
      </c>
      <c r="P86" s="12" t="s">
        <v>163</v>
      </c>
      <c r="Q86" s="12">
        <v>135</v>
      </c>
      <c r="R86" s="12" t="s">
        <v>54</v>
      </c>
      <c r="S86" s="12" t="s">
        <v>117</v>
      </c>
      <c r="T86" s="12" t="s">
        <v>118</v>
      </c>
      <c r="U86" s="12" t="s">
        <v>94</v>
      </c>
      <c r="V86" s="12" t="s">
        <v>58</v>
      </c>
      <c r="W86" s="12" t="s">
        <v>95</v>
      </c>
      <c r="X86" s="12" t="b">
        <v>0</v>
      </c>
      <c r="Y86" s="12" t="b">
        <v>0</v>
      </c>
      <c r="Z86" s="12" t="e">
        <v>#N/A</v>
      </c>
      <c r="AA86" s="12">
        <v>2.9024999999999999</v>
      </c>
      <c r="AB86" s="12">
        <v>0</v>
      </c>
      <c r="AC86" s="12" t="s">
        <v>181</v>
      </c>
      <c r="AD86" s="12" t="s">
        <v>227</v>
      </c>
      <c r="AE86" s="12" t="s">
        <v>229</v>
      </c>
      <c r="AF86" s="12" t="s">
        <v>185</v>
      </c>
      <c r="AG86" s="12" t="s">
        <v>8</v>
      </c>
      <c r="AH86" s="12" t="b">
        <v>0</v>
      </c>
      <c r="AI86" s="12" t="s">
        <v>60</v>
      </c>
      <c r="AJ86" s="12" t="s">
        <v>186</v>
      </c>
      <c r="AK86" s="12" t="s">
        <v>147</v>
      </c>
      <c r="AL86" s="12" t="s">
        <v>207</v>
      </c>
      <c r="AM86" s="12" t="s">
        <v>64</v>
      </c>
      <c r="AN86" s="15" t="e">
        <v>#N/A</v>
      </c>
      <c r="AO86" t="str">
        <f>RIGHT('CMO Input'!$T86,(LEN('CMO Input'!$T86)-FIND(" ",'CMO Input'!$T86,1)))</f>
        <v>4-5”</v>
      </c>
      <c r="AP86">
        <f>'CMO Input'!$O86</f>
        <v>4</v>
      </c>
      <c r="AR86" t="str">
        <f>Table2[[#This Row],[Policy / Non Policy]]</f>
        <v>Policy</v>
      </c>
      <c r="AS86" t="str">
        <f>'CMO Input'!$U86</f>
        <v>Tier 1</v>
      </c>
      <c r="AT86" t="str">
        <f>'CMO Input'!$P86</f>
        <v>SI</v>
      </c>
      <c r="AU86" t="str" cm="1">
        <f t="array" ref="AU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6" s="8" t="str">
        <f>TEXT('CMO Input'!$D86,"MMM-YY")</f>
        <v>May</v>
      </c>
    </row>
    <row r="87" spans="1:48" x14ac:dyDescent="0.25">
      <c r="A87" s="18">
        <v>510898571</v>
      </c>
      <c r="B87" s="16" t="s">
        <v>180</v>
      </c>
      <c r="C87" s="16" t="s">
        <v>181</v>
      </c>
      <c r="D87" s="16" t="s">
        <v>119</v>
      </c>
      <c r="E87" s="17">
        <v>7</v>
      </c>
      <c r="F87" s="16" t="s">
        <v>46</v>
      </c>
      <c r="G87" s="17" t="s">
        <v>182</v>
      </c>
      <c r="H87" s="16" t="s">
        <v>128</v>
      </c>
      <c r="I87" s="16" t="s">
        <v>227</v>
      </c>
      <c r="J87" s="16" t="s">
        <v>229</v>
      </c>
      <c r="K87" s="18">
        <v>510898571</v>
      </c>
      <c r="L87" s="16" t="s">
        <v>116</v>
      </c>
      <c r="M87" s="16">
        <v>32.799999999999997</v>
      </c>
      <c r="N87" s="16" t="s">
        <v>52</v>
      </c>
      <c r="O87" s="16">
        <v>4</v>
      </c>
      <c r="P87" s="16" t="s">
        <v>163</v>
      </c>
      <c r="Q87" s="16">
        <v>38.5</v>
      </c>
      <c r="R87" s="16" t="s">
        <v>54</v>
      </c>
      <c r="S87" s="16" t="s">
        <v>117</v>
      </c>
      <c r="T87" s="16" t="s">
        <v>118</v>
      </c>
      <c r="U87" s="16" t="s">
        <v>94</v>
      </c>
      <c r="V87" s="16" t="s">
        <v>58</v>
      </c>
      <c r="W87" s="16" t="s">
        <v>95</v>
      </c>
      <c r="X87" s="16" t="b">
        <v>0</v>
      </c>
      <c r="Y87" s="16" t="b">
        <v>0</v>
      </c>
      <c r="Z87" s="16" t="e">
        <v>#N/A</v>
      </c>
      <c r="AA87" s="16">
        <v>1.2627999999999999</v>
      </c>
      <c r="AB87" s="16">
        <v>0</v>
      </c>
      <c r="AC87" s="16" t="s">
        <v>181</v>
      </c>
      <c r="AD87" s="16" t="s">
        <v>227</v>
      </c>
      <c r="AE87" s="16" t="s">
        <v>229</v>
      </c>
      <c r="AF87" s="16" t="s">
        <v>185</v>
      </c>
      <c r="AG87" s="16" t="s">
        <v>8</v>
      </c>
      <c r="AH87" s="16" t="b">
        <v>0</v>
      </c>
      <c r="AI87" s="16" t="s">
        <v>60</v>
      </c>
      <c r="AJ87" s="16" t="s">
        <v>186</v>
      </c>
      <c r="AK87" s="16" t="s">
        <v>147</v>
      </c>
      <c r="AL87" s="16" t="s">
        <v>207</v>
      </c>
      <c r="AM87" s="16" t="s">
        <v>64</v>
      </c>
      <c r="AN87" s="19" t="e">
        <v>#N/A</v>
      </c>
      <c r="AO87" t="str">
        <f>RIGHT('CMO Input'!$T87,(LEN('CMO Input'!$T87)-FIND(" ",'CMO Input'!$T87,1)))</f>
        <v>4-5”</v>
      </c>
      <c r="AP87">
        <f>'CMO Input'!$O87</f>
        <v>4</v>
      </c>
      <c r="AR87" t="str">
        <f>Table2[[#This Row],[Policy / Non Policy]]</f>
        <v>Policy</v>
      </c>
      <c r="AS87" t="str">
        <f>'CMO Input'!$U87</f>
        <v>Tier 1</v>
      </c>
      <c r="AT87" t="str">
        <f>'CMO Input'!$P87</f>
        <v>SI</v>
      </c>
      <c r="AU87" t="str" cm="1">
        <f t="array" ref="AU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" s="8" t="str">
        <f>TEXT('CMO Input'!$D87,"MMM-YY")</f>
        <v>May</v>
      </c>
    </row>
    <row r="88" spans="1:48" x14ac:dyDescent="0.25">
      <c r="A88" s="14">
        <v>510937958</v>
      </c>
      <c r="B88" s="12" t="s">
        <v>180</v>
      </c>
      <c r="C88" s="12" t="s">
        <v>181</v>
      </c>
      <c r="D88" s="12" t="s">
        <v>119</v>
      </c>
      <c r="E88" s="13">
        <v>7</v>
      </c>
      <c r="F88" s="12" t="s">
        <v>46</v>
      </c>
      <c r="G88" s="13" t="s">
        <v>188</v>
      </c>
      <c r="H88" s="12" t="s">
        <v>194</v>
      </c>
      <c r="I88" s="12" t="s">
        <v>195</v>
      </c>
      <c r="J88" s="12" t="s">
        <v>196</v>
      </c>
      <c r="K88" s="14">
        <v>510937958</v>
      </c>
      <c r="L88" s="12" t="s">
        <v>116</v>
      </c>
      <c r="M88" s="12">
        <v>1.9</v>
      </c>
      <c r="N88" s="12" t="s">
        <v>52</v>
      </c>
      <c r="O88" s="12">
        <v>6</v>
      </c>
      <c r="P88" s="12" t="s">
        <v>91</v>
      </c>
      <c r="Q88" s="12">
        <v>100</v>
      </c>
      <c r="R88" s="12" t="s">
        <v>54</v>
      </c>
      <c r="S88" s="12" t="s">
        <v>134</v>
      </c>
      <c r="T88" s="12" t="s">
        <v>135</v>
      </c>
      <c r="U88" s="12" t="s">
        <v>94</v>
      </c>
      <c r="V88" s="12" t="s">
        <v>58</v>
      </c>
      <c r="W88" s="12" t="s">
        <v>95</v>
      </c>
      <c r="X88" s="12" t="b">
        <v>0</v>
      </c>
      <c r="Y88" s="12" t="b">
        <v>0</v>
      </c>
      <c r="Z88" s="12" t="e">
        <v>#N/A</v>
      </c>
      <c r="AA88" s="12">
        <v>0.19</v>
      </c>
      <c r="AB88" s="12">
        <v>0</v>
      </c>
      <c r="AC88" s="12" t="s">
        <v>181</v>
      </c>
      <c r="AD88" s="12" t="s">
        <v>195</v>
      </c>
      <c r="AE88" s="12" t="s">
        <v>196</v>
      </c>
      <c r="AF88" s="12" t="s">
        <v>192</v>
      </c>
      <c r="AG88" s="12" t="s">
        <v>8</v>
      </c>
      <c r="AH88" s="12" t="b">
        <v>0</v>
      </c>
      <c r="AI88" s="12" t="s">
        <v>60</v>
      </c>
      <c r="AJ88" s="12" t="s">
        <v>146</v>
      </c>
      <c r="AK88" s="12" t="s">
        <v>147</v>
      </c>
      <c r="AL88" s="12" t="s">
        <v>197</v>
      </c>
      <c r="AM88" s="12" t="s">
        <v>64</v>
      </c>
      <c r="AN88" s="15" t="e">
        <v>#N/A</v>
      </c>
      <c r="AO88" t="str">
        <f>RIGHT('CMO Input'!$T88,(LEN('CMO Input'!$T88)-FIND(" ",'CMO Input'!$T88,1)))</f>
        <v>6-7”</v>
      </c>
      <c r="AP88">
        <f>'CMO Input'!$O88</f>
        <v>6</v>
      </c>
      <c r="AR88" t="str">
        <f>Table2[[#This Row],[Policy / Non Policy]]</f>
        <v>Policy</v>
      </c>
      <c r="AS88" t="str">
        <f>'CMO Input'!$U88</f>
        <v>Tier 1</v>
      </c>
      <c r="AT88" t="str">
        <f>'CMO Input'!$P88</f>
        <v>DI</v>
      </c>
      <c r="AU88" t="str" cm="1">
        <f t="array" ref="AU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8" s="8" t="str">
        <f>TEXT('CMO Input'!$D88,"MMM-YY")</f>
        <v>May</v>
      </c>
    </row>
    <row r="89" spans="1:48" x14ac:dyDescent="0.25">
      <c r="A89" s="18">
        <v>510944068</v>
      </c>
      <c r="B89" s="16" t="s">
        <v>180</v>
      </c>
      <c r="C89" s="16" t="s">
        <v>181</v>
      </c>
      <c r="D89" s="16" t="s">
        <v>119</v>
      </c>
      <c r="E89" s="17">
        <v>7</v>
      </c>
      <c r="F89" s="16" t="s">
        <v>46</v>
      </c>
      <c r="G89" s="17" t="s">
        <v>188</v>
      </c>
      <c r="H89" s="16" t="s">
        <v>189</v>
      </c>
      <c r="I89" s="16" t="s">
        <v>214</v>
      </c>
      <c r="J89" s="16" t="s">
        <v>215</v>
      </c>
      <c r="K89" s="18">
        <v>510944068</v>
      </c>
      <c r="L89" s="16" t="s">
        <v>116</v>
      </c>
      <c r="M89" s="16">
        <v>0.7</v>
      </c>
      <c r="N89" s="16" t="s">
        <v>52</v>
      </c>
      <c r="O89" s="16">
        <v>4</v>
      </c>
      <c r="P89" s="16" t="s">
        <v>91</v>
      </c>
      <c r="Q89" s="16">
        <v>36</v>
      </c>
      <c r="R89" s="16" t="s">
        <v>54</v>
      </c>
      <c r="S89" s="16" t="s">
        <v>117</v>
      </c>
      <c r="T89" s="16" t="s">
        <v>118</v>
      </c>
      <c r="U89" s="16" t="s">
        <v>94</v>
      </c>
      <c r="V89" s="16" t="s">
        <v>58</v>
      </c>
      <c r="W89" s="16" t="s">
        <v>95</v>
      </c>
      <c r="X89" s="16" t="b">
        <v>0</v>
      </c>
      <c r="Y89" s="16" t="b">
        <v>0</v>
      </c>
      <c r="Z89" s="16" t="e">
        <v>#N/A</v>
      </c>
      <c r="AA89" s="16">
        <v>2.52E-2</v>
      </c>
      <c r="AB89" s="16">
        <v>0</v>
      </c>
      <c r="AC89" s="16" t="s">
        <v>181</v>
      </c>
      <c r="AD89" s="16" t="s">
        <v>214</v>
      </c>
      <c r="AE89" s="16" t="s">
        <v>215</v>
      </c>
      <c r="AF89" s="16" t="s">
        <v>192</v>
      </c>
      <c r="AG89" s="16" t="s">
        <v>8</v>
      </c>
      <c r="AH89" s="16" t="b">
        <v>0</v>
      </c>
      <c r="AI89" s="16" t="s">
        <v>60</v>
      </c>
      <c r="AJ89" s="16" t="s">
        <v>146</v>
      </c>
      <c r="AK89" s="16" t="s">
        <v>147</v>
      </c>
      <c r="AL89" s="16" t="s">
        <v>216</v>
      </c>
      <c r="AM89" s="16" t="s">
        <v>64</v>
      </c>
      <c r="AN89" s="19" t="e">
        <v>#N/A</v>
      </c>
      <c r="AO89" t="str">
        <f>RIGHT('CMO Input'!$T89,(LEN('CMO Input'!$T89)-FIND(" ",'CMO Input'!$T89,1)))</f>
        <v>4-5”</v>
      </c>
      <c r="AP89">
        <f>'CMO Input'!$O89</f>
        <v>4</v>
      </c>
      <c r="AR89" t="str">
        <f>Table2[[#This Row],[Policy / Non Policy]]</f>
        <v>Policy</v>
      </c>
      <c r="AS89" t="str">
        <f>'CMO Input'!$U89</f>
        <v>Tier 1</v>
      </c>
      <c r="AT89" t="str">
        <f>'CMO Input'!$P89</f>
        <v>DI</v>
      </c>
      <c r="AU89" t="str" cm="1">
        <f t="array" ref="AU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9" s="8" t="str">
        <f>TEXT('CMO Input'!$D89,"MMM-YY")</f>
        <v>May</v>
      </c>
    </row>
    <row r="90" spans="1:48" x14ac:dyDescent="0.25">
      <c r="A90" s="14">
        <v>510944980</v>
      </c>
      <c r="B90" s="12" t="s">
        <v>180</v>
      </c>
      <c r="C90" s="12" t="s">
        <v>181</v>
      </c>
      <c r="D90" s="12" t="s">
        <v>119</v>
      </c>
      <c r="E90" s="13">
        <v>7</v>
      </c>
      <c r="F90" s="12" t="s">
        <v>46</v>
      </c>
      <c r="G90" s="13" t="s">
        <v>188</v>
      </c>
      <c r="H90" s="12" t="s">
        <v>189</v>
      </c>
      <c r="I90" s="12" t="s">
        <v>214</v>
      </c>
      <c r="J90" s="12" t="s">
        <v>233</v>
      </c>
      <c r="K90" s="14">
        <v>510944980</v>
      </c>
      <c r="L90" s="12" t="s">
        <v>116</v>
      </c>
      <c r="M90" s="12">
        <v>0.7</v>
      </c>
      <c r="N90" s="12" t="s">
        <v>52</v>
      </c>
      <c r="O90" s="12">
        <v>4</v>
      </c>
      <c r="P90" s="12" t="s">
        <v>91</v>
      </c>
      <c r="Q90" s="12">
        <v>76</v>
      </c>
      <c r="R90" s="12" t="s">
        <v>54</v>
      </c>
      <c r="S90" s="12" t="s">
        <v>117</v>
      </c>
      <c r="T90" s="12" t="s">
        <v>118</v>
      </c>
      <c r="U90" s="12" t="s">
        <v>94</v>
      </c>
      <c r="V90" s="12" t="s">
        <v>58</v>
      </c>
      <c r="W90" s="12" t="s">
        <v>95</v>
      </c>
      <c r="X90" s="12" t="b">
        <v>0</v>
      </c>
      <c r="Y90" s="12" t="b">
        <v>0</v>
      </c>
      <c r="Z90" s="12" t="e">
        <v>#N/A</v>
      </c>
      <c r="AA90" s="12">
        <v>5.3199999999999997E-2</v>
      </c>
      <c r="AB90" s="12">
        <v>0</v>
      </c>
      <c r="AC90" s="12" t="s">
        <v>181</v>
      </c>
      <c r="AD90" s="12" t="s">
        <v>214</v>
      </c>
      <c r="AE90" s="12" t="s">
        <v>233</v>
      </c>
      <c r="AF90" s="12" t="s">
        <v>192</v>
      </c>
      <c r="AG90" s="12" t="s">
        <v>8</v>
      </c>
      <c r="AH90" s="12" t="b">
        <v>0</v>
      </c>
      <c r="AI90" s="12" t="s">
        <v>60</v>
      </c>
      <c r="AJ90" s="12" t="s">
        <v>146</v>
      </c>
      <c r="AK90" s="12" t="s">
        <v>147</v>
      </c>
      <c r="AL90" s="12" t="s">
        <v>216</v>
      </c>
      <c r="AM90" s="12" t="s">
        <v>64</v>
      </c>
      <c r="AN90" s="15" t="e">
        <v>#N/A</v>
      </c>
      <c r="AO90" t="str">
        <f>RIGHT('CMO Input'!$T90,(LEN('CMO Input'!$T90)-FIND(" ",'CMO Input'!$T90,1)))</f>
        <v>4-5”</v>
      </c>
      <c r="AP90">
        <f>'CMO Input'!$O90</f>
        <v>4</v>
      </c>
      <c r="AR90" t="str">
        <f>Table2[[#This Row],[Policy / Non Policy]]</f>
        <v>Policy</v>
      </c>
      <c r="AS90" t="str">
        <f>'CMO Input'!$U90</f>
        <v>Tier 1</v>
      </c>
      <c r="AT90" t="str">
        <f>'CMO Input'!$P90</f>
        <v>DI</v>
      </c>
      <c r="AU90" t="str" cm="1">
        <f t="array" ref="AU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0" s="8" t="str">
        <f>TEXT('CMO Input'!$D90,"MMM-YY")</f>
        <v>May</v>
      </c>
    </row>
    <row r="91" spans="1:48" x14ac:dyDescent="0.25">
      <c r="A91" s="18">
        <v>606714425</v>
      </c>
      <c r="B91" s="16" t="s">
        <v>180</v>
      </c>
      <c r="C91" s="16" t="s">
        <v>181</v>
      </c>
      <c r="D91" s="16" t="s">
        <v>119</v>
      </c>
      <c r="E91" s="17">
        <v>7</v>
      </c>
      <c r="F91" s="16" t="s">
        <v>46</v>
      </c>
      <c r="G91" s="17" t="s">
        <v>188</v>
      </c>
      <c r="H91" s="16" t="s">
        <v>189</v>
      </c>
      <c r="I91" s="16" t="s">
        <v>214</v>
      </c>
      <c r="J91" s="16" t="s">
        <v>233</v>
      </c>
      <c r="K91" s="18">
        <v>606714425</v>
      </c>
      <c r="L91" s="16" t="s">
        <v>116</v>
      </c>
      <c r="M91" s="16">
        <v>0.7</v>
      </c>
      <c r="N91" s="16" t="s">
        <v>52</v>
      </c>
      <c r="O91" s="16">
        <v>4</v>
      </c>
      <c r="P91" s="16" t="s">
        <v>91</v>
      </c>
      <c r="Q91" s="16">
        <v>7</v>
      </c>
      <c r="R91" s="16" t="s">
        <v>54</v>
      </c>
      <c r="S91" s="16" t="s">
        <v>117</v>
      </c>
      <c r="T91" s="16" t="s">
        <v>118</v>
      </c>
      <c r="U91" s="16" t="s">
        <v>94</v>
      </c>
      <c r="V91" s="16" t="s">
        <v>58</v>
      </c>
      <c r="W91" s="16" t="s">
        <v>95</v>
      </c>
      <c r="X91" s="16" t="b">
        <v>0</v>
      </c>
      <c r="Y91" s="16" t="b">
        <v>0</v>
      </c>
      <c r="Z91" s="16" t="e">
        <v>#N/A</v>
      </c>
      <c r="AA91" s="16">
        <v>4.8999999999999998E-3</v>
      </c>
      <c r="AB91" s="16">
        <v>0</v>
      </c>
      <c r="AC91" s="16" t="s">
        <v>181</v>
      </c>
      <c r="AD91" s="16" t="s">
        <v>214</v>
      </c>
      <c r="AE91" s="16" t="s">
        <v>233</v>
      </c>
      <c r="AF91" s="16" t="s">
        <v>192</v>
      </c>
      <c r="AG91" s="16" t="s">
        <v>8</v>
      </c>
      <c r="AH91" s="16" t="b">
        <v>0</v>
      </c>
      <c r="AI91" s="16" t="s">
        <v>60</v>
      </c>
      <c r="AJ91" s="16" t="s">
        <v>146</v>
      </c>
      <c r="AK91" s="16" t="s">
        <v>147</v>
      </c>
      <c r="AL91" s="16" t="s">
        <v>216</v>
      </c>
      <c r="AM91" s="16" t="s">
        <v>64</v>
      </c>
      <c r="AN91" s="19" t="e">
        <v>#N/A</v>
      </c>
      <c r="AO91" t="str">
        <f>RIGHT('CMO Input'!$T91,(LEN('CMO Input'!$T91)-FIND(" ",'CMO Input'!$T91,1)))</f>
        <v>4-5”</v>
      </c>
      <c r="AP91">
        <f>'CMO Input'!$O91</f>
        <v>4</v>
      </c>
      <c r="AR91" t="str">
        <f>Table2[[#This Row],[Policy / Non Policy]]</f>
        <v>Policy</v>
      </c>
      <c r="AS91" t="str">
        <f>'CMO Input'!$U91</f>
        <v>Tier 1</v>
      </c>
      <c r="AT91" t="str">
        <f>'CMO Input'!$P91</f>
        <v>DI</v>
      </c>
      <c r="AU91" t="str" cm="1">
        <f t="array" ref="AU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" s="8" t="str">
        <f>TEXT('CMO Input'!$D91,"MMM-YY")</f>
        <v>May</v>
      </c>
    </row>
    <row r="92" spans="1:48" x14ac:dyDescent="0.25">
      <c r="A92" s="14" t="s">
        <v>234</v>
      </c>
      <c r="B92" s="12" t="s">
        <v>180</v>
      </c>
      <c r="C92" s="12" t="s">
        <v>181</v>
      </c>
      <c r="D92" s="12" t="s">
        <v>119</v>
      </c>
      <c r="E92" s="13">
        <v>7</v>
      </c>
      <c r="F92" s="12" t="s">
        <v>46</v>
      </c>
      <c r="G92" s="13" t="s">
        <v>188</v>
      </c>
      <c r="H92" s="12" t="s">
        <v>194</v>
      </c>
      <c r="I92" s="12" t="s">
        <v>217</v>
      </c>
      <c r="J92" s="12" t="s">
        <v>218</v>
      </c>
      <c r="K92" s="14" t="s">
        <v>234</v>
      </c>
      <c r="L92" s="12" t="s">
        <v>116</v>
      </c>
      <c r="M92" s="12">
        <v>0</v>
      </c>
      <c r="N92" s="12" t="s">
        <v>52</v>
      </c>
      <c r="O92" s="12">
        <v>4</v>
      </c>
      <c r="P92" s="12" t="s">
        <v>53</v>
      </c>
      <c r="Q92" s="12">
        <v>5</v>
      </c>
      <c r="R92" s="12" t="s">
        <v>54</v>
      </c>
      <c r="S92" s="12" t="s">
        <v>117</v>
      </c>
      <c r="T92" s="12" t="s">
        <v>118</v>
      </c>
      <c r="U92" s="12" t="s">
        <v>94</v>
      </c>
      <c r="V92" s="12" t="s">
        <v>58</v>
      </c>
      <c r="W92" s="12" t="s">
        <v>95</v>
      </c>
      <c r="X92" s="12" t="b">
        <v>0</v>
      </c>
      <c r="Y92" s="12" t="b">
        <v>0</v>
      </c>
      <c r="Z92" s="12" t="e">
        <v>#N/A</v>
      </c>
      <c r="AA92" s="12">
        <v>0</v>
      </c>
      <c r="AB92" s="12">
        <v>0</v>
      </c>
      <c r="AC92" s="12" t="s">
        <v>181</v>
      </c>
      <c r="AD92" s="12" t="s">
        <v>217</v>
      </c>
      <c r="AE92" s="12" t="s">
        <v>218</v>
      </c>
      <c r="AF92" s="12" t="s">
        <v>192</v>
      </c>
      <c r="AG92" s="12" t="s">
        <v>8</v>
      </c>
      <c r="AH92" s="12" t="b">
        <v>0</v>
      </c>
      <c r="AI92" s="12" t="s">
        <v>60</v>
      </c>
      <c r="AJ92" s="12" t="s">
        <v>146</v>
      </c>
      <c r="AK92" s="12"/>
      <c r="AL92" s="12" t="s">
        <v>219</v>
      </c>
      <c r="AM92" s="12"/>
      <c r="AN92" s="15" t="e">
        <v>#N/A</v>
      </c>
      <c r="AO92" t="str">
        <f>RIGHT('CMO Input'!$T92,(LEN('CMO Input'!$T92)-FIND(" ",'CMO Input'!$T92,1)))</f>
        <v>4-5”</v>
      </c>
      <c r="AP92">
        <f>'CMO Input'!$O92</f>
        <v>4</v>
      </c>
      <c r="AR92" t="str">
        <f>Table2[[#This Row],[Policy / Non Policy]]</f>
        <v>Policy</v>
      </c>
      <c r="AS92" t="str">
        <f>'CMO Input'!$U92</f>
        <v>Tier 1</v>
      </c>
      <c r="AT92" t="str">
        <f>'CMO Input'!$P92</f>
        <v>CI</v>
      </c>
      <c r="AU92" t="str" cm="1">
        <f t="array" ref="AU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2" s="8" t="str">
        <f>TEXT('CMO Input'!$D92,"MMM-YY")</f>
        <v>May</v>
      </c>
    </row>
    <row r="93" spans="1:48" x14ac:dyDescent="0.25">
      <c r="A93" s="18">
        <v>510808158</v>
      </c>
      <c r="B93" s="16" t="s">
        <v>180</v>
      </c>
      <c r="C93" s="16" t="s">
        <v>181</v>
      </c>
      <c r="D93" s="16" t="s">
        <v>119</v>
      </c>
      <c r="E93" s="17">
        <v>8</v>
      </c>
      <c r="F93" s="16" t="s">
        <v>46</v>
      </c>
      <c r="G93" s="17" t="s">
        <v>188</v>
      </c>
      <c r="H93" s="16" t="s">
        <v>189</v>
      </c>
      <c r="I93" s="16" t="s">
        <v>214</v>
      </c>
      <c r="J93" s="16" t="s">
        <v>235</v>
      </c>
      <c r="K93" s="18">
        <v>510808158</v>
      </c>
      <c r="L93" s="16" t="s">
        <v>116</v>
      </c>
      <c r="M93" s="16">
        <v>1.5</v>
      </c>
      <c r="N93" s="16" t="s">
        <v>52</v>
      </c>
      <c r="O93" s="16">
        <v>4</v>
      </c>
      <c r="P93" s="16" t="s">
        <v>91</v>
      </c>
      <c r="Q93" s="16">
        <v>63</v>
      </c>
      <c r="R93" s="16" t="s">
        <v>54</v>
      </c>
      <c r="S93" s="16" t="s">
        <v>117</v>
      </c>
      <c r="T93" s="16" t="s">
        <v>118</v>
      </c>
      <c r="U93" s="16" t="s">
        <v>94</v>
      </c>
      <c r="V93" s="16" t="s">
        <v>58</v>
      </c>
      <c r="W93" s="16" t="s">
        <v>95</v>
      </c>
      <c r="X93" s="16" t="b">
        <v>0</v>
      </c>
      <c r="Y93" s="16" t="b">
        <v>0</v>
      </c>
      <c r="Z93" s="16" t="e">
        <v>#N/A</v>
      </c>
      <c r="AA93" s="16">
        <v>9.4500000000000001E-2</v>
      </c>
      <c r="AB93" s="16">
        <v>0</v>
      </c>
      <c r="AC93" s="16" t="s">
        <v>181</v>
      </c>
      <c r="AD93" s="16" t="s">
        <v>214</v>
      </c>
      <c r="AE93" s="16" t="s">
        <v>235</v>
      </c>
      <c r="AF93" s="16" t="s">
        <v>192</v>
      </c>
      <c r="AG93" s="16" t="s">
        <v>8</v>
      </c>
      <c r="AH93" s="16" t="b">
        <v>0</v>
      </c>
      <c r="AI93" s="16" t="s">
        <v>60</v>
      </c>
      <c r="AJ93" s="16" t="s">
        <v>146</v>
      </c>
      <c r="AK93" s="16" t="s">
        <v>147</v>
      </c>
      <c r="AL93" s="16" t="s">
        <v>216</v>
      </c>
      <c r="AM93" s="16" t="s">
        <v>64</v>
      </c>
      <c r="AN93" s="19" t="e">
        <v>#N/A</v>
      </c>
      <c r="AO93" t="str">
        <f>RIGHT('CMO Input'!$T93,(LEN('CMO Input'!$T93)-FIND(" ",'CMO Input'!$T93,1)))</f>
        <v>4-5”</v>
      </c>
      <c r="AP93">
        <f>'CMO Input'!$O93</f>
        <v>4</v>
      </c>
      <c r="AR93" t="str">
        <f>Table2[[#This Row],[Policy / Non Policy]]</f>
        <v>Policy</v>
      </c>
      <c r="AS93" t="str">
        <f>'CMO Input'!$U93</f>
        <v>Tier 1</v>
      </c>
      <c r="AT93" t="str">
        <f>'CMO Input'!$P93</f>
        <v>DI</v>
      </c>
      <c r="AU93" t="str" cm="1">
        <f t="array" ref="AU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3" s="8" t="str">
        <f>TEXT('CMO Input'!$D93,"MMM-YY")</f>
        <v>May</v>
      </c>
    </row>
    <row r="94" spans="1:48" x14ac:dyDescent="0.25">
      <c r="A94" s="14">
        <v>510943983</v>
      </c>
      <c r="B94" s="12" t="s">
        <v>180</v>
      </c>
      <c r="C94" s="12" t="s">
        <v>181</v>
      </c>
      <c r="D94" s="12" t="s">
        <v>119</v>
      </c>
      <c r="E94" s="13">
        <v>8</v>
      </c>
      <c r="F94" s="12" t="s">
        <v>46</v>
      </c>
      <c r="G94" s="13" t="s">
        <v>188</v>
      </c>
      <c r="H94" s="12" t="s">
        <v>208</v>
      </c>
      <c r="I94" s="12" t="s">
        <v>236</v>
      </c>
      <c r="J94" s="12" t="s">
        <v>237</v>
      </c>
      <c r="K94" s="14">
        <v>510943983</v>
      </c>
      <c r="L94" s="12" t="s">
        <v>116</v>
      </c>
      <c r="M94" s="12">
        <v>25.7</v>
      </c>
      <c r="N94" s="12" t="s">
        <v>52</v>
      </c>
      <c r="O94" s="12">
        <v>6</v>
      </c>
      <c r="P94" s="12" t="s">
        <v>53</v>
      </c>
      <c r="Q94" s="12">
        <v>120</v>
      </c>
      <c r="R94" s="12" t="s">
        <v>54</v>
      </c>
      <c r="S94" s="12" t="s">
        <v>134</v>
      </c>
      <c r="T94" s="12" t="s">
        <v>135</v>
      </c>
      <c r="U94" s="12" t="s">
        <v>94</v>
      </c>
      <c r="V94" s="12" t="s">
        <v>58</v>
      </c>
      <c r="W94" s="12" t="s">
        <v>95</v>
      </c>
      <c r="X94" s="12" t="b">
        <v>0</v>
      </c>
      <c r="Y94" s="12" t="b">
        <v>0</v>
      </c>
      <c r="Z94" s="12" t="e">
        <v>#N/A</v>
      </c>
      <c r="AA94" s="12">
        <v>3.0840000000000001</v>
      </c>
      <c r="AB94" s="12">
        <v>0</v>
      </c>
      <c r="AC94" s="12" t="s">
        <v>181</v>
      </c>
      <c r="AD94" s="12" t="s">
        <v>236</v>
      </c>
      <c r="AE94" s="12" t="s">
        <v>237</v>
      </c>
      <c r="AF94" s="12" t="s">
        <v>192</v>
      </c>
      <c r="AG94" s="12" t="s">
        <v>8</v>
      </c>
      <c r="AH94" s="12" t="b">
        <v>0</v>
      </c>
      <c r="AI94" s="12" t="s">
        <v>60</v>
      </c>
      <c r="AJ94" s="12" t="s">
        <v>146</v>
      </c>
      <c r="AK94" s="12" t="s">
        <v>147</v>
      </c>
      <c r="AL94" s="12" t="s">
        <v>238</v>
      </c>
      <c r="AM94" s="12" t="s">
        <v>64</v>
      </c>
      <c r="AN94" s="15" t="e">
        <v>#N/A</v>
      </c>
      <c r="AO94" t="str">
        <f>RIGHT('CMO Input'!$T94,(LEN('CMO Input'!$T94)-FIND(" ",'CMO Input'!$T94,1)))</f>
        <v>6-7”</v>
      </c>
      <c r="AP94">
        <f>'CMO Input'!$O94</f>
        <v>6</v>
      </c>
      <c r="AR94" t="str">
        <f>Table2[[#This Row],[Policy / Non Policy]]</f>
        <v>Policy</v>
      </c>
      <c r="AS94" t="str">
        <f>'CMO Input'!$U94</f>
        <v>Tier 1</v>
      </c>
      <c r="AT94" t="str">
        <f>'CMO Input'!$P94</f>
        <v>CI</v>
      </c>
      <c r="AU94" t="str" cm="1">
        <f t="array" ref="AU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4" s="8" t="str">
        <f>TEXT('CMO Input'!$D94,"MMM-YY")</f>
        <v>May</v>
      </c>
    </row>
    <row r="95" spans="1:48" x14ac:dyDescent="0.25">
      <c r="A95" s="18">
        <v>510855741</v>
      </c>
      <c r="B95" s="16" t="s">
        <v>180</v>
      </c>
      <c r="C95" s="16" t="s">
        <v>181</v>
      </c>
      <c r="D95" s="16" t="s">
        <v>119</v>
      </c>
      <c r="E95" s="17">
        <v>8</v>
      </c>
      <c r="F95" s="16" t="s">
        <v>46</v>
      </c>
      <c r="G95" s="17" t="s">
        <v>188</v>
      </c>
      <c r="H95" s="16" t="s">
        <v>194</v>
      </c>
      <c r="I95" s="16" t="s">
        <v>217</v>
      </c>
      <c r="J95" s="16" t="s">
        <v>218</v>
      </c>
      <c r="K95" s="18">
        <v>510855741</v>
      </c>
      <c r="L95" s="16" t="s">
        <v>116</v>
      </c>
      <c r="M95" s="16">
        <v>0</v>
      </c>
      <c r="N95" s="16" t="s">
        <v>52</v>
      </c>
      <c r="O95" s="16">
        <v>4</v>
      </c>
      <c r="P95" s="16" t="s">
        <v>53</v>
      </c>
      <c r="Q95" s="16">
        <v>17</v>
      </c>
      <c r="R95" s="16" t="s">
        <v>54</v>
      </c>
      <c r="S95" s="16" t="s">
        <v>117</v>
      </c>
      <c r="T95" s="16" t="s">
        <v>118</v>
      </c>
      <c r="U95" s="16" t="s">
        <v>94</v>
      </c>
      <c r="V95" s="16" t="s">
        <v>58</v>
      </c>
      <c r="W95" s="16" t="s">
        <v>95</v>
      </c>
      <c r="X95" s="16" t="b">
        <v>0</v>
      </c>
      <c r="Y95" s="16" t="b">
        <v>0</v>
      </c>
      <c r="Z95" s="16" t="e">
        <v>#N/A</v>
      </c>
      <c r="AA95" s="16">
        <v>0</v>
      </c>
      <c r="AB95" s="16">
        <v>0</v>
      </c>
      <c r="AC95" s="16" t="s">
        <v>181</v>
      </c>
      <c r="AD95" s="16" t="s">
        <v>217</v>
      </c>
      <c r="AE95" s="16" t="s">
        <v>218</v>
      </c>
      <c r="AF95" s="16" t="s">
        <v>192</v>
      </c>
      <c r="AG95" s="16" t="s">
        <v>8</v>
      </c>
      <c r="AH95" s="16" t="b">
        <v>0</v>
      </c>
      <c r="AI95" s="16" t="s">
        <v>60</v>
      </c>
      <c r="AJ95" s="16" t="s">
        <v>146</v>
      </c>
      <c r="AK95" s="16"/>
      <c r="AL95" s="16" t="s">
        <v>219</v>
      </c>
      <c r="AM95" s="16" t="s">
        <v>64</v>
      </c>
      <c r="AN95" s="19" t="e">
        <v>#N/A</v>
      </c>
      <c r="AO95" t="str">
        <f>RIGHT('CMO Input'!$T95,(LEN('CMO Input'!$T95)-FIND(" ",'CMO Input'!$T95,1)))</f>
        <v>4-5”</v>
      </c>
      <c r="AP95">
        <f>'CMO Input'!$O95</f>
        <v>4</v>
      </c>
      <c r="AR95" t="str">
        <f>Table2[[#This Row],[Policy / Non Policy]]</f>
        <v>Policy</v>
      </c>
      <c r="AS95" t="str">
        <f>'CMO Input'!$U95</f>
        <v>Tier 1</v>
      </c>
      <c r="AT95" t="str">
        <f>'CMO Input'!$P95</f>
        <v>CI</v>
      </c>
      <c r="AU95" t="str" cm="1">
        <f t="array" ref="AU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" s="8" t="str">
        <f>TEXT('CMO Input'!$D95,"MMM-YY")</f>
        <v>May</v>
      </c>
    </row>
    <row r="96" spans="1:48" x14ac:dyDescent="0.25">
      <c r="A96" s="14">
        <v>510855746</v>
      </c>
      <c r="B96" s="12" t="s">
        <v>180</v>
      </c>
      <c r="C96" s="12" t="s">
        <v>181</v>
      </c>
      <c r="D96" s="12" t="s">
        <v>119</v>
      </c>
      <c r="E96" s="13">
        <v>8</v>
      </c>
      <c r="F96" s="12" t="s">
        <v>46</v>
      </c>
      <c r="G96" s="13" t="s">
        <v>188</v>
      </c>
      <c r="H96" s="12" t="s">
        <v>194</v>
      </c>
      <c r="I96" s="12" t="s">
        <v>217</v>
      </c>
      <c r="J96" s="12" t="s">
        <v>218</v>
      </c>
      <c r="K96" s="14">
        <v>510855746</v>
      </c>
      <c r="L96" s="12" t="s">
        <v>116</v>
      </c>
      <c r="M96" s="12">
        <v>0</v>
      </c>
      <c r="N96" s="12" t="s">
        <v>52</v>
      </c>
      <c r="O96" s="12">
        <v>4</v>
      </c>
      <c r="P96" s="12" t="s">
        <v>53</v>
      </c>
      <c r="Q96" s="12">
        <v>2</v>
      </c>
      <c r="R96" s="12" t="s">
        <v>54</v>
      </c>
      <c r="S96" s="12" t="s">
        <v>117</v>
      </c>
      <c r="T96" s="12" t="s">
        <v>118</v>
      </c>
      <c r="U96" s="12" t="s">
        <v>94</v>
      </c>
      <c r="V96" s="12" t="s">
        <v>58</v>
      </c>
      <c r="W96" s="12" t="s">
        <v>95</v>
      </c>
      <c r="X96" s="12" t="b">
        <v>0</v>
      </c>
      <c r="Y96" s="12" t="b">
        <v>0</v>
      </c>
      <c r="Z96" s="12" t="e">
        <v>#N/A</v>
      </c>
      <c r="AA96" s="12">
        <v>0</v>
      </c>
      <c r="AB96" s="12">
        <v>0</v>
      </c>
      <c r="AC96" s="12" t="s">
        <v>181</v>
      </c>
      <c r="AD96" s="12" t="s">
        <v>217</v>
      </c>
      <c r="AE96" s="12" t="s">
        <v>218</v>
      </c>
      <c r="AF96" s="12" t="s">
        <v>192</v>
      </c>
      <c r="AG96" s="12" t="s">
        <v>8</v>
      </c>
      <c r="AH96" s="12" t="b">
        <v>0</v>
      </c>
      <c r="AI96" s="12" t="s">
        <v>60</v>
      </c>
      <c r="AJ96" s="12" t="s">
        <v>146</v>
      </c>
      <c r="AK96" s="12"/>
      <c r="AL96" s="12" t="s">
        <v>219</v>
      </c>
      <c r="AM96" s="12" t="s">
        <v>64</v>
      </c>
      <c r="AN96" s="15" t="e">
        <v>#N/A</v>
      </c>
      <c r="AO96" t="str">
        <f>RIGHT('CMO Input'!$T96,(LEN('CMO Input'!$T96)-FIND(" ",'CMO Input'!$T96,1)))</f>
        <v>4-5”</v>
      </c>
      <c r="AP96">
        <f>'CMO Input'!$O96</f>
        <v>4</v>
      </c>
      <c r="AR96" t="str">
        <f>Table2[[#This Row],[Policy / Non Policy]]</f>
        <v>Policy</v>
      </c>
      <c r="AS96" t="str">
        <f>'CMO Input'!$U96</f>
        <v>Tier 1</v>
      </c>
      <c r="AT96" t="str">
        <f>'CMO Input'!$P96</f>
        <v>CI</v>
      </c>
      <c r="AU96" t="str" cm="1">
        <f t="array" ref="AU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6" s="8" t="str">
        <f>TEXT('CMO Input'!$D96,"MMM-YY")</f>
        <v>May</v>
      </c>
    </row>
    <row r="97" spans="1:48" x14ac:dyDescent="0.25">
      <c r="A97" s="18">
        <v>510825171</v>
      </c>
      <c r="B97" s="16" t="s">
        <v>180</v>
      </c>
      <c r="C97" s="16" t="s">
        <v>181</v>
      </c>
      <c r="D97" s="16" t="s">
        <v>119</v>
      </c>
      <c r="E97" s="17">
        <v>8</v>
      </c>
      <c r="F97" s="16" t="s">
        <v>46</v>
      </c>
      <c r="G97" s="17" t="s">
        <v>188</v>
      </c>
      <c r="H97" s="16" t="s">
        <v>194</v>
      </c>
      <c r="I97" s="16" t="s">
        <v>217</v>
      </c>
      <c r="J97" s="16" t="s">
        <v>218</v>
      </c>
      <c r="K97" s="18">
        <v>510825171</v>
      </c>
      <c r="L97" s="16" t="s">
        <v>116</v>
      </c>
      <c r="M97" s="16">
        <v>30.9</v>
      </c>
      <c r="N97" s="16" t="s">
        <v>52</v>
      </c>
      <c r="O97" s="16">
        <v>6</v>
      </c>
      <c r="P97" s="16" t="s">
        <v>53</v>
      </c>
      <c r="Q97" s="16">
        <v>15</v>
      </c>
      <c r="R97" s="16" t="s">
        <v>54</v>
      </c>
      <c r="S97" s="16" t="s">
        <v>134</v>
      </c>
      <c r="T97" s="16" t="s">
        <v>135</v>
      </c>
      <c r="U97" s="16" t="s">
        <v>94</v>
      </c>
      <c r="V97" s="16" t="s">
        <v>58</v>
      </c>
      <c r="W97" s="16" t="s">
        <v>95</v>
      </c>
      <c r="X97" s="16" t="b">
        <v>0</v>
      </c>
      <c r="Y97" s="16" t="b">
        <v>0</v>
      </c>
      <c r="Z97" s="16" t="e">
        <v>#N/A</v>
      </c>
      <c r="AA97" s="16">
        <v>0.46349999999999997</v>
      </c>
      <c r="AB97" s="16">
        <v>0</v>
      </c>
      <c r="AC97" s="16" t="s">
        <v>181</v>
      </c>
      <c r="AD97" s="16" t="s">
        <v>217</v>
      </c>
      <c r="AE97" s="16" t="s">
        <v>218</v>
      </c>
      <c r="AF97" s="16" t="s">
        <v>192</v>
      </c>
      <c r="AG97" s="16" t="s">
        <v>8</v>
      </c>
      <c r="AH97" s="16" t="b">
        <v>0</v>
      </c>
      <c r="AI97" s="16" t="s">
        <v>60</v>
      </c>
      <c r="AJ97" s="16" t="s">
        <v>146</v>
      </c>
      <c r="AK97" s="16" t="s">
        <v>147</v>
      </c>
      <c r="AL97" s="16" t="s">
        <v>219</v>
      </c>
      <c r="AM97" s="16" t="s">
        <v>64</v>
      </c>
      <c r="AN97" s="19" t="e">
        <v>#N/A</v>
      </c>
      <c r="AO97" t="str">
        <f>RIGHT('CMO Input'!$T97,(LEN('CMO Input'!$T97)-FIND(" ",'CMO Input'!$T97,1)))</f>
        <v>6-7”</v>
      </c>
      <c r="AP97">
        <f>'CMO Input'!$O97</f>
        <v>6</v>
      </c>
      <c r="AR97" t="str">
        <f>Table2[[#This Row],[Policy / Non Policy]]</f>
        <v>Policy</v>
      </c>
      <c r="AS97" t="str">
        <f>'CMO Input'!$U97</f>
        <v>Tier 1</v>
      </c>
      <c r="AT97" t="str">
        <f>'CMO Input'!$P97</f>
        <v>CI</v>
      </c>
      <c r="AU97" t="str" cm="1">
        <f t="array" ref="AU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7" s="8" t="str">
        <f>TEXT('CMO Input'!$D97,"MMM-YY")</f>
        <v>May</v>
      </c>
    </row>
    <row r="98" spans="1:48" x14ac:dyDescent="0.25">
      <c r="A98" s="14">
        <v>510897465</v>
      </c>
      <c r="B98" s="12" t="s">
        <v>180</v>
      </c>
      <c r="C98" s="12" t="s">
        <v>181</v>
      </c>
      <c r="D98" s="12" t="s">
        <v>119</v>
      </c>
      <c r="E98" s="13">
        <v>8</v>
      </c>
      <c r="F98" s="12" t="s">
        <v>46</v>
      </c>
      <c r="G98" s="13" t="s">
        <v>188</v>
      </c>
      <c r="H98" s="12" t="s">
        <v>198</v>
      </c>
      <c r="I98" s="12" t="s">
        <v>199</v>
      </c>
      <c r="J98" s="12" t="s">
        <v>223</v>
      </c>
      <c r="K98" s="14">
        <v>510897465</v>
      </c>
      <c r="L98" s="12" t="s">
        <v>116</v>
      </c>
      <c r="M98" s="12">
        <v>14.4</v>
      </c>
      <c r="N98" s="12" t="s">
        <v>52</v>
      </c>
      <c r="O98" s="12">
        <v>100</v>
      </c>
      <c r="P98" s="12" t="s">
        <v>91</v>
      </c>
      <c r="Q98" s="12">
        <v>80</v>
      </c>
      <c r="R98" s="12" t="s">
        <v>220</v>
      </c>
      <c r="S98" s="12" t="s">
        <v>221</v>
      </c>
      <c r="T98" s="12" t="s">
        <v>118</v>
      </c>
      <c r="U98" s="12" t="s">
        <v>94</v>
      </c>
      <c r="V98" s="12" t="s">
        <v>58</v>
      </c>
      <c r="W98" s="12" t="s">
        <v>95</v>
      </c>
      <c r="X98" s="12" t="b">
        <v>0</v>
      </c>
      <c r="Y98" s="12" t="b">
        <v>0</v>
      </c>
      <c r="Z98" s="12" t="e">
        <v>#N/A</v>
      </c>
      <c r="AA98" s="12">
        <v>1.1519999999999999</v>
      </c>
      <c r="AB98" s="12">
        <v>0</v>
      </c>
      <c r="AC98" s="12" t="s">
        <v>181</v>
      </c>
      <c r="AD98" s="12" t="s">
        <v>199</v>
      </c>
      <c r="AE98" s="12" t="s">
        <v>223</v>
      </c>
      <c r="AF98" s="12" t="s">
        <v>201</v>
      </c>
      <c r="AG98" s="12" t="s">
        <v>8</v>
      </c>
      <c r="AH98" s="12" t="b">
        <v>0</v>
      </c>
      <c r="AI98" s="12" t="s">
        <v>60</v>
      </c>
      <c r="AJ98" s="12" t="s">
        <v>10</v>
      </c>
      <c r="AK98" s="12" t="s">
        <v>147</v>
      </c>
      <c r="AL98" s="12" t="s">
        <v>206</v>
      </c>
      <c r="AM98" s="12" t="s">
        <v>64</v>
      </c>
      <c r="AN98" s="15" t="e">
        <v>#N/A</v>
      </c>
      <c r="AO98" t="str">
        <f>RIGHT('CMO Input'!$T98,(LEN('CMO Input'!$T98)-FIND(" ",'CMO Input'!$T98,1)))</f>
        <v>4-5”</v>
      </c>
      <c r="AP98">
        <f>'CMO Input'!$O98</f>
        <v>100</v>
      </c>
      <c r="AR98" t="str">
        <f>Table2[[#This Row],[Policy / Non Policy]]</f>
        <v>Policy</v>
      </c>
      <c r="AS98" t="str">
        <f>'CMO Input'!$U98</f>
        <v>Tier 1</v>
      </c>
      <c r="AT98" t="str">
        <f>'CMO Input'!$P98</f>
        <v>DI</v>
      </c>
      <c r="AU98" t="str" cm="1">
        <f t="array" ref="AU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8" s="8" t="str">
        <f>TEXT('CMO Input'!$D98,"MMM-YY")</f>
        <v>May</v>
      </c>
    </row>
    <row r="99" spans="1:48" x14ac:dyDescent="0.25">
      <c r="A99" s="18">
        <v>510830195</v>
      </c>
      <c r="B99" s="16" t="s">
        <v>180</v>
      </c>
      <c r="C99" s="16" t="s">
        <v>181</v>
      </c>
      <c r="D99" s="16" t="s">
        <v>119</v>
      </c>
      <c r="E99" s="17">
        <v>8</v>
      </c>
      <c r="F99" s="16" t="s">
        <v>46</v>
      </c>
      <c r="G99" s="17" t="s">
        <v>239</v>
      </c>
      <c r="H99" s="16" t="s">
        <v>128</v>
      </c>
      <c r="I99" s="16" t="s">
        <v>224</v>
      </c>
      <c r="J99" s="16" t="s">
        <v>225</v>
      </c>
      <c r="K99" s="18">
        <v>510830195</v>
      </c>
      <c r="L99" s="16" t="s">
        <v>116</v>
      </c>
      <c r="M99" s="16">
        <v>53.6</v>
      </c>
      <c r="N99" s="16" t="s">
        <v>52</v>
      </c>
      <c r="O99" s="16">
        <v>8</v>
      </c>
      <c r="P99" s="16" t="s">
        <v>53</v>
      </c>
      <c r="Q99" s="16">
        <v>100</v>
      </c>
      <c r="R99" s="16" t="s">
        <v>54</v>
      </c>
      <c r="S99" s="16" t="s">
        <v>92</v>
      </c>
      <c r="T99" s="16" t="s">
        <v>93</v>
      </c>
      <c r="U99" s="16" t="s">
        <v>94</v>
      </c>
      <c r="V99" s="16" t="s">
        <v>58</v>
      </c>
      <c r="W99" s="16" t="s">
        <v>95</v>
      </c>
      <c r="X99" s="16" t="b">
        <v>0</v>
      </c>
      <c r="Y99" s="16" t="b">
        <v>0</v>
      </c>
      <c r="Z99" s="16" t="e">
        <v>#N/A</v>
      </c>
      <c r="AA99" s="16">
        <v>5.36</v>
      </c>
      <c r="AB99" s="16">
        <v>0</v>
      </c>
      <c r="AC99" s="16" t="s">
        <v>181</v>
      </c>
      <c r="AD99" s="16" t="s">
        <v>224</v>
      </c>
      <c r="AE99" s="16" t="s">
        <v>225</v>
      </c>
      <c r="AF99" s="16" t="s">
        <v>185</v>
      </c>
      <c r="AG99" s="16" t="s">
        <v>8</v>
      </c>
      <c r="AH99" s="16" t="b">
        <v>0</v>
      </c>
      <c r="AI99" s="16" t="s">
        <v>60</v>
      </c>
      <c r="AJ99" s="16" t="s">
        <v>186</v>
      </c>
      <c r="AK99" s="16" t="s">
        <v>147</v>
      </c>
      <c r="AL99" s="16" t="s">
        <v>226</v>
      </c>
      <c r="AM99" s="16" t="s">
        <v>64</v>
      </c>
      <c r="AN99" s="19" t="e">
        <v>#N/A</v>
      </c>
      <c r="AO99" t="str">
        <f>RIGHT('CMO Input'!$T99,(LEN('CMO Input'!$T99)-FIND(" ",'CMO Input'!$T99,1)))</f>
        <v>8”</v>
      </c>
      <c r="AP99">
        <f>'CMO Input'!$O99</f>
        <v>8</v>
      </c>
      <c r="AR99" t="str">
        <f>Table2[[#This Row],[Policy / Non Policy]]</f>
        <v>Policy</v>
      </c>
      <c r="AS99" t="str">
        <f>'CMO Input'!$U99</f>
        <v>Tier 1</v>
      </c>
      <c r="AT99" t="str">
        <f>'CMO Input'!$P99</f>
        <v>CI</v>
      </c>
      <c r="AU99" t="str" cm="1">
        <f t="array" ref="AU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9" s="8" t="str">
        <f>TEXT('CMO Input'!$D99,"MMM-YY")</f>
        <v>May</v>
      </c>
    </row>
    <row r="100" spans="1:48" x14ac:dyDescent="0.25">
      <c r="A100" s="14">
        <v>510778302</v>
      </c>
      <c r="B100" s="12" t="s">
        <v>180</v>
      </c>
      <c r="C100" s="12" t="s">
        <v>181</v>
      </c>
      <c r="D100" s="12" t="s">
        <v>119</v>
      </c>
      <c r="E100" s="13">
        <v>8</v>
      </c>
      <c r="F100" s="12" t="s">
        <v>46</v>
      </c>
      <c r="G100" s="13" t="s">
        <v>239</v>
      </c>
      <c r="H100" s="12" t="s">
        <v>128</v>
      </c>
      <c r="I100" s="12" t="s">
        <v>240</v>
      </c>
      <c r="J100" s="12" t="s">
        <v>241</v>
      </c>
      <c r="K100" s="14">
        <v>510778302</v>
      </c>
      <c r="L100" s="12" t="s">
        <v>116</v>
      </c>
      <c r="M100" s="12">
        <v>23.4</v>
      </c>
      <c r="N100" s="12" t="s">
        <v>52</v>
      </c>
      <c r="O100" s="12">
        <v>6</v>
      </c>
      <c r="P100" s="12" t="s">
        <v>53</v>
      </c>
      <c r="Q100" s="12">
        <v>151</v>
      </c>
      <c r="R100" s="12" t="s">
        <v>54</v>
      </c>
      <c r="S100" s="12" t="s">
        <v>134</v>
      </c>
      <c r="T100" s="12" t="s">
        <v>135</v>
      </c>
      <c r="U100" s="12" t="s">
        <v>94</v>
      </c>
      <c r="V100" s="12" t="s">
        <v>58</v>
      </c>
      <c r="W100" s="12" t="s">
        <v>95</v>
      </c>
      <c r="X100" s="12" t="b">
        <v>0</v>
      </c>
      <c r="Y100" s="12" t="b">
        <v>0</v>
      </c>
      <c r="Z100" s="12" t="e">
        <v>#N/A</v>
      </c>
      <c r="AA100" s="12">
        <v>3.5333999999999994</v>
      </c>
      <c r="AB100" s="12">
        <v>0</v>
      </c>
      <c r="AC100" s="12" t="s">
        <v>181</v>
      </c>
      <c r="AD100" s="12" t="s">
        <v>240</v>
      </c>
      <c r="AE100" s="12" t="s">
        <v>241</v>
      </c>
      <c r="AF100" s="12" t="s">
        <v>185</v>
      </c>
      <c r="AG100" s="12" t="s">
        <v>8</v>
      </c>
      <c r="AH100" s="12" t="b">
        <v>0</v>
      </c>
      <c r="AI100" s="12" t="s">
        <v>60</v>
      </c>
      <c r="AJ100" s="12" t="s">
        <v>186</v>
      </c>
      <c r="AK100" s="12" t="s">
        <v>147</v>
      </c>
      <c r="AL100" s="12" t="s">
        <v>207</v>
      </c>
      <c r="AM100" s="12" t="s">
        <v>64</v>
      </c>
      <c r="AN100" s="15" t="e">
        <v>#N/A</v>
      </c>
      <c r="AO100" t="str">
        <f>RIGHT('CMO Input'!$T100,(LEN('CMO Input'!$T100)-FIND(" ",'CMO Input'!$T100,1)))</f>
        <v>6-7”</v>
      </c>
      <c r="AP100">
        <f>'CMO Input'!$O100</f>
        <v>6</v>
      </c>
      <c r="AR100" t="str">
        <f>Table2[[#This Row],[Policy / Non Policy]]</f>
        <v>Policy</v>
      </c>
      <c r="AS100" t="str">
        <f>'CMO Input'!$U100</f>
        <v>Tier 1</v>
      </c>
      <c r="AT100" t="str">
        <f>'CMO Input'!$P100</f>
        <v>CI</v>
      </c>
      <c r="AU100" t="str" cm="1">
        <f t="array" ref="AU1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0" s="8" t="str">
        <f>TEXT('CMO Input'!$D100,"MMM-YY")</f>
        <v>May</v>
      </c>
    </row>
    <row r="101" spans="1:48" x14ac:dyDescent="0.25">
      <c r="A101" s="18">
        <v>510851298</v>
      </c>
      <c r="B101" s="16" t="s">
        <v>180</v>
      </c>
      <c r="C101" s="16" t="s">
        <v>181</v>
      </c>
      <c r="D101" s="16" t="s">
        <v>119</v>
      </c>
      <c r="E101" s="17">
        <v>9</v>
      </c>
      <c r="F101" s="16" t="s">
        <v>46</v>
      </c>
      <c r="G101" s="17" t="s">
        <v>80</v>
      </c>
      <c r="H101" s="16" t="s">
        <v>67</v>
      </c>
      <c r="I101" s="16" t="s">
        <v>242</v>
      </c>
      <c r="J101" s="16" t="s">
        <v>243</v>
      </c>
      <c r="K101" s="18">
        <v>510851298</v>
      </c>
      <c r="L101" s="16" t="s">
        <v>116</v>
      </c>
      <c r="M101" s="16">
        <v>45</v>
      </c>
      <c r="N101" s="16" t="s">
        <v>52</v>
      </c>
      <c r="O101" s="16">
        <v>8</v>
      </c>
      <c r="P101" s="16" t="s">
        <v>53</v>
      </c>
      <c r="Q101" s="16">
        <v>126</v>
      </c>
      <c r="R101" s="16" t="s">
        <v>54</v>
      </c>
      <c r="S101" s="16" t="s">
        <v>92</v>
      </c>
      <c r="T101" s="16" t="s">
        <v>93</v>
      </c>
      <c r="U101" s="16" t="s">
        <v>94</v>
      </c>
      <c r="V101" s="16" t="s">
        <v>58</v>
      </c>
      <c r="W101" s="16" t="s">
        <v>95</v>
      </c>
      <c r="X101" s="16" t="b">
        <v>0</v>
      </c>
      <c r="Y101" s="16" t="b">
        <v>0</v>
      </c>
      <c r="Z101" s="16" t="e">
        <v>#N/A</v>
      </c>
      <c r="AA101" s="16">
        <v>5.67</v>
      </c>
      <c r="AB101" s="16">
        <v>0</v>
      </c>
      <c r="AC101" s="16" t="s">
        <v>181</v>
      </c>
      <c r="AD101" s="16" t="s">
        <v>242</v>
      </c>
      <c r="AE101" s="16" t="s">
        <v>243</v>
      </c>
      <c r="AF101" s="16" t="s">
        <v>244</v>
      </c>
      <c r="AG101" s="16" t="s">
        <v>8</v>
      </c>
      <c r="AH101" s="16" t="b">
        <v>0</v>
      </c>
      <c r="AI101" s="16" t="s">
        <v>60</v>
      </c>
      <c r="AJ101" s="16" t="s">
        <v>10</v>
      </c>
      <c r="AK101" s="16" t="s">
        <v>147</v>
      </c>
      <c r="AL101" s="16" t="s">
        <v>245</v>
      </c>
      <c r="AM101" s="16" t="s">
        <v>64</v>
      </c>
      <c r="AN101" s="19" t="e">
        <v>#N/A</v>
      </c>
      <c r="AO101" t="str">
        <f>RIGHT('CMO Input'!$T101,(LEN('CMO Input'!$T101)-FIND(" ",'CMO Input'!$T101,1)))</f>
        <v>8”</v>
      </c>
      <c r="AP101">
        <f>'CMO Input'!$O101</f>
        <v>8</v>
      </c>
      <c r="AR101" t="str">
        <f>Table2[[#This Row],[Policy / Non Policy]]</f>
        <v>Policy</v>
      </c>
      <c r="AS101" t="str">
        <f>'CMO Input'!$U101</f>
        <v>Tier 1</v>
      </c>
      <c r="AT101" t="str">
        <f>'CMO Input'!$P101</f>
        <v>CI</v>
      </c>
      <c r="AU101" t="str" cm="1">
        <f t="array" ref="AU1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1" s="8" t="str">
        <f>TEXT('CMO Input'!$D101,"MMM-YY")</f>
        <v>May</v>
      </c>
    </row>
    <row r="102" spans="1:48" x14ac:dyDescent="0.25">
      <c r="A102" s="14">
        <v>510937958</v>
      </c>
      <c r="B102" s="12" t="s">
        <v>180</v>
      </c>
      <c r="C102" s="12" t="s">
        <v>181</v>
      </c>
      <c r="D102" s="12" t="s">
        <v>119</v>
      </c>
      <c r="E102" s="13">
        <v>9</v>
      </c>
      <c r="F102" s="12" t="s">
        <v>46</v>
      </c>
      <c r="G102" s="13" t="s">
        <v>188</v>
      </c>
      <c r="H102" s="12" t="s">
        <v>194</v>
      </c>
      <c r="I102" s="12" t="s">
        <v>195</v>
      </c>
      <c r="J102" s="12" t="s">
        <v>196</v>
      </c>
      <c r="K102" s="14">
        <v>510937958</v>
      </c>
      <c r="L102" s="12" t="s">
        <v>116</v>
      </c>
      <c r="M102" s="12">
        <v>1.9</v>
      </c>
      <c r="N102" s="12" t="s">
        <v>52</v>
      </c>
      <c r="O102" s="12">
        <v>6</v>
      </c>
      <c r="P102" s="12" t="s">
        <v>91</v>
      </c>
      <c r="Q102" s="12">
        <v>90</v>
      </c>
      <c r="R102" s="12" t="s">
        <v>54</v>
      </c>
      <c r="S102" s="12" t="s">
        <v>134</v>
      </c>
      <c r="T102" s="12" t="s">
        <v>135</v>
      </c>
      <c r="U102" s="12" t="s">
        <v>94</v>
      </c>
      <c r="V102" s="12" t="s">
        <v>58</v>
      </c>
      <c r="W102" s="12" t="s">
        <v>95</v>
      </c>
      <c r="X102" s="12" t="b">
        <v>0</v>
      </c>
      <c r="Y102" s="12" t="b">
        <v>0</v>
      </c>
      <c r="Z102" s="12" t="e">
        <v>#N/A</v>
      </c>
      <c r="AA102" s="12">
        <v>0.17100000000000001</v>
      </c>
      <c r="AB102" s="12">
        <v>0</v>
      </c>
      <c r="AC102" s="12" t="s">
        <v>181</v>
      </c>
      <c r="AD102" s="12" t="s">
        <v>195</v>
      </c>
      <c r="AE102" s="12" t="s">
        <v>196</v>
      </c>
      <c r="AF102" s="12" t="s">
        <v>192</v>
      </c>
      <c r="AG102" s="12" t="s">
        <v>8</v>
      </c>
      <c r="AH102" s="12" t="b">
        <v>0</v>
      </c>
      <c r="AI102" s="12" t="s">
        <v>60</v>
      </c>
      <c r="AJ102" s="12" t="s">
        <v>146</v>
      </c>
      <c r="AK102" s="12" t="s">
        <v>147</v>
      </c>
      <c r="AL102" s="12" t="s">
        <v>197</v>
      </c>
      <c r="AM102" s="12" t="s">
        <v>64</v>
      </c>
      <c r="AN102" s="15" t="e">
        <v>#N/A</v>
      </c>
      <c r="AO102" t="str">
        <f>RIGHT('CMO Input'!$T102,(LEN('CMO Input'!$T102)-FIND(" ",'CMO Input'!$T102,1)))</f>
        <v>6-7”</v>
      </c>
      <c r="AP102">
        <f>'CMO Input'!$O102</f>
        <v>6</v>
      </c>
      <c r="AR102" t="str">
        <f>Table2[[#This Row],[Policy / Non Policy]]</f>
        <v>Policy</v>
      </c>
      <c r="AS102" t="str">
        <f>'CMO Input'!$U102</f>
        <v>Tier 1</v>
      </c>
      <c r="AT102" t="str">
        <f>'CMO Input'!$P102</f>
        <v>DI</v>
      </c>
      <c r="AU102" t="str" cm="1">
        <f t="array" ref="AU1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2" s="8" t="str">
        <f>TEXT('CMO Input'!$D102,"MMM-YY")</f>
        <v>May</v>
      </c>
    </row>
    <row r="103" spans="1:48" x14ac:dyDescent="0.25">
      <c r="A103" s="18">
        <v>510872769</v>
      </c>
      <c r="B103" s="16" t="s">
        <v>180</v>
      </c>
      <c r="C103" s="16" t="s">
        <v>181</v>
      </c>
      <c r="D103" s="16" t="s">
        <v>119</v>
      </c>
      <c r="E103" s="17">
        <v>9</v>
      </c>
      <c r="F103" s="16" t="s">
        <v>46</v>
      </c>
      <c r="G103" s="17" t="s">
        <v>239</v>
      </c>
      <c r="H103" s="16" t="s">
        <v>128</v>
      </c>
      <c r="I103" s="16" t="s">
        <v>224</v>
      </c>
      <c r="J103" s="16" t="s">
        <v>225</v>
      </c>
      <c r="K103" s="18">
        <v>510872769</v>
      </c>
      <c r="L103" s="16" t="s">
        <v>116</v>
      </c>
      <c r="M103" s="16">
        <v>11.8</v>
      </c>
      <c r="N103" s="16" t="s">
        <v>52</v>
      </c>
      <c r="O103" s="16">
        <v>8</v>
      </c>
      <c r="P103" s="16" t="s">
        <v>53</v>
      </c>
      <c r="Q103" s="16">
        <v>90</v>
      </c>
      <c r="R103" s="16" t="s">
        <v>54</v>
      </c>
      <c r="S103" s="16" t="s">
        <v>92</v>
      </c>
      <c r="T103" s="16" t="s">
        <v>93</v>
      </c>
      <c r="U103" s="16" t="s">
        <v>94</v>
      </c>
      <c r="V103" s="16" t="s">
        <v>58</v>
      </c>
      <c r="W103" s="16" t="s">
        <v>95</v>
      </c>
      <c r="X103" s="16" t="b">
        <v>0</v>
      </c>
      <c r="Y103" s="16" t="b">
        <v>0</v>
      </c>
      <c r="Z103" s="16" t="e">
        <v>#N/A</v>
      </c>
      <c r="AA103" s="16">
        <v>1.0620000000000001</v>
      </c>
      <c r="AB103" s="16">
        <v>0</v>
      </c>
      <c r="AC103" s="16" t="s">
        <v>181</v>
      </c>
      <c r="AD103" s="16" t="s">
        <v>224</v>
      </c>
      <c r="AE103" s="16" t="s">
        <v>225</v>
      </c>
      <c r="AF103" s="16" t="s">
        <v>185</v>
      </c>
      <c r="AG103" s="16" t="s">
        <v>8</v>
      </c>
      <c r="AH103" s="16" t="b">
        <v>0</v>
      </c>
      <c r="AI103" s="16" t="s">
        <v>60</v>
      </c>
      <c r="AJ103" s="16" t="s">
        <v>186</v>
      </c>
      <c r="AK103" s="16" t="s">
        <v>147</v>
      </c>
      <c r="AL103" s="16" t="s">
        <v>226</v>
      </c>
      <c r="AM103" s="16" t="s">
        <v>64</v>
      </c>
      <c r="AN103" s="19" t="e">
        <v>#N/A</v>
      </c>
      <c r="AO103" t="str">
        <f>RIGHT('CMO Input'!$T103,(LEN('CMO Input'!$T103)-FIND(" ",'CMO Input'!$T103,1)))</f>
        <v>8”</v>
      </c>
      <c r="AP103">
        <f>'CMO Input'!$O103</f>
        <v>8</v>
      </c>
      <c r="AR103" t="str">
        <f>Table2[[#This Row],[Policy / Non Policy]]</f>
        <v>Policy</v>
      </c>
      <c r="AS103" t="str">
        <f>'CMO Input'!$U103</f>
        <v>Tier 1</v>
      </c>
      <c r="AT103" t="str">
        <f>'CMO Input'!$P103</f>
        <v>CI</v>
      </c>
      <c r="AU103" t="str" cm="1">
        <f t="array" ref="AU1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3" s="8" t="str">
        <f>TEXT('CMO Input'!$D103,"MMM-YY")</f>
        <v>May</v>
      </c>
    </row>
    <row r="104" spans="1:48" x14ac:dyDescent="0.25">
      <c r="A104" s="14">
        <v>510819461</v>
      </c>
      <c r="B104" s="12" t="s">
        <v>180</v>
      </c>
      <c r="C104" s="12" t="s">
        <v>181</v>
      </c>
      <c r="D104" s="12" t="s">
        <v>119</v>
      </c>
      <c r="E104" s="13">
        <v>9</v>
      </c>
      <c r="F104" s="12" t="s">
        <v>46</v>
      </c>
      <c r="G104" s="13" t="s">
        <v>239</v>
      </c>
      <c r="H104" s="12" t="s">
        <v>128</v>
      </c>
      <c r="I104" s="12" t="s">
        <v>240</v>
      </c>
      <c r="J104" s="12" t="s">
        <v>246</v>
      </c>
      <c r="K104" s="14">
        <v>510819461</v>
      </c>
      <c r="L104" s="12" t="s">
        <v>116</v>
      </c>
      <c r="M104" s="12">
        <v>22.5</v>
      </c>
      <c r="N104" s="12" t="s">
        <v>52</v>
      </c>
      <c r="O104" s="12">
        <v>6</v>
      </c>
      <c r="P104" s="12" t="s">
        <v>53</v>
      </c>
      <c r="Q104" s="12">
        <v>6</v>
      </c>
      <c r="R104" s="12" t="s">
        <v>54</v>
      </c>
      <c r="S104" s="12" t="s">
        <v>134</v>
      </c>
      <c r="T104" s="12" t="s">
        <v>135</v>
      </c>
      <c r="U104" s="12" t="s">
        <v>94</v>
      </c>
      <c r="V104" s="12" t="s">
        <v>58</v>
      </c>
      <c r="W104" s="12" t="s">
        <v>95</v>
      </c>
      <c r="X104" s="12" t="b">
        <v>0</v>
      </c>
      <c r="Y104" s="12" t="b">
        <v>0</v>
      </c>
      <c r="Z104" s="12" t="e">
        <v>#N/A</v>
      </c>
      <c r="AA104" s="12">
        <v>0.13500000000000001</v>
      </c>
      <c r="AB104" s="12">
        <v>0</v>
      </c>
      <c r="AC104" s="12" t="s">
        <v>181</v>
      </c>
      <c r="AD104" s="12" t="s">
        <v>240</v>
      </c>
      <c r="AE104" s="12" t="s">
        <v>246</v>
      </c>
      <c r="AF104" s="12" t="s">
        <v>185</v>
      </c>
      <c r="AG104" s="12" t="s">
        <v>8</v>
      </c>
      <c r="AH104" s="12" t="b">
        <v>0</v>
      </c>
      <c r="AI104" s="12" t="s">
        <v>60</v>
      </c>
      <c r="AJ104" s="12" t="s">
        <v>186</v>
      </c>
      <c r="AK104" s="12"/>
      <c r="AL104" s="12" t="s">
        <v>207</v>
      </c>
      <c r="AM104" s="12" t="s">
        <v>64</v>
      </c>
      <c r="AN104" s="15" t="e">
        <v>#N/A</v>
      </c>
      <c r="AO104" t="str">
        <f>RIGHT('CMO Input'!$T104,(LEN('CMO Input'!$T104)-FIND(" ",'CMO Input'!$T104,1)))</f>
        <v>6-7”</v>
      </c>
      <c r="AP104">
        <f>'CMO Input'!$O104</f>
        <v>6</v>
      </c>
      <c r="AR104" t="str">
        <f>Table2[[#This Row],[Policy / Non Policy]]</f>
        <v>Policy</v>
      </c>
      <c r="AS104" t="str">
        <f>'CMO Input'!$U104</f>
        <v>Tier 1</v>
      </c>
      <c r="AT104" t="str">
        <f>'CMO Input'!$P104</f>
        <v>CI</v>
      </c>
      <c r="AU104" t="str" cm="1">
        <f t="array" ref="AU1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4" s="8" t="str">
        <f>TEXT('CMO Input'!$D104,"MMM-YY")</f>
        <v>May</v>
      </c>
    </row>
    <row r="105" spans="1:48" x14ac:dyDescent="0.25">
      <c r="A105" s="18">
        <v>510902372</v>
      </c>
      <c r="B105" s="16" t="s">
        <v>180</v>
      </c>
      <c r="C105" s="16" t="s">
        <v>181</v>
      </c>
      <c r="D105" s="16" t="s">
        <v>119</v>
      </c>
      <c r="E105" s="17">
        <v>9</v>
      </c>
      <c r="F105" s="16" t="s">
        <v>46</v>
      </c>
      <c r="G105" s="17" t="s">
        <v>239</v>
      </c>
      <c r="H105" s="16" t="s">
        <v>128</v>
      </c>
      <c r="I105" s="16" t="s">
        <v>240</v>
      </c>
      <c r="J105" s="16" t="s">
        <v>246</v>
      </c>
      <c r="K105" s="18">
        <v>510902372</v>
      </c>
      <c r="L105" s="16" t="s">
        <v>116</v>
      </c>
      <c r="M105" s="16">
        <v>34.9</v>
      </c>
      <c r="N105" s="16" t="s">
        <v>52</v>
      </c>
      <c r="O105" s="16">
        <v>4</v>
      </c>
      <c r="P105" s="16" t="s">
        <v>53</v>
      </c>
      <c r="Q105" s="16">
        <v>133</v>
      </c>
      <c r="R105" s="16" t="s">
        <v>54</v>
      </c>
      <c r="S105" s="16" t="s">
        <v>117</v>
      </c>
      <c r="T105" s="16" t="s">
        <v>118</v>
      </c>
      <c r="U105" s="16" t="s">
        <v>94</v>
      </c>
      <c r="V105" s="16" t="s">
        <v>58</v>
      </c>
      <c r="W105" s="16" t="s">
        <v>95</v>
      </c>
      <c r="X105" s="16" t="b">
        <v>0</v>
      </c>
      <c r="Y105" s="16" t="b">
        <v>0</v>
      </c>
      <c r="Z105" s="16" t="e">
        <v>#N/A</v>
      </c>
      <c r="AA105" s="16">
        <v>4.6417000000000002</v>
      </c>
      <c r="AB105" s="16">
        <v>0</v>
      </c>
      <c r="AC105" s="16" t="s">
        <v>181</v>
      </c>
      <c r="AD105" s="16" t="s">
        <v>240</v>
      </c>
      <c r="AE105" s="16" t="s">
        <v>246</v>
      </c>
      <c r="AF105" s="16" t="s">
        <v>185</v>
      </c>
      <c r="AG105" s="16" t="s">
        <v>8</v>
      </c>
      <c r="AH105" s="16" t="b">
        <v>0</v>
      </c>
      <c r="AI105" s="16" t="s">
        <v>60</v>
      </c>
      <c r="AJ105" s="16" t="s">
        <v>186</v>
      </c>
      <c r="AK105" s="16" t="s">
        <v>147</v>
      </c>
      <c r="AL105" s="16" t="s">
        <v>207</v>
      </c>
      <c r="AM105" s="16" t="s">
        <v>64</v>
      </c>
      <c r="AN105" s="19" t="e">
        <v>#N/A</v>
      </c>
      <c r="AO105" t="str">
        <f>RIGHT('CMO Input'!$T105,(LEN('CMO Input'!$T105)-FIND(" ",'CMO Input'!$T105,1)))</f>
        <v>4-5”</v>
      </c>
      <c r="AP105">
        <f>'CMO Input'!$O105</f>
        <v>4</v>
      </c>
      <c r="AR105" t="str">
        <f>Table2[[#This Row],[Policy / Non Policy]]</f>
        <v>Policy</v>
      </c>
      <c r="AS105" t="str">
        <f>'CMO Input'!$U105</f>
        <v>Tier 1</v>
      </c>
      <c r="AT105" t="str">
        <f>'CMO Input'!$P105</f>
        <v>CI</v>
      </c>
      <c r="AU105" t="str" cm="1">
        <f t="array" ref="AU1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5" s="8" t="str">
        <f>TEXT('CMO Input'!$D105,"MMM-YY")</f>
        <v>May</v>
      </c>
    </row>
    <row r="106" spans="1:48" x14ac:dyDescent="0.25">
      <c r="A106" s="14">
        <v>510902373</v>
      </c>
      <c r="B106" s="12" t="s">
        <v>180</v>
      </c>
      <c r="C106" s="12" t="s">
        <v>181</v>
      </c>
      <c r="D106" s="12" t="s">
        <v>119</v>
      </c>
      <c r="E106" s="13">
        <v>9</v>
      </c>
      <c r="F106" s="12" t="s">
        <v>46</v>
      </c>
      <c r="G106" s="13" t="s">
        <v>239</v>
      </c>
      <c r="H106" s="12" t="s">
        <v>128</v>
      </c>
      <c r="I106" s="12" t="s">
        <v>240</v>
      </c>
      <c r="J106" s="12" t="s">
        <v>246</v>
      </c>
      <c r="K106" s="14">
        <v>510902373</v>
      </c>
      <c r="L106" s="12" t="s">
        <v>116</v>
      </c>
      <c r="M106" s="12">
        <v>19.8</v>
      </c>
      <c r="N106" s="12" t="s">
        <v>52</v>
      </c>
      <c r="O106" s="12">
        <v>6</v>
      </c>
      <c r="P106" s="12" t="s">
        <v>53</v>
      </c>
      <c r="Q106" s="12">
        <v>208</v>
      </c>
      <c r="R106" s="12" t="s">
        <v>54</v>
      </c>
      <c r="S106" s="12" t="s">
        <v>134</v>
      </c>
      <c r="T106" s="12" t="s">
        <v>135</v>
      </c>
      <c r="U106" s="12" t="s">
        <v>94</v>
      </c>
      <c r="V106" s="12" t="s">
        <v>58</v>
      </c>
      <c r="W106" s="12" t="s">
        <v>95</v>
      </c>
      <c r="X106" s="12" t="b">
        <v>0</v>
      </c>
      <c r="Y106" s="12" t="b">
        <v>0</v>
      </c>
      <c r="Z106" s="12" t="e">
        <v>#N/A</v>
      </c>
      <c r="AA106" s="12">
        <v>4.1184000000000003</v>
      </c>
      <c r="AB106" s="12">
        <v>0</v>
      </c>
      <c r="AC106" s="12" t="s">
        <v>181</v>
      </c>
      <c r="AD106" s="12" t="s">
        <v>240</v>
      </c>
      <c r="AE106" s="12" t="s">
        <v>246</v>
      </c>
      <c r="AF106" s="12" t="s">
        <v>185</v>
      </c>
      <c r="AG106" s="12" t="s">
        <v>8</v>
      </c>
      <c r="AH106" s="12" t="b">
        <v>0</v>
      </c>
      <c r="AI106" s="12" t="s">
        <v>60</v>
      </c>
      <c r="AJ106" s="12" t="s">
        <v>186</v>
      </c>
      <c r="AK106" s="12" t="s">
        <v>147</v>
      </c>
      <c r="AL106" s="12" t="s">
        <v>207</v>
      </c>
      <c r="AM106" s="12" t="s">
        <v>64</v>
      </c>
      <c r="AN106" s="15" t="e">
        <v>#N/A</v>
      </c>
      <c r="AO106" t="str">
        <f>RIGHT('CMO Input'!$T106,(LEN('CMO Input'!$T106)-FIND(" ",'CMO Input'!$T106,1)))</f>
        <v>6-7”</v>
      </c>
      <c r="AP106">
        <f>'CMO Input'!$O106</f>
        <v>6</v>
      </c>
      <c r="AR106" t="str">
        <f>Table2[[#This Row],[Policy / Non Policy]]</f>
        <v>Policy</v>
      </c>
      <c r="AS106" t="str">
        <f>'CMO Input'!$U106</f>
        <v>Tier 1</v>
      </c>
      <c r="AT106" t="str">
        <f>'CMO Input'!$P106</f>
        <v>CI</v>
      </c>
      <c r="AU106" t="str" cm="1">
        <f t="array" ref="AU1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6" s="8" t="str">
        <f>TEXT('CMO Input'!$D106,"MMM-YY")</f>
        <v>May</v>
      </c>
    </row>
    <row r="107" spans="1:48" x14ac:dyDescent="0.25">
      <c r="A107" s="18">
        <v>510833356</v>
      </c>
      <c r="B107" s="16" t="s">
        <v>180</v>
      </c>
      <c r="C107" s="16" t="s">
        <v>181</v>
      </c>
      <c r="D107" s="16" t="s">
        <v>119</v>
      </c>
      <c r="E107" s="17">
        <v>9</v>
      </c>
      <c r="F107" s="16" t="s">
        <v>46</v>
      </c>
      <c r="G107" s="17" t="s">
        <v>239</v>
      </c>
      <c r="H107" s="16" t="s">
        <v>128</v>
      </c>
      <c r="I107" s="16" t="s">
        <v>240</v>
      </c>
      <c r="J107" s="16" t="s">
        <v>246</v>
      </c>
      <c r="K107" s="18">
        <v>510833356</v>
      </c>
      <c r="L107" s="16" t="s">
        <v>116</v>
      </c>
      <c r="M107" s="16">
        <v>0</v>
      </c>
      <c r="N107" s="16" t="s">
        <v>52</v>
      </c>
      <c r="O107" s="16">
        <v>4</v>
      </c>
      <c r="P107" s="16" t="s">
        <v>53</v>
      </c>
      <c r="Q107" s="16">
        <v>3</v>
      </c>
      <c r="R107" s="16" t="s">
        <v>54</v>
      </c>
      <c r="S107" s="16" t="s">
        <v>117</v>
      </c>
      <c r="T107" s="16" t="s">
        <v>118</v>
      </c>
      <c r="U107" s="16" t="s">
        <v>94</v>
      </c>
      <c r="V107" s="16" t="s">
        <v>58</v>
      </c>
      <c r="W107" s="16" t="s">
        <v>95</v>
      </c>
      <c r="X107" s="16" t="b">
        <v>0</v>
      </c>
      <c r="Y107" s="16" t="b">
        <v>0</v>
      </c>
      <c r="Z107" s="16" t="e">
        <v>#N/A</v>
      </c>
      <c r="AA107" s="16">
        <v>0</v>
      </c>
      <c r="AB107" s="16">
        <v>0</v>
      </c>
      <c r="AC107" s="16" t="s">
        <v>181</v>
      </c>
      <c r="AD107" s="16" t="s">
        <v>240</v>
      </c>
      <c r="AE107" s="16" t="s">
        <v>246</v>
      </c>
      <c r="AF107" s="16" t="s">
        <v>185</v>
      </c>
      <c r="AG107" s="16" t="s">
        <v>8</v>
      </c>
      <c r="AH107" s="16" t="b">
        <v>0</v>
      </c>
      <c r="AI107" s="16" t="s">
        <v>60</v>
      </c>
      <c r="AJ107" s="16" t="s">
        <v>186</v>
      </c>
      <c r="AK107" s="16"/>
      <c r="AL107" s="16" t="s">
        <v>207</v>
      </c>
      <c r="AM107" s="16" t="s">
        <v>64</v>
      </c>
      <c r="AN107" s="19" t="e">
        <v>#N/A</v>
      </c>
      <c r="AO107" t="str">
        <f>RIGHT('CMO Input'!$T107,(LEN('CMO Input'!$T107)-FIND(" ",'CMO Input'!$T107,1)))</f>
        <v>4-5”</v>
      </c>
      <c r="AP107">
        <f>'CMO Input'!$O107</f>
        <v>4</v>
      </c>
      <c r="AR107" t="str">
        <f>Table2[[#This Row],[Policy / Non Policy]]</f>
        <v>Policy</v>
      </c>
      <c r="AS107" t="str">
        <f>'CMO Input'!$U107</f>
        <v>Tier 1</v>
      </c>
      <c r="AT107" t="str">
        <f>'CMO Input'!$P107</f>
        <v>CI</v>
      </c>
      <c r="AU107" t="str" cm="1">
        <f t="array" ref="AU1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" s="8" t="str">
        <f>TEXT('CMO Input'!$D107,"MMM-YY")</f>
        <v>May</v>
      </c>
    </row>
    <row r="108" spans="1:48" x14ac:dyDescent="0.25">
      <c r="A108" s="14">
        <v>220001382168</v>
      </c>
      <c r="B108" s="12" t="s">
        <v>180</v>
      </c>
      <c r="C108" s="12" t="s">
        <v>181</v>
      </c>
      <c r="D108" s="12" t="s">
        <v>119</v>
      </c>
      <c r="E108" s="13">
        <v>9</v>
      </c>
      <c r="F108" s="12" t="s">
        <v>46</v>
      </c>
      <c r="G108" s="13" t="s">
        <v>239</v>
      </c>
      <c r="H108" s="12" t="s">
        <v>128</v>
      </c>
      <c r="I108" s="12" t="s">
        <v>240</v>
      </c>
      <c r="J108" s="12" t="s">
        <v>246</v>
      </c>
      <c r="K108" s="14">
        <v>220001382168</v>
      </c>
      <c r="L108" s="12" t="s">
        <v>116</v>
      </c>
      <c r="M108" s="12">
        <v>0</v>
      </c>
      <c r="N108" s="12" t="s">
        <v>52</v>
      </c>
      <c r="O108" s="12">
        <v>4</v>
      </c>
      <c r="P108" s="12" t="s">
        <v>53</v>
      </c>
      <c r="Q108" s="12">
        <v>2</v>
      </c>
      <c r="R108" s="12" t="s">
        <v>54</v>
      </c>
      <c r="S108" s="12" t="s">
        <v>117</v>
      </c>
      <c r="T108" s="12" t="s">
        <v>118</v>
      </c>
      <c r="U108" s="12" t="s">
        <v>94</v>
      </c>
      <c r="V108" s="12" t="s">
        <v>58</v>
      </c>
      <c r="W108" s="12" t="s">
        <v>95</v>
      </c>
      <c r="X108" s="12" t="b">
        <v>0</v>
      </c>
      <c r="Y108" s="12" t="b">
        <v>0</v>
      </c>
      <c r="Z108" s="12" t="e">
        <v>#N/A</v>
      </c>
      <c r="AA108" s="12">
        <v>0</v>
      </c>
      <c r="AB108" s="12">
        <v>0</v>
      </c>
      <c r="AC108" s="12" t="s">
        <v>181</v>
      </c>
      <c r="AD108" s="12" t="s">
        <v>240</v>
      </c>
      <c r="AE108" s="12" t="s">
        <v>246</v>
      </c>
      <c r="AF108" s="12" t="s">
        <v>185</v>
      </c>
      <c r="AG108" s="12" t="s">
        <v>8</v>
      </c>
      <c r="AH108" s="12" t="b">
        <v>0</v>
      </c>
      <c r="AI108" s="12" t="s">
        <v>60</v>
      </c>
      <c r="AJ108" s="12" t="s">
        <v>186</v>
      </c>
      <c r="AK108" s="12"/>
      <c r="AL108" s="12" t="s">
        <v>207</v>
      </c>
      <c r="AM108" s="12" t="s">
        <v>64</v>
      </c>
      <c r="AN108" s="15" t="e">
        <v>#N/A</v>
      </c>
      <c r="AO108" t="str">
        <f>RIGHT('CMO Input'!$T108,(LEN('CMO Input'!$T108)-FIND(" ",'CMO Input'!$T108,1)))</f>
        <v>4-5”</v>
      </c>
      <c r="AP108">
        <f>'CMO Input'!$O108</f>
        <v>4</v>
      </c>
      <c r="AR108" t="str">
        <f>Table2[[#This Row],[Policy / Non Policy]]</f>
        <v>Policy</v>
      </c>
      <c r="AS108" t="str">
        <f>'CMO Input'!$U108</f>
        <v>Tier 1</v>
      </c>
      <c r="AT108" t="str">
        <f>'CMO Input'!$P108</f>
        <v>CI</v>
      </c>
      <c r="AU108" t="str" cm="1">
        <f t="array" ref="AU1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8" s="8" t="str">
        <f>TEXT('CMO Input'!$D108,"MMM-YY")</f>
        <v>May</v>
      </c>
    </row>
    <row r="109" spans="1:48" x14ac:dyDescent="0.25">
      <c r="A109" s="18">
        <v>510813633</v>
      </c>
      <c r="B109" s="16" t="s">
        <v>180</v>
      </c>
      <c r="C109" s="16" t="s">
        <v>181</v>
      </c>
      <c r="D109" s="16" t="s">
        <v>124</v>
      </c>
      <c r="E109" s="17">
        <v>10</v>
      </c>
      <c r="F109" s="16" t="s">
        <v>46</v>
      </c>
      <c r="G109" s="17" t="s">
        <v>188</v>
      </c>
      <c r="H109" s="16" t="s">
        <v>194</v>
      </c>
      <c r="I109" s="16" t="s">
        <v>247</v>
      </c>
      <c r="J109" s="16" t="s">
        <v>248</v>
      </c>
      <c r="K109" s="18">
        <v>510813633</v>
      </c>
      <c r="L109" s="16" t="s">
        <v>116</v>
      </c>
      <c r="M109" s="16">
        <v>66.8</v>
      </c>
      <c r="N109" s="16" t="s">
        <v>52</v>
      </c>
      <c r="O109" s="16">
        <v>6</v>
      </c>
      <c r="P109" s="16" t="s">
        <v>53</v>
      </c>
      <c r="Q109" s="16">
        <v>70</v>
      </c>
      <c r="R109" s="16" t="s">
        <v>54</v>
      </c>
      <c r="S109" s="16" t="s">
        <v>134</v>
      </c>
      <c r="T109" s="16" t="s">
        <v>135</v>
      </c>
      <c r="U109" s="16" t="s">
        <v>94</v>
      </c>
      <c r="V109" s="16" t="s">
        <v>58</v>
      </c>
      <c r="W109" s="16" t="s">
        <v>95</v>
      </c>
      <c r="X109" s="16" t="b">
        <v>0</v>
      </c>
      <c r="Y109" s="16" t="b">
        <v>0</v>
      </c>
      <c r="Z109" s="16" t="e">
        <v>#N/A</v>
      </c>
      <c r="AA109" s="16">
        <v>4.6760000000000002</v>
      </c>
      <c r="AB109" s="16">
        <v>0</v>
      </c>
      <c r="AC109" s="16" t="s">
        <v>181</v>
      </c>
      <c r="AD109" s="16" t="s">
        <v>247</v>
      </c>
      <c r="AE109" s="16" t="s">
        <v>248</v>
      </c>
      <c r="AF109" s="16" t="s">
        <v>249</v>
      </c>
      <c r="AG109" s="16" t="s">
        <v>8</v>
      </c>
      <c r="AH109" s="16" t="b">
        <v>0</v>
      </c>
      <c r="AI109" s="16" t="s">
        <v>60</v>
      </c>
      <c r="AJ109" s="16" t="s">
        <v>146</v>
      </c>
      <c r="AK109" s="16" t="s">
        <v>147</v>
      </c>
      <c r="AL109" s="16" t="s">
        <v>148</v>
      </c>
      <c r="AM109" s="16" t="s">
        <v>64</v>
      </c>
      <c r="AN109" s="19" t="e">
        <v>#N/A</v>
      </c>
      <c r="AO109" t="str">
        <f>RIGHT('CMO Input'!$T109,(LEN('CMO Input'!$T109)-FIND(" ",'CMO Input'!$T109,1)))</f>
        <v>6-7”</v>
      </c>
      <c r="AP109">
        <f>'CMO Input'!$O109</f>
        <v>6</v>
      </c>
      <c r="AR109" t="str">
        <f>Table2[[#This Row],[Policy / Non Policy]]</f>
        <v>Policy</v>
      </c>
      <c r="AS109" t="str">
        <f>'CMO Input'!$U109</f>
        <v>Tier 1</v>
      </c>
      <c r="AT109" t="str">
        <f>'CMO Input'!$P109</f>
        <v>CI</v>
      </c>
      <c r="AU109" t="str" cm="1">
        <f t="array" ref="AU1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9" s="8" t="str">
        <f>TEXT('CMO Input'!$D109,"MMM-YY")</f>
        <v>June</v>
      </c>
    </row>
    <row r="110" spans="1:48" x14ac:dyDescent="0.25">
      <c r="A110" s="14">
        <v>510872769</v>
      </c>
      <c r="B110" s="12" t="s">
        <v>180</v>
      </c>
      <c r="C110" s="12" t="s">
        <v>181</v>
      </c>
      <c r="D110" s="12" t="s">
        <v>124</v>
      </c>
      <c r="E110" s="13">
        <v>10</v>
      </c>
      <c r="F110" s="12" t="s">
        <v>46</v>
      </c>
      <c r="G110" s="13" t="s">
        <v>239</v>
      </c>
      <c r="H110" s="12" t="s">
        <v>128</v>
      </c>
      <c r="I110" s="12" t="s">
        <v>224</v>
      </c>
      <c r="J110" s="12" t="s">
        <v>225</v>
      </c>
      <c r="K110" s="14">
        <v>510872769</v>
      </c>
      <c r="L110" s="12" t="s">
        <v>116</v>
      </c>
      <c r="M110" s="12">
        <v>11.8</v>
      </c>
      <c r="N110" s="12" t="s">
        <v>52</v>
      </c>
      <c r="O110" s="12">
        <v>8</v>
      </c>
      <c r="P110" s="12" t="s">
        <v>53</v>
      </c>
      <c r="Q110" s="12">
        <v>30</v>
      </c>
      <c r="R110" s="12" t="s">
        <v>54</v>
      </c>
      <c r="S110" s="12" t="s">
        <v>92</v>
      </c>
      <c r="T110" s="12" t="s">
        <v>93</v>
      </c>
      <c r="U110" s="12" t="s">
        <v>94</v>
      </c>
      <c r="V110" s="12" t="s">
        <v>58</v>
      </c>
      <c r="W110" s="12" t="s">
        <v>95</v>
      </c>
      <c r="X110" s="12" t="b">
        <v>0</v>
      </c>
      <c r="Y110" s="12" t="b">
        <v>0</v>
      </c>
      <c r="Z110" s="12" t="e">
        <v>#N/A</v>
      </c>
      <c r="AA110" s="12">
        <v>0.35400000000000004</v>
      </c>
      <c r="AB110" s="12">
        <v>0</v>
      </c>
      <c r="AC110" s="12" t="s">
        <v>181</v>
      </c>
      <c r="AD110" s="12" t="s">
        <v>224</v>
      </c>
      <c r="AE110" s="12" t="s">
        <v>225</v>
      </c>
      <c r="AF110" s="12" t="s">
        <v>185</v>
      </c>
      <c r="AG110" s="12" t="s">
        <v>8</v>
      </c>
      <c r="AH110" s="12" t="b">
        <v>0</v>
      </c>
      <c r="AI110" s="12" t="s">
        <v>60</v>
      </c>
      <c r="AJ110" s="12" t="s">
        <v>186</v>
      </c>
      <c r="AK110" s="12" t="s">
        <v>147</v>
      </c>
      <c r="AL110" s="12" t="s">
        <v>226</v>
      </c>
      <c r="AM110" s="12" t="s">
        <v>64</v>
      </c>
      <c r="AN110" s="15" t="e">
        <v>#N/A</v>
      </c>
      <c r="AO110" t="str">
        <f>RIGHT('CMO Input'!$T110,(LEN('CMO Input'!$T110)-FIND(" ",'CMO Input'!$T110,1)))</f>
        <v>8”</v>
      </c>
      <c r="AP110">
        <f>'CMO Input'!$O110</f>
        <v>8</v>
      </c>
      <c r="AR110" t="str">
        <f>Table2[[#This Row],[Policy / Non Policy]]</f>
        <v>Policy</v>
      </c>
      <c r="AS110" t="str">
        <f>'CMO Input'!$U110</f>
        <v>Tier 1</v>
      </c>
      <c r="AT110" t="str">
        <f>'CMO Input'!$P110</f>
        <v>CI</v>
      </c>
      <c r="AU110" t="str" cm="1">
        <f t="array" ref="AU1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0" s="8" t="str">
        <f>TEXT('CMO Input'!$D110,"MMM-YY")</f>
        <v>June</v>
      </c>
    </row>
    <row r="111" spans="1:48" x14ac:dyDescent="0.25">
      <c r="A111" s="18">
        <v>510845984</v>
      </c>
      <c r="B111" s="16" t="s">
        <v>180</v>
      </c>
      <c r="C111" s="16" t="s">
        <v>181</v>
      </c>
      <c r="D111" s="16" t="s">
        <v>124</v>
      </c>
      <c r="E111" s="17">
        <v>10</v>
      </c>
      <c r="F111" s="16" t="s">
        <v>46</v>
      </c>
      <c r="G111" s="17" t="s">
        <v>239</v>
      </c>
      <c r="H111" s="16" t="s">
        <v>128</v>
      </c>
      <c r="I111" s="16" t="s">
        <v>240</v>
      </c>
      <c r="J111" s="16" t="s">
        <v>250</v>
      </c>
      <c r="K111" s="18">
        <v>510845984</v>
      </c>
      <c r="L111" s="16" t="s">
        <v>116</v>
      </c>
      <c r="M111" s="16">
        <v>23.5</v>
      </c>
      <c r="N111" s="16" t="s">
        <v>52</v>
      </c>
      <c r="O111" s="16">
        <v>4</v>
      </c>
      <c r="P111" s="16" t="s">
        <v>53</v>
      </c>
      <c r="Q111" s="16">
        <v>73</v>
      </c>
      <c r="R111" s="16" t="s">
        <v>54</v>
      </c>
      <c r="S111" s="16" t="s">
        <v>117</v>
      </c>
      <c r="T111" s="16" t="s">
        <v>118</v>
      </c>
      <c r="U111" s="16" t="s">
        <v>94</v>
      </c>
      <c r="V111" s="16" t="s">
        <v>58</v>
      </c>
      <c r="W111" s="16" t="s">
        <v>95</v>
      </c>
      <c r="X111" s="16" t="b">
        <v>0</v>
      </c>
      <c r="Y111" s="16" t="b">
        <v>0</v>
      </c>
      <c r="Z111" s="16" t="e">
        <v>#N/A</v>
      </c>
      <c r="AA111" s="16">
        <v>1.7155</v>
      </c>
      <c r="AB111" s="16">
        <v>0</v>
      </c>
      <c r="AC111" s="16" t="s">
        <v>181</v>
      </c>
      <c r="AD111" s="16" t="s">
        <v>240</v>
      </c>
      <c r="AE111" s="16" t="s">
        <v>250</v>
      </c>
      <c r="AF111" s="16" t="s">
        <v>185</v>
      </c>
      <c r="AG111" s="16" t="s">
        <v>8</v>
      </c>
      <c r="AH111" s="16" t="b">
        <v>0</v>
      </c>
      <c r="AI111" s="16" t="s">
        <v>60</v>
      </c>
      <c r="AJ111" s="16" t="s">
        <v>186</v>
      </c>
      <c r="AK111" s="16"/>
      <c r="AL111" s="16" t="s">
        <v>207</v>
      </c>
      <c r="AM111" s="16" t="s">
        <v>64</v>
      </c>
      <c r="AN111" s="19" t="e">
        <v>#N/A</v>
      </c>
      <c r="AO111" t="str">
        <f>RIGHT('CMO Input'!$T111,(LEN('CMO Input'!$T111)-FIND(" ",'CMO Input'!$T111,1)))</f>
        <v>4-5”</v>
      </c>
      <c r="AP111">
        <f>'CMO Input'!$O111</f>
        <v>4</v>
      </c>
      <c r="AR111" t="str">
        <f>Table2[[#This Row],[Policy / Non Policy]]</f>
        <v>Policy</v>
      </c>
      <c r="AS111" t="str">
        <f>'CMO Input'!$U111</f>
        <v>Tier 1</v>
      </c>
      <c r="AT111" t="str">
        <f>'CMO Input'!$P111</f>
        <v>CI</v>
      </c>
      <c r="AU111" t="str" cm="1">
        <f t="array" ref="AU1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1" s="8" t="str">
        <f>TEXT('CMO Input'!$D111,"MMM-YY")</f>
        <v>June</v>
      </c>
    </row>
    <row r="112" spans="1:48" x14ac:dyDescent="0.25">
      <c r="A112" s="14">
        <v>510819460</v>
      </c>
      <c r="B112" s="12" t="s">
        <v>180</v>
      </c>
      <c r="C112" s="12" t="s">
        <v>181</v>
      </c>
      <c r="D112" s="12" t="s">
        <v>124</v>
      </c>
      <c r="E112" s="13">
        <v>10</v>
      </c>
      <c r="F112" s="12" t="s">
        <v>46</v>
      </c>
      <c r="G112" s="13" t="s">
        <v>239</v>
      </c>
      <c r="H112" s="12" t="s">
        <v>128</v>
      </c>
      <c r="I112" s="12" t="s">
        <v>240</v>
      </c>
      <c r="J112" s="12" t="s">
        <v>250</v>
      </c>
      <c r="K112" s="14">
        <v>510819460</v>
      </c>
      <c r="L112" s="12" t="s">
        <v>116</v>
      </c>
      <c r="M112" s="12">
        <v>16.5</v>
      </c>
      <c r="N112" s="12" t="s">
        <v>52</v>
      </c>
      <c r="O112" s="12">
        <v>6</v>
      </c>
      <c r="P112" s="12" t="s">
        <v>53</v>
      </c>
      <c r="Q112" s="12">
        <v>7</v>
      </c>
      <c r="R112" s="12" t="s">
        <v>54</v>
      </c>
      <c r="S112" s="12" t="s">
        <v>134</v>
      </c>
      <c r="T112" s="12" t="s">
        <v>135</v>
      </c>
      <c r="U112" s="12" t="s">
        <v>94</v>
      </c>
      <c r="V112" s="12" t="s">
        <v>58</v>
      </c>
      <c r="W112" s="12" t="s">
        <v>95</v>
      </c>
      <c r="X112" s="12" t="b">
        <v>0</v>
      </c>
      <c r="Y112" s="12" t="b">
        <v>0</v>
      </c>
      <c r="Z112" s="12" t="e">
        <v>#N/A</v>
      </c>
      <c r="AA112" s="12">
        <v>0.11550000000000001</v>
      </c>
      <c r="AB112" s="12">
        <v>0</v>
      </c>
      <c r="AC112" s="12" t="s">
        <v>181</v>
      </c>
      <c r="AD112" s="12" t="s">
        <v>240</v>
      </c>
      <c r="AE112" s="12" t="s">
        <v>250</v>
      </c>
      <c r="AF112" s="12" t="s">
        <v>185</v>
      </c>
      <c r="AG112" s="12" t="s">
        <v>8</v>
      </c>
      <c r="AH112" s="12" t="b">
        <v>0</v>
      </c>
      <c r="AI112" s="12" t="s">
        <v>60</v>
      </c>
      <c r="AJ112" s="12" t="s">
        <v>186</v>
      </c>
      <c r="AK112" s="12" t="s">
        <v>147</v>
      </c>
      <c r="AL112" s="12" t="s">
        <v>207</v>
      </c>
      <c r="AM112" s="12" t="s">
        <v>64</v>
      </c>
      <c r="AN112" s="15" t="e">
        <v>#N/A</v>
      </c>
      <c r="AO112" t="str">
        <f>RIGHT('CMO Input'!$T112,(LEN('CMO Input'!$T112)-FIND(" ",'CMO Input'!$T112,1)))</f>
        <v>6-7”</v>
      </c>
      <c r="AP112">
        <f>'CMO Input'!$O112</f>
        <v>6</v>
      </c>
      <c r="AR112" t="str">
        <f>Table2[[#This Row],[Policy / Non Policy]]</f>
        <v>Policy</v>
      </c>
      <c r="AS112" t="str">
        <f>'CMO Input'!$U112</f>
        <v>Tier 1</v>
      </c>
      <c r="AT112" t="str">
        <f>'CMO Input'!$P112</f>
        <v>CI</v>
      </c>
      <c r="AU112" t="str" cm="1">
        <f t="array" ref="AU1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2" s="8" t="str">
        <f>TEXT('CMO Input'!$D112,"MMM-YY")</f>
        <v>June</v>
      </c>
    </row>
    <row r="113" spans="1:48" x14ac:dyDescent="0.25">
      <c r="A113" s="18">
        <v>510819461</v>
      </c>
      <c r="B113" s="16" t="s">
        <v>180</v>
      </c>
      <c r="C113" s="16" t="s">
        <v>181</v>
      </c>
      <c r="D113" s="16" t="s">
        <v>124</v>
      </c>
      <c r="E113" s="17">
        <v>10</v>
      </c>
      <c r="F113" s="16" t="s">
        <v>46</v>
      </c>
      <c r="G113" s="17" t="s">
        <v>239</v>
      </c>
      <c r="H113" s="16" t="s">
        <v>128</v>
      </c>
      <c r="I113" s="16" t="s">
        <v>240</v>
      </c>
      <c r="J113" s="16" t="s">
        <v>250</v>
      </c>
      <c r="K113" s="18">
        <v>510819461</v>
      </c>
      <c r="L113" s="16" t="s">
        <v>116</v>
      </c>
      <c r="M113" s="16">
        <v>22.5</v>
      </c>
      <c r="N113" s="16" t="s">
        <v>52</v>
      </c>
      <c r="O113" s="16">
        <v>6</v>
      </c>
      <c r="P113" s="16" t="s">
        <v>53</v>
      </c>
      <c r="Q113" s="16">
        <v>106</v>
      </c>
      <c r="R113" s="16" t="s">
        <v>54</v>
      </c>
      <c r="S113" s="16" t="s">
        <v>134</v>
      </c>
      <c r="T113" s="16" t="s">
        <v>135</v>
      </c>
      <c r="U113" s="16" t="s">
        <v>94</v>
      </c>
      <c r="V113" s="16" t="s">
        <v>58</v>
      </c>
      <c r="W113" s="16" t="s">
        <v>95</v>
      </c>
      <c r="X113" s="16" t="b">
        <v>0</v>
      </c>
      <c r="Y113" s="16" t="b">
        <v>0</v>
      </c>
      <c r="Z113" s="16" t="e">
        <v>#N/A</v>
      </c>
      <c r="AA113" s="16">
        <v>2.3849999999999998</v>
      </c>
      <c r="AB113" s="16">
        <v>0</v>
      </c>
      <c r="AC113" s="16" t="s">
        <v>181</v>
      </c>
      <c r="AD113" s="16" t="s">
        <v>240</v>
      </c>
      <c r="AE113" s="16" t="s">
        <v>250</v>
      </c>
      <c r="AF113" s="16" t="s">
        <v>185</v>
      </c>
      <c r="AG113" s="16" t="s">
        <v>8</v>
      </c>
      <c r="AH113" s="16" t="b">
        <v>0</v>
      </c>
      <c r="AI113" s="16" t="s">
        <v>60</v>
      </c>
      <c r="AJ113" s="16" t="s">
        <v>186</v>
      </c>
      <c r="AK113" s="16" t="s">
        <v>147</v>
      </c>
      <c r="AL113" s="16" t="s">
        <v>207</v>
      </c>
      <c r="AM113" s="16" t="s">
        <v>64</v>
      </c>
      <c r="AN113" s="19" t="e">
        <v>#N/A</v>
      </c>
      <c r="AO113" t="str">
        <f>RIGHT('CMO Input'!$T113,(LEN('CMO Input'!$T113)-FIND(" ",'CMO Input'!$T113,1)))</f>
        <v>6-7”</v>
      </c>
      <c r="AP113">
        <f>'CMO Input'!$O113</f>
        <v>6</v>
      </c>
      <c r="AR113" t="str">
        <f>Table2[[#This Row],[Policy / Non Policy]]</f>
        <v>Policy</v>
      </c>
      <c r="AS113" t="str">
        <f>'CMO Input'!$U113</f>
        <v>Tier 1</v>
      </c>
      <c r="AT113" t="str">
        <f>'CMO Input'!$P113</f>
        <v>CI</v>
      </c>
      <c r="AU113" t="str" cm="1">
        <f t="array" ref="AU1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3" s="8" t="str">
        <f>TEXT('CMO Input'!$D113,"MMM-YY")</f>
        <v>June</v>
      </c>
    </row>
    <row r="114" spans="1:48" x14ac:dyDescent="0.25">
      <c r="A114" s="14">
        <v>510851298</v>
      </c>
      <c r="B114" s="12" t="s">
        <v>180</v>
      </c>
      <c r="C114" s="12" t="s">
        <v>181</v>
      </c>
      <c r="D114" s="12" t="s">
        <v>124</v>
      </c>
      <c r="E114" s="13">
        <v>11</v>
      </c>
      <c r="F114" s="12" t="s">
        <v>46</v>
      </c>
      <c r="G114" s="13" t="s">
        <v>80</v>
      </c>
      <c r="H114" s="12" t="s">
        <v>67</v>
      </c>
      <c r="I114" s="12" t="s">
        <v>242</v>
      </c>
      <c r="J114" s="12" t="s">
        <v>243</v>
      </c>
      <c r="K114" s="14">
        <v>510851298</v>
      </c>
      <c r="L114" s="12" t="s">
        <v>116</v>
      </c>
      <c r="M114" s="12">
        <v>45</v>
      </c>
      <c r="N114" s="12" t="s">
        <v>52</v>
      </c>
      <c r="O114" s="12">
        <v>8</v>
      </c>
      <c r="P114" s="12" t="s">
        <v>53</v>
      </c>
      <c r="Q114" s="12">
        <v>60.5</v>
      </c>
      <c r="R114" s="12" t="s">
        <v>54</v>
      </c>
      <c r="S114" s="12" t="s">
        <v>92</v>
      </c>
      <c r="T114" s="12" t="s">
        <v>93</v>
      </c>
      <c r="U114" s="12" t="s">
        <v>94</v>
      </c>
      <c r="V114" s="12" t="s">
        <v>58</v>
      </c>
      <c r="W114" s="12" t="s">
        <v>95</v>
      </c>
      <c r="X114" s="12" t="b">
        <v>0</v>
      </c>
      <c r="Y114" s="12" t="b">
        <v>0</v>
      </c>
      <c r="Z114" s="12" t="e">
        <v>#N/A</v>
      </c>
      <c r="AA114" s="12">
        <v>2.7224999999999997</v>
      </c>
      <c r="AB114" s="12">
        <v>0</v>
      </c>
      <c r="AC114" s="12" t="s">
        <v>181</v>
      </c>
      <c r="AD114" s="12" t="s">
        <v>242</v>
      </c>
      <c r="AE114" s="12" t="s">
        <v>243</v>
      </c>
      <c r="AF114" s="12" t="s">
        <v>244</v>
      </c>
      <c r="AG114" s="12" t="s">
        <v>8</v>
      </c>
      <c r="AH114" s="12" t="b">
        <v>0</v>
      </c>
      <c r="AI114" s="12" t="s">
        <v>60</v>
      </c>
      <c r="AJ114" s="12" t="s">
        <v>10</v>
      </c>
      <c r="AK114" s="12" t="s">
        <v>147</v>
      </c>
      <c r="AL114" s="12" t="s">
        <v>251</v>
      </c>
      <c r="AM114" s="12" t="s">
        <v>64</v>
      </c>
      <c r="AN114" s="15" t="e">
        <v>#N/A</v>
      </c>
      <c r="AO114" t="str">
        <f>RIGHT('CMO Input'!$T114,(LEN('CMO Input'!$T114)-FIND(" ",'CMO Input'!$T114,1)))</f>
        <v>8”</v>
      </c>
      <c r="AP114">
        <f>'CMO Input'!$O114</f>
        <v>8</v>
      </c>
      <c r="AR114" t="str">
        <f>Table2[[#This Row],[Policy / Non Policy]]</f>
        <v>Policy</v>
      </c>
      <c r="AS114" t="str">
        <f>'CMO Input'!$U114</f>
        <v>Tier 1</v>
      </c>
      <c r="AT114" t="str">
        <f>'CMO Input'!$P114</f>
        <v>CI</v>
      </c>
      <c r="AU114" t="str" cm="1">
        <f t="array" ref="AU1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4" s="8" t="str">
        <f>TEXT('CMO Input'!$D114,"MMM-YY")</f>
        <v>June</v>
      </c>
    </row>
    <row r="115" spans="1:48" x14ac:dyDescent="0.25">
      <c r="A115" s="18">
        <v>612791714</v>
      </c>
      <c r="B115" s="16" t="s">
        <v>180</v>
      </c>
      <c r="C115" s="16" t="s">
        <v>181</v>
      </c>
      <c r="D115" s="16" t="s">
        <v>124</v>
      </c>
      <c r="E115" s="17">
        <v>11</v>
      </c>
      <c r="F115" s="16" t="s">
        <v>46</v>
      </c>
      <c r="G115" s="17" t="s">
        <v>80</v>
      </c>
      <c r="H115" s="16" t="s">
        <v>67</v>
      </c>
      <c r="I115" s="16" t="s">
        <v>242</v>
      </c>
      <c r="J115" s="16" t="s">
        <v>243</v>
      </c>
      <c r="K115" s="18">
        <v>612791714</v>
      </c>
      <c r="L115" s="16" t="s">
        <v>116</v>
      </c>
      <c r="M115" s="16">
        <v>100.5</v>
      </c>
      <c r="N115" s="16" t="s">
        <v>52</v>
      </c>
      <c r="O115" s="16">
        <v>4</v>
      </c>
      <c r="P115" s="16" t="s">
        <v>53</v>
      </c>
      <c r="Q115" s="16">
        <v>4.4000000000000004</v>
      </c>
      <c r="R115" s="16" t="s">
        <v>54</v>
      </c>
      <c r="S115" s="16" t="s">
        <v>117</v>
      </c>
      <c r="T115" s="16" t="s">
        <v>118</v>
      </c>
      <c r="U115" s="16" t="s">
        <v>94</v>
      </c>
      <c r="V115" s="16" t="s">
        <v>58</v>
      </c>
      <c r="W115" s="16" t="s">
        <v>95</v>
      </c>
      <c r="X115" s="16" t="b">
        <v>0</v>
      </c>
      <c r="Y115" s="16" t="b">
        <v>0</v>
      </c>
      <c r="Z115" s="16" t="e">
        <v>#N/A</v>
      </c>
      <c r="AA115" s="16">
        <v>0.44220000000000004</v>
      </c>
      <c r="AB115" s="16">
        <v>0</v>
      </c>
      <c r="AC115" s="16" t="s">
        <v>181</v>
      </c>
      <c r="AD115" s="16" t="s">
        <v>242</v>
      </c>
      <c r="AE115" s="16" t="s">
        <v>243</v>
      </c>
      <c r="AF115" s="16" t="s">
        <v>244</v>
      </c>
      <c r="AG115" s="16" t="s">
        <v>8</v>
      </c>
      <c r="AH115" s="16" t="b">
        <v>0</v>
      </c>
      <c r="AI115" s="16" t="s">
        <v>60</v>
      </c>
      <c r="AJ115" s="16" t="s">
        <v>10</v>
      </c>
      <c r="AK115" s="16" t="s">
        <v>147</v>
      </c>
      <c r="AL115" s="16" t="s">
        <v>251</v>
      </c>
      <c r="AM115" s="16" t="s">
        <v>64</v>
      </c>
      <c r="AN115" s="19" t="s">
        <v>126</v>
      </c>
      <c r="AO115" t="str">
        <f>RIGHT('CMO Input'!$T115,(LEN('CMO Input'!$T115)-FIND(" ",'CMO Input'!$T115,1)))</f>
        <v>4-5”</v>
      </c>
      <c r="AP115">
        <f>'CMO Input'!$O115</f>
        <v>4</v>
      </c>
      <c r="AR115" t="str">
        <f>Table2[[#This Row],[Policy / Non Policy]]</f>
        <v>Policy</v>
      </c>
      <c r="AS115" t="str">
        <f>'CMO Input'!$U115</f>
        <v>Tier 1</v>
      </c>
      <c r="AT115" t="str">
        <f>'CMO Input'!$P115</f>
        <v>CI</v>
      </c>
      <c r="AU115" t="str" cm="1">
        <f t="array" ref="AU1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5" s="8" t="str">
        <f>TEXT('CMO Input'!$D115,"MMM-YY")</f>
        <v>June</v>
      </c>
    </row>
    <row r="116" spans="1:48" x14ac:dyDescent="0.25">
      <c r="A116" s="14">
        <v>510943983</v>
      </c>
      <c r="B116" s="12" t="s">
        <v>180</v>
      </c>
      <c r="C116" s="12" t="s">
        <v>181</v>
      </c>
      <c r="D116" s="12" t="s">
        <v>124</v>
      </c>
      <c r="E116" s="13">
        <v>11</v>
      </c>
      <c r="F116" s="12" t="s">
        <v>46</v>
      </c>
      <c r="G116" s="13" t="s">
        <v>188</v>
      </c>
      <c r="H116" s="12" t="s">
        <v>208</v>
      </c>
      <c r="I116" s="12" t="s">
        <v>236</v>
      </c>
      <c r="J116" s="12" t="s">
        <v>237</v>
      </c>
      <c r="K116" s="14">
        <v>510943983</v>
      </c>
      <c r="L116" s="12" t="s">
        <v>116</v>
      </c>
      <c r="M116" s="12">
        <v>25.7</v>
      </c>
      <c r="N116" s="12" t="s">
        <v>52</v>
      </c>
      <c r="O116" s="12">
        <v>6</v>
      </c>
      <c r="P116" s="12" t="s">
        <v>53</v>
      </c>
      <c r="Q116" s="12">
        <v>92</v>
      </c>
      <c r="R116" s="12" t="s">
        <v>54</v>
      </c>
      <c r="S116" s="12" t="s">
        <v>134</v>
      </c>
      <c r="T116" s="12" t="s">
        <v>135</v>
      </c>
      <c r="U116" s="12" t="s">
        <v>94</v>
      </c>
      <c r="V116" s="12" t="s">
        <v>58</v>
      </c>
      <c r="W116" s="12" t="s">
        <v>95</v>
      </c>
      <c r="X116" s="12" t="b">
        <v>0</v>
      </c>
      <c r="Y116" s="12" t="b">
        <v>0</v>
      </c>
      <c r="Z116" s="12" t="e">
        <v>#N/A</v>
      </c>
      <c r="AA116" s="12">
        <v>2.3643999999999998</v>
      </c>
      <c r="AB116" s="12">
        <v>0</v>
      </c>
      <c r="AC116" s="12" t="s">
        <v>181</v>
      </c>
      <c r="AD116" s="12" t="s">
        <v>236</v>
      </c>
      <c r="AE116" s="12" t="s">
        <v>237</v>
      </c>
      <c r="AF116" s="12" t="s">
        <v>192</v>
      </c>
      <c r="AG116" s="12" t="s">
        <v>8</v>
      </c>
      <c r="AH116" s="12" t="b">
        <v>0</v>
      </c>
      <c r="AI116" s="12" t="s">
        <v>60</v>
      </c>
      <c r="AJ116" s="12" t="s">
        <v>146</v>
      </c>
      <c r="AK116" s="12" t="s">
        <v>147</v>
      </c>
      <c r="AL116" s="12" t="s">
        <v>238</v>
      </c>
      <c r="AM116" s="12" t="s">
        <v>64</v>
      </c>
      <c r="AN116" s="15" t="e">
        <v>#N/A</v>
      </c>
      <c r="AO116" t="str">
        <f>RIGHT('CMO Input'!$T116,(LEN('CMO Input'!$T116)-FIND(" ",'CMO Input'!$T116,1)))</f>
        <v>6-7”</v>
      </c>
      <c r="AP116">
        <f>'CMO Input'!$O116</f>
        <v>6</v>
      </c>
      <c r="AR116" t="str">
        <f>Table2[[#This Row],[Policy / Non Policy]]</f>
        <v>Policy</v>
      </c>
      <c r="AS116" t="str">
        <f>'CMO Input'!$U116</f>
        <v>Tier 1</v>
      </c>
      <c r="AT116" t="str">
        <f>'CMO Input'!$P116</f>
        <v>CI</v>
      </c>
      <c r="AU116" t="str" cm="1">
        <f t="array" ref="AU1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6" s="8" t="str">
        <f>TEXT('CMO Input'!$D116,"MMM-YY")</f>
        <v>June</v>
      </c>
    </row>
    <row r="117" spans="1:48" x14ac:dyDescent="0.25">
      <c r="A117" s="18">
        <v>510813633</v>
      </c>
      <c r="B117" s="16" t="s">
        <v>180</v>
      </c>
      <c r="C117" s="16" t="s">
        <v>181</v>
      </c>
      <c r="D117" s="16" t="s">
        <v>124</v>
      </c>
      <c r="E117" s="17">
        <v>11</v>
      </c>
      <c r="F117" s="16" t="s">
        <v>46</v>
      </c>
      <c r="G117" s="17" t="s">
        <v>188</v>
      </c>
      <c r="H117" s="16" t="s">
        <v>194</v>
      </c>
      <c r="I117" s="16" t="s">
        <v>247</v>
      </c>
      <c r="J117" s="16" t="s">
        <v>248</v>
      </c>
      <c r="K117" s="18">
        <v>510813633</v>
      </c>
      <c r="L117" s="16" t="s">
        <v>116</v>
      </c>
      <c r="M117" s="16">
        <v>66.8</v>
      </c>
      <c r="N117" s="16" t="s">
        <v>52</v>
      </c>
      <c r="O117" s="16">
        <v>6</v>
      </c>
      <c r="P117" s="16" t="s">
        <v>53</v>
      </c>
      <c r="Q117" s="16">
        <v>195</v>
      </c>
      <c r="R117" s="16" t="s">
        <v>54</v>
      </c>
      <c r="S117" s="16" t="s">
        <v>134</v>
      </c>
      <c r="T117" s="16" t="s">
        <v>135</v>
      </c>
      <c r="U117" s="16" t="s">
        <v>94</v>
      </c>
      <c r="V117" s="16" t="s">
        <v>58</v>
      </c>
      <c r="W117" s="16" t="s">
        <v>95</v>
      </c>
      <c r="X117" s="16" t="b">
        <v>0</v>
      </c>
      <c r="Y117" s="16" t="b">
        <v>0</v>
      </c>
      <c r="Z117" s="16" t="e">
        <v>#N/A</v>
      </c>
      <c r="AA117" s="16">
        <v>13.026</v>
      </c>
      <c r="AB117" s="16">
        <v>0</v>
      </c>
      <c r="AC117" s="16" t="s">
        <v>181</v>
      </c>
      <c r="AD117" s="16" t="s">
        <v>247</v>
      </c>
      <c r="AE117" s="16" t="s">
        <v>248</v>
      </c>
      <c r="AF117" s="16" t="s">
        <v>249</v>
      </c>
      <c r="AG117" s="16" t="s">
        <v>8</v>
      </c>
      <c r="AH117" s="16" t="b">
        <v>0</v>
      </c>
      <c r="AI117" s="16" t="s">
        <v>60</v>
      </c>
      <c r="AJ117" s="16" t="s">
        <v>146</v>
      </c>
      <c r="AK117" s="16" t="s">
        <v>147</v>
      </c>
      <c r="AL117" s="16" t="s">
        <v>148</v>
      </c>
      <c r="AM117" s="16" t="s">
        <v>64</v>
      </c>
      <c r="AN117" s="19" t="e">
        <v>#N/A</v>
      </c>
      <c r="AO117" t="str">
        <f>RIGHT('CMO Input'!$T117,(LEN('CMO Input'!$T117)-FIND(" ",'CMO Input'!$T117,1)))</f>
        <v>6-7”</v>
      </c>
      <c r="AP117">
        <f>'CMO Input'!$O117</f>
        <v>6</v>
      </c>
      <c r="AR117" t="str">
        <f>Table2[[#This Row],[Policy / Non Policy]]</f>
        <v>Policy</v>
      </c>
      <c r="AS117" t="str">
        <f>'CMO Input'!$U117</f>
        <v>Tier 1</v>
      </c>
      <c r="AT117" t="str">
        <f>'CMO Input'!$P117</f>
        <v>CI</v>
      </c>
      <c r="AU117" t="str" cm="1">
        <f t="array" ref="AU1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7" s="8" t="str">
        <f>TEXT('CMO Input'!$D117,"MMM-YY")</f>
        <v>June</v>
      </c>
    </row>
    <row r="118" spans="1:48" x14ac:dyDescent="0.25">
      <c r="A118" s="14">
        <v>510872769</v>
      </c>
      <c r="B118" s="12" t="s">
        <v>180</v>
      </c>
      <c r="C118" s="12" t="s">
        <v>181</v>
      </c>
      <c r="D118" s="12" t="s">
        <v>124</v>
      </c>
      <c r="E118" s="13">
        <v>11</v>
      </c>
      <c r="F118" s="12" t="s">
        <v>46</v>
      </c>
      <c r="G118" s="13" t="s">
        <v>239</v>
      </c>
      <c r="H118" s="12" t="s">
        <v>128</v>
      </c>
      <c r="I118" s="12" t="s">
        <v>224</v>
      </c>
      <c r="J118" s="12" t="s">
        <v>225</v>
      </c>
      <c r="K118" s="14">
        <v>510872769</v>
      </c>
      <c r="L118" s="12" t="s">
        <v>116</v>
      </c>
      <c r="M118" s="12">
        <v>11.8</v>
      </c>
      <c r="N118" s="12" t="s">
        <v>52</v>
      </c>
      <c r="O118" s="12">
        <v>8</v>
      </c>
      <c r="P118" s="12" t="s">
        <v>53</v>
      </c>
      <c r="Q118" s="12">
        <v>75</v>
      </c>
      <c r="R118" s="12" t="s">
        <v>54</v>
      </c>
      <c r="S118" s="12" t="s">
        <v>92</v>
      </c>
      <c r="T118" s="12" t="s">
        <v>93</v>
      </c>
      <c r="U118" s="12" t="s">
        <v>94</v>
      </c>
      <c r="V118" s="12" t="s">
        <v>58</v>
      </c>
      <c r="W118" s="12" t="s">
        <v>95</v>
      </c>
      <c r="X118" s="12" t="b">
        <v>0</v>
      </c>
      <c r="Y118" s="12" t="b">
        <v>0</v>
      </c>
      <c r="Z118" s="12" t="e">
        <v>#N/A</v>
      </c>
      <c r="AA118" s="12">
        <v>0.88500000000000012</v>
      </c>
      <c r="AB118" s="12">
        <v>0</v>
      </c>
      <c r="AC118" s="12" t="s">
        <v>181</v>
      </c>
      <c r="AD118" s="12" t="s">
        <v>224</v>
      </c>
      <c r="AE118" s="12" t="s">
        <v>225</v>
      </c>
      <c r="AF118" s="12" t="s">
        <v>185</v>
      </c>
      <c r="AG118" s="12" t="s">
        <v>8</v>
      </c>
      <c r="AH118" s="12" t="b">
        <v>0</v>
      </c>
      <c r="AI118" s="12" t="s">
        <v>60</v>
      </c>
      <c r="AJ118" s="12" t="s">
        <v>186</v>
      </c>
      <c r="AK118" s="12" t="s">
        <v>147</v>
      </c>
      <c r="AL118" s="12" t="s">
        <v>226</v>
      </c>
      <c r="AM118" s="12" t="s">
        <v>64</v>
      </c>
      <c r="AN118" s="15" t="e">
        <v>#N/A</v>
      </c>
      <c r="AO118" t="str">
        <f>RIGHT('CMO Input'!$T118,(LEN('CMO Input'!$T118)-FIND(" ",'CMO Input'!$T118,1)))</f>
        <v>8”</v>
      </c>
      <c r="AP118">
        <f>'CMO Input'!$O118</f>
        <v>8</v>
      </c>
      <c r="AR118" t="str">
        <f>Table2[[#This Row],[Policy / Non Policy]]</f>
        <v>Policy</v>
      </c>
      <c r="AS118" t="str">
        <f>'CMO Input'!$U118</f>
        <v>Tier 1</v>
      </c>
      <c r="AT118" t="str">
        <f>'CMO Input'!$P118</f>
        <v>CI</v>
      </c>
      <c r="AU118" t="str" cm="1">
        <f t="array" ref="AU1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8" s="8" t="str">
        <f>TEXT('CMO Input'!$D118,"MMM-YY")</f>
        <v>June</v>
      </c>
    </row>
    <row r="119" spans="1:48" x14ac:dyDescent="0.25">
      <c r="A119" s="18">
        <v>510783058</v>
      </c>
      <c r="B119" s="16" t="s">
        <v>180</v>
      </c>
      <c r="C119" s="16" t="s">
        <v>181</v>
      </c>
      <c r="D119" s="16" t="s">
        <v>124</v>
      </c>
      <c r="E119" s="17">
        <v>11</v>
      </c>
      <c r="F119" s="16" t="s">
        <v>46</v>
      </c>
      <c r="G119" s="17" t="s">
        <v>239</v>
      </c>
      <c r="H119" s="16" t="s">
        <v>252</v>
      </c>
      <c r="I119" s="16" t="s">
        <v>240</v>
      </c>
      <c r="J119" s="16" t="s">
        <v>253</v>
      </c>
      <c r="K119" s="18">
        <v>510783058</v>
      </c>
      <c r="L119" s="16" t="s">
        <v>116</v>
      </c>
      <c r="M119" s="16">
        <v>31.2</v>
      </c>
      <c r="N119" s="16" t="s">
        <v>52</v>
      </c>
      <c r="O119" s="16">
        <v>4</v>
      </c>
      <c r="P119" s="16" t="s">
        <v>53</v>
      </c>
      <c r="Q119" s="16">
        <v>118</v>
      </c>
      <c r="R119" s="16" t="s">
        <v>54</v>
      </c>
      <c r="S119" s="16" t="s">
        <v>117</v>
      </c>
      <c r="T119" s="16" t="s">
        <v>118</v>
      </c>
      <c r="U119" s="16" t="s">
        <v>94</v>
      </c>
      <c r="V119" s="16" t="s">
        <v>58</v>
      </c>
      <c r="W119" s="16" t="s">
        <v>95</v>
      </c>
      <c r="X119" s="16" t="b">
        <v>0</v>
      </c>
      <c r="Y119" s="16" t="b">
        <v>0</v>
      </c>
      <c r="Z119" s="16" t="e">
        <v>#N/A</v>
      </c>
      <c r="AA119" s="16">
        <v>3.6816</v>
      </c>
      <c r="AB119" s="16">
        <v>0</v>
      </c>
      <c r="AC119" s="16" t="s">
        <v>181</v>
      </c>
      <c r="AD119" s="16" t="s">
        <v>240</v>
      </c>
      <c r="AE119" s="16" t="s">
        <v>253</v>
      </c>
      <c r="AF119" s="16" t="s">
        <v>185</v>
      </c>
      <c r="AG119" s="16" t="s">
        <v>8</v>
      </c>
      <c r="AH119" s="16" t="b">
        <v>0</v>
      </c>
      <c r="AI119" s="16" t="s">
        <v>60</v>
      </c>
      <c r="AJ119" s="16" t="s">
        <v>186</v>
      </c>
      <c r="AK119" s="16" t="s">
        <v>147</v>
      </c>
      <c r="AL119" s="16" t="s">
        <v>207</v>
      </c>
      <c r="AM119" s="16" t="s">
        <v>64</v>
      </c>
      <c r="AN119" s="19" t="e">
        <v>#N/A</v>
      </c>
      <c r="AO119" t="str">
        <f>RIGHT('CMO Input'!$T119,(LEN('CMO Input'!$T119)-FIND(" ",'CMO Input'!$T119,1)))</f>
        <v>4-5”</v>
      </c>
      <c r="AP119">
        <f>'CMO Input'!$O119</f>
        <v>4</v>
      </c>
      <c r="AR119" t="str">
        <f>Table2[[#This Row],[Policy / Non Policy]]</f>
        <v>Policy</v>
      </c>
      <c r="AS119" t="str">
        <f>'CMO Input'!$U119</f>
        <v>Tier 1</v>
      </c>
      <c r="AT119" t="str">
        <f>'CMO Input'!$P119</f>
        <v>CI</v>
      </c>
      <c r="AU119" t="str" cm="1">
        <f t="array" ref="AU1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9" s="8" t="str">
        <f>TEXT('CMO Input'!$D119,"MMM-YY")</f>
        <v>June</v>
      </c>
    </row>
    <row r="120" spans="1:48" x14ac:dyDescent="0.25">
      <c r="A120" s="14">
        <v>510819460</v>
      </c>
      <c r="B120" s="12" t="s">
        <v>180</v>
      </c>
      <c r="C120" s="12" t="s">
        <v>181</v>
      </c>
      <c r="D120" s="12" t="s">
        <v>124</v>
      </c>
      <c r="E120" s="13">
        <v>11</v>
      </c>
      <c r="F120" s="12" t="s">
        <v>46</v>
      </c>
      <c r="G120" s="13" t="s">
        <v>239</v>
      </c>
      <c r="H120" s="12" t="s">
        <v>252</v>
      </c>
      <c r="I120" s="12" t="s">
        <v>240</v>
      </c>
      <c r="J120" s="12" t="s">
        <v>250</v>
      </c>
      <c r="K120" s="14">
        <v>510819460</v>
      </c>
      <c r="L120" s="12" t="s">
        <v>116</v>
      </c>
      <c r="M120" s="12">
        <v>16.5</v>
      </c>
      <c r="N120" s="12" t="s">
        <v>52</v>
      </c>
      <c r="O120" s="12">
        <v>6</v>
      </c>
      <c r="P120" s="12" t="s">
        <v>53</v>
      </c>
      <c r="Q120" s="12">
        <v>83</v>
      </c>
      <c r="R120" s="12" t="s">
        <v>54</v>
      </c>
      <c r="S120" s="12" t="s">
        <v>134</v>
      </c>
      <c r="T120" s="12" t="s">
        <v>135</v>
      </c>
      <c r="U120" s="12" t="s">
        <v>94</v>
      </c>
      <c r="V120" s="12" t="s">
        <v>58</v>
      </c>
      <c r="W120" s="12" t="s">
        <v>95</v>
      </c>
      <c r="X120" s="12" t="b">
        <v>0</v>
      </c>
      <c r="Y120" s="12" t="b">
        <v>0</v>
      </c>
      <c r="Z120" s="12" t="e">
        <v>#N/A</v>
      </c>
      <c r="AA120" s="12">
        <v>1.3695000000000002</v>
      </c>
      <c r="AB120" s="12">
        <v>0</v>
      </c>
      <c r="AC120" s="12" t="s">
        <v>181</v>
      </c>
      <c r="AD120" s="12" t="s">
        <v>240</v>
      </c>
      <c r="AE120" s="12" t="s">
        <v>250</v>
      </c>
      <c r="AF120" s="12" t="s">
        <v>185</v>
      </c>
      <c r="AG120" s="12" t="s">
        <v>8</v>
      </c>
      <c r="AH120" s="12" t="b">
        <v>0</v>
      </c>
      <c r="AI120" s="12" t="s">
        <v>60</v>
      </c>
      <c r="AJ120" s="12" t="s">
        <v>186</v>
      </c>
      <c r="AK120" s="12" t="s">
        <v>147</v>
      </c>
      <c r="AL120" s="12" t="s">
        <v>207</v>
      </c>
      <c r="AM120" s="12" t="s">
        <v>64</v>
      </c>
      <c r="AN120" s="15" t="e">
        <v>#N/A</v>
      </c>
      <c r="AO120" t="str">
        <f>RIGHT('CMO Input'!$T120,(LEN('CMO Input'!$T120)-FIND(" ",'CMO Input'!$T120,1)))</f>
        <v>6-7”</v>
      </c>
      <c r="AP120">
        <f>'CMO Input'!$O120</f>
        <v>6</v>
      </c>
      <c r="AR120" t="str">
        <f>Table2[[#This Row],[Policy / Non Policy]]</f>
        <v>Policy</v>
      </c>
      <c r="AS120" t="str">
        <f>'CMO Input'!$U120</f>
        <v>Tier 1</v>
      </c>
      <c r="AT120" t="str">
        <f>'CMO Input'!$P120</f>
        <v>CI</v>
      </c>
      <c r="AU120" t="str" cm="1">
        <f t="array" ref="AU1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0" s="8" t="str">
        <f>TEXT('CMO Input'!$D120,"MMM-YY")</f>
        <v>June</v>
      </c>
    </row>
    <row r="121" spans="1:48" x14ac:dyDescent="0.25">
      <c r="A121" s="18">
        <v>510845984</v>
      </c>
      <c r="B121" s="16" t="s">
        <v>180</v>
      </c>
      <c r="C121" s="16" t="s">
        <v>181</v>
      </c>
      <c r="D121" s="16" t="s">
        <v>124</v>
      </c>
      <c r="E121" s="17">
        <v>11</v>
      </c>
      <c r="F121" s="16" t="s">
        <v>46</v>
      </c>
      <c r="G121" s="17" t="s">
        <v>239</v>
      </c>
      <c r="H121" s="16" t="s">
        <v>252</v>
      </c>
      <c r="I121" s="16" t="s">
        <v>240</v>
      </c>
      <c r="J121" s="16" t="s">
        <v>254</v>
      </c>
      <c r="K121" s="18">
        <v>510845984</v>
      </c>
      <c r="L121" s="16" t="s">
        <v>116</v>
      </c>
      <c r="M121" s="16">
        <v>23.5</v>
      </c>
      <c r="N121" s="16" t="s">
        <v>52</v>
      </c>
      <c r="O121" s="16">
        <v>4</v>
      </c>
      <c r="P121" s="16" t="s">
        <v>53</v>
      </c>
      <c r="Q121" s="16">
        <v>56</v>
      </c>
      <c r="R121" s="16" t="s">
        <v>54</v>
      </c>
      <c r="S121" s="16" t="s">
        <v>117</v>
      </c>
      <c r="T121" s="16" t="s">
        <v>118</v>
      </c>
      <c r="U121" s="16" t="s">
        <v>94</v>
      </c>
      <c r="V121" s="16" t="s">
        <v>58</v>
      </c>
      <c r="W121" s="16" t="s">
        <v>95</v>
      </c>
      <c r="X121" s="16" t="b">
        <v>0</v>
      </c>
      <c r="Y121" s="16" t="b">
        <v>0</v>
      </c>
      <c r="Z121" s="16" t="e">
        <v>#N/A</v>
      </c>
      <c r="AA121" s="16">
        <v>1.3160000000000001</v>
      </c>
      <c r="AB121" s="16">
        <v>0</v>
      </c>
      <c r="AC121" s="16" t="s">
        <v>181</v>
      </c>
      <c r="AD121" s="16" t="s">
        <v>240</v>
      </c>
      <c r="AE121" s="16" t="s">
        <v>254</v>
      </c>
      <c r="AF121" s="16" t="s">
        <v>185</v>
      </c>
      <c r="AG121" s="16" t="s">
        <v>8</v>
      </c>
      <c r="AH121" s="16" t="b">
        <v>0</v>
      </c>
      <c r="AI121" s="16" t="s">
        <v>60</v>
      </c>
      <c r="AJ121" s="16" t="s">
        <v>186</v>
      </c>
      <c r="AK121" s="16" t="s">
        <v>147</v>
      </c>
      <c r="AL121" s="16" t="s">
        <v>207</v>
      </c>
      <c r="AM121" s="16" t="s">
        <v>64</v>
      </c>
      <c r="AN121" s="19" t="e">
        <v>#N/A</v>
      </c>
      <c r="AO121" t="str">
        <f>RIGHT('CMO Input'!$T121,(LEN('CMO Input'!$T121)-FIND(" ",'CMO Input'!$T121,1)))</f>
        <v>4-5”</v>
      </c>
      <c r="AP121">
        <f>'CMO Input'!$O121</f>
        <v>4</v>
      </c>
      <c r="AR121" t="str">
        <f>Table2[[#This Row],[Policy / Non Policy]]</f>
        <v>Policy</v>
      </c>
      <c r="AS121" t="str">
        <f>'CMO Input'!$U121</f>
        <v>Tier 1</v>
      </c>
      <c r="AT121" t="str">
        <f>'CMO Input'!$P121</f>
        <v>CI</v>
      </c>
      <c r="AU121" t="str" cm="1">
        <f t="array" ref="AU1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" s="8" t="str">
        <f>TEXT('CMO Input'!$D121,"MMM-YY")</f>
        <v>June</v>
      </c>
    </row>
    <row r="122" spans="1:48" x14ac:dyDescent="0.25">
      <c r="A122" s="14">
        <v>510972057</v>
      </c>
      <c r="B122" s="12" t="s">
        <v>180</v>
      </c>
      <c r="C122" s="12" t="s">
        <v>181</v>
      </c>
      <c r="D122" s="12" t="s">
        <v>124</v>
      </c>
      <c r="E122" s="13">
        <v>11</v>
      </c>
      <c r="F122" s="12" t="s">
        <v>46</v>
      </c>
      <c r="G122" s="13" t="s">
        <v>239</v>
      </c>
      <c r="H122" s="12" t="s">
        <v>252</v>
      </c>
      <c r="I122" s="12" t="s">
        <v>240</v>
      </c>
      <c r="J122" s="12" t="s">
        <v>255</v>
      </c>
      <c r="K122" s="14">
        <v>510972057</v>
      </c>
      <c r="L122" s="12" t="s">
        <v>116</v>
      </c>
      <c r="M122" s="12">
        <v>0.3</v>
      </c>
      <c r="N122" s="12" t="s">
        <v>52</v>
      </c>
      <c r="O122" s="12">
        <v>4</v>
      </c>
      <c r="P122" s="12" t="s">
        <v>53</v>
      </c>
      <c r="Q122" s="12">
        <v>76</v>
      </c>
      <c r="R122" s="12" t="s">
        <v>54</v>
      </c>
      <c r="S122" s="12" t="s">
        <v>117</v>
      </c>
      <c r="T122" s="12" t="s">
        <v>118</v>
      </c>
      <c r="U122" s="12" t="s">
        <v>94</v>
      </c>
      <c r="V122" s="12" t="s">
        <v>58</v>
      </c>
      <c r="W122" s="12" t="s">
        <v>95</v>
      </c>
      <c r="X122" s="12" t="b">
        <v>0</v>
      </c>
      <c r="Y122" s="12" t="b">
        <v>0</v>
      </c>
      <c r="Z122" s="12" t="e">
        <v>#N/A</v>
      </c>
      <c r="AA122" s="12">
        <v>2.2799999999999997E-2</v>
      </c>
      <c r="AB122" s="12">
        <v>0</v>
      </c>
      <c r="AC122" s="12" t="s">
        <v>181</v>
      </c>
      <c r="AD122" s="12" t="s">
        <v>240</v>
      </c>
      <c r="AE122" s="12" t="s">
        <v>255</v>
      </c>
      <c r="AF122" s="12" t="s">
        <v>185</v>
      </c>
      <c r="AG122" s="12" t="s">
        <v>8</v>
      </c>
      <c r="AH122" s="12" t="b">
        <v>0</v>
      </c>
      <c r="AI122" s="12" t="s">
        <v>60</v>
      </c>
      <c r="AJ122" s="12" t="s">
        <v>186</v>
      </c>
      <c r="AK122" s="12" t="s">
        <v>147</v>
      </c>
      <c r="AL122" s="12" t="s">
        <v>207</v>
      </c>
      <c r="AM122" s="12" t="s">
        <v>64</v>
      </c>
      <c r="AN122" s="15" t="e">
        <v>#N/A</v>
      </c>
      <c r="AO122" t="str">
        <f>RIGHT('CMO Input'!$T122,(LEN('CMO Input'!$T122)-FIND(" ",'CMO Input'!$T122,1)))</f>
        <v>4-5”</v>
      </c>
      <c r="AP122">
        <f>'CMO Input'!$O122</f>
        <v>4</v>
      </c>
      <c r="AR122" t="str">
        <f>Table2[[#This Row],[Policy / Non Policy]]</f>
        <v>Policy</v>
      </c>
      <c r="AS122" t="str">
        <f>'CMO Input'!$U122</f>
        <v>Tier 1</v>
      </c>
      <c r="AT122" t="str">
        <f>'CMO Input'!$P122</f>
        <v>CI</v>
      </c>
      <c r="AU122" t="str" cm="1">
        <f t="array" ref="AU1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" s="8" t="str">
        <f>TEXT('CMO Input'!$D122,"MMM-YY")</f>
        <v>June</v>
      </c>
    </row>
    <row r="123" spans="1:48" x14ac:dyDescent="0.25">
      <c r="A123" s="18">
        <v>510972058</v>
      </c>
      <c r="B123" s="16" t="s">
        <v>180</v>
      </c>
      <c r="C123" s="16" t="s">
        <v>181</v>
      </c>
      <c r="D123" s="16" t="s">
        <v>124</v>
      </c>
      <c r="E123" s="17">
        <v>11</v>
      </c>
      <c r="F123" s="16" t="s">
        <v>46</v>
      </c>
      <c r="G123" s="17" t="s">
        <v>239</v>
      </c>
      <c r="H123" s="16" t="s">
        <v>252</v>
      </c>
      <c r="I123" s="16" t="s">
        <v>240</v>
      </c>
      <c r="J123" s="16" t="s">
        <v>255</v>
      </c>
      <c r="K123" s="18">
        <v>510972058</v>
      </c>
      <c r="L123" s="16" t="s">
        <v>116</v>
      </c>
      <c r="M123" s="16">
        <v>0.2</v>
      </c>
      <c r="N123" s="16" t="s">
        <v>52</v>
      </c>
      <c r="O123" s="16">
        <v>4</v>
      </c>
      <c r="P123" s="16" t="s">
        <v>53</v>
      </c>
      <c r="Q123" s="16">
        <v>36</v>
      </c>
      <c r="R123" s="16" t="s">
        <v>54</v>
      </c>
      <c r="S123" s="16" t="s">
        <v>117</v>
      </c>
      <c r="T123" s="16" t="s">
        <v>118</v>
      </c>
      <c r="U123" s="16" t="s">
        <v>94</v>
      </c>
      <c r="V123" s="16" t="s">
        <v>58</v>
      </c>
      <c r="W123" s="16" t="s">
        <v>95</v>
      </c>
      <c r="X123" s="16" t="b">
        <v>0</v>
      </c>
      <c r="Y123" s="16" t="b">
        <v>0</v>
      </c>
      <c r="Z123" s="16" t="e">
        <v>#N/A</v>
      </c>
      <c r="AA123" s="16">
        <v>7.2000000000000007E-3</v>
      </c>
      <c r="AB123" s="16">
        <v>0</v>
      </c>
      <c r="AC123" s="16" t="s">
        <v>181</v>
      </c>
      <c r="AD123" s="16" t="s">
        <v>240</v>
      </c>
      <c r="AE123" s="16" t="s">
        <v>255</v>
      </c>
      <c r="AF123" s="16" t="s">
        <v>185</v>
      </c>
      <c r="AG123" s="16" t="s">
        <v>8</v>
      </c>
      <c r="AH123" s="16" t="b">
        <v>0</v>
      </c>
      <c r="AI123" s="16" t="s">
        <v>60</v>
      </c>
      <c r="AJ123" s="16" t="s">
        <v>186</v>
      </c>
      <c r="AK123" s="16" t="s">
        <v>147</v>
      </c>
      <c r="AL123" s="16" t="s">
        <v>207</v>
      </c>
      <c r="AM123" s="16" t="s">
        <v>64</v>
      </c>
      <c r="AN123" s="19" t="e">
        <v>#N/A</v>
      </c>
      <c r="AO123" t="str">
        <f>RIGHT('CMO Input'!$T123,(LEN('CMO Input'!$T123)-FIND(" ",'CMO Input'!$T123,1)))</f>
        <v>4-5”</v>
      </c>
      <c r="AP123">
        <f>'CMO Input'!$O123</f>
        <v>4</v>
      </c>
      <c r="AR123" t="str">
        <f>Table2[[#This Row],[Policy / Non Policy]]</f>
        <v>Policy</v>
      </c>
      <c r="AS123" t="str">
        <f>'CMO Input'!$U123</f>
        <v>Tier 1</v>
      </c>
      <c r="AT123" t="str">
        <f>'CMO Input'!$P123</f>
        <v>CI</v>
      </c>
      <c r="AU123" t="str" cm="1">
        <f t="array" ref="AU1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" s="8" t="str">
        <f>TEXT('CMO Input'!$D123,"MMM-YY")</f>
        <v>June</v>
      </c>
    </row>
    <row r="124" spans="1:48" x14ac:dyDescent="0.25">
      <c r="A124" s="14">
        <v>510853639</v>
      </c>
      <c r="B124" s="12" t="s">
        <v>180</v>
      </c>
      <c r="C124" s="12" t="s">
        <v>181</v>
      </c>
      <c r="D124" s="12" t="s">
        <v>124</v>
      </c>
      <c r="E124" s="13">
        <v>12</v>
      </c>
      <c r="F124" s="12" t="s">
        <v>46</v>
      </c>
      <c r="G124" s="13" t="s">
        <v>66</v>
      </c>
      <c r="H124" s="12" t="s">
        <v>67</v>
      </c>
      <c r="I124" s="12" t="s">
        <v>256</v>
      </c>
      <c r="J124" s="12" t="s">
        <v>257</v>
      </c>
      <c r="K124" s="14">
        <v>510853639</v>
      </c>
      <c r="L124" s="12" t="s">
        <v>116</v>
      </c>
      <c r="M124" s="12">
        <v>16.8</v>
      </c>
      <c r="N124" s="12" t="s">
        <v>52</v>
      </c>
      <c r="O124" s="12">
        <v>4</v>
      </c>
      <c r="P124" s="12" t="s">
        <v>53</v>
      </c>
      <c r="Q124" s="12">
        <v>10.5</v>
      </c>
      <c r="R124" s="12" t="s">
        <v>54</v>
      </c>
      <c r="S124" s="12" t="s">
        <v>117</v>
      </c>
      <c r="T124" s="12" t="s">
        <v>118</v>
      </c>
      <c r="U124" s="12" t="s">
        <v>94</v>
      </c>
      <c r="V124" s="12" t="s">
        <v>58</v>
      </c>
      <c r="W124" s="12" t="s">
        <v>95</v>
      </c>
      <c r="X124" s="12" t="b">
        <v>0</v>
      </c>
      <c r="Y124" s="12" t="b">
        <v>0</v>
      </c>
      <c r="Z124" s="12" t="e">
        <v>#N/A</v>
      </c>
      <c r="AA124" s="12">
        <v>0.17640000000000003</v>
      </c>
      <c r="AB124" s="12">
        <v>0</v>
      </c>
      <c r="AC124" s="12" t="s">
        <v>181</v>
      </c>
      <c r="AD124" s="12" t="s">
        <v>256</v>
      </c>
      <c r="AE124" s="12" t="s">
        <v>257</v>
      </c>
      <c r="AF124" s="12" t="s">
        <v>258</v>
      </c>
      <c r="AG124" s="12" t="s">
        <v>8</v>
      </c>
      <c r="AH124" s="12" t="b">
        <v>0</v>
      </c>
      <c r="AI124" s="12" t="s">
        <v>60</v>
      </c>
      <c r="AJ124" s="12" t="s">
        <v>10</v>
      </c>
      <c r="AK124" s="12" t="s">
        <v>147</v>
      </c>
      <c r="AL124" s="12" t="s">
        <v>259</v>
      </c>
      <c r="AM124" s="12" t="s">
        <v>64</v>
      </c>
      <c r="AN124" s="15" t="e">
        <v>#N/A</v>
      </c>
      <c r="AO124" t="str">
        <f>RIGHT('CMO Input'!$T124,(LEN('CMO Input'!$T124)-FIND(" ",'CMO Input'!$T124,1)))</f>
        <v>4-5”</v>
      </c>
      <c r="AP124">
        <f>'CMO Input'!$O124</f>
        <v>4</v>
      </c>
      <c r="AR124" t="str">
        <f>Table2[[#This Row],[Policy / Non Policy]]</f>
        <v>Policy</v>
      </c>
      <c r="AS124" t="str">
        <f>'CMO Input'!$U124</f>
        <v>Tier 1</v>
      </c>
      <c r="AT124" t="str">
        <f>'CMO Input'!$P124</f>
        <v>CI</v>
      </c>
      <c r="AU124" t="str" cm="1">
        <f t="array" ref="AU1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4" s="8" t="str">
        <f>TEXT('CMO Input'!$D124,"MMM-YY")</f>
        <v>June</v>
      </c>
    </row>
    <row r="125" spans="1:48" x14ac:dyDescent="0.25">
      <c r="A125" s="18">
        <v>510851649</v>
      </c>
      <c r="B125" s="16" t="s">
        <v>180</v>
      </c>
      <c r="C125" s="16" t="s">
        <v>181</v>
      </c>
      <c r="D125" s="16" t="s">
        <v>124</v>
      </c>
      <c r="E125" s="17">
        <v>12</v>
      </c>
      <c r="F125" s="16" t="s">
        <v>46</v>
      </c>
      <c r="G125" s="17" t="s">
        <v>66</v>
      </c>
      <c r="H125" s="16" t="s">
        <v>67</v>
      </c>
      <c r="I125" s="16" t="s">
        <v>256</v>
      </c>
      <c r="J125" s="16" t="s">
        <v>257</v>
      </c>
      <c r="K125" s="18">
        <v>510851649</v>
      </c>
      <c r="L125" s="16" t="s">
        <v>120</v>
      </c>
      <c r="M125" s="16">
        <v>34.299999999999997</v>
      </c>
      <c r="N125" s="16" t="s">
        <v>52</v>
      </c>
      <c r="O125" s="16">
        <v>10</v>
      </c>
      <c r="P125" s="16" t="s">
        <v>53</v>
      </c>
      <c r="Q125" s="16">
        <v>0.7</v>
      </c>
      <c r="R125" s="16" t="s">
        <v>54</v>
      </c>
      <c r="S125" s="16" t="s">
        <v>260</v>
      </c>
      <c r="T125" s="16" t="s">
        <v>122</v>
      </c>
      <c r="U125" s="16" t="s">
        <v>73</v>
      </c>
      <c r="V125" s="16" t="s">
        <v>58</v>
      </c>
      <c r="W125" s="16" t="s">
        <v>74</v>
      </c>
      <c r="X125" s="16" t="b">
        <v>0</v>
      </c>
      <c r="Y125" s="16" t="b">
        <v>0</v>
      </c>
      <c r="Z125" s="16" t="e">
        <v>#N/A</v>
      </c>
      <c r="AA125" s="16">
        <v>2.4009999999999997E-2</v>
      </c>
      <c r="AB125" s="16">
        <v>0</v>
      </c>
      <c r="AC125" s="16" t="s">
        <v>181</v>
      </c>
      <c r="AD125" s="16" t="s">
        <v>256</v>
      </c>
      <c r="AE125" s="16" t="s">
        <v>257</v>
      </c>
      <c r="AF125" s="16" t="s">
        <v>258</v>
      </c>
      <c r="AG125" s="16" t="s">
        <v>8</v>
      </c>
      <c r="AH125" s="16" t="b">
        <v>0</v>
      </c>
      <c r="AI125" s="16" t="s">
        <v>60</v>
      </c>
      <c r="AJ125" s="16" t="s">
        <v>10</v>
      </c>
      <c r="AK125" s="16"/>
      <c r="AL125" s="16" t="s">
        <v>259</v>
      </c>
      <c r="AM125" s="16" t="s">
        <v>64</v>
      </c>
      <c r="AN125" s="19" t="e">
        <v>#N/A</v>
      </c>
      <c r="AO125" t="str">
        <f>RIGHT('CMO Input'!$T125,(LEN('CMO Input'!$T125)-FIND(" ",'CMO Input'!$T125,1)))</f>
        <v>10-12”</v>
      </c>
      <c r="AP125">
        <f>'CMO Input'!$O125</f>
        <v>10</v>
      </c>
      <c r="AR125" t="str">
        <f>Table2[[#This Row],[Policy / Non Policy]]</f>
        <v>Policy</v>
      </c>
      <c r="AS125" t="str">
        <f>'CMO Input'!$U125</f>
        <v>Tier 2</v>
      </c>
      <c r="AT125" t="str">
        <f>'CMO Input'!$P125</f>
        <v>CI</v>
      </c>
      <c r="AU125" t="str" cm="1">
        <f t="array" ref="AU1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25" s="8" t="str">
        <f>TEXT('CMO Input'!$D125,"MMM-YY")</f>
        <v>June</v>
      </c>
    </row>
    <row r="126" spans="1:48" x14ac:dyDescent="0.25">
      <c r="A126" s="14">
        <v>220000250442</v>
      </c>
      <c r="B126" s="12" t="s">
        <v>180</v>
      </c>
      <c r="C126" s="12" t="s">
        <v>181</v>
      </c>
      <c r="D126" s="12" t="s">
        <v>124</v>
      </c>
      <c r="E126" s="13">
        <v>12</v>
      </c>
      <c r="F126" s="12" t="s">
        <v>46</v>
      </c>
      <c r="G126" s="13" t="s">
        <v>188</v>
      </c>
      <c r="H126" s="12" t="s">
        <v>194</v>
      </c>
      <c r="I126" s="12" t="s">
        <v>261</v>
      </c>
      <c r="J126" s="12" t="s">
        <v>262</v>
      </c>
      <c r="K126" s="14">
        <v>220000250442</v>
      </c>
      <c r="L126" s="12" t="s">
        <v>116</v>
      </c>
      <c r="M126" s="12">
        <v>31.1</v>
      </c>
      <c r="N126" s="12" t="s">
        <v>52</v>
      </c>
      <c r="O126" s="12">
        <v>4</v>
      </c>
      <c r="P126" s="12" t="s">
        <v>53</v>
      </c>
      <c r="Q126" s="12">
        <v>101</v>
      </c>
      <c r="R126" s="12" t="s">
        <v>54</v>
      </c>
      <c r="S126" s="12" t="s">
        <v>117</v>
      </c>
      <c r="T126" s="12" t="s">
        <v>118</v>
      </c>
      <c r="U126" s="12" t="s">
        <v>94</v>
      </c>
      <c r="V126" s="12" t="s">
        <v>58</v>
      </c>
      <c r="W126" s="12" t="s">
        <v>95</v>
      </c>
      <c r="X126" s="12" t="b">
        <v>0</v>
      </c>
      <c r="Y126" s="12" t="b">
        <v>0</v>
      </c>
      <c r="Z126" s="12" t="e">
        <v>#N/A</v>
      </c>
      <c r="AA126" s="12">
        <v>3.1411000000000002</v>
      </c>
      <c r="AB126" s="12">
        <v>0</v>
      </c>
      <c r="AC126" s="12" t="s">
        <v>181</v>
      </c>
      <c r="AD126" s="12" t="s">
        <v>261</v>
      </c>
      <c r="AE126" s="12" t="s">
        <v>262</v>
      </c>
      <c r="AF126" s="12" t="s">
        <v>192</v>
      </c>
      <c r="AG126" s="12" t="s">
        <v>8</v>
      </c>
      <c r="AH126" s="12" t="b">
        <v>0</v>
      </c>
      <c r="AI126" s="12" t="s">
        <v>60</v>
      </c>
      <c r="AJ126" s="12" t="s">
        <v>146</v>
      </c>
      <c r="AK126" s="12" t="s">
        <v>263</v>
      </c>
      <c r="AL126" s="12" t="s">
        <v>193</v>
      </c>
      <c r="AM126" s="12" t="s">
        <v>64</v>
      </c>
      <c r="AN126" s="15" t="e">
        <v>#N/A</v>
      </c>
      <c r="AO126" t="str">
        <f>RIGHT('CMO Input'!$T126,(LEN('CMO Input'!$T126)-FIND(" ",'CMO Input'!$T126,1)))</f>
        <v>4-5”</v>
      </c>
      <c r="AP126">
        <f>'CMO Input'!$O126</f>
        <v>4</v>
      </c>
      <c r="AR126" t="str">
        <f>Table2[[#This Row],[Policy / Non Policy]]</f>
        <v>Policy</v>
      </c>
      <c r="AS126" t="str">
        <f>'CMO Input'!$U126</f>
        <v>Tier 1</v>
      </c>
      <c r="AT126" t="str">
        <f>'CMO Input'!$P126</f>
        <v>CI</v>
      </c>
      <c r="AU126" t="str" cm="1">
        <f t="array" ref="AU1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" s="8" t="str">
        <f>TEXT('CMO Input'!$D126,"MMM-YY")</f>
        <v>June</v>
      </c>
    </row>
    <row r="127" spans="1:48" x14ac:dyDescent="0.25">
      <c r="A127" s="18">
        <v>510804136</v>
      </c>
      <c r="B127" s="16" t="s">
        <v>180</v>
      </c>
      <c r="C127" s="16" t="s">
        <v>181</v>
      </c>
      <c r="D127" s="16" t="s">
        <v>124</v>
      </c>
      <c r="E127" s="17">
        <v>12</v>
      </c>
      <c r="F127" s="16" t="s">
        <v>46</v>
      </c>
      <c r="G127" s="17" t="s">
        <v>239</v>
      </c>
      <c r="H127" s="16" t="s">
        <v>252</v>
      </c>
      <c r="I127" s="16" t="s">
        <v>240</v>
      </c>
      <c r="J127" s="16" t="s">
        <v>264</v>
      </c>
      <c r="K127" s="18">
        <v>510804136</v>
      </c>
      <c r="L127" s="16" t="s">
        <v>116</v>
      </c>
      <c r="M127" s="16">
        <v>35.200000000000003</v>
      </c>
      <c r="N127" s="16" t="s">
        <v>52</v>
      </c>
      <c r="O127" s="16">
        <v>4</v>
      </c>
      <c r="P127" s="16" t="s">
        <v>53</v>
      </c>
      <c r="Q127" s="16">
        <v>95</v>
      </c>
      <c r="R127" s="16" t="s">
        <v>54</v>
      </c>
      <c r="S127" s="16" t="s">
        <v>117</v>
      </c>
      <c r="T127" s="16" t="s">
        <v>118</v>
      </c>
      <c r="U127" s="16" t="s">
        <v>94</v>
      </c>
      <c r="V127" s="16" t="s">
        <v>58</v>
      </c>
      <c r="W127" s="16" t="s">
        <v>95</v>
      </c>
      <c r="X127" s="16" t="b">
        <v>0</v>
      </c>
      <c r="Y127" s="16" t="b">
        <v>0</v>
      </c>
      <c r="Z127" s="16" t="e">
        <v>#N/A</v>
      </c>
      <c r="AA127" s="16">
        <v>3.3440000000000003</v>
      </c>
      <c r="AB127" s="16">
        <v>0</v>
      </c>
      <c r="AC127" s="16" t="s">
        <v>181</v>
      </c>
      <c r="AD127" s="16" t="s">
        <v>240</v>
      </c>
      <c r="AE127" s="16" t="s">
        <v>264</v>
      </c>
      <c r="AF127" s="16" t="s">
        <v>185</v>
      </c>
      <c r="AG127" s="16" t="s">
        <v>8</v>
      </c>
      <c r="AH127" s="16" t="b">
        <v>0</v>
      </c>
      <c r="AI127" s="16" t="s">
        <v>60</v>
      </c>
      <c r="AJ127" s="16" t="s">
        <v>186</v>
      </c>
      <c r="AK127" s="16" t="s">
        <v>147</v>
      </c>
      <c r="AL127" s="16" t="s">
        <v>265</v>
      </c>
      <c r="AM127" s="16" t="s">
        <v>64</v>
      </c>
      <c r="AN127" s="19" t="e">
        <v>#N/A</v>
      </c>
      <c r="AO127" t="str">
        <f>RIGHT('CMO Input'!$T127,(LEN('CMO Input'!$T127)-FIND(" ",'CMO Input'!$T127,1)))</f>
        <v>4-5”</v>
      </c>
      <c r="AP127">
        <f>'CMO Input'!$O127</f>
        <v>4</v>
      </c>
      <c r="AR127" t="str">
        <f>Table2[[#This Row],[Policy / Non Policy]]</f>
        <v>Policy</v>
      </c>
      <c r="AS127" t="str">
        <f>'CMO Input'!$U127</f>
        <v>Tier 1</v>
      </c>
      <c r="AT127" t="str">
        <f>'CMO Input'!$P127</f>
        <v>CI</v>
      </c>
      <c r="AU127" t="str" cm="1">
        <f t="array" ref="AU1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" s="8" t="str">
        <f>TEXT('CMO Input'!$D127,"MMM-YY")</f>
        <v>June</v>
      </c>
    </row>
    <row r="128" spans="1:48" x14ac:dyDescent="0.25">
      <c r="A128" s="14">
        <v>510813633</v>
      </c>
      <c r="B128" s="12" t="s">
        <v>180</v>
      </c>
      <c r="C128" s="12" t="s">
        <v>181</v>
      </c>
      <c r="D128" s="12" t="s">
        <v>124</v>
      </c>
      <c r="E128" s="13">
        <v>12</v>
      </c>
      <c r="F128" s="12" t="s">
        <v>46</v>
      </c>
      <c r="G128" s="13" t="s">
        <v>188</v>
      </c>
      <c r="H128" s="12" t="s">
        <v>194</v>
      </c>
      <c r="I128" s="12" t="s">
        <v>247</v>
      </c>
      <c r="J128" s="12" t="s">
        <v>248</v>
      </c>
      <c r="K128" s="14">
        <v>510813633</v>
      </c>
      <c r="L128" s="12" t="s">
        <v>116</v>
      </c>
      <c r="M128" s="12">
        <v>66.8</v>
      </c>
      <c r="N128" s="12" t="s">
        <v>52</v>
      </c>
      <c r="O128" s="12">
        <v>6</v>
      </c>
      <c r="P128" s="12" t="s">
        <v>53</v>
      </c>
      <c r="Q128" s="12">
        <v>55</v>
      </c>
      <c r="R128" s="12" t="s">
        <v>54</v>
      </c>
      <c r="S128" s="12" t="s">
        <v>134</v>
      </c>
      <c r="T128" s="12" t="s">
        <v>135</v>
      </c>
      <c r="U128" s="12" t="s">
        <v>94</v>
      </c>
      <c r="V128" s="12" t="s">
        <v>58</v>
      </c>
      <c r="W128" s="12" t="s">
        <v>95</v>
      </c>
      <c r="X128" s="12" t="b">
        <v>0</v>
      </c>
      <c r="Y128" s="12" t="b">
        <v>0</v>
      </c>
      <c r="Z128" s="12" t="e">
        <v>#N/A</v>
      </c>
      <c r="AA128" s="12">
        <v>3.6739999999999999</v>
      </c>
      <c r="AB128" s="12">
        <v>0</v>
      </c>
      <c r="AC128" s="12" t="s">
        <v>181</v>
      </c>
      <c r="AD128" s="12" t="s">
        <v>247</v>
      </c>
      <c r="AE128" s="12" t="s">
        <v>248</v>
      </c>
      <c r="AF128" s="12" t="s">
        <v>249</v>
      </c>
      <c r="AG128" s="12" t="s">
        <v>8</v>
      </c>
      <c r="AH128" s="12" t="b">
        <v>0</v>
      </c>
      <c r="AI128" s="12" t="s">
        <v>60</v>
      </c>
      <c r="AJ128" s="12" t="s">
        <v>146</v>
      </c>
      <c r="AK128" s="12" t="s">
        <v>147</v>
      </c>
      <c r="AL128" s="12" t="s">
        <v>148</v>
      </c>
      <c r="AM128" s="12" t="s">
        <v>64</v>
      </c>
      <c r="AN128" s="15" t="e">
        <v>#N/A</v>
      </c>
      <c r="AO128" t="str">
        <f>RIGHT('CMO Input'!$T128,(LEN('CMO Input'!$T128)-FIND(" ",'CMO Input'!$T128,1)))</f>
        <v>6-7”</v>
      </c>
      <c r="AP128">
        <f>'CMO Input'!$O128</f>
        <v>6</v>
      </c>
      <c r="AR128" t="str">
        <f>Table2[[#This Row],[Policy / Non Policy]]</f>
        <v>Policy</v>
      </c>
      <c r="AS128" t="str">
        <f>'CMO Input'!$U128</f>
        <v>Tier 1</v>
      </c>
      <c r="AT128" t="str">
        <f>'CMO Input'!$P128</f>
        <v>CI</v>
      </c>
      <c r="AU128" t="str" cm="1">
        <f t="array" ref="AU1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8" s="8" t="str">
        <f>TEXT('CMO Input'!$D128,"MMM-YY")</f>
        <v>June</v>
      </c>
    </row>
    <row r="129" spans="1:48" x14ac:dyDescent="0.25">
      <c r="A129" s="18">
        <v>510819460</v>
      </c>
      <c r="B129" s="16" t="s">
        <v>180</v>
      </c>
      <c r="C129" s="16" t="s">
        <v>181</v>
      </c>
      <c r="D129" s="16" t="s">
        <v>124</v>
      </c>
      <c r="E129" s="17">
        <v>12</v>
      </c>
      <c r="F129" s="16" t="s">
        <v>46</v>
      </c>
      <c r="G129" s="17" t="s">
        <v>239</v>
      </c>
      <c r="H129" s="16" t="s">
        <v>252</v>
      </c>
      <c r="I129" s="16" t="s">
        <v>240</v>
      </c>
      <c r="J129" s="16" t="s">
        <v>250</v>
      </c>
      <c r="K129" s="18">
        <v>510819460</v>
      </c>
      <c r="L129" s="16" t="s">
        <v>116</v>
      </c>
      <c r="M129" s="16">
        <v>16.5</v>
      </c>
      <c r="N129" s="16" t="s">
        <v>52</v>
      </c>
      <c r="O129" s="16">
        <v>6</v>
      </c>
      <c r="P129" s="16" t="s">
        <v>53</v>
      </c>
      <c r="Q129" s="16">
        <v>75</v>
      </c>
      <c r="R129" s="16" t="s">
        <v>54</v>
      </c>
      <c r="S129" s="16" t="s">
        <v>134</v>
      </c>
      <c r="T129" s="16" t="s">
        <v>135</v>
      </c>
      <c r="U129" s="16" t="s">
        <v>94</v>
      </c>
      <c r="V129" s="16" t="s">
        <v>58</v>
      </c>
      <c r="W129" s="16" t="s">
        <v>95</v>
      </c>
      <c r="X129" s="16" t="b">
        <v>0</v>
      </c>
      <c r="Y129" s="16" t="b">
        <v>0</v>
      </c>
      <c r="Z129" s="16" t="e">
        <v>#N/A</v>
      </c>
      <c r="AA129" s="16">
        <v>1.2375</v>
      </c>
      <c r="AB129" s="16">
        <v>0</v>
      </c>
      <c r="AC129" s="16" t="s">
        <v>181</v>
      </c>
      <c r="AD129" s="16" t="s">
        <v>240</v>
      </c>
      <c r="AE129" s="16" t="s">
        <v>250</v>
      </c>
      <c r="AF129" s="16" t="s">
        <v>185</v>
      </c>
      <c r="AG129" s="16" t="s">
        <v>8</v>
      </c>
      <c r="AH129" s="16" t="b">
        <v>0</v>
      </c>
      <c r="AI129" s="16" t="s">
        <v>60</v>
      </c>
      <c r="AJ129" s="16" t="s">
        <v>186</v>
      </c>
      <c r="AK129" s="16" t="s">
        <v>147</v>
      </c>
      <c r="AL129" s="16" t="s">
        <v>265</v>
      </c>
      <c r="AM129" s="16" t="s">
        <v>64</v>
      </c>
      <c r="AN129" s="19" t="e">
        <v>#N/A</v>
      </c>
      <c r="AO129" t="str">
        <f>RIGHT('CMO Input'!$T129,(LEN('CMO Input'!$T129)-FIND(" ",'CMO Input'!$T129,1)))</f>
        <v>6-7”</v>
      </c>
      <c r="AP129">
        <f>'CMO Input'!$O129</f>
        <v>6</v>
      </c>
      <c r="AR129" t="str">
        <f>Table2[[#This Row],[Policy / Non Policy]]</f>
        <v>Policy</v>
      </c>
      <c r="AS129" t="str">
        <f>'CMO Input'!$U129</f>
        <v>Tier 1</v>
      </c>
      <c r="AT129" t="str">
        <f>'CMO Input'!$P129</f>
        <v>CI</v>
      </c>
      <c r="AU129" t="str" cm="1">
        <f t="array" ref="AU1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9" s="8" t="str">
        <f>TEXT('CMO Input'!$D129,"MMM-YY")</f>
        <v>June</v>
      </c>
    </row>
    <row r="130" spans="1:48" x14ac:dyDescent="0.25">
      <c r="A130" s="14">
        <v>510858211</v>
      </c>
      <c r="B130" s="12" t="s">
        <v>180</v>
      </c>
      <c r="C130" s="12" t="s">
        <v>181</v>
      </c>
      <c r="D130" s="12" t="s">
        <v>124</v>
      </c>
      <c r="E130" s="13">
        <v>12</v>
      </c>
      <c r="F130" s="12" t="s">
        <v>46</v>
      </c>
      <c r="G130" s="13" t="s">
        <v>239</v>
      </c>
      <c r="H130" s="12" t="s">
        <v>252</v>
      </c>
      <c r="I130" s="12" t="s">
        <v>266</v>
      </c>
      <c r="J130" s="12" t="s">
        <v>267</v>
      </c>
      <c r="K130" s="14">
        <v>510858211</v>
      </c>
      <c r="L130" s="12" t="s">
        <v>116</v>
      </c>
      <c r="M130" s="12">
        <v>55.3</v>
      </c>
      <c r="N130" s="12" t="s">
        <v>52</v>
      </c>
      <c r="O130" s="12">
        <v>6</v>
      </c>
      <c r="P130" s="12" t="s">
        <v>53</v>
      </c>
      <c r="Q130" s="12">
        <v>45</v>
      </c>
      <c r="R130" s="12" t="s">
        <v>54</v>
      </c>
      <c r="S130" s="12" t="s">
        <v>134</v>
      </c>
      <c r="T130" s="12" t="s">
        <v>135</v>
      </c>
      <c r="U130" s="12" t="s">
        <v>94</v>
      </c>
      <c r="V130" s="12" t="s">
        <v>58</v>
      </c>
      <c r="W130" s="12" t="s">
        <v>95</v>
      </c>
      <c r="X130" s="12" t="b">
        <v>0</v>
      </c>
      <c r="Y130" s="12" t="b">
        <v>0</v>
      </c>
      <c r="Z130" s="12" t="e">
        <v>#N/A</v>
      </c>
      <c r="AA130" s="12">
        <v>2.4884999999999997</v>
      </c>
      <c r="AB130" s="12">
        <v>0</v>
      </c>
      <c r="AC130" s="12" t="s">
        <v>181</v>
      </c>
      <c r="AD130" s="12" t="s">
        <v>266</v>
      </c>
      <c r="AE130" s="12" t="s">
        <v>267</v>
      </c>
      <c r="AF130" s="12" t="s">
        <v>185</v>
      </c>
      <c r="AG130" s="12" t="s">
        <v>8</v>
      </c>
      <c r="AH130" s="12" t="b">
        <v>0</v>
      </c>
      <c r="AI130" s="12" t="s">
        <v>60</v>
      </c>
      <c r="AJ130" s="12" t="s">
        <v>186</v>
      </c>
      <c r="AK130" s="12" t="s">
        <v>147</v>
      </c>
      <c r="AL130" s="12" t="s">
        <v>207</v>
      </c>
      <c r="AM130" s="12" t="s">
        <v>64</v>
      </c>
      <c r="AN130" s="15" t="e">
        <v>#N/A</v>
      </c>
      <c r="AO130" t="str">
        <f>RIGHT('CMO Input'!$T130,(LEN('CMO Input'!$T130)-FIND(" ",'CMO Input'!$T130,1)))</f>
        <v>6-7”</v>
      </c>
      <c r="AP130">
        <f>'CMO Input'!$O130</f>
        <v>6</v>
      </c>
      <c r="AR130" t="str">
        <f>Table2[[#This Row],[Policy / Non Policy]]</f>
        <v>Policy</v>
      </c>
      <c r="AS130" t="str">
        <f>'CMO Input'!$U130</f>
        <v>Tier 1</v>
      </c>
      <c r="AT130" t="str">
        <f>'CMO Input'!$P130</f>
        <v>CI</v>
      </c>
      <c r="AU130" t="str" cm="1">
        <f t="array" ref="AU1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0" s="8" t="str">
        <f>TEXT('CMO Input'!$D130,"MMM-YY")</f>
        <v>June</v>
      </c>
    </row>
    <row r="131" spans="1:48" x14ac:dyDescent="0.25">
      <c r="A131" s="18">
        <v>510896225</v>
      </c>
      <c r="B131" s="16" t="s">
        <v>180</v>
      </c>
      <c r="C131" s="16" t="s">
        <v>181</v>
      </c>
      <c r="D131" s="16" t="s">
        <v>124</v>
      </c>
      <c r="E131" s="17">
        <v>12</v>
      </c>
      <c r="F131" s="16" t="s">
        <v>46</v>
      </c>
      <c r="G131" s="17" t="s">
        <v>239</v>
      </c>
      <c r="H131" s="16" t="s">
        <v>252</v>
      </c>
      <c r="I131" s="16" t="s">
        <v>266</v>
      </c>
      <c r="J131" s="16" t="s">
        <v>268</v>
      </c>
      <c r="K131" s="18">
        <v>510896225</v>
      </c>
      <c r="L131" s="16" t="s">
        <v>116</v>
      </c>
      <c r="M131" s="16">
        <v>66.2</v>
      </c>
      <c r="N131" s="16" t="s">
        <v>52</v>
      </c>
      <c r="O131" s="16">
        <v>6</v>
      </c>
      <c r="P131" s="16" t="s">
        <v>53</v>
      </c>
      <c r="Q131" s="16">
        <v>135</v>
      </c>
      <c r="R131" s="16" t="s">
        <v>54</v>
      </c>
      <c r="S131" s="16" t="s">
        <v>134</v>
      </c>
      <c r="T131" s="16" t="s">
        <v>135</v>
      </c>
      <c r="U131" s="16" t="s">
        <v>94</v>
      </c>
      <c r="V131" s="16" t="s">
        <v>58</v>
      </c>
      <c r="W131" s="16" t="s">
        <v>95</v>
      </c>
      <c r="X131" s="16" t="b">
        <v>0</v>
      </c>
      <c r="Y131" s="16" t="b">
        <v>0</v>
      </c>
      <c r="Z131" s="16" t="e">
        <v>#N/A</v>
      </c>
      <c r="AA131" s="16">
        <v>8.9370000000000012</v>
      </c>
      <c r="AB131" s="16">
        <v>0</v>
      </c>
      <c r="AC131" s="16" t="s">
        <v>181</v>
      </c>
      <c r="AD131" s="16" t="s">
        <v>266</v>
      </c>
      <c r="AE131" s="16" t="s">
        <v>268</v>
      </c>
      <c r="AF131" s="16" t="s">
        <v>185</v>
      </c>
      <c r="AG131" s="16" t="s">
        <v>8</v>
      </c>
      <c r="AH131" s="16" t="b">
        <v>0</v>
      </c>
      <c r="AI131" s="16" t="s">
        <v>60</v>
      </c>
      <c r="AJ131" s="16" t="s">
        <v>186</v>
      </c>
      <c r="AK131" s="16" t="s">
        <v>147</v>
      </c>
      <c r="AL131" s="16" t="s">
        <v>207</v>
      </c>
      <c r="AM131" s="16" t="s">
        <v>64</v>
      </c>
      <c r="AN131" s="19" t="e">
        <v>#N/A</v>
      </c>
      <c r="AO131" t="str">
        <f>RIGHT('CMO Input'!$T131,(LEN('CMO Input'!$T131)-FIND(" ",'CMO Input'!$T131,1)))</f>
        <v>6-7”</v>
      </c>
      <c r="AP131">
        <f>'CMO Input'!$O131</f>
        <v>6</v>
      </c>
      <c r="AR131" t="str">
        <f>Table2[[#This Row],[Policy / Non Policy]]</f>
        <v>Policy</v>
      </c>
      <c r="AS131" t="str">
        <f>'CMO Input'!$U131</f>
        <v>Tier 1</v>
      </c>
      <c r="AT131" t="str">
        <f>'CMO Input'!$P131</f>
        <v>CI</v>
      </c>
      <c r="AU131" t="str" cm="1">
        <f t="array" ref="AU1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1" s="8" t="str">
        <f>TEXT('CMO Input'!$D131,"MMM-YY")</f>
        <v>June</v>
      </c>
    </row>
    <row r="132" spans="1:48" x14ac:dyDescent="0.25">
      <c r="A132" s="14">
        <v>510833489</v>
      </c>
      <c r="B132" s="12" t="s">
        <v>180</v>
      </c>
      <c r="C132" s="12" t="s">
        <v>181</v>
      </c>
      <c r="D132" s="12" t="s">
        <v>124</v>
      </c>
      <c r="E132" s="13">
        <v>12</v>
      </c>
      <c r="F132" s="12" t="s">
        <v>46</v>
      </c>
      <c r="G132" s="13" t="s">
        <v>239</v>
      </c>
      <c r="H132" s="12" t="s">
        <v>128</v>
      </c>
      <c r="I132" s="12" t="s">
        <v>269</v>
      </c>
      <c r="J132" s="12" t="s">
        <v>270</v>
      </c>
      <c r="K132" s="14">
        <v>510833489</v>
      </c>
      <c r="L132" s="12" t="s">
        <v>116</v>
      </c>
      <c r="M132" s="12">
        <v>24.4</v>
      </c>
      <c r="N132" s="12" t="s">
        <v>52</v>
      </c>
      <c r="O132" s="12">
        <v>6</v>
      </c>
      <c r="P132" s="12" t="s">
        <v>53</v>
      </c>
      <c r="Q132" s="12">
        <v>145</v>
      </c>
      <c r="R132" s="12" t="s">
        <v>54</v>
      </c>
      <c r="S132" s="12" t="s">
        <v>134</v>
      </c>
      <c r="T132" s="12" t="s">
        <v>135</v>
      </c>
      <c r="U132" s="12" t="s">
        <v>94</v>
      </c>
      <c r="V132" s="12" t="s">
        <v>58</v>
      </c>
      <c r="W132" s="12" t="s">
        <v>95</v>
      </c>
      <c r="X132" s="12" t="b">
        <v>0</v>
      </c>
      <c r="Y132" s="12" t="b">
        <v>0</v>
      </c>
      <c r="Z132" s="12" t="e">
        <v>#N/A</v>
      </c>
      <c r="AA132" s="12">
        <v>3.5379999999999998</v>
      </c>
      <c r="AB132" s="12">
        <v>0</v>
      </c>
      <c r="AC132" s="12" t="s">
        <v>181</v>
      </c>
      <c r="AD132" s="12" t="s">
        <v>269</v>
      </c>
      <c r="AE132" s="12" t="s">
        <v>270</v>
      </c>
      <c r="AF132" s="12" t="s">
        <v>271</v>
      </c>
      <c r="AG132" s="12" t="s">
        <v>8</v>
      </c>
      <c r="AH132" s="12" t="b">
        <v>0</v>
      </c>
      <c r="AI132" s="12" t="s">
        <v>60</v>
      </c>
      <c r="AJ132" s="12" t="s">
        <v>10</v>
      </c>
      <c r="AK132" s="12" t="s">
        <v>263</v>
      </c>
      <c r="AL132" s="12" t="s">
        <v>272</v>
      </c>
      <c r="AM132" s="12" t="s">
        <v>64</v>
      </c>
      <c r="AN132" s="15" t="e">
        <v>#N/A</v>
      </c>
      <c r="AO132" t="str">
        <f>RIGHT('CMO Input'!$T132,(LEN('CMO Input'!$T132)-FIND(" ",'CMO Input'!$T132,1)))</f>
        <v>6-7”</v>
      </c>
      <c r="AP132">
        <f>'CMO Input'!$O132</f>
        <v>6</v>
      </c>
      <c r="AR132" t="str">
        <f>Table2[[#This Row],[Policy / Non Policy]]</f>
        <v>Policy</v>
      </c>
      <c r="AS132" t="str">
        <f>'CMO Input'!$U132</f>
        <v>Tier 1</v>
      </c>
      <c r="AT132" t="str">
        <f>'CMO Input'!$P132</f>
        <v>CI</v>
      </c>
      <c r="AU132" t="str" cm="1">
        <f t="array" ref="AU1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2" s="8" t="str">
        <f>TEXT('CMO Input'!$D132,"MMM-YY")</f>
        <v>June</v>
      </c>
    </row>
    <row r="133" spans="1:48" x14ac:dyDescent="0.25">
      <c r="A133" s="18">
        <v>606689458</v>
      </c>
      <c r="B133" s="16" t="s">
        <v>180</v>
      </c>
      <c r="C133" s="16" t="s">
        <v>181</v>
      </c>
      <c r="D133" s="16" t="s">
        <v>124</v>
      </c>
      <c r="E133" s="17">
        <v>12</v>
      </c>
      <c r="F133" s="16" t="s">
        <v>46</v>
      </c>
      <c r="G133" s="17" t="s">
        <v>188</v>
      </c>
      <c r="H133" s="16" t="s">
        <v>194</v>
      </c>
      <c r="I133" s="16" t="s">
        <v>247</v>
      </c>
      <c r="J133" s="16" t="s">
        <v>248</v>
      </c>
      <c r="K133" s="18">
        <v>606689458</v>
      </c>
      <c r="L133" s="16" t="s">
        <v>116</v>
      </c>
      <c r="M133" s="16">
        <v>34.1</v>
      </c>
      <c r="N133" s="16" t="s">
        <v>52</v>
      </c>
      <c r="O133" s="16">
        <v>6</v>
      </c>
      <c r="P133" s="16" t="s">
        <v>53</v>
      </c>
      <c r="Q133" s="16">
        <v>172</v>
      </c>
      <c r="R133" s="16" t="s">
        <v>54</v>
      </c>
      <c r="S133" s="16" t="s">
        <v>134</v>
      </c>
      <c r="T133" s="16" t="s">
        <v>135</v>
      </c>
      <c r="U133" s="16" t="s">
        <v>94</v>
      </c>
      <c r="V133" s="16" t="s">
        <v>58</v>
      </c>
      <c r="W133" s="16" t="s">
        <v>95</v>
      </c>
      <c r="X133" s="16" t="b">
        <v>0</v>
      </c>
      <c r="Y133" s="16" t="b">
        <v>0</v>
      </c>
      <c r="Z133" s="16" t="e">
        <v>#N/A</v>
      </c>
      <c r="AA133" s="16">
        <v>5.8651999999999997</v>
      </c>
      <c r="AB133" s="16">
        <v>0</v>
      </c>
      <c r="AC133" s="16" t="s">
        <v>181</v>
      </c>
      <c r="AD133" s="16" t="s">
        <v>247</v>
      </c>
      <c r="AE133" s="16" t="s">
        <v>248</v>
      </c>
      <c r="AF133" s="16" t="s">
        <v>249</v>
      </c>
      <c r="AG133" s="16" t="s">
        <v>8</v>
      </c>
      <c r="AH133" s="16" t="b">
        <v>0</v>
      </c>
      <c r="AI133" s="16" t="s">
        <v>60</v>
      </c>
      <c r="AJ133" s="16" t="s">
        <v>146</v>
      </c>
      <c r="AK133" s="16" t="s">
        <v>147</v>
      </c>
      <c r="AL133" s="16" t="s">
        <v>148</v>
      </c>
      <c r="AM133" s="16" t="s">
        <v>64</v>
      </c>
      <c r="AN133" s="19" t="e">
        <v>#N/A</v>
      </c>
      <c r="AO133" t="str">
        <f>RIGHT('CMO Input'!$T133,(LEN('CMO Input'!$T133)-FIND(" ",'CMO Input'!$T133,1)))</f>
        <v>6-7”</v>
      </c>
      <c r="AP133">
        <f>'CMO Input'!$O133</f>
        <v>6</v>
      </c>
      <c r="AR133" t="str">
        <f>Table2[[#This Row],[Policy / Non Policy]]</f>
        <v>Policy</v>
      </c>
      <c r="AS133" t="str">
        <f>'CMO Input'!$U133</f>
        <v>Tier 1</v>
      </c>
      <c r="AT133" t="str">
        <f>'CMO Input'!$P133</f>
        <v>CI</v>
      </c>
      <c r="AU133" t="str" cm="1">
        <f t="array" ref="AU1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3" s="8" t="str">
        <f>TEXT('CMO Input'!$D133,"MMM-YY")</f>
        <v>June</v>
      </c>
    </row>
    <row r="134" spans="1:48" x14ac:dyDescent="0.25">
      <c r="A134" s="14" t="s">
        <v>85</v>
      </c>
      <c r="B134" s="12" t="s">
        <v>180</v>
      </c>
      <c r="C134" s="12" t="s">
        <v>181</v>
      </c>
      <c r="D134" s="12" t="s">
        <v>124</v>
      </c>
      <c r="E134" s="13">
        <v>12</v>
      </c>
      <c r="F134" s="12" t="s">
        <v>46</v>
      </c>
      <c r="G134" s="13" t="s">
        <v>188</v>
      </c>
      <c r="H134" s="12" t="s">
        <v>189</v>
      </c>
      <c r="I134" s="12" t="s">
        <v>273</v>
      </c>
      <c r="J134" s="12" t="s">
        <v>274</v>
      </c>
      <c r="K134" s="14" t="s">
        <v>85</v>
      </c>
      <c r="L134" s="12" t="s">
        <v>116</v>
      </c>
      <c r="M134" s="12">
        <v>0</v>
      </c>
      <c r="N134" s="12" t="s">
        <v>52</v>
      </c>
      <c r="O134" s="12">
        <v>4</v>
      </c>
      <c r="P134" s="12" t="s">
        <v>53</v>
      </c>
      <c r="Q134" s="12">
        <v>30</v>
      </c>
      <c r="R134" s="12" t="s">
        <v>54</v>
      </c>
      <c r="S134" s="12" t="s">
        <v>117</v>
      </c>
      <c r="T134" s="12" t="s">
        <v>118</v>
      </c>
      <c r="U134" s="12" t="s">
        <v>94</v>
      </c>
      <c r="V134" s="12" t="s">
        <v>58</v>
      </c>
      <c r="W134" s="12" t="s">
        <v>95</v>
      </c>
      <c r="X134" s="12" t="b">
        <v>0</v>
      </c>
      <c r="Y134" s="12" t="b">
        <v>0</v>
      </c>
      <c r="Z134" s="12" t="e">
        <v>#N/A</v>
      </c>
      <c r="AA134" s="12">
        <v>0</v>
      </c>
      <c r="AB134" s="12">
        <v>0</v>
      </c>
      <c r="AC134" s="12" t="s">
        <v>181</v>
      </c>
      <c r="AD134" s="12" t="s">
        <v>273</v>
      </c>
      <c r="AE134" s="12" t="s">
        <v>274</v>
      </c>
      <c r="AF134" s="12" t="s">
        <v>192</v>
      </c>
      <c r="AG134" s="12" t="s">
        <v>8</v>
      </c>
      <c r="AH134" s="12" t="b">
        <v>0</v>
      </c>
      <c r="AI134" s="12" t="s">
        <v>60</v>
      </c>
      <c r="AJ134" s="12" t="s">
        <v>146</v>
      </c>
      <c r="AK134" s="12"/>
      <c r="AL134" s="12" t="s">
        <v>155</v>
      </c>
      <c r="AM134" s="12" t="s">
        <v>64</v>
      </c>
      <c r="AN134" s="15" t="e">
        <v>#N/A</v>
      </c>
      <c r="AO134" t="str">
        <f>RIGHT('CMO Input'!$T134,(LEN('CMO Input'!$T134)-FIND(" ",'CMO Input'!$T134,1)))</f>
        <v>4-5”</v>
      </c>
      <c r="AP134">
        <f>'CMO Input'!$O134</f>
        <v>4</v>
      </c>
      <c r="AR134" t="str">
        <f>Table2[[#This Row],[Policy / Non Policy]]</f>
        <v>Policy</v>
      </c>
      <c r="AS134" t="str">
        <f>'CMO Input'!$U134</f>
        <v>Tier 1</v>
      </c>
      <c r="AT134" t="str">
        <f>'CMO Input'!$P134</f>
        <v>CI</v>
      </c>
      <c r="AU134" t="str" cm="1">
        <f t="array" ref="AU1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4" s="8" t="str">
        <f>TEXT('CMO Input'!$D134,"MMM-YY")</f>
        <v>June</v>
      </c>
    </row>
    <row r="135" spans="1:48" x14ac:dyDescent="0.25">
      <c r="A135" s="18" t="s">
        <v>85</v>
      </c>
      <c r="B135" s="16" t="s">
        <v>180</v>
      </c>
      <c r="C135" s="16" t="s">
        <v>181</v>
      </c>
      <c r="D135" s="16" t="s">
        <v>124</v>
      </c>
      <c r="E135" s="17">
        <v>12</v>
      </c>
      <c r="F135" s="16" t="s">
        <v>46</v>
      </c>
      <c r="G135" s="17" t="s">
        <v>188</v>
      </c>
      <c r="H135" s="16" t="s">
        <v>189</v>
      </c>
      <c r="I135" s="16" t="s">
        <v>273</v>
      </c>
      <c r="J135" s="16" t="s">
        <v>274</v>
      </c>
      <c r="K135" s="18" t="s">
        <v>85</v>
      </c>
      <c r="L135" s="16" t="s">
        <v>116</v>
      </c>
      <c r="M135" s="16">
        <v>0</v>
      </c>
      <c r="N135" s="16" t="s">
        <v>52</v>
      </c>
      <c r="O135" s="16">
        <v>4</v>
      </c>
      <c r="P135" s="16" t="s">
        <v>91</v>
      </c>
      <c r="Q135" s="16">
        <v>61.3</v>
      </c>
      <c r="R135" s="16" t="s">
        <v>54</v>
      </c>
      <c r="S135" s="16" t="s">
        <v>117</v>
      </c>
      <c r="T135" s="16" t="s">
        <v>118</v>
      </c>
      <c r="U135" s="16" t="s">
        <v>94</v>
      </c>
      <c r="V135" s="16" t="s">
        <v>58</v>
      </c>
      <c r="W135" s="16" t="s">
        <v>95</v>
      </c>
      <c r="X135" s="16" t="b">
        <v>0</v>
      </c>
      <c r="Y135" s="16" t="b">
        <v>0</v>
      </c>
      <c r="Z135" s="16" t="e">
        <v>#N/A</v>
      </c>
      <c r="AA135" s="16">
        <v>0</v>
      </c>
      <c r="AB135" s="16">
        <v>0</v>
      </c>
      <c r="AC135" s="16" t="s">
        <v>181</v>
      </c>
      <c r="AD135" s="16" t="s">
        <v>273</v>
      </c>
      <c r="AE135" s="16" t="s">
        <v>274</v>
      </c>
      <c r="AF135" s="16" t="s">
        <v>192</v>
      </c>
      <c r="AG135" s="16" t="s">
        <v>8</v>
      </c>
      <c r="AH135" s="16" t="b">
        <v>0</v>
      </c>
      <c r="AI135" s="16" t="s">
        <v>60</v>
      </c>
      <c r="AJ135" s="16" t="s">
        <v>146</v>
      </c>
      <c r="AK135" s="16"/>
      <c r="AL135" s="16" t="s">
        <v>155</v>
      </c>
      <c r="AM135" s="16" t="s">
        <v>64</v>
      </c>
      <c r="AN135" s="19" t="e">
        <v>#N/A</v>
      </c>
      <c r="AO135" t="str">
        <f>RIGHT('CMO Input'!$T135,(LEN('CMO Input'!$T135)-FIND(" ",'CMO Input'!$T135,1)))</f>
        <v>4-5”</v>
      </c>
      <c r="AP135">
        <f>'CMO Input'!$O135</f>
        <v>4</v>
      </c>
      <c r="AR135" t="str">
        <f>Table2[[#This Row],[Policy / Non Policy]]</f>
        <v>Policy</v>
      </c>
      <c r="AS135" t="str">
        <f>'CMO Input'!$U135</f>
        <v>Tier 1</v>
      </c>
      <c r="AT135" t="str">
        <f>'CMO Input'!$P135</f>
        <v>DI</v>
      </c>
      <c r="AU135" t="str" cm="1">
        <f t="array" ref="AU1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" s="8" t="str">
        <f>TEXT('CMO Input'!$D135,"MMM-YY")</f>
        <v>June</v>
      </c>
    </row>
    <row r="136" spans="1:48" x14ac:dyDescent="0.25">
      <c r="A136" s="14" t="s">
        <v>85</v>
      </c>
      <c r="B136" s="12" t="s">
        <v>180</v>
      </c>
      <c r="C136" s="12" t="s">
        <v>181</v>
      </c>
      <c r="D136" s="12" t="s">
        <v>124</v>
      </c>
      <c r="E136" s="13">
        <v>12</v>
      </c>
      <c r="F136" s="12" t="s">
        <v>46</v>
      </c>
      <c r="G136" s="13" t="s">
        <v>188</v>
      </c>
      <c r="H136" s="12" t="s">
        <v>189</v>
      </c>
      <c r="I136" s="12" t="s">
        <v>273</v>
      </c>
      <c r="J136" s="12" t="s">
        <v>274</v>
      </c>
      <c r="K136" s="14" t="s">
        <v>85</v>
      </c>
      <c r="L136" s="12" t="s">
        <v>131</v>
      </c>
      <c r="M136" s="12">
        <v>0</v>
      </c>
      <c r="N136" s="12" t="s">
        <v>132</v>
      </c>
      <c r="O136" s="12">
        <v>4</v>
      </c>
      <c r="P136" s="12" t="s">
        <v>133</v>
      </c>
      <c r="Q136" s="12">
        <v>71</v>
      </c>
      <c r="R136" s="12" t="s">
        <v>54</v>
      </c>
      <c r="S136" s="12" t="s">
        <v>117</v>
      </c>
      <c r="T136" s="12" t="s">
        <v>118</v>
      </c>
      <c r="U136" s="12" t="s">
        <v>94</v>
      </c>
      <c r="V136" s="12" t="s">
        <v>136</v>
      </c>
      <c r="W136" s="12" t="s">
        <v>137</v>
      </c>
      <c r="X136" s="12" t="b">
        <v>0</v>
      </c>
      <c r="Y136" s="12" t="b">
        <v>0</v>
      </c>
      <c r="Z136" s="12" t="e">
        <v>#N/A</v>
      </c>
      <c r="AA136" s="12">
        <v>0</v>
      </c>
      <c r="AB136" s="12">
        <v>0</v>
      </c>
      <c r="AC136" s="12" t="s">
        <v>181</v>
      </c>
      <c r="AD136" s="12" t="s">
        <v>273</v>
      </c>
      <c r="AE136" s="12" t="s">
        <v>274</v>
      </c>
      <c r="AF136" s="12" t="s">
        <v>192</v>
      </c>
      <c r="AG136" s="12" t="s">
        <v>8</v>
      </c>
      <c r="AH136" s="12" t="b">
        <v>0</v>
      </c>
      <c r="AI136" s="12" t="s">
        <v>60</v>
      </c>
      <c r="AJ136" s="12" t="s">
        <v>146</v>
      </c>
      <c r="AK136" s="12"/>
      <c r="AL136" s="12" t="s">
        <v>155</v>
      </c>
      <c r="AM136" s="12" t="s">
        <v>64</v>
      </c>
      <c r="AN136" s="15" t="e">
        <v>#N/A</v>
      </c>
      <c r="AO136" t="str">
        <f>RIGHT('CMO Input'!$T136,(LEN('CMO Input'!$T136)-FIND(" ",'CMO Input'!$T136,1)))</f>
        <v>4-5”</v>
      </c>
      <c r="AP136">
        <f>'CMO Input'!$O136</f>
        <v>4</v>
      </c>
      <c r="AR136" t="str">
        <f>Table2[[#This Row],[Policy / Non Policy]]</f>
        <v>Non Policy</v>
      </c>
      <c r="AS136" t="str">
        <f>'CMO Input'!$U136</f>
        <v>Tier 1</v>
      </c>
      <c r="AT136" t="str">
        <f>'CMO Input'!$P136</f>
        <v>ST</v>
      </c>
      <c r="AU136" t="str" cm="1">
        <f t="array" ref="AU1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36" s="8" t="str">
        <f>TEXT('CMO Input'!$D136,"MMM-YY")</f>
        <v>June</v>
      </c>
    </row>
    <row r="137" spans="1:48" x14ac:dyDescent="0.25">
      <c r="A137" s="18">
        <v>510947263</v>
      </c>
      <c r="B137" s="16" t="s">
        <v>180</v>
      </c>
      <c r="C137" s="16" t="s">
        <v>181</v>
      </c>
      <c r="D137" s="16" t="s">
        <v>124</v>
      </c>
      <c r="E137" s="17">
        <v>13</v>
      </c>
      <c r="F137" s="16" t="s">
        <v>46</v>
      </c>
      <c r="G137" s="17" t="s">
        <v>66</v>
      </c>
      <c r="H137" s="16" t="s">
        <v>67</v>
      </c>
      <c r="I137" s="16" t="s">
        <v>275</v>
      </c>
      <c r="J137" s="16" t="s">
        <v>276</v>
      </c>
      <c r="K137" s="18">
        <v>510947263</v>
      </c>
      <c r="L137" s="16" t="s">
        <v>90</v>
      </c>
      <c r="M137" s="16">
        <v>9.6999999999999993</v>
      </c>
      <c r="N137" s="16" t="s">
        <v>52</v>
      </c>
      <c r="O137" s="16">
        <v>100</v>
      </c>
      <c r="P137" s="16" t="s">
        <v>91</v>
      </c>
      <c r="Q137" s="16">
        <v>128</v>
      </c>
      <c r="R137" s="16" t="s">
        <v>220</v>
      </c>
      <c r="S137" s="16" t="s">
        <v>221</v>
      </c>
      <c r="T137" s="16" t="s">
        <v>118</v>
      </c>
      <c r="U137" s="16" t="s">
        <v>94</v>
      </c>
      <c r="V137" s="16" t="s">
        <v>58</v>
      </c>
      <c r="W137" s="16" t="s">
        <v>95</v>
      </c>
      <c r="X137" s="16" t="b">
        <v>0</v>
      </c>
      <c r="Y137" s="16" t="b">
        <v>0</v>
      </c>
      <c r="Z137" s="16" t="e">
        <v>#N/A</v>
      </c>
      <c r="AA137" s="16">
        <v>1.2415999999999998</v>
      </c>
      <c r="AB137" s="16">
        <v>0</v>
      </c>
      <c r="AC137" s="16" t="s">
        <v>181</v>
      </c>
      <c r="AD137" s="16" t="s">
        <v>275</v>
      </c>
      <c r="AE137" s="16" t="s">
        <v>276</v>
      </c>
      <c r="AF137" s="16" t="s">
        <v>258</v>
      </c>
      <c r="AG137" s="16" t="s">
        <v>8</v>
      </c>
      <c r="AH137" s="16" t="b">
        <v>0</v>
      </c>
      <c r="AI137" s="16" t="s">
        <v>39</v>
      </c>
      <c r="AJ137" s="16" t="s">
        <v>10</v>
      </c>
      <c r="AK137" s="16" t="s">
        <v>90</v>
      </c>
      <c r="AL137" s="16" t="s">
        <v>277</v>
      </c>
      <c r="AM137" s="16" t="s">
        <v>64</v>
      </c>
      <c r="AN137" s="19" t="e">
        <v>#N/A</v>
      </c>
      <c r="AO137" t="str">
        <f>RIGHT('CMO Input'!$T137,(LEN('CMO Input'!$T137)-FIND(" ",'CMO Input'!$T137,1)))</f>
        <v>4-5”</v>
      </c>
      <c r="AP137">
        <f>'CMO Input'!$O137</f>
        <v>100</v>
      </c>
      <c r="AR137" t="str">
        <f>Table2[[#This Row],[Policy / Non Policy]]</f>
        <v>Policy</v>
      </c>
      <c r="AS137" t="str">
        <f>'CMO Input'!$U137</f>
        <v>Tier 1</v>
      </c>
      <c r="AT137" t="str">
        <f>'CMO Input'!$P137</f>
        <v>DI</v>
      </c>
      <c r="AU137" t="str" cm="1">
        <f t="array" ref="AU1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" s="8" t="str">
        <f>TEXT('CMO Input'!$D137,"MMM-YY")</f>
        <v>June</v>
      </c>
    </row>
    <row r="138" spans="1:48" x14ac:dyDescent="0.25">
      <c r="A138" s="14">
        <v>510851298</v>
      </c>
      <c r="B138" s="12" t="s">
        <v>180</v>
      </c>
      <c r="C138" s="12" t="s">
        <v>181</v>
      </c>
      <c r="D138" s="12" t="s">
        <v>124</v>
      </c>
      <c r="E138" s="13">
        <v>13</v>
      </c>
      <c r="F138" s="12" t="s">
        <v>46</v>
      </c>
      <c r="G138" s="13" t="s">
        <v>80</v>
      </c>
      <c r="H138" s="12" t="s">
        <v>67</v>
      </c>
      <c r="I138" s="12" t="s">
        <v>242</v>
      </c>
      <c r="J138" s="12" t="s">
        <v>243</v>
      </c>
      <c r="K138" s="14">
        <v>510851298</v>
      </c>
      <c r="L138" s="12" t="s">
        <v>116</v>
      </c>
      <c r="M138" s="12">
        <v>45</v>
      </c>
      <c r="N138" s="12" t="s">
        <v>52</v>
      </c>
      <c r="O138" s="12">
        <v>8</v>
      </c>
      <c r="P138" s="12" t="s">
        <v>53</v>
      </c>
      <c r="Q138" s="12">
        <v>96</v>
      </c>
      <c r="R138" s="12" t="s">
        <v>54</v>
      </c>
      <c r="S138" s="12" t="s">
        <v>92</v>
      </c>
      <c r="T138" s="12" t="s">
        <v>93</v>
      </c>
      <c r="U138" s="12" t="s">
        <v>94</v>
      </c>
      <c r="V138" s="12" t="s">
        <v>58</v>
      </c>
      <c r="W138" s="12" t="s">
        <v>95</v>
      </c>
      <c r="X138" s="12" t="b">
        <v>0</v>
      </c>
      <c r="Y138" s="12" t="b">
        <v>0</v>
      </c>
      <c r="Z138" s="12" t="e">
        <v>#N/A</v>
      </c>
      <c r="AA138" s="12">
        <v>4.32</v>
      </c>
      <c r="AB138" s="12">
        <v>0</v>
      </c>
      <c r="AC138" s="12" t="s">
        <v>181</v>
      </c>
      <c r="AD138" s="12" t="s">
        <v>242</v>
      </c>
      <c r="AE138" s="12" t="s">
        <v>243</v>
      </c>
      <c r="AF138" s="12" t="s">
        <v>244</v>
      </c>
      <c r="AG138" s="12" t="s">
        <v>8</v>
      </c>
      <c r="AH138" s="12" t="b">
        <v>0</v>
      </c>
      <c r="AI138" s="12" t="s">
        <v>60</v>
      </c>
      <c r="AJ138" s="12" t="s">
        <v>10</v>
      </c>
      <c r="AK138" s="12" t="s">
        <v>147</v>
      </c>
      <c r="AL138" s="12" t="s">
        <v>245</v>
      </c>
      <c r="AM138" s="12" t="s">
        <v>64</v>
      </c>
      <c r="AN138" s="15" t="e">
        <v>#N/A</v>
      </c>
      <c r="AO138" t="str">
        <f>RIGHT('CMO Input'!$T138,(LEN('CMO Input'!$T138)-FIND(" ",'CMO Input'!$T138,1)))</f>
        <v>8”</v>
      </c>
      <c r="AP138">
        <f>'CMO Input'!$O138</f>
        <v>8</v>
      </c>
      <c r="AR138" t="str">
        <f>Table2[[#This Row],[Policy / Non Policy]]</f>
        <v>Policy</v>
      </c>
      <c r="AS138" t="str">
        <f>'CMO Input'!$U138</f>
        <v>Tier 1</v>
      </c>
      <c r="AT138" t="str">
        <f>'CMO Input'!$P138</f>
        <v>CI</v>
      </c>
      <c r="AU138" t="str" cm="1">
        <f t="array" ref="AU1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8" s="8" t="str">
        <f>TEXT('CMO Input'!$D138,"MMM-YY")</f>
        <v>June</v>
      </c>
    </row>
    <row r="139" spans="1:48" x14ac:dyDescent="0.25">
      <c r="A139" s="18">
        <v>510903814</v>
      </c>
      <c r="B139" s="16" t="s">
        <v>180</v>
      </c>
      <c r="C139" s="16" t="s">
        <v>181</v>
      </c>
      <c r="D139" s="16" t="s">
        <v>124</v>
      </c>
      <c r="E139" s="17">
        <v>13</v>
      </c>
      <c r="F139" s="16" t="s">
        <v>46</v>
      </c>
      <c r="G139" s="17" t="s">
        <v>188</v>
      </c>
      <c r="H139" s="16" t="s">
        <v>208</v>
      </c>
      <c r="I139" s="16" t="s">
        <v>209</v>
      </c>
      <c r="J139" s="16" t="s">
        <v>278</v>
      </c>
      <c r="K139" s="18">
        <v>510903814</v>
      </c>
      <c r="L139" s="16" t="s">
        <v>116</v>
      </c>
      <c r="M139" s="16">
        <v>60.6</v>
      </c>
      <c r="N139" s="16" t="s">
        <v>52</v>
      </c>
      <c r="O139" s="16">
        <v>6</v>
      </c>
      <c r="P139" s="16" t="s">
        <v>53</v>
      </c>
      <c r="Q139" s="16">
        <v>98</v>
      </c>
      <c r="R139" s="16" t="s">
        <v>54</v>
      </c>
      <c r="S139" s="16" t="s">
        <v>134</v>
      </c>
      <c r="T139" s="16" t="s">
        <v>135</v>
      </c>
      <c r="U139" s="16" t="s">
        <v>94</v>
      </c>
      <c r="V139" s="16" t="s">
        <v>58</v>
      </c>
      <c r="W139" s="16" t="s">
        <v>95</v>
      </c>
      <c r="X139" s="16" t="b">
        <v>0</v>
      </c>
      <c r="Y139" s="16" t="b">
        <v>0</v>
      </c>
      <c r="Z139" s="16" t="e">
        <v>#N/A</v>
      </c>
      <c r="AA139" s="16">
        <v>5.9388000000000005</v>
      </c>
      <c r="AB139" s="16">
        <v>0</v>
      </c>
      <c r="AC139" s="16" t="s">
        <v>181</v>
      </c>
      <c r="AD139" s="16" t="s">
        <v>209</v>
      </c>
      <c r="AE139" s="16" t="s">
        <v>278</v>
      </c>
      <c r="AF139" s="16" t="s">
        <v>192</v>
      </c>
      <c r="AG139" s="16" t="s">
        <v>8</v>
      </c>
      <c r="AH139" s="16" t="b">
        <v>0</v>
      </c>
      <c r="AI139" s="16" t="s">
        <v>60</v>
      </c>
      <c r="AJ139" s="16" t="s">
        <v>146</v>
      </c>
      <c r="AK139" s="16" t="s">
        <v>147</v>
      </c>
      <c r="AL139" s="16" t="s">
        <v>211</v>
      </c>
      <c r="AM139" s="16" t="s">
        <v>64</v>
      </c>
      <c r="AN139" s="19" t="e">
        <v>#N/A</v>
      </c>
      <c r="AO139" t="str">
        <f>RIGHT('CMO Input'!$T139,(LEN('CMO Input'!$T139)-FIND(" ",'CMO Input'!$T139,1)))</f>
        <v>6-7”</v>
      </c>
      <c r="AP139">
        <f>'CMO Input'!$O139</f>
        <v>6</v>
      </c>
      <c r="AR139" t="str">
        <f>Table2[[#This Row],[Policy / Non Policy]]</f>
        <v>Policy</v>
      </c>
      <c r="AS139" t="str">
        <f>'CMO Input'!$U139</f>
        <v>Tier 1</v>
      </c>
      <c r="AT139" t="str">
        <f>'CMO Input'!$P139</f>
        <v>CI</v>
      </c>
      <c r="AU139" t="str" cm="1">
        <f t="array" ref="AU1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9" s="8" t="str">
        <f>TEXT('CMO Input'!$D139,"MMM-YY")</f>
        <v>June</v>
      </c>
    </row>
    <row r="140" spans="1:48" x14ac:dyDescent="0.25">
      <c r="A140" s="14">
        <v>510836872</v>
      </c>
      <c r="B140" s="12" t="s">
        <v>180</v>
      </c>
      <c r="C140" s="12" t="s">
        <v>181</v>
      </c>
      <c r="D140" s="12" t="s">
        <v>124</v>
      </c>
      <c r="E140" s="13">
        <v>13</v>
      </c>
      <c r="F140" s="12" t="s">
        <v>46</v>
      </c>
      <c r="G140" s="13" t="s">
        <v>188</v>
      </c>
      <c r="H140" s="12" t="s">
        <v>198</v>
      </c>
      <c r="I140" s="12" t="s">
        <v>279</v>
      </c>
      <c r="J140" s="12" t="s">
        <v>280</v>
      </c>
      <c r="K140" s="14">
        <v>510836872</v>
      </c>
      <c r="L140" s="12" t="s">
        <v>90</v>
      </c>
      <c r="M140" s="12">
        <v>0.3</v>
      </c>
      <c r="N140" s="12" t="s">
        <v>52</v>
      </c>
      <c r="O140" s="12">
        <v>4</v>
      </c>
      <c r="P140" s="12" t="s">
        <v>91</v>
      </c>
      <c r="Q140" s="12">
        <v>38.9</v>
      </c>
      <c r="R140" s="12" t="s">
        <v>54</v>
      </c>
      <c r="S140" s="12" t="s">
        <v>117</v>
      </c>
      <c r="T140" s="12" t="s">
        <v>118</v>
      </c>
      <c r="U140" s="12" t="s">
        <v>94</v>
      </c>
      <c r="V140" s="12" t="s">
        <v>58</v>
      </c>
      <c r="W140" s="12" t="s">
        <v>95</v>
      </c>
      <c r="X140" s="12" t="b">
        <v>0</v>
      </c>
      <c r="Y140" s="12" t="b">
        <v>0</v>
      </c>
      <c r="Z140" s="12" t="e">
        <v>#N/A</v>
      </c>
      <c r="AA140" s="12">
        <v>1.1669999999999998E-2</v>
      </c>
      <c r="AB140" s="12">
        <v>0</v>
      </c>
      <c r="AC140" s="12" t="s">
        <v>181</v>
      </c>
      <c r="AD140" s="12" t="s">
        <v>279</v>
      </c>
      <c r="AE140" s="12" t="s">
        <v>280</v>
      </c>
      <c r="AF140" s="12" t="s">
        <v>281</v>
      </c>
      <c r="AG140" s="12" t="s">
        <v>8</v>
      </c>
      <c r="AH140" s="12" t="b">
        <v>0</v>
      </c>
      <c r="AI140" s="12" t="s">
        <v>39</v>
      </c>
      <c r="AJ140" s="12" t="s">
        <v>10</v>
      </c>
      <c r="AK140" s="12" t="s">
        <v>90</v>
      </c>
      <c r="AL140" s="12" t="s">
        <v>97</v>
      </c>
      <c r="AM140" s="12" t="s">
        <v>64</v>
      </c>
      <c r="AN140" s="15" t="e">
        <v>#N/A</v>
      </c>
      <c r="AO140" t="str">
        <f>RIGHT('CMO Input'!$T140,(LEN('CMO Input'!$T140)-FIND(" ",'CMO Input'!$T140,1)))</f>
        <v>4-5”</v>
      </c>
      <c r="AP140">
        <f>'CMO Input'!$O140</f>
        <v>4</v>
      </c>
      <c r="AR140" t="str">
        <f>Table2[[#This Row],[Policy / Non Policy]]</f>
        <v>Policy</v>
      </c>
      <c r="AS140" t="str">
        <f>'CMO Input'!$U140</f>
        <v>Tier 1</v>
      </c>
      <c r="AT140" t="str">
        <f>'CMO Input'!$P140</f>
        <v>DI</v>
      </c>
      <c r="AU140" t="str" cm="1">
        <f t="array" ref="AU1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" s="8" t="str">
        <f>TEXT('CMO Input'!$D140,"MMM-YY")</f>
        <v>June</v>
      </c>
    </row>
    <row r="141" spans="1:48" x14ac:dyDescent="0.25">
      <c r="A141" s="18">
        <v>510871513</v>
      </c>
      <c r="B141" s="16" t="s">
        <v>180</v>
      </c>
      <c r="C141" s="16" t="s">
        <v>181</v>
      </c>
      <c r="D141" s="16" t="s">
        <v>124</v>
      </c>
      <c r="E141" s="17">
        <v>13</v>
      </c>
      <c r="F141" s="16" t="s">
        <v>46</v>
      </c>
      <c r="G141" s="17" t="s">
        <v>188</v>
      </c>
      <c r="H141" s="16" t="s">
        <v>198</v>
      </c>
      <c r="I141" s="16" t="s">
        <v>282</v>
      </c>
      <c r="J141" s="16" t="s">
        <v>283</v>
      </c>
      <c r="K141" s="18">
        <v>510871513</v>
      </c>
      <c r="L141" s="16" t="s">
        <v>116</v>
      </c>
      <c r="M141" s="16">
        <v>18.8</v>
      </c>
      <c r="N141" s="16" t="s">
        <v>52</v>
      </c>
      <c r="O141" s="16">
        <v>6</v>
      </c>
      <c r="P141" s="16" t="s">
        <v>53</v>
      </c>
      <c r="Q141" s="16">
        <v>50</v>
      </c>
      <c r="R141" s="16" t="s">
        <v>54</v>
      </c>
      <c r="S141" s="16" t="s">
        <v>134</v>
      </c>
      <c r="T141" s="16" t="s">
        <v>135</v>
      </c>
      <c r="U141" s="16" t="s">
        <v>94</v>
      </c>
      <c r="V141" s="16" t="s">
        <v>58</v>
      </c>
      <c r="W141" s="16" t="s">
        <v>95</v>
      </c>
      <c r="X141" s="16" t="b">
        <v>0</v>
      </c>
      <c r="Y141" s="16" t="b">
        <v>0</v>
      </c>
      <c r="Z141" s="16" t="e">
        <v>#N/A</v>
      </c>
      <c r="AA141" s="16">
        <v>0.94000000000000006</v>
      </c>
      <c r="AB141" s="16">
        <v>0</v>
      </c>
      <c r="AC141" s="16" t="s">
        <v>181</v>
      </c>
      <c r="AD141" s="16" t="s">
        <v>282</v>
      </c>
      <c r="AE141" s="16" t="s">
        <v>283</v>
      </c>
      <c r="AF141" s="16" t="s">
        <v>205</v>
      </c>
      <c r="AG141" s="16" t="s">
        <v>8</v>
      </c>
      <c r="AH141" s="16" t="b">
        <v>0</v>
      </c>
      <c r="AI141" s="16" t="s">
        <v>60</v>
      </c>
      <c r="AJ141" s="16" t="s">
        <v>10</v>
      </c>
      <c r="AK141" s="16" t="s">
        <v>147</v>
      </c>
      <c r="AL141" s="16" t="s">
        <v>107</v>
      </c>
      <c r="AM141" s="16" t="s">
        <v>64</v>
      </c>
      <c r="AN141" s="19" t="e">
        <v>#N/A</v>
      </c>
      <c r="AO141" t="str">
        <f>RIGHT('CMO Input'!$T141,(LEN('CMO Input'!$T141)-FIND(" ",'CMO Input'!$T141,1)))</f>
        <v>6-7”</v>
      </c>
      <c r="AP141">
        <f>'CMO Input'!$O141</f>
        <v>6</v>
      </c>
      <c r="AR141" t="str">
        <f>Table2[[#This Row],[Policy / Non Policy]]</f>
        <v>Policy</v>
      </c>
      <c r="AS141" t="str">
        <f>'CMO Input'!$U141</f>
        <v>Tier 1</v>
      </c>
      <c r="AT141" t="str">
        <f>'CMO Input'!$P141</f>
        <v>CI</v>
      </c>
      <c r="AU141" t="str" cm="1">
        <f t="array" ref="AU1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1" s="8" t="str">
        <f>TEXT('CMO Input'!$D141,"MMM-YY")</f>
        <v>June</v>
      </c>
    </row>
    <row r="142" spans="1:48" x14ac:dyDescent="0.25">
      <c r="A142" s="14">
        <v>510819460</v>
      </c>
      <c r="B142" s="12" t="s">
        <v>180</v>
      </c>
      <c r="C142" s="12" t="s">
        <v>181</v>
      </c>
      <c r="D142" s="12" t="s">
        <v>124</v>
      </c>
      <c r="E142" s="13">
        <v>13</v>
      </c>
      <c r="F142" s="12" t="s">
        <v>46</v>
      </c>
      <c r="G142" s="13" t="s">
        <v>239</v>
      </c>
      <c r="H142" s="12" t="s">
        <v>284</v>
      </c>
      <c r="I142" s="12" t="s">
        <v>240</v>
      </c>
      <c r="J142" s="12" t="s">
        <v>285</v>
      </c>
      <c r="K142" s="14">
        <v>510819460</v>
      </c>
      <c r="L142" s="12" t="s">
        <v>116</v>
      </c>
      <c r="M142" s="12">
        <v>16.5</v>
      </c>
      <c r="N142" s="12" t="s">
        <v>52</v>
      </c>
      <c r="O142" s="12">
        <v>6</v>
      </c>
      <c r="P142" s="12" t="s">
        <v>53</v>
      </c>
      <c r="Q142" s="12">
        <v>135</v>
      </c>
      <c r="R142" s="12" t="s">
        <v>54</v>
      </c>
      <c r="S142" s="12" t="s">
        <v>134</v>
      </c>
      <c r="T142" s="12" t="s">
        <v>135</v>
      </c>
      <c r="U142" s="12" t="s">
        <v>94</v>
      </c>
      <c r="V142" s="12" t="s">
        <v>58</v>
      </c>
      <c r="W142" s="12" t="s">
        <v>95</v>
      </c>
      <c r="X142" s="12" t="b">
        <v>0</v>
      </c>
      <c r="Y142" s="12" t="b">
        <v>0</v>
      </c>
      <c r="Z142" s="12" t="e">
        <v>#N/A</v>
      </c>
      <c r="AA142" s="12">
        <v>2.2275</v>
      </c>
      <c r="AB142" s="12">
        <v>0</v>
      </c>
      <c r="AC142" s="12" t="s">
        <v>181</v>
      </c>
      <c r="AD142" s="12" t="s">
        <v>240</v>
      </c>
      <c r="AE142" s="12" t="s">
        <v>285</v>
      </c>
      <c r="AF142" s="12" t="s">
        <v>185</v>
      </c>
      <c r="AG142" s="12" t="s">
        <v>8</v>
      </c>
      <c r="AH142" s="12" t="b">
        <v>0</v>
      </c>
      <c r="AI142" s="12" t="s">
        <v>60</v>
      </c>
      <c r="AJ142" s="12" t="s">
        <v>186</v>
      </c>
      <c r="AK142" s="12"/>
      <c r="AL142" s="12" t="s">
        <v>265</v>
      </c>
      <c r="AM142" s="12" t="s">
        <v>64</v>
      </c>
      <c r="AN142" s="15" t="e">
        <v>#N/A</v>
      </c>
      <c r="AO142" t="str">
        <f>RIGHT('CMO Input'!$T142,(LEN('CMO Input'!$T142)-FIND(" ",'CMO Input'!$T142,1)))</f>
        <v>6-7”</v>
      </c>
      <c r="AP142">
        <f>'CMO Input'!$O142</f>
        <v>6</v>
      </c>
      <c r="AR142" t="str">
        <f>Table2[[#This Row],[Policy / Non Policy]]</f>
        <v>Policy</v>
      </c>
      <c r="AS142" t="str">
        <f>'CMO Input'!$U142</f>
        <v>Tier 1</v>
      </c>
      <c r="AT142" t="str">
        <f>'CMO Input'!$P142</f>
        <v>CI</v>
      </c>
      <c r="AU142" t="str" cm="1">
        <f t="array" ref="AU1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2" s="8" t="str">
        <f>TEXT('CMO Input'!$D142,"MMM-YY")</f>
        <v>June</v>
      </c>
    </row>
    <row r="143" spans="1:48" x14ac:dyDescent="0.25">
      <c r="A143" s="18">
        <v>510804136</v>
      </c>
      <c r="B143" s="16" t="s">
        <v>180</v>
      </c>
      <c r="C143" s="16" t="s">
        <v>181</v>
      </c>
      <c r="D143" s="16" t="s">
        <v>124</v>
      </c>
      <c r="E143" s="17">
        <v>13</v>
      </c>
      <c r="F143" s="16" t="s">
        <v>46</v>
      </c>
      <c r="G143" s="17" t="s">
        <v>239</v>
      </c>
      <c r="H143" s="16" t="s">
        <v>284</v>
      </c>
      <c r="I143" s="16" t="s">
        <v>240</v>
      </c>
      <c r="J143" s="16" t="s">
        <v>264</v>
      </c>
      <c r="K143" s="18">
        <v>510804136</v>
      </c>
      <c r="L143" s="16" t="s">
        <v>116</v>
      </c>
      <c r="M143" s="16">
        <v>35.200000000000003</v>
      </c>
      <c r="N143" s="16" t="s">
        <v>52</v>
      </c>
      <c r="O143" s="16">
        <v>4</v>
      </c>
      <c r="P143" s="16" t="s">
        <v>53</v>
      </c>
      <c r="Q143" s="16">
        <v>50</v>
      </c>
      <c r="R143" s="16" t="s">
        <v>54</v>
      </c>
      <c r="S143" s="16" t="s">
        <v>117</v>
      </c>
      <c r="T143" s="16" t="s">
        <v>118</v>
      </c>
      <c r="U143" s="16" t="s">
        <v>94</v>
      </c>
      <c r="V143" s="16" t="s">
        <v>58</v>
      </c>
      <c r="W143" s="16" t="s">
        <v>95</v>
      </c>
      <c r="X143" s="16" t="b">
        <v>0</v>
      </c>
      <c r="Y143" s="16" t="b">
        <v>0</v>
      </c>
      <c r="Z143" s="16" t="e">
        <v>#N/A</v>
      </c>
      <c r="AA143" s="16">
        <v>1.76</v>
      </c>
      <c r="AB143" s="16">
        <v>0</v>
      </c>
      <c r="AC143" s="16" t="s">
        <v>181</v>
      </c>
      <c r="AD143" s="16" t="s">
        <v>240</v>
      </c>
      <c r="AE143" s="16" t="s">
        <v>264</v>
      </c>
      <c r="AF143" s="16" t="s">
        <v>185</v>
      </c>
      <c r="AG143" s="16" t="s">
        <v>8</v>
      </c>
      <c r="AH143" s="16" t="b">
        <v>0</v>
      </c>
      <c r="AI143" s="16" t="s">
        <v>60</v>
      </c>
      <c r="AJ143" s="16" t="s">
        <v>186</v>
      </c>
      <c r="AK143" s="16" t="s">
        <v>147</v>
      </c>
      <c r="AL143" s="16" t="s">
        <v>265</v>
      </c>
      <c r="AM143" s="16" t="s">
        <v>64</v>
      </c>
      <c r="AN143" s="19" t="e">
        <v>#N/A</v>
      </c>
      <c r="AO143" t="str">
        <f>RIGHT('CMO Input'!$T143,(LEN('CMO Input'!$T143)-FIND(" ",'CMO Input'!$T143,1)))</f>
        <v>4-5”</v>
      </c>
      <c r="AP143">
        <f>'CMO Input'!$O143</f>
        <v>4</v>
      </c>
      <c r="AR143" t="str">
        <f>Table2[[#This Row],[Policy / Non Policy]]</f>
        <v>Policy</v>
      </c>
      <c r="AS143" t="str">
        <f>'CMO Input'!$U143</f>
        <v>Tier 1</v>
      </c>
      <c r="AT143" t="str">
        <f>'CMO Input'!$P143</f>
        <v>CI</v>
      </c>
      <c r="AU143" t="str" cm="1">
        <f t="array" ref="AU1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" s="8" t="str">
        <f>TEXT('CMO Input'!$D143,"MMM-YY")</f>
        <v>June</v>
      </c>
    </row>
    <row r="144" spans="1:48" x14ac:dyDescent="0.25">
      <c r="A144" s="14">
        <v>510847740</v>
      </c>
      <c r="B144" s="12" t="s">
        <v>180</v>
      </c>
      <c r="C144" s="12" t="s">
        <v>181</v>
      </c>
      <c r="D144" s="12" t="s">
        <v>124</v>
      </c>
      <c r="E144" s="13">
        <v>13</v>
      </c>
      <c r="F144" s="12" t="s">
        <v>46</v>
      </c>
      <c r="G144" s="13" t="s">
        <v>239</v>
      </c>
      <c r="H144" s="12" t="s">
        <v>284</v>
      </c>
      <c r="I144" s="12" t="s">
        <v>266</v>
      </c>
      <c r="J144" s="12" t="s">
        <v>268</v>
      </c>
      <c r="K144" s="14">
        <v>510847740</v>
      </c>
      <c r="L144" s="12" t="s">
        <v>116</v>
      </c>
      <c r="M144" s="12">
        <v>140.69999999999999</v>
      </c>
      <c r="N144" s="12" t="s">
        <v>52</v>
      </c>
      <c r="O144" s="12">
        <v>4</v>
      </c>
      <c r="P144" s="12" t="s">
        <v>53</v>
      </c>
      <c r="Q144" s="12">
        <v>7</v>
      </c>
      <c r="R144" s="12" t="s">
        <v>54</v>
      </c>
      <c r="S144" s="12" t="s">
        <v>117</v>
      </c>
      <c r="T144" s="12" t="s">
        <v>118</v>
      </c>
      <c r="U144" s="12" t="s">
        <v>94</v>
      </c>
      <c r="V144" s="12" t="s">
        <v>58</v>
      </c>
      <c r="W144" s="12" t="s">
        <v>95</v>
      </c>
      <c r="X144" s="12" t="b">
        <v>0</v>
      </c>
      <c r="Y144" s="12" t="b">
        <v>0</v>
      </c>
      <c r="Z144" s="12" t="e">
        <v>#N/A</v>
      </c>
      <c r="AA144" s="12">
        <v>0.98489999999999989</v>
      </c>
      <c r="AB144" s="12">
        <v>0</v>
      </c>
      <c r="AC144" s="12" t="s">
        <v>181</v>
      </c>
      <c r="AD144" s="12" t="s">
        <v>266</v>
      </c>
      <c r="AE144" s="12" t="s">
        <v>268</v>
      </c>
      <c r="AF144" s="12" t="s">
        <v>185</v>
      </c>
      <c r="AG144" s="12" t="s">
        <v>8</v>
      </c>
      <c r="AH144" s="12" t="b">
        <v>0</v>
      </c>
      <c r="AI144" s="12" t="s">
        <v>60</v>
      </c>
      <c r="AJ144" s="12" t="s">
        <v>186</v>
      </c>
      <c r="AK144" s="12" t="s">
        <v>147</v>
      </c>
      <c r="AL144" s="12" t="s">
        <v>226</v>
      </c>
      <c r="AM144" s="12" t="s">
        <v>64</v>
      </c>
      <c r="AN144" s="15" t="s">
        <v>126</v>
      </c>
      <c r="AO144" t="str">
        <f>RIGHT('CMO Input'!$T144,(LEN('CMO Input'!$T144)-FIND(" ",'CMO Input'!$T144,1)))</f>
        <v>4-5”</v>
      </c>
      <c r="AP144">
        <f>'CMO Input'!$O144</f>
        <v>4</v>
      </c>
      <c r="AR144" t="str">
        <f>Table2[[#This Row],[Policy / Non Policy]]</f>
        <v>Policy</v>
      </c>
      <c r="AS144" t="str">
        <f>'CMO Input'!$U144</f>
        <v>Tier 1</v>
      </c>
      <c r="AT144" t="str">
        <f>'CMO Input'!$P144</f>
        <v>CI</v>
      </c>
      <c r="AU144" t="str" cm="1">
        <f t="array" ref="AU1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" s="8" t="str">
        <f>TEXT('CMO Input'!$D144,"MMM-YY")</f>
        <v>June</v>
      </c>
    </row>
    <row r="145" spans="1:48" x14ac:dyDescent="0.25">
      <c r="A145" s="18">
        <v>510896222</v>
      </c>
      <c r="B145" s="16" t="s">
        <v>180</v>
      </c>
      <c r="C145" s="16" t="s">
        <v>181</v>
      </c>
      <c r="D145" s="16" t="s">
        <v>124</v>
      </c>
      <c r="E145" s="17">
        <v>13</v>
      </c>
      <c r="F145" s="16" t="s">
        <v>46</v>
      </c>
      <c r="G145" s="17" t="s">
        <v>239</v>
      </c>
      <c r="H145" s="16" t="s">
        <v>284</v>
      </c>
      <c r="I145" s="16" t="s">
        <v>266</v>
      </c>
      <c r="J145" s="16" t="s">
        <v>268</v>
      </c>
      <c r="K145" s="18">
        <v>510896222</v>
      </c>
      <c r="L145" s="16" t="s">
        <v>116</v>
      </c>
      <c r="M145" s="16">
        <v>46.9</v>
      </c>
      <c r="N145" s="16" t="s">
        <v>52</v>
      </c>
      <c r="O145" s="16">
        <v>4</v>
      </c>
      <c r="P145" s="16" t="s">
        <v>163</v>
      </c>
      <c r="Q145" s="16">
        <v>103</v>
      </c>
      <c r="R145" s="16" t="s">
        <v>54</v>
      </c>
      <c r="S145" s="16" t="s">
        <v>117</v>
      </c>
      <c r="T145" s="16" t="s">
        <v>118</v>
      </c>
      <c r="U145" s="16" t="s">
        <v>94</v>
      </c>
      <c r="V145" s="16" t="s">
        <v>58</v>
      </c>
      <c r="W145" s="16" t="s">
        <v>95</v>
      </c>
      <c r="X145" s="16" t="b">
        <v>0</v>
      </c>
      <c r="Y145" s="16" t="b">
        <v>0</v>
      </c>
      <c r="Z145" s="16" t="e">
        <v>#N/A</v>
      </c>
      <c r="AA145" s="16">
        <v>4.8306999999999993</v>
      </c>
      <c r="AB145" s="16">
        <v>0</v>
      </c>
      <c r="AC145" s="16" t="s">
        <v>181</v>
      </c>
      <c r="AD145" s="16" t="s">
        <v>266</v>
      </c>
      <c r="AE145" s="16" t="s">
        <v>268</v>
      </c>
      <c r="AF145" s="16" t="s">
        <v>185</v>
      </c>
      <c r="AG145" s="16" t="s">
        <v>8</v>
      </c>
      <c r="AH145" s="16" t="b">
        <v>0</v>
      </c>
      <c r="AI145" s="16" t="s">
        <v>60</v>
      </c>
      <c r="AJ145" s="16" t="s">
        <v>186</v>
      </c>
      <c r="AK145" s="16" t="s">
        <v>147</v>
      </c>
      <c r="AL145" s="16" t="s">
        <v>226</v>
      </c>
      <c r="AM145" s="16" t="s">
        <v>64</v>
      </c>
      <c r="AN145" s="19" t="e">
        <v>#N/A</v>
      </c>
      <c r="AO145" t="str">
        <f>RIGHT('CMO Input'!$T145,(LEN('CMO Input'!$T145)-FIND(" ",'CMO Input'!$T145,1)))</f>
        <v>4-5”</v>
      </c>
      <c r="AP145">
        <f>'CMO Input'!$O145</f>
        <v>4</v>
      </c>
      <c r="AR145" t="str">
        <f>Table2[[#This Row],[Policy / Non Policy]]</f>
        <v>Policy</v>
      </c>
      <c r="AS145" t="str">
        <f>'CMO Input'!$U145</f>
        <v>Tier 1</v>
      </c>
      <c r="AT145" t="str">
        <f>'CMO Input'!$P145</f>
        <v>SI</v>
      </c>
      <c r="AU145" t="str" cm="1">
        <f t="array" ref="AU1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" s="8" t="str">
        <f>TEXT('CMO Input'!$D145,"MMM-YY")</f>
        <v>June</v>
      </c>
    </row>
    <row r="146" spans="1:48" x14ac:dyDescent="0.25">
      <c r="A146" s="14">
        <v>510896223</v>
      </c>
      <c r="B146" s="12" t="s">
        <v>180</v>
      </c>
      <c r="C146" s="12" t="s">
        <v>181</v>
      </c>
      <c r="D146" s="12" t="s">
        <v>124</v>
      </c>
      <c r="E146" s="13">
        <v>13</v>
      </c>
      <c r="F146" s="12" t="s">
        <v>46</v>
      </c>
      <c r="G146" s="13" t="s">
        <v>239</v>
      </c>
      <c r="H146" s="12" t="s">
        <v>284</v>
      </c>
      <c r="I146" s="12" t="s">
        <v>266</v>
      </c>
      <c r="J146" s="12" t="s">
        <v>268</v>
      </c>
      <c r="K146" s="14">
        <v>510896223</v>
      </c>
      <c r="L146" s="12" t="s">
        <v>116</v>
      </c>
      <c r="M146" s="12">
        <v>19.600000000000001</v>
      </c>
      <c r="N146" s="12" t="s">
        <v>52</v>
      </c>
      <c r="O146" s="12">
        <v>4</v>
      </c>
      <c r="P146" s="12" t="s">
        <v>163</v>
      </c>
      <c r="Q146" s="12">
        <v>50</v>
      </c>
      <c r="R146" s="12" t="s">
        <v>54</v>
      </c>
      <c r="S146" s="12" t="s">
        <v>117</v>
      </c>
      <c r="T146" s="12" t="s">
        <v>118</v>
      </c>
      <c r="U146" s="12" t="s">
        <v>94</v>
      </c>
      <c r="V146" s="12" t="s">
        <v>58</v>
      </c>
      <c r="W146" s="12" t="s">
        <v>95</v>
      </c>
      <c r="X146" s="12" t="b">
        <v>0</v>
      </c>
      <c r="Y146" s="12" t="b">
        <v>0</v>
      </c>
      <c r="Z146" s="12" t="e">
        <v>#N/A</v>
      </c>
      <c r="AA146" s="12">
        <v>0.98000000000000009</v>
      </c>
      <c r="AB146" s="12">
        <v>0</v>
      </c>
      <c r="AC146" s="12" t="s">
        <v>181</v>
      </c>
      <c r="AD146" s="12" t="s">
        <v>266</v>
      </c>
      <c r="AE146" s="12" t="s">
        <v>268</v>
      </c>
      <c r="AF146" s="12" t="s">
        <v>185</v>
      </c>
      <c r="AG146" s="12" t="s">
        <v>8</v>
      </c>
      <c r="AH146" s="12" t="b">
        <v>0</v>
      </c>
      <c r="AI146" s="12" t="s">
        <v>60</v>
      </c>
      <c r="AJ146" s="12" t="s">
        <v>186</v>
      </c>
      <c r="AK146" s="12" t="s">
        <v>147</v>
      </c>
      <c r="AL146" s="12" t="s">
        <v>226</v>
      </c>
      <c r="AM146" s="12" t="s">
        <v>64</v>
      </c>
      <c r="AN146" s="15" t="e">
        <v>#N/A</v>
      </c>
      <c r="AO146" t="str">
        <f>RIGHT('CMO Input'!$T146,(LEN('CMO Input'!$T146)-FIND(" ",'CMO Input'!$T146,1)))</f>
        <v>4-5”</v>
      </c>
      <c r="AP146">
        <f>'CMO Input'!$O146</f>
        <v>4</v>
      </c>
      <c r="AR146" t="str">
        <f>Table2[[#This Row],[Policy / Non Policy]]</f>
        <v>Policy</v>
      </c>
      <c r="AS146" t="str">
        <f>'CMO Input'!$U146</f>
        <v>Tier 1</v>
      </c>
      <c r="AT146" t="str">
        <f>'CMO Input'!$P146</f>
        <v>SI</v>
      </c>
      <c r="AU146" t="str" cm="1">
        <f t="array" ref="AU1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6" s="8" t="str">
        <f>TEXT('CMO Input'!$D146,"MMM-YY")</f>
        <v>June</v>
      </c>
    </row>
    <row r="147" spans="1:48" x14ac:dyDescent="0.25">
      <c r="A147" s="18" t="s">
        <v>85</v>
      </c>
      <c r="B147" s="16" t="s">
        <v>180</v>
      </c>
      <c r="C147" s="16" t="s">
        <v>181</v>
      </c>
      <c r="D147" s="16" t="s">
        <v>124</v>
      </c>
      <c r="E147" s="17">
        <v>13</v>
      </c>
      <c r="F147" s="16" t="s">
        <v>46</v>
      </c>
      <c r="G147" s="17" t="s">
        <v>188</v>
      </c>
      <c r="H147" s="16" t="s">
        <v>189</v>
      </c>
      <c r="I147" s="16" t="s">
        <v>273</v>
      </c>
      <c r="J147" s="16" t="s">
        <v>274</v>
      </c>
      <c r="K147" s="18" t="s">
        <v>85</v>
      </c>
      <c r="L147" s="16" t="s">
        <v>116</v>
      </c>
      <c r="M147" s="16">
        <v>0</v>
      </c>
      <c r="N147" s="16" t="s">
        <v>52</v>
      </c>
      <c r="O147" s="16">
        <v>4</v>
      </c>
      <c r="P147" s="16" t="s">
        <v>91</v>
      </c>
      <c r="Q147" s="16">
        <v>76</v>
      </c>
      <c r="R147" s="16" t="s">
        <v>54</v>
      </c>
      <c r="S147" s="16" t="s">
        <v>117</v>
      </c>
      <c r="T147" s="16" t="s">
        <v>118</v>
      </c>
      <c r="U147" s="16" t="s">
        <v>94</v>
      </c>
      <c r="V147" s="16" t="s">
        <v>58</v>
      </c>
      <c r="W147" s="16" t="s">
        <v>95</v>
      </c>
      <c r="X147" s="16" t="b">
        <v>0</v>
      </c>
      <c r="Y147" s="16" t="b">
        <v>0</v>
      </c>
      <c r="Z147" s="16" t="e">
        <v>#N/A</v>
      </c>
      <c r="AA147" s="16">
        <v>0</v>
      </c>
      <c r="AB147" s="16">
        <v>0</v>
      </c>
      <c r="AC147" s="16" t="s">
        <v>181</v>
      </c>
      <c r="AD147" s="16" t="s">
        <v>273</v>
      </c>
      <c r="AE147" s="16" t="s">
        <v>274</v>
      </c>
      <c r="AF147" s="16" t="s">
        <v>192</v>
      </c>
      <c r="AG147" s="16" t="s">
        <v>8</v>
      </c>
      <c r="AH147" s="16" t="b">
        <v>0</v>
      </c>
      <c r="AI147" s="16" t="s">
        <v>60</v>
      </c>
      <c r="AJ147" s="16" t="s">
        <v>146</v>
      </c>
      <c r="AK147" s="16"/>
      <c r="AL147" s="16" t="s">
        <v>193</v>
      </c>
      <c r="AM147" s="16" t="s">
        <v>64</v>
      </c>
      <c r="AN147" s="19" t="e">
        <v>#N/A</v>
      </c>
      <c r="AO147" t="str">
        <f>RIGHT('CMO Input'!$T147,(LEN('CMO Input'!$T147)-FIND(" ",'CMO Input'!$T147,1)))</f>
        <v>4-5”</v>
      </c>
      <c r="AP147">
        <f>'CMO Input'!$O147</f>
        <v>4</v>
      </c>
      <c r="AR147" t="str">
        <f>Table2[[#This Row],[Policy / Non Policy]]</f>
        <v>Policy</v>
      </c>
      <c r="AS147" t="str">
        <f>'CMO Input'!$U147</f>
        <v>Tier 1</v>
      </c>
      <c r="AT147" t="str">
        <f>'CMO Input'!$P147</f>
        <v>DI</v>
      </c>
      <c r="AU147" t="str" cm="1">
        <f t="array" ref="AU1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7" s="8" t="str">
        <f>TEXT('CMO Input'!$D147,"MMM-YY")</f>
        <v>June</v>
      </c>
    </row>
    <row r="148" spans="1:48" x14ac:dyDescent="0.25">
      <c r="A148" s="14" t="s">
        <v>139</v>
      </c>
      <c r="B148" s="12" t="s">
        <v>180</v>
      </c>
      <c r="C148" s="12" t="s">
        <v>181</v>
      </c>
      <c r="D148" s="12" t="s">
        <v>124</v>
      </c>
      <c r="E148" s="13">
        <v>13</v>
      </c>
      <c r="F148" s="12" t="s">
        <v>46</v>
      </c>
      <c r="G148" s="13" t="s">
        <v>239</v>
      </c>
      <c r="H148" s="12" t="s">
        <v>284</v>
      </c>
      <c r="I148" s="12" t="s">
        <v>266</v>
      </c>
      <c r="J148" s="12" t="s">
        <v>268</v>
      </c>
      <c r="K148" s="14" t="s">
        <v>139</v>
      </c>
      <c r="L148" s="12" t="s">
        <v>131</v>
      </c>
      <c r="M148" s="12">
        <v>0</v>
      </c>
      <c r="N148" s="12" t="s">
        <v>132</v>
      </c>
      <c r="O148" s="12">
        <v>2</v>
      </c>
      <c r="P148" s="12" t="s">
        <v>133</v>
      </c>
      <c r="Q148" s="12">
        <v>31</v>
      </c>
      <c r="R148" s="12" t="s">
        <v>54</v>
      </c>
      <c r="S148" s="12" t="s">
        <v>286</v>
      </c>
      <c r="T148" s="12" t="s">
        <v>1476</v>
      </c>
      <c r="U148" s="12" t="s">
        <v>94</v>
      </c>
      <c r="V148" s="12" t="s">
        <v>136</v>
      </c>
      <c r="W148" s="12" t="s">
        <v>137</v>
      </c>
      <c r="X148" s="12" t="b">
        <v>0</v>
      </c>
      <c r="Y148" s="12" t="b">
        <v>0</v>
      </c>
      <c r="Z148" s="12" t="e">
        <v>#N/A</v>
      </c>
      <c r="AA148" s="12">
        <v>0</v>
      </c>
      <c r="AB148" s="12">
        <v>0</v>
      </c>
      <c r="AC148" s="12" t="s">
        <v>181</v>
      </c>
      <c r="AD148" s="12" t="s">
        <v>266</v>
      </c>
      <c r="AE148" s="12" t="s">
        <v>268</v>
      </c>
      <c r="AF148" s="12" t="s">
        <v>185</v>
      </c>
      <c r="AG148" s="12" t="s">
        <v>8</v>
      </c>
      <c r="AH148" s="12" t="b">
        <v>0</v>
      </c>
      <c r="AI148" s="12" t="s">
        <v>60</v>
      </c>
      <c r="AJ148" s="12" t="s">
        <v>186</v>
      </c>
      <c r="AK148" s="12"/>
      <c r="AL148" s="12" t="s">
        <v>226</v>
      </c>
      <c r="AM148" s="12" t="s">
        <v>64</v>
      </c>
      <c r="AN148" s="15" t="e">
        <v>#N/A</v>
      </c>
      <c r="AO148" t="str">
        <f>RIGHT('CMO Input'!$T148,(LEN('CMO Input'!$T148)-FIND(" ",'CMO Input'!$T148,1)))</f>
        <v>2”</v>
      </c>
      <c r="AP148">
        <f>'CMO Input'!$O148</f>
        <v>2</v>
      </c>
      <c r="AR148" t="str">
        <f>Table2[[#This Row],[Policy / Non Policy]]</f>
        <v>Non Policy</v>
      </c>
      <c r="AS148" t="str">
        <f>'CMO Input'!$U148</f>
        <v>Tier 1</v>
      </c>
      <c r="AT148" t="str">
        <f>'CMO Input'!$P148</f>
        <v>ST</v>
      </c>
      <c r="AU148" t="str" cm="1">
        <f t="array" ref="AU1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48" s="8" t="str">
        <f>TEXT('CMO Input'!$D148,"MMM-YY")</f>
        <v>June</v>
      </c>
    </row>
    <row r="149" spans="1:48" x14ac:dyDescent="0.25">
      <c r="A149" s="18">
        <v>631202054</v>
      </c>
      <c r="B149" s="16" t="s">
        <v>180</v>
      </c>
      <c r="C149" s="16" t="s">
        <v>181</v>
      </c>
      <c r="D149" s="16" t="s">
        <v>124</v>
      </c>
      <c r="E149" s="17">
        <v>14</v>
      </c>
      <c r="F149" s="16" t="s">
        <v>46</v>
      </c>
      <c r="G149" s="17" t="s">
        <v>239</v>
      </c>
      <c r="H149" s="16" t="s">
        <v>284</v>
      </c>
      <c r="I149" s="16" t="s">
        <v>266</v>
      </c>
      <c r="J149" s="16" t="s">
        <v>267</v>
      </c>
      <c r="K149" s="18">
        <v>631202054</v>
      </c>
      <c r="L149" s="16" t="s">
        <v>116</v>
      </c>
      <c r="M149" s="16">
        <v>196</v>
      </c>
      <c r="N149" s="16" t="s">
        <v>52</v>
      </c>
      <c r="O149" s="16">
        <v>4</v>
      </c>
      <c r="P149" s="16" t="s">
        <v>163</v>
      </c>
      <c r="Q149" s="16">
        <v>1</v>
      </c>
      <c r="R149" s="16" t="s">
        <v>54</v>
      </c>
      <c r="S149" s="16" t="s">
        <v>117</v>
      </c>
      <c r="T149" s="16" t="s">
        <v>118</v>
      </c>
      <c r="U149" s="16" t="s">
        <v>94</v>
      </c>
      <c r="V149" s="16" t="s">
        <v>58</v>
      </c>
      <c r="W149" s="16" t="s">
        <v>95</v>
      </c>
      <c r="X149" s="16" t="b">
        <v>0</v>
      </c>
      <c r="Y149" s="16" t="b">
        <v>0</v>
      </c>
      <c r="Z149" s="16" t="e">
        <v>#N/A</v>
      </c>
      <c r="AA149" s="16">
        <v>0.19600000000000001</v>
      </c>
      <c r="AB149" s="16">
        <v>0</v>
      </c>
      <c r="AC149" s="16" t="s">
        <v>181</v>
      </c>
      <c r="AD149" s="16" t="s">
        <v>266</v>
      </c>
      <c r="AE149" s="16" t="s">
        <v>267</v>
      </c>
      <c r="AF149" s="16" t="s">
        <v>185</v>
      </c>
      <c r="AG149" s="16" t="s">
        <v>8</v>
      </c>
      <c r="AH149" s="16" t="b">
        <v>0</v>
      </c>
      <c r="AI149" s="16" t="s">
        <v>60</v>
      </c>
      <c r="AJ149" s="16" t="s">
        <v>186</v>
      </c>
      <c r="AK149" s="16" t="s">
        <v>147</v>
      </c>
      <c r="AL149" s="16" t="s">
        <v>226</v>
      </c>
      <c r="AM149" s="16" t="s">
        <v>64</v>
      </c>
      <c r="AN149" s="19" t="e">
        <v>#N/A</v>
      </c>
      <c r="AO149" t="str">
        <f>RIGHT('CMO Input'!$T149,(LEN('CMO Input'!$T149)-FIND(" ",'CMO Input'!$T149,1)))</f>
        <v>4-5”</v>
      </c>
      <c r="AP149">
        <f>'CMO Input'!$O149</f>
        <v>4</v>
      </c>
      <c r="AR149" t="str">
        <f>Table2[[#This Row],[Policy / Non Policy]]</f>
        <v>Policy</v>
      </c>
      <c r="AS149" t="str">
        <f>'CMO Input'!$U149</f>
        <v>Tier 1</v>
      </c>
      <c r="AT149" t="str">
        <f>'CMO Input'!$P149</f>
        <v>SI</v>
      </c>
      <c r="AU149" t="str" cm="1">
        <f t="array" ref="AU1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9" s="8" t="str">
        <f>TEXT('CMO Input'!$D149,"MMM-YY")</f>
        <v>June</v>
      </c>
    </row>
    <row r="150" spans="1:48" x14ac:dyDescent="0.25">
      <c r="A150" s="14">
        <v>510866724</v>
      </c>
      <c r="B150" s="12" t="s">
        <v>180</v>
      </c>
      <c r="C150" s="12" t="s">
        <v>181</v>
      </c>
      <c r="D150" s="12" t="s">
        <v>124</v>
      </c>
      <c r="E150" s="13">
        <v>14</v>
      </c>
      <c r="F150" s="12" t="s">
        <v>46</v>
      </c>
      <c r="G150" s="13" t="s">
        <v>188</v>
      </c>
      <c r="H150" s="12" t="s">
        <v>208</v>
      </c>
      <c r="I150" s="12" t="s">
        <v>209</v>
      </c>
      <c r="J150" s="12" t="s">
        <v>210</v>
      </c>
      <c r="K150" s="14">
        <v>510866724</v>
      </c>
      <c r="L150" s="12" t="s">
        <v>116</v>
      </c>
      <c r="M150" s="12">
        <v>16.3</v>
      </c>
      <c r="N150" s="12" t="s">
        <v>52</v>
      </c>
      <c r="O150" s="12">
        <v>6</v>
      </c>
      <c r="P150" s="12" t="s">
        <v>53</v>
      </c>
      <c r="Q150" s="12">
        <v>21</v>
      </c>
      <c r="R150" s="12" t="s">
        <v>54</v>
      </c>
      <c r="S150" s="12" t="s">
        <v>134</v>
      </c>
      <c r="T150" s="12" t="s">
        <v>135</v>
      </c>
      <c r="U150" s="12" t="s">
        <v>94</v>
      </c>
      <c r="V150" s="12" t="s">
        <v>58</v>
      </c>
      <c r="W150" s="12" t="s">
        <v>95</v>
      </c>
      <c r="X150" s="12" t="b">
        <v>0</v>
      </c>
      <c r="Y150" s="12" t="b">
        <v>0</v>
      </c>
      <c r="Z150" s="12" t="e">
        <v>#N/A</v>
      </c>
      <c r="AA150" s="12">
        <v>0.34230000000000005</v>
      </c>
      <c r="AB150" s="12">
        <v>0</v>
      </c>
      <c r="AC150" s="12" t="s">
        <v>181</v>
      </c>
      <c r="AD150" s="12" t="s">
        <v>209</v>
      </c>
      <c r="AE150" s="12" t="s">
        <v>210</v>
      </c>
      <c r="AF150" s="12" t="s">
        <v>192</v>
      </c>
      <c r="AG150" s="12" t="s">
        <v>8</v>
      </c>
      <c r="AH150" s="12" t="b">
        <v>0</v>
      </c>
      <c r="AI150" s="12" t="s">
        <v>60</v>
      </c>
      <c r="AJ150" s="12" t="s">
        <v>146</v>
      </c>
      <c r="AK150" s="12" t="s">
        <v>147</v>
      </c>
      <c r="AL150" s="12" t="s">
        <v>211</v>
      </c>
      <c r="AM150" s="12" t="s">
        <v>64</v>
      </c>
      <c r="AN150" s="15" t="e">
        <v>#N/A</v>
      </c>
      <c r="AO150" t="str">
        <f>RIGHT('CMO Input'!$T150,(LEN('CMO Input'!$T150)-FIND(" ",'CMO Input'!$T150,1)))</f>
        <v>6-7”</v>
      </c>
      <c r="AP150">
        <f>'CMO Input'!$O150</f>
        <v>6</v>
      </c>
      <c r="AR150" t="str">
        <f>Table2[[#This Row],[Policy / Non Policy]]</f>
        <v>Policy</v>
      </c>
      <c r="AS150" t="str">
        <f>'CMO Input'!$U150</f>
        <v>Tier 1</v>
      </c>
      <c r="AT150" t="str">
        <f>'CMO Input'!$P150</f>
        <v>CI</v>
      </c>
      <c r="AU150" t="str" cm="1">
        <f t="array" ref="AU1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0" s="8" t="str">
        <f>TEXT('CMO Input'!$D150,"MMM-YY")</f>
        <v>June</v>
      </c>
    </row>
    <row r="151" spans="1:48" x14ac:dyDescent="0.25">
      <c r="A151" s="18">
        <v>510903814</v>
      </c>
      <c r="B151" s="16" t="s">
        <v>180</v>
      </c>
      <c r="C151" s="16" t="s">
        <v>181</v>
      </c>
      <c r="D151" s="16" t="s">
        <v>124</v>
      </c>
      <c r="E151" s="17">
        <v>14</v>
      </c>
      <c r="F151" s="16" t="s">
        <v>46</v>
      </c>
      <c r="G151" s="17" t="s">
        <v>188</v>
      </c>
      <c r="H151" s="16" t="s">
        <v>208</v>
      </c>
      <c r="I151" s="16" t="s">
        <v>209</v>
      </c>
      <c r="J151" s="16" t="s">
        <v>278</v>
      </c>
      <c r="K151" s="18">
        <v>510903814</v>
      </c>
      <c r="L151" s="16" t="s">
        <v>116</v>
      </c>
      <c r="M151" s="16">
        <v>60.6</v>
      </c>
      <c r="N151" s="16" t="s">
        <v>52</v>
      </c>
      <c r="O151" s="16">
        <v>6</v>
      </c>
      <c r="P151" s="16" t="s">
        <v>53</v>
      </c>
      <c r="Q151" s="16">
        <v>9</v>
      </c>
      <c r="R151" s="16" t="s">
        <v>54</v>
      </c>
      <c r="S151" s="16" t="s">
        <v>134</v>
      </c>
      <c r="T151" s="16" t="s">
        <v>135</v>
      </c>
      <c r="U151" s="16" t="s">
        <v>94</v>
      </c>
      <c r="V151" s="16" t="s">
        <v>58</v>
      </c>
      <c r="W151" s="16" t="s">
        <v>95</v>
      </c>
      <c r="X151" s="16" t="b">
        <v>0</v>
      </c>
      <c r="Y151" s="16" t="b">
        <v>0</v>
      </c>
      <c r="Z151" s="16" t="e">
        <v>#N/A</v>
      </c>
      <c r="AA151" s="16">
        <v>0.5454</v>
      </c>
      <c r="AB151" s="16">
        <v>0</v>
      </c>
      <c r="AC151" s="16" t="s">
        <v>181</v>
      </c>
      <c r="AD151" s="16" t="s">
        <v>209</v>
      </c>
      <c r="AE151" s="16" t="s">
        <v>278</v>
      </c>
      <c r="AF151" s="16" t="s">
        <v>192</v>
      </c>
      <c r="AG151" s="16" t="s">
        <v>8</v>
      </c>
      <c r="AH151" s="16" t="b">
        <v>0</v>
      </c>
      <c r="AI151" s="16" t="s">
        <v>60</v>
      </c>
      <c r="AJ151" s="16" t="s">
        <v>146</v>
      </c>
      <c r="AK151" s="16" t="s">
        <v>147</v>
      </c>
      <c r="AL151" s="16" t="s">
        <v>211</v>
      </c>
      <c r="AM151" s="16" t="s">
        <v>64</v>
      </c>
      <c r="AN151" s="19" t="e">
        <v>#N/A</v>
      </c>
      <c r="AO151" t="str">
        <f>RIGHT('CMO Input'!$T151,(LEN('CMO Input'!$T151)-FIND(" ",'CMO Input'!$T151,1)))</f>
        <v>6-7”</v>
      </c>
      <c r="AP151">
        <f>'CMO Input'!$O151</f>
        <v>6</v>
      </c>
      <c r="AR151" t="str">
        <f>Table2[[#This Row],[Policy / Non Policy]]</f>
        <v>Policy</v>
      </c>
      <c r="AS151" t="str">
        <f>'CMO Input'!$U151</f>
        <v>Tier 1</v>
      </c>
      <c r="AT151" t="str">
        <f>'CMO Input'!$P151</f>
        <v>CI</v>
      </c>
      <c r="AU151" t="str" cm="1">
        <f t="array" ref="AU1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1" s="8" t="str">
        <f>TEXT('CMO Input'!$D151,"MMM-YY")</f>
        <v>June</v>
      </c>
    </row>
    <row r="152" spans="1:48" x14ac:dyDescent="0.25">
      <c r="A152" s="14">
        <v>220000659633</v>
      </c>
      <c r="B152" s="12" t="s">
        <v>180</v>
      </c>
      <c r="C152" s="12" t="s">
        <v>181</v>
      </c>
      <c r="D152" s="12" t="s">
        <v>124</v>
      </c>
      <c r="E152" s="13">
        <v>14</v>
      </c>
      <c r="F152" s="12" t="s">
        <v>46</v>
      </c>
      <c r="G152" s="13" t="s">
        <v>188</v>
      </c>
      <c r="H152" s="12" t="s">
        <v>194</v>
      </c>
      <c r="I152" s="12" t="s">
        <v>247</v>
      </c>
      <c r="J152" s="12" t="s">
        <v>288</v>
      </c>
      <c r="K152" s="14">
        <v>220000659633</v>
      </c>
      <c r="L152" s="12" t="s">
        <v>116</v>
      </c>
      <c r="M152" s="12">
        <v>0</v>
      </c>
      <c r="N152" s="12" t="s">
        <v>52</v>
      </c>
      <c r="O152" s="12">
        <v>6</v>
      </c>
      <c r="P152" s="12" t="s">
        <v>53</v>
      </c>
      <c r="Q152" s="12">
        <v>109</v>
      </c>
      <c r="R152" s="12" t="s">
        <v>54</v>
      </c>
      <c r="S152" s="12" t="s">
        <v>134</v>
      </c>
      <c r="T152" s="12" t="s">
        <v>135</v>
      </c>
      <c r="U152" s="12" t="s">
        <v>94</v>
      </c>
      <c r="V152" s="12" t="s">
        <v>58</v>
      </c>
      <c r="W152" s="12" t="s">
        <v>95</v>
      </c>
      <c r="X152" s="12" t="b">
        <v>0</v>
      </c>
      <c r="Y152" s="12" t="b">
        <v>0</v>
      </c>
      <c r="Z152" s="12" t="e">
        <v>#N/A</v>
      </c>
      <c r="AA152" s="12">
        <v>0</v>
      </c>
      <c r="AB152" s="12">
        <v>0</v>
      </c>
      <c r="AC152" s="12" t="s">
        <v>181</v>
      </c>
      <c r="AD152" s="12" t="s">
        <v>247</v>
      </c>
      <c r="AE152" s="12" t="s">
        <v>288</v>
      </c>
      <c r="AF152" s="12" t="s">
        <v>249</v>
      </c>
      <c r="AG152" s="12" t="s">
        <v>8</v>
      </c>
      <c r="AH152" s="12" t="b">
        <v>0</v>
      </c>
      <c r="AI152" s="12" t="s">
        <v>60</v>
      </c>
      <c r="AJ152" s="12" t="s">
        <v>146</v>
      </c>
      <c r="AK152" s="12" t="s">
        <v>147</v>
      </c>
      <c r="AL152" s="12" t="s">
        <v>148</v>
      </c>
      <c r="AM152" s="12" t="s">
        <v>64</v>
      </c>
      <c r="AN152" s="15" t="e">
        <v>#N/A</v>
      </c>
      <c r="AO152" t="str">
        <f>RIGHT('CMO Input'!$T152,(LEN('CMO Input'!$T152)-FIND(" ",'CMO Input'!$T152,1)))</f>
        <v>6-7”</v>
      </c>
      <c r="AP152">
        <f>'CMO Input'!$O152</f>
        <v>6</v>
      </c>
      <c r="AR152" t="str">
        <f>Table2[[#This Row],[Policy / Non Policy]]</f>
        <v>Policy</v>
      </c>
      <c r="AS152" t="str">
        <f>'CMO Input'!$U152</f>
        <v>Tier 1</v>
      </c>
      <c r="AT152" t="str">
        <f>'CMO Input'!$P152</f>
        <v>CI</v>
      </c>
      <c r="AU152" t="str" cm="1">
        <f t="array" ref="AU1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2" s="8" t="str">
        <f>TEXT('CMO Input'!$D152,"MMM-YY")</f>
        <v>June</v>
      </c>
    </row>
    <row r="153" spans="1:48" x14ac:dyDescent="0.25">
      <c r="A153" s="18">
        <v>220000659639</v>
      </c>
      <c r="B153" s="16" t="s">
        <v>180</v>
      </c>
      <c r="C153" s="16" t="s">
        <v>181</v>
      </c>
      <c r="D153" s="16" t="s">
        <v>124</v>
      </c>
      <c r="E153" s="17">
        <v>14</v>
      </c>
      <c r="F153" s="16" t="s">
        <v>46</v>
      </c>
      <c r="G153" s="17" t="s">
        <v>188</v>
      </c>
      <c r="H153" s="16" t="s">
        <v>194</v>
      </c>
      <c r="I153" s="16" t="s">
        <v>247</v>
      </c>
      <c r="J153" s="16" t="s">
        <v>288</v>
      </c>
      <c r="K153" s="18">
        <v>220000659639</v>
      </c>
      <c r="L153" s="16" t="s">
        <v>116</v>
      </c>
      <c r="M153" s="16">
        <v>0</v>
      </c>
      <c r="N153" s="16" t="s">
        <v>52</v>
      </c>
      <c r="O153" s="16">
        <v>6</v>
      </c>
      <c r="P153" s="16" t="s">
        <v>53</v>
      </c>
      <c r="Q153" s="16">
        <v>30.5</v>
      </c>
      <c r="R153" s="16" t="s">
        <v>54</v>
      </c>
      <c r="S153" s="16" t="s">
        <v>134</v>
      </c>
      <c r="T153" s="16" t="s">
        <v>135</v>
      </c>
      <c r="U153" s="16" t="s">
        <v>94</v>
      </c>
      <c r="V153" s="16" t="s">
        <v>58</v>
      </c>
      <c r="W153" s="16" t="s">
        <v>95</v>
      </c>
      <c r="X153" s="16" t="b">
        <v>0</v>
      </c>
      <c r="Y153" s="16" t="b">
        <v>0</v>
      </c>
      <c r="Z153" s="16" t="e">
        <v>#N/A</v>
      </c>
      <c r="AA153" s="16">
        <v>0</v>
      </c>
      <c r="AB153" s="16">
        <v>0</v>
      </c>
      <c r="AC153" s="16" t="s">
        <v>181</v>
      </c>
      <c r="AD153" s="16" t="s">
        <v>247</v>
      </c>
      <c r="AE153" s="16" t="s">
        <v>288</v>
      </c>
      <c r="AF153" s="16" t="s">
        <v>249</v>
      </c>
      <c r="AG153" s="16" t="s">
        <v>8</v>
      </c>
      <c r="AH153" s="16" t="b">
        <v>0</v>
      </c>
      <c r="AI153" s="16" t="s">
        <v>60</v>
      </c>
      <c r="AJ153" s="16" t="s">
        <v>146</v>
      </c>
      <c r="AK153" s="16" t="s">
        <v>147</v>
      </c>
      <c r="AL153" s="16" t="s">
        <v>148</v>
      </c>
      <c r="AM153" s="16" t="s">
        <v>64</v>
      </c>
      <c r="AN153" s="19" t="e">
        <v>#N/A</v>
      </c>
      <c r="AO153" t="str">
        <f>RIGHT('CMO Input'!$T153,(LEN('CMO Input'!$T153)-FIND(" ",'CMO Input'!$T153,1)))</f>
        <v>6-7”</v>
      </c>
      <c r="AP153">
        <f>'CMO Input'!$O153</f>
        <v>6</v>
      </c>
      <c r="AR153" t="str">
        <f>Table2[[#This Row],[Policy / Non Policy]]</f>
        <v>Policy</v>
      </c>
      <c r="AS153" t="str">
        <f>'CMO Input'!$U153</f>
        <v>Tier 1</v>
      </c>
      <c r="AT153" t="str">
        <f>'CMO Input'!$P153</f>
        <v>CI</v>
      </c>
      <c r="AU153" t="str" cm="1">
        <f t="array" ref="AU1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3" s="8" t="str">
        <f>TEXT('CMO Input'!$D153,"MMM-YY")</f>
        <v>June</v>
      </c>
    </row>
    <row r="154" spans="1:48" x14ac:dyDescent="0.25">
      <c r="A154" s="14">
        <v>637323351</v>
      </c>
      <c r="B154" s="12" t="s">
        <v>180</v>
      </c>
      <c r="C154" s="12" t="s">
        <v>181</v>
      </c>
      <c r="D154" s="12" t="s">
        <v>124</v>
      </c>
      <c r="E154" s="13">
        <v>14</v>
      </c>
      <c r="F154" s="12" t="s">
        <v>46</v>
      </c>
      <c r="G154" s="13" t="s">
        <v>188</v>
      </c>
      <c r="H154" s="12" t="s">
        <v>194</v>
      </c>
      <c r="I154" s="12" t="s">
        <v>247</v>
      </c>
      <c r="J154" s="12" t="s">
        <v>289</v>
      </c>
      <c r="K154" s="14">
        <v>637323351</v>
      </c>
      <c r="L154" s="12" t="s">
        <v>131</v>
      </c>
      <c r="M154" s="12">
        <v>0</v>
      </c>
      <c r="N154" s="12" t="s">
        <v>132</v>
      </c>
      <c r="O154" s="12">
        <v>6</v>
      </c>
      <c r="P154" s="12" t="s">
        <v>163</v>
      </c>
      <c r="Q154" s="12">
        <v>135</v>
      </c>
      <c r="R154" s="12" t="s">
        <v>54</v>
      </c>
      <c r="S154" s="12" t="s">
        <v>134</v>
      </c>
      <c r="T154" s="12" t="s">
        <v>135</v>
      </c>
      <c r="U154" s="12" t="s">
        <v>94</v>
      </c>
      <c r="V154" s="12" t="s">
        <v>58</v>
      </c>
      <c r="W154" s="12" t="s">
        <v>290</v>
      </c>
      <c r="X154" s="12" t="b">
        <v>0</v>
      </c>
      <c r="Y154" s="12" t="b">
        <v>0</v>
      </c>
      <c r="Z154" s="12" t="e">
        <v>#N/A</v>
      </c>
      <c r="AA154" s="12">
        <v>0</v>
      </c>
      <c r="AB154" s="12">
        <v>0</v>
      </c>
      <c r="AC154" s="12" t="s">
        <v>181</v>
      </c>
      <c r="AD154" s="12" t="s">
        <v>247</v>
      </c>
      <c r="AE154" s="12" t="s">
        <v>289</v>
      </c>
      <c r="AF154" s="12" t="s">
        <v>249</v>
      </c>
      <c r="AG154" s="12" t="s">
        <v>8</v>
      </c>
      <c r="AH154" s="12" t="b">
        <v>0</v>
      </c>
      <c r="AI154" s="12" t="s">
        <v>60</v>
      </c>
      <c r="AJ154" s="12" t="s">
        <v>146</v>
      </c>
      <c r="AK154" s="12" t="s">
        <v>147</v>
      </c>
      <c r="AL154" s="12" t="s">
        <v>148</v>
      </c>
      <c r="AM154" s="12" t="s">
        <v>64</v>
      </c>
      <c r="AN154" s="15" t="e">
        <v>#N/A</v>
      </c>
      <c r="AO154" t="str">
        <f>RIGHT('CMO Input'!$T154,(LEN('CMO Input'!$T154)-FIND(" ",'CMO Input'!$T154,1)))</f>
        <v>6-7”</v>
      </c>
      <c r="AP154">
        <f>'CMO Input'!$O154</f>
        <v>6</v>
      </c>
      <c r="AR154" t="str">
        <f>Table2[[#This Row],[Policy / Non Policy]]</f>
        <v>Non Policy</v>
      </c>
      <c r="AS154" t="str">
        <f>'CMO Input'!$U154</f>
        <v>Tier 1</v>
      </c>
      <c r="AT154" t="str">
        <f>'CMO Input'!$P154</f>
        <v>SI</v>
      </c>
      <c r="AU154" t="str" cm="1">
        <f t="array" ref="AU1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4" s="8" t="str">
        <f>TEXT('CMO Input'!$D154,"MMM-YY")</f>
        <v>June</v>
      </c>
    </row>
    <row r="155" spans="1:48" x14ac:dyDescent="0.25">
      <c r="A155" s="18">
        <v>510791373</v>
      </c>
      <c r="B155" s="16" t="s">
        <v>180</v>
      </c>
      <c r="C155" s="16" t="s">
        <v>181</v>
      </c>
      <c r="D155" s="16" t="s">
        <v>124</v>
      </c>
      <c r="E155" s="17">
        <v>14</v>
      </c>
      <c r="F155" s="16" t="s">
        <v>46</v>
      </c>
      <c r="G155" s="17" t="s">
        <v>239</v>
      </c>
      <c r="H155" s="16" t="s">
        <v>284</v>
      </c>
      <c r="I155" s="16" t="s">
        <v>240</v>
      </c>
      <c r="J155" s="16" t="s">
        <v>285</v>
      </c>
      <c r="K155" s="18">
        <v>510791373</v>
      </c>
      <c r="L155" s="16" t="s">
        <v>116</v>
      </c>
      <c r="M155" s="16">
        <v>19.100000000000001</v>
      </c>
      <c r="N155" s="16" t="s">
        <v>52</v>
      </c>
      <c r="O155" s="16">
        <v>6</v>
      </c>
      <c r="P155" s="16" t="s">
        <v>53</v>
      </c>
      <c r="Q155" s="16">
        <v>140</v>
      </c>
      <c r="R155" s="16" t="s">
        <v>54</v>
      </c>
      <c r="S155" s="16" t="s">
        <v>134</v>
      </c>
      <c r="T155" s="16" t="s">
        <v>135</v>
      </c>
      <c r="U155" s="16" t="s">
        <v>94</v>
      </c>
      <c r="V155" s="16" t="s">
        <v>58</v>
      </c>
      <c r="W155" s="16" t="s">
        <v>95</v>
      </c>
      <c r="X155" s="16" t="b">
        <v>0</v>
      </c>
      <c r="Y155" s="16" t="b">
        <v>0</v>
      </c>
      <c r="Z155" s="16" t="e">
        <v>#N/A</v>
      </c>
      <c r="AA155" s="16">
        <v>2.6740000000000004</v>
      </c>
      <c r="AB155" s="16">
        <v>0</v>
      </c>
      <c r="AC155" s="16" t="s">
        <v>181</v>
      </c>
      <c r="AD155" s="16" t="s">
        <v>240</v>
      </c>
      <c r="AE155" s="16" t="s">
        <v>285</v>
      </c>
      <c r="AF155" s="16" t="s">
        <v>185</v>
      </c>
      <c r="AG155" s="16" t="s">
        <v>8</v>
      </c>
      <c r="AH155" s="16" t="b">
        <v>0</v>
      </c>
      <c r="AI155" s="16" t="s">
        <v>60</v>
      </c>
      <c r="AJ155" s="16" t="s">
        <v>186</v>
      </c>
      <c r="AK155" s="16" t="s">
        <v>147</v>
      </c>
      <c r="AL155" s="16" t="s">
        <v>265</v>
      </c>
      <c r="AM155" s="16" t="s">
        <v>64</v>
      </c>
      <c r="AN155" s="19" t="e">
        <v>#N/A</v>
      </c>
      <c r="AO155" t="str">
        <f>RIGHT('CMO Input'!$T155,(LEN('CMO Input'!$T155)-FIND(" ",'CMO Input'!$T155,1)))</f>
        <v>6-7”</v>
      </c>
      <c r="AP155">
        <f>'CMO Input'!$O155</f>
        <v>6</v>
      </c>
      <c r="AR155" t="str">
        <f>Table2[[#This Row],[Policy / Non Policy]]</f>
        <v>Policy</v>
      </c>
      <c r="AS155" t="str">
        <f>'CMO Input'!$U155</f>
        <v>Tier 1</v>
      </c>
      <c r="AT155" t="str">
        <f>'CMO Input'!$P155</f>
        <v>CI</v>
      </c>
      <c r="AU155" t="str" cm="1">
        <f t="array" ref="AU1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5" s="8" t="str">
        <f>TEXT('CMO Input'!$D155,"MMM-YY")</f>
        <v>June</v>
      </c>
    </row>
    <row r="156" spans="1:48" x14ac:dyDescent="0.25">
      <c r="A156" s="14">
        <v>510836350</v>
      </c>
      <c r="B156" s="12" t="s">
        <v>180</v>
      </c>
      <c r="C156" s="12" t="s">
        <v>181</v>
      </c>
      <c r="D156" s="12" t="s">
        <v>124</v>
      </c>
      <c r="E156" s="13">
        <v>14</v>
      </c>
      <c r="F156" s="12" t="s">
        <v>46</v>
      </c>
      <c r="G156" s="13" t="s">
        <v>239</v>
      </c>
      <c r="H156" s="12" t="s">
        <v>284</v>
      </c>
      <c r="I156" s="12" t="s">
        <v>291</v>
      </c>
      <c r="J156" s="12" t="s">
        <v>292</v>
      </c>
      <c r="K156" s="14">
        <v>510836350</v>
      </c>
      <c r="L156" s="12" t="s">
        <v>116</v>
      </c>
      <c r="M156" s="12">
        <v>14.6</v>
      </c>
      <c r="N156" s="12" t="s">
        <v>52</v>
      </c>
      <c r="O156" s="12">
        <v>6</v>
      </c>
      <c r="P156" s="12" t="s">
        <v>53</v>
      </c>
      <c r="Q156" s="12">
        <v>70</v>
      </c>
      <c r="R156" s="12" t="s">
        <v>54</v>
      </c>
      <c r="S156" s="12" t="s">
        <v>134</v>
      </c>
      <c r="T156" s="12" t="s">
        <v>135</v>
      </c>
      <c r="U156" s="12" t="s">
        <v>94</v>
      </c>
      <c r="V156" s="12" t="s">
        <v>58</v>
      </c>
      <c r="W156" s="12" t="s">
        <v>95</v>
      </c>
      <c r="X156" s="12" t="b">
        <v>0</v>
      </c>
      <c r="Y156" s="12" t="b">
        <v>0</v>
      </c>
      <c r="Z156" s="12" t="e">
        <v>#N/A</v>
      </c>
      <c r="AA156" s="12">
        <v>1.022</v>
      </c>
      <c r="AB156" s="12">
        <v>0</v>
      </c>
      <c r="AC156" s="12" t="s">
        <v>181</v>
      </c>
      <c r="AD156" s="12" t="s">
        <v>291</v>
      </c>
      <c r="AE156" s="12" t="s">
        <v>292</v>
      </c>
      <c r="AF156" s="12" t="s">
        <v>185</v>
      </c>
      <c r="AG156" s="12" t="s">
        <v>8</v>
      </c>
      <c r="AH156" s="12" t="b">
        <v>0</v>
      </c>
      <c r="AI156" s="12" t="s">
        <v>60</v>
      </c>
      <c r="AJ156" s="12" t="s">
        <v>186</v>
      </c>
      <c r="AK156" s="12" t="s">
        <v>147</v>
      </c>
      <c r="AL156" s="12" t="s">
        <v>207</v>
      </c>
      <c r="AM156" s="12" t="s">
        <v>64</v>
      </c>
      <c r="AN156" s="15" t="e">
        <v>#N/A</v>
      </c>
      <c r="AO156" t="str">
        <f>RIGHT('CMO Input'!$T156,(LEN('CMO Input'!$T156)-FIND(" ",'CMO Input'!$T156,1)))</f>
        <v>6-7”</v>
      </c>
      <c r="AP156">
        <f>'CMO Input'!$O156</f>
        <v>6</v>
      </c>
      <c r="AR156" t="str">
        <f>Table2[[#This Row],[Policy / Non Policy]]</f>
        <v>Policy</v>
      </c>
      <c r="AS156" t="str">
        <f>'CMO Input'!$U156</f>
        <v>Tier 1</v>
      </c>
      <c r="AT156" t="str">
        <f>'CMO Input'!$P156</f>
        <v>CI</v>
      </c>
      <c r="AU156" t="str" cm="1">
        <f t="array" ref="AU1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6" s="8" t="str">
        <f>TEXT('CMO Input'!$D156,"MMM-YY")</f>
        <v>June</v>
      </c>
    </row>
    <row r="157" spans="1:48" x14ac:dyDescent="0.25">
      <c r="A157" s="18">
        <v>510858211</v>
      </c>
      <c r="B157" s="16" t="s">
        <v>180</v>
      </c>
      <c r="C157" s="16" t="s">
        <v>181</v>
      </c>
      <c r="D157" s="16" t="s">
        <v>124</v>
      </c>
      <c r="E157" s="17">
        <v>14</v>
      </c>
      <c r="F157" s="16" t="s">
        <v>46</v>
      </c>
      <c r="G157" s="17" t="s">
        <v>239</v>
      </c>
      <c r="H157" s="16" t="s">
        <v>284</v>
      </c>
      <c r="I157" s="16" t="s">
        <v>266</v>
      </c>
      <c r="J157" s="16" t="s">
        <v>267</v>
      </c>
      <c r="K157" s="18">
        <v>510858211</v>
      </c>
      <c r="L157" s="16" t="s">
        <v>116</v>
      </c>
      <c r="M157" s="16">
        <v>55.3</v>
      </c>
      <c r="N157" s="16" t="s">
        <v>52</v>
      </c>
      <c r="O157" s="16">
        <v>6</v>
      </c>
      <c r="P157" s="16" t="s">
        <v>53</v>
      </c>
      <c r="Q157" s="16">
        <v>50</v>
      </c>
      <c r="R157" s="16" t="s">
        <v>54</v>
      </c>
      <c r="S157" s="16" t="s">
        <v>134</v>
      </c>
      <c r="T157" s="16" t="s">
        <v>135</v>
      </c>
      <c r="U157" s="16" t="s">
        <v>94</v>
      </c>
      <c r="V157" s="16" t="s">
        <v>58</v>
      </c>
      <c r="W157" s="16" t="s">
        <v>95</v>
      </c>
      <c r="X157" s="16" t="b">
        <v>0</v>
      </c>
      <c r="Y157" s="16" t="b">
        <v>0</v>
      </c>
      <c r="Z157" s="16" t="e">
        <v>#N/A</v>
      </c>
      <c r="AA157" s="16">
        <v>2.7649999999999997</v>
      </c>
      <c r="AB157" s="16">
        <v>0</v>
      </c>
      <c r="AC157" s="16" t="s">
        <v>181</v>
      </c>
      <c r="AD157" s="16" t="s">
        <v>266</v>
      </c>
      <c r="AE157" s="16" t="s">
        <v>267</v>
      </c>
      <c r="AF157" s="16" t="s">
        <v>185</v>
      </c>
      <c r="AG157" s="16" t="s">
        <v>8</v>
      </c>
      <c r="AH157" s="16" t="b">
        <v>0</v>
      </c>
      <c r="AI157" s="16" t="s">
        <v>60</v>
      </c>
      <c r="AJ157" s="16" t="s">
        <v>186</v>
      </c>
      <c r="AK157" s="16" t="s">
        <v>147</v>
      </c>
      <c r="AL157" s="16" t="s">
        <v>226</v>
      </c>
      <c r="AM157" s="16" t="s">
        <v>64</v>
      </c>
      <c r="AN157" s="19" t="e">
        <v>#N/A</v>
      </c>
      <c r="AO157" t="str">
        <f>RIGHT('CMO Input'!$T157,(LEN('CMO Input'!$T157)-FIND(" ",'CMO Input'!$T157,1)))</f>
        <v>6-7”</v>
      </c>
      <c r="AP157">
        <f>'CMO Input'!$O157</f>
        <v>6</v>
      </c>
      <c r="AR157" t="str">
        <f>Table2[[#This Row],[Policy / Non Policy]]</f>
        <v>Policy</v>
      </c>
      <c r="AS157" t="str">
        <f>'CMO Input'!$U157</f>
        <v>Tier 1</v>
      </c>
      <c r="AT157" t="str">
        <f>'CMO Input'!$P157</f>
        <v>CI</v>
      </c>
      <c r="AU157" t="str" cm="1">
        <f t="array" ref="AU1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7" s="8" t="str">
        <f>TEXT('CMO Input'!$D157,"MMM-YY")</f>
        <v>June</v>
      </c>
    </row>
    <row r="158" spans="1:48" x14ac:dyDescent="0.25">
      <c r="A158" s="14">
        <v>510781151</v>
      </c>
      <c r="B158" s="12" t="s">
        <v>180</v>
      </c>
      <c r="C158" s="12" t="s">
        <v>181</v>
      </c>
      <c r="D158" s="12" t="s">
        <v>124</v>
      </c>
      <c r="E158" s="13">
        <v>14</v>
      </c>
      <c r="F158" s="12" t="s">
        <v>46</v>
      </c>
      <c r="G158" s="13" t="s">
        <v>188</v>
      </c>
      <c r="H158" s="12" t="s">
        <v>293</v>
      </c>
      <c r="I158" s="12" t="s">
        <v>273</v>
      </c>
      <c r="J158" s="12" t="s">
        <v>274</v>
      </c>
      <c r="K158" s="14">
        <v>510781151</v>
      </c>
      <c r="L158" s="12" t="s">
        <v>116</v>
      </c>
      <c r="M158" s="12">
        <v>20.8</v>
      </c>
      <c r="N158" s="12" t="s">
        <v>52</v>
      </c>
      <c r="O158" s="12">
        <v>8</v>
      </c>
      <c r="P158" s="12" t="s">
        <v>53</v>
      </c>
      <c r="Q158" s="12">
        <v>98</v>
      </c>
      <c r="R158" s="12" t="s">
        <v>54</v>
      </c>
      <c r="S158" s="12" t="s">
        <v>92</v>
      </c>
      <c r="T158" s="12" t="s">
        <v>93</v>
      </c>
      <c r="U158" s="12" t="s">
        <v>94</v>
      </c>
      <c r="V158" s="12" t="s">
        <v>58</v>
      </c>
      <c r="W158" s="12" t="s">
        <v>95</v>
      </c>
      <c r="X158" s="12" t="b">
        <v>0</v>
      </c>
      <c r="Y158" s="12" t="b">
        <v>0</v>
      </c>
      <c r="Z158" s="12" t="e">
        <v>#N/A</v>
      </c>
      <c r="AA158" s="12">
        <v>2.0383999999999998</v>
      </c>
      <c r="AB158" s="12">
        <v>0</v>
      </c>
      <c r="AC158" s="12" t="s">
        <v>181</v>
      </c>
      <c r="AD158" s="12" t="s">
        <v>273</v>
      </c>
      <c r="AE158" s="12" t="s">
        <v>274</v>
      </c>
      <c r="AF158" s="12" t="s">
        <v>192</v>
      </c>
      <c r="AG158" s="12" t="s">
        <v>8</v>
      </c>
      <c r="AH158" s="12" t="b">
        <v>0</v>
      </c>
      <c r="AI158" s="12" t="s">
        <v>60</v>
      </c>
      <c r="AJ158" s="12" t="s">
        <v>146</v>
      </c>
      <c r="AK158" s="12" t="s">
        <v>147</v>
      </c>
      <c r="AL158" s="12" t="s">
        <v>155</v>
      </c>
      <c r="AM158" s="12" t="s">
        <v>64</v>
      </c>
      <c r="AN158" s="15" t="e">
        <v>#N/A</v>
      </c>
      <c r="AO158" t="str">
        <f>RIGHT('CMO Input'!$T158,(LEN('CMO Input'!$T158)-FIND(" ",'CMO Input'!$T158,1)))</f>
        <v>8”</v>
      </c>
      <c r="AP158">
        <f>'CMO Input'!$O158</f>
        <v>8</v>
      </c>
      <c r="AR158" t="str">
        <f>Table2[[#This Row],[Policy / Non Policy]]</f>
        <v>Policy</v>
      </c>
      <c r="AS158" t="str">
        <f>'CMO Input'!$U158</f>
        <v>Tier 1</v>
      </c>
      <c r="AT158" t="str">
        <f>'CMO Input'!$P158</f>
        <v>CI</v>
      </c>
      <c r="AU158" t="str" cm="1">
        <f t="array" ref="AU1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8" s="8" t="str">
        <f>TEXT('CMO Input'!$D158,"MMM-YY")</f>
        <v>June</v>
      </c>
    </row>
    <row r="159" spans="1:48" x14ac:dyDescent="0.25">
      <c r="A159" s="18">
        <v>510817584</v>
      </c>
      <c r="B159" s="16" t="s">
        <v>180</v>
      </c>
      <c r="C159" s="16" t="s">
        <v>181</v>
      </c>
      <c r="D159" s="16" t="s">
        <v>124</v>
      </c>
      <c r="E159" s="17">
        <v>14</v>
      </c>
      <c r="F159" s="16" t="s">
        <v>46</v>
      </c>
      <c r="G159" s="17" t="s">
        <v>239</v>
      </c>
      <c r="H159" s="16" t="s">
        <v>284</v>
      </c>
      <c r="I159" s="16" t="s">
        <v>294</v>
      </c>
      <c r="J159" s="16" t="s">
        <v>295</v>
      </c>
      <c r="K159" s="18">
        <v>510817584</v>
      </c>
      <c r="L159" s="16" t="s">
        <v>116</v>
      </c>
      <c r="M159" s="16">
        <v>16.100000000000001</v>
      </c>
      <c r="N159" s="16" t="s">
        <v>52</v>
      </c>
      <c r="O159" s="16">
        <v>8</v>
      </c>
      <c r="P159" s="16" t="s">
        <v>163</v>
      </c>
      <c r="Q159" s="16">
        <v>173</v>
      </c>
      <c r="R159" s="16" t="s">
        <v>54</v>
      </c>
      <c r="S159" s="16" t="s">
        <v>92</v>
      </c>
      <c r="T159" s="16" t="s">
        <v>93</v>
      </c>
      <c r="U159" s="16" t="s">
        <v>94</v>
      </c>
      <c r="V159" s="16" t="s">
        <v>58</v>
      </c>
      <c r="W159" s="16" t="s">
        <v>95</v>
      </c>
      <c r="X159" s="16" t="b">
        <v>0</v>
      </c>
      <c r="Y159" s="16" t="b">
        <v>0</v>
      </c>
      <c r="Z159" s="16" t="e">
        <v>#N/A</v>
      </c>
      <c r="AA159" s="16">
        <v>2.7852999999999999</v>
      </c>
      <c r="AB159" s="16">
        <v>0</v>
      </c>
      <c r="AC159" s="16" t="s">
        <v>181</v>
      </c>
      <c r="AD159" s="16" t="s">
        <v>294</v>
      </c>
      <c r="AE159" s="16" t="s">
        <v>295</v>
      </c>
      <c r="AF159" s="16" t="s">
        <v>185</v>
      </c>
      <c r="AG159" s="16" t="s">
        <v>8</v>
      </c>
      <c r="AH159" s="16" t="b">
        <v>0</v>
      </c>
      <c r="AI159" s="16" t="s">
        <v>60</v>
      </c>
      <c r="AJ159" s="16" t="s">
        <v>186</v>
      </c>
      <c r="AK159" s="16" t="s">
        <v>147</v>
      </c>
      <c r="AL159" s="16" t="s">
        <v>207</v>
      </c>
      <c r="AM159" s="16" t="s">
        <v>64</v>
      </c>
      <c r="AN159" s="19" t="e">
        <v>#N/A</v>
      </c>
      <c r="AO159" t="str">
        <f>RIGHT('CMO Input'!$T159,(LEN('CMO Input'!$T159)-FIND(" ",'CMO Input'!$T159,1)))</f>
        <v>8”</v>
      </c>
      <c r="AP159">
        <f>'CMO Input'!$O159</f>
        <v>8</v>
      </c>
      <c r="AR159" t="str">
        <f>Table2[[#This Row],[Policy / Non Policy]]</f>
        <v>Policy</v>
      </c>
      <c r="AS159" t="str">
        <f>'CMO Input'!$U159</f>
        <v>Tier 1</v>
      </c>
      <c r="AT159" t="str">
        <f>'CMO Input'!$P159</f>
        <v>SI</v>
      </c>
      <c r="AU159" t="str" cm="1">
        <f t="array" ref="AU1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9" s="8" t="str">
        <f>TEXT('CMO Input'!$D159,"MMM-YY")</f>
        <v>June</v>
      </c>
    </row>
    <row r="160" spans="1:48" x14ac:dyDescent="0.25">
      <c r="A160" s="14">
        <v>510836349</v>
      </c>
      <c r="B160" s="12" t="s">
        <v>180</v>
      </c>
      <c r="C160" s="12" t="s">
        <v>181</v>
      </c>
      <c r="D160" s="12" t="s">
        <v>124</v>
      </c>
      <c r="E160" s="13">
        <v>14</v>
      </c>
      <c r="F160" s="12" t="s">
        <v>46</v>
      </c>
      <c r="G160" s="13" t="s">
        <v>239</v>
      </c>
      <c r="H160" s="12" t="s">
        <v>284</v>
      </c>
      <c r="I160" s="12" t="s">
        <v>291</v>
      </c>
      <c r="J160" s="12" t="s">
        <v>292</v>
      </c>
      <c r="K160" s="14">
        <v>510836349</v>
      </c>
      <c r="L160" s="12" t="s">
        <v>116</v>
      </c>
      <c r="M160" s="12">
        <v>0.6</v>
      </c>
      <c r="N160" s="12" t="s">
        <v>52</v>
      </c>
      <c r="O160" s="12">
        <v>8</v>
      </c>
      <c r="P160" s="12" t="s">
        <v>91</v>
      </c>
      <c r="Q160" s="12">
        <v>96</v>
      </c>
      <c r="R160" s="12" t="s">
        <v>54</v>
      </c>
      <c r="S160" s="12" t="s">
        <v>92</v>
      </c>
      <c r="T160" s="12" t="s">
        <v>93</v>
      </c>
      <c r="U160" s="12" t="s">
        <v>94</v>
      </c>
      <c r="V160" s="12" t="s">
        <v>58</v>
      </c>
      <c r="W160" s="12" t="s">
        <v>95</v>
      </c>
      <c r="X160" s="12" t="b">
        <v>0</v>
      </c>
      <c r="Y160" s="12" t="b">
        <v>0</v>
      </c>
      <c r="Z160" s="12" t="e">
        <v>#N/A</v>
      </c>
      <c r="AA160" s="12">
        <v>5.7599999999999998E-2</v>
      </c>
      <c r="AB160" s="12">
        <v>0</v>
      </c>
      <c r="AC160" s="12" t="s">
        <v>181</v>
      </c>
      <c r="AD160" s="12" t="s">
        <v>291</v>
      </c>
      <c r="AE160" s="12" t="s">
        <v>292</v>
      </c>
      <c r="AF160" s="12" t="s">
        <v>185</v>
      </c>
      <c r="AG160" s="12" t="s">
        <v>8</v>
      </c>
      <c r="AH160" s="12" t="b">
        <v>0</v>
      </c>
      <c r="AI160" s="12" t="s">
        <v>60</v>
      </c>
      <c r="AJ160" s="12" t="s">
        <v>186</v>
      </c>
      <c r="AK160" s="12" t="s">
        <v>147</v>
      </c>
      <c r="AL160" s="12" t="s">
        <v>207</v>
      </c>
      <c r="AM160" s="12" t="s">
        <v>64</v>
      </c>
      <c r="AN160" s="15" t="e">
        <v>#N/A</v>
      </c>
      <c r="AO160" t="str">
        <f>RIGHT('CMO Input'!$T160,(LEN('CMO Input'!$T160)-FIND(" ",'CMO Input'!$T160,1)))</f>
        <v>8”</v>
      </c>
      <c r="AP160">
        <f>'CMO Input'!$O160</f>
        <v>8</v>
      </c>
      <c r="AR160" t="str">
        <f>Table2[[#This Row],[Policy / Non Policy]]</f>
        <v>Policy</v>
      </c>
      <c r="AS160" t="str">
        <f>'CMO Input'!$U160</f>
        <v>Tier 1</v>
      </c>
      <c r="AT160" t="str">
        <f>'CMO Input'!$P160</f>
        <v>DI</v>
      </c>
      <c r="AU160" t="str" cm="1">
        <f t="array" ref="AU1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60" s="8" t="str">
        <f>TEXT('CMO Input'!$D160,"MMM-YY")</f>
        <v>June</v>
      </c>
    </row>
    <row r="161" spans="1:48" x14ac:dyDescent="0.25">
      <c r="A161" s="18">
        <v>606689458</v>
      </c>
      <c r="B161" s="16" t="s">
        <v>180</v>
      </c>
      <c r="C161" s="16" t="s">
        <v>181</v>
      </c>
      <c r="D161" s="16" t="s">
        <v>296</v>
      </c>
      <c r="E161" s="17">
        <v>15</v>
      </c>
      <c r="F161" s="16" t="s">
        <v>46</v>
      </c>
      <c r="G161" s="17" t="s">
        <v>188</v>
      </c>
      <c r="H161" s="16" t="s">
        <v>194</v>
      </c>
      <c r="I161" s="16" t="s">
        <v>247</v>
      </c>
      <c r="J161" s="16" t="s">
        <v>248</v>
      </c>
      <c r="K161" s="18">
        <v>606689458</v>
      </c>
      <c r="L161" s="16" t="s">
        <v>116</v>
      </c>
      <c r="M161" s="16">
        <v>34.1</v>
      </c>
      <c r="N161" s="16" t="s">
        <v>52</v>
      </c>
      <c r="O161" s="16">
        <v>6</v>
      </c>
      <c r="P161" s="16" t="s">
        <v>53</v>
      </c>
      <c r="Q161" s="16">
        <v>-172</v>
      </c>
      <c r="R161" s="16" t="s">
        <v>54</v>
      </c>
      <c r="S161" s="16" t="s">
        <v>134</v>
      </c>
      <c r="T161" s="16" t="s">
        <v>135</v>
      </c>
      <c r="U161" s="16" t="s">
        <v>94</v>
      </c>
      <c r="V161" s="16" t="s">
        <v>58</v>
      </c>
      <c r="W161" s="16" t="s">
        <v>95</v>
      </c>
      <c r="X161" s="16" t="b">
        <v>0</v>
      </c>
      <c r="Y161" s="16" t="b">
        <v>0</v>
      </c>
      <c r="Z161" s="16" t="e">
        <v>#N/A</v>
      </c>
      <c r="AA161" s="16">
        <v>-5.8651999999999997</v>
      </c>
      <c r="AB161" s="16">
        <v>0</v>
      </c>
      <c r="AC161" s="16" t="s">
        <v>181</v>
      </c>
      <c r="AD161" s="16" t="s">
        <v>247</v>
      </c>
      <c r="AE161" s="16" t="s">
        <v>248</v>
      </c>
      <c r="AF161" s="16" t="s">
        <v>249</v>
      </c>
      <c r="AG161" s="16" t="s">
        <v>8</v>
      </c>
      <c r="AH161" s="16" t="b">
        <v>0</v>
      </c>
      <c r="AI161" s="16" t="s">
        <v>60</v>
      </c>
      <c r="AJ161" s="16" t="s">
        <v>146</v>
      </c>
      <c r="AK161" s="16" t="s">
        <v>147</v>
      </c>
      <c r="AL161" s="16" t="s">
        <v>148</v>
      </c>
      <c r="AM161" s="16" t="s">
        <v>64</v>
      </c>
      <c r="AN161" s="19" t="e">
        <v>#N/A</v>
      </c>
      <c r="AO161" t="str">
        <f>RIGHT('CMO Input'!$T161,(LEN('CMO Input'!$T161)-FIND(" ",'CMO Input'!$T161,1)))</f>
        <v>6-7”</v>
      </c>
      <c r="AP161">
        <f>'CMO Input'!$O161</f>
        <v>6</v>
      </c>
      <c r="AR161" t="str">
        <f>Table2[[#This Row],[Policy / Non Policy]]</f>
        <v>Policy</v>
      </c>
      <c r="AS161" t="str">
        <f>'CMO Input'!$U161</f>
        <v>Tier 1</v>
      </c>
      <c r="AT161" t="str">
        <f>'CMO Input'!$P161</f>
        <v>CI</v>
      </c>
      <c r="AU161" t="str" cm="1">
        <f t="array" ref="AU1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1" s="8" t="str">
        <f>TEXT('CMO Input'!$D161,"MMM-YY")</f>
        <v>July</v>
      </c>
    </row>
    <row r="162" spans="1:48" x14ac:dyDescent="0.25">
      <c r="A162" s="14">
        <v>510813633</v>
      </c>
      <c r="B162" s="12" t="s">
        <v>180</v>
      </c>
      <c r="C162" s="12" t="s">
        <v>181</v>
      </c>
      <c r="D162" s="12" t="s">
        <v>296</v>
      </c>
      <c r="E162" s="13">
        <v>15</v>
      </c>
      <c r="F162" s="12" t="s">
        <v>46</v>
      </c>
      <c r="G162" s="13" t="s">
        <v>188</v>
      </c>
      <c r="H162" s="12" t="s">
        <v>194</v>
      </c>
      <c r="I162" s="12" t="s">
        <v>247</v>
      </c>
      <c r="J162" s="12" t="s">
        <v>248</v>
      </c>
      <c r="K162" s="14">
        <v>510813633</v>
      </c>
      <c r="L162" s="12" t="s">
        <v>116</v>
      </c>
      <c r="M162" s="12">
        <v>66.8</v>
      </c>
      <c r="N162" s="12" t="s">
        <v>52</v>
      </c>
      <c r="O162" s="12">
        <v>6</v>
      </c>
      <c r="P162" s="12" t="s">
        <v>53</v>
      </c>
      <c r="Q162" s="12">
        <v>172</v>
      </c>
      <c r="R162" s="12" t="s">
        <v>54</v>
      </c>
      <c r="S162" s="12" t="s">
        <v>134</v>
      </c>
      <c r="T162" s="12" t="s">
        <v>135</v>
      </c>
      <c r="U162" s="12" t="s">
        <v>94</v>
      </c>
      <c r="V162" s="12" t="s">
        <v>58</v>
      </c>
      <c r="W162" s="12" t="s">
        <v>95</v>
      </c>
      <c r="X162" s="12" t="b">
        <v>0</v>
      </c>
      <c r="Y162" s="12" t="b">
        <v>0</v>
      </c>
      <c r="Z162" s="12" t="e">
        <v>#N/A</v>
      </c>
      <c r="AA162" s="12">
        <v>11.489599999999999</v>
      </c>
      <c r="AB162" s="12">
        <v>0</v>
      </c>
      <c r="AC162" s="12" t="s">
        <v>181</v>
      </c>
      <c r="AD162" s="12" t="s">
        <v>247</v>
      </c>
      <c r="AE162" s="12" t="s">
        <v>248</v>
      </c>
      <c r="AF162" s="12" t="s">
        <v>249</v>
      </c>
      <c r="AG162" s="12" t="s">
        <v>8</v>
      </c>
      <c r="AH162" s="12" t="b">
        <v>0</v>
      </c>
      <c r="AI162" s="12" t="s">
        <v>60</v>
      </c>
      <c r="AJ162" s="12" t="s">
        <v>146</v>
      </c>
      <c r="AK162" s="12" t="s">
        <v>147</v>
      </c>
      <c r="AL162" s="12" t="s">
        <v>148</v>
      </c>
      <c r="AM162" s="12" t="s">
        <v>64</v>
      </c>
      <c r="AN162" s="15" t="e">
        <v>#N/A</v>
      </c>
      <c r="AO162" t="str">
        <f>RIGHT('CMO Input'!$T162,(LEN('CMO Input'!$T162)-FIND(" ",'CMO Input'!$T162,1)))</f>
        <v>6-7”</v>
      </c>
      <c r="AP162">
        <f>'CMO Input'!$O162</f>
        <v>6</v>
      </c>
      <c r="AR162" t="str">
        <f>Table2[[#This Row],[Policy / Non Policy]]</f>
        <v>Policy</v>
      </c>
      <c r="AS162" t="str">
        <f>'CMO Input'!$U162</f>
        <v>Tier 1</v>
      </c>
      <c r="AT162" t="str">
        <f>'CMO Input'!$P162</f>
        <v>CI</v>
      </c>
      <c r="AU162" t="str" cm="1">
        <f t="array" ref="AU1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2" s="8" t="str">
        <f>TEXT('CMO Input'!$D162,"MMM-YY")</f>
        <v>July</v>
      </c>
    </row>
    <row r="163" spans="1:48" x14ac:dyDescent="0.25">
      <c r="A163" s="18">
        <v>510866722</v>
      </c>
      <c r="B163" s="16" t="s">
        <v>180</v>
      </c>
      <c r="C163" s="16" t="s">
        <v>181</v>
      </c>
      <c r="D163" s="16" t="s">
        <v>296</v>
      </c>
      <c r="E163" s="17">
        <v>15</v>
      </c>
      <c r="F163" s="16" t="s">
        <v>46</v>
      </c>
      <c r="G163" s="17" t="s">
        <v>188</v>
      </c>
      <c r="H163" s="16" t="s">
        <v>208</v>
      </c>
      <c r="I163" s="16" t="s">
        <v>209</v>
      </c>
      <c r="J163" s="16" t="s">
        <v>210</v>
      </c>
      <c r="K163" s="18">
        <v>510866722</v>
      </c>
      <c r="L163" s="16" t="s">
        <v>116</v>
      </c>
      <c r="M163" s="16">
        <v>70.8</v>
      </c>
      <c r="N163" s="16" t="s">
        <v>52</v>
      </c>
      <c r="O163" s="16">
        <v>6</v>
      </c>
      <c r="P163" s="16" t="s">
        <v>53</v>
      </c>
      <c r="Q163" s="16">
        <v>20</v>
      </c>
      <c r="R163" s="16" t="s">
        <v>54</v>
      </c>
      <c r="S163" s="16" t="s">
        <v>134</v>
      </c>
      <c r="T163" s="16" t="s">
        <v>135</v>
      </c>
      <c r="U163" s="16" t="s">
        <v>94</v>
      </c>
      <c r="V163" s="16" t="s">
        <v>58</v>
      </c>
      <c r="W163" s="16" t="s">
        <v>95</v>
      </c>
      <c r="X163" s="16" t="b">
        <v>0</v>
      </c>
      <c r="Y163" s="16" t="b">
        <v>0</v>
      </c>
      <c r="Z163" s="16" t="e">
        <v>#N/A</v>
      </c>
      <c r="AA163" s="16">
        <v>1.4159999999999999</v>
      </c>
      <c r="AB163" s="16">
        <v>0</v>
      </c>
      <c r="AC163" s="16" t="s">
        <v>181</v>
      </c>
      <c r="AD163" s="16" t="s">
        <v>209</v>
      </c>
      <c r="AE163" s="16" t="s">
        <v>210</v>
      </c>
      <c r="AF163" s="16" t="s">
        <v>192</v>
      </c>
      <c r="AG163" s="16" t="s">
        <v>8</v>
      </c>
      <c r="AH163" s="16" t="b">
        <v>0</v>
      </c>
      <c r="AI163" s="16" t="s">
        <v>60</v>
      </c>
      <c r="AJ163" s="16" t="s">
        <v>146</v>
      </c>
      <c r="AK163" s="16" t="s">
        <v>147</v>
      </c>
      <c r="AL163" s="16" t="s">
        <v>211</v>
      </c>
      <c r="AM163" s="16" t="s">
        <v>64</v>
      </c>
      <c r="AN163" s="19" t="s">
        <v>126</v>
      </c>
      <c r="AO163" t="str">
        <f>RIGHT('CMO Input'!$T163,(LEN('CMO Input'!$T163)-FIND(" ",'CMO Input'!$T163,1)))</f>
        <v>6-7”</v>
      </c>
      <c r="AP163">
        <f>'CMO Input'!$O163</f>
        <v>6</v>
      </c>
      <c r="AR163" t="str">
        <f>Table2[[#This Row],[Policy / Non Policy]]</f>
        <v>Policy</v>
      </c>
      <c r="AS163" t="str">
        <f>'CMO Input'!$U163</f>
        <v>Tier 1</v>
      </c>
      <c r="AT163" t="str">
        <f>'CMO Input'!$P163</f>
        <v>CI</v>
      </c>
      <c r="AU163" t="str" cm="1">
        <f t="array" ref="AU1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3" s="8" t="str">
        <f>TEXT('CMO Input'!$D163,"MMM-YY")</f>
        <v>July</v>
      </c>
    </row>
    <row r="164" spans="1:48" x14ac:dyDescent="0.25">
      <c r="A164" s="14">
        <v>510866724</v>
      </c>
      <c r="B164" s="12" t="s">
        <v>180</v>
      </c>
      <c r="C164" s="12" t="s">
        <v>181</v>
      </c>
      <c r="D164" s="12" t="s">
        <v>296</v>
      </c>
      <c r="E164" s="13">
        <v>15</v>
      </c>
      <c r="F164" s="12" t="s">
        <v>46</v>
      </c>
      <c r="G164" s="13" t="s">
        <v>188</v>
      </c>
      <c r="H164" s="12" t="s">
        <v>208</v>
      </c>
      <c r="I164" s="12" t="s">
        <v>209</v>
      </c>
      <c r="J164" s="12" t="s">
        <v>210</v>
      </c>
      <c r="K164" s="14">
        <v>510866724</v>
      </c>
      <c r="L164" s="12" t="s">
        <v>116</v>
      </c>
      <c r="M164" s="12">
        <v>16.3</v>
      </c>
      <c r="N164" s="12" t="s">
        <v>52</v>
      </c>
      <c r="O164" s="12">
        <v>6</v>
      </c>
      <c r="P164" s="12" t="s">
        <v>53</v>
      </c>
      <c r="Q164" s="12">
        <v>160</v>
      </c>
      <c r="R164" s="12" t="s">
        <v>54</v>
      </c>
      <c r="S164" s="12" t="s">
        <v>134</v>
      </c>
      <c r="T164" s="12" t="s">
        <v>135</v>
      </c>
      <c r="U164" s="12" t="s">
        <v>94</v>
      </c>
      <c r="V164" s="12" t="s">
        <v>58</v>
      </c>
      <c r="W164" s="12" t="s">
        <v>95</v>
      </c>
      <c r="X164" s="12" t="b">
        <v>0</v>
      </c>
      <c r="Y164" s="12" t="b">
        <v>0</v>
      </c>
      <c r="Z164" s="12" t="e">
        <v>#N/A</v>
      </c>
      <c r="AA164" s="12">
        <v>2.6080000000000005</v>
      </c>
      <c r="AB164" s="12">
        <v>0</v>
      </c>
      <c r="AC164" s="12" t="s">
        <v>181</v>
      </c>
      <c r="AD164" s="12" t="s">
        <v>209</v>
      </c>
      <c r="AE164" s="12" t="s">
        <v>210</v>
      </c>
      <c r="AF164" s="12" t="s">
        <v>192</v>
      </c>
      <c r="AG164" s="12" t="s">
        <v>8</v>
      </c>
      <c r="AH164" s="12" t="b">
        <v>0</v>
      </c>
      <c r="AI164" s="12" t="s">
        <v>60</v>
      </c>
      <c r="AJ164" s="12" t="s">
        <v>146</v>
      </c>
      <c r="AK164" s="12" t="s">
        <v>147</v>
      </c>
      <c r="AL164" s="12" t="s">
        <v>211</v>
      </c>
      <c r="AM164" s="12" t="s">
        <v>64</v>
      </c>
      <c r="AN164" s="15" t="e">
        <v>#N/A</v>
      </c>
      <c r="AO164" t="str">
        <f>RIGHT('CMO Input'!$T164,(LEN('CMO Input'!$T164)-FIND(" ",'CMO Input'!$T164,1)))</f>
        <v>6-7”</v>
      </c>
      <c r="AP164">
        <f>'CMO Input'!$O164</f>
        <v>6</v>
      </c>
      <c r="AR164" t="str">
        <f>Table2[[#This Row],[Policy / Non Policy]]</f>
        <v>Policy</v>
      </c>
      <c r="AS164" t="str">
        <f>'CMO Input'!$U164</f>
        <v>Tier 1</v>
      </c>
      <c r="AT164" t="str">
        <f>'CMO Input'!$P164</f>
        <v>CI</v>
      </c>
      <c r="AU164" t="str" cm="1">
        <f t="array" ref="AU1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4" s="8" t="str">
        <f>TEXT('CMO Input'!$D164,"MMM-YY")</f>
        <v>July</v>
      </c>
    </row>
    <row r="165" spans="1:48" x14ac:dyDescent="0.25">
      <c r="A165" s="18">
        <v>510781151</v>
      </c>
      <c r="B165" s="16" t="s">
        <v>180</v>
      </c>
      <c r="C165" s="16" t="s">
        <v>181</v>
      </c>
      <c r="D165" s="16" t="s">
        <v>296</v>
      </c>
      <c r="E165" s="17">
        <v>15</v>
      </c>
      <c r="F165" s="16" t="s">
        <v>46</v>
      </c>
      <c r="G165" s="17" t="s">
        <v>188</v>
      </c>
      <c r="H165" s="16" t="s">
        <v>293</v>
      </c>
      <c r="I165" s="16" t="s">
        <v>273</v>
      </c>
      <c r="J165" s="16" t="s">
        <v>274</v>
      </c>
      <c r="K165" s="18">
        <v>510781151</v>
      </c>
      <c r="L165" s="16" t="s">
        <v>116</v>
      </c>
      <c r="M165" s="16">
        <v>20.8</v>
      </c>
      <c r="N165" s="16" t="s">
        <v>52</v>
      </c>
      <c r="O165" s="16">
        <v>8</v>
      </c>
      <c r="P165" s="16" t="s">
        <v>53</v>
      </c>
      <c r="Q165" s="16">
        <v>45</v>
      </c>
      <c r="R165" s="16" t="s">
        <v>54</v>
      </c>
      <c r="S165" s="16" t="s">
        <v>92</v>
      </c>
      <c r="T165" s="16" t="s">
        <v>93</v>
      </c>
      <c r="U165" s="16" t="s">
        <v>94</v>
      </c>
      <c r="V165" s="16" t="s">
        <v>58</v>
      </c>
      <c r="W165" s="16" t="s">
        <v>95</v>
      </c>
      <c r="X165" s="16" t="b">
        <v>0</v>
      </c>
      <c r="Y165" s="16" t="b">
        <v>0</v>
      </c>
      <c r="Z165" s="16" t="e">
        <v>#N/A</v>
      </c>
      <c r="AA165" s="16">
        <v>0.93599999999999994</v>
      </c>
      <c r="AB165" s="16">
        <v>0</v>
      </c>
      <c r="AC165" s="16" t="s">
        <v>181</v>
      </c>
      <c r="AD165" s="16" t="s">
        <v>273</v>
      </c>
      <c r="AE165" s="16" t="s">
        <v>274</v>
      </c>
      <c r="AF165" s="16" t="s">
        <v>192</v>
      </c>
      <c r="AG165" s="16" t="s">
        <v>8</v>
      </c>
      <c r="AH165" s="16" t="b">
        <v>0</v>
      </c>
      <c r="AI165" s="16" t="s">
        <v>60</v>
      </c>
      <c r="AJ165" s="16" t="s">
        <v>146</v>
      </c>
      <c r="AK165" s="16" t="s">
        <v>147</v>
      </c>
      <c r="AL165" s="16" t="s">
        <v>155</v>
      </c>
      <c r="AM165" s="16" t="s">
        <v>64</v>
      </c>
      <c r="AN165" s="19" t="e">
        <v>#N/A</v>
      </c>
      <c r="AO165" t="str">
        <f>RIGHT('CMO Input'!$T165,(LEN('CMO Input'!$T165)-FIND(" ",'CMO Input'!$T165,1)))</f>
        <v>8”</v>
      </c>
      <c r="AP165">
        <f>'CMO Input'!$O165</f>
        <v>8</v>
      </c>
      <c r="AR165" t="str">
        <f>Table2[[#This Row],[Policy / Non Policy]]</f>
        <v>Policy</v>
      </c>
      <c r="AS165" t="str">
        <f>'CMO Input'!$U165</f>
        <v>Tier 1</v>
      </c>
      <c r="AT165" t="str">
        <f>'CMO Input'!$P165</f>
        <v>CI</v>
      </c>
      <c r="AU165" t="str" cm="1">
        <f t="array" ref="AU1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65" s="8" t="str">
        <f>TEXT('CMO Input'!$D165,"MMM-YY")</f>
        <v>July</v>
      </c>
    </row>
    <row r="166" spans="1:48" x14ac:dyDescent="0.25">
      <c r="A166" s="14">
        <v>510891478</v>
      </c>
      <c r="B166" s="12" t="s">
        <v>180</v>
      </c>
      <c r="C166" s="12" t="s">
        <v>181</v>
      </c>
      <c r="D166" s="12" t="s">
        <v>296</v>
      </c>
      <c r="E166" s="13">
        <v>15</v>
      </c>
      <c r="F166" s="12" t="s">
        <v>46</v>
      </c>
      <c r="G166" s="13" t="s">
        <v>188</v>
      </c>
      <c r="H166" s="12" t="s">
        <v>198</v>
      </c>
      <c r="I166" s="12" t="s">
        <v>297</v>
      </c>
      <c r="J166" s="12" t="s">
        <v>298</v>
      </c>
      <c r="K166" s="14">
        <v>510891478</v>
      </c>
      <c r="L166" s="12" t="s">
        <v>116</v>
      </c>
      <c r="M166" s="12">
        <v>0.1</v>
      </c>
      <c r="N166" s="12" t="s">
        <v>52</v>
      </c>
      <c r="O166" s="12">
        <v>100</v>
      </c>
      <c r="P166" s="12" t="s">
        <v>91</v>
      </c>
      <c r="Q166" s="12">
        <v>113</v>
      </c>
      <c r="R166" s="12" t="s">
        <v>220</v>
      </c>
      <c r="S166" s="12" t="s">
        <v>221</v>
      </c>
      <c r="T166" s="12" t="s">
        <v>118</v>
      </c>
      <c r="U166" s="12" t="s">
        <v>94</v>
      </c>
      <c r="V166" s="12" t="s">
        <v>58</v>
      </c>
      <c r="W166" s="12" t="s">
        <v>95</v>
      </c>
      <c r="X166" s="12" t="b">
        <v>0</v>
      </c>
      <c r="Y166" s="12" t="b">
        <v>0</v>
      </c>
      <c r="Z166" s="12" t="e">
        <v>#N/A</v>
      </c>
      <c r="AA166" s="12">
        <v>1.1300000000000001E-2</v>
      </c>
      <c r="AB166" s="12">
        <v>0</v>
      </c>
      <c r="AC166" s="12" t="s">
        <v>181</v>
      </c>
      <c r="AD166" s="12" t="s">
        <v>297</v>
      </c>
      <c r="AE166" s="12" t="s">
        <v>298</v>
      </c>
      <c r="AF166" s="12" t="s">
        <v>281</v>
      </c>
      <c r="AG166" s="12" t="s">
        <v>8</v>
      </c>
      <c r="AH166" s="12" t="b">
        <v>0</v>
      </c>
      <c r="AI166" s="12" t="s">
        <v>60</v>
      </c>
      <c r="AJ166" s="12" t="s">
        <v>10</v>
      </c>
      <c r="AK166" s="12" t="s">
        <v>147</v>
      </c>
      <c r="AL166" s="12" t="s">
        <v>97</v>
      </c>
      <c r="AM166" s="12" t="s">
        <v>64</v>
      </c>
      <c r="AN166" s="15" t="e">
        <v>#N/A</v>
      </c>
      <c r="AO166" t="str">
        <f>RIGHT('CMO Input'!$T166,(LEN('CMO Input'!$T166)-FIND(" ",'CMO Input'!$T166,1)))</f>
        <v>4-5”</v>
      </c>
      <c r="AP166">
        <f>'CMO Input'!$O166</f>
        <v>100</v>
      </c>
      <c r="AR166" t="str">
        <f>Table2[[#This Row],[Policy / Non Policy]]</f>
        <v>Policy</v>
      </c>
      <c r="AS166" t="str">
        <f>'CMO Input'!$U166</f>
        <v>Tier 1</v>
      </c>
      <c r="AT166" t="str">
        <f>'CMO Input'!$P166</f>
        <v>DI</v>
      </c>
      <c r="AU166" t="str" cm="1">
        <f t="array" ref="AU1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" s="8" t="str">
        <f>TEXT('CMO Input'!$D166,"MMM-YY")</f>
        <v>July</v>
      </c>
    </row>
    <row r="167" spans="1:48" x14ac:dyDescent="0.25">
      <c r="A167" s="18">
        <v>510962009</v>
      </c>
      <c r="B167" s="16" t="s">
        <v>180</v>
      </c>
      <c r="C167" s="16" t="s">
        <v>181</v>
      </c>
      <c r="D167" s="16" t="s">
        <v>296</v>
      </c>
      <c r="E167" s="17">
        <v>15</v>
      </c>
      <c r="F167" s="16" t="s">
        <v>46</v>
      </c>
      <c r="G167" s="17" t="s">
        <v>188</v>
      </c>
      <c r="H167" s="16" t="s">
        <v>198</v>
      </c>
      <c r="I167" s="16" t="s">
        <v>212</v>
      </c>
      <c r="J167" s="16" t="s">
        <v>213</v>
      </c>
      <c r="K167" s="18">
        <v>510962009</v>
      </c>
      <c r="L167" s="16" t="s">
        <v>116</v>
      </c>
      <c r="M167" s="16">
        <v>0.5</v>
      </c>
      <c r="N167" s="16" t="s">
        <v>52</v>
      </c>
      <c r="O167" s="16">
        <v>4</v>
      </c>
      <c r="P167" s="16" t="s">
        <v>91</v>
      </c>
      <c r="Q167" s="16">
        <v>42</v>
      </c>
      <c r="R167" s="16" t="s">
        <v>54</v>
      </c>
      <c r="S167" s="16" t="s">
        <v>117</v>
      </c>
      <c r="T167" s="16" t="s">
        <v>118</v>
      </c>
      <c r="U167" s="16" t="s">
        <v>94</v>
      </c>
      <c r="V167" s="16" t="s">
        <v>58</v>
      </c>
      <c r="W167" s="16" t="s">
        <v>95</v>
      </c>
      <c r="X167" s="16" t="b">
        <v>0</v>
      </c>
      <c r="Y167" s="16" t="b">
        <v>0</v>
      </c>
      <c r="Z167" s="16" t="e">
        <v>#N/A</v>
      </c>
      <c r="AA167" s="16">
        <v>2.1000000000000001E-2</v>
      </c>
      <c r="AB167" s="16">
        <v>0</v>
      </c>
      <c r="AC167" s="16" t="s">
        <v>181</v>
      </c>
      <c r="AD167" s="16" t="s">
        <v>212</v>
      </c>
      <c r="AE167" s="16" t="s">
        <v>213</v>
      </c>
      <c r="AF167" s="16" t="s">
        <v>205</v>
      </c>
      <c r="AG167" s="16" t="s">
        <v>8</v>
      </c>
      <c r="AH167" s="16" t="b">
        <v>0</v>
      </c>
      <c r="AI167" s="16" t="s">
        <v>60</v>
      </c>
      <c r="AJ167" s="16" t="s">
        <v>10</v>
      </c>
      <c r="AK167" s="16" t="s">
        <v>147</v>
      </c>
      <c r="AL167" s="16" t="s">
        <v>259</v>
      </c>
      <c r="AM167" s="16" t="s">
        <v>64</v>
      </c>
      <c r="AN167" s="19" t="e">
        <v>#N/A</v>
      </c>
      <c r="AO167" t="str">
        <f>RIGHT('CMO Input'!$T167,(LEN('CMO Input'!$T167)-FIND(" ",'CMO Input'!$T167,1)))</f>
        <v>4-5”</v>
      </c>
      <c r="AP167">
        <f>'CMO Input'!$O167</f>
        <v>4</v>
      </c>
      <c r="AR167" t="str">
        <f>Table2[[#This Row],[Policy / Non Policy]]</f>
        <v>Policy</v>
      </c>
      <c r="AS167" t="str">
        <f>'CMO Input'!$U167</f>
        <v>Tier 1</v>
      </c>
      <c r="AT167" t="str">
        <f>'CMO Input'!$P167</f>
        <v>DI</v>
      </c>
      <c r="AU167" t="str" cm="1">
        <f t="array" ref="AU1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7" s="8" t="str">
        <f>TEXT('CMO Input'!$D167,"MMM-YY")</f>
        <v>July</v>
      </c>
    </row>
    <row r="168" spans="1:48" x14ac:dyDescent="0.25">
      <c r="A168" s="14">
        <v>510871513</v>
      </c>
      <c r="B168" s="12" t="s">
        <v>180</v>
      </c>
      <c r="C168" s="12" t="s">
        <v>181</v>
      </c>
      <c r="D168" s="12" t="s">
        <v>296</v>
      </c>
      <c r="E168" s="13">
        <v>15</v>
      </c>
      <c r="F168" s="12" t="s">
        <v>46</v>
      </c>
      <c r="G168" s="13" t="s">
        <v>188</v>
      </c>
      <c r="H168" s="12" t="s">
        <v>198</v>
      </c>
      <c r="I168" s="12" t="s">
        <v>282</v>
      </c>
      <c r="J168" s="12" t="s">
        <v>283</v>
      </c>
      <c r="K168" s="14">
        <v>510871513</v>
      </c>
      <c r="L168" s="12" t="s">
        <v>116</v>
      </c>
      <c r="M168" s="12">
        <v>18.8</v>
      </c>
      <c r="N168" s="12" t="s">
        <v>52</v>
      </c>
      <c r="O168" s="12">
        <v>6</v>
      </c>
      <c r="P168" s="12" t="s">
        <v>53</v>
      </c>
      <c r="Q168" s="12">
        <v>30</v>
      </c>
      <c r="R168" s="12" t="s">
        <v>54</v>
      </c>
      <c r="S168" s="12" t="s">
        <v>134</v>
      </c>
      <c r="T168" s="12" t="s">
        <v>135</v>
      </c>
      <c r="U168" s="12" t="s">
        <v>94</v>
      </c>
      <c r="V168" s="12" t="s">
        <v>58</v>
      </c>
      <c r="W168" s="12" t="s">
        <v>95</v>
      </c>
      <c r="X168" s="12" t="b">
        <v>0</v>
      </c>
      <c r="Y168" s="12" t="b">
        <v>0</v>
      </c>
      <c r="Z168" s="12" t="e">
        <v>#N/A</v>
      </c>
      <c r="AA168" s="12">
        <v>0.56400000000000006</v>
      </c>
      <c r="AB168" s="12">
        <v>0</v>
      </c>
      <c r="AC168" s="12" t="s">
        <v>181</v>
      </c>
      <c r="AD168" s="12" t="s">
        <v>282</v>
      </c>
      <c r="AE168" s="12" t="s">
        <v>283</v>
      </c>
      <c r="AF168" s="12" t="s">
        <v>205</v>
      </c>
      <c r="AG168" s="12" t="s">
        <v>8</v>
      </c>
      <c r="AH168" s="12" t="b">
        <v>0</v>
      </c>
      <c r="AI168" s="12" t="s">
        <v>60</v>
      </c>
      <c r="AJ168" s="12" t="s">
        <v>10</v>
      </c>
      <c r="AK168" s="12" t="s">
        <v>147</v>
      </c>
      <c r="AL168" s="12" t="s">
        <v>107</v>
      </c>
      <c r="AM168" s="12" t="s">
        <v>64</v>
      </c>
      <c r="AN168" s="15" t="e">
        <v>#N/A</v>
      </c>
      <c r="AO168" t="str">
        <f>RIGHT('CMO Input'!$T168,(LEN('CMO Input'!$T168)-FIND(" ",'CMO Input'!$T168,1)))</f>
        <v>6-7”</v>
      </c>
      <c r="AP168">
        <f>'CMO Input'!$O168</f>
        <v>6</v>
      </c>
      <c r="AR168" t="str">
        <f>Table2[[#This Row],[Policy / Non Policy]]</f>
        <v>Policy</v>
      </c>
      <c r="AS168" t="str">
        <f>'CMO Input'!$U168</f>
        <v>Tier 1</v>
      </c>
      <c r="AT168" t="str">
        <f>'CMO Input'!$P168</f>
        <v>CI</v>
      </c>
      <c r="AU168" t="str" cm="1">
        <f t="array" ref="AU1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8" s="8" t="str">
        <f>TEXT('CMO Input'!$D168,"MMM-YY")</f>
        <v>July</v>
      </c>
    </row>
    <row r="169" spans="1:48" x14ac:dyDescent="0.25">
      <c r="A169" s="18">
        <v>510798794</v>
      </c>
      <c r="B169" s="16" t="s">
        <v>180</v>
      </c>
      <c r="C169" s="16" t="s">
        <v>181</v>
      </c>
      <c r="D169" s="16" t="s">
        <v>296</v>
      </c>
      <c r="E169" s="17">
        <v>15</v>
      </c>
      <c r="F169" s="16" t="s">
        <v>46</v>
      </c>
      <c r="G169" s="17" t="s">
        <v>239</v>
      </c>
      <c r="H169" s="16" t="s">
        <v>284</v>
      </c>
      <c r="I169" s="16" t="s">
        <v>299</v>
      </c>
      <c r="J169" s="16" t="s">
        <v>300</v>
      </c>
      <c r="K169" s="18">
        <v>510798794</v>
      </c>
      <c r="L169" s="16" t="s">
        <v>116</v>
      </c>
      <c r="M169" s="16">
        <v>47</v>
      </c>
      <c r="N169" s="16" t="s">
        <v>52</v>
      </c>
      <c r="O169" s="16">
        <v>4</v>
      </c>
      <c r="P169" s="16" t="s">
        <v>53</v>
      </c>
      <c r="Q169" s="16">
        <v>138</v>
      </c>
      <c r="R169" s="16" t="s">
        <v>54</v>
      </c>
      <c r="S169" s="16" t="s">
        <v>117</v>
      </c>
      <c r="T169" s="16" t="s">
        <v>118</v>
      </c>
      <c r="U169" s="16" t="s">
        <v>94</v>
      </c>
      <c r="V169" s="16" t="s">
        <v>58</v>
      </c>
      <c r="W169" s="16" t="s">
        <v>95</v>
      </c>
      <c r="X169" s="16" t="b">
        <v>0</v>
      </c>
      <c r="Y169" s="16" t="b">
        <v>0</v>
      </c>
      <c r="Z169" s="16" t="e">
        <v>#N/A</v>
      </c>
      <c r="AA169" s="16">
        <v>6.4859999999999998</v>
      </c>
      <c r="AB169" s="16">
        <v>0</v>
      </c>
      <c r="AC169" s="16" t="s">
        <v>181</v>
      </c>
      <c r="AD169" s="16" t="s">
        <v>299</v>
      </c>
      <c r="AE169" s="16" t="s">
        <v>300</v>
      </c>
      <c r="AF169" s="16" t="s">
        <v>185</v>
      </c>
      <c r="AG169" s="16" t="s">
        <v>8</v>
      </c>
      <c r="AH169" s="16" t="b">
        <v>0</v>
      </c>
      <c r="AI169" s="16" t="s">
        <v>60</v>
      </c>
      <c r="AJ169" s="16" t="s">
        <v>186</v>
      </c>
      <c r="AK169" s="16" t="s">
        <v>147</v>
      </c>
      <c r="AL169" s="16" t="s">
        <v>265</v>
      </c>
      <c r="AM169" s="16" t="s">
        <v>64</v>
      </c>
      <c r="AN169" s="19" t="e">
        <v>#N/A</v>
      </c>
      <c r="AO169" t="str">
        <f>RIGHT('CMO Input'!$T169,(LEN('CMO Input'!$T169)-FIND(" ",'CMO Input'!$T169,1)))</f>
        <v>4-5”</v>
      </c>
      <c r="AP169">
        <f>'CMO Input'!$O169</f>
        <v>4</v>
      </c>
      <c r="AR169" t="str">
        <f>Table2[[#This Row],[Policy / Non Policy]]</f>
        <v>Policy</v>
      </c>
      <c r="AS169" t="str">
        <f>'CMO Input'!$U169</f>
        <v>Tier 1</v>
      </c>
      <c r="AT169" t="str">
        <f>'CMO Input'!$P169</f>
        <v>CI</v>
      </c>
      <c r="AU169" t="str" cm="1">
        <f t="array" ref="AU1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" s="8" t="str">
        <f>TEXT('CMO Input'!$D169,"MMM-YY")</f>
        <v>July</v>
      </c>
    </row>
    <row r="170" spans="1:48" x14ac:dyDescent="0.25">
      <c r="A170" s="14">
        <v>510817584</v>
      </c>
      <c r="B170" s="12" t="s">
        <v>180</v>
      </c>
      <c r="C170" s="12" t="s">
        <v>181</v>
      </c>
      <c r="D170" s="12" t="s">
        <v>296</v>
      </c>
      <c r="E170" s="13">
        <v>15</v>
      </c>
      <c r="F170" s="12" t="s">
        <v>46</v>
      </c>
      <c r="G170" s="13" t="s">
        <v>239</v>
      </c>
      <c r="H170" s="12" t="s">
        <v>284</v>
      </c>
      <c r="I170" s="12" t="s">
        <v>294</v>
      </c>
      <c r="J170" s="12" t="s">
        <v>295</v>
      </c>
      <c r="K170" s="14">
        <v>510817584</v>
      </c>
      <c r="L170" s="12" t="s">
        <v>116</v>
      </c>
      <c r="M170" s="12">
        <v>16.100000000000001</v>
      </c>
      <c r="N170" s="12" t="s">
        <v>52</v>
      </c>
      <c r="O170" s="12">
        <v>8</v>
      </c>
      <c r="P170" s="12" t="s">
        <v>163</v>
      </c>
      <c r="Q170" s="12">
        <v>90</v>
      </c>
      <c r="R170" s="12" t="s">
        <v>54</v>
      </c>
      <c r="S170" s="12" t="s">
        <v>92</v>
      </c>
      <c r="T170" s="12" t="s">
        <v>93</v>
      </c>
      <c r="U170" s="12" t="s">
        <v>94</v>
      </c>
      <c r="V170" s="12" t="s">
        <v>58</v>
      </c>
      <c r="W170" s="12" t="s">
        <v>95</v>
      </c>
      <c r="X170" s="12" t="b">
        <v>0</v>
      </c>
      <c r="Y170" s="12" t="b">
        <v>0</v>
      </c>
      <c r="Z170" s="12" t="e">
        <v>#N/A</v>
      </c>
      <c r="AA170" s="12">
        <v>1.4490000000000001</v>
      </c>
      <c r="AB170" s="12">
        <v>0</v>
      </c>
      <c r="AC170" s="12" t="s">
        <v>181</v>
      </c>
      <c r="AD170" s="12" t="s">
        <v>294</v>
      </c>
      <c r="AE170" s="12" t="s">
        <v>295</v>
      </c>
      <c r="AF170" s="12" t="s">
        <v>185</v>
      </c>
      <c r="AG170" s="12" t="s">
        <v>8</v>
      </c>
      <c r="AH170" s="12" t="b">
        <v>0</v>
      </c>
      <c r="AI170" s="12" t="s">
        <v>60</v>
      </c>
      <c r="AJ170" s="12" t="s">
        <v>186</v>
      </c>
      <c r="AK170" s="12" t="s">
        <v>147</v>
      </c>
      <c r="AL170" s="12" t="s">
        <v>301</v>
      </c>
      <c r="AM170" s="12" t="s">
        <v>64</v>
      </c>
      <c r="AN170" s="15" t="e">
        <v>#N/A</v>
      </c>
      <c r="AO170" t="str">
        <f>RIGHT('CMO Input'!$T170,(LEN('CMO Input'!$T170)-FIND(" ",'CMO Input'!$T170,1)))</f>
        <v>8”</v>
      </c>
      <c r="AP170">
        <f>'CMO Input'!$O170</f>
        <v>8</v>
      </c>
      <c r="AR170" t="str">
        <f>Table2[[#This Row],[Policy / Non Policy]]</f>
        <v>Policy</v>
      </c>
      <c r="AS170" t="str">
        <f>'CMO Input'!$U170</f>
        <v>Tier 1</v>
      </c>
      <c r="AT170" t="str">
        <f>'CMO Input'!$P170</f>
        <v>SI</v>
      </c>
      <c r="AU170" t="str" cm="1">
        <f t="array" ref="AU1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0" s="8" t="str">
        <f>TEXT('CMO Input'!$D170,"MMM-YY")</f>
        <v>July</v>
      </c>
    </row>
    <row r="171" spans="1:48" x14ac:dyDescent="0.25">
      <c r="A171" s="18">
        <v>510836349</v>
      </c>
      <c r="B171" s="16" t="s">
        <v>180</v>
      </c>
      <c r="C171" s="16" t="s">
        <v>181</v>
      </c>
      <c r="D171" s="16" t="s">
        <v>296</v>
      </c>
      <c r="E171" s="17">
        <v>15</v>
      </c>
      <c r="F171" s="16" t="s">
        <v>46</v>
      </c>
      <c r="G171" s="17" t="s">
        <v>239</v>
      </c>
      <c r="H171" s="16" t="s">
        <v>284</v>
      </c>
      <c r="I171" s="16" t="s">
        <v>291</v>
      </c>
      <c r="J171" s="16" t="s">
        <v>292</v>
      </c>
      <c r="K171" s="18">
        <v>510836349</v>
      </c>
      <c r="L171" s="16" t="s">
        <v>116</v>
      </c>
      <c r="M171" s="16">
        <v>0.6</v>
      </c>
      <c r="N171" s="16" t="s">
        <v>52</v>
      </c>
      <c r="O171" s="16">
        <v>8</v>
      </c>
      <c r="P171" s="16" t="s">
        <v>91</v>
      </c>
      <c r="Q171" s="16">
        <v>165</v>
      </c>
      <c r="R171" s="16" t="s">
        <v>54</v>
      </c>
      <c r="S171" s="16" t="s">
        <v>92</v>
      </c>
      <c r="T171" s="16" t="s">
        <v>93</v>
      </c>
      <c r="U171" s="16" t="s">
        <v>94</v>
      </c>
      <c r="V171" s="16" t="s">
        <v>58</v>
      </c>
      <c r="W171" s="16" t="s">
        <v>95</v>
      </c>
      <c r="X171" s="16" t="b">
        <v>0</v>
      </c>
      <c r="Y171" s="16" t="b">
        <v>0</v>
      </c>
      <c r="Z171" s="16" t="e">
        <v>#N/A</v>
      </c>
      <c r="AA171" s="16">
        <v>9.8999999999999991E-2</v>
      </c>
      <c r="AB171" s="16">
        <v>0</v>
      </c>
      <c r="AC171" s="16" t="s">
        <v>181</v>
      </c>
      <c r="AD171" s="16" t="s">
        <v>291</v>
      </c>
      <c r="AE171" s="16" t="s">
        <v>292</v>
      </c>
      <c r="AF171" s="16" t="s">
        <v>185</v>
      </c>
      <c r="AG171" s="16" t="s">
        <v>8</v>
      </c>
      <c r="AH171" s="16" t="b">
        <v>0</v>
      </c>
      <c r="AI171" s="16" t="s">
        <v>60</v>
      </c>
      <c r="AJ171" s="16" t="s">
        <v>186</v>
      </c>
      <c r="AK171" s="16" t="s">
        <v>147</v>
      </c>
      <c r="AL171" s="16" t="s">
        <v>207</v>
      </c>
      <c r="AM171" s="16" t="s">
        <v>64</v>
      </c>
      <c r="AN171" s="19" t="e">
        <v>#N/A</v>
      </c>
      <c r="AO171" t="str">
        <f>RIGHT('CMO Input'!$T171,(LEN('CMO Input'!$T171)-FIND(" ",'CMO Input'!$T171,1)))</f>
        <v>8”</v>
      </c>
      <c r="AP171">
        <f>'CMO Input'!$O171</f>
        <v>8</v>
      </c>
      <c r="AR171" t="str">
        <f>Table2[[#This Row],[Policy / Non Policy]]</f>
        <v>Policy</v>
      </c>
      <c r="AS171" t="str">
        <f>'CMO Input'!$U171</f>
        <v>Tier 1</v>
      </c>
      <c r="AT171" t="str">
        <f>'CMO Input'!$P171</f>
        <v>DI</v>
      </c>
      <c r="AU171" t="str" cm="1">
        <f t="array" ref="AU1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1" s="8" t="str">
        <f>TEXT('CMO Input'!$D171,"MMM-YY")</f>
        <v>July</v>
      </c>
    </row>
    <row r="172" spans="1:48" x14ac:dyDescent="0.25">
      <c r="A172" s="14">
        <v>510902077</v>
      </c>
      <c r="B172" s="12" t="s">
        <v>180</v>
      </c>
      <c r="C172" s="12" t="s">
        <v>181</v>
      </c>
      <c r="D172" s="12" t="s">
        <v>296</v>
      </c>
      <c r="E172" s="13">
        <v>15</v>
      </c>
      <c r="F172" s="12" t="s">
        <v>46</v>
      </c>
      <c r="G172" s="13" t="s">
        <v>239</v>
      </c>
      <c r="H172" s="12" t="s">
        <v>284</v>
      </c>
      <c r="I172" s="12" t="s">
        <v>291</v>
      </c>
      <c r="J172" s="12" t="s">
        <v>302</v>
      </c>
      <c r="K172" s="14">
        <v>510902077</v>
      </c>
      <c r="L172" s="12" t="s">
        <v>116</v>
      </c>
      <c r="M172" s="12">
        <v>45.1</v>
      </c>
      <c r="N172" s="12" t="s">
        <v>52</v>
      </c>
      <c r="O172" s="12">
        <v>4</v>
      </c>
      <c r="P172" s="12" t="s">
        <v>53</v>
      </c>
      <c r="Q172" s="12">
        <v>4</v>
      </c>
      <c r="R172" s="12" t="s">
        <v>54</v>
      </c>
      <c r="S172" s="12" t="s">
        <v>117</v>
      </c>
      <c r="T172" s="12" t="s">
        <v>118</v>
      </c>
      <c r="U172" s="12" t="s">
        <v>94</v>
      </c>
      <c r="V172" s="12" t="s">
        <v>58</v>
      </c>
      <c r="W172" s="12" t="s">
        <v>95</v>
      </c>
      <c r="X172" s="12" t="b">
        <v>0</v>
      </c>
      <c r="Y172" s="12" t="b">
        <v>0</v>
      </c>
      <c r="Z172" s="12" t="e">
        <v>#N/A</v>
      </c>
      <c r="AA172" s="12">
        <v>0.1804</v>
      </c>
      <c r="AB172" s="12">
        <v>0</v>
      </c>
      <c r="AC172" s="12" t="s">
        <v>181</v>
      </c>
      <c r="AD172" s="12" t="s">
        <v>291</v>
      </c>
      <c r="AE172" s="12" t="s">
        <v>302</v>
      </c>
      <c r="AF172" s="12" t="s">
        <v>185</v>
      </c>
      <c r="AG172" s="12" t="s">
        <v>8</v>
      </c>
      <c r="AH172" s="12" t="b">
        <v>0</v>
      </c>
      <c r="AI172" s="12" t="s">
        <v>60</v>
      </c>
      <c r="AJ172" s="12" t="s">
        <v>186</v>
      </c>
      <c r="AK172" s="12" t="s">
        <v>147</v>
      </c>
      <c r="AL172" s="12" t="s">
        <v>207</v>
      </c>
      <c r="AM172" s="12" t="s">
        <v>64</v>
      </c>
      <c r="AN172" s="15" t="e">
        <v>#N/A</v>
      </c>
      <c r="AO172" t="str">
        <f>RIGHT('CMO Input'!$T172,(LEN('CMO Input'!$T172)-FIND(" ",'CMO Input'!$T172,1)))</f>
        <v>4-5”</v>
      </c>
      <c r="AP172">
        <f>'CMO Input'!$O172</f>
        <v>4</v>
      </c>
      <c r="AR172" t="str">
        <f>Table2[[#This Row],[Policy / Non Policy]]</f>
        <v>Policy</v>
      </c>
      <c r="AS172" t="str">
        <f>'CMO Input'!$U172</f>
        <v>Tier 1</v>
      </c>
      <c r="AT172" t="str">
        <f>'CMO Input'!$P172</f>
        <v>CI</v>
      </c>
      <c r="AU172" t="str" cm="1">
        <f t="array" ref="AU1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" s="8" t="str">
        <f>TEXT('CMO Input'!$D172,"MMM-YY")</f>
        <v>July</v>
      </c>
    </row>
    <row r="173" spans="1:48" x14ac:dyDescent="0.25">
      <c r="A173" s="18" t="s">
        <v>305</v>
      </c>
      <c r="B173" s="16" t="s">
        <v>180</v>
      </c>
      <c r="C173" s="16" t="s">
        <v>181</v>
      </c>
      <c r="D173" s="16" t="s">
        <v>296</v>
      </c>
      <c r="E173" s="17">
        <v>15</v>
      </c>
      <c r="F173" s="16" t="s">
        <v>46</v>
      </c>
      <c r="G173" s="17" t="s">
        <v>239</v>
      </c>
      <c r="H173" s="16" t="s">
        <v>128</v>
      </c>
      <c r="I173" s="16" t="s">
        <v>303</v>
      </c>
      <c r="J173" s="16" t="s">
        <v>304</v>
      </c>
      <c r="K173" s="18" t="s">
        <v>305</v>
      </c>
      <c r="L173" s="16" t="s">
        <v>116</v>
      </c>
      <c r="M173" s="16">
        <v>0</v>
      </c>
      <c r="N173" s="16" t="s">
        <v>52</v>
      </c>
      <c r="O173" s="16">
        <v>4</v>
      </c>
      <c r="P173" s="16" t="s">
        <v>53</v>
      </c>
      <c r="Q173" s="16">
        <v>6</v>
      </c>
      <c r="R173" s="16" t="s">
        <v>54</v>
      </c>
      <c r="S173" s="16" t="s">
        <v>117</v>
      </c>
      <c r="T173" s="16" t="s">
        <v>118</v>
      </c>
      <c r="U173" s="16" t="s">
        <v>94</v>
      </c>
      <c r="V173" s="16" t="s">
        <v>58</v>
      </c>
      <c r="W173" s="16" t="s">
        <v>95</v>
      </c>
      <c r="X173" s="16" t="b">
        <v>0</v>
      </c>
      <c r="Y173" s="16" t="b">
        <v>0</v>
      </c>
      <c r="Z173" s="16" t="e">
        <v>#N/A</v>
      </c>
      <c r="AA173" s="16">
        <v>0</v>
      </c>
      <c r="AB173" s="16">
        <v>0</v>
      </c>
      <c r="AC173" s="16" t="s">
        <v>181</v>
      </c>
      <c r="AD173" s="16" t="s">
        <v>303</v>
      </c>
      <c r="AE173" s="16" t="s">
        <v>304</v>
      </c>
      <c r="AF173" s="16" t="s">
        <v>271</v>
      </c>
      <c r="AG173" s="16" t="s">
        <v>8</v>
      </c>
      <c r="AH173" s="16" t="b">
        <v>0</v>
      </c>
      <c r="AI173" s="16" t="s">
        <v>60</v>
      </c>
      <c r="AJ173" s="16" t="s">
        <v>103</v>
      </c>
      <c r="AK173" s="16" t="s">
        <v>147</v>
      </c>
      <c r="AL173" s="16" t="s">
        <v>105</v>
      </c>
      <c r="AM173" s="16" t="s">
        <v>64</v>
      </c>
      <c r="AN173" s="19" t="e">
        <v>#N/A</v>
      </c>
      <c r="AO173" t="str">
        <f>RIGHT('CMO Input'!$T173,(LEN('CMO Input'!$T173)-FIND(" ",'CMO Input'!$T173,1)))</f>
        <v>4-5”</v>
      </c>
      <c r="AP173">
        <f>'CMO Input'!$O173</f>
        <v>4</v>
      </c>
      <c r="AR173" t="str">
        <f>Table2[[#This Row],[Policy / Non Policy]]</f>
        <v>Policy</v>
      </c>
      <c r="AS173" t="str">
        <f>'CMO Input'!$U173</f>
        <v>Tier 1</v>
      </c>
      <c r="AT173" t="str">
        <f>'CMO Input'!$P173</f>
        <v>CI</v>
      </c>
      <c r="AU173" t="str" cm="1">
        <f t="array" ref="AU1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" s="8" t="str">
        <f>TEXT('CMO Input'!$D173,"MMM-YY")</f>
        <v>July</v>
      </c>
    </row>
    <row r="174" spans="1:48" x14ac:dyDescent="0.25">
      <c r="A174" s="14">
        <v>510913018</v>
      </c>
      <c r="B174" s="12" t="s">
        <v>180</v>
      </c>
      <c r="C174" s="12" t="s">
        <v>181</v>
      </c>
      <c r="D174" s="12" t="s">
        <v>296</v>
      </c>
      <c r="E174" s="13">
        <v>15</v>
      </c>
      <c r="F174" s="12" t="s">
        <v>46</v>
      </c>
      <c r="G174" s="13" t="s">
        <v>239</v>
      </c>
      <c r="H174" s="12" t="s">
        <v>128</v>
      </c>
      <c r="I174" s="12" t="s">
        <v>303</v>
      </c>
      <c r="J174" s="12" t="s">
        <v>304</v>
      </c>
      <c r="K174" s="14">
        <v>510913018</v>
      </c>
      <c r="L174" s="12" t="s">
        <v>120</v>
      </c>
      <c r="M174" s="12">
        <v>108</v>
      </c>
      <c r="N174" s="12" t="s">
        <v>52</v>
      </c>
      <c r="O174" s="12">
        <v>10</v>
      </c>
      <c r="P174" s="12" t="s">
        <v>163</v>
      </c>
      <c r="Q174" s="12">
        <v>153</v>
      </c>
      <c r="R174" s="12" t="s">
        <v>54</v>
      </c>
      <c r="S174" s="12" t="s">
        <v>260</v>
      </c>
      <c r="T174" s="12" t="s">
        <v>122</v>
      </c>
      <c r="U174" s="12" t="s">
        <v>73</v>
      </c>
      <c r="V174" s="12" t="s">
        <v>58</v>
      </c>
      <c r="W174" s="12" t="s">
        <v>74</v>
      </c>
      <c r="X174" s="12" t="b">
        <v>0</v>
      </c>
      <c r="Y174" s="12" t="b">
        <v>0</v>
      </c>
      <c r="Z174" s="12" t="e">
        <v>#N/A</v>
      </c>
      <c r="AA174" s="12">
        <v>16.524000000000001</v>
      </c>
      <c r="AB174" s="12">
        <v>0</v>
      </c>
      <c r="AC174" s="12" t="s">
        <v>181</v>
      </c>
      <c r="AD174" s="12" t="s">
        <v>303</v>
      </c>
      <c r="AE174" s="12" t="s">
        <v>304</v>
      </c>
      <c r="AF174" s="12" t="s">
        <v>271</v>
      </c>
      <c r="AG174" s="12" t="s">
        <v>8</v>
      </c>
      <c r="AH174" s="12" t="b">
        <v>0</v>
      </c>
      <c r="AI174" s="12" t="s">
        <v>60</v>
      </c>
      <c r="AJ174" s="12" t="s">
        <v>103</v>
      </c>
      <c r="AK174" s="12" t="s">
        <v>113</v>
      </c>
      <c r="AL174" s="12" t="s">
        <v>105</v>
      </c>
      <c r="AM174" s="12" t="s">
        <v>64</v>
      </c>
      <c r="AN174" s="15" t="e">
        <v>#N/A</v>
      </c>
      <c r="AO174" t="str">
        <f>RIGHT('CMO Input'!$T174,(LEN('CMO Input'!$T174)-FIND(" ",'CMO Input'!$T174,1)))</f>
        <v>10-12”</v>
      </c>
      <c r="AP174">
        <f>'CMO Input'!$O174</f>
        <v>10</v>
      </c>
      <c r="AR174" t="str">
        <f>Table2[[#This Row],[Policy / Non Policy]]</f>
        <v>Policy</v>
      </c>
      <c r="AS174" t="str">
        <f>'CMO Input'!$U174</f>
        <v>Tier 2</v>
      </c>
      <c r="AT174" t="str">
        <f>'CMO Input'!$P174</f>
        <v>SI</v>
      </c>
      <c r="AU174" t="str" cm="1">
        <f t="array" ref="AU1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74" s="8" t="str">
        <f>TEXT('CMO Input'!$D174,"MMM-YY")</f>
        <v>July</v>
      </c>
    </row>
    <row r="175" spans="1:48" x14ac:dyDescent="0.25">
      <c r="A175" s="18">
        <v>635646924</v>
      </c>
      <c r="B175" s="16" t="s">
        <v>180</v>
      </c>
      <c r="C175" s="16" t="s">
        <v>181</v>
      </c>
      <c r="D175" s="16" t="s">
        <v>296</v>
      </c>
      <c r="E175" s="17">
        <v>15</v>
      </c>
      <c r="F175" s="16" t="s">
        <v>46</v>
      </c>
      <c r="G175" s="17" t="s">
        <v>239</v>
      </c>
      <c r="H175" s="16" t="s">
        <v>128</v>
      </c>
      <c r="I175" s="16" t="s">
        <v>303</v>
      </c>
      <c r="J175" s="16" t="s">
        <v>306</v>
      </c>
      <c r="K175" s="18">
        <v>635646924</v>
      </c>
      <c r="L175" s="16" t="s">
        <v>120</v>
      </c>
      <c r="M175" s="16">
        <v>96.7</v>
      </c>
      <c r="N175" s="16" t="s">
        <v>52</v>
      </c>
      <c r="O175" s="16">
        <v>10</v>
      </c>
      <c r="P175" s="16" t="s">
        <v>53</v>
      </c>
      <c r="Q175" s="16">
        <v>33</v>
      </c>
      <c r="R175" s="16" t="s">
        <v>54</v>
      </c>
      <c r="S175" s="16" t="s">
        <v>260</v>
      </c>
      <c r="T175" s="16" t="s">
        <v>122</v>
      </c>
      <c r="U175" s="16" t="s">
        <v>73</v>
      </c>
      <c r="V175" s="16" t="s">
        <v>58</v>
      </c>
      <c r="W175" s="16" t="s">
        <v>74</v>
      </c>
      <c r="X175" s="16" t="b">
        <v>0</v>
      </c>
      <c r="Y175" s="16" t="b">
        <v>0</v>
      </c>
      <c r="Z175" s="16" t="e">
        <v>#N/A</v>
      </c>
      <c r="AA175" s="16">
        <v>3.1911000000000005</v>
      </c>
      <c r="AB175" s="16">
        <v>0</v>
      </c>
      <c r="AC175" s="16" t="s">
        <v>181</v>
      </c>
      <c r="AD175" s="16" t="s">
        <v>303</v>
      </c>
      <c r="AE175" s="16" t="s">
        <v>306</v>
      </c>
      <c r="AF175" s="16" t="s">
        <v>271</v>
      </c>
      <c r="AG175" s="16" t="s">
        <v>8</v>
      </c>
      <c r="AH175" s="16" t="b">
        <v>0</v>
      </c>
      <c r="AI175" s="16" t="s">
        <v>60</v>
      </c>
      <c r="AJ175" s="16" t="s">
        <v>103</v>
      </c>
      <c r="AK175" s="16" t="s">
        <v>113</v>
      </c>
      <c r="AL175" s="16" t="s">
        <v>105</v>
      </c>
      <c r="AM175" s="16" t="s">
        <v>64</v>
      </c>
      <c r="AN175" s="19" t="e">
        <v>#N/A</v>
      </c>
      <c r="AO175" t="str">
        <f>RIGHT('CMO Input'!$T175,(LEN('CMO Input'!$T175)-FIND(" ",'CMO Input'!$T175,1)))</f>
        <v>10-12”</v>
      </c>
      <c r="AP175">
        <f>'CMO Input'!$O175</f>
        <v>10</v>
      </c>
      <c r="AR175" t="str">
        <f>Table2[[#This Row],[Policy / Non Policy]]</f>
        <v>Policy</v>
      </c>
      <c r="AS175" t="str">
        <f>'CMO Input'!$U175</f>
        <v>Tier 2</v>
      </c>
      <c r="AT175" t="str">
        <f>'CMO Input'!$P175</f>
        <v>CI</v>
      </c>
      <c r="AU175" t="str" cm="1">
        <f t="array" ref="AU1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75" s="8" t="str">
        <f>TEXT('CMO Input'!$D175,"MMM-YY")</f>
        <v>July</v>
      </c>
    </row>
    <row r="176" spans="1:48" x14ac:dyDescent="0.25">
      <c r="A176" s="14">
        <v>510913018</v>
      </c>
      <c r="B176" s="12" t="s">
        <v>180</v>
      </c>
      <c r="C176" s="12" t="s">
        <v>181</v>
      </c>
      <c r="D176" s="12" t="s">
        <v>296</v>
      </c>
      <c r="E176" s="13">
        <v>16</v>
      </c>
      <c r="F176" s="12" t="s">
        <v>46</v>
      </c>
      <c r="G176" s="13" t="s">
        <v>239</v>
      </c>
      <c r="H176" s="12" t="s">
        <v>128</v>
      </c>
      <c r="I176" s="12" t="s">
        <v>303</v>
      </c>
      <c r="J176" s="12" t="s">
        <v>304</v>
      </c>
      <c r="K176" s="14">
        <v>510913018</v>
      </c>
      <c r="L176" s="12" t="s">
        <v>120</v>
      </c>
      <c r="M176" s="12">
        <v>108</v>
      </c>
      <c r="N176" s="12" t="s">
        <v>52</v>
      </c>
      <c r="O176" s="12">
        <v>10</v>
      </c>
      <c r="P176" s="12" t="s">
        <v>163</v>
      </c>
      <c r="Q176" s="12">
        <v>-153</v>
      </c>
      <c r="R176" s="12" t="s">
        <v>54</v>
      </c>
      <c r="S176" s="12" t="s">
        <v>260</v>
      </c>
      <c r="T176" s="12" t="s">
        <v>122</v>
      </c>
      <c r="U176" s="12" t="s">
        <v>73</v>
      </c>
      <c r="V176" s="12" t="s">
        <v>58</v>
      </c>
      <c r="W176" s="12" t="s">
        <v>74</v>
      </c>
      <c r="X176" s="12" t="b">
        <v>0</v>
      </c>
      <c r="Y176" s="12" t="b">
        <v>0</v>
      </c>
      <c r="Z176" s="12" t="e">
        <v>#N/A</v>
      </c>
      <c r="AA176" s="12">
        <v>-16.524000000000001</v>
      </c>
      <c r="AB176" s="12">
        <v>0</v>
      </c>
      <c r="AC176" s="12" t="s">
        <v>181</v>
      </c>
      <c r="AD176" s="12" t="s">
        <v>303</v>
      </c>
      <c r="AE176" s="12" t="s">
        <v>304</v>
      </c>
      <c r="AF176" s="12" t="s">
        <v>271</v>
      </c>
      <c r="AG176" s="12" t="s">
        <v>8</v>
      </c>
      <c r="AH176" s="12" t="b">
        <v>0</v>
      </c>
      <c r="AI176" s="12" t="s">
        <v>60</v>
      </c>
      <c r="AJ176" s="12" t="s">
        <v>103</v>
      </c>
      <c r="AK176" s="12" t="s">
        <v>113</v>
      </c>
      <c r="AL176" s="12" t="s">
        <v>105</v>
      </c>
      <c r="AM176" s="12" t="s">
        <v>64</v>
      </c>
      <c r="AN176" s="15" t="e">
        <v>#N/A</v>
      </c>
      <c r="AO176" t="str">
        <f>RIGHT('CMO Input'!$T176,(LEN('CMO Input'!$T176)-FIND(" ",'CMO Input'!$T176,1)))</f>
        <v>10-12”</v>
      </c>
      <c r="AP176">
        <f>'CMO Input'!$O176</f>
        <v>10</v>
      </c>
      <c r="AR176" t="str">
        <f>Table2[[#This Row],[Policy / Non Policy]]</f>
        <v>Policy</v>
      </c>
      <c r="AS176" t="str">
        <f>'CMO Input'!$U176</f>
        <v>Tier 2</v>
      </c>
      <c r="AT176" t="str">
        <f>'CMO Input'!$P176</f>
        <v>SI</v>
      </c>
      <c r="AU176" t="str" cm="1">
        <f t="array" ref="AU1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76" s="8" t="str">
        <f>TEXT('CMO Input'!$D176,"MMM-YY")</f>
        <v>July</v>
      </c>
    </row>
    <row r="177" spans="1:48" x14ac:dyDescent="0.25">
      <c r="A177" s="18">
        <v>510913018</v>
      </c>
      <c r="B177" s="16" t="s">
        <v>180</v>
      </c>
      <c r="C177" s="16" t="s">
        <v>181</v>
      </c>
      <c r="D177" s="16" t="s">
        <v>296</v>
      </c>
      <c r="E177" s="17">
        <v>16</v>
      </c>
      <c r="F177" s="16" t="s">
        <v>46</v>
      </c>
      <c r="G177" s="17" t="s">
        <v>239</v>
      </c>
      <c r="H177" s="16" t="s">
        <v>128</v>
      </c>
      <c r="I177" s="16" t="s">
        <v>303</v>
      </c>
      <c r="J177" s="16" t="s">
        <v>304</v>
      </c>
      <c r="K177" s="18">
        <v>510913018</v>
      </c>
      <c r="L177" s="16" t="s">
        <v>70</v>
      </c>
      <c r="M177" s="16">
        <v>230</v>
      </c>
      <c r="N177" s="16" t="s">
        <v>52</v>
      </c>
      <c r="O177" s="16">
        <v>10</v>
      </c>
      <c r="P177" s="16" t="s">
        <v>163</v>
      </c>
      <c r="Q177" s="16">
        <v>153</v>
      </c>
      <c r="R177" s="16" t="s">
        <v>54</v>
      </c>
      <c r="S177" s="16" t="s">
        <v>260</v>
      </c>
      <c r="T177" s="16" t="s">
        <v>122</v>
      </c>
      <c r="U177" s="16" t="s">
        <v>73</v>
      </c>
      <c r="V177" s="16" t="s">
        <v>58</v>
      </c>
      <c r="W177" s="16" t="s">
        <v>74</v>
      </c>
      <c r="X177" s="16" t="b">
        <v>0</v>
      </c>
      <c r="Y177" s="16" t="b">
        <v>0</v>
      </c>
      <c r="Z177" s="16" t="e">
        <v>#N/A</v>
      </c>
      <c r="AA177" s="16">
        <v>35.190000000000005</v>
      </c>
      <c r="AB177" s="16">
        <v>0</v>
      </c>
      <c r="AC177" s="16" t="s">
        <v>181</v>
      </c>
      <c r="AD177" s="16" t="s">
        <v>303</v>
      </c>
      <c r="AE177" s="16" t="s">
        <v>304</v>
      </c>
      <c r="AF177" s="16" t="s">
        <v>271</v>
      </c>
      <c r="AG177" s="16" t="s">
        <v>8</v>
      </c>
      <c r="AH177" s="16" t="b">
        <v>0</v>
      </c>
      <c r="AI177" s="16" t="s">
        <v>39</v>
      </c>
      <c r="AJ177" s="16" t="s">
        <v>103</v>
      </c>
      <c r="AK177" s="16" t="s">
        <v>113</v>
      </c>
      <c r="AL177" s="16" t="s">
        <v>105</v>
      </c>
      <c r="AM177" s="16" t="s">
        <v>64</v>
      </c>
      <c r="AN177" s="19" t="e">
        <v>#N/A</v>
      </c>
      <c r="AO177" t="str">
        <f>RIGHT('CMO Input'!$T177,(LEN('CMO Input'!$T177)-FIND(" ",'CMO Input'!$T177,1)))</f>
        <v>10-12”</v>
      </c>
      <c r="AP177">
        <f>'CMO Input'!$O177</f>
        <v>10</v>
      </c>
      <c r="AR177" t="str">
        <f>Table2[[#This Row],[Policy / Non Policy]]</f>
        <v>Policy</v>
      </c>
      <c r="AS177" t="str">
        <f>'CMO Input'!$U177</f>
        <v>Tier 2</v>
      </c>
      <c r="AT177" t="str">
        <f>'CMO Input'!$P177</f>
        <v>SI</v>
      </c>
      <c r="AU177" t="str" cm="1">
        <f t="array" ref="AU1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77" s="8" t="str">
        <f>TEXT('CMO Input'!$D177,"MMM-YY")</f>
        <v>July</v>
      </c>
    </row>
    <row r="178" spans="1:48" x14ac:dyDescent="0.25">
      <c r="A178" s="14">
        <v>510845220</v>
      </c>
      <c r="B178" s="12" t="s">
        <v>180</v>
      </c>
      <c r="C178" s="12" t="s">
        <v>181</v>
      </c>
      <c r="D178" s="12" t="s">
        <v>296</v>
      </c>
      <c r="E178" s="13">
        <v>16</v>
      </c>
      <c r="F178" s="12" t="s">
        <v>46</v>
      </c>
      <c r="G178" s="13" t="s">
        <v>239</v>
      </c>
      <c r="H178" s="12" t="s">
        <v>307</v>
      </c>
      <c r="I178" s="12" t="s">
        <v>299</v>
      </c>
      <c r="J178" s="12" t="s">
        <v>308</v>
      </c>
      <c r="K178" s="14">
        <v>510845220</v>
      </c>
      <c r="L178" s="12" t="s">
        <v>116</v>
      </c>
      <c r="M178" s="12">
        <v>4.7</v>
      </c>
      <c r="N178" s="12" t="s">
        <v>52</v>
      </c>
      <c r="O178" s="12">
        <v>6</v>
      </c>
      <c r="P178" s="12" t="s">
        <v>53</v>
      </c>
      <c r="Q178" s="12">
        <v>140</v>
      </c>
      <c r="R178" s="12" t="s">
        <v>54</v>
      </c>
      <c r="S178" s="12" t="s">
        <v>134</v>
      </c>
      <c r="T178" s="12" t="s">
        <v>135</v>
      </c>
      <c r="U178" s="12" t="s">
        <v>94</v>
      </c>
      <c r="V178" s="12" t="s">
        <v>58</v>
      </c>
      <c r="W178" s="12" t="s">
        <v>95</v>
      </c>
      <c r="X178" s="12" t="b">
        <v>0</v>
      </c>
      <c r="Y178" s="12" t="b">
        <v>0</v>
      </c>
      <c r="Z178" s="12" t="e">
        <v>#N/A</v>
      </c>
      <c r="AA178" s="12">
        <v>0.65800000000000003</v>
      </c>
      <c r="AB178" s="12">
        <v>0</v>
      </c>
      <c r="AC178" s="12" t="s">
        <v>181</v>
      </c>
      <c r="AD178" s="12" t="s">
        <v>299</v>
      </c>
      <c r="AE178" s="12" t="s">
        <v>308</v>
      </c>
      <c r="AF178" s="12" t="s">
        <v>185</v>
      </c>
      <c r="AG178" s="12" t="s">
        <v>8</v>
      </c>
      <c r="AH178" s="12" t="b">
        <v>0</v>
      </c>
      <c r="AI178" s="12" t="s">
        <v>60</v>
      </c>
      <c r="AJ178" s="12" t="s">
        <v>186</v>
      </c>
      <c r="AK178" s="12" t="s">
        <v>147</v>
      </c>
      <c r="AL178" s="12" t="s">
        <v>265</v>
      </c>
      <c r="AM178" s="12" t="s">
        <v>64</v>
      </c>
      <c r="AN178" s="15" t="e">
        <v>#N/A</v>
      </c>
      <c r="AO178" t="str">
        <f>RIGHT('CMO Input'!$T178,(LEN('CMO Input'!$T178)-FIND(" ",'CMO Input'!$T178,1)))</f>
        <v>6-7”</v>
      </c>
      <c r="AP178">
        <f>'CMO Input'!$O178</f>
        <v>6</v>
      </c>
      <c r="AR178" t="str">
        <f>Table2[[#This Row],[Policy / Non Policy]]</f>
        <v>Policy</v>
      </c>
      <c r="AS178" t="str">
        <f>'CMO Input'!$U178</f>
        <v>Tier 1</v>
      </c>
      <c r="AT178" t="str">
        <f>'CMO Input'!$P178</f>
        <v>CI</v>
      </c>
      <c r="AU178" t="str" cm="1">
        <f t="array" ref="AU1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8" s="8" t="str">
        <f>TEXT('CMO Input'!$D178,"MMM-YY")</f>
        <v>July</v>
      </c>
    </row>
    <row r="179" spans="1:48" x14ac:dyDescent="0.25">
      <c r="A179" s="18">
        <v>510845221</v>
      </c>
      <c r="B179" s="16" t="s">
        <v>180</v>
      </c>
      <c r="C179" s="16" t="s">
        <v>181</v>
      </c>
      <c r="D179" s="16" t="s">
        <v>296</v>
      </c>
      <c r="E179" s="17">
        <v>16</v>
      </c>
      <c r="F179" s="16" t="s">
        <v>46</v>
      </c>
      <c r="G179" s="17" t="s">
        <v>239</v>
      </c>
      <c r="H179" s="16" t="s">
        <v>307</v>
      </c>
      <c r="I179" s="16" t="s">
        <v>299</v>
      </c>
      <c r="J179" s="16" t="s">
        <v>308</v>
      </c>
      <c r="K179" s="18">
        <v>510845221</v>
      </c>
      <c r="L179" s="16" t="s">
        <v>116</v>
      </c>
      <c r="M179" s="16">
        <v>19</v>
      </c>
      <c r="N179" s="16" t="s">
        <v>52</v>
      </c>
      <c r="O179" s="16">
        <v>6</v>
      </c>
      <c r="P179" s="16" t="s">
        <v>53</v>
      </c>
      <c r="Q179" s="16">
        <v>152</v>
      </c>
      <c r="R179" s="16" t="s">
        <v>54</v>
      </c>
      <c r="S179" s="16" t="s">
        <v>134</v>
      </c>
      <c r="T179" s="16" t="s">
        <v>135</v>
      </c>
      <c r="U179" s="16" t="s">
        <v>94</v>
      </c>
      <c r="V179" s="16" t="s">
        <v>58</v>
      </c>
      <c r="W179" s="16" t="s">
        <v>95</v>
      </c>
      <c r="X179" s="16" t="b">
        <v>0</v>
      </c>
      <c r="Y179" s="16" t="b">
        <v>0</v>
      </c>
      <c r="Z179" s="16" t="e">
        <v>#N/A</v>
      </c>
      <c r="AA179" s="16">
        <v>2.8879999999999999</v>
      </c>
      <c r="AB179" s="16">
        <v>0</v>
      </c>
      <c r="AC179" s="16" t="s">
        <v>181</v>
      </c>
      <c r="AD179" s="16" t="s">
        <v>299</v>
      </c>
      <c r="AE179" s="16" t="s">
        <v>308</v>
      </c>
      <c r="AF179" s="16" t="s">
        <v>185</v>
      </c>
      <c r="AG179" s="16" t="s">
        <v>8</v>
      </c>
      <c r="AH179" s="16" t="b">
        <v>0</v>
      </c>
      <c r="AI179" s="16" t="s">
        <v>60</v>
      </c>
      <c r="AJ179" s="16" t="s">
        <v>186</v>
      </c>
      <c r="AK179" s="16" t="s">
        <v>147</v>
      </c>
      <c r="AL179" s="16" t="s">
        <v>265</v>
      </c>
      <c r="AM179" s="16" t="s">
        <v>64</v>
      </c>
      <c r="AN179" s="19" t="e">
        <v>#N/A</v>
      </c>
      <c r="AO179" t="str">
        <f>RIGHT('CMO Input'!$T179,(LEN('CMO Input'!$T179)-FIND(" ",'CMO Input'!$T179,1)))</f>
        <v>6-7”</v>
      </c>
      <c r="AP179">
        <f>'CMO Input'!$O179</f>
        <v>6</v>
      </c>
      <c r="AR179" t="str">
        <f>Table2[[#This Row],[Policy / Non Policy]]</f>
        <v>Policy</v>
      </c>
      <c r="AS179" t="str">
        <f>'CMO Input'!$U179</f>
        <v>Tier 1</v>
      </c>
      <c r="AT179" t="str">
        <f>'CMO Input'!$P179</f>
        <v>CI</v>
      </c>
      <c r="AU179" t="str" cm="1">
        <f t="array" ref="AU1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9" s="8" t="str">
        <f>TEXT('CMO Input'!$D179,"MMM-YY")</f>
        <v>July</v>
      </c>
    </row>
    <row r="180" spans="1:48" x14ac:dyDescent="0.25">
      <c r="A180" s="14">
        <v>510836348</v>
      </c>
      <c r="B180" s="12" t="s">
        <v>180</v>
      </c>
      <c r="C180" s="12" t="s">
        <v>181</v>
      </c>
      <c r="D180" s="12" t="s">
        <v>296</v>
      </c>
      <c r="E180" s="13">
        <v>16</v>
      </c>
      <c r="F180" s="12" t="s">
        <v>46</v>
      </c>
      <c r="G180" s="13" t="s">
        <v>239</v>
      </c>
      <c r="H180" s="12" t="s">
        <v>307</v>
      </c>
      <c r="I180" s="12" t="s">
        <v>291</v>
      </c>
      <c r="J180" s="12" t="s">
        <v>292</v>
      </c>
      <c r="K180" s="14">
        <v>510836348</v>
      </c>
      <c r="L180" s="12" t="s">
        <v>116</v>
      </c>
      <c r="M180" s="12">
        <v>11.7</v>
      </c>
      <c r="N180" s="12" t="s">
        <v>52</v>
      </c>
      <c r="O180" s="12">
        <v>6</v>
      </c>
      <c r="P180" s="12" t="s">
        <v>53</v>
      </c>
      <c r="Q180" s="12">
        <v>66</v>
      </c>
      <c r="R180" s="12" t="s">
        <v>54</v>
      </c>
      <c r="S180" s="12" t="s">
        <v>134</v>
      </c>
      <c r="T180" s="12" t="s">
        <v>135</v>
      </c>
      <c r="U180" s="12" t="s">
        <v>94</v>
      </c>
      <c r="V180" s="12" t="s">
        <v>58</v>
      </c>
      <c r="W180" s="12" t="s">
        <v>95</v>
      </c>
      <c r="X180" s="12" t="b">
        <v>0</v>
      </c>
      <c r="Y180" s="12" t="b">
        <v>0</v>
      </c>
      <c r="Z180" s="12" t="e">
        <v>#N/A</v>
      </c>
      <c r="AA180" s="12">
        <v>0.77219999999999989</v>
      </c>
      <c r="AB180" s="12">
        <v>0</v>
      </c>
      <c r="AC180" s="12" t="s">
        <v>181</v>
      </c>
      <c r="AD180" s="12" t="s">
        <v>291</v>
      </c>
      <c r="AE180" s="12" t="s">
        <v>292</v>
      </c>
      <c r="AF180" s="12" t="s">
        <v>185</v>
      </c>
      <c r="AG180" s="12" t="s">
        <v>8</v>
      </c>
      <c r="AH180" s="12" t="b">
        <v>0</v>
      </c>
      <c r="AI180" s="12" t="s">
        <v>60</v>
      </c>
      <c r="AJ180" s="12" t="s">
        <v>186</v>
      </c>
      <c r="AK180" s="12" t="s">
        <v>147</v>
      </c>
      <c r="AL180" s="12" t="s">
        <v>207</v>
      </c>
      <c r="AM180" s="12" t="s">
        <v>64</v>
      </c>
      <c r="AN180" s="15" t="e">
        <v>#N/A</v>
      </c>
      <c r="AO180" t="str">
        <f>RIGHT('CMO Input'!$T180,(LEN('CMO Input'!$T180)-FIND(" ",'CMO Input'!$T180,1)))</f>
        <v>6-7”</v>
      </c>
      <c r="AP180">
        <f>'CMO Input'!$O180</f>
        <v>6</v>
      </c>
      <c r="AR180" t="str">
        <f>Table2[[#This Row],[Policy / Non Policy]]</f>
        <v>Policy</v>
      </c>
      <c r="AS180" t="str">
        <f>'CMO Input'!$U180</f>
        <v>Tier 1</v>
      </c>
      <c r="AT180" t="str">
        <f>'CMO Input'!$P180</f>
        <v>CI</v>
      </c>
      <c r="AU180" t="str" cm="1">
        <f t="array" ref="AU1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0" s="8" t="str">
        <f>TEXT('CMO Input'!$D180,"MMM-YY")</f>
        <v>July</v>
      </c>
    </row>
    <row r="181" spans="1:48" x14ac:dyDescent="0.25">
      <c r="A181" s="18">
        <v>510902077</v>
      </c>
      <c r="B181" s="16" t="s">
        <v>180</v>
      </c>
      <c r="C181" s="16" t="s">
        <v>181</v>
      </c>
      <c r="D181" s="16" t="s">
        <v>296</v>
      </c>
      <c r="E181" s="17">
        <v>16</v>
      </c>
      <c r="F181" s="16" t="s">
        <v>46</v>
      </c>
      <c r="G181" s="17" t="s">
        <v>239</v>
      </c>
      <c r="H181" s="16" t="s">
        <v>307</v>
      </c>
      <c r="I181" s="16" t="s">
        <v>291</v>
      </c>
      <c r="J181" s="16" t="s">
        <v>302</v>
      </c>
      <c r="K181" s="18">
        <v>510902077</v>
      </c>
      <c r="L181" s="16" t="s">
        <v>116</v>
      </c>
      <c r="M181" s="16">
        <v>5.8</v>
      </c>
      <c r="N181" s="16" t="s">
        <v>52</v>
      </c>
      <c r="O181" s="16">
        <v>4</v>
      </c>
      <c r="P181" s="16" t="s">
        <v>53</v>
      </c>
      <c r="Q181" s="16">
        <v>70</v>
      </c>
      <c r="R181" s="16" t="s">
        <v>54</v>
      </c>
      <c r="S181" s="16" t="s">
        <v>117</v>
      </c>
      <c r="T181" s="16" t="s">
        <v>118</v>
      </c>
      <c r="U181" s="16" t="s">
        <v>94</v>
      </c>
      <c r="V181" s="16" t="s">
        <v>58</v>
      </c>
      <c r="W181" s="16" t="s">
        <v>95</v>
      </c>
      <c r="X181" s="16" t="b">
        <v>0</v>
      </c>
      <c r="Y181" s="16" t="b">
        <v>0</v>
      </c>
      <c r="Z181" s="16" t="e">
        <v>#N/A</v>
      </c>
      <c r="AA181" s="16">
        <v>0.40599999999999997</v>
      </c>
      <c r="AB181" s="16">
        <v>0</v>
      </c>
      <c r="AC181" s="16" t="s">
        <v>181</v>
      </c>
      <c r="AD181" s="16" t="s">
        <v>291</v>
      </c>
      <c r="AE181" s="16" t="s">
        <v>302</v>
      </c>
      <c r="AF181" s="16" t="s">
        <v>185</v>
      </c>
      <c r="AG181" s="16" t="s">
        <v>8</v>
      </c>
      <c r="AH181" s="16" t="b">
        <v>0</v>
      </c>
      <c r="AI181" s="16" t="s">
        <v>60</v>
      </c>
      <c r="AJ181" s="16" t="s">
        <v>186</v>
      </c>
      <c r="AK181" s="16" t="s">
        <v>147</v>
      </c>
      <c r="AL181" s="16" t="s">
        <v>207</v>
      </c>
      <c r="AM181" s="16" t="s">
        <v>64</v>
      </c>
      <c r="AN181" s="19" t="e">
        <v>#N/A</v>
      </c>
      <c r="AO181" t="str">
        <f>RIGHT('CMO Input'!$T181,(LEN('CMO Input'!$T181)-FIND(" ",'CMO Input'!$T181,1)))</f>
        <v>4-5”</v>
      </c>
      <c r="AP181">
        <f>'CMO Input'!$O181</f>
        <v>4</v>
      </c>
      <c r="AR181" t="str">
        <f>Table2[[#This Row],[Policy / Non Policy]]</f>
        <v>Policy</v>
      </c>
      <c r="AS181" t="str">
        <f>'CMO Input'!$U181</f>
        <v>Tier 1</v>
      </c>
      <c r="AT181" t="str">
        <f>'CMO Input'!$P181</f>
        <v>CI</v>
      </c>
      <c r="AU181" t="str" cm="1">
        <f t="array" ref="AU1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1" s="8" t="str">
        <f>TEXT('CMO Input'!$D181,"MMM-YY")</f>
        <v>July</v>
      </c>
    </row>
    <row r="182" spans="1:48" x14ac:dyDescent="0.25">
      <c r="A182" s="14">
        <v>510902078</v>
      </c>
      <c r="B182" s="12" t="s">
        <v>180</v>
      </c>
      <c r="C182" s="12" t="s">
        <v>181</v>
      </c>
      <c r="D182" s="12" t="s">
        <v>296</v>
      </c>
      <c r="E182" s="13">
        <v>16</v>
      </c>
      <c r="F182" s="12" t="s">
        <v>46</v>
      </c>
      <c r="G182" s="13" t="s">
        <v>239</v>
      </c>
      <c r="H182" s="12" t="s">
        <v>307</v>
      </c>
      <c r="I182" s="12" t="s">
        <v>291</v>
      </c>
      <c r="J182" s="12" t="s">
        <v>302</v>
      </c>
      <c r="K182" s="14">
        <v>510902078</v>
      </c>
      <c r="L182" s="12" t="s">
        <v>116</v>
      </c>
      <c r="M182" s="12">
        <v>8.9</v>
      </c>
      <c r="N182" s="12" t="s">
        <v>52</v>
      </c>
      <c r="O182" s="12">
        <v>4</v>
      </c>
      <c r="P182" s="12" t="s">
        <v>53</v>
      </c>
      <c r="Q182" s="12">
        <v>2</v>
      </c>
      <c r="R182" s="12" t="s">
        <v>54</v>
      </c>
      <c r="S182" s="12" t="s">
        <v>117</v>
      </c>
      <c r="T182" s="12" t="s">
        <v>118</v>
      </c>
      <c r="U182" s="12" t="s">
        <v>94</v>
      </c>
      <c r="V182" s="12" t="s">
        <v>58</v>
      </c>
      <c r="W182" s="12" t="s">
        <v>95</v>
      </c>
      <c r="X182" s="12" t="b">
        <v>0</v>
      </c>
      <c r="Y182" s="12" t="b">
        <v>0</v>
      </c>
      <c r="Z182" s="12" t="e">
        <v>#N/A</v>
      </c>
      <c r="AA182" s="12">
        <v>1.78E-2</v>
      </c>
      <c r="AB182" s="12">
        <v>0</v>
      </c>
      <c r="AC182" s="12" t="s">
        <v>181</v>
      </c>
      <c r="AD182" s="12" t="s">
        <v>291</v>
      </c>
      <c r="AE182" s="12" t="s">
        <v>302</v>
      </c>
      <c r="AF182" s="12" t="s">
        <v>185</v>
      </c>
      <c r="AG182" s="12" t="s">
        <v>8</v>
      </c>
      <c r="AH182" s="12" t="b">
        <v>0</v>
      </c>
      <c r="AI182" s="12" t="s">
        <v>60</v>
      </c>
      <c r="AJ182" s="12" t="s">
        <v>186</v>
      </c>
      <c r="AK182" s="12" t="s">
        <v>147</v>
      </c>
      <c r="AL182" s="12" t="s">
        <v>207</v>
      </c>
      <c r="AM182" s="12" t="s">
        <v>64</v>
      </c>
      <c r="AN182" s="15" t="e">
        <v>#N/A</v>
      </c>
      <c r="AO182" t="str">
        <f>RIGHT('CMO Input'!$T182,(LEN('CMO Input'!$T182)-FIND(" ",'CMO Input'!$T182,1)))</f>
        <v>4-5”</v>
      </c>
      <c r="AP182">
        <f>'CMO Input'!$O182</f>
        <v>4</v>
      </c>
      <c r="AR182" t="str">
        <f>Table2[[#This Row],[Policy / Non Policy]]</f>
        <v>Policy</v>
      </c>
      <c r="AS182" t="str">
        <f>'CMO Input'!$U182</f>
        <v>Tier 1</v>
      </c>
      <c r="AT182" t="str">
        <f>'CMO Input'!$P182</f>
        <v>CI</v>
      </c>
      <c r="AU182" t="str" cm="1">
        <f t="array" ref="AU1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" s="8" t="str">
        <f>TEXT('CMO Input'!$D182,"MMM-YY")</f>
        <v>July</v>
      </c>
    </row>
    <row r="183" spans="1:48" x14ac:dyDescent="0.25">
      <c r="A183" s="18">
        <v>510839691</v>
      </c>
      <c r="B183" s="16" t="s">
        <v>180</v>
      </c>
      <c r="C183" s="16" t="s">
        <v>181</v>
      </c>
      <c r="D183" s="16" t="s">
        <v>296</v>
      </c>
      <c r="E183" s="17">
        <v>16</v>
      </c>
      <c r="F183" s="16" t="s">
        <v>46</v>
      </c>
      <c r="G183" s="17" t="s">
        <v>309</v>
      </c>
      <c r="H183" s="16" t="s">
        <v>310</v>
      </c>
      <c r="I183" s="16" t="s">
        <v>273</v>
      </c>
      <c r="J183" s="16" t="s">
        <v>311</v>
      </c>
      <c r="K183" s="18">
        <v>510839691</v>
      </c>
      <c r="L183" s="16" t="s">
        <v>116</v>
      </c>
      <c r="M183" s="16">
        <v>18.3</v>
      </c>
      <c r="N183" s="16" t="s">
        <v>52</v>
      </c>
      <c r="O183" s="16">
        <v>4</v>
      </c>
      <c r="P183" s="16" t="s">
        <v>53</v>
      </c>
      <c r="Q183" s="16">
        <v>128</v>
      </c>
      <c r="R183" s="16" t="s">
        <v>54</v>
      </c>
      <c r="S183" s="16" t="s">
        <v>117</v>
      </c>
      <c r="T183" s="16" t="s">
        <v>118</v>
      </c>
      <c r="U183" s="16" t="s">
        <v>94</v>
      </c>
      <c r="V183" s="16" t="s">
        <v>58</v>
      </c>
      <c r="W183" s="16" t="s">
        <v>95</v>
      </c>
      <c r="X183" s="16" t="b">
        <v>0</v>
      </c>
      <c r="Y183" s="16" t="b">
        <v>0</v>
      </c>
      <c r="Z183" s="16" t="e">
        <v>#N/A</v>
      </c>
      <c r="AA183" s="16">
        <v>2.3424</v>
      </c>
      <c r="AB183" s="16">
        <v>0</v>
      </c>
      <c r="AC183" s="16" t="s">
        <v>181</v>
      </c>
      <c r="AD183" s="16" t="s">
        <v>273</v>
      </c>
      <c r="AE183" s="16" t="s">
        <v>311</v>
      </c>
      <c r="AF183" s="16" t="s">
        <v>192</v>
      </c>
      <c r="AG183" s="16" t="s">
        <v>8</v>
      </c>
      <c r="AH183" s="16" t="b">
        <v>0</v>
      </c>
      <c r="AI183" s="16" t="s">
        <v>60</v>
      </c>
      <c r="AJ183" s="16" t="s">
        <v>146</v>
      </c>
      <c r="AK183" s="16" t="s">
        <v>147</v>
      </c>
      <c r="AL183" s="16" t="s">
        <v>155</v>
      </c>
      <c r="AM183" s="16" t="s">
        <v>64</v>
      </c>
      <c r="AN183" s="19" t="e">
        <v>#N/A</v>
      </c>
      <c r="AO183" t="str">
        <f>RIGHT('CMO Input'!$T183,(LEN('CMO Input'!$T183)-FIND(" ",'CMO Input'!$T183,1)))</f>
        <v>4-5”</v>
      </c>
      <c r="AP183">
        <f>'CMO Input'!$O183</f>
        <v>4</v>
      </c>
      <c r="AR183" t="str">
        <f>Table2[[#This Row],[Policy / Non Policy]]</f>
        <v>Policy</v>
      </c>
      <c r="AS183" t="str">
        <f>'CMO Input'!$U183</f>
        <v>Tier 1</v>
      </c>
      <c r="AT183" t="str">
        <f>'CMO Input'!$P183</f>
        <v>CI</v>
      </c>
      <c r="AU183" t="str" cm="1">
        <f t="array" ref="AU1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" s="8" t="str">
        <f>TEXT('CMO Input'!$D183,"MMM-YY")</f>
        <v>July</v>
      </c>
    </row>
    <row r="184" spans="1:48" x14ac:dyDescent="0.25">
      <c r="A184" s="14">
        <v>220000659639</v>
      </c>
      <c r="B184" s="12" t="s">
        <v>180</v>
      </c>
      <c r="C184" s="12" t="s">
        <v>181</v>
      </c>
      <c r="D184" s="12" t="s">
        <v>296</v>
      </c>
      <c r="E184" s="13">
        <v>16</v>
      </c>
      <c r="F184" s="12" t="s">
        <v>46</v>
      </c>
      <c r="G184" s="13" t="s">
        <v>309</v>
      </c>
      <c r="H184" s="12" t="s">
        <v>194</v>
      </c>
      <c r="I184" s="12" t="s">
        <v>247</v>
      </c>
      <c r="J184" s="12" t="s">
        <v>288</v>
      </c>
      <c r="K184" s="14">
        <v>220000659639</v>
      </c>
      <c r="L184" s="12" t="s">
        <v>116</v>
      </c>
      <c r="M184" s="12">
        <v>1.9</v>
      </c>
      <c r="N184" s="12" t="s">
        <v>52</v>
      </c>
      <c r="O184" s="12">
        <v>6</v>
      </c>
      <c r="P184" s="12" t="s">
        <v>53</v>
      </c>
      <c r="Q184" s="12">
        <v>98</v>
      </c>
      <c r="R184" s="12" t="s">
        <v>54</v>
      </c>
      <c r="S184" s="12" t="s">
        <v>134</v>
      </c>
      <c r="T184" s="12" t="s">
        <v>135</v>
      </c>
      <c r="U184" s="12" t="s">
        <v>94</v>
      </c>
      <c r="V184" s="12" t="s">
        <v>58</v>
      </c>
      <c r="W184" s="12" t="s">
        <v>95</v>
      </c>
      <c r="X184" s="12" t="b">
        <v>0</v>
      </c>
      <c r="Y184" s="12" t="b">
        <v>0</v>
      </c>
      <c r="Z184" s="12" t="e">
        <v>#N/A</v>
      </c>
      <c r="AA184" s="12">
        <v>0.1862</v>
      </c>
      <c r="AB184" s="12">
        <v>0</v>
      </c>
      <c r="AC184" s="12" t="s">
        <v>181</v>
      </c>
      <c r="AD184" s="12" t="s">
        <v>247</v>
      </c>
      <c r="AE184" s="12" t="s">
        <v>288</v>
      </c>
      <c r="AF184" s="12" t="s">
        <v>249</v>
      </c>
      <c r="AG184" s="12" t="s">
        <v>8</v>
      </c>
      <c r="AH184" s="12" t="b">
        <v>0</v>
      </c>
      <c r="AI184" s="12" t="s">
        <v>60</v>
      </c>
      <c r="AJ184" s="12" t="s">
        <v>146</v>
      </c>
      <c r="AK184" s="12" t="s">
        <v>147</v>
      </c>
      <c r="AL184" s="12" t="s">
        <v>148</v>
      </c>
      <c r="AM184" s="12" t="s">
        <v>64</v>
      </c>
      <c r="AN184" s="15" t="e">
        <v>#N/A</v>
      </c>
      <c r="AO184" t="str">
        <f>RIGHT('CMO Input'!$T184,(LEN('CMO Input'!$T184)-FIND(" ",'CMO Input'!$T184,1)))</f>
        <v>6-7”</v>
      </c>
      <c r="AP184">
        <f>'CMO Input'!$O184</f>
        <v>6</v>
      </c>
      <c r="AR184" t="str">
        <f>Table2[[#This Row],[Policy / Non Policy]]</f>
        <v>Policy</v>
      </c>
      <c r="AS184" t="str">
        <f>'CMO Input'!$U184</f>
        <v>Tier 1</v>
      </c>
      <c r="AT184" t="str">
        <f>'CMO Input'!$P184</f>
        <v>CI</v>
      </c>
      <c r="AU184" t="str" cm="1">
        <f t="array" ref="AU1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4" s="8" t="str">
        <f>TEXT('CMO Input'!$D184,"MMM-YY")</f>
        <v>July</v>
      </c>
    </row>
    <row r="185" spans="1:48" x14ac:dyDescent="0.25">
      <c r="A185" s="18">
        <v>510962006</v>
      </c>
      <c r="B185" s="16" t="s">
        <v>180</v>
      </c>
      <c r="C185" s="16" t="s">
        <v>181</v>
      </c>
      <c r="D185" s="16" t="s">
        <v>296</v>
      </c>
      <c r="E185" s="17">
        <v>16</v>
      </c>
      <c r="F185" s="16" t="s">
        <v>46</v>
      </c>
      <c r="G185" s="17" t="s">
        <v>309</v>
      </c>
      <c r="H185" s="16" t="s">
        <v>312</v>
      </c>
      <c r="I185" s="16" t="s">
        <v>212</v>
      </c>
      <c r="J185" s="16" t="s">
        <v>213</v>
      </c>
      <c r="K185" s="18">
        <v>510962006</v>
      </c>
      <c r="L185" s="16" t="s">
        <v>90</v>
      </c>
      <c r="M185" s="16">
        <v>367.4</v>
      </c>
      <c r="N185" s="16" t="s">
        <v>52</v>
      </c>
      <c r="O185" s="16">
        <v>6</v>
      </c>
      <c r="P185" s="16" t="s">
        <v>91</v>
      </c>
      <c r="Q185" s="16">
        <v>74</v>
      </c>
      <c r="R185" s="16" t="s">
        <v>54</v>
      </c>
      <c r="S185" s="16" t="s">
        <v>134</v>
      </c>
      <c r="T185" s="16" t="s">
        <v>135</v>
      </c>
      <c r="U185" s="16" t="s">
        <v>94</v>
      </c>
      <c r="V185" s="16" t="s">
        <v>58</v>
      </c>
      <c r="W185" s="16" t="s">
        <v>95</v>
      </c>
      <c r="X185" s="16" t="b">
        <v>0</v>
      </c>
      <c r="Y185" s="16" t="b">
        <v>0</v>
      </c>
      <c r="Z185" s="16" t="e">
        <v>#N/A</v>
      </c>
      <c r="AA185" s="16">
        <v>27.1876</v>
      </c>
      <c r="AB185" s="16">
        <v>0</v>
      </c>
      <c r="AC185" s="16" t="s">
        <v>181</v>
      </c>
      <c r="AD185" s="16" t="s">
        <v>212</v>
      </c>
      <c r="AE185" s="16" t="s">
        <v>213</v>
      </c>
      <c r="AF185" s="16" t="s">
        <v>205</v>
      </c>
      <c r="AG185" s="16" t="s">
        <v>8</v>
      </c>
      <c r="AH185" s="16" t="b">
        <v>0</v>
      </c>
      <c r="AI185" s="16" t="s">
        <v>39</v>
      </c>
      <c r="AJ185" s="16" t="s">
        <v>10</v>
      </c>
      <c r="AK185" s="16" t="s">
        <v>90</v>
      </c>
      <c r="AL185" s="16" t="s">
        <v>259</v>
      </c>
      <c r="AM185" s="16" t="s">
        <v>64</v>
      </c>
      <c r="AN185" s="19" t="e">
        <v>#N/A</v>
      </c>
      <c r="AO185" t="str">
        <f>RIGHT('CMO Input'!$T185,(LEN('CMO Input'!$T185)-FIND(" ",'CMO Input'!$T185,1)))</f>
        <v>6-7”</v>
      </c>
      <c r="AP185">
        <f>'CMO Input'!$O185</f>
        <v>6</v>
      </c>
      <c r="AR185" t="str">
        <f>Table2[[#This Row],[Policy / Non Policy]]</f>
        <v>Policy</v>
      </c>
      <c r="AS185" t="str">
        <f>'CMO Input'!$U185</f>
        <v>Tier 1</v>
      </c>
      <c r="AT185" t="str">
        <f>'CMO Input'!$P185</f>
        <v>DI</v>
      </c>
      <c r="AU185" t="str" cm="1">
        <f t="array" ref="AU1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85" s="8" t="str">
        <f>TEXT('CMO Input'!$D185,"MMM-YY")</f>
        <v>July</v>
      </c>
    </row>
    <row r="186" spans="1:48" x14ac:dyDescent="0.25">
      <c r="A186" s="14">
        <v>510962009</v>
      </c>
      <c r="B186" s="12" t="s">
        <v>180</v>
      </c>
      <c r="C186" s="12" t="s">
        <v>181</v>
      </c>
      <c r="D186" s="12" t="s">
        <v>296</v>
      </c>
      <c r="E186" s="13">
        <v>16</v>
      </c>
      <c r="F186" s="12" t="s">
        <v>46</v>
      </c>
      <c r="G186" s="13" t="s">
        <v>309</v>
      </c>
      <c r="H186" s="12" t="s">
        <v>312</v>
      </c>
      <c r="I186" s="12" t="s">
        <v>212</v>
      </c>
      <c r="J186" s="12" t="s">
        <v>213</v>
      </c>
      <c r="K186" s="14">
        <v>510962009</v>
      </c>
      <c r="L186" s="12" t="s">
        <v>116</v>
      </c>
      <c r="M186" s="12">
        <v>25.7</v>
      </c>
      <c r="N186" s="12" t="s">
        <v>52</v>
      </c>
      <c r="O186" s="12">
        <v>4</v>
      </c>
      <c r="P186" s="12" t="s">
        <v>91</v>
      </c>
      <c r="Q186" s="12">
        <v>41</v>
      </c>
      <c r="R186" s="12" t="s">
        <v>54</v>
      </c>
      <c r="S186" s="12" t="s">
        <v>117</v>
      </c>
      <c r="T186" s="12" t="s">
        <v>118</v>
      </c>
      <c r="U186" s="12" t="s">
        <v>94</v>
      </c>
      <c r="V186" s="12" t="s">
        <v>58</v>
      </c>
      <c r="W186" s="12" t="s">
        <v>95</v>
      </c>
      <c r="X186" s="12" t="b">
        <v>0</v>
      </c>
      <c r="Y186" s="12" t="b">
        <v>0</v>
      </c>
      <c r="Z186" s="12" t="e">
        <v>#N/A</v>
      </c>
      <c r="AA186" s="12">
        <v>1.0537000000000001</v>
      </c>
      <c r="AB186" s="12">
        <v>0</v>
      </c>
      <c r="AC186" s="12" t="s">
        <v>181</v>
      </c>
      <c r="AD186" s="12" t="s">
        <v>212</v>
      </c>
      <c r="AE186" s="12" t="s">
        <v>213</v>
      </c>
      <c r="AF186" s="12" t="s">
        <v>205</v>
      </c>
      <c r="AG186" s="12" t="s">
        <v>8</v>
      </c>
      <c r="AH186" s="12" t="b">
        <v>0</v>
      </c>
      <c r="AI186" s="12" t="s">
        <v>60</v>
      </c>
      <c r="AJ186" s="12" t="s">
        <v>10</v>
      </c>
      <c r="AK186" s="12" t="s">
        <v>147</v>
      </c>
      <c r="AL186" s="12" t="s">
        <v>259</v>
      </c>
      <c r="AM186" s="12" t="s">
        <v>64</v>
      </c>
      <c r="AN186" s="15" t="e">
        <v>#N/A</v>
      </c>
      <c r="AO186" t="str">
        <f>RIGHT('CMO Input'!$T186,(LEN('CMO Input'!$T186)-FIND(" ",'CMO Input'!$T186,1)))</f>
        <v>4-5”</v>
      </c>
      <c r="AP186">
        <f>'CMO Input'!$O186</f>
        <v>4</v>
      </c>
      <c r="AR186" t="str">
        <f>Table2[[#This Row],[Policy / Non Policy]]</f>
        <v>Policy</v>
      </c>
      <c r="AS186" t="str">
        <f>'CMO Input'!$U186</f>
        <v>Tier 1</v>
      </c>
      <c r="AT186" t="str">
        <f>'CMO Input'!$P186</f>
        <v>DI</v>
      </c>
      <c r="AU186" t="str" cm="1">
        <f t="array" ref="AU1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6" s="8" t="str">
        <f>TEXT('CMO Input'!$D186,"MMM-YY")</f>
        <v>July</v>
      </c>
    </row>
    <row r="187" spans="1:48" x14ac:dyDescent="0.25">
      <c r="A187" s="18">
        <v>510962011</v>
      </c>
      <c r="B187" s="16" t="s">
        <v>180</v>
      </c>
      <c r="C187" s="16" t="s">
        <v>181</v>
      </c>
      <c r="D187" s="16" t="s">
        <v>296</v>
      </c>
      <c r="E187" s="17">
        <v>16</v>
      </c>
      <c r="F187" s="16" t="s">
        <v>46</v>
      </c>
      <c r="G187" s="17" t="s">
        <v>309</v>
      </c>
      <c r="H187" s="16" t="s">
        <v>312</v>
      </c>
      <c r="I187" s="16" t="s">
        <v>212</v>
      </c>
      <c r="J187" s="16" t="s">
        <v>213</v>
      </c>
      <c r="K187" s="18">
        <v>510962011</v>
      </c>
      <c r="L187" s="16" t="s">
        <v>116</v>
      </c>
      <c r="M187" s="16">
        <v>27.3</v>
      </c>
      <c r="N187" s="16" t="s">
        <v>52</v>
      </c>
      <c r="O187" s="16">
        <v>4</v>
      </c>
      <c r="P187" s="16" t="s">
        <v>91</v>
      </c>
      <c r="Q187" s="16">
        <v>46</v>
      </c>
      <c r="R187" s="16" t="s">
        <v>54</v>
      </c>
      <c r="S187" s="16" t="s">
        <v>117</v>
      </c>
      <c r="T187" s="16" t="s">
        <v>118</v>
      </c>
      <c r="U187" s="16" t="s">
        <v>94</v>
      </c>
      <c r="V187" s="16" t="s">
        <v>58</v>
      </c>
      <c r="W187" s="16" t="s">
        <v>95</v>
      </c>
      <c r="X187" s="16" t="b">
        <v>0</v>
      </c>
      <c r="Y187" s="16" t="b">
        <v>0</v>
      </c>
      <c r="Z187" s="16" t="e">
        <v>#N/A</v>
      </c>
      <c r="AA187" s="16">
        <v>1.2558</v>
      </c>
      <c r="AB187" s="16">
        <v>0</v>
      </c>
      <c r="AC187" s="16" t="s">
        <v>181</v>
      </c>
      <c r="AD187" s="16" t="s">
        <v>212</v>
      </c>
      <c r="AE187" s="16" t="s">
        <v>213</v>
      </c>
      <c r="AF187" s="16" t="s">
        <v>205</v>
      </c>
      <c r="AG187" s="16" t="s">
        <v>8</v>
      </c>
      <c r="AH187" s="16" t="b">
        <v>0</v>
      </c>
      <c r="AI187" s="16" t="s">
        <v>60</v>
      </c>
      <c r="AJ187" s="16" t="s">
        <v>10</v>
      </c>
      <c r="AK187" s="16" t="s">
        <v>147</v>
      </c>
      <c r="AL187" s="16" t="s">
        <v>259</v>
      </c>
      <c r="AM187" s="16" t="s">
        <v>64</v>
      </c>
      <c r="AN187" s="19" t="e">
        <v>#N/A</v>
      </c>
      <c r="AO187" t="str">
        <f>RIGHT('CMO Input'!$T187,(LEN('CMO Input'!$T187)-FIND(" ",'CMO Input'!$T187,1)))</f>
        <v>4-5”</v>
      </c>
      <c r="AP187">
        <f>'CMO Input'!$O187</f>
        <v>4</v>
      </c>
      <c r="AR187" t="str">
        <f>Table2[[#This Row],[Policy / Non Policy]]</f>
        <v>Policy</v>
      </c>
      <c r="AS187" t="str">
        <f>'CMO Input'!$U187</f>
        <v>Tier 1</v>
      </c>
      <c r="AT187" t="str">
        <f>'CMO Input'!$P187</f>
        <v>DI</v>
      </c>
      <c r="AU187" t="str" cm="1">
        <f t="array" ref="AU1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" s="8" t="str">
        <f>TEXT('CMO Input'!$D187,"MMM-YY")</f>
        <v>July</v>
      </c>
    </row>
    <row r="188" spans="1:48" x14ac:dyDescent="0.25">
      <c r="A188" s="14">
        <v>606715325</v>
      </c>
      <c r="B188" s="12" t="s">
        <v>180</v>
      </c>
      <c r="C188" s="12" t="s">
        <v>181</v>
      </c>
      <c r="D188" s="12" t="s">
        <v>296</v>
      </c>
      <c r="E188" s="13">
        <v>16</v>
      </c>
      <c r="F188" s="12" t="s">
        <v>46</v>
      </c>
      <c r="G188" s="13" t="s">
        <v>309</v>
      </c>
      <c r="H188" s="12" t="s">
        <v>312</v>
      </c>
      <c r="I188" s="12" t="s">
        <v>212</v>
      </c>
      <c r="J188" s="12" t="s">
        <v>213</v>
      </c>
      <c r="K188" s="14">
        <v>606715325</v>
      </c>
      <c r="L188" s="12" t="s">
        <v>116</v>
      </c>
      <c r="M188" s="12">
        <v>27.3</v>
      </c>
      <c r="N188" s="12" t="s">
        <v>52</v>
      </c>
      <c r="O188" s="12">
        <v>4</v>
      </c>
      <c r="P188" s="12" t="s">
        <v>91</v>
      </c>
      <c r="Q188" s="12">
        <v>1</v>
      </c>
      <c r="R188" s="12" t="s">
        <v>54</v>
      </c>
      <c r="S188" s="12" t="s">
        <v>117</v>
      </c>
      <c r="T188" s="12" t="s">
        <v>118</v>
      </c>
      <c r="U188" s="12" t="s">
        <v>94</v>
      </c>
      <c r="V188" s="12" t="s">
        <v>58</v>
      </c>
      <c r="W188" s="12" t="s">
        <v>95</v>
      </c>
      <c r="X188" s="12" t="b">
        <v>0</v>
      </c>
      <c r="Y188" s="12" t="b">
        <v>0</v>
      </c>
      <c r="Z188" s="12" t="e">
        <v>#N/A</v>
      </c>
      <c r="AA188" s="12">
        <v>2.7300000000000001E-2</v>
      </c>
      <c r="AB188" s="12">
        <v>0</v>
      </c>
      <c r="AC188" s="12" t="s">
        <v>181</v>
      </c>
      <c r="AD188" s="12" t="s">
        <v>212</v>
      </c>
      <c r="AE188" s="12" t="s">
        <v>213</v>
      </c>
      <c r="AF188" s="12" t="s">
        <v>205</v>
      </c>
      <c r="AG188" s="12" t="s">
        <v>8</v>
      </c>
      <c r="AH188" s="12" t="b">
        <v>0</v>
      </c>
      <c r="AI188" s="12" t="s">
        <v>60</v>
      </c>
      <c r="AJ188" s="12" t="s">
        <v>10</v>
      </c>
      <c r="AK188" s="12" t="s">
        <v>147</v>
      </c>
      <c r="AL188" s="12" t="s">
        <v>259</v>
      </c>
      <c r="AM188" s="12" t="s">
        <v>64</v>
      </c>
      <c r="AN188" s="15" t="e">
        <v>#N/A</v>
      </c>
      <c r="AO188" t="str">
        <f>RIGHT('CMO Input'!$T188,(LEN('CMO Input'!$T188)-FIND(" ",'CMO Input'!$T188,1)))</f>
        <v>4-5”</v>
      </c>
      <c r="AP188">
        <f>'CMO Input'!$O188</f>
        <v>4</v>
      </c>
      <c r="AR188" t="str">
        <f>Table2[[#This Row],[Policy / Non Policy]]</f>
        <v>Policy</v>
      </c>
      <c r="AS188" t="str">
        <f>'CMO Input'!$U188</f>
        <v>Tier 1</v>
      </c>
      <c r="AT188" t="str">
        <f>'CMO Input'!$P188</f>
        <v>DI</v>
      </c>
      <c r="AU188" t="str" cm="1">
        <f t="array" ref="AU1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8" s="8" t="str">
        <f>TEXT('CMO Input'!$D188,"MMM-YY")</f>
        <v>July</v>
      </c>
    </row>
    <row r="189" spans="1:48" x14ac:dyDescent="0.25">
      <c r="A189" s="18">
        <v>510871513</v>
      </c>
      <c r="B189" s="16" t="s">
        <v>180</v>
      </c>
      <c r="C189" s="16" t="s">
        <v>181</v>
      </c>
      <c r="D189" s="16" t="s">
        <v>296</v>
      </c>
      <c r="E189" s="17">
        <v>16</v>
      </c>
      <c r="F189" s="16" t="s">
        <v>46</v>
      </c>
      <c r="G189" s="17" t="s">
        <v>309</v>
      </c>
      <c r="H189" s="16" t="s">
        <v>312</v>
      </c>
      <c r="I189" s="16" t="s">
        <v>282</v>
      </c>
      <c r="J189" s="16" t="s">
        <v>283</v>
      </c>
      <c r="K189" s="18">
        <v>510871513</v>
      </c>
      <c r="L189" s="16" t="s">
        <v>116</v>
      </c>
      <c r="M189" s="16">
        <v>4</v>
      </c>
      <c r="N189" s="16" t="s">
        <v>52</v>
      </c>
      <c r="O189" s="16">
        <v>6</v>
      </c>
      <c r="P189" s="16" t="s">
        <v>53</v>
      </c>
      <c r="Q189" s="16">
        <v>37</v>
      </c>
      <c r="R189" s="16" t="s">
        <v>54</v>
      </c>
      <c r="S189" s="16" t="s">
        <v>134</v>
      </c>
      <c r="T189" s="16" t="s">
        <v>135</v>
      </c>
      <c r="U189" s="16" t="s">
        <v>94</v>
      </c>
      <c r="V189" s="16" t="s">
        <v>58</v>
      </c>
      <c r="W189" s="16" t="s">
        <v>95</v>
      </c>
      <c r="X189" s="16" t="b">
        <v>0</v>
      </c>
      <c r="Y189" s="16" t="b">
        <v>0</v>
      </c>
      <c r="Z189" s="16" t="e">
        <v>#N/A</v>
      </c>
      <c r="AA189" s="16">
        <v>0.14799999999999999</v>
      </c>
      <c r="AB189" s="16">
        <v>0</v>
      </c>
      <c r="AC189" s="16" t="s">
        <v>181</v>
      </c>
      <c r="AD189" s="16" t="s">
        <v>282</v>
      </c>
      <c r="AE189" s="16" t="s">
        <v>283</v>
      </c>
      <c r="AF189" s="16" t="s">
        <v>205</v>
      </c>
      <c r="AG189" s="16" t="s">
        <v>8</v>
      </c>
      <c r="AH189" s="16" t="b">
        <v>0</v>
      </c>
      <c r="AI189" s="16" t="s">
        <v>60</v>
      </c>
      <c r="AJ189" s="16" t="s">
        <v>10</v>
      </c>
      <c r="AK189" s="16" t="s">
        <v>147</v>
      </c>
      <c r="AL189" s="16" t="s">
        <v>107</v>
      </c>
      <c r="AM189" s="16" t="s">
        <v>64</v>
      </c>
      <c r="AN189" s="19" t="e">
        <v>#N/A</v>
      </c>
      <c r="AO189" t="str">
        <f>RIGHT('CMO Input'!$T189,(LEN('CMO Input'!$T189)-FIND(" ",'CMO Input'!$T189,1)))</f>
        <v>6-7”</v>
      </c>
      <c r="AP189">
        <f>'CMO Input'!$O189</f>
        <v>6</v>
      </c>
      <c r="AR189" t="str">
        <f>Table2[[#This Row],[Policy / Non Policy]]</f>
        <v>Policy</v>
      </c>
      <c r="AS189" t="str">
        <f>'CMO Input'!$U189</f>
        <v>Tier 1</v>
      </c>
      <c r="AT189" t="str">
        <f>'CMO Input'!$P189</f>
        <v>CI</v>
      </c>
      <c r="AU189" t="str" cm="1">
        <f t="array" ref="AU1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9" s="8" t="str">
        <f>TEXT('CMO Input'!$D189,"MMM-YY")</f>
        <v>July</v>
      </c>
    </row>
    <row r="190" spans="1:48" x14ac:dyDescent="0.25">
      <c r="A190" s="14">
        <v>510821856</v>
      </c>
      <c r="B190" s="12" t="s">
        <v>180</v>
      </c>
      <c r="C190" s="12" t="s">
        <v>181</v>
      </c>
      <c r="D190" s="12" t="s">
        <v>296</v>
      </c>
      <c r="E190" s="13">
        <v>16</v>
      </c>
      <c r="F190" s="12" t="s">
        <v>46</v>
      </c>
      <c r="G190" s="13" t="s">
        <v>309</v>
      </c>
      <c r="H190" s="12" t="s">
        <v>194</v>
      </c>
      <c r="I190" s="12" t="s">
        <v>313</v>
      </c>
      <c r="J190" s="12" t="s">
        <v>314</v>
      </c>
      <c r="K190" s="14">
        <v>510821856</v>
      </c>
      <c r="L190" s="12" t="s">
        <v>116</v>
      </c>
      <c r="M190" s="12">
        <v>2</v>
      </c>
      <c r="N190" s="12" t="s">
        <v>52</v>
      </c>
      <c r="O190" s="12">
        <v>8</v>
      </c>
      <c r="P190" s="12" t="s">
        <v>53</v>
      </c>
      <c r="Q190" s="12">
        <v>130</v>
      </c>
      <c r="R190" s="12" t="s">
        <v>54</v>
      </c>
      <c r="S190" s="12" t="s">
        <v>92</v>
      </c>
      <c r="T190" s="12" t="s">
        <v>93</v>
      </c>
      <c r="U190" s="12" t="s">
        <v>94</v>
      </c>
      <c r="V190" s="12" t="s">
        <v>58</v>
      </c>
      <c r="W190" s="12" t="s">
        <v>95</v>
      </c>
      <c r="X190" s="12" t="b">
        <v>0</v>
      </c>
      <c r="Y190" s="12" t="b">
        <v>0</v>
      </c>
      <c r="Z190" s="12" t="e">
        <v>#N/A</v>
      </c>
      <c r="AA190" s="12">
        <v>0.26</v>
      </c>
      <c r="AB190" s="12">
        <v>0</v>
      </c>
      <c r="AC190" s="12" t="s">
        <v>181</v>
      </c>
      <c r="AD190" s="12" t="s">
        <v>313</v>
      </c>
      <c r="AE190" s="12" t="s">
        <v>314</v>
      </c>
      <c r="AF190" s="12" t="s">
        <v>192</v>
      </c>
      <c r="AG190" s="12" t="s">
        <v>8</v>
      </c>
      <c r="AH190" s="12" t="b">
        <v>0</v>
      </c>
      <c r="AI190" s="12" t="s">
        <v>60</v>
      </c>
      <c r="AJ190" s="12" t="s">
        <v>146</v>
      </c>
      <c r="AK190" s="12" t="s">
        <v>147</v>
      </c>
      <c r="AL190" s="12" t="s">
        <v>193</v>
      </c>
      <c r="AM190" s="12" t="s">
        <v>64</v>
      </c>
      <c r="AN190" s="15" t="e">
        <v>#N/A</v>
      </c>
      <c r="AO190" t="str">
        <f>RIGHT('CMO Input'!$T190,(LEN('CMO Input'!$T190)-FIND(" ",'CMO Input'!$T190,1)))</f>
        <v>8”</v>
      </c>
      <c r="AP190">
        <f>'CMO Input'!$O190</f>
        <v>8</v>
      </c>
      <c r="AR190" t="str">
        <f>Table2[[#This Row],[Policy / Non Policy]]</f>
        <v>Policy</v>
      </c>
      <c r="AS190" t="str">
        <f>'CMO Input'!$U190</f>
        <v>Tier 1</v>
      </c>
      <c r="AT190" t="str">
        <f>'CMO Input'!$P190</f>
        <v>CI</v>
      </c>
      <c r="AU190" t="str" cm="1">
        <f t="array" ref="AU1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0" s="8" t="str">
        <f>TEXT('CMO Input'!$D190,"MMM-YY")</f>
        <v>July</v>
      </c>
    </row>
    <row r="191" spans="1:48" x14ac:dyDescent="0.25">
      <c r="A191" s="18">
        <v>510817586</v>
      </c>
      <c r="B191" s="16" t="s">
        <v>180</v>
      </c>
      <c r="C191" s="16" t="s">
        <v>181</v>
      </c>
      <c r="D191" s="16" t="s">
        <v>296</v>
      </c>
      <c r="E191" s="17">
        <v>17</v>
      </c>
      <c r="F191" s="16" t="s">
        <v>46</v>
      </c>
      <c r="G191" s="17" t="s">
        <v>239</v>
      </c>
      <c r="H191" s="16" t="s">
        <v>307</v>
      </c>
      <c r="I191" s="16" t="s">
        <v>294</v>
      </c>
      <c r="J191" s="16" t="s">
        <v>295</v>
      </c>
      <c r="K191" s="18">
        <v>510817586</v>
      </c>
      <c r="L191" s="16" t="s">
        <v>116</v>
      </c>
      <c r="M191" s="16">
        <v>2.2999999999999998</v>
      </c>
      <c r="N191" s="16" t="s">
        <v>52</v>
      </c>
      <c r="O191" s="16">
        <v>4</v>
      </c>
      <c r="P191" s="16" t="s">
        <v>53</v>
      </c>
      <c r="Q191" s="16">
        <v>39</v>
      </c>
      <c r="R191" s="16" t="s">
        <v>54</v>
      </c>
      <c r="S191" s="16" t="s">
        <v>117</v>
      </c>
      <c r="T191" s="16" t="s">
        <v>118</v>
      </c>
      <c r="U191" s="16" t="s">
        <v>94</v>
      </c>
      <c r="V191" s="16" t="s">
        <v>58</v>
      </c>
      <c r="W191" s="16" t="s">
        <v>95</v>
      </c>
      <c r="X191" s="16" t="b">
        <v>0</v>
      </c>
      <c r="Y191" s="16" t="b">
        <v>0</v>
      </c>
      <c r="Z191" s="16" t="e">
        <v>#N/A</v>
      </c>
      <c r="AA191" s="16">
        <v>8.9700000000000002E-2</v>
      </c>
      <c r="AB191" s="16">
        <v>0</v>
      </c>
      <c r="AC191" s="16" t="s">
        <v>181</v>
      </c>
      <c r="AD191" s="16" t="s">
        <v>294</v>
      </c>
      <c r="AE191" s="16" t="s">
        <v>295</v>
      </c>
      <c r="AF191" s="16" t="s">
        <v>185</v>
      </c>
      <c r="AG191" s="16" t="s">
        <v>8</v>
      </c>
      <c r="AH191" s="16" t="b">
        <v>0</v>
      </c>
      <c r="AI191" s="16" t="s">
        <v>60</v>
      </c>
      <c r="AJ191" s="16" t="s">
        <v>186</v>
      </c>
      <c r="AK191" s="16" t="s">
        <v>147</v>
      </c>
      <c r="AL191" s="16" t="s">
        <v>301</v>
      </c>
      <c r="AM191" s="16" t="s">
        <v>64</v>
      </c>
      <c r="AN191" s="19" t="e">
        <v>#N/A</v>
      </c>
      <c r="AO191" t="str">
        <f>RIGHT('CMO Input'!$T191,(LEN('CMO Input'!$T191)-FIND(" ",'CMO Input'!$T191,1)))</f>
        <v>4-5”</v>
      </c>
      <c r="AP191">
        <f>'CMO Input'!$O191</f>
        <v>4</v>
      </c>
      <c r="AR191" t="str">
        <f>Table2[[#This Row],[Policy / Non Policy]]</f>
        <v>Policy</v>
      </c>
      <c r="AS191" t="str">
        <f>'CMO Input'!$U191</f>
        <v>Tier 1</v>
      </c>
      <c r="AT191" t="str">
        <f>'CMO Input'!$P191</f>
        <v>CI</v>
      </c>
      <c r="AU191" t="str" cm="1">
        <f t="array" ref="AU1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" s="8" t="str">
        <f>TEXT('CMO Input'!$D191,"MMM-YY")</f>
        <v>July</v>
      </c>
    </row>
    <row r="192" spans="1:48" x14ac:dyDescent="0.25">
      <c r="A192" s="14">
        <v>510886037</v>
      </c>
      <c r="B192" s="12" t="s">
        <v>180</v>
      </c>
      <c r="C192" s="12" t="s">
        <v>181</v>
      </c>
      <c r="D192" s="12" t="s">
        <v>296</v>
      </c>
      <c r="E192" s="13">
        <v>17</v>
      </c>
      <c r="F192" s="12" t="s">
        <v>46</v>
      </c>
      <c r="G192" s="13" t="s">
        <v>239</v>
      </c>
      <c r="H192" s="12" t="s">
        <v>307</v>
      </c>
      <c r="I192" s="12" t="s">
        <v>291</v>
      </c>
      <c r="J192" s="12" t="s">
        <v>315</v>
      </c>
      <c r="K192" s="14">
        <v>510886037</v>
      </c>
      <c r="L192" s="12" t="s">
        <v>116</v>
      </c>
      <c r="M192" s="12">
        <v>5.8</v>
      </c>
      <c r="N192" s="12" t="s">
        <v>52</v>
      </c>
      <c r="O192" s="12">
        <v>4</v>
      </c>
      <c r="P192" s="12" t="s">
        <v>53</v>
      </c>
      <c r="Q192" s="12">
        <v>75</v>
      </c>
      <c r="R192" s="12" t="s">
        <v>54</v>
      </c>
      <c r="S192" s="12" t="s">
        <v>117</v>
      </c>
      <c r="T192" s="12" t="s">
        <v>118</v>
      </c>
      <c r="U192" s="12" t="s">
        <v>94</v>
      </c>
      <c r="V192" s="12" t="s">
        <v>58</v>
      </c>
      <c r="W192" s="12" t="s">
        <v>95</v>
      </c>
      <c r="X192" s="12" t="b">
        <v>0</v>
      </c>
      <c r="Y192" s="12" t="b">
        <v>0</v>
      </c>
      <c r="Z192" s="12" t="e">
        <v>#N/A</v>
      </c>
      <c r="AA192" s="12">
        <v>0.43499999999999994</v>
      </c>
      <c r="AB192" s="12">
        <v>0</v>
      </c>
      <c r="AC192" s="12" t="s">
        <v>181</v>
      </c>
      <c r="AD192" s="12" t="s">
        <v>291</v>
      </c>
      <c r="AE192" s="12" t="s">
        <v>315</v>
      </c>
      <c r="AF192" s="12" t="s">
        <v>185</v>
      </c>
      <c r="AG192" s="12" t="s">
        <v>8</v>
      </c>
      <c r="AH192" s="12" t="b">
        <v>0</v>
      </c>
      <c r="AI192" s="12" t="s">
        <v>60</v>
      </c>
      <c r="AJ192" s="12" t="s">
        <v>186</v>
      </c>
      <c r="AK192" s="12" t="s">
        <v>147</v>
      </c>
      <c r="AL192" s="12" t="s">
        <v>207</v>
      </c>
      <c r="AM192" s="12" t="s">
        <v>64</v>
      </c>
      <c r="AN192" s="15" t="e">
        <v>#N/A</v>
      </c>
      <c r="AO192" t="str">
        <f>RIGHT('CMO Input'!$T192,(LEN('CMO Input'!$T192)-FIND(" ",'CMO Input'!$T192,1)))</f>
        <v>4-5”</v>
      </c>
      <c r="AP192">
        <f>'CMO Input'!$O192</f>
        <v>4</v>
      </c>
      <c r="AR192" t="str">
        <f>Table2[[#This Row],[Policy / Non Policy]]</f>
        <v>Policy</v>
      </c>
      <c r="AS192" t="str">
        <f>'CMO Input'!$U192</f>
        <v>Tier 1</v>
      </c>
      <c r="AT192" t="str">
        <f>'CMO Input'!$P192</f>
        <v>CI</v>
      </c>
      <c r="AU192" t="str" cm="1">
        <f t="array" ref="AU1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2" s="8" t="str">
        <f>TEXT('CMO Input'!$D192,"MMM-YY")</f>
        <v>July</v>
      </c>
    </row>
    <row r="193" spans="1:48" x14ac:dyDescent="0.25">
      <c r="A193" s="18">
        <v>510886038</v>
      </c>
      <c r="B193" s="16" t="s">
        <v>180</v>
      </c>
      <c r="C193" s="16" t="s">
        <v>181</v>
      </c>
      <c r="D193" s="16" t="s">
        <v>296</v>
      </c>
      <c r="E193" s="17">
        <v>17</v>
      </c>
      <c r="F193" s="16" t="s">
        <v>46</v>
      </c>
      <c r="G193" s="17" t="s">
        <v>239</v>
      </c>
      <c r="H193" s="16" t="s">
        <v>307</v>
      </c>
      <c r="I193" s="16" t="s">
        <v>291</v>
      </c>
      <c r="J193" s="16" t="s">
        <v>315</v>
      </c>
      <c r="K193" s="18">
        <v>510886038</v>
      </c>
      <c r="L193" s="16" t="s">
        <v>116</v>
      </c>
      <c r="M193" s="16">
        <v>11.8</v>
      </c>
      <c r="N193" s="16" t="s">
        <v>52</v>
      </c>
      <c r="O193" s="16">
        <v>4</v>
      </c>
      <c r="P193" s="16" t="s">
        <v>53</v>
      </c>
      <c r="Q193" s="16">
        <v>27</v>
      </c>
      <c r="R193" s="16" t="s">
        <v>54</v>
      </c>
      <c r="S193" s="16" t="s">
        <v>117</v>
      </c>
      <c r="T193" s="16" t="s">
        <v>118</v>
      </c>
      <c r="U193" s="16" t="s">
        <v>94</v>
      </c>
      <c r="V193" s="16" t="s">
        <v>58</v>
      </c>
      <c r="W193" s="16" t="s">
        <v>95</v>
      </c>
      <c r="X193" s="16" t="b">
        <v>0</v>
      </c>
      <c r="Y193" s="16" t="b">
        <v>0</v>
      </c>
      <c r="Z193" s="16" t="e">
        <v>#N/A</v>
      </c>
      <c r="AA193" s="16">
        <v>0.31860000000000005</v>
      </c>
      <c r="AB193" s="16">
        <v>0</v>
      </c>
      <c r="AC193" s="16" t="s">
        <v>181</v>
      </c>
      <c r="AD193" s="16" t="s">
        <v>291</v>
      </c>
      <c r="AE193" s="16" t="s">
        <v>315</v>
      </c>
      <c r="AF193" s="16" t="s">
        <v>185</v>
      </c>
      <c r="AG193" s="16" t="s">
        <v>8</v>
      </c>
      <c r="AH193" s="16" t="b">
        <v>0</v>
      </c>
      <c r="AI193" s="16" t="s">
        <v>60</v>
      </c>
      <c r="AJ193" s="16" t="s">
        <v>186</v>
      </c>
      <c r="AK193" s="16" t="s">
        <v>147</v>
      </c>
      <c r="AL193" s="16" t="s">
        <v>207</v>
      </c>
      <c r="AM193" s="16" t="s">
        <v>64</v>
      </c>
      <c r="AN193" s="19" t="e">
        <v>#N/A</v>
      </c>
      <c r="AO193" t="str">
        <f>RIGHT('CMO Input'!$T193,(LEN('CMO Input'!$T193)-FIND(" ",'CMO Input'!$T193,1)))</f>
        <v>4-5”</v>
      </c>
      <c r="AP193">
        <f>'CMO Input'!$O193</f>
        <v>4</v>
      </c>
      <c r="AR193" t="str">
        <f>Table2[[#This Row],[Policy / Non Policy]]</f>
        <v>Policy</v>
      </c>
      <c r="AS193" t="str">
        <f>'CMO Input'!$U193</f>
        <v>Tier 1</v>
      </c>
      <c r="AT193" t="str">
        <f>'CMO Input'!$P193</f>
        <v>CI</v>
      </c>
      <c r="AU193" t="str" cm="1">
        <f t="array" ref="AU1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" s="8" t="str">
        <f>TEXT('CMO Input'!$D193,"MMM-YY")</f>
        <v>July</v>
      </c>
    </row>
    <row r="194" spans="1:48" x14ac:dyDescent="0.25">
      <c r="A194" s="14">
        <v>510845220</v>
      </c>
      <c r="B194" s="12" t="s">
        <v>180</v>
      </c>
      <c r="C194" s="12" t="s">
        <v>181</v>
      </c>
      <c r="D194" s="12" t="s">
        <v>296</v>
      </c>
      <c r="E194" s="13">
        <v>17</v>
      </c>
      <c r="F194" s="12" t="s">
        <v>46</v>
      </c>
      <c r="G194" s="13" t="s">
        <v>239</v>
      </c>
      <c r="H194" s="12" t="s">
        <v>307</v>
      </c>
      <c r="I194" s="12" t="s">
        <v>299</v>
      </c>
      <c r="J194" s="12" t="s">
        <v>308</v>
      </c>
      <c r="K194" s="14">
        <v>510845220</v>
      </c>
      <c r="L194" s="12" t="s">
        <v>116</v>
      </c>
      <c r="M194" s="12">
        <v>4.7</v>
      </c>
      <c r="N194" s="12" t="s">
        <v>52</v>
      </c>
      <c r="O194" s="12">
        <v>6</v>
      </c>
      <c r="P194" s="12" t="s">
        <v>53</v>
      </c>
      <c r="Q194" s="12">
        <v>92.7</v>
      </c>
      <c r="R194" s="12" t="s">
        <v>54</v>
      </c>
      <c r="S194" s="12" t="s">
        <v>134</v>
      </c>
      <c r="T194" s="12" t="s">
        <v>135</v>
      </c>
      <c r="U194" s="12" t="s">
        <v>94</v>
      </c>
      <c r="V194" s="12" t="s">
        <v>58</v>
      </c>
      <c r="W194" s="12" t="s">
        <v>95</v>
      </c>
      <c r="X194" s="12" t="b">
        <v>0</v>
      </c>
      <c r="Y194" s="12" t="b">
        <v>0</v>
      </c>
      <c r="Z194" s="12" t="e">
        <v>#N/A</v>
      </c>
      <c r="AA194" s="12">
        <v>0.43569000000000002</v>
      </c>
      <c r="AB194" s="12">
        <v>0</v>
      </c>
      <c r="AC194" s="12" t="s">
        <v>181</v>
      </c>
      <c r="AD194" s="12" t="s">
        <v>299</v>
      </c>
      <c r="AE194" s="12" t="s">
        <v>308</v>
      </c>
      <c r="AF194" s="12" t="s">
        <v>185</v>
      </c>
      <c r="AG194" s="12" t="s">
        <v>8</v>
      </c>
      <c r="AH194" s="12" t="b">
        <v>0</v>
      </c>
      <c r="AI194" s="12" t="s">
        <v>60</v>
      </c>
      <c r="AJ194" s="12" t="s">
        <v>186</v>
      </c>
      <c r="AK194" s="12" t="s">
        <v>147</v>
      </c>
      <c r="AL194" s="12" t="s">
        <v>265</v>
      </c>
      <c r="AM194" s="12" t="s">
        <v>64</v>
      </c>
      <c r="AN194" s="15" t="e">
        <v>#N/A</v>
      </c>
      <c r="AO194" t="str">
        <f>RIGHT('CMO Input'!$T194,(LEN('CMO Input'!$T194)-FIND(" ",'CMO Input'!$T194,1)))</f>
        <v>6-7”</v>
      </c>
      <c r="AP194">
        <f>'CMO Input'!$O194</f>
        <v>6</v>
      </c>
      <c r="AR194" t="str">
        <f>Table2[[#This Row],[Policy / Non Policy]]</f>
        <v>Policy</v>
      </c>
      <c r="AS194" t="str">
        <f>'CMO Input'!$U194</f>
        <v>Tier 1</v>
      </c>
      <c r="AT194" t="str">
        <f>'CMO Input'!$P194</f>
        <v>CI</v>
      </c>
      <c r="AU194" t="str" cm="1">
        <f t="array" ref="AU1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4" s="8" t="str">
        <f>TEXT('CMO Input'!$D194,"MMM-YY")</f>
        <v>July</v>
      </c>
    </row>
    <row r="195" spans="1:48" x14ac:dyDescent="0.25">
      <c r="A195" s="18">
        <v>510871513</v>
      </c>
      <c r="B195" s="16" t="s">
        <v>180</v>
      </c>
      <c r="C195" s="16" t="s">
        <v>181</v>
      </c>
      <c r="D195" s="16" t="s">
        <v>296</v>
      </c>
      <c r="E195" s="17">
        <v>17</v>
      </c>
      <c r="F195" s="16" t="s">
        <v>46</v>
      </c>
      <c r="G195" s="17" t="s">
        <v>309</v>
      </c>
      <c r="H195" s="16" t="s">
        <v>312</v>
      </c>
      <c r="I195" s="16" t="s">
        <v>282</v>
      </c>
      <c r="J195" s="16" t="s">
        <v>283</v>
      </c>
      <c r="K195" s="18">
        <v>510871513</v>
      </c>
      <c r="L195" s="16" t="s">
        <v>116</v>
      </c>
      <c r="M195" s="16">
        <v>4</v>
      </c>
      <c r="N195" s="16" t="s">
        <v>52</v>
      </c>
      <c r="O195" s="16">
        <v>6</v>
      </c>
      <c r="P195" s="16" t="s">
        <v>53</v>
      </c>
      <c r="Q195" s="16">
        <v>21</v>
      </c>
      <c r="R195" s="16" t="s">
        <v>54</v>
      </c>
      <c r="S195" s="16" t="s">
        <v>134</v>
      </c>
      <c r="T195" s="16" t="s">
        <v>135</v>
      </c>
      <c r="U195" s="16" t="s">
        <v>94</v>
      </c>
      <c r="V195" s="16" t="s">
        <v>58</v>
      </c>
      <c r="W195" s="16" t="s">
        <v>95</v>
      </c>
      <c r="X195" s="16" t="b">
        <v>0</v>
      </c>
      <c r="Y195" s="16" t="b">
        <v>0</v>
      </c>
      <c r="Z195" s="16" t="e">
        <v>#N/A</v>
      </c>
      <c r="AA195" s="16">
        <v>8.4000000000000005E-2</v>
      </c>
      <c r="AB195" s="16">
        <v>0</v>
      </c>
      <c r="AC195" s="16" t="s">
        <v>181</v>
      </c>
      <c r="AD195" s="16" t="s">
        <v>282</v>
      </c>
      <c r="AE195" s="16" t="s">
        <v>283</v>
      </c>
      <c r="AF195" s="16" t="s">
        <v>205</v>
      </c>
      <c r="AG195" s="16" t="s">
        <v>8</v>
      </c>
      <c r="AH195" s="16" t="b">
        <v>0</v>
      </c>
      <c r="AI195" s="16" t="s">
        <v>60</v>
      </c>
      <c r="AJ195" s="16" t="s">
        <v>10</v>
      </c>
      <c r="AK195" s="16" t="s">
        <v>147</v>
      </c>
      <c r="AL195" s="16" t="s">
        <v>316</v>
      </c>
      <c r="AM195" s="16" t="s">
        <v>64</v>
      </c>
      <c r="AN195" s="19" t="e">
        <v>#N/A</v>
      </c>
      <c r="AO195" t="str">
        <f>RIGHT('CMO Input'!$T195,(LEN('CMO Input'!$T195)-FIND(" ",'CMO Input'!$T195,1)))</f>
        <v>6-7”</v>
      </c>
      <c r="AP195">
        <f>'CMO Input'!$O195</f>
        <v>6</v>
      </c>
      <c r="AR195" t="str">
        <f>Table2[[#This Row],[Policy / Non Policy]]</f>
        <v>Policy</v>
      </c>
      <c r="AS195" t="str">
        <f>'CMO Input'!$U195</f>
        <v>Tier 1</v>
      </c>
      <c r="AT195" t="str">
        <f>'CMO Input'!$P195</f>
        <v>CI</v>
      </c>
      <c r="AU195" t="str" cm="1">
        <f t="array" ref="AU1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5" s="8" t="str">
        <f>TEXT('CMO Input'!$D195,"MMM-YY")</f>
        <v>July</v>
      </c>
    </row>
    <row r="196" spans="1:48" x14ac:dyDescent="0.25">
      <c r="A196" s="14">
        <v>510883514</v>
      </c>
      <c r="B196" s="12" t="s">
        <v>180</v>
      </c>
      <c r="C196" s="12" t="s">
        <v>181</v>
      </c>
      <c r="D196" s="12" t="s">
        <v>296</v>
      </c>
      <c r="E196" s="13">
        <v>17</v>
      </c>
      <c r="F196" s="12" t="s">
        <v>46</v>
      </c>
      <c r="G196" s="13" t="s">
        <v>309</v>
      </c>
      <c r="H196" s="12" t="s">
        <v>208</v>
      </c>
      <c r="I196" s="12" t="s">
        <v>209</v>
      </c>
      <c r="J196" s="12" t="s">
        <v>317</v>
      </c>
      <c r="K196" s="14">
        <v>510883514</v>
      </c>
      <c r="L196" s="12" t="s">
        <v>116</v>
      </c>
      <c r="M196" s="12">
        <v>2.9</v>
      </c>
      <c r="N196" s="12" t="s">
        <v>52</v>
      </c>
      <c r="O196" s="12">
        <v>6</v>
      </c>
      <c r="P196" s="12" t="s">
        <v>53</v>
      </c>
      <c r="Q196" s="12">
        <v>43</v>
      </c>
      <c r="R196" s="12" t="s">
        <v>54</v>
      </c>
      <c r="S196" s="12" t="s">
        <v>134</v>
      </c>
      <c r="T196" s="12" t="s">
        <v>135</v>
      </c>
      <c r="U196" s="12" t="s">
        <v>94</v>
      </c>
      <c r="V196" s="12" t="s">
        <v>58</v>
      </c>
      <c r="W196" s="12" t="s">
        <v>95</v>
      </c>
      <c r="X196" s="12" t="b">
        <v>0</v>
      </c>
      <c r="Y196" s="12" t="b">
        <v>0</v>
      </c>
      <c r="Z196" s="12" t="e">
        <v>#N/A</v>
      </c>
      <c r="AA196" s="12">
        <v>0.12469999999999999</v>
      </c>
      <c r="AB196" s="12">
        <v>0</v>
      </c>
      <c r="AC196" s="12" t="s">
        <v>181</v>
      </c>
      <c r="AD196" s="12" t="s">
        <v>209</v>
      </c>
      <c r="AE196" s="12" t="s">
        <v>317</v>
      </c>
      <c r="AF196" s="12" t="s">
        <v>192</v>
      </c>
      <c r="AG196" s="12" t="s">
        <v>8</v>
      </c>
      <c r="AH196" s="12" t="b">
        <v>0</v>
      </c>
      <c r="AI196" s="12" t="s">
        <v>60</v>
      </c>
      <c r="AJ196" s="12" t="s">
        <v>146</v>
      </c>
      <c r="AK196" s="12" t="s">
        <v>147</v>
      </c>
      <c r="AL196" s="12" t="s">
        <v>211</v>
      </c>
      <c r="AM196" s="12" t="s">
        <v>64</v>
      </c>
      <c r="AN196" s="15" t="e">
        <v>#N/A</v>
      </c>
      <c r="AO196" t="str">
        <f>RIGHT('CMO Input'!$T196,(LEN('CMO Input'!$T196)-FIND(" ",'CMO Input'!$T196,1)))</f>
        <v>6-7”</v>
      </c>
      <c r="AP196">
        <f>'CMO Input'!$O196</f>
        <v>6</v>
      </c>
      <c r="AR196" t="str">
        <f>Table2[[#This Row],[Policy / Non Policy]]</f>
        <v>Policy</v>
      </c>
      <c r="AS196" t="str">
        <f>'CMO Input'!$U196</f>
        <v>Tier 1</v>
      </c>
      <c r="AT196" t="str">
        <f>'CMO Input'!$P196</f>
        <v>CI</v>
      </c>
      <c r="AU196" t="str" cm="1">
        <f t="array" ref="AU1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6" s="8" t="str">
        <f>TEXT('CMO Input'!$D196,"MMM-YY")</f>
        <v>July</v>
      </c>
    </row>
    <row r="197" spans="1:48" x14ac:dyDescent="0.25">
      <c r="A197" s="18">
        <v>220000659639</v>
      </c>
      <c r="B197" s="16" t="s">
        <v>180</v>
      </c>
      <c r="C197" s="16" t="s">
        <v>181</v>
      </c>
      <c r="D197" s="16" t="s">
        <v>296</v>
      </c>
      <c r="E197" s="17">
        <v>17</v>
      </c>
      <c r="F197" s="16" t="s">
        <v>46</v>
      </c>
      <c r="G197" s="17" t="s">
        <v>309</v>
      </c>
      <c r="H197" s="16" t="s">
        <v>194</v>
      </c>
      <c r="I197" s="16" t="s">
        <v>247</v>
      </c>
      <c r="J197" s="16" t="s">
        <v>288</v>
      </c>
      <c r="K197" s="18">
        <v>220000659639</v>
      </c>
      <c r="L197" s="16" t="s">
        <v>116</v>
      </c>
      <c r="M197" s="16">
        <v>1.9</v>
      </c>
      <c r="N197" s="16" t="s">
        <v>52</v>
      </c>
      <c r="O197" s="16">
        <v>6</v>
      </c>
      <c r="P197" s="16" t="s">
        <v>53</v>
      </c>
      <c r="Q197" s="16">
        <v>70</v>
      </c>
      <c r="R197" s="16" t="s">
        <v>54</v>
      </c>
      <c r="S197" s="16" t="s">
        <v>134</v>
      </c>
      <c r="T197" s="16" t="s">
        <v>135</v>
      </c>
      <c r="U197" s="16" t="s">
        <v>94</v>
      </c>
      <c r="V197" s="16" t="s">
        <v>58</v>
      </c>
      <c r="W197" s="16" t="s">
        <v>95</v>
      </c>
      <c r="X197" s="16" t="b">
        <v>0</v>
      </c>
      <c r="Y197" s="16" t="b">
        <v>0</v>
      </c>
      <c r="Z197" s="16" t="e">
        <v>#N/A</v>
      </c>
      <c r="AA197" s="16">
        <v>0.13300000000000001</v>
      </c>
      <c r="AB197" s="16">
        <v>0</v>
      </c>
      <c r="AC197" s="16" t="s">
        <v>181</v>
      </c>
      <c r="AD197" s="16" t="s">
        <v>247</v>
      </c>
      <c r="AE197" s="16" t="s">
        <v>288</v>
      </c>
      <c r="AF197" s="16" t="s">
        <v>249</v>
      </c>
      <c r="AG197" s="16" t="s">
        <v>8</v>
      </c>
      <c r="AH197" s="16" t="b">
        <v>0</v>
      </c>
      <c r="AI197" s="16" t="s">
        <v>60</v>
      </c>
      <c r="AJ197" s="16" t="s">
        <v>146</v>
      </c>
      <c r="AK197" s="16" t="s">
        <v>147</v>
      </c>
      <c r="AL197" s="16" t="s">
        <v>148</v>
      </c>
      <c r="AM197" s="16" t="s">
        <v>64</v>
      </c>
      <c r="AN197" s="19" t="e">
        <v>#N/A</v>
      </c>
      <c r="AO197" t="str">
        <f>RIGHT('CMO Input'!$T197,(LEN('CMO Input'!$T197)-FIND(" ",'CMO Input'!$T197,1)))</f>
        <v>6-7”</v>
      </c>
      <c r="AP197">
        <f>'CMO Input'!$O197</f>
        <v>6</v>
      </c>
      <c r="AR197" t="str">
        <f>Table2[[#This Row],[Policy / Non Policy]]</f>
        <v>Policy</v>
      </c>
      <c r="AS197" t="str">
        <f>'CMO Input'!$U197</f>
        <v>Tier 1</v>
      </c>
      <c r="AT197" t="str">
        <f>'CMO Input'!$P197</f>
        <v>CI</v>
      </c>
      <c r="AU197" t="str" cm="1">
        <f t="array" ref="AU1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7" s="8" t="str">
        <f>TEXT('CMO Input'!$D197,"MMM-YY")</f>
        <v>July</v>
      </c>
    </row>
    <row r="198" spans="1:48" x14ac:dyDescent="0.25">
      <c r="A198" s="14">
        <v>510839692</v>
      </c>
      <c r="B198" s="12" t="s">
        <v>180</v>
      </c>
      <c r="C198" s="12" t="s">
        <v>181</v>
      </c>
      <c r="D198" s="12" t="s">
        <v>296</v>
      </c>
      <c r="E198" s="13">
        <v>17</v>
      </c>
      <c r="F198" s="12" t="s">
        <v>46</v>
      </c>
      <c r="G198" s="13" t="s">
        <v>309</v>
      </c>
      <c r="H198" s="12" t="s">
        <v>310</v>
      </c>
      <c r="I198" s="12" t="s">
        <v>273</v>
      </c>
      <c r="J198" s="12" t="s">
        <v>311</v>
      </c>
      <c r="K198" s="14">
        <v>510839692</v>
      </c>
      <c r="L198" s="12" t="s">
        <v>116</v>
      </c>
      <c r="M198" s="12">
        <v>7.5</v>
      </c>
      <c r="N198" s="12" t="s">
        <v>52</v>
      </c>
      <c r="O198" s="12">
        <v>8</v>
      </c>
      <c r="P198" s="12" t="s">
        <v>53</v>
      </c>
      <c r="Q198" s="12">
        <v>45</v>
      </c>
      <c r="R198" s="12" t="s">
        <v>54</v>
      </c>
      <c r="S198" s="12" t="s">
        <v>92</v>
      </c>
      <c r="T198" s="12" t="s">
        <v>93</v>
      </c>
      <c r="U198" s="12" t="s">
        <v>94</v>
      </c>
      <c r="V198" s="12" t="s">
        <v>58</v>
      </c>
      <c r="W198" s="12" t="s">
        <v>95</v>
      </c>
      <c r="X198" s="12" t="b">
        <v>0</v>
      </c>
      <c r="Y198" s="12" t="b">
        <v>0</v>
      </c>
      <c r="Z198" s="12" t="e">
        <v>#N/A</v>
      </c>
      <c r="AA198" s="12">
        <v>0.33749999999999997</v>
      </c>
      <c r="AB198" s="12">
        <v>0</v>
      </c>
      <c r="AC198" s="12" t="s">
        <v>181</v>
      </c>
      <c r="AD198" s="12" t="s">
        <v>273</v>
      </c>
      <c r="AE198" s="12" t="s">
        <v>311</v>
      </c>
      <c r="AF198" s="12" t="s">
        <v>192</v>
      </c>
      <c r="AG198" s="12" t="s">
        <v>8</v>
      </c>
      <c r="AH198" s="12" t="b">
        <v>0</v>
      </c>
      <c r="AI198" s="12" t="s">
        <v>60</v>
      </c>
      <c r="AJ198" s="12" t="s">
        <v>146</v>
      </c>
      <c r="AK198" s="12" t="s">
        <v>147</v>
      </c>
      <c r="AL198" s="12" t="s">
        <v>155</v>
      </c>
      <c r="AM198" s="12" t="s">
        <v>64</v>
      </c>
      <c r="AN198" s="15" t="e">
        <v>#N/A</v>
      </c>
      <c r="AO198" t="str">
        <f>RIGHT('CMO Input'!$T198,(LEN('CMO Input'!$T198)-FIND(" ",'CMO Input'!$T198,1)))</f>
        <v>8”</v>
      </c>
      <c r="AP198">
        <f>'CMO Input'!$O198</f>
        <v>8</v>
      </c>
      <c r="AR198" t="str">
        <f>Table2[[#This Row],[Policy / Non Policy]]</f>
        <v>Policy</v>
      </c>
      <c r="AS198" t="str">
        <f>'CMO Input'!$U198</f>
        <v>Tier 1</v>
      </c>
      <c r="AT198" t="str">
        <f>'CMO Input'!$P198</f>
        <v>CI</v>
      </c>
      <c r="AU198" t="str" cm="1">
        <f t="array" ref="AU1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8" s="8" t="str">
        <f>TEXT('CMO Input'!$D198,"MMM-YY")</f>
        <v>July</v>
      </c>
    </row>
    <row r="199" spans="1:48" x14ac:dyDescent="0.25">
      <c r="A199" s="18">
        <v>510851298</v>
      </c>
      <c r="B199" s="16" t="s">
        <v>180</v>
      </c>
      <c r="C199" s="16" t="s">
        <v>181</v>
      </c>
      <c r="D199" s="16" t="s">
        <v>296</v>
      </c>
      <c r="E199" s="17">
        <v>17</v>
      </c>
      <c r="F199" s="16" t="s">
        <v>46</v>
      </c>
      <c r="G199" s="17" t="s">
        <v>87</v>
      </c>
      <c r="H199" s="16" t="s">
        <v>87</v>
      </c>
      <c r="I199" s="16" t="s">
        <v>242</v>
      </c>
      <c r="J199" s="16" t="s">
        <v>243</v>
      </c>
      <c r="K199" s="18">
        <v>510851298</v>
      </c>
      <c r="L199" s="16" t="s">
        <v>116</v>
      </c>
      <c r="M199" s="16">
        <v>84.8</v>
      </c>
      <c r="N199" s="16" t="s">
        <v>52</v>
      </c>
      <c r="O199" s="16">
        <v>8</v>
      </c>
      <c r="P199" s="16" t="s">
        <v>53</v>
      </c>
      <c r="Q199" s="16">
        <v>47</v>
      </c>
      <c r="R199" s="16" t="s">
        <v>54</v>
      </c>
      <c r="S199" s="16" t="s">
        <v>92</v>
      </c>
      <c r="T199" s="16" t="s">
        <v>93</v>
      </c>
      <c r="U199" s="16" t="s">
        <v>94</v>
      </c>
      <c r="V199" s="16" t="s">
        <v>58</v>
      </c>
      <c r="W199" s="16" t="s">
        <v>95</v>
      </c>
      <c r="X199" s="16" t="b">
        <v>0</v>
      </c>
      <c r="Y199" s="16" t="b">
        <v>0</v>
      </c>
      <c r="Z199" s="16" t="e">
        <v>#N/A</v>
      </c>
      <c r="AA199" s="16">
        <v>3.9855999999999998</v>
      </c>
      <c r="AB199" s="16">
        <v>0</v>
      </c>
      <c r="AC199" s="16" t="s">
        <v>181</v>
      </c>
      <c r="AD199" s="16" t="s">
        <v>242</v>
      </c>
      <c r="AE199" s="16" t="s">
        <v>243</v>
      </c>
      <c r="AF199" s="16" t="s">
        <v>244</v>
      </c>
      <c r="AG199" s="16" t="s">
        <v>8</v>
      </c>
      <c r="AH199" s="16" t="b">
        <v>0</v>
      </c>
      <c r="AI199" s="16" t="s">
        <v>60</v>
      </c>
      <c r="AJ199" s="16" t="s">
        <v>10</v>
      </c>
      <c r="AK199" s="16" t="s">
        <v>147</v>
      </c>
      <c r="AL199" s="16" t="s">
        <v>318</v>
      </c>
      <c r="AM199" s="16" t="s">
        <v>64</v>
      </c>
      <c r="AN199" s="19" t="e">
        <v>#N/A</v>
      </c>
      <c r="AO199" t="str">
        <f>RIGHT('CMO Input'!$T199,(LEN('CMO Input'!$T199)-FIND(" ",'CMO Input'!$T199,1)))</f>
        <v>8”</v>
      </c>
      <c r="AP199">
        <f>'CMO Input'!$O199</f>
        <v>8</v>
      </c>
      <c r="AR199" t="str">
        <f>Table2[[#This Row],[Policy / Non Policy]]</f>
        <v>Policy</v>
      </c>
      <c r="AS199" t="str">
        <f>'CMO Input'!$U199</f>
        <v>Tier 1</v>
      </c>
      <c r="AT199" t="str">
        <f>'CMO Input'!$P199</f>
        <v>CI</v>
      </c>
      <c r="AU199" t="str" cm="1">
        <f t="array" ref="AU1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9" s="8" t="str">
        <f>TEXT('CMO Input'!$D199,"MMM-YY")</f>
        <v>July</v>
      </c>
    </row>
    <row r="200" spans="1:48" x14ac:dyDescent="0.25">
      <c r="A200" s="14">
        <v>510913018</v>
      </c>
      <c r="B200" s="12" t="s">
        <v>180</v>
      </c>
      <c r="C200" s="12" t="s">
        <v>181</v>
      </c>
      <c r="D200" s="12" t="s">
        <v>296</v>
      </c>
      <c r="E200" s="13">
        <v>17</v>
      </c>
      <c r="F200" s="12" t="s">
        <v>46</v>
      </c>
      <c r="G200" s="13" t="s">
        <v>239</v>
      </c>
      <c r="H200" s="12" t="s">
        <v>319</v>
      </c>
      <c r="I200" s="12" t="s">
        <v>303</v>
      </c>
      <c r="J200" s="12" t="s">
        <v>304</v>
      </c>
      <c r="K200" s="14">
        <v>510913018</v>
      </c>
      <c r="L200" s="12" t="s">
        <v>70</v>
      </c>
      <c r="M200" s="12">
        <v>230</v>
      </c>
      <c r="N200" s="12" t="s">
        <v>52</v>
      </c>
      <c r="O200" s="12">
        <v>10</v>
      </c>
      <c r="P200" s="12" t="s">
        <v>163</v>
      </c>
      <c r="Q200" s="12">
        <v>18</v>
      </c>
      <c r="R200" s="12" t="s">
        <v>54</v>
      </c>
      <c r="S200" s="12" t="s">
        <v>260</v>
      </c>
      <c r="T200" s="12" t="s">
        <v>122</v>
      </c>
      <c r="U200" s="12" t="s">
        <v>73</v>
      </c>
      <c r="V200" s="12" t="s">
        <v>58</v>
      </c>
      <c r="W200" s="12" t="s">
        <v>74</v>
      </c>
      <c r="X200" s="12" t="b">
        <v>0</v>
      </c>
      <c r="Y200" s="12" t="b">
        <v>0</v>
      </c>
      <c r="Z200" s="12" t="e">
        <v>#N/A</v>
      </c>
      <c r="AA200" s="12">
        <v>4.1400000000000006</v>
      </c>
      <c r="AB200" s="12">
        <v>0</v>
      </c>
      <c r="AC200" s="12" t="s">
        <v>181</v>
      </c>
      <c r="AD200" s="12" t="s">
        <v>303</v>
      </c>
      <c r="AE200" s="12" t="s">
        <v>304</v>
      </c>
      <c r="AF200" s="12" t="s">
        <v>271</v>
      </c>
      <c r="AG200" s="12" t="s">
        <v>8</v>
      </c>
      <c r="AH200" s="12" t="b">
        <v>0</v>
      </c>
      <c r="AI200" s="12" t="s">
        <v>39</v>
      </c>
      <c r="AJ200" s="12" t="s">
        <v>103</v>
      </c>
      <c r="AK200" s="12" t="s">
        <v>113</v>
      </c>
      <c r="AL200" s="12" t="s">
        <v>105</v>
      </c>
      <c r="AM200" s="12" t="s">
        <v>64</v>
      </c>
      <c r="AN200" s="15" t="e">
        <v>#N/A</v>
      </c>
      <c r="AO200" t="str">
        <f>RIGHT('CMO Input'!$T200,(LEN('CMO Input'!$T200)-FIND(" ",'CMO Input'!$T200,1)))</f>
        <v>10-12”</v>
      </c>
      <c r="AP200">
        <f>'CMO Input'!$O200</f>
        <v>10</v>
      </c>
      <c r="AR200" t="str">
        <f>Table2[[#This Row],[Policy / Non Policy]]</f>
        <v>Policy</v>
      </c>
      <c r="AS200" t="str">
        <f>'CMO Input'!$U200</f>
        <v>Tier 2</v>
      </c>
      <c r="AT200" t="str">
        <f>'CMO Input'!$P200</f>
        <v>SI</v>
      </c>
      <c r="AU200" t="str" cm="1">
        <f t="array" ref="AU2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00" s="8" t="str">
        <f>TEXT('CMO Input'!$D200,"MMM-YY")</f>
        <v>July</v>
      </c>
    </row>
    <row r="201" spans="1:48" x14ac:dyDescent="0.25">
      <c r="A201" s="18">
        <v>510943983</v>
      </c>
      <c r="B201" s="16" t="s">
        <v>180</v>
      </c>
      <c r="C201" s="16" t="s">
        <v>181</v>
      </c>
      <c r="D201" s="16" t="s">
        <v>296</v>
      </c>
      <c r="E201" s="17">
        <v>18</v>
      </c>
      <c r="F201" s="16" t="s">
        <v>46</v>
      </c>
      <c r="G201" s="17" t="s">
        <v>188</v>
      </c>
      <c r="H201" s="16" t="s">
        <v>208</v>
      </c>
      <c r="I201" s="16" t="s">
        <v>236</v>
      </c>
      <c r="J201" s="16" t="s">
        <v>237</v>
      </c>
      <c r="K201" s="18">
        <v>510943983</v>
      </c>
      <c r="L201" s="16" t="s">
        <v>116</v>
      </c>
      <c r="M201" s="16">
        <v>8.4</v>
      </c>
      <c r="N201" s="16" t="s">
        <v>52</v>
      </c>
      <c r="O201" s="16">
        <v>6</v>
      </c>
      <c r="P201" s="16" t="s">
        <v>53</v>
      </c>
      <c r="Q201" s="16">
        <v>220</v>
      </c>
      <c r="R201" s="16" t="s">
        <v>54</v>
      </c>
      <c r="S201" s="16" t="s">
        <v>134</v>
      </c>
      <c r="T201" s="16" t="s">
        <v>135</v>
      </c>
      <c r="U201" s="16" t="s">
        <v>94</v>
      </c>
      <c r="V201" s="16" t="s">
        <v>58</v>
      </c>
      <c r="W201" s="16" t="s">
        <v>95</v>
      </c>
      <c r="X201" s="16" t="b">
        <v>0</v>
      </c>
      <c r="Y201" s="16" t="b">
        <v>0</v>
      </c>
      <c r="Z201" s="16" t="e">
        <v>#N/A</v>
      </c>
      <c r="AA201" s="16">
        <v>1.8480000000000003</v>
      </c>
      <c r="AB201" s="16">
        <v>0</v>
      </c>
      <c r="AC201" s="16" t="s">
        <v>181</v>
      </c>
      <c r="AD201" s="16" t="s">
        <v>236</v>
      </c>
      <c r="AE201" s="16" t="s">
        <v>237</v>
      </c>
      <c r="AF201" s="16" t="s">
        <v>192</v>
      </c>
      <c r="AG201" s="16" t="s">
        <v>8</v>
      </c>
      <c r="AH201" s="16" t="b">
        <v>0</v>
      </c>
      <c r="AI201" s="16" t="s">
        <v>60</v>
      </c>
      <c r="AJ201" s="16" t="s">
        <v>146</v>
      </c>
      <c r="AK201" s="16" t="s">
        <v>147</v>
      </c>
      <c r="AL201" s="16" t="s">
        <v>238</v>
      </c>
      <c r="AM201" s="16" t="s">
        <v>64</v>
      </c>
      <c r="AN201" s="19" t="e">
        <v>#N/A</v>
      </c>
      <c r="AO201" t="str">
        <f>RIGHT('CMO Input'!$T201,(LEN('CMO Input'!$T201)-FIND(" ",'CMO Input'!$T201,1)))</f>
        <v>6-7”</v>
      </c>
      <c r="AP201">
        <f>'CMO Input'!$O201</f>
        <v>6</v>
      </c>
      <c r="AR201" t="str">
        <f>Table2[[#This Row],[Policy / Non Policy]]</f>
        <v>Policy</v>
      </c>
      <c r="AS201" t="str">
        <f>'CMO Input'!$U201</f>
        <v>Tier 1</v>
      </c>
      <c r="AT201" t="str">
        <f>'CMO Input'!$P201</f>
        <v>CI</v>
      </c>
      <c r="AU201" t="str" cm="1">
        <f t="array" ref="AU2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1" s="8" t="str">
        <f>TEXT('CMO Input'!$D201,"MMM-YY")</f>
        <v>July</v>
      </c>
    </row>
    <row r="202" spans="1:48" x14ac:dyDescent="0.25">
      <c r="A202" s="14">
        <v>510972088</v>
      </c>
      <c r="B202" s="12" t="s">
        <v>180</v>
      </c>
      <c r="C202" s="12" t="s">
        <v>181</v>
      </c>
      <c r="D202" s="12" t="s">
        <v>296</v>
      </c>
      <c r="E202" s="13">
        <v>18</v>
      </c>
      <c r="F202" s="12" t="s">
        <v>46</v>
      </c>
      <c r="G202" s="13" t="s">
        <v>239</v>
      </c>
      <c r="H202" s="12" t="s">
        <v>307</v>
      </c>
      <c r="I202" s="12" t="s">
        <v>299</v>
      </c>
      <c r="J202" s="12" t="s">
        <v>320</v>
      </c>
      <c r="K202" s="14">
        <v>510972088</v>
      </c>
      <c r="L202" s="12" t="s">
        <v>116</v>
      </c>
      <c r="M202" s="12">
        <v>5.4</v>
      </c>
      <c r="N202" s="12" t="s">
        <v>52</v>
      </c>
      <c r="O202" s="12">
        <v>100</v>
      </c>
      <c r="P202" s="12" t="s">
        <v>91</v>
      </c>
      <c r="Q202" s="12">
        <v>101</v>
      </c>
      <c r="R202" s="12" t="s">
        <v>220</v>
      </c>
      <c r="S202" s="12" t="s">
        <v>221</v>
      </c>
      <c r="T202" s="12" t="s">
        <v>118</v>
      </c>
      <c r="U202" s="12" t="s">
        <v>94</v>
      </c>
      <c r="V202" s="12" t="s">
        <v>58</v>
      </c>
      <c r="W202" s="12" t="s">
        <v>95</v>
      </c>
      <c r="X202" s="12" t="b">
        <v>0</v>
      </c>
      <c r="Y202" s="12" t="b">
        <v>0</v>
      </c>
      <c r="Z202" s="12" t="e">
        <v>#N/A</v>
      </c>
      <c r="AA202" s="12">
        <v>0.5454</v>
      </c>
      <c r="AB202" s="12">
        <v>0</v>
      </c>
      <c r="AC202" s="12" t="s">
        <v>181</v>
      </c>
      <c r="AD202" s="12" t="s">
        <v>299</v>
      </c>
      <c r="AE202" s="12" t="s">
        <v>320</v>
      </c>
      <c r="AF202" s="12" t="s">
        <v>185</v>
      </c>
      <c r="AG202" s="12" t="s">
        <v>8</v>
      </c>
      <c r="AH202" s="12" t="b">
        <v>0</v>
      </c>
      <c r="AI202" s="12" t="s">
        <v>60</v>
      </c>
      <c r="AJ202" s="12" t="s">
        <v>186</v>
      </c>
      <c r="AK202" s="12" t="s">
        <v>147</v>
      </c>
      <c r="AL202" s="12" t="s">
        <v>265</v>
      </c>
      <c r="AM202" s="12" t="s">
        <v>64</v>
      </c>
      <c r="AN202" s="15" t="e">
        <v>#N/A</v>
      </c>
      <c r="AO202" t="str">
        <f>RIGHT('CMO Input'!$T202,(LEN('CMO Input'!$T202)-FIND(" ",'CMO Input'!$T202,1)))</f>
        <v>4-5”</v>
      </c>
      <c r="AP202">
        <f>'CMO Input'!$O202</f>
        <v>100</v>
      </c>
      <c r="AR202" t="str">
        <f>Table2[[#This Row],[Policy / Non Policy]]</f>
        <v>Policy</v>
      </c>
      <c r="AS202" t="str">
        <f>'CMO Input'!$U202</f>
        <v>Tier 1</v>
      </c>
      <c r="AT202" t="str">
        <f>'CMO Input'!$P202</f>
        <v>DI</v>
      </c>
      <c r="AU202" t="str" cm="1">
        <f t="array" ref="AU2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2" s="8" t="str">
        <f>TEXT('CMO Input'!$D202,"MMM-YY")</f>
        <v>July</v>
      </c>
    </row>
    <row r="203" spans="1:48" x14ac:dyDescent="0.25">
      <c r="A203" s="18">
        <v>510813300</v>
      </c>
      <c r="B203" s="16" t="s">
        <v>180</v>
      </c>
      <c r="C203" s="16" t="s">
        <v>181</v>
      </c>
      <c r="D203" s="16" t="s">
        <v>296</v>
      </c>
      <c r="E203" s="17">
        <v>18</v>
      </c>
      <c r="F203" s="16" t="s">
        <v>46</v>
      </c>
      <c r="G203" s="17" t="s">
        <v>239</v>
      </c>
      <c r="H203" s="16" t="s">
        <v>307</v>
      </c>
      <c r="I203" s="16" t="s">
        <v>299</v>
      </c>
      <c r="J203" s="16" t="s">
        <v>321</v>
      </c>
      <c r="K203" s="18">
        <v>510813300</v>
      </c>
      <c r="L203" s="16" t="s">
        <v>116</v>
      </c>
      <c r="M203" s="16">
        <v>2.5</v>
      </c>
      <c r="N203" s="16" t="s">
        <v>52</v>
      </c>
      <c r="O203" s="16">
        <v>6</v>
      </c>
      <c r="P203" s="16" t="s">
        <v>53</v>
      </c>
      <c r="Q203" s="16">
        <v>204</v>
      </c>
      <c r="R203" s="16" t="s">
        <v>54</v>
      </c>
      <c r="S203" s="16" t="s">
        <v>134</v>
      </c>
      <c r="T203" s="16" t="s">
        <v>135</v>
      </c>
      <c r="U203" s="16" t="s">
        <v>94</v>
      </c>
      <c r="V203" s="16" t="s">
        <v>58</v>
      </c>
      <c r="W203" s="16" t="s">
        <v>95</v>
      </c>
      <c r="X203" s="16" t="b">
        <v>0</v>
      </c>
      <c r="Y203" s="16" t="b">
        <v>0</v>
      </c>
      <c r="Z203" s="16" t="e">
        <v>#N/A</v>
      </c>
      <c r="AA203" s="16">
        <v>0.51</v>
      </c>
      <c r="AB203" s="16">
        <v>0</v>
      </c>
      <c r="AC203" s="16" t="s">
        <v>181</v>
      </c>
      <c r="AD203" s="16" t="s">
        <v>299</v>
      </c>
      <c r="AE203" s="16" t="s">
        <v>321</v>
      </c>
      <c r="AF203" s="16" t="s">
        <v>185</v>
      </c>
      <c r="AG203" s="16" t="s">
        <v>8</v>
      </c>
      <c r="AH203" s="16" t="b">
        <v>0</v>
      </c>
      <c r="AI203" s="16" t="s">
        <v>60</v>
      </c>
      <c r="AJ203" s="16" t="s">
        <v>186</v>
      </c>
      <c r="AK203" s="16" t="s">
        <v>147</v>
      </c>
      <c r="AL203" s="16" t="s">
        <v>265</v>
      </c>
      <c r="AM203" s="16" t="s">
        <v>64</v>
      </c>
      <c r="AN203" s="19" t="e">
        <v>#N/A</v>
      </c>
      <c r="AO203" t="str">
        <f>RIGHT('CMO Input'!$T203,(LEN('CMO Input'!$T203)-FIND(" ",'CMO Input'!$T203,1)))</f>
        <v>6-7”</v>
      </c>
      <c r="AP203">
        <f>'CMO Input'!$O203</f>
        <v>6</v>
      </c>
      <c r="AR203" t="str">
        <f>Table2[[#This Row],[Policy / Non Policy]]</f>
        <v>Policy</v>
      </c>
      <c r="AS203" t="str">
        <f>'CMO Input'!$U203</f>
        <v>Tier 1</v>
      </c>
      <c r="AT203" t="str">
        <f>'CMO Input'!$P203</f>
        <v>CI</v>
      </c>
      <c r="AU203" t="str" cm="1">
        <f t="array" ref="AU2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3" s="8" t="str">
        <f>TEXT('CMO Input'!$D203,"MMM-YY")</f>
        <v>July</v>
      </c>
    </row>
    <row r="204" spans="1:48" x14ac:dyDescent="0.25">
      <c r="A204" s="14">
        <v>220001811028</v>
      </c>
      <c r="B204" s="12" t="s">
        <v>180</v>
      </c>
      <c r="C204" s="12" t="s">
        <v>181</v>
      </c>
      <c r="D204" s="12" t="s">
        <v>296</v>
      </c>
      <c r="E204" s="13">
        <v>18</v>
      </c>
      <c r="F204" s="12" t="s">
        <v>46</v>
      </c>
      <c r="G204" s="13" t="s">
        <v>239</v>
      </c>
      <c r="H204" s="12" t="s">
        <v>307</v>
      </c>
      <c r="I204" s="12" t="s">
        <v>322</v>
      </c>
      <c r="J204" s="12" t="s">
        <v>323</v>
      </c>
      <c r="K204" s="14">
        <v>220001811028</v>
      </c>
      <c r="L204" s="12" t="s">
        <v>116</v>
      </c>
      <c r="M204" s="12">
        <v>0</v>
      </c>
      <c r="N204" s="12" t="s">
        <v>52</v>
      </c>
      <c r="O204" s="12">
        <v>4</v>
      </c>
      <c r="P204" s="12" t="s">
        <v>53</v>
      </c>
      <c r="Q204" s="12">
        <v>128</v>
      </c>
      <c r="R204" s="12" t="s">
        <v>54</v>
      </c>
      <c r="S204" s="12" t="s">
        <v>117</v>
      </c>
      <c r="T204" s="12" t="s">
        <v>118</v>
      </c>
      <c r="U204" s="12" t="s">
        <v>94</v>
      </c>
      <c r="V204" s="12" t="s">
        <v>58</v>
      </c>
      <c r="W204" s="12" t="s">
        <v>95</v>
      </c>
      <c r="X204" s="12" t="b">
        <v>0</v>
      </c>
      <c r="Y204" s="12" t="b">
        <v>0</v>
      </c>
      <c r="Z204" s="12" t="e">
        <v>#N/A</v>
      </c>
      <c r="AA204" s="12">
        <v>0</v>
      </c>
      <c r="AB204" s="12">
        <v>0</v>
      </c>
      <c r="AC204" s="12" t="s">
        <v>181</v>
      </c>
      <c r="AD204" s="12" t="s">
        <v>322</v>
      </c>
      <c r="AE204" s="12" t="s">
        <v>323</v>
      </c>
      <c r="AF204" s="12" t="s">
        <v>185</v>
      </c>
      <c r="AG204" s="12" t="s">
        <v>8</v>
      </c>
      <c r="AH204" s="12" t="b">
        <v>0</v>
      </c>
      <c r="AI204" s="12" t="s">
        <v>60</v>
      </c>
      <c r="AJ204" s="12" t="s">
        <v>186</v>
      </c>
      <c r="AK204" s="12" t="s">
        <v>147</v>
      </c>
      <c r="AL204" s="12" t="s">
        <v>301</v>
      </c>
      <c r="AM204" s="12" t="s">
        <v>64</v>
      </c>
      <c r="AN204" s="15" t="e">
        <v>#N/A</v>
      </c>
      <c r="AO204" t="str">
        <f>RIGHT('CMO Input'!$T204,(LEN('CMO Input'!$T204)-FIND(" ",'CMO Input'!$T204,1)))</f>
        <v>4-5”</v>
      </c>
      <c r="AP204">
        <f>'CMO Input'!$O204</f>
        <v>4</v>
      </c>
      <c r="AR204" t="str">
        <f>Table2[[#This Row],[Policy / Non Policy]]</f>
        <v>Policy</v>
      </c>
      <c r="AS204" t="str">
        <f>'CMO Input'!$U204</f>
        <v>Tier 1</v>
      </c>
      <c r="AT204" t="str">
        <f>'CMO Input'!$P204</f>
        <v>CI</v>
      </c>
      <c r="AU204" t="str" cm="1">
        <f t="array" ref="AU2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4" s="8" t="str">
        <f>TEXT('CMO Input'!$D204,"MMM-YY")</f>
        <v>July</v>
      </c>
    </row>
    <row r="205" spans="1:48" x14ac:dyDescent="0.25">
      <c r="A205" s="18">
        <v>510817586</v>
      </c>
      <c r="B205" s="16" t="s">
        <v>180</v>
      </c>
      <c r="C205" s="16" t="s">
        <v>181</v>
      </c>
      <c r="D205" s="16" t="s">
        <v>296</v>
      </c>
      <c r="E205" s="17">
        <v>18</v>
      </c>
      <c r="F205" s="16" t="s">
        <v>46</v>
      </c>
      <c r="G205" s="17" t="s">
        <v>239</v>
      </c>
      <c r="H205" s="16" t="s">
        <v>307</v>
      </c>
      <c r="I205" s="16" t="s">
        <v>294</v>
      </c>
      <c r="J205" s="16" t="s">
        <v>295</v>
      </c>
      <c r="K205" s="18">
        <v>510817586</v>
      </c>
      <c r="L205" s="16" t="s">
        <v>116</v>
      </c>
      <c r="M205" s="16">
        <v>2.2999999999999998</v>
      </c>
      <c r="N205" s="16" t="s">
        <v>52</v>
      </c>
      <c r="O205" s="16">
        <v>4</v>
      </c>
      <c r="P205" s="16" t="s">
        <v>53</v>
      </c>
      <c r="Q205" s="16">
        <v>144</v>
      </c>
      <c r="R205" s="16" t="s">
        <v>54</v>
      </c>
      <c r="S205" s="16" t="s">
        <v>117</v>
      </c>
      <c r="T205" s="16" t="s">
        <v>118</v>
      </c>
      <c r="U205" s="16" t="s">
        <v>94</v>
      </c>
      <c r="V205" s="16" t="s">
        <v>58</v>
      </c>
      <c r="W205" s="16" t="s">
        <v>95</v>
      </c>
      <c r="X205" s="16" t="b">
        <v>0</v>
      </c>
      <c r="Y205" s="16" t="b">
        <v>0</v>
      </c>
      <c r="Z205" s="16" t="e">
        <v>#N/A</v>
      </c>
      <c r="AA205" s="16">
        <v>0.33119999999999999</v>
      </c>
      <c r="AB205" s="16">
        <v>0</v>
      </c>
      <c r="AC205" s="16" t="s">
        <v>181</v>
      </c>
      <c r="AD205" s="16" t="s">
        <v>294</v>
      </c>
      <c r="AE205" s="16" t="s">
        <v>295</v>
      </c>
      <c r="AF205" s="16" t="s">
        <v>185</v>
      </c>
      <c r="AG205" s="16" t="s">
        <v>8</v>
      </c>
      <c r="AH205" s="16" t="b">
        <v>0</v>
      </c>
      <c r="AI205" s="16" t="s">
        <v>60</v>
      </c>
      <c r="AJ205" s="16" t="s">
        <v>186</v>
      </c>
      <c r="AK205" s="16" t="s">
        <v>147</v>
      </c>
      <c r="AL205" s="16" t="s">
        <v>207</v>
      </c>
      <c r="AM205" s="16" t="s">
        <v>64</v>
      </c>
      <c r="AN205" s="19" t="e">
        <v>#N/A</v>
      </c>
      <c r="AO205" t="str">
        <f>RIGHT('CMO Input'!$T205,(LEN('CMO Input'!$T205)-FIND(" ",'CMO Input'!$T205,1)))</f>
        <v>4-5”</v>
      </c>
      <c r="AP205">
        <f>'CMO Input'!$O205</f>
        <v>4</v>
      </c>
      <c r="AR205" t="str">
        <f>Table2[[#This Row],[Policy / Non Policy]]</f>
        <v>Policy</v>
      </c>
      <c r="AS205" t="str">
        <f>'CMO Input'!$U205</f>
        <v>Tier 1</v>
      </c>
      <c r="AT205" t="str">
        <f>'CMO Input'!$P205</f>
        <v>CI</v>
      </c>
      <c r="AU205" t="str" cm="1">
        <f t="array" ref="AU2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5" s="8" t="str">
        <f>TEXT('CMO Input'!$D205,"MMM-YY")</f>
        <v>July</v>
      </c>
    </row>
    <row r="206" spans="1:48" x14ac:dyDescent="0.25">
      <c r="A206" s="14">
        <v>510841438</v>
      </c>
      <c r="B206" s="12" t="s">
        <v>180</v>
      </c>
      <c r="C206" s="12" t="s">
        <v>181</v>
      </c>
      <c r="D206" s="12" t="s">
        <v>296</v>
      </c>
      <c r="E206" s="13">
        <v>18</v>
      </c>
      <c r="F206" s="12" t="s">
        <v>46</v>
      </c>
      <c r="G206" s="13" t="s">
        <v>239</v>
      </c>
      <c r="H206" s="12" t="s">
        <v>307</v>
      </c>
      <c r="I206" s="12" t="s">
        <v>291</v>
      </c>
      <c r="J206" s="12" t="s">
        <v>324</v>
      </c>
      <c r="K206" s="14">
        <v>510841438</v>
      </c>
      <c r="L206" s="12" t="s">
        <v>116</v>
      </c>
      <c r="M206" s="12">
        <v>1.8</v>
      </c>
      <c r="N206" s="12" t="s">
        <v>52</v>
      </c>
      <c r="O206" s="12">
        <v>4</v>
      </c>
      <c r="P206" s="12" t="s">
        <v>53</v>
      </c>
      <c r="Q206" s="12">
        <v>75</v>
      </c>
      <c r="R206" s="12" t="s">
        <v>54</v>
      </c>
      <c r="S206" s="12" t="s">
        <v>117</v>
      </c>
      <c r="T206" s="12" t="s">
        <v>118</v>
      </c>
      <c r="U206" s="12" t="s">
        <v>94</v>
      </c>
      <c r="V206" s="12" t="s">
        <v>58</v>
      </c>
      <c r="W206" s="12" t="s">
        <v>95</v>
      </c>
      <c r="X206" s="12" t="b">
        <v>0</v>
      </c>
      <c r="Y206" s="12" t="b">
        <v>0</v>
      </c>
      <c r="Z206" s="12" t="e">
        <v>#N/A</v>
      </c>
      <c r="AA206" s="12">
        <v>0.13500000000000001</v>
      </c>
      <c r="AB206" s="12">
        <v>0</v>
      </c>
      <c r="AC206" s="12" t="s">
        <v>181</v>
      </c>
      <c r="AD206" s="12" t="s">
        <v>291</v>
      </c>
      <c r="AE206" s="12" t="s">
        <v>324</v>
      </c>
      <c r="AF206" s="12" t="s">
        <v>185</v>
      </c>
      <c r="AG206" s="12" t="s">
        <v>8</v>
      </c>
      <c r="AH206" s="12" t="b">
        <v>0</v>
      </c>
      <c r="AI206" s="12" t="s">
        <v>60</v>
      </c>
      <c r="AJ206" s="12" t="s">
        <v>186</v>
      </c>
      <c r="AK206" s="12" t="s">
        <v>147</v>
      </c>
      <c r="AL206" s="12" t="s">
        <v>226</v>
      </c>
      <c r="AM206" s="12" t="s">
        <v>64</v>
      </c>
      <c r="AN206" s="15" t="e">
        <v>#N/A</v>
      </c>
      <c r="AO206" t="str">
        <f>RIGHT('CMO Input'!$T206,(LEN('CMO Input'!$T206)-FIND(" ",'CMO Input'!$T206,1)))</f>
        <v>4-5”</v>
      </c>
      <c r="AP206">
        <f>'CMO Input'!$O206</f>
        <v>4</v>
      </c>
      <c r="AR206" t="str">
        <f>Table2[[#This Row],[Policy / Non Policy]]</f>
        <v>Policy</v>
      </c>
      <c r="AS206" t="str">
        <f>'CMO Input'!$U206</f>
        <v>Tier 1</v>
      </c>
      <c r="AT206" t="str">
        <f>'CMO Input'!$P206</f>
        <v>CI</v>
      </c>
      <c r="AU206" t="str" cm="1">
        <f t="array" ref="AU2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" s="8" t="str">
        <f>TEXT('CMO Input'!$D206,"MMM-YY")</f>
        <v>July</v>
      </c>
    </row>
    <row r="207" spans="1:48" x14ac:dyDescent="0.25">
      <c r="A207" s="18">
        <v>510886037</v>
      </c>
      <c r="B207" s="16" t="s">
        <v>180</v>
      </c>
      <c r="C207" s="16" t="s">
        <v>181</v>
      </c>
      <c r="D207" s="16" t="s">
        <v>296</v>
      </c>
      <c r="E207" s="17">
        <v>18</v>
      </c>
      <c r="F207" s="16" t="s">
        <v>46</v>
      </c>
      <c r="G207" s="17" t="s">
        <v>239</v>
      </c>
      <c r="H207" s="16" t="s">
        <v>307</v>
      </c>
      <c r="I207" s="16" t="s">
        <v>291</v>
      </c>
      <c r="J207" s="16" t="s">
        <v>315</v>
      </c>
      <c r="K207" s="18">
        <v>510886037</v>
      </c>
      <c r="L207" s="16" t="s">
        <v>116</v>
      </c>
      <c r="M207" s="16">
        <v>5.8</v>
      </c>
      <c r="N207" s="16" t="s">
        <v>52</v>
      </c>
      <c r="O207" s="16">
        <v>4</v>
      </c>
      <c r="P207" s="16" t="s">
        <v>53</v>
      </c>
      <c r="Q207" s="16">
        <v>6</v>
      </c>
      <c r="R207" s="16" t="s">
        <v>54</v>
      </c>
      <c r="S207" s="16" t="s">
        <v>117</v>
      </c>
      <c r="T207" s="16" t="s">
        <v>118</v>
      </c>
      <c r="U207" s="16" t="s">
        <v>94</v>
      </c>
      <c r="V207" s="16" t="s">
        <v>58</v>
      </c>
      <c r="W207" s="16" t="s">
        <v>95</v>
      </c>
      <c r="X207" s="16" t="b">
        <v>0</v>
      </c>
      <c r="Y207" s="16" t="b">
        <v>0</v>
      </c>
      <c r="Z207" s="16" t="e">
        <v>#N/A</v>
      </c>
      <c r="AA207" s="16">
        <v>3.4799999999999998E-2</v>
      </c>
      <c r="AB207" s="16">
        <v>0</v>
      </c>
      <c r="AC207" s="16" t="s">
        <v>181</v>
      </c>
      <c r="AD207" s="16" t="s">
        <v>291</v>
      </c>
      <c r="AE207" s="16" t="s">
        <v>315</v>
      </c>
      <c r="AF207" s="16" t="s">
        <v>185</v>
      </c>
      <c r="AG207" s="16" t="s">
        <v>8</v>
      </c>
      <c r="AH207" s="16" t="b">
        <v>0</v>
      </c>
      <c r="AI207" s="16" t="s">
        <v>60</v>
      </c>
      <c r="AJ207" s="16" t="s">
        <v>186</v>
      </c>
      <c r="AK207" s="16" t="s">
        <v>147</v>
      </c>
      <c r="AL207" s="16" t="s">
        <v>226</v>
      </c>
      <c r="AM207" s="16" t="s">
        <v>64</v>
      </c>
      <c r="AN207" s="19" t="e">
        <v>#N/A</v>
      </c>
      <c r="AO207" t="str">
        <f>RIGHT('CMO Input'!$T207,(LEN('CMO Input'!$T207)-FIND(" ",'CMO Input'!$T207,1)))</f>
        <v>4-5”</v>
      </c>
      <c r="AP207">
        <f>'CMO Input'!$O207</f>
        <v>4</v>
      </c>
      <c r="AR207" t="str">
        <f>Table2[[#This Row],[Policy / Non Policy]]</f>
        <v>Policy</v>
      </c>
      <c r="AS207" t="str">
        <f>'CMO Input'!$U207</f>
        <v>Tier 1</v>
      </c>
      <c r="AT207" t="str">
        <f>'CMO Input'!$P207</f>
        <v>CI</v>
      </c>
      <c r="AU207" t="str" cm="1">
        <f t="array" ref="AU2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7" s="8" t="str">
        <f>TEXT('CMO Input'!$D207,"MMM-YY")</f>
        <v>July</v>
      </c>
    </row>
    <row r="208" spans="1:48" x14ac:dyDescent="0.25">
      <c r="A208" s="14">
        <v>510883514</v>
      </c>
      <c r="B208" s="12" t="s">
        <v>180</v>
      </c>
      <c r="C208" s="12" t="s">
        <v>181</v>
      </c>
      <c r="D208" s="12" t="s">
        <v>296</v>
      </c>
      <c r="E208" s="13">
        <v>18</v>
      </c>
      <c r="F208" s="12" t="s">
        <v>46</v>
      </c>
      <c r="G208" s="13" t="s">
        <v>309</v>
      </c>
      <c r="H208" s="12" t="s">
        <v>208</v>
      </c>
      <c r="I208" s="12" t="s">
        <v>209</v>
      </c>
      <c r="J208" s="12" t="s">
        <v>317</v>
      </c>
      <c r="K208" s="14">
        <v>510883514</v>
      </c>
      <c r="L208" s="12" t="s">
        <v>116</v>
      </c>
      <c r="M208" s="12">
        <v>2.9</v>
      </c>
      <c r="N208" s="12" t="s">
        <v>52</v>
      </c>
      <c r="O208" s="12">
        <v>6</v>
      </c>
      <c r="P208" s="12" t="s">
        <v>53</v>
      </c>
      <c r="Q208" s="12">
        <v>125</v>
      </c>
      <c r="R208" s="12" t="s">
        <v>54</v>
      </c>
      <c r="S208" s="12" t="s">
        <v>134</v>
      </c>
      <c r="T208" s="12" t="s">
        <v>135</v>
      </c>
      <c r="U208" s="12" t="s">
        <v>94</v>
      </c>
      <c r="V208" s="12" t="s">
        <v>58</v>
      </c>
      <c r="W208" s="12" t="s">
        <v>95</v>
      </c>
      <c r="X208" s="12" t="b">
        <v>0</v>
      </c>
      <c r="Y208" s="12" t="b">
        <v>0</v>
      </c>
      <c r="Z208" s="12" t="e">
        <v>#N/A</v>
      </c>
      <c r="AA208" s="12">
        <v>0.36249999999999999</v>
      </c>
      <c r="AB208" s="12">
        <v>0</v>
      </c>
      <c r="AC208" s="12" t="s">
        <v>181</v>
      </c>
      <c r="AD208" s="12" t="s">
        <v>209</v>
      </c>
      <c r="AE208" s="12" t="s">
        <v>317</v>
      </c>
      <c r="AF208" s="12" t="s">
        <v>192</v>
      </c>
      <c r="AG208" s="12" t="s">
        <v>8</v>
      </c>
      <c r="AH208" s="12" t="b">
        <v>0</v>
      </c>
      <c r="AI208" s="12" t="s">
        <v>60</v>
      </c>
      <c r="AJ208" s="12" t="s">
        <v>146</v>
      </c>
      <c r="AK208" s="12" t="s">
        <v>147</v>
      </c>
      <c r="AL208" s="12" t="s">
        <v>211</v>
      </c>
      <c r="AM208" s="12" t="s">
        <v>64</v>
      </c>
      <c r="AN208" s="15" t="e">
        <v>#N/A</v>
      </c>
      <c r="AO208" t="str">
        <f>RIGHT('CMO Input'!$T208,(LEN('CMO Input'!$T208)-FIND(" ",'CMO Input'!$T208,1)))</f>
        <v>6-7”</v>
      </c>
      <c r="AP208">
        <f>'CMO Input'!$O208</f>
        <v>6</v>
      </c>
      <c r="AR208" t="str">
        <f>Table2[[#This Row],[Policy / Non Policy]]</f>
        <v>Policy</v>
      </c>
      <c r="AS208" t="str">
        <f>'CMO Input'!$U208</f>
        <v>Tier 1</v>
      </c>
      <c r="AT208" t="str">
        <f>'CMO Input'!$P208</f>
        <v>CI</v>
      </c>
      <c r="AU208" t="str" cm="1">
        <f t="array" ref="AU2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8" s="8" t="str">
        <f>TEXT('CMO Input'!$D208,"MMM-YY")</f>
        <v>July</v>
      </c>
    </row>
    <row r="209" spans="1:48" x14ac:dyDescent="0.25">
      <c r="A209" s="18">
        <v>510839691</v>
      </c>
      <c r="B209" s="16" t="s">
        <v>180</v>
      </c>
      <c r="C209" s="16" t="s">
        <v>181</v>
      </c>
      <c r="D209" s="16" t="s">
        <v>296</v>
      </c>
      <c r="E209" s="17">
        <v>18</v>
      </c>
      <c r="F209" s="16" t="s">
        <v>46</v>
      </c>
      <c r="G209" s="17" t="s">
        <v>309</v>
      </c>
      <c r="H209" s="16" t="s">
        <v>310</v>
      </c>
      <c r="I209" s="16" t="s">
        <v>273</v>
      </c>
      <c r="J209" s="16" t="s">
        <v>311</v>
      </c>
      <c r="K209" s="18">
        <v>510839691</v>
      </c>
      <c r="L209" s="16" t="s">
        <v>116</v>
      </c>
      <c r="M209" s="16">
        <v>18.3</v>
      </c>
      <c r="N209" s="16" t="s">
        <v>52</v>
      </c>
      <c r="O209" s="16">
        <v>6</v>
      </c>
      <c r="P209" s="16" t="s">
        <v>53</v>
      </c>
      <c r="Q209" s="16">
        <v>2</v>
      </c>
      <c r="R209" s="16" t="s">
        <v>54</v>
      </c>
      <c r="S209" s="16" t="s">
        <v>134</v>
      </c>
      <c r="T209" s="16" t="s">
        <v>135</v>
      </c>
      <c r="U209" s="16" t="s">
        <v>94</v>
      </c>
      <c r="V209" s="16" t="s">
        <v>58</v>
      </c>
      <c r="W209" s="16" t="s">
        <v>95</v>
      </c>
      <c r="X209" s="16" t="b">
        <v>0</v>
      </c>
      <c r="Y209" s="16" t="b">
        <v>0</v>
      </c>
      <c r="Z209" s="16" t="e">
        <v>#N/A</v>
      </c>
      <c r="AA209" s="16">
        <v>3.6600000000000001E-2</v>
      </c>
      <c r="AB209" s="16">
        <v>0</v>
      </c>
      <c r="AC209" s="16" t="s">
        <v>181</v>
      </c>
      <c r="AD209" s="16" t="s">
        <v>273</v>
      </c>
      <c r="AE209" s="16" t="s">
        <v>311</v>
      </c>
      <c r="AF209" s="16" t="s">
        <v>192</v>
      </c>
      <c r="AG209" s="16" t="s">
        <v>8</v>
      </c>
      <c r="AH209" s="16" t="b">
        <v>0</v>
      </c>
      <c r="AI209" s="16" t="s">
        <v>60</v>
      </c>
      <c r="AJ209" s="16" t="s">
        <v>146</v>
      </c>
      <c r="AK209" s="16" t="s">
        <v>147</v>
      </c>
      <c r="AL209" s="16" t="s">
        <v>155</v>
      </c>
      <c r="AM209" s="16" t="s">
        <v>64</v>
      </c>
      <c r="AN209" s="19" t="e">
        <v>#N/A</v>
      </c>
      <c r="AO209" t="str">
        <f>RIGHT('CMO Input'!$T209,(LEN('CMO Input'!$T209)-FIND(" ",'CMO Input'!$T209,1)))</f>
        <v>6-7”</v>
      </c>
      <c r="AP209">
        <f>'CMO Input'!$O209</f>
        <v>6</v>
      </c>
      <c r="AR209" t="str">
        <f>Table2[[#This Row],[Policy / Non Policy]]</f>
        <v>Policy</v>
      </c>
      <c r="AS209" t="str">
        <f>'CMO Input'!$U209</f>
        <v>Tier 1</v>
      </c>
      <c r="AT209" t="str">
        <f>'CMO Input'!$P209</f>
        <v>CI</v>
      </c>
      <c r="AU209" t="str" cm="1">
        <f t="array" ref="AU2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9" s="8" t="str">
        <f>TEXT('CMO Input'!$D209,"MMM-YY")</f>
        <v>July</v>
      </c>
    </row>
    <row r="210" spans="1:48" x14ac:dyDescent="0.25">
      <c r="A210" s="14">
        <v>510839692</v>
      </c>
      <c r="B210" s="12" t="s">
        <v>180</v>
      </c>
      <c r="C210" s="12" t="s">
        <v>181</v>
      </c>
      <c r="D210" s="12" t="s">
        <v>296</v>
      </c>
      <c r="E210" s="13">
        <v>18</v>
      </c>
      <c r="F210" s="12" t="s">
        <v>46</v>
      </c>
      <c r="G210" s="13" t="s">
        <v>309</v>
      </c>
      <c r="H210" s="12" t="s">
        <v>310</v>
      </c>
      <c r="I210" s="12" t="s">
        <v>273</v>
      </c>
      <c r="J210" s="12" t="s">
        <v>311</v>
      </c>
      <c r="K210" s="14">
        <v>510839692</v>
      </c>
      <c r="L210" s="12" t="s">
        <v>116</v>
      </c>
      <c r="M210" s="12">
        <v>7.5</v>
      </c>
      <c r="N210" s="12" t="s">
        <v>52</v>
      </c>
      <c r="O210" s="12">
        <v>8</v>
      </c>
      <c r="P210" s="12" t="s">
        <v>53</v>
      </c>
      <c r="Q210" s="12">
        <v>58</v>
      </c>
      <c r="R210" s="12" t="s">
        <v>54</v>
      </c>
      <c r="S210" s="12" t="s">
        <v>92</v>
      </c>
      <c r="T210" s="12" t="s">
        <v>93</v>
      </c>
      <c r="U210" s="12" t="s">
        <v>94</v>
      </c>
      <c r="V210" s="12" t="s">
        <v>58</v>
      </c>
      <c r="W210" s="12" t="s">
        <v>95</v>
      </c>
      <c r="X210" s="12" t="b">
        <v>0</v>
      </c>
      <c r="Y210" s="12" t="b">
        <v>0</v>
      </c>
      <c r="Z210" s="12" t="e">
        <v>#N/A</v>
      </c>
      <c r="AA210" s="12">
        <v>0.435</v>
      </c>
      <c r="AB210" s="12">
        <v>0</v>
      </c>
      <c r="AC210" s="12" t="s">
        <v>181</v>
      </c>
      <c r="AD210" s="12" t="s">
        <v>273</v>
      </c>
      <c r="AE210" s="12" t="s">
        <v>311</v>
      </c>
      <c r="AF210" s="12" t="s">
        <v>192</v>
      </c>
      <c r="AG210" s="12" t="s">
        <v>8</v>
      </c>
      <c r="AH210" s="12" t="b">
        <v>0</v>
      </c>
      <c r="AI210" s="12" t="s">
        <v>60</v>
      </c>
      <c r="AJ210" s="12" t="s">
        <v>146</v>
      </c>
      <c r="AK210" s="12" t="s">
        <v>147</v>
      </c>
      <c r="AL210" s="12" t="s">
        <v>155</v>
      </c>
      <c r="AM210" s="12" t="s">
        <v>64</v>
      </c>
      <c r="AN210" s="15" t="e">
        <v>#N/A</v>
      </c>
      <c r="AO210" t="str">
        <f>RIGHT('CMO Input'!$T210,(LEN('CMO Input'!$T210)-FIND(" ",'CMO Input'!$T210,1)))</f>
        <v>8”</v>
      </c>
      <c r="AP210">
        <f>'CMO Input'!$O210</f>
        <v>8</v>
      </c>
      <c r="AR210" t="str">
        <f>Table2[[#This Row],[Policy / Non Policy]]</f>
        <v>Policy</v>
      </c>
      <c r="AS210" t="str">
        <f>'CMO Input'!$U210</f>
        <v>Tier 1</v>
      </c>
      <c r="AT210" t="str">
        <f>'CMO Input'!$P210</f>
        <v>CI</v>
      </c>
      <c r="AU210" t="str" cm="1">
        <f t="array" ref="AU2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0" s="8" t="str">
        <f>TEXT('CMO Input'!$D210,"MMM-YY")</f>
        <v>July</v>
      </c>
    </row>
    <row r="211" spans="1:48" x14ac:dyDescent="0.25">
      <c r="A211" s="18">
        <v>220000659639</v>
      </c>
      <c r="B211" s="16" t="s">
        <v>180</v>
      </c>
      <c r="C211" s="16" t="s">
        <v>181</v>
      </c>
      <c r="D211" s="16" t="s">
        <v>296</v>
      </c>
      <c r="E211" s="17">
        <v>18</v>
      </c>
      <c r="F211" s="16" t="s">
        <v>46</v>
      </c>
      <c r="G211" s="17" t="s">
        <v>309</v>
      </c>
      <c r="H211" s="16" t="s">
        <v>194</v>
      </c>
      <c r="I211" s="16" t="s">
        <v>247</v>
      </c>
      <c r="J211" s="16" t="s">
        <v>288</v>
      </c>
      <c r="K211" s="18">
        <v>220000659639</v>
      </c>
      <c r="L211" s="16" t="s">
        <v>116</v>
      </c>
      <c r="M211" s="16">
        <v>1.9</v>
      </c>
      <c r="N211" s="16" t="s">
        <v>52</v>
      </c>
      <c r="O211" s="16">
        <v>6</v>
      </c>
      <c r="P211" s="16" t="s">
        <v>53</v>
      </c>
      <c r="Q211" s="16">
        <v>188</v>
      </c>
      <c r="R211" s="16" t="s">
        <v>54</v>
      </c>
      <c r="S211" s="16" t="s">
        <v>134</v>
      </c>
      <c r="T211" s="16" t="s">
        <v>135</v>
      </c>
      <c r="U211" s="16" t="s">
        <v>94</v>
      </c>
      <c r="V211" s="16" t="s">
        <v>58</v>
      </c>
      <c r="W211" s="16" t="s">
        <v>95</v>
      </c>
      <c r="X211" s="16" t="b">
        <v>0</v>
      </c>
      <c r="Y211" s="16" t="b">
        <v>0</v>
      </c>
      <c r="Z211" s="16" t="e">
        <v>#N/A</v>
      </c>
      <c r="AA211" s="16">
        <v>0.35720000000000002</v>
      </c>
      <c r="AB211" s="16">
        <v>0</v>
      </c>
      <c r="AC211" s="16" t="s">
        <v>181</v>
      </c>
      <c r="AD211" s="16" t="s">
        <v>247</v>
      </c>
      <c r="AE211" s="16" t="s">
        <v>288</v>
      </c>
      <c r="AF211" s="16" t="s">
        <v>249</v>
      </c>
      <c r="AG211" s="16" t="s">
        <v>8</v>
      </c>
      <c r="AH211" s="16" t="b">
        <v>0</v>
      </c>
      <c r="AI211" s="16" t="s">
        <v>60</v>
      </c>
      <c r="AJ211" s="16" t="s">
        <v>146</v>
      </c>
      <c r="AK211" s="16" t="s">
        <v>147</v>
      </c>
      <c r="AL211" s="16" t="s">
        <v>148</v>
      </c>
      <c r="AM211" s="16" t="s">
        <v>64</v>
      </c>
      <c r="AN211" s="19" t="e">
        <v>#N/A</v>
      </c>
      <c r="AO211" t="str">
        <f>RIGHT('CMO Input'!$T211,(LEN('CMO Input'!$T211)-FIND(" ",'CMO Input'!$T211,1)))</f>
        <v>6-7”</v>
      </c>
      <c r="AP211">
        <f>'CMO Input'!$O211</f>
        <v>6</v>
      </c>
      <c r="AR211" t="str">
        <f>Table2[[#This Row],[Policy / Non Policy]]</f>
        <v>Policy</v>
      </c>
      <c r="AS211" t="str">
        <f>'CMO Input'!$U211</f>
        <v>Tier 1</v>
      </c>
      <c r="AT211" t="str">
        <f>'CMO Input'!$P211</f>
        <v>CI</v>
      </c>
      <c r="AU211" t="str" cm="1">
        <f t="array" ref="AU2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1" s="8" t="str">
        <f>TEXT('CMO Input'!$D211,"MMM-YY")</f>
        <v>July</v>
      </c>
    </row>
    <row r="212" spans="1:48" x14ac:dyDescent="0.25">
      <c r="A212" s="14">
        <v>510871513</v>
      </c>
      <c r="B212" s="12" t="s">
        <v>180</v>
      </c>
      <c r="C212" s="12" t="s">
        <v>181</v>
      </c>
      <c r="D212" s="12" t="s">
        <v>296</v>
      </c>
      <c r="E212" s="13">
        <v>18</v>
      </c>
      <c r="F212" s="12" t="s">
        <v>46</v>
      </c>
      <c r="G212" s="13" t="s">
        <v>309</v>
      </c>
      <c r="H212" s="12" t="s">
        <v>312</v>
      </c>
      <c r="I212" s="12" t="s">
        <v>282</v>
      </c>
      <c r="J212" s="12" t="s">
        <v>283</v>
      </c>
      <c r="K212" s="14">
        <v>510871513</v>
      </c>
      <c r="L212" s="12" t="s">
        <v>116</v>
      </c>
      <c r="M212" s="12">
        <v>4</v>
      </c>
      <c r="N212" s="12" t="s">
        <v>52</v>
      </c>
      <c r="O212" s="12">
        <v>6</v>
      </c>
      <c r="P212" s="12" t="s">
        <v>53</v>
      </c>
      <c r="Q212" s="12">
        <v>30</v>
      </c>
      <c r="R212" s="12" t="s">
        <v>54</v>
      </c>
      <c r="S212" s="12" t="s">
        <v>134</v>
      </c>
      <c r="T212" s="12" t="s">
        <v>135</v>
      </c>
      <c r="U212" s="12" t="s">
        <v>94</v>
      </c>
      <c r="V212" s="12" t="s">
        <v>58</v>
      </c>
      <c r="W212" s="12" t="s">
        <v>95</v>
      </c>
      <c r="X212" s="12" t="b">
        <v>0</v>
      </c>
      <c r="Y212" s="12" t="b">
        <v>0</v>
      </c>
      <c r="Z212" s="12" t="e">
        <v>#N/A</v>
      </c>
      <c r="AA212" s="12">
        <v>0.12</v>
      </c>
      <c r="AB212" s="12">
        <v>0</v>
      </c>
      <c r="AC212" s="12" t="s">
        <v>181</v>
      </c>
      <c r="AD212" s="12" t="s">
        <v>282</v>
      </c>
      <c r="AE212" s="12" t="s">
        <v>283</v>
      </c>
      <c r="AF212" s="12" t="s">
        <v>205</v>
      </c>
      <c r="AG212" s="12" t="s">
        <v>8</v>
      </c>
      <c r="AH212" s="12" t="b">
        <v>0</v>
      </c>
      <c r="AI212" s="12" t="s">
        <v>60</v>
      </c>
      <c r="AJ212" s="12" t="s">
        <v>10</v>
      </c>
      <c r="AK212" s="12" t="s">
        <v>147</v>
      </c>
      <c r="AL212" s="12" t="s">
        <v>316</v>
      </c>
      <c r="AM212" s="12" t="s">
        <v>64</v>
      </c>
      <c r="AN212" s="15" t="e">
        <v>#N/A</v>
      </c>
      <c r="AO212" t="str">
        <f>RIGHT('CMO Input'!$T212,(LEN('CMO Input'!$T212)-FIND(" ",'CMO Input'!$T212,1)))</f>
        <v>6-7”</v>
      </c>
      <c r="AP212">
        <f>'CMO Input'!$O212</f>
        <v>6</v>
      </c>
      <c r="AR212" t="str">
        <f>Table2[[#This Row],[Policy / Non Policy]]</f>
        <v>Policy</v>
      </c>
      <c r="AS212" t="str">
        <f>'CMO Input'!$U212</f>
        <v>Tier 1</v>
      </c>
      <c r="AT212" t="str">
        <f>'CMO Input'!$P212</f>
        <v>CI</v>
      </c>
      <c r="AU212" t="str" cm="1">
        <f t="array" ref="AU2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2" s="8" t="str">
        <f>TEXT('CMO Input'!$D212,"MMM-YY")</f>
        <v>July</v>
      </c>
    </row>
    <row r="213" spans="1:48" x14ac:dyDescent="0.25">
      <c r="A213" s="18">
        <v>637323351</v>
      </c>
      <c r="B213" s="16" t="s">
        <v>180</v>
      </c>
      <c r="C213" s="16" t="s">
        <v>181</v>
      </c>
      <c r="D213" s="16" t="s">
        <v>325</v>
      </c>
      <c r="E213" s="17">
        <v>19</v>
      </c>
      <c r="F213" s="16" t="s">
        <v>46</v>
      </c>
      <c r="G213" s="17" t="s">
        <v>188</v>
      </c>
      <c r="H213" s="16" t="s">
        <v>194</v>
      </c>
      <c r="I213" s="16" t="s">
        <v>247</v>
      </c>
      <c r="J213" s="16" t="s">
        <v>289</v>
      </c>
      <c r="K213" s="18">
        <v>637323351</v>
      </c>
      <c r="L213" s="16" t="s">
        <v>131</v>
      </c>
      <c r="M213" s="16">
        <v>0</v>
      </c>
      <c r="N213" s="16" t="s">
        <v>132</v>
      </c>
      <c r="O213" s="16">
        <v>6</v>
      </c>
      <c r="P213" s="16" t="s">
        <v>163</v>
      </c>
      <c r="Q213" s="16">
        <v>-135</v>
      </c>
      <c r="R213" s="16" t="s">
        <v>54</v>
      </c>
      <c r="S213" s="16" t="s">
        <v>134</v>
      </c>
      <c r="T213" s="16" t="s">
        <v>135</v>
      </c>
      <c r="U213" s="16" t="s">
        <v>94</v>
      </c>
      <c r="V213" s="16" t="s">
        <v>58</v>
      </c>
      <c r="W213" s="16" t="s">
        <v>290</v>
      </c>
      <c r="X213" s="16" t="b">
        <v>0</v>
      </c>
      <c r="Y213" s="16" t="b">
        <v>0</v>
      </c>
      <c r="Z213" s="16" t="e">
        <v>#N/A</v>
      </c>
      <c r="AA213" s="16">
        <v>0</v>
      </c>
      <c r="AB213" s="16">
        <v>0</v>
      </c>
      <c r="AC213" s="16" t="s">
        <v>181</v>
      </c>
      <c r="AD213" s="16" t="s">
        <v>247</v>
      </c>
      <c r="AE213" s="16" t="s">
        <v>289</v>
      </c>
      <c r="AF213" s="16" t="s">
        <v>249</v>
      </c>
      <c r="AG213" s="16" t="s">
        <v>8</v>
      </c>
      <c r="AH213" s="16" t="b">
        <v>0</v>
      </c>
      <c r="AI213" s="16" t="s">
        <v>60</v>
      </c>
      <c r="AJ213" s="16" t="s">
        <v>146</v>
      </c>
      <c r="AK213" s="16" t="s">
        <v>147</v>
      </c>
      <c r="AL213" s="16" t="s">
        <v>148</v>
      </c>
      <c r="AM213" s="16" t="s">
        <v>64</v>
      </c>
      <c r="AN213" s="19" t="e">
        <v>#N/A</v>
      </c>
      <c r="AO213" t="str">
        <f>RIGHT('CMO Input'!$T213,(LEN('CMO Input'!$T213)-FIND(" ",'CMO Input'!$T213,1)))</f>
        <v>6-7”</v>
      </c>
      <c r="AP213">
        <f>'CMO Input'!$O213</f>
        <v>6</v>
      </c>
      <c r="AR213" t="str">
        <f>Table2[[#This Row],[Policy / Non Policy]]</f>
        <v>Non Policy</v>
      </c>
      <c r="AS213" t="str">
        <f>'CMO Input'!$U213</f>
        <v>Tier 1</v>
      </c>
      <c r="AT213" t="str">
        <f>'CMO Input'!$P213</f>
        <v>SI</v>
      </c>
      <c r="AU213" t="str" cm="1">
        <f t="array" ref="AU2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3" s="8" t="str">
        <f>TEXT('CMO Input'!$D213,"MMM-YY")</f>
        <v>August</v>
      </c>
    </row>
    <row r="214" spans="1:48" x14ac:dyDescent="0.25">
      <c r="A214" s="14">
        <v>637323351</v>
      </c>
      <c r="B214" s="12" t="s">
        <v>180</v>
      </c>
      <c r="C214" s="12" t="s">
        <v>181</v>
      </c>
      <c r="D214" s="12" t="s">
        <v>325</v>
      </c>
      <c r="E214" s="13">
        <v>19</v>
      </c>
      <c r="F214" s="12" t="s">
        <v>46</v>
      </c>
      <c r="G214" s="13" t="s">
        <v>188</v>
      </c>
      <c r="H214" s="12" t="s">
        <v>194</v>
      </c>
      <c r="I214" s="12" t="s">
        <v>247</v>
      </c>
      <c r="J214" s="12" t="s">
        <v>289</v>
      </c>
      <c r="K214" s="14">
        <v>637323351</v>
      </c>
      <c r="L214" s="12" t="s">
        <v>116</v>
      </c>
      <c r="M214" s="12">
        <v>0</v>
      </c>
      <c r="N214" s="12" t="s">
        <v>52</v>
      </c>
      <c r="O214" s="12">
        <v>6</v>
      </c>
      <c r="P214" s="12" t="s">
        <v>163</v>
      </c>
      <c r="Q214" s="12">
        <v>135</v>
      </c>
      <c r="R214" s="12" t="s">
        <v>54</v>
      </c>
      <c r="S214" s="12" t="s">
        <v>134</v>
      </c>
      <c r="T214" s="12" t="s">
        <v>135</v>
      </c>
      <c r="U214" s="12" t="s">
        <v>94</v>
      </c>
      <c r="V214" s="12" t="s">
        <v>58</v>
      </c>
      <c r="W214" s="12" t="s">
        <v>95</v>
      </c>
      <c r="X214" s="12" t="b">
        <v>0</v>
      </c>
      <c r="Y214" s="12" t="b">
        <v>0</v>
      </c>
      <c r="Z214" s="12" t="e">
        <v>#N/A</v>
      </c>
      <c r="AA214" s="12">
        <v>0</v>
      </c>
      <c r="AB214" s="12">
        <v>0</v>
      </c>
      <c r="AC214" s="12" t="s">
        <v>181</v>
      </c>
      <c r="AD214" s="12" t="s">
        <v>247</v>
      </c>
      <c r="AE214" s="12" t="s">
        <v>289</v>
      </c>
      <c r="AF214" s="12" t="s">
        <v>249</v>
      </c>
      <c r="AG214" s="12" t="s">
        <v>8</v>
      </c>
      <c r="AH214" s="12" t="b">
        <v>0</v>
      </c>
      <c r="AI214" s="12" t="s">
        <v>60</v>
      </c>
      <c r="AJ214" s="12" t="s">
        <v>146</v>
      </c>
      <c r="AK214" s="12" t="s">
        <v>147</v>
      </c>
      <c r="AL214" s="12" t="s">
        <v>148</v>
      </c>
      <c r="AM214" s="12" t="s">
        <v>64</v>
      </c>
      <c r="AN214" s="15" t="e">
        <v>#N/A</v>
      </c>
      <c r="AO214" t="str">
        <f>RIGHT('CMO Input'!$T214,(LEN('CMO Input'!$T214)-FIND(" ",'CMO Input'!$T214,1)))</f>
        <v>6-7”</v>
      </c>
      <c r="AP214">
        <f>'CMO Input'!$O214</f>
        <v>6</v>
      </c>
      <c r="AR214" t="str">
        <f>Table2[[#This Row],[Policy / Non Policy]]</f>
        <v>Policy</v>
      </c>
      <c r="AS214" t="str">
        <f>'CMO Input'!$U214</f>
        <v>Tier 1</v>
      </c>
      <c r="AT214" t="str">
        <f>'CMO Input'!$P214</f>
        <v>SI</v>
      </c>
      <c r="AU214" t="str" cm="1">
        <f t="array" ref="AU2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4" s="8" t="str">
        <f>TEXT('CMO Input'!$D214,"MMM-YY")</f>
        <v>August</v>
      </c>
    </row>
    <row r="215" spans="1:48" x14ac:dyDescent="0.25">
      <c r="A215" s="18">
        <v>510817322</v>
      </c>
      <c r="B215" s="16" t="s">
        <v>180</v>
      </c>
      <c r="C215" s="16" t="s">
        <v>181</v>
      </c>
      <c r="D215" s="16" t="s">
        <v>325</v>
      </c>
      <c r="E215" s="17">
        <v>19</v>
      </c>
      <c r="F215" s="16" t="s">
        <v>46</v>
      </c>
      <c r="G215" s="17" t="s">
        <v>309</v>
      </c>
      <c r="H215" s="16" t="s">
        <v>310</v>
      </c>
      <c r="I215" s="16" t="s">
        <v>326</v>
      </c>
      <c r="J215" s="16" t="s">
        <v>327</v>
      </c>
      <c r="K215" s="18">
        <v>510817322</v>
      </c>
      <c r="L215" s="16" t="s">
        <v>116</v>
      </c>
      <c r="M215" s="16">
        <v>4.4000000000000004</v>
      </c>
      <c r="N215" s="16" t="s">
        <v>52</v>
      </c>
      <c r="O215" s="16">
        <v>4</v>
      </c>
      <c r="P215" s="16" t="s">
        <v>53</v>
      </c>
      <c r="Q215" s="16">
        <v>178</v>
      </c>
      <c r="R215" s="16" t="s">
        <v>54</v>
      </c>
      <c r="S215" s="16" t="s">
        <v>117</v>
      </c>
      <c r="T215" s="16" t="s">
        <v>118</v>
      </c>
      <c r="U215" s="16" t="s">
        <v>94</v>
      </c>
      <c r="V215" s="16" t="s">
        <v>58</v>
      </c>
      <c r="W215" s="16" t="s">
        <v>95</v>
      </c>
      <c r="X215" s="16" t="b">
        <v>0</v>
      </c>
      <c r="Y215" s="16" t="b">
        <v>0</v>
      </c>
      <c r="Z215" s="16" t="e">
        <v>#N/A</v>
      </c>
      <c r="AA215" s="16">
        <v>0.78320000000000001</v>
      </c>
      <c r="AB215" s="16">
        <v>0</v>
      </c>
      <c r="AC215" s="16" t="s">
        <v>181</v>
      </c>
      <c r="AD215" s="16" t="s">
        <v>326</v>
      </c>
      <c r="AE215" s="16" t="s">
        <v>327</v>
      </c>
      <c r="AF215" s="16" t="s">
        <v>192</v>
      </c>
      <c r="AG215" s="16" t="s">
        <v>8</v>
      </c>
      <c r="AH215" s="16" t="b">
        <v>0</v>
      </c>
      <c r="AI215" s="16" t="s">
        <v>60</v>
      </c>
      <c r="AJ215" s="16" t="s">
        <v>146</v>
      </c>
      <c r="AK215" s="16" t="s">
        <v>147</v>
      </c>
      <c r="AL215" s="16" t="s">
        <v>328</v>
      </c>
      <c r="AM215" s="16" t="s">
        <v>64</v>
      </c>
      <c r="AN215" s="19" t="e">
        <v>#N/A</v>
      </c>
      <c r="AO215" t="str">
        <f>RIGHT('CMO Input'!$T215,(LEN('CMO Input'!$T215)-FIND(" ",'CMO Input'!$T215,1)))</f>
        <v>4-5”</v>
      </c>
      <c r="AP215">
        <f>'CMO Input'!$O215</f>
        <v>4</v>
      </c>
      <c r="AR215" t="str">
        <f>Table2[[#This Row],[Policy / Non Policy]]</f>
        <v>Policy</v>
      </c>
      <c r="AS215" t="str">
        <f>'CMO Input'!$U215</f>
        <v>Tier 1</v>
      </c>
      <c r="AT215" t="str">
        <f>'CMO Input'!$P215</f>
        <v>CI</v>
      </c>
      <c r="AU215" t="str" cm="1">
        <f t="array" ref="AU2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5" s="8" t="str">
        <f>TEXT('CMO Input'!$D215,"MMM-YY")</f>
        <v>August</v>
      </c>
    </row>
    <row r="216" spans="1:48" x14ac:dyDescent="0.25">
      <c r="A216" s="14">
        <v>510823034</v>
      </c>
      <c r="B216" s="12" t="s">
        <v>180</v>
      </c>
      <c r="C216" s="12" t="s">
        <v>181</v>
      </c>
      <c r="D216" s="12" t="s">
        <v>325</v>
      </c>
      <c r="E216" s="13">
        <v>19</v>
      </c>
      <c r="F216" s="12" t="s">
        <v>46</v>
      </c>
      <c r="G216" s="13" t="s">
        <v>239</v>
      </c>
      <c r="H216" s="12" t="s">
        <v>307</v>
      </c>
      <c r="I216" s="12" t="s">
        <v>329</v>
      </c>
      <c r="J216" s="12" t="s">
        <v>330</v>
      </c>
      <c r="K216" s="14">
        <v>510823034</v>
      </c>
      <c r="L216" s="12" t="s">
        <v>116</v>
      </c>
      <c r="M216" s="12">
        <v>10.5</v>
      </c>
      <c r="N216" s="12" t="s">
        <v>52</v>
      </c>
      <c r="O216" s="12">
        <v>4</v>
      </c>
      <c r="P216" s="12" t="s">
        <v>53</v>
      </c>
      <c r="Q216" s="12">
        <v>244</v>
      </c>
      <c r="R216" s="12" t="s">
        <v>54</v>
      </c>
      <c r="S216" s="12" t="s">
        <v>117</v>
      </c>
      <c r="T216" s="12" t="s">
        <v>118</v>
      </c>
      <c r="U216" s="12" t="s">
        <v>94</v>
      </c>
      <c r="V216" s="12" t="s">
        <v>58</v>
      </c>
      <c r="W216" s="12" t="s">
        <v>95</v>
      </c>
      <c r="X216" s="12" t="b">
        <v>0</v>
      </c>
      <c r="Y216" s="12" t="b">
        <v>0</v>
      </c>
      <c r="Z216" s="12" t="e">
        <v>#N/A</v>
      </c>
      <c r="AA216" s="12">
        <v>2.5620000000000003</v>
      </c>
      <c r="AB216" s="12">
        <v>0</v>
      </c>
      <c r="AC216" s="12" t="s">
        <v>181</v>
      </c>
      <c r="AD216" s="12" t="s">
        <v>329</v>
      </c>
      <c r="AE216" s="12" t="s">
        <v>330</v>
      </c>
      <c r="AF216" s="12" t="s">
        <v>185</v>
      </c>
      <c r="AG216" s="12" t="s">
        <v>8</v>
      </c>
      <c r="AH216" s="12" t="b">
        <v>0</v>
      </c>
      <c r="AI216" s="12" t="s">
        <v>60</v>
      </c>
      <c r="AJ216" s="12" t="s">
        <v>186</v>
      </c>
      <c r="AK216" s="12" t="s">
        <v>147</v>
      </c>
      <c r="AL216" s="12" t="s">
        <v>207</v>
      </c>
      <c r="AM216" s="12" t="s">
        <v>64</v>
      </c>
      <c r="AN216" s="15" t="e">
        <v>#N/A</v>
      </c>
      <c r="AO216" t="str">
        <f>RIGHT('CMO Input'!$T216,(LEN('CMO Input'!$T216)-FIND(" ",'CMO Input'!$T216,1)))</f>
        <v>4-5”</v>
      </c>
      <c r="AP216">
        <f>'CMO Input'!$O216</f>
        <v>4</v>
      </c>
      <c r="AR216" t="str">
        <f>Table2[[#This Row],[Policy / Non Policy]]</f>
        <v>Policy</v>
      </c>
      <c r="AS216" t="str">
        <f>'CMO Input'!$U216</f>
        <v>Tier 1</v>
      </c>
      <c r="AT216" t="str">
        <f>'CMO Input'!$P216</f>
        <v>CI</v>
      </c>
      <c r="AU216" t="str" cm="1">
        <f t="array" ref="AU2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" s="8" t="str">
        <f>TEXT('CMO Input'!$D216,"MMM-YY")</f>
        <v>August</v>
      </c>
    </row>
    <row r="217" spans="1:48" x14ac:dyDescent="0.25">
      <c r="A217" s="18">
        <v>510915728</v>
      </c>
      <c r="B217" s="16" t="s">
        <v>180</v>
      </c>
      <c r="C217" s="16" t="s">
        <v>181</v>
      </c>
      <c r="D217" s="16" t="s">
        <v>325</v>
      </c>
      <c r="E217" s="17">
        <v>19</v>
      </c>
      <c r="F217" s="16" t="s">
        <v>46</v>
      </c>
      <c r="G217" s="17" t="s">
        <v>239</v>
      </c>
      <c r="H217" s="16" t="s">
        <v>307</v>
      </c>
      <c r="I217" s="16" t="s">
        <v>291</v>
      </c>
      <c r="J217" s="16" t="s">
        <v>331</v>
      </c>
      <c r="K217" s="18">
        <v>510915728</v>
      </c>
      <c r="L217" s="16" t="s">
        <v>116</v>
      </c>
      <c r="M217" s="16">
        <v>3.2</v>
      </c>
      <c r="N217" s="16" t="s">
        <v>52</v>
      </c>
      <c r="O217" s="16">
        <v>4</v>
      </c>
      <c r="P217" s="16" t="s">
        <v>53</v>
      </c>
      <c r="Q217" s="16">
        <v>35</v>
      </c>
      <c r="R217" s="16" t="s">
        <v>54</v>
      </c>
      <c r="S217" s="16" t="s">
        <v>117</v>
      </c>
      <c r="T217" s="16" t="s">
        <v>118</v>
      </c>
      <c r="U217" s="16" t="s">
        <v>94</v>
      </c>
      <c r="V217" s="16" t="s">
        <v>58</v>
      </c>
      <c r="W217" s="16" t="s">
        <v>95</v>
      </c>
      <c r="X217" s="16" t="b">
        <v>0</v>
      </c>
      <c r="Y217" s="16" t="b">
        <v>0</v>
      </c>
      <c r="Z217" s="16" t="e">
        <v>#N/A</v>
      </c>
      <c r="AA217" s="16">
        <v>0.112</v>
      </c>
      <c r="AB217" s="16">
        <v>0</v>
      </c>
      <c r="AC217" s="16" t="s">
        <v>181</v>
      </c>
      <c r="AD217" s="16" t="s">
        <v>291</v>
      </c>
      <c r="AE217" s="16" t="s">
        <v>331</v>
      </c>
      <c r="AF217" s="16" t="s">
        <v>185</v>
      </c>
      <c r="AG217" s="16" t="s">
        <v>8</v>
      </c>
      <c r="AH217" s="16" t="b">
        <v>0</v>
      </c>
      <c r="AI217" s="16" t="s">
        <v>60</v>
      </c>
      <c r="AJ217" s="16" t="s">
        <v>186</v>
      </c>
      <c r="AK217" s="16" t="s">
        <v>332</v>
      </c>
      <c r="AL217" s="16" t="s">
        <v>226</v>
      </c>
      <c r="AM217" s="16" t="s">
        <v>64</v>
      </c>
      <c r="AN217" s="19" t="s">
        <v>333</v>
      </c>
      <c r="AO217" t="str">
        <f>RIGHT('CMO Input'!$T217,(LEN('CMO Input'!$T217)-FIND(" ",'CMO Input'!$T217,1)))</f>
        <v>4-5”</v>
      </c>
      <c r="AP217">
        <f>'CMO Input'!$O217</f>
        <v>4</v>
      </c>
      <c r="AR217" t="str">
        <f>Table2[[#This Row],[Policy / Non Policy]]</f>
        <v>Policy</v>
      </c>
      <c r="AS217" t="str">
        <f>'CMO Input'!$U217</f>
        <v>Tier 1</v>
      </c>
      <c r="AT217" t="str">
        <f>'CMO Input'!$P217</f>
        <v>CI</v>
      </c>
      <c r="AU217" t="str" cm="1">
        <f t="array" ref="AU2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" s="8" t="str">
        <f>TEXT('CMO Input'!$D217,"MMM-YY")</f>
        <v>August</v>
      </c>
    </row>
    <row r="218" spans="1:48" x14ac:dyDescent="0.25">
      <c r="A218" s="14">
        <v>633252142</v>
      </c>
      <c r="B218" s="12" t="s">
        <v>180</v>
      </c>
      <c r="C218" s="12" t="s">
        <v>181</v>
      </c>
      <c r="D218" s="12" t="s">
        <v>325</v>
      </c>
      <c r="E218" s="13">
        <v>19</v>
      </c>
      <c r="F218" s="12" t="s">
        <v>46</v>
      </c>
      <c r="G218" s="13" t="s">
        <v>239</v>
      </c>
      <c r="H218" s="12" t="s">
        <v>307</v>
      </c>
      <c r="I218" s="12" t="s">
        <v>299</v>
      </c>
      <c r="J218" s="12" t="s">
        <v>321</v>
      </c>
      <c r="K218" s="14">
        <v>633252142</v>
      </c>
      <c r="L218" s="12" t="s">
        <v>116</v>
      </c>
      <c r="M218" s="12">
        <v>8.9</v>
      </c>
      <c r="N218" s="12" t="s">
        <v>52</v>
      </c>
      <c r="O218" s="12">
        <v>4</v>
      </c>
      <c r="P218" s="12" t="s">
        <v>53</v>
      </c>
      <c r="Q218" s="12">
        <v>2</v>
      </c>
      <c r="R218" s="12" t="s">
        <v>54</v>
      </c>
      <c r="S218" s="12" t="s">
        <v>117</v>
      </c>
      <c r="T218" s="12" t="s">
        <v>118</v>
      </c>
      <c r="U218" s="12" t="s">
        <v>94</v>
      </c>
      <c r="V218" s="12" t="s">
        <v>58</v>
      </c>
      <c r="W218" s="12" t="s">
        <v>95</v>
      </c>
      <c r="X218" s="12" t="b">
        <v>0</v>
      </c>
      <c r="Y218" s="12" t="b">
        <v>0</v>
      </c>
      <c r="Z218" s="12" t="e">
        <v>#N/A</v>
      </c>
      <c r="AA218" s="12">
        <v>1.78E-2</v>
      </c>
      <c r="AB218" s="12">
        <v>0</v>
      </c>
      <c r="AC218" s="12" t="s">
        <v>181</v>
      </c>
      <c r="AD218" s="12" t="s">
        <v>299</v>
      </c>
      <c r="AE218" s="12" t="s">
        <v>321</v>
      </c>
      <c r="AF218" s="12" t="s">
        <v>185</v>
      </c>
      <c r="AG218" s="12" t="s">
        <v>8</v>
      </c>
      <c r="AH218" s="12" t="b">
        <v>0</v>
      </c>
      <c r="AI218" s="12" t="s">
        <v>60</v>
      </c>
      <c r="AJ218" s="12" t="s">
        <v>186</v>
      </c>
      <c r="AK218" s="12" t="s">
        <v>147</v>
      </c>
      <c r="AL218" s="12" t="s">
        <v>265</v>
      </c>
      <c r="AM218" s="12" t="s">
        <v>64</v>
      </c>
      <c r="AN218" s="15" t="e">
        <v>#N/A</v>
      </c>
      <c r="AO218" t="str">
        <f>RIGHT('CMO Input'!$T218,(LEN('CMO Input'!$T218)-FIND(" ",'CMO Input'!$T218,1)))</f>
        <v>4-5”</v>
      </c>
      <c r="AP218">
        <f>'CMO Input'!$O218</f>
        <v>4</v>
      </c>
      <c r="AR218" t="str">
        <f>Table2[[#This Row],[Policy / Non Policy]]</f>
        <v>Policy</v>
      </c>
      <c r="AS218" t="str">
        <f>'CMO Input'!$U218</f>
        <v>Tier 1</v>
      </c>
      <c r="AT218" t="str">
        <f>'CMO Input'!$P218</f>
        <v>CI</v>
      </c>
      <c r="AU218" t="str" cm="1">
        <f t="array" ref="AU2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" s="8" t="str">
        <f>TEXT('CMO Input'!$D218,"MMM-YY")</f>
        <v>August</v>
      </c>
    </row>
    <row r="219" spans="1:48" x14ac:dyDescent="0.25">
      <c r="A219" s="18">
        <v>633252143</v>
      </c>
      <c r="B219" s="16" t="s">
        <v>180</v>
      </c>
      <c r="C219" s="16" t="s">
        <v>181</v>
      </c>
      <c r="D219" s="16" t="s">
        <v>325</v>
      </c>
      <c r="E219" s="17">
        <v>19</v>
      </c>
      <c r="F219" s="16" t="s">
        <v>46</v>
      </c>
      <c r="G219" s="17" t="s">
        <v>239</v>
      </c>
      <c r="H219" s="16" t="s">
        <v>307</v>
      </c>
      <c r="I219" s="16" t="s">
        <v>299</v>
      </c>
      <c r="J219" s="16" t="s">
        <v>321</v>
      </c>
      <c r="K219" s="18">
        <v>633252143</v>
      </c>
      <c r="L219" s="16" t="s">
        <v>116</v>
      </c>
      <c r="M219" s="16">
        <v>8.9</v>
      </c>
      <c r="N219" s="16" t="s">
        <v>52</v>
      </c>
      <c r="O219" s="16">
        <v>4</v>
      </c>
      <c r="P219" s="16" t="s">
        <v>53</v>
      </c>
      <c r="Q219" s="16">
        <v>2</v>
      </c>
      <c r="R219" s="16" t="s">
        <v>54</v>
      </c>
      <c r="S219" s="16" t="s">
        <v>117</v>
      </c>
      <c r="T219" s="16" t="s">
        <v>118</v>
      </c>
      <c r="U219" s="16" t="s">
        <v>94</v>
      </c>
      <c r="V219" s="16" t="s">
        <v>58</v>
      </c>
      <c r="W219" s="16" t="s">
        <v>95</v>
      </c>
      <c r="X219" s="16" t="b">
        <v>0</v>
      </c>
      <c r="Y219" s="16" t="b">
        <v>0</v>
      </c>
      <c r="Z219" s="16" t="e">
        <v>#N/A</v>
      </c>
      <c r="AA219" s="16">
        <v>1.78E-2</v>
      </c>
      <c r="AB219" s="16">
        <v>0</v>
      </c>
      <c r="AC219" s="16" t="s">
        <v>181</v>
      </c>
      <c r="AD219" s="16" t="s">
        <v>299</v>
      </c>
      <c r="AE219" s="16" t="s">
        <v>321</v>
      </c>
      <c r="AF219" s="16" t="s">
        <v>185</v>
      </c>
      <c r="AG219" s="16" t="s">
        <v>8</v>
      </c>
      <c r="AH219" s="16" t="b">
        <v>0</v>
      </c>
      <c r="AI219" s="16" t="s">
        <v>60</v>
      </c>
      <c r="AJ219" s="16" t="s">
        <v>186</v>
      </c>
      <c r="AK219" s="16" t="s">
        <v>147</v>
      </c>
      <c r="AL219" s="16" t="s">
        <v>265</v>
      </c>
      <c r="AM219" s="16" t="s">
        <v>64</v>
      </c>
      <c r="AN219" s="19" t="e">
        <v>#N/A</v>
      </c>
      <c r="AO219" t="str">
        <f>RIGHT('CMO Input'!$T219,(LEN('CMO Input'!$T219)-FIND(" ",'CMO Input'!$T219,1)))</f>
        <v>4-5”</v>
      </c>
      <c r="AP219">
        <f>'CMO Input'!$O219</f>
        <v>4</v>
      </c>
      <c r="AR219" t="str">
        <f>Table2[[#This Row],[Policy / Non Policy]]</f>
        <v>Policy</v>
      </c>
      <c r="AS219" t="str">
        <f>'CMO Input'!$U219</f>
        <v>Tier 1</v>
      </c>
      <c r="AT219" t="str">
        <f>'CMO Input'!$P219</f>
        <v>CI</v>
      </c>
      <c r="AU219" t="str" cm="1">
        <f t="array" ref="AU2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" s="8" t="str">
        <f>TEXT('CMO Input'!$D219,"MMM-YY")</f>
        <v>August</v>
      </c>
    </row>
    <row r="220" spans="1:48" x14ac:dyDescent="0.25">
      <c r="A220" s="14">
        <v>220001811028</v>
      </c>
      <c r="B220" s="12" t="s">
        <v>180</v>
      </c>
      <c r="C220" s="12" t="s">
        <v>181</v>
      </c>
      <c r="D220" s="12" t="s">
        <v>325</v>
      </c>
      <c r="E220" s="13">
        <v>19</v>
      </c>
      <c r="F220" s="12" t="s">
        <v>46</v>
      </c>
      <c r="G220" s="13" t="s">
        <v>239</v>
      </c>
      <c r="H220" s="12" t="s">
        <v>307</v>
      </c>
      <c r="I220" s="12" t="s">
        <v>322</v>
      </c>
      <c r="J220" s="12" t="s">
        <v>323</v>
      </c>
      <c r="K220" s="14">
        <v>220001811028</v>
      </c>
      <c r="L220" s="12" t="s">
        <v>116</v>
      </c>
      <c r="M220" s="12">
        <v>0</v>
      </c>
      <c r="N220" s="12" t="s">
        <v>52</v>
      </c>
      <c r="O220" s="12">
        <v>4</v>
      </c>
      <c r="P220" s="12" t="s">
        <v>53</v>
      </c>
      <c r="Q220" s="12">
        <v>195</v>
      </c>
      <c r="R220" s="12" t="s">
        <v>54</v>
      </c>
      <c r="S220" s="12" t="s">
        <v>117</v>
      </c>
      <c r="T220" s="12" t="s">
        <v>118</v>
      </c>
      <c r="U220" s="12" t="s">
        <v>94</v>
      </c>
      <c r="V220" s="12" t="s">
        <v>58</v>
      </c>
      <c r="W220" s="12" t="s">
        <v>95</v>
      </c>
      <c r="X220" s="12" t="b">
        <v>0</v>
      </c>
      <c r="Y220" s="12" t="b">
        <v>0</v>
      </c>
      <c r="Z220" s="12" t="e">
        <v>#N/A</v>
      </c>
      <c r="AA220" s="12">
        <v>0</v>
      </c>
      <c r="AB220" s="12">
        <v>0</v>
      </c>
      <c r="AC220" s="12" t="s">
        <v>181</v>
      </c>
      <c r="AD220" s="12" t="s">
        <v>322</v>
      </c>
      <c r="AE220" s="12" t="s">
        <v>323</v>
      </c>
      <c r="AF220" s="12" t="s">
        <v>185</v>
      </c>
      <c r="AG220" s="12" t="s">
        <v>8</v>
      </c>
      <c r="AH220" s="12" t="b">
        <v>0</v>
      </c>
      <c r="AI220" s="12" t="s">
        <v>60</v>
      </c>
      <c r="AJ220" s="12" t="s">
        <v>186</v>
      </c>
      <c r="AK220" s="12" t="s">
        <v>147</v>
      </c>
      <c r="AL220" s="12" t="s">
        <v>207</v>
      </c>
      <c r="AM220" s="12" t="s">
        <v>64</v>
      </c>
      <c r="AN220" s="15" t="e">
        <v>#N/A</v>
      </c>
      <c r="AO220" t="str">
        <f>RIGHT('CMO Input'!$T220,(LEN('CMO Input'!$T220)-FIND(" ",'CMO Input'!$T220,1)))</f>
        <v>4-5”</v>
      </c>
      <c r="AP220">
        <f>'CMO Input'!$O220</f>
        <v>4</v>
      </c>
      <c r="AR220" t="str">
        <f>Table2[[#This Row],[Policy / Non Policy]]</f>
        <v>Policy</v>
      </c>
      <c r="AS220" t="str">
        <f>'CMO Input'!$U220</f>
        <v>Tier 1</v>
      </c>
      <c r="AT220" t="str">
        <f>'CMO Input'!$P220</f>
        <v>CI</v>
      </c>
      <c r="AU220" t="str" cm="1">
        <f t="array" ref="AU2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0" s="8" t="str">
        <f>TEXT('CMO Input'!$D220,"MMM-YY")</f>
        <v>August</v>
      </c>
    </row>
    <row r="221" spans="1:48" x14ac:dyDescent="0.25">
      <c r="A221" s="18">
        <v>510813300</v>
      </c>
      <c r="B221" s="16" t="s">
        <v>180</v>
      </c>
      <c r="C221" s="16" t="s">
        <v>181</v>
      </c>
      <c r="D221" s="16" t="s">
        <v>325</v>
      </c>
      <c r="E221" s="17">
        <v>19</v>
      </c>
      <c r="F221" s="16" t="s">
        <v>46</v>
      </c>
      <c r="G221" s="17" t="s">
        <v>239</v>
      </c>
      <c r="H221" s="16" t="s">
        <v>307</v>
      </c>
      <c r="I221" s="16" t="s">
        <v>299</v>
      </c>
      <c r="J221" s="16" t="s">
        <v>321</v>
      </c>
      <c r="K221" s="18">
        <v>510813300</v>
      </c>
      <c r="L221" s="16" t="s">
        <v>116</v>
      </c>
      <c r="M221" s="16">
        <v>2.5</v>
      </c>
      <c r="N221" s="16" t="s">
        <v>52</v>
      </c>
      <c r="O221" s="16">
        <v>6</v>
      </c>
      <c r="P221" s="16" t="s">
        <v>53</v>
      </c>
      <c r="Q221" s="16">
        <v>100</v>
      </c>
      <c r="R221" s="16" t="s">
        <v>54</v>
      </c>
      <c r="S221" s="16" t="s">
        <v>134</v>
      </c>
      <c r="T221" s="16" t="s">
        <v>135</v>
      </c>
      <c r="U221" s="16" t="s">
        <v>94</v>
      </c>
      <c r="V221" s="16" t="s">
        <v>58</v>
      </c>
      <c r="W221" s="16" t="s">
        <v>95</v>
      </c>
      <c r="X221" s="16" t="b">
        <v>0</v>
      </c>
      <c r="Y221" s="16" t="b">
        <v>0</v>
      </c>
      <c r="Z221" s="16" t="e">
        <v>#N/A</v>
      </c>
      <c r="AA221" s="16">
        <v>0.25</v>
      </c>
      <c r="AB221" s="16">
        <v>0</v>
      </c>
      <c r="AC221" s="16" t="s">
        <v>181</v>
      </c>
      <c r="AD221" s="16" t="s">
        <v>299</v>
      </c>
      <c r="AE221" s="16" t="s">
        <v>321</v>
      </c>
      <c r="AF221" s="16" t="s">
        <v>185</v>
      </c>
      <c r="AG221" s="16" t="s">
        <v>8</v>
      </c>
      <c r="AH221" s="16" t="b">
        <v>0</v>
      </c>
      <c r="AI221" s="16" t="s">
        <v>60</v>
      </c>
      <c r="AJ221" s="16" t="s">
        <v>186</v>
      </c>
      <c r="AK221" s="16" t="s">
        <v>147</v>
      </c>
      <c r="AL221" s="16" t="s">
        <v>265</v>
      </c>
      <c r="AM221" s="16" t="s">
        <v>64</v>
      </c>
      <c r="AN221" s="19" t="e">
        <v>#N/A</v>
      </c>
      <c r="AO221" t="str">
        <f>RIGHT('CMO Input'!$T221,(LEN('CMO Input'!$T221)-FIND(" ",'CMO Input'!$T221,1)))</f>
        <v>6-7”</v>
      </c>
      <c r="AP221">
        <f>'CMO Input'!$O221</f>
        <v>6</v>
      </c>
      <c r="AR221" t="str">
        <f>Table2[[#This Row],[Policy / Non Policy]]</f>
        <v>Policy</v>
      </c>
      <c r="AS221" t="str">
        <f>'CMO Input'!$U221</f>
        <v>Tier 1</v>
      </c>
      <c r="AT221" t="str">
        <f>'CMO Input'!$P221</f>
        <v>CI</v>
      </c>
      <c r="AU221" t="str" cm="1">
        <f t="array" ref="AU2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" s="8" t="str">
        <f>TEXT('CMO Input'!$D221,"MMM-YY")</f>
        <v>August</v>
      </c>
    </row>
    <row r="222" spans="1:48" x14ac:dyDescent="0.25">
      <c r="A222" s="14">
        <v>510871513</v>
      </c>
      <c r="B222" s="12" t="s">
        <v>180</v>
      </c>
      <c r="C222" s="12" t="s">
        <v>181</v>
      </c>
      <c r="D222" s="12" t="s">
        <v>325</v>
      </c>
      <c r="E222" s="13">
        <v>19</v>
      </c>
      <c r="F222" s="12" t="s">
        <v>46</v>
      </c>
      <c r="G222" s="13" t="s">
        <v>309</v>
      </c>
      <c r="H222" s="12" t="s">
        <v>312</v>
      </c>
      <c r="I222" s="12" t="s">
        <v>282</v>
      </c>
      <c r="J222" s="12" t="s">
        <v>283</v>
      </c>
      <c r="K222" s="14">
        <v>510871513</v>
      </c>
      <c r="L222" s="12" t="s">
        <v>116</v>
      </c>
      <c r="M222" s="12">
        <v>4</v>
      </c>
      <c r="N222" s="12" t="s">
        <v>52</v>
      </c>
      <c r="O222" s="12">
        <v>6</v>
      </c>
      <c r="P222" s="12" t="s">
        <v>53</v>
      </c>
      <c r="Q222" s="12">
        <v>38</v>
      </c>
      <c r="R222" s="12" t="s">
        <v>54</v>
      </c>
      <c r="S222" s="12" t="s">
        <v>134</v>
      </c>
      <c r="T222" s="12" t="s">
        <v>135</v>
      </c>
      <c r="U222" s="12" t="s">
        <v>94</v>
      </c>
      <c r="V222" s="12" t="s">
        <v>58</v>
      </c>
      <c r="W222" s="12" t="s">
        <v>95</v>
      </c>
      <c r="X222" s="12" t="b">
        <v>0</v>
      </c>
      <c r="Y222" s="12" t="b">
        <v>0</v>
      </c>
      <c r="Z222" s="12" t="e">
        <v>#N/A</v>
      </c>
      <c r="AA222" s="12">
        <v>0.152</v>
      </c>
      <c r="AB222" s="12">
        <v>0</v>
      </c>
      <c r="AC222" s="12" t="s">
        <v>181</v>
      </c>
      <c r="AD222" s="12" t="s">
        <v>282</v>
      </c>
      <c r="AE222" s="12" t="s">
        <v>283</v>
      </c>
      <c r="AF222" s="12" t="s">
        <v>205</v>
      </c>
      <c r="AG222" s="12" t="s">
        <v>8</v>
      </c>
      <c r="AH222" s="12" t="b">
        <v>0</v>
      </c>
      <c r="AI222" s="12" t="s">
        <v>60</v>
      </c>
      <c r="AJ222" s="12" t="s">
        <v>10</v>
      </c>
      <c r="AK222" s="12" t="s">
        <v>147</v>
      </c>
      <c r="AL222" s="12" t="s">
        <v>316</v>
      </c>
      <c r="AM222" s="12" t="s">
        <v>64</v>
      </c>
      <c r="AN222" s="15" t="e">
        <v>#N/A</v>
      </c>
      <c r="AO222" t="str">
        <f>RIGHT('CMO Input'!$T222,(LEN('CMO Input'!$T222)-FIND(" ",'CMO Input'!$T222,1)))</f>
        <v>6-7”</v>
      </c>
      <c r="AP222">
        <f>'CMO Input'!$O222</f>
        <v>6</v>
      </c>
      <c r="AR222" t="str">
        <f>Table2[[#This Row],[Policy / Non Policy]]</f>
        <v>Policy</v>
      </c>
      <c r="AS222" t="str">
        <f>'CMO Input'!$U222</f>
        <v>Tier 1</v>
      </c>
      <c r="AT222" t="str">
        <f>'CMO Input'!$P222</f>
        <v>CI</v>
      </c>
      <c r="AU222" t="str" cm="1">
        <f t="array" ref="AU2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2" s="8" t="str">
        <f>TEXT('CMO Input'!$D222,"MMM-YY")</f>
        <v>August</v>
      </c>
    </row>
    <row r="223" spans="1:48" x14ac:dyDescent="0.25">
      <c r="A223" s="18">
        <v>510902779</v>
      </c>
      <c r="B223" s="16" t="s">
        <v>180</v>
      </c>
      <c r="C223" s="16" t="s">
        <v>181</v>
      </c>
      <c r="D223" s="16" t="s">
        <v>325</v>
      </c>
      <c r="E223" s="17">
        <v>19</v>
      </c>
      <c r="F223" s="16" t="s">
        <v>46</v>
      </c>
      <c r="G223" s="17" t="s">
        <v>87</v>
      </c>
      <c r="H223" s="16" t="s">
        <v>87</v>
      </c>
      <c r="I223" s="16" t="s">
        <v>242</v>
      </c>
      <c r="J223" s="16" t="s">
        <v>243</v>
      </c>
      <c r="K223" s="18">
        <v>510902779</v>
      </c>
      <c r="L223" s="16" t="s">
        <v>116</v>
      </c>
      <c r="M223" s="16">
        <v>22.7</v>
      </c>
      <c r="N223" s="16" t="s">
        <v>52</v>
      </c>
      <c r="O223" s="16">
        <v>6</v>
      </c>
      <c r="P223" s="16" t="s">
        <v>91</v>
      </c>
      <c r="Q223" s="16">
        <v>93</v>
      </c>
      <c r="R223" s="16" t="s">
        <v>54</v>
      </c>
      <c r="S223" s="16" t="s">
        <v>134</v>
      </c>
      <c r="T223" s="16" t="s">
        <v>135</v>
      </c>
      <c r="U223" s="16" t="s">
        <v>94</v>
      </c>
      <c r="V223" s="16" t="s">
        <v>58</v>
      </c>
      <c r="W223" s="16" t="s">
        <v>95</v>
      </c>
      <c r="X223" s="16" t="b">
        <v>0</v>
      </c>
      <c r="Y223" s="16" t="b">
        <v>0</v>
      </c>
      <c r="Z223" s="16" t="e">
        <v>#N/A</v>
      </c>
      <c r="AA223" s="16">
        <v>2.1111</v>
      </c>
      <c r="AB223" s="16">
        <v>0</v>
      </c>
      <c r="AC223" s="16" t="s">
        <v>181</v>
      </c>
      <c r="AD223" s="16" t="s">
        <v>242</v>
      </c>
      <c r="AE223" s="16" t="s">
        <v>243</v>
      </c>
      <c r="AF223" s="16" t="s">
        <v>244</v>
      </c>
      <c r="AG223" s="16" t="s">
        <v>8</v>
      </c>
      <c r="AH223" s="16" t="b">
        <v>0</v>
      </c>
      <c r="AI223" s="16" t="s">
        <v>60</v>
      </c>
      <c r="AJ223" s="16" t="s">
        <v>10</v>
      </c>
      <c r="AK223" s="16"/>
      <c r="AL223" s="16" t="s">
        <v>251</v>
      </c>
      <c r="AM223" s="16" t="s">
        <v>64</v>
      </c>
      <c r="AN223" s="19" t="e">
        <v>#N/A</v>
      </c>
      <c r="AO223" t="str">
        <f>RIGHT('CMO Input'!$T223,(LEN('CMO Input'!$T223)-FIND(" ",'CMO Input'!$T223,1)))</f>
        <v>6-7”</v>
      </c>
      <c r="AP223">
        <f>'CMO Input'!$O223</f>
        <v>6</v>
      </c>
      <c r="AR223" t="str">
        <f>Table2[[#This Row],[Policy / Non Policy]]</f>
        <v>Policy</v>
      </c>
      <c r="AS223" t="str">
        <f>'CMO Input'!$U223</f>
        <v>Tier 1</v>
      </c>
      <c r="AT223" t="str">
        <f>'CMO Input'!$P223</f>
        <v>DI</v>
      </c>
      <c r="AU223" t="str" cm="1">
        <f t="array" ref="AU2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23" s="8" t="str">
        <f>TEXT('CMO Input'!$D223,"MMM-YY")</f>
        <v>August</v>
      </c>
    </row>
    <row r="224" spans="1:48" x14ac:dyDescent="0.25">
      <c r="A224" s="14">
        <v>510915728</v>
      </c>
      <c r="B224" s="12" t="s">
        <v>180</v>
      </c>
      <c r="C224" s="12" t="s">
        <v>181</v>
      </c>
      <c r="D224" s="12" t="s">
        <v>325</v>
      </c>
      <c r="E224" s="13">
        <v>19</v>
      </c>
      <c r="F224" s="12" t="s">
        <v>46</v>
      </c>
      <c r="G224" s="13" t="s">
        <v>239</v>
      </c>
      <c r="H224" s="12" t="s">
        <v>307</v>
      </c>
      <c r="I224" s="12" t="s">
        <v>291</v>
      </c>
      <c r="J224" s="12" t="s">
        <v>331</v>
      </c>
      <c r="K224" s="14">
        <v>510915728</v>
      </c>
      <c r="L224" s="12" t="s">
        <v>116</v>
      </c>
      <c r="M224" s="12">
        <v>3.2</v>
      </c>
      <c r="N224" s="12" t="s">
        <v>52</v>
      </c>
      <c r="O224" s="12">
        <v>6</v>
      </c>
      <c r="P224" s="12" t="s">
        <v>53</v>
      </c>
      <c r="Q224" s="12">
        <v>90</v>
      </c>
      <c r="R224" s="12" t="s">
        <v>54</v>
      </c>
      <c r="S224" s="12" t="s">
        <v>134</v>
      </c>
      <c r="T224" s="12" t="s">
        <v>135</v>
      </c>
      <c r="U224" s="12" t="s">
        <v>94</v>
      </c>
      <c r="V224" s="12" t="s">
        <v>58</v>
      </c>
      <c r="W224" s="12" t="s">
        <v>95</v>
      </c>
      <c r="X224" s="12" t="b">
        <v>0</v>
      </c>
      <c r="Y224" s="12" t="b">
        <v>0</v>
      </c>
      <c r="Z224" s="12" t="e">
        <v>#N/A</v>
      </c>
      <c r="AA224" s="12">
        <v>0.28800000000000003</v>
      </c>
      <c r="AB224" s="12">
        <v>0</v>
      </c>
      <c r="AC224" s="12" t="s">
        <v>181</v>
      </c>
      <c r="AD224" s="12" t="s">
        <v>291</v>
      </c>
      <c r="AE224" s="12" t="s">
        <v>331</v>
      </c>
      <c r="AF224" s="12" t="s">
        <v>185</v>
      </c>
      <c r="AG224" s="12" t="s">
        <v>8</v>
      </c>
      <c r="AH224" s="12" t="b">
        <v>0</v>
      </c>
      <c r="AI224" s="12" t="s">
        <v>60</v>
      </c>
      <c r="AJ224" s="12" t="s">
        <v>186</v>
      </c>
      <c r="AK224" s="12" t="s">
        <v>332</v>
      </c>
      <c r="AL224" s="12" t="s">
        <v>226</v>
      </c>
      <c r="AM224" s="12" t="s">
        <v>64</v>
      </c>
      <c r="AN224" s="15" t="s">
        <v>333</v>
      </c>
      <c r="AO224" t="str">
        <f>RIGHT('CMO Input'!$T224,(LEN('CMO Input'!$T224)-FIND(" ",'CMO Input'!$T224,1)))</f>
        <v>6-7”</v>
      </c>
      <c r="AP224">
        <f>'CMO Input'!$O224</f>
        <v>6</v>
      </c>
      <c r="AR224" t="str">
        <f>Table2[[#This Row],[Policy / Non Policy]]</f>
        <v>Policy</v>
      </c>
      <c r="AS224" t="str">
        <f>'CMO Input'!$U224</f>
        <v>Tier 1</v>
      </c>
      <c r="AT224" t="str">
        <f>'CMO Input'!$P224</f>
        <v>CI</v>
      </c>
      <c r="AU224" t="str" cm="1">
        <f t="array" ref="AU2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" s="8" t="str">
        <f>TEXT('CMO Input'!$D224,"MMM-YY")</f>
        <v>August</v>
      </c>
    </row>
    <row r="225" spans="1:48" x14ac:dyDescent="0.25">
      <c r="A225" s="18">
        <v>220000659633</v>
      </c>
      <c r="B225" s="16" t="s">
        <v>180</v>
      </c>
      <c r="C225" s="16" t="s">
        <v>181</v>
      </c>
      <c r="D225" s="16" t="s">
        <v>325</v>
      </c>
      <c r="E225" s="17">
        <v>19</v>
      </c>
      <c r="F225" s="16" t="s">
        <v>46</v>
      </c>
      <c r="G225" s="17" t="s">
        <v>309</v>
      </c>
      <c r="H225" s="16" t="s">
        <v>194</v>
      </c>
      <c r="I225" s="16" t="s">
        <v>247</v>
      </c>
      <c r="J225" s="16" t="s">
        <v>288</v>
      </c>
      <c r="K225" s="18">
        <v>220000659633</v>
      </c>
      <c r="L225" s="16" t="s">
        <v>116</v>
      </c>
      <c r="M225" s="16">
        <v>1.8</v>
      </c>
      <c r="N225" s="16" t="s">
        <v>52</v>
      </c>
      <c r="O225" s="16">
        <v>6</v>
      </c>
      <c r="P225" s="16" t="s">
        <v>53</v>
      </c>
      <c r="Q225" s="16">
        <v>240</v>
      </c>
      <c r="R225" s="16" t="s">
        <v>54</v>
      </c>
      <c r="S225" s="16" t="s">
        <v>134</v>
      </c>
      <c r="T225" s="16" t="s">
        <v>135</v>
      </c>
      <c r="U225" s="16" t="s">
        <v>94</v>
      </c>
      <c r="V225" s="16" t="s">
        <v>58</v>
      </c>
      <c r="W225" s="16" t="s">
        <v>95</v>
      </c>
      <c r="X225" s="16" t="b">
        <v>0</v>
      </c>
      <c r="Y225" s="16" t="b">
        <v>0</v>
      </c>
      <c r="Z225" s="16" t="e">
        <v>#N/A</v>
      </c>
      <c r="AA225" s="16">
        <v>0.432</v>
      </c>
      <c r="AB225" s="16">
        <v>0</v>
      </c>
      <c r="AC225" s="16" t="s">
        <v>181</v>
      </c>
      <c r="AD225" s="16" t="s">
        <v>247</v>
      </c>
      <c r="AE225" s="16" t="s">
        <v>288</v>
      </c>
      <c r="AF225" s="16" t="s">
        <v>249</v>
      </c>
      <c r="AG225" s="16" t="s">
        <v>8</v>
      </c>
      <c r="AH225" s="16" t="b">
        <v>0</v>
      </c>
      <c r="AI225" s="16" t="s">
        <v>60</v>
      </c>
      <c r="AJ225" s="16" t="s">
        <v>146</v>
      </c>
      <c r="AK225" s="16" t="s">
        <v>147</v>
      </c>
      <c r="AL225" s="16" t="s">
        <v>148</v>
      </c>
      <c r="AM225" s="16" t="s">
        <v>64</v>
      </c>
      <c r="AN225" s="19" t="e">
        <v>#N/A</v>
      </c>
      <c r="AO225" t="str">
        <f>RIGHT('CMO Input'!$T225,(LEN('CMO Input'!$T225)-FIND(" ",'CMO Input'!$T225,1)))</f>
        <v>6-7”</v>
      </c>
      <c r="AP225">
        <f>'CMO Input'!$O225</f>
        <v>6</v>
      </c>
      <c r="AR225" t="str">
        <f>Table2[[#This Row],[Policy / Non Policy]]</f>
        <v>Policy</v>
      </c>
      <c r="AS225" t="str">
        <f>'CMO Input'!$U225</f>
        <v>Tier 1</v>
      </c>
      <c r="AT225" t="str">
        <f>'CMO Input'!$P225</f>
        <v>CI</v>
      </c>
      <c r="AU225" t="str" cm="1">
        <f t="array" ref="AU2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5" s="8" t="str">
        <f>TEXT('CMO Input'!$D225,"MMM-YY")</f>
        <v>August</v>
      </c>
    </row>
    <row r="226" spans="1:48" x14ac:dyDescent="0.25">
      <c r="A226" s="14">
        <v>220001511495</v>
      </c>
      <c r="B226" s="12" t="s">
        <v>180</v>
      </c>
      <c r="C226" s="12" t="s">
        <v>181</v>
      </c>
      <c r="D226" s="12" t="s">
        <v>325</v>
      </c>
      <c r="E226" s="13">
        <v>19</v>
      </c>
      <c r="F226" s="12" t="s">
        <v>46</v>
      </c>
      <c r="G226" s="13" t="s">
        <v>239</v>
      </c>
      <c r="H226" s="12" t="s">
        <v>307</v>
      </c>
      <c r="I226" s="12" t="s">
        <v>299</v>
      </c>
      <c r="J226" s="12" t="s">
        <v>321</v>
      </c>
      <c r="K226" s="14">
        <v>220001511495</v>
      </c>
      <c r="L226" s="12" t="s">
        <v>116</v>
      </c>
      <c r="M226" s="12">
        <v>3.7</v>
      </c>
      <c r="N226" s="12" t="s">
        <v>52</v>
      </c>
      <c r="O226" s="12">
        <v>6</v>
      </c>
      <c r="P226" s="12" t="s">
        <v>53</v>
      </c>
      <c r="Q226" s="12">
        <v>56</v>
      </c>
      <c r="R226" s="12" t="s">
        <v>54</v>
      </c>
      <c r="S226" s="12" t="s">
        <v>134</v>
      </c>
      <c r="T226" s="12" t="s">
        <v>135</v>
      </c>
      <c r="U226" s="12" t="s">
        <v>94</v>
      </c>
      <c r="V226" s="12" t="s">
        <v>58</v>
      </c>
      <c r="W226" s="12" t="s">
        <v>95</v>
      </c>
      <c r="X226" s="12" t="b">
        <v>0</v>
      </c>
      <c r="Y226" s="12" t="b">
        <v>0</v>
      </c>
      <c r="Z226" s="12" t="e">
        <v>#N/A</v>
      </c>
      <c r="AA226" s="12">
        <v>0.2072</v>
      </c>
      <c r="AB226" s="12">
        <v>0</v>
      </c>
      <c r="AC226" s="12" t="s">
        <v>181</v>
      </c>
      <c r="AD226" s="12" t="s">
        <v>299</v>
      </c>
      <c r="AE226" s="12" t="s">
        <v>321</v>
      </c>
      <c r="AF226" s="12" t="s">
        <v>185</v>
      </c>
      <c r="AG226" s="12" t="s">
        <v>8</v>
      </c>
      <c r="AH226" s="12" t="b">
        <v>0</v>
      </c>
      <c r="AI226" s="12" t="s">
        <v>60</v>
      </c>
      <c r="AJ226" s="12" t="s">
        <v>186</v>
      </c>
      <c r="AK226" s="12" t="s">
        <v>147</v>
      </c>
      <c r="AL226" s="12" t="s">
        <v>265</v>
      </c>
      <c r="AM226" s="12" t="s">
        <v>64</v>
      </c>
      <c r="AN226" s="15" t="e">
        <v>#N/A</v>
      </c>
      <c r="AO226" t="str">
        <f>RIGHT('CMO Input'!$T226,(LEN('CMO Input'!$T226)-FIND(" ",'CMO Input'!$T226,1)))</f>
        <v>6-7”</v>
      </c>
      <c r="AP226">
        <f>'CMO Input'!$O226</f>
        <v>6</v>
      </c>
      <c r="AR226" t="str">
        <f>Table2[[#This Row],[Policy / Non Policy]]</f>
        <v>Policy</v>
      </c>
      <c r="AS226" t="str">
        <f>'CMO Input'!$U226</f>
        <v>Tier 1</v>
      </c>
      <c r="AT226" t="str">
        <f>'CMO Input'!$P226</f>
        <v>CI</v>
      </c>
      <c r="AU226" t="str" cm="1">
        <f t="array" ref="AU2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6" s="8" t="str">
        <f>TEXT('CMO Input'!$D226,"MMM-YY")</f>
        <v>August</v>
      </c>
    </row>
    <row r="227" spans="1:48" x14ac:dyDescent="0.25">
      <c r="A227" s="18">
        <v>510821856</v>
      </c>
      <c r="B227" s="16" t="s">
        <v>180</v>
      </c>
      <c r="C227" s="16" t="s">
        <v>181</v>
      </c>
      <c r="D227" s="16" t="s">
        <v>325</v>
      </c>
      <c r="E227" s="17">
        <v>19</v>
      </c>
      <c r="F227" s="16" t="s">
        <v>46</v>
      </c>
      <c r="G227" s="17" t="s">
        <v>309</v>
      </c>
      <c r="H227" s="16" t="s">
        <v>194</v>
      </c>
      <c r="I227" s="16" t="s">
        <v>313</v>
      </c>
      <c r="J227" s="16" t="s">
        <v>314</v>
      </c>
      <c r="K227" s="18">
        <v>510821856</v>
      </c>
      <c r="L227" s="16" t="s">
        <v>116</v>
      </c>
      <c r="M227" s="16">
        <v>2</v>
      </c>
      <c r="N227" s="16" t="s">
        <v>52</v>
      </c>
      <c r="O227" s="16">
        <v>8</v>
      </c>
      <c r="P227" s="16" t="s">
        <v>53</v>
      </c>
      <c r="Q227" s="16">
        <v>60</v>
      </c>
      <c r="R227" s="16" t="s">
        <v>54</v>
      </c>
      <c r="S227" s="16" t="s">
        <v>92</v>
      </c>
      <c r="T227" s="16" t="s">
        <v>93</v>
      </c>
      <c r="U227" s="16" t="s">
        <v>94</v>
      </c>
      <c r="V227" s="16" t="s">
        <v>58</v>
      </c>
      <c r="W227" s="16" t="s">
        <v>95</v>
      </c>
      <c r="X227" s="16" t="b">
        <v>0</v>
      </c>
      <c r="Y227" s="16" t="b">
        <v>0</v>
      </c>
      <c r="Z227" s="16" t="e">
        <v>#N/A</v>
      </c>
      <c r="AA227" s="16">
        <v>0.12</v>
      </c>
      <c r="AB227" s="16">
        <v>0</v>
      </c>
      <c r="AC227" s="16" t="s">
        <v>181</v>
      </c>
      <c r="AD227" s="16" t="s">
        <v>313</v>
      </c>
      <c r="AE227" s="16" t="s">
        <v>314</v>
      </c>
      <c r="AF227" s="16" t="s">
        <v>192</v>
      </c>
      <c r="AG227" s="16" t="s">
        <v>8</v>
      </c>
      <c r="AH227" s="16" t="b">
        <v>0</v>
      </c>
      <c r="AI227" s="16" t="s">
        <v>60</v>
      </c>
      <c r="AJ227" s="16" t="s">
        <v>146</v>
      </c>
      <c r="AK227" s="16" t="s">
        <v>147</v>
      </c>
      <c r="AL227" s="16" t="s">
        <v>193</v>
      </c>
      <c r="AM227" s="16" t="s">
        <v>64</v>
      </c>
      <c r="AN227" s="19" t="e">
        <v>#N/A</v>
      </c>
      <c r="AO227" t="str">
        <f>RIGHT('CMO Input'!$T227,(LEN('CMO Input'!$T227)-FIND(" ",'CMO Input'!$T227,1)))</f>
        <v>8”</v>
      </c>
      <c r="AP227">
        <f>'CMO Input'!$O227</f>
        <v>8</v>
      </c>
      <c r="AR227" t="str">
        <f>Table2[[#This Row],[Policy / Non Policy]]</f>
        <v>Policy</v>
      </c>
      <c r="AS227" t="str">
        <f>'CMO Input'!$U227</f>
        <v>Tier 1</v>
      </c>
      <c r="AT227" t="str">
        <f>'CMO Input'!$P227</f>
        <v>CI</v>
      </c>
      <c r="AU227" t="str" cm="1">
        <f t="array" ref="AU2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7" s="8" t="str">
        <f>TEXT('CMO Input'!$D227,"MMM-YY")</f>
        <v>August</v>
      </c>
    </row>
    <row r="228" spans="1:48" x14ac:dyDescent="0.25">
      <c r="A228" s="14">
        <v>510913018</v>
      </c>
      <c r="B228" s="12" t="s">
        <v>180</v>
      </c>
      <c r="C228" s="12" t="s">
        <v>181</v>
      </c>
      <c r="D228" s="12" t="s">
        <v>325</v>
      </c>
      <c r="E228" s="13">
        <v>19</v>
      </c>
      <c r="F228" s="12" t="s">
        <v>46</v>
      </c>
      <c r="G228" s="13" t="s">
        <v>239</v>
      </c>
      <c r="H228" s="12" t="s">
        <v>319</v>
      </c>
      <c r="I228" s="12" t="s">
        <v>303</v>
      </c>
      <c r="J228" s="12" t="s">
        <v>304</v>
      </c>
      <c r="K228" s="14">
        <v>510913018</v>
      </c>
      <c r="L228" s="12" t="s">
        <v>70</v>
      </c>
      <c r="M228" s="12">
        <v>230</v>
      </c>
      <c r="N228" s="12" t="s">
        <v>52</v>
      </c>
      <c r="O228" s="12">
        <v>10</v>
      </c>
      <c r="P228" s="12" t="s">
        <v>91</v>
      </c>
      <c r="Q228" s="12">
        <v>120</v>
      </c>
      <c r="R228" s="12" t="s">
        <v>54</v>
      </c>
      <c r="S228" s="12" t="s">
        <v>260</v>
      </c>
      <c r="T228" s="12" t="s">
        <v>122</v>
      </c>
      <c r="U228" s="12" t="s">
        <v>73</v>
      </c>
      <c r="V228" s="12" t="s">
        <v>58</v>
      </c>
      <c r="W228" s="12" t="s">
        <v>74</v>
      </c>
      <c r="X228" s="12" t="b">
        <v>0</v>
      </c>
      <c r="Y228" s="12" t="b">
        <v>0</v>
      </c>
      <c r="Z228" s="12" t="e">
        <v>#N/A</v>
      </c>
      <c r="AA228" s="12">
        <v>27.6</v>
      </c>
      <c r="AB228" s="12">
        <v>0</v>
      </c>
      <c r="AC228" s="12" t="s">
        <v>181</v>
      </c>
      <c r="AD228" s="12" t="s">
        <v>303</v>
      </c>
      <c r="AE228" s="12" t="s">
        <v>304</v>
      </c>
      <c r="AF228" s="12" t="s">
        <v>271</v>
      </c>
      <c r="AG228" s="12" t="s">
        <v>8</v>
      </c>
      <c r="AH228" s="12" t="b">
        <v>0</v>
      </c>
      <c r="AI228" s="12" t="s">
        <v>39</v>
      </c>
      <c r="AJ228" s="12" t="s">
        <v>103</v>
      </c>
      <c r="AK228" s="12" t="s">
        <v>113</v>
      </c>
      <c r="AL228" s="12" t="s">
        <v>334</v>
      </c>
      <c r="AM228" s="12" t="s">
        <v>64</v>
      </c>
      <c r="AN228" s="15" t="e">
        <v>#N/A</v>
      </c>
      <c r="AO228" t="str">
        <f>RIGHT('CMO Input'!$T228,(LEN('CMO Input'!$T228)-FIND(" ",'CMO Input'!$T228,1)))</f>
        <v>10-12”</v>
      </c>
      <c r="AP228">
        <f>'CMO Input'!$O228</f>
        <v>10</v>
      </c>
      <c r="AR228" t="str">
        <f>Table2[[#This Row],[Policy / Non Policy]]</f>
        <v>Policy</v>
      </c>
      <c r="AS228" t="str">
        <f>'CMO Input'!$U228</f>
        <v>Tier 2</v>
      </c>
      <c r="AT228" t="str">
        <f>'CMO Input'!$P228</f>
        <v>DI</v>
      </c>
      <c r="AU228" t="str" cm="1">
        <f t="array" ref="AU2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28" s="8" t="str">
        <f>TEXT('CMO Input'!$D228,"MMM-YY")</f>
        <v>August</v>
      </c>
    </row>
    <row r="229" spans="1:48" x14ac:dyDescent="0.25">
      <c r="A229" s="18">
        <v>510853825</v>
      </c>
      <c r="B229" s="16" t="s">
        <v>180</v>
      </c>
      <c r="C229" s="16" t="s">
        <v>181</v>
      </c>
      <c r="D229" s="16" t="s">
        <v>325</v>
      </c>
      <c r="E229" s="17">
        <v>20</v>
      </c>
      <c r="F229" s="16" t="s">
        <v>46</v>
      </c>
      <c r="G229" s="17" t="s">
        <v>309</v>
      </c>
      <c r="H229" s="16" t="s">
        <v>208</v>
      </c>
      <c r="I229" s="16" t="s">
        <v>209</v>
      </c>
      <c r="J229" s="16" t="s">
        <v>335</v>
      </c>
      <c r="K229" s="18">
        <v>510853825</v>
      </c>
      <c r="L229" s="16" t="s">
        <v>116</v>
      </c>
      <c r="M229" s="16">
        <v>3.9</v>
      </c>
      <c r="N229" s="16" t="s">
        <v>52</v>
      </c>
      <c r="O229" s="16">
        <v>8</v>
      </c>
      <c r="P229" s="16" t="s">
        <v>53</v>
      </c>
      <c r="Q229" s="16">
        <v>85</v>
      </c>
      <c r="R229" s="16" t="s">
        <v>54</v>
      </c>
      <c r="S229" s="16" t="s">
        <v>92</v>
      </c>
      <c r="T229" s="16" t="s">
        <v>93</v>
      </c>
      <c r="U229" s="16" t="s">
        <v>94</v>
      </c>
      <c r="V229" s="16" t="s">
        <v>58</v>
      </c>
      <c r="W229" s="16" t="s">
        <v>95</v>
      </c>
      <c r="X229" s="16" t="b">
        <v>0</v>
      </c>
      <c r="Y229" s="16" t="b">
        <v>0</v>
      </c>
      <c r="Z229" s="16" t="e">
        <v>#N/A</v>
      </c>
      <c r="AA229" s="16">
        <v>0.33149999999999996</v>
      </c>
      <c r="AB229" s="16">
        <v>0</v>
      </c>
      <c r="AC229" s="16" t="s">
        <v>181</v>
      </c>
      <c r="AD229" s="16" t="s">
        <v>209</v>
      </c>
      <c r="AE229" s="16" t="s">
        <v>335</v>
      </c>
      <c r="AF229" s="16" t="s">
        <v>192</v>
      </c>
      <c r="AG229" s="16" t="s">
        <v>8</v>
      </c>
      <c r="AH229" s="16" t="b">
        <v>0</v>
      </c>
      <c r="AI229" s="16" t="s">
        <v>60</v>
      </c>
      <c r="AJ229" s="16" t="s">
        <v>146</v>
      </c>
      <c r="AK229" s="16" t="s">
        <v>147</v>
      </c>
      <c r="AL229" s="16" t="s">
        <v>211</v>
      </c>
      <c r="AM229" s="16" t="s">
        <v>64</v>
      </c>
      <c r="AN229" s="19" t="e">
        <v>#N/A</v>
      </c>
      <c r="AO229" t="str">
        <f>RIGHT('CMO Input'!$T229,(LEN('CMO Input'!$T229)-FIND(" ",'CMO Input'!$T229,1)))</f>
        <v>8”</v>
      </c>
      <c r="AP229">
        <f>'CMO Input'!$O229</f>
        <v>8</v>
      </c>
      <c r="AR229" t="str">
        <f>Table2[[#This Row],[Policy / Non Policy]]</f>
        <v>Policy</v>
      </c>
      <c r="AS229" t="str">
        <f>'CMO Input'!$U229</f>
        <v>Tier 1</v>
      </c>
      <c r="AT229" t="str">
        <f>'CMO Input'!$P229</f>
        <v>CI</v>
      </c>
      <c r="AU229" t="str" cm="1">
        <f t="array" ref="AU2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9" s="8" t="str">
        <f>TEXT('CMO Input'!$D229,"MMM-YY")</f>
        <v>August</v>
      </c>
    </row>
    <row r="230" spans="1:48" x14ac:dyDescent="0.25">
      <c r="A230" s="14">
        <v>510821856</v>
      </c>
      <c r="B230" s="12" t="s">
        <v>180</v>
      </c>
      <c r="C230" s="12" t="s">
        <v>181</v>
      </c>
      <c r="D230" s="12" t="s">
        <v>325</v>
      </c>
      <c r="E230" s="13">
        <v>20</v>
      </c>
      <c r="F230" s="12" t="s">
        <v>46</v>
      </c>
      <c r="G230" s="13" t="s">
        <v>309</v>
      </c>
      <c r="H230" s="12" t="s">
        <v>194</v>
      </c>
      <c r="I230" s="12" t="s">
        <v>313</v>
      </c>
      <c r="J230" s="12" t="s">
        <v>314</v>
      </c>
      <c r="K230" s="14">
        <v>510821856</v>
      </c>
      <c r="L230" s="12" t="s">
        <v>116</v>
      </c>
      <c r="M230" s="12">
        <v>2</v>
      </c>
      <c r="N230" s="12" t="s">
        <v>52</v>
      </c>
      <c r="O230" s="12">
        <v>8</v>
      </c>
      <c r="P230" s="12" t="s">
        <v>163</v>
      </c>
      <c r="Q230" s="12">
        <v>73</v>
      </c>
      <c r="R230" s="12" t="s">
        <v>54</v>
      </c>
      <c r="S230" s="12" t="s">
        <v>92</v>
      </c>
      <c r="T230" s="12" t="s">
        <v>93</v>
      </c>
      <c r="U230" s="12" t="s">
        <v>94</v>
      </c>
      <c r="V230" s="12" t="s">
        <v>58</v>
      </c>
      <c r="W230" s="12" t="s">
        <v>95</v>
      </c>
      <c r="X230" s="12" t="b">
        <v>0</v>
      </c>
      <c r="Y230" s="12" t="b">
        <v>0</v>
      </c>
      <c r="Z230" s="12" t="e">
        <v>#N/A</v>
      </c>
      <c r="AA230" s="12">
        <v>0.14599999999999999</v>
      </c>
      <c r="AB230" s="12">
        <v>0</v>
      </c>
      <c r="AC230" s="12" t="s">
        <v>181</v>
      </c>
      <c r="AD230" s="12" t="s">
        <v>313</v>
      </c>
      <c r="AE230" s="12" t="s">
        <v>314</v>
      </c>
      <c r="AF230" s="12" t="s">
        <v>192</v>
      </c>
      <c r="AG230" s="12" t="s">
        <v>8</v>
      </c>
      <c r="AH230" s="12" t="b">
        <v>0</v>
      </c>
      <c r="AI230" s="12" t="s">
        <v>60</v>
      </c>
      <c r="AJ230" s="12" t="s">
        <v>146</v>
      </c>
      <c r="AK230" s="12" t="s">
        <v>147</v>
      </c>
      <c r="AL230" s="12" t="s">
        <v>211</v>
      </c>
      <c r="AM230" s="12" t="s">
        <v>64</v>
      </c>
      <c r="AN230" s="15" t="e">
        <v>#N/A</v>
      </c>
      <c r="AO230" t="str">
        <f>RIGHT('CMO Input'!$T230,(LEN('CMO Input'!$T230)-FIND(" ",'CMO Input'!$T230,1)))</f>
        <v>8”</v>
      </c>
      <c r="AP230">
        <f>'CMO Input'!$O230</f>
        <v>8</v>
      </c>
      <c r="AR230" t="str">
        <f>Table2[[#This Row],[Policy / Non Policy]]</f>
        <v>Policy</v>
      </c>
      <c r="AS230" t="str">
        <f>'CMO Input'!$U230</f>
        <v>Tier 1</v>
      </c>
      <c r="AT230" t="str">
        <f>'CMO Input'!$P230</f>
        <v>SI</v>
      </c>
      <c r="AU230" t="str" cm="1">
        <f t="array" ref="AU2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0" s="8" t="str">
        <f>TEXT('CMO Input'!$D230,"MMM-YY")</f>
        <v>August</v>
      </c>
    </row>
    <row r="231" spans="1:48" x14ac:dyDescent="0.25">
      <c r="A231" s="18">
        <v>510994341</v>
      </c>
      <c r="B231" s="16" t="s">
        <v>180</v>
      </c>
      <c r="C231" s="16" t="s">
        <v>181</v>
      </c>
      <c r="D231" s="16" t="s">
        <v>325</v>
      </c>
      <c r="E231" s="17">
        <v>20</v>
      </c>
      <c r="F231" s="16" t="s">
        <v>46</v>
      </c>
      <c r="G231" s="17" t="s">
        <v>309</v>
      </c>
      <c r="H231" s="16" t="s">
        <v>194</v>
      </c>
      <c r="I231" s="16" t="s">
        <v>313</v>
      </c>
      <c r="J231" s="16" t="s">
        <v>314</v>
      </c>
      <c r="K231" s="18">
        <v>510994341</v>
      </c>
      <c r="L231" s="16" t="s">
        <v>116</v>
      </c>
      <c r="M231" s="16">
        <v>2</v>
      </c>
      <c r="N231" s="16" t="s">
        <v>52</v>
      </c>
      <c r="O231" s="16">
        <v>8</v>
      </c>
      <c r="P231" s="16" t="s">
        <v>163</v>
      </c>
      <c r="Q231" s="16">
        <v>34</v>
      </c>
      <c r="R231" s="16" t="s">
        <v>54</v>
      </c>
      <c r="S231" s="16" t="s">
        <v>92</v>
      </c>
      <c r="T231" s="16" t="s">
        <v>93</v>
      </c>
      <c r="U231" s="16" t="s">
        <v>94</v>
      </c>
      <c r="V231" s="16" t="s">
        <v>58</v>
      </c>
      <c r="W231" s="16" t="s">
        <v>95</v>
      </c>
      <c r="X231" s="16" t="b">
        <v>0</v>
      </c>
      <c r="Y231" s="16" t="b">
        <v>0</v>
      </c>
      <c r="Z231" s="16" t="e">
        <v>#N/A</v>
      </c>
      <c r="AA231" s="16">
        <v>6.8000000000000005E-2</v>
      </c>
      <c r="AB231" s="16">
        <v>0</v>
      </c>
      <c r="AC231" s="16" t="s">
        <v>181</v>
      </c>
      <c r="AD231" s="16" t="s">
        <v>313</v>
      </c>
      <c r="AE231" s="16" t="s">
        <v>314</v>
      </c>
      <c r="AF231" s="16" t="s">
        <v>192</v>
      </c>
      <c r="AG231" s="16" t="s">
        <v>8</v>
      </c>
      <c r="AH231" s="16" t="b">
        <v>0</v>
      </c>
      <c r="AI231" s="16" t="s">
        <v>60</v>
      </c>
      <c r="AJ231" s="16" t="s">
        <v>146</v>
      </c>
      <c r="AK231" s="16" t="s">
        <v>263</v>
      </c>
      <c r="AL231" s="16" t="s">
        <v>211</v>
      </c>
      <c r="AM231" s="16" t="s">
        <v>64</v>
      </c>
      <c r="AN231" s="19" t="e">
        <v>#N/A</v>
      </c>
      <c r="AO231" t="str">
        <f>RIGHT('CMO Input'!$T231,(LEN('CMO Input'!$T231)-FIND(" ",'CMO Input'!$T231,1)))</f>
        <v>8”</v>
      </c>
      <c r="AP231">
        <f>'CMO Input'!$O231</f>
        <v>8</v>
      </c>
      <c r="AR231" t="str">
        <f>Table2[[#This Row],[Policy / Non Policy]]</f>
        <v>Policy</v>
      </c>
      <c r="AS231" t="str">
        <f>'CMO Input'!$U231</f>
        <v>Tier 1</v>
      </c>
      <c r="AT231" t="str">
        <f>'CMO Input'!$P231</f>
        <v>SI</v>
      </c>
      <c r="AU231" t="str" cm="1">
        <f t="array" ref="AU2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1" s="8" t="str">
        <f>TEXT('CMO Input'!$D231,"MMM-YY")</f>
        <v>August</v>
      </c>
    </row>
    <row r="232" spans="1:48" x14ac:dyDescent="0.25">
      <c r="A232" s="14">
        <v>510845221</v>
      </c>
      <c r="B232" s="12" t="s">
        <v>180</v>
      </c>
      <c r="C232" s="12" t="s">
        <v>181</v>
      </c>
      <c r="D232" s="12" t="s">
        <v>325</v>
      </c>
      <c r="E232" s="13">
        <v>20</v>
      </c>
      <c r="F232" s="12" t="s">
        <v>46</v>
      </c>
      <c r="G232" s="13" t="s">
        <v>80</v>
      </c>
      <c r="H232" s="12" t="s">
        <v>307</v>
      </c>
      <c r="I232" s="12" t="s">
        <v>299</v>
      </c>
      <c r="J232" s="12" t="s">
        <v>308</v>
      </c>
      <c r="K232" s="14">
        <v>510845221</v>
      </c>
      <c r="L232" s="12" t="s">
        <v>116</v>
      </c>
      <c r="M232" s="12">
        <v>19</v>
      </c>
      <c r="N232" s="12" t="s">
        <v>52</v>
      </c>
      <c r="O232" s="12">
        <v>6</v>
      </c>
      <c r="P232" s="12" t="s">
        <v>53</v>
      </c>
      <c r="Q232" s="12">
        <v>2</v>
      </c>
      <c r="R232" s="12" t="s">
        <v>54</v>
      </c>
      <c r="S232" s="12" t="s">
        <v>134</v>
      </c>
      <c r="T232" s="12" t="s">
        <v>135</v>
      </c>
      <c r="U232" s="12" t="s">
        <v>94</v>
      </c>
      <c r="V232" s="12" t="s">
        <v>58</v>
      </c>
      <c r="W232" s="12" t="s">
        <v>95</v>
      </c>
      <c r="X232" s="12" t="b">
        <v>0</v>
      </c>
      <c r="Y232" s="12" t="b">
        <v>0</v>
      </c>
      <c r="Z232" s="12" t="e">
        <v>#N/A</v>
      </c>
      <c r="AA232" s="12">
        <v>3.7999999999999999E-2</v>
      </c>
      <c r="AB232" s="12">
        <v>0</v>
      </c>
      <c r="AC232" s="12" t="s">
        <v>181</v>
      </c>
      <c r="AD232" s="12" t="s">
        <v>299</v>
      </c>
      <c r="AE232" s="12" t="s">
        <v>308</v>
      </c>
      <c r="AF232" s="12" t="s">
        <v>185</v>
      </c>
      <c r="AG232" s="12" t="s">
        <v>8</v>
      </c>
      <c r="AH232" s="12" t="b">
        <v>0</v>
      </c>
      <c r="AI232" s="12" t="s">
        <v>60</v>
      </c>
      <c r="AJ232" s="12" t="s">
        <v>186</v>
      </c>
      <c r="AK232" s="12" t="s">
        <v>147</v>
      </c>
      <c r="AL232" s="12" t="s">
        <v>265</v>
      </c>
      <c r="AM232" s="12" t="s">
        <v>64</v>
      </c>
      <c r="AN232" s="15" t="e">
        <v>#N/A</v>
      </c>
      <c r="AO232" t="str">
        <f>RIGHT('CMO Input'!$T232,(LEN('CMO Input'!$T232)-FIND(" ",'CMO Input'!$T232,1)))</f>
        <v>6-7”</v>
      </c>
      <c r="AP232">
        <f>'CMO Input'!$O232</f>
        <v>6</v>
      </c>
      <c r="AR232" t="str">
        <f>Table2[[#This Row],[Policy / Non Policy]]</f>
        <v>Policy</v>
      </c>
      <c r="AS232" t="str">
        <f>'CMO Input'!$U232</f>
        <v>Tier 1</v>
      </c>
      <c r="AT232" t="str">
        <f>'CMO Input'!$P232</f>
        <v>CI</v>
      </c>
      <c r="AU232" t="str" cm="1">
        <f t="array" ref="AU2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2" s="8" t="str">
        <f>TEXT('CMO Input'!$D232,"MMM-YY")</f>
        <v>August</v>
      </c>
    </row>
    <row r="233" spans="1:48" x14ac:dyDescent="0.25">
      <c r="A233" s="18">
        <v>510925945</v>
      </c>
      <c r="B233" s="16" t="s">
        <v>180</v>
      </c>
      <c r="C233" s="16" t="s">
        <v>181</v>
      </c>
      <c r="D233" s="16" t="s">
        <v>325</v>
      </c>
      <c r="E233" s="17">
        <v>20</v>
      </c>
      <c r="F233" s="16" t="s">
        <v>46</v>
      </c>
      <c r="G233" s="17" t="s">
        <v>80</v>
      </c>
      <c r="H233" s="16" t="s">
        <v>307</v>
      </c>
      <c r="I233" s="16" t="s">
        <v>322</v>
      </c>
      <c r="J233" s="16" t="s">
        <v>323</v>
      </c>
      <c r="K233" s="18">
        <v>510925945</v>
      </c>
      <c r="L233" s="16" t="s">
        <v>116</v>
      </c>
      <c r="M233" s="16">
        <v>14.1</v>
      </c>
      <c r="N233" s="16" t="s">
        <v>52</v>
      </c>
      <c r="O233" s="16">
        <v>4</v>
      </c>
      <c r="P233" s="16" t="s">
        <v>53</v>
      </c>
      <c r="Q233" s="16">
        <v>175</v>
      </c>
      <c r="R233" s="16" t="s">
        <v>54</v>
      </c>
      <c r="S233" s="16" t="s">
        <v>117</v>
      </c>
      <c r="T233" s="16" t="s">
        <v>118</v>
      </c>
      <c r="U233" s="16" t="s">
        <v>94</v>
      </c>
      <c r="V233" s="16" t="s">
        <v>58</v>
      </c>
      <c r="W233" s="16" t="s">
        <v>95</v>
      </c>
      <c r="X233" s="16" t="b">
        <v>0</v>
      </c>
      <c r="Y233" s="16" t="b">
        <v>0</v>
      </c>
      <c r="Z233" s="16" t="e">
        <v>#N/A</v>
      </c>
      <c r="AA233" s="16">
        <v>2.4674999999999998</v>
      </c>
      <c r="AB233" s="16">
        <v>0</v>
      </c>
      <c r="AC233" s="16" t="s">
        <v>181</v>
      </c>
      <c r="AD233" s="16" t="s">
        <v>322</v>
      </c>
      <c r="AE233" s="16" t="s">
        <v>323</v>
      </c>
      <c r="AF233" s="16" t="s">
        <v>185</v>
      </c>
      <c r="AG233" s="16" t="s">
        <v>8</v>
      </c>
      <c r="AH233" s="16" t="b">
        <v>0</v>
      </c>
      <c r="AI233" s="16" t="s">
        <v>60</v>
      </c>
      <c r="AJ233" s="16" t="s">
        <v>186</v>
      </c>
      <c r="AK233" s="16" t="s">
        <v>147</v>
      </c>
      <c r="AL233" s="16" t="s">
        <v>207</v>
      </c>
      <c r="AM233" s="16" t="s">
        <v>64</v>
      </c>
      <c r="AN233" s="19" t="e">
        <v>#N/A</v>
      </c>
      <c r="AO233" t="str">
        <f>RIGHT('CMO Input'!$T233,(LEN('CMO Input'!$T233)-FIND(" ",'CMO Input'!$T233,1)))</f>
        <v>4-5”</v>
      </c>
      <c r="AP233">
        <f>'CMO Input'!$O233</f>
        <v>4</v>
      </c>
      <c r="AR233" t="str">
        <f>Table2[[#This Row],[Policy / Non Policy]]</f>
        <v>Policy</v>
      </c>
      <c r="AS233" t="str">
        <f>'CMO Input'!$U233</f>
        <v>Tier 1</v>
      </c>
      <c r="AT233" t="str">
        <f>'CMO Input'!$P233</f>
        <v>CI</v>
      </c>
      <c r="AU233" t="str" cm="1">
        <f t="array" ref="AU2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" s="8" t="str">
        <f>TEXT('CMO Input'!$D233,"MMM-YY")</f>
        <v>August</v>
      </c>
    </row>
    <row r="234" spans="1:48" x14ac:dyDescent="0.25">
      <c r="A234" s="14">
        <v>510823033</v>
      </c>
      <c r="B234" s="12" t="s">
        <v>180</v>
      </c>
      <c r="C234" s="12" t="s">
        <v>181</v>
      </c>
      <c r="D234" s="12" t="s">
        <v>325</v>
      </c>
      <c r="E234" s="13">
        <v>20</v>
      </c>
      <c r="F234" s="12" t="s">
        <v>46</v>
      </c>
      <c r="G234" s="13" t="s">
        <v>80</v>
      </c>
      <c r="H234" s="12" t="s">
        <v>307</v>
      </c>
      <c r="I234" s="12" t="s">
        <v>329</v>
      </c>
      <c r="J234" s="12" t="s">
        <v>330</v>
      </c>
      <c r="K234" s="14">
        <v>510823033</v>
      </c>
      <c r="L234" s="12" t="s">
        <v>116</v>
      </c>
      <c r="M234" s="12">
        <v>27</v>
      </c>
      <c r="N234" s="12" t="s">
        <v>52</v>
      </c>
      <c r="O234" s="12">
        <v>4</v>
      </c>
      <c r="P234" s="12" t="s">
        <v>53</v>
      </c>
      <c r="Q234" s="12">
        <v>218</v>
      </c>
      <c r="R234" s="12" t="s">
        <v>54</v>
      </c>
      <c r="S234" s="12" t="s">
        <v>117</v>
      </c>
      <c r="T234" s="12" t="s">
        <v>118</v>
      </c>
      <c r="U234" s="12" t="s">
        <v>94</v>
      </c>
      <c r="V234" s="12" t="s">
        <v>58</v>
      </c>
      <c r="W234" s="12" t="s">
        <v>95</v>
      </c>
      <c r="X234" s="12" t="b">
        <v>0</v>
      </c>
      <c r="Y234" s="12" t="b">
        <v>0</v>
      </c>
      <c r="Z234" s="12" t="e">
        <v>#N/A</v>
      </c>
      <c r="AA234" s="12">
        <v>5.8860000000000001</v>
      </c>
      <c r="AB234" s="12">
        <v>0</v>
      </c>
      <c r="AC234" s="12" t="s">
        <v>181</v>
      </c>
      <c r="AD234" s="12" t="s">
        <v>329</v>
      </c>
      <c r="AE234" s="12" t="s">
        <v>330</v>
      </c>
      <c r="AF234" s="12" t="s">
        <v>185</v>
      </c>
      <c r="AG234" s="12" t="s">
        <v>8</v>
      </c>
      <c r="AH234" s="12" t="b">
        <v>0</v>
      </c>
      <c r="AI234" s="12" t="s">
        <v>60</v>
      </c>
      <c r="AJ234" s="12" t="s">
        <v>186</v>
      </c>
      <c r="AK234" s="12"/>
      <c r="AL234" s="12" t="s">
        <v>336</v>
      </c>
      <c r="AM234" s="12" t="s">
        <v>64</v>
      </c>
      <c r="AN234" s="15" t="e">
        <v>#N/A</v>
      </c>
      <c r="AO234" t="str">
        <f>RIGHT('CMO Input'!$T234,(LEN('CMO Input'!$T234)-FIND(" ",'CMO Input'!$T234,1)))</f>
        <v>4-5”</v>
      </c>
      <c r="AP234">
        <f>'CMO Input'!$O234</f>
        <v>4</v>
      </c>
      <c r="AR234" t="str">
        <f>Table2[[#This Row],[Policy / Non Policy]]</f>
        <v>Policy</v>
      </c>
      <c r="AS234" t="str">
        <f>'CMO Input'!$U234</f>
        <v>Tier 1</v>
      </c>
      <c r="AT234" t="str">
        <f>'CMO Input'!$P234</f>
        <v>CI</v>
      </c>
      <c r="AU234" t="str" cm="1">
        <f t="array" ref="AU2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" s="8" t="str">
        <f>TEXT('CMO Input'!$D234,"MMM-YY")</f>
        <v>August</v>
      </c>
    </row>
    <row r="235" spans="1:48" x14ac:dyDescent="0.25">
      <c r="A235" s="18">
        <v>510851298</v>
      </c>
      <c r="B235" s="16" t="s">
        <v>180</v>
      </c>
      <c r="C235" s="16" t="s">
        <v>181</v>
      </c>
      <c r="D235" s="16" t="s">
        <v>325</v>
      </c>
      <c r="E235" s="17">
        <v>20</v>
      </c>
      <c r="F235" s="16" t="s">
        <v>46</v>
      </c>
      <c r="G235" s="17" t="s">
        <v>87</v>
      </c>
      <c r="H235" s="16" t="s">
        <v>87</v>
      </c>
      <c r="I235" s="16" t="s">
        <v>242</v>
      </c>
      <c r="J235" s="16" t="s">
        <v>243</v>
      </c>
      <c r="K235" s="18">
        <v>510851298</v>
      </c>
      <c r="L235" s="16" t="s">
        <v>116</v>
      </c>
      <c r="M235" s="16">
        <v>84.8</v>
      </c>
      <c r="N235" s="16" t="s">
        <v>52</v>
      </c>
      <c r="O235" s="16">
        <v>8</v>
      </c>
      <c r="P235" s="16" t="s">
        <v>53</v>
      </c>
      <c r="Q235" s="16">
        <v>49</v>
      </c>
      <c r="R235" s="16" t="s">
        <v>54</v>
      </c>
      <c r="S235" s="16" t="s">
        <v>92</v>
      </c>
      <c r="T235" s="16" t="s">
        <v>93</v>
      </c>
      <c r="U235" s="16" t="s">
        <v>94</v>
      </c>
      <c r="V235" s="16" t="s">
        <v>58</v>
      </c>
      <c r="W235" s="16" t="s">
        <v>95</v>
      </c>
      <c r="X235" s="16" t="b">
        <v>0</v>
      </c>
      <c r="Y235" s="16" t="b">
        <v>0</v>
      </c>
      <c r="Z235" s="16" t="e">
        <v>#N/A</v>
      </c>
      <c r="AA235" s="16">
        <v>4.1551999999999998</v>
      </c>
      <c r="AB235" s="16">
        <v>0</v>
      </c>
      <c r="AC235" s="16" t="s">
        <v>181</v>
      </c>
      <c r="AD235" s="16" t="s">
        <v>242</v>
      </c>
      <c r="AE235" s="16" t="s">
        <v>243</v>
      </c>
      <c r="AF235" s="16" t="s">
        <v>244</v>
      </c>
      <c r="AG235" s="16" t="s">
        <v>8</v>
      </c>
      <c r="AH235" s="16" t="b">
        <v>0</v>
      </c>
      <c r="AI235" s="16" t="s">
        <v>60</v>
      </c>
      <c r="AJ235" s="16" t="s">
        <v>10</v>
      </c>
      <c r="AK235" s="16" t="s">
        <v>147</v>
      </c>
      <c r="AL235" s="16" t="s">
        <v>251</v>
      </c>
      <c r="AM235" s="16" t="s">
        <v>64</v>
      </c>
      <c r="AN235" s="19" t="e">
        <v>#N/A</v>
      </c>
      <c r="AO235" t="str">
        <f>RIGHT('CMO Input'!$T235,(LEN('CMO Input'!$T235)-FIND(" ",'CMO Input'!$T235,1)))</f>
        <v>8”</v>
      </c>
      <c r="AP235">
        <f>'CMO Input'!$O235</f>
        <v>8</v>
      </c>
      <c r="AR235" t="str">
        <f>Table2[[#This Row],[Policy / Non Policy]]</f>
        <v>Policy</v>
      </c>
      <c r="AS235" t="str">
        <f>'CMO Input'!$U235</f>
        <v>Tier 1</v>
      </c>
      <c r="AT235" t="str">
        <f>'CMO Input'!$P235</f>
        <v>CI</v>
      </c>
      <c r="AU235" t="str" cm="1">
        <f t="array" ref="AU2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5" s="8" t="str">
        <f>TEXT('CMO Input'!$D235,"MMM-YY")</f>
        <v>August</v>
      </c>
    </row>
    <row r="236" spans="1:48" x14ac:dyDescent="0.25">
      <c r="A236" s="14">
        <v>220000834170</v>
      </c>
      <c r="B236" s="12" t="s">
        <v>180</v>
      </c>
      <c r="C236" s="12" t="s">
        <v>181</v>
      </c>
      <c r="D236" s="12" t="s">
        <v>325</v>
      </c>
      <c r="E236" s="13">
        <v>20</v>
      </c>
      <c r="F236" s="12" t="s">
        <v>46</v>
      </c>
      <c r="G236" s="13" t="s">
        <v>87</v>
      </c>
      <c r="H236" s="12" t="s">
        <v>87</v>
      </c>
      <c r="I236" s="12" t="s">
        <v>242</v>
      </c>
      <c r="J236" s="12" t="s">
        <v>243</v>
      </c>
      <c r="K236" s="14">
        <v>220000834170</v>
      </c>
      <c r="L236" s="12" t="s">
        <v>90</v>
      </c>
      <c r="M236" s="12">
        <v>358.5</v>
      </c>
      <c r="N236" s="12" t="s">
        <v>52</v>
      </c>
      <c r="O236" s="12">
        <v>100</v>
      </c>
      <c r="P236" s="12" t="s">
        <v>91</v>
      </c>
      <c r="Q236" s="12">
        <v>0.3</v>
      </c>
      <c r="R236" s="12" t="s">
        <v>220</v>
      </c>
      <c r="S236" s="12" t="s">
        <v>221</v>
      </c>
      <c r="T236" s="12" t="s">
        <v>118</v>
      </c>
      <c r="U236" s="12" t="s">
        <v>94</v>
      </c>
      <c r="V236" s="12" t="s">
        <v>58</v>
      </c>
      <c r="W236" s="12" t="s">
        <v>95</v>
      </c>
      <c r="X236" s="12" t="b">
        <v>0</v>
      </c>
      <c r="Y236" s="12" t="b">
        <v>0</v>
      </c>
      <c r="Z236" s="12" t="e">
        <v>#N/A</v>
      </c>
      <c r="AA236" s="12">
        <v>0.10754999999999999</v>
      </c>
      <c r="AB236" s="12">
        <v>0</v>
      </c>
      <c r="AC236" s="12" t="s">
        <v>181</v>
      </c>
      <c r="AD236" s="12" t="s">
        <v>242</v>
      </c>
      <c r="AE236" s="12" t="s">
        <v>243</v>
      </c>
      <c r="AF236" s="12" t="s">
        <v>244</v>
      </c>
      <c r="AG236" s="12" t="s">
        <v>8</v>
      </c>
      <c r="AH236" s="12" t="b">
        <v>0</v>
      </c>
      <c r="AI236" s="12" t="s">
        <v>39</v>
      </c>
      <c r="AJ236" s="12" t="s">
        <v>10</v>
      </c>
      <c r="AK236" s="12" t="s">
        <v>90</v>
      </c>
      <c r="AL236" s="12" t="s">
        <v>251</v>
      </c>
      <c r="AM236" s="12" t="s">
        <v>64</v>
      </c>
      <c r="AN236" s="15" t="e">
        <v>#N/A</v>
      </c>
      <c r="AO236" t="str">
        <f>RIGHT('CMO Input'!$T236,(LEN('CMO Input'!$T236)-FIND(" ",'CMO Input'!$T236,1)))</f>
        <v>4-5”</v>
      </c>
      <c r="AP236">
        <f>'CMO Input'!$O236</f>
        <v>100</v>
      </c>
      <c r="AR236" t="str">
        <f>Table2[[#This Row],[Policy / Non Policy]]</f>
        <v>Policy</v>
      </c>
      <c r="AS236" t="str">
        <f>'CMO Input'!$U236</f>
        <v>Tier 1</v>
      </c>
      <c r="AT236" t="str">
        <f>'CMO Input'!$P236</f>
        <v>DI</v>
      </c>
      <c r="AU236" t="str" cm="1">
        <f t="array" ref="AU2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6" s="8" t="str">
        <f>TEXT('CMO Input'!$D236,"MMM-YY")</f>
        <v>August</v>
      </c>
    </row>
    <row r="237" spans="1:48" x14ac:dyDescent="0.25">
      <c r="A237" s="18">
        <v>220001188941</v>
      </c>
      <c r="B237" s="16" t="s">
        <v>180</v>
      </c>
      <c r="C237" s="16" t="s">
        <v>181</v>
      </c>
      <c r="D237" s="16" t="s">
        <v>325</v>
      </c>
      <c r="E237" s="17">
        <v>20</v>
      </c>
      <c r="F237" s="16" t="s">
        <v>46</v>
      </c>
      <c r="G237" s="17" t="s">
        <v>87</v>
      </c>
      <c r="H237" s="16" t="s">
        <v>87</v>
      </c>
      <c r="I237" s="16" t="s">
        <v>242</v>
      </c>
      <c r="J237" s="16" t="s">
        <v>243</v>
      </c>
      <c r="K237" s="18">
        <v>220001188941</v>
      </c>
      <c r="L237" s="16" t="s">
        <v>116</v>
      </c>
      <c r="M237" s="16">
        <v>6.8</v>
      </c>
      <c r="N237" s="16" t="s">
        <v>52</v>
      </c>
      <c r="O237" s="16">
        <v>8</v>
      </c>
      <c r="P237" s="16" t="s">
        <v>163</v>
      </c>
      <c r="Q237" s="16">
        <v>3</v>
      </c>
      <c r="R237" s="16" t="s">
        <v>54</v>
      </c>
      <c r="S237" s="16" t="s">
        <v>92</v>
      </c>
      <c r="T237" s="16" t="s">
        <v>93</v>
      </c>
      <c r="U237" s="16" t="s">
        <v>94</v>
      </c>
      <c r="V237" s="16" t="s">
        <v>58</v>
      </c>
      <c r="W237" s="16" t="s">
        <v>95</v>
      </c>
      <c r="X237" s="16" t="b">
        <v>0</v>
      </c>
      <c r="Y237" s="16" t="b">
        <v>0</v>
      </c>
      <c r="Z237" s="16" t="e">
        <v>#N/A</v>
      </c>
      <c r="AA237" s="16">
        <v>2.0399999999999998E-2</v>
      </c>
      <c r="AB237" s="16">
        <v>0</v>
      </c>
      <c r="AC237" s="16" t="s">
        <v>181</v>
      </c>
      <c r="AD237" s="16" t="s">
        <v>242</v>
      </c>
      <c r="AE237" s="16" t="s">
        <v>243</v>
      </c>
      <c r="AF237" s="16" t="s">
        <v>244</v>
      </c>
      <c r="AG237" s="16" t="s">
        <v>8</v>
      </c>
      <c r="AH237" s="16" t="b">
        <v>0</v>
      </c>
      <c r="AI237" s="16" t="s">
        <v>60</v>
      </c>
      <c r="AJ237" s="16" t="s">
        <v>10</v>
      </c>
      <c r="AK237" s="16" t="s">
        <v>147</v>
      </c>
      <c r="AL237" s="16" t="s">
        <v>251</v>
      </c>
      <c r="AM237" s="16" t="s">
        <v>64</v>
      </c>
      <c r="AN237" s="19" t="e">
        <v>#N/A</v>
      </c>
      <c r="AO237" t="str">
        <f>RIGHT('CMO Input'!$T237,(LEN('CMO Input'!$T237)-FIND(" ",'CMO Input'!$T237,1)))</f>
        <v>8”</v>
      </c>
      <c r="AP237">
        <f>'CMO Input'!$O237</f>
        <v>8</v>
      </c>
      <c r="AR237" t="str">
        <f>Table2[[#This Row],[Policy / Non Policy]]</f>
        <v>Policy</v>
      </c>
      <c r="AS237" t="str">
        <f>'CMO Input'!$U237</f>
        <v>Tier 1</v>
      </c>
      <c r="AT237" t="str">
        <f>'CMO Input'!$P237</f>
        <v>SI</v>
      </c>
      <c r="AU237" t="str" cm="1">
        <f t="array" ref="AU2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7" s="8" t="str">
        <f>TEXT('CMO Input'!$D237,"MMM-YY")</f>
        <v>August</v>
      </c>
    </row>
    <row r="238" spans="1:48" x14ac:dyDescent="0.25">
      <c r="A238" s="14">
        <v>510781036</v>
      </c>
      <c r="B238" s="12" t="s">
        <v>180</v>
      </c>
      <c r="C238" s="12" t="s">
        <v>181</v>
      </c>
      <c r="D238" s="12" t="s">
        <v>325</v>
      </c>
      <c r="E238" s="13">
        <v>21</v>
      </c>
      <c r="F238" s="12" t="s">
        <v>46</v>
      </c>
      <c r="G238" s="13" t="s">
        <v>309</v>
      </c>
      <c r="H238" s="12" t="s">
        <v>310</v>
      </c>
      <c r="I238" s="12" t="s">
        <v>337</v>
      </c>
      <c r="J238" s="12" t="s">
        <v>338</v>
      </c>
      <c r="K238" s="14">
        <v>510781036</v>
      </c>
      <c r="L238" s="12" t="s">
        <v>116</v>
      </c>
      <c r="M238" s="12">
        <v>3</v>
      </c>
      <c r="N238" s="12" t="s">
        <v>52</v>
      </c>
      <c r="O238" s="12">
        <v>6</v>
      </c>
      <c r="P238" s="12" t="s">
        <v>53</v>
      </c>
      <c r="Q238" s="12">
        <v>220</v>
      </c>
      <c r="R238" s="12" t="s">
        <v>54</v>
      </c>
      <c r="S238" s="12" t="s">
        <v>134</v>
      </c>
      <c r="T238" s="12" t="s">
        <v>135</v>
      </c>
      <c r="U238" s="12" t="s">
        <v>94</v>
      </c>
      <c r="V238" s="12" t="s">
        <v>58</v>
      </c>
      <c r="W238" s="12" t="s">
        <v>95</v>
      </c>
      <c r="X238" s="12" t="b">
        <v>0</v>
      </c>
      <c r="Y238" s="12" t="b">
        <v>0</v>
      </c>
      <c r="Z238" s="12" t="e">
        <v>#N/A</v>
      </c>
      <c r="AA238" s="12">
        <v>0.66</v>
      </c>
      <c r="AB238" s="12">
        <v>0</v>
      </c>
      <c r="AC238" s="12" t="s">
        <v>181</v>
      </c>
      <c r="AD238" s="12" t="s">
        <v>337</v>
      </c>
      <c r="AE238" s="12" t="s">
        <v>338</v>
      </c>
      <c r="AF238" s="12" t="s">
        <v>192</v>
      </c>
      <c r="AG238" s="12" t="s">
        <v>8</v>
      </c>
      <c r="AH238" s="12" t="b">
        <v>0</v>
      </c>
      <c r="AI238" s="12" t="s">
        <v>60</v>
      </c>
      <c r="AJ238" s="12" t="s">
        <v>146</v>
      </c>
      <c r="AK238" s="12" t="s">
        <v>147</v>
      </c>
      <c r="AL238" s="12" t="s">
        <v>155</v>
      </c>
      <c r="AM238" s="12" t="s">
        <v>64</v>
      </c>
      <c r="AN238" s="15" t="e">
        <v>#N/A</v>
      </c>
      <c r="AO238" t="str">
        <f>RIGHT('CMO Input'!$T238,(LEN('CMO Input'!$T238)-FIND(" ",'CMO Input'!$T238,1)))</f>
        <v>6-7”</v>
      </c>
      <c r="AP238">
        <f>'CMO Input'!$O238</f>
        <v>6</v>
      </c>
      <c r="AR238" t="str">
        <f>Table2[[#This Row],[Policy / Non Policy]]</f>
        <v>Policy</v>
      </c>
      <c r="AS238" t="str">
        <f>'CMO Input'!$U238</f>
        <v>Tier 1</v>
      </c>
      <c r="AT238" t="str">
        <f>'CMO Input'!$P238</f>
        <v>CI</v>
      </c>
      <c r="AU238" t="str" cm="1">
        <f t="array" ref="AU2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8" s="8" t="str">
        <f>TEXT('CMO Input'!$D238,"MMM-YY")</f>
        <v>August</v>
      </c>
    </row>
    <row r="239" spans="1:48" x14ac:dyDescent="0.25">
      <c r="A239" s="18" t="s">
        <v>139</v>
      </c>
      <c r="B239" s="16" t="s">
        <v>180</v>
      </c>
      <c r="C239" s="16" t="s">
        <v>181</v>
      </c>
      <c r="D239" s="16" t="s">
        <v>325</v>
      </c>
      <c r="E239" s="17">
        <v>21</v>
      </c>
      <c r="F239" s="16" t="s">
        <v>46</v>
      </c>
      <c r="G239" s="17" t="s">
        <v>80</v>
      </c>
      <c r="H239" s="16" t="s">
        <v>339</v>
      </c>
      <c r="I239" s="16" t="s">
        <v>340</v>
      </c>
      <c r="J239" s="16" t="s">
        <v>341</v>
      </c>
      <c r="K239" s="18" t="s">
        <v>139</v>
      </c>
      <c r="L239" s="16" t="s">
        <v>116</v>
      </c>
      <c r="M239" s="16">
        <v>0</v>
      </c>
      <c r="N239" s="16" t="s">
        <v>52</v>
      </c>
      <c r="O239" s="16">
        <v>6</v>
      </c>
      <c r="P239" s="16" t="s">
        <v>53</v>
      </c>
      <c r="Q239" s="16">
        <v>14</v>
      </c>
      <c r="R239" s="16" t="s">
        <v>54</v>
      </c>
      <c r="S239" s="16" t="s">
        <v>134</v>
      </c>
      <c r="T239" s="16" t="s">
        <v>135</v>
      </c>
      <c r="U239" s="16" t="s">
        <v>94</v>
      </c>
      <c r="V239" s="16" t="s">
        <v>58</v>
      </c>
      <c r="W239" s="16" t="s">
        <v>95</v>
      </c>
      <c r="X239" s="16" t="b">
        <v>0</v>
      </c>
      <c r="Y239" s="16" t="b">
        <v>0</v>
      </c>
      <c r="Z239" s="16" t="e">
        <v>#N/A</v>
      </c>
      <c r="AA239" s="16">
        <v>0</v>
      </c>
      <c r="AB239" s="16">
        <v>0</v>
      </c>
      <c r="AC239" s="16" t="s">
        <v>181</v>
      </c>
      <c r="AD239" s="16" t="s">
        <v>340</v>
      </c>
      <c r="AE239" s="16" t="s">
        <v>341</v>
      </c>
      <c r="AF239" s="16" t="s">
        <v>185</v>
      </c>
      <c r="AG239" s="16" t="s">
        <v>8</v>
      </c>
      <c r="AH239" s="16" t="b">
        <v>0</v>
      </c>
      <c r="AI239" s="16" t="s">
        <v>60</v>
      </c>
      <c r="AJ239" s="16" t="s">
        <v>10</v>
      </c>
      <c r="AK239" s="16"/>
      <c r="AL239" s="16" t="s">
        <v>342</v>
      </c>
      <c r="AM239" s="16" t="s">
        <v>64</v>
      </c>
      <c r="AN239" s="19" t="e">
        <v>#N/A</v>
      </c>
      <c r="AO239" t="str">
        <f>RIGHT('CMO Input'!$T239,(LEN('CMO Input'!$T239)-FIND(" ",'CMO Input'!$T239,1)))</f>
        <v>6-7”</v>
      </c>
      <c r="AP239">
        <f>'CMO Input'!$O239</f>
        <v>6</v>
      </c>
      <c r="AR239" t="str">
        <f>Table2[[#This Row],[Policy / Non Policy]]</f>
        <v>Policy</v>
      </c>
      <c r="AS239" t="str">
        <f>'CMO Input'!$U239</f>
        <v>Tier 1</v>
      </c>
      <c r="AT239" t="str">
        <f>'CMO Input'!$P239</f>
        <v>CI</v>
      </c>
      <c r="AU239" t="str" cm="1">
        <f t="array" ref="AU2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9" s="8" t="str">
        <f>TEXT('CMO Input'!$D239,"MMM-YY")</f>
        <v>August</v>
      </c>
    </row>
    <row r="240" spans="1:48" x14ac:dyDescent="0.25">
      <c r="A240" s="14" t="s">
        <v>343</v>
      </c>
      <c r="B240" s="12" t="s">
        <v>180</v>
      </c>
      <c r="C240" s="12" t="s">
        <v>181</v>
      </c>
      <c r="D240" s="12" t="s">
        <v>325</v>
      </c>
      <c r="E240" s="13">
        <v>21</v>
      </c>
      <c r="F240" s="12" t="s">
        <v>46</v>
      </c>
      <c r="G240" s="13" t="s">
        <v>80</v>
      </c>
      <c r="H240" s="12" t="s">
        <v>339</v>
      </c>
      <c r="I240" s="12" t="s">
        <v>340</v>
      </c>
      <c r="J240" s="12" t="s">
        <v>341</v>
      </c>
      <c r="K240" s="14" t="s">
        <v>343</v>
      </c>
      <c r="L240" s="12" t="s">
        <v>116</v>
      </c>
      <c r="M240" s="12">
        <v>0</v>
      </c>
      <c r="N240" s="12" t="s">
        <v>52</v>
      </c>
      <c r="O240" s="12">
        <v>6</v>
      </c>
      <c r="P240" s="12" t="s">
        <v>53</v>
      </c>
      <c r="Q240" s="12">
        <v>17.5</v>
      </c>
      <c r="R240" s="12" t="s">
        <v>54</v>
      </c>
      <c r="S240" s="12" t="s">
        <v>134</v>
      </c>
      <c r="T240" s="12" t="s">
        <v>135</v>
      </c>
      <c r="U240" s="12" t="s">
        <v>94</v>
      </c>
      <c r="V240" s="12" t="s">
        <v>58</v>
      </c>
      <c r="W240" s="12" t="s">
        <v>95</v>
      </c>
      <c r="X240" s="12" t="b">
        <v>0</v>
      </c>
      <c r="Y240" s="12" t="b">
        <v>0</v>
      </c>
      <c r="Z240" s="12" t="e">
        <v>#N/A</v>
      </c>
      <c r="AA240" s="12">
        <v>0</v>
      </c>
      <c r="AB240" s="12">
        <v>0</v>
      </c>
      <c r="AC240" s="12" t="s">
        <v>181</v>
      </c>
      <c r="AD240" s="12" t="s">
        <v>340</v>
      </c>
      <c r="AE240" s="12" t="s">
        <v>341</v>
      </c>
      <c r="AF240" s="12" t="s">
        <v>185</v>
      </c>
      <c r="AG240" s="12" t="s">
        <v>8</v>
      </c>
      <c r="AH240" s="12" t="b">
        <v>0</v>
      </c>
      <c r="AI240" s="12" t="s">
        <v>60</v>
      </c>
      <c r="AJ240" s="12" t="s">
        <v>10</v>
      </c>
      <c r="AK240" s="12"/>
      <c r="AL240" s="12" t="s">
        <v>342</v>
      </c>
      <c r="AM240" s="12" t="s">
        <v>64</v>
      </c>
      <c r="AN240" s="15" t="e">
        <v>#N/A</v>
      </c>
      <c r="AO240" t="str">
        <f>RIGHT('CMO Input'!$T240,(LEN('CMO Input'!$T240)-FIND(" ",'CMO Input'!$T240,1)))</f>
        <v>6-7”</v>
      </c>
      <c r="AP240">
        <f>'CMO Input'!$O240</f>
        <v>6</v>
      </c>
      <c r="AR240" t="str">
        <f>Table2[[#This Row],[Policy / Non Policy]]</f>
        <v>Policy</v>
      </c>
      <c r="AS240" t="str">
        <f>'CMO Input'!$U240</f>
        <v>Tier 1</v>
      </c>
      <c r="AT240" t="str">
        <f>'CMO Input'!$P240</f>
        <v>CI</v>
      </c>
      <c r="AU240" t="str" cm="1">
        <f t="array" ref="AU2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0" s="8" t="str">
        <f>TEXT('CMO Input'!$D240,"MMM-YY")</f>
        <v>August</v>
      </c>
    </row>
    <row r="241" spans="1:48" x14ac:dyDescent="0.25">
      <c r="A241" s="18" t="s">
        <v>344</v>
      </c>
      <c r="B241" s="16" t="s">
        <v>180</v>
      </c>
      <c r="C241" s="16" t="s">
        <v>181</v>
      </c>
      <c r="D241" s="16" t="s">
        <v>325</v>
      </c>
      <c r="E241" s="17">
        <v>21</v>
      </c>
      <c r="F241" s="16" t="s">
        <v>46</v>
      </c>
      <c r="G241" s="17" t="s">
        <v>80</v>
      </c>
      <c r="H241" s="16" t="s">
        <v>339</v>
      </c>
      <c r="I241" s="16" t="s">
        <v>340</v>
      </c>
      <c r="J241" s="16" t="s">
        <v>341</v>
      </c>
      <c r="K241" s="18" t="s">
        <v>344</v>
      </c>
      <c r="L241" s="16" t="s">
        <v>116</v>
      </c>
      <c r="M241" s="16">
        <v>0</v>
      </c>
      <c r="N241" s="16" t="s">
        <v>52</v>
      </c>
      <c r="O241" s="16">
        <v>9</v>
      </c>
      <c r="P241" s="16" t="s">
        <v>53</v>
      </c>
      <c r="Q241" s="16">
        <v>3</v>
      </c>
      <c r="R241" s="16" t="s">
        <v>54</v>
      </c>
      <c r="S241" s="16" t="s">
        <v>345</v>
      </c>
      <c r="T241" s="16" t="s">
        <v>346</v>
      </c>
      <c r="U241" s="16" t="s">
        <v>73</v>
      </c>
      <c r="V241" s="16" t="s">
        <v>58</v>
      </c>
      <c r="W241" s="16" t="s">
        <v>74</v>
      </c>
      <c r="X241" s="16" t="b">
        <v>0</v>
      </c>
      <c r="Y241" s="16" t="b">
        <v>0</v>
      </c>
      <c r="Z241" s="16" t="e">
        <v>#N/A</v>
      </c>
      <c r="AA241" s="16">
        <v>0</v>
      </c>
      <c r="AB241" s="16">
        <v>0</v>
      </c>
      <c r="AC241" s="16" t="s">
        <v>181</v>
      </c>
      <c r="AD241" s="16" t="s">
        <v>340</v>
      </c>
      <c r="AE241" s="16" t="s">
        <v>341</v>
      </c>
      <c r="AF241" s="16" t="s">
        <v>185</v>
      </c>
      <c r="AG241" s="16" t="s">
        <v>8</v>
      </c>
      <c r="AH241" s="16" t="b">
        <v>0</v>
      </c>
      <c r="AI241" s="16" t="s">
        <v>60</v>
      </c>
      <c r="AJ241" s="16" t="s">
        <v>10</v>
      </c>
      <c r="AK241" s="16"/>
      <c r="AL241" s="16" t="s">
        <v>342</v>
      </c>
      <c r="AM241" s="16" t="s">
        <v>64</v>
      </c>
      <c r="AN241" s="19" t="e">
        <v>#N/A</v>
      </c>
      <c r="AO241" t="str">
        <f>RIGHT('CMO Input'!$T241,(LEN('CMO Input'!$T241)-FIND(" ",'CMO Input'!$T241,1)))</f>
        <v>9”</v>
      </c>
      <c r="AP241">
        <f>'CMO Input'!$O241</f>
        <v>9</v>
      </c>
      <c r="AR241" t="str">
        <f>Table2[[#This Row],[Policy / Non Policy]]</f>
        <v>Policy</v>
      </c>
      <c r="AS241" t="str">
        <f>'CMO Input'!$U241</f>
        <v>Tier 2</v>
      </c>
      <c r="AT241" t="str">
        <f>'CMO Input'!$P241</f>
        <v>CI</v>
      </c>
      <c r="AU241" t="str" cm="1">
        <f t="array" ref="AU2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41" s="8" t="str">
        <f>TEXT('CMO Input'!$D241,"MMM-YY")</f>
        <v>August</v>
      </c>
    </row>
    <row r="242" spans="1:48" x14ac:dyDescent="0.25">
      <c r="A242" s="14">
        <v>510789658</v>
      </c>
      <c r="B242" s="12" t="s">
        <v>180</v>
      </c>
      <c r="C242" s="12" t="s">
        <v>181</v>
      </c>
      <c r="D242" s="12" t="s">
        <v>325</v>
      </c>
      <c r="E242" s="13">
        <v>21</v>
      </c>
      <c r="F242" s="12" t="s">
        <v>46</v>
      </c>
      <c r="G242" s="13" t="s">
        <v>80</v>
      </c>
      <c r="H242" s="12" t="s">
        <v>339</v>
      </c>
      <c r="I242" s="12" t="s">
        <v>340</v>
      </c>
      <c r="J242" s="12" t="s">
        <v>341</v>
      </c>
      <c r="K242" s="14">
        <v>510789658</v>
      </c>
      <c r="L242" s="12" t="s">
        <v>116</v>
      </c>
      <c r="M242" s="12">
        <v>1.5</v>
      </c>
      <c r="N242" s="12" t="s">
        <v>52</v>
      </c>
      <c r="O242" s="12">
        <v>6</v>
      </c>
      <c r="P242" s="12" t="s">
        <v>53</v>
      </c>
      <c r="Q242" s="12">
        <v>192</v>
      </c>
      <c r="R242" s="12" t="s">
        <v>54</v>
      </c>
      <c r="S242" s="12" t="s">
        <v>134</v>
      </c>
      <c r="T242" s="12" t="s">
        <v>135</v>
      </c>
      <c r="U242" s="12" t="s">
        <v>94</v>
      </c>
      <c r="V242" s="12" t="s">
        <v>58</v>
      </c>
      <c r="W242" s="12" t="s">
        <v>95</v>
      </c>
      <c r="X242" s="12" t="b">
        <v>0</v>
      </c>
      <c r="Y242" s="12" t="b">
        <v>0</v>
      </c>
      <c r="Z242" s="12" t="e">
        <v>#N/A</v>
      </c>
      <c r="AA242" s="12">
        <v>0.28800000000000003</v>
      </c>
      <c r="AB242" s="12">
        <v>0</v>
      </c>
      <c r="AC242" s="12" t="s">
        <v>181</v>
      </c>
      <c r="AD242" s="12" t="s">
        <v>340</v>
      </c>
      <c r="AE242" s="12" t="s">
        <v>341</v>
      </c>
      <c r="AF242" s="12" t="s">
        <v>185</v>
      </c>
      <c r="AG242" s="12" t="s">
        <v>8</v>
      </c>
      <c r="AH242" s="12" t="b">
        <v>0</v>
      </c>
      <c r="AI242" s="12" t="s">
        <v>60</v>
      </c>
      <c r="AJ242" s="12" t="s">
        <v>10</v>
      </c>
      <c r="AK242" s="12" t="s">
        <v>147</v>
      </c>
      <c r="AL242" s="12" t="s">
        <v>342</v>
      </c>
      <c r="AM242" s="12" t="s">
        <v>64</v>
      </c>
      <c r="AN242" s="15" t="e">
        <v>#N/A</v>
      </c>
      <c r="AO242" t="str">
        <f>RIGHT('CMO Input'!$T242,(LEN('CMO Input'!$T242)-FIND(" ",'CMO Input'!$T242,1)))</f>
        <v>6-7”</v>
      </c>
      <c r="AP242">
        <f>'CMO Input'!$O242</f>
        <v>6</v>
      </c>
      <c r="AR242" t="str">
        <f>Table2[[#This Row],[Policy / Non Policy]]</f>
        <v>Policy</v>
      </c>
      <c r="AS242" t="str">
        <f>'CMO Input'!$U242</f>
        <v>Tier 1</v>
      </c>
      <c r="AT242" t="str">
        <f>'CMO Input'!$P242</f>
        <v>CI</v>
      </c>
      <c r="AU242" t="str" cm="1">
        <f t="array" ref="AU2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2" s="8" t="str">
        <f>TEXT('CMO Input'!$D242,"MMM-YY")</f>
        <v>August</v>
      </c>
    </row>
    <row r="243" spans="1:48" x14ac:dyDescent="0.25">
      <c r="A243" s="18">
        <v>510819737</v>
      </c>
      <c r="B243" s="16" t="s">
        <v>180</v>
      </c>
      <c r="C243" s="16" t="s">
        <v>181</v>
      </c>
      <c r="D243" s="16" t="s">
        <v>325</v>
      </c>
      <c r="E243" s="17">
        <v>21</v>
      </c>
      <c r="F243" s="16" t="s">
        <v>46</v>
      </c>
      <c r="G243" s="17" t="s">
        <v>80</v>
      </c>
      <c r="H243" s="16" t="s">
        <v>307</v>
      </c>
      <c r="I243" s="16" t="s">
        <v>347</v>
      </c>
      <c r="J243" s="16" t="s">
        <v>348</v>
      </c>
      <c r="K243" s="18">
        <v>510819737</v>
      </c>
      <c r="L243" s="16" t="s">
        <v>116</v>
      </c>
      <c r="M243" s="16">
        <v>28.6</v>
      </c>
      <c r="N243" s="16" t="s">
        <v>52</v>
      </c>
      <c r="O243" s="16">
        <v>4</v>
      </c>
      <c r="P243" s="16" t="s">
        <v>163</v>
      </c>
      <c r="Q243" s="16">
        <v>50</v>
      </c>
      <c r="R243" s="16" t="s">
        <v>54</v>
      </c>
      <c r="S243" s="16" t="s">
        <v>117</v>
      </c>
      <c r="T243" s="16" t="s">
        <v>118</v>
      </c>
      <c r="U243" s="16" t="s">
        <v>94</v>
      </c>
      <c r="V243" s="16" t="s">
        <v>58</v>
      </c>
      <c r="W243" s="16" t="s">
        <v>95</v>
      </c>
      <c r="X243" s="16" t="b">
        <v>0</v>
      </c>
      <c r="Y243" s="16" t="b">
        <v>0</v>
      </c>
      <c r="Z243" s="16" t="e">
        <v>#N/A</v>
      </c>
      <c r="AA243" s="16">
        <v>1.43</v>
      </c>
      <c r="AB243" s="16">
        <v>0</v>
      </c>
      <c r="AC243" s="16" t="s">
        <v>181</v>
      </c>
      <c r="AD243" s="16" t="s">
        <v>347</v>
      </c>
      <c r="AE243" s="16" t="s">
        <v>348</v>
      </c>
      <c r="AF243" s="16" t="s">
        <v>185</v>
      </c>
      <c r="AG243" s="16" t="s">
        <v>8</v>
      </c>
      <c r="AH243" s="16" t="b">
        <v>0</v>
      </c>
      <c r="AI243" s="16" t="s">
        <v>60</v>
      </c>
      <c r="AJ243" s="16" t="s">
        <v>186</v>
      </c>
      <c r="AK243" s="16" t="s">
        <v>147</v>
      </c>
      <c r="AL243" s="16" t="s">
        <v>265</v>
      </c>
      <c r="AM243" s="16" t="s">
        <v>64</v>
      </c>
      <c r="AN243" s="19" t="e">
        <v>#N/A</v>
      </c>
      <c r="AO243" t="str">
        <f>RIGHT('CMO Input'!$T243,(LEN('CMO Input'!$T243)-FIND(" ",'CMO Input'!$T243,1)))</f>
        <v>4-5”</v>
      </c>
      <c r="AP243">
        <f>'CMO Input'!$O243</f>
        <v>4</v>
      </c>
      <c r="AR243" t="str">
        <f>Table2[[#This Row],[Policy / Non Policy]]</f>
        <v>Policy</v>
      </c>
      <c r="AS243" t="str">
        <f>'CMO Input'!$U243</f>
        <v>Tier 1</v>
      </c>
      <c r="AT243" t="str">
        <f>'CMO Input'!$P243</f>
        <v>SI</v>
      </c>
      <c r="AU243" t="str" cm="1">
        <f t="array" ref="AU2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3" s="8" t="str">
        <f>TEXT('CMO Input'!$D243,"MMM-YY")</f>
        <v>August</v>
      </c>
    </row>
    <row r="244" spans="1:48" x14ac:dyDescent="0.25">
      <c r="A244" s="14">
        <v>510819738</v>
      </c>
      <c r="B244" s="12" t="s">
        <v>180</v>
      </c>
      <c r="C244" s="12" t="s">
        <v>181</v>
      </c>
      <c r="D244" s="12" t="s">
        <v>325</v>
      </c>
      <c r="E244" s="13">
        <v>21</v>
      </c>
      <c r="F244" s="12" t="s">
        <v>46</v>
      </c>
      <c r="G244" s="13" t="s">
        <v>80</v>
      </c>
      <c r="H244" s="12" t="s">
        <v>307</v>
      </c>
      <c r="I244" s="12" t="s">
        <v>347</v>
      </c>
      <c r="J244" s="12" t="s">
        <v>348</v>
      </c>
      <c r="K244" s="14">
        <v>510819738</v>
      </c>
      <c r="L244" s="12" t="s">
        <v>116</v>
      </c>
      <c r="M244" s="12">
        <v>9.6999999999999993</v>
      </c>
      <c r="N244" s="12" t="s">
        <v>52</v>
      </c>
      <c r="O244" s="12">
        <v>4</v>
      </c>
      <c r="P244" s="12" t="s">
        <v>163</v>
      </c>
      <c r="Q244" s="12">
        <v>76</v>
      </c>
      <c r="R244" s="12" t="s">
        <v>54</v>
      </c>
      <c r="S244" s="12" t="s">
        <v>117</v>
      </c>
      <c r="T244" s="12" t="s">
        <v>118</v>
      </c>
      <c r="U244" s="12" t="s">
        <v>94</v>
      </c>
      <c r="V244" s="12" t="s">
        <v>58</v>
      </c>
      <c r="W244" s="12" t="s">
        <v>95</v>
      </c>
      <c r="X244" s="12" t="b">
        <v>0</v>
      </c>
      <c r="Y244" s="12" t="b">
        <v>0</v>
      </c>
      <c r="Z244" s="12" t="e">
        <v>#N/A</v>
      </c>
      <c r="AA244" s="12">
        <v>0.73719999999999986</v>
      </c>
      <c r="AB244" s="12">
        <v>0</v>
      </c>
      <c r="AC244" s="12" t="s">
        <v>181</v>
      </c>
      <c r="AD244" s="12" t="s">
        <v>347</v>
      </c>
      <c r="AE244" s="12" t="s">
        <v>348</v>
      </c>
      <c r="AF244" s="12" t="s">
        <v>185</v>
      </c>
      <c r="AG244" s="12" t="s">
        <v>8</v>
      </c>
      <c r="AH244" s="12" t="b">
        <v>0</v>
      </c>
      <c r="AI244" s="12" t="s">
        <v>60</v>
      </c>
      <c r="AJ244" s="12" t="s">
        <v>186</v>
      </c>
      <c r="AK244" s="12" t="s">
        <v>147</v>
      </c>
      <c r="AL244" s="12" t="s">
        <v>265</v>
      </c>
      <c r="AM244" s="12" t="s">
        <v>64</v>
      </c>
      <c r="AN244" s="15" t="e">
        <v>#N/A</v>
      </c>
      <c r="AO244" t="str">
        <f>RIGHT('CMO Input'!$T244,(LEN('CMO Input'!$T244)-FIND(" ",'CMO Input'!$T244,1)))</f>
        <v>4-5”</v>
      </c>
      <c r="AP244">
        <f>'CMO Input'!$O244</f>
        <v>4</v>
      </c>
      <c r="AR244" t="str">
        <f>Table2[[#This Row],[Policy / Non Policy]]</f>
        <v>Policy</v>
      </c>
      <c r="AS244" t="str">
        <f>'CMO Input'!$U244</f>
        <v>Tier 1</v>
      </c>
      <c r="AT244" t="str">
        <f>'CMO Input'!$P244</f>
        <v>SI</v>
      </c>
      <c r="AU244" t="str" cm="1">
        <f t="array" ref="AU2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4" s="8" t="str">
        <f>TEXT('CMO Input'!$D244,"MMM-YY")</f>
        <v>August</v>
      </c>
    </row>
    <row r="245" spans="1:48" x14ac:dyDescent="0.25">
      <c r="A245" s="18">
        <v>510823033</v>
      </c>
      <c r="B245" s="16" t="s">
        <v>180</v>
      </c>
      <c r="C245" s="16" t="s">
        <v>181</v>
      </c>
      <c r="D245" s="16" t="s">
        <v>325</v>
      </c>
      <c r="E245" s="17">
        <v>21</v>
      </c>
      <c r="F245" s="16" t="s">
        <v>46</v>
      </c>
      <c r="G245" s="17" t="s">
        <v>80</v>
      </c>
      <c r="H245" s="16" t="s">
        <v>307</v>
      </c>
      <c r="I245" s="16" t="s">
        <v>329</v>
      </c>
      <c r="J245" s="16" t="s">
        <v>349</v>
      </c>
      <c r="K245" s="18">
        <v>510823033</v>
      </c>
      <c r="L245" s="16" t="s">
        <v>116</v>
      </c>
      <c r="M245" s="16">
        <v>27</v>
      </c>
      <c r="N245" s="16" t="s">
        <v>52</v>
      </c>
      <c r="O245" s="16">
        <v>4</v>
      </c>
      <c r="P245" s="16" t="s">
        <v>53</v>
      </c>
      <c r="Q245" s="16">
        <v>10</v>
      </c>
      <c r="R245" s="16" t="s">
        <v>54</v>
      </c>
      <c r="S245" s="16" t="s">
        <v>117</v>
      </c>
      <c r="T245" s="16" t="s">
        <v>118</v>
      </c>
      <c r="U245" s="16" t="s">
        <v>94</v>
      </c>
      <c r="V245" s="16" t="s">
        <v>58</v>
      </c>
      <c r="W245" s="16" t="s">
        <v>95</v>
      </c>
      <c r="X245" s="16" t="b">
        <v>0</v>
      </c>
      <c r="Y245" s="16" t="b">
        <v>0</v>
      </c>
      <c r="Z245" s="16" t="e">
        <v>#N/A</v>
      </c>
      <c r="AA245" s="16">
        <v>0.27</v>
      </c>
      <c r="AB245" s="16">
        <v>0</v>
      </c>
      <c r="AC245" s="16" t="s">
        <v>181</v>
      </c>
      <c r="AD245" s="16" t="s">
        <v>329</v>
      </c>
      <c r="AE245" s="16" t="s">
        <v>349</v>
      </c>
      <c r="AF245" s="16" t="s">
        <v>185</v>
      </c>
      <c r="AG245" s="16" t="s">
        <v>8</v>
      </c>
      <c r="AH245" s="16" t="b">
        <v>0</v>
      </c>
      <c r="AI245" s="16" t="s">
        <v>60</v>
      </c>
      <c r="AJ245" s="16" t="s">
        <v>186</v>
      </c>
      <c r="AK245" s="16" t="s">
        <v>147</v>
      </c>
      <c r="AL245" s="16" t="s">
        <v>336</v>
      </c>
      <c r="AM245" s="16" t="s">
        <v>64</v>
      </c>
      <c r="AN245" s="19" t="e">
        <v>#N/A</v>
      </c>
      <c r="AO245" t="str">
        <f>RIGHT('CMO Input'!$T245,(LEN('CMO Input'!$T245)-FIND(" ",'CMO Input'!$T245,1)))</f>
        <v>4-5”</v>
      </c>
      <c r="AP245">
        <f>'CMO Input'!$O245</f>
        <v>4</v>
      </c>
      <c r="AR245" t="str">
        <f>Table2[[#This Row],[Policy / Non Policy]]</f>
        <v>Policy</v>
      </c>
      <c r="AS245" t="str">
        <f>'CMO Input'!$U245</f>
        <v>Tier 1</v>
      </c>
      <c r="AT245" t="str">
        <f>'CMO Input'!$P245</f>
        <v>CI</v>
      </c>
      <c r="AU245" t="str" cm="1">
        <f t="array" ref="AU2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5" s="8" t="str">
        <f>TEXT('CMO Input'!$D245,"MMM-YY")</f>
        <v>August</v>
      </c>
    </row>
    <row r="246" spans="1:48" x14ac:dyDescent="0.25">
      <c r="A246" s="14">
        <v>510845984</v>
      </c>
      <c r="B246" s="12" t="s">
        <v>180</v>
      </c>
      <c r="C246" s="12" t="s">
        <v>181</v>
      </c>
      <c r="D246" s="12" t="s">
        <v>325</v>
      </c>
      <c r="E246" s="13">
        <v>21</v>
      </c>
      <c r="F246" s="12" t="s">
        <v>46</v>
      </c>
      <c r="G246" s="13" t="s">
        <v>80</v>
      </c>
      <c r="H246" s="12" t="s">
        <v>307</v>
      </c>
      <c r="I246" s="12" t="s">
        <v>240</v>
      </c>
      <c r="J246" s="12" t="s">
        <v>254</v>
      </c>
      <c r="K246" s="14">
        <v>510845984</v>
      </c>
      <c r="L246" s="12" t="s">
        <v>116</v>
      </c>
      <c r="M246" s="12">
        <v>10.8</v>
      </c>
      <c r="N246" s="12" t="s">
        <v>52</v>
      </c>
      <c r="O246" s="12">
        <v>4</v>
      </c>
      <c r="P246" s="12" t="s">
        <v>53</v>
      </c>
      <c r="Q246" s="12">
        <v>35</v>
      </c>
      <c r="R246" s="12" t="s">
        <v>54</v>
      </c>
      <c r="S246" s="12" t="s">
        <v>117</v>
      </c>
      <c r="T246" s="12" t="s">
        <v>118</v>
      </c>
      <c r="U246" s="12" t="s">
        <v>94</v>
      </c>
      <c r="V246" s="12" t="s">
        <v>58</v>
      </c>
      <c r="W246" s="12" t="s">
        <v>95</v>
      </c>
      <c r="X246" s="12" t="b">
        <v>0</v>
      </c>
      <c r="Y246" s="12" t="b">
        <v>0</v>
      </c>
      <c r="Z246" s="12" t="e">
        <v>#N/A</v>
      </c>
      <c r="AA246" s="12">
        <v>0.378</v>
      </c>
      <c r="AB246" s="12">
        <v>0</v>
      </c>
      <c r="AC246" s="12" t="s">
        <v>181</v>
      </c>
      <c r="AD246" s="12" t="s">
        <v>240</v>
      </c>
      <c r="AE246" s="12" t="s">
        <v>254</v>
      </c>
      <c r="AF246" s="12" t="s">
        <v>185</v>
      </c>
      <c r="AG246" s="12" t="s">
        <v>8</v>
      </c>
      <c r="AH246" s="12" t="b">
        <v>0</v>
      </c>
      <c r="AI246" s="12" t="s">
        <v>60</v>
      </c>
      <c r="AJ246" s="12" t="s">
        <v>186</v>
      </c>
      <c r="AK246" s="12" t="s">
        <v>147</v>
      </c>
      <c r="AL246" s="12" t="s">
        <v>207</v>
      </c>
      <c r="AM246" s="12" t="s">
        <v>64</v>
      </c>
      <c r="AN246" s="15" t="e">
        <v>#N/A</v>
      </c>
      <c r="AO246" t="str">
        <f>RIGHT('CMO Input'!$T246,(LEN('CMO Input'!$T246)-FIND(" ",'CMO Input'!$T246,1)))</f>
        <v>4-5”</v>
      </c>
      <c r="AP246">
        <f>'CMO Input'!$O246</f>
        <v>4</v>
      </c>
      <c r="AR246" t="str">
        <f>Table2[[#This Row],[Policy / Non Policy]]</f>
        <v>Policy</v>
      </c>
      <c r="AS246" t="str">
        <f>'CMO Input'!$U246</f>
        <v>Tier 1</v>
      </c>
      <c r="AT246" t="str">
        <f>'CMO Input'!$P246</f>
        <v>CI</v>
      </c>
      <c r="AU246" t="str" cm="1">
        <f t="array" ref="AU2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6" s="8" t="str">
        <f>TEXT('CMO Input'!$D246,"MMM-YY")</f>
        <v>August</v>
      </c>
    </row>
    <row r="247" spans="1:48" x14ac:dyDescent="0.25">
      <c r="A247" s="18">
        <v>510883501</v>
      </c>
      <c r="B247" s="16" t="s">
        <v>180</v>
      </c>
      <c r="C247" s="16" t="s">
        <v>181</v>
      </c>
      <c r="D247" s="16" t="s">
        <v>325</v>
      </c>
      <c r="E247" s="17">
        <v>21</v>
      </c>
      <c r="F247" s="16" t="s">
        <v>46</v>
      </c>
      <c r="G247" s="17" t="s">
        <v>80</v>
      </c>
      <c r="H247" s="16" t="s">
        <v>319</v>
      </c>
      <c r="I247" s="16" t="s">
        <v>350</v>
      </c>
      <c r="J247" s="16" t="s">
        <v>351</v>
      </c>
      <c r="K247" s="18">
        <v>510883501</v>
      </c>
      <c r="L247" s="16" t="s">
        <v>116</v>
      </c>
      <c r="M247" s="16">
        <v>3.2</v>
      </c>
      <c r="N247" s="16" t="s">
        <v>52</v>
      </c>
      <c r="O247" s="16">
        <v>8</v>
      </c>
      <c r="P247" s="16" t="s">
        <v>53</v>
      </c>
      <c r="Q247" s="16">
        <v>93</v>
      </c>
      <c r="R247" s="16" t="s">
        <v>54</v>
      </c>
      <c r="S247" s="16" t="s">
        <v>92</v>
      </c>
      <c r="T247" s="16" t="s">
        <v>93</v>
      </c>
      <c r="U247" s="16" t="s">
        <v>94</v>
      </c>
      <c r="V247" s="16" t="s">
        <v>58</v>
      </c>
      <c r="W247" s="16" t="s">
        <v>95</v>
      </c>
      <c r="X247" s="16" t="b">
        <v>0</v>
      </c>
      <c r="Y247" s="16" t="b">
        <v>0</v>
      </c>
      <c r="Z247" s="16" t="e">
        <v>#N/A</v>
      </c>
      <c r="AA247" s="16">
        <v>0.29760000000000003</v>
      </c>
      <c r="AB247" s="16">
        <v>0</v>
      </c>
      <c r="AC247" s="16" t="s">
        <v>181</v>
      </c>
      <c r="AD247" s="16" t="s">
        <v>350</v>
      </c>
      <c r="AE247" s="16" t="s">
        <v>351</v>
      </c>
      <c r="AF247" s="16" t="s">
        <v>271</v>
      </c>
      <c r="AG247" s="16" t="s">
        <v>8</v>
      </c>
      <c r="AH247" s="16" t="b">
        <v>0</v>
      </c>
      <c r="AI247" s="16" t="s">
        <v>60</v>
      </c>
      <c r="AJ247" s="16" t="s">
        <v>61</v>
      </c>
      <c r="AK247" s="16" t="s">
        <v>147</v>
      </c>
      <c r="AL247" s="16" t="s">
        <v>352</v>
      </c>
      <c r="AM247" s="16" t="s">
        <v>64</v>
      </c>
      <c r="AN247" s="19" t="e">
        <v>#N/A</v>
      </c>
      <c r="AO247" t="str">
        <f>RIGHT('CMO Input'!$T247,(LEN('CMO Input'!$T247)-FIND(" ",'CMO Input'!$T247,1)))</f>
        <v>8”</v>
      </c>
      <c r="AP247">
        <f>'CMO Input'!$O247</f>
        <v>8</v>
      </c>
      <c r="AR247" t="str">
        <f>Table2[[#This Row],[Policy / Non Policy]]</f>
        <v>Policy</v>
      </c>
      <c r="AS247" t="str">
        <f>'CMO Input'!$U247</f>
        <v>Tier 1</v>
      </c>
      <c r="AT247" t="str">
        <f>'CMO Input'!$P247</f>
        <v>CI</v>
      </c>
      <c r="AU247" t="str" cm="1">
        <f t="array" ref="AU2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47" s="8" t="str">
        <f>TEXT('CMO Input'!$D247,"MMM-YY")</f>
        <v>August</v>
      </c>
    </row>
    <row r="248" spans="1:48" x14ac:dyDescent="0.25">
      <c r="A248" s="14">
        <v>510881467</v>
      </c>
      <c r="B248" s="12" t="s">
        <v>180</v>
      </c>
      <c r="C248" s="12" t="s">
        <v>181</v>
      </c>
      <c r="D248" s="12" t="s">
        <v>325</v>
      </c>
      <c r="E248" s="13">
        <v>22</v>
      </c>
      <c r="F248" s="12" t="s">
        <v>46</v>
      </c>
      <c r="G248" s="13" t="s">
        <v>309</v>
      </c>
      <c r="H248" s="12" t="s">
        <v>310</v>
      </c>
      <c r="I248" s="12" t="s">
        <v>353</v>
      </c>
      <c r="J248" s="12" t="s">
        <v>354</v>
      </c>
      <c r="K248" s="14">
        <v>510881467</v>
      </c>
      <c r="L248" s="12" t="s">
        <v>116</v>
      </c>
      <c r="M248" s="12">
        <v>10.6</v>
      </c>
      <c r="N248" s="12" t="s">
        <v>52</v>
      </c>
      <c r="O248" s="12">
        <v>6</v>
      </c>
      <c r="P248" s="12" t="s">
        <v>91</v>
      </c>
      <c r="Q248" s="12">
        <v>80</v>
      </c>
      <c r="R248" s="12" t="s">
        <v>54</v>
      </c>
      <c r="S248" s="12" t="s">
        <v>134</v>
      </c>
      <c r="T248" s="12" t="s">
        <v>135</v>
      </c>
      <c r="U248" s="12" t="s">
        <v>94</v>
      </c>
      <c r="V248" s="12" t="s">
        <v>58</v>
      </c>
      <c r="W248" s="12" t="s">
        <v>95</v>
      </c>
      <c r="X248" s="12" t="b">
        <v>0</v>
      </c>
      <c r="Y248" s="12" t="b">
        <v>0</v>
      </c>
      <c r="Z248" s="12" t="e">
        <v>#N/A</v>
      </c>
      <c r="AA248" s="12">
        <v>0.84799999999999998</v>
      </c>
      <c r="AB248" s="12">
        <v>0</v>
      </c>
      <c r="AC248" s="12" t="s">
        <v>181</v>
      </c>
      <c r="AD248" s="12" t="s">
        <v>353</v>
      </c>
      <c r="AE248" s="12" t="s">
        <v>354</v>
      </c>
      <c r="AF248" s="12" t="s">
        <v>192</v>
      </c>
      <c r="AG248" s="12" t="s">
        <v>8</v>
      </c>
      <c r="AH248" s="12" t="b">
        <v>0</v>
      </c>
      <c r="AI248" s="12" t="s">
        <v>60</v>
      </c>
      <c r="AJ248" s="12" t="s">
        <v>146</v>
      </c>
      <c r="AK248" s="12" t="s">
        <v>147</v>
      </c>
      <c r="AL248" s="12" t="s">
        <v>355</v>
      </c>
      <c r="AM248" s="12" t="s">
        <v>64</v>
      </c>
      <c r="AN248" s="15" t="e">
        <v>#N/A</v>
      </c>
      <c r="AO248" t="str">
        <f>RIGHT('CMO Input'!$T248,(LEN('CMO Input'!$T248)-FIND(" ",'CMO Input'!$T248,1)))</f>
        <v>6-7”</v>
      </c>
      <c r="AP248">
        <f>'CMO Input'!$O248</f>
        <v>6</v>
      </c>
      <c r="AR248" t="str">
        <f>Table2[[#This Row],[Policy / Non Policy]]</f>
        <v>Policy</v>
      </c>
      <c r="AS248" t="str">
        <f>'CMO Input'!$U248</f>
        <v>Tier 1</v>
      </c>
      <c r="AT248" t="str">
        <f>'CMO Input'!$P248</f>
        <v>DI</v>
      </c>
      <c r="AU248" t="str" cm="1">
        <f t="array" ref="AU2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48" s="8" t="str">
        <f>TEXT('CMO Input'!$D248,"MMM-YY")</f>
        <v>August</v>
      </c>
    </row>
    <row r="249" spans="1:48" x14ac:dyDescent="0.25">
      <c r="A249" s="18">
        <v>510870133</v>
      </c>
      <c r="B249" s="16" t="s">
        <v>180</v>
      </c>
      <c r="C249" s="16" t="s">
        <v>181</v>
      </c>
      <c r="D249" s="16" t="s">
        <v>325</v>
      </c>
      <c r="E249" s="17">
        <v>22</v>
      </c>
      <c r="F249" s="16" t="s">
        <v>46</v>
      </c>
      <c r="G249" s="17" t="s">
        <v>309</v>
      </c>
      <c r="H249" s="16" t="s">
        <v>310</v>
      </c>
      <c r="I249" s="16" t="s">
        <v>356</v>
      </c>
      <c r="J249" s="16" t="s">
        <v>357</v>
      </c>
      <c r="K249" s="18">
        <v>510870133</v>
      </c>
      <c r="L249" s="16" t="s">
        <v>90</v>
      </c>
      <c r="M249" s="16">
        <v>423.3</v>
      </c>
      <c r="N249" s="16" t="s">
        <v>52</v>
      </c>
      <c r="O249" s="16">
        <v>4</v>
      </c>
      <c r="P249" s="16" t="s">
        <v>91</v>
      </c>
      <c r="Q249" s="16">
        <v>95</v>
      </c>
      <c r="R249" s="16" t="s">
        <v>54</v>
      </c>
      <c r="S249" s="16" t="s">
        <v>117</v>
      </c>
      <c r="T249" s="16" t="s">
        <v>118</v>
      </c>
      <c r="U249" s="16" t="s">
        <v>94</v>
      </c>
      <c r="V249" s="16" t="s">
        <v>58</v>
      </c>
      <c r="W249" s="16" t="s">
        <v>95</v>
      </c>
      <c r="X249" s="16" t="b">
        <v>0</v>
      </c>
      <c r="Y249" s="16" t="b">
        <v>0</v>
      </c>
      <c r="Z249" s="16" t="e">
        <v>#N/A</v>
      </c>
      <c r="AA249" s="16">
        <v>40.213500000000003</v>
      </c>
      <c r="AB249" s="16">
        <v>0</v>
      </c>
      <c r="AC249" s="16" t="s">
        <v>181</v>
      </c>
      <c r="AD249" s="16" t="s">
        <v>356</v>
      </c>
      <c r="AE249" s="16" t="s">
        <v>357</v>
      </c>
      <c r="AF249" s="16" t="s">
        <v>192</v>
      </c>
      <c r="AG249" s="16" t="s">
        <v>8</v>
      </c>
      <c r="AH249" s="16" t="b">
        <v>0</v>
      </c>
      <c r="AI249" s="16" t="s">
        <v>39</v>
      </c>
      <c r="AJ249" s="16" t="s">
        <v>146</v>
      </c>
      <c r="AK249" s="16" t="s">
        <v>90</v>
      </c>
      <c r="AL249" s="16" t="s">
        <v>328</v>
      </c>
      <c r="AM249" s="16" t="s">
        <v>64</v>
      </c>
      <c r="AN249" s="19" t="e">
        <v>#N/A</v>
      </c>
      <c r="AO249" t="str">
        <f>RIGHT('CMO Input'!$T249,(LEN('CMO Input'!$T249)-FIND(" ",'CMO Input'!$T249,1)))</f>
        <v>4-5”</v>
      </c>
      <c r="AP249">
        <f>'CMO Input'!$O249</f>
        <v>4</v>
      </c>
      <c r="AR249" t="str">
        <f>Table2[[#This Row],[Policy / Non Policy]]</f>
        <v>Policy</v>
      </c>
      <c r="AS249" t="str">
        <f>'CMO Input'!$U249</f>
        <v>Tier 1</v>
      </c>
      <c r="AT249" t="str">
        <f>'CMO Input'!$P249</f>
        <v>DI</v>
      </c>
      <c r="AU249" t="str" cm="1">
        <f t="array" ref="AU2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9" s="8" t="str">
        <f>TEXT('CMO Input'!$D249,"MMM-YY")</f>
        <v>August</v>
      </c>
    </row>
    <row r="250" spans="1:48" x14ac:dyDescent="0.25">
      <c r="A250" s="14">
        <v>510819006</v>
      </c>
      <c r="B250" s="12" t="s">
        <v>180</v>
      </c>
      <c r="C250" s="12" t="s">
        <v>181</v>
      </c>
      <c r="D250" s="12" t="s">
        <v>325</v>
      </c>
      <c r="E250" s="13">
        <v>22</v>
      </c>
      <c r="F250" s="12" t="s">
        <v>46</v>
      </c>
      <c r="G250" s="13" t="s">
        <v>309</v>
      </c>
      <c r="H250" s="12" t="s">
        <v>208</v>
      </c>
      <c r="I250" s="12" t="s">
        <v>358</v>
      </c>
      <c r="J250" s="12" t="s">
        <v>359</v>
      </c>
      <c r="K250" s="14">
        <v>510819006</v>
      </c>
      <c r="L250" s="12" t="s">
        <v>116</v>
      </c>
      <c r="M250" s="12">
        <v>20.8</v>
      </c>
      <c r="N250" s="12" t="s">
        <v>52</v>
      </c>
      <c r="O250" s="12">
        <v>6</v>
      </c>
      <c r="P250" s="12" t="s">
        <v>53</v>
      </c>
      <c r="Q250" s="12">
        <v>96</v>
      </c>
      <c r="R250" s="12" t="s">
        <v>54</v>
      </c>
      <c r="S250" s="12" t="s">
        <v>134</v>
      </c>
      <c r="T250" s="12" t="s">
        <v>135</v>
      </c>
      <c r="U250" s="12" t="s">
        <v>94</v>
      </c>
      <c r="V250" s="12" t="s">
        <v>58</v>
      </c>
      <c r="W250" s="12" t="s">
        <v>95</v>
      </c>
      <c r="X250" s="12" t="b">
        <v>0</v>
      </c>
      <c r="Y250" s="12" t="b">
        <v>0</v>
      </c>
      <c r="Z250" s="12" t="e">
        <v>#N/A</v>
      </c>
      <c r="AA250" s="12">
        <v>1.9967999999999999</v>
      </c>
      <c r="AB250" s="12">
        <v>0</v>
      </c>
      <c r="AC250" s="12" t="s">
        <v>181</v>
      </c>
      <c r="AD250" s="12" t="s">
        <v>358</v>
      </c>
      <c r="AE250" s="12" t="s">
        <v>359</v>
      </c>
      <c r="AF250" s="12" t="s">
        <v>192</v>
      </c>
      <c r="AG250" s="12" t="s">
        <v>8</v>
      </c>
      <c r="AH250" s="12" t="b">
        <v>0</v>
      </c>
      <c r="AI250" s="12" t="s">
        <v>60</v>
      </c>
      <c r="AJ250" s="12" t="s">
        <v>146</v>
      </c>
      <c r="AK250" s="12" t="s">
        <v>147</v>
      </c>
      <c r="AL250" s="12" t="s">
        <v>197</v>
      </c>
      <c r="AM250" s="12" t="s">
        <v>64</v>
      </c>
      <c r="AN250" s="15" t="e">
        <v>#N/A</v>
      </c>
      <c r="AO250" t="str">
        <f>RIGHT('CMO Input'!$T250,(LEN('CMO Input'!$T250)-FIND(" ",'CMO Input'!$T250,1)))</f>
        <v>6-7”</v>
      </c>
      <c r="AP250">
        <f>'CMO Input'!$O250</f>
        <v>6</v>
      </c>
      <c r="AR250" t="str">
        <f>Table2[[#This Row],[Policy / Non Policy]]</f>
        <v>Policy</v>
      </c>
      <c r="AS250" t="str">
        <f>'CMO Input'!$U250</f>
        <v>Tier 1</v>
      </c>
      <c r="AT250" t="str">
        <f>'CMO Input'!$P250</f>
        <v>CI</v>
      </c>
      <c r="AU250" t="str" cm="1">
        <f t="array" ref="AU2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50" s="8" t="str">
        <f>TEXT('CMO Input'!$D250,"MMM-YY")</f>
        <v>August</v>
      </c>
    </row>
    <row r="251" spans="1:48" x14ac:dyDescent="0.25">
      <c r="A251" s="18">
        <v>220000659633</v>
      </c>
      <c r="B251" s="16" t="s">
        <v>180</v>
      </c>
      <c r="C251" s="16" t="s">
        <v>181</v>
      </c>
      <c r="D251" s="16" t="s">
        <v>325</v>
      </c>
      <c r="E251" s="17">
        <v>22</v>
      </c>
      <c r="F251" s="16" t="s">
        <v>46</v>
      </c>
      <c r="G251" s="17" t="s">
        <v>309</v>
      </c>
      <c r="H251" s="16" t="s">
        <v>194</v>
      </c>
      <c r="I251" s="16" t="s">
        <v>247</v>
      </c>
      <c r="J251" s="16" t="s">
        <v>288</v>
      </c>
      <c r="K251" s="18">
        <v>220000659633</v>
      </c>
      <c r="L251" s="16" t="s">
        <v>116</v>
      </c>
      <c r="M251" s="16">
        <v>1.8</v>
      </c>
      <c r="N251" s="16" t="s">
        <v>52</v>
      </c>
      <c r="O251" s="16">
        <v>6</v>
      </c>
      <c r="P251" s="16" t="s">
        <v>53</v>
      </c>
      <c r="Q251" s="16">
        <v>50.4</v>
      </c>
      <c r="R251" s="16" t="s">
        <v>54</v>
      </c>
      <c r="S251" s="16" t="s">
        <v>134</v>
      </c>
      <c r="T251" s="16" t="s">
        <v>135</v>
      </c>
      <c r="U251" s="16" t="s">
        <v>94</v>
      </c>
      <c r="V251" s="16" t="s">
        <v>58</v>
      </c>
      <c r="W251" s="16" t="s">
        <v>95</v>
      </c>
      <c r="X251" s="16" t="b">
        <v>0</v>
      </c>
      <c r="Y251" s="16" t="b">
        <v>0</v>
      </c>
      <c r="Z251" s="16" t="e">
        <v>#N/A</v>
      </c>
      <c r="AA251" s="16">
        <v>9.0719999999999995E-2</v>
      </c>
      <c r="AB251" s="16">
        <v>0</v>
      </c>
      <c r="AC251" s="16" t="s">
        <v>181</v>
      </c>
      <c r="AD251" s="16" t="s">
        <v>247</v>
      </c>
      <c r="AE251" s="16" t="s">
        <v>288</v>
      </c>
      <c r="AF251" s="16" t="s">
        <v>249</v>
      </c>
      <c r="AG251" s="16" t="s">
        <v>8</v>
      </c>
      <c r="AH251" s="16" t="b">
        <v>0</v>
      </c>
      <c r="AI251" s="16" t="s">
        <v>60</v>
      </c>
      <c r="AJ251" s="16" t="s">
        <v>146</v>
      </c>
      <c r="AK251" s="16"/>
      <c r="AL251" s="16" t="s">
        <v>148</v>
      </c>
      <c r="AM251" s="16" t="s">
        <v>64</v>
      </c>
      <c r="AN251" s="19" t="e">
        <v>#N/A</v>
      </c>
      <c r="AO251" t="str">
        <f>RIGHT('CMO Input'!$T251,(LEN('CMO Input'!$T251)-FIND(" ",'CMO Input'!$T251,1)))</f>
        <v>6-7”</v>
      </c>
      <c r="AP251">
        <f>'CMO Input'!$O251</f>
        <v>6</v>
      </c>
      <c r="AR251" t="str">
        <f>Table2[[#This Row],[Policy / Non Policy]]</f>
        <v>Policy</v>
      </c>
      <c r="AS251" t="str">
        <f>'CMO Input'!$U251</f>
        <v>Tier 1</v>
      </c>
      <c r="AT251" t="str">
        <f>'CMO Input'!$P251</f>
        <v>CI</v>
      </c>
      <c r="AU251" t="str" cm="1">
        <f t="array" ref="AU2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51" s="8" t="str">
        <f>TEXT('CMO Input'!$D251,"MMM-YY")</f>
        <v>August</v>
      </c>
    </row>
    <row r="252" spans="1:48" x14ac:dyDescent="0.25">
      <c r="A252" s="14">
        <v>220000659639</v>
      </c>
      <c r="B252" s="12" t="s">
        <v>180</v>
      </c>
      <c r="C252" s="12" t="s">
        <v>181</v>
      </c>
      <c r="D252" s="12" t="s">
        <v>325</v>
      </c>
      <c r="E252" s="13">
        <v>22</v>
      </c>
      <c r="F252" s="12" t="s">
        <v>46</v>
      </c>
      <c r="G252" s="13" t="s">
        <v>309</v>
      </c>
      <c r="H252" s="12" t="s">
        <v>194</v>
      </c>
      <c r="I252" s="12" t="s">
        <v>247</v>
      </c>
      <c r="J252" s="12" t="s">
        <v>288</v>
      </c>
      <c r="K252" s="14">
        <v>220000659639</v>
      </c>
      <c r="L252" s="12" t="s">
        <v>116</v>
      </c>
      <c r="M252" s="12">
        <v>1.9</v>
      </c>
      <c r="N252" s="12" t="s">
        <v>52</v>
      </c>
      <c r="O252" s="12">
        <v>6</v>
      </c>
      <c r="P252" s="12" t="s">
        <v>53</v>
      </c>
      <c r="Q252" s="12">
        <v>14.3</v>
      </c>
      <c r="R252" s="12" t="s">
        <v>54</v>
      </c>
      <c r="S252" s="12" t="s">
        <v>134</v>
      </c>
      <c r="T252" s="12" t="s">
        <v>135</v>
      </c>
      <c r="U252" s="12" t="s">
        <v>94</v>
      </c>
      <c r="V252" s="12" t="s">
        <v>58</v>
      </c>
      <c r="W252" s="12" t="s">
        <v>95</v>
      </c>
      <c r="X252" s="12" t="b">
        <v>0</v>
      </c>
      <c r="Y252" s="12" t="b">
        <v>0</v>
      </c>
      <c r="Z252" s="12" t="e">
        <v>#N/A</v>
      </c>
      <c r="AA252" s="12">
        <v>2.717E-2</v>
      </c>
      <c r="AB252" s="12">
        <v>0</v>
      </c>
      <c r="AC252" s="12" t="s">
        <v>181</v>
      </c>
      <c r="AD252" s="12" t="s">
        <v>247</v>
      </c>
      <c r="AE252" s="12" t="s">
        <v>288</v>
      </c>
      <c r="AF252" s="12" t="s">
        <v>249</v>
      </c>
      <c r="AG252" s="12" t="s">
        <v>8</v>
      </c>
      <c r="AH252" s="12" t="b">
        <v>0</v>
      </c>
      <c r="AI252" s="12" t="s">
        <v>60</v>
      </c>
      <c r="AJ252" s="12" t="s">
        <v>146</v>
      </c>
      <c r="AK252" s="12" t="s">
        <v>147</v>
      </c>
      <c r="AL252" s="12" t="s">
        <v>148</v>
      </c>
      <c r="AM252" s="12" t="s">
        <v>64</v>
      </c>
      <c r="AN252" s="15" t="e">
        <v>#N/A</v>
      </c>
      <c r="AO252" t="str">
        <f>RIGHT('CMO Input'!$T252,(LEN('CMO Input'!$T252)-FIND(" ",'CMO Input'!$T252,1)))</f>
        <v>6-7”</v>
      </c>
      <c r="AP252">
        <f>'CMO Input'!$O252</f>
        <v>6</v>
      </c>
      <c r="AR252" t="str">
        <f>Table2[[#This Row],[Policy / Non Policy]]</f>
        <v>Policy</v>
      </c>
      <c r="AS252" t="str">
        <f>'CMO Input'!$U252</f>
        <v>Tier 1</v>
      </c>
      <c r="AT252" t="str">
        <f>'CMO Input'!$P252</f>
        <v>CI</v>
      </c>
      <c r="AU252" t="str" cm="1">
        <f t="array" ref="AU2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52" s="8" t="str">
        <f>TEXT('CMO Input'!$D252,"MMM-YY")</f>
        <v>August</v>
      </c>
    </row>
    <row r="253" spans="1:48" x14ac:dyDescent="0.25">
      <c r="A253" s="18">
        <v>510938033</v>
      </c>
      <c r="B253" s="16" t="s">
        <v>180</v>
      </c>
      <c r="C253" s="16" t="s">
        <v>181</v>
      </c>
      <c r="D253" s="16" t="s">
        <v>325</v>
      </c>
      <c r="E253" s="17">
        <v>22</v>
      </c>
      <c r="F253" s="16" t="s">
        <v>46</v>
      </c>
      <c r="G253" s="17" t="s">
        <v>309</v>
      </c>
      <c r="H253" s="16" t="s">
        <v>194</v>
      </c>
      <c r="I253" s="16" t="s">
        <v>360</v>
      </c>
      <c r="J253" s="16" t="s">
        <v>361</v>
      </c>
      <c r="K253" s="18">
        <v>510938033</v>
      </c>
      <c r="L253" s="16" t="s">
        <v>70</v>
      </c>
      <c r="M253" s="16">
        <v>242.9</v>
      </c>
      <c r="N253" s="16" t="s">
        <v>52</v>
      </c>
      <c r="O253" s="16">
        <v>400</v>
      </c>
      <c r="P253" s="16" t="s">
        <v>91</v>
      </c>
      <c r="Q253" s="16">
        <v>115</v>
      </c>
      <c r="R253" s="16" t="s">
        <v>220</v>
      </c>
      <c r="S253" s="16" t="s">
        <v>362</v>
      </c>
      <c r="T253" s="16" t="s">
        <v>72</v>
      </c>
      <c r="U253" s="16" t="s">
        <v>73</v>
      </c>
      <c r="V253" s="16" t="s">
        <v>58</v>
      </c>
      <c r="W253" s="16" t="s">
        <v>74</v>
      </c>
      <c r="X253" s="16" t="b">
        <v>0</v>
      </c>
      <c r="Y253" s="16" t="b">
        <v>0</v>
      </c>
      <c r="Z253" s="16" t="e">
        <v>#N/A</v>
      </c>
      <c r="AA253" s="16">
        <v>27.933500000000002</v>
      </c>
      <c r="AB253" s="16">
        <v>0</v>
      </c>
      <c r="AC253" s="16" t="s">
        <v>181</v>
      </c>
      <c r="AD253" s="16" t="s">
        <v>360</v>
      </c>
      <c r="AE253" s="16" t="s">
        <v>361</v>
      </c>
      <c r="AF253" s="16" t="s">
        <v>249</v>
      </c>
      <c r="AG253" s="16" t="s">
        <v>8</v>
      </c>
      <c r="AH253" s="16" t="b">
        <v>0</v>
      </c>
      <c r="AI253" s="16" t="s">
        <v>39</v>
      </c>
      <c r="AJ253" s="16" t="s">
        <v>146</v>
      </c>
      <c r="AK253" s="16" t="s">
        <v>70</v>
      </c>
      <c r="AL253" s="16" t="s">
        <v>363</v>
      </c>
      <c r="AM253" s="16" t="s">
        <v>64</v>
      </c>
      <c r="AN253" s="19" t="e">
        <v>#N/A</v>
      </c>
      <c r="AO253" t="str">
        <f>RIGHT('CMO Input'!$T253,(LEN('CMO Input'!$T253)-FIND(" ",'CMO Input'!$T253,1)))</f>
        <v>&gt;12-17”</v>
      </c>
      <c r="AP253">
        <f>'CMO Input'!$O253</f>
        <v>400</v>
      </c>
      <c r="AR253" t="str">
        <f>Table2[[#This Row],[Policy / Non Policy]]</f>
        <v>Policy</v>
      </c>
      <c r="AS253" t="str">
        <f>'CMO Input'!$U253</f>
        <v>Tier 2</v>
      </c>
      <c r="AT253" t="str">
        <f>'CMO Input'!$P253</f>
        <v>DI</v>
      </c>
      <c r="AU253" t="str" cm="1">
        <f t="array" ref="AU2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53" s="8" t="str">
        <f>TEXT('CMO Input'!$D253,"MMM-YY")</f>
        <v>August</v>
      </c>
    </row>
    <row r="254" spans="1:48" x14ac:dyDescent="0.25">
      <c r="A254" s="14">
        <v>510902779</v>
      </c>
      <c r="B254" s="12" t="s">
        <v>180</v>
      </c>
      <c r="C254" s="12" t="s">
        <v>181</v>
      </c>
      <c r="D254" s="12" t="s">
        <v>325</v>
      </c>
      <c r="E254" s="13">
        <v>22</v>
      </c>
      <c r="F254" s="12" t="s">
        <v>46</v>
      </c>
      <c r="G254" s="13" t="s">
        <v>80</v>
      </c>
      <c r="H254" s="12" t="s">
        <v>339</v>
      </c>
      <c r="I254" s="12" t="s">
        <v>242</v>
      </c>
      <c r="J254" s="12" t="s">
        <v>364</v>
      </c>
      <c r="K254" s="14">
        <v>510902779</v>
      </c>
      <c r="L254" s="12" t="s">
        <v>116</v>
      </c>
      <c r="M254" s="12">
        <v>22.7</v>
      </c>
      <c r="N254" s="12" t="s">
        <v>52</v>
      </c>
      <c r="O254" s="12">
        <v>6</v>
      </c>
      <c r="P254" s="12" t="s">
        <v>91</v>
      </c>
      <c r="Q254" s="12">
        <v>66</v>
      </c>
      <c r="R254" s="12" t="s">
        <v>54</v>
      </c>
      <c r="S254" s="12" t="s">
        <v>134</v>
      </c>
      <c r="T254" s="12" t="s">
        <v>135</v>
      </c>
      <c r="U254" s="12" t="s">
        <v>94</v>
      </c>
      <c r="V254" s="12" t="s">
        <v>58</v>
      </c>
      <c r="W254" s="12" t="s">
        <v>95</v>
      </c>
      <c r="X254" s="12" t="b">
        <v>0</v>
      </c>
      <c r="Y254" s="12" t="b">
        <v>0</v>
      </c>
      <c r="Z254" s="12" t="e">
        <v>#N/A</v>
      </c>
      <c r="AA254" s="12">
        <v>1.4981999999999998</v>
      </c>
      <c r="AB254" s="12">
        <v>0</v>
      </c>
      <c r="AC254" s="12" t="s">
        <v>181</v>
      </c>
      <c r="AD254" s="12" t="s">
        <v>242</v>
      </c>
      <c r="AE254" s="12" t="s">
        <v>364</v>
      </c>
      <c r="AF254" s="12" t="s">
        <v>244</v>
      </c>
      <c r="AG254" s="12" t="s">
        <v>8</v>
      </c>
      <c r="AH254" s="12" t="b">
        <v>0</v>
      </c>
      <c r="AI254" s="12" t="s">
        <v>60</v>
      </c>
      <c r="AJ254" s="12" t="s">
        <v>10</v>
      </c>
      <c r="AK254" s="12" t="s">
        <v>147</v>
      </c>
      <c r="AL254" s="12" t="s">
        <v>251</v>
      </c>
      <c r="AM254" s="12" t="s">
        <v>64</v>
      </c>
      <c r="AN254" s="15" t="e">
        <v>#N/A</v>
      </c>
      <c r="AO254" t="str">
        <f>RIGHT('CMO Input'!$T254,(LEN('CMO Input'!$T254)-FIND(" ",'CMO Input'!$T254,1)))</f>
        <v>6-7”</v>
      </c>
      <c r="AP254">
        <f>'CMO Input'!$O254</f>
        <v>6</v>
      </c>
      <c r="AR254" t="str">
        <f>Table2[[#This Row],[Policy / Non Policy]]</f>
        <v>Policy</v>
      </c>
      <c r="AS254" t="str">
        <f>'CMO Input'!$U254</f>
        <v>Tier 1</v>
      </c>
      <c r="AT254" t="str">
        <f>'CMO Input'!$P254</f>
        <v>DI</v>
      </c>
      <c r="AU254" t="str" cm="1">
        <f t="array" ref="AU2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54" s="8" t="str">
        <f>TEXT('CMO Input'!$D254,"MMM-YY")</f>
        <v>August</v>
      </c>
    </row>
    <row r="255" spans="1:48" x14ac:dyDescent="0.25">
      <c r="A255" s="18" t="s">
        <v>85</v>
      </c>
      <c r="B255" s="16" t="s">
        <v>180</v>
      </c>
      <c r="C255" s="16" t="s">
        <v>181</v>
      </c>
      <c r="D255" s="16" t="s">
        <v>325</v>
      </c>
      <c r="E255" s="17">
        <v>22</v>
      </c>
      <c r="F255" s="16" t="s">
        <v>46</v>
      </c>
      <c r="G255" s="17" t="s">
        <v>80</v>
      </c>
      <c r="H255" s="16" t="s">
        <v>339</v>
      </c>
      <c r="I255" s="16" t="s">
        <v>242</v>
      </c>
      <c r="J255" s="16" t="s">
        <v>364</v>
      </c>
      <c r="K255" s="18" t="s">
        <v>85</v>
      </c>
      <c r="L255" s="16" t="s">
        <v>116</v>
      </c>
      <c r="M255" s="16">
        <v>0</v>
      </c>
      <c r="N255" s="16" t="s">
        <v>52</v>
      </c>
      <c r="O255" s="16">
        <v>4</v>
      </c>
      <c r="P255" s="16" t="s">
        <v>53</v>
      </c>
      <c r="Q255" s="16">
        <v>5</v>
      </c>
      <c r="R255" s="16" t="s">
        <v>54</v>
      </c>
      <c r="S255" s="16" t="s">
        <v>117</v>
      </c>
      <c r="T255" s="16" t="s">
        <v>118</v>
      </c>
      <c r="U255" s="16" t="s">
        <v>94</v>
      </c>
      <c r="V255" s="16" t="s">
        <v>58</v>
      </c>
      <c r="W255" s="16" t="s">
        <v>95</v>
      </c>
      <c r="X255" s="16" t="b">
        <v>0</v>
      </c>
      <c r="Y255" s="16" t="b">
        <v>0</v>
      </c>
      <c r="Z255" s="16" t="e">
        <v>#N/A</v>
      </c>
      <c r="AA255" s="16">
        <v>0</v>
      </c>
      <c r="AB255" s="16">
        <v>0</v>
      </c>
      <c r="AC255" s="16" t="s">
        <v>181</v>
      </c>
      <c r="AD255" s="16" t="s">
        <v>242</v>
      </c>
      <c r="AE255" s="16" t="s">
        <v>364</v>
      </c>
      <c r="AF255" s="16" t="s">
        <v>244</v>
      </c>
      <c r="AG255" s="16" t="s">
        <v>8</v>
      </c>
      <c r="AH255" s="16" t="b">
        <v>0</v>
      </c>
      <c r="AI255" s="16" t="s">
        <v>60</v>
      </c>
      <c r="AJ255" s="16" t="s">
        <v>10</v>
      </c>
      <c r="AK255" s="16" t="s">
        <v>147</v>
      </c>
      <c r="AL255" s="16" t="s">
        <v>251</v>
      </c>
      <c r="AM255" s="16" t="s">
        <v>64</v>
      </c>
      <c r="AN255" s="19" t="e">
        <v>#N/A</v>
      </c>
      <c r="AO255" t="str">
        <f>RIGHT('CMO Input'!$T255,(LEN('CMO Input'!$T255)-FIND(" ",'CMO Input'!$T255,1)))</f>
        <v>4-5”</v>
      </c>
      <c r="AP255">
        <f>'CMO Input'!$O255</f>
        <v>4</v>
      </c>
      <c r="AR255" t="str">
        <f>Table2[[#This Row],[Policy / Non Policy]]</f>
        <v>Policy</v>
      </c>
      <c r="AS255" t="str">
        <f>'CMO Input'!$U255</f>
        <v>Tier 1</v>
      </c>
      <c r="AT255" t="str">
        <f>'CMO Input'!$P255</f>
        <v>CI</v>
      </c>
      <c r="AU255" t="str" cm="1">
        <f t="array" ref="AU2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55" s="8" t="str">
        <f>TEXT('CMO Input'!$D255,"MMM-YY")</f>
        <v>August</v>
      </c>
    </row>
    <row r="256" spans="1:48" x14ac:dyDescent="0.25">
      <c r="A256" s="14">
        <v>510931706</v>
      </c>
      <c r="B256" s="12" t="s">
        <v>180</v>
      </c>
      <c r="C256" s="12" t="s">
        <v>181</v>
      </c>
      <c r="D256" s="12" t="s">
        <v>325</v>
      </c>
      <c r="E256" s="13">
        <v>22</v>
      </c>
      <c r="F256" s="12" t="s">
        <v>46</v>
      </c>
      <c r="G256" s="13" t="s">
        <v>80</v>
      </c>
      <c r="H256" s="12" t="s">
        <v>307</v>
      </c>
      <c r="I256" s="12" t="s">
        <v>347</v>
      </c>
      <c r="J256" s="12" t="s">
        <v>365</v>
      </c>
      <c r="K256" s="14">
        <v>510931706</v>
      </c>
      <c r="L256" s="12" t="s">
        <v>116</v>
      </c>
      <c r="M256" s="12">
        <v>44.6</v>
      </c>
      <c r="N256" s="12" t="s">
        <v>52</v>
      </c>
      <c r="O256" s="12">
        <v>4</v>
      </c>
      <c r="P256" s="12" t="s">
        <v>163</v>
      </c>
      <c r="Q256" s="12">
        <v>100</v>
      </c>
      <c r="R256" s="12" t="s">
        <v>54</v>
      </c>
      <c r="S256" s="12" t="s">
        <v>117</v>
      </c>
      <c r="T256" s="12" t="s">
        <v>118</v>
      </c>
      <c r="U256" s="12" t="s">
        <v>94</v>
      </c>
      <c r="V256" s="12" t="s">
        <v>58</v>
      </c>
      <c r="W256" s="12" t="s">
        <v>95</v>
      </c>
      <c r="X256" s="12" t="b">
        <v>0</v>
      </c>
      <c r="Y256" s="12" t="b">
        <v>0</v>
      </c>
      <c r="Z256" s="12" t="e">
        <v>#N/A</v>
      </c>
      <c r="AA256" s="12">
        <v>4.46</v>
      </c>
      <c r="AB256" s="12">
        <v>0</v>
      </c>
      <c r="AC256" s="12" t="s">
        <v>181</v>
      </c>
      <c r="AD256" s="12" t="s">
        <v>347</v>
      </c>
      <c r="AE256" s="12" t="s">
        <v>365</v>
      </c>
      <c r="AF256" s="12" t="s">
        <v>185</v>
      </c>
      <c r="AG256" s="12" t="s">
        <v>8</v>
      </c>
      <c r="AH256" s="12" t="b">
        <v>0</v>
      </c>
      <c r="AI256" s="12" t="s">
        <v>60</v>
      </c>
      <c r="AJ256" s="12" t="s">
        <v>186</v>
      </c>
      <c r="AK256" s="12" t="s">
        <v>147</v>
      </c>
      <c r="AL256" s="12" t="s">
        <v>207</v>
      </c>
      <c r="AM256" s="12" t="s">
        <v>64</v>
      </c>
      <c r="AN256" s="15" t="e">
        <v>#N/A</v>
      </c>
      <c r="AO256" t="str">
        <f>RIGHT('CMO Input'!$T256,(LEN('CMO Input'!$T256)-FIND(" ",'CMO Input'!$T256,1)))</f>
        <v>4-5”</v>
      </c>
      <c r="AP256">
        <f>'CMO Input'!$O256</f>
        <v>4</v>
      </c>
      <c r="AR256" t="str">
        <f>Table2[[#This Row],[Policy / Non Policy]]</f>
        <v>Policy</v>
      </c>
      <c r="AS256" t="str">
        <f>'CMO Input'!$U256</f>
        <v>Tier 1</v>
      </c>
      <c r="AT256" t="str">
        <f>'CMO Input'!$P256</f>
        <v>SI</v>
      </c>
      <c r="AU256" t="str" cm="1">
        <f t="array" ref="AU2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56" s="8" t="str">
        <f>TEXT('CMO Input'!$D256,"MMM-YY")</f>
        <v>August</v>
      </c>
    </row>
    <row r="257" spans="1:48" x14ac:dyDescent="0.25">
      <c r="A257" s="18">
        <v>510894813</v>
      </c>
      <c r="B257" s="16" t="s">
        <v>180</v>
      </c>
      <c r="C257" s="16" t="s">
        <v>181</v>
      </c>
      <c r="D257" s="16" t="s">
        <v>325</v>
      </c>
      <c r="E257" s="17">
        <v>22</v>
      </c>
      <c r="F257" s="16" t="s">
        <v>46</v>
      </c>
      <c r="G257" s="17" t="s">
        <v>80</v>
      </c>
      <c r="H257" s="16" t="s">
        <v>307</v>
      </c>
      <c r="I257" s="16" t="s">
        <v>366</v>
      </c>
      <c r="J257" s="16" t="s">
        <v>367</v>
      </c>
      <c r="K257" s="18">
        <v>510894813</v>
      </c>
      <c r="L257" s="16" t="s">
        <v>116</v>
      </c>
      <c r="M257" s="16">
        <v>4.5999999999999996</v>
      </c>
      <c r="N257" s="16" t="s">
        <v>52</v>
      </c>
      <c r="O257" s="16">
        <v>4</v>
      </c>
      <c r="P257" s="16" t="s">
        <v>53</v>
      </c>
      <c r="Q257" s="16">
        <v>95</v>
      </c>
      <c r="R257" s="16" t="s">
        <v>54</v>
      </c>
      <c r="S257" s="16" t="s">
        <v>117</v>
      </c>
      <c r="T257" s="16" t="s">
        <v>118</v>
      </c>
      <c r="U257" s="16" t="s">
        <v>94</v>
      </c>
      <c r="V257" s="16" t="s">
        <v>58</v>
      </c>
      <c r="W257" s="16" t="s">
        <v>95</v>
      </c>
      <c r="X257" s="16" t="b">
        <v>0</v>
      </c>
      <c r="Y257" s="16" t="b">
        <v>0</v>
      </c>
      <c r="Z257" s="16" t="e">
        <v>#N/A</v>
      </c>
      <c r="AA257" s="16">
        <v>0.437</v>
      </c>
      <c r="AB257" s="16">
        <v>0</v>
      </c>
      <c r="AC257" s="16" t="s">
        <v>181</v>
      </c>
      <c r="AD257" s="16" t="s">
        <v>366</v>
      </c>
      <c r="AE257" s="16" t="s">
        <v>367</v>
      </c>
      <c r="AF257" s="16" t="s">
        <v>185</v>
      </c>
      <c r="AG257" s="16" t="s">
        <v>8</v>
      </c>
      <c r="AH257" s="16" t="b">
        <v>0</v>
      </c>
      <c r="AI257" s="16" t="s">
        <v>60</v>
      </c>
      <c r="AJ257" s="16" t="s">
        <v>186</v>
      </c>
      <c r="AK257" s="16" t="s">
        <v>147</v>
      </c>
      <c r="AL257" s="16" t="s">
        <v>207</v>
      </c>
      <c r="AM257" s="16" t="s">
        <v>64</v>
      </c>
      <c r="AN257" s="19" t="e">
        <v>#N/A</v>
      </c>
      <c r="AO257" t="str">
        <f>RIGHT('CMO Input'!$T257,(LEN('CMO Input'!$T257)-FIND(" ",'CMO Input'!$T257,1)))</f>
        <v>4-5”</v>
      </c>
      <c r="AP257">
        <f>'CMO Input'!$O257</f>
        <v>4</v>
      </c>
      <c r="AR257" t="str">
        <f>Table2[[#This Row],[Policy / Non Policy]]</f>
        <v>Policy</v>
      </c>
      <c r="AS257" t="str">
        <f>'CMO Input'!$U257</f>
        <v>Tier 1</v>
      </c>
      <c r="AT257" t="str">
        <f>'CMO Input'!$P257</f>
        <v>CI</v>
      </c>
      <c r="AU257" t="str" cm="1">
        <f t="array" ref="AU2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57" s="8" t="str">
        <f>TEXT('CMO Input'!$D257,"MMM-YY")</f>
        <v>August</v>
      </c>
    </row>
    <row r="258" spans="1:48" x14ac:dyDescent="0.25">
      <c r="A258" s="14">
        <v>510810638</v>
      </c>
      <c r="B258" s="12" t="s">
        <v>180</v>
      </c>
      <c r="C258" s="12" t="s">
        <v>181</v>
      </c>
      <c r="D258" s="12" t="s">
        <v>325</v>
      </c>
      <c r="E258" s="13">
        <v>22</v>
      </c>
      <c r="F258" s="12" t="s">
        <v>46</v>
      </c>
      <c r="G258" s="13" t="s">
        <v>80</v>
      </c>
      <c r="H258" s="12" t="s">
        <v>307</v>
      </c>
      <c r="I258" s="12" t="s">
        <v>368</v>
      </c>
      <c r="J258" s="12" t="s">
        <v>369</v>
      </c>
      <c r="K258" s="14">
        <v>510810638</v>
      </c>
      <c r="L258" s="12" t="s">
        <v>116</v>
      </c>
      <c r="M258" s="12">
        <v>5.5</v>
      </c>
      <c r="N258" s="12" t="s">
        <v>52</v>
      </c>
      <c r="O258" s="12">
        <v>4</v>
      </c>
      <c r="P258" s="12" t="s">
        <v>53</v>
      </c>
      <c r="Q258" s="12">
        <v>131</v>
      </c>
      <c r="R258" s="12" t="s">
        <v>54</v>
      </c>
      <c r="S258" s="12" t="s">
        <v>117</v>
      </c>
      <c r="T258" s="12" t="s">
        <v>118</v>
      </c>
      <c r="U258" s="12" t="s">
        <v>94</v>
      </c>
      <c r="V258" s="12" t="s">
        <v>58</v>
      </c>
      <c r="W258" s="12" t="s">
        <v>95</v>
      </c>
      <c r="X258" s="12" t="b">
        <v>0</v>
      </c>
      <c r="Y258" s="12" t="b">
        <v>0</v>
      </c>
      <c r="Z258" s="12" t="e">
        <v>#N/A</v>
      </c>
      <c r="AA258" s="12">
        <v>0.72049999999999992</v>
      </c>
      <c r="AB258" s="12">
        <v>0</v>
      </c>
      <c r="AC258" s="12" t="s">
        <v>181</v>
      </c>
      <c r="AD258" s="12" t="s">
        <v>368</v>
      </c>
      <c r="AE258" s="12" t="s">
        <v>369</v>
      </c>
      <c r="AF258" s="12" t="s">
        <v>185</v>
      </c>
      <c r="AG258" s="12" t="s">
        <v>8</v>
      </c>
      <c r="AH258" s="12" t="b">
        <v>0</v>
      </c>
      <c r="AI258" s="12" t="s">
        <v>60</v>
      </c>
      <c r="AJ258" s="12" t="s">
        <v>186</v>
      </c>
      <c r="AK258" s="12" t="s">
        <v>147</v>
      </c>
      <c r="AL258" s="12" t="s">
        <v>265</v>
      </c>
      <c r="AM258" s="12" t="s">
        <v>64</v>
      </c>
      <c r="AN258" s="15" t="e">
        <v>#N/A</v>
      </c>
      <c r="AO258" t="str">
        <f>RIGHT('CMO Input'!$T258,(LEN('CMO Input'!$T258)-FIND(" ",'CMO Input'!$T258,1)))</f>
        <v>4-5”</v>
      </c>
      <c r="AP258">
        <f>'CMO Input'!$O258</f>
        <v>4</v>
      </c>
      <c r="AR258" t="str">
        <f>Table2[[#This Row],[Policy / Non Policy]]</f>
        <v>Policy</v>
      </c>
      <c r="AS258" t="str">
        <f>'CMO Input'!$U258</f>
        <v>Tier 1</v>
      </c>
      <c r="AT258" t="str">
        <f>'CMO Input'!$P258</f>
        <v>CI</v>
      </c>
      <c r="AU258" t="str" cm="1">
        <f t="array" ref="AU2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58" s="8" t="str">
        <f>TEXT('CMO Input'!$D258,"MMM-YY")</f>
        <v>August</v>
      </c>
    </row>
    <row r="259" spans="1:48" x14ac:dyDescent="0.25">
      <c r="A259" s="18">
        <v>510883501</v>
      </c>
      <c r="B259" s="16" t="s">
        <v>180</v>
      </c>
      <c r="C259" s="16" t="s">
        <v>181</v>
      </c>
      <c r="D259" s="16" t="s">
        <v>325</v>
      </c>
      <c r="E259" s="17">
        <v>22</v>
      </c>
      <c r="F259" s="16" t="s">
        <v>46</v>
      </c>
      <c r="G259" s="17" t="s">
        <v>80</v>
      </c>
      <c r="H259" s="16" t="s">
        <v>319</v>
      </c>
      <c r="I259" s="16" t="s">
        <v>350</v>
      </c>
      <c r="J259" s="16" t="s">
        <v>351</v>
      </c>
      <c r="K259" s="18">
        <v>510883501</v>
      </c>
      <c r="L259" s="16" t="s">
        <v>116</v>
      </c>
      <c r="M259" s="16">
        <v>3.2</v>
      </c>
      <c r="N259" s="16" t="s">
        <v>52</v>
      </c>
      <c r="O259" s="16">
        <v>8</v>
      </c>
      <c r="P259" s="16" t="s">
        <v>53</v>
      </c>
      <c r="Q259" s="16">
        <v>178</v>
      </c>
      <c r="R259" s="16" t="s">
        <v>54</v>
      </c>
      <c r="S259" s="16" t="s">
        <v>92</v>
      </c>
      <c r="T259" s="16" t="s">
        <v>93</v>
      </c>
      <c r="U259" s="16" t="s">
        <v>94</v>
      </c>
      <c r="V259" s="16" t="s">
        <v>58</v>
      </c>
      <c r="W259" s="16" t="s">
        <v>95</v>
      </c>
      <c r="X259" s="16" t="b">
        <v>0</v>
      </c>
      <c r="Y259" s="16" t="b">
        <v>0</v>
      </c>
      <c r="Z259" s="16" t="e">
        <v>#N/A</v>
      </c>
      <c r="AA259" s="16">
        <v>0.5696</v>
      </c>
      <c r="AB259" s="16">
        <v>0</v>
      </c>
      <c r="AC259" s="16" t="s">
        <v>181</v>
      </c>
      <c r="AD259" s="16" t="s">
        <v>350</v>
      </c>
      <c r="AE259" s="16" t="s">
        <v>351</v>
      </c>
      <c r="AF259" s="16" t="s">
        <v>271</v>
      </c>
      <c r="AG259" s="16" t="s">
        <v>8</v>
      </c>
      <c r="AH259" s="16" t="b">
        <v>0</v>
      </c>
      <c r="AI259" s="16" t="s">
        <v>60</v>
      </c>
      <c r="AJ259" s="16" t="s">
        <v>61</v>
      </c>
      <c r="AK259" s="16" t="s">
        <v>147</v>
      </c>
      <c r="AL259" s="16" t="s">
        <v>370</v>
      </c>
      <c r="AM259" s="16" t="s">
        <v>64</v>
      </c>
      <c r="AN259" s="19" t="e">
        <v>#N/A</v>
      </c>
      <c r="AO259" t="str">
        <f>RIGHT('CMO Input'!$T259,(LEN('CMO Input'!$T259)-FIND(" ",'CMO Input'!$T259,1)))</f>
        <v>8”</v>
      </c>
      <c r="AP259">
        <f>'CMO Input'!$O259</f>
        <v>8</v>
      </c>
      <c r="AR259" t="str">
        <f>Table2[[#This Row],[Policy / Non Policy]]</f>
        <v>Policy</v>
      </c>
      <c r="AS259" t="str">
        <f>'CMO Input'!$U259</f>
        <v>Tier 1</v>
      </c>
      <c r="AT259" t="str">
        <f>'CMO Input'!$P259</f>
        <v>CI</v>
      </c>
      <c r="AU259" t="str" cm="1">
        <f t="array" ref="AU2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59" s="8" t="str">
        <f>TEXT('CMO Input'!$D259,"MMM-YY")</f>
        <v>August</v>
      </c>
    </row>
    <row r="260" spans="1:48" x14ac:dyDescent="0.25">
      <c r="A260" s="14" t="s">
        <v>344</v>
      </c>
      <c r="B260" s="12" t="s">
        <v>180</v>
      </c>
      <c r="C260" s="12" t="s">
        <v>181</v>
      </c>
      <c r="D260" s="12" t="s">
        <v>325</v>
      </c>
      <c r="E260" s="13">
        <v>22</v>
      </c>
      <c r="F260" s="12" t="s">
        <v>46</v>
      </c>
      <c r="G260" s="13" t="s">
        <v>80</v>
      </c>
      <c r="H260" s="12" t="s">
        <v>339</v>
      </c>
      <c r="I260" s="12" t="s">
        <v>340</v>
      </c>
      <c r="J260" s="12" t="s">
        <v>341</v>
      </c>
      <c r="K260" s="14" t="s">
        <v>344</v>
      </c>
      <c r="L260" s="12" t="s">
        <v>116</v>
      </c>
      <c r="M260" s="12">
        <v>0</v>
      </c>
      <c r="N260" s="12" t="s">
        <v>52</v>
      </c>
      <c r="O260" s="12">
        <v>9</v>
      </c>
      <c r="P260" s="12" t="s">
        <v>53</v>
      </c>
      <c r="Q260" s="12">
        <v>-3</v>
      </c>
      <c r="R260" s="12" t="s">
        <v>54</v>
      </c>
      <c r="S260" s="12" t="s">
        <v>345</v>
      </c>
      <c r="T260" s="12" t="s">
        <v>346</v>
      </c>
      <c r="U260" s="12" t="s">
        <v>73</v>
      </c>
      <c r="V260" s="12" t="s">
        <v>58</v>
      </c>
      <c r="W260" s="12" t="s">
        <v>74</v>
      </c>
      <c r="X260" s="12" t="b">
        <v>0</v>
      </c>
      <c r="Y260" s="12" t="b">
        <v>0</v>
      </c>
      <c r="Z260" s="12" t="e">
        <v>#N/A</v>
      </c>
      <c r="AA260" s="12">
        <v>0</v>
      </c>
      <c r="AB260" s="12">
        <v>0</v>
      </c>
      <c r="AC260" s="12" t="s">
        <v>181</v>
      </c>
      <c r="AD260" s="12" t="s">
        <v>340</v>
      </c>
      <c r="AE260" s="12" t="s">
        <v>341</v>
      </c>
      <c r="AF260" s="12" t="s">
        <v>185</v>
      </c>
      <c r="AG260" s="12" t="s">
        <v>8</v>
      </c>
      <c r="AH260" s="12" t="b">
        <v>0</v>
      </c>
      <c r="AI260" s="12" t="s">
        <v>60</v>
      </c>
      <c r="AJ260" s="12" t="s">
        <v>10</v>
      </c>
      <c r="AK260" s="12"/>
      <c r="AL260" s="12" t="s">
        <v>342</v>
      </c>
      <c r="AM260" s="12" t="s">
        <v>64</v>
      </c>
      <c r="AN260" s="15" t="e">
        <v>#N/A</v>
      </c>
      <c r="AO260" t="str">
        <f>RIGHT('CMO Input'!$T260,(LEN('CMO Input'!$T260)-FIND(" ",'CMO Input'!$T260,1)))</f>
        <v>9”</v>
      </c>
      <c r="AP260">
        <f>'CMO Input'!$O260</f>
        <v>9</v>
      </c>
      <c r="AR260" t="str">
        <f>Table2[[#This Row],[Policy / Non Policy]]</f>
        <v>Policy</v>
      </c>
      <c r="AS260" t="str">
        <f>'CMO Input'!$U260</f>
        <v>Tier 2</v>
      </c>
      <c r="AT260" t="str">
        <f>'CMO Input'!$P260</f>
        <v>CI</v>
      </c>
      <c r="AU260" t="str" cm="1">
        <f t="array" ref="AU2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60" s="8" t="str">
        <f>TEXT('CMO Input'!$D260,"MMM-YY")</f>
        <v>August</v>
      </c>
    </row>
    <row r="261" spans="1:48" x14ac:dyDescent="0.25">
      <c r="A261" s="18" t="s">
        <v>344</v>
      </c>
      <c r="B261" s="16" t="s">
        <v>180</v>
      </c>
      <c r="C261" s="16" t="s">
        <v>181</v>
      </c>
      <c r="D261" s="16" t="s">
        <v>325</v>
      </c>
      <c r="E261" s="17">
        <v>22</v>
      </c>
      <c r="F261" s="16" t="s">
        <v>46</v>
      </c>
      <c r="G261" s="17" t="s">
        <v>80</v>
      </c>
      <c r="H261" s="16" t="s">
        <v>339</v>
      </c>
      <c r="I261" s="16" t="s">
        <v>340</v>
      </c>
      <c r="J261" s="16" t="s">
        <v>341</v>
      </c>
      <c r="K261" s="18" t="s">
        <v>344</v>
      </c>
      <c r="L261" s="16" t="s">
        <v>120</v>
      </c>
      <c r="M261" s="16">
        <v>0</v>
      </c>
      <c r="N261" s="16" t="s">
        <v>52</v>
      </c>
      <c r="O261" s="16">
        <v>9</v>
      </c>
      <c r="P261" s="16" t="s">
        <v>53</v>
      </c>
      <c r="Q261" s="16">
        <v>3</v>
      </c>
      <c r="R261" s="16" t="s">
        <v>54</v>
      </c>
      <c r="S261" s="16" t="s">
        <v>345</v>
      </c>
      <c r="T261" s="16" t="s">
        <v>346</v>
      </c>
      <c r="U261" s="16" t="s">
        <v>73</v>
      </c>
      <c r="V261" s="16" t="s">
        <v>58</v>
      </c>
      <c r="W261" s="16" t="s">
        <v>74</v>
      </c>
      <c r="X261" s="16" t="b">
        <v>0</v>
      </c>
      <c r="Y261" s="16" t="b">
        <v>0</v>
      </c>
      <c r="Z261" s="16" t="e">
        <v>#N/A</v>
      </c>
      <c r="AA261" s="16">
        <v>0</v>
      </c>
      <c r="AB261" s="16">
        <v>0</v>
      </c>
      <c r="AC261" s="16" t="s">
        <v>181</v>
      </c>
      <c r="AD261" s="16" t="s">
        <v>340</v>
      </c>
      <c r="AE261" s="16" t="s">
        <v>341</v>
      </c>
      <c r="AF261" s="16" t="s">
        <v>185</v>
      </c>
      <c r="AG261" s="16" t="s">
        <v>8</v>
      </c>
      <c r="AH261" s="16" t="b">
        <v>0</v>
      </c>
      <c r="AI261" s="16" t="s">
        <v>60</v>
      </c>
      <c r="AJ261" s="16" t="s">
        <v>10</v>
      </c>
      <c r="AK261" s="16"/>
      <c r="AL261" s="16" t="s">
        <v>342</v>
      </c>
      <c r="AM261" s="16" t="s">
        <v>64</v>
      </c>
      <c r="AN261" s="19" t="e">
        <v>#N/A</v>
      </c>
      <c r="AO261" t="str">
        <f>RIGHT('CMO Input'!$T261,(LEN('CMO Input'!$T261)-FIND(" ",'CMO Input'!$T261,1)))</f>
        <v>9”</v>
      </c>
      <c r="AP261">
        <f>'CMO Input'!$O261</f>
        <v>9</v>
      </c>
      <c r="AR261" t="str">
        <f>Table2[[#This Row],[Policy / Non Policy]]</f>
        <v>Policy</v>
      </c>
      <c r="AS261" t="str">
        <f>'CMO Input'!$U261</f>
        <v>Tier 2</v>
      </c>
      <c r="AT261" t="str">
        <f>'CMO Input'!$P261</f>
        <v>CI</v>
      </c>
      <c r="AU261" t="str" cm="1">
        <f t="array" ref="AU2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61" s="8" t="str">
        <f>TEXT('CMO Input'!$D261,"MMM-YY")</f>
        <v>August</v>
      </c>
    </row>
    <row r="262" spans="1:48" x14ac:dyDescent="0.25">
      <c r="A262" s="14">
        <v>510853825</v>
      </c>
      <c r="B262" s="12" t="s">
        <v>180</v>
      </c>
      <c r="C262" s="12" t="s">
        <v>181</v>
      </c>
      <c r="D262" s="12" t="s">
        <v>157</v>
      </c>
      <c r="E262" s="13">
        <v>23</v>
      </c>
      <c r="F262" s="12" t="s">
        <v>46</v>
      </c>
      <c r="G262" s="13" t="s">
        <v>309</v>
      </c>
      <c r="H262" s="12" t="s">
        <v>208</v>
      </c>
      <c r="I262" s="12" t="s">
        <v>209</v>
      </c>
      <c r="J262" s="12" t="s">
        <v>335</v>
      </c>
      <c r="K262" s="14">
        <v>510853825</v>
      </c>
      <c r="L262" s="12" t="s">
        <v>116</v>
      </c>
      <c r="M262" s="12">
        <v>3.9</v>
      </c>
      <c r="N262" s="12" t="s">
        <v>52</v>
      </c>
      <c r="O262" s="12">
        <v>8</v>
      </c>
      <c r="P262" s="12" t="s">
        <v>53</v>
      </c>
      <c r="Q262" s="12">
        <v>106</v>
      </c>
      <c r="R262" s="12" t="s">
        <v>54</v>
      </c>
      <c r="S262" s="12" t="s">
        <v>92</v>
      </c>
      <c r="T262" s="12" t="s">
        <v>93</v>
      </c>
      <c r="U262" s="12" t="s">
        <v>94</v>
      </c>
      <c r="V262" s="12" t="s">
        <v>58</v>
      </c>
      <c r="W262" s="12" t="s">
        <v>95</v>
      </c>
      <c r="X262" s="12" t="b">
        <v>0</v>
      </c>
      <c r="Y262" s="12" t="b">
        <v>0</v>
      </c>
      <c r="Z262" s="12" t="e">
        <v>#N/A</v>
      </c>
      <c r="AA262" s="12">
        <v>0.41339999999999999</v>
      </c>
      <c r="AB262" s="12">
        <v>0</v>
      </c>
      <c r="AC262" s="12" t="s">
        <v>181</v>
      </c>
      <c r="AD262" s="12" t="s">
        <v>209</v>
      </c>
      <c r="AE262" s="12" t="s">
        <v>335</v>
      </c>
      <c r="AF262" s="12" t="s">
        <v>192</v>
      </c>
      <c r="AG262" s="12" t="s">
        <v>8</v>
      </c>
      <c r="AH262" s="12" t="b">
        <v>0</v>
      </c>
      <c r="AI262" s="12" t="s">
        <v>60</v>
      </c>
      <c r="AJ262" s="12" t="s">
        <v>146</v>
      </c>
      <c r="AK262" s="12" t="s">
        <v>147</v>
      </c>
      <c r="AL262" s="12" t="s">
        <v>211</v>
      </c>
      <c r="AM262" s="12" t="s">
        <v>64</v>
      </c>
      <c r="AN262" s="15" t="e">
        <v>#N/A</v>
      </c>
      <c r="AO262" t="str">
        <f>RIGHT('CMO Input'!$T262,(LEN('CMO Input'!$T262)-FIND(" ",'CMO Input'!$T262,1)))</f>
        <v>8”</v>
      </c>
      <c r="AP262">
        <f>'CMO Input'!$O262</f>
        <v>8</v>
      </c>
      <c r="AR262" t="str">
        <f>Table2[[#This Row],[Policy / Non Policy]]</f>
        <v>Policy</v>
      </c>
      <c r="AS262" t="str">
        <f>'CMO Input'!$U262</f>
        <v>Tier 1</v>
      </c>
      <c r="AT262" t="str">
        <f>'CMO Input'!$P262</f>
        <v>CI</v>
      </c>
      <c r="AU262" t="str" cm="1">
        <f t="array" ref="AU2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62" s="8" t="str">
        <f>TEXT('CMO Input'!$D262,"MMM-YY")</f>
        <v>September</v>
      </c>
    </row>
    <row r="263" spans="1:48" x14ac:dyDescent="0.25">
      <c r="A263" s="18">
        <v>510965086</v>
      </c>
      <c r="B263" s="16" t="s">
        <v>180</v>
      </c>
      <c r="C263" s="16" t="s">
        <v>181</v>
      </c>
      <c r="D263" s="16" t="s">
        <v>157</v>
      </c>
      <c r="E263" s="17">
        <v>23</v>
      </c>
      <c r="F263" s="16" t="s">
        <v>46</v>
      </c>
      <c r="G263" s="17" t="s">
        <v>309</v>
      </c>
      <c r="H263" s="16" t="s">
        <v>194</v>
      </c>
      <c r="I263" s="16" t="s">
        <v>371</v>
      </c>
      <c r="J263" s="16" t="s">
        <v>372</v>
      </c>
      <c r="K263" s="18">
        <v>510965086</v>
      </c>
      <c r="L263" s="16" t="s">
        <v>116</v>
      </c>
      <c r="M263" s="16">
        <v>37.9</v>
      </c>
      <c r="N263" s="16" t="s">
        <v>52</v>
      </c>
      <c r="O263" s="16">
        <v>100</v>
      </c>
      <c r="P263" s="16" t="s">
        <v>91</v>
      </c>
      <c r="Q263" s="16">
        <v>23</v>
      </c>
      <c r="R263" s="16" t="s">
        <v>220</v>
      </c>
      <c r="S263" s="16" t="s">
        <v>221</v>
      </c>
      <c r="T263" s="16" t="s">
        <v>118</v>
      </c>
      <c r="U263" s="16" t="s">
        <v>94</v>
      </c>
      <c r="V263" s="16" t="s">
        <v>58</v>
      </c>
      <c r="W263" s="16" t="s">
        <v>95</v>
      </c>
      <c r="X263" s="16" t="b">
        <v>0</v>
      </c>
      <c r="Y263" s="16" t="b">
        <v>0</v>
      </c>
      <c r="Z263" s="16" t="e">
        <v>#N/A</v>
      </c>
      <c r="AA263" s="16">
        <v>0.87169999999999992</v>
      </c>
      <c r="AB263" s="16">
        <v>0</v>
      </c>
      <c r="AC263" s="16" t="s">
        <v>181</v>
      </c>
      <c r="AD263" s="16" t="s">
        <v>371</v>
      </c>
      <c r="AE263" s="16" t="s">
        <v>372</v>
      </c>
      <c r="AF263" s="16" t="s">
        <v>192</v>
      </c>
      <c r="AG263" s="16" t="s">
        <v>8</v>
      </c>
      <c r="AH263" s="16" t="b">
        <v>0</v>
      </c>
      <c r="AI263" s="16" t="s">
        <v>60</v>
      </c>
      <c r="AJ263" s="16" t="s">
        <v>146</v>
      </c>
      <c r="AK263" s="16" t="s">
        <v>147</v>
      </c>
      <c r="AL263" s="16" t="s">
        <v>148</v>
      </c>
      <c r="AM263" s="16" t="s">
        <v>64</v>
      </c>
      <c r="AN263" s="19" t="e">
        <v>#N/A</v>
      </c>
      <c r="AO263" t="str">
        <f>RIGHT('CMO Input'!$T263,(LEN('CMO Input'!$T263)-FIND(" ",'CMO Input'!$T263,1)))</f>
        <v>4-5”</v>
      </c>
      <c r="AP263">
        <f>'CMO Input'!$O263</f>
        <v>100</v>
      </c>
      <c r="AR263" t="str">
        <f>Table2[[#This Row],[Policy / Non Policy]]</f>
        <v>Policy</v>
      </c>
      <c r="AS263" t="str">
        <f>'CMO Input'!$U263</f>
        <v>Tier 1</v>
      </c>
      <c r="AT263" t="str">
        <f>'CMO Input'!$P263</f>
        <v>DI</v>
      </c>
      <c r="AU263" t="str" cm="1">
        <f t="array" ref="AU2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63" s="8" t="str">
        <f>TEXT('CMO Input'!$D263,"MMM-YY")</f>
        <v>September</v>
      </c>
    </row>
    <row r="264" spans="1:48" x14ac:dyDescent="0.25">
      <c r="A264" s="14">
        <v>510965087</v>
      </c>
      <c r="B264" s="12" t="s">
        <v>180</v>
      </c>
      <c r="C264" s="12" t="s">
        <v>181</v>
      </c>
      <c r="D264" s="12" t="s">
        <v>157</v>
      </c>
      <c r="E264" s="13">
        <v>23</v>
      </c>
      <c r="F264" s="12" t="s">
        <v>46</v>
      </c>
      <c r="G264" s="13" t="s">
        <v>309</v>
      </c>
      <c r="H264" s="12" t="s">
        <v>194</v>
      </c>
      <c r="I264" s="12" t="s">
        <v>371</v>
      </c>
      <c r="J264" s="12" t="s">
        <v>372</v>
      </c>
      <c r="K264" s="14">
        <v>510965087</v>
      </c>
      <c r="L264" s="12" t="s">
        <v>116</v>
      </c>
      <c r="M264" s="12">
        <v>8.5</v>
      </c>
      <c r="N264" s="12" t="s">
        <v>52</v>
      </c>
      <c r="O264" s="12">
        <v>100</v>
      </c>
      <c r="P264" s="12" t="s">
        <v>91</v>
      </c>
      <c r="Q264" s="12">
        <v>58</v>
      </c>
      <c r="R264" s="12" t="s">
        <v>220</v>
      </c>
      <c r="S264" s="12" t="s">
        <v>221</v>
      </c>
      <c r="T264" s="12" t="s">
        <v>118</v>
      </c>
      <c r="U264" s="12" t="s">
        <v>94</v>
      </c>
      <c r="V264" s="12" t="s">
        <v>58</v>
      </c>
      <c r="W264" s="12" t="s">
        <v>95</v>
      </c>
      <c r="X264" s="12" t="b">
        <v>0</v>
      </c>
      <c r="Y264" s="12" t="b">
        <v>0</v>
      </c>
      <c r="Z264" s="12" t="e">
        <v>#N/A</v>
      </c>
      <c r="AA264" s="12">
        <v>0.49300000000000005</v>
      </c>
      <c r="AB264" s="12">
        <v>0</v>
      </c>
      <c r="AC264" s="12" t="s">
        <v>181</v>
      </c>
      <c r="AD264" s="12" t="s">
        <v>371</v>
      </c>
      <c r="AE264" s="12" t="s">
        <v>372</v>
      </c>
      <c r="AF264" s="12" t="s">
        <v>192</v>
      </c>
      <c r="AG264" s="12" t="s">
        <v>8</v>
      </c>
      <c r="AH264" s="12" t="b">
        <v>0</v>
      </c>
      <c r="AI264" s="12" t="s">
        <v>60</v>
      </c>
      <c r="AJ264" s="12" t="s">
        <v>146</v>
      </c>
      <c r="AK264" s="12" t="s">
        <v>147</v>
      </c>
      <c r="AL264" s="12" t="s">
        <v>148</v>
      </c>
      <c r="AM264" s="12" t="s">
        <v>64</v>
      </c>
      <c r="AN264" s="15" t="e">
        <v>#N/A</v>
      </c>
      <c r="AO264" t="str">
        <f>RIGHT('CMO Input'!$T264,(LEN('CMO Input'!$T264)-FIND(" ",'CMO Input'!$T264,1)))</f>
        <v>4-5”</v>
      </c>
      <c r="AP264">
        <f>'CMO Input'!$O264</f>
        <v>100</v>
      </c>
      <c r="AR264" t="str">
        <f>Table2[[#This Row],[Policy / Non Policy]]</f>
        <v>Policy</v>
      </c>
      <c r="AS264" t="str">
        <f>'CMO Input'!$U264</f>
        <v>Tier 1</v>
      </c>
      <c r="AT264" t="str">
        <f>'CMO Input'!$P264</f>
        <v>DI</v>
      </c>
      <c r="AU264" t="str" cm="1">
        <f t="array" ref="AU2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64" s="8" t="str">
        <f>TEXT('CMO Input'!$D264,"MMM-YY")</f>
        <v>September</v>
      </c>
    </row>
    <row r="265" spans="1:48" x14ac:dyDescent="0.25">
      <c r="A265" s="18">
        <v>510819006</v>
      </c>
      <c r="B265" s="16" t="s">
        <v>180</v>
      </c>
      <c r="C265" s="16" t="s">
        <v>181</v>
      </c>
      <c r="D265" s="16" t="s">
        <v>157</v>
      </c>
      <c r="E265" s="17">
        <v>23</v>
      </c>
      <c r="F265" s="16" t="s">
        <v>46</v>
      </c>
      <c r="G265" s="17" t="s">
        <v>309</v>
      </c>
      <c r="H265" s="16" t="s">
        <v>208</v>
      </c>
      <c r="I265" s="16" t="s">
        <v>358</v>
      </c>
      <c r="J265" s="16" t="s">
        <v>359</v>
      </c>
      <c r="K265" s="18">
        <v>510819006</v>
      </c>
      <c r="L265" s="16" t="s">
        <v>116</v>
      </c>
      <c r="M265" s="16">
        <v>20.8</v>
      </c>
      <c r="N265" s="16" t="s">
        <v>52</v>
      </c>
      <c r="O265" s="16">
        <v>6</v>
      </c>
      <c r="P265" s="16" t="s">
        <v>53</v>
      </c>
      <c r="Q265" s="16">
        <v>6</v>
      </c>
      <c r="R265" s="16" t="s">
        <v>54</v>
      </c>
      <c r="S265" s="16" t="s">
        <v>134</v>
      </c>
      <c r="T265" s="16" t="s">
        <v>135</v>
      </c>
      <c r="U265" s="16" t="s">
        <v>94</v>
      </c>
      <c r="V265" s="16" t="s">
        <v>58</v>
      </c>
      <c r="W265" s="16" t="s">
        <v>95</v>
      </c>
      <c r="X265" s="16" t="b">
        <v>0</v>
      </c>
      <c r="Y265" s="16" t="b">
        <v>0</v>
      </c>
      <c r="Z265" s="16" t="e">
        <v>#N/A</v>
      </c>
      <c r="AA265" s="16">
        <v>0.12479999999999999</v>
      </c>
      <c r="AB265" s="16">
        <v>0</v>
      </c>
      <c r="AC265" s="16" t="s">
        <v>181</v>
      </c>
      <c r="AD265" s="16" t="s">
        <v>358</v>
      </c>
      <c r="AE265" s="16" t="s">
        <v>359</v>
      </c>
      <c r="AF265" s="16" t="s">
        <v>192</v>
      </c>
      <c r="AG265" s="16" t="s">
        <v>8</v>
      </c>
      <c r="AH265" s="16" t="b">
        <v>0</v>
      </c>
      <c r="AI265" s="16" t="s">
        <v>60</v>
      </c>
      <c r="AJ265" s="16" t="s">
        <v>146</v>
      </c>
      <c r="AK265" s="16" t="s">
        <v>147</v>
      </c>
      <c r="AL265" s="16" t="s">
        <v>197</v>
      </c>
      <c r="AM265" s="16" t="s">
        <v>64</v>
      </c>
      <c r="AN265" s="19" t="e">
        <v>#N/A</v>
      </c>
      <c r="AO265" t="str">
        <f>RIGHT('CMO Input'!$T265,(LEN('CMO Input'!$T265)-FIND(" ",'CMO Input'!$T265,1)))</f>
        <v>6-7”</v>
      </c>
      <c r="AP265">
        <f>'CMO Input'!$O265</f>
        <v>6</v>
      </c>
      <c r="AR265" t="str">
        <f>Table2[[#This Row],[Policy / Non Policy]]</f>
        <v>Policy</v>
      </c>
      <c r="AS265" t="str">
        <f>'CMO Input'!$U265</f>
        <v>Tier 1</v>
      </c>
      <c r="AT265" t="str">
        <f>'CMO Input'!$P265</f>
        <v>CI</v>
      </c>
      <c r="AU265" t="str" cm="1">
        <f t="array" ref="AU2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65" s="8" t="str">
        <f>TEXT('CMO Input'!$D265,"MMM-YY")</f>
        <v>September</v>
      </c>
    </row>
    <row r="266" spans="1:48" x14ac:dyDescent="0.25">
      <c r="A266" s="14">
        <v>510889813</v>
      </c>
      <c r="B266" s="12" t="s">
        <v>180</v>
      </c>
      <c r="C266" s="12" t="s">
        <v>181</v>
      </c>
      <c r="D266" s="12" t="s">
        <v>157</v>
      </c>
      <c r="E266" s="13">
        <v>23</v>
      </c>
      <c r="F266" s="12" t="s">
        <v>46</v>
      </c>
      <c r="G266" s="13" t="s">
        <v>309</v>
      </c>
      <c r="H266" s="12" t="s">
        <v>208</v>
      </c>
      <c r="I266" s="12" t="s">
        <v>358</v>
      </c>
      <c r="J266" s="12" t="s">
        <v>373</v>
      </c>
      <c r="K266" s="14">
        <v>510889813</v>
      </c>
      <c r="L266" s="12" t="s">
        <v>131</v>
      </c>
      <c r="M266" s="12">
        <v>0</v>
      </c>
      <c r="N266" s="12" t="s">
        <v>132</v>
      </c>
      <c r="O266" s="12">
        <v>8</v>
      </c>
      <c r="P266" s="12" t="s">
        <v>133</v>
      </c>
      <c r="Q266" s="12">
        <v>22</v>
      </c>
      <c r="R266" s="12" t="s">
        <v>54</v>
      </c>
      <c r="S266" s="12" t="s">
        <v>92</v>
      </c>
      <c r="T266" s="12" t="s">
        <v>93</v>
      </c>
      <c r="U266" s="12" t="s">
        <v>94</v>
      </c>
      <c r="V266" s="12" t="s">
        <v>136</v>
      </c>
      <c r="W266" s="12" t="s">
        <v>137</v>
      </c>
      <c r="X266" s="12" t="b">
        <v>0</v>
      </c>
      <c r="Y266" s="12" t="b">
        <v>0</v>
      </c>
      <c r="Z266" s="12" t="e">
        <v>#N/A</v>
      </c>
      <c r="AA266" s="12">
        <v>0</v>
      </c>
      <c r="AB266" s="12">
        <v>0</v>
      </c>
      <c r="AC266" s="12" t="s">
        <v>181</v>
      </c>
      <c r="AD266" s="12" t="s">
        <v>358</v>
      </c>
      <c r="AE266" s="12" t="s">
        <v>373</v>
      </c>
      <c r="AF266" s="12" t="s">
        <v>192</v>
      </c>
      <c r="AG266" s="12" t="s">
        <v>8</v>
      </c>
      <c r="AH266" s="12" t="b">
        <v>0</v>
      </c>
      <c r="AI266" s="12" t="s">
        <v>60</v>
      </c>
      <c r="AJ266" s="12" t="s">
        <v>146</v>
      </c>
      <c r="AK266" s="12" t="s">
        <v>140</v>
      </c>
      <c r="AL266" s="12" t="s">
        <v>197</v>
      </c>
      <c r="AM266" s="12" t="s">
        <v>64</v>
      </c>
      <c r="AN266" s="15" t="e">
        <v>#N/A</v>
      </c>
      <c r="AO266" t="str">
        <f>RIGHT('CMO Input'!$T266,(LEN('CMO Input'!$T266)-FIND(" ",'CMO Input'!$T266,1)))</f>
        <v>8”</v>
      </c>
      <c r="AP266">
        <f>'CMO Input'!$O266</f>
        <v>8</v>
      </c>
      <c r="AR266" t="str">
        <f>Table2[[#This Row],[Policy / Non Policy]]</f>
        <v>Non Policy</v>
      </c>
      <c r="AS266" t="str">
        <f>'CMO Input'!$U266</f>
        <v>Tier 1</v>
      </c>
      <c r="AT266" t="str">
        <f>'CMO Input'!$P266</f>
        <v>ST</v>
      </c>
      <c r="AU266" t="str" cm="1">
        <f t="array" ref="AU2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8"</v>
      </c>
      <c r="AV266" s="8" t="str">
        <f>TEXT('CMO Input'!$D266,"MMM-YY")</f>
        <v>September</v>
      </c>
    </row>
    <row r="267" spans="1:48" x14ac:dyDescent="0.25">
      <c r="A267" s="18">
        <v>510889843</v>
      </c>
      <c r="B267" s="16" t="s">
        <v>180</v>
      </c>
      <c r="C267" s="16" t="s">
        <v>181</v>
      </c>
      <c r="D267" s="16" t="s">
        <v>157</v>
      </c>
      <c r="E267" s="17">
        <v>23</v>
      </c>
      <c r="F267" s="16" t="s">
        <v>46</v>
      </c>
      <c r="G267" s="17" t="s">
        <v>309</v>
      </c>
      <c r="H267" s="16" t="s">
        <v>208</v>
      </c>
      <c r="I267" s="16" t="s">
        <v>358</v>
      </c>
      <c r="J267" s="16" t="s">
        <v>373</v>
      </c>
      <c r="K267" s="18">
        <v>510889843</v>
      </c>
      <c r="L267" s="16" t="s">
        <v>131</v>
      </c>
      <c r="M267" s="16">
        <v>0</v>
      </c>
      <c r="N267" s="16" t="s">
        <v>132</v>
      </c>
      <c r="O267" s="16">
        <v>200</v>
      </c>
      <c r="P267" s="16" t="s">
        <v>133</v>
      </c>
      <c r="Q267" s="16">
        <v>20</v>
      </c>
      <c r="R267" s="16" t="s">
        <v>220</v>
      </c>
      <c r="S267" s="16" t="s">
        <v>374</v>
      </c>
      <c r="T267" s="16" t="s">
        <v>135</v>
      </c>
      <c r="U267" s="16" t="s">
        <v>94</v>
      </c>
      <c r="V267" s="16" t="s">
        <v>136</v>
      </c>
      <c r="W267" s="16" t="s">
        <v>137</v>
      </c>
      <c r="X267" s="16" t="b">
        <v>0</v>
      </c>
      <c r="Y267" s="16" t="b">
        <v>0</v>
      </c>
      <c r="Z267" s="16" t="e">
        <v>#N/A</v>
      </c>
      <c r="AA267" s="16">
        <v>0</v>
      </c>
      <c r="AB267" s="16">
        <v>0</v>
      </c>
      <c r="AC267" s="16" t="s">
        <v>181</v>
      </c>
      <c r="AD267" s="16" t="s">
        <v>358</v>
      </c>
      <c r="AE267" s="16" t="s">
        <v>373</v>
      </c>
      <c r="AF267" s="16" t="s">
        <v>192</v>
      </c>
      <c r="AG267" s="16" t="s">
        <v>8</v>
      </c>
      <c r="AH267" s="16" t="b">
        <v>0</v>
      </c>
      <c r="AI267" s="16" t="s">
        <v>60</v>
      </c>
      <c r="AJ267" s="16" t="s">
        <v>146</v>
      </c>
      <c r="AK267" s="16" t="s">
        <v>140</v>
      </c>
      <c r="AL267" s="16" t="s">
        <v>197</v>
      </c>
      <c r="AM267" s="16" t="s">
        <v>64</v>
      </c>
      <c r="AN267" s="19" t="e">
        <v>#N/A</v>
      </c>
      <c r="AO267" t="str">
        <f>RIGHT('CMO Input'!$T267,(LEN('CMO Input'!$T267)-FIND(" ",'CMO Input'!$T267,1)))</f>
        <v>6-7”</v>
      </c>
      <c r="AP267">
        <f>'CMO Input'!$O267</f>
        <v>200</v>
      </c>
      <c r="AR267" t="str">
        <f>Table2[[#This Row],[Policy / Non Policy]]</f>
        <v>Non Policy</v>
      </c>
      <c r="AS267" t="str">
        <f>'CMO Input'!$U267</f>
        <v>Tier 1</v>
      </c>
      <c r="AT267" t="str">
        <f>'CMO Input'!$P267</f>
        <v>ST</v>
      </c>
      <c r="AU267" t="str" cm="1">
        <f t="array" ref="AU2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267" s="8" t="str">
        <f>TEXT('CMO Input'!$D267,"MMM-YY")</f>
        <v>September</v>
      </c>
    </row>
    <row r="268" spans="1:48" x14ac:dyDescent="0.25">
      <c r="A268" s="14">
        <v>510784730</v>
      </c>
      <c r="B268" s="12" t="s">
        <v>180</v>
      </c>
      <c r="C268" s="12" t="s">
        <v>181</v>
      </c>
      <c r="D268" s="12" t="s">
        <v>157</v>
      </c>
      <c r="E268" s="13">
        <v>23</v>
      </c>
      <c r="F268" s="12" t="s">
        <v>46</v>
      </c>
      <c r="G268" s="13" t="s">
        <v>80</v>
      </c>
      <c r="H268" s="12" t="s">
        <v>307</v>
      </c>
      <c r="I268" s="12" t="s">
        <v>230</v>
      </c>
      <c r="J268" s="12" t="s">
        <v>184</v>
      </c>
      <c r="K268" s="14">
        <v>510784730</v>
      </c>
      <c r="L268" s="12" t="s">
        <v>116</v>
      </c>
      <c r="M268" s="12">
        <v>13</v>
      </c>
      <c r="N268" s="12" t="s">
        <v>52</v>
      </c>
      <c r="O268" s="12">
        <v>200</v>
      </c>
      <c r="P268" s="12" t="s">
        <v>91</v>
      </c>
      <c r="Q268" s="12">
        <v>37</v>
      </c>
      <c r="R268" s="12" t="s">
        <v>220</v>
      </c>
      <c r="S268" s="12" t="s">
        <v>374</v>
      </c>
      <c r="T268" s="12" t="s">
        <v>135</v>
      </c>
      <c r="U268" s="12" t="s">
        <v>94</v>
      </c>
      <c r="V268" s="12" t="s">
        <v>58</v>
      </c>
      <c r="W268" s="12" t="s">
        <v>95</v>
      </c>
      <c r="X268" s="12" t="b">
        <v>0</v>
      </c>
      <c r="Y268" s="12" t="b">
        <v>0</v>
      </c>
      <c r="Z268" s="12" t="e">
        <v>#N/A</v>
      </c>
      <c r="AA268" s="12">
        <v>0.48099999999999998</v>
      </c>
      <c r="AB268" s="12">
        <v>0</v>
      </c>
      <c r="AC268" s="12" t="s">
        <v>181</v>
      </c>
      <c r="AD268" s="12" t="s">
        <v>230</v>
      </c>
      <c r="AE268" s="12" t="s">
        <v>184</v>
      </c>
      <c r="AF268" s="12" t="s">
        <v>185</v>
      </c>
      <c r="AG268" s="12" t="s">
        <v>8</v>
      </c>
      <c r="AH268" s="12" t="b">
        <v>0</v>
      </c>
      <c r="AI268" s="12" t="s">
        <v>60</v>
      </c>
      <c r="AJ268" s="12" t="s">
        <v>186</v>
      </c>
      <c r="AK268" s="12" t="s">
        <v>147</v>
      </c>
      <c r="AL268" s="12" t="s">
        <v>301</v>
      </c>
      <c r="AM268" s="12" t="s">
        <v>64</v>
      </c>
      <c r="AN268" s="15" t="e">
        <v>#N/A</v>
      </c>
      <c r="AO268" t="str">
        <f>RIGHT('CMO Input'!$T268,(LEN('CMO Input'!$T268)-FIND(" ",'CMO Input'!$T268,1)))</f>
        <v>6-7”</v>
      </c>
      <c r="AP268">
        <f>'CMO Input'!$O268</f>
        <v>200</v>
      </c>
      <c r="AR268" t="str">
        <f>Table2[[#This Row],[Policy / Non Policy]]</f>
        <v>Policy</v>
      </c>
      <c r="AS268" t="str">
        <f>'CMO Input'!$U268</f>
        <v>Tier 1</v>
      </c>
      <c r="AT268" t="str">
        <f>'CMO Input'!$P268</f>
        <v>DI</v>
      </c>
      <c r="AU268" t="str" cm="1">
        <f t="array" ref="AU2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68" s="8" t="str">
        <f>TEXT('CMO Input'!$D268,"MMM-YY")</f>
        <v>September</v>
      </c>
    </row>
    <row r="269" spans="1:48" x14ac:dyDescent="0.25">
      <c r="A269" s="18">
        <v>631175290</v>
      </c>
      <c r="B269" s="16" t="s">
        <v>180</v>
      </c>
      <c r="C269" s="16" t="s">
        <v>181</v>
      </c>
      <c r="D269" s="16" t="s">
        <v>157</v>
      </c>
      <c r="E269" s="17">
        <v>23</v>
      </c>
      <c r="F269" s="16" t="s">
        <v>46</v>
      </c>
      <c r="G269" s="17" t="s">
        <v>80</v>
      </c>
      <c r="H269" s="16" t="s">
        <v>307</v>
      </c>
      <c r="I269" s="16" t="s">
        <v>230</v>
      </c>
      <c r="J269" s="16" t="s">
        <v>184</v>
      </c>
      <c r="K269" s="18">
        <v>631175290</v>
      </c>
      <c r="L269" s="16" t="s">
        <v>116</v>
      </c>
      <c r="M269" s="16">
        <v>6</v>
      </c>
      <c r="N269" s="16" t="s">
        <v>52</v>
      </c>
      <c r="O269" s="16">
        <v>4</v>
      </c>
      <c r="P269" s="16" t="s">
        <v>53</v>
      </c>
      <c r="Q269" s="16">
        <v>15</v>
      </c>
      <c r="R269" s="16" t="s">
        <v>54</v>
      </c>
      <c r="S269" s="16" t="s">
        <v>117</v>
      </c>
      <c r="T269" s="16" t="s">
        <v>118</v>
      </c>
      <c r="U269" s="16" t="s">
        <v>94</v>
      </c>
      <c r="V269" s="16" t="s">
        <v>58</v>
      </c>
      <c r="W269" s="16" t="s">
        <v>95</v>
      </c>
      <c r="X269" s="16" t="b">
        <v>0</v>
      </c>
      <c r="Y269" s="16" t="b">
        <v>0</v>
      </c>
      <c r="Z269" s="16" t="e">
        <v>#N/A</v>
      </c>
      <c r="AA269" s="16">
        <v>0.09</v>
      </c>
      <c r="AB269" s="16">
        <v>0</v>
      </c>
      <c r="AC269" s="16" t="s">
        <v>181</v>
      </c>
      <c r="AD269" s="16" t="s">
        <v>230</v>
      </c>
      <c r="AE269" s="16" t="s">
        <v>184</v>
      </c>
      <c r="AF269" s="16" t="s">
        <v>185</v>
      </c>
      <c r="AG269" s="16" t="s">
        <v>8</v>
      </c>
      <c r="AH269" s="16" t="b">
        <v>0</v>
      </c>
      <c r="AI269" s="16" t="s">
        <v>60</v>
      </c>
      <c r="AJ269" s="16" t="s">
        <v>186</v>
      </c>
      <c r="AK269" s="16" t="s">
        <v>147</v>
      </c>
      <c r="AL269" s="16" t="s">
        <v>301</v>
      </c>
      <c r="AM269" s="16" t="s">
        <v>64</v>
      </c>
      <c r="AN269" s="19" t="e">
        <v>#N/A</v>
      </c>
      <c r="AO269" t="str">
        <f>RIGHT('CMO Input'!$T269,(LEN('CMO Input'!$T269)-FIND(" ",'CMO Input'!$T269,1)))</f>
        <v>4-5”</v>
      </c>
      <c r="AP269">
        <f>'CMO Input'!$O269</f>
        <v>4</v>
      </c>
      <c r="AR269" t="str">
        <f>Table2[[#This Row],[Policy / Non Policy]]</f>
        <v>Policy</v>
      </c>
      <c r="AS269" t="str">
        <f>'CMO Input'!$U269</f>
        <v>Tier 1</v>
      </c>
      <c r="AT269" t="str">
        <f>'CMO Input'!$P269</f>
        <v>CI</v>
      </c>
      <c r="AU269" t="str" cm="1">
        <f t="array" ref="AU2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69" s="8" t="str">
        <f>TEXT('CMO Input'!$D269,"MMM-YY")</f>
        <v>September</v>
      </c>
    </row>
    <row r="270" spans="1:48" x14ac:dyDescent="0.25">
      <c r="A270" s="14">
        <v>510970496</v>
      </c>
      <c r="B270" s="12" t="s">
        <v>180</v>
      </c>
      <c r="C270" s="12" t="s">
        <v>181</v>
      </c>
      <c r="D270" s="12" t="s">
        <v>157</v>
      </c>
      <c r="E270" s="13">
        <v>23</v>
      </c>
      <c r="F270" s="12" t="s">
        <v>46</v>
      </c>
      <c r="G270" s="13" t="s">
        <v>80</v>
      </c>
      <c r="H270" s="12" t="s">
        <v>307</v>
      </c>
      <c r="I270" s="12" t="s">
        <v>230</v>
      </c>
      <c r="J270" s="12" t="s">
        <v>184</v>
      </c>
      <c r="K270" s="14">
        <v>510970496</v>
      </c>
      <c r="L270" s="12" t="s">
        <v>116</v>
      </c>
      <c r="M270" s="12">
        <v>2.1</v>
      </c>
      <c r="N270" s="12" t="s">
        <v>52</v>
      </c>
      <c r="O270" s="12">
        <v>8</v>
      </c>
      <c r="P270" s="12" t="s">
        <v>53</v>
      </c>
      <c r="Q270" s="12">
        <v>48</v>
      </c>
      <c r="R270" s="12" t="s">
        <v>54</v>
      </c>
      <c r="S270" s="12" t="s">
        <v>92</v>
      </c>
      <c r="T270" s="12" t="s">
        <v>93</v>
      </c>
      <c r="U270" s="12" t="s">
        <v>94</v>
      </c>
      <c r="V270" s="12" t="s">
        <v>58</v>
      </c>
      <c r="W270" s="12" t="s">
        <v>95</v>
      </c>
      <c r="X270" s="12" t="b">
        <v>0</v>
      </c>
      <c r="Y270" s="12" t="b">
        <v>0</v>
      </c>
      <c r="Z270" s="12" t="e">
        <v>#N/A</v>
      </c>
      <c r="AA270" s="12">
        <v>0.10080000000000001</v>
      </c>
      <c r="AB270" s="12">
        <v>0</v>
      </c>
      <c r="AC270" s="12" t="s">
        <v>181</v>
      </c>
      <c r="AD270" s="12" t="s">
        <v>230</v>
      </c>
      <c r="AE270" s="12" t="s">
        <v>184</v>
      </c>
      <c r="AF270" s="12" t="s">
        <v>185</v>
      </c>
      <c r="AG270" s="12" t="s">
        <v>8</v>
      </c>
      <c r="AH270" s="12" t="b">
        <v>0</v>
      </c>
      <c r="AI270" s="12" t="s">
        <v>60</v>
      </c>
      <c r="AJ270" s="12" t="s">
        <v>186</v>
      </c>
      <c r="AK270" s="12" t="s">
        <v>147</v>
      </c>
      <c r="AL270" s="12" t="s">
        <v>301</v>
      </c>
      <c r="AM270" s="12" t="s">
        <v>64</v>
      </c>
      <c r="AN270" s="15" t="e">
        <v>#N/A</v>
      </c>
      <c r="AO270" t="str">
        <f>RIGHT('CMO Input'!$T270,(LEN('CMO Input'!$T270)-FIND(" ",'CMO Input'!$T270,1)))</f>
        <v>8”</v>
      </c>
      <c r="AP270">
        <f>'CMO Input'!$O270</f>
        <v>8</v>
      </c>
      <c r="AR270" t="str">
        <f>Table2[[#This Row],[Policy / Non Policy]]</f>
        <v>Policy</v>
      </c>
      <c r="AS270" t="str">
        <f>'CMO Input'!$U270</f>
        <v>Tier 1</v>
      </c>
      <c r="AT270" t="str">
        <f>'CMO Input'!$P270</f>
        <v>CI</v>
      </c>
      <c r="AU270" t="str" cm="1">
        <f t="array" ref="AU2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70" s="8" t="str">
        <f>TEXT('CMO Input'!$D270,"MMM-YY")</f>
        <v>September</v>
      </c>
    </row>
    <row r="271" spans="1:48" x14ac:dyDescent="0.25">
      <c r="A271" s="18">
        <v>510894812</v>
      </c>
      <c r="B271" s="16" t="s">
        <v>180</v>
      </c>
      <c r="C271" s="16" t="s">
        <v>181</v>
      </c>
      <c r="D271" s="16" t="s">
        <v>157</v>
      </c>
      <c r="E271" s="17">
        <v>23</v>
      </c>
      <c r="F271" s="16" t="s">
        <v>46</v>
      </c>
      <c r="G271" s="17" t="s">
        <v>80</v>
      </c>
      <c r="H271" s="16" t="s">
        <v>307</v>
      </c>
      <c r="I271" s="16" t="s">
        <v>366</v>
      </c>
      <c r="J271" s="16" t="s">
        <v>367</v>
      </c>
      <c r="K271" s="18">
        <v>510894812</v>
      </c>
      <c r="L271" s="16" t="s">
        <v>116</v>
      </c>
      <c r="M271" s="16">
        <v>10</v>
      </c>
      <c r="N271" s="16" t="s">
        <v>52</v>
      </c>
      <c r="O271" s="16">
        <v>100</v>
      </c>
      <c r="P271" s="16" t="s">
        <v>91</v>
      </c>
      <c r="Q271" s="16">
        <v>125</v>
      </c>
      <c r="R271" s="16" t="s">
        <v>220</v>
      </c>
      <c r="S271" s="16" t="s">
        <v>221</v>
      </c>
      <c r="T271" s="16" t="s">
        <v>118</v>
      </c>
      <c r="U271" s="16" t="s">
        <v>94</v>
      </c>
      <c r="V271" s="16" t="s">
        <v>58</v>
      </c>
      <c r="W271" s="16" t="s">
        <v>95</v>
      </c>
      <c r="X271" s="16" t="b">
        <v>0</v>
      </c>
      <c r="Y271" s="16" t="b">
        <v>0</v>
      </c>
      <c r="Z271" s="16" t="e">
        <v>#N/A</v>
      </c>
      <c r="AA271" s="16">
        <v>1.25</v>
      </c>
      <c r="AB271" s="16">
        <v>0</v>
      </c>
      <c r="AC271" s="16" t="s">
        <v>181</v>
      </c>
      <c r="AD271" s="16" t="s">
        <v>366</v>
      </c>
      <c r="AE271" s="16" t="s">
        <v>367</v>
      </c>
      <c r="AF271" s="16" t="s">
        <v>185</v>
      </c>
      <c r="AG271" s="16" t="s">
        <v>8</v>
      </c>
      <c r="AH271" s="16" t="b">
        <v>0</v>
      </c>
      <c r="AI271" s="16" t="s">
        <v>60</v>
      </c>
      <c r="AJ271" s="16" t="s">
        <v>186</v>
      </c>
      <c r="AK271" s="16" t="s">
        <v>147</v>
      </c>
      <c r="AL271" s="16" t="s">
        <v>375</v>
      </c>
      <c r="AM271" s="16" t="s">
        <v>64</v>
      </c>
      <c r="AN271" s="19" t="e">
        <v>#N/A</v>
      </c>
      <c r="AO271" t="str">
        <f>RIGHT('CMO Input'!$T271,(LEN('CMO Input'!$T271)-FIND(" ",'CMO Input'!$T271,1)))</f>
        <v>4-5”</v>
      </c>
      <c r="AP271">
        <f>'CMO Input'!$O271</f>
        <v>100</v>
      </c>
      <c r="AR271" t="str">
        <f>Table2[[#This Row],[Policy / Non Policy]]</f>
        <v>Policy</v>
      </c>
      <c r="AS271" t="str">
        <f>'CMO Input'!$U271</f>
        <v>Tier 1</v>
      </c>
      <c r="AT271" t="str">
        <f>'CMO Input'!$P271</f>
        <v>DI</v>
      </c>
      <c r="AU271" t="str" cm="1">
        <f t="array" ref="AU2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71" s="8" t="str">
        <f>TEXT('CMO Input'!$D271,"MMM-YY")</f>
        <v>September</v>
      </c>
    </row>
    <row r="272" spans="1:48" x14ac:dyDescent="0.25">
      <c r="A272" s="14">
        <v>510894813</v>
      </c>
      <c r="B272" s="12" t="s">
        <v>180</v>
      </c>
      <c r="C272" s="12" t="s">
        <v>181</v>
      </c>
      <c r="D272" s="12" t="s">
        <v>157</v>
      </c>
      <c r="E272" s="13">
        <v>23</v>
      </c>
      <c r="F272" s="12" t="s">
        <v>46</v>
      </c>
      <c r="G272" s="13" t="s">
        <v>80</v>
      </c>
      <c r="H272" s="12" t="s">
        <v>307</v>
      </c>
      <c r="I272" s="12" t="s">
        <v>366</v>
      </c>
      <c r="J272" s="12" t="s">
        <v>367</v>
      </c>
      <c r="K272" s="14">
        <v>510894813</v>
      </c>
      <c r="L272" s="12" t="s">
        <v>116</v>
      </c>
      <c r="M272" s="12">
        <v>4.5999999999999996</v>
      </c>
      <c r="N272" s="12" t="s">
        <v>52</v>
      </c>
      <c r="O272" s="12">
        <v>4</v>
      </c>
      <c r="P272" s="12" t="s">
        <v>53</v>
      </c>
      <c r="Q272" s="12">
        <v>40</v>
      </c>
      <c r="R272" s="12" t="s">
        <v>54</v>
      </c>
      <c r="S272" s="12" t="s">
        <v>117</v>
      </c>
      <c r="T272" s="12" t="s">
        <v>118</v>
      </c>
      <c r="U272" s="12" t="s">
        <v>94</v>
      </c>
      <c r="V272" s="12" t="s">
        <v>58</v>
      </c>
      <c r="W272" s="12" t="s">
        <v>95</v>
      </c>
      <c r="X272" s="12" t="b">
        <v>0</v>
      </c>
      <c r="Y272" s="12" t="b">
        <v>0</v>
      </c>
      <c r="Z272" s="12" t="e">
        <v>#N/A</v>
      </c>
      <c r="AA272" s="12">
        <v>0.184</v>
      </c>
      <c r="AB272" s="12">
        <v>0</v>
      </c>
      <c r="AC272" s="12" t="s">
        <v>181</v>
      </c>
      <c r="AD272" s="12" t="s">
        <v>366</v>
      </c>
      <c r="AE272" s="12" t="s">
        <v>367</v>
      </c>
      <c r="AF272" s="12" t="s">
        <v>185</v>
      </c>
      <c r="AG272" s="12" t="s">
        <v>8</v>
      </c>
      <c r="AH272" s="12" t="b">
        <v>0</v>
      </c>
      <c r="AI272" s="12" t="s">
        <v>60</v>
      </c>
      <c r="AJ272" s="12" t="s">
        <v>186</v>
      </c>
      <c r="AK272" s="12" t="s">
        <v>147</v>
      </c>
      <c r="AL272" s="12" t="s">
        <v>375</v>
      </c>
      <c r="AM272" s="12" t="s">
        <v>64</v>
      </c>
      <c r="AN272" s="15" t="e">
        <v>#N/A</v>
      </c>
      <c r="AO272" t="str">
        <f>RIGHT('CMO Input'!$T272,(LEN('CMO Input'!$T272)-FIND(" ",'CMO Input'!$T272,1)))</f>
        <v>4-5”</v>
      </c>
      <c r="AP272">
        <f>'CMO Input'!$O272</f>
        <v>4</v>
      </c>
      <c r="AR272" t="str">
        <f>Table2[[#This Row],[Policy / Non Policy]]</f>
        <v>Policy</v>
      </c>
      <c r="AS272" t="str">
        <f>'CMO Input'!$U272</f>
        <v>Tier 1</v>
      </c>
      <c r="AT272" t="str">
        <f>'CMO Input'!$P272</f>
        <v>CI</v>
      </c>
      <c r="AU272" t="str" cm="1">
        <f t="array" ref="AU2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72" s="8" t="str">
        <f>TEXT('CMO Input'!$D272,"MMM-YY")</f>
        <v>September</v>
      </c>
    </row>
    <row r="273" spans="1:48" x14ac:dyDescent="0.25">
      <c r="A273" s="18">
        <v>510810638</v>
      </c>
      <c r="B273" s="16" t="s">
        <v>180</v>
      </c>
      <c r="C273" s="16" t="s">
        <v>181</v>
      </c>
      <c r="D273" s="16" t="s">
        <v>157</v>
      </c>
      <c r="E273" s="17">
        <v>23</v>
      </c>
      <c r="F273" s="16" t="s">
        <v>46</v>
      </c>
      <c r="G273" s="17" t="s">
        <v>80</v>
      </c>
      <c r="H273" s="16" t="s">
        <v>307</v>
      </c>
      <c r="I273" s="16" t="s">
        <v>368</v>
      </c>
      <c r="J273" s="16" t="s">
        <v>369</v>
      </c>
      <c r="K273" s="18">
        <v>510810638</v>
      </c>
      <c r="L273" s="16" t="s">
        <v>116</v>
      </c>
      <c r="M273" s="16">
        <v>5.5</v>
      </c>
      <c r="N273" s="16" t="s">
        <v>52</v>
      </c>
      <c r="O273" s="16">
        <v>4</v>
      </c>
      <c r="P273" s="16" t="s">
        <v>53</v>
      </c>
      <c r="Q273" s="16">
        <v>82</v>
      </c>
      <c r="R273" s="16" t="s">
        <v>54</v>
      </c>
      <c r="S273" s="16" t="s">
        <v>117</v>
      </c>
      <c r="T273" s="16" t="s">
        <v>118</v>
      </c>
      <c r="U273" s="16" t="s">
        <v>94</v>
      </c>
      <c r="V273" s="16" t="s">
        <v>58</v>
      </c>
      <c r="W273" s="16" t="s">
        <v>95</v>
      </c>
      <c r="X273" s="16" t="b">
        <v>0</v>
      </c>
      <c r="Y273" s="16" t="b">
        <v>0</v>
      </c>
      <c r="Z273" s="16" t="e">
        <v>#N/A</v>
      </c>
      <c r="AA273" s="16">
        <v>0.45099999999999996</v>
      </c>
      <c r="AB273" s="16">
        <v>0</v>
      </c>
      <c r="AC273" s="16" t="s">
        <v>181</v>
      </c>
      <c r="AD273" s="16" t="s">
        <v>368</v>
      </c>
      <c r="AE273" s="16" t="s">
        <v>369</v>
      </c>
      <c r="AF273" s="16" t="s">
        <v>185</v>
      </c>
      <c r="AG273" s="16" t="s">
        <v>8</v>
      </c>
      <c r="AH273" s="16" t="b">
        <v>0</v>
      </c>
      <c r="AI273" s="16" t="s">
        <v>60</v>
      </c>
      <c r="AJ273" s="16" t="s">
        <v>186</v>
      </c>
      <c r="AK273" s="16" t="s">
        <v>147</v>
      </c>
      <c r="AL273" s="16" t="s">
        <v>265</v>
      </c>
      <c r="AM273" s="16" t="s">
        <v>64</v>
      </c>
      <c r="AN273" s="19" t="e">
        <v>#N/A</v>
      </c>
      <c r="AO273" t="str">
        <f>RIGHT('CMO Input'!$T273,(LEN('CMO Input'!$T273)-FIND(" ",'CMO Input'!$T273,1)))</f>
        <v>4-5”</v>
      </c>
      <c r="AP273">
        <f>'CMO Input'!$O273</f>
        <v>4</v>
      </c>
      <c r="AR273" t="str">
        <f>Table2[[#This Row],[Policy / Non Policy]]</f>
        <v>Policy</v>
      </c>
      <c r="AS273" t="str">
        <f>'CMO Input'!$U273</f>
        <v>Tier 1</v>
      </c>
      <c r="AT273" t="str">
        <f>'CMO Input'!$P273</f>
        <v>CI</v>
      </c>
      <c r="AU273" t="str" cm="1">
        <f t="array" ref="AU2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73" s="8" t="str">
        <f>TEXT('CMO Input'!$D273,"MMM-YY")</f>
        <v>September</v>
      </c>
    </row>
    <row r="274" spans="1:48" x14ac:dyDescent="0.25">
      <c r="A274" s="14">
        <v>510883502</v>
      </c>
      <c r="B274" s="12" t="s">
        <v>180</v>
      </c>
      <c r="C274" s="12" t="s">
        <v>181</v>
      </c>
      <c r="D274" s="12" t="s">
        <v>157</v>
      </c>
      <c r="E274" s="13">
        <v>23</v>
      </c>
      <c r="F274" s="12" t="s">
        <v>46</v>
      </c>
      <c r="G274" s="13" t="s">
        <v>80</v>
      </c>
      <c r="H274" s="12" t="s">
        <v>319</v>
      </c>
      <c r="I274" s="12" t="s">
        <v>350</v>
      </c>
      <c r="J274" s="12" t="s">
        <v>351</v>
      </c>
      <c r="K274" s="14">
        <v>510883502</v>
      </c>
      <c r="L274" s="12" t="s">
        <v>116</v>
      </c>
      <c r="M274" s="12">
        <v>5.3</v>
      </c>
      <c r="N274" s="12" t="s">
        <v>52</v>
      </c>
      <c r="O274" s="12">
        <v>8</v>
      </c>
      <c r="P274" s="12" t="s">
        <v>53</v>
      </c>
      <c r="Q274" s="12">
        <v>61</v>
      </c>
      <c r="R274" s="12" t="s">
        <v>54</v>
      </c>
      <c r="S274" s="12" t="s">
        <v>92</v>
      </c>
      <c r="T274" s="12" t="s">
        <v>93</v>
      </c>
      <c r="U274" s="12" t="s">
        <v>94</v>
      </c>
      <c r="V274" s="12" t="s">
        <v>58</v>
      </c>
      <c r="W274" s="12" t="s">
        <v>95</v>
      </c>
      <c r="X274" s="12" t="b">
        <v>0</v>
      </c>
      <c r="Y274" s="12" t="b">
        <v>0</v>
      </c>
      <c r="Z274" s="12" t="e">
        <v>#N/A</v>
      </c>
      <c r="AA274" s="12">
        <v>0.32329999999999998</v>
      </c>
      <c r="AB274" s="12">
        <v>0</v>
      </c>
      <c r="AC274" s="12" t="s">
        <v>181</v>
      </c>
      <c r="AD274" s="12" t="s">
        <v>350</v>
      </c>
      <c r="AE274" s="12" t="s">
        <v>351</v>
      </c>
      <c r="AF274" s="12" t="s">
        <v>271</v>
      </c>
      <c r="AG274" s="12" t="s">
        <v>8</v>
      </c>
      <c r="AH274" s="12" t="b">
        <v>0</v>
      </c>
      <c r="AI274" s="12" t="s">
        <v>60</v>
      </c>
      <c r="AJ274" s="12" t="s">
        <v>61</v>
      </c>
      <c r="AK274" s="12" t="s">
        <v>147</v>
      </c>
      <c r="AL274" s="12" t="s">
        <v>352</v>
      </c>
      <c r="AM274" s="12" t="s">
        <v>64</v>
      </c>
      <c r="AN274" s="15" t="e">
        <v>#N/A</v>
      </c>
      <c r="AO274" t="str">
        <f>RIGHT('CMO Input'!$T274,(LEN('CMO Input'!$T274)-FIND(" ",'CMO Input'!$T274,1)))</f>
        <v>8”</v>
      </c>
      <c r="AP274">
        <f>'CMO Input'!$O274</f>
        <v>8</v>
      </c>
      <c r="AR274" t="str">
        <f>Table2[[#This Row],[Policy / Non Policy]]</f>
        <v>Policy</v>
      </c>
      <c r="AS274" t="str">
        <f>'CMO Input'!$U274</f>
        <v>Tier 1</v>
      </c>
      <c r="AT274" t="str">
        <f>'CMO Input'!$P274</f>
        <v>CI</v>
      </c>
      <c r="AU274" t="str" cm="1">
        <f t="array" ref="AU2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74" s="8" t="str">
        <f>TEXT('CMO Input'!$D274,"MMM-YY")</f>
        <v>September</v>
      </c>
    </row>
    <row r="275" spans="1:48" x14ac:dyDescent="0.25">
      <c r="A275" s="18">
        <v>638623423</v>
      </c>
      <c r="B275" s="16" t="s">
        <v>180</v>
      </c>
      <c r="C275" s="16" t="s">
        <v>181</v>
      </c>
      <c r="D275" s="16" t="s">
        <v>157</v>
      </c>
      <c r="E275" s="17">
        <v>23</v>
      </c>
      <c r="F275" s="16" t="s">
        <v>46</v>
      </c>
      <c r="G275" s="17" t="s">
        <v>80</v>
      </c>
      <c r="H275" s="16" t="s">
        <v>319</v>
      </c>
      <c r="I275" s="16" t="s">
        <v>350</v>
      </c>
      <c r="J275" s="16" t="s">
        <v>351</v>
      </c>
      <c r="K275" s="18">
        <v>638623423</v>
      </c>
      <c r="L275" s="16" t="s">
        <v>116</v>
      </c>
      <c r="M275" s="16">
        <v>11.5</v>
      </c>
      <c r="N275" s="16" t="s">
        <v>52</v>
      </c>
      <c r="O275" s="16">
        <v>8</v>
      </c>
      <c r="P275" s="16" t="s">
        <v>53</v>
      </c>
      <c r="Q275" s="16">
        <v>1</v>
      </c>
      <c r="R275" s="16" t="s">
        <v>54</v>
      </c>
      <c r="S275" s="16" t="s">
        <v>92</v>
      </c>
      <c r="T275" s="16" t="s">
        <v>93</v>
      </c>
      <c r="U275" s="16" t="s">
        <v>94</v>
      </c>
      <c r="V275" s="16" t="s">
        <v>58</v>
      </c>
      <c r="W275" s="16" t="s">
        <v>95</v>
      </c>
      <c r="X275" s="16" t="b">
        <v>0</v>
      </c>
      <c r="Y275" s="16" t="b">
        <v>0</v>
      </c>
      <c r="Z275" s="16" t="e">
        <v>#N/A</v>
      </c>
      <c r="AA275" s="16">
        <v>1.15E-2</v>
      </c>
      <c r="AB275" s="16">
        <v>0</v>
      </c>
      <c r="AC275" s="16" t="s">
        <v>181</v>
      </c>
      <c r="AD275" s="16" t="s">
        <v>350</v>
      </c>
      <c r="AE275" s="16" t="s">
        <v>351</v>
      </c>
      <c r="AF275" s="16" t="s">
        <v>271</v>
      </c>
      <c r="AG275" s="16" t="s">
        <v>8</v>
      </c>
      <c r="AH275" s="16" t="b">
        <v>0</v>
      </c>
      <c r="AI275" s="16" t="s">
        <v>60</v>
      </c>
      <c r="AJ275" s="16" t="s">
        <v>61</v>
      </c>
      <c r="AK275" s="16" t="s">
        <v>147</v>
      </c>
      <c r="AL275" s="16" t="s">
        <v>352</v>
      </c>
      <c r="AM275" s="16" t="s">
        <v>64</v>
      </c>
      <c r="AN275" s="19" t="e">
        <v>#N/A</v>
      </c>
      <c r="AO275" t="str">
        <f>RIGHT('CMO Input'!$T275,(LEN('CMO Input'!$T275)-FIND(" ",'CMO Input'!$T275,1)))</f>
        <v>8”</v>
      </c>
      <c r="AP275">
        <f>'CMO Input'!$O275</f>
        <v>8</v>
      </c>
      <c r="AR275" t="str">
        <f>Table2[[#This Row],[Policy / Non Policy]]</f>
        <v>Policy</v>
      </c>
      <c r="AS275" t="str">
        <f>'CMO Input'!$U275</f>
        <v>Tier 1</v>
      </c>
      <c r="AT275" t="str">
        <f>'CMO Input'!$P275</f>
        <v>CI</v>
      </c>
      <c r="AU275" t="str" cm="1">
        <f t="array" ref="AU2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75" s="8" t="str">
        <f>TEXT('CMO Input'!$D275,"MMM-YY")</f>
        <v>September</v>
      </c>
    </row>
    <row r="276" spans="1:48" x14ac:dyDescent="0.25">
      <c r="A276" s="14">
        <v>220001280302</v>
      </c>
      <c r="B276" s="12" t="s">
        <v>180</v>
      </c>
      <c r="C276" s="12" t="s">
        <v>181</v>
      </c>
      <c r="D276" s="12" t="s">
        <v>157</v>
      </c>
      <c r="E276" s="13">
        <v>23</v>
      </c>
      <c r="F276" s="12" t="s">
        <v>46</v>
      </c>
      <c r="G276" s="13" t="s">
        <v>80</v>
      </c>
      <c r="H276" s="12" t="s">
        <v>319</v>
      </c>
      <c r="I276" s="12" t="s">
        <v>350</v>
      </c>
      <c r="J276" s="12" t="s">
        <v>351</v>
      </c>
      <c r="K276" s="14">
        <v>220001280302</v>
      </c>
      <c r="L276" s="12" t="s">
        <v>116</v>
      </c>
      <c r="M276" s="12">
        <v>8.9</v>
      </c>
      <c r="N276" s="12" t="s">
        <v>52</v>
      </c>
      <c r="O276" s="12">
        <v>4</v>
      </c>
      <c r="P276" s="12" t="s">
        <v>53</v>
      </c>
      <c r="Q276" s="12">
        <v>1</v>
      </c>
      <c r="R276" s="12" t="s">
        <v>54</v>
      </c>
      <c r="S276" s="12" t="s">
        <v>117</v>
      </c>
      <c r="T276" s="12" t="s">
        <v>118</v>
      </c>
      <c r="U276" s="12" t="s">
        <v>94</v>
      </c>
      <c r="V276" s="12" t="s">
        <v>58</v>
      </c>
      <c r="W276" s="12" t="s">
        <v>95</v>
      </c>
      <c r="X276" s="12" t="b">
        <v>0</v>
      </c>
      <c r="Y276" s="12" t="b">
        <v>0</v>
      </c>
      <c r="Z276" s="12" t="e">
        <v>#N/A</v>
      </c>
      <c r="AA276" s="12">
        <v>8.8999999999999999E-3</v>
      </c>
      <c r="AB276" s="12">
        <v>0</v>
      </c>
      <c r="AC276" s="12" t="s">
        <v>181</v>
      </c>
      <c r="AD276" s="12" t="s">
        <v>350</v>
      </c>
      <c r="AE276" s="12" t="s">
        <v>351</v>
      </c>
      <c r="AF276" s="12" t="s">
        <v>271</v>
      </c>
      <c r="AG276" s="12" t="s">
        <v>8</v>
      </c>
      <c r="AH276" s="12" t="b">
        <v>0</v>
      </c>
      <c r="AI276" s="12" t="s">
        <v>60</v>
      </c>
      <c r="AJ276" s="12" t="s">
        <v>61</v>
      </c>
      <c r="AK276" s="12" t="s">
        <v>147</v>
      </c>
      <c r="AL276" s="12" t="s">
        <v>352</v>
      </c>
      <c r="AM276" s="12" t="s">
        <v>64</v>
      </c>
      <c r="AN276" s="15" t="e">
        <v>#N/A</v>
      </c>
      <c r="AO276" t="str">
        <f>RIGHT('CMO Input'!$T276,(LEN('CMO Input'!$T276)-FIND(" ",'CMO Input'!$T276,1)))</f>
        <v>4-5”</v>
      </c>
      <c r="AP276">
        <f>'CMO Input'!$O276</f>
        <v>4</v>
      </c>
      <c r="AR276" t="str">
        <f>Table2[[#This Row],[Policy / Non Policy]]</f>
        <v>Policy</v>
      </c>
      <c r="AS276" t="str">
        <f>'CMO Input'!$U276</f>
        <v>Tier 1</v>
      </c>
      <c r="AT276" t="str">
        <f>'CMO Input'!$P276</f>
        <v>CI</v>
      </c>
      <c r="AU276" t="str" cm="1">
        <f t="array" ref="AU2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76" s="8" t="str">
        <f>TEXT('CMO Input'!$D276,"MMM-YY")</f>
        <v>September</v>
      </c>
    </row>
    <row r="277" spans="1:48" x14ac:dyDescent="0.25">
      <c r="A277" s="18">
        <v>220001280306</v>
      </c>
      <c r="B277" s="16" t="s">
        <v>180</v>
      </c>
      <c r="C277" s="16" t="s">
        <v>181</v>
      </c>
      <c r="D277" s="16" t="s">
        <v>157</v>
      </c>
      <c r="E277" s="17">
        <v>23</v>
      </c>
      <c r="F277" s="16" t="s">
        <v>46</v>
      </c>
      <c r="G277" s="17" t="s">
        <v>80</v>
      </c>
      <c r="H277" s="16" t="s">
        <v>319</v>
      </c>
      <c r="I277" s="16" t="s">
        <v>350</v>
      </c>
      <c r="J277" s="16" t="s">
        <v>351</v>
      </c>
      <c r="K277" s="18">
        <v>220001280306</v>
      </c>
      <c r="L277" s="16" t="s">
        <v>116</v>
      </c>
      <c r="M277" s="16">
        <v>8.9</v>
      </c>
      <c r="N277" s="16" t="s">
        <v>52</v>
      </c>
      <c r="O277" s="16">
        <v>4</v>
      </c>
      <c r="P277" s="16" t="s">
        <v>53</v>
      </c>
      <c r="Q277" s="16">
        <v>1</v>
      </c>
      <c r="R277" s="16" t="s">
        <v>54</v>
      </c>
      <c r="S277" s="16" t="s">
        <v>117</v>
      </c>
      <c r="T277" s="16" t="s">
        <v>118</v>
      </c>
      <c r="U277" s="16" t="s">
        <v>94</v>
      </c>
      <c r="V277" s="16" t="s">
        <v>58</v>
      </c>
      <c r="W277" s="16" t="s">
        <v>95</v>
      </c>
      <c r="X277" s="16" t="b">
        <v>0</v>
      </c>
      <c r="Y277" s="16" t="b">
        <v>0</v>
      </c>
      <c r="Z277" s="16" t="e">
        <v>#N/A</v>
      </c>
      <c r="AA277" s="16">
        <v>8.8999999999999999E-3</v>
      </c>
      <c r="AB277" s="16">
        <v>0</v>
      </c>
      <c r="AC277" s="16" t="s">
        <v>181</v>
      </c>
      <c r="AD277" s="16" t="s">
        <v>350</v>
      </c>
      <c r="AE277" s="16" t="s">
        <v>351</v>
      </c>
      <c r="AF277" s="16" t="s">
        <v>271</v>
      </c>
      <c r="AG277" s="16" t="s">
        <v>8</v>
      </c>
      <c r="AH277" s="16" t="b">
        <v>0</v>
      </c>
      <c r="AI277" s="16" t="s">
        <v>60</v>
      </c>
      <c r="AJ277" s="16" t="s">
        <v>61</v>
      </c>
      <c r="AK277" s="16" t="s">
        <v>147</v>
      </c>
      <c r="AL277" s="16" t="s">
        <v>352</v>
      </c>
      <c r="AM277" s="16" t="s">
        <v>64</v>
      </c>
      <c r="AN277" s="19" t="s">
        <v>126</v>
      </c>
      <c r="AO277" t="str">
        <f>RIGHT('CMO Input'!$T277,(LEN('CMO Input'!$T277)-FIND(" ",'CMO Input'!$T277,1)))</f>
        <v>4-5”</v>
      </c>
      <c r="AP277">
        <f>'CMO Input'!$O277</f>
        <v>4</v>
      </c>
      <c r="AR277" t="str">
        <f>Table2[[#This Row],[Policy / Non Policy]]</f>
        <v>Policy</v>
      </c>
      <c r="AS277" t="str">
        <f>'CMO Input'!$U277</f>
        <v>Tier 1</v>
      </c>
      <c r="AT277" t="str">
        <f>'CMO Input'!$P277</f>
        <v>CI</v>
      </c>
      <c r="AU277" t="str" cm="1">
        <f t="array" ref="AU2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77" s="8" t="str">
        <f>TEXT('CMO Input'!$D277,"MMM-YY")</f>
        <v>September</v>
      </c>
    </row>
    <row r="278" spans="1:48" x14ac:dyDescent="0.25">
      <c r="A278" s="14">
        <v>510881472</v>
      </c>
      <c r="B278" s="12" t="s">
        <v>180</v>
      </c>
      <c r="C278" s="12" t="s">
        <v>181</v>
      </c>
      <c r="D278" s="12" t="s">
        <v>157</v>
      </c>
      <c r="E278" s="13">
        <v>24</v>
      </c>
      <c r="F278" s="12" t="s">
        <v>46</v>
      </c>
      <c r="G278" s="13" t="s">
        <v>309</v>
      </c>
      <c r="H278" s="12" t="s">
        <v>310</v>
      </c>
      <c r="I278" s="12" t="s">
        <v>353</v>
      </c>
      <c r="J278" s="12" t="s">
        <v>354</v>
      </c>
      <c r="K278" s="14">
        <v>510881472</v>
      </c>
      <c r="L278" s="12" t="s">
        <v>116</v>
      </c>
      <c r="M278" s="12">
        <v>21.4</v>
      </c>
      <c r="N278" s="12" t="s">
        <v>52</v>
      </c>
      <c r="O278" s="12">
        <v>6</v>
      </c>
      <c r="P278" s="12" t="s">
        <v>53</v>
      </c>
      <c r="Q278" s="12">
        <v>75</v>
      </c>
      <c r="R278" s="12" t="s">
        <v>54</v>
      </c>
      <c r="S278" s="12" t="s">
        <v>134</v>
      </c>
      <c r="T278" s="12" t="s">
        <v>135</v>
      </c>
      <c r="U278" s="12" t="s">
        <v>94</v>
      </c>
      <c r="V278" s="12" t="s">
        <v>58</v>
      </c>
      <c r="W278" s="12" t="s">
        <v>95</v>
      </c>
      <c r="X278" s="12" t="b">
        <v>0</v>
      </c>
      <c r="Y278" s="12" t="b">
        <v>0</v>
      </c>
      <c r="Z278" s="12" t="e">
        <v>#N/A</v>
      </c>
      <c r="AA278" s="12">
        <v>1.605</v>
      </c>
      <c r="AB278" s="12">
        <v>0</v>
      </c>
      <c r="AC278" s="12" t="s">
        <v>181</v>
      </c>
      <c r="AD278" s="12" t="s">
        <v>353</v>
      </c>
      <c r="AE278" s="12" t="s">
        <v>354</v>
      </c>
      <c r="AF278" s="12" t="s">
        <v>192</v>
      </c>
      <c r="AG278" s="12" t="s">
        <v>8</v>
      </c>
      <c r="AH278" s="12" t="b">
        <v>0</v>
      </c>
      <c r="AI278" s="12" t="s">
        <v>60</v>
      </c>
      <c r="AJ278" s="12" t="s">
        <v>146</v>
      </c>
      <c r="AK278" s="12" t="s">
        <v>125</v>
      </c>
      <c r="AL278" s="12" t="s">
        <v>363</v>
      </c>
      <c r="AM278" s="12" t="s">
        <v>64</v>
      </c>
      <c r="AN278" s="15" t="s">
        <v>126</v>
      </c>
      <c r="AO278" t="str">
        <f>RIGHT('CMO Input'!$T278,(LEN('CMO Input'!$T278)-FIND(" ",'CMO Input'!$T278,1)))</f>
        <v>6-7”</v>
      </c>
      <c r="AP278">
        <f>'CMO Input'!$O278</f>
        <v>6</v>
      </c>
      <c r="AR278" t="str">
        <f>Table2[[#This Row],[Policy / Non Policy]]</f>
        <v>Policy</v>
      </c>
      <c r="AS278" t="str">
        <f>'CMO Input'!$U278</f>
        <v>Tier 1</v>
      </c>
      <c r="AT278" t="str">
        <f>'CMO Input'!$P278</f>
        <v>CI</v>
      </c>
      <c r="AU278" t="str" cm="1">
        <f t="array" ref="AU2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78" s="8" t="str">
        <f>TEXT('CMO Input'!$D278,"MMM-YY")</f>
        <v>September</v>
      </c>
    </row>
    <row r="279" spans="1:48" x14ac:dyDescent="0.25">
      <c r="A279" s="18">
        <v>510781036</v>
      </c>
      <c r="B279" s="16" t="s">
        <v>180</v>
      </c>
      <c r="C279" s="16" t="s">
        <v>181</v>
      </c>
      <c r="D279" s="16" t="s">
        <v>157</v>
      </c>
      <c r="E279" s="17">
        <v>24</v>
      </c>
      <c r="F279" s="16" t="s">
        <v>46</v>
      </c>
      <c r="G279" s="17" t="s">
        <v>309</v>
      </c>
      <c r="H279" s="16" t="s">
        <v>310</v>
      </c>
      <c r="I279" s="16" t="s">
        <v>337</v>
      </c>
      <c r="J279" s="16" t="s">
        <v>338</v>
      </c>
      <c r="K279" s="18">
        <v>510781036</v>
      </c>
      <c r="L279" s="16" t="s">
        <v>116</v>
      </c>
      <c r="M279" s="16">
        <v>3</v>
      </c>
      <c r="N279" s="16" t="s">
        <v>52</v>
      </c>
      <c r="O279" s="16">
        <v>6</v>
      </c>
      <c r="P279" s="16" t="s">
        <v>53</v>
      </c>
      <c r="Q279" s="16">
        <v>130</v>
      </c>
      <c r="R279" s="16" t="s">
        <v>54</v>
      </c>
      <c r="S279" s="16" t="s">
        <v>134</v>
      </c>
      <c r="T279" s="16" t="s">
        <v>135</v>
      </c>
      <c r="U279" s="16" t="s">
        <v>94</v>
      </c>
      <c r="V279" s="16" t="s">
        <v>58</v>
      </c>
      <c r="W279" s="16" t="s">
        <v>95</v>
      </c>
      <c r="X279" s="16" t="b">
        <v>0</v>
      </c>
      <c r="Y279" s="16" t="b">
        <v>0</v>
      </c>
      <c r="Z279" s="16" t="e">
        <v>#N/A</v>
      </c>
      <c r="AA279" s="16">
        <v>0.39</v>
      </c>
      <c r="AB279" s="16">
        <v>0</v>
      </c>
      <c r="AC279" s="16" t="s">
        <v>181</v>
      </c>
      <c r="AD279" s="16" t="s">
        <v>337</v>
      </c>
      <c r="AE279" s="16" t="s">
        <v>338</v>
      </c>
      <c r="AF279" s="16" t="s">
        <v>192</v>
      </c>
      <c r="AG279" s="16" t="s">
        <v>8</v>
      </c>
      <c r="AH279" s="16" t="b">
        <v>0</v>
      </c>
      <c r="AI279" s="16" t="s">
        <v>60</v>
      </c>
      <c r="AJ279" s="16" t="s">
        <v>146</v>
      </c>
      <c r="AK279" s="16" t="s">
        <v>147</v>
      </c>
      <c r="AL279" s="16" t="s">
        <v>155</v>
      </c>
      <c r="AM279" s="16" t="s">
        <v>64</v>
      </c>
      <c r="AN279" s="19" t="e">
        <v>#N/A</v>
      </c>
      <c r="AO279" t="str">
        <f>RIGHT('CMO Input'!$T279,(LEN('CMO Input'!$T279)-FIND(" ",'CMO Input'!$T279,1)))</f>
        <v>6-7”</v>
      </c>
      <c r="AP279">
        <f>'CMO Input'!$O279</f>
        <v>6</v>
      </c>
      <c r="AR279" t="str">
        <f>Table2[[#This Row],[Policy / Non Policy]]</f>
        <v>Policy</v>
      </c>
      <c r="AS279" t="str">
        <f>'CMO Input'!$U279</f>
        <v>Tier 1</v>
      </c>
      <c r="AT279" t="str">
        <f>'CMO Input'!$P279</f>
        <v>CI</v>
      </c>
      <c r="AU279" t="str" cm="1">
        <f t="array" ref="AU2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79" s="8" t="str">
        <f>TEXT('CMO Input'!$D279,"MMM-YY")</f>
        <v>September</v>
      </c>
    </row>
    <row r="280" spans="1:48" x14ac:dyDescent="0.25">
      <c r="A280" s="14">
        <v>510781038</v>
      </c>
      <c r="B280" s="12" t="s">
        <v>180</v>
      </c>
      <c r="C280" s="12" t="s">
        <v>181</v>
      </c>
      <c r="D280" s="12" t="s">
        <v>157</v>
      </c>
      <c r="E280" s="13">
        <v>24</v>
      </c>
      <c r="F280" s="12" t="s">
        <v>46</v>
      </c>
      <c r="G280" s="13" t="s">
        <v>309</v>
      </c>
      <c r="H280" s="12" t="s">
        <v>310</v>
      </c>
      <c r="I280" s="12" t="s">
        <v>337</v>
      </c>
      <c r="J280" s="12" t="s">
        <v>338</v>
      </c>
      <c r="K280" s="14">
        <v>510781038</v>
      </c>
      <c r="L280" s="12" t="s">
        <v>116</v>
      </c>
      <c r="M280" s="12">
        <v>8.1</v>
      </c>
      <c r="N280" s="12" t="s">
        <v>52</v>
      </c>
      <c r="O280" s="12">
        <v>6</v>
      </c>
      <c r="P280" s="12" t="s">
        <v>53</v>
      </c>
      <c r="Q280" s="12">
        <v>45</v>
      </c>
      <c r="R280" s="12" t="s">
        <v>54</v>
      </c>
      <c r="S280" s="12" t="s">
        <v>134</v>
      </c>
      <c r="T280" s="12" t="s">
        <v>135</v>
      </c>
      <c r="U280" s="12" t="s">
        <v>94</v>
      </c>
      <c r="V280" s="12" t="s">
        <v>58</v>
      </c>
      <c r="W280" s="12" t="s">
        <v>95</v>
      </c>
      <c r="X280" s="12" t="b">
        <v>0</v>
      </c>
      <c r="Y280" s="12" t="b">
        <v>0</v>
      </c>
      <c r="Z280" s="12" t="e">
        <v>#N/A</v>
      </c>
      <c r="AA280" s="12">
        <v>0.36449999999999999</v>
      </c>
      <c r="AB280" s="12">
        <v>0</v>
      </c>
      <c r="AC280" s="12" t="s">
        <v>181</v>
      </c>
      <c r="AD280" s="12" t="s">
        <v>337</v>
      </c>
      <c r="AE280" s="12" t="s">
        <v>338</v>
      </c>
      <c r="AF280" s="12" t="s">
        <v>192</v>
      </c>
      <c r="AG280" s="12" t="s">
        <v>8</v>
      </c>
      <c r="AH280" s="12" t="b">
        <v>0</v>
      </c>
      <c r="AI280" s="12" t="s">
        <v>60</v>
      </c>
      <c r="AJ280" s="12" t="s">
        <v>146</v>
      </c>
      <c r="AK280" s="12" t="s">
        <v>147</v>
      </c>
      <c r="AL280" s="12" t="s">
        <v>155</v>
      </c>
      <c r="AM280" s="12" t="s">
        <v>64</v>
      </c>
      <c r="AN280" s="15" t="e">
        <v>#N/A</v>
      </c>
      <c r="AO280" t="str">
        <f>RIGHT('CMO Input'!$T280,(LEN('CMO Input'!$T280)-FIND(" ",'CMO Input'!$T280,1)))</f>
        <v>6-7”</v>
      </c>
      <c r="AP280">
        <f>'CMO Input'!$O280</f>
        <v>6</v>
      </c>
      <c r="AR280" t="str">
        <f>Table2[[#This Row],[Policy / Non Policy]]</f>
        <v>Policy</v>
      </c>
      <c r="AS280" t="str">
        <f>'CMO Input'!$U280</f>
        <v>Tier 1</v>
      </c>
      <c r="AT280" t="str">
        <f>'CMO Input'!$P280</f>
        <v>CI</v>
      </c>
      <c r="AU280" t="str" cm="1">
        <f t="array" ref="AU2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80" s="8" t="str">
        <f>TEXT('CMO Input'!$D280,"MMM-YY")</f>
        <v>September</v>
      </c>
    </row>
    <row r="281" spans="1:48" x14ac:dyDescent="0.25">
      <c r="A281" s="18">
        <v>510870133</v>
      </c>
      <c r="B281" s="16" t="s">
        <v>180</v>
      </c>
      <c r="C281" s="16" t="s">
        <v>181</v>
      </c>
      <c r="D281" s="16" t="s">
        <v>157</v>
      </c>
      <c r="E281" s="17">
        <v>24</v>
      </c>
      <c r="F281" s="16" t="s">
        <v>46</v>
      </c>
      <c r="G281" s="17" t="s">
        <v>309</v>
      </c>
      <c r="H281" s="16" t="s">
        <v>310</v>
      </c>
      <c r="I281" s="16" t="s">
        <v>356</v>
      </c>
      <c r="J281" s="16" t="s">
        <v>357</v>
      </c>
      <c r="K281" s="18">
        <v>510870133</v>
      </c>
      <c r="L281" s="16" t="s">
        <v>90</v>
      </c>
      <c r="M281" s="16">
        <v>423.3</v>
      </c>
      <c r="N281" s="16" t="s">
        <v>52</v>
      </c>
      <c r="O281" s="16">
        <v>4</v>
      </c>
      <c r="P281" s="16" t="s">
        <v>91</v>
      </c>
      <c r="Q281" s="16">
        <v>50</v>
      </c>
      <c r="R281" s="16" t="s">
        <v>54</v>
      </c>
      <c r="S281" s="16" t="s">
        <v>117</v>
      </c>
      <c r="T281" s="16" t="s">
        <v>118</v>
      </c>
      <c r="U281" s="16" t="s">
        <v>94</v>
      </c>
      <c r="V281" s="16" t="s">
        <v>58</v>
      </c>
      <c r="W281" s="16" t="s">
        <v>95</v>
      </c>
      <c r="X281" s="16" t="b">
        <v>0</v>
      </c>
      <c r="Y281" s="16" t="b">
        <v>0</v>
      </c>
      <c r="Z281" s="16" t="e">
        <v>#N/A</v>
      </c>
      <c r="AA281" s="16">
        <v>21.164999999999999</v>
      </c>
      <c r="AB281" s="16">
        <v>0</v>
      </c>
      <c r="AC281" s="16" t="s">
        <v>181</v>
      </c>
      <c r="AD281" s="16" t="s">
        <v>356</v>
      </c>
      <c r="AE281" s="16" t="s">
        <v>357</v>
      </c>
      <c r="AF281" s="16" t="s">
        <v>192</v>
      </c>
      <c r="AG281" s="16" t="s">
        <v>8</v>
      </c>
      <c r="AH281" s="16" t="b">
        <v>0</v>
      </c>
      <c r="AI281" s="16" t="s">
        <v>39</v>
      </c>
      <c r="AJ281" s="16" t="s">
        <v>146</v>
      </c>
      <c r="AK281" s="16" t="s">
        <v>90</v>
      </c>
      <c r="AL281" s="16" t="s">
        <v>328</v>
      </c>
      <c r="AM281" s="16" t="s">
        <v>64</v>
      </c>
      <c r="AN281" s="19" t="e">
        <v>#N/A</v>
      </c>
      <c r="AO281" t="str">
        <f>RIGHT('CMO Input'!$T281,(LEN('CMO Input'!$T281)-FIND(" ",'CMO Input'!$T281,1)))</f>
        <v>4-5”</v>
      </c>
      <c r="AP281">
        <f>'CMO Input'!$O281</f>
        <v>4</v>
      </c>
      <c r="AR281" t="str">
        <f>Table2[[#This Row],[Policy / Non Policy]]</f>
        <v>Policy</v>
      </c>
      <c r="AS281" t="str">
        <f>'CMO Input'!$U281</f>
        <v>Tier 1</v>
      </c>
      <c r="AT281" t="str">
        <f>'CMO Input'!$P281</f>
        <v>DI</v>
      </c>
      <c r="AU281" t="str" cm="1">
        <f t="array" ref="AU2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81" s="8" t="str">
        <f>TEXT('CMO Input'!$D281,"MMM-YY")</f>
        <v>September</v>
      </c>
    </row>
    <row r="282" spans="1:48" x14ac:dyDescent="0.25">
      <c r="A282" s="14">
        <v>606693079</v>
      </c>
      <c r="B282" s="12" t="s">
        <v>180</v>
      </c>
      <c r="C282" s="12" t="s">
        <v>181</v>
      </c>
      <c r="D282" s="12" t="s">
        <v>157</v>
      </c>
      <c r="E282" s="13">
        <v>24</v>
      </c>
      <c r="F282" s="12" t="s">
        <v>46</v>
      </c>
      <c r="G282" s="13" t="s">
        <v>309</v>
      </c>
      <c r="H282" s="12" t="s">
        <v>310</v>
      </c>
      <c r="I282" s="12" t="s">
        <v>356</v>
      </c>
      <c r="J282" s="12" t="s">
        <v>376</v>
      </c>
      <c r="K282" s="14">
        <v>606693079</v>
      </c>
      <c r="L282" s="12" t="s">
        <v>116</v>
      </c>
      <c r="M282" s="12">
        <v>14.7</v>
      </c>
      <c r="N282" s="12" t="s">
        <v>52</v>
      </c>
      <c r="O282" s="12">
        <v>4</v>
      </c>
      <c r="P282" s="12" t="s">
        <v>91</v>
      </c>
      <c r="Q282" s="12">
        <v>6</v>
      </c>
      <c r="R282" s="12" t="s">
        <v>54</v>
      </c>
      <c r="S282" s="12" t="s">
        <v>117</v>
      </c>
      <c r="T282" s="12" t="s">
        <v>118</v>
      </c>
      <c r="U282" s="12" t="s">
        <v>94</v>
      </c>
      <c r="V282" s="12" t="s">
        <v>58</v>
      </c>
      <c r="W282" s="12" t="s">
        <v>95</v>
      </c>
      <c r="X282" s="12" t="b">
        <v>0</v>
      </c>
      <c r="Y282" s="12" t="b">
        <v>0</v>
      </c>
      <c r="Z282" s="12" t="e">
        <v>#N/A</v>
      </c>
      <c r="AA282" s="12">
        <v>8.8200000000000001E-2</v>
      </c>
      <c r="AB282" s="12">
        <v>0</v>
      </c>
      <c r="AC282" s="12" t="s">
        <v>181</v>
      </c>
      <c r="AD282" s="12" t="s">
        <v>356</v>
      </c>
      <c r="AE282" s="12" t="s">
        <v>376</v>
      </c>
      <c r="AF282" s="12" t="s">
        <v>192</v>
      </c>
      <c r="AG282" s="12" t="s">
        <v>8</v>
      </c>
      <c r="AH282" s="12" t="b">
        <v>0</v>
      </c>
      <c r="AI282" s="12" t="s">
        <v>60</v>
      </c>
      <c r="AJ282" s="12" t="s">
        <v>146</v>
      </c>
      <c r="AK282" s="12" t="s">
        <v>147</v>
      </c>
      <c r="AL282" s="12" t="s">
        <v>328</v>
      </c>
      <c r="AM282" s="12" t="s">
        <v>64</v>
      </c>
      <c r="AN282" s="15" t="e">
        <v>#N/A</v>
      </c>
      <c r="AO282" t="str">
        <f>RIGHT('CMO Input'!$T282,(LEN('CMO Input'!$T282)-FIND(" ",'CMO Input'!$T282,1)))</f>
        <v>4-5”</v>
      </c>
      <c r="AP282">
        <f>'CMO Input'!$O282</f>
        <v>4</v>
      </c>
      <c r="AR282" t="str">
        <f>Table2[[#This Row],[Policy / Non Policy]]</f>
        <v>Policy</v>
      </c>
      <c r="AS282" t="str">
        <f>'CMO Input'!$U282</f>
        <v>Tier 1</v>
      </c>
      <c r="AT282" t="str">
        <f>'CMO Input'!$P282</f>
        <v>DI</v>
      </c>
      <c r="AU282" t="str" cm="1">
        <f t="array" ref="AU2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82" s="8" t="str">
        <f>TEXT('CMO Input'!$D282,"MMM-YY")</f>
        <v>September</v>
      </c>
    </row>
    <row r="283" spans="1:48" x14ac:dyDescent="0.25">
      <c r="A283" s="18">
        <v>510819006</v>
      </c>
      <c r="B283" s="16" t="s">
        <v>180</v>
      </c>
      <c r="C283" s="16" t="s">
        <v>181</v>
      </c>
      <c r="D283" s="16" t="s">
        <v>157</v>
      </c>
      <c r="E283" s="17">
        <v>24</v>
      </c>
      <c r="F283" s="16" t="s">
        <v>46</v>
      </c>
      <c r="G283" s="17" t="s">
        <v>309</v>
      </c>
      <c r="H283" s="16" t="s">
        <v>208</v>
      </c>
      <c r="I283" s="16" t="s">
        <v>358</v>
      </c>
      <c r="J283" s="16" t="s">
        <v>359</v>
      </c>
      <c r="K283" s="18">
        <v>510819006</v>
      </c>
      <c r="L283" s="16" t="s">
        <v>116</v>
      </c>
      <c r="M283" s="16">
        <v>20.8</v>
      </c>
      <c r="N283" s="16" t="s">
        <v>52</v>
      </c>
      <c r="O283" s="16">
        <v>6</v>
      </c>
      <c r="P283" s="16" t="s">
        <v>53</v>
      </c>
      <c r="Q283" s="16">
        <v>94</v>
      </c>
      <c r="R283" s="16" t="s">
        <v>54</v>
      </c>
      <c r="S283" s="16" t="s">
        <v>134</v>
      </c>
      <c r="T283" s="16" t="s">
        <v>135</v>
      </c>
      <c r="U283" s="16" t="s">
        <v>94</v>
      </c>
      <c r="V283" s="16" t="s">
        <v>58</v>
      </c>
      <c r="W283" s="16" t="s">
        <v>95</v>
      </c>
      <c r="X283" s="16" t="b">
        <v>0</v>
      </c>
      <c r="Y283" s="16" t="b">
        <v>0</v>
      </c>
      <c r="Z283" s="16" t="e">
        <v>#N/A</v>
      </c>
      <c r="AA283" s="16">
        <v>1.9551999999999998</v>
      </c>
      <c r="AB283" s="16">
        <v>0</v>
      </c>
      <c r="AC283" s="16" t="s">
        <v>181</v>
      </c>
      <c r="AD283" s="16" t="s">
        <v>358</v>
      </c>
      <c r="AE283" s="16" t="s">
        <v>359</v>
      </c>
      <c r="AF283" s="16" t="s">
        <v>192</v>
      </c>
      <c r="AG283" s="16" t="s">
        <v>8</v>
      </c>
      <c r="AH283" s="16" t="b">
        <v>0</v>
      </c>
      <c r="AI283" s="16" t="s">
        <v>60</v>
      </c>
      <c r="AJ283" s="16" t="s">
        <v>146</v>
      </c>
      <c r="AK283" s="16" t="s">
        <v>147</v>
      </c>
      <c r="AL283" s="16" t="s">
        <v>197</v>
      </c>
      <c r="AM283" s="16" t="s">
        <v>64</v>
      </c>
      <c r="AN283" s="19" t="e">
        <v>#N/A</v>
      </c>
      <c r="AO283" t="str">
        <f>RIGHT('CMO Input'!$T283,(LEN('CMO Input'!$T283)-FIND(" ",'CMO Input'!$T283,1)))</f>
        <v>6-7”</v>
      </c>
      <c r="AP283">
        <f>'CMO Input'!$O283</f>
        <v>6</v>
      </c>
      <c r="AR283" t="str">
        <f>Table2[[#This Row],[Policy / Non Policy]]</f>
        <v>Policy</v>
      </c>
      <c r="AS283" t="str">
        <f>'CMO Input'!$U283</f>
        <v>Tier 1</v>
      </c>
      <c r="AT283" t="str">
        <f>'CMO Input'!$P283</f>
        <v>CI</v>
      </c>
      <c r="AU283" t="str" cm="1">
        <f t="array" ref="AU2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83" s="8" t="str">
        <f>TEXT('CMO Input'!$D283,"MMM-YY")</f>
        <v>September</v>
      </c>
    </row>
    <row r="284" spans="1:48" x14ac:dyDescent="0.25">
      <c r="A284" s="14">
        <v>220001444976</v>
      </c>
      <c r="B284" s="12" t="s">
        <v>180</v>
      </c>
      <c r="C284" s="12" t="s">
        <v>181</v>
      </c>
      <c r="D284" s="12" t="s">
        <v>157</v>
      </c>
      <c r="E284" s="13">
        <v>24</v>
      </c>
      <c r="F284" s="12" t="s">
        <v>46</v>
      </c>
      <c r="G284" s="13" t="s">
        <v>309</v>
      </c>
      <c r="H284" s="12" t="s">
        <v>208</v>
      </c>
      <c r="I284" s="12" t="s">
        <v>358</v>
      </c>
      <c r="J284" s="12" t="s">
        <v>359</v>
      </c>
      <c r="K284" s="14">
        <v>220001444976</v>
      </c>
      <c r="L284" s="12" t="s">
        <v>116</v>
      </c>
      <c r="M284" s="12">
        <v>6</v>
      </c>
      <c r="N284" s="12" t="s">
        <v>52</v>
      </c>
      <c r="O284" s="12">
        <v>6</v>
      </c>
      <c r="P284" s="12" t="s">
        <v>53</v>
      </c>
      <c r="Q284" s="12">
        <v>4</v>
      </c>
      <c r="R284" s="12" t="s">
        <v>54</v>
      </c>
      <c r="S284" s="12" t="s">
        <v>134</v>
      </c>
      <c r="T284" s="12" t="s">
        <v>135</v>
      </c>
      <c r="U284" s="12" t="s">
        <v>94</v>
      </c>
      <c r="V284" s="12" t="s">
        <v>58</v>
      </c>
      <c r="W284" s="12" t="s">
        <v>95</v>
      </c>
      <c r="X284" s="12" t="b">
        <v>0</v>
      </c>
      <c r="Y284" s="12" t="b">
        <v>0</v>
      </c>
      <c r="Z284" s="12" t="e">
        <v>#N/A</v>
      </c>
      <c r="AA284" s="12">
        <v>2.4E-2</v>
      </c>
      <c r="AB284" s="12">
        <v>0</v>
      </c>
      <c r="AC284" s="12" t="s">
        <v>181</v>
      </c>
      <c r="AD284" s="12" t="s">
        <v>358</v>
      </c>
      <c r="AE284" s="12" t="s">
        <v>359</v>
      </c>
      <c r="AF284" s="12" t="s">
        <v>192</v>
      </c>
      <c r="AG284" s="12" t="s">
        <v>8</v>
      </c>
      <c r="AH284" s="12" t="b">
        <v>0</v>
      </c>
      <c r="AI284" s="12" t="s">
        <v>60</v>
      </c>
      <c r="AJ284" s="12" t="s">
        <v>146</v>
      </c>
      <c r="AK284" s="12" t="s">
        <v>147</v>
      </c>
      <c r="AL284" s="12" t="s">
        <v>197</v>
      </c>
      <c r="AM284" s="12" t="s">
        <v>64</v>
      </c>
      <c r="AN284" s="15" t="e">
        <v>#N/A</v>
      </c>
      <c r="AO284" t="str">
        <f>RIGHT('CMO Input'!$T284,(LEN('CMO Input'!$T284)-FIND(" ",'CMO Input'!$T284,1)))</f>
        <v>6-7”</v>
      </c>
      <c r="AP284">
        <f>'CMO Input'!$O284</f>
        <v>6</v>
      </c>
      <c r="AR284" t="str">
        <f>Table2[[#This Row],[Policy / Non Policy]]</f>
        <v>Policy</v>
      </c>
      <c r="AS284" t="str">
        <f>'CMO Input'!$U284</f>
        <v>Tier 1</v>
      </c>
      <c r="AT284" t="str">
        <f>'CMO Input'!$P284</f>
        <v>CI</v>
      </c>
      <c r="AU284" t="str" cm="1">
        <f t="array" ref="AU2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84" s="8" t="str">
        <f>TEXT('CMO Input'!$D284,"MMM-YY")</f>
        <v>September</v>
      </c>
    </row>
    <row r="285" spans="1:48" x14ac:dyDescent="0.25">
      <c r="A285" s="18">
        <v>510947263</v>
      </c>
      <c r="B285" s="16" t="s">
        <v>180</v>
      </c>
      <c r="C285" s="16" t="s">
        <v>181</v>
      </c>
      <c r="D285" s="16" t="s">
        <v>157</v>
      </c>
      <c r="E285" s="17">
        <v>24</v>
      </c>
      <c r="F285" s="16" t="s">
        <v>46</v>
      </c>
      <c r="G285" s="17" t="s">
        <v>80</v>
      </c>
      <c r="H285" s="16" t="s">
        <v>339</v>
      </c>
      <c r="I285" s="16" t="s">
        <v>275</v>
      </c>
      <c r="J285" s="16" t="s">
        <v>276</v>
      </c>
      <c r="K285" s="18">
        <v>510947263</v>
      </c>
      <c r="L285" s="16" t="s">
        <v>90</v>
      </c>
      <c r="M285" s="16">
        <v>222.1</v>
      </c>
      <c r="N285" s="16" t="s">
        <v>52</v>
      </c>
      <c r="O285" s="16">
        <v>100</v>
      </c>
      <c r="P285" s="16" t="s">
        <v>91</v>
      </c>
      <c r="Q285" s="16">
        <v>24</v>
      </c>
      <c r="R285" s="16" t="s">
        <v>220</v>
      </c>
      <c r="S285" s="16" t="s">
        <v>221</v>
      </c>
      <c r="T285" s="16" t="s">
        <v>118</v>
      </c>
      <c r="U285" s="16" t="s">
        <v>94</v>
      </c>
      <c r="V285" s="16" t="s">
        <v>58</v>
      </c>
      <c r="W285" s="16" t="s">
        <v>95</v>
      </c>
      <c r="X285" s="16" t="b">
        <v>0</v>
      </c>
      <c r="Y285" s="16" t="b">
        <v>0</v>
      </c>
      <c r="Z285" s="16" t="e">
        <v>#N/A</v>
      </c>
      <c r="AA285" s="16">
        <v>5.3304</v>
      </c>
      <c r="AB285" s="16">
        <v>0</v>
      </c>
      <c r="AC285" s="16" t="s">
        <v>181</v>
      </c>
      <c r="AD285" s="16" t="s">
        <v>275</v>
      </c>
      <c r="AE285" s="16" t="s">
        <v>276</v>
      </c>
      <c r="AF285" s="16" t="s">
        <v>258</v>
      </c>
      <c r="AG285" s="16" t="s">
        <v>8</v>
      </c>
      <c r="AH285" s="16" t="b">
        <v>0</v>
      </c>
      <c r="AI285" s="16" t="s">
        <v>39</v>
      </c>
      <c r="AJ285" s="16" t="s">
        <v>10</v>
      </c>
      <c r="AK285" s="16" t="s">
        <v>90</v>
      </c>
      <c r="AL285" s="16" t="s">
        <v>272</v>
      </c>
      <c r="AM285" s="16" t="s">
        <v>64</v>
      </c>
      <c r="AN285" s="19" t="e">
        <v>#N/A</v>
      </c>
      <c r="AO285" t="str">
        <f>RIGHT('CMO Input'!$T285,(LEN('CMO Input'!$T285)-FIND(" ",'CMO Input'!$T285,1)))</f>
        <v>4-5”</v>
      </c>
      <c r="AP285">
        <f>'CMO Input'!$O285</f>
        <v>100</v>
      </c>
      <c r="AR285" t="str">
        <f>Table2[[#This Row],[Policy / Non Policy]]</f>
        <v>Policy</v>
      </c>
      <c r="AS285" t="str">
        <f>'CMO Input'!$U285</f>
        <v>Tier 1</v>
      </c>
      <c r="AT285" t="str">
        <f>'CMO Input'!$P285</f>
        <v>DI</v>
      </c>
      <c r="AU285" t="str" cm="1">
        <f t="array" ref="AU2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85" s="8" t="str">
        <f>TEXT('CMO Input'!$D285,"MMM-YY")</f>
        <v>September</v>
      </c>
    </row>
    <row r="286" spans="1:48" x14ac:dyDescent="0.25">
      <c r="A286" s="14">
        <v>510783524</v>
      </c>
      <c r="B286" s="12" t="s">
        <v>180</v>
      </c>
      <c r="C286" s="12" t="s">
        <v>181</v>
      </c>
      <c r="D286" s="12" t="s">
        <v>157</v>
      </c>
      <c r="E286" s="13">
        <v>24</v>
      </c>
      <c r="F286" s="12" t="s">
        <v>46</v>
      </c>
      <c r="G286" s="13" t="s">
        <v>80</v>
      </c>
      <c r="H286" s="12" t="s">
        <v>307</v>
      </c>
      <c r="I286" s="12" t="s">
        <v>368</v>
      </c>
      <c r="J286" s="12" t="s">
        <v>377</v>
      </c>
      <c r="K286" s="14">
        <v>510783524</v>
      </c>
      <c r="L286" s="12" t="s">
        <v>116</v>
      </c>
      <c r="M286" s="12">
        <v>7.3</v>
      </c>
      <c r="N286" s="12" t="s">
        <v>52</v>
      </c>
      <c r="O286" s="12">
        <v>4</v>
      </c>
      <c r="P286" s="12" t="s">
        <v>53</v>
      </c>
      <c r="Q286" s="12">
        <v>117</v>
      </c>
      <c r="R286" s="12" t="s">
        <v>54</v>
      </c>
      <c r="S286" s="12" t="s">
        <v>117</v>
      </c>
      <c r="T286" s="12" t="s">
        <v>118</v>
      </c>
      <c r="U286" s="12" t="s">
        <v>94</v>
      </c>
      <c r="V286" s="12" t="s">
        <v>58</v>
      </c>
      <c r="W286" s="12" t="s">
        <v>95</v>
      </c>
      <c r="X286" s="12" t="b">
        <v>0</v>
      </c>
      <c r="Y286" s="12" t="b">
        <v>0</v>
      </c>
      <c r="Z286" s="12" t="e">
        <v>#N/A</v>
      </c>
      <c r="AA286" s="12">
        <v>0.85409999999999997</v>
      </c>
      <c r="AB286" s="12">
        <v>0</v>
      </c>
      <c r="AC286" s="12" t="s">
        <v>181</v>
      </c>
      <c r="AD286" s="12" t="s">
        <v>368</v>
      </c>
      <c r="AE286" s="12" t="s">
        <v>377</v>
      </c>
      <c r="AF286" s="12" t="s">
        <v>185</v>
      </c>
      <c r="AG286" s="12" t="s">
        <v>8</v>
      </c>
      <c r="AH286" s="12" t="b">
        <v>0</v>
      </c>
      <c r="AI286" s="12" t="s">
        <v>60</v>
      </c>
      <c r="AJ286" s="12" t="s">
        <v>186</v>
      </c>
      <c r="AK286" s="12" t="s">
        <v>147</v>
      </c>
      <c r="AL286" s="12" t="s">
        <v>265</v>
      </c>
      <c r="AM286" s="12" t="s">
        <v>64</v>
      </c>
      <c r="AN286" s="15" t="e">
        <v>#N/A</v>
      </c>
      <c r="AO286" t="str">
        <f>RIGHT('CMO Input'!$T286,(LEN('CMO Input'!$T286)-FIND(" ",'CMO Input'!$T286,1)))</f>
        <v>4-5”</v>
      </c>
      <c r="AP286">
        <f>'CMO Input'!$O286</f>
        <v>4</v>
      </c>
      <c r="AR286" t="str">
        <f>Table2[[#This Row],[Policy / Non Policy]]</f>
        <v>Policy</v>
      </c>
      <c r="AS286" t="str">
        <f>'CMO Input'!$U286</f>
        <v>Tier 1</v>
      </c>
      <c r="AT286" t="str">
        <f>'CMO Input'!$P286</f>
        <v>CI</v>
      </c>
      <c r="AU286" t="str" cm="1">
        <f t="array" ref="AU2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86" s="8" t="str">
        <f>TEXT('CMO Input'!$D286,"MMM-YY")</f>
        <v>September</v>
      </c>
    </row>
    <row r="287" spans="1:48" x14ac:dyDescent="0.25">
      <c r="A287" s="18">
        <v>510783525</v>
      </c>
      <c r="B287" s="16" t="s">
        <v>180</v>
      </c>
      <c r="C287" s="16" t="s">
        <v>181</v>
      </c>
      <c r="D287" s="16" t="s">
        <v>157</v>
      </c>
      <c r="E287" s="17">
        <v>24</v>
      </c>
      <c r="F287" s="16" t="s">
        <v>46</v>
      </c>
      <c r="G287" s="17" t="s">
        <v>80</v>
      </c>
      <c r="H287" s="16" t="s">
        <v>307</v>
      </c>
      <c r="I287" s="16" t="s">
        <v>368</v>
      </c>
      <c r="J287" s="16" t="s">
        <v>377</v>
      </c>
      <c r="K287" s="18">
        <v>510783525</v>
      </c>
      <c r="L287" s="16" t="s">
        <v>116</v>
      </c>
      <c r="M287" s="16">
        <v>5.9</v>
      </c>
      <c r="N287" s="16" t="s">
        <v>52</v>
      </c>
      <c r="O287" s="16">
        <v>4</v>
      </c>
      <c r="P287" s="16" t="s">
        <v>53</v>
      </c>
      <c r="Q287" s="16">
        <v>26</v>
      </c>
      <c r="R287" s="16" t="s">
        <v>54</v>
      </c>
      <c r="S287" s="16" t="s">
        <v>117</v>
      </c>
      <c r="T287" s="16" t="s">
        <v>118</v>
      </c>
      <c r="U287" s="16" t="s">
        <v>94</v>
      </c>
      <c r="V287" s="16" t="s">
        <v>58</v>
      </c>
      <c r="W287" s="16" t="s">
        <v>95</v>
      </c>
      <c r="X287" s="16" t="b">
        <v>0</v>
      </c>
      <c r="Y287" s="16" t="b">
        <v>0</v>
      </c>
      <c r="Z287" s="16" t="e">
        <v>#N/A</v>
      </c>
      <c r="AA287" s="16">
        <v>0.15340000000000001</v>
      </c>
      <c r="AB287" s="16">
        <v>0</v>
      </c>
      <c r="AC287" s="16" t="s">
        <v>181</v>
      </c>
      <c r="AD287" s="16" t="s">
        <v>368</v>
      </c>
      <c r="AE287" s="16" t="s">
        <v>377</v>
      </c>
      <c r="AF287" s="16" t="s">
        <v>185</v>
      </c>
      <c r="AG287" s="16" t="s">
        <v>8</v>
      </c>
      <c r="AH287" s="16" t="b">
        <v>0</v>
      </c>
      <c r="AI287" s="16" t="s">
        <v>60</v>
      </c>
      <c r="AJ287" s="16" t="s">
        <v>186</v>
      </c>
      <c r="AK287" s="16" t="s">
        <v>147</v>
      </c>
      <c r="AL287" s="16" t="s">
        <v>265</v>
      </c>
      <c r="AM287" s="16" t="s">
        <v>64</v>
      </c>
      <c r="AN287" s="19" t="e">
        <v>#N/A</v>
      </c>
      <c r="AO287" t="str">
        <f>RIGHT('CMO Input'!$T287,(LEN('CMO Input'!$T287)-FIND(" ",'CMO Input'!$T287,1)))</f>
        <v>4-5”</v>
      </c>
      <c r="AP287">
        <f>'CMO Input'!$O287</f>
        <v>4</v>
      </c>
      <c r="AR287" t="str">
        <f>Table2[[#This Row],[Policy / Non Policy]]</f>
        <v>Policy</v>
      </c>
      <c r="AS287" t="str">
        <f>'CMO Input'!$U287</f>
        <v>Tier 1</v>
      </c>
      <c r="AT287" t="str">
        <f>'CMO Input'!$P287</f>
        <v>CI</v>
      </c>
      <c r="AU287" t="str" cm="1">
        <f t="array" ref="AU2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87" s="8" t="str">
        <f>TEXT('CMO Input'!$D287,"MMM-YY")</f>
        <v>September</v>
      </c>
    </row>
    <row r="288" spans="1:48" x14ac:dyDescent="0.25">
      <c r="A288" s="14">
        <v>510810638</v>
      </c>
      <c r="B288" s="12" t="s">
        <v>180</v>
      </c>
      <c r="C288" s="12" t="s">
        <v>181</v>
      </c>
      <c r="D288" s="12" t="s">
        <v>157</v>
      </c>
      <c r="E288" s="13">
        <v>24</v>
      </c>
      <c r="F288" s="12" t="s">
        <v>46</v>
      </c>
      <c r="G288" s="13" t="s">
        <v>80</v>
      </c>
      <c r="H288" s="12" t="s">
        <v>307</v>
      </c>
      <c r="I288" s="12" t="s">
        <v>368</v>
      </c>
      <c r="J288" s="12" t="s">
        <v>369</v>
      </c>
      <c r="K288" s="14">
        <v>510810638</v>
      </c>
      <c r="L288" s="12" t="s">
        <v>116</v>
      </c>
      <c r="M288" s="12">
        <v>5.5</v>
      </c>
      <c r="N288" s="12" t="s">
        <v>52</v>
      </c>
      <c r="O288" s="12">
        <v>4</v>
      </c>
      <c r="P288" s="12" t="s">
        <v>53</v>
      </c>
      <c r="Q288" s="12">
        <v>7</v>
      </c>
      <c r="R288" s="12" t="s">
        <v>54</v>
      </c>
      <c r="S288" s="12" t="s">
        <v>117</v>
      </c>
      <c r="T288" s="12" t="s">
        <v>118</v>
      </c>
      <c r="U288" s="12" t="s">
        <v>94</v>
      </c>
      <c r="V288" s="12" t="s">
        <v>58</v>
      </c>
      <c r="W288" s="12" t="s">
        <v>95</v>
      </c>
      <c r="X288" s="12" t="b">
        <v>0</v>
      </c>
      <c r="Y288" s="12" t="b">
        <v>0</v>
      </c>
      <c r="Z288" s="12" t="e">
        <v>#N/A</v>
      </c>
      <c r="AA288" s="12">
        <v>3.85E-2</v>
      </c>
      <c r="AB288" s="12">
        <v>0</v>
      </c>
      <c r="AC288" s="12" t="s">
        <v>181</v>
      </c>
      <c r="AD288" s="12" t="s">
        <v>368</v>
      </c>
      <c r="AE288" s="12" t="s">
        <v>369</v>
      </c>
      <c r="AF288" s="12" t="s">
        <v>185</v>
      </c>
      <c r="AG288" s="12" t="s">
        <v>8</v>
      </c>
      <c r="AH288" s="12" t="b">
        <v>0</v>
      </c>
      <c r="AI288" s="12" t="s">
        <v>60</v>
      </c>
      <c r="AJ288" s="12" t="s">
        <v>186</v>
      </c>
      <c r="AK288" s="12" t="s">
        <v>147</v>
      </c>
      <c r="AL288" s="12" t="s">
        <v>265</v>
      </c>
      <c r="AM288" s="12" t="s">
        <v>64</v>
      </c>
      <c r="AN288" s="15" t="e">
        <v>#N/A</v>
      </c>
      <c r="AO288" t="str">
        <f>RIGHT('CMO Input'!$T288,(LEN('CMO Input'!$T288)-FIND(" ",'CMO Input'!$T288,1)))</f>
        <v>4-5”</v>
      </c>
      <c r="AP288">
        <f>'CMO Input'!$O288</f>
        <v>4</v>
      </c>
      <c r="AR288" t="str">
        <f>Table2[[#This Row],[Policy / Non Policy]]</f>
        <v>Policy</v>
      </c>
      <c r="AS288" t="str">
        <f>'CMO Input'!$U288</f>
        <v>Tier 1</v>
      </c>
      <c r="AT288" t="str">
        <f>'CMO Input'!$P288</f>
        <v>CI</v>
      </c>
      <c r="AU288" t="str" cm="1">
        <f t="array" ref="AU2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88" s="8" t="str">
        <f>TEXT('CMO Input'!$D288,"MMM-YY")</f>
        <v>September</v>
      </c>
    </row>
    <row r="289" spans="1:48" x14ac:dyDescent="0.25">
      <c r="A289" s="18">
        <v>510878296</v>
      </c>
      <c r="B289" s="16" t="s">
        <v>180</v>
      </c>
      <c r="C289" s="16" t="s">
        <v>181</v>
      </c>
      <c r="D289" s="16" t="s">
        <v>157</v>
      </c>
      <c r="E289" s="17">
        <v>24</v>
      </c>
      <c r="F289" s="16" t="s">
        <v>46</v>
      </c>
      <c r="G289" s="17" t="s">
        <v>80</v>
      </c>
      <c r="H289" s="16" t="s">
        <v>307</v>
      </c>
      <c r="I289" s="16" t="s">
        <v>378</v>
      </c>
      <c r="J289" s="16" t="s">
        <v>379</v>
      </c>
      <c r="K289" s="18">
        <v>510878296</v>
      </c>
      <c r="L289" s="16" t="s">
        <v>116</v>
      </c>
      <c r="M289" s="16">
        <v>3.2</v>
      </c>
      <c r="N289" s="16" t="s">
        <v>52</v>
      </c>
      <c r="O289" s="16">
        <v>6</v>
      </c>
      <c r="P289" s="16" t="s">
        <v>53</v>
      </c>
      <c r="Q289" s="16">
        <v>97</v>
      </c>
      <c r="R289" s="16" t="s">
        <v>54</v>
      </c>
      <c r="S289" s="16" t="s">
        <v>134</v>
      </c>
      <c r="T289" s="16" t="s">
        <v>135</v>
      </c>
      <c r="U289" s="16" t="s">
        <v>94</v>
      </c>
      <c r="V289" s="16" t="s">
        <v>58</v>
      </c>
      <c r="W289" s="16" t="s">
        <v>95</v>
      </c>
      <c r="X289" s="16" t="b">
        <v>0</v>
      </c>
      <c r="Y289" s="16" t="b">
        <v>0</v>
      </c>
      <c r="Z289" s="16" t="e">
        <v>#N/A</v>
      </c>
      <c r="AA289" s="16">
        <v>0.31040000000000001</v>
      </c>
      <c r="AB289" s="16">
        <v>0</v>
      </c>
      <c r="AC289" s="16" t="s">
        <v>181</v>
      </c>
      <c r="AD289" s="16" t="s">
        <v>378</v>
      </c>
      <c r="AE289" s="16" t="s">
        <v>379</v>
      </c>
      <c r="AF289" s="16" t="s">
        <v>185</v>
      </c>
      <c r="AG289" s="16" t="s">
        <v>8</v>
      </c>
      <c r="AH289" s="16" t="b">
        <v>0</v>
      </c>
      <c r="AI289" s="16" t="s">
        <v>60</v>
      </c>
      <c r="AJ289" s="16" t="s">
        <v>186</v>
      </c>
      <c r="AK289" s="16" t="s">
        <v>147</v>
      </c>
      <c r="AL289" s="16" t="s">
        <v>207</v>
      </c>
      <c r="AM289" s="16" t="s">
        <v>64</v>
      </c>
      <c r="AN289" s="19" t="e">
        <v>#N/A</v>
      </c>
      <c r="AO289" t="str">
        <f>RIGHT('CMO Input'!$T289,(LEN('CMO Input'!$T289)-FIND(" ",'CMO Input'!$T289,1)))</f>
        <v>6-7”</v>
      </c>
      <c r="AP289">
        <f>'CMO Input'!$O289</f>
        <v>6</v>
      </c>
      <c r="AR289" t="str">
        <f>Table2[[#This Row],[Policy / Non Policy]]</f>
        <v>Policy</v>
      </c>
      <c r="AS289" t="str">
        <f>'CMO Input'!$U289</f>
        <v>Tier 1</v>
      </c>
      <c r="AT289" t="str">
        <f>'CMO Input'!$P289</f>
        <v>CI</v>
      </c>
      <c r="AU289" t="str" cm="1">
        <f t="array" ref="AU2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89" s="8" t="str">
        <f>TEXT('CMO Input'!$D289,"MMM-YY")</f>
        <v>September</v>
      </c>
    </row>
    <row r="290" spans="1:48" x14ac:dyDescent="0.25">
      <c r="A290" s="14">
        <v>603478885</v>
      </c>
      <c r="B290" s="12" t="s">
        <v>180</v>
      </c>
      <c r="C290" s="12" t="s">
        <v>181</v>
      </c>
      <c r="D290" s="12" t="s">
        <v>157</v>
      </c>
      <c r="E290" s="13">
        <v>24</v>
      </c>
      <c r="F290" s="12" t="s">
        <v>46</v>
      </c>
      <c r="G290" s="13" t="s">
        <v>87</v>
      </c>
      <c r="H290" s="12" t="s">
        <v>339</v>
      </c>
      <c r="I290" s="12" t="s">
        <v>380</v>
      </c>
      <c r="J290" s="12" t="s">
        <v>381</v>
      </c>
      <c r="K290" s="14">
        <v>603478885</v>
      </c>
      <c r="L290" s="12" t="s">
        <v>51</v>
      </c>
      <c r="M290" s="12">
        <v>0</v>
      </c>
      <c r="N290" s="12" t="s">
        <v>52</v>
      </c>
      <c r="O290" s="12">
        <v>18</v>
      </c>
      <c r="P290" s="12" t="s">
        <v>53</v>
      </c>
      <c r="Q290" s="12">
        <v>26.8</v>
      </c>
      <c r="R290" s="12" t="s">
        <v>54</v>
      </c>
      <c r="S290" s="12" t="s">
        <v>55</v>
      </c>
      <c r="T290" s="12" t="s">
        <v>56</v>
      </c>
      <c r="U290" s="12" t="s">
        <v>57</v>
      </c>
      <c r="V290" s="12" t="s">
        <v>58</v>
      </c>
      <c r="W290" s="12" t="s">
        <v>59</v>
      </c>
      <c r="X290" s="12" t="b">
        <v>0</v>
      </c>
      <c r="Y290" s="12" t="b">
        <v>0</v>
      </c>
      <c r="Z290" s="12" t="e">
        <v>#N/A</v>
      </c>
      <c r="AA290" s="12">
        <v>0</v>
      </c>
      <c r="AB290" s="12">
        <v>0</v>
      </c>
      <c r="AC290" s="12" t="s">
        <v>181</v>
      </c>
      <c r="AD290" s="12" t="s">
        <v>380</v>
      </c>
      <c r="AE290" s="12" t="s">
        <v>381</v>
      </c>
      <c r="AF290" s="12" t="s">
        <v>192</v>
      </c>
      <c r="AG290" s="12" t="s">
        <v>8</v>
      </c>
      <c r="AH290" s="12" t="b">
        <v>0</v>
      </c>
      <c r="AI290" s="12" t="s">
        <v>60</v>
      </c>
      <c r="AJ290" s="12" t="s">
        <v>10</v>
      </c>
      <c r="AK290" s="12"/>
      <c r="AL290" s="12" t="s">
        <v>206</v>
      </c>
      <c r="AM290" s="12" t="e">
        <v>#N/A</v>
      </c>
      <c r="AN290" s="15" t="e">
        <v>#N/A</v>
      </c>
      <c r="AO290" t="str">
        <f>RIGHT('CMO Input'!$T290,(LEN('CMO Input'!$T290)-FIND(" ",'CMO Input'!$T290,1)))</f>
        <v>18-24”</v>
      </c>
      <c r="AP290">
        <f>'CMO Input'!$O290</f>
        <v>18</v>
      </c>
      <c r="AR290" t="str">
        <f>Table2[[#This Row],[Policy / Non Policy]]</f>
        <v>Policy</v>
      </c>
      <c r="AS290" t="str">
        <f>'CMO Input'!$U290</f>
        <v>Tier 3</v>
      </c>
      <c r="AT290" t="str">
        <f>'CMO Input'!$P290</f>
        <v>CI</v>
      </c>
      <c r="AU290" t="str" cm="1">
        <f t="array" ref="AU2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90" s="8" t="str">
        <f>TEXT('CMO Input'!$D290,"MMM-YY")</f>
        <v>September</v>
      </c>
    </row>
    <row r="291" spans="1:48" x14ac:dyDescent="0.25">
      <c r="A291" s="18">
        <v>605250352</v>
      </c>
      <c r="B291" s="16" t="s">
        <v>180</v>
      </c>
      <c r="C291" s="16" t="s">
        <v>181</v>
      </c>
      <c r="D291" s="16" t="s">
        <v>157</v>
      </c>
      <c r="E291" s="17">
        <v>24</v>
      </c>
      <c r="F291" s="16" t="s">
        <v>46</v>
      </c>
      <c r="G291" s="17" t="s">
        <v>87</v>
      </c>
      <c r="H291" s="16" t="s">
        <v>339</v>
      </c>
      <c r="I291" s="16" t="s">
        <v>380</v>
      </c>
      <c r="J291" s="16" t="s">
        <v>381</v>
      </c>
      <c r="K291" s="18">
        <v>605250352</v>
      </c>
      <c r="L291" s="16" t="s">
        <v>51</v>
      </c>
      <c r="M291" s="16">
        <v>0</v>
      </c>
      <c r="N291" s="16" t="s">
        <v>52</v>
      </c>
      <c r="O291" s="16">
        <v>18</v>
      </c>
      <c r="P291" s="16" t="s">
        <v>53</v>
      </c>
      <c r="Q291" s="16">
        <v>22.7</v>
      </c>
      <c r="R291" s="16" t="s">
        <v>54</v>
      </c>
      <c r="S291" s="16" t="s">
        <v>55</v>
      </c>
      <c r="T291" s="16" t="s">
        <v>56</v>
      </c>
      <c r="U291" s="16" t="s">
        <v>57</v>
      </c>
      <c r="V291" s="16" t="s">
        <v>58</v>
      </c>
      <c r="W291" s="16" t="s">
        <v>59</v>
      </c>
      <c r="X291" s="16" t="b">
        <v>0</v>
      </c>
      <c r="Y291" s="16" t="b">
        <v>0</v>
      </c>
      <c r="Z291" s="16" t="e">
        <v>#N/A</v>
      </c>
      <c r="AA291" s="16">
        <v>0</v>
      </c>
      <c r="AB291" s="16">
        <v>0</v>
      </c>
      <c r="AC291" s="16" t="s">
        <v>181</v>
      </c>
      <c r="AD291" s="16" t="s">
        <v>380</v>
      </c>
      <c r="AE291" s="16" t="s">
        <v>381</v>
      </c>
      <c r="AF291" s="16" t="s">
        <v>192</v>
      </c>
      <c r="AG291" s="16" t="s">
        <v>8</v>
      </c>
      <c r="AH291" s="16" t="b">
        <v>0</v>
      </c>
      <c r="AI291" s="16" t="s">
        <v>60</v>
      </c>
      <c r="AJ291" s="16" t="s">
        <v>10</v>
      </c>
      <c r="AK291" s="16"/>
      <c r="AL291" s="16" t="s">
        <v>206</v>
      </c>
      <c r="AM291" s="16" t="e">
        <v>#N/A</v>
      </c>
      <c r="AN291" s="19" t="e">
        <v>#N/A</v>
      </c>
      <c r="AO291" t="str">
        <f>RIGHT('CMO Input'!$T291,(LEN('CMO Input'!$T291)-FIND(" ",'CMO Input'!$T291,1)))</f>
        <v>18-24”</v>
      </c>
      <c r="AP291">
        <f>'CMO Input'!$O291</f>
        <v>18</v>
      </c>
      <c r="AR291" t="str">
        <f>Table2[[#This Row],[Policy / Non Policy]]</f>
        <v>Policy</v>
      </c>
      <c r="AS291" t="str">
        <f>'CMO Input'!$U291</f>
        <v>Tier 3</v>
      </c>
      <c r="AT291" t="str">
        <f>'CMO Input'!$P291</f>
        <v>CI</v>
      </c>
      <c r="AU291" t="str" cm="1">
        <f t="array" ref="AU2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91" s="8" t="str">
        <f>TEXT('CMO Input'!$D291,"MMM-YY")</f>
        <v>September</v>
      </c>
    </row>
    <row r="292" spans="1:48" x14ac:dyDescent="0.25">
      <c r="A292" s="14">
        <v>220001993825</v>
      </c>
      <c r="B292" s="12" t="s">
        <v>180</v>
      </c>
      <c r="C292" s="12" t="s">
        <v>181</v>
      </c>
      <c r="D292" s="12" t="s">
        <v>157</v>
      </c>
      <c r="E292" s="13">
        <v>24</v>
      </c>
      <c r="F292" s="12" t="s">
        <v>46</v>
      </c>
      <c r="G292" s="13" t="s">
        <v>87</v>
      </c>
      <c r="H292" s="12" t="s">
        <v>339</v>
      </c>
      <c r="I292" s="12" t="s">
        <v>380</v>
      </c>
      <c r="J292" s="12" t="s">
        <v>381</v>
      </c>
      <c r="K292" s="14">
        <v>220001993825</v>
      </c>
      <c r="L292" s="12" t="s">
        <v>51</v>
      </c>
      <c r="M292" s="12">
        <v>0</v>
      </c>
      <c r="N292" s="12" t="s">
        <v>52</v>
      </c>
      <c r="O292" s="12">
        <v>18</v>
      </c>
      <c r="P292" s="12" t="s">
        <v>53</v>
      </c>
      <c r="Q292" s="12">
        <v>25.6</v>
      </c>
      <c r="R292" s="12" t="s">
        <v>54</v>
      </c>
      <c r="S292" s="12" t="s">
        <v>55</v>
      </c>
      <c r="T292" s="12" t="s">
        <v>56</v>
      </c>
      <c r="U292" s="12" t="s">
        <v>57</v>
      </c>
      <c r="V292" s="12" t="s">
        <v>58</v>
      </c>
      <c r="W292" s="12" t="s">
        <v>59</v>
      </c>
      <c r="X292" s="12" t="b">
        <v>0</v>
      </c>
      <c r="Y292" s="12" t="b">
        <v>0</v>
      </c>
      <c r="Z292" s="12" t="e">
        <v>#N/A</v>
      </c>
      <c r="AA292" s="12">
        <v>0</v>
      </c>
      <c r="AB292" s="12">
        <v>0</v>
      </c>
      <c r="AC292" s="12" t="s">
        <v>181</v>
      </c>
      <c r="AD292" s="12" t="s">
        <v>380</v>
      </c>
      <c r="AE292" s="12" t="s">
        <v>381</v>
      </c>
      <c r="AF292" s="12" t="s">
        <v>192</v>
      </c>
      <c r="AG292" s="12" t="s">
        <v>8</v>
      </c>
      <c r="AH292" s="12" t="b">
        <v>0</v>
      </c>
      <c r="AI292" s="12" t="s">
        <v>60</v>
      </c>
      <c r="AJ292" s="12" t="s">
        <v>10</v>
      </c>
      <c r="AK292" s="12"/>
      <c r="AL292" s="12" t="s">
        <v>206</v>
      </c>
      <c r="AM292" s="12" t="e">
        <v>#N/A</v>
      </c>
      <c r="AN292" s="15" t="e">
        <v>#N/A</v>
      </c>
      <c r="AO292" t="str">
        <f>RIGHT('CMO Input'!$T292,(LEN('CMO Input'!$T292)-FIND(" ",'CMO Input'!$T292,1)))</f>
        <v>18-24”</v>
      </c>
      <c r="AP292">
        <f>'CMO Input'!$O292</f>
        <v>18</v>
      </c>
      <c r="AR292" t="str">
        <f>Table2[[#This Row],[Policy / Non Policy]]</f>
        <v>Policy</v>
      </c>
      <c r="AS292" t="str">
        <f>'CMO Input'!$U292</f>
        <v>Tier 3</v>
      </c>
      <c r="AT292" t="str">
        <f>'CMO Input'!$P292</f>
        <v>CI</v>
      </c>
      <c r="AU292" t="str" cm="1">
        <f t="array" ref="AU2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92" s="8" t="str">
        <f>TEXT('CMO Input'!$D292,"MMM-YY")</f>
        <v>September</v>
      </c>
    </row>
    <row r="293" spans="1:48" x14ac:dyDescent="0.25">
      <c r="A293" s="18">
        <v>604094147</v>
      </c>
      <c r="B293" s="16" t="s">
        <v>180</v>
      </c>
      <c r="C293" s="16" t="s">
        <v>181</v>
      </c>
      <c r="D293" s="16" t="s">
        <v>157</v>
      </c>
      <c r="E293" s="17">
        <v>24</v>
      </c>
      <c r="F293" s="16" t="s">
        <v>46</v>
      </c>
      <c r="G293" s="17" t="s">
        <v>87</v>
      </c>
      <c r="H293" s="16" t="s">
        <v>339</v>
      </c>
      <c r="I293" s="16" t="s">
        <v>380</v>
      </c>
      <c r="J293" s="16" t="s">
        <v>381</v>
      </c>
      <c r="K293" s="18">
        <v>604094147</v>
      </c>
      <c r="L293" s="16" t="s">
        <v>382</v>
      </c>
      <c r="M293" s="16">
        <v>563</v>
      </c>
      <c r="N293" s="16" t="s">
        <v>52</v>
      </c>
      <c r="O293" s="16">
        <v>18</v>
      </c>
      <c r="P293" s="16" t="s">
        <v>91</v>
      </c>
      <c r="Q293" s="16">
        <v>41.5</v>
      </c>
      <c r="R293" s="16" t="s">
        <v>54</v>
      </c>
      <c r="S293" s="16" t="s">
        <v>55</v>
      </c>
      <c r="T293" s="16" t="s">
        <v>56</v>
      </c>
      <c r="U293" s="16" t="s">
        <v>57</v>
      </c>
      <c r="V293" s="16" t="s">
        <v>58</v>
      </c>
      <c r="W293" s="16" t="s">
        <v>59</v>
      </c>
      <c r="X293" s="16" t="b">
        <v>0</v>
      </c>
      <c r="Y293" s="16" t="b">
        <v>0</v>
      </c>
      <c r="Z293" s="16" t="e">
        <v>#N/A</v>
      </c>
      <c r="AA293" s="16">
        <v>23.364499999999996</v>
      </c>
      <c r="AB293" s="16">
        <v>0</v>
      </c>
      <c r="AC293" s="16" t="s">
        <v>181</v>
      </c>
      <c r="AD293" s="16" t="s">
        <v>380</v>
      </c>
      <c r="AE293" s="16" t="s">
        <v>381</v>
      </c>
      <c r="AF293" s="16" t="s">
        <v>192</v>
      </c>
      <c r="AG293" s="16" t="s">
        <v>8</v>
      </c>
      <c r="AH293" s="16" t="b">
        <v>0</v>
      </c>
      <c r="AI293" s="16" t="s">
        <v>39</v>
      </c>
      <c r="AJ293" s="16" t="s">
        <v>10</v>
      </c>
      <c r="AK293" s="16" t="s">
        <v>383</v>
      </c>
      <c r="AL293" s="16" t="s">
        <v>206</v>
      </c>
      <c r="AM293" s="16" t="s">
        <v>384</v>
      </c>
      <c r="AN293" s="19" t="e">
        <v>#N/A</v>
      </c>
      <c r="AO293" t="str">
        <f>RIGHT('CMO Input'!$T293,(LEN('CMO Input'!$T293)-FIND(" ",'CMO Input'!$T293,1)))</f>
        <v>18-24”</v>
      </c>
      <c r="AP293">
        <f>'CMO Input'!$O293</f>
        <v>18</v>
      </c>
      <c r="AR293" t="str">
        <f>Table2[[#This Row],[Policy / Non Policy]]</f>
        <v>Policy</v>
      </c>
      <c r="AS293" t="str">
        <f>'CMO Input'!$U293</f>
        <v>Tier 3</v>
      </c>
      <c r="AT293" t="str">
        <f>'CMO Input'!$P293</f>
        <v>DI</v>
      </c>
      <c r="AU293" t="str" cm="1">
        <f t="array" ref="AU2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293" s="8" t="str">
        <f>TEXT('CMO Input'!$D293,"MMM-YY")</f>
        <v>September</v>
      </c>
    </row>
    <row r="294" spans="1:48" x14ac:dyDescent="0.25">
      <c r="A294" s="14">
        <v>510783525</v>
      </c>
      <c r="B294" s="12" t="s">
        <v>180</v>
      </c>
      <c r="C294" s="12" t="s">
        <v>181</v>
      </c>
      <c r="D294" s="12" t="s">
        <v>157</v>
      </c>
      <c r="E294" s="13">
        <v>25</v>
      </c>
      <c r="F294" s="12" t="s">
        <v>46</v>
      </c>
      <c r="G294" s="13" t="s">
        <v>80</v>
      </c>
      <c r="H294" s="12" t="s">
        <v>307</v>
      </c>
      <c r="I294" s="12" t="s">
        <v>368</v>
      </c>
      <c r="J294" s="12" t="s">
        <v>377</v>
      </c>
      <c r="K294" s="14">
        <v>510783525</v>
      </c>
      <c r="L294" s="12" t="s">
        <v>116</v>
      </c>
      <c r="M294" s="12">
        <v>5.9</v>
      </c>
      <c r="N294" s="12" t="s">
        <v>52</v>
      </c>
      <c r="O294" s="12">
        <v>4</v>
      </c>
      <c r="P294" s="12" t="s">
        <v>53</v>
      </c>
      <c r="Q294" s="12">
        <v>15</v>
      </c>
      <c r="R294" s="12" t="s">
        <v>54</v>
      </c>
      <c r="S294" s="12" t="s">
        <v>117</v>
      </c>
      <c r="T294" s="12" t="s">
        <v>118</v>
      </c>
      <c r="U294" s="12" t="s">
        <v>94</v>
      </c>
      <c r="V294" s="12" t="s">
        <v>58</v>
      </c>
      <c r="W294" s="12" t="s">
        <v>95</v>
      </c>
      <c r="X294" s="12" t="b">
        <v>0</v>
      </c>
      <c r="Y294" s="12" t="b">
        <v>0</v>
      </c>
      <c r="Z294" s="12" t="e">
        <v>#N/A</v>
      </c>
      <c r="AA294" s="12">
        <v>8.8500000000000009E-2</v>
      </c>
      <c r="AB294" s="12">
        <v>0</v>
      </c>
      <c r="AC294" s="12" t="s">
        <v>181</v>
      </c>
      <c r="AD294" s="12" t="s">
        <v>368</v>
      </c>
      <c r="AE294" s="12" t="s">
        <v>377</v>
      </c>
      <c r="AF294" s="12" t="s">
        <v>185</v>
      </c>
      <c r="AG294" s="12" t="s">
        <v>8</v>
      </c>
      <c r="AH294" s="12" t="b">
        <v>0</v>
      </c>
      <c r="AI294" s="12" t="s">
        <v>60</v>
      </c>
      <c r="AJ294" s="12" t="s">
        <v>186</v>
      </c>
      <c r="AK294" s="12" t="s">
        <v>147</v>
      </c>
      <c r="AL294" s="12" t="s">
        <v>265</v>
      </c>
      <c r="AM294" s="12" t="s">
        <v>64</v>
      </c>
      <c r="AN294" s="15" t="e">
        <v>#N/A</v>
      </c>
      <c r="AO294" t="str">
        <f>RIGHT('CMO Input'!$T294,(LEN('CMO Input'!$T294)-FIND(" ",'CMO Input'!$T294,1)))</f>
        <v>4-5”</v>
      </c>
      <c r="AP294">
        <f>'CMO Input'!$O294</f>
        <v>4</v>
      </c>
      <c r="AR294" t="str">
        <f>Table2[[#This Row],[Policy / Non Policy]]</f>
        <v>Policy</v>
      </c>
      <c r="AS294" t="str">
        <f>'CMO Input'!$U294</f>
        <v>Tier 1</v>
      </c>
      <c r="AT294" t="str">
        <f>'CMO Input'!$P294</f>
        <v>CI</v>
      </c>
      <c r="AU294" t="str" cm="1">
        <f t="array" ref="AU2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4" s="8" t="str">
        <f>TEXT('CMO Input'!$D294,"MMM-YY")</f>
        <v>September</v>
      </c>
    </row>
    <row r="295" spans="1:48" x14ac:dyDescent="0.25">
      <c r="A295" s="18">
        <v>510825696</v>
      </c>
      <c r="B295" s="16" t="s">
        <v>180</v>
      </c>
      <c r="C295" s="16" t="s">
        <v>181</v>
      </c>
      <c r="D295" s="16" t="s">
        <v>157</v>
      </c>
      <c r="E295" s="17">
        <v>25</v>
      </c>
      <c r="F295" s="16" t="s">
        <v>46</v>
      </c>
      <c r="G295" s="17" t="s">
        <v>80</v>
      </c>
      <c r="H295" s="16" t="s">
        <v>307</v>
      </c>
      <c r="I295" s="16" t="s">
        <v>368</v>
      </c>
      <c r="J295" s="16" t="s">
        <v>385</v>
      </c>
      <c r="K295" s="18">
        <v>510825696</v>
      </c>
      <c r="L295" s="16" t="s">
        <v>116</v>
      </c>
      <c r="M295" s="16">
        <v>6.4</v>
      </c>
      <c r="N295" s="16" t="s">
        <v>52</v>
      </c>
      <c r="O295" s="16">
        <v>4</v>
      </c>
      <c r="P295" s="16" t="s">
        <v>53</v>
      </c>
      <c r="Q295" s="16">
        <v>50</v>
      </c>
      <c r="R295" s="16" t="s">
        <v>54</v>
      </c>
      <c r="S295" s="16" t="s">
        <v>117</v>
      </c>
      <c r="T295" s="16" t="s">
        <v>118</v>
      </c>
      <c r="U295" s="16" t="s">
        <v>94</v>
      </c>
      <c r="V295" s="16" t="s">
        <v>58</v>
      </c>
      <c r="W295" s="16" t="s">
        <v>95</v>
      </c>
      <c r="X295" s="16" t="b">
        <v>0</v>
      </c>
      <c r="Y295" s="16" t="b">
        <v>0</v>
      </c>
      <c r="Z295" s="16" t="e">
        <v>#N/A</v>
      </c>
      <c r="AA295" s="16">
        <v>0.32</v>
      </c>
      <c r="AB295" s="16">
        <v>0</v>
      </c>
      <c r="AC295" s="16" t="s">
        <v>181</v>
      </c>
      <c r="AD295" s="16" t="s">
        <v>368</v>
      </c>
      <c r="AE295" s="16" t="s">
        <v>385</v>
      </c>
      <c r="AF295" s="16" t="s">
        <v>185</v>
      </c>
      <c r="AG295" s="16" t="s">
        <v>8</v>
      </c>
      <c r="AH295" s="16" t="b">
        <v>0</v>
      </c>
      <c r="AI295" s="16" t="s">
        <v>60</v>
      </c>
      <c r="AJ295" s="16" t="s">
        <v>186</v>
      </c>
      <c r="AK295" s="16" t="s">
        <v>147</v>
      </c>
      <c r="AL295" s="16" t="s">
        <v>265</v>
      </c>
      <c r="AM295" s="16" t="s">
        <v>64</v>
      </c>
      <c r="AN295" s="19" t="e">
        <v>#N/A</v>
      </c>
      <c r="AO295" t="str">
        <f>RIGHT('CMO Input'!$T295,(LEN('CMO Input'!$T295)-FIND(" ",'CMO Input'!$T295,1)))</f>
        <v>4-5”</v>
      </c>
      <c r="AP295">
        <f>'CMO Input'!$O295</f>
        <v>4</v>
      </c>
      <c r="AR295" t="str">
        <f>Table2[[#This Row],[Policy / Non Policy]]</f>
        <v>Policy</v>
      </c>
      <c r="AS295" t="str">
        <f>'CMO Input'!$U295</f>
        <v>Tier 1</v>
      </c>
      <c r="AT295" t="str">
        <f>'CMO Input'!$P295</f>
        <v>CI</v>
      </c>
      <c r="AU295" t="str" cm="1">
        <f t="array" ref="AU2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5" s="8" t="str">
        <f>TEXT('CMO Input'!$D295,"MMM-YY")</f>
        <v>September</v>
      </c>
    </row>
    <row r="296" spans="1:48" x14ac:dyDescent="0.25">
      <c r="A296" s="14">
        <v>510829145</v>
      </c>
      <c r="B296" s="12" t="s">
        <v>180</v>
      </c>
      <c r="C296" s="12" t="s">
        <v>181</v>
      </c>
      <c r="D296" s="12" t="s">
        <v>157</v>
      </c>
      <c r="E296" s="13">
        <v>25</v>
      </c>
      <c r="F296" s="12" t="s">
        <v>46</v>
      </c>
      <c r="G296" s="13" t="s">
        <v>80</v>
      </c>
      <c r="H296" s="12" t="s">
        <v>307</v>
      </c>
      <c r="I296" s="12" t="s">
        <v>368</v>
      </c>
      <c r="J296" s="12" t="s">
        <v>386</v>
      </c>
      <c r="K296" s="14">
        <v>510829145</v>
      </c>
      <c r="L296" s="12" t="s">
        <v>116</v>
      </c>
      <c r="M296" s="12">
        <v>5.5</v>
      </c>
      <c r="N296" s="12" t="s">
        <v>52</v>
      </c>
      <c r="O296" s="12">
        <v>4</v>
      </c>
      <c r="P296" s="12" t="s">
        <v>53</v>
      </c>
      <c r="Q296" s="12">
        <v>106</v>
      </c>
      <c r="R296" s="12" t="s">
        <v>54</v>
      </c>
      <c r="S296" s="12" t="s">
        <v>117</v>
      </c>
      <c r="T296" s="12" t="s">
        <v>118</v>
      </c>
      <c r="U296" s="12" t="s">
        <v>94</v>
      </c>
      <c r="V296" s="12" t="s">
        <v>58</v>
      </c>
      <c r="W296" s="12" t="s">
        <v>95</v>
      </c>
      <c r="X296" s="12" t="b">
        <v>0</v>
      </c>
      <c r="Y296" s="12" t="b">
        <v>0</v>
      </c>
      <c r="Z296" s="12" t="e">
        <v>#N/A</v>
      </c>
      <c r="AA296" s="12">
        <v>0.58299999999999996</v>
      </c>
      <c r="AB296" s="12">
        <v>0</v>
      </c>
      <c r="AC296" s="12" t="s">
        <v>181</v>
      </c>
      <c r="AD296" s="12" t="s">
        <v>368</v>
      </c>
      <c r="AE296" s="12" t="s">
        <v>386</v>
      </c>
      <c r="AF296" s="12" t="s">
        <v>185</v>
      </c>
      <c r="AG296" s="12" t="s">
        <v>8</v>
      </c>
      <c r="AH296" s="12" t="b">
        <v>0</v>
      </c>
      <c r="AI296" s="12" t="s">
        <v>60</v>
      </c>
      <c r="AJ296" s="12" t="s">
        <v>186</v>
      </c>
      <c r="AK296" s="12" t="s">
        <v>147</v>
      </c>
      <c r="AL296" s="12" t="s">
        <v>265</v>
      </c>
      <c r="AM296" s="12" t="s">
        <v>64</v>
      </c>
      <c r="AN296" s="15" t="e">
        <v>#N/A</v>
      </c>
      <c r="AO296" t="str">
        <f>RIGHT('CMO Input'!$T296,(LEN('CMO Input'!$T296)-FIND(" ",'CMO Input'!$T296,1)))</f>
        <v>4-5”</v>
      </c>
      <c r="AP296">
        <f>'CMO Input'!$O296</f>
        <v>4</v>
      </c>
      <c r="AR296" t="str">
        <f>Table2[[#This Row],[Policy / Non Policy]]</f>
        <v>Policy</v>
      </c>
      <c r="AS296" t="str">
        <f>'CMO Input'!$U296</f>
        <v>Tier 1</v>
      </c>
      <c r="AT296" t="str">
        <f>'CMO Input'!$P296</f>
        <v>CI</v>
      </c>
      <c r="AU296" t="str" cm="1">
        <f t="array" ref="AU2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6" s="8" t="str">
        <f>TEXT('CMO Input'!$D296,"MMM-YY")</f>
        <v>September</v>
      </c>
    </row>
    <row r="297" spans="1:48" x14ac:dyDescent="0.25">
      <c r="A297" s="18">
        <v>510855769</v>
      </c>
      <c r="B297" s="16" t="s">
        <v>180</v>
      </c>
      <c r="C297" s="16" t="s">
        <v>181</v>
      </c>
      <c r="D297" s="16" t="s">
        <v>157</v>
      </c>
      <c r="E297" s="17">
        <v>25</v>
      </c>
      <c r="F297" s="16" t="s">
        <v>46</v>
      </c>
      <c r="G297" s="17" t="s">
        <v>80</v>
      </c>
      <c r="H297" s="16" t="s">
        <v>307</v>
      </c>
      <c r="I297" s="16" t="s">
        <v>378</v>
      </c>
      <c r="J297" s="16" t="s">
        <v>387</v>
      </c>
      <c r="K297" s="18">
        <v>510855769</v>
      </c>
      <c r="L297" s="16" t="s">
        <v>116</v>
      </c>
      <c r="M297" s="16">
        <v>23.2</v>
      </c>
      <c r="N297" s="16" t="s">
        <v>52</v>
      </c>
      <c r="O297" s="16">
        <v>4</v>
      </c>
      <c r="P297" s="16" t="s">
        <v>91</v>
      </c>
      <c r="Q297" s="16">
        <v>50</v>
      </c>
      <c r="R297" s="16" t="s">
        <v>54</v>
      </c>
      <c r="S297" s="16" t="s">
        <v>117</v>
      </c>
      <c r="T297" s="16" t="s">
        <v>118</v>
      </c>
      <c r="U297" s="16" t="s">
        <v>94</v>
      </c>
      <c r="V297" s="16" t="s">
        <v>58</v>
      </c>
      <c r="W297" s="16" t="s">
        <v>95</v>
      </c>
      <c r="X297" s="16" t="b">
        <v>0</v>
      </c>
      <c r="Y297" s="16" t="b">
        <v>0</v>
      </c>
      <c r="Z297" s="16" t="e">
        <v>#N/A</v>
      </c>
      <c r="AA297" s="16">
        <v>1.1599999999999999</v>
      </c>
      <c r="AB297" s="16">
        <v>0</v>
      </c>
      <c r="AC297" s="16" t="s">
        <v>181</v>
      </c>
      <c r="AD297" s="16" t="s">
        <v>378</v>
      </c>
      <c r="AE297" s="16" t="s">
        <v>387</v>
      </c>
      <c r="AF297" s="16" t="s">
        <v>185</v>
      </c>
      <c r="AG297" s="16" t="s">
        <v>8</v>
      </c>
      <c r="AH297" s="16" t="b">
        <v>0</v>
      </c>
      <c r="AI297" s="16" t="s">
        <v>60</v>
      </c>
      <c r="AJ297" s="16" t="s">
        <v>186</v>
      </c>
      <c r="AK297" s="16" t="s">
        <v>147</v>
      </c>
      <c r="AL297" s="16" t="s">
        <v>207</v>
      </c>
      <c r="AM297" s="16" t="s">
        <v>64</v>
      </c>
      <c r="AN297" s="19" t="e">
        <v>#N/A</v>
      </c>
      <c r="AO297" t="str">
        <f>RIGHT('CMO Input'!$T297,(LEN('CMO Input'!$T297)-FIND(" ",'CMO Input'!$T297,1)))</f>
        <v>4-5”</v>
      </c>
      <c r="AP297">
        <f>'CMO Input'!$O297</f>
        <v>4</v>
      </c>
      <c r="AR297" t="str">
        <f>Table2[[#This Row],[Policy / Non Policy]]</f>
        <v>Policy</v>
      </c>
      <c r="AS297" t="str">
        <f>'CMO Input'!$U297</f>
        <v>Tier 1</v>
      </c>
      <c r="AT297" t="str">
        <f>'CMO Input'!$P297</f>
        <v>DI</v>
      </c>
      <c r="AU297" t="str" cm="1">
        <f t="array" ref="AU2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7" s="8" t="str">
        <f>TEXT('CMO Input'!$D297,"MMM-YY")</f>
        <v>September</v>
      </c>
    </row>
    <row r="298" spans="1:48" x14ac:dyDescent="0.25">
      <c r="A298" s="14">
        <v>510877263</v>
      </c>
      <c r="B298" s="12" t="s">
        <v>180</v>
      </c>
      <c r="C298" s="12" t="s">
        <v>181</v>
      </c>
      <c r="D298" s="12" t="s">
        <v>157</v>
      </c>
      <c r="E298" s="13">
        <v>25</v>
      </c>
      <c r="F298" s="12" t="s">
        <v>46</v>
      </c>
      <c r="G298" s="13" t="s">
        <v>80</v>
      </c>
      <c r="H298" s="12" t="s">
        <v>307</v>
      </c>
      <c r="I298" s="12" t="s">
        <v>388</v>
      </c>
      <c r="J298" s="12" t="s">
        <v>389</v>
      </c>
      <c r="K298" s="14">
        <v>510877263</v>
      </c>
      <c r="L298" s="12" t="s">
        <v>116</v>
      </c>
      <c r="M298" s="12">
        <v>11.5</v>
      </c>
      <c r="N298" s="12" t="s">
        <v>52</v>
      </c>
      <c r="O298" s="12">
        <v>4</v>
      </c>
      <c r="P298" s="12" t="s">
        <v>53</v>
      </c>
      <c r="Q298" s="12">
        <v>92</v>
      </c>
      <c r="R298" s="12" t="s">
        <v>54</v>
      </c>
      <c r="S298" s="12" t="s">
        <v>117</v>
      </c>
      <c r="T298" s="12" t="s">
        <v>118</v>
      </c>
      <c r="U298" s="12" t="s">
        <v>94</v>
      </c>
      <c r="V298" s="12" t="s">
        <v>58</v>
      </c>
      <c r="W298" s="12" t="s">
        <v>95</v>
      </c>
      <c r="X298" s="12" t="b">
        <v>0</v>
      </c>
      <c r="Y298" s="12" t="b">
        <v>0</v>
      </c>
      <c r="Z298" s="12" t="e">
        <v>#N/A</v>
      </c>
      <c r="AA298" s="12">
        <v>1.0580000000000001</v>
      </c>
      <c r="AB298" s="12">
        <v>0</v>
      </c>
      <c r="AC298" s="12" t="s">
        <v>181</v>
      </c>
      <c r="AD298" s="12" t="s">
        <v>388</v>
      </c>
      <c r="AE298" s="12" t="s">
        <v>389</v>
      </c>
      <c r="AF298" s="12" t="s">
        <v>185</v>
      </c>
      <c r="AG298" s="12" t="s">
        <v>8</v>
      </c>
      <c r="AH298" s="12" t="b">
        <v>0</v>
      </c>
      <c r="AI298" s="12" t="s">
        <v>60</v>
      </c>
      <c r="AJ298" s="12" t="s">
        <v>186</v>
      </c>
      <c r="AK298" s="12" t="s">
        <v>147</v>
      </c>
      <c r="AL298" s="12" t="s">
        <v>375</v>
      </c>
      <c r="AM298" s="12" t="s">
        <v>64</v>
      </c>
      <c r="AN298" s="15" t="e">
        <v>#N/A</v>
      </c>
      <c r="AO298" t="str">
        <f>RIGHT('CMO Input'!$T298,(LEN('CMO Input'!$T298)-FIND(" ",'CMO Input'!$T298,1)))</f>
        <v>4-5”</v>
      </c>
      <c r="AP298">
        <f>'CMO Input'!$O298</f>
        <v>4</v>
      </c>
      <c r="AR298" t="str">
        <f>Table2[[#This Row],[Policy / Non Policy]]</f>
        <v>Policy</v>
      </c>
      <c r="AS298" t="str">
        <f>'CMO Input'!$U298</f>
        <v>Tier 1</v>
      </c>
      <c r="AT298" t="str">
        <f>'CMO Input'!$P298</f>
        <v>CI</v>
      </c>
      <c r="AU298" t="str" cm="1">
        <f t="array" ref="AU2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8" s="8" t="str">
        <f>TEXT('CMO Input'!$D298,"MMM-YY")</f>
        <v>September</v>
      </c>
    </row>
    <row r="299" spans="1:48" x14ac:dyDescent="0.25">
      <c r="A299" s="18">
        <v>510877264</v>
      </c>
      <c r="B299" s="16" t="s">
        <v>180</v>
      </c>
      <c r="C299" s="16" t="s">
        <v>181</v>
      </c>
      <c r="D299" s="16" t="s">
        <v>157</v>
      </c>
      <c r="E299" s="17">
        <v>25</v>
      </c>
      <c r="F299" s="16" t="s">
        <v>46</v>
      </c>
      <c r="G299" s="17" t="s">
        <v>80</v>
      </c>
      <c r="H299" s="16" t="s">
        <v>307</v>
      </c>
      <c r="I299" s="16" t="s">
        <v>388</v>
      </c>
      <c r="J299" s="16" t="s">
        <v>389</v>
      </c>
      <c r="K299" s="18">
        <v>510877264</v>
      </c>
      <c r="L299" s="16" t="s">
        <v>116</v>
      </c>
      <c r="M299" s="16">
        <v>12.5</v>
      </c>
      <c r="N299" s="16" t="s">
        <v>52</v>
      </c>
      <c r="O299" s="16">
        <v>4</v>
      </c>
      <c r="P299" s="16" t="s">
        <v>53</v>
      </c>
      <c r="Q299" s="16">
        <v>33</v>
      </c>
      <c r="R299" s="16" t="s">
        <v>54</v>
      </c>
      <c r="S299" s="16" t="s">
        <v>117</v>
      </c>
      <c r="T299" s="16" t="s">
        <v>118</v>
      </c>
      <c r="U299" s="16" t="s">
        <v>94</v>
      </c>
      <c r="V299" s="16" t="s">
        <v>58</v>
      </c>
      <c r="W299" s="16" t="s">
        <v>95</v>
      </c>
      <c r="X299" s="16" t="b">
        <v>0</v>
      </c>
      <c r="Y299" s="16" t="b">
        <v>0</v>
      </c>
      <c r="Z299" s="16" t="e">
        <v>#N/A</v>
      </c>
      <c r="AA299" s="16">
        <v>0.41250000000000003</v>
      </c>
      <c r="AB299" s="16">
        <v>0</v>
      </c>
      <c r="AC299" s="16" t="s">
        <v>181</v>
      </c>
      <c r="AD299" s="16" t="s">
        <v>388</v>
      </c>
      <c r="AE299" s="16" t="s">
        <v>389</v>
      </c>
      <c r="AF299" s="16" t="s">
        <v>185</v>
      </c>
      <c r="AG299" s="16" t="s">
        <v>8</v>
      </c>
      <c r="AH299" s="16" t="b">
        <v>0</v>
      </c>
      <c r="AI299" s="16" t="s">
        <v>60</v>
      </c>
      <c r="AJ299" s="16" t="s">
        <v>186</v>
      </c>
      <c r="AK299" s="16" t="s">
        <v>147</v>
      </c>
      <c r="AL299" s="16" t="s">
        <v>375</v>
      </c>
      <c r="AM299" s="16" t="s">
        <v>64</v>
      </c>
      <c r="AN299" s="19" t="e">
        <v>#N/A</v>
      </c>
      <c r="AO299" t="str">
        <f>RIGHT('CMO Input'!$T299,(LEN('CMO Input'!$T299)-FIND(" ",'CMO Input'!$T299,1)))</f>
        <v>4-5”</v>
      </c>
      <c r="AP299">
        <f>'CMO Input'!$O299</f>
        <v>4</v>
      </c>
      <c r="AR299" t="str">
        <f>Table2[[#This Row],[Policy / Non Policy]]</f>
        <v>Policy</v>
      </c>
      <c r="AS299" t="str">
        <f>'CMO Input'!$U299</f>
        <v>Tier 1</v>
      </c>
      <c r="AT299" t="str">
        <f>'CMO Input'!$P299</f>
        <v>CI</v>
      </c>
      <c r="AU299" t="str" cm="1">
        <f t="array" ref="AU2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99" s="8" t="str">
        <f>TEXT('CMO Input'!$D299,"MMM-YY")</f>
        <v>September</v>
      </c>
    </row>
    <row r="300" spans="1:48" x14ac:dyDescent="0.25">
      <c r="A300" s="14">
        <v>510943986</v>
      </c>
      <c r="B300" s="12" t="s">
        <v>180</v>
      </c>
      <c r="C300" s="12" t="s">
        <v>181</v>
      </c>
      <c r="D300" s="12" t="s">
        <v>157</v>
      </c>
      <c r="E300" s="13">
        <v>25</v>
      </c>
      <c r="F300" s="12" t="s">
        <v>46</v>
      </c>
      <c r="G300" s="13" t="s">
        <v>309</v>
      </c>
      <c r="H300" s="12" t="s">
        <v>208</v>
      </c>
      <c r="I300" s="12" t="s">
        <v>236</v>
      </c>
      <c r="J300" s="12" t="s">
        <v>390</v>
      </c>
      <c r="K300" s="14">
        <v>510943986</v>
      </c>
      <c r="L300" s="12" t="s">
        <v>116</v>
      </c>
      <c r="M300" s="12">
        <v>3.7</v>
      </c>
      <c r="N300" s="12" t="s">
        <v>52</v>
      </c>
      <c r="O300" s="12">
        <v>6</v>
      </c>
      <c r="P300" s="12" t="s">
        <v>53</v>
      </c>
      <c r="Q300" s="12">
        <v>71</v>
      </c>
      <c r="R300" s="12" t="s">
        <v>54</v>
      </c>
      <c r="S300" s="12" t="s">
        <v>134</v>
      </c>
      <c r="T300" s="12" t="s">
        <v>135</v>
      </c>
      <c r="U300" s="12" t="s">
        <v>94</v>
      </c>
      <c r="V300" s="12" t="s">
        <v>58</v>
      </c>
      <c r="W300" s="12" t="s">
        <v>95</v>
      </c>
      <c r="X300" s="12" t="b">
        <v>0</v>
      </c>
      <c r="Y300" s="12" t="b">
        <v>0</v>
      </c>
      <c r="Z300" s="12" t="e">
        <v>#N/A</v>
      </c>
      <c r="AA300" s="12">
        <v>0.26269999999999999</v>
      </c>
      <c r="AB300" s="12">
        <v>0</v>
      </c>
      <c r="AC300" s="12" t="s">
        <v>181</v>
      </c>
      <c r="AD300" s="12" t="s">
        <v>236</v>
      </c>
      <c r="AE300" s="12" t="s">
        <v>390</v>
      </c>
      <c r="AF300" s="12" t="s">
        <v>192</v>
      </c>
      <c r="AG300" s="12" t="s">
        <v>8</v>
      </c>
      <c r="AH300" s="12" t="b">
        <v>0</v>
      </c>
      <c r="AI300" s="12" t="s">
        <v>60</v>
      </c>
      <c r="AJ300" s="12" t="s">
        <v>146</v>
      </c>
      <c r="AK300" s="12" t="s">
        <v>147</v>
      </c>
      <c r="AL300" s="12" t="s">
        <v>238</v>
      </c>
      <c r="AM300" s="12" t="s">
        <v>64</v>
      </c>
      <c r="AN300" s="15" t="e">
        <v>#N/A</v>
      </c>
      <c r="AO300" t="str">
        <f>RIGHT('CMO Input'!$T300,(LEN('CMO Input'!$T300)-FIND(" ",'CMO Input'!$T300,1)))</f>
        <v>6-7”</v>
      </c>
      <c r="AP300">
        <f>'CMO Input'!$O300</f>
        <v>6</v>
      </c>
      <c r="AR300" t="str">
        <f>Table2[[#This Row],[Policy / Non Policy]]</f>
        <v>Policy</v>
      </c>
      <c r="AS300" t="str">
        <f>'CMO Input'!$U300</f>
        <v>Tier 1</v>
      </c>
      <c r="AT300" t="str">
        <f>'CMO Input'!$P300</f>
        <v>CI</v>
      </c>
      <c r="AU300" t="str" cm="1">
        <f t="array" ref="AU3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0" s="8" t="str">
        <f>TEXT('CMO Input'!$D300,"MMM-YY")</f>
        <v>September</v>
      </c>
    </row>
    <row r="301" spans="1:48" x14ac:dyDescent="0.25">
      <c r="A301" s="18">
        <v>510881473</v>
      </c>
      <c r="B301" s="16" t="s">
        <v>180</v>
      </c>
      <c r="C301" s="16" t="s">
        <v>181</v>
      </c>
      <c r="D301" s="16" t="s">
        <v>157</v>
      </c>
      <c r="E301" s="17">
        <v>25</v>
      </c>
      <c r="F301" s="16" t="s">
        <v>46</v>
      </c>
      <c r="G301" s="17" t="s">
        <v>309</v>
      </c>
      <c r="H301" s="16" t="s">
        <v>310</v>
      </c>
      <c r="I301" s="16" t="s">
        <v>353</v>
      </c>
      <c r="J301" s="16" t="s">
        <v>354</v>
      </c>
      <c r="K301" s="18">
        <v>510881473</v>
      </c>
      <c r="L301" s="16" t="s">
        <v>116</v>
      </c>
      <c r="M301" s="16">
        <v>6.3</v>
      </c>
      <c r="N301" s="16" t="s">
        <v>52</v>
      </c>
      <c r="O301" s="16">
        <v>6</v>
      </c>
      <c r="P301" s="16" t="s">
        <v>53</v>
      </c>
      <c r="Q301" s="16">
        <v>28</v>
      </c>
      <c r="R301" s="16" t="s">
        <v>54</v>
      </c>
      <c r="S301" s="16" t="s">
        <v>134</v>
      </c>
      <c r="T301" s="16" t="s">
        <v>135</v>
      </c>
      <c r="U301" s="16" t="s">
        <v>94</v>
      </c>
      <c r="V301" s="16" t="s">
        <v>58</v>
      </c>
      <c r="W301" s="16" t="s">
        <v>95</v>
      </c>
      <c r="X301" s="16" t="b">
        <v>0</v>
      </c>
      <c r="Y301" s="16" t="b">
        <v>0</v>
      </c>
      <c r="Z301" s="16" t="e">
        <v>#N/A</v>
      </c>
      <c r="AA301" s="16">
        <v>0.1764</v>
      </c>
      <c r="AB301" s="16">
        <v>0</v>
      </c>
      <c r="AC301" s="16" t="s">
        <v>181</v>
      </c>
      <c r="AD301" s="16" t="s">
        <v>353</v>
      </c>
      <c r="AE301" s="16" t="s">
        <v>354</v>
      </c>
      <c r="AF301" s="16" t="s">
        <v>192</v>
      </c>
      <c r="AG301" s="16" t="s">
        <v>8</v>
      </c>
      <c r="AH301" s="16" t="b">
        <v>0</v>
      </c>
      <c r="AI301" s="16" t="s">
        <v>60</v>
      </c>
      <c r="AJ301" s="16" t="s">
        <v>146</v>
      </c>
      <c r="AK301" s="16" t="s">
        <v>147</v>
      </c>
      <c r="AL301" s="16" t="s">
        <v>363</v>
      </c>
      <c r="AM301" s="16" t="s">
        <v>64</v>
      </c>
      <c r="AN301" s="19" t="e">
        <v>#N/A</v>
      </c>
      <c r="AO301" t="str">
        <f>RIGHT('CMO Input'!$T301,(LEN('CMO Input'!$T301)-FIND(" ",'CMO Input'!$T301,1)))</f>
        <v>6-7”</v>
      </c>
      <c r="AP301">
        <f>'CMO Input'!$O301</f>
        <v>6</v>
      </c>
      <c r="AR301" t="str">
        <f>Table2[[#This Row],[Policy / Non Policy]]</f>
        <v>Policy</v>
      </c>
      <c r="AS301" t="str">
        <f>'CMO Input'!$U301</f>
        <v>Tier 1</v>
      </c>
      <c r="AT301" t="str">
        <f>'CMO Input'!$P301</f>
        <v>CI</v>
      </c>
      <c r="AU301" t="str" cm="1">
        <f t="array" ref="AU3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1" s="8" t="str">
        <f>TEXT('CMO Input'!$D301,"MMM-YY")</f>
        <v>September</v>
      </c>
    </row>
    <row r="302" spans="1:48" x14ac:dyDescent="0.25">
      <c r="A302" s="14">
        <v>510881765</v>
      </c>
      <c r="B302" s="12" t="s">
        <v>180</v>
      </c>
      <c r="C302" s="12" t="s">
        <v>181</v>
      </c>
      <c r="D302" s="12" t="s">
        <v>157</v>
      </c>
      <c r="E302" s="13">
        <v>25</v>
      </c>
      <c r="F302" s="12" t="s">
        <v>46</v>
      </c>
      <c r="G302" s="13" t="s">
        <v>309</v>
      </c>
      <c r="H302" s="12" t="s">
        <v>208</v>
      </c>
      <c r="I302" s="12" t="s">
        <v>356</v>
      </c>
      <c r="J302" s="12" t="s">
        <v>376</v>
      </c>
      <c r="K302" s="14">
        <v>510881765</v>
      </c>
      <c r="L302" s="12" t="s">
        <v>116</v>
      </c>
      <c r="M302" s="12">
        <v>7</v>
      </c>
      <c r="N302" s="12" t="s">
        <v>52</v>
      </c>
      <c r="O302" s="12">
        <v>6</v>
      </c>
      <c r="P302" s="12" t="s">
        <v>163</v>
      </c>
      <c r="Q302" s="12">
        <v>42</v>
      </c>
      <c r="R302" s="12" t="s">
        <v>54</v>
      </c>
      <c r="S302" s="12" t="s">
        <v>134</v>
      </c>
      <c r="T302" s="12" t="s">
        <v>135</v>
      </c>
      <c r="U302" s="12" t="s">
        <v>94</v>
      </c>
      <c r="V302" s="12" t="s">
        <v>58</v>
      </c>
      <c r="W302" s="12" t="s">
        <v>95</v>
      </c>
      <c r="X302" s="12" t="b">
        <v>0</v>
      </c>
      <c r="Y302" s="12" t="b">
        <v>0</v>
      </c>
      <c r="Z302" s="12" t="e">
        <v>#N/A</v>
      </c>
      <c r="AA302" s="12">
        <v>0.29399999999999998</v>
      </c>
      <c r="AB302" s="12">
        <v>0</v>
      </c>
      <c r="AC302" s="12" t="s">
        <v>181</v>
      </c>
      <c r="AD302" s="12" t="s">
        <v>356</v>
      </c>
      <c r="AE302" s="12" t="s">
        <v>376</v>
      </c>
      <c r="AF302" s="12" t="s">
        <v>192</v>
      </c>
      <c r="AG302" s="12" t="s">
        <v>8</v>
      </c>
      <c r="AH302" s="12" t="b">
        <v>0</v>
      </c>
      <c r="AI302" s="12" t="s">
        <v>60</v>
      </c>
      <c r="AJ302" s="12" t="s">
        <v>146</v>
      </c>
      <c r="AK302" s="12" t="s">
        <v>147</v>
      </c>
      <c r="AL302" s="12" t="s">
        <v>328</v>
      </c>
      <c r="AM302" s="12" t="s">
        <v>64</v>
      </c>
      <c r="AN302" s="15" t="e">
        <v>#N/A</v>
      </c>
      <c r="AO302" t="str">
        <f>RIGHT('CMO Input'!$T302,(LEN('CMO Input'!$T302)-FIND(" ",'CMO Input'!$T302,1)))</f>
        <v>6-7”</v>
      </c>
      <c r="AP302">
        <f>'CMO Input'!$O302</f>
        <v>6</v>
      </c>
      <c r="AR302" t="str">
        <f>Table2[[#This Row],[Policy / Non Policy]]</f>
        <v>Policy</v>
      </c>
      <c r="AS302" t="str">
        <f>'CMO Input'!$U302</f>
        <v>Tier 1</v>
      </c>
      <c r="AT302" t="str">
        <f>'CMO Input'!$P302</f>
        <v>SI</v>
      </c>
      <c r="AU302" t="str" cm="1">
        <f t="array" ref="AU3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2" s="8" t="str">
        <f>TEXT('CMO Input'!$D302,"MMM-YY")</f>
        <v>September</v>
      </c>
    </row>
    <row r="303" spans="1:48" x14ac:dyDescent="0.25">
      <c r="A303" s="18">
        <v>510878294</v>
      </c>
      <c r="B303" s="16" t="s">
        <v>180</v>
      </c>
      <c r="C303" s="16" t="s">
        <v>181</v>
      </c>
      <c r="D303" s="16" t="s">
        <v>157</v>
      </c>
      <c r="E303" s="17">
        <v>25</v>
      </c>
      <c r="F303" s="16" t="s">
        <v>46</v>
      </c>
      <c r="G303" s="17" t="s">
        <v>80</v>
      </c>
      <c r="H303" s="16" t="s">
        <v>307</v>
      </c>
      <c r="I303" s="16" t="s">
        <v>378</v>
      </c>
      <c r="J303" s="16" t="s">
        <v>379</v>
      </c>
      <c r="K303" s="18">
        <v>510878294</v>
      </c>
      <c r="L303" s="16" t="s">
        <v>116</v>
      </c>
      <c r="M303" s="16">
        <v>3.1</v>
      </c>
      <c r="N303" s="16" t="s">
        <v>52</v>
      </c>
      <c r="O303" s="16">
        <v>6</v>
      </c>
      <c r="P303" s="16" t="s">
        <v>53</v>
      </c>
      <c r="Q303" s="16">
        <v>62</v>
      </c>
      <c r="R303" s="16" t="s">
        <v>54</v>
      </c>
      <c r="S303" s="16" t="s">
        <v>134</v>
      </c>
      <c r="T303" s="16" t="s">
        <v>135</v>
      </c>
      <c r="U303" s="16" t="s">
        <v>94</v>
      </c>
      <c r="V303" s="16" t="s">
        <v>58</v>
      </c>
      <c r="W303" s="16" t="s">
        <v>95</v>
      </c>
      <c r="X303" s="16" t="b">
        <v>0</v>
      </c>
      <c r="Y303" s="16" t="b">
        <v>0</v>
      </c>
      <c r="Z303" s="16" t="e">
        <v>#N/A</v>
      </c>
      <c r="AA303" s="16">
        <v>0.19219999999999998</v>
      </c>
      <c r="AB303" s="16">
        <v>0</v>
      </c>
      <c r="AC303" s="16" t="s">
        <v>181</v>
      </c>
      <c r="AD303" s="16" t="s">
        <v>378</v>
      </c>
      <c r="AE303" s="16" t="s">
        <v>379</v>
      </c>
      <c r="AF303" s="16" t="s">
        <v>185</v>
      </c>
      <c r="AG303" s="16" t="s">
        <v>8</v>
      </c>
      <c r="AH303" s="16" t="b">
        <v>0</v>
      </c>
      <c r="AI303" s="16" t="s">
        <v>60</v>
      </c>
      <c r="AJ303" s="16" t="s">
        <v>186</v>
      </c>
      <c r="AK303" s="16" t="s">
        <v>147</v>
      </c>
      <c r="AL303" s="16" t="s">
        <v>207</v>
      </c>
      <c r="AM303" s="16" t="s">
        <v>64</v>
      </c>
      <c r="AN303" s="19" t="e">
        <v>#N/A</v>
      </c>
      <c r="AO303" t="str">
        <f>RIGHT('CMO Input'!$T303,(LEN('CMO Input'!$T303)-FIND(" ",'CMO Input'!$T303,1)))</f>
        <v>6-7”</v>
      </c>
      <c r="AP303">
        <f>'CMO Input'!$O303</f>
        <v>6</v>
      </c>
      <c r="AR303" t="str">
        <f>Table2[[#This Row],[Policy / Non Policy]]</f>
        <v>Policy</v>
      </c>
      <c r="AS303" t="str">
        <f>'CMO Input'!$U303</f>
        <v>Tier 1</v>
      </c>
      <c r="AT303" t="str">
        <f>'CMO Input'!$P303</f>
        <v>CI</v>
      </c>
      <c r="AU303" t="str" cm="1">
        <f t="array" ref="AU3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3" s="8" t="str">
        <f>TEXT('CMO Input'!$D303,"MMM-YY")</f>
        <v>September</v>
      </c>
    </row>
    <row r="304" spans="1:48" x14ac:dyDescent="0.25">
      <c r="A304" s="14">
        <v>510780084</v>
      </c>
      <c r="B304" s="12" t="s">
        <v>180</v>
      </c>
      <c r="C304" s="12" t="s">
        <v>181</v>
      </c>
      <c r="D304" s="12" t="s">
        <v>157</v>
      </c>
      <c r="E304" s="13">
        <v>25</v>
      </c>
      <c r="F304" s="12" t="s">
        <v>46</v>
      </c>
      <c r="G304" s="13" t="s">
        <v>309</v>
      </c>
      <c r="H304" s="12" t="s">
        <v>312</v>
      </c>
      <c r="I304" s="12" t="s">
        <v>391</v>
      </c>
      <c r="J304" s="12" t="s">
        <v>392</v>
      </c>
      <c r="K304" s="14">
        <v>510780084</v>
      </c>
      <c r="L304" s="12" t="s">
        <v>116</v>
      </c>
      <c r="M304" s="12">
        <v>10.5</v>
      </c>
      <c r="N304" s="12" t="s">
        <v>52</v>
      </c>
      <c r="O304" s="12">
        <v>8</v>
      </c>
      <c r="P304" s="12" t="s">
        <v>53</v>
      </c>
      <c r="Q304" s="12">
        <v>14</v>
      </c>
      <c r="R304" s="12" t="s">
        <v>54</v>
      </c>
      <c r="S304" s="12" t="s">
        <v>92</v>
      </c>
      <c r="T304" s="12" t="s">
        <v>93</v>
      </c>
      <c r="U304" s="12" t="s">
        <v>94</v>
      </c>
      <c r="V304" s="12" t="s">
        <v>58</v>
      </c>
      <c r="W304" s="12" t="s">
        <v>95</v>
      </c>
      <c r="X304" s="12" t="b">
        <v>0</v>
      </c>
      <c r="Y304" s="12" t="b">
        <v>0</v>
      </c>
      <c r="Z304" s="12" t="e">
        <v>#N/A</v>
      </c>
      <c r="AA304" s="12">
        <v>0.14700000000000002</v>
      </c>
      <c r="AB304" s="12">
        <v>0</v>
      </c>
      <c r="AC304" s="12" t="s">
        <v>181</v>
      </c>
      <c r="AD304" s="12" t="s">
        <v>391</v>
      </c>
      <c r="AE304" s="12" t="s">
        <v>392</v>
      </c>
      <c r="AF304" s="12" t="s">
        <v>281</v>
      </c>
      <c r="AG304" s="12" t="s">
        <v>8</v>
      </c>
      <c r="AH304" s="12" t="b">
        <v>0</v>
      </c>
      <c r="AI304" s="12" t="s">
        <v>60</v>
      </c>
      <c r="AJ304" s="12" t="s">
        <v>10</v>
      </c>
      <c r="AK304" s="12" t="s">
        <v>147</v>
      </c>
      <c r="AL304" s="12" t="s">
        <v>107</v>
      </c>
      <c r="AM304" s="12" t="s">
        <v>64</v>
      </c>
      <c r="AN304" s="15" t="e">
        <v>#N/A</v>
      </c>
      <c r="AO304" t="str">
        <f>RIGHT('CMO Input'!$T304,(LEN('CMO Input'!$T304)-FIND(" ",'CMO Input'!$T304,1)))</f>
        <v>8”</v>
      </c>
      <c r="AP304">
        <f>'CMO Input'!$O304</f>
        <v>8</v>
      </c>
      <c r="AR304" t="str">
        <f>Table2[[#This Row],[Policy / Non Policy]]</f>
        <v>Policy</v>
      </c>
      <c r="AS304" t="str">
        <f>'CMO Input'!$U304</f>
        <v>Tier 1</v>
      </c>
      <c r="AT304" t="str">
        <f>'CMO Input'!$P304</f>
        <v>CI</v>
      </c>
      <c r="AU304" t="str" cm="1">
        <f t="array" ref="AU3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04" s="8" t="str">
        <f>TEXT('CMO Input'!$D304,"MMM-YY")</f>
        <v>September</v>
      </c>
    </row>
    <row r="305" spans="1:48" x14ac:dyDescent="0.25">
      <c r="A305" s="18">
        <v>510943986</v>
      </c>
      <c r="B305" s="16" t="s">
        <v>180</v>
      </c>
      <c r="C305" s="16" t="s">
        <v>181</v>
      </c>
      <c r="D305" s="16" t="s">
        <v>157</v>
      </c>
      <c r="E305" s="17">
        <v>26</v>
      </c>
      <c r="F305" s="16" t="s">
        <v>46</v>
      </c>
      <c r="G305" s="17" t="s">
        <v>309</v>
      </c>
      <c r="H305" s="16" t="s">
        <v>208</v>
      </c>
      <c r="I305" s="16" t="s">
        <v>236</v>
      </c>
      <c r="J305" s="16" t="s">
        <v>390</v>
      </c>
      <c r="K305" s="18">
        <v>510943986</v>
      </c>
      <c r="L305" s="16" t="s">
        <v>116</v>
      </c>
      <c r="M305" s="16">
        <v>3.7</v>
      </c>
      <c r="N305" s="16" t="s">
        <v>52</v>
      </c>
      <c r="O305" s="16">
        <v>6</v>
      </c>
      <c r="P305" s="16" t="s">
        <v>53</v>
      </c>
      <c r="Q305" s="16">
        <v>31</v>
      </c>
      <c r="R305" s="16" t="s">
        <v>54</v>
      </c>
      <c r="S305" s="16" t="s">
        <v>134</v>
      </c>
      <c r="T305" s="16" t="s">
        <v>135</v>
      </c>
      <c r="U305" s="16" t="s">
        <v>94</v>
      </c>
      <c r="V305" s="16" t="s">
        <v>58</v>
      </c>
      <c r="W305" s="16" t="s">
        <v>95</v>
      </c>
      <c r="X305" s="16" t="b">
        <v>0</v>
      </c>
      <c r="Y305" s="16" t="b">
        <v>0</v>
      </c>
      <c r="Z305" s="16" t="e">
        <v>#N/A</v>
      </c>
      <c r="AA305" s="16">
        <v>0.11470000000000001</v>
      </c>
      <c r="AB305" s="16">
        <v>0</v>
      </c>
      <c r="AC305" s="16" t="s">
        <v>181</v>
      </c>
      <c r="AD305" s="16" t="s">
        <v>236</v>
      </c>
      <c r="AE305" s="16" t="s">
        <v>390</v>
      </c>
      <c r="AF305" s="16" t="s">
        <v>192</v>
      </c>
      <c r="AG305" s="16" t="s">
        <v>8</v>
      </c>
      <c r="AH305" s="16" t="b">
        <v>0</v>
      </c>
      <c r="AI305" s="16" t="s">
        <v>60</v>
      </c>
      <c r="AJ305" s="16" t="s">
        <v>146</v>
      </c>
      <c r="AK305" s="16" t="s">
        <v>147</v>
      </c>
      <c r="AL305" s="16" t="s">
        <v>238</v>
      </c>
      <c r="AM305" s="16" t="s">
        <v>64</v>
      </c>
      <c r="AN305" s="19" t="e">
        <v>#N/A</v>
      </c>
      <c r="AO305" t="str">
        <f>RIGHT('CMO Input'!$T305,(LEN('CMO Input'!$T305)-FIND(" ",'CMO Input'!$T305,1)))</f>
        <v>6-7”</v>
      </c>
      <c r="AP305">
        <f>'CMO Input'!$O305</f>
        <v>6</v>
      </c>
      <c r="AR305" t="str">
        <f>Table2[[#This Row],[Policy / Non Policy]]</f>
        <v>Policy</v>
      </c>
      <c r="AS305" t="str">
        <f>'CMO Input'!$U305</f>
        <v>Tier 1</v>
      </c>
      <c r="AT305" t="str">
        <f>'CMO Input'!$P305</f>
        <v>CI</v>
      </c>
      <c r="AU305" t="str" cm="1">
        <f t="array" ref="AU3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5" s="8" t="str">
        <f>TEXT('CMO Input'!$D305,"MMM-YY")</f>
        <v>September</v>
      </c>
    </row>
    <row r="306" spans="1:48" x14ac:dyDescent="0.25">
      <c r="A306" s="14">
        <v>510781035</v>
      </c>
      <c r="B306" s="12" t="s">
        <v>180</v>
      </c>
      <c r="C306" s="12" t="s">
        <v>181</v>
      </c>
      <c r="D306" s="12" t="s">
        <v>157</v>
      </c>
      <c r="E306" s="13">
        <v>26</v>
      </c>
      <c r="F306" s="12" t="s">
        <v>46</v>
      </c>
      <c r="G306" s="13" t="s">
        <v>309</v>
      </c>
      <c r="H306" s="12" t="s">
        <v>194</v>
      </c>
      <c r="I306" s="12" t="s">
        <v>337</v>
      </c>
      <c r="J306" s="12" t="s">
        <v>338</v>
      </c>
      <c r="K306" s="14">
        <v>510781035</v>
      </c>
      <c r="L306" s="12" t="s">
        <v>116</v>
      </c>
      <c r="M306" s="12">
        <v>4.4000000000000004</v>
      </c>
      <c r="N306" s="12" t="s">
        <v>52</v>
      </c>
      <c r="O306" s="12">
        <v>8</v>
      </c>
      <c r="P306" s="12" t="s">
        <v>53</v>
      </c>
      <c r="Q306" s="12">
        <v>140</v>
      </c>
      <c r="R306" s="12" t="s">
        <v>54</v>
      </c>
      <c r="S306" s="12" t="s">
        <v>92</v>
      </c>
      <c r="T306" s="12" t="s">
        <v>93</v>
      </c>
      <c r="U306" s="12" t="s">
        <v>94</v>
      </c>
      <c r="V306" s="12" t="s">
        <v>58</v>
      </c>
      <c r="W306" s="12" t="s">
        <v>95</v>
      </c>
      <c r="X306" s="12" t="b">
        <v>0</v>
      </c>
      <c r="Y306" s="12" t="b">
        <v>0</v>
      </c>
      <c r="Z306" s="12" t="e">
        <v>#N/A</v>
      </c>
      <c r="AA306" s="12">
        <v>0.61599999999999999</v>
      </c>
      <c r="AB306" s="12">
        <v>0</v>
      </c>
      <c r="AC306" s="12" t="s">
        <v>181</v>
      </c>
      <c r="AD306" s="12" t="s">
        <v>337</v>
      </c>
      <c r="AE306" s="12" t="s">
        <v>338</v>
      </c>
      <c r="AF306" s="12" t="s">
        <v>192</v>
      </c>
      <c r="AG306" s="12" t="s">
        <v>8</v>
      </c>
      <c r="AH306" s="12" t="b">
        <v>0</v>
      </c>
      <c r="AI306" s="12" t="s">
        <v>60</v>
      </c>
      <c r="AJ306" s="12" t="s">
        <v>146</v>
      </c>
      <c r="AK306" s="12" t="s">
        <v>147</v>
      </c>
      <c r="AL306" s="12" t="s">
        <v>155</v>
      </c>
      <c r="AM306" s="12" t="s">
        <v>64</v>
      </c>
      <c r="AN306" s="15" t="e">
        <v>#N/A</v>
      </c>
      <c r="AO306" t="str">
        <f>RIGHT('CMO Input'!$T306,(LEN('CMO Input'!$T306)-FIND(" ",'CMO Input'!$T306,1)))</f>
        <v>8”</v>
      </c>
      <c r="AP306">
        <f>'CMO Input'!$O306</f>
        <v>8</v>
      </c>
      <c r="AR306" t="str">
        <f>Table2[[#This Row],[Policy / Non Policy]]</f>
        <v>Policy</v>
      </c>
      <c r="AS306" t="str">
        <f>'CMO Input'!$U306</f>
        <v>Tier 1</v>
      </c>
      <c r="AT306" t="str">
        <f>'CMO Input'!$P306</f>
        <v>CI</v>
      </c>
      <c r="AU306" t="str" cm="1">
        <f t="array" ref="AU3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06" s="8" t="str">
        <f>TEXT('CMO Input'!$D306,"MMM-YY")</f>
        <v>September</v>
      </c>
    </row>
    <row r="307" spans="1:48" x14ac:dyDescent="0.25">
      <c r="A307" s="18">
        <v>510781036</v>
      </c>
      <c r="B307" s="16" t="s">
        <v>180</v>
      </c>
      <c r="C307" s="16" t="s">
        <v>181</v>
      </c>
      <c r="D307" s="16" t="s">
        <v>157</v>
      </c>
      <c r="E307" s="17">
        <v>26</v>
      </c>
      <c r="F307" s="16" t="s">
        <v>46</v>
      </c>
      <c r="G307" s="17" t="s">
        <v>309</v>
      </c>
      <c r="H307" s="16" t="s">
        <v>194</v>
      </c>
      <c r="I307" s="16" t="s">
        <v>337</v>
      </c>
      <c r="J307" s="16" t="s">
        <v>338</v>
      </c>
      <c r="K307" s="18">
        <v>510781036</v>
      </c>
      <c r="L307" s="16" t="s">
        <v>116</v>
      </c>
      <c r="M307" s="16">
        <v>3</v>
      </c>
      <c r="N307" s="16" t="s">
        <v>52</v>
      </c>
      <c r="O307" s="16">
        <v>6</v>
      </c>
      <c r="P307" s="16" t="s">
        <v>53</v>
      </c>
      <c r="Q307" s="16">
        <v>3</v>
      </c>
      <c r="R307" s="16" t="s">
        <v>54</v>
      </c>
      <c r="S307" s="16" t="s">
        <v>134</v>
      </c>
      <c r="T307" s="16" t="s">
        <v>135</v>
      </c>
      <c r="U307" s="16" t="s">
        <v>94</v>
      </c>
      <c r="V307" s="16" t="s">
        <v>58</v>
      </c>
      <c r="W307" s="16" t="s">
        <v>95</v>
      </c>
      <c r="X307" s="16" t="b">
        <v>0</v>
      </c>
      <c r="Y307" s="16" t="b">
        <v>0</v>
      </c>
      <c r="Z307" s="16" t="e">
        <v>#N/A</v>
      </c>
      <c r="AA307" s="16">
        <v>9.0000000000000011E-3</v>
      </c>
      <c r="AB307" s="16">
        <v>0</v>
      </c>
      <c r="AC307" s="16" t="s">
        <v>181</v>
      </c>
      <c r="AD307" s="16" t="s">
        <v>337</v>
      </c>
      <c r="AE307" s="16" t="s">
        <v>338</v>
      </c>
      <c r="AF307" s="16" t="s">
        <v>192</v>
      </c>
      <c r="AG307" s="16" t="s">
        <v>8</v>
      </c>
      <c r="AH307" s="16" t="b">
        <v>0</v>
      </c>
      <c r="AI307" s="16" t="s">
        <v>60</v>
      </c>
      <c r="AJ307" s="16" t="s">
        <v>146</v>
      </c>
      <c r="AK307" s="16" t="s">
        <v>147</v>
      </c>
      <c r="AL307" s="16" t="s">
        <v>155</v>
      </c>
      <c r="AM307" s="16" t="s">
        <v>64</v>
      </c>
      <c r="AN307" s="19" t="e">
        <v>#N/A</v>
      </c>
      <c r="AO307" t="str">
        <f>RIGHT('CMO Input'!$T307,(LEN('CMO Input'!$T307)-FIND(" ",'CMO Input'!$T307,1)))</f>
        <v>6-7”</v>
      </c>
      <c r="AP307">
        <f>'CMO Input'!$O307</f>
        <v>6</v>
      </c>
      <c r="AR307" t="str">
        <f>Table2[[#This Row],[Policy / Non Policy]]</f>
        <v>Policy</v>
      </c>
      <c r="AS307" t="str">
        <f>'CMO Input'!$U307</f>
        <v>Tier 1</v>
      </c>
      <c r="AT307" t="str">
        <f>'CMO Input'!$P307</f>
        <v>CI</v>
      </c>
      <c r="AU307" t="str" cm="1">
        <f t="array" ref="AU3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7" s="8" t="str">
        <f>TEXT('CMO Input'!$D307,"MMM-YY")</f>
        <v>September</v>
      </c>
    </row>
    <row r="308" spans="1:48" x14ac:dyDescent="0.25">
      <c r="A308" s="14">
        <v>613761296</v>
      </c>
      <c r="B308" s="12" t="s">
        <v>180</v>
      </c>
      <c r="C308" s="12" t="s">
        <v>181</v>
      </c>
      <c r="D308" s="12" t="s">
        <v>157</v>
      </c>
      <c r="E308" s="13">
        <v>26</v>
      </c>
      <c r="F308" s="12" t="s">
        <v>46</v>
      </c>
      <c r="G308" s="13" t="s">
        <v>309</v>
      </c>
      <c r="H308" s="12" t="s">
        <v>194</v>
      </c>
      <c r="I308" s="12" t="s">
        <v>337</v>
      </c>
      <c r="J308" s="12" t="s">
        <v>338</v>
      </c>
      <c r="K308" s="14">
        <v>613761296</v>
      </c>
      <c r="L308" s="12" t="s">
        <v>116</v>
      </c>
      <c r="M308" s="12">
        <v>9.5</v>
      </c>
      <c r="N308" s="12" t="s">
        <v>52</v>
      </c>
      <c r="O308" s="12">
        <v>6</v>
      </c>
      <c r="P308" s="12" t="s">
        <v>53</v>
      </c>
      <c r="Q308" s="12">
        <v>5.2</v>
      </c>
      <c r="R308" s="12" t="s">
        <v>54</v>
      </c>
      <c r="S308" s="12" t="s">
        <v>134</v>
      </c>
      <c r="T308" s="12" t="s">
        <v>135</v>
      </c>
      <c r="U308" s="12" t="s">
        <v>94</v>
      </c>
      <c r="V308" s="12" t="s">
        <v>58</v>
      </c>
      <c r="W308" s="12" t="s">
        <v>95</v>
      </c>
      <c r="X308" s="12" t="b">
        <v>0</v>
      </c>
      <c r="Y308" s="12" t="b">
        <v>0</v>
      </c>
      <c r="Z308" s="12" t="e">
        <v>#N/A</v>
      </c>
      <c r="AA308" s="12">
        <v>4.9399999999999999E-2</v>
      </c>
      <c r="AB308" s="12">
        <v>0</v>
      </c>
      <c r="AC308" s="12" t="s">
        <v>181</v>
      </c>
      <c r="AD308" s="12" t="s">
        <v>337</v>
      </c>
      <c r="AE308" s="12" t="s">
        <v>338</v>
      </c>
      <c r="AF308" s="12" t="s">
        <v>192</v>
      </c>
      <c r="AG308" s="12" t="s">
        <v>8</v>
      </c>
      <c r="AH308" s="12" t="b">
        <v>0</v>
      </c>
      <c r="AI308" s="12" t="s">
        <v>60</v>
      </c>
      <c r="AJ308" s="12" t="s">
        <v>146</v>
      </c>
      <c r="AK308" s="12" t="s">
        <v>147</v>
      </c>
      <c r="AL308" s="12" t="s">
        <v>155</v>
      </c>
      <c r="AM308" s="12" t="s">
        <v>64</v>
      </c>
      <c r="AN308" s="15" t="s">
        <v>126</v>
      </c>
      <c r="AO308" t="str">
        <f>RIGHT('CMO Input'!$T308,(LEN('CMO Input'!$T308)-FIND(" ",'CMO Input'!$T308,1)))</f>
        <v>6-7”</v>
      </c>
      <c r="AP308">
        <f>'CMO Input'!$O308</f>
        <v>6</v>
      </c>
      <c r="AR308" t="str">
        <f>Table2[[#This Row],[Policy / Non Policy]]</f>
        <v>Policy</v>
      </c>
      <c r="AS308" t="str">
        <f>'CMO Input'!$U308</f>
        <v>Tier 1</v>
      </c>
      <c r="AT308" t="str">
        <f>'CMO Input'!$P308</f>
        <v>CI</v>
      </c>
      <c r="AU308" t="str" cm="1">
        <f t="array" ref="AU3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8" s="8" t="str">
        <f>TEXT('CMO Input'!$D308,"MMM-YY")</f>
        <v>September</v>
      </c>
    </row>
    <row r="309" spans="1:48" x14ac:dyDescent="0.25">
      <c r="A309" s="18">
        <v>510921257</v>
      </c>
      <c r="B309" s="16" t="s">
        <v>180</v>
      </c>
      <c r="C309" s="16" t="s">
        <v>181</v>
      </c>
      <c r="D309" s="16" t="s">
        <v>157</v>
      </c>
      <c r="E309" s="17">
        <v>26</v>
      </c>
      <c r="F309" s="16" t="s">
        <v>46</v>
      </c>
      <c r="G309" s="17" t="s">
        <v>309</v>
      </c>
      <c r="H309" s="16" t="s">
        <v>310</v>
      </c>
      <c r="I309" s="16" t="s">
        <v>393</v>
      </c>
      <c r="J309" s="16" t="s">
        <v>394</v>
      </c>
      <c r="K309" s="18">
        <v>510921257</v>
      </c>
      <c r="L309" s="16" t="s">
        <v>116</v>
      </c>
      <c r="M309" s="16">
        <v>1.8</v>
      </c>
      <c r="N309" s="16" t="s">
        <v>52</v>
      </c>
      <c r="O309" s="16">
        <v>6</v>
      </c>
      <c r="P309" s="16" t="s">
        <v>53</v>
      </c>
      <c r="Q309" s="16">
        <v>75</v>
      </c>
      <c r="R309" s="16" t="s">
        <v>54</v>
      </c>
      <c r="S309" s="16" t="s">
        <v>134</v>
      </c>
      <c r="T309" s="16" t="s">
        <v>135</v>
      </c>
      <c r="U309" s="16" t="s">
        <v>94</v>
      </c>
      <c r="V309" s="16" t="s">
        <v>58</v>
      </c>
      <c r="W309" s="16" t="s">
        <v>95</v>
      </c>
      <c r="X309" s="16" t="b">
        <v>0</v>
      </c>
      <c r="Y309" s="16" t="b">
        <v>0</v>
      </c>
      <c r="Z309" s="16" t="e">
        <v>#N/A</v>
      </c>
      <c r="AA309" s="16">
        <v>0.13500000000000001</v>
      </c>
      <c r="AB309" s="16">
        <v>0</v>
      </c>
      <c r="AC309" s="16" t="s">
        <v>181</v>
      </c>
      <c r="AD309" s="16" t="s">
        <v>393</v>
      </c>
      <c r="AE309" s="16" t="s">
        <v>394</v>
      </c>
      <c r="AF309" s="16" t="s">
        <v>192</v>
      </c>
      <c r="AG309" s="16" t="s">
        <v>8</v>
      </c>
      <c r="AH309" s="16" t="b">
        <v>0</v>
      </c>
      <c r="AI309" s="16" t="s">
        <v>60</v>
      </c>
      <c r="AJ309" s="16" t="s">
        <v>146</v>
      </c>
      <c r="AK309" s="16" t="s">
        <v>147</v>
      </c>
      <c r="AL309" s="16" t="s">
        <v>211</v>
      </c>
      <c r="AM309" s="16" t="s">
        <v>64</v>
      </c>
      <c r="AN309" s="19" t="e">
        <v>#N/A</v>
      </c>
      <c r="AO309" t="str">
        <f>RIGHT('CMO Input'!$T309,(LEN('CMO Input'!$T309)-FIND(" ",'CMO Input'!$T309,1)))</f>
        <v>6-7”</v>
      </c>
      <c r="AP309">
        <f>'CMO Input'!$O309</f>
        <v>6</v>
      </c>
      <c r="AR309" t="str">
        <f>Table2[[#This Row],[Policy / Non Policy]]</f>
        <v>Policy</v>
      </c>
      <c r="AS309" t="str">
        <f>'CMO Input'!$U309</f>
        <v>Tier 1</v>
      </c>
      <c r="AT309" t="str">
        <f>'CMO Input'!$P309</f>
        <v>CI</v>
      </c>
      <c r="AU309" t="str" cm="1">
        <f t="array" ref="AU3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09" s="8" t="str">
        <f>TEXT('CMO Input'!$D309,"MMM-YY")</f>
        <v>September</v>
      </c>
    </row>
    <row r="310" spans="1:48" x14ac:dyDescent="0.25">
      <c r="A310" s="14">
        <v>510881765</v>
      </c>
      <c r="B310" s="12" t="s">
        <v>180</v>
      </c>
      <c r="C310" s="12" t="s">
        <v>181</v>
      </c>
      <c r="D310" s="12" t="s">
        <v>157</v>
      </c>
      <c r="E310" s="13">
        <v>26</v>
      </c>
      <c r="F310" s="12" t="s">
        <v>46</v>
      </c>
      <c r="G310" s="13" t="s">
        <v>309</v>
      </c>
      <c r="H310" s="12" t="s">
        <v>208</v>
      </c>
      <c r="I310" s="12" t="s">
        <v>356</v>
      </c>
      <c r="J310" s="12" t="s">
        <v>376</v>
      </c>
      <c r="K310" s="14">
        <v>510881765</v>
      </c>
      <c r="L310" s="12" t="s">
        <v>116</v>
      </c>
      <c r="M310" s="12">
        <v>7</v>
      </c>
      <c r="N310" s="12" t="s">
        <v>52</v>
      </c>
      <c r="O310" s="12">
        <v>6</v>
      </c>
      <c r="P310" s="12" t="s">
        <v>53</v>
      </c>
      <c r="Q310" s="12">
        <v>43</v>
      </c>
      <c r="R310" s="12" t="s">
        <v>54</v>
      </c>
      <c r="S310" s="12" t="s">
        <v>134</v>
      </c>
      <c r="T310" s="12" t="s">
        <v>135</v>
      </c>
      <c r="U310" s="12" t="s">
        <v>94</v>
      </c>
      <c r="V310" s="12" t="s">
        <v>58</v>
      </c>
      <c r="W310" s="12" t="s">
        <v>95</v>
      </c>
      <c r="X310" s="12" t="b">
        <v>0</v>
      </c>
      <c r="Y310" s="12" t="b">
        <v>0</v>
      </c>
      <c r="Z310" s="12" t="e">
        <v>#N/A</v>
      </c>
      <c r="AA310" s="12">
        <v>0.30099999999999999</v>
      </c>
      <c r="AB310" s="12">
        <v>0</v>
      </c>
      <c r="AC310" s="12" t="s">
        <v>181</v>
      </c>
      <c r="AD310" s="12" t="s">
        <v>356</v>
      </c>
      <c r="AE310" s="12" t="s">
        <v>376</v>
      </c>
      <c r="AF310" s="12" t="s">
        <v>192</v>
      </c>
      <c r="AG310" s="12" t="s">
        <v>8</v>
      </c>
      <c r="AH310" s="12" t="b">
        <v>0</v>
      </c>
      <c r="AI310" s="12" t="s">
        <v>60</v>
      </c>
      <c r="AJ310" s="12" t="s">
        <v>146</v>
      </c>
      <c r="AK310" s="12" t="s">
        <v>147</v>
      </c>
      <c r="AL310" s="12" t="s">
        <v>328</v>
      </c>
      <c r="AM310" s="12" t="s">
        <v>64</v>
      </c>
      <c r="AN310" s="15" t="e">
        <v>#N/A</v>
      </c>
      <c r="AO310" t="str">
        <f>RIGHT('CMO Input'!$T310,(LEN('CMO Input'!$T310)-FIND(" ",'CMO Input'!$T310,1)))</f>
        <v>6-7”</v>
      </c>
      <c r="AP310">
        <f>'CMO Input'!$O310</f>
        <v>6</v>
      </c>
      <c r="AR310" t="str">
        <f>Table2[[#This Row],[Policy / Non Policy]]</f>
        <v>Policy</v>
      </c>
      <c r="AS310" t="str">
        <f>'CMO Input'!$U310</f>
        <v>Tier 1</v>
      </c>
      <c r="AT310" t="str">
        <f>'CMO Input'!$P310</f>
        <v>CI</v>
      </c>
      <c r="AU310" t="str" cm="1">
        <f t="array" ref="AU3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10" s="8" t="str">
        <f>TEXT('CMO Input'!$D310,"MMM-YY")</f>
        <v>September</v>
      </c>
    </row>
    <row r="311" spans="1:48" x14ac:dyDescent="0.25">
      <c r="A311" s="18">
        <v>510819006</v>
      </c>
      <c r="B311" s="16" t="s">
        <v>180</v>
      </c>
      <c r="C311" s="16" t="s">
        <v>181</v>
      </c>
      <c r="D311" s="16" t="s">
        <v>157</v>
      </c>
      <c r="E311" s="17">
        <v>26</v>
      </c>
      <c r="F311" s="16" t="s">
        <v>46</v>
      </c>
      <c r="G311" s="17" t="s">
        <v>309</v>
      </c>
      <c r="H311" s="16" t="s">
        <v>208</v>
      </c>
      <c r="I311" s="16" t="s">
        <v>358</v>
      </c>
      <c r="J311" s="16" t="s">
        <v>359</v>
      </c>
      <c r="K311" s="18">
        <v>510819006</v>
      </c>
      <c r="L311" s="16" t="s">
        <v>116</v>
      </c>
      <c r="M311" s="16">
        <v>20.8</v>
      </c>
      <c r="N311" s="16" t="s">
        <v>52</v>
      </c>
      <c r="O311" s="16">
        <v>6</v>
      </c>
      <c r="P311" s="16" t="s">
        <v>53</v>
      </c>
      <c r="Q311" s="16">
        <v>96</v>
      </c>
      <c r="R311" s="16" t="s">
        <v>54</v>
      </c>
      <c r="S311" s="16" t="s">
        <v>134</v>
      </c>
      <c r="T311" s="16" t="s">
        <v>135</v>
      </c>
      <c r="U311" s="16" t="s">
        <v>94</v>
      </c>
      <c r="V311" s="16" t="s">
        <v>58</v>
      </c>
      <c r="W311" s="16" t="s">
        <v>95</v>
      </c>
      <c r="X311" s="16" t="b">
        <v>0</v>
      </c>
      <c r="Y311" s="16" t="b">
        <v>0</v>
      </c>
      <c r="Z311" s="16" t="e">
        <v>#N/A</v>
      </c>
      <c r="AA311" s="16">
        <v>1.9967999999999999</v>
      </c>
      <c r="AB311" s="16">
        <v>0</v>
      </c>
      <c r="AC311" s="16" t="s">
        <v>181</v>
      </c>
      <c r="AD311" s="16" t="s">
        <v>358</v>
      </c>
      <c r="AE311" s="16" t="s">
        <v>359</v>
      </c>
      <c r="AF311" s="16" t="s">
        <v>192</v>
      </c>
      <c r="AG311" s="16" t="s">
        <v>8</v>
      </c>
      <c r="AH311" s="16" t="b">
        <v>0</v>
      </c>
      <c r="AI311" s="16" t="s">
        <v>60</v>
      </c>
      <c r="AJ311" s="16" t="s">
        <v>146</v>
      </c>
      <c r="AK311" s="16" t="s">
        <v>147</v>
      </c>
      <c r="AL311" s="16" t="s">
        <v>197</v>
      </c>
      <c r="AM311" s="16" t="s">
        <v>64</v>
      </c>
      <c r="AN311" s="19" t="e">
        <v>#N/A</v>
      </c>
      <c r="AO311" t="str">
        <f>RIGHT('CMO Input'!$T311,(LEN('CMO Input'!$T311)-FIND(" ",'CMO Input'!$T311,1)))</f>
        <v>6-7”</v>
      </c>
      <c r="AP311">
        <f>'CMO Input'!$O311</f>
        <v>6</v>
      </c>
      <c r="AR311" t="str">
        <f>Table2[[#This Row],[Policy / Non Policy]]</f>
        <v>Policy</v>
      </c>
      <c r="AS311" t="str">
        <f>'CMO Input'!$U311</f>
        <v>Tier 1</v>
      </c>
      <c r="AT311" t="str">
        <f>'CMO Input'!$P311</f>
        <v>CI</v>
      </c>
      <c r="AU311" t="str" cm="1">
        <f t="array" ref="AU3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11" s="8" t="str">
        <f>TEXT('CMO Input'!$D311,"MMM-YY")</f>
        <v>September</v>
      </c>
    </row>
    <row r="312" spans="1:48" x14ac:dyDescent="0.25">
      <c r="A312" s="14">
        <v>510819381</v>
      </c>
      <c r="B312" s="12" t="s">
        <v>180</v>
      </c>
      <c r="C312" s="12" t="s">
        <v>181</v>
      </c>
      <c r="D312" s="12" t="s">
        <v>157</v>
      </c>
      <c r="E312" s="13">
        <v>26</v>
      </c>
      <c r="F312" s="12" t="s">
        <v>46</v>
      </c>
      <c r="G312" s="13" t="s">
        <v>309</v>
      </c>
      <c r="H312" s="12" t="s">
        <v>310</v>
      </c>
      <c r="I312" s="12" t="s">
        <v>395</v>
      </c>
      <c r="J312" s="12" t="s">
        <v>396</v>
      </c>
      <c r="K312" s="14">
        <v>510819381</v>
      </c>
      <c r="L312" s="12" t="s">
        <v>116</v>
      </c>
      <c r="M312" s="12">
        <v>14.1</v>
      </c>
      <c r="N312" s="12" t="s">
        <v>52</v>
      </c>
      <c r="O312" s="12">
        <v>4</v>
      </c>
      <c r="P312" s="12" t="s">
        <v>53</v>
      </c>
      <c r="Q312" s="12">
        <v>80</v>
      </c>
      <c r="R312" s="12" t="s">
        <v>54</v>
      </c>
      <c r="S312" s="12" t="s">
        <v>117</v>
      </c>
      <c r="T312" s="12" t="s">
        <v>118</v>
      </c>
      <c r="U312" s="12" t="s">
        <v>94</v>
      </c>
      <c r="V312" s="12" t="s">
        <v>58</v>
      </c>
      <c r="W312" s="12" t="s">
        <v>95</v>
      </c>
      <c r="X312" s="12" t="b">
        <v>0</v>
      </c>
      <c r="Y312" s="12" t="b">
        <v>0</v>
      </c>
      <c r="Z312" s="12" t="e">
        <v>#N/A</v>
      </c>
      <c r="AA312" s="12">
        <v>1.1279999999999999</v>
      </c>
      <c r="AB312" s="12">
        <v>0</v>
      </c>
      <c r="AC312" s="12" t="s">
        <v>181</v>
      </c>
      <c r="AD312" s="12" t="s">
        <v>395</v>
      </c>
      <c r="AE312" s="12" t="s">
        <v>396</v>
      </c>
      <c r="AF312" s="12" t="s">
        <v>192</v>
      </c>
      <c r="AG312" s="12" t="s">
        <v>8</v>
      </c>
      <c r="AH312" s="12" t="b">
        <v>0</v>
      </c>
      <c r="AI312" s="12" t="s">
        <v>60</v>
      </c>
      <c r="AJ312" s="12" t="s">
        <v>146</v>
      </c>
      <c r="AK312" s="12" t="s">
        <v>147</v>
      </c>
      <c r="AL312" s="12" t="s">
        <v>148</v>
      </c>
      <c r="AM312" s="12" t="s">
        <v>64</v>
      </c>
      <c r="AN312" s="15" t="e">
        <v>#N/A</v>
      </c>
      <c r="AO312" t="str">
        <f>RIGHT('CMO Input'!$T312,(LEN('CMO Input'!$T312)-FIND(" ",'CMO Input'!$T312,1)))</f>
        <v>4-5”</v>
      </c>
      <c r="AP312">
        <f>'CMO Input'!$O312</f>
        <v>4</v>
      </c>
      <c r="AR312" t="str">
        <f>Table2[[#This Row],[Policy / Non Policy]]</f>
        <v>Policy</v>
      </c>
      <c r="AS312" t="str">
        <f>'CMO Input'!$U312</f>
        <v>Tier 1</v>
      </c>
      <c r="AT312" t="str">
        <f>'CMO Input'!$P312</f>
        <v>CI</v>
      </c>
      <c r="AU312" t="str" cm="1">
        <f t="array" ref="AU3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2" s="8" t="str">
        <f>TEXT('CMO Input'!$D312,"MMM-YY")</f>
        <v>September</v>
      </c>
    </row>
    <row r="313" spans="1:48" x14ac:dyDescent="0.25">
      <c r="A313" s="18">
        <v>510947263</v>
      </c>
      <c r="B313" s="16" t="s">
        <v>180</v>
      </c>
      <c r="C313" s="16" t="s">
        <v>181</v>
      </c>
      <c r="D313" s="16" t="s">
        <v>157</v>
      </c>
      <c r="E313" s="17">
        <v>26</v>
      </c>
      <c r="F313" s="16" t="s">
        <v>46</v>
      </c>
      <c r="G313" s="17" t="s">
        <v>80</v>
      </c>
      <c r="H313" s="16" t="s">
        <v>339</v>
      </c>
      <c r="I313" s="16" t="s">
        <v>275</v>
      </c>
      <c r="J313" s="16" t="s">
        <v>276</v>
      </c>
      <c r="K313" s="18">
        <v>510947263</v>
      </c>
      <c r="L313" s="16" t="s">
        <v>90</v>
      </c>
      <c r="M313" s="16">
        <v>222.1</v>
      </c>
      <c r="N313" s="16" t="s">
        <v>52</v>
      </c>
      <c r="O313" s="16">
        <v>100</v>
      </c>
      <c r="P313" s="16" t="s">
        <v>91</v>
      </c>
      <c r="Q313" s="16">
        <v>10</v>
      </c>
      <c r="R313" s="16" t="s">
        <v>220</v>
      </c>
      <c r="S313" s="16" t="s">
        <v>221</v>
      </c>
      <c r="T313" s="16" t="s">
        <v>118</v>
      </c>
      <c r="U313" s="16" t="s">
        <v>94</v>
      </c>
      <c r="V313" s="16" t="s">
        <v>58</v>
      </c>
      <c r="W313" s="16" t="s">
        <v>95</v>
      </c>
      <c r="X313" s="16" t="b">
        <v>0</v>
      </c>
      <c r="Y313" s="16" t="b">
        <v>0</v>
      </c>
      <c r="Z313" s="16" t="e">
        <v>#N/A</v>
      </c>
      <c r="AA313" s="16">
        <v>2.2210000000000001</v>
      </c>
      <c r="AB313" s="16">
        <v>0</v>
      </c>
      <c r="AC313" s="16" t="s">
        <v>181</v>
      </c>
      <c r="AD313" s="16" t="s">
        <v>275</v>
      </c>
      <c r="AE313" s="16" t="s">
        <v>276</v>
      </c>
      <c r="AF313" s="16" t="s">
        <v>258</v>
      </c>
      <c r="AG313" s="16" t="s">
        <v>8</v>
      </c>
      <c r="AH313" s="16" t="b">
        <v>0</v>
      </c>
      <c r="AI313" s="16" t="s">
        <v>39</v>
      </c>
      <c r="AJ313" s="16" t="s">
        <v>10</v>
      </c>
      <c r="AK313" s="16" t="s">
        <v>90</v>
      </c>
      <c r="AL313" s="16" t="s">
        <v>272</v>
      </c>
      <c r="AM313" s="16" t="s">
        <v>64</v>
      </c>
      <c r="AN313" s="19" t="e">
        <v>#N/A</v>
      </c>
      <c r="AO313" t="str">
        <f>RIGHT('CMO Input'!$T313,(LEN('CMO Input'!$T313)-FIND(" ",'CMO Input'!$T313,1)))</f>
        <v>4-5”</v>
      </c>
      <c r="AP313">
        <f>'CMO Input'!$O313</f>
        <v>100</v>
      </c>
      <c r="AR313" t="str">
        <f>Table2[[#This Row],[Policy / Non Policy]]</f>
        <v>Policy</v>
      </c>
      <c r="AS313" t="str">
        <f>'CMO Input'!$U313</f>
        <v>Tier 1</v>
      </c>
      <c r="AT313" t="str">
        <f>'CMO Input'!$P313</f>
        <v>DI</v>
      </c>
      <c r="AU313" t="str" cm="1">
        <f t="array" ref="AU3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3" s="8" t="str">
        <f>TEXT('CMO Input'!$D313,"MMM-YY")</f>
        <v>September</v>
      </c>
    </row>
    <row r="314" spans="1:48" x14ac:dyDescent="0.25">
      <c r="A314" s="14">
        <v>220001950165</v>
      </c>
      <c r="B314" s="12" t="s">
        <v>180</v>
      </c>
      <c r="C314" s="12" t="s">
        <v>181</v>
      </c>
      <c r="D314" s="12" t="s">
        <v>157</v>
      </c>
      <c r="E314" s="13">
        <v>26</v>
      </c>
      <c r="F314" s="12" t="s">
        <v>46</v>
      </c>
      <c r="G314" s="13" t="s">
        <v>80</v>
      </c>
      <c r="H314" s="12" t="s">
        <v>307</v>
      </c>
      <c r="I314" s="12" t="s">
        <v>183</v>
      </c>
      <c r="J314" s="12" t="s">
        <v>184</v>
      </c>
      <c r="K314" s="14">
        <v>220001950165</v>
      </c>
      <c r="L314" s="12" t="s">
        <v>116</v>
      </c>
      <c r="M314" s="12">
        <v>0</v>
      </c>
      <c r="N314" s="12" t="s">
        <v>52</v>
      </c>
      <c r="O314" s="12">
        <v>4</v>
      </c>
      <c r="P314" s="12" t="s">
        <v>53</v>
      </c>
      <c r="Q314" s="12">
        <v>14</v>
      </c>
      <c r="R314" s="12" t="s">
        <v>54</v>
      </c>
      <c r="S314" s="12" t="s">
        <v>117</v>
      </c>
      <c r="T314" s="12" t="s">
        <v>118</v>
      </c>
      <c r="U314" s="12" t="s">
        <v>94</v>
      </c>
      <c r="V314" s="12" t="s">
        <v>58</v>
      </c>
      <c r="W314" s="12" t="s">
        <v>95</v>
      </c>
      <c r="X314" s="12" t="b">
        <v>0</v>
      </c>
      <c r="Y314" s="12" t="b">
        <v>0</v>
      </c>
      <c r="Z314" s="12" t="e">
        <v>#N/A</v>
      </c>
      <c r="AA314" s="12">
        <v>0</v>
      </c>
      <c r="AB314" s="12">
        <v>0</v>
      </c>
      <c r="AC314" s="12" t="s">
        <v>181</v>
      </c>
      <c r="AD314" s="12" t="s">
        <v>183</v>
      </c>
      <c r="AE314" s="12" t="s">
        <v>184</v>
      </c>
      <c r="AF314" s="12" t="s">
        <v>185</v>
      </c>
      <c r="AG314" s="12" t="s">
        <v>8</v>
      </c>
      <c r="AH314" s="12" t="b">
        <v>0</v>
      </c>
      <c r="AI314" s="12" t="s">
        <v>60</v>
      </c>
      <c r="AJ314" s="12" t="s">
        <v>186</v>
      </c>
      <c r="AK314" s="12" t="s">
        <v>147</v>
      </c>
      <c r="AL314" s="12" t="s">
        <v>301</v>
      </c>
      <c r="AM314" s="12" t="s">
        <v>64</v>
      </c>
      <c r="AN314" s="15" t="e">
        <v>#N/A</v>
      </c>
      <c r="AO314" t="str">
        <f>RIGHT('CMO Input'!$T314,(LEN('CMO Input'!$T314)-FIND(" ",'CMO Input'!$T314,1)))</f>
        <v>4-5”</v>
      </c>
      <c r="AP314">
        <f>'CMO Input'!$O314</f>
        <v>4</v>
      </c>
      <c r="AR314" t="str">
        <f>Table2[[#This Row],[Policy / Non Policy]]</f>
        <v>Policy</v>
      </c>
      <c r="AS314" t="str">
        <f>'CMO Input'!$U314</f>
        <v>Tier 1</v>
      </c>
      <c r="AT314" t="str">
        <f>'CMO Input'!$P314</f>
        <v>CI</v>
      </c>
      <c r="AU314" t="str" cm="1">
        <f t="array" ref="AU3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4" s="8" t="str">
        <f>TEXT('CMO Input'!$D314,"MMM-YY")</f>
        <v>September</v>
      </c>
    </row>
    <row r="315" spans="1:48" x14ac:dyDescent="0.25">
      <c r="A315" s="18">
        <v>510805937</v>
      </c>
      <c r="B315" s="16" t="s">
        <v>180</v>
      </c>
      <c r="C315" s="16" t="s">
        <v>181</v>
      </c>
      <c r="D315" s="16" t="s">
        <v>157</v>
      </c>
      <c r="E315" s="17">
        <v>26</v>
      </c>
      <c r="F315" s="16" t="s">
        <v>46</v>
      </c>
      <c r="G315" s="17" t="s">
        <v>80</v>
      </c>
      <c r="H315" s="16" t="s">
        <v>307</v>
      </c>
      <c r="I315" s="16" t="s">
        <v>368</v>
      </c>
      <c r="J315" s="16" t="s">
        <v>397</v>
      </c>
      <c r="K315" s="18">
        <v>510805937</v>
      </c>
      <c r="L315" s="16" t="s">
        <v>116</v>
      </c>
      <c r="M315" s="16">
        <v>6.1</v>
      </c>
      <c r="N315" s="16" t="s">
        <v>52</v>
      </c>
      <c r="O315" s="16">
        <v>4</v>
      </c>
      <c r="P315" s="16" t="s">
        <v>53</v>
      </c>
      <c r="Q315" s="16">
        <v>106</v>
      </c>
      <c r="R315" s="16" t="s">
        <v>54</v>
      </c>
      <c r="S315" s="16" t="s">
        <v>117</v>
      </c>
      <c r="T315" s="16" t="s">
        <v>118</v>
      </c>
      <c r="U315" s="16" t="s">
        <v>94</v>
      </c>
      <c r="V315" s="16" t="s">
        <v>58</v>
      </c>
      <c r="W315" s="16" t="s">
        <v>95</v>
      </c>
      <c r="X315" s="16" t="b">
        <v>0</v>
      </c>
      <c r="Y315" s="16" t="b">
        <v>0</v>
      </c>
      <c r="Z315" s="16" t="e">
        <v>#N/A</v>
      </c>
      <c r="AA315" s="16">
        <v>0.64659999999999995</v>
      </c>
      <c r="AB315" s="16">
        <v>0</v>
      </c>
      <c r="AC315" s="16" t="s">
        <v>181</v>
      </c>
      <c r="AD315" s="16" t="s">
        <v>368</v>
      </c>
      <c r="AE315" s="16" t="s">
        <v>397</v>
      </c>
      <c r="AF315" s="16" t="s">
        <v>185</v>
      </c>
      <c r="AG315" s="16" t="s">
        <v>8</v>
      </c>
      <c r="AH315" s="16" t="b">
        <v>0</v>
      </c>
      <c r="AI315" s="16" t="s">
        <v>60</v>
      </c>
      <c r="AJ315" s="16" t="s">
        <v>186</v>
      </c>
      <c r="AK315" s="16" t="s">
        <v>147</v>
      </c>
      <c r="AL315" s="16" t="s">
        <v>265</v>
      </c>
      <c r="AM315" s="16" t="s">
        <v>64</v>
      </c>
      <c r="AN315" s="19" t="e">
        <v>#N/A</v>
      </c>
      <c r="AO315" t="str">
        <f>RIGHT('CMO Input'!$T315,(LEN('CMO Input'!$T315)-FIND(" ",'CMO Input'!$T315,1)))</f>
        <v>4-5”</v>
      </c>
      <c r="AP315">
        <f>'CMO Input'!$O315</f>
        <v>4</v>
      </c>
      <c r="AR315" t="str">
        <f>Table2[[#This Row],[Policy / Non Policy]]</f>
        <v>Policy</v>
      </c>
      <c r="AS315" t="str">
        <f>'CMO Input'!$U315</f>
        <v>Tier 1</v>
      </c>
      <c r="AT315" t="str">
        <f>'CMO Input'!$P315</f>
        <v>CI</v>
      </c>
      <c r="AU315" t="str" cm="1">
        <f t="array" ref="AU3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5" s="8" t="str">
        <f>TEXT('CMO Input'!$D315,"MMM-YY")</f>
        <v>September</v>
      </c>
    </row>
    <row r="316" spans="1:48" x14ac:dyDescent="0.25">
      <c r="A316" s="14">
        <v>510825944</v>
      </c>
      <c r="B316" s="12" t="s">
        <v>180</v>
      </c>
      <c r="C316" s="12" t="s">
        <v>181</v>
      </c>
      <c r="D316" s="12" t="s">
        <v>157</v>
      </c>
      <c r="E316" s="13">
        <v>26</v>
      </c>
      <c r="F316" s="12" t="s">
        <v>46</v>
      </c>
      <c r="G316" s="13" t="s">
        <v>80</v>
      </c>
      <c r="H316" s="12" t="s">
        <v>307</v>
      </c>
      <c r="I316" s="12" t="s">
        <v>368</v>
      </c>
      <c r="J316" s="12" t="s">
        <v>398</v>
      </c>
      <c r="K316" s="14">
        <v>510825944</v>
      </c>
      <c r="L316" s="12" t="s">
        <v>116</v>
      </c>
      <c r="M316" s="12">
        <v>6</v>
      </c>
      <c r="N316" s="12" t="s">
        <v>52</v>
      </c>
      <c r="O316" s="12">
        <v>4</v>
      </c>
      <c r="P316" s="12" t="s">
        <v>53</v>
      </c>
      <c r="Q316" s="12">
        <v>64</v>
      </c>
      <c r="R316" s="12" t="s">
        <v>54</v>
      </c>
      <c r="S316" s="12" t="s">
        <v>117</v>
      </c>
      <c r="T316" s="12" t="s">
        <v>118</v>
      </c>
      <c r="U316" s="12" t="s">
        <v>94</v>
      </c>
      <c r="V316" s="12" t="s">
        <v>58</v>
      </c>
      <c r="W316" s="12" t="s">
        <v>95</v>
      </c>
      <c r="X316" s="12" t="b">
        <v>0</v>
      </c>
      <c r="Y316" s="12" t="b">
        <v>0</v>
      </c>
      <c r="Z316" s="12" t="e">
        <v>#N/A</v>
      </c>
      <c r="AA316" s="12">
        <v>0.38400000000000001</v>
      </c>
      <c r="AB316" s="12">
        <v>0</v>
      </c>
      <c r="AC316" s="12" t="s">
        <v>181</v>
      </c>
      <c r="AD316" s="12" t="s">
        <v>368</v>
      </c>
      <c r="AE316" s="12" t="s">
        <v>398</v>
      </c>
      <c r="AF316" s="12" t="s">
        <v>185</v>
      </c>
      <c r="AG316" s="12" t="s">
        <v>8</v>
      </c>
      <c r="AH316" s="12" t="b">
        <v>0</v>
      </c>
      <c r="AI316" s="12" t="s">
        <v>60</v>
      </c>
      <c r="AJ316" s="12" t="s">
        <v>186</v>
      </c>
      <c r="AK316" s="12" t="s">
        <v>147</v>
      </c>
      <c r="AL316" s="12" t="s">
        <v>265</v>
      </c>
      <c r="AM316" s="12" t="s">
        <v>64</v>
      </c>
      <c r="AN316" s="15" t="e">
        <v>#N/A</v>
      </c>
      <c r="AO316" t="str">
        <f>RIGHT('CMO Input'!$T316,(LEN('CMO Input'!$T316)-FIND(" ",'CMO Input'!$T316,1)))</f>
        <v>4-5”</v>
      </c>
      <c r="AP316">
        <f>'CMO Input'!$O316</f>
        <v>4</v>
      </c>
      <c r="AR316" t="str">
        <f>Table2[[#This Row],[Policy / Non Policy]]</f>
        <v>Policy</v>
      </c>
      <c r="AS316" t="str">
        <f>'CMO Input'!$U316</f>
        <v>Tier 1</v>
      </c>
      <c r="AT316" t="str">
        <f>'CMO Input'!$P316</f>
        <v>CI</v>
      </c>
      <c r="AU316" t="str" cm="1">
        <f t="array" ref="AU3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6" s="8" t="str">
        <f>TEXT('CMO Input'!$D316,"MMM-YY")</f>
        <v>September</v>
      </c>
    </row>
    <row r="317" spans="1:48" x14ac:dyDescent="0.25">
      <c r="A317" s="18">
        <v>510877263</v>
      </c>
      <c r="B317" s="16" t="s">
        <v>180</v>
      </c>
      <c r="C317" s="16" t="s">
        <v>181</v>
      </c>
      <c r="D317" s="16" t="s">
        <v>157</v>
      </c>
      <c r="E317" s="17">
        <v>26</v>
      </c>
      <c r="F317" s="16" t="s">
        <v>46</v>
      </c>
      <c r="G317" s="17" t="s">
        <v>80</v>
      </c>
      <c r="H317" s="16" t="s">
        <v>307</v>
      </c>
      <c r="I317" s="16" t="s">
        <v>388</v>
      </c>
      <c r="J317" s="16" t="s">
        <v>389</v>
      </c>
      <c r="K317" s="18">
        <v>510877263</v>
      </c>
      <c r="L317" s="16" t="s">
        <v>116</v>
      </c>
      <c r="M317" s="16">
        <v>11.5</v>
      </c>
      <c r="N317" s="16" t="s">
        <v>52</v>
      </c>
      <c r="O317" s="16">
        <v>4</v>
      </c>
      <c r="P317" s="16" t="s">
        <v>53</v>
      </c>
      <c r="Q317" s="16">
        <v>5</v>
      </c>
      <c r="R317" s="16" t="s">
        <v>54</v>
      </c>
      <c r="S317" s="16" t="s">
        <v>117</v>
      </c>
      <c r="T317" s="16" t="s">
        <v>118</v>
      </c>
      <c r="U317" s="16" t="s">
        <v>94</v>
      </c>
      <c r="V317" s="16" t="s">
        <v>58</v>
      </c>
      <c r="W317" s="16" t="s">
        <v>95</v>
      </c>
      <c r="X317" s="16" t="b">
        <v>0</v>
      </c>
      <c r="Y317" s="16" t="b">
        <v>0</v>
      </c>
      <c r="Z317" s="16" t="e">
        <v>#N/A</v>
      </c>
      <c r="AA317" s="16">
        <v>5.7499999999999996E-2</v>
      </c>
      <c r="AB317" s="16">
        <v>0</v>
      </c>
      <c r="AC317" s="16" t="s">
        <v>181</v>
      </c>
      <c r="AD317" s="16" t="s">
        <v>388</v>
      </c>
      <c r="AE317" s="16" t="s">
        <v>389</v>
      </c>
      <c r="AF317" s="16" t="s">
        <v>185</v>
      </c>
      <c r="AG317" s="16" t="s">
        <v>8</v>
      </c>
      <c r="AH317" s="16" t="b">
        <v>0</v>
      </c>
      <c r="AI317" s="16" t="s">
        <v>60</v>
      </c>
      <c r="AJ317" s="16" t="s">
        <v>186</v>
      </c>
      <c r="AK317" s="16" t="s">
        <v>147</v>
      </c>
      <c r="AL317" s="16" t="s">
        <v>375</v>
      </c>
      <c r="AM317" s="16" t="s">
        <v>64</v>
      </c>
      <c r="AN317" s="19" t="e">
        <v>#N/A</v>
      </c>
      <c r="AO317" t="str">
        <f>RIGHT('CMO Input'!$T317,(LEN('CMO Input'!$T317)-FIND(" ",'CMO Input'!$T317,1)))</f>
        <v>4-5”</v>
      </c>
      <c r="AP317">
        <f>'CMO Input'!$O317</f>
        <v>4</v>
      </c>
      <c r="AR317" t="str">
        <f>Table2[[#This Row],[Policy / Non Policy]]</f>
        <v>Policy</v>
      </c>
      <c r="AS317" t="str">
        <f>'CMO Input'!$U317</f>
        <v>Tier 1</v>
      </c>
      <c r="AT317" t="str">
        <f>'CMO Input'!$P317</f>
        <v>CI</v>
      </c>
      <c r="AU317" t="str" cm="1">
        <f t="array" ref="AU3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17" s="8" t="str">
        <f>TEXT('CMO Input'!$D317,"MMM-YY")</f>
        <v>September</v>
      </c>
    </row>
    <row r="318" spans="1:48" x14ac:dyDescent="0.25">
      <c r="A318" s="14">
        <v>220001249617</v>
      </c>
      <c r="B318" s="12" t="s">
        <v>180</v>
      </c>
      <c r="C318" s="12" t="s">
        <v>181</v>
      </c>
      <c r="D318" s="12" t="s">
        <v>157</v>
      </c>
      <c r="E318" s="13">
        <v>26</v>
      </c>
      <c r="F318" s="12" t="s">
        <v>46</v>
      </c>
      <c r="G318" s="13" t="s">
        <v>80</v>
      </c>
      <c r="H318" s="12" t="s">
        <v>307</v>
      </c>
      <c r="I318" s="12" t="s">
        <v>388</v>
      </c>
      <c r="J318" s="12" t="s">
        <v>399</v>
      </c>
      <c r="K318" s="14">
        <v>220001249617</v>
      </c>
      <c r="L318" s="12" t="s">
        <v>116</v>
      </c>
      <c r="M318" s="12">
        <v>2.9</v>
      </c>
      <c r="N318" s="12" t="s">
        <v>52</v>
      </c>
      <c r="O318" s="12">
        <v>6</v>
      </c>
      <c r="P318" s="12" t="s">
        <v>53</v>
      </c>
      <c r="Q318" s="12">
        <v>106</v>
      </c>
      <c r="R318" s="12" t="s">
        <v>54</v>
      </c>
      <c r="S318" s="12" t="s">
        <v>134</v>
      </c>
      <c r="T318" s="12" t="s">
        <v>135</v>
      </c>
      <c r="U318" s="12" t="s">
        <v>94</v>
      </c>
      <c r="V318" s="12" t="s">
        <v>58</v>
      </c>
      <c r="W318" s="12" t="s">
        <v>95</v>
      </c>
      <c r="X318" s="12" t="b">
        <v>0</v>
      </c>
      <c r="Y318" s="12" t="b">
        <v>0</v>
      </c>
      <c r="Z318" s="12" t="e">
        <v>#N/A</v>
      </c>
      <c r="AA318" s="12">
        <v>0.30740000000000001</v>
      </c>
      <c r="AB318" s="12">
        <v>0</v>
      </c>
      <c r="AC318" s="12" t="s">
        <v>181</v>
      </c>
      <c r="AD318" s="12" t="s">
        <v>388</v>
      </c>
      <c r="AE318" s="12" t="s">
        <v>399</v>
      </c>
      <c r="AF318" s="12" t="s">
        <v>185</v>
      </c>
      <c r="AG318" s="12" t="s">
        <v>8</v>
      </c>
      <c r="AH318" s="12" t="b">
        <v>0</v>
      </c>
      <c r="AI318" s="12" t="s">
        <v>60</v>
      </c>
      <c r="AJ318" s="12" t="s">
        <v>186</v>
      </c>
      <c r="AK318" s="12" t="s">
        <v>147</v>
      </c>
      <c r="AL318" s="12" t="s">
        <v>375</v>
      </c>
      <c r="AM318" s="12" t="s">
        <v>64</v>
      </c>
      <c r="AN318" s="15" t="e">
        <v>#N/A</v>
      </c>
      <c r="AO318" t="str">
        <f>RIGHT('CMO Input'!$T318,(LEN('CMO Input'!$T318)-FIND(" ",'CMO Input'!$T318,1)))</f>
        <v>6-7”</v>
      </c>
      <c r="AP318">
        <f>'CMO Input'!$O318</f>
        <v>6</v>
      </c>
      <c r="AR318" t="str">
        <f>Table2[[#This Row],[Policy / Non Policy]]</f>
        <v>Policy</v>
      </c>
      <c r="AS318" t="str">
        <f>'CMO Input'!$U318</f>
        <v>Tier 1</v>
      </c>
      <c r="AT318" t="str">
        <f>'CMO Input'!$P318</f>
        <v>CI</v>
      </c>
      <c r="AU318" t="str" cm="1">
        <f t="array" ref="AU3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18" s="8" t="str">
        <f>TEXT('CMO Input'!$D318,"MMM-YY")</f>
        <v>September</v>
      </c>
    </row>
    <row r="319" spans="1:48" x14ac:dyDescent="0.25">
      <c r="A319" s="18">
        <v>510943986</v>
      </c>
      <c r="B319" s="16" t="s">
        <v>180</v>
      </c>
      <c r="C319" s="16" t="s">
        <v>181</v>
      </c>
      <c r="D319" s="16" t="s">
        <v>157</v>
      </c>
      <c r="E319" s="17">
        <v>27</v>
      </c>
      <c r="F319" s="16" t="s">
        <v>46</v>
      </c>
      <c r="G319" s="17" t="s">
        <v>309</v>
      </c>
      <c r="H319" s="16" t="s">
        <v>208</v>
      </c>
      <c r="I319" s="16" t="s">
        <v>236</v>
      </c>
      <c r="J319" s="16" t="s">
        <v>390</v>
      </c>
      <c r="K319" s="18">
        <v>510943986</v>
      </c>
      <c r="L319" s="16" t="s">
        <v>116</v>
      </c>
      <c r="M319" s="16">
        <v>3.7</v>
      </c>
      <c r="N319" s="16" t="s">
        <v>52</v>
      </c>
      <c r="O319" s="16">
        <v>6</v>
      </c>
      <c r="P319" s="16" t="s">
        <v>53</v>
      </c>
      <c r="Q319" s="16">
        <v>40</v>
      </c>
      <c r="R319" s="16" t="s">
        <v>54</v>
      </c>
      <c r="S319" s="16" t="s">
        <v>134</v>
      </c>
      <c r="T319" s="16" t="s">
        <v>135</v>
      </c>
      <c r="U319" s="16" t="s">
        <v>94</v>
      </c>
      <c r="V319" s="16" t="s">
        <v>58</v>
      </c>
      <c r="W319" s="16" t="s">
        <v>95</v>
      </c>
      <c r="X319" s="16" t="b">
        <v>0</v>
      </c>
      <c r="Y319" s="16" t="b">
        <v>0</v>
      </c>
      <c r="Z319" s="16" t="e">
        <v>#N/A</v>
      </c>
      <c r="AA319" s="16">
        <v>0.14800000000000002</v>
      </c>
      <c r="AB319" s="16">
        <v>0</v>
      </c>
      <c r="AC319" s="16" t="s">
        <v>181</v>
      </c>
      <c r="AD319" s="16" t="s">
        <v>236</v>
      </c>
      <c r="AE319" s="16" t="s">
        <v>390</v>
      </c>
      <c r="AF319" s="16" t="s">
        <v>192</v>
      </c>
      <c r="AG319" s="16" t="s">
        <v>8</v>
      </c>
      <c r="AH319" s="16" t="b">
        <v>0</v>
      </c>
      <c r="AI319" s="16" t="s">
        <v>60</v>
      </c>
      <c r="AJ319" s="16" t="s">
        <v>146</v>
      </c>
      <c r="AK319" s="16" t="s">
        <v>147</v>
      </c>
      <c r="AL319" s="16" t="s">
        <v>238</v>
      </c>
      <c r="AM319" s="16" t="s">
        <v>64</v>
      </c>
      <c r="AN319" s="19" t="e">
        <v>#N/A</v>
      </c>
      <c r="AO319" t="str">
        <f>RIGHT('CMO Input'!$T319,(LEN('CMO Input'!$T319)-FIND(" ",'CMO Input'!$T319,1)))</f>
        <v>6-7”</v>
      </c>
      <c r="AP319">
        <f>'CMO Input'!$O319</f>
        <v>6</v>
      </c>
      <c r="AR319" t="str">
        <f>Table2[[#This Row],[Policy / Non Policy]]</f>
        <v>Policy</v>
      </c>
      <c r="AS319" t="str">
        <f>'CMO Input'!$U319</f>
        <v>Tier 1</v>
      </c>
      <c r="AT319" t="str">
        <f>'CMO Input'!$P319</f>
        <v>CI</v>
      </c>
      <c r="AU319" t="str" cm="1">
        <f t="array" ref="AU3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19" s="8" t="str">
        <f>TEXT('CMO Input'!$D319,"MMM-YY")</f>
        <v>September</v>
      </c>
    </row>
    <row r="320" spans="1:48" x14ac:dyDescent="0.25">
      <c r="A320" s="14">
        <v>510881473</v>
      </c>
      <c r="B320" s="12" t="s">
        <v>180</v>
      </c>
      <c r="C320" s="12" t="s">
        <v>181</v>
      </c>
      <c r="D320" s="12" t="s">
        <v>157</v>
      </c>
      <c r="E320" s="13">
        <v>27</v>
      </c>
      <c r="F320" s="12" t="s">
        <v>46</v>
      </c>
      <c r="G320" s="13" t="s">
        <v>309</v>
      </c>
      <c r="H320" s="12" t="s">
        <v>310</v>
      </c>
      <c r="I320" s="12" t="s">
        <v>353</v>
      </c>
      <c r="J320" s="12" t="s">
        <v>354</v>
      </c>
      <c r="K320" s="14">
        <v>510881473</v>
      </c>
      <c r="L320" s="12" t="s">
        <v>116</v>
      </c>
      <c r="M320" s="12">
        <v>6.3</v>
      </c>
      <c r="N320" s="12" t="s">
        <v>52</v>
      </c>
      <c r="O320" s="12">
        <v>6</v>
      </c>
      <c r="P320" s="12" t="s">
        <v>53</v>
      </c>
      <c r="Q320" s="12">
        <v>45</v>
      </c>
      <c r="R320" s="12" t="s">
        <v>54</v>
      </c>
      <c r="S320" s="12" t="s">
        <v>134</v>
      </c>
      <c r="T320" s="12" t="s">
        <v>135</v>
      </c>
      <c r="U320" s="12" t="s">
        <v>94</v>
      </c>
      <c r="V320" s="12" t="s">
        <v>58</v>
      </c>
      <c r="W320" s="12" t="s">
        <v>95</v>
      </c>
      <c r="X320" s="12" t="b">
        <v>0</v>
      </c>
      <c r="Y320" s="12" t="b">
        <v>0</v>
      </c>
      <c r="Z320" s="12" t="e">
        <v>#N/A</v>
      </c>
      <c r="AA320" s="12">
        <v>0.28349999999999997</v>
      </c>
      <c r="AB320" s="12">
        <v>0</v>
      </c>
      <c r="AC320" s="12" t="s">
        <v>181</v>
      </c>
      <c r="AD320" s="12" t="s">
        <v>353</v>
      </c>
      <c r="AE320" s="12" t="s">
        <v>354</v>
      </c>
      <c r="AF320" s="12" t="s">
        <v>192</v>
      </c>
      <c r="AG320" s="12" t="s">
        <v>8</v>
      </c>
      <c r="AH320" s="12" t="b">
        <v>0</v>
      </c>
      <c r="AI320" s="12" t="s">
        <v>60</v>
      </c>
      <c r="AJ320" s="12" t="s">
        <v>146</v>
      </c>
      <c r="AK320" s="12" t="s">
        <v>147</v>
      </c>
      <c r="AL320" s="12" t="s">
        <v>363</v>
      </c>
      <c r="AM320" s="12" t="s">
        <v>64</v>
      </c>
      <c r="AN320" s="15" t="e">
        <v>#N/A</v>
      </c>
      <c r="AO320" t="str">
        <f>RIGHT('CMO Input'!$T320,(LEN('CMO Input'!$T320)-FIND(" ",'CMO Input'!$T320,1)))</f>
        <v>6-7”</v>
      </c>
      <c r="AP320">
        <f>'CMO Input'!$O320</f>
        <v>6</v>
      </c>
      <c r="AR320" t="str">
        <f>Table2[[#This Row],[Policy / Non Policy]]</f>
        <v>Policy</v>
      </c>
      <c r="AS320" t="str">
        <f>'CMO Input'!$U320</f>
        <v>Tier 1</v>
      </c>
      <c r="AT320" t="str">
        <f>'CMO Input'!$P320</f>
        <v>CI</v>
      </c>
      <c r="AU320" t="str" cm="1">
        <f t="array" ref="AU3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20" s="8" t="str">
        <f>TEXT('CMO Input'!$D320,"MMM-YY")</f>
        <v>September</v>
      </c>
    </row>
    <row r="321" spans="1:48" x14ac:dyDescent="0.25">
      <c r="A321" s="18">
        <v>510921257</v>
      </c>
      <c r="B321" s="16" t="s">
        <v>180</v>
      </c>
      <c r="C321" s="16" t="s">
        <v>181</v>
      </c>
      <c r="D321" s="16" t="s">
        <v>157</v>
      </c>
      <c r="E321" s="17">
        <v>27</v>
      </c>
      <c r="F321" s="16" t="s">
        <v>46</v>
      </c>
      <c r="G321" s="17" t="s">
        <v>309</v>
      </c>
      <c r="H321" s="16" t="s">
        <v>310</v>
      </c>
      <c r="I321" s="16" t="s">
        <v>393</v>
      </c>
      <c r="J321" s="16" t="s">
        <v>394</v>
      </c>
      <c r="K321" s="18">
        <v>510921257</v>
      </c>
      <c r="L321" s="16" t="s">
        <v>116</v>
      </c>
      <c r="M321" s="16">
        <v>1.8</v>
      </c>
      <c r="N321" s="16" t="s">
        <v>52</v>
      </c>
      <c r="O321" s="16">
        <v>6</v>
      </c>
      <c r="P321" s="16" t="s">
        <v>53</v>
      </c>
      <c r="Q321" s="16">
        <v>132</v>
      </c>
      <c r="R321" s="16" t="s">
        <v>54</v>
      </c>
      <c r="S321" s="16" t="s">
        <v>134</v>
      </c>
      <c r="T321" s="16" t="s">
        <v>135</v>
      </c>
      <c r="U321" s="16" t="s">
        <v>94</v>
      </c>
      <c r="V321" s="16" t="s">
        <v>58</v>
      </c>
      <c r="W321" s="16" t="s">
        <v>95</v>
      </c>
      <c r="X321" s="16" t="b">
        <v>0</v>
      </c>
      <c r="Y321" s="16" t="b">
        <v>0</v>
      </c>
      <c r="Z321" s="16" t="e">
        <v>#N/A</v>
      </c>
      <c r="AA321" s="16">
        <v>0.23760000000000001</v>
      </c>
      <c r="AB321" s="16">
        <v>0</v>
      </c>
      <c r="AC321" s="16" t="s">
        <v>181</v>
      </c>
      <c r="AD321" s="16" t="s">
        <v>393</v>
      </c>
      <c r="AE321" s="16" t="s">
        <v>394</v>
      </c>
      <c r="AF321" s="16" t="s">
        <v>192</v>
      </c>
      <c r="AG321" s="16" t="s">
        <v>8</v>
      </c>
      <c r="AH321" s="16" t="b">
        <v>0</v>
      </c>
      <c r="AI321" s="16" t="s">
        <v>60</v>
      </c>
      <c r="AJ321" s="16" t="s">
        <v>146</v>
      </c>
      <c r="AK321" s="16" t="s">
        <v>147</v>
      </c>
      <c r="AL321" s="16" t="s">
        <v>211</v>
      </c>
      <c r="AM321" s="16" t="s">
        <v>64</v>
      </c>
      <c r="AN321" s="19" t="e">
        <v>#N/A</v>
      </c>
      <c r="AO321" t="str">
        <f>RIGHT('CMO Input'!$T321,(LEN('CMO Input'!$T321)-FIND(" ",'CMO Input'!$T321,1)))</f>
        <v>6-7”</v>
      </c>
      <c r="AP321">
        <f>'CMO Input'!$O321</f>
        <v>6</v>
      </c>
      <c r="AR321" t="str">
        <f>Table2[[#This Row],[Policy / Non Policy]]</f>
        <v>Policy</v>
      </c>
      <c r="AS321" t="str">
        <f>'CMO Input'!$U321</f>
        <v>Tier 1</v>
      </c>
      <c r="AT321" t="str">
        <f>'CMO Input'!$P321</f>
        <v>CI</v>
      </c>
      <c r="AU321" t="str" cm="1">
        <f t="array" ref="AU3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21" s="8" t="str">
        <f>TEXT('CMO Input'!$D321,"MMM-YY")</f>
        <v>September</v>
      </c>
    </row>
    <row r="322" spans="1:48" x14ac:dyDescent="0.25">
      <c r="A322" s="14">
        <v>510819006</v>
      </c>
      <c r="B322" s="12" t="s">
        <v>180</v>
      </c>
      <c r="C322" s="12" t="s">
        <v>181</v>
      </c>
      <c r="D322" s="12" t="s">
        <v>157</v>
      </c>
      <c r="E322" s="13">
        <v>27</v>
      </c>
      <c r="F322" s="12" t="s">
        <v>46</v>
      </c>
      <c r="G322" s="13" t="s">
        <v>309</v>
      </c>
      <c r="H322" s="12" t="s">
        <v>208</v>
      </c>
      <c r="I322" s="12" t="s">
        <v>358</v>
      </c>
      <c r="J322" s="12" t="s">
        <v>359</v>
      </c>
      <c r="K322" s="14">
        <v>510819006</v>
      </c>
      <c r="L322" s="12" t="s">
        <v>116</v>
      </c>
      <c r="M322" s="12">
        <v>20.8</v>
      </c>
      <c r="N322" s="12" t="s">
        <v>52</v>
      </c>
      <c r="O322" s="12">
        <v>6</v>
      </c>
      <c r="P322" s="12" t="s">
        <v>53</v>
      </c>
      <c r="Q322" s="12">
        <v>81</v>
      </c>
      <c r="R322" s="12" t="s">
        <v>54</v>
      </c>
      <c r="S322" s="12" t="s">
        <v>134</v>
      </c>
      <c r="T322" s="12" t="s">
        <v>135</v>
      </c>
      <c r="U322" s="12" t="s">
        <v>94</v>
      </c>
      <c r="V322" s="12" t="s">
        <v>58</v>
      </c>
      <c r="W322" s="12" t="s">
        <v>95</v>
      </c>
      <c r="X322" s="12" t="b">
        <v>0</v>
      </c>
      <c r="Y322" s="12" t="b">
        <v>0</v>
      </c>
      <c r="Z322" s="12" t="e">
        <v>#N/A</v>
      </c>
      <c r="AA322" s="12">
        <v>1.6847999999999999</v>
      </c>
      <c r="AB322" s="12">
        <v>0</v>
      </c>
      <c r="AC322" s="12" t="s">
        <v>181</v>
      </c>
      <c r="AD322" s="12" t="s">
        <v>358</v>
      </c>
      <c r="AE322" s="12" t="s">
        <v>359</v>
      </c>
      <c r="AF322" s="12" t="s">
        <v>192</v>
      </c>
      <c r="AG322" s="12" t="s">
        <v>8</v>
      </c>
      <c r="AH322" s="12" t="b">
        <v>0</v>
      </c>
      <c r="AI322" s="12" t="s">
        <v>60</v>
      </c>
      <c r="AJ322" s="12" t="s">
        <v>146</v>
      </c>
      <c r="AK322" s="12" t="s">
        <v>147</v>
      </c>
      <c r="AL322" s="12" t="s">
        <v>197</v>
      </c>
      <c r="AM322" s="12" t="s">
        <v>64</v>
      </c>
      <c r="AN322" s="15" t="e">
        <v>#N/A</v>
      </c>
      <c r="AO322" t="str">
        <f>RIGHT('CMO Input'!$T322,(LEN('CMO Input'!$T322)-FIND(" ",'CMO Input'!$T322,1)))</f>
        <v>6-7”</v>
      </c>
      <c r="AP322">
        <f>'CMO Input'!$O322</f>
        <v>6</v>
      </c>
      <c r="AR322" t="str">
        <f>Table2[[#This Row],[Policy / Non Policy]]</f>
        <v>Policy</v>
      </c>
      <c r="AS322" t="str">
        <f>'CMO Input'!$U322</f>
        <v>Tier 1</v>
      </c>
      <c r="AT322" t="str">
        <f>'CMO Input'!$P322</f>
        <v>CI</v>
      </c>
      <c r="AU322" t="str" cm="1">
        <f t="array" ref="AU3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22" s="8" t="str">
        <f>TEXT('CMO Input'!$D322,"MMM-YY")</f>
        <v>September</v>
      </c>
    </row>
    <row r="323" spans="1:48" x14ac:dyDescent="0.25">
      <c r="A323" s="18">
        <v>510819381</v>
      </c>
      <c r="B323" s="16" t="s">
        <v>180</v>
      </c>
      <c r="C323" s="16" t="s">
        <v>181</v>
      </c>
      <c r="D323" s="16" t="s">
        <v>157</v>
      </c>
      <c r="E323" s="17">
        <v>27</v>
      </c>
      <c r="F323" s="16" t="s">
        <v>46</v>
      </c>
      <c r="G323" s="17" t="s">
        <v>309</v>
      </c>
      <c r="H323" s="16" t="s">
        <v>310</v>
      </c>
      <c r="I323" s="16" t="s">
        <v>395</v>
      </c>
      <c r="J323" s="16" t="s">
        <v>396</v>
      </c>
      <c r="K323" s="18">
        <v>510819381</v>
      </c>
      <c r="L323" s="16" t="s">
        <v>116</v>
      </c>
      <c r="M323" s="16">
        <v>14.1</v>
      </c>
      <c r="N323" s="16" t="s">
        <v>52</v>
      </c>
      <c r="O323" s="16">
        <v>4</v>
      </c>
      <c r="P323" s="16" t="s">
        <v>53</v>
      </c>
      <c r="Q323" s="16">
        <v>40</v>
      </c>
      <c r="R323" s="16" t="s">
        <v>54</v>
      </c>
      <c r="S323" s="16" t="s">
        <v>117</v>
      </c>
      <c r="T323" s="16" t="s">
        <v>118</v>
      </c>
      <c r="U323" s="16" t="s">
        <v>94</v>
      </c>
      <c r="V323" s="16" t="s">
        <v>58</v>
      </c>
      <c r="W323" s="16" t="s">
        <v>95</v>
      </c>
      <c r="X323" s="16" t="b">
        <v>0</v>
      </c>
      <c r="Y323" s="16" t="b">
        <v>0</v>
      </c>
      <c r="Z323" s="16" t="e">
        <v>#N/A</v>
      </c>
      <c r="AA323" s="16">
        <v>0.56399999999999995</v>
      </c>
      <c r="AB323" s="16">
        <v>0</v>
      </c>
      <c r="AC323" s="16" t="s">
        <v>181</v>
      </c>
      <c r="AD323" s="16" t="s">
        <v>395</v>
      </c>
      <c r="AE323" s="16" t="s">
        <v>396</v>
      </c>
      <c r="AF323" s="16" t="s">
        <v>192</v>
      </c>
      <c r="AG323" s="16" t="s">
        <v>8</v>
      </c>
      <c r="AH323" s="16" t="b">
        <v>0</v>
      </c>
      <c r="AI323" s="16" t="s">
        <v>60</v>
      </c>
      <c r="AJ323" s="16" t="s">
        <v>146</v>
      </c>
      <c r="AK323" s="16" t="s">
        <v>147</v>
      </c>
      <c r="AL323" s="16" t="s">
        <v>148</v>
      </c>
      <c r="AM323" s="16" t="s">
        <v>64</v>
      </c>
      <c r="AN323" s="19" t="e">
        <v>#N/A</v>
      </c>
      <c r="AO323" t="str">
        <f>RIGHT('CMO Input'!$T323,(LEN('CMO Input'!$T323)-FIND(" ",'CMO Input'!$T323,1)))</f>
        <v>4-5”</v>
      </c>
      <c r="AP323">
        <f>'CMO Input'!$O323</f>
        <v>4</v>
      </c>
      <c r="AR323" t="str">
        <f>Table2[[#This Row],[Policy / Non Policy]]</f>
        <v>Policy</v>
      </c>
      <c r="AS323" t="str">
        <f>'CMO Input'!$U323</f>
        <v>Tier 1</v>
      </c>
      <c r="AT323" t="str">
        <f>'CMO Input'!$P323</f>
        <v>CI</v>
      </c>
      <c r="AU323" t="str" cm="1">
        <f t="array" ref="AU3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23" s="8" t="str">
        <f>TEXT('CMO Input'!$D323,"MMM-YY")</f>
        <v>September</v>
      </c>
    </row>
    <row r="324" spans="1:48" x14ac:dyDescent="0.25">
      <c r="A324" s="14">
        <v>510842281</v>
      </c>
      <c r="B324" s="12" t="s">
        <v>180</v>
      </c>
      <c r="C324" s="12" t="s">
        <v>181</v>
      </c>
      <c r="D324" s="12" t="s">
        <v>157</v>
      </c>
      <c r="E324" s="13">
        <v>27</v>
      </c>
      <c r="F324" s="12" t="s">
        <v>46</v>
      </c>
      <c r="G324" s="13" t="s">
        <v>309</v>
      </c>
      <c r="H324" s="12" t="s">
        <v>312</v>
      </c>
      <c r="I324" s="12" t="s">
        <v>400</v>
      </c>
      <c r="J324" s="12" t="s">
        <v>401</v>
      </c>
      <c r="K324" s="14">
        <v>510842281</v>
      </c>
      <c r="L324" s="12" t="s">
        <v>116</v>
      </c>
      <c r="M324" s="12">
        <v>22.2</v>
      </c>
      <c r="N324" s="12" t="s">
        <v>52</v>
      </c>
      <c r="O324" s="12">
        <v>150</v>
      </c>
      <c r="P324" s="12" t="s">
        <v>91</v>
      </c>
      <c r="Q324" s="12">
        <v>55</v>
      </c>
      <c r="R324" s="12" t="s">
        <v>220</v>
      </c>
      <c r="S324" s="12" t="s">
        <v>402</v>
      </c>
      <c r="T324" s="12" t="s">
        <v>135</v>
      </c>
      <c r="U324" s="12" t="s">
        <v>94</v>
      </c>
      <c r="V324" s="12" t="s">
        <v>58</v>
      </c>
      <c r="W324" s="12" t="s">
        <v>95</v>
      </c>
      <c r="X324" s="12" t="b">
        <v>0</v>
      </c>
      <c r="Y324" s="12" t="b">
        <v>0</v>
      </c>
      <c r="Z324" s="12" t="e">
        <v>#N/A</v>
      </c>
      <c r="AA324" s="12">
        <v>1.2210000000000001</v>
      </c>
      <c r="AB324" s="12">
        <v>0</v>
      </c>
      <c r="AC324" s="12" t="s">
        <v>181</v>
      </c>
      <c r="AD324" s="12" t="s">
        <v>400</v>
      </c>
      <c r="AE324" s="12" t="s">
        <v>401</v>
      </c>
      <c r="AF324" s="12" t="s">
        <v>281</v>
      </c>
      <c r="AG324" s="12" t="s">
        <v>8</v>
      </c>
      <c r="AH324" s="12" t="b">
        <v>0</v>
      </c>
      <c r="AI324" s="12" t="s">
        <v>60</v>
      </c>
      <c r="AJ324" s="12" t="s">
        <v>10</v>
      </c>
      <c r="AK324" s="12" t="s">
        <v>147</v>
      </c>
      <c r="AL324" s="12" t="s">
        <v>259</v>
      </c>
      <c r="AM324" s="12" t="s">
        <v>64</v>
      </c>
      <c r="AN324" s="15" t="e">
        <v>#N/A</v>
      </c>
      <c r="AO324" t="str">
        <f>RIGHT('CMO Input'!$T324,(LEN('CMO Input'!$T324)-FIND(" ",'CMO Input'!$T324,1)))</f>
        <v>6-7”</v>
      </c>
      <c r="AP324">
        <f>'CMO Input'!$O324</f>
        <v>150</v>
      </c>
      <c r="AR324" t="str">
        <f>Table2[[#This Row],[Policy / Non Policy]]</f>
        <v>Policy</v>
      </c>
      <c r="AS324" t="str">
        <f>'CMO Input'!$U324</f>
        <v>Tier 1</v>
      </c>
      <c r="AT324" t="str">
        <f>'CMO Input'!$P324</f>
        <v>DI</v>
      </c>
      <c r="AU324" t="str" cm="1">
        <f t="array" ref="AU3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24" s="8" t="str">
        <f>TEXT('CMO Input'!$D324,"MMM-YY")</f>
        <v>September</v>
      </c>
    </row>
    <row r="325" spans="1:48" x14ac:dyDescent="0.25">
      <c r="A325" s="18">
        <v>510780080</v>
      </c>
      <c r="B325" s="16" t="s">
        <v>180</v>
      </c>
      <c r="C325" s="16" t="s">
        <v>181</v>
      </c>
      <c r="D325" s="16" t="s">
        <v>157</v>
      </c>
      <c r="E325" s="17">
        <v>27</v>
      </c>
      <c r="F325" s="16" t="s">
        <v>46</v>
      </c>
      <c r="G325" s="17" t="s">
        <v>309</v>
      </c>
      <c r="H325" s="16" t="s">
        <v>312</v>
      </c>
      <c r="I325" s="16" t="s">
        <v>391</v>
      </c>
      <c r="J325" s="16" t="s">
        <v>392</v>
      </c>
      <c r="K325" s="18">
        <v>510780080</v>
      </c>
      <c r="L325" s="16" t="s">
        <v>116</v>
      </c>
      <c r="M325" s="16">
        <v>0</v>
      </c>
      <c r="N325" s="16" t="s">
        <v>52</v>
      </c>
      <c r="O325" s="16">
        <v>4</v>
      </c>
      <c r="P325" s="16" t="s">
        <v>53</v>
      </c>
      <c r="Q325" s="16">
        <v>15</v>
      </c>
      <c r="R325" s="16" t="s">
        <v>54</v>
      </c>
      <c r="S325" s="16" t="s">
        <v>117</v>
      </c>
      <c r="T325" s="16" t="s">
        <v>118</v>
      </c>
      <c r="U325" s="16" t="s">
        <v>94</v>
      </c>
      <c r="V325" s="16" t="s">
        <v>58</v>
      </c>
      <c r="W325" s="16" t="s">
        <v>95</v>
      </c>
      <c r="X325" s="16" t="b">
        <v>0</v>
      </c>
      <c r="Y325" s="16" t="b">
        <v>0</v>
      </c>
      <c r="Z325" s="16" t="e">
        <v>#N/A</v>
      </c>
      <c r="AA325" s="16">
        <v>0</v>
      </c>
      <c r="AB325" s="16">
        <v>0</v>
      </c>
      <c r="AC325" s="16" t="s">
        <v>181</v>
      </c>
      <c r="AD325" s="16" t="s">
        <v>391</v>
      </c>
      <c r="AE325" s="16" t="s">
        <v>392</v>
      </c>
      <c r="AF325" s="16" t="s">
        <v>281</v>
      </c>
      <c r="AG325" s="16" t="s">
        <v>8</v>
      </c>
      <c r="AH325" s="16" t="b">
        <v>0</v>
      </c>
      <c r="AI325" s="16" t="s">
        <v>60</v>
      </c>
      <c r="AJ325" s="16" t="s">
        <v>10</v>
      </c>
      <c r="AK325" s="16"/>
      <c r="AL325" s="16" t="s">
        <v>107</v>
      </c>
      <c r="AM325" s="16" t="e">
        <v>#N/A</v>
      </c>
      <c r="AN325" s="19" t="e">
        <v>#N/A</v>
      </c>
      <c r="AO325" t="str">
        <f>RIGHT('CMO Input'!$T325,(LEN('CMO Input'!$T325)-FIND(" ",'CMO Input'!$T325,1)))</f>
        <v>4-5”</v>
      </c>
      <c r="AP325">
        <f>'CMO Input'!$O325</f>
        <v>4</v>
      </c>
      <c r="AR325" t="str">
        <f>Table2[[#This Row],[Policy / Non Policy]]</f>
        <v>Policy</v>
      </c>
      <c r="AS325" t="str">
        <f>'CMO Input'!$U325</f>
        <v>Tier 1</v>
      </c>
      <c r="AT325" t="str">
        <f>'CMO Input'!$P325</f>
        <v>CI</v>
      </c>
      <c r="AU325" t="str" cm="1">
        <f t="array" ref="AU3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25" s="8" t="str">
        <f>TEXT('CMO Input'!$D325,"MMM-YY")</f>
        <v>September</v>
      </c>
    </row>
    <row r="326" spans="1:48" x14ac:dyDescent="0.25">
      <c r="A326" s="14">
        <v>220001280427</v>
      </c>
      <c r="B326" s="12" t="s">
        <v>180</v>
      </c>
      <c r="C326" s="12" t="s">
        <v>181</v>
      </c>
      <c r="D326" s="12" t="s">
        <v>157</v>
      </c>
      <c r="E326" s="13">
        <v>27</v>
      </c>
      <c r="F326" s="12" t="s">
        <v>46</v>
      </c>
      <c r="G326" s="13" t="s">
        <v>309</v>
      </c>
      <c r="H326" s="12" t="s">
        <v>312</v>
      </c>
      <c r="I326" s="12" t="s">
        <v>391</v>
      </c>
      <c r="J326" s="12" t="s">
        <v>403</v>
      </c>
      <c r="K326" s="14">
        <v>220001280427</v>
      </c>
      <c r="L326" s="12" t="s">
        <v>116</v>
      </c>
      <c r="M326" s="12">
        <v>41.7</v>
      </c>
      <c r="N326" s="12" t="s">
        <v>52</v>
      </c>
      <c r="O326" s="12">
        <v>4</v>
      </c>
      <c r="P326" s="12" t="s">
        <v>53</v>
      </c>
      <c r="Q326" s="12">
        <v>8</v>
      </c>
      <c r="R326" s="12" t="s">
        <v>54</v>
      </c>
      <c r="S326" s="12" t="s">
        <v>117</v>
      </c>
      <c r="T326" s="12" t="s">
        <v>118</v>
      </c>
      <c r="U326" s="12" t="s">
        <v>94</v>
      </c>
      <c r="V326" s="12" t="s">
        <v>58</v>
      </c>
      <c r="W326" s="12" t="s">
        <v>95</v>
      </c>
      <c r="X326" s="12" t="b">
        <v>0</v>
      </c>
      <c r="Y326" s="12" t="b">
        <v>0</v>
      </c>
      <c r="Z326" s="12" t="e">
        <v>#N/A</v>
      </c>
      <c r="AA326" s="12">
        <v>0.33360000000000001</v>
      </c>
      <c r="AB326" s="12">
        <v>0</v>
      </c>
      <c r="AC326" s="12" t="s">
        <v>181</v>
      </c>
      <c r="AD326" s="12" t="s">
        <v>391</v>
      </c>
      <c r="AE326" s="12" t="s">
        <v>403</v>
      </c>
      <c r="AF326" s="12" t="s">
        <v>281</v>
      </c>
      <c r="AG326" s="12" t="s">
        <v>8</v>
      </c>
      <c r="AH326" s="12" t="b">
        <v>0</v>
      </c>
      <c r="AI326" s="12" t="s">
        <v>60</v>
      </c>
      <c r="AJ326" s="12" t="s">
        <v>10</v>
      </c>
      <c r="AK326" s="12" t="s">
        <v>147</v>
      </c>
      <c r="AL326" s="12" t="s">
        <v>107</v>
      </c>
      <c r="AM326" s="12" t="s">
        <v>64</v>
      </c>
      <c r="AN326" s="15" t="e">
        <v>#N/A</v>
      </c>
      <c r="AO326" t="str">
        <f>RIGHT('CMO Input'!$T326,(LEN('CMO Input'!$T326)-FIND(" ",'CMO Input'!$T326,1)))</f>
        <v>4-5”</v>
      </c>
      <c r="AP326">
        <f>'CMO Input'!$O326</f>
        <v>4</v>
      </c>
      <c r="AR326" t="str">
        <f>Table2[[#This Row],[Policy / Non Policy]]</f>
        <v>Policy</v>
      </c>
      <c r="AS326" t="str">
        <f>'CMO Input'!$U326</f>
        <v>Tier 1</v>
      </c>
      <c r="AT326" t="str">
        <f>'CMO Input'!$P326</f>
        <v>CI</v>
      </c>
      <c r="AU326" t="str" cm="1">
        <f t="array" ref="AU3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26" s="8" t="str">
        <f>TEXT('CMO Input'!$D326,"MMM-YY")</f>
        <v>September</v>
      </c>
    </row>
    <row r="327" spans="1:48" x14ac:dyDescent="0.25">
      <c r="A327" s="18">
        <v>510825697</v>
      </c>
      <c r="B327" s="16" t="s">
        <v>180</v>
      </c>
      <c r="C327" s="16" t="s">
        <v>181</v>
      </c>
      <c r="D327" s="16" t="s">
        <v>157</v>
      </c>
      <c r="E327" s="17">
        <v>27</v>
      </c>
      <c r="F327" s="16" t="s">
        <v>46</v>
      </c>
      <c r="G327" s="17" t="s">
        <v>80</v>
      </c>
      <c r="H327" s="16" t="s">
        <v>307</v>
      </c>
      <c r="I327" s="16" t="s">
        <v>368</v>
      </c>
      <c r="J327" s="16" t="s">
        <v>385</v>
      </c>
      <c r="K327" s="18">
        <v>510825697</v>
      </c>
      <c r="L327" s="16" t="s">
        <v>116</v>
      </c>
      <c r="M327" s="16">
        <v>7.5</v>
      </c>
      <c r="N327" s="16" t="s">
        <v>52</v>
      </c>
      <c r="O327" s="16">
        <v>4</v>
      </c>
      <c r="P327" s="16" t="s">
        <v>53</v>
      </c>
      <c r="Q327" s="16">
        <v>92</v>
      </c>
      <c r="R327" s="16" t="s">
        <v>54</v>
      </c>
      <c r="S327" s="16" t="s">
        <v>117</v>
      </c>
      <c r="T327" s="16" t="s">
        <v>118</v>
      </c>
      <c r="U327" s="16" t="s">
        <v>94</v>
      </c>
      <c r="V327" s="16" t="s">
        <v>58</v>
      </c>
      <c r="W327" s="16" t="s">
        <v>95</v>
      </c>
      <c r="X327" s="16" t="b">
        <v>0</v>
      </c>
      <c r="Y327" s="16" t="b">
        <v>0</v>
      </c>
      <c r="Z327" s="16" t="e">
        <v>#N/A</v>
      </c>
      <c r="AA327" s="16">
        <v>0.69</v>
      </c>
      <c r="AB327" s="16">
        <v>0</v>
      </c>
      <c r="AC327" s="16" t="s">
        <v>181</v>
      </c>
      <c r="AD327" s="16" t="s">
        <v>368</v>
      </c>
      <c r="AE327" s="16" t="s">
        <v>385</v>
      </c>
      <c r="AF327" s="16" t="s">
        <v>185</v>
      </c>
      <c r="AG327" s="16" t="s">
        <v>8</v>
      </c>
      <c r="AH327" s="16" t="b">
        <v>0</v>
      </c>
      <c r="AI327" s="16" t="s">
        <v>60</v>
      </c>
      <c r="AJ327" s="16" t="s">
        <v>186</v>
      </c>
      <c r="AK327" s="16" t="s">
        <v>147</v>
      </c>
      <c r="AL327" s="16" t="s">
        <v>265</v>
      </c>
      <c r="AM327" s="16" t="s">
        <v>64</v>
      </c>
      <c r="AN327" s="19" t="e">
        <v>#N/A</v>
      </c>
      <c r="AO327" t="str">
        <f>RIGHT('CMO Input'!$T327,(LEN('CMO Input'!$T327)-FIND(" ",'CMO Input'!$T327,1)))</f>
        <v>4-5”</v>
      </c>
      <c r="AP327">
        <f>'CMO Input'!$O327</f>
        <v>4</v>
      </c>
      <c r="AR327" t="str">
        <f>Table2[[#This Row],[Policy / Non Policy]]</f>
        <v>Policy</v>
      </c>
      <c r="AS327" t="str">
        <f>'CMO Input'!$U327</f>
        <v>Tier 1</v>
      </c>
      <c r="AT327" t="str">
        <f>'CMO Input'!$P327</f>
        <v>CI</v>
      </c>
      <c r="AU327" t="str" cm="1">
        <f t="array" ref="AU3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27" s="8" t="str">
        <f>TEXT('CMO Input'!$D327,"MMM-YY")</f>
        <v>September</v>
      </c>
    </row>
    <row r="328" spans="1:48" x14ac:dyDescent="0.25">
      <c r="A328" s="14">
        <v>510825944</v>
      </c>
      <c r="B328" s="12" t="s">
        <v>180</v>
      </c>
      <c r="C328" s="12" t="s">
        <v>181</v>
      </c>
      <c r="D328" s="12" t="s">
        <v>157</v>
      </c>
      <c r="E328" s="13">
        <v>27</v>
      </c>
      <c r="F328" s="12" t="s">
        <v>46</v>
      </c>
      <c r="G328" s="13" t="s">
        <v>80</v>
      </c>
      <c r="H328" s="12" t="s">
        <v>307</v>
      </c>
      <c r="I328" s="12" t="s">
        <v>368</v>
      </c>
      <c r="J328" s="12" t="s">
        <v>398</v>
      </c>
      <c r="K328" s="14">
        <v>510825944</v>
      </c>
      <c r="L328" s="12" t="s">
        <v>116</v>
      </c>
      <c r="M328" s="12">
        <v>6</v>
      </c>
      <c r="N328" s="12" t="s">
        <v>52</v>
      </c>
      <c r="O328" s="12">
        <v>4</v>
      </c>
      <c r="P328" s="12" t="s">
        <v>53</v>
      </c>
      <c r="Q328" s="12">
        <v>18</v>
      </c>
      <c r="R328" s="12" t="s">
        <v>54</v>
      </c>
      <c r="S328" s="12" t="s">
        <v>117</v>
      </c>
      <c r="T328" s="12" t="s">
        <v>118</v>
      </c>
      <c r="U328" s="12" t="s">
        <v>94</v>
      </c>
      <c r="V328" s="12" t="s">
        <v>58</v>
      </c>
      <c r="W328" s="12" t="s">
        <v>95</v>
      </c>
      <c r="X328" s="12" t="b">
        <v>0</v>
      </c>
      <c r="Y328" s="12" t="b">
        <v>0</v>
      </c>
      <c r="Z328" s="12" t="e">
        <v>#N/A</v>
      </c>
      <c r="AA328" s="12">
        <v>0.108</v>
      </c>
      <c r="AB328" s="12">
        <v>0</v>
      </c>
      <c r="AC328" s="12" t="s">
        <v>181</v>
      </c>
      <c r="AD328" s="12" t="s">
        <v>368</v>
      </c>
      <c r="AE328" s="12" t="s">
        <v>398</v>
      </c>
      <c r="AF328" s="12" t="s">
        <v>185</v>
      </c>
      <c r="AG328" s="12" t="s">
        <v>8</v>
      </c>
      <c r="AH328" s="12" t="b">
        <v>0</v>
      </c>
      <c r="AI328" s="12" t="s">
        <v>60</v>
      </c>
      <c r="AJ328" s="12" t="s">
        <v>186</v>
      </c>
      <c r="AK328" s="12" t="s">
        <v>147</v>
      </c>
      <c r="AL328" s="12" t="s">
        <v>265</v>
      </c>
      <c r="AM328" s="12" t="s">
        <v>64</v>
      </c>
      <c r="AN328" s="15" t="e">
        <v>#N/A</v>
      </c>
      <c r="AO328" t="str">
        <f>RIGHT('CMO Input'!$T328,(LEN('CMO Input'!$T328)-FIND(" ",'CMO Input'!$T328,1)))</f>
        <v>4-5”</v>
      </c>
      <c r="AP328">
        <f>'CMO Input'!$O328</f>
        <v>4</v>
      </c>
      <c r="AR328" t="str">
        <f>Table2[[#This Row],[Policy / Non Policy]]</f>
        <v>Policy</v>
      </c>
      <c r="AS328" t="str">
        <f>'CMO Input'!$U328</f>
        <v>Tier 1</v>
      </c>
      <c r="AT328" t="str">
        <f>'CMO Input'!$P328</f>
        <v>CI</v>
      </c>
      <c r="AU328" t="str" cm="1">
        <f t="array" ref="AU3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28" s="8" t="str">
        <f>TEXT('CMO Input'!$D328,"MMM-YY")</f>
        <v>September</v>
      </c>
    </row>
    <row r="329" spans="1:48" x14ac:dyDescent="0.25">
      <c r="A329" s="18">
        <v>510943986</v>
      </c>
      <c r="B329" s="16" t="s">
        <v>180</v>
      </c>
      <c r="C329" s="16" t="s">
        <v>181</v>
      </c>
      <c r="D329" s="16" t="s">
        <v>177</v>
      </c>
      <c r="E329" s="17">
        <v>28</v>
      </c>
      <c r="F329" s="16" t="s">
        <v>46</v>
      </c>
      <c r="G329" s="17" t="s">
        <v>309</v>
      </c>
      <c r="H329" s="16" t="s">
        <v>208</v>
      </c>
      <c r="I329" s="16" t="s">
        <v>236</v>
      </c>
      <c r="J329" s="16" t="s">
        <v>390</v>
      </c>
      <c r="K329" s="18">
        <v>510943986</v>
      </c>
      <c r="L329" s="16" t="s">
        <v>116</v>
      </c>
      <c r="M329" s="16">
        <v>3.7</v>
      </c>
      <c r="N329" s="16" t="s">
        <v>52</v>
      </c>
      <c r="O329" s="16">
        <v>6</v>
      </c>
      <c r="P329" s="16" t="s">
        <v>53</v>
      </c>
      <c r="Q329" s="16">
        <v>42</v>
      </c>
      <c r="R329" s="16" t="s">
        <v>54</v>
      </c>
      <c r="S329" s="16" t="s">
        <v>134</v>
      </c>
      <c r="T329" s="16" t="s">
        <v>135</v>
      </c>
      <c r="U329" s="16" t="s">
        <v>94</v>
      </c>
      <c r="V329" s="16" t="s">
        <v>58</v>
      </c>
      <c r="W329" s="16" t="s">
        <v>95</v>
      </c>
      <c r="X329" s="16" t="b">
        <v>0</v>
      </c>
      <c r="Y329" s="16" t="b">
        <v>0</v>
      </c>
      <c r="Z329" s="16" t="e">
        <v>#N/A</v>
      </c>
      <c r="AA329" s="16">
        <v>0.15540000000000001</v>
      </c>
      <c r="AB329" s="16">
        <v>0</v>
      </c>
      <c r="AC329" s="16" t="s">
        <v>181</v>
      </c>
      <c r="AD329" s="16" t="s">
        <v>236</v>
      </c>
      <c r="AE329" s="16" t="s">
        <v>390</v>
      </c>
      <c r="AF329" s="16" t="s">
        <v>192</v>
      </c>
      <c r="AG329" s="16" t="s">
        <v>8</v>
      </c>
      <c r="AH329" s="16" t="b">
        <v>0</v>
      </c>
      <c r="AI329" s="16" t="s">
        <v>60</v>
      </c>
      <c r="AJ329" s="16" t="s">
        <v>146</v>
      </c>
      <c r="AK329" s="16" t="s">
        <v>147</v>
      </c>
      <c r="AL329" s="16" t="s">
        <v>238</v>
      </c>
      <c r="AM329" s="16" t="s">
        <v>64</v>
      </c>
      <c r="AN329" s="19" t="e">
        <v>#N/A</v>
      </c>
      <c r="AO329" t="str">
        <f>RIGHT('CMO Input'!$T329,(LEN('CMO Input'!$T329)-FIND(" ",'CMO Input'!$T329,1)))</f>
        <v>6-7”</v>
      </c>
      <c r="AP329">
        <f>'CMO Input'!$O329</f>
        <v>6</v>
      </c>
      <c r="AR329" t="str">
        <f>Table2[[#This Row],[Policy / Non Policy]]</f>
        <v>Policy</v>
      </c>
      <c r="AS329" t="str">
        <f>'CMO Input'!$U329</f>
        <v>Tier 1</v>
      </c>
      <c r="AT329" t="str">
        <f>'CMO Input'!$P329</f>
        <v>CI</v>
      </c>
      <c r="AU329" t="str" cm="1">
        <f t="array" ref="AU3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29" s="8" t="str">
        <f>TEXT('CMO Input'!$D329,"MMM-YY")</f>
        <v>October</v>
      </c>
    </row>
    <row r="330" spans="1:48" x14ac:dyDescent="0.25">
      <c r="A330" s="14">
        <v>510780662</v>
      </c>
      <c r="B330" s="12" t="s">
        <v>180</v>
      </c>
      <c r="C330" s="12" t="s">
        <v>181</v>
      </c>
      <c r="D330" s="12" t="s">
        <v>177</v>
      </c>
      <c r="E330" s="13">
        <v>28</v>
      </c>
      <c r="F330" s="12" t="s">
        <v>46</v>
      </c>
      <c r="G330" s="13" t="s">
        <v>309</v>
      </c>
      <c r="H330" s="12" t="s">
        <v>208</v>
      </c>
      <c r="I330" s="12" t="s">
        <v>404</v>
      </c>
      <c r="J330" s="12" t="s">
        <v>405</v>
      </c>
      <c r="K330" s="14">
        <v>510780662</v>
      </c>
      <c r="L330" s="12" t="s">
        <v>116</v>
      </c>
      <c r="M330" s="12">
        <v>4.2</v>
      </c>
      <c r="N330" s="12" t="s">
        <v>52</v>
      </c>
      <c r="O330" s="12">
        <v>8</v>
      </c>
      <c r="P330" s="12" t="s">
        <v>53</v>
      </c>
      <c r="Q330" s="12">
        <v>55</v>
      </c>
      <c r="R330" s="12" t="s">
        <v>54</v>
      </c>
      <c r="S330" s="12" t="s">
        <v>92</v>
      </c>
      <c r="T330" s="12" t="s">
        <v>93</v>
      </c>
      <c r="U330" s="12" t="s">
        <v>94</v>
      </c>
      <c r="V330" s="12" t="s">
        <v>58</v>
      </c>
      <c r="W330" s="12" t="s">
        <v>95</v>
      </c>
      <c r="X330" s="12" t="b">
        <v>0</v>
      </c>
      <c r="Y330" s="12" t="b">
        <v>0</v>
      </c>
      <c r="Z330" s="12" t="e">
        <v>#N/A</v>
      </c>
      <c r="AA330" s="12">
        <v>0.23100000000000004</v>
      </c>
      <c r="AB330" s="12">
        <v>0</v>
      </c>
      <c r="AC330" s="12" t="s">
        <v>181</v>
      </c>
      <c r="AD330" s="12" t="s">
        <v>404</v>
      </c>
      <c r="AE330" s="12" t="s">
        <v>405</v>
      </c>
      <c r="AF330" s="12" t="s">
        <v>192</v>
      </c>
      <c r="AG330" s="12" t="s">
        <v>8</v>
      </c>
      <c r="AH330" s="12" t="b">
        <v>0</v>
      </c>
      <c r="AI330" s="12" t="s">
        <v>60</v>
      </c>
      <c r="AJ330" s="12" t="s">
        <v>146</v>
      </c>
      <c r="AK330" s="12" t="s">
        <v>147</v>
      </c>
      <c r="AL330" s="12" t="s">
        <v>155</v>
      </c>
      <c r="AM330" s="12" t="s">
        <v>64</v>
      </c>
      <c r="AN330" s="15" t="e">
        <v>#N/A</v>
      </c>
      <c r="AO330" t="str">
        <f>RIGHT('CMO Input'!$T330,(LEN('CMO Input'!$T330)-FIND(" ",'CMO Input'!$T330,1)))</f>
        <v>8”</v>
      </c>
      <c r="AP330">
        <f>'CMO Input'!$O330</f>
        <v>8</v>
      </c>
      <c r="AR330" t="str">
        <f>Table2[[#This Row],[Policy / Non Policy]]</f>
        <v>Policy</v>
      </c>
      <c r="AS330" t="str">
        <f>'CMO Input'!$U330</f>
        <v>Tier 1</v>
      </c>
      <c r="AT330" t="str">
        <f>'CMO Input'!$P330</f>
        <v>CI</v>
      </c>
      <c r="AU330" t="str" cm="1">
        <f t="array" ref="AU3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30" s="8" t="str">
        <f>TEXT('CMO Input'!$D330,"MMM-YY")</f>
        <v>October</v>
      </c>
    </row>
    <row r="331" spans="1:48" x14ac:dyDescent="0.25">
      <c r="A331" s="18">
        <v>510881473</v>
      </c>
      <c r="B331" s="16" t="s">
        <v>180</v>
      </c>
      <c r="C331" s="16" t="s">
        <v>181</v>
      </c>
      <c r="D331" s="16" t="s">
        <v>177</v>
      </c>
      <c r="E331" s="17">
        <v>28</v>
      </c>
      <c r="F331" s="16" t="s">
        <v>46</v>
      </c>
      <c r="G331" s="17" t="s">
        <v>309</v>
      </c>
      <c r="H331" s="16" t="s">
        <v>310</v>
      </c>
      <c r="I331" s="16" t="s">
        <v>353</v>
      </c>
      <c r="J331" s="16" t="s">
        <v>354</v>
      </c>
      <c r="K331" s="18">
        <v>510881473</v>
      </c>
      <c r="L331" s="16" t="s">
        <v>116</v>
      </c>
      <c r="M331" s="16">
        <v>6.3</v>
      </c>
      <c r="N331" s="16" t="s">
        <v>52</v>
      </c>
      <c r="O331" s="16">
        <v>6</v>
      </c>
      <c r="P331" s="16" t="s">
        <v>53</v>
      </c>
      <c r="Q331" s="16">
        <v>8</v>
      </c>
      <c r="R331" s="16" t="s">
        <v>54</v>
      </c>
      <c r="S331" s="16" t="s">
        <v>134</v>
      </c>
      <c r="T331" s="16" t="s">
        <v>135</v>
      </c>
      <c r="U331" s="16" t="s">
        <v>94</v>
      </c>
      <c r="V331" s="16" t="s">
        <v>58</v>
      </c>
      <c r="W331" s="16" t="s">
        <v>95</v>
      </c>
      <c r="X331" s="16" t="b">
        <v>0</v>
      </c>
      <c r="Y331" s="16" t="b">
        <v>0</v>
      </c>
      <c r="Z331" s="16" t="e">
        <v>#N/A</v>
      </c>
      <c r="AA331" s="16">
        <v>5.04E-2</v>
      </c>
      <c r="AB331" s="16">
        <v>0</v>
      </c>
      <c r="AC331" s="16" t="s">
        <v>181</v>
      </c>
      <c r="AD331" s="16" t="s">
        <v>353</v>
      </c>
      <c r="AE331" s="16" t="s">
        <v>354</v>
      </c>
      <c r="AF331" s="16" t="s">
        <v>192</v>
      </c>
      <c r="AG331" s="16" t="s">
        <v>8</v>
      </c>
      <c r="AH331" s="16" t="b">
        <v>0</v>
      </c>
      <c r="AI331" s="16" t="s">
        <v>60</v>
      </c>
      <c r="AJ331" s="16" t="s">
        <v>146</v>
      </c>
      <c r="AK331" s="16" t="s">
        <v>147</v>
      </c>
      <c r="AL331" s="16" t="s">
        <v>363</v>
      </c>
      <c r="AM331" s="16" t="s">
        <v>64</v>
      </c>
      <c r="AN331" s="19" t="e">
        <v>#N/A</v>
      </c>
      <c r="AO331" t="str">
        <f>RIGHT('CMO Input'!$T331,(LEN('CMO Input'!$T331)-FIND(" ",'CMO Input'!$T331,1)))</f>
        <v>6-7”</v>
      </c>
      <c r="AP331">
        <f>'CMO Input'!$O331</f>
        <v>6</v>
      </c>
      <c r="AR331" t="str">
        <f>Table2[[#This Row],[Policy / Non Policy]]</f>
        <v>Policy</v>
      </c>
      <c r="AS331" t="str">
        <f>'CMO Input'!$U331</f>
        <v>Tier 1</v>
      </c>
      <c r="AT331" t="str">
        <f>'CMO Input'!$P331</f>
        <v>CI</v>
      </c>
      <c r="AU331" t="str" cm="1">
        <f t="array" ref="AU3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31" s="8" t="str">
        <f>TEXT('CMO Input'!$D331,"MMM-YY")</f>
        <v>October</v>
      </c>
    </row>
    <row r="332" spans="1:48" x14ac:dyDescent="0.25">
      <c r="A332" s="14">
        <v>510819007</v>
      </c>
      <c r="B332" s="12" t="s">
        <v>180</v>
      </c>
      <c r="C332" s="12" t="s">
        <v>181</v>
      </c>
      <c r="D332" s="12" t="s">
        <v>177</v>
      </c>
      <c r="E332" s="13">
        <v>28</v>
      </c>
      <c r="F332" s="12" t="s">
        <v>46</v>
      </c>
      <c r="G332" s="13" t="s">
        <v>309</v>
      </c>
      <c r="H332" s="12" t="s">
        <v>208</v>
      </c>
      <c r="I332" s="12" t="s">
        <v>358</v>
      </c>
      <c r="J332" s="12" t="s">
        <v>359</v>
      </c>
      <c r="K332" s="14">
        <v>510819007</v>
      </c>
      <c r="L332" s="12" t="s">
        <v>116</v>
      </c>
      <c r="M332" s="12">
        <v>13</v>
      </c>
      <c r="N332" s="12" t="s">
        <v>52</v>
      </c>
      <c r="O332" s="12">
        <v>150</v>
      </c>
      <c r="P332" s="12" t="s">
        <v>91</v>
      </c>
      <c r="Q332" s="12">
        <v>55</v>
      </c>
      <c r="R332" s="12" t="s">
        <v>220</v>
      </c>
      <c r="S332" s="12" t="s">
        <v>402</v>
      </c>
      <c r="T332" s="12" t="s">
        <v>135</v>
      </c>
      <c r="U332" s="12" t="s">
        <v>94</v>
      </c>
      <c r="V332" s="12" t="s">
        <v>58</v>
      </c>
      <c r="W332" s="12" t="s">
        <v>95</v>
      </c>
      <c r="X332" s="12" t="b">
        <v>0</v>
      </c>
      <c r="Y332" s="12" t="b">
        <v>0</v>
      </c>
      <c r="Z332" s="12" t="e">
        <v>#N/A</v>
      </c>
      <c r="AA332" s="12">
        <v>0.71499999999999997</v>
      </c>
      <c r="AB332" s="12">
        <v>0</v>
      </c>
      <c r="AC332" s="12" t="s">
        <v>181</v>
      </c>
      <c r="AD332" s="12" t="s">
        <v>358</v>
      </c>
      <c r="AE332" s="12" t="s">
        <v>359</v>
      </c>
      <c r="AF332" s="12" t="s">
        <v>192</v>
      </c>
      <c r="AG332" s="12" t="s">
        <v>8</v>
      </c>
      <c r="AH332" s="12" t="b">
        <v>0</v>
      </c>
      <c r="AI332" s="12" t="s">
        <v>60</v>
      </c>
      <c r="AJ332" s="12" t="s">
        <v>146</v>
      </c>
      <c r="AK332" s="12" t="s">
        <v>147</v>
      </c>
      <c r="AL332" s="12" t="s">
        <v>197</v>
      </c>
      <c r="AM332" s="12" t="s">
        <v>64</v>
      </c>
      <c r="AN332" s="15" t="e">
        <v>#N/A</v>
      </c>
      <c r="AO332" t="str">
        <f>RIGHT('CMO Input'!$T332,(LEN('CMO Input'!$T332)-FIND(" ",'CMO Input'!$T332,1)))</f>
        <v>6-7”</v>
      </c>
      <c r="AP332">
        <f>'CMO Input'!$O332</f>
        <v>150</v>
      </c>
      <c r="AR332" t="str">
        <f>Table2[[#This Row],[Policy / Non Policy]]</f>
        <v>Policy</v>
      </c>
      <c r="AS332" t="str">
        <f>'CMO Input'!$U332</f>
        <v>Tier 1</v>
      </c>
      <c r="AT332" t="str">
        <f>'CMO Input'!$P332</f>
        <v>DI</v>
      </c>
      <c r="AU332" t="str" cm="1">
        <f t="array" ref="AU3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32" s="8" t="str">
        <f>TEXT('CMO Input'!$D332,"MMM-YY")</f>
        <v>October</v>
      </c>
    </row>
    <row r="333" spans="1:48" x14ac:dyDescent="0.25">
      <c r="A333" s="18">
        <v>220001342129</v>
      </c>
      <c r="B333" s="16" t="s">
        <v>180</v>
      </c>
      <c r="C333" s="16" t="s">
        <v>181</v>
      </c>
      <c r="D333" s="16" t="s">
        <v>177</v>
      </c>
      <c r="E333" s="17">
        <v>28</v>
      </c>
      <c r="F333" s="16" t="s">
        <v>46</v>
      </c>
      <c r="G333" s="17" t="s">
        <v>309</v>
      </c>
      <c r="H333" s="16" t="s">
        <v>312</v>
      </c>
      <c r="I333" s="16" t="s">
        <v>406</v>
      </c>
      <c r="J333" s="16" t="s">
        <v>407</v>
      </c>
      <c r="K333" s="18">
        <v>220001342129</v>
      </c>
      <c r="L333" s="16" t="s">
        <v>116</v>
      </c>
      <c r="M333" s="16">
        <v>4.2</v>
      </c>
      <c r="N333" s="16" t="s">
        <v>52</v>
      </c>
      <c r="O333" s="16">
        <v>6</v>
      </c>
      <c r="P333" s="16" t="s">
        <v>53</v>
      </c>
      <c r="Q333" s="16">
        <v>103</v>
      </c>
      <c r="R333" s="16" t="s">
        <v>54</v>
      </c>
      <c r="S333" s="16" t="s">
        <v>134</v>
      </c>
      <c r="T333" s="16" t="s">
        <v>135</v>
      </c>
      <c r="U333" s="16" t="s">
        <v>94</v>
      </c>
      <c r="V333" s="16" t="s">
        <v>58</v>
      </c>
      <c r="W333" s="16" t="s">
        <v>95</v>
      </c>
      <c r="X333" s="16" t="b">
        <v>0</v>
      </c>
      <c r="Y333" s="16" t="b">
        <v>0</v>
      </c>
      <c r="Z333" s="16" t="e">
        <v>#N/A</v>
      </c>
      <c r="AA333" s="16">
        <v>0.43260000000000004</v>
      </c>
      <c r="AB333" s="16">
        <v>0</v>
      </c>
      <c r="AC333" s="16" t="s">
        <v>181</v>
      </c>
      <c r="AD333" s="16" t="s">
        <v>406</v>
      </c>
      <c r="AE333" s="16" t="s">
        <v>407</v>
      </c>
      <c r="AF333" s="16" t="s">
        <v>281</v>
      </c>
      <c r="AG333" s="16" t="s">
        <v>8</v>
      </c>
      <c r="AH333" s="16" t="b">
        <v>0</v>
      </c>
      <c r="AI333" s="16" t="s">
        <v>60</v>
      </c>
      <c r="AJ333" s="16" t="s">
        <v>10</v>
      </c>
      <c r="AK333" s="16" t="s">
        <v>147</v>
      </c>
      <c r="AL333" s="16" t="s">
        <v>277</v>
      </c>
      <c r="AM333" s="16" t="s">
        <v>64</v>
      </c>
      <c r="AN333" s="19" t="e">
        <v>#N/A</v>
      </c>
      <c r="AO333" t="str">
        <f>RIGHT('CMO Input'!$T333,(LEN('CMO Input'!$T333)-FIND(" ",'CMO Input'!$T333,1)))</f>
        <v>6-7”</v>
      </c>
      <c r="AP333">
        <f>'CMO Input'!$O333</f>
        <v>6</v>
      </c>
      <c r="AR333" t="str">
        <f>Table2[[#This Row],[Policy / Non Policy]]</f>
        <v>Policy</v>
      </c>
      <c r="AS333" t="str">
        <f>'CMO Input'!$U333</f>
        <v>Tier 1</v>
      </c>
      <c r="AT333" t="str">
        <f>'CMO Input'!$P333</f>
        <v>CI</v>
      </c>
      <c r="AU333" t="str" cm="1">
        <f t="array" ref="AU3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33" s="8" t="str">
        <f>TEXT('CMO Input'!$D333,"MMM-YY")</f>
        <v>October</v>
      </c>
    </row>
    <row r="334" spans="1:48" x14ac:dyDescent="0.25">
      <c r="A334" s="14">
        <v>510947263</v>
      </c>
      <c r="B334" s="12" t="s">
        <v>180</v>
      </c>
      <c r="C334" s="12" t="s">
        <v>181</v>
      </c>
      <c r="D334" s="12" t="s">
        <v>177</v>
      </c>
      <c r="E334" s="13">
        <v>28</v>
      </c>
      <c r="F334" s="12" t="s">
        <v>46</v>
      </c>
      <c r="G334" s="13" t="s">
        <v>80</v>
      </c>
      <c r="H334" s="12" t="s">
        <v>339</v>
      </c>
      <c r="I334" s="12" t="s">
        <v>275</v>
      </c>
      <c r="J334" s="12" t="s">
        <v>276</v>
      </c>
      <c r="K334" s="14">
        <v>510947263</v>
      </c>
      <c r="L334" s="12" t="s">
        <v>90</v>
      </c>
      <c r="M334" s="12">
        <v>222.1</v>
      </c>
      <c r="N334" s="12" t="s">
        <v>52</v>
      </c>
      <c r="O334" s="12">
        <v>100</v>
      </c>
      <c r="P334" s="12" t="s">
        <v>91</v>
      </c>
      <c r="Q334" s="12">
        <v>63</v>
      </c>
      <c r="R334" s="12" t="s">
        <v>220</v>
      </c>
      <c r="S334" s="12" t="s">
        <v>221</v>
      </c>
      <c r="T334" s="12" t="s">
        <v>118</v>
      </c>
      <c r="U334" s="12" t="s">
        <v>94</v>
      </c>
      <c r="V334" s="12" t="s">
        <v>58</v>
      </c>
      <c r="W334" s="12" t="s">
        <v>95</v>
      </c>
      <c r="X334" s="12" t="b">
        <v>0</v>
      </c>
      <c r="Y334" s="12" t="b">
        <v>0</v>
      </c>
      <c r="Z334" s="12" t="e">
        <v>#N/A</v>
      </c>
      <c r="AA334" s="12">
        <v>13.9923</v>
      </c>
      <c r="AB334" s="12">
        <v>0</v>
      </c>
      <c r="AC334" s="12" t="s">
        <v>181</v>
      </c>
      <c r="AD334" s="12" t="s">
        <v>275</v>
      </c>
      <c r="AE334" s="12" t="s">
        <v>276</v>
      </c>
      <c r="AF334" s="12" t="s">
        <v>258</v>
      </c>
      <c r="AG334" s="12" t="s">
        <v>8</v>
      </c>
      <c r="AH334" s="12" t="b">
        <v>0</v>
      </c>
      <c r="AI334" s="12" t="s">
        <v>39</v>
      </c>
      <c r="AJ334" s="12" t="s">
        <v>10</v>
      </c>
      <c r="AK334" s="12" t="s">
        <v>90</v>
      </c>
      <c r="AL334" s="12" t="s">
        <v>272</v>
      </c>
      <c r="AM334" s="12" t="s">
        <v>64</v>
      </c>
      <c r="AN334" s="15" t="e">
        <v>#N/A</v>
      </c>
      <c r="AO334" t="str">
        <f>RIGHT('CMO Input'!$T334,(LEN('CMO Input'!$T334)-FIND(" ",'CMO Input'!$T334,1)))</f>
        <v>4-5”</v>
      </c>
      <c r="AP334">
        <f>'CMO Input'!$O334</f>
        <v>100</v>
      </c>
      <c r="AR334" t="str">
        <f>Table2[[#This Row],[Policy / Non Policy]]</f>
        <v>Policy</v>
      </c>
      <c r="AS334" t="str">
        <f>'CMO Input'!$U334</f>
        <v>Tier 1</v>
      </c>
      <c r="AT334" t="str">
        <f>'CMO Input'!$P334</f>
        <v>DI</v>
      </c>
      <c r="AU334" t="str" cm="1">
        <f t="array" ref="AU3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34" s="8" t="str">
        <f>TEXT('CMO Input'!$D334,"MMM-YY")</f>
        <v>October</v>
      </c>
    </row>
    <row r="335" spans="1:48" x14ac:dyDescent="0.25">
      <c r="A335" s="18">
        <v>510947264</v>
      </c>
      <c r="B335" s="16" t="s">
        <v>180</v>
      </c>
      <c r="C335" s="16" t="s">
        <v>181</v>
      </c>
      <c r="D335" s="16" t="s">
        <v>177</v>
      </c>
      <c r="E335" s="17">
        <v>28</v>
      </c>
      <c r="F335" s="16" t="s">
        <v>46</v>
      </c>
      <c r="G335" s="17" t="s">
        <v>80</v>
      </c>
      <c r="H335" s="16" t="s">
        <v>339</v>
      </c>
      <c r="I335" s="16" t="s">
        <v>275</v>
      </c>
      <c r="J335" s="16" t="s">
        <v>276</v>
      </c>
      <c r="K335" s="18">
        <v>510947264</v>
      </c>
      <c r="L335" s="16" t="s">
        <v>116</v>
      </c>
      <c r="M335" s="16">
        <v>51.1</v>
      </c>
      <c r="N335" s="16" t="s">
        <v>52</v>
      </c>
      <c r="O335" s="16">
        <v>100</v>
      </c>
      <c r="P335" s="16" t="s">
        <v>91</v>
      </c>
      <c r="Q335" s="16">
        <v>45</v>
      </c>
      <c r="R335" s="16" t="s">
        <v>220</v>
      </c>
      <c r="S335" s="16" t="s">
        <v>221</v>
      </c>
      <c r="T335" s="16" t="s">
        <v>118</v>
      </c>
      <c r="U335" s="16" t="s">
        <v>94</v>
      </c>
      <c r="V335" s="16" t="s">
        <v>58</v>
      </c>
      <c r="W335" s="16" t="s">
        <v>95</v>
      </c>
      <c r="X335" s="16" t="b">
        <v>0</v>
      </c>
      <c r="Y335" s="16" t="b">
        <v>0</v>
      </c>
      <c r="Z335" s="16" t="e">
        <v>#N/A</v>
      </c>
      <c r="AA335" s="16">
        <v>2.2995000000000001</v>
      </c>
      <c r="AB335" s="16">
        <v>0</v>
      </c>
      <c r="AC335" s="16" t="s">
        <v>181</v>
      </c>
      <c r="AD335" s="16" t="s">
        <v>275</v>
      </c>
      <c r="AE335" s="16" t="s">
        <v>276</v>
      </c>
      <c r="AF335" s="16" t="s">
        <v>258</v>
      </c>
      <c r="AG335" s="16" t="s">
        <v>8</v>
      </c>
      <c r="AH335" s="16" t="b">
        <v>0</v>
      </c>
      <c r="AI335" s="16" t="s">
        <v>60</v>
      </c>
      <c r="AJ335" s="16" t="s">
        <v>10</v>
      </c>
      <c r="AK335" s="16" t="s">
        <v>147</v>
      </c>
      <c r="AL335" s="16" t="s">
        <v>272</v>
      </c>
      <c r="AM335" s="16" t="s">
        <v>64</v>
      </c>
      <c r="AN335" s="19" t="s">
        <v>126</v>
      </c>
      <c r="AO335" t="str">
        <f>RIGHT('CMO Input'!$T335,(LEN('CMO Input'!$T335)-FIND(" ",'CMO Input'!$T335,1)))</f>
        <v>4-5”</v>
      </c>
      <c r="AP335">
        <f>'CMO Input'!$O335</f>
        <v>100</v>
      </c>
      <c r="AR335" t="str">
        <f>Table2[[#This Row],[Policy / Non Policy]]</f>
        <v>Policy</v>
      </c>
      <c r="AS335" t="str">
        <f>'CMO Input'!$U335</f>
        <v>Tier 1</v>
      </c>
      <c r="AT335" t="str">
        <f>'CMO Input'!$P335</f>
        <v>DI</v>
      </c>
      <c r="AU335" t="str" cm="1">
        <f t="array" ref="AU3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35" s="8" t="str">
        <f>TEXT('CMO Input'!$D335,"MMM-YY")</f>
        <v>October</v>
      </c>
    </row>
    <row r="336" spans="1:48" x14ac:dyDescent="0.25">
      <c r="A336" s="14">
        <v>510947269</v>
      </c>
      <c r="B336" s="12" t="s">
        <v>180</v>
      </c>
      <c r="C336" s="12" t="s">
        <v>181</v>
      </c>
      <c r="D336" s="12" t="s">
        <v>177</v>
      </c>
      <c r="E336" s="13">
        <v>28</v>
      </c>
      <c r="F336" s="12" t="s">
        <v>46</v>
      </c>
      <c r="G336" s="13" t="s">
        <v>80</v>
      </c>
      <c r="H336" s="12" t="s">
        <v>339</v>
      </c>
      <c r="I336" s="12" t="s">
        <v>275</v>
      </c>
      <c r="J336" s="12" t="s">
        <v>276</v>
      </c>
      <c r="K336" s="14">
        <v>510947269</v>
      </c>
      <c r="L336" s="12" t="s">
        <v>131</v>
      </c>
      <c r="M336" s="12">
        <v>0</v>
      </c>
      <c r="N336" s="12" t="s">
        <v>132</v>
      </c>
      <c r="O336" s="12">
        <v>50</v>
      </c>
      <c r="P336" s="12" t="s">
        <v>133</v>
      </c>
      <c r="Q336" s="12">
        <v>23</v>
      </c>
      <c r="R336" s="12" t="s">
        <v>220</v>
      </c>
      <c r="S336" s="12" t="s">
        <v>408</v>
      </c>
      <c r="T336" s="12" t="s">
        <v>1476</v>
      </c>
      <c r="U336" s="12" t="s">
        <v>94</v>
      </c>
      <c r="V336" s="12" t="s">
        <v>136</v>
      </c>
      <c r="W336" s="12" t="s">
        <v>137</v>
      </c>
      <c r="X336" s="12" t="b">
        <v>0</v>
      </c>
      <c r="Y336" s="12" t="b">
        <v>0</v>
      </c>
      <c r="Z336" s="12" t="e">
        <v>#N/A</v>
      </c>
      <c r="AA336" s="12">
        <v>0</v>
      </c>
      <c r="AB336" s="12">
        <v>0</v>
      </c>
      <c r="AC336" s="12" t="s">
        <v>181</v>
      </c>
      <c r="AD336" s="12" t="s">
        <v>275</v>
      </c>
      <c r="AE336" s="12" t="s">
        <v>276</v>
      </c>
      <c r="AF336" s="12" t="s">
        <v>258</v>
      </c>
      <c r="AG336" s="12" t="s">
        <v>8</v>
      </c>
      <c r="AH336" s="12" t="b">
        <v>0</v>
      </c>
      <c r="AI336" s="12" t="s">
        <v>60</v>
      </c>
      <c r="AJ336" s="12" t="s">
        <v>10</v>
      </c>
      <c r="AK336" s="12" t="s">
        <v>140</v>
      </c>
      <c r="AL336" s="12" t="s">
        <v>272</v>
      </c>
      <c r="AM336" s="12" t="s">
        <v>64</v>
      </c>
      <c r="AN336" s="15" t="e">
        <v>#N/A</v>
      </c>
      <c r="AO336" t="str">
        <f>RIGHT('CMO Input'!$T336,(LEN('CMO Input'!$T336)-FIND(" ",'CMO Input'!$T336,1)))</f>
        <v>2”</v>
      </c>
      <c r="AP336">
        <f>'CMO Input'!$O336</f>
        <v>50</v>
      </c>
      <c r="AR336" t="str">
        <f>Table2[[#This Row],[Policy / Non Policy]]</f>
        <v>Non Policy</v>
      </c>
      <c r="AS336" t="str">
        <f>'CMO Input'!$U336</f>
        <v>Tier 1</v>
      </c>
      <c r="AT336" t="str">
        <f>'CMO Input'!$P336</f>
        <v>ST</v>
      </c>
      <c r="AU336" t="str" cm="1">
        <f t="array" ref="AU3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336" s="8" t="str">
        <f>TEXT('CMO Input'!$D336,"MMM-YY")</f>
        <v>October</v>
      </c>
    </row>
    <row r="337" spans="1:48" x14ac:dyDescent="0.25">
      <c r="A337" s="18">
        <v>510878293</v>
      </c>
      <c r="B337" s="16" t="s">
        <v>180</v>
      </c>
      <c r="C337" s="16" t="s">
        <v>181</v>
      </c>
      <c r="D337" s="16" t="s">
        <v>177</v>
      </c>
      <c r="E337" s="17">
        <v>28</v>
      </c>
      <c r="F337" s="16" t="s">
        <v>46</v>
      </c>
      <c r="G337" s="17" t="s">
        <v>80</v>
      </c>
      <c r="H337" s="16" t="s">
        <v>307</v>
      </c>
      <c r="I337" s="16" t="s">
        <v>378</v>
      </c>
      <c r="J337" s="16" t="s">
        <v>379</v>
      </c>
      <c r="K337" s="18">
        <v>510878293</v>
      </c>
      <c r="L337" s="16" t="s">
        <v>116</v>
      </c>
      <c r="M337" s="16">
        <v>13.4</v>
      </c>
      <c r="N337" s="16" t="s">
        <v>52</v>
      </c>
      <c r="O337" s="16">
        <v>6</v>
      </c>
      <c r="P337" s="16" t="s">
        <v>53</v>
      </c>
      <c r="Q337" s="16">
        <v>160</v>
      </c>
      <c r="R337" s="16" t="s">
        <v>54</v>
      </c>
      <c r="S337" s="16" t="s">
        <v>134</v>
      </c>
      <c r="T337" s="16" t="s">
        <v>135</v>
      </c>
      <c r="U337" s="16" t="s">
        <v>94</v>
      </c>
      <c r="V337" s="16" t="s">
        <v>58</v>
      </c>
      <c r="W337" s="16" t="s">
        <v>95</v>
      </c>
      <c r="X337" s="16" t="b">
        <v>0</v>
      </c>
      <c r="Y337" s="16" t="b">
        <v>0</v>
      </c>
      <c r="Z337" s="16" t="e">
        <v>#N/A</v>
      </c>
      <c r="AA337" s="16">
        <v>2.1440000000000001</v>
      </c>
      <c r="AB337" s="16">
        <v>0</v>
      </c>
      <c r="AC337" s="16" t="s">
        <v>181</v>
      </c>
      <c r="AD337" s="16" t="s">
        <v>378</v>
      </c>
      <c r="AE337" s="16" t="s">
        <v>379</v>
      </c>
      <c r="AF337" s="16" t="s">
        <v>185</v>
      </c>
      <c r="AG337" s="16" t="s">
        <v>8</v>
      </c>
      <c r="AH337" s="16" t="b">
        <v>0</v>
      </c>
      <c r="AI337" s="16" t="s">
        <v>60</v>
      </c>
      <c r="AJ337" s="16" t="s">
        <v>186</v>
      </c>
      <c r="AK337" s="16" t="s">
        <v>147</v>
      </c>
      <c r="AL337" s="16" t="s">
        <v>207</v>
      </c>
      <c r="AM337" s="16" t="s">
        <v>64</v>
      </c>
      <c r="AN337" s="19" t="e">
        <v>#N/A</v>
      </c>
      <c r="AO337" t="str">
        <f>RIGHT('CMO Input'!$T337,(LEN('CMO Input'!$T337)-FIND(" ",'CMO Input'!$T337,1)))</f>
        <v>6-7”</v>
      </c>
      <c r="AP337">
        <f>'CMO Input'!$O337</f>
        <v>6</v>
      </c>
      <c r="AR337" t="str">
        <f>Table2[[#This Row],[Policy / Non Policy]]</f>
        <v>Policy</v>
      </c>
      <c r="AS337" t="str">
        <f>'CMO Input'!$U337</f>
        <v>Tier 1</v>
      </c>
      <c r="AT337" t="str">
        <f>'CMO Input'!$P337</f>
        <v>CI</v>
      </c>
      <c r="AU337" t="str" cm="1">
        <f t="array" ref="AU3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37" s="8" t="str">
        <f>TEXT('CMO Input'!$D337,"MMM-YY")</f>
        <v>October</v>
      </c>
    </row>
    <row r="338" spans="1:48" x14ac:dyDescent="0.25">
      <c r="A338" s="14">
        <v>510878293</v>
      </c>
      <c r="B338" s="12" t="s">
        <v>180</v>
      </c>
      <c r="C338" s="12" t="s">
        <v>181</v>
      </c>
      <c r="D338" s="12" t="s">
        <v>177</v>
      </c>
      <c r="E338" s="13">
        <v>29</v>
      </c>
      <c r="F338" s="12" t="s">
        <v>46</v>
      </c>
      <c r="G338" s="13" t="s">
        <v>80</v>
      </c>
      <c r="H338" s="12" t="s">
        <v>307</v>
      </c>
      <c r="I338" s="12" t="s">
        <v>378</v>
      </c>
      <c r="J338" s="12" t="s">
        <v>379</v>
      </c>
      <c r="K338" s="14">
        <v>510878293</v>
      </c>
      <c r="L338" s="12" t="s">
        <v>116</v>
      </c>
      <c r="M338" s="12">
        <v>13.4</v>
      </c>
      <c r="N338" s="12" t="s">
        <v>52</v>
      </c>
      <c r="O338" s="12">
        <v>6</v>
      </c>
      <c r="P338" s="12" t="s">
        <v>53</v>
      </c>
      <c r="Q338" s="12">
        <v>220</v>
      </c>
      <c r="R338" s="12" t="s">
        <v>54</v>
      </c>
      <c r="S338" s="12" t="s">
        <v>134</v>
      </c>
      <c r="T338" s="12" t="s">
        <v>135</v>
      </c>
      <c r="U338" s="12" t="s">
        <v>94</v>
      </c>
      <c r="V338" s="12" t="s">
        <v>58</v>
      </c>
      <c r="W338" s="12" t="s">
        <v>95</v>
      </c>
      <c r="X338" s="12" t="b">
        <v>0</v>
      </c>
      <c r="Y338" s="12" t="b">
        <v>0</v>
      </c>
      <c r="Z338" s="12" t="e">
        <v>#N/A</v>
      </c>
      <c r="AA338" s="12">
        <v>2.948</v>
      </c>
      <c r="AB338" s="12">
        <v>0</v>
      </c>
      <c r="AC338" s="12" t="s">
        <v>181</v>
      </c>
      <c r="AD338" s="12" t="s">
        <v>378</v>
      </c>
      <c r="AE338" s="12" t="s">
        <v>379</v>
      </c>
      <c r="AF338" s="12" t="s">
        <v>185</v>
      </c>
      <c r="AG338" s="12" t="s">
        <v>8</v>
      </c>
      <c r="AH338" s="12" t="b">
        <v>0</v>
      </c>
      <c r="AI338" s="12" t="s">
        <v>60</v>
      </c>
      <c r="AJ338" s="12" t="s">
        <v>186</v>
      </c>
      <c r="AK338" s="12" t="s">
        <v>147</v>
      </c>
      <c r="AL338" s="12" t="s">
        <v>207</v>
      </c>
      <c r="AM338" s="12" t="s">
        <v>64</v>
      </c>
      <c r="AN338" s="15" t="e">
        <v>#N/A</v>
      </c>
      <c r="AO338" t="str">
        <f>RIGHT('CMO Input'!$T338,(LEN('CMO Input'!$T338)-FIND(" ",'CMO Input'!$T338,1)))</f>
        <v>6-7”</v>
      </c>
      <c r="AP338">
        <f>'CMO Input'!$O338</f>
        <v>6</v>
      </c>
      <c r="AR338" t="str">
        <f>Table2[[#This Row],[Policy / Non Policy]]</f>
        <v>Policy</v>
      </c>
      <c r="AS338" t="str">
        <f>'CMO Input'!$U338</f>
        <v>Tier 1</v>
      </c>
      <c r="AT338" t="str">
        <f>'CMO Input'!$P338</f>
        <v>CI</v>
      </c>
      <c r="AU338" t="str" cm="1">
        <f t="array" ref="AU3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38" s="8" t="str">
        <f>TEXT('CMO Input'!$D338,"MMM-YY")</f>
        <v>October</v>
      </c>
    </row>
    <row r="339" spans="1:48" x14ac:dyDescent="0.25">
      <c r="A339" s="18">
        <v>510915725</v>
      </c>
      <c r="B339" s="16" t="s">
        <v>180</v>
      </c>
      <c r="C339" s="16" t="s">
        <v>181</v>
      </c>
      <c r="D339" s="16" t="s">
        <v>177</v>
      </c>
      <c r="E339" s="17">
        <v>29</v>
      </c>
      <c r="F339" s="16" t="s">
        <v>46</v>
      </c>
      <c r="G339" s="17" t="s">
        <v>80</v>
      </c>
      <c r="H339" s="16" t="s">
        <v>307</v>
      </c>
      <c r="I339" s="16" t="s">
        <v>409</v>
      </c>
      <c r="J339" s="16" t="s">
        <v>331</v>
      </c>
      <c r="K339" s="18">
        <v>510915725</v>
      </c>
      <c r="L339" s="16" t="s">
        <v>116</v>
      </c>
      <c r="M339" s="16">
        <v>8.5</v>
      </c>
      <c r="N339" s="16" t="s">
        <v>52</v>
      </c>
      <c r="O339" s="16">
        <v>6</v>
      </c>
      <c r="P339" s="16" t="s">
        <v>53</v>
      </c>
      <c r="Q339" s="16">
        <v>260</v>
      </c>
      <c r="R339" s="16" t="s">
        <v>54</v>
      </c>
      <c r="S339" s="16" t="s">
        <v>134</v>
      </c>
      <c r="T339" s="16" t="s">
        <v>135</v>
      </c>
      <c r="U339" s="16" t="s">
        <v>94</v>
      </c>
      <c r="V339" s="16" t="s">
        <v>58</v>
      </c>
      <c r="W339" s="16" t="s">
        <v>95</v>
      </c>
      <c r="X339" s="16" t="b">
        <v>0</v>
      </c>
      <c r="Y339" s="16" t="b">
        <v>0</v>
      </c>
      <c r="Z339" s="16" t="e">
        <v>#N/A</v>
      </c>
      <c r="AA339" s="16">
        <v>2.21</v>
      </c>
      <c r="AB339" s="16">
        <v>0</v>
      </c>
      <c r="AC339" s="16" t="s">
        <v>181</v>
      </c>
      <c r="AD339" s="16" t="s">
        <v>409</v>
      </c>
      <c r="AE339" s="16" t="s">
        <v>331</v>
      </c>
      <c r="AF339" s="16" t="s">
        <v>185</v>
      </c>
      <c r="AG339" s="16" t="s">
        <v>8</v>
      </c>
      <c r="AH339" s="16" t="b">
        <v>0</v>
      </c>
      <c r="AI339" s="16" t="s">
        <v>60</v>
      </c>
      <c r="AJ339" s="16" t="s">
        <v>186</v>
      </c>
      <c r="AK339" s="16" t="s">
        <v>332</v>
      </c>
      <c r="AL339" s="16" t="s">
        <v>265</v>
      </c>
      <c r="AM339" s="16" t="s">
        <v>64</v>
      </c>
      <c r="AN339" s="19" t="s">
        <v>333</v>
      </c>
      <c r="AO339" t="str">
        <f>RIGHT('CMO Input'!$T339,(LEN('CMO Input'!$T339)-FIND(" ",'CMO Input'!$T339,1)))</f>
        <v>6-7”</v>
      </c>
      <c r="AP339">
        <f>'CMO Input'!$O339</f>
        <v>6</v>
      </c>
      <c r="AR339" t="str">
        <f>Table2[[#This Row],[Policy / Non Policy]]</f>
        <v>Policy</v>
      </c>
      <c r="AS339" t="str">
        <f>'CMO Input'!$U339</f>
        <v>Tier 1</v>
      </c>
      <c r="AT339" t="str">
        <f>'CMO Input'!$P339</f>
        <v>CI</v>
      </c>
      <c r="AU339" t="str" cm="1">
        <f t="array" ref="AU3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39" s="8" t="str">
        <f>TEXT('CMO Input'!$D339,"MMM-YY")</f>
        <v>October</v>
      </c>
    </row>
    <row r="340" spans="1:48" x14ac:dyDescent="0.25">
      <c r="A340" s="14">
        <v>510921257</v>
      </c>
      <c r="B340" s="12" t="s">
        <v>180</v>
      </c>
      <c r="C340" s="12" t="s">
        <v>181</v>
      </c>
      <c r="D340" s="12" t="s">
        <v>177</v>
      </c>
      <c r="E340" s="13">
        <v>29</v>
      </c>
      <c r="F340" s="12" t="s">
        <v>46</v>
      </c>
      <c r="G340" s="13" t="s">
        <v>309</v>
      </c>
      <c r="H340" s="12" t="s">
        <v>310</v>
      </c>
      <c r="I340" s="12" t="s">
        <v>393</v>
      </c>
      <c r="J340" s="12" t="s">
        <v>394</v>
      </c>
      <c r="K340" s="14">
        <v>510921257</v>
      </c>
      <c r="L340" s="12" t="s">
        <v>116</v>
      </c>
      <c r="M340" s="12">
        <v>1.8</v>
      </c>
      <c r="N340" s="12" t="s">
        <v>52</v>
      </c>
      <c r="O340" s="12">
        <v>6</v>
      </c>
      <c r="P340" s="12" t="s">
        <v>53</v>
      </c>
      <c r="Q340" s="12">
        <v>106</v>
      </c>
      <c r="R340" s="12" t="s">
        <v>54</v>
      </c>
      <c r="S340" s="12" t="s">
        <v>134</v>
      </c>
      <c r="T340" s="12" t="s">
        <v>135</v>
      </c>
      <c r="U340" s="12" t="s">
        <v>94</v>
      </c>
      <c r="V340" s="12" t="s">
        <v>58</v>
      </c>
      <c r="W340" s="12" t="s">
        <v>95</v>
      </c>
      <c r="X340" s="12" t="b">
        <v>0</v>
      </c>
      <c r="Y340" s="12" t="b">
        <v>0</v>
      </c>
      <c r="Z340" s="12" t="e">
        <v>#N/A</v>
      </c>
      <c r="AA340" s="12">
        <v>0.1908</v>
      </c>
      <c r="AB340" s="12">
        <v>0</v>
      </c>
      <c r="AC340" s="12" t="s">
        <v>181</v>
      </c>
      <c r="AD340" s="12" t="s">
        <v>393</v>
      </c>
      <c r="AE340" s="12" t="s">
        <v>394</v>
      </c>
      <c r="AF340" s="12" t="s">
        <v>192</v>
      </c>
      <c r="AG340" s="12" t="s">
        <v>8</v>
      </c>
      <c r="AH340" s="12" t="b">
        <v>0</v>
      </c>
      <c r="AI340" s="12" t="s">
        <v>60</v>
      </c>
      <c r="AJ340" s="12" t="s">
        <v>146</v>
      </c>
      <c r="AK340" s="12" t="s">
        <v>147</v>
      </c>
      <c r="AL340" s="12" t="s">
        <v>211</v>
      </c>
      <c r="AM340" s="12" t="s">
        <v>64</v>
      </c>
      <c r="AN340" s="15" t="e">
        <v>#N/A</v>
      </c>
      <c r="AO340" t="str">
        <f>RIGHT('CMO Input'!$T340,(LEN('CMO Input'!$T340)-FIND(" ",'CMO Input'!$T340,1)))</f>
        <v>6-7”</v>
      </c>
      <c r="AP340">
        <f>'CMO Input'!$O340</f>
        <v>6</v>
      </c>
      <c r="AR340" t="str">
        <f>Table2[[#This Row],[Policy / Non Policy]]</f>
        <v>Policy</v>
      </c>
      <c r="AS340" t="str">
        <f>'CMO Input'!$U340</f>
        <v>Tier 1</v>
      </c>
      <c r="AT340" t="str">
        <f>'CMO Input'!$P340</f>
        <v>CI</v>
      </c>
      <c r="AU340" t="str" cm="1">
        <f t="array" ref="AU3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40" s="8" t="str">
        <f>TEXT('CMO Input'!$D340,"MMM-YY")</f>
        <v>October</v>
      </c>
    </row>
    <row r="341" spans="1:48" x14ac:dyDescent="0.25">
      <c r="A341" s="18">
        <v>510881480</v>
      </c>
      <c r="B341" s="16" t="s">
        <v>180</v>
      </c>
      <c r="C341" s="16" t="s">
        <v>181</v>
      </c>
      <c r="D341" s="16" t="s">
        <v>177</v>
      </c>
      <c r="E341" s="17">
        <v>29</v>
      </c>
      <c r="F341" s="16" t="s">
        <v>46</v>
      </c>
      <c r="G341" s="17" t="s">
        <v>309</v>
      </c>
      <c r="H341" s="16" t="s">
        <v>310</v>
      </c>
      <c r="I341" s="16" t="s">
        <v>353</v>
      </c>
      <c r="J341" s="16" t="s">
        <v>354</v>
      </c>
      <c r="K341" s="18">
        <v>510881480</v>
      </c>
      <c r="L341" s="16" t="s">
        <v>116</v>
      </c>
      <c r="M341" s="16">
        <v>7.9</v>
      </c>
      <c r="N341" s="16" t="s">
        <v>52</v>
      </c>
      <c r="O341" s="16">
        <v>8</v>
      </c>
      <c r="P341" s="16" t="s">
        <v>53</v>
      </c>
      <c r="Q341" s="16">
        <v>85</v>
      </c>
      <c r="R341" s="16" t="s">
        <v>54</v>
      </c>
      <c r="S341" s="16" t="s">
        <v>92</v>
      </c>
      <c r="T341" s="16" t="s">
        <v>93</v>
      </c>
      <c r="U341" s="16" t="s">
        <v>94</v>
      </c>
      <c r="V341" s="16" t="s">
        <v>58</v>
      </c>
      <c r="W341" s="16" t="s">
        <v>95</v>
      </c>
      <c r="X341" s="16" t="b">
        <v>0</v>
      </c>
      <c r="Y341" s="16" t="b">
        <v>0</v>
      </c>
      <c r="Z341" s="16" t="e">
        <v>#N/A</v>
      </c>
      <c r="AA341" s="16">
        <v>0.6715000000000001</v>
      </c>
      <c r="AB341" s="16">
        <v>0</v>
      </c>
      <c r="AC341" s="16" t="s">
        <v>181</v>
      </c>
      <c r="AD341" s="16" t="s">
        <v>353</v>
      </c>
      <c r="AE341" s="16" t="s">
        <v>354</v>
      </c>
      <c r="AF341" s="16" t="s">
        <v>192</v>
      </c>
      <c r="AG341" s="16" t="s">
        <v>8</v>
      </c>
      <c r="AH341" s="16" t="b">
        <v>0</v>
      </c>
      <c r="AI341" s="16" t="s">
        <v>60</v>
      </c>
      <c r="AJ341" s="16" t="s">
        <v>146</v>
      </c>
      <c r="AK341" s="16" t="s">
        <v>147</v>
      </c>
      <c r="AL341" s="16" t="s">
        <v>363</v>
      </c>
      <c r="AM341" s="16" t="s">
        <v>64</v>
      </c>
      <c r="AN341" s="19" t="e">
        <v>#N/A</v>
      </c>
      <c r="AO341" t="str">
        <f>RIGHT('CMO Input'!$T341,(LEN('CMO Input'!$T341)-FIND(" ",'CMO Input'!$T341,1)))</f>
        <v>8”</v>
      </c>
      <c r="AP341">
        <f>'CMO Input'!$O341</f>
        <v>8</v>
      </c>
      <c r="AR341" t="str">
        <f>Table2[[#This Row],[Policy / Non Policy]]</f>
        <v>Policy</v>
      </c>
      <c r="AS341" t="str">
        <f>'CMO Input'!$U341</f>
        <v>Tier 1</v>
      </c>
      <c r="AT341" t="str">
        <f>'CMO Input'!$P341</f>
        <v>CI</v>
      </c>
      <c r="AU341" t="str" cm="1">
        <f t="array" ref="AU3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41" s="8" t="str">
        <f>TEXT('CMO Input'!$D341,"MMM-YY")</f>
        <v>October</v>
      </c>
    </row>
    <row r="342" spans="1:48" x14ac:dyDescent="0.25">
      <c r="A342" s="14">
        <v>510786390</v>
      </c>
      <c r="B342" s="12" t="s">
        <v>180</v>
      </c>
      <c r="C342" s="12" t="s">
        <v>181</v>
      </c>
      <c r="D342" s="12" t="s">
        <v>177</v>
      </c>
      <c r="E342" s="13">
        <v>29</v>
      </c>
      <c r="F342" s="12" t="s">
        <v>46</v>
      </c>
      <c r="G342" s="13" t="s">
        <v>309</v>
      </c>
      <c r="H342" s="12" t="s">
        <v>312</v>
      </c>
      <c r="I342" s="12" t="s">
        <v>400</v>
      </c>
      <c r="J342" s="12" t="s">
        <v>410</v>
      </c>
      <c r="K342" s="14">
        <v>510786390</v>
      </c>
      <c r="L342" s="12" t="s">
        <v>116</v>
      </c>
      <c r="M342" s="12">
        <v>11.9</v>
      </c>
      <c r="N342" s="12" t="s">
        <v>52</v>
      </c>
      <c r="O342" s="12">
        <v>100</v>
      </c>
      <c r="P342" s="12" t="s">
        <v>91</v>
      </c>
      <c r="Q342" s="12">
        <v>45</v>
      </c>
      <c r="R342" s="12" t="s">
        <v>220</v>
      </c>
      <c r="S342" s="12" t="s">
        <v>221</v>
      </c>
      <c r="T342" s="12" t="s">
        <v>118</v>
      </c>
      <c r="U342" s="12" t="s">
        <v>94</v>
      </c>
      <c r="V342" s="12" t="s">
        <v>58</v>
      </c>
      <c r="W342" s="12" t="s">
        <v>95</v>
      </c>
      <c r="X342" s="12" t="b">
        <v>0</v>
      </c>
      <c r="Y342" s="12" t="b">
        <v>0</v>
      </c>
      <c r="Z342" s="12" t="e">
        <v>#N/A</v>
      </c>
      <c r="AA342" s="12">
        <v>0.53550000000000009</v>
      </c>
      <c r="AB342" s="12">
        <v>0</v>
      </c>
      <c r="AC342" s="12" t="s">
        <v>181</v>
      </c>
      <c r="AD342" s="12" t="s">
        <v>400</v>
      </c>
      <c r="AE342" s="12" t="s">
        <v>410</v>
      </c>
      <c r="AF342" s="12" t="s">
        <v>281</v>
      </c>
      <c r="AG342" s="12" t="s">
        <v>8</v>
      </c>
      <c r="AH342" s="12" t="b">
        <v>0</v>
      </c>
      <c r="AI342" s="12" t="s">
        <v>60</v>
      </c>
      <c r="AJ342" s="12" t="s">
        <v>10</v>
      </c>
      <c r="AK342" s="12" t="s">
        <v>147</v>
      </c>
      <c r="AL342" s="12" t="s">
        <v>259</v>
      </c>
      <c r="AM342" s="12" t="s">
        <v>64</v>
      </c>
      <c r="AN342" s="15" t="e">
        <v>#N/A</v>
      </c>
      <c r="AO342" t="str">
        <f>RIGHT('CMO Input'!$T342,(LEN('CMO Input'!$T342)-FIND(" ",'CMO Input'!$T342,1)))</f>
        <v>4-5”</v>
      </c>
      <c r="AP342">
        <f>'CMO Input'!$O342</f>
        <v>100</v>
      </c>
      <c r="AR342" t="str">
        <f>Table2[[#This Row],[Policy / Non Policy]]</f>
        <v>Policy</v>
      </c>
      <c r="AS342" t="str">
        <f>'CMO Input'!$U342</f>
        <v>Tier 1</v>
      </c>
      <c r="AT342" t="str">
        <f>'CMO Input'!$P342</f>
        <v>DI</v>
      </c>
      <c r="AU342" t="str" cm="1">
        <f t="array" ref="AU3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42" s="8" t="str">
        <f>TEXT('CMO Input'!$D342,"MMM-YY")</f>
        <v>October</v>
      </c>
    </row>
    <row r="343" spans="1:48" x14ac:dyDescent="0.25">
      <c r="A343" s="18">
        <v>510842281</v>
      </c>
      <c r="B343" s="16" t="s">
        <v>180</v>
      </c>
      <c r="C343" s="16" t="s">
        <v>181</v>
      </c>
      <c r="D343" s="16" t="s">
        <v>177</v>
      </c>
      <c r="E343" s="17">
        <v>29</v>
      </c>
      <c r="F343" s="16" t="s">
        <v>46</v>
      </c>
      <c r="G343" s="17" t="s">
        <v>309</v>
      </c>
      <c r="H343" s="16" t="s">
        <v>312</v>
      </c>
      <c r="I343" s="16" t="s">
        <v>400</v>
      </c>
      <c r="J343" s="16" t="s">
        <v>401</v>
      </c>
      <c r="K343" s="18">
        <v>510842281</v>
      </c>
      <c r="L343" s="16" t="s">
        <v>116</v>
      </c>
      <c r="M343" s="16">
        <v>22.2</v>
      </c>
      <c r="N343" s="16" t="s">
        <v>52</v>
      </c>
      <c r="O343" s="16">
        <v>150</v>
      </c>
      <c r="P343" s="16" t="s">
        <v>91</v>
      </c>
      <c r="Q343" s="16">
        <v>18</v>
      </c>
      <c r="R343" s="16" t="s">
        <v>220</v>
      </c>
      <c r="S343" s="16" t="s">
        <v>402</v>
      </c>
      <c r="T343" s="16" t="s">
        <v>135</v>
      </c>
      <c r="U343" s="16" t="s">
        <v>94</v>
      </c>
      <c r="V343" s="16" t="s">
        <v>58</v>
      </c>
      <c r="W343" s="16" t="s">
        <v>95</v>
      </c>
      <c r="X343" s="16" t="b">
        <v>0</v>
      </c>
      <c r="Y343" s="16" t="b">
        <v>0</v>
      </c>
      <c r="Z343" s="16" t="e">
        <v>#N/A</v>
      </c>
      <c r="AA343" s="16">
        <v>0.39960000000000001</v>
      </c>
      <c r="AB343" s="16">
        <v>0</v>
      </c>
      <c r="AC343" s="16" t="s">
        <v>181</v>
      </c>
      <c r="AD343" s="16" t="s">
        <v>400</v>
      </c>
      <c r="AE343" s="16" t="s">
        <v>401</v>
      </c>
      <c r="AF343" s="16" t="s">
        <v>281</v>
      </c>
      <c r="AG343" s="16" t="s">
        <v>8</v>
      </c>
      <c r="AH343" s="16" t="b">
        <v>0</v>
      </c>
      <c r="AI343" s="16" t="s">
        <v>60</v>
      </c>
      <c r="AJ343" s="16" t="s">
        <v>10</v>
      </c>
      <c r="AK343" s="16" t="s">
        <v>147</v>
      </c>
      <c r="AL343" s="16" t="s">
        <v>259</v>
      </c>
      <c r="AM343" s="16" t="s">
        <v>64</v>
      </c>
      <c r="AN343" s="19" t="e">
        <v>#N/A</v>
      </c>
      <c r="AO343" t="str">
        <f>RIGHT('CMO Input'!$T343,(LEN('CMO Input'!$T343)-FIND(" ",'CMO Input'!$T343,1)))</f>
        <v>6-7”</v>
      </c>
      <c r="AP343">
        <f>'CMO Input'!$O343</f>
        <v>150</v>
      </c>
      <c r="AR343" t="str">
        <f>Table2[[#This Row],[Policy / Non Policy]]</f>
        <v>Policy</v>
      </c>
      <c r="AS343" t="str">
        <f>'CMO Input'!$U343</f>
        <v>Tier 1</v>
      </c>
      <c r="AT343" t="str">
        <f>'CMO Input'!$P343</f>
        <v>DI</v>
      </c>
      <c r="AU343" t="str" cm="1">
        <f t="array" ref="AU3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43" s="8" t="str">
        <f>TEXT('CMO Input'!$D343,"MMM-YY")</f>
        <v>October</v>
      </c>
    </row>
    <row r="344" spans="1:48" x14ac:dyDescent="0.25">
      <c r="A344" s="14">
        <v>510943986</v>
      </c>
      <c r="B344" s="12" t="s">
        <v>180</v>
      </c>
      <c r="C344" s="12" t="s">
        <v>181</v>
      </c>
      <c r="D344" s="12" t="s">
        <v>177</v>
      </c>
      <c r="E344" s="13">
        <v>30</v>
      </c>
      <c r="F344" s="12" t="s">
        <v>46</v>
      </c>
      <c r="G344" s="13" t="s">
        <v>309</v>
      </c>
      <c r="H344" s="12" t="s">
        <v>310</v>
      </c>
      <c r="I344" s="12" t="s">
        <v>236</v>
      </c>
      <c r="J344" s="12" t="s">
        <v>390</v>
      </c>
      <c r="K344" s="14">
        <v>510943986</v>
      </c>
      <c r="L344" s="12" t="s">
        <v>116</v>
      </c>
      <c r="M344" s="12">
        <v>3.7</v>
      </c>
      <c r="N344" s="12" t="s">
        <v>52</v>
      </c>
      <c r="O344" s="12">
        <v>6</v>
      </c>
      <c r="P344" s="12" t="s">
        <v>53</v>
      </c>
      <c r="Q344" s="12">
        <v>65</v>
      </c>
      <c r="R344" s="12" t="s">
        <v>54</v>
      </c>
      <c r="S344" s="12" t="s">
        <v>134</v>
      </c>
      <c r="T344" s="12" t="s">
        <v>135</v>
      </c>
      <c r="U344" s="12" t="s">
        <v>94</v>
      </c>
      <c r="V344" s="12" t="s">
        <v>58</v>
      </c>
      <c r="W344" s="12" t="s">
        <v>95</v>
      </c>
      <c r="X344" s="12" t="b">
        <v>0</v>
      </c>
      <c r="Y344" s="12" t="b">
        <v>0</v>
      </c>
      <c r="Z344" s="12" t="e">
        <v>#N/A</v>
      </c>
      <c r="AA344" s="12">
        <v>0.24050000000000002</v>
      </c>
      <c r="AB344" s="12">
        <v>0</v>
      </c>
      <c r="AC344" s="12" t="s">
        <v>181</v>
      </c>
      <c r="AD344" s="12" t="s">
        <v>236</v>
      </c>
      <c r="AE344" s="12" t="s">
        <v>390</v>
      </c>
      <c r="AF344" s="12" t="s">
        <v>192</v>
      </c>
      <c r="AG344" s="12" t="s">
        <v>8</v>
      </c>
      <c r="AH344" s="12" t="b">
        <v>0</v>
      </c>
      <c r="AI344" s="12" t="s">
        <v>60</v>
      </c>
      <c r="AJ344" s="12" t="s">
        <v>146</v>
      </c>
      <c r="AK344" s="12" t="s">
        <v>147</v>
      </c>
      <c r="AL344" s="12" t="s">
        <v>238</v>
      </c>
      <c r="AM344" s="12" t="s">
        <v>64</v>
      </c>
      <c r="AN344" s="15" t="e">
        <v>#N/A</v>
      </c>
      <c r="AO344" t="str">
        <f>RIGHT('CMO Input'!$T344,(LEN('CMO Input'!$T344)-FIND(" ",'CMO Input'!$T344,1)))</f>
        <v>6-7”</v>
      </c>
      <c r="AP344">
        <f>'CMO Input'!$O344</f>
        <v>6</v>
      </c>
      <c r="AR344" t="str">
        <f>Table2[[#This Row],[Policy / Non Policy]]</f>
        <v>Policy</v>
      </c>
      <c r="AS344" t="str">
        <f>'CMO Input'!$U344</f>
        <v>Tier 1</v>
      </c>
      <c r="AT344" t="str">
        <f>'CMO Input'!$P344</f>
        <v>CI</v>
      </c>
      <c r="AU344" t="str" cm="1">
        <f t="array" ref="AU3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44" s="8" t="str">
        <f>TEXT('CMO Input'!$D344,"MMM-YY")</f>
        <v>October</v>
      </c>
    </row>
    <row r="345" spans="1:48" x14ac:dyDescent="0.25">
      <c r="A345" s="18">
        <v>510881480</v>
      </c>
      <c r="B345" s="16" t="s">
        <v>180</v>
      </c>
      <c r="C345" s="16" t="s">
        <v>181</v>
      </c>
      <c r="D345" s="16" t="s">
        <v>177</v>
      </c>
      <c r="E345" s="17">
        <v>30</v>
      </c>
      <c r="F345" s="16" t="s">
        <v>46</v>
      </c>
      <c r="G345" s="17" t="s">
        <v>309</v>
      </c>
      <c r="H345" s="16" t="s">
        <v>310</v>
      </c>
      <c r="I345" s="16" t="s">
        <v>353</v>
      </c>
      <c r="J345" s="16" t="s">
        <v>354</v>
      </c>
      <c r="K345" s="18">
        <v>510881480</v>
      </c>
      <c r="L345" s="16" t="s">
        <v>116</v>
      </c>
      <c r="M345" s="16">
        <v>7.9</v>
      </c>
      <c r="N345" s="16" t="s">
        <v>52</v>
      </c>
      <c r="O345" s="16">
        <v>8</v>
      </c>
      <c r="P345" s="16" t="s">
        <v>53</v>
      </c>
      <c r="Q345" s="16">
        <v>25</v>
      </c>
      <c r="R345" s="16" t="s">
        <v>54</v>
      </c>
      <c r="S345" s="16" t="s">
        <v>92</v>
      </c>
      <c r="T345" s="16" t="s">
        <v>93</v>
      </c>
      <c r="U345" s="16" t="s">
        <v>94</v>
      </c>
      <c r="V345" s="16" t="s">
        <v>58</v>
      </c>
      <c r="W345" s="16" t="s">
        <v>95</v>
      </c>
      <c r="X345" s="16" t="b">
        <v>0</v>
      </c>
      <c r="Y345" s="16" t="b">
        <v>0</v>
      </c>
      <c r="Z345" s="16" t="e">
        <v>#N/A</v>
      </c>
      <c r="AA345" s="16">
        <v>0.19750000000000001</v>
      </c>
      <c r="AB345" s="16">
        <v>0</v>
      </c>
      <c r="AC345" s="16" t="s">
        <v>181</v>
      </c>
      <c r="AD345" s="16" t="s">
        <v>353</v>
      </c>
      <c r="AE345" s="16" t="s">
        <v>354</v>
      </c>
      <c r="AF345" s="16" t="s">
        <v>192</v>
      </c>
      <c r="AG345" s="16" t="s">
        <v>8</v>
      </c>
      <c r="AH345" s="16" t="b">
        <v>0</v>
      </c>
      <c r="AI345" s="16" t="s">
        <v>60</v>
      </c>
      <c r="AJ345" s="16" t="s">
        <v>146</v>
      </c>
      <c r="AK345" s="16" t="s">
        <v>147</v>
      </c>
      <c r="AL345" s="16" t="s">
        <v>363</v>
      </c>
      <c r="AM345" s="16" t="s">
        <v>64</v>
      </c>
      <c r="AN345" s="19" t="e">
        <v>#N/A</v>
      </c>
      <c r="AO345" t="str">
        <f>RIGHT('CMO Input'!$T345,(LEN('CMO Input'!$T345)-FIND(" ",'CMO Input'!$T345,1)))</f>
        <v>8”</v>
      </c>
      <c r="AP345">
        <f>'CMO Input'!$O345</f>
        <v>8</v>
      </c>
      <c r="AR345" t="str">
        <f>Table2[[#This Row],[Policy / Non Policy]]</f>
        <v>Policy</v>
      </c>
      <c r="AS345" t="str">
        <f>'CMO Input'!$U345</f>
        <v>Tier 1</v>
      </c>
      <c r="AT345" t="str">
        <f>'CMO Input'!$P345</f>
        <v>CI</v>
      </c>
      <c r="AU345" t="str" cm="1">
        <f t="array" ref="AU3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45" s="8" t="str">
        <f>TEXT('CMO Input'!$D345,"MMM-YY")</f>
        <v>October</v>
      </c>
    </row>
    <row r="346" spans="1:48" x14ac:dyDescent="0.25">
      <c r="A346" s="14">
        <v>510864454</v>
      </c>
      <c r="B346" s="12" t="s">
        <v>180</v>
      </c>
      <c r="C346" s="12" t="s">
        <v>181</v>
      </c>
      <c r="D346" s="12" t="s">
        <v>177</v>
      </c>
      <c r="E346" s="13">
        <v>30</v>
      </c>
      <c r="F346" s="12" t="s">
        <v>46</v>
      </c>
      <c r="G346" s="13" t="s">
        <v>309</v>
      </c>
      <c r="H346" s="12" t="s">
        <v>208</v>
      </c>
      <c r="I346" s="12" t="s">
        <v>358</v>
      </c>
      <c r="J346" s="12" t="s">
        <v>411</v>
      </c>
      <c r="K346" s="14">
        <v>510864454</v>
      </c>
      <c r="L346" s="12" t="s">
        <v>116</v>
      </c>
      <c r="M346" s="12">
        <v>7.2</v>
      </c>
      <c r="N346" s="12" t="s">
        <v>52</v>
      </c>
      <c r="O346" s="12">
        <v>6</v>
      </c>
      <c r="P346" s="12" t="s">
        <v>53</v>
      </c>
      <c r="Q346" s="12">
        <v>40</v>
      </c>
      <c r="R346" s="12" t="s">
        <v>54</v>
      </c>
      <c r="S346" s="12" t="s">
        <v>134</v>
      </c>
      <c r="T346" s="12" t="s">
        <v>135</v>
      </c>
      <c r="U346" s="12" t="s">
        <v>94</v>
      </c>
      <c r="V346" s="12" t="s">
        <v>58</v>
      </c>
      <c r="W346" s="12" t="s">
        <v>95</v>
      </c>
      <c r="X346" s="12" t="b">
        <v>0</v>
      </c>
      <c r="Y346" s="12" t="b">
        <v>0</v>
      </c>
      <c r="Z346" s="12" t="e">
        <v>#N/A</v>
      </c>
      <c r="AA346" s="12">
        <v>0.28799999999999998</v>
      </c>
      <c r="AB346" s="12">
        <v>0</v>
      </c>
      <c r="AC346" s="12" t="s">
        <v>181</v>
      </c>
      <c r="AD346" s="12" t="s">
        <v>358</v>
      </c>
      <c r="AE346" s="12" t="s">
        <v>411</v>
      </c>
      <c r="AF346" s="12" t="s">
        <v>192</v>
      </c>
      <c r="AG346" s="12" t="s">
        <v>8</v>
      </c>
      <c r="AH346" s="12" t="b">
        <v>0</v>
      </c>
      <c r="AI346" s="12" t="s">
        <v>60</v>
      </c>
      <c r="AJ346" s="12" t="s">
        <v>146</v>
      </c>
      <c r="AK346" s="12" t="s">
        <v>147</v>
      </c>
      <c r="AL346" s="12" t="s">
        <v>197</v>
      </c>
      <c r="AM346" s="12" t="s">
        <v>64</v>
      </c>
      <c r="AN346" s="15" t="e">
        <v>#N/A</v>
      </c>
      <c r="AO346" t="str">
        <f>RIGHT('CMO Input'!$T346,(LEN('CMO Input'!$T346)-FIND(" ",'CMO Input'!$T346,1)))</f>
        <v>6-7”</v>
      </c>
      <c r="AP346">
        <f>'CMO Input'!$O346</f>
        <v>6</v>
      </c>
      <c r="AR346" t="str">
        <f>Table2[[#This Row],[Policy / Non Policy]]</f>
        <v>Policy</v>
      </c>
      <c r="AS346" t="str">
        <f>'CMO Input'!$U346</f>
        <v>Tier 1</v>
      </c>
      <c r="AT346" t="str">
        <f>'CMO Input'!$P346</f>
        <v>CI</v>
      </c>
      <c r="AU346" t="str" cm="1">
        <f t="array" ref="AU3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46" s="8" t="str">
        <f>TEXT('CMO Input'!$D346,"MMM-YY")</f>
        <v>October</v>
      </c>
    </row>
    <row r="347" spans="1:48" x14ac:dyDescent="0.25">
      <c r="A347" s="18">
        <v>510915725</v>
      </c>
      <c r="B347" s="16" t="s">
        <v>180</v>
      </c>
      <c r="C347" s="16" t="s">
        <v>181</v>
      </c>
      <c r="D347" s="16" t="s">
        <v>177</v>
      </c>
      <c r="E347" s="17">
        <v>30</v>
      </c>
      <c r="F347" s="16" t="s">
        <v>46</v>
      </c>
      <c r="G347" s="17" t="s">
        <v>80</v>
      </c>
      <c r="H347" s="16" t="s">
        <v>307</v>
      </c>
      <c r="I347" s="16" t="s">
        <v>409</v>
      </c>
      <c r="J347" s="16" t="s">
        <v>331</v>
      </c>
      <c r="K347" s="18">
        <v>510915725</v>
      </c>
      <c r="L347" s="16" t="s">
        <v>116</v>
      </c>
      <c r="M347" s="16">
        <v>8.5</v>
      </c>
      <c r="N347" s="16" t="s">
        <v>52</v>
      </c>
      <c r="O347" s="16">
        <v>6</v>
      </c>
      <c r="P347" s="16" t="s">
        <v>53</v>
      </c>
      <c r="Q347" s="16">
        <v>100</v>
      </c>
      <c r="R347" s="16" t="s">
        <v>54</v>
      </c>
      <c r="S347" s="16" t="s">
        <v>134</v>
      </c>
      <c r="T347" s="16" t="s">
        <v>135</v>
      </c>
      <c r="U347" s="16" t="s">
        <v>94</v>
      </c>
      <c r="V347" s="16" t="s">
        <v>58</v>
      </c>
      <c r="W347" s="16" t="s">
        <v>95</v>
      </c>
      <c r="X347" s="16" t="b">
        <v>0</v>
      </c>
      <c r="Y347" s="16" t="b">
        <v>0</v>
      </c>
      <c r="Z347" s="16" t="e">
        <v>#N/A</v>
      </c>
      <c r="AA347" s="16">
        <v>0.85000000000000009</v>
      </c>
      <c r="AB347" s="16">
        <v>0</v>
      </c>
      <c r="AC347" s="16" t="s">
        <v>181</v>
      </c>
      <c r="AD347" s="16" t="s">
        <v>409</v>
      </c>
      <c r="AE347" s="16" t="s">
        <v>331</v>
      </c>
      <c r="AF347" s="16" t="s">
        <v>185</v>
      </c>
      <c r="AG347" s="16" t="s">
        <v>8</v>
      </c>
      <c r="AH347" s="16" t="b">
        <v>0</v>
      </c>
      <c r="AI347" s="16" t="s">
        <v>60</v>
      </c>
      <c r="AJ347" s="16" t="s">
        <v>186</v>
      </c>
      <c r="AK347" s="16" t="s">
        <v>332</v>
      </c>
      <c r="AL347" s="16" t="s">
        <v>265</v>
      </c>
      <c r="AM347" s="16" t="s">
        <v>64</v>
      </c>
      <c r="AN347" s="19" t="s">
        <v>333</v>
      </c>
      <c r="AO347" t="str">
        <f>RIGHT('CMO Input'!$T347,(LEN('CMO Input'!$T347)-FIND(" ",'CMO Input'!$T347,1)))</f>
        <v>6-7”</v>
      </c>
      <c r="AP347">
        <f>'CMO Input'!$O347</f>
        <v>6</v>
      </c>
      <c r="AR347" t="str">
        <f>Table2[[#This Row],[Policy / Non Policy]]</f>
        <v>Policy</v>
      </c>
      <c r="AS347" t="str">
        <f>'CMO Input'!$U347</f>
        <v>Tier 1</v>
      </c>
      <c r="AT347" t="str">
        <f>'CMO Input'!$P347</f>
        <v>CI</v>
      </c>
      <c r="AU347" t="str" cm="1">
        <f t="array" ref="AU3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47" s="8" t="str">
        <f>TEXT('CMO Input'!$D347,"MMM-YY")</f>
        <v>October</v>
      </c>
    </row>
    <row r="348" spans="1:48" x14ac:dyDescent="0.25">
      <c r="A348" s="14">
        <v>220001384707</v>
      </c>
      <c r="B348" s="12" t="s">
        <v>180</v>
      </c>
      <c r="C348" s="12" t="s">
        <v>181</v>
      </c>
      <c r="D348" s="12" t="s">
        <v>177</v>
      </c>
      <c r="E348" s="13">
        <v>30</v>
      </c>
      <c r="F348" s="12" t="s">
        <v>46</v>
      </c>
      <c r="G348" s="13" t="s">
        <v>80</v>
      </c>
      <c r="H348" s="12" t="s">
        <v>307</v>
      </c>
      <c r="I348" s="12" t="s">
        <v>378</v>
      </c>
      <c r="J348" s="12" t="s">
        <v>412</v>
      </c>
      <c r="K348" s="14">
        <v>220001384707</v>
      </c>
      <c r="L348" s="12" t="s">
        <v>116</v>
      </c>
      <c r="M348" s="12">
        <v>3.1</v>
      </c>
      <c r="N348" s="12" t="s">
        <v>52</v>
      </c>
      <c r="O348" s="12">
        <v>6</v>
      </c>
      <c r="P348" s="12" t="s">
        <v>53</v>
      </c>
      <c r="Q348" s="12">
        <v>138</v>
      </c>
      <c r="R348" s="12" t="s">
        <v>54</v>
      </c>
      <c r="S348" s="12" t="s">
        <v>134</v>
      </c>
      <c r="T348" s="12" t="s">
        <v>135</v>
      </c>
      <c r="U348" s="12" t="s">
        <v>94</v>
      </c>
      <c r="V348" s="12" t="s">
        <v>58</v>
      </c>
      <c r="W348" s="12" t="s">
        <v>95</v>
      </c>
      <c r="X348" s="12" t="b">
        <v>0</v>
      </c>
      <c r="Y348" s="12" t="b">
        <v>0</v>
      </c>
      <c r="Z348" s="12" t="e">
        <v>#N/A</v>
      </c>
      <c r="AA348" s="12">
        <v>0.42779999999999996</v>
      </c>
      <c r="AB348" s="12">
        <v>0</v>
      </c>
      <c r="AC348" s="12" t="s">
        <v>181</v>
      </c>
      <c r="AD348" s="12" t="s">
        <v>378</v>
      </c>
      <c r="AE348" s="12" t="s">
        <v>412</v>
      </c>
      <c r="AF348" s="12" t="s">
        <v>185</v>
      </c>
      <c r="AG348" s="12" t="s">
        <v>8</v>
      </c>
      <c r="AH348" s="12" t="b">
        <v>0</v>
      </c>
      <c r="AI348" s="12" t="s">
        <v>60</v>
      </c>
      <c r="AJ348" s="12" t="s">
        <v>186</v>
      </c>
      <c r="AK348" s="12" t="s">
        <v>147</v>
      </c>
      <c r="AL348" s="12" t="s">
        <v>207</v>
      </c>
      <c r="AM348" s="12" t="s">
        <v>64</v>
      </c>
      <c r="AN348" s="15" t="e">
        <v>#N/A</v>
      </c>
      <c r="AO348" t="str">
        <f>RIGHT('CMO Input'!$T348,(LEN('CMO Input'!$T348)-FIND(" ",'CMO Input'!$T348,1)))</f>
        <v>6-7”</v>
      </c>
      <c r="AP348">
        <f>'CMO Input'!$O348</f>
        <v>6</v>
      </c>
      <c r="AR348" t="str">
        <f>Table2[[#This Row],[Policy / Non Policy]]</f>
        <v>Policy</v>
      </c>
      <c r="AS348" t="str">
        <f>'CMO Input'!$U348</f>
        <v>Tier 1</v>
      </c>
      <c r="AT348" t="str">
        <f>'CMO Input'!$P348</f>
        <v>CI</v>
      </c>
      <c r="AU348" t="str" cm="1">
        <f t="array" ref="AU3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48" s="8" t="str">
        <f>TEXT('CMO Input'!$D348,"MMM-YY")</f>
        <v>October</v>
      </c>
    </row>
    <row r="349" spans="1:48" x14ac:dyDescent="0.25">
      <c r="A349" s="18">
        <v>510885421</v>
      </c>
      <c r="B349" s="16" t="s">
        <v>180</v>
      </c>
      <c r="C349" s="16" t="s">
        <v>181</v>
      </c>
      <c r="D349" s="16" t="s">
        <v>177</v>
      </c>
      <c r="E349" s="17">
        <v>30</v>
      </c>
      <c r="F349" s="16" t="s">
        <v>46</v>
      </c>
      <c r="G349" s="17" t="s">
        <v>80</v>
      </c>
      <c r="H349" s="16" t="s">
        <v>319</v>
      </c>
      <c r="I349" s="16" t="s">
        <v>413</v>
      </c>
      <c r="J349" s="16" t="s">
        <v>414</v>
      </c>
      <c r="K349" s="18">
        <v>510885421</v>
      </c>
      <c r="L349" s="16" t="s">
        <v>116</v>
      </c>
      <c r="M349" s="16">
        <v>4.2</v>
      </c>
      <c r="N349" s="16" t="s">
        <v>52</v>
      </c>
      <c r="O349" s="16">
        <v>8</v>
      </c>
      <c r="P349" s="16" t="s">
        <v>53</v>
      </c>
      <c r="Q349" s="16">
        <v>106</v>
      </c>
      <c r="R349" s="16" t="s">
        <v>54</v>
      </c>
      <c r="S349" s="16" t="s">
        <v>92</v>
      </c>
      <c r="T349" s="16" t="s">
        <v>93</v>
      </c>
      <c r="U349" s="16" t="s">
        <v>94</v>
      </c>
      <c r="V349" s="16" t="s">
        <v>58</v>
      </c>
      <c r="W349" s="16" t="s">
        <v>95</v>
      </c>
      <c r="X349" s="16" t="b">
        <v>0</v>
      </c>
      <c r="Y349" s="16" t="b">
        <v>0</v>
      </c>
      <c r="Z349" s="16" t="e">
        <v>#N/A</v>
      </c>
      <c r="AA349" s="16">
        <v>0.44520000000000004</v>
      </c>
      <c r="AB349" s="16">
        <v>0</v>
      </c>
      <c r="AC349" s="16" t="s">
        <v>181</v>
      </c>
      <c r="AD349" s="16" t="s">
        <v>413</v>
      </c>
      <c r="AE349" s="16" t="s">
        <v>414</v>
      </c>
      <c r="AF349" s="16" t="s">
        <v>271</v>
      </c>
      <c r="AG349" s="16" t="s">
        <v>8</v>
      </c>
      <c r="AH349" s="16" t="b">
        <v>0</v>
      </c>
      <c r="AI349" s="16" t="s">
        <v>60</v>
      </c>
      <c r="AJ349" s="16" t="s">
        <v>186</v>
      </c>
      <c r="AK349" s="16" t="s">
        <v>147</v>
      </c>
      <c r="AL349" s="16" t="s">
        <v>415</v>
      </c>
      <c r="AM349" s="16" t="s">
        <v>64</v>
      </c>
      <c r="AN349" s="19" t="e">
        <v>#N/A</v>
      </c>
      <c r="AO349" t="str">
        <f>RIGHT('CMO Input'!$T349,(LEN('CMO Input'!$T349)-FIND(" ",'CMO Input'!$T349,1)))</f>
        <v>8”</v>
      </c>
      <c r="AP349">
        <f>'CMO Input'!$O349</f>
        <v>8</v>
      </c>
      <c r="AR349" t="str">
        <f>Table2[[#This Row],[Policy / Non Policy]]</f>
        <v>Policy</v>
      </c>
      <c r="AS349" t="str">
        <f>'CMO Input'!$U349</f>
        <v>Tier 1</v>
      </c>
      <c r="AT349" t="str">
        <f>'CMO Input'!$P349</f>
        <v>CI</v>
      </c>
      <c r="AU349" t="str" cm="1">
        <f t="array" ref="AU3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49" s="8" t="str">
        <f>TEXT('CMO Input'!$D349,"MMM-YY")</f>
        <v>October</v>
      </c>
    </row>
    <row r="350" spans="1:48" x14ac:dyDescent="0.25">
      <c r="A350" s="14">
        <v>510889420</v>
      </c>
      <c r="B350" s="12" t="s">
        <v>180</v>
      </c>
      <c r="C350" s="12" t="s">
        <v>181</v>
      </c>
      <c r="D350" s="12" t="s">
        <v>177</v>
      </c>
      <c r="E350" s="13">
        <v>31</v>
      </c>
      <c r="F350" s="12" t="s">
        <v>46</v>
      </c>
      <c r="G350" s="13" t="s">
        <v>80</v>
      </c>
      <c r="H350" s="12" t="s">
        <v>307</v>
      </c>
      <c r="I350" s="12" t="s">
        <v>378</v>
      </c>
      <c r="J350" s="12" t="s">
        <v>416</v>
      </c>
      <c r="K350" s="14">
        <v>510889420</v>
      </c>
      <c r="L350" s="12" t="s">
        <v>116</v>
      </c>
      <c r="M350" s="12">
        <v>16.7</v>
      </c>
      <c r="N350" s="12" t="s">
        <v>52</v>
      </c>
      <c r="O350" s="12">
        <v>4</v>
      </c>
      <c r="P350" s="12" t="s">
        <v>53</v>
      </c>
      <c r="Q350" s="12">
        <v>262</v>
      </c>
      <c r="R350" s="12" t="s">
        <v>54</v>
      </c>
      <c r="S350" s="12" t="s">
        <v>117</v>
      </c>
      <c r="T350" s="12" t="s">
        <v>118</v>
      </c>
      <c r="U350" s="12" t="s">
        <v>94</v>
      </c>
      <c r="V350" s="12" t="s">
        <v>58</v>
      </c>
      <c r="W350" s="12" t="s">
        <v>95</v>
      </c>
      <c r="X350" s="12" t="b">
        <v>0</v>
      </c>
      <c r="Y350" s="12" t="b">
        <v>0</v>
      </c>
      <c r="Z350" s="12" t="e">
        <v>#N/A</v>
      </c>
      <c r="AA350" s="12">
        <v>4.3754</v>
      </c>
      <c r="AB350" s="12">
        <v>0</v>
      </c>
      <c r="AC350" s="12" t="s">
        <v>181</v>
      </c>
      <c r="AD350" s="12" t="s">
        <v>378</v>
      </c>
      <c r="AE350" s="12" t="s">
        <v>416</v>
      </c>
      <c r="AF350" s="12" t="s">
        <v>185</v>
      </c>
      <c r="AG350" s="12" t="s">
        <v>8</v>
      </c>
      <c r="AH350" s="12" t="b">
        <v>0</v>
      </c>
      <c r="AI350" s="12" t="s">
        <v>60</v>
      </c>
      <c r="AJ350" s="12" t="s">
        <v>186</v>
      </c>
      <c r="AK350" s="12" t="s">
        <v>147</v>
      </c>
      <c r="AL350" s="12" t="s">
        <v>207</v>
      </c>
      <c r="AM350" s="12" t="s">
        <v>64</v>
      </c>
      <c r="AN350" s="15" t="e">
        <v>#N/A</v>
      </c>
      <c r="AO350" t="str">
        <f>RIGHT('CMO Input'!$T350,(LEN('CMO Input'!$T350)-FIND(" ",'CMO Input'!$T350,1)))</f>
        <v>4-5”</v>
      </c>
      <c r="AP350">
        <f>'CMO Input'!$O350</f>
        <v>4</v>
      </c>
      <c r="AR350" t="str">
        <f>Table2[[#This Row],[Policy / Non Policy]]</f>
        <v>Policy</v>
      </c>
      <c r="AS350" t="str">
        <f>'CMO Input'!$U350</f>
        <v>Tier 1</v>
      </c>
      <c r="AT350" t="str">
        <f>'CMO Input'!$P350</f>
        <v>CI</v>
      </c>
      <c r="AU350" t="str" cm="1">
        <f t="array" ref="AU3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50" s="8" t="str">
        <f>TEXT('CMO Input'!$D350,"MMM-YY")</f>
        <v>October</v>
      </c>
    </row>
    <row r="351" spans="1:48" x14ac:dyDescent="0.25">
      <c r="A351" s="18">
        <v>510996775</v>
      </c>
      <c r="B351" s="16" t="s">
        <v>180</v>
      </c>
      <c r="C351" s="16" t="s">
        <v>181</v>
      </c>
      <c r="D351" s="16" t="s">
        <v>177</v>
      </c>
      <c r="E351" s="17">
        <v>31</v>
      </c>
      <c r="F351" s="16" t="s">
        <v>46</v>
      </c>
      <c r="G351" s="17" t="s">
        <v>309</v>
      </c>
      <c r="H351" s="16" t="s">
        <v>310</v>
      </c>
      <c r="I351" s="16" t="s">
        <v>417</v>
      </c>
      <c r="J351" s="16" t="s">
        <v>418</v>
      </c>
      <c r="K351" s="18">
        <v>510996775</v>
      </c>
      <c r="L351" s="16" t="s">
        <v>140</v>
      </c>
      <c r="M351" s="16">
        <v>0</v>
      </c>
      <c r="N351" s="16" t="s">
        <v>132</v>
      </c>
      <c r="O351" s="16">
        <v>4</v>
      </c>
      <c r="P351" s="16" t="s">
        <v>53</v>
      </c>
      <c r="Q351" s="16">
        <v>7</v>
      </c>
      <c r="R351" s="16" t="s">
        <v>54</v>
      </c>
      <c r="S351" s="16" t="s">
        <v>117</v>
      </c>
      <c r="T351" s="16" t="s">
        <v>118</v>
      </c>
      <c r="U351" s="16" t="s">
        <v>94</v>
      </c>
      <c r="V351" s="16" t="s">
        <v>58</v>
      </c>
      <c r="W351" s="16" t="s">
        <v>290</v>
      </c>
      <c r="X351" s="16" t="b">
        <v>0</v>
      </c>
      <c r="Y351" s="16" t="b">
        <v>0</v>
      </c>
      <c r="Z351" s="16" t="e">
        <v>#N/A</v>
      </c>
      <c r="AA351" s="16">
        <v>0</v>
      </c>
      <c r="AB351" s="16">
        <v>0</v>
      </c>
      <c r="AC351" s="16" t="s">
        <v>181</v>
      </c>
      <c r="AD351" s="16" t="s">
        <v>417</v>
      </c>
      <c r="AE351" s="16" t="s">
        <v>418</v>
      </c>
      <c r="AF351" s="16" t="s">
        <v>192</v>
      </c>
      <c r="AG351" s="16" t="s">
        <v>8</v>
      </c>
      <c r="AH351" s="16" t="b">
        <v>0</v>
      </c>
      <c r="AI351" s="16" t="s">
        <v>60</v>
      </c>
      <c r="AJ351" s="16" t="s">
        <v>146</v>
      </c>
      <c r="AK351" s="16" t="s">
        <v>140</v>
      </c>
      <c r="AL351" s="16" t="s">
        <v>419</v>
      </c>
      <c r="AM351" s="16" t="s">
        <v>64</v>
      </c>
      <c r="AN351" s="19" t="e">
        <v>#N/A</v>
      </c>
      <c r="AO351" t="str">
        <f>RIGHT('CMO Input'!$T351,(LEN('CMO Input'!$T351)-FIND(" ",'CMO Input'!$T351,1)))</f>
        <v>4-5”</v>
      </c>
      <c r="AP351">
        <f>'CMO Input'!$O351</f>
        <v>4</v>
      </c>
      <c r="AR351" t="str">
        <f>Table2[[#This Row],[Policy / Non Policy]]</f>
        <v>Non Policy</v>
      </c>
      <c r="AS351" t="str">
        <f>'CMO Input'!$U351</f>
        <v>Tier 1</v>
      </c>
      <c r="AT351" t="str">
        <f>'CMO Input'!$P351</f>
        <v>CI</v>
      </c>
      <c r="AU351" t="str" cm="1">
        <f t="array" ref="AU3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51" s="8" t="str">
        <f>TEXT('CMO Input'!$D351,"MMM-YY")</f>
        <v>October</v>
      </c>
    </row>
    <row r="352" spans="1:48" x14ac:dyDescent="0.25">
      <c r="A352" s="14">
        <v>510813133</v>
      </c>
      <c r="B352" s="12" t="s">
        <v>180</v>
      </c>
      <c r="C352" s="12" t="s">
        <v>181</v>
      </c>
      <c r="D352" s="12" t="s">
        <v>177</v>
      </c>
      <c r="E352" s="13">
        <v>31</v>
      </c>
      <c r="F352" s="12" t="s">
        <v>46</v>
      </c>
      <c r="G352" s="13" t="s">
        <v>309</v>
      </c>
      <c r="H352" s="12" t="s">
        <v>194</v>
      </c>
      <c r="I352" s="12" t="s">
        <v>420</v>
      </c>
      <c r="J352" s="12" t="s">
        <v>421</v>
      </c>
      <c r="K352" s="14">
        <v>510813133</v>
      </c>
      <c r="L352" s="12" t="s">
        <v>116</v>
      </c>
      <c r="M352" s="12">
        <v>10.199999999999999</v>
      </c>
      <c r="N352" s="12" t="s">
        <v>52</v>
      </c>
      <c r="O352" s="12">
        <v>6</v>
      </c>
      <c r="P352" s="12" t="s">
        <v>53</v>
      </c>
      <c r="Q352" s="12">
        <v>50</v>
      </c>
      <c r="R352" s="12" t="s">
        <v>54</v>
      </c>
      <c r="S352" s="12" t="s">
        <v>134</v>
      </c>
      <c r="T352" s="12" t="s">
        <v>135</v>
      </c>
      <c r="U352" s="12" t="s">
        <v>94</v>
      </c>
      <c r="V352" s="12" t="s">
        <v>58</v>
      </c>
      <c r="W352" s="12" t="s">
        <v>95</v>
      </c>
      <c r="X352" s="12" t="b">
        <v>0</v>
      </c>
      <c r="Y352" s="12" t="b">
        <v>0</v>
      </c>
      <c r="Z352" s="12" t="e">
        <v>#N/A</v>
      </c>
      <c r="AA352" s="12">
        <v>0.5099999999999999</v>
      </c>
      <c r="AB352" s="12">
        <v>0</v>
      </c>
      <c r="AC352" s="12" t="s">
        <v>181</v>
      </c>
      <c r="AD352" s="12" t="s">
        <v>420</v>
      </c>
      <c r="AE352" s="12" t="s">
        <v>421</v>
      </c>
      <c r="AF352" s="12" t="s">
        <v>249</v>
      </c>
      <c r="AG352" s="12" t="s">
        <v>8</v>
      </c>
      <c r="AH352" s="12" t="b">
        <v>0</v>
      </c>
      <c r="AI352" s="12" t="s">
        <v>60</v>
      </c>
      <c r="AJ352" s="12" t="s">
        <v>146</v>
      </c>
      <c r="AK352" s="12" t="s">
        <v>147</v>
      </c>
      <c r="AL352" s="12" t="s">
        <v>422</v>
      </c>
      <c r="AM352" s="12" t="s">
        <v>64</v>
      </c>
      <c r="AN352" s="15" t="e">
        <v>#N/A</v>
      </c>
      <c r="AO352" t="str">
        <f>RIGHT('CMO Input'!$T352,(LEN('CMO Input'!$T352)-FIND(" ",'CMO Input'!$T352,1)))</f>
        <v>6-7”</v>
      </c>
      <c r="AP352">
        <f>'CMO Input'!$O352</f>
        <v>6</v>
      </c>
      <c r="AR352" t="str">
        <f>Table2[[#This Row],[Policy / Non Policy]]</f>
        <v>Policy</v>
      </c>
      <c r="AS352" t="str">
        <f>'CMO Input'!$U352</f>
        <v>Tier 1</v>
      </c>
      <c r="AT352" t="str">
        <f>'CMO Input'!$P352</f>
        <v>CI</v>
      </c>
      <c r="AU352" t="str" cm="1">
        <f t="array" ref="AU3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2" s="8" t="str">
        <f>TEXT('CMO Input'!$D352,"MMM-YY")</f>
        <v>October</v>
      </c>
    </row>
    <row r="353" spans="1:48" x14ac:dyDescent="0.25">
      <c r="A353" s="18">
        <v>510853534</v>
      </c>
      <c r="B353" s="16" t="s">
        <v>180</v>
      </c>
      <c r="C353" s="16" t="s">
        <v>181</v>
      </c>
      <c r="D353" s="16" t="s">
        <v>177</v>
      </c>
      <c r="E353" s="17">
        <v>31</v>
      </c>
      <c r="F353" s="16" t="s">
        <v>46</v>
      </c>
      <c r="G353" s="17" t="s">
        <v>80</v>
      </c>
      <c r="H353" s="16" t="s">
        <v>319</v>
      </c>
      <c r="I353" s="16" t="s">
        <v>413</v>
      </c>
      <c r="J353" s="16" t="s">
        <v>423</v>
      </c>
      <c r="K353" s="18">
        <v>510853534</v>
      </c>
      <c r="L353" s="16" t="s">
        <v>116</v>
      </c>
      <c r="M353" s="16">
        <v>7.4</v>
      </c>
      <c r="N353" s="16" t="s">
        <v>52</v>
      </c>
      <c r="O353" s="16">
        <v>6</v>
      </c>
      <c r="P353" s="16" t="s">
        <v>53</v>
      </c>
      <c r="Q353" s="16">
        <v>87</v>
      </c>
      <c r="R353" s="16" t="s">
        <v>54</v>
      </c>
      <c r="S353" s="16" t="s">
        <v>134</v>
      </c>
      <c r="T353" s="16" t="s">
        <v>135</v>
      </c>
      <c r="U353" s="16" t="s">
        <v>94</v>
      </c>
      <c r="V353" s="16" t="s">
        <v>58</v>
      </c>
      <c r="W353" s="16" t="s">
        <v>95</v>
      </c>
      <c r="X353" s="16" t="b">
        <v>0</v>
      </c>
      <c r="Y353" s="16" t="b">
        <v>0</v>
      </c>
      <c r="Z353" s="16" t="e">
        <v>#N/A</v>
      </c>
      <c r="AA353" s="16">
        <v>0.64380000000000004</v>
      </c>
      <c r="AB353" s="16">
        <v>0</v>
      </c>
      <c r="AC353" s="16" t="s">
        <v>181</v>
      </c>
      <c r="AD353" s="16" t="s">
        <v>413</v>
      </c>
      <c r="AE353" s="16" t="s">
        <v>423</v>
      </c>
      <c r="AF353" s="16" t="s">
        <v>271</v>
      </c>
      <c r="AG353" s="16" t="s">
        <v>8</v>
      </c>
      <c r="AH353" s="16" t="b">
        <v>0</v>
      </c>
      <c r="AI353" s="16" t="s">
        <v>60</v>
      </c>
      <c r="AJ353" s="16" t="s">
        <v>186</v>
      </c>
      <c r="AK353" s="16" t="s">
        <v>147</v>
      </c>
      <c r="AL353" s="16" t="s">
        <v>415</v>
      </c>
      <c r="AM353" s="16" t="s">
        <v>64</v>
      </c>
      <c r="AN353" s="19" t="e">
        <v>#N/A</v>
      </c>
      <c r="AO353" t="str">
        <f>RIGHT('CMO Input'!$T353,(LEN('CMO Input'!$T353)-FIND(" ",'CMO Input'!$T353,1)))</f>
        <v>6-7”</v>
      </c>
      <c r="AP353">
        <f>'CMO Input'!$O353</f>
        <v>6</v>
      </c>
      <c r="AR353" t="str">
        <f>Table2[[#This Row],[Policy / Non Policy]]</f>
        <v>Policy</v>
      </c>
      <c r="AS353" t="str">
        <f>'CMO Input'!$U353</f>
        <v>Tier 1</v>
      </c>
      <c r="AT353" t="str">
        <f>'CMO Input'!$P353</f>
        <v>CI</v>
      </c>
      <c r="AU353" t="str" cm="1">
        <f t="array" ref="AU3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3" s="8" t="str">
        <f>TEXT('CMO Input'!$D353,"MMM-YY")</f>
        <v>October</v>
      </c>
    </row>
    <row r="354" spans="1:48" x14ac:dyDescent="0.25">
      <c r="A354" s="14">
        <v>510864455</v>
      </c>
      <c r="B354" s="12" t="s">
        <v>180</v>
      </c>
      <c r="C354" s="12" t="s">
        <v>181</v>
      </c>
      <c r="D354" s="12" t="s">
        <v>177</v>
      </c>
      <c r="E354" s="13">
        <v>31</v>
      </c>
      <c r="F354" s="12" t="s">
        <v>46</v>
      </c>
      <c r="G354" s="13" t="s">
        <v>309</v>
      </c>
      <c r="H354" s="12" t="s">
        <v>208</v>
      </c>
      <c r="I354" s="12" t="s">
        <v>358</v>
      </c>
      <c r="J354" s="12" t="s">
        <v>411</v>
      </c>
      <c r="K354" s="14">
        <v>510864455</v>
      </c>
      <c r="L354" s="12" t="s">
        <v>116</v>
      </c>
      <c r="M354" s="12">
        <v>9.6</v>
      </c>
      <c r="N354" s="12" t="s">
        <v>52</v>
      </c>
      <c r="O354" s="12">
        <v>6</v>
      </c>
      <c r="P354" s="12" t="s">
        <v>53</v>
      </c>
      <c r="Q354" s="12">
        <v>55</v>
      </c>
      <c r="R354" s="12" t="s">
        <v>54</v>
      </c>
      <c r="S354" s="12" t="s">
        <v>134</v>
      </c>
      <c r="T354" s="12" t="s">
        <v>135</v>
      </c>
      <c r="U354" s="12" t="s">
        <v>94</v>
      </c>
      <c r="V354" s="12" t="s">
        <v>58</v>
      </c>
      <c r="W354" s="12" t="s">
        <v>95</v>
      </c>
      <c r="X354" s="12" t="b">
        <v>0</v>
      </c>
      <c r="Y354" s="12" t="b">
        <v>0</v>
      </c>
      <c r="Z354" s="12" t="e">
        <v>#N/A</v>
      </c>
      <c r="AA354" s="12">
        <v>0.52799999999999991</v>
      </c>
      <c r="AB354" s="12">
        <v>0</v>
      </c>
      <c r="AC354" s="12" t="s">
        <v>181</v>
      </c>
      <c r="AD354" s="12" t="s">
        <v>358</v>
      </c>
      <c r="AE354" s="12" t="s">
        <v>411</v>
      </c>
      <c r="AF354" s="12" t="s">
        <v>192</v>
      </c>
      <c r="AG354" s="12" t="s">
        <v>8</v>
      </c>
      <c r="AH354" s="12" t="b">
        <v>0</v>
      </c>
      <c r="AI354" s="12" t="s">
        <v>60</v>
      </c>
      <c r="AJ354" s="12" t="s">
        <v>146</v>
      </c>
      <c r="AK354" s="12" t="s">
        <v>147</v>
      </c>
      <c r="AL354" s="12" t="s">
        <v>197</v>
      </c>
      <c r="AM354" s="12" t="s">
        <v>64</v>
      </c>
      <c r="AN354" s="15" t="e">
        <v>#N/A</v>
      </c>
      <c r="AO354" t="str">
        <f>RIGHT('CMO Input'!$T354,(LEN('CMO Input'!$T354)-FIND(" ",'CMO Input'!$T354,1)))</f>
        <v>6-7”</v>
      </c>
      <c r="AP354">
        <f>'CMO Input'!$O354</f>
        <v>6</v>
      </c>
      <c r="AR354" t="str">
        <f>Table2[[#This Row],[Policy / Non Policy]]</f>
        <v>Policy</v>
      </c>
      <c r="AS354" t="str">
        <f>'CMO Input'!$U354</f>
        <v>Tier 1</v>
      </c>
      <c r="AT354" t="str">
        <f>'CMO Input'!$P354</f>
        <v>CI</v>
      </c>
      <c r="AU354" t="str" cm="1">
        <f t="array" ref="AU3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4" s="8" t="str">
        <f>TEXT('CMO Input'!$D354,"MMM-YY")</f>
        <v>October</v>
      </c>
    </row>
    <row r="355" spans="1:48" x14ac:dyDescent="0.25">
      <c r="A355" s="18">
        <v>510878293</v>
      </c>
      <c r="B355" s="16" t="s">
        <v>180</v>
      </c>
      <c r="C355" s="16" t="s">
        <v>181</v>
      </c>
      <c r="D355" s="16" t="s">
        <v>177</v>
      </c>
      <c r="E355" s="17">
        <v>31</v>
      </c>
      <c r="F355" s="16" t="s">
        <v>46</v>
      </c>
      <c r="G355" s="17" t="s">
        <v>80</v>
      </c>
      <c r="H355" s="16" t="s">
        <v>307</v>
      </c>
      <c r="I355" s="16" t="s">
        <v>378</v>
      </c>
      <c r="J355" s="16" t="s">
        <v>379</v>
      </c>
      <c r="K355" s="18">
        <v>510878293</v>
      </c>
      <c r="L355" s="16" t="s">
        <v>116</v>
      </c>
      <c r="M355" s="16">
        <v>13.4</v>
      </c>
      <c r="N355" s="16" t="s">
        <v>52</v>
      </c>
      <c r="O355" s="16">
        <v>6</v>
      </c>
      <c r="P355" s="16" t="s">
        <v>53</v>
      </c>
      <c r="Q355" s="16">
        <v>50</v>
      </c>
      <c r="R355" s="16" t="s">
        <v>54</v>
      </c>
      <c r="S355" s="16" t="s">
        <v>134</v>
      </c>
      <c r="T355" s="16" t="s">
        <v>135</v>
      </c>
      <c r="U355" s="16" t="s">
        <v>94</v>
      </c>
      <c r="V355" s="16" t="s">
        <v>58</v>
      </c>
      <c r="W355" s="16" t="s">
        <v>95</v>
      </c>
      <c r="X355" s="16" t="b">
        <v>0</v>
      </c>
      <c r="Y355" s="16" t="b">
        <v>0</v>
      </c>
      <c r="Z355" s="16" t="e">
        <v>#N/A</v>
      </c>
      <c r="AA355" s="16">
        <v>0.67</v>
      </c>
      <c r="AB355" s="16">
        <v>0</v>
      </c>
      <c r="AC355" s="16" t="s">
        <v>181</v>
      </c>
      <c r="AD355" s="16" t="s">
        <v>378</v>
      </c>
      <c r="AE355" s="16" t="s">
        <v>379</v>
      </c>
      <c r="AF355" s="16" t="s">
        <v>185</v>
      </c>
      <c r="AG355" s="16" t="s">
        <v>8</v>
      </c>
      <c r="AH355" s="16" t="b">
        <v>0</v>
      </c>
      <c r="AI355" s="16" t="s">
        <v>60</v>
      </c>
      <c r="AJ355" s="16" t="s">
        <v>186</v>
      </c>
      <c r="AK355" s="16" t="s">
        <v>147</v>
      </c>
      <c r="AL355" s="16" t="s">
        <v>207</v>
      </c>
      <c r="AM355" s="16" t="s">
        <v>64</v>
      </c>
      <c r="AN355" s="19" t="e">
        <v>#N/A</v>
      </c>
      <c r="AO355" t="str">
        <f>RIGHT('CMO Input'!$T355,(LEN('CMO Input'!$T355)-FIND(" ",'CMO Input'!$T355,1)))</f>
        <v>6-7”</v>
      </c>
      <c r="AP355">
        <f>'CMO Input'!$O355</f>
        <v>6</v>
      </c>
      <c r="AR355" t="str">
        <f>Table2[[#This Row],[Policy / Non Policy]]</f>
        <v>Policy</v>
      </c>
      <c r="AS355" t="str">
        <f>'CMO Input'!$U355</f>
        <v>Tier 1</v>
      </c>
      <c r="AT355" t="str">
        <f>'CMO Input'!$P355</f>
        <v>CI</v>
      </c>
      <c r="AU355" t="str" cm="1">
        <f t="array" ref="AU3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5" s="8" t="str">
        <f>TEXT('CMO Input'!$D355,"MMM-YY")</f>
        <v>October</v>
      </c>
    </row>
    <row r="356" spans="1:48" x14ac:dyDescent="0.25">
      <c r="A356" s="14">
        <v>510915725</v>
      </c>
      <c r="B356" s="12" t="s">
        <v>180</v>
      </c>
      <c r="C356" s="12" t="s">
        <v>181</v>
      </c>
      <c r="D356" s="12" t="s">
        <v>177</v>
      </c>
      <c r="E356" s="13">
        <v>31</v>
      </c>
      <c r="F356" s="12" t="s">
        <v>46</v>
      </c>
      <c r="G356" s="13" t="s">
        <v>80</v>
      </c>
      <c r="H356" s="12" t="s">
        <v>307</v>
      </c>
      <c r="I356" s="12" t="s">
        <v>409</v>
      </c>
      <c r="J356" s="12" t="s">
        <v>331</v>
      </c>
      <c r="K356" s="14">
        <v>510915725</v>
      </c>
      <c r="L356" s="12" t="s">
        <v>116</v>
      </c>
      <c r="M356" s="12">
        <v>8.5</v>
      </c>
      <c r="N356" s="12" t="s">
        <v>52</v>
      </c>
      <c r="O356" s="12">
        <v>6</v>
      </c>
      <c r="P356" s="12" t="s">
        <v>53</v>
      </c>
      <c r="Q356" s="12">
        <v>99</v>
      </c>
      <c r="R356" s="12" t="s">
        <v>54</v>
      </c>
      <c r="S356" s="12" t="s">
        <v>134</v>
      </c>
      <c r="T356" s="12" t="s">
        <v>135</v>
      </c>
      <c r="U356" s="12" t="s">
        <v>94</v>
      </c>
      <c r="V356" s="12" t="s">
        <v>58</v>
      </c>
      <c r="W356" s="12" t="s">
        <v>95</v>
      </c>
      <c r="X356" s="12" t="b">
        <v>0</v>
      </c>
      <c r="Y356" s="12" t="b">
        <v>0</v>
      </c>
      <c r="Z356" s="12" t="e">
        <v>#N/A</v>
      </c>
      <c r="AA356" s="12">
        <v>0.84150000000000003</v>
      </c>
      <c r="AB356" s="12">
        <v>0</v>
      </c>
      <c r="AC356" s="12" t="s">
        <v>181</v>
      </c>
      <c r="AD356" s="12" t="s">
        <v>409</v>
      </c>
      <c r="AE356" s="12" t="s">
        <v>331</v>
      </c>
      <c r="AF356" s="12" t="s">
        <v>185</v>
      </c>
      <c r="AG356" s="12" t="s">
        <v>8</v>
      </c>
      <c r="AH356" s="12" t="b">
        <v>0</v>
      </c>
      <c r="AI356" s="12" t="s">
        <v>60</v>
      </c>
      <c r="AJ356" s="12" t="s">
        <v>186</v>
      </c>
      <c r="AK356" s="12" t="s">
        <v>332</v>
      </c>
      <c r="AL356" s="12" t="s">
        <v>265</v>
      </c>
      <c r="AM356" s="12" t="s">
        <v>64</v>
      </c>
      <c r="AN356" s="15" t="s">
        <v>333</v>
      </c>
      <c r="AO356" t="str">
        <f>RIGHT('CMO Input'!$T356,(LEN('CMO Input'!$T356)-FIND(" ",'CMO Input'!$T356,1)))</f>
        <v>6-7”</v>
      </c>
      <c r="AP356">
        <f>'CMO Input'!$O356</f>
        <v>6</v>
      </c>
      <c r="AR356" t="str">
        <f>Table2[[#This Row],[Policy / Non Policy]]</f>
        <v>Policy</v>
      </c>
      <c r="AS356" t="str">
        <f>'CMO Input'!$U356</f>
        <v>Tier 1</v>
      </c>
      <c r="AT356" t="str">
        <f>'CMO Input'!$P356</f>
        <v>CI</v>
      </c>
      <c r="AU356" t="str" cm="1">
        <f t="array" ref="AU3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6" s="8" t="str">
        <f>TEXT('CMO Input'!$D356,"MMM-YY")</f>
        <v>October</v>
      </c>
    </row>
    <row r="357" spans="1:48" x14ac:dyDescent="0.25">
      <c r="A357" s="18">
        <v>510921257</v>
      </c>
      <c r="B357" s="16" t="s">
        <v>180</v>
      </c>
      <c r="C357" s="16" t="s">
        <v>181</v>
      </c>
      <c r="D357" s="16" t="s">
        <v>177</v>
      </c>
      <c r="E357" s="17">
        <v>31</v>
      </c>
      <c r="F357" s="16" t="s">
        <v>46</v>
      </c>
      <c r="G357" s="17" t="s">
        <v>309</v>
      </c>
      <c r="H357" s="16" t="s">
        <v>310</v>
      </c>
      <c r="I357" s="16" t="s">
        <v>393</v>
      </c>
      <c r="J357" s="16" t="s">
        <v>394</v>
      </c>
      <c r="K357" s="18">
        <v>510921257</v>
      </c>
      <c r="L357" s="16" t="s">
        <v>116</v>
      </c>
      <c r="M357" s="16">
        <v>1.8</v>
      </c>
      <c r="N357" s="16" t="s">
        <v>52</v>
      </c>
      <c r="O357" s="16">
        <v>6</v>
      </c>
      <c r="P357" s="16" t="s">
        <v>53</v>
      </c>
      <c r="Q357" s="16">
        <v>47</v>
      </c>
      <c r="R357" s="16" t="s">
        <v>54</v>
      </c>
      <c r="S357" s="16" t="s">
        <v>134</v>
      </c>
      <c r="T357" s="16" t="s">
        <v>135</v>
      </c>
      <c r="U357" s="16" t="s">
        <v>94</v>
      </c>
      <c r="V357" s="16" t="s">
        <v>58</v>
      </c>
      <c r="W357" s="16" t="s">
        <v>95</v>
      </c>
      <c r="X357" s="16" t="b">
        <v>0</v>
      </c>
      <c r="Y357" s="16" t="b">
        <v>0</v>
      </c>
      <c r="Z357" s="16" t="e">
        <v>#N/A</v>
      </c>
      <c r="AA357" s="16">
        <v>8.4599999999999995E-2</v>
      </c>
      <c r="AB357" s="16">
        <v>0</v>
      </c>
      <c r="AC357" s="16" t="s">
        <v>181</v>
      </c>
      <c r="AD357" s="16" t="s">
        <v>393</v>
      </c>
      <c r="AE357" s="16" t="s">
        <v>394</v>
      </c>
      <c r="AF357" s="16" t="s">
        <v>192</v>
      </c>
      <c r="AG357" s="16" t="s">
        <v>8</v>
      </c>
      <c r="AH357" s="16" t="b">
        <v>0</v>
      </c>
      <c r="AI357" s="16" t="s">
        <v>60</v>
      </c>
      <c r="AJ357" s="16" t="s">
        <v>146</v>
      </c>
      <c r="AK357" s="16" t="s">
        <v>147</v>
      </c>
      <c r="AL357" s="16" t="s">
        <v>211</v>
      </c>
      <c r="AM357" s="16" t="s">
        <v>64</v>
      </c>
      <c r="AN357" s="19" t="e">
        <v>#N/A</v>
      </c>
      <c r="AO357" t="str">
        <f>RIGHT('CMO Input'!$T357,(LEN('CMO Input'!$T357)-FIND(" ",'CMO Input'!$T357,1)))</f>
        <v>6-7”</v>
      </c>
      <c r="AP357">
        <f>'CMO Input'!$O357</f>
        <v>6</v>
      </c>
      <c r="AR357" t="str">
        <f>Table2[[#This Row],[Policy / Non Policy]]</f>
        <v>Policy</v>
      </c>
      <c r="AS357" t="str">
        <f>'CMO Input'!$U357</f>
        <v>Tier 1</v>
      </c>
      <c r="AT357" t="str">
        <f>'CMO Input'!$P357</f>
        <v>CI</v>
      </c>
      <c r="AU357" t="str" cm="1">
        <f t="array" ref="AU3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7" s="8" t="str">
        <f>TEXT('CMO Input'!$D357,"MMM-YY")</f>
        <v>October</v>
      </c>
    </row>
    <row r="358" spans="1:48" x14ac:dyDescent="0.25">
      <c r="A358" s="14">
        <v>510943986</v>
      </c>
      <c r="B358" s="12" t="s">
        <v>180</v>
      </c>
      <c r="C358" s="12" t="s">
        <v>181</v>
      </c>
      <c r="D358" s="12" t="s">
        <v>177</v>
      </c>
      <c r="E358" s="13">
        <v>31</v>
      </c>
      <c r="F358" s="12" t="s">
        <v>46</v>
      </c>
      <c r="G358" s="13" t="s">
        <v>309</v>
      </c>
      <c r="H358" s="12" t="s">
        <v>310</v>
      </c>
      <c r="I358" s="12" t="s">
        <v>236</v>
      </c>
      <c r="J358" s="12" t="s">
        <v>390</v>
      </c>
      <c r="K358" s="14">
        <v>510943986</v>
      </c>
      <c r="L358" s="12" t="s">
        <v>116</v>
      </c>
      <c r="M358" s="12">
        <v>3.7</v>
      </c>
      <c r="N358" s="12" t="s">
        <v>52</v>
      </c>
      <c r="O358" s="12">
        <v>6</v>
      </c>
      <c r="P358" s="12" t="s">
        <v>53</v>
      </c>
      <c r="Q358" s="12">
        <v>17</v>
      </c>
      <c r="R358" s="12" t="s">
        <v>54</v>
      </c>
      <c r="S358" s="12" t="s">
        <v>134</v>
      </c>
      <c r="T358" s="12" t="s">
        <v>135</v>
      </c>
      <c r="U358" s="12" t="s">
        <v>94</v>
      </c>
      <c r="V358" s="12" t="s">
        <v>58</v>
      </c>
      <c r="W358" s="12" t="s">
        <v>95</v>
      </c>
      <c r="X358" s="12" t="b">
        <v>0</v>
      </c>
      <c r="Y358" s="12" t="b">
        <v>0</v>
      </c>
      <c r="Z358" s="12" t="e">
        <v>#N/A</v>
      </c>
      <c r="AA358" s="12">
        <v>6.2899999999999998E-2</v>
      </c>
      <c r="AB358" s="12">
        <v>0</v>
      </c>
      <c r="AC358" s="12" t="s">
        <v>181</v>
      </c>
      <c r="AD358" s="12" t="s">
        <v>236</v>
      </c>
      <c r="AE358" s="12" t="s">
        <v>390</v>
      </c>
      <c r="AF358" s="12" t="s">
        <v>192</v>
      </c>
      <c r="AG358" s="12" t="s">
        <v>8</v>
      </c>
      <c r="AH358" s="12" t="b">
        <v>0</v>
      </c>
      <c r="AI358" s="12" t="s">
        <v>60</v>
      </c>
      <c r="AJ358" s="12" t="s">
        <v>146</v>
      </c>
      <c r="AK358" s="12" t="s">
        <v>147</v>
      </c>
      <c r="AL358" s="12" t="s">
        <v>238</v>
      </c>
      <c r="AM358" s="12" t="s">
        <v>64</v>
      </c>
      <c r="AN358" s="15" t="e">
        <v>#N/A</v>
      </c>
      <c r="AO358" t="str">
        <f>RIGHT('CMO Input'!$T358,(LEN('CMO Input'!$T358)-FIND(" ",'CMO Input'!$T358,1)))</f>
        <v>6-7”</v>
      </c>
      <c r="AP358">
        <f>'CMO Input'!$O358</f>
        <v>6</v>
      </c>
      <c r="AR358" t="str">
        <f>Table2[[#This Row],[Policy / Non Policy]]</f>
        <v>Policy</v>
      </c>
      <c r="AS358" t="str">
        <f>'CMO Input'!$U358</f>
        <v>Tier 1</v>
      </c>
      <c r="AT358" t="str">
        <f>'CMO Input'!$P358</f>
        <v>CI</v>
      </c>
      <c r="AU358" t="str" cm="1">
        <f t="array" ref="AU3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58" s="8" t="str">
        <f>TEXT('CMO Input'!$D358,"MMM-YY")</f>
        <v>October</v>
      </c>
    </row>
    <row r="359" spans="1:48" x14ac:dyDescent="0.25">
      <c r="A359" s="18">
        <v>510881480</v>
      </c>
      <c r="B359" s="16" t="s">
        <v>180</v>
      </c>
      <c r="C359" s="16" t="s">
        <v>181</v>
      </c>
      <c r="D359" s="16" t="s">
        <v>177</v>
      </c>
      <c r="E359" s="17">
        <v>31</v>
      </c>
      <c r="F359" s="16" t="s">
        <v>46</v>
      </c>
      <c r="G359" s="17" t="s">
        <v>309</v>
      </c>
      <c r="H359" s="16" t="s">
        <v>310</v>
      </c>
      <c r="I359" s="16" t="s">
        <v>353</v>
      </c>
      <c r="J359" s="16" t="s">
        <v>354</v>
      </c>
      <c r="K359" s="18">
        <v>510881480</v>
      </c>
      <c r="L359" s="16" t="s">
        <v>116</v>
      </c>
      <c r="M359" s="16">
        <v>7.9</v>
      </c>
      <c r="N359" s="16" t="s">
        <v>52</v>
      </c>
      <c r="O359" s="16">
        <v>8</v>
      </c>
      <c r="P359" s="16" t="s">
        <v>91</v>
      </c>
      <c r="Q359" s="16">
        <v>100</v>
      </c>
      <c r="R359" s="16" t="s">
        <v>54</v>
      </c>
      <c r="S359" s="16" t="s">
        <v>92</v>
      </c>
      <c r="T359" s="16" t="s">
        <v>93</v>
      </c>
      <c r="U359" s="16" t="s">
        <v>94</v>
      </c>
      <c r="V359" s="16" t="s">
        <v>58</v>
      </c>
      <c r="W359" s="16" t="s">
        <v>95</v>
      </c>
      <c r="X359" s="16" t="b">
        <v>0</v>
      </c>
      <c r="Y359" s="16" t="b">
        <v>0</v>
      </c>
      <c r="Z359" s="16" t="e">
        <v>#N/A</v>
      </c>
      <c r="AA359" s="16">
        <v>0.79</v>
      </c>
      <c r="AB359" s="16">
        <v>0</v>
      </c>
      <c r="AC359" s="16" t="s">
        <v>181</v>
      </c>
      <c r="AD359" s="16" t="s">
        <v>353</v>
      </c>
      <c r="AE359" s="16" t="s">
        <v>354</v>
      </c>
      <c r="AF359" s="16" t="s">
        <v>192</v>
      </c>
      <c r="AG359" s="16" t="s">
        <v>8</v>
      </c>
      <c r="AH359" s="16" t="b">
        <v>0</v>
      </c>
      <c r="AI359" s="16" t="s">
        <v>60</v>
      </c>
      <c r="AJ359" s="16" t="s">
        <v>146</v>
      </c>
      <c r="AK359" s="16" t="s">
        <v>147</v>
      </c>
      <c r="AL359" s="16" t="s">
        <v>363</v>
      </c>
      <c r="AM359" s="16" t="s">
        <v>64</v>
      </c>
      <c r="AN359" s="19" t="e">
        <v>#N/A</v>
      </c>
      <c r="AO359" t="str">
        <f>RIGHT('CMO Input'!$T359,(LEN('CMO Input'!$T359)-FIND(" ",'CMO Input'!$T359,1)))</f>
        <v>8”</v>
      </c>
      <c r="AP359">
        <f>'CMO Input'!$O359</f>
        <v>8</v>
      </c>
      <c r="AR359" t="str">
        <f>Table2[[#This Row],[Policy / Non Policy]]</f>
        <v>Policy</v>
      </c>
      <c r="AS359" t="str">
        <f>'CMO Input'!$U359</f>
        <v>Tier 1</v>
      </c>
      <c r="AT359" t="str">
        <f>'CMO Input'!$P359</f>
        <v>DI</v>
      </c>
      <c r="AU359" t="str" cm="1">
        <f t="array" ref="AU3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59" s="8" t="str">
        <f>TEXT('CMO Input'!$D359,"MMM-YY")</f>
        <v>October</v>
      </c>
    </row>
    <row r="360" spans="1:48" x14ac:dyDescent="0.25">
      <c r="A360" s="14">
        <v>510947267</v>
      </c>
      <c r="B360" s="12" t="s">
        <v>180</v>
      </c>
      <c r="C360" s="12" t="s">
        <v>181</v>
      </c>
      <c r="D360" s="12" t="s">
        <v>177</v>
      </c>
      <c r="E360" s="13">
        <v>31</v>
      </c>
      <c r="F360" s="12" t="s">
        <v>46</v>
      </c>
      <c r="G360" s="13" t="s">
        <v>309</v>
      </c>
      <c r="H360" s="12" t="s">
        <v>339</v>
      </c>
      <c r="I360" s="12" t="s">
        <v>275</v>
      </c>
      <c r="J360" s="12" t="s">
        <v>276</v>
      </c>
      <c r="K360" s="14">
        <v>510947267</v>
      </c>
      <c r="L360" s="12" t="s">
        <v>116</v>
      </c>
      <c r="M360" s="12">
        <v>33</v>
      </c>
      <c r="N360" s="12" t="s">
        <v>52</v>
      </c>
      <c r="O360" s="12">
        <v>100</v>
      </c>
      <c r="P360" s="12" t="s">
        <v>91</v>
      </c>
      <c r="Q360" s="12">
        <v>43</v>
      </c>
      <c r="R360" s="12" t="s">
        <v>220</v>
      </c>
      <c r="S360" s="12" t="s">
        <v>221</v>
      </c>
      <c r="T360" s="12" t="s">
        <v>118</v>
      </c>
      <c r="U360" s="12" t="s">
        <v>94</v>
      </c>
      <c r="V360" s="12" t="s">
        <v>58</v>
      </c>
      <c r="W360" s="12" t="s">
        <v>95</v>
      </c>
      <c r="X360" s="12" t="b">
        <v>0</v>
      </c>
      <c r="Y360" s="12" t="b">
        <v>0</v>
      </c>
      <c r="Z360" s="12" t="e">
        <v>#N/A</v>
      </c>
      <c r="AA360" s="12">
        <v>1.419</v>
      </c>
      <c r="AB360" s="12">
        <v>0</v>
      </c>
      <c r="AC360" s="12" t="s">
        <v>181</v>
      </c>
      <c r="AD360" s="12" t="s">
        <v>275</v>
      </c>
      <c r="AE360" s="12" t="s">
        <v>276</v>
      </c>
      <c r="AF360" s="12" t="s">
        <v>258</v>
      </c>
      <c r="AG360" s="12" t="s">
        <v>8</v>
      </c>
      <c r="AH360" s="12" t="b">
        <v>0</v>
      </c>
      <c r="AI360" s="12" t="s">
        <v>60</v>
      </c>
      <c r="AJ360" s="12" t="s">
        <v>10</v>
      </c>
      <c r="AK360" s="12" t="s">
        <v>147</v>
      </c>
      <c r="AL360" s="12" t="s">
        <v>272</v>
      </c>
      <c r="AM360" s="12" t="s">
        <v>64</v>
      </c>
      <c r="AN360" s="15" t="e">
        <v>#N/A</v>
      </c>
      <c r="AO360" t="str">
        <f>RIGHT('CMO Input'!$T360,(LEN('CMO Input'!$T360)-FIND(" ",'CMO Input'!$T360,1)))</f>
        <v>4-5”</v>
      </c>
      <c r="AP360">
        <f>'CMO Input'!$O360</f>
        <v>100</v>
      </c>
      <c r="AR360" t="str">
        <f>Table2[[#This Row],[Policy / Non Policy]]</f>
        <v>Policy</v>
      </c>
      <c r="AS360" t="str">
        <f>'CMO Input'!$U360</f>
        <v>Tier 1</v>
      </c>
      <c r="AT360" t="str">
        <f>'CMO Input'!$P360</f>
        <v>DI</v>
      </c>
      <c r="AU360" t="str" cm="1">
        <f t="array" ref="AU3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0" s="8" t="str">
        <f>TEXT('CMO Input'!$D360,"MMM-YY")</f>
        <v>October</v>
      </c>
    </row>
    <row r="361" spans="1:48" x14ac:dyDescent="0.25">
      <c r="A361" s="18">
        <v>510914113</v>
      </c>
      <c r="B361" s="16" t="s">
        <v>180</v>
      </c>
      <c r="C361" s="16" t="s">
        <v>181</v>
      </c>
      <c r="D361" s="16" t="s">
        <v>177</v>
      </c>
      <c r="E361" s="17">
        <v>31</v>
      </c>
      <c r="F361" s="16" t="s">
        <v>46</v>
      </c>
      <c r="G361" s="17" t="s">
        <v>309</v>
      </c>
      <c r="H361" s="16" t="s">
        <v>312</v>
      </c>
      <c r="I361" s="16" t="s">
        <v>406</v>
      </c>
      <c r="J361" s="16" t="s">
        <v>407</v>
      </c>
      <c r="K361" s="18">
        <v>510914113</v>
      </c>
      <c r="L361" s="16" t="s">
        <v>116</v>
      </c>
      <c r="M361" s="16">
        <v>12.5</v>
      </c>
      <c r="N361" s="16" t="s">
        <v>52</v>
      </c>
      <c r="O361" s="16">
        <v>200</v>
      </c>
      <c r="P361" s="16" t="s">
        <v>91</v>
      </c>
      <c r="Q361" s="16">
        <v>15</v>
      </c>
      <c r="R361" s="16" t="s">
        <v>220</v>
      </c>
      <c r="S361" s="16" t="s">
        <v>374</v>
      </c>
      <c r="T361" s="16" t="s">
        <v>135</v>
      </c>
      <c r="U361" s="16" t="s">
        <v>94</v>
      </c>
      <c r="V361" s="16" t="s">
        <v>58</v>
      </c>
      <c r="W361" s="16" t="s">
        <v>95</v>
      </c>
      <c r="X361" s="16" t="b">
        <v>0</v>
      </c>
      <c r="Y361" s="16" t="b">
        <v>0</v>
      </c>
      <c r="Z361" s="16" t="e">
        <v>#N/A</v>
      </c>
      <c r="AA361" s="16">
        <v>0.1875</v>
      </c>
      <c r="AB361" s="16">
        <v>0</v>
      </c>
      <c r="AC361" s="16" t="s">
        <v>181</v>
      </c>
      <c r="AD361" s="16" t="s">
        <v>406</v>
      </c>
      <c r="AE361" s="16" t="s">
        <v>407</v>
      </c>
      <c r="AF361" s="16" t="s">
        <v>281</v>
      </c>
      <c r="AG361" s="16" t="s">
        <v>8</v>
      </c>
      <c r="AH361" s="16" t="b">
        <v>0</v>
      </c>
      <c r="AI361" s="16" t="s">
        <v>60</v>
      </c>
      <c r="AJ361" s="16" t="s">
        <v>10</v>
      </c>
      <c r="AK361" s="16" t="s">
        <v>147</v>
      </c>
      <c r="AL361" s="16" t="s">
        <v>97</v>
      </c>
      <c r="AM361" s="16" t="s">
        <v>64</v>
      </c>
      <c r="AN361" s="19" t="e">
        <v>#N/A</v>
      </c>
      <c r="AO361" t="str">
        <f>RIGHT('CMO Input'!$T361,(LEN('CMO Input'!$T361)-FIND(" ",'CMO Input'!$T361,1)))</f>
        <v>6-7”</v>
      </c>
      <c r="AP361">
        <f>'CMO Input'!$O361</f>
        <v>200</v>
      </c>
      <c r="AR361" t="str">
        <f>Table2[[#This Row],[Policy / Non Policy]]</f>
        <v>Policy</v>
      </c>
      <c r="AS361" t="str">
        <f>'CMO Input'!$U361</f>
        <v>Tier 1</v>
      </c>
      <c r="AT361" t="str">
        <f>'CMO Input'!$P361</f>
        <v>DI</v>
      </c>
      <c r="AU361" t="str" cm="1">
        <f t="array" ref="AU3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61" s="8" t="str">
        <f>TEXT('CMO Input'!$D361,"MMM-YY")</f>
        <v>October</v>
      </c>
    </row>
    <row r="362" spans="1:48" x14ac:dyDescent="0.25">
      <c r="A362" s="14">
        <v>634566416</v>
      </c>
      <c r="B362" s="12" t="s">
        <v>180</v>
      </c>
      <c r="C362" s="12" t="s">
        <v>424</v>
      </c>
      <c r="D362" s="12" t="s">
        <v>45</v>
      </c>
      <c r="E362" s="13">
        <v>2</v>
      </c>
      <c r="F362" s="12" t="s">
        <v>46</v>
      </c>
      <c r="G362" s="13" t="s">
        <v>425</v>
      </c>
      <c r="H362" s="12" t="s">
        <v>426</v>
      </c>
      <c r="I362" s="12" t="s">
        <v>427</v>
      </c>
      <c r="J362" s="12" t="s">
        <v>428</v>
      </c>
      <c r="K362" s="14">
        <v>634566416</v>
      </c>
      <c r="L362" s="12" t="s">
        <v>116</v>
      </c>
      <c r="M362" s="12">
        <v>30.6</v>
      </c>
      <c r="N362" s="12" t="s">
        <v>52</v>
      </c>
      <c r="O362" s="12">
        <v>4</v>
      </c>
      <c r="P362" s="12" t="s">
        <v>53</v>
      </c>
      <c r="Q362" s="12">
        <v>146</v>
      </c>
      <c r="R362" s="12" t="s">
        <v>54</v>
      </c>
      <c r="S362" s="12" t="s">
        <v>117</v>
      </c>
      <c r="T362" s="12" t="s">
        <v>118</v>
      </c>
      <c r="U362" s="12" t="s">
        <v>94</v>
      </c>
      <c r="V362" s="12" t="s">
        <v>58</v>
      </c>
      <c r="W362" s="12" t="s">
        <v>95</v>
      </c>
      <c r="X362" s="12" t="b">
        <v>0</v>
      </c>
      <c r="Y362" s="12" t="b">
        <v>0</v>
      </c>
      <c r="Z362" s="12" t="e">
        <v>#N/A</v>
      </c>
      <c r="AA362" s="12">
        <v>4.4676</v>
      </c>
      <c r="AB362" s="12">
        <v>0</v>
      </c>
      <c r="AC362" s="12" t="s">
        <v>424</v>
      </c>
      <c r="AD362" s="12" t="s">
        <v>427</v>
      </c>
      <c r="AE362" s="12" t="s">
        <v>428</v>
      </c>
      <c r="AF362" s="12" t="s">
        <v>429</v>
      </c>
      <c r="AG362" s="12" t="s">
        <v>9</v>
      </c>
      <c r="AH362" s="12" t="b">
        <v>0</v>
      </c>
      <c r="AI362" s="12" t="s">
        <v>60</v>
      </c>
      <c r="AJ362" s="12" t="s">
        <v>10</v>
      </c>
      <c r="AK362" s="12" t="s">
        <v>147</v>
      </c>
      <c r="AL362" s="12" t="s">
        <v>430</v>
      </c>
      <c r="AM362" s="12" t="s">
        <v>64</v>
      </c>
      <c r="AN362" s="15" t="e">
        <v>#N/A</v>
      </c>
      <c r="AO362" t="str">
        <f>RIGHT('CMO Input'!$T362,(LEN('CMO Input'!$T362)-FIND(" ",'CMO Input'!$T362,1)))</f>
        <v>4-5”</v>
      </c>
      <c r="AP362">
        <f>'CMO Input'!$O362</f>
        <v>4</v>
      </c>
      <c r="AR362" t="str">
        <f>Table2[[#This Row],[Policy / Non Policy]]</f>
        <v>Policy</v>
      </c>
      <c r="AS362" t="str">
        <f>'CMO Input'!$U362</f>
        <v>Tier 1</v>
      </c>
      <c r="AT362" t="str">
        <f>'CMO Input'!$P362</f>
        <v>CI</v>
      </c>
      <c r="AU362" t="str" cm="1">
        <f t="array" ref="AU3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2" s="8" t="str">
        <f>TEXT('CMO Input'!$D362,"MMM-YY")</f>
        <v>April</v>
      </c>
    </row>
    <row r="363" spans="1:48" x14ac:dyDescent="0.25">
      <c r="A363" s="18">
        <v>510941811</v>
      </c>
      <c r="B363" s="16" t="s">
        <v>180</v>
      </c>
      <c r="C363" s="16" t="s">
        <v>424</v>
      </c>
      <c r="D363" s="16" t="s">
        <v>45</v>
      </c>
      <c r="E363" s="17">
        <v>3</v>
      </c>
      <c r="F363" s="16" t="s">
        <v>46</v>
      </c>
      <c r="G363" s="17" t="s">
        <v>431</v>
      </c>
      <c r="H363" s="16" t="s">
        <v>432</v>
      </c>
      <c r="I363" s="16" t="s">
        <v>433</v>
      </c>
      <c r="J363" s="16" t="s">
        <v>434</v>
      </c>
      <c r="K363" s="18">
        <v>510941811</v>
      </c>
      <c r="L363" s="16" t="s">
        <v>116</v>
      </c>
      <c r="M363" s="16">
        <v>19.399999999999999</v>
      </c>
      <c r="N363" s="16" t="s">
        <v>52</v>
      </c>
      <c r="O363" s="16">
        <v>4</v>
      </c>
      <c r="P363" s="16" t="s">
        <v>53</v>
      </c>
      <c r="Q363" s="16">
        <v>3</v>
      </c>
      <c r="R363" s="16" t="s">
        <v>54</v>
      </c>
      <c r="S363" s="16" t="s">
        <v>117</v>
      </c>
      <c r="T363" s="16" t="s">
        <v>118</v>
      </c>
      <c r="U363" s="16" t="s">
        <v>94</v>
      </c>
      <c r="V363" s="16" t="s">
        <v>58</v>
      </c>
      <c r="W363" s="16" t="s">
        <v>95</v>
      </c>
      <c r="X363" s="16" t="b">
        <v>0</v>
      </c>
      <c r="Y363" s="16" t="b">
        <v>0</v>
      </c>
      <c r="Z363" s="16" t="e">
        <v>#N/A</v>
      </c>
      <c r="AA363" s="16">
        <v>5.8199999999999988E-2</v>
      </c>
      <c r="AB363" s="16">
        <v>0</v>
      </c>
      <c r="AC363" s="16" t="s">
        <v>424</v>
      </c>
      <c r="AD363" s="16" t="s">
        <v>433</v>
      </c>
      <c r="AE363" s="16" t="s">
        <v>434</v>
      </c>
      <c r="AF363" s="16" t="s">
        <v>435</v>
      </c>
      <c r="AG363" s="16" t="s">
        <v>9</v>
      </c>
      <c r="AH363" s="16" t="b">
        <v>0</v>
      </c>
      <c r="AI363" s="16" t="s">
        <v>60</v>
      </c>
      <c r="AJ363" s="16" t="s">
        <v>436</v>
      </c>
      <c r="AK363" s="16" t="s">
        <v>147</v>
      </c>
      <c r="AL363" s="16" t="s">
        <v>437</v>
      </c>
      <c r="AM363" s="16" t="s">
        <v>64</v>
      </c>
      <c r="AN363" s="19" t="e">
        <v>#N/A</v>
      </c>
      <c r="AO363" t="str">
        <f>RIGHT('CMO Input'!$T363,(LEN('CMO Input'!$T363)-FIND(" ",'CMO Input'!$T363,1)))</f>
        <v>4-5”</v>
      </c>
      <c r="AP363">
        <f>'CMO Input'!$O363</f>
        <v>4</v>
      </c>
      <c r="AR363" t="str">
        <f>Table2[[#This Row],[Policy / Non Policy]]</f>
        <v>Policy</v>
      </c>
      <c r="AS363" t="str">
        <f>'CMO Input'!$U363</f>
        <v>Tier 1</v>
      </c>
      <c r="AT363" t="str">
        <f>'CMO Input'!$P363</f>
        <v>CI</v>
      </c>
      <c r="AU363" t="str" cm="1">
        <f t="array" ref="AU3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3" s="8" t="str">
        <f>TEXT('CMO Input'!$D363,"MMM-YY")</f>
        <v>April</v>
      </c>
    </row>
    <row r="364" spans="1:48" x14ac:dyDescent="0.25">
      <c r="A364" s="14">
        <v>510903850</v>
      </c>
      <c r="B364" s="12" t="s">
        <v>180</v>
      </c>
      <c r="C364" s="12" t="s">
        <v>424</v>
      </c>
      <c r="D364" s="12" t="s">
        <v>45</v>
      </c>
      <c r="E364" s="13">
        <v>3</v>
      </c>
      <c r="F364" s="12" t="s">
        <v>46</v>
      </c>
      <c r="G364" s="13" t="s">
        <v>431</v>
      </c>
      <c r="H364" s="12" t="s">
        <v>438</v>
      </c>
      <c r="I364" s="12" t="s">
        <v>439</v>
      </c>
      <c r="J364" s="12" t="s">
        <v>440</v>
      </c>
      <c r="K364" s="14">
        <v>510903850</v>
      </c>
      <c r="L364" s="12" t="s">
        <v>116</v>
      </c>
      <c r="M364" s="12">
        <v>16.8</v>
      </c>
      <c r="N364" s="12" t="s">
        <v>52</v>
      </c>
      <c r="O364" s="12">
        <v>4</v>
      </c>
      <c r="P364" s="12" t="s">
        <v>53</v>
      </c>
      <c r="Q364" s="12">
        <v>80</v>
      </c>
      <c r="R364" s="12" t="s">
        <v>54</v>
      </c>
      <c r="S364" s="12" t="s">
        <v>117</v>
      </c>
      <c r="T364" s="12" t="s">
        <v>118</v>
      </c>
      <c r="U364" s="12" t="s">
        <v>94</v>
      </c>
      <c r="V364" s="12" t="s">
        <v>58</v>
      </c>
      <c r="W364" s="12" t="s">
        <v>95</v>
      </c>
      <c r="X364" s="12" t="b">
        <v>0</v>
      </c>
      <c r="Y364" s="12" t="b">
        <v>0</v>
      </c>
      <c r="Z364" s="12" t="e">
        <v>#N/A</v>
      </c>
      <c r="AA364" s="12">
        <v>1.3440000000000003</v>
      </c>
      <c r="AB364" s="12">
        <v>0</v>
      </c>
      <c r="AC364" s="12" t="s">
        <v>424</v>
      </c>
      <c r="AD364" s="12" t="s">
        <v>439</v>
      </c>
      <c r="AE364" s="12" t="s">
        <v>440</v>
      </c>
      <c r="AF364" s="12" t="s">
        <v>435</v>
      </c>
      <c r="AG364" s="12" t="s">
        <v>9</v>
      </c>
      <c r="AH364" s="12" t="b">
        <v>0</v>
      </c>
      <c r="AI364" s="12" t="s">
        <v>60</v>
      </c>
      <c r="AJ364" s="12" t="s">
        <v>436</v>
      </c>
      <c r="AK364" s="12" t="s">
        <v>147</v>
      </c>
      <c r="AL364" s="12" t="s">
        <v>441</v>
      </c>
      <c r="AM364" s="12" t="s">
        <v>64</v>
      </c>
      <c r="AN364" s="15" t="e">
        <v>#N/A</v>
      </c>
      <c r="AO364" t="str">
        <f>RIGHT('CMO Input'!$T364,(LEN('CMO Input'!$T364)-FIND(" ",'CMO Input'!$T364,1)))</f>
        <v>4-5”</v>
      </c>
      <c r="AP364">
        <f>'CMO Input'!$O364</f>
        <v>4</v>
      </c>
      <c r="AR364" t="str">
        <f>Table2[[#This Row],[Policy / Non Policy]]</f>
        <v>Policy</v>
      </c>
      <c r="AS364" t="str">
        <f>'CMO Input'!$U364</f>
        <v>Tier 1</v>
      </c>
      <c r="AT364" t="str">
        <f>'CMO Input'!$P364</f>
        <v>CI</v>
      </c>
      <c r="AU364" t="str" cm="1">
        <f t="array" ref="AU3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4" s="8" t="str">
        <f>TEXT('CMO Input'!$D364,"MMM-YY")</f>
        <v>April</v>
      </c>
    </row>
    <row r="365" spans="1:48" x14ac:dyDescent="0.25">
      <c r="A365" s="18">
        <v>510921484</v>
      </c>
      <c r="B365" s="16" t="s">
        <v>180</v>
      </c>
      <c r="C365" s="16" t="s">
        <v>424</v>
      </c>
      <c r="D365" s="16" t="s">
        <v>45</v>
      </c>
      <c r="E365" s="17">
        <v>3</v>
      </c>
      <c r="F365" s="16" t="s">
        <v>46</v>
      </c>
      <c r="G365" s="17" t="s">
        <v>442</v>
      </c>
      <c r="H365" s="16" t="s">
        <v>443</v>
      </c>
      <c r="I365" s="16" t="s">
        <v>444</v>
      </c>
      <c r="J365" s="16" t="s">
        <v>445</v>
      </c>
      <c r="K365" s="18">
        <v>510921484</v>
      </c>
      <c r="L365" s="16" t="s">
        <v>116</v>
      </c>
      <c r="M365" s="16">
        <v>26.2</v>
      </c>
      <c r="N365" s="16" t="s">
        <v>52</v>
      </c>
      <c r="O365" s="16">
        <v>4</v>
      </c>
      <c r="P365" s="16" t="s">
        <v>163</v>
      </c>
      <c r="Q365" s="16">
        <v>111</v>
      </c>
      <c r="R365" s="16" t="s">
        <v>54</v>
      </c>
      <c r="S365" s="16" t="s">
        <v>117</v>
      </c>
      <c r="T365" s="16" t="s">
        <v>118</v>
      </c>
      <c r="U365" s="16" t="s">
        <v>94</v>
      </c>
      <c r="V365" s="16" t="s">
        <v>58</v>
      </c>
      <c r="W365" s="16" t="s">
        <v>95</v>
      </c>
      <c r="X365" s="16" t="b">
        <v>0</v>
      </c>
      <c r="Y365" s="16" t="b">
        <v>0</v>
      </c>
      <c r="Z365" s="16" t="e">
        <v>#N/A</v>
      </c>
      <c r="AA365" s="16">
        <v>2.9081999999999999</v>
      </c>
      <c r="AB365" s="16">
        <v>0</v>
      </c>
      <c r="AC365" s="16" t="s">
        <v>424</v>
      </c>
      <c r="AD365" s="16" t="s">
        <v>444</v>
      </c>
      <c r="AE365" s="16" t="s">
        <v>445</v>
      </c>
      <c r="AF365" s="16" t="s">
        <v>446</v>
      </c>
      <c r="AG365" s="16" t="s">
        <v>9</v>
      </c>
      <c r="AH365" s="16" t="b">
        <v>0</v>
      </c>
      <c r="AI365" s="16" t="s">
        <v>60</v>
      </c>
      <c r="AJ365" s="16" t="s">
        <v>103</v>
      </c>
      <c r="AK365" s="16" t="s">
        <v>147</v>
      </c>
      <c r="AL365" s="16" t="s">
        <v>447</v>
      </c>
      <c r="AM365" s="16" t="s">
        <v>64</v>
      </c>
      <c r="AN365" s="19" t="e">
        <v>#N/A</v>
      </c>
      <c r="AO365" t="str">
        <f>RIGHT('CMO Input'!$T365,(LEN('CMO Input'!$T365)-FIND(" ",'CMO Input'!$T365,1)))</f>
        <v>4-5”</v>
      </c>
      <c r="AP365">
        <f>'CMO Input'!$O365</f>
        <v>4</v>
      </c>
      <c r="AR365" t="str">
        <f>Table2[[#This Row],[Policy / Non Policy]]</f>
        <v>Policy</v>
      </c>
      <c r="AS365" t="str">
        <f>'CMO Input'!$U365</f>
        <v>Tier 1</v>
      </c>
      <c r="AT365" t="str">
        <f>'CMO Input'!$P365</f>
        <v>SI</v>
      </c>
      <c r="AU365" t="str" cm="1">
        <f t="array" ref="AU3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5" s="8" t="str">
        <f>TEXT('CMO Input'!$D365,"MMM-YY")</f>
        <v>April</v>
      </c>
    </row>
    <row r="366" spans="1:48" x14ac:dyDescent="0.25">
      <c r="A366" s="14">
        <v>634566416</v>
      </c>
      <c r="B366" s="12" t="s">
        <v>180</v>
      </c>
      <c r="C366" s="12" t="s">
        <v>424</v>
      </c>
      <c r="D366" s="12" t="s">
        <v>45</v>
      </c>
      <c r="E366" s="13">
        <v>3</v>
      </c>
      <c r="F366" s="12" t="s">
        <v>46</v>
      </c>
      <c r="G366" s="13" t="s">
        <v>425</v>
      </c>
      <c r="H366" s="12" t="s">
        <v>426</v>
      </c>
      <c r="I366" s="12" t="s">
        <v>427</v>
      </c>
      <c r="J366" s="12" t="s">
        <v>428</v>
      </c>
      <c r="K366" s="14">
        <v>634566416</v>
      </c>
      <c r="L366" s="12" t="s">
        <v>116</v>
      </c>
      <c r="M366" s="12">
        <v>30.6</v>
      </c>
      <c r="N366" s="12" t="s">
        <v>52</v>
      </c>
      <c r="O366" s="12">
        <v>4</v>
      </c>
      <c r="P366" s="12" t="s">
        <v>53</v>
      </c>
      <c r="Q366" s="12">
        <v>141</v>
      </c>
      <c r="R366" s="12" t="s">
        <v>54</v>
      </c>
      <c r="S366" s="12" t="s">
        <v>117</v>
      </c>
      <c r="T366" s="12" t="s">
        <v>118</v>
      </c>
      <c r="U366" s="12" t="s">
        <v>94</v>
      </c>
      <c r="V366" s="12" t="s">
        <v>58</v>
      </c>
      <c r="W366" s="12" t="s">
        <v>95</v>
      </c>
      <c r="X366" s="12" t="b">
        <v>0</v>
      </c>
      <c r="Y366" s="12" t="b">
        <v>0</v>
      </c>
      <c r="Z366" s="12" t="e">
        <v>#N/A</v>
      </c>
      <c r="AA366" s="12">
        <v>4.3146000000000004</v>
      </c>
      <c r="AB366" s="12">
        <v>0</v>
      </c>
      <c r="AC366" s="12" t="s">
        <v>424</v>
      </c>
      <c r="AD366" s="12" t="s">
        <v>427</v>
      </c>
      <c r="AE366" s="12" t="s">
        <v>428</v>
      </c>
      <c r="AF366" s="12" t="s">
        <v>429</v>
      </c>
      <c r="AG366" s="12" t="s">
        <v>9</v>
      </c>
      <c r="AH366" s="12" t="b">
        <v>0</v>
      </c>
      <c r="AI366" s="12" t="s">
        <v>60</v>
      </c>
      <c r="AJ366" s="12" t="s">
        <v>10</v>
      </c>
      <c r="AK366" s="12" t="s">
        <v>147</v>
      </c>
      <c r="AL366" s="12" t="s">
        <v>448</v>
      </c>
      <c r="AM366" s="12" t="s">
        <v>64</v>
      </c>
      <c r="AN366" s="15" t="e">
        <v>#N/A</v>
      </c>
      <c r="AO366" t="str">
        <f>RIGHT('CMO Input'!$T366,(LEN('CMO Input'!$T366)-FIND(" ",'CMO Input'!$T366,1)))</f>
        <v>4-5”</v>
      </c>
      <c r="AP366">
        <f>'CMO Input'!$O366</f>
        <v>4</v>
      </c>
      <c r="AR366" t="str">
        <f>Table2[[#This Row],[Policy / Non Policy]]</f>
        <v>Policy</v>
      </c>
      <c r="AS366" t="str">
        <f>'CMO Input'!$U366</f>
        <v>Tier 1</v>
      </c>
      <c r="AT366" t="str">
        <f>'CMO Input'!$P366</f>
        <v>CI</v>
      </c>
      <c r="AU366" t="str" cm="1">
        <f t="array" ref="AU3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6" s="8" t="str">
        <f>TEXT('CMO Input'!$D366,"MMM-YY")</f>
        <v>April</v>
      </c>
    </row>
    <row r="367" spans="1:48" x14ac:dyDescent="0.25">
      <c r="A367" s="18">
        <v>510837669</v>
      </c>
      <c r="B367" s="16" t="s">
        <v>180</v>
      </c>
      <c r="C367" s="16" t="s">
        <v>424</v>
      </c>
      <c r="D367" s="16" t="s">
        <v>45</v>
      </c>
      <c r="E367" s="17">
        <v>3</v>
      </c>
      <c r="F367" s="16" t="s">
        <v>46</v>
      </c>
      <c r="G367" s="17" t="s">
        <v>87</v>
      </c>
      <c r="H367" s="16" t="s">
        <v>426</v>
      </c>
      <c r="I367" s="16" t="s">
        <v>449</v>
      </c>
      <c r="J367" s="16" t="s">
        <v>450</v>
      </c>
      <c r="K367" s="18">
        <v>510837669</v>
      </c>
      <c r="L367" s="16" t="s">
        <v>116</v>
      </c>
      <c r="M367" s="16">
        <v>0.5</v>
      </c>
      <c r="N367" s="16" t="s">
        <v>52</v>
      </c>
      <c r="O367" s="16">
        <v>4</v>
      </c>
      <c r="P367" s="16" t="s">
        <v>91</v>
      </c>
      <c r="Q367" s="16">
        <v>22</v>
      </c>
      <c r="R367" s="16" t="s">
        <v>54</v>
      </c>
      <c r="S367" s="16" t="s">
        <v>117</v>
      </c>
      <c r="T367" s="16" t="s">
        <v>118</v>
      </c>
      <c r="U367" s="16" t="s">
        <v>94</v>
      </c>
      <c r="V367" s="16" t="s">
        <v>58</v>
      </c>
      <c r="W367" s="16" t="s">
        <v>95</v>
      </c>
      <c r="X367" s="16" t="b">
        <v>0</v>
      </c>
      <c r="Y367" s="16" t="b">
        <v>0</v>
      </c>
      <c r="Z367" s="16" t="e">
        <v>#N/A</v>
      </c>
      <c r="AA367" s="16">
        <v>1.0999999999999999E-2</v>
      </c>
      <c r="AB367" s="16">
        <v>0</v>
      </c>
      <c r="AC367" s="16" t="s">
        <v>424</v>
      </c>
      <c r="AD367" s="16" t="s">
        <v>449</v>
      </c>
      <c r="AE367" s="16" t="s">
        <v>450</v>
      </c>
      <c r="AF367" s="16" t="s">
        <v>429</v>
      </c>
      <c r="AG367" s="16" t="s">
        <v>9</v>
      </c>
      <c r="AH367" s="16" t="b">
        <v>0</v>
      </c>
      <c r="AI367" s="16" t="s">
        <v>60</v>
      </c>
      <c r="AJ367" s="16" t="s">
        <v>10</v>
      </c>
      <c r="AK367" s="16" t="s">
        <v>147</v>
      </c>
      <c r="AL367" s="16" t="s">
        <v>451</v>
      </c>
      <c r="AM367" s="16" t="s">
        <v>64</v>
      </c>
      <c r="AN367" s="19" t="e">
        <v>#N/A</v>
      </c>
      <c r="AO367" t="str">
        <f>RIGHT('CMO Input'!$T367,(LEN('CMO Input'!$T367)-FIND(" ",'CMO Input'!$T367,1)))</f>
        <v>4-5”</v>
      </c>
      <c r="AP367">
        <f>'CMO Input'!$O367</f>
        <v>4</v>
      </c>
      <c r="AR367" t="str">
        <f>Table2[[#This Row],[Policy / Non Policy]]</f>
        <v>Policy</v>
      </c>
      <c r="AS367" t="str">
        <f>'CMO Input'!$U367</f>
        <v>Tier 1</v>
      </c>
      <c r="AT367" t="str">
        <f>'CMO Input'!$P367</f>
        <v>DI</v>
      </c>
      <c r="AU367" t="str" cm="1">
        <f t="array" ref="AU3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7" s="8" t="str">
        <f>TEXT('CMO Input'!$D367,"MMM-YY")</f>
        <v>April</v>
      </c>
    </row>
    <row r="368" spans="1:48" x14ac:dyDescent="0.25">
      <c r="A368" s="14">
        <v>510845007</v>
      </c>
      <c r="B368" s="12" t="s">
        <v>180</v>
      </c>
      <c r="C368" s="12" t="s">
        <v>424</v>
      </c>
      <c r="D368" s="12" t="s">
        <v>45</v>
      </c>
      <c r="E368" s="13">
        <v>3</v>
      </c>
      <c r="F368" s="12" t="s">
        <v>46</v>
      </c>
      <c r="G368" s="13" t="s">
        <v>87</v>
      </c>
      <c r="H368" s="12" t="s">
        <v>87</v>
      </c>
      <c r="I368" s="12" t="s">
        <v>449</v>
      </c>
      <c r="J368" s="12" t="s">
        <v>452</v>
      </c>
      <c r="K368" s="14">
        <v>510845007</v>
      </c>
      <c r="L368" s="12" t="s">
        <v>116</v>
      </c>
      <c r="M368" s="12">
        <v>37.4</v>
      </c>
      <c r="N368" s="12" t="s">
        <v>52</v>
      </c>
      <c r="O368" s="12">
        <v>4</v>
      </c>
      <c r="P368" s="12" t="s">
        <v>163</v>
      </c>
      <c r="Q368" s="12">
        <v>33</v>
      </c>
      <c r="R368" s="12" t="s">
        <v>54</v>
      </c>
      <c r="S368" s="12" t="s">
        <v>117</v>
      </c>
      <c r="T368" s="12" t="s">
        <v>118</v>
      </c>
      <c r="U368" s="12" t="s">
        <v>94</v>
      </c>
      <c r="V368" s="12" t="s">
        <v>58</v>
      </c>
      <c r="W368" s="12" t="s">
        <v>95</v>
      </c>
      <c r="X368" s="12" t="b">
        <v>0</v>
      </c>
      <c r="Y368" s="12" t="b">
        <v>0</v>
      </c>
      <c r="Z368" s="12" t="e">
        <v>#N/A</v>
      </c>
      <c r="AA368" s="12">
        <v>1.2342</v>
      </c>
      <c r="AB368" s="12">
        <v>0</v>
      </c>
      <c r="AC368" s="12" t="s">
        <v>424</v>
      </c>
      <c r="AD368" s="12" t="s">
        <v>449</v>
      </c>
      <c r="AE368" s="12" t="s">
        <v>452</v>
      </c>
      <c r="AF368" s="12" t="s">
        <v>429</v>
      </c>
      <c r="AG368" s="12" t="s">
        <v>9</v>
      </c>
      <c r="AH368" s="12" t="b">
        <v>0</v>
      </c>
      <c r="AI368" s="12" t="s">
        <v>60</v>
      </c>
      <c r="AJ368" s="12" t="s">
        <v>10</v>
      </c>
      <c r="AK368" s="12" t="s">
        <v>147</v>
      </c>
      <c r="AL368" s="12" t="s">
        <v>451</v>
      </c>
      <c r="AM368" s="12" t="s">
        <v>64</v>
      </c>
      <c r="AN368" s="15" t="e">
        <v>#N/A</v>
      </c>
      <c r="AO368" t="str">
        <f>RIGHT('CMO Input'!$T368,(LEN('CMO Input'!$T368)-FIND(" ",'CMO Input'!$T368,1)))</f>
        <v>4-5”</v>
      </c>
      <c r="AP368">
        <f>'CMO Input'!$O368</f>
        <v>4</v>
      </c>
      <c r="AR368" t="str">
        <f>Table2[[#This Row],[Policy / Non Policy]]</f>
        <v>Policy</v>
      </c>
      <c r="AS368" t="str">
        <f>'CMO Input'!$U368</f>
        <v>Tier 1</v>
      </c>
      <c r="AT368" t="str">
        <f>'CMO Input'!$P368</f>
        <v>SI</v>
      </c>
      <c r="AU368" t="str" cm="1">
        <f t="array" ref="AU3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68" s="8" t="str">
        <f>TEXT('CMO Input'!$D368,"MMM-YY")</f>
        <v>April</v>
      </c>
    </row>
    <row r="369" spans="1:48" x14ac:dyDescent="0.25">
      <c r="A369" s="18">
        <v>510959103</v>
      </c>
      <c r="B369" s="16" t="s">
        <v>180</v>
      </c>
      <c r="C369" s="16" t="s">
        <v>424</v>
      </c>
      <c r="D369" s="16" t="s">
        <v>45</v>
      </c>
      <c r="E369" s="17">
        <v>3</v>
      </c>
      <c r="F369" s="16" t="s">
        <v>46</v>
      </c>
      <c r="G369" s="17" t="s">
        <v>431</v>
      </c>
      <c r="H369" s="16" t="s">
        <v>312</v>
      </c>
      <c r="I369" s="16" t="s">
        <v>453</v>
      </c>
      <c r="J369" s="16" t="s">
        <v>454</v>
      </c>
      <c r="K369" s="18">
        <v>510959103</v>
      </c>
      <c r="L369" s="16" t="s">
        <v>116</v>
      </c>
      <c r="M369" s="16">
        <v>6.8</v>
      </c>
      <c r="N369" s="16" t="s">
        <v>52</v>
      </c>
      <c r="O369" s="16">
        <v>6</v>
      </c>
      <c r="P369" s="16" t="s">
        <v>53</v>
      </c>
      <c r="Q369" s="16">
        <v>156</v>
      </c>
      <c r="R369" s="16" t="s">
        <v>54</v>
      </c>
      <c r="S369" s="16" t="s">
        <v>134</v>
      </c>
      <c r="T369" s="16" t="s">
        <v>135</v>
      </c>
      <c r="U369" s="16" t="s">
        <v>94</v>
      </c>
      <c r="V369" s="16" t="s">
        <v>58</v>
      </c>
      <c r="W369" s="16" t="s">
        <v>95</v>
      </c>
      <c r="X369" s="16" t="b">
        <v>0</v>
      </c>
      <c r="Y369" s="16" t="b">
        <v>0</v>
      </c>
      <c r="Z369" s="16" t="e">
        <v>#N/A</v>
      </c>
      <c r="AA369" s="16">
        <v>1.0608</v>
      </c>
      <c r="AB369" s="16">
        <v>0</v>
      </c>
      <c r="AC369" s="16" t="s">
        <v>424</v>
      </c>
      <c r="AD369" s="16" t="s">
        <v>453</v>
      </c>
      <c r="AE369" s="16" t="s">
        <v>454</v>
      </c>
      <c r="AF369" s="16" t="s">
        <v>435</v>
      </c>
      <c r="AG369" s="16" t="s">
        <v>9</v>
      </c>
      <c r="AH369" s="16" t="b">
        <v>0</v>
      </c>
      <c r="AI369" s="16" t="s">
        <v>60</v>
      </c>
      <c r="AJ369" s="16" t="s">
        <v>436</v>
      </c>
      <c r="AK369" s="16" t="s">
        <v>147</v>
      </c>
      <c r="AL369" s="16" t="s">
        <v>334</v>
      </c>
      <c r="AM369" s="16" t="s">
        <v>64</v>
      </c>
      <c r="AN369" s="19" t="e">
        <v>#N/A</v>
      </c>
      <c r="AO369" t="str">
        <f>RIGHT('CMO Input'!$T369,(LEN('CMO Input'!$T369)-FIND(" ",'CMO Input'!$T369,1)))</f>
        <v>6-7”</v>
      </c>
      <c r="AP369">
        <f>'CMO Input'!$O369</f>
        <v>6</v>
      </c>
      <c r="AR369" t="str">
        <f>Table2[[#This Row],[Policy / Non Policy]]</f>
        <v>Policy</v>
      </c>
      <c r="AS369" t="str">
        <f>'CMO Input'!$U369</f>
        <v>Tier 1</v>
      </c>
      <c r="AT369" t="str">
        <f>'CMO Input'!$P369</f>
        <v>CI</v>
      </c>
      <c r="AU369" t="str" cm="1">
        <f t="array" ref="AU3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69" s="8" t="str">
        <f>TEXT('CMO Input'!$D369,"MMM-YY")</f>
        <v>April</v>
      </c>
    </row>
    <row r="370" spans="1:48" x14ac:dyDescent="0.25">
      <c r="A370" s="14">
        <v>220001472367</v>
      </c>
      <c r="B370" s="12" t="s">
        <v>180</v>
      </c>
      <c r="C370" s="12" t="s">
        <v>424</v>
      </c>
      <c r="D370" s="12" t="s">
        <v>45</v>
      </c>
      <c r="E370" s="13">
        <v>3</v>
      </c>
      <c r="F370" s="12" t="s">
        <v>46</v>
      </c>
      <c r="G370" s="13" t="s">
        <v>431</v>
      </c>
      <c r="H370" s="12" t="s">
        <v>312</v>
      </c>
      <c r="I370" s="12" t="s">
        <v>455</v>
      </c>
      <c r="J370" s="12" t="s">
        <v>456</v>
      </c>
      <c r="K370" s="14">
        <v>220001472367</v>
      </c>
      <c r="L370" s="12" t="s">
        <v>116</v>
      </c>
      <c r="M370" s="12">
        <v>0</v>
      </c>
      <c r="N370" s="12" t="s">
        <v>52</v>
      </c>
      <c r="O370" s="12">
        <v>6</v>
      </c>
      <c r="P370" s="12" t="s">
        <v>53</v>
      </c>
      <c r="Q370" s="12">
        <v>140</v>
      </c>
      <c r="R370" s="12" t="s">
        <v>54</v>
      </c>
      <c r="S370" s="12" t="s">
        <v>134</v>
      </c>
      <c r="T370" s="12" t="s">
        <v>135</v>
      </c>
      <c r="U370" s="12" t="s">
        <v>94</v>
      </c>
      <c r="V370" s="12" t="s">
        <v>58</v>
      </c>
      <c r="W370" s="12" t="s">
        <v>95</v>
      </c>
      <c r="X370" s="12" t="b">
        <v>0</v>
      </c>
      <c r="Y370" s="12" t="b">
        <v>0</v>
      </c>
      <c r="Z370" s="12" t="e">
        <v>#N/A</v>
      </c>
      <c r="AA370" s="12">
        <v>0</v>
      </c>
      <c r="AB370" s="12">
        <v>0</v>
      </c>
      <c r="AC370" s="12" t="s">
        <v>424</v>
      </c>
      <c r="AD370" s="12" t="s">
        <v>455</v>
      </c>
      <c r="AE370" s="12" t="s">
        <v>456</v>
      </c>
      <c r="AF370" s="12" t="s">
        <v>435</v>
      </c>
      <c r="AG370" s="12" t="s">
        <v>9</v>
      </c>
      <c r="AH370" s="12" t="b">
        <v>0</v>
      </c>
      <c r="AI370" s="12" t="s">
        <v>60</v>
      </c>
      <c r="AJ370" s="12" t="s">
        <v>436</v>
      </c>
      <c r="AK370" s="12" t="s">
        <v>147</v>
      </c>
      <c r="AL370" s="12" t="s">
        <v>457</v>
      </c>
      <c r="AM370" s="12" t="s">
        <v>64</v>
      </c>
      <c r="AN370" s="15" t="e">
        <v>#N/A</v>
      </c>
      <c r="AO370" t="str">
        <f>RIGHT('CMO Input'!$T370,(LEN('CMO Input'!$T370)-FIND(" ",'CMO Input'!$T370,1)))</f>
        <v>6-7”</v>
      </c>
      <c r="AP370">
        <f>'CMO Input'!$O370</f>
        <v>6</v>
      </c>
      <c r="AR370" t="str">
        <f>Table2[[#This Row],[Policy / Non Policy]]</f>
        <v>Policy</v>
      </c>
      <c r="AS370" t="str">
        <f>'CMO Input'!$U370</f>
        <v>Tier 1</v>
      </c>
      <c r="AT370" t="str">
        <f>'CMO Input'!$P370</f>
        <v>CI</v>
      </c>
      <c r="AU370" t="str" cm="1">
        <f t="array" ref="AU3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70" s="8" t="str">
        <f>TEXT('CMO Input'!$D370,"MMM-YY")</f>
        <v>April</v>
      </c>
    </row>
    <row r="371" spans="1:48" x14ac:dyDescent="0.25">
      <c r="A371" s="18">
        <v>510846120</v>
      </c>
      <c r="B371" s="16" t="s">
        <v>180</v>
      </c>
      <c r="C371" s="16" t="s">
        <v>424</v>
      </c>
      <c r="D371" s="16" t="s">
        <v>45</v>
      </c>
      <c r="E371" s="17">
        <v>3</v>
      </c>
      <c r="F371" s="16" t="s">
        <v>46</v>
      </c>
      <c r="G371" s="17" t="s">
        <v>425</v>
      </c>
      <c r="H371" s="16" t="s">
        <v>458</v>
      </c>
      <c r="I371" s="16" t="s">
        <v>459</v>
      </c>
      <c r="J371" s="16" t="s">
        <v>460</v>
      </c>
      <c r="K371" s="18">
        <v>510846120</v>
      </c>
      <c r="L371" s="16" t="s">
        <v>116</v>
      </c>
      <c r="M371" s="16">
        <v>0.7</v>
      </c>
      <c r="N371" s="16" t="s">
        <v>52</v>
      </c>
      <c r="O371" s="16">
        <v>6</v>
      </c>
      <c r="P371" s="16" t="s">
        <v>91</v>
      </c>
      <c r="Q371" s="16">
        <v>111</v>
      </c>
      <c r="R371" s="16" t="s">
        <v>54</v>
      </c>
      <c r="S371" s="16" t="s">
        <v>134</v>
      </c>
      <c r="T371" s="16" t="s">
        <v>135</v>
      </c>
      <c r="U371" s="16" t="s">
        <v>94</v>
      </c>
      <c r="V371" s="16" t="s">
        <v>58</v>
      </c>
      <c r="W371" s="16" t="s">
        <v>95</v>
      </c>
      <c r="X371" s="16" t="b">
        <v>0</v>
      </c>
      <c r="Y371" s="16" t="b">
        <v>0</v>
      </c>
      <c r="Z371" s="16" t="e">
        <v>#N/A</v>
      </c>
      <c r="AA371" s="16">
        <v>7.7700000000000005E-2</v>
      </c>
      <c r="AB371" s="16">
        <v>0</v>
      </c>
      <c r="AC371" s="16" t="s">
        <v>424</v>
      </c>
      <c r="AD371" s="16" t="s">
        <v>459</v>
      </c>
      <c r="AE371" s="16" t="s">
        <v>460</v>
      </c>
      <c r="AF371" s="16" t="s">
        <v>461</v>
      </c>
      <c r="AG371" s="16" t="s">
        <v>9</v>
      </c>
      <c r="AH371" s="16" t="b">
        <v>0</v>
      </c>
      <c r="AI371" s="16" t="s">
        <v>60</v>
      </c>
      <c r="AJ371" s="16" t="s">
        <v>103</v>
      </c>
      <c r="AK371" s="16" t="s">
        <v>147</v>
      </c>
      <c r="AL371" s="16" t="s">
        <v>462</v>
      </c>
      <c r="AM371" s="16" t="s">
        <v>64</v>
      </c>
      <c r="AN371" s="19" t="e">
        <v>#N/A</v>
      </c>
      <c r="AO371" t="str">
        <f>RIGHT('CMO Input'!$T371,(LEN('CMO Input'!$T371)-FIND(" ",'CMO Input'!$T371,1)))</f>
        <v>6-7”</v>
      </c>
      <c r="AP371">
        <f>'CMO Input'!$O371</f>
        <v>6</v>
      </c>
      <c r="AR371" t="str">
        <f>Table2[[#This Row],[Policy / Non Policy]]</f>
        <v>Policy</v>
      </c>
      <c r="AS371" t="str">
        <f>'CMO Input'!$U371</f>
        <v>Tier 1</v>
      </c>
      <c r="AT371" t="str">
        <f>'CMO Input'!$P371</f>
        <v>DI</v>
      </c>
      <c r="AU371" t="str" cm="1">
        <f t="array" ref="AU3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71" s="8" t="str">
        <f>TEXT('CMO Input'!$D371,"MMM-YY")</f>
        <v>April</v>
      </c>
    </row>
    <row r="372" spans="1:48" x14ac:dyDescent="0.25">
      <c r="A372" s="14">
        <v>510888171</v>
      </c>
      <c r="B372" s="12" t="s">
        <v>180</v>
      </c>
      <c r="C372" s="12" t="s">
        <v>424</v>
      </c>
      <c r="D372" s="12" t="s">
        <v>45</v>
      </c>
      <c r="E372" s="13">
        <v>3</v>
      </c>
      <c r="F372" s="12" t="s">
        <v>46</v>
      </c>
      <c r="G372" s="13" t="s">
        <v>425</v>
      </c>
      <c r="H372" s="12" t="s">
        <v>458</v>
      </c>
      <c r="I372" s="12" t="s">
        <v>459</v>
      </c>
      <c r="J372" s="12" t="s">
        <v>463</v>
      </c>
      <c r="K372" s="14">
        <v>510888171</v>
      </c>
      <c r="L372" s="12" t="s">
        <v>116</v>
      </c>
      <c r="M372" s="12">
        <v>0.3</v>
      </c>
      <c r="N372" s="12" t="s">
        <v>52</v>
      </c>
      <c r="O372" s="12">
        <v>6</v>
      </c>
      <c r="P372" s="12" t="s">
        <v>91</v>
      </c>
      <c r="Q372" s="12">
        <v>42</v>
      </c>
      <c r="R372" s="12" t="s">
        <v>54</v>
      </c>
      <c r="S372" s="12" t="s">
        <v>134</v>
      </c>
      <c r="T372" s="12" t="s">
        <v>135</v>
      </c>
      <c r="U372" s="12" t="s">
        <v>94</v>
      </c>
      <c r="V372" s="12" t="s">
        <v>58</v>
      </c>
      <c r="W372" s="12" t="s">
        <v>95</v>
      </c>
      <c r="X372" s="12" t="b">
        <v>0</v>
      </c>
      <c r="Y372" s="12" t="b">
        <v>0</v>
      </c>
      <c r="Z372" s="12" t="e">
        <v>#N/A</v>
      </c>
      <c r="AA372" s="12">
        <v>1.2599999999999998E-2</v>
      </c>
      <c r="AB372" s="12">
        <v>0</v>
      </c>
      <c r="AC372" s="12" t="s">
        <v>424</v>
      </c>
      <c r="AD372" s="12" t="s">
        <v>459</v>
      </c>
      <c r="AE372" s="12" t="s">
        <v>463</v>
      </c>
      <c r="AF372" s="12" t="s">
        <v>461</v>
      </c>
      <c r="AG372" s="12" t="s">
        <v>9</v>
      </c>
      <c r="AH372" s="12" t="b">
        <v>0</v>
      </c>
      <c r="AI372" s="12" t="s">
        <v>60</v>
      </c>
      <c r="AJ372" s="12" t="s">
        <v>103</v>
      </c>
      <c r="AK372" s="12" t="s">
        <v>147</v>
      </c>
      <c r="AL372" s="12" t="s">
        <v>462</v>
      </c>
      <c r="AM372" s="12" t="s">
        <v>64</v>
      </c>
      <c r="AN372" s="15" t="e">
        <v>#N/A</v>
      </c>
      <c r="AO372" t="str">
        <f>RIGHT('CMO Input'!$T372,(LEN('CMO Input'!$T372)-FIND(" ",'CMO Input'!$T372,1)))</f>
        <v>6-7”</v>
      </c>
      <c r="AP372">
        <f>'CMO Input'!$O372</f>
        <v>6</v>
      </c>
      <c r="AR372" t="str">
        <f>Table2[[#This Row],[Policy / Non Policy]]</f>
        <v>Policy</v>
      </c>
      <c r="AS372" t="str">
        <f>'CMO Input'!$U372</f>
        <v>Tier 1</v>
      </c>
      <c r="AT372" t="str">
        <f>'CMO Input'!$P372</f>
        <v>DI</v>
      </c>
      <c r="AU372" t="str" cm="1">
        <f t="array" ref="AU3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72" s="8" t="str">
        <f>TEXT('CMO Input'!$D372,"MMM-YY")</f>
        <v>April</v>
      </c>
    </row>
    <row r="373" spans="1:48" x14ac:dyDescent="0.25">
      <c r="A373" s="18">
        <v>510904827</v>
      </c>
      <c r="B373" s="16" t="s">
        <v>180</v>
      </c>
      <c r="C373" s="16" t="s">
        <v>424</v>
      </c>
      <c r="D373" s="16" t="s">
        <v>45</v>
      </c>
      <c r="E373" s="17">
        <v>3</v>
      </c>
      <c r="F373" s="16" t="s">
        <v>46</v>
      </c>
      <c r="G373" s="17" t="s">
        <v>442</v>
      </c>
      <c r="H373" s="16" t="s">
        <v>464</v>
      </c>
      <c r="I373" s="16" t="s">
        <v>465</v>
      </c>
      <c r="J373" s="16" t="s">
        <v>466</v>
      </c>
      <c r="K373" s="18">
        <v>510904827</v>
      </c>
      <c r="L373" s="16" t="s">
        <v>116</v>
      </c>
      <c r="M373" s="16">
        <v>42.8</v>
      </c>
      <c r="N373" s="16" t="s">
        <v>52</v>
      </c>
      <c r="O373" s="16">
        <v>7</v>
      </c>
      <c r="P373" s="16" t="s">
        <v>53</v>
      </c>
      <c r="Q373" s="16">
        <v>104</v>
      </c>
      <c r="R373" s="16" t="s">
        <v>54</v>
      </c>
      <c r="S373" s="16" t="s">
        <v>467</v>
      </c>
      <c r="T373" s="16" t="s">
        <v>135</v>
      </c>
      <c r="U373" s="16" t="s">
        <v>94</v>
      </c>
      <c r="V373" s="16" t="s">
        <v>58</v>
      </c>
      <c r="W373" s="16" t="s">
        <v>95</v>
      </c>
      <c r="X373" s="16" t="b">
        <v>0</v>
      </c>
      <c r="Y373" s="16" t="b">
        <v>0</v>
      </c>
      <c r="Z373" s="16" t="e">
        <v>#N/A</v>
      </c>
      <c r="AA373" s="16">
        <v>4.4512</v>
      </c>
      <c r="AB373" s="16">
        <v>0</v>
      </c>
      <c r="AC373" s="16" t="s">
        <v>424</v>
      </c>
      <c r="AD373" s="16" t="s">
        <v>465</v>
      </c>
      <c r="AE373" s="16" t="s">
        <v>466</v>
      </c>
      <c r="AF373" s="16" t="s">
        <v>468</v>
      </c>
      <c r="AG373" s="16" t="s">
        <v>9</v>
      </c>
      <c r="AH373" s="16" t="b">
        <v>0</v>
      </c>
      <c r="AI373" s="16" t="s">
        <v>60</v>
      </c>
      <c r="AJ373" s="16" t="s">
        <v>103</v>
      </c>
      <c r="AK373" s="16" t="s">
        <v>147</v>
      </c>
      <c r="AL373" s="16" t="s">
        <v>469</v>
      </c>
      <c r="AM373" s="16" t="s">
        <v>64</v>
      </c>
      <c r="AN373" s="19" t="e">
        <v>#N/A</v>
      </c>
      <c r="AO373" t="str">
        <f>RIGHT('CMO Input'!$T373,(LEN('CMO Input'!$T373)-FIND(" ",'CMO Input'!$T373,1)))</f>
        <v>6-7”</v>
      </c>
      <c r="AP373">
        <f>'CMO Input'!$O373</f>
        <v>7</v>
      </c>
      <c r="AR373" t="str">
        <f>Table2[[#This Row],[Policy / Non Policy]]</f>
        <v>Policy</v>
      </c>
      <c r="AS373" t="str">
        <f>'CMO Input'!$U373</f>
        <v>Tier 1</v>
      </c>
      <c r="AT373" t="str">
        <f>'CMO Input'!$P373</f>
        <v>CI</v>
      </c>
      <c r="AU373" t="str" cm="1">
        <f t="array" ref="AU3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73" s="8" t="str">
        <f>TEXT('CMO Input'!$D373,"MMM-YY")</f>
        <v>April</v>
      </c>
    </row>
    <row r="374" spans="1:48" x14ac:dyDescent="0.25">
      <c r="A374" s="14">
        <v>510941808</v>
      </c>
      <c r="B374" s="12" t="s">
        <v>180</v>
      </c>
      <c r="C374" s="12" t="s">
        <v>424</v>
      </c>
      <c r="D374" s="12" t="s">
        <v>45</v>
      </c>
      <c r="E374" s="13">
        <v>3</v>
      </c>
      <c r="F374" s="12" t="s">
        <v>46</v>
      </c>
      <c r="G374" s="13" t="s">
        <v>431</v>
      </c>
      <c r="H374" s="12" t="s">
        <v>432</v>
      </c>
      <c r="I374" s="12" t="s">
        <v>433</v>
      </c>
      <c r="J374" s="12" t="s">
        <v>434</v>
      </c>
      <c r="K374" s="14">
        <v>510941808</v>
      </c>
      <c r="L374" s="12" t="s">
        <v>116</v>
      </c>
      <c r="M374" s="12">
        <v>17.899999999999999</v>
      </c>
      <c r="N374" s="12" t="s">
        <v>52</v>
      </c>
      <c r="O374" s="12">
        <v>8</v>
      </c>
      <c r="P374" s="12" t="s">
        <v>53</v>
      </c>
      <c r="Q374" s="12">
        <v>96</v>
      </c>
      <c r="R374" s="12" t="s">
        <v>54</v>
      </c>
      <c r="S374" s="12" t="s">
        <v>92</v>
      </c>
      <c r="T374" s="12" t="s">
        <v>93</v>
      </c>
      <c r="U374" s="12" t="s">
        <v>94</v>
      </c>
      <c r="V374" s="12" t="s">
        <v>58</v>
      </c>
      <c r="W374" s="12" t="s">
        <v>95</v>
      </c>
      <c r="X374" s="12" t="b">
        <v>0</v>
      </c>
      <c r="Y374" s="12" t="b">
        <v>0</v>
      </c>
      <c r="Z374" s="12" t="e">
        <v>#N/A</v>
      </c>
      <c r="AA374" s="12">
        <v>1.7183999999999999</v>
      </c>
      <c r="AB374" s="12">
        <v>0</v>
      </c>
      <c r="AC374" s="12" t="s">
        <v>424</v>
      </c>
      <c r="AD374" s="12" t="s">
        <v>433</v>
      </c>
      <c r="AE374" s="12" t="s">
        <v>434</v>
      </c>
      <c r="AF374" s="12" t="s">
        <v>435</v>
      </c>
      <c r="AG374" s="12" t="s">
        <v>9</v>
      </c>
      <c r="AH374" s="12" t="b">
        <v>0</v>
      </c>
      <c r="AI374" s="12" t="s">
        <v>60</v>
      </c>
      <c r="AJ374" s="12" t="s">
        <v>436</v>
      </c>
      <c r="AK374" s="12" t="s">
        <v>147</v>
      </c>
      <c r="AL374" s="12" t="s">
        <v>437</v>
      </c>
      <c r="AM374" s="12" t="s">
        <v>64</v>
      </c>
      <c r="AN374" s="15" t="e">
        <v>#N/A</v>
      </c>
      <c r="AO374" t="str">
        <f>RIGHT('CMO Input'!$T374,(LEN('CMO Input'!$T374)-FIND(" ",'CMO Input'!$T374,1)))</f>
        <v>8”</v>
      </c>
      <c r="AP374">
        <f>'CMO Input'!$O374</f>
        <v>8</v>
      </c>
      <c r="AR374" t="str">
        <f>Table2[[#This Row],[Policy / Non Policy]]</f>
        <v>Policy</v>
      </c>
      <c r="AS374" t="str">
        <f>'CMO Input'!$U374</f>
        <v>Tier 1</v>
      </c>
      <c r="AT374" t="str">
        <f>'CMO Input'!$P374</f>
        <v>CI</v>
      </c>
      <c r="AU374" t="str" cm="1">
        <f t="array" ref="AU3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74" s="8" t="str">
        <f>TEXT('CMO Input'!$D374,"MMM-YY")</f>
        <v>April</v>
      </c>
    </row>
    <row r="375" spans="1:48" x14ac:dyDescent="0.25">
      <c r="A375" s="18">
        <v>220001728165</v>
      </c>
      <c r="B375" s="16" t="s">
        <v>180</v>
      </c>
      <c r="C375" s="16" t="s">
        <v>424</v>
      </c>
      <c r="D375" s="16" t="s">
        <v>45</v>
      </c>
      <c r="E375" s="17">
        <v>3</v>
      </c>
      <c r="F375" s="16" t="s">
        <v>46</v>
      </c>
      <c r="G375" s="17" t="s">
        <v>442</v>
      </c>
      <c r="H375" s="16" t="s">
        <v>464</v>
      </c>
      <c r="I375" s="16" t="s">
        <v>470</v>
      </c>
      <c r="J375" s="16" t="s">
        <v>471</v>
      </c>
      <c r="K375" s="18">
        <v>220001728165</v>
      </c>
      <c r="L375" s="16" t="s">
        <v>116</v>
      </c>
      <c r="M375" s="16">
        <v>0</v>
      </c>
      <c r="N375" s="16" t="s">
        <v>52</v>
      </c>
      <c r="O375" s="16">
        <v>8</v>
      </c>
      <c r="P375" s="16" t="s">
        <v>53</v>
      </c>
      <c r="Q375" s="16">
        <v>87</v>
      </c>
      <c r="R375" s="16" t="s">
        <v>54</v>
      </c>
      <c r="S375" s="16" t="s">
        <v>92</v>
      </c>
      <c r="T375" s="16" t="s">
        <v>93</v>
      </c>
      <c r="U375" s="16" t="s">
        <v>94</v>
      </c>
      <c r="V375" s="16" t="s">
        <v>58</v>
      </c>
      <c r="W375" s="16" t="s">
        <v>95</v>
      </c>
      <c r="X375" s="16" t="b">
        <v>0</v>
      </c>
      <c r="Y375" s="16" t="b">
        <v>0</v>
      </c>
      <c r="Z375" s="16" t="e">
        <v>#N/A</v>
      </c>
      <c r="AA375" s="16">
        <v>0</v>
      </c>
      <c r="AB375" s="16">
        <v>0</v>
      </c>
      <c r="AC375" s="16" t="s">
        <v>424</v>
      </c>
      <c r="AD375" s="16" t="s">
        <v>470</v>
      </c>
      <c r="AE375" s="16" t="s">
        <v>471</v>
      </c>
      <c r="AF375" s="16" t="s">
        <v>468</v>
      </c>
      <c r="AG375" s="16" t="s">
        <v>9</v>
      </c>
      <c r="AH375" s="16" t="b">
        <v>0</v>
      </c>
      <c r="AI375" s="16" t="s">
        <v>60</v>
      </c>
      <c r="AJ375" s="16" t="s">
        <v>103</v>
      </c>
      <c r="AK375" s="16" t="s">
        <v>147</v>
      </c>
      <c r="AL375" s="16" t="s">
        <v>472</v>
      </c>
      <c r="AM375" s="16" t="s">
        <v>64</v>
      </c>
      <c r="AN375" s="19" t="e">
        <v>#N/A</v>
      </c>
      <c r="AO375" t="str">
        <f>RIGHT('CMO Input'!$T375,(LEN('CMO Input'!$T375)-FIND(" ",'CMO Input'!$T375,1)))</f>
        <v>8”</v>
      </c>
      <c r="AP375">
        <f>'CMO Input'!$O375</f>
        <v>8</v>
      </c>
      <c r="AR375" t="str">
        <f>Table2[[#This Row],[Policy / Non Policy]]</f>
        <v>Policy</v>
      </c>
      <c r="AS375" t="str">
        <f>'CMO Input'!$U375</f>
        <v>Tier 1</v>
      </c>
      <c r="AT375" t="str">
        <f>'CMO Input'!$P375</f>
        <v>CI</v>
      </c>
      <c r="AU375" t="str" cm="1">
        <f t="array" ref="AU3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75" s="8" t="str">
        <f>TEXT('CMO Input'!$D375,"MMM-YY")</f>
        <v>April</v>
      </c>
    </row>
    <row r="376" spans="1:48" x14ac:dyDescent="0.25">
      <c r="A376" s="14">
        <v>510961724</v>
      </c>
      <c r="B376" s="12" t="s">
        <v>180</v>
      </c>
      <c r="C376" s="12" t="s">
        <v>424</v>
      </c>
      <c r="D376" s="12" t="s">
        <v>45</v>
      </c>
      <c r="E376" s="13">
        <v>3</v>
      </c>
      <c r="F376" s="12" t="s">
        <v>46</v>
      </c>
      <c r="G376" s="13" t="s">
        <v>442</v>
      </c>
      <c r="H376" s="12" t="s">
        <v>443</v>
      </c>
      <c r="I376" s="12" t="s">
        <v>473</v>
      </c>
      <c r="J376" s="12" t="s">
        <v>474</v>
      </c>
      <c r="K376" s="14">
        <v>510961724</v>
      </c>
      <c r="L376" s="12" t="s">
        <v>116</v>
      </c>
      <c r="M376" s="12">
        <v>0.5</v>
      </c>
      <c r="N376" s="12" t="s">
        <v>52</v>
      </c>
      <c r="O376" s="12">
        <v>100</v>
      </c>
      <c r="P376" s="12" t="s">
        <v>91</v>
      </c>
      <c r="Q376" s="12">
        <v>96</v>
      </c>
      <c r="R376" s="12" t="s">
        <v>220</v>
      </c>
      <c r="S376" s="12" t="s">
        <v>221</v>
      </c>
      <c r="T376" s="12" t="s">
        <v>118</v>
      </c>
      <c r="U376" s="12" t="s">
        <v>94</v>
      </c>
      <c r="V376" s="12" t="s">
        <v>58</v>
      </c>
      <c r="W376" s="12" t="s">
        <v>95</v>
      </c>
      <c r="X376" s="12" t="b">
        <v>0</v>
      </c>
      <c r="Y376" s="12" t="b">
        <v>0</v>
      </c>
      <c r="Z376" s="12" t="e">
        <v>#N/A</v>
      </c>
      <c r="AA376" s="12">
        <v>4.8000000000000001E-2</v>
      </c>
      <c r="AB376" s="12">
        <v>0</v>
      </c>
      <c r="AC376" s="12" t="s">
        <v>424</v>
      </c>
      <c r="AD376" s="12" t="s">
        <v>473</v>
      </c>
      <c r="AE376" s="12" t="s">
        <v>474</v>
      </c>
      <c r="AF376" s="12" t="s">
        <v>446</v>
      </c>
      <c r="AG376" s="12" t="s">
        <v>9</v>
      </c>
      <c r="AH376" s="12" t="b">
        <v>0</v>
      </c>
      <c r="AI376" s="12" t="s">
        <v>60</v>
      </c>
      <c r="AJ376" s="12" t="s">
        <v>103</v>
      </c>
      <c r="AK376" s="12" t="s">
        <v>147</v>
      </c>
      <c r="AL376" s="12" t="s">
        <v>475</v>
      </c>
      <c r="AM376" s="12" t="s">
        <v>64</v>
      </c>
      <c r="AN376" s="15" t="e">
        <v>#N/A</v>
      </c>
      <c r="AO376" t="str">
        <f>RIGHT('CMO Input'!$T376,(LEN('CMO Input'!$T376)-FIND(" ",'CMO Input'!$T376,1)))</f>
        <v>4-5”</v>
      </c>
      <c r="AP376">
        <f>'CMO Input'!$O376</f>
        <v>100</v>
      </c>
      <c r="AR376" t="str">
        <f>Table2[[#This Row],[Policy / Non Policy]]</f>
        <v>Policy</v>
      </c>
      <c r="AS376" t="str">
        <f>'CMO Input'!$U376</f>
        <v>Tier 1</v>
      </c>
      <c r="AT376" t="str">
        <f>'CMO Input'!$P376</f>
        <v>DI</v>
      </c>
      <c r="AU376" t="str" cm="1">
        <f t="array" ref="AU3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76" s="8" t="str">
        <f>TEXT('CMO Input'!$D376,"MMM-YY")</f>
        <v>April</v>
      </c>
    </row>
    <row r="377" spans="1:48" x14ac:dyDescent="0.25">
      <c r="A377" s="18">
        <v>510904969</v>
      </c>
      <c r="B377" s="16" t="s">
        <v>180</v>
      </c>
      <c r="C377" s="16" t="s">
        <v>424</v>
      </c>
      <c r="D377" s="16" t="s">
        <v>45</v>
      </c>
      <c r="E377" s="17">
        <v>3</v>
      </c>
      <c r="F377" s="16" t="s">
        <v>46</v>
      </c>
      <c r="G377" s="17" t="s">
        <v>425</v>
      </c>
      <c r="H377" s="16" t="s">
        <v>476</v>
      </c>
      <c r="I377" s="16" t="s">
        <v>477</v>
      </c>
      <c r="J377" s="16" t="s">
        <v>478</v>
      </c>
      <c r="K377" s="18">
        <v>510904969</v>
      </c>
      <c r="L377" s="16" t="s">
        <v>116</v>
      </c>
      <c r="M377" s="16">
        <v>0.2</v>
      </c>
      <c r="N377" s="16" t="s">
        <v>52</v>
      </c>
      <c r="O377" s="16">
        <v>4</v>
      </c>
      <c r="P377" s="16" t="s">
        <v>91</v>
      </c>
      <c r="Q377" s="16">
        <v>54</v>
      </c>
      <c r="R377" s="16" t="s">
        <v>54</v>
      </c>
      <c r="S377" s="16" t="s">
        <v>117</v>
      </c>
      <c r="T377" s="16" t="s">
        <v>118</v>
      </c>
      <c r="U377" s="16" t="s">
        <v>94</v>
      </c>
      <c r="V377" s="16" t="s">
        <v>58</v>
      </c>
      <c r="W377" s="16" t="s">
        <v>95</v>
      </c>
      <c r="X377" s="16" t="b">
        <v>0</v>
      </c>
      <c r="Y377" s="16" t="b">
        <v>0</v>
      </c>
      <c r="Z377" s="16" t="e">
        <v>#N/A</v>
      </c>
      <c r="AA377" s="16">
        <v>1.0800000000000001E-2</v>
      </c>
      <c r="AB377" s="16">
        <v>0</v>
      </c>
      <c r="AC377" s="16" t="s">
        <v>424</v>
      </c>
      <c r="AD377" s="16" t="s">
        <v>477</v>
      </c>
      <c r="AE377" s="16" t="s">
        <v>478</v>
      </c>
      <c r="AF377" s="16" t="s">
        <v>479</v>
      </c>
      <c r="AG377" s="16" t="s">
        <v>9</v>
      </c>
      <c r="AH377" s="16" t="b">
        <v>0</v>
      </c>
      <c r="AI377" s="16" t="s">
        <v>60</v>
      </c>
      <c r="AJ377" s="16" t="s">
        <v>10</v>
      </c>
      <c r="AK377" s="16" t="s">
        <v>147</v>
      </c>
      <c r="AL377" s="16" t="s">
        <v>480</v>
      </c>
      <c r="AM377" s="16" t="s">
        <v>64</v>
      </c>
      <c r="AN377" s="19" t="e">
        <v>#N/A</v>
      </c>
      <c r="AO377" t="str">
        <f>RIGHT('CMO Input'!$T377,(LEN('CMO Input'!$T377)-FIND(" ",'CMO Input'!$T377,1)))</f>
        <v>4-5”</v>
      </c>
      <c r="AP377">
        <f>'CMO Input'!$O377</f>
        <v>4</v>
      </c>
      <c r="AR377" t="str">
        <f>Table2[[#This Row],[Policy / Non Policy]]</f>
        <v>Policy</v>
      </c>
      <c r="AS377" t="str">
        <f>'CMO Input'!$U377</f>
        <v>Tier 1</v>
      </c>
      <c r="AT377" t="str">
        <f>'CMO Input'!$P377</f>
        <v>DI</v>
      </c>
      <c r="AU377" t="str" cm="1">
        <f t="array" ref="AU3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77" s="8" t="str">
        <f>TEXT('CMO Input'!$D377,"MMM-YY")</f>
        <v>April</v>
      </c>
    </row>
    <row r="378" spans="1:48" x14ac:dyDescent="0.25">
      <c r="A378" s="14">
        <v>220001322153</v>
      </c>
      <c r="B378" s="12" t="s">
        <v>180</v>
      </c>
      <c r="C378" s="12" t="s">
        <v>424</v>
      </c>
      <c r="D378" s="12" t="s">
        <v>45</v>
      </c>
      <c r="E378" s="13">
        <v>3</v>
      </c>
      <c r="F378" s="12" t="s">
        <v>46</v>
      </c>
      <c r="G378" s="13" t="s">
        <v>425</v>
      </c>
      <c r="H378" s="12" t="s">
        <v>476</v>
      </c>
      <c r="I378" s="12" t="s">
        <v>477</v>
      </c>
      <c r="J378" s="12" t="s">
        <v>478</v>
      </c>
      <c r="K378" s="14">
        <v>220001322153</v>
      </c>
      <c r="L378" s="12" t="s">
        <v>116</v>
      </c>
      <c r="M378" s="12">
        <v>0</v>
      </c>
      <c r="N378" s="12" t="s">
        <v>52</v>
      </c>
      <c r="O378" s="12">
        <v>4</v>
      </c>
      <c r="P378" s="12" t="s">
        <v>91</v>
      </c>
      <c r="Q378" s="12">
        <v>71</v>
      </c>
      <c r="R378" s="12" t="s">
        <v>54</v>
      </c>
      <c r="S378" s="12" t="s">
        <v>117</v>
      </c>
      <c r="T378" s="12" t="s">
        <v>118</v>
      </c>
      <c r="U378" s="12" t="s">
        <v>94</v>
      </c>
      <c r="V378" s="12" t="s">
        <v>58</v>
      </c>
      <c r="W378" s="12" t="s">
        <v>95</v>
      </c>
      <c r="X378" s="12" t="b">
        <v>0</v>
      </c>
      <c r="Y378" s="12" t="b">
        <v>0</v>
      </c>
      <c r="Z378" s="12" t="e">
        <v>#N/A</v>
      </c>
      <c r="AA378" s="12">
        <v>0</v>
      </c>
      <c r="AB378" s="12">
        <v>0</v>
      </c>
      <c r="AC378" s="12" t="s">
        <v>424</v>
      </c>
      <c r="AD378" s="12" t="s">
        <v>477</v>
      </c>
      <c r="AE378" s="12" t="s">
        <v>478</v>
      </c>
      <c r="AF378" s="12" t="s">
        <v>479</v>
      </c>
      <c r="AG378" s="12" t="s">
        <v>9</v>
      </c>
      <c r="AH378" s="12" t="b">
        <v>0</v>
      </c>
      <c r="AI378" s="12" t="s">
        <v>60</v>
      </c>
      <c r="AJ378" s="12" t="s">
        <v>10</v>
      </c>
      <c r="AK378" s="12" t="s">
        <v>147</v>
      </c>
      <c r="AL378" s="12" t="s">
        <v>480</v>
      </c>
      <c r="AM378" s="12" t="s">
        <v>64</v>
      </c>
      <c r="AN378" s="15" t="e">
        <v>#N/A</v>
      </c>
      <c r="AO378" t="str">
        <f>RIGHT('CMO Input'!$T378,(LEN('CMO Input'!$T378)-FIND(" ",'CMO Input'!$T378,1)))</f>
        <v>4-5”</v>
      </c>
      <c r="AP378">
        <f>'CMO Input'!$O378</f>
        <v>4</v>
      </c>
      <c r="AR378" t="str">
        <f>Table2[[#This Row],[Policy / Non Policy]]</f>
        <v>Policy</v>
      </c>
      <c r="AS378" t="str">
        <f>'CMO Input'!$U378</f>
        <v>Tier 1</v>
      </c>
      <c r="AT378" t="str">
        <f>'CMO Input'!$P378</f>
        <v>DI</v>
      </c>
      <c r="AU378" t="str" cm="1">
        <f t="array" ref="AU3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78" s="8" t="str">
        <f>TEXT('CMO Input'!$D378,"MMM-YY")</f>
        <v>April</v>
      </c>
    </row>
    <row r="379" spans="1:48" x14ac:dyDescent="0.25">
      <c r="A379" s="18">
        <v>510801485</v>
      </c>
      <c r="B379" s="16" t="s">
        <v>180</v>
      </c>
      <c r="C379" s="16" t="s">
        <v>424</v>
      </c>
      <c r="D379" s="16" t="s">
        <v>45</v>
      </c>
      <c r="E379" s="17">
        <v>3</v>
      </c>
      <c r="F379" s="16" t="s">
        <v>46</v>
      </c>
      <c r="G379" s="17" t="s">
        <v>425</v>
      </c>
      <c r="H379" s="16" t="s">
        <v>476</v>
      </c>
      <c r="I379" s="16" t="s">
        <v>477</v>
      </c>
      <c r="J379" s="16" t="s">
        <v>478</v>
      </c>
      <c r="K379" s="18">
        <v>510801485</v>
      </c>
      <c r="L379" s="16" t="s">
        <v>116</v>
      </c>
      <c r="M379" s="16">
        <v>0.5</v>
      </c>
      <c r="N379" s="16" t="s">
        <v>52</v>
      </c>
      <c r="O379" s="16">
        <v>6</v>
      </c>
      <c r="P379" s="16" t="s">
        <v>91</v>
      </c>
      <c r="Q379" s="16">
        <v>17</v>
      </c>
      <c r="R379" s="16" t="s">
        <v>54</v>
      </c>
      <c r="S379" s="16" t="s">
        <v>134</v>
      </c>
      <c r="T379" s="16" t="s">
        <v>135</v>
      </c>
      <c r="U379" s="16" t="s">
        <v>94</v>
      </c>
      <c r="V379" s="16" t="s">
        <v>58</v>
      </c>
      <c r="W379" s="16" t="s">
        <v>95</v>
      </c>
      <c r="X379" s="16" t="b">
        <v>0</v>
      </c>
      <c r="Y379" s="16" t="b">
        <v>0</v>
      </c>
      <c r="Z379" s="16" t="e">
        <v>#N/A</v>
      </c>
      <c r="AA379" s="16">
        <v>8.5000000000000006E-3</v>
      </c>
      <c r="AB379" s="16">
        <v>0</v>
      </c>
      <c r="AC379" s="16" t="s">
        <v>424</v>
      </c>
      <c r="AD379" s="16" t="s">
        <v>477</v>
      </c>
      <c r="AE379" s="16" t="s">
        <v>478</v>
      </c>
      <c r="AF379" s="16" t="s">
        <v>479</v>
      </c>
      <c r="AG379" s="16" t="s">
        <v>9</v>
      </c>
      <c r="AH379" s="16" t="b">
        <v>0</v>
      </c>
      <c r="AI379" s="16" t="s">
        <v>60</v>
      </c>
      <c r="AJ379" s="16" t="s">
        <v>10</v>
      </c>
      <c r="AK379" s="16" t="s">
        <v>147</v>
      </c>
      <c r="AL379" s="16" t="s">
        <v>480</v>
      </c>
      <c r="AM379" s="16" t="s">
        <v>64</v>
      </c>
      <c r="AN379" s="19" t="e">
        <v>#N/A</v>
      </c>
      <c r="AO379" t="str">
        <f>RIGHT('CMO Input'!$T379,(LEN('CMO Input'!$T379)-FIND(" ",'CMO Input'!$T379,1)))</f>
        <v>6-7”</v>
      </c>
      <c r="AP379">
        <f>'CMO Input'!$O379</f>
        <v>6</v>
      </c>
      <c r="AR379" t="str">
        <f>Table2[[#This Row],[Policy / Non Policy]]</f>
        <v>Policy</v>
      </c>
      <c r="AS379" t="str">
        <f>'CMO Input'!$U379</f>
        <v>Tier 1</v>
      </c>
      <c r="AT379" t="str">
        <f>'CMO Input'!$P379</f>
        <v>DI</v>
      </c>
      <c r="AU379" t="str" cm="1">
        <f t="array" ref="AU3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79" s="8" t="str">
        <f>TEXT('CMO Input'!$D379,"MMM-YY")</f>
        <v>April</v>
      </c>
    </row>
    <row r="380" spans="1:48" x14ac:dyDescent="0.25">
      <c r="A380" s="14" t="s">
        <v>139</v>
      </c>
      <c r="B380" s="12" t="s">
        <v>180</v>
      </c>
      <c r="C380" s="12" t="s">
        <v>424</v>
      </c>
      <c r="D380" s="12" t="s">
        <v>45</v>
      </c>
      <c r="E380" s="13">
        <v>3</v>
      </c>
      <c r="F380" s="12" t="s">
        <v>46</v>
      </c>
      <c r="G380" s="13" t="s">
        <v>442</v>
      </c>
      <c r="H380" s="12" t="s">
        <v>443</v>
      </c>
      <c r="I380" s="12" t="s">
        <v>444</v>
      </c>
      <c r="J380" s="12" t="s">
        <v>445</v>
      </c>
      <c r="K380" s="14" t="s">
        <v>139</v>
      </c>
      <c r="L380" s="12" t="s">
        <v>131</v>
      </c>
      <c r="M380" s="12">
        <v>0</v>
      </c>
      <c r="N380" s="12" t="s">
        <v>132</v>
      </c>
      <c r="O380" s="12">
        <v>6</v>
      </c>
      <c r="P380" s="12" t="s">
        <v>133</v>
      </c>
      <c r="Q380" s="12">
        <v>3</v>
      </c>
      <c r="R380" s="12" t="s">
        <v>54</v>
      </c>
      <c r="S380" s="12" t="s">
        <v>134</v>
      </c>
      <c r="T380" s="12" t="s">
        <v>135</v>
      </c>
      <c r="U380" s="12" t="s">
        <v>94</v>
      </c>
      <c r="V380" s="12" t="s">
        <v>136</v>
      </c>
      <c r="W380" s="12" t="s">
        <v>137</v>
      </c>
      <c r="X380" s="12" t="b">
        <v>0</v>
      </c>
      <c r="Y380" s="12" t="b">
        <v>0</v>
      </c>
      <c r="Z380" s="12" t="e">
        <v>#N/A</v>
      </c>
      <c r="AA380" s="12">
        <v>0</v>
      </c>
      <c r="AB380" s="12">
        <v>0</v>
      </c>
      <c r="AC380" s="12" t="s">
        <v>424</v>
      </c>
      <c r="AD380" s="12" t="s">
        <v>444</v>
      </c>
      <c r="AE380" s="12" t="s">
        <v>445</v>
      </c>
      <c r="AF380" s="12" t="s">
        <v>446</v>
      </c>
      <c r="AG380" s="12" t="s">
        <v>9</v>
      </c>
      <c r="AH380" s="12" t="b">
        <v>0</v>
      </c>
      <c r="AI380" s="12" t="s">
        <v>60</v>
      </c>
      <c r="AJ380" s="12" t="s">
        <v>103</v>
      </c>
      <c r="AK380" s="12"/>
      <c r="AL380" s="12" t="s">
        <v>447</v>
      </c>
      <c r="AM380" s="12" t="s">
        <v>64</v>
      </c>
      <c r="AN380" s="15" t="e">
        <v>#N/A</v>
      </c>
      <c r="AO380" t="str">
        <f>RIGHT('CMO Input'!$T380,(LEN('CMO Input'!$T380)-FIND(" ",'CMO Input'!$T380,1)))</f>
        <v>6-7”</v>
      </c>
      <c r="AP380">
        <f>'CMO Input'!$O380</f>
        <v>6</v>
      </c>
      <c r="AR380" t="str">
        <f>Table2[[#This Row],[Policy / Non Policy]]</f>
        <v>Non Policy</v>
      </c>
      <c r="AS380" t="str">
        <f>'CMO Input'!$U380</f>
        <v>Tier 1</v>
      </c>
      <c r="AT380" t="str">
        <f>'CMO Input'!$P380</f>
        <v>ST</v>
      </c>
      <c r="AU380" t="str" cm="1">
        <f t="array" ref="AU3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380" s="8" t="str">
        <f>TEXT('CMO Input'!$D380,"MMM-YY")</f>
        <v>April</v>
      </c>
    </row>
    <row r="381" spans="1:48" x14ac:dyDescent="0.25">
      <c r="A381" s="18">
        <v>510959117</v>
      </c>
      <c r="B381" s="16" t="s">
        <v>180</v>
      </c>
      <c r="C381" s="16" t="s">
        <v>424</v>
      </c>
      <c r="D381" s="16" t="s">
        <v>45</v>
      </c>
      <c r="E381" s="17">
        <v>4</v>
      </c>
      <c r="F381" s="16" t="s">
        <v>46</v>
      </c>
      <c r="G381" s="17" t="s">
        <v>431</v>
      </c>
      <c r="H381" s="16" t="s">
        <v>312</v>
      </c>
      <c r="I381" s="16" t="s">
        <v>453</v>
      </c>
      <c r="J381" s="16" t="s">
        <v>454</v>
      </c>
      <c r="K381" s="18">
        <v>510959117</v>
      </c>
      <c r="L381" s="16" t="s">
        <v>116</v>
      </c>
      <c r="M381" s="16">
        <v>9.9</v>
      </c>
      <c r="N381" s="16" t="s">
        <v>52</v>
      </c>
      <c r="O381" s="16">
        <v>6</v>
      </c>
      <c r="P381" s="16" t="s">
        <v>163</v>
      </c>
      <c r="Q381" s="16">
        <v>135</v>
      </c>
      <c r="R381" s="16" t="s">
        <v>54</v>
      </c>
      <c r="S381" s="16" t="s">
        <v>134</v>
      </c>
      <c r="T381" s="16" t="s">
        <v>135</v>
      </c>
      <c r="U381" s="16" t="s">
        <v>94</v>
      </c>
      <c r="V381" s="16" t="s">
        <v>58</v>
      </c>
      <c r="W381" s="16" t="s">
        <v>95</v>
      </c>
      <c r="X381" s="16" t="b">
        <v>0</v>
      </c>
      <c r="Y381" s="16" t="b">
        <v>0</v>
      </c>
      <c r="Z381" s="16" t="e">
        <v>#N/A</v>
      </c>
      <c r="AA381" s="16">
        <v>1.3365</v>
      </c>
      <c r="AB381" s="16">
        <v>0</v>
      </c>
      <c r="AC381" s="16" t="s">
        <v>424</v>
      </c>
      <c r="AD381" s="16" t="s">
        <v>453</v>
      </c>
      <c r="AE381" s="16" t="s">
        <v>454</v>
      </c>
      <c r="AF381" s="16" t="s">
        <v>435</v>
      </c>
      <c r="AG381" s="16" t="s">
        <v>9</v>
      </c>
      <c r="AH381" s="16" t="b">
        <v>0</v>
      </c>
      <c r="AI381" s="16" t="s">
        <v>60</v>
      </c>
      <c r="AJ381" s="16" t="s">
        <v>436</v>
      </c>
      <c r="AK381" s="16" t="s">
        <v>147</v>
      </c>
      <c r="AL381" s="16" t="s">
        <v>334</v>
      </c>
      <c r="AM381" s="16" t="s">
        <v>64</v>
      </c>
      <c r="AN381" s="19" t="e">
        <v>#N/A</v>
      </c>
      <c r="AO381" t="str">
        <f>RIGHT('CMO Input'!$T381,(LEN('CMO Input'!$T381)-FIND(" ",'CMO Input'!$T381,1)))</f>
        <v>6-7”</v>
      </c>
      <c r="AP381">
        <f>'CMO Input'!$O381</f>
        <v>6</v>
      </c>
      <c r="AR381" t="str">
        <f>Table2[[#This Row],[Policy / Non Policy]]</f>
        <v>Policy</v>
      </c>
      <c r="AS381" t="str">
        <f>'CMO Input'!$U381</f>
        <v>Tier 1</v>
      </c>
      <c r="AT381" t="str">
        <f>'CMO Input'!$P381</f>
        <v>SI</v>
      </c>
      <c r="AU381" t="str" cm="1">
        <f t="array" ref="AU3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81" s="8" t="str">
        <f>TEXT('CMO Input'!$D381,"MMM-YY")</f>
        <v>April</v>
      </c>
    </row>
    <row r="382" spans="1:48" x14ac:dyDescent="0.25">
      <c r="A382" s="14">
        <v>510909069</v>
      </c>
      <c r="B382" s="12" t="s">
        <v>180</v>
      </c>
      <c r="C382" s="12" t="s">
        <v>424</v>
      </c>
      <c r="D382" s="12" t="s">
        <v>45</v>
      </c>
      <c r="E382" s="13">
        <v>4</v>
      </c>
      <c r="F382" s="12" t="s">
        <v>46</v>
      </c>
      <c r="G382" s="13" t="s">
        <v>431</v>
      </c>
      <c r="H382" s="12" t="s">
        <v>312</v>
      </c>
      <c r="I382" s="12" t="s">
        <v>455</v>
      </c>
      <c r="J382" s="12" t="s">
        <v>481</v>
      </c>
      <c r="K382" s="14">
        <v>510909069</v>
      </c>
      <c r="L382" s="12" t="s">
        <v>116</v>
      </c>
      <c r="M382" s="12">
        <v>26.4</v>
      </c>
      <c r="N382" s="12" t="s">
        <v>52</v>
      </c>
      <c r="O382" s="12">
        <v>4</v>
      </c>
      <c r="P382" s="12" t="s">
        <v>53</v>
      </c>
      <c r="Q382" s="12">
        <v>126</v>
      </c>
      <c r="R382" s="12" t="s">
        <v>54</v>
      </c>
      <c r="S382" s="12" t="s">
        <v>117</v>
      </c>
      <c r="T382" s="12" t="s">
        <v>118</v>
      </c>
      <c r="U382" s="12" t="s">
        <v>94</v>
      </c>
      <c r="V382" s="12" t="s">
        <v>58</v>
      </c>
      <c r="W382" s="12" t="s">
        <v>95</v>
      </c>
      <c r="X382" s="12" t="b">
        <v>0</v>
      </c>
      <c r="Y382" s="12" t="b">
        <v>0</v>
      </c>
      <c r="Z382" s="12" t="e">
        <v>#N/A</v>
      </c>
      <c r="AA382" s="12">
        <v>3.3264</v>
      </c>
      <c r="AB382" s="12">
        <v>0</v>
      </c>
      <c r="AC382" s="12" t="s">
        <v>424</v>
      </c>
      <c r="AD382" s="12" t="s">
        <v>455</v>
      </c>
      <c r="AE382" s="12" t="s">
        <v>481</v>
      </c>
      <c r="AF382" s="12" t="s">
        <v>435</v>
      </c>
      <c r="AG382" s="12" t="s">
        <v>9</v>
      </c>
      <c r="AH382" s="12" t="b">
        <v>0</v>
      </c>
      <c r="AI382" s="12" t="s">
        <v>60</v>
      </c>
      <c r="AJ382" s="12" t="s">
        <v>436</v>
      </c>
      <c r="AK382" s="12" t="s">
        <v>147</v>
      </c>
      <c r="AL382" s="12" t="s">
        <v>457</v>
      </c>
      <c r="AM382" s="12" t="s">
        <v>64</v>
      </c>
      <c r="AN382" s="15" t="e">
        <v>#N/A</v>
      </c>
      <c r="AO382" t="str">
        <f>RIGHT('CMO Input'!$T382,(LEN('CMO Input'!$T382)-FIND(" ",'CMO Input'!$T382,1)))</f>
        <v>4-5”</v>
      </c>
      <c r="AP382">
        <f>'CMO Input'!$O382</f>
        <v>4</v>
      </c>
      <c r="AR382" t="str">
        <f>Table2[[#This Row],[Policy / Non Policy]]</f>
        <v>Policy</v>
      </c>
      <c r="AS382" t="str">
        <f>'CMO Input'!$U382</f>
        <v>Tier 1</v>
      </c>
      <c r="AT382" t="str">
        <f>'CMO Input'!$P382</f>
        <v>CI</v>
      </c>
      <c r="AU382" t="str" cm="1">
        <f t="array" ref="AU3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2" s="8" t="str">
        <f>TEXT('CMO Input'!$D382,"MMM-YY")</f>
        <v>April</v>
      </c>
    </row>
    <row r="383" spans="1:48" x14ac:dyDescent="0.25">
      <c r="A383" s="18">
        <v>510941808</v>
      </c>
      <c r="B383" s="16" t="s">
        <v>180</v>
      </c>
      <c r="C383" s="16" t="s">
        <v>424</v>
      </c>
      <c r="D383" s="16" t="s">
        <v>45</v>
      </c>
      <c r="E383" s="17">
        <v>4</v>
      </c>
      <c r="F383" s="16" t="s">
        <v>46</v>
      </c>
      <c r="G383" s="17" t="s">
        <v>431</v>
      </c>
      <c r="H383" s="16" t="s">
        <v>432</v>
      </c>
      <c r="I383" s="16" t="s">
        <v>433</v>
      </c>
      <c r="J383" s="16" t="s">
        <v>434</v>
      </c>
      <c r="K383" s="18">
        <v>510941808</v>
      </c>
      <c r="L383" s="16" t="s">
        <v>116</v>
      </c>
      <c r="M383" s="16">
        <v>17.899999999999999</v>
      </c>
      <c r="N383" s="16" t="s">
        <v>52</v>
      </c>
      <c r="O383" s="16">
        <v>8</v>
      </c>
      <c r="P383" s="16" t="s">
        <v>53</v>
      </c>
      <c r="Q383" s="16">
        <v>137</v>
      </c>
      <c r="R383" s="16" t="s">
        <v>54</v>
      </c>
      <c r="S383" s="16" t="s">
        <v>92</v>
      </c>
      <c r="T383" s="16" t="s">
        <v>93</v>
      </c>
      <c r="U383" s="16" t="s">
        <v>94</v>
      </c>
      <c r="V383" s="16" t="s">
        <v>58</v>
      </c>
      <c r="W383" s="16" t="s">
        <v>95</v>
      </c>
      <c r="X383" s="16" t="b">
        <v>0</v>
      </c>
      <c r="Y383" s="16" t="b">
        <v>0</v>
      </c>
      <c r="Z383" s="16" t="e">
        <v>#N/A</v>
      </c>
      <c r="AA383" s="16">
        <v>2.4522999999999997</v>
      </c>
      <c r="AB383" s="16">
        <v>0</v>
      </c>
      <c r="AC383" s="16" t="s">
        <v>424</v>
      </c>
      <c r="AD383" s="16" t="s">
        <v>433</v>
      </c>
      <c r="AE383" s="16" t="s">
        <v>434</v>
      </c>
      <c r="AF383" s="16" t="s">
        <v>435</v>
      </c>
      <c r="AG383" s="16" t="s">
        <v>9</v>
      </c>
      <c r="AH383" s="16" t="b">
        <v>0</v>
      </c>
      <c r="AI383" s="16" t="s">
        <v>60</v>
      </c>
      <c r="AJ383" s="16" t="s">
        <v>436</v>
      </c>
      <c r="AK383" s="16" t="s">
        <v>147</v>
      </c>
      <c r="AL383" s="16" t="s">
        <v>437</v>
      </c>
      <c r="AM383" s="16" t="s">
        <v>64</v>
      </c>
      <c r="AN383" s="19" t="e">
        <v>#N/A</v>
      </c>
      <c r="AO383" t="str">
        <f>RIGHT('CMO Input'!$T383,(LEN('CMO Input'!$T383)-FIND(" ",'CMO Input'!$T383,1)))</f>
        <v>8”</v>
      </c>
      <c r="AP383">
        <f>'CMO Input'!$O383</f>
        <v>8</v>
      </c>
      <c r="AR383" t="str">
        <f>Table2[[#This Row],[Policy / Non Policy]]</f>
        <v>Policy</v>
      </c>
      <c r="AS383" t="str">
        <f>'CMO Input'!$U383</f>
        <v>Tier 1</v>
      </c>
      <c r="AT383" t="str">
        <f>'CMO Input'!$P383</f>
        <v>CI</v>
      </c>
      <c r="AU383" t="str" cm="1">
        <f t="array" ref="AU3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83" s="8" t="str">
        <f>TEXT('CMO Input'!$D383,"MMM-YY")</f>
        <v>April</v>
      </c>
    </row>
    <row r="384" spans="1:48" x14ac:dyDescent="0.25">
      <c r="A384" s="14">
        <v>510903848</v>
      </c>
      <c r="B384" s="12" t="s">
        <v>180</v>
      </c>
      <c r="C384" s="12" t="s">
        <v>424</v>
      </c>
      <c r="D384" s="12" t="s">
        <v>45</v>
      </c>
      <c r="E384" s="13">
        <v>4</v>
      </c>
      <c r="F384" s="12" t="s">
        <v>46</v>
      </c>
      <c r="G384" s="13" t="s">
        <v>431</v>
      </c>
      <c r="H384" s="12" t="s">
        <v>438</v>
      </c>
      <c r="I384" s="12" t="s">
        <v>439</v>
      </c>
      <c r="J384" s="12" t="s">
        <v>440</v>
      </c>
      <c r="K384" s="14">
        <v>510903848</v>
      </c>
      <c r="L384" s="12" t="s">
        <v>116</v>
      </c>
      <c r="M384" s="12">
        <v>27.2</v>
      </c>
      <c r="N384" s="12" t="s">
        <v>52</v>
      </c>
      <c r="O384" s="12">
        <v>4</v>
      </c>
      <c r="P384" s="12" t="s">
        <v>53</v>
      </c>
      <c r="Q384" s="12">
        <v>155</v>
      </c>
      <c r="R384" s="12" t="s">
        <v>54</v>
      </c>
      <c r="S384" s="12" t="s">
        <v>117</v>
      </c>
      <c r="T384" s="12" t="s">
        <v>118</v>
      </c>
      <c r="U384" s="12" t="s">
        <v>94</v>
      </c>
      <c r="V384" s="12" t="s">
        <v>58</v>
      </c>
      <c r="W384" s="12" t="s">
        <v>95</v>
      </c>
      <c r="X384" s="12" t="b">
        <v>0</v>
      </c>
      <c r="Y384" s="12" t="b">
        <v>0</v>
      </c>
      <c r="Z384" s="12" t="e">
        <v>#N/A</v>
      </c>
      <c r="AA384" s="12">
        <v>4.2160000000000002</v>
      </c>
      <c r="AB384" s="12">
        <v>0</v>
      </c>
      <c r="AC384" s="12" t="s">
        <v>424</v>
      </c>
      <c r="AD384" s="12" t="s">
        <v>439</v>
      </c>
      <c r="AE384" s="12" t="s">
        <v>440</v>
      </c>
      <c r="AF384" s="12" t="s">
        <v>435</v>
      </c>
      <c r="AG384" s="12" t="s">
        <v>9</v>
      </c>
      <c r="AH384" s="12" t="b">
        <v>0</v>
      </c>
      <c r="AI384" s="12" t="s">
        <v>60</v>
      </c>
      <c r="AJ384" s="12" t="s">
        <v>436</v>
      </c>
      <c r="AK384" s="12" t="s">
        <v>147</v>
      </c>
      <c r="AL384" s="12" t="s">
        <v>441</v>
      </c>
      <c r="AM384" s="12" t="s">
        <v>64</v>
      </c>
      <c r="AN384" s="15" t="e">
        <v>#N/A</v>
      </c>
      <c r="AO384" t="str">
        <f>RIGHT('CMO Input'!$T384,(LEN('CMO Input'!$T384)-FIND(" ",'CMO Input'!$T384,1)))</f>
        <v>4-5”</v>
      </c>
      <c r="AP384">
        <f>'CMO Input'!$O384</f>
        <v>4</v>
      </c>
      <c r="AR384" t="str">
        <f>Table2[[#This Row],[Policy / Non Policy]]</f>
        <v>Policy</v>
      </c>
      <c r="AS384" t="str">
        <f>'CMO Input'!$U384</f>
        <v>Tier 1</v>
      </c>
      <c r="AT384" t="str">
        <f>'CMO Input'!$P384</f>
        <v>CI</v>
      </c>
      <c r="AU384" t="str" cm="1">
        <f t="array" ref="AU3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4" s="8" t="str">
        <f>TEXT('CMO Input'!$D384,"MMM-YY")</f>
        <v>April</v>
      </c>
    </row>
    <row r="385" spans="1:48" x14ac:dyDescent="0.25">
      <c r="A385" s="18">
        <v>510921484</v>
      </c>
      <c r="B385" s="16" t="s">
        <v>180</v>
      </c>
      <c r="C385" s="16" t="s">
        <v>424</v>
      </c>
      <c r="D385" s="16" t="s">
        <v>45</v>
      </c>
      <c r="E385" s="17">
        <v>4</v>
      </c>
      <c r="F385" s="16" t="s">
        <v>46</v>
      </c>
      <c r="G385" s="17" t="s">
        <v>442</v>
      </c>
      <c r="H385" s="16" t="s">
        <v>443</v>
      </c>
      <c r="I385" s="16" t="s">
        <v>444</v>
      </c>
      <c r="J385" s="16" t="s">
        <v>445</v>
      </c>
      <c r="K385" s="18">
        <v>510921484</v>
      </c>
      <c r="L385" s="16" t="s">
        <v>116</v>
      </c>
      <c r="M385" s="16">
        <v>26.2</v>
      </c>
      <c r="N385" s="16" t="s">
        <v>52</v>
      </c>
      <c r="O385" s="16">
        <v>4</v>
      </c>
      <c r="P385" s="16" t="s">
        <v>163</v>
      </c>
      <c r="Q385" s="16">
        <v>111</v>
      </c>
      <c r="R385" s="16" t="s">
        <v>54</v>
      </c>
      <c r="S385" s="16" t="s">
        <v>117</v>
      </c>
      <c r="T385" s="16" t="s">
        <v>118</v>
      </c>
      <c r="U385" s="16" t="s">
        <v>94</v>
      </c>
      <c r="V385" s="16" t="s">
        <v>58</v>
      </c>
      <c r="W385" s="16" t="s">
        <v>95</v>
      </c>
      <c r="X385" s="16" t="b">
        <v>0</v>
      </c>
      <c r="Y385" s="16" t="b">
        <v>0</v>
      </c>
      <c r="Z385" s="16" t="e">
        <v>#N/A</v>
      </c>
      <c r="AA385" s="16">
        <v>2.9081999999999999</v>
      </c>
      <c r="AB385" s="16">
        <v>0</v>
      </c>
      <c r="AC385" s="16" t="s">
        <v>424</v>
      </c>
      <c r="AD385" s="16" t="s">
        <v>444</v>
      </c>
      <c r="AE385" s="16" t="s">
        <v>445</v>
      </c>
      <c r="AF385" s="16" t="s">
        <v>446</v>
      </c>
      <c r="AG385" s="16" t="s">
        <v>9</v>
      </c>
      <c r="AH385" s="16" t="b">
        <v>0</v>
      </c>
      <c r="AI385" s="16" t="s">
        <v>60</v>
      </c>
      <c r="AJ385" s="16" t="s">
        <v>103</v>
      </c>
      <c r="AK385" s="16" t="s">
        <v>147</v>
      </c>
      <c r="AL385" s="16" t="s">
        <v>447</v>
      </c>
      <c r="AM385" s="16" t="s">
        <v>64</v>
      </c>
      <c r="AN385" s="19" t="e">
        <v>#N/A</v>
      </c>
      <c r="AO385" t="str">
        <f>RIGHT('CMO Input'!$T385,(LEN('CMO Input'!$T385)-FIND(" ",'CMO Input'!$T385,1)))</f>
        <v>4-5”</v>
      </c>
      <c r="AP385">
        <f>'CMO Input'!$O385</f>
        <v>4</v>
      </c>
      <c r="AR385" t="str">
        <f>Table2[[#This Row],[Policy / Non Policy]]</f>
        <v>Policy</v>
      </c>
      <c r="AS385" t="str">
        <f>'CMO Input'!$U385</f>
        <v>Tier 1</v>
      </c>
      <c r="AT385" t="str">
        <f>'CMO Input'!$P385</f>
        <v>SI</v>
      </c>
      <c r="AU385" t="str" cm="1">
        <f t="array" ref="AU3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5" s="8" t="str">
        <f>TEXT('CMO Input'!$D385,"MMM-YY")</f>
        <v>April</v>
      </c>
    </row>
    <row r="386" spans="1:48" x14ac:dyDescent="0.25">
      <c r="A386" s="14">
        <v>510888152</v>
      </c>
      <c r="B386" s="12" t="s">
        <v>180</v>
      </c>
      <c r="C386" s="12" t="s">
        <v>424</v>
      </c>
      <c r="D386" s="12" t="s">
        <v>45</v>
      </c>
      <c r="E386" s="13">
        <v>4</v>
      </c>
      <c r="F386" s="12" t="s">
        <v>46</v>
      </c>
      <c r="G386" s="13" t="s">
        <v>442</v>
      </c>
      <c r="H386" s="12" t="s">
        <v>443</v>
      </c>
      <c r="I386" s="12" t="s">
        <v>482</v>
      </c>
      <c r="J386" s="12" t="s">
        <v>483</v>
      </c>
      <c r="K386" s="14">
        <v>510888152</v>
      </c>
      <c r="L386" s="12" t="s">
        <v>90</v>
      </c>
      <c r="M386" s="12">
        <v>1.2</v>
      </c>
      <c r="N386" s="12" t="s">
        <v>52</v>
      </c>
      <c r="O386" s="12">
        <v>4</v>
      </c>
      <c r="P386" s="12" t="s">
        <v>91</v>
      </c>
      <c r="Q386" s="12">
        <v>16</v>
      </c>
      <c r="R386" s="12" t="s">
        <v>54</v>
      </c>
      <c r="S386" s="12" t="s">
        <v>117</v>
      </c>
      <c r="T386" s="12" t="s">
        <v>118</v>
      </c>
      <c r="U386" s="12" t="s">
        <v>94</v>
      </c>
      <c r="V386" s="12" t="s">
        <v>58</v>
      </c>
      <c r="W386" s="12" t="s">
        <v>95</v>
      </c>
      <c r="X386" s="12" t="b">
        <v>0</v>
      </c>
      <c r="Y386" s="12" t="b">
        <v>0</v>
      </c>
      <c r="Z386" s="12" t="e">
        <v>#N/A</v>
      </c>
      <c r="AA386" s="12">
        <v>1.9199999999999998E-2</v>
      </c>
      <c r="AB386" s="12">
        <v>0</v>
      </c>
      <c r="AC386" s="12" t="s">
        <v>424</v>
      </c>
      <c r="AD386" s="12" t="s">
        <v>482</v>
      </c>
      <c r="AE386" s="12" t="s">
        <v>483</v>
      </c>
      <c r="AF386" s="12" t="s">
        <v>446</v>
      </c>
      <c r="AG386" s="12" t="s">
        <v>9</v>
      </c>
      <c r="AH386" s="12" t="b">
        <v>0</v>
      </c>
      <c r="AI386" s="12" t="s">
        <v>39</v>
      </c>
      <c r="AJ386" s="12" t="s">
        <v>103</v>
      </c>
      <c r="AK386" s="12" t="s">
        <v>90</v>
      </c>
      <c r="AL386" s="12" t="s">
        <v>484</v>
      </c>
      <c r="AM386" s="12" t="s">
        <v>64</v>
      </c>
      <c r="AN386" s="15" t="e">
        <v>#N/A</v>
      </c>
      <c r="AO386" t="str">
        <f>RIGHT('CMO Input'!$T386,(LEN('CMO Input'!$T386)-FIND(" ",'CMO Input'!$T386,1)))</f>
        <v>4-5”</v>
      </c>
      <c r="AP386">
        <f>'CMO Input'!$O386</f>
        <v>4</v>
      </c>
      <c r="AR386" t="str">
        <f>Table2[[#This Row],[Policy / Non Policy]]</f>
        <v>Policy</v>
      </c>
      <c r="AS386" t="str">
        <f>'CMO Input'!$U386</f>
        <v>Tier 1</v>
      </c>
      <c r="AT386" t="str">
        <f>'CMO Input'!$P386</f>
        <v>DI</v>
      </c>
      <c r="AU386" t="str" cm="1">
        <f t="array" ref="AU3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6" s="8" t="str">
        <f>TEXT('CMO Input'!$D386,"MMM-YY")</f>
        <v>April</v>
      </c>
    </row>
    <row r="387" spans="1:48" x14ac:dyDescent="0.25">
      <c r="A387" s="18">
        <v>510888153</v>
      </c>
      <c r="B387" s="16" t="s">
        <v>180</v>
      </c>
      <c r="C387" s="16" t="s">
        <v>424</v>
      </c>
      <c r="D387" s="16" t="s">
        <v>45</v>
      </c>
      <c r="E387" s="17">
        <v>4</v>
      </c>
      <c r="F387" s="16" t="s">
        <v>46</v>
      </c>
      <c r="G387" s="17" t="s">
        <v>442</v>
      </c>
      <c r="H387" s="16" t="s">
        <v>443</v>
      </c>
      <c r="I387" s="16" t="s">
        <v>482</v>
      </c>
      <c r="J387" s="16" t="s">
        <v>483</v>
      </c>
      <c r="K387" s="18">
        <v>510888153</v>
      </c>
      <c r="L387" s="16" t="s">
        <v>90</v>
      </c>
      <c r="M387" s="16">
        <v>1.2</v>
      </c>
      <c r="N387" s="16" t="s">
        <v>52</v>
      </c>
      <c r="O387" s="16">
        <v>6</v>
      </c>
      <c r="P387" s="16" t="s">
        <v>91</v>
      </c>
      <c r="Q387" s="16">
        <v>41.8</v>
      </c>
      <c r="R387" s="16" t="s">
        <v>54</v>
      </c>
      <c r="S387" s="16" t="s">
        <v>134</v>
      </c>
      <c r="T387" s="16" t="s">
        <v>135</v>
      </c>
      <c r="U387" s="16" t="s">
        <v>94</v>
      </c>
      <c r="V387" s="16" t="s">
        <v>58</v>
      </c>
      <c r="W387" s="16" t="s">
        <v>95</v>
      </c>
      <c r="X387" s="16" t="b">
        <v>0</v>
      </c>
      <c r="Y387" s="16" t="b">
        <v>0</v>
      </c>
      <c r="Z387" s="16" t="e">
        <v>#N/A</v>
      </c>
      <c r="AA387" s="16">
        <v>5.0159999999999989E-2</v>
      </c>
      <c r="AB387" s="16">
        <v>0</v>
      </c>
      <c r="AC387" s="16" t="s">
        <v>424</v>
      </c>
      <c r="AD387" s="16" t="s">
        <v>482</v>
      </c>
      <c r="AE387" s="16" t="s">
        <v>483</v>
      </c>
      <c r="AF387" s="16" t="s">
        <v>446</v>
      </c>
      <c r="AG387" s="16" t="s">
        <v>9</v>
      </c>
      <c r="AH387" s="16" t="b">
        <v>0</v>
      </c>
      <c r="AI387" s="16" t="s">
        <v>39</v>
      </c>
      <c r="AJ387" s="16" t="s">
        <v>103</v>
      </c>
      <c r="AK387" s="16" t="s">
        <v>90</v>
      </c>
      <c r="AL387" s="16" t="s">
        <v>484</v>
      </c>
      <c r="AM387" s="16" t="s">
        <v>64</v>
      </c>
      <c r="AN387" s="19" t="e">
        <v>#N/A</v>
      </c>
      <c r="AO387" t="str">
        <f>RIGHT('CMO Input'!$T387,(LEN('CMO Input'!$T387)-FIND(" ",'CMO Input'!$T387,1)))</f>
        <v>6-7”</v>
      </c>
      <c r="AP387">
        <f>'CMO Input'!$O387</f>
        <v>6</v>
      </c>
      <c r="AR387" t="str">
        <f>Table2[[#This Row],[Policy / Non Policy]]</f>
        <v>Policy</v>
      </c>
      <c r="AS387" t="str">
        <f>'CMO Input'!$U387</f>
        <v>Tier 1</v>
      </c>
      <c r="AT387" t="str">
        <f>'CMO Input'!$P387</f>
        <v>DI</v>
      </c>
      <c r="AU387" t="str" cm="1">
        <f t="array" ref="AU3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387" s="8" t="str">
        <f>TEXT('CMO Input'!$D387,"MMM-YY")</f>
        <v>April</v>
      </c>
    </row>
    <row r="388" spans="1:48" x14ac:dyDescent="0.25">
      <c r="A388" s="14">
        <v>510914489</v>
      </c>
      <c r="B388" s="12" t="s">
        <v>180</v>
      </c>
      <c r="C388" s="12" t="s">
        <v>424</v>
      </c>
      <c r="D388" s="12" t="s">
        <v>45</v>
      </c>
      <c r="E388" s="13">
        <v>4</v>
      </c>
      <c r="F388" s="12" t="s">
        <v>46</v>
      </c>
      <c r="G388" s="13" t="s">
        <v>442</v>
      </c>
      <c r="H388" s="12" t="s">
        <v>443</v>
      </c>
      <c r="I388" s="12" t="s">
        <v>482</v>
      </c>
      <c r="J388" s="12" t="s">
        <v>485</v>
      </c>
      <c r="K388" s="14">
        <v>510914489</v>
      </c>
      <c r="L388" s="12" t="s">
        <v>116</v>
      </c>
      <c r="M388" s="12">
        <v>1.7</v>
      </c>
      <c r="N388" s="12" t="s">
        <v>52</v>
      </c>
      <c r="O388" s="12">
        <v>4</v>
      </c>
      <c r="P388" s="12" t="s">
        <v>91</v>
      </c>
      <c r="Q388" s="12">
        <v>86.8</v>
      </c>
      <c r="R388" s="12" t="s">
        <v>54</v>
      </c>
      <c r="S388" s="12" t="s">
        <v>117</v>
      </c>
      <c r="T388" s="12" t="s">
        <v>118</v>
      </c>
      <c r="U388" s="12" t="s">
        <v>94</v>
      </c>
      <c r="V388" s="12" t="s">
        <v>58</v>
      </c>
      <c r="W388" s="12" t="s">
        <v>95</v>
      </c>
      <c r="X388" s="12" t="b">
        <v>0</v>
      </c>
      <c r="Y388" s="12" t="b">
        <v>0</v>
      </c>
      <c r="Z388" s="12" t="e">
        <v>#N/A</v>
      </c>
      <c r="AA388" s="12">
        <v>0.14756</v>
      </c>
      <c r="AB388" s="12">
        <v>0</v>
      </c>
      <c r="AC388" s="12" t="s">
        <v>424</v>
      </c>
      <c r="AD388" s="12" t="s">
        <v>482</v>
      </c>
      <c r="AE388" s="12" t="s">
        <v>485</v>
      </c>
      <c r="AF388" s="12" t="s">
        <v>446</v>
      </c>
      <c r="AG388" s="12" t="s">
        <v>9</v>
      </c>
      <c r="AH388" s="12" t="b">
        <v>0</v>
      </c>
      <c r="AI388" s="12" t="s">
        <v>60</v>
      </c>
      <c r="AJ388" s="12" t="s">
        <v>103</v>
      </c>
      <c r="AK388" s="12" t="s">
        <v>147</v>
      </c>
      <c r="AL388" s="12" t="s">
        <v>484</v>
      </c>
      <c r="AM388" s="12" t="s">
        <v>64</v>
      </c>
      <c r="AN388" s="15" t="e">
        <v>#N/A</v>
      </c>
      <c r="AO388" t="str">
        <f>RIGHT('CMO Input'!$T388,(LEN('CMO Input'!$T388)-FIND(" ",'CMO Input'!$T388,1)))</f>
        <v>4-5”</v>
      </c>
      <c r="AP388">
        <f>'CMO Input'!$O388</f>
        <v>4</v>
      </c>
      <c r="AR388" t="str">
        <f>Table2[[#This Row],[Policy / Non Policy]]</f>
        <v>Policy</v>
      </c>
      <c r="AS388" t="str">
        <f>'CMO Input'!$U388</f>
        <v>Tier 1</v>
      </c>
      <c r="AT388" t="str">
        <f>'CMO Input'!$P388</f>
        <v>DI</v>
      </c>
      <c r="AU388" t="str" cm="1">
        <f t="array" ref="AU3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8" s="8" t="str">
        <f>TEXT('CMO Input'!$D388,"MMM-YY")</f>
        <v>April</v>
      </c>
    </row>
    <row r="389" spans="1:48" x14ac:dyDescent="0.25">
      <c r="A389" s="18">
        <v>510914490</v>
      </c>
      <c r="B389" s="16" t="s">
        <v>180</v>
      </c>
      <c r="C389" s="16" t="s">
        <v>424</v>
      </c>
      <c r="D389" s="16" t="s">
        <v>45</v>
      </c>
      <c r="E389" s="17">
        <v>4</v>
      </c>
      <c r="F389" s="16" t="s">
        <v>46</v>
      </c>
      <c r="G389" s="17" t="s">
        <v>442</v>
      </c>
      <c r="H389" s="16" t="s">
        <v>443</v>
      </c>
      <c r="I389" s="16" t="s">
        <v>482</v>
      </c>
      <c r="J389" s="16" t="s">
        <v>485</v>
      </c>
      <c r="K389" s="18">
        <v>510914490</v>
      </c>
      <c r="L389" s="16" t="s">
        <v>116</v>
      </c>
      <c r="M389" s="16">
        <v>0.6</v>
      </c>
      <c r="N389" s="16" t="s">
        <v>52</v>
      </c>
      <c r="O389" s="16">
        <v>4</v>
      </c>
      <c r="P389" s="16" t="s">
        <v>91</v>
      </c>
      <c r="Q389" s="16">
        <v>115</v>
      </c>
      <c r="R389" s="16" t="s">
        <v>54</v>
      </c>
      <c r="S389" s="16" t="s">
        <v>117</v>
      </c>
      <c r="T389" s="16" t="s">
        <v>118</v>
      </c>
      <c r="U389" s="16" t="s">
        <v>94</v>
      </c>
      <c r="V389" s="16" t="s">
        <v>58</v>
      </c>
      <c r="W389" s="16" t="s">
        <v>95</v>
      </c>
      <c r="X389" s="16" t="b">
        <v>0</v>
      </c>
      <c r="Y389" s="16" t="b">
        <v>0</v>
      </c>
      <c r="Z389" s="16" t="e">
        <v>#N/A</v>
      </c>
      <c r="AA389" s="16">
        <v>6.8999999999999992E-2</v>
      </c>
      <c r="AB389" s="16">
        <v>0</v>
      </c>
      <c r="AC389" s="16" t="s">
        <v>424</v>
      </c>
      <c r="AD389" s="16" t="s">
        <v>482</v>
      </c>
      <c r="AE389" s="16" t="s">
        <v>485</v>
      </c>
      <c r="AF389" s="16" t="s">
        <v>446</v>
      </c>
      <c r="AG389" s="16" t="s">
        <v>9</v>
      </c>
      <c r="AH389" s="16" t="b">
        <v>0</v>
      </c>
      <c r="AI389" s="16" t="s">
        <v>60</v>
      </c>
      <c r="AJ389" s="16" t="s">
        <v>103</v>
      </c>
      <c r="AK389" s="16" t="s">
        <v>147</v>
      </c>
      <c r="AL389" s="16" t="s">
        <v>484</v>
      </c>
      <c r="AM389" s="16" t="s">
        <v>64</v>
      </c>
      <c r="AN389" s="19" t="e">
        <v>#N/A</v>
      </c>
      <c r="AO389" t="str">
        <f>RIGHT('CMO Input'!$T389,(LEN('CMO Input'!$T389)-FIND(" ",'CMO Input'!$T389,1)))</f>
        <v>4-5”</v>
      </c>
      <c r="AP389">
        <f>'CMO Input'!$O389</f>
        <v>4</v>
      </c>
      <c r="AR389" t="str">
        <f>Table2[[#This Row],[Policy / Non Policy]]</f>
        <v>Policy</v>
      </c>
      <c r="AS389" t="str">
        <f>'CMO Input'!$U389</f>
        <v>Tier 1</v>
      </c>
      <c r="AT389" t="str">
        <f>'CMO Input'!$P389</f>
        <v>DI</v>
      </c>
      <c r="AU389" t="str" cm="1">
        <f t="array" ref="AU3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89" s="8" t="str">
        <f>TEXT('CMO Input'!$D389,"MMM-YY")</f>
        <v>April</v>
      </c>
    </row>
    <row r="390" spans="1:48" x14ac:dyDescent="0.25">
      <c r="A390" s="14">
        <v>510961723</v>
      </c>
      <c r="B390" s="12" t="s">
        <v>180</v>
      </c>
      <c r="C390" s="12" t="s">
        <v>424</v>
      </c>
      <c r="D390" s="12" t="s">
        <v>45</v>
      </c>
      <c r="E390" s="13">
        <v>4</v>
      </c>
      <c r="F390" s="12" t="s">
        <v>46</v>
      </c>
      <c r="G390" s="13" t="s">
        <v>442</v>
      </c>
      <c r="H390" s="12" t="s">
        <v>443</v>
      </c>
      <c r="I390" s="12" t="s">
        <v>473</v>
      </c>
      <c r="J390" s="12" t="s">
        <v>474</v>
      </c>
      <c r="K390" s="14">
        <v>510961723</v>
      </c>
      <c r="L390" s="12" t="s">
        <v>116</v>
      </c>
      <c r="M390" s="12">
        <v>0.6</v>
      </c>
      <c r="N390" s="12" t="s">
        <v>52</v>
      </c>
      <c r="O390" s="12">
        <v>100</v>
      </c>
      <c r="P390" s="12" t="s">
        <v>91</v>
      </c>
      <c r="Q390" s="12">
        <v>69.099999999999994</v>
      </c>
      <c r="R390" s="12" t="s">
        <v>220</v>
      </c>
      <c r="S390" s="12" t="s">
        <v>221</v>
      </c>
      <c r="T390" s="12" t="s">
        <v>118</v>
      </c>
      <c r="U390" s="12" t="s">
        <v>94</v>
      </c>
      <c r="V390" s="12" t="s">
        <v>58</v>
      </c>
      <c r="W390" s="12" t="s">
        <v>95</v>
      </c>
      <c r="X390" s="12" t="b">
        <v>0</v>
      </c>
      <c r="Y390" s="12" t="b">
        <v>0</v>
      </c>
      <c r="Z390" s="12" t="e">
        <v>#N/A</v>
      </c>
      <c r="AA390" s="12">
        <v>4.145999999999999E-2</v>
      </c>
      <c r="AB390" s="12">
        <v>0</v>
      </c>
      <c r="AC390" s="12" t="s">
        <v>424</v>
      </c>
      <c r="AD390" s="12" t="s">
        <v>473</v>
      </c>
      <c r="AE390" s="12" t="s">
        <v>474</v>
      </c>
      <c r="AF390" s="12" t="s">
        <v>446</v>
      </c>
      <c r="AG390" s="12" t="s">
        <v>9</v>
      </c>
      <c r="AH390" s="12" t="b">
        <v>0</v>
      </c>
      <c r="AI390" s="12" t="s">
        <v>60</v>
      </c>
      <c r="AJ390" s="12" t="s">
        <v>103</v>
      </c>
      <c r="AK390" s="12" t="s">
        <v>147</v>
      </c>
      <c r="AL390" s="12" t="s">
        <v>475</v>
      </c>
      <c r="AM390" s="12" t="s">
        <v>64</v>
      </c>
      <c r="AN390" s="15" t="e">
        <v>#N/A</v>
      </c>
      <c r="AO390" t="str">
        <f>RIGHT('CMO Input'!$T390,(LEN('CMO Input'!$T390)-FIND(" ",'CMO Input'!$T390,1)))</f>
        <v>4-5”</v>
      </c>
      <c r="AP390">
        <f>'CMO Input'!$O390</f>
        <v>100</v>
      </c>
      <c r="AR390" t="str">
        <f>Table2[[#This Row],[Policy / Non Policy]]</f>
        <v>Policy</v>
      </c>
      <c r="AS390" t="str">
        <f>'CMO Input'!$U390</f>
        <v>Tier 1</v>
      </c>
      <c r="AT390" t="str">
        <f>'CMO Input'!$P390</f>
        <v>DI</v>
      </c>
      <c r="AU390" t="str" cm="1">
        <f t="array" ref="AU3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90" s="8" t="str">
        <f>TEXT('CMO Input'!$D390,"MMM-YY")</f>
        <v>April</v>
      </c>
    </row>
    <row r="391" spans="1:48" x14ac:dyDescent="0.25">
      <c r="A391" s="18">
        <v>510961724</v>
      </c>
      <c r="B391" s="16" t="s">
        <v>180</v>
      </c>
      <c r="C391" s="16" t="s">
        <v>424</v>
      </c>
      <c r="D391" s="16" t="s">
        <v>45</v>
      </c>
      <c r="E391" s="17">
        <v>4</v>
      </c>
      <c r="F391" s="16" t="s">
        <v>46</v>
      </c>
      <c r="G391" s="17" t="s">
        <v>442</v>
      </c>
      <c r="H391" s="16" t="s">
        <v>443</v>
      </c>
      <c r="I391" s="16" t="s">
        <v>473</v>
      </c>
      <c r="J391" s="16" t="s">
        <v>474</v>
      </c>
      <c r="K391" s="18">
        <v>510961724</v>
      </c>
      <c r="L391" s="16" t="s">
        <v>116</v>
      </c>
      <c r="M391" s="16">
        <v>0.5</v>
      </c>
      <c r="N391" s="16" t="s">
        <v>52</v>
      </c>
      <c r="O391" s="16">
        <v>100</v>
      </c>
      <c r="P391" s="16" t="s">
        <v>91</v>
      </c>
      <c r="Q391" s="16">
        <v>6</v>
      </c>
      <c r="R391" s="16" t="s">
        <v>220</v>
      </c>
      <c r="S391" s="16" t="s">
        <v>221</v>
      </c>
      <c r="T391" s="16" t="s">
        <v>118</v>
      </c>
      <c r="U391" s="16" t="s">
        <v>94</v>
      </c>
      <c r="V391" s="16" t="s">
        <v>58</v>
      </c>
      <c r="W391" s="16" t="s">
        <v>95</v>
      </c>
      <c r="X391" s="16" t="b">
        <v>0</v>
      </c>
      <c r="Y391" s="16" t="b">
        <v>0</v>
      </c>
      <c r="Z391" s="16" t="e">
        <v>#N/A</v>
      </c>
      <c r="AA391" s="16">
        <v>3.0000000000000001E-3</v>
      </c>
      <c r="AB391" s="16">
        <v>0</v>
      </c>
      <c r="AC391" s="16" t="s">
        <v>424</v>
      </c>
      <c r="AD391" s="16" t="s">
        <v>473</v>
      </c>
      <c r="AE391" s="16" t="s">
        <v>474</v>
      </c>
      <c r="AF391" s="16" t="s">
        <v>446</v>
      </c>
      <c r="AG391" s="16" t="s">
        <v>9</v>
      </c>
      <c r="AH391" s="16" t="b">
        <v>0</v>
      </c>
      <c r="AI391" s="16" t="s">
        <v>60</v>
      </c>
      <c r="AJ391" s="16" t="s">
        <v>103</v>
      </c>
      <c r="AK391" s="16" t="s">
        <v>147</v>
      </c>
      <c r="AL391" s="16" t="s">
        <v>475</v>
      </c>
      <c r="AM391" s="16" t="s">
        <v>64</v>
      </c>
      <c r="AN391" s="19" t="e">
        <v>#N/A</v>
      </c>
      <c r="AO391" t="str">
        <f>RIGHT('CMO Input'!$T391,(LEN('CMO Input'!$T391)-FIND(" ",'CMO Input'!$T391,1)))</f>
        <v>4-5”</v>
      </c>
      <c r="AP391">
        <f>'CMO Input'!$O391</f>
        <v>100</v>
      </c>
      <c r="AR391" t="str">
        <f>Table2[[#This Row],[Policy / Non Policy]]</f>
        <v>Policy</v>
      </c>
      <c r="AS391" t="str">
        <f>'CMO Input'!$U391</f>
        <v>Tier 1</v>
      </c>
      <c r="AT391" t="str">
        <f>'CMO Input'!$P391</f>
        <v>DI</v>
      </c>
      <c r="AU391" t="str" cm="1">
        <f t="array" ref="AU3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91" s="8" t="str">
        <f>TEXT('CMO Input'!$D391,"MMM-YY")</f>
        <v>April</v>
      </c>
    </row>
    <row r="392" spans="1:48" x14ac:dyDescent="0.25">
      <c r="A392" s="14">
        <v>510961725</v>
      </c>
      <c r="B392" s="12" t="s">
        <v>180</v>
      </c>
      <c r="C392" s="12" t="s">
        <v>424</v>
      </c>
      <c r="D392" s="12" t="s">
        <v>45</v>
      </c>
      <c r="E392" s="13">
        <v>4</v>
      </c>
      <c r="F392" s="12" t="s">
        <v>46</v>
      </c>
      <c r="G392" s="13" t="s">
        <v>442</v>
      </c>
      <c r="H392" s="12" t="s">
        <v>443</v>
      </c>
      <c r="I392" s="12" t="s">
        <v>473</v>
      </c>
      <c r="J392" s="12" t="s">
        <v>474</v>
      </c>
      <c r="K392" s="14">
        <v>510961725</v>
      </c>
      <c r="L392" s="12" t="s">
        <v>131</v>
      </c>
      <c r="M392" s="12">
        <v>0</v>
      </c>
      <c r="N392" s="12" t="s">
        <v>132</v>
      </c>
      <c r="O392" s="12">
        <v>2</v>
      </c>
      <c r="P392" s="12" t="s">
        <v>133</v>
      </c>
      <c r="Q392" s="12">
        <v>22</v>
      </c>
      <c r="R392" s="12" t="s">
        <v>54</v>
      </c>
      <c r="S392" s="12" t="s">
        <v>286</v>
      </c>
      <c r="T392" s="12" t="s">
        <v>1476</v>
      </c>
      <c r="U392" s="12" t="s">
        <v>94</v>
      </c>
      <c r="V392" s="12" t="s">
        <v>136</v>
      </c>
      <c r="W392" s="12" t="s">
        <v>137</v>
      </c>
      <c r="X392" s="12" t="b">
        <v>0</v>
      </c>
      <c r="Y392" s="12" t="b">
        <v>0</v>
      </c>
      <c r="Z392" s="12" t="e">
        <v>#N/A</v>
      </c>
      <c r="AA392" s="12">
        <v>0</v>
      </c>
      <c r="AB392" s="12">
        <v>0</v>
      </c>
      <c r="AC392" s="12" t="s">
        <v>424</v>
      </c>
      <c r="AD392" s="12" t="s">
        <v>473</v>
      </c>
      <c r="AE392" s="12" t="s">
        <v>474</v>
      </c>
      <c r="AF392" s="12" t="s">
        <v>446</v>
      </c>
      <c r="AG392" s="12" t="s">
        <v>9</v>
      </c>
      <c r="AH392" s="12" t="b">
        <v>0</v>
      </c>
      <c r="AI392" s="12" t="s">
        <v>60</v>
      </c>
      <c r="AJ392" s="12" t="s">
        <v>103</v>
      </c>
      <c r="AK392" s="12" t="s">
        <v>140</v>
      </c>
      <c r="AL392" s="12" t="s">
        <v>475</v>
      </c>
      <c r="AM392" s="12" t="s">
        <v>64</v>
      </c>
      <c r="AN392" s="15" t="e">
        <v>#N/A</v>
      </c>
      <c r="AO392" t="str">
        <f>RIGHT('CMO Input'!$T392,(LEN('CMO Input'!$T392)-FIND(" ",'CMO Input'!$T392,1)))</f>
        <v>2”</v>
      </c>
      <c r="AP392">
        <f>'CMO Input'!$O392</f>
        <v>2</v>
      </c>
      <c r="AR392" t="str">
        <f>Table2[[#This Row],[Policy / Non Policy]]</f>
        <v>Non Policy</v>
      </c>
      <c r="AS392" t="str">
        <f>'CMO Input'!$U392</f>
        <v>Tier 1</v>
      </c>
      <c r="AT392" t="str">
        <f>'CMO Input'!$P392</f>
        <v>ST</v>
      </c>
      <c r="AU392" t="str" cm="1">
        <f t="array" ref="AU3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392" s="8" t="str">
        <f>TEXT('CMO Input'!$D392,"MMM-YY")</f>
        <v>April</v>
      </c>
    </row>
    <row r="393" spans="1:48" x14ac:dyDescent="0.25">
      <c r="A393" s="18">
        <v>220001348980</v>
      </c>
      <c r="B393" s="16" t="s">
        <v>180</v>
      </c>
      <c r="C393" s="16" t="s">
        <v>424</v>
      </c>
      <c r="D393" s="16" t="s">
        <v>45</v>
      </c>
      <c r="E393" s="17">
        <v>4</v>
      </c>
      <c r="F393" s="16" t="s">
        <v>46</v>
      </c>
      <c r="G393" s="17" t="s">
        <v>442</v>
      </c>
      <c r="H393" s="16" t="s">
        <v>486</v>
      </c>
      <c r="I393" s="16" t="s">
        <v>487</v>
      </c>
      <c r="J393" s="16" t="s">
        <v>488</v>
      </c>
      <c r="K393" s="18">
        <v>220001348980</v>
      </c>
      <c r="L393" s="16" t="s">
        <v>116</v>
      </c>
      <c r="M393" s="16">
        <v>0</v>
      </c>
      <c r="N393" s="16" t="s">
        <v>52</v>
      </c>
      <c r="O393" s="16">
        <v>6</v>
      </c>
      <c r="P393" s="16" t="s">
        <v>53</v>
      </c>
      <c r="Q393" s="16">
        <v>27</v>
      </c>
      <c r="R393" s="16" t="s">
        <v>54</v>
      </c>
      <c r="S393" s="16" t="s">
        <v>134</v>
      </c>
      <c r="T393" s="16" t="s">
        <v>135</v>
      </c>
      <c r="U393" s="16" t="s">
        <v>94</v>
      </c>
      <c r="V393" s="16" t="s">
        <v>58</v>
      </c>
      <c r="W393" s="16" t="s">
        <v>95</v>
      </c>
      <c r="X393" s="16" t="b">
        <v>0</v>
      </c>
      <c r="Y393" s="16" t="b">
        <v>0</v>
      </c>
      <c r="Z393" s="16" t="e">
        <v>#N/A</v>
      </c>
      <c r="AA393" s="16">
        <v>0</v>
      </c>
      <c r="AB393" s="16">
        <v>0</v>
      </c>
      <c r="AC393" s="16" t="s">
        <v>424</v>
      </c>
      <c r="AD393" s="16" t="s">
        <v>487</v>
      </c>
      <c r="AE393" s="16" t="s">
        <v>488</v>
      </c>
      <c r="AF393" s="16" t="s">
        <v>489</v>
      </c>
      <c r="AG393" s="16" t="s">
        <v>9</v>
      </c>
      <c r="AH393" s="16" t="b">
        <v>0</v>
      </c>
      <c r="AI393" s="16" t="s">
        <v>60</v>
      </c>
      <c r="AJ393" s="16" t="s">
        <v>103</v>
      </c>
      <c r="AK393" s="16" t="s">
        <v>147</v>
      </c>
      <c r="AL393" s="16" t="s">
        <v>490</v>
      </c>
      <c r="AM393" s="16" t="s">
        <v>64</v>
      </c>
      <c r="AN393" s="19" t="e">
        <v>#N/A</v>
      </c>
      <c r="AO393" t="str">
        <f>RIGHT('CMO Input'!$T393,(LEN('CMO Input'!$T393)-FIND(" ",'CMO Input'!$T393,1)))</f>
        <v>6-7”</v>
      </c>
      <c r="AP393">
        <f>'CMO Input'!$O393</f>
        <v>6</v>
      </c>
      <c r="AR393" t="str">
        <f>Table2[[#This Row],[Policy / Non Policy]]</f>
        <v>Policy</v>
      </c>
      <c r="AS393" t="str">
        <f>'CMO Input'!$U393</f>
        <v>Tier 1</v>
      </c>
      <c r="AT393" t="str">
        <f>'CMO Input'!$P393</f>
        <v>CI</v>
      </c>
      <c r="AU393" t="str" cm="1">
        <f t="array" ref="AU3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93" s="8" t="str">
        <f>TEXT('CMO Input'!$D393,"MMM-YY")</f>
        <v>April</v>
      </c>
    </row>
    <row r="394" spans="1:48" x14ac:dyDescent="0.25">
      <c r="A394" s="14">
        <v>510815222</v>
      </c>
      <c r="B394" s="12" t="s">
        <v>180</v>
      </c>
      <c r="C394" s="12" t="s">
        <v>424</v>
      </c>
      <c r="D394" s="12" t="s">
        <v>45</v>
      </c>
      <c r="E394" s="13">
        <v>4</v>
      </c>
      <c r="F394" s="12" t="s">
        <v>46</v>
      </c>
      <c r="G394" s="13" t="s">
        <v>442</v>
      </c>
      <c r="H394" s="12" t="s">
        <v>486</v>
      </c>
      <c r="I394" s="12" t="s">
        <v>487</v>
      </c>
      <c r="J394" s="12" t="s">
        <v>491</v>
      </c>
      <c r="K394" s="14">
        <v>510815222</v>
      </c>
      <c r="L394" s="12" t="s">
        <v>116</v>
      </c>
      <c r="M394" s="12">
        <v>13.9</v>
      </c>
      <c r="N394" s="12" t="s">
        <v>52</v>
      </c>
      <c r="O394" s="12">
        <v>6</v>
      </c>
      <c r="P394" s="12" t="s">
        <v>163</v>
      </c>
      <c r="Q394" s="12">
        <v>48</v>
      </c>
      <c r="R394" s="12" t="s">
        <v>54</v>
      </c>
      <c r="S394" s="12" t="s">
        <v>134</v>
      </c>
      <c r="T394" s="12" t="s">
        <v>135</v>
      </c>
      <c r="U394" s="12" t="s">
        <v>94</v>
      </c>
      <c r="V394" s="12" t="s">
        <v>58</v>
      </c>
      <c r="W394" s="12" t="s">
        <v>95</v>
      </c>
      <c r="X394" s="12" t="b">
        <v>0</v>
      </c>
      <c r="Y394" s="12" t="b">
        <v>0</v>
      </c>
      <c r="Z394" s="12" t="e">
        <v>#N/A</v>
      </c>
      <c r="AA394" s="12">
        <v>0.66720000000000002</v>
      </c>
      <c r="AB394" s="12">
        <v>0</v>
      </c>
      <c r="AC394" s="12" t="s">
        <v>424</v>
      </c>
      <c r="AD394" s="12" t="s">
        <v>487</v>
      </c>
      <c r="AE394" s="12" t="s">
        <v>491</v>
      </c>
      <c r="AF394" s="12" t="s">
        <v>489</v>
      </c>
      <c r="AG394" s="12" t="s">
        <v>9</v>
      </c>
      <c r="AH394" s="12" t="b">
        <v>0</v>
      </c>
      <c r="AI394" s="12" t="s">
        <v>60</v>
      </c>
      <c r="AJ394" s="12" t="s">
        <v>103</v>
      </c>
      <c r="AK394" s="12" t="s">
        <v>147</v>
      </c>
      <c r="AL394" s="12" t="s">
        <v>490</v>
      </c>
      <c r="AM394" s="12" t="s">
        <v>64</v>
      </c>
      <c r="AN394" s="15" t="e">
        <v>#N/A</v>
      </c>
      <c r="AO394" t="str">
        <f>RIGHT('CMO Input'!$T394,(LEN('CMO Input'!$T394)-FIND(" ",'CMO Input'!$T394,1)))</f>
        <v>6-7”</v>
      </c>
      <c r="AP394">
        <f>'CMO Input'!$O394</f>
        <v>6</v>
      </c>
      <c r="AR394" t="str">
        <f>Table2[[#This Row],[Policy / Non Policy]]</f>
        <v>Policy</v>
      </c>
      <c r="AS394" t="str">
        <f>'CMO Input'!$U394</f>
        <v>Tier 1</v>
      </c>
      <c r="AT394" t="str">
        <f>'CMO Input'!$P394</f>
        <v>SI</v>
      </c>
      <c r="AU394" t="str" cm="1">
        <f t="array" ref="AU3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394" s="8" t="str">
        <f>TEXT('CMO Input'!$D394,"MMM-YY")</f>
        <v>April</v>
      </c>
    </row>
    <row r="395" spans="1:48" x14ac:dyDescent="0.25">
      <c r="A395" s="18">
        <v>606677955</v>
      </c>
      <c r="B395" s="16" t="s">
        <v>180</v>
      </c>
      <c r="C395" s="16" t="s">
        <v>424</v>
      </c>
      <c r="D395" s="16" t="s">
        <v>45</v>
      </c>
      <c r="E395" s="17">
        <v>4</v>
      </c>
      <c r="F395" s="16" t="s">
        <v>46</v>
      </c>
      <c r="G395" s="17" t="s">
        <v>442</v>
      </c>
      <c r="H395" s="16" t="s">
        <v>486</v>
      </c>
      <c r="I395" s="16" t="s">
        <v>492</v>
      </c>
      <c r="J395" s="16" t="s">
        <v>493</v>
      </c>
      <c r="K395" s="18">
        <v>606677955</v>
      </c>
      <c r="L395" s="16" t="s">
        <v>116</v>
      </c>
      <c r="M395" s="16">
        <v>33.1</v>
      </c>
      <c r="N395" s="16" t="s">
        <v>52</v>
      </c>
      <c r="O395" s="16">
        <v>8</v>
      </c>
      <c r="P395" s="16" t="s">
        <v>53</v>
      </c>
      <c r="Q395" s="16">
        <v>63</v>
      </c>
      <c r="R395" s="16" t="s">
        <v>54</v>
      </c>
      <c r="S395" s="16" t="s">
        <v>92</v>
      </c>
      <c r="T395" s="16" t="s">
        <v>93</v>
      </c>
      <c r="U395" s="16" t="s">
        <v>94</v>
      </c>
      <c r="V395" s="16" t="s">
        <v>58</v>
      </c>
      <c r="W395" s="16" t="s">
        <v>95</v>
      </c>
      <c r="X395" s="16" t="b">
        <v>0</v>
      </c>
      <c r="Y395" s="16" t="b">
        <v>0</v>
      </c>
      <c r="Z395" s="16" t="e">
        <v>#N/A</v>
      </c>
      <c r="AA395" s="16">
        <v>2.0853000000000002</v>
      </c>
      <c r="AB395" s="16">
        <v>0</v>
      </c>
      <c r="AC395" s="16" t="s">
        <v>424</v>
      </c>
      <c r="AD395" s="16" t="s">
        <v>492</v>
      </c>
      <c r="AE395" s="16" t="s">
        <v>493</v>
      </c>
      <c r="AF395" s="16" t="s">
        <v>489</v>
      </c>
      <c r="AG395" s="16" t="s">
        <v>9</v>
      </c>
      <c r="AH395" s="16" t="b">
        <v>0</v>
      </c>
      <c r="AI395" s="16" t="s">
        <v>60</v>
      </c>
      <c r="AJ395" s="16" t="s">
        <v>103</v>
      </c>
      <c r="AK395" s="16" t="s">
        <v>147</v>
      </c>
      <c r="AL395" s="16" t="s">
        <v>494</v>
      </c>
      <c r="AM395" s="16" t="s">
        <v>64</v>
      </c>
      <c r="AN395" s="19" t="e">
        <v>#N/A</v>
      </c>
      <c r="AO395" t="str">
        <f>RIGHT('CMO Input'!$T395,(LEN('CMO Input'!$T395)-FIND(" ",'CMO Input'!$T395,1)))</f>
        <v>8”</v>
      </c>
      <c r="AP395">
        <f>'CMO Input'!$O395</f>
        <v>8</v>
      </c>
      <c r="AR395" t="str">
        <f>Table2[[#This Row],[Policy / Non Policy]]</f>
        <v>Policy</v>
      </c>
      <c r="AS395" t="str">
        <f>'CMO Input'!$U395</f>
        <v>Tier 1</v>
      </c>
      <c r="AT395" t="str">
        <f>'CMO Input'!$P395</f>
        <v>CI</v>
      </c>
      <c r="AU395" t="str" cm="1">
        <f t="array" ref="AU3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95" s="8" t="str">
        <f>TEXT('CMO Input'!$D395,"MMM-YY")</f>
        <v>April</v>
      </c>
    </row>
    <row r="396" spans="1:48" x14ac:dyDescent="0.25">
      <c r="A396" s="14">
        <v>510904827</v>
      </c>
      <c r="B396" s="12" t="s">
        <v>180</v>
      </c>
      <c r="C396" s="12" t="s">
        <v>424</v>
      </c>
      <c r="D396" s="12" t="s">
        <v>45</v>
      </c>
      <c r="E396" s="13">
        <v>4</v>
      </c>
      <c r="F396" s="12" t="s">
        <v>46</v>
      </c>
      <c r="G396" s="13" t="s">
        <v>442</v>
      </c>
      <c r="H396" s="12" t="s">
        <v>464</v>
      </c>
      <c r="I396" s="12" t="s">
        <v>465</v>
      </c>
      <c r="J396" s="12" t="s">
        <v>466</v>
      </c>
      <c r="K396" s="14">
        <v>510904827</v>
      </c>
      <c r="L396" s="12" t="s">
        <v>116</v>
      </c>
      <c r="M396" s="12">
        <v>42.8</v>
      </c>
      <c r="N396" s="12" t="s">
        <v>52</v>
      </c>
      <c r="O396" s="12">
        <v>4</v>
      </c>
      <c r="P396" s="12" t="s">
        <v>53</v>
      </c>
      <c r="Q396" s="12">
        <v>112</v>
      </c>
      <c r="R396" s="12" t="s">
        <v>54</v>
      </c>
      <c r="S396" s="12" t="s">
        <v>117</v>
      </c>
      <c r="T396" s="12" t="s">
        <v>118</v>
      </c>
      <c r="U396" s="12" t="s">
        <v>94</v>
      </c>
      <c r="V396" s="12" t="s">
        <v>58</v>
      </c>
      <c r="W396" s="12" t="s">
        <v>95</v>
      </c>
      <c r="X396" s="12" t="b">
        <v>0</v>
      </c>
      <c r="Y396" s="12" t="b">
        <v>0</v>
      </c>
      <c r="Z396" s="12" t="e">
        <v>#N/A</v>
      </c>
      <c r="AA396" s="12">
        <v>4.7935999999999996</v>
      </c>
      <c r="AB396" s="12">
        <v>0</v>
      </c>
      <c r="AC396" s="12" t="s">
        <v>424</v>
      </c>
      <c r="AD396" s="12" t="s">
        <v>465</v>
      </c>
      <c r="AE396" s="12" t="s">
        <v>466</v>
      </c>
      <c r="AF396" s="12" t="s">
        <v>468</v>
      </c>
      <c r="AG396" s="12" t="s">
        <v>9</v>
      </c>
      <c r="AH396" s="12" t="b">
        <v>0</v>
      </c>
      <c r="AI396" s="12" t="s">
        <v>60</v>
      </c>
      <c r="AJ396" s="12" t="s">
        <v>103</v>
      </c>
      <c r="AK396" s="12" t="s">
        <v>147</v>
      </c>
      <c r="AL396" s="12" t="s">
        <v>469</v>
      </c>
      <c r="AM396" s="12" t="s">
        <v>64</v>
      </c>
      <c r="AN396" s="15" t="e">
        <v>#N/A</v>
      </c>
      <c r="AO396" t="str">
        <f>RIGHT('CMO Input'!$T396,(LEN('CMO Input'!$T396)-FIND(" ",'CMO Input'!$T396,1)))</f>
        <v>4-5”</v>
      </c>
      <c r="AP396">
        <f>'CMO Input'!$O396</f>
        <v>4</v>
      </c>
      <c r="AR396" t="str">
        <f>Table2[[#This Row],[Policy / Non Policy]]</f>
        <v>Policy</v>
      </c>
      <c r="AS396" t="str">
        <f>'CMO Input'!$U396</f>
        <v>Tier 1</v>
      </c>
      <c r="AT396" t="str">
        <f>'CMO Input'!$P396</f>
        <v>CI</v>
      </c>
      <c r="AU396" t="str" cm="1">
        <f t="array" ref="AU3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96" s="8" t="str">
        <f>TEXT('CMO Input'!$D396,"MMM-YY")</f>
        <v>April</v>
      </c>
    </row>
    <row r="397" spans="1:48" x14ac:dyDescent="0.25">
      <c r="A397" s="18">
        <v>510965744</v>
      </c>
      <c r="B397" s="16" t="s">
        <v>180</v>
      </c>
      <c r="C397" s="16" t="s">
        <v>424</v>
      </c>
      <c r="D397" s="16" t="s">
        <v>45</v>
      </c>
      <c r="E397" s="17">
        <v>4</v>
      </c>
      <c r="F397" s="16" t="s">
        <v>46</v>
      </c>
      <c r="G397" s="17" t="s">
        <v>442</v>
      </c>
      <c r="H397" s="16" t="s">
        <v>464</v>
      </c>
      <c r="I397" s="16" t="s">
        <v>495</v>
      </c>
      <c r="J397" s="16" t="s">
        <v>496</v>
      </c>
      <c r="K397" s="18">
        <v>510965744</v>
      </c>
      <c r="L397" s="16" t="s">
        <v>116</v>
      </c>
      <c r="M397" s="16">
        <v>18.399999999999999</v>
      </c>
      <c r="N397" s="16" t="s">
        <v>52</v>
      </c>
      <c r="O397" s="16">
        <v>8</v>
      </c>
      <c r="P397" s="16" t="s">
        <v>91</v>
      </c>
      <c r="Q397" s="16">
        <v>82</v>
      </c>
      <c r="R397" s="16" t="s">
        <v>54</v>
      </c>
      <c r="S397" s="16" t="s">
        <v>92</v>
      </c>
      <c r="T397" s="16" t="s">
        <v>93</v>
      </c>
      <c r="U397" s="16" t="s">
        <v>94</v>
      </c>
      <c r="V397" s="16" t="s">
        <v>58</v>
      </c>
      <c r="W397" s="16" t="s">
        <v>95</v>
      </c>
      <c r="X397" s="16" t="b">
        <v>0</v>
      </c>
      <c r="Y397" s="16" t="b">
        <v>0</v>
      </c>
      <c r="Z397" s="16" t="e">
        <v>#N/A</v>
      </c>
      <c r="AA397" s="16">
        <v>1.5087999999999999</v>
      </c>
      <c r="AB397" s="16">
        <v>0</v>
      </c>
      <c r="AC397" s="16" t="s">
        <v>424</v>
      </c>
      <c r="AD397" s="16" t="s">
        <v>495</v>
      </c>
      <c r="AE397" s="16" t="s">
        <v>496</v>
      </c>
      <c r="AF397" s="16" t="s">
        <v>468</v>
      </c>
      <c r="AG397" s="16" t="s">
        <v>9</v>
      </c>
      <c r="AH397" s="16" t="b">
        <v>0</v>
      </c>
      <c r="AI397" s="16" t="s">
        <v>60</v>
      </c>
      <c r="AJ397" s="16" t="s">
        <v>103</v>
      </c>
      <c r="AK397" s="16" t="s">
        <v>147</v>
      </c>
      <c r="AL397" s="16" t="s">
        <v>497</v>
      </c>
      <c r="AM397" s="16" t="s">
        <v>64</v>
      </c>
      <c r="AN397" s="19" t="e">
        <v>#N/A</v>
      </c>
      <c r="AO397" t="str">
        <f>RIGHT('CMO Input'!$T397,(LEN('CMO Input'!$T397)-FIND(" ",'CMO Input'!$T397,1)))</f>
        <v>8”</v>
      </c>
      <c r="AP397">
        <f>'CMO Input'!$O397</f>
        <v>8</v>
      </c>
      <c r="AR397" t="str">
        <f>Table2[[#This Row],[Policy / Non Policy]]</f>
        <v>Policy</v>
      </c>
      <c r="AS397" t="str">
        <f>'CMO Input'!$U397</f>
        <v>Tier 1</v>
      </c>
      <c r="AT397" t="str">
        <f>'CMO Input'!$P397</f>
        <v>DI</v>
      </c>
      <c r="AU397" t="str" cm="1">
        <f t="array" ref="AU3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397" s="8" t="str">
        <f>TEXT('CMO Input'!$D397,"MMM-YY")</f>
        <v>April</v>
      </c>
    </row>
    <row r="398" spans="1:48" x14ac:dyDescent="0.25">
      <c r="A398" s="14">
        <v>607346746</v>
      </c>
      <c r="B398" s="12" t="s">
        <v>180</v>
      </c>
      <c r="C398" s="12" t="s">
        <v>424</v>
      </c>
      <c r="D398" s="12" t="s">
        <v>45</v>
      </c>
      <c r="E398" s="13">
        <v>4</v>
      </c>
      <c r="F398" s="12" t="s">
        <v>46</v>
      </c>
      <c r="G398" s="13" t="s">
        <v>425</v>
      </c>
      <c r="H398" s="12" t="s">
        <v>476</v>
      </c>
      <c r="I398" s="12" t="s">
        <v>498</v>
      </c>
      <c r="J398" s="12" t="s">
        <v>499</v>
      </c>
      <c r="K398" s="14">
        <v>607346746</v>
      </c>
      <c r="L398" s="12" t="s">
        <v>131</v>
      </c>
      <c r="M398" s="12">
        <v>0</v>
      </c>
      <c r="N398" s="12" t="s">
        <v>132</v>
      </c>
      <c r="O398" s="12">
        <v>4</v>
      </c>
      <c r="P398" s="12" t="s">
        <v>133</v>
      </c>
      <c r="Q398" s="12">
        <v>235</v>
      </c>
      <c r="R398" s="12" t="s">
        <v>54</v>
      </c>
      <c r="S398" s="12" t="s">
        <v>117</v>
      </c>
      <c r="T398" s="12" t="s">
        <v>118</v>
      </c>
      <c r="U398" s="12" t="s">
        <v>94</v>
      </c>
      <c r="V398" s="12" t="s">
        <v>136</v>
      </c>
      <c r="W398" s="12" t="s">
        <v>137</v>
      </c>
      <c r="X398" s="12" t="b">
        <v>0</v>
      </c>
      <c r="Y398" s="12" t="b">
        <v>0</v>
      </c>
      <c r="Z398" s="12" t="s">
        <v>424</v>
      </c>
      <c r="AA398" s="12">
        <v>0</v>
      </c>
      <c r="AB398" s="12">
        <v>0</v>
      </c>
      <c r="AC398" s="12" t="s">
        <v>424</v>
      </c>
      <c r="AD398" s="12" t="s">
        <v>498</v>
      </c>
      <c r="AE398" s="12" t="s">
        <v>499</v>
      </c>
      <c r="AF398" s="12" t="s">
        <v>500</v>
      </c>
      <c r="AG398" s="12" t="s">
        <v>9</v>
      </c>
      <c r="AH398" s="12" t="b">
        <v>0</v>
      </c>
      <c r="AI398" s="12" t="s">
        <v>60</v>
      </c>
      <c r="AJ398" s="12" t="s">
        <v>10</v>
      </c>
      <c r="AK398" s="12" t="s">
        <v>140</v>
      </c>
      <c r="AL398" s="12" t="s">
        <v>501</v>
      </c>
      <c r="AM398" s="12" t="s">
        <v>64</v>
      </c>
      <c r="AN398" s="15" t="e">
        <v>#N/A</v>
      </c>
      <c r="AO398" t="str">
        <f>RIGHT('CMO Input'!$T398,(LEN('CMO Input'!$T398)-FIND(" ",'CMO Input'!$T398,1)))</f>
        <v>4-5”</v>
      </c>
      <c r="AP398">
        <f>'CMO Input'!$O398</f>
        <v>4</v>
      </c>
      <c r="AR398" t="str">
        <f>Table2[[#This Row],[Policy / Non Policy]]</f>
        <v>Non Policy</v>
      </c>
      <c r="AS398" t="str">
        <f>'CMO Input'!$U398</f>
        <v>Tier 1</v>
      </c>
      <c r="AT398" t="str">
        <f>'CMO Input'!$P398</f>
        <v>ST</v>
      </c>
      <c r="AU398" t="str" cm="1">
        <f t="array" ref="AU3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398" s="8" t="str">
        <f>TEXT('CMO Input'!$D398,"MMM-YY")</f>
        <v>April</v>
      </c>
    </row>
    <row r="399" spans="1:48" x14ac:dyDescent="0.25">
      <c r="A399" s="18">
        <v>602634584</v>
      </c>
      <c r="B399" s="16" t="s">
        <v>180</v>
      </c>
      <c r="C399" s="16" t="s">
        <v>424</v>
      </c>
      <c r="D399" s="16" t="s">
        <v>45</v>
      </c>
      <c r="E399" s="17">
        <v>4</v>
      </c>
      <c r="F399" s="16" t="s">
        <v>46</v>
      </c>
      <c r="G399" s="17" t="s">
        <v>425</v>
      </c>
      <c r="H399" s="16" t="s">
        <v>426</v>
      </c>
      <c r="I399" s="16" t="s">
        <v>502</v>
      </c>
      <c r="J399" s="16" t="s">
        <v>503</v>
      </c>
      <c r="K399" s="18">
        <v>602634584</v>
      </c>
      <c r="L399" s="16" t="s">
        <v>116</v>
      </c>
      <c r="M399" s="16">
        <v>0.3</v>
      </c>
      <c r="N399" s="16" t="s">
        <v>52</v>
      </c>
      <c r="O399" s="16">
        <v>4</v>
      </c>
      <c r="P399" s="16" t="s">
        <v>91</v>
      </c>
      <c r="Q399" s="16">
        <v>49</v>
      </c>
      <c r="R399" s="16" t="s">
        <v>54</v>
      </c>
      <c r="S399" s="16" t="s">
        <v>117</v>
      </c>
      <c r="T399" s="16" t="s">
        <v>118</v>
      </c>
      <c r="U399" s="16" t="s">
        <v>94</v>
      </c>
      <c r="V399" s="16" t="s">
        <v>58</v>
      </c>
      <c r="W399" s="16" t="s">
        <v>95</v>
      </c>
      <c r="X399" s="16" t="b">
        <v>0</v>
      </c>
      <c r="Y399" s="16" t="b">
        <v>0</v>
      </c>
      <c r="Z399" s="16" t="e">
        <v>#N/A</v>
      </c>
      <c r="AA399" s="16">
        <v>1.47E-2</v>
      </c>
      <c r="AB399" s="16">
        <v>0</v>
      </c>
      <c r="AC399" s="16" t="s">
        <v>424</v>
      </c>
      <c r="AD399" s="16" t="s">
        <v>502</v>
      </c>
      <c r="AE399" s="16" t="s">
        <v>503</v>
      </c>
      <c r="AF399" s="16" t="s">
        <v>429</v>
      </c>
      <c r="AG399" s="16" t="s">
        <v>9</v>
      </c>
      <c r="AH399" s="16" t="b">
        <v>0</v>
      </c>
      <c r="AI399" s="16" t="s">
        <v>60</v>
      </c>
      <c r="AJ399" s="16" t="s">
        <v>10</v>
      </c>
      <c r="AK399" s="16" t="s">
        <v>147</v>
      </c>
      <c r="AL399" s="16" t="s">
        <v>448</v>
      </c>
      <c r="AM399" s="16" t="s">
        <v>64</v>
      </c>
      <c r="AN399" s="19" t="e">
        <v>#N/A</v>
      </c>
      <c r="AO399" t="str">
        <f>RIGHT('CMO Input'!$T399,(LEN('CMO Input'!$T399)-FIND(" ",'CMO Input'!$T399,1)))</f>
        <v>4-5”</v>
      </c>
      <c r="AP399">
        <f>'CMO Input'!$O399</f>
        <v>4</v>
      </c>
      <c r="AR399" t="str">
        <f>Table2[[#This Row],[Policy / Non Policy]]</f>
        <v>Policy</v>
      </c>
      <c r="AS399" t="str">
        <f>'CMO Input'!$U399</f>
        <v>Tier 1</v>
      </c>
      <c r="AT399" t="str">
        <f>'CMO Input'!$P399</f>
        <v>DI</v>
      </c>
      <c r="AU399" t="str" cm="1">
        <f t="array" ref="AU3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399" s="8" t="str">
        <f>TEXT('CMO Input'!$D399,"MMM-YY")</f>
        <v>April</v>
      </c>
    </row>
    <row r="400" spans="1:48" x14ac:dyDescent="0.25">
      <c r="A400" s="14">
        <v>220000863634</v>
      </c>
      <c r="B400" s="12" t="s">
        <v>180</v>
      </c>
      <c r="C400" s="12" t="s">
        <v>424</v>
      </c>
      <c r="D400" s="12" t="s">
        <v>45</v>
      </c>
      <c r="E400" s="13">
        <v>4</v>
      </c>
      <c r="F400" s="12" t="s">
        <v>46</v>
      </c>
      <c r="G400" s="13" t="s">
        <v>425</v>
      </c>
      <c r="H400" s="12" t="s">
        <v>426</v>
      </c>
      <c r="I400" s="12" t="s">
        <v>502</v>
      </c>
      <c r="J400" s="12" t="s">
        <v>503</v>
      </c>
      <c r="K400" s="14">
        <v>220000863634</v>
      </c>
      <c r="L400" s="12" t="s">
        <v>116</v>
      </c>
      <c r="M400" s="12">
        <v>0</v>
      </c>
      <c r="N400" s="12" t="s">
        <v>52</v>
      </c>
      <c r="O400" s="12">
        <v>4</v>
      </c>
      <c r="P400" s="12" t="s">
        <v>91</v>
      </c>
      <c r="Q400" s="12">
        <v>91</v>
      </c>
      <c r="R400" s="12" t="s">
        <v>54</v>
      </c>
      <c r="S400" s="12" t="s">
        <v>117</v>
      </c>
      <c r="T400" s="12" t="s">
        <v>118</v>
      </c>
      <c r="U400" s="12" t="s">
        <v>94</v>
      </c>
      <c r="V400" s="12" t="s">
        <v>58</v>
      </c>
      <c r="W400" s="12" t="s">
        <v>95</v>
      </c>
      <c r="X400" s="12" t="b">
        <v>0</v>
      </c>
      <c r="Y400" s="12" t="b">
        <v>0</v>
      </c>
      <c r="Z400" s="12" t="e">
        <v>#N/A</v>
      </c>
      <c r="AA400" s="12">
        <v>0</v>
      </c>
      <c r="AB400" s="12">
        <v>0</v>
      </c>
      <c r="AC400" s="12" t="s">
        <v>424</v>
      </c>
      <c r="AD400" s="12" t="s">
        <v>502</v>
      </c>
      <c r="AE400" s="12" t="s">
        <v>503</v>
      </c>
      <c r="AF400" s="12" t="s">
        <v>429</v>
      </c>
      <c r="AG400" s="12" t="s">
        <v>9</v>
      </c>
      <c r="AH400" s="12" t="b">
        <v>0</v>
      </c>
      <c r="AI400" s="12" t="s">
        <v>60</v>
      </c>
      <c r="AJ400" s="12" t="s">
        <v>10</v>
      </c>
      <c r="AK400" s="12" t="s">
        <v>147</v>
      </c>
      <c r="AL400" s="12" t="s">
        <v>448</v>
      </c>
      <c r="AM400" s="12" t="s">
        <v>64</v>
      </c>
      <c r="AN400" s="15" t="e">
        <v>#N/A</v>
      </c>
      <c r="AO400" t="str">
        <f>RIGHT('CMO Input'!$T400,(LEN('CMO Input'!$T400)-FIND(" ",'CMO Input'!$T400,1)))</f>
        <v>4-5”</v>
      </c>
      <c r="AP400">
        <f>'CMO Input'!$O400</f>
        <v>4</v>
      </c>
      <c r="AR400" t="str">
        <f>Table2[[#This Row],[Policy / Non Policy]]</f>
        <v>Policy</v>
      </c>
      <c r="AS400" t="str">
        <f>'CMO Input'!$U400</f>
        <v>Tier 1</v>
      </c>
      <c r="AT400" t="str">
        <f>'CMO Input'!$P400</f>
        <v>DI</v>
      </c>
      <c r="AU400" t="str" cm="1">
        <f t="array" ref="AU4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00" s="8" t="str">
        <f>TEXT('CMO Input'!$D400,"MMM-YY")</f>
        <v>April</v>
      </c>
    </row>
    <row r="401" spans="1:48" x14ac:dyDescent="0.25">
      <c r="A401" s="18" t="s">
        <v>139</v>
      </c>
      <c r="B401" s="16" t="s">
        <v>180</v>
      </c>
      <c r="C401" s="16" t="s">
        <v>424</v>
      </c>
      <c r="D401" s="16" t="s">
        <v>45</v>
      </c>
      <c r="E401" s="17">
        <v>4</v>
      </c>
      <c r="F401" s="16" t="s">
        <v>46</v>
      </c>
      <c r="G401" s="17" t="s">
        <v>442</v>
      </c>
      <c r="H401" s="16" t="s">
        <v>464</v>
      </c>
      <c r="I401" s="16" t="s">
        <v>465</v>
      </c>
      <c r="J401" s="16" t="s">
        <v>466</v>
      </c>
      <c r="K401" s="18" t="s">
        <v>139</v>
      </c>
      <c r="L401" s="16" t="s">
        <v>116</v>
      </c>
      <c r="M401" s="16">
        <v>0</v>
      </c>
      <c r="N401" s="16" t="s">
        <v>52</v>
      </c>
      <c r="O401" s="16">
        <v>4</v>
      </c>
      <c r="P401" s="16" t="s">
        <v>53</v>
      </c>
      <c r="Q401" s="16">
        <v>2.4</v>
      </c>
      <c r="R401" s="16" t="s">
        <v>54</v>
      </c>
      <c r="S401" s="16" t="s">
        <v>117</v>
      </c>
      <c r="T401" s="16" t="s">
        <v>118</v>
      </c>
      <c r="U401" s="16" t="s">
        <v>94</v>
      </c>
      <c r="V401" s="16" t="s">
        <v>58</v>
      </c>
      <c r="W401" s="16" t="s">
        <v>95</v>
      </c>
      <c r="X401" s="16" t="b">
        <v>0</v>
      </c>
      <c r="Y401" s="16" t="b">
        <v>0</v>
      </c>
      <c r="Z401" s="16" t="e">
        <v>#N/A</v>
      </c>
      <c r="AA401" s="16">
        <v>0</v>
      </c>
      <c r="AB401" s="16">
        <v>0</v>
      </c>
      <c r="AC401" s="16" t="s">
        <v>424</v>
      </c>
      <c r="AD401" s="16" t="s">
        <v>465</v>
      </c>
      <c r="AE401" s="16" t="s">
        <v>466</v>
      </c>
      <c r="AF401" s="16" t="s">
        <v>468</v>
      </c>
      <c r="AG401" s="16" t="s">
        <v>9</v>
      </c>
      <c r="AH401" s="16" t="b">
        <v>0</v>
      </c>
      <c r="AI401" s="16" t="s">
        <v>60</v>
      </c>
      <c r="AJ401" s="16" t="s">
        <v>103</v>
      </c>
      <c r="AK401" s="16" t="s">
        <v>147</v>
      </c>
      <c r="AL401" s="16" t="s">
        <v>469</v>
      </c>
      <c r="AM401" s="16" t="s">
        <v>64</v>
      </c>
      <c r="AN401" s="19" t="e">
        <v>#N/A</v>
      </c>
      <c r="AO401" t="str">
        <f>RIGHT('CMO Input'!$T401,(LEN('CMO Input'!$T401)-FIND(" ",'CMO Input'!$T401,1)))</f>
        <v>4-5”</v>
      </c>
      <c r="AP401">
        <f>'CMO Input'!$O401</f>
        <v>4</v>
      </c>
      <c r="AR401" t="str">
        <f>Table2[[#This Row],[Policy / Non Policy]]</f>
        <v>Policy</v>
      </c>
      <c r="AS401" t="str">
        <f>'CMO Input'!$U401</f>
        <v>Tier 1</v>
      </c>
      <c r="AT401" t="str">
        <f>'CMO Input'!$P401</f>
        <v>CI</v>
      </c>
      <c r="AU401" t="str" cm="1">
        <f t="array" ref="AU4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01" s="8" t="str">
        <f>TEXT('CMO Input'!$D401,"MMM-YY")</f>
        <v>April</v>
      </c>
    </row>
    <row r="402" spans="1:48" x14ac:dyDescent="0.25">
      <c r="A402" s="14">
        <v>510959117</v>
      </c>
      <c r="B402" s="12" t="s">
        <v>180</v>
      </c>
      <c r="C402" s="12" t="s">
        <v>424</v>
      </c>
      <c r="D402" s="12" t="s">
        <v>45</v>
      </c>
      <c r="E402" s="13">
        <v>5</v>
      </c>
      <c r="F402" s="12" t="s">
        <v>46</v>
      </c>
      <c r="G402" s="13" t="s">
        <v>431</v>
      </c>
      <c r="H402" s="12" t="s">
        <v>312</v>
      </c>
      <c r="I402" s="12" t="s">
        <v>453</v>
      </c>
      <c r="J402" s="12" t="s">
        <v>454</v>
      </c>
      <c r="K402" s="14">
        <v>510959117</v>
      </c>
      <c r="L402" s="12" t="s">
        <v>116</v>
      </c>
      <c r="M402" s="12">
        <v>9.9</v>
      </c>
      <c r="N402" s="12" t="s">
        <v>52</v>
      </c>
      <c r="O402" s="12">
        <v>6</v>
      </c>
      <c r="P402" s="12" t="s">
        <v>163</v>
      </c>
      <c r="Q402" s="12">
        <v>94</v>
      </c>
      <c r="R402" s="12" t="s">
        <v>54</v>
      </c>
      <c r="S402" s="12" t="s">
        <v>134</v>
      </c>
      <c r="T402" s="12" t="s">
        <v>135</v>
      </c>
      <c r="U402" s="12" t="s">
        <v>94</v>
      </c>
      <c r="V402" s="12" t="s">
        <v>58</v>
      </c>
      <c r="W402" s="12" t="s">
        <v>95</v>
      </c>
      <c r="X402" s="12" t="b">
        <v>0</v>
      </c>
      <c r="Y402" s="12" t="b">
        <v>0</v>
      </c>
      <c r="Z402" s="12" t="e">
        <v>#N/A</v>
      </c>
      <c r="AA402" s="12">
        <v>0.93060000000000009</v>
      </c>
      <c r="AB402" s="12">
        <v>0</v>
      </c>
      <c r="AC402" s="12" t="s">
        <v>424</v>
      </c>
      <c r="AD402" s="12" t="s">
        <v>453</v>
      </c>
      <c r="AE402" s="12" t="s">
        <v>454</v>
      </c>
      <c r="AF402" s="12" t="s">
        <v>435</v>
      </c>
      <c r="AG402" s="12" t="s">
        <v>9</v>
      </c>
      <c r="AH402" s="12" t="b">
        <v>0</v>
      </c>
      <c r="AI402" s="12" t="s">
        <v>60</v>
      </c>
      <c r="AJ402" s="12" t="s">
        <v>436</v>
      </c>
      <c r="AK402" s="12" t="s">
        <v>147</v>
      </c>
      <c r="AL402" s="12" t="s">
        <v>334</v>
      </c>
      <c r="AM402" s="12" t="s">
        <v>64</v>
      </c>
      <c r="AN402" s="15" t="e">
        <v>#N/A</v>
      </c>
      <c r="AO402" t="str">
        <f>RIGHT('CMO Input'!$T402,(LEN('CMO Input'!$T402)-FIND(" ",'CMO Input'!$T402,1)))</f>
        <v>6-7”</v>
      </c>
      <c r="AP402">
        <f>'CMO Input'!$O402</f>
        <v>6</v>
      </c>
      <c r="AR402" t="str">
        <f>Table2[[#This Row],[Policy / Non Policy]]</f>
        <v>Policy</v>
      </c>
      <c r="AS402" t="str">
        <f>'CMO Input'!$U402</f>
        <v>Tier 1</v>
      </c>
      <c r="AT402" t="str">
        <f>'CMO Input'!$P402</f>
        <v>SI</v>
      </c>
      <c r="AU402" t="str" cm="1">
        <f t="array" ref="AU4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02" s="8" t="str">
        <f>TEXT('CMO Input'!$D402,"MMM-YY")</f>
        <v>April</v>
      </c>
    </row>
    <row r="403" spans="1:48" x14ac:dyDescent="0.25">
      <c r="A403" s="18">
        <v>220001472367</v>
      </c>
      <c r="B403" s="16" t="s">
        <v>180</v>
      </c>
      <c r="C403" s="16" t="s">
        <v>424</v>
      </c>
      <c r="D403" s="16" t="s">
        <v>45</v>
      </c>
      <c r="E403" s="17">
        <v>5</v>
      </c>
      <c r="F403" s="16" t="s">
        <v>46</v>
      </c>
      <c r="G403" s="17" t="s">
        <v>431</v>
      </c>
      <c r="H403" s="16" t="s">
        <v>312</v>
      </c>
      <c r="I403" s="16" t="s">
        <v>455</v>
      </c>
      <c r="J403" s="16" t="s">
        <v>456</v>
      </c>
      <c r="K403" s="18">
        <v>220001472367</v>
      </c>
      <c r="L403" s="16" t="s">
        <v>116</v>
      </c>
      <c r="M403" s="16">
        <v>0</v>
      </c>
      <c r="N403" s="16" t="s">
        <v>52</v>
      </c>
      <c r="O403" s="16">
        <v>6</v>
      </c>
      <c r="P403" s="16" t="s">
        <v>163</v>
      </c>
      <c r="Q403" s="16">
        <v>194</v>
      </c>
      <c r="R403" s="16" t="s">
        <v>54</v>
      </c>
      <c r="S403" s="16" t="s">
        <v>134</v>
      </c>
      <c r="T403" s="16" t="s">
        <v>135</v>
      </c>
      <c r="U403" s="16" t="s">
        <v>94</v>
      </c>
      <c r="V403" s="16" t="s">
        <v>58</v>
      </c>
      <c r="W403" s="16" t="s">
        <v>95</v>
      </c>
      <c r="X403" s="16" t="b">
        <v>0</v>
      </c>
      <c r="Y403" s="16" t="b">
        <v>0</v>
      </c>
      <c r="Z403" s="16" t="e">
        <v>#N/A</v>
      </c>
      <c r="AA403" s="16">
        <v>0</v>
      </c>
      <c r="AB403" s="16">
        <v>0</v>
      </c>
      <c r="AC403" s="16" t="s">
        <v>424</v>
      </c>
      <c r="AD403" s="16" t="s">
        <v>455</v>
      </c>
      <c r="AE403" s="16" t="s">
        <v>456</v>
      </c>
      <c r="AF403" s="16" t="s">
        <v>435</v>
      </c>
      <c r="AG403" s="16" t="s">
        <v>9</v>
      </c>
      <c r="AH403" s="16" t="b">
        <v>0</v>
      </c>
      <c r="AI403" s="16" t="s">
        <v>60</v>
      </c>
      <c r="AJ403" s="16" t="s">
        <v>436</v>
      </c>
      <c r="AK403" s="16" t="s">
        <v>147</v>
      </c>
      <c r="AL403" s="16" t="s">
        <v>457</v>
      </c>
      <c r="AM403" s="16" t="s">
        <v>64</v>
      </c>
      <c r="AN403" s="19" t="e">
        <v>#N/A</v>
      </c>
      <c r="AO403" t="str">
        <f>RIGHT('CMO Input'!$T403,(LEN('CMO Input'!$T403)-FIND(" ",'CMO Input'!$T403,1)))</f>
        <v>6-7”</v>
      </c>
      <c r="AP403">
        <f>'CMO Input'!$O403</f>
        <v>6</v>
      </c>
      <c r="AR403" t="str">
        <f>Table2[[#This Row],[Policy / Non Policy]]</f>
        <v>Policy</v>
      </c>
      <c r="AS403" t="str">
        <f>'CMO Input'!$U403</f>
        <v>Tier 1</v>
      </c>
      <c r="AT403" t="str">
        <f>'CMO Input'!$P403</f>
        <v>SI</v>
      </c>
      <c r="AU403" t="str" cm="1">
        <f t="array" ref="AU4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03" s="8" t="str">
        <f>TEXT('CMO Input'!$D403,"MMM-YY")</f>
        <v>April</v>
      </c>
    </row>
    <row r="404" spans="1:48" x14ac:dyDescent="0.25">
      <c r="A404" s="14">
        <v>510941808</v>
      </c>
      <c r="B404" s="12" t="s">
        <v>180</v>
      </c>
      <c r="C404" s="12" t="s">
        <v>424</v>
      </c>
      <c r="D404" s="12" t="s">
        <v>45</v>
      </c>
      <c r="E404" s="13">
        <v>5</v>
      </c>
      <c r="F404" s="12" t="s">
        <v>46</v>
      </c>
      <c r="G404" s="13" t="s">
        <v>431</v>
      </c>
      <c r="H404" s="12" t="s">
        <v>438</v>
      </c>
      <c r="I404" s="12" t="s">
        <v>433</v>
      </c>
      <c r="J404" s="12" t="s">
        <v>434</v>
      </c>
      <c r="K404" s="14">
        <v>510941808</v>
      </c>
      <c r="L404" s="12" t="s">
        <v>116</v>
      </c>
      <c r="M404" s="12">
        <v>17.899999999999999</v>
      </c>
      <c r="N404" s="12" t="s">
        <v>52</v>
      </c>
      <c r="O404" s="12">
        <v>8</v>
      </c>
      <c r="P404" s="12" t="s">
        <v>53</v>
      </c>
      <c r="Q404" s="12">
        <v>50</v>
      </c>
      <c r="R404" s="12" t="s">
        <v>54</v>
      </c>
      <c r="S404" s="12" t="s">
        <v>92</v>
      </c>
      <c r="T404" s="12" t="s">
        <v>93</v>
      </c>
      <c r="U404" s="12" t="s">
        <v>94</v>
      </c>
      <c r="V404" s="12" t="s">
        <v>58</v>
      </c>
      <c r="W404" s="12" t="s">
        <v>95</v>
      </c>
      <c r="X404" s="12" t="b">
        <v>0</v>
      </c>
      <c r="Y404" s="12" t="b">
        <v>0</v>
      </c>
      <c r="Z404" s="12" t="e">
        <v>#N/A</v>
      </c>
      <c r="AA404" s="12">
        <v>0.89500000000000002</v>
      </c>
      <c r="AB404" s="12">
        <v>0</v>
      </c>
      <c r="AC404" s="12" t="s">
        <v>424</v>
      </c>
      <c r="AD404" s="12" t="s">
        <v>433</v>
      </c>
      <c r="AE404" s="12" t="s">
        <v>434</v>
      </c>
      <c r="AF404" s="12" t="s">
        <v>435</v>
      </c>
      <c r="AG404" s="12" t="s">
        <v>9</v>
      </c>
      <c r="AH404" s="12" t="b">
        <v>0</v>
      </c>
      <c r="AI404" s="12" t="s">
        <v>60</v>
      </c>
      <c r="AJ404" s="12" t="s">
        <v>436</v>
      </c>
      <c r="AK404" s="12" t="s">
        <v>147</v>
      </c>
      <c r="AL404" s="12" t="s">
        <v>437</v>
      </c>
      <c r="AM404" s="12" t="s">
        <v>64</v>
      </c>
      <c r="AN404" s="15" t="e">
        <v>#N/A</v>
      </c>
      <c r="AO404" t="str">
        <f>RIGHT('CMO Input'!$T404,(LEN('CMO Input'!$T404)-FIND(" ",'CMO Input'!$T404,1)))</f>
        <v>8”</v>
      </c>
      <c r="AP404">
        <f>'CMO Input'!$O404</f>
        <v>8</v>
      </c>
      <c r="AR404" t="str">
        <f>Table2[[#This Row],[Policy / Non Policy]]</f>
        <v>Policy</v>
      </c>
      <c r="AS404" t="str">
        <f>'CMO Input'!$U404</f>
        <v>Tier 1</v>
      </c>
      <c r="AT404" t="str">
        <f>'CMO Input'!$P404</f>
        <v>CI</v>
      </c>
      <c r="AU404" t="str" cm="1">
        <f t="array" ref="AU4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04" s="8" t="str">
        <f>TEXT('CMO Input'!$D404,"MMM-YY")</f>
        <v>April</v>
      </c>
    </row>
    <row r="405" spans="1:48" x14ac:dyDescent="0.25">
      <c r="A405" s="18">
        <v>510903848</v>
      </c>
      <c r="B405" s="16" t="s">
        <v>180</v>
      </c>
      <c r="C405" s="16" t="s">
        <v>424</v>
      </c>
      <c r="D405" s="16" t="s">
        <v>45</v>
      </c>
      <c r="E405" s="17">
        <v>5</v>
      </c>
      <c r="F405" s="16" t="s">
        <v>46</v>
      </c>
      <c r="G405" s="17" t="s">
        <v>431</v>
      </c>
      <c r="H405" s="16" t="s">
        <v>438</v>
      </c>
      <c r="I405" s="16" t="s">
        <v>439</v>
      </c>
      <c r="J405" s="16" t="s">
        <v>440</v>
      </c>
      <c r="K405" s="18">
        <v>510903848</v>
      </c>
      <c r="L405" s="16" t="s">
        <v>116</v>
      </c>
      <c r="M405" s="16">
        <v>27.2</v>
      </c>
      <c r="N405" s="16" t="s">
        <v>52</v>
      </c>
      <c r="O405" s="16">
        <v>4</v>
      </c>
      <c r="P405" s="16" t="s">
        <v>53</v>
      </c>
      <c r="Q405" s="16">
        <v>125</v>
      </c>
      <c r="R405" s="16" t="s">
        <v>54</v>
      </c>
      <c r="S405" s="16" t="s">
        <v>117</v>
      </c>
      <c r="T405" s="16" t="s">
        <v>118</v>
      </c>
      <c r="U405" s="16" t="s">
        <v>94</v>
      </c>
      <c r="V405" s="16" t="s">
        <v>58</v>
      </c>
      <c r="W405" s="16" t="s">
        <v>95</v>
      </c>
      <c r="X405" s="16" t="b">
        <v>0</v>
      </c>
      <c r="Y405" s="16" t="b">
        <v>0</v>
      </c>
      <c r="Z405" s="16" t="e">
        <v>#N/A</v>
      </c>
      <c r="AA405" s="16">
        <v>3.4</v>
      </c>
      <c r="AB405" s="16">
        <v>0</v>
      </c>
      <c r="AC405" s="16" t="s">
        <v>424</v>
      </c>
      <c r="AD405" s="16" t="s">
        <v>439</v>
      </c>
      <c r="AE405" s="16" t="s">
        <v>440</v>
      </c>
      <c r="AF405" s="16" t="s">
        <v>435</v>
      </c>
      <c r="AG405" s="16" t="s">
        <v>9</v>
      </c>
      <c r="AH405" s="16" t="b">
        <v>0</v>
      </c>
      <c r="AI405" s="16" t="s">
        <v>60</v>
      </c>
      <c r="AJ405" s="16" t="s">
        <v>436</v>
      </c>
      <c r="AK405" s="16" t="s">
        <v>147</v>
      </c>
      <c r="AL405" s="16" t="s">
        <v>441</v>
      </c>
      <c r="AM405" s="16" t="s">
        <v>64</v>
      </c>
      <c r="AN405" s="19" t="e">
        <v>#N/A</v>
      </c>
      <c r="AO405" t="str">
        <f>RIGHT('CMO Input'!$T405,(LEN('CMO Input'!$T405)-FIND(" ",'CMO Input'!$T405,1)))</f>
        <v>4-5”</v>
      </c>
      <c r="AP405">
        <f>'CMO Input'!$O405</f>
        <v>4</v>
      </c>
      <c r="AR405" t="str">
        <f>Table2[[#This Row],[Policy / Non Policy]]</f>
        <v>Policy</v>
      </c>
      <c r="AS405" t="str">
        <f>'CMO Input'!$U405</f>
        <v>Tier 1</v>
      </c>
      <c r="AT405" t="str">
        <f>'CMO Input'!$P405</f>
        <v>CI</v>
      </c>
      <c r="AU405" t="str" cm="1">
        <f t="array" ref="AU4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05" s="8" t="str">
        <f>TEXT('CMO Input'!$D405,"MMM-YY")</f>
        <v>April</v>
      </c>
    </row>
    <row r="406" spans="1:48" x14ac:dyDescent="0.25">
      <c r="A406" s="14">
        <v>510800768</v>
      </c>
      <c r="B406" s="12" t="s">
        <v>180</v>
      </c>
      <c r="C406" s="12" t="s">
        <v>424</v>
      </c>
      <c r="D406" s="12" t="s">
        <v>45</v>
      </c>
      <c r="E406" s="13">
        <v>5</v>
      </c>
      <c r="F406" s="12" t="s">
        <v>46</v>
      </c>
      <c r="G406" s="13" t="s">
        <v>442</v>
      </c>
      <c r="H406" s="12" t="s">
        <v>443</v>
      </c>
      <c r="I406" s="12" t="s">
        <v>444</v>
      </c>
      <c r="J406" s="12" t="s">
        <v>504</v>
      </c>
      <c r="K406" s="14">
        <v>510800768</v>
      </c>
      <c r="L406" s="12" t="s">
        <v>131</v>
      </c>
      <c r="M406" s="12">
        <v>0</v>
      </c>
      <c r="N406" s="12" t="s">
        <v>132</v>
      </c>
      <c r="O406" s="12">
        <v>6</v>
      </c>
      <c r="P406" s="12" t="s">
        <v>133</v>
      </c>
      <c r="Q406" s="12">
        <v>42</v>
      </c>
      <c r="R406" s="12" t="s">
        <v>54</v>
      </c>
      <c r="S406" s="12" t="s">
        <v>134</v>
      </c>
      <c r="T406" s="12" t="s">
        <v>135</v>
      </c>
      <c r="U406" s="12" t="s">
        <v>94</v>
      </c>
      <c r="V406" s="12" t="s">
        <v>136</v>
      </c>
      <c r="W406" s="12" t="s">
        <v>137</v>
      </c>
      <c r="X406" s="12" t="b">
        <v>0</v>
      </c>
      <c r="Y406" s="12" t="b">
        <v>0</v>
      </c>
      <c r="Z406" s="12" t="e">
        <v>#N/A</v>
      </c>
      <c r="AA406" s="12">
        <v>0</v>
      </c>
      <c r="AB406" s="12">
        <v>0</v>
      </c>
      <c r="AC406" s="12" t="s">
        <v>424</v>
      </c>
      <c r="AD406" s="12" t="s">
        <v>444</v>
      </c>
      <c r="AE406" s="12" t="s">
        <v>504</v>
      </c>
      <c r="AF406" s="12" t="s">
        <v>446</v>
      </c>
      <c r="AG406" s="12" t="s">
        <v>9</v>
      </c>
      <c r="AH406" s="12" t="b">
        <v>0</v>
      </c>
      <c r="AI406" s="12" t="s">
        <v>60</v>
      </c>
      <c r="AJ406" s="12" t="s">
        <v>103</v>
      </c>
      <c r="AK406" s="12" t="s">
        <v>140</v>
      </c>
      <c r="AL406" s="12" t="s">
        <v>447</v>
      </c>
      <c r="AM406" s="12" t="s">
        <v>64</v>
      </c>
      <c r="AN406" s="15" t="e">
        <v>#N/A</v>
      </c>
      <c r="AO406" t="str">
        <f>RIGHT('CMO Input'!$T406,(LEN('CMO Input'!$T406)-FIND(" ",'CMO Input'!$T406,1)))</f>
        <v>6-7”</v>
      </c>
      <c r="AP406">
        <f>'CMO Input'!$O406</f>
        <v>6</v>
      </c>
      <c r="AR406" t="str">
        <f>Table2[[#This Row],[Policy / Non Policy]]</f>
        <v>Non Policy</v>
      </c>
      <c r="AS406" t="str">
        <f>'CMO Input'!$U406</f>
        <v>Tier 1</v>
      </c>
      <c r="AT406" t="str">
        <f>'CMO Input'!$P406</f>
        <v>ST</v>
      </c>
      <c r="AU406" t="str" cm="1">
        <f t="array" ref="AU4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406" s="8" t="str">
        <f>TEXT('CMO Input'!$D406,"MMM-YY")</f>
        <v>April</v>
      </c>
    </row>
    <row r="407" spans="1:48" x14ac:dyDescent="0.25">
      <c r="A407" s="18">
        <v>635775873</v>
      </c>
      <c r="B407" s="16" t="s">
        <v>180</v>
      </c>
      <c r="C407" s="16" t="s">
        <v>424</v>
      </c>
      <c r="D407" s="16" t="s">
        <v>45</v>
      </c>
      <c r="E407" s="17">
        <v>5</v>
      </c>
      <c r="F407" s="16" t="s">
        <v>46</v>
      </c>
      <c r="G407" s="17" t="s">
        <v>442</v>
      </c>
      <c r="H407" s="16" t="s">
        <v>443</v>
      </c>
      <c r="I407" s="16" t="s">
        <v>444</v>
      </c>
      <c r="J407" s="16" t="s">
        <v>504</v>
      </c>
      <c r="K407" s="18">
        <v>635775873</v>
      </c>
      <c r="L407" s="16" t="s">
        <v>131</v>
      </c>
      <c r="M407" s="16">
        <v>0</v>
      </c>
      <c r="N407" s="16" t="s">
        <v>132</v>
      </c>
      <c r="O407" s="16">
        <v>6</v>
      </c>
      <c r="P407" s="16" t="s">
        <v>133</v>
      </c>
      <c r="Q407" s="16">
        <v>4.4000000000000004</v>
      </c>
      <c r="R407" s="16" t="s">
        <v>54</v>
      </c>
      <c r="S407" s="16" t="s">
        <v>134</v>
      </c>
      <c r="T407" s="16" t="s">
        <v>135</v>
      </c>
      <c r="U407" s="16" t="s">
        <v>94</v>
      </c>
      <c r="V407" s="16" t="s">
        <v>136</v>
      </c>
      <c r="W407" s="16" t="s">
        <v>137</v>
      </c>
      <c r="X407" s="16" t="b">
        <v>0</v>
      </c>
      <c r="Y407" s="16" t="b">
        <v>0</v>
      </c>
      <c r="Z407" s="16" t="e">
        <v>#N/A</v>
      </c>
      <c r="AA407" s="16">
        <v>0</v>
      </c>
      <c r="AB407" s="16">
        <v>0</v>
      </c>
      <c r="AC407" s="16" t="s">
        <v>424</v>
      </c>
      <c r="AD407" s="16" t="s">
        <v>444</v>
      </c>
      <c r="AE407" s="16" t="s">
        <v>504</v>
      </c>
      <c r="AF407" s="16" t="s">
        <v>446</v>
      </c>
      <c r="AG407" s="16" t="s">
        <v>9</v>
      </c>
      <c r="AH407" s="16" t="b">
        <v>0</v>
      </c>
      <c r="AI407" s="16" t="s">
        <v>60</v>
      </c>
      <c r="AJ407" s="16" t="s">
        <v>103</v>
      </c>
      <c r="AK407" s="16" t="s">
        <v>140</v>
      </c>
      <c r="AL407" s="16" t="s">
        <v>447</v>
      </c>
      <c r="AM407" s="16" t="s">
        <v>64</v>
      </c>
      <c r="AN407" s="19" t="e">
        <v>#N/A</v>
      </c>
      <c r="AO407" t="str">
        <f>RIGHT('CMO Input'!$T407,(LEN('CMO Input'!$T407)-FIND(" ",'CMO Input'!$T407,1)))</f>
        <v>6-7”</v>
      </c>
      <c r="AP407">
        <f>'CMO Input'!$O407</f>
        <v>6</v>
      </c>
      <c r="AR407" t="str">
        <f>Table2[[#This Row],[Policy / Non Policy]]</f>
        <v>Non Policy</v>
      </c>
      <c r="AS407" t="str">
        <f>'CMO Input'!$U407</f>
        <v>Tier 1</v>
      </c>
      <c r="AT407" t="str">
        <f>'CMO Input'!$P407</f>
        <v>ST</v>
      </c>
      <c r="AU407" t="str" cm="1">
        <f t="array" ref="AU4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407" s="8" t="str">
        <f>TEXT('CMO Input'!$D407,"MMM-YY")</f>
        <v>April</v>
      </c>
    </row>
    <row r="408" spans="1:48" x14ac:dyDescent="0.25">
      <c r="A408" s="14">
        <v>510861167</v>
      </c>
      <c r="B408" s="12" t="s">
        <v>180</v>
      </c>
      <c r="C408" s="12" t="s">
        <v>424</v>
      </c>
      <c r="D408" s="12" t="s">
        <v>45</v>
      </c>
      <c r="E408" s="13">
        <v>5</v>
      </c>
      <c r="F408" s="12" t="s">
        <v>46</v>
      </c>
      <c r="G408" s="13" t="s">
        <v>442</v>
      </c>
      <c r="H408" s="12" t="s">
        <v>443</v>
      </c>
      <c r="I408" s="12" t="s">
        <v>444</v>
      </c>
      <c r="J408" s="12" t="s">
        <v>505</v>
      </c>
      <c r="K408" s="14">
        <v>510861167</v>
      </c>
      <c r="L408" s="12" t="s">
        <v>131</v>
      </c>
      <c r="M408" s="12">
        <v>0</v>
      </c>
      <c r="N408" s="12" t="s">
        <v>132</v>
      </c>
      <c r="O408" s="12">
        <v>6</v>
      </c>
      <c r="P408" s="12" t="s">
        <v>133</v>
      </c>
      <c r="Q408" s="12">
        <v>90.9</v>
      </c>
      <c r="R408" s="12" t="s">
        <v>54</v>
      </c>
      <c r="S408" s="12" t="s">
        <v>134</v>
      </c>
      <c r="T408" s="12" t="s">
        <v>135</v>
      </c>
      <c r="U408" s="12" t="s">
        <v>94</v>
      </c>
      <c r="V408" s="12" t="s">
        <v>136</v>
      </c>
      <c r="W408" s="12" t="s">
        <v>137</v>
      </c>
      <c r="X408" s="12" t="b">
        <v>0</v>
      </c>
      <c r="Y408" s="12" t="b">
        <v>0</v>
      </c>
      <c r="Z408" s="12" t="e">
        <v>#N/A</v>
      </c>
      <c r="AA408" s="12">
        <v>0</v>
      </c>
      <c r="AB408" s="12">
        <v>0</v>
      </c>
      <c r="AC408" s="12" t="s">
        <v>424</v>
      </c>
      <c r="AD408" s="12" t="s">
        <v>444</v>
      </c>
      <c r="AE408" s="12" t="s">
        <v>505</v>
      </c>
      <c r="AF408" s="12" t="s">
        <v>446</v>
      </c>
      <c r="AG408" s="12" t="s">
        <v>9</v>
      </c>
      <c r="AH408" s="12" t="b">
        <v>0</v>
      </c>
      <c r="AI408" s="12" t="s">
        <v>60</v>
      </c>
      <c r="AJ408" s="12" t="s">
        <v>103</v>
      </c>
      <c r="AK408" s="12" t="s">
        <v>90</v>
      </c>
      <c r="AL408" s="12" t="s">
        <v>447</v>
      </c>
      <c r="AM408" s="12" t="s">
        <v>64</v>
      </c>
      <c r="AN408" s="15" t="e">
        <v>#N/A</v>
      </c>
      <c r="AO408" t="str">
        <f>RIGHT('CMO Input'!$T408,(LEN('CMO Input'!$T408)-FIND(" ",'CMO Input'!$T408,1)))</f>
        <v>6-7”</v>
      </c>
      <c r="AP408">
        <f>'CMO Input'!$O408</f>
        <v>6</v>
      </c>
      <c r="AR408" t="str">
        <f>Table2[[#This Row],[Policy / Non Policy]]</f>
        <v>Non Policy</v>
      </c>
      <c r="AS408" t="str">
        <f>'CMO Input'!$U408</f>
        <v>Tier 1</v>
      </c>
      <c r="AT408" t="str">
        <f>'CMO Input'!$P408</f>
        <v>ST</v>
      </c>
      <c r="AU408" t="str" cm="1">
        <f t="array" ref="AU4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408" s="8" t="str">
        <f>TEXT('CMO Input'!$D408,"MMM-YY")</f>
        <v>April</v>
      </c>
    </row>
    <row r="409" spans="1:48" x14ac:dyDescent="0.25">
      <c r="A409" s="18">
        <v>510921484</v>
      </c>
      <c r="B409" s="16" t="s">
        <v>180</v>
      </c>
      <c r="C409" s="16" t="s">
        <v>424</v>
      </c>
      <c r="D409" s="16" t="s">
        <v>45</v>
      </c>
      <c r="E409" s="17">
        <v>5</v>
      </c>
      <c r="F409" s="16" t="s">
        <v>46</v>
      </c>
      <c r="G409" s="17" t="s">
        <v>442</v>
      </c>
      <c r="H409" s="16" t="s">
        <v>443</v>
      </c>
      <c r="I409" s="16" t="s">
        <v>444</v>
      </c>
      <c r="J409" s="16" t="s">
        <v>445</v>
      </c>
      <c r="K409" s="18">
        <v>510921484</v>
      </c>
      <c r="L409" s="16" t="s">
        <v>116</v>
      </c>
      <c r="M409" s="16">
        <v>26.2</v>
      </c>
      <c r="N409" s="16" t="s">
        <v>52</v>
      </c>
      <c r="O409" s="16">
        <v>4</v>
      </c>
      <c r="P409" s="16" t="s">
        <v>163</v>
      </c>
      <c r="Q409" s="16">
        <v>12.2</v>
      </c>
      <c r="R409" s="16" t="s">
        <v>54</v>
      </c>
      <c r="S409" s="16" t="s">
        <v>117</v>
      </c>
      <c r="T409" s="16" t="s">
        <v>118</v>
      </c>
      <c r="U409" s="16" t="s">
        <v>94</v>
      </c>
      <c r="V409" s="16" t="s">
        <v>58</v>
      </c>
      <c r="W409" s="16" t="s">
        <v>95</v>
      </c>
      <c r="X409" s="16" t="b">
        <v>0</v>
      </c>
      <c r="Y409" s="16" t="b">
        <v>0</v>
      </c>
      <c r="Z409" s="16" t="e">
        <v>#N/A</v>
      </c>
      <c r="AA409" s="16">
        <v>0.31963999999999998</v>
      </c>
      <c r="AB409" s="16">
        <v>0</v>
      </c>
      <c r="AC409" s="16" t="s">
        <v>424</v>
      </c>
      <c r="AD409" s="16" t="s">
        <v>444</v>
      </c>
      <c r="AE409" s="16" t="s">
        <v>445</v>
      </c>
      <c r="AF409" s="16" t="s">
        <v>446</v>
      </c>
      <c r="AG409" s="16" t="s">
        <v>9</v>
      </c>
      <c r="AH409" s="16" t="b">
        <v>0</v>
      </c>
      <c r="AI409" s="16" t="s">
        <v>60</v>
      </c>
      <c r="AJ409" s="16" t="s">
        <v>103</v>
      </c>
      <c r="AK409" s="16" t="s">
        <v>147</v>
      </c>
      <c r="AL409" s="16" t="s">
        <v>447</v>
      </c>
      <c r="AM409" s="16" t="s">
        <v>64</v>
      </c>
      <c r="AN409" s="19" t="e">
        <v>#N/A</v>
      </c>
      <c r="AO409" t="str">
        <f>RIGHT('CMO Input'!$T409,(LEN('CMO Input'!$T409)-FIND(" ",'CMO Input'!$T409,1)))</f>
        <v>4-5”</v>
      </c>
      <c r="AP409">
        <f>'CMO Input'!$O409</f>
        <v>4</v>
      </c>
      <c r="AR409" t="str">
        <f>Table2[[#This Row],[Policy / Non Policy]]</f>
        <v>Policy</v>
      </c>
      <c r="AS409" t="str">
        <f>'CMO Input'!$U409</f>
        <v>Tier 1</v>
      </c>
      <c r="AT409" t="str">
        <f>'CMO Input'!$P409</f>
        <v>SI</v>
      </c>
      <c r="AU409" t="str" cm="1">
        <f t="array" ref="AU4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09" s="8" t="str">
        <f>TEXT('CMO Input'!$D409,"MMM-YY")</f>
        <v>April</v>
      </c>
    </row>
    <row r="410" spans="1:48" x14ac:dyDescent="0.25">
      <c r="A410" s="14">
        <v>510855142</v>
      </c>
      <c r="B410" s="12" t="s">
        <v>180</v>
      </c>
      <c r="C410" s="12" t="s">
        <v>424</v>
      </c>
      <c r="D410" s="12" t="s">
        <v>45</v>
      </c>
      <c r="E410" s="13">
        <v>5</v>
      </c>
      <c r="F410" s="12" t="s">
        <v>46</v>
      </c>
      <c r="G410" s="13" t="s">
        <v>442</v>
      </c>
      <c r="H410" s="12" t="s">
        <v>486</v>
      </c>
      <c r="I410" s="12" t="s">
        <v>506</v>
      </c>
      <c r="J410" s="12" t="s">
        <v>507</v>
      </c>
      <c r="K410" s="14">
        <v>510855142</v>
      </c>
      <c r="L410" s="12" t="s">
        <v>90</v>
      </c>
      <c r="M410" s="12">
        <v>2</v>
      </c>
      <c r="N410" s="12" t="s">
        <v>52</v>
      </c>
      <c r="O410" s="12">
        <v>4</v>
      </c>
      <c r="P410" s="12" t="s">
        <v>91</v>
      </c>
      <c r="Q410" s="12">
        <v>46</v>
      </c>
      <c r="R410" s="12" t="s">
        <v>54</v>
      </c>
      <c r="S410" s="12" t="s">
        <v>117</v>
      </c>
      <c r="T410" s="12" t="s">
        <v>118</v>
      </c>
      <c r="U410" s="12" t="s">
        <v>94</v>
      </c>
      <c r="V410" s="12" t="s">
        <v>58</v>
      </c>
      <c r="W410" s="12" t="s">
        <v>95</v>
      </c>
      <c r="X410" s="12" t="b">
        <v>0</v>
      </c>
      <c r="Y410" s="12" t="b">
        <v>0</v>
      </c>
      <c r="Z410" s="12" t="e">
        <v>#N/A</v>
      </c>
      <c r="AA410" s="12">
        <v>9.1999999999999998E-2</v>
      </c>
      <c r="AB410" s="12">
        <v>0</v>
      </c>
      <c r="AC410" s="12" t="s">
        <v>424</v>
      </c>
      <c r="AD410" s="12" t="s">
        <v>506</v>
      </c>
      <c r="AE410" s="12" t="s">
        <v>507</v>
      </c>
      <c r="AF410" s="12" t="s">
        <v>489</v>
      </c>
      <c r="AG410" s="12" t="s">
        <v>9</v>
      </c>
      <c r="AH410" s="12" t="b">
        <v>0</v>
      </c>
      <c r="AI410" s="12" t="s">
        <v>39</v>
      </c>
      <c r="AJ410" s="12" t="s">
        <v>103</v>
      </c>
      <c r="AK410" s="12" t="s">
        <v>90</v>
      </c>
      <c r="AL410" s="12" t="s">
        <v>508</v>
      </c>
      <c r="AM410" s="12" t="s">
        <v>64</v>
      </c>
      <c r="AN410" s="15" t="e">
        <v>#N/A</v>
      </c>
      <c r="AO410" t="str">
        <f>RIGHT('CMO Input'!$T410,(LEN('CMO Input'!$T410)-FIND(" ",'CMO Input'!$T410,1)))</f>
        <v>4-5”</v>
      </c>
      <c r="AP410">
        <f>'CMO Input'!$O410</f>
        <v>4</v>
      </c>
      <c r="AR410" t="str">
        <f>Table2[[#This Row],[Policy / Non Policy]]</f>
        <v>Policy</v>
      </c>
      <c r="AS410" t="str">
        <f>'CMO Input'!$U410</f>
        <v>Tier 1</v>
      </c>
      <c r="AT410" t="str">
        <f>'CMO Input'!$P410</f>
        <v>DI</v>
      </c>
      <c r="AU410" t="str" cm="1">
        <f t="array" ref="AU4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0" s="8" t="str">
        <f>TEXT('CMO Input'!$D410,"MMM-YY")</f>
        <v>April</v>
      </c>
    </row>
    <row r="411" spans="1:48" x14ac:dyDescent="0.25">
      <c r="A411" s="18">
        <v>510937479</v>
      </c>
      <c r="B411" s="16" t="s">
        <v>180</v>
      </c>
      <c r="C411" s="16" t="s">
        <v>424</v>
      </c>
      <c r="D411" s="16" t="s">
        <v>45</v>
      </c>
      <c r="E411" s="17">
        <v>5</v>
      </c>
      <c r="F411" s="16" t="s">
        <v>46</v>
      </c>
      <c r="G411" s="17" t="s">
        <v>442</v>
      </c>
      <c r="H411" s="16" t="s">
        <v>486</v>
      </c>
      <c r="I411" s="16" t="s">
        <v>487</v>
      </c>
      <c r="J411" s="16" t="s">
        <v>509</v>
      </c>
      <c r="K411" s="18">
        <v>510937479</v>
      </c>
      <c r="L411" s="16" t="s">
        <v>116</v>
      </c>
      <c r="M411" s="16">
        <v>29.5</v>
      </c>
      <c r="N411" s="16" t="s">
        <v>52</v>
      </c>
      <c r="O411" s="16">
        <v>4</v>
      </c>
      <c r="P411" s="16" t="s">
        <v>163</v>
      </c>
      <c r="Q411" s="16">
        <v>177</v>
      </c>
      <c r="R411" s="16" t="s">
        <v>54</v>
      </c>
      <c r="S411" s="16" t="s">
        <v>117</v>
      </c>
      <c r="T411" s="16" t="s">
        <v>118</v>
      </c>
      <c r="U411" s="16" t="s">
        <v>94</v>
      </c>
      <c r="V411" s="16" t="s">
        <v>58</v>
      </c>
      <c r="W411" s="16" t="s">
        <v>95</v>
      </c>
      <c r="X411" s="16" t="b">
        <v>0</v>
      </c>
      <c r="Y411" s="16" t="b">
        <v>0</v>
      </c>
      <c r="Z411" s="16" t="e">
        <v>#N/A</v>
      </c>
      <c r="AA411" s="16">
        <v>5.2214999999999998</v>
      </c>
      <c r="AB411" s="16">
        <v>0</v>
      </c>
      <c r="AC411" s="16" t="s">
        <v>424</v>
      </c>
      <c r="AD411" s="16" t="s">
        <v>487</v>
      </c>
      <c r="AE411" s="16" t="s">
        <v>509</v>
      </c>
      <c r="AF411" s="16" t="s">
        <v>489</v>
      </c>
      <c r="AG411" s="16" t="s">
        <v>9</v>
      </c>
      <c r="AH411" s="16" t="b">
        <v>0</v>
      </c>
      <c r="AI411" s="16" t="s">
        <v>60</v>
      </c>
      <c r="AJ411" s="16" t="s">
        <v>103</v>
      </c>
      <c r="AK411" s="16" t="s">
        <v>147</v>
      </c>
      <c r="AL411" s="16" t="s">
        <v>490</v>
      </c>
      <c r="AM411" s="16" t="s">
        <v>64</v>
      </c>
      <c r="AN411" s="19" t="e">
        <v>#N/A</v>
      </c>
      <c r="AO411" t="str">
        <f>RIGHT('CMO Input'!$T411,(LEN('CMO Input'!$T411)-FIND(" ",'CMO Input'!$T411,1)))</f>
        <v>4-5”</v>
      </c>
      <c r="AP411">
        <f>'CMO Input'!$O411</f>
        <v>4</v>
      </c>
      <c r="AR411" t="str">
        <f>Table2[[#This Row],[Policy / Non Policy]]</f>
        <v>Policy</v>
      </c>
      <c r="AS411" t="str">
        <f>'CMO Input'!$U411</f>
        <v>Tier 1</v>
      </c>
      <c r="AT411" t="str">
        <f>'CMO Input'!$P411</f>
        <v>SI</v>
      </c>
      <c r="AU411" t="str" cm="1">
        <f t="array" ref="AU4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1" s="8" t="str">
        <f>TEXT('CMO Input'!$D411,"MMM-YY")</f>
        <v>April</v>
      </c>
    </row>
    <row r="412" spans="1:48" x14ac:dyDescent="0.25">
      <c r="A412" s="14">
        <v>220001728165</v>
      </c>
      <c r="B412" s="12" t="s">
        <v>180</v>
      </c>
      <c r="C412" s="12" t="s">
        <v>424</v>
      </c>
      <c r="D412" s="12" t="s">
        <v>45</v>
      </c>
      <c r="E412" s="13">
        <v>5</v>
      </c>
      <c r="F412" s="12" t="s">
        <v>46</v>
      </c>
      <c r="G412" s="13" t="s">
        <v>442</v>
      </c>
      <c r="H412" s="12" t="s">
        <v>464</v>
      </c>
      <c r="I412" s="12" t="s">
        <v>470</v>
      </c>
      <c r="J412" s="12" t="s">
        <v>471</v>
      </c>
      <c r="K412" s="14">
        <v>220001728165</v>
      </c>
      <c r="L412" s="12" t="s">
        <v>116</v>
      </c>
      <c r="M412" s="12">
        <v>0</v>
      </c>
      <c r="N412" s="12" t="s">
        <v>52</v>
      </c>
      <c r="O412" s="12">
        <v>8</v>
      </c>
      <c r="P412" s="12" t="s">
        <v>53</v>
      </c>
      <c r="Q412" s="12">
        <v>63</v>
      </c>
      <c r="R412" s="12" t="s">
        <v>54</v>
      </c>
      <c r="S412" s="12" t="s">
        <v>92</v>
      </c>
      <c r="T412" s="12" t="s">
        <v>93</v>
      </c>
      <c r="U412" s="12" t="s">
        <v>94</v>
      </c>
      <c r="V412" s="12" t="s">
        <v>58</v>
      </c>
      <c r="W412" s="12" t="s">
        <v>95</v>
      </c>
      <c r="X412" s="12" t="b">
        <v>0</v>
      </c>
      <c r="Y412" s="12" t="b">
        <v>0</v>
      </c>
      <c r="Z412" s="12" t="e">
        <v>#N/A</v>
      </c>
      <c r="AA412" s="12">
        <v>0</v>
      </c>
      <c r="AB412" s="12">
        <v>0</v>
      </c>
      <c r="AC412" s="12" t="s">
        <v>424</v>
      </c>
      <c r="AD412" s="12" t="s">
        <v>470</v>
      </c>
      <c r="AE412" s="12" t="s">
        <v>471</v>
      </c>
      <c r="AF412" s="12" t="s">
        <v>468</v>
      </c>
      <c r="AG412" s="12" t="s">
        <v>9</v>
      </c>
      <c r="AH412" s="12" t="b">
        <v>0</v>
      </c>
      <c r="AI412" s="12" t="s">
        <v>60</v>
      </c>
      <c r="AJ412" s="12" t="s">
        <v>103</v>
      </c>
      <c r="AK412" s="12" t="s">
        <v>147</v>
      </c>
      <c r="AL412" s="12" t="s">
        <v>472</v>
      </c>
      <c r="AM412" s="12" t="s">
        <v>64</v>
      </c>
      <c r="AN412" s="15" t="e">
        <v>#N/A</v>
      </c>
      <c r="AO412" t="str">
        <f>RIGHT('CMO Input'!$T412,(LEN('CMO Input'!$T412)-FIND(" ",'CMO Input'!$T412,1)))</f>
        <v>8”</v>
      </c>
      <c r="AP412">
        <f>'CMO Input'!$O412</f>
        <v>8</v>
      </c>
      <c r="AR412" t="str">
        <f>Table2[[#This Row],[Policy / Non Policy]]</f>
        <v>Policy</v>
      </c>
      <c r="AS412" t="str">
        <f>'CMO Input'!$U412</f>
        <v>Tier 1</v>
      </c>
      <c r="AT412" t="str">
        <f>'CMO Input'!$P412</f>
        <v>CI</v>
      </c>
      <c r="AU412" t="str" cm="1">
        <f t="array" ref="AU4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12" s="8" t="str">
        <f>TEXT('CMO Input'!$D412,"MMM-YY")</f>
        <v>April</v>
      </c>
    </row>
    <row r="413" spans="1:48" x14ac:dyDescent="0.25">
      <c r="A413" s="18">
        <v>510837493</v>
      </c>
      <c r="B413" s="16" t="s">
        <v>180</v>
      </c>
      <c r="C413" s="16" t="s">
        <v>424</v>
      </c>
      <c r="D413" s="16" t="s">
        <v>45</v>
      </c>
      <c r="E413" s="17">
        <v>5</v>
      </c>
      <c r="F413" s="16" t="s">
        <v>46</v>
      </c>
      <c r="G413" s="17" t="s">
        <v>425</v>
      </c>
      <c r="H413" s="16" t="s">
        <v>458</v>
      </c>
      <c r="I413" s="16" t="s">
        <v>510</v>
      </c>
      <c r="J413" s="16" t="s">
        <v>511</v>
      </c>
      <c r="K413" s="18">
        <v>510837493</v>
      </c>
      <c r="L413" s="16" t="s">
        <v>116</v>
      </c>
      <c r="M413" s="16">
        <v>0.3</v>
      </c>
      <c r="N413" s="16" t="s">
        <v>52</v>
      </c>
      <c r="O413" s="16">
        <v>4</v>
      </c>
      <c r="P413" s="16" t="s">
        <v>91</v>
      </c>
      <c r="Q413" s="16">
        <v>34</v>
      </c>
      <c r="R413" s="16" t="s">
        <v>54</v>
      </c>
      <c r="S413" s="16" t="s">
        <v>117</v>
      </c>
      <c r="T413" s="16" t="s">
        <v>118</v>
      </c>
      <c r="U413" s="16" t="s">
        <v>94</v>
      </c>
      <c r="V413" s="16" t="s">
        <v>58</v>
      </c>
      <c r="W413" s="16" t="s">
        <v>95</v>
      </c>
      <c r="X413" s="16" t="b">
        <v>0</v>
      </c>
      <c r="Y413" s="16" t="b">
        <v>0</v>
      </c>
      <c r="Z413" s="16" t="e">
        <v>#N/A</v>
      </c>
      <c r="AA413" s="16">
        <v>1.0199999999999999E-2</v>
      </c>
      <c r="AB413" s="16">
        <v>0</v>
      </c>
      <c r="AC413" s="16" t="s">
        <v>424</v>
      </c>
      <c r="AD413" s="16" t="s">
        <v>510</v>
      </c>
      <c r="AE413" s="16" t="s">
        <v>511</v>
      </c>
      <c r="AF413" s="16" t="s">
        <v>461</v>
      </c>
      <c r="AG413" s="16" t="s">
        <v>9</v>
      </c>
      <c r="AH413" s="16" t="b">
        <v>0</v>
      </c>
      <c r="AI413" s="16" t="s">
        <v>60</v>
      </c>
      <c r="AJ413" s="16" t="s">
        <v>103</v>
      </c>
      <c r="AK413" s="16" t="s">
        <v>147</v>
      </c>
      <c r="AL413" s="16" t="s">
        <v>512</v>
      </c>
      <c r="AM413" s="16" t="s">
        <v>64</v>
      </c>
      <c r="AN413" s="19" t="e">
        <v>#N/A</v>
      </c>
      <c r="AO413" t="str">
        <f>RIGHT('CMO Input'!$T413,(LEN('CMO Input'!$T413)-FIND(" ",'CMO Input'!$T413,1)))</f>
        <v>4-5”</v>
      </c>
      <c r="AP413">
        <f>'CMO Input'!$O413</f>
        <v>4</v>
      </c>
      <c r="AR413" t="str">
        <f>Table2[[#This Row],[Policy / Non Policy]]</f>
        <v>Policy</v>
      </c>
      <c r="AS413" t="str">
        <f>'CMO Input'!$U413</f>
        <v>Tier 1</v>
      </c>
      <c r="AT413" t="str">
        <f>'CMO Input'!$P413</f>
        <v>DI</v>
      </c>
      <c r="AU413" t="str" cm="1">
        <f t="array" ref="AU4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3" s="8" t="str">
        <f>TEXT('CMO Input'!$D413,"MMM-YY")</f>
        <v>April</v>
      </c>
    </row>
    <row r="414" spans="1:48" x14ac:dyDescent="0.25">
      <c r="A414" s="14">
        <v>510837494</v>
      </c>
      <c r="B414" s="12" t="s">
        <v>180</v>
      </c>
      <c r="C414" s="12" t="s">
        <v>424</v>
      </c>
      <c r="D414" s="12" t="s">
        <v>45</v>
      </c>
      <c r="E414" s="13">
        <v>5</v>
      </c>
      <c r="F414" s="12" t="s">
        <v>46</v>
      </c>
      <c r="G414" s="13" t="s">
        <v>425</v>
      </c>
      <c r="H414" s="12" t="s">
        <v>458</v>
      </c>
      <c r="I414" s="12" t="s">
        <v>510</v>
      </c>
      <c r="J414" s="12" t="s">
        <v>513</v>
      </c>
      <c r="K414" s="14">
        <v>510837494</v>
      </c>
      <c r="L414" s="12" t="s">
        <v>116</v>
      </c>
      <c r="M414" s="12">
        <v>0.2</v>
      </c>
      <c r="N414" s="12" t="s">
        <v>52</v>
      </c>
      <c r="O414" s="12">
        <v>4</v>
      </c>
      <c r="P414" s="12" t="s">
        <v>91</v>
      </c>
      <c r="Q414" s="12">
        <v>81</v>
      </c>
      <c r="R414" s="12" t="s">
        <v>54</v>
      </c>
      <c r="S414" s="12" t="s">
        <v>117</v>
      </c>
      <c r="T414" s="12" t="s">
        <v>118</v>
      </c>
      <c r="U414" s="12" t="s">
        <v>94</v>
      </c>
      <c r="V414" s="12" t="s">
        <v>58</v>
      </c>
      <c r="W414" s="12" t="s">
        <v>95</v>
      </c>
      <c r="X414" s="12" t="b">
        <v>0</v>
      </c>
      <c r="Y414" s="12" t="b">
        <v>0</v>
      </c>
      <c r="Z414" s="12" t="e">
        <v>#N/A</v>
      </c>
      <c r="AA414" s="12">
        <v>1.6199999999999999E-2</v>
      </c>
      <c r="AB414" s="12">
        <v>0</v>
      </c>
      <c r="AC414" s="12" t="s">
        <v>424</v>
      </c>
      <c r="AD414" s="12" t="s">
        <v>510</v>
      </c>
      <c r="AE414" s="12" t="s">
        <v>513</v>
      </c>
      <c r="AF414" s="12" t="s">
        <v>461</v>
      </c>
      <c r="AG414" s="12" t="s">
        <v>9</v>
      </c>
      <c r="AH414" s="12" t="b">
        <v>0</v>
      </c>
      <c r="AI414" s="12" t="s">
        <v>60</v>
      </c>
      <c r="AJ414" s="12" t="s">
        <v>103</v>
      </c>
      <c r="AK414" s="12" t="s">
        <v>147</v>
      </c>
      <c r="AL414" s="12" t="s">
        <v>512</v>
      </c>
      <c r="AM414" s="12" t="s">
        <v>64</v>
      </c>
      <c r="AN414" s="15" t="e">
        <v>#N/A</v>
      </c>
      <c r="AO414" t="str">
        <f>RIGHT('CMO Input'!$T414,(LEN('CMO Input'!$T414)-FIND(" ",'CMO Input'!$T414,1)))</f>
        <v>4-5”</v>
      </c>
      <c r="AP414">
        <f>'CMO Input'!$O414</f>
        <v>4</v>
      </c>
      <c r="AR414" t="str">
        <f>Table2[[#This Row],[Policy / Non Policy]]</f>
        <v>Policy</v>
      </c>
      <c r="AS414" t="str">
        <f>'CMO Input'!$U414</f>
        <v>Tier 1</v>
      </c>
      <c r="AT414" t="str">
        <f>'CMO Input'!$P414</f>
        <v>DI</v>
      </c>
      <c r="AU414" t="str" cm="1">
        <f t="array" ref="AU4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4" s="8" t="str">
        <f>TEXT('CMO Input'!$D414,"MMM-YY")</f>
        <v>April</v>
      </c>
    </row>
    <row r="415" spans="1:48" x14ac:dyDescent="0.25">
      <c r="A415" s="18">
        <v>510852318</v>
      </c>
      <c r="B415" s="16" t="s">
        <v>180</v>
      </c>
      <c r="C415" s="16" t="s">
        <v>424</v>
      </c>
      <c r="D415" s="16" t="s">
        <v>45</v>
      </c>
      <c r="E415" s="17">
        <v>5</v>
      </c>
      <c r="F415" s="16" t="s">
        <v>46</v>
      </c>
      <c r="G415" s="17" t="s">
        <v>425</v>
      </c>
      <c r="H415" s="16" t="s">
        <v>458</v>
      </c>
      <c r="I415" s="16" t="s">
        <v>514</v>
      </c>
      <c r="J415" s="16" t="s">
        <v>515</v>
      </c>
      <c r="K415" s="18">
        <v>510852318</v>
      </c>
      <c r="L415" s="16" t="s">
        <v>131</v>
      </c>
      <c r="M415" s="16">
        <v>0</v>
      </c>
      <c r="N415" s="16" t="s">
        <v>132</v>
      </c>
      <c r="O415" s="16">
        <v>4</v>
      </c>
      <c r="P415" s="16" t="s">
        <v>133</v>
      </c>
      <c r="Q415" s="16">
        <v>100</v>
      </c>
      <c r="R415" s="16" t="s">
        <v>54</v>
      </c>
      <c r="S415" s="16" t="s">
        <v>117</v>
      </c>
      <c r="T415" s="16" t="s">
        <v>118</v>
      </c>
      <c r="U415" s="16" t="s">
        <v>94</v>
      </c>
      <c r="V415" s="16" t="s">
        <v>136</v>
      </c>
      <c r="W415" s="16" t="s">
        <v>137</v>
      </c>
      <c r="X415" s="16" t="b">
        <v>0</v>
      </c>
      <c r="Y415" s="16" t="b">
        <v>0</v>
      </c>
      <c r="Z415" s="16" t="e">
        <v>#N/A</v>
      </c>
      <c r="AA415" s="16">
        <v>0</v>
      </c>
      <c r="AB415" s="16">
        <v>0</v>
      </c>
      <c r="AC415" s="16" t="s">
        <v>424</v>
      </c>
      <c r="AD415" s="16" t="s">
        <v>514</v>
      </c>
      <c r="AE415" s="16" t="s">
        <v>515</v>
      </c>
      <c r="AF415" s="16" t="s">
        <v>461</v>
      </c>
      <c r="AG415" s="16" t="s">
        <v>9</v>
      </c>
      <c r="AH415" s="16" t="b">
        <v>0</v>
      </c>
      <c r="AI415" s="16" t="s">
        <v>60</v>
      </c>
      <c r="AJ415" s="16" t="s">
        <v>103</v>
      </c>
      <c r="AK415" s="16" t="s">
        <v>90</v>
      </c>
      <c r="AL415" s="16" t="s">
        <v>516</v>
      </c>
      <c r="AM415" s="16" t="s">
        <v>64</v>
      </c>
      <c r="AN415" s="19" t="e">
        <v>#N/A</v>
      </c>
      <c r="AO415" t="str">
        <f>RIGHT('CMO Input'!$T415,(LEN('CMO Input'!$T415)-FIND(" ",'CMO Input'!$T415,1)))</f>
        <v>4-5”</v>
      </c>
      <c r="AP415">
        <f>'CMO Input'!$O415</f>
        <v>4</v>
      </c>
      <c r="AR415" t="str">
        <f>Table2[[#This Row],[Policy / Non Policy]]</f>
        <v>Non Policy</v>
      </c>
      <c r="AS415" t="str">
        <f>'CMO Input'!$U415</f>
        <v>Tier 1</v>
      </c>
      <c r="AT415" t="str">
        <f>'CMO Input'!$P415</f>
        <v>ST</v>
      </c>
      <c r="AU415" t="str" cm="1">
        <f t="array" ref="AU4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15" s="8" t="str">
        <f>TEXT('CMO Input'!$D415,"MMM-YY")</f>
        <v>April</v>
      </c>
    </row>
    <row r="416" spans="1:48" x14ac:dyDescent="0.25">
      <c r="A416" s="14">
        <v>510801485</v>
      </c>
      <c r="B416" s="12" t="s">
        <v>180</v>
      </c>
      <c r="C416" s="12" t="s">
        <v>424</v>
      </c>
      <c r="D416" s="12" t="s">
        <v>45</v>
      </c>
      <c r="E416" s="13">
        <v>5</v>
      </c>
      <c r="F416" s="12" t="s">
        <v>46</v>
      </c>
      <c r="G416" s="13" t="s">
        <v>425</v>
      </c>
      <c r="H416" s="12" t="s">
        <v>476</v>
      </c>
      <c r="I416" s="12" t="s">
        <v>477</v>
      </c>
      <c r="J416" s="12" t="s">
        <v>478</v>
      </c>
      <c r="K416" s="14">
        <v>510801485</v>
      </c>
      <c r="L416" s="12" t="s">
        <v>116</v>
      </c>
      <c r="M416" s="12">
        <v>0.5</v>
      </c>
      <c r="N416" s="12" t="s">
        <v>52</v>
      </c>
      <c r="O416" s="12">
        <v>6</v>
      </c>
      <c r="P416" s="12" t="s">
        <v>91</v>
      </c>
      <c r="Q416" s="12">
        <v>154</v>
      </c>
      <c r="R416" s="12" t="s">
        <v>54</v>
      </c>
      <c r="S416" s="12" t="s">
        <v>134</v>
      </c>
      <c r="T416" s="12" t="s">
        <v>135</v>
      </c>
      <c r="U416" s="12" t="s">
        <v>94</v>
      </c>
      <c r="V416" s="12" t="s">
        <v>58</v>
      </c>
      <c r="W416" s="12" t="s">
        <v>95</v>
      </c>
      <c r="X416" s="12" t="b">
        <v>0</v>
      </c>
      <c r="Y416" s="12" t="b">
        <v>0</v>
      </c>
      <c r="Z416" s="12" t="e">
        <v>#N/A</v>
      </c>
      <c r="AA416" s="12">
        <v>7.6999999999999999E-2</v>
      </c>
      <c r="AB416" s="12">
        <v>0</v>
      </c>
      <c r="AC416" s="12" t="s">
        <v>424</v>
      </c>
      <c r="AD416" s="12" t="s">
        <v>477</v>
      </c>
      <c r="AE416" s="12" t="s">
        <v>478</v>
      </c>
      <c r="AF416" s="12" t="s">
        <v>479</v>
      </c>
      <c r="AG416" s="12" t="s">
        <v>9</v>
      </c>
      <c r="AH416" s="12" t="b">
        <v>0</v>
      </c>
      <c r="AI416" s="12" t="s">
        <v>60</v>
      </c>
      <c r="AJ416" s="12" t="s">
        <v>10</v>
      </c>
      <c r="AK416" s="12" t="s">
        <v>147</v>
      </c>
      <c r="AL416" s="12" t="s">
        <v>480</v>
      </c>
      <c r="AM416" s="12" t="s">
        <v>64</v>
      </c>
      <c r="AN416" s="15" t="e">
        <v>#N/A</v>
      </c>
      <c r="AO416" t="str">
        <f>RIGHT('CMO Input'!$T416,(LEN('CMO Input'!$T416)-FIND(" ",'CMO Input'!$T416,1)))</f>
        <v>6-7”</v>
      </c>
      <c r="AP416">
        <f>'CMO Input'!$O416</f>
        <v>6</v>
      </c>
      <c r="AR416" t="str">
        <f>Table2[[#This Row],[Policy / Non Policy]]</f>
        <v>Policy</v>
      </c>
      <c r="AS416" t="str">
        <f>'CMO Input'!$U416</f>
        <v>Tier 1</v>
      </c>
      <c r="AT416" t="str">
        <f>'CMO Input'!$P416</f>
        <v>DI</v>
      </c>
      <c r="AU416" t="str" cm="1">
        <f t="array" ref="AU4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16" s="8" t="str">
        <f>TEXT('CMO Input'!$D416,"MMM-YY")</f>
        <v>April</v>
      </c>
    </row>
    <row r="417" spans="1:48" x14ac:dyDescent="0.25">
      <c r="A417" s="18">
        <v>510822885</v>
      </c>
      <c r="B417" s="16" t="s">
        <v>180</v>
      </c>
      <c r="C417" s="16" t="s">
        <v>424</v>
      </c>
      <c r="D417" s="16" t="s">
        <v>45</v>
      </c>
      <c r="E417" s="17">
        <v>5</v>
      </c>
      <c r="F417" s="16" t="s">
        <v>46</v>
      </c>
      <c r="G417" s="17" t="s">
        <v>425</v>
      </c>
      <c r="H417" s="16" t="s">
        <v>426</v>
      </c>
      <c r="I417" s="16" t="s">
        <v>449</v>
      </c>
      <c r="J417" s="16" t="s">
        <v>452</v>
      </c>
      <c r="K417" s="18">
        <v>510822885</v>
      </c>
      <c r="L417" s="16" t="s">
        <v>116</v>
      </c>
      <c r="M417" s="16">
        <v>24</v>
      </c>
      <c r="N417" s="16" t="s">
        <v>52</v>
      </c>
      <c r="O417" s="16">
        <v>4</v>
      </c>
      <c r="P417" s="16" t="s">
        <v>163</v>
      </c>
      <c r="Q417" s="16">
        <v>6</v>
      </c>
      <c r="R417" s="16" t="s">
        <v>54</v>
      </c>
      <c r="S417" s="16" t="s">
        <v>117</v>
      </c>
      <c r="T417" s="16" t="s">
        <v>118</v>
      </c>
      <c r="U417" s="16" t="s">
        <v>94</v>
      </c>
      <c r="V417" s="16" t="s">
        <v>58</v>
      </c>
      <c r="W417" s="16" t="s">
        <v>95</v>
      </c>
      <c r="X417" s="16" t="b">
        <v>0</v>
      </c>
      <c r="Y417" s="16" t="b">
        <v>0</v>
      </c>
      <c r="Z417" s="16" t="e">
        <v>#N/A</v>
      </c>
      <c r="AA417" s="16">
        <v>0.14400000000000002</v>
      </c>
      <c r="AB417" s="16">
        <v>0</v>
      </c>
      <c r="AC417" s="16" t="s">
        <v>424</v>
      </c>
      <c r="AD417" s="16" t="s">
        <v>449</v>
      </c>
      <c r="AE417" s="16" t="s">
        <v>452</v>
      </c>
      <c r="AF417" s="16" t="s">
        <v>429</v>
      </c>
      <c r="AG417" s="16" t="s">
        <v>9</v>
      </c>
      <c r="AH417" s="16" t="b">
        <v>0</v>
      </c>
      <c r="AI417" s="16" t="s">
        <v>60</v>
      </c>
      <c r="AJ417" s="16" t="s">
        <v>10</v>
      </c>
      <c r="AK417" s="16" t="s">
        <v>147</v>
      </c>
      <c r="AL417" s="16" t="s">
        <v>451</v>
      </c>
      <c r="AM417" s="16" t="s">
        <v>64</v>
      </c>
      <c r="AN417" s="19" t="e">
        <v>#N/A</v>
      </c>
      <c r="AO417" t="str">
        <f>RIGHT('CMO Input'!$T417,(LEN('CMO Input'!$T417)-FIND(" ",'CMO Input'!$T417,1)))</f>
        <v>4-5”</v>
      </c>
      <c r="AP417">
        <f>'CMO Input'!$O417</f>
        <v>4</v>
      </c>
      <c r="AR417" t="str">
        <f>Table2[[#This Row],[Policy / Non Policy]]</f>
        <v>Policy</v>
      </c>
      <c r="AS417" t="str">
        <f>'CMO Input'!$U417</f>
        <v>Tier 1</v>
      </c>
      <c r="AT417" t="str">
        <f>'CMO Input'!$P417</f>
        <v>SI</v>
      </c>
      <c r="AU417" t="str" cm="1">
        <f t="array" ref="AU4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7" s="8" t="str">
        <f>TEXT('CMO Input'!$D417,"MMM-YY")</f>
        <v>April</v>
      </c>
    </row>
    <row r="418" spans="1:48" x14ac:dyDescent="0.25">
      <c r="A418" s="14">
        <v>510845007</v>
      </c>
      <c r="B418" s="12" t="s">
        <v>180</v>
      </c>
      <c r="C418" s="12" t="s">
        <v>424</v>
      </c>
      <c r="D418" s="12" t="s">
        <v>45</v>
      </c>
      <c r="E418" s="13">
        <v>5</v>
      </c>
      <c r="F418" s="12" t="s">
        <v>46</v>
      </c>
      <c r="G418" s="13" t="s">
        <v>425</v>
      </c>
      <c r="H418" s="12" t="s">
        <v>426</v>
      </c>
      <c r="I418" s="12" t="s">
        <v>449</v>
      </c>
      <c r="J418" s="12" t="s">
        <v>452</v>
      </c>
      <c r="K418" s="14">
        <v>510845007</v>
      </c>
      <c r="L418" s="12" t="s">
        <v>116</v>
      </c>
      <c r="M418" s="12">
        <v>37.4</v>
      </c>
      <c r="N418" s="12" t="s">
        <v>52</v>
      </c>
      <c r="O418" s="12">
        <v>4</v>
      </c>
      <c r="P418" s="12" t="s">
        <v>163</v>
      </c>
      <c r="Q418" s="12">
        <v>133</v>
      </c>
      <c r="R418" s="12" t="s">
        <v>54</v>
      </c>
      <c r="S418" s="12" t="s">
        <v>117</v>
      </c>
      <c r="T418" s="12" t="s">
        <v>118</v>
      </c>
      <c r="U418" s="12" t="s">
        <v>94</v>
      </c>
      <c r="V418" s="12" t="s">
        <v>58</v>
      </c>
      <c r="W418" s="12" t="s">
        <v>95</v>
      </c>
      <c r="X418" s="12" t="b">
        <v>0</v>
      </c>
      <c r="Y418" s="12" t="b">
        <v>0</v>
      </c>
      <c r="Z418" s="12" t="e">
        <v>#N/A</v>
      </c>
      <c r="AA418" s="12">
        <v>4.9741999999999997</v>
      </c>
      <c r="AB418" s="12">
        <v>0</v>
      </c>
      <c r="AC418" s="12" t="s">
        <v>424</v>
      </c>
      <c r="AD418" s="12" t="s">
        <v>449</v>
      </c>
      <c r="AE418" s="12" t="s">
        <v>452</v>
      </c>
      <c r="AF418" s="12" t="s">
        <v>429</v>
      </c>
      <c r="AG418" s="12" t="s">
        <v>9</v>
      </c>
      <c r="AH418" s="12" t="b">
        <v>0</v>
      </c>
      <c r="AI418" s="12" t="s">
        <v>60</v>
      </c>
      <c r="AJ418" s="12" t="s">
        <v>10</v>
      </c>
      <c r="AK418" s="12" t="s">
        <v>147</v>
      </c>
      <c r="AL418" s="12" t="s">
        <v>451</v>
      </c>
      <c r="AM418" s="12" t="s">
        <v>64</v>
      </c>
      <c r="AN418" s="15" t="e">
        <v>#N/A</v>
      </c>
      <c r="AO418" t="str">
        <f>RIGHT('CMO Input'!$T418,(LEN('CMO Input'!$T418)-FIND(" ",'CMO Input'!$T418,1)))</f>
        <v>4-5”</v>
      </c>
      <c r="AP418">
        <f>'CMO Input'!$O418</f>
        <v>4</v>
      </c>
      <c r="AR418" t="str">
        <f>Table2[[#This Row],[Policy / Non Policy]]</f>
        <v>Policy</v>
      </c>
      <c r="AS418" t="str">
        <f>'CMO Input'!$U418</f>
        <v>Tier 1</v>
      </c>
      <c r="AT418" t="str">
        <f>'CMO Input'!$P418</f>
        <v>SI</v>
      </c>
      <c r="AU418" t="str" cm="1">
        <f t="array" ref="AU4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8" s="8" t="str">
        <f>TEXT('CMO Input'!$D418,"MMM-YY")</f>
        <v>April</v>
      </c>
    </row>
    <row r="419" spans="1:48" x14ac:dyDescent="0.25">
      <c r="A419" s="18">
        <v>510872365</v>
      </c>
      <c r="B419" s="16" t="s">
        <v>180</v>
      </c>
      <c r="C419" s="16" t="s">
        <v>424</v>
      </c>
      <c r="D419" s="16" t="s">
        <v>119</v>
      </c>
      <c r="E419" s="17">
        <v>6</v>
      </c>
      <c r="F419" s="16" t="s">
        <v>46</v>
      </c>
      <c r="G419" s="17" t="s">
        <v>431</v>
      </c>
      <c r="H419" s="16" t="s">
        <v>438</v>
      </c>
      <c r="I419" s="16" t="s">
        <v>517</v>
      </c>
      <c r="J419" s="16" t="s">
        <v>518</v>
      </c>
      <c r="K419" s="18">
        <v>510872365</v>
      </c>
      <c r="L419" s="16" t="s">
        <v>116</v>
      </c>
      <c r="M419" s="16">
        <v>17.600000000000001</v>
      </c>
      <c r="N419" s="16" t="s">
        <v>52</v>
      </c>
      <c r="O419" s="16">
        <v>4</v>
      </c>
      <c r="P419" s="16" t="s">
        <v>53</v>
      </c>
      <c r="Q419" s="16">
        <v>125.5</v>
      </c>
      <c r="R419" s="16" t="s">
        <v>54</v>
      </c>
      <c r="S419" s="16" t="s">
        <v>117</v>
      </c>
      <c r="T419" s="16" t="s">
        <v>118</v>
      </c>
      <c r="U419" s="16" t="s">
        <v>94</v>
      </c>
      <c r="V419" s="16" t="s">
        <v>58</v>
      </c>
      <c r="W419" s="16" t="s">
        <v>95</v>
      </c>
      <c r="X419" s="16" t="b">
        <v>0</v>
      </c>
      <c r="Y419" s="16" t="b">
        <v>0</v>
      </c>
      <c r="Z419" s="16" t="e">
        <v>#N/A</v>
      </c>
      <c r="AA419" s="16">
        <v>2.2088000000000001</v>
      </c>
      <c r="AB419" s="16">
        <v>0</v>
      </c>
      <c r="AC419" s="16" t="s">
        <v>424</v>
      </c>
      <c r="AD419" s="16" t="s">
        <v>517</v>
      </c>
      <c r="AE419" s="16" t="s">
        <v>518</v>
      </c>
      <c r="AF419" s="16" t="s">
        <v>435</v>
      </c>
      <c r="AG419" s="16" t="s">
        <v>9</v>
      </c>
      <c r="AH419" s="16" t="b">
        <v>0</v>
      </c>
      <c r="AI419" s="16" t="s">
        <v>60</v>
      </c>
      <c r="AJ419" s="16" t="s">
        <v>436</v>
      </c>
      <c r="AK419" s="16" t="s">
        <v>147</v>
      </c>
      <c r="AL419" s="16" t="s">
        <v>519</v>
      </c>
      <c r="AM419" s="16" t="s">
        <v>64</v>
      </c>
      <c r="AN419" s="19" t="e">
        <v>#N/A</v>
      </c>
      <c r="AO419" t="str">
        <f>RIGHT('CMO Input'!$T419,(LEN('CMO Input'!$T419)-FIND(" ",'CMO Input'!$T419,1)))</f>
        <v>4-5”</v>
      </c>
      <c r="AP419">
        <f>'CMO Input'!$O419</f>
        <v>4</v>
      </c>
      <c r="AR419" t="str">
        <f>Table2[[#This Row],[Policy / Non Policy]]</f>
        <v>Policy</v>
      </c>
      <c r="AS419" t="str">
        <f>'CMO Input'!$U419</f>
        <v>Tier 1</v>
      </c>
      <c r="AT419" t="str">
        <f>'CMO Input'!$P419</f>
        <v>CI</v>
      </c>
      <c r="AU419" t="str" cm="1">
        <f t="array" ref="AU4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19" s="8" t="str">
        <f>TEXT('CMO Input'!$D419,"MMM-YY")</f>
        <v>May</v>
      </c>
    </row>
    <row r="420" spans="1:48" x14ac:dyDescent="0.25">
      <c r="A420" s="14">
        <v>510959118</v>
      </c>
      <c r="B420" s="12" t="s">
        <v>180</v>
      </c>
      <c r="C420" s="12" t="s">
        <v>424</v>
      </c>
      <c r="D420" s="12" t="s">
        <v>119</v>
      </c>
      <c r="E420" s="13">
        <v>6</v>
      </c>
      <c r="F420" s="12" t="s">
        <v>46</v>
      </c>
      <c r="G420" s="13" t="s">
        <v>431</v>
      </c>
      <c r="H420" s="12" t="s">
        <v>312</v>
      </c>
      <c r="I420" s="12" t="s">
        <v>453</v>
      </c>
      <c r="J420" s="12" t="s">
        <v>454</v>
      </c>
      <c r="K420" s="14">
        <v>510959118</v>
      </c>
      <c r="L420" s="12" t="s">
        <v>116</v>
      </c>
      <c r="M420" s="12">
        <v>14.3</v>
      </c>
      <c r="N420" s="12" t="s">
        <v>52</v>
      </c>
      <c r="O420" s="12">
        <v>6</v>
      </c>
      <c r="P420" s="12" t="s">
        <v>53</v>
      </c>
      <c r="Q420" s="12">
        <v>95</v>
      </c>
      <c r="R420" s="12" t="s">
        <v>54</v>
      </c>
      <c r="S420" s="12" t="s">
        <v>134</v>
      </c>
      <c r="T420" s="12" t="s">
        <v>135</v>
      </c>
      <c r="U420" s="12" t="s">
        <v>94</v>
      </c>
      <c r="V420" s="12" t="s">
        <v>58</v>
      </c>
      <c r="W420" s="12" t="s">
        <v>95</v>
      </c>
      <c r="X420" s="12" t="b">
        <v>0</v>
      </c>
      <c r="Y420" s="12" t="b">
        <v>0</v>
      </c>
      <c r="Z420" s="12" t="e">
        <v>#N/A</v>
      </c>
      <c r="AA420" s="12">
        <v>1.3585</v>
      </c>
      <c r="AB420" s="12">
        <v>0</v>
      </c>
      <c r="AC420" s="12" t="s">
        <v>424</v>
      </c>
      <c r="AD420" s="12" t="s">
        <v>453</v>
      </c>
      <c r="AE420" s="12" t="s">
        <v>454</v>
      </c>
      <c r="AF420" s="12" t="s">
        <v>435</v>
      </c>
      <c r="AG420" s="12" t="s">
        <v>9</v>
      </c>
      <c r="AH420" s="12" t="b">
        <v>0</v>
      </c>
      <c r="AI420" s="12" t="s">
        <v>60</v>
      </c>
      <c r="AJ420" s="12" t="s">
        <v>436</v>
      </c>
      <c r="AK420" s="12" t="s">
        <v>147</v>
      </c>
      <c r="AL420" s="12" t="s">
        <v>334</v>
      </c>
      <c r="AM420" s="12" t="s">
        <v>64</v>
      </c>
      <c r="AN420" s="15" t="e">
        <v>#N/A</v>
      </c>
      <c r="AO420" t="str">
        <f>RIGHT('CMO Input'!$T420,(LEN('CMO Input'!$T420)-FIND(" ",'CMO Input'!$T420,1)))</f>
        <v>6-7”</v>
      </c>
      <c r="AP420">
        <f>'CMO Input'!$O420</f>
        <v>6</v>
      </c>
      <c r="AR420" t="str">
        <f>Table2[[#This Row],[Policy / Non Policy]]</f>
        <v>Policy</v>
      </c>
      <c r="AS420" t="str">
        <f>'CMO Input'!$U420</f>
        <v>Tier 1</v>
      </c>
      <c r="AT420" t="str">
        <f>'CMO Input'!$P420</f>
        <v>CI</v>
      </c>
      <c r="AU420" t="str" cm="1">
        <f t="array" ref="AU4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20" s="8" t="str">
        <f>TEXT('CMO Input'!$D420,"MMM-YY")</f>
        <v>May</v>
      </c>
    </row>
    <row r="421" spans="1:48" x14ac:dyDescent="0.25">
      <c r="A421" s="18">
        <v>220001472368</v>
      </c>
      <c r="B421" s="16" t="s">
        <v>180</v>
      </c>
      <c r="C421" s="16" t="s">
        <v>424</v>
      </c>
      <c r="D421" s="16" t="s">
        <v>119</v>
      </c>
      <c r="E421" s="17">
        <v>6</v>
      </c>
      <c r="F421" s="16" t="s">
        <v>46</v>
      </c>
      <c r="G421" s="17" t="s">
        <v>431</v>
      </c>
      <c r="H421" s="16" t="s">
        <v>312</v>
      </c>
      <c r="I421" s="16" t="s">
        <v>455</v>
      </c>
      <c r="J421" s="16" t="s">
        <v>456</v>
      </c>
      <c r="K421" s="18">
        <v>220001472368</v>
      </c>
      <c r="L421" s="16" t="s">
        <v>116</v>
      </c>
      <c r="M421" s="16">
        <v>0</v>
      </c>
      <c r="N421" s="16" t="s">
        <v>52</v>
      </c>
      <c r="O421" s="16">
        <v>6</v>
      </c>
      <c r="P421" s="16" t="s">
        <v>53</v>
      </c>
      <c r="Q421" s="16">
        <v>298</v>
      </c>
      <c r="R421" s="16" t="s">
        <v>54</v>
      </c>
      <c r="S421" s="16" t="s">
        <v>134</v>
      </c>
      <c r="T421" s="16" t="s">
        <v>135</v>
      </c>
      <c r="U421" s="16" t="s">
        <v>94</v>
      </c>
      <c r="V421" s="16" t="s">
        <v>58</v>
      </c>
      <c r="W421" s="16" t="s">
        <v>95</v>
      </c>
      <c r="X421" s="16" t="b">
        <v>0</v>
      </c>
      <c r="Y421" s="16" t="b">
        <v>0</v>
      </c>
      <c r="Z421" s="16" t="e">
        <v>#N/A</v>
      </c>
      <c r="AA421" s="16">
        <v>0</v>
      </c>
      <c r="AB421" s="16">
        <v>0</v>
      </c>
      <c r="AC421" s="16" t="s">
        <v>424</v>
      </c>
      <c r="AD421" s="16" t="s">
        <v>455</v>
      </c>
      <c r="AE421" s="16" t="s">
        <v>456</v>
      </c>
      <c r="AF421" s="16" t="s">
        <v>435</v>
      </c>
      <c r="AG421" s="16" t="s">
        <v>9</v>
      </c>
      <c r="AH421" s="16" t="b">
        <v>0</v>
      </c>
      <c r="AI421" s="16" t="s">
        <v>60</v>
      </c>
      <c r="AJ421" s="16" t="s">
        <v>436</v>
      </c>
      <c r="AK421" s="16" t="s">
        <v>147</v>
      </c>
      <c r="AL421" s="16" t="s">
        <v>457</v>
      </c>
      <c r="AM421" s="16" t="s">
        <v>64</v>
      </c>
      <c r="AN421" s="19" t="e">
        <v>#N/A</v>
      </c>
      <c r="AO421" t="str">
        <f>RIGHT('CMO Input'!$T421,(LEN('CMO Input'!$T421)-FIND(" ",'CMO Input'!$T421,1)))</f>
        <v>6-7”</v>
      </c>
      <c r="AP421">
        <f>'CMO Input'!$O421</f>
        <v>6</v>
      </c>
      <c r="AR421" t="str">
        <f>Table2[[#This Row],[Policy / Non Policy]]</f>
        <v>Policy</v>
      </c>
      <c r="AS421" t="str">
        <f>'CMO Input'!$U421</f>
        <v>Tier 1</v>
      </c>
      <c r="AT421" t="str">
        <f>'CMO Input'!$P421</f>
        <v>CI</v>
      </c>
      <c r="AU421" t="str" cm="1">
        <f t="array" ref="AU4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21" s="8" t="str">
        <f>TEXT('CMO Input'!$D421,"MMM-YY")</f>
        <v>May</v>
      </c>
    </row>
    <row r="422" spans="1:48" x14ac:dyDescent="0.25">
      <c r="A422" s="14">
        <v>510941808</v>
      </c>
      <c r="B422" s="12" t="s">
        <v>180</v>
      </c>
      <c r="C422" s="12" t="s">
        <v>424</v>
      </c>
      <c r="D422" s="12" t="s">
        <v>119</v>
      </c>
      <c r="E422" s="13">
        <v>6</v>
      </c>
      <c r="F422" s="12" t="s">
        <v>46</v>
      </c>
      <c r="G422" s="13" t="s">
        <v>431</v>
      </c>
      <c r="H422" s="12" t="s">
        <v>438</v>
      </c>
      <c r="I422" s="12" t="s">
        <v>433</v>
      </c>
      <c r="J422" s="12" t="s">
        <v>434</v>
      </c>
      <c r="K422" s="14">
        <v>510941808</v>
      </c>
      <c r="L422" s="12" t="s">
        <v>116</v>
      </c>
      <c r="M422" s="12">
        <v>17.899999999999999</v>
      </c>
      <c r="N422" s="12" t="s">
        <v>52</v>
      </c>
      <c r="O422" s="12">
        <v>6</v>
      </c>
      <c r="P422" s="12" t="s">
        <v>53</v>
      </c>
      <c r="Q422" s="12">
        <v>12</v>
      </c>
      <c r="R422" s="12" t="s">
        <v>54</v>
      </c>
      <c r="S422" s="12" t="s">
        <v>134</v>
      </c>
      <c r="T422" s="12" t="s">
        <v>135</v>
      </c>
      <c r="U422" s="12" t="s">
        <v>94</v>
      </c>
      <c r="V422" s="12" t="s">
        <v>58</v>
      </c>
      <c r="W422" s="12" t="s">
        <v>95</v>
      </c>
      <c r="X422" s="12" t="b">
        <v>0</v>
      </c>
      <c r="Y422" s="12" t="b">
        <v>0</v>
      </c>
      <c r="Z422" s="12" t="e">
        <v>#N/A</v>
      </c>
      <c r="AA422" s="12">
        <v>0.21479999999999999</v>
      </c>
      <c r="AB422" s="12">
        <v>0</v>
      </c>
      <c r="AC422" s="12" t="s">
        <v>424</v>
      </c>
      <c r="AD422" s="12" t="s">
        <v>433</v>
      </c>
      <c r="AE422" s="12" t="s">
        <v>434</v>
      </c>
      <c r="AF422" s="12" t="s">
        <v>435</v>
      </c>
      <c r="AG422" s="12" t="s">
        <v>9</v>
      </c>
      <c r="AH422" s="12" t="b">
        <v>0</v>
      </c>
      <c r="AI422" s="12" t="s">
        <v>60</v>
      </c>
      <c r="AJ422" s="12" t="s">
        <v>436</v>
      </c>
      <c r="AK422" s="12" t="s">
        <v>147</v>
      </c>
      <c r="AL422" s="12" t="s">
        <v>437</v>
      </c>
      <c r="AM422" s="12" t="s">
        <v>64</v>
      </c>
      <c r="AN422" s="15" t="e">
        <v>#N/A</v>
      </c>
      <c r="AO422" t="str">
        <f>RIGHT('CMO Input'!$T422,(LEN('CMO Input'!$T422)-FIND(" ",'CMO Input'!$T422,1)))</f>
        <v>6-7”</v>
      </c>
      <c r="AP422">
        <f>'CMO Input'!$O422</f>
        <v>6</v>
      </c>
      <c r="AR422" t="str">
        <f>Table2[[#This Row],[Policy / Non Policy]]</f>
        <v>Policy</v>
      </c>
      <c r="AS422" t="str">
        <f>'CMO Input'!$U422</f>
        <v>Tier 1</v>
      </c>
      <c r="AT422" t="str">
        <f>'CMO Input'!$P422</f>
        <v>CI</v>
      </c>
      <c r="AU422" t="str" cm="1">
        <f t="array" ref="AU4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22" s="8" t="str">
        <f>TEXT('CMO Input'!$D422,"MMM-YY")</f>
        <v>May</v>
      </c>
    </row>
    <row r="423" spans="1:48" x14ac:dyDescent="0.25">
      <c r="A423" s="18">
        <v>510941808</v>
      </c>
      <c r="B423" s="16" t="s">
        <v>180</v>
      </c>
      <c r="C423" s="16" t="s">
        <v>424</v>
      </c>
      <c r="D423" s="16" t="s">
        <v>119</v>
      </c>
      <c r="E423" s="17">
        <v>6</v>
      </c>
      <c r="F423" s="16" t="s">
        <v>46</v>
      </c>
      <c r="G423" s="17" t="s">
        <v>431</v>
      </c>
      <c r="H423" s="16" t="s">
        <v>438</v>
      </c>
      <c r="I423" s="16" t="s">
        <v>433</v>
      </c>
      <c r="J423" s="16" t="s">
        <v>434</v>
      </c>
      <c r="K423" s="18">
        <v>510941808</v>
      </c>
      <c r="L423" s="16" t="s">
        <v>116</v>
      </c>
      <c r="M423" s="16">
        <v>17.899999999999999</v>
      </c>
      <c r="N423" s="16" t="s">
        <v>52</v>
      </c>
      <c r="O423" s="16">
        <v>8</v>
      </c>
      <c r="P423" s="16" t="s">
        <v>53</v>
      </c>
      <c r="Q423" s="16">
        <v>33</v>
      </c>
      <c r="R423" s="16" t="s">
        <v>54</v>
      </c>
      <c r="S423" s="16" t="s">
        <v>92</v>
      </c>
      <c r="T423" s="16" t="s">
        <v>93</v>
      </c>
      <c r="U423" s="16" t="s">
        <v>94</v>
      </c>
      <c r="V423" s="16" t="s">
        <v>58</v>
      </c>
      <c r="W423" s="16" t="s">
        <v>95</v>
      </c>
      <c r="X423" s="16" t="b">
        <v>0</v>
      </c>
      <c r="Y423" s="16" t="b">
        <v>0</v>
      </c>
      <c r="Z423" s="16" t="e">
        <v>#N/A</v>
      </c>
      <c r="AA423" s="16">
        <v>0.5907</v>
      </c>
      <c r="AB423" s="16">
        <v>0</v>
      </c>
      <c r="AC423" s="16" t="s">
        <v>424</v>
      </c>
      <c r="AD423" s="16" t="s">
        <v>433</v>
      </c>
      <c r="AE423" s="16" t="s">
        <v>434</v>
      </c>
      <c r="AF423" s="16" t="s">
        <v>435</v>
      </c>
      <c r="AG423" s="16" t="s">
        <v>9</v>
      </c>
      <c r="AH423" s="16" t="b">
        <v>0</v>
      </c>
      <c r="AI423" s="16" t="s">
        <v>60</v>
      </c>
      <c r="AJ423" s="16" t="s">
        <v>436</v>
      </c>
      <c r="AK423" s="16" t="s">
        <v>147</v>
      </c>
      <c r="AL423" s="16" t="s">
        <v>437</v>
      </c>
      <c r="AM423" s="16" t="s">
        <v>64</v>
      </c>
      <c r="AN423" s="19" t="e">
        <v>#N/A</v>
      </c>
      <c r="AO423" t="str">
        <f>RIGHT('CMO Input'!$T423,(LEN('CMO Input'!$T423)-FIND(" ",'CMO Input'!$T423,1)))</f>
        <v>8”</v>
      </c>
      <c r="AP423">
        <f>'CMO Input'!$O423</f>
        <v>8</v>
      </c>
      <c r="AR423" t="str">
        <f>Table2[[#This Row],[Policy / Non Policy]]</f>
        <v>Policy</v>
      </c>
      <c r="AS423" t="str">
        <f>'CMO Input'!$U423</f>
        <v>Tier 1</v>
      </c>
      <c r="AT423" t="str">
        <f>'CMO Input'!$P423</f>
        <v>CI</v>
      </c>
      <c r="AU423" t="str" cm="1">
        <f t="array" ref="AU4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23" s="8" t="str">
        <f>TEXT('CMO Input'!$D423,"MMM-YY")</f>
        <v>May</v>
      </c>
    </row>
    <row r="424" spans="1:48" x14ac:dyDescent="0.25">
      <c r="A424" s="14">
        <v>510903848</v>
      </c>
      <c r="B424" s="12" t="s">
        <v>180</v>
      </c>
      <c r="C424" s="12" t="s">
        <v>424</v>
      </c>
      <c r="D424" s="12" t="s">
        <v>119</v>
      </c>
      <c r="E424" s="13">
        <v>6</v>
      </c>
      <c r="F424" s="12" t="s">
        <v>46</v>
      </c>
      <c r="G424" s="13" t="s">
        <v>431</v>
      </c>
      <c r="H424" s="12" t="s">
        <v>438</v>
      </c>
      <c r="I424" s="12" t="s">
        <v>439</v>
      </c>
      <c r="J424" s="12" t="s">
        <v>440</v>
      </c>
      <c r="K424" s="14">
        <v>510903848</v>
      </c>
      <c r="L424" s="12" t="s">
        <v>116</v>
      </c>
      <c r="M424" s="12">
        <v>27.2</v>
      </c>
      <c r="N424" s="12" t="s">
        <v>52</v>
      </c>
      <c r="O424" s="12">
        <v>4</v>
      </c>
      <c r="P424" s="12" t="s">
        <v>53</v>
      </c>
      <c r="Q424" s="12">
        <v>130</v>
      </c>
      <c r="R424" s="12" t="s">
        <v>54</v>
      </c>
      <c r="S424" s="12" t="s">
        <v>117</v>
      </c>
      <c r="T424" s="12" t="s">
        <v>118</v>
      </c>
      <c r="U424" s="12" t="s">
        <v>94</v>
      </c>
      <c r="V424" s="12" t="s">
        <v>58</v>
      </c>
      <c r="W424" s="12" t="s">
        <v>95</v>
      </c>
      <c r="X424" s="12" t="b">
        <v>0</v>
      </c>
      <c r="Y424" s="12" t="b">
        <v>0</v>
      </c>
      <c r="Z424" s="12" t="e">
        <v>#N/A</v>
      </c>
      <c r="AA424" s="12">
        <v>3.5359999999999996</v>
      </c>
      <c r="AB424" s="12">
        <v>0</v>
      </c>
      <c r="AC424" s="12" t="s">
        <v>424</v>
      </c>
      <c r="AD424" s="12" t="s">
        <v>439</v>
      </c>
      <c r="AE424" s="12" t="s">
        <v>440</v>
      </c>
      <c r="AF424" s="12" t="s">
        <v>435</v>
      </c>
      <c r="AG424" s="12" t="s">
        <v>9</v>
      </c>
      <c r="AH424" s="12" t="b">
        <v>0</v>
      </c>
      <c r="AI424" s="12" t="s">
        <v>60</v>
      </c>
      <c r="AJ424" s="12" t="s">
        <v>436</v>
      </c>
      <c r="AK424" s="12" t="s">
        <v>147</v>
      </c>
      <c r="AL424" s="12" t="s">
        <v>441</v>
      </c>
      <c r="AM424" s="12" t="s">
        <v>64</v>
      </c>
      <c r="AN424" s="15" t="e">
        <v>#N/A</v>
      </c>
      <c r="AO424" t="str">
        <f>RIGHT('CMO Input'!$T424,(LEN('CMO Input'!$T424)-FIND(" ",'CMO Input'!$T424,1)))</f>
        <v>4-5”</v>
      </c>
      <c r="AP424">
        <f>'CMO Input'!$O424</f>
        <v>4</v>
      </c>
      <c r="AR424" t="str">
        <f>Table2[[#This Row],[Policy / Non Policy]]</f>
        <v>Policy</v>
      </c>
      <c r="AS424" t="str">
        <f>'CMO Input'!$U424</f>
        <v>Tier 1</v>
      </c>
      <c r="AT424" t="str">
        <f>'CMO Input'!$P424</f>
        <v>CI</v>
      </c>
      <c r="AU424" t="str" cm="1">
        <f t="array" ref="AU4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24" s="8" t="str">
        <f>TEXT('CMO Input'!$D424,"MMM-YY")</f>
        <v>May</v>
      </c>
    </row>
    <row r="425" spans="1:48" x14ac:dyDescent="0.25">
      <c r="A425" s="18">
        <v>510961721</v>
      </c>
      <c r="B425" s="16" t="s">
        <v>180</v>
      </c>
      <c r="C425" s="16" t="s">
        <v>424</v>
      </c>
      <c r="D425" s="16" t="s">
        <v>119</v>
      </c>
      <c r="E425" s="17">
        <v>6</v>
      </c>
      <c r="F425" s="16" t="s">
        <v>46</v>
      </c>
      <c r="G425" s="17" t="s">
        <v>442</v>
      </c>
      <c r="H425" s="16" t="s">
        <v>443</v>
      </c>
      <c r="I425" s="16" t="s">
        <v>473</v>
      </c>
      <c r="J425" s="16" t="s">
        <v>474</v>
      </c>
      <c r="K425" s="18">
        <v>510961721</v>
      </c>
      <c r="L425" s="16" t="s">
        <v>116</v>
      </c>
      <c r="M425" s="16">
        <v>1.3</v>
      </c>
      <c r="N425" s="16" t="s">
        <v>52</v>
      </c>
      <c r="O425" s="16">
        <v>100</v>
      </c>
      <c r="P425" s="16" t="s">
        <v>91</v>
      </c>
      <c r="Q425" s="16">
        <v>62.5</v>
      </c>
      <c r="R425" s="16" t="s">
        <v>220</v>
      </c>
      <c r="S425" s="16" t="s">
        <v>221</v>
      </c>
      <c r="T425" s="16" t="s">
        <v>118</v>
      </c>
      <c r="U425" s="16" t="s">
        <v>94</v>
      </c>
      <c r="V425" s="16" t="s">
        <v>58</v>
      </c>
      <c r="W425" s="16" t="s">
        <v>95</v>
      </c>
      <c r="X425" s="16" t="b">
        <v>0</v>
      </c>
      <c r="Y425" s="16" t="b">
        <v>0</v>
      </c>
      <c r="Z425" s="16" t="e">
        <v>#N/A</v>
      </c>
      <c r="AA425" s="16">
        <v>8.1250000000000003E-2</v>
      </c>
      <c r="AB425" s="16">
        <v>0</v>
      </c>
      <c r="AC425" s="16" t="s">
        <v>424</v>
      </c>
      <c r="AD425" s="16" t="s">
        <v>473</v>
      </c>
      <c r="AE425" s="16" t="s">
        <v>474</v>
      </c>
      <c r="AF425" s="16" t="s">
        <v>446</v>
      </c>
      <c r="AG425" s="16" t="s">
        <v>9</v>
      </c>
      <c r="AH425" s="16" t="b">
        <v>0</v>
      </c>
      <c r="AI425" s="16" t="s">
        <v>60</v>
      </c>
      <c r="AJ425" s="16" t="s">
        <v>103</v>
      </c>
      <c r="AK425" s="16" t="s">
        <v>147</v>
      </c>
      <c r="AL425" s="16" t="s">
        <v>475</v>
      </c>
      <c r="AM425" s="16" t="s">
        <v>64</v>
      </c>
      <c r="AN425" s="19" t="e">
        <v>#N/A</v>
      </c>
      <c r="AO425" t="str">
        <f>RIGHT('CMO Input'!$T425,(LEN('CMO Input'!$T425)-FIND(" ",'CMO Input'!$T425,1)))</f>
        <v>4-5”</v>
      </c>
      <c r="AP425">
        <f>'CMO Input'!$O425</f>
        <v>100</v>
      </c>
      <c r="AR425" t="str">
        <f>Table2[[#This Row],[Policy / Non Policy]]</f>
        <v>Policy</v>
      </c>
      <c r="AS425" t="str">
        <f>'CMO Input'!$U425</f>
        <v>Tier 1</v>
      </c>
      <c r="AT425" t="str">
        <f>'CMO Input'!$P425</f>
        <v>DI</v>
      </c>
      <c r="AU425" t="str" cm="1">
        <f t="array" ref="AU4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25" s="8" t="str">
        <f>TEXT('CMO Input'!$D425,"MMM-YY")</f>
        <v>May</v>
      </c>
    </row>
    <row r="426" spans="1:48" x14ac:dyDescent="0.25">
      <c r="A426" s="14">
        <v>510961722</v>
      </c>
      <c r="B426" s="12" t="s">
        <v>180</v>
      </c>
      <c r="C426" s="12" t="s">
        <v>424</v>
      </c>
      <c r="D426" s="12" t="s">
        <v>119</v>
      </c>
      <c r="E426" s="13">
        <v>6</v>
      </c>
      <c r="F426" s="12" t="s">
        <v>46</v>
      </c>
      <c r="G426" s="13" t="s">
        <v>442</v>
      </c>
      <c r="H426" s="12" t="s">
        <v>443</v>
      </c>
      <c r="I426" s="12" t="s">
        <v>473</v>
      </c>
      <c r="J426" s="12" t="s">
        <v>474</v>
      </c>
      <c r="K426" s="14">
        <v>510961722</v>
      </c>
      <c r="L426" s="12" t="s">
        <v>131</v>
      </c>
      <c r="M426" s="12">
        <v>0</v>
      </c>
      <c r="N426" s="12" t="s">
        <v>132</v>
      </c>
      <c r="O426" s="12">
        <v>2</v>
      </c>
      <c r="P426" s="12" t="s">
        <v>133</v>
      </c>
      <c r="Q426" s="12">
        <v>30.3</v>
      </c>
      <c r="R426" s="12" t="s">
        <v>54</v>
      </c>
      <c r="S426" s="12" t="s">
        <v>286</v>
      </c>
      <c r="T426" s="12" t="s">
        <v>1476</v>
      </c>
      <c r="U426" s="12" t="s">
        <v>94</v>
      </c>
      <c r="V426" s="12" t="s">
        <v>136</v>
      </c>
      <c r="W426" s="12" t="s">
        <v>137</v>
      </c>
      <c r="X426" s="12" t="b">
        <v>0</v>
      </c>
      <c r="Y426" s="12" t="b">
        <v>0</v>
      </c>
      <c r="Z426" s="12" t="e">
        <v>#N/A</v>
      </c>
      <c r="AA426" s="12">
        <v>0</v>
      </c>
      <c r="AB426" s="12">
        <v>0</v>
      </c>
      <c r="AC426" s="12" t="s">
        <v>424</v>
      </c>
      <c r="AD426" s="12" t="s">
        <v>473</v>
      </c>
      <c r="AE426" s="12" t="s">
        <v>474</v>
      </c>
      <c r="AF426" s="12" t="s">
        <v>446</v>
      </c>
      <c r="AG426" s="12" t="s">
        <v>9</v>
      </c>
      <c r="AH426" s="12" t="b">
        <v>0</v>
      </c>
      <c r="AI426" s="12" t="s">
        <v>60</v>
      </c>
      <c r="AJ426" s="12" t="s">
        <v>103</v>
      </c>
      <c r="AK426" s="12" t="s">
        <v>140</v>
      </c>
      <c r="AL426" s="12" t="s">
        <v>475</v>
      </c>
      <c r="AM426" s="12" t="s">
        <v>64</v>
      </c>
      <c r="AN426" s="15" t="e">
        <v>#N/A</v>
      </c>
      <c r="AO426" t="str">
        <f>RIGHT('CMO Input'!$T426,(LEN('CMO Input'!$T426)-FIND(" ",'CMO Input'!$T426,1)))</f>
        <v>2”</v>
      </c>
      <c r="AP426">
        <f>'CMO Input'!$O426</f>
        <v>2</v>
      </c>
      <c r="AR426" t="str">
        <f>Table2[[#This Row],[Policy / Non Policy]]</f>
        <v>Non Policy</v>
      </c>
      <c r="AS426" t="str">
        <f>'CMO Input'!$U426</f>
        <v>Tier 1</v>
      </c>
      <c r="AT426" t="str">
        <f>'CMO Input'!$P426</f>
        <v>ST</v>
      </c>
      <c r="AU426" t="str" cm="1">
        <f t="array" ref="AU4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426" s="8" t="str">
        <f>TEXT('CMO Input'!$D426,"MMM-YY")</f>
        <v>May</v>
      </c>
    </row>
    <row r="427" spans="1:48" x14ac:dyDescent="0.25">
      <c r="A427" s="18">
        <v>510961724</v>
      </c>
      <c r="B427" s="16" t="s">
        <v>180</v>
      </c>
      <c r="C427" s="16" t="s">
        <v>424</v>
      </c>
      <c r="D427" s="16" t="s">
        <v>119</v>
      </c>
      <c r="E427" s="17">
        <v>6</v>
      </c>
      <c r="F427" s="16" t="s">
        <v>46</v>
      </c>
      <c r="G427" s="17" t="s">
        <v>442</v>
      </c>
      <c r="H427" s="16" t="s">
        <v>443</v>
      </c>
      <c r="I427" s="16" t="s">
        <v>473</v>
      </c>
      <c r="J427" s="16" t="s">
        <v>474</v>
      </c>
      <c r="K427" s="18">
        <v>510961724</v>
      </c>
      <c r="L427" s="16" t="s">
        <v>116</v>
      </c>
      <c r="M427" s="16">
        <v>0.5</v>
      </c>
      <c r="N427" s="16" t="s">
        <v>52</v>
      </c>
      <c r="O427" s="16">
        <v>100</v>
      </c>
      <c r="P427" s="16" t="s">
        <v>91</v>
      </c>
      <c r="Q427" s="16">
        <v>45.4</v>
      </c>
      <c r="R427" s="16" t="s">
        <v>220</v>
      </c>
      <c r="S427" s="16" t="s">
        <v>221</v>
      </c>
      <c r="T427" s="16" t="s">
        <v>118</v>
      </c>
      <c r="U427" s="16" t="s">
        <v>94</v>
      </c>
      <c r="V427" s="16" t="s">
        <v>58</v>
      </c>
      <c r="W427" s="16" t="s">
        <v>95</v>
      </c>
      <c r="X427" s="16" t="b">
        <v>0</v>
      </c>
      <c r="Y427" s="16" t="b">
        <v>0</v>
      </c>
      <c r="Z427" s="16" t="e">
        <v>#N/A</v>
      </c>
      <c r="AA427" s="16">
        <v>2.2700000000000001E-2</v>
      </c>
      <c r="AB427" s="16">
        <v>0</v>
      </c>
      <c r="AC427" s="16" t="s">
        <v>424</v>
      </c>
      <c r="AD427" s="16" t="s">
        <v>473</v>
      </c>
      <c r="AE427" s="16" t="s">
        <v>474</v>
      </c>
      <c r="AF427" s="16" t="s">
        <v>446</v>
      </c>
      <c r="AG427" s="16" t="s">
        <v>9</v>
      </c>
      <c r="AH427" s="16" t="b">
        <v>0</v>
      </c>
      <c r="AI427" s="16" t="s">
        <v>60</v>
      </c>
      <c r="AJ427" s="16" t="s">
        <v>103</v>
      </c>
      <c r="AK427" s="16" t="s">
        <v>147</v>
      </c>
      <c r="AL427" s="16" t="s">
        <v>475</v>
      </c>
      <c r="AM427" s="16" t="s">
        <v>64</v>
      </c>
      <c r="AN427" s="19" t="e">
        <v>#N/A</v>
      </c>
      <c r="AO427" t="str">
        <f>RIGHT('CMO Input'!$T427,(LEN('CMO Input'!$T427)-FIND(" ",'CMO Input'!$T427,1)))</f>
        <v>4-5”</v>
      </c>
      <c r="AP427">
        <f>'CMO Input'!$O427</f>
        <v>100</v>
      </c>
      <c r="AR427" t="str">
        <f>Table2[[#This Row],[Policy / Non Policy]]</f>
        <v>Policy</v>
      </c>
      <c r="AS427" t="str">
        <f>'CMO Input'!$U427</f>
        <v>Tier 1</v>
      </c>
      <c r="AT427" t="str">
        <f>'CMO Input'!$P427</f>
        <v>DI</v>
      </c>
      <c r="AU427" t="str" cm="1">
        <f t="array" ref="AU4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27" s="8" t="str">
        <f>TEXT('CMO Input'!$D427,"MMM-YY")</f>
        <v>May</v>
      </c>
    </row>
    <row r="428" spans="1:48" x14ac:dyDescent="0.25">
      <c r="A428" s="14">
        <v>510855142</v>
      </c>
      <c r="B428" s="12" t="s">
        <v>180</v>
      </c>
      <c r="C428" s="12" t="s">
        <v>424</v>
      </c>
      <c r="D428" s="12" t="s">
        <v>119</v>
      </c>
      <c r="E428" s="13">
        <v>6</v>
      </c>
      <c r="F428" s="12" t="s">
        <v>46</v>
      </c>
      <c r="G428" s="13" t="s">
        <v>442</v>
      </c>
      <c r="H428" s="12" t="s">
        <v>486</v>
      </c>
      <c r="I428" s="12" t="s">
        <v>506</v>
      </c>
      <c r="J428" s="12" t="s">
        <v>507</v>
      </c>
      <c r="K428" s="14">
        <v>510855142</v>
      </c>
      <c r="L428" s="12" t="s">
        <v>90</v>
      </c>
      <c r="M428" s="12">
        <v>2</v>
      </c>
      <c r="N428" s="12" t="s">
        <v>52</v>
      </c>
      <c r="O428" s="12">
        <v>4</v>
      </c>
      <c r="P428" s="12" t="s">
        <v>91</v>
      </c>
      <c r="Q428" s="12">
        <v>49</v>
      </c>
      <c r="R428" s="12" t="s">
        <v>54</v>
      </c>
      <c r="S428" s="12" t="s">
        <v>117</v>
      </c>
      <c r="T428" s="12" t="s">
        <v>118</v>
      </c>
      <c r="U428" s="12" t="s">
        <v>94</v>
      </c>
      <c r="V428" s="12" t="s">
        <v>58</v>
      </c>
      <c r="W428" s="12" t="s">
        <v>95</v>
      </c>
      <c r="X428" s="12" t="b">
        <v>0</v>
      </c>
      <c r="Y428" s="12" t="b">
        <v>0</v>
      </c>
      <c r="Z428" s="12" t="e">
        <v>#N/A</v>
      </c>
      <c r="AA428" s="12">
        <v>9.8000000000000004E-2</v>
      </c>
      <c r="AB428" s="12">
        <v>0</v>
      </c>
      <c r="AC428" s="12" t="s">
        <v>424</v>
      </c>
      <c r="AD428" s="12" t="s">
        <v>506</v>
      </c>
      <c r="AE428" s="12" t="s">
        <v>507</v>
      </c>
      <c r="AF428" s="12" t="s">
        <v>489</v>
      </c>
      <c r="AG428" s="12" t="s">
        <v>9</v>
      </c>
      <c r="AH428" s="12" t="b">
        <v>0</v>
      </c>
      <c r="AI428" s="12" t="s">
        <v>39</v>
      </c>
      <c r="AJ428" s="12" t="s">
        <v>103</v>
      </c>
      <c r="AK428" s="12" t="s">
        <v>90</v>
      </c>
      <c r="AL428" s="12" t="s">
        <v>508</v>
      </c>
      <c r="AM428" s="12" t="s">
        <v>64</v>
      </c>
      <c r="AN428" s="15" t="e">
        <v>#N/A</v>
      </c>
      <c r="AO428" t="str">
        <f>RIGHT('CMO Input'!$T428,(LEN('CMO Input'!$T428)-FIND(" ",'CMO Input'!$T428,1)))</f>
        <v>4-5”</v>
      </c>
      <c r="AP428">
        <f>'CMO Input'!$O428</f>
        <v>4</v>
      </c>
      <c r="AR428" t="str">
        <f>Table2[[#This Row],[Policy / Non Policy]]</f>
        <v>Policy</v>
      </c>
      <c r="AS428" t="str">
        <f>'CMO Input'!$U428</f>
        <v>Tier 1</v>
      </c>
      <c r="AT428" t="str">
        <f>'CMO Input'!$P428</f>
        <v>DI</v>
      </c>
      <c r="AU428" t="str" cm="1">
        <f t="array" ref="AU4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28" s="8" t="str">
        <f>TEXT('CMO Input'!$D428,"MMM-YY")</f>
        <v>May</v>
      </c>
    </row>
    <row r="429" spans="1:48" x14ac:dyDescent="0.25">
      <c r="A429" s="18">
        <v>220001348977</v>
      </c>
      <c r="B429" s="16" t="s">
        <v>180</v>
      </c>
      <c r="C429" s="16" t="s">
        <v>424</v>
      </c>
      <c r="D429" s="16" t="s">
        <v>119</v>
      </c>
      <c r="E429" s="17">
        <v>6</v>
      </c>
      <c r="F429" s="16" t="s">
        <v>46</v>
      </c>
      <c r="G429" s="17" t="s">
        <v>442</v>
      </c>
      <c r="H429" s="16" t="s">
        <v>486</v>
      </c>
      <c r="I429" s="16" t="s">
        <v>487</v>
      </c>
      <c r="J429" s="16" t="s">
        <v>488</v>
      </c>
      <c r="K429" s="18">
        <v>220001348977</v>
      </c>
      <c r="L429" s="16" t="s">
        <v>116</v>
      </c>
      <c r="M429" s="16">
        <v>0</v>
      </c>
      <c r="N429" s="16" t="s">
        <v>52</v>
      </c>
      <c r="O429" s="16">
        <v>6</v>
      </c>
      <c r="P429" s="16" t="s">
        <v>53</v>
      </c>
      <c r="Q429" s="16">
        <v>60</v>
      </c>
      <c r="R429" s="16" t="s">
        <v>54</v>
      </c>
      <c r="S429" s="16" t="s">
        <v>134</v>
      </c>
      <c r="T429" s="16" t="s">
        <v>135</v>
      </c>
      <c r="U429" s="16" t="s">
        <v>94</v>
      </c>
      <c r="V429" s="16" t="s">
        <v>58</v>
      </c>
      <c r="W429" s="16" t="s">
        <v>95</v>
      </c>
      <c r="X429" s="16" t="b">
        <v>0</v>
      </c>
      <c r="Y429" s="16" t="b">
        <v>0</v>
      </c>
      <c r="Z429" s="16" t="e">
        <v>#N/A</v>
      </c>
      <c r="AA429" s="16">
        <v>0</v>
      </c>
      <c r="AB429" s="16">
        <v>0</v>
      </c>
      <c r="AC429" s="16" t="s">
        <v>424</v>
      </c>
      <c r="AD429" s="16" t="s">
        <v>487</v>
      </c>
      <c r="AE429" s="16" t="s">
        <v>488</v>
      </c>
      <c r="AF429" s="16" t="s">
        <v>489</v>
      </c>
      <c r="AG429" s="16" t="s">
        <v>9</v>
      </c>
      <c r="AH429" s="16" t="b">
        <v>0</v>
      </c>
      <c r="AI429" s="16" t="s">
        <v>60</v>
      </c>
      <c r="AJ429" s="16" t="s">
        <v>103</v>
      </c>
      <c r="AK429" s="16" t="s">
        <v>147</v>
      </c>
      <c r="AL429" s="16" t="s">
        <v>490</v>
      </c>
      <c r="AM429" s="16" t="s">
        <v>64</v>
      </c>
      <c r="AN429" s="19" t="e">
        <v>#N/A</v>
      </c>
      <c r="AO429" t="str">
        <f>RIGHT('CMO Input'!$T429,(LEN('CMO Input'!$T429)-FIND(" ",'CMO Input'!$T429,1)))</f>
        <v>6-7”</v>
      </c>
      <c r="AP429">
        <f>'CMO Input'!$O429</f>
        <v>6</v>
      </c>
      <c r="AR429" t="str">
        <f>Table2[[#This Row],[Policy / Non Policy]]</f>
        <v>Policy</v>
      </c>
      <c r="AS429" t="str">
        <f>'CMO Input'!$U429</f>
        <v>Tier 1</v>
      </c>
      <c r="AT429" t="str">
        <f>'CMO Input'!$P429</f>
        <v>CI</v>
      </c>
      <c r="AU429" t="str" cm="1">
        <f t="array" ref="AU4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29" s="8" t="str">
        <f>TEXT('CMO Input'!$D429,"MMM-YY")</f>
        <v>May</v>
      </c>
    </row>
    <row r="430" spans="1:48" x14ac:dyDescent="0.25">
      <c r="A430" s="14">
        <v>510885248</v>
      </c>
      <c r="B430" s="12" t="s">
        <v>180</v>
      </c>
      <c r="C430" s="12" t="s">
        <v>424</v>
      </c>
      <c r="D430" s="12" t="s">
        <v>119</v>
      </c>
      <c r="E430" s="13">
        <v>6</v>
      </c>
      <c r="F430" s="12" t="s">
        <v>46</v>
      </c>
      <c r="G430" s="13" t="s">
        <v>442</v>
      </c>
      <c r="H430" s="12" t="s">
        <v>486</v>
      </c>
      <c r="I430" s="12" t="s">
        <v>492</v>
      </c>
      <c r="J430" s="12" t="s">
        <v>493</v>
      </c>
      <c r="K430" s="14">
        <v>510885248</v>
      </c>
      <c r="L430" s="12" t="s">
        <v>116</v>
      </c>
      <c r="M430" s="12">
        <v>49.2</v>
      </c>
      <c r="N430" s="12" t="s">
        <v>52</v>
      </c>
      <c r="O430" s="12">
        <v>8</v>
      </c>
      <c r="P430" s="12" t="s">
        <v>53</v>
      </c>
      <c r="Q430" s="12">
        <v>70</v>
      </c>
      <c r="R430" s="12" t="s">
        <v>54</v>
      </c>
      <c r="S430" s="12" t="s">
        <v>92</v>
      </c>
      <c r="T430" s="12" t="s">
        <v>93</v>
      </c>
      <c r="U430" s="12" t="s">
        <v>94</v>
      </c>
      <c r="V430" s="12" t="s">
        <v>58</v>
      </c>
      <c r="W430" s="12" t="s">
        <v>95</v>
      </c>
      <c r="X430" s="12" t="b">
        <v>0</v>
      </c>
      <c r="Y430" s="12" t="b">
        <v>0</v>
      </c>
      <c r="Z430" s="12" t="e">
        <v>#N/A</v>
      </c>
      <c r="AA430" s="12">
        <v>3.444</v>
      </c>
      <c r="AB430" s="12">
        <v>0</v>
      </c>
      <c r="AC430" s="12" t="s">
        <v>424</v>
      </c>
      <c r="AD430" s="12" t="s">
        <v>492</v>
      </c>
      <c r="AE430" s="12" t="s">
        <v>493</v>
      </c>
      <c r="AF430" s="12" t="s">
        <v>489</v>
      </c>
      <c r="AG430" s="12" t="s">
        <v>9</v>
      </c>
      <c r="AH430" s="12" t="b">
        <v>0</v>
      </c>
      <c r="AI430" s="12" t="s">
        <v>60</v>
      </c>
      <c r="AJ430" s="12" t="s">
        <v>103</v>
      </c>
      <c r="AK430" s="12" t="s">
        <v>147</v>
      </c>
      <c r="AL430" s="12" t="s">
        <v>520</v>
      </c>
      <c r="AM430" s="12" t="s">
        <v>64</v>
      </c>
      <c r="AN430" s="15" t="e">
        <v>#N/A</v>
      </c>
      <c r="AO430" t="str">
        <f>RIGHT('CMO Input'!$T430,(LEN('CMO Input'!$T430)-FIND(" ",'CMO Input'!$T430,1)))</f>
        <v>8”</v>
      </c>
      <c r="AP430">
        <f>'CMO Input'!$O430</f>
        <v>8</v>
      </c>
      <c r="AR430" t="str">
        <f>Table2[[#This Row],[Policy / Non Policy]]</f>
        <v>Policy</v>
      </c>
      <c r="AS430" t="str">
        <f>'CMO Input'!$U430</f>
        <v>Tier 1</v>
      </c>
      <c r="AT430" t="str">
        <f>'CMO Input'!$P430</f>
        <v>CI</v>
      </c>
      <c r="AU430" t="str" cm="1">
        <f t="array" ref="AU4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30" s="8" t="str">
        <f>TEXT('CMO Input'!$D430,"MMM-YY")</f>
        <v>May</v>
      </c>
    </row>
    <row r="431" spans="1:48" x14ac:dyDescent="0.25">
      <c r="A431" s="18">
        <v>510904827</v>
      </c>
      <c r="B431" s="16" t="s">
        <v>180</v>
      </c>
      <c r="C431" s="16" t="s">
        <v>424</v>
      </c>
      <c r="D431" s="16" t="s">
        <v>119</v>
      </c>
      <c r="E431" s="17">
        <v>6</v>
      </c>
      <c r="F431" s="16" t="s">
        <v>46</v>
      </c>
      <c r="G431" s="17" t="s">
        <v>442</v>
      </c>
      <c r="H431" s="16" t="s">
        <v>464</v>
      </c>
      <c r="I431" s="16" t="s">
        <v>465</v>
      </c>
      <c r="J431" s="16" t="s">
        <v>466</v>
      </c>
      <c r="K431" s="18">
        <v>510904827</v>
      </c>
      <c r="L431" s="16" t="s">
        <v>116</v>
      </c>
      <c r="M431" s="16">
        <v>42.8</v>
      </c>
      <c r="N431" s="16" t="s">
        <v>52</v>
      </c>
      <c r="O431" s="16">
        <v>7</v>
      </c>
      <c r="P431" s="16" t="s">
        <v>53</v>
      </c>
      <c r="Q431" s="16">
        <v>49</v>
      </c>
      <c r="R431" s="16" t="s">
        <v>54</v>
      </c>
      <c r="S431" s="16" t="s">
        <v>467</v>
      </c>
      <c r="T431" s="16" t="s">
        <v>135</v>
      </c>
      <c r="U431" s="16" t="s">
        <v>94</v>
      </c>
      <c r="V431" s="16" t="s">
        <v>58</v>
      </c>
      <c r="W431" s="16" t="s">
        <v>95</v>
      </c>
      <c r="X431" s="16" t="b">
        <v>0</v>
      </c>
      <c r="Y431" s="16" t="b">
        <v>0</v>
      </c>
      <c r="Z431" s="16" t="e">
        <v>#N/A</v>
      </c>
      <c r="AA431" s="16">
        <v>2.0972</v>
      </c>
      <c r="AB431" s="16">
        <v>0</v>
      </c>
      <c r="AC431" s="16" t="s">
        <v>424</v>
      </c>
      <c r="AD431" s="16" t="s">
        <v>465</v>
      </c>
      <c r="AE431" s="16" t="s">
        <v>466</v>
      </c>
      <c r="AF431" s="16" t="s">
        <v>468</v>
      </c>
      <c r="AG431" s="16" t="s">
        <v>9</v>
      </c>
      <c r="AH431" s="16" t="b">
        <v>0</v>
      </c>
      <c r="AI431" s="16" t="s">
        <v>60</v>
      </c>
      <c r="AJ431" s="16" t="s">
        <v>103</v>
      </c>
      <c r="AK431" s="16" t="s">
        <v>147</v>
      </c>
      <c r="AL431" s="16" t="s">
        <v>469</v>
      </c>
      <c r="AM431" s="16" t="s">
        <v>64</v>
      </c>
      <c r="AN431" s="19" t="e">
        <v>#N/A</v>
      </c>
      <c r="AO431" t="str">
        <f>RIGHT('CMO Input'!$T431,(LEN('CMO Input'!$T431)-FIND(" ",'CMO Input'!$T431,1)))</f>
        <v>6-7”</v>
      </c>
      <c r="AP431">
        <f>'CMO Input'!$O431</f>
        <v>7</v>
      </c>
      <c r="AR431" t="str">
        <f>Table2[[#This Row],[Policy / Non Policy]]</f>
        <v>Policy</v>
      </c>
      <c r="AS431" t="str">
        <f>'CMO Input'!$U431</f>
        <v>Tier 1</v>
      </c>
      <c r="AT431" t="str">
        <f>'CMO Input'!$P431</f>
        <v>CI</v>
      </c>
      <c r="AU431" t="str" cm="1">
        <f t="array" ref="AU4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31" s="8" t="str">
        <f>TEXT('CMO Input'!$D431,"MMM-YY")</f>
        <v>May</v>
      </c>
    </row>
    <row r="432" spans="1:48" x14ac:dyDescent="0.25">
      <c r="A432" s="14">
        <v>220001728165</v>
      </c>
      <c r="B432" s="12" t="s">
        <v>180</v>
      </c>
      <c r="C432" s="12" t="s">
        <v>424</v>
      </c>
      <c r="D432" s="12" t="s">
        <v>119</v>
      </c>
      <c r="E432" s="13">
        <v>6</v>
      </c>
      <c r="F432" s="12" t="s">
        <v>46</v>
      </c>
      <c r="G432" s="13" t="s">
        <v>442</v>
      </c>
      <c r="H432" s="12" t="s">
        <v>464</v>
      </c>
      <c r="I432" s="12" t="s">
        <v>470</v>
      </c>
      <c r="J432" s="12" t="s">
        <v>471</v>
      </c>
      <c r="K432" s="14">
        <v>220001728165</v>
      </c>
      <c r="L432" s="12" t="s">
        <v>116</v>
      </c>
      <c r="M432" s="12">
        <v>0</v>
      </c>
      <c r="N432" s="12" t="s">
        <v>52</v>
      </c>
      <c r="O432" s="12">
        <v>8</v>
      </c>
      <c r="P432" s="12" t="s">
        <v>53</v>
      </c>
      <c r="Q432" s="12">
        <v>56</v>
      </c>
      <c r="R432" s="12" t="s">
        <v>54</v>
      </c>
      <c r="S432" s="12" t="s">
        <v>92</v>
      </c>
      <c r="T432" s="12" t="s">
        <v>93</v>
      </c>
      <c r="U432" s="12" t="s">
        <v>94</v>
      </c>
      <c r="V432" s="12" t="s">
        <v>58</v>
      </c>
      <c r="W432" s="12" t="s">
        <v>95</v>
      </c>
      <c r="X432" s="12" t="b">
        <v>0</v>
      </c>
      <c r="Y432" s="12" t="b">
        <v>0</v>
      </c>
      <c r="Z432" s="12" t="e">
        <v>#N/A</v>
      </c>
      <c r="AA432" s="12">
        <v>0</v>
      </c>
      <c r="AB432" s="12">
        <v>0</v>
      </c>
      <c r="AC432" s="12" t="s">
        <v>424</v>
      </c>
      <c r="AD432" s="12" t="s">
        <v>470</v>
      </c>
      <c r="AE432" s="12" t="s">
        <v>471</v>
      </c>
      <c r="AF432" s="12" t="s">
        <v>468</v>
      </c>
      <c r="AG432" s="12" t="s">
        <v>9</v>
      </c>
      <c r="AH432" s="12" t="b">
        <v>0</v>
      </c>
      <c r="AI432" s="12" t="s">
        <v>60</v>
      </c>
      <c r="AJ432" s="12" t="s">
        <v>103</v>
      </c>
      <c r="AK432" s="12" t="s">
        <v>147</v>
      </c>
      <c r="AL432" s="12" t="s">
        <v>472</v>
      </c>
      <c r="AM432" s="12" t="s">
        <v>64</v>
      </c>
      <c r="AN432" s="15" t="e">
        <v>#N/A</v>
      </c>
      <c r="AO432" t="str">
        <f>RIGHT('CMO Input'!$T432,(LEN('CMO Input'!$T432)-FIND(" ",'CMO Input'!$T432,1)))</f>
        <v>8”</v>
      </c>
      <c r="AP432">
        <f>'CMO Input'!$O432</f>
        <v>8</v>
      </c>
      <c r="AR432" t="str">
        <f>Table2[[#This Row],[Policy / Non Policy]]</f>
        <v>Policy</v>
      </c>
      <c r="AS432" t="str">
        <f>'CMO Input'!$U432</f>
        <v>Tier 1</v>
      </c>
      <c r="AT432" t="str">
        <f>'CMO Input'!$P432</f>
        <v>CI</v>
      </c>
      <c r="AU432" t="str" cm="1">
        <f t="array" ref="AU4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32" s="8" t="str">
        <f>TEXT('CMO Input'!$D432,"MMM-YY")</f>
        <v>May</v>
      </c>
    </row>
    <row r="433" spans="1:48" x14ac:dyDescent="0.25">
      <c r="A433" s="18">
        <v>510785390</v>
      </c>
      <c r="B433" s="16" t="s">
        <v>180</v>
      </c>
      <c r="C433" s="16" t="s">
        <v>424</v>
      </c>
      <c r="D433" s="16" t="s">
        <v>119</v>
      </c>
      <c r="E433" s="17">
        <v>6</v>
      </c>
      <c r="F433" s="16" t="s">
        <v>46</v>
      </c>
      <c r="G433" s="17" t="s">
        <v>425</v>
      </c>
      <c r="H433" s="16" t="s">
        <v>476</v>
      </c>
      <c r="I433" s="16" t="s">
        <v>498</v>
      </c>
      <c r="J433" s="16" t="s">
        <v>499</v>
      </c>
      <c r="K433" s="18">
        <v>510785390</v>
      </c>
      <c r="L433" s="16" t="s">
        <v>131</v>
      </c>
      <c r="M433" s="16">
        <v>0</v>
      </c>
      <c r="N433" s="16" t="s">
        <v>132</v>
      </c>
      <c r="O433" s="16">
        <v>4</v>
      </c>
      <c r="P433" s="16" t="s">
        <v>133</v>
      </c>
      <c r="Q433" s="16">
        <v>207</v>
      </c>
      <c r="R433" s="16" t="s">
        <v>54</v>
      </c>
      <c r="S433" s="16" t="s">
        <v>117</v>
      </c>
      <c r="T433" s="16" t="s">
        <v>118</v>
      </c>
      <c r="U433" s="16" t="s">
        <v>94</v>
      </c>
      <c r="V433" s="16" t="s">
        <v>136</v>
      </c>
      <c r="W433" s="16" t="s">
        <v>137</v>
      </c>
      <c r="X433" s="16" t="b">
        <v>0</v>
      </c>
      <c r="Y433" s="16" t="b">
        <v>0</v>
      </c>
      <c r="Z433" s="16" t="s">
        <v>424</v>
      </c>
      <c r="AA433" s="16">
        <v>0</v>
      </c>
      <c r="AB433" s="16">
        <v>0</v>
      </c>
      <c r="AC433" s="16" t="s">
        <v>424</v>
      </c>
      <c r="AD433" s="16" t="s">
        <v>498</v>
      </c>
      <c r="AE433" s="16" t="s">
        <v>499</v>
      </c>
      <c r="AF433" s="16" t="s">
        <v>500</v>
      </c>
      <c r="AG433" s="16" t="s">
        <v>9</v>
      </c>
      <c r="AH433" s="16" t="b">
        <v>0</v>
      </c>
      <c r="AI433" s="16" t="s">
        <v>60</v>
      </c>
      <c r="AJ433" s="16" t="s">
        <v>10</v>
      </c>
      <c r="AK433" s="16" t="s">
        <v>90</v>
      </c>
      <c r="AL433" s="16" t="s">
        <v>501</v>
      </c>
      <c r="AM433" s="16" t="s">
        <v>64</v>
      </c>
      <c r="AN433" s="19" t="e">
        <v>#N/A</v>
      </c>
      <c r="AO433" t="str">
        <f>RIGHT('CMO Input'!$T433,(LEN('CMO Input'!$T433)-FIND(" ",'CMO Input'!$T433,1)))</f>
        <v>4-5”</v>
      </c>
      <c r="AP433">
        <f>'CMO Input'!$O433</f>
        <v>4</v>
      </c>
      <c r="AR433" t="str">
        <f>Table2[[#This Row],[Policy / Non Policy]]</f>
        <v>Non Policy</v>
      </c>
      <c r="AS433" t="str">
        <f>'CMO Input'!$U433</f>
        <v>Tier 1</v>
      </c>
      <c r="AT433" t="str">
        <f>'CMO Input'!$P433</f>
        <v>ST</v>
      </c>
      <c r="AU433" t="str" cm="1">
        <f t="array" ref="AU4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33" s="8" t="str">
        <f>TEXT('CMO Input'!$D433,"MMM-YY")</f>
        <v>May</v>
      </c>
    </row>
    <row r="434" spans="1:48" x14ac:dyDescent="0.25">
      <c r="A434" s="14">
        <v>607346746</v>
      </c>
      <c r="B434" s="12" t="s">
        <v>180</v>
      </c>
      <c r="C434" s="12" t="s">
        <v>424</v>
      </c>
      <c r="D434" s="12" t="s">
        <v>119</v>
      </c>
      <c r="E434" s="13">
        <v>6</v>
      </c>
      <c r="F434" s="12" t="s">
        <v>46</v>
      </c>
      <c r="G434" s="13" t="s">
        <v>425</v>
      </c>
      <c r="H434" s="12" t="s">
        <v>476</v>
      </c>
      <c r="I434" s="12" t="s">
        <v>498</v>
      </c>
      <c r="J434" s="12" t="s">
        <v>499</v>
      </c>
      <c r="K434" s="14">
        <v>607346746</v>
      </c>
      <c r="L434" s="12" t="s">
        <v>131</v>
      </c>
      <c r="M434" s="12">
        <v>0</v>
      </c>
      <c r="N434" s="12" t="s">
        <v>132</v>
      </c>
      <c r="O434" s="12">
        <v>4</v>
      </c>
      <c r="P434" s="12" t="s">
        <v>133</v>
      </c>
      <c r="Q434" s="12">
        <v>2</v>
      </c>
      <c r="R434" s="12" t="s">
        <v>54</v>
      </c>
      <c r="S434" s="12" t="s">
        <v>117</v>
      </c>
      <c r="T434" s="12" t="s">
        <v>118</v>
      </c>
      <c r="U434" s="12" t="s">
        <v>94</v>
      </c>
      <c r="V434" s="12" t="s">
        <v>136</v>
      </c>
      <c r="W434" s="12" t="s">
        <v>137</v>
      </c>
      <c r="X434" s="12" t="b">
        <v>0</v>
      </c>
      <c r="Y434" s="12" t="b">
        <v>0</v>
      </c>
      <c r="Z434" s="12" t="s">
        <v>424</v>
      </c>
      <c r="AA434" s="12">
        <v>0</v>
      </c>
      <c r="AB434" s="12">
        <v>0</v>
      </c>
      <c r="AC434" s="12" t="s">
        <v>424</v>
      </c>
      <c r="AD434" s="12" t="s">
        <v>498</v>
      </c>
      <c r="AE434" s="12" t="s">
        <v>499</v>
      </c>
      <c r="AF434" s="12" t="s">
        <v>500</v>
      </c>
      <c r="AG434" s="12" t="s">
        <v>9</v>
      </c>
      <c r="AH434" s="12" t="b">
        <v>0</v>
      </c>
      <c r="AI434" s="12" t="s">
        <v>60</v>
      </c>
      <c r="AJ434" s="12" t="s">
        <v>10</v>
      </c>
      <c r="AK434" s="12" t="s">
        <v>140</v>
      </c>
      <c r="AL434" s="12" t="s">
        <v>501</v>
      </c>
      <c r="AM434" s="12" t="s">
        <v>64</v>
      </c>
      <c r="AN434" s="15" t="e">
        <v>#N/A</v>
      </c>
      <c r="AO434" t="str">
        <f>RIGHT('CMO Input'!$T434,(LEN('CMO Input'!$T434)-FIND(" ",'CMO Input'!$T434,1)))</f>
        <v>4-5”</v>
      </c>
      <c r="AP434">
        <f>'CMO Input'!$O434</f>
        <v>4</v>
      </c>
      <c r="AR434" t="str">
        <f>Table2[[#This Row],[Policy / Non Policy]]</f>
        <v>Non Policy</v>
      </c>
      <c r="AS434" t="str">
        <f>'CMO Input'!$U434</f>
        <v>Tier 1</v>
      </c>
      <c r="AT434" t="str">
        <f>'CMO Input'!$P434</f>
        <v>ST</v>
      </c>
      <c r="AU434" t="str" cm="1">
        <f t="array" ref="AU4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34" s="8" t="str">
        <f>TEXT('CMO Input'!$D434,"MMM-YY")</f>
        <v>May</v>
      </c>
    </row>
    <row r="435" spans="1:48" x14ac:dyDescent="0.25">
      <c r="A435" s="18">
        <v>510956434</v>
      </c>
      <c r="B435" s="16" t="s">
        <v>180</v>
      </c>
      <c r="C435" s="16" t="s">
        <v>424</v>
      </c>
      <c r="D435" s="16" t="s">
        <v>119</v>
      </c>
      <c r="E435" s="17">
        <v>6</v>
      </c>
      <c r="F435" s="16" t="s">
        <v>46</v>
      </c>
      <c r="G435" s="17" t="s">
        <v>425</v>
      </c>
      <c r="H435" s="16" t="s">
        <v>476</v>
      </c>
      <c r="I435" s="16" t="s">
        <v>477</v>
      </c>
      <c r="J435" s="16" t="s">
        <v>521</v>
      </c>
      <c r="K435" s="18">
        <v>510956434</v>
      </c>
      <c r="L435" s="16" t="s">
        <v>116</v>
      </c>
      <c r="M435" s="16">
        <v>0.2</v>
      </c>
      <c r="N435" s="16" t="s">
        <v>52</v>
      </c>
      <c r="O435" s="16">
        <v>100</v>
      </c>
      <c r="P435" s="16" t="s">
        <v>91</v>
      </c>
      <c r="Q435" s="16">
        <v>100</v>
      </c>
      <c r="R435" s="16" t="s">
        <v>220</v>
      </c>
      <c r="S435" s="16" t="s">
        <v>221</v>
      </c>
      <c r="T435" s="16" t="s">
        <v>118</v>
      </c>
      <c r="U435" s="16" t="s">
        <v>94</v>
      </c>
      <c r="V435" s="16" t="s">
        <v>58</v>
      </c>
      <c r="W435" s="16" t="s">
        <v>95</v>
      </c>
      <c r="X435" s="16" t="b">
        <v>0</v>
      </c>
      <c r="Y435" s="16" t="b">
        <v>0</v>
      </c>
      <c r="Z435" s="16" t="e">
        <v>#N/A</v>
      </c>
      <c r="AA435" s="16">
        <v>0.02</v>
      </c>
      <c r="AB435" s="16">
        <v>0</v>
      </c>
      <c r="AC435" s="16" t="s">
        <v>424</v>
      </c>
      <c r="AD435" s="16" t="s">
        <v>477</v>
      </c>
      <c r="AE435" s="16" t="s">
        <v>521</v>
      </c>
      <c r="AF435" s="16" t="s">
        <v>479</v>
      </c>
      <c r="AG435" s="16" t="s">
        <v>9</v>
      </c>
      <c r="AH435" s="16" t="b">
        <v>0</v>
      </c>
      <c r="AI435" s="16" t="s">
        <v>60</v>
      </c>
      <c r="AJ435" s="16" t="s">
        <v>10</v>
      </c>
      <c r="AK435" s="16" t="s">
        <v>147</v>
      </c>
      <c r="AL435" s="16" t="s">
        <v>480</v>
      </c>
      <c r="AM435" s="16" t="s">
        <v>64</v>
      </c>
      <c r="AN435" s="19" t="e">
        <v>#N/A</v>
      </c>
      <c r="AO435" t="str">
        <f>RIGHT('CMO Input'!$T435,(LEN('CMO Input'!$T435)-FIND(" ",'CMO Input'!$T435,1)))</f>
        <v>4-5”</v>
      </c>
      <c r="AP435">
        <f>'CMO Input'!$O435</f>
        <v>100</v>
      </c>
      <c r="AR435" t="str">
        <f>Table2[[#This Row],[Policy / Non Policy]]</f>
        <v>Policy</v>
      </c>
      <c r="AS435" t="str">
        <f>'CMO Input'!$U435</f>
        <v>Tier 1</v>
      </c>
      <c r="AT435" t="str">
        <f>'CMO Input'!$P435</f>
        <v>DI</v>
      </c>
      <c r="AU435" t="str" cm="1">
        <f t="array" ref="AU4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35" s="8" t="str">
        <f>TEXT('CMO Input'!$D435,"MMM-YY")</f>
        <v>May</v>
      </c>
    </row>
    <row r="436" spans="1:48" x14ac:dyDescent="0.25">
      <c r="A436" s="14">
        <v>510785390</v>
      </c>
      <c r="B436" s="12" t="s">
        <v>180</v>
      </c>
      <c r="C436" s="12" t="s">
        <v>424</v>
      </c>
      <c r="D436" s="12" t="s">
        <v>119</v>
      </c>
      <c r="E436" s="13">
        <v>7</v>
      </c>
      <c r="F436" s="12" t="s">
        <v>46</v>
      </c>
      <c r="G436" s="13" t="s">
        <v>425</v>
      </c>
      <c r="H436" s="12" t="s">
        <v>476</v>
      </c>
      <c r="I436" s="12" t="s">
        <v>498</v>
      </c>
      <c r="J436" s="12" t="s">
        <v>522</v>
      </c>
      <c r="K436" s="14">
        <v>510785390</v>
      </c>
      <c r="L436" s="12" t="s">
        <v>131</v>
      </c>
      <c r="M436" s="12">
        <v>0</v>
      </c>
      <c r="N436" s="12" t="s">
        <v>132</v>
      </c>
      <c r="O436" s="12">
        <v>4</v>
      </c>
      <c r="P436" s="12" t="s">
        <v>133</v>
      </c>
      <c r="Q436" s="12">
        <v>3</v>
      </c>
      <c r="R436" s="12" t="s">
        <v>54</v>
      </c>
      <c r="S436" s="12" t="s">
        <v>117</v>
      </c>
      <c r="T436" s="12" t="s">
        <v>118</v>
      </c>
      <c r="U436" s="12" t="s">
        <v>94</v>
      </c>
      <c r="V436" s="12" t="s">
        <v>136</v>
      </c>
      <c r="W436" s="12" t="s">
        <v>137</v>
      </c>
      <c r="X436" s="12" t="b">
        <v>0</v>
      </c>
      <c r="Y436" s="12" t="b">
        <v>0</v>
      </c>
      <c r="Z436" s="12" t="s">
        <v>424</v>
      </c>
      <c r="AA436" s="12">
        <v>0</v>
      </c>
      <c r="AB436" s="12">
        <v>0</v>
      </c>
      <c r="AC436" s="12" t="s">
        <v>424</v>
      </c>
      <c r="AD436" s="12" t="s">
        <v>498</v>
      </c>
      <c r="AE436" s="12" t="s">
        <v>522</v>
      </c>
      <c r="AF436" s="12" t="s">
        <v>500</v>
      </c>
      <c r="AG436" s="12" t="s">
        <v>9</v>
      </c>
      <c r="AH436" s="12" t="b">
        <v>0</v>
      </c>
      <c r="AI436" s="12" t="s">
        <v>60</v>
      </c>
      <c r="AJ436" s="12" t="s">
        <v>10</v>
      </c>
      <c r="AK436" s="12"/>
      <c r="AL436" s="12" t="s">
        <v>501</v>
      </c>
      <c r="AM436" s="12" t="s">
        <v>64</v>
      </c>
      <c r="AN436" s="15" t="e">
        <v>#N/A</v>
      </c>
      <c r="AO436" t="str">
        <f>RIGHT('CMO Input'!$T436,(LEN('CMO Input'!$T436)-FIND(" ",'CMO Input'!$T436,1)))</f>
        <v>4-5”</v>
      </c>
      <c r="AP436">
        <f>'CMO Input'!$O436</f>
        <v>4</v>
      </c>
      <c r="AR436" t="str">
        <f>Table2[[#This Row],[Policy / Non Policy]]</f>
        <v>Non Policy</v>
      </c>
      <c r="AS436" t="str">
        <f>'CMO Input'!$U436</f>
        <v>Tier 1</v>
      </c>
      <c r="AT436" t="str">
        <f>'CMO Input'!$P436</f>
        <v>ST</v>
      </c>
      <c r="AU436" t="str" cm="1">
        <f t="array" ref="AU4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36" s="8" t="str">
        <f>TEXT('CMO Input'!$D436,"MMM-YY")</f>
        <v>May</v>
      </c>
    </row>
    <row r="437" spans="1:48" x14ac:dyDescent="0.25">
      <c r="A437" s="18">
        <v>510804725</v>
      </c>
      <c r="B437" s="16" t="s">
        <v>180</v>
      </c>
      <c r="C437" s="16" t="s">
        <v>424</v>
      </c>
      <c r="D437" s="16" t="s">
        <v>119</v>
      </c>
      <c r="E437" s="17">
        <v>7</v>
      </c>
      <c r="F437" s="16" t="s">
        <v>46</v>
      </c>
      <c r="G437" s="17" t="s">
        <v>425</v>
      </c>
      <c r="H437" s="16" t="s">
        <v>476</v>
      </c>
      <c r="I437" s="16" t="s">
        <v>477</v>
      </c>
      <c r="J437" s="16" t="s">
        <v>521</v>
      </c>
      <c r="K437" s="18">
        <v>510804725</v>
      </c>
      <c r="L437" s="16" t="s">
        <v>116</v>
      </c>
      <c r="M437" s="16">
        <v>0.3</v>
      </c>
      <c r="N437" s="16" t="s">
        <v>52</v>
      </c>
      <c r="O437" s="16">
        <v>200</v>
      </c>
      <c r="P437" s="16" t="s">
        <v>91</v>
      </c>
      <c r="Q437" s="16">
        <v>3</v>
      </c>
      <c r="R437" s="16" t="s">
        <v>220</v>
      </c>
      <c r="S437" s="16" t="s">
        <v>374</v>
      </c>
      <c r="T437" s="16" t="s">
        <v>135</v>
      </c>
      <c r="U437" s="16" t="s">
        <v>94</v>
      </c>
      <c r="V437" s="16" t="s">
        <v>58</v>
      </c>
      <c r="W437" s="16" t="s">
        <v>95</v>
      </c>
      <c r="X437" s="16" t="b">
        <v>0</v>
      </c>
      <c r="Y437" s="16" t="b">
        <v>0</v>
      </c>
      <c r="Z437" s="16" t="e">
        <v>#N/A</v>
      </c>
      <c r="AA437" s="16">
        <v>8.9999999999999998E-4</v>
      </c>
      <c r="AB437" s="16">
        <v>0</v>
      </c>
      <c r="AC437" s="16" t="s">
        <v>424</v>
      </c>
      <c r="AD437" s="16" t="s">
        <v>477</v>
      </c>
      <c r="AE437" s="16" t="s">
        <v>521</v>
      </c>
      <c r="AF437" s="16" t="s">
        <v>479</v>
      </c>
      <c r="AG437" s="16" t="s">
        <v>9</v>
      </c>
      <c r="AH437" s="16" t="b">
        <v>0</v>
      </c>
      <c r="AI437" s="16" t="s">
        <v>60</v>
      </c>
      <c r="AJ437" s="16" t="s">
        <v>10</v>
      </c>
      <c r="AK437" s="16" t="s">
        <v>147</v>
      </c>
      <c r="AL437" s="16" t="s">
        <v>480</v>
      </c>
      <c r="AM437" s="16" t="s">
        <v>64</v>
      </c>
      <c r="AN437" s="19" t="e">
        <v>#N/A</v>
      </c>
      <c r="AO437" t="str">
        <f>RIGHT('CMO Input'!$T437,(LEN('CMO Input'!$T437)-FIND(" ",'CMO Input'!$T437,1)))</f>
        <v>6-7”</v>
      </c>
      <c r="AP437">
        <f>'CMO Input'!$O437</f>
        <v>200</v>
      </c>
      <c r="AR437" t="str">
        <f>Table2[[#This Row],[Policy / Non Policy]]</f>
        <v>Policy</v>
      </c>
      <c r="AS437" t="str">
        <f>'CMO Input'!$U437</f>
        <v>Tier 1</v>
      </c>
      <c r="AT437" t="str">
        <f>'CMO Input'!$P437</f>
        <v>DI</v>
      </c>
      <c r="AU437" t="str" cm="1">
        <f t="array" ref="AU4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37" s="8" t="str">
        <f>TEXT('CMO Input'!$D437,"MMM-YY")</f>
        <v>May</v>
      </c>
    </row>
    <row r="438" spans="1:48" x14ac:dyDescent="0.25">
      <c r="A438" s="14">
        <v>510822885</v>
      </c>
      <c r="B438" s="12" t="s">
        <v>180</v>
      </c>
      <c r="C438" s="12" t="s">
        <v>424</v>
      </c>
      <c r="D438" s="12" t="s">
        <v>119</v>
      </c>
      <c r="E438" s="13">
        <v>7</v>
      </c>
      <c r="F438" s="12" t="s">
        <v>46</v>
      </c>
      <c r="G438" s="13" t="s">
        <v>425</v>
      </c>
      <c r="H438" s="12" t="s">
        <v>426</v>
      </c>
      <c r="I438" s="12" t="s">
        <v>449</v>
      </c>
      <c r="J438" s="12" t="s">
        <v>523</v>
      </c>
      <c r="K438" s="14">
        <v>510822885</v>
      </c>
      <c r="L438" s="12" t="s">
        <v>116</v>
      </c>
      <c r="M438" s="12">
        <v>24</v>
      </c>
      <c r="N438" s="12" t="s">
        <v>52</v>
      </c>
      <c r="O438" s="12">
        <v>4</v>
      </c>
      <c r="P438" s="12" t="s">
        <v>163</v>
      </c>
      <c r="Q438" s="12">
        <v>57</v>
      </c>
      <c r="R438" s="12" t="s">
        <v>54</v>
      </c>
      <c r="S438" s="12" t="s">
        <v>117</v>
      </c>
      <c r="T438" s="12" t="s">
        <v>118</v>
      </c>
      <c r="U438" s="12" t="s">
        <v>94</v>
      </c>
      <c r="V438" s="12" t="s">
        <v>58</v>
      </c>
      <c r="W438" s="12" t="s">
        <v>95</v>
      </c>
      <c r="X438" s="12" t="b">
        <v>0</v>
      </c>
      <c r="Y438" s="12" t="b">
        <v>0</v>
      </c>
      <c r="Z438" s="12" t="e">
        <v>#N/A</v>
      </c>
      <c r="AA438" s="12">
        <v>1.3680000000000001</v>
      </c>
      <c r="AB438" s="12">
        <v>0</v>
      </c>
      <c r="AC438" s="12" t="s">
        <v>424</v>
      </c>
      <c r="AD438" s="12" t="s">
        <v>449</v>
      </c>
      <c r="AE438" s="12" t="s">
        <v>523</v>
      </c>
      <c r="AF438" s="12" t="s">
        <v>429</v>
      </c>
      <c r="AG438" s="12" t="s">
        <v>9</v>
      </c>
      <c r="AH438" s="12" t="b">
        <v>0</v>
      </c>
      <c r="AI438" s="12" t="s">
        <v>60</v>
      </c>
      <c r="AJ438" s="12" t="s">
        <v>10</v>
      </c>
      <c r="AK438" s="12" t="s">
        <v>147</v>
      </c>
      <c r="AL438" s="12" t="s">
        <v>451</v>
      </c>
      <c r="AM438" s="12" t="s">
        <v>64</v>
      </c>
      <c r="AN438" s="15" t="e">
        <v>#N/A</v>
      </c>
      <c r="AO438" t="str">
        <f>RIGHT('CMO Input'!$T438,(LEN('CMO Input'!$T438)-FIND(" ",'CMO Input'!$T438,1)))</f>
        <v>4-5”</v>
      </c>
      <c r="AP438">
        <f>'CMO Input'!$O438</f>
        <v>4</v>
      </c>
      <c r="AR438" t="str">
        <f>Table2[[#This Row],[Policy / Non Policy]]</f>
        <v>Policy</v>
      </c>
      <c r="AS438" t="str">
        <f>'CMO Input'!$U438</f>
        <v>Tier 1</v>
      </c>
      <c r="AT438" t="str">
        <f>'CMO Input'!$P438</f>
        <v>SI</v>
      </c>
      <c r="AU438" t="str" cm="1">
        <f t="array" ref="AU4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38" s="8" t="str">
        <f>TEXT('CMO Input'!$D438,"MMM-YY")</f>
        <v>May</v>
      </c>
    </row>
    <row r="439" spans="1:48" x14ac:dyDescent="0.25">
      <c r="A439" s="18">
        <v>510822885</v>
      </c>
      <c r="B439" s="16" t="s">
        <v>180</v>
      </c>
      <c r="C439" s="16" t="s">
        <v>424</v>
      </c>
      <c r="D439" s="16" t="s">
        <v>119</v>
      </c>
      <c r="E439" s="17">
        <v>7</v>
      </c>
      <c r="F439" s="16" t="s">
        <v>46</v>
      </c>
      <c r="G439" s="17" t="s">
        <v>425</v>
      </c>
      <c r="H439" s="16" t="s">
        <v>426</v>
      </c>
      <c r="I439" s="16" t="s">
        <v>449</v>
      </c>
      <c r="J439" s="16" t="s">
        <v>452</v>
      </c>
      <c r="K439" s="18">
        <v>510822885</v>
      </c>
      <c r="L439" s="16" t="s">
        <v>116</v>
      </c>
      <c r="M439" s="16">
        <v>24</v>
      </c>
      <c r="N439" s="16" t="s">
        <v>52</v>
      </c>
      <c r="O439" s="16">
        <v>4</v>
      </c>
      <c r="P439" s="16" t="s">
        <v>163</v>
      </c>
      <c r="Q439" s="16">
        <v>87</v>
      </c>
      <c r="R439" s="16" t="s">
        <v>54</v>
      </c>
      <c r="S439" s="16" t="s">
        <v>117</v>
      </c>
      <c r="T439" s="16" t="s">
        <v>118</v>
      </c>
      <c r="U439" s="16" t="s">
        <v>94</v>
      </c>
      <c r="V439" s="16" t="s">
        <v>58</v>
      </c>
      <c r="W439" s="16" t="s">
        <v>95</v>
      </c>
      <c r="X439" s="16" t="b">
        <v>0</v>
      </c>
      <c r="Y439" s="16" t="b">
        <v>0</v>
      </c>
      <c r="Z439" s="16" t="e">
        <v>#N/A</v>
      </c>
      <c r="AA439" s="16">
        <v>2.0880000000000001</v>
      </c>
      <c r="AB439" s="16">
        <v>0</v>
      </c>
      <c r="AC439" s="16" t="s">
        <v>424</v>
      </c>
      <c r="AD439" s="16" t="s">
        <v>449</v>
      </c>
      <c r="AE439" s="16" t="s">
        <v>452</v>
      </c>
      <c r="AF439" s="16" t="s">
        <v>429</v>
      </c>
      <c r="AG439" s="16" t="s">
        <v>9</v>
      </c>
      <c r="AH439" s="16" t="b">
        <v>0</v>
      </c>
      <c r="AI439" s="16" t="s">
        <v>60</v>
      </c>
      <c r="AJ439" s="16" t="s">
        <v>10</v>
      </c>
      <c r="AK439" s="16" t="s">
        <v>147</v>
      </c>
      <c r="AL439" s="16" t="s">
        <v>451</v>
      </c>
      <c r="AM439" s="16" t="s">
        <v>64</v>
      </c>
      <c r="AN439" s="19" t="e">
        <v>#N/A</v>
      </c>
      <c r="AO439" t="str">
        <f>RIGHT('CMO Input'!$T439,(LEN('CMO Input'!$T439)-FIND(" ",'CMO Input'!$T439,1)))</f>
        <v>4-5”</v>
      </c>
      <c r="AP439">
        <f>'CMO Input'!$O439</f>
        <v>4</v>
      </c>
      <c r="AR439" t="str">
        <f>Table2[[#This Row],[Policy / Non Policy]]</f>
        <v>Policy</v>
      </c>
      <c r="AS439" t="str">
        <f>'CMO Input'!$U439</f>
        <v>Tier 1</v>
      </c>
      <c r="AT439" t="str">
        <f>'CMO Input'!$P439</f>
        <v>SI</v>
      </c>
      <c r="AU439" t="str" cm="1">
        <f t="array" ref="AU4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39" s="8" t="str">
        <f>TEXT('CMO Input'!$D439,"MMM-YY")</f>
        <v>May</v>
      </c>
    </row>
    <row r="440" spans="1:48" x14ac:dyDescent="0.25">
      <c r="A440" s="14">
        <v>510838674</v>
      </c>
      <c r="B440" s="12" t="s">
        <v>180</v>
      </c>
      <c r="C440" s="12" t="s">
        <v>424</v>
      </c>
      <c r="D440" s="12" t="s">
        <v>119</v>
      </c>
      <c r="E440" s="13">
        <v>7</v>
      </c>
      <c r="F440" s="12" t="s">
        <v>46</v>
      </c>
      <c r="G440" s="13" t="s">
        <v>425</v>
      </c>
      <c r="H440" s="12" t="s">
        <v>476</v>
      </c>
      <c r="I440" s="12" t="s">
        <v>498</v>
      </c>
      <c r="J440" s="12" t="s">
        <v>524</v>
      </c>
      <c r="K440" s="14">
        <v>510838674</v>
      </c>
      <c r="L440" s="12" t="s">
        <v>131</v>
      </c>
      <c r="M440" s="12">
        <v>0</v>
      </c>
      <c r="N440" s="12" t="s">
        <v>132</v>
      </c>
      <c r="O440" s="12">
        <v>4</v>
      </c>
      <c r="P440" s="12" t="s">
        <v>133</v>
      </c>
      <c r="Q440" s="12">
        <v>66</v>
      </c>
      <c r="R440" s="12" t="s">
        <v>54</v>
      </c>
      <c r="S440" s="12" t="s">
        <v>117</v>
      </c>
      <c r="T440" s="12" t="s">
        <v>118</v>
      </c>
      <c r="U440" s="12" t="s">
        <v>94</v>
      </c>
      <c r="V440" s="12" t="s">
        <v>136</v>
      </c>
      <c r="W440" s="12" t="s">
        <v>137</v>
      </c>
      <c r="X440" s="12" t="b">
        <v>0</v>
      </c>
      <c r="Y440" s="12" t="b">
        <v>0</v>
      </c>
      <c r="Z440" s="12" t="s">
        <v>424</v>
      </c>
      <c r="AA440" s="12">
        <v>0</v>
      </c>
      <c r="AB440" s="12">
        <v>0</v>
      </c>
      <c r="AC440" s="12" t="s">
        <v>424</v>
      </c>
      <c r="AD440" s="12" t="s">
        <v>498</v>
      </c>
      <c r="AE440" s="12" t="s">
        <v>524</v>
      </c>
      <c r="AF440" s="12" t="s">
        <v>500</v>
      </c>
      <c r="AG440" s="12" t="s">
        <v>9</v>
      </c>
      <c r="AH440" s="12" t="b">
        <v>0</v>
      </c>
      <c r="AI440" s="12" t="s">
        <v>60</v>
      </c>
      <c r="AJ440" s="12" t="s">
        <v>10</v>
      </c>
      <c r="AK440" s="12" t="s">
        <v>140</v>
      </c>
      <c r="AL440" s="12" t="s">
        <v>501</v>
      </c>
      <c r="AM440" s="12" t="s">
        <v>64</v>
      </c>
      <c r="AN440" s="15" t="e">
        <v>#N/A</v>
      </c>
      <c r="AO440" t="str">
        <f>RIGHT('CMO Input'!$T440,(LEN('CMO Input'!$T440)-FIND(" ",'CMO Input'!$T440,1)))</f>
        <v>4-5”</v>
      </c>
      <c r="AP440">
        <f>'CMO Input'!$O440</f>
        <v>4</v>
      </c>
      <c r="AR440" t="str">
        <f>Table2[[#This Row],[Policy / Non Policy]]</f>
        <v>Non Policy</v>
      </c>
      <c r="AS440" t="str">
        <f>'CMO Input'!$U440</f>
        <v>Tier 1</v>
      </c>
      <c r="AT440" t="str">
        <f>'CMO Input'!$P440</f>
        <v>ST</v>
      </c>
      <c r="AU440" t="str" cm="1">
        <f t="array" ref="AU4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40" s="8" t="str">
        <f>TEXT('CMO Input'!$D440,"MMM-YY")</f>
        <v>May</v>
      </c>
    </row>
    <row r="441" spans="1:48" x14ac:dyDescent="0.25">
      <c r="A441" s="18">
        <v>510855142</v>
      </c>
      <c r="B441" s="16" t="s">
        <v>180</v>
      </c>
      <c r="C441" s="16" t="s">
        <v>424</v>
      </c>
      <c r="D441" s="16" t="s">
        <v>119</v>
      </c>
      <c r="E441" s="17">
        <v>7</v>
      </c>
      <c r="F441" s="16" t="s">
        <v>46</v>
      </c>
      <c r="G441" s="17" t="s">
        <v>442</v>
      </c>
      <c r="H441" s="16" t="s">
        <v>486</v>
      </c>
      <c r="I441" s="16" t="s">
        <v>506</v>
      </c>
      <c r="J441" s="16" t="s">
        <v>507</v>
      </c>
      <c r="K441" s="18">
        <v>510855142</v>
      </c>
      <c r="L441" s="16" t="s">
        <v>90</v>
      </c>
      <c r="M441" s="16">
        <v>2</v>
      </c>
      <c r="N441" s="16" t="s">
        <v>52</v>
      </c>
      <c r="O441" s="16">
        <v>4</v>
      </c>
      <c r="P441" s="16" t="s">
        <v>91</v>
      </c>
      <c r="Q441" s="16">
        <v>61</v>
      </c>
      <c r="R441" s="16" t="s">
        <v>54</v>
      </c>
      <c r="S441" s="16" t="s">
        <v>117</v>
      </c>
      <c r="T441" s="16" t="s">
        <v>118</v>
      </c>
      <c r="U441" s="16" t="s">
        <v>94</v>
      </c>
      <c r="V441" s="16" t="s">
        <v>58</v>
      </c>
      <c r="W441" s="16" t="s">
        <v>95</v>
      </c>
      <c r="X441" s="16" t="b">
        <v>0</v>
      </c>
      <c r="Y441" s="16" t="b">
        <v>0</v>
      </c>
      <c r="Z441" s="16" t="e">
        <v>#N/A</v>
      </c>
      <c r="AA441" s="16">
        <v>0.122</v>
      </c>
      <c r="AB441" s="16">
        <v>0</v>
      </c>
      <c r="AC441" s="16" t="s">
        <v>424</v>
      </c>
      <c r="AD441" s="16" t="s">
        <v>506</v>
      </c>
      <c r="AE441" s="16" t="s">
        <v>507</v>
      </c>
      <c r="AF441" s="16" t="s">
        <v>489</v>
      </c>
      <c r="AG441" s="16" t="s">
        <v>9</v>
      </c>
      <c r="AH441" s="16" t="b">
        <v>0</v>
      </c>
      <c r="AI441" s="16" t="s">
        <v>39</v>
      </c>
      <c r="AJ441" s="16" t="s">
        <v>103</v>
      </c>
      <c r="AK441" s="16" t="s">
        <v>90</v>
      </c>
      <c r="AL441" s="16" t="s">
        <v>508</v>
      </c>
      <c r="AM441" s="16" t="s">
        <v>64</v>
      </c>
      <c r="AN441" s="19" t="e">
        <v>#N/A</v>
      </c>
      <c r="AO441" t="str">
        <f>RIGHT('CMO Input'!$T441,(LEN('CMO Input'!$T441)-FIND(" ",'CMO Input'!$T441,1)))</f>
        <v>4-5”</v>
      </c>
      <c r="AP441">
        <f>'CMO Input'!$O441</f>
        <v>4</v>
      </c>
      <c r="AR441" t="str">
        <f>Table2[[#This Row],[Policy / Non Policy]]</f>
        <v>Policy</v>
      </c>
      <c r="AS441" t="str">
        <f>'CMO Input'!$U441</f>
        <v>Tier 1</v>
      </c>
      <c r="AT441" t="str">
        <f>'CMO Input'!$P441</f>
        <v>DI</v>
      </c>
      <c r="AU441" t="str" cm="1">
        <f t="array" ref="AU4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41" s="8" t="str">
        <f>TEXT('CMO Input'!$D441,"MMM-YY")</f>
        <v>May</v>
      </c>
    </row>
    <row r="442" spans="1:48" x14ac:dyDescent="0.25">
      <c r="A442" s="14">
        <v>510872365</v>
      </c>
      <c r="B442" s="12" t="s">
        <v>180</v>
      </c>
      <c r="C442" s="12" t="s">
        <v>424</v>
      </c>
      <c r="D442" s="12" t="s">
        <v>119</v>
      </c>
      <c r="E442" s="13">
        <v>7</v>
      </c>
      <c r="F442" s="12" t="s">
        <v>46</v>
      </c>
      <c r="G442" s="13" t="s">
        <v>431</v>
      </c>
      <c r="H442" s="12" t="s">
        <v>438</v>
      </c>
      <c r="I442" s="12" t="s">
        <v>517</v>
      </c>
      <c r="J442" s="12" t="s">
        <v>518</v>
      </c>
      <c r="K442" s="14">
        <v>510872365</v>
      </c>
      <c r="L442" s="12" t="s">
        <v>116</v>
      </c>
      <c r="M442" s="12">
        <v>17.600000000000001</v>
      </c>
      <c r="N442" s="12" t="s">
        <v>52</v>
      </c>
      <c r="O442" s="12">
        <v>4</v>
      </c>
      <c r="P442" s="12" t="s">
        <v>53</v>
      </c>
      <c r="Q442" s="12">
        <v>119</v>
      </c>
      <c r="R442" s="12" t="s">
        <v>54</v>
      </c>
      <c r="S442" s="12" t="s">
        <v>117</v>
      </c>
      <c r="T442" s="12" t="s">
        <v>118</v>
      </c>
      <c r="U442" s="12" t="s">
        <v>94</v>
      </c>
      <c r="V442" s="12" t="s">
        <v>58</v>
      </c>
      <c r="W442" s="12" t="s">
        <v>95</v>
      </c>
      <c r="X442" s="12" t="b">
        <v>0</v>
      </c>
      <c r="Y442" s="12" t="b">
        <v>0</v>
      </c>
      <c r="Z442" s="12" t="e">
        <v>#N/A</v>
      </c>
      <c r="AA442" s="12">
        <v>2.0944000000000003</v>
      </c>
      <c r="AB442" s="12">
        <v>0</v>
      </c>
      <c r="AC442" s="12" t="s">
        <v>424</v>
      </c>
      <c r="AD442" s="12" t="s">
        <v>517</v>
      </c>
      <c r="AE442" s="12" t="s">
        <v>518</v>
      </c>
      <c r="AF442" s="12" t="s">
        <v>435</v>
      </c>
      <c r="AG442" s="12" t="s">
        <v>9</v>
      </c>
      <c r="AH442" s="12" t="b">
        <v>0</v>
      </c>
      <c r="AI442" s="12" t="s">
        <v>60</v>
      </c>
      <c r="AJ442" s="12" t="s">
        <v>436</v>
      </c>
      <c r="AK442" s="12" t="s">
        <v>147</v>
      </c>
      <c r="AL442" s="12" t="s">
        <v>519</v>
      </c>
      <c r="AM442" s="12" t="s">
        <v>64</v>
      </c>
      <c r="AN442" s="15" t="e">
        <v>#N/A</v>
      </c>
      <c r="AO442" t="str">
        <f>RIGHT('CMO Input'!$T442,(LEN('CMO Input'!$T442)-FIND(" ",'CMO Input'!$T442,1)))</f>
        <v>4-5”</v>
      </c>
      <c r="AP442">
        <f>'CMO Input'!$O442</f>
        <v>4</v>
      </c>
      <c r="AR442" t="str">
        <f>Table2[[#This Row],[Policy / Non Policy]]</f>
        <v>Policy</v>
      </c>
      <c r="AS442" t="str">
        <f>'CMO Input'!$U442</f>
        <v>Tier 1</v>
      </c>
      <c r="AT442" t="str">
        <f>'CMO Input'!$P442</f>
        <v>CI</v>
      </c>
      <c r="AU442" t="str" cm="1">
        <f t="array" ref="AU4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42" s="8" t="str">
        <f>TEXT('CMO Input'!$D442,"MMM-YY")</f>
        <v>May</v>
      </c>
    </row>
    <row r="443" spans="1:48" x14ac:dyDescent="0.25">
      <c r="A443" s="18">
        <v>510885248</v>
      </c>
      <c r="B443" s="16" t="s">
        <v>180</v>
      </c>
      <c r="C443" s="16" t="s">
        <v>424</v>
      </c>
      <c r="D443" s="16" t="s">
        <v>119</v>
      </c>
      <c r="E443" s="17">
        <v>7</v>
      </c>
      <c r="F443" s="16" t="s">
        <v>46</v>
      </c>
      <c r="G443" s="17" t="s">
        <v>442</v>
      </c>
      <c r="H443" s="16" t="s">
        <v>486</v>
      </c>
      <c r="I443" s="16" t="s">
        <v>492</v>
      </c>
      <c r="J443" s="16" t="s">
        <v>493</v>
      </c>
      <c r="K443" s="18">
        <v>510885248</v>
      </c>
      <c r="L443" s="16" t="s">
        <v>116</v>
      </c>
      <c r="M443" s="16">
        <v>49.2</v>
      </c>
      <c r="N443" s="16" t="s">
        <v>52</v>
      </c>
      <c r="O443" s="16">
        <v>8</v>
      </c>
      <c r="P443" s="16" t="s">
        <v>53</v>
      </c>
      <c r="Q443" s="16">
        <v>95</v>
      </c>
      <c r="R443" s="16" t="s">
        <v>54</v>
      </c>
      <c r="S443" s="16" t="s">
        <v>92</v>
      </c>
      <c r="T443" s="16" t="s">
        <v>93</v>
      </c>
      <c r="U443" s="16" t="s">
        <v>94</v>
      </c>
      <c r="V443" s="16" t="s">
        <v>58</v>
      </c>
      <c r="W443" s="16" t="s">
        <v>95</v>
      </c>
      <c r="X443" s="16" t="b">
        <v>0</v>
      </c>
      <c r="Y443" s="16" t="b">
        <v>0</v>
      </c>
      <c r="Z443" s="16" t="e">
        <v>#N/A</v>
      </c>
      <c r="AA443" s="16">
        <v>4.6740000000000004</v>
      </c>
      <c r="AB443" s="16">
        <v>0</v>
      </c>
      <c r="AC443" s="16" t="s">
        <v>424</v>
      </c>
      <c r="AD443" s="16" t="s">
        <v>492</v>
      </c>
      <c r="AE443" s="16" t="s">
        <v>493</v>
      </c>
      <c r="AF443" s="16" t="s">
        <v>489</v>
      </c>
      <c r="AG443" s="16" t="s">
        <v>9</v>
      </c>
      <c r="AH443" s="16" t="b">
        <v>0</v>
      </c>
      <c r="AI443" s="16" t="s">
        <v>60</v>
      </c>
      <c r="AJ443" s="16" t="s">
        <v>103</v>
      </c>
      <c r="AK443" s="16" t="s">
        <v>147</v>
      </c>
      <c r="AL443" s="16" t="s">
        <v>520</v>
      </c>
      <c r="AM443" s="16" t="s">
        <v>64</v>
      </c>
      <c r="AN443" s="19" t="e">
        <v>#N/A</v>
      </c>
      <c r="AO443" t="str">
        <f>RIGHT('CMO Input'!$T443,(LEN('CMO Input'!$T443)-FIND(" ",'CMO Input'!$T443,1)))</f>
        <v>8”</v>
      </c>
      <c r="AP443">
        <f>'CMO Input'!$O443</f>
        <v>8</v>
      </c>
      <c r="AR443" t="str">
        <f>Table2[[#This Row],[Policy / Non Policy]]</f>
        <v>Policy</v>
      </c>
      <c r="AS443" t="str">
        <f>'CMO Input'!$U443</f>
        <v>Tier 1</v>
      </c>
      <c r="AT443" t="str">
        <f>'CMO Input'!$P443</f>
        <v>CI</v>
      </c>
      <c r="AU443" t="str" cm="1">
        <f t="array" ref="AU4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43" s="8" t="str">
        <f>TEXT('CMO Input'!$D443,"MMM-YY")</f>
        <v>May</v>
      </c>
    </row>
    <row r="444" spans="1:48" x14ac:dyDescent="0.25">
      <c r="A444" s="14">
        <v>510903850</v>
      </c>
      <c r="B444" s="12" t="s">
        <v>180</v>
      </c>
      <c r="C444" s="12" t="s">
        <v>424</v>
      </c>
      <c r="D444" s="12" t="s">
        <v>119</v>
      </c>
      <c r="E444" s="13">
        <v>7</v>
      </c>
      <c r="F444" s="12" t="s">
        <v>46</v>
      </c>
      <c r="G444" s="13" t="s">
        <v>431</v>
      </c>
      <c r="H444" s="12" t="s">
        <v>438</v>
      </c>
      <c r="I444" s="12" t="s">
        <v>439</v>
      </c>
      <c r="J444" s="12" t="s">
        <v>440</v>
      </c>
      <c r="K444" s="14">
        <v>510903850</v>
      </c>
      <c r="L444" s="12" t="s">
        <v>116</v>
      </c>
      <c r="M444" s="12">
        <v>16.8</v>
      </c>
      <c r="N444" s="12" t="s">
        <v>52</v>
      </c>
      <c r="O444" s="12">
        <v>4</v>
      </c>
      <c r="P444" s="12" t="s">
        <v>53</v>
      </c>
      <c r="Q444" s="12">
        <v>88</v>
      </c>
      <c r="R444" s="12" t="s">
        <v>54</v>
      </c>
      <c r="S444" s="12" t="s">
        <v>117</v>
      </c>
      <c r="T444" s="12" t="s">
        <v>118</v>
      </c>
      <c r="U444" s="12" t="s">
        <v>94</v>
      </c>
      <c r="V444" s="12" t="s">
        <v>58</v>
      </c>
      <c r="W444" s="12" t="s">
        <v>95</v>
      </c>
      <c r="X444" s="12" t="b">
        <v>0</v>
      </c>
      <c r="Y444" s="12" t="b">
        <v>0</v>
      </c>
      <c r="Z444" s="12" t="e">
        <v>#N/A</v>
      </c>
      <c r="AA444" s="12">
        <v>1.4784000000000002</v>
      </c>
      <c r="AB444" s="12">
        <v>0</v>
      </c>
      <c r="AC444" s="12" t="s">
        <v>424</v>
      </c>
      <c r="AD444" s="12" t="s">
        <v>439</v>
      </c>
      <c r="AE444" s="12" t="s">
        <v>440</v>
      </c>
      <c r="AF444" s="12" t="s">
        <v>435</v>
      </c>
      <c r="AG444" s="12" t="s">
        <v>9</v>
      </c>
      <c r="AH444" s="12" t="b">
        <v>0</v>
      </c>
      <c r="AI444" s="12" t="s">
        <v>60</v>
      </c>
      <c r="AJ444" s="12" t="s">
        <v>436</v>
      </c>
      <c r="AK444" s="12" t="s">
        <v>147</v>
      </c>
      <c r="AL444" s="12" t="s">
        <v>441</v>
      </c>
      <c r="AM444" s="12" t="s">
        <v>64</v>
      </c>
      <c r="AN444" s="15" t="e">
        <v>#N/A</v>
      </c>
      <c r="AO444" t="str">
        <f>RIGHT('CMO Input'!$T444,(LEN('CMO Input'!$T444)-FIND(" ",'CMO Input'!$T444,1)))</f>
        <v>4-5”</v>
      </c>
      <c r="AP444">
        <f>'CMO Input'!$O444</f>
        <v>4</v>
      </c>
      <c r="AR444" t="str">
        <f>Table2[[#This Row],[Policy / Non Policy]]</f>
        <v>Policy</v>
      </c>
      <c r="AS444" t="str">
        <f>'CMO Input'!$U444</f>
        <v>Tier 1</v>
      </c>
      <c r="AT444" t="str">
        <f>'CMO Input'!$P444</f>
        <v>CI</v>
      </c>
      <c r="AU444" t="str" cm="1">
        <f t="array" ref="AU4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44" s="8" t="str">
        <f>TEXT('CMO Input'!$D444,"MMM-YY")</f>
        <v>May</v>
      </c>
    </row>
    <row r="445" spans="1:48" x14ac:dyDescent="0.25">
      <c r="A445" s="18">
        <v>510903850</v>
      </c>
      <c r="B445" s="16" t="s">
        <v>180</v>
      </c>
      <c r="C445" s="16" t="s">
        <v>424</v>
      </c>
      <c r="D445" s="16" t="s">
        <v>119</v>
      </c>
      <c r="E445" s="17">
        <v>7</v>
      </c>
      <c r="F445" s="16" t="s">
        <v>46</v>
      </c>
      <c r="G445" s="17" t="s">
        <v>431</v>
      </c>
      <c r="H445" s="16" t="s">
        <v>438</v>
      </c>
      <c r="I445" s="16" t="s">
        <v>439</v>
      </c>
      <c r="J445" s="16" t="s">
        <v>440</v>
      </c>
      <c r="K445" s="18">
        <v>510903850</v>
      </c>
      <c r="L445" s="16" t="s">
        <v>116</v>
      </c>
      <c r="M445" s="16">
        <v>16.8</v>
      </c>
      <c r="N445" s="16" t="s">
        <v>52</v>
      </c>
      <c r="O445" s="16">
        <v>6</v>
      </c>
      <c r="P445" s="16" t="s">
        <v>53</v>
      </c>
      <c r="Q445" s="16">
        <v>72</v>
      </c>
      <c r="R445" s="16" t="s">
        <v>54</v>
      </c>
      <c r="S445" s="16" t="s">
        <v>134</v>
      </c>
      <c r="T445" s="16" t="s">
        <v>135</v>
      </c>
      <c r="U445" s="16" t="s">
        <v>94</v>
      </c>
      <c r="V445" s="16" t="s">
        <v>58</v>
      </c>
      <c r="W445" s="16" t="s">
        <v>95</v>
      </c>
      <c r="X445" s="16" t="b">
        <v>0</v>
      </c>
      <c r="Y445" s="16" t="b">
        <v>0</v>
      </c>
      <c r="Z445" s="16" t="e">
        <v>#N/A</v>
      </c>
      <c r="AA445" s="16">
        <v>1.2096000000000002</v>
      </c>
      <c r="AB445" s="16">
        <v>0</v>
      </c>
      <c r="AC445" s="16" t="s">
        <v>424</v>
      </c>
      <c r="AD445" s="16" t="s">
        <v>439</v>
      </c>
      <c r="AE445" s="16" t="s">
        <v>440</v>
      </c>
      <c r="AF445" s="16" t="s">
        <v>435</v>
      </c>
      <c r="AG445" s="16" t="s">
        <v>9</v>
      </c>
      <c r="AH445" s="16" t="b">
        <v>0</v>
      </c>
      <c r="AI445" s="16" t="s">
        <v>60</v>
      </c>
      <c r="AJ445" s="16" t="s">
        <v>436</v>
      </c>
      <c r="AK445" s="16" t="s">
        <v>147</v>
      </c>
      <c r="AL445" s="16" t="s">
        <v>441</v>
      </c>
      <c r="AM445" s="16" t="s">
        <v>64</v>
      </c>
      <c r="AN445" s="19" t="e">
        <v>#N/A</v>
      </c>
      <c r="AO445" t="str">
        <f>RIGHT('CMO Input'!$T445,(LEN('CMO Input'!$T445)-FIND(" ",'CMO Input'!$T445,1)))</f>
        <v>6-7”</v>
      </c>
      <c r="AP445">
        <f>'CMO Input'!$O445</f>
        <v>6</v>
      </c>
      <c r="AR445" t="str">
        <f>Table2[[#This Row],[Policy / Non Policy]]</f>
        <v>Policy</v>
      </c>
      <c r="AS445" t="str">
        <f>'CMO Input'!$U445</f>
        <v>Tier 1</v>
      </c>
      <c r="AT445" t="str">
        <f>'CMO Input'!$P445</f>
        <v>CI</v>
      </c>
      <c r="AU445" t="str" cm="1">
        <f t="array" ref="AU4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45" s="8" t="str">
        <f>TEXT('CMO Input'!$D445,"MMM-YY")</f>
        <v>May</v>
      </c>
    </row>
    <row r="446" spans="1:48" x14ac:dyDescent="0.25">
      <c r="A446" s="14">
        <v>510925235</v>
      </c>
      <c r="B446" s="12" t="s">
        <v>180</v>
      </c>
      <c r="C446" s="12" t="s">
        <v>424</v>
      </c>
      <c r="D446" s="12" t="s">
        <v>119</v>
      </c>
      <c r="E446" s="13">
        <v>7</v>
      </c>
      <c r="F446" s="12" t="s">
        <v>46</v>
      </c>
      <c r="G446" s="13" t="s">
        <v>425</v>
      </c>
      <c r="H446" s="12" t="s">
        <v>476</v>
      </c>
      <c r="I446" s="12" t="s">
        <v>498</v>
      </c>
      <c r="J446" s="12" t="s">
        <v>522</v>
      </c>
      <c r="K446" s="14">
        <v>510925235</v>
      </c>
      <c r="L446" s="12" t="s">
        <v>131</v>
      </c>
      <c r="M446" s="12">
        <v>0</v>
      </c>
      <c r="N446" s="12" t="s">
        <v>132</v>
      </c>
      <c r="O446" s="12">
        <v>4</v>
      </c>
      <c r="P446" s="12" t="s">
        <v>133</v>
      </c>
      <c r="Q446" s="12">
        <v>144</v>
      </c>
      <c r="R446" s="12" t="s">
        <v>54</v>
      </c>
      <c r="S446" s="12" t="s">
        <v>117</v>
      </c>
      <c r="T446" s="12" t="s">
        <v>118</v>
      </c>
      <c r="U446" s="12" t="s">
        <v>94</v>
      </c>
      <c r="V446" s="12" t="s">
        <v>136</v>
      </c>
      <c r="W446" s="12" t="s">
        <v>137</v>
      </c>
      <c r="X446" s="12" t="b">
        <v>0</v>
      </c>
      <c r="Y446" s="12" t="b">
        <v>0</v>
      </c>
      <c r="Z446" s="12" t="s">
        <v>424</v>
      </c>
      <c r="AA446" s="12">
        <v>0</v>
      </c>
      <c r="AB446" s="12">
        <v>0</v>
      </c>
      <c r="AC446" s="12" t="s">
        <v>424</v>
      </c>
      <c r="AD446" s="12" t="s">
        <v>498</v>
      </c>
      <c r="AE446" s="12" t="s">
        <v>522</v>
      </c>
      <c r="AF446" s="12" t="s">
        <v>500</v>
      </c>
      <c r="AG446" s="12" t="s">
        <v>9</v>
      </c>
      <c r="AH446" s="12" t="b">
        <v>0</v>
      </c>
      <c r="AI446" s="12" t="s">
        <v>60</v>
      </c>
      <c r="AJ446" s="12" t="s">
        <v>10</v>
      </c>
      <c r="AK446" s="12" t="s">
        <v>90</v>
      </c>
      <c r="AL446" s="12" t="s">
        <v>501</v>
      </c>
      <c r="AM446" s="12" t="s">
        <v>64</v>
      </c>
      <c r="AN446" s="15" t="e">
        <v>#N/A</v>
      </c>
      <c r="AO446" t="str">
        <f>RIGHT('CMO Input'!$T446,(LEN('CMO Input'!$T446)-FIND(" ",'CMO Input'!$T446,1)))</f>
        <v>4-5”</v>
      </c>
      <c r="AP446">
        <f>'CMO Input'!$O446</f>
        <v>4</v>
      </c>
      <c r="AR446" t="str">
        <f>Table2[[#This Row],[Policy / Non Policy]]</f>
        <v>Non Policy</v>
      </c>
      <c r="AS446" t="str">
        <f>'CMO Input'!$U446</f>
        <v>Tier 1</v>
      </c>
      <c r="AT446" t="str">
        <f>'CMO Input'!$P446</f>
        <v>ST</v>
      </c>
      <c r="AU446" t="str" cm="1">
        <f t="array" ref="AU4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46" s="8" t="str">
        <f>TEXT('CMO Input'!$D446,"MMM-YY")</f>
        <v>May</v>
      </c>
    </row>
    <row r="447" spans="1:48" x14ac:dyDescent="0.25">
      <c r="A447" s="18">
        <v>510929373</v>
      </c>
      <c r="B447" s="16" t="s">
        <v>180</v>
      </c>
      <c r="C447" s="16" t="s">
        <v>424</v>
      </c>
      <c r="D447" s="16" t="s">
        <v>119</v>
      </c>
      <c r="E447" s="17">
        <v>7</v>
      </c>
      <c r="F447" s="16" t="s">
        <v>46</v>
      </c>
      <c r="G447" s="17" t="s">
        <v>431</v>
      </c>
      <c r="H447" s="16" t="s">
        <v>312</v>
      </c>
      <c r="I447" s="16" t="s">
        <v>455</v>
      </c>
      <c r="J447" s="16" t="s">
        <v>456</v>
      </c>
      <c r="K447" s="18">
        <v>510929373</v>
      </c>
      <c r="L447" s="16" t="s">
        <v>116</v>
      </c>
      <c r="M447" s="16">
        <v>14.5</v>
      </c>
      <c r="N447" s="16" t="s">
        <v>52</v>
      </c>
      <c r="O447" s="16">
        <v>6</v>
      </c>
      <c r="P447" s="16" t="s">
        <v>53</v>
      </c>
      <c r="Q447" s="16">
        <v>196</v>
      </c>
      <c r="R447" s="16" t="s">
        <v>54</v>
      </c>
      <c r="S447" s="16" t="s">
        <v>134</v>
      </c>
      <c r="T447" s="16" t="s">
        <v>135</v>
      </c>
      <c r="U447" s="16" t="s">
        <v>94</v>
      </c>
      <c r="V447" s="16" t="s">
        <v>58</v>
      </c>
      <c r="W447" s="16" t="s">
        <v>95</v>
      </c>
      <c r="X447" s="16" t="b">
        <v>0</v>
      </c>
      <c r="Y447" s="16" t="b">
        <v>0</v>
      </c>
      <c r="Z447" s="16" t="e">
        <v>#N/A</v>
      </c>
      <c r="AA447" s="16">
        <v>2.8420000000000001</v>
      </c>
      <c r="AB447" s="16">
        <v>0</v>
      </c>
      <c r="AC447" s="16" t="s">
        <v>424</v>
      </c>
      <c r="AD447" s="16" t="s">
        <v>455</v>
      </c>
      <c r="AE447" s="16" t="s">
        <v>456</v>
      </c>
      <c r="AF447" s="16" t="s">
        <v>435</v>
      </c>
      <c r="AG447" s="16" t="s">
        <v>9</v>
      </c>
      <c r="AH447" s="16" t="b">
        <v>0</v>
      </c>
      <c r="AI447" s="16" t="s">
        <v>60</v>
      </c>
      <c r="AJ447" s="16" t="s">
        <v>436</v>
      </c>
      <c r="AK447" s="16" t="s">
        <v>147</v>
      </c>
      <c r="AL447" s="16" t="s">
        <v>457</v>
      </c>
      <c r="AM447" s="16" t="s">
        <v>64</v>
      </c>
      <c r="AN447" s="19" t="e">
        <v>#N/A</v>
      </c>
      <c r="AO447" t="str">
        <f>RIGHT('CMO Input'!$T447,(LEN('CMO Input'!$T447)-FIND(" ",'CMO Input'!$T447,1)))</f>
        <v>6-7”</v>
      </c>
      <c r="AP447">
        <f>'CMO Input'!$O447</f>
        <v>6</v>
      </c>
      <c r="AR447" t="str">
        <f>Table2[[#This Row],[Policy / Non Policy]]</f>
        <v>Policy</v>
      </c>
      <c r="AS447" t="str">
        <f>'CMO Input'!$U447</f>
        <v>Tier 1</v>
      </c>
      <c r="AT447" t="str">
        <f>'CMO Input'!$P447</f>
        <v>CI</v>
      </c>
      <c r="AU447" t="str" cm="1">
        <f t="array" ref="AU4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47" s="8" t="str">
        <f>TEXT('CMO Input'!$D447,"MMM-YY")</f>
        <v>May</v>
      </c>
    </row>
    <row r="448" spans="1:48" x14ac:dyDescent="0.25">
      <c r="A448" s="14">
        <v>510941808</v>
      </c>
      <c r="B448" s="12" t="s">
        <v>180</v>
      </c>
      <c r="C448" s="12" t="s">
        <v>424</v>
      </c>
      <c r="D448" s="12" t="s">
        <v>119</v>
      </c>
      <c r="E448" s="13">
        <v>7</v>
      </c>
      <c r="F448" s="12" t="s">
        <v>46</v>
      </c>
      <c r="G448" s="13" t="s">
        <v>431</v>
      </c>
      <c r="H448" s="12" t="s">
        <v>438</v>
      </c>
      <c r="I448" s="12" t="s">
        <v>433</v>
      </c>
      <c r="J448" s="12" t="s">
        <v>434</v>
      </c>
      <c r="K448" s="14">
        <v>510941808</v>
      </c>
      <c r="L448" s="12" t="s">
        <v>116</v>
      </c>
      <c r="M448" s="12">
        <v>17.899999999999999</v>
      </c>
      <c r="N448" s="12" t="s">
        <v>52</v>
      </c>
      <c r="O448" s="12">
        <v>8</v>
      </c>
      <c r="P448" s="12" t="s">
        <v>53</v>
      </c>
      <c r="Q448" s="12">
        <v>267</v>
      </c>
      <c r="R448" s="12" t="s">
        <v>54</v>
      </c>
      <c r="S448" s="12" t="s">
        <v>92</v>
      </c>
      <c r="T448" s="12" t="s">
        <v>93</v>
      </c>
      <c r="U448" s="12" t="s">
        <v>94</v>
      </c>
      <c r="V448" s="12" t="s">
        <v>58</v>
      </c>
      <c r="W448" s="12" t="s">
        <v>95</v>
      </c>
      <c r="X448" s="12" t="b">
        <v>0</v>
      </c>
      <c r="Y448" s="12" t="b">
        <v>0</v>
      </c>
      <c r="Z448" s="12" t="e">
        <v>#N/A</v>
      </c>
      <c r="AA448" s="12">
        <v>4.7793000000000001</v>
      </c>
      <c r="AB448" s="12">
        <v>0</v>
      </c>
      <c r="AC448" s="12" t="s">
        <v>424</v>
      </c>
      <c r="AD448" s="12" t="s">
        <v>433</v>
      </c>
      <c r="AE448" s="12" t="s">
        <v>434</v>
      </c>
      <c r="AF448" s="12" t="s">
        <v>435</v>
      </c>
      <c r="AG448" s="12" t="s">
        <v>9</v>
      </c>
      <c r="AH448" s="12" t="b">
        <v>0</v>
      </c>
      <c r="AI448" s="12" t="s">
        <v>60</v>
      </c>
      <c r="AJ448" s="12" t="s">
        <v>436</v>
      </c>
      <c r="AK448" s="12" t="s">
        <v>147</v>
      </c>
      <c r="AL448" s="12" t="s">
        <v>437</v>
      </c>
      <c r="AM448" s="12" t="s">
        <v>64</v>
      </c>
      <c r="AN448" s="15" t="e">
        <v>#N/A</v>
      </c>
      <c r="AO448" t="str">
        <f>RIGHT('CMO Input'!$T448,(LEN('CMO Input'!$T448)-FIND(" ",'CMO Input'!$T448,1)))</f>
        <v>8”</v>
      </c>
      <c r="AP448">
        <f>'CMO Input'!$O448</f>
        <v>8</v>
      </c>
      <c r="AR448" t="str">
        <f>Table2[[#This Row],[Policy / Non Policy]]</f>
        <v>Policy</v>
      </c>
      <c r="AS448" t="str">
        <f>'CMO Input'!$U448</f>
        <v>Tier 1</v>
      </c>
      <c r="AT448" t="str">
        <f>'CMO Input'!$P448</f>
        <v>CI</v>
      </c>
      <c r="AU448" t="str" cm="1">
        <f t="array" ref="AU4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48" s="8" t="str">
        <f>TEXT('CMO Input'!$D448,"MMM-YY")</f>
        <v>May</v>
      </c>
    </row>
    <row r="449" spans="1:48" x14ac:dyDescent="0.25">
      <c r="A449" s="18">
        <v>510956433</v>
      </c>
      <c r="B449" s="16" t="s">
        <v>180</v>
      </c>
      <c r="C449" s="16" t="s">
        <v>424</v>
      </c>
      <c r="D449" s="16" t="s">
        <v>119</v>
      </c>
      <c r="E449" s="17">
        <v>7</v>
      </c>
      <c r="F449" s="16" t="s">
        <v>46</v>
      </c>
      <c r="G449" s="17" t="s">
        <v>425</v>
      </c>
      <c r="H449" s="16" t="s">
        <v>476</v>
      </c>
      <c r="I449" s="16" t="s">
        <v>477</v>
      </c>
      <c r="J449" s="16" t="s">
        <v>521</v>
      </c>
      <c r="K449" s="18">
        <v>510956433</v>
      </c>
      <c r="L449" s="16" t="s">
        <v>116</v>
      </c>
      <c r="M449" s="16">
        <v>0.5</v>
      </c>
      <c r="N449" s="16" t="s">
        <v>52</v>
      </c>
      <c r="O449" s="16">
        <v>200</v>
      </c>
      <c r="P449" s="16" t="s">
        <v>91</v>
      </c>
      <c r="Q449" s="16">
        <v>113</v>
      </c>
      <c r="R449" s="16" t="s">
        <v>220</v>
      </c>
      <c r="S449" s="16" t="s">
        <v>374</v>
      </c>
      <c r="T449" s="16" t="s">
        <v>135</v>
      </c>
      <c r="U449" s="16" t="s">
        <v>94</v>
      </c>
      <c r="V449" s="16" t="s">
        <v>58</v>
      </c>
      <c r="W449" s="16" t="s">
        <v>95</v>
      </c>
      <c r="X449" s="16" t="b">
        <v>0</v>
      </c>
      <c r="Y449" s="16" t="b">
        <v>0</v>
      </c>
      <c r="Z449" s="16" t="e">
        <v>#N/A</v>
      </c>
      <c r="AA449" s="16">
        <v>5.6500000000000002E-2</v>
      </c>
      <c r="AB449" s="16">
        <v>0</v>
      </c>
      <c r="AC449" s="16" t="s">
        <v>424</v>
      </c>
      <c r="AD449" s="16" t="s">
        <v>477</v>
      </c>
      <c r="AE449" s="16" t="s">
        <v>521</v>
      </c>
      <c r="AF449" s="16" t="s">
        <v>479</v>
      </c>
      <c r="AG449" s="16" t="s">
        <v>9</v>
      </c>
      <c r="AH449" s="16" t="b">
        <v>0</v>
      </c>
      <c r="AI449" s="16" t="s">
        <v>60</v>
      </c>
      <c r="AJ449" s="16" t="s">
        <v>10</v>
      </c>
      <c r="AK449" s="16" t="s">
        <v>147</v>
      </c>
      <c r="AL449" s="16" t="s">
        <v>480</v>
      </c>
      <c r="AM449" s="16" t="s">
        <v>64</v>
      </c>
      <c r="AN449" s="19" t="e">
        <v>#N/A</v>
      </c>
      <c r="AO449" t="str">
        <f>RIGHT('CMO Input'!$T449,(LEN('CMO Input'!$T449)-FIND(" ",'CMO Input'!$T449,1)))</f>
        <v>6-7”</v>
      </c>
      <c r="AP449">
        <f>'CMO Input'!$O449</f>
        <v>200</v>
      </c>
      <c r="AR449" t="str">
        <f>Table2[[#This Row],[Policy / Non Policy]]</f>
        <v>Policy</v>
      </c>
      <c r="AS449" t="str">
        <f>'CMO Input'!$U449</f>
        <v>Tier 1</v>
      </c>
      <c r="AT449" t="str">
        <f>'CMO Input'!$P449</f>
        <v>DI</v>
      </c>
      <c r="AU449" t="str" cm="1">
        <f t="array" ref="AU4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49" s="8" t="str">
        <f>TEXT('CMO Input'!$D449,"MMM-YY")</f>
        <v>May</v>
      </c>
    </row>
    <row r="450" spans="1:48" x14ac:dyDescent="0.25">
      <c r="A450" s="14">
        <v>510956434</v>
      </c>
      <c r="B450" s="12" t="s">
        <v>180</v>
      </c>
      <c r="C450" s="12" t="s">
        <v>424</v>
      </c>
      <c r="D450" s="12" t="s">
        <v>119</v>
      </c>
      <c r="E450" s="13">
        <v>7</v>
      </c>
      <c r="F450" s="12" t="s">
        <v>46</v>
      </c>
      <c r="G450" s="13" t="s">
        <v>425</v>
      </c>
      <c r="H450" s="12" t="s">
        <v>476</v>
      </c>
      <c r="I450" s="12" t="s">
        <v>477</v>
      </c>
      <c r="J450" s="12" t="s">
        <v>521</v>
      </c>
      <c r="K450" s="14">
        <v>510956434</v>
      </c>
      <c r="L450" s="12" t="s">
        <v>116</v>
      </c>
      <c r="M450" s="12">
        <v>0.2</v>
      </c>
      <c r="N450" s="12" t="s">
        <v>52</v>
      </c>
      <c r="O450" s="12">
        <v>100</v>
      </c>
      <c r="P450" s="12" t="s">
        <v>91</v>
      </c>
      <c r="Q450" s="12">
        <v>3</v>
      </c>
      <c r="R450" s="12" t="s">
        <v>220</v>
      </c>
      <c r="S450" s="12" t="s">
        <v>221</v>
      </c>
      <c r="T450" s="12" t="s">
        <v>118</v>
      </c>
      <c r="U450" s="12" t="s">
        <v>94</v>
      </c>
      <c r="V450" s="12" t="s">
        <v>58</v>
      </c>
      <c r="W450" s="12" t="s">
        <v>95</v>
      </c>
      <c r="X450" s="12" t="b">
        <v>0</v>
      </c>
      <c r="Y450" s="12" t="b">
        <v>0</v>
      </c>
      <c r="Z450" s="12" t="e">
        <v>#N/A</v>
      </c>
      <c r="AA450" s="12">
        <v>6.0000000000000006E-4</v>
      </c>
      <c r="AB450" s="12">
        <v>0</v>
      </c>
      <c r="AC450" s="12" t="s">
        <v>424</v>
      </c>
      <c r="AD450" s="12" t="s">
        <v>477</v>
      </c>
      <c r="AE450" s="12" t="s">
        <v>521</v>
      </c>
      <c r="AF450" s="12" t="s">
        <v>479</v>
      </c>
      <c r="AG450" s="12" t="s">
        <v>9</v>
      </c>
      <c r="AH450" s="12" t="b">
        <v>0</v>
      </c>
      <c r="AI450" s="12" t="s">
        <v>60</v>
      </c>
      <c r="AJ450" s="12" t="s">
        <v>10</v>
      </c>
      <c r="AK450" s="12" t="s">
        <v>147</v>
      </c>
      <c r="AL450" s="12" t="s">
        <v>480</v>
      </c>
      <c r="AM450" s="12" t="s">
        <v>64</v>
      </c>
      <c r="AN450" s="15" t="e">
        <v>#N/A</v>
      </c>
      <c r="AO450" t="str">
        <f>RIGHT('CMO Input'!$T450,(LEN('CMO Input'!$T450)-FIND(" ",'CMO Input'!$T450,1)))</f>
        <v>4-5”</v>
      </c>
      <c r="AP450">
        <f>'CMO Input'!$O450</f>
        <v>100</v>
      </c>
      <c r="AR450" t="str">
        <f>Table2[[#This Row],[Policy / Non Policy]]</f>
        <v>Policy</v>
      </c>
      <c r="AS450" t="str">
        <f>'CMO Input'!$U450</f>
        <v>Tier 1</v>
      </c>
      <c r="AT450" t="str">
        <f>'CMO Input'!$P450</f>
        <v>DI</v>
      </c>
      <c r="AU450" t="str" cm="1">
        <f t="array" ref="AU4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50" s="8" t="str">
        <f>TEXT('CMO Input'!$D450,"MMM-YY")</f>
        <v>May</v>
      </c>
    </row>
    <row r="451" spans="1:48" x14ac:dyDescent="0.25">
      <c r="A451" s="18">
        <v>510959131</v>
      </c>
      <c r="B451" s="16" t="s">
        <v>180</v>
      </c>
      <c r="C451" s="16" t="s">
        <v>424</v>
      </c>
      <c r="D451" s="16" t="s">
        <v>119</v>
      </c>
      <c r="E451" s="17">
        <v>7</v>
      </c>
      <c r="F451" s="16" t="s">
        <v>46</v>
      </c>
      <c r="G451" s="17" t="s">
        <v>431</v>
      </c>
      <c r="H451" s="16" t="s">
        <v>312</v>
      </c>
      <c r="I451" s="16" t="s">
        <v>453</v>
      </c>
      <c r="J451" s="16" t="s">
        <v>454</v>
      </c>
      <c r="K451" s="18">
        <v>510959131</v>
      </c>
      <c r="L451" s="16" t="s">
        <v>116</v>
      </c>
      <c r="M451" s="16">
        <v>35.1</v>
      </c>
      <c r="N451" s="16" t="s">
        <v>52</v>
      </c>
      <c r="O451" s="16">
        <v>6</v>
      </c>
      <c r="P451" s="16" t="s">
        <v>53</v>
      </c>
      <c r="Q451" s="16">
        <v>85</v>
      </c>
      <c r="R451" s="16" t="s">
        <v>54</v>
      </c>
      <c r="S451" s="16" t="s">
        <v>134</v>
      </c>
      <c r="T451" s="16" t="s">
        <v>135</v>
      </c>
      <c r="U451" s="16" t="s">
        <v>94</v>
      </c>
      <c r="V451" s="16" t="s">
        <v>58</v>
      </c>
      <c r="W451" s="16" t="s">
        <v>95</v>
      </c>
      <c r="X451" s="16" t="b">
        <v>0</v>
      </c>
      <c r="Y451" s="16" t="b">
        <v>0</v>
      </c>
      <c r="Z451" s="16" t="e">
        <v>#N/A</v>
      </c>
      <c r="AA451" s="16">
        <v>2.9834999999999998</v>
      </c>
      <c r="AB451" s="16">
        <v>0</v>
      </c>
      <c r="AC451" s="16" t="s">
        <v>424</v>
      </c>
      <c r="AD451" s="16" t="s">
        <v>453</v>
      </c>
      <c r="AE451" s="16" t="s">
        <v>454</v>
      </c>
      <c r="AF451" s="16" t="s">
        <v>435</v>
      </c>
      <c r="AG451" s="16" t="s">
        <v>9</v>
      </c>
      <c r="AH451" s="16" t="b">
        <v>0</v>
      </c>
      <c r="AI451" s="16" t="s">
        <v>60</v>
      </c>
      <c r="AJ451" s="16" t="s">
        <v>436</v>
      </c>
      <c r="AK451" s="16" t="s">
        <v>147</v>
      </c>
      <c r="AL451" s="16" t="s">
        <v>334</v>
      </c>
      <c r="AM451" s="16" t="s">
        <v>64</v>
      </c>
      <c r="AN451" s="19" t="e">
        <v>#N/A</v>
      </c>
      <c r="AO451" t="str">
        <f>RIGHT('CMO Input'!$T451,(LEN('CMO Input'!$T451)-FIND(" ",'CMO Input'!$T451,1)))</f>
        <v>6-7”</v>
      </c>
      <c r="AP451">
        <f>'CMO Input'!$O451</f>
        <v>6</v>
      </c>
      <c r="AR451" t="str">
        <f>Table2[[#This Row],[Policy / Non Policy]]</f>
        <v>Policy</v>
      </c>
      <c r="AS451" t="str">
        <f>'CMO Input'!$U451</f>
        <v>Tier 1</v>
      </c>
      <c r="AT451" t="str">
        <f>'CMO Input'!$P451</f>
        <v>CI</v>
      </c>
      <c r="AU451" t="str" cm="1">
        <f t="array" ref="AU4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51" s="8" t="str">
        <f>TEXT('CMO Input'!$D451,"MMM-YY")</f>
        <v>May</v>
      </c>
    </row>
    <row r="452" spans="1:48" x14ac:dyDescent="0.25">
      <c r="A452" s="14">
        <v>510961719</v>
      </c>
      <c r="B452" s="12" t="s">
        <v>180</v>
      </c>
      <c r="C452" s="12" t="s">
        <v>424</v>
      </c>
      <c r="D452" s="12" t="s">
        <v>119</v>
      </c>
      <c r="E452" s="13">
        <v>7</v>
      </c>
      <c r="F452" s="12" t="s">
        <v>46</v>
      </c>
      <c r="G452" s="13" t="s">
        <v>442</v>
      </c>
      <c r="H452" s="12" t="s">
        <v>443</v>
      </c>
      <c r="I452" s="12" t="s">
        <v>473</v>
      </c>
      <c r="J452" s="12" t="s">
        <v>474</v>
      </c>
      <c r="K452" s="14">
        <v>510961719</v>
      </c>
      <c r="L452" s="12" t="s">
        <v>116</v>
      </c>
      <c r="M452" s="12">
        <v>0.5</v>
      </c>
      <c r="N452" s="12" t="s">
        <v>52</v>
      </c>
      <c r="O452" s="12">
        <v>150</v>
      </c>
      <c r="P452" s="12" t="s">
        <v>91</v>
      </c>
      <c r="Q452" s="12">
        <v>71</v>
      </c>
      <c r="R452" s="12" t="s">
        <v>220</v>
      </c>
      <c r="S452" s="12" t="s">
        <v>402</v>
      </c>
      <c r="T452" s="12" t="s">
        <v>135</v>
      </c>
      <c r="U452" s="12" t="s">
        <v>94</v>
      </c>
      <c r="V452" s="12" t="s">
        <v>58</v>
      </c>
      <c r="W452" s="12" t="s">
        <v>95</v>
      </c>
      <c r="X452" s="12" t="b">
        <v>0</v>
      </c>
      <c r="Y452" s="12" t="b">
        <v>0</v>
      </c>
      <c r="Z452" s="12" t="e">
        <v>#N/A</v>
      </c>
      <c r="AA452" s="12">
        <v>3.5500000000000004E-2</v>
      </c>
      <c r="AB452" s="12">
        <v>0</v>
      </c>
      <c r="AC452" s="12" t="s">
        <v>424</v>
      </c>
      <c r="AD452" s="12" t="s">
        <v>473</v>
      </c>
      <c r="AE452" s="12" t="s">
        <v>474</v>
      </c>
      <c r="AF452" s="12" t="s">
        <v>446</v>
      </c>
      <c r="AG452" s="12" t="s">
        <v>9</v>
      </c>
      <c r="AH452" s="12" t="b">
        <v>0</v>
      </c>
      <c r="AI452" s="12" t="s">
        <v>60</v>
      </c>
      <c r="AJ452" s="12" t="s">
        <v>103</v>
      </c>
      <c r="AK452" s="12" t="s">
        <v>147</v>
      </c>
      <c r="AL452" s="12" t="s">
        <v>475</v>
      </c>
      <c r="AM452" s="12" t="s">
        <v>64</v>
      </c>
      <c r="AN452" s="15" t="e">
        <v>#N/A</v>
      </c>
      <c r="AO452" t="str">
        <f>RIGHT('CMO Input'!$T452,(LEN('CMO Input'!$T452)-FIND(" ",'CMO Input'!$T452,1)))</f>
        <v>6-7”</v>
      </c>
      <c r="AP452">
        <f>'CMO Input'!$O452</f>
        <v>150</v>
      </c>
      <c r="AR452" t="str">
        <f>Table2[[#This Row],[Policy / Non Policy]]</f>
        <v>Policy</v>
      </c>
      <c r="AS452" t="str">
        <f>'CMO Input'!$U452</f>
        <v>Tier 1</v>
      </c>
      <c r="AT452" t="str">
        <f>'CMO Input'!$P452</f>
        <v>DI</v>
      </c>
      <c r="AU452" t="str" cm="1">
        <f t="array" ref="AU4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52" s="8" t="str">
        <f>TEXT('CMO Input'!$D452,"MMM-YY")</f>
        <v>May</v>
      </c>
    </row>
    <row r="453" spans="1:48" x14ac:dyDescent="0.25">
      <c r="A453" s="18">
        <v>510961721</v>
      </c>
      <c r="B453" s="16" t="s">
        <v>180</v>
      </c>
      <c r="C453" s="16" t="s">
        <v>424</v>
      </c>
      <c r="D453" s="16" t="s">
        <v>119</v>
      </c>
      <c r="E453" s="17">
        <v>7</v>
      </c>
      <c r="F453" s="16" t="s">
        <v>46</v>
      </c>
      <c r="G453" s="17" t="s">
        <v>442</v>
      </c>
      <c r="H453" s="16" t="s">
        <v>443</v>
      </c>
      <c r="I453" s="16" t="s">
        <v>473</v>
      </c>
      <c r="J453" s="16" t="s">
        <v>474</v>
      </c>
      <c r="K453" s="18">
        <v>510961721</v>
      </c>
      <c r="L453" s="16" t="s">
        <v>116</v>
      </c>
      <c r="M453" s="16">
        <v>1.3</v>
      </c>
      <c r="N453" s="16" t="s">
        <v>52</v>
      </c>
      <c r="O453" s="16">
        <v>100</v>
      </c>
      <c r="P453" s="16" t="s">
        <v>91</v>
      </c>
      <c r="Q453" s="16">
        <v>5</v>
      </c>
      <c r="R453" s="16" t="s">
        <v>220</v>
      </c>
      <c r="S453" s="16" t="s">
        <v>221</v>
      </c>
      <c r="T453" s="16" t="s">
        <v>118</v>
      </c>
      <c r="U453" s="16" t="s">
        <v>94</v>
      </c>
      <c r="V453" s="16" t="s">
        <v>58</v>
      </c>
      <c r="W453" s="16" t="s">
        <v>95</v>
      </c>
      <c r="X453" s="16" t="b">
        <v>0</v>
      </c>
      <c r="Y453" s="16" t="b">
        <v>0</v>
      </c>
      <c r="Z453" s="16" t="e">
        <v>#N/A</v>
      </c>
      <c r="AA453" s="16">
        <v>6.4999999999999997E-3</v>
      </c>
      <c r="AB453" s="16">
        <v>0</v>
      </c>
      <c r="AC453" s="16" t="s">
        <v>424</v>
      </c>
      <c r="AD453" s="16" t="s">
        <v>473</v>
      </c>
      <c r="AE453" s="16" t="s">
        <v>474</v>
      </c>
      <c r="AF453" s="16" t="s">
        <v>446</v>
      </c>
      <c r="AG453" s="16" t="s">
        <v>9</v>
      </c>
      <c r="AH453" s="16" t="b">
        <v>0</v>
      </c>
      <c r="AI453" s="16" t="s">
        <v>60</v>
      </c>
      <c r="AJ453" s="16" t="s">
        <v>103</v>
      </c>
      <c r="AK453" s="16" t="s">
        <v>147</v>
      </c>
      <c r="AL453" s="16" t="s">
        <v>475</v>
      </c>
      <c r="AM453" s="16" t="s">
        <v>64</v>
      </c>
      <c r="AN453" s="19" t="e">
        <v>#N/A</v>
      </c>
      <c r="AO453" t="str">
        <f>RIGHT('CMO Input'!$T453,(LEN('CMO Input'!$T453)-FIND(" ",'CMO Input'!$T453,1)))</f>
        <v>4-5”</v>
      </c>
      <c r="AP453">
        <f>'CMO Input'!$O453</f>
        <v>100</v>
      </c>
      <c r="AR453" t="str">
        <f>Table2[[#This Row],[Policy / Non Policy]]</f>
        <v>Policy</v>
      </c>
      <c r="AS453" t="str">
        <f>'CMO Input'!$U453</f>
        <v>Tier 1</v>
      </c>
      <c r="AT453" t="str">
        <f>'CMO Input'!$P453</f>
        <v>DI</v>
      </c>
      <c r="AU453" t="str" cm="1">
        <f t="array" ref="AU4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53" s="8" t="str">
        <f>TEXT('CMO Input'!$D453,"MMM-YY")</f>
        <v>May</v>
      </c>
    </row>
    <row r="454" spans="1:48" x14ac:dyDescent="0.25">
      <c r="A454" s="14">
        <v>510965744</v>
      </c>
      <c r="B454" s="12" t="s">
        <v>180</v>
      </c>
      <c r="C454" s="12" t="s">
        <v>424</v>
      </c>
      <c r="D454" s="12" t="s">
        <v>119</v>
      </c>
      <c r="E454" s="13">
        <v>7</v>
      </c>
      <c r="F454" s="12" t="s">
        <v>46</v>
      </c>
      <c r="G454" s="13" t="s">
        <v>442</v>
      </c>
      <c r="H454" s="12" t="s">
        <v>464</v>
      </c>
      <c r="I454" s="12" t="s">
        <v>495</v>
      </c>
      <c r="J454" s="12" t="s">
        <v>496</v>
      </c>
      <c r="K454" s="14">
        <v>510965744</v>
      </c>
      <c r="L454" s="12" t="s">
        <v>116</v>
      </c>
      <c r="M454" s="12">
        <v>18.399999999999999</v>
      </c>
      <c r="N454" s="12" t="s">
        <v>52</v>
      </c>
      <c r="O454" s="12">
        <v>4</v>
      </c>
      <c r="P454" s="12" t="s">
        <v>91</v>
      </c>
      <c r="Q454" s="12">
        <v>33.6</v>
      </c>
      <c r="R454" s="12" t="s">
        <v>54</v>
      </c>
      <c r="S454" s="12" t="s">
        <v>117</v>
      </c>
      <c r="T454" s="12" t="s">
        <v>118</v>
      </c>
      <c r="U454" s="12" t="s">
        <v>94</v>
      </c>
      <c r="V454" s="12" t="s">
        <v>58</v>
      </c>
      <c r="W454" s="12" t="s">
        <v>95</v>
      </c>
      <c r="X454" s="12" t="b">
        <v>0</v>
      </c>
      <c r="Y454" s="12" t="b">
        <v>0</v>
      </c>
      <c r="Z454" s="12" t="e">
        <v>#N/A</v>
      </c>
      <c r="AA454" s="12">
        <v>0.61824000000000001</v>
      </c>
      <c r="AB454" s="12">
        <v>0</v>
      </c>
      <c r="AC454" s="12" t="s">
        <v>424</v>
      </c>
      <c r="AD454" s="12" t="s">
        <v>495</v>
      </c>
      <c r="AE454" s="12" t="s">
        <v>496</v>
      </c>
      <c r="AF454" s="12" t="s">
        <v>468</v>
      </c>
      <c r="AG454" s="12" t="s">
        <v>9</v>
      </c>
      <c r="AH454" s="12" t="b">
        <v>0</v>
      </c>
      <c r="AI454" s="12" t="s">
        <v>60</v>
      </c>
      <c r="AJ454" s="12" t="s">
        <v>103</v>
      </c>
      <c r="AK454" s="12" t="s">
        <v>147</v>
      </c>
      <c r="AL454" s="12" t="s">
        <v>497</v>
      </c>
      <c r="AM454" s="12" t="s">
        <v>64</v>
      </c>
      <c r="AN454" s="15" t="e">
        <v>#N/A</v>
      </c>
      <c r="AO454" t="str">
        <f>RIGHT('CMO Input'!$T454,(LEN('CMO Input'!$T454)-FIND(" ",'CMO Input'!$T454,1)))</f>
        <v>4-5”</v>
      </c>
      <c r="AP454">
        <f>'CMO Input'!$O454</f>
        <v>4</v>
      </c>
      <c r="AR454" t="str">
        <f>Table2[[#This Row],[Policy / Non Policy]]</f>
        <v>Policy</v>
      </c>
      <c r="AS454" t="str">
        <f>'CMO Input'!$U454</f>
        <v>Tier 1</v>
      </c>
      <c r="AT454" t="str">
        <f>'CMO Input'!$P454</f>
        <v>DI</v>
      </c>
      <c r="AU454" t="str" cm="1">
        <f t="array" ref="AU4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54" s="8" t="str">
        <f>TEXT('CMO Input'!$D454,"MMM-YY")</f>
        <v>May</v>
      </c>
    </row>
    <row r="455" spans="1:48" x14ac:dyDescent="0.25">
      <c r="A455" s="18">
        <v>510965744</v>
      </c>
      <c r="B455" s="16" t="s">
        <v>180</v>
      </c>
      <c r="C455" s="16" t="s">
        <v>424</v>
      </c>
      <c r="D455" s="16" t="s">
        <v>119</v>
      </c>
      <c r="E455" s="17">
        <v>7</v>
      </c>
      <c r="F455" s="16" t="s">
        <v>46</v>
      </c>
      <c r="G455" s="17" t="s">
        <v>442</v>
      </c>
      <c r="H455" s="16" t="s">
        <v>464</v>
      </c>
      <c r="I455" s="16" t="s">
        <v>495</v>
      </c>
      <c r="J455" s="16" t="s">
        <v>496</v>
      </c>
      <c r="K455" s="18">
        <v>510965744</v>
      </c>
      <c r="L455" s="16" t="s">
        <v>116</v>
      </c>
      <c r="M455" s="16">
        <v>18.399999999999999</v>
      </c>
      <c r="N455" s="16" t="s">
        <v>52</v>
      </c>
      <c r="O455" s="16">
        <v>8</v>
      </c>
      <c r="P455" s="16" t="s">
        <v>91</v>
      </c>
      <c r="Q455" s="16">
        <v>13.6</v>
      </c>
      <c r="R455" s="16" t="s">
        <v>54</v>
      </c>
      <c r="S455" s="16" t="s">
        <v>92</v>
      </c>
      <c r="T455" s="16" t="s">
        <v>93</v>
      </c>
      <c r="U455" s="16" t="s">
        <v>94</v>
      </c>
      <c r="V455" s="16" t="s">
        <v>58</v>
      </c>
      <c r="W455" s="16" t="s">
        <v>95</v>
      </c>
      <c r="X455" s="16" t="b">
        <v>0</v>
      </c>
      <c r="Y455" s="16" t="b">
        <v>0</v>
      </c>
      <c r="Z455" s="16" t="e">
        <v>#N/A</v>
      </c>
      <c r="AA455" s="16">
        <v>0.25023999999999996</v>
      </c>
      <c r="AB455" s="16">
        <v>0</v>
      </c>
      <c r="AC455" s="16" t="s">
        <v>424</v>
      </c>
      <c r="AD455" s="16" t="s">
        <v>495</v>
      </c>
      <c r="AE455" s="16" t="s">
        <v>496</v>
      </c>
      <c r="AF455" s="16" t="s">
        <v>468</v>
      </c>
      <c r="AG455" s="16" t="s">
        <v>9</v>
      </c>
      <c r="AH455" s="16" t="b">
        <v>0</v>
      </c>
      <c r="AI455" s="16" t="s">
        <v>60</v>
      </c>
      <c r="AJ455" s="16" t="s">
        <v>103</v>
      </c>
      <c r="AK455" s="16" t="s">
        <v>147</v>
      </c>
      <c r="AL455" s="16" t="s">
        <v>497</v>
      </c>
      <c r="AM455" s="16" t="s">
        <v>64</v>
      </c>
      <c r="AN455" s="19" t="e">
        <v>#N/A</v>
      </c>
      <c r="AO455" t="str">
        <f>RIGHT('CMO Input'!$T455,(LEN('CMO Input'!$T455)-FIND(" ",'CMO Input'!$T455,1)))</f>
        <v>8”</v>
      </c>
      <c r="AP455">
        <f>'CMO Input'!$O455</f>
        <v>8</v>
      </c>
      <c r="AR455" t="str">
        <f>Table2[[#This Row],[Policy / Non Policy]]</f>
        <v>Policy</v>
      </c>
      <c r="AS455" t="str">
        <f>'CMO Input'!$U455</f>
        <v>Tier 1</v>
      </c>
      <c r="AT455" t="str">
        <f>'CMO Input'!$P455</f>
        <v>DI</v>
      </c>
      <c r="AU455" t="str" cm="1">
        <f t="array" ref="AU4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55" s="8" t="str">
        <f>TEXT('CMO Input'!$D455,"MMM-YY")</f>
        <v>May</v>
      </c>
    </row>
    <row r="456" spans="1:48" x14ac:dyDescent="0.25">
      <c r="A456" s="14">
        <v>602629187</v>
      </c>
      <c r="B456" s="12" t="s">
        <v>180</v>
      </c>
      <c r="C456" s="12" t="s">
        <v>424</v>
      </c>
      <c r="D456" s="12" t="s">
        <v>119</v>
      </c>
      <c r="E456" s="13">
        <v>7</v>
      </c>
      <c r="F456" s="12" t="s">
        <v>46</v>
      </c>
      <c r="G456" s="13" t="s">
        <v>425</v>
      </c>
      <c r="H456" s="12" t="s">
        <v>426</v>
      </c>
      <c r="I456" s="12" t="s">
        <v>449</v>
      </c>
      <c r="J456" s="12" t="s">
        <v>523</v>
      </c>
      <c r="K456" s="14">
        <v>602629187</v>
      </c>
      <c r="L456" s="12" t="s">
        <v>116</v>
      </c>
      <c r="M456" s="12">
        <v>42.3</v>
      </c>
      <c r="N456" s="12" t="s">
        <v>52</v>
      </c>
      <c r="O456" s="12">
        <v>4</v>
      </c>
      <c r="P456" s="12" t="s">
        <v>163</v>
      </c>
      <c r="Q456" s="12">
        <v>3</v>
      </c>
      <c r="R456" s="12" t="s">
        <v>54</v>
      </c>
      <c r="S456" s="12" t="s">
        <v>117</v>
      </c>
      <c r="T456" s="12" t="s">
        <v>118</v>
      </c>
      <c r="U456" s="12" t="s">
        <v>94</v>
      </c>
      <c r="V456" s="12" t="s">
        <v>58</v>
      </c>
      <c r="W456" s="12" t="s">
        <v>95</v>
      </c>
      <c r="X456" s="12" t="b">
        <v>0</v>
      </c>
      <c r="Y456" s="12" t="b">
        <v>0</v>
      </c>
      <c r="Z456" s="12" t="e">
        <v>#N/A</v>
      </c>
      <c r="AA456" s="12">
        <v>0.12689999999999999</v>
      </c>
      <c r="AB456" s="12">
        <v>0</v>
      </c>
      <c r="AC456" s="12" t="s">
        <v>424</v>
      </c>
      <c r="AD456" s="12" t="s">
        <v>449</v>
      </c>
      <c r="AE456" s="12" t="s">
        <v>523</v>
      </c>
      <c r="AF456" s="12" t="s">
        <v>429</v>
      </c>
      <c r="AG456" s="12" t="s">
        <v>9</v>
      </c>
      <c r="AH456" s="12" t="b">
        <v>0</v>
      </c>
      <c r="AI456" s="12" t="s">
        <v>60</v>
      </c>
      <c r="AJ456" s="12" t="s">
        <v>10</v>
      </c>
      <c r="AK456" s="12" t="s">
        <v>147</v>
      </c>
      <c r="AL456" s="12" t="s">
        <v>451</v>
      </c>
      <c r="AM456" s="12" t="s">
        <v>64</v>
      </c>
      <c r="AN456" s="15" t="e">
        <v>#N/A</v>
      </c>
      <c r="AO456" t="str">
        <f>RIGHT('CMO Input'!$T456,(LEN('CMO Input'!$T456)-FIND(" ",'CMO Input'!$T456,1)))</f>
        <v>4-5”</v>
      </c>
      <c r="AP456">
        <f>'CMO Input'!$O456</f>
        <v>4</v>
      </c>
      <c r="AR456" t="str">
        <f>Table2[[#This Row],[Policy / Non Policy]]</f>
        <v>Policy</v>
      </c>
      <c r="AS456" t="str">
        <f>'CMO Input'!$U456</f>
        <v>Tier 1</v>
      </c>
      <c r="AT456" t="str">
        <f>'CMO Input'!$P456</f>
        <v>SI</v>
      </c>
      <c r="AU456" t="str" cm="1">
        <f t="array" ref="AU4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56" s="8" t="str">
        <f>TEXT('CMO Input'!$D456,"MMM-YY")</f>
        <v>May</v>
      </c>
    </row>
    <row r="457" spans="1:48" x14ac:dyDescent="0.25">
      <c r="A457" s="18">
        <v>607277012</v>
      </c>
      <c r="B457" s="16" t="s">
        <v>180</v>
      </c>
      <c r="C457" s="16" t="s">
        <v>424</v>
      </c>
      <c r="D457" s="16" t="s">
        <v>119</v>
      </c>
      <c r="E457" s="17">
        <v>7</v>
      </c>
      <c r="F457" s="16" t="s">
        <v>46</v>
      </c>
      <c r="G457" s="17" t="s">
        <v>425</v>
      </c>
      <c r="H457" s="16" t="s">
        <v>476</v>
      </c>
      <c r="I457" s="16" t="s">
        <v>498</v>
      </c>
      <c r="J457" s="16" t="s">
        <v>522</v>
      </c>
      <c r="K457" s="18">
        <v>607277012</v>
      </c>
      <c r="L457" s="16" t="s">
        <v>131</v>
      </c>
      <c r="M457" s="16">
        <v>0</v>
      </c>
      <c r="N457" s="16" t="s">
        <v>132</v>
      </c>
      <c r="O457" s="16">
        <v>4</v>
      </c>
      <c r="P457" s="16" t="s">
        <v>133</v>
      </c>
      <c r="Q457" s="16">
        <v>2</v>
      </c>
      <c r="R457" s="16" t="s">
        <v>54</v>
      </c>
      <c r="S457" s="16" t="s">
        <v>117</v>
      </c>
      <c r="T457" s="16" t="s">
        <v>118</v>
      </c>
      <c r="U457" s="16" t="s">
        <v>94</v>
      </c>
      <c r="V457" s="16" t="s">
        <v>136</v>
      </c>
      <c r="W457" s="16" t="s">
        <v>137</v>
      </c>
      <c r="X457" s="16" t="b">
        <v>0</v>
      </c>
      <c r="Y457" s="16" t="b">
        <v>0</v>
      </c>
      <c r="Z457" s="16" t="s">
        <v>424</v>
      </c>
      <c r="AA457" s="16">
        <v>0</v>
      </c>
      <c r="AB457" s="16">
        <v>0</v>
      </c>
      <c r="AC457" s="16" t="s">
        <v>424</v>
      </c>
      <c r="AD457" s="16" t="s">
        <v>498</v>
      </c>
      <c r="AE457" s="16" t="s">
        <v>522</v>
      </c>
      <c r="AF457" s="16" t="s">
        <v>500</v>
      </c>
      <c r="AG457" s="16" t="s">
        <v>9</v>
      </c>
      <c r="AH457" s="16" t="b">
        <v>0</v>
      </c>
      <c r="AI457" s="16" t="s">
        <v>60</v>
      </c>
      <c r="AJ457" s="16" t="s">
        <v>10</v>
      </c>
      <c r="AK457" s="16" t="s">
        <v>140</v>
      </c>
      <c r="AL457" s="16" t="s">
        <v>501</v>
      </c>
      <c r="AM457" s="16" t="s">
        <v>64</v>
      </c>
      <c r="AN457" s="19" t="e">
        <v>#N/A</v>
      </c>
      <c r="AO457" t="str">
        <f>RIGHT('CMO Input'!$T457,(LEN('CMO Input'!$T457)-FIND(" ",'CMO Input'!$T457,1)))</f>
        <v>4-5”</v>
      </c>
      <c r="AP457">
        <f>'CMO Input'!$O457</f>
        <v>4</v>
      </c>
      <c r="AR457" t="str">
        <f>Table2[[#This Row],[Policy / Non Policy]]</f>
        <v>Non Policy</v>
      </c>
      <c r="AS457" t="str">
        <f>'CMO Input'!$U457</f>
        <v>Tier 1</v>
      </c>
      <c r="AT457" t="str">
        <f>'CMO Input'!$P457</f>
        <v>ST</v>
      </c>
      <c r="AU457" t="str" cm="1">
        <f t="array" ref="AU4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57" s="8" t="str">
        <f>TEXT('CMO Input'!$D457,"MMM-YY")</f>
        <v>May</v>
      </c>
    </row>
    <row r="458" spans="1:48" x14ac:dyDescent="0.25">
      <c r="A458" s="14">
        <v>220001187686</v>
      </c>
      <c r="B458" s="12" t="s">
        <v>180</v>
      </c>
      <c r="C458" s="12" t="s">
        <v>424</v>
      </c>
      <c r="D458" s="12" t="s">
        <v>119</v>
      </c>
      <c r="E458" s="13">
        <v>7</v>
      </c>
      <c r="F458" s="12" t="s">
        <v>46</v>
      </c>
      <c r="G458" s="13" t="s">
        <v>425</v>
      </c>
      <c r="H458" s="12" t="s">
        <v>476</v>
      </c>
      <c r="I458" s="12" t="s">
        <v>498</v>
      </c>
      <c r="J458" s="12" t="s">
        <v>522</v>
      </c>
      <c r="K458" s="14">
        <v>220001187686</v>
      </c>
      <c r="L458" s="12" t="s">
        <v>131</v>
      </c>
      <c r="M458" s="12">
        <v>0</v>
      </c>
      <c r="N458" s="12" t="s">
        <v>132</v>
      </c>
      <c r="O458" s="12">
        <v>4</v>
      </c>
      <c r="P458" s="12" t="s">
        <v>133</v>
      </c>
      <c r="Q458" s="12">
        <v>2</v>
      </c>
      <c r="R458" s="12" t="s">
        <v>54</v>
      </c>
      <c r="S458" s="12" t="s">
        <v>117</v>
      </c>
      <c r="T458" s="12" t="s">
        <v>118</v>
      </c>
      <c r="U458" s="12" t="s">
        <v>94</v>
      </c>
      <c r="V458" s="12" t="s">
        <v>136</v>
      </c>
      <c r="W458" s="12" t="s">
        <v>137</v>
      </c>
      <c r="X458" s="12" t="b">
        <v>0</v>
      </c>
      <c r="Y458" s="12" t="b">
        <v>0</v>
      </c>
      <c r="Z458" s="12" t="s">
        <v>424</v>
      </c>
      <c r="AA458" s="12">
        <v>0</v>
      </c>
      <c r="AB458" s="12">
        <v>0</v>
      </c>
      <c r="AC458" s="12" t="s">
        <v>424</v>
      </c>
      <c r="AD458" s="12" t="s">
        <v>498</v>
      </c>
      <c r="AE458" s="12" t="s">
        <v>522</v>
      </c>
      <c r="AF458" s="12" t="s">
        <v>500</v>
      </c>
      <c r="AG458" s="12" t="s">
        <v>9</v>
      </c>
      <c r="AH458" s="12" t="b">
        <v>0</v>
      </c>
      <c r="AI458" s="12" t="s">
        <v>60</v>
      </c>
      <c r="AJ458" s="12" t="s">
        <v>10</v>
      </c>
      <c r="AK458" s="12" t="s">
        <v>140</v>
      </c>
      <c r="AL458" s="12" t="s">
        <v>501</v>
      </c>
      <c r="AM458" s="12" t="s">
        <v>64</v>
      </c>
      <c r="AN458" s="15" t="e">
        <v>#N/A</v>
      </c>
      <c r="AO458" t="str">
        <f>RIGHT('CMO Input'!$T458,(LEN('CMO Input'!$T458)-FIND(" ",'CMO Input'!$T458,1)))</f>
        <v>4-5”</v>
      </c>
      <c r="AP458">
        <f>'CMO Input'!$O458</f>
        <v>4</v>
      </c>
      <c r="AR458" t="str">
        <f>Table2[[#This Row],[Policy / Non Policy]]</f>
        <v>Non Policy</v>
      </c>
      <c r="AS458" t="str">
        <f>'CMO Input'!$U458</f>
        <v>Tier 1</v>
      </c>
      <c r="AT458" t="str">
        <f>'CMO Input'!$P458</f>
        <v>ST</v>
      </c>
      <c r="AU458" t="str" cm="1">
        <f t="array" ref="AU4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58" s="8" t="str">
        <f>TEXT('CMO Input'!$D458,"MMM-YY")</f>
        <v>May</v>
      </c>
    </row>
    <row r="459" spans="1:48" x14ac:dyDescent="0.25">
      <c r="A459" s="18">
        <v>220001562958</v>
      </c>
      <c r="B459" s="16" t="s">
        <v>180</v>
      </c>
      <c r="C459" s="16" t="s">
        <v>424</v>
      </c>
      <c r="D459" s="16" t="s">
        <v>119</v>
      </c>
      <c r="E459" s="17">
        <v>7</v>
      </c>
      <c r="F459" s="16" t="s">
        <v>46</v>
      </c>
      <c r="G459" s="17" t="s">
        <v>442</v>
      </c>
      <c r="H459" s="16" t="s">
        <v>443</v>
      </c>
      <c r="I459" s="16" t="s">
        <v>525</v>
      </c>
      <c r="J459" s="16" t="s">
        <v>526</v>
      </c>
      <c r="K459" s="18">
        <v>220001562958</v>
      </c>
      <c r="L459" s="16" t="s">
        <v>116</v>
      </c>
      <c r="M459" s="16">
        <v>0</v>
      </c>
      <c r="N459" s="16" t="s">
        <v>52</v>
      </c>
      <c r="O459" s="16">
        <v>4</v>
      </c>
      <c r="P459" s="16" t="s">
        <v>91</v>
      </c>
      <c r="Q459" s="16">
        <v>49.3</v>
      </c>
      <c r="R459" s="16" t="s">
        <v>54</v>
      </c>
      <c r="S459" s="16" t="s">
        <v>117</v>
      </c>
      <c r="T459" s="16" t="s">
        <v>118</v>
      </c>
      <c r="U459" s="16" t="s">
        <v>94</v>
      </c>
      <c r="V459" s="16" t="s">
        <v>58</v>
      </c>
      <c r="W459" s="16" t="s">
        <v>95</v>
      </c>
      <c r="X459" s="16" t="b">
        <v>0</v>
      </c>
      <c r="Y459" s="16" t="b">
        <v>0</v>
      </c>
      <c r="Z459" s="16" t="e">
        <v>#N/A</v>
      </c>
      <c r="AA459" s="16">
        <v>0</v>
      </c>
      <c r="AB459" s="16">
        <v>0</v>
      </c>
      <c r="AC459" s="16" t="s">
        <v>424</v>
      </c>
      <c r="AD459" s="16" t="s">
        <v>525</v>
      </c>
      <c r="AE459" s="16" t="s">
        <v>526</v>
      </c>
      <c r="AF459" s="16" t="s">
        <v>446</v>
      </c>
      <c r="AG459" s="16" t="s">
        <v>9</v>
      </c>
      <c r="AH459" s="16" t="b">
        <v>0</v>
      </c>
      <c r="AI459" s="16" t="s">
        <v>60</v>
      </c>
      <c r="AJ459" s="16" t="s">
        <v>103</v>
      </c>
      <c r="AK459" s="16" t="s">
        <v>147</v>
      </c>
      <c r="AL459" s="16" t="s">
        <v>447</v>
      </c>
      <c r="AM459" s="16" t="s">
        <v>64</v>
      </c>
      <c r="AN459" s="19" t="e">
        <v>#N/A</v>
      </c>
      <c r="AO459" t="str">
        <f>RIGHT('CMO Input'!$T459,(LEN('CMO Input'!$T459)-FIND(" ",'CMO Input'!$T459,1)))</f>
        <v>4-5”</v>
      </c>
      <c r="AP459">
        <f>'CMO Input'!$O459</f>
        <v>4</v>
      </c>
      <c r="AR459" t="str">
        <f>Table2[[#This Row],[Policy / Non Policy]]</f>
        <v>Policy</v>
      </c>
      <c r="AS459" t="str">
        <f>'CMO Input'!$U459</f>
        <v>Tier 1</v>
      </c>
      <c r="AT459" t="str">
        <f>'CMO Input'!$P459</f>
        <v>DI</v>
      </c>
      <c r="AU459" t="str" cm="1">
        <f t="array" ref="AU4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59" s="8" t="str">
        <f>TEXT('CMO Input'!$D459,"MMM-YY")</f>
        <v>May</v>
      </c>
    </row>
    <row r="460" spans="1:48" x14ac:dyDescent="0.25">
      <c r="A460" s="14">
        <v>220001563888</v>
      </c>
      <c r="B460" s="12" t="s">
        <v>180</v>
      </c>
      <c r="C460" s="12" t="s">
        <v>424</v>
      </c>
      <c r="D460" s="12" t="s">
        <v>119</v>
      </c>
      <c r="E460" s="13">
        <v>7</v>
      </c>
      <c r="F460" s="12" t="s">
        <v>46</v>
      </c>
      <c r="G460" s="13" t="s">
        <v>442</v>
      </c>
      <c r="H460" s="12" t="s">
        <v>443</v>
      </c>
      <c r="I460" s="12" t="s">
        <v>525</v>
      </c>
      <c r="J460" s="12" t="s">
        <v>526</v>
      </c>
      <c r="K460" s="14">
        <v>220001563888</v>
      </c>
      <c r="L460" s="12" t="s">
        <v>116</v>
      </c>
      <c r="M460" s="12">
        <v>0</v>
      </c>
      <c r="N460" s="12" t="s">
        <v>52</v>
      </c>
      <c r="O460" s="12">
        <v>6</v>
      </c>
      <c r="P460" s="12" t="s">
        <v>91</v>
      </c>
      <c r="Q460" s="12">
        <v>87.5</v>
      </c>
      <c r="R460" s="12" t="s">
        <v>54</v>
      </c>
      <c r="S460" s="12" t="s">
        <v>134</v>
      </c>
      <c r="T460" s="12" t="s">
        <v>135</v>
      </c>
      <c r="U460" s="12" t="s">
        <v>94</v>
      </c>
      <c r="V460" s="12" t="s">
        <v>58</v>
      </c>
      <c r="W460" s="12" t="s">
        <v>95</v>
      </c>
      <c r="X460" s="12" t="b">
        <v>0</v>
      </c>
      <c r="Y460" s="12" t="b">
        <v>0</v>
      </c>
      <c r="Z460" s="12" t="e">
        <v>#N/A</v>
      </c>
      <c r="AA460" s="12">
        <v>0</v>
      </c>
      <c r="AB460" s="12">
        <v>0</v>
      </c>
      <c r="AC460" s="12" t="s">
        <v>424</v>
      </c>
      <c r="AD460" s="12" t="s">
        <v>525</v>
      </c>
      <c r="AE460" s="12" t="s">
        <v>526</v>
      </c>
      <c r="AF460" s="12" t="s">
        <v>446</v>
      </c>
      <c r="AG460" s="12" t="s">
        <v>9</v>
      </c>
      <c r="AH460" s="12" t="b">
        <v>0</v>
      </c>
      <c r="AI460" s="12" t="s">
        <v>60</v>
      </c>
      <c r="AJ460" s="12" t="s">
        <v>103</v>
      </c>
      <c r="AK460" s="12" t="s">
        <v>147</v>
      </c>
      <c r="AL460" s="12" t="s">
        <v>447</v>
      </c>
      <c r="AM460" s="12" t="s">
        <v>64</v>
      </c>
      <c r="AN460" s="15" t="e">
        <v>#N/A</v>
      </c>
      <c r="AO460" t="str">
        <f>RIGHT('CMO Input'!$T460,(LEN('CMO Input'!$T460)-FIND(" ",'CMO Input'!$T460,1)))</f>
        <v>6-7”</v>
      </c>
      <c r="AP460">
        <f>'CMO Input'!$O460</f>
        <v>6</v>
      </c>
      <c r="AR460" t="str">
        <f>Table2[[#This Row],[Policy / Non Policy]]</f>
        <v>Policy</v>
      </c>
      <c r="AS460" t="str">
        <f>'CMO Input'!$U460</f>
        <v>Tier 1</v>
      </c>
      <c r="AT460" t="str">
        <f>'CMO Input'!$P460</f>
        <v>DI</v>
      </c>
      <c r="AU460" t="str" cm="1">
        <f t="array" ref="AU4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60" s="8" t="str">
        <f>TEXT('CMO Input'!$D460,"MMM-YY")</f>
        <v>May</v>
      </c>
    </row>
    <row r="461" spans="1:48" x14ac:dyDescent="0.25">
      <c r="A461" s="18">
        <v>220001728164</v>
      </c>
      <c r="B461" s="16" t="s">
        <v>180</v>
      </c>
      <c r="C461" s="16" t="s">
        <v>424</v>
      </c>
      <c r="D461" s="16" t="s">
        <v>119</v>
      </c>
      <c r="E461" s="17">
        <v>7</v>
      </c>
      <c r="F461" s="16" t="s">
        <v>46</v>
      </c>
      <c r="G461" s="17" t="s">
        <v>442</v>
      </c>
      <c r="H461" s="16" t="s">
        <v>464</v>
      </c>
      <c r="I461" s="16" t="s">
        <v>470</v>
      </c>
      <c r="J461" s="16" t="s">
        <v>471</v>
      </c>
      <c r="K461" s="18">
        <v>220001728164</v>
      </c>
      <c r="L461" s="16" t="s">
        <v>116</v>
      </c>
      <c r="M461" s="16">
        <v>0</v>
      </c>
      <c r="N461" s="16" t="s">
        <v>52</v>
      </c>
      <c r="O461" s="16">
        <v>8</v>
      </c>
      <c r="P461" s="16" t="s">
        <v>53</v>
      </c>
      <c r="Q461" s="16">
        <v>37</v>
      </c>
      <c r="R461" s="16" t="s">
        <v>54</v>
      </c>
      <c r="S461" s="16" t="s">
        <v>92</v>
      </c>
      <c r="T461" s="16" t="s">
        <v>93</v>
      </c>
      <c r="U461" s="16" t="s">
        <v>94</v>
      </c>
      <c r="V461" s="16" t="s">
        <v>58</v>
      </c>
      <c r="W461" s="16" t="s">
        <v>95</v>
      </c>
      <c r="X461" s="16" t="b">
        <v>0</v>
      </c>
      <c r="Y461" s="16" t="b">
        <v>0</v>
      </c>
      <c r="Z461" s="16" t="e">
        <v>#N/A</v>
      </c>
      <c r="AA461" s="16">
        <v>0</v>
      </c>
      <c r="AB461" s="16">
        <v>0</v>
      </c>
      <c r="AC461" s="16" t="s">
        <v>424</v>
      </c>
      <c r="AD461" s="16" t="s">
        <v>470</v>
      </c>
      <c r="AE461" s="16" t="s">
        <v>471</v>
      </c>
      <c r="AF461" s="16" t="s">
        <v>468</v>
      </c>
      <c r="AG461" s="16" t="s">
        <v>9</v>
      </c>
      <c r="AH461" s="16" t="b">
        <v>0</v>
      </c>
      <c r="AI461" s="16" t="s">
        <v>60</v>
      </c>
      <c r="AJ461" s="16" t="s">
        <v>103</v>
      </c>
      <c r="AK461" s="16" t="s">
        <v>147</v>
      </c>
      <c r="AL461" s="16" t="s">
        <v>472</v>
      </c>
      <c r="AM461" s="16" t="s">
        <v>64</v>
      </c>
      <c r="AN461" s="19" t="e">
        <v>#N/A</v>
      </c>
      <c r="AO461" t="str">
        <f>RIGHT('CMO Input'!$T461,(LEN('CMO Input'!$T461)-FIND(" ",'CMO Input'!$T461,1)))</f>
        <v>8”</v>
      </c>
      <c r="AP461">
        <f>'CMO Input'!$O461</f>
        <v>8</v>
      </c>
      <c r="AR461" t="str">
        <f>Table2[[#This Row],[Policy / Non Policy]]</f>
        <v>Policy</v>
      </c>
      <c r="AS461" t="str">
        <f>'CMO Input'!$U461</f>
        <v>Tier 1</v>
      </c>
      <c r="AT461" t="str">
        <f>'CMO Input'!$P461</f>
        <v>CI</v>
      </c>
      <c r="AU461" t="str" cm="1">
        <f t="array" ref="AU4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61" s="8" t="str">
        <f>TEXT('CMO Input'!$D461,"MMM-YY")</f>
        <v>May</v>
      </c>
    </row>
    <row r="462" spans="1:48" x14ac:dyDescent="0.25">
      <c r="A462" s="14">
        <v>220001728165</v>
      </c>
      <c r="B462" s="12" t="s">
        <v>180</v>
      </c>
      <c r="C462" s="12" t="s">
        <v>424</v>
      </c>
      <c r="D462" s="12" t="s">
        <v>119</v>
      </c>
      <c r="E462" s="13">
        <v>7</v>
      </c>
      <c r="F462" s="12" t="s">
        <v>46</v>
      </c>
      <c r="G462" s="13" t="s">
        <v>442</v>
      </c>
      <c r="H462" s="12" t="s">
        <v>464</v>
      </c>
      <c r="I462" s="12" t="s">
        <v>470</v>
      </c>
      <c r="J462" s="12" t="s">
        <v>471</v>
      </c>
      <c r="K462" s="14">
        <v>220001728165</v>
      </c>
      <c r="L462" s="12" t="s">
        <v>116</v>
      </c>
      <c r="M462" s="12">
        <v>0</v>
      </c>
      <c r="N462" s="12" t="s">
        <v>52</v>
      </c>
      <c r="O462" s="12">
        <v>8</v>
      </c>
      <c r="P462" s="12" t="s">
        <v>53</v>
      </c>
      <c r="Q462" s="12">
        <v>61</v>
      </c>
      <c r="R462" s="12" t="s">
        <v>54</v>
      </c>
      <c r="S462" s="12" t="s">
        <v>92</v>
      </c>
      <c r="T462" s="12" t="s">
        <v>93</v>
      </c>
      <c r="U462" s="12" t="s">
        <v>94</v>
      </c>
      <c r="V462" s="12" t="s">
        <v>58</v>
      </c>
      <c r="W462" s="12" t="s">
        <v>95</v>
      </c>
      <c r="X462" s="12" t="b">
        <v>0</v>
      </c>
      <c r="Y462" s="12" t="b">
        <v>0</v>
      </c>
      <c r="Z462" s="12" t="e">
        <v>#N/A</v>
      </c>
      <c r="AA462" s="12">
        <v>0</v>
      </c>
      <c r="AB462" s="12">
        <v>0</v>
      </c>
      <c r="AC462" s="12" t="s">
        <v>424</v>
      </c>
      <c r="AD462" s="12" t="s">
        <v>470</v>
      </c>
      <c r="AE462" s="12" t="s">
        <v>471</v>
      </c>
      <c r="AF462" s="12" t="s">
        <v>468</v>
      </c>
      <c r="AG462" s="12" t="s">
        <v>9</v>
      </c>
      <c r="AH462" s="12" t="b">
        <v>0</v>
      </c>
      <c r="AI462" s="12" t="s">
        <v>60</v>
      </c>
      <c r="AJ462" s="12" t="s">
        <v>103</v>
      </c>
      <c r="AK462" s="12" t="s">
        <v>147</v>
      </c>
      <c r="AL462" s="12" t="s">
        <v>472</v>
      </c>
      <c r="AM462" s="12" t="s">
        <v>64</v>
      </c>
      <c r="AN462" s="15" t="e">
        <v>#N/A</v>
      </c>
      <c r="AO462" t="str">
        <f>RIGHT('CMO Input'!$T462,(LEN('CMO Input'!$T462)-FIND(" ",'CMO Input'!$T462,1)))</f>
        <v>8”</v>
      </c>
      <c r="AP462">
        <f>'CMO Input'!$O462</f>
        <v>8</v>
      </c>
      <c r="AR462" t="str">
        <f>Table2[[#This Row],[Policy / Non Policy]]</f>
        <v>Policy</v>
      </c>
      <c r="AS462" t="str">
        <f>'CMO Input'!$U462</f>
        <v>Tier 1</v>
      </c>
      <c r="AT462" t="str">
        <f>'CMO Input'!$P462</f>
        <v>CI</v>
      </c>
      <c r="AU462" t="str" cm="1">
        <f t="array" ref="AU4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62" s="8" t="str">
        <f>TEXT('CMO Input'!$D462,"MMM-YY")</f>
        <v>May</v>
      </c>
    </row>
    <row r="463" spans="1:48" x14ac:dyDescent="0.25">
      <c r="A463" s="18">
        <v>220001822181</v>
      </c>
      <c r="B463" s="16" t="s">
        <v>180</v>
      </c>
      <c r="C463" s="16" t="s">
        <v>424</v>
      </c>
      <c r="D463" s="16" t="s">
        <v>119</v>
      </c>
      <c r="E463" s="17">
        <v>7</v>
      </c>
      <c r="F463" s="16" t="s">
        <v>46</v>
      </c>
      <c r="G463" s="17" t="s">
        <v>442</v>
      </c>
      <c r="H463" s="16" t="s">
        <v>486</v>
      </c>
      <c r="I463" s="16" t="s">
        <v>492</v>
      </c>
      <c r="J463" s="16" t="s">
        <v>527</v>
      </c>
      <c r="K463" s="18">
        <v>220001822181</v>
      </c>
      <c r="L463" s="16" t="s">
        <v>116</v>
      </c>
      <c r="M463" s="16">
        <v>34.299999999999997</v>
      </c>
      <c r="N463" s="16" t="s">
        <v>52</v>
      </c>
      <c r="O463" s="16">
        <v>4</v>
      </c>
      <c r="P463" s="16" t="s">
        <v>53</v>
      </c>
      <c r="Q463" s="16">
        <v>60</v>
      </c>
      <c r="R463" s="16" t="s">
        <v>54</v>
      </c>
      <c r="S463" s="16" t="s">
        <v>117</v>
      </c>
      <c r="T463" s="16" t="s">
        <v>118</v>
      </c>
      <c r="U463" s="16" t="s">
        <v>94</v>
      </c>
      <c r="V463" s="16" t="s">
        <v>58</v>
      </c>
      <c r="W463" s="16" t="s">
        <v>95</v>
      </c>
      <c r="X463" s="16" t="b">
        <v>0</v>
      </c>
      <c r="Y463" s="16" t="b">
        <v>0</v>
      </c>
      <c r="Z463" s="16" t="e">
        <v>#N/A</v>
      </c>
      <c r="AA463" s="16">
        <v>2.0579999999999998</v>
      </c>
      <c r="AB463" s="16">
        <v>0</v>
      </c>
      <c r="AC463" s="16" t="s">
        <v>424</v>
      </c>
      <c r="AD463" s="16" t="s">
        <v>492</v>
      </c>
      <c r="AE463" s="16" t="s">
        <v>527</v>
      </c>
      <c r="AF463" s="16" t="s">
        <v>489</v>
      </c>
      <c r="AG463" s="16" t="s">
        <v>9</v>
      </c>
      <c r="AH463" s="16" t="b">
        <v>0</v>
      </c>
      <c r="AI463" s="16" t="s">
        <v>60</v>
      </c>
      <c r="AJ463" s="16" t="s">
        <v>103</v>
      </c>
      <c r="AK463" s="16" t="s">
        <v>140</v>
      </c>
      <c r="AL463" s="16" t="s">
        <v>520</v>
      </c>
      <c r="AM463" s="16" t="s">
        <v>64</v>
      </c>
      <c r="AN463" s="19" t="e">
        <v>#N/A</v>
      </c>
      <c r="AO463" t="str">
        <f>RIGHT('CMO Input'!$T463,(LEN('CMO Input'!$T463)-FIND(" ",'CMO Input'!$T463,1)))</f>
        <v>4-5”</v>
      </c>
      <c r="AP463">
        <f>'CMO Input'!$O463</f>
        <v>4</v>
      </c>
      <c r="AR463" t="str">
        <f>Table2[[#This Row],[Policy / Non Policy]]</f>
        <v>Policy</v>
      </c>
      <c r="AS463" t="str">
        <f>'CMO Input'!$U463</f>
        <v>Tier 1</v>
      </c>
      <c r="AT463" t="str">
        <f>'CMO Input'!$P463</f>
        <v>CI</v>
      </c>
      <c r="AU463" t="str" cm="1">
        <f t="array" ref="AU4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63" s="8" t="str">
        <f>TEXT('CMO Input'!$D463,"MMM-YY")</f>
        <v>May</v>
      </c>
    </row>
    <row r="464" spans="1:48" x14ac:dyDescent="0.25">
      <c r="A464" s="14" t="s">
        <v>234</v>
      </c>
      <c r="B464" s="12" t="s">
        <v>180</v>
      </c>
      <c r="C464" s="12" t="s">
        <v>424</v>
      </c>
      <c r="D464" s="12" t="s">
        <v>119</v>
      </c>
      <c r="E464" s="13">
        <v>7</v>
      </c>
      <c r="F464" s="12" t="s">
        <v>46</v>
      </c>
      <c r="G464" s="13" t="s">
        <v>442</v>
      </c>
      <c r="H464" s="12" t="s">
        <v>464</v>
      </c>
      <c r="I464" s="12" t="s">
        <v>495</v>
      </c>
      <c r="J464" s="12" t="s">
        <v>496</v>
      </c>
      <c r="K464" s="14" t="s">
        <v>234</v>
      </c>
      <c r="L464" s="12" t="s">
        <v>116</v>
      </c>
      <c r="M464" s="12">
        <v>0</v>
      </c>
      <c r="N464" s="12" t="s">
        <v>52</v>
      </c>
      <c r="O464" s="12">
        <v>8</v>
      </c>
      <c r="P464" s="12" t="s">
        <v>91</v>
      </c>
      <c r="Q464" s="12">
        <v>7.5</v>
      </c>
      <c r="R464" s="12" t="s">
        <v>54</v>
      </c>
      <c r="S464" s="12" t="s">
        <v>92</v>
      </c>
      <c r="T464" s="12" t="s">
        <v>93</v>
      </c>
      <c r="U464" s="12" t="s">
        <v>94</v>
      </c>
      <c r="V464" s="12" t="s">
        <v>58</v>
      </c>
      <c r="W464" s="12" t="s">
        <v>95</v>
      </c>
      <c r="X464" s="12" t="b">
        <v>0</v>
      </c>
      <c r="Y464" s="12" t="b">
        <v>0</v>
      </c>
      <c r="Z464" s="12" t="e">
        <v>#N/A</v>
      </c>
      <c r="AA464" s="12">
        <v>0</v>
      </c>
      <c r="AB464" s="12">
        <v>0</v>
      </c>
      <c r="AC464" s="12" t="s">
        <v>424</v>
      </c>
      <c r="AD464" s="12" t="s">
        <v>495</v>
      </c>
      <c r="AE464" s="12" t="s">
        <v>496</v>
      </c>
      <c r="AF464" s="12" t="s">
        <v>468</v>
      </c>
      <c r="AG464" s="12" t="s">
        <v>9</v>
      </c>
      <c r="AH464" s="12" t="b">
        <v>0</v>
      </c>
      <c r="AI464" s="12" t="s">
        <v>60</v>
      </c>
      <c r="AJ464" s="12" t="s">
        <v>103</v>
      </c>
      <c r="AK464" s="12"/>
      <c r="AL464" s="12" t="s">
        <v>497</v>
      </c>
      <c r="AM464" s="12" t="s">
        <v>64</v>
      </c>
      <c r="AN464" s="15" t="e">
        <v>#N/A</v>
      </c>
      <c r="AO464" t="str">
        <f>RIGHT('CMO Input'!$T464,(LEN('CMO Input'!$T464)-FIND(" ",'CMO Input'!$T464,1)))</f>
        <v>8”</v>
      </c>
      <c r="AP464">
        <f>'CMO Input'!$O464</f>
        <v>8</v>
      </c>
      <c r="AR464" t="str">
        <f>Table2[[#This Row],[Policy / Non Policy]]</f>
        <v>Policy</v>
      </c>
      <c r="AS464" t="str">
        <f>'CMO Input'!$U464</f>
        <v>Tier 1</v>
      </c>
      <c r="AT464" t="str">
        <f>'CMO Input'!$P464</f>
        <v>DI</v>
      </c>
      <c r="AU464" t="str" cm="1">
        <f t="array" ref="AU4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64" s="8" t="str">
        <f>TEXT('CMO Input'!$D464,"MMM-YY")</f>
        <v>May</v>
      </c>
    </row>
    <row r="465" spans="1:48" x14ac:dyDescent="0.25">
      <c r="A465" s="18">
        <v>510859382</v>
      </c>
      <c r="B465" s="16" t="s">
        <v>180</v>
      </c>
      <c r="C465" s="16" t="s">
        <v>424</v>
      </c>
      <c r="D465" s="16" t="s">
        <v>119</v>
      </c>
      <c r="E465" s="17">
        <v>8</v>
      </c>
      <c r="F465" s="16" t="s">
        <v>46</v>
      </c>
      <c r="G465" s="17" t="s">
        <v>431</v>
      </c>
      <c r="H465" s="16" t="s">
        <v>438</v>
      </c>
      <c r="I465" s="16" t="s">
        <v>528</v>
      </c>
      <c r="J465" s="16" t="s">
        <v>529</v>
      </c>
      <c r="K465" s="18">
        <v>510859382</v>
      </c>
      <c r="L465" s="16" t="s">
        <v>90</v>
      </c>
      <c r="M465" s="16">
        <v>27.4</v>
      </c>
      <c r="N465" s="16" t="s">
        <v>52</v>
      </c>
      <c r="O465" s="16">
        <v>4</v>
      </c>
      <c r="P465" s="16" t="s">
        <v>53</v>
      </c>
      <c r="Q465" s="16">
        <v>152</v>
      </c>
      <c r="R465" s="16" t="s">
        <v>54</v>
      </c>
      <c r="S465" s="16" t="s">
        <v>117</v>
      </c>
      <c r="T465" s="16" t="s">
        <v>118</v>
      </c>
      <c r="U465" s="16" t="s">
        <v>94</v>
      </c>
      <c r="V465" s="16" t="s">
        <v>58</v>
      </c>
      <c r="W465" s="16" t="s">
        <v>95</v>
      </c>
      <c r="X465" s="16" t="b">
        <v>0</v>
      </c>
      <c r="Y465" s="16" t="b">
        <v>0</v>
      </c>
      <c r="Z465" s="16" t="e">
        <v>#N/A</v>
      </c>
      <c r="AA465" s="16">
        <v>4.1647999999999996</v>
      </c>
      <c r="AB465" s="16">
        <v>0</v>
      </c>
      <c r="AC465" s="16" t="s">
        <v>424</v>
      </c>
      <c r="AD465" s="16" t="s">
        <v>528</v>
      </c>
      <c r="AE465" s="16" t="s">
        <v>529</v>
      </c>
      <c r="AF465" s="16" t="s">
        <v>435</v>
      </c>
      <c r="AG465" s="16" t="s">
        <v>9</v>
      </c>
      <c r="AH465" s="16" t="b">
        <v>0</v>
      </c>
      <c r="AI465" s="16" t="s">
        <v>39</v>
      </c>
      <c r="AJ465" s="16" t="s">
        <v>436</v>
      </c>
      <c r="AK465" s="16" t="s">
        <v>90</v>
      </c>
      <c r="AL465" s="16" t="s">
        <v>441</v>
      </c>
      <c r="AM465" s="16" t="s">
        <v>64</v>
      </c>
      <c r="AN465" s="19" t="e">
        <v>#N/A</v>
      </c>
      <c r="AO465" t="str">
        <f>RIGHT('CMO Input'!$T465,(LEN('CMO Input'!$T465)-FIND(" ",'CMO Input'!$T465,1)))</f>
        <v>4-5”</v>
      </c>
      <c r="AP465">
        <f>'CMO Input'!$O465</f>
        <v>4</v>
      </c>
      <c r="AR465" t="str">
        <f>Table2[[#This Row],[Policy / Non Policy]]</f>
        <v>Policy</v>
      </c>
      <c r="AS465" t="str">
        <f>'CMO Input'!$U465</f>
        <v>Tier 1</v>
      </c>
      <c r="AT465" t="str">
        <f>'CMO Input'!$P465</f>
        <v>CI</v>
      </c>
      <c r="AU465" t="str" cm="1">
        <f t="array" ref="AU4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65" s="8" t="str">
        <f>TEXT('CMO Input'!$D465,"MMM-YY")</f>
        <v>May</v>
      </c>
    </row>
    <row r="466" spans="1:48" x14ac:dyDescent="0.25">
      <c r="A466" s="14">
        <v>510833221</v>
      </c>
      <c r="B466" s="12" t="s">
        <v>180</v>
      </c>
      <c r="C466" s="12" t="s">
        <v>424</v>
      </c>
      <c r="D466" s="12" t="s">
        <v>119</v>
      </c>
      <c r="E466" s="13">
        <v>8</v>
      </c>
      <c r="F466" s="12" t="s">
        <v>46</v>
      </c>
      <c r="G466" s="13" t="s">
        <v>431</v>
      </c>
      <c r="H466" s="12" t="s">
        <v>438</v>
      </c>
      <c r="I466" s="12" t="s">
        <v>517</v>
      </c>
      <c r="J466" s="12" t="s">
        <v>518</v>
      </c>
      <c r="K466" s="14">
        <v>510833221</v>
      </c>
      <c r="L466" s="12" t="s">
        <v>116</v>
      </c>
      <c r="M466" s="12">
        <v>29.2</v>
      </c>
      <c r="N466" s="12" t="s">
        <v>52</v>
      </c>
      <c r="O466" s="12">
        <v>6</v>
      </c>
      <c r="P466" s="12" t="s">
        <v>53</v>
      </c>
      <c r="Q466" s="12">
        <v>3</v>
      </c>
      <c r="R466" s="12" t="s">
        <v>54</v>
      </c>
      <c r="S466" s="12" t="s">
        <v>134</v>
      </c>
      <c r="T466" s="12" t="s">
        <v>135</v>
      </c>
      <c r="U466" s="12" t="s">
        <v>94</v>
      </c>
      <c r="V466" s="12" t="s">
        <v>58</v>
      </c>
      <c r="W466" s="12" t="s">
        <v>95</v>
      </c>
      <c r="X466" s="12" t="b">
        <v>0</v>
      </c>
      <c r="Y466" s="12" t="b">
        <v>0</v>
      </c>
      <c r="Z466" s="12" t="e">
        <v>#N/A</v>
      </c>
      <c r="AA466" s="12">
        <v>8.7599999999999997E-2</v>
      </c>
      <c r="AB466" s="12">
        <v>0</v>
      </c>
      <c r="AC466" s="12" t="s">
        <v>424</v>
      </c>
      <c r="AD466" s="12" t="s">
        <v>517</v>
      </c>
      <c r="AE466" s="12" t="s">
        <v>518</v>
      </c>
      <c r="AF466" s="12" t="s">
        <v>435</v>
      </c>
      <c r="AG466" s="12" t="s">
        <v>9</v>
      </c>
      <c r="AH466" s="12" t="b">
        <v>0</v>
      </c>
      <c r="AI466" s="12" t="s">
        <v>60</v>
      </c>
      <c r="AJ466" s="12" t="s">
        <v>436</v>
      </c>
      <c r="AK466" s="12"/>
      <c r="AL466" s="12" t="s">
        <v>519</v>
      </c>
      <c r="AM466" s="12" t="s">
        <v>64</v>
      </c>
      <c r="AN466" s="15" t="e">
        <v>#N/A</v>
      </c>
      <c r="AO466" t="str">
        <f>RIGHT('CMO Input'!$T466,(LEN('CMO Input'!$T466)-FIND(" ",'CMO Input'!$T466,1)))</f>
        <v>6-7”</v>
      </c>
      <c r="AP466">
        <f>'CMO Input'!$O466</f>
        <v>6</v>
      </c>
      <c r="AR466" t="str">
        <f>Table2[[#This Row],[Policy / Non Policy]]</f>
        <v>Policy</v>
      </c>
      <c r="AS466" t="str">
        <f>'CMO Input'!$U466</f>
        <v>Tier 1</v>
      </c>
      <c r="AT466" t="str">
        <f>'CMO Input'!$P466</f>
        <v>CI</v>
      </c>
      <c r="AU466" t="str" cm="1">
        <f t="array" ref="AU4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66" s="8" t="str">
        <f>TEXT('CMO Input'!$D466,"MMM-YY")</f>
        <v>May</v>
      </c>
    </row>
    <row r="467" spans="1:48" x14ac:dyDescent="0.25">
      <c r="A467" s="18">
        <v>510872365</v>
      </c>
      <c r="B467" s="16" t="s">
        <v>180</v>
      </c>
      <c r="C467" s="16" t="s">
        <v>424</v>
      </c>
      <c r="D467" s="16" t="s">
        <v>119</v>
      </c>
      <c r="E467" s="17">
        <v>8</v>
      </c>
      <c r="F467" s="16" t="s">
        <v>46</v>
      </c>
      <c r="G467" s="17" t="s">
        <v>431</v>
      </c>
      <c r="H467" s="16" t="s">
        <v>438</v>
      </c>
      <c r="I467" s="16" t="s">
        <v>517</v>
      </c>
      <c r="J467" s="16" t="s">
        <v>518</v>
      </c>
      <c r="K467" s="18">
        <v>510872365</v>
      </c>
      <c r="L467" s="16" t="s">
        <v>116</v>
      </c>
      <c r="M467" s="16">
        <v>17.600000000000001</v>
      </c>
      <c r="N467" s="16" t="s">
        <v>52</v>
      </c>
      <c r="O467" s="16">
        <v>4</v>
      </c>
      <c r="P467" s="16" t="s">
        <v>53</v>
      </c>
      <c r="Q467" s="16">
        <v>53.5</v>
      </c>
      <c r="R467" s="16" t="s">
        <v>54</v>
      </c>
      <c r="S467" s="16" t="s">
        <v>117</v>
      </c>
      <c r="T467" s="16" t="s">
        <v>118</v>
      </c>
      <c r="U467" s="16" t="s">
        <v>94</v>
      </c>
      <c r="V467" s="16" t="s">
        <v>58</v>
      </c>
      <c r="W467" s="16" t="s">
        <v>95</v>
      </c>
      <c r="X467" s="16" t="b">
        <v>0</v>
      </c>
      <c r="Y467" s="16" t="b">
        <v>0</v>
      </c>
      <c r="Z467" s="16" t="e">
        <v>#N/A</v>
      </c>
      <c r="AA467" s="16">
        <v>0.9416000000000001</v>
      </c>
      <c r="AB467" s="16">
        <v>0</v>
      </c>
      <c r="AC467" s="16" t="s">
        <v>424</v>
      </c>
      <c r="AD467" s="16" t="s">
        <v>517</v>
      </c>
      <c r="AE467" s="16" t="s">
        <v>518</v>
      </c>
      <c r="AF467" s="16" t="s">
        <v>435</v>
      </c>
      <c r="AG467" s="16" t="s">
        <v>9</v>
      </c>
      <c r="AH467" s="16" t="b">
        <v>0</v>
      </c>
      <c r="AI467" s="16" t="s">
        <v>60</v>
      </c>
      <c r="AJ467" s="16" t="s">
        <v>436</v>
      </c>
      <c r="AK467" s="16" t="s">
        <v>147</v>
      </c>
      <c r="AL467" s="16" t="s">
        <v>519</v>
      </c>
      <c r="AM467" s="16" t="s">
        <v>64</v>
      </c>
      <c r="AN467" s="19" t="e">
        <v>#N/A</v>
      </c>
      <c r="AO467" t="str">
        <f>RIGHT('CMO Input'!$T467,(LEN('CMO Input'!$T467)-FIND(" ",'CMO Input'!$T467,1)))</f>
        <v>4-5”</v>
      </c>
      <c r="AP467">
        <f>'CMO Input'!$O467</f>
        <v>4</v>
      </c>
      <c r="AR467" t="str">
        <f>Table2[[#This Row],[Policy / Non Policy]]</f>
        <v>Policy</v>
      </c>
      <c r="AS467" t="str">
        <f>'CMO Input'!$U467</f>
        <v>Tier 1</v>
      </c>
      <c r="AT467" t="str">
        <f>'CMO Input'!$P467</f>
        <v>CI</v>
      </c>
      <c r="AU467" t="str" cm="1">
        <f t="array" ref="AU4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67" s="8" t="str">
        <f>TEXT('CMO Input'!$D467,"MMM-YY")</f>
        <v>May</v>
      </c>
    </row>
    <row r="468" spans="1:48" x14ac:dyDescent="0.25">
      <c r="A468" s="14">
        <v>510959131</v>
      </c>
      <c r="B468" s="12" t="s">
        <v>180</v>
      </c>
      <c r="C468" s="12" t="s">
        <v>424</v>
      </c>
      <c r="D468" s="12" t="s">
        <v>119</v>
      </c>
      <c r="E468" s="13">
        <v>8</v>
      </c>
      <c r="F468" s="12" t="s">
        <v>46</v>
      </c>
      <c r="G468" s="13" t="s">
        <v>431</v>
      </c>
      <c r="H468" s="12" t="s">
        <v>312</v>
      </c>
      <c r="I468" s="12" t="s">
        <v>453</v>
      </c>
      <c r="J468" s="12" t="s">
        <v>454</v>
      </c>
      <c r="K468" s="14">
        <v>510959131</v>
      </c>
      <c r="L468" s="12" t="s">
        <v>116</v>
      </c>
      <c r="M468" s="12">
        <v>35.1</v>
      </c>
      <c r="N468" s="12" t="s">
        <v>52</v>
      </c>
      <c r="O468" s="12">
        <v>6</v>
      </c>
      <c r="P468" s="12" t="s">
        <v>53</v>
      </c>
      <c r="Q468" s="12">
        <v>148</v>
      </c>
      <c r="R468" s="12" t="s">
        <v>54</v>
      </c>
      <c r="S468" s="12" t="s">
        <v>134</v>
      </c>
      <c r="T468" s="12" t="s">
        <v>135</v>
      </c>
      <c r="U468" s="12" t="s">
        <v>94</v>
      </c>
      <c r="V468" s="12" t="s">
        <v>58</v>
      </c>
      <c r="W468" s="12" t="s">
        <v>95</v>
      </c>
      <c r="X468" s="12" t="b">
        <v>0</v>
      </c>
      <c r="Y468" s="12" t="b">
        <v>0</v>
      </c>
      <c r="Z468" s="12" t="e">
        <v>#N/A</v>
      </c>
      <c r="AA468" s="12">
        <v>5.1947999999999999</v>
      </c>
      <c r="AB468" s="12">
        <v>0</v>
      </c>
      <c r="AC468" s="12" t="s">
        <v>424</v>
      </c>
      <c r="AD468" s="12" t="s">
        <v>453</v>
      </c>
      <c r="AE468" s="12" t="s">
        <v>454</v>
      </c>
      <c r="AF468" s="12" t="s">
        <v>435</v>
      </c>
      <c r="AG468" s="12" t="s">
        <v>9</v>
      </c>
      <c r="AH468" s="12" t="b">
        <v>0</v>
      </c>
      <c r="AI468" s="12" t="s">
        <v>60</v>
      </c>
      <c r="AJ468" s="12" t="s">
        <v>436</v>
      </c>
      <c r="AK468" s="12" t="s">
        <v>147</v>
      </c>
      <c r="AL468" s="12" t="s">
        <v>334</v>
      </c>
      <c r="AM468" s="12" t="s">
        <v>64</v>
      </c>
      <c r="AN468" s="15" t="e">
        <v>#N/A</v>
      </c>
      <c r="AO468" t="str">
        <f>RIGHT('CMO Input'!$T468,(LEN('CMO Input'!$T468)-FIND(" ",'CMO Input'!$T468,1)))</f>
        <v>6-7”</v>
      </c>
      <c r="AP468">
        <f>'CMO Input'!$O468</f>
        <v>6</v>
      </c>
      <c r="AR468" t="str">
        <f>Table2[[#This Row],[Policy / Non Policy]]</f>
        <v>Policy</v>
      </c>
      <c r="AS468" t="str">
        <f>'CMO Input'!$U468</f>
        <v>Tier 1</v>
      </c>
      <c r="AT468" t="str">
        <f>'CMO Input'!$P468</f>
        <v>CI</v>
      </c>
      <c r="AU468" t="str" cm="1">
        <f t="array" ref="AU4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68" s="8" t="str">
        <f>TEXT('CMO Input'!$D468,"MMM-YY")</f>
        <v>May</v>
      </c>
    </row>
    <row r="469" spans="1:48" x14ac:dyDescent="0.25">
      <c r="A469" s="18">
        <v>607505615</v>
      </c>
      <c r="B469" s="16" t="s">
        <v>180</v>
      </c>
      <c r="C469" s="16" t="s">
        <v>424</v>
      </c>
      <c r="D469" s="16" t="s">
        <v>119</v>
      </c>
      <c r="E469" s="17">
        <v>8</v>
      </c>
      <c r="F469" s="16" t="s">
        <v>46</v>
      </c>
      <c r="G469" s="17" t="s">
        <v>431</v>
      </c>
      <c r="H469" s="16" t="s">
        <v>312</v>
      </c>
      <c r="I469" s="16" t="s">
        <v>455</v>
      </c>
      <c r="J469" s="16" t="s">
        <v>456</v>
      </c>
      <c r="K469" s="18">
        <v>607505615</v>
      </c>
      <c r="L469" s="16" t="s">
        <v>116</v>
      </c>
      <c r="M469" s="16">
        <v>14.5</v>
      </c>
      <c r="N469" s="16" t="s">
        <v>52</v>
      </c>
      <c r="O469" s="16">
        <v>6</v>
      </c>
      <c r="P469" s="16" t="s">
        <v>53</v>
      </c>
      <c r="Q469" s="16">
        <v>2</v>
      </c>
      <c r="R469" s="16" t="s">
        <v>54</v>
      </c>
      <c r="S469" s="16" t="s">
        <v>134</v>
      </c>
      <c r="T469" s="16" t="s">
        <v>135</v>
      </c>
      <c r="U469" s="16" t="s">
        <v>94</v>
      </c>
      <c r="V469" s="16" t="s">
        <v>58</v>
      </c>
      <c r="W469" s="16" t="s">
        <v>95</v>
      </c>
      <c r="X469" s="16" t="b">
        <v>0</v>
      </c>
      <c r="Y469" s="16" t="b">
        <v>0</v>
      </c>
      <c r="Z469" s="16" t="e">
        <v>#N/A</v>
      </c>
      <c r="AA469" s="16">
        <v>2.9000000000000001E-2</v>
      </c>
      <c r="AB469" s="16">
        <v>0</v>
      </c>
      <c r="AC469" s="16" t="s">
        <v>424</v>
      </c>
      <c r="AD469" s="16" t="s">
        <v>455</v>
      </c>
      <c r="AE469" s="16" t="s">
        <v>456</v>
      </c>
      <c r="AF469" s="16" t="s">
        <v>435</v>
      </c>
      <c r="AG469" s="16" t="s">
        <v>9</v>
      </c>
      <c r="AH469" s="16" t="b">
        <v>0</v>
      </c>
      <c r="AI469" s="16" t="s">
        <v>60</v>
      </c>
      <c r="AJ469" s="16" t="s">
        <v>436</v>
      </c>
      <c r="AK469" s="16"/>
      <c r="AL469" s="16" t="s">
        <v>457</v>
      </c>
      <c r="AM469" s="16" t="s">
        <v>64</v>
      </c>
      <c r="AN469" s="19" t="e">
        <v>#N/A</v>
      </c>
      <c r="AO469" t="str">
        <f>RIGHT('CMO Input'!$T469,(LEN('CMO Input'!$T469)-FIND(" ",'CMO Input'!$T469,1)))</f>
        <v>6-7”</v>
      </c>
      <c r="AP469">
        <f>'CMO Input'!$O469</f>
        <v>6</v>
      </c>
      <c r="AR469" t="str">
        <f>Table2[[#This Row],[Policy / Non Policy]]</f>
        <v>Policy</v>
      </c>
      <c r="AS469" t="str">
        <f>'CMO Input'!$U469</f>
        <v>Tier 1</v>
      </c>
      <c r="AT469" t="str">
        <f>'CMO Input'!$P469</f>
        <v>CI</v>
      </c>
      <c r="AU469" t="str" cm="1">
        <f t="array" ref="AU4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69" s="8" t="str">
        <f>TEXT('CMO Input'!$D469,"MMM-YY")</f>
        <v>May</v>
      </c>
    </row>
    <row r="470" spans="1:48" x14ac:dyDescent="0.25">
      <c r="A470" s="14">
        <v>510929373</v>
      </c>
      <c r="B470" s="12" t="s">
        <v>180</v>
      </c>
      <c r="C470" s="12" t="s">
        <v>424</v>
      </c>
      <c r="D470" s="12" t="s">
        <v>119</v>
      </c>
      <c r="E470" s="13">
        <v>8</v>
      </c>
      <c r="F470" s="12" t="s">
        <v>46</v>
      </c>
      <c r="G470" s="13" t="s">
        <v>431</v>
      </c>
      <c r="H470" s="12" t="s">
        <v>312</v>
      </c>
      <c r="I470" s="12" t="s">
        <v>455</v>
      </c>
      <c r="J470" s="12" t="s">
        <v>456</v>
      </c>
      <c r="K470" s="14">
        <v>510929373</v>
      </c>
      <c r="L470" s="12" t="s">
        <v>116</v>
      </c>
      <c r="M470" s="12">
        <v>14.5</v>
      </c>
      <c r="N470" s="12" t="s">
        <v>52</v>
      </c>
      <c r="O470" s="12">
        <v>6</v>
      </c>
      <c r="P470" s="12" t="s">
        <v>53</v>
      </c>
      <c r="Q470" s="12">
        <v>244</v>
      </c>
      <c r="R470" s="12" t="s">
        <v>54</v>
      </c>
      <c r="S470" s="12" t="s">
        <v>134</v>
      </c>
      <c r="T470" s="12" t="s">
        <v>135</v>
      </c>
      <c r="U470" s="12" t="s">
        <v>94</v>
      </c>
      <c r="V470" s="12" t="s">
        <v>58</v>
      </c>
      <c r="W470" s="12" t="s">
        <v>95</v>
      </c>
      <c r="X470" s="12" t="b">
        <v>0</v>
      </c>
      <c r="Y470" s="12" t="b">
        <v>0</v>
      </c>
      <c r="Z470" s="12" t="e">
        <v>#N/A</v>
      </c>
      <c r="AA470" s="12">
        <v>3.5380000000000003</v>
      </c>
      <c r="AB470" s="12">
        <v>0</v>
      </c>
      <c r="AC470" s="12" t="s">
        <v>424</v>
      </c>
      <c r="AD470" s="12" t="s">
        <v>455</v>
      </c>
      <c r="AE470" s="12" t="s">
        <v>456</v>
      </c>
      <c r="AF470" s="12" t="s">
        <v>435</v>
      </c>
      <c r="AG470" s="12" t="s">
        <v>9</v>
      </c>
      <c r="AH470" s="12" t="b">
        <v>0</v>
      </c>
      <c r="AI470" s="12" t="s">
        <v>60</v>
      </c>
      <c r="AJ470" s="12" t="s">
        <v>436</v>
      </c>
      <c r="AK470" s="12" t="s">
        <v>147</v>
      </c>
      <c r="AL470" s="12" t="s">
        <v>457</v>
      </c>
      <c r="AM470" s="12" t="s">
        <v>64</v>
      </c>
      <c r="AN470" s="15" t="e">
        <v>#N/A</v>
      </c>
      <c r="AO470" t="str">
        <f>RIGHT('CMO Input'!$T470,(LEN('CMO Input'!$T470)-FIND(" ",'CMO Input'!$T470,1)))</f>
        <v>6-7”</v>
      </c>
      <c r="AP470">
        <f>'CMO Input'!$O470</f>
        <v>6</v>
      </c>
      <c r="AR470" t="str">
        <f>Table2[[#This Row],[Policy / Non Policy]]</f>
        <v>Policy</v>
      </c>
      <c r="AS470" t="str">
        <f>'CMO Input'!$U470</f>
        <v>Tier 1</v>
      </c>
      <c r="AT470" t="str">
        <f>'CMO Input'!$P470</f>
        <v>CI</v>
      </c>
      <c r="AU470" t="str" cm="1">
        <f t="array" ref="AU4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70" s="8" t="str">
        <f>TEXT('CMO Input'!$D470,"MMM-YY")</f>
        <v>May</v>
      </c>
    </row>
    <row r="471" spans="1:48" x14ac:dyDescent="0.25">
      <c r="A471" s="18">
        <v>510941808</v>
      </c>
      <c r="B471" s="16" t="s">
        <v>180</v>
      </c>
      <c r="C471" s="16" t="s">
        <v>424</v>
      </c>
      <c r="D471" s="16" t="s">
        <v>119</v>
      </c>
      <c r="E471" s="17">
        <v>8</v>
      </c>
      <c r="F471" s="16" t="s">
        <v>46</v>
      </c>
      <c r="G471" s="17" t="s">
        <v>431</v>
      </c>
      <c r="H471" s="16" t="s">
        <v>438</v>
      </c>
      <c r="I471" s="16" t="s">
        <v>433</v>
      </c>
      <c r="J471" s="16" t="s">
        <v>434</v>
      </c>
      <c r="K471" s="18">
        <v>510941808</v>
      </c>
      <c r="L471" s="16" t="s">
        <v>116</v>
      </c>
      <c r="M471" s="16">
        <v>17.899999999999999</v>
      </c>
      <c r="N471" s="16" t="s">
        <v>52</v>
      </c>
      <c r="O471" s="16">
        <v>8</v>
      </c>
      <c r="P471" s="16" t="s">
        <v>53</v>
      </c>
      <c r="Q471" s="16">
        <v>70</v>
      </c>
      <c r="R471" s="16" t="s">
        <v>54</v>
      </c>
      <c r="S471" s="16" t="s">
        <v>92</v>
      </c>
      <c r="T471" s="16" t="s">
        <v>93</v>
      </c>
      <c r="U471" s="16" t="s">
        <v>94</v>
      </c>
      <c r="V471" s="16" t="s">
        <v>58</v>
      </c>
      <c r="W471" s="16" t="s">
        <v>95</v>
      </c>
      <c r="X471" s="16" t="b">
        <v>0</v>
      </c>
      <c r="Y471" s="16" t="b">
        <v>0</v>
      </c>
      <c r="Z471" s="16" t="e">
        <v>#N/A</v>
      </c>
      <c r="AA471" s="16">
        <v>1.2529999999999999</v>
      </c>
      <c r="AB471" s="16">
        <v>0</v>
      </c>
      <c r="AC471" s="16" t="s">
        <v>424</v>
      </c>
      <c r="AD471" s="16" t="s">
        <v>433</v>
      </c>
      <c r="AE471" s="16" t="s">
        <v>434</v>
      </c>
      <c r="AF471" s="16" t="s">
        <v>435</v>
      </c>
      <c r="AG471" s="16" t="s">
        <v>9</v>
      </c>
      <c r="AH471" s="16" t="b">
        <v>0</v>
      </c>
      <c r="AI471" s="16" t="s">
        <v>60</v>
      </c>
      <c r="AJ471" s="16" t="s">
        <v>436</v>
      </c>
      <c r="AK471" s="16" t="s">
        <v>147</v>
      </c>
      <c r="AL471" s="16" t="s">
        <v>437</v>
      </c>
      <c r="AM471" s="16" t="s">
        <v>64</v>
      </c>
      <c r="AN471" s="19" t="e">
        <v>#N/A</v>
      </c>
      <c r="AO471" t="str">
        <f>RIGHT('CMO Input'!$T471,(LEN('CMO Input'!$T471)-FIND(" ",'CMO Input'!$T471,1)))</f>
        <v>8”</v>
      </c>
      <c r="AP471">
        <f>'CMO Input'!$O471</f>
        <v>8</v>
      </c>
      <c r="AR471" t="str">
        <f>Table2[[#This Row],[Policy / Non Policy]]</f>
        <v>Policy</v>
      </c>
      <c r="AS471" t="str">
        <f>'CMO Input'!$U471</f>
        <v>Tier 1</v>
      </c>
      <c r="AT471" t="str">
        <f>'CMO Input'!$P471</f>
        <v>CI</v>
      </c>
      <c r="AU471" t="str" cm="1">
        <f t="array" ref="AU4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71" s="8" t="str">
        <f>TEXT('CMO Input'!$D471,"MMM-YY")</f>
        <v>May</v>
      </c>
    </row>
    <row r="472" spans="1:48" x14ac:dyDescent="0.25">
      <c r="A472" s="14">
        <v>510855142</v>
      </c>
      <c r="B472" s="12" t="s">
        <v>180</v>
      </c>
      <c r="C472" s="12" t="s">
        <v>424</v>
      </c>
      <c r="D472" s="12" t="s">
        <v>119</v>
      </c>
      <c r="E472" s="13">
        <v>8</v>
      </c>
      <c r="F472" s="12" t="s">
        <v>46</v>
      </c>
      <c r="G472" s="13" t="s">
        <v>442</v>
      </c>
      <c r="H472" s="12" t="s">
        <v>486</v>
      </c>
      <c r="I472" s="12" t="s">
        <v>506</v>
      </c>
      <c r="J472" s="12" t="s">
        <v>507</v>
      </c>
      <c r="K472" s="14">
        <v>510855142</v>
      </c>
      <c r="L472" s="12" t="s">
        <v>90</v>
      </c>
      <c r="M472" s="12">
        <v>2</v>
      </c>
      <c r="N472" s="12" t="s">
        <v>52</v>
      </c>
      <c r="O472" s="12">
        <v>4</v>
      </c>
      <c r="P472" s="12" t="s">
        <v>91</v>
      </c>
      <c r="Q472" s="12">
        <v>71</v>
      </c>
      <c r="R472" s="12" t="s">
        <v>54</v>
      </c>
      <c r="S472" s="12" t="s">
        <v>117</v>
      </c>
      <c r="T472" s="12" t="s">
        <v>118</v>
      </c>
      <c r="U472" s="12" t="s">
        <v>94</v>
      </c>
      <c r="V472" s="12" t="s">
        <v>58</v>
      </c>
      <c r="W472" s="12" t="s">
        <v>95</v>
      </c>
      <c r="X472" s="12" t="b">
        <v>0</v>
      </c>
      <c r="Y472" s="12" t="b">
        <v>0</v>
      </c>
      <c r="Z472" s="12" t="e">
        <v>#N/A</v>
      </c>
      <c r="AA472" s="12">
        <v>0.14200000000000002</v>
      </c>
      <c r="AB472" s="12">
        <v>0</v>
      </c>
      <c r="AC472" s="12" t="s">
        <v>424</v>
      </c>
      <c r="AD472" s="12" t="s">
        <v>506</v>
      </c>
      <c r="AE472" s="12" t="s">
        <v>507</v>
      </c>
      <c r="AF472" s="12" t="s">
        <v>489</v>
      </c>
      <c r="AG472" s="12" t="s">
        <v>9</v>
      </c>
      <c r="AH472" s="12" t="b">
        <v>0</v>
      </c>
      <c r="AI472" s="12" t="s">
        <v>39</v>
      </c>
      <c r="AJ472" s="12" t="s">
        <v>103</v>
      </c>
      <c r="AK472" s="12" t="s">
        <v>90</v>
      </c>
      <c r="AL472" s="12" t="s">
        <v>508</v>
      </c>
      <c r="AM472" s="12" t="s">
        <v>64</v>
      </c>
      <c r="AN472" s="15" t="e">
        <v>#N/A</v>
      </c>
      <c r="AO472" t="str">
        <f>RIGHT('CMO Input'!$T472,(LEN('CMO Input'!$T472)-FIND(" ",'CMO Input'!$T472,1)))</f>
        <v>4-5”</v>
      </c>
      <c r="AP472">
        <f>'CMO Input'!$O472</f>
        <v>4</v>
      </c>
      <c r="AR472" t="str">
        <f>Table2[[#This Row],[Policy / Non Policy]]</f>
        <v>Policy</v>
      </c>
      <c r="AS472" t="str">
        <f>'CMO Input'!$U472</f>
        <v>Tier 1</v>
      </c>
      <c r="AT472" t="str">
        <f>'CMO Input'!$P472</f>
        <v>DI</v>
      </c>
      <c r="AU472" t="str" cm="1">
        <f t="array" ref="AU4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72" s="8" t="str">
        <f>TEXT('CMO Input'!$D472,"MMM-YY")</f>
        <v>May</v>
      </c>
    </row>
    <row r="473" spans="1:48" x14ac:dyDescent="0.25">
      <c r="A473" s="18">
        <v>220001348977</v>
      </c>
      <c r="B473" s="16" t="s">
        <v>180</v>
      </c>
      <c r="C473" s="16" t="s">
        <v>424</v>
      </c>
      <c r="D473" s="16" t="s">
        <v>119</v>
      </c>
      <c r="E473" s="17">
        <v>8</v>
      </c>
      <c r="F473" s="16" t="s">
        <v>46</v>
      </c>
      <c r="G473" s="17" t="s">
        <v>442</v>
      </c>
      <c r="H473" s="16" t="s">
        <v>486</v>
      </c>
      <c r="I473" s="16" t="s">
        <v>487</v>
      </c>
      <c r="J473" s="16" t="s">
        <v>488</v>
      </c>
      <c r="K473" s="18">
        <v>220001348977</v>
      </c>
      <c r="L473" s="16" t="s">
        <v>116</v>
      </c>
      <c r="M473" s="16">
        <v>0</v>
      </c>
      <c r="N473" s="16" t="s">
        <v>52</v>
      </c>
      <c r="O473" s="16">
        <v>6</v>
      </c>
      <c r="P473" s="16" t="s">
        <v>53</v>
      </c>
      <c r="Q473" s="16">
        <v>130</v>
      </c>
      <c r="R473" s="16" t="s">
        <v>54</v>
      </c>
      <c r="S473" s="16" t="s">
        <v>134</v>
      </c>
      <c r="T473" s="16" t="s">
        <v>135</v>
      </c>
      <c r="U473" s="16" t="s">
        <v>94</v>
      </c>
      <c r="V473" s="16" t="s">
        <v>58</v>
      </c>
      <c r="W473" s="16" t="s">
        <v>95</v>
      </c>
      <c r="X473" s="16" t="b">
        <v>0</v>
      </c>
      <c r="Y473" s="16" t="b">
        <v>0</v>
      </c>
      <c r="Z473" s="16" t="e">
        <v>#N/A</v>
      </c>
      <c r="AA473" s="16">
        <v>0</v>
      </c>
      <c r="AB473" s="16">
        <v>0</v>
      </c>
      <c r="AC473" s="16" t="s">
        <v>424</v>
      </c>
      <c r="AD473" s="16" t="s">
        <v>487</v>
      </c>
      <c r="AE473" s="16" t="s">
        <v>488</v>
      </c>
      <c r="AF473" s="16" t="s">
        <v>489</v>
      </c>
      <c r="AG473" s="16" t="s">
        <v>9</v>
      </c>
      <c r="AH473" s="16" t="b">
        <v>0</v>
      </c>
      <c r="AI473" s="16" t="s">
        <v>60</v>
      </c>
      <c r="AJ473" s="16" t="s">
        <v>103</v>
      </c>
      <c r="AK473" s="16" t="s">
        <v>147</v>
      </c>
      <c r="AL473" s="16" t="s">
        <v>490</v>
      </c>
      <c r="AM473" s="16" t="s">
        <v>64</v>
      </c>
      <c r="AN473" s="19" t="e">
        <v>#N/A</v>
      </c>
      <c r="AO473" t="str">
        <f>RIGHT('CMO Input'!$T473,(LEN('CMO Input'!$T473)-FIND(" ",'CMO Input'!$T473,1)))</f>
        <v>6-7”</v>
      </c>
      <c r="AP473">
        <f>'CMO Input'!$O473</f>
        <v>6</v>
      </c>
      <c r="AR473" t="str">
        <f>Table2[[#This Row],[Policy / Non Policy]]</f>
        <v>Policy</v>
      </c>
      <c r="AS473" t="str">
        <f>'CMO Input'!$U473</f>
        <v>Tier 1</v>
      </c>
      <c r="AT473" t="str">
        <f>'CMO Input'!$P473</f>
        <v>CI</v>
      </c>
      <c r="AU473" t="str" cm="1">
        <f t="array" ref="AU4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73" s="8" t="str">
        <f>TEXT('CMO Input'!$D473,"MMM-YY")</f>
        <v>May</v>
      </c>
    </row>
    <row r="474" spans="1:48" x14ac:dyDescent="0.25">
      <c r="A474" s="14">
        <v>510885248</v>
      </c>
      <c r="B474" s="12" t="s">
        <v>180</v>
      </c>
      <c r="C474" s="12" t="s">
        <v>424</v>
      </c>
      <c r="D474" s="12" t="s">
        <v>119</v>
      </c>
      <c r="E474" s="13">
        <v>8</v>
      </c>
      <c r="F474" s="12" t="s">
        <v>46</v>
      </c>
      <c r="G474" s="13" t="s">
        <v>442</v>
      </c>
      <c r="H474" s="12" t="s">
        <v>486</v>
      </c>
      <c r="I474" s="12" t="s">
        <v>492</v>
      </c>
      <c r="J474" s="12" t="s">
        <v>493</v>
      </c>
      <c r="K474" s="14">
        <v>510885248</v>
      </c>
      <c r="L474" s="12" t="s">
        <v>116</v>
      </c>
      <c r="M474" s="12">
        <v>49.2</v>
      </c>
      <c r="N474" s="12" t="s">
        <v>52</v>
      </c>
      <c r="O474" s="12">
        <v>8</v>
      </c>
      <c r="P474" s="12" t="s">
        <v>53</v>
      </c>
      <c r="Q474" s="12">
        <v>24</v>
      </c>
      <c r="R474" s="12" t="s">
        <v>54</v>
      </c>
      <c r="S474" s="12" t="s">
        <v>92</v>
      </c>
      <c r="T474" s="12" t="s">
        <v>93</v>
      </c>
      <c r="U474" s="12" t="s">
        <v>94</v>
      </c>
      <c r="V474" s="12" t="s">
        <v>58</v>
      </c>
      <c r="W474" s="12" t="s">
        <v>95</v>
      </c>
      <c r="X474" s="12" t="b">
        <v>0</v>
      </c>
      <c r="Y474" s="12" t="b">
        <v>0</v>
      </c>
      <c r="Z474" s="12" t="e">
        <v>#N/A</v>
      </c>
      <c r="AA474" s="12">
        <v>1.1808000000000001</v>
      </c>
      <c r="AB474" s="12">
        <v>0</v>
      </c>
      <c r="AC474" s="12" t="s">
        <v>424</v>
      </c>
      <c r="AD474" s="12" t="s">
        <v>492</v>
      </c>
      <c r="AE474" s="12" t="s">
        <v>493</v>
      </c>
      <c r="AF474" s="12" t="s">
        <v>489</v>
      </c>
      <c r="AG474" s="12" t="s">
        <v>9</v>
      </c>
      <c r="AH474" s="12" t="b">
        <v>0</v>
      </c>
      <c r="AI474" s="12" t="s">
        <v>60</v>
      </c>
      <c r="AJ474" s="12" t="s">
        <v>103</v>
      </c>
      <c r="AK474" s="12" t="s">
        <v>147</v>
      </c>
      <c r="AL474" s="12" t="s">
        <v>520</v>
      </c>
      <c r="AM474" s="12" t="s">
        <v>64</v>
      </c>
      <c r="AN474" s="15" t="e">
        <v>#N/A</v>
      </c>
      <c r="AO474" t="str">
        <f>RIGHT('CMO Input'!$T474,(LEN('CMO Input'!$T474)-FIND(" ",'CMO Input'!$T474,1)))</f>
        <v>8”</v>
      </c>
      <c r="AP474">
        <f>'CMO Input'!$O474</f>
        <v>8</v>
      </c>
      <c r="AR474" t="str">
        <f>Table2[[#This Row],[Policy / Non Policy]]</f>
        <v>Policy</v>
      </c>
      <c r="AS474" t="str">
        <f>'CMO Input'!$U474</f>
        <v>Tier 1</v>
      </c>
      <c r="AT474" t="str">
        <f>'CMO Input'!$P474</f>
        <v>CI</v>
      </c>
      <c r="AU474" t="str" cm="1">
        <f t="array" ref="AU4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74" s="8" t="str">
        <f>TEXT('CMO Input'!$D474,"MMM-YY")</f>
        <v>May</v>
      </c>
    </row>
    <row r="475" spans="1:48" x14ac:dyDescent="0.25">
      <c r="A475" s="18">
        <v>510928626</v>
      </c>
      <c r="B475" s="16" t="s">
        <v>180</v>
      </c>
      <c r="C475" s="16" t="s">
        <v>424</v>
      </c>
      <c r="D475" s="16" t="s">
        <v>119</v>
      </c>
      <c r="E475" s="17">
        <v>8</v>
      </c>
      <c r="F475" s="16" t="s">
        <v>46</v>
      </c>
      <c r="G475" s="17" t="s">
        <v>442</v>
      </c>
      <c r="H475" s="16" t="s">
        <v>464</v>
      </c>
      <c r="I475" s="16" t="s">
        <v>470</v>
      </c>
      <c r="J475" s="16" t="s">
        <v>471</v>
      </c>
      <c r="K475" s="18">
        <v>510928626</v>
      </c>
      <c r="L475" s="16" t="s">
        <v>116</v>
      </c>
      <c r="M475" s="16">
        <v>1.3</v>
      </c>
      <c r="N475" s="16" t="s">
        <v>52</v>
      </c>
      <c r="O475" s="16">
        <v>100</v>
      </c>
      <c r="P475" s="16" t="s">
        <v>91</v>
      </c>
      <c r="Q475" s="16">
        <v>8</v>
      </c>
      <c r="R475" s="16" t="s">
        <v>220</v>
      </c>
      <c r="S475" s="16" t="s">
        <v>221</v>
      </c>
      <c r="T475" s="16" t="s">
        <v>118</v>
      </c>
      <c r="U475" s="16" t="s">
        <v>94</v>
      </c>
      <c r="V475" s="16" t="s">
        <v>58</v>
      </c>
      <c r="W475" s="16" t="s">
        <v>95</v>
      </c>
      <c r="X475" s="16" t="b">
        <v>0</v>
      </c>
      <c r="Y475" s="16" t="b">
        <v>0</v>
      </c>
      <c r="Z475" s="16" t="e">
        <v>#N/A</v>
      </c>
      <c r="AA475" s="16">
        <v>1.04E-2</v>
      </c>
      <c r="AB475" s="16">
        <v>0</v>
      </c>
      <c r="AC475" s="16" t="s">
        <v>424</v>
      </c>
      <c r="AD475" s="16" t="s">
        <v>470</v>
      </c>
      <c r="AE475" s="16" t="s">
        <v>471</v>
      </c>
      <c r="AF475" s="16" t="s">
        <v>468</v>
      </c>
      <c r="AG475" s="16" t="s">
        <v>9</v>
      </c>
      <c r="AH475" s="16" t="b">
        <v>0</v>
      </c>
      <c r="AI475" s="16" t="s">
        <v>60</v>
      </c>
      <c r="AJ475" s="16" t="s">
        <v>103</v>
      </c>
      <c r="AK475" s="16"/>
      <c r="AL475" s="16" t="s">
        <v>472</v>
      </c>
      <c r="AM475" s="16" t="s">
        <v>64</v>
      </c>
      <c r="AN475" s="19" t="e">
        <v>#N/A</v>
      </c>
      <c r="AO475" t="str">
        <f>RIGHT('CMO Input'!$T475,(LEN('CMO Input'!$T475)-FIND(" ",'CMO Input'!$T475,1)))</f>
        <v>4-5”</v>
      </c>
      <c r="AP475">
        <f>'CMO Input'!$O475</f>
        <v>100</v>
      </c>
      <c r="AR475" t="str">
        <f>Table2[[#This Row],[Policy / Non Policy]]</f>
        <v>Policy</v>
      </c>
      <c r="AS475" t="str">
        <f>'CMO Input'!$U475</f>
        <v>Tier 1</v>
      </c>
      <c r="AT475" t="str">
        <f>'CMO Input'!$P475</f>
        <v>DI</v>
      </c>
      <c r="AU475" t="str" cm="1">
        <f t="array" ref="AU4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75" s="8" t="str">
        <f>TEXT('CMO Input'!$D475,"MMM-YY")</f>
        <v>May</v>
      </c>
    </row>
    <row r="476" spans="1:48" x14ac:dyDescent="0.25">
      <c r="A476" s="14">
        <v>220001728164</v>
      </c>
      <c r="B476" s="12" t="s">
        <v>180</v>
      </c>
      <c r="C476" s="12" t="s">
        <v>424</v>
      </c>
      <c r="D476" s="12" t="s">
        <v>119</v>
      </c>
      <c r="E476" s="13">
        <v>8</v>
      </c>
      <c r="F476" s="12" t="s">
        <v>46</v>
      </c>
      <c r="G476" s="13" t="s">
        <v>442</v>
      </c>
      <c r="H476" s="12" t="s">
        <v>464</v>
      </c>
      <c r="I476" s="12" t="s">
        <v>470</v>
      </c>
      <c r="J476" s="12" t="s">
        <v>471</v>
      </c>
      <c r="K476" s="14">
        <v>220001728164</v>
      </c>
      <c r="L476" s="12" t="s">
        <v>116</v>
      </c>
      <c r="M476" s="12">
        <v>0</v>
      </c>
      <c r="N476" s="12" t="s">
        <v>52</v>
      </c>
      <c r="O476" s="12">
        <v>8</v>
      </c>
      <c r="P476" s="12" t="s">
        <v>53</v>
      </c>
      <c r="Q476" s="12">
        <v>83</v>
      </c>
      <c r="R476" s="12" t="s">
        <v>54</v>
      </c>
      <c r="S476" s="12" t="s">
        <v>92</v>
      </c>
      <c r="T476" s="12" t="s">
        <v>93</v>
      </c>
      <c r="U476" s="12" t="s">
        <v>94</v>
      </c>
      <c r="V476" s="12" t="s">
        <v>58</v>
      </c>
      <c r="W476" s="12" t="s">
        <v>95</v>
      </c>
      <c r="X476" s="12" t="b">
        <v>0</v>
      </c>
      <c r="Y476" s="12" t="b">
        <v>0</v>
      </c>
      <c r="Z476" s="12" t="e">
        <v>#N/A</v>
      </c>
      <c r="AA476" s="12">
        <v>0</v>
      </c>
      <c r="AB476" s="12">
        <v>0</v>
      </c>
      <c r="AC476" s="12" t="s">
        <v>424</v>
      </c>
      <c r="AD476" s="12" t="s">
        <v>470</v>
      </c>
      <c r="AE476" s="12" t="s">
        <v>471</v>
      </c>
      <c r="AF476" s="12" t="s">
        <v>468</v>
      </c>
      <c r="AG476" s="12" t="s">
        <v>9</v>
      </c>
      <c r="AH476" s="12" t="b">
        <v>0</v>
      </c>
      <c r="AI476" s="12" t="s">
        <v>60</v>
      </c>
      <c r="AJ476" s="12" t="s">
        <v>103</v>
      </c>
      <c r="AK476" s="12" t="s">
        <v>147</v>
      </c>
      <c r="AL476" s="12" t="s">
        <v>472</v>
      </c>
      <c r="AM476" s="12" t="s">
        <v>64</v>
      </c>
      <c r="AN476" s="15" t="e">
        <v>#N/A</v>
      </c>
      <c r="AO476" t="str">
        <f>RIGHT('CMO Input'!$T476,(LEN('CMO Input'!$T476)-FIND(" ",'CMO Input'!$T476,1)))</f>
        <v>8”</v>
      </c>
      <c r="AP476">
        <f>'CMO Input'!$O476</f>
        <v>8</v>
      </c>
      <c r="AR476" t="str">
        <f>Table2[[#This Row],[Policy / Non Policy]]</f>
        <v>Policy</v>
      </c>
      <c r="AS476" t="str">
        <f>'CMO Input'!$U476</f>
        <v>Tier 1</v>
      </c>
      <c r="AT476" t="str">
        <f>'CMO Input'!$P476</f>
        <v>CI</v>
      </c>
      <c r="AU476" t="str" cm="1">
        <f t="array" ref="AU4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76" s="8" t="str">
        <f>TEXT('CMO Input'!$D476,"MMM-YY")</f>
        <v>May</v>
      </c>
    </row>
    <row r="477" spans="1:48" x14ac:dyDescent="0.25">
      <c r="A477" s="18">
        <v>607277012</v>
      </c>
      <c r="B477" s="16" t="s">
        <v>180</v>
      </c>
      <c r="C477" s="16" t="s">
        <v>424</v>
      </c>
      <c r="D477" s="16" t="s">
        <v>119</v>
      </c>
      <c r="E477" s="17">
        <v>8</v>
      </c>
      <c r="F477" s="16" t="s">
        <v>46</v>
      </c>
      <c r="G477" s="17" t="s">
        <v>425</v>
      </c>
      <c r="H477" s="16" t="s">
        <v>476</v>
      </c>
      <c r="I477" s="16" t="s">
        <v>498</v>
      </c>
      <c r="J477" s="16" t="s">
        <v>499</v>
      </c>
      <c r="K477" s="18">
        <v>607277012</v>
      </c>
      <c r="L477" s="16" t="s">
        <v>131</v>
      </c>
      <c r="M477" s="16">
        <v>0</v>
      </c>
      <c r="N477" s="16" t="s">
        <v>132</v>
      </c>
      <c r="O477" s="16">
        <v>4</v>
      </c>
      <c r="P477" s="16" t="s">
        <v>133</v>
      </c>
      <c r="Q477" s="16">
        <v>2</v>
      </c>
      <c r="R477" s="16" t="s">
        <v>54</v>
      </c>
      <c r="S477" s="16" t="s">
        <v>117</v>
      </c>
      <c r="T477" s="16" t="s">
        <v>118</v>
      </c>
      <c r="U477" s="16" t="s">
        <v>94</v>
      </c>
      <c r="V477" s="16" t="s">
        <v>136</v>
      </c>
      <c r="W477" s="16" t="s">
        <v>137</v>
      </c>
      <c r="X477" s="16" t="b">
        <v>0</v>
      </c>
      <c r="Y477" s="16" t="b">
        <v>0</v>
      </c>
      <c r="Z477" s="16" t="s">
        <v>424</v>
      </c>
      <c r="AA477" s="16">
        <v>0</v>
      </c>
      <c r="AB477" s="16">
        <v>0</v>
      </c>
      <c r="AC477" s="16" t="s">
        <v>424</v>
      </c>
      <c r="AD477" s="16" t="s">
        <v>498</v>
      </c>
      <c r="AE477" s="16" t="s">
        <v>499</v>
      </c>
      <c r="AF477" s="16" t="s">
        <v>500</v>
      </c>
      <c r="AG477" s="16" t="s">
        <v>9</v>
      </c>
      <c r="AH477" s="16" t="b">
        <v>0</v>
      </c>
      <c r="AI477" s="16" t="s">
        <v>60</v>
      </c>
      <c r="AJ477" s="16" t="s">
        <v>10</v>
      </c>
      <c r="AK477" s="16"/>
      <c r="AL477" s="16" t="s">
        <v>501</v>
      </c>
      <c r="AM477" s="16" t="s">
        <v>64</v>
      </c>
      <c r="AN477" s="19" t="e">
        <v>#N/A</v>
      </c>
      <c r="AO477" t="str">
        <f>RIGHT('CMO Input'!$T477,(LEN('CMO Input'!$T477)-FIND(" ",'CMO Input'!$T477,1)))</f>
        <v>4-5”</v>
      </c>
      <c r="AP477">
        <f>'CMO Input'!$O477</f>
        <v>4</v>
      </c>
      <c r="AR477" t="str">
        <f>Table2[[#This Row],[Policy / Non Policy]]</f>
        <v>Non Policy</v>
      </c>
      <c r="AS477" t="str">
        <f>'CMO Input'!$U477</f>
        <v>Tier 1</v>
      </c>
      <c r="AT477" t="str">
        <f>'CMO Input'!$P477</f>
        <v>ST</v>
      </c>
      <c r="AU477" t="str" cm="1">
        <f t="array" ref="AU4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77" s="8" t="str">
        <f>TEXT('CMO Input'!$D477,"MMM-YY")</f>
        <v>May</v>
      </c>
    </row>
    <row r="478" spans="1:48" x14ac:dyDescent="0.25">
      <c r="A478" s="14">
        <v>510925235</v>
      </c>
      <c r="B478" s="12" t="s">
        <v>180</v>
      </c>
      <c r="C478" s="12" t="s">
        <v>424</v>
      </c>
      <c r="D478" s="12" t="s">
        <v>119</v>
      </c>
      <c r="E478" s="13">
        <v>8</v>
      </c>
      <c r="F478" s="12" t="s">
        <v>46</v>
      </c>
      <c r="G478" s="13" t="s">
        <v>425</v>
      </c>
      <c r="H478" s="12" t="s">
        <v>476</v>
      </c>
      <c r="I478" s="12" t="s">
        <v>498</v>
      </c>
      <c r="J478" s="12" t="s">
        <v>522</v>
      </c>
      <c r="K478" s="14">
        <v>510925235</v>
      </c>
      <c r="L478" s="12" t="s">
        <v>131</v>
      </c>
      <c r="M478" s="12">
        <v>0</v>
      </c>
      <c r="N478" s="12" t="s">
        <v>132</v>
      </c>
      <c r="O478" s="12">
        <v>4</v>
      </c>
      <c r="P478" s="12" t="s">
        <v>133</v>
      </c>
      <c r="Q478" s="12">
        <v>170</v>
      </c>
      <c r="R478" s="12" t="s">
        <v>54</v>
      </c>
      <c r="S478" s="12" t="s">
        <v>117</v>
      </c>
      <c r="T478" s="12" t="s">
        <v>118</v>
      </c>
      <c r="U478" s="12" t="s">
        <v>94</v>
      </c>
      <c r="V478" s="12" t="s">
        <v>136</v>
      </c>
      <c r="W478" s="12" t="s">
        <v>137</v>
      </c>
      <c r="X478" s="12" t="b">
        <v>0</v>
      </c>
      <c r="Y478" s="12" t="b">
        <v>0</v>
      </c>
      <c r="Z478" s="12" t="s">
        <v>424</v>
      </c>
      <c r="AA478" s="12">
        <v>0</v>
      </c>
      <c r="AB478" s="12">
        <v>0</v>
      </c>
      <c r="AC478" s="12" t="s">
        <v>424</v>
      </c>
      <c r="AD478" s="12" t="s">
        <v>498</v>
      </c>
      <c r="AE478" s="12" t="s">
        <v>522</v>
      </c>
      <c r="AF478" s="12" t="s">
        <v>500</v>
      </c>
      <c r="AG478" s="12" t="s">
        <v>9</v>
      </c>
      <c r="AH478" s="12" t="b">
        <v>0</v>
      </c>
      <c r="AI478" s="12" t="s">
        <v>60</v>
      </c>
      <c r="AJ478" s="12" t="s">
        <v>10</v>
      </c>
      <c r="AK478" s="12" t="s">
        <v>90</v>
      </c>
      <c r="AL478" s="12" t="s">
        <v>501</v>
      </c>
      <c r="AM478" s="12" t="s">
        <v>64</v>
      </c>
      <c r="AN478" s="15" t="e">
        <v>#N/A</v>
      </c>
      <c r="AO478" t="str">
        <f>RIGHT('CMO Input'!$T478,(LEN('CMO Input'!$T478)-FIND(" ",'CMO Input'!$T478,1)))</f>
        <v>4-5”</v>
      </c>
      <c r="AP478">
        <f>'CMO Input'!$O478</f>
        <v>4</v>
      </c>
      <c r="AR478" t="str">
        <f>Table2[[#This Row],[Policy / Non Policy]]</f>
        <v>Non Policy</v>
      </c>
      <c r="AS478" t="str">
        <f>'CMO Input'!$U478</f>
        <v>Tier 1</v>
      </c>
      <c r="AT478" t="str">
        <f>'CMO Input'!$P478</f>
        <v>ST</v>
      </c>
      <c r="AU478" t="str" cm="1">
        <f t="array" ref="AU4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78" s="8" t="str">
        <f>TEXT('CMO Input'!$D478,"MMM-YY")</f>
        <v>May</v>
      </c>
    </row>
    <row r="479" spans="1:48" x14ac:dyDescent="0.25">
      <c r="A479" s="18">
        <v>510912528</v>
      </c>
      <c r="B479" s="16" t="s">
        <v>180</v>
      </c>
      <c r="C479" s="16" t="s">
        <v>424</v>
      </c>
      <c r="D479" s="16" t="s">
        <v>119</v>
      </c>
      <c r="E479" s="17">
        <v>8</v>
      </c>
      <c r="F479" s="16" t="s">
        <v>46</v>
      </c>
      <c r="G479" s="17" t="s">
        <v>425</v>
      </c>
      <c r="H479" s="16" t="s">
        <v>426</v>
      </c>
      <c r="I479" s="16" t="s">
        <v>530</v>
      </c>
      <c r="J479" s="16" t="s">
        <v>531</v>
      </c>
      <c r="K479" s="18">
        <v>510912528</v>
      </c>
      <c r="L479" s="16" t="s">
        <v>116</v>
      </c>
      <c r="M479" s="16">
        <v>17.7</v>
      </c>
      <c r="N479" s="16" t="s">
        <v>52</v>
      </c>
      <c r="O479" s="16">
        <v>4</v>
      </c>
      <c r="P479" s="16" t="s">
        <v>163</v>
      </c>
      <c r="Q479" s="16">
        <v>2</v>
      </c>
      <c r="R479" s="16" t="s">
        <v>54</v>
      </c>
      <c r="S479" s="16" t="s">
        <v>117</v>
      </c>
      <c r="T479" s="16" t="s">
        <v>118</v>
      </c>
      <c r="U479" s="16" t="s">
        <v>94</v>
      </c>
      <c r="V479" s="16" t="s">
        <v>58</v>
      </c>
      <c r="W479" s="16" t="s">
        <v>95</v>
      </c>
      <c r="X479" s="16" t="b">
        <v>0</v>
      </c>
      <c r="Y479" s="16" t="b">
        <v>0</v>
      </c>
      <c r="Z479" s="16" t="e">
        <v>#N/A</v>
      </c>
      <c r="AA479" s="16">
        <v>3.5400000000000001E-2</v>
      </c>
      <c r="AB479" s="16">
        <v>0</v>
      </c>
      <c r="AC479" s="16" t="s">
        <v>424</v>
      </c>
      <c r="AD479" s="16" t="s">
        <v>530</v>
      </c>
      <c r="AE479" s="16" t="s">
        <v>531</v>
      </c>
      <c r="AF479" s="16" t="s">
        <v>429</v>
      </c>
      <c r="AG479" s="16" t="s">
        <v>9</v>
      </c>
      <c r="AH479" s="16" t="b">
        <v>0</v>
      </c>
      <c r="AI479" s="16" t="s">
        <v>60</v>
      </c>
      <c r="AJ479" s="16" t="s">
        <v>10</v>
      </c>
      <c r="AK479" s="16" t="s">
        <v>332</v>
      </c>
      <c r="AL479" s="16" t="s">
        <v>448</v>
      </c>
      <c r="AM479" s="16" t="s">
        <v>64</v>
      </c>
      <c r="AN479" s="19" t="s">
        <v>532</v>
      </c>
      <c r="AO479" t="str">
        <f>RIGHT('CMO Input'!$T479,(LEN('CMO Input'!$T479)-FIND(" ",'CMO Input'!$T479,1)))</f>
        <v>4-5”</v>
      </c>
      <c r="AP479">
        <f>'CMO Input'!$O479</f>
        <v>4</v>
      </c>
      <c r="AR479" t="str">
        <f>Table2[[#This Row],[Policy / Non Policy]]</f>
        <v>Policy</v>
      </c>
      <c r="AS479" t="str">
        <f>'CMO Input'!$U479</f>
        <v>Tier 1</v>
      </c>
      <c r="AT479" t="str">
        <f>'CMO Input'!$P479</f>
        <v>SI</v>
      </c>
      <c r="AU479" t="str" cm="1">
        <f t="array" ref="AU4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79" s="8" t="str">
        <f>TEXT('CMO Input'!$D479,"MMM-YY")</f>
        <v>May</v>
      </c>
    </row>
    <row r="480" spans="1:48" x14ac:dyDescent="0.25">
      <c r="A480" s="14">
        <v>510844997</v>
      </c>
      <c r="B480" s="12" t="s">
        <v>180</v>
      </c>
      <c r="C480" s="12" t="s">
        <v>424</v>
      </c>
      <c r="D480" s="12" t="s">
        <v>119</v>
      </c>
      <c r="E480" s="13">
        <v>8</v>
      </c>
      <c r="F480" s="12" t="s">
        <v>46</v>
      </c>
      <c r="G480" s="13" t="s">
        <v>425</v>
      </c>
      <c r="H480" s="12" t="s">
        <v>426</v>
      </c>
      <c r="I480" s="12" t="s">
        <v>449</v>
      </c>
      <c r="J480" s="12" t="s">
        <v>452</v>
      </c>
      <c r="K480" s="14">
        <v>510844997</v>
      </c>
      <c r="L480" s="12" t="s">
        <v>116</v>
      </c>
      <c r="M480" s="12">
        <v>0.2</v>
      </c>
      <c r="N480" s="12" t="s">
        <v>52</v>
      </c>
      <c r="O480" s="12">
        <v>4</v>
      </c>
      <c r="P480" s="12" t="s">
        <v>91</v>
      </c>
      <c r="Q480" s="12">
        <v>5</v>
      </c>
      <c r="R480" s="12" t="s">
        <v>54</v>
      </c>
      <c r="S480" s="12" t="s">
        <v>117</v>
      </c>
      <c r="T480" s="12" t="s">
        <v>118</v>
      </c>
      <c r="U480" s="12" t="s">
        <v>94</v>
      </c>
      <c r="V480" s="12" t="s">
        <v>58</v>
      </c>
      <c r="W480" s="12" t="s">
        <v>95</v>
      </c>
      <c r="X480" s="12" t="b">
        <v>0</v>
      </c>
      <c r="Y480" s="12" t="b">
        <v>0</v>
      </c>
      <c r="Z480" s="12" t="e">
        <v>#N/A</v>
      </c>
      <c r="AA480" s="12">
        <v>1E-3</v>
      </c>
      <c r="AB480" s="12">
        <v>0</v>
      </c>
      <c r="AC480" s="12" t="s">
        <v>424</v>
      </c>
      <c r="AD480" s="12" t="s">
        <v>449</v>
      </c>
      <c r="AE480" s="12" t="s">
        <v>452</v>
      </c>
      <c r="AF480" s="12" t="s">
        <v>429</v>
      </c>
      <c r="AG480" s="12" t="s">
        <v>9</v>
      </c>
      <c r="AH480" s="12" t="b">
        <v>0</v>
      </c>
      <c r="AI480" s="12" t="s">
        <v>60</v>
      </c>
      <c r="AJ480" s="12" t="s">
        <v>10</v>
      </c>
      <c r="AK480" s="12" t="s">
        <v>147</v>
      </c>
      <c r="AL480" s="12" t="s">
        <v>451</v>
      </c>
      <c r="AM480" s="12" t="s">
        <v>64</v>
      </c>
      <c r="AN480" s="15" t="e">
        <v>#N/A</v>
      </c>
      <c r="AO480" t="str">
        <f>RIGHT('CMO Input'!$T480,(LEN('CMO Input'!$T480)-FIND(" ",'CMO Input'!$T480,1)))</f>
        <v>4-5”</v>
      </c>
      <c r="AP480">
        <f>'CMO Input'!$O480</f>
        <v>4</v>
      </c>
      <c r="AR480" t="str">
        <f>Table2[[#This Row],[Policy / Non Policy]]</f>
        <v>Policy</v>
      </c>
      <c r="AS480" t="str">
        <f>'CMO Input'!$U480</f>
        <v>Tier 1</v>
      </c>
      <c r="AT480" t="str">
        <f>'CMO Input'!$P480</f>
        <v>DI</v>
      </c>
      <c r="AU480" t="str" cm="1">
        <f t="array" ref="AU4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0" s="8" t="str">
        <f>TEXT('CMO Input'!$D480,"MMM-YY")</f>
        <v>May</v>
      </c>
    </row>
    <row r="481" spans="1:48" x14ac:dyDescent="0.25">
      <c r="A481" s="18">
        <v>510845007</v>
      </c>
      <c r="B481" s="16" t="s">
        <v>180</v>
      </c>
      <c r="C481" s="16" t="s">
        <v>424</v>
      </c>
      <c r="D481" s="16" t="s">
        <v>119</v>
      </c>
      <c r="E481" s="17">
        <v>8</v>
      </c>
      <c r="F481" s="16" t="s">
        <v>46</v>
      </c>
      <c r="G481" s="17" t="s">
        <v>425</v>
      </c>
      <c r="H481" s="16" t="s">
        <v>426</v>
      </c>
      <c r="I481" s="16" t="s">
        <v>449</v>
      </c>
      <c r="J481" s="16" t="s">
        <v>452</v>
      </c>
      <c r="K481" s="18">
        <v>510845007</v>
      </c>
      <c r="L481" s="16" t="s">
        <v>116</v>
      </c>
      <c r="M481" s="16">
        <v>37.4</v>
      </c>
      <c r="N481" s="16" t="s">
        <v>52</v>
      </c>
      <c r="O481" s="16">
        <v>4</v>
      </c>
      <c r="P481" s="16" t="s">
        <v>163</v>
      </c>
      <c r="Q481" s="16">
        <v>19</v>
      </c>
      <c r="R481" s="16" t="s">
        <v>54</v>
      </c>
      <c r="S481" s="16" t="s">
        <v>117</v>
      </c>
      <c r="T481" s="16" t="s">
        <v>118</v>
      </c>
      <c r="U481" s="16" t="s">
        <v>94</v>
      </c>
      <c r="V481" s="16" t="s">
        <v>58</v>
      </c>
      <c r="W481" s="16" t="s">
        <v>95</v>
      </c>
      <c r="X481" s="16" t="b">
        <v>0</v>
      </c>
      <c r="Y481" s="16" t="b">
        <v>0</v>
      </c>
      <c r="Z481" s="16" t="e">
        <v>#N/A</v>
      </c>
      <c r="AA481" s="16">
        <v>0.7105999999999999</v>
      </c>
      <c r="AB481" s="16">
        <v>0</v>
      </c>
      <c r="AC481" s="16" t="s">
        <v>424</v>
      </c>
      <c r="AD481" s="16" t="s">
        <v>449</v>
      </c>
      <c r="AE481" s="16" t="s">
        <v>452</v>
      </c>
      <c r="AF481" s="16" t="s">
        <v>429</v>
      </c>
      <c r="AG481" s="16" t="s">
        <v>9</v>
      </c>
      <c r="AH481" s="16" t="b">
        <v>0</v>
      </c>
      <c r="AI481" s="16" t="s">
        <v>60</v>
      </c>
      <c r="AJ481" s="16" t="s">
        <v>10</v>
      </c>
      <c r="AK481" s="16" t="s">
        <v>147</v>
      </c>
      <c r="AL481" s="16" t="s">
        <v>451</v>
      </c>
      <c r="AM481" s="16" t="s">
        <v>64</v>
      </c>
      <c r="AN481" s="19" t="e">
        <v>#N/A</v>
      </c>
      <c r="AO481" t="str">
        <f>RIGHT('CMO Input'!$T481,(LEN('CMO Input'!$T481)-FIND(" ",'CMO Input'!$T481,1)))</f>
        <v>4-5”</v>
      </c>
      <c r="AP481">
        <f>'CMO Input'!$O481</f>
        <v>4</v>
      </c>
      <c r="AR481" t="str">
        <f>Table2[[#This Row],[Policy / Non Policy]]</f>
        <v>Policy</v>
      </c>
      <c r="AS481" t="str">
        <f>'CMO Input'!$U481</f>
        <v>Tier 1</v>
      </c>
      <c r="AT481" t="str">
        <f>'CMO Input'!$P481</f>
        <v>SI</v>
      </c>
      <c r="AU481" t="str" cm="1">
        <f t="array" ref="AU4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1" s="8" t="str">
        <f>TEXT('CMO Input'!$D481,"MMM-YY")</f>
        <v>May</v>
      </c>
    </row>
    <row r="482" spans="1:48" x14ac:dyDescent="0.25">
      <c r="A482" s="14">
        <v>510918012</v>
      </c>
      <c r="B482" s="12" t="s">
        <v>180</v>
      </c>
      <c r="C482" s="12" t="s">
        <v>424</v>
      </c>
      <c r="D482" s="12" t="s">
        <v>119</v>
      </c>
      <c r="E482" s="13">
        <v>8</v>
      </c>
      <c r="F482" s="12" t="s">
        <v>46</v>
      </c>
      <c r="G482" s="13" t="s">
        <v>425</v>
      </c>
      <c r="H482" s="12" t="s">
        <v>426</v>
      </c>
      <c r="I482" s="12" t="s">
        <v>449</v>
      </c>
      <c r="J482" s="12" t="s">
        <v>533</v>
      </c>
      <c r="K482" s="14">
        <v>510918012</v>
      </c>
      <c r="L482" s="12" t="s">
        <v>116</v>
      </c>
      <c r="M482" s="12">
        <v>0.5</v>
      </c>
      <c r="N482" s="12" t="s">
        <v>52</v>
      </c>
      <c r="O482" s="12">
        <v>4</v>
      </c>
      <c r="P482" s="12" t="s">
        <v>91</v>
      </c>
      <c r="Q482" s="12">
        <v>6</v>
      </c>
      <c r="R482" s="12" t="s">
        <v>54</v>
      </c>
      <c r="S482" s="12" t="s">
        <v>117</v>
      </c>
      <c r="T482" s="12" t="s">
        <v>118</v>
      </c>
      <c r="U482" s="12" t="s">
        <v>94</v>
      </c>
      <c r="V482" s="12" t="s">
        <v>58</v>
      </c>
      <c r="W482" s="12" t="s">
        <v>95</v>
      </c>
      <c r="X482" s="12" t="b">
        <v>0</v>
      </c>
      <c r="Y482" s="12" t="b">
        <v>0</v>
      </c>
      <c r="Z482" s="12" t="e">
        <v>#N/A</v>
      </c>
      <c r="AA482" s="12">
        <v>3.0000000000000001E-3</v>
      </c>
      <c r="AB482" s="12">
        <v>0</v>
      </c>
      <c r="AC482" s="12" t="s">
        <v>424</v>
      </c>
      <c r="AD482" s="12" t="s">
        <v>449</v>
      </c>
      <c r="AE482" s="12" t="s">
        <v>533</v>
      </c>
      <c r="AF482" s="12" t="s">
        <v>429</v>
      </c>
      <c r="AG482" s="12" t="s">
        <v>9</v>
      </c>
      <c r="AH482" s="12" t="b">
        <v>0</v>
      </c>
      <c r="AI482" s="12" t="s">
        <v>60</v>
      </c>
      <c r="AJ482" s="12" t="s">
        <v>10</v>
      </c>
      <c r="AK482" s="12" t="s">
        <v>147</v>
      </c>
      <c r="AL482" s="12" t="s">
        <v>451</v>
      </c>
      <c r="AM482" s="12" t="s">
        <v>64</v>
      </c>
      <c r="AN482" s="15" t="e">
        <v>#N/A</v>
      </c>
      <c r="AO482" t="str">
        <f>RIGHT('CMO Input'!$T482,(LEN('CMO Input'!$T482)-FIND(" ",'CMO Input'!$T482,1)))</f>
        <v>4-5”</v>
      </c>
      <c r="AP482">
        <f>'CMO Input'!$O482</f>
        <v>4</v>
      </c>
      <c r="AR482" t="str">
        <f>Table2[[#This Row],[Policy / Non Policy]]</f>
        <v>Policy</v>
      </c>
      <c r="AS482" t="str">
        <f>'CMO Input'!$U482</f>
        <v>Tier 1</v>
      </c>
      <c r="AT482" t="str">
        <f>'CMO Input'!$P482</f>
        <v>DI</v>
      </c>
      <c r="AU482" t="str" cm="1">
        <f t="array" ref="AU4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2" s="8" t="str">
        <f>TEXT('CMO Input'!$D482,"MMM-YY")</f>
        <v>May</v>
      </c>
    </row>
    <row r="483" spans="1:48" x14ac:dyDescent="0.25">
      <c r="A483" s="18">
        <v>510909185</v>
      </c>
      <c r="B483" s="16" t="s">
        <v>180</v>
      </c>
      <c r="C483" s="16" t="s">
        <v>424</v>
      </c>
      <c r="D483" s="16" t="s">
        <v>119</v>
      </c>
      <c r="E483" s="17">
        <v>8</v>
      </c>
      <c r="F483" s="16" t="s">
        <v>46</v>
      </c>
      <c r="G483" s="17" t="s">
        <v>425</v>
      </c>
      <c r="H483" s="16" t="s">
        <v>476</v>
      </c>
      <c r="I483" s="16" t="s">
        <v>534</v>
      </c>
      <c r="J483" s="16" t="s">
        <v>535</v>
      </c>
      <c r="K483" s="18">
        <v>510909185</v>
      </c>
      <c r="L483" s="16" t="s">
        <v>131</v>
      </c>
      <c r="M483" s="16">
        <v>0</v>
      </c>
      <c r="N483" s="16" t="s">
        <v>132</v>
      </c>
      <c r="O483" s="16">
        <v>4</v>
      </c>
      <c r="P483" s="16" t="s">
        <v>133</v>
      </c>
      <c r="Q483" s="16">
        <v>277</v>
      </c>
      <c r="R483" s="16" t="s">
        <v>54</v>
      </c>
      <c r="S483" s="16" t="s">
        <v>117</v>
      </c>
      <c r="T483" s="16" t="s">
        <v>118</v>
      </c>
      <c r="U483" s="16" t="s">
        <v>94</v>
      </c>
      <c r="V483" s="16" t="s">
        <v>136</v>
      </c>
      <c r="W483" s="16" t="s">
        <v>137</v>
      </c>
      <c r="X483" s="16" t="b">
        <v>0</v>
      </c>
      <c r="Y483" s="16" t="b">
        <v>0</v>
      </c>
      <c r="Z483" s="16" t="s">
        <v>424</v>
      </c>
      <c r="AA483" s="16">
        <v>0</v>
      </c>
      <c r="AB483" s="16">
        <v>0</v>
      </c>
      <c r="AC483" s="16" t="s">
        <v>424</v>
      </c>
      <c r="AD483" s="16" t="s">
        <v>534</v>
      </c>
      <c r="AE483" s="16" t="s">
        <v>535</v>
      </c>
      <c r="AF483" s="16" t="s">
        <v>500</v>
      </c>
      <c r="AG483" s="16" t="s">
        <v>9</v>
      </c>
      <c r="AH483" s="16" t="b">
        <v>0</v>
      </c>
      <c r="AI483" s="16" t="s">
        <v>60</v>
      </c>
      <c r="AJ483" s="16" t="s">
        <v>10</v>
      </c>
      <c r="AK483" s="16" t="s">
        <v>90</v>
      </c>
      <c r="AL483" s="16" t="s">
        <v>536</v>
      </c>
      <c r="AM483" s="16" t="s">
        <v>64</v>
      </c>
      <c r="AN483" s="19" t="e">
        <v>#N/A</v>
      </c>
      <c r="AO483" t="str">
        <f>RIGHT('CMO Input'!$T483,(LEN('CMO Input'!$T483)-FIND(" ",'CMO Input'!$T483,1)))</f>
        <v>4-5”</v>
      </c>
      <c r="AP483">
        <f>'CMO Input'!$O483</f>
        <v>4</v>
      </c>
      <c r="AR483" t="str">
        <f>Table2[[#This Row],[Policy / Non Policy]]</f>
        <v>Non Policy</v>
      </c>
      <c r="AS483" t="str">
        <f>'CMO Input'!$U483</f>
        <v>Tier 1</v>
      </c>
      <c r="AT483" t="str">
        <f>'CMO Input'!$P483</f>
        <v>ST</v>
      </c>
      <c r="AU483" t="str" cm="1">
        <f t="array" ref="AU4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483" s="8" t="str">
        <f>TEXT('CMO Input'!$D483,"MMM-YY")</f>
        <v>May</v>
      </c>
    </row>
    <row r="484" spans="1:48" x14ac:dyDescent="0.25">
      <c r="A484" s="14">
        <v>510859382</v>
      </c>
      <c r="B484" s="12" t="s">
        <v>180</v>
      </c>
      <c r="C484" s="12" t="s">
        <v>424</v>
      </c>
      <c r="D484" s="12" t="s">
        <v>119</v>
      </c>
      <c r="E484" s="13">
        <v>9</v>
      </c>
      <c r="F484" s="12" t="s">
        <v>46</v>
      </c>
      <c r="G484" s="13" t="s">
        <v>431</v>
      </c>
      <c r="H484" s="12" t="s">
        <v>438</v>
      </c>
      <c r="I484" s="12" t="s">
        <v>528</v>
      </c>
      <c r="J484" s="12" t="s">
        <v>529</v>
      </c>
      <c r="K484" s="14">
        <v>510859382</v>
      </c>
      <c r="L484" s="12" t="s">
        <v>90</v>
      </c>
      <c r="M484" s="12">
        <v>27.4</v>
      </c>
      <c r="N484" s="12" t="s">
        <v>52</v>
      </c>
      <c r="O484" s="12">
        <v>4</v>
      </c>
      <c r="P484" s="12" t="s">
        <v>53</v>
      </c>
      <c r="Q484" s="12">
        <v>95</v>
      </c>
      <c r="R484" s="12" t="s">
        <v>54</v>
      </c>
      <c r="S484" s="12" t="s">
        <v>117</v>
      </c>
      <c r="T484" s="12" t="s">
        <v>118</v>
      </c>
      <c r="U484" s="12" t="s">
        <v>94</v>
      </c>
      <c r="V484" s="12" t="s">
        <v>58</v>
      </c>
      <c r="W484" s="12" t="s">
        <v>95</v>
      </c>
      <c r="X484" s="12" t="b">
        <v>0</v>
      </c>
      <c r="Y484" s="12" t="b">
        <v>0</v>
      </c>
      <c r="Z484" s="12" t="e">
        <v>#N/A</v>
      </c>
      <c r="AA484" s="12">
        <v>2.6029999999999998</v>
      </c>
      <c r="AB484" s="12">
        <v>0</v>
      </c>
      <c r="AC484" s="12" t="s">
        <v>424</v>
      </c>
      <c r="AD484" s="12" t="s">
        <v>528</v>
      </c>
      <c r="AE484" s="12" t="s">
        <v>529</v>
      </c>
      <c r="AF484" s="12" t="s">
        <v>435</v>
      </c>
      <c r="AG484" s="12" t="s">
        <v>9</v>
      </c>
      <c r="AH484" s="12" t="b">
        <v>0</v>
      </c>
      <c r="AI484" s="12" t="s">
        <v>39</v>
      </c>
      <c r="AJ484" s="12" t="s">
        <v>436</v>
      </c>
      <c r="AK484" s="12" t="s">
        <v>90</v>
      </c>
      <c r="AL484" s="12" t="s">
        <v>441</v>
      </c>
      <c r="AM484" s="12" t="s">
        <v>64</v>
      </c>
      <c r="AN484" s="15" t="e">
        <v>#N/A</v>
      </c>
      <c r="AO484" t="str">
        <f>RIGHT('CMO Input'!$T484,(LEN('CMO Input'!$T484)-FIND(" ",'CMO Input'!$T484,1)))</f>
        <v>4-5”</v>
      </c>
      <c r="AP484">
        <f>'CMO Input'!$O484</f>
        <v>4</v>
      </c>
      <c r="AR484" t="str">
        <f>Table2[[#This Row],[Policy / Non Policy]]</f>
        <v>Policy</v>
      </c>
      <c r="AS484" t="str">
        <f>'CMO Input'!$U484</f>
        <v>Tier 1</v>
      </c>
      <c r="AT484" t="str">
        <f>'CMO Input'!$P484</f>
        <v>CI</v>
      </c>
      <c r="AU484" t="str" cm="1">
        <f t="array" ref="AU4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4" s="8" t="str">
        <f>TEXT('CMO Input'!$D484,"MMM-YY")</f>
        <v>May</v>
      </c>
    </row>
    <row r="485" spans="1:48" x14ac:dyDescent="0.25">
      <c r="A485" s="18">
        <v>510833221</v>
      </c>
      <c r="B485" s="16" t="s">
        <v>180</v>
      </c>
      <c r="C485" s="16" t="s">
        <v>424</v>
      </c>
      <c r="D485" s="16" t="s">
        <v>119</v>
      </c>
      <c r="E485" s="17">
        <v>9</v>
      </c>
      <c r="F485" s="16" t="s">
        <v>46</v>
      </c>
      <c r="G485" s="17" t="s">
        <v>431</v>
      </c>
      <c r="H485" s="16" t="s">
        <v>438</v>
      </c>
      <c r="I485" s="16" t="s">
        <v>517</v>
      </c>
      <c r="J485" s="16" t="s">
        <v>518</v>
      </c>
      <c r="K485" s="18">
        <v>510833221</v>
      </c>
      <c r="L485" s="16" t="s">
        <v>116</v>
      </c>
      <c r="M485" s="16">
        <v>29.2</v>
      </c>
      <c r="N485" s="16" t="s">
        <v>52</v>
      </c>
      <c r="O485" s="16">
        <v>4</v>
      </c>
      <c r="P485" s="16" t="s">
        <v>53</v>
      </c>
      <c r="Q485" s="16">
        <v>69</v>
      </c>
      <c r="R485" s="16" t="s">
        <v>54</v>
      </c>
      <c r="S485" s="16" t="s">
        <v>117</v>
      </c>
      <c r="T485" s="16" t="s">
        <v>118</v>
      </c>
      <c r="U485" s="16" t="s">
        <v>94</v>
      </c>
      <c r="V485" s="16" t="s">
        <v>58</v>
      </c>
      <c r="W485" s="16" t="s">
        <v>95</v>
      </c>
      <c r="X485" s="16" t="b">
        <v>0</v>
      </c>
      <c r="Y485" s="16" t="b">
        <v>0</v>
      </c>
      <c r="Z485" s="16" t="e">
        <v>#N/A</v>
      </c>
      <c r="AA485" s="16">
        <v>2.0148000000000001</v>
      </c>
      <c r="AB485" s="16">
        <v>0</v>
      </c>
      <c r="AC485" s="16" t="s">
        <v>424</v>
      </c>
      <c r="AD485" s="16" t="s">
        <v>517</v>
      </c>
      <c r="AE485" s="16" t="s">
        <v>518</v>
      </c>
      <c r="AF485" s="16" t="s">
        <v>435</v>
      </c>
      <c r="AG485" s="16" t="s">
        <v>9</v>
      </c>
      <c r="AH485" s="16" t="b">
        <v>0</v>
      </c>
      <c r="AI485" s="16" t="s">
        <v>60</v>
      </c>
      <c r="AJ485" s="16" t="s">
        <v>436</v>
      </c>
      <c r="AK485" s="16" t="s">
        <v>147</v>
      </c>
      <c r="AL485" s="16" t="s">
        <v>519</v>
      </c>
      <c r="AM485" s="16" t="s">
        <v>64</v>
      </c>
      <c r="AN485" s="19" t="e">
        <v>#N/A</v>
      </c>
      <c r="AO485" t="str">
        <f>RIGHT('CMO Input'!$T485,(LEN('CMO Input'!$T485)-FIND(" ",'CMO Input'!$T485,1)))</f>
        <v>4-5”</v>
      </c>
      <c r="AP485">
        <f>'CMO Input'!$O485</f>
        <v>4</v>
      </c>
      <c r="AR485" t="str">
        <f>Table2[[#This Row],[Policy / Non Policy]]</f>
        <v>Policy</v>
      </c>
      <c r="AS485" t="str">
        <f>'CMO Input'!$U485</f>
        <v>Tier 1</v>
      </c>
      <c r="AT485" t="str">
        <f>'CMO Input'!$P485</f>
        <v>CI</v>
      </c>
      <c r="AU485" t="str" cm="1">
        <f t="array" ref="AU4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5" s="8" t="str">
        <f>TEXT('CMO Input'!$D485,"MMM-YY")</f>
        <v>May</v>
      </c>
    </row>
    <row r="486" spans="1:48" x14ac:dyDescent="0.25">
      <c r="A486" s="14">
        <v>510833221</v>
      </c>
      <c r="B486" s="12" t="s">
        <v>180</v>
      </c>
      <c r="C486" s="12" t="s">
        <v>424</v>
      </c>
      <c r="D486" s="12" t="s">
        <v>119</v>
      </c>
      <c r="E486" s="13">
        <v>9</v>
      </c>
      <c r="F486" s="12" t="s">
        <v>46</v>
      </c>
      <c r="G486" s="13" t="s">
        <v>431</v>
      </c>
      <c r="H486" s="12" t="s">
        <v>438</v>
      </c>
      <c r="I486" s="12" t="s">
        <v>517</v>
      </c>
      <c r="J486" s="12" t="s">
        <v>518</v>
      </c>
      <c r="K486" s="14">
        <v>510833221</v>
      </c>
      <c r="L486" s="12" t="s">
        <v>116</v>
      </c>
      <c r="M486" s="12">
        <v>29.2</v>
      </c>
      <c r="N486" s="12" t="s">
        <v>52</v>
      </c>
      <c r="O486" s="12">
        <v>6</v>
      </c>
      <c r="P486" s="12" t="s">
        <v>53</v>
      </c>
      <c r="Q486" s="12">
        <v>48</v>
      </c>
      <c r="R486" s="12" t="s">
        <v>54</v>
      </c>
      <c r="S486" s="12" t="s">
        <v>134</v>
      </c>
      <c r="T486" s="12" t="s">
        <v>135</v>
      </c>
      <c r="U486" s="12" t="s">
        <v>94</v>
      </c>
      <c r="V486" s="12" t="s">
        <v>58</v>
      </c>
      <c r="W486" s="12" t="s">
        <v>95</v>
      </c>
      <c r="X486" s="12" t="b">
        <v>0</v>
      </c>
      <c r="Y486" s="12" t="b">
        <v>0</v>
      </c>
      <c r="Z486" s="12" t="e">
        <v>#N/A</v>
      </c>
      <c r="AA486" s="12">
        <v>1.4016</v>
      </c>
      <c r="AB486" s="12">
        <v>0</v>
      </c>
      <c r="AC486" s="12" t="s">
        <v>424</v>
      </c>
      <c r="AD486" s="12" t="s">
        <v>517</v>
      </c>
      <c r="AE486" s="12" t="s">
        <v>518</v>
      </c>
      <c r="AF486" s="12" t="s">
        <v>435</v>
      </c>
      <c r="AG486" s="12" t="s">
        <v>9</v>
      </c>
      <c r="AH486" s="12" t="b">
        <v>0</v>
      </c>
      <c r="AI486" s="12" t="s">
        <v>60</v>
      </c>
      <c r="AJ486" s="12" t="s">
        <v>436</v>
      </c>
      <c r="AK486" s="12" t="s">
        <v>147</v>
      </c>
      <c r="AL486" s="12" t="s">
        <v>519</v>
      </c>
      <c r="AM486" s="12" t="s">
        <v>64</v>
      </c>
      <c r="AN486" s="15" t="e">
        <v>#N/A</v>
      </c>
      <c r="AO486" t="str">
        <f>RIGHT('CMO Input'!$T486,(LEN('CMO Input'!$T486)-FIND(" ",'CMO Input'!$T486,1)))</f>
        <v>6-7”</v>
      </c>
      <c r="AP486">
        <f>'CMO Input'!$O486</f>
        <v>6</v>
      </c>
      <c r="AR486" t="str">
        <f>Table2[[#This Row],[Policy / Non Policy]]</f>
        <v>Policy</v>
      </c>
      <c r="AS486" t="str">
        <f>'CMO Input'!$U486</f>
        <v>Tier 1</v>
      </c>
      <c r="AT486" t="str">
        <f>'CMO Input'!$P486</f>
        <v>CI</v>
      </c>
      <c r="AU486" t="str" cm="1">
        <f t="array" ref="AU4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486" s="8" t="str">
        <f>TEXT('CMO Input'!$D486,"MMM-YY")</f>
        <v>May</v>
      </c>
    </row>
    <row r="487" spans="1:48" x14ac:dyDescent="0.25">
      <c r="A487" s="18">
        <v>510941808</v>
      </c>
      <c r="B487" s="16" t="s">
        <v>180</v>
      </c>
      <c r="C487" s="16" t="s">
        <v>424</v>
      </c>
      <c r="D487" s="16" t="s">
        <v>119</v>
      </c>
      <c r="E487" s="17">
        <v>9</v>
      </c>
      <c r="F487" s="16" t="s">
        <v>46</v>
      </c>
      <c r="G487" s="17" t="s">
        <v>431</v>
      </c>
      <c r="H487" s="16" t="s">
        <v>438</v>
      </c>
      <c r="I487" s="16" t="s">
        <v>433</v>
      </c>
      <c r="J487" s="16" t="s">
        <v>434</v>
      </c>
      <c r="K487" s="18">
        <v>510941808</v>
      </c>
      <c r="L487" s="16" t="s">
        <v>116</v>
      </c>
      <c r="M487" s="16">
        <v>17.899999999999999</v>
      </c>
      <c r="N487" s="16" t="s">
        <v>52</v>
      </c>
      <c r="O487" s="16">
        <v>4</v>
      </c>
      <c r="P487" s="16" t="s">
        <v>53</v>
      </c>
      <c r="Q487" s="16">
        <v>2</v>
      </c>
      <c r="R487" s="16" t="s">
        <v>54</v>
      </c>
      <c r="S487" s="16" t="s">
        <v>117</v>
      </c>
      <c r="T487" s="16" t="s">
        <v>118</v>
      </c>
      <c r="U487" s="16" t="s">
        <v>94</v>
      </c>
      <c r="V487" s="16" t="s">
        <v>58</v>
      </c>
      <c r="W487" s="16" t="s">
        <v>95</v>
      </c>
      <c r="X487" s="16" t="b">
        <v>0</v>
      </c>
      <c r="Y487" s="16" t="b">
        <v>0</v>
      </c>
      <c r="Z487" s="16" t="e">
        <v>#N/A</v>
      </c>
      <c r="AA487" s="16">
        <v>3.5799999999999998E-2</v>
      </c>
      <c r="AB487" s="16">
        <v>0</v>
      </c>
      <c r="AC487" s="16" t="s">
        <v>424</v>
      </c>
      <c r="AD487" s="16" t="s">
        <v>433</v>
      </c>
      <c r="AE487" s="16" t="s">
        <v>434</v>
      </c>
      <c r="AF487" s="16" t="s">
        <v>435</v>
      </c>
      <c r="AG487" s="16" t="s">
        <v>9</v>
      </c>
      <c r="AH487" s="16" t="b">
        <v>0</v>
      </c>
      <c r="AI487" s="16" t="s">
        <v>60</v>
      </c>
      <c r="AJ487" s="16" t="s">
        <v>436</v>
      </c>
      <c r="AK487" s="16" t="s">
        <v>147</v>
      </c>
      <c r="AL487" s="16" t="s">
        <v>437</v>
      </c>
      <c r="AM487" s="16" t="s">
        <v>64</v>
      </c>
      <c r="AN487" s="19" t="e">
        <v>#N/A</v>
      </c>
      <c r="AO487" t="str">
        <f>RIGHT('CMO Input'!$T487,(LEN('CMO Input'!$T487)-FIND(" ",'CMO Input'!$T487,1)))</f>
        <v>4-5”</v>
      </c>
      <c r="AP487">
        <f>'CMO Input'!$O487</f>
        <v>4</v>
      </c>
      <c r="AR487" t="str">
        <f>Table2[[#This Row],[Policy / Non Policy]]</f>
        <v>Policy</v>
      </c>
      <c r="AS487" t="str">
        <f>'CMO Input'!$U487</f>
        <v>Tier 1</v>
      </c>
      <c r="AT487" t="str">
        <f>'CMO Input'!$P487</f>
        <v>CI</v>
      </c>
      <c r="AU487" t="str" cm="1">
        <f t="array" ref="AU4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7" s="8" t="str">
        <f>TEXT('CMO Input'!$D487,"MMM-YY")</f>
        <v>May</v>
      </c>
    </row>
    <row r="488" spans="1:48" x14ac:dyDescent="0.25">
      <c r="A488" s="14">
        <v>510941808</v>
      </c>
      <c r="B488" s="12" t="s">
        <v>180</v>
      </c>
      <c r="C488" s="12" t="s">
        <v>424</v>
      </c>
      <c r="D488" s="12" t="s">
        <v>119</v>
      </c>
      <c r="E488" s="13">
        <v>9</v>
      </c>
      <c r="F488" s="12" t="s">
        <v>46</v>
      </c>
      <c r="G488" s="13" t="s">
        <v>431</v>
      </c>
      <c r="H488" s="12" t="s">
        <v>438</v>
      </c>
      <c r="I488" s="12" t="s">
        <v>433</v>
      </c>
      <c r="J488" s="12" t="s">
        <v>434</v>
      </c>
      <c r="K488" s="14">
        <v>510941808</v>
      </c>
      <c r="L488" s="12" t="s">
        <v>116</v>
      </c>
      <c r="M488" s="12">
        <v>17.899999999999999</v>
      </c>
      <c r="N488" s="12" t="s">
        <v>52</v>
      </c>
      <c r="O488" s="12">
        <v>8</v>
      </c>
      <c r="P488" s="12" t="s">
        <v>53</v>
      </c>
      <c r="Q488" s="12">
        <v>200</v>
      </c>
      <c r="R488" s="12" t="s">
        <v>54</v>
      </c>
      <c r="S488" s="12" t="s">
        <v>92</v>
      </c>
      <c r="T488" s="12" t="s">
        <v>93</v>
      </c>
      <c r="U488" s="12" t="s">
        <v>94</v>
      </c>
      <c r="V488" s="12" t="s">
        <v>58</v>
      </c>
      <c r="W488" s="12" t="s">
        <v>95</v>
      </c>
      <c r="X488" s="12" t="b">
        <v>0</v>
      </c>
      <c r="Y488" s="12" t="b">
        <v>0</v>
      </c>
      <c r="Z488" s="12" t="e">
        <v>#N/A</v>
      </c>
      <c r="AA488" s="12">
        <v>3.58</v>
      </c>
      <c r="AB488" s="12">
        <v>0</v>
      </c>
      <c r="AC488" s="12" t="s">
        <v>424</v>
      </c>
      <c r="AD488" s="12" t="s">
        <v>433</v>
      </c>
      <c r="AE488" s="12" t="s">
        <v>434</v>
      </c>
      <c r="AF488" s="12" t="s">
        <v>435</v>
      </c>
      <c r="AG488" s="12" t="s">
        <v>9</v>
      </c>
      <c r="AH488" s="12" t="b">
        <v>0</v>
      </c>
      <c r="AI488" s="12" t="s">
        <v>60</v>
      </c>
      <c r="AJ488" s="12" t="s">
        <v>436</v>
      </c>
      <c r="AK488" s="12" t="s">
        <v>147</v>
      </c>
      <c r="AL488" s="12" t="s">
        <v>437</v>
      </c>
      <c r="AM488" s="12" t="s">
        <v>64</v>
      </c>
      <c r="AN488" s="15" t="e">
        <v>#N/A</v>
      </c>
      <c r="AO488" t="str">
        <f>RIGHT('CMO Input'!$T488,(LEN('CMO Input'!$T488)-FIND(" ",'CMO Input'!$T488,1)))</f>
        <v>8”</v>
      </c>
      <c r="AP488">
        <f>'CMO Input'!$O488</f>
        <v>8</v>
      </c>
      <c r="AR488" t="str">
        <f>Table2[[#This Row],[Policy / Non Policy]]</f>
        <v>Policy</v>
      </c>
      <c r="AS488" t="str">
        <f>'CMO Input'!$U488</f>
        <v>Tier 1</v>
      </c>
      <c r="AT488" t="str">
        <f>'CMO Input'!$P488</f>
        <v>CI</v>
      </c>
      <c r="AU488" t="str" cm="1">
        <f t="array" ref="AU4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488" s="8" t="str">
        <f>TEXT('CMO Input'!$D488,"MMM-YY")</f>
        <v>May</v>
      </c>
    </row>
    <row r="489" spans="1:48" x14ac:dyDescent="0.25">
      <c r="A489" s="18">
        <v>510794404</v>
      </c>
      <c r="B489" s="16" t="s">
        <v>180</v>
      </c>
      <c r="C489" s="16" t="s">
        <v>424</v>
      </c>
      <c r="D489" s="16" t="s">
        <v>119</v>
      </c>
      <c r="E489" s="17">
        <v>9</v>
      </c>
      <c r="F489" s="16" t="s">
        <v>46</v>
      </c>
      <c r="G489" s="17" t="s">
        <v>442</v>
      </c>
      <c r="H489" s="16" t="s">
        <v>443</v>
      </c>
      <c r="I489" s="16" t="s">
        <v>525</v>
      </c>
      <c r="J489" s="16" t="s">
        <v>537</v>
      </c>
      <c r="K489" s="18">
        <v>510794404</v>
      </c>
      <c r="L489" s="16" t="s">
        <v>116</v>
      </c>
      <c r="M489" s="16">
        <v>0.3</v>
      </c>
      <c r="N489" s="16" t="s">
        <v>52</v>
      </c>
      <c r="O489" s="16">
        <v>4</v>
      </c>
      <c r="P489" s="16" t="s">
        <v>91</v>
      </c>
      <c r="Q489" s="16">
        <v>29.8</v>
      </c>
      <c r="R489" s="16" t="s">
        <v>54</v>
      </c>
      <c r="S489" s="16" t="s">
        <v>117</v>
      </c>
      <c r="T489" s="16" t="s">
        <v>118</v>
      </c>
      <c r="U489" s="16" t="s">
        <v>94</v>
      </c>
      <c r="V489" s="16" t="s">
        <v>58</v>
      </c>
      <c r="W489" s="16" t="s">
        <v>95</v>
      </c>
      <c r="X489" s="16" t="b">
        <v>0</v>
      </c>
      <c r="Y489" s="16" t="b">
        <v>0</v>
      </c>
      <c r="Z489" s="16" t="e">
        <v>#N/A</v>
      </c>
      <c r="AA489" s="16">
        <v>8.94E-3</v>
      </c>
      <c r="AB489" s="16">
        <v>0</v>
      </c>
      <c r="AC489" s="16" t="s">
        <v>424</v>
      </c>
      <c r="AD489" s="16" t="s">
        <v>525</v>
      </c>
      <c r="AE489" s="16" t="s">
        <v>537</v>
      </c>
      <c r="AF489" s="16" t="s">
        <v>446</v>
      </c>
      <c r="AG489" s="16" t="s">
        <v>9</v>
      </c>
      <c r="AH489" s="16" t="b">
        <v>0</v>
      </c>
      <c r="AI489" s="16" t="s">
        <v>60</v>
      </c>
      <c r="AJ489" s="16" t="s">
        <v>103</v>
      </c>
      <c r="AK489" s="16" t="s">
        <v>147</v>
      </c>
      <c r="AL489" s="16" t="s">
        <v>447</v>
      </c>
      <c r="AM489" s="16" t="s">
        <v>64</v>
      </c>
      <c r="AN489" s="19" t="e">
        <v>#N/A</v>
      </c>
      <c r="AO489" t="str">
        <f>RIGHT('CMO Input'!$T489,(LEN('CMO Input'!$T489)-FIND(" ",'CMO Input'!$T489,1)))</f>
        <v>4-5”</v>
      </c>
      <c r="AP489">
        <f>'CMO Input'!$O489</f>
        <v>4</v>
      </c>
      <c r="AR489" t="str">
        <f>Table2[[#This Row],[Policy / Non Policy]]</f>
        <v>Policy</v>
      </c>
      <c r="AS489" t="str">
        <f>'CMO Input'!$U489</f>
        <v>Tier 1</v>
      </c>
      <c r="AT489" t="str">
        <f>'CMO Input'!$P489</f>
        <v>DI</v>
      </c>
      <c r="AU489" t="str" cm="1">
        <f t="array" ref="AU4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89" s="8" t="str">
        <f>TEXT('CMO Input'!$D489,"MMM-YY")</f>
        <v>May</v>
      </c>
    </row>
    <row r="490" spans="1:48" x14ac:dyDescent="0.25">
      <c r="A490" s="14">
        <v>510794405</v>
      </c>
      <c r="B490" s="12" t="s">
        <v>180</v>
      </c>
      <c r="C490" s="12" t="s">
        <v>424</v>
      </c>
      <c r="D490" s="12" t="s">
        <v>119</v>
      </c>
      <c r="E490" s="13">
        <v>9</v>
      </c>
      <c r="F490" s="12" t="s">
        <v>46</v>
      </c>
      <c r="G490" s="13" t="s">
        <v>442</v>
      </c>
      <c r="H490" s="12" t="s">
        <v>443</v>
      </c>
      <c r="I490" s="12" t="s">
        <v>525</v>
      </c>
      <c r="J490" s="12" t="s">
        <v>537</v>
      </c>
      <c r="K490" s="14">
        <v>510794405</v>
      </c>
      <c r="L490" s="12" t="s">
        <v>116</v>
      </c>
      <c r="M490" s="12">
        <v>0.1</v>
      </c>
      <c r="N490" s="12" t="s">
        <v>52</v>
      </c>
      <c r="O490" s="12">
        <v>4</v>
      </c>
      <c r="P490" s="12" t="s">
        <v>91</v>
      </c>
      <c r="Q490" s="12">
        <v>16.600000000000001</v>
      </c>
      <c r="R490" s="12" t="s">
        <v>54</v>
      </c>
      <c r="S490" s="12" t="s">
        <v>117</v>
      </c>
      <c r="T490" s="12" t="s">
        <v>118</v>
      </c>
      <c r="U490" s="12" t="s">
        <v>94</v>
      </c>
      <c r="V490" s="12" t="s">
        <v>58</v>
      </c>
      <c r="W490" s="12" t="s">
        <v>95</v>
      </c>
      <c r="X490" s="12" t="b">
        <v>0</v>
      </c>
      <c r="Y490" s="12" t="b">
        <v>0</v>
      </c>
      <c r="Z490" s="12" t="e">
        <v>#N/A</v>
      </c>
      <c r="AA490" s="12">
        <v>1.6600000000000002E-3</v>
      </c>
      <c r="AB490" s="12">
        <v>0</v>
      </c>
      <c r="AC490" s="12" t="s">
        <v>424</v>
      </c>
      <c r="AD490" s="12" t="s">
        <v>525</v>
      </c>
      <c r="AE490" s="12" t="s">
        <v>537</v>
      </c>
      <c r="AF490" s="12" t="s">
        <v>446</v>
      </c>
      <c r="AG490" s="12" t="s">
        <v>9</v>
      </c>
      <c r="AH490" s="12" t="b">
        <v>0</v>
      </c>
      <c r="AI490" s="12" t="s">
        <v>60</v>
      </c>
      <c r="AJ490" s="12" t="s">
        <v>103</v>
      </c>
      <c r="AK490" s="12" t="s">
        <v>147</v>
      </c>
      <c r="AL490" s="12" t="s">
        <v>447</v>
      </c>
      <c r="AM490" s="12" t="s">
        <v>64</v>
      </c>
      <c r="AN490" s="15" t="e">
        <v>#N/A</v>
      </c>
      <c r="AO490" t="str">
        <f>RIGHT('CMO Input'!$T490,(LEN('CMO Input'!$T490)-FIND(" ",'CMO Input'!$T490,1)))</f>
        <v>4-5”</v>
      </c>
      <c r="AP490">
        <f>'CMO Input'!$O490</f>
        <v>4</v>
      </c>
      <c r="AR490" t="str">
        <f>Table2[[#This Row],[Policy / Non Policy]]</f>
        <v>Policy</v>
      </c>
      <c r="AS490" t="str">
        <f>'CMO Input'!$U490</f>
        <v>Tier 1</v>
      </c>
      <c r="AT490" t="str">
        <f>'CMO Input'!$P490</f>
        <v>DI</v>
      </c>
      <c r="AU490" t="str" cm="1">
        <f t="array" ref="AU4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0" s="8" t="str">
        <f>TEXT('CMO Input'!$D490,"MMM-YY")</f>
        <v>May</v>
      </c>
    </row>
    <row r="491" spans="1:48" x14ac:dyDescent="0.25">
      <c r="A491" s="18">
        <v>510794407</v>
      </c>
      <c r="B491" s="16" t="s">
        <v>180</v>
      </c>
      <c r="C491" s="16" t="s">
        <v>424</v>
      </c>
      <c r="D491" s="16" t="s">
        <v>119</v>
      </c>
      <c r="E491" s="17">
        <v>9</v>
      </c>
      <c r="F491" s="16" t="s">
        <v>46</v>
      </c>
      <c r="G491" s="17" t="s">
        <v>442</v>
      </c>
      <c r="H491" s="16" t="s">
        <v>443</v>
      </c>
      <c r="I491" s="16" t="s">
        <v>525</v>
      </c>
      <c r="J491" s="16" t="s">
        <v>537</v>
      </c>
      <c r="K491" s="18">
        <v>510794407</v>
      </c>
      <c r="L491" s="16" t="s">
        <v>116</v>
      </c>
      <c r="M491" s="16">
        <v>0.2</v>
      </c>
      <c r="N491" s="16" t="s">
        <v>52</v>
      </c>
      <c r="O491" s="16">
        <v>4</v>
      </c>
      <c r="P491" s="16" t="s">
        <v>91</v>
      </c>
      <c r="Q491" s="16">
        <v>66.8</v>
      </c>
      <c r="R491" s="16" t="s">
        <v>54</v>
      </c>
      <c r="S491" s="16" t="s">
        <v>117</v>
      </c>
      <c r="T491" s="16" t="s">
        <v>118</v>
      </c>
      <c r="U491" s="16" t="s">
        <v>94</v>
      </c>
      <c r="V491" s="16" t="s">
        <v>58</v>
      </c>
      <c r="W491" s="16" t="s">
        <v>95</v>
      </c>
      <c r="X491" s="16" t="b">
        <v>0</v>
      </c>
      <c r="Y491" s="16" t="b">
        <v>0</v>
      </c>
      <c r="Z491" s="16" t="e">
        <v>#N/A</v>
      </c>
      <c r="AA491" s="16">
        <v>1.336E-2</v>
      </c>
      <c r="AB491" s="16">
        <v>0</v>
      </c>
      <c r="AC491" s="16" t="s">
        <v>424</v>
      </c>
      <c r="AD491" s="16" t="s">
        <v>525</v>
      </c>
      <c r="AE491" s="16" t="s">
        <v>537</v>
      </c>
      <c r="AF491" s="16" t="s">
        <v>446</v>
      </c>
      <c r="AG491" s="16" t="s">
        <v>9</v>
      </c>
      <c r="AH491" s="16" t="b">
        <v>0</v>
      </c>
      <c r="AI491" s="16" t="s">
        <v>60</v>
      </c>
      <c r="AJ491" s="16" t="s">
        <v>103</v>
      </c>
      <c r="AK491" s="16" t="s">
        <v>147</v>
      </c>
      <c r="AL491" s="16" t="s">
        <v>447</v>
      </c>
      <c r="AM491" s="16" t="s">
        <v>64</v>
      </c>
      <c r="AN491" s="19" t="e">
        <v>#N/A</v>
      </c>
      <c r="AO491" t="str">
        <f>RIGHT('CMO Input'!$T491,(LEN('CMO Input'!$T491)-FIND(" ",'CMO Input'!$T491,1)))</f>
        <v>4-5”</v>
      </c>
      <c r="AP491">
        <f>'CMO Input'!$O491</f>
        <v>4</v>
      </c>
      <c r="AR491" t="str">
        <f>Table2[[#This Row],[Policy / Non Policy]]</f>
        <v>Policy</v>
      </c>
      <c r="AS491" t="str">
        <f>'CMO Input'!$U491</f>
        <v>Tier 1</v>
      </c>
      <c r="AT491" t="str">
        <f>'CMO Input'!$P491</f>
        <v>DI</v>
      </c>
      <c r="AU491" t="str" cm="1">
        <f t="array" ref="AU4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1" s="8" t="str">
        <f>TEXT('CMO Input'!$D491,"MMM-YY")</f>
        <v>May</v>
      </c>
    </row>
    <row r="492" spans="1:48" x14ac:dyDescent="0.25">
      <c r="A492" s="14">
        <v>510794408</v>
      </c>
      <c r="B492" s="12" t="s">
        <v>180</v>
      </c>
      <c r="C492" s="12" t="s">
        <v>424</v>
      </c>
      <c r="D492" s="12" t="s">
        <v>119</v>
      </c>
      <c r="E492" s="13">
        <v>9</v>
      </c>
      <c r="F492" s="12" t="s">
        <v>46</v>
      </c>
      <c r="G492" s="13" t="s">
        <v>442</v>
      </c>
      <c r="H492" s="12" t="s">
        <v>443</v>
      </c>
      <c r="I492" s="12" t="s">
        <v>525</v>
      </c>
      <c r="J492" s="12" t="s">
        <v>537</v>
      </c>
      <c r="K492" s="14">
        <v>510794408</v>
      </c>
      <c r="L492" s="12" t="s">
        <v>116</v>
      </c>
      <c r="M492" s="12">
        <v>0.2</v>
      </c>
      <c r="N492" s="12" t="s">
        <v>52</v>
      </c>
      <c r="O492" s="12">
        <v>4</v>
      </c>
      <c r="P492" s="12" t="s">
        <v>91</v>
      </c>
      <c r="Q492" s="12">
        <v>61.1</v>
      </c>
      <c r="R492" s="12" t="s">
        <v>54</v>
      </c>
      <c r="S492" s="12" t="s">
        <v>117</v>
      </c>
      <c r="T492" s="12" t="s">
        <v>118</v>
      </c>
      <c r="U492" s="12" t="s">
        <v>94</v>
      </c>
      <c r="V492" s="12" t="s">
        <v>58</v>
      </c>
      <c r="W492" s="12" t="s">
        <v>95</v>
      </c>
      <c r="X492" s="12" t="b">
        <v>0</v>
      </c>
      <c r="Y492" s="12" t="b">
        <v>0</v>
      </c>
      <c r="Z492" s="12" t="e">
        <v>#N/A</v>
      </c>
      <c r="AA492" s="12">
        <v>1.2220000000000002E-2</v>
      </c>
      <c r="AB492" s="12">
        <v>0</v>
      </c>
      <c r="AC492" s="12" t="s">
        <v>424</v>
      </c>
      <c r="AD492" s="12" t="s">
        <v>525</v>
      </c>
      <c r="AE492" s="12" t="s">
        <v>537</v>
      </c>
      <c r="AF492" s="12" t="s">
        <v>446</v>
      </c>
      <c r="AG492" s="12" t="s">
        <v>9</v>
      </c>
      <c r="AH492" s="12" t="b">
        <v>0</v>
      </c>
      <c r="AI492" s="12" t="s">
        <v>60</v>
      </c>
      <c r="AJ492" s="12" t="s">
        <v>103</v>
      </c>
      <c r="AK492" s="12" t="s">
        <v>147</v>
      </c>
      <c r="AL492" s="12" t="s">
        <v>447</v>
      </c>
      <c r="AM492" s="12" t="s">
        <v>64</v>
      </c>
      <c r="AN492" s="15" t="e">
        <v>#N/A</v>
      </c>
      <c r="AO492" t="str">
        <f>RIGHT('CMO Input'!$T492,(LEN('CMO Input'!$T492)-FIND(" ",'CMO Input'!$T492,1)))</f>
        <v>4-5”</v>
      </c>
      <c r="AP492">
        <f>'CMO Input'!$O492</f>
        <v>4</v>
      </c>
      <c r="AR492" t="str">
        <f>Table2[[#This Row],[Policy / Non Policy]]</f>
        <v>Policy</v>
      </c>
      <c r="AS492" t="str">
        <f>'CMO Input'!$U492</f>
        <v>Tier 1</v>
      </c>
      <c r="AT492" t="str">
        <f>'CMO Input'!$P492</f>
        <v>DI</v>
      </c>
      <c r="AU492" t="str" cm="1">
        <f t="array" ref="AU4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2" s="8" t="str">
        <f>TEXT('CMO Input'!$D492,"MMM-YY")</f>
        <v>May</v>
      </c>
    </row>
    <row r="493" spans="1:48" x14ac:dyDescent="0.25">
      <c r="A493" s="18">
        <v>220000466548</v>
      </c>
      <c r="B493" s="16" t="s">
        <v>180</v>
      </c>
      <c r="C493" s="16" t="s">
        <v>424</v>
      </c>
      <c r="D493" s="16" t="s">
        <v>119</v>
      </c>
      <c r="E493" s="17">
        <v>9</v>
      </c>
      <c r="F493" s="16" t="s">
        <v>46</v>
      </c>
      <c r="G493" s="17" t="s">
        <v>442</v>
      </c>
      <c r="H493" s="16" t="s">
        <v>443</v>
      </c>
      <c r="I493" s="16" t="s">
        <v>525</v>
      </c>
      <c r="J493" s="16" t="s">
        <v>537</v>
      </c>
      <c r="K493" s="18">
        <v>220000466548</v>
      </c>
      <c r="L493" s="16" t="s">
        <v>116</v>
      </c>
      <c r="M493" s="16">
        <v>0</v>
      </c>
      <c r="N493" s="16" t="s">
        <v>52</v>
      </c>
      <c r="O493" s="16">
        <v>6</v>
      </c>
      <c r="P493" s="16" t="s">
        <v>91</v>
      </c>
      <c r="Q493" s="16">
        <v>178.4</v>
      </c>
      <c r="R493" s="16" t="s">
        <v>54</v>
      </c>
      <c r="S493" s="16" t="s">
        <v>134</v>
      </c>
      <c r="T493" s="16" t="s">
        <v>135</v>
      </c>
      <c r="U493" s="16" t="s">
        <v>94</v>
      </c>
      <c r="V493" s="16" t="s">
        <v>58</v>
      </c>
      <c r="W493" s="16" t="s">
        <v>95</v>
      </c>
      <c r="X493" s="16" t="b">
        <v>0</v>
      </c>
      <c r="Y493" s="16" t="b">
        <v>0</v>
      </c>
      <c r="Z493" s="16" t="e">
        <v>#N/A</v>
      </c>
      <c r="AA493" s="16">
        <v>0</v>
      </c>
      <c r="AB493" s="16">
        <v>0</v>
      </c>
      <c r="AC493" s="16" t="s">
        <v>424</v>
      </c>
      <c r="AD493" s="16" t="s">
        <v>525</v>
      </c>
      <c r="AE493" s="16" t="s">
        <v>537</v>
      </c>
      <c r="AF493" s="16" t="s">
        <v>446</v>
      </c>
      <c r="AG493" s="16" t="s">
        <v>9</v>
      </c>
      <c r="AH493" s="16" t="b">
        <v>0</v>
      </c>
      <c r="AI493" s="16" t="s">
        <v>60</v>
      </c>
      <c r="AJ493" s="16" t="s">
        <v>103</v>
      </c>
      <c r="AK493" s="16" t="s">
        <v>147</v>
      </c>
      <c r="AL493" s="16" t="s">
        <v>447</v>
      </c>
      <c r="AM493" s="16" t="s">
        <v>64</v>
      </c>
      <c r="AN493" s="19" t="e">
        <v>#N/A</v>
      </c>
      <c r="AO493" t="str">
        <f>RIGHT('CMO Input'!$T493,(LEN('CMO Input'!$T493)-FIND(" ",'CMO Input'!$T493,1)))</f>
        <v>6-7”</v>
      </c>
      <c r="AP493">
        <f>'CMO Input'!$O493</f>
        <v>6</v>
      </c>
      <c r="AR493" t="str">
        <f>Table2[[#This Row],[Policy / Non Policy]]</f>
        <v>Policy</v>
      </c>
      <c r="AS493" t="str">
        <f>'CMO Input'!$U493</f>
        <v>Tier 1</v>
      </c>
      <c r="AT493" t="str">
        <f>'CMO Input'!$P493</f>
        <v>DI</v>
      </c>
      <c r="AU493" t="str" cm="1">
        <f t="array" ref="AU4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93" s="8" t="str">
        <f>TEXT('CMO Input'!$D493,"MMM-YY")</f>
        <v>May</v>
      </c>
    </row>
    <row r="494" spans="1:48" x14ac:dyDescent="0.25">
      <c r="A494" s="14">
        <v>510888152</v>
      </c>
      <c r="B494" s="12" t="s">
        <v>180</v>
      </c>
      <c r="C494" s="12" t="s">
        <v>424</v>
      </c>
      <c r="D494" s="12" t="s">
        <v>119</v>
      </c>
      <c r="E494" s="13">
        <v>9</v>
      </c>
      <c r="F494" s="12" t="s">
        <v>46</v>
      </c>
      <c r="G494" s="13" t="s">
        <v>442</v>
      </c>
      <c r="H494" s="12" t="s">
        <v>443</v>
      </c>
      <c r="I494" s="12" t="s">
        <v>482</v>
      </c>
      <c r="J494" s="12" t="s">
        <v>483</v>
      </c>
      <c r="K494" s="14">
        <v>510888152</v>
      </c>
      <c r="L494" s="12" t="s">
        <v>90</v>
      </c>
      <c r="M494" s="12">
        <v>1.2</v>
      </c>
      <c r="N494" s="12" t="s">
        <v>52</v>
      </c>
      <c r="O494" s="12">
        <v>4</v>
      </c>
      <c r="P494" s="12" t="s">
        <v>91</v>
      </c>
      <c r="Q494" s="12">
        <v>32.700000000000003</v>
      </c>
      <c r="R494" s="12" t="s">
        <v>54</v>
      </c>
      <c r="S494" s="12" t="s">
        <v>117</v>
      </c>
      <c r="T494" s="12" t="s">
        <v>118</v>
      </c>
      <c r="U494" s="12" t="s">
        <v>94</v>
      </c>
      <c r="V494" s="12" t="s">
        <v>58</v>
      </c>
      <c r="W494" s="12" t="s">
        <v>95</v>
      </c>
      <c r="X494" s="12" t="b">
        <v>0</v>
      </c>
      <c r="Y494" s="12" t="b">
        <v>0</v>
      </c>
      <c r="Z494" s="12" t="e">
        <v>#N/A</v>
      </c>
      <c r="AA494" s="12">
        <v>3.9239999999999997E-2</v>
      </c>
      <c r="AB494" s="12">
        <v>0</v>
      </c>
      <c r="AC494" s="12" t="s">
        <v>424</v>
      </c>
      <c r="AD494" s="12" t="s">
        <v>482</v>
      </c>
      <c r="AE494" s="12" t="s">
        <v>483</v>
      </c>
      <c r="AF494" s="12" t="s">
        <v>446</v>
      </c>
      <c r="AG494" s="12" t="s">
        <v>9</v>
      </c>
      <c r="AH494" s="12" t="b">
        <v>0</v>
      </c>
      <c r="AI494" s="12" t="s">
        <v>39</v>
      </c>
      <c r="AJ494" s="12" t="s">
        <v>103</v>
      </c>
      <c r="AK494" s="12" t="s">
        <v>90</v>
      </c>
      <c r="AL494" s="12" t="s">
        <v>538</v>
      </c>
      <c r="AM494" s="12" t="s">
        <v>64</v>
      </c>
      <c r="AN494" s="15" t="e">
        <v>#N/A</v>
      </c>
      <c r="AO494" t="str">
        <f>RIGHT('CMO Input'!$T494,(LEN('CMO Input'!$T494)-FIND(" ",'CMO Input'!$T494,1)))</f>
        <v>4-5”</v>
      </c>
      <c r="AP494">
        <f>'CMO Input'!$O494</f>
        <v>4</v>
      </c>
      <c r="AR494" t="str">
        <f>Table2[[#This Row],[Policy / Non Policy]]</f>
        <v>Policy</v>
      </c>
      <c r="AS494" t="str">
        <f>'CMO Input'!$U494</f>
        <v>Tier 1</v>
      </c>
      <c r="AT494" t="str">
        <f>'CMO Input'!$P494</f>
        <v>DI</v>
      </c>
      <c r="AU494" t="str" cm="1">
        <f t="array" ref="AU4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4" s="8" t="str">
        <f>TEXT('CMO Input'!$D494,"MMM-YY")</f>
        <v>May</v>
      </c>
    </row>
    <row r="495" spans="1:48" x14ac:dyDescent="0.25">
      <c r="A495" s="18">
        <v>602478725</v>
      </c>
      <c r="B495" s="16" t="s">
        <v>180</v>
      </c>
      <c r="C495" s="16" t="s">
        <v>424</v>
      </c>
      <c r="D495" s="16" t="s">
        <v>119</v>
      </c>
      <c r="E495" s="17">
        <v>9</v>
      </c>
      <c r="F495" s="16" t="s">
        <v>46</v>
      </c>
      <c r="G495" s="17" t="s">
        <v>442</v>
      </c>
      <c r="H495" s="16" t="s">
        <v>443</v>
      </c>
      <c r="I495" s="16" t="s">
        <v>482</v>
      </c>
      <c r="J495" s="16" t="s">
        <v>483</v>
      </c>
      <c r="K495" s="18">
        <v>602478725</v>
      </c>
      <c r="L495" s="16" t="s">
        <v>116</v>
      </c>
      <c r="M495" s="16">
        <v>25.6</v>
      </c>
      <c r="N495" s="16" t="s">
        <v>52</v>
      </c>
      <c r="O495" s="16">
        <v>4</v>
      </c>
      <c r="P495" s="16" t="s">
        <v>163</v>
      </c>
      <c r="Q495" s="16">
        <v>50.5</v>
      </c>
      <c r="R495" s="16" t="s">
        <v>54</v>
      </c>
      <c r="S495" s="16" t="s">
        <v>117</v>
      </c>
      <c r="T495" s="16" t="s">
        <v>118</v>
      </c>
      <c r="U495" s="16" t="s">
        <v>94</v>
      </c>
      <c r="V495" s="16" t="s">
        <v>58</v>
      </c>
      <c r="W495" s="16" t="s">
        <v>95</v>
      </c>
      <c r="X495" s="16" t="b">
        <v>0</v>
      </c>
      <c r="Y495" s="16" t="b">
        <v>0</v>
      </c>
      <c r="Z495" s="16" t="e">
        <v>#N/A</v>
      </c>
      <c r="AA495" s="16">
        <v>1.2928000000000002</v>
      </c>
      <c r="AB495" s="16">
        <v>0</v>
      </c>
      <c r="AC495" s="16" t="s">
        <v>424</v>
      </c>
      <c r="AD495" s="16" t="s">
        <v>482</v>
      </c>
      <c r="AE495" s="16" t="s">
        <v>483</v>
      </c>
      <c r="AF495" s="16" t="s">
        <v>446</v>
      </c>
      <c r="AG495" s="16" t="s">
        <v>9</v>
      </c>
      <c r="AH495" s="16" t="b">
        <v>0</v>
      </c>
      <c r="AI495" s="16" t="s">
        <v>60</v>
      </c>
      <c r="AJ495" s="16" t="s">
        <v>103</v>
      </c>
      <c r="AK495" s="16" t="s">
        <v>147</v>
      </c>
      <c r="AL495" s="16" t="s">
        <v>538</v>
      </c>
      <c r="AM495" s="16" t="s">
        <v>64</v>
      </c>
      <c r="AN495" s="19" t="e">
        <v>#N/A</v>
      </c>
      <c r="AO495" t="str">
        <f>RIGHT('CMO Input'!$T495,(LEN('CMO Input'!$T495)-FIND(" ",'CMO Input'!$T495,1)))</f>
        <v>4-5”</v>
      </c>
      <c r="AP495">
        <f>'CMO Input'!$O495</f>
        <v>4</v>
      </c>
      <c r="AR495" t="str">
        <f>Table2[[#This Row],[Policy / Non Policy]]</f>
        <v>Policy</v>
      </c>
      <c r="AS495" t="str">
        <f>'CMO Input'!$U495</f>
        <v>Tier 1</v>
      </c>
      <c r="AT495" t="str">
        <f>'CMO Input'!$P495</f>
        <v>SI</v>
      </c>
      <c r="AU495" t="str" cm="1">
        <f t="array" ref="AU4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5" s="8" t="str">
        <f>TEXT('CMO Input'!$D495,"MMM-YY")</f>
        <v>May</v>
      </c>
    </row>
    <row r="496" spans="1:48" x14ac:dyDescent="0.25">
      <c r="A496" s="14">
        <v>510961718</v>
      </c>
      <c r="B496" s="12" t="s">
        <v>180</v>
      </c>
      <c r="C496" s="12" t="s">
        <v>424</v>
      </c>
      <c r="D496" s="12" t="s">
        <v>119</v>
      </c>
      <c r="E496" s="13">
        <v>9</v>
      </c>
      <c r="F496" s="12" t="s">
        <v>46</v>
      </c>
      <c r="G496" s="13" t="s">
        <v>442</v>
      </c>
      <c r="H496" s="12" t="s">
        <v>443</v>
      </c>
      <c r="I496" s="12" t="s">
        <v>473</v>
      </c>
      <c r="J496" s="12" t="s">
        <v>474</v>
      </c>
      <c r="K496" s="14">
        <v>510961718</v>
      </c>
      <c r="L496" s="12" t="s">
        <v>116</v>
      </c>
      <c r="M496" s="12">
        <v>0.6</v>
      </c>
      <c r="N496" s="12" t="s">
        <v>52</v>
      </c>
      <c r="O496" s="12">
        <v>100</v>
      </c>
      <c r="P496" s="12" t="s">
        <v>91</v>
      </c>
      <c r="Q496" s="12">
        <v>38.5</v>
      </c>
      <c r="R496" s="12" t="s">
        <v>220</v>
      </c>
      <c r="S496" s="12" t="s">
        <v>221</v>
      </c>
      <c r="T496" s="12" t="s">
        <v>118</v>
      </c>
      <c r="U496" s="12" t="s">
        <v>94</v>
      </c>
      <c r="V496" s="12" t="s">
        <v>58</v>
      </c>
      <c r="W496" s="12" t="s">
        <v>95</v>
      </c>
      <c r="X496" s="12" t="b">
        <v>0</v>
      </c>
      <c r="Y496" s="12" t="b">
        <v>0</v>
      </c>
      <c r="Z496" s="12" t="e">
        <v>#N/A</v>
      </c>
      <c r="AA496" s="12">
        <v>2.3099999999999999E-2</v>
      </c>
      <c r="AB496" s="12">
        <v>0</v>
      </c>
      <c r="AC496" s="12" t="s">
        <v>424</v>
      </c>
      <c r="AD496" s="12" t="s">
        <v>473</v>
      </c>
      <c r="AE496" s="12" t="s">
        <v>474</v>
      </c>
      <c r="AF496" s="12" t="s">
        <v>446</v>
      </c>
      <c r="AG496" s="12" t="s">
        <v>9</v>
      </c>
      <c r="AH496" s="12" t="b">
        <v>0</v>
      </c>
      <c r="AI496" s="12" t="s">
        <v>60</v>
      </c>
      <c r="AJ496" s="12" t="s">
        <v>103</v>
      </c>
      <c r="AK496" s="12" t="s">
        <v>147</v>
      </c>
      <c r="AL496" s="12" t="s">
        <v>475</v>
      </c>
      <c r="AM496" s="12" t="s">
        <v>64</v>
      </c>
      <c r="AN496" s="15" t="e">
        <v>#N/A</v>
      </c>
      <c r="AO496" t="str">
        <f>RIGHT('CMO Input'!$T496,(LEN('CMO Input'!$T496)-FIND(" ",'CMO Input'!$T496,1)))</f>
        <v>4-5”</v>
      </c>
      <c r="AP496">
        <f>'CMO Input'!$O496</f>
        <v>100</v>
      </c>
      <c r="AR496" t="str">
        <f>Table2[[#This Row],[Policy / Non Policy]]</f>
        <v>Policy</v>
      </c>
      <c r="AS496" t="str">
        <f>'CMO Input'!$U496</f>
        <v>Tier 1</v>
      </c>
      <c r="AT496" t="str">
        <f>'CMO Input'!$P496</f>
        <v>DI</v>
      </c>
      <c r="AU496" t="str" cm="1">
        <f t="array" ref="AU4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6" s="8" t="str">
        <f>TEXT('CMO Input'!$D496,"MMM-YY")</f>
        <v>May</v>
      </c>
    </row>
    <row r="497" spans="1:48" x14ac:dyDescent="0.25">
      <c r="A497" s="18">
        <v>510961719</v>
      </c>
      <c r="B497" s="16" t="s">
        <v>180</v>
      </c>
      <c r="C497" s="16" t="s">
        <v>424</v>
      </c>
      <c r="D497" s="16" t="s">
        <v>119</v>
      </c>
      <c r="E497" s="17">
        <v>9</v>
      </c>
      <c r="F497" s="16" t="s">
        <v>46</v>
      </c>
      <c r="G497" s="17" t="s">
        <v>442</v>
      </c>
      <c r="H497" s="16" t="s">
        <v>443</v>
      </c>
      <c r="I497" s="16" t="s">
        <v>473</v>
      </c>
      <c r="J497" s="16" t="s">
        <v>474</v>
      </c>
      <c r="K497" s="18">
        <v>510961719</v>
      </c>
      <c r="L497" s="16" t="s">
        <v>116</v>
      </c>
      <c r="M497" s="16">
        <v>0.5</v>
      </c>
      <c r="N497" s="16" t="s">
        <v>52</v>
      </c>
      <c r="O497" s="16">
        <v>150</v>
      </c>
      <c r="P497" s="16" t="s">
        <v>91</v>
      </c>
      <c r="Q497" s="16">
        <v>18.600000000000001</v>
      </c>
      <c r="R497" s="16" t="s">
        <v>220</v>
      </c>
      <c r="S497" s="16" t="s">
        <v>402</v>
      </c>
      <c r="T497" s="16" t="s">
        <v>135</v>
      </c>
      <c r="U497" s="16" t="s">
        <v>94</v>
      </c>
      <c r="V497" s="16" t="s">
        <v>58</v>
      </c>
      <c r="W497" s="16" t="s">
        <v>95</v>
      </c>
      <c r="X497" s="16" t="b">
        <v>0</v>
      </c>
      <c r="Y497" s="16" t="b">
        <v>0</v>
      </c>
      <c r="Z497" s="16" t="e">
        <v>#N/A</v>
      </c>
      <c r="AA497" s="16">
        <v>9.300000000000001E-3</v>
      </c>
      <c r="AB497" s="16">
        <v>0</v>
      </c>
      <c r="AC497" s="16" t="s">
        <v>424</v>
      </c>
      <c r="AD497" s="16" t="s">
        <v>473</v>
      </c>
      <c r="AE497" s="16" t="s">
        <v>474</v>
      </c>
      <c r="AF497" s="16" t="s">
        <v>446</v>
      </c>
      <c r="AG497" s="16" t="s">
        <v>9</v>
      </c>
      <c r="AH497" s="16" t="b">
        <v>0</v>
      </c>
      <c r="AI497" s="16" t="s">
        <v>60</v>
      </c>
      <c r="AJ497" s="16" t="s">
        <v>103</v>
      </c>
      <c r="AK497" s="16" t="s">
        <v>147</v>
      </c>
      <c r="AL497" s="16" t="s">
        <v>475</v>
      </c>
      <c r="AM497" s="16" t="s">
        <v>64</v>
      </c>
      <c r="AN497" s="19" t="e">
        <v>#N/A</v>
      </c>
      <c r="AO497" t="str">
        <f>RIGHT('CMO Input'!$T497,(LEN('CMO Input'!$T497)-FIND(" ",'CMO Input'!$T497,1)))</f>
        <v>6-7”</v>
      </c>
      <c r="AP497">
        <f>'CMO Input'!$O497</f>
        <v>150</v>
      </c>
      <c r="AR497" t="str">
        <f>Table2[[#This Row],[Policy / Non Policy]]</f>
        <v>Policy</v>
      </c>
      <c r="AS497" t="str">
        <f>'CMO Input'!$U497</f>
        <v>Tier 1</v>
      </c>
      <c r="AT497" t="str">
        <f>'CMO Input'!$P497</f>
        <v>DI</v>
      </c>
      <c r="AU497" t="str" cm="1">
        <f t="array" ref="AU4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497" s="8" t="str">
        <f>TEXT('CMO Input'!$D497,"MMM-YY")</f>
        <v>May</v>
      </c>
    </row>
    <row r="498" spans="1:48" x14ac:dyDescent="0.25">
      <c r="A498" s="14">
        <v>510961720</v>
      </c>
      <c r="B498" s="12" t="s">
        <v>180</v>
      </c>
      <c r="C498" s="12" t="s">
        <v>424</v>
      </c>
      <c r="D498" s="12" t="s">
        <v>119</v>
      </c>
      <c r="E498" s="13">
        <v>9</v>
      </c>
      <c r="F498" s="12" t="s">
        <v>46</v>
      </c>
      <c r="G498" s="13" t="s">
        <v>442</v>
      </c>
      <c r="H498" s="12" t="s">
        <v>443</v>
      </c>
      <c r="I498" s="12" t="s">
        <v>473</v>
      </c>
      <c r="J498" s="12" t="s">
        <v>474</v>
      </c>
      <c r="K498" s="14">
        <v>510961720</v>
      </c>
      <c r="L498" s="12" t="s">
        <v>116</v>
      </c>
      <c r="M498" s="12">
        <v>0.4</v>
      </c>
      <c r="N498" s="12" t="s">
        <v>52</v>
      </c>
      <c r="O498" s="12">
        <v>100</v>
      </c>
      <c r="P498" s="12" t="s">
        <v>91</v>
      </c>
      <c r="Q498" s="12">
        <v>31.5</v>
      </c>
      <c r="R498" s="12" t="s">
        <v>220</v>
      </c>
      <c r="S498" s="12" t="s">
        <v>221</v>
      </c>
      <c r="T498" s="12" t="s">
        <v>118</v>
      </c>
      <c r="U498" s="12" t="s">
        <v>94</v>
      </c>
      <c r="V498" s="12" t="s">
        <v>58</v>
      </c>
      <c r="W498" s="12" t="s">
        <v>95</v>
      </c>
      <c r="X498" s="12" t="b">
        <v>0</v>
      </c>
      <c r="Y498" s="12" t="b">
        <v>0</v>
      </c>
      <c r="Z498" s="12" t="e">
        <v>#N/A</v>
      </c>
      <c r="AA498" s="12">
        <v>1.26E-2</v>
      </c>
      <c r="AB498" s="12">
        <v>0</v>
      </c>
      <c r="AC498" s="12" t="s">
        <v>424</v>
      </c>
      <c r="AD498" s="12" t="s">
        <v>473</v>
      </c>
      <c r="AE498" s="12" t="s">
        <v>474</v>
      </c>
      <c r="AF498" s="12" t="s">
        <v>446</v>
      </c>
      <c r="AG498" s="12" t="s">
        <v>9</v>
      </c>
      <c r="AH498" s="12" t="b">
        <v>0</v>
      </c>
      <c r="AI498" s="12" t="s">
        <v>60</v>
      </c>
      <c r="AJ498" s="12" t="s">
        <v>103</v>
      </c>
      <c r="AK498" s="12" t="s">
        <v>147</v>
      </c>
      <c r="AL498" s="12" t="s">
        <v>475</v>
      </c>
      <c r="AM498" s="12" t="s">
        <v>64</v>
      </c>
      <c r="AN498" s="15" t="e">
        <v>#N/A</v>
      </c>
      <c r="AO498" t="str">
        <f>RIGHT('CMO Input'!$T498,(LEN('CMO Input'!$T498)-FIND(" ",'CMO Input'!$T498,1)))</f>
        <v>4-5”</v>
      </c>
      <c r="AP498">
        <f>'CMO Input'!$O498</f>
        <v>100</v>
      </c>
      <c r="AR498" t="str">
        <f>Table2[[#This Row],[Policy / Non Policy]]</f>
        <v>Policy</v>
      </c>
      <c r="AS498" t="str">
        <f>'CMO Input'!$U498</f>
        <v>Tier 1</v>
      </c>
      <c r="AT498" t="str">
        <f>'CMO Input'!$P498</f>
        <v>DI</v>
      </c>
      <c r="AU498" t="str" cm="1">
        <f t="array" ref="AU4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8" s="8" t="str">
        <f>TEXT('CMO Input'!$D498,"MMM-YY")</f>
        <v>May</v>
      </c>
    </row>
    <row r="499" spans="1:48" x14ac:dyDescent="0.25">
      <c r="A499" s="18">
        <v>510819771</v>
      </c>
      <c r="B499" s="16" t="s">
        <v>180</v>
      </c>
      <c r="C499" s="16" t="s">
        <v>424</v>
      </c>
      <c r="D499" s="16" t="s">
        <v>119</v>
      </c>
      <c r="E499" s="17">
        <v>9</v>
      </c>
      <c r="F499" s="16" t="s">
        <v>46</v>
      </c>
      <c r="G499" s="17" t="s">
        <v>442</v>
      </c>
      <c r="H499" s="16" t="s">
        <v>486</v>
      </c>
      <c r="I499" s="16" t="s">
        <v>539</v>
      </c>
      <c r="J499" s="16" t="s">
        <v>540</v>
      </c>
      <c r="K499" s="18">
        <v>510819771</v>
      </c>
      <c r="L499" s="16" t="s">
        <v>116</v>
      </c>
      <c r="M499" s="16">
        <v>15.4</v>
      </c>
      <c r="N499" s="16" t="s">
        <v>52</v>
      </c>
      <c r="O499" s="16">
        <v>4</v>
      </c>
      <c r="P499" s="16" t="s">
        <v>163</v>
      </c>
      <c r="Q499" s="16">
        <v>43</v>
      </c>
      <c r="R499" s="16" t="s">
        <v>54</v>
      </c>
      <c r="S499" s="16" t="s">
        <v>117</v>
      </c>
      <c r="T499" s="16" t="s">
        <v>118</v>
      </c>
      <c r="U499" s="16" t="s">
        <v>94</v>
      </c>
      <c r="V499" s="16" t="s">
        <v>58</v>
      </c>
      <c r="W499" s="16" t="s">
        <v>95</v>
      </c>
      <c r="X499" s="16" t="b">
        <v>0</v>
      </c>
      <c r="Y499" s="16" t="b">
        <v>0</v>
      </c>
      <c r="Z499" s="16" t="e">
        <v>#N/A</v>
      </c>
      <c r="AA499" s="16">
        <v>0.66220000000000001</v>
      </c>
      <c r="AB499" s="16">
        <v>0</v>
      </c>
      <c r="AC499" s="16" t="s">
        <v>424</v>
      </c>
      <c r="AD499" s="16" t="s">
        <v>539</v>
      </c>
      <c r="AE499" s="16" t="s">
        <v>540</v>
      </c>
      <c r="AF499" s="16" t="s">
        <v>489</v>
      </c>
      <c r="AG499" s="16" t="s">
        <v>9</v>
      </c>
      <c r="AH499" s="16" t="b">
        <v>0</v>
      </c>
      <c r="AI499" s="16" t="s">
        <v>60</v>
      </c>
      <c r="AJ499" s="16" t="s">
        <v>103</v>
      </c>
      <c r="AK499" s="16" t="s">
        <v>147</v>
      </c>
      <c r="AL499" s="16" t="s">
        <v>520</v>
      </c>
      <c r="AM499" s="16" t="s">
        <v>64</v>
      </c>
      <c r="AN499" s="19" t="e">
        <v>#N/A</v>
      </c>
      <c r="AO499" t="str">
        <f>RIGHT('CMO Input'!$T499,(LEN('CMO Input'!$T499)-FIND(" ",'CMO Input'!$T499,1)))</f>
        <v>4-5”</v>
      </c>
      <c r="AP499">
        <f>'CMO Input'!$O499</f>
        <v>4</v>
      </c>
      <c r="AR499" t="str">
        <f>Table2[[#This Row],[Policy / Non Policy]]</f>
        <v>Policy</v>
      </c>
      <c r="AS499" t="str">
        <f>'CMO Input'!$U499</f>
        <v>Tier 1</v>
      </c>
      <c r="AT499" t="str">
        <f>'CMO Input'!$P499</f>
        <v>SI</v>
      </c>
      <c r="AU499" t="str" cm="1">
        <f t="array" ref="AU4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499" s="8" t="str">
        <f>TEXT('CMO Input'!$D499,"MMM-YY")</f>
        <v>May</v>
      </c>
    </row>
    <row r="500" spans="1:48" x14ac:dyDescent="0.25">
      <c r="A500" s="14">
        <v>510827163</v>
      </c>
      <c r="B500" s="12" t="s">
        <v>180</v>
      </c>
      <c r="C500" s="12" t="s">
        <v>424</v>
      </c>
      <c r="D500" s="12" t="s">
        <v>119</v>
      </c>
      <c r="E500" s="13">
        <v>9</v>
      </c>
      <c r="F500" s="12" t="s">
        <v>46</v>
      </c>
      <c r="G500" s="13" t="s">
        <v>442</v>
      </c>
      <c r="H500" s="12" t="s">
        <v>486</v>
      </c>
      <c r="I500" s="12" t="s">
        <v>539</v>
      </c>
      <c r="J500" s="12" t="s">
        <v>541</v>
      </c>
      <c r="K500" s="14">
        <v>510827163</v>
      </c>
      <c r="L500" s="12" t="s">
        <v>116</v>
      </c>
      <c r="M500" s="12">
        <v>26.2</v>
      </c>
      <c r="N500" s="12" t="s">
        <v>52</v>
      </c>
      <c r="O500" s="12">
        <v>4</v>
      </c>
      <c r="P500" s="12" t="s">
        <v>163</v>
      </c>
      <c r="Q500" s="12">
        <v>72</v>
      </c>
      <c r="R500" s="12" t="s">
        <v>54</v>
      </c>
      <c r="S500" s="12" t="s">
        <v>117</v>
      </c>
      <c r="T500" s="12" t="s">
        <v>118</v>
      </c>
      <c r="U500" s="12" t="s">
        <v>94</v>
      </c>
      <c r="V500" s="12" t="s">
        <v>58</v>
      </c>
      <c r="W500" s="12" t="s">
        <v>95</v>
      </c>
      <c r="X500" s="12" t="b">
        <v>0</v>
      </c>
      <c r="Y500" s="12" t="b">
        <v>0</v>
      </c>
      <c r="Z500" s="12" t="e">
        <v>#N/A</v>
      </c>
      <c r="AA500" s="12">
        <v>1.8863999999999999</v>
      </c>
      <c r="AB500" s="12">
        <v>0</v>
      </c>
      <c r="AC500" s="12" t="s">
        <v>424</v>
      </c>
      <c r="AD500" s="12" t="s">
        <v>539</v>
      </c>
      <c r="AE500" s="12" t="s">
        <v>541</v>
      </c>
      <c r="AF500" s="12" t="s">
        <v>489</v>
      </c>
      <c r="AG500" s="12" t="s">
        <v>9</v>
      </c>
      <c r="AH500" s="12" t="b">
        <v>0</v>
      </c>
      <c r="AI500" s="12" t="s">
        <v>60</v>
      </c>
      <c r="AJ500" s="12" t="s">
        <v>103</v>
      </c>
      <c r="AK500" s="12" t="s">
        <v>147</v>
      </c>
      <c r="AL500" s="12" t="s">
        <v>520</v>
      </c>
      <c r="AM500" s="12" t="s">
        <v>64</v>
      </c>
      <c r="AN500" s="15" t="e">
        <v>#N/A</v>
      </c>
      <c r="AO500" t="str">
        <f>RIGHT('CMO Input'!$T500,(LEN('CMO Input'!$T500)-FIND(" ",'CMO Input'!$T500,1)))</f>
        <v>4-5”</v>
      </c>
      <c r="AP500">
        <f>'CMO Input'!$O500</f>
        <v>4</v>
      </c>
      <c r="AR500" t="str">
        <f>Table2[[#This Row],[Policy / Non Policy]]</f>
        <v>Policy</v>
      </c>
      <c r="AS500" t="str">
        <f>'CMO Input'!$U500</f>
        <v>Tier 1</v>
      </c>
      <c r="AT500" t="str">
        <f>'CMO Input'!$P500</f>
        <v>SI</v>
      </c>
      <c r="AU500" t="str" cm="1">
        <f t="array" ref="AU5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00" s="8" t="str">
        <f>TEXT('CMO Input'!$D500,"MMM-YY")</f>
        <v>May</v>
      </c>
    </row>
    <row r="501" spans="1:48" x14ac:dyDescent="0.25">
      <c r="A501" s="18">
        <v>510855142</v>
      </c>
      <c r="B501" s="16" t="s">
        <v>180</v>
      </c>
      <c r="C501" s="16" t="s">
        <v>424</v>
      </c>
      <c r="D501" s="16" t="s">
        <v>119</v>
      </c>
      <c r="E501" s="17">
        <v>9</v>
      </c>
      <c r="F501" s="16" t="s">
        <v>46</v>
      </c>
      <c r="G501" s="17" t="s">
        <v>442</v>
      </c>
      <c r="H501" s="16" t="s">
        <v>486</v>
      </c>
      <c r="I501" s="16" t="s">
        <v>506</v>
      </c>
      <c r="J501" s="16" t="s">
        <v>507</v>
      </c>
      <c r="K501" s="18">
        <v>510855142</v>
      </c>
      <c r="L501" s="16" t="s">
        <v>90</v>
      </c>
      <c r="M501" s="16">
        <v>2</v>
      </c>
      <c r="N501" s="16" t="s">
        <v>52</v>
      </c>
      <c r="O501" s="16">
        <v>100</v>
      </c>
      <c r="P501" s="16" t="s">
        <v>91</v>
      </c>
      <c r="Q501" s="16">
        <v>115</v>
      </c>
      <c r="R501" s="16" t="s">
        <v>220</v>
      </c>
      <c r="S501" s="16" t="s">
        <v>221</v>
      </c>
      <c r="T501" s="16" t="s">
        <v>118</v>
      </c>
      <c r="U501" s="16" t="s">
        <v>94</v>
      </c>
      <c r="V501" s="16" t="s">
        <v>58</v>
      </c>
      <c r="W501" s="16" t="s">
        <v>95</v>
      </c>
      <c r="X501" s="16" t="b">
        <v>0</v>
      </c>
      <c r="Y501" s="16" t="b">
        <v>0</v>
      </c>
      <c r="Z501" s="16" t="e">
        <v>#N/A</v>
      </c>
      <c r="AA501" s="16">
        <v>0.23</v>
      </c>
      <c r="AB501" s="16">
        <v>0</v>
      </c>
      <c r="AC501" s="16" t="s">
        <v>424</v>
      </c>
      <c r="AD501" s="16" t="s">
        <v>506</v>
      </c>
      <c r="AE501" s="16" t="s">
        <v>507</v>
      </c>
      <c r="AF501" s="16" t="s">
        <v>489</v>
      </c>
      <c r="AG501" s="16" t="s">
        <v>9</v>
      </c>
      <c r="AH501" s="16" t="b">
        <v>0</v>
      </c>
      <c r="AI501" s="16" t="s">
        <v>39</v>
      </c>
      <c r="AJ501" s="16" t="s">
        <v>103</v>
      </c>
      <c r="AK501" s="16" t="s">
        <v>90</v>
      </c>
      <c r="AL501" s="16" t="s">
        <v>508</v>
      </c>
      <c r="AM501" s="16" t="s">
        <v>64</v>
      </c>
      <c r="AN501" s="19" t="e">
        <v>#N/A</v>
      </c>
      <c r="AO501" t="str">
        <f>RIGHT('CMO Input'!$T501,(LEN('CMO Input'!$T501)-FIND(" ",'CMO Input'!$T501,1)))</f>
        <v>4-5”</v>
      </c>
      <c r="AP501">
        <f>'CMO Input'!$O501</f>
        <v>100</v>
      </c>
      <c r="AR501" t="str">
        <f>Table2[[#This Row],[Policy / Non Policy]]</f>
        <v>Policy</v>
      </c>
      <c r="AS501" t="str">
        <f>'CMO Input'!$U501</f>
        <v>Tier 1</v>
      </c>
      <c r="AT501" t="str">
        <f>'CMO Input'!$P501</f>
        <v>DI</v>
      </c>
      <c r="AU501" t="str" cm="1">
        <f t="array" ref="AU5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01" s="8" t="str">
        <f>TEXT('CMO Input'!$D501,"MMM-YY")</f>
        <v>May</v>
      </c>
    </row>
    <row r="502" spans="1:48" x14ac:dyDescent="0.25">
      <c r="A502" s="14">
        <v>510815220</v>
      </c>
      <c r="B502" s="12" t="s">
        <v>180</v>
      </c>
      <c r="C502" s="12" t="s">
        <v>424</v>
      </c>
      <c r="D502" s="12" t="s">
        <v>119</v>
      </c>
      <c r="E502" s="13">
        <v>9</v>
      </c>
      <c r="F502" s="12" t="s">
        <v>46</v>
      </c>
      <c r="G502" s="13" t="s">
        <v>442</v>
      </c>
      <c r="H502" s="12" t="s">
        <v>486</v>
      </c>
      <c r="I502" s="12" t="s">
        <v>487</v>
      </c>
      <c r="J502" s="12" t="s">
        <v>488</v>
      </c>
      <c r="K502" s="14">
        <v>510815220</v>
      </c>
      <c r="L502" s="12" t="s">
        <v>116</v>
      </c>
      <c r="M502" s="12">
        <v>5.4</v>
      </c>
      <c r="N502" s="12" t="s">
        <v>52</v>
      </c>
      <c r="O502" s="12">
        <v>4</v>
      </c>
      <c r="P502" s="12" t="s">
        <v>53</v>
      </c>
      <c r="Q502" s="12">
        <v>30</v>
      </c>
      <c r="R502" s="12" t="s">
        <v>54</v>
      </c>
      <c r="S502" s="12" t="s">
        <v>117</v>
      </c>
      <c r="T502" s="12" t="s">
        <v>118</v>
      </c>
      <c r="U502" s="12" t="s">
        <v>94</v>
      </c>
      <c r="V502" s="12" t="s">
        <v>58</v>
      </c>
      <c r="W502" s="12" t="s">
        <v>95</v>
      </c>
      <c r="X502" s="12" t="b">
        <v>0</v>
      </c>
      <c r="Y502" s="12" t="b">
        <v>0</v>
      </c>
      <c r="Z502" s="12" t="e">
        <v>#N/A</v>
      </c>
      <c r="AA502" s="12">
        <v>0.16200000000000001</v>
      </c>
      <c r="AB502" s="12">
        <v>0</v>
      </c>
      <c r="AC502" s="12" t="s">
        <v>424</v>
      </c>
      <c r="AD502" s="12" t="s">
        <v>487</v>
      </c>
      <c r="AE502" s="12" t="s">
        <v>488</v>
      </c>
      <c r="AF502" s="12" t="s">
        <v>489</v>
      </c>
      <c r="AG502" s="12" t="s">
        <v>9</v>
      </c>
      <c r="AH502" s="12" t="b">
        <v>0</v>
      </c>
      <c r="AI502" s="12" t="s">
        <v>60</v>
      </c>
      <c r="AJ502" s="12" t="s">
        <v>103</v>
      </c>
      <c r="AK502" s="12" t="s">
        <v>147</v>
      </c>
      <c r="AL502" s="12" t="s">
        <v>490</v>
      </c>
      <c r="AM502" s="12" t="s">
        <v>64</v>
      </c>
      <c r="AN502" s="15" t="e">
        <v>#N/A</v>
      </c>
      <c r="AO502" t="str">
        <f>RIGHT('CMO Input'!$T502,(LEN('CMO Input'!$T502)-FIND(" ",'CMO Input'!$T502,1)))</f>
        <v>4-5”</v>
      </c>
      <c r="AP502">
        <f>'CMO Input'!$O502</f>
        <v>4</v>
      </c>
      <c r="AR502" t="str">
        <f>Table2[[#This Row],[Policy / Non Policy]]</f>
        <v>Policy</v>
      </c>
      <c r="AS502" t="str">
        <f>'CMO Input'!$U502</f>
        <v>Tier 1</v>
      </c>
      <c r="AT502" t="str">
        <f>'CMO Input'!$P502</f>
        <v>CI</v>
      </c>
      <c r="AU502" t="str" cm="1">
        <f t="array" ref="AU5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02" s="8" t="str">
        <f>TEXT('CMO Input'!$D502,"MMM-YY")</f>
        <v>May</v>
      </c>
    </row>
    <row r="503" spans="1:48" x14ac:dyDescent="0.25">
      <c r="A503" s="18">
        <v>220001348977</v>
      </c>
      <c r="B503" s="16" t="s">
        <v>180</v>
      </c>
      <c r="C503" s="16" t="s">
        <v>424</v>
      </c>
      <c r="D503" s="16" t="s">
        <v>119</v>
      </c>
      <c r="E503" s="17">
        <v>9</v>
      </c>
      <c r="F503" s="16" t="s">
        <v>46</v>
      </c>
      <c r="G503" s="17" t="s">
        <v>442</v>
      </c>
      <c r="H503" s="16" t="s">
        <v>486</v>
      </c>
      <c r="I503" s="16" t="s">
        <v>487</v>
      </c>
      <c r="J503" s="16" t="s">
        <v>488</v>
      </c>
      <c r="K503" s="18">
        <v>220001348977</v>
      </c>
      <c r="L503" s="16" t="s">
        <v>116</v>
      </c>
      <c r="M503" s="16">
        <v>0</v>
      </c>
      <c r="N503" s="16" t="s">
        <v>52</v>
      </c>
      <c r="O503" s="16">
        <v>6</v>
      </c>
      <c r="P503" s="16" t="s">
        <v>53</v>
      </c>
      <c r="Q503" s="16">
        <v>11</v>
      </c>
      <c r="R503" s="16" t="s">
        <v>54</v>
      </c>
      <c r="S503" s="16" t="s">
        <v>134</v>
      </c>
      <c r="T503" s="16" t="s">
        <v>135</v>
      </c>
      <c r="U503" s="16" t="s">
        <v>94</v>
      </c>
      <c r="V503" s="16" t="s">
        <v>58</v>
      </c>
      <c r="W503" s="16" t="s">
        <v>95</v>
      </c>
      <c r="X503" s="16" t="b">
        <v>0</v>
      </c>
      <c r="Y503" s="16" t="b">
        <v>0</v>
      </c>
      <c r="Z503" s="16" t="e">
        <v>#N/A</v>
      </c>
      <c r="AA503" s="16">
        <v>0</v>
      </c>
      <c r="AB503" s="16">
        <v>0</v>
      </c>
      <c r="AC503" s="16" t="s">
        <v>424</v>
      </c>
      <c r="AD503" s="16" t="s">
        <v>487</v>
      </c>
      <c r="AE503" s="16" t="s">
        <v>488</v>
      </c>
      <c r="AF503" s="16" t="s">
        <v>489</v>
      </c>
      <c r="AG503" s="16" t="s">
        <v>9</v>
      </c>
      <c r="AH503" s="16" t="b">
        <v>0</v>
      </c>
      <c r="AI503" s="16" t="s">
        <v>60</v>
      </c>
      <c r="AJ503" s="16" t="s">
        <v>103</v>
      </c>
      <c r="AK503" s="16" t="s">
        <v>147</v>
      </c>
      <c r="AL503" s="16" t="s">
        <v>490</v>
      </c>
      <c r="AM503" s="16" t="s">
        <v>64</v>
      </c>
      <c r="AN503" s="19" t="e">
        <v>#N/A</v>
      </c>
      <c r="AO503" t="str">
        <f>RIGHT('CMO Input'!$T503,(LEN('CMO Input'!$T503)-FIND(" ",'CMO Input'!$T503,1)))</f>
        <v>6-7”</v>
      </c>
      <c r="AP503">
        <f>'CMO Input'!$O503</f>
        <v>6</v>
      </c>
      <c r="AR503" t="str">
        <f>Table2[[#This Row],[Policy / Non Policy]]</f>
        <v>Policy</v>
      </c>
      <c r="AS503" t="str">
        <f>'CMO Input'!$U503</f>
        <v>Tier 1</v>
      </c>
      <c r="AT503" t="str">
        <f>'CMO Input'!$P503</f>
        <v>CI</v>
      </c>
      <c r="AU503" t="str" cm="1">
        <f t="array" ref="AU5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03" s="8" t="str">
        <f>TEXT('CMO Input'!$D503,"MMM-YY")</f>
        <v>May</v>
      </c>
    </row>
    <row r="504" spans="1:48" x14ac:dyDescent="0.25">
      <c r="A504" s="14">
        <v>220000763579</v>
      </c>
      <c r="B504" s="12" t="s">
        <v>180</v>
      </c>
      <c r="C504" s="12" t="s">
        <v>424</v>
      </c>
      <c r="D504" s="12" t="s">
        <v>119</v>
      </c>
      <c r="E504" s="13">
        <v>9</v>
      </c>
      <c r="F504" s="12" t="s">
        <v>46</v>
      </c>
      <c r="G504" s="13" t="s">
        <v>442</v>
      </c>
      <c r="H504" s="12" t="s">
        <v>486</v>
      </c>
      <c r="I504" s="12" t="s">
        <v>487</v>
      </c>
      <c r="J504" s="12" t="s">
        <v>542</v>
      </c>
      <c r="K504" s="14">
        <v>220000763579</v>
      </c>
      <c r="L504" s="12" t="s">
        <v>116</v>
      </c>
      <c r="M504" s="12">
        <v>0</v>
      </c>
      <c r="N504" s="12" t="s">
        <v>52</v>
      </c>
      <c r="O504" s="12">
        <v>4</v>
      </c>
      <c r="P504" s="12" t="s">
        <v>53</v>
      </c>
      <c r="Q504" s="12">
        <v>5</v>
      </c>
      <c r="R504" s="12" t="s">
        <v>54</v>
      </c>
      <c r="S504" s="12" t="s">
        <v>117</v>
      </c>
      <c r="T504" s="12" t="s">
        <v>118</v>
      </c>
      <c r="U504" s="12" t="s">
        <v>94</v>
      </c>
      <c r="V504" s="12" t="s">
        <v>58</v>
      </c>
      <c r="W504" s="12" t="s">
        <v>95</v>
      </c>
      <c r="X504" s="12" t="b">
        <v>0</v>
      </c>
      <c r="Y504" s="12" t="b">
        <v>0</v>
      </c>
      <c r="Z504" s="12" t="e">
        <v>#N/A</v>
      </c>
      <c r="AA504" s="12">
        <v>0</v>
      </c>
      <c r="AB504" s="12">
        <v>0</v>
      </c>
      <c r="AC504" s="12" t="s">
        <v>424</v>
      </c>
      <c r="AD504" s="12" t="s">
        <v>487</v>
      </c>
      <c r="AE504" s="12" t="s">
        <v>542</v>
      </c>
      <c r="AF504" s="12" t="s">
        <v>489</v>
      </c>
      <c r="AG504" s="12" t="s">
        <v>9</v>
      </c>
      <c r="AH504" s="12" t="b">
        <v>0</v>
      </c>
      <c r="AI504" s="12" t="s">
        <v>60</v>
      </c>
      <c r="AJ504" s="12" t="s">
        <v>103</v>
      </c>
      <c r="AK504" s="12" t="s">
        <v>147</v>
      </c>
      <c r="AL504" s="12" t="s">
        <v>490</v>
      </c>
      <c r="AM504" s="12" t="s">
        <v>64</v>
      </c>
      <c r="AN504" s="15" t="e">
        <v>#N/A</v>
      </c>
      <c r="AO504" t="str">
        <f>RIGHT('CMO Input'!$T504,(LEN('CMO Input'!$T504)-FIND(" ",'CMO Input'!$T504,1)))</f>
        <v>4-5”</v>
      </c>
      <c r="AP504">
        <f>'CMO Input'!$O504</f>
        <v>4</v>
      </c>
      <c r="AR504" t="str">
        <f>Table2[[#This Row],[Policy / Non Policy]]</f>
        <v>Policy</v>
      </c>
      <c r="AS504" t="str">
        <f>'CMO Input'!$U504</f>
        <v>Tier 1</v>
      </c>
      <c r="AT504" t="str">
        <f>'CMO Input'!$P504</f>
        <v>CI</v>
      </c>
      <c r="AU504" t="str" cm="1">
        <f t="array" ref="AU5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04" s="8" t="str">
        <f>TEXT('CMO Input'!$D504,"MMM-YY")</f>
        <v>May</v>
      </c>
    </row>
    <row r="505" spans="1:48" x14ac:dyDescent="0.25">
      <c r="A505" s="18">
        <v>510904827</v>
      </c>
      <c r="B505" s="16" t="s">
        <v>180</v>
      </c>
      <c r="C505" s="16" t="s">
        <v>424</v>
      </c>
      <c r="D505" s="16" t="s">
        <v>119</v>
      </c>
      <c r="E505" s="17">
        <v>9</v>
      </c>
      <c r="F505" s="16" t="s">
        <v>46</v>
      </c>
      <c r="G505" s="17" t="s">
        <v>442</v>
      </c>
      <c r="H505" s="16" t="s">
        <v>464</v>
      </c>
      <c r="I505" s="16" t="s">
        <v>465</v>
      </c>
      <c r="J505" s="16" t="s">
        <v>466</v>
      </c>
      <c r="K505" s="18">
        <v>510904827</v>
      </c>
      <c r="L505" s="16" t="s">
        <v>116</v>
      </c>
      <c r="M505" s="16">
        <v>42.8</v>
      </c>
      <c r="N505" s="16" t="s">
        <v>52</v>
      </c>
      <c r="O505" s="16">
        <v>7</v>
      </c>
      <c r="P505" s="16" t="s">
        <v>53</v>
      </c>
      <c r="Q505" s="16">
        <v>66</v>
      </c>
      <c r="R505" s="16" t="s">
        <v>54</v>
      </c>
      <c r="S505" s="16" t="s">
        <v>467</v>
      </c>
      <c r="T505" s="16" t="s">
        <v>135</v>
      </c>
      <c r="U505" s="16" t="s">
        <v>94</v>
      </c>
      <c r="V505" s="16" t="s">
        <v>58</v>
      </c>
      <c r="W505" s="16" t="s">
        <v>95</v>
      </c>
      <c r="X505" s="16" t="b">
        <v>0</v>
      </c>
      <c r="Y505" s="16" t="b">
        <v>0</v>
      </c>
      <c r="Z505" s="16" t="e">
        <v>#N/A</v>
      </c>
      <c r="AA505" s="16">
        <v>2.8247999999999998</v>
      </c>
      <c r="AB505" s="16">
        <v>0</v>
      </c>
      <c r="AC505" s="16" t="s">
        <v>424</v>
      </c>
      <c r="AD505" s="16" t="s">
        <v>465</v>
      </c>
      <c r="AE505" s="16" t="s">
        <v>466</v>
      </c>
      <c r="AF505" s="16" t="s">
        <v>468</v>
      </c>
      <c r="AG505" s="16" t="s">
        <v>9</v>
      </c>
      <c r="AH505" s="16" t="b">
        <v>0</v>
      </c>
      <c r="AI505" s="16" t="s">
        <v>60</v>
      </c>
      <c r="AJ505" s="16" t="s">
        <v>103</v>
      </c>
      <c r="AK505" s="16" t="s">
        <v>147</v>
      </c>
      <c r="AL505" s="16" t="s">
        <v>469</v>
      </c>
      <c r="AM505" s="16" t="s">
        <v>64</v>
      </c>
      <c r="AN505" s="19" t="e">
        <v>#N/A</v>
      </c>
      <c r="AO505" t="str">
        <f>RIGHT('CMO Input'!$T505,(LEN('CMO Input'!$T505)-FIND(" ",'CMO Input'!$T505,1)))</f>
        <v>6-7”</v>
      </c>
      <c r="AP505">
        <f>'CMO Input'!$O505</f>
        <v>7</v>
      </c>
      <c r="AR505" t="str">
        <f>Table2[[#This Row],[Policy / Non Policy]]</f>
        <v>Policy</v>
      </c>
      <c r="AS505" t="str">
        <f>'CMO Input'!$U505</f>
        <v>Tier 1</v>
      </c>
      <c r="AT505" t="str">
        <f>'CMO Input'!$P505</f>
        <v>CI</v>
      </c>
      <c r="AU505" t="str" cm="1">
        <f t="array" ref="AU5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05" s="8" t="str">
        <f>TEXT('CMO Input'!$D505,"MMM-YY")</f>
        <v>May</v>
      </c>
    </row>
    <row r="506" spans="1:48" x14ac:dyDescent="0.25">
      <c r="A506" s="14">
        <v>510849506</v>
      </c>
      <c r="B506" s="12" t="s">
        <v>180</v>
      </c>
      <c r="C506" s="12" t="s">
        <v>424</v>
      </c>
      <c r="D506" s="12" t="s">
        <v>119</v>
      </c>
      <c r="E506" s="13">
        <v>9</v>
      </c>
      <c r="F506" s="12" t="s">
        <v>46</v>
      </c>
      <c r="G506" s="13" t="s">
        <v>442</v>
      </c>
      <c r="H506" s="12" t="s">
        <v>464</v>
      </c>
      <c r="I506" s="12" t="s">
        <v>470</v>
      </c>
      <c r="J506" s="12" t="s">
        <v>471</v>
      </c>
      <c r="K506" s="14">
        <v>510849506</v>
      </c>
      <c r="L506" s="12" t="s">
        <v>116</v>
      </c>
      <c r="M506" s="12">
        <v>8.9</v>
      </c>
      <c r="N506" s="12" t="s">
        <v>52</v>
      </c>
      <c r="O506" s="12">
        <v>4</v>
      </c>
      <c r="P506" s="12" t="s">
        <v>53</v>
      </c>
      <c r="Q506" s="12">
        <v>67</v>
      </c>
      <c r="R506" s="12" t="s">
        <v>54</v>
      </c>
      <c r="S506" s="12" t="s">
        <v>117</v>
      </c>
      <c r="T506" s="12" t="s">
        <v>118</v>
      </c>
      <c r="U506" s="12" t="s">
        <v>94</v>
      </c>
      <c r="V506" s="12" t="s">
        <v>58</v>
      </c>
      <c r="W506" s="12" t="s">
        <v>95</v>
      </c>
      <c r="X506" s="12" t="b">
        <v>0</v>
      </c>
      <c r="Y506" s="12" t="b">
        <v>0</v>
      </c>
      <c r="Z506" s="12" t="e">
        <v>#N/A</v>
      </c>
      <c r="AA506" s="12">
        <v>0.59629999999999994</v>
      </c>
      <c r="AB506" s="12">
        <v>0</v>
      </c>
      <c r="AC506" s="12" t="s">
        <v>424</v>
      </c>
      <c r="AD506" s="12" t="s">
        <v>470</v>
      </c>
      <c r="AE506" s="12" t="s">
        <v>471</v>
      </c>
      <c r="AF506" s="12" t="s">
        <v>468</v>
      </c>
      <c r="AG506" s="12" t="s">
        <v>9</v>
      </c>
      <c r="AH506" s="12" t="b">
        <v>0</v>
      </c>
      <c r="AI506" s="12" t="s">
        <v>60</v>
      </c>
      <c r="AJ506" s="12" t="s">
        <v>103</v>
      </c>
      <c r="AK506" s="12"/>
      <c r="AL506" s="12" t="s">
        <v>472</v>
      </c>
      <c r="AM506" s="12" t="s">
        <v>64</v>
      </c>
      <c r="AN506" s="15" t="e">
        <v>#N/A</v>
      </c>
      <c r="AO506" t="str">
        <f>RIGHT('CMO Input'!$T506,(LEN('CMO Input'!$T506)-FIND(" ",'CMO Input'!$T506,1)))</f>
        <v>4-5”</v>
      </c>
      <c r="AP506">
        <f>'CMO Input'!$O506</f>
        <v>4</v>
      </c>
      <c r="AR506" t="str">
        <f>Table2[[#This Row],[Policy / Non Policy]]</f>
        <v>Policy</v>
      </c>
      <c r="AS506" t="str">
        <f>'CMO Input'!$U506</f>
        <v>Tier 1</v>
      </c>
      <c r="AT506" t="str">
        <f>'CMO Input'!$P506</f>
        <v>CI</v>
      </c>
      <c r="AU506" t="str" cm="1">
        <f t="array" ref="AU5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06" s="8" t="str">
        <f>TEXT('CMO Input'!$D506,"MMM-YY")</f>
        <v>May</v>
      </c>
    </row>
    <row r="507" spans="1:48" x14ac:dyDescent="0.25">
      <c r="A507" s="18">
        <v>220001728164</v>
      </c>
      <c r="B507" s="16" t="s">
        <v>180</v>
      </c>
      <c r="C507" s="16" t="s">
        <v>424</v>
      </c>
      <c r="D507" s="16" t="s">
        <v>119</v>
      </c>
      <c r="E507" s="17">
        <v>9</v>
      </c>
      <c r="F507" s="16" t="s">
        <v>46</v>
      </c>
      <c r="G507" s="17" t="s">
        <v>442</v>
      </c>
      <c r="H507" s="16" t="s">
        <v>464</v>
      </c>
      <c r="I507" s="16" t="s">
        <v>470</v>
      </c>
      <c r="J507" s="16" t="s">
        <v>471</v>
      </c>
      <c r="K507" s="18">
        <v>220001728164</v>
      </c>
      <c r="L507" s="16" t="s">
        <v>116</v>
      </c>
      <c r="M507" s="16">
        <v>0</v>
      </c>
      <c r="N507" s="16" t="s">
        <v>52</v>
      </c>
      <c r="O507" s="16">
        <v>8</v>
      </c>
      <c r="P507" s="16" t="s">
        <v>53</v>
      </c>
      <c r="Q507" s="16">
        <v>21</v>
      </c>
      <c r="R507" s="16" t="s">
        <v>54</v>
      </c>
      <c r="S507" s="16" t="s">
        <v>92</v>
      </c>
      <c r="T507" s="16" t="s">
        <v>93</v>
      </c>
      <c r="U507" s="16" t="s">
        <v>94</v>
      </c>
      <c r="V507" s="16" t="s">
        <v>58</v>
      </c>
      <c r="W507" s="16" t="s">
        <v>95</v>
      </c>
      <c r="X507" s="16" t="b">
        <v>0</v>
      </c>
      <c r="Y507" s="16" t="b">
        <v>0</v>
      </c>
      <c r="Z507" s="16" t="e">
        <v>#N/A</v>
      </c>
      <c r="AA507" s="16">
        <v>0</v>
      </c>
      <c r="AB507" s="16">
        <v>0</v>
      </c>
      <c r="AC507" s="16" t="s">
        <v>424</v>
      </c>
      <c r="AD507" s="16" t="s">
        <v>470</v>
      </c>
      <c r="AE507" s="16" t="s">
        <v>471</v>
      </c>
      <c r="AF507" s="16" t="s">
        <v>468</v>
      </c>
      <c r="AG507" s="16" t="s">
        <v>9</v>
      </c>
      <c r="AH507" s="16" t="b">
        <v>0</v>
      </c>
      <c r="AI507" s="16" t="s">
        <v>60</v>
      </c>
      <c r="AJ507" s="16" t="s">
        <v>103</v>
      </c>
      <c r="AK507" s="16" t="s">
        <v>147</v>
      </c>
      <c r="AL507" s="16" t="s">
        <v>472</v>
      </c>
      <c r="AM507" s="16" t="s">
        <v>64</v>
      </c>
      <c r="AN507" s="19" t="e">
        <v>#N/A</v>
      </c>
      <c r="AO507" t="str">
        <f>RIGHT('CMO Input'!$T507,(LEN('CMO Input'!$T507)-FIND(" ",'CMO Input'!$T507,1)))</f>
        <v>8”</v>
      </c>
      <c r="AP507">
        <f>'CMO Input'!$O507</f>
        <v>8</v>
      </c>
      <c r="AR507" t="str">
        <f>Table2[[#This Row],[Policy / Non Policy]]</f>
        <v>Policy</v>
      </c>
      <c r="AS507" t="str">
        <f>'CMO Input'!$U507</f>
        <v>Tier 1</v>
      </c>
      <c r="AT507" t="str">
        <f>'CMO Input'!$P507</f>
        <v>CI</v>
      </c>
      <c r="AU507" t="str" cm="1">
        <f t="array" ref="AU5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07" s="8" t="str">
        <f>TEXT('CMO Input'!$D507,"MMM-YY")</f>
        <v>May</v>
      </c>
    </row>
    <row r="508" spans="1:48" x14ac:dyDescent="0.25">
      <c r="A508" s="14">
        <v>510834277</v>
      </c>
      <c r="B508" s="12" t="s">
        <v>180</v>
      </c>
      <c r="C508" s="12" t="s">
        <v>424</v>
      </c>
      <c r="D508" s="12" t="s">
        <v>119</v>
      </c>
      <c r="E508" s="13">
        <v>9</v>
      </c>
      <c r="F508" s="12" t="s">
        <v>46</v>
      </c>
      <c r="G508" s="13" t="s">
        <v>425</v>
      </c>
      <c r="H508" s="12" t="s">
        <v>458</v>
      </c>
      <c r="I508" s="12" t="s">
        <v>510</v>
      </c>
      <c r="J508" s="12" t="s">
        <v>511</v>
      </c>
      <c r="K508" s="14">
        <v>510834277</v>
      </c>
      <c r="L508" s="12" t="s">
        <v>116</v>
      </c>
      <c r="M508" s="12">
        <v>0.6</v>
      </c>
      <c r="N508" s="12" t="s">
        <v>52</v>
      </c>
      <c r="O508" s="12">
        <v>6</v>
      </c>
      <c r="P508" s="12" t="s">
        <v>91</v>
      </c>
      <c r="Q508" s="12">
        <v>54</v>
      </c>
      <c r="R508" s="12" t="s">
        <v>54</v>
      </c>
      <c r="S508" s="12" t="s">
        <v>134</v>
      </c>
      <c r="T508" s="12" t="s">
        <v>135</v>
      </c>
      <c r="U508" s="12" t="s">
        <v>94</v>
      </c>
      <c r="V508" s="12" t="s">
        <v>58</v>
      </c>
      <c r="W508" s="12" t="s">
        <v>95</v>
      </c>
      <c r="X508" s="12" t="b">
        <v>0</v>
      </c>
      <c r="Y508" s="12" t="b">
        <v>0</v>
      </c>
      <c r="Z508" s="12" t="e">
        <v>#N/A</v>
      </c>
      <c r="AA508" s="12">
        <v>3.2399999999999998E-2</v>
      </c>
      <c r="AB508" s="12">
        <v>0</v>
      </c>
      <c r="AC508" s="12" t="s">
        <v>424</v>
      </c>
      <c r="AD508" s="12" t="s">
        <v>510</v>
      </c>
      <c r="AE508" s="12" t="s">
        <v>511</v>
      </c>
      <c r="AF508" s="12" t="s">
        <v>461</v>
      </c>
      <c r="AG508" s="12" t="s">
        <v>9</v>
      </c>
      <c r="AH508" s="12" t="b">
        <v>0</v>
      </c>
      <c r="AI508" s="12" t="s">
        <v>60</v>
      </c>
      <c r="AJ508" s="12" t="s">
        <v>103</v>
      </c>
      <c r="AK508" s="12" t="s">
        <v>147</v>
      </c>
      <c r="AL508" s="12" t="s">
        <v>543</v>
      </c>
      <c r="AM508" s="12" t="s">
        <v>64</v>
      </c>
      <c r="AN508" s="15" t="e">
        <v>#N/A</v>
      </c>
      <c r="AO508" t="str">
        <f>RIGHT('CMO Input'!$T508,(LEN('CMO Input'!$T508)-FIND(" ",'CMO Input'!$T508,1)))</f>
        <v>6-7”</v>
      </c>
      <c r="AP508">
        <f>'CMO Input'!$O508</f>
        <v>6</v>
      </c>
      <c r="AR508" t="str">
        <f>Table2[[#This Row],[Policy / Non Policy]]</f>
        <v>Policy</v>
      </c>
      <c r="AS508" t="str">
        <f>'CMO Input'!$U508</f>
        <v>Tier 1</v>
      </c>
      <c r="AT508" t="str">
        <f>'CMO Input'!$P508</f>
        <v>DI</v>
      </c>
      <c r="AU508" t="str" cm="1">
        <f t="array" ref="AU5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08" s="8" t="str">
        <f>TEXT('CMO Input'!$D508,"MMM-YY")</f>
        <v>May</v>
      </c>
    </row>
    <row r="509" spans="1:48" x14ac:dyDescent="0.25">
      <c r="A509" s="18">
        <v>510783721</v>
      </c>
      <c r="B509" s="16" t="s">
        <v>180</v>
      </c>
      <c r="C509" s="16" t="s">
        <v>424</v>
      </c>
      <c r="D509" s="16" t="s">
        <v>119</v>
      </c>
      <c r="E509" s="17">
        <v>9</v>
      </c>
      <c r="F509" s="16" t="s">
        <v>46</v>
      </c>
      <c r="G509" s="17" t="s">
        <v>425</v>
      </c>
      <c r="H509" s="16" t="s">
        <v>458</v>
      </c>
      <c r="I509" s="16" t="s">
        <v>459</v>
      </c>
      <c r="J509" s="16" t="s">
        <v>544</v>
      </c>
      <c r="K509" s="18">
        <v>510783721</v>
      </c>
      <c r="L509" s="16" t="s">
        <v>116</v>
      </c>
      <c r="M509" s="16">
        <v>13.7</v>
      </c>
      <c r="N509" s="16" t="s">
        <v>52</v>
      </c>
      <c r="O509" s="16">
        <v>6</v>
      </c>
      <c r="P509" s="16" t="s">
        <v>91</v>
      </c>
      <c r="Q509" s="16">
        <v>21</v>
      </c>
      <c r="R509" s="16" t="s">
        <v>54</v>
      </c>
      <c r="S509" s="16" t="s">
        <v>134</v>
      </c>
      <c r="T509" s="16" t="s">
        <v>135</v>
      </c>
      <c r="U509" s="16" t="s">
        <v>94</v>
      </c>
      <c r="V509" s="16" t="s">
        <v>58</v>
      </c>
      <c r="W509" s="16" t="s">
        <v>95</v>
      </c>
      <c r="X509" s="16" t="b">
        <v>0</v>
      </c>
      <c r="Y509" s="16" t="b">
        <v>0</v>
      </c>
      <c r="Z509" s="16" t="e">
        <v>#N/A</v>
      </c>
      <c r="AA509" s="16">
        <v>0.28769999999999996</v>
      </c>
      <c r="AB509" s="16">
        <v>0</v>
      </c>
      <c r="AC509" s="16" t="s">
        <v>424</v>
      </c>
      <c r="AD509" s="16" t="s">
        <v>459</v>
      </c>
      <c r="AE509" s="16" t="s">
        <v>544</v>
      </c>
      <c r="AF509" s="16" t="s">
        <v>461</v>
      </c>
      <c r="AG509" s="16" t="s">
        <v>9</v>
      </c>
      <c r="AH509" s="16" t="b">
        <v>0</v>
      </c>
      <c r="AI509" s="16" t="s">
        <v>60</v>
      </c>
      <c r="AJ509" s="16" t="s">
        <v>103</v>
      </c>
      <c r="AK509" s="16" t="s">
        <v>147</v>
      </c>
      <c r="AL509" s="16" t="s">
        <v>138</v>
      </c>
      <c r="AM509" s="16" t="s">
        <v>64</v>
      </c>
      <c r="AN509" s="19" t="e">
        <v>#N/A</v>
      </c>
      <c r="AO509" t="str">
        <f>RIGHT('CMO Input'!$T509,(LEN('CMO Input'!$T509)-FIND(" ",'CMO Input'!$T509,1)))</f>
        <v>6-7”</v>
      </c>
      <c r="AP509">
        <f>'CMO Input'!$O509</f>
        <v>6</v>
      </c>
      <c r="AR509" t="str">
        <f>Table2[[#This Row],[Policy / Non Policy]]</f>
        <v>Policy</v>
      </c>
      <c r="AS509" t="str">
        <f>'CMO Input'!$U509</f>
        <v>Tier 1</v>
      </c>
      <c r="AT509" t="str">
        <f>'CMO Input'!$P509</f>
        <v>DI</v>
      </c>
      <c r="AU509" t="str" cm="1">
        <f t="array" ref="AU5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09" s="8" t="str">
        <f>TEXT('CMO Input'!$D509,"MMM-YY")</f>
        <v>May</v>
      </c>
    </row>
    <row r="510" spans="1:48" x14ac:dyDescent="0.25">
      <c r="A510" s="14">
        <v>510783722</v>
      </c>
      <c r="B510" s="12" t="s">
        <v>180</v>
      </c>
      <c r="C510" s="12" t="s">
        <v>424</v>
      </c>
      <c r="D510" s="12" t="s">
        <v>119</v>
      </c>
      <c r="E510" s="13">
        <v>9</v>
      </c>
      <c r="F510" s="12" t="s">
        <v>46</v>
      </c>
      <c r="G510" s="13" t="s">
        <v>425</v>
      </c>
      <c r="H510" s="12" t="s">
        <v>458</v>
      </c>
      <c r="I510" s="12" t="s">
        <v>459</v>
      </c>
      <c r="J510" s="12" t="s">
        <v>544</v>
      </c>
      <c r="K510" s="14">
        <v>510783722</v>
      </c>
      <c r="L510" s="12" t="s">
        <v>116</v>
      </c>
      <c r="M510" s="12">
        <v>11.2</v>
      </c>
      <c r="N510" s="12" t="s">
        <v>52</v>
      </c>
      <c r="O510" s="12">
        <v>6</v>
      </c>
      <c r="P510" s="12" t="s">
        <v>163</v>
      </c>
      <c r="Q510" s="12">
        <v>43</v>
      </c>
      <c r="R510" s="12" t="s">
        <v>54</v>
      </c>
      <c r="S510" s="12" t="s">
        <v>134</v>
      </c>
      <c r="T510" s="12" t="s">
        <v>135</v>
      </c>
      <c r="U510" s="12" t="s">
        <v>94</v>
      </c>
      <c r="V510" s="12" t="s">
        <v>58</v>
      </c>
      <c r="W510" s="12" t="s">
        <v>95</v>
      </c>
      <c r="X510" s="12" t="b">
        <v>0</v>
      </c>
      <c r="Y510" s="12" t="b">
        <v>0</v>
      </c>
      <c r="Z510" s="12" t="e">
        <v>#N/A</v>
      </c>
      <c r="AA510" s="12">
        <v>0.48159999999999997</v>
      </c>
      <c r="AB510" s="12">
        <v>0</v>
      </c>
      <c r="AC510" s="12" t="s">
        <v>424</v>
      </c>
      <c r="AD510" s="12" t="s">
        <v>459</v>
      </c>
      <c r="AE510" s="12" t="s">
        <v>544</v>
      </c>
      <c r="AF510" s="12" t="s">
        <v>461</v>
      </c>
      <c r="AG510" s="12" t="s">
        <v>9</v>
      </c>
      <c r="AH510" s="12" t="b">
        <v>0</v>
      </c>
      <c r="AI510" s="12" t="s">
        <v>60</v>
      </c>
      <c r="AJ510" s="12" t="s">
        <v>103</v>
      </c>
      <c r="AK510" s="12" t="s">
        <v>147</v>
      </c>
      <c r="AL510" s="12" t="s">
        <v>138</v>
      </c>
      <c r="AM510" s="12" t="s">
        <v>64</v>
      </c>
      <c r="AN510" s="15" t="e">
        <v>#N/A</v>
      </c>
      <c r="AO510" t="str">
        <f>RIGHT('CMO Input'!$T510,(LEN('CMO Input'!$T510)-FIND(" ",'CMO Input'!$T510,1)))</f>
        <v>6-7”</v>
      </c>
      <c r="AP510">
        <f>'CMO Input'!$O510</f>
        <v>6</v>
      </c>
      <c r="AR510" t="str">
        <f>Table2[[#This Row],[Policy / Non Policy]]</f>
        <v>Policy</v>
      </c>
      <c r="AS510" t="str">
        <f>'CMO Input'!$U510</f>
        <v>Tier 1</v>
      </c>
      <c r="AT510" t="str">
        <f>'CMO Input'!$P510</f>
        <v>SI</v>
      </c>
      <c r="AU510" t="str" cm="1">
        <f t="array" ref="AU5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10" s="8" t="str">
        <f>TEXT('CMO Input'!$D510,"MMM-YY")</f>
        <v>May</v>
      </c>
    </row>
    <row r="511" spans="1:48" x14ac:dyDescent="0.25">
      <c r="A511" s="18">
        <v>510925235</v>
      </c>
      <c r="B511" s="16" t="s">
        <v>180</v>
      </c>
      <c r="C511" s="16" t="s">
        <v>424</v>
      </c>
      <c r="D511" s="16" t="s">
        <v>119</v>
      </c>
      <c r="E511" s="17">
        <v>9</v>
      </c>
      <c r="F511" s="16" t="s">
        <v>46</v>
      </c>
      <c r="G511" s="17" t="s">
        <v>425</v>
      </c>
      <c r="H511" s="16" t="s">
        <v>476</v>
      </c>
      <c r="I511" s="16" t="s">
        <v>498</v>
      </c>
      <c r="J511" s="16" t="s">
        <v>522</v>
      </c>
      <c r="K511" s="18">
        <v>510925235</v>
      </c>
      <c r="L511" s="16" t="s">
        <v>131</v>
      </c>
      <c r="M511" s="16">
        <v>0</v>
      </c>
      <c r="N511" s="16" t="s">
        <v>132</v>
      </c>
      <c r="O511" s="16">
        <v>4</v>
      </c>
      <c r="P511" s="16" t="s">
        <v>133</v>
      </c>
      <c r="Q511" s="16">
        <v>156</v>
      </c>
      <c r="R511" s="16" t="s">
        <v>54</v>
      </c>
      <c r="S511" s="16" t="s">
        <v>117</v>
      </c>
      <c r="T511" s="16" t="s">
        <v>118</v>
      </c>
      <c r="U511" s="16" t="s">
        <v>94</v>
      </c>
      <c r="V511" s="16" t="s">
        <v>136</v>
      </c>
      <c r="W511" s="16" t="s">
        <v>137</v>
      </c>
      <c r="X511" s="16" t="b">
        <v>0</v>
      </c>
      <c r="Y511" s="16" t="b">
        <v>0</v>
      </c>
      <c r="Z511" s="16" t="s">
        <v>424</v>
      </c>
      <c r="AA511" s="16">
        <v>0</v>
      </c>
      <c r="AB511" s="16">
        <v>0</v>
      </c>
      <c r="AC511" s="16" t="s">
        <v>424</v>
      </c>
      <c r="AD511" s="16" t="s">
        <v>498</v>
      </c>
      <c r="AE511" s="16" t="s">
        <v>522</v>
      </c>
      <c r="AF511" s="16" t="s">
        <v>500</v>
      </c>
      <c r="AG511" s="16" t="s">
        <v>9</v>
      </c>
      <c r="AH511" s="16" t="b">
        <v>0</v>
      </c>
      <c r="AI511" s="16" t="s">
        <v>60</v>
      </c>
      <c r="AJ511" s="16" t="s">
        <v>10</v>
      </c>
      <c r="AK511" s="16" t="s">
        <v>90</v>
      </c>
      <c r="AL511" s="16" t="s">
        <v>501</v>
      </c>
      <c r="AM511" s="16" t="s">
        <v>64</v>
      </c>
      <c r="AN511" s="19" t="e">
        <v>#N/A</v>
      </c>
      <c r="AO511" t="str">
        <f>RIGHT('CMO Input'!$T511,(LEN('CMO Input'!$T511)-FIND(" ",'CMO Input'!$T511,1)))</f>
        <v>4-5”</v>
      </c>
      <c r="AP511">
        <f>'CMO Input'!$O511</f>
        <v>4</v>
      </c>
      <c r="AR511" t="str">
        <f>Table2[[#This Row],[Policy / Non Policy]]</f>
        <v>Non Policy</v>
      </c>
      <c r="AS511" t="str">
        <f>'CMO Input'!$U511</f>
        <v>Tier 1</v>
      </c>
      <c r="AT511" t="str">
        <f>'CMO Input'!$P511</f>
        <v>ST</v>
      </c>
      <c r="AU511" t="str" cm="1">
        <f t="array" ref="AU5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511" s="8" t="str">
        <f>TEXT('CMO Input'!$D511,"MMM-YY")</f>
        <v>May</v>
      </c>
    </row>
    <row r="512" spans="1:48" x14ac:dyDescent="0.25">
      <c r="A512" s="14">
        <v>510804723</v>
      </c>
      <c r="B512" s="12" t="s">
        <v>180</v>
      </c>
      <c r="C512" s="12" t="s">
        <v>424</v>
      </c>
      <c r="D512" s="12" t="s">
        <v>119</v>
      </c>
      <c r="E512" s="13">
        <v>9</v>
      </c>
      <c r="F512" s="12" t="s">
        <v>46</v>
      </c>
      <c r="G512" s="13" t="s">
        <v>425</v>
      </c>
      <c r="H512" s="12" t="s">
        <v>476</v>
      </c>
      <c r="I512" s="12" t="s">
        <v>477</v>
      </c>
      <c r="J512" s="12" t="s">
        <v>545</v>
      </c>
      <c r="K512" s="14">
        <v>510804723</v>
      </c>
      <c r="L512" s="12" t="s">
        <v>116</v>
      </c>
      <c r="M512" s="12">
        <v>1.1000000000000001</v>
      </c>
      <c r="N512" s="12" t="s">
        <v>52</v>
      </c>
      <c r="O512" s="12">
        <v>200</v>
      </c>
      <c r="P512" s="12" t="s">
        <v>91</v>
      </c>
      <c r="Q512" s="12">
        <v>32</v>
      </c>
      <c r="R512" s="12" t="s">
        <v>220</v>
      </c>
      <c r="S512" s="12" t="s">
        <v>374</v>
      </c>
      <c r="T512" s="12" t="s">
        <v>135</v>
      </c>
      <c r="U512" s="12" t="s">
        <v>94</v>
      </c>
      <c r="V512" s="12" t="s">
        <v>58</v>
      </c>
      <c r="W512" s="12" t="s">
        <v>95</v>
      </c>
      <c r="X512" s="12" t="b">
        <v>0</v>
      </c>
      <c r="Y512" s="12" t="b">
        <v>0</v>
      </c>
      <c r="Z512" s="12" t="e">
        <v>#N/A</v>
      </c>
      <c r="AA512" s="12">
        <v>3.5200000000000002E-2</v>
      </c>
      <c r="AB512" s="12">
        <v>0</v>
      </c>
      <c r="AC512" s="12" t="s">
        <v>424</v>
      </c>
      <c r="AD512" s="12" t="s">
        <v>477</v>
      </c>
      <c r="AE512" s="12" t="s">
        <v>545</v>
      </c>
      <c r="AF512" s="12" t="s">
        <v>479</v>
      </c>
      <c r="AG512" s="12" t="s">
        <v>9</v>
      </c>
      <c r="AH512" s="12" t="b">
        <v>0</v>
      </c>
      <c r="AI512" s="12" t="s">
        <v>60</v>
      </c>
      <c r="AJ512" s="12" t="s">
        <v>10</v>
      </c>
      <c r="AK512" s="12" t="s">
        <v>147</v>
      </c>
      <c r="AL512" s="12" t="s">
        <v>480</v>
      </c>
      <c r="AM512" s="12" t="s">
        <v>64</v>
      </c>
      <c r="AN512" s="15" t="e">
        <v>#N/A</v>
      </c>
      <c r="AO512" t="str">
        <f>RIGHT('CMO Input'!$T512,(LEN('CMO Input'!$T512)-FIND(" ",'CMO Input'!$T512,1)))</f>
        <v>6-7”</v>
      </c>
      <c r="AP512">
        <f>'CMO Input'!$O512</f>
        <v>200</v>
      </c>
      <c r="AR512" t="str">
        <f>Table2[[#This Row],[Policy / Non Policy]]</f>
        <v>Policy</v>
      </c>
      <c r="AS512" t="str">
        <f>'CMO Input'!$U512</f>
        <v>Tier 1</v>
      </c>
      <c r="AT512" t="str">
        <f>'CMO Input'!$P512</f>
        <v>DI</v>
      </c>
      <c r="AU512" t="str" cm="1">
        <f t="array" ref="AU5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12" s="8" t="str">
        <f>TEXT('CMO Input'!$D512,"MMM-YY")</f>
        <v>May</v>
      </c>
    </row>
    <row r="513" spans="1:48" x14ac:dyDescent="0.25">
      <c r="A513" s="18">
        <v>510804725</v>
      </c>
      <c r="B513" s="16" t="s">
        <v>180</v>
      </c>
      <c r="C513" s="16" t="s">
        <v>424</v>
      </c>
      <c r="D513" s="16" t="s">
        <v>119</v>
      </c>
      <c r="E513" s="17">
        <v>9</v>
      </c>
      <c r="F513" s="16" t="s">
        <v>46</v>
      </c>
      <c r="G513" s="17" t="s">
        <v>425</v>
      </c>
      <c r="H513" s="16" t="s">
        <v>476</v>
      </c>
      <c r="I513" s="16" t="s">
        <v>477</v>
      </c>
      <c r="J513" s="16" t="s">
        <v>521</v>
      </c>
      <c r="K513" s="18">
        <v>510804725</v>
      </c>
      <c r="L513" s="16" t="s">
        <v>116</v>
      </c>
      <c r="M513" s="16">
        <v>0.3</v>
      </c>
      <c r="N513" s="16" t="s">
        <v>52</v>
      </c>
      <c r="O513" s="16">
        <v>200</v>
      </c>
      <c r="P513" s="16" t="s">
        <v>91</v>
      </c>
      <c r="Q513" s="16">
        <v>65</v>
      </c>
      <c r="R513" s="16" t="s">
        <v>220</v>
      </c>
      <c r="S513" s="16" t="s">
        <v>374</v>
      </c>
      <c r="T513" s="16" t="s">
        <v>135</v>
      </c>
      <c r="U513" s="16" t="s">
        <v>94</v>
      </c>
      <c r="V513" s="16" t="s">
        <v>58</v>
      </c>
      <c r="W513" s="16" t="s">
        <v>95</v>
      </c>
      <c r="X513" s="16" t="b">
        <v>0</v>
      </c>
      <c r="Y513" s="16" t="b">
        <v>0</v>
      </c>
      <c r="Z513" s="16" t="e">
        <v>#N/A</v>
      </c>
      <c r="AA513" s="16">
        <v>1.95E-2</v>
      </c>
      <c r="AB513" s="16">
        <v>0</v>
      </c>
      <c r="AC513" s="16" t="s">
        <v>424</v>
      </c>
      <c r="AD513" s="16" t="s">
        <v>477</v>
      </c>
      <c r="AE513" s="16" t="s">
        <v>521</v>
      </c>
      <c r="AF513" s="16" t="s">
        <v>479</v>
      </c>
      <c r="AG513" s="16" t="s">
        <v>9</v>
      </c>
      <c r="AH513" s="16" t="b">
        <v>0</v>
      </c>
      <c r="AI513" s="16" t="s">
        <v>60</v>
      </c>
      <c r="AJ513" s="16" t="s">
        <v>10</v>
      </c>
      <c r="AK513" s="16" t="s">
        <v>147</v>
      </c>
      <c r="AL513" s="16" t="s">
        <v>480</v>
      </c>
      <c r="AM513" s="16" t="s">
        <v>64</v>
      </c>
      <c r="AN513" s="19" t="e">
        <v>#N/A</v>
      </c>
      <c r="AO513" t="str">
        <f>RIGHT('CMO Input'!$T513,(LEN('CMO Input'!$T513)-FIND(" ",'CMO Input'!$T513,1)))</f>
        <v>6-7”</v>
      </c>
      <c r="AP513">
        <f>'CMO Input'!$O513</f>
        <v>200</v>
      </c>
      <c r="AR513" t="str">
        <f>Table2[[#This Row],[Policy / Non Policy]]</f>
        <v>Policy</v>
      </c>
      <c r="AS513" t="str">
        <f>'CMO Input'!$U513</f>
        <v>Tier 1</v>
      </c>
      <c r="AT513" t="str">
        <f>'CMO Input'!$P513</f>
        <v>DI</v>
      </c>
      <c r="AU513" t="str" cm="1">
        <f t="array" ref="AU5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13" s="8" t="str">
        <f>TEXT('CMO Input'!$D513,"MMM-YY")</f>
        <v>May</v>
      </c>
    </row>
    <row r="514" spans="1:48" x14ac:dyDescent="0.25">
      <c r="A514" s="14">
        <v>510804724</v>
      </c>
      <c r="B514" s="12" t="s">
        <v>180</v>
      </c>
      <c r="C514" s="12" t="s">
        <v>424</v>
      </c>
      <c r="D514" s="12" t="s">
        <v>119</v>
      </c>
      <c r="E514" s="13">
        <v>9</v>
      </c>
      <c r="F514" s="12" t="s">
        <v>46</v>
      </c>
      <c r="G514" s="13" t="s">
        <v>425</v>
      </c>
      <c r="H514" s="12" t="s">
        <v>476</v>
      </c>
      <c r="I514" s="12" t="s">
        <v>477</v>
      </c>
      <c r="J514" s="12" t="s">
        <v>546</v>
      </c>
      <c r="K514" s="14">
        <v>510804724</v>
      </c>
      <c r="L514" s="12" t="s">
        <v>116</v>
      </c>
      <c r="M514" s="12">
        <v>0.4</v>
      </c>
      <c r="N514" s="12" t="s">
        <v>52</v>
      </c>
      <c r="O514" s="12">
        <v>200</v>
      </c>
      <c r="P514" s="12" t="s">
        <v>91</v>
      </c>
      <c r="Q514" s="12">
        <v>32</v>
      </c>
      <c r="R514" s="12" t="s">
        <v>220</v>
      </c>
      <c r="S514" s="12" t="s">
        <v>374</v>
      </c>
      <c r="T514" s="12" t="s">
        <v>135</v>
      </c>
      <c r="U514" s="12" t="s">
        <v>94</v>
      </c>
      <c r="V514" s="12" t="s">
        <v>58</v>
      </c>
      <c r="W514" s="12" t="s">
        <v>95</v>
      </c>
      <c r="X514" s="12" t="b">
        <v>0</v>
      </c>
      <c r="Y514" s="12" t="b">
        <v>0</v>
      </c>
      <c r="Z514" s="12" t="e">
        <v>#N/A</v>
      </c>
      <c r="AA514" s="12">
        <v>1.2800000000000001E-2</v>
      </c>
      <c r="AB514" s="12">
        <v>0</v>
      </c>
      <c r="AC514" s="12" t="s">
        <v>424</v>
      </c>
      <c r="AD514" s="12" t="s">
        <v>477</v>
      </c>
      <c r="AE514" s="12" t="s">
        <v>546</v>
      </c>
      <c r="AF514" s="12" t="s">
        <v>479</v>
      </c>
      <c r="AG514" s="12" t="s">
        <v>9</v>
      </c>
      <c r="AH514" s="12" t="b">
        <v>0</v>
      </c>
      <c r="AI514" s="12" t="s">
        <v>60</v>
      </c>
      <c r="AJ514" s="12" t="s">
        <v>10</v>
      </c>
      <c r="AK514" s="12"/>
      <c r="AL514" s="12" t="s">
        <v>480</v>
      </c>
      <c r="AM514" s="12" t="s">
        <v>64</v>
      </c>
      <c r="AN514" s="15" t="e">
        <v>#N/A</v>
      </c>
      <c r="AO514" t="str">
        <f>RIGHT('CMO Input'!$T514,(LEN('CMO Input'!$T514)-FIND(" ",'CMO Input'!$T514,1)))</f>
        <v>6-7”</v>
      </c>
      <c r="AP514">
        <f>'CMO Input'!$O514</f>
        <v>200</v>
      </c>
      <c r="AR514" t="str">
        <f>Table2[[#This Row],[Policy / Non Policy]]</f>
        <v>Policy</v>
      </c>
      <c r="AS514" t="str">
        <f>'CMO Input'!$U514</f>
        <v>Tier 1</v>
      </c>
      <c r="AT514" t="str">
        <f>'CMO Input'!$P514</f>
        <v>DI</v>
      </c>
      <c r="AU514" t="str" cm="1">
        <f t="array" ref="AU5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14" s="8" t="str">
        <f>TEXT('CMO Input'!$D514,"MMM-YY")</f>
        <v>May</v>
      </c>
    </row>
    <row r="515" spans="1:48" x14ac:dyDescent="0.25">
      <c r="A515" s="18">
        <v>510895509</v>
      </c>
      <c r="B515" s="16" t="s">
        <v>180</v>
      </c>
      <c r="C515" s="16" t="s">
        <v>424</v>
      </c>
      <c r="D515" s="16" t="s">
        <v>119</v>
      </c>
      <c r="E515" s="17">
        <v>9</v>
      </c>
      <c r="F515" s="16" t="s">
        <v>46</v>
      </c>
      <c r="G515" s="17" t="s">
        <v>425</v>
      </c>
      <c r="H515" s="16" t="s">
        <v>476</v>
      </c>
      <c r="I515" s="16" t="s">
        <v>477</v>
      </c>
      <c r="J515" s="16" t="s">
        <v>546</v>
      </c>
      <c r="K515" s="18">
        <v>510895509</v>
      </c>
      <c r="L515" s="16" t="s">
        <v>116</v>
      </c>
      <c r="M515" s="16">
        <v>0.3</v>
      </c>
      <c r="N515" s="16" t="s">
        <v>52</v>
      </c>
      <c r="O515" s="16">
        <v>200</v>
      </c>
      <c r="P515" s="16" t="s">
        <v>91</v>
      </c>
      <c r="Q515" s="16">
        <v>30</v>
      </c>
      <c r="R515" s="16" t="s">
        <v>220</v>
      </c>
      <c r="S515" s="16" t="s">
        <v>374</v>
      </c>
      <c r="T515" s="16" t="s">
        <v>135</v>
      </c>
      <c r="U515" s="16" t="s">
        <v>94</v>
      </c>
      <c r="V515" s="16" t="s">
        <v>58</v>
      </c>
      <c r="W515" s="16" t="s">
        <v>95</v>
      </c>
      <c r="X515" s="16" t="b">
        <v>0</v>
      </c>
      <c r="Y515" s="16" t="b">
        <v>0</v>
      </c>
      <c r="Z515" s="16" t="e">
        <v>#N/A</v>
      </c>
      <c r="AA515" s="16">
        <v>8.9999999999999993E-3</v>
      </c>
      <c r="AB515" s="16">
        <v>0</v>
      </c>
      <c r="AC515" s="16" t="s">
        <v>424</v>
      </c>
      <c r="AD515" s="16" t="s">
        <v>477</v>
      </c>
      <c r="AE515" s="16" t="s">
        <v>546</v>
      </c>
      <c r="AF515" s="16" t="s">
        <v>479</v>
      </c>
      <c r="AG515" s="16" t="s">
        <v>9</v>
      </c>
      <c r="AH515" s="16" t="b">
        <v>0</v>
      </c>
      <c r="AI515" s="16" t="s">
        <v>60</v>
      </c>
      <c r="AJ515" s="16" t="s">
        <v>10</v>
      </c>
      <c r="AK515" s="16" t="s">
        <v>147</v>
      </c>
      <c r="AL515" s="16" t="s">
        <v>480</v>
      </c>
      <c r="AM515" s="16" t="s">
        <v>64</v>
      </c>
      <c r="AN515" s="19" t="e">
        <v>#N/A</v>
      </c>
      <c r="AO515" t="str">
        <f>RIGHT('CMO Input'!$T515,(LEN('CMO Input'!$T515)-FIND(" ",'CMO Input'!$T515,1)))</f>
        <v>6-7”</v>
      </c>
      <c r="AP515">
        <f>'CMO Input'!$O515</f>
        <v>200</v>
      </c>
      <c r="AR515" t="str">
        <f>Table2[[#This Row],[Policy / Non Policy]]</f>
        <v>Policy</v>
      </c>
      <c r="AS515" t="str">
        <f>'CMO Input'!$U515</f>
        <v>Tier 1</v>
      </c>
      <c r="AT515" t="str">
        <f>'CMO Input'!$P515</f>
        <v>DI</v>
      </c>
      <c r="AU515" t="str" cm="1">
        <f t="array" ref="AU5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15" s="8" t="str">
        <f>TEXT('CMO Input'!$D515,"MMM-YY")</f>
        <v>May</v>
      </c>
    </row>
    <row r="516" spans="1:48" x14ac:dyDescent="0.25">
      <c r="A516" s="14">
        <v>220000632430</v>
      </c>
      <c r="B516" s="12" t="s">
        <v>180</v>
      </c>
      <c r="C516" s="12" t="s">
        <v>424</v>
      </c>
      <c r="D516" s="12" t="s">
        <v>119</v>
      </c>
      <c r="E516" s="13">
        <v>9</v>
      </c>
      <c r="F516" s="12" t="s">
        <v>46</v>
      </c>
      <c r="G516" s="13" t="s">
        <v>425</v>
      </c>
      <c r="H516" s="12" t="s">
        <v>426</v>
      </c>
      <c r="I516" s="12" t="s">
        <v>530</v>
      </c>
      <c r="J516" s="12" t="s">
        <v>547</v>
      </c>
      <c r="K516" s="14">
        <v>220000632430</v>
      </c>
      <c r="L516" s="12" t="s">
        <v>116</v>
      </c>
      <c r="M516" s="12">
        <v>0</v>
      </c>
      <c r="N516" s="12" t="s">
        <v>52</v>
      </c>
      <c r="O516" s="12">
        <v>6</v>
      </c>
      <c r="P516" s="12" t="s">
        <v>53</v>
      </c>
      <c r="Q516" s="12">
        <v>11</v>
      </c>
      <c r="R516" s="12" t="s">
        <v>54</v>
      </c>
      <c r="S516" s="12" t="s">
        <v>134</v>
      </c>
      <c r="T516" s="12" t="s">
        <v>135</v>
      </c>
      <c r="U516" s="12" t="s">
        <v>94</v>
      </c>
      <c r="V516" s="12" t="s">
        <v>58</v>
      </c>
      <c r="W516" s="12" t="s">
        <v>95</v>
      </c>
      <c r="X516" s="12" t="b">
        <v>0</v>
      </c>
      <c r="Y516" s="12" t="b">
        <v>0</v>
      </c>
      <c r="Z516" s="12" t="e">
        <v>#N/A</v>
      </c>
      <c r="AA516" s="12">
        <v>0</v>
      </c>
      <c r="AB516" s="12">
        <v>0</v>
      </c>
      <c r="AC516" s="12" t="s">
        <v>424</v>
      </c>
      <c r="AD516" s="12" t="s">
        <v>530</v>
      </c>
      <c r="AE516" s="12" t="s">
        <v>547</v>
      </c>
      <c r="AF516" s="12" t="s">
        <v>429</v>
      </c>
      <c r="AG516" s="12" t="s">
        <v>9</v>
      </c>
      <c r="AH516" s="12" t="b">
        <v>0</v>
      </c>
      <c r="AI516" s="12" t="s">
        <v>60</v>
      </c>
      <c r="AJ516" s="12" t="s">
        <v>10</v>
      </c>
      <c r="AK516" s="12" t="s">
        <v>147</v>
      </c>
      <c r="AL516" s="12" t="s">
        <v>448</v>
      </c>
      <c r="AM516" s="12" t="s">
        <v>64</v>
      </c>
      <c r="AN516" s="15" t="e">
        <v>#N/A</v>
      </c>
      <c r="AO516" t="str">
        <f>RIGHT('CMO Input'!$T516,(LEN('CMO Input'!$T516)-FIND(" ",'CMO Input'!$T516,1)))</f>
        <v>6-7”</v>
      </c>
      <c r="AP516">
        <f>'CMO Input'!$O516</f>
        <v>6</v>
      </c>
      <c r="AR516" t="str">
        <f>Table2[[#This Row],[Policy / Non Policy]]</f>
        <v>Policy</v>
      </c>
      <c r="AS516" t="str">
        <f>'CMO Input'!$U516</f>
        <v>Tier 1</v>
      </c>
      <c r="AT516" t="str">
        <f>'CMO Input'!$P516</f>
        <v>CI</v>
      </c>
      <c r="AU516" t="str" cm="1">
        <f t="array" ref="AU5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16" s="8" t="str">
        <f>TEXT('CMO Input'!$D516,"MMM-YY")</f>
        <v>May</v>
      </c>
    </row>
    <row r="517" spans="1:48" x14ac:dyDescent="0.25">
      <c r="A517" s="18">
        <v>510912528</v>
      </c>
      <c r="B517" s="16" t="s">
        <v>180</v>
      </c>
      <c r="C517" s="16" t="s">
        <v>424</v>
      </c>
      <c r="D517" s="16" t="s">
        <v>119</v>
      </c>
      <c r="E517" s="17">
        <v>9</v>
      </c>
      <c r="F517" s="16" t="s">
        <v>46</v>
      </c>
      <c r="G517" s="17" t="s">
        <v>425</v>
      </c>
      <c r="H517" s="16" t="s">
        <v>426</v>
      </c>
      <c r="I517" s="16" t="s">
        <v>530</v>
      </c>
      <c r="J517" s="16" t="s">
        <v>531</v>
      </c>
      <c r="K517" s="18">
        <v>510912528</v>
      </c>
      <c r="L517" s="16" t="s">
        <v>116</v>
      </c>
      <c r="M517" s="16">
        <v>17.7</v>
      </c>
      <c r="N517" s="16" t="s">
        <v>52</v>
      </c>
      <c r="O517" s="16">
        <v>6</v>
      </c>
      <c r="P517" s="16" t="s">
        <v>163</v>
      </c>
      <c r="Q517" s="16">
        <v>250</v>
      </c>
      <c r="R517" s="16" t="s">
        <v>54</v>
      </c>
      <c r="S517" s="16" t="s">
        <v>134</v>
      </c>
      <c r="T517" s="16" t="s">
        <v>135</v>
      </c>
      <c r="U517" s="16" t="s">
        <v>94</v>
      </c>
      <c r="V517" s="16" t="s">
        <v>58</v>
      </c>
      <c r="W517" s="16" t="s">
        <v>95</v>
      </c>
      <c r="X517" s="16" t="b">
        <v>0</v>
      </c>
      <c r="Y517" s="16" t="b">
        <v>0</v>
      </c>
      <c r="Z517" s="16" t="e">
        <v>#N/A</v>
      </c>
      <c r="AA517" s="16">
        <v>4.4249999999999998</v>
      </c>
      <c r="AB517" s="16">
        <v>0</v>
      </c>
      <c r="AC517" s="16" t="s">
        <v>424</v>
      </c>
      <c r="AD517" s="16" t="s">
        <v>530</v>
      </c>
      <c r="AE517" s="16" t="s">
        <v>531</v>
      </c>
      <c r="AF517" s="16" t="s">
        <v>429</v>
      </c>
      <c r="AG517" s="16" t="s">
        <v>9</v>
      </c>
      <c r="AH517" s="16" t="b">
        <v>0</v>
      </c>
      <c r="AI517" s="16" t="s">
        <v>60</v>
      </c>
      <c r="AJ517" s="16" t="s">
        <v>10</v>
      </c>
      <c r="AK517" s="16" t="s">
        <v>332</v>
      </c>
      <c r="AL517" s="16" t="s">
        <v>448</v>
      </c>
      <c r="AM517" s="16" t="s">
        <v>64</v>
      </c>
      <c r="AN517" s="19" t="s">
        <v>532</v>
      </c>
      <c r="AO517" t="str">
        <f>RIGHT('CMO Input'!$T517,(LEN('CMO Input'!$T517)-FIND(" ",'CMO Input'!$T517,1)))</f>
        <v>6-7”</v>
      </c>
      <c r="AP517">
        <f>'CMO Input'!$O517</f>
        <v>6</v>
      </c>
      <c r="AR517" t="str">
        <f>Table2[[#This Row],[Policy / Non Policy]]</f>
        <v>Policy</v>
      </c>
      <c r="AS517" t="str">
        <f>'CMO Input'!$U517</f>
        <v>Tier 1</v>
      </c>
      <c r="AT517" t="str">
        <f>'CMO Input'!$P517</f>
        <v>SI</v>
      </c>
      <c r="AU517" t="str" cm="1">
        <f t="array" ref="AU5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17" s="8" t="str">
        <f>TEXT('CMO Input'!$D517,"MMM-YY")</f>
        <v>May</v>
      </c>
    </row>
    <row r="518" spans="1:48" x14ac:dyDescent="0.25">
      <c r="A518" s="14">
        <v>510918012</v>
      </c>
      <c r="B518" s="12" t="s">
        <v>180</v>
      </c>
      <c r="C518" s="12" t="s">
        <v>424</v>
      </c>
      <c r="D518" s="12" t="s">
        <v>119</v>
      </c>
      <c r="E518" s="13">
        <v>9</v>
      </c>
      <c r="F518" s="12" t="s">
        <v>46</v>
      </c>
      <c r="G518" s="13" t="s">
        <v>425</v>
      </c>
      <c r="H518" s="12" t="s">
        <v>426</v>
      </c>
      <c r="I518" s="12" t="s">
        <v>449</v>
      </c>
      <c r="J518" s="12" t="s">
        <v>533</v>
      </c>
      <c r="K518" s="14">
        <v>510918012</v>
      </c>
      <c r="L518" s="12" t="s">
        <v>116</v>
      </c>
      <c r="M518" s="12">
        <v>0.5</v>
      </c>
      <c r="N518" s="12" t="s">
        <v>52</v>
      </c>
      <c r="O518" s="12">
        <v>4</v>
      </c>
      <c r="P518" s="12" t="s">
        <v>91</v>
      </c>
      <c r="Q518" s="12">
        <v>53</v>
      </c>
      <c r="R518" s="12" t="s">
        <v>54</v>
      </c>
      <c r="S518" s="12" t="s">
        <v>117</v>
      </c>
      <c r="T518" s="12" t="s">
        <v>118</v>
      </c>
      <c r="U518" s="12" t="s">
        <v>94</v>
      </c>
      <c r="V518" s="12" t="s">
        <v>58</v>
      </c>
      <c r="W518" s="12" t="s">
        <v>95</v>
      </c>
      <c r="X518" s="12" t="b">
        <v>0</v>
      </c>
      <c r="Y518" s="12" t="b">
        <v>0</v>
      </c>
      <c r="Z518" s="12" t="e">
        <v>#N/A</v>
      </c>
      <c r="AA518" s="12">
        <v>2.6499999999999999E-2</v>
      </c>
      <c r="AB518" s="12">
        <v>0</v>
      </c>
      <c r="AC518" s="12" t="s">
        <v>424</v>
      </c>
      <c r="AD518" s="12" t="s">
        <v>449</v>
      </c>
      <c r="AE518" s="12" t="s">
        <v>533</v>
      </c>
      <c r="AF518" s="12" t="s">
        <v>429</v>
      </c>
      <c r="AG518" s="12" t="s">
        <v>9</v>
      </c>
      <c r="AH518" s="12" t="b">
        <v>0</v>
      </c>
      <c r="AI518" s="12" t="s">
        <v>60</v>
      </c>
      <c r="AJ518" s="12" t="s">
        <v>10</v>
      </c>
      <c r="AK518" s="12" t="s">
        <v>147</v>
      </c>
      <c r="AL518" s="12" t="s">
        <v>451</v>
      </c>
      <c r="AM518" s="12" t="s">
        <v>64</v>
      </c>
      <c r="AN518" s="15" t="e">
        <v>#N/A</v>
      </c>
      <c r="AO518" t="str">
        <f>RIGHT('CMO Input'!$T518,(LEN('CMO Input'!$T518)-FIND(" ",'CMO Input'!$T518,1)))</f>
        <v>4-5”</v>
      </c>
      <c r="AP518">
        <f>'CMO Input'!$O518</f>
        <v>4</v>
      </c>
      <c r="AR518" t="str">
        <f>Table2[[#This Row],[Policy / Non Policy]]</f>
        <v>Policy</v>
      </c>
      <c r="AS518" t="str">
        <f>'CMO Input'!$U518</f>
        <v>Tier 1</v>
      </c>
      <c r="AT518" t="str">
        <f>'CMO Input'!$P518</f>
        <v>DI</v>
      </c>
      <c r="AU518" t="str" cm="1">
        <f t="array" ref="AU5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18" s="8" t="str">
        <f>TEXT('CMO Input'!$D518,"MMM-YY")</f>
        <v>May</v>
      </c>
    </row>
    <row r="519" spans="1:48" x14ac:dyDescent="0.25">
      <c r="A519" s="18">
        <v>606442791</v>
      </c>
      <c r="B519" s="16" t="s">
        <v>180</v>
      </c>
      <c r="C519" s="16" t="s">
        <v>424</v>
      </c>
      <c r="D519" s="16" t="s">
        <v>119</v>
      </c>
      <c r="E519" s="17">
        <v>9</v>
      </c>
      <c r="F519" s="16" t="s">
        <v>46</v>
      </c>
      <c r="G519" s="17" t="s">
        <v>425</v>
      </c>
      <c r="H519" s="16" t="s">
        <v>426</v>
      </c>
      <c r="I519" s="16" t="s">
        <v>449</v>
      </c>
      <c r="J519" s="16" t="s">
        <v>533</v>
      </c>
      <c r="K519" s="18">
        <v>606442791</v>
      </c>
      <c r="L519" s="16" t="s">
        <v>116</v>
      </c>
      <c r="M519" s="16">
        <v>1.3</v>
      </c>
      <c r="N519" s="16" t="s">
        <v>52</v>
      </c>
      <c r="O519" s="16">
        <v>4</v>
      </c>
      <c r="P519" s="16" t="s">
        <v>91</v>
      </c>
      <c r="Q519" s="16">
        <v>1</v>
      </c>
      <c r="R519" s="16" t="s">
        <v>54</v>
      </c>
      <c r="S519" s="16" t="s">
        <v>117</v>
      </c>
      <c r="T519" s="16" t="s">
        <v>118</v>
      </c>
      <c r="U519" s="16" t="s">
        <v>94</v>
      </c>
      <c r="V519" s="16" t="s">
        <v>58</v>
      </c>
      <c r="W519" s="16" t="s">
        <v>95</v>
      </c>
      <c r="X519" s="16" t="b">
        <v>0</v>
      </c>
      <c r="Y519" s="16" t="b">
        <v>0</v>
      </c>
      <c r="Z519" s="16" t="e">
        <v>#N/A</v>
      </c>
      <c r="AA519" s="16">
        <v>1.2999999999999999E-3</v>
      </c>
      <c r="AB519" s="16">
        <v>0</v>
      </c>
      <c r="AC519" s="16" t="s">
        <v>424</v>
      </c>
      <c r="AD519" s="16" t="s">
        <v>449</v>
      </c>
      <c r="AE519" s="16" t="s">
        <v>533</v>
      </c>
      <c r="AF519" s="16" t="s">
        <v>429</v>
      </c>
      <c r="AG519" s="16" t="s">
        <v>9</v>
      </c>
      <c r="AH519" s="16" t="b">
        <v>0</v>
      </c>
      <c r="AI519" s="16" t="s">
        <v>60</v>
      </c>
      <c r="AJ519" s="16" t="s">
        <v>10</v>
      </c>
      <c r="AK519" s="16" t="s">
        <v>147</v>
      </c>
      <c r="AL519" s="16" t="s">
        <v>451</v>
      </c>
      <c r="AM519" s="16" t="s">
        <v>64</v>
      </c>
      <c r="AN519" s="19" t="e">
        <v>#N/A</v>
      </c>
      <c r="AO519" t="str">
        <f>RIGHT('CMO Input'!$T519,(LEN('CMO Input'!$T519)-FIND(" ",'CMO Input'!$T519,1)))</f>
        <v>4-5”</v>
      </c>
      <c r="AP519">
        <f>'CMO Input'!$O519</f>
        <v>4</v>
      </c>
      <c r="AR519" t="str">
        <f>Table2[[#This Row],[Policy / Non Policy]]</f>
        <v>Policy</v>
      </c>
      <c r="AS519" t="str">
        <f>'CMO Input'!$U519</f>
        <v>Tier 1</v>
      </c>
      <c r="AT519" t="str">
        <f>'CMO Input'!$P519</f>
        <v>DI</v>
      </c>
      <c r="AU519" t="str" cm="1">
        <f t="array" ref="AU5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19" s="8" t="str">
        <f>TEXT('CMO Input'!$D519,"MMM-YY")</f>
        <v>May</v>
      </c>
    </row>
    <row r="520" spans="1:48" x14ac:dyDescent="0.25">
      <c r="A520" s="14" t="s">
        <v>85</v>
      </c>
      <c r="B520" s="12" t="s">
        <v>180</v>
      </c>
      <c r="C520" s="12" t="s">
        <v>424</v>
      </c>
      <c r="D520" s="12" t="s">
        <v>119</v>
      </c>
      <c r="E520" s="13">
        <v>9</v>
      </c>
      <c r="F520" s="12" t="s">
        <v>46</v>
      </c>
      <c r="G520" s="13" t="s">
        <v>442</v>
      </c>
      <c r="H520" s="12" t="s">
        <v>443</v>
      </c>
      <c r="I520" s="12" t="s">
        <v>482</v>
      </c>
      <c r="J520" s="12" t="s">
        <v>483</v>
      </c>
      <c r="K520" s="14" t="s">
        <v>85</v>
      </c>
      <c r="L520" s="12" t="s">
        <v>116</v>
      </c>
      <c r="M520" s="12">
        <v>0</v>
      </c>
      <c r="N520" s="12" t="s">
        <v>52</v>
      </c>
      <c r="O520" s="12">
        <v>4</v>
      </c>
      <c r="P520" s="12" t="s">
        <v>163</v>
      </c>
      <c r="Q520" s="12">
        <v>2.2999999999999998</v>
      </c>
      <c r="R520" s="12" t="s">
        <v>54</v>
      </c>
      <c r="S520" s="12" t="s">
        <v>117</v>
      </c>
      <c r="T520" s="12" t="s">
        <v>118</v>
      </c>
      <c r="U520" s="12" t="s">
        <v>94</v>
      </c>
      <c r="V520" s="12" t="s">
        <v>58</v>
      </c>
      <c r="W520" s="12" t="s">
        <v>95</v>
      </c>
      <c r="X520" s="12" t="b">
        <v>0</v>
      </c>
      <c r="Y520" s="12" t="b">
        <v>0</v>
      </c>
      <c r="Z520" s="12" t="e">
        <v>#N/A</v>
      </c>
      <c r="AA520" s="12">
        <v>0</v>
      </c>
      <c r="AB520" s="12">
        <v>0</v>
      </c>
      <c r="AC520" s="12" t="s">
        <v>424</v>
      </c>
      <c r="AD520" s="12" t="s">
        <v>482</v>
      </c>
      <c r="AE520" s="12" t="s">
        <v>483</v>
      </c>
      <c r="AF520" s="12" t="s">
        <v>446</v>
      </c>
      <c r="AG520" s="12" t="s">
        <v>9</v>
      </c>
      <c r="AH520" s="12" t="b">
        <v>0</v>
      </c>
      <c r="AI520" s="12" t="s">
        <v>60</v>
      </c>
      <c r="AJ520" s="12" t="s">
        <v>103</v>
      </c>
      <c r="AK520" s="12"/>
      <c r="AL520" s="12" t="s">
        <v>538</v>
      </c>
      <c r="AM520" s="12" t="s">
        <v>64</v>
      </c>
      <c r="AN520" s="15" t="e">
        <v>#N/A</v>
      </c>
      <c r="AO520" t="str">
        <f>RIGHT('CMO Input'!$T520,(LEN('CMO Input'!$T520)-FIND(" ",'CMO Input'!$T520,1)))</f>
        <v>4-5”</v>
      </c>
      <c r="AP520">
        <f>'CMO Input'!$O520</f>
        <v>4</v>
      </c>
      <c r="AR520" t="str">
        <f>Table2[[#This Row],[Policy / Non Policy]]</f>
        <v>Policy</v>
      </c>
      <c r="AS520" t="str">
        <f>'CMO Input'!$U520</f>
        <v>Tier 1</v>
      </c>
      <c r="AT520" t="str">
        <f>'CMO Input'!$P520</f>
        <v>SI</v>
      </c>
      <c r="AU520" t="str" cm="1">
        <f t="array" ref="AU5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20" s="8" t="str">
        <f>TEXT('CMO Input'!$D520,"MMM-YY")</f>
        <v>May</v>
      </c>
    </row>
    <row r="521" spans="1:48" x14ac:dyDescent="0.25">
      <c r="A521" s="18">
        <v>510791320</v>
      </c>
      <c r="B521" s="16" t="s">
        <v>180</v>
      </c>
      <c r="C521" s="16" t="s">
        <v>424</v>
      </c>
      <c r="D521" s="16" t="s">
        <v>124</v>
      </c>
      <c r="E521" s="17">
        <v>10</v>
      </c>
      <c r="F521" s="16" t="s">
        <v>46</v>
      </c>
      <c r="G521" s="17" t="s">
        <v>431</v>
      </c>
      <c r="H521" s="16" t="s">
        <v>312</v>
      </c>
      <c r="I521" s="16" t="s">
        <v>548</v>
      </c>
      <c r="J521" s="16" t="s">
        <v>549</v>
      </c>
      <c r="K521" s="18">
        <v>510791320</v>
      </c>
      <c r="L521" s="16" t="s">
        <v>116</v>
      </c>
      <c r="M521" s="16">
        <v>29.2</v>
      </c>
      <c r="N521" s="16" t="s">
        <v>52</v>
      </c>
      <c r="O521" s="16">
        <v>6</v>
      </c>
      <c r="P521" s="16" t="s">
        <v>53</v>
      </c>
      <c r="Q521" s="16">
        <v>242</v>
      </c>
      <c r="R521" s="16" t="s">
        <v>54</v>
      </c>
      <c r="S521" s="16" t="s">
        <v>134</v>
      </c>
      <c r="T521" s="16" t="s">
        <v>135</v>
      </c>
      <c r="U521" s="16" t="s">
        <v>94</v>
      </c>
      <c r="V521" s="16" t="s">
        <v>58</v>
      </c>
      <c r="W521" s="16" t="s">
        <v>95</v>
      </c>
      <c r="X521" s="16" t="b">
        <v>0</v>
      </c>
      <c r="Y521" s="16" t="b">
        <v>0</v>
      </c>
      <c r="Z521" s="16" t="e">
        <v>#N/A</v>
      </c>
      <c r="AA521" s="16">
        <v>7.0663999999999998</v>
      </c>
      <c r="AB521" s="16">
        <v>0</v>
      </c>
      <c r="AC521" s="16" t="s">
        <v>424</v>
      </c>
      <c r="AD521" s="16" t="s">
        <v>548</v>
      </c>
      <c r="AE521" s="16" t="s">
        <v>549</v>
      </c>
      <c r="AF521" s="16" t="s">
        <v>435</v>
      </c>
      <c r="AG521" s="16" t="s">
        <v>9</v>
      </c>
      <c r="AH521" s="16" t="b">
        <v>0</v>
      </c>
      <c r="AI521" s="16" t="s">
        <v>60</v>
      </c>
      <c r="AJ521" s="16" t="s">
        <v>436</v>
      </c>
      <c r="AK521" s="16" t="s">
        <v>147</v>
      </c>
      <c r="AL521" s="16" t="s">
        <v>550</v>
      </c>
      <c r="AM521" s="16" t="s">
        <v>64</v>
      </c>
      <c r="AN521" s="19" t="e">
        <v>#N/A</v>
      </c>
      <c r="AO521" t="str">
        <f>RIGHT('CMO Input'!$T521,(LEN('CMO Input'!$T521)-FIND(" ",'CMO Input'!$T521,1)))</f>
        <v>6-7”</v>
      </c>
      <c r="AP521">
        <f>'CMO Input'!$O521</f>
        <v>6</v>
      </c>
      <c r="AR521" t="str">
        <f>Table2[[#This Row],[Policy / Non Policy]]</f>
        <v>Policy</v>
      </c>
      <c r="AS521" t="str">
        <f>'CMO Input'!$U521</f>
        <v>Tier 1</v>
      </c>
      <c r="AT521" t="str">
        <f>'CMO Input'!$P521</f>
        <v>CI</v>
      </c>
      <c r="AU521" t="str" cm="1">
        <f t="array" ref="AU5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1" s="8" t="str">
        <f>TEXT('CMO Input'!$D521,"MMM-YY")</f>
        <v>June</v>
      </c>
    </row>
    <row r="522" spans="1:48" x14ac:dyDescent="0.25">
      <c r="A522" s="14">
        <v>510858086</v>
      </c>
      <c r="B522" s="12" t="s">
        <v>180</v>
      </c>
      <c r="C522" s="12" t="s">
        <v>424</v>
      </c>
      <c r="D522" s="12" t="s">
        <v>124</v>
      </c>
      <c r="E522" s="13">
        <v>10</v>
      </c>
      <c r="F522" s="12" t="s">
        <v>46</v>
      </c>
      <c r="G522" s="13" t="s">
        <v>431</v>
      </c>
      <c r="H522" s="12" t="s">
        <v>312</v>
      </c>
      <c r="I522" s="12" t="s">
        <v>548</v>
      </c>
      <c r="J522" s="12" t="s">
        <v>551</v>
      </c>
      <c r="K522" s="14">
        <v>510858086</v>
      </c>
      <c r="L522" s="12" t="s">
        <v>116</v>
      </c>
      <c r="M522" s="12">
        <v>18.5</v>
      </c>
      <c r="N522" s="12" t="s">
        <v>52</v>
      </c>
      <c r="O522" s="12">
        <v>6</v>
      </c>
      <c r="P522" s="12" t="s">
        <v>163</v>
      </c>
      <c r="Q522" s="12">
        <v>184</v>
      </c>
      <c r="R522" s="12" t="s">
        <v>54</v>
      </c>
      <c r="S522" s="12" t="s">
        <v>134</v>
      </c>
      <c r="T522" s="12" t="s">
        <v>135</v>
      </c>
      <c r="U522" s="12" t="s">
        <v>94</v>
      </c>
      <c r="V522" s="12" t="s">
        <v>58</v>
      </c>
      <c r="W522" s="12" t="s">
        <v>95</v>
      </c>
      <c r="X522" s="12" t="b">
        <v>0</v>
      </c>
      <c r="Y522" s="12" t="b">
        <v>0</v>
      </c>
      <c r="Z522" s="12" t="e">
        <v>#N/A</v>
      </c>
      <c r="AA522" s="12">
        <v>3.4039999999999999</v>
      </c>
      <c r="AB522" s="12">
        <v>0</v>
      </c>
      <c r="AC522" s="12" t="s">
        <v>424</v>
      </c>
      <c r="AD522" s="12" t="s">
        <v>548</v>
      </c>
      <c r="AE522" s="12" t="s">
        <v>551</v>
      </c>
      <c r="AF522" s="12" t="s">
        <v>435</v>
      </c>
      <c r="AG522" s="12" t="s">
        <v>9</v>
      </c>
      <c r="AH522" s="12" t="b">
        <v>0</v>
      </c>
      <c r="AI522" s="12" t="s">
        <v>60</v>
      </c>
      <c r="AJ522" s="12" t="s">
        <v>436</v>
      </c>
      <c r="AK522" s="12" t="s">
        <v>147</v>
      </c>
      <c r="AL522" s="12" t="s">
        <v>550</v>
      </c>
      <c r="AM522" s="12" t="s">
        <v>64</v>
      </c>
      <c r="AN522" s="15" t="e">
        <v>#N/A</v>
      </c>
      <c r="AO522" t="str">
        <f>RIGHT('CMO Input'!$T522,(LEN('CMO Input'!$T522)-FIND(" ",'CMO Input'!$T522,1)))</f>
        <v>6-7”</v>
      </c>
      <c r="AP522">
        <f>'CMO Input'!$O522</f>
        <v>6</v>
      </c>
      <c r="AR522" t="str">
        <f>Table2[[#This Row],[Policy / Non Policy]]</f>
        <v>Policy</v>
      </c>
      <c r="AS522" t="str">
        <f>'CMO Input'!$U522</f>
        <v>Tier 1</v>
      </c>
      <c r="AT522" t="str">
        <f>'CMO Input'!$P522</f>
        <v>SI</v>
      </c>
      <c r="AU522" t="str" cm="1">
        <f t="array" ref="AU5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2" s="8" t="str">
        <f>TEXT('CMO Input'!$D522,"MMM-YY")</f>
        <v>June</v>
      </c>
    </row>
    <row r="523" spans="1:48" x14ac:dyDescent="0.25">
      <c r="A523" s="18">
        <v>630909720</v>
      </c>
      <c r="B523" s="16" t="s">
        <v>180</v>
      </c>
      <c r="C523" s="16" t="s">
        <v>424</v>
      </c>
      <c r="D523" s="16" t="s">
        <v>124</v>
      </c>
      <c r="E523" s="17">
        <v>10</v>
      </c>
      <c r="F523" s="16" t="s">
        <v>46</v>
      </c>
      <c r="G523" s="17" t="s">
        <v>431</v>
      </c>
      <c r="H523" s="16" t="s">
        <v>438</v>
      </c>
      <c r="I523" s="16" t="s">
        <v>528</v>
      </c>
      <c r="J523" s="16" t="s">
        <v>529</v>
      </c>
      <c r="K523" s="18">
        <v>630909720</v>
      </c>
      <c r="L523" s="16" t="s">
        <v>116</v>
      </c>
      <c r="M523" s="16">
        <v>5</v>
      </c>
      <c r="N523" s="16" t="s">
        <v>52</v>
      </c>
      <c r="O523" s="16">
        <v>6</v>
      </c>
      <c r="P523" s="16" t="s">
        <v>163</v>
      </c>
      <c r="Q523" s="16">
        <v>8</v>
      </c>
      <c r="R523" s="16" t="s">
        <v>54</v>
      </c>
      <c r="S523" s="16" t="s">
        <v>134</v>
      </c>
      <c r="T523" s="16" t="s">
        <v>135</v>
      </c>
      <c r="U523" s="16" t="s">
        <v>94</v>
      </c>
      <c r="V523" s="16" t="s">
        <v>58</v>
      </c>
      <c r="W523" s="16" t="s">
        <v>95</v>
      </c>
      <c r="X523" s="16" t="b">
        <v>0</v>
      </c>
      <c r="Y523" s="16" t="b">
        <v>0</v>
      </c>
      <c r="Z523" s="16" t="e">
        <v>#N/A</v>
      </c>
      <c r="AA523" s="16">
        <v>0.04</v>
      </c>
      <c r="AB523" s="16">
        <v>0</v>
      </c>
      <c r="AC523" s="16" t="s">
        <v>424</v>
      </c>
      <c r="AD523" s="16" t="s">
        <v>528</v>
      </c>
      <c r="AE523" s="16" t="s">
        <v>529</v>
      </c>
      <c r="AF523" s="16" t="s">
        <v>435</v>
      </c>
      <c r="AG523" s="16" t="s">
        <v>9</v>
      </c>
      <c r="AH523" s="16" t="b">
        <v>0</v>
      </c>
      <c r="AI523" s="16" t="s">
        <v>60</v>
      </c>
      <c r="AJ523" s="16" t="s">
        <v>436</v>
      </c>
      <c r="AK523" s="16"/>
      <c r="AL523" s="16" t="s">
        <v>441</v>
      </c>
      <c r="AM523" s="16" t="s">
        <v>64</v>
      </c>
      <c r="AN523" s="19" t="e">
        <v>#N/A</v>
      </c>
      <c r="AO523" t="str">
        <f>RIGHT('CMO Input'!$T523,(LEN('CMO Input'!$T523)-FIND(" ",'CMO Input'!$T523,1)))</f>
        <v>6-7”</v>
      </c>
      <c r="AP523">
        <f>'CMO Input'!$O523</f>
        <v>6</v>
      </c>
      <c r="AR523" t="str">
        <f>Table2[[#This Row],[Policy / Non Policy]]</f>
        <v>Policy</v>
      </c>
      <c r="AS523" t="str">
        <f>'CMO Input'!$U523</f>
        <v>Tier 1</v>
      </c>
      <c r="AT523" t="str">
        <f>'CMO Input'!$P523</f>
        <v>SI</v>
      </c>
      <c r="AU523" t="str" cm="1">
        <f t="array" ref="AU5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3" s="8" t="str">
        <f>TEXT('CMO Input'!$D523,"MMM-YY")</f>
        <v>June</v>
      </c>
    </row>
    <row r="524" spans="1:48" x14ac:dyDescent="0.25">
      <c r="A524" s="14">
        <v>510859382</v>
      </c>
      <c r="B524" s="12" t="s">
        <v>180</v>
      </c>
      <c r="C524" s="12" t="s">
        <v>424</v>
      </c>
      <c r="D524" s="12" t="s">
        <v>124</v>
      </c>
      <c r="E524" s="13">
        <v>10</v>
      </c>
      <c r="F524" s="12" t="s">
        <v>46</v>
      </c>
      <c r="G524" s="13" t="s">
        <v>431</v>
      </c>
      <c r="H524" s="12" t="s">
        <v>438</v>
      </c>
      <c r="I524" s="12" t="s">
        <v>528</v>
      </c>
      <c r="J524" s="12" t="s">
        <v>529</v>
      </c>
      <c r="K524" s="14">
        <v>510859382</v>
      </c>
      <c r="L524" s="12" t="s">
        <v>90</v>
      </c>
      <c r="M524" s="12">
        <v>27.4</v>
      </c>
      <c r="N524" s="12" t="s">
        <v>52</v>
      </c>
      <c r="O524" s="12">
        <v>4</v>
      </c>
      <c r="P524" s="12" t="s">
        <v>163</v>
      </c>
      <c r="Q524" s="12">
        <v>14</v>
      </c>
      <c r="R524" s="12" t="s">
        <v>54</v>
      </c>
      <c r="S524" s="12" t="s">
        <v>117</v>
      </c>
      <c r="T524" s="12" t="s">
        <v>118</v>
      </c>
      <c r="U524" s="12" t="s">
        <v>94</v>
      </c>
      <c r="V524" s="12" t="s">
        <v>58</v>
      </c>
      <c r="W524" s="12" t="s">
        <v>95</v>
      </c>
      <c r="X524" s="12" t="b">
        <v>0</v>
      </c>
      <c r="Y524" s="12" t="b">
        <v>0</v>
      </c>
      <c r="Z524" s="12" t="e">
        <v>#N/A</v>
      </c>
      <c r="AA524" s="12">
        <v>0.38359999999999994</v>
      </c>
      <c r="AB524" s="12">
        <v>0</v>
      </c>
      <c r="AC524" s="12" t="s">
        <v>424</v>
      </c>
      <c r="AD524" s="12" t="s">
        <v>528</v>
      </c>
      <c r="AE524" s="12" t="s">
        <v>529</v>
      </c>
      <c r="AF524" s="12" t="s">
        <v>435</v>
      </c>
      <c r="AG524" s="12" t="s">
        <v>9</v>
      </c>
      <c r="AH524" s="12" t="b">
        <v>0</v>
      </c>
      <c r="AI524" s="12" t="s">
        <v>39</v>
      </c>
      <c r="AJ524" s="12" t="s">
        <v>436</v>
      </c>
      <c r="AK524" s="12" t="s">
        <v>90</v>
      </c>
      <c r="AL524" s="12" t="s">
        <v>441</v>
      </c>
      <c r="AM524" s="12" t="s">
        <v>64</v>
      </c>
      <c r="AN524" s="15" t="e">
        <v>#N/A</v>
      </c>
      <c r="AO524" t="str">
        <f>RIGHT('CMO Input'!$T524,(LEN('CMO Input'!$T524)-FIND(" ",'CMO Input'!$T524,1)))</f>
        <v>4-5”</v>
      </c>
      <c r="AP524">
        <f>'CMO Input'!$O524</f>
        <v>4</v>
      </c>
      <c r="AR524" t="str">
        <f>Table2[[#This Row],[Policy / Non Policy]]</f>
        <v>Policy</v>
      </c>
      <c r="AS524" t="str">
        <f>'CMO Input'!$U524</f>
        <v>Tier 1</v>
      </c>
      <c r="AT524" t="str">
        <f>'CMO Input'!$P524</f>
        <v>SI</v>
      </c>
      <c r="AU524" t="str" cm="1">
        <f t="array" ref="AU5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24" s="8" t="str">
        <f>TEXT('CMO Input'!$D524,"MMM-YY")</f>
        <v>June</v>
      </c>
    </row>
    <row r="525" spans="1:48" x14ac:dyDescent="0.25">
      <c r="A525" s="18">
        <v>510833221</v>
      </c>
      <c r="B525" s="16" t="s">
        <v>180</v>
      </c>
      <c r="C525" s="16" t="s">
        <v>424</v>
      </c>
      <c r="D525" s="16" t="s">
        <v>124</v>
      </c>
      <c r="E525" s="17">
        <v>10</v>
      </c>
      <c r="F525" s="16" t="s">
        <v>46</v>
      </c>
      <c r="G525" s="17" t="s">
        <v>431</v>
      </c>
      <c r="H525" s="16" t="s">
        <v>438</v>
      </c>
      <c r="I525" s="16" t="s">
        <v>517</v>
      </c>
      <c r="J525" s="16" t="s">
        <v>552</v>
      </c>
      <c r="K525" s="18">
        <v>510833221</v>
      </c>
      <c r="L525" s="16" t="s">
        <v>116</v>
      </c>
      <c r="M525" s="16">
        <v>29.2</v>
      </c>
      <c r="N525" s="16" t="s">
        <v>52</v>
      </c>
      <c r="O525" s="16">
        <v>6</v>
      </c>
      <c r="P525" s="16" t="s">
        <v>53</v>
      </c>
      <c r="Q525" s="16">
        <v>59</v>
      </c>
      <c r="R525" s="16" t="s">
        <v>54</v>
      </c>
      <c r="S525" s="16" t="s">
        <v>134</v>
      </c>
      <c r="T525" s="16" t="s">
        <v>135</v>
      </c>
      <c r="U525" s="16" t="s">
        <v>94</v>
      </c>
      <c r="V525" s="16" t="s">
        <v>58</v>
      </c>
      <c r="W525" s="16" t="s">
        <v>95</v>
      </c>
      <c r="X525" s="16" t="b">
        <v>0</v>
      </c>
      <c r="Y525" s="16" t="b">
        <v>0</v>
      </c>
      <c r="Z525" s="16" t="e">
        <v>#N/A</v>
      </c>
      <c r="AA525" s="16">
        <v>1.7228000000000001</v>
      </c>
      <c r="AB525" s="16">
        <v>0</v>
      </c>
      <c r="AC525" s="16" t="s">
        <v>424</v>
      </c>
      <c r="AD525" s="16" t="s">
        <v>517</v>
      </c>
      <c r="AE525" s="16" t="s">
        <v>552</v>
      </c>
      <c r="AF525" s="16" t="s">
        <v>435</v>
      </c>
      <c r="AG525" s="16" t="s">
        <v>9</v>
      </c>
      <c r="AH525" s="16" t="b">
        <v>0</v>
      </c>
      <c r="AI525" s="16" t="s">
        <v>60</v>
      </c>
      <c r="AJ525" s="16" t="s">
        <v>436</v>
      </c>
      <c r="AK525" s="16" t="s">
        <v>147</v>
      </c>
      <c r="AL525" s="16" t="s">
        <v>519</v>
      </c>
      <c r="AM525" s="16" t="s">
        <v>64</v>
      </c>
      <c r="AN525" s="19" t="e">
        <v>#N/A</v>
      </c>
      <c r="AO525" t="str">
        <f>RIGHT('CMO Input'!$T525,(LEN('CMO Input'!$T525)-FIND(" ",'CMO Input'!$T525,1)))</f>
        <v>6-7”</v>
      </c>
      <c r="AP525">
        <f>'CMO Input'!$O525</f>
        <v>6</v>
      </c>
      <c r="AR525" t="str">
        <f>Table2[[#This Row],[Policy / Non Policy]]</f>
        <v>Policy</v>
      </c>
      <c r="AS525" t="str">
        <f>'CMO Input'!$U525</f>
        <v>Tier 1</v>
      </c>
      <c r="AT525" t="str">
        <f>'CMO Input'!$P525</f>
        <v>CI</v>
      </c>
      <c r="AU525" t="str" cm="1">
        <f t="array" ref="AU5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5" s="8" t="str">
        <f>TEXT('CMO Input'!$D525,"MMM-YY")</f>
        <v>June</v>
      </c>
    </row>
    <row r="526" spans="1:48" x14ac:dyDescent="0.25">
      <c r="A526" s="14">
        <v>510959117</v>
      </c>
      <c r="B526" s="12" t="s">
        <v>180</v>
      </c>
      <c r="C526" s="12" t="s">
        <v>424</v>
      </c>
      <c r="D526" s="12" t="s">
        <v>124</v>
      </c>
      <c r="E526" s="13">
        <v>10</v>
      </c>
      <c r="F526" s="12" t="s">
        <v>46</v>
      </c>
      <c r="G526" s="13" t="s">
        <v>431</v>
      </c>
      <c r="H526" s="12" t="s">
        <v>312</v>
      </c>
      <c r="I526" s="12" t="s">
        <v>453</v>
      </c>
      <c r="J526" s="12" t="s">
        <v>454</v>
      </c>
      <c r="K526" s="14">
        <v>510959117</v>
      </c>
      <c r="L526" s="12" t="s">
        <v>116</v>
      </c>
      <c r="M526" s="12">
        <v>9.9</v>
      </c>
      <c r="N526" s="12" t="s">
        <v>52</v>
      </c>
      <c r="O526" s="12">
        <v>4</v>
      </c>
      <c r="P526" s="12" t="s">
        <v>53</v>
      </c>
      <c r="Q526" s="12">
        <v>2</v>
      </c>
      <c r="R526" s="12" t="s">
        <v>54</v>
      </c>
      <c r="S526" s="12" t="s">
        <v>117</v>
      </c>
      <c r="T526" s="12" t="s">
        <v>118</v>
      </c>
      <c r="U526" s="12" t="s">
        <v>94</v>
      </c>
      <c r="V526" s="12" t="s">
        <v>58</v>
      </c>
      <c r="W526" s="12" t="s">
        <v>95</v>
      </c>
      <c r="X526" s="12" t="b">
        <v>0</v>
      </c>
      <c r="Y526" s="12" t="b">
        <v>0</v>
      </c>
      <c r="Z526" s="12" t="e">
        <v>#N/A</v>
      </c>
      <c r="AA526" s="12">
        <v>1.9800000000000002E-2</v>
      </c>
      <c r="AB526" s="12">
        <v>0</v>
      </c>
      <c r="AC526" s="12" t="s">
        <v>424</v>
      </c>
      <c r="AD526" s="12" t="s">
        <v>453</v>
      </c>
      <c r="AE526" s="12" t="s">
        <v>454</v>
      </c>
      <c r="AF526" s="12" t="s">
        <v>435</v>
      </c>
      <c r="AG526" s="12" t="s">
        <v>9</v>
      </c>
      <c r="AH526" s="12" t="b">
        <v>0</v>
      </c>
      <c r="AI526" s="12" t="s">
        <v>60</v>
      </c>
      <c r="AJ526" s="12" t="s">
        <v>436</v>
      </c>
      <c r="AK526" s="12" t="s">
        <v>147</v>
      </c>
      <c r="AL526" s="12" t="s">
        <v>334</v>
      </c>
      <c r="AM526" s="12" t="s">
        <v>64</v>
      </c>
      <c r="AN526" s="15" t="e">
        <v>#N/A</v>
      </c>
      <c r="AO526" t="str">
        <f>RIGHT('CMO Input'!$T526,(LEN('CMO Input'!$T526)-FIND(" ",'CMO Input'!$T526,1)))</f>
        <v>4-5”</v>
      </c>
      <c r="AP526">
        <f>'CMO Input'!$O526</f>
        <v>4</v>
      </c>
      <c r="AR526" t="str">
        <f>Table2[[#This Row],[Policy / Non Policy]]</f>
        <v>Policy</v>
      </c>
      <c r="AS526" t="str">
        <f>'CMO Input'!$U526</f>
        <v>Tier 1</v>
      </c>
      <c r="AT526" t="str">
        <f>'CMO Input'!$P526</f>
        <v>CI</v>
      </c>
      <c r="AU526" t="str" cm="1">
        <f t="array" ref="AU5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26" s="8" t="str">
        <f>TEXT('CMO Input'!$D526,"MMM-YY")</f>
        <v>June</v>
      </c>
    </row>
    <row r="527" spans="1:48" x14ac:dyDescent="0.25">
      <c r="A527" s="18">
        <v>510959117</v>
      </c>
      <c r="B527" s="16" t="s">
        <v>180</v>
      </c>
      <c r="C527" s="16" t="s">
        <v>424</v>
      </c>
      <c r="D527" s="16" t="s">
        <v>124</v>
      </c>
      <c r="E527" s="17">
        <v>10</v>
      </c>
      <c r="F527" s="16" t="s">
        <v>46</v>
      </c>
      <c r="G527" s="17" t="s">
        <v>431</v>
      </c>
      <c r="H527" s="16" t="s">
        <v>312</v>
      </c>
      <c r="I527" s="16" t="s">
        <v>453</v>
      </c>
      <c r="J527" s="16" t="s">
        <v>454</v>
      </c>
      <c r="K527" s="18">
        <v>510959117</v>
      </c>
      <c r="L527" s="16" t="s">
        <v>116</v>
      </c>
      <c r="M527" s="16">
        <v>9.9</v>
      </c>
      <c r="N527" s="16" t="s">
        <v>52</v>
      </c>
      <c r="O527" s="16">
        <v>6</v>
      </c>
      <c r="P527" s="16" t="s">
        <v>53</v>
      </c>
      <c r="Q527" s="16">
        <v>149</v>
      </c>
      <c r="R527" s="16" t="s">
        <v>54</v>
      </c>
      <c r="S527" s="16" t="s">
        <v>134</v>
      </c>
      <c r="T527" s="16" t="s">
        <v>135</v>
      </c>
      <c r="U527" s="16" t="s">
        <v>94</v>
      </c>
      <c r="V527" s="16" t="s">
        <v>58</v>
      </c>
      <c r="W527" s="16" t="s">
        <v>95</v>
      </c>
      <c r="X527" s="16" t="b">
        <v>0</v>
      </c>
      <c r="Y527" s="16" t="b">
        <v>0</v>
      </c>
      <c r="Z527" s="16" t="e">
        <v>#N/A</v>
      </c>
      <c r="AA527" s="16">
        <v>1.4751000000000001</v>
      </c>
      <c r="AB527" s="16">
        <v>0</v>
      </c>
      <c r="AC527" s="16" t="s">
        <v>424</v>
      </c>
      <c r="AD527" s="16" t="s">
        <v>453</v>
      </c>
      <c r="AE527" s="16" t="s">
        <v>454</v>
      </c>
      <c r="AF527" s="16" t="s">
        <v>435</v>
      </c>
      <c r="AG527" s="16" t="s">
        <v>9</v>
      </c>
      <c r="AH527" s="16" t="b">
        <v>0</v>
      </c>
      <c r="AI527" s="16" t="s">
        <v>60</v>
      </c>
      <c r="AJ527" s="16" t="s">
        <v>436</v>
      </c>
      <c r="AK527" s="16" t="s">
        <v>147</v>
      </c>
      <c r="AL527" s="16" t="s">
        <v>334</v>
      </c>
      <c r="AM527" s="16" t="s">
        <v>64</v>
      </c>
      <c r="AN527" s="19" t="e">
        <v>#N/A</v>
      </c>
      <c r="AO527" t="str">
        <f>RIGHT('CMO Input'!$T527,(LEN('CMO Input'!$T527)-FIND(" ",'CMO Input'!$T527,1)))</f>
        <v>6-7”</v>
      </c>
      <c r="AP527">
        <f>'CMO Input'!$O527</f>
        <v>6</v>
      </c>
      <c r="AR527" t="str">
        <f>Table2[[#This Row],[Policy / Non Policy]]</f>
        <v>Policy</v>
      </c>
      <c r="AS527" t="str">
        <f>'CMO Input'!$U527</f>
        <v>Tier 1</v>
      </c>
      <c r="AT527" t="str">
        <f>'CMO Input'!$P527</f>
        <v>CI</v>
      </c>
      <c r="AU527" t="str" cm="1">
        <f t="array" ref="AU5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7" s="8" t="str">
        <f>TEXT('CMO Input'!$D527,"MMM-YY")</f>
        <v>June</v>
      </c>
    </row>
    <row r="528" spans="1:48" x14ac:dyDescent="0.25">
      <c r="A528" s="14">
        <v>510929373</v>
      </c>
      <c r="B528" s="12" t="s">
        <v>180</v>
      </c>
      <c r="C528" s="12" t="s">
        <v>424</v>
      </c>
      <c r="D528" s="12" t="s">
        <v>124</v>
      </c>
      <c r="E528" s="13">
        <v>10</v>
      </c>
      <c r="F528" s="12" t="s">
        <v>46</v>
      </c>
      <c r="G528" s="13" t="s">
        <v>431</v>
      </c>
      <c r="H528" s="12" t="s">
        <v>312</v>
      </c>
      <c r="I528" s="12" t="s">
        <v>455</v>
      </c>
      <c r="J528" s="12" t="s">
        <v>456</v>
      </c>
      <c r="K528" s="14">
        <v>510929373</v>
      </c>
      <c r="L528" s="12" t="s">
        <v>116</v>
      </c>
      <c r="M528" s="12">
        <v>14.5</v>
      </c>
      <c r="N528" s="12" t="s">
        <v>52</v>
      </c>
      <c r="O528" s="12">
        <v>6</v>
      </c>
      <c r="P528" s="12" t="s">
        <v>53</v>
      </c>
      <c r="Q528" s="12">
        <v>20</v>
      </c>
      <c r="R528" s="12" t="s">
        <v>54</v>
      </c>
      <c r="S528" s="12" t="s">
        <v>134</v>
      </c>
      <c r="T528" s="12" t="s">
        <v>135</v>
      </c>
      <c r="U528" s="12" t="s">
        <v>94</v>
      </c>
      <c r="V528" s="12" t="s">
        <v>58</v>
      </c>
      <c r="W528" s="12" t="s">
        <v>95</v>
      </c>
      <c r="X528" s="12" t="b">
        <v>0</v>
      </c>
      <c r="Y528" s="12" t="b">
        <v>0</v>
      </c>
      <c r="Z528" s="12" t="e">
        <v>#N/A</v>
      </c>
      <c r="AA528" s="12">
        <v>0.29000000000000004</v>
      </c>
      <c r="AB528" s="12">
        <v>0</v>
      </c>
      <c r="AC528" s="12" t="s">
        <v>424</v>
      </c>
      <c r="AD528" s="12" t="s">
        <v>455</v>
      </c>
      <c r="AE528" s="12" t="s">
        <v>456</v>
      </c>
      <c r="AF528" s="12" t="s">
        <v>435</v>
      </c>
      <c r="AG528" s="12" t="s">
        <v>9</v>
      </c>
      <c r="AH528" s="12" t="b">
        <v>0</v>
      </c>
      <c r="AI528" s="12" t="s">
        <v>60</v>
      </c>
      <c r="AJ528" s="12" t="s">
        <v>436</v>
      </c>
      <c r="AK528" s="12" t="s">
        <v>147</v>
      </c>
      <c r="AL528" s="12" t="s">
        <v>457</v>
      </c>
      <c r="AM528" s="12" t="s">
        <v>64</v>
      </c>
      <c r="AN528" s="15" t="e">
        <v>#N/A</v>
      </c>
      <c r="AO528" t="str">
        <f>RIGHT('CMO Input'!$T528,(LEN('CMO Input'!$T528)-FIND(" ",'CMO Input'!$T528,1)))</f>
        <v>6-7”</v>
      </c>
      <c r="AP528">
        <f>'CMO Input'!$O528</f>
        <v>6</v>
      </c>
      <c r="AR528" t="str">
        <f>Table2[[#This Row],[Policy / Non Policy]]</f>
        <v>Policy</v>
      </c>
      <c r="AS528" t="str">
        <f>'CMO Input'!$U528</f>
        <v>Tier 1</v>
      </c>
      <c r="AT528" t="str">
        <f>'CMO Input'!$P528</f>
        <v>CI</v>
      </c>
      <c r="AU528" t="str" cm="1">
        <f t="array" ref="AU5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8" s="8" t="str">
        <f>TEXT('CMO Input'!$D528,"MMM-YY")</f>
        <v>June</v>
      </c>
    </row>
    <row r="529" spans="1:48" x14ac:dyDescent="0.25">
      <c r="A529" s="18">
        <v>220001472368</v>
      </c>
      <c r="B529" s="16" t="s">
        <v>180</v>
      </c>
      <c r="C529" s="16" t="s">
        <v>424</v>
      </c>
      <c r="D529" s="16" t="s">
        <v>124</v>
      </c>
      <c r="E529" s="17">
        <v>10</v>
      </c>
      <c r="F529" s="16" t="s">
        <v>46</v>
      </c>
      <c r="G529" s="17" t="s">
        <v>431</v>
      </c>
      <c r="H529" s="16" t="s">
        <v>312</v>
      </c>
      <c r="I529" s="16" t="s">
        <v>455</v>
      </c>
      <c r="J529" s="16" t="s">
        <v>456</v>
      </c>
      <c r="K529" s="18">
        <v>220001472368</v>
      </c>
      <c r="L529" s="16" t="s">
        <v>116</v>
      </c>
      <c r="M529" s="16">
        <v>0</v>
      </c>
      <c r="N529" s="16" t="s">
        <v>52</v>
      </c>
      <c r="O529" s="16">
        <v>6</v>
      </c>
      <c r="P529" s="16" t="s">
        <v>53</v>
      </c>
      <c r="Q529" s="16">
        <v>114</v>
      </c>
      <c r="R529" s="16" t="s">
        <v>54</v>
      </c>
      <c r="S529" s="16" t="s">
        <v>134</v>
      </c>
      <c r="T529" s="16" t="s">
        <v>135</v>
      </c>
      <c r="U529" s="16" t="s">
        <v>94</v>
      </c>
      <c r="V529" s="16" t="s">
        <v>58</v>
      </c>
      <c r="W529" s="16" t="s">
        <v>95</v>
      </c>
      <c r="X529" s="16" t="b">
        <v>0</v>
      </c>
      <c r="Y529" s="16" t="b">
        <v>0</v>
      </c>
      <c r="Z529" s="16" t="e">
        <v>#N/A</v>
      </c>
      <c r="AA529" s="16">
        <v>0</v>
      </c>
      <c r="AB529" s="16">
        <v>0</v>
      </c>
      <c r="AC529" s="16" t="s">
        <v>424</v>
      </c>
      <c r="AD529" s="16" t="s">
        <v>455</v>
      </c>
      <c r="AE529" s="16" t="s">
        <v>456</v>
      </c>
      <c r="AF529" s="16" t="s">
        <v>435</v>
      </c>
      <c r="AG529" s="16" t="s">
        <v>9</v>
      </c>
      <c r="AH529" s="16" t="b">
        <v>0</v>
      </c>
      <c r="AI529" s="16" t="s">
        <v>60</v>
      </c>
      <c r="AJ529" s="16" t="s">
        <v>436</v>
      </c>
      <c r="AK529" s="16" t="s">
        <v>147</v>
      </c>
      <c r="AL529" s="16" t="s">
        <v>457</v>
      </c>
      <c r="AM529" s="16" t="s">
        <v>64</v>
      </c>
      <c r="AN529" s="19" t="e">
        <v>#N/A</v>
      </c>
      <c r="AO529" t="str">
        <f>RIGHT('CMO Input'!$T529,(LEN('CMO Input'!$T529)-FIND(" ",'CMO Input'!$T529,1)))</f>
        <v>6-7”</v>
      </c>
      <c r="AP529">
        <f>'CMO Input'!$O529</f>
        <v>6</v>
      </c>
      <c r="AR529" t="str">
        <f>Table2[[#This Row],[Policy / Non Policy]]</f>
        <v>Policy</v>
      </c>
      <c r="AS529" t="str">
        <f>'CMO Input'!$U529</f>
        <v>Tier 1</v>
      </c>
      <c r="AT529" t="str">
        <f>'CMO Input'!$P529</f>
        <v>CI</v>
      </c>
      <c r="AU529" t="str" cm="1">
        <f t="array" ref="AU5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29" s="8" t="str">
        <f>TEXT('CMO Input'!$D529,"MMM-YY")</f>
        <v>June</v>
      </c>
    </row>
    <row r="530" spans="1:48" x14ac:dyDescent="0.25">
      <c r="A530" s="14">
        <v>220001742338</v>
      </c>
      <c r="B530" s="12" t="s">
        <v>180</v>
      </c>
      <c r="C530" s="12" t="s">
        <v>424</v>
      </c>
      <c r="D530" s="12" t="s">
        <v>124</v>
      </c>
      <c r="E530" s="13">
        <v>10</v>
      </c>
      <c r="F530" s="12" t="s">
        <v>46</v>
      </c>
      <c r="G530" s="13" t="s">
        <v>431</v>
      </c>
      <c r="H530" s="12" t="s">
        <v>312</v>
      </c>
      <c r="I530" s="12" t="s">
        <v>455</v>
      </c>
      <c r="J530" s="12" t="s">
        <v>456</v>
      </c>
      <c r="K530" s="14">
        <v>220001742338</v>
      </c>
      <c r="L530" s="12" t="s">
        <v>116</v>
      </c>
      <c r="M530" s="12">
        <v>0</v>
      </c>
      <c r="N530" s="12" t="s">
        <v>52</v>
      </c>
      <c r="O530" s="12">
        <v>6</v>
      </c>
      <c r="P530" s="12" t="s">
        <v>53</v>
      </c>
      <c r="Q530" s="12">
        <v>276</v>
      </c>
      <c r="R530" s="12" t="s">
        <v>54</v>
      </c>
      <c r="S530" s="12" t="s">
        <v>134</v>
      </c>
      <c r="T530" s="12" t="s">
        <v>135</v>
      </c>
      <c r="U530" s="12" t="s">
        <v>94</v>
      </c>
      <c r="V530" s="12" t="s">
        <v>58</v>
      </c>
      <c r="W530" s="12" t="s">
        <v>95</v>
      </c>
      <c r="X530" s="12" t="b">
        <v>0</v>
      </c>
      <c r="Y530" s="12" t="b">
        <v>0</v>
      </c>
      <c r="Z530" s="12" t="e">
        <v>#N/A</v>
      </c>
      <c r="AA530" s="12">
        <v>0</v>
      </c>
      <c r="AB530" s="12">
        <v>0</v>
      </c>
      <c r="AC530" s="12" t="s">
        <v>424</v>
      </c>
      <c r="AD530" s="12" t="s">
        <v>455</v>
      </c>
      <c r="AE530" s="12" t="s">
        <v>456</v>
      </c>
      <c r="AF530" s="12" t="s">
        <v>435</v>
      </c>
      <c r="AG530" s="12" t="s">
        <v>9</v>
      </c>
      <c r="AH530" s="12" t="b">
        <v>0</v>
      </c>
      <c r="AI530" s="12" t="s">
        <v>60</v>
      </c>
      <c r="AJ530" s="12" t="s">
        <v>436</v>
      </c>
      <c r="AK530" s="12" t="s">
        <v>147</v>
      </c>
      <c r="AL530" s="12" t="s">
        <v>457</v>
      </c>
      <c r="AM530" s="12" t="s">
        <v>64</v>
      </c>
      <c r="AN530" s="15" t="e">
        <v>#N/A</v>
      </c>
      <c r="AO530" t="str">
        <f>RIGHT('CMO Input'!$T530,(LEN('CMO Input'!$T530)-FIND(" ",'CMO Input'!$T530,1)))</f>
        <v>6-7”</v>
      </c>
      <c r="AP530">
        <f>'CMO Input'!$O530</f>
        <v>6</v>
      </c>
      <c r="AR530" t="str">
        <f>Table2[[#This Row],[Policy / Non Policy]]</f>
        <v>Policy</v>
      </c>
      <c r="AS530" t="str">
        <f>'CMO Input'!$U530</f>
        <v>Tier 1</v>
      </c>
      <c r="AT530" t="str">
        <f>'CMO Input'!$P530</f>
        <v>CI</v>
      </c>
      <c r="AU530" t="str" cm="1">
        <f t="array" ref="AU5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30" s="8" t="str">
        <f>TEXT('CMO Input'!$D530,"MMM-YY")</f>
        <v>June</v>
      </c>
    </row>
    <row r="531" spans="1:48" x14ac:dyDescent="0.25">
      <c r="A531" s="18">
        <v>510941808</v>
      </c>
      <c r="B531" s="16" t="s">
        <v>180</v>
      </c>
      <c r="C531" s="16" t="s">
        <v>424</v>
      </c>
      <c r="D531" s="16" t="s">
        <v>124</v>
      </c>
      <c r="E531" s="17">
        <v>10</v>
      </c>
      <c r="F531" s="16" t="s">
        <v>46</v>
      </c>
      <c r="G531" s="17" t="s">
        <v>431</v>
      </c>
      <c r="H531" s="16" t="s">
        <v>438</v>
      </c>
      <c r="I531" s="16" t="s">
        <v>433</v>
      </c>
      <c r="J531" s="16" t="s">
        <v>434</v>
      </c>
      <c r="K531" s="18">
        <v>510941808</v>
      </c>
      <c r="L531" s="16" t="s">
        <v>116</v>
      </c>
      <c r="M531" s="16">
        <v>17.899999999999999</v>
      </c>
      <c r="N531" s="16" t="s">
        <v>52</v>
      </c>
      <c r="O531" s="16">
        <v>8</v>
      </c>
      <c r="P531" s="16" t="s">
        <v>53</v>
      </c>
      <c r="Q531" s="16">
        <v>60</v>
      </c>
      <c r="R531" s="16" t="s">
        <v>54</v>
      </c>
      <c r="S531" s="16" t="s">
        <v>92</v>
      </c>
      <c r="T531" s="16" t="s">
        <v>93</v>
      </c>
      <c r="U531" s="16" t="s">
        <v>94</v>
      </c>
      <c r="V531" s="16" t="s">
        <v>58</v>
      </c>
      <c r="W531" s="16" t="s">
        <v>95</v>
      </c>
      <c r="X531" s="16" t="b">
        <v>0</v>
      </c>
      <c r="Y531" s="16" t="b">
        <v>0</v>
      </c>
      <c r="Z531" s="16" t="e">
        <v>#N/A</v>
      </c>
      <c r="AA531" s="16">
        <v>1.0739999999999998</v>
      </c>
      <c r="AB531" s="16">
        <v>0</v>
      </c>
      <c r="AC531" s="16" t="s">
        <v>424</v>
      </c>
      <c r="AD531" s="16" t="s">
        <v>433</v>
      </c>
      <c r="AE531" s="16" t="s">
        <v>434</v>
      </c>
      <c r="AF531" s="16" t="s">
        <v>435</v>
      </c>
      <c r="AG531" s="16" t="s">
        <v>9</v>
      </c>
      <c r="AH531" s="16" t="b">
        <v>0</v>
      </c>
      <c r="AI531" s="16" t="s">
        <v>60</v>
      </c>
      <c r="AJ531" s="16" t="s">
        <v>436</v>
      </c>
      <c r="AK531" s="16" t="s">
        <v>147</v>
      </c>
      <c r="AL531" s="16" t="s">
        <v>437</v>
      </c>
      <c r="AM531" s="16" t="s">
        <v>64</v>
      </c>
      <c r="AN531" s="19" t="e">
        <v>#N/A</v>
      </c>
      <c r="AO531" t="str">
        <f>RIGHT('CMO Input'!$T531,(LEN('CMO Input'!$T531)-FIND(" ",'CMO Input'!$T531,1)))</f>
        <v>8”</v>
      </c>
      <c r="AP531">
        <f>'CMO Input'!$O531</f>
        <v>8</v>
      </c>
      <c r="AR531" t="str">
        <f>Table2[[#This Row],[Policy / Non Policy]]</f>
        <v>Policy</v>
      </c>
      <c r="AS531" t="str">
        <f>'CMO Input'!$U531</f>
        <v>Tier 1</v>
      </c>
      <c r="AT531" t="str">
        <f>'CMO Input'!$P531</f>
        <v>CI</v>
      </c>
      <c r="AU531" t="str" cm="1">
        <f t="array" ref="AU5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31" s="8" t="str">
        <f>TEXT('CMO Input'!$D531,"MMM-YY")</f>
        <v>June</v>
      </c>
    </row>
    <row r="532" spans="1:48" x14ac:dyDescent="0.25">
      <c r="A532" s="14">
        <v>510904827</v>
      </c>
      <c r="B532" s="12" t="s">
        <v>180</v>
      </c>
      <c r="C532" s="12" t="s">
        <v>424</v>
      </c>
      <c r="D532" s="12" t="s">
        <v>124</v>
      </c>
      <c r="E532" s="13">
        <v>10</v>
      </c>
      <c r="F532" s="12" t="s">
        <v>46</v>
      </c>
      <c r="G532" s="13" t="s">
        <v>442</v>
      </c>
      <c r="H532" s="12" t="s">
        <v>464</v>
      </c>
      <c r="I532" s="12" t="s">
        <v>465</v>
      </c>
      <c r="J532" s="12" t="s">
        <v>553</v>
      </c>
      <c r="K532" s="14">
        <v>510904827</v>
      </c>
      <c r="L532" s="12" t="s">
        <v>116</v>
      </c>
      <c r="M532" s="12">
        <v>42.8</v>
      </c>
      <c r="N532" s="12" t="s">
        <v>52</v>
      </c>
      <c r="O532" s="12">
        <v>7</v>
      </c>
      <c r="P532" s="12" t="s">
        <v>53</v>
      </c>
      <c r="Q532" s="12">
        <v>12</v>
      </c>
      <c r="R532" s="12" t="s">
        <v>54</v>
      </c>
      <c r="S532" s="12" t="s">
        <v>467</v>
      </c>
      <c r="T532" s="12" t="s">
        <v>135</v>
      </c>
      <c r="U532" s="12" t="s">
        <v>94</v>
      </c>
      <c r="V532" s="12" t="s">
        <v>58</v>
      </c>
      <c r="W532" s="12" t="s">
        <v>95</v>
      </c>
      <c r="X532" s="12" t="b">
        <v>0</v>
      </c>
      <c r="Y532" s="12" t="b">
        <v>0</v>
      </c>
      <c r="Z532" s="12" t="e">
        <v>#N/A</v>
      </c>
      <c r="AA532" s="12">
        <v>0.51359999999999995</v>
      </c>
      <c r="AB532" s="12">
        <v>0</v>
      </c>
      <c r="AC532" s="12" t="s">
        <v>424</v>
      </c>
      <c r="AD532" s="12" t="s">
        <v>465</v>
      </c>
      <c r="AE532" s="12" t="s">
        <v>553</v>
      </c>
      <c r="AF532" s="12" t="s">
        <v>468</v>
      </c>
      <c r="AG532" s="12" t="s">
        <v>9</v>
      </c>
      <c r="AH532" s="12" t="b">
        <v>0</v>
      </c>
      <c r="AI532" s="12" t="s">
        <v>60</v>
      </c>
      <c r="AJ532" s="12" t="s">
        <v>103</v>
      </c>
      <c r="AK532" s="12"/>
      <c r="AL532" s="12" t="s">
        <v>469</v>
      </c>
      <c r="AM532" s="12" t="s">
        <v>64</v>
      </c>
      <c r="AN532" s="15" t="e">
        <v>#N/A</v>
      </c>
      <c r="AO532" t="str">
        <f>RIGHT('CMO Input'!$T532,(LEN('CMO Input'!$T532)-FIND(" ",'CMO Input'!$T532,1)))</f>
        <v>6-7”</v>
      </c>
      <c r="AP532">
        <f>'CMO Input'!$O532</f>
        <v>7</v>
      </c>
      <c r="AR532" t="str">
        <f>Table2[[#This Row],[Policy / Non Policy]]</f>
        <v>Policy</v>
      </c>
      <c r="AS532" t="str">
        <f>'CMO Input'!$U532</f>
        <v>Tier 1</v>
      </c>
      <c r="AT532" t="str">
        <f>'CMO Input'!$P532</f>
        <v>CI</v>
      </c>
      <c r="AU532" t="str" cm="1">
        <f t="array" ref="AU5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32" s="8" t="str">
        <f>TEXT('CMO Input'!$D532,"MMM-YY")</f>
        <v>June</v>
      </c>
    </row>
    <row r="533" spans="1:48" x14ac:dyDescent="0.25">
      <c r="A533" s="18">
        <v>621124058</v>
      </c>
      <c r="B533" s="16" t="s">
        <v>180</v>
      </c>
      <c r="C533" s="16" t="s">
        <v>424</v>
      </c>
      <c r="D533" s="16" t="s">
        <v>124</v>
      </c>
      <c r="E533" s="17">
        <v>10</v>
      </c>
      <c r="F533" s="16" t="s">
        <v>46</v>
      </c>
      <c r="G533" s="17" t="s">
        <v>442</v>
      </c>
      <c r="H533" s="16" t="s">
        <v>464</v>
      </c>
      <c r="I533" s="16" t="s">
        <v>465</v>
      </c>
      <c r="J533" s="16" t="s">
        <v>553</v>
      </c>
      <c r="K533" s="18">
        <v>621124058</v>
      </c>
      <c r="L533" s="16" t="s">
        <v>116</v>
      </c>
      <c r="M533" s="16">
        <v>65.7</v>
      </c>
      <c r="N533" s="16" t="s">
        <v>52</v>
      </c>
      <c r="O533" s="16">
        <v>4</v>
      </c>
      <c r="P533" s="16" t="s">
        <v>53</v>
      </c>
      <c r="Q533" s="16">
        <v>4.5</v>
      </c>
      <c r="R533" s="16" t="s">
        <v>54</v>
      </c>
      <c r="S533" s="16" t="s">
        <v>117</v>
      </c>
      <c r="T533" s="16" t="s">
        <v>118</v>
      </c>
      <c r="U533" s="16" t="s">
        <v>94</v>
      </c>
      <c r="V533" s="16" t="s">
        <v>58</v>
      </c>
      <c r="W533" s="16" t="s">
        <v>95</v>
      </c>
      <c r="X533" s="16" t="b">
        <v>0</v>
      </c>
      <c r="Y533" s="16" t="b">
        <v>0</v>
      </c>
      <c r="Z533" s="16" t="e">
        <v>#N/A</v>
      </c>
      <c r="AA533" s="16">
        <v>0.29565000000000002</v>
      </c>
      <c r="AB533" s="16">
        <v>0</v>
      </c>
      <c r="AC533" s="16" t="s">
        <v>424</v>
      </c>
      <c r="AD533" s="16" t="s">
        <v>465</v>
      </c>
      <c r="AE533" s="16" t="s">
        <v>553</v>
      </c>
      <c r="AF533" s="16" t="s">
        <v>468</v>
      </c>
      <c r="AG533" s="16" t="s">
        <v>9</v>
      </c>
      <c r="AH533" s="16" t="b">
        <v>0</v>
      </c>
      <c r="AI533" s="16" t="s">
        <v>60</v>
      </c>
      <c r="AJ533" s="16" t="s">
        <v>103</v>
      </c>
      <c r="AK533" s="16" t="s">
        <v>147</v>
      </c>
      <c r="AL533" s="16" t="s">
        <v>469</v>
      </c>
      <c r="AM533" s="16" t="s">
        <v>64</v>
      </c>
      <c r="AN533" s="19" t="e">
        <v>#N/A</v>
      </c>
      <c r="AO533" t="str">
        <f>RIGHT('CMO Input'!$T533,(LEN('CMO Input'!$T533)-FIND(" ",'CMO Input'!$T533,1)))</f>
        <v>4-5”</v>
      </c>
      <c r="AP533">
        <f>'CMO Input'!$O533</f>
        <v>4</v>
      </c>
      <c r="AR533" t="str">
        <f>Table2[[#This Row],[Policy / Non Policy]]</f>
        <v>Policy</v>
      </c>
      <c r="AS533" t="str">
        <f>'CMO Input'!$U533</f>
        <v>Tier 1</v>
      </c>
      <c r="AT533" t="str">
        <f>'CMO Input'!$P533</f>
        <v>CI</v>
      </c>
      <c r="AU533" t="str" cm="1">
        <f t="array" ref="AU5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33" s="8" t="str">
        <f>TEXT('CMO Input'!$D533,"MMM-YY")</f>
        <v>June</v>
      </c>
    </row>
    <row r="534" spans="1:48" x14ac:dyDescent="0.25">
      <c r="A534" s="14">
        <v>634112800</v>
      </c>
      <c r="B534" s="12" t="s">
        <v>180</v>
      </c>
      <c r="C534" s="12" t="s">
        <v>424</v>
      </c>
      <c r="D534" s="12" t="s">
        <v>124</v>
      </c>
      <c r="E534" s="13">
        <v>10</v>
      </c>
      <c r="F534" s="12" t="s">
        <v>46</v>
      </c>
      <c r="G534" s="13" t="s">
        <v>442</v>
      </c>
      <c r="H534" s="12" t="s">
        <v>464</v>
      </c>
      <c r="I534" s="12" t="s">
        <v>465</v>
      </c>
      <c r="J534" s="12" t="s">
        <v>553</v>
      </c>
      <c r="K534" s="14">
        <v>634112800</v>
      </c>
      <c r="L534" s="12" t="s">
        <v>116</v>
      </c>
      <c r="M534" s="12">
        <v>17.100000000000001</v>
      </c>
      <c r="N534" s="12" t="s">
        <v>52</v>
      </c>
      <c r="O534" s="12">
        <v>4</v>
      </c>
      <c r="P534" s="12" t="s">
        <v>53</v>
      </c>
      <c r="Q534" s="12">
        <v>58.4</v>
      </c>
      <c r="R534" s="12" t="s">
        <v>54</v>
      </c>
      <c r="S534" s="12" t="s">
        <v>117</v>
      </c>
      <c r="T534" s="12" t="s">
        <v>118</v>
      </c>
      <c r="U534" s="12" t="s">
        <v>94</v>
      </c>
      <c r="V534" s="12" t="s">
        <v>58</v>
      </c>
      <c r="W534" s="12" t="s">
        <v>95</v>
      </c>
      <c r="X534" s="12" t="b">
        <v>0</v>
      </c>
      <c r="Y534" s="12" t="b">
        <v>0</v>
      </c>
      <c r="Z534" s="12" t="e">
        <v>#N/A</v>
      </c>
      <c r="AA534" s="12">
        <v>0.99863999999999997</v>
      </c>
      <c r="AB534" s="12">
        <v>0</v>
      </c>
      <c r="AC534" s="12" t="s">
        <v>424</v>
      </c>
      <c r="AD534" s="12" t="s">
        <v>465</v>
      </c>
      <c r="AE534" s="12" t="s">
        <v>553</v>
      </c>
      <c r="AF534" s="12" t="s">
        <v>468</v>
      </c>
      <c r="AG534" s="12" t="s">
        <v>9</v>
      </c>
      <c r="AH534" s="12" t="b">
        <v>0</v>
      </c>
      <c r="AI534" s="12" t="s">
        <v>60</v>
      </c>
      <c r="AJ534" s="12" t="s">
        <v>103</v>
      </c>
      <c r="AK534" s="12" t="s">
        <v>147</v>
      </c>
      <c r="AL534" s="12" t="s">
        <v>469</v>
      </c>
      <c r="AM534" s="12" t="s">
        <v>64</v>
      </c>
      <c r="AN534" s="15" t="e">
        <v>#N/A</v>
      </c>
      <c r="AO534" t="str">
        <f>RIGHT('CMO Input'!$T534,(LEN('CMO Input'!$T534)-FIND(" ",'CMO Input'!$T534,1)))</f>
        <v>4-5”</v>
      </c>
      <c r="AP534">
        <f>'CMO Input'!$O534</f>
        <v>4</v>
      </c>
      <c r="AR534" t="str">
        <f>Table2[[#This Row],[Policy / Non Policy]]</f>
        <v>Policy</v>
      </c>
      <c r="AS534" t="str">
        <f>'CMO Input'!$U534</f>
        <v>Tier 1</v>
      </c>
      <c r="AT534" t="str">
        <f>'CMO Input'!$P534</f>
        <v>CI</v>
      </c>
      <c r="AU534" t="str" cm="1">
        <f t="array" ref="AU5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34" s="8" t="str">
        <f>TEXT('CMO Input'!$D534,"MMM-YY")</f>
        <v>June</v>
      </c>
    </row>
    <row r="535" spans="1:48" x14ac:dyDescent="0.25">
      <c r="A535" s="18">
        <v>220001728164</v>
      </c>
      <c r="B535" s="16" t="s">
        <v>180</v>
      </c>
      <c r="C535" s="16" t="s">
        <v>424</v>
      </c>
      <c r="D535" s="16" t="s">
        <v>124</v>
      </c>
      <c r="E535" s="17">
        <v>10</v>
      </c>
      <c r="F535" s="16" t="s">
        <v>46</v>
      </c>
      <c r="G535" s="17" t="s">
        <v>442</v>
      </c>
      <c r="H535" s="16" t="s">
        <v>464</v>
      </c>
      <c r="I535" s="16" t="s">
        <v>470</v>
      </c>
      <c r="J535" s="16" t="s">
        <v>471</v>
      </c>
      <c r="K535" s="18">
        <v>220001728164</v>
      </c>
      <c r="L535" s="16" t="s">
        <v>116</v>
      </c>
      <c r="M535" s="16">
        <v>0</v>
      </c>
      <c r="N535" s="16" t="s">
        <v>52</v>
      </c>
      <c r="O535" s="16">
        <v>8</v>
      </c>
      <c r="P535" s="16" t="s">
        <v>53</v>
      </c>
      <c r="Q535" s="16">
        <v>70</v>
      </c>
      <c r="R535" s="16" t="s">
        <v>54</v>
      </c>
      <c r="S535" s="16" t="s">
        <v>92</v>
      </c>
      <c r="T535" s="16" t="s">
        <v>93</v>
      </c>
      <c r="U535" s="16" t="s">
        <v>94</v>
      </c>
      <c r="V535" s="16" t="s">
        <v>58</v>
      </c>
      <c r="W535" s="16" t="s">
        <v>95</v>
      </c>
      <c r="X535" s="16" t="b">
        <v>0</v>
      </c>
      <c r="Y535" s="16" t="b">
        <v>0</v>
      </c>
      <c r="Z535" s="16" t="e">
        <v>#N/A</v>
      </c>
      <c r="AA535" s="16">
        <v>0</v>
      </c>
      <c r="AB535" s="16">
        <v>0</v>
      </c>
      <c r="AC535" s="16" t="s">
        <v>424</v>
      </c>
      <c r="AD535" s="16" t="s">
        <v>470</v>
      </c>
      <c r="AE535" s="16" t="s">
        <v>471</v>
      </c>
      <c r="AF535" s="16" t="s">
        <v>468</v>
      </c>
      <c r="AG535" s="16" t="s">
        <v>9</v>
      </c>
      <c r="AH535" s="16" t="b">
        <v>0</v>
      </c>
      <c r="AI535" s="16" t="s">
        <v>60</v>
      </c>
      <c r="AJ535" s="16" t="s">
        <v>103</v>
      </c>
      <c r="AK535" s="16" t="s">
        <v>147</v>
      </c>
      <c r="AL535" s="16" t="s">
        <v>472</v>
      </c>
      <c r="AM535" s="16" t="s">
        <v>64</v>
      </c>
      <c r="AN535" s="19" t="e">
        <v>#N/A</v>
      </c>
      <c r="AO535" t="str">
        <f>RIGHT('CMO Input'!$T535,(LEN('CMO Input'!$T535)-FIND(" ",'CMO Input'!$T535,1)))</f>
        <v>8”</v>
      </c>
      <c r="AP535">
        <f>'CMO Input'!$O535</f>
        <v>8</v>
      </c>
      <c r="AR535" t="str">
        <f>Table2[[#This Row],[Policy / Non Policy]]</f>
        <v>Policy</v>
      </c>
      <c r="AS535" t="str">
        <f>'CMO Input'!$U535</f>
        <v>Tier 1</v>
      </c>
      <c r="AT535" t="str">
        <f>'CMO Input'!$P535</f>
        <v>CI</v>
      </c>
      <c r="AU535" t="str" cm="1">
        <f t="array" ref="AU5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35" s="8" t="str">
        <f>TEXT('CMO Input'!$D535,"MMM-YY")</f>
        <v>June</v>
      </c>
    </row>
    <row r="536" spans="1:48" x14ac:dyDescent="0.25">
      <c r="A536" s="14">
        <v>510925235</v>
      </c>
      <c r="B536" s="12" t="s">
        <v>180</v>
      </c>
      <c r="C536" s="12" t="s">
        <v>424</v>
      </c>
      <c r="D536" s="12" t="s">
        <v>124</v>
      </c>
      <c r="E536" s="13">
        <v>10</v>
      </c>
      <c r="F536" s="12" t="s">
        <v>46</v>
      </c>
      <c r="G536" s="13" t="s">
        <v>425</v>
      </c>
      <c r="H536" s="12" t="s">
        <v>476</v>
      </c>
      <c r="I536" s="12" t="s">
        <v>498</v>
      </c>
      <c r="J536" s="12" t="s">
        <v>522</v>
      </c>
      <c r="K536" s="14">
        <v>510925235</v>
      </c>
      <c r="L536" s="12" t="s">
        <v>131</v>
      </c>
      <c r="M536" s="12">
        <v>0</v>
      </c>
      <c r="N536" s="12" t="s">
        <v>132</v>
      </c>
      <c r="O536" s="12">
        <v>4</v>
      </c>
      <c r="P536" s="12" t="s">
        <v>133</v>
      </c>
      <c r="Q536" s="12">
        <v>102</v>
      </c>
      <c r="R536" s="12" t="s">
        <v>54</v>
      </c>
      <c r="S536" s="12" t="s">
        <v>117</v>
      </c>
      <c r="T536" s="12" t="s">
        <v>118</v>
      </c>
      <c r="U536" s="12" t="s">
        <v>94</v>
      </c>
      <c r="V536" s="12" t="s">
        <v>136</v>
      </c>
      <c r="W536" s="12" t="s">
        <v>137</v>
      </c>
      <c r="X536" s="12" t="b">
        <v>0</v>
      </c>
      <c r="Y536" s="12" t="b">
        <v>0</v>
      </c>
      <c r="Z536" s="12" t="s">
        <v>424</v>
      </c>
      <c r="AA536" s="12">
        <v>0</v>
      </c>
      <c r="AB536" s="12">
        <v>0</v>
      </c>
      <c r="AC536" s="12" t="s">
        <v>424</v>
      </c>
      <c r="AD536" s="12" t="s">
        <v>498</v>
      </c>
      <c r="AE536" s="12" t="s">
        <v>522</v>
      </c>
      <c r="AF536" s="12" t="s">
        <v>500</v>
      </c>
      <c r="AG536" s="12" t="s">
        <v>9</v>
      </c>
      <c r="AH536" s="12" t="b">
        <v>0</v>
      </c>
      <c r="AI536" s="12" t="s">
        <v>60</v>
      </c>
      <c r="AJ536" s="12" t="s">
        <v>10</v>
      </c>
      <c r="AK536" s="12" t="s">
        <v>90</v>
      </c>
      <c r="AL536" s="12" t="s">
        <v>501</v>
      </c>
      <c r="AM536" s="12" t="s">
        <v>64</v>
      </c>
      <c r="AN536" s="15" t="e">
        <v>#N/A</v>
      </c>
      <c r="AO536" t="str">
        <f>RIGHT('CMO Input'!$T536,(LEN('CMO Input'!$T536)-FIND(" ",'CMO Input'!$T536,1)))</f>
        <v>4-5”</v>
      </c>
      <c r="AP536">
        <f>'CMO Input'!$O536</f>
        <v>4</v>
      </c>
      <c r="AR536" t="str">
        <f>Table2[[#This Row],[Policy / Non Policy]]</f>
        <v>Non Policy</v>
      </c>
      <c r="AS536" t="str">
        <f>'CMO Input'!$U536</f>
        <v>Tier 1</v>
      </c>
      <c r="AT536" t="str">
        <f>'CMO Input'!$P536</f>
        <v>ST</v>
      </c>
      <c r="AU536" t="str" cm="1">
        <f t="array" ref="AU5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536" s="8" t="str">
        <f>TEXT('CMO Input'!$D536,"MMM-YY")</f>
        <v>June</v>
      </c>
    </row>
    <row r="537" spans="1:48" x14ac:dyDescent="0.25">
      <c r="A537" s="18">
        <v>510895508</v>
      </c>
      <c r="B537" s="16" t="s">
        <v>180</v>
      </c>
      <c r="C537" s="16" t="s">
        <v>424</v>
      </c>
      <c r="D537" s="16" t="s">
        <v>124</v>
      </c>
      <c r="E537" s="17">
        <v>10</v>
      </c>
      <c r="F537" s="16" t="s">
        <v>46</v>
      </c>
      <c r="G537" s="17" t="s">
        <v>425</v>
      </c>
      <c r="H537" s="16" t="s">
        <v>476</v>
      </c>
      <c r="I537" s="16" t="s">
        <v>477</v>
      </c>
      <c r="J537" s="16" t="s">
        <v>546</v>
      </c>
      <c r="K537" s="18">
        <v>510895508</v>
      </c>
      <c r="L537" s="16" t="s">
        <v>116</v>
      </c>
      <c r="M537" s="16">
        <v>0.3</v>
      </c>
      <c r="N537" s="16" t="s">
        <v>52</v>
      </c>
      <c r="O537" s="16">
        <v>200</v>
      </c>
      <c r="P537" s="16" t="s">
        <v>91</v>
      </c>
      <c r="Q537" s="16">
        <v>50</v>
      </c>
      <c r="R537" s="16" t="s">
        <v>220</v>
      </c>
      <c r="S537" s="16" t="s">
        <v>374</v>
      </c>
      <c r="T537" s="16" t="s">
        <v>135</v>
      </c>
      <c r="U537" s="16" t="s">
        <v>94</v>
      </c>
      <c r="V537" s="16" t="s">
        <v>58</v>
      </c>
      <c r="W537" s="16" t="s">
        <v>95</v>
      </c>
      <c r="X537" s="16" t="b">
        <v>0</v>
      </c>
      <c r="Y537" s="16" t="b">
        <v>0</v>
      </c>
      <c r="Z537" s="16" t="e">
        <v>#N/A</v>
      </c>
      <c r="AA537" s="16">
        <v>1.4999999999999999E-2</v>
      </c>
      <c r="AB537" s="16">
        <v>0</v>
      </c>
      <c r="AC537" s="16" t="s">
        <v>424</v>
      </c>
      <c r="AD537" s="16" t="s">
        <v>477</v>
      </c>
      <c r="AE537" s="16" t="s">
        <v>546</v>
      </c>
      <c r="AF537" s="16" t="s">
        <v>479</v>
      </c>
      <c r="AG537" s="16" t="s">
        <v>9</v>
      </c>
      <c r="AH537" s="16" t="b">
        <v>0</v>
      </c>
      <c r="AI537" s="16" t="s">
        <v>60</v>
      </c>
      <c r="AJ537" s="16" t="s">
        <v>10</v>
      </c>
      <c r="AK537" s="16" t="s">
        <v>147</v>
      </c>
      <c r="AL537" s="16" t="s">
        <v>480</v>
      </c>
      <c r="AM537" s="16" t="s">
        <v>64</v>
      </c>
      <c r="AN537" s="19" t="e">
        <v>#N/A</v>
      </c>
      <c r="AO537" t="str">
        <f>RIGHT('CMO Input'!$T537,(LEN('CMO Input'!$T537)-FIND(" ",'CMO Input'!$T537,1)))</f>
        <v>6-7”</v>
      </c>
      <c r="AP537">
        <f>'CMO Input'!$O537</f>
        <v>200</v>
      </c>
      <c r="AR537" t="str">
        <f>Table2[[#This Row],[Policy / Non Policy]]</f>
        <v>Policy</v>
      </c>
      <c r="AS537" t="str">
        <f>'CMO Input'!$U537</f>
        <v>Tier 1</v>
      </c>
      <c r="AT537" t="str">
        <f>'CMO Input'!$P537</f>
        <v>DI</v>
      </c>
      <c r="AU537" t="str" cm="1">
        <f t="array" ref="AU5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37" s="8" t="str">
        <f>TEXT('CMO Input'!$D537,"MMM-YY")</f>
        <v>June</v>
      </c>
    </row>
    <row r="538" spans="1:48" x14ac:dyDescent="0.25">
      <c r="A538" s="14">
        <v>510895509</v>
      </c>
      <c r="B538" s="12" t="s">
        <v>180</v>
      </c>
      <c r="C538" s="12" t="s">
        <v>424</v>
      </c>
      <c r="D538" s="12" t="s">
        <v>124</v>
      </c>
      <c r="E538" s="13">
        <v>10</v>
      </c>
      <c r="F538" s="12" t="s">
        <v>46</v>
      </c>
      <c r="G538" s="13" t="s">
        <v>425</v>
      </c>
      <c r="H538" s="12" t="s">
        <v>476</v>
      </c>
      <c r="I538" s="12" t="s">
        <v>477</v>
      </c>
      <c r="J538" s="12" t="s">
        <v>546</v>
      </c>
      <c r="K538" s="14">
        <v>510895509</v>
      </c>
      <c r="L538" s="12" t="s">
        <v>116</v>
      </c>
      <c r="M538" s="12">
        <v>0.3</v>
      </c>
      <c r="N538" s="12" t="s">
        <v>52</v>
      </c>
      <c r="O538" s="12">
        <v>200</v>
      </c>
      <c r="P538" s="12" t="s">
        <v>91</v>
      </c>
      <c r="Q538" s="12">
        <v>70</v>
      </c>
      <c r="R538" s="12" t="s">
        <v>220</v>
      </c>
      <c r="S538" s="12" t="s">
        <v>374</v>
      </c>
      <c r="T538" s="12" t="s">
        <v>135</v>
      </c>
      <c r="U538" s="12" t="s">
        <v>94</v>
      </c>
      <c r="V538" s="12" t="s">
        <v>58</v>
      </c>
      <c r="W538" s="12" t="s">
        <v>95</v>
      </c>
      <c r="X538" s="12" t="b">
        <v>0</v>
      </c>
      <c r="Y538" s="12" t="b">
        <v>0</v>
      </c>
      <c r="Z538" s="12" t="e">
        <v>#N/A</v>
      </c>
      <c r="AA538" s="12">
        <v>2.0999999999999998E-2</v>
      </c>
      <c r="AB538" s="12">
        <v>0</v>
      </c>
      <c r="AC538" s="12" t="s">
        <v>424</v>
      </c>
      <c r="AD538" s="12" t="s">
        <v>477</v>
      </c>
      <c r="AE538" s="12" t="s">
        <v>546</v>
      </c>
      <c r="AF538" s="12" t="s">
        <v>479</v>
      </c>
      <c r="AG538" s="12" t="s">
        <v>9</v>
      </c>
      <c r="AH538" s="12" t="b">
        <v>0</v>
      </c>
      <c r="AI538" s="12" t="s">
        <v>60</v>
      </c>
      <c r="AJ538" s="12" t="s">
        <v>10</v>
      </c>
      <c r="AK538" s="12" t="s">
        <v>147</v>
      </c>
      <c r="AL538" s="12" t="s">
        <v>480</v>
      </c>
      <c r="AM538" s="12" t="s">
        <v>64</v>
      </c>
      <c r="AN538" s="15" t="e">
        <v>#N/A</v>
      </c>
      <c r="AO538" t="str">
        <f>RIGHT('CMO Input'!$T538,(LEN('CMO Input'!$T538)-FIND(" ",'CMO Input'!$T538,1)))</f>
        <v>6-7”</v>
      </c>
      <c r="AP538">
        <f>'CMO Input'!$O538</f>
        <v>200</v>
      </c>
      <c r="AR538" t="str">
        <f>Table2[[#This Row],[Policy / Non Policy]]</f>
        <v>Policy</v>
      </c>
      <c r="AS538" t="str">
        <f>'CMO Input'!$U538</f>
        <v>Tier 1</v>
      </c>
      <c r="AT538" t="str">
        <f>'CMO Input'!$P538</f>
        <v>DI</v>
      </c>
      <c r="AU538" t="str" cm="1">
        <f t="array" ref="AU5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38" s="8" t="str">
        <f>TEXT('CMO Input'!$D538,"MMM-YY")</f>
        <v>June</v>
      </c>
    </row>
    <row r="539" spans="1:48" x14ac:dyDescent="0.25">
      <c r="A539" s="18">
        <v>510970457</v>
      </c>
      <c r="B539" s="16" t="s">
        <v>180</v>
      </c>
      <c r="C539" s="16" t="s">
        <v>424</v>
      </c>
      <c r="D539" s="16" t="s">
        <v>124</v>
      </c>
      <c r="E539" s="17">
        <v>10</v>
      </c>
      <c r="F539" s="16" t="s">
        <v>46</v>
      </c>
      <c r="G539" s="17" t="s">
        <v>425</v>
      </c>
      <c r="H539" s="16" t="s">
        <v>426</v>
      </c>
      <c r="I539" s="16" t="s">
        <v>554</v>
      </c>
      <c r="J539" s="16" t="s">
        <v>555</v>
      </c>
      <c r="K539" s="18">
        <v>510970457</v>
      </c>
      <c r="L539" s="16" t="s">
        <v>116</v>
      </c>
      <c r="M539" s="16">
        <v>1.2</v>
      </c>
      <c r="N539" s="16" t="s">
        <v>52</v>
      </c>
      <c r="O539" s="16">
        <v>100</v>
      </c>
      <c r="P539" s="16" t="s">
        <v>91</v>
      </c>
      <c r="Q539" s="16">
        <v>4</v>
      </c>
      <c r="R539" s="16" t="s">
        <v>220</v>
      </c>
      <c r="S539" s="16" t="s">
        <v>221</v>
      </c>
      <c r="T539" s="16" t="s">
        <v>118</v>
      </c>
      <c r="U539" s="16" t="s">
        <v>94</v>
      </c>
      <c r="V539" s="16" t="s">
        <v>58</v>
      </c>
      <c r="W539" s="16" t="s">
        <v>95</v>
      </c>
      <c r="X539" s="16" t="b">
        <v>0</v>
      </c>
      <c r="Y539" s="16" t="b">
        <v>0</v>
      </c>
      <c r="Z539" s="16" t="e">
        <v>#N/A</v>
      </c>
      <c r="AA539" s="16">
        <v>4.7999999999999996E-3</v>
      </c>
      <c r="AB539" s="16">
        <v>0</v>
      </c>
      <c r="AC539" s="16" t="s">
        <v>424</v>
      </c>
      <c r="AD539" s="16" t="s">
        <v>554</v>
      </c>
      <c r="AE539" s="16" t="s">
        <v>555</v>
      </c>
      <c r="AF539" s="16" t="s">
        <v>479</v>
      </c>
      <c r="AG539" s="16" t="s">
        <v>9</v>
      </c>
      <c r="AH539" s="16" t="b">
        <v>0</v>
      </c>
      <c r="AI539" s="16" t="s">
        <v>60</v>
      </c>
      <c r="AJ539" s="16" t="s">
        <v>10</v>
      </c>
      <c r="AK539" s="16" t="s">
        <v>147</v>
      </c>
      <c r="AL539" s="16" t="s">
        <v>556</v>
      </c>
      <c r="AM539" s="16" t="s">
        <v>64</v>
      </c>
      <c r="AN539" s="19" t="e">
        <v>#N/A</v>
      </c>
      <c r="AO539" t="str">
        <f>RIGHT('CMO Input'!$T539,(LEN('CMO Input'!$T539)-FIND(" ",'CMO Input'!$T539,1)))</f>
        <v>4-5”</v>
      </c>
      <c r="AP539">
        <f>'CMO Input'!$O539</f>
        <v>100</v>
      </c>
      <c r="AR539" t="str">
        <f>Table2[[#This Row],[Policy / Non Policy]]</f>
        <v>Policy</v>
      </c>
      <c r="AS539" t="str">
        <f>'CMO Input'!$U539</f>
        <v>Tier 1</v>
      </c>
      <c r="AT539" t="str">
        <f>'CMO Input'!$P539</f>
        <v>DI</v>
      </c>
      <c r="AU539" t="str" cm="1">
        <f t="array" ref="AU5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39" s="8" t="str">
        <f>TEXT('CMO Input'!$D539,"MMM-YY")</f>
        <v>June</v>
      </c>
    </row>
    <row r="540" spans="1:48" x14ac:dyDescent="0.25">
      <c r="A540" s="14">
        <v>510970457</v>
      </c>
      <c r="B540" s="12" t="s">
        <v>180</v>
      </c>
      <c r="C540" s="12" t="s">
        <v>424</v>
      </c>
      <c r="D540" s="12" t="s">
        <v>124</v>
      </c>
      <c r="E540" s="13">
        <v>10</v>
      </c>
      <c r="F540" s="12" t="s">
        <v>46</v>
      </c>
      <c r="G540" s="13" t="s">
        <v>425</v>
      </c>
      <c r="H540" s="12" t="s">
        <v>426</v>
      </c>
      <c r="I540" s="12" t="s">
        <v>554</v>
      </c>
      <c r="J540" s="12" t="s">
        <v>555</v>
      </c>
      <c r="K540" s="14">
        <v>510970457</v>
      </c>
      <c r="L540" s="12" t="s">
        <v>116</v>
      </c>
      <c r="M540" s="12">
        <v>1.2</v>
      </c>
      <c r="N540" s="12" t="s">
        <v>52</v>
      </c>
      <c r="O540" s="12">
        <v>200</v>
      </c>
      <c r="P540" s="12" t="s">
        <v>91</v>
      </c>
      <c r="Q540" s="12">
        <v>120</v>
      </c>
      <c r="R540" s="12" t="s">
        <v>220</v>
      </c>
      <c r="S540" s="12" t="s">
        <v>374</v>
      </c>
      <c r="T540" s="12" t="s">
        <v>135</v>
      </c>
      <c r="U540" s="12" t="s">
        <v>94</v>
      </c>
      <c r="V540" s="12" t="s">
        <v>58</v>
      </c>
      <c r="W540" s="12" t="s">
        <v>95</v>
      </c>
      <c r="X540" s="12" t="b">
        <v>0</v>
      </c>
      <c r="Y540" s="12" t="b">
        <v>0</v>
      </c>
      <c r="Z540" s="12" t="e">
        <v>#N/A</v>
      </c>
      <c r="AA540" s="12">
        <v>0.14399999999999999</v>
      </c>
      <c r="AB540" s="12">
        <v>0</v>
      </c>
      <c r="AC540" s="12" t="s">
        <v>424</v>
      </c>
      <c r="AD540" s="12" t="s">
        <v>554</v>
      </c>
      <c r="AE540" s="12" t="s">
        <v>555</v>
      </c>
      <c r="AF540" s="12" t="s">
        <v>479</v>
      </c>
      <c r="AG540" s="12" t="s">
        <v>9</v>
      </c>
      <c r="AH540" s="12" t="b">
        <v>0</v>
      </c>
      <c r="AI540" s="12" t="s">
        <v>60</v>
      </c>
      <c r="AJ540" s="12" t="s">
        <v>10</v>
      </c>
      <c r="AK540" s="12" t="s">
        <v>147</v>
      </c>
      <c r="AL540" s="12" t="s">
        <v>556</v>
      </c>
      <c r="AM540" s="12" t="s">
        <v>64</v>
      </c>
      <c r="AN540" s="15" t="e">
        <v>#N/A</v>
      </c>
      <c r="AO540" t="str">
        <f>RIGHT('CMO Input'!$T540,(LEN('CMO Input'!$T540)-FIND(" ",'CMO Input'!$T540,1)))</f>
        <v>6-7”</v>
      </c>
      <c r="AP540">
        <f>'CMO Input'!$O540</f>
        <v>200</v>
      </c>
      <c r="AR540" t="str">
        <f>Table2[[#This Row],[Policy / Non Policy]]</f>
        <v>Policy</v>
      </c>
      <c r="AS540" t="str">
        <f>'CMO Input'!$U540</f>
        <v>Tier 1</v>
      </c>
      <c r="AT540" t="str">
        <f>'CMO Input'!$P540</f>
        <v>DI</v>
      </c>
      <c r="AU540" t="str" cm="1">
        <f t="array" ref="AU5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40" s="8" t="str">
        <f>TEXT('CMO Input'!$D540,"MMM-YY")</f>
        <v>June</v>
      </c>
    </row>
    <row r="541" spans="1:48" x14ac:dyDescent="0.25">
      <c r="A541" s="18">
        <v>510970456</v>
      </c>
      <c r="B541" s="16" t="s">
        <v>180</v>
      </c>
      <c r="C541" s="16" t="s">
        <v>424</v>
      </c>
      <c r="D541" s="16" t="s">
        <v>124</v>
      </c>
      <c r="E541" s="17">
        <v>10</v>
      </c>
      <c r="F541" s="16" t="s">
        <v>46</v>
      </c>
      <c r="G541" s="17" t="s">
        <v>425</v>
      </c>
      <c r="H541" s="16" t="s">
        <v>426</v>
      </c>
      <c r="I541" s="16" t="s">
        <v>554</v>
      </c>
      <c r="J541" s="16" t="s">
        <v>557</v>
      </c>
      <c r="K541" s="18">
        <v>510970456</v>
      </c>
      <c r="L541" s="16" t="s">
        <v>116</v>
      </c>
      <c r="M541" s="16">
        <v>0.9</v>
      </c>
      <c r="N541" s="16" t="s">
        <v>52</v>
      </c>
      <c r="O541" s="16">
        <v>200</v>
      </c>
      <c r="P541" s="16" t="s">
        <v>91</v>
      </c>
      <c r="Q541" s="16">
        <v>14</v>
      </c>
      <c r="R541" s="16" t="s">
        <v>220</v>
      </c>
      <c r="S541" s="16" t="s">
        <v>374</v>
      </c>
      <c r="T541" s="16" t="s">
        <v>135</v>
      </c>
      <c r="U541" s="16" t="s">
        <v>94</v>
      </c>
      <c r="V541" s="16" t="s">
        <v>58</v>
      </c>
      <c r="W541" s="16" t="s">
        <v>95</v>
      </c>
      <c r="X541" s="16" t="b">
        <v>0</v>
      </c>
      <c r="Y541" s="16" t="b">
        <v>0</v>
      </c>
      <c r="Z541" s="16" t="e">
        <v>#N/A</v>
      </c>
      <c r="AA541" s="16">
        <v>1.26E-2</v>
      </c>
      <c r="AB541" s="16">
        <v>0</v>
      </c>
      <c r="AC541" s="16" t="s">
        <v>424</v>
      </c>
      <c r="AD541" s="16" t="s">
        <v>554</v>
      </c>
      <c r="AE541" s="16" t="s">
        <v>557</v>
      </c>
      <c r="AF541" s="16" t="s">
        <v>479</v>
      </c>
      <c r="AG541" s="16" t="s">
        <v>9</v>
      </c>
      <c r="AH541" s="16" t="b">
        <v>0</v>
      </c>
      <c r="AI541" s="16" t="s">
        <v>60</v>
      </c>
      <c r="AJ541" s="16" t="s">
        <v>10</v>
      </c>
      <c r="AK541" s="16" t="s">
        <v>147</v>
      </c>
      <c r="AL541" s="16" t="s">
        <v>556</v>
      </c>
      <c r="AM541" s="16" t="s">
        <v>64</v>
      </c>
      <c r="AN541" s="19" t="e">
        <v>#N/A</v>
      </c>
      <c r="AO541" t="str">
        <f>RIGHT('CMO Input'!$T541,(LEN('CMO Input'!$T541)-FIND(" ",'CMO Input'!$T541,1)))</f>
        <v>6-7”</v>
      </c>
      <c r="AP541">
        <f>'CMO Input'!$O541</f>
        <v>200</v>
      </c>
      <c r="AR541" t="str">
        <f>Table2[[#This Row],[Policy / Non Policy]]</f>
        <v>Policy</v>
      </c>
      <c r="AS541" t="str">
        <f>'CMO Input'!$U541</f>
        <v>Tier 1</v>
      </c>
      <c r="AT541" t="str">
        <f>'CMO Input'!$P541</f>
        <v>DI</v>
      </c>
      <c r="AU541" t="str" cm="1">
        <f t="array" ref="AU5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41" s="8" t="str">
        <f>TEXT('CMO Input'!$D541,"MMM-YY")</f>
        <v>June</v>
      </c>
    </row>
    <row r="542" spans="1:48" x14ac:dyDescent="0.25">
      <c r="A542" s="14">
        <v>510844997</v>
      </c>
      <c r="B542" s="12" t="s">
        <v>180</v>
      </c>
      <c r="C542" s="12" t="s">
        <v>424</v>
      </c>
      <c r="D542" s="12" t="s">
        <v>124</v>
      </c>
      <c r="E542" s="13">
        <v>10</v>
      </c>
      <c r="F542" s="12" t="s">
        <v>46</v>
      </c>
      <c r="G542" s="13" t="s">
        <v>425</v>
      </c>
      <c r="H542" s="12" t="s">
        <v>426</v>
      </c>
      <c r="I542" s="12" t="s">
        <v>449</v>
      </c>
      <c r="J542" s="12" t="s">
        <v>452</v>
      </c>
      <c r="K542" s="14">
        <v>510844997</v>
      </c>
      <c r="L542" s="12" t="s">
        <v>116</v>
      </c>
      <c r="M542" s="12">
        <v>0.2</v>
      </c>
      <c r="N542" s="12" t="s">
        <v>52</v>
      </c>
      <c r="O542" s="12">
        <v>4</v>
      </c>
      <c r="P542" s="12" t="s">
        <v>91</v>
      </c>
      <c r="Q542" s="12">
        <v>9</v>
      </c>
      <c r="R542" s="12" t="s">
        <v>54</v>
      </c>
      <c r="S542" s="12" t="s">
        <v>117</v>
      </c>
      <c r="T542" s="12" t="s">
        <v>118</v>
      </c>
      <c r="U542" s="12" t="s">
        <v>94</v>
      </c>
      <c r="V542" s="12" t="s">
        <v>58</v>
      </c>
      <c r="W542" s="12" t="s">
        <v>95</v>
      </c>
      <c r="X542" s="12" t="b">
        <v>0</v>
      </c>
      <c r="Y542" s="12" t="b">
        <v>0</v>
      </c>
      <c r="Z542" s="12" t="e">
        <v>#N/A</v>
      </c>
      <c r="AA542" s="12">
        <v>1.8000000000000002E-3</v>
      </c>
      <c r="AB542" s="12">
        <v>0</v>
      </c>
      <c r="AC542" s="12" t="s">
        <v>424</v>
      </c>
      <c r="AD542" s="12" t="s">
        <v>449</v>
      </c>
      <c r="AE542" s="12" t="s">
        <v>452</v>
      </c>
      <c r="AF542" s="12" t="s">
        <v>429</v>
      </c>
      <c r="AG542" s="12" t="s">
        <v>9</v>
      </c>
      <c r="AH542" s="12" t="b">
        <v>0</v>
      </c>
      <c r="AI542" s="12" t="s">
        <v>60</v>
      </c>
      <c r="AJ542" s="12" t="s">
        <v>10</v>
      </c>
      <c r="AK542" s="12" t="s">
        <v>147</v>
      </c>
      <c r="AL542" s="12" t="s">
        <v>451</v>
      </c>
      <c r="AM542" s="12" t="s">
        <v>64</v>
      </c>
      <c r="AN542" s="15" t="e">
        <v>#N/A</v>
      </c>
      <c r="AO542" t="str">
        <f>RIGHT('CMO Input'!$T542,(LEN('CMO Input'!$T542)-FIND(" ",'CMO Input'!$T542,1)))</f>
        <v>4-5”</v>
      </c>
      <c r="AP542">
        <f>'CMO Input'!$O542</f>
        <v>4</v>
      </c>
      <c r="AR542" t="str">
        <f>Table2[[#This Row],[Policy / Non Policy]]</f>
        <v>Policy</v>
      </c>
      <c r="AS542" t="str">
        <f>'CMO Input'!$U542</f>
        <v>Tier 1</v>
      </c>
      <c r="AT542" t="str">
        <f>'CMO Input'!$P542</f>
        <v>DI</v>
      </c>
      <c r="AU542" t="str" cm="1">
        <f t="array" ref="AU5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2" s="8" t="str">
        <f>TEXT('CMO Input'!$D542,"MMM-YY")</f>
        <v>June</v>
      </c>
    </row>
    <row r="543" spans="1:48" x14ac:dyDescent="0.25">
      <c r="A543" s="18">
        <v>635638182</v>
      </c>
      <c r="B543" s="16" t="s">
        <v>180</v>
      </c>
      <c r="C543" s="16" t="s">
        <v>424</v>
      </c>
      <c r="D543" s="16" t="s">
        <v>124</v>
      </c>
      <c r="E543" s="17">
        <v>10</v>
      </c>
      <c r="F543" s="16" t="s">
        <v>46</v>
      </c>
      <c r="G543" s="17" t="s">
        <v>425</v>
      </c>
      <c r="H543" s="16" t="s">
        <v>426</v>
      </c>
      <c r="I543" s="16" t="s">
        <v>558</v>
      </c>
      <c r="J543" s="16" t="s">
        <v>559</v>
      </c>
      <c r="K543" s="18">
        <v>635638182</v>
      </c>
      <c r="L543" s="16" t="s">
        <v>116</v>
      </c>
      <c r="M543" s="16">
        <v>0</v>
      </c>
      <c r="N543" s="16" t="s">
        <v>52</v>
      </c>
      <c r="O543" s="16">
        <v>125</v>
      </c>
      <c r="P543" s="16" t="s">
        <v>53</v>
      </c>
      <c r="Q543" s="16">
        <v>2</v>
      </c>
      <c r="R543" s="16" t="s">
        <v>220</v>
      </c>
      <c r="S543" s="16" t="s">
        <v>560</v>
      </c>
      <c r="T543" s="16" t="s">
        <v>118</v>
      </c>
      <c r="U543" s="16" t="s">
        <v>94</v>
      </c>
      <c r="V543" s="16" t="s">
        <v>58</v>
      </c>
      <c r="W543" s="16" t="s">
        <v>95</v>
      </c>
      <c r="X543" s="16" t="b">
        <v>0</v>
      </c>
      <c r="Y543" s="16" t="b">
        <v>0</v>
      </c>
      <c r="Z543" s="16" t="e">
        <v>#N/A</v>
      </c>
      <c r="AA543" s="16">
        <v>0</v>
      </c>
      <c r="AB543" s="16">
        <v>0</v>
      </c>
      <c r="AC543" s="16" t="s">
        <v>424</v>
      </c>
      <c r="AD543" s="16" t="s">
        <v>558</v>
      </c>
      <c r="AE543" s="16" t="s">
        <v>559</v>
      </c>
      <c r="AF543" s="16" t="s">
        <v>429</v>
      </c>
      <c r="AG543" s="16" t="s">
        <v>9</v>
      </c>
      <c r="AH543" s="16" t="b">
        <v>0</v>
      </c>
      <c r="AI543" s="16" t="s">
        <v>60</v>
      </c>
      <c r="AJ543" s="16" t="s">
        <v>10</v>
      </c>
      <c r="AK543" s="16"/>
      <c r="AL543" s="16" t="s">
        <v>448</v>
      </c>
      <c r="AM543" s="16" t="s">
        <v>64</v>
      </c>
      <c r="AN543" s="19" t="e">
        <v>#N/A</v>
      </c>
      <c r="AO543" t="str">
        <f>RIGHT('CMO Input'!$T543,(LEN('CMO Input'!$T543)-FIND(" ",'CMO Input'!$T543,1)))</f>
        <v>4-5”</v>
      </c>
      <c r="AP543">
        <f>'CMO Input'!$O543</f>
        <v>125</v>
      </c>
      <c r="AR543" t="str">
        <f>Table2[[#This Row],[Policy / Non Policy]]</f>
        <v>Policy</v>
      </c>
      <c r="AS543" t="str">
        <f>'CMO Input'!$U543</f>
        <v>Tier 1</v>
      </c>
      <c r="AT543" t="str">
        <f>'CMO Input'!$P543</f>
        <v>CI</v>
      </c>
      <c r="AU543" t="str" cm="1">
        <f t="array" ref="AU5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3" s="8" t="str">
        <f>TEXT('CMO Input'!$D543,"MMM-YY")</f>
        <v>June</v>
      </c>
    </row>
    <row r="544" spans="1:48" x14ac:dyDescent="0.25">
      <c r="A544" s="14">
        <v>636168810</v>
      </c>
      <c r="B544" s="12" t="s">
        <v>180</v>
      </c>
      <c r="C544" s="12" t="s">
        <v>424</v>
      </c>
      <c r="D544" s="12" t="s">
        <v>124</v>
      </c>
      <c r="E544" s="13">
        <v>10</v>
      </c>
      <c r="F544" s="12" t="s">
        <v>46</v>
      </c>
      <c r="G544" s="13" t="s">
        <v>425</v>
      </c>
      <c r="H544" s="12" t="s">
        <v>426</v>
      </c>
      <c r="I544" s="12" t="s">
        <v>558</v>
      </c>
      <c r="J544" s="12" t="s">
        <v>559</v>
      </c>
      <c r="K544" s="14">
        <v>636168810</v>
      </c>
      <c r="L544" s="12" t="s">
        <v>116</v>
      </c>
      <c r="M544" s="12">
        <v>23.2</v>
      </c>
      <c r="N544" s="12" t="s">
        <v>52</v>
      </c>
      <c r="O544" s="12">
        <v>6</v>
      </c>
      <c r="P544" s="12" t="s">
        <v>53</v>
      </c>
      <c r="Q544" s="12">
        <v>82</v>
      </c>
      <c r="R544" s="12" t="s">
        <v>54</v>
      </c>
      <c r="S544" s="12" t="s">
        <v>134</v>
      </c>
      <c r="T544" s="12" t="s">
        <v>135</v>
      </c>
      <c r="U544" s="12" t="s">
        <v>94</v>
      </c>
      <c r="V544" s="12" t="s">
        <v>58</v>
      </c>
      <c r="W544" s="12" t="s">
        <v>95</v>
      </c>
      <c r="X544" s="12" t="b">
        <v>0</v>
      </c>
      <c r="Y544" s="12" t="b">
        <v>0</v>
      </c>
      <c r="Z544" s="12" t="e">
        <v>#N/A</v>
      </c>
      <c r="AA544" s="12">
        <v>1.9023999999999999</v>
      </c>
      <c r="AB544" s="12">
        <v>0</v>
      </c>
      <c r="AC544" s="12" t="s">
        <v>424</v>
      </c>
      <c r="AD544" s="12" t="s">
        <v>558</v>
      </c>
      <c r="AE544" s="12" t="s">
        <v>559</v>
      </c>
      <c r="AF544" s="12" t="s">
        <v>429</v>
      </c>
      <c r="AG544" s="12" t="s">
        <v>9</v>
      </c>
      <c r="AH544" s="12" t="b">
        <v>0</v>
      </c>
      <c r="AI544" s="12" t="s">
        <v>60</v>
      </c>
      <c r="AJ544" s="12" t="s">
        <v>10</v>
      </c>
      <c r="AK544" s="12" t="s">
        <v>147</v>
      </c>
      <c r="AL544" s="12" t="s">
        <v>448</v>
      </c>
      <c r="AM544" s="12" t="s">
        <v>64</v>
      </c>
      <c r="AN544" s="15" t="e">
        <v>#N/A</v>
      </c>
      <c r="AO544" t="str">
        <f>RIGHT('CMO Input'!$T544,(LEN('CMO Input'!$T544)-FIND(" ",'CMO Input'!$T544,1)))</f>
        <v>6-7”</v>
      </c>
      <c r="AP544">
        <f>'CMO Input'!$O544</f>
        <v>6</v>
      </c>
      <c r="AR544" t="str">
        <f>Table2[[#This Row],[Policy / Non Policy]]</f>
        <v>Policy</v>
      </c>
      <c r="AS544" t="str">
        <f>'CMO Input'!$U544</f>
        <v>Tier 1</v>
      </c>
      <c r="AT544" t="str">
        <f>'CMO Input'!$P544</f>
        <v>CI</v>
      </c>
      <c r="AU544" t="str" cm="1">
        <f t="array" ref="AU5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44" s="8" t="str">
        <f>TEXT('CMO Input'!$D544,"MMM-YY")</f>
        <v>June</v>
      </c>
    </row>
    <row r="545" spans="1:48" x14ac:dyDescent="0.25">
      <c r="A545" s="18">
        <v>220000313267</v>
      </c>
      <c r="B545" s="16" t="s">
        <v>180</v>
      </c>
      <c r="C545" s="16" t="s">
        <v>424</v>
      </c>
      <c r="D545" s="16" t="s">
        <v>124</v>
      </c>
      <c r="E545" s="17">
        <v>10</v>
      </c>
      <c r="F545" s="16" t="s">
        <v>46</v>
      </c>
      <c r="G545" s="17" t="s">
        <v>425</v>
      </c>
      <c r="H545" s="16" t="s">
        <v>426</v>
      </c>
      <c r="I545" s="16" t="s">
        <v>558</v>
      </c>
      <c r="J545" s="16" t="s">
        <v>559</v>
      </c>
      <c r="K545" s="18">
        <v>220000313267</v>
      </c>
      <c r="L545" s="16" t="s">
        <v>116</v>
      </c>
      <c r="M545" s="16">
        <v>0</v>
      </c>
      <c r="N545" s="16" t="s">
        <v>52</v>
      </c>
      <c r="O545" s="16">
        <v>6</v>
      </c>
      <c r="P545" s="16" t="s">
        <v>53</v>
      </c>
      <c r="Q545" s="16">
        <v>86</v>
      </c>
      <c r="R545" s="16" t="s">
        <v>54</v>
      </c>
      <c r="S545" s="16" t="s">
        <v>134</v>
      </c>
      <c r="T545" s="16" t="s">
        <v>135</v>
      </c>
      <c r="U545" s="16" t="s">
        <v>94</v>
      </c>
      <c r="V545" s="16" t="s">
        <v>58</v>
      </c>
      <c r="W545" s="16" t="s">
        <v>95</v>
      </c>
      <c r="X545" s="16" t="b">
        <v>0</v>
      </c>
      <c r="Y545" s="16" t="b">
        <v>0</v>
      </c>
      <c r="Z545" s="16" t="e">
        <v>#N/A</v>
      </c>
      <c r="AA545" s="16">
        <v>0</v>
      </c>
      <c r="AB545" s="16">
        <v>0</v>
      </c>
      <c r="AC545" s="16" t="s">
        <v>424</v>
      </c>
      <c r="AD545" s="16" t="s">
        <v>558</v>
      </c>
      <c r="AE545" s="16" t="s">
        <v>559</v>
      </c>
      <c r="AF545" s="16" t="s">
        <v>429</v>
      </c>
      <c r="AG545" s="16" t="s">
        <v>9</v>
      </c>
      <c r="AH545" s="16" t="b">
        <v>0</v>
      </c>
      <c r="AI545" s="16" t="s">
        <v>60</v>
      </c>
      <c r="AJ545" s="16" t="s">
        <v>10</v>
      </c>
      <c r="AK545" s="16" t="s">
        <v>147</v>
      </c>
      <c r="AL545" s="16" t="s">
        <v>448</v>
      </c>
      <c r="AM545" s="16" t="s">
        <v>64</v>
      </c>
      <c r="AN545" s="19" t="e">
        <v>#N/A</v>
      </c>
      <c r="AO545" t="str">
        <f>RIGHT('CMO Input'!$T545,(LEN('CMO Input'!$T545)-FIND(" ",'CMO Input'!$T545,1)))</f>
        <v>6-7”</v>
      </c>
      <c r="AP545">
        <f>'CMO Input'!$O545</f>
        <v>6</v>
      </c>
      <c r="AR545" t="str">
        <f>Table2[[#This Row],[Policy / Non Policy]]</f>
        <v>Policy</v>
      </c>
      <c r="AS545" t="str">
        <f>'CMO Input'!$U545</f>
        <v>Tier 1</v>
      </c>
      <c r="AT545" t="str">
        <f>'CMO Input'!$P545</f>
        <v>CI</v>
      </c>
      <c r="AU545" t="str" cm="1">
        <f t="array" ref="AU5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45" s="8" t="str">
        <f>TEXT('CMO Input'!$D545,"MMM-YY")</f>
        <v>June</v>
      </c>
    </row>
    <row r="546" spans="1:48" x14ac:dyDescent="0.25">
      <c r="A546" s="14">
        <v>510802558</v>
      </c>
      <c r="B546" s="12" t="s">
        <v>180</v>
      </c>
      <c r="C546" s="12" t="s">
        <v>424</v>
      </c>
      <c r="D546" s="12" t="s">
        <v>124</v>
      </c>
      <c r="E546" s="13">
        <v>10</v>
      </c>
      <c r="F546" s="12" t="s">
        <v>46</v>
      </c>
      <c r="G546" s="13" t="s">
        <v>425</v>
      </c>
      <c r="H546" s="12" t="s">
        <v>476</v>
      </c>
      <c r="I546" s="12" t="s">
        <v>561</v>
      </c>
      <c r="J546" s="12" t="s">
        <v>562</v>
      </c>
      <c r="K546" s="14">
        <v>510802558</v>
      </c>
      <c r="L546" s="12" t="s">
        <v>116</v>
      </c>
      <c r="M546" s="12">
        <v>15.6</v>
      </c>
      <c r="N546" s="12" t="s">
        <v>52</v>
      </c>
      <c r="O546" s="12">
        <v>4</v>
      </c>
      <c r="P546" s="12" t="s">
        <v>163</v>
      </c>
      <c r="Q546" s="12">
        <v>36</v>
      </c>
      <c r="R546" s="12" t="s">
        <v>54</v>
      </c>
      <c r="S546" s="12" t="s">
        <v>117</v>
      </c>
      <c r="T546" s="12" t="s">
        <v>118</v>
      </c>
      <c r="U546" s="12" t="s">
        <v>94</v>
      </c>
      <c r="V546" s="12" t="s">
        <v>58</v>
      </c>
      <c r="W546" s="12" t="s">
        <v>95</v>
      </c>
      <c r="X546" s="12" t="b">
        <v>0</v>
      </c>
      <c r="Y546" s="12" t="b">
        <v>0</v>
      </c>
      <c r="Z546" s="12" t="s">
        <v>424</v>
      </c>
      <c r="AA546" s="12">
        <v>0.56159999999999999</v>
      </c>
      <c r="AB546" s="12">
        <v>0</v>
      </c>
      <c r="AC546" s="12" t="s">
        <v>424</v>
      </c>
      <c r="AD546" s="12" t="s">
        <v>561</v>
      </c>
      <c r="AE546" s="12" t="s">
        <v>562</v>
      </c>
      <c r="AF546" s="12" t="s">
        <v>500</v>
      </c>
      <c r="AG546" s="12" t="s">
        <v>9</v>
      </c>
      <c r="AH546" s="12" t="b">
        <v>0</v>
      </c>
      <c r="AI546" s="12" t="s">
        <v>60</v>
      </c>
      <c r="AJ546" s="12" t="s">
        <v>10</v>
      </c>
      <c r="AK546" s="12"/>
      <c r="AL546" s="12" t="s">
        <v>536</v>
      </c>
      <c r="AM546" s="12" t="s">
        <v>64</v>
      </c>
      <c r="AN546" s="15" t="e">
        <v>#N/A</v>
      </c>
      <c r="AO546" t="str">
        <f>RIGHT('CMO Input'!$T546,(LEN('CMO Input'!$T546)-FIND(" ",'CMO Input'!$T546,1)))</f>
        <v>4-5”</v>
      </c>
      <c r="AP546">
        <f>'CMO Input'!$O546</f>
        <v>4</v>
      </c>
      <c r="AR546" t="str">
        <f>Table2[[#This Row],[Policy / Non Policy]]</f>
        <v>Policy</v>
      </c>
      <c r="AS546" t="str">
        <f>'CMO Input'!$U546</f>
        <v>Tier 1</v>
      </c>
      <c r="AT546" t="str">
        <f>'CMO Input'!$P546</f>
        <v>SI</v>
      </c>
      <c r="AU546" t="str" cm="1">
        <f t="array" ref="AU5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6" s="8" t="str">
        <f>TEXT('CMO Input'!$D546,"MMM-YY")</f>
        <v>June</v>
      </c>
    </row>
    <row r="547" spans="1:48" x14ac:dyDescent="0.25">
      <c r="A547" s="18">
        <v>510802545</v>
      </c>
      <c r="B547" s="16" t="s">
        <v>180</v>
      </c>
      <c r="C547" s="16" t="s">
        <v>424</v>
      </c>
      <c r="D547" s="16" t="s">
        <v>124</v>
      </c>
      <c r="E547" s="17">
        <v>10</v>
      </c>
      <c r="F547" s="16" t="s">
        <v>46</v>
      </c>
      <c r="G547" s="17" t="s">
        <v>425</v>
      </c>
      <c r="H547" s="16" t="s">
        <v>476</v>
      </c>
      <c r="I547" s="16" t="s">
        <v>561</v>
      </c>
      <c r="J547" s="16" t="s">
        <v>562</v>
      </c>
      <c r="K547" s="18">
        <v>510802545</v>
      </c>
      <c r="L547" s="16" t="s">
        <v>116</v>
      </c>
      <c r="M547" s="16">
        <v>3.8</v>
      </c>
      <c r="N547" s="16" t="s">
        <v>52</v>
      </c>
      <c r="O547" s="16">
        <v>4</v>
      </c>
      <c r="P547" s="16" t="s">
        <v>163</v>
      </c>
      <c r="Q547" s="16">
        <v>33</v>
      </c>
      <c r="R547" s="16" t="s">
        <v>54</v>
      </c>
      <c r="S547" s="16" t="s">
        <v>117</v>
      </c>
      <c r="T547" s="16" t="s">
        <v>118</v>
      </c>
      <c r="U547" s="16" t="s">
        <v>94</v>
      </c>
      <c r="V547" s="16" t="s">
        <v>58</v>
      </c>
      <c r="W547" s="16" t="s">
        <v>95</v>
      </c>
      <c r="X547" s="16" t="b">
        <v>0</v>
      </c>
      <c r="Y547" s="16" t="b">
        <v>0</v>
      </c>
      <c r="Z547" s="16" t="s">
        <v>424</v>
      </c>
      <c r="AA547" s="16">
        <v>0.12540000000000001</v>
      </c>
      <c r="AB547" s="16">
        <v>0</v>
      </c>
      <c r="AC547" s="16" t="s">
        <v>424</v>
      </c>
      <c r="AD547" s="16" t="s">
        <v>561</v>
      </c>
      <c r="AE547" s="16" t="s">
        <v>562</v>
      </c>
      <c r="AF547" s="16" t="s">
        <v>500</v>
      </c>
      <c r="AG547" s="16" t="s">
        <v>9</v>
      </c>
      <c r="AH547" s="16" t="b">
        <v>0</v>
      </c>
      <c r="AI547" s="16" t="s">
        <v>60</v>
      </c>
      <c r="AJ547" s="16" t="s">
        <v>10</v>
      </c>
      <c r="AK547" s="16" t="s">
        <v>147</v>
      </c>
      <c r="AL547" s="16" t="s">
        <v>536</v>
      </c>
      <c r="AM547" s="16" t="s">
        <v>64</v>
      </c>
      <c r="AN547" s="19" t="e">
        <v>#N/A</v>
      </c>
      <c r="AO547" t="str">
        <f>RIGHT('CMO Input'!$T547,(LEN('CMO Input'!$T547)-FIND(" ",'CMO Input'!$T547,1)))</f>
        <v>4-5”</v>
      </c>
      <c r="AP547">
        <f>'CMO Input'!$O547</f>
        <v>4</v>
      </c>
      <c r="AR547" t="str">
        <f>Table2[[#This Row],[Policy / Non Policy]]</f>
        <v>Policy</v>
      </c>
      <c r="AS547" t="str">
        <f>'CMO Input'!$U547</f>
        <v>Tier 1</v>
      </c>
      <c r="AT547" t="str">
        <f>'CMO Input'!$P547</f>
        <v>SI</v>
      </c>
      <c r="AU547" t="str" cm="1">
        <f t="array" ref="AU5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7" s="8" t="str">
        <f>TEXT('CMO Input'!$D547,"MMM-YY")</f>
        <v>June</v>
      </c>
    </row>
    <row r="548" spans="1:48" x14ac:dyDescent="0.25">
      <c r="A548" s="14">
        <v>510802546</v>
      </c>
      <c r="B548" s="12" t="s">
        <v>180</v>
      </c>
      <c r="C548" s="12" t="s">
        <v>424</v>
      </c>
      <c r="D548" s="12" t="s">
        <v>124</v>
      </c>
      <c r="E548" s="13">
        <v>10</v>
      </c>
      <c r="F548" s="12" t="s">
        <v>46</v>
      </c>
      <c r="G548" s="13" t="s">
        <v>425</v>
      </c>
      <c r="H548" s="12" t="s">
        <v>476</v>
      </c>
      <c r="I548" s="12" t="s">
        <v>561</v>
      </c>
      <c r="J548" s="12" t="s">
        <v>562</v>
      </c>
      <c r="K548" s="14">
        <v>510802546</v>
      </c>
      <c r="L548" s="12" t="s">
        <v>116</v>
      </c>
      <c r="M548" s="12">
        <v>42.3</v>
      </c>
      <c r="N548" s="12" t="s">
        <v>52</v>
      </c>
      <c r="O548" s="12">
        <v>4</v>
      </c>
      <c r="P548" s="12" t="s">
        <v>163</v>
      </c>
      <c r="Q548" s="12">
        <v>22</v>
      </c>
      <c r="R548" s="12" t="s">
        <v>54</v>
      </c>
      <c r="S548" s="12" t="s">
        <v>117</v>
      </c>
      <c r="T548" s="12" t="s">
        <v>118</v>
      </c>
      <c r="U548" s="12" t="s">
        <v>94</v>
      </c>
      <c r="V548" s="12" t="s">
        <v>58</v>
      </c>
      <c r="W548" s="12" t="s">
        <v>95</v>
      </c>
      <c r="X548" s="12" t="b">
        <v>0</v>
      </c>
      <c r="Y548" s="12" t="b">
        <v>0</v>
      </c>
      <c r="Z548" s="12" t="s">
        <v>424</v>
      </c>
      <c r="AA548" s="12">
        <v>0.93059999999999998</v>
      </c>
      <c r="AB548" s="12">
        <v>0</v>
      </c>
      <c r="AC548" s="12" t="s">
        <v>424</v>
      </c>
      <c r="AD548" s="12" t="s">
        <v>561</v>
      </c>
      <c r="AE548" s="12" t="s">
        <v>562</v>
      </c>
      <c r="AF548" s="12" t="s">
        <v>500</v>
      </c>
      <c r="AG548" s="12" t="s">
        <v>9</v>
      </c>
      <c r="AH548" s="12" t="b">
        <v>0</v>
      </c>
      <c r="AI548" s="12" t="s">
        <v>60</v>
      </c>
      <c r="AJ548" s="12" t="s">
        <v>10</v>
      </c>
      <c r="AK548" s="12" t="s">
        <v>147</v>
      </c>
      <c r="AL548" s="12" t="s">
        <v>536</v>
      </c>
      <c r="AM548" s="12" t="s">
        <v>64</v>
      </c>
      <c r="AN548" s="15" t="e">
        <v>#N/A</v>
      </c>
      <c r="AO548" t="str">
        <f>RIGHT('CMO Input'!$T548,(LEN('CMO Input'!$T548)-FIND(" ",'CMO Input'!$T548,1)))</f>
        <v>4-5”</v>
      </c>
      <c r="AP548">
        <f>'CMO Input'!$O548</f>
        <v>4</v>
      </c>
      <c r="AR548" t="str">
        <f>Table2[[#This Row],[Policy / Non Policy]]</f>
        <v>Policy</v>
      </c>
      <c r="AS548" t="str">
        <f>'CMO Input'!$U548</f>
        <v>Tier 1</v>
      </c>
      <c r="AT548" t="str">
        <f>'CMO Input'!$P548</f>
        <v>SI</v>
      </c>
      <c r="AU548" t="str" cm="1">
        <f t="array" ref="AU5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8" s="8" t="str">
        <f>TEXT('CMO Input'!$D548,"MMM-YY")</f>
        <v>June</v>
      </c>
    </row>
    <row r="549" spans="1:48" x14ac:dyDescent="0.25">
      <c r="A549" s="18">
        <v>510790420</v>
      </c>
      <c r="B549" s="16" t="s">
        <v>180</v>
      </c>
      <c r="C549" s="16" t="s">
        <v>424</v>
      </c>
      <c r="D549" s="16" t="s">
        <v>124</v>
      </c>
      <c r="E549" s="17">
        <v>11</v>
      </c>
      <c r="F549" s="16" t="s">
        <v>46</v>
      </c>
      <c r="G549" s="17" t="s">
        <v>431</v>
      </c>
      <c r="H549" s="16" t="s">
        <v>312</v>
      </c>
      <c r="I549" s="16" t="s">
        <v>548</v>
      </c>
      <c r="J549" s="16" t="s">
        <v>563</v>
      </c>
      <c r="K549" s="18">
        <v>510790420</v>
      </c>
      <c r="L549" s="16" t="s">
        <v>116</v>
      </c>
      <c r="M549" s="16">
        <v>9.4</v>
      </c>
      <c r="N549" s="16" t="s">
        <v>52</v>
      </c>
      <c r="O549" s="16">
        <v>4</v>
      </c>
      <c r="P549" s="16" t="s">
        <v>163</v>
      </c>
      <c r="Q549" s="16">
        <v>103</v>
      </c>
      <c r="R549" s="16" t="s">
        <v>54</v>
      </c>
      <c r="S549" s="16" t="s">
        <v>117</v>
      </c>
      <c r="T549" s="16" t="s">
        <v>118</v>
      </c>
      <c r="U549" s="16" t="s">
        <v>94</v>
      </c>
      <c r="V549" s="16" t="s">
        <v>58</v>
      </c>
      <c r="W549" s="16" t="s">
        <v>95</v>
      </c>
      <c r="X549" s="16" t="b">
        <v>0</v>
      </c>
      <c r="Y549" s="16" t="b">
        <v>0</v>
      </c>
      <c r="Z549" s="16" t="e">
        <v>#N/A</v>
      </c>
      <c r="AA549" s="16">
        <v>0.96820000000000006</v>
      </c>
      <c r="AB549" s="16">
        <v>0</v>
      </c>
      <c r="AC549" s="16" t="s">
        <v>424</v>
      </c>
      <c r="AD549" s="16" t="s">
        <v>548</v>
      </c>
      <c r="AE549" s="16" t="s">
        <v>563</v>
      </c>
      <c r="AF549" s="16" t="s">
        <v>435</v>
      </c>
      <c r="AG549" s="16" t="s">
        <v>9</v>
      </c>
      <c r="AH549" s="16" t="b">
        <v>0</v>
      </c>
      <c r="AI549" s="16" t="s">
        <v>60</v>
      </c>
      <c r="AJ549" s="16" t="s">
        <v>436</v>
      </c>
      <c r="AK549" s="16" t="s">
        <v>147</v>
      </c>
      <c r="AL549" s="16" t="s">
        <v>550</v>
      </c>
      <c r="AM549" s="16" t="s">
        <v>64</v>
      </c>
      <c r="AN549" s="19" t="e">
        <v>#N/A</v>
      </c>
      <c r="AO549" t="str">
        <f>RIGHT('CMO Input'!$T549,(LEN('CMO Input'!$T549)-FIND(" ",'CMO Input'!$T549,1)))</f>
        <v>4-5”</v>
      </c>
      <c r="AP549">
        <f>'CMO Input'!$O549</f>
        <v>4</v>
      </c>
      <c r="AR549" t="str">
        <f>Table2[[#This Row],[Policy / Non Policy]]</f>
        <v>Policy</v>
      </c>
      <c r="AS549" t="str">
        <f>'CMO Input'!$U549</f>
        <v>Tier 1</v>
      </c>
      <c r="AT549" t="str">
        <f>'CMO Input'!$P549</f>
        <v>SI</v>
      </c>
      <c r="AU549" t="str" cm="1">
        <f t="array" ref="AU5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49" s="8" t="str">
        <f>TEXT('CMO Input'!$D549,"MMM-YY")</f>
        <v>June</v>
      </c>
    </row>
    <row r="550" spans="1:48" x14ac:dyDescent="0.25">
      <c r="A550" s="14">
        <v>510790421</v>
      </c>
      <c r="B550" s="12" t="s">
        <v>180</v>
      </c>
      <c r="C550" s="12" t="s">
        <v>424</v>
      </c>
      <c r="D550" s="12" t="s">
        <v>124</v>
      </c>
      <c r="E550" s="13">
        <v>11</v>
      </c>
      <c r="F550" s="12" t="s">
        <v>46</v>
      </c>
      <c r="G550" s="13" t="s">
        <v>431</v>
      </c>
      <c r="H550" s="12" t="s">
        <v>312</v>
      </c>
      <c r="I550" s="12" t="s">
        <v>548</v>
      </c>
      <c r="J550" s="12" t="s">
        <v>563</v>
      </c>
      <c r="K550" s="14">
        <v>510790421</v>
      </c>
      <c r="L550" s="12" t="s">
        <v>116</v>
      </c>
      <c r="M550" s="12">
        <v>11.8</v>
      </c>
      <c r="N550" s="12" t="s">
        <v>52</v>
      </c>
      <c r="O550" s="12">
        <v>4</v>
      </c>
      <c r="P550" s="12" t="s">
        <v>163</v>
      </c>
      <c r="Q550" s="12">
        <v>98</v>
      </c>
      <c r="R550" s="12" t="s">
        <v>54</v>
      </c>
      <c r="S550" s="12" t="s">
        <v>117</v>
      </c>
      <c r="T550" s="12" t="s">
        <v>118</v>
      </c>
      <c r="U550" s="12" t="s">
        <v>94</v>
      </c>
      <c r="V550" s="12" t="s">
        <v>58</v>
      </c>
      <c r="W550" s="12" t="s">
        <v>95</v>
      </c>
      <c r="X550" s="12" t="b">
        <v>0</v>
      </c>
      <c r="Y550" s="12" t="b">
        <v>0</v>
      </c>
      <c r="Z550" s="12" t="e">
        <v>#N/A</v>
      </c>
      <c r="AA550" s="12">
        <v>1.1564000000000001</v>
      </c>
      <c r="AB550" s="12">
        <v>0</v>
      </c>
      <c r="AC550" s="12" t="s">
        <v>424</v>
      </c>
      <c r="AD550" s="12" t="s">
        <v>548</v>
      </c>
      <c r="AE550" s="12" t="s">
        <v>563</v>
      </c>
      <c r="AF550" s="12" t="s">
        <v>435</v>
      </c>
      <c r="AG550" s="12" t="s">
        <v>9</v>
      </c>
      <c r="AH550" s="12" t="b">
        <v>0</v>
      </c>
      <c r="AI550" s="12" t="s">
        <v>60</v>
      </c>
      <c r="AJ550" s="12" t="s">
        <v>436</v>
      </c>
      <c r="AK550" s="12" t="s">
        <v>147</v>
      </c>
      <c r="AL550" s="12" t="s">
        <v>550</v>
      </c>
      <c r="AM550" s="12" t="s">
        <v>64</v>
      </c>
      <c r="AN550" s="15" t="e">
        <v>#N/A</v>
      </c>
      <c r="AO550" t="str">
        <f>RIGHT('CMO Input'!$T550,(LEN('CMO Input'!$T550)-FIND(" ",'CMO Input'!$T550,1)))</f>
        <v>4-5”</v>
      </c>
      <c r="AP550">
        <f>'CMO Input'!$O550</f>
        <v>4</v>
      </c>
      <c r="AR550" t="str">
        <f>Table2[[#This Row],[Policy / Non Policy]]</f>
        <v>Policy</v>
      </c>
      <c r="AS550" t="str">
        <f>'CMO Input'!$U550</f>
        <v>Tier 1</v>
      </c>
      <c r="AT550" t="str">
        <f>'CMO Input'!$P550</f>
        <v>SI</v>
      </c>
      <c r="AU550" t="str" cm="1">
        <f t="array" ref="AU5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50" s="8" t="str">
        <f>TEXT('CMO Input'!$D550,"MMM-YY")</f>
        <v>June</v>
      </c>
    </row>
    <row r="551" spans="1:48" x14ac:dyDescent="0.25">
      <c r="A551" s="18">
        <v>510791330</v>
      </c>
      <c r="B551" s="16" t="s">
        <v>180</v>
      </c>
      <c r="C551" s="16" t="s">
        <v>424</v>
      </c>
      <c r="D551" s="16" t="s">
        <v>124</v>
      </c>
      <c r="E551" s="17">
        <v>11</v>
      </c>
      <c r="F551" s="16" t="s">
        <v>46</v>
      </c>
      <c r="G551" s="17" t="s">
        <v>431</v>
      </c>
      <c r="H551" s="16" t="s">
        <v>312</v>
      </c>
      <c r="I551" s="16" t="s">
        <v>548</v>
      </c>
      <c r="J551" s="16" t="s">
        <v>563</v>
      </c>
      <c r="K551" s="18">
        <v>510791330</v>
      </c>
      <c r="L551" s="16" t="s">
        <v>116</v>
      </c>
      <c r="M551" s="16">
        <v>6.5</v>
      </c>
      <c r="N551" s="16" t="s">
        <v>52</v>
      </c>
      <c r="O551" s="16">
        <v>6</v>
      </c>
      <c r="P551" s="16" t="s">
        <v>163</v>
      </c>
      <c r="Q551" s="16">
        <v>13</v>
      </c>
      <c r="R551" s="16" t="s">
        <v>54</v>
      </c>
      <c r="S551" s="16" t="s">
        <v>134</v>
      </c>
      <c r="T551" s="16" t="s">
        <v>135</v>
      </c>
      <c r="U551" s="16" t="s">
        <v>94</v>
      </c>
      <c r="V551" s="16" t="s">
        <v>58</v>
      </c>
      <c r="W551" s="16" t="s">
        <v>95</v>
      </c>
      <c r="X551" s="16" t="b">
        <v>0</v>
      </c>
      <c r="Y551" s="16" t="b">
        <v>0</v>
      </c>
      <c r="Z551" s="16" t="e">
        <v>#N/A</v>
      </c>
      <c r="AA551" s="16">
        <v>8.4499999999999992E-2</v>
      </c>
      <c r="AB551" s="16">
        <v>0</v>
      </c>
      <c r="AC551" s="16" t="s">
        <v>424</v>
      </c>
      <c r="AD551" s="16" t="s">
        <v>548</v>
      </c>
      <c r="AE551" s="16" t="s">
        <v>563</v>
      </c>
      <c r="AF551" s="16" t="s">
        <v>435</v>
      </c>
      <c r="AG551" s="16" t="s">
        <v>9</v>
      </c>
      <c r="AH551" s="16" t="b">
        <v>0</v>
      </c>
      <c r="AI551" s="16" t="s">
        <v>60</v>
      </c>
      <c r="AJ551" s="16" t="s">
        <v>436</v>
      </c>
      <c r="AK551" s="16" t="s">
        <v>147</v>
      </c>
      <c r="AL551" s="16" t="s">
        <v>550</v>
      </c>
      <c r="AM551" s="16" t="s">
        <v>64</v>
      </c>
      <c r="AN551" s="19" t="e">
        <v>#N/A</v>
      </c>
      <c r="AO551" t="str">
        <f>RIGHT('CMO Input'!$T551,(LEN('CMO Input'!$T551)-FIND(" ",'CMO Input'!$T551,1)))</f>
        <v>6-7”</v>
      </c>
      <c r="AP551">
        <f>'CMO Input'!$O551</f>
        <v>6</v>
      </c>
      <c r="AR551" t="str">
        <f>Table2[[#This Row],[Policy / Non Policy]]</f>
        <v>Policy</v>
      </c>
      <c r="AS551" t="str">
        <f>'CMO Input'!$U551</f>
        <v>Tier 1</v>
      </c>
      <c r="AT551" t="str">
        <f>'CMO Input'!$P551</f>
        <v>SI</v>
      </c>
      <c r="AU551" t="str" cm="1">
        <f t="array" ref="AU5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51" s="8" t="str">
        <f>TEXT('CMO Input'!$D551,"MMM-YY")</f>
        <v>June</v>
      </c>
    </row>
    <row r="552" spans="1:48" x14ac:dyDescent="0.25">
      <c r="A552" s="14">
        <v>510858086</v>
      </c>
      <c r="B552" s="12" t="s">
        <v>180</v>
      </c>
      <c r="C552" s="12" t="s">
        <v>424</v>
      </c>
      <c r="D552" s="12" t="s">
        <v>124</v>
      </c>
      <c r="E552" s="13">
        <v>11</v>
      </c>
      <c r="F552" s="12" t="s">
        <v>46</v>
      </c>
      <c r="G552" s="13" t="s">
        <v>431</v>
      </c>
      <c r="H552" s="12" t="s">
        <v>312</v>
      </c>
      <c r="I552" s="12" t="s">
        <v>548</v>
      </c>
      <c r="J552" s="12" t="s">
        <v>551</v>
      </c>
      <c r="K552" s="14">
        <v>510858086</v>
      </c>
      <c r="L552" s="12" t="s">
        <v>116</v>
      </c>
      <c r="M552" s="12">
        <v>18.5</v>
      </c>
      <c r="N552" s="12" t="s">
        <v>52</v>
      </c>
      <c r="O552" s="12">
        <v>4</v>
      </c>
      <c r="P552" s="12" t="s">
        <v>163</v>
      </c>
      <c r="Q552" s="12">
        <v>18</v>
      </c>
      <c r="R552" s="12" t="s">
        <v>54</v>
      </c>
      <c r="S552" s="12" t="s">
        <v>117</v>
      </c>
      <c r="T552" s="12" t="s">
        <v>118</v>
      </c>
      <c r="U552" s="12" t="s">
        <v>94</v>
      </c>
      <c r="V552" s="12" t="s">
        <v>58</v>
      </c>
      <c r="W552" s="12" t="s">
        <v>95</v>
      </c>
      <c r="X552" s="12" t="b">
        <v>0</v>
      </c>
      <c r="Y552" s="12" t="b">
        <v>0</v>
      </c>
      <c r="Z552" s="12" t="e">
        <v>#N/A</v>
      </c>
      <c r="AA552" s="12">
        <v>0.33299999999999996</v>
      </c>
      <c r="AB552" s="12">
        <v>0</v>
      </c>
      <c r="AC552" s="12" t="s">
        <v>424</v>
      </c>
      <c r="AD552" s="12" t="s">
        <v>548</v>
      </c>
      <c r="AE552" s="12" t="s">
        <v>551</v>
      </c>
      <c r="AF552" s="12" t="s">
        <v>435</v>
      </c>
      <c r="AG552" s="12" t="s">
        <v>9</v>
      </c>
      <c r="AH552" s="12" t="b">
        <v>0</v>
      </c>
      <c r="AI552" s="12" t="s">
        <v>60</v>
      </c>
      <c r="AJ552" s="12" t="s">
        <v>436</v>
      </c>
      <c r="AK552" s="12" t="s">
        <v>147</v>
      </c>
      <c r="AL552" s="12" t="s">
        <v>550</v>
      </c>
      <c r="AM552" s="12" t="s">
        <v>64</v>
      </c>
      <c r="AN552" s="15" t="e">
        <v>#N/A</v>
      </c>
      <c r="AO552" t="str">
        <f>RIGHT('CMO Input'!$T552,(LEN('CMO Input'!$T552)-FIND(" ",'CMO Input'!$T552,1)))</f>
        <v>4-5”</v>
      </c>
      <c r="AP552">
        <f>'CMO Input'!$O552</f>
        <v>4</v>
      </c>
      <c r="AR552" t="str">
        <f>Table2[[#This Row],[Policy / Non Policy]]</f>
        <v>Policy</v>
      </c>
      <c r="AS552" t="str">
        <f>'CMO Input'!$U552</f>
        <v>Tier 1</v>
      </c>
      <c r="AT552" t="str">
        <f>'CMO Input'!$P552</f>
        <v>SI</v>
      </c>
      <c r="AU552" t="str" cm="1">
        <f t="array" ref="AU5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52" s="8" t="str">
        <f>TEXT('CMO Input'!$D552,"MMM-YY")</f>
        <v>June</v>
      </c>
    </row>
    <row r="553" spans="1:48" x14ac:dyDescent="0.25">
      <c r="A553" s="18">
        <v>510833221</v>
      </c>
      <c r="B553" s="16" t="s">
        <v>180</v>
      </c>
      <c r="C553" s="16" t="s">
        <v>424</v>
      </c>
      <c r="D553" s="16" t="s">
        <v>124</v>
      </c>
      <c r="E553" s="17">
        <v>11</v>
      </c>
      <c r="F553" s="16" t="s">
        <v>46</v>
      </c>
      <c r="G553" s="17" t="s">
        <v>431</v>
      </c>
      <c r="H553" s="16" t="s">
        <v>438</v>
      </c>
      <c r="I553" s="16" t="s">
        <v>517</v>
      </c>
      <c r="J553" s="16" t="s">
        <v>552</v>
      </c>
      <c r="K553" s="18">
        <v>510833221</v>
      </c>
      <c r="L553" s="16" t="s">
        <v>116</v>
      </c>
      <c r="M553" s="16">
        <v>29.2</v>
      </c>
      <c r="N553" s="16" t="s">
        <v>52</v>
      </c>
      <c r="O553" s="16">
        <v>6</v>
      </c>
      <c r="P553" s="16" t="s">
        <v>53</v>
      </c>
      <c r="Q553" s="16">
        <v>56</v>
      </c>
      <c r="R553" s="16" t="s">
        <v>54</v>
      </c>
      <c r="S553" s="16" t="s">
        <v>134</v>
      </c>
      <c r="T553" s="16" t="s">
        <v>135</v>
      </c>
      <c r="U553" s="16" t="s">
        <v>94</v>
      </c>
      <c r="V553" s="16" t="s">
        <v>58</v>
      </c>
      <c r="W553" s="16" t="s">
        <v>95</v>
      </c>
      <c r="X553" s="16" t="b">
        <v>0</v>
      </c>
      <c r="Y553" s="16" t="b">
        <v>0</v>
      </c>
      <c r="Z553" s="16" t="e">
        <v>#N/A</v>
      </c>
      <c r="AA553" s="16">
        <v>1.6352</v>
      </c>
      <c r="AB553" s="16">
        <v>0</v>
      </c>
      <c r="AC553" s="16" t="s">
        <v>424</v>
      </c>
      <c r="AD553" s="16" t="s">
        <v>517</v>
      </c>
      <c r="AE553" s="16" t="s">
        <v>552</v>
      </c>
      <c r="AF553" s="16" t="s">
        <v>435</v>
      </c>
      <c r="AG553" s="16" t="s">
        <v>9</v>
      </c>
      <c r="AH553" s="16" t="b">
        <v>0</v>
      </c>
      <c r="AI553" s="16" t="s">
        <v>60</v>
      </c>
      <c r="AJ553" s="16" t="s">
        <v>436</v>
      </c>
      <c r="AK553" s="16" t="s">
        <v>147</v>
      </c>
      <c r="AL553" s="16" t="s">
        <v>519</v>
      </c>
      <c r="AM553" s="16" t="s">
        <v>64</v>
      </c>
      <c r="AN553" s="19" t="e">
        <v>#N/A</v>
      </c>
      <c r="AO553" t="str">
        <f>RIGHT('CMO Input'!$T553,(LEN('CMO Input'!$T553)-FIND(" ",'CMO Input'!$T553,1)))</f>
        <v>6-7”</v>
      </c>
      <c r="AP553">
        <f>'CMO Input'!$O553</f>
        <v>6</v>
      </c>
      <c r="AR553" t="str">
        <f>Table2[[#This Row],[Policy / Non Policy]]</f>
        <v>Policy</v>
      </c>
      <c r="AS553" t="str">
        <f>'CMO Input'!$U553</f>
        <v>Tier 1</v>
      </c>
      <c r="AT553" t="str">
        <f>'CMO Input'!$P553</f>
        <v>CI</v>
      </c>
      <c r="AU553" t="str" cm="1">
        <f t="array" ref="AU5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53" s="8" t="str">
        <f>TEXT('CMO Input'!$D553,"MMM-YY")</f>
        <v>June</v>
      </c>
    </row>
    <row r="554" spans="1:48" x14ac:dyDescent="0.25">
      <c r="A554" s="14">
        <v>510797534</v>
      </c>
      <c r="B554" s="12" t="s">
        <v>180</v>
      </c>
      <c r="C554" s="12" t="s">
        <v>424</v>
      </c>
      <c r="D554" s="12" t="s">
        <v>124</v>
      </c>
      <c r="E554" s="13">
        <v>11</v>
      </c>
      <c r="F554" s="12" t="s">
        <v>46</v>
      </c>
      <c r="G554" s="13" t="s">
        <v>431</v>
      </c>
      <c r="H554" s="12" t="s">
        <v>438</v>
      </c>
      <c r="I554" s="12" t="s">
        <v>564</v>
      </c>
      <c r="J554" s="12" t="s">
        <v>565</v>
      </c>
      <c r="K554" s="14">
        <v>510797534</v>
      </c>
      <c r="L554" s="12" t="s">
        <v>116</v>
      </c>
      <c r="M554" s="12">
        <v>31.8</v>
      </c>
      <c r="N554" s="12" t="s">
        <v>52</v>
      </c>
      <c r="O554" s="12">
        <v>4</v>
      </c>
      <c r="P554" s="12" t="s">
        <v>53</v>
      </c>
      <c r="Q554" s="12">
        <v>108</v>
      </c>
      <c r="R554" s="12" t="s">
        <v>54</v>
      </c>
      <c r="S554" s="12" t="s">
        <v>117</v>
      </c>
      <c r="T554" s="12" t="s">
        <v>118</v>
      </c>
      <c r="U554" s="12" t="s">
        <v>94</v>
      </c>
      <c r="V554" s="12" t="s">
        <v>58</v>
      </c>
      <c r="W554" s="12" t="s">
        <v>95</v>
      </c>
      <c r="X554" s="12" t="b">
        <v>0</v>
      </c>
      <c r="Y554" s="12" t="b">
        <v>0</v>
      </c>
      <c r="Z554" s="12" t="e">
        <v>#N/A</v>
      </c>
      <c r="AA554" s="12">
        <v>3.4344000000000001</v>
      </c>
      <c r="AB554" s="12">
        <v>0</v>
      </c>
      <c r="AC554" s="12" t="s">
        <v>424</v>
      </c>
      <c r="AD554" s="12" t="s">
        <v>564</v>
      </c>
      <c r="AE554" s="12" t="s">
        <v>565</v>
      </c>
      <c r="AF554" s="12" t="s">
        <v>435</v>
      </c>
      <c r="AG554" s="12" t="s">
        <v>9</v>
      </c>
      <c r="AH554" s="12" t="b">
        <v>0</v>
      </c>
      <c r="AI554" s="12" t="s">
        <v>60</v>
      </c>
      <c r="AJ554" s="12" t="s">
        <v>436</v>
      </c>
      <c r="AK554" s="12" t="s">
        <v>147</v>
      </c>
      <c r="AL554" s="12" t="s">
        <v>441</v>
      </c>
      <c r="AM554" s="12" t="s">
        <v>64</v>
      </c>
      <c r="AN554" s="15" t="e">
        <v>#N/A</v>
      </c>
      <c r="AO554" t="str">
        <f>RIGHT('CMO Input'!$T554,(LEN('CMO Input'!$T554)-FIND(" ",'CMO Input'!$T554,1)))</f>
        <v>4-5”</v>
      </c>
      <c r="AP554">
        <f>'CMO Input'!$O554</f>
        <v>4</v>
      </c>
      <c r="AR554" t="str">
        <f>Table2[[#This Row],[Policy / Non Policy]]</f>
        <v>Policy</v>
      </c>
      <c r="AS554" t="str">
        <f>'CMO Input'!$U554</f>
        <v>Tier 1</v>
      </c>
      <c r="AT554" t="str">
        <f>'CMO Input'!$P554</f>
        <v>CI</v>
      </c>
      <c r="AU554" t="str" cm="1">
        <f t="array" ref="AU5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54" s="8" t="str">
        <f>TEXT('CMO Input'!$D554,"MMM-YY")</f>
        <v>June</v>
      </c>
    </row>
    <row r="555" spans="1:48" x14ac:dyDescent="0.25">
      <c r="A555" s="18">
        <v>220001594981</v>
      </c>
      <c r="B555" s="16" t="s">
        <v>180</v>
      </c>
      <c r="C555" s="16" t="s">
        <v>424</v>
      </c>
      <c r="D555" s="16" t="s">
        <v>124</v>
      </c>
      <c r="E555" s="17">
        <v>11</v>
      </c>
      <c r="F555" s="16" t="s">
        <v>46</v>
      </c>
      <c r="G555" s="17" t="s">
        <v>431</v>
      </c>
      <c r="H555" s="16" t="s">
        <v>312</v>
      </c>
      <c r="I555" s="16" t="s">
        <v>566</v>
      </c>
      <c r="J555" s="16" t="s">
        <v>567</v>
      </c>
      <c r="K555" s="18">
        <v>220001594981</v>
      </c>
      <c r="L555" s="16" t="s">
        <v>116</v>
      </c>
      <c r="M555" s="16">
        <v>0</v>
      </c>
      <c r="N555" s="16" t="s">
        <v>52</v>
      </c>
      <c r="O555" s="16">
        <v>4</v>
      </c>
      <c r="P555" s="16" t="s">
        <v>163</v>
      </c>
      <c r="Q555" s="16">
        <v>2</v>
      </c>
      <c r="R555" s="16" t="s">
        <v>54</v>
      </c>
      <c r="S555" s="16" t="s">
        <v>117</v>
      </c>
      <c r="T555" s="16" t="s">
        <v>118</v>
      </c>
      <c r="U555" s="16" t="s">
        <v>94</v>
      </c>
      <c r="V555" s="16" t="s">
        <v>58</v>
      </c>
      <c r="W555" s="16" t="s">
        <v>95</v>
      </c>
      <c r="X555" s="16" t="b">
        <v>0</v>
      </c>
      <c r="Y555" s="16" t="b">
        <v>0</v>
      </c>
      <c r="Z555" s="16" t="e">
        <v>#N/A</v>
      </c>
      <c r="AA555" s="16">
        <v>0</v>
      </c>
      <c r="AB555" s="16">
        <v>0</v>
      </c>
      <c r="AC555" s="16" t="s">
        <v>424</v>
      </c>
      <c r="AD555" s="16" t="s">
        <v>566</v>
      </c>
      <c r="AE555" s="16" t="s">
        <v>567</v>
      </c>
      <c r="AF555" s="16" t="s">
        <v>435</v>
      </c>
      <c r="AG555" s="16" t="s">
        <v>9</v>
      </c>
      <c r="AH555" s="16" t="b">
        <v>0</v>
      </c>
      <c r="AI555" s="16" t="s">
        <v>60</v>
      </c>
      <c r="AJ555" s="16" t="s">
        <v>436</v>
      </c>
      <c r="AK555" s="16"/>
      <c r="AL555" s="16" t="s">
        <v>457</v>
      </c>
      <c r="AM555" s="16" t="s">
        <v>64</v>
      </c>
      <c r="AN555" s="19" t="e">
        <v>#N/A</v>
      </c>
      <c r="AO555" t="str">
        <f>RIGHT('CMO Input'!$T555,(LEN('CMO Input'!$T555)-FIND(" ",'CMO Input'!$T555,1)))</f>
        <v>4-5”</v>
      </c>
      <c r="AP555">
        <f>'CMO Input'!$O555</f>
        <v>4</v>
      </c>
      <c r="AR555" t="str">
        <f>Table2[[#This Row],[Policy / Non Policy]]</f>
        <v>Policy</v>
      </c>
      <c r="AS555" t="str">
        <f>'CMO Input'!$U555</f>
        <v>Tier 1</v>
      </c>
      <c r="AT555" t="str">
        <f>'CMO Input'!$P555</f>
        <v>SI</v>
      </c>
      <c r="AU555" t="str" cm="1">
        <f t="array" ref="AU5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55" s="8" t="str">
        <f>TEXT('CMO Input'!$D555,"MMM-YY")</f>
        <v>June</v>
      </c>
    </row>
    <row r="556" spans="1:48" x14ac:dyDescent="0.25">
      <c r="A556" s="14">
        <v>510856117</v>
      </c>
      <c r="B556" s="12" t="s">
        <v>180</v>
      </c>
      <c r="C556" s="12" t="s">
        <v>424</v>
      </c>
      <c r="D556" s="12" t="s">
        <v>124</v>
      </c>
      <c r="E556" s="13">
        <v>11</v>
      </c>
      <c r="F556" s="12" t="s">
        <v>46</v>
      </c>
      <c r="G556" s="13" t="s">
        <v>431</v>
      </c>
      <c r="H556" s="12" t="s">
        <v>312</v>
      </c>
      <c r="I556" s="12" t="s">
        <v>566</v>
      </c>
      <c r="J556" s="12" t="s">
        <v>567</v>
      </c>
      <c r="K556" s="14">
        <v>510856117</v>
      </c>
      <c r="L556" s="12" t="s">
        <v>116</v>
      </c>
      <c r="M556" s="12">
        <v>16.3</v>
      </c>
      <c r="N556" s="12" t="s">
        <v>52</v>
      </c>
      <c r="O556" s="12">
        <v>6</v>
      </c>
      <c r="P556" s="12" t="s">
        <v>53</v>
      </c>
      <c r="Q556" s="12">
        <v>129</v>
      </c>
      <c r="R556" s="12" t="s">
        <v>54</v>
      </c>
      <c r="S556" s="12" t="s">
        <v>134</v>
      </c>
      <c r="T556" s="12" t="s">
        <v>135</v>
      </c>
      <c r="U556" s="12" t="s">
        <v>94</v>
      </c>
      <c r="V556" s="12" t="s">
        <v>58</v>
      </c>
      <c r="W556" s="12" t="s">
        <v>95</v>
      </c>
      <c r="X556" s="12" t="b">
        <v>0</v>
      </c>
      <c r="Y556" s="12" t="b">
        <v>0</v>
      </c>
      <c r="Z556" s="12" t="e">
        <v>#N/A</v>
      </c>
      <c r="AA556" s="12">
        <v>2.1027000000000005</v>
      </c>
      <c r="AB556" s="12">
        <v>0</v>
      </c>
      <c r="AC556" s="12" t="s">
        <v>424</v>
      </c>
      <c r="AD556" s="12" t="s">
        <v>566</v>
      </c>
      <c r="AE556" s="12" t="s">
        <v>567</v>
      </c>
      <c r="AF556" s="12" t="s">
        <v>435</v>
      </c>
      <c r="AG556" s="12" t="s">
        <v>9</v>
      </c>
      <c r="AH556" s="12" t="b">
        <v>0</v>
      </c>
      <c r="AI556" s="12" t="s">
        <v>60</v>
      </c>
      <c r="AJ556" s="12" t="s">
        <v>436</v>
      </c>
      <c r="AK556" s="12" t="s">
        <v>147</v>
      </c>
      <c r="AL556" s="12" t="s">
        <v>457</v>
      </c>
      <c r="AM556" s="12" t="s">
        <v>64</v>
      </c>
      <c r="AN556" s="15" t="e">
        <v>#N/A</v>
      </c>
      <c r="AO556" t="str">
        <f>RIGHT('CMO Input'!$T556,(LEN('CMO Input'!$T556)-FIND(" ",'CMO Input'!$T556,1)))</f>
        <v>6-7”</v>
      </c>
      <c r="AP556">
        <f>'CMO Input'!$O556</f>
        <v>6</v>
      </c>
      <c r="AR556" t="str">
        <f>Table2[[#This Row],[Policy / Non Policy]]</f>
        <v>Policy</v>
      </c>
      <c r="AS556" t="str">
        <f>'CMO Input'!$U556</f>
        <v>Tier 1</v>
      </c>
      <c r="AT556" t="str">
        <f>'CMO Input'!$P556</f>
        <v>CI</v>
      </c>
      <c r="AU556" t="str" cm="1">
        <f t="array" ref="AU5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56" s="8" t="str">
        <f>TEXT('CMO Input'!$D556,"MMM-YY")</f>
        <v>June</v>
      </c>
    </row>
    <row r="557" spans="1:48" x14ac:dyDescent="0.25">
      <c r="A557" s="18">
        <v>510941808</v>
      </c>
      <c r="B557" s="16" t="s">
        <v>180</v>
      </c>
      <c r="C557" s="16" t="s">
        <v>424</v>
      </c>
      <c r="D557" s="16" t="s">
        <v>124</v>
      </c>
      <c r="E557" s="17">
        <v>11</v>
      </c>
      <c r="F557" s="16" t="s">
        <v>46</v>
      </c>
      <c r="G557" s="17" t="s">
        <v>431</v>
      </c>
      <c r="H557" s="16" t="s">
        <v>438</v>
      </c>
      <c r="I557" s="16" t="s">
        <v>433</v>
      </c>
      <c r="J557" s="16" t="s">
        <v>434</v>
      </c>
      <c r="K557" s="18">
        <v>510941808</v>
      </c>
      <c r="L557" s="16" t="s">
        <v>116</v>
      </c>
      <c r="M557" s="16">
        <v>17.899999999999999</v>
      </c>
      <c r="N557" s="16" t="s">
        <v>52</v>
      </c>
      <c r="O557" s="16">
        <v>8</v>
      </c>
      <c r="P557" s="16" t="s">
        <v>53</v>
      </c>
      <c r="Q557" s="16">
        <v>20</v>
      </c>
      <c r="R557" s="16" t="s">
        <v>54</v>
      </c>
      <c r="S557" s="16" t="s">
        <v>92</v>
      </c>
      <c r="T557" s="16" t="s">
        <v>93</v>
      </c>
      <c r="U557" s="16" t="s">
        <v>94</v>
      </c>
      <c r="V557" s="16" t="s">
        <v>58</v>
      </c>
      <c r="W557" s="16" t="s">
        <v>95</v>
      </c>
      <c r="X557" s="16" t="b">
        <v>0</v>
      </c>
      <c r="Y557" s="16" t="b">
        <v>0</v>
      </c>
      <c r="Z557" s="16" t="e">
        <v>#N/A</v>
      </c>
      <c r="AA557" s="16">
        <v>0.35799999999999998</v>
      </c>
      <c r="AB557" s="16">
        <v>0</v>
      </c>
      <c r="AC557" s="16" t="s">
        <v>424</v>
      </c>
      <c r="AD557" s="16" t="s">
        <v>433</v>
      </c>
      <c r="AE557" s="16" t="s">
        <v>434</v>
      </c>
      <c r="AF557" s="16" t="s">
        <v>435</v>
      </c>
      <c r="AG557" s="16" t="s">
        <v>9</v>
      </c>
      <c r="AH557" s="16" t="b">
        <v>0</v>
      </c>
      <c r="AI557" s="16" t="s">
        <v>60</v>
      </c>
      <c r="AJ557" s="16" t="s">
        <v>436</v>
      </c>
      <c r="AK557" s="16" t="s">
        <v>147</v>
      </c>
      <c r="AL557" s="16" t="s">
        <v>437</v>
      </c>
      <c r="AM557" s="16" t="s">
        <v>64</v>
      </c>
      <c r="AN557" s="19" t="e">
        <v>#N/A</v>
      </c>
      <c r="AO557" t="str">
        <f>RIGHT('CMO Input'!$T557,(LEN('CMO Input'!$T557)-FIND(" ",'CMO Input'!$T557,1)))</f>
        <v>8”</v>
      </c>
      <c r="AP557">
        <f>'CMO Input'!$O557</f>
        <v>8</v>
      </c>
      <c r="AR557" t="str">
        <f>Table2[[#This Row],[Policy / Non Policy]]</f>
        <v>Policy</v>
      </c>
      <c r="AS557" t="str">
        <f>'CMO Input'!$U557</f>
        <v>Tier 1</v>
      </c>
      <c r="AT557" t="str">
        <f>'CMO Input'!$P557</f>
        <v>CI</v>
      </c>
      <c r="AU557" t="str" cm="1">
        <f t="array" ref="AU5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57" s="8" t="str">
        <f>TEXT('CMO Input'!$D557,"MMM-YY")</f>
        <v>June</v>
      </c>
    </row>
    <row r="558" spans="1:48" x14ac:dyDescent="0.25">
      <c r="A558" s="14">
        <v>510941809</v>
      </c>
      <c r="B558" s="12" t="s">
        <v>180</v>
      </c>
      <c r="C558" s="12" t="s">
        <v>424</v>
      </c>
      <c r="D558" s="12" t="s">
        <v>124</v>
      </c>
      <c r="E558" s="13">
        <v>11</v>
      </c>
      <c r="F558" s="12" t="s">
        <v>46</v>
      </c>
      <c r="G558" s="13" t="s">
        <v>431</v>
      </c>
      <c r="H558" s="12" t="s">
        <v>438</v>
      </c>
      <c r="I558" s="12" t="s">
        <v>433</v>
      </c>
      <c r="J558" s="12" t="s">
        <v>434</v>
      </c>
      <c r="K558" s="14">
        <v>510941809</v>
      </c>
      <c r="L558" s="12" t="s">
        <v>116</v>
      </c>
      <c r="M558" s="12">
        <v>13</v>
      </c>
      <c r="N558" s="12" t="s">
        <v>52</v>
      </c>
      <c r="O558" s="12">
        <v>6</v>
      </c>
      <c r="P558" s="12" t="s">
        <v>53</v>
      </c>
      <c r="Q558" s="12">
        <v>8</v>
      </c>
      <c r="R558" s="12" t="s">
        <v>54</v>
      </c>
      <c r="S558" s="12" t="s">
        <v>134</v>
      </c>
      <c r="T558" s="12" t="s">
        <v>135</v>
      </c>
      <c r="U558" s="12" t="s">
        <v>94</v>
      </c>
      <c r="V558" s="12" t="s">
        <v>58</v>
      </c>
      <c r="W558" s="12" t="s">
        <v>95</v>
      </c>
      <c r="X558" s="12" t="b">
        <v>0</v>
      </c>
      <c r="Y558" s="12" t="b">
        <v>0</v>
      </c>
      <c r="Z558" s="12" t="e">
        <v>#N/A</v>
      </c>
      <c r="AA558" s="12">
        <v>0.104</v>
      </c>
      <c r="AB558" s="12">
        <v>0</v>
      </c>
      <c r="AC558" s="12" t="s">
        <v>424</v>
      </c>
      <c r="AD558" s="12" t="s">
        <v>433</v>
      </c>
      <c r="AE558" s="12" t="s">
        <v>434</v>
      </c>
      <c r="AF558" s="12" t="s">
        <v>435</v>
      </c>
      <c r="AG558" s="12" t="s">
        <v>9</v>
      </c>
      <c r="AH558" s="12" t="b">
        <v>0</v>
      </c>
      <c r="AI558" s="12" t="s">
        <v>60</v>
      </c>
      <c r="AJ558" s="12" t="s">
        <v>436</v>
      </c>
      <c r="AK558" s="12" t="s">
        <v>147</v>
      </c>
      <c r="AL558" s="12" t="s">
        <v>437</v>
      </c>
      <c r="AM558" s="12" t="s">
        <v>64</v>
      </c>
      <c r="AN558" s="15" t="e">
        <v>#N/A</v>
      </c>
      <c r="AO558" t="str">
        <f>RIGHT('CMO Input'!$T558,(LEN('CMO Input'!$T558)-FIND(" ",'CMO Input'!$T558,1)))</f>
        <v>6-7”</v>
      </c>
      <c r="AP558">
        <f>'CMO Input'!$O558</f>
        <v>6</v>
      </c>
      <c r="AR558" t="str">
        <f>Table2[[#This Row],[Policy / Non Policy]]</f>
        <v>Policy</v>
      </c>
      <c r="AS558" t="str">
        <f>'CMO Input'!$U558</f>
        <v>Tier 1</v>
      </c>
      <c r="AT558" t="str">
        <f>'CMO Input'!$P558</f>
        <v>CI</v>
      </c>
      <c r="AU558" t="str" cm="1">
        <f t="array" ref="AU5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58" s="8" t="str">
        <f>TEXT('CMO Input'!$D558,"MMM-YY")</f>
        <v>June</v>
      </c>
    </row>
    <row r="559" spans="1:48" x14ac:dyDescent="0.25">
      <c r="A559" s="18">
        <v>510852657</v>
      </c>
      <c r="B559" s="16" t="s">
        <v>180</v>
      </c>
      <c r="C559" s="16" t="s">
        <v>424</v>
      </c>
      <c r="D559" s="16" t="s">
        <v>124</v>
      </c>
      <c r="E559" s="17">
        <v>11</v>
      </c>
      <c r="F559" s="16" t="s">
        <v>46</v>
      </c>
      <c r="G559" s="17" t="s">
        <v>442</v>
      </c>
      <c r="H559" s="16" t="s">
        <v>443</v>
      </c>
      <c r="I559" s="16" t="s">
        <v>568</v>
      </c>
      <c r="J559" s="16" t="s">
        <v>569</v>
      </c>
      <c r="K559" s="18">
        <v>510852657</v>
      </c>
      <c r="L559" s="16" t="s">
        <v>116</v>
      </c>
      <c r="M559" s="16">
        <v>13.1</v>
      </c>
      <c r="N559" s="16" t="s">
        <v>52</v>
      </c>
      <c r="O559" s="16">
        <v>4</v>
      </c>
      <c r="P559" s="16" t="s">
        <v>53</v>
      </c>
      <c r="Q559" s="16">
        <v>110</v>
      </c>
      <c r="R559" s="16" t="s">
        <v>54</v>
      </c>
      <c r="S559" s="16" t="s">
        <v>117</v>
      </c>
      <c r="T559" s="16" t="s">
        <v>118</v>
      </c>
      <c r="U559" s="16" t="s">
        <v>94</v>
      </c>
      <c r="V559" s="16" t="s">
        <v>58</v>
      </c>
      <c r="W559" s="16" t="s">
        <v>95</v>
      </c>
      <c r="X559" s="16" t="b">
        <v>0</v>
      </c>
      <c r="Y559" s="16" t="b">
        <v>0</v>
      </c>
      <c r="Z559" s="16" t="e">
        <v>#N/A</v>
      </c>
      <c r="AA559" s="16">
        <v>1.4409999999999998</v>
      </c>
      <c r="AB559" s="16">
        <v>0</v>
      </c>
      <c r="AC559" s="16" t="s">
        <v>424</v>
      </c>
      <c r="AD559" s="16" t="s">
        <v>568</v>
      </c>
      <c r="AE559" s="16" t="s">
        <v>569</v>
      </c>
      <c r="AF559" s="16" t="s">
        <v>446</v>
      </c>
      <c r="AG559" s="16" t="s">
        <v>9</v>
      </c>
      <c r="AH559" s="16" t="b">
        <v>0</v>
      </c>
      <c r="AI559" s="16" t="s">
        <v>60</v>
      </c>
      <c r="AJ559" s="16" t="s">
        <v>103</v>
      </c>
      <c r="AK559" s="16" t="s">
        <v>147</v>
      </c>
      <c r="AL559" s="16" t="s">
        <v>447</v>
      </c>
      <c r="AM559" s="16" t="s">
        <v>64</v>
      </c>
      <c r="AN559" s="19" t="e">
        <v>#N/A</v>
      </c>
      <c r="AO559" t="str">
        <f>RIGHT('CMO Input'!$T559,(LEN('CMO Input'!$T559)-FIND(" ",'CMO Input'!$T559,1)))</f>
        <v>4-5”</v>
      </c>
      <c r="AP559">
        <f>'CMO Input'!$O559</f>
        <v>4</v>
      </c>
      <c r="AR559" t="str">
        <f>Table2[[#This Row],[Policy / Non Policy]]</f>
        <v>Policy</v>
      </c>
      <c r="AS559" t="str">
        <f>'CMO Input'!$U559</f>
        <v>Tier 1</v>
      </c>
      <c r="AT559" t="str">
        <f>'CMO Input'!$P559</f>
        <v>CI</v>
      </c>
      <c r="AU559" t="str" cm="1">
        <f t="array" ref="AU5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59" s="8" t="str">
        <f>TEXT('CMO Input'!$D559,"MMM-YY")</f>
        <v>June</v>
      </c>
    </row>
    <row r="560" spans="1:48" x14ac:dyDescent="0.25">
      <c r="A560" s="14">
        <v>510961720</v>
      </c>
      <c r="B560" s="12" t="s">
        <v>180</v>
      </c>
      <c r="C560" s="12" t="s">
        <v>424</v>
      </c>
      <c r="D560" s="12" t="s">
        <v>124</v>
      </c>
      <c r="E560" s="13">
        <v>11</v>
      </c>
      <c r="F560" s="12" t="s">
        <v>46</v>
      </c>
      <c r="G560" s="13" t="s">
        <v>442</v>
      </c>
      <c r="H560" s="12" t="s">
        <v>443</v>
      </c>
      <c r="I560" s="12" t="s">
        <v>473</v>
      </c>
      <c r="J560" s="12" t="s">
        <v>474</v>
      </c>
      <c r="K560" s="14">
        <v>510961720</v>
      </c>
      <c r="L560" s="12" t="s">
        <v>116</v>
      </c>
      <c r="M560" s="12">
        <v>0.4</v>
      </c>
      <c r="N560" s="12" t="s">
        <v>52</v>
      </c>
      <c r="O560" s="12">
        <v>150</v>
      </c>
      <c r="P560" s="12" t="s">
        <v>91</v>
      </c>
      <c r="Q560" s="12">
        <v>76</v>
      </c>
      <c r="R560" s="12" t="s">
        <v>220</v>
      </c>
      <c r="S560" s="12" t="s">
        <v>402</v>
      </c>
      <c r="T560" s="12" t="s">
        <v>135</v>
      </c>
      <c r="U560" s="12" t="s">
        <v>94</v>
      </c>
      <c r="V560" s="12" t="s">
        <v>58</v>
      </c>
      <c r="W560" s="12" t="s">
        <v>95</v>
      </c>
      <c r="X560" s="12" t="b">
        <v>0</v>
      </c>
      <c r="Y560" s="12" t="b">
        <v>0</v>
      </c>
      <c r="Z560" s="12" t="e">
        <v>#N/A</v>
      </c>
      <c r="AA560" s="12">
        <v>3.04E-2</v>
      </c>
      <c r="AB560" s="12">
        <v>0</v>
      </c>
      <c r="AC560" s="12" t="s">
        <v>424</v>
      </c>
      <c r="AD560" s="12" t="s">
        <v>473</v>
      </c>
      <c r="AE560" s="12" t="s">
        <v>474</v>
      </c>
      <c r="AF560" s="12" t="s">
        <v>446</v>
      </c>
      <c r="AG560" s="12" t="s">
        <v>9</v>
      </c>
      <c r="AH560" s="12" t="b">
        <v>0</v>
      </c>
      <c r="AI560" s="12" t="s">
        <v>60</v>
      </c>
      <c r="AJ560" s="12" t="s">
        <v>103</v>
      </c>
      <c r="AK560" s="12" t="s">
        <v>147</v>
      </c>
      <c r="AL560" s="12" t="s">
        <v>475</v>
      </c>
      <c r="AM560" s="12" t="s">
        <v>64</v>
      </c>
      <c r="AN560" s="15" t="e">
        <v>#N/A</v>
      </c>
      <c r="AO560" t="str">
        <f>RIGHT('CMO Input'!$T560,(LEN('CMO Input'!$T560)-FIND(" ",'CMO Input'!$T560,1)))</f>
        <v>6-7”</v>
      </c>
      <c r="AP560">
        <f>'CMO Input'!$O560</f>
        <v>150</v>
      </c>
      <c r="AR560" t="str">
        <f>Table2[[#This Row],[Policy / Non Policy]]</f>
        <v>Policy</v>
      </c>
      <c r="AS560" t="str">
        <f>'CMO Input'!$U560</f>
        <v>Tier 1</v>
      </c>
      <c r="AT560" t="str">
        <f>'CMO Input'!$P560</f>
        <v>DI</v>
      </c>
      <c r="AU560" t="str" cm="1">
        <f t="array" ref="AU5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60" s="8" t="str">
        <f>TEXT('CMO Input'!$D560,"MMM-YY")</f>
        <v>June</v>
      </c>
    </row>
    <row r="561" spans="1:48" x14ac:dyDescent="0.25">
      <c r="A561" s="18">
        <v>510961726</v>
      </c>
      <c r="B561" s="16" t="s">
        <v>180</v>
      </c>
      <c r="C561" s="16" t="s">
        <v>424</v>
      </c>
      <c r="D561" s="16" t="s">
        <v>124</v>
      </c>
      <c r="E561" s="17">
        <v>11</v>
      </c>
      <c r="F561" s="16" t="s">
        <v>46</v>
      </c>
      <c r="G561" s="17" t="s">
        <v>442</v>
      </c>
      <c r="H561" s="16" t="s">
        <v>443</v>
      </c>
      <c r="I561" s="16" t="s">
        <v>473</v>
      </c>
      <c r="J561" s="16" t="s">
        <v>474</v>
      </c>
      <c r="K561" s="18">
        <v>510961726</v>
      </c>
      <c r="L561" s="16" t="s">
        <v>131</v>
      </c>
      <c r="M561" s="16">
        <v>0</v>
      </c>
      <c r="N561" s="16" t="s">
        <v>132</v>
      </c>
      <c r="O561" s="16">
        <v>2</v>
      </c>
      <c r="P561" s="16" t="s">
        <v>133</v>
      </c>
      <c r="Q561" s="16">
        <v>16.899999999999999</v>
      </c>
      <c r="R561" s="16" t="s">
        <v>54</v>
      </c>
      <c r="S561" s="16" t="s">
        <v>286</v>
      </c>
      <c r="T561" s="12" t="s">
        <v>1476</v>
      </c>
      <c r="U561" s="16" t="s">
        <v>94</v>
      </c>
      <c r="V561" s="16" t="s">
        <v>136</v>
      </c>
      <c r="W561" s="16" t="s">
        <v>137</v>
      </c>
      <c r="X561" s="16" t="b">
        <v>0</v>
      </c>
      <c r="Y561" s="16" t="b">
        <v>0</v>
      </c>
      <c r="Z561" s="16" t="e">
        <v>#N/A</v>
      </c>
      <c r="AA561" s="16">
        <v>0</v>
      </c>
      <c r="AB561" s="16">
        <v>0</v>
      </c>
      <c r="AC561" s="16" t="s">
        <v>424</v>
      </c>
      <c r="AD561" s="16" t="s">
        <v>473</v>
      </c>
      <c r="AE561" s="16" t="s">
        <v>474</v>
      </c>
      <c r="AF561" s="16" t="s">
        <v>446</v>
      </c>
      <c r="AG561" s="16" t="s">
        <v>9</v>
      </c>
      <c r="AH561" s="16" t="b">
        <v>0</v>
      </c>
      <c r="AI561" s="16" t="s">
        <v>60</v>
      </c>
      <c r="AJ561" s="16" t="s">
        <v>103</v>
      </c>
      <c r="AK561" s="16" t="s">
        <v>140</v>
      </c>
      <c r="AL561" s="16" t="s">
        <v>475</v>
      </c>
      <c r="AM561" s="16" t="s">
        <v>64</v>
      </c>
      <c r="AN561" s="19" t="e">
        <v>#N/A</v>
      </c>
      <c r="AO561" t="str">
        <f>RIGHT('CMO Input'!$T561,(LEN('CMO Input'!$T561)-FIND(" ",'CMO Input'!$T561,1)))</f>
        <v>2”</v>
      </c>
      <c r="AP561">
        <f>'CMO Input'!$O561</f>
        <v>2</v>
      </c>
      <c r="AR561" t="str">
        <f>Table2[[#This Row],[Policy / Non Policy]]</f>
        <v>Non Policy</v>
      </c>
      <c r="AS561" t="str">
        <f>'CMO Input'!$U561</f>
        <v>Tier 1</v>
      </c>
      <c r="AT561" t="str">
        <f>'CMO Input'!$P561</f>
        <v>ST</v>
      </c>
      <c r="AU561" t="str" cm="1">
        <f t="array" ref="AU5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561" s="8" t="str">
        <f>TEXT('CMO Input'!$D561,"MMM-YY")</f>
        <v>June</v>
      </c>
    </row>
    <row r="562" spans="1:48" x14ac:dyDescent="0.25">
      <c r="A562" s="14">
        <v>601468395</v>
      </c>
      <c r="B562" s="12" t="s">
        <v>180</v>
      </c>
      <c r="C562" s="12" t="s">
        <v>424</v>
      </c>
      <c r="D562" s="12" t="s">
        <v>124</v>
      </c>
      <c r="E562" s="13">
        <v>11</v>
      </c>
      <c r="F562" s="12" t="s">
        <v>46</v>
      </c>
      <c r="G562" s="13" t="s">
        <v>442</v>
      </c>
      <c r="H562" s="12" t="s">
        <v>443</v>
      </c>
      <c r="I562" s="12" t="s">
        <v>473</v>
      </c>
      <c r="J562" s="12" t="s">
        <v>474</v>
      </c>
      <c r="K562" s="14">
        <v>601468395</v>
      </c>
      <c r="L562" s="12" t="s">
        <v>131</v>
      </c>
      <c r="M562" s="12">
        <v>0</v>
      </c>
      <c r="N562" s="12" t="s">
        <v>132</v>
      </c>
      <c r="O562" s="12">
        <v>2</v>
      </c>
      <c r="P562" s="12" t="s">
        <v>133</v>
      </c>
      <c r="Q562" s="12">
        <v>5.9</v>
      </c>
      <c r="R562" s="12" t="s">
        <v>54</v>
      </c>
      <c r="S562" s="12" t="s">
        <v>286</v>
      </c>
      <c r="T562" s="12" t="s">
        <v>1476</v>
      </c>
      <c r="U562" s="12" t="s">
        <v>94</v>
      </c>
      <c r="V562" s="12" t="s">
        <v>136</v>
      </c>
      <c r="W562" s="12" t="s">
        <v>137</v>
      </c>
      <c r="X562" s="12" t="b">
        <v>0</v>
      </c>
      <c r="Y562" s="12" t="b">
        <v>0</v>
      </c>
      <c r="Z562" s="12" t="e">
        <v>#N/A</v>
      </c>
      <c r="AA562" s="12">
        <v>0</v>
      </c>
      <c r="AB562" s="12">
        <v>0</v>
      </c>
      <c r="AC562" s="12" t="s">
        <v>424</v>
      </c>
      <c r="AD562" s="12" t="s">
        <v>473</v>
      </c>
      <c r="AE562" s="12" t="s">
        <v>474</v>
      </c>
      <c r="AF562" s="12" t="s">
        <v>446</v>
      </c>
      <c r="AG562" s="12" t="s">
        <v>9</v>
      </c>
      <c r="AH562" s="12" t="b">
        <v>0</v>
      </c>
      <c r="AI562" s="12" t="s">
        <v>60</v>
      </c>
      <c r="AJ562" s="12" t="s">
        <v>103</v>
      </c>
      <c r="AK562" s="12" t="s">
        <v>140</v>
      </c>
      <c r="AL562" s="12" t="s">
        <v>475</v>
      </c>
      <c r="AM562" s="12" t="s">
        <v>64</v>
      </c>
      <c r="AN562" s="15" t="e">
        <v>#N/A</v>
      </c>
      <c r="AO562" t="str">
        <f>RIGHT('CMO Input'!$T562,(LEN('CMO Input'!$T562)-FIND(" ",'CMO Input'!$T562,1)))</f>
        <v>2”</v>
      </c>
      <c r="AP562">
        <f>'CMO Input'!$O562</f>
        <v>2</v>
      </c>
      <c r="AR562" t="str">
        <f>Table2[[#This Row],[Policy / Non Policy]]</f>
        <v>Non Policy</v>
      </c>
      <c r="AS562" t="str">
        <f>'CMO Input'!$U562</f>
        <v>Tier 1</v>
      </c>
      <c r="AT562" t="str">
        <f>'CMO Input'!$P562</f>
        <v>ST</v>
      </c>
      <c r="AU562" t="str" cm="1">
        <f t="array" ref="AU5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562" s="8" t="str">
        <f>TEXT('CMO Input'!$D562,"MMM-YY")</f>
        <v>June</v>
      </c>
    </row>
    <row r="563" spans="1:48" x14ac:dyDescent="0.25">
      <c r="A563" s="18">
        <v>510819769</v>
      </c>
      <c r="B563" s="16" t="s">
        <v>180</v>
      </c>
      <c r="C563" s="16" t="s">
        <v>424</v>
      </c>
      <c r="D563" s="16" t="s">
        <v>124</v>
      </c>
      <c r="E563" s="17">
        <v>11</v>
      </c>
      <c r="F563" s="16" t="s">
        <v>46</v>
      </c>
      <c r="G563" s="17" t="s">
        <v>442</v>
      </c>
      <c r="H563" s="16" t="s">
        <v>486</v>
      </c>
      <c r="I563" s="16" t="s">
        <v>539</v>
      </c>
      <c r="J563" s="16" t="s">
        <v>540</v>
      </c>
      <c r="K563" s="18">
        <v>510819769</v>
      </c>
      <c r="L563" s="16" t="s">
        <v>116</v>
      </c>
      <c r="M563" s="16">
        <v>16</v>
      </c>
      <c r="N563" s="16" t="s">
        <v>52</v>
      </c>
      <c r="O563" s="16">
        <v>6</v>
      </c>
      <c r="P563" s="16" t="s">
        <v>163</v>
      </c>
      <c r="Q563" s="16">
        <v>125</v>
      </c>
      <c r="R563" s="16" t="s">
        <v>54</v>
      </c>
      <c r="S563" s="16" t="s">
        <v>134</v>
      </c>
      <c r="T563" s="16" t="s">
        <v>135</v>
      </c>
      <c r="U563" s="16" t="s">
        <v>94</v>
      </c>
      <c r="V563" s="16" t="s">
        <v>58</v>
      </c>
      <c r="W563" s="16" t="s">
        <v>95</v>
      </c>
      <c r="X563" s="16" t="b">
        <v>0</v>
      </c>
      <c r="Y563" s="16" t="b">
        <v>0</v>
      </c>
      <c r="Z563" s="16" t="e">
        <v>#N/A</v>
      </c>
      <c r="AA563" s="16">
        <v>2</v>
      </c>
      <c r="AB563" s="16">
        <v>0</v>
      </c>
      <c r="AC563" s="16" t="s">
        <v>424</v>
      </c>
      <c r="AD563" s="16" t="s">
        <v>539</v>
      </c>
      <c r="AE563" s="16" t="s">
        <v>540</v>
      </c>
      <c r="AF563" s="16" t="s">
        <v>489</v>
      </c>
      <c r="AG563" s="16" t="s">
        <v>9</v>
      </c>
      <c r="AH563" s="16" t="b">
        <v>0</v>
      </c>
      <c r="AI563" s="16" t="s">
        <v>60</v>
      </c>
      <c r="AJ563" s="16" t="s">
        <v>103</v>
      </c>
      <c r="AK563" s="16" t="s">
        <v>147</v>
      </c>
      <c r="AL563" s="16" t="s">
        <v>520</v>
      </c>
      <c r="AM563" s="16" t="s">
        <v>64</v>
      </c>
      <c r="AN563" s="19" t="e">
        <v>#N/A</v>
      </c>
      <c r="AO563" t="str">
        <f>RIGHT('CMO Input'!$T563,(LEN('CMO Input'!$T563)-FIND(" ",'CMO Input'!$T563,1)))</f>
        <v>6-7”</v>
      </c>
      <c r="AP563">
        <f>'CMO Input'!$O563</f>
        <v>6</v>
      </c>
      <c r="AR563" t="str">
        <f>Table2[[#This Row],[Policy / Non Policy]]</f>
        <v>Policy</v>
      </c>
      <c r="AS563" t="str">
        <f>'CMO Input'!$U563</f>
        <v>Tier 1</v>
      </c>
      <c r="AT563" t="str">
        <f>'CMO Input'!$P563</f>
        <v>SI</v>
      </c>
      <c r="AU563" t="str" cm="1">
        <f t="array" ref="AU5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63" s="8" t="str">
        <f>TEXT('CMO Input'!$D563,"MMM-YY")</f>
        <v>June</v>
      </c>
    </row>
    <row r="564" spans="1:48" x14ac:dyDescent="0.25">
      <c r="A564" s="14">
        <v>510778389</v>
      </c>
      <c r="B564" s="12" t="s">
        <v>180</v>
      </c>
      <c r="C564" s="12" t="s">
        <v>424</v>
      </c>
      <c r="D564" s="12" t="s">
        <v>124</v>
      </c>
      <c r="E564" s="13">
        <v>11</v>
      </c>
      <c r="F564" s="12" t="s">
        <v>46</v>
      </c>
      <c r="G564" s="13" t="s">
        <v>442</v>
      </c>
      <c r="H564" s="12" t="s">
        <v>486</v>
      </c>
      <c r="I564" s="12" t="s">
        <v>487</v>
      </c>
      <c r="J564" s="12" t="s">
        <v>570</v>
      </c>
      <c r="K564" s="14">
        <v>510778389</v>
      </c>
      <c r="L564" s="12" t="s">
        <v>116</v>
      </c>
      <c r="M564" s="12">
        <v>25.7</v>
      </c>
      <c r="N564" s="12" t="s">
        <v>52</v>
      </c>
      <c r="O564" s="12">
        <v>4</v>
      </c>
      <c r="P564" s="12" t="s">
        <v>53</v>
      </c>
      <c r="Q564" s="12">
        <v>75</v>
      </c>
      <c r="R564" s="12" t="s">
        <v>54</v>
      </c>
      <c r="S564" s="12" t="s">
        <v>117</v>
      </c>
      <c r="T564" s="12" t="s">
        <v>118</v>
      </c>
      <c r="U564" s="12" t="s">
        <v>94</v>
      </c>
      <c r="V564" s="12" t="s">
        <v>58</v>
      </c>
      <c r="W564" s="12" t="s">
        <v>95</v>
      </c>
      <c r="X564" s="12" t="b">
        <v>0</v>
      </c>
      <c r="Y564" s="12" t="b">
        <v>0</v>
      </c>
      <c r="Z564" s="12" t="e">
        <v>#N/A</v>
      </c>
      <c r="AA564" s="12">
        <v>1.9275</v>
      </c>
      <c r="AB564" s="12">
        <v>0</v>
      </c>
      <c r="AC564" s="12" t="s">
        <v>424</v>
      </c>
      <c r="AD564" s="12" t="s">
        <v>487</v>
      </c>
      <c r="AE564" s="12" t="s">
        <v>570</v>
      </c>
      <c r="AF564" s="12" t="s">
        <v>489</v>
      </c>
      <c r="AG564" s="12" t="s">
        <v>9</v>
      </c>
      <c r="AH564" s="12" t="b">
        <v>0</v>
      </c>
      <c r="AI564" s="12" t="s">
        <v>60</v>
      </c>
      <c r="AJ564" s="12" t="s">
        <v>103</v>
      </c>
      <c r="AK564" s="12" t="s">
        <v>147</v>
      </c>
      <c r="AL564" s="12" t="s">
        <v>490</v>
      </c>
      <c r="AM564" s="12" t="s">
        <v>64</v>
      </c>
      <c r="AN564" s="15" t="e">
        <v>#N/A</v>
      </c>
      <c r="AO564" t="str">
        <f>RIGHT('CMO Input'!$T564,(LEN('CMO Input'!$T564)-FIND(" ",'CMO Input'!$T564,1)))</f>
        <v>4-5”</v>
      </c>
      <c r="AP564">
        <f>'CMO Input'!$O564</f>
        <v>4</v>
      </c>
      <c r="AR564" t="str">
        <f>Table2[[#This Row],[Policy / Non Policy]]</f>
        <v>Policy</v>
      </c>
      <c r="AS564" t="str">
        <f>'CMO Input'!$U564</f>
        <v>Tier 1</v>
      </c>
      <c r="AT564" t="str">
        <f>'CMO Input'!$P564</f>
        <v>CI</v>
      </c>
      <c r="AU564" t="str" cm="1">
        <f t="array" ref="AU5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64" s="8" t="str">
        <f>TEXT('CMO Input'!$D564,"MMM-YY")</f>
        <v>June</v>
      </c>
    </row>
    <row r="565" spans="1:48" x14ac:dyDescent="0.25">
      <c r="A565" s="18">
        <v>510778390</v>
      </c>
      <c r="B565" s="16" t="s">
        <v>180</v>
      </c>
      <c r="C565" s="16" t="s">
        <v>424</v>
      </c>
      <c r="D565" s="16" t="s">
        <v>124</v>
      </c>
      <c r="E565" s="17">
        <v>11</v>
      </c>
      <c r="F565" s="16" t="s">
        <v>46</v>
      </c>
      <c r="G565" s="17" t="s">
        <v>442</v>
      </c>
      <c r="H565" s="16" t="s">
        <v>486</v>
      </c>
      <c r="I565" s="16" t="s">
        <v>487</v>
      </c>
      <c r="J565" s="16" t="s">
        <v>570</v>
      </c>
      <c r="K565" s="18">
        <v>510778390</v>
      </c>
      <c r="L565" s="16" t="s">
        <v>116</v>
      </c>
      <c r="M565" s="16">
        <v>25.3</v>
      </c>
      <c r="N565" s="16" t="s">
        <v>52</v>
      </c>
      <c r="O565" s="16">
        <v>4</v>
      </c>
      <c r="P565" s="16" t="s">
        <v>53</v>
      </c>
      <c r="Q565" s="16">
        <v>42</v>
      </c>
      <c r="R565" s="16" t="s">
        <v>54</v>
      </c>
      <c r="S565" s="16" t="s">
        <v>117</v>
      </c>
      <c r="T565" s="16" t="s">
        <v>118</v>
      </c>
      <c r="U565" s="16" t="s">
        <v>94</v>
      </c>
      <c r="V565" s="16" t="s">
        <v>58</v>
      </c>
      <c r="W565" s="16" t="s">
        <v>95</v>
      </c>
      <c r="X565" s="16" t="b">
        <v>0</v>
      </c>
      <c r="Y565" s="16" t="b">
        <v>0</v>
      </c>
      <c r="Z565" s="16" t="e">
        <v>#N/A</v>
      </c>
      <c r="AA565" s="16">
        <v>1.0626</v>
      </c>
      <c r="AB565" s="16">
        <v>0</v>
      </c>
      <c r="AC565" s="16" t="s">
        <v>424</v>
      </c>
      <c r="AD565" s="16" t="s">
        <v>487</v>
      </c>
      <c r="AE565" s="16" t="s">
        <v>570</v>
      </c>
      <c r="AF565" s="16" t="s">
        <v>489</v>
      </c>
      <c r="AG565" s="16" t="s">
        <v>9</v>
      </c>
      <c r="AH565" s="16" t="b">
        <v>0</v>
      </c>
      <c r="AI565" s="16" t="s">
        <v>60</v>
      </c>
      <c r="AJ565" s="16" t="s">
        <v>103</v>
      </c>
      <c r="AK565" s="16" t="s">
        <v>147</v>
      </c>
      <c r="AL565" s="16" t="s">
        <v>490</v>
      </c>
      <c r="AM565" s="16" t="s">
        <v>64</v>
      </c>
      <c r="AN565" s="19" t="e">
        <v>#N/A</v>
      </c>
      <c r="AO565" t="str">
        <f>RIGHT('CMO Input'!$T565,(LEN('CMO Input'!$T565)-FIND(" ",'CMO Input'!$T565,1)))</f>
        <v>4-5”</v>
      </c>
      <c r="AP565">
        <f>'CMO Input'!$O565</f>
        <v>4</v>
      </c>
      <c r="AR565" t="str">
        <f>Table2[[#This Row],[Policy / Non Policy]]</f>
        <v>Policy</v>
      </c>
      <c r="AS565" t="str">
        <f>'CMO Input'!$U565</f>
        <v>Tier 1</v>
      </c>
      <c r="AT565" t="str">
        <f>'CMO Input'!$P565</f>
        <v>CI</v>
      </c>
      <c r="AU565" t="str" cm="1">
        <f t="array" ref="AU5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65" s="8" t="str">
        <f>TEXT('CMO Input'!$D565,"MMM-YY")</f>
        <v>June</v>
      </c>
    </row>
    <row r="566" spans="1:48" x14ac:dyDescent="0.25">
      <c r="A566" s="14">
        <v>510815221</v>
      </c>
      <c r="B566" s="12" t="s">
        <v>180</v>
      </c>
      <c r="C566" s="12" t="s">
        <v>424</v>
      </c>
      <c r="D566" s="12" t="s">
        <v>124</v>
      </c>
      <c r="E566" s="13">
        <v>11</v>
      </c>
      <c r="F566" s="12" t="s">
        <v>46</v>
      </c>
      <c r="G566" s="13" t="s">
        <v>442</v>
      </c>
      <c r="H566" s="12" t="s">
        <v>486</v>
      </c>
      <c r="I566" s="12" t="s">
        <v>487</v>
      </c>
      <c r="J566" s="12" t="s">
        <v>488</v>
      </c>
      <c r="K566" s="14">
        <v>510815221</v>
      </c>
      <c r="L566" s="12" t="s">
        <v>116</v>
      </c>
      <c r="M566" s="12">
        <v>27</v>
      </c>
      <c r="N566" s="12" t="s">
        <v>52</v>
      </c>
      <c r="O566" s="12">
        <v>4</v>
      </c>
      <c r="P566" s="12" t="s">
        <v>53</v>
      </c>
      <c r="Q566" s="12">
        <v>47.5</v>
      </c>
      <c r="R566" s="12" t="s">
        <v>54</v>
      </c>
      <c r="S566" s="12" t="s">
        <v>117</v>
      </c>
      <c r="T566" s="12" t="s">
        <v>118</v>
      </c>
      <c r="U566" s="12" t="s">
        <v>94</v>
      </c>
      <c r="V566" s="12" t="s">
        <v>58</v>
      </c>
      <c r="W566" s="12" t="s">
        <v>95</v>
      </c>
      <c r="X566" s="12" t="b">
        <v>0</v>
      </c>
      <c r="Y566" s="12" t="b">
        <v>0</v>
      </c>
      <c r="Z566" s="12" t="e">
        <v>#N/A</v>
      </c>
      <c r="AA566" s="12">
        <v>1.2825</v>
      </c>
      <c r="AB566" s="12">
        <v>0</v>
      </c>
      <c r="AC566" s="12" t="s">
        <v>424</v>
      </c>
      <c r="AD566" s="12" t="s">
        <v>487</v>
      </c>
      <c r="AE566" s="12" t="s">
        <v>488</v>
      </c>
      <c r="AF566" s="12" t="s">
        <v>489</v>
      </c>
      <c r="AG566" s="12" t="s">
        <v>9</v>
      </c>
      <c r="AH566" s="12" t="b">
        <v>0</v>
      </c>
      <c r="AI566" s="12" t="s">
        <v>60</v>
      </c>
      <c r="AJ566" s="12" t="s">
        <v>103</v>
      </c>
      <c r="AK566" s="12" t="s">
        <v>147</v>
      </c>
      <c r="AL566" s="12" t="s">
        <v>490</v>
      </c>
      <c r="AM566" s="12" t="s">
        <v>64</v>
      </c>
      <c r="AN566" s="15" t="e">
        <v>#N/A</v>
      </c>
      <c r="AO566" t="str">
        <f>RIGHT('CMO Input'!$T566,(LEN('CMO Input'!$T566)-FIND(" ",'CMO Input'!$T566,1)))</f>
        <v>4-5”</v>
      </c>
      <c r="AP566">
        <f>'CMO Input'!$O566</f>
        <v>4</v>
      </c>
      <c r="AR566" t="str">
        <f>Table2[[#This Row],[Policy / Non Policy]]</f>
        <v>Policy</v>
      </c>
      <c r="AS566" t="str">
        <f>'CMO Input'!$U566</f>
        <v>Tier 1</v>
      </c>
      <c r="AT566" t="str">
        <f>'CMO Input'!$P566</f>
        <v>CI</v>
      </c>
      <c r="AU566" t="str" cm="1">
        <f t="array" ref="AU5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66" s="8" t="str">
        <f>TEXT('CMO Input'!$D566,"MMM-YY")</f>
        <v>June</v>
      </c>
    </row>
    <row r="567" spans="1:48" x14ac:dyDescent="0.25">
      <c r="A567" s="18">
        <v>510933805</v>
      </c>
      <c r="B567" s="16" t="s">
        <v>180</v>
      </c>
      <c r="C567" s="16" t="s">
        <v>424</v>
      </c>
      <c r="D567" s="16" t="s">
        <v>124</v>
      </c>
      <c r="E567" s="17">
        <v>11</v>
      </c>
      <c r="F567" s="16" t="s">
        <v>46</v>
      </c>
      <c r="G567" s="17" t="s">
        <v>442</v>
      </c>
      <c r="H567" s="16" t="s">
        <v>486</v>
      </c>
      <c r="I567" s="16" t="s">
        <v>487</v>
      </c>
      <c r="J567" s="16" t="s">
        <v>571</v>
      </c>
      <c r="K567" s="18">
        <v>510933805</v>
      </c>
      <c r="L567" s="16" t="s">
        <v>116</v>
      </c>
      <c r="M567" s="16">
        <v>16.3</v>
      </c>
      <c r="N567" s="16" t="s">
        <v>52</v>
      </c>
      <c r="O567" s="16">
        <v>4</v>
      </c>
      <c r="P567" s="16" t="s">
        <v>53</v>
      </c>
      <c r="Q567" s="16">
        <v>25</v>
      </c>
      <c r="R567" s="16" t="s">
        <v>54</v>
      </c>
      <c r="S567" s="16" t="s">
        <v>117</v>
      </c>
      <c r="T567" s="16" t="s">
        <v>118</v>
      </c>
      <c r="U567" s="16" t="s">
        <v>94</v>
      </c>
      <c r="V567" s="16" t="s">
        <v>58</v>
      </c>
      <c r="W567" s="16" t="s">
        <v>95</v>
      </c>
      <c r="X567" s="16" t="b">
        <v>0</v>
      </c>
      <c r="Y567" s="16" t="b">
        <v>0</v>
      </c>
      <c r="Z567" s="16" t="e">
        <v>#N/A</v>
      </c>
      <c r="AA567" s="16">
        <v>0.40750000000000003</v>
      </c>
      <c r="AB567" s="16">
        <v>0</v>
      </c>
      <c r="AC567" s="16" t="s">
        <v>424</v>
      </c>
      <c r="AD567" s="16" t="s">
        <v>487</v>
      </c>
      <c r="AE567" s="16" t="s">
        <v>571</v>
      </c>
      <c r="AF567" s="16" t="s">
        <v>489</v>
      </c>
      <c r="AG567" s="16" t="s">
        <v>9</v>
      </c>
      <c r="AH567" s="16" t="b">
        <v>0</v>
      </c>
      <c r="AI567" s="16" t="s">
        <v>60</v>
      </c>
      <c r="AJ567" s="16" t="s">
        <v>103</v>
      </c>
      <c r="AK567" s="16" t="s">
        <v>147</v>
      </c>
      <c r="AL567" s="16" t="s">
        <v>490</v>
      </c>
      <c r="AM567" s="16" t="s">
        <v>64</v>
      </c>
      <c r="AN567" s="19" t="e">
        <v>#N/A</v>
      </c>
      <c r="AO567" t="str">
        <f>RIGHT('CMO Input'!$T567,(LEN('CMO Input'!$T567)-FIND(" ",'CMO Input'!$T567,1)))</f>
        <v>4-5”</v>
      </c>
      <c r="AP567">
        <f>'CMO Input'!$O567</f>
        <v>4</v>
      </c>
      <c r="AR567" t="str">
        <f>Table2[[#This Row],[Policy / Non Policy]]</f>
        <v>Policy</v>
      </c>
      <c r="AS567" t="str">
        <f>'CMO Input'!$U567</f>
        <v>Tier 1</v>
      </c>
      <c r="AT567" t="str">
        <f>'CMO Input'!$P567</f>
        <v>CI</v>
      </c>
      <c r="AU567" t="str" cm="1">
        <f t="array" ref="AU5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67" s="8" t="str">
        <f>TEXT('CMO Input'!$D567,"MMM-YY")</f>
        <v>June</v>
      </c>
    </row>
    <row r="568" spans="1:48" x14ac:dyDescent="0.25">
      <c r="A568" s="14">
        <v>510965744</v>
      </c>
      <c r="B568" s="12" t="s">
        <v>180</v>
      </c>
      <c r="C568" s="12" t="s">
        <v>424</v>
      </c>
      <c r="D568" s="12" t="s">
        <v>124</v>
      </c>
      <c r="E568" s="13">
        <v>11</v>
      </c>
      <c r="F568" s="12" t="s">
        <v>46</v>
      </c>
      <c r="G568" s="13" t="s">
        <v>442</v>
      </c>
      <c r="H568" s="12" t="s">
        <v>464</v>
      </c>
      <c r="I568" s="12" t="s">
        <v>495</v>
      </c>
      <c r="J568" s="12" t="s">
        <v>496</v>
      </c>
      <c r="K568" s="14">
        <v>510965744</v>
      </c>
      <c r="L568" s="12" t="s">
        <v>116</v>
      </c>
      <c r="M568" s="12">
        <v>18.399999999999999</v>
      </c>
      <c r="N568" s="12" t="s">
        <v>52</v>
      </c>
      <c r="O568" s="12">
        <v>8</v>
      </c>
      <c r="P568" s="12" t="s">
        <v>91</v>
      </c>
      <c r="Q568" s="12">
        <v>56</v>
      </c>
      <c r="R568" s="12" t="s">
        <v>54</v>
      </c>
      <c r="S568" s="12" t="s">
        <v>92</v>
      </c>
      <c r="T568" s="12" t="s">
        <v>93</v>
      </c>
      <c r="U568" s="12" t="s">
        <v>94</v>
      </c>
      <c r="V568" s="12" t="s">
        <v>58</v>
      </c>
      <c r="W568" s="12" t="s">
        <v>95</v>
      </c>
      <c r="X568" s="12" t="b">
        <v>0</v>
      </c>
      <c r="Y568" s="12" t="b">
        <v>0</v>
      </c>
      <c r="Z568" s="12" t="e">
        <v>#N/A</v>
      </c>
      <c r="AA568" s="12">
        <v>1.0304</v>
      </c>
      <c r="AB568" s="12">
        <v>0</v>
      </c>
      <c r="AC568" s="12" t="s">
        <v>424</v>
      </c>
      <c r="AD568" s="12" t="s">
        <v>495</v>
      </c>
      <c r="AE568" s="12" t="s">
        <v>496</v>
      </c>
      <c r="AF568" s="12" t="s">
        <v>468</v>
      </c>
      <c r="AG568" s="12" t="s">
        <v>9</v>
      </c>
      <c r="AH568" s="12" t="b">
        <v>0</v>
      </c>
      <c r="AI568" s="12" t="s">
        <v>60</v>
      </c>
      <c r="AJ568" s="12" t="s">
        <v>103</v>
      </c>
      <c r="AK568" s="12" t="s">
        <v>147</v>
      </c>
      <c r="AL568" s="12" t="s">
        <v>105</v>
      </c>
      <c r="AM568" s="12" t="s">
        <v>64</v>
      </c>
      <c r="AN568" s="15" t="e">
        <v>#N/A</v>
      </c>
      <c r="AO568" t="str">
        <f>RIGHT('CMO Input'!$T568,(LEN('CMO Input'!$T568)-FIND(" ",'CMO Input'!$T568,1)))</f>
        <v>8”</v>
      </c>
      <c r="AP568">
        <f>'CMO Input'!$O568</f>
        <v>8</v>
      </c>
      <c r="AR568" t="str">
        <f>Table2[[#This Row],[Policy / Non Policy]]</f>
        <v>Policy</v>
      </c>
      <c r="AS568" t="str">
        <f>'CMO Input'!$U568</f>
        <v>Tier 1</v>
      </c>
      <c r="AT568" t="str">
        <f>'CMO Input'!$P568</f>
        <v>DI</v>
      </c>
      <c r="AU568" t="str" cm="1">
        <f t="array" ref="AU5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68" s="8" t="str">
        <f>TEXT('CMO Input'!$D568,"MMM-YY")</f>
        <v>June</v>
      </c>
    </row>
    <row r="569" spans="1:48" x14ac:dyDescent="0.25">
      <c r="A569" s="18">
        <v>510928626</v>
      </c>
      <c r="B569" s="16" t="s">
        <v>180</v>
      </c>
      <c r="C569" s="16" t="s">
        <v>424</v>
      </c>
      <c r="D569" s="16" t="s">
        <v>124</v>
      </c>
      <c r="E569" s="17">
        <v>11</v>
      </c>
      <c r="F569" s="16" t="s">
        <v>46</v>
      </c>
      <c r="G569" s="17" t="s">
        <v>442</v>
      </c>
      <c r="H569" s="16" t="s">
        <v>464</v>
      </c>
      <c r="I569" s="16" t="s">
        <v>470</v>
      </c>
      <c r="J569" s="16" t="s">
        <v>572</v>
      </c>
      <c r="K569" s="18">
        <v>510928626</v>
      </c>
      <c r="L569" s="16" t="s">
        <v>116</v>
      </c>
      <c r="M569" s="16">
        <v>1.3</v>
      </c>
      <c r="N569" s="16" t="s">
        <v>52</v>
      </c>
      <c r="O569" s="16">
        <v>100</v>
      </c>
      <c r="P569" s="16" t="s">
        <v>91</v>
      </c>
      <c r="Q569" s="16">
        <v>90</v>
      </c>
      <c r="R569" s="16" t="s">
        <v>220</v>
      </c>
      <c r="S569" s="16" t="s">
        <v>221</v>
      </c>
      <c r="T569" s="16" t="s">
        <v>118</v>
      </c>
      <c r="U569" s="16" t="s">
        <v>94</v>
      </c>
      <c r="V569" s="16" t="s">
        <v>58</v>
      </c>
      <c r="W569" s="16" t="s">
        <v>95</v>
      </c>
      <c r="X569" s="16" t="b">
        <v>0</v>
      </c>
      <c r="Y569" s="16" t="b">
        <v>0</v>
      </c>
      <c r="Z569" s="16" t="e">
        <v>#N/A</v>
      </c>
      <c r="AA569" s="16">
        <v>0.11699999999999999</v>
      </c>
      <c r="AB569" s="16">
        <v>0</v>
      </c>
      <c r="AC569" s="16" t="s">
        <v>424</v>
      </c>
      <c r="AD569" s="16" t="s">
        <v>470</v>
      </c>
      <c r="AE569" s="16" t="s">
        <v>572</v>
      </c>
      <c r="AF569" s="16" t="s">
        <v>468</v>
      </c>
      <c r="AG569" s="16" t="s">
        <v>9</v>
      </c>
      <c r="AH569" s="16" t="b">
        <v>0</v>
      </c>
      <c r="AI569" s="16" t="s">
        <v>60</v>
      </c>
      <c r="AJ569" s="16" t="s">
        <v>103</v>
      </c>
      <c r="AK569" s="16" t="s">
        <v>147</v>
      </c>
      <c r="AL569" s="16" t="s">
        <v>472</v>
      </c>
      <c r="AM569" s="16" t="s">
        <v>64</v>
      </c>
      <c r="AN569" s="19" t="e">
        <v>#N/A</v>
      </c>
      <c r="AO569" t="str">
        <f>RIGHT('CMO Input'!$T569,(LEN('CMO Input'!$T569)-FIND(" ",'CMO Input'!$T569,1)))</f>
        <v>4-5”</v>
      </c>
      <c r="AP569">
        <f>'CMO Input'!$O569</f>
        <v>100</v>
      </c>
      <c r="AR569" t="str">
        <f>Table2[[#This Row],[Policy / Non Policy]]</f>
        <v>Policy</v>
      </c>
      <c r="AS569" t="str">
        <f>'CMO Input'!$U569</f>
        <v>Tier 1</v>
      </c>
      <c r="AT569" t="str">
        <f>'CMO Input'!$P569</f>
        <v>DI</v>
      </c>
      <c r="AU569" t="str" cm="1">
        <f t="array" ref="AU5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69" s="8" t="str">
        <f>TEXT('CMO Input'!$D569,"MMM-YY")</f>
        <v>June</v>
      </c>
    </row>
    <row r="570" spans="1:48" x14ac:dyDescent="0.25">
      <c r="A570" s="14">
        <v>510783722</v>
      </c>
      <c r="B570" s="12" t="s">
        <v>180</v>
      </c>
      <c r="C570" s="12" t="s">
        <v>424</v>
      </c>
      <c r="D570" s="12" t="s">
        <v>124</v>
      </c>
      <c r="E570" s="13">
        <v>11</v>
      </c>
      <c r="F570" s="12" t="s">
        <v>46</v>
      </c>
      <c r="G570" s="13" t="s">
        <v>425</v>
      </c>
      <c r="H570" s="12" t="s">
        <v>458</v>
      </c>
      <c r="I570" s="12" t="s">
        <v>459</v>
      </c>
      <c r="J570" s="12" t="s">
        <v>544</v>
      </c>
      <c r="K570" s="14">
        <v>510783722</v>
      </c>
      <c r="L570" s="12" t="s">
        <v>116</v>
      </c>
      <c r="M570" s="12">
        <v>11.2</v>
      </c>
      <c r="N570" s="12" t="s">
        <v>52</v>
      </c>
      <c r="O570" s="12">
        <v>6</v>
      </c>
      <c r="P570" s="12" t="s">
        <v>163</v>
      </c>
      <c r="Q570" s="12">
        <v>75</v>
      </c>
      <c r="R570" s="12" t="s">
        <v>54</v>
      </c>
      <c r="S570" s="12" t="s">
        <v>134</v>
      </c>
      <c r="T570" s="12" t="s">
        <v>135</v>
      </c>
      <c r="U570" s="12" t="s">
        <v>94</v>
      </c>
      <c r="V570" s="12" t="s">
        <v>58</v>
      </c>
      <c r="W570" s="12" t="s">
        <v>95</v>
      </c>
      <c r="X570" s="12" t="b">
        <v>0</v>
      </c>
      <c r="Y570" s="12" t="b">
        <v>0</v>
      </c>
      <c r="Z570" s="12" t="e">
        <v>#N/A</v>
      </c>
      <c r="AA570" s="12">
        <v>0.84</v>
      </c>
      <c r="AB570" s="12">
        <v>0</v>
      </c>
      <c r="AC570" s="12" t="s">
        <v>424</v>
      </c>
      <c r="AD570" s="12" t="s">
        <v>459</v>
      </c>
      <c r="AE570" s="12" t="s">
        <v>544</v>
      </c>
      <c r="AF570" s="12" t="s">
        <v>461</v>
      </c>
      <c r="AG570" s="12" t="s">
        <v>9</v>
      </c>
      <c r="AH570" s="12" t="b">
        <v>0</v>
      </c>
      <c r="AI570" s="12" t="s">
        <v>60</v>
      </c>
      <c r="AJ570" s="12" t="s">
        <v>103</v>
      </c>
      <c r="AK570" s="12" t="s">
        <v>147</v>
      </c>
      <c r="AL570" s="12" t="s">
        <v>138</v>
      </c>
      <c r="AM570" s="12" t="s">
        <v>64</v>
      </c>
      <c r="AN570" s="15" t="e">
        <v>#N/A</v>
      </c>
      <c r="AO570" t="str">
        <f>RIGHT('CMO Input'!$T570,(LEN('CMO Input'!$T570)-FIND(" ",'CMO Input'!$T570,1)))</f>
        <v>6-7”</v>
      </c>
      <c r="AP570">
        <f>'CMO Input'!$O570</f>
        <v>6</v>
      </c>
      <c r="AR570" t="str">
        <f>Table2[[#This Row],[Policy / Non Policy]]</f>
        <v>Policy</v>
      </c>
      <c r="AS570" t="str">
        <f>'CMO Input'!$U570</f>
        <v>Tier 1</v>
      </c>
      <c r="AT570" t="str">
        <f>'CMO Input'!$P570</f>
        <v>SI</v>
      </c>
      <c r="AU570" t="str" cm="1">
        <f t="array" ref="AU5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70" s="8" t="str">
        <f>TEXT('CMO Input'!$D570,"MMM-YY")</f>
        <v>June</v>
      </c>
    </row>
    <row r="571" spans="1:48" x14ac:dyDescent="0.25">
      <c r="A571" s="18">
        <v>510970456</v>
      </c>
      <c r="B571" s="16" t="s">
        <v>180</v>
      </c>
      <c r="C571" s="16" t="s">
        <v>424</v>
      </c>
      <c r="D571" s="16" t="s">
        <v>124</v>
      </c>
      <c r="E571" s="17">
        <v>11</v>
      </c>
      <c r="F571" s="16" t="s">
        <v>46</v>
      </c>
      <c r="G571" s="17" t="s">
        <v>425</v>
      </c>
      <c r="H571" s="16" t="s">
        <v>426</v>
      </c>
      <c r="I571" s="16" t="s">
        <v>554</v>
      </c>
      <c r="J571" s="16" t="s">
        <v>557</v>
      </c>
      <c r="K571" s="18">
        <v>510970456</v>
      </c>
      <c r="L571" s="16" t="s">
        <v>116</v>
      </c>
      <c r="M571" s="16">
        <v>0.9</v>
      </c>
      <c r="N571" s="16" t="s">
        <v>52</v>
      </c>
      <c r="O571" s="16">
        <v>200</v>
      </c>
      <c r="P571" s="16" t="s">
        <v>91</v>
      </c>
      <c r="Q571" s="16">
        <v>47</v>
      </c>
      <c r="R571" s="16" t="s">
        <v>220</v>
      </c>
      <c r="S571" s="16" t="s">
        <v>374</v>
      </c>
      <c r="T571" s="16" t="s">
        <v>135</v>
      </c>
      <c r="U571" s="16" t="s">
        <v>94</v>
      </c>
      <c r="V571" s="16" t="s">
        <v>58</v>
      </c>
      <c r="W571" s="16" t="s">
        <v>95</v>
      </c>
      <c r="X571" s="16" t="b">
        <v>0</v>
      </c>
      <c r="Y571" s="16" t="b">
        <v>0</v>
      </c>
      <c r="Z571" s="16" t="e">
        <v>#N/A</v>
      </c>
      <c r="AA571" s="16">
        <v>4.2299999999999997E-2</v>
      </c>
      <c r="AB571" s="16">
        <v>0</v>
      </c>
      <c r="AC571" s="16" t="s">
        <v>424</v>
      </c>
      <c r="AD571" s="16" t="s">
        <v>554</v>
      </c>
      <c r="AE571" s="16" t="s">
        <v>557</v>
      </c>
      <c r="AF571" s="16" t="s">
        <v>479</v>
      </c>
      <c r="AG571" s="16" t="s">
        <v>9</v>
      </c>
      <c r="AH571" s="16" t="b">
        <v>0</v>
      </c>
      <c r="AI571" s="16" t="s">
        <v>60</v>
      </c>
      <c r="AJ571" s="16" t="s">
        <v>10</v>
      </c>
      <c r="AK571" s="16" t="s">
        <v>147</v>
      </c>
      <c r="AL571" s="16" t="s">
        <v>556</v>
      </c>
      <c r="AM571" s="16" t="s">
        <v>64</v>
      </c>
      <c r="AN571" s="19" t="e">
        <v>#N/A</v>
      </c>
      <c r="AO571" t="str">
        <f>RIGHT('CMO Input'!$T571,(LEN('CMO Input'!$T571)-FIND(" ",'CMO Input'!$T571,1)))</f>
        <v>6-7”</v>
      </c>
      <c r="AP571">
        <f>'CMO Input'!$O571</f>
        <v>200</v>
      </c>
      <c r="AR571" t="str">
        <f>Table2[[#This Row],[Policy / Non Policy]]</f>
        <v>Policy</v>
      </c>
      <c r="AS571" t="str">
        <f>'CMO Input'!$U571</f>
        <v>Tier 1</v>
      </c>
      <c r="AT571" t="str">
        <f>'CMO Input'!$P571</f>
        <v>DI</v>
      </c>
      <c r="AU571" t="str" cm="1">
        <f t="array" ref="AU5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71" s="8" t="str">
        <f>TEXT('CMO Input'!$D571,"MMM-YY")</f>
        <v>June</v>
      </c>
    </row>
    <row r="572" spans="1:48" x14ac:dyDescent="0.25">
      <c r="A572" s="14">
        <v>510918350</v>
      </c>
      <c r="B572" s="12" t="s">
        <v>180</v>
      </c>
      <c r="C572" s="12" t="s">
        <v>424</v>
      </c>
      <c r="D572" s="12" t="s">
        <v>124</v>
      </c>
      <c r="E572" s="13">
        <v>11</v>
      </c>
      <c r="F572" s="12" t="s">
        <v>46</v>
      </c>
      <c r="G572" s="13" t="s">
        <v>425</v>
      </c>
      <c r="H572" s="12" t="s">
        <v>426</v>
      </c>
      <c r="I572" s="12" t="s">
        <v>449</v>
      </c>
      <c r="J572" s="12" t="s">
        <v>533</v>
      </c>
      <c r="K572" s="14">
        <v>510918350</v>
      </c>
      <c r="L572" s="12" t="s">
        <v>116</v>
      </c>
      <c r="M572" s="12">
        <v>0</v>
      </c>
      <c r="N572" s="12" t="s">
        <v>52</v>
      </c>
      <c r="O572" s="12">
        <v>100</v>
      </c>
      <c r="P572" s="12" t="s">
        <v>91</v>
      </c>
      <c r="Q572" s="12">
        <v>10</v>
      </c>
      <c r="R572" s="12" t="s">
        <v>220</v>
      </c>
      <c r="S572" s="12" t="s">
        <v>221</v>
      </c>
      <c r="T572" s="12" t="s">
        <v>118</v>
      </c>
      <c r="U572" s="12" t="s">
        <v>94</v>
      </c>
      <c r="V572" s="12" t="s">
        <v>58</v>
      </c>
      <c r="W572" s="12" t="s">
        <v>95</v>
      </c>
      <c r="X572" s="12" t="b">
        <v>0</v>
      </c>
      <c r="Y572" s="12" t="b">
        <v>0</v>
      </c>
      <c r="Z572" s="12" t="e">
        <v>#N/A</v>
      </c>
      <c r="AA572" s="12">
        <v>0</v>
      </c>
      <c r="AB572" s="12">
        <v>0</v>
      </c>
      <c r="AC572" s="12" t="s">
        <v>424</v>
      </c>
      <c r="AD572" s="12" t="s">
        <v>449</v>
      </c>
      <c r="AE572" s="12" t="s">
        <v>533</v>
      </c>
      <c r="AF572" s="12" t="s">
        <v>429</v>
      </c>
      <c r="AG572" s="12" t="s">
        <v>9</v>
      </c>
      <c r="AH572" s="12" t="b">
        <v>0</v>
      </c>
      <c r="AI572" s="12" t="s">
        <v>60</v>
      </c>
      <c r="AJ572" s="12" t="s">
        <v>10</v>
      </c>
      <c r="AK572" s="12"/>
      <c r="AL572" s="12" t="s">
        <v>451</v>
      </c>
      <c r="AM572" s="12" t="s">
        <v>64</v>
      </c>
      <c r="AN572" s="15" t="e">
        <v>#N/A</v>
      </c>
      <c r="AO572" t="str">
        <f>RIGHT('CMO Input'!$T572,(LEN('CMO Input'!$T572)-FIND(" ",'CMO Input'!$T572,1)))</f>
        <v>4-5”</v>
      </c>
      <c r="AP572">
        <f>'CMO Input'!$O572</f>
        <v>100</v>
      </c>
      <c r="AR572" t="str">
        <f>Table2[[#This Row],[Policy / Non Policy]]</f>
        <v>Policy</v>
      </c>
      <c r="AS572" t="str">
        <f>'CMO Input'!$U572</f>
        <v>Tier 1</v>
      </c>
      <c r="AT572" t="str">
        <f>'CMO Input'!$P572</f>
        <v>DI</v>
      </c>
      <c r="AU572" t="str" cm="1">
        <f t="array" ref="AU5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72" s="8" t="str">
        <f>TEXT('CMO Input'!$D572,"MMM-YY")</f>
        <v>June</v>
      </c>
    </row>
    <row r="573" spans="1:48" x14ac:dyDescent="0.25">
      <c r="A573" s="18">
        <v>510856164</v>
      </c>
      <c r="B573" s="16" t="s">
        <v>180</v>
      </c>
      <c r="C573" s="16" t="s">
        <v>424</v>
      </c>
      <c r="D573" s="16" t="s">
        <v>124</v>
      </c>
      <c r="E573" s="17">
        <v>11</v>
      </c>
      <c r="F573" s="16" t="s">
        <v>46</v>
      </c>
      <c r="G573" s="17" t="s">
        <v>425</v>
      </c>
      <c r="H573" s="16" t="s">
        <v>426</v>
      </c>
      <c r="I573" s="16" t="s">
        <v>449</v>
      </c>
      <c r="J573" s="16" t="s">
        <v>533</v>
      </c>
      <c r="K573" s="18">
        <v>510856164</v>
      </c>
      <c r="L573" s="16" t="s">
        <v>116</v>
      </c>
      <c r="M573" s="16">
        <v>0.4</v>
      </c>
      <c r="N573" s="16" t="s">
        <v>52</v>
      </c>
      <c r="O573" s="16">
        <v>100</v>
      </c>
      <c r="P573" s="16" t="s">
        <v>91</v>
      </c>
      <c r="Q573" s="16">
        <v>62</v>
      </c>
      <c r="R573" s="16" t="s">
        <v>220</v>
      </c>
      <c r="S573" s="16" t="s">
        <v>221</v>
      </c>
      <c r="T573" s="16" t="s">
        <v>118</v>
      </c>
      <c r="U573" s="16" t="s">
        <v>94</v>
      </c>
      <c r="V573" s="16" t="s">
        <v>58</v>
      </c>
      <c r="W573" s="16" t="s">
        <v>95</v>
      </c>
      <c r="X573" s="16" t="b">
        <v>0</v>
      </c>
      <c r="Y573" s="16" t="b">
        <v>0</v>
      </c>
      <c r="Z573" s="16" t="e">
        <v>#N/A</v>
      </c>
      <c r="AA573" s="16">
        <v>2.4800000000000003E-2</v>
      </c>
      <c r="AB573" s="16">
        <v>0</v>
      </c>
      <c r="AC573" s="16" t="s">
        <v>424</v>
      </c>
      <c r="AD573" s="16" t="s">
        <v>449</v>
      </c>
      <c r="AE573" s="16" t="s">
        <v>533</v>
      </c>
      <c r="AF573" s="16" t="s">
        <v>429</v>
      </c>
      <c r="AG573" s="16" t="s">
        <v>9</v>
      </c>
      <c r="AH573" s="16" t="b">
        <v>0</v>
      </c>
      <c r="AI573" s="16" t="s">
        <v>60</v>
      </c>
      <c r="AJ573" s="16" t="s">
        <v>10</v>
      </c>
      <c r="AK573" s="16" t="s">
        <v>147</v>
      </c>
      <c r="AL573" s="16" t="s">
        <v>451</v>
      </c>
      <c r="AM573" s="16" t="s">
        <v>64</v>
      </c>
      <c r="AN573" s="19" t="e">
        <v>#N/A</v>
      </c>
      <c r="AO573" t="str">
        <f>RIGHT('CMO Input'!$T573,(LEN('CMO Input'!$T573)-FIND(" ",'CMO Input'!$T573,1)))</f>
        <v>4-5”</v>
      </c>
      <c r="AP573">
        <f>'CMO Input'!$O573</f>
        <v>100</v>
      </c>
      <c r="AR573" t="str">
        <f>Table2[[#This Row],[Policy / Non Policy]]</f>
        <v>Policy</v>
      </c>
      <c r="AS573" t="str">
        <f>'CMO Input'!$U573</f>
        <v>Tier 1</v>
      </c>
      <c r="AT573" t="str">
        <f>'CMO Input'!$P573</f>
        <v>DI</v>
      </c>
      <c r="AU573" t="str" cm="1">
        <f t="array" ref="AU5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73" s="8" t="str">
        <f>TEXT('CMO Input'!$D573,"MMM-YY")</f>
        <v>June</v>
      </c>
    </row>
    <row r="574" spans="1:48" x14ac:dyDescent="0.25">
      <c r="A574" s="14">
        <v>636168810</v>
      </c>
      <c r="B574" s="12" t="s">
        <v>180</v>
      </c>
      <c r="C574" s="12" t="s">
        <v>424</v>
      </c>
      <c r="D574" s="12" t="s">
        <v>124</v>
      </c>
      <c r="E574" s="13">
        <v>11</v>
      </c>
      <c r="F574" s="12" t="s">
        <v>46</v>
      </c>
      <c r="G574" s="13" t="s">
        <v>425</v>
      </c>
      <c r="H574" s="12" t="s">
        <v>426</v>
      </c>
      <c r="I574" s="12" t="s">
        <v>558</v>
      </c>
      <c r="J574" s="12" t="s">
        <v>559</v>
      </c>
      <c r="K574" s="14">
        <v>636168810</v>
      </c>
      <c r="L574" s="12" t="s">
        <v>116</v>
      </c>
      <c r="M574" s="12">
        <v>23.2</v>
      </c>
      <c r="N574" s="12" t="s">
        <v>52</v>
      </c>
      <c r="O574" s="12">
        <v>6</v>
      </c>
      <c r="P574" s="12" t="s">
        <v>53</v>
      </c>
      <c r="Q574" s="12">
        <v>90</v>
      </c>
      <c r="R574" s="12" t="s">
        <v>54</v>
      </c>
      <c r="S574" s="12" t="s">
        <v>134</v>
      </c>
      <c r="T574" s="12" t="s">
        <v>135</v>
      </c>
      <c r="U574" s="12" t="s">
        <v>94</v>
      </c>
      <c r="V574" s="12" t="s">
        <v>58</v>
      </c>
      <c r="W574" s="12" t="s">
        <v>95</v>
      </c>
      <c r="X574" s="12" t="b">
        <v>0</v>
      </c>
      <c r="Y574" s="12" t="b">
        <v>0</v>
      </c>
      <c r="Z574" s="12" t="e">
        <v>#N/A</v>
      </c>
      <c r="AA574" s="12">
        <v>2.0880000000000001</v>
      </c>
      <c r="AB574" s="12">
        <v>0</v>
      </c>
      <c r="AC574" s="12" t="s">
        <v>424</v>
      </c>
      <c r="AD574" s="12" t="s">
        <v>558</v>
      </c>
      <c r="AE574" s="12" t="s">
        <v>559</v>
      </c>
      <c r="AF574" s="12" t="s">
        <v>429</v>
      </c>
      <c r="AG574" s="12" t="s">
        <v>9</v>
      </c>
      <c r="AH574" s="12" t="b">
        <v>0</v>
      </c>
      <c r="AI574" s="12" t="s">
        <v>60</v>
      </c>
      <c r="AJ574" s="12" t="s">
        <v>10</v>
      </c>
      <c r="AK574" s="12" t="s">
        <v>147</v>
      </c>
      <c r="AL574" s="12" t="s">
        <v>448</v>
      </c>
      <c r="AM574" s="12" t="s">
        <v>64</v>
      </c>
      <c r="AN574" s="15" t="e">
        <v>#N/A</v>
      </c>
      <c r="AO574" t="str">
        <f>RIGHT('CMO Input'!$T574,(LEN('CMO Input'!$T574)-FIND(" ",'CMO Input'!$T574,1)))</f>
        <v>6-7”</v>
      </c>
      <c r="AP574">
        <f>'CMO Input'!$O574</f>
        <v>6</v>
      </c>
      <c r="AR574" t="str">
        <f>Table2[[#This Row],[Policy / Non Policy]]</f>
        <v>Policy</v>
      </c>
      <c r="AS574" t="str">
        <f>'CMO Input'!$U574</f>
        <v>Tier 1</v>
      </c>
      <c r="AT574" t="str">
        <f>'CMO Input'!$P574</f>
        <v>CI</v>
      </c>
      <c r="AU574" t="str" cm="1">
        <f t="array" ref="AU5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74" s="8" t="str">
        <f>TEXT('CMO Input'!$D574,"MMM-YY")</f>
        <v>June</v>
      </c>
    </row>
    <row r="575" spans="1:48" x14ac:dyDescent="0.25">
      <c r="A575" s="18">
        <v>510858089</v>
      </c>
      <c r="B575" s="16" t="s">
        <v>180</v>
      </c>
      <c r="C575" s="16" t="s">
        <v>424</v>
      </c>
      <c r="D575" s="16" t="s">
        <v>124</v>
      </c>
      <c r="E575" s="17">
        <v>11</v>
      </c>
      <c r="F575" s="16" t="s">
        <v>46</v>
      </c>
      <c r="G575" s="17" t="s">
        <v>431</v>
      </c>
      <c r="H575" s="16" t="s">
        <v>312</v>
      </c>
      <c r="I575" s="16" t="s">
        <v>548</v>
      </c>
      <c r="J575" s="16" t="s">
        <v>563</v>
      </c>
      <c r="K575" s="18">
        <v>510858089</v>
      </c>
      <c r="L575" s="16" t="s">
        <v>116</v>
      </c>
      <c r="M575" s="16">
        <v>10.1</v>
      </c>
      <c r="N575" s="16" t="s">
        <v>52</v>
      </c>
      <c r="O575" s="16">
        <v>6</v>
      </c>
      <c r="P575" s="16" t="s">
        <v>163</v>
      </c>
      <c r="Q575" s="16">
        <v>7</v>
      </c>
      <c r="R575" s="16" t="s">
        <v>54</v>
      </c>
      <c r="S575" s="16" t="s">
        <v>134</v>
      </c>
      <c r="T575" s="16" t="s">
        <v>135</v>
      </c>
      <c r="U575" s="16" t="s">
        <v>94</v>
      </c>
      <c r="V575" s="16" t="s">
        <v>58</v>
      </c>
      <c r="W575" s="16" t="s">
        <v>95</v>
      </c>
      <c r="X575" s="16" t="b">
        <v>0</v>
      </c>
      <c r="Y575" s="16" t="b">
        <v>0</v>
      </c>
      <c r="Z575" s="16" t="e">
        <v>#N/A</v>
      </c>
      <c r="AA575" s="16">
        <v>7.0699999999999999E-2</v>
      </c>
      <c r="AB575" s="16">
        <v>0</v>
      </c>
      <c r="AC575" s="16" t="s">
        <v>424</v>
      </c>
      <c r="AD575" s="16" t="s">
        <v>548</v>
      </c>
      <c r="AE575" s="16" t="s">
        <v>563</v>
      </c>
      <c r="AF575" s="16" t="s">
        <v>435</v>
      </c>
      <c r="AG575" s="16" t="s">
        <v>9</v>
      </c>
      <c r="AH575" s="16" t="b">
        <v>0</v>
      </c>
      <c r="AI575" s="16" t="s">
        <v>60</v>
      </c>
      <c r="AJ575" s="16" t="s">
        <v>436</v>
      </c>
      <c r="AK575" s="16"/>
      <c r="AL575" s="16" t="s">
        <v>550</v>
      </c>
      <c r="AM575" s="16" t="s">
        <v>64</v>
      </c>
      <c r="AN575" s="19" t="e">
        <v>#N/A</v>
      </c>
      <c r="AO575" t="str">
        <f>RIGHT('CMO Input'!$T575,(LEN('CMO Input'!$T575)-FIND(" ",'CMO Input'!$T575,1)))</f>
        <v>6-7”</v>
      </c>
      <c r="AP575">
        <f>'CMO Input'!$O575</f>
        <v>6</v>
      </c>
      <c r="AR575" t="str">
        <f>Table2[[#This Row],[Policy / Non Policy]]</f>
        <v>Policy</v>
      </c>
      <c r="AS575" t="str">
        <f>'CMO Input'!$U575</f>
        <v>Tier 1</v>
      </c>
      <c r="AT575" t="str">
        <f>'CMO Input'!$P575</f>
        <v>SI</v>
      </c>
      <c r="AU575" t="str" cm="1">
        <f t="array" ref="AU5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75" s="8" t="str">
        <f>TEXT('CMO Input'!$D575,"MMM-YY")</f>
        <v>June</v>
      </c>
    </row>
    <row r="576" spans="1:48" x14ac:dyDescent="0.25">
      <c r="A576" s="14">
        <v>602686207</v>
      </c>
      <c r="B576" s="12" t="s">
        <v>180</v>
      </c>
      <c r="C576" s="12" t="s">
        <v>424</v>
      </c>
      <c r="D576" s="12" t="s">
        <v>124</v>
      </c>
      <c r="E576" s="13">
        <v>11</v>
      </c>
      <c r="F576" s="12" t="s">
        <v>46</v>
      </c>
      <c r="G576" s="13" t="s">
        <v>425</v>
      </c>
      <c r="H576" s="12" t="s">
        <v>426</v>
      </c>
      <c r="I576" s="12" t="s">
        <v>558</v>
      </c>
      <c r="J576" s="12" t="s">
        <v>559</v>
      </c>
      <c r="K576" s="14">
        <v>602686207</v>
      </c>
      <c r="L576" s="12" t="s">
        <v>116</v>
      </c>
      <c r="M576" s="12">
        <v>0</v>
      </c>
      <c r="N576" s="12" t="s">
        <v>52</v>
      </c>
      <c r="O576" s="12">
        <v>6</v>
      </c>
      <c r="P576" s="12" t="s">
        <v>53</v>
      </c>
      <c r="Q576" s="12">
        <v>2</v>
      </c>
      <c r="R576" s="12" t="s">
        <v>54</v>
      </c>
      <c r="S576" s="12" t="s">
        <v>134</v>
      </c>
      <c r="T576" s="12" t="s">
        <v>135</v>
      </c>
      <c r="U576" s="12" t="s">
        <v>94</v>
      </c>
      <c r="V576" s="12" t="s">
        <v>58</v>
      </c>
      <c r="W576" s="12" t="s">
        <v>95</v>
      </c>
      <c r="X576" s="12" t="b">
        <v>0</v>
      </c>
      <c r="Y576" s="12" t="b">
        <v>0</v>
      </c>
      <c r="Z576" s="12" t="e">
        <v>#N/A</v>
      </c>
      <c r="AA576" s="12">
        <v>0</v>
      </c>
      <c r="AB576" s="12">
        <v>0</v>
      </c>
      <c r="AC576" s="12" t="s">
        <v>424</v>
      </c>
      <c r="AD576" s="12" t="s">
        <v>558</v>
      </c>
      <c r="AE576" s="12" t="s">
        <v>559</v>
      </c>
      <c r="AF576" s="12" t="s">
        <v>429</v>
      </c>
      <c r="AG576" s="12" t="s">
        <v>9</v>
      </c>
      <c r="AH576" s="12" t="b">
        <v>0</v>
      </c>
      <c r="AI576" s="12" t="s">
        <v>60</v>
      </c>
      <c r="AJ576" s="12" t="s">
        <v>10</v>
      </c>
      <c r="AK576" s="12"/>
      <c r="AL576" s="12" t="s">
        <v>448</v>
      </c>
      <c r="AM576" s="12" t="s">
        <v>64</v>
      </c>
      <c r="AN576" s="15" t="e">
        <v>#N/A</v>
      </c>
      <c r="AO576" t="str">
        <f>RIGHT('CMO Input'!$T576,(LEN('CMO Input'!$T576)-FIND(" ",'CMO Input'!$T576,1)))</f>
        <v>6-7”</v>
      </c>
      <c r="AP576">
        <f>'CMO Input'!$O576</f>
        <v>6</v>
      </c>
      <c r="AR576" t="str">
        <f>Table2[[#This Row],[Policy / Non Policy]]</f>
        <v>Policy</v>
      </c>
      <c r="AS576" t="str">
        <f>'CMO Input'!$U576</f>
        <v>Tier 1</v>
      </c>
      <c r="AT576" t="str">
        <f>'CMO Input'!$P576</f>
        <v>CI</v>
      </c>
      <c r="AU576" t="str" cm="1">
        <f t="array" ref="AU5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76" s="8" t="str">
        <f>TEXT('CMO Input'!$D576,"MMM-YY")</f>
        <v>June</v>
      </c>
    </row>
    <row r="577" spans="1:48" x14ac:dyDescent="0.25">
      <c r="A577" s="18">
        <v>510833221</v>
      </c>
      <c r="B577" s="16" t="s">
        <v>180</v>
      </c>
      <c r="C577" s="16" t="s">
        <v>424</v>
      </c>
      <c r="D577" s="16" t="s">
        <v>124</v>
      </c>
      <c r="E577" s="17">
        <v>12</v>
      </c>
      <c r="F577" s="16" t="s">
        <v>46</v>
      </c>
      <c r="G577" s="17" t="s">
        <v>431</v>
      </c>
      <c r="H577" s="16" t="s">
        <v>438</v>
      </c>
      <c r="I577" s="16" t="s">
        <v>517</v>
      </c>
      <c r="J577" s="16" t="s">
        <v>518</v>
      </c>
      <c r="K577" s="18">
        <v>510833221</v>
      </c>
      <c r="L577" s="16" t="s">
        <v>116</v>
      </c>
      <c r="M577" s="16">
        <v>29.2</v>
      </c>
      <c r="N577" s="16" t="s">
        <v>52</v>
      </c>
      <c r="O577" s="16">
        <v>2</v>
      </c>
      <c r="P577" s="16" t="s">
        <v>53</v>
      </c>
      <c r="Q577" s="16">
        <v>3</v>
      </c>
      <c r="R577" s="16" t="s">
        <v>54</v>
      </c>
      <c r="S577" s="16" t="s">
        <v>286</v>
      </c>
      <c r="T577" s="16" t="s">
        <v>287</v>
      </c>
      <c r="U577" s="16" t="s">
        <v>94</v>
      </c>
      <c r="V577" s="16" t="s">
        <v>58</v>
      </c>
      <c r="W577" s="16" t="s">
        <v>95</v>
      </c>
      <c r="X577" s="16" t="b">
        <v>0</v>
      </c>
      <c r="Y577" s="16" t="b">
        <v>0</v>
      </c>
      <c r="Z577" s="16" t="e">
        <v>#N/A</v>
      </c>
      <c r="AA577" s="16">
        <v>8.7599999999999997E-2</v>
      </c>
      <c r="AB577" s="16">
        <v>0</v>
      </c>
      <c r="AC577" s="16" t="s">
        <v>424</v>
      </c>
      <c r="AD577" s="16" t="s">
        <v>517</v>
      </c>
      <c r="AE577" s="16" t="s">
        <v>518</v>
      </c>
      <c r="AF577" s="16" t="s">
        <v>435</v>
      </c>
      <c r="AG577" s="16" t="s">
        <v>9</v>
      </c>
      <c r="AH577" s="16" t="b">
        <v>0</v>
      </c>
      <c r="AI577" s="16" t="s">
        <v>60</v>
      </c>
      <c r="AJ577" s="16" t="s">
        <v>436</v>
      </c>
      <c r="AK577" s="16" t="s">
        <v>147</v>
      </c>
      <c r="AL577" s="16" t="s">
        <v>519</v>
      </c>
      <c r="AM577" s="16" t="s">
        <v>64</v>
      </c>
      <c r="AN577" s="19" t="e">
        <v>#N/A</v>
      </c>
      <c r="AO577" t="str">
        <f>RIGHT('CMO Input'!$T577,(LEN('CMO Input'!$T577)-FIND(" ",'CMO Input'!$T577,1)))</f>
        <v>&lt;=3”</v>
      </c>
      <c r="AP577">
        <f>'CMO Input'!$O577</f>
        <v>2</v>
      </c>
      <c r="AR577" t="str">
        <f>Table2[[#This Row],[Policy / Non Policy]]</f>
        <v>Policy</v>
      </c>
      <c r="AS577" t="str">
        <f>'CMO Input'!$U577</f>
        <v>Tier 1</v>
      </c>
      <c r="AT577" t="str">
        <f>'CMO Input'!$P577</f>
        <v>CI</v>
      </c>
      <c r="AU577" t="str" cm="1">
        <f t="array" ref="AU5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577" s="8" t="str">
        <f>TEXT('CMO Input'!$D577,"MMM-YY")</f>
        <v>June</v>
      </c>
    </row>
    <row r="578" spans="1:48" x14ac:dyDescent="0.25">
      <c r="A578" s="14">
        <v>510833221</v>
      </c>
      <c r="B578" s="12" t="s">
        <v>180</v>
      </c>
      <c r="C578" s="12" t="s">
        <v>424</v>
      </c>
      <c r="D578" s="12" t="s">
        <v>124</v>
      </c>
      <c r="E578" s="13">
        <v>12</v>
      </c>
      <c r="F578" s="12" t="s">
        <v>46</v>
      </c>
      <c r="G578" s="13" t="s">
        <v>431</v>
      </c>
      <c r="H578" s="12" t="s">
        <v>438</v>
      </c>
      <c r="I578" s="12" t="s">
        <v>517</v>
      </c>
      <c r="J578" s="12" t="s">
        <v>518</v>
      </c>
      <c r="K578" s="14">
        <v>510833221</v>
      </c>
      <c r="L578" s="12" t="s">
        <v>116</v>
      </c>
      <c r="M578" s="12">
        <v>29.2</v>
      </c>
      <c r="N578" s="12" t="s">
        <v>52</v>
      </c>
      <c r="O578" s="12">
        <v>3</v>
      </c>
      <c r="P578" s="12" t="s">
        <v>53</v>
      </c>
      <c r="Q578" s="12">
        <v>3</v>
      </c>
      <c r="R578" s="12" t="s">
        <v>54</v>
      </c>
      <c r="S578" s="12" t="s">
        <v>573</v>
      </c>
      <c r="T578" s="12" t="s">
        <v>287</v>
      </c>
      <c r="U578" s="12" t="s">
        <v>94</v>
      </c>
      <c r="V578" s="12" t="s">
        <v>58</v>
      </c>
      <c r="W578" s="12" t="s">
        <v>95</v>
      </c>
      <c r="X578" s="12" t="b">
        <v>0</v>
      </c>
      <c r="Y578" s="12" t="b">
        <v>0</v>
      </c>
      <c r="Z578" s="12" t="e">
        <v>#N/A</v>
      </c>
      <c r="AA578" s="12">
        <v>8.7599999999999997E-2</v>
      </c>
      <c r="AB578" s="12">
        <v>0</v>
      </c>
      <c r="AC578" s="12" t="s">
        <v>424</v>
      </c>
      <c r="AD578" s="12" t="s">
        <v>517</v>
      </c>
      <c r="AE578" s="12" t="s">
        <v>518</v>
      </c>
      <c r="AF578" s="12" t="s">
        <v>435</v>
      </c>
      <c r="AG578" s="12" t="s">
        <v>9</v>
      </c>
      <c r="AH578" s="12" t="b">
        <v>0</v>
      </c>
      <c r="AI578" s="12" t="s">
        <v>60</v>
      </c>
      <c r="AJ578" s="12" t="s">
        <v>436</v>
      </c>
      <c r="AK578" s="12" t="s">
        <v>147</v>
      </c>
      <c r="AL578" s="12" t="s">
        <v>519</v>
      </c>
      <c r="AM578" s="12" t="s">
        <v>64</v>
      </c>
      <c r="AN578" s="15" t="e">
        <v>#N/A</v>
      </c>
      <c r="AO578" t="str">
        <f>RIGHT('CMO Input'!$T578,(LEN('CMO Input'!$T578)-FIND(" ",'CMO Input'!$T578,1)))</f>
        <v>&lt;=3”</v>
      </c>
      <c r="AP578">
        <f>'CMO Input'!$O578</f>
        <v>3</v>
      </c>
      <c r="AR578" t="str">
        <f>Table2[[#This Row],[Policy / Non Policy]]</f>
        <v>Policy</v>
      </c>
      <c r="AS578" t="str">
        <f>'CMO Input'!$U578</f>
        <v>Tier 1</v>
      </c>
      <c r="AT578" t="str">
        <f>'CMO Input'!$P578</f>
        <v>CI</v>
      </c>
      <c r="AU578" t="str" cm="1">
        <f t="array" ref="AU5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578" s="8" t="str">
        <f>TEXT('CMO Input'!$D578,"MMM-YY")</f>
        <v>June</v>
      </c>
    </row>
    <row r="579" spans="1:48" x14ac:dyDescent="0.25">
      <c r="A579" s="18">
        <v>510791320</v>
      </c>
      <c r="B579" s="16" t="s">
        <v>180</v>
      </c>
      <c r="C579" s="16" t="s">
        <v>424</v>
      </c>
      <c r="D579" s="16" t="s">
        <v>124</v>
      </c>
      <c r="E579" s="17">
        <v>12</v>
      </c>
      <c r="F579" s="16" t="s">
        <v>46</v>
      </c>
      <c r="G579" s="17" t="s">
        <v>431</v>
      </c>
      <c r="H579" s="16" t="s">
        <v>312</v>
      </c>
      <c r="I579" s="16" t="s">
        <v>548</v>
      </c>
      <c r="J579" s="16" t="s">
        <v>549</v>
      </c>
      <c r="K579" s="18">
        <v>510791320</v>
      </c>
      <c r="L579" s="16" t="s">
        <v>116</v>
      </c>
      <c r="M579" s="16">
        <v>29.2</v>
      </c>
      <c r="N579" s="16" t="s">
        <v>52</v>
      </c>
      <c r="O579" s="16">
        <v>4</v>
      </c>
      <c r="P579" s="16" t="s">
        <v>163</v>
      </c>
      <c r="Q579" s="16">
        <v>2</v>
      </c>
      <c r="R579" s="16" t="s">
        <v>54</v>
      </c>
      <c r="S579" s="16" t="s">
        <v>117</v>
      </c>
      <c r="T579" s="16" t="s">
        <v>118</v>
      </c>
      <c r="U579" s="16" t="s">
        <v>94</v>
      </c>
      <c r="V579" s="16" t="s">
        <v>58</v>
      </c>
      <c r="W579" s="16" t="s">
        <v>95</v>
      </c>
      <c r="X579" s="16" t="b">
        <v>0</v>
      </c>
      <c r="Y579" s="16" t="b">
        <v>0</v>
      </c>
      <c r="Z579" s="16" t="e">
        <v>#N/A</v>
      </c>
      <c r="AA579" s="16">
        <v>5.8400000000000001E-2</v>
      </c>
      <c r="AB579" s="16">
        <v>0</v>
      </c>
      <c r="AC579" s="16" t="s">
        <v>424</v>
      </c>
      <c r="AD579" s="16" t="s">
        <v>548</v>
      </c>
      <c r="AE579" s="16" t="s">
        <v>549</v>
      </c>
      <c r="AF579" s="16" t="s">
        <v>435</v>
      </c>
      <c r="AG579" s="16" t="s">
        <v>9</v>
      </c>
      <c r="AH579" s="16" t="b">
        <v>0</v>
      </c>
      <c r="AI579" s="16" t="s">
        <v>60</v>
      </c>
      <c r="AJ579" s="16" t="s">
        <v>436</v>
      </c>
      <c r="AK579" s="16" t="s">
        <v>147</v>
      </c>
      <c r="AL579" s="16" t="s">
        <v>550</v>
      </c>
      <c r="AM579" s="16" t="s">
        <v>64</v>
      </c>
      <c r="AN579" s="19" t="e">
        <v>#N/A</v>
      </c>
      <c r="AO579" t="str">
        <f>RIGHT('CMO Input'!$T579,(LEN('CMO Input'!$T579)-FIND(" ",'CMO Input'!$T579,1)))</f>
        <v>4-5”</v>
      </c>
      <c r="AP579">
        <f>'CMO Input'!$O579</f>
        <v>4</v>
      </c>
      <c r="AR579" t="str">
        <f>Table2[[#This Row],[Policy / Non Policy]]</f>
        <v>Policy</v>
      </c>
      <c r="AS579" t="str">
        <f>'CMO Input'!$U579</f>
        <v>Tier 1</v>
      </c>
      <c r="AT579" t="str">
        <f>'CMO Input'!$P579</f>
        <v>SI</v>
      </c>
      <c r="AU579" t="str" cm="1">
        <f t="array" ref="AU5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79" s="8" t="str">
        <f>TEXT('CMO Input'!$D579,"MMM-YY")</f>
        <v>June</v>
      </c>
    </row>
    <row r="580" spans="1:48" x14ac:dyDescent="0.25">
      <c r="A580" s="14">
        <v>510791331</v>
      </c>
      <c r="B580" s="12" t="s">
        <v>180</v>
      </c>
      <c r="C580" s="12" t="s">
        <v>424</v>
      </c>
      <c r="D580" s="12" t="s">
        <v>124</v>
      </c>
      <c r="E580" s="13">
        <v>12</v>
      </c>
      <c r="F580" s="12" t="s">
        <v>46</v>
      </c>
      <c r="G580" s="13" t="s">
        <v>431</v>
      </c>
      <c r="H580" s="12" t="s">
        <v>312</v>
      </c>
      <c r="I580" s="12" t="s">
        <v>548</v>
      </c>
      <c r="J580" s="12" t="s">
        <v>549</v>
      </c>
      <c r="K580" s="14">
        <v>510791331</v>
      </c>
      <c r="L580" s="12" t="s">
        <v>116</v>
      </c>
      <c r="M580" s="12">
        <v>19</v>
      </c>
      <c r="N580" s="12" t="s">
        <v>52</v>
      </c>
      <c r="O580" s="12">
        <v>4</v>
      </c>
      <c r="P580" s="12" t="s">
        <v>163</v>
      </c>
      <c r="Q580" s="12">
        <v>192</v>
      </c>
      <c r="R580" s="12" t="s">
        <v>54</v>
      </c>
      <c r="S580" s="12" t="s">
        <v>117</v>
      </c>
      <c r="T580" s="12" t="s">
        <v>118</v>
      </c>
      <c r="U580" s="12" t="s">
        <v>94</v>
      </c>
      <c r="V580" s="12" t="s">
        <v>58</v>
      </c>
      <c r="W580" s="12" t="s">
        <v>95</v>
      </c>
      <c r="X580" s="12" t="b">
        <v>0</v>
      </c>
      <c r="Y580" s="12" t="b">
        <v>0</v>
      </c>
      <c r="Z580" s="12" t="e">
        <v>#N/A</v>
      </c>
      <c r="AA580" s="12">
        <v>3.6479999999999997</v>
      </c>
      <c r="AB580" s="12">
        <v>0</v>
      </c>
      <c r="AC580" s="12" t="s">
        <v>424</v>
      </c>
      <c r="AD580" s="12" t="s">
        <v>548</v>
      </c>
      <c r="AE580" s="12" t="s">
        <v>549</v>
      </c>
      <c r="AF580" s="12" t="s">
        <v>435</v>
      </c>
      <c r="AG580" s="12" t="s">
        <v>9</v>
      </c>
      <c r="AH580" s="12" t="b">
        <v>0</v>
      </c>
      <c r="AI580" s="12" t="s">
        <v>60</v>
      </c>
      <c r="AJ580" s="12" t="s">
        <v>436</v>
      </c>
      <c r="AK580" s="12" t="s">
        <v>147</v>
      </c>
      <c r="AL580" s="12" t="s">
        <v>550</v>
      </c>
      <c r="AM580" s="12" t="s">
        <v>64</v>
      </c>
      <c r="AN580" s="15" t="e">
        <v>#N/A</v>
      </c>
      <c r="AO580" t="str">
        <f>RIGHT('CMO Input'!$T580,(LEN('CMO Input'!$T580)-FIND(" ",'CMO Input'!$T580,1)))</f>
        <v>4-5”</v>
      </c>
      <c r="AP580">
        <f>'CMO Input'!$O580</f>
        <v>4</v>
      </c>
      <c r="AR580" t="str">
        <f>Table2[[#This Row],[Policy / Non Policy]]</f>
        <v>Policy</v>
      </c>
      <c r="AS580" t="str">
        <f>'CMO Input'!$U580</f>
        <v>Tier 1</v>
      </c>
      <c r="AT580" t="str">
        <f>'CMO Input'!$P580</f>
        <v>SI</v>
      </c>
      <c r="AU580" t="str" cm="1">
        <f t="array" ref="AU5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0" s="8" t="str">
        <f>TEXT('CMO Input'!$D580,"MMM-YY")</f>
        <v>June</v>
      </c>
    </row>
    <row r="581" spans="1:48" x14ac:dyDescent="0.25">
      <c r="A581" s="18">
        <v>510797534</v>
      </c>
      <c r="B581" s="16" t="s">
        <v>180</v>
      </c>
      <c r="C581" s="16" t="s">
        <v>424</v>
      </c>
      <c r="D581" s="16" t="s">
        <v>124</v>
      </c>
      <c r="E581" s="17">
        <v>12</v>
      </c>
      <c r="F581" s="16" t="s">
        <v>46</v>
      </c>
      <c r="G581" s="17" t="s">
        <v>431</v>
      </c>
      <c r="H581" s="16" t="s">
        <v>438</v>
      </c>
      <c r="I581" s="16" t="s">
        <v>564</v>
      </c>
      <c r="J581" s="16" t="s">
        <v>565</v>
      </c>
      <c r="K581" s="18">
        <v>510797534</v>
      </c>
      <c r="L581" s="16" t="s">
        <v>116</v>
      </c>
      <c r="M581" s="16">
        <v>31.8</v>
      </c>
      <c r="N581" s="16" t="s">
        <v>52</v>
      </c>
      <c r="O581" s="16">
        <v>4</v>
      </c>
      <c r="P581" s="16" t="s">
        <v>53</v>
      </c>
      <c r="Q581" s="16">
        <v>115</v>
      </c>
      <c r="R581" s="16" t="s">
        <v>54</v>
      </c>
      <c r="S581" s="16" t="s">
        <v>117</v>
      </c>
      <c r="T581" s="16" t="s">
        <v>118</v>
      </c>
      <c r="U581" s="16" t="s">
        <v>94</v>
      </c>
      <c r="V581" s="16" t="s">
        <v>58</v>
      </c>
      <c r="W581" s="16" t="s">
        <v>95</v>
      </c>
      <c r="X581" s="16" t="b">
        <v>0</v>
      </c>
      <c r="Y581" s="16" t="b">
        <v>0</v>
      </c>
      <c r="Z581" s="16" t="e">
        <v>#N/A</v>
      </c>
      <c r="AA581" s="16">
        <v>3.657</v>
      </c>
      <c r="AB581" s="16">
        <v>0</v>
      </c>
      <c r="AC581" s="16" t="s">
        <v>424</v>
      </c>
      <c r="AD581" s="16" t="s">
        <v>564</v>
      </c>
      <c r="AE581" s="16" t="s">
        <v>565</v>
      </c>
      <c r="AF581" s="16" t="s">
        <v>435</v>
      </c>
      <c r="AG581" s="16" t="s">
        <v>9</v>
      </c>
      <c r="AH581" s="16" t="b">
        <v>0</v>
      </c>
      <c r="AI581" s="16" t="s">
        <v>60</v>
      </c>
      <c r="AJ581" s="16" t="s">
        <v>436</v>
      </c>
      <c r="AK581" s="16" t="s">
        <v>147</v>
      </c>
      <c r="AL581" s="16" t="s">
        <v>441</v>
      </c>
      <c r="AM581" s="16" t="s">
        <v>64</v>
      </c>
      <c r="AN581" s="19" t="e">
        <v>#N/A</v>
      </c>
      <c r="AO581" t="str">
        <f>RIGHT('CMO Input'!$T581,(LEN('CMO Input'!$T581)-FIND(" ",'CMO Input'!$T581,1)))</f>
        <v>4-5”</v>
      </c>
      <c r="AP581">
        <f>'CMO Input'!$O581</f>
        <v>4</v>
      </c>
      <c r="AR581" t="str">
        <f>Table2[[#This Row],[Policy / Non Policy]]</f>
        <v>Policy</v>
      </c>
      <c r="AS581" t="str">
        <f>'CMO Input'!$U581</f>
        <v>Tier 1</v>
      </c>
      <c r="AT581" t="str">
        <f>'CMO Input'!$P581</f>
        <v>CI</v>
      </c>
      <c r="AU581" t="str" cm="1">
        <f t="array" ref="AU5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1" s="8" t="str">
        <f>TEXT('CMO Input'!$D581,"MMM-YY")</f>
        <v>June</v>
      </c>
    </row>
    <row r="582" spans="1:48" x14ac:dyDescent="0.25">
      <c r="A582" s="14">
        <v>220001594996</v>
      </c>
      <c r="B582" s="12" t="s">
        <v>180</v>
      </c>
      <c r="C582" s="12" t="s">
        <v>424</v>
      </c>
      <c r="D582" s="12" t="s">
        <v>124</v>
      </c>
      <c r="E582" s="13">
        <v>12</v>
      </c>
      <c r="F582" s="12" t="s">
        <v>46</v>
      </c>
      <c r="G582" s="13" t="s">
        <v>431</v>
      </c>
      <c r="H582" s="12" t="s">
        <v>312</v>
      </c>
      <c r="I582" s="12" t="s">
        <v>566</v>
      </c>
      <c r="J582" s="12" t="s">
        <v>567</v>
      </c>
      <c r="K582" s="14">
        <v>220001594996</v>
      </c>
      <c r="L582" s="12" t="s">
        <v>116</v>
      </c>
      <c r="M582" s="12">
        <v>0</v>
      </c>
      <c r="N582" s="12" t="s">
        <v>52</v>
      </c>
      <c r="O582" s="12">
        <v>4</v>
      </c>
      <c r="P582" s="12" t="s">
        <v>53</v>
      </c>
      <c r="Q582" s="12">
        <v>16</v>
      </c>
      <c r="R582" s="12" t="s">
        <v>54</v>
      </c>
      <c r="S582" s="12" t="s">
        <v>117</v>
      </c>
      <c r="T582" s="12" t="s">
        <v>118</v>
      </c>
      <c r="U582" s="12" t="s">
        <v>94</v>
      </c>
      <c r="V582" s="12" t="s">
        <v>58</v>
      </c>
      <c r="W582" s="12" t="s">
        <v>95</v>
      </c>
      <c r="X582" s="12" t="b">
        <v>0</v>
      </c>
      <c r="Y582" s="12" t="b">
        <v>0</v>
      </c>
      <c r="Z582" s="12" t="e">
        <v>#N/A</v>
      </c>
      <c r="AA582" s="12">
        <v>0</v>
      </c>
      <c r="AB582" s="12">
        <v>0</v>
      </c>
      <c r="AC582" s="12" t="s">
        <v>424</v>
      </c>
      <c r="AD582" s="12" t="s">
        <v>566</v>
      </c>
      <c r="AE582" s="12" t="s">
        <v>567</v>
      </c>
      <c r="AF582" s="12" t="s">
        <v>435</v>
      </c>
      <c r="AG582" s="12" t="s">
        <v>9</v>
      </c>
      <c r="AH582" s="12" t="b">
        <v>0</v>
      </c>
      <c r="AI582" s="12" t="s">
        <v>60</v>
      </c>
      <c r="AJ582" s="12" t="s">
        <v>436</v>
      </c>
      <c r="AK582" s="12"/>
      <c r="AL582" s="12" t="s">
        <v>457</v>
      </c>
      <c r="AM582" s="12" t="s">
        <v>64</v>
      </c>
      <c r="AN582" s="15" t="e">
        <v>#N/A</v>
      </c>
      <c r="AO582" t="str">
        <f>RIGHT('CMO Input'!$T582,(LEN('CMO Input'!$T582)-FIND(" ",'CMO Input'!$T582,1)))</f>
        <v>4-5”</v>
      </c>
      <c r="AP582">
        <f>'CMO Input'!$O582</f>
        <v>4</v>
      </c>
      <c r="AR582" t="str">
        <f>Table2[[#This Row],[Policy / Non Policy]]</f>
        <v>Policy</v>
      </c>
      <c r="AS582" t="str">
        <f>'CMO Input'!$U582</f>
        <v>Tier 1</v>
      </c>
      <c r="AT582" t="str">
        <f>'CMO Input'!$P582</f>
        <v>CI</v>
      </c>
      <c r="AU582" t="str" cm="1">
        <f t="array" ref="AU5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2" s="8" t="str">
        <f>TEXT('CMO Input'!$D582,"MMM-YY")</f>
        <v>June</v>
      </c>
    </row>
    <row r="583" spans="1:48" x14ac:dyDescent="0.25">
      <c r="A583" s="18">
        <v>510941809</v>
      </c>
      <c r="B583" s="16" t="s">
        <v>180</v>
      </c>
      <c r="C583" s="16" t="s">
        <v>424</v>
      </c>
      <c r="D583" s="16" t="s">
        <v>124</v>
      </c>
      <c r="E583" s="17">
        <v>12</v>
      </c>
      <c r="F583" s="16" t="s">
        <v>46</v>
      </c>
      <c r="G583" s="17" t="s">
        <v>431</v>
      </c>
      <c r="H583" s="16" t="s">
        <v>438</v>
      </c>
      <c r="I583" s="16" t="s">
        <v>433</v>
      </c>
      <c r="J583" s="16" t="s">
        <v>434</v>
      </c>
      <c r="K583" s="18">
        <v>510941809</v>
      </c>
      <c r="L583" s="16" t="s">
        <v>116</v>
      </c>
      <c r="M583" s="16">
        <v>13</v>
      </c>
      <c r="N583" s="16" t="s">
        <v>52</v>
      </c>
      <c r="O583" s="16">
        <v>4</v>
      </c>
      <c r="P583" s="16" t="s">
        <v>53</v>
      </c>
      <c r="Q583" s="16">
        <v>2</v>
      </c>
      <c r="R583" s="16" t="s">
        <v>54</v>
      </c>
      <c r="S583" s="16" t="s">
        <v>117</v>
      </c>
      <c r="T583" s="16" t="s">
        <v>118</v>
      </c>
      <c r="U583" s="16" t="s">
        <v>94</v>
      </c>
      <c r="V583" s="16" t="s">
        <v>58</v>
      </c>
      <c r="W583" s="16" t="s">
        <v>95</v>
      </c>
      <c r="X583" s="16" t="b">
        <v>0</v>
      </c>
      <c r="Y583" s="16" t="b">
        <v>0</v>
      </c>
      <c r="Z583" s="16" t="e">
        <v>#N/A</v>
      </c>
      <c r="AA583" s="16">
        <v>2.5999999999999999E-2</v>
      </c>
      <c r="AB583" s="16">
        <v>0</v>
      </c>
      <c r="AC583" s="16" t="s">
        <v>424</v>
      </c>
      <c r="AD583" s="16" t="s">
        <v>433</v>
      </c>
      <c r="AE583" s="16" t="s">
        <v>434</v>
      </c>
      <c r="AF583" s="16" t="s">
        <v>435</v>
      </c>
      <c r="AG583" s="16" t="s">
        <v>9</v>
      </c>
      <c r="AH583" s="16" t="b">
        <v>0</v>
      </c>
      <c r="AI583" s="16" t="s">
        <v>60</v>
      </c>
      <c r="AJ583" s="16" t="s">
        <v>436</v>
      </c>
      <c r="AK583" s="16" t="s">
        <v>147</v>
      </c>
      <c r="AL583" s="16" t="s">
        <v>437</v>
      </c>
      <c r="AM583" s="16" t="s">
        <v>64</v>
      </c>
      <c r="AN583" s="19" t="e">
        <v>#N/A</v>
      </c>
      <c r="AO583" t="str">
        <f>RIGHT('CMO Input'!$T583,(LEN('CMO Input'!$T583)-FIND(" ",'CMO Input'!$T583,1)))</f>
        <v>4-5”</v>
      </c>
      <c r="AP583">
        <f>'CMO Input'!$O583</f>
        <v>4</v>
      </c>
      <c r="AR583" t="str">
        <f>Table2[[#This Row],[Policy / Non Policy]]</f>
        <v>Policy</v>
      </c>
      <c r="AS583" t="str">
        <f>'CMO Input'!$U583</f>
        <v>Tier 1</v>
      </c>
      <c r="AT583" t="str">
        <f>'CMO Input'!$P583</f>
        <v>CI</v>
      </c>
      <c r="AU583" t="str" cm="1">
        <f t="array" ref="AU5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3" s="8" t="str">
        <f>TEXT('CMO Input'!$D583,"MMM-YY")</f>
        <v>June</v>
      </c>
    </row>
    <row r="584" spans="1:48" x14ac:dyDescent="0.25">
      <c r="A584" s="14">
        <v>510933805</v>
      </c>
      <c r="B584" s="12" t="s">
        <v>180</v>
      </c>
      <c r="C584" s="12" t="s">
        <v>424</v>
      </c>
      <c r="D584" s="12" t="s">
        <v>124</v>
      </c>
      <c r="E584" s="13">
        <v>12</v>
      </c>
      <c r="F584" s="12" t="s">
        <v>46</v>
      </c>
      <c r="G584" s="13" t="s">
        <v>442</v>
      </c>
      <c r="H584" s="12" t="s">
        <v>486</v>
      </c>
      <c r="I584" s="12" t="s">
        <v>487</v>
      </c>
      <c r="J584" s="12" t="s">
        <v>571</v>
      </c>
      <c r="K584" s="14">
        <v>510933805</v>
      </c>
      <c r="L584" s="12" t="s">
        <v>116</v>
      </c>
      <c r="M584" s="12">
        <v>16.3</v>
      </c>
      <c r="N584" s="12" t="s">
        <v>52</v>
      </c>
      <c r="O584" s="12">
        <v>4</v>
      </c>
      <c r="P584" s="12" t="s">
        <v>53</v>
      </c>
      <c r="Q584" s="12">
        <v>126</v>
      </c>
      <c r="R584" s="12" t="s">
        <v>54</v>
      </c>
      <c r="S584" s="12" t="s">
        <v>117</v>
      </c>
      <c r="T584" s="12" t="s">
        <v>118</v>
      </c>
      <c r="U584" s="12" t="s">
        <v>94</v>
      </c>
      <c r="V584" s="12" t="s">
        <v>58</v>
      </c>
      <c r="W584" s="12" t="s">
        <v>95</v>
      </c>
      <c r="X584" s="12" t="b">
        <v>0</v>
      </c>
      <c r="Y584" s="12" t="b">
        <v>0</v>
      </c>
      <c r="Z584" s="12" t="e">
        <v>#N/A</v>
      </c>
      <c r="AA584" s="12">
        <v>2.0538000000000003</v>
      </c>
      <c r="AB584" s="12">
        <v>0</v>
      </c>
      <c r="AC584" s="12" t="s">
        <v>424</v>
      </c>
      <c r="AD584" s="12" t="s">
        <v>487</v>
      </c>
      <c r="AE584" s="12" t="s">
        <v>571</v>
      </c>
      <c r="AF584" s="12" t="s">
        <v>489</v>
      </c>
      <c r="AG584" s="12" t="s">
        <v>9</v>
      </c>
      <c r="AH584" s="12" t="b">
        <v>0</v>
      </c>
      <c r="AI584" s="12" t="s">
        <v>60</v>
      </c>
      <c r="AJ584" s="12" t="s">
        <v>103</v>
      </c>
      <c r="AK584" s="12" t="s">
        <v>147</v>
      </c>
      <c r="AL584" s="12" t="s">
        <v>490</v>
      </c>
      <c r="AM584" s="12" t="s">
        <v>64</v>
      </c>
      <c r="AN584" s="15" t="e">
        <v>#N/A</v>
      </c>
      <c r="AO584" t="str">
        <f>RIGHT('CMO Input'!$T584,(LEN('CMO Input'!$T584)-FIND(" ",'CMO Input'!$T584,1)))</f>
        <v>4-5”</v>
      </c>
      <c r="AP584">
        <f>'CMO Input'!$O584</f>
        <v>4</v>
      </c>
      <c r="AR584" t="str">
        <f>Table2[[#This Row],[Policy / Non Policy]]</f>
        <v>Policy</v>
      </c>
      <c r="AS584" t="str">
        <f>'CMO Input'!$U584</f>
        <v>Tier 1</v>
      </c>
      <c r="AT584" t="str">
        <f>'CMO Input'!$P584</f>
        <v>CI</v>
      </c>
      <c r="AU584" t="str" cm="1">
        <f t="array" ref="AU5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4" s="8" t="str">
        <f>TEXT('CMO Input'!$D584,"MMM-YY")</f>
        <v>June</v>
      </c>
    </row>
    <row r="585" spans="1:48" x14ac:dyDescent="0.25">
      <c r="A585" s="18">
        <v>633005945</v>
      </c>
      <c r="B585" s="16" t="s">
        <v>180</v>
      </c>
      <c r="C585" s="16" t="s">
        <v>424</v>
      </c>
      <c r="D585" s="16" t="s">
        <v>124</v>
      </c>
      <c r="E585" s="17">
        <v>12</v>
      </c>
      <c r="F585" s="16" t="s">
        <v>46</v>
      </c>
      <c r="G585" s="17" t="s">
        <v>425</v>
      </c>
      <c r="H585" s="16" t="s">
        <v>476</v>
      </c>
      <c r="I585" s="16" t="s">
        <v>574</v>
      </c>
      <c r="J585" s="16" t="s">
        <v>575</v>
      </c>
      <c r="K585" s="18">
        <v>633005945</v>
      </c>
      <c r="L585" s="16" t="s">
        <v>131</v>
      </c>
      <c r="M585" s="16">
        <v>0</v>
      </c>
      <c r="N585" s="16" t="s">
        <v>132</v>
      </c>
      <c r="O585" s="16">
        <v>4</v>
      </c>
      <c r="P585" s="16" t="s">
        <v>133</v>
      </c>
      <c r="Q585" s="16">
        <v>3</v>
      </c>
      <c r="R585" s="16" t="s">
        <v>54</v>
      </c>
      <c r="S585" s="16" t="s">
        <v>117</v>
      </c>
      <c r="T585" s="16" t="s">
        <v>118</v>
      </c>
      <c r="U585" s="16" t="s">
        <v>94</v>
      </c>
      <c r="V585" s="16" t="s">
        <v>136</v>
      </c>
      <c r="W585" s="16" t="s">
        <v>137</v>
      </c>
      <c r="X585" s="16" t="b">
        <v>0</v>
      </c>
      <c r="Y585" s="16" t="b">
        <v>0</v>
      </c>
      <c r="Z585" s="16" t="s">
        <v>424</v>
      </c>
      <c r="AA585" s="16">
        <v>0</v>
      </c>
      <c r="AB585" s="16">
        <v>0</v>
      </c>
      <c r="AC585" s="16" t="s">
        <v>424</v>
      </c>
      <c r="AD585" s="16" t="s">
        <v>574</v>
      </c>
      <c r="AE585" s="16" t="s">
        <v>575</v>
      </c>
      <c r="AF585" s="16" t="s">
        <v>500</v>
      </c>
      <c r="AG585" s="16" t="s">
        <v>9</v>
      </c>
      <c r="AH585" s="16" t="b">
        <v>0</v>
      </c>
      <c r="AI585" s="16" t="s">
        <v>60</v>
      </c>
      <c r="AJ585" s="16" t="s">
        <v>10</v>
      </c>
      <c r="AK585" s="16"/>
      <c r="AL585" s="16" t="s">
        <v>501</v>
      </c>
      <c r="AM585" s="16" t="s">
        <v>64</v>
      </c>
      <c r="AN585" s="19" t="e">
        <v>#N/A</v>
      </c>
      <c r="AO585" t="str">
        <f>RIGHT('CMO Input'!$T585,(LEN('CMO Input'!$T585)-FIND(" ",'CMO Input'!$T585,1)))</f>
        <v>4-5”</v>
      </c>
      <c r="AP585">
        <f>'CMO Input'!$O585</f>
        <v>4</v>
      </c>
      <c r="AR585" t="str">
        <f>Table2[[#This Row],[Policy / Non Policy]]</f>
        <v>Non Policy</v>
      </c>
      <c r="AS585" t="str">
        <f>'CMO Input'!$U585</f>
        <v>Tier 1</v>
      </c>
      <c r="AT585" t="str">
        <f>'CMO Input'!$P585</f>
        <v>ST</v>
      </c>
      <c r="AU585" t="str" cm="1">
        <f t="array" ref="AU5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585" s="8" t="str">
        <f>TEXT('CMO Input'!$D585,"MMM-YY")</f>
        <v>June</v>
      </c>
    </row>
    <row r="586" spans="1:48" x14ac:dyDescent="0.25">
      <c r="A586" s="14">
        <v>628368510</v>
      </c>
      <c r="B586" s="12" t="s">
        <v>180</v>
      </c>
      <c r="C586" s="12" t="s">
        <v>424</v>
      </c>
      <c r="D586" s="12" t="s">
        <v>124</v>
      </c>
      <c r="E586" s="13">
        <v>12</v>
      </c>
      <c r="F586" s="12" t="s">
        <v>46</v>
      </c>
      <c r="G586" s="13" t="s">
        <v>425</v>
      </c>
      <c r="H586" s="12" t="s">
        <v>476</v>
      </c>
      <c r="I586" s="12" t="s">
        <v>574</v>
      </c>
      <c r="J586" s="12" t="s">
        <v>575</v>
      </c>
      <c r="K586" s="14">
        <v>628368510</v>
      </c>
      <c r="L586" s="12" t="s">
        <v>131</v>
      </c>
      <c r="M586" s="12">
        <v>0</v>
      </c>
      <c r="N586" s="12" t="s">
        <v>132</v>
      </c>
      <c r="O586" s="12">
        <v>4</v>
      </c>
      <c r="P586" s="12" t="s">
        <v>133</v>
      </c>
      <c r="Q586" s="12">
        <v>224</v>
      </c>
      <c r="R586" s="12" t="s">
        <v>54</v>
      </c>
      <c r="S586" s="12" t="s">
        <v>117</v>
      </c>
      <c r="T586" s="12" t="s">
        <v>118</v>
      </c>
      <c r="U586" s="12" t="s">
        <v>94</v>
      </c>
      <c r="V586" s="12" t="s">
        <v>136</v>
      </c>
      <c r="W586" s="12" t="s">
        <v>137</v>
      </c>
      <c r="X586" s="12" t="b">
        <v>0</v>
      </c>
      <c r="Y586" s="12" t="b">
        <v>0</v>
      </c>
      <c r="Z586" s="12" t="s">
        <v>424</v>
      </c>
      <c r="AA586" s="12">
        <v>0</v>
      </c>
      <c r="AB586" s="12">
        <v>0</v>
      </c>
      <c r="AC586" s="12" t="s">
        <v>424</v>
      </c>
      <c r="AD586" s="12" t="s">
        <v>574</v>
      </c>
      <c r="AE586" s="12" t="s">
        <v>575</v>
      </c>
      <c r="AF586" s="12" t="s">
        <v>500</v>
      </c>
      <c r="AG586" s="12" t="s">
        <v>9</v>
      </c>
      <c r="AH586" s="12" t="b">
        <v>0</v>
      </c>
      <c r="AI586" s="12" t="s">
        <v>60</v>
      </c>
      <c r="AJ586" s="12" t="s">
        <v>10</v>
      </c>
      <c r="AK586" s="12" t="s">
        <v>90</v>
      </c>
      <c r="AL586" s="12" t="s">
        <v>501</v>
      </c>
      <c r="AM586" s="12" t="s">
        <v>64</v>
      </c>
      <c r="AN586" s="15" t="e">
        <v>#N/A</v>
      </c>
      <c r="AO586" t="str">
        <f>RIGHT('CMO Input'!$T586,(LEN('CMO Input'!$T586)-FIND(" ",'CMO Input'!$T586,1)))</f>
        <v>4-5”</v>
      </c>
      <c r="AP586">
        <f>'CMO Input'!$O586</f>
        <v>4</v>
      </c>
      <c r="AR586" t="str">
        <f>Table2[[#This Row],[Policy / Non Policy]]</f>
        <v>Non Policy</v>
      </c>
      <c r="AS586" t="str">
        <f>'CMO Input'!$U586</f>
        <v>Tier 1</v>
      </c>
      <c r="AT586" t="str">
        <f>'CMO Input'!$P586</f>
        <v>ST</v>
      </c>
      <c r="AU586" t="str" cm="1">
        <f t="array" ref="AU5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586" s="8" t="str">
        <f>TEXT('CMO Input'!$D586,"MMM-YY")</f>
        <v>June</v>
      </c>
    </row>
    <row r="587" spans="1:48" x14ac:dyDescent="0.25">
      <c r="A587" s="18">
        <v>635723117</v>
      </c>
      <c r="B587" s="16" t="s">
        <v>180</v>
      </c>
      <c r="C587" s="16" t="s">
        <v>424</v>
      </c>
      <c r="D587" s="16" t="s">
        <v>124</v>
      </c>
      <c r="E587" s="17">
        <v>12</v>
      </c>
      <c r="F587" s="16" t="s">
        <v>46</v>
      </c>
      <c r="G587" s="17" t="s">
        <v>425</v>
      </c>
      <c r="H587" s="16" t="s">
        <v>426</v>
      </c>
      <c r="I587" s="16" t="s">
        <v>558</v>
      </c>
      <c r="J587" s="16" t="s">
        <v>576</v>
      </c>
      <c r="K587" s="18">
        <v>635723117</v>
      </c>
      <c r="L587" s="16" t="s">
        <v>116</v>
      </c>
      <c r="M587" s="16">
        <v>0</v>
      </c>
      <c r="N587" s="16" t="s">
        <v>52</v>
      </c>
      <c r="O587" s="16">
        <v>4</v>
      </c>
      <c r="P587" s="16" t="s">
        <v>53</v>
      </c>
      <c r="Q587" s="16">
        <v>6</v>
      </c>
      <c r="R587" s="16" t="s">
        <v>54</v>
      </c>
      <c r="S587" s="16" t="s">
        <v>117</v>
      </c>
      <c r="T587" s="16" t="s">
        <v>118</v>
      </c>
      <c r="U587" s="16" t="s">
        <v>94</v>
      </c>
      <c r="V587" s="16" t="s">
        <v>58</v>
      </c>
      <c r="W587" s="16" t="s">
        <v>95</v>
      </c>
      <c r="X587" s="16" t="b">
        <v>0</v>
      </c>
      <c r="Y587" s="16" t="b">
        <v>0</v>
      </c>
      <c r="Z587" s="16" t="e">
        <v>#N/A</v>
      </c>
      <c r="AA587" s="16">
        <v>0</v>
      </c>
      <c r="AB587" s="16">
        <v>0</v>
      </c>
      <c r="AC587" s="16" t="s">
        <v>424</v>
      </c>
      <c r="AD587" s="16" t="s">
        <v>558</v>
      </c>
      <c r="AE587" s="16" t="s">
        <v>576</v>
      </c>
      <c r="AF587" s="16" t="s">
        <v>429</v>
      </c>
      <c r="AG587" s="16" t="s">
        <v>9</v>
      </c>
      <c r="AH587" s="16" t="b">
        <v>0</v>
      </c>
      <c r="AI587" s="16" t="s">
        <v>60</v>
      </c>
      <c r="AJ587" s="16" t="s">
        <v>10</v>
      </c>
      <c r="AK587" s="16" t="s">
        <v>147</v>
      </c>
      <c r="AL587" s="16" t="s">
        <v>512</v>
      </c>
      <c r="AM587" s="16" t="s">
        <v>64</v>
      </c>
      <c r="AN587" s="19" t="e">
        <v>#N/A</v>
      </c>
      <c r="AO587" t="str">
        <f>RIGHT('CMO Input'!$T587,(LEN('CMO Input'!$T587)-FIND(" ",'CMO Input'!$T587,1)))</f>
        <v>4-5”</v>
      </c>
      <c r="AP587">
        <f>'CMO Input'!$O587</f>
        <v>4</v>
      </c>
      <c r="AR587" t="str">
        <f>Table2[[#This Row],[Policy / Non Policy]]</f>
        <v>Policy</v>
      </c>
      <c r="AS587" t="str">
        <f>'CMO Input'!$U587</f>
        <v>Tier 1</v>
      </c>
      <c r="AT587" t="str">
        <f>'CMO Input'!$P587</f>
        <v>CI</v>
      </c>
      <c r="AU587" t="str" cm="1">
        <f t="array" ref="AU5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7" s="8" t="str">
        <f>TEXT('CMO Input'!$D587,"MMM-YY")</f>
        <v>June</v>
      </c>
    </row>
    <row r="588" spans="1:48" x14ac:dyDescent="0.25">
      <c r="A588" s="14">
        <v>510802558</v>
      </c>
      <c r="B588" s="12" t="s">
        <v>180</v>
      </c>
      <c r="C588" s="12" t="s">
        <v>424</v>
      </c>
      <c r="D588" s="12" t="s">
        <v>124</v>
      </c>
      <c r="E588" s="13">
        <v>12</v>
      </c>
      <c r="F588" s="12" t="s">
        <v>46</v>
      </c>
      <c r="G588" s="13" t="s">
        <v>425</v>
      </c>
      <c r="H588" s="12" t="s">
        <v>476</v>
      </c>
      <c r="I588" s="12" t="s">
        <v>561</v>
      </c>
      <c r="J588" s="12" t="s">
        <v>562</v>
      </c>
      <c r="K588" s="14">
        <v>510802558</v>
      </c>
      <c r="L588" s="12" t="s">
        <v>116</v>
      </c>
      <c r="M588" s="12">
        <v>15.6</v>
      </c>
      <c r="N588" s="12" t="s">
        <v>52</v>
      </c>
      <c r="O588" s="12">
        <v>4</v>
      </c>
      <c r="P588" s="12" t="s">
        <v>163</v>
      </c>
      <c r="Q588" s="12">
        <v>81</v>
      </c>
      <c r="R588" s="12" t="s">
        <v>54</v>
      </c>
      <c r="S588" s="12" t="s">
        <v>117</v>
      </c>
      <c r="T588" s="12" t="s">
        <v>118</v>
      </c>
      <c r="U588" s="12" t="s">
        <v>94</v>
      </c>
      <c r="V588" s="12" t="s">
        <v>58</v>
      </c>
      <c r="W588" s="12" t="s">
        <v>95</v>
      </c>
      <c r="X588" s="12" t="b">
        <v>0</v>
      </c>
      <c r="Y588" s="12" t="b">
        <v>0</v>
      </c>
      <c r="Z588" s="12" t="s">
        <v>424</v>
      </c>
      <c r="AA588" s="12">
        <v>1.2635999999999998</v>
      </c>
      <c r="AB588" s="12">
        <v>0</v>
      </c>
      <c r="AC588" s="12" t="s">
        <v>424</v>
      </c>
      <c r="AD588" s="12" t="s">
        <v>561</v>
      </c>
      <c r="AE588" s="12" t="s">
        <v>562</v>
      </c>
      <c r="AF588" s="12" t="s">
        <v>500</v>
      </c>
      <c r="AG588" s="12" t="s">
        <v>9</v>
      </c>
      <c r="AH588" s="12" t="b">
        <v>0</v>
      </c>
      <c r="AI588" s="12" t="s">
        <v>60</v>
      </c>
      <c r="AJ588" s="12" t="s">
        <v>10</v>
      </c>
      <c r="AK588" s="12" t="s">
        <v>147</v>
      </c>
      <c r="AL588" s="12" t="s">
        <v>536</v>
      </c>
      <c r="AM588" s="12" t="s">
        <v>64</v>
      </c>
      <c r="AN588" s="15" t="e">
        <v>#N/A</v>
      </c>
      <c r="AO588" t="str">
        <f>RIGHT('CMO Input'!$T588,(LEN('CMO Input'!$T588)-FIND(" ",'CMO Input'!$T588,1)))</f>
        <v>4-5”</v>
      </c>
      <c r="AP588">
        <f>'CMO Input'!$O588</f>
        <v>4</v>
      </c>
      <c r="AR588" t="str">
        <f>Table2[[#This Row],[Policy / Non Policy]]</f>
        <v>Policy</v>
      </c>
      <c r="AS588" t="str">
        <f>'CMO Input'!$U588</f>
        <v>Tier 1</v>
      </c>
      <c r="AT588" t="str">
        <f>'CMO Input'!$P588</f>
        <v>SI</v>
      </c>
      <c r="AU588" t="str" cm="1">
        <f t="array" ref="AU5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588" s="8" t="str">
        <f>TEXT('CMO Input'!$D588,"MMM-YY")</f>
        <v>June</v>
      </c>
    </row>
    <row r="589" spans="1:48" x14ac:dyDescent="0.25">
      <c r="A589" s="18">
        <v>510833221</v>
      </c>
      <c r="B589" s="16" t="s">
        <v>180</v>
      </c>
      <c r="C589" s="16" t="s">
        <v>424</v>
      </c>
      <c r="D589" s="16" t="s">
        <v>124</v>
      </c>
      <c r="E589" s="17">
        <v>12</v>
      </c>
      <c r="F589" s="16" t="s">
        <v>46</v>
      </c>
      <c r="G589" s="17" t="s">
        <v>431</v>
      </c>
      <c r="H589" s="16" t="s">
        <v>438</v>
      </c>
      <c r="I589" s="16" t="s">
        <v>517</v>
      </c>
      <c r="J589" s="16" t="s">
        <v>518</v>
      </c>
      <c r="K589" s="18">
        <v>510833221</v>
      </c>
      <c r="L589" s="16" t="s">
        <v>116</v>
      </c>
      <c r="M589" s="16">
        <v>29.2</v>
      </c>
      <c r="N589" s="16" t="s">
        <v>52</v>
      </c>
      <c r="O589" s="16">
        <v>6</v>
      </c>
      <c r="P589" s="16" t="s">
        <v>53</v>
      </c>
      <c r="Q589" s="16">
        <v>26</v>
      </c>
      <c r="R589" s="16" t="s">
        <v>54</v>
      </c>
      <c r="S589" s="16" t="s">
        <v>134</v>
      </c>
      <c r="T589" s="16" t="s">
        <v>135</v>
      </c>
      <c r="U589" s="16" t="s">
        <v>94</v>
      </c>
      <c r="V589" s="16" t="s">
        <v>58</v>
      </c>
      <c r="W589" s="16" t="s">
        <v>95</v>
      </c>
      <c r="X589" s="16" t="b">
        <v>0</v>
      </c>
      <c r="Y589" s="16" t="b">
        <v>0</v>
      </c>
      <c r="Z589" s="16" t="e">
        <v>#N/A</v>
      </c>
      <c r="AA589" s="16">
        <v>0.75919999999999999</v>
      </c>
      <c r="AB589" s="16">
        <v>0</v>
      </c>
      <c r="AC589" s="16" t="s">
        <v>424</v>
      </c>
      <c r="AD589" s="16" t="s">
        <v>517</v>
      </c>
      <c r="AE589" s="16" t="s">
        <v>518</v>
      </c>
      <c r="AF589" s="16" t="s">
        <v>435</v>
      </c>
      <c r="AG589" s="16" t="s">
        <v>9</v>
      </c>
      <c r="AH589" s="16" t="b">
        <v>0</v>
      </c>
      <c r="AI589" s="16" t="s">
        <v>60</v>
      </c>
      <c r="AJ589" s="16" t="s">
        <v>436</v>
      </c>
      <c r="AK589" s="16" t="s">
        <v>147</v>
      </c>
      <c r="AL589" s="16" t="s">
        <v>519</v>
      </c>
      <c r="AM589" s="16" t="s">
        <v>64</v>
      </c>
      <c r="AN589" s="19" t="e">
        <v>#N/A</v>
      </c>
      <c r="AO589" t="str">
        <f>RIGHT('CMO Input'!$T589,(LEN('CMO Input'!$T589)-FIND(" ",'CMO Input'!$T589,1)))</f>
        <v>6-7”</v>
      </c>
      <c r="AP589">
        <f>'CMO Input'!$O589</f>
        <v>6</v>
      </c>
      <c r="AR589" t="str">
        <f>Table2[[#This Row],[Policy / Non Policy]]</f>
        <v>Policy</v>
      </c>
      <c r="AS589" t="str">
        <f>'CMO Input'!$U589</f>
        <v>Tier 1</v>
      </c>
      <c r="AT589" t="str">
        <f>'CMO Input'!$P589</f>
        <v>CI</v>
      </c>
      <c r="AU589" t="str" cm="1">
        <f t="array" ref="AU5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89" s="8" t="str">
        <f>TEXT('CMO Input'!$D589,"MMM-YY")</f>
        <v>June</v>
      </c>
    </row>
    <row r="590" spans="1:48" x14ac:dyDescent="0.25">
      <c r="A590" s="14">
        <v>510856117</v>
      </c>
      <c r="B590" s="12" t="s">
        <v>180</v>
      </c>
      <c r="C590" s="12" t="s">
        <v>424</v>
      </c>
      <c r="D590" s="12" t="s">
        <v>124</v>
      </c>
      <c r="E590" s="13">
        <v>12</v>
      </c>
      <c r="F590" s="12" t="s">
        <v>46</v>
      </c>
      <c r="G590" s="13" t="s">
        <v>431</v>
      </c>
      <c r="H590" s="12" t="s">
        <v>312</v>
      </c>
      <c r="I590" s="12" t="s">
        <v>566</v>
      </c>
      <c r="J590" s="12" t="s">
        <v>567</v>
      </c>
      <c r="K590" s="14">
        <v>510856117</v>
      </c>
      <c r="L590" s="12" t="s">
        <v>116</v>
      </c>
      <c r="M590" s="12">
        <v>16.3</v>
      </c>
      <c r="N590" s="12" t="s">
        <v>52</v>
      </c>
      <c r="O590" s="12">
        <v>6</v>
      </c>
      <c r="P590" s="12" t="s">
        <v>53</v>
      </c>
      <c r="Q590" s="12">
        <v>92</v>
      </c>
      <c r="R590" s="12" t="s">
        <v>54</v>
      </c>
      <c r="S590" s="12" t="s">
        <v>134</v>
      </c>
      <c r="T590" s="12" t="s">
        <v>135</v>
      </c>
      <c r="U590" s="12" t="s">
        <v>94</v>
      </c>
      <c r="V590" s="12" t="s">
        <v>58</v>
      </c>
      <c r="W590" s="12" t="s">
        <v>95</v>
      </c>
      <c r="X590" s="12" t="b">
        <v>0</v>
      </c>
      <c r="Y590" s="12" t="b">
        <v>0</v>
      </c>
      <c r="Z590" s="12" t="e">
        <v>#N/A</v>
      </c>
      <c r="AA590" s="12">
        <v>1.4996000000000003</v>
      </c>
      <c r="AB590" s="12">
        <v>0</v>
      </c>
      <c r="AC590" s="12" t="s">
        <v>424</v>
      </c>
      <c r="AD590" s="12" t="s">
        <v>566</v>
      </c>
      <c r="AE590" s="12" t="s">
        <v>567</v>
      </c>
      <c r="AF590" s="12" t="s">
        <v>435</v>
      </c>
      <c r="AG590" s="12" t="s">
        <v>9</v>
      </c>
      <c r="AH590" s="12" t="b">
        <v>0</v>
      </c>
      <c r="AI590" s="12" t="s">
        <v>60</v>
      </c>
      <c r="AJ590" s="12" t="s">
        <v>436</v>
      </c>
      <c r="AK590" s="12" t="s">
        <v>147</v>
      </c>
      <c r="AL590" s="12" t="s">
        <v>457</v>
      </c>
      <c r="AM590" s="12" t="s">
        <v>64</v>
      </c>
      <c r="AN590" s="15" t="e">
        <v>#N/A</v>
      </c>
      <c r="AO590" t="str">
        <f>RIGHT('CMO Input'!$T590,(LEN('CMO Input'!$T590)-FIND(" ",'CMO Input'!$T590,1)))</f>
        <v>6-7”</v>
      </c>
      <c r="AP590">
        <f>'CMO Input'!$O590</f>
        <v>6</v>
      </c>
      <c r="AR590" t="str">
        <f>Table2[[#This Row],[Policy / Non Policy]]</f>
        <v>Policy</v>
      </c>
      <c r="AS590" t="str">
        <f>'CMO Input'!$U590</f>
        <v>Tier 1</v>
      </c>
      <c r="AT590" t="str">
        <f>'CMO Input'!$P590</f>
        <v>CI</v>
      </c>
      <c r="AU590" t="str" cm="1">
        <f t="array" ref="AU5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0" s="8" t="str">
        <f>TEXT('CMO Input'!$D590,"MMM-YY")</f>
        <v>June</v>
      </c>
    </row>
    <row r="591" spans="1:48" x14ac:dyDescent="0.25">
      <c r="A591" s="18">
        <v>510941809</v>
      </c>
      <c r="B591" s="16" t="s">
        <v>180</v>
      </c>
      <c r="C591" s="16" t="s">
        <v>424</v>
      </c>
      <c r="D591" s="16" t="s">
        <v>124</v>
      </c>
      <c r="E591" s="17">
        <v>12</v>
      </c>
      <c r="F591" s="16" t="s">
        <v>46</v>
      </c>
      <c r="G591" s="17" t="s">
        <v>431</v>
      </c>
      <c r="H591" s="16" t="s">
        <v>438</v>
      </c>
      <c r="I591" s="16" t="s">
        <v>433</v>
      </c>
      <c r="J591" s="16" t="s">
        <v>434</v>
      </c>
      <c r="K591" s="18">
        <v>510941809</v>
      </c>
      <c r="L591" s="16" t="s">
        <v>116</v>
      </c>
      <c r="M591" s="16">
        <v>13</v>
      </c>
      <c r="N591" s="16" t="s">
        <v>52</v>
      </c>
      <c r="O591" s="16">
        <v>6</v>
      </c>
      <c r="P591" s="16" t="s">
        <v>53</v>
      </c>
      <c r="Q591" s="16">
        <v>190</v>
      </c>
      <c r="R591" s="16" t="s">
        <v>54</v>
      </c>
      <c r="S591" s="16" t="s">
        <v>134</v>
      </c>
      <c r="T591" s="16" t="s">
        <v>135</v>
      </c>
      <c r="U591" s="16" t="s">
        <v>94</v>
      </c>
      <c r="V591" s="16" t="s">
        <v>58</v>
      </c>
      <c r="W591" s="16" t="s">
        <v>95</v>
      </c>
      <c r="X591" s="16" t="b">
        <v>0</v>
      </c>
      <c r="Y591" s="16" t="b">
        <v>0</v>
      </c>
      <c r="Z591" s="16" t="e">
        <v>#N/A</v>
      </c>
      <c r="AA591" s="16">
        <v>2.4699999999999998</v>
      </c>
      <c r="AB591" s="16">
        <v>0</v>
      </c>
      <c r="AC591" s="16" t="s">
        <v>424</v>
      </c>
      <c r="AD591" s="16" t="s">
        <v>433</v>
      </c>
      <c r="AE591" s="16" t="s">
        <v>434</v>
      </c>
      <c r="AF591" s="16" t="s">
        <v>435</v>
      </c>
      <c r="AG591" s="16" t="s">
        <v>9</v>
      </c>
      <c r="AH591" s="16" t="b">
        <v>0</v>
      </c>
      <c r="AI591" s="16" t="s">
        <v>60</v>
      </c>
      <c r="AJ591" s="16" t="s">
        <v>436</v>
      </c>
      <c r="AK591" s="16" t="s">
        <v>147</v>
      </c>
      <c r="AL591" s="16" t="s">
        <v>437</v>
      </c>
      <c r="AM591" s="16" t="s">
        <v>64</v>
      </c>
      <c r="AN591" s="19" t="e">
        <v>#N/A</v>
      </c>
      <c r="AO591" t="str">
        <f>RIGHT('CMO Input'!$T591,(LEN('CMO Input'!$T591)-FIND(" ",'CMO Input'!$T591,1)))</f>
        <v>6-7”</v>
      </c>
      <c r="AP591">
        <f>'CMO Input'!$O591</f>
        <v>6</v>
      </c>
      <c r="AR591" t="str">
        <f>Table2[[#This Row],[Policy / Non Policy]]</f>
        <v>Policy</v>
      </c>
      <c r="AS591" t="str">
        <f>'CMO Input'!$U591</f>
        <v>Tier 1</v>
      </c>
      <c r="AT591" t="str">
        <f>'CMO Input'!$P591</f>
        <v>CI</v>
      </c>
      <c r="AU591" t="str" cm="1">
        <f t="array" ref="AU5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1" s="8" t="str">
        <f>TEXT('CMO Input'!$D591,"MMM-YY")</f>
        <v>June</v>
      </c>
    </row>
    <row r="592" spans="1:48" x14ac:dyDescent="0.25">
      <c r="A592" s="14">
        <v>510992543</v>
      </c>
      <c r="B592" s="12" t="s">
        <v>180</v>
      </c>
      <c r="C592" s="12" t="s">
        <v>424</v>
      </c>
      <c r="D592" s="12" t="s">
        <v>124</v>
      </c>
      <c r="E592" s="13">
        <v>12</v>
      </c>
      <c r="F592" s="12" t="s">
        <v>46</v>
      </c>
      <c r="G592" s="13" t="s">
        <v>442</v>
      </c>
      <c r="H592" s="12" t="s">
        <v>486</v>
      </c>
      <c r="I592" s="12" t="s">
        <v>577</v>
      </c>
      <c r="J592" s="12" t="s">
        <v>578</v>
      </c>
      <c r="K592" s="14">
        <v>510992543</v>
      </c>
      <c r="L592" s="12" t="s">
        <v>116</v>
      </c>
      <c r="M592" s="12">
        <v>5.2</v>
      </c>
      <c r="N592" s="12" t="s">
        <v>52</v>
      </c>
      <c r="O592" s="12">
        <v>6</v>
      </c>
      <c r="P592" s="12" t="s">
        <v>53</v>
      </c>
      <c r="Q592" s="12">
        <v>62.1</v>
      </c>
      <c r="R592" s="12" t="s">
        <v>54</v>
      </c>
      <c r="S592" s="12" t="s">
        <v>134</v>
      </c>
      <c r="T592" s="12" t="s">
        <v>135</v>
      </c>
      <c r="U592" s="12" t="s">
        <v>94</v>
      </c>
      <c r="V592" s="12" t="s">
        <v>58</v>
      </c>
      <c r="W592" s="12" t="s">
        <v>95</v>
      </c>
      <c r="X592" s="12" t="b">
        <v>0</v>
      </c>
      <c r="Y592" s="12" t="b">
        <v>0</v>
      </c>
      <c r="Z592" s="12" t="e">
        <v>#N/A</v>
      </c>
      <c r="AA592" s="12">
        <v>0.32291999999999998</v>
      </c>
      <c r="AB592" s="12">
        <v>0</v>
      </c>
      <c r="AC592" s="12" t="s">
        <v>424</v>
      </c>
      <c r="AD592" s="12" t="s">
        <v>577</v>
      </c>
      <c r="AE592" s="12" t="s">
        <v>578</v>
      </c>
      <c r="AF592" s="12" t="s">
        <v>489</v>
      </c>
      <c r="AG592" s="12" t="s">
        <v>9</v>
      </c>
      <c r="AH592" s="12" t="b">
        <v>0</v>
      </c>
      <c r="AI592" s="12" t="s">
        <v>60</v>
      </c>
      <c r="AJ592" s="12" t="s">
        <v>103</v>
      </c>
      <c r="AK592" s="12" t="s">
        <v>147</v>
      </c>
      <c r="AL592" s="12" t="s">
        <v>508</v>
      </c>
      <c r="AM592" s="12" t="s">
        <v>64</v>
      </c>
      <c r="AN592" s="15" t="e">
        <v>#N/A</v>
      </c>
      <c r="AO592" t="str">
        <f>RIGHT('CMO Input'!$T592,(LEN('CMO Input'!$T592)-FIND(" ",'CMO Input'!$T592,1)))</f>
        <v>6-7”</v>
      </c>
      <c r="AP592">
        <f>'CMO Input'!$O592</f>
        <v>6</v>
      </c>
      <c r="AR592" t="str">
        <f>Table2[[#This Row],[Policy / Non Policy]]</f>
        <v>Policy</v>
      </c>
      <c r="AS592" t="str">
        <f>'CMO Input'!$U592</f>
        <v>Tier 1</v>
      </c>
      <c r="AT592" t="str">
        <f>'CMO Input'!$P592</f>
        <v>CI</v>
      </c>
      <c r="AU592" t="str" cm="1">
        <f t="array" ref="AU5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2" s="8" t="str">
        <f>TEXT('CMO Input'!$D592,"MMM-YY")</f>
        <v>June</v>
      </c>
    </row>
    <row r="593" spans="1:48" x14ac:dyDescent="0.25">
      <c r="A593" s="18">
        <v>510992544</v>
      </c>
      <c r="B593" s="16" t="s">
        <v>180</v>
      </c>
      <c r="C593" s="16" t="s">
        <v>424</v>
      </c>
      <c r="D593" s="16" t="s">
        <v>124</v>
      </c>
      <c r="E593" s="17">
        <v>12</v>
      </c>
      <c r="F593" s="16" t="s">
        <v>46</v>
      </c>
      <c r="G593" s="17" t="s">
        <v>442</v>
      </c>
      <c r="H593" s="16" t="s">
        <v>486</v>
      </c>
      <c r="I593" s="16" t="s">
        <v>577</v>
      </c>
      <c r="J593" s="16" t="s">
        <v>578</v>
      </c>
      <c r="K593" s="18">
        <v>510992544</v>
      </c>
      <c r="L593" s="16" t="s">
        <v>116</v>
      </c>
      <c r="M593" s="16">
        <v>3.5</v>
      </c>
      <c r="N593" s="16" t="s">
        <v>52</v>
      </c>
      <c r="O593" s="16">
        <v>6</v>
      </c>
      <c r="P593" s="16" t="s">
        <v>53</v>
      </c>
      <c r="Q593" s="16">
        <v>67.400000000000006</v>
      </c>
      <c r="R593" s="16" t="s">
        <v>54</v>
      </c>
      <c r="S593" s="16" t="s">
        <v>134</v>
      </c>
      <c r="T593" s="16" t="s">
        <v>135</v>
      </c>
      <c r="U593" s="16" t="s">
        <v>94</v>
      </c>
      <c r="V593" s="16" t="s">
        <v>58</v>
      </c>
      <c r="W593" s="16" t="s">
        <v>95</v>
      </c>
      <c r="X593" s="16" t="b">
        <v>0</v>
      </c>
      <c r="Y593" s="16" t="b">
        <v>0</v>
      </c>
      <c r="Z593" s="16" t="e">
        <v>#N/A</v>
      </c>
      <c r="AA593" s="16">
        <v>0.23590000000000003</v>
      </c>
      <c r="AB593" s="16">
        <v>0</v>
      </c>
      <c r="AC593" s="16" t="s">
        <v>424</v>
      </c>
      <c r="AD593" s="16" t="s">
        <v>577</v>
      </c>
      <c r="AE593" s="16" t="s">
        <v>578</v>
      </c>
      <c r="AF593" s="16" t="s">
        <v>489</v>
      </c>
      <c r="AG593" s="16" t="s">
        <v>9</v>
      </c>
      <c r="AH593" s="16" t="b">
        <v>0</v>
      </c>
      <c r="AI593" s="16" t="s">
        <v>60</v>
      </c>
      <c r="AJ593" s="16" t="s">
        <v>103</v>
      </c>
      <c r="AK593" s="16" t="s">
        <v>147</v>
      </c>
      <c r="AL593" s="16" t="s">
        <v>508</v>
      </c>
      <c r="AM593" s="16" t="s">
        <v>64</v>
      </c>
      <c r="AN593" s="19" t="e">
        <v>#N/A</v>
      </c>
      <c r="AO593" t="str">
        <f>RIGHT('CMO Input'!$T593,(LEN('CMO Input'!$T593)-FIND(" ",'CMO Input'!$T593,1)))</f>
        <v>6-7”</v>
      </c>
      <c r="AP593">
        <f>'CMO Input'!$O593</f>
        <v>6</v>
      </c>
      <c r="AR593" t="str">
        <f>Table2[[#This Row],[Policy / Non Policy]]</f>
        <v>Policy</v>
      </c>
      <c r="AS593" t="str">
        <f>'CMO Input'!$U593</f>
        <v>Tier 1</v>
      </c>
      <c r="AT593" t="str">
        <f>'CMO Input'!$P593</f>
        <v>CI</v>
      </c>
      <c r="AU593" t="str" cm="1">
        <f t="array" ref="AU5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3" s="8" t="str">
        <f>TEXT('CMO Input'!$D593,"MMM-YY")</f>
        <v>June</v>
      </c>
    </row>
    <row r="594" spans="1:48" x14ac:dyDescent="0.25">
      <c r="A594" s="14">
        <v>510992555</v>
      </c>
      <c r="B594" s="12" t="s">
        <v>180</v>
      </c>
      <c r="C594" s="12" t="s">
        <v>424</v>
      </c>
      <c r="D594" s="12" t="s">
        <v>124</v>
      </c>
      <c r="E594" s="13">
        <v>12</v>
      </c>
      <c r="F594" s="12" t="s">
        <v>46</v>
      </c>
      <c r="G594" s="13" t="s">
        <v>442</v>
      </c>
      <c r="H594" s="12" t="s">
        <v>486</v>
      </c>
      <c r="I594" s="12" t="s">
        <v>577</v>
      </c>
      <c r="J594" s="12" t="s">
        <v>578</v>
      </c>
      <c r="K594" s="14">
        <v>510992555</v>
      </c>
      <c r="L594" s="12" t="s">
        <v>116</v>
      </c>
      <c r="M594" s="12">
        <v>3.6</v>
      </c>
      <c r="N594" s="12" t="s">
        <v>52</v>
      </c>
      <c r="O594" s="12">
        <v>6</v>
      </c>
      <c r="P594" s="12" t="s">
        <v>53</v>
      </c>
      <c r="Q594" s="12">
        <v>124.2</v>
      </c>
      <c r="R594" s="12" t="s">
        <v>54</v>
      </c>
      <c r="S594" s="12" t="s">
        <v>134</v>
      </c>
      <c r="T594" s="12" t="s">
        <v>135</v>
      </c>
      <c r="U594" s="12" t="s">
        <v>94</v>
      </c>
      <c r="V594" s="12" t="s">
        <v>58</v>
      </c>
      <c r="W594" s="12" t="s">
        <v>95</v>
      </c>
      <c r="X594" s="12" t="b">
        <v>0</v>
      </c>
      <c r="Y594" s="12" t="b">
        <v>0</v>
      </c>
      <c r="Z594" s="12" t="e">
        <v>#N/A</v>
      </c>
      <c r="AA594" s="12">
        <v>0.44712000000000002</v>
      </c>
      <c r="AB594" s="12">
        <v>0</v>
      </c>
      <c r="AC594" s="12" t="s">
        <v>424</v>
      </c>
      <c r="AD594" s="12" t="s">
        <v>577</v>
      </c>
      <c r="AE594" s="12" t="s">
        <v>578</v>
      </c>
      <c r="AF594" s="12" t="s">
        <v>489</v>
      </c>
      <c r="AG594" s="12" t="s">
        <v>9</v>
      </c>
      <c r="AH594" s="12" t="b">
        <v>0</v>
      </c>
      <c r="AI594" s="12" t="s">
        <v>60</v>
      </c>
      <c r="AJ594" s="12" t="s">
        <v>103</v>
      </c>
      <c r="AK594" s="12" t="s">
        <v>147</v>
      </c>
      <c r="AL594" s="12" t="s">
        <v>508</v>
      </c>
      <c r="AM594" s="12" t="s">
        <v>64</v>
      </c>
      <c r="AN594" s="15" t="e">
        <v>#N/A</v>
      </c>
      <c r="AO594" t="str">
        <f>RIGHT('CMO Input'!$T594,(LEN('CMO Input'!$T594)-FIND(" ",'CMO Input'!$T594,1)))</f>
        <v>6-7”</v>
      </c>
      <c r="AP594">
        <f>'CMO Input'!$O594</f>
        <v>6</v>
      </c>
      <c r="AR594" t="str">
        <f>Table2[[#This Row],[Policy / Non Policy]]</f>
        <v>Policy</v>
      </c>
      <c r="AS594" t="str">
        <f>'CMO Input'!$U594</f>
        <v>Tier 1</v>
      </c>
      <c r="AT594" t="str">
        <f>'CMO Input'!$P594</f>
        <v>CI</v>
      </c>
      <c r="AU594" t="str" cm="1">
        <f t="array" ref="AU5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4" s="8" t="str">
        <f>TEXT('CMO Input'!$D594,"MMM-YY")</f>
        <v>June</v>
      </c>
    </row>
    <row r="595" spans="1:48" x14ac:dyDescent="0.25">
      <c r="A595" s="18">
        <v>510992557</v>
      </c>
      <c r="B595" s="16" t="s">
        <v>180</v>
      </c>
      <c r="C595" s="16" t="s">
        <v>424</v>
      </c>
      <c r="D595" s="16" t="s">
        <v>124</v>
      </c>
      <c r="E595" s="17">
        <v>12</v>
      </c>
      <c r="F595" s="16" t="s">
        <v>46</v>
      </c>
      <c r="G595" s="17" t="s">
        <v>442</v>
      </c>
      <c r="H595" s="16" t="s">
        <v>486</v>
      </c>
      <c r="I595" s="16" t="s">
        <v>577</v>
      </c>
      <c r="J595" s="16" t="s">
        <v>578</v>
      </c>
      <c r="K595" s="18">
        <v>510992557</v>
      </c>
      <c r="L595" s="16" t="s">
        <v>116</v>
      </c>
      <c r="M595" s="16">
        <v>4.0999999999999996</v>
      </c>
      <c r="N595" s="16" t="s">
        <v>52</v>
      </c>
      <c r="O595" s="16">
        <v>6</v>
      </c>
      <c r="P595" s="16" t="s">
        <v>53</v>
      </c>
      <c r="Q595" s="16">
        <v>117.3</v>
      </c>
      <c r="R595" s="16" t="s">
        <v>54</v>
      </c>
      <c r="S595" s="16" t="s">
        <v>134</v>
      </c>
      <c r="T595" s="16" t="s">
        <v>135</v>
      </c>
      <c r="U595" s="16" t="s">
        <v>94</v>
      </c>
      <c r="V595" s="16" t="s">
        <v>58</v>
      </c>
      <c r="W595" s="16" t="s">
        <v>95</v>
      </c>
      <c r="X595" s="16" t="b">
        <v>0</v>
      </c>
      <c r="Y595" s="16" t="b">
        <v>0</v>
      </c>
      <c r="Z595" s="16" t="e">
        <v>#N/A</v>
      </c>
      <c r="AA595" s="16">
        <v>0.48092999999999991</v>
      </c>
      <c r="AB595" s="16">
        <v>0</v>
      </c>
      <c r="AC595" s="16" t="s">
        <v>424</v>
      </c>
      <c r="AD595" s="16" t="s">
        <v>577</v>
      </c>
      <c r="AE595" s="16" t="s">
        <v>578</v>
      </c>
      <c r="AF595" s="16" t="s">
        <v>489</v>
      </c>
      <c r="AG595" s="16" t="s">
        <v>9</v>
      </c>
      <c r="AH595" s="16" t="b">
        <v>0</v>
      </c>
      <c r="AI595" s="16" t="s">
        <v>60</v>
      </c>
      <c r="AJ595" s="16" t="s">
        <v>103</v>
      </c>
      <c r="AK595" s="16" t="s">
        <v>147</v>
      </c>
      <c r="AL595" s="16" t="s">
        <v>508</v>
      </c>
      <c r="AM595" s="16" t="s">
        <v>64</v>
      </c>
      <c r="AN595" s="19" t="e">
        <v>#N/A</v>
      </c>
      <c r="AO595" t="str">
        <f>RIGHT('CMO Input'!$T595,(LEN('CMO Input'!$T595)-FIND(" ",'CMO Input'!$T595,1)))</f>
        <v>6-7”</v>
      </c>
      <c r="AP595">
        <f>'CMO Input'!$O595</f>
        <v>6</v>
      </c>
      <c r="AR595" t="str">
        <f>Table2[[#This Row],[Policy / Non Policy]]</f>
        <v>Policy</v>
      </c>
      <c r="AS595" t="str">
        <f>'CMO Input'!$U595</f>
        <v>Tier 1</v>
      </c>
      <c r="AT595" t="str">
        <f>'CMO Input'!$P595</f>
        <v>CI</v>
      </c>
      <c r="AU595" t="str" cm="1">
        <f t="array" ref="AU5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5" s="8" t="str">
        <f>TEXT('CMO Input'!$D595,"MMM-YY")</f>
        <v>June</v>
      </c>
    </row>
    <row r="596" spans="1:48" x14ac:dyDescent="0.25">
      <c r="A596" s="14">
        <v>510783721</v>
      </c>
      <c r="B596" s="12" t="s">
        <v>180</v>
      </c>
      <c r="C596" s="12" t="s">
        <v>424</v>
      </c>
      <c r="D596" s="12" t="s">
        <v>124</v>
      </c>
      <c r="E596" s="13">
        <v>12</v>
      </c>
      <c r="F596" s="12" t="s">
        <v>46</v>
      </c>
      <c r="G596" s="13" t="s">
        <v>425</v>
      </c>
      <c r="H596" s="12" t="s">
        <v>458</v>
      </c>
      <c r="I596" s="12" t="s">
        <v>459</v>
      </c>
      <c r="J596" s="12" t="s">
        <v>544</v>
      </c>
      <c r="K596" s="14">
        <v>510783721</v>
      </c>
      <c r="L596" s="12" t="s">
        <v>116</v>
      </c>
      <c r="M596" s="12">
        <v>13.7</v>
      </c>
      <c r="N596" s="12" t="s">
        <v>52</v>
      </c>
      <c r="O596" s="12">
        <v>6</v>
      </c>
      <c r="P596" s="12" t="s">
        <v>163</v>
      </c>
      <c r="Q596" s="12">
        <v>82</v>
      </c>
      <c r="R596" s="12" t="s">
        <v>54</v>
      </c>
      <c r="S596" s="12" t="s">
        <v>134</v>
      </c>
      <c r="T596" s="12" t="s">
        <v>135</v>
      </c>
      <c r="U596" s="12" t="s">
        <v>94</v>
      </c>
      <c r="V596" s="12" t="s">
        <v>58</v>
      </c>
      <c r="W596" s="12" t="s">
        <v>95</v>
      </c>
      <c r="X596" s="12" t="b">
        <v>0</v>
      </c>
      <c r="Y596" s="12" t="b">
        <v>0</v>
      </c>
      <c r="Z596" s="12" t="e">
        <v>#N/A</v>
      </c>
      <c r="AA596" s="12">
        <v>1.1234</v>
      </c>
      <c r="AB596" s="12">
        <v>0</v>
      </c>
      <c r="AC596" s="12" t="s">
        <v>424</v>
      </c>
      <c r="AD596" s="12" t="s">
        <v>459</v>
      </c>
      <c r="AE596" s="12" t="s">
        <v>544</v>
      </c>
      <c r="AF596" s="12" t="s">
        <v>461</v>
      </c>
      <c r="AG596" s="12" t="s">
        <v>9</v>
      </c>
      <c r="AH596" s="12" t="b">
        <v>0</v>
      </c>
      <c r="AI596" s="12" t="s">
        <v>60</v>
      </c>
      <c r="AJ596" s="12" t="s">
        <v>103</v>
      </c>
      <c r="AK596" s="12" t="s">
        <v>147</v>
      </c>
      <c r="AL596" s="12" t="s">
        <v>138</v>
      </c>
      <c r="AM596" s="12" t="s">
        <v>64</v>
      </c>
      <c r="AN596" s="15" t="e">
        <v>#N/A</v>
      </c>
      <c r="AO596" t="str">
        <f>RIGHT('CMO Input'!$T596,(LEN('CMO Input'!$T596)-FIND(" ",'CMO Input'!$T596,1)))</f>
        <v>6-7”</v>
      </c>
      <c r="AP596">
        <f>'CMO Input'!$O596</f>
        <v>6</v>
      </c>
      <c r="AR596" t="str">
        <f>Table2[[#This Row],[Policy / Non Policy]]</f>
        <v>Policy</v>
      </c>
      <c r="AS596" t="str">
        <f>'CMO Input'!$U596</f>
        <v>Tier 1</v>
      </c>
      <c r="AT596" t="str">
        <f>'CMO Input'!$P596</f>
        <v>SI</v>
      </c>
      <c r="AU596" t="str" cm="1">
        <f t="array" ref="AU5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6" s="8" t="str">
        <f>TEXT('CMO Input'!$D596,"MMM-YY")</f>
        <v>June</v>
      </c>
    </row>
    <row r="597" spans="1:48" x14ac:dyDescent="0.25">
      <c r="A597" s="18">
        <v>636168810</v>
      </c>
      <c r="B597" s="16" t="s">
        <v>180</v>
      </c>
      <c r="C597" s="16" t="s">
        <v>424</v>
      </c>
      <c r="D597" s="16" t="s">
        <v>124</v>
      </c>
      <c r="E597" s="17">
        <v>12</v>
      </c>
      <c r="F597" s="16" t="s">
        <v>46</v>
      </c>
      <c r="G597" s="17" t="s">
        <v>425</v>
      </c>
      <c r="H597" s="16" t="s">
        <v>426</v>
      </c>
      <c r="I597" s="16" t="s">
        <v>558</v>
      </c>
      <c r="J597" s="16" t="s">
        <v>559</v>
      </c>
      <c r="K597" s="18">
        <v>636168810</v>
      </c>
      <c r="L597" s="16" t="s">
        <v>116</v>
      </c>
      <c r="M597" s="16">
        <v>23.2</v>
      </c>
      <c r="N597" s="16" t="s">
        <v>52</v>
      </c>
      <c r="O597" s="16">
        <v>6</v>
      </c>
      <c r="P597" s="16" t="s">
        <v>53</v>
      </c>
      <c r="Q597" s="16">
        <v>98</v>
      </c>
      <c r="R597" s="16" t="s">
        <v>54</v>
      </c>
      <c r="S597" s="16" t="s">
        <v>134</v>
      </c>
      <c r="T597" s="16" t="s">
        <v>135</v>
      </c>
      <c r="U597" s="16" t="s">
        <v>94</v>
      </c>
      <c r="V597" s="16" t="s">
        <v>58</v>
      </c>
      <c r="W597" s="16" t="s">
        <v>95</v>
      </c>
      <c r="X597" s="16" t="b">
        <v>0</v>
      </c>
      <c r="Y597" s="16" t="b">
        <v>0</v>
      </c>
      <c r="Z597" s="16" t="e">
        <v>#N/A</v>
      </c>
      <c r="AA597" s="16">
        <v>2.2736000000000001</v>
      </c>
      <c r="AB597" s="16">
        <v>0</v>
      </c>
      <c r="AC597" s="16" t="s">
        <v>424</v>
      </c>
      <c r="AD597" s="16" t="s">
        <v>558</v>
      </c>
      <c r="AE597" s="16" t="s">
        <v>559</v>
      </c>
      <c r="AF597" s="16" t="s">
        <v>429</v>
      </c>
      <c r="AG597" s="16" t="s">
        <v>9</v>
      </c>
      <c r="AH597" s="16" t="b">
        <v>0</v>
      </c>
      <c r="AI597" s="16" t="s">
        <v>60</v>
      </c>
      <c r="AJ597" s="16" t="s">
        <v>10</v>
      </c>
      <c r="AK597" s="16" t="s">
        <v>147</v>
      </c>
      <c r="AL597" s="16" t="s">
        <v>512</v>
      </c>
      <c r="AM597" s="16" t="s">
        <v>64</v>
      </c>
      <c r="AN597" s="19" t="e">
        <v>#N/A</v>
      </c>
      <c r="AO597" t="str">
        <f>RIGHT('CMO Input'!$T597,(LEN('CMO Input'!$T597)-FIND(" ",'CMO Input'!$T597,1)))</f>
        <v>6-7”</v>
      </c>
      <c r="AP597">
        <f>'CMO Input'!$O597</f>
        <v>6</v>
      </c>
      <c r="AR597" t="str">
        <f>Table2[[#This Row],[Policy / Non Policy]]</f>
        <v>Policy</v>
      </c>
      <c r="AS597" t="str">
        <f>'CMO Input'!$U597</f>
        <v>Tier 1</v>
      </c>
      <c r="AT597" t="str">
        <f>'CMO Input'!$P597</f>
        <v>CI</v>
      </c>
      <c r="AU597" t="str" cm="1">
        <f t="array" ref="AU5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597" s="8" t="str">
        <f>TEXT('CMO Input'!$D597,"MMM-YY")</f>
        <v>June</v>
      </c>
    </row>
    <row r="598" spans="1:48" x14ac:dyDescent="0.25">
      <c r="A598" s="14">
        <v>510965744</v>
      </c>
      <c r="B598" s="12" t="s">
        <v>180</v>
      </c>
      <c r="C598" s="12" t="s">
        <v>424</v>
      </c>
      <c r="D598" s="12" t="s">
        <v>124</v>
      </c>
      <c r="E598" s="13">
        <v>12</v>
      </c>
      <c r="F598" s="12" t="s">
        <v>46</v>
      </c>
      <c r="G598" s="13" t="s">
        <v>442</v>
      </c>
      <c r="H598" s="12" t="s">
        <v>464</v>
      </c>
      <c r="I598" s="12" t="s">
        <v>495</v>
      </c>
      <c r="J598" s="12" t="s">
        <v>496</v>
      </c>
      <c r="K598" s="14">
        <v>510965744</v>
      </c>
      <c r="L598" s="12" t="s">
        <v>116</v>
      </c>
      <c r="M598" s="12">
        <v>18.399999999999999</v>
      </c>
      <c r="N598" s="12" t="s">
        <v>52</v>
      </c>
      <c r="O598" s="12">
        <v>8</v>
      </c>
      <c r="P598" s="12" t="s">
        <v>91</v>
      </c>
      <c r="Q598" s="12">
        <v>40</v>
      </c>
      <c r="R598" s="12" t="s">
        <v>54</v>
      </c>
      <c r="S598" s="12" t="s">
        <v>92</v>
      </c>
      <c r="T598" s="12" t="s">
        <v>93</v>
      </c>
      <c r="U598" s="12" t="s">
        <v>94</v>
      </c>
      <c r="V598" s="12" t="s">
        <v>58</v>
      </c>
      <c r="W598" s="12" t="s">
        <v>95</v>
      </c>
      <c r="X598" s="12" t="b">
        <v>0</v>
      </c>
      <c r="Y598" s="12" t="b">
        <v>0</v>
      </c>
      <c r="Z598" s="12" t="e">
        <v>#N/A</v>
      </c>
      <c r="AA598" s="12">
        <v>0.73599999999999999</v>
      </c>
      <c r="AB598" s="12">
        <v>0</v>
      </c>
      <c r="AC598" s="12" t="s">
        <v>424</v>
      </c>
      <c r="AD598" s="12" t="s">
        <v>495</v>
      </c>
      <c r="AE598" s="12" t="s">
        <v>496</v>
      </c>
      <c r="AF598" s="12" t="s">
        <v>468</v>
      </c>
      <c r="AG598" s="12" t="s">
        <v>9</v>
      </c>
      <c r="AH598" s="12" t="b">
        <v>0</v>
      </c>
      <c r="AI598" s="12" t="s">
        <v>60</v>
      </c>
      <c r="AJ598" s="12" t="s">
        <v>103</v>
      </c>
      <c r="AK598" s="12" t="s">
        <v>147</v>
      </c>
      <c r="AL598" s="12" t="s">
        <v>579</v>
      </c>
      <c r="AM598" s="12" t="s">
        <v>64</v>
      </c>
      <c r="AN598" s="15" t="e">
        <v>#N/A</v>
      </c>
      <c r="AO598" t="str">
        <f>RIGHT('CMO Input'!$T598,(LEN('CMO Input'!$T598)-FIND(" ",'CMO Input'!$T598,1)))</f>
        <v>8”</v>
      </c>
      <c r="AP598">
        <f>'CMO Input'!$O598</f>
        <v>8</v>
      </c>
      <c r="AR598" t="str">
        <f>Table2[[#This Row],[Policy / Non Policy]]</f>
        <v>Policy</v>
      </c>
      <c r="AS598" t="str">
        <f>'CMO Input'!$U598</f>
        <v>Tier 1</v>
      </c>
      <c r="AT598" t="str">
        <f>'CMO Input'!$P598</f>
        <v>DI</v>
      </c>
      <c r="AU598" t="str" cm="1">
        <f t="array" ref="AU5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598" s="8" t="str">
        <f>TEXT('CMO Input'!$D598,"MMM-YY")</f>
        <v>June</v>
      </c>
    </row>
    <row r="599" spans="1:48" x14ac:dyDescent="0.25">
      <c r="A599" s="18">
        <v>510895508</v>
      </c>
      <c r="B599" s="16" t="s">
        <v>180</v>
      </c>
      <c r="C599" s="16" t="s">
        <v>424</v>
      </c>
      <c r="D599" s="16" t="s">
        <v>124</v>
      </c>
      <c r="E599" s="17">
        <v>12</v>
      </c>
      <c r="F599" s="16" t="s">
        <v>46</v>
      </c>
      <c r="G599" s="17" t="s">
        <v>425</v>
      </c>
      <c r="H599" s="16" t="s">
        <v>476</v>
      </c>
      <c r="I599" s="16" t="s">
        <v>477</v>
      </c>
      <c r="J599" s="16" t="s">
        <v>580</v>
      </c>
      <c r="K599" s="18">
        <v>510895508</v>
      </c>
      <c r="L599" s="16" t="s">
        <v>116</v>
      </c>
      <c r="M599" s="16">
        <v>0.3</v>
      </c>
      <c r="N599" s="16" t="s">
        <v>52</v>
      </c>
      <c r="O599" s="16">
        <v>200</v>
      </c>
      <c r="P599" s="16" t="s">
        <v>91</v>
      </c>
      <c r="Q599" s="16">
        <v>68</v>
      </c>
      <c r="R599" s="16" t="s">
        <v>220</v>
      </c>
      <c r="S599" s="16" t="s">
        <v>374</v>
      </c>
      <c r="T599" s="16" t="s">
        <v>135</v>
      </c>
      <c r="U599" s="16" t="s">
        <v>94</v>
      </c>
      <c r="V599" s="16" t="s">
        <v>58</v>
      </c>
      <c r="W599" s="16" t="s">
        <v>95</v>
      </c>
      <c r="X599" s="16" t="b">
        <v>0</v>
      </c>
      <c r="Y599" s="16" t="b">
        <v>0</v>
      </c>
      <c r="Z599" s="16" t="e">
        <v>#N/A</v>
      </c>
      <c r="AA599" s="16">
        <v>2.0399999999999998E-2</v>
      </c>
      <c r="AB599" s="16">
        <v>0</v>
      </c>
      <c r="AC599" s="16" t="s">
        <v>424</v>
      </c>
      <c r="AD599" s="16" t="s">
        <v>477</v>
      </c>
      <c r="AE599" s="16" t="s">
        <v>580</v>
      </c>
      <c r="AF599" s="16" t="s">
        <v>479</v>
      </c>
      <c r="AG599" s="16" t="s">
        <v>9</v>
      </c>
      <c r="AH599" s="16" t="b">
        <v>0</v>
      </c>
      <c r="AI599" s="16" t="s">
        <v>60</v>
      </c>
      <c r="AJ599" s="16" t="s">
        <v>10</v>
      </c>
      <c r="AK599" s="16"/>
      <c r="AL599" s="16" t="s">
        <v>480</v>
      </c>
      <c r="AM599" s="16" t="s">
        <v>64</v>
      </c>
      <c r="AN599" s="19" t="e">
        <v>#N/A</v>
      </c>
      <c r="AO599" t="str">
        <f>RIGHT('CMO Input'!$T599,(LEN('CMO Input'!$T599)-FIND(" ",'CMO Input'!$T599,1)))</f>
        <v>6-7”</v>
      </c>
      <c r="AP599">
        <f>'CMO Input'!$O599</f>
        <v>200</v>
      </c>
      <c r="AR599" t="str">
        <f>Table2[[#This Row],[Policy / Non Policy]]</f>
        <v>Policy</v>
      </c>
      <c r="AS599" t="str">
        <f>'CMO Input'!$U599</f>
        <v>Tier 1</v>
      </c>
      <c r="AT599" t="str">
        <f>'CMO Input'!$P599</f>
        <v>DI</v>
      </c>
      <c r="AU599" t="str" cm="1">
        <f t="array" ref="AU5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599" s="8" t="str">
        <f>TEXT('CMO Input'!$D599,"MMM-YY")</f>
        <v>June</v>
      </c>
    </row>
    <row r="600" spans="1:48" x14ac:dyDescent="0.25">
      <c r="A600" s="14">
        <v>510899277</v>
      </c>
      <c r="B600" s="12" t="s">
        <v>180</v>
      </c>
      <c r="C600" s="12" t="s">
        <v>424</v>
      </c>
      <c r="D600" s="12" t="s">
        <v>124</v>
      </c>
      <c r="E600" s="13">
        <v>12</v>
      </c>
      <c r="F600" s="12" t="s">
        <v>46</v>
      </c>
      <c r="G600" s="13" t="s">
        <v>425</v>
      </c>
      <c r="H600" s="12" t="s">
        <v>476</v>
      </c>
      <c r="I600" s="12" t="s">
        <v>477</v>
      </c>
      <c r="J600" s="12" t="s">
        <v>580</v>
      </c>
      <c r="K600" s="14">
        <v>510899277</v>
      </c>
      <c r="L600" s="12" t="s">
        <v>116</v>
      </c>
      <c r="M600" s="12">
        <v>0.2</v>
      </c>
      <c r="N600" s="12" t="s">
        <v>52</v>
      </c>
      <c r="O600" s="12">
        <v>200</v>
      </c>
      <c r="P600" s="12" t="s">
        <v>91</v>
      </c>
      <c r="Q600" s="12">
        <v>72</v>
      </c>
      <c r="R600" s="12" t="s">
        <v>220</v>
      </c>
      <c r="S600" s="12" t="s">
        <v>374</v>
      </c>
      <c r="T600" s="12" t="s">
        <v>135</v>
      </c>
      <c r="U600" s="12" t="s">
        <v>94</v>
      </c>
      <c r="V600" s="12" t="s">
        <v>58</v>
      </c>
      <c r="W600" s="12" t="s">
        <v>95</v>
      </c>
      <c r="X600" s="12" t="b">
        <v>0</v>
      </c>
      <c r="Y600" s="12" t="b">
        <v>0</v>
      </c>
      <c r="Z600" s="12" t="e">
        <v>#N/A</v>
      </c>
      <c r="AA600" s="12">
        <v>1.4400000000000001E-2</v>
      </c>
      <c r="AB600" s="12">
        <v>0</v>
      </c>
      <c r="AC600" s="12" t="s">
        <v>424</v>
      </c>
      <c r="AD600" s="12" t="s">
        <v>477</v>
      </c>
      <c r="AE600" s="12" t="s">
        <v>580</v>
      </c>
      <c r="AF600" s="12" t="s">
        <v>479</v>
      </c>
      <c r="AG600" s="12" t="s">
        <v>9</v>
      </c>
      <c r="AH600" s="12" t="b">
        <v>0</v>
      </c>
      <c r="AI600" s="12" t="s">
        <v>60</v>
      </c>
      <c r="AJ600" s="12" t="s">
        <v>10</v>
      </c>
      <c r="AK600" s="12" t="s">
        <v>147</v>
      </c>
      <c r="AL600" s="12" t="s">
        <v>480</v>
      </c>
      <c r="AM600" s="12" t="s">
        <v>64</v>
      </c>
      <c r="AN600" s="15" t="e">
        <v>#N/A</v>
      </c>
      <c r="AO600" t="str">
        <f>RIGHT('CMO Input'!$T600,(LEN('CMO Input'!$T600)-FIND(" ",'CMO Input'!$T600,1)))</f>
        <v>6-7”</v>
      </c>
      <c r="AP600">
        <f>'CMO Input'!$O600</f>
        <v>200</v>
      </c>
      <c r="AR600" t="str">
        <f>Table2[[#This Row],[Policy / Non Policy]]</f>
        <v>Policy</v>
      </c>
      <c r="AS600" t="str">
        <f>'CMO Input'!$U600</f>
        <v>Tier 1</v>
      </c>
      <c r="AT600" t="str">
        <f>'CMO Input'!$P600</f>
        <v>DI</v>
      </c>
      <c r="AU600" t="str" cm="1">
        <f t="array" ref="AU6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00" s="8" t="str">
        <f>TEXT('CMO Input'!$D600,"MMM-YY")</f>
        <v>June</v>
      </c>
    </row>
    <row r="601" spans="1:48" x14ac:dyDescent="0.25">
      <c r="A601" s="18">
        <v>621261091</v>
      </c>
      <c r="B601" s="16" t="s">
        <v>180</v>
      </c>
      <c r="C601" s="16" t="s">
        <v>424</v>
      </c>
      <c r="D601" s="16" t="s">
        <v>124</v>
      </c>
      <c r="E601" s="17">
        <v>12</v>
      </c>
      <c r="F601" s="16" t="s">
        <v>46</v>
      </c>
      <c r="G601" s="17" t="s">
        <v>425</v>
      </c>
      <c r="H601" s="16" t="s">
        <v>476</v>
      </c>
      <c r="I601" s="16" t="s">
        <v>477</v>
      </c>
      <c r="J601" s="16" t="s">
        <v>580</v>
      </c>
      <c r="K601" s="18">
        <v>621261091</v>
      </c>
      <c r="L601" s="16" t="s">
        <v>116</v>
      </c>
      <c r="M601" s="16">
        <v>0.1</v>
      </c>
      <c r="N601" s="16" t="s">
        <v>52</v>
      </c>
      <c r="O601" s="16">
        <v>200</v>
      </c>
      <c r="P601" s="16" t="s">
        <v>91</v>
      </c>
      <c r="Q601" s="16">
        <v>26</v>
      </c>
      <c r="R601" s="16" t="s">
        <v>220</v>
      </c>
      <c r="S601" s="16" t="s">
        <v>374</v>
      </c>
      <c r="T601" s="16" t="s">
        <v>135</v>
      </c>
      <c r="U601" s="16" t="s">
        <v>94</v>
      </c>
      <c r="V601" s="16" t="s">
        <v>58</v>
      </c>
      <c r="W601" s="16" t="s">
        <v>95</v>
      </c>
      <c r="X601" s="16" t="b">
        <v>0</v>
      </c>
      <c r="Y601" s="16" t="b">
        <v>0</v>
      </c>
      <c r="Z601" s="16" t="e">
        <v>#N/A</v>
      </c>
      <c r="AA601" s="16">
        <v>2.6000000000000003E-3</v>
      </c>
      <c r="AB601" s="16">
        <v>0</v>
      </c>
      <c r="AC601" s="16" t="s">
        <v>424</v>
      </c>
      <c r="AD601" s="16" t="s">
        <v>477</v>
      </c>
      <c r="AE601" s="16" t="s">
        <v>580</v>
      </c>
      <c r="AF601" s="16" t="s">
        <v>479</v>
      </c>
      <c r="AG601" s="16" t="s">
        <v>9</v>
      </c>
      <c r="AH601" s="16" t="b">
        <v>0</v>
      </c>
      <c r="AI601" s="16" t="s">
        <v>60</v>
      </c>
      <c r="AJ601" s="16" t="s">
        <v>10</v>
      </c>
      <c r="AK601" s="16" t="s">
        <v>147</v>
      </c>
      <c r="AL601" s="16" t="s">
        <v>480</v>
      </c>
      <c r="AM601" s="16" t="s">
        <v>64</v>
      </c>
      <c r="AN601" s="19" t="e">
        <v>#N/A</v>
      </c>
      <c r="AO601" t="str">
        <f>RIGHT('CMO Input'!$T601,(LEN('CMO Input'!$T601)-FIND(" ",'CMO Input'!$T601,1)))</f>
        <v>6-7”</v>
      </c>
      <c r="AP601">
        <f>'CMO Input'!$O601</f>
        <v>200</v>
      </c>
      <c r="AR601" t="str">
        <f>Table2[[#This Row],[Policy / Non Policy]]</f>
        <v>Policy</v>
      </c>
      <c r="AS601" t="str">
        <f>'CMO Input'!$U601</f>
        <v>Tier 1</v>
      </c>
      <c r="AT601" t="str">
        <f>'CMO Input'!$P601</f>
        <v>DI</v>
      </c>
      <c r="AU601" t="str" cm="1">
        <f t="array" ref="AU6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01" s="8" t="str">
        <f>TEXT('CMO Input'!$D601,"MMM-YY")</f>
        <v>June</v>
      </c>
    </row>
    <row r="602" spans="1:48" x14ac:dyDescent="0.25">
      <c r="A602" s="14">
        <v>510791331</v>
      </c>
      <c r="B602" s="12" t="s">
        <v>180</v>
      </c>
      <c r="C602" s="12" t="s">
        <v>424</v>
      </c>
      <c r="D602" s="12" t="s">
        <v>124</v>
      </c>
      <c r="E602" s="13">
        <v>13</v>
      </c>
      <c r="F602" s="12" t="s">
        <v>46</v>
      </c>
      <c r="G602" s="13" t="s">
        <v>431</v>
      </c>
      <c r="H602" s="12" t="s">
        <v>312</v>
      </c>
      <c r="I602" s="12" t="s">
        <v>548</v>
      </c>
      <c r="J602" s="12" t="s">
        <v>549</v>
      </c>
      <c r="K602" s="14">
        <v>510791331</v>
      </c>
      <c r="L602" s="12" t="s">
        <v>116</v>
      </c>
      <c r="M602" s="12">
        <v>19</v>
      </c>
      <c r="N602" s="12" t="s">
        <v>52</v>
      </c>
      <c r="O602" s="12">
        <v>4</v>
      </c>
      <c r="P602" s="12" t="s">
        <v>163</v>
      </c>
      <c r="Q602" s="12">
        <v>101.5</v>
      </c>
      <c r="R602" s="12" t="s">
        <v>54</v>
      </c>
      <c r="S602" s="12" t="s">
        <v>117</v>
      </c>
      <c r="T602" s="12" t="s">
        <v>118</v>
      </c>
      <c r="U602" s="12" t="s">
        <v>94</v>
      </c>
      <c r="V602" s="12" t="s">
        <v>58</v>
      </c>
      <c r="W602" s="12" t="s">
        <v>95</v>
      </c>
      <c r="X602" s="12" t="b">
        <v>0</v>
      </c>
      <c r="Y602" s="12" t="b">
        <v>0</v>
      </c>
      <c r="Z602" s="12" t="e">
        <v>#N/A</v>
      </c>
      <c r="AA602" s="12">
        <v>1.9284999999999999</v>
      </c>
      <c r="AB602" s="12">
        <v>0</v>
      </c>
      <c r="AC602" s="12" t="s">
        <v>424</v>
      </c>
      <c r="AD602" s="12" t="s">
        <v>548</v>
      </c>
      <c r="AE602" s="12" t="s">
        <v>549</v>
      </c>
      <c r="AF602" s="12" t="s">
        <v>435</v>
      </c>
      <c r="AG602" s="12" t="s">
        <v>9</v>
      </c>
      <c r="AH602" s="12" t="b">
        <v>0</v>
      </c>
      <c r="AI602" s="12" t="s">
        <v>60</v>
      </c>
      <c r="AJ602" s="12" t="s">
        <v>436</v>
      </c>
      <c r="AK602" s="12" t="s">
        <v>147</v>
      </c>
      <c r="AL602" s="12" t="s">
        <v>550</v>
      </c>
      <c r="AM602" s="12" t="s">
        <v>64</v>
      </c>
      <c r="AN602" s="15" t="e">
        <v>#N/A</v>
      </c>
      <c r="AO602" t="str">
        <f>RIGHT('CMO Input'!$T602,(LEN('CMO Input'!$T602)-FIND(" ",'CMO Input'!$T602,1)))</f>
        <v>4-5”</v>
      </c>
      <c r="AP602">
        <f>'CMO Input'!$O602</f>
        <v>4</v>
      </c>
      <c r="AR602" t="str">
        <f>Table2[[#This Row],[Policy / Non Policy]]</f>
        <v>Policy</v>
      </c>
      <c r="AS602" t="str">
        <f>'CMO Input'!$U602</f>
        <v>Tier 1</v>
      </c>
      <c r="AT602" t="str">
        <f>'CMO Input'!$P602</f>
        <v>SI</v>
      </c>
      <c r="AU602" t="str" cm="1">
        <f t="array" ref="AU6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02" s="8" t="str">
        <f>TEXT('CMO Input'!$D602,"MMM-YY")</f>
        <v>June</v>
      </c>
    </row>
    <row r="603" spans="1:48" x14ac:dyDescent="0.25">
      <c r="A603" s="18">
        <v>510863530</v>
      </c>
      <c r="B603" s="16" t="s">
        <v>180</v>
      </c>
      <c r="C603" s="16" t="s">
        <v>424</v>
      </c>
      <c r="D603" s="16" t="s">
        <v>124</v>
      </c>
      <c r="E603" s="17">
        <v>13</v>
      </c>
      <c r="F603" s="16" t="s">
        <v>46</v>
      </c>
      <c r="G603" s="17" t="s">
        <v>431</v>
      </c>
      <c r="H603" s="16" t="s">
        <v>312</v>
      </c>
      <c r="I603" s="16" t="s">
        <v>548</v>
      </c>
      <c r="J603" s="16" t="s">
        <v>581</v>
      </c>
      <c r="K603" s="18">
        <v>510863530</v>
      </c>
      <c r="L603" s="16" t="s">
        <v>116</v>
      </c>
      <c r="M603" s="16">
        <v>19.8</v>
      </c>
      <c r="N603" s="16" t="s">
        <v>52</v>
      </c>
      <c r="O603" s="16">
        <v>4</v>
      </c>
      <c r="P603" s="16" t="s">
        <v>163</v>
      </c>
      <c r="Q603" s="16">
        <v>100</v>
      </c>
      <c r="R603" s="16" t="s">
        <v>54</v>
      </c>
      <c r="S603" s="16" t="s">
        <v>117</v>
      </c>
      <c r="T603" s="16" t="s">
        <v>118</v>
      </c>
      <c r="U603" s="16" t="s">
        <v>94</v>
      </c>
      <c r="V603" s="16" t="s">
        <v>58</v>
      </c>
      <c r="W603" s="16" t="s">
        <v>95</v>
      </c>
      <c r="X603" s="16" t="b">
        <v>0</v>
      </c>
      <c r="Y603" s="16" t="b">
        <v>0</v>
      </c>
      <c r="Z603" s="16" t="e">
        <v>#N/A</v>
      </c>
      <c r="AA603" s="16">
        <v>1.9800000000000002</v>
      </c>
      <c r="AB603" s="16">
        <v>0</v>
      </c>
      <c r="AC603" s="16" t="s">
        <v>424</v>
      </c>
      <c r="AD603" s="16" t="s">
        <v>548</v>
      </c>
      <c r="AE603" s="16" t="s">
        <v>581</v>
      </c>
      <c r="AF603" s="16" t="s">
        <v>435</v>
      </c>
      <c r="AG603" s="16" t="s">
        <v>9</v>
      </c>
      <c r="AH603" s="16" t="b">
        <v>0</v>
      </c>
      <c r="AI603" s="16" t="s">
        <v>60</v>
      </c>
      <c r="AJ603" s="16" t="s">
        <v>436</v>
      </c>
      <c r="AK603" s="16" t="s">
        <v>147</v>
      </c>
      <c r="AL603" s="16" t="s">
        <v>550</v>
      </c>
      <c r="AM603" s="16" t="s">
        <v>64</v>
      </c>
      <c r="AN603" s="19" t="e">
        <v>#N/A</v>
      </c>
      <c r="AO603" t="str">
        <f>RIGHT('CMO Input'!$T603,(LEN('CMO Input'!$T603)-FIND(" ",'CMO Input'!$T603,1)))</f>
        <v>4-5”</v>
      </c>
      <c r="AP603">
        <f>'CMO Input'!$O603</f>
        <v>4</v>
      </c>
      <c r="AR603" t="str">
        <f>Table2[[#This Row],[Policy / Non Policy]]</f>
        <v>Policy</v>
      </c>
      <c r="AS603" t="str">
        <f>'CMO Input'!$U603</f>
        <v>Tier 1</v>
      </c>
      <c r="AT603" t="str">
        <f>'CMO Input'!$P603</f>
        <v>SI</v>
      </c>
      <c r="AU603" t="str" cm="1">
        <f t="array" ref="AU6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03" s="8" t="str">
        <f>TEXT('CMO Input'!$D603,"MMM-YY")</f>
        <v>June</v>
      </c>
    </row>
    <row r="604" spans="1:48" x14ac:dyDescent="0.25">
      <c r="A604" s="14">
        <v>510833221</v>
      </c>
      <c r="B604" s="12" t="s">
        <v>180</v>
      </c>
      <c r="C604" s="12" t="s">
        <v>424</v>
      </c>
      <c r="D604" s="12" t="s">
        <v>124</v>
      </c>
      <c r="E604" s="13">
        <v>13</v>
      </c>
      <c r="F604" s="12" t="s">
        <v>46</v>
      </c>
      <c r="G604" s="13" t="s">
        <v>431</v>
      </c>
      <c r="H604" s="12" t="s">
        <v>438</v>
      </c>
      <c r="I604" s="12" t="s">
        <v>517</v>
      </c>
      <c r="J604" s="12" t="s">
        <v>552</v>
      </c>
      <c r="K604" s="14">
        <v>510833221</v>
      </c>
      <c r="L604" s="12" t="s">
        <v>116</v>
      </c>
      <c r="M604" s="12">
        <v>29.2</v>
      </c>
      <c r="N604" s="12" t="s">
        <v>52</v>
      </c>
      <c r="O604" s="12">
        <v>6</v>
      </c>
      <c r="P604" s="12" t="s">
        <v>53</v>
      </c>
      <c r="Q604" s="12">
        <v>84.5</v>
      </c>
      <c r="R604" s="12" t="s">
        <v>54</v>
      </c>
      <c r="S604" s="12" t="s">
        <v>134</v>
      </c>
      <c r="T604" s="12" t="s">
        <v>135</v>
      </c>
      <c r="U604" s="12" t="s">
        <v>94</v>
      </c>
      <c r="V604" s="12" t="s">
        <v>58</v>
      </c>
      <c r="W604" s="12" t="s">
        <v>95</v>
      </c>
      <c r="X604" s="12" t="b">
        <v>0</v>
      </c>
      <c r="Y604" s="12" t="b">
        <v>0</v>
      </c>
      <c r="Z604" s="12" t="e">
        <v>#N/A</v>
      </c>
      <c r="AA604" s="12">
        <v>2.4674</v>
      </c>
      <c r="AB604" s="12">
        <v>0</v>
      </c>
      <c r="AC604" s="12" t="s">
        <v>424</v>
      </c>
      <c r="AD604" s="12" t="s">
        <v>517</v>
      </c>
      <c r="AE604" s="12" t="s">
        <v>552</v>
      </c>
      <c r="AF604" s="12" t="s">
        <v>435</v>
      </c>
      <c r="AG604" s="12" t="s">
        <v>9</v>
      </c>
      <c r="AH604" s="12" t="b">
        <v>0</v>
      </c>
      <c r="AI604" s="12" t="s">
        <v>60</v>
      </c>
      <c r="AJ604" s="12" t="s">
        <v>436</v>
      </c>
      <c r="AK604" s="12" t="s">
        <v>147</v>
      </c>
      <c r="AL604" s="12" t="s">
        <v>519</v>
      </c>
      <c r="AM604" s="12" t="s">
        <v>64</v>
      </c>
      <c r="AN604" s="15" t="e">
        <v>#N/A</v>
      </c>
      <c r="AO604" t="str">
        <f>RIGHT('CMO Input'!$T604,(LEN('CMO Input'!$T604)-FIND(" ",'CMO Input'!$T604,1)))</f>
        <v>6-7”</v>
      </c>
      <c r="AP604">
        <f>'CMO Input'!$O604</f>
        <v>6</v>
      </c>
      <c r="AR604" t="str">
        <f>Table2[[#This Row],[Policy / Non Policy]]</f>
        <v>Policy</v>
      </c>
      <c r="AS604" t="str">
        <f>'CMO Input'!$U604</f>
        <v>Tier 1</v>
      </c>
      <c r="AT604" t="str">
        <f>'CMO Input'!$P604</f>
        <v>CI</v>
      </c>
      <c r="AU604" t="str" cm="1">
        <f t="array" ref="AU6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04" s="8" t="str">
        <f>TEXT('CMO Input'!$D604,"MMM-YY")</f>
        <v>June</v>
      </c>
    </row>
    <row r="605" spans="1:48" x14ac:dyDescent="0.25">
      <c r="A605" s="18">
        <v>510797534</v>
      </c>
      <c r="B605" s="16" t="s">
        <v>180</v>
      </c>
      <c r="C605" s="16" t="s">
        <v>424</v>
      </c>
      <c r="D605" s="16" t="s">
        <v>124</v>
      </c>
      <c r="E605" s="17">
        <v>13</v>
      </c>
      <c r="F605" s="16" t="s">
        <v>46</v>
      </c>
      <c r="G605" s="17" t="s">
        <v>431</v>
      </c>
      <c r="H605" s="16" t="s">
        <v>438</v>
      </c>
      <c r="I605" s="16" t="s">
        <v>564</v>
      </c>
      <c r="J605" s="16" t="s">
        <v>565</v>
      </c>
      <c r="K605" s="18">
        <v>510797534</v>
      </c>
      <c r="L605" s="16" t="s">
        <v>116</v>
      </c>
      <c r="M605" s="16">
        <v>31.8</v>
      </c>
      <c r="N605" s="16" t="s">
        <v>52</v>
      </c>
      <c r="O605" s="16">
        <v>4</v>
      </c>
      <c r="P605" s="16" t="s">
        <v>53</v>
      </c>
      <c r="Q605" s="16">
        <v>15</v>
      </c>
      <c r="R605" s="16" t="s">
        <v>54</v>
      </c>
      <c r="S605" s="16" t="s">
        <v>117</v>
      </c>
      <c r="T605" s="16" t="s">
        <v>118</v>
      </c>
      <c r="U605" s="16" t="s">
        <v>94</v>
      </c>
      <c r="V605" s="16" t="s">
        <v>58</v>
      </c>
      <c r="W605" s="16" t="s">
        <v>95</v>
      </c>
      <c r="X605" s="16" t="b">
        <v>0</v>
      </c>
      <c r="Y605" s="16" t="b">
        <v>0</v>
      </c>
      <c r="Z605" s="16" t="e">
        <v>#N/A</v>
      </c>
      <c r="AA605" s="16">
        <v>0.47700000000000004</v>
      </c>
      <c r="AB605" s="16">
        <v>0</v>
      </c>
      <c r="AC605" s="16" t="s">
        <v>424</v>
      </c>
      <c r="AD605" s="16" t="s">
        <v>564</v>
      </c>
      <c r="AE605" s="16" t="s">
        <v>565</v>
      </c>
      <c r="AF605" s="16" t="s">
        <v>435</v>
      </c>
      <c r="AG605" s="16" t="s">
        <v>9</v>
      </c>
      <c r="AH605" s="16" t="b">
        <v>0</v>
      </c>
      <c r="AI605" s="16" t="s">
        <v>60</v>
      </c>
      <c r="AJ605" s="16" t="s">
        <v>436</v>
      </c>
      <c r="AK605" s="16" t="s">
        <v>147</v>
      </c>
      <c r="AL605" s="16" t="s">
        <v>441</v>
      </c>
      <c r="AM605" s="16" t="s">
        <v>64</v>
      </c>
      <c r="AN605" s="19" t="e">
        <v>#N/A</v>
      </c>
      <c r="AO605" t="str">
        <f>RIGHT('CMO Input'!$T605,(LEN('CMO Input'!$T605)-FIND(" ",'CMO Input'!$T605,1)))</f>
        <v>4-5”</v>
      </c>
      <c r="AP605">
        <f>'CMO Input'!$O605</f>
        <v>4</v>
      </c>
      <c r="AR605" t="str">
        <f>Table2[[#This Row],[Policy / Non Policy]]</f>
        <v>Policy</v>
      </c>
      <c r="AS605" t="str">
        <f>'CMO Input'!$U605</f>
        <v>Tier 1</v>
      </c>
      <c r="AT605" t="str">
        <f>'CMO Input'!$P605</f>
        <v>CI</v>
      </c>
      <c r="AU605" t="str" cm="1">
        <f t="array" ref="AU6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05" s="8" t="str">
        <f>TEXT('CMO Input'!$D605,"MMM-YY")</f>
        <v>June</v>
      </c>
    </row>
    <row r="606" spans="1:48" x14ac:dyDescent="0.25">
      <c r="A606" s="14">
        <v>510856117</v>
      </c>
      <c r="B606" s="12" t="s">
        <v>180</v>
      </c>
      <c r="C606" s="12" t="s">
        <v>424</v>
      </c>
      <c r="D606" s="12" t="s">
        <v>124</v>
      </c>
      <c r="E606" s="13">
        <v>13</v>
      </c>
      <c r="F606" s="12" t="s">
        <v>46</v>
      </c>
      <c r="G606" s="13" t="s">
        <v>431</v>
      </c>
      <c r="H606" s="12" t="s">
        <v>312</v>
      </c>
      <c r="I606" s="12" t="s">
        <v>566</v>
      </c>
      <c r="J606" s="12" t="s">
        <v>567</v>
      </c>
      <c r="K606" s="14">
        <v>510856117</v>
      </c>
      <c r="L606" s="12" t="s">
        <v>116</v>
      </c>
      <c r="M606" s="12">
        <v>16.3</v>
      </c>
      <c r="N606" s="12" t="s">
        <v>52</v>
      </c>
      <c r="O606" s="12">
        <v>6</v>
      </c>
      <c r="P606" s="12" t="s">
        <v>53</v>
      </c>
      <c r="Q606" s="12">
        <v>50</v>
      </c>
      <c r="R606" s="12" t="s">
        <v>54</v>
      </c>
      <c r="S606" s="12" t="s">
        <v>134</v>
      </c>
      <c r="T606" s="12" t="s">
        <v>135</v>
      </c>
      <c r="U606" s="12" t="s">
        <v>94</v>
      </c>
      <c r="V606" s="12" t="s">
        <v>58</v>
      </c>
      <c r="W606" s="12" t="s">
        <v>95</v>
      </c>
      <c r="X606" s="12" t="b">
        <v>0</v>
      </c>
      <c r="Y606" s="12" t="b">
        <v>0</v>
      </c>
      <c r="Z606" s="12" t="e">
        <v>#N/A</v>
      </c>
      <c r="AA606" s="12">
        <v>0.81500000000000006</v>
      </c>
      <c r="AB606" s="12">
        <v>0</v>
      </c>
      <c r="AC606" s="12" t="s">
        <v>424</v>
      </c>
      <c r="AD606" s="12" t="s">
        <v>566</v>
      </c>
      <c r="AE606" s="12" t="s">
        <v>567</v>
      </c>
      <c r="AF606" s="12" t="s">
        <v>435</v>
      </c>
      <c r="AG606" s="12" t="s">
        <v>9</v>
      </c>
      <c r="AH606" s="12" t="b">
        <v>0</v>
      </c>
      <c r="AI606" s="12" t="s">
        <v>60</v>
      </c>
      <c r="AJ606" s="12" t="s">
        <v>436</v>
      </c>
      <c r="AK606" s="12" t="s">
        <v>147</v>
      </c>
      <c r="AL606" s="12" t="s">
        <v>457</v>
      </c>
      <c r="AM606" s="12" t="s">
        <v>64</v>
      </c>
      <c r="AN606" s="15" t="e">
        <v>#N/A</v>
      </c>
      <c r="AO606" t="str">
        <f>RIGHT('CMO Input'!$T606,(LEN('CMO Input'!$T606)-FIND(" ",'CMO Input'!$T606,1)))</f>
        <v>6-7”</v>
      </c>
      <c r="AP606">
        <f>'CMO Input'!$O606</f>
        <v>6</v>
      </c>
      <c r="AR606" t="str">
        <f>Table2[[#This Row],[Policy / Non Policy]]</f>
        <v>Policy</v>
      </c>
      <c r="AS606" t="str">
        <f>'CMO Input'!$U606</f>
        <v>Tier 1</v>
      </c>
      <c r="AT606" t="str">
        <f>'CMO Input'!$P606</f>
        <v>CI</v>
      </c>
      <c r="AU606" t="str" cm="1">
        <f t="array" ref="AU6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06" s="8" t="str">
        <f>TEXT('CMO Input'!$D606,"MMM-YY")</f>
        <v>June</v>
      </c>
    </row>
    <row r="607" spans="1:48" x14ac:dyDescent="0.25">
      <c r="A607" s="18">
        <v>510940494</v>
      </c>
      <c r="B607" s="16" t="s">
        <v>180</v>
      </c>
      <c r="C607" s="16" t="s">
        <v>424</v>
      </c>
      <c r="D607" s="16" t="s">
        <v>124</v>
      </c>
      <c r="E607" s="17">
        <v>13</v>
      </c>
      <c r="F607" s="16" t="s">
        <v>46</v>
      </c>
      <c r="G607" s="17" t="s">
        <v>431</v>
      </c>
      <c r="H607" s="16" t="s">
        <v>438</v>
      </c>
      <c r="I607" s="16" t="s">
        <v>582</v>
      </c>
      <c r="J607" s="16" t="s">
        <v>583</v>
      </c>
      <c r="K607" s="18">
        <v>510940494</v>
      </c>
      <c r="L607" s="16" t="s">
        <v>116</v>
      </c>
      <c r="M607" s="16">
        <v>21.9</v>
      </c>
      <c r="N607" s="16" t="s">
        <v>52</v>
      </c>
      <c r="O607" s="16">
        <v>4</v>
      </c>
      <c r="P607" s="16" t="s">
        <v>53</v>
      </c>
      <c r="Q607" s="16">
        <v>75</v>
      </c>
      <c r="R607" s="16" t="s">
        <v>54</v>
      </c>
      <c r="S607" s="16" t="s">
        <v>117</v>
      </c>
      <c r="T607" s="16" t="s">
        <v>118</v>
      </c>
      <c r="U607" s="16" t="s">
        <v>94</v>
      </c>
      <c r="V607" s="16" t="s">
        <v>58</v>
      </c>
      <c r="W607" s="16" t="s">
        <v>95</v>
      </c>
      <c r="X607" s="16" t="b">
        <v>0</v>
      </c>
      <c r="Y607" s="16" t="b">
        <v>0</v>
      </c>
      <c r="Z607" s="16" t="e">
        <v>#N/A</v>
      </c>
      <c r="AA607" s="16">
        <v>1.6424999999999998</v>
      </c>
      <c r="AB607" s="16">
        <v>0</v>
      </c>
      <c r="AC607" s="16" t="s">
        <v>424</v>
      </c>
      <c r="AD607" s="16" t="s">
        <v>582</v>
      </c>
      <c r="AE607" s="16" t="s">
        <v>583</v>
      </c>
      <c r="AF607" s="16" t="s">
        <v>435</v>
      </c>
      <c r="AG607" s="16" t="s">
        <v>9</v>
      </c>
      <c r="AH607" s="16" t="b">
        <v>0</v>
      </c>
      <c r="AI607" s="16" t="s">
        <v>60</v>
      </c>
      <c r="AJ607" s="16" t="s">
        <v>436</v>
      </c>
      <c r="AK607" s="16" t="s">
        <v>147</v>
      </c>
      <c r="AL607" s="16" t="s">
        <v>441</v>
      </c>
      <c r="AM607" s="16" t="s">
        <v>64</v>
      </c>
      <c r="AN607" s="19" t="e">
        <v>#N/A</v>
      </c>
      <c r="AO607" t="str">
        <f>RIGHT('CMO Input'!$T607,(LEN('CMO Input'!$T607)-FIND(" ",'CMO Input'!$T607,1)))</f>
        <v>4-5”</v>
      </c>
      <c r="AP607">
        <f>'CMO Input'!$O607</f>
        <v>4</v>
      </c>
      <c r="AR607" t="str">
        <f>Table2[[#This Row],[Policy / Non Policy]]</f>
        <v>Policy</v>
      </c>
      <c r="AS607" t="str">
        <f>'CMO Input'!$U607</f>
        <v>Tier 1</v>
      </c>
      <c r="AT607" t="str">
        <f>'CMO Input'!$P607</f>
        <v>CI</v>
      </c>
      <c r="AU607" t="str" cm="1">
        <f t="array" ref="AU6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07" s="8" t="str">
        <f>TEXT('CMO Input'!$D607,"MMM-YY")</f>
        <v>June</v>
      </c>
    </row>
    <row r="608" spans="1:48" x14ac:dyDescent="0.25">
      <c r="A608" s="14">
        <v>510845070</v>
      </c>
      <c r="B608" s="12" t="s">
        <v>180</v>
      </c>
      <c r="C608" s="12" t="s">
        <v>424</v>
      </c>
      <c r="D608" s="12" t="s">
        <v>124</v>
      </c>
      <c r="E608" s="13">
        <v>13</v>
      </c>
      <c r="F608" s="12" t="s">
        <v>46</v>
      </c>
      <c r="G608" s="13" t="s">
        <v>442</v>
      </c>
      <c r="H608" s="12" t="s">
        <v>486</v>
      </c>
      <c r="I608" s="12" t="s">
        <v>539</v>
      </c>
      <c r="J608" s="12" t="s">
        <v>584</v>
      </c>
      <c r="K608" s="14">
        <v>510845070</v>
      </c>
      <c r="L608" s="12" t="s">
        <v>116</v>
      </c>
      <c r="M608" s="12">
        <v>31</v>
      </c>
      <c r="N608" s="12" t="s">
        <v>52</v>
      </c>
      <c r="O608" s="12">
        <v>4</v>
      </c>
      <c r="P608" s="12" t="s">
        <v>163</v>
      </c>
      <c r="Q608" s="12">
        <v>125</v>
      </c>
      <c r="R608" s="12" t="s">
        <v>54</v>
      </c>
      <c r="S608" s="12" t="s">
        <v>117</v>
      </c>
      <c r="T608" s="12" t="s">
        <v>118</v>
      </c>
      <c r="U608" s="12" t="s">
        <v>94</v>
      </c>
      <c r="V608" s="12" t="s">
        <v>58</v>
      </c>
      <c r="W608" s="12" t="s">
        <v>95</v>
      </c>
      <c r="X608" s="12" t="b">
        <v>0</v>
      </c>
      <c r="Y608" s="12" t="b">
        <v>0</v>
      </c>
      <c r="Z608" s="12" t="e">
        <v>#N/A</v>
      </c>
      <c r="AA608" s="12">
        <v>3.875</v>
      </c>
      <c r="AB608" s="12">
        <v>0</v>
      </c>
      <c r="AC608" s="12" t="s">
        <v>424</v>
      </c>
      <c r="AD608" s="12" t="s">
        <v>539</v>
      </c>
      <c r="AE608" s="12" t="s">
        <v>584</v>
      </c>
      <c r="AF608" s="12" t="s">
        <v>489</v>
      </c>
      <c r="AG608" s="12" t="s">
        <v>9</v>
      </c>
      <c r="AH608" s="12" t="b">
        <v>0</v>
      </c>
      <c r="AI608" s="12" t="s">
        <v>60</v>
      </c>
      <c r="AJ608" s="12" t="s">
        <v>103</v>
      </c>
      <c r="AK608" s="12" t="s">
        <v>147</v>
      </c>
      <c r="AL608" s="12" t="s">
        <v>520</v>
      </c>
      <c r="AM608" s="12" t="s">
        <v>64</v>
      </c>
      <c r="AN608" s="15" t="e">
        <v>#N/A</v>
      </c>
      <c r="AO608" t="str">
        <f>RIGHT('CMO Input'!$T608,(LEN('CMO Input'!$T608)-FIND(" ",'CMO Input'!$T608,1)))</f>
        <v>4-5”</v>
      </c>
      <c r="AP608">
        <f>'CMO Input'!$O608</f>
        <v>4</v>
      </c>
      <c r="AR608" t="str">
        <f>Table2[[#This Row],[Policy / Non Policy]]</f>
        <v>Policy</v>
      </c>
      <c r="AS608" t="str">
        <f>'CMO Input'!$U608</f>
        <v>Tier 1</v>
      </c>
      <c r="AT608" t="str">
        <f>'CMO Input'!$P608</f>
        <v>SI</v>
      </c>
      <c r="AU608" t="str" cm="1">
        <f t="array" ref="AU6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08" s="8" t="str">
        <f>TEXT('CMO Input'!$D608,"MMM-YY")</f>
        <v>June</v>
      </c>
    </row>
    <row r="609" spans="1:48" x14ac:dyDescent="0.25">
      <c r="A609" s="18">
        <v>510992544</v>
      </c>
      <c r="B609" s="16" t="s">
        <v>180</v>
      </c>
      <c r="C609" s="16" t="s">
        <v>424</v>
      </c>
      <c r="D609" s="16" t="s">
        <v>124</v>
      </c>
      <c r="E609" s="17">
        <v>13</v>
      </c>
      <c r="F609" s="16" t="s">
        <v>46</v>
      </c>
      <c r="G609" s="17" t="s">
        <v>442</v>
      </c>
      <c r="H609" s="16" t="s">
        <v>486</v>
      </c>
      <c r="I609" s="16" t="s">
        <v>577</v>
      </c>
      <c r="J609" s="16" t="s">
        <v>585</v>
      </c>
      <c r="K609" s="18">
        <v>510992544</v>
      </c>
      <c r="L609" s="16" t="s">
        <v>116</v>
      </c>
      <c r="M609" s="16">
        <v>3.5</v>
      </c>
      <c r="N609" s="16" t="s">
        <v>52</v>
      </c>
      <c r="O609" s="16">
        <v>6</v>
      </c>
      <c r="P609" s="16" t="s">
        <v>163</v>
      </c>
      <c r="Q609" s="16">
        <v>135</v>
      </c>
      <c r="R609" s="16" t="s">
        <v>54</v>
      </c>
      <c r="S609" s="16" t="s">
        <v>134</v>
      </c>
      <c r="T609" s="16" t="s">
        <v>135</v>
      </c>
      <c r="U609" s="16" t="s">
        <v>94</v>
      </c>
      <c r="V609" s="16" t="s">
        <v>58</v>
      </c>
      <c r="W609" s="16" t="s">
        <v>95</v>
      </c>
      <c r="X609" s="16" t="b">
        <v>0</v>
      </c>
      <c r="Y609" s="16" t="b">
        <v>0</v>
      </c>
      <c r="Z609" s="16" t="e">
        <v>#N/A</v>
      </c>
      <c r="AA609" s="16">
        <v>0.47250000000000003</v>
      </c>
      <c r="AB609" s="16">
        <v>0</v>
      </c>
      <c r="AC609" s="16" t="s">
        <v>424</v>
      </c>
      <c r="AD609" s="16" t="s">
        <v>577</v>
      </c>
      <c r="AE609" s="16" t="s">
        <v>585</v>
      </c>
      <c r="AF609" s="16" t="s">
        <v>489</v>
      </c>
      <c r="AG609" s="16" t="s">
        <v>9</v>
      </c>
      <c r="AH609" s="16" t="b">
        <v>0</v>
      </c>
      <c r="AI609" s="16" t="s">
        <v>60</v>
      </c>
      <c r="AJ609" s="16" t="s">
        <v>103</v>
      </c>
      <c r="AK609" s="16" t="s">
        <v>147</v>
      </c>
      <c r="AL609" s="16" t="s">
        <v>508</v>
      </c>
      <c r="AM609" s="16" t="s">
        <v>64</v>
      </c>
      <c r="AN609" s="19" t="e">
        <v>#N/A</v>
      </c>
      <c r="AO609" t="str">
        <f>RIGHT('CMO Input'!$T609,(LEN('CMO Input'!$T609)-FIND(" ",'CMO Input'!$T609,1)))</f>
        <v>6-7”</v>
      </c>
      <c r="AP609">
        <f>'CMO Input'!$O609</f>
        <v>6</v>
      </c>
      <c r="AR609" t="str">
        <f>Table2[[#This Row],[Policy / Non Policy]]</f>
        <v>Policy</v>
      </c>
      <c r="AS609" t="str">
        <f>'CMO Input'!$U609</f>
        <v>Tier 1</v>
      </c>
      <c r="AT609" t="str">
        <f>'CMO Input'!$P609</f>
        <v>SI</v>
      </c>
      <c r="AU609" t="str" cm="1">
        <f t="array" ref="AU6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09" s="8" t="str">
        <f>TEXT('CMO Input'!$D609,"MMM-YY")</f>
        <v>June</v>
      </c>
    </row>
    <row r="610" spans="1:48" x14ac:dyDescent="0.25">
      <c r="A610" s="14">
        <v>220001207794</v>
      </c>
      <c r="B610" s="12" t="s">
        <v>180</v>
      </c>
      <c r="C610" s="12" t="s">
        <v>424</v>
      </c>
      <c r="D610" s="12" t="s">
        <v>124</v>
      </c>
      <c r="E610" s="13">
        <v>13</v>
      </c>
      <c r="F610" s="12" t="s">
        <v>46</v>
      </c>
      <c r="G610" s="13" t="s">
        <v>442</v>
      </c>
      <c r="H610" s="12" t="s">
        <v>486</v>
      </c>
      <c r="I610" s="12" t="s">
        <v>487</v>
      </c>
      <c r="J610" s="12" t="s">
        <v>586</v>
      </c>
      <c r="K610" s="14">
        <v>220001207794</v>
      </c>
      <c r="L610" s="12" t="s">
        <v>116</v>
      </c>
      <c r="M610" s="12">
        <v>0</v>
      </c>
      <c r="N610" s="12" t="s">
        <v>52</v>
      </c>
      <c r="O610" s="12">
        <v>6</v>
      </c>
      <c r="P610" s="12" t="s">
        <v>53</v>
      </c>
      <c r="Q610" s="12">
        <v>25</v>
      </c>
      <c r="R610" s="12" t="s">
        <v>54</v>
      </c>
      <c r="S610" s="12" t="s">
        <v>134</v>
      </c>
      <c r="T610" s="12" t="s">
        <v>135</v>
      </c>
      <c r="U610" s="12" t="s">
        <v>94</v>
      </c>
      <c r="V610" s="12" t="s">
        <v>58</v>
      </c>
      <c r="W610" s="12" t="s">
        <v>95</v>
      </c>
      <c r="X610" s="12" t="b">
        <v>0</v>
      </c>
      <c r="Y610" s="12" t="b">
        <v>0</v>
      </c>
      <c r="Z610" s="12" t="e">
        <v>#N/A</v>
      </c>
      <c r="AA610" s="12">
        <v>0</v>
      </c>
      <c r="AB610" s="12">
        <v>0</v>
      </c>
      <c r="AC610" s="12" t="s">
        <v>424</v>
      </c>
      <c r="AD610" s="12" t="s">
        <v>487</v>
      </c>
      <c r="AE610" s="12" t="s">
        <v>586</v>
      </c>
      <c r="AF610" s="12" t="s">
        <v>489</v>
      </c>
      <c r="AG610" s="12" t="s">
        <v>9</v>
      </c>
      <c r="AH610" s="12" t="b">
        <v>0</v>
      </c>
      <c r="AI610" s="12" t="s">
        <v>60</v>
      </c>
      <c r="AJ610" s="12" t="s">
        <v>103</v>
      </c>
      <c r="AK610" s="12" t="s">
        <v>147</v>
      </c>
      <c r="AL610" s="12" t="s">
        <v>490</v>
      </c>
      <c r="AM610" s="12" t="s">
        <v>64</v>
      </c>
      <c r="AN610" s="15" t="e">
        <v>#N/A</v>
      </c>
      <c r="AO610" t="str">
        <f>RIGHT('CMO Input'!$T610,(LEN('CMO Input'!$T610)-FIND(" ",'CMO Input'!$T610,1)))</f>
        <v>6-7”</v>
      </c>
      <c r="AP610">
        <f>'CMO Input'!$O610</f>
        <v>6</v>
      </c>
      <c r="AR610" t="str">
        <f>Table2[[#This Row],[Policy / Non Policy]]</f>
        <v>Policy</v>
      </c>
      <c r="AS610" t="str">
        <f>'CMO Input'!$U610</f>
        <v>Tier 1</v>
      </c>
      <c r="AT610" t="str">
        <f>'CMO Input'!$P610</f>
        <v>CI</v>
      </c>
      <c r="AU610" t="str" cm="1">
        <f t="array" ref="AU6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10" s="8" t="str">
        <f>TEXT('CMO Input'!$D610,"MMM-YY")</f>
        <v>June</v>
      </c>
    </row>
    <row r="611" spans="1:48" x14ac:dyDescent="0.25">
      <c r="A611" s="18">
        <v>510933805</v>
      </c>
      <c r="B611" s="16" t="s">
        <v>180</v>
      </c>
      <c r="C611" s="16" t="s">
        <v>424</v>
      </c>
      <c r="D611" s="16" t="s">
        <v>124</v>
      </c>
      <c r="E611" s="17">
        <v>13</v>
      </c>
      <c r="F611" s="16" t="s">
        <v>46</v>
      </c>
      <c r="G611" s="17" t="s">
        <v>442</v>
      </c>
      <c r="H611" s="16" t="s">
        <v>486</v>
      </c>
      <c r="I611" s="16" t="s">
        <v>487</v>
      </c>
      <c r="J611" s="16" t="s">
        <v>571</v>
      </c>
      <c r="K611" s="18">
        <v>510933805</v>
      </c>
      <c r="L611" s="16" t="s">
        <v>116</v>
      </c>
      <c r="M611" s="16">
        <v>16.3</v>
      </c>
      <c r="N611" s="16" t="s">
        <v>52</v>
      </c>
      <c r="O611" s="16">
        <v>4</v>
      </c>
      <c r="P611" s="16" t="s">
        <v>53</v>
      </c>
      <c r="Q611" s="16">
        <v>127</v>
      </c>
      <c r="R611" s="16" t="s">
        <v>54</v>
      </c>
      <c r="S611" s="16" t="s">
        <v>117</v>
      </c>
      <c r="T611" s="16" t="s">
        <v>118</v>
      </c>
      <c r="U611" s="16" t="s">
        <v>94</v>
      </c>
      <c r="V611" s="16" t="s">
        <v>58</v>
      </c>
      <c r="W611" s="16" t="s">
        <v>95</v>
      </c>
      <c r="X611" s="16" t="b">
        <v>0</v>
      </c>
      <c r="Y611" s="16" t="b">
        <v>0</v>
      </c>
      <c r="Z611" s="16" t="e">
        <v>#N/A</v>
      </c>
      <c r="AA611" s="16">
        <v>2.0701000000000001</v>
      </c>
      <c r="AB611" s="16">
        <v>0</v>
      </c>
      <c r="AC611" s="16" t="s">
        <v>424</v>
      </c>
      <c r="AD611" s="16" t="s">
        <v>487</v>
      </c>
      <c r="AE611" s="16" t="s">
        <v>571</v>
      </c>
      <c r="AF611" s="16" t="s">
        <v>489</v>
      </c>
      <c r="AG611" s="16" t="s">
        <v>9</v>
      </c>
      <c r="AH611" s="16" t="b">
        <v>0</v>
      </c>
      <c r="AI611" s="16" t="s">
        <v>60</v>
      </c>
      <c r="AJ611" s="16" t="s">
        <v>103</v>
      </c>
      <c r="AK611" s="16" t="s">
        <v>147</v>
      </c>
      <c r="AL611" s="16" t="s">
        <v>490</v>
      </c>
      <c r="AM611" s="16" t="s">
        <v>64</v>
      </c>
      <c r="AN611" s="19" t="e">
        <v>#N/A</v>
      </c>
      <c r="AO611" t="str">
        <f>RIGHT('CMO Input'!$T611,(LEN('CMO Input'!$T611)-FIND(" ",'CMO Input'!$T611,1)))</f>
        <v>4-5”</v>
      </c>
      <c r="AP611">
        <f>'CMO Input'!$O611</f>
        <v>4</v>
      </c>
      <c r="AR611" t="str">
        <f>Table2[[#This Row],[Policy / Non Policy]]</f>
        <v>Policy</v>
      </c>
      <c r="AS611" t="str">
        <f>'CMO Input'!$U611</f>
        <v>Tier 1</v>
      </c>
      <c r="AT611" t="str">
        <f>'CMO Input'!$P611</f>
        <v>CI</v>
      </c>
      <c r="AU611" t="str" cm="1">
        <f t="array" ref="AU6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1" s="8" t="str">
        <f>TEXT('CMO Input'!$D611,"MMM-YY")</f>
        <v>June</v>
      </c>
    </row>
    <row r="612" spans="1:48" x14ac:dyDescent="0.25">
      <c r="A612" s="14">
        <v>510957266</v>
      </c>
      <c r="B612" s="12" t="s">
        <v>180</v>
      </c>
      <c r="C612" s="12" t="s">
        <v>424</v>
      </c>
      <c r="D612" s="12" t="s">
        <v>124</v>
      </c>
      <c r="E612" s="13">
        <v>13</v>
      </c>
      <c r="F612" s="12" t="s">
        <v>46</v>
      </c>
      <c r="G612" s="13" t="s">
        <v>425</v>
      </c>
      <c r="H612" s="12" t="s">
        <v>476</v>
      </c>
      <c r="I612" s="12" t="s">
        <v>587</v>
      </c>
      <c r="J612" s="12" t="s">
        <v>572</v>
      </c>
      <c r="K612" s="14">
        <v>510957266</v>
      </c>
      <c r="L612" s="12" t="s">
        <v>116</v>
      </c>
      <c r="M612" s="12">
        <v>0.3</v>
      </c>
      <c r="N612" s="12" t="s">
        <v>52</v>
      </c>
      <c r="O612" s="12">
        <v>4</v>
      </c>
      <c r="P612" s="12" t="s">
        <v>91</v>
      </c>
      <c r="Q612" s="12">
        <v>4</v>
      </c>
      <c r="R612" s="12" t="s">
        <v>54</v>
      </c>
      <c r="S612" s="12" t="s">
        <v>117</v>
      </c>
      <c r="T612" s="12" t="s">
        <v>118</v>
      </c>
      <c r="U612" s="12" t="s">
        <v>94</v>
      </c>
      <c r="V612" s="12" t="s">
        <v>58</v>
      </c>
      <c r="W612" s="12" t="s">
        <v>95</v>
      </c>
      <c r="X612" s="12" t="b">
        <v>0</v>
      </c>
      <c r="Y612" s="12" t="b">
        <v>0</v>
      </c>
      <c r="Z612" s="12" t="s">
        <v>424</v>
      </c>
      <c r="AA612" s="12">
        <v>1.1999999999999999E-3</v>
      </c>
      <c r="AB612" s="12">
        <v>0</v>
      </c>
      <c r="AC612" s="12" t="s">
        <v>424</v>
      </c>
      <c r="AD612" s="12" t="s">
        <v>587</v>
      </c>
      <c r="AE612" s="12" t="s">
        <v>572</v>
      </c>
      <c r="AF612" s="12" t="s">
        <v>500</v>
      </c>
      <c r="AG612" s="12" t="s">
        <v>9</v>
      </c>
      <c r="AH612" s="12" t="b">
        <v>0</v>
      </c>
      <c r="AI612" s="12" t="s">
        <v>60</v>
      </c>
      <c r="AJ612" s="12" t="s">
        <v>10</v>
      </c>
      <c r="AK612" s="12" t="s">
        <v>147</v>
      </c>
      <c r="AL612" s="12" t="s">
        <v>501</v>
      </c>
      <c r="AM612" s="12" t="s">
        <v>64</v>
      </c>
      <c r="AN612" s="15" t="e">
        <v>#N/A</v>
      </c>
      <c r="AO612" t="str">
        <f>RIGHT('CMO Input'!$T612,(LEN('CMO Input'!$T612)-FIND(" ",'CMO Input'!$T612,1)))</f>
        <v>4-5”</v>
      </c>
      <c r="AP612">
        <f>'CMO Input'!$O612</f>
        <v>4</v>
      </c>
      <c r="AR612" t="str">
        <f>Table2[[#This Row],[Policy / Non Policy]]</f>
        <v>Policy</v>
      </c>
      <c r="AS612" t="str">
        <f>'CMO Input'!$U612</f>
        <v>Tier 1</v>
      </c>
      <c r="AT612" t="str">
        <f>'CMO Input'!$P612</f>
        <v>DI</v>
      </c>
      <c r="AU612" t="str" cm="1">
        <f t="array" ref="AU6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2" s="8" t="str">
        <f>TEXT('CMO Input'!$D612,"MMM-YY")</f>
        <v>June</v>
      </c>
    </row>
    <row r="613" spans="1:48" x14ac:dyDescent="0.25">
      <c r="A613" s="18">
        <v>510916165</v>
      </c>
      <c r="B613" s="16" t="s">
        <v>180</v>
      </c>
      <c r="C613" s="16" t="s">
        <v>424</v>
      </c>
      <c r="D613" s="16" t="s">
        <v>124</v>
      </c>
      <c r="E613" s="17">
        <v>13</v>
      </c>
      <c r="F613" s="16" t="s">
        <v>46</v>
      </c>
      <c r="G613" s="17" t="s">
        <v>425</v>
      </c>
      <c r="H613" s="16" t="s">
        <v>476</v>
      </c>
      <c r="I613" s="16" t="s">
        <v>587</v>
      </c>
      <c r="J613" s="16" t="s">
        <v>588</v>
      </c>
      <c r="K613" s="18">
        <v>510916165</v>
      </c>
      <c r="L613" s="16" t="s">
        <v>116</v>
      </c>
      <c r="M613" s="16">
        <v>0.3</v>
      </c>
      <c r="N613" s="16" t="s">
        <v>52</v>
      </c>
      <c r="O613" s="16">
        <v>100</v>
      </c>
      <c r="P613" s="16" t="s">
        <v>91</v>
      </c>
      <c r="Q613" s="16">
        <v>72</v>
      </c>
      <c r="R613" s="16" t="s">
        <v>220</v>
      </c>
      <c r="S613" s="16" t="s">
        <v>221</v>
      </c>
      <c r="T613" s="16" t="s">
        <v>118</v>
      </c>
      <c r="U613" s="16" t="s">
        <v>94</v>
      </c>
      <c r="V613" s="16" t="s">
        <v>58</v>
      </c>
      <c r="W613" s="16" t="s">
        <v>95</v>
      </c>
      <c r="X613" s="16" t="b">
        <v>0</v>
      </c>
      <c r="Y613" s="16" t="b">
        <v>0</v>
      </c>
      <c r="Z613" s="16" t="s">
        <v>424</v>
      </c>
      <c r="AA613" s="16">
        <v>2.1599999999999998E-2</v>
      </c>
      <c r="AB613" s="16">
        <v>0</v>
      </c>
      <c r="AC613" s="16" t="s">
        <v>424</v>
      </c>
      <c r="AD613" s="16" t="s">
        <v>587</v>
      </c>
      <c r="AE613" s="16" t="s">
        <v>588</v>
      </c>
      <c r="AF613" s="16" t="s">
        <v>500</v>
      </c>
      <c r="AG613" s="16" t="s">
        <v>9</v>
      </c>
      <c r="AH613" s="16" t="b">
        <v>0</v>
      </c>
      <c r="AI613" s="16" t="s">
        <v>60</v>
      </c>
      <c r="AJ613" s="16" t="s">
        <v>10</v>
      </c>
      <c r="AK613" s="16" t="s">
        <v>147</v>
      </c>
      <c r="AL613" s="16" t="s">
        <v>501</v>
      </c>
      <c r="AM613" s="16" t="s">
        <v>64</v>
      </c>
      <c r="AN613" s="19" t="e">
        <v>#N/A</v>
      </c>
      <c r="AO613" t="str">
        <f>RIGHT('CMO Input'!$T613,(LEN('CMO Input'!$T613)-FIND(" ",'CMO Input'!$T613,1)))</f>
        <v>4-5”</v>
      </c>
      <c r="AP613">
        <f>'CMO Input'!$O613</f>
        <v>100</v>
      </c>
      <c r="AR613" t="str">
        <f>Table2[[#This Row],[Policy / Non Policy]]</f>
        <v>Policy</v>
      </c>
      <c r="AS613" t="str">
        <f>'CMO Input'!$U613</f>
        <v>Tier 1</v>
      </c>
      <c r="AT613" t="str">
        <f>'CMO Input'!$P613</f>
        <v>DI</v>
      </c>
      <c r="AU613" t="str" cm="1">
        <f t="array" ref="AU6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3" s="8" t="str">
        <f>TEXT('CMO Input'!$D613,"MMM-YY")</f>
        <v>June</v>
      </c>
    </row>
    <row r="614" spans="1:48" x14ac:dyDescent="0.25">
      <c r="A614" s="14">
        <v>220001194062</v>
      </c>
      <c r="B614" s="12" t="s">
        <v>180</v>
      </c>
      <c r="C614" s="12" t="s">
        <v>424</v>
      </c>
      <c r="D614" s="12" t="s">
        <v>124</v>
      </c>
      <c r="E614" s="13">
        <v>13</v>
      </c>
      <c r="F614" s="12" t="s">
        <v>46</v>
      </c>
      <c r="G614" s="13" t="s">
        <v>425</v>
      </c>
      <c r="H614" s="12" t="s">
        <v>476</v>
      </c>
      <c r="I614" s="12" t="s">
        <v>587</v>
      </c>
      <c r="J614" s="12" t="s">
        <v>588</v>
      </c>
      <c r="K614" s="14">
        <v>220001194062</v>
      </c>
      <c r="L614" s="12" t="s">
        <v>116</v>
      </c>
      <c r="M614" s="12">
        <v>0</v>
      </c>
      <c r="N614" s="12" t="s">
        <v>52</v>
      </c>
      <c r="O614" s="12">
        <v>4</v>
      </c>
      <c r="P614" s="12" t="s">
        <v>163</v>
      </c>
      <c r="Q614" s="12">
        <v>54</v>
      </c>
      <c r="R614" s="12" t="s">
        <v>54</v>
      </c>
      <c r="S614" s="12" t="s">
        <v>117</v>
      </c>
      <c r="T614" s="12" t="s">
        <v>118</v>
      </c>
      <c r="U614" s="12" t="s">
        <v>94</v>
      </c>
      <c r="V614" s="12" t="s">
        <v>58</v>
      </c>
      <c r="W614" s="12" t="s">
        <v>95</v>
      </c>
      <c r="X614" s="12" t="b">
        <v>0</v>
      </c>
      <c r="Y614" s="12" t="b">
        <v>0</v>
      </c>
      <c r="Z614" s="12" t="s">
        <v>424</v>
      </c>
      <c r="AA614" s="12">
        <v>0</v>
      </c>
      <c r="AB614" s="12">
        <v>0</v>
      </c>
      <c r="AC614" s="12" t="s">
        <v>424</v>
      </c>
      <c r="AD614" s="12" t="s">
        <v>587</v>
      </c>
      <c r="AE614" s="12" t="s">
        <v>588</v>
      </c>
      <c r="AF614" s="12" t="s">
        <v>500</v>
      </c>
      <c r="AG614" s="12" t="s">
        <v>9</v>
      </c>
      <c r="AH614" s="12" t="b">
        <v>0</v>
      </c>
      <c r="AI614" s="12" t="s">
        <v>60</v>
      </c>
      <c r="AJ614" s="12" t="s">
        <v>10</v>
      </c>
      <c r="AK614" s="12" t="s">
        <v>147</v>
      </c>
      <c r="AL614" s="12" t="s">
        <v>501</v>
      </c>
      <c r="AM614" s="12" t="s">
        <v>64</v>
      </c>
      <c r="AN614" s="15" t="e">
        <v>#N/A</v>
      </c>
      <c r="AO614" t="str">
        <f>RIGHT('CMO Input'!$T614,(LEN('CMO Input'!$T614)-FIND(" ",'CMO Input'!$T614,1)))</f>
        <v>4-5”</v>
      </c>
      <c r="AP614">
        <f>'CMO Input'!$O614</f>
        <v>4</v>
      </c>
      <c r="AR614" t="str">
        <f>Table2[[#This Row],[Policy / Non Policy]]</f>
        <v>Policy</v>
      </c>
      <c r="AS614" t="str">
        <f>'CMO Input'!$U614</f>
        <v>Tier 1</v>
      </c>
      <c r="AT614" t="str">
        <f>'CMO Input'!$P614</f>
        <v>SI</v>
      </c>
      <c r="AU614" t="str" cm="1">
        <f t="array" ref="AU6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4" s="8" t="str">
        <f>TEXT('CMO Input'!$D614,"MMM-YY")</f>
        <v>June</v>
      </c>
    </row>
    <row r="615" spans="1:48" x14ac:dyDescent="0.25">
      <c r="A615" s="18">
        <v>510918012</v>
      </c>
      <c r="B615" s="16" t="s">
        <v>180</v>
      </c>
      <c r="C615" s="16" t="s">
        <v>424</v>
      </c>
      <c r="D615" s="16" t="s">
        <v>124</v>
      </c>
      <c r="E615" s="17">
        <v>13</v>
      </c>
      <c r="F615" s="16" t="s">
        <v>46</v>
      </c>
      <c r="G615" s="17" t="s">
        <v>425</v>
      </c>
      <c r="H615" s="16" t="s">
        <v>426</v>
      </c>
      <c r="I615" s="16" t="s">
        <v>449</v>
      </c>
      <c r="J615" s="16" t="s">
        <v>533</v>
      </c>
      <c r="K615" s="18">
        <v>510918012</v>
      </c>
      <c r="L615" s="16" t="s">
        <v>116</v>
      </c>
      <c r="M615" s="16">
        <v>0.5</v>
      </c>
      <c r="N615" s="16" t="s">
        <v>52</v>
      </c>
      <c r="O615" s="16">
        <v>100</v>
      </c>
      <c r="P615" s="16" t="s">
        <v>91</v>
      </c>
      <c r="Q615" s="16">
        <v>52</v>
      </c>
      <c r="R615" s="16" t="s">
        <v>220</v>
      </c>
      <c r="S615" s="16" t="s">
        <v>221</v>
      </c>
      <c r="T615" s="16" t="s">
        <v>118</v>
      </c>
      <c r="U615" s="16" t="s">
        <v>94</v>
      </c>
      <c r="V615" s="16" t="s">
        <v>58</v>
      </c>
      <c r="W615" s="16" t="s">
        <v>95</v>
      </c>
      <c r="X615" s="16" t="b">
        <v>0</v>
      </c>
      <c r="Y615" s="16" t="b">
        <v>0</v>
      </c>
      <c r="Z615" s="16" t="e">
        <v>#N/A</v>
      </c>
      <c r="AA615" s="16">
        <v>2.6000000000000002E-2</v>
      </c>
      <c r="AB615" s="16">
        <v>0</v>
      </c>
      <c r="AC615" s="16" t="s">
        <v>424</v>
      </c>
      <c r="AD615" s="16" t="s">
        <v>449</v>
      </c>
      <c r="AE615" s="16" t="s">
        <v>533</v>
      </c>
      <c r="AF615" s="16" t="s">
        <v>429</v>
      </c>
      <c r="AG615" s="16" t="s">
        <v>9</v>
      </c>
      <c r="AH615" s="16" t="b">
        <v>0</v>
      </c>
      <c r="AI615" s="16" t="s">
        <v>60</v>
      </c>
      <c r="AJ615" s="16" t="s">
        <v>10</v>
      </c>
      <c r="AK615" s="16" t="s">
        <v>147</v>
      </c>
      <c r="AL615" s="16" t="s">
        <v>451</v>
      </c>
      <c r="AM615" s="16" t="s">
        <v>64</v>
      </c>
      <c r="AN615" s="19" t="e">
        <v>#N/A</v>
      </c>
      <c r="AO615" t="str">
        <f>RIGHT('CMO Input'!$T615,(LEN('CMO Input'!$T615)-FIND(" ",'CMO Input'!$T615,1)))</f>
        <v>4-5”</v>
      </c>
      <c r="AP615">
        <f>'CMO Input'!$O615</f>
        <v>100</v>
      </c>
      <c r="AR615" t="str">
        <f>Table2[[#This Row],[Policy / Non Policy]]</f>
        <v>Policy</v>
      </c>
      <c r="AS615" t="str">
        <f>'CMO Input'!$U615</f>
        <v>Tier 1</v>
      </c>
      <c r="AT615" t="str">
        <f>'CMO Input'!$P615</f>
        <v>DI</v>
      </c>
      <c r="AU615" t="str" cm="1">
        <f t="array" ref="AU6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5" s="8" t="str">
        <f>TEXT('CMO Input'!$D615,"MMM-YY")</f>
        <v>June</v>
      </c>
    </row>
    <row r="616" spans="1:48" x14ac:dyDescent="0.25">
      <c r="A616" s="14">
        <v>635723117</v>
      </c>
      <c r="B616" s="12" t="s">
        <v>180</v>
      </c>
      <c r="C616" s="12" t="s">
        <v>424</v>
      </c>
      <c r="D616" s="12" t="s">
        <v>124</v>
      </c>
      <c r="E616" s="13">
        <v>13</v>
      </c>
      <c r="F616" s="12" t="s">
        <v>46</v>
      </c>
      <c r="G616" s="13" t="s">
        <v>425</v>
      </c>
      <c r="H616" s="12" t="s">
        <v>426</v>
      </c>
      <c r="I616" s="12" t="s">
        <v>558</v>
      </c>
      <c r="J616" s="12" t="s">
        <v>576</v>
      </c>
      <c r="K616" s="14">
        <v>635723117</v>
      </c>
      <c r="L616" s="12" t="s">
        <v>116</v>
      </c>
      <c r="M616" s="12">
        <v>0</v>
      </c>
      <c r="N616" s="12" t="s">
        <v>52</v>
      </c>
      <c r="O616" s="12">
        <v>4</v>
      </c>
      <c r="P616" s="12" t="s">
        <v>53</v>
      </c>
      <c r="Q616" s="12">
        <v>192</v>
      </c>
      <c r="R616" s="12" t="s">
        <v>54</v>
      </c>
      <c r="S616" s="12" t="s">
        <v>117</v>
      </c>
      <c r="T616" s="12" t="s">
        <v>118</v>
      </c>
      <c r="U616" s="12" t="s">
        <v>94</v>
      </c>
      <c r="V616" s="12" t="s">
        <v>58</v>
      </c>
      <c r="W616" s="12" t="s">
        <v>95</v>
      </c>
      <c r="X616" s="12" t="b">
        <v>0</v>
      </c>
      <c r="Y616" s="12" t="b">
        <v>0</v>
      </c>
      <c r="Z616" s="12" t="e">
        <v>#N/A</v>
      </c>
      <c r="AA616" s="12">
        <v>0</v>
      </c>
      <c r="AB616" s="12">
        <v>0</v>
      </c>
      <c r="AC616" s="12" t="s">
        <v>424</v>
      </c>
      <c r="AD616" s="12" t="s">
        <v>558</v>
      </c>
      <c r="AE616" s="12" t="s">
        <v>576</v>
      </c>
      <c r="AF616" s="12" t="s">
        <v>429</v>
      </c>
      <c r="AG616" s="12" t="s">
        <v>9</v>
      </c>
      <c r="AH616" s="12" t="b">
        <v>0</v>
      </c>
      <c r="AI616" s="12" t="s">
        <v>60</v>
      </c>
      <c r="AJ616" s="12" t="s">
        <v>10</v>
      </c>
      <c r="AK616" s="12" t="s">
        <v>147</v>
      </c>
      <c r="AL616" s="12" t="s">
        <v>448</v>
      </c>
      <c r="AM616" s="12" t="s">
        <v>64</v>
      </c>
      <c r="AN616" s="15" t="e">
        <v>#N/A</v>
      </c>
      <c r="AO616" t="str">
        <f>RIGHT('CMO Input'!$T616,(LEN('CMO Input'!$T616)-FIND(" ",'CMO Input'!$T616,1)))</f>
        <v>4-5”</v>
      </c>
      <c r="AP616">
        <f>'CMO Input'!$O616</f>
        <v>4</v>
      </c>
      <c r="AR616" t="str">
        <f>Table2[[#This Row],[Policy / Non Policy]]</f>
        <v>Policy</v>
      </c>
      <c r="AS616" t="str">
        <f>'CMO Input'!$U616</f>
        <v>Tier 1</v>
      </c>
      <c r="AT616" t="str">
        <f>'CMO Input'!$P616</f>
        <v>CI</v>
      </c>
      <c r="AU616" t="str" cm="1">
        <f t="array" ref="AU6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6" s="8" t="str">
        <f>TEXT('CMO Input'!$D616,"MMM-YY")</f>
        <v>June</v>
      </c>
    </row>
    <row r="617" spans="1:48" x14ac:dyDescent="0.25">
      <c r="A617" s="18">
        <v>510791320</v>
      </c>
      <c r="B617" s="16" t="s">
        <v>180</v>
      </c>
      <c r="C617" s="16" t="s">
        <v>424</v>
      </c>
      <c r="D617" s="16" t="s">
        <v>124</v>
      </c>
      <c r="E617" s="17">
        <v>14</v>
      </c>
      <c r="F617" s="16" t="s">
        <v>46</v>
      </c>
      <c r="G617" s="17" t="s">
        <v>431</v>
      </c>
      <c r="H617" s="16" t="s">
        <v>312</v>
      </c>
      <c r="I617" s="16" t="s">
        <v>548</v>
      </c>
      <c r="J617" s="16" t="s">
        <v>549</v>
      </c>
      <c r="K617" s="18">
        <v>510791320</v>
      </c>
      <c r="L617" s="16" t="s">
        <v>116</v>
      </c>
      <c r="M617" s="16">
        <v>29.2</v>
      </c>
      <c r="N617" s="16" t="s">
        <v>52</v>
      </c>
      <c r="O617" s="16">
        <v>4</v>
      </c>
      <c r="P617" s="16" t="s">
        <v>163</v>
      </c>
      <c r="Q617" s="16">
        <v>130</v>
      </c>
      <c r="R617" s="16" t="s">
        <v>54</v>
      </c>
      <c r="S617" s="16" t="s">
        <v>117</v>
      </c>
      <c r="T617" s="16" t="s">
        <v>118</v>
      </c>
      <c r="U617" s="16" t="s">
        <v>94</v>
      </c>
      <c r="V617" s="16" t="s">
        <v>58</v>
      </c>
      <c r="W617" s="16" t="s">
        <v>95</v>
      </c>
      <c r="X617" s="16" t="b">
        <v>0</v>
      </c>
      <c r="Y617" s="16" t="b">
        <v>0</v>
      </c>
      <c r="Z617" s="16" t="e">
        <v>#N/A</v>
      </c>
      <c r="AA617" s="16">
        <v>3.7959999999999998</v>
      </c>
      <c r="AB617" s="16">
        <v>0</v>
      </c>
      <c r="AC617" s="16" t="s">
        <v>424</v>
      </c>
      <c r="AD617" s="16" t="s">
        <v>548</v>
      </c>
      <c r="AE617" s="16" t="s">
        <v>549</v>
      </c>
      <c r="AF617" s="16" t="s">
        <v>435</v>
      </c>
      <c r="AG617" s="16" t="s">
        <v>9</v>
      </c>
      <c r="AH617" s="16" t="b">
        <v>0</v>
      </c>
      <c r="AI617" s="16" t="s">
        <v>60</v>
      </c>
      <c r="AJ617" s="16" t="s">
        <v>436</v>
      </c>
      <c r="AK617" s="16" t="s">
        <v>147</v>
      </c>
      <c r="AL617" s="16" t="s">
        <v>550</v>
      </c>
      <c r="AM617" s="16" t="s">
        <v>64</v>
      </c>
      <c r="AN617" s="19" t="e">
        <v>#N/A</v>
      </c>
      <c r="AO617" t="str">
        <f>RIGHT('CMO Input'!$T617,(LEN('CMO Input'!$T617)-FIND(" ",'CMO Input'!$T617,1)))</f>
        <v>4-5”</v>
      </c>
      <c r="AP617">
        <f>'CMO Input'!$O617</f>
        <v>4</v>
      </c>
      <c r="AR617" t="str">
        <f>Table2[[#This Row],[Policy / Non Policy]]</f>
        <v>Policy</v>
      </c>
      <c r="AS617" t="str">
        <f>'CMO Input'!$U617</f>
        <v>Tier 1</v>
      </c>
      <c r="AT617" t="str">
        <f>'CMO Input'!$P617</f>
        <v>SI</v>
      </c>
      <c r="AU617" t="str" cm="1">
        <f t="array" ref="AU6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7" s="8" t="str">
        <f>TEXT('CMO Input'!$D617,"MMM-YY")</f>
        <v>June</v>
      </c>
    </row>
    <row r="618" spans="1:48" x14ac:dyDescent="0.25">
      <c r="A618" s="14">
        <v>510791321</v>
      </c>
      <c r="B618" s="12" t="s">
        <v>180</v>
      </c>
      <c r="C618" s="12" t="s">
        <v>424</v>
      </c>
      <c r="D618" s="12" t="s">
        <v>124</v>
      </c>
      <c r="E618" s="13">
        <v>14</v>
      </c>
      <c r="F618" s="12" t="s">
        <v>46</v>
      </c>
      <c r="G618" s="13" t="s">
        <v>431</v>
      </c>
      <c r="H618" s="12" t="s">
        <v>312</v>
      </c>
      <c r="I618" s="12" t="s">
        <v>548</v>
      </c>
      <c r="J618" s="12" t="s">
        <v>549</v>
      </c>
      <c r="K618" s="14">
        <v>510791321</v>
      </c>
      <c r="L618" s="12" t="s">
        <v>116</v>
      </c>
      <c r="M618" s="12">
        <v>16.8</v>
      </c>
      <c r="N618" s="12" t="s">
        <v>52</v>
      </c>
      <c r="O618" s="12">
        <v>4</v>
      </c>
      <c r="P618" s="12" t="s">
        <v>163</v>
      </c>
      <c r="Q618" s="12">
        <v>50</v>
      </c>
      <c r="R618" s="12" t="s">
        <v>54</v>
      </c>
      <c r="S618" s="12" t="s">
        <v>117</v>
      </c>
      <c r="T618" s="12" t="s">
        <v>118</v>
      </c>
      <c r="U618" s="12" t="s">
        <v>94</v>
      </c>
      <c r="V618" s="12" t="s">
        <v>58</v>
      </c>
      <c r="W618" s="12" t="s">
        <v>95</v>
      </c>
      <c r="X618" s="12" t="b">
        <v>0</v>
      </c>
      <c r="Y618" s="12" t="b">
        <v>0</v>
      </c>
      <c r="Z618" s="12" t="e">
        <v>#N/A</v>
      </c>
      <c r="AA618" s="12">
        <v>0.84000000000000008</v>
      </c>
      <c r="AB618" s="12">
        <v>0</v>
      </c>
      <c r="AC618" s="12" t="s">
        <v>424</v>
      </c>
      <c r="AD618" s="12" t="s">
        <v>548</v>
      </c>
      <c r="AE618" s="12" t="s">
        <v>549</v>
      </c>
      <c r="AF618" s="12" t="s">
        <v>435</v>
      </c>
      <c r="AG618" s="12" t="s">
        <v>9</v>
      </c>
      <c r="AH618" s="12" t="b">
        <v>0</v>
      </c>
      <c r="AI618" s="12" t="s">
        <v>60</v>
      </c>
      <c r="AJ618" s="12" t="s">
        <v>436</v>
      </c>
      <c r="AK618" s="12" t="s">
        <v>147</v>
      </c>
      <c r="AL618" s="12" t="s">
        <v>550</v>
      </c>
      <c r="AM618" s="12" t="s">
        <v>64</v>
      </c>
      <c r="AN618" s="15" t="e">
        <v>#N/A</v>
      </c>
      <c r="AO618" t="str">
        <f>RIGHT('CMO Input'!$T618,(LEN('CMO Input'!$T618)-FIND(" ",'CMO Input'!$T618,1)))</f>
        <v>4-5”</v>
      </c>
      <c r="AP618">
        <f>'CMO Input'!$O618</f>
        <v>4</v>
      </c>
      <c r="AR618" t="str">
        <f>Table2[[#This Row],[Policy / Non Policy]]</f>
        <v>Policy</v>
      </c>
      <c r="AS618" t="str">
        <f>'CMO Input'!$U618</f>
        <v>Tier 1</v>
      </c>
      <c r="AT618" t="str">
        <f>'CMO Input'!$P618</f>
        <v>SI</v>
      </c>
      <c r="AU618" t="str" cm="1">
        <f t="array" ref="AU6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8" s="8" t="str">
        <f>TEXT('CMO Input'!$D618,"MMM-YY")</f>
        <v>June</v>
      </c>
    </row>
    <row r="619" spans="1:48" x14ac:dyDescent="0.25">
      <c r="A619" s="18">
        <v>510863309</v>
      </c>
      <c r="B619" s="16" t="s">
        <v>180</v>
      </c>
      <c r="C619" s="16" t="s">
        <v>424</v>
      </c>
      <c r="D619" s="16" t="s">
        <v>124</v>
      </c>
      <c r="E619" s="17">
        <v>14</v>
      </c>
      <c r="F619" s="16" t="s">
        <v>46</v>
      </c>
      <c r="G619" s="17" t="s">
        <v>431</v>
      </c>
      <c r="H619" s="16" t="s">
        <v>438</v>
      </c>
      <c r="I619" s="16" t="s">
        <v>517</v>
      </c>
      <c r="J619" s="16" t="s">
        <v>589</v>
      </c>
      <c r="K619" s="18">
        <v>510863309</v>
      </c>
      <c r="L619" s="16" t="s">
        <v>116</v>
      </c>
      <c r="M619" s="16">
        <v>22.3</v>
      </c>
      <c r="N619" s="16" t="s">
        <v>52</v>
      </c>
      <c r="O619" s="16">
        <v>4</v>
      </c>
      <c r="P619" s="16" t="s">
        <v>53</v>
      </c>
      <c r="Q619" s="16">
        <v>58</v>
      </c>
      <c r="R619" s="16" t="s">
        <v>54</v>
      </c>
      <c r="S619" s="16" t="s">
        <v>117</v>
      </c>
      <c r="T619" s="16" t="s">
        <v>118</v>
      </c>
      <c r="U619" s="16" t="s">
        <v>94</v>
      </c>
      <c r="V619" s="16" t="s">
        <v>58</v>
      </c>
      <c r="W619" s="16" t="s">
        <v>95</v>
      </c>
      <c r="X619" s="16" t="b">
        <v>0</v>
      </c>
      <c r="Y619" s="16" t="b">
        <v>0</v>
      </c>
      <c r="Z619" s="16" t="e">
        <v>#N/A</v>
      </c>
      <c r="AA619" s="16">
        <v>1.2934000000000001</v>
      </c>
      <c r="AB619" s="16">
        <v>0</v>
      </c>
      <c r="AC619" s="16" t="s">
        <v>424</v>
      </c>
      <c r="AD619" s="16" t="s">
        <v>517</v>
      </c>
      <c r="AE619" s="16" t="s">
        <v>589</v>
      </c>
      <c r="AF619" s="16" t="s">
        <v>435</v>
      </c>
      <c r="AG619" s="16" t="s">
        <v>9</v>
      </c>
      <c r="AH619" s="16" t="b">
        <v>0</v>
      </c>
      <c r="AI619" s="16" t="s">
        <v>60</v>
      </c>
      <c r="AJ619" s="16" t="s">
        <v>436</v>
      </c>
      <c r="AK619" s="16" t="s">
        <v>147</v>
      </c>
      <c r="AL619" s="16" t="s">
        <v>519</v>
      </c>
      <c r="AM619" s="16" t="s">
        <v>64</v>
      </c>
      <c r="AN619" s="19" t="e">
        <v>#N/A</v>
      </c>
      <c r="AO619" t="str">
        <f>RIGHT('CMO Input'!$T619,(LEN('CMO Input'!$T619)-FIND(" ",'CMO Input'!$T619,1)))</f>
        <v>4-5”</v>
      </c>
      <c r="AP619">
        <f>'CMO Input'!$O619</f>
        <v>4</v>
      </c>
      <c r="AR619" t="str">
        <f>Table2[[#This Row],[Policy / Non Policy]]</f>
        <v>Policy</v>
      </c>
      <c r="AS619" t="str">
        <f>'CMO Input'!$U619</f>
        <v>Tier 1</v>
      </c>
      <c r="AT619" t="str">
        <f>'CMO Input'!$P619</f>
        <v>CI</v>
      </c>
      <c r="AU619" t="str" cm="1">
        <f t="array" ref="AU6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19" s="8" t="str">
        <f>TEXT('CMO Input'!$D619,"MMM-YY")</f>
        <v>June</v>
      </c>
    </row>
    <row r="620" spans="1:48" x14ac:dyDescent="0.25">
      <c r="A620" s="14">
        <v>510941809</v>
      </c>
      <c r="B620" s="12" t="s">
        <v>180</v>
      </c>
      <c r="C620" s="12" t="s">
        <v>424</v>
      </c>
      <c r="D620" s="12" t="s">
        <v>124</v>
      </c>
      <c r="E620" s="13">
        <v>14</v>
      </c>
      <c r="F620" s="12" t="s">
        <v>46</v>
      </c>
      <c r="G620" s="13" t="s">
        <v>431</v>
      </c>
      <c r="H620" s="12" t="s">
        <v>438</v>
      </c>
      <c r="I620" s="12" t="s">
        <v>433</v>
      </c>
      <c r="J620" s="12" t="s">
        <v>434</v>
      </c>
      <c r="K620" s="14">
        <v>510941809</v>
      </c>
      <c r="L620" s="12" t="s">
        <v>116</v>
      </c>
      <c r="M620" s="12">
        <v>13</v>
      </c>
      <c r="N620" s="12" t="s">
        <v>52</v>
      </c>
      <c r="O620" s="12">
        <v>4</v>
      </c>
      <c r="P620" s="12" t="s">
        <v>53</v>
      </c>
      <c r="Q620" s="12">
        <v>45</v>
      </c>
      <c r="R620" s="12" t="s">
        <v>54</v>
      </c>
      <c r="S620" s="12" t="s">
        <v>117</v>
      </c>
      <c r="T620" s="12" t="s">
        <v>118</v>
      </c>
      <c r="U620" s="12" t="s">
        <v>94</v>
      </c>
      <c r="V620" s="12" t="s">
        <v>58</v>
      </c>
      <c r="W620" s="12" t="s">
        <v>95</v>
      </c>
      <c r="X620" s="12" t="b">
        <v>0</v>
      </c>
      <c r="Y620" s="12" t="b">
        <v>0</v>
      </c>
      <c r="Z620" s="12" t="e">
        <v>#N/A</v>
      </c>
      <c r="AA620" s="12">
        <v>0.58499999999999996</v>
      </c>
      <c r="AB620" s="12">
        <v>0</v>
      </c>
      <c r="AC620" s="12" t="s">
        <v>424</v>
      </c>
      <c r="AD620" s="12" t="s">
        <v>433</v>
      </c>
      <c r="AE620" s="12" t="s">
        <v>434</v>
      </c>
      <c r="AF620" s="12" t="s">
        <v>435</v>
      </c>
      <c r="AG620" s="12" t="s">
        <v>9</v>
      </c>
      <c r="AH620" s="12" t="b">
        <v>0</v>
      </c>
      <c r="AI620" s="12" t="s">
        <v>60</v>
      </c>
      <c r="AJ620" s="12" t="s">
        <v>436</v>
      </c>
      <c r="AK620" s="12"/>
      <c r="AL620" s="12" t="s">
        <v>437</v>
      </c>
      <c r="AM620" s="12" t="s">
        <v>64</v>
      </c>
      <c r="AN620" s="15" t="e">
        <v>#N/A</v>
      </c>
      <c r="AO620" t="str">
        <f>RIGHT('CMO Input'!$T620,(LEN('CMO Input'!$T620)-FIND(" ",'CMO Input'!$T620,1)))</f>
        <v>4-5”</v>
      </c>
      <c r="AP620">
        <f>'CMO Input'!$O620</f>
        <v>4</v>
      </c>
      <c r="AR620" t="str">
        <f>Table2[[#This Row],[Policy / Non Policy]]</f>
        <v>Policy</v>
      </c>
      <c r="AS620" t="str">
        <f>'CMO Input'!$U620</f>
        <v>Tier 1</v>
      </c>
      <c r="AT620" t="str">
        <f>'CMO Input'!$P620</f>
        <v>CI</v>
      </c>
      <c r="AU620" t="str" cm="1">
        <f t="array" ref="AU6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20" s="8" t="str">
        <f>TEXT('CMO Input'!$D620,"MMM-YY")</f>
        <v>June</v>
      </c>
    </row>
    <row r="621" spans="1:48" x14ac:dyDescent="0.25">
      <c r="A621" s="18">
        <v>510940494</v>
      </c>
      <c r="B621" s="16" t="s">
        <v>180</v>
      </c>
      <c r="C621" s="16" t="s">
        <v>424</v>
      </c>
      <c r="D621" s="16" t="s">
        <v>124</v>
      </c>
      <c r="E621" s="17">
        <v>14</v>
      </c>
      <c r="F621" s="16" t="s">
        <v>46</v>
      </c>
      <c r="G621" s="17" t="s">
        <v>431</v>
      </c>
      <c r="H621" s="16" t="s">
        <v>438</v>
      </c>
      <c r="I621" s="16" t="s">
        <v>582</v>
      </c>
      <c r="J621" s="16" t="s">
        <v>583</v>
      </c>
      <c r="K621" s="18">
        <v>510940494</v>
      </c>
      <c r="L621" s="16" t="s">
        <v>116</v>
      </c>
      <c r="M621" s="16">
        <v>21.9</v>
      </c>
      <c r="N621" s="16" t="s">
        <v>52</v>
      </c>
      <c r="O621" s="16">
        <v>4</v>
      </c>
      <c r="P621" s="16" t="s">
        <v>53</v>
      </c>
      <c r="Q621" s="16">
        <v>163</v>
      </c>
      <c r="R621" s="16" t="s">
        <v>54</v>
      </c>
      <c r="S621" s="16" t="s">
        <v>117</v>
      </c>
      <c r="T621" s="16" t="s">
        <v>118</v>
      </c>
      <c r="U621" s="16" t="s">
        <v>94</v>
      </c>
      <c r="V621" s="16" t="s">
        <v>58</v>
      </c>
      <c r="W621" s="16" t="s">
        <v>95</v>
      </c>
      <c r="X621" s="16" t="b">
        <v>0</v>
      </c>
      <c r="Y621" s="16" t="b">
        <v>0</v>
      </c>
      <c r="Z621" s="16" t="e">
        <v>#N/A</v>
      </c>
      <c r="AA621" s="16">
        <v>3.5697000000000001</v>
      </c>
      <c r="AB621" s="16">
        <v>0</v>
      </c>
      <c r="AC621" s="16" t="s">
        <v>424</v>
      </c>
      <c r="AD621" s="16" t="s">
        <v>582</v>
      </c>
      <c r="AE621" s="16" t="s">
        <v>583</v>
      </c>
      <c r="AF621" s="16" t="s">
        <v>435</v>
      </c>
      <c r="AG621" s="16" t="s">
        <v>9</v>
      </c>
      <c r="AH621" s="16" t="b">
        <v>0</v>
      </c>
      <c r="AI621" s="16" t="s">
        <v>60</v>
      </c>
      <c r="AJ621" s="16" t="s">
        <v>436</v>
      </c>
      <c r="AK621" s="16" t="s">
        <v>147</v>
      </c>
      <c r="AL621" s="16" t="s">
        <v>441</v>
      </c>
      <c r="AM621" s="16" t="s">
        <v>64</v>
      </c>
      <c r="AN621" s="19" t="e">
        <v>#N/A</v>
      </c>
      <c r="AO621" t="str">
        <f>RIGHT('CMO Input'!$T621,(LEN('CMO Input'!$T621)-FIND(" ",'CMO Input'!$T621,1)))</f>
        <v>4-5”</v>
      </c>
      <c r="AP621">
        <f>'CMO Input'!$O621</f>
        <v>4</v>
      </c>
      <c r="AR621" t="str">
        <f>Table2[[#This Row],[Policy / Non Policy]]</f>
        <v>Policy</v>
      </c>
      <c r="AS621" t="str">
        <f>'CMO Input'!$U621</f>
        <v>Tier 1</v>
      </c>
      <c r="AT621" t="str">
        <f>'CMO Input'!$P621</f>
        <v>CI</v>
      </c>
      <c r="AU621" t="str" cm="1">
        <f t="array" ref="AU6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21" s="8" t="str">
        <f>TEXT('CMO Input'!$D621,"MMM-YY")</f>
        <v>June</v>
      </c>
    </row>
    <row r="622" spans="1:48" x14ac:dyDescent="0.25">
      <c r="A622" s="14">
        <v>510852657</v>
      </c>
      <c r="B622" s="12" t="s">
        <v>180</v>
      </c>
      <c r="C622" s="12" t="s">
        <v>424</v>
      </c>
      <c r="D622" s="12" t="s">
        <v>124</v>
      </c>
      <c r="E622" s="13">
        <v>14</v>
      </c>
      <c r="F622" s="12" t="s">
        <v>46</v>
      </c>
      <c r="G622" s="13" t="s">
        <v>442</v>
      </c>
      <c r="H622" s="12" t="s">
        <v>443</v>
      </c>
      <c r="I622" s="12" t="s">
        <v>568</v>
      </c>
      <c r="J622" s="12" t="s">
        <v>569</v>
      </c>
      <c r="K622" s="14">
        <v>510852657</v>
      </c>
      <c r="L622" s="12" t="s">
        <v>116</v>
      </c>
      <c r="M622" s="12">
        <v>13.1</v>
      </c>
      <c r="N622" s="12" t="s">
        <v>52</v>
      </c>
      <c r="O622" s="12">
        <v>4</v>
      </c>
      <c r="P622" s="12" t="s">
        <v>53</v>
      </c>
      <c r="Q622" s="12">
        <v>110</v>
      </c>
      <c r="R622" s="12" t="s">
        <v>54</v>
      </c>
      <c r="S622" s="12" t="s">
        <v>117</v>
      </c>
      <c r="T622" s="12" t="s">
        <v>118</v>
      </c>
      <c r="U622" s="12" t="s">
        <v>94</v>
      </c>
      <c r="V622" s="12" t="s">
        <v>58</v>
      </c>
      <c r="W622" s="12" t="s">
        <v>95</v>
      </c>
      <c r="X622" s="12" t="b">
        <v>0</v>
      </c>
      <c r="Y622" s="12" t="b">
        <v>0</v>
      </c>
      <c r="Z622" s="12" t="e">
        <v>#N/A</v>
      </c>
      <c r="AA622" s="12">
        <v>1.4409999999999998</v>
      </c>
      <c r="AB622" s="12">
        <v>0</v>
      </c>
      <c r="AC622" s="12" t="s">
        <v>424</v>
      </c>
      <c r="AD622" s="12" t="s">
        <v>568</v>
      </c>
      <c r="AE622" s="12" t="s">
        <v>569</v>
      </c>
      <c r="AF622" s="12" t="s">
        <v>446</v>
      </c>
      <c r="AG622" s="12" t="s">
        <v>9</v>
      </c>
      <c r="AH622" s="12" t="b">
        <v>0</v>
      </c>
      <c r="AI622" s="12" t="s">
        <v>60</v>
      </c>
      <c r="AJ622" s="12" t="s">
        <v>103</v>
      </c>
      <c r="AK622" s="12" t="s">
        <v>147</v>
      </c>
      <c r="AL622" s="12" t="s">
        <v>447</v>
      </c>
      <c r="AM622" s="12" t="s">
        <v>64</v>
      </c>
      <c r="AN622" s="15" t="e">
        <v>#N/A</v>
      </c>
      <c r="AO622" t="str">
        <f>RIGHT('CMO Input'!$T622,(LEN('CMO Input'!$T622)-FIND(" ",'CMO Input'!$T622,1)))</f>
        <v>4-5”</v>
      </c>
      <c r="AP622">
        <f>'CMO Input'!$O622</f>
        <v>4</v>
      </c>
      <c r="AR622" t="str">
        <f>Table2[[#This Row],[Policy / Non Policy]]</f>
        <v>Policy</v>
      </c>
      <c r="AS622" t="str">
        <f>'CMO Input'!$U622</f>
        <v>Tier 1</v>
      </c>
      <c r="AT622" t="str">
        <f>'CMO Input'!$P622</f>
        <v>CI</v>
      </c>
      <c r="AU622" t="str" cm="1">
        <f t="array" ref="AU6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22" s="8" t="str">
        <f>TEXT('CMO Input'!$D622,"MMM-YY")</f>
        <v>June</v>
      </c>
    </row>
    <row r="623" spans="1:48" x14ac:dyDescent="0.25">
      <c r="A623" s="18">
        <v>510819770</v>
      </c>
      <c r="B623" s="16" t="s">
        <v>180</v>
      </c>
      <c r="C623" s="16" t="s">
        <v>424</v>
      </c>
      <c r="D623" s="16" t="s">
        <v>124</v>
      </c>
      <c r="E623" s="17">
        <v>14</v>
      </c>
      <c r="F623" s="16" t="s">
        <v>46</v>
      </c>
      <c r="G623" s="17" t="s">
        <v>442</v>
      </c>
      <c r="H623" s="16" t="s">
        <v>486</v>
      </c>
      <c r="I623" s="16" t="s">
        <v>539</v>
      </c>
      <c r="J623" s="16" t="s">
        <v>540</v>
      </c>
      <c r="K623" s="18">
        <v>510819770</v>
      </c>
      <c r="L623" s="16" t="s">
        <v>116</v>
      </c>
      <c r="M623" s="16">
        <v>27.3</v>
      </c>
      <c r="N623" s="16" t="s">
        <v>52</v>
      </c>
      <c r="O623" s="16">
        <v>4</v>
      </c>
      <c r="P623" s="16" t="s">
        <v>163</v>
      </c>
      <c r="Q623" s="16">
        <v>70</v>
      </c>
      <c r="R623" s="16" t="s">
        <v>54</v>
      </c>
      <c r="S623" s="16" t="s">
        <v>117</v>
      </c>
      <c r="T623" s="16" t="s">
        <v>118</v>
      </c>
      <c r="U623" s="16" t="s">
        <v>94</v>
      </c>
      <c r="V623" s="16" t="s">
        <v>58</v>
      </c>
      <c r="W623" s="16" t="s">
        <v>95</v>
      </c>
      <c r="X623" s="16" t="b">
        <v>0</v>
      </c>
      <c r="Y623" s="16" t="b">
        <v>0</v>
      </c>
      <c r="Z623" s="16" t="e">
        <v>#N/A</v>
      </c>
      <c r="AA623" s="16">
        <v>1.911</v>
      </c>
      <c r="AB623" s="16">
        <v>0</v>
      </c>
      <c r="AC623" s="16" t="s">
        <v>424</v>
      </c>
      <c r="AD623" s="16" t="s">
        <v>539</v>
      </c>
      <c r="AE623" s="16" t="s">
        <v>540</v>
      </c>
      <c r="AF623" s="16" t="s">
        <v>489</v>
      </c>
      <c r="AG623" s="16" t="s">
        <v>9</v>
      </c>
      <c r="AH623" s="16" t="b">
        <v>0</v>
      </c>
      <c r="AI623" s="16" t="s">
        <v>60</v>
      </c>
      <c r="AJ623" s="16" t="s">
        <v>103</v>
      </c>
      <c r="AK623" s="16" t="s">
        <v>147</v>
      </c>
      <c r="AL623" s="16" t="s">
        <v>520</v>
      </c>
      <c r="AM623" s="16" t="s">
        <v>64</v>
      </c>
      <c r="AN623" s="19" t="e">
        <v>#N/A</v>
      </c>
      <c r="AO623" t="str">
        <f>RIGHT('CMO Input'!$T623,(LEN('CMO Input'!$T623)-FIND(" ",'CMO Input'!$T623,1)))</f>
        <v>4-5”</v>
      </c>
      <c r="AP623">
        <f>'CMO Input'!$O623</f>
        <v>4</v>
      </c>
      <c r="AR623" t="str">
        <f>Table2[[#This Row],[Policy / Non Policy]]</f>
        <v>Policy</v>
      </c>
      <c r="AS623" t="str">
        <f>'CMO Input'!$U623</f>
        <v>Tier 1</v>
      </c>
      <c r="AT623" t="str">
        <f>'CMO Input'!$P623</f>
        <v>SI</v>
      </c>
      <c r="AU623" t="str" cm="1">
        <f t="array" ref="AU6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23" s="8" t="str">
        <f>TEXT('CMO Input'!$D623,"MMM-YY")</f>
        <v>June</v>
      </c>
    </row>
    <row r="624" spans="1:48" x14ac:dyDescent="0.25">
      <c r="A624" s="14">
        <v>220001786233</v>
      </c>
      <c r="B624" s="12" t="s">
        <v>180</v>
      </c>
      <c r="C624" s="12" t="s">
        <v>424</v>
      </c>
      <c r="D624" s="12" t="s">
        <v>124</v>
      </c>
      <c r="E624" s="13">
        <v>14</v>
      </c>
      <c r="F624" s="12" t="s">
        <v>46</v>
      </c>
      <c r="G624" s="13" t="s">
        <v>425</v>
      </c>
      <c r="H624" s="12" t="s">
        <v>476</v>
      </c>
      <c r="I624" s="12" t="s">
        <v>561</v>
      </c>
      <c r="J624" s="12" t="s">
        <v>562</v>
      </c>
      <c r="K624" s="14">
        <v>220001786233</v>
      </c>
      <c r="L624" s="12" t="s">
        <v>116</v>
      </c>
      <c r="M624" s="12">
        <v>0</v>
      </c>
      <c r="N624" s="12" t="s">
        <v>52</v>
      </c>
      <c r="O624" s="12">
        <v>4</v>
      </c>
      <c r="P624" s="12" t="s">
        <v>163</v>
      </c>
      <c r="Q624" s="12">
        <v>12</v>
      </c>
      <c r="R624" s="12" t="s">
        <v>54</v>
      </c>
      <c r="S624" s="12" t="s">
        <v>117</v>
      </c>
      <c r="T624" s="12" t="s">
        <v>118</v>
      </c>
      <c r="U624" s="12" t="s">
        <v>94</v>
      </c>
      <c r="V624" s="12" t="s">
        <v>58</v>
      </c>
      <c r="W624" s="12" t="s">
        <v>95</v>
      </c>
      <c r="X624" s="12" t="b">
        <v>0</v>
      </c>
      <c r="Y624" s="12" t="b">
        <v>0</v>
      </c>
      <c r="Z624" s="12" t="s">
        <v>424</v>
      </c>
      <c r="AA624" s="12">
        <v>0</v>
      </c>
      <c r="AB624" s="12">
        <v>0</v>
      </c>
      <c r="AC624" s="12" t="s">
        <v>424</v>
      </c>
      <c r="AD624" s="12" t="s">
        <v>561</v>
      </c>
      <c r="AE624" s="12" t="s">
        <v>562</v>
      </c>
      <c r="AF624" s="12" t="s">
        <v>500</v>
      </c>
      <c r="AG624" s="12" t="s">
        <v>9</v>
      </c>
      <c r="AH624" s="12" t="b">
        <v>0</v>
      </c>
      <c r="AI624" s="12" t="s">
        <v>60</v>
      </c>
      <c r="AJ624" s="12" t="s">
        <v>10</v>
      </c>
      <c r="AK624" s="12" t="s">
        <v>147</v>
      </c>
      <c r="AL624" s="12" t="s">
        <v>497</v>
      </c>
      <c r="AM624" s="12" t="s">
        <v>64</v>
      </c>
      <c r="AN624" s="15" t="e">
        <v>#N/A</v>
      </c>
      <c r="AO624" t="str">
        <f>RIGHT('CMO Input'!$T624,(LEN('CMO Input'!$T624)-FIND(" ",'CMO Input'!$T624,1)))</f>
        <v>4-5”</v>
      </c>
      <c r="AP624">
        <f>'CMO Input'!$O624</f>
        <v>4</v>
      </c>
      <c r="AR624" t="str">
        <f>Table2[[#This Row],[Policy / Non Policy]]</f>
        <v>Policy</v>
      </c>
      <c r="AS624" t="str">
        <f>'CMO Input'!$U624</f>
        <v>Tier 1</v>
      </c>
      <c r="AT624" t="str">
        <f>'CMO Input'!$P624</f>
        <v>SI</v>
      </c>
      <c r="AU624" t="str" cm="1">
        <f t="array" ref="AU6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24" s="8" t="str">
        <f>TEXT('CMO Input'!$D624,"MMM-YY")</f>
        <v>June</v>
      </c>
    </row>
    <row r="625" spans="1:48" x14ac:dyDescent="0.25">
      <c r="A625" s="18">
        <v>510833221</v>
      </c>
      <c r="B625" s="16" t="s">
        <v>180</v>
      </c>
      <c r="C625" s="16" t="s">
        <v>424</v>
      </c>
      <c r="D625" s="16" t="s">
        <v>124</v>
      </c>
      <c r="E625" s="17">
        <v>14</v>
      </c>
      <c r="F625" s="16" t="s">
        <v>46</v>
      </c>
      <c r="G625" s="17" t="s">
        <v>431</v>
      </c>
      <c r="H625" s="16" t="s">
        <v>438</v>
      </c>
      <c r="I625" s="16" t="s">
        <v>517</v>
      </c>
      <c r="J625" s="16" t="s">
        <v>552</v>
      </c>
      <c r="K625" s="18">
        <v>510833221</v>
      </c>
      <c r="L625" s="16" t="s">
        <v>116</v>
      </c>
      <c r="M625" s="16">
        <v>29.2</v>
      </c>
      <c r="N625" s="16" t="s">
        <v>52</v>
      </c>
      <c r="O625" s="16">
        <v>6</v>
      </c>
      <c r="P625" s="16" t="s">
        <v>53</v>
      </c>
      <c r="Q625" s="16">
        <v>37.5</v>
      </c>
      <c r="R625" s="16" t="s">
        <v>54</v>
      </c>
      <c r="S625" s="16" t="s">
        <v>134</v>
      </c>
      <c r="T625" s="16" t="s">
        <v>135</v>
      </c>
      <c r="U625" s="16" t="s">
        <v>94</v>
      </c>
      <c r="V625" s="16" t="s">
        <v>58</v>
      </c>
      <c r="W625" s="16" t="s">
        <v>95</v>
      </c>
      <c r="X625" s="16" t="b">
        <v>0</v>
      </c>
      <c r="Y625" s="16" t="b">
        <v>0</v>
      </c>
      <c r="Z625" s="16" t="e">
        <v>#N/A</v>
      </c>
      <c r="AA625" s="16">
        <v>1.095</v>
      </c>
      <c r="AB625" s="16">
        <v>0</v>
      </c>
      <c r="AC625" s="16" t="s">
        <v>424</v>
      </c>
      <c r="AD625" s="16" t="s">
        <v>517</v>
      </c>
      <c r="AE625" s="16" t="s">
        <v>552</v>
      </c>
      <c r="AF625" s="16" t="s">
        <v>435</v>
      </c>
      <c r="AG625" s="16" t="s">
        <v>9</v>
      </c>
      <c r="AH625" s="16" t="b">
        <v>0</v>
      </c>
      <c r="AI625" s="16" t="s">
        <v>60</v>
      </c>
      <c r="AJ625" s="16" t="s">
        <v>436</v>
      </c>
      <c r="AK625" s="16" t="s">
        <v>147</v>
      </c>
      <c r="AL625" s="16" t="s">
        <v>519</v>
      </c>
      <c r="AM625" s="16" t="s">
        <v>64</v>
      </c>
      <c r="AN625" s="19" t="e">
        <v>#N/A</v>
      </c>
      <c r="AO625" t="str">
        <f>RIGHT('CMO Input'!$T625,(LEN('CMO Input'!$T625)-FIND(" ",'CMO Input'!$T625,1)))</f>
        <v>6-7”</v>
      </c>
      <c r="AP625">
        <f>'CMO Input'!$O625</f>
        <v>6</v>
      </c>
      <c r="AR625" t="str">
        <f>Table2[[#This Row],[Policy / Non Policy]]</f>
        <v>Policy</v>
      </c>
      <c r="AS625" t="str">
        <f>'CMO Input'!$U625</f>
        <v>Tier 1</v>
      </c>
      <c r="AT625" t="str">
        <f>'CMO Input'!$P625</f>
        <v>CI</v>
      </c>
      <c r="AU625" t="str" cm="1">
        <f t="array" ref="AU6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25" s="8" t="str">
        <f>TEXT('CMO Input'!$D625,"MMM-YY")</f>
        <v>June</v>
      </c>
    </row>
    <row r="626" spans="1:48" x14ac:dyDescent="0.25">
      <c r="A626" s="14">
        <v>510856117</v>
      </c>
      <c r="B626" s="12" t="s">
        <v>180</v>
      </c>
      <c r="C626" s="12" t="s">
        <v>424</v>
      </c>
      <c r="D626" s="12" t="s">
        <v>124</v>
      </c>
      <c r="E626" s="13">
        <v>14</v>
      </c>
      <c r="F626" s="12" t="s">
        <v>46</v>
      </c>
      <c r="G626" s="13" t="s">
        <v>431</v>
      </c>
      <c r="H626" s="12" t="s">
        <v>312</v>
      </c>
      <c r="I626" s="12" t="s">
        <v>566</v>
      </c>
      <c r="J626" s="12" t="s">
        <v>567</v>
      </c>
      <c r="K626" s="14">
        <v>510856117</v>
      </c>
      <c r="L626" s="12" t="s">
        <v>116</v>
      </c>
      <c r="M626" s="12">
        <v>16.3</v>
      </c>
      <c r="N626" s="12" t="s">
        <v>52</v>
      </c>
      <c r="O626" s="12">
        <v>6</v>
      </c>
      <c r="P626" s="12" t="s">
        <v>53</v>
      </c>
      <c r="Q626" s="12">
        <v>185</v>
      </c>
      <c r="R626" s="12" t="s">
        <v>54</v>
      </c>
      <c r="S626" s="12" t="s">
        <v>134</v>
      </c>
      <c r="T626" s="12" t="s">
        <v>135</v>
      </c>
      <c r="U626" s="12" t="s">
        <v>94</v>
      </c>
      <c r="V626" s="12" t="s">
        <v>58</v>
      </c>
      <c r="W626" s="12" t="s">
        <v>95</v>
      </c>
      <c r="X626" s="12" t="b">
        <v>0</v>
      </c>
      <c r="Y626" s="12" t="b">
        <v>0</v>
      </c>
      <c r="Z626" s="12" t="e">
        <v>#N/A</v>
      </c>
      <c r="AA626" s="12">
        <v>3.0155000000000003</v>
      </c>
      <c r="AB626" s="12">
        <v>0</v>
      </c>
      <c r="AC626" s="12" t="s">
        <v>424</v>
      </c>
      <c r="AD626" s="12" t="s">
        <v>566</v>
      </c>
      <c r="AE626" s="12" t="s">
        <v>567</v>
      </c>
      <c r="AF626" s="12" t="s">
        <v>435</v>
      </c>
      <c r="AG626" s="12" t="s">
        <v>9</v>
      </c>
      <c r="AH626" s="12" t="b">
        <v>0</v>
      </c>
      <c r="AI626" s="12" t="s">
        <v>60</v>
      </c>
      <c r="AJ626" s="12" t="s">
        <v>436</v>
      </c>
      <c r="AK626" s="12" t="s">
        <v>147</v>
      </c>
      <c r="AL626" s="12" t="s">
        <v>457</v>
      </c>
      <c r="AM626" s="12" t="s">
        <v>64</v>
      </c>
      <c r="AN626" s="15" t="e">
        <v>#N/A</v>
      </c>
      <c r="AO626" t="str">
        <f>RIGHT('CMO Input'!$T626,(LEN('CMO Input'!$T626)-FIND(" ",'CMO Input'!$T626,1)))</f>
        <v>6-7”</v>
      </c>
      <c r="AP626">
        <f>'CMO Input'!$O626</f>
        <v>6</v>
      </c>
      <c r="AR626" t="str">
        <f>Table2[[#This Row],[Policy / Non Policy]]</f>
        <v>Policy</v>
      </c>
      <c r="AS626" t="str">
        <f>'CMO Input'!$U626</f>
        <v>Tier 1</v>
      </c>
      <c r="AT626" t="str">
        <f>'CMO Input'!$P626</f>
        <v>CI</v>
      </c>
      <c r="AU626" t="str" cm="1">
        <f t="array" ref="AU6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26" s="8" t="str">
        <f>TEXT('CMO Input'!$D626,"MMM-YY")</f>
        <v>June</v>
      </c>
    </row>
    <row r="627" spans="1:48" x14ac:dyDescent="0.25">
      <c r="A627" s="18">
        <v>510941802</v>
      </c>
      <c r="B627" s="16" t="s">
        <v>180</v>
      </c>
      <c r="C627" s="16" t="s">
        <v>424</v>
      </c>
      <c r="D627" s="16" t="s">
        <v>124</v>
      </c>
      <c r="E627" s="17">
        <v>14</v>
      </c>
      <c r="F627" s="16" t="s">
        <v>46</v>
      </c>
      <c r="G627" s="17" t="s">
        <v>431</v>
      </c>
      <c r="H627" s="16" t="s">
        <v>438</v>
      </c>
      <c r="I627" s="16" t="s">
        <v>433</v>
      </c>
      <c r="J627" s="16" t="s">
        <v>434</v>
      </c>
      <c r="K627" s="18">
        <v>510941802</v>
      </c>
      <c r="L627" s="16" t="s">
        <v>116</v>
      </c>
      <c r="M627" s="16">
        <v>23.2</v>
      </c>
      <c r="N627" s="16" t="s">
        <v>52</v>
      </c>
      <c r="O627" s="16">
        <v>6</v>
      </c>
      <c r="P627" s="16" t="s">
        <v>53</v>
      </c>
      <c r="Q627" s="16">
        <v>201</v>
      </c>
      <c r="R627" s="16" t="s">
        <v>54</v>
      </c>
      <c r="S627" s="16" t="s">
        <v>134</v>
      </c>
      <c r="T627" s="16" t="s">
        <v>135</v>
      </c>
      <c r="U627" s="16" t="s">
        <v>94</v>
      </c>
      <c r="V627" s="16" t="s">
        <v>58</v>
      </c>
      <c r="W627" s="16" t="s">
        <v>95</v>
      </c>
      <c r="X627" s="16" t="b">
        <v>0</v>
      </c>
      <c r="Y627" s="16" t="b">
        <v>0</v>
      </c>
      <c r="Z627" s="16" t="e">
        <v>#N/A</v>
      </c>
      <c r="AA627" s="16">
        <v>4.6631999999999998</v>
      </c>
      <c r="AB627" s="16">
        <v>0</v>
      </c>
      <c r="AC627" s="16" t="s">
        <v>424</v>
      </c>
      <c r="AD627" s="16" t="s">
        <v>433</v>
      </c>
      <c r="AE627" s="16" t="s">
        <v>434</v>
      </c>
      <c r="AF627" s="16" t="s">
        <v>435</v>
      </c>
      <c r="AG627" s="16" t="s">
        <v>9</v>
      </c>
      <c r="AH627" s="16" t="b">
        <v>0</v>
      </c>
      <c r="AI627" s="16" t="s">
        <v>60</v>
      </c>
      <c r="AJ627" s="16" t="s">
        <v>436</v>
      </c>
      <c r="AK627" s="16" t="s">
        <v>147</v>
      </c>
      <c r="AL627" s="16" t="s">
        <v>437</v>
      </c>
      <c r="AM627" s="16" t="s">
        <v>64</v>
      </c>
      <c r="AN627" s="19" t="e">
        <v>#N/A</v>
      </c>
      <c r="AO627" t="str">
        <f>RIGHT('CMO Input'!$T627,(LEN('CMO Input'!$T627)-FIND(" ",'CMO Input'!$T627,1)))</f>
        <v>6-7”</v>
      </c>
      <c r="AP627">
        <f>'CMO Input'!$O627</f>
        <v>6</v>
      </c>
      <c r="AR627" t="str">
        <f>Table2[[#This Row],[Policy / Non Policy]]</f>
        <v>Policy</v>
      </c>
      <c r="AS627" t="str">
        <f>'CMO Input'!$U627</f>
        <v>Tier 1</v>
      </c>
      <c r="AT627" t="str">
        <f>'CMO Input'!$P627</f>
        <v>CI</v>
      </c>
      <c r="AU627" t="str" cm="1">
        <f t="array" ref="AU6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27" s="8" t="str">
        <f>TEXT('CMO Input'!$D627,"MMM-YY")</f>
        <v>June</v>
      </c>
    </row>
    <row r="628" spans="1:48" x14ac:dyDescent="0.25">
      <c r="A628" s="14">
        <v>510780825</v>
      </c>
      <c r="B628" s="12" t="s">
        <v>180</v>
      </c>
      <c r="C628" s="12" t="s">
        <v>424</v>
      </c>
      <c r="D628" s="12" t="s">
        <v>124</v>
      </c>
      <c r="E628" s="13">
        <v>14</v>
      </c>
      <c r="F628" s="12" t="s">
        <v>46</v>
      </c>
      <c r="G628" s="13" t="s">
        <v>442</v>
      </c>
      <c r="H628" s="12" t="s">
        <v>486</v>
      </c>
      <c r="I628" s="12" t="s">
        <v>539</v>
      </c>
      <c r="J628" s="12" t="s">
        <v>590</v>
      </c>
      <c r="K628" s="14">
        <v>510780825</v>
      </c>
      <c r="L628" s="12" t="s">
        <v>116</v>
      </c>
      <c r="M628" s="12">
        <v>27.3</v>
      </c>
      <c r="N628" s="12" t="s">
        <v>52</v>
      </c>
      <c r="O628" s="12">
        <v>6</v>
      </c>
      <c r="P628" s="12" t="s">
        <v>163</v>
      </c>
      <c r="Q628" s="12">
        <v>6</v>
      </c>
      <c r="R628" s="12" t="s">
        <v>54</v>
      </c>
      <c r="S628" s="12" t="s">
        <v>134</v>
      </c>
      <c r="T628" s="12" t="s">
        <v>135</v>
      </c>
      <c r="U628" s="12" t="s">
        <v>94</v>
      </c>
      <c r="V628" s="12" t="s">
        <v>58</v>
      </c>
      <c r="W628" s="12" t="s">
        <v>95</v>
      </c>
      <c r="X628" s="12" t="b">
        <v>0</v>
      </c>
      <c r="Y628" s="12" t="b">
        <v>0</v>
      </c>
      <c r="Z628" s="12" t="e">
        <v>#N/A</v>
      </c>
      <c r="AA628" s="12">
        <v>0.1638</v>
      </c>
      <c r="AB628" s="12">
        <v>0</v>
      </c>
      <c r="AC628" s="12" t="s">
        <v>424</v>
      </c>
      <c r="AD628" s="12" t="s">
        <v>539</v>
      </c>
      <c r="AE628" s="12" t="s">
        <v>590</v>
      </c>
      <c r="AF628" s="12" t="s">
        <v>489</v>
      </c>
      <c r="AG628" s="12" t="s">
        <v>9</v>
      </c>
      <c r="AH628" s="12" t="b">
        <v>0</v>
      </c>
      <c r="AI628" s="12" t="s">
        <v>60</v>
      </c>
      <c r="AJ628" s="12" t="s">
        <v>103</v>
      </c>
      <c r="AK628" s="12" t="s">
        <v>147</v>
      </c>
      <c r="AL628" s="12" t="s">
        <v>520</v>
      </c>
      <c r="AM628" s="12" t="s">
        <v>64</v>
      </c>
      <c r="AN628" s="15" t="e">
        <v>#N/A</v>
      </c>
      <c r="AO628" t="str">
        <f>RIGHT('CMO Input'!$T628,(LEN('CMO Input'!$T628)-FIND(" ",'CMO Input'!$T628,1)))</f>
        <v>6-7”</v>
      </c>
      <c r="AP628">
        <f>'CMO Input'!$O628</f>
        <v>6</v>
      </c>
      <c r="AR628" t="str">
        <f>Table2[[#This Row],[Policy / Non Policy]]</f>
        <v>Policy</v>
      </c>
      <c r="AS628" t="str">
        <f>'CMO Input'!$U628</f>
        <v>Tier 1</v>
      </c>
      <c r="AT628" t="str">
        <f>'CMO Input'!$P628</f>
        <v>SI</v>
      </c>
      <c r="AU628" t="str" cm="1">
        <f t="array" ref="AU6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28" s="8" t="str">
        <f>TEXT('CMO Input'!$D628,"MMM-YY")</f>
        <v>June</v>
      </c>
    </row>
    <row r="629" spans="1:48" x14ac:dyDescent="0.25">
      <c r="A629" s="18">
        <v>220001207794</v>
      </c>
      <c r="B629" s="16" t="s">
        <v>180</v>
      </c>
      <c r="C629" s="16" t="s">
        <v>424</v>
      </c>
      <c r="D629" s="16" t="s">
        <v>124</v>
      </c>
      <c r="E629" s="17">
        <v>14</v>
      </c>
      <c r="F629" s="16" t="s">
        <v>46</v>
      </c>
      <c r="G629" s="17" t="s">
        <v>442</v>
      </c>
      <c r="H629" s="16" t="s">
        <v>486</v>
      </c>
      <c r="I629" s="16" t="s">
        <v>487</v>
      </c>
      <c r="J629" s="16" t="s">
        <v>586</v>
      </c>
      <c r="K629" s="18">
        <v>220001207794</v>
      </c>
      <c r="L629" s="16" t="s">
        <v>116</v>
      </c>
      <c r="M629" s="16">
        <v>0</v>
      </c>
      <c r="N629" s="16" t="s">
        <v>52</v>
      </c>
      <c r="O629" s="16">
        <v>6</v>
      </c>
      <c r="P629" s="16" t="s">
        <v>163</v>
      </c>
      <c r="Q629" s="16">
        <v>81</v>
      </c>
      <c r="R629" s="16" t="s">
        <v>54</v>
      </c>
      <c r="S629" s="16" t="s">
        <v>134</v>
      </c>
      <c r="T629" s="16" t="s">
        <v>135</v>
      </c>
      <c r="U629" s="16" t="s">
        <v>94</v>
      </c>
      <c r="V629" s="16" t="s">
        <v>58</v>
      </c>
      <c r="W629" s="16" t="s">
        <v>95</v>
      </c>
      <c r="X629" s="16" t="b">
        <v>0</v>
      </c>
      <c r="Y629" s="16" t="b">
        <v>0</v>
      </c>
      <c r="Z629" s="16" t="e">
        <v>#N/A</v>
      </c>
      <c r="AA629" s="16">
        <v>0</v>
      </c>
      <c r="AB629" s="16">
        <v>0</v>
      </c>
      <c r="AC629" s="16" t="s">
        <v>424</v>
      </c>
      <c r="AD629" s="16" t="s">
        <v>487</v>
      </c>
      <c r="AE629" s="16" t="s">
        <v>586</v>
      </c>
      <c r="AF629" s="16" t="s">
        <v>489</v>
      </c>
      <c r="AG629" s="16" t="s">
        <v>9</v>
      </c>
      <c r="AH629" s="16" t="b">
        <v>0</v>
      </c>
      <c r="AI629" s="16" t="s">
        <v>60</v>
      </c>
      <c r="AJ629" s="16" t="s">
        <v>103</v>
      </c>
      <c r="AK629" s="16" t="s">
        <v>147</v>
      </c>
      <c r="AL629" s="16" t="s">
        <v>490</v>
      </c>
      <c r="AM629" s="16" t="s">
        <v>64</v>
      </c>
      <c r="AN629" s="19" t="e">
        <v>#N/A</v>
      </c>
      <c r="AO629" t="str">
        <f>RIGHT('CMO Input'!$T629,(LEN('CMO Input'!$T629)-FIND(" ",'CMO Input'!$T629,1)))</f>
        <v>6-7”</v>
      </c>
      <c r="AP629">
        <f>'CMO Input'!$O629</f>
        <v>6</v>
      </c>
      <c r="AR629" t="str">
        <f>Table2[[#This Row],[Policy / Non Policy]]</f>
        <v>Policy</v>
      </c>
      <c r="AS629" t="str">
        <f>'CMO Input'!$U629</f>
        <v>Tier 1</v>
      </c>
      <c r="AT629" t="str">
        <f>'CMO Input'!$P629</f>
        <v>SI</v>
      </c>
      <c r="AU629" t="str" cm="1">
        <f t="array" ref="AU6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29" s="8" t="str">
        <f>TEXT('CMO Input'!$D629,"MMM-YY")</f>
        <v>June</v>
      </c>
    </row>
    <row r="630" spans="1:48" x14ac:dyDescent="0.25">
      <c r="A630" s="14">
        <v>603360826</v>
      </c>
      <c r="B630" s="12" t="s">
        <v>180</v>
      </c>
      <c r="C630" s="12" t="s">
        <v>424</v>
      </c>
      <c r="D630" s="12" t="s">
        <v>124</v>
      </c>
      <c r="E630" s="13">
        <v>14</v>
      </c>
      <c r="F630" s="12" t="s">
        <v>46</v>
      </c>
      <c r="G630" s="13" t="s">
        <v>442</v>
      </c>
      <c r="H630" s="12" t="s">
        <v>464</v>
      </c>
      <c r="I630" s="12" t="s">
        <v>591</v>
      </c>
      <c r="J630" s="12" t="s">
        <v>592</v>
      </c>
      <c r="K630" s="14">
        <v>603360826</v>
      </c>
      <c r="L630" s="12" t="s">
        <v>116</v>
      </c>
      <c r="M630" s="12">
        <v>6.3</v>
      </c>
      <c r="N630" s="12" t="s">
        <v>52</v>
      </c>
      <c r="O630" s="12">
        <v>6</v>
      </c>
      <c r="P630" s="12" t="s">
        <v>53</v>
      </c>
      <c r="Q630" s="12">
        <v>50</v>
      </c>
      <c r="R630" s="12" t="s">
        <v>54</v>
      </c>
      <c r="S630" s="12" t="s">
        <v>134</v>
      </c>
      <c r="T630" s="12" t="s">
        <v>135</v>
      </c>
      <c r="U630" s="12" t="s">
        <v>94</v>
      </c>
      <c r="V630" s="12" t="s">
        <v>58</v>
      </c>
      <c r="W630" s="12" t="s">
        <v>95</v>
      </c>
      <c r="X630" s="12" t="b">
        <v>0</v>
      </c>
      <c r="Y630" s="12" t="b">
        <v>0</v>
      </c>
      <c r="Z630" s="12" t="e">
        <v>#N/A</v>
      </c>
      <c r="AA630" s="12">
        <v>0.315</v>
      </c>
      <c r="AB630" s="12">
        <v>0</v>
      </c>
      <c r="AC630" s="12" t="s">
        <v>424</v>
      </c>
      <c r="AD630" s="12" t="s">
        <v>591</v>
      </c>
      <c r="AE630" s="12" t="s">
        <v>592</v>
      </c>
      <c r="AF630" s="12" t="s">
        <v>468</v>
      </c>
      <c r="AG630" s="12" t="s">
        <v>9</v>
      </c>
      <c r="AH630" s="12" t="b">
        <v>0</v>
      </c>
      <c r="AI630" s="12" t="s">
        <v>60</v>
      </c>
      <c r="AJ630" s="12" t="s">
        <v>103</v>
      </c>
      <c r="AK630" s="12" t="s">
        <v>147</v>
      </c>
      <c r="AL630" s="12" t="s">
        <v>469</v>
      </c>
      <c r="AM630" s="12" t="s">
        <v>64</v>
      </c>
      <c r="AN630" s="15" t="e">
        <v>#N/A</v>
      </c>
      <c r="AO630" t="str">
        <f>RIGHT('CMO Input'!$T630,(LEN('CMO Input'!$T630)-FIND(" ",'CMO Input'!$T630,1)))</f>
        <v>6-7”</v>
      </c>
      <c r="AP630">
        <f>'CMO Input'!$O630</f>
        <v>6</v>
      </c>
      <c r="AR630" t="str">
        <f>Table2[[#This Row],[Policy / Non Policy]]</f>
        <v>Policy</v>
      </c>
      <c r="AS630" t="str">
        <f>'CMO Input'!$U630</f>
        <v>Tier 1</v>
      </c>
      <c r="AT630" t="str">
        <f>'CMO Input'!$P630</f>
        <v>CI</v>
      </c>
      <c r="AU630" t="str" cm="1">
        <f t="array" ref="AU6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30" s="8" t="str">
        <f>TEXT('CMO Input'!$D630,"MMM-YY")</f>
        <v>June</v>
      </c>
    </row>
    <row r="631" spans="1:48" x14ac:dyDescent="0.25">
      <c r="A631" s="18">
        <v>510834277</v>
      </c>
      <c r="B631" s="16" t="s">
        <v>180</v>
      </c>
      <c r="C631" s="16" t="s">
        <v>424</v>
      </c>
      <c r="D631" s="16" t="s">
        <v>124</v>
      </c>
      <c r="E631" s="17">
        <v>14</v>
      </c>
      <c r="F631" s="16" t="s">
        <v>46</v>
      </c>
      <c r="G631" s="17" t="s">
        <v>425</v>
      </c>
      <c r="H631" s="16" t="s">
        <v>458</v>
      </c>
      <c r="I631" s="16" t="s">
        <v>510</v>
      </c>
      <c r="J631" s="16" t="s">
        <v>511</v>
      </c>
      <c r="K631" s="18">
        <v>510834277</v>
      </c>
      <c r="L631" s="16" t="s">
        <v>116</v>
      </c>
      <c r="M631" s="16">
        <v>0.6</v>
      </c>
      <c r="N631" s="16" t="s">
        <v>52</v>
      </c>
      <c r="O631" s="16">
        <v>6</v>
      </c>
      <c r="P631" s="16" t="s">
        <v>91</v>
      </c>
      <c r="Q631" s="16">
        <v>125</v>
      </c>
      <c r="R631" s="16" t="s">
        <v>54</v>
      </c>
      <c r="S631" s="16" t="s">
        <v>134</v>
      </c>
      <c r="T631" s="16" t="s">
        <v>135</v>
      </c>
      <c r="U631" s="16" t="s">
        <v>94</v>
      </c>
      <c r="V631" s="16" t="s">
        <v>58</v>
      </c>
      <c r="W631" s="16" t="s">
        <v>95</v>
      </c>
      <c r="X631" s="16" t="b">
        <v>0</v>
      </c>
      <c r="Y631" s="16" t="b">
        <v>0</v>
      </c>
      <c r="Z631" s="16" t="e">
        <v>#N/A</v>
      </c>
      <c r="AA631" s="16">
        <v>7.4999999999999997E-2</v>
      </c>
      <c r="AB631" s="16">
        <v>0</v>
      </c>
      <c r="AC631" s="16" t="s">
        <v>424</v>
      </c>
      <c r="AD631" s="16" t="s">
        <v>510</v>
      </c>
      <c r="AE631" s="16" t="s">
        <v>511</v>
      </c>
      <c r="AF631" s="16" t="s">
        <v>461</v>
      </c>
      <c r="AG631" s="16" t="s">
        <v>9</v>
      </c>
      <c r="AH631" s="16" t="b">
        <v>0</v>
      </c>
      <c r="AI631" s="16" t="s">
        <v>60</v>
      </c>
      <c r="AJ631" s="16" t="s">
        <v>103</v>
      </c>
      <c r="AK631" s="16" t="s">
        <v>147</v>
      </c>
      <c r="AL631" s="16" t="s">
        <v>543</v>
      </c>
      <c r="AM631" s="16" t="s">
        <v>64</v>
      </c>
      <c r="AN631" s="19" t="e">
        <v>#N/A</v>
      </c>
      <c r="AO631" t="str">
        <f>RIGHT('CMO Input'!$T631,(LEN('CMO Input'!$T631)-FIND(" ",'CMO Input'!$T631,1)))</f>
        <v>6-7”</v>
      </c>
      <c r="AP631">
        <f>'CMO Input'!$O631</f>
        <v>6</v>
      </c>
      <c r="AR631" t="str">
        <f>Table2[[#This Row],[Policy / Non Policy]]</f>
        <v>Policy</v>
      </c>
      <c r="AS631" t="str">
        <f>'CMO Input'!$U631</f>
        <v>Tier 1</v>
      </c>
      <c r="AT631" t="str">
        <f>'CMO Input'!$P631</f>
        <v>DI</v>
      </c>
      <c r="AU631" t="str" cm="1">
        <f t="array" ref="AU6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31" s="8" t="str">
        <f>TEXT('CMO Input'!$D631,"MMM-YY")</f>
        <v>June</v>
      </c>
    </row>
    <row r="632" spans="1:48" x14ac:dyDescent="0.25">
      <c r="A632" s="14">
        <v>220001728164</v>
      </c>
      <c r="B632" s="12" t="s">
        <v>180</v>
      </c>
      <c r="C632" s="12" t="s">
        <v>424</v>
      </c>
      <c r="D632" s="12" t="s">
        <v>124</v>
      </c>
      <c r="E632" s="13">
        <v>14</v>
      </c>
      <c r="F632" s="12" t="s">
        <v>46</v>
      </c>
      <c r="G632" s="13" t="s">
        <v>442</v>
      </c>
      <c r="H632" s="12" t="s">
        <v>464</v>
      </c>
      <c r="I632" s="12" t="s">
        <v>470</v>
      </c>
      <c r="J632" s="12" t="s">
        <v>471</v>
      </c>
      <c r="K632" s="14">
        <v>220001728164</v>
      </c>
      <c r="L632" s="12" t="s">
        <v>116</v>
      </c>
      <c r="M632" s="12">
        <v>0</v>
      </c>
      <c r="N632" s="12" t="s">
        <v>52</v>
      </c>
      <c r="O632" s="12">
        <v>8</v>
      </c>
      <c r="P632" s="12" t="s">
        <v>53</v>
      </c>
      <c r="Q632" s="12">
        <v>45</v>
      </c>
      <c r="R632" s="12" t="s">
        <v>54</v>
      </c>
      <c r="S632" s="12" t="s">
        <v>92</v>
      </c>
      <c r="T632" s="12" t="s">
        <v>93</v>
      </c>
      <c r="U632" s="12" t="s">
        <v>94</v>
      </c>
      <c r="V632" s="12" t="s">
        <v>58</v>
      </c>
      <c r="W632" s="12" t="s">
        <v>95</v>
      </c>
      <c r="X632" s="12" t="b">
        <v>0</v>
      </c>
      <c r="Y632" s="12" t="b">
        <v>0</v>
      </c>
      <c r="Z632" s="12" t="e">
        <v>#N/A</v>
      </c>
      <c r="AA632" s="12">
        <v>0</v>
      </c>
      <c r="AB632" s="12">
        <v>0</v>
      </c>
      <c r="AC632" s="12" t="s">
        <v>424</v>
      </c>
      <c r="AD632" s="12" t="s">
        <v>470</v>
      </c>
      <c r="AE632" s="12" t="s">
        <v>471</v>
      </c>
      <c r="AF632" s="12" t="s">
        <v>468</v>
      </c>
      <c r="AG632" s="12" t="s">
        <v>9</v>
      </c>
      <c r="AH632" s="12" t="b">
        <v>0</v>
      </c>
      <c r="AI632" s="12" t="s">
        <v>60</v>
      </c>
      <c r="AJ632" s="12" t="s">
        <v>103</v>
      </c>
      <c r="AK632" s="12" t="s">
        <v>147</v>
      </c>
      <c r="AL632" s="12" t="s">
        <v>472</v>
      </c>
      <c r="AM632" s="12" t="s">
        <v>64</v>
      </c>
      <c r="AN632" s="15" t="e">
        <v>#N/A</v>
      </c>
      <c r="AO632" t="str">
        <f>RIGHT('CMO Input'!$T632,(LEN('CMO Input'!$T632)-FIND(" ",'CMO Input'!$T632,1)))</f>
        <v>8”</v>
      </c>
      <c r="AP632">
        <f>'CMO Input'!$O632</f>
        <v>8</v>
      </c>
      <c r="AR632" t="str">
        <f>Table2[[#This Row],[Policy / Non Policy]]</f>
        <v>Policy</v>
      </c>
      <c r="AS632" t="str">
        <f>'CMO Input'!$U632</f>
        <v>Tier 1</v>
      </c>
      <c r="AT632" t="str">
        <f>'CMO Input'!$P632</f>
        <v>CI</v>
      </c>
      <c r="AU632" t="str" cm="1">
        <f t="array" ref="AU6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632" s="8" t="str">
        <f>TEXT('CMO Input'!$D632,"MMM-YY")</f>
        <v>June</v>
      </c>
    </row>
    <row r="633" spans="1:48" x14ac:dyDescent="0.25">
      <c r="A633" s="18">
        <v>510970456</v>
      </c>
      <c r="B633" s="16" t="s">
        <v>180</v>
      </c>
      <c r="C633" s="16" t="s">
        <v>424</v>
      </c>
      <c r="D633" s="16" t="s">
        <v>124</v>
      </c>
      <c r="E633" s="17">
        <v>14</v>
      </c>
      <c r="F633" s="16" t="s">
        <v>46</v>
      </c>
      <c r="G633" s="17" t="s">
        <v>425</v>
      </c>
      <c r="H633" s="16" t="s">
        <v>426</v>
      </c>
      <c r="I633" s="16" t="s">
        <v>554</v>
      </c>
      <c r="J633" s="16" t="s">
        <v>557</v>
      </c>
      <c r="K633" s="18">
        <v>510970456</v>
      </c>
      <c r="L633" s="16" t="s">
        <v>116</v>
      </c>
      <c r="M633" s="16">
        <v>0.9</v>
      </c>
      <c r="N633" s="16" t="s">
        <v>52</v>
      </c>
      <c r="O633" s="16">
        <v>100</v>
      </c>
      <c r="P633" s="16" t="s">
        <v>91</v>
      </c>
      <c r="Q633" s="16">
        <v>61</v>
      </c>
      <c r="R633" s="16" t="s">
        <v>220</v>
      </c>
      <c r="S633" s="16" t="s">
        <v>221</v>
      </c>
      <c r="T633" s="16" t="s">
        <v>118</v>
      </c>
      <c r="U633" s="16" t="s">
        <v>94</v>
      </c>
      <c r="V633" s="16" t="s">
        <v>58</v>
      </c>
      <c r="W633" s="16" t="s">
        <v>95</v>
      </c>
      <c r="X633" s="16" t="b">
        <v>0</v>
      </c>
      <c r="Y633" s="16" t="b">
        <v>0</v>
      </c>
      <c r="Z633" s="16" t="e">
        <v>#N/A</v>
      </c>
      <c r="AA633" s="16">
        <v>5.4899999999999997E-2</v>
      </c>
      <c r="AB633" s="16">
        <v>0</v>
      </c>
      <c r="AC633" s="16" t="s">
        <v>424</v>
      </c>
      <c r="AD633" s="16" t="s">
        <v>554</v>
      </c>
      <c r="AE633" s="16" t="s">
        <v>557</v>
      </c>
      <c r="AF633" s="16" t="s">
        <v>479</v>
      </c>
      <c r="AG633" s="16" t="s">
        <v>9</v>
      </c>
      <c r="AH633" s="16" t="b">
        <v>0</v>
      </c>
      <c r="AI633" s="16" t="s">
        <v>60</v>
      </c>
      <c r="AJ633" s="16" t="s">
        <v>10</v>
      </c>
      <c r="AK633" s="16" t="s">
        <v>147</v>
      </c>
      <c r="AL633" s="16" t="s">
        <v>556</v>
      </c>
      <c r="AM633" s="16" t="s">
        <v>64</v>
      </c>
      <c r="AN633" s="19" t="e">
        <v>#N/A</v>
      </c>
      <c r="AO633" t="str">
        <f>RIGHT('CMO Input'!$T633,(LEN('CMO Input'!$T633)-FIND(" ",'CMO Input'!$T633,1)))</f>
        <v>4-5”</v>
      </c>
      <c r="AP633">
        <f>'CMO Input'!$O633</f>
        <v>100</v>
      </c>
      <c r="AR633" t="str">
        <f>Table2[[#This Row],[Policy / Non Policy]]</f>
        <v>Policy</v>
      </c>
      <c r="AS633" t="str">
        <f>'CMO Input'!$U633</f>
        <v>Tier 1</v>
      </c>
      <c r="AT633" t="str">
        <f>'CMO Input'!$P633</f>
        <v>DI</v>
      </c>
      <c r="AU633" t="str" cm="1">
        <f t="array" ref="AU6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33" s="8" t="str">
        <f>TEXT('CMO Input'!$D633,"MMM-YY")</f>
        <v>June</v>
      </c>
    </row>
    <row r="634" spans="1:48" x14ac:dyDescent="0.25">
      <c r="A634" s="14">
        <v>510918012</v>
      </c>
      <c r="B634" s="12" t="s">
        <v>180</v>
      </c>
      <c r="C634" s="12" t="s">
        <v>424</v>
      </c>
      <c r="D634" s="12" t="s">
        <v>124</v>
      </c>
      <c r="E634" s="13">
        <v>14</v>
      </c>
      <c r="F634" s="12" t="s">
        <v>46</v>
      </c>
      <c r="G634" s="13" t="s">
        <v>425</v>
      </c>
      <c r="H634" s="12" t="s">
        <v>426</v>
      </c>
      <c r="I634" s="12" t="s">
        <v>449</v>
      </c>
      <c r="J634" s="12" t="s">
        <v>533</v>
      </c>
      <c r="K634" s="14">
        <v>510918012</v>
      </c>
      <c r="L634" s="12" t="s">
        <v>116</v>
      </c>
      <c r="M634" s="12">
        <v>0.5</v>
      </c>
      <c r="N634" s="12" t="s">
        <v>52</v>
      </c>
      <c r="O634" s="12">
        <v>100</v>
      </c>
      <c r="P634" s="12" t="s">
        <v>91</v>
      </c>
      <c r="Q634" s="12">
        <v>50</v>
      </c>
      <c r="R634" s="12" t="s">
        <v>220</v>
      </c>
      <c r="S634" s="12" t="s">
        <v>221</v>
      </c>
      <c r="T634" s="12" t="s">
        <v>118</v>
      </c>
      <c r="U634" s="12" t="s">
        <v>94</v>
      </c>
      <c r="V634" s="12" t="s">
        <v>58</v>
      </c>
      <c r="W634" s="12" t="s">
        <v>95</v>
      </c>
      <c r="X634" s="12" t="b">
        <v>0</v>
      </c>
      <c r="Y634" s="12" t="b">
        <v>0</v>
      </c>
      <c r="Z634" s="12" t="e">
        <v>#N/A</v>
      </c>
      <c r="AA634" s="12">
        <v>2.5000000000000001E-2</v>
      </c>
      <c r="AB634" s="12">
        <v>0</v>
      </c>
      <c r="AC634" s="12" t="s">
        <v>424</v>
      </c>
      <c r="AD634" s="12" t="s">
        <v>449</v>
      </c>
      <c r="AE634" s="12" t="s">
        <v>533</v>
      </c>
      <c r="AF634" s="12" t="s">
        <v>429</v>
      </c>
      <c r="AG634" s="12" t="s">
        <v>9</v>
      </c>
      <c r="AH634" s="12" t="b">
        <v>0</v>
      </c>
      <c r="AI634" s="12" t="s">
        <v>60</v>
      </c>
      <c r="AJ634" s="12" t="s">
        <v>10</v>
      </c>
      <c r="AK634" s="12" t="s">
        <v>147</v>
      </c>
      <c r="AL634" s="12" t="s">
        <v>451</v>
      </c>
      <c r="AM634" s="12" t="s">
        <v>64</v>
      </c>
      <c r="AN634" s="15" t="e">
        <v>#N/A</v>
      </c>
      <c r="AO634" t="str">
        <f>RIGHT('CMO Input'!$T634,(LEN('CMO Input'!$T634)-FIND(" ",'CMO Input'!$T634,1)))</f>
        <v>4-5”</v>
      </c>
      <c r="AP634">
        <f>'CMO Input'!$O634</f>
        <v>100</v>
      </c>
      <c r="AR634" t="str">
        <f>Table2[[#This Row],[Policy / Non Policy]]</f>
        <v>Policy</v>
      </c>
      <c r="AS634" t="str">
        <f>'CMO Input'!$U634</f>
        <v>Tier 1</v>
      </c>
      <c r="AT634" t="str">
        <f>'CMO Input'!$P634</f>
        <v>DI</v>
      </c>
      <c r="AU634" t="str" cm="1">
        <f t="array" ref="AU6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34" s="8" t="str">
        <f>TEXT('CMO Input'!$D634,"MMM-YY")</f>
        <v>June</v>
      </c>
    </row>
    <row r="635" spans="1:48" x14ac:dyDescent="0.25">
      <c r="A635" s="18">
        <v>510802557</v>
      </c>
      <c r="B635" s="16" t="s">
        <v>180</v>
      </c>
      <c r="C635" s="16" t="s">
        <v>424</v>
      </c>
      <c r="D635" s="16" t="s">
        <v>124</v>
      </c>
      <c r="E635" s="17">
        <v>14</v>
      </c>
      <c r="F635" s="16" t="s">
        <v>46</v>
      </c>
      <c r="G635" s="17" t="s">
        <v>425</v>
      </c>
      <c r="H635" s="16" t="s">
        <v>476</v>
      </c>
      <c r="I635" s="16" t="s">
        <v>561</v>
      </c>
      <c r="J635" s="16" t="s">
        <v>562</v>
      </c>
      <c r="K635" s="18">
        <v>510802557</v>
      </c>
      <c r="L635" s="16" t="s">
        <v>116</v>
      </c>
      <c r="M635" s="16">
        <v>15.1</v>
      </c>
      <c r="N635" s="16" t="s">
        <v>52</v>
      </c>
      <c r="O635" s="16">
        <v>100</v>
      </c>
      <c r="P635" s="16" t="s">
        <v>91</v>
      </c>
      <c r="Q635" s="16">
        <v>120.8</v>
      </c>
      <c r="R635" s="16" t="s">
        <v>220</v>
      </c>
      <c r="S635" s="16" t="s">
        <v>221</v>
      </c>
      <c r="T635" s="16" t="s">
        <v>118</v>
      </c>
      <c r="U635" s="16" t="s">
        <v>94</v>
      </c>
      <c r="V635" s="16" t="s">
        <v>58</v>
      </c>
      <c r="W635" s="16" t="s">
        <v>95</v>
      </c>
      <c r="X635" s="16" t="b">
        <v>0</v>
      </c>
      <c r="Y635" s="16" t="b">
        <v>0</v>
      </c>
      <c r="Z635" s="16" t="s">
        <v>424</v>
      </c>
      <c r="AA635" s="16">
        <v>1.8240799999999999</v>
      </c>
      <c r="AB635" s="16">
        <v>0</v>
      </c>
      <c r="AC635" s="16" t="s">
        <v>424</v>
      </c>
      <c r="AD635" s="16" t="s">
        <v>561</v>
      </c>
      <c r="AE635" s="16" t="s">
        <v>562</v>
      </c>
      <c r="AF635" s="16" t="s">
        <v>500</v>
      </c>
      <c r="AG635" s="16" t="s">
        <v>9</v>
      </c>
      <c r="AH635" s="16" t="b">
        <v>0</v>
      </c>
      <c r="AI635" s="16" t="s">
        <v>60</v>
      </c>
      <c r="AJ635" s="16" t="s">
        <v>10</v>
      </c>
      <c r="AK635" s="16" t="s">
        <v>147</v>
      </c>
      <c r="AL635" s="16" t="s">
        <v>497</v>
      </c>
      <c r="AM635" s="16" t="s">
        <v>64</v>
      </c>
      <c r="AN635" s="19" t="e">
        <v>#N/A</v>
      </c>
      <c r="AO635" t="str">
        <f>RIGHT('CMO Input'!$T635,(LEN('CMO Input'!$T635)-FIND(" ",'CMO Input'!$T635,1)))</f>
        <v>4-5”</v>
      </c>
      <c r="AP635">
        <f>'CMO Input'!$O635</f>
        <v>100</v>
      </c>
      <c r="AR635" t="str">
        <f>Table2[[#This Row],[Policy / Non Policy]]</f>
        <v>Policy</v>
      </c>
      <c r="AS635" t="str">
        <f>'CMO Input'!$U635</f>
        <v>Tier 1</v>
      </c>
      <c r="AT635" t="str">
        <f>'CMO Input'!$P635</f>
        <v>DI</v>
      </c>
      <c r="AU635" t="str" cm="1">
        <f t="array" ref="AU6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35" s="8" t="str">
        <f>TEXT('CMO Input'!$D635,"MMM-YY")</f>
        <v>June</v>
      </c>
    </row>
    <row r="636" spans="1:48" x14ac:dyDescent="0.25">
      <c r="A636" s="14">
        <v>510885228</v>
      </c>
      <c r="B636" s="12" t="s">
        <v>180</v>
      </c>
      <c r="C636" s="12" t="s">
        <v>424</v>
      </c>
      <c r="D636" s="12" t="s">
        <v>124</v>
      </c>
      <c r="E636" s="13">
        <v>14</v>
      </c>
      <c r="F636" s="12" t="s">
        <v>46</v>
      </c>
      <c r="G636" s="13" t="s">
        <v>442</v>
      </c>
      <c r="H636" s="12" t="s">
        <v>464</v>
      </c>
      <c r="I636" s="12" t="s">
        <v>470</v>
      </c>
      <c r="J636" s="12" t="s">
        <v>493</v>
      </c>
      <c r="K636" s="14">
        <v>510885228</v>
      </c>
      <c r="L636" s="12" t="s">
        <v>116</v>
      </c>
      <c r="M636" s="12">
        <v>5</v>
      </c>
      <c r="N636" s="12" t="s">
        <v>52</v>
      </c>
      <c r="O636" s="12">
        <v>180</v>
      </c>
      <c r="P636" s="12" t="s">
        <v>53</v>
      </c>
      <c r="Q636" s="12">
        <v>48</v>
      </c>
      <c r="R636" s="12" t="s">
        <v>220</v>
      </c>
      <c r="S636" s="12" t="s">
        <v>593</v>
      </c>
      <c r="T636" s="12" t="s">
        <v>135</v>
      </c>
      <c r="U636" s="12" t="s">
        <v>94</v>
      </c>
      <c r="V636" s="12" t="s">
        <v>58</v>
      </c>
      <c r="W636" s="12" t="s">
        <v>95</v>
      </c>
      <c r="X636" s="12" t="b">
        <v>0</v>
      </c>
      <c r="Y636" s="12" t="b">
        <v>0</v>
      </c>
      <c r="Z636" s="12" t="e">
        <v>#N/A</v>
      </c>
      <c r="AA636" s="12">
        <v>0.24</v>
      </c>
      <c r="AB636" s="12">
        <v>0</v>
      </c>
      <c r="AC636" s="12" t="s">
        <v>424</v>
      </c>
      <c r="AD636" s="12" t="s">
        <v>470</v>
      </c>
      <c r="AE636" s="12" t="s">
        <v>493</v>
      </c>
      <c r="AF636" s="12" t="s">
        <v>468</v>
      </c>
      <c r="AG636" s="12" t="s">
        <v>9</v>
      </c>
      <c r="AH636" s="12" t="b">
        <v>0</v>
      </c>
      <c r="AI636" s="12" t="s">
        <v>60</v>
      </c>
      <c r="AJ636" s="12" t="s">
        <v>103</v>
      </c>
      <c r="AK636" s="12" t="s">
        <v>147</v>
      </c>
      <c r="AL636" s="12" t="s">
        <v>472</v>
      </c>
      <c r="AM636" s="12" t="s">
        <v>64</v>
      </c>
      <c r="AN636" s="15" t="e">
        <v>#N/A</v>
      </c>
      <c r="AO636" t="str">
        <f>RIGHT('CMO Input'!$T636,(LEN('CMO Input'!$T636)-FIND(" ",'CMO Input'!$T636,1)))</f>
        <v>6-7”</v>
      </c>
      <c r="AP636">
        <f>'CMO Input'!$O636</f>
        <v>180</v>
      </c>
      <c r="AR636" t="str">
        <f>Table2[[#This Row],[Policy / Non Policy]]</f>
        <v>Policy</v>
      </c>
      <c r="AS636" t="str">
        <f>'CMO Input'!$U636</f>
        <v>Tier 1</v>
      </c>
      <c r="AT636" t="str">
        <f>'CMO Input'!$P636</f>
        <v>CI</v>
      </c>
      <c r="AU636" t="str" cm="1">
        <f t="array" ref="AU6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36" s="8" t="str">
        <f>TEXT('CMO Input'!$D636,"MMM-YY")</f>
        <v>June</v>
      </c>
    </row>
    <row r="637" spans="1:48" x14ac:dyDescent="0.25">
      <c r="A637" s="18">
        <v>621261090</v>
      </c>
      <c r="B637" s="16" t="s">
        <v>180</v>
      </c>
      <c r="C637" s="16" t="s">
        <v>424</v>
      </c>
      <c r="D637" s="16" t="s">
        <v>124</v>
      </c>
      <c r="E637" s="17">
        <v>14</v>
      </c>
      <c r="F637" s="16" t="s">
        <v>46</v>
      </c>
      <c r="G637" s="17" t="s">
        <v>425</v>
      </c>
      <c r="H637" s="16" t="s">
        <v>476</v>
      </c>
      <c r="I637" s="16" t="s">
        <v>477</v>
      </c>
      <c r="J637" s="16" t="s">
        <v>580</v>
      </c>
      <c r="K637" s="18">
        <v>621261090</v>
      </c>
      <c r="L637" s="16" t="s">
        <v>116</v>
      </c>
      <c r="M637" s="16">
        <v>0.1</v>
      </c>
      <c r="N637" s="16" t="s">
        <v>52</v>
      </c>
      <c r="O637" s="16">
        <v>200</v>
      </c>
      <c r="P637" s="16" t="s">
        <v>91</v>
      </c>
      <c r="Q637" s="16">
        <v>68</v>
      </c>
      <c r="R637" s="16" t="s">
        <v>220</v>
      </c>
      <c r="S637" s="16" t="s">
        <v>374</v>
      </c>
      <c r="T637" s="16" t="s">
        <v>135</v>
      </c>
      <c r="U637" s="16" t="s">
        <v>94</v>
      </c>
      <c r="V637" s="16" t="s">
        <v>58</v>
      </c>
      <c r="W637" s="16" t="s">
        <v>95</v>
      </c>
      <c r="X637" s="16" t="b">
        <v>0</v>
      </c>
      <c r="Y637" s="16" t="b">
        <v>0</v>
      </c>
      <c r="Z637" s="16" t="e">
        <v>#N/A</v>
      </c>
      <c r="AA637" s="16">
        <v>6.8000000000000005E-3</v>
      </c>
      <c r="AB637" s="16">
        <v>0</v>
      </c>
      <c r="AC637" s="16" t="s">
        <v>424</v>
      </c>
      <c r="AD637" s="16" t="s">
        <v>477</v>
      </c>
      <c r="AE637" s="16" t="s">
        <v>580</v>
      </c>
      <c r="AF637" s="16" t="s">
        <v>479</v>
      </c>
      <c r="AG637" s="16" t="s">
        <v>9</v>
      </c>
      <c r="AH637" s="16" t="b">
        <v>0</v>
      </c>
      <c r="AI637" s="16" t="s">
        <v>60</v>
      </c>
      <c r="AJ637" s="16" t="s">
        <v>10</v>
      </c>
      <c r="AK637" s="16" t="s">
        <v>147</v>
      </c>
      <c r="AL637" s="16" t="s">
        <v>480</v>
      </c>
      <c r="AM637" s="16" t="s">
        <v>64</v>
      </c>
      <c r="AN637" s="19" t="e">
        <v>#N/A</v>
      </c>
      <c r="AO637" t="str">
        <f>RIGHT('CMO Input'!$T637,(LEN('CMO Input'!$T637)-FIND(" ",'CMO Input'!$T637,1)))</f>
        <v>6-7”</v>
      </c>
      <c r="AP637">
        <f>'CMO Input'!$O637</f>
        <v>200</v>
      </c>
      <c r="AR637" t="str">
        <f>Table2[[#This Row],[Policy / Non Policy]]</f>
        <v>Policy</v>
      </c>
      <c r="AS637" t="str">
        <f>'CMO Input'!$U637</f>
        <v>Tier 1</v>
      </c>
      <c r="AT637" t="str">
        <f>'CMO Input'!$P637</f>
        <v>DI</v>
      </c>
      <c r="AU637" t="str" cm="1">
        <f t="array" ref="AU6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37" s="8" t="str">
        <f>TEXT('CMO Input'!$D637,"MMM-YY")</f>
        <v>June</v>
      </c>
    </row>
    <row r="638" spans="1:48" x14ac:dyDescent="0.25">
      <c r="A638" s="14" t="s">
        <v>139</v>
      </c>
      <c r="B638" s="12" t="s">
        <v>180</v>
      </c>
      <c r="C638" s="12" t="s">
        <v>424</v>
      </c>
      <c r="D638" s="12" t="s">
        <v>124</v>
      </c>
      <c r="E638" s="13">
        <v>14</v>
      </c>
      <c r="F638" s="12" t="s">
        <v>46</v>
      </c>
      <c r="G638" s="13" t="s">
        <v>425</v>
      </c>
      <c r="H638" s="12" t="s">
        <v>426</v>
      </c>
      <c r="I638" s="12" t="s">
        <v>449</v>
      </c>
      <c r="J638" s="12" t="s">
        <v>533</v>
      </c>
      <c r="K638" s="14" t="s">
        <v>139</v>
      </c>
      <c r="L638" s="12" t="s">
        <v>116</v>
      </c>
      <c r="M638" s="12">
        <v>0</v>
      </c>
      <c r="N638" s="12" t="s">
        <v>52</v>
      </c>
      <c r="O638" s="12">
        <v>100</v>
      </c>
      <c r="P638" s="12" t="s">
        <v>91</v>
      </c>
      <c r="Q638" s="12">
        <v>12</v>
      </c>
      <c r="R638" s="12" t="s">
        <v>220</v>
      </c>
      <c r="S638" s="12" t="s">
        <v>221</v>
      </c>
      <c r="T638" s="12" t="s">
        <v>118</v>
      </c>
      <c r="U638" s="12" t="s">
        <v>94</v>
      </c>
      <c r="V638" s="12" t="s">
        <v>58</v>
      </c>
      <c r="W638" s="12" t="s">
        <v>95</v>
      </c>
      <c r="X638" s="12" t="b">
        <v>0</v>
      </c>
      <c r="Y638" s="12" t="b">
        <v>0</v>
      </c>
      <c r="Z638" s="12" t="e">
        <v>#N/A</v>
      </c>
      <c r="AA638" s="12">
        <v>0</v>
      </c>
      <c r="AB638" s="12">
        <v>0</v>
      </c>
      <c r="AC638" s="12" t="s">
        <v>424</v>
      </c>
      <c r="AD638" s="12" t="s">
        <v>449</v>
      </c>
      <c r="AE638" s="12" t="s">
        <v>533</v>
      </c>
      <c r="AF638" s="12" t="s">
        <v>429</v>
      </c>
      <c r="AG638" s="12" t="s">
        <v>9</v>
      </c>
      <c r="AH638" s="12" t="b">
        <v>0</v>
      </c>
      <c r="AI638" s="12" t="s">
        <v>60</v>
      </c>
      <c r="AJ638" s="12" t="s">
        <v>10</v>
      </c>
      <c r="AK638" s="12"/>
      <c r="AL638" s="12" t="s">
        <v>451</v>
      </c>
      <c r="AM638" s="12" t="s">
        <v>64</v>
      </c>
      <c r="AN638" s="15" t="e">
        <v>#N/A</v>
      </c>
      <c r="AO638" t="str">
        <f>RIGHT('CMO Input'!$T638,(LEN('CMO Input'!$T638)-FIND(" ",'CMO Input'!$T638,1)))</f>
        <v>4-5”</v>
      </c>
      <c r="AP638">
        <f>'CMO Input'!$O638</f>
        <v>100</v>
      </c>
      <c r="AR638" t="str">
        <f>Table2[[#This Row],[Policy / Non Policy]]</f>
        <v>Policy</v>
      </c>
      <c r="AS638" t="str">
        <f>'CMO Input'!$U638</f>
        <v>Tier 1</v>
      </c>
      <c r="AT638" t="str">
        <f>'CMO Input'!$P638</f>
        <v>DI</v>
      </c>
      <c r="AU638" t="str" cm="1">
        <f t="array" ref="AU6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38" s="8" t="str">
        <f>TEXT('CMO Input'!$D638,"MMM-YY")</f>
        <v>June</v>
      </c>
    </row>
    <row r="639" spans="1:48" x14ac:dyDescent="0.25">
      <c r="A639" s="18">
        <v>607346746</v>
      </c>
      <c r="B639" s="16" t="s">
        <v>180</v>
      </c>
      <c r="C639" s="16" t="s">
        <v>424</v>
      </c>
      <c r="D639" s="16" t="s">
        <v>296</v>
      </c>
      <c r="E639" s="17">
        <v>15</v>
      </c>
      <c r="F639" s="16" t="s">
        <v>46</v>
      </c>
      <c r="G639" s="17" t="s">
        <v>425</v>
      </c>
      <c r="H639" s="16" t="s">
        <v>476</v>
      </c>
      <c r="I639" s="16" t="s">
        <v>498</v>
      </c>
      <c r="J639" s="16" t="s">
        <v>499</v>
      </c>
      <c r="K639" s="18">
        <v>607346746</v>
      </c>
      <c r="L639" s="16" t="s">
        <v>131</v>
      </c>
      <c r="M639" s="16">
        <v>0</v>
      </c>
      <c r="N639" s="16" t="s">
        <v>132</v>
      </c>
      <c r="O639" s="16">
        <v>4</v>
      </c>
      <c r="P639" s="16" t="s">
        <v>133</v>
      </c>
      <c r="Q639" s="16">
        <v>-235</v>
      </c>
      <c r="R639" s="16" t="s">
        <v>54</v>
      </c>
      <c r="S639" s="16" t="s">
        <v>117</v>
      </c>
      <c r="T639" s="16" t="s">
        <v>118</v>
      </c>
      <c r="U639" s="16" t="s">
        <v>94</v>
      </c>
      <c r="V639" s="16" t="s">
        <v>136</v>
      </c>
      <c r="W639" s="16" t="s">
        <v>137</v>
      </c>
      <c r="X639" s="16" t="b">
        <v>0</v>
      </c>
      <c r="Y639" s="16" t="b">
        <v>0</v>
      </c>
      <c r="Z639" s="16" t="s">
        <v>424</v>
      </c>
      <c r="AA639" s="16">
        <v>0</v>
      </c>
      <c r="AB639" s="16">
        <v>0</v>
      </c>
      <c r="AC639" s="16" t="s">
        <v>424</v>
      </c>
      <c r="AD639" s="16" t="s">
        <v>498</v>
      </c>
      <c r="AE639" s="16" t="s">
        <v>499</v>
      </c>
      <c r="AF639" s="16" t="s">
        <v>500</v>
      </c>
      <c r="AG639" s="16" t="s">
        <v>9</v>
      </c>
      <c r="AH639" s="16" t="b">
        <v>0</v>
      </c>
      <c r="AI639" s="16" t="s">
        <v>60</v>
      </c>
      <c r="AJ639" s="16" t="s">
        <v>10</v>
      </c>
      <c r="AK639" s="16" t="s">
        <v>140</v>
      </c>
      <c r="AL639" s="16" t="s">
        <v>501</v>
      </c>
      <c r="AM639" s="16" t="s">
        <v>64</v>
      </c>
      <c r="AN639" s="19" t="e">
        <v>#N/A</v>
      </c>
      <c r="AO639" t="str">
        <f>RIGHT('CMO Input'!$T639,(LEN('CMO Input'!$T639)-FIND(" ",'CMO Input'!$T639,1)))</f>
        <v>4-5”</v>
      </c>
      <c r="AP639">
        <f>'CMO Input'!$O639</f>
        <v>4</v>
      </c>
      <c r="AR639" t="str">
        <f>Table2[[#This Row],[Policy / Non Policy]]</f>
        <v>Non Policy</v>
      </c>
      <c r="AS639" t="str">
        <f>'CMO Input'!$U639</f>
        <v>Tier 1</v>
      </c>
      <c r="AT639" t="str">
        <f>'CMO Input'!$P639</f>
        <v>ST</v>
      </c>
      <c r="AU639" t="str" cm="1">
        <f t="array" ref="AU6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39" s="8" t="str">
        <f>TEXT('CMO Input'!$D639,"MMM-YY")</f>
        <v>July</v>
      </c>
    </row>
    <row r="640" spans="1:48" x14ac:dyDescent="0.25">
      <c r="A640" s="14">
        <v>510785390</v>
      </c>
      <c r="B640" s="12" t="s">
        <v>180</v>
      </c>
      <c r="C640" s="12" t="s">
        <v>424</v>
      </c>
      <c r="D640" s="12" t="s">
        <v>296</v>
      </c>
      <c r="E640" s="13">
        <v>15</v>
      </c>
      <c r="F640" s="12" t="s">
        <v>46</v>
      </c>
      <c r="G640" s="13" t="s">
        <v>425</v>
      </c>
      <c r="H640" s="12" t="s">
        <v>476</v>
      </c>
      <c r="I640" s="12" t="s">
        <v>498</v>
      </c>
      <c r="J640" s="12" t="s">
        <v>499</v>
      </c>
      <c r="K640" s="14">
        <v>510785390</v>
      </c>
      <c r="L640" s="12" t="s">
        <v>90</v>
      </c>
      <c r="M640" s="12">
        <v>289.10000000000002</v>
      </c>
      <c r="N640" s="12" t="s">
        <v>52</v>
      </c>
      <c r="O640" s="12">
        <v>4</v>
      </c>
      <c r="P640" s="12" t="s">
        <v>133</v>
      </c>
      <c r="Q640" s="12">
        <v>235</v>
      </c>
      <c r="R640" s="12" t="s">
        <v>54</v>
      </c>
      <c r="S640" s="12" t="s">
        <v>117</v>
      </c>
      <c r="T640" s="12" t="s">
        <v>118</v>
      </c>
      <c r="U640" s="12" t="s">
        <v>94</v>
      </c>
      <c r="V640" s="12" t="s">
        <v>136</v>
      </c>
      <c r="W640" s="12" t="s">
        <v>594</v>
      </c>
      <c r="X640" s="12" t="b">
        <v>0</v>
      </c>
      <c r="Y640" s="12" t="b">
        <v>0</v>
      </c>
      <c r="Z640" s="12" t="s">
        <v>424</v>
      </c>
      <c r="AA640" s="12">
        <v>67.938500000000005</v>
      </c>
      <c r="AB640" s="12">
        <v>0</v>
      </c>
      <c r="AC640" s="12" t="s">
        <v>424</v>
      </c>
      <c r="AD640" s="12" t="s">
        <v>498</v>
      </c>
      <c r="AE640" s="12" t="s">
        <v>499</v>
      </c>
      <c r="AF640" s="12" t="s">
        <v>500</v>
      </c>
      <c r="AG640" s="12" t="s">
        <v>9</v>
      </c>
      <c r="AH640" s="12" t="b">
        <v>0</v>
      </c>
      <c r="AI640" s="12" t="s">
        <v>39</v>
      </c>
      <c r="AJ640" s="12" t="s">
        <v>10</v>
      </c>
      <c r="AK640" s="12" t="s">
        <v>90</v>
      </c>
      <c r="AL640" s="12" t="s">
        <v>501</v>
      </c>
      <c r="AM640" s="12" t="s">
        <v>64</v>
      </c>
      <c r="AN640" s="15" t="e">
        <v>#N/A</v>
      </c>
      <c r="AO640" t="str">
        <f>RIGHT('CMO Input'!$T640,(LEN('CMO Input'!$T640)-FIND(" ",'CMO Input'!$T640,1)))</f>
        <v>4-5”</v>
      </c>
      <c r="AP640">
        <f>'CMO Input'!$O640</f>
        <v>4</v>
      </c>
      <c r="AR640" t="str">
        <f>Table2[[#This Row],[Policy / Non Policy]]</f>
        <v>Policy</v>
      </c>
      <c r="AS640" t="str">
        <f>'CMO Input'!$U640</f>
        <v>Tier 1</v>
      </c>
      <c r="AT640" t="str">
        <f>'CMO Input'!$P640</f>
        <v>ST</v>
      </c>
      <c r="AU640" t="str" cm="1">
        <f t="array" ref="AU6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40" s="8" t="str">
        <f>TEXT('CMO Input'!$D640,"MMM-YY")</f>
        <v>July</v>
      </c>
    </row>
    <row r="641" spans="1:48" x14ac:dyDescent="0.25">
      <c r="A641" s="18">
        <v>510863308</v>
      </c>
      <c r="B641" s="16" t="s">
        <v>180</v>
      </c>
      <c r="C641" s="16" t="s">
        <v>424</v>
      </c>
      <c r="D641" s="16" t="s">
        <v>296</v>
      </c>
      <c r="E641" s="17">
        <v>15</v>
      </c>
      <c r="F641" s="16" t="s">
        <v>46</v>
      </c>
      <c r="G641" s="17" t="s">
        <v>431</v>
      </c>
      <c r="H641" s="16" t="s">
        <v>438</v>
      </c>
      <c r="I641" s="16" t="s">
        <v>517</v>
      </c>
      <c r="J641" s="16" t="s">
        <v>589</v>
      </c>
      <c r="K641" s="18">
        <v>510863308</v>
      </c>
      <c r="L641" s="16" t="s">
        <v>116</v>
      </c>
      <c r="M641" s="16">
        <v>18</v>
      </c>
      <c r="N641" s="16" t="s">
        <v>52</v>
      </c>
      <c r="O641" s="16">
        <v>4</v>
      </c>
      <c r="P641" s="16" t="s">
        <v>53</v>
      </c>
      <c r="Q641" s="16">
        <v>41</v>
      </c>
      <c r="R641" s="16" t="s">
        <v>54</v>
      </c>
      <c r="S641" s="16" t="s">
        <v>117</v>
      </c>
      <c r="T641" s="16" t="s">
        <v>118</v>
      </c>
      <c r="U641" s="16" t="s">
        <v>94</v>
      </c>
      <c r="V641" s="16" t="s">
        <v>58</v>
      </c>
      <c r="W641" s="16" t="s">
        <v>95</v>
      </c>
      <c r="X641" s="16" t="b">
        <v>0</v>
      </c>
      <c r="Y641" s="16" t="b">
        <v>0</v>
      </c>
      <c r="Z641" s="16" t="e">
        <v>#N/A</v>
      </c>
      <c r="AA641" s="16">
        <v>0.73799999999999999</v>
      </c>
      <c r="AB641" s="16">
        <v>0</v>
      </c>
      <c r="AC641" s="16" t="s">
        <v>424</v>
      </c>
      <c r="AD641" s="16" t="s">
        <v>517</v>
      </c>
      <c r="AE641" s="16" t="s">
        <v>589</v>
      </c>
      <c r="AF641" s="16" t="s">
        <v>435</v>
      </c>
      <c r="AG641" s="16" t="s">
        <v>9</v>
      </c>
      <c r="AH641" s="16" t="b">
        <v>0</v>
      </c>
      <c r="AI641" s="16" t="s">
        <v>60</v>
      </c>
      <c r="AJ641" s="16" t="s">
        <v>436</v>
      </c>
      <c r="AK641" s="16" t="s">
        <v>147</v>
      </c>
      <c r="AL641" s="16" t="s">
        <v>519</v>
      </c>
      <c r="AM641" s="16" t="s">
        <v>64</v>
      </c>
      <c r="AN641" s="19" t="e">
        <v>#N/A</v>
      </c>
      <c r="AO641" t="str">
        <f>RIGHT('CMO Input'!$T641,(LEN('CMO Input'!$T641)-FIND(" ",'CMO Input'!$T641,1)))</f>
        <v>4-5”</v>
      </c>
      <c r="AP641">
        <f>'CMO Input'!$O641</f>
        <v>4</v>
      </c>
      <c r="AR641" t="str">
        <f>Table2[[#This Row],[Policy / Non Policy]]</f>
        <v>Policy</v>
      </c>
      <c r="AS641" t="str">
        <f>'CMO Input'!$U641</f>
        <v>Tier 1</v>
      </c>
      <c r="AT641" t="str">
        <f>'CMO Input'!$P641</f>
        <v>CI</v>
      </c>
      <c r="AU641" t="str" cm="1">
        <f t="array" ref="AU6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41" s="8" t="str">
        <f>TEXT('CMO Input'!$D641,"MMM-YY")</f>
        <v>July</v>
      </c>
    </row>
    <row r="642" spans="1:48" x14ac:dyDescent="0.25">
      <c r="A642" s="14">
        <v>510959120</v>
      </c>
      <c r="B642" s="12" t="s">
        <v>180</v>
      </c>
      <c r="C642" s="12" t="s">
        <v>424</v>
      </c>
      <c r="D642" s="12" t="s">
        <v>296</v>
      </c>
      <c r="E642" s="13">
        <v>15</v>
      </c>
      <c r="F642" s="12" t="s">
        <v>46</v>
      </c>
      <c r="G642" s="13" t="s">
        <v>431</v>
      </c>
      <c r="H642" s="12" t="s">
        <v>312</v>
      </c>
      <c r="I642" s="12" t="s">
        <v>453</v>
      </c>
      <c r="J642" s="12" t="s">
        <v>454</v>
      </c>
      <c r="K642" s="14">
        <v>510959120</v>
      </c>
      <c r="L642" s="12" t="s">
        <v>116</v>
      </c>
      <c r="M642" s="12">
        <v>25.8</v>
      </c>
      <c r="N642" s="12" t="s">
        <v>52</v>
      </c>
      <c r="O642" s="12">
        <v>4</v>
      </c>
      <c r="P642" s="12" t="s">
        <v>53</v>
      </c>
      <c r="Q642" s="12">
        <v>70</v>
      </c>
      <c r="R642" s="12" t="s">
        <v>54</v>
      </c>
      <c r="S642" s="12" t="s">
        <v>117</v>
      </c>
      <c r="T642" s="12" t="s">
        <v>118</v>
      </c>
      <c r="U642" s="12" t="s">
        <v>94</v>
      </c>
      <c r="V642" s="12" t="s">
        <v>58</v>
      </c>
      <c r="W642" s="12" t="s">
        <v>95</v>
      </c>
      <c r="X642" s="12" t="b">
        <v>0</v>
      </c>
      <c r="Y642" s="12" t="b">
        <v>0</v>
      </c>
      <c r="Z642" s="12" t="e">
        <v>#N/A</v>
      </c>
      <c r="AA642" s="12">
        <v>1.806</v>
      </c>
      <c r="AB642" s="12">
        <v>0</v>
      </c>
      <c r="AC642" s="12" t="s">
        <v>424</v>
      </c>
      <c r="AD642" s="12" t="s">
        <v>453</v>
      </c>
      <c r="AE642" s="12" t="s">
        <v>454</v>
      </c>
      <c r="AF642" s="12" t="s">
        <v>435</v>
      </c>
      <c r="AG642" s="12" t="s">
        <v>9</v>
      </c>
      <c r="AH642" s="12" t="b">
        <v>0</v>
      </c>
      <c r="AI642" s="12" t="s">
        <v>60</v>
      </c>
      <c r="AJ642" s="12" t="s">
        <v>436</v>
      </c>
      <c r="AK642" s="12" t="s">
        <v>147</v>
      </c>
      <c r="AL642" s="12" t="s">
        <v>550</v>
      </c>
      <c r="AM642" s="12" t="s">
        <v>64</v>
      </c>
      <c r="AN642" s="15" t="e">
        <v>#N/A</v>
      </c>
      <c r="AO642" t="str">
        <f>RIGHT('CMO Input'!$T642,(LEN('CMO Input'!$T642)-FIND(" ",'CMO Input'!$T642,1)))</f>
        <v>4-5”</v>
      </c>
      <c r="AP642">
        <f>'CMO Input'!$O642</f>
        <v>4</v>
      </c>
      <c r="AR642" t="str">
        <f>Table2[[#This Row],[Policy / Non Policy]]</f>
        <v>Policy</v>
      </c>
      <c r="AS642" t="str">
        <f>'CMO Input'!$U642</f>
        <v>Tier 1</v>
      </c>
      <c r="AT642" t="str">
        <f>'CMO Input'!$P642</f>
        <v>CI</v>
      </c>
      <c r="AU642" t="str" cm="1">
        <f t="array" ref="AU6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42" s="8" t="str">
        <f>TEXT('CMO Input'!$D642,"MMM-YY")</f>
        <v>July</v>
      </c>
    </row>
    <row r="643" spans="1:48" x14ac:dyDescent="0.25">
      <c r="A643" s="18">
        <v>510959131</v>
      </c>
      <c r="B643" s="16" t="s">
        <v>180</v>
      </c>
      <c r="C643" s="16" t="s">
        <v>424</v>
      </c>
      <c r="D643" s="16" t="s">
        <v>296</v>
      </c>
      <c r="E643" s="17">
        <v>15</v>
      </c>
      <c r="F643" s="16" t="s">
        <v>46</v>
      </c>
      <c r="G643" s="17" t="s">
        <v>431</v>
      </c>
      <c r="H643" s="16" t="s">
        <v>312</v>
      </c>
      <c r="I643" s="16" t="s">
        <v>453</v>
      </c>
      <c r="J643" s="16" t="s">
        <v>454</v>
      </c>
      <c r="K643" s="18">
        <v>510959131</v>
      </c>
      <c r="L643" s="16" t="s">
        <v>116</v>
      </c>
      <c r="M643" s="16">
        <v>35.1</v>
      </c>
      <c r="N643" s="16" t="s">
        <v>52</v>
      </c>
      <c r="O643" s="16">
        <v>4</v>
      </c>
      <c r="P643" s="16" t="s">
        <v>53</v>
      </c>
      <c r="Q643" s="16">
        <v>78</v>
      </c>
      <c r="R643" s="16" t="s">
        <v>54</v>
      </c>
      <c r="S643" s="16" t="s">
        <v>117</v>
      </c>
      <c r="T643" s="16" t="s">
        <v>118</v>
      </c>
      <c r="U643" s="16" t="s">
        <v>94</v>
      </c>
      <c r="V643" s="16" t="s">
        <v>58</v>
      </c>
      <c r="W643" s="16" t="s">
        <v>95</v>
      </c>
      <c r="X643" s="16" t="b">
        <v>0</v>
      </c>
      <c r="Y643" s="16" t="b">
        <v>0</v>
      </c>
      <c r="Z643" s="16" t="e">
        <v>#N/A</v>
      </c>
      <c r="AA643" s="16">
        <v>2.7378</v>
      </c>
      <c r="AB643" s="16">
        <v>0</v>
      </c>
      <c r="AC643" s="16" t="s">
        <v>424</v>
      </c>
      <c r="AD643" s="16" t="s">
        <v>453</v>
      </c>
      <c r="AE643" s="16" t="s">
        <v>454</v>
      </c>
      <c r="AF643" s="16" t="s">
        <v>435</v>
      </c>
      <c r="AG643" s="16" t="s">
        <v>9</v>
      </c>
      <c r="AH643" s="16" t="b">
        <v>0</v>
      </c>
      <c r="AI643" s="16" t="s">
        <v>60</v>
      </c>
      <c r="AJ643" s="16" t="s">
        <v>436</v>
      </c>
      <c r="AK643" s="16" t="s">
        <v>147</v>
      </c>
      <c r="AL643" s="16" t="s">
        <v>550</v>
      </c>
      <c r="AM643" s="16" t="s">
        <v>64</v>
      </c>
      <c r="AN643" s="19" t="e">
        <v>#N/A</v>
      </c>
      <c r="AO643" t="str">
        <f>RIGHT('CMO Input'!$T643,(LEN('CMO Input'!$T643)-FIND(" ",'CMO Input'!$T643,1)))</f>
        <v>4-5”</v>
      </c>
      <c r="AP643">
        <f>'CMO Input'!$O643</f>
        <v>4</v>
      </c>
      <c r="AR643" t="str">
        <f>Table2[[#This Row],[Policy / Non Policy]]</f>
        <v>Policy</v>
      </c>
      <c r="AS643" t="str">
        <f>'CMO Input'!$U643</f>
        <v>Tier 1</v>
      </c>
      <c r="AT643" t="str">
        <f>'CMO Input'!$P643</f>
        <v>CI</v>
      </c>
      <c r="AU643" t="str" cm="1">
        <f t="array" ref="AU6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43" s="8" t="str">
        <f>TEXT('CMO Input'!$D643,"MMM-YY")</f>
        <v>July</v>
      </c>
    </row>
    <row r="644" spans="1:48" x14ac:dyDescent="0.25">
      <c r="A644" s="14">
        <v>510959132</v>
      </c>
      <c r="B644" s="12" t="s">
        <v>180</v>
      </c>
      <c r="C644" s="12" t="s">
        <v>424</v>
      </c>
      <c r="D644" s="12" t="s">
        <v>296</v>
      </c>
      <c r="E644" s="13">
        <v>15</v>
      </c>
      <c r="F644" s="12" t="s">
        <v>46</v>
      </c>
      <c r="G644" s="13" t="s">
        <v>431</v>
      </c>
      <c r="H644" s="12" t="s">
        <v>312</v>
      </c>
      <c r="I644" s="12" t="s">
        <v>453</v>
      </c>
      <c r="J644" s="12" t="s">
        <v>454</v>
      </c>
      <c r="K644" s="14">
        <v>510959132</v>
      </c>
      <c r="L644" s="12" t="s">
        <v>116</v>
      </c>
      <c r="M644" s="12">
        <v>11.8</v>
      </c>
      <c r="N644" s="12" t="s">
        <v>52</v>
      </c>
      <c r="O644" s="12">
        <v>6</v>
      </c>
      <c r="P644" s="12" t="s">
        <v>53</v>
      </c>
      <c r="Q644" s="12">
        <v>41</v>
      </c>
      <c r="R644" s="12" t="s">
        <v>54</v>
      </c>
      <c r="S644" s="12" t="s">
        <v>134</v>
      </c>
      <c r="T644" s="12" t="s">
        <v>135</v>
      </c>
      <c r="U644" s="12" t="s">
        <v>94</v>
      </c>
      <c r="V644" s="12" t="s">
        <v>58</v>
      </c>
      <c r="W644" s="12" t="s">
        <v>95</v>
      </c>
      <c r="X644" s="12" t="b">
        <v>0</v>
      </c>
      <c r="Y644" s="12" t="b">
        <v>0</v>
      </c>
      <c r="Z644" s="12" t="e">
        <v>#N/A</v>
      </c>
      <c r="AA644" s="12">
        <v>0.48380000000000006</v>
      </c>
      <c r="AB644" s="12">
        <v>0</v>
      </c>
      <c r="AC644" s="12" t="s">
        <v>424</v>
      </c>
      <c r="AD644" s="12" t="s">
        <v>453</v>
      </c>
      <c r="AE644" s="12" t="s">
        <v>454</v>
      </c>
      <c r="AF644" s="12" t="s">
        <v>435</v>
      </c>
      <c r="AG644" s="12" t="s">
        <v>9</v>
      </c>
      <c r="AH644" s="12" t="b">
        <v>0</v>
      </c>
      <c r="AI644" s="12" t="s">
        <v>60</v>
      </c>
      <c r="AJ644" s="12" t="s">
        <v>436</v>
      </c>
      <c r="AK644" s="12" t="s">
        <v>147</v>
      </c>
      <c r="AL644" s="12" t="s">
        <v>550</v>
      </c>
      <c r="AM644" s="12" t="s">
        <v>64</v>
      </c>
      <c r="AN644" s="15" t="e">
        <v>#N/A</v>
      </c>
      <c r="AO644" t="str">
        <f>RIGHT('CMO Input'!$T644,(LEN('CMO Input'!$T644)-FIND(" ",'CMO Input'!$T644,1)))</f>
        <v>6-7”</v>
      </c>
      <c r="AP644">
        <f>'CMO Input'!$O644</f>
        <v>6</v>
      </c>
      <c r="AR644" t="str">
        <f>Table2[[#This Row],[Policy / Non Policy]]</f>
        <v>Policy</v>
      </c>
      <c r="AS644" t="str">
        <f>'CMO Input'!$U644</f>
        <v>Tier 1</v>
      </c>
      <c r="AT644" t="str">
        <f>'CMO Input'!$P644</f>
        <v>CI</v>
      </c>
      <c r="AU644" t="str" cm="1">
        <f t="array" ref="AU6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44" s="8" t="str">
        <f>TEXT('CMO Input'!$D644,"MMM-YY")</f>
        <v>July</v>
      </c>
    </row>
    <row r="645" spans="1:48" x14ac:dyDescent="0.25">
      <c r="A645" s="18">
        <v>510856117</v>
      </c>
      <c r="B645" s="16" t="s">
        <v>180</v>
      </c>
      <c r="C645" s="16" t="s">
        <v>424</v>
      </c>
      <c r="D645" s="16" t="s">
        <v>296</v>
      </c>
      <c r="E645" s="17">
        <v>15</v>
      </c>
      <c r="F645" s="16" t="s">
        <v>46</v>
      </c>
      <c r="G645" s="17" t="s">
        <v>431</v>
      </c>
      <c r="H645" s="16" t="s">
        <v>312</v>
      </c>
      <c r="I645" s="16" t="s">
        <v>566</v>
      </c>
      <c r="J645" s="16" t="s">
        <v>567</v>
      </c>
      <c r="K645" s="18">
        <v>510856117</v>
      </c>
      <c r="L645" s="16" t="s">
        <v>116</v>
      </c>
      <c r="M645" s="16">
        <v>16.3</v>
      </c>
      <c r="N645" s="16" t="s">
        <v>52</v>
      </c>
      <c r="O645" s="16">
        <v>6</v>
      </c>
      <c r="P645" s="16" t="s">
        <v>53</v>
      </c>
      <c r="Q645" s="16">
        <v>84</v>
      </c>
      <c r="R645" s="16" t="s">
        <v>54</v>
      </c>
      <c r="S645" s="16" t="s">
        <v>134</v>
      </c>
      <c r="T645" s="16" t="s">
        <v>135</v>
      </c>
      <c r="U645" s="16" t="s">
        <v>94</v>
      </c>
      <c r="V645" s="16" t="s">
        <v>58</v>
      </c>
      <c r="W645" s="16" t="s">
        <v>95</v>
      </c>
      <c r="X645" s="16" t="b">
        <v>0</v>
      </c>
      <c r="Y645" s="16" t="b">
        <v>0</v>
      </c>
      <c r="Z645" s="16" t="e">
        <v>#N/A</v>
      </c>
      <c r="AA645" s="16">
        <v>1.3692000000000002</v>
      </c>
      <c r="AB645" s="16">
        <v>0</v>
      </c>
      <c r="AC645" s="16" t="s">
        <v>424</v>
      </c>
      <c r="AD645" s="16" t="s">
        <v>566</v>
      </c>
      <c r="AE645" s="16" t="s">
        <v>567</v>
      </c>
      <c r="AF645" s="16" t="s">
        <v>435</v>
      </c>
      <c r="AG645" s="16" t="s">
        <v>9</v>
      </c>
      <c r="AH645" s="16" t="b">
        <v>0</v>
      </c>
      <c r="AI645" s="16" t="s">
        <v>60</v>
      </c>
      <c r="AJ645" s="16" t="s">
        <v>436</v>
      </c>
      <c r="AK645" s="16" t="s">
        <v>147</v>
      </c>
      <c r="AL645" s="16" t="s">
        <v>457</v>
      </c>
      <c r="AM645" s="16" t="s">
        <v>64</v>
      </c>
      <c r="AN645" s="19" t="e">
        <v>#N/A</v>
      </c>
      <c r="AO645" t="str">
        <f>RIGHT('CMO Input'!$T645,(LEN('CMO Input'!$T645)-FIND(" ",'CMO Input'!$T645,1)))</f>
        <v>6-7”</v>
      </c>
      <c r="AP645">
        <f>'CMO Input'!$O645</f>
        <v>6</v>
      </c>
      <c r="AR645" t="str">
        <f>Table2[[#This Row],[Policy / Non Policy]]</f>
        <v>Policy</v>
      </c>
      <c r="AS645" t="str">
        <f>'CMO Input'!$U645</f>
        <v>Tier 1</v>
      </c>
      <c r="AT645" t="str">
        <f>'CMO Input'!$P645</f>
        <v>CI</v>
      </c>
      <c r="AU645" t="str" cm="1">
        <f t="array" ref="AU6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45" s="8" t="str">
        <f>TEXT('CMO Input'!$D645,"MMM-YY")</f>
        <v>July</v>
      </c>
    </row>
    <row r="646" spans="1:48" x14ac:dyDescent="0.25">
      <c r="A646" s="14">
        <v>510941801</v>
      </c>
      <c r="B646" s="12" t="s">
        <v>180</v>
      </c>
      <c r="C646" s="12" t="s">
        <v>424</v>
      </c>
      <c r="D646" s="12" t="s">
        <v>296</v>
      </c>
      <c r="E646" s="13">
        <v>15</v>
      </c>
      <c r="F646" s="12" t="s">
        <v>46</v>
      </c>
      <c r="G646" s="13" t="s">
        <v>431</v>
      </c>
      <c r="H646" s="12" t="s">
        <v>438</v>
      </c>
      <c r="I646" s="12" t="s">
        <v>433</v>
      </c>
      <c r="J646" s="12" t="s">
        <v>595</v>
      </c>
      <c r="K646" s="14">
        <v>510941801</v>
      </c>
      <c r="L646" s="12" t="s">
        <v>116</v>
      </c>
      <c r="M646" s="12">
        <v>28.2</v>
      </c>
      <c r="N646" s="12" t="s">
        <v>52</v>
      </c>
      <c r="O646" s="12">
        <v>4</v>
      </c>
      <c r="P646" s="12" t="s">
        <v>163</v>
      </c>
      <c r="Q646" s="12">
        <v>98</v>
      </c>
      <c r="R646" s="12" t="s">
        <v>54</v>
      </c>
      <c r="S646" s="12" t="s">
        <v>117</v>
      </c>
      <c r="T646" s="12" t="s">
        <v>118</v>
      </c>
      <c r="U646" s="12" t="s">
        <v>94</v>
      </c>
      <c r="V646" s="12" t="s">
        <v>58</v>
      </c>
      <c r="W646" s="12" t="s">
        <v>95</v>
      </c>
      <c r="X646" s="12" t="b">
        <v>0</v>
      </c>
      <c r="Y646" s="12" t="b">
        <v>0</v>
      </c>
      <c r="Z646" s="12" t="e">
        <v>#N/A</v>
      </c>
      <c r="AA646" s="12">
        <v>2.7635999999999998</v>
      </c>
      <c r="AB646" s="12">
        <v>0</v>
      </c>
      <c r="AC646" s="12" t="s">
        <v>424</v>
      </c>
      <c r="AD646" s="12" t="s">
        <v>433</v>
      </c>
      <c r="AE646" s="12" t="s">
        <v>595</v>
      </c>
      <c r="AF646" s="12" t="s">
        <v>435</v>
      </c>
      <c r="AG646" s="12" t="s">
        <v>9</v>
      </c>
      <c r="AH646" s="12" t="b">
        <v>0</v>
      </c>
      <c r="AI646" s="12" t="s">
        <v>60</v>
      </c>
      <c r="AJ646" s="12" t="s">
        <v>436</v>
      </c>
      <c r="AK646" s="12" t="s">
        <v>147</v>
      </c>
      <c r="AL646" s="12" t="s">
        <v>437</v>
      </c>
      <c r="AM646" s="12" t="s">
        <v>64</v>
      </c>
      <c r="AN646" s="15" t="e">
        <v>#N/A</v>
      </c>
      <c r="AO646" t="str">
        <f>RIGHT('CMO Input'!$T646,(LEN('CMO Input'!$T646)-FIND(" ",'CMO Input'!$T646,1)))</f>
        <v>4-5”</v>
      </c>
      <c r="AP646">
        <f>'CMO Input'!$O646</f>
        <v>4</v>
      </c>
      <c r="AR646" t="str">
        <f>Table2[[#This Row],[Policy / Non Policy]]</f>
        <v>Policy</v>
      </c>
      <c r="AS646" t="str">
        <f>'CMO Input'!$U646</f>
        <v>Tier 1</v>
      </c>
      <c r="AT646" t="str">
        <f>'CMO Input'!$P646</f>
        <v>SI</v>
      </c>
      <c r="AU646" t="str" cm="1">
        <f t="array" ref="AU6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46" s="8" t="str">
        <f>TEXT('CMO Input'!$D646,"MMM-YY")</f>
        <v>July</v>
      </c>
    </row>
    <row r="647" spans="1:48" x14ac:dyDescent="0.25">
      <c r="A647" s="18">
        <v>510941809</v>
      </c>
      <c r="B647" s="16" t="s">
        <v>180</v>
      </c>
      <c r="C647" s="16" t="s">
        <v>424</v>
      </c>
      <c r="D647" s="16" t="s">
        <v>296</v>
      </c>
      <c r="E647" s="17">
        <v>15</v>
      </c>
      <c r="F647" s="16" t="s">
        <v>46</v>
      </c>
      <c r="G647" s="17" t="s">
        <v>431</v>
      </c>
      <c r="H647" s="16" t="s">
        <v>438</v>
      </c>
      <c r="I647" s="16" t="s">
        <v>433</v>
      </c>
      <c r="J647" s="16" t="s">
        <v>434</v>
      </c>
      <c r="K647" s="18">
        <v>510941809</v>
      </c>
      <c r="L647" s="16" t="s">
        <v>116</v>
      </c>
      <c r="M647" s="16">
        <v>13</v>
      </c>
      <c r="N647" s="16" t="s">
        <v>52</v>
      </c>
      <c r="O647" s="16">
        <v>6</v>
      </c>
      <c r="P647" s="16" t="s">
        <v>53</v>
      </c>
      <c r="Q647" s="16">
        <v>21</v>
      </c>
      <c r="R647" s="16" t="s">
        <v>54</v>
      </c>
      <c r="S647" s="16" t="s">
        <v>134</v>
      </c>
      <c r="T647" s="16" t="s">
        <v>135</v>
      </c>
      <c r="U647" s="16" t="s">
        <v>94</v>
      </c>
      <c r="V647" s="16" t="s">
        <v>58</v>
      </c>
      <c r="W647" s="16" t="s">
        <v>95</v>
      </c>
      <c r="X647" s="16" t="b">
        <v>0</v>
      </c>
      <c r="Y647" s="16" t="b">
        <v>0</v>
      </c>
      <c r="Z647" s="16" t="e">
        <v>#N/A</v>
      </c>
      <c r="AA647" s="16">
        <v>0.27299999999999996</v>
      </c>
      <c r="AB647" s="16">
        <v>0</v>
      </c>
      <c r="AC647" s="16" t="s">
        <v>424</v>
      </c>
      <c r="AD647" s="16" t="s">
        <v>433</v>
      </c>
      <c r="AE647" s="16" t="s">
        <v>434</v>
      </c>
      <c r="AF647" s="16" t="s">
        <v>435</v>
      </c>
      <c r="AG647" s="16" t="s">
        <v>9</v>
      </c>
      <c r="AH647" s="16" t="b">
        <v>0</v>
      </c>
      <c r="AI647" s="16" t="s">
        <v>60</v>
      </c>
      <c r="AJ647" s="16" t="s">
        <v>436</v>
      </c>
      <c r="AK647" s="16" t="s">
        <v>147</v>
      </c>
      <c r="AL647" s="16" t="s">
        <v>437</v>
      </c>
      <c r="AM647" s="16" t="s">
        <v>64</v>
      </c>
      <c r="AN647" s="19" t="e">
        <v>#N/A</v>
      </c>
      <c r="AO647" t="str">
        <f>RIGHT('CMO Input'!$T647,(LEN('CMO Input'!$T647)-FIND(" ",'CMO Input'!$T647,1)))</f>
        <v>6-7”</v>
      </c>
      <c r="AP647">
        <f>'CMO Input'!$O647</f>
        <v>6</v>
      </c>
      <c r="AR647" t="str">
        <f>Table2[[#This Row],[Policy / Non Policy]]</f>
        <v>Policy</v>
      </c>
      <c r="AS647" t="str">
        <f>'CMO Input'!$U647</f>
        <v>Tier 1</v>
      </c>
      <c r="AT647" t="str">
        <f>'CMO Input'!$P647</f>
        <v>CI</v>
      </c>
      <c r="AU647" t="str" cm="1">
        <f t="array" ref="AU6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47" s="8" t="str">
        <f>TEXT('CMO Input'!$D647,"MMM-YY")</f>
        <v>July</v>
      </c>
    </row>
    <row r="648" spans="1:48" x14ac:dyDescent="0.25">
      <c r="A648" s="14" t="s">
        <v>305</v>
      </c>
      <c r="B648" s="12" t="s">
        <v>180</v>
      </c>
      <c r="C648" s="12" t="s">
        <v>424</v>
      </c>
      <c r="D648" s="12" t="s">
        <v>296</v>
      </c>
      <c r="E648" s="13">
        <v>15</v>
      </c>
      <c r="F648" s="12" t="s">
        <v>46</v>
      </c>
      <c r="G648" s="13" t="s">
        <v>431</v>
      </c>
      <c r="H648" s="12" t="s">
        <v>438</v>
      </c>
      <c r="I648" s="12" t="s">
        <v>582</v>
      </c>
      <c r="J648" s="12" t="s">
        <v>583</v>
      </c>
      <c r="K648" s="14" t="s">
        <v>305</v>
      </c>
      <c r="L648" s="12" t="s">
        <v>116</v>
      </c>
      <c r="M648" s="12">
        <v>0</v>
      </c>
      <c r="N648" s="12" t="s">
        <v>52</v>
      </c>
      <c r="O648" s="12">
        <v>4</v>
      </c>
      <c r="P648" s="12" t="s">
        <v>53</v>
      </c>
      <c r="Q648" s="12">
        <v>5.3</v>
      </c>
      <c r="R648" s="12" t="s">
        <v>54</v>
      </c>
      <c r="S648" s="12" t="s">
        <v>117</v>
      </c>
      <c r="T648" s="12" t="s">
        <v>118</v>
      </c>
      <c r="U648" s="12" t="s">
        <v>94</v>
      </c>
      <c r="V648" s="12" t="s">
        <v>58</v>
      </c>
      <c r="W648" s="12" t="s">
        <v>95</v>
      </c>
      <c r="X648" s="12" t="b">
        <v>0</v>
      </c>
      <c r="Y648" s="12" t="b">
        <v>0</v>
      </c>
      <c r="Z648" s="12" t="e">
        <v>#N/A</v>
      </c>
      <c r="AA648" s="12">
        <v>0</v>
      </c>
      <c r="AB648" s="12">
        <v>0</v>
      </c>
      <c r="AC648" s="12" t="s">
        <v>424</v>
      </c>
      <c r="AD648" s="12" t="s">
        <v>582</v>
      </c>
      <c r="AE648" s="12" t="s">
        <v>583</v>
      </c>
      <c r="AF648" s="12" t="s">
        <v>435</v>
      </c>
      <c r="AG648" s="12" t="s">
        <v>9</v>
      </c>
      <c r="AH648" s="12" t="b">
        <v>0</v>
      </c>
      <c r="AI648" s="12" t="s">
        <v>60</v>
      </c>
      <c r="AJ648" s="12" t="s">
        <v>436</v>
      </c>
      <c r="AK648" s="12" t="s">
        <v>147</v>
      </c>
      <c r="AL648" s="12" t="s">
        <v>441</v>
      </c>
      <c r="AM648" s="12" t="s">
        <v>64</v>
      </c>
      <c r="AN648" s="15" t="e">
        <v>#N/A</v>
      </c>
      <c r="AO648" t="str">
        <f>RIGHT('CMO Input'!$T648,(LEN('CMO Input'!$T648)-FIND(" ",'CMO Input'!$T648,1)))</f>
        <v>4-5”</v>
      </c>
      <c r="AP648">
        <f>'CMO Input'!$O648</f>
        <v>4</v>
      </c>
      <c r="AR648" t="str">
        <f>Table2[[#This Row],[Policy / Non Policy]]</f>
        <v>Policy</v>
      </c>
      <c r="AS648" t="str">
        <f>'CMO Input'!$U648</f>
        <v>Tier 1</v>
      </c>
      <c r="AT648" t="str">
        <f>'CMO Input'!$P648</f>
        <v>CI</v>
      </c>
      <c r="AU648" t="str" cm="1">
        <f t="array" ref="AU6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48" s="8" t="str">
        <f>TEXT('CMO Input'!$D648,"MMM-YY")</f>
        <v>July</v>
      </c>
    </row>
    <row r="649" spans="1:48" x14ac:dyDescent="0.25">
      <c r="A649" s="18">
        <v>510940494</v>
      </c>
      <c r="B649" s="16" t="s">
        <v>180</v>
      </c>
      <c r="C649" s="16" t="s">
        <v>424</v>
      </c>
      <c r="D649" s="16" t="s">
        <v>296</v>
      </c>
      <c r="E649" s="17">
        <v>15</v>
      </c>
      <c r="F649" s="16" t="s">
        <v>46</v>
      </c>
      <c r="G649" s="17" t="s">
        <v>431</v>
      </c>
      <c r="H649" s="16" t="s">
        <v>438</v>
      </c>
      <c r="I649" s="16" t="s">
        <v>582</v>
      </c>
      <c r="J649" s="16" t="s">
        <v>583</v>
      </c>
      <c r="K649" s="18">
        <v>510940494</v>
      </c>
      <c r="L649" s="16" t="s">
        <v>116</v>
      </c>
      <c r="M649" s="16">
        <v>21.9</v>
      </c>
      <c r="N649" s="16" t="s">
        <v>52</v>
      </c>
      <c r="O649" s="16">
        <v>4</v>
      </c>
      <c r="P649" s="16" t="s">
        <v>53</v>
      </c>
      <c r="Q649" s="16">
        <v>41</v>
      </c>
      <c r="R649" s="16" t="s">
        <v>54</v>
      </c>
      <c r="S649" s="16" t="s">
        <v>117</v>
      </c>
      <c r="T649" s="16" t="s">
        <v>118</v>
      </c>
      <c r="U649" s="16" t="s">
        <v>94</v>
      </c>
      <c r="V649" s="16" t="s">
        <v>58</v>
      </c>
      <c r="W649" s="16" t="s">
        <v>95</v>
      </c>
      <c r="X649" s="16" t="b">
        <v>0</v>
      </c>
      <c r="Y649" s="16" t="b">
        <v>0</v>
      </c>
      <c r="Z649" s="16" t="e">
        <v>#N/A</v>
      </c>
      <c r="AA649" s="16">
        <v>0.89789999999999992</v>
      </c>
      <c r="AB649" s="16">
        <v>0</v>
      </c>
      <c r="AC649" s="16" t="s">
        <v>424</v>
      </c>
      <c r="AD649" s="16" t="s">
        <v>582</v>
      </c>
      <c r="AE649" s="16" t="s">
        <v>583</v>
      </c>
      <c r="AF649" s="16" t="s">
        <v>435</v>
      </c>
      <c r="AG649" s="16" t="s">
        <v>9</v>
      </c>
      <c r="AH649" s="16" t="b">
        <v>0</v>
      </c>
      <c r="AI649" s="16" t="s">
        <v>60</v>
      </c>
      <c r="AJ649" s="16" t="s">
        <v>436</v>
      </c>
      <c r="AK649" s="16" t="s">
        <v>147</v>
      </c>
      <c r="AL649" s="16" t="s">
        <v>441</v>
      </c>
      <c r="AM649" s="16" t="s">
        <v>64</v>
      </c>
      <c r="AN649" s="19" t="e">
        <v>#N/A</v>
      </c>
      <c r="AO649" t="str">
        <f>RIGHT('CMO Input'!$T649,(LEN('CMO Input'!$T649)-FIND(" ",'CMO Input'!$T649,1)))</f>
        <v>4-5”</v>
      </c>
      <c r="AP649">
        <f>'CMO Input'!$O649</f>
        <v>4</v>
      </c>
      <c r="AR649" t="str">
        <f>Table2[[#This Row],[Policy / Non Policy]]</f>
        <v>Policy</v>
      </c>
      <c r="AS649" t="str">
        <f>'CMO Input'!$U649</f>
        <v>Tier 1</v>
      </c>
      <c r="AT649" t="str">
        <f>'CMO Input'!$P649</f>
        <v>CI</v>
      </c>
      <c r="AU649" t="str" cm="1">
        <f t="array" ref="AU6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49" s="8" t="str">
        <f>TEXT('CMO Input'!$D649,"MMM-YY")</f>
        <v>July</v>
      </c>
    </row>
    <row r="650" spans="1:48" x14ac:dyDescent="0.25">
      <c r="A650" s="14">
        <v>510940501</v>
      </c>
      <c r="B650" s="12" t="s">
        <v>180</v>
      </c>
      <c r="C650" s="12" t="s">
        <v>424</v>
      </c>
      <c r="D650" s="12" t="s">
        <v>296</v>
      </c>
      <c r="E650" s="13">
        <v>15</v>
      </c>
      <c r="F650" s="12" t="s">
        <v>46</v>
      </c>
      <c r="G650" s="13" t="s">
        <v>431</v>
      </c>
      <c r="H650" s="12" t="s">
        <v>438</v>
      </c>
      <c r="I650" s="12" t="s">
        <v>582</v>
      </c>
      <c r="J650" s="12" t="s">
        <v>583</v>
      </c>
      <c r="K650" s="14">
        <v>510940501</v>
      </c>
      <c r="L650" s="12" t="s">
        <v>116</v>
      </c>
      <c r="M650" s="12">
        <v>41.9</v>
      </c>
      <c r="N650" s="12" t="s">
        <v>52</v>
      </c>
      <c r="O650" s="12">
        <v>4</v>
      </c>
      <c r="P650" s="12" t="s">
        <v>53</v>
      </c>
      <c r="Q650" s="12">
        <v>110</v>
      </c>
      <c r="R650" s="12" t="s">
        <v>54</v>
      </c>
      <c r="S650" s="12" t="s">
        <v>117</v>
      </c>
      <c r="T650" s="12" t="s">
        <v>118</v>
      </c>
      <c r="U650" s="12" t="s">
        <v>94</v>
      </c>
      <c r="V650" s="12" t="s">
        <v>58</v>
      </c>
      <c r="W650" s="12" t="s">
        <v>95</v>
      </c>
      <c r="X650" s="12" t="b">
        <v>0</v>
      </c>
      <c r="Y650" s="12" t="b">
        <v>0</v>
      </c>
      <c r="Z650" s="12" t="e">
        <v>#N/A</v>
      </c>
      <c r="AA650" s="12">
        <v>4.609</v>
      </c>
      <c r="AB650" s="12">
        <v>0</v>
      </c>
      <c r="AC650" s="12" t="s">
        <v>424</v>
      </c>
      <c r="AD650" s="12" t="s">
        <v>582</v>
      </c>
      <c r="AE650" s="12" t="s">
        <v>583</v>
      </c>
      <c r="AF650" s="12" t="s">
        <v>435</v>
      </c>
      <c r="AG650" s="12" t="s">
        <v>9</v>
      </c>
      <c r="AH650" s="12" t="b">
        <v>0</v>
      </c>
      <c r="AI650" s="12" t="s">
        <v>60</v>
      </c>
      <c r="AJ650" s="12" t="s">
        <v>436</v>
      </c>
      <c r="AK650" s="12" t="s">
        <v>147</v>
      </c>
      <c r="AL650" s="12" t="s">
        <v>441</v>
      </c>
      <c r="AM650" s="12" t="s">
        <v>64</v>
      </c>
      <c r="AN650" s="15" t="e">
        <v>#N/A</v>
      </c>
      <c r="AO650" t="str">
        <f>RIGHT('CMO Input'!$T650,(LEN('CMO Input'!$T650)-FIND(" ",'CMO Input'!$T650,1)))</f>
        <v>4-5”</v>
      </c>
      <c r="AP650">
        <f>'CMO Input'!$O650</f>
        <v>4</v>
      </c>
      <c r="AR650" t="str">
        <f>Table2[[#This Row],[Policy / Non Policy]]</f>
        <v>Policy</v>
      </c>
      <c r="AS650" t="str">
        <f>'CMO Input'!$U650</f>
        <v>Tier 1</v>
      </c>
      <c r="AT650" t="str">
        <f>'CMO Input'!$P650</f>
        <v>CI</v>
      </c>
      <c r="AU650" t="str" cm="1">
        <f t="array" ref="AU6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0" s="8" t="str">
        <f>TEXT('CMO Input'!$D650,"MMM-YY")</f>
        <v>July</v>
      </c>
    </row>
    <row r="651" spans="1:48" x14ac:dyDescent="0.25">
      <c r="A651" s="18">
        <v>510852656</v>
      </c>
      <c r="B651" s="16" t="s">
        <v>180</v>
      </c>
      <c r="C651" s="16" t="s">
        <v>424</v>
      </c>
      <c r="D651" s="16" t="s">
        <v>296</v>
      </c>
      <c r="E651" s="17">
        <v>15</v>
      </c>
      <c r="F651" s="16" t="s">
        <v>46</v>
      </c>
      <c r="G651" s="17" t="s">
        <v>442</v>
      </c>
      <c r="H651" s="16" t="s">
        <v>443</v>
      </c>
      <c r="I651" s="16" t="s">
        <v>568</v>
      </c>
      <c r="J651" s="16" t="s">
        <v>596</v>
      </c>
      <c r="K651" s="18">
        <v>510852656</v>
      </c>
      <c r="L651" s="16" t="s">
        <v>116</v>
      </c>
      <c r="M651" s="16">
        <v>20.100000000000001</v>
      </c>
      <c r="N651" s="16" t="s">
        <v>52</v>
      </c>
      <c r="O651" s="16">
        <v>4</v>
      </c>
      <c r="P651" s="16" t="s">
        <v>163</v>
      </c>
      <c r="Q651" s="16">
        <v>161</v>
      </c>
      <c r="R651" s="16" t="s">
        <v>54</v>
      </c>
      <c r="S651" s="16" t="s">
        <v>117</v>
      </c>
      <c r="T651" s="16" t="s">
        <v>118</v>
      </c>
      <c r="U651" s="16" t="s">
        <v>94</v>
      </c>
      <c r="V651" s="16" t="s">
        <v>58</v>
      </c>
      <c r="W651" s="16" t="s">
        <v>95</v>
      </c>
      <c r="X651" s="16" t="b">
        <v>0</v>
      </c>
      <c r="Y651" s="16" t="b">
        <v>0</v>
      </c>
      <c r="Z651" s="16" t="e">
        <v>#N/A</v>
      </c>
      <c r="AA651" s="16">
        <v>3.2361</v>
      </c>
      <c r="AB651" s="16">
        <v>0</v>
      </c>
      <c r="AC651" s="16" t="s">
        <v>424</v>
      </c>
      <c r="AD651" s="16" t="s">
        <v>568</v>
      </c>
      <c r="AE651" s="16" t="s">
        <v>596</v>
      </c>
      <c r="AF651" s="16" t="s">
        <v>446</v>
      </c>
      <c r="AG651" s="16" t="s">
        <v>9</v>
      </c>
      <c r="AH651" s="16" t="b">
        <v>0</v>
      </c>
      <c r="AI651" s="16" t="s">
        <v>60</v>
      </c>
      <c r="AJ651" s="16" t="s">
        <v>103</v>
      </c>
      <c r="AK651" s="16" t="s">
        <v>147</v>
      </c>
      <c r="AL651" s="16" t="s">
        <v>447</v>
      </c>
      <c r="AM651" s="16" t="s">
        <v>64</v>
      </c>
      <c r="AN651" s="19" t="e">
        <v>#N/A</v>
      </c>
      <c r="AO651" t="str">
        <f>RIGHT('CMO Input'!$T651,(LEN('CMO Input'!$T651)-FIND(" ",'CMO Input'!$T651,1)))</f>
        <v>4-5”</v>
      </c>
      <c r="AP651">
        <f>'CMO Input'!$O651</f>
        <v>4</v>
      </c>
      <c r="AR651" t="str">
        <f>Table2[[#This Row],[Policy / Non Policy]]</f>
        <v>Policy</v>
      </c>
      <c r="AS651" t="str">
        <f>'CMO Input'!$U651</f>
        <v>Tier 1</v>
      </c>
      <c r="AT651" t="str">
        <f>'CMO Input'!$P651</f>
        <v>SI</v>
      </c>
      <c r="AU651" t="str" cm="1">
        <f t="array" ref="AU6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1" s="8" t="str">
        <f>TEXT('CMO Input'!$D651,"MMM-YY")</f>
        <v>July</v>
      </c>
    </row>
    <row r="652" spans="1:48" x14ac:dyDescent="0.25">
      <c r="A652" s="14">
        <v>510815219</v>
      </c>
      <c r="B652" s="12" t="s">
        <v>180</v>
      </c>
      <c r="C652" s="12" t="s">
        <v>424</v>
      </c>
      <c r="D652" s="12" t="s">
        <v>296</v>
      </c>
      <c r="E652" s="13">
        <v>15</v>
      </c>
      <c r="F652" s="12" t="s">
        <v>46</v>
      </c>
      <c r="G652" s="13" t="s">
        <v>442</v>
      </c>
      <c r="H652" s="12" t="s">
        <v>597</v>
      </c>
      <c r="I652" s="12" t="s">
        <v>487</v>
      </c>
      <c r="J652" s="12" t="s">
        <v>488</v>
      </c>
      <c r="K652" s="14">
        <v>510815219</v>
      </c>
      <c r="L652" s="12" t="s">
        <v>116</v>
      </c>
      <c r="M652" s="12">
        <v>8.9</v>
      </c>
      <c r="N652" s="12" t="s">
        <v>52</v>
      </c>
      <c r="O652" s="12">
        <v>4</v>
      </c>
      <c r="P652" s="12" t="s">
        <v>163</v>
      </c>
      <c r="Q652" s="12">
        <v>62</v>
      </c>
      <c r="R652" s="12" t="s">
        <v>54</v>
      </c>
      <c r="S652" s="12" t="s">
        <v>117</v>
      </c>
      <c r="T652" s="12" t="s">
        <v>118</v>
      </c>
      <c r="U652" s="12" t="s">
        <v>94</v>
      </c>
      <c r="V652" s="12" t="s">
        <v>58</v>
      </c>
      <c r="W652" s="12" t="s">
        <v>95</v>
      </c>
      <c r="X652" s="12" t="b">
        <v>0</v>
      </c>
      <c r="Y652" s="12" t="b">
        <v>0</v>
      </c>
      <c r="Z652" s="12" t="e">
        <v>#N/A</v>
      </c>
      <c r="AA652" s="12">
        <v>0.55179999999999996</v>
      </c>
      <c r="AB652" s="12">
        <v>0</v>
      </c>
      <c r="AC652" s="12" t="s">
        <v>424</v>
      </c>
      <c r="AD652" s="12" t="s">
        <v>487</v>
      </c>
      <c r="AE652" s="12" t="s">
        <v>488</v>
      </c>
      <c r="AF652" s="12" t="s">
        <v>489</v>
      </c>
      <c r="AG652" s="12" t="s">
        <v>9</v>
      </c>
      <c r="AH652" s="12" t="b">
        <v>0</v>
      </c>
      <c r="AI652" s="12" t="s">
        <v>60</v>
      </c>
      <c r="AJ652" s="12" t="s">
        <v>103</v>
      </c>
      <c r="AK652" s="12" t="s">
        <v>147</v>
      </c>
      <c r="AL652" s="12" t="s">
        <v>490</v>
      </c>
      <c r="AM652" s="12" t="s">
        <v>64</v>
      </c>
      <c r="AN652" s="15" t="e">
        <v>#N/A</v>
      </c>
      <c r="AO652" t="str">
        <f>RIGHT('CMO Input'!$T652,(LEN('CMO Input'!$T652)-FIND(" ",'CMO Input'!$T652,1)))</f>
        <v>4-5”</v>
      </c>
      <c r="AP652">
        <f>'CMO Input'!$O652</f>
        <v>4</v>
      </c>
      <c r="AR652" t="str">
        <f>Table2[[#This Row],[Policy / Non Policy]]</f>
        <v>Policy</v>
      </c>
      <c r="AS652" t="str">
        <f>'CMO Input'!$U652</f>
        <v>Tier 1</v>
      </c>
      <c r="AT652" t="str">
        <f>'CMO Input'!$P652</f>
        <v>SI</v>
      </c>
      <c r="AU652" t="str" cm="1">
        <f t="array" ref="AU6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2" s="8" t="str">
        <f>TEXT('CMO Input'!$D652,"MMM-YY")</f>
        <v>July</v>
      </c>
    </row>
    <row r="653" spans="1:48" x14ac:dyDescent="0.25">
      <c r="A653" s="18">
        <v>638178696</v>
      </c>
      <c r="B653" s="16" t="s">
        <v>180</v>
      </c>
      <c r="C653" s="16" t="s">
        <v>424</v>
      </c>
      <c r="D653" s="16" t="s">
        <v>296</v>
      </c>
      <c r="E653" s="17">
        <v>15</v>
      </c>
      <c r="F653" s="16" t="s">
        <v>46</v>
      </c>
      <c r="G653" s="17" t="s">
        <v>442</v>
      </c>
      <c r="H653" s="16" t="s">
        <v>597</v>
      </c>
      <c r="I653" s="16" t="s">
        <v>487</v>
      </c>
      <c r="J653" s="16" t="s">
        <v>488</v>
      </c>
      <c r="K653" s="18">
        <v>638178696</v>
      </c>
      <c r="L653" s="16" t="s">
        <v>116</v>
      </c>
      <c r="M653" s="16">
        <v>10.1</v>
      </c>
      <c r="N653" s="16" t="s">
        <v>52</v>
      </c>
      <c r="O653" s="16">
        <v>4</v>
      </c>
      <c r="P653" s="16" t="s">
        <v>163</v>
      </c>
      <c r="Q653" s="16">
        <v>125</v>
      </c>
      <c r="R653" s="16" t="s">
        <v>54</v>
      </c>
      <c r="S653" s="16" t="s">
        <v>117</v>
      </c>
      <c r="T653" s="16" t="s">
        <v>118</v>
      </c>
      <c r="U653" s="16" t="s">
        <v>94</v>
      </c>
      <c r="V653" s="16" t="s">
        <v>58</v>
      </c>
      <c r="W653" s="16" t="s">
        <v>95</v>
      </c>
      <c r="X653" s="16" t="b">
        <v>0</v>
      </c>
      <c r="Y653" s="16" t="b">
        <v>0</v>
      </c>
      <c r="Z653" s="16" t="e">
        <v>#N/A</v>
      </c>
      <c r="AA653" s="16">
        <v>1.2625</v>
      </c>
      <c r="AB653" s="16">
        <v>0</v>
      </c>
      <c r="AC653" s="16" t="s">
        <v>424</v>
      </c>
      <c r="AD653" s="16" t="s">
        <v>487</v>
      </c>
      <c r="AE653" s="16" t="s">
        <v>488</v>
      </c>
      <c r="AF653" s="16" t="s">
        <v>489</v>
      </c>
      <c r="AG653" s="16" t="s">
        <v>9</v>
      </c>
      <c r="AH653" s="16" t="b">
        <v>0</v>
      </c>
      <c r="AI653" s="16" t="s">
        <v>60</v>
      </c>
      <c r="AJ653" s="16" t="s">
        <v>103</v>
      </c>
      <c r="AK653" s="16" t="s">
        <v>147</v>
      </c>
      <c r="AL653" s="16" t="s">
        <v>490</v>
      </c>
      <c r="AM653" s="16" t="s">
        <v>64</v>
      </c>
      <c r="AN653" s="19" t="e">
        <v>#N/A</v>
      </c>
      <c r="AO653" t="str">
        <f>RIGHT('CMO Input'!$T653,(LEN('CMO Input'!$T653)-FIND(" ",'CMO Input'!$T653,1)))</f>
        <v>4-5”</v>
      </c>
      <c r="AP653">
        <f>'CMO Input'!$O653</f>
        <v>4</v>
      </c>
      <c r="AR653" t="str">
        <f>Table2[[#This Row],[Policy / Non Policy]]</f>
        <v>Policy</v>
      </c>
      <c r="AS653" t="str">
        <f>'CMO Input'!$U653</f>
        <v>Tier 1</v>
      </c>
      <c r="AT653" t="str">
        <f>'CMO Input'!$P653</f>
        <v>SI</v>
      </c>
      <c r="AU653" t="str" cm="1">
        <f t="array" ref="AU6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3" s="8" t="str">
        <f>TEXT('CMO Input'!$D653,"MMM-YY")</f>
        <v>July</v>
      </c>
    </row>
    <row r="654" spans="1:48" x14ac:dyDescent="0.25">
      <c r="A654" s="14">
        <v>220001207794</v>
      </c>
      <c r="B654" s="12" t="s">
        <v>180</v>
      </c>
      <c r="C654" s="12" t="s">
        <v>424</v>
      </c>
      <c r="D654" s="12" t="s">
        <v>296</v>
      </c>
      <c r="E654" s="13">
        <v>15</v>
      </c>
      <c r="F654" s="12" t="s">
        <v>46</v>
      </c>
      <c r="G654" s="13" t="s">
        <v>442</v>
      </c>
      <c r="H654" s="12" t="s">
        <v>597</v>
      </c>
      <c r="I654" s="12" t="s">
        <v>487</v>
      </c>
      <c r="J654" s="12" t="s">
        <v>586</v>
      </c>
      <c r="K654" s="14">
        <v>220001207794</v>
      </c>
      <c r="L654" s="12" t="s">
        <v>116</v>
      </c>
      <c r="M654" s="12">
        <v>0</v>
      </c>
      <c r="N654" s="12" t="s">
        <v>52</v>
      </c>
      <c r="O654" s="12">
        <v>6</v>
      </c>
      <c r="P654" s="12" t="s">
        <v>163</v>
      </c>
      <c r="Q654" s="12">
        <v>16</v>
      </c>
      <c r="R654" s="12" t="s">
        <v>54</v>
      </c>
      <c r="S654" s="12" t="s">
        <v>134</v>
      </c>
      <c r="T654" s="12" t="s">
        <v>135</v>
      </c>
      <c r="U654" s="12" t="s">
        <v>94</v>
      </c>
      <c r="V654" s="12" t="s">
        <v>58</v>
      </c>
      <c r="W654" s="12" t="s">
        <v>95</v>
      </c>
      <c r="X654" s="12" t="b">
        <v>0</v>
      </c>
      <c r="Y654" s="12" t="b">
        <v>0</v>
      </c>
      <c r="Z654" s="12" t="e">
        <v>#N/A</v>
      </c>
      <c r="AA654" s="12">
        <v>0</v>
      </c>
      <c r="AB654" s="12">
        <v>0</v>
      </c>
      <c r="AC654" s="12" t="s">
        <v>424</v>
      </c>
      <c r="AD654" s="12" t="s">
        <v>487</v>
      </c>
      <c r="AE654" s="12" t="s">
        <v>586</v>
      </c>
      <c r="AF654" s="12" t="s">
        <v>489</v>
      </c>
      <c r="AG654" s="12" t="s">
        <v>9</v>
      </c>
      <c r="AH654" s="12" t="b">
        <v>0</v>
      </c>
      <c r="AI654" s="12" t="s">
        <v>60</v>
      </c>
      <c r="AJ654" s="12" t="s">
        <v>103</v>
      </c>
      <c r="AK654" s="12" t="s">
        <v>147</v>
      </c>
      <c r="AL654" s="12" t="s">
        <v>490</v>
      </c>
      <c r="AM654" s="12" t="s">
        <v>64</v>
      </c>
      <c r="AN654" s="15" t="e">
        <v>#N/A</v>
      </c>
      <c r="AO654" t="str">
        <f>RIGHT('CMO Input'!$T654,(LEN('CMO Input'!$T654)-FIND(" ",'CMO Input'!$T654,1)))</f>
        <v>6-7”</v>
      </c>
      <c r="AP654">
        <f>'CMO Input'!$O654</f>
        <v>6</v>
      </c>
      <c r="AR654" t="str">
        <f>Table2[[#This Row],[Policy / Non Policy]]</f>
        <v>Policy</v>
      </c>
      <c r="AS654" t="str">
        <f>'CMO Input'!$U654</f>
        <v>Tier 1</v>
      </c>
      <c r="AT654" t="str">
        <f>'CMO Input'!$P654</f>
        <v>SI</v>
      </c>
      <c r="AU654" t="str" cm="1">
        <f t="array" ref="AU6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54" s="8" t="str">
        <f>TEXT('CMO Input'!$D654,"MMM-YY")</f>
        <v>July</v>
      </c>
    </row>
    <row r="655" spans="1:48" x14ac:dyDescent="0.25">
      <c r="A655" s="18">
        <v>603360826</v>
      </c>
      <c r="B655" s="16" t="s">
        <v>180</v>
      </c>
      <c r="C655" s="16" t="s">
        <v>424</v>
      </c>
      <c r="D655" s="16" t="s">
        <v>296</v>
      </c>
      <c r="E655" s="17">
        <v>15</v>
      </c>
      <c r="F655" s="16" t="s">
        <v>46</v>
      </c>
      <c r="G655" s="17" t="s">
        <v>442</v>
      </c>
      <c r="H655" s="16" t="s">
        <v>464</v>
      </c>
      <c r="I655" s="16" t="s">
        <v>591</v>
      </c>
      <c r="J655" s="16" t="s">
        <v>592</v>
      </c>
      <c r="K655" s="18">
        <v>603360826</v>
      </c>
      <c r="L655" s="16" t="s">
        <v>116</v>
      </c>
      <c r="M655" s="16">
        <v>6.3</v>
      </c>
      <c r="N655" s="16" t="s">
        <v>52</v>
      </c>
      <c r="O655" s="16">
        <v>6</v>
      </c>
      <c r="P655" s="16" t="s">
        <v>53</v>
      </c>
      <c r="Q655" s="16">
        <v>62.8</v>
      </c>
      <c r="R655" s="16" t="s">
        <v>54</v>
      </c>
      <c r="S655" s="16" t="s">
        <v>134</v>
      </c>
      <c r="T655" s="16" t="s">
        <v>135</v>
      </c>
      <c r="U655" s="16" t="s">
        <v>94</v>
      </c>
      <c r="V655" s="16" t="s">
        <v>58</v>
      </c>
      <c r="W655" s="16" t="s">
        <v>95</v>
      </c>
      <c r="X655" s="16" t="b">
        <v>0</v>
      </c>
      <c r="Y655" s="16" t="b">
        <v>0</v>
      </c>
      <c r="Z655" s="16" t="e">
        <v>#N/A</v>
      </c>
      <c r="AA655" s="16">
        <v>0.39563999999999999</v>
      </c>
      <c r="AB655" s="16">
        <v>0</v>
      </c>
      <c r="AC655" s="16" t="s">
        <v>424</v>
      </c>
      <c r="AD655" s="16" t="s">
        <v>591</v>
      </c>
      <c r="AE655" s="16" t="s">
        <v>592</v>
      </c>
      <c r="AF655" s="16" t="s">
        <v>468</v>
      </c>
      <c r="AG655" s="16" t="s">
        <v>9</v>
      </c>
      <c r="AH655" s="16" t="b">
        <v>0</v>
      </c>
      <c r="AI655" s="16" t="s">
        <v>60</v>
      </c>
      <c r="AJ655" s="16" t="s">
        <v>103</v>
      </c>
      <c r="AK655" s="16" t="s">
        <v>147</v>
      </c>
      <c r="AL655" s="16" t="s">
        <v>469</v>
      </c>
      <c r="AM655" s="16" t="s">
        <v>64</v>
      </c>
      <c r="AN655" s="19" t="e">
        <v>#N/A</v>
      </c>
      <c r="AO655" t="str">
        <f>RIGHT('CMO Input'!$T655,(LEN('CMO Input'!$T655)-FIND(" ",'CMO Input'!$T655,1)))</f>
        <v>6-7”</v>
      </c>
      <c r="AP655">
        <f>'CMO Input'!$O655</f>
        <v>6</v>
      </c>
      <c r="AR655" t="str">
        <f>Table2[[#This Row],[Policy / Non Policy]]</f>
        <v>Policy</v>
      </c>
      <c r="AS655" t="str">
        <f>'CMO Input'!$U655</f>
        <v>Tier 1</v>
      </c>
      <c r="AT655" t="str">
        <f>'CMO Input'!$P655</f>
        <v>CI</v>
      </c>
      <c r="AU655" t="str" cm="1">
        <f t="array" ref="AU6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55" s="8" t="str">
        <f>TEXT('CMO Input'!$D655,"MMM-YY")</f>
        <v>July</v>
      </c>
    </row>
    <row r="656" spans="1:48" x14ac:dyDescent="0.25">
      <c r="A656" s="14">
        <v>510928626</v>
      </c>
      <c r="B656" s="12" t="s">
        <v>180</v>
      </c>
      <c r="C656" s="12" t="s">
        <v>424</v>
      </c>
      <c r="D656" s="12" t="s">
        <v>296</v>
      </c>
      <c r="E656" s="13">
        <v>15</v>
      </c>
      <c r="F656" s="12" t="s">
        <v>46</v>
      </c>
      <c r="G656" s="13" t="s">
        <v>442</v>
      </c>
      <c r="H656" s="12" t="s">
        <v>464</v>
      </c>
      <c r="I656" s="12" t="s">
        <v>470</v>
      </c>
      <c r="J656" s="12" t="s">
        <v>572</v>
      </c>
      <c r="K656" s="14">
        <v>510928626</v>
      </c>
      <c r="L656" s="12" t="s">
        <v>116</v>
      </c>
      <c r="M656" s="12">
        <v>1.3</v>
      </c>
      <c r="N656" s="12" t="s">
        <v>52</v>
      </c>
      <c r="O656" s="12">
        <v>100</v>
      </c>
      <c r="P656" s="12" t="s">
        <v>91</v>
      </c>
      <c r="Q656" s="12">
        <v>11</v>
      </c>
      <c r="R656" s="12" t="s">
        <v>220</v>
      </c>
      <c r="S656" s="12" t="s">
        <v>221</v>
      </c>
      <c r="T656" s="12" t="s">
        <v>118</v>
      </c>
      <c r="U656" s="12" t="s">
        <v>94</v>
      </c>
      <c r="V656" s="12" t="s">
        <v>58</v>
      </c>
      <c r="W656" s="12" t="s">
        <v>95</v>
      </c>
      <c r="X656" s="12" t="b">
        <v>0</v>
      </c>
      <c r="Y656" s="12" t="b">
        <v>0</v>
      </c>
      <c r="Z656" s="12" t="e">
        <v>#N/A</v>
      </c>
      <c r="AA656" s="12">
        <v>1.43E-2</v>
      </c>
      <c r="AB656" s="12">
        <v>0</v>
      </c>
      <c r="AC656" s="12" t="s">
        <v>424</v>
      </c>
      <c r="AD656" s="12" t="s">
        <v>470</v>
      </c>
      <c r="AE656" s="12" t="s">
        <v>572</v>
      </c>
      <c r="AF656" s="12" t="s">
        <v>468</v>
      </c>
      <c r="AG656" s="12" t="s">
        <v>9</v>
      </c>
      <c r="AH656" s="12" t="b">
        <v>0</v>
      </c>
      <c r="AI656" s="12" t="s">
        <v>60</v>
      </c>
      <c r="AJ656" s="12" t="s">
        <v>103</v>
      </c>
      <c r="AK656" s="12" t="s">
        <v>147</v>
      </c>
      <c r="AL656" s="12" t="s">
        <v>472</v>
      </c>
      <c r="AM656" s="12" t="s">
        <v>64</v>
      </c>
      <c r="AN656" s="15" t="e">
        <v>#N/A</v>
      </c>
      <c r="AO656" t="str">
        <f>RIGHT('CMO Input'!$T656,(LEN('CMO Input'!$T656)-FIND(" ",'CMO Input'!$T656,1)))</f>
        <v>4-5”</v>
      </c>
      <c r="AP656">
        <f>'CMO Input'!$O656</f>
        <v>100</v>
      </c>
      <c r="AR656" t="str">
        <f>Table2[[#This Row],[Policy / Non Policy]]</f>
        <v>Policy</v>
      </c>
      <c r="AS656" t="str">
        <f>'CMO Input'!$U656</f>
        <v>Tier 1</v>
      </c>
      <c r="AT656" t="str">
        <f>'CMO Input'!$P656</f>
        <v>DI</v>
      </c>
      <c r="AU656" t="str" cm="1">
        <f t="array" ref="AU6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6" s="8" t="str">
        <f>TEXT('CMO Input'!$D656,"MMM-YY")</f>
        <v>July</v>
      </c>
    </row>
    <row r="657" spans="1:48" x14ac:dyDescent="0.25">
      <c r="A657" s="18">
        <v>510965621</v>
      </c>
      <c r="B657" s="16" t="s">
        <v>180</v>
      </c>
      <c r="C657" s="16" t="s">
        <v>424</v>
      </c>
      <c r="D657" s="16" t="s">
        <v>296</v>
      </c>
      <c r="E657" s="17">
        <v>15</v>
      </c>
      <c r="F657" s="16" t="s">
        <v>46</v>
      </c>
      <c r="G657" s="17" t="s">
        <v>442</v>
      </c>
      <c r="H657" s="16" t="s">
        <v>464</v>
      </c>
      <c r="I657" s="16" t="s">
        <v>470</v>
      </c>
      <c r="J657" s="16" t="s">
        <v>572</v>
      </c>
      <c r="K657" s="18">
        <v>510965621</v>
      </c>
      <c r="L657" s="16" t="s">
        <v>116</v>
      </c>
      <c r="M657" s="16">
        <v>0.3</v>
      </c>
      <c r="N657" s="16" t="s">
        <v>52</v>
      </c>
      <c r="O657" s="16">
        <v>150</v>
      </c>
      <c r="P657" s="16" t="s">
        <v>91</v>
      </c>
      <c r="Q657" s="16">
        <v>49</v>
      </c>
      <c r="R657" s="16" t="s">
        <v>220</v>
      </c>
      <c r="S657" s="16" t="s">
        <v>402</v>
      </c>
      <c r="T657" s="16" t="s">
        <v>135</v>
      </c>
      <c r="U657" s="16" t="s">
        <v>94</v>
      </c>
      <c r="V657" s="16" t="s">
        <v>58</v>
      </c>
      <c r="W657" s="16" t="s">
        <v>95</v>
      </c>
      <c r="X657" s="16" t="b">
        <v>0</v>
      </c>
      <c r="Y657" s="16" t="b">
        <v>0</v>
      </c>
      <c r="Z657" s="16" t="e">
        <v>#N/A</v>
      </c>
      <c r="AA657" s="16">
        <v>1.47E-2</v>
      </c>
      <c r="AB657" s="16">
        <v>0</v>
      </c>
      <c r="AC657" s="16" t="s">
        <v>424</v>
      </c>
      <c r="AD657" s="16" t="s">
        <v>470</v>
      </c>
      <c r="AE657" s="16" t="s">
        <v>572</v>
      </c>
      <c r="AF657" s="16" t="s">
        <v>468</v>
      </c>
      <c r="AG657" s="16" t="s">
        <v>9</v>
      </c>
      <c r="AH657" s="16" t="b">
        <v>0</v>
      </c>
      <c r="AI657" s="16" t="s">
        <v>60</v>
      </c>
      <c r="AJ657" s="16" t="s">
        <v>103</v>
      </c>
      <c r="AK657" s="16" t="s">
        <v>147</v>
      </c>
      <c r="AL657" s="16" t="s">
        <v>472</v>
      </c>
      <c r="AM657" s="16" t="s">
        <v>64</v>
      </c>
      <c r="AN657" s="19" t="e">
        <v>#N/A</v>
      </c>
      <c r="AO657" t="str">
        <f>RIGHT('CMO Input'!$T657,(LEN('CMO Input'!$T657)-FIND(" ",'CMO Input'!$T657,1)))</f>
        <v>6-7”</v>
      </c>
      <c r="AP657">
        <f>'CMO Input'!$O657</f>
        <v>150</v>
      </c>
      <c r="AR657" t="str">
        <f>Table2[[#This Row],[Policy / Non Policy]]</f>
        <v>Policy</v>
      </c>
      <c r="AS657" t="str">
        <f>'CMO Input'!$U657</f>
        <v>Tier 1</v>
      </c>
      <c r="AT657" t="str">
        <f>'CMO Input'!$P657</f>
        <v>DI</v>
      </c>
      <c r="AU657" t="str" cm="1">
        <f t="array" ref="AU6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57" s="8" t="str">
        <f>TEXT('CMO Input'!$D657,"MMM-YY")</f>
        <v>July</v>
      </c>
    </row>
    <row r="658" spans="1:48" x14ac:dyDescent="0.25">
      <c r="A658" s="14">
        <v>510821085</v>
      </c>
      <c r="B658" s="12" t="s">
        <v>180</v>
      </c>
      <c r="C658" s="12" t="s">
        <v>424</v>
      </c>
      <c r="D658" s="12" t="s">
        <v>296</v>
      </c>
      <c r="E658" s="13">
        <v>15</v>
      </c>
      <c r="F658" s="12" t="s">
        <v>46</v>
      </c>
      <c r="G658" s="13" t="s">
        <v>425</v>
      </c>
      <c r="H658" s="12" t="s">
        <v>476</v>
      </c>
      <c r="I658" s="12" t="s">
        <v>598</v>
      </c>
      <c r="J658" s="12" t="s">
        <v>599</v>
      </c>
      <c r="K658" s="14">
        <v>510821085</v>
      </c>
      <c r="L658" s="12" t="s">
        <v>116</v>
      </c>
      <c r="M658" s="12">
        <v>0.6</v>
      </c>
      <c r="N658" s="12" t="s">
        <v>52</v>
      </c>
      <c r="O658" s="12">
        <v>4</v>
      </c>
      <c r="P658" s="12" t="s">
        <v>91</v>
      </c>
      <c r="Q658" s="12">
        <v>156</v>
      </c>
      <c r="R658" s="12" t="s">
        <v>54</v>
      </c>
      <c r="S658" s="12" t="s">
        <v>117</v>
      </c>
      <c r="T658" s="12" t="s">
        <v>118</v>
      </c>
      <c r="U658" s="12" t="s">
        <v>94</v>
      </c>
      <c r="V658" s="12" t="s">
        <v>58</v>
      </c>
      <c r="W658" s="12" t="s">
        <v>95</v>
      </c>
      <c r="X658" s="12" t="b">
        <v>0</v>
      </c>
      <c r="Y658" s="12" t="b">
        <v>0</v>
      </c>
      <c r="Z658" s="12" t="e">
        <v>#N/A</v>
      </c>
      <c r="AA658" s="12">
        <v>9.3599999999999989E-2</v>
      </c>
      <c r="AB658" s="12">
        <v>0</v>
      </c>
      <c r="AC658" s="12" t="s">
        <v>424</v>
      </c>
      <c r="AD658" s="12" t="s">
        <v>598</v>
      </c>
      <c r="AE658" s="12" t="s">
        <v>599</v>
      </c>
      <c r="AF658" s="12" t="s">
        <v>479</v>
      </c>
      <c r="AG658" s="12" t="s">
        <v>9</v>
      </c>
      <c r="AH658" s="12" t="b">
        <v>0</v>
      </c>
      <c r="AI658" s="12" t="s">
        <v>60</v>
      </c>
      <c r="AJ658" s="12" t="s">
        <v>10</v>
      </c>
      <c r="AK658" s="12" t="s">
        <v>147</v>
      </c>
      <c r="AL658" s="12" t="s">
        <v>480</v>
      </c>
      <c r="AM658" s="12" t="s">
        <v>64</v>
      </c>
      <c r="AN658" s="15" t="e">
        <v>#N/A</v>
      </c>
      <c r="AO658" t="str">
        <f>RIGHT('CMO Input'!$T658,(LEN('CMO Input'!$T658)-FIND(" ",'CMO Input'!$T658,1)))</f>
        <v>4-5”</v>
      </c>
      <c r="AP658">
        <f>'CMO Input'!$O658</f>
        <v>4</v>
      </c>
      <c r="AR658" t="str">
        <f>Table2[[#This Row],[Policy / Non Policy]]</f>
        <v>Policy</v>
      </c>
      <c r="AS658" t="str">
        <f>'CMO Input'!$U658</f>
        <v>Tier 1</v>
      </c>
      <c r="AT658" t="str">
        <f>'CMO Input'!$P658</f>
        <v>DI</v>
      </c>
      <c r="AU658" t="str" cm="1">
        <f t="array" ref="AU6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8" s="8" t="str">
        <f>TEXT('CMO Input'!$D658,"MMM-YY")</f>
        <v>July</v>
      </c>
    </row>
    <row r="659" spans="1:48" x14ac:dyDescent="0.25">
      <c r="A659" s="18">
        <v>510899275</v>
      </c>
      <c r="B659" s="16" t="s">
        <v>180</v>
      </c>
      <c r="C659" s="16" t="s">
        <v>424</v>
      </c>
      <c r="D659" s="16" t="s">
        <v>296</v>
      </c>
      <c r="E659" s="17">
        <v>15</v>
      </c>
      <c r="F659" s="16" t="s">
        <v>46</v>
      </c>
      <c r="G659" s="17" t="s">
        <v>425</v>
      </c>
      <c r="H659" s="16" t="s">
        <v>476</v>
      </c>
      <c r="I659" s="16" t="s">
        <v>598</v>
      </c>
      <c r="J659" s="16" t="s">
        <v>580</v>
      </c>
      <c r="K659" s="18">
        <v>510899275</v>
      </c>
      <c r="L659" s="16" t="s">
        <v>116</v>
      </c>
      <c r="M659" s="16">
        <v>0.2</v>
      </c>
      <c r="N659" s="16" t="s">
        <v>52</v>
      </c>
      <c r="O659" s="16">
        <v>100</v>
      </c>
      <c r="P659" s="16" t="s">
        <v>91</v>
      </c>
      <c r="Q659" s="16">
        <v>71</v>
      </c>
      <c r="R659" s="16" t="s">
        <v>220</v>
      </c>
      <c r="S659" s="16" t="s">
        <v>221</v>
      </c>
      <c r="T659" s="16" t="s">
        <v>118</v>
      </c>
      <c r="U659" s="16" t="s">
        <v>94</v>
      </c>
      <c r="V659" s="16" t="s">
        <v>58</v>
      </c>
      <c r="W659" s="16" t="s">
        <v>95</v>
      </c>
      <c r="X659" s="16" t="b">
        <v>0</v>
      </c>
      <c r="Y659" s="16" t="b">
        <v>0</v>
      </c>
      <c r="Z659" s="16" t="e">
        <v>#N/A</v>
      </c>
      <c r="AA659" s="16">
        <v>1.4200000000000001E-2</v>
      </c>
      <c r="AB659" s="16">
        <v>0</v>
      </c>
      <c r="AC659" s="16" t="s">
        <v>424</v>
      </c>
      <c r="AD659" s="16" t="s">
        <v>598</v>
      </c>
      <c r="AE659" s="16" t="s">
        <v>580</v>
      </c>
      <c r="AF659" s="16" t="s">
        <v>479</v>
      </c>
      <c r="AG659" s="16" t="s">
        <v>9</v>
      </c>
      <c r="AH659" s="16" t="b">
        <v>0</v>
      </c>
      <c r="AI659" s="16" t="s">
        <v>60</v>
      </c>
      <c r="AJ659" s="16" t="s">
        <v>10</v>
      </c>
      <c r="AK659" s="16" t="s">
        <v>147</v>
      </c>
      <c r="AL659" s="16" t="s">
        <v>480</v>
      </c>
      <c r="AM659" s="16" t="s">
        <v>64</v>
      </c>
      <c r="AN659" s="19" t="e">
        <v>#N/A</v>
      </c>
      <c r="AO659" t="str">
        <f>RIGHT('CMO Input'!$T659,(LEN('CMO Input'!$T659)-FIND(" ",'CMO Input'!$T659,1)))</f>
        <v>4-5”</v>
      </c>
      <c r="AP659">
        <f>'CMO Input'!$O659</f>
        <v>100</v>
      </c>
      <c r="AR659" t="str">
        <f>Table2[[#This Row],[Policy / Non Policy]]</f>
        <v>Policy</v>
      </c>
      <c r="AS659" t="str">
        <f>'CMO Input'!$U659</f>
        <v>Tier 1</v>
      </c>
      <c r="AT659" t="str">
        <f>'CMO Input'!$P659</f>
        <v>DI</v>
      </c>
      <c r="AU659" t="str" cm="1">
        <f t="array" ref="AU6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59" s="8" t="str">
        <f>TEXT('CMO Input'!$D659,"MMM-YY")</f>
        <v>July</v>
      </c>
    </row>
    <row r="660" spans="1:48" x14ac:dyDescent="0.25">
      <c r="A660" s="14">
        <v>510899280</v>
      </c>
      <c r="B660" s="12" t="s">
        <v>180</v>
      </c>
      <c r="C660" s="12" t="s">
        <v>424</v>
      </c>
      <c r="D660" s="12" t="s">
        <v>296</v>
      </c>
      <c r="E660" s="13">
        <v>15</v>
      </c>
      <c r="F660" s="12" t="s">
        <v>46</v>
      </c>
      <c r="G660" s="13" t="s">
        <v>425</v>
      </c>
      <c r="H660" s="12" t="s">
        <v>476</v>
      </c>
      <c r="I660" s="12" t="s">
        <v>598</v>
      </c>
      <c r="J660" s="12" t="s">
        <v>580</v>
      </c>
      <c r="K660" s="14">
        <v>510899280</v>
      </c>
      <c r="L660" s="12" t="s">
        <v>116</v>
      </c>
      <c r="M660" s="12">
        <v>0.5</v>
      </c>
      <c r="N660" s="12" t="s">
        <v>52</v>
      </c>
      <c r="O660" s="12">
        <v>4</v>
      </c>
      <c r="P660" s="12" t="s">
        <v>91</v>
      </c>
      <c r="Q660" s="12">
        <v>36</v>
      </c>
      <c r="R660" s="12" t="s">
        <v>54</v>
      </c>
      <c r="S660" s="12" t="s">
        <v>117</v>
      </c>
      <c r="T660" s="12" t="s">
        <v>118</v>
      </c>
      <c r="U660" s="12" t="s">
        <v>94</v>
      </c>
      <c r="V660" s="12" t="s">
        <v>58</v>
      </c>
      <c r="W660" s="12" t="s">
        <v>95</v>
      </c>
      <c r="X660" s="12" t="b">
        <v>0</v>
      </c>
      <c r="Y660" s="12" t="b">
        <v>0</v>
      </c>
      <c r="Z660" s="12" t="e">
        <v>#N/A</v>
      </c>
      <c r="AA660" s="12">
        <v>1.8000000000000002E-2</v>
      </c>
      <c r="AB660" s="12">
        <v>0</v>
      </c>
      <c r="AC660" s="12" t="s">
        <v>424</v>
      </c>
      <c r="AD660" s="12" t="s">
        <v>598</v>
      </c>
      <c r="AE660" s="12" t="s">
        <v>580</v>
      </c>
      <c r="AF660" s="12" t="s">
        <v>479</v>
      </c>
      <c r="AG660" s="12" t="s">
        <v>9</v>
      </c>
      <c r="AH660" s="12" t="b">
        <v>0</v>
      </c>
      <c r="AI660" s="12" t="s">
        <v>60</v>
      </c>
      <c r="AJ660" s="12" t="s">
        <v>10</v>
      </c>
      <c r="AK660" s="12" t="s">
        <v>147</v>
      </c>
      <c r="AL660" s="12" t="s">
        <v>480</v>
      </c>
      <c r="AM660" s="12" t="s">
        <v>64</v>
      </c>
      <c r="AN660" s="15" t="e">
        <v>#N/A</v>
      </c>
      <c r="AO660" t="str">
        <f>RIGHT('CMO Input'!$T660,(LEN('CMO Input'!$T660)-FIND(" ",'CMO Input'!$T660,1)))</f>
        <v>4-5”</v>
      </c>
      <c r="AP660">
        <f>'CMO Input'!$O660</f>
        <v>4</v>
      </c>
      <c r="AR660" t="str">
        <f>Table2[[#This Row],[Policy / Non Policy]]</f>
        <v>Policy</v>
      </c>
      <c r="AS660" t="str">
        <f>'CMO Input'!$U660</f>
        <v>Tier 1</v>
      </c>
      <c r="AT660" t="str">
        <f>'CMO Input'!$P660</f>
        <v>DI</v>
      </c>
      <c r="AU660" t="str" cm="1">
        <f t="array" ref="AU6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60" s="8" t="str">
        <f>TEXT('CMO Input'!$D660,"MMM-YY")</f>
        <v>July</v>
      </c>
    </row>
    <row r="661" spans="1:48" x14ac:dyDescent="0.25">
      <c r="A661" s="18" t="s">
        <v>305</v>
      </c>
      <c r="B661" s="16" t="s">
        <v>180</v>
      </c>
      <c r="C661" s="16" t="s">
        <v>424</v>
      </c>
      <c r="D661" s="16" t="s">
        <v>296</v>
      </c>
      <c r="E661" s="17">
        <v>15</v>
      </c>
      <c r="F661" s="16" t="s">
        <v>46</v>
      </c>
      <c r="G661" s="17" t="s">
        <v>425</v>
      </c>
      <c r="H661" s="16" t="s">
        <v>426</v>
      </c>
      <c r="I661" s="16" t="s">
        <v>554</v>
      </c>
      <c r="J661" s="16" t="s">
        <v>557</v>
      </c>
      <c r="K661" s="18" t="s">
        <v>305</v>
      </c>
      <c r="L661" s="16" t="s">
        <v>116</v>
      </c>
      <c r="M661" s="16">
        <v>0</v>
      </c>
      <c r="N661" s="16" t="s">
        <v>52</v>
      </c>
      <c r="O661" s="16">
        <v>100</v>
      </c>
      <c r="P661" s="16" t="s">
        <v>91</v>
      </c>
      <c r="Q661" s="16">
        <v>8</v>
      </c>
      <c r="R661" s="16" t="s">
        <v>220</v>
      </c>
      <c r="S661" s="16" t="s">
        <v>221</v>
      </c>
      <c r="T661" s="16" t="s">
        <v>118</v>
      </c>
      <c r="U661" s="16" t="s">
        <v>94</v>
      </c>
      <c r="V661" s="16" t="s">
        <v>58</v>
      </c>
      <c r="W661" s="16" t="s">
        <v>95</v>
      </c>
      <c r="X661" s="16" t="b">
        <v>0</v>
      </c>
      <c r="Y661" s="16" t="b">
        <v>0</v>
      </c>
      <c r="Z661" s="16" t="e">
        <v>#N/A</v>
      </c>
      <c r="AA661" s="16">
        <v>0</v>
      </c>
      <c r="AB661" s="16">
        <v>0</v>
      </c>
      <c r="AC661" s="16" t="s">
        <v>424</v>
      </c>
      <c r="AD661" s="16" t="s">
        <v>554</v>
      </c>
      <c r="AE661" s="16" t="s">
        <v>557</v>
      </c>
      <c r="AF661" s="16" t="s">
        <v>479</v>
      </c>
      <c r="AG661" s="16" t="s">
        <v>9</v>
      </c>
      <c r="AH661" s="16" t="b">
        <v>0</v>
      </c>
      <c r="AI661" s="16" t="s">
        <v>60</v>
      </c>
      <c r="AJ661" s="16" t="s">
        <v>10</v>
      </c>
      <c r="AK661" s="16" t="s">
        <v>147</v>
      </c>
      <c r="AL661" s="16" t="s">
        <v>556</v>
      </c>
      <c r="AM661" s="16" t="s">
        <v>64</v>
      </c>
      <c r="AN661" s="19" t="e">
        <v>#N/A</v>
      </c>
      <c r="AO661" t="str">
        <f>RIGHT('CMO Input'!$T661,(LEN('CMO Input'!$T661)-FIND(" ",'CMO Input'!$T661,1)))</f>
        <v>4-5”</v>
      </c>
      <c r="AP661">
        <f>'CMO Input'!$O661</f>
        <v>100</v>
      </c>
      <c r="AR661" t="str">
        <f>Table2[[#This Row],[Policy / Non Policy]]</f>
        <v>Policy</v>
      </c>
      <c r="AS661" t="str">
        <f>'CMO Input'!$U661</f>
        <v>Tier 1</v>
      </c>
      <c r="AT661" t="str">
        <f>'CMO Input'!$P661</f>
        <v>DI</v>
      </c>
      <c r="AU661" t="str" cm="1">
        <f t="array" ref="AU6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61" s="8" t="str">
        <f>TEXT('CMO Input'!$D661,"MMM-YY")</f>
        <v>July</v>
      </c>
    </row>
    <row r="662" spans="1:48" x14ac:dyDescent="0.25">
      <c r="A662" s="14">
        <v>510970456</v>
      </c>
      <c r="B662" s="12" t="s">
        <v>180</v>
      </c>
      <c r="C662" s="12" t="s">
        <v>424</v>
      </c>
      <c r="D662" s="12" t="s">
        <v>296</v>
      </c>
      <c r="E662" s="13">
        <v>15</v>
      </c>
      <c r="F662" s="12" t="s">
        <v>46</v>
      </c>
      <c r="G662" s="13" t="s">
        <v>425</v>
      </c>
      <c r="H662" s="12" t="s">
        <v>426</v>
      </c>
      <c r="I662" s="12" t="s">
        <v>554</v>
      </c>
      <c r="J662" s="12" t="s">
        <v>557</v>
      </c>
      <c r="K662" s="14">
        <v>510970456</v>
      </c>
      <c r="L662" s="12" t="s">
        <v>116</v>
      </c>
      <c r="M662" s="12">
        <v>0.9</v>
      </c>
      <c r="N662" s="12" t="s">
        <v>52</v>
      </c>
      <c r="O662" s="12">
        <v>200</v>
      </c>
      <c r="P662" s="12" t="s">
        <v>91</v>
      </c>
      <c r="Q662" s="12">
        <v>37</v>
      </c>
      <c r="R662" s="12" t="s">
        <v>220</v>
      </c>
      <c r="S662" s="12" t="s">
        <v>374</v>
      </c>
      <c r="T662" s="12" t="s">
        <v>135</v>
      </c>
      <c r="U662" s="12" t="s">
        <v>94</v>
      </c>
      <c r="V662" s="12" t="s">
        <v>58</v>
      </c>
      <c r="W662" s="12" t="s">
        <v>95</v>
      </c>
      <c r="X662" s="12" t="b">
        <v>0</v>
      </c>
      <c r="Y662" s="12" t="b">
        <v>0</v>
      </c>
      <c r="Z662" s="12" t="e">
        <v>#N/A</v>
      </c>
      <c r="AA662" s="12">
        <v>3.3299999999999996E-2</v>
      </c>
      <c r="AB662" s="12">
        <v>0</v>
      </c>
      <c r="AC662" s="12" t="s">
        <v>424</v>
      </c>
      <c r="AD662" s="12" t="s">
        <v>554</v>
      </c>
      <c r="AE662" s="12" t="s">
        <v>557</v>
      </c>
      <c r="AF662" s="12" t="s">
        <v>479</v>
      </c>
      <c r="AG662" s="12" t="s">
        <v>9</v>
      </c>
      <c r="AH662" s="12" t="b">
        <v>0</v>
      </c>
      <c r="AI662" s="12" t="s">
        <v>60</v>
      </c>
      <c r="AJ662" s="12" t="s">
        <v>10</v>
      </c>
      <c r="AK662" s="12" t="s">
        <v>147</v>
      </c>
      <c r="AL662" s="12" t="s">
        <v>556</v>
      </c>
      <c r="AM662" s="12" t="s">
        <v>64</v>
      </c>
      <c r="AN662" s="15" t="e">
        <v>#N/A</v>
      </c>
      <c r="AO662" t="str">
        <f>RIGHT('CMO Input'!$T662,(LEN('CMO Input'!$T662)-FIND(" ",'CMO Input'!$T662,1)))</f>
        <v>6-7”</v>
      </c>
      <c r="AP662">
        <f>'CMO Input'!$O662</f>
        <v>200</v>
      </c>
      <c r="AR662" t="str">
        <f>Table2[[#This Row],[Policy / Non Policy]]</f>
        <v>Policy</v>
      </c>
      <c r="AS662" t="str">
        <f>'CMO Input'!$U662</f>
        <v>Tier 1</v>
      </c>
      <c r="AT662" t="str">
        <f>'CMO Input'!$P662</f>
        <v>DI</v>
      </c>
      <c r="AU662" t="str" cm="1">
        <f t="array" ref="AU6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662" s="8" t="str">
        <f>TEXT('CMO Input'!$D662,"MMM-YY")</f>
        <v>July</v>
      </c>
    </row>
    <row r="663" spans="1:48" x14ac:dyDescent="0.25">
      <c r="A663" s="18">
        <v>510918012</v>
      </c>
      <c r="B663" s="16" t="s">
        <v>180</v>
      </c>
      <c r="C663" s="16" t="s">
        <v>424</v>
      </c>
      <c r="D663" s="16" t="s">
        <v>296</v>
      </c>
      <c r="E663" s="17">
        <v>15</v>
      </c>
      <c r="F663" s="16" t="s">
        <v>46</v>
      </c>
      <c r="G663" s="17" t="s">
        <v>425</v>
      </c>
      <c r="H663" s="16" t="s">
        <v>426</v>
      </c>
      <c r="I663" s="16" t="s">
        <v>449</v>
      </c>
      <c r="J663" s="16" t="s">
        <v>533</v>
      </c>
      <c r="K663" s="18">
        <v>510918012</v>
      </c>
      <c r="L663" s="16" t="s">
        <v>116</v>
      </c>
      <c r="M663" s="16">
        <v>0.5</v>
      </c>
      <c r="N663" s="16" t="s">
        <v>52</v>
      </c>
      <c r="O663" s="16">
        <v>100</v>
      </c>
      <c r="P663" s="16" t="s">
        <v>91</v>
      </c>
      <c r="Q663" s="16">
        <v>73</v>
      </c>
      <c r="R663" s="16" t="s">
        <v>220</v>
      </c>
      <c r="S663" s="16" t="s">
        <v>221</v>
      </c>
      <c r="T663" s="16" t="s">
        <v>118</v>
      </c>
      <c r="U663" s="16" t="s">
        <v>94</v>
      </c>
      <c r="V663" s="16" t="s">
        <v>58</v>
      </c>
      <c r="W663" s="16" t="s">
        <v>95</v>
      </c>
      <c r="X663" s="16" t="b">
        <v>0</v>
      </c>
      <c r="Y663" s="16" t="b">
        <v>0</v>
      </c>
      <c r="Z663" s="16" t="e">
        <v>#N/A</v>
      </c>
      <c r="AA663" s="16">
        <v>3.6499999999999998E-2</v>
      </c>
      <c r="AB663" s="16">
        <v>0</v>
      </c>
      <c r="AC663" s="16" t="s">
        <v>424</v>
      </c>
      <c r="AD663" s="16" t="s">
        <v>449</v>
      </c>
      <c r="AE663" s="16" t="s">
        <v>533</v>
      </c>
      <c r="AF663" s="16" t="s">
        <v>429</v>
      </c>
      <c r="AG663" s="16" t="s">
        <v>9</v>
      </c>
      <c r="AH663" s="16" t="b">
        <v>0</v>
      </c>
      <c r="AI663" s="16" t="s">
        <v>60</v>
      </c>
      <c r="AJ663" s="16" t="s">
        <v>10</v>
      </c>
      <c r="AK663" s="16" t="s">
        <v>147</v>
      </c>
      <c r="AL663" s="16" t="s">
        <v>451</v>
      </c>
      <c r="AM663" s="16" t="s">
        <v>64</v>
      </c>
      <c r="AN663" s="19" t="e">
        <v>#N/A</v>
      </c>
      <c r="AO663" t="str">
        <f>RIGHT('CMO Input'!$T663,(LEN('CMO Input'!$T663)-FIND(" ",'CMO Input'!$T663,1)))</f>
        <v>4-5”</v>
      </c>
      <c r="AP663">
        <f>'CMO Input'!$O663</f>
        <v>100</v>
      </c>
      <c r="AR663" t="str">
        <f>Table2[[#This Row],[Policy / Non Policy]]</f>
        <v>Policy</v>
      </c>
      <c r="AS663" t="str">
        <f>'CMO Input'!$U663</f>
        <v>Tier 1</v>
      </c>
      <c r="AT663" t="str">
        <f>'CMO Input'!$P663</f>
        <v>DI</v>
      </c>
      <c r="AU663" t="str" cm="1">
        <f t="array" ref="AU6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63" s="8" t="str">
        <f>TEXT('CMO Input'!$D663,"MMM-YY")</f>
        <v>July</v>
      </c>
    </row>
    <row r="664" spans="1:48" x14ac:dyDescent="0.25">
      <c r="A664" s="14">
        <v>510956463</v>
      </c>
      <c r="B664" s="12" t="s">
        <v>180</v>
      </c>
      <c r="C664" s="12" t="s">
        <v>424</v>
      </c>
      <c r="D664" s="12" t="s">
        <v>296</v>
      </c>
      <c r="E664" s="13">
        <v>15</v>
      </c>
      <c r="F664" s="12" t="s">
        <v>46</v>
      </c>
      <c r="G664" s="13" t="s">
        <v>425</v>
      </c>
      <c r="H664" s="12" t="s">
        <v>476</v>
      </c>
      <c r="I664" s="12" t="s">
        <v>561</v>
      </c>
      <c r="J664" s="12" t="s">
        <v>600</v>
      </c>
      <c r="K664" s="14">
        <v>510956463</v>
      </c>
      <c r="L664" s="12" t="s">
        <v>116</v>
      </c>
      <c r="M664" s="12">
        <v>25.7</v>
      </c>
      <c r="N664" s="12" t="s">
        <v>52</v>
      </c>
      <c r="O664" s="12">
        <v>4</v>
      </c>
      <c r="P664" s="12" t="s">
        <v>163</v>
      </c>
      <c r="Q664" s="12">
        <v>74</v>
      </c>
      <c r="R664" s="12" t="s">
        <v>54</v>
      </c>
      <c r="S664" s="12" t="s">
        <v>117</v>
      </c>
      <c r="T664" s="12" t="s">
        <v>118</v>
      </c>
      <c r="U664" s="12" t="s">
        <v>94</v>
      </c>
      <c r="V664" s="12" t="s">
        <v>58</v>
      </c>
      <c r="W664" s="12" t="s">
        <v>95</v>
      </c>
      <c r="X664" s="12" t="b">
        <v>0</v>
      </c>
      <c r="Y664" s="12" t="b">
        <v>0</v>
      </c>
      <c r="Z664" s="12" t="s">
        <v>424</v>
      </c>
      <c r="AA664" s="12">
        <v>1.9018000000000002</v>
      </c>
      <c r="AB664" s="12">
        <v>0</v>
      </c>
      <c r="AC664" s="12" t="s">
        <v>424</v>
      </c>
      <c r="AD664" s="12" t="s">
        <v>561</v>
      </c>
      <c r="AE664" s="12" t="s">
        <v>600</v>
      </c>
      <c r="AF664" s="12" t="s">
        <v>500</v>
      </c>
      <c r="AG664" s="12" t="s">
        <v>9</v>
      </c>
      <c r="AH664" s="12" t="b">
        <v>0</v>
      </c>
      <c r="AI664" s="12" t="s">
        <v>60</v>
      </c>
      <c r="AJ664" s="12" t="s">
        <v>10</v>
      </c>
      <c r="AK664" s="12" t="s">
        <v>147</v>
      </c>
      <c r="AL664" s="12" t="s">
        <v>497</v>
      </c>
      <c r="AM664" s="12" t="s">
        <v>64</v>
      </c>
      <c r="AN664" s="15" t="e">
        <v>#N/A</v>
      </c>
      <c r="AO664" t="str">
        <f>RIGHT('CMO Input'!$T664,(LEN('CMO Input'!$T664)-FIND(" ",'CMO Input'!$T664,1)))</f>
        <v>4-5”</v>
      </c>
      <c r="AP664">
        <f>'CMO Input'!$O664</f>
        <v>4</v>
      </c>
      <c r="AR664" t="str">
        <f>Table2[[#This Row],[Policy / Non Policy]]</f>
        <v>Policy</v>
      </c>
      <c r="AS664" t="str">
        <f>'CMO Input'!$U664</f>
        <v>Tier 1</v>
      </c>
      <c r="AT664" t="str">
        <f>'CMO Input'!$P664</f>
        <v>SI</v>
      </c>
      <c r="AU664" t="str" cm="1">
        <f t="array" ref="AU6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64" s="8" t="str">
        <f>TEXT('CMO Input'!$D664,"MMM-YY")</f>
        <v>July</v>
      </c>
    </row>
    <row r="665" spans="1:48" x14ac:dyDescent="0.25">
      <c r="A665" s="18">
        <v>510785390</v>
      </c>
      <c r="B665" s="16" t="s">
        <v>180</v>
      </c>
      <c r="C665" s="16" t="s">
        <v>424</v>
      </c>
      <c r="D665" s="16" t="s">
        <v>296</v>
      </c>
      <c r="E665" s="17">
        <v>16</v>
      </c>
      <c r="F665" s="16" t="s">
        <v>46</v>
      </c>
      <c r="G665" s="17" t="s">
        <v>425</v>
      </c>
      <c r="H665" s="16" t="s">
        <v>476</v>
      </c>
      <c r="I665" s="16" t="s">
        <v>498</v>
      </c>
      <c r="J665" s="16" t="s">
        <v>499</v>
      </c>
      <c r="K665" s="18">
        <v>510785390</v>
      </c>
      <c r="L665" s="16" t="s">
        <v>131</v>
      </c>
      <c r="M665" s="16">
        <v>0</v>
      </c>
      <c r="N665" s="16" t="s">
        <v>132</v>
      </c>
      <c r="O665" s="16">
        <v>4</v>
      </c>
      <c r="P665" s="16" t="s">
        <v>133</v>
      </c>
      <c r="Q665" s="16">
        <v>-207</v>
      </c>
      <c r="R665" s="16" t="s">
        <v>54</v>
      </c>
      <c r="S665" s="16" t="s">
        <v>117</v>
      </c>
      <c r="T665" s="16" t="s">
        <v>118</v>
      </c>
      <c r="U665" s="16" t="s">
        <v>94</v>
      </c>
      <c r="V665" s="16" t="s">
        <v>136</v>
      </c>
      <c r="W665" s="16" t="s">
        <v>137</v>
      </c>
      <c r="X665" s="16" t="b">
        <v>0</v>
      </c>
      <c r="Y665" s="16" t="b">
        <v>0</v>
      </c>
      <c r="Z665" s="16" t="s">
        <v>424</v>
      </c>
      <c r="AA665" s="16">
        <v>0</v>
      </c>
      <c r="AB665" s="16">
        <v>0</v>
      </c>
      <c r="AC665" s="16" t="s">
        <v>424</v>
      </c>
      <c r="AD665" s="16" t="s">
        <v>498</v>
      </c>
      <c r="AE665" s="16" t="s">
        <v>499</v>
      </c>
      <c r="AF665" s="16" t="s">
        <v>500</v>
      </c>
      <c r="AG665" s="16" t="s">
        <v>9</v>
      </c>
      <c r="AH665" s="16" t="b">
        <v>0</v>
      </c>
      <c r="AI665" s="16" t="s">
        <v>60</v>
      </c>
      <c r="AJ665" s="16" t="s">
        <v>10</v>
      </c>
      <c r="AK665" s="16" t="s">
        <v>90</v>
      </c>
      <c r="AL665" s="16" t="s">
        <v>501</v>
      </c>
      <c r="AM665" s="16" t="s">
        <v>64</v>
      </c>
      <c r="AN665" s="19" t="e">
        <v>#N/A</v>
      </c>
      <c r="AO665" t="str">
        <f>RIGHT('CMO Input'!$T665,(LEN('CMO Input'!$T665)-FIND(" ",'CMO Input'!$T665,1)))</f>
        <v>4-5”</v>
      </c>
      <c r="AP665">
        <f>'CMO Input'!$O665</f>
        <v>4</v>
      </c>
      <c r="AR665" t="str">
        <f>Table2[[#This Row],[Policy / Non Policy]]</f>
        <v>Non Policy</v>
      </c>
      <c r="AS665" t="str">
        <f>'CMO Input'!$U665</f>
        <v>Tier 1</v>
      </c>
      <c r="AT665" t="str">
        <f>'CMO Input'!$P665</f>
        <v>ST</v>
      </c>
      <c r="AU665" t="str" cm="1">
        <f t="array" ref="AU6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65" s="8" t="str">
        <f>TEXT('CMO Input'!$D665,"MMM-YY")</f>
        <v>July</v>
      </c>
    </row>
    <row r="666" spans="1:48" x14ac:dyDescent="0.25">
      <c r="A666" s="14">
        <v>510785390</v>
      </c>
      <c r="B666" s="12" t="s">
        <v>180</v>
      </c>
      <c r="C666" s="12" t="s">
        <v>424</v>
      </c>
      <c r="D666" s="12" t="s">
        <v>296</v>
      </c>
      <c r="E666" s="13">
        <v>16</v>
      </c>
      <c r="F666" s="12" t="s">
        <v>46</v>
      </c>
      <c r="G666" s="13" t="s">
        <v>425</v>
      </c>
      <c r="H666" s="12" t="s">
        <v>476</v>
      </c>
      <c r="I666" s="12" t="s">
        <v>498</v>
      </c>
      <c r="J666" s="12" t="s">
        <v>499</v>
      </c>
      <c r="K666" s="14">
        <v>510785390</v>
      </c>
      <c r="L666" s="12" t="s">
        <v>90</v>
      </c>
      <c r="M666" s="12">
        <v>0</v>
      </c>
      <c r="N666" s="12" t="s">
        <v>132</v>
      </c>
      <c r="O666" s="12">
        <v>4</v>
      </c>
      <c r="P666" s="12" t="s">
        <v>133</v>
      </c>
      <c r="Q666" s="12">
        <v>207</v>
      </c>
      <c r="R666" s="12" t="s">
        <v>54</v>
      </c>
      <c r="S666" s="12" t="s">
        <v>117</v>
      </c>
      <c r="T666" s="12" t="s">
        <v>118</v>
      </c>
      <c r="U666" s="12" t="s">
        <v>94</v>
      </c>
      <c r="V666" s="12" t="s">
        <v>136</v>
      </c>
      <c r="W666" s="12" t="s">
        <v>137</v>
      </c>
      <c r="X666" s="12" t="b">
        <v>0</v>
      </c>
      <c r="Y666" s="12" t="b">
        <v>0</v>
      </c>
      <c r="Z666" s="12" t="s">
        <v>424</v>
      </c>
      <c r="AA666" s="12">
        <v>0</v>
      </c>
      <c r="AB666" s="12">
        <v>0</v>
      </c>
      <c r="AC666" s="12" t="s">
        <v>424</v>
      </c>
      <c r="AD666" s="12" t="s">
        <v>498</v>
      </c>
      <c r="AE666" s="12" t="s">
        <v>499</v>
      </c>
      <c r="AF666" s="12" t="s">
        <v>500</v>
      </c>
      <c r="AG666" s="12" t="s">
        <v>9</v>
      </c>
      <c r="AH666" s="12" t="b">
        <v>0</v>
      </c>
      <c r="AI666" s="12" t="s">
        <v>39</v>
      </c>
      <c r="AJ666" s="12" t="s">
        <v>10</v>
      </c>
      <c r="AK666" s="12" t="s">
        <v>90</v>
      </c>
      <c r="AL666" s="12" t="s">
        <v>501</v>
      </c>
      <c r="AM666" s="12" t="s">
        <v>64</v>
      </c>
      <c r="AN666" s="15" t="e">
        <v>#N/A</v>
      </c>
      <c r="AO666" t="str">
        <f>RIGHT('CMO Input'!$T666,(LEN('CMO Input'!$T666)-FIND(" ",'CMO Input'!$T666,1)))</f>
        <v>4-5”</v>
      </c>
      <c r="AP666">
        <f>'CMO Input'!$O666</f>
        <v>4</v>
      </c>
      <c r="AR666" t="str">
        <f>Table2[[#This Row],[Policy / Non Policy]]</f>
        <v>Non Policy</v>
      </c>
      <c r="AS666" t="str">
        <f>'CMO Input'!$U666</f>
        <v>Tier 1</v>
      </c>
      <c r="AT666" t="str">
        <f>'CMO Input'!$P666</f>
        <v>ST</v>
      </c>
      <c r="AU666" t="str" cm="1">
        <f t="array" ref="AU6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66" s="8" t="str">
        <f>TEXT('CMO Input'!$D666,"MMM-YY")</f>
        <v>July</v>
      </c>
    </row>
    <row r="667" spans="1:48" x14ac:dyDescent="0.25">
      <c r="A667" s="18">
        <v>602686207</v>
      </c>
      <c r="B667" s="16" t="s">
        <v>180</v>
      </c>
      <c r="C667" s="16" t="s">
        <v>424</v>
      </c>
      <c r="D667" s="16" t="s">
        <v>296</v>
      </c>
      <c r="E667" s="17">
        <v>16</v>
      </c>
      <c r="F667" s="16" t="s">
        <v>46</v>
      </c>
      <c r="G667" s="17" t="s">
        <v>425</v>
      </c>
      <c r="H667" s="16" t="s">
        <v>426</v>
      </c>
      <c r="I667" s="16" t="s">
        <v>558</v>
      </c>
      <c r="J667" s="16" t="s">
        <v>559</v>
      </c>
      <c r="K667" s="18">
        <v>602686207</v>
      </c>
      <c r="L667" s="16" t="s">
        <v>116</v>
      </c>
      <c r="M667" s="16">
        <v>0</v>
      </c>
      <c r="N667" s="16" t="s">
        <v>52</v>
      </c>
      <c r="O667" s="16">
        <v>6</v>
      </c>
      <c r="P667" s="16" t="s">
        <v>53</v>
      </c>
      <c r="Q667" s="16">
        <v>-2</v>
      </c>
      <c r="R667" s="16" t="s">
        <v>54</v>
      </c>
      <c r="S667" s="16" t="s">
        <v>134</v>
      </c>
      <c r="T667" s="16" t="s">
        <v>135</v>
      </c>
      <c r="U667" s="16" t="s">
        <v>94</v>
      </c>
      <c r="V667" s="16" t="s">
        <v>58</v>
      </c>
      <c r="W667" s="16" t="s">
        <v>95</v>
      </c>
      <c r="X667" s="16" t="b">
        <v>0</v>
      </c>
      <c r="Y667" s="16" t="b">
        <v>0</v>
      </c>
      <c r="Z667" s="16" t="e">
        <v>#N/A</v>
      </c>
      <c r="AA667" s="16">
        <v>0</v>
      </c>
      <c r="AB667" s="16">
        <v>0</v>
      </c>
      <c r="AC667" s="16" t="s">
        <v>424</v>
      </c>
      <c r="AD667" s="16" t="s">
        <v>558</v>
      </c>
      <c r="AE667" s="16" t="s">
        <v>559</v>
      </c>
      <c r="AF667" s="16" t="s">
        <v>429</v>
      </c>
      <c r="AG667" s="16" t="s">
        <v>9</v>
      </c>
      <c r="AH667" s="16" t="b">
        <v>0</v>
      </c>
      <c r="AI667" s="16" t="s">
        <v>60</v>
      </c>
      <c r="AJ667" s="16" t="s">
        <v>10</v>
      </c>
      <c r="AK667" s="16"/>
      <c r="AL667" s="16" t="s">
        <v>448</v>
      </c>
      <c r="AM667" s="16" t="s">
        <v>64</v>
      </c>
      <c r="AN667" s="19" t="e">
        <v>#N/A</v>
      </c>
      <c r="AO667" t="str">
        <f>RIGHT('CMO Input'!$T667,(LEN('CMO Input'!$T667)-FIND(" ",'CMO Input'!$T667,1)))</f>
        <v>6-7”</v>
      </c>
      <c r="AP667">
        <f>'CMO Input'!$O667</f>
        <v>6</v>
      </c>
      <c r="AR667" t="str">
        <f>Table2[[#This Row],[Policy / Non Policy]]</f>
        <v>Policy</v>
      </c>
      <c r="AS667" t="str">
        <f>'CMO Input'!$U667</f>
        <v>Tier 1</v>
      </c>
      <c r="AT667" t="str">
        <f>'CMO Input'!$P667</f>
        <v>CI</v>
      </c>
      <c r="AU667" t="str" cm="1">
        <f t="array" ref="AU6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67" s="8" t="str">
        <f>TEXT('CMO Input'!$D667,"MMM-YY")</f>
        <v>July</v>
      </c>
    </row>
    <row r="668" spans="1:48" x14ac:dyDescent="0.25">
      <c r="A668" s="14">
        <v>602686027</v>
      </c>
      <c r="B668" s="12" t="s">
        <v>180</v>
      </c>
      <c r="C668" s="12" t="s">
        <v>424</v>
      </c>
      <c r="D668" s="12" t="s">
        <v>296</v>
      </c>
      <c r="E668" s="13">
        <v>16</v>
      </c>
      <c r="F668" s="12" t="s">
        <v>46</v>
      </c>
      <c r="G668" s="13" t="s">
        <v>425</v>
      </c>
      <c r="H668" s="12" t="s">
        <v>426</v>
      </c>
      <c r="I668" s="12" t="s">
        <v>558</v>
      </c>
      <c r="J668" s="12" t="s">
        <v>601</v>
      </c>
      <c r="K668" s="14">
        <v>602686027</v>
      </c>
      <c r="L668" s="12" t="s">
        <v>116</v>
      </c>
      <c r="M668" s="12">
        <v>8.1</v>
      </c>
      <c r="N668" s="12" t="s">
        <v>52</v>
      </c>
      <c r="O668" s="12">
        <v>6</v>
      </c>
      <c r="P668" s="12" t="s">
        <v>53</v>
      </c>
      <c r="Q668" s="12">
        <v>2</v>
      </c>
      <c r="R668" s="12" t="s">
        <v>54</v>
      </c>
      <c r="S668" s="12" t="s">
        <v>134</v>
      </c>
      <c r="T668" s="12" t="s">
        <v>135</v>
      </c>
      <c r="U668" s="12" t="s">
        <v>94</v>
      </c>
      <c r="V668" s="12" t="s">
        <v>58</v>
      </c>
      <c r="W668" s="12" t="s">
        <v>95</v>
      </c>
      <c r="X668" s="12" t="b">
        <v>0</v>
      </c>
      <c r="Y668" s="12" t="b">
        <v>0</v>
      </c>
      <c r="Z668" s="12" t="e">
        <v>#N/A</v>
      </c>
      <c r="AA668" s="12">
        <v>1.6199999999999999E-2</v>
      </c>
      <c r="AB668" s="12">
        <v>0</v>
      </c>
      <c r="AC668" s="12" t="s">
        <v>424</v>
      </c>
      <c r="AD668" s="12" t="s">
        <v>558</v>
      </c>
      <c r="AE668" s="12" t="s">
        <v>601</v>
      </c>
      <c r="AF668" s="12" t="s">
        <v>429</v>
      </c>
      <c r="AG668" s="12" t="s">
        <v>9</v>
      </c>
      <c r="AH668" s="12" t="b">
        <v>0</v>
      </c>
      <c r="AI668" s="12" t="s">
        <v>60</v>
      </c>
      <c r="AJ668" s="12" t="s">
        <v>10</v>
      </c>
      <c r="AK668" s="12"/>
      <c r="AL668" s="12" t="s">
        <v>448</v>
      </c>
      <c r="AM668" s="12" t="s">
        <v>64</v>
      </c>
      <c r="AN668" s="15" t="e">
        <v>#N/A</v>
      </c>
      <c r="AO668" t="str">
        <f>RIGHT('CMO Input'!$T668,(LEN('CMO Input'!$T668)-FIND(" ",'CMO Input'!$T668,1)))</f>
        <v>6-7”</v>
      </c>
      <c r="AP668">
        <f>'CMO Input'!$O668</f>
        <v>6</v>
      </c>
      <c r="AR668" t="str">
        <f>Table2[[#This Row],[Policy / Non Policy]]</f>
        <v>Policy</v>
      </c>
      <c r="AS668" t="str">
        <f>'CMO Input'!$U668</f>
        <v>Tier 1</v>
      </c>
      <c r="AT668" t="str">
        <f>'CMO Input'!$P668</f>
        <v>CI</v>
      </c>
      <c r="AU668" t="str" cm="1">
        <f t="array" ref="AU6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68" s="8" t="str">
        <f>TEXT('CMO Input'!$D668,"MMM-YY")</f>
        <v>July</v>
      </c>
    </row>
    <row r="669" spans="1:48" x14ac:dyDescent="0.25">
      <c r="A669" s="18">
        <v>510861167</v>
      </c>
      <c r="B669" s="16" t="s">
        <v>180</v>
      </c>
      <c r="C669" s="16" t="s">
        <v>424</v>
      </c>
      <c r="D669" s="16" t="s">
        <v>296</v>
      </c>
      <c r="E669" s="17">
        <v>16</v>
      </c>
      <c r="F669" s="16" t="s">
        <v>46</v>
      </c>
      <c r="G669" s="17" t="s">
        <v>442</v>
      </c>
      <c r="H669" s="16" t="s">
        <v>443</v>
      </c>
      <c r="I669" s="16" t="s">
        <v>444</v>
      </c>
      <c r="J669" s="16" t="s">
        <v>505</v>
      </c>
      <c r="K669" s="18">
        <v>510861167</v>
      </c>
      <c r="L669" s="16" t="s">
        <v>131</v>
      </c>
      <c r="M669" s="16">
        <v>0</v>
      </c>
      <c r="N669" s="16" t="s">
        <v>132</v>
      </c>
      <c r="O669" s="16">
        <v>6</v>
      </c>
      <c r="P669" s="16" t="s">
        <v>133</v>
      </c>
      <c r="Q669" s="16">
        <v>-90.9</v>
      </c>
      <c r="R669" s="16" t="s">
        <v>54</v>
      </c>
      <c r="S669" s="16" t="s">
        <v>134</v>
      </c>
      <c r="T669" s="16" t="s">
        <v>135</v>
      </c>
      <c r="U669" s="16" t="s">
        <v>94</v>
      </c>
      <c r="V669" s="16" t="s">
        <v>136</v>
      </c>
      <c r="W669" s="16" t="s">
        <v>137</v>
      </c>
      <c r="X669" s="16" t="b">
        <v>0</v>
      </c>
      <c r="Y669" s="16" t="b">
        <v>0</v>
      </c>
      <c r="Z669" s="16" t="e">
        <v>#N/A</v>
      </c>
      <c r="AA669" s="16">
        <v>0</v>
      </c>
      <c r="AB669" s="16">
        <v>0</v>
      </c>
      <c r="AC669" s="16" t="s">
        <v>424</v>
      </c>
      <c r="AD669" s="16" t="s">
        <v>444</v>
      </c>
      <c r="AE669" s="16" t="s">
        <v>505</v>
      </c>
      <c r="AF669" s="16" t="s">
        <v>446</v>
      </c>
      <c r="AG669" s="16" t="s">
        <v>9</v>
      </c>
      <c r="AH669" s="16" t="b">
        <v>0</v>
      </c>
      <c r="AI669" s="16" t="s">
        <v>60</v>
      </c>
      <c r="AJ669" s="16" t="s">
        <v>103</v>
      </c>
      <c r="AK669" s="16" t="s">
        <v>90</v>
      </c>
      <c r="AL669" s="16" t="s">
        <v>447</v>
      </c>
      <c r="AM669" s="16" t="s">
        <v>64</v>
      </c>
      <c r="AN669" s="19" t="e">
        <v>#N/A</v>
      </c>
      <c r="AO669" t="str">
        <f>RIGHT('CMO Input'!$T669,(LEN('CMO Input'!$T669)-FIND(" ",'CMO Input'!$T669,1)))</f>
        <v>6-7”</v>
      </c>
      <c r="AP669">
        <f>'CMO Input'!$O669</f>
        <v>6</v>
      </c>
      <c r="AR669" t="str">
        <f>Table2[[#This Row],[Policy / Non Policy]]</f>
        <v>Non Policy</v>
      </c>
      <c r="AS669" t="str">
        <f>'CMO Input'!$U669</f>
        <v>Tier 1</v>
      </c>
      <c r="AT669" t="str">
        <f>'CMO Input'!$P669</f>
        <v>ST</v>
      </c>
      <c r="AU669" t="str" cm="1">
        <f t="array" ref="AU6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669" s="8" t="str">
        <f>TEXT('CMO Input'!$D669,"MMM-YY")</f>
        <v>July</v>
      </c>
    </row>
    <row r="670" spans="1:48" x14ac:dyDescent="0.25">
      <c r="A670" s="14">
        <v>510852318</v>
      </c>
      <c r="B670" s="12" t="s">
        <v>180</v>
      </c>
      <c r="C670" s="12" t="s">
        <v>424</v>
      </c>
      <c r="D670" s="12" t="s">
        <v>296</v>
      </c>
      <c r="E670" s="13">
        <v>16</v>
      </c>
      <c r="F670" s="12" t="s">
        <v>46</v>
      </c>
      <c r="G670" s="13" t="s">
        <v>425</v>
      </c>
      <c r="H670" s="12" t="s">
        <v>458</v>
      </c>
      <c r="I670" s="12" t="s">
        <v>514</v>
      </c>
      <c r="J670" s="12" t="s">
        <v>515</v>
      </c>
      <c r="K670" s="14">
        <v>510852318</v>
      </c>
      <c r="L670" s="12" t="s">
        <v>131</v>
      </c>
      <c r="M670" s="12">
        <v>0</v>
      </c>
      <c r="N670" s="12" t="s">
        <v>132</v>
      </c>
      <c r="O670" s="12">
        <v>4</v>
      </c>
      <c r="P670" s="12" t="s">
        <v>133</v>
      </c>
      <c r="Q670" s="12">
        <v>-100</v>
      </c>
      <c r="R670" s="12" t="s">
        <v>54</v>
      </c>
      <c r="S670" s="12" t="s">
        <v>117</v>
      </c>
      <c r="T670" s="12" t="s">
        <v>118</v>
      </c>
      <c r="U670" s="12" t="s">
        <v>94</v>
      </c>
      <c r="V670" s="12" t="s">
        <v>136</v>
      </c>
      <c r="W670" s="12" t="s">
        <v>137</v>
      </c>
      <c r="X670" s="12" t="b">
        <v>0</v>
      </c>
      <c r="Y670" s="12" t="b">
        <v>0</v>
      </c>
      <c r="Z670" s="12" t="e">
        <v>#N/A</v>
      </c>
      <c r="AA670" s="12">
        <v>0</v>
      </c>
      <c r="AB670" s="12">
        <v>0</v>
      </c>
      <c r="AC670" s="12" t="s">
        <v>424</v>
      </c>
      <c r="AD670" s="12" t="s">
        <v>514</v>
      </c>
      <c r="AE670" s="12" t="s">
        <v>515</v>
      </c>
      <c r="AF670" s="12" t="s">
        <v>461</v>
      </c>
      <c r="AG670" s="12" t="s">
        <v>9</v>
      </c>
      <c r="AH670" s="12" t="b">
        <v>0</v>
      </c>
      <c r="AI670" s="12" t="s">
        <v>60</v>
      </c>
      <c r="AJ670" s="12" t="s">
        <v>103</v>
      </c>
      <c r="AK670" s="12" t="s">
        <v>90</v>
      </c>
      <c r="AL670" s="12" t="s">
        <v>516</v>
      </c>
      <c r="AM670" s="12" t="s">
        <v>64</v>
      </c>
      <c r="AN670" s="15" t="e">
        <v>#N/A</v>
      </c>
      <c r="AO670" t="str">
        <f>RIGHT('CMO Input'!$T670,(LEN('CMO Input'!$T670)-FIND(" ",'CMO Input'!$T670,1)))</f>
        <v>4-5”</v>
      </c>
      <c r="AP670">
        <f>'CMO Input'!$O670</f>
        <v>4</v>
      </c>
      <c r="AR670" t="str">
        <f>Table2[[#This Row],[Policy / Non Policy]]</f>
        <v>Non Policy</v>
      </c>
      <c r="AS670" t="str">
        <f>'CMO Input'!$U670</f>
        <v>Tier 1</v>
      </c>
      <c r="AT670" t="str">
        <f>'CMO Input'!$P670</f>
        <v>ST</v>
      </c>
      <c r="AU670" t="str" cm="1">
        <f t="array" ref="AU6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0" s="8" t="str">
        <f>TEXT('CMO Input'!$D670,"MMM-YY")</f>
        <v>July</v>
      </c>
    </row>
    <row r="671" spans="1:48" x14ac:dyDescent="0.25">
      <c r="A671" s="18">
        <v>510785390</v>
      </c>
      <c r="B671" s="16" t="s">
        <v>180</v>
      </c>
      <c r="C671" s="16" t="s">
        <v>424</v>
      </c>
      <c r="D671" s="16" t="s">
        <v>296</v>
      </c>
      <c r="E671" s="17">
        <v>16</v>
      </c>
      <c r="F671" s="16" t="s">
        <v>46</v>
      </c>
      <c r="G671" s="17" t="s">
        <v>425</v>
      </c>
      <c r="H671" s="16" t="s">
        <v>476</v>
      </c>
      <c r="I671" s="16" t="s">
        <v>498</v>
      </c>
      <c r="J671" s="16" t="s">
        <v>522</v>
      </c>
      <c r="K671" s="18">
        <v>510785390</v>
      </c>
      <c r="L671" s="16" t="s">
        <v>131</v>
      </c>
      <c r="M671" s="16">
        <v>0</v>
      </c>
      <c r="N671" s="16" t="s">
        <v>132</v>
      </c>
      <c r="O671" s="16">
        <v>4</v>
      </c>
      <c r="P671" s="16" t="s">
        <v>133</v>
      </c>
      <c r="Q671" s="16">
        <v>-3</v>
      </c>
      <c r="R671" s="16" t="s">
        <v>54</v>
      </c>
      <c r="S671" s="16" t="s">
        <v>117</v>
      </c>
      <c r="T671" s="16" t="s">
        <v>118</v>
      </c>
      <c r="U671" s="16" t="s">
        <v>94</v>
      </c>
      <c r="V671" s="16" t="s">
        <v>136</v>
      </c>
      <c r="W671" s="16" t="s">
        <v>137</v>
      </c>
      <c r="X671" s="16" t="b">
        <v>0</v>
      </c>
      <c r="Y671" s="16" t="b">
        <v>0</v>
      </c>
      <c r="Z671" s="16" t="s">
        <v>424</v>
      </c>
      <c r="AA671" s="16">
        <v>0</v>
      </c>
      <c r="AB671" s="16">
        <v>0</v>
      </c>
      <c r="AC671" s="16" t="s">
        <v>424</v>
      </c>
      <c r="AD671" s="16" t="s">
        <v>498</v>
      </c>
      <c r="AE671" s="16" t="s">
        <v>522</v>
      </c>
      <c r="AF671" s="16" t="s">
        <v>500</v>
      </c>
      <c r="AG671" s="16" t="s">
        <v>9</v>
      </c>
      <c r="AH671" s="16" t="b">
        <v>0</v>
      </c>
      <c r="AI671" s="16" t="s">
        <v>60</v>
      </c>
      <c r="AJ671" s="16" t="s">
        <v>10</v>
      </c>
      <c r="AK671" s="16"/>
      <c r="AL671" s="16" t="s">
        <v>501</v>
      </c>
      <c r="AM671" s="16" t="s">
        <v>64</v>
      </c>
      <c r="AN671" s="19" t="e">
        <v>#N/A</v>
      </c>
      <c r="AO671" t="str">
        <f>RIGHT('CMO Input'!$T671,(LEN('CMO Input'!$T671)-FIND(" ",'CMO Input'!$T671,1)))</f>
        <v>4-5”</v>
      </c>
      <c r="AP671">
        <f>'CMO Input'!$O671</f>
        <v>4</v>
      </c>
      <c r="AR671" t="str">
        <f>Table2[[#This Row],[Policy / Non Policy]]</f>
        <v>Non Policy</v>
      </c>
      <c r="AS671" t="str">
        <f>'CMO Input'!$U671</f>
        <v>Tier 1</v>
      </c>
      <c r="AT671" t="str">
        <f>'CMO Input'!$P671</f>
        <v>ST</v>
      </c>
      <c r="AU671" t="str" cm="1">
        <f t="array" ref="AU6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1" s="8" t="str">
        <f>TEXT('CMO Input'!$D671,"MMM-YY")</f>
        <v>July</v>
      </c>
    </row>
    <row r="672" spans="1:48" x14ac:dyDescent="0.25">
      <c r="A672" s="14">
        <v>510925235</v>
      </c>
      <c r="B672" s="12" t="s">
        <v>180</v>
      </c>
      <c r="C672" s="12" t="s">
        <v>424</v>
      </c>
      <c r="D672" s="12" t="s">
        <v>296</v>
      </c>
      <c r="E672" s="13">
        <v>16</v>
      </c>
      <c r="F672" s="12" t="s">
        <v>46</v>
      </c>
      <c r="G672" s="13" t="s">
        <v>425</v>
      </c>
      <c r="H672" s="12" t="s">
        <v>476</v>
      </c>
      <c r="I672" s="12" t="s">
        <v>498</v>
      </c>
      <c r="J672" s="12" t="s">
        <v>522</v>
      </c>
      <c r="K672" s="14">
        <v>510925235</v>
      </c>
      <c r="L672" s="12" t="s">
        <v>131</v>
      </c>
      <c r="M672" s="12">
        <v>0</v>
      </c>
      <c r="N672" s="12" t="s">
        <v>132</v>
      </c>
      <c r="O672" s="12">
        <v>4</v>
      </c>
      <c r="P672" s="12" t="s">
        <v>133</v>
      </c>
      <c r="Q672" s="12">
        <v>-144</v>
      </c>
      <c r="R672" s="12" t="s">
        <v>54</v>
      </c>
      <c r="S672" s="12" t="s">
        <v>117</v>
      </c>
      <c r="T672" s="12" t="s">
        <v>118</v>
      </c>
      <c r="U672" s="12" t="s">
        <v>94</v>
      </c>
      <c r="V672" s="12" t="s">
        <v>136</v>
      </c>
      <c r="W672" s="12" t="s">
        <v>137</v>
      </c>
      <c r="X672" s="12" t="b">
        <v>0</v>
      </c>
      <c r="Y672" s="12" t="b">
        <v>0</v>
      </c>
      <c r="Z672" s="12" t="s">
        <v>424</v>
      </c>
      <c r="AA672" s="12">
        <v>0</v>
      </c>
      <c r="AB672" s="12">
        <v>0</v>
      </c>
      <c r="AC672" s="12" t="s">
        <v>424</v>
      </c>
      <c r="AD672" s="12" t="s">
        <v>498</v>
      </c>
      <c r="AE672" s="12" t="s">
        <v>522</v>
      </c>
      <c r="AF672" s="12" t="s">
        <v>500</v>
      </c>
      <c r="AG672" s="12" t="s">
        <v>9</v>
      </c>
      <c r="AH672" s="12" t="b">
        <v>0</v>
      </c>
      <c r="AI672" s="12" t="s">
        <v>60</v>
      </c>
      <c r="AJ672" s="12" t="s">
        <v>10</v>
      </c>
      <c r="AK672" s="12" t="s">
        <v>90</v>
      </c>
      <c r="AL672" s="12" t="s">
        <v>501</v>
      </c>
      <c r="AM672" s="12" t="s">
        <v>64</v>
      </c>
      <c r="AN672" s="15" t="e">
        <v>#N/A</v>
      </c>
      <c r="AO672" t="str">
        <f>RIGHT('CMO Input'!$T672,(LEN('CMO Input'!$T672)-FIND(" ",'CMO Input'!$T672,1)))</f>
        <v>4-5”</v>
      </c>
      <c r="AP672">
        <f>'CMO Input'!$O672</f>
        <v>4</v>
      </c>
      <c r="AR672" t="str">
        <f>Table2[[#This Row],[Policy / Non Policy]]</f>
        <v>Non Policy</v>
      </c>
      <c r="AS672" t="str">
        <f>'CMO Input'!$U672</f>
        <v>Tier 1</v>
      </c>
      <c r="AT672" t="str">
        <f>'CMO Input'!$P672</f>
        <v>ST</v>
      </c>
      <c r="AU672" t="str" cm="1">
        <f t="array" ref="AU6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2" s="8" t="str">
        <f>TEXT('CMO Input'!$D672,"MMM-YY")</f>
        <v>July</v>
      </c>
    </row>
    <row r="673" spans="1:48" x14ac:dyDescent="0.25">
      <c r="A673" s="18">
        <v>510925235</v>
      </c>
      <c r="B673" s="16" t="s">
        <v>180</v>
      </c>
      <c r="C673" s="16" t="s">
        <v>424</v>
      </c>
      <c r="D673" s="16" t="s">
        <v>296</v>
      </c>
      <c r="E673" s="17">
        <v>16</v>
      </c>
      <c r="F673" s="16" t="s">
        <v>46</v>
      </c>
      <c r="G673" s="17" t="s">
        <v>425</v>
      </c>
      <c r="H673" s="16" t="s">
        <v>476</v>
      </c>
      <c r="I673" s="16" t="s">
        <v>498</v>
      </c>
      <c r="J673" s="16" t="s">
        <v>522</v>
      </c>
      <c r="K673" s="18">
        <v>510925235</v>
      </c>
      <c r="L673" s="16" t="s">
        <v>131</v>
      </c>
      <c r="M673" s="16">
        <v>0</v>
      </c>
      <c r="N673" s="16" t="s">
        <v>132</v>
      </c>
      <c r="O673" s="16">
        <v>4</v>
      </c>
      <c r="P673" s="16" t="s">
        <v>133</v>
      </c>
      <c r="Q673" s="16">
        <v>-170</v>
      </c>
      <c r="R673" s="16" t="s">
        <v>54</v>
      </c>
      <c r="S673" s="16" t="s">
        <v>117</v>
      </c>
      <c r="T673" s="16" t="s">
        <v>118</v>
      </c>
      <c r="U673" s="16" t="s">
        <v>94</v>
      </c>
      <c r="V673" s="16" t="s">
        <v>136</v>
      </c>
      <c r="W673" s="16" t="s">
        <v>137</v>
      </c>
      <c r="X673" s="16" t="b">
        <v>0</v>
      </c>
      <c r="Y673" s="16" t="b">
        <v>0</v>
      </c>
      <c r="Z673" s="16" t="s">
        <v>424</v>
      </c>
      <c r="AA673" s="16">
        <v>0</v>
      </c>
      <c r="AB673" s="16">
        <v>0</v>
      </c>
      <c r="AC673" s="16" t="s">
        <v>424</v>
      </c>
      <c r="AD673" s="16" t="s">
        <v>498</v>
      </c>
      <c r="AE673" s="16" t="s">
        <v>522</v>
      </c>
      <c r="AF673" s="16" t="s">
        <v>500</v>
      </c>
      <c r="AG673" s="16" t="s">
        <v>9</v>
      </c>
      <c r="AH673" s="16" t="b">
        <v>0</v>
      </c>
      <c r="AI673" s="16" t="s">
        <v>60</v>
      </c>
      <c r="AJ673" s="16" t="s">
        <v>10</v>
      </c>
      <c r="AK673" s="16" t="s">
        <v>90</v>
      </c>
      <c r="AL673" s="16" t="s">
        <v>501</v>
      </c>
      <c r="AM673" s="16" t="s">
        <v>64</v>
      </c>
      <c r="AN673" s="19" t="e">
        <v>#N/A</v>
      </c>
      <c r="AO673" t="str">
        <f>RIGHT('CMO Input'!$T673,(LEN('CMO Input'!$T673)-FIND(" ",'CMO Input'!$T673,1)))</f>
        <v>4-5”</v>
      </c>
      <c r="AP673">
        <f>'CMO Input'!$O673</f>
        <v>4</v>
      </c>
      <c r="AR673" t="str">
        <f>Table2[[#This Row],[Policy / Non Policy]]</f>
        <v>Non Policy</v>
      </c>
      <c r="AS673" t="str">
        <f>'CMO Input'!$U673</f>
        <v>Tier 1</v>
      </c>
      <c r="AT673" t="str">
        <f>'CMO Input'!$P673</f>
        <v>ST</v>
      </c>
      <c r="AU673" t="str" cm="1">
        <f t="array" ref="AU6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3" s="8" t="str">
        <f>TEXT('CMO Input'!$D673,"MMM-YY")</f>
        <v>July</v>
      </c>
    </row>
    <row r="674" spans="1:48" x14ac:dyDescent="0.25">
      <c r="A674" s="14">
        <v>510925235</v>
      </c>
      <c r="B674" s="12" t="s">
        <v>180</v>
      </c>
      <c r="C674" s="12" t="s">
        <v>424</v>
      </c>
      <c r="D674" s="12" t="s">
        <v>296</v>
      </c>
      <c r="E674" s="13">
        <v>16</v>
      </c>
      <c r="F674" s="12" t="s">
        <v>46</v>
      </c>
      <c r="G674" s="13" t="s">
        <v>425</v>
      </c>
      <c r="H674" s="12" t="s">
        <v>476</v>
      </c>
      <c r="I674" s="12" t="s">
        <v>498</v>
      </c>
      <c r="J674" s="12" t="s">
        <v>522</v>
      </c>
      <c r="K674" s="14">
        <v>510925235</v>
      </c>
      <c r="L674" s="12" t="s">
        <v>131</v>
      </c>
      <c r="M674" s="12">
        <v>0</v>
      </c>
      <c r="N674" s="12" t="s">
        <v>132</v>
      </c>
      <c r="O674" s="12">
        <v>4</v>
      </c>
      <c r="P674" s="12" t="s">
        <v>133</v>
      </c>
      <c r="Q674" s="12">
        <v>-156</v>
      </c>
      <c r="R674" s="12" t="s">
        <v>54</v>
      </c>
      <c r="S674" s="12" t="s">
        <v>117</v>
      </c>
      <c r="T674" s="12" t="s">
        <v>118</v>
      </c>
      <c r="U674" s="12" t="s">
        <v>94</v>
      </c>
      <c r="V674" s="12" t="s">
        <v>136</v>
      </c>
      <c r="W674" s="12" t="s">
        <v>137</v>
      </c>
      <c r="X674" s="12" t="b">
        <v>0</v>
      </c>
      <c r="Y674" s="12" t="b">
        <v>0</v>
      </c>
      <c r="Z674" s="12" t="s">
        <v>424</v>
      </c>
      <c r="AA674" s="12">
        <v>0</v>
      </c>
      <c r="AB674" s="12">
        <v>0</v>
      </c>
      <c r="AC674" s="12" t="s">
        <v>424</v>
      </c>
      <c r="AD674" s="12" t="s">
        <v>498</v>
      </c>
      <c r="AE674" s="12" t="s">
        <v>522</v>
      </c>
      <c r="AF674" s="12" t="s">
        <v>500</v>
      </c>
      <c r="AG674" s="12" t="s">
        <v>9</v>
      </c>
      <c r="AH674" s="12" t="b">
        <v>0</v>
      </c>
      <c r="AI674" s="12" t="s">
        <v>60</v>
      </c>
      <c r="AJ674" s="12" t="s">
        <v>10</v>
      </c>
      <c r="AK674" s="12" t="s">
        <v>90</v>
      </c>
      <c r="AL674" s="12" t="s">
        <v>501</v>
      </c>
      <c r="AM674" s="12" t="s">
        <v>64</v>
      </c>
      <c r="AN674" s="15" t="e">
        <v>#N/A</v>
      </c>
      <c r="AO674" t="str">
        <f>RIGHT('CMO Input'!$T674,(LEN('CMO Input'!$T674)-FIND(" ",'CMO Input'!$T674,1)))</f>
        <v>4-5”</v>
      </c>
      <c r="AP674">
        <f>'CMO Input'!$O674</f>
        <v>4</v>
      </c>
      <c r="AR674" t="str">
        <f>Table2[[#This Row],[Policy / Non Policy]]</f>
        <v>Non Policy</v>
      </c>
      <c r="AS674" t="str">
        <f>'CMO Input'!$U674</f>
        <v>Tier 1</v>
      </c>
      <c r="AT674" t="str">
        <f>'CMO Input'!$P674</f>
        <v>ST</v>
      </c>
      <c r="AU674" t="str" cm="1">
        <f t="array" ref="AU6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4" s="8" t="str">
        <f>TEXT('CMO Input'!$D674,"MMM-YY")</f>
        <v>July</v>
      </c>
    </row>
    <row r="675" spans="1:48" x14ac:dyDescent="0.25">
      <c r="A675" s="18">
        <v>510925235</v>
      </c>
      <c r="B675" s="16" t="s">
        <v>180</v>
      </c>
      <c r="C675" s="16" t="s">
        <v>424</v>
      </c>
      <c r="D675" s="16" t="s">
        <v>296</v>
      </c>
      <c r="E675" s="17">
        <v>16</v>
      </c>
      <c r="F675" s="16" t="s">
        <v>46</v>
      </c>
      <c r="G675" s="17" t="s">
        <v>425</v>
      </c>
      <c r="H675" s="16" t="s">
        <v>476</v>
      </c>
      <c r="I675" s="16" t="s">
        <v>498</v>
      </c>
      <c r="J675" s="16" t="s">
        <v>522</v>
      </c>
      <c r="K675" s="18">
        <v>510925235</v>
      </c>
      <c r="L675" s="16" t="s">
        <v>131</v>
      </c>
      <c r="M675" s="16">
        <v>0</v>
      </c>
      <c r="N675" s="16" t="s">
        <v>132</v>
      </c>
      <c r="O675" s="16">
        <v>4</v>
      </c>
      <c r="P675" s="16" t="s">
        <v>133</v>
      </c>
      <c r="Q675" s="16">
        <v>-102</v>
      </c>
      <c r="R675" s="16" t="s">
        <v>54</v>
      </c>
      <c r="S675" s="16" t="s">
        <v>117</v>
      </c>
      <c r="T675" s="16" t="s">
        <v>118</v>
      </c>
      <c r="U675" s="16" t="s">
        <v>94</v>
      </c>
      <c r="V675" s="16" t="s">
        <v>136</v>
      </c>
      <c r="W675" s="16" t="s">
        <v>137</v>
      </c>
      <c r="X675" s="16" t="b">
        <v>0</v>
      </c>
      <c r="Y675" s="16" t="b">
        <v>0</v>
      </c>
      <c r="Z675" s="16" t="s">
        <v>424</v>
      </c>
      <c r="AA675" s="16">
        <v>0</v>
      </c>
      <c r="AB675" s="16">
        <v>0</v>
      </c>
      <c r="AC675" s="16" t="s">
        <v>424</v>
      </c>
      <c r="AD675" s="16" t="s">
        <v>498</v>
      </c>
      <c r="AE675" s="16" t="s">
        <v>522</v>
      </c>
      <c r="AF675" s="16" t="s">
        <v>500</v>
      </c>
      <c r="AG675" s="16" t="s">
        <v>9</v>
      </c>
      <c r="AH675" s="16" t="b">
        <v>0</v>
      </c>
      <c r="AI675" s="16" t="s">
        <v>60</v>
      </c>
      <c r="AJ675" s="16" t="s">
        <v>10</v>
      </c>
      <c r="AK675" s="16" t="s">
        <v>90</v>
      </c>
      <c r="AL675" s="16" t="s">
        <v>501</v>
      </c>
      <c r="AM675" s="16" t="s">
        <v>64</v>
      </c>
      <c r="AN675" s="19" t="e">
        <v>#N/A</v>
      </c>
      <c r="AO675" t="str">
        <f>RIGHT('CMO Input'!$T675,(LEN('CMO Input'!$T675)-FIND(" ",'CMO Input'!$T675,1)))</f>
        <v>4-5”</v>
      </c>
      <c r="AP675">
        <f>'CMO Input'!$O675</f>
        <v>4</v>
      </c>
      <c r="AR675" t="str">
        <f>Table2[[#This Row],[Policy / Non Policy]]</f>
        <v>Non Policy</v>
      </c>
      <c r="AS675" t="str">
        <f>'CMO Input'!$U675</f>
        <v>Tier 1</v>
      </c>
      <c r="AT675" t="str">
        <f>'CMO Input'!$P675</f>
        <v>ST</v>
      </c>
      <c r="AU675" t="str" cm="1">
        <f t="array" ref="AU6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5" s="8" t="str">
        <f>TEXT('CMO Input'!$D675,"MMM-YY")</f>
        <v>July</v>
      </c>
    </row>
    <row r="676" spans="1:48" x14ac:dyDescent="0.25">
      <c r="A676" s="14">
        <v>510909185</v>
      </c>
      <c r="B676" s="12" t="s">
        <v>180</v>
      </c>
      <c r="C676" s="12" t="s">
        <v>424</v>
      </c>
      <c r="D676" s="12" t="s">
        <v>296</v>
      </c>
      <c r="E676" s="13">
        <v>16</v>
      </c>
      <c r="F676" s="12" t="s">
        <v>46</v>
      </c>
      <c r="G676" s="13" t="s">
        <v>425</v>
      </c>
      <c r="H676" s="12" t="s">
        <v>476</v>
      </c>
      <c r="I676" s="12" t="s">
        <v>534</v>
      </c>
      <c r="J676" s="12" t="s">
        <v>535</v>
      </c>
      <c r="K676" s="14">
        <v>510909185</v>
      </c>
      <c r="L676" s="12" t="s">
        <v>131</v>
      </c>
      <c r="M676" s="12">
        <v>0</v>
      </c>
      <c r="N676" s="12" t="s">
        <v>132</v>
      </c>
      <c r="O676" s="12">
        <v>4</v>
      </c>
      <c r="P676" s="12" t="s">
        <v>133</v>
      </c>
      <c r="Q676" s="12">
        <v>-277</v>
      </c>
      <c r="R676" s="12" t="s">
        <v>54</v>
      </c>
      <c r="S676" s="12" t="s">
        <v>117</v>
      </c>
      <c r="T676" s="12" t="s">
        <v>118</v>
      </c>
      <c r="U676" s="12" t="s">
        <v>94</v>
      </c>
      <c r="V676" s="12" t="s">
        <v>136</v>
      </c>
      <c r="W676" s="12" t="s">
        <v>137</v>
      </c>
      <c r="X676" s="12" t="b">
        <v>0</v>
      </c>
      <c r="Y676" s="12" t="b">
        <v>0</v>
      </c>
      <c r="Z676" s="12" t="s">
        <v>424</v>
      </c>
      <c r="AA676" s="12">
        <v>0</v>
      </c>
      <c r="AB676" s="12">
        <v>0</v>
      </c>
      <c r="AC676" s="12" t="s">
        <v>424</v>
      </c>
      <c r="AD676" s="12" t="s">
        <v>534</v>
      </c>
      <c r="AE676" s="12" t="s">
        <v>535</v>
      </c>
      <c r="AF676" s="12" t="s">
        <v>500</v>
      </c>
      <c r="AG676" s="12" t="s">
        <v>9</v>
      </c>
      <c r="AH676" s="12" t="b">
        <v>0</v>
      </c>
      <c r="AI676" s="12" t="s">
        <v>60</v>
      </c>
      <c r="AJ676" s="12" t="s">
        <v>10</v>
      </c>
      <c r="AK676" s="12" t="s">
        <v>90</v>
      </c>
      <c r="AL676" s="12" t="s">
        <v>536</v>
      </c>
      <c r="AM676" s="12" t="s">
        <v>64</v>
      </c>
      <c r="AN676" s="15" t="e">
        <v>#N/A</v>
      </c>
      <c r="AO676" t="str">
        <f>RIGHT('CMO Input'!$T676,(LEN('CMO Input'!$T676)-FIND(" ",'CMO Input'!$T676,1)))</f>
        <v>4-5”</v>
      </c>
      <c r="AP676">
        <f>'CMO Input'!$O676</f>
        <v>4</v>
      </c>
      <c r="AR676" t="str">
        <f>Table2[[#This Row],[Policy / Non Policy]]</f>
        <v>Non Policy</v>
      </c>
      <c r="AS676" t="str">
        <f>'CMO Input'!$U676</f>
        <v>Tier 1</v>
      </c>
      <c r="AT676" t="str">
        <f>'CMO Input'!$P676</f>
        <v>ST</v>
      </c>
      <c r="AU676" t="str" cm="1">
        <f t="array" ref="AU6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6" s="8" t="str">
        <f>TEXT('CMO Input'!$D676,"MMM-YY")</f>
        <v>July</v>
      </c>
    </row>
    <row r="677" spans="1:48" x14ac:dyDescent="0.25">
      <c r="A677" s="18">
        <v>628368510</v>
      </c>
      <c r="B677" s="16" t="s">
        <v>180</v>
      </c>
      <c r="C677" s="16" t="s">
        <v>424</v>
      </c>
      <c r="D677" s="16" t="s">
        <v>296</v>
      </c>
      <c r="E677" s="17">
        <v>16</v>
      </c>
      <c r="F677" s="16" t="s">
        <v>46</v>
      </c>
      <c r="G677" s="17" t="s">
        <v>425</v>
      </c>
      <c r="H677" s="16" t="s">
        <v>476</v>
      </c>
      <c r="I677" s="16" t="s">
        <v>574</v>
      </c>
      <c r="J677" s="16" t="s">
        <v>575</v>
      </c>
      <c r="K677" s="18">
        <v>628368510</v>
      </c>
      <c r="L677" s="16" t="s">
        <v>131</v>
      </c>
      <c r="M677" s="16">
        <v>0</v>
      </c>
      <c r="N677" s="16" t="s">
        <v>132</v>
      </c>
      <c r="O677" s="16">
        <v>4</v>
      </c>
      <c r="P677" s="16" t="s">
        <v>133</v>
      </c>
      <c r="Q677" s="16">
        <v>-224</v>
      </c>
      <c r="R677" s="16" t="s">
        <v>54</v>
      </c>
      <c r="S677" s="16" t="s">
        <v>117</v>
      </c>
      <c r="T677" s="16" t="s">
        <v>118</v>
      </c>
      <c r="U677" s="16" t="s">
        <v>94</v>
      </c>
      <c r="V677" s="16" t="s">
        <v>136</v>
      </c>
      <c r="W677" s="16" t="s">
        <v>137</v>
      </c>
      <c r="X677" s="16" t="b">
        <v>0</v>
      </c>
      <c r="Y677" s="16" t="b">
        <v>0</v>
      </c>
      <c r="Z677" s="16" t="s">
        <v>424</v>
      </c>
      <c r="AA677" s="16">
        <v>0</v>
      </c>
      <c r="AB677" s="16">
        <v>0</v>
      </c>
      <c r="AC677" s="16" t="s">
        <v>424</v>
      </c>
      <c r="AD677" s="16" t="s">
        <v>574</v>
      </c>
      <c r="AE677" s="16" t="s">
        <v>575</v>
      </c>
      <c r="AF677" s="16" t="s">
        <v>500</v>
      </c>
      <c r="AG677" s="16" t="s">
        <v>9</v>
      </c>
      <c r="AH677" s="16" t="b">
        <v>0</v>
      </c>
      <c r="AI677" s="16" t="s">
        <v>60</v>
      </c>
      <c r="AJ677" s="16" t="s">
        <v>10</v>
      </c>
      <c r="AK677" s="16" t="s">
        <v>90</v>
      </c>
      <c r="AL677" s="16" t="s">
        <v>501</v>
      </c>
      <c r="AM677" s="16" t="s">
        <v>64</v>
      </c>
      <c r="AN677" s="19" t="e">
        <v>#N/A</v>
      </c>
      <c r="AO677" t="str">
        <f>RIGHT('CMO Input'!$T677,(LEN('CMO Input'!$T677)-FIND(" ",'CMO Input'!$T677,1)))</f>
        <v>4-5”</v>
      </c>
      <c r="AP677">
        <f>'CMO Input'!$O677</f>
        <v>4</v>
      </c>
      <c r="AR677" t="str">
        <f>Table2[[#This Row],[Policy / Non Policy]]</f>
        <v>Non Policy</v>
      </c>
      <c r="AS677" t="str">
        <f>'CMO Input'!$U677</f>
        <v>Tier 1</v>
      </c>
      <c r="AT677" t="str">
        <f>'CMO Input'!$P677</f>
        <v>ST</v>
      </c>
      <c r="AU677" t="str" cm="1">
        <f t="array" ref="AU6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7" s="8" t="str">
        <f>TEXT('CMO Input'!$D677,"MMM-YY")</f>
        <v>July</v>
      </c>
    </row>
    <row r="678" spans="1:48" x14ac:dyDescent="0.25">
      <c r="A678" s="14">
        <v>510861167</v>
      </c>
      <c r="B678" s="12" t="s">
        <v>180</v>
      </c>
      <c r="C678" s="12" t="s">
        <v>424</v>
      </c>
      <c r="D678" s="12" t="s">
        <v>296</v>
      </c>
      <c r="E678" s="13">
        <v>16</v>
      </c>
      <c r="F678" s="12" t="s">
        <v>46</v>
      </c>
      <c r="G678" s="13" t="s">
        <v>442</v>
      </c>
      <c r="H678" s="12" t="s">
        <v>443</v>
      </c>
      <c r="I678" s="12" t="s">
        <v>444</v>
      </c>
      <c r="J678" s="12" t="s">
        <v>505</v>
      </c>
      <c r="K678" s="14">
        <v>510861167</v>
      </c>
      <c r="L678" s="12" t="s">
        <v>90</v>
      </c>
      <c r="M678" s="12">
        <v>0</v>
      </c>
      <c r="N678" s="12" t="s">
        <v>132</v>
      </c>
      <c r="O678" s="12">
        <v>6</v>
      </c>
      <c r="P678" s="12" t="s">
        <v>133</v>
      </c>
      <c r="Q678" s="12">
        <v>90.9</v>
      </c>
      <c r="R678" s="12" t="s">
        <v>54</v>
      </c>
      <c r="S678" s="12" t="s">
        <v>134</v>
      </c>
      <c r="T678" s="12" t="s">
        <v>135</v>
      </c>
      <c r="U678" s="12" t="s">
        <v>94</v>
      </c>
      <c r="V678" s="12" t="s">
        <v>136</v>
      </c>
      <c r="W678" s="12" t="s">
        <v>137</v>
      </c>
      <c r="X678" s="12" t="b">
        <v>0</v>
      </c>
      <c r="Y678" s="12" t="b">
        <v>0</v>
      </c>
      <c r="Z678" s="12" t="e">
        <v>#N/A</v>
      </c>
      <c r="AA678" s="12">
        <v>0</v>
      </c>
      <c r="AB678" s="12">
        <v>0</v>
      </c>
      <c r="AC678" s="12" t="s">
        <v>424</v>
      </c>
      <c r="AD678" s="12" t="s">
        <v>444</v>
      </c>
      <c r="AE678" s="12" t="s">
        <v>505</v>
      </c>
      <c r="AF678" s="12" t="s">
        <v>446</v>
      </c>
      <c r="AG678" s="12" t="s">
        <v>9</v>
      </c>
      <c r="AH678" s="12" t="b">
        <v>0</v>
      </c>
      <c r="AI678" s="12" t="s">
        <v>39</v>
      </c>
      <c r="AJ678" s="12" t="s">
        <v>103</v>
      </c>
      <c r="AK678" s="12" t="s">
        <v>90</v>
      </c>
      <c r="AL678" s="12" t="s">
        <v>447</v>
      </c>
      <c r="AM678" s="12" t="s">
        <v>64</v>
      </c>
      <c r="AN678" s="15" t="e">
        <v>#N/A</v>
      </c>
      <c r="AO678" t="str">
        <f>RIGHT('CMO Input'!$T678,(LEN('CMO Input'!$T678)-FIND(" ",'CMO Input'!$T678,1)))</f>
        <v>6-7”</v>
      </c>
      <c r="AP678">
        <f>'CMO Input'!$O678</f>
        <v>6</v>
      </c>
      <c r="AR678" t="str">
        <f>Table2[[#This Row],[Policy / Non Policy]]</f>
        <v>Non Policy</v>
      </c>
      <c r="AS678" t="str">
        <f>'CMO Input'!$U678</f>
        <v>Tier 1</v>
      </c>
      <c r="AT678" t="str">
        <f>'CMO Input'!$P678</f>
        <v>ST</v>
      </c>
      <c r="AU678" t="str" cm="1">
        <f t="array" ref="AU6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6"-7"</v>
      </c>
      <c r="AV678" s="8" t="str">
        <f>TEXT('CMO Input'!$D678,"MMM-YY")</f>
        <v>July</v>
      </c>
    </row>
    <row r="679" spans="1:48" x14ac:dyDescent="0.25">
      <c r="A679" s="18">
        <v>510852318</v>
      </c>
      <c r="B679" s="16" t="s">
        <v>180</v>
      </c>
      <c r="C679" s="16" t="s">
        <v>424</v>
      </c>
      <c r="D679" s="16" t="s">
        <v>296</v>
      </c>
      <c r="E679" s="17">
        <v>16</v>
      </c>
      <c r="F679" s="16" t="s">
        <v>46</v>
      </c>
      <c r="G679" s="17" t="s">
        <v>425</v>
      </c>
      <c r="H679" s="16" t="s">
        <v>458</v>
      </c>
      <c r="I679" s="16" t="s">
        <v>514</v>
      </c>
      <c r="J679" s="16" t="s">
        <v>515</v>
      </c>
      <c r="K679" s="18">
        <v>510852318</v>
      </c>
      <c r="L679" s="16" t="s">
        <v>90</v>
      </c>
      <c r="M679" s="16">
        <v>0</v>
      </c>
      <c r="N679" s="16" t="s">
        <v>132</v>
      </c>
      <c r="O679" s="16">
        <v>4</v>
      </c>
      <c r="P679" s="16" t="s">
        <v>133</v>
      </c>
      <c r="Q679" s="16">
        <v>100</v>
      </c>
      <c r="R679" s="16" t="s">
        <v>54</v>
      </c>
      <c r="S679" s="16" t="s">
        <v>117</v>
      </c>
      <c r="T679" s="16" t="s">
        <v>118</v>
      </c>
      <c r="U679" s="16" t="s">
        <v>94</v>
      </c>
      <c r="V679" s="16" t="s">
        <v>136</v>
      </c>
      <c r="W679" s="16" t="s">
        <v>137</v>
      </c>
      <c r="X679" s="16" t="b">
        <v>0</v>
      </c>
      <c r="Y679" s="16" t="b">
        <v>0</v>
      </c>
      <c r="Z679" s="16" t="e">
        <v>#N/A</v>
      </c>
      <c r="AA679" s="16">
        <v>0</v>
      </c>
      <c r="AB679" s="16">
        <v>0</v>
      </c>
      <c r="AC679" s="16" t="s">
        <v>424</v>
      </c>
      <c r="AD679" s="16" t="s">
        <v>514</v>
      </c>
      <c r="AE679" s="16" t="s">
        <v>515</v>
      </c>
      <c r="AF679" s="16" t="s">
        <v>461</v>
      </c>
      <c r="AG679" s="16" t="s">
        <v>9</v>
      </c>
      <c r="AH679" s="16" t="b">
        <v>0</v>
      </c>
      <c r="AI679" s="16" t="s">
        <v>39</v>
      </c>
      <c r="AJ679" s="16" t="s">
        <v>103</v>
      </c>
      <c r="AK679" s="16" t="s">
        <v>90</v>
      </c>
      <c r="AL679" s="16" t="s">
        <v>516</v>
      </c>
      <c r="AM679" s="16" t="s">
        <v>64</v>
      </c>
      <c r="AN679" s="19" t="e">
        <v>#N/A</v>
      </c>
      <c r="AO679" t="str">
        <f>RIGHT('CMO Input'!$T679,(LEN('CMO Input'!$T679)-FIND(" ",'CMO Input'!$T679,1)))</f>
        <v>4-5”</v>
      </c>
      <c r="AP679">
        <f>'CMO Input'!$O679</f>
        <v>4</v>
      </c>
      <c r="AR679" t="str">
        <f>Table2[[#This Row],[Policy / Non Policy]]</f>
        <v>Non Policy</v>
      </c>
      <c r="AS679" t="str">
        <f>'CMO Input'!$U679</f>
        <v>Tier 1</v>
      </c>
      <c r="AT679" t="str">
        <f>'CMO Input'!$P679</f>
        <v>ST</v>
      </c>
      <c r="AU679" t="str" cm="1">
        <f t="array" ref="AU6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79" s="8" t="str">
        <f>TEXT('CMO Input'!$D679,"MMM-YY")</f>
        <v>July</v>
      </c>
    </row>
    <row r="680" spans="1:48" x14ac:dyDescent="0.25">
      <c r="A680" s="14">
        <v>510785390</v>
      </c>
      <c r="B680" s="12" t="s">
        <v>180</v>
      </c>
      <c r="C680" s="12" t="s">
        <v>424</v>
      </c>
      <c r="D680" s="12" t="s">
        <v>296</v>
      </c>
      <c r="E680" s="13">
        <v>16</v>
      </c>
      <c r="F680" s="12" t="s">
        <v>46</v>
      </c>
      <c r="G680" s="13" t="s">
        <v>425</v>
      </c>
      <c r="H680" s="12" t="s">
        <v>476</v>
      </c>
      <c r="I680" s="12" t="s">
        <v>498</v>
      </c>
      <c r="J680" s="12" t="s">
        <v>522</v>
      </c>
      <c r="K680" s="14">
        <v>510785390</v>
      </c>
      <c r="L680" s="12" t="s">
        <v>90</v>
      </c>
      <c r="M680" s="12">
        <v>0</v>
      </c>
      <c r="N680" s="12" t="s">
        <v>132</v>
      </c>
      <c r="O680" s="12">
        <v>4</v>
      </c>
      <c r="P680" s="12" t="s">
        <v>133</v>
      </c>
      <c r="Q680" s="12">
        <v>3</v>
      </c>
      <c r="R680" s="12" t="s">
        <v>54</v>
      </c>
      <c r="S680" s="12" t="s">
        <v>117</v>
      </c>
      <c r="T680" s="12" t="s">
        <v>118</v>
      </c>
      <c r="U680" s="12" t="s">
        <v>94</v>
      </c>
      <c r="V680" s="12" t="s">
        <v>136</v>
      </c>
      <c r="W680" s="12" t="s">
        <v>137</v>
      </c>
      <c r="X680" s="12" t="b">
        <v>0</v>
      </c>
      <c r="Y680" s="12" t="b">
        <v>0</v>
      </c>
      <c r="Z680" s="12" t="s">
        <v>424</v>
      </c>
      <c r="AA680" s="12">
        <v>0</v>
      </c>
      <c r="AB680" s="12">
        <v>0</v>
      </c>
      <c r="AC680" s="12" t="s">
        <v>424</v>
      </c>
      <c r="AD680" s="12" t="s">
        <v>498</v>
      </c>
      <c r="AE680" s="12" t="s">
        <v>522</v>
      </c>
      <c r="AF680" s="12" t="s">
        <v>500</v>
      </c>
      <c r="AG680" s="12" t="s">
        <v>9</v>
      </c>
      <c r="AH680" s="12" t="b">
        <v>0</v>
      </c>
      <c r="AI680" s="12" t="s">
        <v>39</v>
      </c>
      <c r="AJ680" s="12" t="s">
        <v>10</v>
      </c>
      <c r="AK680" s="12"/>
      <c r="AL680" s="12" t="s">
        <v>501</v>
      </c>
      <c r="AM680" s="12" t="s">
        <v>64</v>
      </c>
      <c r="AN680" s="15" t="e">
        <v>#N/A</v>
      </c>
      <c r="AO680" t="str">
        <f>RIGHT('CMO Input'!$T680,(LEN('CMO Input'!$T680)-FIND(" ",'CMO Input'!$T680,1)))</f>
        <v>4-5”</v>
      </c>
      <c r="AP680">
        <f>'CMO Input'!$O680</f>
        <v>4</v>
      </c>
      <c r="AR680" t="str">
        <f>Table2[[#This Row],[Policy / Non Policy]]</f>
        <v>Non Policy</v>
      </c>
      <c r="AS680" t="str">
        <f>'CMO Input'!$U680</f>
        <v>Tier 1</v>
      </c>
      <c r="AT680" t="str">
        <f>'CMO Input'!$P680</f>
        <v>ST</v>
      </c>
      <c r="AU680" t="str" cm="1">
        <f t="array" ref="AU6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0" s="8" t="str">
        <f>TEXT('CMO Input'!$D680,"MMM-YY")</f>
        <v>July</v>
      </c>
    </row>
    <row r="681" spans="1:48" x14ac:dyDescent="0.25">
      <c r="A681" s="18">
        <v>510925235</v>
      </c>
      <c r="B681" s="16" t="s">
        <v>180</v>
      </c>
      <c r="C681" s="16" t="s">
        <v>424</v>
      </c>
      <c r="D681" s="16" t="s">
        <v>296</v>
      </c>
      <c r="E681" s="17">
        <v>16</v>
      </c>
      <c r="F681" s="16" t="s">
        <v>46</v>
      </c>
      <c r="G681" s="17" t="s">
        <v>425</v>
      </c>
      <c r="H681" s="16" t="s">
        <v>476</v>
      </c>
      <c r="I681" s="16" t="s">
        <v>498</v>
      </c>
      <c r="J681" s="16" t="s">
        <v>522</v>
      </c>
      <c r="K681" s="18">
        <v>510925235</v>
      </c>
      <c r="L681" s="16" t="s">
        <v>90</v>
      </c>
      <c r="M681" s="16">
        <v>0</v>
      </c>
      <c r="N681" s="16" t="s">
        <v>132</v>
      </c>
      <c r="O681" s="16">
        <v>4</v>
      </c>
      <c r="P681" s="16" t="s">
        <v>133</v>
      </c>
      <c r="Q681" s="16">
        <v>144</v>
      </c>
      <c r="R681" s="16" t="s">
        <v>54</v>
      </c>
      <c r="S681" s="16" t="s">
        <v>117</v>
      </c>
      <c r="T681" s="16" t="s">
        <v>118</v>
      </c>
      <c r="U681" s="16" t="s">
        <v>94</v>
      </c>
      <c r="V681" s="16" t="s">
        <v>136</v>
      </c>
      <c r="W681" s="16" t="s">
        <v>137</v>
      </c>
      <c r="X681" s="16" t="b">
        <v>0</v>
      </c>
      <c r="Y681" s="16" t="b">
        <v>0</v>
      </c>
      <c r="Z681" s="16" t="s">
        <v>424</v>
      </c>
      <c r="AA681" s="16">
        <v>0</v>
      </c>
      <c r="AB681" s="16">
        <v>0</v>
      </c>
      <c r="AC681" s="16" t="s">
        <v>424</v>
      </c>
      <c r="AD681" s="16" t="s">
        <v>498</v>
      </c>
      <c r="AE681" s="16" t="s">
        <v>522</v>
      </c>
      <c r="AF681" s="16" t="s">
        <v>500</v>
      </c>
      <c r="AG681" s="16" t="s">
        <v>9</v>
      </c>
      <c r="AH681" s="16" t="b">
        <v>0</v>
      </c>
      <c r="AI681" s="16" t="s">
        <v>39</v>
      </c>
      <c r="AJ681" s="16" t="s">
        <v>10</v>
      </c>
      <c r="AK681" s="16" t="s">
        <v>90</v>
      </c>
      <c r="AL681" s="16" t="s">
        <v>501</v>
      </c>
      <c r="AM681" s="16" t="s">
        <v>64</v>
      </c>
      <c r="AN681" s="19" t="e">
        <v>#N/A</v>
      </c>
      <c r="AO681" t="str">
        <f>RIGHT('CMO Input'!$T681,(LEN('CMO Input'!$T681)-FIND(" ",'CMO Input'!$T681,1)))</f>
        <v>4-5”</v>
      </c>
      <c r="AP681">
        <f>'CMO Input'!$O681</f>
        <v>4</v>
      </c>
      <c r="AR681" t="str">
        <f>Table2[[#This Row],[Policy / Non Policy]]</f>
        <v>Non Policy</v>
      </c>
      <c r="AS681" t="str">
        <f>'CMO Input'!$U681</f>
        <v>Tier 1</v>
      </c>
      <c r="AT681" t="str">
        <f>'CMO Input'!$P681</f>
        <v>ST</v>
      </c>
      <c r="AU681" t="str" cm="1">
        <f t="array" ref="AU6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1" s="8" t="str">
        <f>TEXT('CMO Input'!$D681,"MMM-YY")</f>
        <v>July</v>
      </c>
    </row>
    <row r="682" spans="1:48" x14ac:dyDescent="0.25">
      <c r="A682" s="14">
        <v>510925235</v>
      </c>
      <c r="B682" s="12" t="s">
        <v>180</v>
      </c>
      <c r="C682" s="12" t="s">
        <v>424</v>
      </c>
      <c r="D682" s="12" t="s">
        <v>296</v>
      </c>
      <c r="E682" s="13">
        <v>16</v>
      </c>
      <c r="F682" s="12" t="s">
        <v>46</v>
      </c>
      <c r="G682" s="13" t="s">
        <v>425</v>
      </c>
      <c r="H682" s="12" t="s">
        <v>476</v>
      </c>
      <c r="I682" s="12" t="s">
        <v>498</v>
      </c>
      <c r="J682" s="12" t="s">
        <v>522</v>
      </c>
      <c r="K682" s="14">
        <v>510925235</v>
      </c>
      <c r="L682" s="12" t="s">
        <v>90</v>
      </c>
      <c r="M682" s="12">
        <v>0</v>
      </c>
      <c r="N682" s="12" t="s">
        <v>132</v>
      </c>
      <c r="O682" s="12">
        <v>4</v>
      </c>
      <c r="P682" s="12" t="s">
        <v>133</v>
      </c>
      <c r="Q682" s="12">
        <v>170</v>
      </c>
      <c r="R682" s="12" t="s">
        <v>54</v>
      </c>
      <c r="S682" s="12" t="s">
        <v>117</v>
      </c>
      <c r="T682" s="12" t="s">
        <v>118</v>
      </c>
      <c r="U682" s="12" t="s">
        <v>94</v>
      </c>
      <c r="V682" s="12" t="s">
        <v>136</v>
      </c>
      <c r="W682" s="12" t="s">
        <v>137</v>
      </c>
      <c r="X682" s="12" t="b">
        <v>0</v>
      </c>
      <c r="Y682" s="12" t="b">
        <v>0</v>
      </c>
      <c r="Z682" s="12" t="s">
        <v>424</v>
      </c>
      <c r="AA682" s="12">
        <v>0</v>
      </c>
      <c r="AB682" s="12">
        <v>0</v>
      </c>
      <c r="AC682" s="12" t="s">
        <v>424</v>
      </c>
      <c r="AD682" s="12" t="s">
        <v>498</v>
      </c>
      <c r="AE682" s="12" t="s">
        <v>522</v>
      </c>
      <c r="AF682" s="12" t="s">
        <v>500</v>
      </c>
      <c r="AG682" s="12" t="s">
        <v>9</v>
      </c>
      <c r="AH682" s="12" t="b">
        <v>0</v>
      </c>
      <c r="AI682" s="12" t="s">
        <v>39</v>
      </c>
      <c r="AJ682" s="12" t="s">
        <v>10</v>
      </c>
      <c r="AK682" s="12" t="s">
        <v>90</v>
      </c>
      <c r="AL682" s="12" t="s">
        <v>501</v>
      </c>
      <c r="AM682" s="12" t="s">
        <v>64</v>
      </c>
      <c r="AN682" s="15" t="e">
        <v>#N/A</v>
      </c>
      <c r="AO682" t="str">
        <f>RIGHT('CMO Input'!$T682,(LEN('CMO Input'!$T682)-FIND(" ",'CMO Input'!$T682,1)))</f>
        <v>4-5”</v>
      </c>
      <c r="AP682">
        <f>'CMO Input'!$O682</f>
        <v>4</v>
      </c>
      <c r="AR682" t="str">
        <f>Table2[[#This Row],[Policy / Non Policy]]</f>
        <v>Non Policy</v>
      </c>
      <c r="AS682" t="str">
        <f>'CMO Input'!$U682</f>
        <v>Tier 1</v>
      </c>
      <c r="AT682" t="str">
        <f>'CMO Input'!$P682</f>
        <v>ST</v>
      </c>
      <c r="AU682" t="str" cm="1">
        <f t="array" ref="AU6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2" s="8" t="str">
        <f>TEXT('CMO Input'!$D682,"MMM-YY")</f>
        <v>July</v>
      </c>
    </row>
    <row r="683" spans="1:48" x14ac:dyDescent="0.25">
      <c r="A683" s="18">
        <v>510925235</v>
      </c>
      <c r="B683" s="16" t="s">
        <v>180</v>
      </c>
      <c r="C683" s="16" t="s">
        <v>424</v>
      </c>
      <c r="D683" s="16" t="s">
        <v>296</v>
      </c>
      <c r="E683" s="17">
        <v>16</v>
      </c>
      <c r="F683" s="16" t="s">
        <v>46</v>
      </c>
      <c r="G683" s="17" t="s">
        <v>425</v>
      </c>
      <c r="H683" s="16" t="s">
        <v>476</v>
      </c>
      <c r="I683" s="16" t="s">
        <v>498</v>
      </c>
      <c r="J683" s="16" t="s">
        <v>522</v>
      </c>
      <c r="K683" s="18">
        <v>510925235</v>
      </c>
      <c r="L683" s="16" t="s">
        <v>90</v>
      </c>
      <c r="M683" s="16">
        <v>0</v>
      </c>
      <c r="N683" s="16" t="s">
        <v>132</v>
      </c>
      <c r="O683" s="16">
        <v>4</v>
      </c>
      <c r="P683" s="16" t="s">
        <v>133</v>
      </c>
      <c r="Q683" s="16">
        <v>156</v>
      </c>
      <c r="R683" s="16" t="s">
        <v>54</v>
      </c>
      <c r="S683" s="16" t="s">
        <v>117</v>
      </c>
      <c r="T683" s="16" t="s">
        <v>118</v>
      </c>
      <c r="U683" s="16" t="s">
        <v>94</v>
      </c>
      <c r="V683" s="16" t="s">
        <v>136</v>
      </c>
      <c r="W683" s="16" t="s">
        <v>137</v>
      </c>
      <c r="X683" s="16" t="b">
        <v>0</v>
      </c>
      <c r="Y683" s="16" t="b">
        <v>0</v>
      </c>
      <c r="Z683" s="16" t="s">
        <v>424</v>
      </c>
      <c r="AA683" s="16">
        <v>0</v>
      </c>
      <c r="AB683" s="16">
        <v>0</v>
      </c>
      <c r="AC683" s="16" t="s">
        <v>424</v>
      </c>
      <c r="AD683" s="16" t="s">
        <v>498</v>
      </c>
      <c r="AE683" s="16" t="s">
        <v>522</v>
      </c>
      <c r="AF683" s="16" t="s">
        <v>500</v>
      </c>
      <c r="AG683" s="16" t="s">
        <v>9</v>
      </c>
      <c r="AH683" s="16" t="b">
        <v>0</v>
      </c>
      <c r="AI683" s="16" t="s">
        <v>39</v>
      </c>
      <c r="AJ683" s="16" t="s">
        <v>10</v>
      </c>
      <c r="AK683" s="16" t="s">
        <v>90</v>
      </c>
      <c r="AL683" s="16" t="s">
        <v>501</v>
      </c>
      <c r="AM683" s="16" t="s">
        <v>64</v>
      </c>
      <c r="AN683" s="19" t="e">
        <v>#N/A</v>
      </c>
      <c r="AO683" t="str">
        <f>RIGHT('CMO Input'!$T683,(LEN('CMO Input'!$T683)-FIND(" ",'CMO Input'!$T683,1)))</f>
        <v>4-5”</v>
      </c>
      <c r="AP683">
        <f>'CMO Input'!$O683</f>
        <v>4</v>
      </c>
      <c r="AR683" t="str">
        <f>Table2[[#This Row],[Policy / Non Policy]]</f>
        <v>Non Policy</v>
      </c>
      <c r="AS683" t="str">
        <f>'CMO Input'!$U683</f>
        <v>Tier 1</v>
      </c>
      <c r="AT683" t="str">
        <f>'CMO Input'!$P683</f>
        <v>ST</v>
      </c>
      <c r="AU683" t="str" cm="1">
        <f t="array" ref="AU6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3" s="8" t="str">
        <f>TEXT('CMO Input'!$D683,"MMM-YY")</f>
        <v>July</v>
      </c>
    </row>
    <row r="684" spans="1:48" x14ac:dyDescent="0.25">
      <c r="A684" s="14">
        <v>510925235</v>
      </c>
      <c r="B684" s="12" t="s">
        <v>180</v>
      </c>
      <c r="C684" s="12" t="s">
        <v>424</v>
      </c>
      <c r="D684" s="12" t="s">
        <v>296</v>
      </c>
      <c r="E684" s="13">
        <v>16</v>
      </c>
      <c r="F684" s="12" t="s">
        <v>46</v>
      </c>
      <c r="G684" s="13" t="s">
        <v>425</v>
      </c>
      <c r="H684" s="12" t="s">
        <v>476</v>
      </c>
      <c r="I684" s="12" t="s">
        <v>498</v>
      </c>
      <c r="J684" s="12" t="s">
        <v>522</v>
      </c>
      <c r="K684" s="14">
        <v>510925235</v>
      </c>
      <c r="L684" s="12" t="s">
        <v>90</v>
      </c>
      <c r="M684" s="12">
        <v>0</v>
      </c>
      <c r="N684" s="12" t="s">
        <v>132</v>
      </c>
      <c r="O684" s="12">
        <v>4</v>
      </c>
      <c r="P684" s="12" t="s">
        <v>133</v>
      </c>
      <c r="Q684" s="12">
        <v>102</v>
      </c>
      <c r="R684" s="12" t="s">
        <v>54</v>
      </c>
      <c r="S684" s="12" t="s">
        <v>117</v>
      </c>
      <c r="T684" s="12" t="s">
        <v>118</v>
      </c>
      <c r="U684" s="12" t="s">
        <v>94</v>
      </c>
      <c r="V684" s="12" t="s">
        <v>136</v>
      </c>
      <c r="W684" s="12" t="s">
        <v>137</v>
      </c>
      <c r="X684" s="12" t="b">
        <v>0</v>
      </c>
      <c r="Y684" s="12" t="b">
        <v>0</v>
      </c>
      <c r="Z684" s="12" t="s">
        <v>424</v>
      </c>
      <c r="AA684" s="12">
        <v>0</v>
      </c>
      <c r="AB684" s="12">
        <v>0</v>
      </c>
      <c r="AC684" s="12" t="s">
        <v>424</v>
      </c>
      <c r="AD684" s="12" t="s">
        <v>498</v>
      </c>
      <c r="AE684" s="12" t="s">
        <v>522</v>
      </c>
      <c r="AF684" s="12" t="s">
        <v>500</v>
      </c>
      <c r="AG684" s="12" t="s">
        <v>9</v>
      </c>
      <c r="AH684" s="12" t="b">
        <v>0</v>
      </c>
      <c r="AI684" s="12" t="s">
        <v>39</v>
      </c>
      <c r="AJ684" s="12" t="s">
        <v>10</v>
      </c>
      <c r="AK684" s="12" t="s">
        <v>90</v>
      </c>
      <c r="AL684" s="12" t="s">
        <v>501</v>
      </c>
      <c r="AM684" s="12" t="s">
        <v>64</v>
      </c>
      <c r="AN684" s="15" t="e">
        <v>#N/A</v>
      </c>
      <c r="AO684" t="str">
        <f>RIGHT('CMO Input'!$T684,(LEN('CMO Input'!$T684)-FIND(" ",'CMO Input'!$T684,1)))</f>
        <v>4-5”</v>
      </c>
      <c r="AP684">
        <f>'CMO Input'!$O684</f>
        <v>4</v>
      </c>
      <c r="AR684" t="str">
        <f>Table2[[#This Row],[Policy / Non Policy]]</f>
        <v>Non Policy</v>
      </c>
      <c r="AS684" t="str">
        <f>'CMO Input'!$U684</f>
        <v>Tier 1</v>
      </c>
      <c r="AT684" t="str">
        <f>'CMO Input'!$P684</f>
        <v>ST</v>
      </c>
      <c r="AU684" t="str" cm="1">
        <f t="array" ref="AU6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4" s="8" t="str">
        <f>TEXT('CMO Input'!$D684,"MMM-YY")</f>
        <v>July</v>
      </c>
    </row>
    <row r="685" spans="1:48" x14ac:dyDescent="0.25">
      <c r="A685" s="18">
        <v>510909185</v>
      </c>
      <c r="B685" s="16" t="s">
        <v>180</v>
      </c>
      <c r="C685" s="16" t="s">
        <v>424</v>
      </c>
      <c r="D685" s="16" t="s">
        <v>296</v>
      </c>
      <c r="E685" s="17">
        <v>16</v>
      </c>
      <c r="F685" s="16" t="s">
        <v>46</v>
      </c>
      <c r="G685" s="17" t="s">
        <v>425</v>
      </c>
      <c r="H685" s="16" t="s">
        <v>476</v>
      </c>
      <c r="I685" s="16" t="s">
        <v>534</v>
      </c>
      <c r="J685" s="16" t="s">
        <v>535</v>
      </c>
      <c r="K685" s="18">
        <v>510909185</v>
      </c>
      <c r="L685" s="16" t="s">
        <v>90</v>
      </c>
      <c r="M685" s="16">
        <v>0</v>
      </c>
      <c r="N685" s="16" t="s">
        <v>132</v>
      </c>
      <c r="O685" s="16">
        <v>4</v>
      </c>
      <c r="P685" s="16" t="s">
        <v>133</v>
      </c>
      <c r="Q685" s="16">
        <v>277</v>
      </c>
      <c r="R685" s="16" t="s">
        <v>54</v>
      </c>
      <c r="S685" s="16" t="s">
        <v>117</v>
      </c>
      <c r="T685" s="16" t="s">
        <v>118</v>
      </c>
      <c r="U685" s="16" t="s">
        <v>94</v>
      </c>
      <c r="V685" s="16" t="s">
        <v>136</v>
      </c>
      <c r="W685" s="16" t="s">
        <v>137</v>
      </c>
      <c r="X685" s="16" t="b">
        <v>0</v>
      </c>
      <c r="Y685" s="16" t="b">
        <v>0</v>
      </c>
      <c r="Z685" s="16" t="s">
        <v>424</v>
      </c>
      <c r="AA685" s="16">
        <v>0</v>
      </c>
      <c r="AB685" s="16">
        <v>0</v>
      </c>
      <c r="AC685" s="16" t="s">
        <v>424</v>
      </c>
      <c r="AD685" s="16" t="s">
        <v>534</v>
      </c>
      <c r="AE685" s="16" t="s">
        <v>535</v>
      </c>
      <c r="AF685" s="16" t="s">
        <v>500</v>
      </c>
      <c r="AG685" s="16" t="s">
        <v>9</v>
      </c>
      <c r="AH685" s="16" t="b">
        <v>0</v>
      </c>
      <c r="AI685" s="16" t="s">
        <v>39</v>
      </c>
      <c r="AJ685" s="16" t="s">
        <v>10</v>
      </c>
      <c r="AK685" s="16" t="s">
        <v>90</v>
      </c>
      <c r="AL685" s="16" t="s">
        <v>536</v>
      </c>
      <c r="AM685" s="16" t="s">
        <v>64</v>
      </c>
      <c r="AN685" s="19" t="e">
        <v>#N/A</v>
      </c>
      <c r="AO685" t="str">
        <f>RIGHT('CMO Input'!$T685,(LEN('CMO Input'!$T685)-FIND(" ",'CMO Input'!$T685,1)))</f>
        <v>4-5”</v>
      </c>
      <c r="AP685">
        <f>'CMO Input'!$O685</f>
        <v>4</v>
      </c>
      <c r="AR685" t="str">
        <f>Table2[[#This Row],[Policy / Non Policy]]</f>
        <v>Non Policy</v>
      </c>
      <c r="AS685" t="str">
        <f>'CMO Input'!$U685</f>
        <v>Tier 1</v>
      </c>
      <c r="AT685" t="str">
        <f>'CMO Input'!$P685</f>
        <v>ST</v>
      </c>
      <c r="AU685" t="str" cm="1">
        <f t="array" ref="AU6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5" s="8" t="str">
        <f>TEXT('CMO Input'!$D685,"MMM-YY")</f>
        <v>July</v>
      </c>
    </row>
    <row r="686" spans="1:48" x14ac:dyDescent="0.25">
      <c r="A686" s="14">
        <v>628368510</v>
      </c>
      <c r="B686" s="12" t="s">
        <v>180</v>
      </c>
      <c r="C686" s="12" t="s">
        <v>424</v>
      </c>
      <c r="D686" s="12" t="s">
        <v>296</v>
      </c>
      <c r="E686" s="13">
        <v>16</v>
      </c>
      <c r="F686" s="12" t="s">
        <v>46</v>
      </c>
      <c r="G686" s="13" t="s">
        <v>425</v>
      </c>
      <c r="H686" s="12" t="s">
        <v>476</v>
      </c>
      <c r="I686" s="12" t="s">
        <v>574</v>
      </c>
      <c r="J686" s="12" t="s">
        <v>575</v>
      </c>
      <c r="K686" s="14">
        <v>628368510</v>
      </c>
      <c r="L686" s="12" t="s">
        <v>90</v>
      </c>
      <c r="M686" s="12">
        <v>0</v>
      </c>
      <c r="N686" s="12" t="s">
        <v>132</v>
      </c>
      <c r="O686" s="12">
        <v>4</v>
      </c>
      <c r="P686" s="12" t="s">
        <v>133</v>
      </c>
      <c r="Q686" s="12">
        <v>224</v>
      </c>
      <c r="R686" s="12" t="s">
        <v>54</v>
      </c>
      <c r="S686" s="12" t="s">
        <v>117</v>
      </c>
      <c r="T686" s="12" t="s">
        <v>118</v>
      </c>
      <c r="U686" s="12" t="s">
        <v>94</v>
      </c>
      <c r="V686" s="12" t="s">
        <v>136</v>
      </c>
      <c r="W686" s="12" t="s">
        <v>137</v>
      </c>
      <c r="X686" s="12" t="b">
        <v>0</v>
      </c>
      <c r="Y686" s="12" t="b">
        <v>0</v>
      </c>
      <c r="Z686" s="12" t="s">
        <v>424</v>
      </c>
      <c r="AA686" s="12">
        <v>0</v>
      </c>
      <c r="AB686" s="12">
        <v>0</v>
      </c>
      <c r="AC686" s="12" t="s">
        <v>424</v>
      </c>
      <c r="AD686" s="12" t="s">
        <v>574</v>
      </c>
      <c r="AE686" s="12" t="s">
        <v>575</v>
      </c>
      <c r="AF686" s="12" t="s">
        <v>500</v>
      </c>
      <c r="AG686" s="12" t="s">
        <v>9</v>
      </c>
      <c r="AH686" s="12" t="b">
        <v>0</v>
      </c>
      <c r="AI686" s="12" t="s">
        <v>39</v>
      </c>
      <c r="AJ686" s="12" t="s">
        <v>10</v>
      </c>
      <c r="AK686" s="12" t="s">
        <v>90</v>
      </c>
      <c r="AL686" s="12" t="s">
        <v>501</v>
      </c>
      <c r="AM686" s="12" t="s">
        <v>64</v>
      </c>
      <c r="AN686" s="15" t="e">
        <v>#N/A</v>
      </c>
      <c r="AO686" t="str">
        <f>RIGHT('CMO Input'!$T686,(LEN('CMO Input'!$T686)-FIND(" ",'CMO Input'!$T686,1)))</f>
        <v>4-5”</v>
      </c>
      <c r="AP686">
        <f>'CMO Input'!$O686</f>
        <v>4</v>
      </c>
      <c r="AR686" t="str">
        <f>Table2[[#This Row],[Policy / Non Policy]]</f>
        <v>Non Policy</v>
      </c>
      <c r="AS686" t="str">
        <f>'CMO Input'!$U686</f>
        <v>Tier 1</v>
      </c>
      <c r="AT686" t="str">
        <f>'CMO Input'!$P686</f>
        <v>ST</v>
      </c>
      <c r="AU686" t="str" cm="1">
        <f t="array" ref="AU6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686" s="8" t="str">
        <f>TEXT('CMO Input'!$D686,"MMM-YY")</f>
        <v>July</v>
      </c>
    </row>
    <row r="687" spans="1:48" x14ac:dyDescent="0.25">
      <c r="A687" s="18">
        <v>510786246</v>
      </c>
      <c r="B687" s="16" t="s">
        <v>180</v>
      </c>
      <c r="C687" s="16" t="s">
        <v>424</v>
      </c>
      <c r="D687" s="16" t="s">
        <v>296</v>
      </c>
      <c r="E687" s="17">
        <v>16</v>
      </c>
      <c r="F687" s="16" t="s">
        <v>46</v>
      </c>
      <c r="G687" s="17" t="s">
        <v>431</v>
      </c>
      <c r="H687" s="16" t="s">
        <v>312</v>
      </c>
      <c r="I687" s="16" t="s">
        <v>602</v>
      </c>
      <c r="J687" s="16" t="s">
        <v>603</v>
      </c>
      <c r="K687" s="18">
        <v>510786246</v>
      </c>
      <c r="L687" s="16" t="s">
        <v>116</v>
      </c>
      <c r="M687" s="16">
        <v>8.9</v>
      </c>
      <c r="N687" s="16" t="s">
        <v>52</v>
      </c>
      <c r="O687" s="16">
        <v>4</v>
      </c>
      <c r="P687" s="16" t="s">
        <v>53</v>
      </c>
      <c r="Q687" s="16">
        <v>1.5</v>
      </c>
      <c r="R687" s="16" t="s">
        <v>54</v>
      </c>
      <c r="S687" s="16" t="s">
        <v>117</v>
      </c>
      <c r="T687" s="16" t="s">
        <v>118</v>
      </c>
      <c r="U687" s="16" t="s">
        <v>94</v>
      </c>
      <c r="V687" s="16" t="s">
        <v>58</v>
      </c>
      <c r="W687" s="16" t="s">
        <v>95</v>
      </c>
      <c r="X687" s="16" t="b">
        <v>0</v>
      </c>
      <c r="Y687" s="16" t="b">
        <v>0</v>
      </c>
      <c r="Z687" s="16" t="e">
        <v>#N/A</v>
      </c>
      <c r="AA687" s="16">
        <v>1.3350000000000001E-2</v>
      </c>
      <c r="AB687" s="16">
        <v>0</v>
      </c>
      <c r="AC687" s="16" t="s">
        <v>424</v>
      </c>
      <c r="AD687" s="16" t="s">
        <v>602</v>
      </c>
      <c r="AE687" s="16" t="s">
        <v>603</v>
      </c>
      <c r="AF687" s="16" t="s">
        <v>435</v>
      </c>
      <c r="AG687" s="16" t="s">
        <v>9</v>
      </c>
      <c r="AH687" s="16" t="b">
        <v>0</v>
      </c>
      <c r="AI687" s="16" t="s">
        <v>60</v>
      </c>
      <c r="AJ687" s="16" t="s">
        <v>436</v>
      </c>
      <c r="AK687" s="16" t="s">
        <v>147</v>
      </c>
      <c r="AL687" s="16" t="s">
        <v>604</v>
      </c>
      <c r="AM687" s="16" t="s">
        <v>64</v>
      </c>
      <c r="AN687" s="19" t="e">
        <v>#N/A</v>
      </c>
      <c r="AO687" t="str">
        <f>RIGHT('CMO Input'!$T687,(LEN('CMO Input'!$T687)-FIND(" ",'CMO Input'!$T687,1)))</f>
        <v>4-5”</v>
      </c>
      <c r="AP687">
        <f>'CMO Input'!$O687</f>
        <v>4</v>
      </c>
      <c r="AR687" t="str">
        <f>Table2[[#This Row],[Policy / Non Policy]]</f>
        <v>Policy</v>
      </c>
      <c r="AS687" t="str">
        <f>'CMO Input'!$U687</f>
        <v>Tier 1</v>
      </c>
      <c r="AT687" t="str">
        <f>'CMO Input'!$P687</f>
        <v>CI</v>
      </c>
      <c r="AU687" t="str" cm="1">
        <f t="array" ref="AU6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87" s="8" t="str">
        <f>TEXT('CMO Input'!$D687,"MMM-YY")</f>
        <v>July</v>
      </c>
    </row>
    <row r="688" spans="1:48" x14ac:dyDescent="0.25">
      <c r="A688" s="14">
        <v>220000813466</v>
      </c>
      <c r="B688" s="12" t="s">
        <v>180</v>
      </c>
      <c r="C688" s="12" t="s">
        <v>424</v>
      </c>
      <c r="D688" s="12" t="s">
        <v>296</v>
      </c>
      <c r="E688" s="13">
        <v>16</v>
      </c>
      <c r="F688" s="12" t="s">
        <v>46</v>
      </c>
      <c r="G688" s="13" t="s">
        <v>431</v>
      </c>
      <c r="H688" s="12" t="s">
        <v>312</v>
      </c>
      <c r="I688" s="12" t="s">
        <v>602</v>
      </c>
      <c r="J688" s="12" t="s">
        <v>603</v>
      </c>
      <c r="K688" s="14">
        <v>220000813466</v>
      </c>
      <c r="L688" s="12" t="s">
        <v>116</v>
      </c>
      <c r="M688" s="12">
        <v>3.1</v>
      </c>
      <c r="N688" s="12" t="s">
        <v>52</v>
      </c>
      <c r="O688" s="12">
        <v>6</v>
      </c>
      <c r="P688" s="12" t="s">
        <v>53</v>
      </c>
      <c r="Q688" s="12">
        <v>20</v>
      </c>
      <c r="R688" s="12" t="s">
        <v>54</v>
      </c>
      <c r="S688" s="12" t="s">
        <v>134</v>
      </c>
      <c r="T688" s="12" t="s">
        <v>135</v>
      </c>
      <c r="U688" s="12" t="s">
        <v>94</v>
      </c>
      <c r="V688" s="12" t="s">
        <v>58</v>
      </c>
      <c r="W688" s="12" t="s">
        <v>95</v>
      </c>
      <c r="X688" s="12" t="b">
        <v>0</v>
      </c>
      <c r="Y688" s="12" t="b">
        <v>0</v>
      </c>
      <c r="Z688" s="12" t="e">
        <v>#N/A</v>
      </c>
      <c r="AA688" s="12">
        <v>6.2E-2</v>
      </c>
      <c r="AB688" s="12">
        <v>0</v>
      </c>
      <c r="AC688" s="12" t="s">
        <v>424</v>
      </c>
      <c r="AD688" s="12" t="s">
        <v>602</v>
      </c>
      <c r="AE688" s="12" t="s">
        <v>603</v>
      </c>
      <c r="AF688" s="12" t="s">
        <v>435</v>
      </c>
      <c r="AG688" s="12" t="s">
        <v>9</v>
      </c>
      <c r="AH688" s="12" t="b">
        <v>0</v>
      </c>
      <c r="AI688" s="12" t="s">
        <v>60</v>
      </c>
      <c r="AJ688" s="12" t="s">
        <v>436</v>
      </c>
      <c r="AK688" s="12" t="s">
        <v>147</v>
      </c>
      <c r="AL688" s="12" t="s">
        <v>604</v>
      </c>
      <c r="AM688" s="12" t="s">
        <v>64</v>
      </c>
      <c r="AN688" s="15" t="e">
        <v>#N/A</v>
      </c>
      <c r="AO688" t="str">
        <f>RIGHT('CMO Input'!$T688,(LEN('CMO Input'!$T688)-FIND(" ",'CMO Input'!$T688,1)))</f>
        <v>6-7”</v>
      </c>
      <c r="AP688">
        <f>'CMO Input'!$O688</f>
        <v>6</v>
      </c>
      <c r="AR688" t="str">
        <f>Table2[[#This Row],[Policy / Non Policy]]</f>
        <v>Policy</v>
      </c>
      <c r="AS688" t="str">
        <f>'CMO Input'!$U688</f>
        <v>Tier 1</v>
      </c>
      <c r="AT688" t="str">
        <f>'CMO Input'!$P688</f>
        <v>CI</v>
      </c>
      <c r="AU688" t="str" cm="1">
        <f t="array" ref="AU6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88" s="8" t="str">
        <f>TEXT('CMO Input'!$D688,"MMM-YY")</f>
        <v>July</v>
      </c>
    </row>
    <row r="689" spans="1:48" x14ac:dyDescent="0.25">
      <c r="A689" s="18">
        <v>220000806668</v>
      </c>
      <c r="B689" s="16" t="s">
        <v>180</v>
      </c>
      <c r="C689" s="16" t="s">
        <v>424</v>
      </c>
      <c r="D689" s="16" t="s">
        <v>296</v>
      </c>
      <c r="E689" s="17">
        <v>16</v>
      </c>
      <c r="F689" s="16" t="s">
        <v>46</v>
      </c>
      <c r="G689" s="17" t="s">
        <v>431</v>
      </c>
      <c r="H689" s="16" t="s">
        <v>312</v>
      </c>
      <c r="I689" s="16" t="s">
        <v>602</v>
      </c>
      <c r="J689" s="16" t="s">
        <v>605</v>
      </c>
      <c r="K689" s="18">
        <v>220000806668</v>
      </c>
      <c r="L689" s="16" t="s">
        <v>116</v>
      </c>
      <c r="M689" s="16">
        <v>3.6</v>
      </c>
      <c r="N689" s="16" t="s">
        <v>52</v>
      </c>
      <c r="O689" s="16">
        <v>6</v>
      </c>
      <c r="P689" s="16" t="s">
        <v>53</v>
      </c>
      <c r="Q689" s="16">
        <v>2</v>
      </c>
      <c r="R689" s="16" t="s">
        <v>54</v>
      </c>
      <c r="S689" s="16" t="s">
        <v>134</v>
      </c>
      <c r="T689" s="16" t="s">
        <v>135</v>
      </c>
      <c r="U689" s="16" t="s">
        <v>94</v>
      </c>
      <c r="V689" s="16" t="s">
        <v>58</v>
      </c>
      <c r="W689" s="16" t="s">
        <v>95</v>
      </c>
      <c r="X689" s="16" t="b">
        <v>0</v>
      </c>
      <c r="Y689" s="16" t="b">
        <v>0</v>
      </c>
      <c r="Z689" s="16" t="e">
        <v>#N/A</v>
      </c>
      <c r="AA689" s="16">
        <v>7.1999999999999998E-3</v>
      </c>
      <c r="AB689" s="16">
        <v>0</v>
      </c>
      <c r="AC689" s="16" t="s">
        <v>424</v>
      </c>
      <c r="AD689" s="16" t="s">
        <v>602</v>
      </c>
      <c r="AE689" s="16" t="s">
        <v>605</v>
      </c>
      <c r="AF689" s="16" t="s">
        <v>435</v>
      </c>
      <c r="AG689" s="16" t="s">
        <v>9</v>
      </c>
      <c r="AH689" s="16" t="b">
        <v>0</v>
      </c>
      <c r="AI689" s="16" t="s">
        <v>60</v>
      </c>
      <c r="AJ689" s="16" t="s">
        <v>436</v>
      </c>
      <c r="AK689" s="16" t="s">
        <v>147</v>
      </c>
      <c r="AL689" s="16" t="s">
        <v>604</v>
      </c>
      <c r="AM689" s="16" t="s">
        <v>64</v>
      </c>
      <c r="AN689" s="19" t="e">
        <v>#N/A</v>
      </c>
      <c r="AO689" t="str">
        <f>RIGHT('CMO Input'!$T689,(LEN('CMO Input'!$T689)-FIND(" ",'CMO Input'!$T689,1)))</f>
        <v>6-7”</v>
      </c>
      <c r="AP689">
        <f>'CMO Input'!$O689</f>
        <v>6</v>
      </c>
      <c r="AR689" t="str">
        <f>Table2[[#This Row],[Policy / Non Policy]]</f>
        <v>Policy</v>
      </c>
      <c r="AS689" t="str">
        <f>'CMO Input'!$U689</f>
        <v>Tier 1</v>
      </c>
      <c r="AT689" t="str">
        <f>'CMO Input'!$P689</f>
        <v>CI</v>
      </c>
      <c r="AU689" t="str" cm="1">
        <f t="array" ref="AU6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89" s="8" t="str">
        <f>TEXT('CMO Input'!$D689,"MMM-YY")</f>
        <v>July</v>
      </c>
    </row>
    <row r="690" spans="1:48" x14ac:dyDescent="0.25">
      <c r="A690" s="14">
        <v>510863309</v>
      </c>
      <c r="B690" s="12" t="s">
        <v>180</v>
      </c>
      <c r="C690" s="12" t="s">
        <v>424</v>
      </c>
      <c r="D690" s="12" t="s">
        <v>296</v>
      </c>
      <c r="E690" s="13">
        <v>16</v>
      </c>
      <c r="F690" s="12" t="s">
        <v>46</v>
      </c>
      <c r="G690" s="13" t="s">
        <v>431</v>
      </c>
      <c r="H690" s="12" t="s">
        <v>438</v>
      </c>
      <c r="I690" s="12" t="s">
        <v>517</v>
      </c>
      <c r="J690" s="12" t="s">
        <v>589</v>
      </c>
      <c r="K690" s="14">
        <v>510863309</v>
      </c>
      <c r="L690" s="12" t="s">
        <v>116</v>
      </c>
      <c r="M690" s="12">
        <v>11</v>
      </c>
      <c r="N690" s="12" t="s">
        <v>52</v>
      </c>
      <c r="O690" s="12">
        <v>4</v>
      </c>
      <c r="P690" s="12" t="s">
        <v>53</v>
      </c>
      <c r="Q690" s="12">
        <v>67</v>
      </c>
      <c r="R690" s="12" t="s">
        <v>54</v>
      </c>
      <c r="S690" s="12" t="s">
        <v>117</v>
      </c>
      <c r="T690" s="12" t="s">
        <v>118</v>
      </c>
      <c r="U690" s="12" t="s">
        <v>94</v>
      </c>
      <c r="V690" s="12" t="s">
        <v>58</v>
      </c>
      <c r="W690" s="12" t="s">
        <v>95</v>
      </c>
      <c r="X690" s="12" t="b">
        <v>0</v>
      </c>
      <c r="Y690" s="12" t="b">
        <v>0</v>
      </c>
      <c r="Z690" s="12" t="e">
        <v>#N/A</v>
      </c>
      <c r="AA690" s="12">
        <v>0.73699999999999999</v>
      </c>
      <c r="AB690" s="12">
        <v>0</v>
      </c>
      <c r="AC690" s="12" t="s">
        <v>424</v>
      </c>
      <c r="AD690" s="12" t="s">
        <v>517</v>
      </c>
      <c r="AE690" s="12" t="s">
        <v>589</v>
      </c>
      <c r="AF690" s="12" t="s">
        <v>435</v>
      </c>
      <c r="AG690" s="12" t="s">
        <v>9</v>
      </c>
      <c r="AH690" s="12" t="b">
        <v>0</v>
      </c>
      <c r="AI690" s="12" t="s">
        <v>60</v>
      </c>
      <c r="AJ690" s="12" t="s">
        <v>436</v>
      </c>
      <c r="AK690" s="12" t="s">
        <v>147</v>
      </c>
      <c r="AL690" s="12" t="s">
        <v>519</v>
      </c>
      <c r="AM690" s="12" t="s">
        <v>64</v>
      </c>
      <c r="AN690" s="15" t="e">
        <v>#N/A</v>
      </c>
      <c r="AO690" t="str">
        <f>RIGHT('CMO Input'!$T690,(LEN('CMO Input'!$T690)-FIND(" ",'CMO Input'!$T690,1)))</f>
        <v>4-5”</v>
      </c>
      <c r="AP690">
        <f>'CMO Input'!$O690</f>
        <v>4</v>
      </c>
      <c r="AR690" t="str">
        <f>Table2[[#This Row],[Policy / Non Policy]]</f>
        <v>Policy</v>
      </c>
      <c r="AS690" t="str">
        <f>'CMO Input'!$U690</f>
        <v>Tier 1</v>
      </c>
      <c r="AT690" t="str">
        <f>'CMO Input'!$P690</f>
        <v>CI</v>
      </c>
      <c r="AU690" t="str" cm="1">
        <f t="array" ref="AU6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90" s="8" t="str">
        <f>TEXT('CMO Input'!$D690,"MMM-YY")</f>
        <v>July</v>
      </c>
    </row>
    <row r="691" spans="1:48" x14ac:dyDescent="0.25">
      <c r="A691" s="18">
        <v>510959132</v>
      </c>
      <c r="B691" s="16" t="s">
        <v>180</v>
      </c>
      <c r="C691" s="16" t="s">
        <v>424</v>
      </c>
      <c r="D691" s="16" t="s">
        <v>296</v>
      </c>
      <c r="E691" s="17">
        <v>16</v>
      </c>
      <c r="F691" s="16" t="s">
        <v>46</v>
      </c>
      <c r="G691" s="17" t="s">
        <v>431</v>
      </c>
      <c r="H691" s="16" t="s">
        <v>312</v>
      </c>
      <c r="I691" s="16" t="s">
        <v>453</v>
      </c>
      <c r="J691" s="16" t="s">
        <v>454</v>
      </c>
      <c r="K691" s="18">
        <v>510959132</v>
      </c>
      <c r="L691" s="16" t="s">
        <v>116</v>
      </c>
      <c r="M691" s="16">
        <v>5.7</v>
      </c>
      <c r="N691" s="16" t="s">
        <v>52</v>
      </c>
      <c r="O691" s="16">
        <v>6</v>
      </c>
      <c r="P691" s="16" t="s">
        <v>53</v>
      </c>
      <c r="Q691" s="16">
        <v>140</v>
      </c>
      <c r="R691" s="16" t="s">
        <v>54</v>
      </c>
      <c r="S691" s="16" t="s">
        <v>134</v>
      </c>
      <c r="T691" s="16" t="s">
        <v>135</v>
      </c>
      <c r="U691" s="16" t="s">
        <v>94</v>
      </c>
      <c r="V691" s="16" t="s">
        <v>58</v>
      </c>
      <c r="W691" s="16" t="s">
        <v>95</v>
      </c>
      <c r="X691" s="16" t="b">
        <v>0</v>
      </c>
      <c r="Y691" s="16" t="b">
        <v>0</v>
      </c>
      <c r="Z691" s="16" t="e">
        <v>#N/A</v>
      </c>
      <c r="AA691" s="16">
        <v>0.79800000000000004</v>
      </c>
      <c r="AB691" s="16">
        <v>0</v>
      </c>
      <c r="AC691" s="16" t="s">
        <v>424</v>
      </c>
      <c r="AD691" s="16" t="s">
        <v>453</v>
      </c>
      <c r="AE691" s="16" t="s">
        <v>454</v>
      </c>
      <c r="AF691" s="16" t="s">
        <v>435</v>
      </c>
      <c r="AG691" s="16" t="s">
        <v>9</v>
      </c>
      <c r="AH691" s="16" t="b">
        <v>0</v>
      </c>
      <c r="AI691" s="16" t="s">
        <v>60</v>
      </c>
      <c r="AJ691" s="16" t="s">
        <v>436</v>
      </c>
      <c r="AK691" s="16" t="s">
        <v>147</v>
      </c>
      <c r="AL691" s="16" t="s">
        <v>550</v>
      </c>
      <c r="AM691" s="16" t="s">
        <v>64</v>
      </c>
      <c r="AN691" s="19" t="e">
        <v>#N/A</v>
      </c>
      <c r="AO691" t="str">
        <f>RIGHT('CMO Input'!$T691,(LEN('CMO Input'!$T691)-FIND(" ",'CMO Input'!$T691,1)))</f>
        <v>6-7”</v>
      </c>
      <c r="AP691">
        <f>'CMO Input'!$O691</f>
        <v>6</v>
      </c>
      <c r="AR691" t="str">
        <f>Table2[[#This Row],[Policy / Non Policy]]</f>
        <v>Policy</v>
      </c>
      <c r="AS691" t="str">
        <f>'CMO Input'!$U691</f>
        <v>Tier 1</v>
      </c>
      <c r="AT691" t="str">
        <f>'CMO Input'!$P691</f>
        <v>CI</v>
      </c>
      <c r="AU691" t="str" cm="1">
        <f t="array" ref="AU6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91" s="8" t="str">
        <f>TEXT('CMO Input'!$D691,"MMM-YY")</f>
        <v>July</v>
      </c>
    </row>
    <row r="692" spans="1:48" x14ac:dyDescent="0.25">
      <c r="A692" s="14">
        <v>510873869</v>
      </c>
      <c r="B692" s="12" t="s">
        <v>180</v>
      </c>
      <c r="C692" s="12" t="s">
        <v>424</v>
      </c>
      <c r="D692" s="12" t="s">
        <v>296</v>
      </c>
      <c r="E692" s="13">
        <v>16</v>
      </c>
      <c r="F692" s="12" t="s">
        <v>46</v>
      </c>
      <c r="G692" s="13" t="s">
        <v>431</v>
      </c>
      <c r="H692" s="12" t="s">
        <v>312</v>
      </c>
      <c r="I692" s="12" t="s">
        <v>566</v>
      </c>
      <c r="J692" s="12" t="s">
        <v>567</v>
      </c>
      <c r="K692" s="14">
        <v>510873869</v>
      </c>
      <c r="L692" s="12" t="s">
        <v>116</v>
      </c>
      <c r="M692" s="12">
        <v>0</v>
      </c>
      <c r="N692" s="12" t="s">
        <v>52</v>
      </c>
      <c r="O692" s="12">
        <v>6</v>
      </c>
      <c r="P692" s="12" t="s">
        <v>163</v>
      </c>
      <c r="Q692" s="12">
        <v>27</v>
      </c>
      <c r="R692" s="12" t="s">
        <v>54</v>
      </c>
      <c r="S692" s="12" t="s">
        <v>134</v>
      </c>
      <c r="T692" s="12" t="s">
        <v>135</v>
      </c>
      <c r="U692" s="12" t="s">
        <v>94</v>
      </c>
      <c r="V692" s="12" t="s">
        <v>58</v>
      </c>
      <c r="W692" s="12" t="s">
        <v>95</v>
      </c>
      <c r="X692" s="12" t="b">
        <v>0</v>
      </c>
      <c r="Y692" s="12" t="b">
        <v>0</v>
      </c>
      <c r="Z692" s="12" t="e">
        <v>#N/A</v>
      </c>
      <c r="AA692" s="12">
        <v>0</v>
      </c>
      <c r="AB692" s="12">
        <v>0</v>
      </c>
      <c r="AC692" s="12" t="s">
        <v>424</v>
      </c>
      <c r="AD692" s="12" t="s">
        <v>566</v>
      </c>
      <c r="AE692" s="12" t="s">
        <v>567</v>
      </c>
      <c r="AF692" s="12" t="s">
        <v>435</v>
      </c>
      <c r="AG692" s="12" t="s">
        <v>9</v>
      </c>
      <c r="AH692" s="12" t="b">
        <v>0</v>
      </c>
      <c r="AI692" s="12" t="s">
        <v>60</v>
      </c>
      <c r="AJ692" s="12" t="s">
        <v>436</v>
      </c>
      <c r="AK692" s="12" t="s">
        <v>147</v>
      </c>
      <c r="AL692" s="12" t="s">
        <v>457</v>
      </c>
      <c r="AM692" s="12" t="s">
        <v>64</v>
      </c>
      <c r="AN692" s="15" t="e">
        <v>#N/A</v>
      </c>
      <c r="AO692" t="str">
        <f>RIGHT('CMO Input'!$T692,(LEN('CMO Input'!$T692)-FIND(" ",'CMO Input'!$T692,1)))</f>
        <v>6-7”</v>
      </c>
      <c r="AP692">
        <f>'CMO Input'!$O692</f>
        <v>6</v>
      </c>
      <c r="AR692" t="str">
        <f>Table2[[#This Row],[Policy / Non Policy]]</f>
        <v>Policy</v>
      </c>
      <c r="AS692" t="str">
        <f>'CMO Input'!$U692</f>
        <v>Tier 1</v>
      </c>
      <c r="AT692" t="str">
        <f>'CMO Input'!$P692</f>
        <v>SI</v>
      </c>
      <c r="AU692" t="str" cm="1">
        <f t="array" ref="AU6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92" s="8" t="str">
        <f>TEXT('CMO Input'!$D692,"MMM-YY")</f>
        <v>July</v>
      </c>
    </row>
    <row r="693" spans="1:48" x14ac:dyDescent="0.25">
      <c r="A693" s="18">
        <v>510856117</v>
      </c>
      <c r="B693" s="16" t="s">
        <v>180</v>
      </c>
      <c r="C693" s="16" t="s">
        <v>424</v>
      </c>
      <c r="D693" s="16" t="s">
        <v>296</v>
      </c>
      <c r="E693" s="17">
        <v>16</v>
      </c>
      <c r="F693" s="16" t="s">
        <v>46</v>
      </c>
      <c r="G693" s="17" t="s">
        <v>431</v>
      </c>
      <c r="H693" s="16" t="s">
        <v>312</v>
      </c>
      <c r="I693" s="16" t="s">
        <v>566</v>
      </c>
      <c r="J693" s="16" t="s">
        <v>567</v>
      </c>
      <c r="K693" s="18">
        <v>510856117</v>
      </c>
      <c r="L693" s="16" t="s">
        <v>116</v>
      </c>
      <c r="M693" s="16">
        <v>7.1</v>
      </c>
      <c r="N693" s="16" t="s">
        <v>52</v>
      </c>
      <c r="O693" s="16">
        <v>6</v>
      </c>
      <c r="P693" s="16" t="s">
        <v>53</v>
      </c>
      <c r="Q693" s="16">
        <v>0</v>
      </c>
      <c r="R693" s="16" t="s">
        <v>54</v>
      </c>
      <c r="S693" s="16" t="s">
        <v>134</v>
      </c>
      <c r="T693" s="16" t="s">
        <v>135</v>
      </c>
      <c r="U693" s="16" t="s">
        <v>94</v>
      </c>
      <c r="V693" s="16" t="s">
        <v>58</v>
      </c>
      <c r="W693" s="16" t="s">
        <v>95</v>
      </c>
      <c r="X693" s="16" t="b">
        <v>0</v>
      </c>
      <c r="Y693" s="16" t="b">
        <v>0</v>
      </c>
      <c r="Z693" s="16" t="e">
        <v>#N/A</v>
      </c>
      <c r="AA693" s="16">
        <v>0</v>
      </c>
      <c r="AB693" s="16">
        <v>0</v>
      </c>
      <c r="AC693" s="16" t="s">
        <v>424</v>
      </c>
      <c r="AD693" s="16" t="s">
        <v>566</v>
      </c>
      <c r="AE693" s="16" t="s">
        <v>567</v>
      </c>
      <c r="AF693" s="16" t="s">
        <v>435</v>
      </c>
      <c r="AG693" s="16" t="s">
        <v>9</v>
      </c>
      <c r="AH693" s="16" t="b">
        <v>0</v>
      </c>
      <c r="AI693" s="16" t="s">
        <v>60</v>
      </c>
      <c r="AJ693" s="16" t="s">
        <v>436</v>
      </c>
      <c r="AK693" s="16" t="s">
        <v>147</v>
      </c>
      <c r="AL693" s="16" t="s">
        <v>457</v>
      </c>
      <c r="AM693" s="16" t="s">
        <v>64</v>
      </c>
      <c r="AN693" s="19" t="e">
        <v>#N/A</v>
      </c>
      <c r="AO693" t="str">
        <f>RIGHT('CMO Input'!$T693,(LEN('CMO Input'!$T693)-FIND(" ",'CMO Input'!$T693,1)))</f>
        <v>6-7”</v>
      </c>
      <c r="AP693">
        <f>'CMO Input'!$O693</f>
        <v>6</v>
      </c>
      <c r="AR693" t="str">
        <f>Table2[[#This Row],[Policy / Non Policy]]</f>
        <v>Policy</v>
      </c>
      <c r="AS693" t="str">
        <f>'CMO Input'!$U693</f>
        <v>Tier 1</v>
      </c>
      <c r="AT693" t="str">
        <f>'CMO Input'!$P693</f>
        <v>CI</v>
      </c>
      <c r="AU693" t="str" cm="1">
        <f t="array" ref="AU6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93" s="8" t="str">
        <f>TEXT('CMO Input'!$D693,"MMM-YY")</f>
        <v>July</v>
      </c>
    </row>
    <row r="694" spans="1:48" x14ac:dyDescent="0.25">
      <c r="A694" s="14">
        <v>510941802</v>
      </c>
      <c r="B694" s="12" t="s">
        <v>180</v>
      </c>
      <c r="C694" s="12" t="s">
        <v>424</v>
      </c>
      <c r="D694" s="12" t="s">
        <v>296</v>
      </c>
      <c r="E694" s="13">
        <v>16</v>
      </c>
      <c r="F694" s="12" t="s">
        <v>46</v>
      </c>
      <c r="G694" s="13" t="s">
        <v>431</v>
      </c>
      <c r="H694" s="12" t="s">
        <v>438</v>
      </c>
      <c r="I694" s="12" t="s">
        <v>433</v>
      </c>
      <c r="J694" s="12" t="s">
        <v>434</v>
      </c>
      <c r="K694" s="14">
        <v>510941802</v>
      </c>
      <c r="L694" s="12" t="s">
        <v>116</v>
      </c>
      <c r="M694" s="12">
        <v>3</v>
      </c>
      <c r="N694" s="12" t="s">
        <v>52</v>
      </c>
      <c r="O694" s="12">
        <v>4</v>
      </c>
      <c r="P694" s="12" t="s">
        <v>53</v>
      </c>
      <c r="Q694" s="12">
        <v>4</v>
      </c>
      <c r="R694" s="12" t="s">
        <v>54</v>
      </c>
      <c r="S694" s="12" t="s">
        <v>117</v>
      </c>
      <c r="T694" s="12" t="s">
        <v>118</v>
      </c>
      <c r="U694" s="12" t="s">
        <v>94</v>
      </c>
      <c r="V694" s="12" t="s">
        <v>58</v>
      </c>
      <c r="W694" s="12" t="s">
        <v>95</v>
      </c>
      <c r="X694" s="12" t="b">
        <v>0</v>
      </c>
      <c r="Y694" s="12" t="b">
        <v>0</v>
      </c>
      <c r="Z694" s="12" t="e">
        <v>#N/A</v>
      </c>
      <c r="AA694" s="12">
        <v>1.2E-2</v>
      </c>
      <c r="AB694" s="12">
        <v>0</v>
      </c>
      <c r="AC694" s="12" t="s">
        <v>424</v>
      </c>
      <c r="AD694" s="12" t="s">
        <v>433</v>
      </c>
      <c r="AE694" s="12" t="s">
        <v>434</v>
      </c>
      <c r="AF694" s="12" t="s">
        <v>435</v>
      </c>
      <c r="AG694" s="12" t="s">
        <v>9</v>
      </c>
      <c r="AH694" s="12" t="b">
        <v>0</v>
      </c>
      <c r="AI694" s="12" t="s">
        <v>60</v>
      </c>
      <c r="AJ694" s="12" t="s">
        <v>436</v>
      </c>
      <c r="AK694" s="12" t="s">
        <v>147</v>
      </c>
      <c r="AL694" s="12" t="s">
        <v>437</v>
      </c>
      <c r="AM694" s="12" t="s">
        <v>64</v>
      </c>
      <c r="AN694" s="15" t="e">
        <v>#N/A</v>
      </c>
      <c r="AO694" t="str">
        <f>RIGHT('CMO Input'!$T694,(LEN('CMO Input'!$T694)-FIND(" ",'CMO Input'!$T694,1)))</f>
        <v>4-5”</v>
      </c>
      <c r="AP694">
        <f>'CMO Input'!$O694</f>
        <v>4</v>
      </c>
      <c r="AR694" t="str">
        <f>Table2[[#This Row],[Policy / Non Policy]]</f>
        <v>Policy</v>
      </c>
      <c r="AS694" t="str">
        <f>'CMO Input'!$U694</f>
        <v>Tier 1</v>
      </c>
      <c r="AT694" t="str">
        <f>'CMO Input'!$P694</f>
        <v>CI</v>
      </c>
      <c r="AU694" t="str" cm="1">
        <f t="array" ref="AU6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94" s="8" t="str">
        <f>TEXT('CMO Input'!$D694,"MMM-YY")</f>
        <v>July</v>
      </c>
    </row>
    <row r="695" spans="1:48" x14ac:dyDescent="0.25">
      <c r="A695" s="18">
        <v>510941803</v>
      </c>
      <c r="B695" s="16" t="s">
        <v>180</v>
      </c>
      <c r="C695" s="16" t="s">
        <v>424</v>
      </c>
      <c r="D695" s="16" t="s">
        <v>296</v>
      </c>
      <c r="E695" s="17">
        <v>16</v>
      </c>
      <c r="F695" s="16" t="s">
        <v>46</v>
      </c>
      <c r="G695" s="17" t="s">
        <v>431</v>
      </c>
      <c r="H695" s="16" t="s">
        <v>438</v>
      </c>
      <c r="I695" s="16" t="s">
        <v>433</v>
      </c>
      <c r="J695" s="16" t="s">
        <v>434</v>
      </c>
      <c r="K695" s="18">
        <v>510941803</v>
      </c>
      <c r="L695" s="16" t="s">
        <v>116</v>
      </c>
      <c r="M695" s="16">
        <v>1.7</v>
      </c>
      <c r="N695" s="16" t="s">
        <v>52</v>
      </c>
      <c r="O695" s="16">
        <v>4</v>
      </c>
      <c r="P695" s="16" t="s">
        <v>53</v>
      </c>
      <c r="Q695" s="16">
        <v>45</v>
      </c>
      <c r="R695" s="16" t="s">
        <v>54</v>
      </c>
      <c r="S695" s="16" t="s">
        <v>117</v>
      </c>
      <c r="T695" s="16" t="s">
        <v>118</v>
      </c>
      <c r="U695" s="16" t="s">
        <v>94</v>
      </c>
      <c r="V695" s="16" t="s">
        <v>58</v>
      </c>
      <c r="W695" s="16" t="s">
        <v>95</v>
      </c>
      <c r="X695" s="16" t="b">
        <v>0</v>
      </c>
      <c r="Y695" s="16" t="b">
        <v>0</v>
      </c>
      <c r="Z695" s="16" t="e">
        <v>#N/A</v>
      </c>
      <c r="AA695" s="16">
        <v>7.6499999999999999E-2</v>
      </c>
      <c r="AB695" s="16">
        <v>0</v>
      </c>
      <c r="AC695" s="16" t="s">
        <v>424</v>
      </c>
      <c r="AD695" s="16" t="s">
        <v>433</v>
      </c>
      <c r="AE695" s="16" t="s">
        <v>434</v>
      </c>
      <c r="AF695" s="16" t="s">
        <v>435</v>
      </c>
      <c r="AG695" s="16" t="s">
        <v>9</v>
      </c>
      <c r="AH695" s="16" t="b">
        <v>0</v>
      </c>
      <c r="AI695" s="16" t="s">
        <v>60</v>
      </c>
      <c r="AJ695" s="16" t="s">
        <v>436</v>
      </c>
      <c r="AK695" s="16" t="s">
        <v>147</v>
      </c>
      <c r="AL695" s="16" t="s">
        <v>437</v>
      </c>
      <c r="AM695" s="16" t="s">
        <v>64</v>
      </c>
      <c r="AN695" s="19" t="e">
        <v>#N/A</v>
      </c>
      <c r="AO695" t="str">
        <f>RIGHT('CMO Input'!$T695,(LEN('CMO Input'!$T695)-FIND(" ",'CMO Input'!$T695,1)))</f>
        <v>4-5”</v>
      </c>
      <c r="AP695">
        <f>'CMO Input'!$O695</f>
        <v>4</v>
      </c>
      <c r="AR695" t="str">
        <f>Table2[[#This Row],[Policy / Non Policy]]</f>
        <v>Policy</v>
      </c>
      <c r="AS695" t="str">
        <f>'CMO Input'!$U695</f>
        <v>Tier 1</v>
      </c>
      <c r="AT695" t="str">
        <f>'CMO Input'!$P695</f>
        <v>CI</v>
      </c>
      <c r="AU695" t="str" cm="1">
        <f t="array" ref="AU6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95" s="8" t="str">
        <f>TEXT('CMO Input'!$D695,"MMM-YY")</f>
        <v>July</v>
      </c>
    </row>
    <row r="696" spans="1:48" x14ac:dyDescent="0.25">
      <c r="A696" s="14">
        <v>510941809</v>
      </c>
      <c r="B696" s="12" t="s">
        <v>180</v>
      </c>
      <c r="C696" s="12" t="s">
        <v>424</v>
      </c>
      <c r="D696" s="12" t="s">
        <v>296</v>
      </c>
      <c r="E696" s="13">
        <v>16</v>
      </c>
      <c r="F696" s="12" t="s">
        <v>46</v>
      </c>
      <c r="G696" s="13" t="s">
        <v>431</v>
      </c>
      <c r="H696" s="12" t="s">
        <v>438</v>
      </c>
      <c r="I696" s="12" t="s">
        <v>433</v>
      </c>
      <c r="J696" s="12" t="s">
        <v>434</v>
      </c>
      <c r="K696" s="14">
        <v>510941809</v>
      </c>
      <c r="L696" s="12" t="s">
        <v>116</v>
      </c>
      <c r="M696" s="12">
        <v>2.8</v>
      </c>
      <c r="N696" s="12" t="s">
        <v>52</v>
      </c>
      <c r="O696" s="12">
        <v>6</v>
      </c>
      <c r="P696" s="12" t="s">
        <v>53</v>
      </c>
      <c r="Q696" s="12">
        <v>6</v>
      </c>
      <c r="R696" s="12" t="s">
        <v>54</v>
      </c>
      <c r="S696" s="12" t="s">
        <v>134</v>
      </c>
      <c r="T696" s="12" t="s">
        <v>135</v>
      </c>
      <c r="U696" s="12" t="s">
        <v>94</v>
      </c>
      <c r="V696" s="12" t="s">
        <v>58</v>
      </c>
      <c r="W696" s="12" t="s">
        <v>95</v>
      </c>
      <c r="X696" s="12" t="b">
        <v>0</v>
      </c>
      <c r="Y696" s="12" t="b">
        <v>0</v>
      </c>
      <c r="Z696" s="12" t="e">
        <v>#N/A</v>
      </c>
      <c r="AA696" s="12">
        <v>1.6799999999999999E-2</v>
      </c>
      <c r="AB696" s="12">
        <v>0</v>
      </c>
      <c r="AC696" s="12" t="s">
        <v>424</v>
      </c>
      <c r="AD696" s="12" t="s">
        <v>433</v>
      </c>
      <c r="AE696" s="12" t="s">
        <v>434</v>
      </c>
      <c r="AF696" s="12" t="s">
        <v>435</v>
      </c>
      <c r="AG696" s="12" t="s">
        <v>9</v>
      </c>
      <c r="AH696" s="12" t="b">
        <v>0</v>
      </c>
      <c r="AI696" s="12" t="s">
        <v>60</v>
      </c>
      <c r="AJ696" s="12" t="s">
        <v>436</v>
      </c>
      <c r="AK696" s="12" t="s">
        <v>147</v>
      </c>
      <c r="AL696" s="12" t="s">
        <v>437</v>
      </c>
      <c r="AM696" s="12" t="s">
        <v>64</v>
      </c>
      <c r="AN696" s="15" t="e">
        <v>#N/A</v>
      </c>
      <c r="AO696" t="str">
        <f>RIGHT('CMO Input'!$T696,(LEN('CMO Input'!$T696)-FIND(" ",'CMO Input'!$T696,1)))</f>
        <v>6-7”</v>
      </c>
      <c r="AP696">
        <f>'CMO Input'!$O696</f>
        <v>6</v>
      </c>
      <c r="AR696" t="str">
        <f>Table2[[#This Row],[Policy / Non Policy]]</f>
        <v>Policy</v>
      </c>
      <c r="AS696" t="str">
        <f>'CMO Input'!$U696</f>
        <v>Tier 1</v>
      </c>
      <c r="AT696" t="str">
        <f>'CMO Input'!$P696</f>
        <v>CI</v>
      </c>
      <c r="AU696" t="str" cm="1">
        <f t="array" ref="AU6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96" s="8" t="str">
        <f>TEXT('CMO Input'!$D696,"MMM-YY")</f>
        <v>July</v>
      </c>
    </row>
    <row r="697" spans="1:48" x14ac:dyDescent="0.25">
      <c r="A697" s="18">
        <v>510800903</v>
      </c>
      <c r="B697" s="16" t="s">
        <v>180</v>
      </c>
      <c r="C697" s="16" t="s">
        <v>424</v>
      </c>
      <c r="D697" s="16" t="s">
        <v>296</v>
      </c>
      <c r="E697" s="17">
        <v>16</v>
      </c>
      <c r="F697" s="16" t="s">
        <v>46</v>
      </c>
      <c r="G697" s="17" t="s">
        <v>442</v>
      </c>
      <c r="H697" s="16" t="s">
        <v>312</v>
      </c>
      <c r="I697" s="16" t="s">
        <v>606</v>
      </c>
      <c r="J697" s="16" t="s">
        <v>607</v>
      </c>
      <c r="K697" s="18">
        <v>510800903</v>
      </c>
      <c r="L697" s="16" t="s">
        <v>116</v>
      </c>
      <c r="M697" s="16">
        <v>127.7</v>
      </c>
      <c r="N697" s="16" t="s">
        <v>52</v>
      </c>
      <c r="O697" s="16">
        <v>4</v>
      </c>
      <c r="P697" s="16" t="s">
        <v>91</v>
      </c>
      <c r="Q697" s="16">
        <v>145</v>
      </c>
      <c r="R697" s="16" t="s">
        <v>54</v>
      </c>
      <c r="S697" s="16" t="s">
        <v>117</v>
      </c>
      <c r="T697" s="16" t="s">
        <v>118</v>
      </c>
      <c r="U697" s="16" t="s">
        <v>94</v>
      </c>
      <c r="V697" s="16" t="s">
        <v>58</v>
      </c>
      <c r="W697" s="16" t="s">
        <v>95</v>
      </c>
      <c r="X697" s="16" t="b">
        <v>0</v>
      </c>
      <c r="Y697" s="16" t="b">
        <v>0</v>
      </c>
      <c r="Z697" s="16" t="e">
        <v>#N/A</v>
      </c>
      <c r="AA697" s="16">
        <v>18.516500000000001</v>
      </c>
      <c r="AB697" s="16">
        <v>0</v>
      </c>
      <c r="AC697" s="16" t="s">
        <v>424</v>
      </c>
      <c r="AD697" s="16" t="s">
        <v>606</v>
      </c>
      <c r="AE697" s="16" t="s">
        <v>607</v>
      </c>
      <c r="AF697" s="16" t="s">
        <v>446</v>
      </c>
      <c r="AG697" s="16" t="s">
        <v>9</v>
      </c>
      <c r="AH697" s="16" t="b">
        <v>0</v>
      </c>
      <c r="AI697" s="16" t="s">
        <v>60</v>
      </c>
      <c r="AJ697" s="16" t="s">
        <v>103</v>
      </c>
      <c r="AK697" s="16" t="s">
        <v>147</v>
      </c>
      <c r="AL697" s="16" t="s">
        <v>475</v>
      </c>
      <c r="AM697" s="16" t="s">
        <v>64</v>
      </c>
      <c r="AN697" s="19" t="e">
        <v>#N/A</v>
      </c>
      <c r="AO697" t="str">
        <f>RIGHT('CMO Input'!$T697,(LEN('CMO Input'!$T697)-FIND(" ",'CMO Input'!$T697,1)))</f>
        <v>4-5”</v>
      </c>
      <c r="AP697">
        <f>'CMO Input'!$O697</f>
        <v>4</v>
      </c>
      <c r="AR697" t="str">
        <f>Table2[[#This Row],[Policy / Non Policy]]</f>
        <v>Policy</v>
      </c>
      <c r="AS697" t="str">
        <f>'CMO Input'!$U697</f>
        <v>Tier 1</v>
      </c>
      <c r="AT697" t="str">
        <f>'CMO Input'!$P697</f>
        <v>DI</v>
      </c>
      <c r="AU697" t="str" cm="1">
        <f t="array" ref="AU6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97" s="8" t="str">
        <f>TEXT('CMO Input'!$D697,"MMM-YY")</f>
        <v>July</v>
      </c>
    </row>
    <row r="698" spans="1:48" x14ac:dyDescent="0.25">
      <c r="A698" s="14">
        <v>603360826</v>
      </c>
      <c r="B698" s="12" t="s">
        <v>180</v>
      </c>
      <c r="C698" s="12" t="s">
        <v>424</v>
      </c>
      <c r="D698" s="12" t="s">
        <v>296</v>
      </c>
      <c r="E698" s="13">
        <v>16</v>
      </c>
      <c r="F698" s="12" t="s">
        <v>46</v>
      </c>
      <c r="G698" s="13" t="s">
        <v>442</v>
      </c>
      <c r="H698" s="12" t="s">
        <v>464</v>
      </c>
      <c r="I698" s="12" t="s">
        <v>591</v>
      </c>
      <c r="J698" s="12" t="s">
        <v>592</v>
      </c>
      <c r="K698" s="14">
        <v>603360826</v>
      </c>
      <c r="L698" s="12" t="s">
        <v>116</v>
      </c>
      <c r="M698" s="12">
        <v>0.7</v>
      </c>
      <c r="N698" s="12" t="s">
        <v>52</v>
      </c>
      <c r="O698" s="12">
        <v>6</v>
      </c>
      <c r="P698" s="12" t="s">
        <v>53</v>
      </c>
      <c r="Q698" s="12">
        <v>201.8</v>
      </c>
      <c r="R698" s="12" t="s">
        <v>54</v>
      </c>
      <c r="S698" s="12" t="s">
        <v>134</v>
      </c>
      <c r="T698" s="12" t="s">
        <v>135</v>
      </c>
      <c r="U698" s="12" t="s">
        <v>94</v>
      </c>
      <c r="V698" s="12" t="s">
        <v>58</v>
      </c>
      <c r="W698" s="12" t="s">
        <v>95</v>
      </c>
      <c r="X698" s="12" t="b">
        <v>0</v>
      </c>
      <c r="Y698" s="12" t="b">
        <v>0</v>
      </c>
      <c r="Z698" s="12" t="e">
        <v>#N/A</v>
      </c>
      <c r="AA698" s="12">
        <v>0.14126</v>
      </c>
      <c r="AB698" s="12">
        <v>0</v>
      </c>
      <c r="AC698" s="12" t="s">
        <v>424</v>
      </c>
      <c r="AD698" s="12" t="s">
        <v>591</v>
      </c>
      <c r="AE698" s="12" t="s">
        <v>592</v>
      </c>
      <c r="AF698" s="12" t="s">
        <v>468</v>
      </c>
      <c r="AG698" s="12" t="s">
        <v>9</v>
      </c>
      <c r="AH698" s="12" t="b">
        <v>0</v>
      </c>
      <c r="AI698" s="12" t="s">
        <v>60</v>
      </c>
      <c r="AJ698" s="12" t="s">
        <v>103</v>
      </c>
      <c r="AK698" s="12" t="s">
        <v>147</v>
      </c>
      <c r="AL698" s="12" t="s">
        <v>469</v>
      </c>
      <c r="AM698" s="12" t="s">
        <v>64</v>
      </c>
      <c r="AN698" s="15" t="e">
        <v>#N/A</v>
      </c>
      <c r="AO698" t="str">
        <f>RIGHT('CMO Input'!$T698,(LEN('CMO Input'!$T698)-FIND(" ",'CMO Input'!$T698,1)))</f>
        <v>6-7”</v>
      </c>
      <c r="AP698">
        <f>'CMO Input'!$O698</f>
        <v>6</v>
      </c>
      <c r="AR698" t="str">
        <f>Table2[[#This Row],[Policy / Non Policy]]</f>
        <v>Policy</v>
      </c>
      <c r="AS698" t="str">
        <f>'CMO Input'!$U698</f>
        <v>Tier 1</v>
      </c>
      <c r="AT698" t="str">
        <f>'CMO Input'!$P698</f>
        <v>CI</v>
      </c>
      <c r="AU698" t="str" cm="1">
        <f t="array" ref="AU6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698" s="8" t="str">
        <f>TEXT('CMO Input'!$D698,"MMM-YY")</f>
        <v>July</v>
      </c>
    </row>
    <row r="699" spans="1:48" x14ac:dyDescent="0.25">
      <c r="A699" s="18">
        <v>510965697</v>
      </c>
      <c r="B699" s="16" t="s">
        <v>180</v>
      </c>
      <c r="C699" s="16" t="s">
        <v>424</v>
      </c>
      <c r="D699" s="16" t="s">
        <v>296</v>
      </c>
      <c r="E699" s="17">
        <v>16</v>
      </c>
      <c r="F699" s="16" t="s">
        <v>46</v>
      </c>
      <c r="G699" s="17" t="s">
        <v>442</v>
      </c>
      <c r="H699" s="16" t="s">
        <v>464</v>
      </c>
      <c r="I699" s="16" t="s">
        <v>495</v>
      </c>
      <c r="J699" s="16" t="s">
        <v>608</v>
      </c>
      <c r="K699" s="18">
        <v>510965697</v>
      </c>
      <c r="L699" s="16" t="s">
        <v>116</v>
      </c>
      <c r="M699" s="16">
        <v>4.8</v>
      </c>
      <c r="N699" s="16" t="s">
        <v>52</v>
      </c>
      <c r="O699" s="16">
        <v>4</v>
      </c>
      <c r="P699" s="16" t="s">
        <v>91</v>
      </c>
      <c r="Q699" s="16">
        <v>51</v>
      </c>
      <c r="R699" s="16" t="s">
        <v>54</v>
      </c>
      <c r="S699" s="16" t="s">
        <v>117</v>
      </c>
      <c r="T699" s="16" t="s">
        <v>118</v>
      </c>
      <c r="U699" s="16" t="s">
        <v>94</v>
      </c>
      <c r="V699" s="16" t="s">
        <v>58</v>
      </c>
      <c r="W699" s="16" t="s">
        <v>95</v>
      </c>
      <c r="X699" s="16" t="b">
        <v>0</v>
      </c>
      <c r="Y699" s="16" t="b">
        <v>0</v>
      </c>
      <c r="Z699" s="16" t="e">
        <v>#N/A</v>
      </c>
      <c r="AA699" s="16">
        <v>0.24479999999999999</v>
      </c>
      <c r="AB699" s="16">
        <v>0</v>
      </c>
      <c r="AC699" s="16" t="s">
        <v>424</v>
      </c>
      <c r="AD699" s="16" t="s">
        <v>495</v>
      </c>
      <c r="AE699" s="16" t="s">
        <v>608</v>
      </c>
      <c r="AF699" s="16" t="s">
        <v>468</v>
      </c>
      <c r="AG699" s="16" t="s">
        <v>9</v>
      </c>
      <c r="AH699" s="16" t="b">
        <v>0</v>
      </c>
      <c r="AI699" s="16" t="s">
        <v>60</v>
      </c>
      <c r="AJ699" s="16" t="s">
        <v>103</v>
      </c>
      <c r="AK699" s="16"/>
      <c r="AL699" s="16" t="s">
        <v>334</v>
      </c>
      <c r="AM699" s="16" t="s">
        <v>64</v>
      </c>
      <c r="AN699" s="19" t="e">
        <v>#N/A</v>
      </c>
      <c r="AO699" t="str">
        <f>RIGHT('CMO Input'!$T699,(LEN('CMO Input'!$T699)-FIND(" ",'CMO Input'!$T699,1)))</f>
        <v>4-5”</v>
      </c>
      <c r="AP699">
        <f>'CMO Input'!$O699</f>
        <v>4</v>
      </c>
      <c r="AR699" t="str">
        <f>Table2[[#This Row],[Policy / Non Policy]]</f>
        <v>Policy</v>
      </c>
      <c r="AS699" t="str">
        <f>'CMO Input'!$U699</f>
        <v>Tier 1</v>
      </c>
      <c r="AT699" t="str">
        <f>'CMO Input'!$P699</f>
        <v>DI</v>
      </c>
      <c r="AU699" t="str" cm="1">
        <f t="array" ref="AU6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699" s="8" t="str">
        <f>TEXT('CMO Input'!$D699,"MMM-YY")</f>
        <v>July</v>
      </c>
    </row>
    <row r="700" spans="1:48" x14ac:dyDescent="0.25">
      <c r="A700" s="14">
        <v>510965744</v>
      </c>
      <c r="B700" s="12" t="s">
        <v>180</v>
      </c>
      <c r="C700" s="12" t="s">
        <v>424</v>
      </c>
      <c r="D700" s="12" t="s">
        <v>296</v>
      </c>
      <c r="E700" s="13">
        <v>16</v>
      </c>
      <c r="F700" s="12" t="s">
        <v>46</v>
      </c>
      <c r="G700" s="13" t="s">
        <v>442</v>
      </c>
      <c r="H700" s="12" t="s">
        <v>464</v>
      </c>
      <c r="I700" s="12" t="s">
        <v>495</v>
      </c>
      <c r="J700" s="12" t="s">
        <v>608</v>
      </c>
      <c r="K700" s="14">
        <v>510965744</v>
      </c>
      <c r="L700" s="12" t="s">
        <v>116</v>
      </c>
      <c r="M700" s="12">
        <v>36.9</v>
      </c>
      <c r="N700" s="12" t="s">
        <v>52</v>
      </c>
      <c r="O700" s="12">
        <v>8</v>
      </c>
      <c r="P700" s="12" t="s">
        <v>91</v>
      </c>
      <c r="Q700" s="12">
        <v>4</v>
      </c>
      <c r="R700" s="12" t="s">
        <v>54</v>
      </c>
      <c r="S700" s="12" t="s">
        <v>92</v>
      </c>
      <c r="T700" s="12" t="s">
        <v>93</v>
      </c>
      <c r="U700" s="12" t="s">
        <v>94</v>
      </c>
      <c r="V700" s="12" t="s">
        <v>58</v>
      </c>
      <c r="W700" s="12" t="s">
        <v>95</v>
      </c>
      <c r="X700" s="12" t="b">
        <v>0</v>
      </c>
      <c r="Y700" s="12" t="b">
        <v>0</v>
      </c>
      <c r="Z700" s="12" t="e">
        <v>#N/A</v>
      </c>
      <c r="AA700" s="12">
        <v>0.14759999999999998</v>
      </c>
      <c r="AB700" s="12">
        <v>0</v>
      </c>
      <c r="AC700" s="12" t="s">
        <v>424</v>
      </c>
      <c r="AD700" s="12" t="s">
        <v>495</v>
      </c>
      <c r="AE700" s="12" t="s">
        <v>608</v>
      </c>
      <c r="AF700" s="12" t="s">
        <v>468</v>
      </c>
      <c r="AG700" s="12" t="s">
        <v>9</v>
      </c>
      <c r="AH700" s="12" t="b">
        <v>0</v>
      </c>
      <c r="AI700" s="12" t="s">
        <v>60</v>
      </c>
      <c r="AJ700" s="12" t="s">
        <v>103</v>
      </c>
      <c r="AK700" s="12"/>
      <c r="AL700" s="12" t="s">
        <v>334</v>
      </c>
      <c r="AM700" s="12" t="s">
        <v>64</v>
      </c>
      <c r="AN700" s="15" t="e">
        <v>#N/A</v>
      </c>
      <c r="AO700" t="str">
        <f>RIGHT('CMO Input'!$T700,(LEN('CMO Input'!$T700)-FIND(" ",'CMO Input'!$T700,1)))</f>
        <v>8”</v>
      </c>
      <c r="AP700">
        <f>'CMO Input'!$O700</f>
        <v>8</v>
      </c>
      <c r="AR700" t="str">
        <f>Table2[[#This Row],[Policy / Non Policy]]</f>
        <v>Policy</v>
      </c>
      <c r="AS700" t="str">
        <f>'CMO Input'!$U700</f>
        <v>Tier 1</v>
      </c>
      <c r="AT700" t="str">
        <f>'CMO Input'!$P700</f>
        <v>DI</v>
      </c>
      <c r="AU700" t="str" cm="1">
        <f t="array" ref="AU7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00" s="8" t="str">
        <f>TEXT('CMO Input'!$D700,"MMM-YY")</f>
        <v>July</v>
      </c>
    </row>
    <row r="701" spans="1:48" x14ac:dyDescent="0.25">
      <c r="A701" s="18">
        <v>510965705</v>
      </c>
      <c r="B701" s="16" t="s">
        <v>180</v>
      </c>
      <c r="C701" s="16" t="s">
        <v>424</v>
      </c>
      <c r="D701" s="16" t="s">
        <v>296</v>
      </c>
      <c r="E701" s="17">
        <v>16</v>
      </c>
      <c r="F701" s="16" t="s">
        <v>46</v>
      </c>
      <c r="G701" s="17" t="s">
        <v>442</v>
      </c>
      <c r="H701" s="16" t="s">
        <v>464</v>
      </c>
      <c r="I701" s="16" t="s">
        <v>495</v>
      </c>
      <c r="J701" s="16" t="s">
        <v>608</v>
      </c>
      <c r="K701" s="18">
        <v>510965705</v>
      </c>
      <c r="L701" s="16" t="s">
        <v>116</v>
      </c>
      <c r="M701" s="16">
        <v>6.6</v>
      </c>
      <c r="N701" s="16" t="s">
        <v>52</v>
      </c>
      <c r="O701" s="16">
        <v>8</v>
      </c>
      <c r="P701" s="16" t="s">
        <v>91</v>
      </c>
      <c r="Q701" s="16">
        <v>26</v>
      </c>
      <c r="R701" s="16" t="s">
        <v>54</v>
      </c>
      <c r="S701" s="16" t="s">
        <v>92</v>
      </c>
      <c r="T701" s="16" t="s">
        <v>93</v>
      </c>
      <c r="U701" s="16" t="s">
        <v>94</v>
      </c>
      <c r="V701" s="16" t="s">
        <v>58</v>
      </c>
      <c r="W701" s="16" t="s">
        <v>95</v>
      </c>
      <c r="X701" s="16" t="b">
        <v>0</v>
      </c>
      <c r="Y701" s="16" t="b">
        <v>0</v>
      </c>
      <c r="Z701" s="16" t="e">
        <v>#N/A</v>
      </c>
      <c r="AA701" s="16">
        <v>0.1716</v>
      </c>
      <c r="AB701" s="16">
        <v>0</v>
      </c>
      <c r="AC701" s="16" t="s">
        <v>424</v>
      </c>
      <c r="AD701" s="16" t="s">
        <v>495</v>
      </c>
      <c r="AE701" s="16" t="s">
        <v>608</v>
      </c>
      <c r="AF701" s="16" t="s">
        <v>468</v>
      </c>
      <c r="AG701" s="16" t="s">
        <v>9</v>
      </c>
      <c r="AH701" s="16" t="b">
        <v>0</v>
      </c>
      <c r="AI701" s="16" t="s">
        <v>60</v>
      </c>
      <c r="AJ701" s="16" t="s">
        <v>103</v>
      </c>
      <c r="AK701" s="16" t="s">
        <v>147</v>
      </c>
      <c r="AL701" s="16" t="s">
        <v>334</v>
      </c>
      <c r="AM701" s="16" t="s">
        <v>64</v>
      </c>
      <c r="AN701" s="19" t="e">
        <v>#N/A</v>
      </c>
      <c r="AO701" t="str">
        <f>RIGHT('CMO Input'!$T701,(LEN('CMO Input'!$T701)-FIND(" ",'CMO Input'!$T701,1)))</f>
        <v>8”</v>
      </c>
      <c r="AP701">
        <f>'CMO Input'!$O701</f>
        <v>8</v>
      </c>
      <c r="AR701" t="str">
        <f>Table2[[#This Row],[Policy / Non Policy]]</f>
        <v>Policy</v>
      </c>
      <c r="AS701" t="str">
        <f>'CMO Input'!$U701</f>
        <v>Tier 1</v>
      </c>
      <c r="AT701" t="str">
        <f>'CMO Input'!$P701</f>
        <v>DI</v>
      </c>
      <c r="AU701" t="str" cm="1">
        <f t="array" ref="AU7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01" s="8" t="str">
        <f>TEXT('CMO Input'!$D701,"MMM-YY")</f>
        <v>July</v>
      </c>
    </row>
    <row r="702" spans="1:48" x14ac:dyDescent="0.25">
      <c r="A702" s="14">
        <v>510827001</v>
      </c>
      <c r="B702" s="12" t="s">
        <v>180</v>
      </c>
      <c r="C702" s="12" t="s">
        <v>424</v>
      </c>
      <c r="D702" s="12" t="s">
        <v>296</v>
      </c>
      <c r="E702" s="13">
        <v>16</v>
      </c>
      <c r="F702" s="12" t="s">
        <v>46</v>
      </c>
      <c r="G702" s="13" t="s">
        <v>425</v>
      </c>
      <c r="H702" s="12" t="s">
        <v>458</v>
      </c>
      <c r="I702" s="12" t="s">
        <v>459</v>
      </c>
      <c r="J702" s="12" t="s">
        <v>609</v>
      </c>
      <c r="K702" s="14">
        <v>510827001</v>
      </c>
      <c r="L702" s="12" t="s">
        <v>116</v>
      </c>
      <c r="M702" s="12">
        <v>10.1</v>
      </c>
      <c r="N702" s="12" t="s">
        <v>52</v>
      </c>
      <c r="O702" s="12">
        <v>4</v>
      </c>
      <c r="P702" s="12" t="s">
        <v>163</v>
      </c>
      <c r="Q702" s="12">
        <v>45</v>
      </c>
      <c r="R702" s="12" t="s">
        <v>54</v>
      </c>
      <c r="S702" s="12" t="s">
        <v>117</v>
      </c>
      <c r="T702" s="12" t="s">
        <v>118</v>
      </c>
      <c r="U702" s="12" t="s">
        <v>94</v>
      </c>
      <c r="V702" s="12" t="s">
        <v>58</v>
      </c>
      <c r="W702" s="12" t="s">
        <v>95</v>
      </c>
      <c r="X702" s="12" t="b">
        <v>0</v>
      </c>
      <c r="Y702" s="12" t="b">
        <v>0</v>
      </c>
      <c r="Z702" s="12" t="e">
        <v>#N/A</v>
      </c>
      <c r="AA702" s="12">
        <v>0.45449999999999996</v>
      </c>
      <c r="AB702" s="12">
        <v>0</v>
      </c>
      <c r="AC702" s="12" t="s">
        <v>424</v>
      </c>
      <c r="AD702" s="12" t="s">
        <v>459</v>
      </c>
      <c r="AE702" s="12" t="s">
        <v>609</v>
      </c>
      <c r="AF702" s="12" t="s">
        <v>461</v>
      </c>
      <c r="AG702" s="12" t="s">
        <v>9</v>
      </c>
      <c r="AH702" s="12" t="b">
        <v>0</v>
      </c>
      <c r="AI702" s="12" t="s">
        <v>60</v>
      </c>
      <c r="AJ702" s="12" t="s">
        <v>103</v>
      </c>
      <c r="AK702" s="12" t="s">
        <v>147</v>
      </c>
      <c r="AL702" s="12" t="s">
        <v>138</v>
      </c>
      <c r="AM702" s="12" t="s">
        <v>64</v>
      </c>
      <c r="AN702" s="15" t="e">
        <v>#N/A</v>
      </c>
      <c r="AO702" t="str">
        <f>RIGHT('CMO Input'!$T702,(LEN('CMO Input'!$T702)-FIND(" ",'CMO Input'!$T702,1)))</f>
        <v>4-5”</v>
      </c>
      <c r="AP702">
        <f>'CMO Input'!$O702</f>
        <v>4</v>
      </c>
      <c r="AR702" t="str">
        <f>Table2[[#This Row],[Policy / Non Policy]]</f>
        <v>Policy</v>
      </c>
      <c r="AS702" t="str">
        <f>'CMO Input'!$U702</f>
        <v>Tier 1</v>
      </c>
      <c r="AT702" t="str">
        <f>'CMO Input'!$P702</f>
        <v>SI</v>
      </c>
      <c r="AU702" t="str" cm="1">
        <f t="array" ref="AU7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2" s="8" t="str">
        <f>TEXT('CMO Input'!$D702,"MMM-YY")</f>
        <v>July</v>
      </c>
    </row>
    <row r="703" spans="1:48" x14ac:dyDescent="0.25">
      <c r="A703" s="18">
        <v>510899274</v>
      </c>
      <c r="B703" s="16" t="s">
        <v>180</v>
      </c>
      <c r="C703" s="16" t="s">
        <v>424</v>
      </c>
      <c r="D703" s="16" t="s">
        <v>296</v>
      </c>
      <c r="E703" s="17">
        <v>16</v>
      </c>
      <c r="F703" s="16" t="s">
        <v>46</v>
      </c>
      <c r="G703" s="17" t="s">
        <v>425</v>
      </c>
      <c r="H703" s="16" t="s">
        <v>476</v>
      </c>
      <c r="I703" s="16" t="s">
        <v>598</v>
      </c>
      <c r="J703" s="16" t="s">
        <v>580</v>
      </c>
      <c r="K703" s="18">
        <v>510899274</v>
      </c>
      <c r="L703" s="16" t="s">
        <v>116</v>
      </c>
      <c r="M703" s="16">
        <v>6.1</v>
      </c>
      <c r="N703" s="16" t="s">
        <v>52</v>
      </c>
      <c r="O703" s="16">
        <v>4</v>
      </c>
      <c r="P703" s="16" t="s">
        <v>91</v>
      </c>
      <c r="Q703" s="16">
        <v>85</v>
      </c>
      <c r="R703" s="16" t="s">
        <v>54</v>
      </c>
      <c r="S703" s="16" t="s">
        <v>117</v>
      </c>
      <c r="T703" s="16" t="s">
        <v>118</v>
      </c>
      <c r="U703" s="16" t="s">
        <v>94</v>
      </c>
      <c r="V703" s="16" t="s">
        <v>58</v>
      </c>
      <c r="W703" s="16" t="s">
        <v>95</v>
      </c>
      <c r="X703" s="16" t="b">
        <v>0</v>
      </c>
      <c r="Y703" s="16" t="b">
        <v>0</v>
      </c>
      <c r="Z703" s="16" t="e">
        <v>#N/A</v>
      </c>
      <c r="AA703" s="16">
        <v>0.51849999999999996</v>
      </c>
      <c r="AB703" s="16">
        <v>0</v>
      </c>
      <c r="AC703" s="16" t="s">
        <v>424</v>
      </c>
      <c r="AD703" s="16" t="s">
        <v>598</v>
      </c>
      <c r="AE703" s="16" t="s">
        <v>580</v>
      </c>
      <c r="AF703" s="16" t="s">
        <v>479</v>
      </c>
      <c r="AG703" s="16" t="s">
        <v>9</v>
      </c>
      <c r="AH703" s="16" t="b">
        <v>0</v>
      </c>
      <c r="AI703" s="16" t="s">
        <v>60</v>
      </c>
      <c r="AJ703" s="16" t="s">
        <v>10</v>
      </c>
      <c r="AK703" s="16" t="s">
        <v>147</v>
      </c>
      <c r="AL703" s="16" t="s">
        <v>480</v>
      </c>
      <c r="AM703" s="16" t="s">
        <v>64</v>
      </c>
      <c r="AN703" s="19" t="e">
        <v>#N/A</v>
      </c>
      <c r="AO703" t="str">
        <f>RIGHT('CMO Input'!$T703,(LEN('CMO Input'!$T703)-FIND(" ",'CMO Input'!$T703,1)))</f>
        <v>4-5”</v>
      </c>
      <c r="AP703">
        <f>'CMO Input'!$O703</f>
        <v>4</v>
      </c>
      <c r="AR703" t="str">
        <f>Table2[[#This Row],[Policy / Non Policy]]</f>
        <v>Policy</v>
      </c>
      <c r="AS703" t="str">
        <f>'CMO Input'!$U703</f>
        <v>Tier 1</v>
      </c>
      <c r="AT703" t="str">
        <f>'CMO Input'!$P703</f>
        <v>DI</v>
      </c>
      <c r="AU703" t="str" cm="1">
        <f t="array" ref="AU7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3" s="8" t="str">
        <f>TEXT('CMO Input'!$D703,"MMM-YY")</f>
        <v>July</v>
      </c>
    </row>
    <row r="704" spans="1:48" x14ac:dyDescent="0.25">
      <c r="A704" s="14">
        <v>510970456</v>
      </c>
      <c r="B704" s="12" t="s">
        <v>180</v>
      </c>
      <c r="C704" s="12" t="s">
        <v>424</v>
      </c>
      <c r="D704" s="12" t="s">
        <v>296</v>
      </c>
      <c r="E704" s="13">
        <v>16</v>
      </c>
      <c r="F704" s="12" t="s">
        <v>46</v>
      </c>
      <c r="G704" s="13" t="s">
        <v>425</v>
      </c>
      <c r="H704" s="12" t="s">
        <v>426</v>
      </c>
      <c r="I704" s="12" t="s">
        <v>554</v>
      </c>
      <c r="J704" s="12" t="s">
        <v>557</v>
      </c>
      <c r="K704" s="14">
        <v>510970456</v>
      </c>
      <c r="L704" s="12" t="s">
        <v>116</v>
      </c>
      <c r="M704" s="12">
        <v>41.5</v>
      </c>
      <c r="N704" s="12" t="s">
        <v>52</v>
      </c>
      <c r="O704" s="12">
        <v>200</v>
      </c>
      <c r="P704" s="12" t="s">
        <v>91</v>
      </c>
      <c r="Q704" s="12">
        <v>53</v>
      </c>
      <c r="R704" s="12" t="s">
        <v>220</v>
      </c>
      <c r="S704" s="12" t="s">
        <v>374</v>
      </c>
      <c r="T704" s="12" t="s">
        <v>135</v>
      </c>
      <c r="U704" s="12" t="s">
        <v>94</v>
      </c>
      <c r="V704" s="12" t="s">
        <v>58</v>
      </c>
      <c r="W704" s="12" t="s">
        <v>95</v>
      </c>
      <c r="X704" s="12" t="b">
        <v>0</v>
      </c>
      <c r="Y704" s="12" t="b">
        <v>0</v>
      </c>
      <c r="Z704" s="12" t="e">
        <v>#N/A</v>
      </c>
      <c r="AA704" s="12">
        <v>2.1995</v>
      </c>
      <c r="AB704" s="12">
        <v>0</v>
      </c>
      <c r="AC704" s="12" t="s">
        <v>424</v>
      </c>
      <c r="AD704" s="12" t="s">
        <v>554</v>
      </c>
      <c r="AE704" s="12" t="s">
        <v>557</v>
      </c>
      <c r="AF704" s="12" t="s">
        <v>479</v>
      </c>
      <c r="AG704" s="12" t="s">
        <v>9</v>
      </c>
      <c r="AH704" s="12" t="b">
        <v>0</v>
      </c>
      <c r="AI704" s="12" t="s">
        <v>60</v>
      </c>
      <c r="AJ704" s="12" t="s">
        <v>10</v>
      </c>
      <c r="AK704" s="12" t="s">
        <v>147</v>
      </c>
      <c r="AL704" s="12" t="s">
        <v>556</v>
      </c>
      <c r="AM704" s="12" t="s">
        <v>64</v>
      </c>
      <c r="AN704" s="15" t="e">
        <v>#N/A</v>
      </c>
      <c r="AO704" t="str">
        <f>RIGHT('CMO Input'!$T704,(LEN('CMO Input'!$T704)-FIND(" ",'CMO Input'!$T704,1)))</f>
        <v>6-7”</v>
      </c>
      <c r="AP704">
        <f>'CMO Input'!$O704</f>
        <v>200</v>
      </c>
      <c r="AR704" t="str">
        <f>Table2[[#This Row],[Policy / Non Policy]]</f>
        <v>Policy</v>
      </c>
      <c r="AS704" t="str">
        <f>'CMO Input'!$U704</f>
        <v>Tier 1</v>
      </c>
      <c r="AT704" t="str">
        <f>'CMO Input'!$P704</f>
        <v>DI</v>
      </c>
      <c r="AU704" t="str" cm="1">
        <f t="array" ref="AU7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04" s="8" t="str">
        <f>TEXT('CMO Input'!$D704,"MMM-YY")</f>
        <v>July</v>
      </c>
    </row>
    <row r="705" spans="1:48" x14ac:dyDescent="0.25">
      <c r="A705" s="18">
        <v>220001725695</v>
      </c>
      <c r="B705" s="16" t="s">
        <v>180</v>
      </c>
      <c r="C705" s="16" t="s">
        <v>424</v>
      </c>
      <c r="D705" s="16" t="s">
        <v>296</v>
      </c>
      <c r="E705" s="17">
        <v>16</v>
      </c>
      <c r="F705" s="16" t="s">
        <v>46</v>
      </c>
      <c r="G705" s="17" t="s">
        <v>425</v>
      </c>
      <c r="H705" s="16" t="s">
        <v>426</v>
      </c>
      <c r="I705" s="16" t="s">
        <v>449</v>
      </c>
      <c r="J705" s="16" t="s">
        <v>610</v>
      </c>
      <c r="K705" s="18">
        <v>220001725695</v>
      </c>
      <c r="L705" s="16" t="s">
        <v>116</v>
      </c>
      <c r="M705" s="16">
        <v>0</v>
      </c>
      <c r="N705" s="16" t="s">
        <v>52</v>
      </c>
      <c r="O705" s="16">
        <v>100</v>
      </c>
      <c r="P705" s="16" t="s">
        <v>91</v>
      </c>
      <c r="Q705" s="16">
        <v>13</v>
      </c>
      <c r="R705" s="16" t="s">
        <v>220</v>
      </c>
      <c r="S705" s="16" t="s">
        <v>221</v>
      </c>
      <c r="T705" s="16" t="s">
        <v>118</v>
      </c>
      <c r="U705" s="16" t="s">
        <v>94</v>
      </c>
      <c r="V705" s="16" t="s">
        <v>58</v>
      </c>
      <c r="W705" s="16" t="s">
        <v>95</v>
      </c>
      <c r="X705" s="16" t="b">
        <v>0</v>
      </c>
      <c r="Y705" s="16" t="b">
        <v>0</v>
      </c>
      <c r="Z705" s="16" t="e">
        <v>#N/A</v>
      </c>
      <c r="AA705" s="16">
        <v>0</v>
      </c>
      <c r="AB705" s="16">
        <v>0</v>
      </c>
      <c r="AC705" s="16" t="s">
        <v>424</v>
      </c>
      <c r="AD705" s="16" t="s">
        <v>449</v>
      </c>
      <c r="AE705" s="16" t="s">
        <v>610</v>
      </c>
      <c r="AF705" s="16" t="s">
        <v>429</v>
      </c>
      <c r="AG705" s="16" t="s">
        <v>9</v>
      </c>
      <c r="AH705" s="16" t="b">
        <v>0</v>
      </c>
      <c r="AI705" s="16" t="s">
        <v>60</v>
      </c>
      <c r="AJ705" s="16" t="s">
        <v>10</v>
      </c>
      <c r="AK705" s="16" t="s">
        <v>147</v>
      </c>
      <c r="AL705" s="16" t="s">
        <v>451</v>
      </c>
      <c r="AM705" s="16" t="s">
        <v>64</v>
      </c>
      <c r="AN705" s="19" t="e">
        <v>#N/A</v>
      </c>
      <c r="AO705" t="str">
        <f>RIGHT('CMO Input'!$T705,(LEN('CMO Input'!$T705)-FIND(" ",'CMO Input'!$T705,1)))</f>
        <v>4-5”</v>
      </c>
      <c r="AP705">
        <f>'CMO Input'!$O705</f>
        <v>100</v>
      </c>
      <c r="AR705" t="str">
        <f>Table2[[#This Row],[Policy / Non Policy]]</f>
        <v>Policy</v>
      </c>
      <c r="AS705" t="str">
        <f>'CMO Input'!$U705</f>
        <v>Tier 1</v>
      </c>
      <c r="AT705" t="str">
        <f>'CMO Input'!$P705</f>
        <v>DI</v>
      </c>
      <c r="AU705" t="str" cm="1">
        <f t="array" ref="AU7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5" s="8" t="str">
        <f>TEXT('CMO Input'!$D705,"MMM-YY")</f>
        <v>July</v>
      </c>
    </row>
    <row r="706" spans="1:48" x14ac:dyDescent="0.25">
      <c r="A706" s="14">
        <v>510856164</v>
      </c>
      <c r="B706" s="12" t="s">
        <v>180</v>
      </c>
      <c r="C706" s="12" t="s">
        <v>424</v>
      </c>
      <c r="D706" s="12" t="s">
        <v>296</v>
      </c>
      <c r="E706" s="13">
        <v>16</v>
      </c>
      <c r="F706" s="12" t="s">
        <v>46</v>
      </c>
      <c r="G706" s="13" t="s">
        <v>425</v>
      </c>
      <c r="H706" s="12" t="s">
        <v>426</v>
      </c>
      <c r="I706" s="12" t="s">
        <v>449</v>
      </c>
      <c r="J706" s="12" t="s">
        <v>533</v>
      </c>
      <c r="K706" s="14">
        <v>510856164</v>
      </c>
      <c r="L706" s="12" t="s">
        <v>116</v>
      </c>
      <c r="M706" s="12">
        <v>15.2</v>
      </c>
      <c r="N706" s="12" t="s">
        <v>52</v>
      </c>
      <c r="O706" s="12">
        <v>100</v>
      </c>
      <c r="P706" s="12" t="s">
        <v>91</v>
      </c>
      <c r="Q706" s="12">
        <v>17</v>
      </c>
      <c r="R706" s="12" t="s">
        <v>220</v>
      </c>
      <c r="S706" s="12" t="s">
        <v>221</v>
      </c>
      <c r="T706" s="12" t="s">
        <v>118</v>
      </c>
      <c r="U706" s="12" t="s">
        <v>94</v>
      </c>
      <c r="V706" s="12" t="s">
        <v>58</v>
      </c>
      <c r="W706" s="12" t="s">
        <v>95</v>
      </c>
      <c r="X706" s="12" t="b">
        <v>0</v>
      </c>
      <c r="Y706" s="12" t="b">
        <v>0</v>
      </c>
      <c r="Z706" s="12" t="e">
        <v>#N/A</v>
      </c>
      <c r="AA706" s="12">
        <v>0.25840000000000002</v>
      </c>
      <c r="AB706" s="12">
        <v>0</v>
      </c>
      <c r="AC706" s="12" t="s">
        <v>424</v>
      </c>
      <c r="AD706" s="12" t="s">
        <v>449</v>
      </c>
      <c r="AE706" s="12" t="s">
        <v>533</v>
      </c>
      <c r="AF706" s="12" t="s">
        <v>429</v>
      </c>
      <c r="AG706" s="12" t="s">
        <v>9</v>
      </c>
      <c r="AH706" s="12" t="b">
        <v>0</v>
      </c>
      <c r="AI706" s="12" t="s">
        <v>60</v>
      </c>
      <c r="AJ706" s="12" t="s">
        <v>10</v>
      </c>
      <c r="AK706" s="12" t="s">
        <v>147</v>
      </c>
      <c r="AL706" s="12" t="s">
        <v>451</v>
      </c>
      <c r="AM706" s="12" t="s">
        <v>64</v>
      </c>
      <c r="AN706" s="15" t="e">
        <v>#N/A</v>
      </c>
      <c r="AO706" t="str">
        <f>RIGHT('CMO Input'!$T706,(LEN('CMO Input'!$T706)-FIND(" ",'CMO Input'!$T706,1)))</f>
        <v>4-5”</v>
      </c>
      <c r="AP706">
        <f>'CMO Input'!$O706</f>
        <v>100</v>
      </c>
      <c r="AR706" t="str">
        <f>Table2[[#This Row],[Policy / Non Policy]]</f>
        <v>Policy</v>
      </c>
      <c r="AS706" t="str">
        <f>'CMO Input'!$U706</f>
        <v>Tier 1</v>
      </c>
      <c r="AT706" t="str">
        <f>'CMO Input'!$P706</f>
        <v>DI</v>
      </c>
      <c r="AU706" t="str" cm="1">
        <f t="array" ref="AU7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6" s="8" t="str">
        <f>TEXT('CMO Input'!$D706,"MMM-YY")</f>
        <v>July</v>
      </c>
    </row>
    <row r="707" spans="1:48" x14ac:dyDescent="0.25">
      <c r="A707" s="18">
        <v>510918012</v>
      </c>
      <c r="B707" s="16" t="s">
        <v>180</v>
      </c>
      <c r="C707" s="16" t="s">
        <v>424</v>
      </c>
      <c r="D707" s="16" t="s">
        <v>296</v>
      </c>
      <c r="E707" s="17">
        <v>16</v>
      </c>
      <c r="F707" s="16" t="s">
        <v>46</v>
      </c>
      <c r="G707" s="17" t="s">
        <v>425</v>
      </c>
      <c r="H707" s="16" t="s">
        <v>426</v>
      </c>
      <c r="I707" s="16" t="s">
        <v>449</v>
      </c>
      <c r="J707" s="16" t="s">
        <v>533</v>
      </c>
      <c r="K707" s="18">
        <v>510918012</v>
      </c>
      <c r="L707" s="16" t="s">
        <v>116</v>
      </c>
      <c r="M707" s="16">
        <v>105</v>
      </c>
      <c r="N707" s="16" t="s">
        <v>52</v>
      </c>
      <c r="O707" s="16">
        <v>100</v>
      </c>
      <c r="P707" s="16" t="s">
        <v>91</v>
      </c>
      <c r="Q707" s="16">
        <v>33</v>
      </c>
      <c r="R707" s="16" t="s">
        <v>220</v>
      </c>
      <c r="S707" s="16" t="s">
        <v>221</v>
      </c>
      <c r="T707" s="16" t="s">
        <v>118</v>
      </c>
      <c r="U707" s="16" t="s">
        <v>94</v>
      </c>
      <c r="V707" s="16" t="s">
        <v>58</v>
      </c>
      <c r="W707" s="16" t="s">
        <v>95</v>
      </c>
      <c r="X707" s="16" t="b">
        <v>0</v>
      </c>
      <c r="Y707" s="16" t="b">
        <v>0</v>
      </c>
      <c r="Z707" s="16" t="e">
        <v>#N/A</v>
      </c>
      <c r="AA707" s="16">
        <v>3.4649999999999999</v>
      </c>
      <c r="AB707" s="16">
        <v>0</v>
      </c>
      <c r="AC707" s="16" t="s">
        <v>424</v>
      </c>
      <c r="AD707" s="16" t="s">
        <v>449</v>
      </c>
      <c r="AE707" s="16" t="s">
        <v>533</v>
      </c>
      <c r="AF707" s="16" t="s">
        <v>429</v>
      </c>
      <c r="AG707" s="16" t="s">
        <v>9</v>
      </c>
      <c r="AH707" s="16" t="b">
        <v>0</v>
      </c>
      <c r="AI707" s="16" t="s">
        <v>60</v>
      </c>
      <c r="AJ707" s="16" t="s">
        <v>10</v>
      </c>
      <c r="AK707" s="16" t="s">
        <v>147</v>
      </c>
      <c r="AL707" s="16" t="s">
        <v>451</v>
      </c>
      <c r="AM707" s="16" t="s">
        <v>64</v>
      </c>
      <c r="AN707" s="19" t="e">
        <v>#N/A</v>
      </c>
      <c r="AO707" t="str">
        <f>RIGHT('CMO Input'!$T707,(LEN('CMO Input'!$T707)-FIND(" ",'CMO Input'!$T707,1)))</f>
        <v>4-5”</v>
      </c>
      <c r="AP707">
        <f>'CMO Input'!$O707</f>
        <v>100</v>
      </c>
      <c r="AR707" t="str">
        <f>Table2[[#This Row],[Policy / Non Policy]]</f>
        <v>Policy</v>
      </c>
      <c r="AS707" t="str">
        <f>'CMO Input'!$U707</f>
        <v>Tier 1</v>
      </c>
      <c r="AT707" t="str">
        <f>'CMO Input'!$P707</f>
        <v>DI</v>
      </c>
      <c r="AU707" t="str" cm="1">
        <f t="array" ref="AU7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7" s="8" t="str">
        <f>TEXT('CMO Input'!$D707,"MMM-YY")</f>
        <v>July</v>
      </c>
    </row>
    <row r="708" spans="1:48" x14ac:dyDescent="0.25">
      <c r="A708" s="14">
        <v>510832429</v>
      </c>
      <c r="B708" s="12" t="s">
        <v>180</v>
      </c>
      <c r="C708" s="12" t="s">
        <v>424</v>
      </c>
      <c r="D708" s="12" t="s">
        <v>296</v>
      </c>
      <c r="E708" s="13">
        <v>16</v>
      </c>
      <c r="F708" s="12" t="s">
        <v>46</v>
      </c>
      <c r="G708" s="13" t="s">
        <v>425</v>
      </c>
      <c r="H708" s="12" t="s">
        <v>426</v>
      </c>
      <c r="I708" s="12" t="s">
        <v>611</v>
      </c>
      <c r="J708" s="12" t="s">
        <v>612</v>
      </c>
      <c r="K708" s="14">
        <v>510832429</v>
      </c>
      <c r="L708" s="12" t="s">
        <v>116</v>
      </c>
      <c r="M708" s="12">
        <v>5.3</v>
      </c>
      <c r="N708" s="12" t="s">
        <v>52</v>
      </c>
      <c r="O708" s="12">
        <v>4</v>
      </c>
      <c r="P708" s="12" t="s">
        <v>53</v>
      </c>
      <c r="Q708" s="12">
        <v>95</v>
      </c>
      <c r="R708" s="12" t="s">
        <v>54</v>
      </c>
      <c r="S708" s="12" t="s">
        <v>117</v>
      </c>
      <c r="T708" s="12" t="s">
        <v>118</v>
      </c>
      <c r="U708" s="12" t="s">
        <v>94</v>
      </c>
      <c r="V708" s="12" t="s">
        <v>58</v>
      </c>
      <c r="W708" s="12" t="s">
        <v>95</v>
      </c>
      <c r="X708" s="12" t="b">
        <v>0</v>
      </c>
      <c r="Y708" s="12" t="b">
        <v>0</v>
      </c>
      <c r="Z708" s="12" t="e">
        <v>#N/A</v>
      </c>
      <c r="AA708" s="12">
        <v>0.50349999999999995</v>
      </c>
      <c r="AB708" s="12">
        <v>0</v>
      </c>
      <c r="AC708" s="12" t="s">
        <v>424</v>
      </c>
      <c r="AD708" s="12" t="s">
        <v>611</v>
      </c>
      <c r="AE708" s="12" t="s">
        <v>612</v>
      </c>
      <c r="AF708" s="12" t="s">
        <v>429</v>
      </c>
      <c r="AG708" s="12" t="s">
        <v>9</v>
      </c>
      <c r="AH708" s="12" t="b">
        <v>0</v>
      </c>
      <c r="AI708" s="12" t="s">
        <v>60</v>
      </c>
      <c r="AJ708" s="12" t="s">
        <v>10</v>
      </c>
      <c r="AK708" s="12" t="s">
        <v>147</v>
      </c>
      <c r="AL708" s="12" t="s">
        <v>448</v>
      </c>
      <c r="AM708" s="12" t="s">
        <v>64</v>
      </c>
      <c r="AN708" s="15" t="e">
        <v>#N/A</v>
      </c>
      <c r="AO708" t="str">
        <f>RIGHT('CMO Input'!$T708,(LEN('CMO Input'!$T708)-FIND(" ",'CMO Input'!$T708,1)))</f>
        <v>4-5”</v>
      </c>
      <c r="AP708">
        <f>'CMO Input'!$O708</f>
        <v>4</v>
      </c>
      <c r="AR708" t="str">
        <f>Table2[[#This Row],[Policy / Non Policy]]</f>
        <v>Policy</v>
      </c>
      <c r="AS708" t="str">
        <f>'CMO Input'!$U708</f>
        <v>Tier 1</v>
      </c>
      <c r="AT708" t="str">
        <f>'CMO Input'!$P708</f>
        <v>CI</v>
      </c>
      <c r="AU708" t="str" cm="1">
        <f t="array" ref="AU7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8" s="8" t="str">
        <f>TEXT('CMO Input'!$D708,"MMM-YY")</f>
        <v>July</v>
      </c>
    </row>
    <row r="709" spans="1:48" x14ac:dyDescent="0.25">
      <c r="A709" s="18">
        <v>510956462</v>
      </c>
      <c r="B709" s="16" t="s">
        <v>180</v>
      </c>
      <c r="C709" s="16" t="s">
        <v>424</v>
      </c>
      <c r="D709" s="16" t="s">
        <v>296</v>
      </c>
      <c r="E709" s="17">
        <v>16</v>
      </c>
      <c r="F709" s="16" t="s">
        <v>46</v>
      </c>
      <c r="G709" s="17" t="s">
        <v>425</v>
      </c>
      <c r="H709" s="16" t="s">
        <v>476</v>
      </c>
      <c r="I709" s="16" t="s">
        <v>561</v>
      </c>
      <c r="J709" s="16" t="s">
        <v>600</v>
      </c>
      <c r="K709" s="18">
        <v>510956462</v>
      </c>
      <c r="L709" s="16" t="s">
        <v>116</v>
      </c>
      <c r="M709" s="16">
        <v>3.7</v>
      </c>
      <c r="N709" s="16" t="s">
        <v>52</v>
      </c>
      <c r="O709" s="16">
        <v>4</v>
      </c>
      <c r="P709" s="16" t="s">
        <v>163</v>
      </c>
      <c r="Q709" s="16">
        <v>13</v>
      </c>
      <c r="R709" s="16" t="s">
        <v>54</v>
      </c>
      <c r="S709" s="16" t="s">
        <v>117</v>
      </c>
      <c r="T709" s="16" t="s">
        <v>118</v>
      </c>
      <c r="U709" s="16" t="s">
        <v>94</v>
      </c>
      <c r="V709" s="16" t="s">
        <v>58</v>
      </c>
      <c r="W709" s="16" t="s">
        <v>95</v>
      </c>
      <c r="X709" s="16" t="b">
        <v>0</v>
      </c>
      <c r="Y709" s="16" t="b">
        <v>0</v>
      </c>
      <c r="Z709" s="16" t="s">
        <v>424</v>
      </c>
      <c r="AA709" s="16">
        <v>4.8100000000000004E-2</v>
      </c>
      <c r="AB709" s="16">
        <v>0</v>
      </c>
      <c r="AC709" s="16" t="s">
        <v>424</v>
      </c>
      <c r="AD709" s="16" t="s">
        <v>561</v>
      </c>
      <c r="AE709" s="16" t="s">
        <v>600</v>
      </c>
      <c r="AF709" s="16" t="s">
        <v>500</v>
      </c>
      <c r="AG709" s="16" t="s">
        <v>9</v>
      </c>
      <c r="AH709" s="16" t="b">
        <v>0</v>
      </c>
      <c r="AI709" s="16" t="s">
        <v>60</v>
      </c>
      <c r="AJ709" s="16" t="s">
        <v>10</v>
      </c>
      <c r="AK709" s="16" t="s">
        <v>147</v>
      </c>
      <c r="AL709" s="16" t="s">
        <v>497</v>
      </c>
      <c r="AM709" s="16" t="s">
        <v>64</v>
      </c>
      <c r="AN709" s="19" t="e">
        <v>#N/A</v>
      </c>
      <c r="AO709" t="str">
        <f>RIGHT('CMO Input'!$T709,(LEN('CMO Input'!$T709)-FIND(" ",'CMO Input'!$T709,1)))</f>
        <v>4-5”</v>
      </c>
      <c r="AP709">
        <f>'CMO Input'!$O709</f>
        <v>4</v>
      </c>
      <c r="AR709" t="str">
        <f>Table2[[#This Row],[Policy / Non Policy]]</f>
        <v>Policy</v>
      </c>
      <c r="AS709" t="str">
        <f>'CMO Input'!$U709</f>
        <v>Tier 1</v>
      </c>
      <c r="AT709" t="str">
        <f>'CMO Input'!$P709</f>
        <v>SI</v>
      </c>
      <c r="AU709" t="str" cm="1">
        <f t="array" ref="AU7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09" s="8" t="str">
        <f>TEXT('CMO Input'!$D709,"MMM-YY")</f>
        <v>July</v>
      </c>
    </row>
    <row r="710" spans="1:48" x14ac:dyDescent="0.25">
      <c r="A710" s="14">
        <v>510956464</v>
      </c>
      <c r="B710" s="12" t="s">
        <v>180</v>
      </c>
      <c r="C710" s="12" t="s">
        <v>424</v>
      </c>
      <c r="D710" s="12" t="s">
        <v>296</v>
      </c>
      <c r="E710" s="13">
        <v>16</v>
      </c>
      <c r="F710" s="12" t="s">
        <v>46</v>
      </c>
      <c r="G710" s="13" t="s">
        <v>425</v>
      </c>
      <c r="H710" s="12" t="s">
        <v>476</v>
      </c>
      <c r="I710" s="12" t="s">
        <v>561</v>
      </c>
      <c r="J710" s="12" t="s">
        <v>600</v>
      </c>
      <c r="K710" s="14">
        <v>510956464</v>
      </c>
      <c r="L710" s="12" t="s">
        <v>116</v>
      </c>
      <c r="M710" s="12">
        <v>6</v>
      </c>
      <c r="N710" s="12" t="s">
        <v>52</v>
      </c>
      <c r="O710" s="12">
        <v>4</v>
      </c>
      <c r="P710" s="12" t="s">
        <v>163</v>
      </c>
      <c r="Q710" s="12">
        <v>28</v>
      </c>
      <c r="R710" s="12" t="s">
        <v>54</v>
      </c>
      <c r="S710" s="12" t="s">
        <v>117</v>
      </c>
      <c r="T710" s="12" t="s">
        <v>118</v>
      </c>
      <c r="U710" s="12" t="s">
        <v>94</v>
      </c>
      <c r="V710" s="12" t="s">
        <v>58</v>
      </c>
      <c r="W710" s="12" t="s">
        <v>95</v>
      </c>
      <c r="X710" s="12" t="b">
        <v>0</v>
      </c>
      <c r="Y710" s="12" t="b">
        <v>0</v>
      </c>
      <c r="Z710" s="12" t="s">
        <v>424</v>
      </c>
      <c r="AA710" s="12">
        <v>0.16800000000000001</v>
      </c>
      <c r="AB710" s="12">
        <v>0</v>
      </c>
      <c r="AC710" s="12" t="s">
        <v>424</v>
      </c>
      <c r="AD710" s="12" t="s">
        <v>561</v>
      </c>
      <c r="AE710" s="12" t="s">
        <v>600</v>
      </c>
      <c r="AF710" s="12" t="s">
        <v>500</v>
      </c>
      <c r="AG710" s="12" t="s">
        <v>9</v>
      </c>
      <c r="AH710" s="12" t="b">
        <v>0</v>
      </c>
      <c r="AI710" s="12" t="s">
        <v>60</v>
      </c>
      <c r="AJ710" s="12" t="s">
        <v>10</v>
      </c>
      <c r="AK710" s="12" t="s">
        <v>147</v>
      </c>
      <c r="AL710" s="12" t="s">
        <v>497</v>
      </c>
      <c r="AM710" s="12" t="s">
        <v>64</v>
      </c>
      <c r="AN710" s="15" t="e">
        <v>#N/A</v>
      </c>
      <c r="AO710" t="str">
        <f>RIGHT('CMO Input'!$T710,(LEN('CMO Input'!$T710)-FIND(" ",'CMO Input'!$T710,1)))</f>
        <v>4-5”</v>
      </c>
      <c r="AP710">
        <f>'CMO Input'!$O710</f>
        <v>4</v>
      </c>
      <c r="AR710" t="str">
        <f>Table2[[#This Row],[Policy / Non Policy]]</f>
        <v>Policy</v>
      </c>
      <c r="AS710" t="str">
        <f>'CMO Input'!$U710</f>
        <v>Tier 1</v>
      </c>
      <c r="AT710" t="str">
        <f>'CMO Input'!$P710</f>
        <v>SI</v>
      </c>
      <c r="AU710" t="str" cm="1">
        <f t="array" ref="AU7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0" s="8" t="str">
        <f>TEXT('CMO Input'!$D710,"MMM-YY")</f>
        <v>July</v>
      </c>
    </row>
    <row r="711" spans="1:48" x14ac:dyDescent="0.25">
      <c r="A711" s="18">
        <v>510907413</v>
      </c>
      <c r="B711" s="16" t="s">
        <v>180</v>
      </c>
      <c r="C711" s="16" t="s">
        <v>424</v>
      </c>
      <c r="D711" s="16" t="s">
        <v>296</v>
      </c>
      <c r="E711" s="17">
        <v>16</v>
      </c>
      <c r="F711" s="16" t="s">
        <v>46</v>
      </c>
      <c r="G711" s="17" t="s">
        <v>425</v>
      </c>
      <c r="H711" s="16" t="s">
        <v>476</v>
      </c>
      <c r="I711" s="16" t="s">
        <v>561</v>
      </c>
      <c r="J711" s="16" t="s">
        <v>613</v>
      </c>
      <c r="K711" s="18">
        <v>510907413</v>
      </c>
      <c r="L711" s="16" t="s">
        <v>116</v>
      </c>
      <c r="M711" s="16">
        <v>15.2</v>
      </c>
      <c r="N711" s="16" t="s">
        <v>52</v>
      </c>
      <c r="O711" s="16">
        <v>4</v>
      </c>
      <c r="P711" s="16" t="s">
        <v>163</v>
      </c>
      <c r="Q711" s="16">
        <v>35</v>
      </c>
      <c r="R711" s="16" t="s">
        <v>54</v>
      </c>
      <c r="S711" s="16" t="s">
        <v>117</v>
      </c>
      <c r="T711" s="16" t="s">
        <v>118</v>
      </c>
      <c r="U711" s="16" t="s">
        <v>94</v>
      </c>
      <c r="V711" s="16" t="s">
        <v>58</v>
      </c>
      <c r="W711" s="16" t="s">
        <v>95</v>
      </c>
      <c r="X711" s="16" t="b">
        <v>0</v>
      </c>
      <c r="Y711" s="16" t="b">
        <v>0</v>
      </c>
      <c r="Z711" s="16" t="s">
        <v>424</v>
      </c>
      <c r="AA711" s="16">
        <v>0.53200000000000003</v>
      </c>
      <c r="AB711" s="16">
        <v>0</v>
      </c>
      <c r="AC711" s="16" t="s">
        <v>424</v>
      </c>
      <c r="AD711" s="16" t="s">
        <v>561</v>
      </c>
      <c r="AE711" s="16" t="s">
        <v>613</v>
      </c>
      <c r="AF711" s="16" t="s">
        <v>500</v>
      </c>
      <c r="AG711" s="16" t="s">
        <v>9</v>
      </c>
      <c r="AH711" s="16" t="b">
        <v>0</v>
      </c>
      <c r="AI711" s="16" t="s">
        <v>60</v>
      </c>
      <c r="AJ711" s="16" t="s">
        <v>10</v>
      </c>
      <c r="AK711" s="16" t="s">
        <v>147</v>
      </c>
      <c r="AL711" s="16" t="s">
        <v>497</v>
      </c>
      <c r="AM711" s="16" t="s">
        <v>64</v>
      </c>
      <c r="AN711" s="19" t="e">
        <v>#N/A</v>
      </c>
      <c r="AO711" t="str">
        <f>RIGHT('CMO Input'!$T711,(LEN('CMO Input'!$T711)-FIND(" ",'CMO Input'!$T711,1)))</f>
        <v>4-5”</v>
      </c>
      <c r="AP711">
        <f>'CMO Input'!$O711</f>
        <v>4</v>
      </c>
      <c r="AR711" t="str">
        <f>Table2[[#This Row],[Policy / Non Policy]]</f>
        <v>Policy</v>
      </c>
      <c r="AS711" t="str">
        <f>'CMO Input'!$U711</f>
        <v>Tier 1</v>
      </c>
      <c r="AT711" t="str">
        <f>'CMO Input'!$P711</f>
        <v>SI</v>
      </c>
      <c r="AU711" t="str" cm="1">
        <f t="array" ref="AU7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1" s="8" t="str">
        <f>TEXT('CMO Input'!$D711,"MMM-YY")</f>
        <v>July</v>
      </c>
    </row>
    <row r="712" spans="1:48" x14ac:dyDescent="0.25">
      <c r="A712" s="14">
        <v>220001276127</v>
      </c>
      <c r="B712" s="12" t="s">
        <v>180</v>
      </c>
      <c r="C712" s="12" t="s">
        <v>424</v>
      </c>
      <c r="D712" s="12" t="s">
        <v>296</v>
      </c>
      <c r="E712" s="13">
        <v>16</v>
      </c>
      <c r="F712" s="12" t="s">
        <v>46</v>
      </c>
      <c r="G712" s="13" t="s">
        <v>425</v>
      </c>
      <c r="H712" s="12" t="s">
        <v>476</v>
      </c>
      <c r="I712" s="12" t="s">
        <v>561</v>
      </c>
      <c r="J712" s="12" t="s">
        <v>613</v>
      </c>
      <c r="K712" s="14">
        <v>220001276127</v>
      </c>
      <c r="L712" s="12" t="s">
        <v>116</v>
      </c>
      <c r="M712" s="12">
        <v>8.9</v>
      </c>
      <c r="N712" s="12" t="s">
        <v>52</v>
      </c>
      <c r="O712" s="12">
        <v>4</v>
      </c>
      <c r="P712" s="12" t="s">
        <v>163</v>
      </c>
      <c r="Q712" s="12">
        <v>2</v>
      </c>
      <c r="R712" s="12" t="s">
        <v>54</v>
      </c>
      <c r="S712" s="12" t="s">
        <v>117</v>
      </c>
      <c r="T712" s="12" t="s">
        <v>118</v>
      </c>
      <c r="U712" s="12" t="s">
        <v>94</v>
      </c>
      <c r="V712" s="12" t="s">
        <v>58</v>
      </c>
      <c r="W712" s="12" t="s">
        <v>95</v>
      </c>
      <c r="X712" s="12" t="b">
        <v>0</v>
      </c>
      <c r="Y712" s="12" t="b">
        <v>0</v>
      </c>
      <c r="Z712" s="12" t="s">
        <v>424</v>
      </c>
      <c r="AA712" s="12">
        <v>1.78E-2</v>
      </c>
      <c r="AB712" s="12">
        <v>0</v>
      </c>
      <c r="AC712" s="12" t="s">
        <v>424</v>
      </c>
      <c r="AD712" s="12" t="s">
        <v>561</v>
      </c>
      <c r="AE712" s="12" t="s">
        <v>613</v>
      </c>
      <c r="AF712" s="12" t="s">
        <v>500</v>
      </c>
      <c r="AG712" s="12" t="s">
        <v>9</v>
      </c>
      <c r="AH712" s="12" t="b">
        <v>0</v>
      </c>
      <c r="AI712" s="12" t="s">
        <v>60</v>
      </c>
      <c r="AJ712" s="12" t="s">
        <v>10</v>
      </c>
      <c r="AK712" s="12" t="s">
        <v>147</v>
      </c>
      <c r="AL712" s="12" t="s">
        <v>497</v>
      </c>
      <c r="AM712" s="12" t="s">
        <v>64</v>
      </c>
      <c r="AN712" s="15" t="e">
        <v>#N/A</v>
      </c>
      <c r="AO712" t="str">
        <f>RIGHT('CMO Input'!$T712,(LEN('CMO Input'!$T712)-FIND(" ",'CMO Input'!$T712,1)))</f>
        <v>4-5”</v>
      </c>
      <c r="AP712">
        <f>'CMO Input'!$O712</f>
        <v>4</v>
      </c>
      <c r="AR712" t="str">
        <f>Table2[[#This Row],[Policy / Non Policy]]</f>
        <v>Policy</v>
      </c>
      <c r="AS712" t="str">
        <f>'CMO Input'!$U712</f>
        <v>Tier 1</v>
      </c>
      <c r="AT712" t="str">
        <f>'CMO Input'!$P712</f>
        <v>SI</v>
      </c>
      <c r="AU712" t="str" cm="1">
        <f t="array" ref="AU7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2" s="8" t="str">
        <f>TEXT('CMO Input'!$D712,"MMM-YY")</f>
        <v>July</v>
      </c>
    </row>
    <row r="713" spans="1:48" x14ac:dyDescent="0.25">
      <c r="A713" s="18">
        <v>510785390</v>
      </c>
      <c r="B713" s="16" t="s">
        <v>180</v>
      </c>
      <c r="C713" s="16" t="s">
        <v>424</v>
      </c>
      <c r="D713" s="16" t="s">
        <v>296</v>
      </c>
      <c r="E713" s="17">
        <v>16</v>
      </c>
      <c r="F713" s="16" t="s">
        <v>46</v>
      </c>
      <c r="G713" s="17" t="s">
        <v>425</v>
      </c>
      <c r="H713" s="16" t="s">
        <v>476</v>
      </c>
      <c r="I713" s="16" t="s">
        <v>498</v>
      </c>
      <c r="J713" s="16" t="s">
        <v>499</v>
      </c>
      <c r="K713" s="18">
        <v>510785390</v>
      </c>
      <c r="L713" s="16" t="s">
        <v>90</v>
      </c>
      <c r="M713" s="16">
        <v>289.10000000000002</v>
      </c>
      <c r="N713" s="16" t="s">
        <v>52</v>
      </c>
      <c r="O713" s="16">
        <v>4</v>
      </c>
      <c r="P713" s="16" t="s">
        <v>133</v>
      </c>
      <c r="Q713" s="16">
        <v>-235</v>
      </c>
      <c r="R713" s="16" t="s">
        <v>54</v>
      </c>
      <c r="S713" s="16" t="s">
        <v>117</v>
      </c>
      <c r="T713" s="16" t="s">
        <v>118</v>
      </c>
      <c r="U713" s="16" t="s">
        <v>94</v>
      </c>
      <c r="V713" s="16" t="s">
        <v>136</v>
      </c>
      <c r="W713" s="16" t="s">
        <v>594</v>
      </c>
      <c r="X713" s="16" t="b">
        <v>0</v>
      </c>
      <c r="Y713" s="16" t="b">
        <v>0</v>
      </c>
      <c r="Z713" s="16" t="s">
        <v>424</v>
      </c>
      <c r="AA713" s="16">
        <v>-67.938500000000005</v>
      </c>
      <c r="AB713" s="16">
        <v>0</v>
      </c>
      <c r="AC713" s="16" t="s">
        <v>424</v>
      </c>
      <c r="AD713" s="16" t="s">
        <v>498</v>
      </c>
      <c r="AE713" s="16" t="s">
        <v>499</v>
      </c>
      <c r="AF713" s="16" t="s">
        <v>500</v>
      </c>
      <c r="AG713" s="16" t="s">
        <v>9</v>
      </c>
      <c r="AH713" s="16" t="b">
        <v>0</v>
      </c>
      <c r="AI713" s="16" t="s">
        <v>39</v>
      </c>
      <c r="AJ713" s="16" t="s">
        <v>10</v>
      </c>
      <c r="AK713" s="16" t="s">
        <v>90</v>
      </c>
      <c r="AL713" s="16" t="s">
        <v>501</v>
      </c>
      <c r="AM713" s="16" t="s">
        <v>64</v>
      </c>
      <c r="AN713" s="19" t="e">
        <v>#N/A</v>
      </c>
      <c r="AO713" t="str">
        <f>RIGHT('CMO Input'!$T713,(LEN('CMO Input'!$T713)-FIND(" ",'CMO Input'!$T713,1)))</f>
        <v>4-5”</v>
      </c>
      <c r="AP713">
        <f>'CMO Input'!$O713</f>
        <v>4</v>
      </c>
      <c r="AR713" t="str">
        <f>Table2[[#This Row],[Policy / Non Policy]]</f>
        <v>Policy</v>
      </c>
      <c r="AS713" t="str">
        <f>'CMO Input'!$U713</f>
        <v>Tier 1</v>
      </c>
      <c r="AT713" t="str">
        <f>'CMO Input'!$P713</f>
        <v>ST</v>
      </c>
      <c r="AU713" t="str" cm="1">
        <f t="array" ref="AU7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713" s="8" t="str">
        <f>TEXT('CMO Input'!$D713,"MMM-YY")</f>
        <v>July</v>
      </c>
    </row>
    <row r="714" spans="1:48" x14ac:dyDescent="0.25">
      <c r="A714" s="14">
        <v>510785390</v>
      </c>
      <c r="B714" s="12" t="s">
        <v>180</v>
      </c>
      <c r="C714" s="12" t="s">
        <v>424</v>
      </c>
      <c r="D714" s="12" t="s">
        <v>296</v>
      </c>
      <c r="E714" s="13">
        <v>16</v>
      </c>
      <c r="F714" s="12" t="s">
        <v>46</v>
      </c>
      <c r="G714" s="13" t="s">
        <v>425</v>
      </c>
      <c r="H714" s="12" t="s">
        <v>476</v>
      </c>
      <c r="I714" s="12" t="s">
        <v>498</v>
      </c>
      <c r="J714" s="12" t="s">
        <v>499</v>
      </c>
      <c r="K714" s="14">
        <v>510785390</v>
      </c>
      <c r="L714" s="12" t="s">
        <v>90</v>
      </c>
      <c r="M714" s="12">
        <v>0</v>
      </c>
      <c r="N714" s="12" t="s">
        <v>132</v>
      </c>
      <c r="O714" s="12">
        <v>4</v>
      </c>
      <c r="P714" s="12" t="s">
        <v>133</v>
      </c>
      <c r="Q714" s="12">
        <v>235</v>
      </c>
      <c r="R714" s="12" t="s">
        <v>54</v>
      </c>
      <c r="S714" s="12" t="s">
        <v>117</v>
      </c>
      <c r="T714" s="12" t="s">
        <v>118</v>
      </c>
      <c r="U714" s="12" t="s">
        <v>94</v>
      </c>
      <c r="V714" s="12" t="s">
        <v>136</v>
      </c>
      <c r="W714" s="12" t="s">
        <v>137</v>
      </c>
      <c r="X714" s="12" t="b">
        <v>0</v>
      </c>
      <c r="Y714" s="12" t="b">
        <v>0</v>
      </c>
      <c r="Z714" s="12" t="s">
        <v>424</v>
      </c>
      <c r="AA714" s="12">
        <v>0</v>
      </c>
      <c r="AB714" s="12">
        <v>0</v>
      </c>
      <c r="AC714" s="12" t="s">
        <v>424</v>
      </c>
      <c r="AD714" s="12" t="s">
        <v>498</v>
      </c>
      <c r="AE714" s="12" t="s">
        <v>499</v>
      </c>
      <c r="AF714" s="12" t="s">
        <v>500</v>
      </c>
      <c r="AG714" s="12" t="s">
        <v>9</v>
      </c>
      <c r="AH714" s="12" t="b">
        <v>0</v>
      </c>
      <c r="AI714" s="12" t="s">
        <v>39</v>
      </c>
      <c r="AJ714" s="12" t="s">
        <v>10</v>
      </c>
      <c r="AK714" s="12" t="s">
        <v>90</v>
      </c>
      <c r="AL714" s="12" t="s">
        <v>501</v>
      </c>
      <c r="AM714" s="12" t="s">
        <v>64</v>
      </c>
      <c r="AN714" s="15" t="e">
        <v>#N/A</v>
      </c>
      <c r="AO714" t="str">
        <f>RIGHT('CMO Input'!$T714,(LEN('CMO Input'!$T714)-FIND(" ",'CMO Input'!$T714,1)))</f>
        <v>4-5”</v>
      </c>
      <c r="AP714">
        <f>'CMO Input'!$O714</f>
        <v>4</v>
      </c>
      <c r="AR714" t="str">
        <f>Table2[[#This Row],[Policy / Non Policy]]</f>
        <v>Non Policy</v>
      </c>
      <c r="AS714" t="str">
        <f>'CMO Input'!$U714</f>
        <v>Tier 1</v>
      </c>
      <c r="AT714" t="str">
        <f>'CMO Input'!$P714</f>
        <v>ST</v>
      </c>
      <c r="AU714" t="str" cm="1">
        <f t="array" ref="AU7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714" s="8" t="str">
        <f>TEXT('CMO Input'!$D714,"MMM-YY")</f>
        <v>July</v>
      </c>
    </row>
    <row r="715" spans="1:48" x14ac:dyDescent="0.25">
      <c r="A715" s="18" t="s">
        <v>305</v>
      </c>
      <c r="B715" s="16" t="s">
        <v>180</v>
      </c>
      <c r="C715" s="16" t="s">
        <v>424</v>
      </c>
      <c r="D715" s="16" t="s">
        <v>296</v>
      </c>
      <c r="E715" s="17">
        <v>17</v>
      </c>
      <c r="F715" s="16" t="s">
        <v>46</v>
      </c>
      <c r="G715" s="17" t="s">
        <v>425</v>
      </c>
      <c r="H715" s="16" t="s">
        <v>426</v>
      </c>
      <c r="I715" s="16" t="s">
        <v>611</v>
      </c>
      <c r="J715" s="16" t="s">
        <v>614</v>
      </c>
      <c r="K715" s="18" t="s">
        <v>305</v>
      </c>
      <c r="L715" s="16" t="s">
        <v>116</v>
      </c>
      <c r="M715" s="16">
        <v>0</v>
      </c>
      <c r="N715" s="16" t="s">
        <v>52</v>
      </c>
      <c r="O715" s="16">
        <v>2</v>
      </c>
      <c r="P715" s="16" t="s">
        <v>163</v>
      </c>
      <c r="Q715" s="16">
        <v>68</v>
      </c>
      <c r="R715" s="16" t="s">
        <v>54</v>
      </c>
      <c r="S715" s="16" t="s">
        <v>286</v>
      </c>
      <c r="T715" s="16" t="s">
        <v>287</v>
      </c>
      <c r="U715" s="16" t="s">
        <v>94</v>
      </c>
      <c r="V715" s="16" t="s">
        <v>58</v>
      </c>
      <c r="W715" s="16" t="s">
        <v>95</v>
      </c>
      <c r="X715" s="16" t="b">
        <v>0</v>
      </c>
      <c r="Y715" s="16" t="b">
        <v>0</v>
      </c>
      <c r="Z715" s="16" t="e">
        <v>#N/A</v>
      </c>
      <c r="AA715" s="16">
        <v>0</v>
      </c>
      <c r="AB715" s="16">
        <v>0</v>
      </c>
      <c r="AC715" s="16" t="s">
        <v>424</v>
      </c>
      <c r="AD715" s="16" t="s">
        <v>611</v>
      </c>
      <c r="AE715" s="16" t="s">
        <v>614</v>
      </c>
      <c r="AF715" s="16" t="s">
        <v>429</v>
      </c>
      <c r="AG715" s="16" t="s">
        <v>9</v>
      </c>
      <c r="AH715" s="16" t="b">
        <v>0</v>
      </c>
      <c r="AI715" s="16" t="s">
        <v>60</v>
      </c>
      <c r="AJ715" s="16" t="s">
        <v>10</v>
      </c>
      <c r="AK715" s="16" t="s">
        <v>147</v>
      </c>
      <c r="AL715" s="16" t="s">
        <v>448</v>
      </c>
      <c r="AM715" s="16" t="s">
        <v>64</v>
      </c>
      <c r="AN715" s="19" t="e">
        <v>#N/A</v>
      </c>
      <c r="AO715" t="str">
        <f>RIGHT('CMO Input'!$T715,(LEN('CMO Input'!$T715)-FIND(" ",'CMO Input'!$T715,1)))</f>
        <v>&lt;=3”</v>
      </c>
      <c r="AP715">
        <f>'CMO Input'!$O715</f>
        <v>2</v>
      </c>
      <c r="AR715" t="str">
        <f>Table2[[#This Row],[Policy / Non Policy]]</f>
        <v>Policy</v>
      </c>
      <c r="AS715" t="str">
        <f>'CMO Input'!$U715</f>
        <v>Tier 1</v>
      </c>
      <c r="AT715" t="str">
        <f>'CMO Input'!$P715</f>
        <v>SI</v>
      </c>
      <c r="AU715" t="str" cm="1">
        <f t="array" ref="AU7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715" s="8" t="str">
        <f>TEXT('CMO Input'!$D715,"MMM-YY")</f>
        <v>July</v>
      </c>
    </row>
    <row r="716" spans="1:48" x14ac:dyDescent="0.25">
      <c r="A716" s="14">
        <v>510800903</v>
      </c>
      <c r="B716" s="12" t="s">
        <v>180</v>
      </c>
      <c r="C716" s="12" t="s">
        <v>424</v>
      </c>
      <c r="D716" s="12" t="s">
        <v>296</v>
      </c>
      <c r="E716" s="13">
        <v>17</v>
      </c>
      <c r="F716" s="12" t="s">
        <v>46</v>
      </c>
      <c r="G716" s="13" t="s">
        <v>442</v>
      </c>
      <c r="H716" s="12" t="s">
        <v>312</v>
      </c>
      <c r="I716" s="12" t="s">
        <v>606</v>
      </c>
      <c r="J716" s="12" t="s">
        <v>607</v>
      </c>
      <c r="K716" s="14">
        <v>510800903</v>
      </c>
      <c r="L716" s="12" t="s">
        <v>116</v>
      </c>
      <c r="M716" s="12">
        <v>127.7</v>
      </c>
      <c r="N716" s="12" t="s">
        <v>52</v>
      </c>
      <c r="O716" s="12">
        <v>4</v>
      </c>
      <c r="P716" s="12" t="s">
        <v>91</v>
      </c>
      <c r="Q716" s="12">
        <v>131</v>
      </c>
      <c r="R716" s="12" t="s">
        <v>54</v>
      </c>
      <c r="S716" s="12" t="s">
        <v>117</v>
      </c>
      <c r="T716" s="12" t="s">
        <v>118</v>
      </c>
      <c r="U716" s="12" t="s">
        <v>94</v>
      </c>
      <c r="V716" s="12" t="s">
        <v>58</v>
      </c>
      <c r="W716" s="12" t="s">
        <v>95</v>
      </c>
      <c r="X716" s="12" t="b">
        <v>0</v>
      </c>
      <c r="Y716" s="12" t="b">
        <v>0</v>
      </c>
      <c r="Z716" s="12" t="e">
        <v>#N/A</v>
      </c>
      <c r="AA716" s="12">
        <v>16.7287</v>
      </c>
      <c r="AB716" s="12">
        <v>0</v>
      </c>
      <c r="AC716" s="12" t="s">
        <v>424</v>
      </c>
      <c r="AD716" s="12" t="s">
        <v>606</v>
      </c>
      <c r="AE716" s="12" t="s">
        <v>607</v>
      </c>
      <c r="AF716" s="12" t="s">
        <v>446</v>
      </c>
      <c r="AG716" s="12" t="s">
        <v>9</v>
      </c>
      <c r="AH716" s="12" t="b">
        <v>0</v>
      </c>
      <c r="AI716" s="12" t="s">
        <v>60</v>
      </c>
      <c r="AJ716" s="12" t="s">
        <v>103</v>
      </c>
      <c r="AK716" s="12" t="s">
        <v>147</v>
      </c>
      <c r="AL716" s="12" t="s">
        <v>475</v>
      </c>
      <c r="AM716" s="12" t="s">
        <v>64</v>
      </c>
      <c r="AN716" s="15" t="e">
        <v>#N/A</v>
      </c>
      <c r="AO716" t="str">
        <f>RIGHT('CMO Input'!$T716,(LEN('CMO Input'!$T716)-FIND(" ",'CMO Input'!$T716,1)))</f>
        <v>4-5”</v>
      </c>
      <c r="AP716">
        <f>'CMO Input'!$O716</f>
        <v>4</v>
      </c>
      <c r="AR716" t="str">
        <f>Table2[[#This Row],[Policy / Non Policy]]</f>
        <v>Policy</v>
      </c>
      <c r="AS716" t="str">
        <f>'CMO Input'!$U716</f>
        <v>Tier 1</v>
      </c>
      <c r="AT716" t="str">
        <f>'CMO Input'!$P716</f>
        <v>DI</v>
      </c>
      <c r="AU716" t="str" cm="1">
        <f t="array" ref="AU7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6" s="8" t="str">
        <f>TEXT('CMO Input'!$D716,"MMM-YY")</f>
        <v>July</v>
      </c>
    </row>
    <row r="717" spans="1:48" x14ac:dyDescent="0.25">
      <c r="A717" s="18">
        <v>510828612</v>
      </c>
      <c r="B717" s="16" t="s">
        <v>180</v>
      </c>
      <c r="C717" s="16" t="s">
        <v>424</v>
      </c>
      <c r="D717" s="16" t="s">
        <v>296</v>
      </c>
      <c r="E717" s="17">
        <v>17</v>
      </c>
      <c r="F717" s="16" t="s">
        <v>46</v>
      </c>
      <c r="G717" s="17" t="s">
        <v>425</v>
      </c>
      <c r="H717" s="16" t="s">
        <v>426</v>
      </c>
      <c r="I717" s="16" t="s">
        <v>611</v>
      </c>
      <c r="J717" s="16" t="s">
        <v>615</v>
      </c>
      <c r="K717" s="18">
        <v>510828612</v>
      </c>
      <c r="L717" s="16" t="s">
        <v>116</v>
      </c>
      <c r="M717" s="16">
        <v>13.5</v>
      </c>
      <c r="N717" s="16" t="s">
        <v>52</v>
      </c>
      <c r="O717" s="16">
        <v>4</v>
      </c>
      <c r="P717" s="16" t="s">
        <v>53</v>
      </c>
      <c r="Q717" s="16">
        <v>44</v>
      </c>
      <c r="R717" s="16" t="s">
        <v>54</v>
      </c>
      <c r="S717" s="16" t="s">
        <v>117</v>
      </c>
      <c r="T717" s="16" t="s">
        <v>118</v>
      </c>
      <c r="U717" s="16" t="s">
        <v>94</v>
      </c>
      <c r="V717" s="16" t="s">
        <v>58</v>
      </c>
      <c r="W717" s="16" t="s">
        <v>95</v>
      </c>
      <c r="X717" s="16" t="b">
        <v>0</v>
      </c>
      <c r="Y717" s="16" t="b">
        <v>0</v>
      </c>
      <c r="Z717" s="16" t="e">
        <v>#N/A</v>
      </c>
      <c r="AA717" s="16">
        <v>0.59399999999999997</v>
      </c>
      <c r="AB717" s="16">
        <v>0</v>
      </c>
      <c r="AC717" s="16" t="s">
        <v>424</v>
      </c>
      <c r="AD717" s="16" t="s">
        <v>611</v>
      </c>
      <c r="AE717" s="16" t="s">
        <v>615</v>
      </c>
      <c r="AF717" s="16" t="s">
        <v>429</v>
      </c>
      <c r="AG717" s="16" t="s">
        <v>9</v>
      </c>
      <c r="AH717" s="16" t="b">
        <v>0</v>
      </c>
      <c r="AI717" s="16" t="s">
        <v>60</v>
      </c>
      <c r="AJ717" s="16" t="s">
        <v>10</v>
      </c>
      <c r="AK717" s="16" t="s">
        <v>147</v>
      </c>
      <c r="AL717" s="16" t="s">
        <v>448</v>
      </c>
      <c r="AM717" s="16" t="s">
        <v>64</v>
      </c>
      <c r="AN717" s="19" t="e">
        <v>#N/A</v>
      </c>
      <c r="AO717" t="str">
        <f>RIGHT('CMO Input'!$T717,(LEN('CMO Input'!$T717)-FIND(" ",'CMO Input'!$T717,1)))</f>
        <v>4-5”</v>
      </c>
      <c r="AP717">
        <f>'CMO Input'!$O717</f>
        <v>4</v>
      </c>
      <c r="AR717" t="str">
        <f>Table2[[#This Row],[Policy / Non Policy]]</f>
        <v>Policy</v>
      </c>
      <c r="AS717" t="str">
        <f>'CMO Input'!$U717</f>
        <v>Tier 1</v>
      </c>
      <c r="AT717" t="str">
        <f>'CMO Input'!$P717</f>
        <v>CI</v>
      </c>
      <c r="AU717" t="str" cm="1">
        <f t="array" ref="AU7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7" s="8" t="str">
        <f>TEXT('CMO Input'!$D717,"MMM-YY")</f>
        <v>July</v>
      </c>
    </row>
    <row r="718" spans="1:48" x14ac:dyDescent="0.25">
      <c r="A718" s="14">
        <v>510831420</v>
      </c>
      <c r="B718" s="12" t="s">
        <v>180</v>
      </c>
      <c r="C718" s="12" t="s">
        <v>424</v>
      </c>
      <c r="D718" s="12" t="s">
        <v>296</v>
      </c>
      <c r="E718" s="13">
        <v>17</v>
      </c>
      <c r="F718" s="12" t="s">
        <v>46</v>
      </c>
      <c r="G718" s="13" t="s">
        <v>425</v>
      </c>
      <c r="H718" s="12" t="s">
        <v>476</v>
      </c>
      <c r="I718" s="12" t="s">
        <v>616</v>
      </c>
      <c r="J718" s="12" t="s">
        <v>617</v>
      </c>
      <c r="K718" s="14">
        <v>510831420</v>
      </c>
      <c r="L718" s="12" t="s">
        <v>116</v>
      </c>
      <c r="M718" s="12">
        <v>15</v>
      </c>
      <c r="N718" s="12" t="s">
        <v>52</v>
      </c>
      <c r="O718" s="12">
        <v>4</v>
      </c>
      <c r="P718" s="12" t="s">
        <v>91</v>
      </c>
      <c r="Q718" s="12">
        <v>24</v>
      </c>
      <c r="R718" s="12" t="s">
        <v>54</v>
      </c>
      <c r="S718" s="12" t="s">
        <v>117</v>
      </c>
      <c r="T718" s="12" t="s">
        <v>118</v>
      </c>
      <c r="U718" s="12" t="s">
        <v>94</v>
      </c>
      <c r="V718" s="12" t="s">
        <v>58</v>
      </c>
      <c r="W718" s="12" t="s">
        <v>95</v>
      </c>
      <c r="X718" s="12" t="b">
        <v>0</v>
      </c>
      <c r="Y718" s="12" t="b">
        <v>0</v>
      </c>
      <c r="Z718" s="12" t="s">
        <v>424</v>
      </c>
      <c r="AA718" s="12">
        <v>0.36</v>
      </c>
      <c r="AB718" s="12">
        <v>0</v>
      </c>
      <c r="AC718" s="12" t="s">
        <v>424</v>
      </c>
      <c r="AD718" s="12" t="s">
        <v>616</v>
      </c>
      <c r="AE718" s="12" t="s">
        <v>617</v>
      </c>
      <c r="AF718" s="12" t="s">
        <v>500</v>
      </c>
      <c r="AG718" s="12" t="s">
        <v>9</v>
      </c>
      <c r="AH718" s="12" t="b">
        <v>0</v>
      </c>
      <c r="AI718" s="12" t="s">
        <v>60</v>
      </c>
      <c r="AJ718" s="12" t="s">
        <v>10</v>
      </c>
      <c r="AK718" s="12" t="s">
        <v>147</v>
      </c>
      <c r="AL718" s="12" t="s">
        <v>501</v>
      </c>
      <c r="AM718" s="12" t="s">
        <v>64</v>
      </c>
      <c r="AN718" s="15" t="e">
        <v>#N/A</v>
      </c>
      <c r="AO718" t="str">
        <f>RIGHT('CMO Input'!$T718,(LEN('CMO Input'!$T718)-FIND(" ",'CMO Input'!$T718,1)))</f>
        <v>4-5”</v>
      </c>
      <c r="AP718">
        <f>'CMO Input'!$O718</f>
        <v>4</v>
      </c>
      <c r="AR718" t="str">
        <f>Table2[[#This Row],[Policy / Non Policy]]</f>
        <v>Policy</v>
      </c>
      <c r="AS718" t="str">
        <f>'CMO Input'!$U718</f>
        <v>Tier 1</v>
      </c>
      <c r="AT718" t="str">
        <f>'CMO Input'!$P718</f>
        <v>DI</v>
      </c>
      <c r="AU718" t="str" cm="1">
        <f t="array" ref="AU7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8" s="8" t="str">
        <f>TEXT('CMO Input'!$D718,"MMM-YY")</f>
        <v>July</v>
      </c>
    </row>
    <row r="719" spans="1:48" x14ac:dyDescent="0.25">
      <c r="A719" s="18">
        <v>510852657</v>
      </c>
      <c r="B719" s="16" t="s">
        <v>180</v>
      </c>
      <c r="C719" s="16" t="s">
        <v>424</v>
      </c>
      <c r="D719" s="16" t="s">
        <v>296</v>
      </c>
      <c r="E719" s="17">
        <v>17</v>
      </c>
      <c r="F719" s="16" t="s">
        <v>46</v>
      </c>
      <c r="G719" s="17" t="s">
        <v>442</v>
      </c>
      <c r="H719" s="16" t="s">
        <v>443</v>
      </c>
      <c r="I719" s="16" t="s">
        <v>568</v>
      </c>
      <c r="J719" s="16" t="s">
        <v>569</v>
      </c>
      <c r="K719" s="18">
        <v>510852657</v>
      </c>
      <c r="L719" s="16" t="s">
        <v>116</v>
      </c>
      <c r="M719" s="16">
        <v>4.4000000000000004</v>
      </c>
      <c r="N719" s="16" t="s">
        <v>52</v>
      </c>
      <c r="O719" s="16">
        <v>4</v>
      </c>
      <c r="P719" s="16" t="s">
        <v>53</v>
      </c>
      <c r="Q719" s="16">
        <v>100</v>
      </c>
      <c r="R719" s="16" t="s">
        <v>54</v>
      </c>
      <c r="S719" s="16" t="s">
        <v>117</v>
      </c>
      <c r="T719" s="16" t="s">
        <v>118</v>
      </c>
      <c r="U719" s="16" t="s">
        <v>94</v>
      </c>
      <c r="V719" s="16" t="s">
        <v>58</v>
      </c>
      <c r="W719" s="16" t="s">
        <v>95</v>
      </c>
      <c r="X719" s="16" t="b">
        <v>0</v>
      </c>
      <c r="Y719" s="16" t="b">
        <v>0</v>
      </c>
      <c r="Z719" s="16" t="e">
        <v>#N/A</v>
      </c>
      <c r="AA719" s="16">
        <v>0.44</v>
      </c>
      <c r="AB719" s="16">
        <v>0</v>
      </c>
      <c r="AC719" s="16" t="s">
        <v>424</v>
      </c>
      <c r="AD719" s="16" t="s">
        <v>568</v>
      </c>
      <c r="AE719" s="16" t="s">
        <v>569</v>
      </c>
      <c r="AF719" s="16" t="s">
        <v>446</v>
      </c>
      <c r="AG719" s="16" t="s">
        <v>9</v>
      </c>
      <c r="AH719" s="16" t="b">
        <v>0</v>
      </c>
      <c r="AI719" s="16" t="s">
        <v>60</v>
      </c>
      <c r="AJ719" s="16" t="s">
        <v>103</v>
      </c>
      <c r="AK719" s="16" t="s">
        <v>147</v>
      </c>
      <c r="AL719" s="16" t="s">
        <v>447</v>
      </c>
      <c r="AM719" s="16" t="s">
        <v>64</v>
      </c>
      <c r="AN719" s="19" t="e">
        <v>#N/A</v>
      </c>
      <c r="AO719" t="str">
        <f>RIGHT('CMO Input'!$T719,(LEN('CMO Input'!$T719)-FIND(" ",'CMO Input'!$T719,1)))</f>
        <v>4-5”</v>
      </c>
      <c r="AP719">
        <f>'CMO Input'!$O719</f>
        <v>4</v>
      </c>
      <c r="AR719" t="str">
        <f>Table2[[#This Row],[Policy / Non Policy]]</f>
        <v>Policy</v>
      </c>
      <c r="AS719" t="str">
        <f>'CMO Input'!$U719</f>
        <v>Tier 1</v>
      </c>
      <c r="AT719" t="str">
        <f>'CMO Input'!$P719</f>
        <v>CI</v>
      </c>
      <c r="AU719" t="str" cm="1">
        <f t="array" ref="AU7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19" s="8" t="str">
        <f>TEXT('CMO Input'!$D719,"MMM-YY")</f>
        <v>July</v>
      </c>
    </row>
    <row r="720" spans="1:48" x14ac:dyDescent="0.25">
      <c r="A720" s="14">
        <v>510857370</v>
      </c>
      <c r="B720" s="12" t="s">
        <v>180</v>
      </c>
      <c r="C720" s="12" t="s">
        <v>424</v>
      </c>
      <c r="D720" s="12" t="s">
        <v>296</v>
      </c>
      <c r="E720" s="13">
        <v>17</v>
      </c>
      <c r="F720" s="12" t="s">
        <v>46</v>
      </c>
      <c r="G720" s="13" t="s">
        <v>431</v>
      </c>
      <c r="H720" s="12" t="s">
        <v>312</v>
      </c>
      <c r="I720" s="12" t="s">
        <v>453</v>
      </c>
      <c r="J720" s="12" t="s">
        <v>454</v>
      </c>
      <c r="K720" s="14">
        <v>510857370</v>
      </c>
      <c r="L720" s="12" t="s">
        <v>116</v>
      </c>
      <c r="M720" s="12">
        <v>7.7</v>
      </c>
      <c r="N720" s="12" t="s">
        <v>52</v>
      </c>
      <c r="O720" s="12">
        <v>4</v>
      </c>
      <c r="P720" s="12" t="s">
        <v>53</v>
      </c>
      <c r="Q720" s="12">
        <v>7</v>
      </c>
      <c r="R720" s="12" t="s">
        <v>54</v>
      </c>
      <c r="S720" s="12" t="s">
        <v>117</v>
      </c>
      <c r="T720" s="12" t="s">
        <v>118</v>
      </c>
      <c r="U720" s="12" t="s">
        <v>94</v>
      </c>
      <c r="V720" s="12" t="s">
        <v>58</v>
      </c>
      <c r="W720" s="12" t="s">
        <v>95</v>
      </c>
      <c r="X720" s="12" t="b">
        <v>0</v>
      </c>
      <c r="Y720" s="12" t="b">
        <v>0</v>
      </c>
      <c r="Z720" s="12" t="e">
        <v>#N/A</v>
      </c>
      <c r="AA720" s="12">
        <v>5.3900000000000003E-2</v>
      </c>
      <c r="AB720" s="12">
        <v>0</v>
      </c>
      <c r="AC720" s="12" t="s">
        <v>424</v>
      </c>
      <c r="AD720" s="12" t="s">
        <v>453</v>
      </c>
      <c r="AE720" s="12" t="s">
        <v>454</v>
      </c>
      <c r="AF720" s="12" t="s">
        <v>435</v>
      </c>
      <c r="AG720" s="12" t="s">
        <v>9</v>
      </c>
      <c r="AH720" s="12" t="b">
        <v>0</v>
      </c>
      <c r="AI720" s="12" t="s">
        <v>60</v>
      </c>
      <c r="AJ720" s="12" t="s">
        <v>436</v>
      </c>
      <c r="AK720" s="12" t="s">
        <v>147</v>
      </c>
      <c r="AL720" s="12" t="s">
        <v>550</v>
      </c>
      <c r="AM720" s="12" t="s">
        <v>64</v>
      </c>
      <c r="AN720" s="15" t="e">
        <v>#N/A</v>
      </c>
      <c r="AO720" t="str">
        <f>RIGHT('CMO Input'!$T720,(LEN('CMO Input'!$T720)-FIND(" ",'CMO Input'!$T720,1)))</f>
        <v>4-5”</v>
      </c>
      <c r="AP720">
        <f>'CMO Input'!$O720</f>
        <v>4</v>
      </c>
      <c r="AR720" t="str">
        <f>Table2[[#This Row],[Policy / Non Policy]]</f>
        <v>Policy</v>
      </c>
      <c r="AS720" t="str">
        <f>'CMO Input'!$U720</f>
        <v>Tier 1</v>
      </c>
      <c r="AT720" t="str">
        <f>'CMO Input'!$P720</f>
        <v>CI</v>
      </c>
      <c r="AU720" t="str" cm="1">
        <f t="array" ref="AU7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0" s="8" t="str">
        <f>TEXT('CMO Input'!$D720,"MMM-YY")</f>
        <v>July</v>
      </c>
    </row>
    <row r="721" spans="1:48" x14ac:dyDescent="0.25">
      <c r="A721" s="18">
        <v>510861612</v>
      </c>
      <c r="B721" s="16" t="s">
        <v>180</v>
      </c>
      <c r="C721" s="16" t="s">
        <v>424</v>
      </c>
      <c r="D721" s="16" t="s">
        <v>296</v>
      </c>
      <c r="E721" s="17">
        <v>17</v>
      </c>
      <c r="F721" s="16" t="s">
        <v>46</v>
      </c>
      <c r="G721" s="17" t="s">
        <v>425</v>
      </c>
      <c r="H721" s="16" t="s">
        <v>476</v>
      </c>
      <c r="I721" s="16" t="s">
        <v>616</v>
      </c>
      <c r="J721" s="16" t="s">
        <v>617</v>
      </c>
      <c r="K721" s="18">
        <v>510861612</v>
      </c>
      <c r="L721" s="16" t="s">
        <v>116</v>
      </c>
      <c r="M721" s="16">
        <v>4</v>
      </c>
      <c r="N721" s="16" t="s">
        <v>52</v>
      </c>
      <c r="O721" s="16">
        <v>4</v>
      </c>
      <c r="P721" s="16" t="s">
        <v>53</v>
      </c>
      <c r="Q721" s="16">
        <v>260</v>
      </c>
      <c r="R721" s="16" t="s">
        <v>54</v>
      </c>
      <c r="S721" s="16" t="s">
        <v>117</v>
      </c>
      <c r="T721" s="16" t="s">
        <v>118</v>
      </c>
      <c r="U721" s="16" t="s">
        <v>94</v>
      </c>
      <c r="V721" s="16" t="s">
        <v>58</v>
      </c>
      <c r="W721" s="16" t="s">
        <v>95</v>
      </c>
      <c r="X721" s="16" t="b">
        <v>0</v>
      </c>
      <c r="Y721" s="16" t="b">
        <v>0</v>
      </c>
      <c r="Z721" s="16" t="s">
        <v>424</v>
      </c>
      <c r="AA721" s="16">
        <v>1.04</v>
      </c>
      <c r="AB721" s="16">
        <v>0</v>
      </c>
      <c r="AC721" s="16" t="s">
        <v>424</v>
      </c>
      <c r="AD721" s="16" t="s">
        <v>616</v>
      </c>
      <c r="AE721" s="16" t="s">
        <v>617</v>
      </c>
      <c r="AF721" s="16" t="s">
        <v>500</v>
      </c>
      <c r="AG721" s="16" t="s">
        <v>9</v>
      </c>
      <c r="AH721" s="16" t="b">
        <v>0</v>
      </c>
      <c r="AI721" s="16" t="s">
        <v>60</v>
      </c>
      <c r="AJ721" s="16" t="s">
        <v>10</v>
      </c>
      <c r="AK721" s="16" t="s">
        <v>147</v>
      </c>
      <c r="AL721" s="16" t="s">
        <v>501</v>
      </c>
      <c r="AM721" s="16" t="s">
        <v>64</v>
      </c>
      <c r="AN721" s="19" t="e">
        <v>#N/A</v>
      </c>
      <c r="AO721" t="str">
        <f>RIGHT('CMO Input'!$T721,(LEN('CMO Input'!$T721)-FIND(" ",'CMO Input'!$T721,1)))</f>
        <v>4-5”</v>
      </c>
      <c r="AP721">
        <f>'CMO Input'!$O721</f>
        <v>4</v>
      </c>
      <c r="AR721" t="str">
        <f>Table2[[#This Row],[Policy / Non Policy]]</f>
        <v>Policy</v>
      </c>
      <c r="AS721" t="str">
        <f>'CMO Input'!$U721</f>
        <v>Tier 1</v>
      </c>
      <c r="AT721" t="str">
        <f>'CMO Input'!$P721</f>
        <v>CI</v>
      </c>
      <c r="AU721" t="str" cm="1">
        <f t="array" ref="AU7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1" s="8" t="str">
        <f>TEXT('CMO Input'!$D721,"MMM-YY")</f>
        <v>July</v>
      </c>
    </row>
    <row r="722" spans="1:48" x14ac:dyDescent="0.25">
      <c r="A722" s="14">
        <v>510861618</v>
      </c>
      <c r="B722" s="12" t="s">
        <v>180</v>
      </c>
      <c r="C722" s="12" t="s">
        <v>424</v>
      </c>
      <c r="D722" s="12" t="s">
        <v>296</v>
      </c>
      <c r="E722" s="13">
        <v>17</v>
      </c>
      <c r="F722" s="12" t="s">
        <v>46</v>
      </c>
      <c r="G722" s="13" t="s">
        <v>425</v>
      </c>
      <c r="H722" s="12" t="s">
        <v>476</v>
      </c>
      <c r="I722" s="12" t="s">
        <v>616</v>
      </c>
      <c r="J722" s="12" t="s">
        <v>617</v>
      </c>
      <c r="K722" s="14">
        <v>510861618</v>
      </c>
      <c r="L722" s="12" t="s">
        <v>116</v>
      </c>
      <c r="M722" s="12">
        <v>6.9</v>
      </c>
      <c r="N722" s="12" t="s">
        <v>52</v>
      </c>
      <c r="O722" s="12">
        <v>4</v>
      </c>
      <c r="P722" s="12" t="s">
        <v>163</v>
      </c>
      <c r="Q722" s="12">
        <v>49</v>
      </c>
      <c r="R722" s="12" t="s">
        <v>54</v>
      </c>
      <c r="S722" s="12" t="s">
        <v>117</v>
      </c>
      <c r="T722" s="12" t="s">
        <v>118</v>
      </c>
      <c r="U722" s="12" t="s">
        <v>94</v>
      </c>
      <c r="V722" s="12" t="s">
        <v>58</v>
      </c>
      <c r="W722" s="12" t="s">
        <v>95</v>
      </c>
      <c r="X722" s="12" t="b">
        <v>0</v>
      </c>
      <c r="Y722" s="12" t="b">
        <v>0</v>
      </c>
      <c r="Z722" s="12" t="s">
        <v>424</v>
      </c>
      <c r="AA722" s="12">
        <v>0.33810000000000001</v>
      </c>
      <c r="AB722" s="12">
        <v>0</v>
      </c>
      <c r="AC722" s="12" t="s">
        <v>424</v>
      </c>
      <c r="AD722" s="12" t="s">
        <v>616</v>
      </c>
      <c r="AE722" s="12" t="s">
        <v>617</v>
      </c>
      <c r="AF722" s="12" t="s">
        <v>500</v>
      </c>
      <c r="AG722" s="12" t="s">
        <v>9</v>
      </c>
      <c r="AH722" s="12" t="b">
        <v>0</v>
      </c>
      <c r="AI722" s="12" t="s">
        <v>60</v>
      </c>
      <c r="AJ722" s="12" t="s">
        <v>10</v>
      </c>
      <c r="AK722" s="12" t="s">
        <v>147</v>
      </c>
      <c r="AL722" s="12" t="s">
        <v>501</v>
      </c>
      <c r="AM722" s="12" t="s">
        <v>64</v>
      </c>
      <c r="AN722" s="15" t="e">
        <v>#N/A</v>
      </c>
      <c r="AO722" t="str">
        <f>RIGHT('CMO Input'!$T722,(LEN('CMO Input'!$T722)-FIND(" ",'CMO Input'!$T722,1)))</f>
        <v>4-5”</v>
      </c>
      <c r="AP722">
        <f>'CMO Input'!$O722</f>
        <v>4</v>
      </c>
      <c r="AR722" t="str">
        <f>Table2[[#This Row],[Policy / Non Policy]]</f>
        <v>Policy</v>
      </c>
      <c r="AS722" t="str">
        <f>'CMO Input'!$U722</f>
        <v>Tier 1</v>
      </c>
      <c r="AT722" t="str">
        <f>'CMO Input'!$P722</f>
        <v>SI</v>
      </c>
      <c r="AU722" t="str" cm="1">
        <f t="array" ref="AU7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2" s="8" t="str">
        <f>TEXT('CMO Input'!$D722,"MMM-YY")</f>
        <v>July</v>
      </c>
    </row>
    <row r="723" spans="1:48" x14ac:dyDescent="0.25">
      <c r="A723" s="18">
        <v>510863309</v>
      </c>
      <c r="B723" s="16" t="s">
        <v>180</v>
      </c>
      <c r="C723" s="16" t="s">
        <v>424</v>
      </c>
      <c r="D723" s="16" t="s">
        <v>296</v>
      </c>
      <c r="E723" s="17">
        <v>17</v>
      </c>
      <c r="F723" s="16" t="s">
        <v>46</v>
      </c>
      <c r="G723" s="17" t="s">
        <v>431</v>
      </c>
      <c r="H723" s="16" t="s">
        <v>438</v>
      </c>
      <c r="I723" s="16" t="s">
        <v>517</v>
      </c>
      <c r="J723" s="16" t="s">
        <v>589</v>
      </c>
      <c r="K723" s="18">
        <v>510863309</v>
      </c>
      <c r="L723" s="16" t="s">
        <v>116</v>
      </c>
      <c r="M723" s="16">
        <v>11</v>
      </c>
      <c r="N723" s="16" t="s">
        <v>52</v>
      </c>
      <c r="O723" s="16">
        <v>4</v>
      </c>
      <c r="P723" s="16" t="s">
        <v>53</v>
      </c>
      <c r="Q723" s="16">
        <v>71</v>
      </c>
      <c r="R723" s="16" t="s">
        <v>54</v>
      </c>
      <c r="S723" s="16" t="s">
        <v>117</v>
      </c>
      <c r="T723" s="16" t="s">
        <v>118</v>
      </c>
      <c r="U723" s="16" t="s">
        <v>94</v>
      </c>
      <c r="V723" s="16" t="s">
        <v>58</v>
      </c>
      <c r="W723" s="16" t="s">
        <v>95</v>
      </c>
      <c r="X723" s="16" t="b">
        <v>0</v>
      </c>
      <c r="Y723" s="16" t="b">
        <v>0</v>
      </c>
      <c r="Z723" s="16" t="e">
        <v>#N/A</v>
      </c>
      <c r="AA723" s="16">
        <v>0.78099999999999992</v>
      </c>
      <c r="AB723" s="16">
        <v>0</v>
      </c>
      <c r="AC723" s="16" t="s">
        <v>424</v>
      </c>
      <c r="AD723" s="16" t="s">
        <v>517</v>
      </c>
      <c r="AE723" s="16" t="s">
        <v>589</v>
      </c>
      <c r="AF723" s="16" t="s">
        <v>435</v>
      </c>
      <c r="AG723" s="16" t="s">
        <v>9</v>
      </c>
      <c r="AH723" s="16" t="b">
        <v>0</v>
      </c>
      <c r="AI723" s="16" t="s">
        <v>60</v>
      </c>
      <c r="AJ723" s="16" t="s">
        <v>436</v>
      </c>
      <c r="AK723" s="16" t="s">
        <v>147</v>
      </c>
      <c r="AL723" s="16" t="s">
        <v>519</v>
      </c>
      <c r="AM723" s="16" t="s">
        <v>64</v>
      </c>
      <c r="AN723" s="19" t="e">
        <v>#N/A</v>
      </c>
      <c r="AO723" t="str">
        <f>RIGHT('CMO Input'!$T723,(LEN('CMO Input'!$T723)-FIND(" ",'CMO Input'!$T723,1)))</f>
        <v>4-5”</v>
      </c>
      <c r="AP723">
        <f>'CMO Input'!$O723</f>
        <v>4</v>
      </c>
      <c r="AR723" t="str">
        <f>Table2[[#This Row],[Policy / Non Policy]]</f>
        <v>Policy</v>
      </c>
      <c r="AS723" t="str">
        <f>'CMO Input'!$U723</f>
        <v>Tier 1</v>
      </c>
      <c r="AT723" t="str">
        <f>'CMO Input'!$P723</f>
        <v>CI</v>
      </c>
      <c r="AU723" t="str" cm="1">
        <f t="array" ref="AU7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3" s="8" t="str">
        <f>TEXT('CMO Input'!$D723,"MMM-YY")</f>
        <v>July</v>
      </c>
    </row>
    <row r="724" spans="1:48" x14ac:dyDescent="0.25">
      <c r="A724" s="14">
        <v>510864798</v>
      </c>
      <c r="B724" s="12" t="s">
        <v>180</v>
      </c>
      <c r="C724" s="12" t="s">
        <v>424</v>
      </c>
      <c r="D724" s="12" t="s">
        <v>296</v>
      </c>
      <c r="E724" s="13">
        <v>17</v>
      </c>
      <c r="F724" s="12" t="s">
        <v>46</v>
      </c>
      <c r="G724" s="13" t="s">
        <v>425</v>
      </c>
      <c r="H724" s="12" t="s">
        <v>426</v>
      </c>
      <c r="I724" s="12" t="s">
        <v>611</v>
      </c>
      <c r="J724" s="12" t="s">
        <v>614</v>
      </c>
      <c r="K724" s="14">
        <v>510864798</v>
      </c>
      <c r="L724" s="12" t="s">
        <v>116</v>
      </c>
      <c r="M724" s="12">
        <v>14.1</v>
      </c>
      <c r="N724" s="12" t="s">
        <v>52</v>
      </c>
      <c r="O724" s="12">
        <v>4</v>
      </c>
      <c r="P724" s="12" t="s">
        <v>53</v>
      </c>
      <c r="Q724" s="12">
        <v>116</v>
      </c>
      <c r="R724" s="12" t="s">
        <v>54</v>
      </c>
      <c r="S724" s="12" t="s">
        <v>117</v>
      </c>
      <c r="T724" s="12" t="s">
        <v>118</v>
      </c>
      <c r="U724" s="12" t="s">
        <v>94</v>
      </c>
      <c r="V724" s="12" t="s">
        <v>58</v>
      </c>
      <c r="W724" s="12" t="s">
        <v>95</v>
      </c>
      <c r="X724" s="12" t="b">
        <v>0</v>
      </c>
      <c r="Y724" s="12" t="b">
        <v>0</v>
      </c>
      <c r="Z724" s="12" t="e">
        <v>#N/A</v>
      </c>
      <c r="AA724" s="12">
        <v>1.6355999999999999</v>
      </c>
      <c r="AB724" s="12">
        <v>0</v>
      </c>
      <c r="AC724" s="12" t="s">
        <v>424</v>
      </c>
      <c r="AD724" s="12" t="s">
        <v>611</v>
      </c>
      <c r="AE724" s="12" t="s">
        <v>614</v>
      </c>
      <c r="AF724" s="12" t="s">
        <v>429</v>
      </c>
      <c r="AG724" s="12" t="s">
        <v>9</v>
      </c>
      <c r="AH724" s="12" t="b">
        <v>0</v>
      </c>
      <c r="AI724" s="12" t="s">
        <v>60</v>
      </c>
      <c r="AJ724" s="12" t="s">
        <v>10</v>
      </c>
      <c r="AK724" s="12" t="s">
        <v>147</v>
      </c>
      <c r="AL724" s="12" t="s">
        <v>448</v>
      </c>
      <c r="AM724" s="12" t="s">
        <v>64</v>
      </c>
      <c r="AN724" s="15" t="e">
        <v>#N/A</v>
      </c>
      <c r="AO724" t="str">
        <f>RIGHT('CMO Input'!$T724,(LEN('CMO Input'!$T724)-FIND(" ",'CMO Input'!$T724,1)))</f>
        <v>4-5”</v>
      </c>
      <c r="AP724">
        <f>'CMO Input'!$O724</f>
        <v>4</v>
      </c>
      <c r="AR724" t="str">
        <f>Table2[[#This Row],[Policy / Non Policy]]</f>
        <v>Policy</v>
      </c>
      <c r="AS724" t="str">
        <f>'CMO Input'!$U724</f>
        <v>Tier 1</v>
      </c>
      <c r="AT724" t="str">
        <f>'CMO Input'!$P724</f>
        <v>CI</v>
      </c>
      <c r="AU724" t="str" cm="1">
        <f t="array" ref="AU7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4" s="8" t="str">
        <f>TEXT('CMO Input'!$D724,"MMM-YY")</f>
        <v>July</v>
      </c>
    </row>
    <row r="725" spans="1:48" x14ac:dyDescent="0.25">
      <c r="A725" s="18">
        <v>510956148</v>
      </c>
      <c r="B725" s="16" t="s">
        <v>180</v>
      </c>
      <c r="C725" s="16" t="s">
        <v>424</v>
      </c>
      <c r="D725" s="16" t="s">
        <v>296</v>
      </c>
      <c r="E725" s="17">
        <v>17</v>
      </c>
      <c r="F725" s="16" t="s">
        <v>46</v>
      </c>
      <c r="G725" s="17" t="s">
        <v>425</v>
      </c>
      <c r="H725" s="16" t="s">
        <v>476</v>
      </c>
      <c r="I725" s="16" t="s">
        <v>616</v>
      </c>
      <c r="J725" s="16" t="s">
        <v>617</v>
      </c>
      <c r="K725" s="18">
        <v>510956148</v>
      </c>
      <c r="L725" s="16" t="s">
        <v>116</v>
      </c>
      <c r="M725" s="16">
        <v>12.3</v>
      </c>
      <c r="N725" s="16" t="s">
        <v>52</v>
      </c>
      <c r="O725" s="16">
        <v>4</v>
      </c>
      <c r="P725" s="16" t="s">
        <v>163</v>
      </c>
      <c r="Q725" s="16">
        <v>38</v>
      </c>
      <c r="R725" s="16" t="s">
        <v>54</v>
      </c>
      <c r="S725" s="16" t="s">
        <v>117</v>
      </c>
      <c r="T725" s="16" t="s">
        <v>118</v>
      </c>
      <c r="U725" s="16" t="s">
        <v>94</v>
      </c>
      <c r="V725" s="16" t="s">
        <v>58</v>
      </c>
      <c r="W725" s="16" t="s">
        <v>95</v>
      </c>
      <c r="X725" s="16" t="b">
        <v>0</v>
      </c>
      <c r="Y725" s="16" t="b">
        <v>0</v>
      </c>
      <c r="Z725" s="16" t="s">
        <v>424</v>
      </c>
      <c r="AA725" s="16">
        <v>0.46739999999999998</v>
      </c>
      <c r="AB725" s="16">
        <v>0</v>
      </c>
      <c r="AC725" s="16" t="s">
        <v>424</v>
      </c>
      <c r="AD725" s="16" t="s">
        <v>616</v>
      </c>
      <c r="AE725" s="16" t="s">
        <v>617</v>
      </c>
      <c r="AF725" s="16" t="s">
        <v>500</v>
      </c>
      <c r="AG725" s="16" t="s">
        <v>9</v>
      </c>
      <c r="AH725" s="16" t="b">
        <v>0</v>
      </c>
      <c r="AI725" s="16" t="s">
        <v>60</v>
      </c>
      <c r="AJ725" s="16" t="s">
        <v>10</v>
      </c>
      <c r="AK725" s="16" t="s">
        <v>147</v>
      </c>
      <c r="AL725" s="16" t="s">
        <v>501</v>
      </c>
      <c r="AM725" s="16" t="s">
        <v>64</v>
      </c>
      <c r="AN725" s="19" t="e">
        <v>#N/A</v>
      </c>
      <c r="AO725" t="str">
        <f>RIGHT('CMO Input'!$T725,(LEN('CMO Input'!$T725)-FIND(" ",'CMO Input'!$T725,1)))</f>
        <v>4-5”</v>
      </c>
      <c r="AP725">
        <f>'CMO Input'!$O725</f>
        <v>4</v>
      </c>
      <c r="AR725" t="str">
        <f>Table2[[#This Row],[Policy / Non Policy]]</f>
        <v>Policy</v>
      </c>
      <c r="AS725" t="str">
        <f>'CMO Input'!$U725</f>
        <v>Tier 1</v>
      </c>
      <c r="AT725" t="str">
        <f>'CMO Input'!$P725</f>
        <v>SI</v>
      </c>
      <c r="AU725" t="str" cm="1">
        <f t="array" ref="AU7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5" s="8" t="str">
        <f>TEXT('CMO Input'!$D725,"MMM-YY")</f>
        <v>July</v>
      </c>
    </row>
    <row r="726" spans="1:48" x14ac:dyDescent="0.25">
      <c r="A726" s="14">
        <v>510956437</v>
      </c>
      <c r="B726" s="12" t="s">
        <v>180</v>
      </c>
      <c r="C726" s="12" t="s">
        <v>424</v>
      </c>
      <c r="D726" s="12" t="s">
        <v>296</v>
      </c>
      <c r="E726" s="13">
        <v>17</v>
      </c>
      <c r="F726" s="12" t="s">
        <v>46</v>
      </c>
      <c r="G726" s="13" t="s">
        <v>425</v>
      </c>
      <c r="H726" s="12" t="s">
        <v>476</v>
      </c>
      <c r="I726" s="12" t="s">
        <v>616</v>
      </c>
      <c r="J726" s="12" t="s">
        <v>617</v>
      </c>
      <c r="K726" s="14">
        <v>510956437</v>
      </c>
      <c r="L726" s="12" t="s">
        <v>116</v>
      </c>
      <c r="M726" s="12">
        <v>14.1</v>
      </c>
      <c r="N726" s="12" t="s">
        <v>52</v>
      </c>
      <c r="O726" s="12">
        <v>4</v>
      </c>
      <c r="P726" s="12" t="s">
        <v>91</v>
      </c>
      <c r="Q726" s="12">
        <v>47</v>
      </c>
      <c r="R726" s="12" t="s">
        <v>54</v>
      </c>
      <c r="S726" s="12" t="s">
        <v>117</v>
      </c>
      <c r="T726" s="12" t="s">
        <v>118</v>
      </c>
      <c r="U726" s="12" t="s">
        <v>94</v>
      </c>
      <c r="V726" s="12" t="s">
        <v>58</v>
      </c>
      <c r="W726" s="12" t="s">
        <v>95</v>
      </c>
      <c r="X726" s="12" t="b">
        <v>0</v>
      </c>
      <c r="Y726" s="12" t="b">
        <v>0</v>
      </c>
      <c r="Z726" s="12" t="s">
        <v>424</v>
      </c>
      <c r="AA726" s="12">
        <v>0.66269999999999996</v>
      </c>
      <c r="AB726" s="12">
        <v>0</v>
      </c>
      <c r="AC726" s="12" t="s">
        <v>424</v>
      </c>
      <c r="AD726" s="12" t="s">
        <v>616</v>
      </c>
      <c r="AE726" s="12" t="s">
        <v>617</v>
      </c>
      <c r="AF726" s="12" t="s">
        <v>500</v>
      </c>
      <c r="AG726" s="12" t="s">
        <v>9</v>
      </c>
      <c r="AH726" s="12" t="b">
        <v>0</v>
      </c>
      <c r="AI726" s="12" t="s">
        <v>60</v>
      </c>
      <c r="AJ726" s="12" t="s">
        <v>10</v>
      </c>
      <c r="AK726" s="12" t="s">
        <v>147</v>
      </c>
      <c r="AL726" s="12" t="s">
        <v>501</v>
      </c>
      <c r="AM726" s="12" t="s">
        <v>64</v>
      </c>
      <c r="AN726" s="15" t="e">
        <v>#N/A</v>
      </c>
      <c r="AO726" t="str">
        <f>RIGHT('CMO Input'!$T726,(LEN('CMO Input'!$T726)-FIND(" ",'CMO Input'!$T726,1)))</f>
        <v>4-5”</v>
      </c>
      <c r="AP726">
        <f>'CMO Input'!$O726</f>
        <v>4</v>
      </c>
      <c r="AR726" t="str">
        <f>Table2[[#This Row],[Policy / Non Policy]]</f>
        <v>Policy</v>
      </c>
      <c r="AS726" t="str">
        <f>'CMO Input'!$U726</f>
        <v>Tier 1</v>
      </c>
      <c r="AT726" t="str">
        <f>'CMO Input'!$P726</f>
        <v>DI</v>
      </c>
      <c r="AU726" t="str" cm="1">
        <f t="array" ref="AU7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6" s="8" t="str">
        <f>TEXT('CMO Input'!$D726,"MMM-YY")</f>
        <v>July</v>
      </c>
    </row>
    <row r="727" spans="1:48" x14ac:dyDescent="0.25">
      <c r="A727" s="18">
        <v>510956438</v>
      </c>
      <c r="B727" s="16" t="s">
        <v>180</v>
      </c>
      <c r="C727" s="16" t="s">
        <v>424</v>
      </c>
      <c r="D727" s="16" t="s">
        <v>296</v>
      </c>
      <c r="E727" s="17">
        <v>17</v>
      </c>
      <c r="F727" s="16" t="s">
        <v>46</v>
      </c>
      <c r="G727" s="17" t="s">
        <v>425</v>
      </c>
      <c r="H727" s="16" t="s">
        <v>476</v>
      </c>
      <c r="I727" s="16" t="s">
        <v>616</v>
      </c>
      <c r="J727" s="16" t="s">
        <v>617</v>
      </c>
      <c r="K727" s="18">
        <v>510956438</v>
      </c>
      <c r="L727" s="16" t="s">
        <v>116</v>
      </c>
      <c r="M727" s="16">
        <v>7.5</v>
      </c>
      <c r="N727" s="16" t="s">
        <v>52</v>
      </c>
      <c r="O727" s="16">
        <v>4</v>
      </c>
      <c r="P727" s="16" t="s">
        <v>163</v>
      </c>
      <c r="Q727" s="16">
        <v>26</v>
      </c>
      <c r="R727" s="16" t="s">
        <v>54</v>
      </c>
      <c r="S727" s="16" t="s">
        <v>117</v>
      </c>
      <c r="T727" s="16" t="s">
        <v>118</v>
      </c>
      <c r="U727" s="16" t="s">
        <v>94</v>
      </c>
      <c r="V727" s="16" t="s">
        <v>58</v>
      </c>
      <c r="W727" s="16" t="s">
        <v>95</v>
      </c>
      <c r="X727" s="16" t="b">
        <v>0</v>
      </c>
      <c r="Y727" s="16" t="b">
        <v>0</v>
      </c>
      <c r="Z727" s="16" t="s">
        <v>424</v>
      </c>
      <c r="AA727" s="16">
        <v>0.19500000000000001</v>
      </c>
      <c r="AB727" s="16">
        <v>0</v>
      </c>
      <c r="AC727" s="16" t="s">
        <v>424</v>
      </c>
      <c r="AD727" s="16" t="s">
        <v>616</v>
      </c>
      <c r="AE727" s="16" t="s">
        <v>617</v>
      </c>
      <c r="AF727" s="16" t="s">
        <v>500</v>
      </c>
      <c r="AG727" s="16" t="s">
        <v>9</v>
      </c>
      <c r="AH727" s="16" t="b">
        <v>0</v>
      </c>
      <c r="AI727" s="16" t="s">
        <v>60</v>
      </c>
      <c r="AJ727" s="16" t="s">
        <v>10</v>
      </c>
      <c r="AK727" s="16" t="s">
        <v>147</v>
      </c>
      <c r="AL727" s="16" t="s">
        <v>501</v>
      </c>
      <c r="AM727" s="16" t="s">
        <v>64</v>
      </c>
      <c r="AN727" s="19" t="e">
        <v>#N/A</v>
      </c>
      <c r="AO727" t="str">
        <f>RIGHT('CMO Input'!$T727,(LEN('CMO Input'!$T727)-FIND(" ",'CMO Input'!$T727,1)))</f>
        <v>4-5”</v>
      </c>
      <c r="AP727">
        <f>'CMO Input'!$O727</f>
        <v>4</v>
      </c>
      <c r="AR727" t="str">
        <f>Table2[[#This Row],[Policy / Non Policy]]</f>
        <v>Policy</v>
      </c>
      <c r="AS727" t="str">
        <f>'CMO Input'!$U727</f>
        <v>Tier 1</v>
      </c>
      <c r="AT727" t="str">
        <f>'CMO Input'!$P727</f>
        <v>SI</v>
      </c>
      <c r="AU727" t="str" cm="1">
        <f t="array" ref="AU7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7" s="8" t="str">
        <f>TEXT('CMO Input'!$D727,"MMM-YY")</f>
        <v>July</v>
      </c>
    </row>
    <row r="728" spans="1:48" x14ac:dyDescent="0.25">
      <c r="A728" s="14">
        <v>510959131</v>
      </c>
      <c r="B728" s="12" t="s">
        <v>180</v>
      </c>
      <c r="C728" s="12" t="s">
        <v>424</v>
      </c>
      <c r="D728" s="12" t="s">
        <v>296</v>
      </c>
      <c r="E728" s="13">
        <v>17</v>
      </c>
      <c r="F728" s="12" t="s">
        <v>46</v>
      </c>
      <c r="G728" s="13" t="s">
        <v>431</v>
      </c>
      <c r="H728" s="12" t="s">
        <v>312</v>
      </c>
      <c r="I728" s="12" t="s">
        <v>453</v>
      </c>
      <c r="J728" s="12" t="s">
        <v>454</v>
      </c>
      <c r="K728" s="14">
        <v>510959131</v>
      </c>
      <c r="L728" s="12" t="s">
        <v>116</v>
      </c>
      <c r="M728" s="12">
        <v>4.8</v>
      </c>
      <c r="N728" s="12" t="s">
        <v>52</v>
      </c>
      <c r="O728" s="12">
        <v>4</v>
      </c>
      <c r="P728" s="12" t="s">
        <v>53</v>
      </c>
      <c r="Q728" s="12">
        <v>120</v>
      </c>
      <c r="R728" s="12" t="s">
        <v>54</v>
      </c>
      <c r="S728" s="12" t="s">
        <v>117</v>
      </c>
      <c r="T728" s="12" t="s">
        <v>118</v>
      </c>
      <c r="U728" s="12" t="s">
        <v>94</v>
      </c>
      <c r="V728" s="12" t="s">
        <v>58</v>
      </c>
      <c r="W728" s="12" t="s">
        <v>95</v>
      </c>
      <c r="X728" s="12" t="b">
        <v>0</v>
      </c>
      <c r="Y728" s="12" t="b">
        <v>0</v>
      </c>
      <c r="Z728" s="12" t="e">
        <v>#N/A</v>
      </c>
      <c r="AA728" s="12">
        <v>0.57599999999999996</v>
      </c>
      <c r="AB728" s="12">
        <v>0</v>
      </c>
      <c r="AC728" s="12" t="s">
        <v>424</v>
      </c>
      <c r="AD728" s="12" t="s">
        <v>453</v>
      </c>
      <c r="AE728" s="12" t="s">
        <v>454</v>
      </c>
      <c r="AF728" s="12" t="s">
        <v>435</v>
      </c>
      <c r="AG728" s="12" t="s">
        <v>9</v>
      </c>
      <c r="AH728" s="12" t="b">
        <v>0</v>
      </c>
      <c r="AI728" s="12" t="s">
        <v>60</v>
      </c>
      <c r="AJ728" s="12" t="s">
        <v>436</v>
      </c>
      <c r="AK728" s="12" t="s">
        <v>147</v>
      </c>
      <c r="AL728" s="12" t="s">
        <v>550</v>
      </c>
      <c r="AM728" s="12" t="s">
        <v>64</v>
      </c>
      <c r="AN728" s="15" t="e">
        <v>#N/A</v>
      </c>
      <c r="AO728" t="str">
        <f>RIGHT('CMO Input'!$T728,(LEN('CMO Input'!$T728)-FIND(" ",'CMO Input'!$T728,1)))</f>
        <v>4-5”</v>
      </c>
      <c r="AP728">
        <f>'CMO Input'!$O728</f>
        <v>4</v>
      </c>
      <c r="AR728" t="str">
        <f>Table2[[#This Row],[Policy / Non Policy]]</f>
        <v>Policy</v>
      </c>
      <c r="AS728" t="str">
        <f>'CMO Input'!$U728</f>
        <v>Tier 1</v>
      </c>
      <c r="AT728" t="str">
        <f>'CMO Input'!$P728</f>
        <v>CI</v>
      </c>
      <c r="AU728" t="str" cm="1">
        <f t="array" ref="AU7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8" s="8" t="str">
        <f>TEXT('CMO Input'!$D728,"MMM-YY")</f>
        <v>July</v>
      </c>
    </row>
    <row r="729" spans="1:48" x14ac:dyDescent="0.25">
      <c r="A729" s="18">
        <v>635869753</v>
      </c>
      <c r="B729" s="16" t="s">
        <v>180</v>
      </c>
      <c r="C729" s="16" t="s">
        <v>424</v>
      </c>
      <c r="D729" s="16" t="s">
        <v>296</v>
      </c>
      <c r="E729" s="17">
        <v>17</v>
      </c>
      <c r="F729" s="16" t="s">
        <v>46</v>
      </c>
      <c r="G729" s="17" t="s">
        <v>425</v>
      </c>
      <c r="H729" s="16" t="s">
        <v>426</v>
      </c>
      <c r="I729" s="16" t="s">
        <v>558</v>
      </c>
      <c r="J729" s="16" t="s">
        <v>618</v>
      </c>
      <c r="K729" s="18">
        <v>635869753</v>
      </c>
      <c r="L729" s="16" t="s">
        <v>116</v>
      </c>
      <c r="M729" s="16">
        <v>22.9</v>
      </c>
      <c r="N729" s="16" t="s">
        <v>52</v>
      </c>
      <c r="O729" s="16">
        <v>4</v>
      </c>
      <c r="P729" s="16" t="s">
        <v>53</v>
      </c>
      <c r="Q729" s="16">
        <v>6</v>
      </c>
      <c r="R729" s="16" t="s">
        <v>54</v>
      </c>
      <c r="S729" s="16" t="s">
        <v>117</v>
      </c>
      <c r="T729" s="16" t="s">
        <v>118</v>
      </c>
      <c r="U729" s="16" t="s">
        <v>94</v>
      </c>
      <c r="V729" s="16" t="s">
        <v>58</v>
      </c>
      <c r="W729" s="16" t="s">
        <v>95</v>
      </c>
      <c r="X729" s="16" t="b">
        <v>0</v>
      </c>
      <c r="Y729" s="16" t="b">
        <v>0</v>
      </c>
      <c r="Z729" s="16" t="e">
        <v>#N/A</v>
      </c>
      <c r="AA729" s="16">
        <v>0.13739999999999999</v>
      </c>
      <c r="AB729" s="16">
        <v>0</v>
      </c>
      <c r="AC729" s="16" t="s">
        <v>424</v>
      </c>
      <c r="AD729" s="16" t="s">
        <v>558</v>
      </c>
      <c r="AE729" s="16" t="s">
        <v>618</v>
      </c>
      <c r="AF729" s="16" t="s">
        <v>429</v>
      </c>
      <c r="AG729" s="16" t="s">
        <v>9</v>
      </c>
      <c r="AH729" s="16" t="b">
        <v>0</v>
      </c>
      <c r="AI729" s="16" t="s">
        <v>60</v>
      </c>
      <c r="AJ729" s="16" t="s">
        <v>10</v>
      </c>
      <c r="AK729" s="16" t="s">
        <v>147</v>
      </c>
      <c r="AL729" s="16" t="s">
        <v>619</v>
      </c>
      <c r="AM729" s="16" t="s">
        <v>64</v>
      </c>
      <c r="AN729" s="19" t="e">
        <v>#N/A</v>
      </c>
      <c r="AO729" t="str">
        <f>RIGHT('CMO Input'!$T729,(LEN('CMO Input'!$T729)-FIND(" ",'CMO Input'!$T729,1)))</f>
        <v>4-5”</v>
      </c>
      <c r="AP729">
        <f>'CMO Input'!$O729</f>
        <v>4</v>
      </c>
      <c r="AR729" t="str">
        <f>Table2[[#This Row],[Policy / Non Policy]]</f>
        <v>Policy</v>
      </c>
      <c r="AS729" t="str">
        <f>'CMO Input'!$U729</f>
        <v>Tier 1</v>
      </c>
      <c r="AT729" t="str">
        <f>'CMO Input'!$P729</f>
        <v>CI</v>
      </c>
      <c r="AU729" t="str" cm="1">
        <f t="array" ref="AU7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29" s="8" t="str">
        <f>TEXT('CMO Input'!$D729,"MMM-YY")</f>
        <v>July</v>
      </c>
    </row>
    <row r="730" spans="1:48" x14ac:dyDescent="0.25">
      <c r="A730" s="14">
        <v>220001524411</v>
      </c>
      <c r="B730" s="12" t="s">
        <v>180</v>
      </c>
      <c r="C730" s="12" t="s">
        <v>424</v>
      </c>
      <c r="D730" s="12" t="s">
        <v>296</v>
      </c>
      <c r="E730" s="13">
        <v>17</v>
      </c>
      <c r="F730" s="12" t="s">
        <v>46</v>
      </c>
      <c r="G730" s="13" t="s">
        <v>431</v>
      </c>
      <c r="H730" s="12" t="s">
        <v>438</v>
      </c>
      <c r="I730" s="12" t="s">
        <v>620</v>
      </c>
      <c r="J730" s="12" t="s">
        <v>621</v>
      </c>
      <c r="K730" s="14">
        <v>220001524411</v>
      </c>
      <c r="L730" s="12" t="s">
        <v>116</v>
      </c>
      <c r="M730" s="12">
        <v>8.9</v>
      </c>
      <c r="N730" s="12" t="s">
        <v>52</v>
      </c>
      <c r="O730" s="12">
        <v>4</v>
      </c>
      <c r="P730" s="12" t="s">
        <v>53</v>
      </c>
      <c r="Q730" s="12">
        <v>2</v>
      </c>
      <c r="R730" s="12" t="s">
        <v>54</v>
      </c>
      <c r="S730" s="12" t="s">
        <v>117</v>
      </c>
      <c r="T730" s="12" t="s">
        <v>118</v>
      </c>
      <c r="U730" s="12" t="s">
        <v>94</v>
      </c>
      <c r="V730" s="12" t="s">
        <v>58</v>
      </c>
      <c r="W730" s="12" t="s">
        <v>95</v>
      </c>
      <c r="X730" s="12" t="b">
        <v>0</v>
      </c>
      <c r="Y730" s="12" t="b">
        <v>0</v>
      </c>
      <c r="Z730" s="12" t="e">
        <v>#N/A</v>
      </c>
      <c r="AA730" s="12">
        <v>1.78E-2</v>
      </c>
      <c r="AB730" s="12">
        <v>0</v>
      </c>
      <c r="AC730" s="12" t="s">
        <v>424</v>
      </c>
      <c r="AD730" s="12" t="s">
        <v>620</v>
      </c>
      <c r="AE730" s="12" t="s">
        <v>621</v>
      </c>
      <c r="AF730" s="12" t="s">
        <v>435</v>
      </c>
      <c r="AG730" s="12" t="s">
        <v>9</v>
      </c>
      <c r="AH730" s="12" t="b">
        <v>0</v>
      </c>
      <c r="AI730" s="12" t="s">
        <v>60</v>
      </c>
      <c r="AJ730" s="12" t="s">
        <v>436</v>
      </c>
      <c r="AK730" s="12" t="s">
        <v>147</v>
      </c>
      <c r="AL730" s="12" t="s">
        <v>441</v>
      </c>
      <c r="AM730" s="12" t="s">
        <v>64</v>
      </c>
      <c r="AN730" s="15" t="e">
        <v>#N/A</v>
      </c>
      <c r="AO730" t="str">
        <f>RIGHT('CMO Input'!$T730,(LEN('CMO Input'!$T730)-FIND(" ",'CMO Input'!$T730,1)))</f>
        <v>4-5”</v>
      </c>
      <c r="AP730">
        <f>'CMO Input'!$O730</f>
        <v>4</v>
      </c>
      <c r="AR730" t="str">
        <f>Table2[[#This Row],[Policy / Non Policy]]</f>
        <v>Policy</v>
      </c>
      <c r="AS730" t="str">
        <f>'CMO Input'!$U730</f>
        <v>Tier 1</v>
      </c>
      <c r="AT730" t="str">
        <f>'CMO Input'!$P730</f>
        <v>CI</v>
      </c>
      <c r="AU730" t="str" cm="1">
        <f t="array" ref="AU7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30" s="8" t="str">
        <f>TEXT('CMO Input'!$D730,"MMM-YY")</f>
        <v>July</v>
      </c>
    </row>
    <row r="731" spans="1:48" x14ac:dyDescent="0.25">
      <c r="A731" s="18">
        <v>510780058</v>
      </c>
      <c r="B731" s="16" t="s">
        <v>180</v>
      </c>
      <c r="C731" s="16" t="s">
        <v>424</v>
      </c>
      <c r="D731" s="16" t="s">
        <v>296</v>
      </c>
      <c r="E731" s="17">
        <v>17</v>
      </c>
      <c r="F731" s="16" t="s">
        <v>46</v>
      </c>
      <c r="G731" s="17" t="s">
        <v>442</v>
      </c>
      <c r="H731" s="16" t="s">
        <v>464</v>
      </c>
      <c r="I731" s="16" t="s">
        <v>622</v>
      </c>
      <c r="J731" s="16" t="s">
        <v>623</v>
      </c>
      <c r="K731" s="18">
        <v>510780058</v>
      </c>
      <c r="L731" s="16" t="s">
        <v>116</v>
      </c>
      <c r="M731" s="16">
        <v>16.8</v>
      </c>
      <c r="N731" s="16" t="s">
        <v>52</v>
      </c>
      <c r="O731" s="16">
        <v>6</v>
      </c>
      <c r="P731" s="16" t="s">
        <v>163</v>
      </c>
      <c r="Q731" s="16">
        <v>102</v>
      </c>
      <c r="R731" s="16" t="s">
        <v>54</v>
      </c>
      <c r="S731" s="16" t="s">
        <v>134</v>
      </c>
      <c r="T731" s="16" t="s">
        <v>135</v>
      </c>
      <c r="U731" s="16" t="s">
        <v>94</v>
      </c>
      <c r="V731" s="16" t="s">
        <v>58</v>
      </c>
      <c r="W731" s="16" t="s">
        <v>95</v>
      </c>
      <c r="X731" s="16" t="b">
        <v>0</v>
      </c>
      <c r="Y731" s="16" t="b">
        <v>0</v>
      </c>
      <c r="Z731" s="16" t="e">
        <v>#N/A</v>
      </c>
      <c r="AA731" s="16">
        <v>1.7136000000000002</v>
      </c>
      <c r="AB731" s="16">
        <v>0</v>
      </c>
      <c r="AC731" s="16" t="s">
        <v>424</v>
      </c>
      <c r="AD731" s="16" t="s">
        <v>622</v>
      </c>
      <c r="AE731" s="16" t="s">
        <v>623</v>
      </c>
      <c r="AF731" s="16" t="s">
        <v>468</v>
      </c>
      <c r="AG731" s="16" t="s">
        <v>9</v>
      </c>
      <c r="AH731" s="16" t="b">
        <v>0</v>
      </c>
      <c r="AI731" s="16" t="s">
        <v>60</v>
      </c>
      <c r="AJ731" s="16" t="s">
        <v>103</v>
      </c>
      <c r="AK731" s="16" t="s">
        <v>147</v>
      </c>
      <c r="AL731" s="16" t="s">
        <v>472</v>
      </c>
      <c r="AM731" s="16" t="s">
        <v>64</v>
      </c>
      <c r="AN731" s="19" t="e">
        <v>#N/A</v>
      </c>
      <c r="AO731" t="str">
        <f>RIGHT('CMO Input'!$T731,(LEN('CMO Input'!$T731)-FIND(" ",'CMO Input'!$T731,1)))</f>
        <v>6-7”</v>
      </c>
      <c r="AP731">
        <f>'CMO Input'!$O731</f>
        <v>6</v>
      </c>
      <c r="AR731" t="str">
        <f>Table2[[#This Row],[Policy / Non Policy]]</f>
        <v>Policy</v>
      </c>
      <c r="AS731" t="str">
        <f>'CMO Input'!$U731</f>
        <v>Tier 1</v>
      </c>
      <c r="AT731" t="str">
        <f>'CMO Input'!$P731</f>
        <v>SI</v>
      </c>
      <c r="AU731" t="str" cm="1">
        <f t="array" ref="AU7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1" s="8" t="str">
        <f>TEXT('CMO Input'!$D731,"MMM-YY")</f>
        <v>July</v>
      </c>
    </row>
    <row r="732" spans="1:48" x14ac:dyDescent="0.25">
      <c r="A732" s="14">
        <v>510845069</v>
      </c>
      <c r="B732" s="12" t="s">
        <v>180</v>
      </c>
      <c r="C732" s="12" t="s">
        <v>424</v>
      </c>
      <c r="D732" s="12" t="s">
        <v>296</v>
      </c>
      <c r="E732" s="13">
        <v>17</v>
      </c>
      <c r="F732" s="12" t="s">
        <v>46</v>
      </c>
      <c r="G732" s="13" t="s">
        <v>442</v>
      </c>
      <c r="H732" s="12" t="s">
        <v>597</v>
      </c>
      <c r="I732" s="12" t="s">
        <v>539</v>
      </c>
      <c r="J732" s="12" t="s">
        <v>584</v>
      </c>
      <c r="K732" s="14">
        <v>510845069</v>
      </c>
      <c r="L732" s="12" t="s">
        <v>116</v>
      </c>
      <c r="M732" s="12">
        <v>2.9</v>
      </c>
      <c r="N732" s="12" t="s">
        <v>52</v>
      </c>
      <c r="O732" s="12">
        <v>6</v>
      </c>
      <c r="P732" s="12" t="s">
        <v>53</v>
      </c>
      <c r="Q732" s="12">
        <v>69</v>
      </c>
      <c r="R732" s="12" t="s">
        <v>54</v>
      </c>
      <c r="S732" s="12" t="s">
        <v>134</v>
      </c>
      <c r="T732" s="12" t="s">
        <v>135</v>
      </c>
      <c r="U732" s="12" t="s">
        <v>94</v>
      </c>
      <c r="V732" s="12" t="s">
        <v>58</v>
      </c>
      <c r="W732" s="12" t="s">
        <v>95</v>
      </c>
      <c r="X732" s="12" t="b">
        <v>0</v>
      </c>
      <c r="Y732" s="12" t="b">
        <v>0</v>
      </c>
      <c r="Z732" s="12" t="e">
        <v>#N/A</v>
      </c>
      <c r="AA732" s="12">
        <v>0.2001</v>
      </c>
      <c r="AB732" s="12">
        <v>0</v>
      </c>
      <c r="AC732" s="12" t="s">
        <v>424</v>
      </c>
      <c r="AD732" s="12" t="s">
        <v>539</v>
      </c>
      <c r="AE732" s="12" t="s">
        <v>584</v>
      </c>
      <c r="AF732" s="12" t="s">
        <v>489</v>
      </c>
      <c r="AG732" s="12" t="s">
        <v>9</v>
      </c>
      <c r="AH732" s="12" t="b">
        <v>0</v>
      </c>
      <c r="AI732" s="12" t="s">
        <v>60</v>
      </c>
      <c r="AJ732" s="12" t="s">
        <v>103</v>
      </c>
      <c r="AK732" s="12" t="s">
        <v>147</v>
      </c>
      <c r="AL732" s="12" t="s">
        <v>520</v>
      </c>
      <c r="AM732" s="12" t="s">
        <v>64</v>
      </c>
      <c r="AN732" s="15" t="e">
        <v>#N/A</v>
      </c>
      <c r="AO732" t="str">
        <f>RIGHT('CMO Input'!$T732,(LEN('CMO Input'!$T732)-FIND(" ",'CMO Input'!$T732,1)))</f>
        <v>6-7”</v>
      </c>
      <c r="AP732">
        <f>'CMO Input'!$O732</f>
        <v>6</v>
      </c>
      <c r="AR732" t="str">
        <f>Table2[[#This Row],[Policy / Non Policy]]</f>
        <v>Policy</v>
      </c>
      <c r="AS732" t="str">
        <f>'CMO Input'!$U732</f>
        <v>Tier 1</v>
      </c>
      <c r="AT732" t="str">
        <f>'CMO Input'!$P732</f>
        <v>CI</v>
      </c>
      <c r="AU732" t="str" cm="1">
        <f t="array" ref="AU7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2" s="8" t="str">
        <f>TEXT('CMO Input'!$D732,"MMM-YY")</f>
        <v>July</v>
      </c>
    </row>
    <row r="733" spans="1:48" x14ac:dyDescent="0.25">
      <c r="A733" s="18">
        <v>510856117</v>
      </c>
      <c r="B733" s="16" t="s">
        <v>180</v>
      </c>
      <c r="C733" s="16" t="s">
        <v>424</v>
      </c>
      <c r="D733" s="16" t="s">
        <v>296</v>
      </c>
      <c r="E733" s="17">
        <v>17</v>
      </c>
      <c r="F733" s="16" t="s">
        <v>46</v>
      </c>
      <c r="G733" s="17" t="s">
        <v>431</v>
      </c>
      <c r="H733" s="16" t="s">
        <v>312</v>
      </c>
      <c r="I733" s="16" t="s">
        <v>566</v>
      </c>
      <c r="J733" s="16" t="s">
        <v>567</v>
      </c>
      <c r="K733" s="18">
        <v>510856117</v>
      </c>
      <c r="L733" s="16" t="s">
        <v>116</v>
      </c>
      <c r="M733" s="16">
        <v>7.1</v>
      </c>
      <c r="N733" s="16" t="s">
        <v>52</v>
      </c>
      <c r="O733" s="16">
        <v>6</v>
      </c>
      <c r="P733" s="16" t="s">
        <v>53</v>
      </c>
      <c r="Q733" s="16">
        <v>115</v>
      </c>
      <c r="R733" s="16" t="s">
        <v>54</v>
      </c>
      <c r="S733" s="16" t="s">
        <v>134</v>
      </c>
      <c r="T733" s="16" t="s">
        <v>135</v>
      </c>
      <c r="U733" s="16" t="s">
        <v>94</v>
      </c>
      <c r="V733" s="16" t="s">
        <v>58</v>
      </c>
      <c r="W733" s="16" t="s">
        <v>95</v>
      </c>
      <c r="X733" s="16" t="b">
        <v>0</v>
      </c>
      <c r="Y733" s="16" t="b">
        <v>0</v>
      </c>
      <c r="Z733" s="16" t="e">
        <v>#N/A</v>
      </c>
      <c r="AA733" s="16">
        <v>0.81649999999999989</v>
      </c>
      <c r="AB733" s="16">
        <v>0</v>
      </c>
      <c r="AC733" s="16" t="s">
        <v>424</v>
      </c>
      <c r="AD733" s="16" t="s">
        <v>566</v>
      </c>
      <c r="AE733" s="16" t="s">
        <v>567</v>
      </c>
      <c r="AF733" s="16" t="s">
        <v>435</v>
      </c>
      <c r="AG733" s="16" t="s">
        <v>9</v>
      </c>
      <c r="AH733" s="16" t="b">
        <v>0</v>
      </c>
      <c r="AI733" s="16" t="s">
        <v>60</v>
      </c>
      <c r="AJ733" s="16" t="s">
        <v>436</v>
      </c>
      <c r="AK733" s="16" t="s">
        <v>147</v>
      </c>
      <c r="AL733" s="16" t="s">
        <v>457</v>
      </c>
      <c r="AM733" s="16" t="s">
        <v>64</v>
      </c>
      <c r="AN733" s="19" t="e">
        <v>#N/A</v>
      </c>
      <c r="AO733" t="str">
        <f>RIGHT('CMO Input'!$T733,(LEN('CMO Input'!$T733)-FIND(" ",'CMO Input'!$T733,1)))</f>
        <v>6-7”</v>
      </c>
      <c r="AP733">
        <f>'CMO Input'!$O733</f>
        <v>6</v>
      </c>
      <c r="AR733" t="str">
        <f>Table2[[#This Row],[Policy / Non Policy]]</f>
        <v>Policy</v>
      </c>
      <c r="AS733" t="str">
        <f>'CMO Input'!$U733</f>
        <v>Tier 1</v>
      </c>
      <c r="AT733" t="str">
        <f>'CMO Input'!$P733</f>
        <v>CI</v>
      </c>
      <c r="AU733" t="str" cm="1">
        <f t="array" ref="AU7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3" s="8" t="str">
        <f>TEXT('CMO Input'!$D733,"MMM-YY")</f>
        <v>July</v>
      </c>
    </row>
    <row r="734" spans="1:48" x14ac:dyDescent="0.25">
      <c r="A734" s="14">
        <v>510869481</v>
      </c>
      <c r="B734" s="12" t="s">
        <v>180</v>
      </c>
      <c r="C734" s="12" t="s">
        <v>424</v>
      </c>
      <c r="D734" s="12" t="s">
        <v>296</v>
      </c>
      <c r="E734" s="13">
        <v>17</v>
      </c>
      <c r="F734" s="12" t="s">
        <v>46</v>
      </c>
      <c r="G734" s="13" t="s">
        <v>425</v>
      </c>
      <c r="H734" s="12" t="s">
        <v>458</v>
      </c>
      <c r="I734" s="12" t="s">
        <v>510</v>
      </c>
      <c r="J734" s="12" t="s">
        <v>624</v>
      </c>
      <c r="K734" s="14">
        <v>510869481</v>
      </c>
      <c r="L734" s="12" t="s">
        <v>116</v>
      </c>
      <c r="M734" s="12">
        <v>24.8</v>
      </c>
      <c r="N734" s="12" t="s">
        <v>52</v>
      </c>
      <c r="O734" s="12">
        <v>6</v>
      </c>
      <c r="P734" s="12" t="s">
        <v>91</v>
      </c>
      <c r="Q734" s="12">
        <v>41</v>
      </c>
      <c r="R734" s="12" t="s">
        <v>54</v>
      </c>
      <c r="S734" s="12" t="s">
        <v>134</v>
      </c>
      <c r="T734" s="12" t="s">
        <v>135</v>
      </c>
      <c r="U734" s="12" t="s">
        <v>94</v>
      </c>
      <c r="V734" s="12" t="s">
        <v>58</v>
      </c>
      <c r="W734" s="12" t="s">
        <v>95</v>
      </c>
      <c r="X734" s="12" t="b">
        <v>0</v>
      </c>
      <c r="Y734" s="12" t="b">
        <v>0</v>
      </c>
      <c r="Z734" s="12" t="e">
        <v>#N/A</v>
      </c>
      <c r="AA734" s="12">
        <v>1.0167999999999999</v>
      </c>
      <c r="AB734" s="12">
        <v>0</v>
      </c>
      <c r="AC734" s="12" t="s">
        <v>424</v>
      </c>
      <c r="AD734" s="12" t="s">
        <v>510</v>
      </c>
      <c r="AE734" s="12" t="s">
        <v>624</v>
      </c>
      <c r="AF734" s="12" t="s">
        <v>461</v>
      </c>
      <c r="AG734" s="12" t="s">
        <v>9</v>
      </c>
      <c r="AH734" s="12" t="b">
        <v>0</v>
      </c>
      <c r="AI734" s="12" t="s">
        <v>60</v>
      </c>
      <c r="AJ734" s="12" t="s">
        <v>103</v>
      </c>
      <c r="AK734" s="12" t="s">
        <v>147</v>
      </c>
      <c r="AL734" s="12" t="s">
        <v>625</v>
      </c>
      <c r="AM734" s="12" t="s">
        <v>64</v>
      </c>
      <c r="AN734" s="15" t="e">
        <v>#N/A</v>
      </c>
      <c r="AO734" t="str">
        <f>RIGHT('CMO Input'!$T734,(LEN('CMO Input'!$T734)-FIND(" ",'CMO Input'!$T734,1)))</f>
        <v>6-7”</v>
      </c>
      <c r="AP734">
        <f>'CMO Input'!$O734</f>
        <v>6</v>
      </c>
      <c r="AR734" t="str">
        <f>Table2[[#This Row],[Policy / Non Policy]]</f>
        <v>Policy</v>
      </c>
      <c r="AS734" t="str">
        <f>'CMO Input'!$U734</f>
        <v>Tier 1</v>
      </c>
      <c r="AT734" t="str">
        <f>'CMO Input'!$P734</f>
        <v>DI</v>
      </c>
      <c r="AU734" t="str" cm="1">
        <f t="array" ref="AU7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34" s="8" t="str">
        <f>TEXT('CMO Input'!$D734,"MMM-YY")</f>
        <v>July</v>
      </c>
    </row>
    <row r="735" spans="1:48" x14ac:dyDescent="0.25">
      <c r="A735" s="18">
        <v>510903877</v>
      </c>
      <c r="B735" s="16" t="s">
        <v>180</v>
      </c>
      <c r="C735" s="16" t="s">
        <v>424</v>
      </c>
      <c r="D735" s="16" t="s">
        <v>296</v>
      </c>
      <c r="E735" s="17">
        <v>17</v>
      </c>
      <c r="F735" s="16" t="s">
        <v>46</v>
      </c>
      <c r="G735" s="17" t="s">
        <v>431</v>
      </c>
      <c r="H735" s="16" t="s">
        <v>438</v>
      </c>
      <c r="I735" s="16" t="s">
        <v>620</v>
      </c>
      <c r="J735" s="16" t="s">
        <v>621</v>
      </c>
      <c r="K735" s="18">
        <v>510903877</v>
      </c>
      <c r="L735" s="16" t="s">
        <v>116</v>
      </c>
      <c r="M735" s="16">
        <v>2.5</v>
      </c>
      <c r="N735" s="16" t="s">
        <v>52</v>
      </c>
      <c r="O735" s="16">
        <v>6</v>
      </c>
      <c r="P735" s="16" t="s">
        <v>163</v>
      </c>
      <c r="Q735" s="16">
        <v>90</v>
      </c>
      <c r="R735" s="16" t="s">
        <v>54</v>
      </c>
      <c r="S735" s="16" t="s">
        <v>134</v>
      </c>
      <c r="T735" s="16" t="s">
        <v>135</v>
      </c>
      <c r="U735" s="16" t="s">
        <v>94</v>
      </c>
      <c r="V735" s="16" t="s">
        <v>58</v>
      </c>
      <c r="W735" s="16" t="s">
        <v>95</v>
      </c>
      <c r="X735" s="16" t="b">
        <v>0</v>
      </c>
      <c r="Y735" s="16" t="b">
        <v>0</v>
      </c>
      <c r="Z735" s="16" t="e">
        <v>#N/A</v>
      </c>
      <c r="AA735" s="16">
        <v>0.22500000000000001</v>
      </c>
      <c r="AB735" s="16">
        <v>0</v>
      </c>
      <c r="AC735" s="16" t="s">
        <v>424</v>
      </c>
      <c r="AD735" s="16" t="s">
        <v>620</v>
      </c>
      <c r="AE735" s="16" t="s">
        <v>621</v>
      </c>
      <c r="AF735" s="16" t="s">
        <v>435</v>
      </c>
      <c r="AG735" s="16" t="s">
        <v>9</v>
      </c>
      <c r="AH735" s="16" t="b">
        <v>0</v>
      </c>
      <c r="AI735" s="16" t="s">
        <v>60</v>
      </c>
      <c r="AJ735" s="16" t="s">
        <v>436</v>
      </c>
      <c r="AK735" s="16" t="s">
        <v>147</v>
      </c>
      <c r="AL735" s="16" t="s">
        <v>441</v>
      </c>
      <c r="AM735" s="16" t="s">
        <v>64</v>
      </c>
      <c r="AN735" s="19" t="e">
        <v>#N/A</v>
      </c>
      <c r="AO735" t="str">
        <f>RIGHT('CMO Input'!$T735,(LEN('CMO Input'!$T735)-FIND(" ",'CMO Input'!$T735,1)))</f>
        <v>6-7”</v>
      </c>
      <c r="AP735">
        <f>'CMO Input'!$O735</f>
        <v>6</v>
      </c>
      <c r="AR735" t="str">
        <f>Table2[[#This Row],[Policy / Non Policy]]</f>
        <v>Policy</v>
      </c>
      <c r="AS735" t="str">
        <f>'CMO Input'!$U735</f>
        <v>Tier 1</v>
      </c>
      <c r="AT735" t="str">
        <f>'CMO Input'!$P735</f>
        <v>SI</v>
      </c>
      <c r="AU735" t="str" cm="1">
        <f t="array" ref="AU7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5" s="8" t="str">
        <f>TEXT('CMO Input'!$D735,"MMM-YY")</f>
        <v>July</v>
      </c>
    </row>
    <row r="736" spans="1:48" x14ac:dyDescent="0.25">
      <c r="A736" s="14">
        <v>510941809</v>
      </c>
      <c r="B736" s="12" t="s">
        <v>180</v>
      </c>
      <c r="C736" s="12" t="s">
        <v>424</v>
      </c>
      <c r="D736" s="12" t="s">
        <v>296</v>
      </c>
      <c r="E736" s="13">
        <v>17</v>
      </c>
      <c r="F736" s="12" t="s">
        <v>46</v>
      </c>
      <c r="G736" s="13" t="s">
        <v>431</v>
      </c>
      <c r="H736" s="12" t="s">
        <v>438</v>
      </c>
      <c r="I736" s="12" t="s">
        <v>433</v>
      </c>
      <c r="J736" s="12" t="s">
        <v>434</v>
      </c>
      <c r="K736" s="14">
        <v>510941809</v>
      </c>
      <c r="L736" s="12" t="s">
        <v>116</v>
      </c>
      <c r="M736" s="12">
        <v>2.8</v>
      </c>
      <c r="N736" s="12" t="s">
        <v>52</v>
      </c>
      <c r="O736" s="12">
        <v>6</v>
      </c>
      <c r="P736" s="12" t="s">
        <v>53</v>
      </c>
      <c r="Q736" s="12">
        <v>230</v>
      </c>
      <c r="R736" s="12" t="s">
        <v>54</v>
      </c>
      <c r="S736" s="12" t="s">
        <v>134</v>
      </c>
      <c r="T736" s="12" t="s">
        <v>135</v>
      </c>
      <c r="U736" s="12" t="s">
        <v>94</v>
      </c>
      <c r="V736" s="12" t="s">
        <v>58</v>
      </c>
      <c r="W736" s="12" t="s">
        <v>95</v>
      </c>
      <c r="X736" s="12" t="b">
        <v>0</v>
      </c>
      <c r="Y736" s="12" t="b">
        <v>0</v>
      </c>
      <c r="Z736" s="12" t="e">
        <v>#N/A</v>
      </c>
      <c r="AA736" s="12">
        <v>0.64400000000000002</v>
      </c>
      <c r="AB736" s="12">
        <v>0</v>
      </c>
      <c r="AC736" s="12" t="s">
        <v>424</v>
      </c>
      <c r="AD736" s="12" t="s">
        <v>433</v>
      </c>
      <c r="AE736" s="12" t="s">
        <v>434</v>
      </c>
      <c r="AF736" s="12" t="s">
        <v>435</v>
      </c>
      <c r="AG736" s="12" t="s">
        <v>9</v>
      </c>
      <c r="AH736" s="12" t="b">
        <v>0</v>
      </c>
      <c r="AI736" s="12" t="s">
        <v>60</v>
      </c>
      <c r="AJ736" s="12" t="s">
        <v>436</v>
      </c>
      <c r="AK736" s="12" t="s">
        <v>147</v>
      </c>
      <c r="AL736" s="12" t="s">
        <v>437</v>
      </c>
      <c r="AM736" s="12" t="s">
        <v>64</v>
      </c>
      <c r="AN736" s="15" t="e">
        <v>#N/A</v>
      </c>
      <c r="AO736" t="str">
        <f>RIGHT('CMO Input'!$T736,(LEN('CMO Input'!$T736)-FIND(" ",'CMO Input'!$T736,1)))</f>
        <v>6-7”</v>
      </c>
      <c r="AP736">
        <f>'CMO Input'!$O736</f>
        <v>6</v>
      </c>
      <c r="AR736" t="str">
        <f>Table2[[#This Row],[Policy / Non Policy]]</f>
        <v>Policy</v>
      </c>
      <c r="AS736" t="str">
        <f>'CMO Input'!$U736</f>
        <v>Tier 1</v>
      </c>
      <c r="AT736" t="str">
        <f>'CMO Input'!$P736</f>
        <v>CI</v>
      </c>
      <c r="AU736" t="str" cm="1">
        <f t="array" ref="AU7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6" s="8" t="str">
        <f>TEXT('CMO Input'!$D736,"MMM-YY")</f>
        <v>July</v>
      </c>
    </row>
    <row r="737" spans="1:48" x14ac:dyDescent="0.25">
      <c r="A737" s="18">
        <v>603360826</v>
      </c>
      <c r="B737" s="16" t="s">
        <v>180</v>
      </c>
      <c r="C737" s="16" t="s">
        <v>424</v>
      </c>
      <c r="D737" s="16" t="s">
        <v>296</v>
      </c>
      <c r="E737" s="17">
        <v>17</v>
      </c>
      <c r="F737" s="16" t="s">
        <v>46</v>
      </c>
      <c r="G737" s="17" t="s">
        <v>442</v>
      </c>
      <c r="H737" s="16" t="s">
        <v>464</v>
      </c>
      <c r="I737" s="16" t="s">
        <v>591</v>
      </c>
      <c r="J737" s="16" t="s">
        <v>592</v>
      </c>
      <c r="K737" s="18">
        <v>603360826</v>
      </c>
      <c r="L737" s="16" t="s">
        <v>116</v>
      </c>
      <c r="M737" s="16">
        <v>0.7</v>
      </c>
      <c r="N737" s="16" t="s">
        <v>52</v>
      </c>
      <c r="O737" s="16">
        <v>6</v>
      </c>
      <c r="P737" s="16" t="s">
        <v>53</v>
      </c>
      <c r="Q737" s="16">
        <v>90</v>
      </c>
      <c r="R737" s="16" t="s">
        <v>54</v>
      </c>
      <c r="S737" s="16" t="s">
        <v>134</v>
      </c>
      <c r="T737" s="16" t="s">
        <v>135</v>
      </c>
      <c r="U737" s="16" t="s">
        <v>94</v>
      </c>
      <c r="V737" s="16" t="s">
        <v>58</v>
      </c>
      <c r="W737" s="16" t="s">
        <v>95</v>
      </c>
      <c r="X737" s="16" t="b">
        <v>0</v>
      </c>
      <c r="Y737" s="16" t="b">
        <v>0</v>
      </c>
      <c r="Z737" s="16" t="e">
        <v>#N/A</v>
      </c>
      <c r="AA737" s="16">
        <v>6.3E-2</v>
      </c>
      <c r="AB737" s="16">
        <v>0</v>
      </c>
      <c r="AC737" s="16" t="s">
        <v>424</v>
      </c>
      <c r="AD737" s="16" t="s">
        <v>591</v>
      </c>
      <c r="AE737" s="16" t="s">
        <v>592</v>
      </c>
      <c r="AF737" s="16" t="s">
        <v>468</v>
      </c>
      <c r="AG737" s="16" t="s">
        <v>9</v>
      </c>
      <c r="AH737" s="16" t="b">
        <v>0</v>
      </c>
      <c r="AI737" s="16" t="s">
        <v>60</v>
      </c>
      <c r="AJ737" s="16" t="s">
        <v>103</v>
      </c>
      <c r="AK737" s="16" t="s">
        <v>147</v>
      </c>
      <c r="AL737" s="16" t="s">
        <v>469</v>
      </c>
      <c r="AM737" s="16" t="s">
        <v>64</v>
      </c>
      <c r="AN737" s="19" t="e">
        <v>#N/A</v>
      </c>
      <c r="AO737" t="str">
        <f>RIGHT('CMO Input'!$T737,(LEN('CMO Input'!$T737)-FIND(" ",'CMO Input'!$T737,1)))</f>
        <v>6-7”</v>
      </c>
      <c r="AP737">
        <f>'CMO Input'!$O737</f>
        <v>6</v>
      </c>
      <c r="AR737" t="str">
        <f>Table2[[#This Row],[Policy / Non Policy]]</f>
        <v>Policy</v>
      </c>
      <c r="AS737" t="str">
        <f>'CMO Input'!$U737</f>
        <v>Tier 1</v>
      </c>
      <c r="AT737" t="str">
        <f>'CMO Input'!$P737</f>
        <v>CI</v>
      </c>
      <c r="AU737" t="str" cm="1">
        <f t="array" ref="AU7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7" s="8" t="str">
        <f>TEXT('CMO Input'!$D737,"MMM-YY")</f>
        <v>July</v>
      </c>
    </row>
    <row r="738" spans="1:48" x14ac:dyDescent="0.25">
      <c r="A738" s="14">
        <v>636168810</v>
      </c>
      <c r="B738" s="12" t="s">
        <v>180</v>
      </c>
      <c r="C738" s="12" t="s">
        <v>424</v>
      </c>
      <c r="D738" s="12" t="s">
        <v>296</v>
      </c>
      <c r="E738" s="13">
        <v>17</v>
      </c>
      <c r="F738" s="12" t="s">
        <v>46</v>
      </c>
      <c r="G738" s="13" t="s">
        <v>425</v>
      </c>
      <c r="H738" s="12" t="s">
        <v>426</v>
      </c>
      <c r="I738" s="12" t="s">
        <v>558</v>
      </c>
      <c r="J738" s="12" t="s">
        <v>559</v>
      </c>
      <c r="K738" s="14">
        <v>636168810</v>
      </c>
      <c r="L738" s="12" t="s">
        <v>116</v>
      </c>
      <c r="M738" s="12">
        <v>7.8</v>
      </c>
      <c r="N738" s="12" t="s">
        <v>52</v>
      </c>
      <c r="O738" s="12">
        <v>6</v>
      </c>
      <c r="P738" s="12" t="s">
        <v>53</v>
      </c>
      <c r="Q738" s="12">
        <v>263</v>
      </c>
      <c r="R738" s="12" t="s">
        <v>54</v>
      </c>
      <c r="S738" s="12" t="s">
        <v>134</v>
      </c>
      <c r="T738" s="12" t="s">
        <v>135</v>
      </c>
      <c r="U738" s="12" t="s">
        <v>94</v>
      </c>
      <c r="V738" s="12" t="s">
        <v>58</v>
      </c>
      <c r="W738" s="12" t="s">
        <v>95</v>
      </c>
      <c r="X738" s="12" t="b">
        <v>0</v>
      </c>
      <c r="Y738" s="12" t="b">
        <v>0</v>
      </c>
      <c r="Z738" s="12" t="e">
        <v>#N/A</v>
      </c>
      <c r="AA738" s="12">
        <v>2.0514000000000001</v>
      </c>
      <c r="AB738" s="12">
        <v>0</v>
      </c>
      <c r="AC738" s="12" t="s">
        <v>424</v>
      </c>
      <c r="AD738" s="12" t="s">
        <v>558</v>
      </c>
      <c r="AE738" s="12" t="s">
        <v>559</v>
      </c>
      <c r="AF738" s="12" t="s">
        <v>429</v>
      </c>
      <c r="AG738" s="12" t="s">
        <v>9</v>
      </c>
      <c r="AH738" s="12" t="b">
        <v>0</v>
      </c>
      <c r="AI738" s="12" t="s">
        <v>60</v>
      </c>
      <c r="AJ738" s="12" t="s">
        <v>10</v>
      </c>
      <c r="AK738" s="12" t="s">
        <v>147</v>
      </c>
      <c r="AL738" s="12" t="s">
        <v>619</v>
      </c>
      <c r="AM738" s="12" t="s">
        <v>64</v>
      </c>
      <c r="AN738" s="15" t="e">
        <v>#N/A</v>
      </c>
      <c r="AO738" t="str">
        <f>RIGHT('CMO Input'!$T738,(LEN('CMO Input'!$T738)-FIND(" ",'CMO Input'!$T738,1)))</f>
        <v>6-7”</v>
      </c>
      <c r="AP738">
        <f>'CMO Input'!$O738</f>
        <v>6</v>
      </c>
      <c r="AR738" t="str">
        <f>Table2[[#This Row],[Policy / Non Policy]]</f>
        <v>Policy</v>
      </c>
      <c r="AS738" t="str">
        <f>'CMO Input'!$U738</f>
        <v>Tier 1</v>
      </c>
      <c r="AT738" t="str">
        <f>'CMO Input'!$P738</f>
        <v>CI</v>
      </c>
      <c r="AU738" t="str" cm="1">
        <f t="array" ref="AU7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8" s="8" t="str">
        <f>TEXT('CMO Input'!$D738,"MMM-YY")</f>
        <v>July</v>
      </c>
    </row>
    <row r="739" spans="1:48" x14ac:dyDescent="0.25">
      <c r="A739" s="18">
        <v>220000806668</v>
      </c>
      <c r="B739" s="16" t="s">
        <v>180</v>
      </c>
      <c r="C739" s="16" t="s">
        <v>424</v>
      </c>
      <c r="D739" s="16" t="s">
        <v>296</v>
      </c>
      <c r="E739" s="17">
        <v>17</v>
      </c>
      <c r="F739" s="16" t="s">
        <v>46</v>
      </c>
      <c r="G739" s="17" t="s">
        <v>431</v>
      </c>
      <c r="H739" s="16" t="s">
        <v>312</v>
      </c>
      <c r="I739" s="16" t="s">
        <v>602</v>
      </c>
      <c r="J739" s="16" t="s">
        <v>605</v>
      </c>
      <c r="K739" s="18">
        <v>220000806668</v>
      </c>
      <c r="L739" s="16" t="s">
        <v>116</v>
      </c>
      <c r="M739" s="16">
        <v>3.6</v>
      </c>
      <c r="N739" s="16" t="s">
        <v>52</v>
      </c>
      <c r="O739" s="16">
        <v>6</v>
      </c>
      <c r="P739" s="16" t="s">
        <v>53</v>
      </c>
      <c r="Q739" s="16">
        <v>46</v>
      </c>
      <c r="R739" s="16" t="s">
        <v>54</v>
      </c>
      <c r="S739" s="16" t="s">
        <v>134</v>
      </c>
      <c r="T739" s="16" t="s">
        <v>135</v>
      </c>
      <c r="U739" s="16" t="s">
        <v>94</v>
      </c>
      <c r="V739" s="16" t="s">
        <v>58</v>
      </c>
      <c r="W739" s="16" t="s">
        <v>95</v>
      </c>
      <c r="X739" s="16" t="b">
        <v>0</v>
      </c>
      <c r="Y739" s="16" t="b">
        <v>0</v>
      </c>
      <c r="Z739" s="16" t="e">
        <v>#N/A</v>
      </c>
      <c r="AA739" s="16">
        <v>0.1656</v>
      </c>
      <c r="AB739" s="16">
        <v>0</v>
      </c>
      <c r="AC739" s="16" t="s">
        <v>424</v>
      </c>
      <c r="AD739" s="16" t="s">
        <v>602</v>
      </c>
      <c r="AE739" s="16" t="s">
        <v>605</v>
      </c>
      <c r="AF739" s="16" t="s">
        <v>435</v>
      </c>
      <c r="AG739" s="16" t="s">
        <v>9</v>
      </c>
      <c r="AH739" s="16" t="b">
        <v>0</v>
      </c>
      <c r="AI739" s="16" t="s">
        <v>60</v>
      </c>
      <c r="AJ739" s="16" t="s">
        <v>436</v>
      </c>
      <c r="AK739" s="16" t="s">
        <v>147</v>
      </c>
      <c r="AL739" s="16" t="s">
        <v>604</v>
      </c>
      <c r="AM739" s="16" t="s">
        <v>64</v>
      </c>
      <c r="AN739" s="19" t="e">
        <v>#N/A</v>
      </c>
      <c r="AO739" t="str">
        <f>RIGHT('CMO Input'!$T739,(LEN('CMO Input'!$T739)-FIND(" ",'CMO Input'!$T739,1)))</f>
        <v>6-7”</v>
      </c>
      <c r="AP739">
        <f>'CMO Input'!$O739</f>
        <v>6</v>
      </c>
      <c r="AR739" t="str">
        <f>Table2[[#This Row],[Policy / Non Policy]]</f>
        <v>Policy</v>
      </c>
      <c r="AS739" t="str">
        <f>'CMO Input'!$U739</f>
        <v>Tier 1</v>
      </c>
      <c r="AT739" t="str">
        <f>'CMO Input'!$P739</f>
        <v>CI</v>
      </c>
      <c r="AU739" t="str" cm="1">
        <f t="array" ref="AU7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39" s="8" t="str">
        <f>TEXT('CMO Input'!$D739,"MMM-YY")</f>
        <v>July</v>
      </c>
    </row>
    <row r="740" spans="1:48" x14ac:dyDescent="0.25">
      <c r="A740" s="14">
        <v>510888227</v>
      </c>
      <c r="B740" s="12" t="s">
        <v>180</v>
      </c>
      <c r="C740" s="12" t="s">
        <v>424</v>
      </c>
      <c r="D740" s="12" t="s">
        <v>296</v>
      </c>
      <c r="E740" s="13">
        <v>17</v>
      </c>
      <c r="F740" s="12" t="s">
        <v>46</v>
      </c>
      <c r="G740" s="13" t="s">
        <v>431</v>
      </c>
      <c r="H740" s="12" t="s">
        <v>312</v>
      </c>
      <c r="I740" s="12" t="s">
        <v>602</v>
      </c>
      <c r="J740" s="12" t="s">
        <v>605</v>
      </c>
      <c r="K740" s="14">
        <v>510888227</v>
      </c>
      <c r="L740" s="12" t="s">
        <v>116</v>
      </c>
      <c r="M740" s="12">
        <v>2.8</v>
      </c>
      <c r="N740" s="12" t="s">
        <v>52</v>
      </c>
      <c r="O740" s="12">
        <v>8</v>
      </c>
      <c r="P740" s="12" t="s">
        <v>53</v>
      </c>
      <c r="Q740" s="12">
        <v>9</v>
      </c>
      <c r="R740" s="12" t="s">
        <v>54</v>
      </c>
      <c r="S740" s="12" t="s">
        <v>92</v>
      </c>
      <c r="T740" s="12" t="s">
        <v>93</v>
      </c>
      <c r="U740" s="12" t="s">
        <v>94</v>
      </c>
      <c r="V740" s="12" t="s">
        <v>58</v>
      </c>
      <c r="W740" s="12" t="s">
        <v>95</v>
      </c>
      <c r="X740" s="12" t="b">
        <v>0</v>
      </c>
      <c r="Y740" s="12" t="b">
        <v>0</v>
      </c>
      <c r="Z740" s="12" t="e">
        <v>#N/A</v>
      </c>
      <c r="AA740" s="12">
        <v>2.52E-2</v>
      </c>
      <c r="AB740" s="12">
        <v>0</v>
      </c>
      <c r="AC740" s="12" t="s">
        <v>424</v>
      </c>
      <c r="AD740" s="12" t="s">
        <v>602</v>
      </c>
      <c r="AE740" s="12" t="s">
        <v>605</v>
      </c>
      <c r="AF740" s="12" t="s">
        <v>435</v>
      </c>
      <c r="AG740" s="12" t="s">
        <v>9</v>
      </c>
      <c r="AH740" s="12" t="b">
        <v>0</v>
      </c>
      <c r="AI740" s="12" t="s">
        <v>60</v>
      </c>
      <c r="AJ740" s="12" t="s">
        <v>436</v>
      </c>
      <c r="AK740" s="12" t="s">
        <v>147</v>
      </c>
      <c r="AL740" s="12" t="s">
        <v>604</v>
      </c>
      <c r="AM740" s="12" t="s">
        <v>64</v>
      </c>
      <c r="AN740" s="15" t="e">
        <v>#N/A</v>
      </c>
      <c r="AO740" t="str">
        <f>RIGHT('CMO Input'!$T740,(LEN('CMO Input'!$T740)-FIND(" ",'CMO Input'!$T740,1)))</f>
        <v>8”</v>
      </c>
      <c r="AP740">
        <f>'CMO Input'!$O740</f>
        <v>8</v>
      </c>
      <c r="AR740" t="str">
        <f>Table2[[#This Row],[Policy / Non Policy]]</f>
        <v>Policy</v>
      </c>
      <c r="AS740" t="str">
        <f>'CMO Input'!$U740</f>
        <v>Tier 1</v>
      </c>
      <c r="AT740" t="str">
        <f>'CMO Input'!$P740</f>
        <v>CI</v>
      </c>
      <c r="AU740" t="str" cm="1">
        <f t="array" ref="AU7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40" s="8" t="str">
        <f>TEXT('CMO Input'!$D740,"MMM-YY")</f>
        <v>July</v>
      </c>
    </row>
    <row r="741" spans="1:48" x14ac:dyDescent="0.25">
      <c r="A741" s="18">
        <v>510899282</v>
      </c>
      <c r="B741" s="16" t="s">
        <v>180</v>
      </c>
      <c r="C741" s="16" t="s">
        <v>424</v>
      </c>
      <c r="D741" s="16" t="s">
        <v>296</v>
      </c>
      <c r="E741" s="17">
        <v>17</v>
      </c>
      <c r="F741" s="16" t="s">
        <v>46</v>
      </c>
      <c r="G741" s="17" t="s">
        <v>425</v>
      </c>
      <c r="H741" s="16" t="s">
        <v>476</v>
      </c>
      <c r="I741" s="16" t="s">
        <v>598</v>
      </c>
      <c r="J741" s="16" t="s">
        <v>580</v>
      </c>
      <c r="K741" s="18">
        <v>510899282</v>
      </c>
      <c r="L741" s="16" t="s">
        <v>116</v>
      </c>
      <c r="M741" s="16">
        <v>8.3000000000000007</v>
      </c>
      <c r="N741" s="16" t="s">
        <v>52</v>
      </c>
      <c r="O741" s="16">
        <v>8</v>
      </c>
      <c r="P741" s="16" t="s">
        <v>91</v>
      </c>
      <c r="Q741" s="16">
        <v>133</v>
      </c>
      <c r="R741" s="16" t="s">
        <v>54</v>
      </c>
      <c r="S741" s="16" t="s">
        <v>92</v>
      </c>
      <c r="T741" s="16" t="s">
        <v>93</v>
      </c>
      <c r="U741" s="16" t="s">
        <v>94</v>
      </c>
      <c r="V741" s="16" t="s">
        <v>58</v>
      </c>
      <c r="W741" s="16" t="s">
        <v>95</v>
      </c>
      <c r="X741" s="16" t="b">
        <v>0</v>
      </c>
      <c r="Y741" s="16" t="b">
        <v>0</v>
      </c>
      <c r="Z741" s="16" t="e">
        <v>#N/A</v>
      </c>
      <c r="AA741" s="16">
        <v>1.1039000000000001</v>
      </c>
      <c r="AB741" s="16">
        <v>0</v>
      </c>
      <c r="AC741" s="16" t="s">
        <v>424</v>
      </c>
      <c r="AD741" s="16" t="s">
        <v>598</v>
      </c>
      <c r="AE741" s="16" t="s">
        <v>580</v>
      </c>
      <c r="AF741" s="16" t="s">
        <v>479</v>
      </c>
      <c r="AG741" s="16" t="s">
        <v>9</v>
      </c>
      <c r="AH741" s="16" t="b">
        <v>0</v>
      </c>
      <c r="AI741" s="16" t="s">
        <v>60</v>
      </c>
      <c r="AJ741" s="16" t="s">
        <v>10</v>
      </c>
      <c r="AK741" s="16" t="s">
        <v>147</v>
      </c>
      <c r="AL741" s="16" t="s">
        <v>480</v>
      </c>
      <c r="AM741" s="16" t="s">
        <v>64</v>
      </c>
      <c r="AN741" s="19" t="e">
        <v>#N/A</v>
      </c>
      <c r="AO741" t="str">
        <f>RIGHT('CMO Input'!$T741,(LEN('CMO Input'!$T741)-FIND(" ",'CMO Input'!$T741,1)))</f>
        <v>8”</v>
      </c>
      <c r="AP741">
        <f>'CMO Input'!$O741</f>
        <v>8</v>
      </c>
      <c r="AR741" t="str">
        <f>Table2[[#This Row],[Policy / Non Policy]]</f>
        <v>Policy</v>
      </c>
      <c r="AS741" t="str">
        <f>'CMO Input'!$U741</f>
        <v>Tier 1</v>
      </c>
      <c r="AT741" t="str">
        <f>'CMO Input'!$P741</f>
        <v>DI</v>
      </c>
      <c r="AU741" t="str" cm="1">
        <f t="array" ref="AU7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41" s="8" t="str">
        <f>TEXT('CMO Input'!$D741,"MMM-YY")</f>
        <v>July</v>
      </c>
    </row>
    <row r="742" spans="1:48" x14ac:dyDescent="0.25">
      <c r="A742" s="14">
        <v>510918012</v>
      </c>
      <c r="B742" s="12" t="s">
        <v>180</v>
      </c>
      <c r="C742" s="12" t="s">
        <v>424</v>
      </c>
      <c r="D742" s="12" t="s">
        <v>296</v>
      </c>
      <c r="E742" s="13">
        <v>17</v>
      </c>
      <c r="F742" s="12" t="s">
        <v>46</v>
      </c>
      <c r="G742" s="13" t="s">
        <v>425</v>
      </c>
      <c r="H742" s="12" t="s">
        <v>426</v>
      </c>
      <c r="I742" s="12" t="s">
        <v>449</v>
      </c>
      <c r="J742" s="12" t="s">
        <v>533</v>
      </c>
      <c r="K742" s="14">
        <v>510918012</v>
      </c>
      <c r="L742" s="12" t="s">
        <v>116</v>
      </c>
      <c r="M742" s="12">
        <v>105</v>
      </c>
      <c r="N742" s="12" t="s">
        <v>52</v>
      </c>
      <c r="O742" s="12">
        <v>100</v>
      </c>
      <c r="P742" s="12" t="s">
        <v>91</v>
      </c>
      <c r="Q742" s="12">
        <v>66</v>
      </c>
      <c r="R742" s="12" t="s">
        <v>220</v>
      </c>
      <c r="S742" s="12" t="s">
        <v>221</v>
      </c>
      <c r="T742" s="12" t="s">
        <v>118</v>
      </c>
      <c r="U742" s="12" t="s">
        <v>94</v>
      </c>
      <c r="V742" s="12" t="s">
        <v>58</v>
      </c>
      <c r="W742" s="12" t="s">
        <v>95</v>
      </c>
      <c r="X742" s="12" t="b">
        <v>0</v>
      </c>
      <c r="Y742" s="12" t="b">
        <v>0</v>
      </c>
      <c r="Z742" s="12" t="e">
        <v>#N/A</v>
      </c>
      <c r="AA742" s="12">
        <v>6.93</v>
      </c>
      <c r="AB742" s="12">
        <v>0</v>
      </c>
      <c r="AC742" s="12" t="s">
        <v>424</v>
      </c>
      <c r="AD742" s="12" t="s">
        <v>449</v>
      </c>
      <c r="AE742" s="12" t="s">
        <v>533</v>
      </c>
      <c r="AF742" s="12" t="s">
        <v>429</v>
      </c>
      <c r="AG742" s="12" t="s">
        <v>9</v>
      </c>
      <c r="AH742" s="12" t="b">
        <v>0</v>
      </c>
      <c r="AI742" s="12" t="s">
        <v>60</v>
      </c>
      <c r="AJ742" s="12" t="s">
        <v>10</v>
      </c>
      <c r="AK742" s="12" t="s">
        <v>147</v>
      </c>
      <c r="AL742" s="12" t="s">
        <v>451</v>
      </c>
      <c r="AM742" s="12" t="s">
        <v>64</v>
      </c>
      <c r="AN742" s="15" t="e">
        <v>#N/A</v>
      </c>
      <c r="AO742" t="str">
        <f>RIGHT('CMO Input'!$T742,(LEN('CMO Input'!$T742)-FIND(" ",'CMO Input'!$T742,1)))</f>
        <v>4-5”</v>
      </c>
      <c r="AP742">
        <f>'CMO Input'!$O742</f>
        <v>100</v>
      </c>
      <c r="AR742" t="str">
        <f>Table2[[#This Row],[Policy / Non Policy]]</f>
        <v>Policy</v>
      </c>
      <c r="AS742" t="str">
        <f>'CMO Input'!$U742</f>
        <v>Tier 1</v>
      </c>
      <c r="AT742" t="str">
        <f>'CMO Input'!$P742</f>
        <v>DI</v>
      </c>
      <c r="AU742" t="str" cm="1">
        <f t="array" ref="AU7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42" s="8" t="str">
        <f>TEXT('CMO Input'!$D742,"MMM-YY")</f>
        <v>July</v>
      </c>
    </row>
    <row r="743" spans="1:48" x14ac:dyDescent="0.25">
      <c r="A743" s="18">
        <v>510903877</v>
      </c>
      <c r="B743" s="16" t="s">
        <v>180</v>
      </c>
      <c r="C743" s="16" t="s">
        <v>424</v>
      </c>
      <c r="D743" s="16" t="s">
        <v>296</v>
      </c>
      <c r="E743" s="17">
        <v>18</v>
      </c>
      <c r="F743" s="16" t="s">
        <v>46</v>
      </c>
      <c r="G743" s="17" t="s">
        <v>431</v>
      </c>
      <c r="H743" s="16" t="s">
        <v>438</v>
      </c>
      <c r="I743" s="16" t="s">
        <v>620</v>
      </c>
      <c r="J743" s="16" t="s">
        <v>621</v>
      </c>
      <c r="K743" s="18">
        <v>510903877</v>
      </c>
      <c r="L743" s="16" t="s">
        <v>116</v>
      </c>
      <c r="M743" s="16">
        <v>2.5</v>
      </c>
      <c r="N743" s="16" t="s">
        <v>52</v>
      </c>
      <c r="O743" s="16">
        <v>6</v>
      </c>
      <c r="P743" s="16" t="s">
        <v>53</v>
      </c>
      <c r="Q743" s="16">
        <v>82</v>
      </c>
      <c r="R743" s="16" t="s">
        <v>54</v>
      </c>
      <c r="S743" s="16" t="s">
        <v>134</v>
      </c>
      <c r="T743" s="16" t="s">
        <v>135</v>
      </c>
      <c r="U743" s="16" t="s">
        <v>94</v>
      </c>
      <c r="V743" s="16" t="s">
        <v>58</v>
      </c>
      <c r="W743" s="16" t="s">
        <v>95</v>
      </c>
      <c r="X743" s="16" t="b">
        <v>0</v>
      </c>
      <c r="Y743" s="16" t="b">
        <v>0</v>
      </c>
      <c r="Z743" s="16" t="e">
        <v>#N/A</v>
      </c>
      <c r="AA743" s="16">
        <v>0.20500000000000002</v>
      </c>
      <c r="AB743" s="16">
        <v>0</v>
      </c>
      <c r="AC743" s="16" t="s">
        <v>424</v>
      </c>
      <c r="AD743" s="16" t="s">
        <v>620</v>
      </c>
      <c r="AE743" s="16" t="s">
        <v>621</v>
      </c>
      <c r="AF743" s="16" t="s">
        <v>435</v>
      </c>
      <c r="AG743" s="16" t="s">
        <v>9</v>
      </c>
      <c r="AH743" s="16" t="b">
        <v>0</v>
      </c>
      <c r="AI743" s="16" t="s">
        <v>60</v>
      </c>
      <c r="AJ743" s="16" t="s">
        <v>436</v>
      </c>
      <c r="AK743" s="16" t="s">
        <v>147</v>
      </c>
      <c r="AL743" s="16" t="s">
        <v>441</v>
      </c>
      <c r="AM743" s="16" t="s">
        <v>64</v>
      </c>
      <c r="AN743" s="19" t="e">
        <v>#N/A</v>
      </c>
      <c r="AO743" t="str">
        <f>RIGHT('CMO Input'!$T743,(LEN('CMO Input'!$T743)-FIND(" ",'CMO Input'!$T743,1)))</f>
        <v>6-7”</v>
      </c>
      <c r="AP743">
        <f>'CMO Input'!$O743</f>
        <v>6</v>
      </c>
      <c r="AR743" t="str">
        <f>Table2[[#This Row],[Policy / Non Policy]]</f>
        <v>Policy</v>
      </c>
      <c r="AS743" t="str">
        <f>'CMO Input'!$U743</f>
        <v>Tier 1</v>
      </c>
      <c r="AT743" t="str">
        <f>'CMO Input'!$P743</f>
        <v>CI</v>
      </c>
      <c r="AU743" t="str" cm="1">
        <f t="array" ref="AU7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43" s="8" t="str">
        <f>TEXT('CMO Input'!$D743,"MMM-YY")</f>
        <v>July</v>
      </c>
    </row>
    <row r="744" spans="1:48" x14ac:dyDescent="0.25">
      <c r="A744" s="14">
        <v>510786224</v>
      </c>
      <c r="B744" s="12" t="s">
        <v>180</v>
      </c>
      <c r="C744" s="12" t="s">
        <v>424</v>
      </c>
      <c r="D744" s="12" t="s">
        <v>296</v>
      </c>
      <c r="E744" s="13">
        <v>18</v>
      </c>
      <c r="F744" s="12" t="s">
        <v>46</v>
      </c>
      <c r="G744" s="13" t="s">
        <v>431</v>
      </c>
      <c r="H744" s="12" t="s">
        <v>312</v>
      </c>
      <c r="I744" s="12" t="s">
        <v>602</v>
      </c>
      <c r="J744" s="12" t="s">
        <v>603</v>
      </c>
      <c r="K744" s="14">
        <v>510786224</v>
      </c>
      <c r="L744" s="12" t="s">
        <v>116</v>
      </c>
      <c r="M744" s="12">
        <v>1</v>
      </c>
      <c r="N744" s="12" t="s">
        <v>52</v>
      </c>
      <c r="O744" s="12">
        <v>8</v>
      </c>
      <c r="P744" s="12" t="s">
        <v>53</v>
      </c>
      <c r="Q744" s="12">
        <v>30.5</v>
      </c>
      <c r="R744" s="12" t="s">
        <v>54</v>
      </c>
      <c r="S744" s="12" t="s">
        <v>92</v>
      </c>
      <c r="T744" s="12" t="s">
        <v>93</v>
      </c>
      <c r="U744" s="12" t="s">
        <v>94</v>
      </c>
      <c r="V744" s="12" t="s">
        <v>58</v>
      </c>
      <c r="W744" s="12" t="s">
        <v>95</v>
      </c>
      <c r="X744" s="12" t="b">
        <v>0</v>
      </c>
      <c r="Y744" s="12" t="b">
        <v>0</v>
      </c>
      <c r="Z744" s="12" t="e">
        <v>#N/A</v>
      </c>
      <c r="AA744" s="12">
        <v>3.0499999999999999E-2</v>
      </c>
      <c r="AB744" s="12">
        <v>0</v>
      </c>
      <c r="AC744" s="12" t="s">
        <v>424</v>
      </c>
      <c r="AD744" s="12" t="s">
        <v>602</v>
      </c>
      <c r="AE744" s="12" t="s">
        <v>603</v>
      </c>
      <c r="AF744" s="12" t="s">
        <v>435</v>
      </c>
      <c r="AG744" s="12" t="s">
        <v>9</v>
      </c>
      <c r="AH744" s="12" t="b">
        <v>0</v>
      </c>
      <c r="AI744" s="12" t="s">
        <v>60</v>
      </c>
      <c r="AJ744" s="12" t="s">
        <v>436</v>
      </c>
      <c r="AK744" s="12" t="s">
        <v>147</v>
      </c>
      <c r="AL744" s="12" t="s">
        <v>604</v>
      </c>
      <c r="AM744" s="12" t="s">
        <v>64</v>
      </c>
      <c r="AN744" s="15" t="e">
        <v>#N/A</v>
      </c>
      <c r="AO744" t="str">
        <f>RIGHT('CMO Input'!$T744,(LEN('CMO Input'!$T744)-FIND(" ",'CMO Input'!$T744,1)))</f>
        <v>8”</v>
      </c>
      <c r="AP744">
        <f>'CMO Input'!$O744</f>
        <v>8</v>
      </c>
      <c r="AR744" t="str">
        <f>Table2[[#This Row],[Policy / Non Policy]]</f>
        <v>Policy</v>
      </c>
      <c r="AS744" t="str">
        <f>'CMO Input'!$U744</f>
        <v>Tier 1</v>
      </c>
      <c r="AT744" t="str">
        <f>'CMO Input'!$P744</f>
        <v>CI</v>
      </c>
      <c r="AU744" t="str" cm="1">
        <f t="array" ref="AU7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744" s="8" t="str">
        <f>TEXT('CMO Input'!$D744,"MMM-YY")</f>
        <v>July</v>
      </c>
    </row>
    <row r="745" spans="1:48" x14ac:dyDescent="0.25">
      <c r="A745" s="18">
        <v>220000813466</v>
      </c>
      <c r="B745" s="16" t="s">
        <v>180</v>
      </c>
      <c r="C745" s="16" t="s">
        <v>424</v>
      </c>
      <c r="D745" s="16" t="s">
        <v>296</v>
      </c>
      <c r="E745" s="17">
        <v>18</v>
      </c>
      <c r="F745" s="16" t="s">
        <v>46</v>
      </c>
      <c r="G745" s="17" t="s">
        <v>431</v>
      </c>
      <c r="H745" s="16" t="s">
        <v>312</v>
      </c>
      <c r="I745" s="16" t="s">
        <v>602</v>
      </c>
      <c r="J745" s="16" t="s">
        <v>603</v>
      </c>
      <c r="K745" s="18">
        <v>220000813466</v>
      </c>
      <c r="L745" s="16" t="s">
        <v>116</v>
      </c>
      <c r="M745" s="16">
        <v>3.1</v>
      </c>
      <c r="N745" s="16" t="s">
        <v>52</v>
      </c>
      <c r="O745" s="16">
        <v>6</v>
      </c>
      <c r="P745" s="16" t="s">
        <v>53</v>
      </c>
      <c r="Q745" s="16">
        <v>10.5</v>
      </c>
      <c r="R745" s="16" t="s">
        <v>54</v>
      </c>
      <c r="S745" s="16" t="s">
        <v>134</v>
      </c>
      <c r="T745" s="16" t="s">
        <v>135</v>
      </c>
      <c r="U745" s="16" t="s">
        <v>94</v>
      </c>
      <c r="V745" s="16" t="s">
        <v>58</v>
      </c>
      <c r="W745" s="16" t="s">
        <v>95</v>
      </c>
      <c r="X745" s="16" t="b">
        <v>0</v>
      </c>
      <c r="Y745" s="16" t="b">
        <v>0</v>
      </c>
      <c r="Z745" s="16" t="e">
        <v>#N/A</v>
      </c>
      <c r="AA745" s="16">
        <v>3.2549999999999996E-2</v>
      </c>
      <c r="AB745" s="16">
        <v>0</v>
      </c>
      <c r="AC745" s="16" t="s">
        <v>424</v>
      </c>
      <c r="AD745" s="16" t="s">
        <v>602</v>
      </c>
      <c r="AE745" s="16" t="s">
        <v>603</v>
      </c>
      <c r="AF745" s="16" t="s">
        <v>435</v>
      </c>
      <c r="AG745" s="16" t="s">
        <v>9</v>
      </c>
      <c r="AH745" s="16" t="b">
        <v>0</v>
      </c>
      <c r="AI745" s="16" t="s">
        <v>60</v>
      </c>
      <c r="AJ745" s="16" t="s">
        <v>436</v>
      </c>
      <c r="AK745" s="16" t="s">
        <v>147</v>
      </c>
      <c r="AL745" s="16" t="s">
        <v>604</v>
      </c>
      <c r="AM745" s="16" t="s">
        <v>64</v>
      </c>
      <c r="AN745" s="19" t="e">
        <v>#N/A</v>
      </c>
      <c r="AO745" t="str">
        <f>RIGHT('CMO Input'!$T745,(LEN('CMO Input'!$T745)-FIND(" ",'CMO Input'!$T745,1)))</f>
        <v>6-7”</v>
      </c>
      <c r="AP745">
        <f>'CMO Input'!$O745</f>
        <v>6</v>
      </c>
      <c r="AR745" t="str">
        <f>Table2[[#This Row],[Policy / Non Policy]]</f>
        <v>Policy</v>
      </c>
      <c r="AS745" t="str">
        <f>'CMO Input'!$U745</f>
        <v>Tier 1</v>
      </c>
      <c r="AT745" t="str">
        <f>'CMO Input'!$P745</f>
        <v>CI</v>
      </c>
      <c r="AU745" t="str" cm="1">
        <f t="array" ref="AU7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45" s="8" t="str">
        <f>TEXT('CMO Input'!$D745,"MMM-YY")</f>
        <v>July</v>
      </c>
    </row>
    <row r="746" spans="1:48" x14ac:dyDescent="0.25">
      <c r="A746" s="14">
        <v>510888227</v>
      </c>
      <c r="B746" s="12" t="s">
        <v>180</v>
      </c>
      <c r="C746" s="12" t="s">
        <v>424</v>
      </c>
      <c r="D746" s="12" t="s">
        <v>296</v>
      </c>
      <c r="E746" s="13">
        <v>18</v>
      </c>
      <c r="F746" s="12" t="s">
        <v>46</v>
      </c>
      <c r="G746" s="13" t="s">
        <v>431</v>
      </c>
      <c r="H746" s="12" t="s">
        <v>312</v>
      </c>
      <c r="I746" s="12" t="s">
        <v>602</v>
      </c>
      <c r="J746" s="12" t="s">
        <v>605</v>
      </c>
      <c r="K746" s="14">
        <v>510888227</v>
      </c>
      <c r="L746" s="12" t="s">
        <v>116</v>
      </c>
      <c r="M746" s="12">
        <v>2.8</v>
      </c>
      <c r="N746" s="12" t="s">
        <v>52</v>
      </c>
      <c r="O746" s="12">
        <v>6</v>
      </c>
      <c r="P746" s="12" t="s">
        <v>53</v>
      </c>
      <c r="Q746" s="12">
        <v>14</v>
      </c>
      <c r="R746" s="12" t="s">
        <v>54</v>
      </c>
      <c r="S746" s="12" t="s">
        <v>134</v>
      </c>
      <c r="T746" s="12" t="s">
        <v>135</v>
      </c>
      <c r="U746" s="12" t="s">
        <v>94</v>
      </c>
      <c r="V746" s="12" t="s">
        <v>58</v>
      </c>
      <c r="W746" s="12" t="s">
        <v>95</v>
      </c>
      <c r="X746" s="12" t="b">
        <v>0</v>
      </c>
      <c r="Y746" s="12" t="b">
        <v>0</v>
      </c>
      <c r="Z746" s="12" t="e">
        <v>#N/A</v>
      </c>
      <c r="AA746" s="12">
        <v>3.9199999999999999E-2</v>
      </c>
      <c r="AB746" s="12">
        <v>0</v>
      </c>
      <c r="AC746" s="12" t="s">
        <v>424</v>
      </c>
      <c r="AD746" s="12" t="s">
        <v>602</v>
      </c>
      <c r="AE746" s="12" t="s">
        <v>605</v>
      </c>
      <c r="AF746" s="12" t="s">
        <v>435</v>
      </c>
      <c r="AG746" s="12" t="s">
        <v>9</v>
      </c>
      <c r="AH746" s="12" t="b">
        <v>0</v>
      </c>
      <c r="AI746" s="12" t="s">
        <v>60</v>
      </c>
      <c r="AJ746" s="12" t="s">
        <v>436</v>
      </c>
      <c r="AK746" s="12" t="s">
        <v>147</v>
      </c>
      <c r="AL746" s="12" t="s">
        <v>604</v>
      </c>
      <c r="AM746" s="12" t="s">
        <v>64</v>
      </c>
      <c r="AN746" s="15" t="e">
        <v>#N/A</v>
      </c>
      <c r="AO746" t="str">
        <f>RIGHT('CMO Input'!$T746,(LEN('CMO Input'!$T746)-FIND(" ",'CMO Input'!$T746,1)))</f>
        <v>6-7”</v>
      </c>
      <c r="AP746">
        <f>'CMO Input'!$O746</f>
        <v>6</v>
      </c>
      <c r="AR746" t="str">
        <f>Table2[[#This Row],[Policy / Non Policy]]</f>
        <v>Policy</v>
      </c>
      <c r="AS746" t="str">
        <f>'CMO Input'!$U746</f>
        <v>Tier 1</v>
      </c>
      <c r="AT746" t="str">
        <f>'CMO Input'!$P746</f>
        <v>CI</v>
      </c>
      <c r="AU746" t="str" cm="1">
        <f t="array" ref="AU7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46" s="8" t="str">
        <f>TEXT('CMO Input'!$D746,"MMM-YY")</f>
        <v>July</v>
      </c>
    </row>
    <row r="747" spans="1:48" x14ac:dyDescent="0.25">
      <c r="A747" s="18">
        <v>510888230</v>
      </c>
      <c r="B747" s="16" t="s">
        <v>180</v>
      </c>
      <c r="C747" s="16" t="s">
        <v>424</v>
      </c>
      <c r="D747" s="16" t="s">
        <v>296</v>
      </c>
      <c r="E747" s="17">
        <v>18</v>
      </c>
      <c r="F747" s="16" t="s">
        <v>46</v>
      </c>
      <c r="G747" s="17" t="s">
        <v>431</v>
      </c>
      <c r="H747" s="16" t="s">
        <v>312</v>
      </c>
      <c r="I747" s="16" t="s">
        <v>602</v>
      </c>
      <c r="J747" s="16" t="s">
        <v>605</v>
      </c>
      <c r="K747" s="18">
        <v>510888230</v>
      </c>
      <c r="L747" s="16" t="s">
        <v>116</v>
      </c>
      <c r="M747" s="16">
        <v>6</v>
      </c>
      <c r="N747" s="16" t="s">
        <v>52</v>
      </c>
      <c r="O747" s="16">
        <v>6</v>
      </c>
      <c r="P747" s="16" t="s">
        <v>53</v>
      </c>
      <c r="Q747" s="16">
        <v>1.5</v>
      </c>
      <c r="R747" s="16" t="s">
        <v>54</v>
      </c>
      <c r="S747" s="16" t="s">
        <v>134</v>
      </c>
      <c r="T747" s="16" t="s">
        <v>135</v>
      </c>
      <c r="U747" s="16" t="s">
        <v>94</v>
      </c>
      <c r="V747" s="16" t="s">
        <v>58</v>
      </c>
      <c r="W747" s="16" t="s">
        <v>95</v>
      </c>
      <c r="X747" s="16" t="b">
        <v>0</v>
      </c>
      <c r="Y747" s="16" t="b">
        <v>0</v>
      </c>
      <c r="Z747" s="16" t="e">
        <v>#N/A</v>
      </c>
      <c r="AA747" s="16">
        <v>9.0000000000000011E-3</v>
      </c>
      <c r="AB747" s="16">
        <v>0</v>
      </c>
      <c r="AC747" s="16" t="s">
        <v>424</v>
      </c>
      <c r="AD747" s="16" t="s">
        <v>602</v>
      </c>
      <c r="AE747" s="16" t="s">
        <v>605</v>
      </c>
      <c r="AF747" s="16" t="s">
        <v>435</v>
      </c>
      <c r="AG747" s="16" t="s">
        <v>9</v>
      </c>
      <c r="AH747" s="16" t="b">
        <v>0</v>
      </c>
      <c r="AI747" s="16" t="s">
        <v>60</v>
      </c>
      <c r="AJ747" s="16" t="s">
        <v>436</v>
      </c>
      <c r="AK747" s="16" t="s">
        <v>147</v>
      </c>
      <c r="AL747" s="16" t="s">
        <v>604</v>
      </c>
      <c r="AM747" s="16" t="s">
        <v>64</v>
      </c>
      <c r="AN747" s="19" t="e">
        <v>#N/A</v>
      </c>
      <c r="AO747" t="str">
        <f>RIGHT('CMO Input'!$T747,(LEN('CMO Input'!$T747)-FIND(" ",'CMO Input'!$T747,1)))</f>
        <v>6-7”</v>
      </c>
      <c r="AP747">
        <f>'CMO Input'!$O747</f>
        <v>6</v>
      </c>
      <c r="AR747" t="str">
        <f>Table2[[#This Row],[Policy / Non Policy]]</f>
        <v>Policy</v>
      </c>
      <c r="AS747" t="str">
        <f>'CMO Input'!$U747</f>
        <v>Tier 1</v>
      </c>
      <c r="AT747" t="str">
        <f>'CMO Input'!$P747</f>
        <v>CI</v>
      </c>
      <c r="AU747" t="str" cm="1">
        <f t="array" ref="AU7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47" s="8" t="str">
        <f>TEXT('CMO Input'!$D747,"MMM-YY")</f>
        <v>July</v>
      </c>
    </row>
    <row r="748" spans="1:48" x14ac:dyDescent="0.25">
      <c r="A748" s="14">
        <v>220000806668</v>
      </c>
      <c r="B748" s="12" t="s">
        <v>180</v>
      </c>
      <c r="C748" s="12" t="s">
        <v>424</v>
      </c>
      <c r="D748" s="12" t="s">
        <v>296</v>
      </c>
      <c r="E748" s="13">
        <v>18</v>
      </c>
      <c r="F748" s="12" t="s">
        <v>46</v>
      </c>
      <c r="G748" s="13" t="s">
        <v>431</v>
      </c>
      <c r="H748" s="12" t="s">
        <v>312</v>
      </c>
      <c r="I748" s="12" t="s">
        <v>602</v>
      </c>
      <c r="J748" s="12" t="s">
        <v>605</v>
      </c>
      <c r="K748" s="14">
        <v>220000806668</v>
      </c>
      <c r="L748" s="12" t="s">
        <v>116</v>
      </c>
      <c r="M748" s="12">
        <v>3.6</v>
      </c>
      <c r="N748" s="12" t="s">
        <v>52</v>
      </c>
      <c r="O748" s="12">
        <v>6</v>
      </c>
      <c r="P748" s="12" t="s">
        <v>53</v>
      </c>
      <c r="Q748" s="12">
        <v>57</v>
      </c>
      <c r="R748" s="12" t="s">
        <v>54</v>
      </c>
      <c r="S748" s="12" t="s">
        <v>134</v>
      </c>
      <c r="T748" s="12" t="s">
        <v>135</v>
      </c>
      <c r="U748" s="12" t="s">
        <v>94</v>
      </c>
      <c r="V748" s="12" t="s">
        <v>58</v>
      </c>
      <c r="W748" s="12" t="s">
        <v>95</v>
      </c>
      <c r="X748" s="12" t="b">
        <v>0</v>
      </c>
      <c r="Y748" s="12" t="b">
        <v>0</v>
      </c>
      <c r="Z748" s="12" t="e">
        <v>#N/A</v>
      </c>
      <c r="AA748" s="12">
        <v>0.20519999999999999</v>
      </c>
      <c r="AB748" s="12">
        <v>0</v>
      </c>
      <c r="AC748" s="12" t="s">
        <v>424</v>
      </c>
      <c r="AD748" s="12" t="s">
        <v>602</v>
      </c>
      <c r="AE748" s="12" t="s">
        <v>605</v>
      </c>
      <c r="AF748" s="12" t="s">
        <v>435</v>
      </c>
      <c r="AG748" s="12" t="s">
        <v>9</v>
      </c>
      <c r="AH748" s="12" t="b">
        <v>0</v>
      </c>
      <c r="AI748" s="12" t="s">
        <v>60</v>
      </c>
      <c r="AJ748" s="12" t="s">
        <v>436</v>
      </c>
      <c r="AK748" s="12" t="s">
        <v>147</v>
      </c>
      <c r="AL748" s="12" t="s">
        <v>604</v>
      </c>
      <c r="AM748" s="12" t="s">
        <v>64</v>
      </c>
      <c r="AN748" s="15" t="e">
        <v>#N/A</v>
      </c>
      <c r="AO748" t="str">
        <f>RIGHT('CMO Input'!$T748,(LEN('CMO Input'!$T748)-FIND(" ",'CMO Input'!$T748,1)))</f>
        <v>6-7”</v>
      </c>
      <c r="AP748">
        <f>'CMO Input'!$O748</f>
        <v>6</v>
      </c>
      <c r="AR748" t="str">
        <f>Table2[[#This Row],[Policy / Non Policy]]</f>
        <v>Policy</v>
      </c>
      <c r="AS748" t="str">
        <f>'CMO Input'!$U748</f>
        <v>Tier 1</v>
      </c>
      <c r="AT748" t="str">
        <f>'CMO Input'!$P748</f>
        <v>CI</v>
      </c>
      <c r="AU748" t="str" cm="1">
        <f t="array" ref="AU7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48" s="8" t="str">
        <f>TEXT('CMO Input'!$D748,"MMM-YY")</f>
        <v>July</v>
      </c>
    </row>
    <row r="749" spans="1:48" x14ac:dyDescent="0.25">
      <c r="A749" s="18">
        <v>510863309</v>
      </c>
      <c r="B749" s="16" t="s">
        <v>180</v>
      </c>
      <c r="C749" s="16" t="s">
        <v>424</v>
      </c>
      <c r="D749" s="16" t="s">
        <v>296</v>
      </c>
      <c r="E749" s="17">
        <v>18</v>
      </c>
      <c r="F749" s="16" t="s">
        <v>46</v>
      </c>
      <c r="G749" s="17" t="s">
        <v>431</v>
      </c>
      <c r="H749" s="16" t="s">
        <v>438</v>
      </c>
      <c r="I749" s="16" t="s">
        <v>517</v>
      </c>
      <c r="J749" s="16" t="s">
        <v>589</v>
      </c>
      <c r="K749" s="18">
        <v>510863309</v>
      </c>
      <c r="L749" s="16" t="s">
        <v>116</v>
      </c>
      <c r="M749" s="16">
        <v>11</v>
      </c>
      <c r="N749" s="16" t="s">
        <v>52</v>
      </c>
      <c r="O749" s="16">
        <v>4</v>
      </c>
      <c r="P749" s="16" t="s">
        <v>53</v>
      </c>
      <c r="Q749" s="16">
        <v>48</v>
      </c>
      <c r="R749" s="16" t="s">
        <v>54</v>
      </c>
      <c r="S749" s="16" t="s">
        <v>117</v>
      </c>
      <c r="T749" s="16" t="s">
        <v>118</v>
      </c>
      <c r="U749" s="16" t="s">
        <v>94</v>
      </c>
      <c r="V749" s="16" t="s">
        <v>58</v>
      </c>
      <c r="W749" s="16" t="s">
        <v>95</v>
      </c>
      <c r="X749" s="16" t="b">
        <v>0</v>
      </c>
      <c r="Y749" s="16" t="b">
        <v>0</v>
      </c>
      <c r="Z749" s="16" t="e">
        <v>#N/A</v>
      </c>
      <c r="AA749" s="16">
        <v>0.52800000000000002</v>
      </c>
      <c r="AB749" s="16">
        <v>0</v>
      </c>
      <c r="AC749" s="16" t="s">
        <v>424</v>
      </c>
      <c r="AD749" s="16" t="s">
        <v>517</v>
      </c>
      <c r="AE749" s="16" t="s">
        <v>589</v>
      </c>
      <c r="AF749" s="16" t="s">
        <v>435</v>
      </c>
      <c r="AG749" s="16" t="s">
        <v>9</v>
      </c>
      <c r="AH749" s="16" t="b">
        <v>0</v>
      </c>
      <c r="AI749" s="16" t="s">
        <v>60</v>
      </c>
      <c r="AJ749" s="16" t="s">
        <v>436</v>
      </c>
      <c r="AK749" s="16" t="s">
        <v>147</v>
      </c>
      <c r="AL749" s="16" t="s">
        <v>626</v>
      </c>
      <c r="AM749" s="16" t="s">
        <v>64</v>
      </c>
      <c r="AN749" s="19" t="e">
        <v>#N/A</v>
      </c>
      <c r="AO749" t="str">
        <f>RIGHT('CMO Input'!$T749,(LEN('CMO Input'!$T749)-FIND(" ",'CMO Input'!$T749,1)))</f>
        <v>4-5”</v>
      </c>
      <c r="AP749">
        <f>'CMO Input'!$O749</f>
        <v>4</v>
      </c>
      <c r="AR749" t="str">
        <f>Table2[[#This Row],[Policy / Non Policy]]</f>
        <v>Policy</v>
      </c>
      <c r="AS749" t="str">
        <f>'CMO Input'!$U749</f>
        <v>Tier 1</v>
      </c>
      <c r="AT749" t="str">
        <f>'CMO Input'!$P749</f>
        <v>CI</v>
      </c>
      <c r="AU749" t="str" cm="1">
        <f t="array" ref="AU7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49" s="8" t="str">
        <f>TEXT('CMO Input'!$D749,"MMM-YY")</f>
        <v>July</v>
      </c>
    </row>
    <row r="750" spans="1:48" x14ac:dyDescent="0.25">
      <c r="A750" s="14">
        <v>510959132</v>
      </c>
      <c r="B750" s="12" t="s">
        <v>180</v>
      </c>
      <c r="C750" s="12" t="s">
        <v>424</v>
      </c>
      <c r="D750" s="12" t="s">
        <v>296</v>
      </c>
      <c r="E750" s="13">
        <v>18</v>
      </c>
      <c r="F750" s="12" t="s">
        <v>46</v>
      </c>
      <c r="G750" s="13" t="s">
        <v>431</v>
      </c>
      <c r="H750" s="12" t="s">
        <v>312</v>
      </c>
      <c r="I750" s="12" t="s">
        <v>453</v>
      </c>
      <c r="J750" s="12" t="s">
        <v>454</v>
      </c>
      <c r="K750" s="14">
        <v>510959132</v>
      </c>
      <c r="L750" s="12" t="s">
        <v>116</v>
      </c>
      <c r="M750" s="12">
        <v>5.7</v>
      </c>
      <c r="N750" s="12" t="s">
        <v>52</v>
      </c>
      <c r="O750" s="12">
        <v>6</v>
      </c>
      <c r="P750" s="12" t="s">
        <v>53</v>
      </c>
      <c r="Q750" s="12">
        <v>149</v>
      </c>
      <c r="R750" s="12" t="s">
        <v>54</v>
      </c>
      <c r="S750" s="12" t="s">
        <v>134</v>
      </c>
      <c r="T750" s="12" t="s">
        <v>135</v>
      </c>
      <c r="U750" s="12" t="s">
        <v>94</v>
      </c>
      <c r="V750" s="12" t="s">
        <v>58</v>
      </c>
      <c r="W750" s="12" t="s">
        <v>95</v>
      </c>
      <c r="X750" s="12" t="b">
        <v>0</v>
      </c>
      <c r="Y750" s="12" t="b">
        <v>0</v>
      </c>
      <c r="Z750" s="12" t="e">
        <v>#N/A</v>
      </c>
      <c r="AA750" s="12">
        <v>0.84930000000000005</v>
      </c>
      <c r="AB750" s="12">
        <v>0</v>
      </c>
      <c r="AC750" s="12" t="s">
        <v>424</v>
      </c>
      <c r="AD750" s="12" t="s">
        <v>453</v>
      </c>
      <c r="AE750" s="12" t="s">
        <v>454</v>
      </c>
      <c r="AF750" s="12" t="s">
        <v>435</v>
      </c>
      <c r="AG750" s="12" t="s">
        <v>9</v>
      </c>
      <c r="AH750" s="12" t="b">
        <v>0</v>
      </c>
      <c r="AI750" s="12" t="s">
        <v>60</v>
      </c>
      <c r="AJ750" s="12" t="s">
        <v>436</v>
      </c>
      <c r="AK750" s="12" t="s">
        <v>147</v>
      </c>
      <c r="AL750" s="12" t="s">
        <v>550</v>
      </c>
      <c r="AM750" s="12" t="s">
        <v>64</v>
      </c>
      <c r="AN750" s="15" t="e">
        <v>#N/A</v>
      </c>
      <c r="AO750" t="str">
        <f>RIGHT('CMO Input'!$T750,(LEN('CMO Input'!$T750)-FIND(" ",'CMO Input'!$T750,1)))</f>
        <v>6-7”</v>
      </c>
      <c r="AP750">
        <f>'CMO Input'!$O750</f>
        <v>6</v>
      </c>
      <c r="AR750" t="str">
        <f>Table2[[#This Row],[Policy / Non Policy]]</f>
        <v>Policy</v>
      </c>
      <c r="AS750" t="str">
        <f>'CMO Input'!$U750</f>
        <v>Tier 1</v>
      </c>
      <c r="AT750" t="str">
        <f>'CMO Input'!$P750</f>
        <v>CI</v>
      </c>
      <c r="AU750" t="str" cm="1">
        <f t="array" ref="AU7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50" s="8" t="str">
        <f>TEXT('CMO Input'!$D750,"MMM-YY")</f>
        <v>July</v>
      </c>
    </row>
    <row r="751" spans="1:48" x14ac:dyDescent="0.25">
      <c r="A751" s="18">
        <v>220001433953</v>
      </c>
      <c r="B751" s="16" t="s">
        <v>180</v>
      </c>
      <c r="C751" s="16" t="s">
        <v>424</v>
      </c>
      <c r="D751" s="16" t="s">
        <v>296</v>
      </c>
      <c r="E751" s="17">
        <v>18</v>
      </c>
      <c r="F751" s="16" t="s">
        <v>46</v>
      </c>
      <c r="G751" s="17" t="s">
        <v>431</v>
      </c>
      <c r="H751" s="16" t="s">
        <v>438</v>
      </c>
      <c r="I751" s="16" t="s">
        <v>433</v>
      </c>
      <c r="J751" s="16" t="s">
        <v>627</v>
      </c>
      <c r="K751" s="18">
        <v>220001433953</v>
      </c>
      <c r="L751" s="16" t="s">
        <v>116</v>
      </c>
      <c r="M751" s="16">
        <v>2.2999999999999998</v>
      </c>
      <c r="N751" s="16" t="s">
        <v>52</v>
      </c>
      <c r="O751" s="16">
        <v>4</v>
      </c>
      <c r="P751" s="16" t="s">
        <v>53</v>
      </c>
      <c r="Q751" s="16">
        <v>2.2999999999999998</v>
      </c>
      <c r="R751" s="16" t="s">
        <v>54</v>
      </c>
      <c r="S751" s="16" t="s">
        <v>117</v>
      </c>
      <c r="T751" s="16" t="s">
        <v>118</v>
      </c>
      <c r="U751" s="16" t="s">
        <v>94</v>
      </c>
      <c r="V751" s="16" t="s">
        <v>58</v>
      </c>
      <c r="W751" s="16" t="s">
        <v>95</v>
      </c>
      <c r="X751" s="16" t="b">
        <v>0</v>
      </c>
      <c r="Y751" s="16" t="b">
        <v>0</v>
      </c>
      <c r="Z751" s="16" t="e">
        <v>#N/A</v>
      </c>
      <c r="AA751" s="16">
        <v>5.2899999999999996E-3</v>
      </c>
      <c r="AB751" s="16">
        <v>0</v>
      </c>
      <c r="AC751" s="16" t="s">
        <v>424</v>
      </c>
      <c r="AD751" s="16" t="s">
        <v>433</v>
      </c>
      <c r="AE751" s="16" t="s">
        <v>627</v>
      </c>
      <c r="AF751" s="16" t="s">
        <v>435</v>
      </c>
      <c r="AG751" s="16" t="s">
        <v>9</v>
      </c>
      <c r="AH751" s="16" t="b">
        <v>0</v>
      </c>
      <c r="AI751" s="16" t="s">
        <v>60</v>
      </c>
      <c r="AJ751" s="16" t="s">
        <v>436</v>
      </c>
      <c r="AK751" s="16" t="s">
        <v>147</v>
      </c>
      <c r="AL751" s="16" t="s">
        <v>437</v>
      </c>
      <c r="AM751" s="16" t="s">
        <v>64</v>
      </c>
      <c r="AN751" s="19" t="e">
        <v>#N/A</v>
      </c>
      <c r="AO751" t="str">
        <f>RIGHT('CMO Input'!$T751,(LEN('CMO Input'!$T751)-FIND(" ",'CMO Input'!$T751,1)))</f>
        <v>4-5”</v>
      </c>
      <c r="AP751">
        <f>'CMO Input'!$O751</f>
        <v>4</v>
      </c>
      <c r="AR751" t="str">
        <f>Table2[[#This Row],[Policy / Non Policy]]</f>
        <v>Policy</v>
      </c>
      <c r="AS751" t="str">
        <f>'CMO Input'!$U751</f>
        <v>Tier 1</v>
      </c>
      <c r="AT751" t="str">
        <f>'CMO Input'!$P751</f>
        <v>CI</v>
      </c>
      <c r="AU751" t="str" cm="1">
        <f t="array" ref="AU7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51" s="8" t="str">
        <f>TEXT('CMO Input'!$D751,"MMM-YY")</f>
        <v>July</v>
      </c>
    </row>
    <row r="752" spans="1:48" x14ac:dyDescent="0.25">
      <c r="A752" s="14">
        <v>510941809</v>
      </c>
      <c r="B752" s="12" t="s">
        <v>180</v>
      </c>
      <c r="C752" s="12" t="s">
        <v>424</v>
      </c>
      <c r="D752" s="12" t="s">
        <v>296</v>
      </c>
      <c r="E752" s="13">
        <v>18</v>
      </c>
      <c r="F752" s="12" t="s">
        <v>46</v>
      </c>
      <c r="G752" s="13" t="s">
        <v>431</v>
      </c>
      <c r="H752" s="12" t="s">
        <v>438</v>
      </c>
      <c r="I752" s="12" t="s">
        <v>433</v>
      </c>
      <c r="J752" s="12" t="s">
        <v>434</v>
      </c>
      <c r="K752" s="14">
        <v>510941809</v>
      </c>
      <c r="L752" s="12" t="s">
        <v>116</v>
      </c>
      <c r="M752" s="12">
        <v>2.8</v>
      </c>
      <c r="N752" s="12" t="s">
        <v>52</v>
      </c>
      <c r="O752" s="12">
        <v>6</v>
      </c>
      <c r="P752" s="12" t="s">
        <v>53</v>
      </c>
      <c r="Q752" s="12">
        <v>165</v>
      </c>
      <c r="R752" s="12" t="s">
        <v>54</v>
      </c>
      <c r="S752" s="12" t="s">
        <v>134</v>
      </c>
      <c r="T752" s="12" t="s">
        <v>135</v>
      </c>
      <c r="U752" s="12" t="s">
        <v>94</v>
      </c>
      <c r="V752" s="12" t="s">
        <v>58</v>
      </c>
      <c r="W752" s="12" t="s">
        <v>95</v>
      </c>
      <c r="X752" s="12" t="b">
        <v>0</v>
      </c>
      <c r="Y752" s="12" t="b">
        <v>0</v>
      </c>
      <c r="Z752" s="12" t="e">
        <v>#N/A</v>
      </c>
      <c r="AA752" s="12">
        <v>0.46200000000000002</v>
      </c>
      <c r="AB752" s="12">
        <v>0</v>
      </c>
      <c r="AC752" s="12" t="s">
        <v>424</v>
      </c>
      <c r="AD752" s="12" t="s">
        <v>433</v>
      </c>
      <c r="AE752" s="12" t="s">
        <v>434</v>
      </c>
      <c r="AF752" s="12" t="s">
        <v>435</v>
      </c>
      <c r="AG752" s="12" t="s">
        <v>9</v>
      </c>
      <c r="AH752" s="12" t="b">
        <v>0</v>
      </c>
      <c r="AI752" s="12" t="s">
        <v>60</v>
      </c>
      <c r="AJ752" s="12" t="s">
        <v>436</v>
      </c>
      <c r="AK752" s="12" t="s">
        <v>147</v>
      </c>
      <c r="AL752" s="12" t="s">
        <v>437</v>
      </c>
      <c r="AM752" s="12" t="s">
        <v>64</v>
      </c>
      <c r="AN752" s="15" t="e">
        <v>#N/A</v>
      </c>
      <c r="AO752" t="str">
        <f>RIGHT('CMO Input'!$T752,(LEN('CMO Input'!$T752)-FIND(" ",'CMO Input'!$T752,1)))</f>
        <v>6-7”</v>
      </c>
      <c r="AP752">
        <f>'CMO Input'!$O752</f>
        <v>6</v>
      </c>
      <c r="AR752" t="str">
        <f>Table2[[#This Row],[Policy / Non Policy]]</f>
        <v>Policy</v>
      </c>
      <c r="AS752" t="str">
        <f>'CMO Input'!$U752</f>
        <v>Tier 1</v>
      </c>
      <c r="AT752" t="str">
        <f>'CMO Input'!$P752</f>
        <v>CI</v>
      </c>
      <c r="AU752" t="str" cm="1">
        <f t="array" ref="AU7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52" s="8" t="str">
        <f>TEXT('CMO Input'!$D752,"MMM-YY")</f>
        <v>July</v>
      </c>
    </row>
    <row r="753" spans="1:48" x14ac:dyDescent="0.25">
      <c r="A753" s="18">
        <v>510852657</v>
      </c>
      <c r="B753" s="16" t="s">
        <v>180</v>
      </c>
      <c r="C753" s="16" t="s">
        <v>424</v>
      </c>
      <c r="D753" s="16" t="s">
        <v>296</v>
      </c>
      <c r="E753" s="17">
        <v>18</v>
      </c>
      <c r="F753" s="16" t="s">
        <v>46</v>
      </c>
      <c r="G753" s="17" t="s">
        <v>442</v>
      </c>
      <c r="H753" s="16" t="s">
        <v>443</v>
      </c>
      <c r="I753" s="16" t="s">
        <v>568</v>
      </c>
      <c r="J753" s="16" t="s">
        <v>569</v>
      </c>
      <c r="K753" s="18">
        <v>510852657</v>
      </c>
      <c r="L753" s="16" t="s">
        <v>116</v>
      </c>
      <c r="M753" s="16">
        <v>4.4000000000000004</v>
      </c>
      <c r="N753" s="16" t="s">
        <v>52</v>
      </c>
      <c r="O753" s="16">
        <v>4</v>
      </c>
      <c r="P753" s="16" t="s">
        <v>53</v>
      </c>
      <c r="Q753" s="16">
        <v>169</v>
      </c>
      <c r="R753" s="16" t="s">
        <v>54</v>
      </c>
      <c r="S753" s="16" t="s">
        <v>117</v>
      </c>
      <c r="T753" s="16" t="s">
        <v>118</v>
      </c>
      <c r="U753" s="16" t="s">
        <v>94</v>
      </c>
      <c r="V753" s="16" t="s">
        <v>58</v>
      </c>
      <c r="W753" s="16" t="s">
        <v>95</v>
      </c>
      <c r="X753" s="16" t="b">
        <v>0</v>
      </c>
      <c r="Y753" s="16" t="b">
        <v>0</v>
      </c>
      <c r="Z753" s="16" t="e">
        <v>#N/A</v>
      </c>
      <c r="AA753" s="16">
        <v>0.74360000000000004</v>
      </c>
      <c r="AB753" s="16">
        <v>0</v>
      </c>
      <c r="AC753" s="16" t="s">
        <v>424</v>
      </c>
      <c r="AD753" s="16" t="s">
        <v>568</v>
      </c>
      <c r="AE753" s="16" t="s">
        <v>569</v>
      </c>
      <c r="AF753" s="16" t="s">
        <v>446</v>
      </c>
      <c r="AG753" s="16" t="s">
        <v>9</v>
      </c>
      <c r="AH753" s="16" t="b">
        <v>0</v>
      </c>
      <c r="AI753" s="16" t="s">
        <v>60</v>
      </c>
      <c r="AJ753" s="16" t="s">
        <v>103</v>
      </c>
      <c r="AK753" s="16" t="s">
        <v>147</v>
      </c>
      <c r="AL753" s="16" t="s">
        <v>447</v>
      </c>
      <c r="AM753" s="16" t="s">
        <v>64</v>
      </c>
      <c r="AN753" s="19" t="e">
        <v>#N/A</v>
      </c>
      <c r="AO753" t="str">
        <f>RIGHT('CMO Input'!$T753,(LEN('CMO Input'!$T753)-FIND(" ",'CMO Input'!$T753,1)))</f>
        <v>4-5”</v>
      </c>
      <c r="AP753">
        <f>'CMO Input'!$O753</f>
        <v>4</v>
      </c>
      <c r="AR753" t="str">
        <f>Table2[[#This Row],[Policy / Non Policy]]</f>
        <v>Policy</v>
      </c>
      <c r="AS753" t="str">
        <f>'CMO Input'!$U753</f>
        <v>Tier 1</v>
      </c>
      <c r="AT753" t="str">
        <f>'CMO Input'!$P753</f>
        <v>CI</v>
      </c>
      <c r="AU753" t="str" cm="1">
        <f t="array" ref="AU7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53" s="8" t="str">
        <f>TEXT('CMO Input'!$D753,"MMM-YY")</f>
        <v>July</v>
      </c>
    </row>
    <row r="754" spans="1:48" x14ac:dyDescent="0.25">
      <c r="A754" s="14">
        <v>510924794</v>
      </c>
      <c r="B754" s="12" t="s">
        <v>180</v>
      </c>
      <c r="C754" s="12" t="s">
        <v>424</v>
      </c>
      <c r="D754" s="12" t="s">
        <v>296</v>
      </c>
      <c r="E754" s="13">
        <v>18</v>
      </c>
      <c r="F754" s="12" t="s">
        <v>46</v>
      </c>
      <c r="G754" s="13" t="s">
        <v>442</v>
      </c>
      <c r="H754" s="12" t="s">
        <v>312</v>
      </c>
      <c r="I754" s="12" t="s">
        <v>606</v>
      </c>
      <c r="J754" s="12" t="s">
        <v>628</v>
      </c>
      <c r="K754" s="14">
        <v>510924794</v>
      </c>
      <c r="L754" s="12" t="s">
        <v>90</v>
      </c>
      <c r="M754" s="12">
        <v>221.1</v>
      </c>
      <c r="N754" s="12" t="s">
        <v>52</v>
      </c>
      <c r="O754" s="12">
        <v>4</v>
      </c>
      <c r="P754" s="12" t="s">
        <v>91</v>
      </c>
      <c r="Q754" s="12">
        <v>143</v>
      </c>
      <c r="R754" s="12" t="s">
        <v>54</v>
      </c>
      <c r="S754" s="12" t="s">
        <v>117</v>
      </c>
      <c r="T754" s="12" t="s">
        <v>118</v>
      </c>
      <c r="U754" s="12" t="s">
        <v>94</v>
      </c>
      <c r="V754" s="12" t="s">
        <v>58</v>
      </c>
      <c r="W754" s="12" t="s">
        <v>95</v>
      </c>
      <c r="X754" s="12" t="b">
        <v>0</v>
      </c>
      <c r="Y754" s="12" t="b">
        <v>0</v>
      </c>
      <c r="Z754" s="12" t="e">
        <v>#N/A</v>
      </c>
      <c r="AA754" s="12">
        <v>31.6173</v>
      </c>
      <c r="AB754" s="12">
        <v>0</v>
      </c>
      <c r="AC754" s="12" t="s">
        <v>424</v>
      </c>
      <c r="AD754" s="12" t="s">
        <v>606</v>
      </c>
      <c r="AE754" s="12" t="s">
        <v>628</v>
      </c>
      <c r="AF754" s="12" t="s">
        <v>446</v>
      </c>
      <c r="AG754" s="12" t="s">
        <v>9</v>
      </c>
      <c r="AH754" s="12" t="b">
        <v>0</v>
      </c>
      <c r="AI754" s="12" t="s">
        <v>39</v>
      </c>
      <c r="AJ754" s="12" t="s">
        <v>103</v>
      </c>
      <c r="AK754" s="12" t="s">
        <v>90</v>
      </c>
      <c r="AL754" s="12" t="s">
        <v>475</v>
      </c>
      <c r="AM754" s="12" t="s">
        <v>64</v>
      </c>
      <c r="AN754" s="15" t="e">
        <v>#N/A</v>
      </c>
      <c r="AO754" t="str">
        <f>RIGHT('CMO Input'!$T754,(LEN('CMO Input'!$T754)-FIND(" ",'CMO Input'!$T754,1)))</f>
        <v>4-5”</v>
      </c>
      <c r="AP754">
        <f>'CMO Input'!$O754</f>
        <v>4</v>
      </c>
      <c r="AR754" t="str">
        <f>Table2[[#This Row],[Policy / Non Policy]]</f>
        <v>Policy</v>
      </c>
      <c r="AS754" t="str">
        <f>'CMO Input'!$U754</f>
        <v>Tier 1</v>
      </c>
      <c r="AT754" t="str">
        <f>'CMO Input'!$P754</f>
        <v>DI</v>
      </c>
      <c r="AU754" t="str" cm="1">
        <f t="array" ref="AU7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54" s="8" t="str">
        <f>TEXT('CMO Input'!$D754,"MMM-YY")</f>
        <v>July</v>
      </c>
    </row>
    <row r="755" spans="1:48" x14ac:dyDescent="0.25">
      <c r="A755" s="18">
        <v>603360826</v>
      </c>
      <c r="B755" s="16" t="s">
        <v>180</v>
      </c>
      <c r="C755" s="16" t="s">
        <v>424</v>
      </c>
      <c r="D755" s="16" t="s">
        <v>296</v>
      </c>
      <c r="E755" s="17">
        <v>18</v>
      </c>
      <c r="F755" s="16" t="s">
        <v>46</v>
      </c>
      <c r="G755" s="17" t="s">
        <v>442</v>
      </c>
      <c r="H755" s="16" t="s">
        <v>464</v>
      </c>
      <c r="I755" s="16" t="s">
        <v>591</v>
      </c>
      <c r="J755" s="16" t="s">
        <v>592</v>
      </c>
      <c r="K755" s="18">
        <v>603360826</v>
      </c>
      <c r="L755" s="16" t="s">
        <v>116</v>
      </c>
      <c r="M755" s="16">
        <v>0.7</v>
      </c>
      <c r="N755" s="16" t="s">
        <v>52</v>
      </c>
      <c r="O755" s="16">
        <v>6</v>
      </c>
      <c r="P755" s="16" t="s">
        <v>53</v>
      </c>
      <c r="Q755" s="16">
        <v>118</v>
      </c>
      <c r="R755" s="16" t="s">
        <v>54</v>
      </c>
      <c r="S755" s="16" t="s">
        <v>134</v>
      </c>
      <c r="T755" s="16" t="s">
        <v>135</v>
      </c>
      <c r="U755" s="16" t="s">
        <v>94</v>
      </c>
      <c r="V755" s="16" t="s">
        <v>58</v>
      </c>
      <c r="W755" s="16" t="s">
        <v>95</v>
      </c>
      <c r="X755" s="16" t="b">
        <v>0</v>
      </c>
      <c r="Y755" s="16" t="b">
        <v>0</v>
      </c>
      <c r="Z755" s="16" t="e">
        <v>#N/A</v>
      </c>
      <c r="AA755" s="16">
        <v>8.2599999999999993E-2</v>
      </c>
      <c r="AB755" s="16">
        <v>0</v>
      </c>
      <c r="AC755" s="16" t="s">
        <v>424</v>
      </c>
      <c r="AD755" s="16" t="s">
        <v>591</v>
      </c>
      <c r="AE755" s="16" t="s">
        <v>592</v>
      </c>
      <c r="AF755" s="16" t="s">
        <v>468</v>
      </c>
      <c r="AG755" s="16" t="s">
        <v>9</v>
      </c>
      <c r="AH755" s="16" t="b">
        <v>0</v>
      </c>
      <c r="AI755" s="16" t="s">
        <v>60</v>
      </c>
      <c r="AJ755" s="16" t="s">
        <v>103</v>
      </c>
      <c r="AK755" s="16" t="s">
        <v>147</v>
      </c>
      <c r="AL755" s="16" t="s">
        <v>469</v>
      </c>
      <c r="AM755" s="16" t="s">
        <v>64</v>
      </c>
      <c r="AN755" s="19" t="e">
        <v>#N/A</v>
      </c>
      <c r="AO755" t="str">
        <f>RIGHT('CMO Input'!$T755,(LEN('CMO Input'!$T755)-FIND(" ",'CMO Input'!$T755,1)))</f>
        <v>6-7”</v>
      </c>
      <c r="AP755">
        <f>'CMO Input'!$O755</f>
        <v>6</v>
      </c>
      <c r="AR755" t="str">
        <f>Table2[[#This Row],[Policy / Non Policy]]</f>
        <v>Policy</v>
      </c>
      <c r="AS755" t="str">
        <f>'CMO Input'!$U755</f>
        <v>Tier 1</v>
      </c>
      <c r="AT755" t="str">
        <f>'CMO Input'!$P755</f>
        <v>CI</v>
      </c>
      <c r="AU755" t="str" cm="1">
        <f t="array" ref="AU7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55" s="8" t="str">
        <f>TEXT('CMO Input'!$D755,"MMM-YY")</f>
        <v>July</v>
      </c>
    </row>
    <row r="756" spans="1:48" x14ac:dyDescent="0.25">
      <c r="A756" s="14">
        <v>510780058</v>
      </c>
      <c r="B756" s="12" t="s">
        <v>180</v>
      </c>
      <c r="C756" s="12" t="s">
        <v>424</v>
      </c>
      <c r="D756" s="12" t="s">
        <v>296</v>
      </c>
      <c r="E756" s="13">
        <v>18</v>
      </c>
      <c r="F756" s="12" t="s">
        <v>46</v>
      </c>
      <c r="G756" s="13" t="s">
        <v>442</v>
      </c>
      <c r="H756" s="12" t="s">
        <v>464</v>
      </c>
      <c r="I756" s="12" t="s">
        <v>622</v>
      </c>
      <c r="J756" s="12" t="s">
        <v>623</v>
      </c>
      <c r="K756" s="14">
        <v>510780058</v>
      </c>
      <c r="L756" s="12" t="s">
        <v>116</v>
      </c>
      <c r="M756" s="12">
        <v>16.8</v>
      </c>
      <c r="N756" s="12" t="s">
        <v>52</v>
      </c>
      <c r="O756" s="12">
        <v>6</v>
      </c>
      <c r="P756" s="12" t="s">
        <v>163</v>
      </c>
      <c r="Q756" s="12">
        <v>88</v>
      </c>
      <c r="R756" s="12" t="s">
        <v>54</v>
      </c>
      <c r="S756" s="12" t="s">
        <v>134</v>
      </c>
      <c r="T756" s="12" t="s">
        <v>135</v>
      </c>
      <c r="U756" s="12" t="s">
        <v>94</v>
      </c>
      <c r="V756" s="12" t="s">
        <v>58</v>
      </c>
      <c r="W756" s="12" t="s">
        <v>95</v>
      </c>
      <c r="X756" s="12" t="b">
        <v>0</v>
      </c>
      <c r="Y756" s="12" t="b">
        <v>0</v>
      </c>
      <c r="Z756" s="12" t="e">
        <v>#N/A</v>
      </c>
      <c r="AA756" s="12">
        <v>1.4784000000000002</v>
      </c>
      <c r="AB756" s="12">
        <v>0</v>
      </c>
      <c r="AC756" s="12" t="s">
        <v>424</v>
      </c>
      <c r="AD756" s="12" t="s">
        <v>622</v>
      </c>
      <c r="AE756" s="12" t="s">
        <v>623</v>
      </c>
      <c r="AF756" s="12" t="s">
        <v>468</v>
      </c>
      <c r="AG756" s="12" t="s">
        <v>9</v>
      </c>
      <c r="AH756" s="12" t="b">
        <v>0</v>
      </c>
      <c r="AI756" s="12" t="s">
        <v>60</v>
      </c>
      <c r="AJ756" s="12" t="s">
        <v>103</v>
      </c>
      <c r="AK756" s="12" t="s">
        <v>147</v>
      </c>
      <c r="AL756" s="12" t="s">
        <v>472</v>
      </c>
      <c r="AM756" s="12" t="s">
        <v>64</v>
      </c>
      <c r="AN756" s="15" t="e">
        <v>#N/A</v>
      </c>
      <c r="AO756" t="str">
        <f>RIGHT('CMO Input'!$T756,(LEN('CMO Input'!$T756)-FIND(" ",'CMO Input'!$T756,1)))</f>
        <v>6-7”</v>
      </c>
      <c r="AP756">
        <f>'CMO Input'!$O756</f>
        <v>6</v>
      </c>
      <c r="AR756" t="str">
        <f>Table2[[#This Row],[Policy / Non Policy]]</f>
        <v>Policy</v>
      </c>
      <c r="AS756" t="str">
        <f>'CMO Input'!$U756</f>
        <v>Tier 1</v>
      </c>
      <c r="AT756" t="str">
        <f>'CMO Input'!$P756</f>
        <v>SI</v>
      </c>
      <c r="AU756" t="str" cm="1">
        <f t="array" ref="AU7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56" s="8" t="str">
        <f>TEXT('CMO Input'!$D756,"MMM-YY")</f>
        <v>July</v>
      </c>
    </row>
    <row r="757" spans="1:48" x14ac:dyDescent="0.25">
      <c r="A757" s="18">
        <v>510823550</v>
      </c>
      <c r="B757" s="16" t="s">
        <v>180</v>
      </c>
      <c r="C757" s="16" t="s">
        <v>424</v>
      </c>
      <c r="D757" s="16" t="s">
        <v>296</v>
      </c>
      <c r="E757" s="17">
        <v>18</v>
      </c>
      <c r="F757" s="16" t="s">
        <v>46</v>
      </c>
      <c r="G757" s="17" t="s">
        <v>425</v>
      </c>
      <c r="H757" s="16" t="s">
        <v>458</v>
      </c>
      <c r="I757" s="16" t="s">
        <v>510</v>
      </c>
      <c r="J757" s="16" t="s">
        <v>629</v>
      </c>
      <c r="K757" s="18">
        <v>510823550</v>
      </c>
      <c r="L757" s="16" t="s">
        <v>116</v>
      </c>
      <c r="M757" s="16">
        <v>7.4</v>
      </c>
      <c r="N757" s="16" t="s">
        <v>52</v>
      </c>
      <c r="O757" s="16">
        <v>4</v>
      </c>
      <c r="P757" s="16" t="s">
        <v>91</v>
      </c>
      <c r="Q757" s="16">
        <v>79</v>
      </c>
      <c r="R757" s="16" t="s">
        <v>54</v>
      </c>
      <c r="S757" s="16" t="s">
        <v>117</v>
      </c>
      <c r="T757" s="16" t="s">
        <v>118</v>
      </c>
      <c r="U757" s="16" t="s">
        <v>94</v>
      </c>
      <c r="V757" s="16" t="s">
        <v>58</v>
      </c>
      <c r="W757" s="16" t="s">
        <v>95</v>
      </c>
      <c r="X757" s="16" t="b">
        <v>0</v>
      </c>
      <c r="Y757" s="16" t="b">
        <v>0</v>
      </c>
      <c r="Z757" s="16" t="e">
        <v>#N/A</v>
      </c>
      <c r="AA757" s="16">
        <v>0.58460000000000001</v>
      </c>
      <c r="AB757" s="16">
        <v>0</v>
      </c>
      <c r="AC757" s="16" t="s">
        <v>424</v>
      </c>
      <c r="AD757" s="16" t="s">
        <v>510</v>
      </c>
      <c r="AE757" s="16" t="s">
        <v>629</v>
      </c>
      <c r="AF757" s="16" t="s">
        <v>461</v>
      </c>
      <c r="AG757" s="16" t="s">
        <v>9</v>
      </c>
      <c r="AH757" s="16" t="b">
        <v>0</v>
      </c>
      <c r="AI757" s="16" t="s">
        <v>60</v>
      </c>
      <c r="AJ757" s="16" t="s">
        <v>103</v>
      </c>
      <c r="AK757" s="16" t="s">
        <v>147</v>
      </c>
      <c r="AL757" s="16" t="s">
        <v>625</v>
      </c>
      <c r="AM757" s="16" t="s">
        <v>64</v>
      </c>
      <c r="AN757" s="19" t="e">
        <v>#N/A</v>
      </c>
      <c r="AO757" t="str">
        <f>RIGHT('CMO Input'!$T757,(LEN('CMO Input'!$T757)-FIND(" ",'CMO Input'!$T757,1)))</f>
        <v>4-5”</v>
      </c>
      <c r="AP757">
        <f>'CMO Input'!$O757</f>
        <v>4</v>
      </c>
      <c r="AR757" t="str">
        <f>Table2[[#This Row],[Policy / Non Policy]]</f>
        <v>Policy</v>
      </c>
      <c r="AS757" t="str">
        <f>'CMO Input'!$U757</f>
        <v>Tier 1</v>
      </c>
      <c r="AT757" t="str">
        <f>'CMO Input'!$P757</f>
        <v>DI</v>
      </c>
      <c r="AU757" t="str" cm="1">
        <f t="array" ref="AU7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57" s="8" t="str">
        <f>TEXT('CMO Input'!$D757,"MMM-YY")</f>
        <v>July</v>
      </c>
    </row>
    <row r="758" spans="1:48" x14ac:dyDescent="0.25">
      <c r="A758" s="14">
        <v>510823551</v>
      </c>
      <c r="B758" s="12" t="s">
        <v>180</v>
      </c>
      <c r="C758" s="12" t="s">
        <v>424</v>
      </c>
      <c r="D758" s="12" t="s">
        <v>296</v>
      </c>
      <c r="E758" s="13">
        <v>18</v>
      </c>
      <c r="F758" s="12" t="s">
        <v>46</v>
      </c>
      <c r="G758" s="13" t="s">
        <v>425</v>
      </c>
      <c r="H758" s="12" t="s">
        <v>458</v>
      </c>
      <c r="I758" s="12" t="s">
        <v>510</v>
      </c>
      <c r="J758" s="12" t="s">
        <v>629</v>
      </c>
      <c r="K758" s="14">
        <v>510823551</v>
      </c>
      <c r="L758" s="12" t="s">
        <v>116</v>
      </c>
      <c r="M758" s="12">
        <v>5.0999999999999996</v>
      </c>
      <c r="N758" s="12" t="s">
        <v>52</v>
      </c>
      <c r="O758" s="12">
        <v>4</v>
      </c>
      <c r="P758" s="12" t="s">
        <v>91</v>
      </c>
      <c r="Q758" s="12">
        <v>54</v>
      </c>
      <c r="R758" s="12" t="s">
        <v>54</v>
      </c>
      <c r="S758" s="12" t="s">
        <v>117</v>
      </c>
      <c r="T758" s="12" t="s">
        <v>118</v>
      </c>
      <c r="U758" s="12" t="s">
        <v>94</v>
      </c>
      <c r="V758" s="12" t="s">
        <v>58</v>
      </c>
      <c r="W758" s="12" t="s">
        <v>95</v>
      </c>
      <c r="X758" s="12" t="b">
        <v>0</v>
      </c>
      <c r="Y758" s="12" t="b">
        <v>0</v>
      </c>
      <c r="Z758" s="12" t="e">
        <v>#N/A</v>
      </c>
      <c r="AA758" s="12">
        <v>0.27539999999999998</v>
      </c>
      <c r="AB758" s="12">
        <v>0</v>
      </c>
      <c r="AC758" s="12" t="s">
        <v>424</v>
      </c>
      <c r="AD758" s="12" t="s">
        <v>510</v>
      </c>
      <c r="AE758" s="12" t="s">
        <v>629</v>
      </c>
      <c r="AF758" s="12" t="s">
        <v>461</v>
      </c>
      <c r="AG758" s="12" t="s">
        <v>9</v>
      </c>
      <c r="AH758" s="12" t="b">
        <v>0</v>
      </c>
      <c r="AI758" s="12" t="s">
        <v>60</v>
      </c>
      <c r="AJ758" s="12" t="s">
        <v>103</v>
      </c>
      <c r="AK758" s="12" t="s">
        <v>147</v>
      </c>
      <c r="AL758" s="12" t="s">
        <v>625</v>
      </c>
      <c r="AM758" s="12" t="s">
        <v>64</v>
      </c>
      <c r="AN758" s="15" t="e">
        <v>#N/A</v>
      </c>
      <c r="AO758" t="str">
        <f>RIGHT('CMO Input'!$T758,(LEN('CMO Input'!$T758)-FIND(" ",'CMO Input'!$T758,1)))</f>
        <v>4-5”</v>
      </c>
      <c r="AP758">
        <f>'CMO Input'!$O758</f>
        <v>4</v>
      </c>
      <c r="AR758" t="str">
        <f>Table2[[#This Row],[Policy / Non Policy]]</f>
        <v>Policy</v>
      </c>
      <c r="AS758" t="str">
        <f>'CMO Input'!$U758</f>
        <v>Tier 1</v>
      </c>
      <c r="AT758" t="str">
        <f>'CMO Input'!$P758</f>
        <v>DI</v>
      </c>
      <c r="AU758" t="str" cm="1">
        <f t="array" ref="AU7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58" s="8" t="str">
        <f>TEXT('CMO Input'!$D758,"MMM-YY")</f>
        <v>July</v>
      </c>
    </row>
    <row r="759" spans="1:48" x14ac:dyDescent="0.25">
      <c r="A759" s="18">
        <v>510827001</v>
      </c>
      <c r="B759" s="16" t="s">
        <v>180</v>
      </c>
      <c r="C759" s="16" t="s">
        <v>424</v>
      </c>
      <c r="D759" s="16" t="s">
        <v>296</v>
      </c>
      <c r="E759" s="17">
        <v>18</v>
      </c>
      <c r="F759" s="16" t="s">
        <v>46</v>
      </c>
      <c r="G759" s="17" t="s">
        <v>425</v>
      </c>
      <c r="H759" s="16" t="s">
        <v>458</v>
      </c>
      <c r="I759" s="16" t="s">
        <v>459</v>
      </c>
      <c r="J759" s="16" t="s">
        <v>609</v>
      </c>
      <c r="K759" s="18">
        <v>510827001</v>
      </c>
      <c r="L759" s="16" t="s">
        <v>116</v>
      </c>
      <c r="M759" s="16">
        <v>10.1</v>
      </c>
      <c r="N759" s="16" t="s">
        <v>52</v>
      </c>
      <c r="O759" s="16">
        <v>4</v>
      </c>
      <c r="P759" s="16" t="s">
        <v>163</v>
      </c>
      <c r="Q759" s="16">
        <v>100</v>
      </c>
      <c r="R759" s="16" t="s">
        <v>54</v>
      </c>
      <c r="S759" s="16" t="s">
        <v>117</v>
      </c>
      <c r="T759" s="16" t="s">
        <v>118</v>
      </c>
      <c r="U759" s="16" t="s">
        <v>94</v>
      </c>
      <c r="V759" s="16" t="s">
        <v>58</v>
      </c>
      <c r="W759" s="16" t="s">
        <v>95</v>
      </c>
      <c r="X759" s="16" t="b">
        <v>0</v>
      </c>
      <c r="Y759" s="16" t="b">
        <v>0</v>
      </c>
      <c r="Z759" s="16" t="e">
        <v>#N/A</v>
      </c>
      <c r="AA759" s="16">
        <v>1.01</v>
      </c>
      <c r="AB759" s="16">
        <v>0</v>
      </c>
      <c r="AC759" s="16" t="s">
        <v>424</v>
      </c>
      <c r="AD759" s="16" t="s">
        <v>459</v>
      </c>
      <c r="AE759" s="16" t="s">
        <v>609</v>
      </c>
      <c r="AF759" s="16" t="s">
        <v>461</v>
      </c>
      <c r="AG759" s="16" t="s">
        <v>9</v>
      </c>
      <c r="AH759" s="16" t="b">
        <v>0</v>
      </c>
      <c r="AI759" s="16" t="s">
        <v>60</v>
      </c>
      <c r="AJ759" s="16" t="s">
        <v>103</v>
      </c>
      <c r="AK759" s="16" t="s">
        <v>147</v>
      </c>
      <c r="AL759" s="16" t="s">
        <v>138</v>
      </c>
      <c r="AM759" s="16" t="s">
        <v>64</v>
      </c>
      <c r="AN759" s="19" t="e">
        <v>#N/A</v>
      </c>
      <c r="AO759" t="str">
        <f>RIGHT('CMO Input'!$T759,(LEN('CMO Input'!$T759)-FIND(" ",'CMO Input'!$T759,1)))</f>
        <v>4-5”</v>
      </c>
      <c r="AP759">
        <f>'CMO Input'!$O759</f>
        <v>4</v>
      </c>
      <c r="AR759" t="str">
        <f>Table2[[#This Row],[Policy / Non Policy]]</f>
        <v>Policy</v>
      </c>
      <c r="AS759" t="str">
        <f>'CMO Input'!$U759</f>
        <v>Tier 1</v>
      </c>
      <c r="AT759" t="str">
        <f>'CMO Input'!$P759</f>
        <v>SI</v>
      </c>
      <c r="AU759" t="str" cm="1">
        <f t="array" ref="AU7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59" s="8" t="str">
        <f>TEXT('CMO Input'!$D759,"MMM-YY")</f>
        <v>July</v>
      </c>
    </row>
    <row r="760" spans="1:48" x14ac:dyDescent="0.25">
      <c r="A760" s="14">
        <v>510801485</v>
      </c>
      <c r="B760" s="12" t="s">
        <v>180</v>
      </c>
      <c r="C760" s="12" t="s">
        <v>424</v>
      </c>
      <c r="D760" s="12" t="s">
        <v>296</v>
      </c>
      <c r="E760" s="13">
        <v>18</v>
      </c>
      <c r="F760" s="12" t="s">
        <v>46</v>
      </c>
      <c r="G760" s="13" t="s">
        <v>425</v>
      </c>
      <c r="H760" s="12" t="s">
        <v>476</v>
      </c>
      <c r="I760" s="12" t="s">
        <v>598</v>
      </c>
      <c r="J760" s="12" t="s">
        <v>580</v>
      </c>
      <c r="K760" s="14">
        <v>510801485</v>
      </c>
      <c r="L760" s="12" t="s">
        <v>116</v>
      </c>
      <c r="M760" s="12">
        <v>7.1</v>
      </c>
      <c r="N760" s="12" t="s">
        <v>52</v>
      </c>
      <c r="O760" s="12">
        <v>6</v>
      </c>
      <c r="P760" s="12" t="s">
        <v>91</v>
      </c>
      <c r="Q760" s="12">
        <v>2</v>
      </c>
      <c r="R760" s="12" t="s">
        <v>54</v>
      </c>
      <c r="S760" s="12" t="s">
        <v>134</v>
      </c>
      <c r="T760" s="12" t="s">
        <v>135</v>
      </c>
      <c r="U760" s="12" t="s">
        <v>94</v>
      </c>
      <c r="V760" s="12" t="s">
        <v>58</v>
      </c>
      <c r="W760" s="12" t="s">
        <v>95</v>
      </c>
      <c r="X760" s="12" t="b">
        <v>0</v>
      </c>
      <c r="Y760" s="12" t="b">
        <v>0</v>
      </c>
      <c r="Z760" s="12" t="e">
        <v>#N/A</v>
      </c>
      <c r="AA760" s="12">
        <v>1.4199999999999999E-2</v>
      </c>
      <c r="AB760" s="12">
        <v>0</v>
      </c>
      <c r="AC760" s="12" t="s">
        <v>424</v>
      </c>
      <c r="AD760" s="12" t="s">
        <v>598</v>
      </c>
      <c r="AE760" s="12" t="s">
        <v>580</v>
      </c>
      <c r="AF760" s="12" t="s">
        <v>479</v>
      </c>
      <c r="AG760" s="12" t="s">
        <v>9</v>
      </c>
      <c r="AH760" s="12" t="b">
        <v>0</v>
      </c>
      <c r="AI760" s="12" t="s">
        <v>60</v>
      </c>
      <c r="AJ760" s="12" t="s">
        <v>10</v>
      </c>
      <c r="AK760" s="12" t="s">
        <v>147</v>
      </c>
      <c r="AL760" s="12" t="s">
        <v>480</v>
      </c>
      <c r="AM760" s="12" t="s">
        <v>64</v>
      </c>
      <c r="AN760" s="15" t="e">
        <v>#N/A</v>
      </c>
      <c r="AO760" t="str">
        <f>RIGHT('CMO Input'!$T760,(LEN('CMO Input'!$T760)-FIND(" ",'CMO Input'!$T760,1)))</f>
        <v>6-7”</v>
      </c>
      <c r="AP760">
        <f>'CMO Input'!$O760</f>
        <v>6</v>
      </c>
      <c r="AR760" t="str">
        <f>Table2[[#This Row],[Policy / Non Policy]]</f>
        <v>Policy</v>
      </c>
      <c r="AS760" t="str">
        <f>'CMO Input'!$U760</f>
        <v>Tier 1</v>
      </c>
      <c r="AT760" t="str">
        <f>'CMO Input'!$P760</f>
        <v>DI</v>
      </c>
      <c r="AU760" t="str" cm="1">
        <f t="array" ref="AU7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60" s="8" t="str">
        <f>TEXT('CMO Input'!$D760,"MMM-YY")</f>
        <v>July</v>
      </c>
    </row>
    <row r="761" spans="1:48" x14ac:dyDescent="0.25">
      <c r="A761" s="18">
        <v>510899281</v>
      </c>
      <c r="B761" s="16" t="s">
        <v>180</v>
      </c>
      <c r="C761" s="16" t="s">
        <v>424</v>
      </c>
      <c r="D761" s="16" t="s">
        <v>296</v>
      </c>
      <c r="E761" s="17">
        <v>18</v>
      </c>
      <c r="F761" s="16" t="s">
        <v>46</v>
      </c>
      <c r="G761" s="17" t="s">
        <v>425</v>
      </c>
      <c r="H761" s="16" t="s">
        <v>476</v>
      </c>
      <c r="I761" s="16" t="s">
        <v>598</v>
      </c>
      <c r="J761" s="16" t="s">
        <v>580</v>
      </c>
      <c r="K761" s="18">
        <v>510899281</v>
      </c>
      <c r="L761" s="16" t="s">
        <v>116</v>
      </c>
      <c r="M761" s="16">
        <v>2.7</v>
      </c>
      <c r="N761" s="16" t="s">
        <v>52</v>
      </c>
      <c r="O761" s="16">
        <v>200</v>
      </c>
      <c r="P761" s="16" t="s">
        <v>91</v>
      </c>
      <c r="Q761" s="16">
        <v>65</v>
      </c>
      <c r="R761" s="16" t="s">
        <v>220</v>
      </c>
      <c r="S761" s="16" t="s">
        <v>374</v>
      </c>
      <c r="T761" s="16" t="s">
        <v>135</v>
      </c>
      <c r="U761" s="16" t="s">
        <v>94</v>
      </c>
      <c r="V761" s="16" t="s">
        <v>58</v>
      </c>
      <c r="W761" s="16" t="s">
        <v>95</v>
      </c>
      <c r="X761" s="16" t="b">
        <v>0</v>
      </c>
      <c r="Y761" s="16" t="b">
        <v>0</v>
      </c>
      <c r="Z761" s="16" t="e">
        <v>#N/A</v>
      </c>
      <c r="AA761" s="16">
        <v>0.17550000000000002</v>
      </c>
      <c r="AB761" s="16">
        <v>0</v>
      </c>
      <c r="AC761" s="16" t="s">
        <v>424</v>
      </c>
      <c r="AD761" s="16" t="s">
        <v>598</v>
      </c>
      <c r="AE761" s="16" t="s">
        <v>580</v>
      </c>
      <c r="AF761" s="16" t="s">
        <v>479</v>
      </c>
      <c r="AG761" s="16" t="s">
        <v>9</v>
      </c>
      <c r="AH761" s="16" t="b">
        <v>0</v>
      </c>
      <c r="AI761" s="16" t="s">
        <v>60</v>
      </c>
      <c r="AJ761" s="16" t="s">
        <v>10</v>
      </c>
      <c r="AK761" s="16" t="s">
        <v>147</v>
      </c>
      <c r="AL761" s="16" t="s">
        <v>480</v>
      </c>
      <c r="AM761" s="16" t="s">
        <v>64</v>
      </c>
      <c r="AN761" s="19" t="e">
        <v>#N/A</v>
      </c>
      <c r="AO761" t="str">
        <f>RIGHT('CMO Input'!$T761,(LEN('CMO Input'!$T761)-FIND(" ",'CMO Input'!$T761,1)))</f>
        <v>6-7”</v>
      </c>
      <c r="AP761">
        <f>'CMO Input'!$O761</f>
        <v>200</v>
      </c>
      <c r="AR761" t="str">
        <f>Table2[[#This Row],[Policy / Non Policy]]</f>
        <v>Policy</v>
      </c>
      <c r="AS761" t="str">
        <f>'CMO Input'!$U761</f>
        <v>Tier 1</v>
      </c>
      <c r="AT761" t="str">
        <f>'CMO Input'!$P761</f>
        <v>DI</v>
      </c>
      <c r="AU761" t="str" cm="1">
        <f t="array" ref="AU7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61" s="8" t="str">
        <f>TEXT('CMO Input'!$D761,"MMM-YY")</f>
        <v>July</v>
      </c>
    </row>
    <row r="762" spans="1:48" x14ac:dyDescent="0.25">
      <c r="A762" s="14">
        <v>510899282</v>
      </c>
      <c r="B762" s="12" t="s">
        <v>180</v>
      </c>
      <c r="C762" s="12" t="s">
        <v>424</v>
      </c>
      <c r="D762" s="12" t="s">
        <v>296</v>
      </c>
      <c r="E762" s="13">
        <v>18</v>
      </c>
      <c r="F762" s="12" t="s">
        <v>46</v>
      </c>
      <c r="G762" s="13" t="s">
        <v>425</v>
      </c>
      <c r="H762" s="12" t="s">
        <v>476</v>
      </c>
      <c r="I762" s="12" t="s">
        <v>598</v>
      </c>
      <c r="J762" s="12" t="s">
        <v>580</v>
      </c>
      <c r="K762" s="14">
        <v>510899282</v>
      </c>
      <c r="L762" s="12" t="s">
        <v>116</v>
      </c>
      <c r="M762" s="12">
        <v>8.3000000000000007</v>
      </c>
      <c r="N762" s="12" t="s">
        <v>52</v>
      </c>
      <c r="O762" s="12">
        <v>200</v>
      </c>
      <c r="P762" s="12" t="s">
        <v>91</v>
      </c>
      <c r="Q762" s="12">
        <v>80</v>
      </c>
      <c r="R762" s="12" t="s">
        <v>220</v>
      </c>
      <c r="S762" s="12" t="s">
        <v>374</v>
      </c>
      <c r="T762" s="12" t="s">
        <v>135</v>
      </c>
      <c r="U762" s="12" t="s">
        <v>94</v>
      </c>
      <c r="V762" s="12" t="s">
        <v>58</v>
      </c>
      <c r="W762" s="12" t="s">
        <v>95</v>
      </c>
      <c r="X762" s="12" t="b">
        <v>0</v>
      </c>
      <c r="Y762" s="12" t="b">
        <v>0</v>
      </c>
      <c r="Z762" s="12" t="e">
        <v>#N/A</v>
      </c>
      <c r="AA762" s="12">
        <v>0.66400000000000003</v>
      </c>
      <c r="AB762" s="12">
        <v>0</v>
      </c>
      <c r="AC762" s="12" t="s">
        <v>424</v>
      </c>
      <c r="AD762" s="12" t="s">
        <v>598</v>
      </c>
      <c r="AE762" s="12" t="s">
        <v>580</v>
      </c>
      <c r="AF762" s="12" t="s">
        <v>479</v>
      </c>
      <c r="AG762" s="12" t="s">
        <v>9</v>
      </c>
      <c r="AH762" s="12" t="b">
        <v>0</v>
      </c>
      <c r="AI762" s="12" t="s">
        <v>60</v>
      </c>
      <c r="AJ762" s="12" t="s">
        <v>10</v>
      </c>
      <c r="AK762" s="12" t="s">
        <v>147</v>
      </c>
      <c r="AL762" s="12" t="s">
        <v>480</v>
      </c>
      <c r="AM762" s="12" t="s">
        <v>64</v>
      </c>
      <c r="AN762" s="15" t="e">
        <v>#N/A</v>
      </c>
      <c r="AO762" t="str">
        <f>RIGHT('CMO Input'!$T762,(LEN('CMO Input'!$T762)-FIND(" ",'CMO Input'!$T762,1)))</f>
        <v>6-7”</v>
      </c>
      <c r="AP762">
        <f>'CMO Input'!$O762</f>
        <v>200</v>
      </c>
      <c r="AR762" t="str">
        <f>Table2[[#This Row],[Policy / Non Policy]]</f>
        <v>Policy</v>
      </c>
      <c r="AS762" t="str">
        <f>'CMO Input'!$U762</f>
        <v>Tier 1</v>
      </c>
      <c r="AT762" t="str">
        <f>'CMO Input'!$P762</f>
        <v>DI</v>
      </c>
      <c r="AU762" t="str" cm="1">
        <f t="array" ref="AU7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62" s="8" t="str">
        <f>TEXT('CMO Input'!$D762,"MMM-YY")</f>
        <v>July</v>
      </c>
    </row>
    <row r="763" spans="1:48" x14ac:dyDescent="0.25">
      <c r="A763" s="18">
        <v>602621826</v>
      </c>
      <c r="B763" s="16" t="s">
        <v>180</v>
      </c>
      <c r="C763" s="16" t="s">
        <v>424</v>
      </c>
      <c r="D763" s="16" t="s">
        <v>296</v>
      </c>
      <c r="E763" s="17">
        <v>18</v>
      </c>
      <c r="F763" s="16" t="s">
        <v>46</v>
      </c>
      <c r="G763" s="17" t="s">
        <v>425</v>
      </c>
      <c r="H763" s="16" t="s">
        <v>476</v>
      </c>
      <c r="I763" s="16" t="s">
        <v>598</v>
      </c>
      <c r="J763" s="16" t="s">
        <v>580</v>
      </c>
      <c r="K763" s="18">
        <v>602621826</v>
      </c>
      <c r="L763" s="16" t="s">
        <v>116</v>
      </c>
      <c r="M763" s="16">
        <v>4.4000000000000004</v>
      </c>
      <c r="N763" s="16" t="s">
        <v>52</v>
      </c>
      <c r="O763" s="16">
        <v>200</v>
      </c>
      <c r="P763" s="16" t="s">
        <v>91</v>
      </c>
      <c r="Q763" s="16">
        <v>2</v>
      </c>
      <c r="R763" s="16" t="s">
        <v>220</v>
      </c>
      <c r="S763" s="16" t="s">
        <v>374</v>
      </c>
      <c r="T763" s="16" t="s">
        <v>135</v>
      </c>
      <c r="U763" s="16" t="s">
        <v>94</v>
      </c>
      <c r="V763" s="16" t="s">
        <v>58</v>
      </c>
      <c r="W763" s="16" t="s">
        <v>95</v>
      </c>
      <c r="X763" s="16" t="b">
        <v>0</v>
      </c>
      <c r="Y763" s="16" t="b">
        <v>0</v>
      </c>
      <c r="Z763" s="16" t="e">
        <v>#N/A</v>
      </c>
      <c r="AA763" s="16">
        <v>8.8000000000000005E-3</v>
      </c>
      <c r="AB763" s="16">
        <v>0</v>
      </c>
      <c r="AC763" s="16" t="s">
        <v>424</v>
      </c>
      <c r="AD763" s="16" t="s">
        <v>598</v>
      </c>
      <c r="AE763" s="16" t="s">
        <v>580</v>
      </c>
      <c r="AF763" s="16" t="s">
        <v>479</v>
      </c>
      <c r="AG763" s="16" t="s">
        <v>9</v>
      </c>
      <c r="AH763" s="16" t="b">
        <v>0</v>
      </c>
      <c r="AI763" s="16" t="s">
        <v>60</v>
      </c>
      <c r="AJ763" s="16" t="s">
        <v>10</v>
      </c>
      <c r="AK763" s="16" t="s">
        <v>147</v>
      </c>
      <c r="AL763" s="16" t="s">
        <v>480</v>
      </c>
      <c r="AM763" s="16" t="s">
        <v>64</v>
      </c>
      <c r="AN763" s="19" t="e">
        <v>#N/A</v>
      </c>
      <c r="AO763" t="str">
        <f>RIGHT('CMO Input'!$T763,(LEN('CMO Input'!$T763)-FIND(" ",'CMO Input'!$T763,1)))</f>
        <v>6-7”</v>
      </c>
      <c r="AP763">
        <f>'CMO Input'!$O763</f>
        <v>200</v>
      </c>
      <c r="AR763" t="str">
        <f>Table2[[#This Row],[Policy / Non Policy]]</f>
        <v>Policy</v>
      </c>
      <c r="AS763" t="str">
        <f>'CMO Input'!$U763</f>
        <v>Tier 1</v>
      </c>
      <c r="AT763" t="str">
        <f>'CMO Input'!$P763</f>
        <v>DI</v>
      </c>
      <c r="AU763" t="str" cm="1">
        <f t="array" ref="AU7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63" s="8" t="str">
        <f>TEXT('CMO Input'!$D763,"MMM-YY")</f>
        <v>July</v>
      </c>
    </row>
    <row r="764" spans="1:48" x14ac:dyDescent="0.25">
      <c r="A764" s="14">
        <v>510828611</v>
      </c>
      <c r="B764" s="12" t="s">
        <v>180</v>
      </c>
      <c r="C764" s="12" t="s">
        <v>424</v>
      </c>
      <c r="D764" s="12" t="s">
        <v>296</v>
      </c>
      <c r="E764" s="13">
        <v>18</v>
      </c>
      <c r="F764" s="12" t="s">
        <v>46</v>
      </c>
      <c r="G764" s="13" t="s">
        <v>425</v>
      </c>
      <c r="H764" s="12" t="s">
        <v>426</v>
      </c>
      <c r="I764" s="12" t="s">
        <v>611</v>
      </c>
      <c r="J764" s="12" t="s">
        <v>615</v>
      </c>
      <c r="K764" s="14">
        <v>510828611</v>
      </c>
      <c r="L764" s="12" t="s">
        <v>116</v>
      </c>
      <c r="M764" s="12">
        <v>3.2</v>
      </c>
      <c r="N764" s="12" t="s">
        <v>52</v>
      </c>
      <c r="O764" s="12">
        <v>6</v>
      </c>
      <c r="P764" s="12" t="s">
        <v>53</v>
      </c>
      <c r="Q764" s="12">
        <v>183</v>
      </c>
      <c r="R764" s="12" t="s">
        <v>54</v>
      </c>
      <c r="S764" s="12" t="s">
        <v>134</v>
      </c>
      <c r="T764" s="12" t="s">
        <v>135</v>
      </c>
      <c r="U764" s="12" t="s">
        <v>94</v>
      </c>
      <c r="V764" s="12" t="s">
        <v>58</v>
      </c>
      <c r="W764" s="12" t="s">
        <v>95</v>
      </c>
      <c r="X764" s="12" t="b">
        <v>0</v>
      </c>
      <c r="Y764" s="12" t="b">
        <v>0</v>
      </c>
      <c r="Z764" s="12" t="e">
        <v>#N/A</v>
      </c>
      <c r="AA764" s="12">
        <v>0.58560000000000001</v>
      </c>
      <c r="AB764" s="12">
        <v>0</v>
      </c>
      <c r="AC764" s="12" t="s">
        <v>424</v>
      </c>
      <c r="AD764" s="12" t="s">
        <v>611</v>
      </c>
      <c r="AE764" s="12" t="s">
        <v>615</v>
      </c>
      <c r="AF764" s="12" t="s">
        <v>429</v>
      </c>
      <c r="AG764" s="12" t="s">
        <v>9</v>
      </c>
      <c r="AH764" s="12" t="b">
        <v>0</v>
      </c>
      <c r="AI764" s="12" t="s">
        <v>60</v>
      </c>
      <c r="AJ764" s="12" t="s">
        <v>10</v>
      </c>
      <c r="AK764" s="12" t="s">
        <v>147</v>
      </c>
      <c r="AL764" s="12" t="s">
        <v>448</v>
      </c>
      <c r="AM764" s="12" t="s">
        <v>64</v>
      </c>
      <c r="AN764" s="15" t="e">
        <v>#N/A</v>
      </c>
      <c r="AO764" t="str">
        <f>RIGHT('CMO Input'!$T764,(LEN('CMO Input'!$T764)-FIND(" ",'CMO Input'!$T764,1)))</f>
        <v>6-7”</v>
      </c>
      <c r="AP764">
        <f>'CMO Input'!$O764</f>
        <v>6</v>
      </c>
      <c r="AR764" t="str">
        <f>Table2[[#This Row],[Policy / Non Policy]]</f>
        <v>Policy</v>
      </c>
      <c r="AS764" t="str">
        <f>'CMO Input'!$U764</f>
        <v>Tier 1</v>
      </c>
      <c r="AT764" t="str">
        <f>'CMO Input'!$P764</f>
        <v>CI</v>
      </c>
      <c r="AU764" t="str" cm="1">
        <f t="array" ref="AU7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64" s="8" t="str">
        <f>TEXT('CMO Input'!$D764,"MMM-YY")</f>
        <v>July</v>
      </c>
    </row>
    <row r="765" spans="1:48" x14ac:dyDescent="0.25">
      <c r="A765" s="18">
        <v>510905836</v>
      </c>
      <c r="B765" s="16" t="s">
        <v>180</v>
      </c>
      <c r="C765" s="16" t="s">
        <v>424</v>
      </c>
      <c r="D765" s="16" t="s">
        <v>296</v>
      </c>
      <c r="E765" s="17">
        <v>18</v>
      </c>
      <c r="F765" s="16" t="s">
        <v>46</v>
      </c>
      <c r="G765" s="17" t="s">
        <v>425</v>
      </c>
      <c r="H765" s="16" t="s">
        <v>458</v>
      </c>
      <c r="I765" s="16" t="s">
        <v>630</v>
      </c>
      <c r="J765" s="16" t="s">
        <v>631</v>
      </c>
      <c r="K765" s="18">
        <v>510905836</v>
      </c>
      <c r="L765" s="16" t="s">
        <v>116</v>
      </c>
      <c r="M765" s="16">
        <v>2.8</v>
      </c>
      <c r="N765" s="16" t="s">
        <v>52</v>
      </c>
      <c r="O765" s="16">
        <v>6</v>
      </c>
      <c r="P765" s="16" t="s">
        <v>163</v>
      </c>
      <c r="Q765" s="16">
        <v>109</v>
      </c>
      <c r="R765" s="16" t="s">
        <v>54</v>
      </c>
      <c r="S765" s="16" t="s">
        <v>134</v>
      </c>
      <c r="T765" s="16" t="s">
        <v>135</v>
      </c>
      <c r="U765" s="16" t="s">
        <v>94</v>
      </c>
      <c r="V765" s="16" t="s">
        <v>58</v>
      </c>
      <c r="W765" s="16" t="s">
        <v>95</v>
      </c>
      <c r="X765" s="16" t="b">
        <v>0</v>
      </c>
      <c r="Y765" s="16" t="b">
        <v>0</v>
      </c>
      <c r="Z765" s="16" t="e">
        <v>#N/A</v>
      </c>
      <c r="AA765" s="16">
        <v>0.30519999999999997</v>
      </c>
      <c r="AB765" s="16">
        <v>0</v>
      </c>
      <c r="AC765" s="16" t="s">
        <v>424</v>
      </c>
      <c r="AD765" s="16" t="s">
        <v>630</v>
      </c>
      <c r="AE765" s="16" t="s">
        <v>631</v>
      </c>
      <c r="AF765" s="16" t="s">
        <v>461</v>
      </c>
      <c r="AG765" s="16" t="s">
        <v>9</v>
      </c>
      <c r="AH765" s="16" t="b">
        <v>0</v>
      </c>
      <c r="AI765" s="16" t="s">
        <v>60</v>
      </c>
      <c r="AJ765" s="16" t="s">
        <v>103</v>
      </c>
      <c r="AK765" s="16"/>
      <c r="AL765" s="16" t="s">
        <v>490</v>
      </c>
      <c r="AM765" s="16" t="s">
        <v>64</v>
      </c>
      <c r="AN765" s="19" t="e">
        <v>#N/A</v>
      </c>
      <c r="AO765" t="str">
        <f>RIGHT('CMO Input'!$T765,(LEN('CMO Input'!$T765)-FIND(" ",'CMO Input'!$T765,1)))</f>
        <v>6-7”</v>
      </c>
      <c r="AP765">
        <f>'CMO Input'!$O765</f>
        <v>6</v>
      </c>
      <c r="AR765" t="str">
        <f>Table2[[#This Row],[Policy / Non Policy]]</f>
        <v>Policy</v>
      </c>
      <c r="AS765" t="str">
        <f>'CMO Input'!$U765</f>
        <v>Tier 1</v>
      </c>
      <c r="AT765" t="str">
        <f>'CMO Input'!$P765</f>
        <v>SI</v>
      </c>
      <c r="AU765" t="str" cm="1">
        <f t="array" ref="AU7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65" s="8" t="str">
        <f>TEXT('CMO Input'!$D765,"MMM-YY")</f>
        <v>July</v>
      </c>
    </row>
    <row r="766" spans="1:48" x14ac:dyDescent="0.25">
      <c r="A766" s="14">
        <v>510790919</v>
      </c>
      <c r="B766" s="12" t="s">
        <v>180</v>
      </c>
      <c r="C766" s="12" t="s">
        <v>424</v>
      </c>
      <c r="D766" s="12" t="s">
        <v>296</v>
      </c>
      <c r="E766" s="13">
        <v>18</v>
      </c>
      <c r="F766" s="12" t="s">
        <v>46</v>
      </c>
      <c r="G766" s="13" t="s">
        <v>425</v>
      </c>
      <c r="H766" s="12" t="s">
        <v>476</v>
      </c>
      <c r="I766" s="12" t="s">
        <v>616</v>
      </c>
      <c r="J766" s="12" t="s">
        <v>632</v>
      </c>
      <c r="K766" s="14">
        <v>510790919</v>
      </c>
      <c r="L766" s="12" t="s">
        <v>116</v>
      </c>
      <c r="M766" s="12">
        <v>4.3</v>
      </c>
      <c r="N766" s="12" t="s">
        <v>52</v>
      </c>
      <c r="O766" s="12">
        <v>4</v>
      </c>
      <c r="P766" s="12" t="s">
        <v>163</v>
      </c>
      <c r="Q766" s="12">
        <v>189</v>
      </c>
      <c r="R766" s="12" t="s">
        <v>54</v>
      </c>
      <c r="S766" s="12" t="s">
        <v>117</v>
      </c>
      <c r="T766" s="12" t="s">
        <v>118</v>
      </c>
      <c r="U766" s="12" t="s">
        <v>94</v>
      </c>
      <c r="V766" s="12" t="s">
        <v>58</v>
      </c>
      <c r="W766" s="12" t="s">
        <v>95</v>
      </c>
      <c r="X766" s="12" t="b">
        <v>0</v>
      </c>
      <c r="Y766" s="12" t="b">
        <v>0</v>
      </c>
      <c r="Z766" s="12" t="s">
        <v>424</v>
      </c>
      <c r="AA766" s="12">
        <v>0.81269999999999998</v>
      </c>
      <c r="AB766" s="12">
        <v>0</v>
      </c>
      <c r="AC766" s="12" t="s">
        <v>424</v>
      </c>
      <c r="AD766" s="12" t="s">
        <v>616</v>
      </c>
      <c r="AE766" s="12" t="s">
        <v>632</v>
      </c>
      <c r="AF766" s="12" t="s">
        <v>500</v>
      </c>
      <c r="AG766" s="12" t="s">
        <v>9</v>
      </c>
      <c r="AH766" s="12" t="b">
        <v>0</v>
      </c>
      <c r="AI766" s="12" t="s">
        <v>60</v>
      </c>
      <c r="AJ766" s="12" t="s">
        <v>10</v>
      </c>
      <c r="AK766" s="12" t="s">
        <v>147</v>
      </c>
      <c r="AL766" s="12" t="s">
        <v>501</v>
      </c>
      <c r="AM766" s="12" t="s">
        <v>64</v>
      </c>
      <c r="AN766" s="15" t="e">
        <v>#N/A</v>
      </c>
      <c r="AO766" t="str">
        <f>RIGHT('CMO Input'!$T766,(LEN('CMO Input'!$T766)-FIND(" ",'CMO Input'!$T766,1)))</f>
        <v>4-5”</v>
      </c>
      <c r="AP766">
        <f>'CMO Input'!$O766</f>
        <v>4</v>
      </c>
      <c r="AR766" t="str">
        <f>Table2[[#This Row],[Policy / Non Policy]]</f>
        <v>Policy</v>
      </c>
      <c r="AS766" t="str">
        <f>'CMO Input'!$U766</f>
        <v>Tier 1</v>
      </c>
      <c r="AT766" t="str">
        <f>'CMO Input'!$P766</f>
        <v>SI</v>
      </c>
      <c r="AU766" t="str" cm="1">
        <f t="array" ref="AU7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66" s="8" t="str">
        <f>TEXT('CMO Input'!$D766,"MMM-YY")</f>
        <v>July</v>
      </c>
    </row>
    <row r="767" spans="1:48" x14ac:dyDescent="0.25">
      <c r="A767" s="18">
        <v>220001256954</v>
      </c>
      <c r="B767" s="16" t="s">
        <v>180</v>
      </c>
      <c r="C767" s="16" t="s">
        <v>424</v>
      </c>
      <c r="D767" s="16" t="s">
        <v>296</v>
      </c>
      <c r="E767" s="17">
        <v>18</v>
      </c>
      <c r="F767" s="16" t="s">
        <v>46</v>
      </c>
      <c r="G767" s="17" t="s">
        <v>425</v>
      </c>
      <c r="H767" s="16" t="s">
        <v>476</v>
      </c>
      <c r="I767" s="16" t="s">
        <v>616</v>
      </c>
      <c r="J767" s="16" t="s">
        <v>632</v>
      </c>
      <c r="K767" s="18">
        <v>220001256954</v>
      </c>
      <c r="L767" s="16" t="s">
        <v>116</v>
      </c>
      <c r="M767" s="16">
        <v>5.8</v>
      </c>
      <c r="N767" s="16" t="s">
        <v>52</v>
      </c>
      <c r="O767" s="16">
        <v>4</v>
      </c>
      <c r="P767" s="16" t="s">
        <v>163</v>
      </c>
      <c r="Q767" s="16">
        <v>12</v>
      </c>
      <c r="R767" s="16" t="s">
        <v>54</v>
      </c>
      <c r="S767" s="16" t="s">
        <v>117</v>
      </c>
      <c r="T767" s="16" t="s">
        <v>118</v>
      </c>
      <c r="U767" s="16" t="s">
        <v>94</v>
      </c>
      <c r="V767" s="16" t="s">
        <v>58</v>
      </c>
      <c r="W767" s="16" t="s">
        <v>95</v>
      </c>
      <c r="X767" s="16" t="b">
        <v>0</v>
      </c>
      <c r="Y767" s="16" t="b">
        <v>0</v>
      </c>
      <c r="Z767" s="16" t="s">
        <v>424</v>
      </c>
      <c r="AA767" s="16">
        <v>6.9599999999999995E-2</v>
      </c>
      <c r="AB767" s="16">
        <v>0</v>
      </c>
      <c r="AC767" s="16" t="s">
        <v>424</v>
      </c>
      <c r="AD767" s="16" t="s">
        <v>616</v>
      </c>
      <c r="AE767" s="16" t="s">
        <v>632</v>
      </c>
      <c r="AF767" s="16" t="s">
        <v>500</v>
      </c>
      <c r="AG767" s="16" t="s">
        <v>9</v>
      </c>
      <c r="AH767" s="16" t="b">
        <v>0</v>
      </c>
      <c r="AI767" s="16" t="s">
        <v>60</v>
      </c>
      <c r="AJ767" s="16" t="s">
        <v>10</v>
      </c>
      <c r="AK767" s="16" t="s">
        <v>147</v>
      </c>
      <c r="AL767" s="16" t="s">
        <v>501</v>
      </c>
      <c r="AM767" s="16" t="s">
        <v>64</v>
      </c>
      <c r="AN767" s="19" t="e">
        <v>#N/A</v>
      </c>
      <c r="AO767" t="str">
        <f>RIGHT('CMO Input'!$T767,(LEN('CMO Input'!$T767)-FIND(" ",'CMO Input'!$T767,1)))</f>
        <v>4-5”</v>
      </c>
      <c r="AP767">
        <f>'CMO Input'!$O767</f>
        <v>4</v>
      </c>
      <c r="AR767" t="str">
        <f>Table2[[#This Row],[Policy / Non Policy]]</f>
        <v>Policy</v>
      </c>
      <c r="AS767" t="str">
        <f>'CMO Input'!$U767</f>
        <v>Tier 1</v>
      </c>
      <c r="AT767" t="str">
        <f>'CMO Input'!$P767</f>
        <v>SI</v>
      </c>
      <c r="AU767" t="str" cm="1">
        <f t="array" ref="AU7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67" s="8" t="str">
        <f>TEXT('CMO Input'!$D767,"MMM-YY")</f>
        <v>July</v>
      </c>
    </row>
    <row r="768" spans="1:48" x14ac:dyDescent="0.25">
      <c r="A768" s="14">
        <v>510861618</v>
      </c>
      <c r="B768" s="12" t="s">
        <v>180</v>
      </c>
      <c r="C768" s="12" t="s">
        <v>424</v>
      </c>
      <c r="D768" s="12" t="s">
        <v>296</v>
      </c>
      <c r="E768" s="13">
        <v>18</v>
      </c>
      <c r="F768" s="12" t="s">
        <v>46</v>
      </c>
      <c r="G768" s="13" t="s">
        <v>425</v>
      </c>
      <c r="H768" s="12" t="s">
        <v>476</v>
      </c>
      <c r="I768" s="12" t="s">
        <v>616</v>
      </c>
      <c r="J768" s="12" t="s">
        <v>617</v>
      </c>
      <c r="K768" s="14">
        <v>510861618</v>
      </c>
      <c r="L768" s="12" t="s">
        <v>116</v>
      </c>
      <c r="M768" s="12">
        <v>6.9</v>
      </c>
      <c r="N768" s="12" t="s">
        <v>52</v>
      </c>
      <c r="O768" s="12">
        <v>4</v>
      </c>
      <c r="P768" s="12" t="s">
        <v>163</v>
      </c>
      <c r="Q768" s="12">
        <v>20</v>
      </c>
      <c r="R768" s="12" t="s">
        <v>54</v>
      </c>
      <c r="S768" s="12" t="s">
        <v>117</v>
      </c>
      <c r="T768" s="12" t="s">
        <v>118</v>
      </c>
      <c r="U768" s="12" t="s">
        <v>94</v>
      </c>
      <c r="V768" s="12" t="s">
        <v>58</v>
      </c>
      <c r="W768" s="12" t="s">
        <v>95</v>
      </c>
      <c r="X768" s="12" t="b">
        <v>0</v>
      </c>
      <c r="Y768" s="12" t="b">
        <v>0</v>
      </c>
      <c r="Z768" s="12" t="s">
        <v>424</v>
      </c>
      <c r="AA768" s="12">
        <v>0.13800000000000001</v>
      </c>
      <c r="AB768" s="12">
        <v>0</v>
      </c>
      <c r="AC768" s="12" t="s">
        <v>424</v>
      </c>
      <c r="AD768" s="12" t="s">
        <v>616</v>
      </c>
      <c r="AE768" s="12" t="s">
        <v>617</v>
      </c>
      <c r="AF768" s="12" t="s">
        <v>500</v>
      </c>
      <c r="AG768" s="12" t="s">
        <v>9</v>
      </c>
      <c r="AH768" s="12" t="b">
        <v>0</v>
      </c>
      <c r="AI768" s="12" t="s">
        <v>60</v>
      </c>
      <c r="AJ768" s="12" t="s">
        <v>10</v>
      </c>
      <c r="AK768" s="12" t="s">
        <v>147</v>
      </c>
      <c r="AL768" s="12" t="s">
        <v>501</v>
      </c>
      <c r="AM768" s="12" t="s">
        <v>64</v>
      </c>
      <c r="AN768" s="15" t="e">
        <v>#N/A</v>
      </c>
      <c r="AO768" t="str">
        <f>RIGHT('CMO Input'!$T768,(LEN('CMO Input'!$T768)-FIND(" ",'CMO Input'!$T768,1)))</f>
        <v>4-5”</v>
      </c>
      <c r="AP768">
        <f>'CMO Input'!$O768</f>
        <v>4</v>
      </c>
      <c r="AR768" t="str">
        <f>Table2[[#This Row],[Policy / Non Policy]]</f>
        <v>Policy</v>
      </c>
      <c r="AS768" t="str">
        <f>'CMO Input'!$U768</f>
        <v>Tier 1</v>
      </c>
      <c r="AT768" t="str">
        <f>'CMO Input'!$P768</f>
        <v>SI</v>
      </c>
      <c r="AU768" t="str" cm="1">
        <f t="array" ref="AU7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68" s="8" t="str">
        <f>TEXT('CMO Input'!$D768,"MMM-YY")</f>
        <v>July</v>
      </c>
    </row>
    <row r="769" spans="1:48" x14ac:dyDescent="0.25">
      <c r="A769" s="18">
        <v>220001276127</v>
      </c>
      <c r="B769" s="16" t="s">
        <v>180</v>
      </c>
      <c r="C769" s="16" t="s">
        <v>424</v>
      </c>
      <c r="D769" s="16" t="s">
        <v>296</v>
      </c>
      <c r="E769" s="17">
        <v>18</v>
      </c>
      <c r="F769" s="16" t="s">
        <v>46</v>
      </c>
      <c r="G769" s="17" t="s">
        <v>425</v>
      </c>
      <c r="H769" s="16" t="s">
        <v>476</v>
      </c>
      <c r="I769" s="16" t="s">
        <v>561</v>
      </c>
      <c r="J769" s="16" t="s">
        <v>633</v>
      </c>
      <c r="K769" s="18">
        <v>220001276127</v>
      </c>
      <c r="L769" s="16" t="s">
        <v>116</v>
      </c>
      <c r="M769" s="16">
        <v>8.9</v>
      </c>
      <c r="N769" s="16" t="s">
        <v>52</v>
      </c>
      <c r="O769" s="16">
        <v>4</v>
      </c>
      <c r="P769" s="16" t="s">
        <v>163</v>
      </c>
      <c r="Q769" s="16">
        <v>3</v>
      </c>
      <c r="R769" s="16" t="s">
        <v>54</v>
      </c>
      <c r="S769" s="16" t="s">
        <v>117</v>
      </c>
      <c r="T769" s="16" t="s">
        <v>118</v>
      </c>
      <c r="U769" s="16" t="s">
        <v>94</v>
      </c>
      <c r="V769" s="16" t="s">
        <v>58</v>
      </c>
      <c r="W769" s="16" t="s">
        <v>95</v>
      </c>
      <c r="X769" s="16" t="b">
        <v>0</v>
      </c>
      <c r="Y769" s="16" t="b">
        <v>0</v>
      </c>
      <c r="Z769" s="16" t="s">
        <v>424</v>
      </c>
      <c r="AA769" s="16">
        <v>2.6700000000000002E-2</v>
      </c>
      <c r="AB769" s="16">
        <v>0</v>
      </c>
      <c r="AC769" s="16" t="s">
        <v>424</v>
      </c>
      <c r="AD769" s="16" t="s">
        <v>561</v>
      </c>
      <c r="AE769" s="16" t="s">
        <v>633</v>
      </c>
      <c r="AF769" s="16" t="s">
        <v>500</v>
      </c>
      <c r="AG769" s="16" t="s">
        <v>9</v>
      </c>
      <c r="AH769" s="16" t="b">
        <v>0</v>
      </c>
      <c r="AI769" s="16" t="s">
        <v>60</v>
      </c>
      <c r="AJ769" s="16" t="s">
        <v>10</v>
      </c>
      <c r="AK769" s="16" t="s">
        <v>147</v>
      </c>
      <c r="AL769" s="16" t="s">
        <v>497</v>
      </c>
      <c r="AM769" s="16" t="s">
        <v>64</v>
      </c>
      <c r="AN769" s="19" t="e">
        <v>#N/A</v>
      </c>
      <c r="AO769" t="str">
        <f>RIGHT('CMO Input'!$T769,(LEN('CMO Input'!$T769)-FIND(" ",'CMO Input'!$T769,1)))</f>
        <v>4-5”</v>
      </c>
      <c r="AP769">
        <f>'CMO Input'!$O769</f>
        <v>4</v>
      </c>
      <c r="AR769" t="str">
        <f>Table2[[#This Row],[Policy / Non Policy]]</f>
        <v>Policy</v>
      </c>
      <c r="AS769" t="str">
        <f>'CMO Input'!$U769</f>
        <v>Tier 1</v>
      </c>
      <c r="AT769" t="str">
        <f>'CMO Input'!$P769</f>
        <v>SI</v>
      </c>
      <c r="AU769" t="str" cm="1">
        <f t="array" ref="AU7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69" s="8" t="str">
        <f>TEXT('CMO Input'!$D769,"MMM-YY")</f>
        <v>July</v>
      </c>
    </row>
    <row r="770" spans="1:48" x14ac:dyDescent="0.25">
      <c r="A770" s="14">
        <v>220001786689</v>
      </c>
      <c r="B770" s="12" t="s">
        <v>180</v>
      </c>
      <c r="C770" s="12" t="s">
        <v>424</v>
      </c>
      <c r="D770" s="12" t="s">
        <v>296</v>
      </c>
      <c r="E770" s="13">
        <v>18</v>
      </c>
      <c r="F770" s="12" t="s">
        <v>46</v>
      </c>
      <c r="G770" s="13" t="s">
        <v>425</v>
      </c>
      <c r="H770" s="12" t="s">
        <v>476</v>
      </c>
      <c r="I770" s="12" t="s">
        <v>561</v>
      </c>
      <c r="J770" s="12" t="s">
        <v>633</v>
      </c>
      <c r="K770" s="14">
        <v>220001786689</v>
      </c>
      <c r="L770" s="12" t="s">
        <v>116</v>
      </c>
      <c r="M770" s="12">
        <v>0</v>
      </c>
      <c r="N770" s="12" t="s">
        <v>52</v>
      </c>
      <c r="O770" s="12">
        <v>4</v>
      </c>
      <c r="P770" s="12" t="s">
        <v>163</v>
      </c>
      <c r="Q770" s="12">
        <v>44</v>
      </c>
      <c r="R770" s="12" t="s">
        <v>54</v>
      </c>
      <c r="S770" s="12" t="s">
        <v>117</v>
      </c>
      <c r="T770" s="12" t="s">
        <v>118</v>
      </c>
      <c r="U770" s="12" t="s">
        <v>94</v>
      </c>
      <c r="V770" s="12" t="s">
        <v>58</v>
      </c>
      <c r="W770" s="12" t="s">
        <v>95</v>
      </c>
      <c r="X770" s="12" t="b">
        <v>0</v>
      </c>
      <c r="Y770" s="12" t="b">
        <v>0</v>
      </c>
      <c r="Z770" s="12" t="s">
        <v>424</v>
      </c>
      <c r="AA770" s="12">
        <v>0</v>
      </c>
      <c r="AB770" s="12">
        <v>0</v>
      </c>
      <c r="AC770" s="12" t="s">
        <v>424</v>
      </c>
      <c r="AD770" s="12" t="s">
        <v>561</v>
      </c>
      <c r="AE770" s="12" t="s">
        <v>633</v>
      </c>
      <c r="AF770" s="12" t="s">
        <v>500</v>
      </c>
      <c r="AG770" s="12" t="s">
        <v>9</v>
      </c>
      <c r="AH770" s="12" t="b">
        <v>0</v>
      </c>
      <c r="AI770" s="12" t="s">
        <v>60</v>
      </c>
      <c r="AJ770" s="12" t="s">
        <v>10</v>
      </c>
      <c r="AK770" s="12" t="s">
        <v>147</v>
      </c>
      <c r="AL770" s="12" t="s">
        <v>497</v>
      </c>
      <c r="AM770" s="12" t="s">
        <v>64</v>
      </c>
      <c r="AN770" s="15" t="e">
        <v>#N/A</v>
      </c>
      <c r="AO770" t="str">
        <f>RIGHT('CMO Input'!$T770,(LEN('CMO Input'!$T770)-FIND(" ",'CMO Input'!$T770,1)))</f>
        <v>4-5”</v>
      </c>
      <c r="AP770">
        <f>'CMO Input'!$O770</f>
        <v>4</v>
      </c>
      <c r="AR770" t="str">
        <f>Table2[[#This Row],[Policy / Non Policy]]</f>
        <v>Policy</v>
      </c>
      <c r="AS770" t="str">
        <f>'CMO Input'!$U770</f>
        <v>Tier 1</v>
      </c>
      <c r="AT770" t="str">
        <f>'CMO Input'!$P770</f>
        <v>SI</v>
      </c>
      <c r="AU770" t="str" cm="1">
        <f t="array" ref="AU7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0" s="8" t="str">
        <f>TEXT('CMO Input'!$D770,"MMM-YY")</f>
        <v>July</v>
      </c>
    </row>
    <row r="771" spans="1:48" x14ac:dyDescent="0.25">
      <c r="A771" s="18">
        <v>510907413</v>
      </c>
      <c r="B771" s="16" t="s">
        <v>180</v>
      </c>
      <c r="C771" s="16" t="s">
        <v>424</v>
      </c>
      <c r="D771" s="16" t="s">
        <v>296</v>
      </c>
      <c r="E771" s="17">
        <v>18</v>
      </c>
      <c r="F771" s="16" t="s">
        <v>46</v>
      </c>
      <c r="G771" s="17" t="s">
        <v>425</v>
      </c>
      <c r="H771" s="16" t="s">
        <v>476</v>
      </c>
      <c r="I771" s="16" t="s">
        <v>561</v>
      </c>
      <c r="J771" s="16" t="s">
        <v>613</v>
      </c>
      <c r="K771" s="18">
        <v>510907413</v>
      </c>
      <c r="L771" s="16" t="s">
        <v>116</v>
      </c>
      <c r="M771" s="16">
        <v>15.2</v>
      </c>
      <c r="N771" s="16" t="s">
        <v>52</v>
      </c>
      <c r="O771" s="16">
        <v>4</v>
      </c>
      <c r="P771" s="16" t="s">
        <v>163</v>
      </c>
      <c r="Q771" s="16">
        <v>37</v>
      </c>
      <c r="R771" s="16" t="s">
        <v>54</v>
      </c>
      <c r="S771" s="16" t="s">
        <v>117</v>
      </c>
      <c r="T771" s="16" t="s">
        <v>118</v>
      </c>
      <c r="U771" s="16" t="s">
        <v>94</v>
      </c>
      <c r="V771" s="16" t="s">
        <v>58</v>
      </c>
      <c r="W771" s="16" t="s">
        <v>95</v>
      </c>
      <c r="X771" s="16" t="b">
        <v>0</v>
      </c>
      <c r="Y771" s="16" t="b">
        <v>0</v>
      </c>
      <c r="Z771" s="16" t="s">
        <v>424</v>
      </c>
      <c r="AA771" s="16">
        <v>0.56240000000000001</v>
      </c>
      <c r="AB771" s="16">
        <v>0</v>
      </c>
      <c r="AC771" s="16" t="s">
        <v>424</v>
      </c>
      <c r="AD771" s="16" t="s">
        <v>561</v>
      </c>
      <c r="AE771" s="16" t="s">
        <v>613</v>
      </c>
      <c r="AF771" s="16" t="s">
        <v>500</v>
      </c>
      <c r="AG771" s="16" t="s">
        <v>9</v>
      </c>
      <c r="AH771" s="16" t="b">
        <v>0</v>
      </c>
      <c r="AI771" s="16" t="s">
        <v>60</v>
      </c>
      <c r="AJ771" s="16" t="s">
        <v>10</v>
      </c>
      <c r="AK771" s="16" t="s">
        <v>147</v>
      </c>
      <c r="AL771" s="16" t="s">
        <v>497</v>
      </c>
      <c r="AM771" s="16" t="s">
        <v>64</v>
      </c>
      <c r="AN771" s="19" t="e">
        <v>#N/A</v>
      </c>
      <c r="AO771" t="str">
        <f>RIGHT('CMO Input'!$T771,(LEN('CMO Input'!$T771)-FIND(" ",'CMO Input'!$T771,1)))</f>
        <v>4-5”</v>
      </c>
      <c r="AP771">
        <f>'CMO Input'!$O771</f>
        <v>4</v>
      </c>
      <c r="AR771" t="str">
        <f>Table2[[#This Row],[Policy / Non Policy]]</f>
        <v>Policy</v>
      </c>
      <c r="AS771" t="str">
        <f>'CMO Input'!$U771</f>
        <v>Tier 1</v>
      </c>
      <c r="AT771" t="str">
        <f>'CMO Input'!$P771</f>
        <v>SI</v>
      </c>
      <c r="AU771" t="str" cm="1">
        <f t="array" ref="AU7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1" s="8" t="str">
        <f>TEXT('CMO Input'!$D771,"MMM-YY")</f>
        <v>July</v>
      </c>
    </row>
    <row r="772" spans="1:48" x14ac:dyDescent="0.25">
      <c r="A772" s="14">
        <v>510819711</v>
      </c>
      <c r="B772" s="12" t="s">
        <v>180</v>
      </c>
      <c r="C772" s="12" t="s">
        <v>424</v>
      </c>
      <c r="D772" s="12" t="s">
        <v>325</v>
      </c>
      <c r="E772" s="13">
        <v>19</v>
      </c>
      <c r="F772" s="12" t="s">
        <v>46</v>
      </c>
      <c r="G772" s="13" t="s">
        <v>431</v>
      </c>
      <c r="H772" s="12" t="s">
        <v>252</v>
      </c>
      <c r="I772" s="12" t="s">
        <v>453</v>
      </c>
      <c r="J772" s="12" t="s">
        <v>454</v>
      </c>
      <c r="K772" s="14">
        <v>510819711</v>
      </c>
      <c r="L772" s="12" t="s">
        <v>116</v>
      </c>
      <c r="M772" s="12">
        <v>8.9</v>
      </c>
      <c r="N772" s="12" t="s">
        <v>52</v>
      </c>
      <c r="O772" s="12">
        <v>4</v>
      </c>
      <c r="P772" s="12" t="s">
        <v>53</v>
      </c>
      <c r="Q772" s="12">
        <v>8</v>
      </c>
      <c r="R772" s="12" t="s">
        <v>54</v>
      </c>
      <c r="S772" s="12" t="s">
        <v>117</v>
      </c>
      <c r="T772" s="12" t="s">
        <v>118</v>
      </c>
      <c r="U772" s="12" t="s">
        <v>94</v>
      </c>
      <c r="V772" s="12" t="s">
        <v>58</v>
      </c>
      <c r="W772" s="12" t="s">
        <v>95</v>
      </c>
      <c r="X772" s="12" t="b">
        <v>0</v>
      </c>
      <c r="Y772" s="12" t="b">
        <v>0</v>
      </c>
      <c r="Z772" s="12" t="e">
        <v>#N/A</v>
      </c>
      <c r="AA772" s="12">
        <v>7.1199999999999999E-2</v>
      </c>
      <c r="AB772" s="12">
        <v>0</v>
      </c>
      <c r="AC772" s="12" t="s">
        <v>424</v>
      </c>
      <c r="AD772" s="12" t="s">
        <v>453</v>
      </c>
      <c r="AE772" s="12" t="s">
        <v>454</v>
      </c>
      <c r="AF772" s="12" t="s">
        <v>435</v>
      </c>
      <c r="AG772" s="12" t="s">
        <v>9</v>
      </c>
      <c r="AH772" s="12" t="b">
        <v>0</v>
      </c>
      <c r="AI772" s="12" t="s">
        <v>60</v>
      </c>
      <c r="AJ772" s="12" t="s">
        <v>436</v>
      </c>
      <c r="AK772" s="12" t="s">
        <v>147</v>
      </c>
      <c r="AL772" s="12" t="s">
        <v>550</v>
      </c>
      <c r="AM772" s="12" t="s">
        <v>64</v>
      </c>
      <c r="AN772" s="15" t="e">
        <v>#N/A</v>
      </c>
      <c r="AO772" t="str">
        <f>RIGHT('CMO Input'!$T772,(LEN('CMO Input'!$T772)-FIND(" ",'CMO Input'!$T772,1)))</f>
        <v>4-5”</v>
      </c>
      <c r="AP772">
        <f>'CMO Input'!$O772</f>
        <v>4</v>
      </c>
      <c r="AR772" t="str">
        <f>Table2[[#This Row],[Policy / Non Policy]]</f>
        <v>Policy</v>
      </c>
      <c r="AS772" t="str">
        <f>'CMO Input'!$U772</f>
        <v>Tier 1</v>
      </c>
      <c r="AT772" t="str">
        <f>'CMO Input'!$P772</f>
        <v>CI</v>
      </c>
      <c r="AU772" t="str" cm="1">
        <f t="array" ref="AU7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2" s="8" t="str">
        <f>TEXT('CMO Input'!$D772,"MMM-YY")</f>
        <v>August</v>
      </c>
    </row>
    <row r="773" spans="1:48" x14ac:dyDescent="0.25">
      <c r="A773" s="18">
        <v>510848264</v>
      </c>
      <c r="B773" s="16" t="s">
        <v>180</v>
      </c>
      <c r="C773" s="16" t="s">
        <v>424</v>
      </c>
      <c r="D773" s="16" t="s">
        <v>325</v>
      </c>
      <c r="E773" s="17">
        <v>19</v>
      </c>
      <c r="F773" s="16" t="s">
        <v>46</v>
      </c>
      <c r="G773" s="17" t="s">
        <v>431</v>
      </c>
      <c r="H773" s="16" t="s">
        <v>312</v>
      </c>
      <c r="I773" s="16" t="s">
        <v>634</v>
      </c>
      <c r="J773" s="16" t="s">
        <v>635</v>
      </c>
      <c r="K773" s="18">
        <v>510848264</v>
      </c>
      <c r="L773" s="16" t="s">
        <v>116</v>
      </c>
      <c r="M773" s="16">
        <v>4.0999999999999996</v>
      </c>
      <c r="N773" s="16" t="s">
        <v>52</v>
      </c>
      <c r="O773" s="16">
        <v>4</v>
      </c>
      <c r="P773" s="16" t="s">
        <v>53</v>
      </c>
      <c r="Q773" s="16">
        <v>115</v>
      </c>
      <c r="R773" s="16" t="s">
        <v>54</v>
      </c>
      <c r="S773" s="16" t="s">
        <v>117</v>
      </c>
      <c r="T773" s="16" t="s">
        <v>118</v>
      </c>
      <c r="U773" s="16" t="s">
        <v>94</v>
      </c>
      <c r="V773" s="16" t="s">
        <v>58</v>
      </c>
      <c r="W773" s="16" t="s">
        <v>95</v>
      </c>
      <c r="X773" s="16" t="b">
        <v>0</v>
      </c>
      <c r="Y773" s="16" t="b">
        <v>0</v>
      </c>
      <c r="Z773" s="16" t="e">
        <v>#N/A</v>
      </c>
      <c r="AA773" s="16">
        <v>0.47149999999999992</v>
      </c>
      <c r="AB773" s="16">
        <v>0</v>
      </c>
      <c r="AC773" s="16" t="s">
        <v>424</v>
      </c>
      <c r="AD773" s="16" t="s">
        <v>634</v>
      </c>
      <c r="AE773" s="16" t="s">
        <v>635</v>
      </c>
      <c r="AF773" s="16" t="s">
        <v>435</v>
      </c>
      <c r="AG773" s="16" t="s">
        <v>9</v>
      </c>
      <c r="AH773" s="16" t="b">
        <v>0</v>
      </c>
      <c r="AI773" s="16" t="s">
        <v>60</v>
      </c>
      <c r="AJ773" s="16" t="s">
        <v>436</v>
      </c>
      <c r="AK773" s="16" t="s">
        <v>147</v>
      </c>
      <c r="AL773" s="16" t="s">
        <v>457</v>
      </c>
      <c r="AM773" s="16" t="s">
        <v>64</v>
      </c>
      <c r="AN773" s="19" t="e">
        <v>#N/A</v>
      </c>
      <c r="AO773" t="str">
        <f>RIGHT('CMO Input'!$T773,(LEN('CMO Input'!$T773)-FIND(" ",'CMO Input'!$T773,1)))</f>
        <v>4-5”</v>
      </c>
      <c r="AP773">
        <f>'CMO Input'!$O773</f>
        <v>4</v>
      </c>
      <c r="AR773" t="str">
        <f>Table2[[#This Row],[Policy / Non Policy]]</f>
        <v>Policy</v>
      </c>
      <c r="AS773" t="str">
        <f>'CMO Input'!$U773</f>
        <v>Tier 1</v>
      </c>
      <c r="AT773" t="str">
        <f>'CMO Input'!$P773</f>
        <v>CI</v>
      </c>
      <c r="AU773" t="str" cm="1">
        <f t="array" ref="AU7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3" s="8" t="str">
        <f>TEXT('CMO Input'!$D773,"MMM-YY")</f>
        <v>August</v>
      </c>
    </row>
    <row r="774" spans="1:48" x14ac:dyDescent="0.25">
      <c r="A774" s="14">
        <v>510854086</v>
      </c>
      <c r="B774" s="12" t="s">
        <v>180</v>
      </c>
      <c r="C774" s="12" t="s">
        <v>424</v>
      </c>
      <c r="D774" s="12" t="s">
        <v>325</v>
      </c>
      <c r="E774" s="13">
        <v>19</v>
      </c>
      <c r="F774" s="12" t="s">
        <v>46</v>
      </c>
      <c r="G774" s="13" t="s">
        <v>431</v>
      </c>
      <c r="H774" s="12" t="s">
        <v>438</v>
      </c>
      <c r="I774" s="12" t="s">
        <v>620</v>
      </c>
      <c r="J774" s="12" t="s">
        <v>636</v>
      </c>
      <c r="K774" s="14">
        <v>510854086</v>
      </c>
      <c r="L774" s="12" t="s">
        <v>116</v>
      </c>
      <c r="M774" s="12">
        <v>2.4</v>
      </c>
      <c r="N774" s="12" t="s">
        <v>52</v>
      </c>
      <c r="O774" s="12">
        <v>4</v>
      </c>
      <c r="P774" s="12" t="s">
        <v>53</v>
      </c>
      <c r="Q774" s="12">
        <v>37</v>
      </c>
      <c r="R774" s="12" t="s">
        <v>54</v>
      </c>
      <c r="S774" s="12" t="s">
        <v>117</v>
      </c>
      <c r="T774" s="12" t="s">
        <v>118</v>
      </c>
      <c r="U774" s="12" t="s">
        <v>94</v>
      </c>
      <c r="V774" s="12" t="s">
        <v>58</v>
      </c>
      <c r="W774" s="12" t="s">
        <v>95</v>
      </c>
      <c r="X774" s="12" t="b">
        <v>0</v>
      </c>
      <c r="Y774" s="12" t="b">
        <v>0</v>
      </c>
      <c r="Z774" s="12" t="e">
        <v>#N/A</v>
      </c>
      <c r="AA774" s="12">
        <v>8.879999999999999E-2</v>
      </c>
      <c r="AB774" s="12">
        <v>0</v>
      </c>
      <c r="AC774" s="12" t="s">
        <v>424</v>
      </c>
      <c r="AD774" s="12" t="s">
        <v>620</v>
      </c>
      <c r="AE774" s="12" t="s">
        <v>636</v>
      </c>
      <c r="AF774" s="12" t="s">
        <v>435</v>
      </c>
      <c r="AG774" s="12" t="s">
        <v>9</v>
      </c>
      <c r="AH774" s="12" t="b">
        <v>0</v>
      </c>
      <c r="AI774" s="12" t="s">
        <v>60</v>
      </c>
      <c r="AJ774" s="12" t="s">
        <v>436</v>
      </c>
      <c r="AK774" s="12" t="s">
        <v>147</v>
      </c>
      <c r="AL774" s="12" t="s">
        <v>441</v>
      </c>
      <c r="AM774" s="12" t="s">
        <v>64</v>
      </c>
      <c r="AN774" s="15" t="e">
        <v>#N/A</v>
      </c>
      <c r="AO774" t="str">
        <f>RIGHT('CMO Input'!$T774,(LEN('CMO Input'!$T774)-FIND(" ",'CMO Input'!$T774,1)))</f>
        <v>4-5”</v>
      </c>
      <c r="AP774">
        <f>'CMO Input'!$O774</f>
        <v>4</v>
      </c>
      <c r="AR774" t="str">
        <f>Table2[[#This Row],[Policy / Non Policy]]</f>
        <v>Policy</v>
      </c>
      <c r="AS774" t="str">
        <f>'CMO Input'!$U774</f>
        <v>Tier 1</v>
      </c>
      <c r="AT774" t="str">
        <f>'CMO Input'!$P774</f>
        <v>CI</v>
      </c>
      <c r="AU774" t="str" cm="1">
        <f t="array" ref="AU7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4" s="8" t="str">
        <f>TEXT('CMO Input'!$D774,"MMM-YY")</f>
        <v>August</v>
      </c>
    </row>
    <row r="775" spans="1:48" x14ac:dyDescent="0.25">
      <c r="A775" s="18">
        <v>510856846</v>
      </c>
      <c r="B775" s="16" t="s">
        <v>180</v>
      </c>
      <c r="C775" s="16" t="s">
        <v>424</v>
      </c>
      <c r="D775" s="16" t="s">
        <v>325</v>
      </c>
      <c r="E775" s="17">
        <v>19</v>
      </c>
      <c r="F775" s="16" t="s">
        <v>46</v>
      </c>
      <c r="G775" s="17" t="s">
        <v>431</v>
      </c>
      <c r="H775" s="16" t="s">
        <v>312</v>
      </c>
      <c r="I775" s="16" t="s">
        <v>566</v>
      </c>
      <c r="J775" s="16" t="s">
        <v>567</v>
      </c>
      <c r="K775" s="18">
        <v>510856846</v>
      </c>
      <c r="L775" s="16" t="s">
        <v>116</v>
      </c>
      <c r="M775" s="16">
        <v>9.5</v>
      </c>
      <c r="N775" s="16" t="s">
        <v>52</v>
      </c>
      <c r="O775" s="16">
        <v>4</v>
      </c>
      <c r="P775" s="16" t="s">
        <v>53</v>
      </c>
      <c r="Q775" s="16">
        <v>25</v>
      </c>
      <c r="R775" s="16" t="s">
        <v>54</v>
      </c>
      <c r="S775" s="16" t="s">
        <v>117</v>
      </c>
      <c r="T775" s="16" t="s">
        <v>118</v>
      </c>
      <c r="U775" s="16" t="s">
        <v>94</v>
      </c>
      <c r="V775" s="16" t="s">
        <v>58</v>
      </c>
      <c r="W775" s="16" t="s">
        <v>95</v>
      </c>
      <c r="X775" s="16" t="b">
        <v>0</v>
      </c>
      <c r="Y775" s="16" t="b">
        <v>0</v>
      </c>
      <c r="Z775" s="16" t="e">
        <v>#N/A</v>
      </c>
      <c r="AA775" s="16">
        <v>0.23749999999999999</v>
      </c>
      <c r="AB775" s="16">
        <v>0</v>
      </c>
      <c r="AC775" s="16" t="s">
        <v>424</v>
      </c>
      <c r="AD775" s="16" t="s">
        <v>566</v>
      </c>
      <c r="AE775" s="16" t="s">
        <v>567</v>
      </c>
      <c r="AF775" s="16" t="s">
        <v>435</v>
      </c>
      <c r="AG775" s="16" t="s">
        <v>9</v>
      </c>
      <c r="AH775" s="16" t="b">
        <v>0</v>
      </c>
      <c r="AI775" s="16" t="s">
        <v>60</v>
      </c>
      <c r="AJ775" s="16" t="s">
        <v>436</v>
      </c>
      <c r="AK775" s="16"/>
      <c r="AL775" s="16" t="s">
        <v>457</v>
      </c>
      <c r="AM775" s="16" t="s">
        <v>64</v>
      </c>
      <c r="AN775" s="19" t="e">
        <v>#N/A</v>
      </c>
      <c r="AO775" t="str">
        <f>RIGHT('CMO Input'!$T775,(LEN('CMO Input'!$T775)-FIND(" ",'CMO Input'!$T775,1)))</f>
        <v>4-5”</v>
      </c>
      <c r="AP775">
        <f>'CMO Input'!$O775</f>
        <v>4</v>
      </c>
      <c r="AR775" t="str">
        <f>Table2[[#This Row],[Policy / Non Policy]]</f>
        <v>Policy</v>
      </c>
      <c r="AS775" t="str">
        <f>'CMO Input'!$U775</f>
        <v>Tier 1</v>
      </c>
      <c r="AT775" t="str">
        <f>'CMO Input'!$P775</f>
        <v>CI</v>
      </c>
      <c r="AU775" t="str" cm="1">
        <f t="array" ref="AU7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5" s="8" t="str">
        <f>TEXT('CMO Input'!$D775,"MMM-YY")</f>
        <v>August</v>
      </c>
    </row>
    <row r="776" spans="1:48" x14ac:dyDescent="0.25">
      <c r="A776" s="14">
        <v>510863304</v>
      </c>
      <c r="B776" s="12" t="s">
        <v>180</v>
      </c>
      <c r="C776" s="12" t="s">
        <v>424</v>
      </c>
      <c r="D776" s="12" t="s">
        <v>325</v>
      </c>
      <c r="E776" s="13">
        <v>19</v>
      </c>
      <c r="F776" s="12" t="s">
        <v>46</v>
      </c>
      <c r="G776" s="13" t="s">
        <v>431</v>
      </c>
      <c r="H776" s="12" t="s">
        <v>438</v>
      </c>
      <c r="I776" s="12" t="s">
        <v>517</v>
      </c>
      <c r="J776" s="12" t="s">
        <v>589</v>
      </c>
      <c r="K776" s="14">
        <v>510863304</v>
      </c>
      <c r="L776" s="12" t="s">
        <v>116</v>
      </c>
      <c r="M776" s="12">
        <v>21.6</v>
      </c>
      <c r="N776" s="12" t="s">
        <v>52</v>
      </c>
      <c r="O776" s="12">
        <v>4</v>
      </c>
      <c r="P776" s="12" t="s">
        <v>53</v>
      </c>
      <c r="Q776" s="12">
        <v>14.3</v>
      </c>
      <c r="R776" s="12" t="s">
        <v>54</v>
      </c>
      <c r="S776" s="12" t="s">
        <v>117</v>
      </c>
      <c r="T776" s="12" t="s">
        <v>118</v>
      </c>
      <c r="U776" s="12" t="s">
        <v>94</v>
      </c>
      <c r="V776" s="12" t="s">
        <v>58</v>
      </c>
      <c r="W776" s="12" t="s">
        <v>95</v>
      </c>
      <c r="X776" s="12" t="b">
        <v>0</v>
      </c>
      <c r="Y776" s="12" t="b">
        <v>0</v>
      </c>
      <c r="Z776" s="12" t="e">
        <v>#N/A</v>
      </c>
      <c r="AA776" s="12">
        <v>0.30888000000000004</v>
      </c>
      <c r="AB776" s="12">
        <v>0</v>
      </c>
      <c r="AC776" s="12" t="s">
        <v>424</v>
      </c>
      <c r="AD776" s="12" t="s">
        <v>517</v>
      </c>
      <c r="AE776" s="12" t="s">
        <v>589</v>
      </c>
      <c r="AF776" s="12" t="s">
        <v>435</v>
      </c>
      <c r="AG776" s="12" t="s">
        <v>9</v>
      </c>
      <c r="AH776" s="12" t="b">
        <v>0</v>
      </c>
      <c r="AI776" s="12" t="s">
        <v>60</v>
      </c>
      <c r="AJ776" s="12" t="s">
        <v>436</v>
      </c>
      <c r="AK776" s="12" t="s">
        <v>147</v>
      </c>
      <c r="AL776" s="12" t="s">
        <v>626</v>
      </c>
      <c r="AM776" s="12" t="s">
        <v>64</v>
      </c>
      <c r="AN776" s="15" t="e">
        <v>#N/A</v>
      </c>
      <c r="AO776" t="str">
        <f>RIGHT('CMO Input'!$T776,(LEN('CMO Input'!$T776)-FIND(" ",'CMO Input'!$T776,1)))</f>
        <v>4-5”</v>
      </c>
      <c r="AP776">
        <f>'CMO Input'!$O776</f>
        <v>4</v>
      </c>
      <c r="AR776" t="str">
        <f>Table2[[#This Row],[Policy / Non Policy]]</f>
        <v>Policy</v>
      </c>
      <c r="AS776" t="str">
        <f>'CMO Input'!$U776</f>
        <v>Tier 1</v>
      </c>
      <c r="AT776" t="str">
        <f>'CMO Input'!$P776</f>
        <v>CI</v>
      </c>
      <c r="AU776" t="str" cm="1">
        <f t="array" ref="AU7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6" s="8" t="str">
        <f>TEXT('CMO Input'!$D776,"MMM-YY")</f>
        <v>August</v>
      </c>
    </row>
    <row r="777" spans="1:48" x14ac:dyDescent="0.25">
      <c r="A777" s="18">
        <v>510863306</v>
      </c>
      <c r="B777" s="16" t="s">
        <v>180</v>
      </c>
      <c r="C777" s="16" t="s">
        <v>424</v>
      </c>
      <c r="D777" s="16" t="s">
        <v>325</v>
      </c>
      <c r="E777" s="17">
        <v>19</v>
      </c>
      <c r="F777" s="16" t="s">
        <v>46</v>
      </c>
      <c r="G777" s="17" t="s">
        <v>431</v>
      </c>
      <c r="H777" s="16" t="s">
        <v>438</v>
      </c>
      <c r="I777" s="16" t="s">
        <v>517</v>
      </c>
      <c r="J777" s="16" t="s">
        <v>589</v>
      </c>
      <c r="K777" s="18">
        <v>510863306</v>
      </c>
      <c r="L777" s="16" t="s">
        <v>116</v>
      </c>
      <c r="M777" s="16">
        <v>13.7</v>
      </c>
      <c r="N777" s="16" t="s">
        <v>52</v>
      </c>
      <c r="O777" s="16">
        <v>4</v>
      </c>
      <c r="P777" s="16" t="s">
        <v>53</v>
      </c>
      <c r="Q777" s="16">
        <v>42.2</v>
      </c>
      <c r="R777" s="16" t="s">
        <v>54</v>
      </c>
      <c r="S777" s="16" t="s">
        <v>117</v>
      </c>
      <c r="T777" s="16" t="s">
        <v>118</v>
      </c>
      <c r="U777" s="16" t="s">
        <v>94</v>
      </c>
      <c r="V777" s="16" t="s">
        <v>58</v>
      </c>
      <c r="W777" s="16" t="s">
        <v>95</v>
      </c>
      <c r="X777" s="16" t="b">
        <v>0</v>
      </c>
      <c r="Y777" s="16" t="b">
        <v>0</v>
      </c>
      <c r="Z777" s="16" t="e">
        <v>#N/A</v>
      </c>
      <c r="AA777" s="16">
        <v>0.57813999999999999</v>
      </c>
      <c r="AB777" s="16">
        <v>0</v>
      </c>
      <c r="AC777" s="16" t="s">
        <v>424</v>
      </c>
      <c r="AD777" s="16" t="s">
        <v>517</v>
      </c>
      <c r="AE777" s="16" t="s">
        <v>589</v>
      </c>
      <c r="AF777" s="16" t="s">
        <v>435</v>
      </c>
      <c r="AG777" s="16" t="s">
        <v>9</v>
      </c>
      <c r="AH777" s="16" t="b">
        <v>0</v>
      </c>
      <c r="AI777" s="16" t="s">
        <v>60</v>
      </c>
      <c r="AJ777" s="16" t="s">
        <v>436</v>
      </c>
      <c r="AK777" s="16" t="s">
        <v>147</v>
      </c>
      <c r="AL777" s="16" t="s">
        <v>626</v>
      </c>
      <c r="AM777" s="16" t="s">
        <v>64</v>
      </c>
      <c r="AN777" s="19" t="e">
        <v>#N/A</v>
      </c>
      <c r="AO777" t="str">
        <f>RIGHT('CMO Input'!$T777,(LEN('CMO Input'!$T777)-FIND(" ",'CMO Input'!$T777,1)))</f>
        <v>4-5”</v>
      </c>
      <c r="AP777">
        <f>'CMO Input'!$O777</f>
        <v>4</v>
      </c>
      <c r="AR777" t="str">
        <f>Table2[[#This Row],[Policy / Non Policy]]</f>
        <v>Policy</v>
      </c>
      <c r="AS777" t="str">
        <f>'CMO Input'!$U777</f>
        <v>Tier 1</v>
      </c>
      <c r="AT777" t="str">
        <f>'CMO Input'!$P777</f>
        <v>CI</v>
      </c>
      <c r="AU777" t="str" cm="1">
        <f t="array" ref="AU7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7" s="8" t="str">
        <f>TEXT('CMO Input'!$D777,"MMM-YY")</f>
        <v>August</v>
      </c>
    </row>
    <row r="778" spans="1:48" x14ac:dyDescent="0.25">
      <c r="A778" s="14">
        <v>510863309</v>
      </c>
      <c r="B778" s="12" t="s">
        <v>180</v>
      </c>
      <c r="C778" s="12" t="s">
        <v>424</v>
      </c>
      <c r="D778" s="12" t="s">
        <v>325</v>
      </c>
      <c r="E778" s="13">
        <v>19</v>
      </c>
      <c r="F778" s="12" t="s">
        <v>46</v>
      </c>
      <c r="G778" s="13" t="s">
        <v>431</v>
      </c>
      <c r="H778" s="12" t="s">
        <v>438</v>
      </c>
      <c r="I778" s="12" t="s">
        <v>517</v>
      </c>
      <c r="J778" s="12" t="s">
        <v>589</v>
      </c>
      <c r="K778" s="14">
        <v>510863309</v>
      </c>
      <c r="L778" s="12" t="s">
        <v>116</v>
      </c>
      <c r="M778" s="12">
        <v>11</v>
      </c>
      <c r="N778" s="12" t="s">
        <v>52</v>
      </c>
      <c r="O778" s="12">
        <v>4</v>
      </c>
      <c r="P778" s="12" t="s">
        <v>53</v>
      </c>
      <c r="Q778" s="12">
        <v>54.5</v>
      </c>
      <c r="R778" s="12" t="s">
        <v>54</v>
      </c>
      <c r="S778" s="12" t="s">
        <v>117</v>
      </c>
      <c r="T778" s="12" t="s">
        <v>118</v>
      </c>
      <c r="U778" s="12" t="s">
        <v>94</v>
      </c>
      <c r="V778" s="12" t="s">
        <v>58</v>
      </c>
      <c r="W778" s="12" t="s">
        <v>95</v>
      </c>
      <c r="X778" s="12" t="b">
        <v>0</v>
      </c>
      <c r="Y778" s="12" t="b">
        <v>0</v>
      </c>
      <c r="Z778" s="12" t="e">
        <v>#N/A</v>
      </c>
      <c r="AA778" s="12">
        <v>0.59949999999999992</v>
      </c>
      <c r="AB778" s="12">
        <v>0</v>
      </c>
      <c r="AC778" s="12" t="s">
        <v>424</v>
      </c>
      <c r="AD778" s="12" t="s">
        <v>517</v>
      </c>
      <c r="AE778" s="12" t="s">
        <v>589</v>
      </c>
      <c r="AF778" s="12" t="s">
        <v>435</v>
      </c>
      <c r="AG778" s="12" t="s">
        <v>9</v>
      </c>
      <c r="AH778" s="12" t="b">
        <v>0</v>
      </c>
      <c r="AI778" s="12" t="s">
        <v>60</v>
      </c>
      <c r="AJ778" s="12" t="s">
        <v>436</v>
      </c>
      <c r="AK778" s="12" t="s">
        <v>147</v>
      </c>
      <c r="AL778" s="12" t="s">
        <v>626</v>
      </c>
      <c r="AM778" s="12" t="s">
        <v>64</v>
      </c>
      <c r="AN778" s="15" t="e">
        <v>#N/A</v>
      </c>
      <c r="AO778" t="str">
        <f>RIGHT('CMO Input'!$T778,(LEN('CMO Input'!$T778)-FIND(" ",'CMO Input'!$T778,1)))</f>
        <v>4-5”</v>
      </c>
      <c r="AP778">
        <f>'CMO Input'!$O778</f>
        <v>4</v>
      </c>
      <c r="AR778" t="str">
        <f>Table2[[#This Row],[Policy / Non Policy]]</f>
        <v>Policy</v>
      </c>
      <c r="AS778" t="str">
        <f>'CMO Input'!$U778</f>
        <v>Tier 1</v>
      </c>
      <c r="AT778" t="str">
        <f>'CMO Input'!$P778</f>
        <v>CI</v>
      </c>
      <c r="AU778" t="str" cm="1">
        <f t="array" ref="AU7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8" s="8" t="str">
        <f>TEXT('CMO Input'!$D778,"MMM-YY")</f>
        <v>August</v>
      </c>
    </row>
    <row r="779" spans="1:48" x14ac:dyDescent="0.25">
      <c r="A779" s="18">
        <v>510924794</v>
      </c>
      <c r="B779" s="16" t="s">
        <v>180</v>
      </c>
      <c r="C779" s="16" t="s">
        <v>424</v>
      </c>
      <c r="D779" s="16" t="s">
        <v>325</v>
      </c>
      <c r="E779" s="17">
        <v>19</v>
      </c>
      <c r="F779" s="16" t="s">
        <v>46</v>
      </c>
      <c r="G779" s="17" t="s">
        <v>442</v>
      </c>
      <c r="H779" s="16" t="s">
        <v>312</v>
      </c>
      <c r="I779" s="16" t="s">
        <v>606</v>
      </c>
      <c r="J779" s="16" t="s">
        <v>628</v>
      </c>
      <c r="K779" s="18">
        <v>510924794</v>
      </c>
      <c r="L779" s="16" t="s">
        <v>90</v>
      </c>
      <c r="M779" s="16">
        <v>221.1</v>
      </c>
      <c r="N779" s="16" t="s">
        <v>52</v>
      </c>
      <c r="O779" s="16">
        <v>4</v>
      </c>
      <c r="P779" s="16" t="s">
        <v>91</v>
      </c>
      <c r="Q779" s="16">
        <v>79</v>
      </c>
      <c r="R779" s="16" t="s">
        <v>54</v>
      </c>
      <c r="S779" s="16" t="s">
        <v>117</v>
      </c>
      <c r="T779" s="16" t="s">
        <v>118</v>
      </c>
      <c r="U779" s="16" t="s">
        <v>94</v>
      </c>
      <c r="V779" s="16" t="s">
        <v>58</v>
      </c>
      <c r="W779" s="16" t="s">
        <v>95</v>
      </c>
      <c r="X779" s="16" t="b">
        <v>0</v>
      </c>
      <c r="Y779" s="16" t="b">
        <v>0</v>
      </c>
      <c r="Z779" s="16" t="e">
        <v>#N/A</v>
      </c>
      <c r="AA779" s="16">
        <v>17.466899999999999</v>
      </c>
      <c r="AB779" s="16">
        <v>0</v>
      </c>
      <c r="AC779" s="16" t="s">
        <v>424</v>
      </c>
      <c r="AD779" s="16" t="s">
        <v>606</v>
      </c>
      <c r="AE779" s="16" t="s">
        <v>628</v>
      </c>
      <c r="AF779" s="16" t="s">
        <v>446</v>
      </c>
      <c r="AG779" s="16" t="s">
        <v>9</v>
      </c>
      <c r="AH779" s="16" t="b">
        <v>0</v>
      </c>
      <c r="AI779" s="16" t="s">
        <v>39</v>
      </c>
      <c r="AJ779" s="16" t="s">
        <v>103</v>
      </c>
      <c r="AK779" s="16" t="s">
        <v>90</v>
      </c>
      <c r="AL779" s="16" t="s">
        <v>475</v>
      </c>
      <c r="AM779" s="16" t="s">
        <v>64</v>
      </c>
      <c r="AN779" s="19" t="e">
        <v>#N/A</v>
      </c>
      <c r="AO779" t="str">
        <f>RIGHT('CMO Input'!$T779,(LEN('CMO Input'!$T779)-FIND(" ",'CMO Input'!$T779,1)))</f>
        <v>4-5”</v>
      </c>
      <c r="AP779">
        <f>'CMO Input'!$O779</f>
        <v>4</v>
      </c>
      <c r="AR779" t="str">
        <f>Table2[[#This Row],[Policy / Non Policy]]</f>
        <v>Policy</v>
      </c>
      <c r="AS779" t="str">
        <f>'CMO Input'!$U779</f>
        <v>Tier 1</v>
      </c>
      <c r="AT779" t="str">
        <f>'CMO Input'!$P779</f>
        <v>DI</v>
      </c>
      <c r="AU779" t="str" cm="1">
        <f t="array" ref="AU7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79" s="8" t="str">
        <f>TEXT('CMO Input'!$D779,"MMM-YY")</f>
        <v>August</v>
      </c>
    </row>
    <row r="780" spans="1:48" x14ac:dyDescent="0.25">
      <c r="A780" s="14">
        <v>510924795</v>
      </c>
      <c r="B780" s="12" t="s">
        <v>180</v>
      </c>
      <c r="C780" s="12" t="s">
        <v>424</v>
      </c>
      <c r="D780" s="12" t="s">
        <v>325</v>
      </c>
      <c r="E780" s="13">
        <v>19</v>
      </c>
      <c r="F780" s="12" t="s">
        <v>46</v>
      </c>
      <c r="G780" s="13" t="s">
        <v>442</v>
      </c>
      <c r="H780" s="12" t="s">
        <v>312</v>
      </c>
      <c r="I780" s="12" t="s">
        <v>606</v>
      </c>
      <c r="J780" s="12" t="s">
        <v>628</v>
      </c>
      <c r="K780" s="14">
        <v>510924795</v>
      </c>
      <c r="L780" s="12" t="s">
        <v>116</v>
      </c>
      <c r="M780" s="12">
        <v>27.4</v>
      </c>
      <c r="N780" s="12" t="s">
        <v>52</v>
      </c>
      <c r="O780" s="12">
        <v>4</v>
      </c>
      <c r="P780" s="12" t="s">
        <v>91</v>
      </c>
      <c r="Q780" s="12">
        <v>63</v>
      </c>
      <c r="R780" s="12" t="s">
        <v>54</v>
      </c>
      <c r="S780" s="12" t="s">
        <v>117</v>
      </c>
      <c r="T780" s="12" t="s">
        <v>118</v>
      </c>
      <c r="U780" s="12" t="s">
        <v>94</v>
      </c>
      <c r="V780" s="12" t="s">
        <v>58</v>
      </c>
      <c r="W780" s="12" t="s">
        <v>95</v>
      </c>
      <c r="X780" s="12" t="b">
        <v>0</v>
      </c>
      <c r="Y780" s="12" t="b">
        <v>0</v>
      </c>
      <c r="Z780" s="12" t="e">
        <v>#N/A</v>
      </c>
      <c r="AA780" s="12">
        <v>1.7261999999999997</v>
      </c>
      <c r="AB780" s="12">
        <v>0</v>
      </c>
      <c r="AC780" s="12" t="s">
        <v>424</v>
      </c>
      <c r="AD780" s="12" t="s">
        <v>606</v>
      </c>
      <c r="AE780" s="12" t="s">
        <v>628</v>
      </c>
      <c r="AF780" s="12" t="s">
        <v>446</v>
      </c>
      <c r="AG780" s="12" t="s">
        <v>9</v>
      </c>
      <c r="AH780" s="12" t="b">
        <v>0</v>
      </c>
      <c r="AI780" s="12" t="s">
        <v>60</v>
      </c>
      <c r="AJ780" s="12" t="s">
        <v>103</v>
      </c>
      <c r="AK780" s="12" t="s">
        <v>147</v>
      </c>
      <c r="AL780" s="12" t="s">
        <v>475</v>
      </c>
      <c r="AM780" s="12" t="s">
        <v>64</v>
      </c>
      <c r="AN780" s="15" t="e">
        <v>#N/A</v>
      </c>
      <c r="AO780" t="str">
        <f>RIGHT('CMO Input'!$T780,(LEN('CMO Input'!$T780)-FIND(" ",'CMO Input'!$T780,1)))</f>
        <v>4-5”</v>
      </c>
      <c r="AP780">
        <f>'CMO Input'!$O780</f>
        <v>4</v>
      </c>
      <c r="AR780" t="str">
        <f>Table2[[#This Row],[Policy / Non Policy]]</f>
        <v>Policy</v>
      </c>
      <c r="AS780" t="str">
        <f>'CMO Input'!$U780</f>
        <v>Tier 1</v>
      </c>
      <c r="AT780" t="str">
        <f>'CMO Input'!$P780</f>
        <v>DI</v>
      </c>
      <c r="AU780" t="str" cm="1">
        <f t="array" ref="AU7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0" s="8" t="str">
        <f>TEXT('CMO Input'!$D780,"MMM-YY")</f>
        <v>August</v>
      </c>
    </row>
    <row r="781" spans="1:48" x14ac:dyDescent="0.25">
      <c r="A781" s="18">
        <v>510941805</v>
      </c>
      <c r="B781" s="16" t="s">
        <v>180</v>
      </c>
      <c r="C781" s="16" t="s">
        <v>424</v>
      </c>
      <c r="D781" s="16" t="s">
        <v>325</v>
      </c>
      <c r="E781" s="17">
        <v>19</v>
      </c>
      <c r="F781" s="16" t="s">
        <v>46</v>
      </c>
      <c r="G781" s="17" t="s">
        <v>431</v>
      </c>
      <c r="H781" s="16" t="s">
        <v>438</v>
      </c>
      <c r="I781" s="16" t="s">
        <v>433</v>
      </c>
      <c r="J781" s="16" t="s">
        <v>434</v>
      </c>
      <c r="K781" s="18">
        <v>510941805</v>
      </c>
      <c r="L781" s="16" t="s">
        <v>116</v>
      </c>
      <c r="M781" s="16">
        <v>1.8</v>
      </c>
      <c r="N781" s="16" t="s">
        <v>52</v>
      </c>
      <c r="O781" s="16">
        <v>4</v>
      </c>
      <c r="P781" s="16" t="s">
        <v>53</v>
      </c>
      <c r="Q781" s="16">
        <v>32</v>
      </c>
      <c r="R781" s="16" t="s">
        <v>54</v>
      </c>
      <c r="S781" s="16" t="s">
        <v>117</v>
      </c>
      <c r="T781" s="16" t="s">
        <v>118</v>
      </c>
      <c r="U781" s="16" t="s">
        <v>94</v>
      </c>
      <c r="V781" s="16" t="s">
        <v>58</v>
      </c>
      <c r="W781" s="16" t="s">
        <v>95</v>
      </c>
      <c r="X781" s="16" t="b">
        <v>0</v>
      </c>
      <c r="Y781" s="16" t="b">
        <v>0</v>
      </c>
      <c r="Z781" s="16" t="e">
        <v>#N/A</v>
      </c>
      <c r="AA781" s="16">
        <v>5.7599999999999998E-2</v>
      </c>
      <c r="AB781" s="16">
        <v>0</v>
      </c>
      <c r="AC781" s="16" t="s">
        <v>424</v>
      </c>
      <c r="AD781" s="16" t="s">
        <v>433</v>
      </c>
      <c r="AE781" s="16" t="s">
        <v>434</v>
      </c>
      <c r="AF781" s="16" t="s">
        <v>435</v>
      </c>
      <c r="AG781" s="16" t="s">
        <v>9</v>
      </c>
      <c r="AH781" s="16" t="b">
        <v>0</v>
      </c>
      <c r="AI781" s="16" t="s">
        <v>60</v>
      </c>
      <c r="AJ781" s="16" t="s">
        <v>436</v>
      </c>
      <c r="AK781" s="16" t="s">
        <v>147</v>
      </c>
      <c r="AL781" s="16" t="s">
        <v>437</v>
      </c>
      <c r="AM781" s="16" t="s">
        <v>64</v>
      </c>
      <c r="AN781" s="19" t="e">
        <v>#N/A</v>
      </c>
      <c r="AO781" t="str">
        <f>RIGHT('CMO Input'!$T781,(LEN('CMO Input'!$T781)-FIND(" ",'CMO Input'!$T781,1)))</f>
        <v>4-5”</v>
      </c>
      <c r="AP781">
        <f>'CMO Input'!$O781</f>
        <v>4</v>
      </c>
      <c r="AR781" t="str">
        <f>Table2[[#This Row],[Policy / Non Policy]]</f>
        <v>Policy</v>
      </c>
      <c r="AS781" t="str">
        <f>'CMO Input'!$U781</f>
        <v>Tier 1</v>
      </c>
      <c r="AT781" t="str">
        <f>'CMO Input'!$P781</f>
        <v>CI</v>
      </c>
      <c r="AU781" t="str" cm="1">
        <f t="array" ref="AU7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1" s="8" t="str">
        <f>TEXT('CMO Input'!$D781,"MMM-YY")</f>
        <v>August</v>
      </c>
    </row>
    <row r="782" spans="1:48" x14ac:dyDescent="0.25">
      <c r="A782" s="14">
        <v>510941811</v>
      </c>
      <c r="B782" s="12" t="s">
        <v>180</v>
      </c>
      <c r="C782" s="12" t="s">
        <v>424</v>
      </c>
      <c r="D782" s="12" t="s">
        <v>325</v>
      </c>
      <c r="E782" s="13">
        <v>19</v>
      </c>
      <c r="F782" s="12" t="s">
        <v>46</v>
      </c>
      <c r="G782" s="13" t="s">
        <v>431</v>
      </c>
      <c r="H782" s="12" t="s">
        <v>438</v>
      </c>
      <c r="I782" s="12" t="s">
        <v>433</v>
      </c>
      <c r="J782" s="12" t="s">
        <v>434</v>
      </c>
      <c r="K782" s="14">
        <v>510941811</v>
      </c>
      <c r="L782" s="12" t="s">
        <v>116</v>
      </c>
      <c r="M782" s="12">
        <v>2.2999999999999998</v>
      </c>
      <c r="N782" s="12" t="s">
        <v>52</v>
      </c>
      <c r="O782" s="12">
        <v>4</v>
      </c>
      <c r="P782" s="12" t="s">
        <v>53</v>
      </c>
      <c r="Q782" s="12">
        <v>2</v>
      </c>
      <c r="R782" s="12" t="s">
        <v>54</v>
      </c>
      <c r="S782" s="12" t="s">
        <v>117</v>
      </c>
      <c r="T782" s="12" t="s">
        <v>118</v>
      </c>
      <c r="U782" s="12" t="s">
        <v>94</v>
      </c>
      <c r="V782" s="12" t="s">
        <v>58</v>
      </c>
      <c r="W782" s="12" t="s">
        <v>95</v>
      </c>
      <c r="X782" s="12" t="b">
        <v>0</v>
      </c>
      <c r="Y782" s="12" t="b">
        <v>0</v>
      </c>
      <c r="Z782" s="12" t="e">
        <v>#N/A</v>
      </c>
      <c r="AA782" s="12">
        <v>4.5999999999999999E-3</v>
      </c>
      <c r="AB782" s="12">
        <v>0</v>
      </c>
      <c r="AC782" s="12" t="s">
        <v>424</v>
      </c>
      <c r="AD782" s="12" t="s">
        <v>433</v>
      </c>
      <c r="AE782" s="12" t="s">
        <v>434</v>
      </c>
      <c r="AF782" s="12" t="s">
        <v>435</v>
      </c>
      <c r="AG782" s="12" t="s">
        <v>9</v>
      </c>
      <c r="AH782" s="12" t="b">
        <v>0</v>
      </c>
      <c r="AI782" s="12" t="s">
        <v>60</v>
      </c>
      <c r="AJ782" s="12" t="s">
        <v>436</v>
      </c>
      <c r="AK782" s="12" t="s">
        <v>147</v>
      </c>
      <c r="AL782" s="12" t="s">
        <v>437</v>
      </c>
      <c r="AM782" s="12" t="s">
        <v>64</v>
      </c>
      <c r="AN782" s="15" t="e">
        <v>#N/A</v>
      </c>
      <c r="AO782" t="str">
        <f>RIGHT('CMO Input'!$T782,(LEN('CMO Input'!$T782)-FIND(" ",'CMO Input'!$T782,1)))</f>
        <v>4-5”</v>
      </c>
      <c r="AP782">
        <f>'CMO Input'!$O782</f>
        <v>4</v>
      </c>
      <c r="AR782" t="str">
        <f>Table2[[#This Row],[Policy / Non Policy]]</f>
        <v>Policy</v>
      </c>
      <c r="AS782" t="str">
        <f>'CMO Input'!$U782</f>
        <v>Tier 1</v>
      </c>
      <c r="AT782" t="str">
        <f>'CMO Input'!$P782</f>
        <v>CI</v>
      </c>
      <c r="AU782" t="str" cm="1">
        <f t="array" ref="AU7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2" s="8" t="str">
        <f>TEXT('CMO Input'!$D782,"MMM-YY")</f>
        <v>August</v>
      </c>
    </row>
    <row r="783" spans="1:48" x14ac:dyDescent="0.25">
      <c r="A783" s="18">
        <v>510956427</v>
      </c>
      <c r="B783" s="16" t="s">
        <v>180</v>
      </c>
      <c r="C783" s="16" t="s">
        <v>424</v>
      </c>
      <c r="D783" s="16" t="s">
        <v>325</v>
      </c>
      <c r="E783" s="17">
        <v>19</v>
      </c>
      <c r="F783" s="16" t="s">
        <v>46</v>
      </c>
      <c r="G783" s="17" t="s">
        <v>425</v>
      </c>
      <c r="H783" s="16" t="s">
        <v>476</v>
      </c>
      <c r="I783" s="16" t="s">
        <v>598</v>
      </c>
      <c r="J783" s="16" t="s">
        <v>637</v>
      </c>
      <c r="K783" s="18">
        <v>510956427</v>
      </c>
      <c r="L783" s="16" t="s">
        <v>116</v>
      </c>
      <c r="M783" s="16">
        <v>11.9</v>
      </c>
      <c r="N783" s="16" t="s">
        <v>52</v>
      </c>
      <c r="O783" s="16">
        <v>4</v>
      </c>
      <c r="P783" s="16" t="s">
        <v>91</v>
      </c>
      <c r="Q783" s="16">
        <v>69</v>
      </c>
      <c r="R783" s="16" t="s">
        <v>54</v>
      </c>
      <c r="S783" s="16" t="s">
        <v>117</v>
      </c>
      <c r="T783" s="16" t="s">
        <v>118</v>
      </c>
      <c r="U783" s="16" t="s">
        <v>94</v>
      </c>
      <c r="V783" s="16" t="s">
        <v>58</v>
      </c>
      <c r="W783" s="16" t="s">
        <v>95</v>
      </c>
      <c r="X783" s="16" t="b">
        <v>0</v>
      </c>
      <c r="Y783" s="16" t="b">
        <v>0</v>
      </c>
      <c r="Z783" s="16" t="e">
        <v>#N/A</v>
      </c>
      <c r="AA783" s="16">
        <v>0.82110000000000005</v>
      </c>
      <c r="AB783" s="16">
        <v>0</v>
      </c>
      <c r="AC783" s="16" t="s">
        <v>424</v>
      </c>
      <c r="AD783" s="16" t="s">
        <v>598</v>
      </c>
      <c r="AE783" s="16" t="s">
        <v>637</v>
      </c>
      <c r="AF783" s="16" t="s">
        <v>479</v>
      </c>
      <c r="AG783" s="16" t="s">
        <v>9</v>
      </c>
      <c r="AH783" s="16" t="b">
        <v>0</v>
      </c>
      <c r="AI783" s="16" t="s">
        <v>60</v>
      </c>
      <c r="AJ783" s="16" t="s">
        <v>10</v>
      </c>
      <c r="AK783" s="16" t="s">
        <v>147</v>
      </c>
      <c r="AL783" s="16" t="s">
        <v>638</v>
      </c>
      <c r="AM783" s="16" t="s">
        <v>64</v>
      </c>
      <c r="AN783" s="19" t="e">
        <v>#N/A</v>
      </c>
      <c r="AO783" t="str">
        <f>RIGHT('CMO Input'!$T783,(LEN('CMO Input'!$T783)-FIND(" ",'CMO Input'!$T783,1)))</f>
        <v>4-5”</v>
      </c>
      <c r="AP783">
        <f>'CMO Input'!$O783</f>
        <v>4</v>
      </c>
      <c r="AR783" t="str">
        <f>Table2[[#This Row],[Policy / Non Policy]]</f>
        <v>Policy</v>
      </c>
      <c r="AS783" t="str">
        <f>'CMO Input'!$U783</f>
        <v>Tier 1</v>
      </c>
      <c r="AT783" t="str">
        <f>'CMO Input'!$P783</f>
        <v>DI</v>
      </c>
      <c r="AU783" t="str" cm="1">
        <f t="array" ref="AU7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3" s="8" t="str">
        <f>TEXT('CMO Input'!$D783,"MMM-YY")</f>
        <v>August</v>
      </c>
    </row>
    <row r="784" spans="1:48" x14ac:dyDescent="0.25">
      <c r="A784" s="14">
        <v>510956428</v>
      </c>
      <c r="B784" s="12" t="s">
        <v>180</v>
      </c>
      <c r="C784" s="12" t="s">
        <v>424</v>
      </c>
      <c r="D784" s="12" t="s">
        <v>325</v>
      </c>
      <c r="E784" s="13">
        <v>19</v>
      </c>
      <c r="F784" s="12" t="s">
        <v>46</v>
      </c>
      <c r="G784" s="13" t="s">
        <v>425</v>
      </c>
      <c r="H784" s="12" t="s">
        <v>476</v>
      </c>
      <c r="I784" s="12" t="s">
        <v>598</v>
      </c>
      <c r="J784" s="12" t="s">
        <v>599</v>
      </c>
      <c r="K784" s="14">
        <v>510956428</v>
      </c>
      <c r="L784" s="12" t="s">
        <v>116</v>
      </c>
      <c r="M784" s="12">
        <v>10.7</v>
      </c>
      <c r="N784" s="12" t="s">
        <v>52</v>
      </c>
      <c r="O784" s="12">
        <v>4</v>
      </c>
      <c r="P784" s="12" t="s">
        <v>91</v>
      </c>
      <c r="Q784" s="12">
        <v>38</v>
      </c>
      <c r="R784" s="12" t="s">
        <v>54</v>
      </c>
      <c r="S784" s="12" t="s">
        <v>117</v>
      </c>
      <c r="T784" s="12" t="s">
        <v>118</v>
      </c>
      <c r="U784" s="12" t="s">
        <v>94</v>
      </c>
      <c r="V784" s="12" t="s">
        <v>58</v>
      </c>
      <c r="W784" s="12" t="s">
        <v>95</v>
      </c>
      <c r="X784" s="12" t="b">
        <v>0</v>
      </c>
      <c r="Y784" s="12" t="b">
        <v>0</v>
      </c>
      <c r="Z784" s="12" t="e">
        <v>#N/A</v>
      </c>
      <c r="AA784" s="12">
        <v>0.40659999999999996</v>
      </c>
      <c r="AB784" s="12">
        <v>0</v>
      </c>
      <c r="AC784" s="12" t="s">
        <v>424</v>
      </c>
      <c r="AD784" s="12" t="s">
        <v>598</v>
      </c>
      <c r="AE784" s="12" t="s">
        <v>599</v>
      </c>
      <c r="AF784" s="12" t="s">
        <v>479</v>
      </c>
      <c r="AG784" s="12" t="s">
        <v>9</v>
      </c>
      <c r="AH784" s="12" t="b">
        <v>0</v>
      </c>
      <c r="AI784" s="12" t="s">
        <v>60</v>
      </c>
      <c r="AJ784" s="12" t="s">
        <v>10</v>
      </c>
      <c r="AK784" s="12" t="s">
        <v>147</v>
      </c>
      <c r="AL784" s="12" t="s">
        <v>638</v>
      </c>
      <c r="AM784" s="12" t="s">
        <v>64</v>
      </c>
      <c r="AN784" s="15" t="e">
        <v>#N/A</v>
      </c>
      <c r="AO784" t="str">
        <f>RIGHT('CMO Input'!$T784,(LEN('CMO Input'!$T784)-FIND(" ",'CMO Input'!$T784,1)))</f>
        <v>4-5”</v>
      </c>
      <c r="AP784">
        <f>'CMO Input'!$O784</f>
        <v>4</v>
      </c>
      <c r="AR784" t="str">
        <f>Table2[[#This Row],[Policy / Non Policy]]</f>
        <v>Policy</v>
      </c>
      <c r="AS784" t="str">
        <f>'CMO Input'!$U784</f>
        <v>Tier 1</v>
      </c>
      <c r="AT784" t="str">
        <f>'CMO Input'!$P784</f>
        <v>DI</v>
      </c>
      <c r="AU784" t="str" cm="1">
        <f t="array" ref="AU7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4" s="8" t="str">
        <f>TEXT('CMO Input'!$D784,"MMM-YY")</f>
        <v>August</v>
      </c>
    </row>
    <row r="785" spans="1:48" x14ac:dyDescent="0.25">
      <c r="A785" s="18">
        <v>510956429</v>
      </c>
      <c r="B785" s="16" t="s">
        <v>180</v>
      </c>
      <c r="C785" s="16" t="s">
        <v>424</v>
      </c>
      <c r="D785" s="16" t="s">
        <v>325</v>
      </c>
      <c r="E785" s="17">
        <v>19</v>
      </c>
      <c r="F785" s="16" t="s">
        <v>46</v>
      </c>
      <c r="G785" s="17" t="s">
        <v>425</v>
      </c>
      <c r="H785" s="16" t="s">
        <v>476</v>
      </c>
      <c r="I785" s="16" t="s">
        <v>598</v>
      </c>
      <c r="J785" s="16" t="s">
        <v>637</v>
      </c>
      <c r="K785" s="18">
        <v>510956429</v>
      </c>
      <c r="L785" s="16" t="s">
        <v>116</v>
      </c>
      <c r="M785" s="16">
        <v>11.3</v>
      </c>
      <c r="N785" s="16" t="s">
        <v>52</v>
      </c>
      <c r="O785" s="16">
        <v>4</v>
      </c>
      <c r="P785" s="16" t="s">
        <v>91</v>
      </c>
      <c r="Q785" s="16">
        <v>16</v>
      </c>
      <c r="R785" s="16" t="s">
        <v>54</v>
      </c>
      <c r="S785" s="16" t="s">
        <v>117</v>
      </c>
      <c r="T785" s="16" t="s">
        <v>118</v>
      </c>
      <c r="U785" s="16" t="s">
        <v>94</v>
      </c>
      <c r="V785" s="16" t="s">
        <v>58</v>
      </c>
      <c r="W785" s="16" t="s">
        <v>95</v>
      </c>
      <c r="X785" s="16" t="b">
        <v>0</v>
      </c>
      <c r="Y785" s="16" t="b">
        <v>0</v>
      </c>
      <c r="Z785" s="16" t="e">
        <v>#N/A</v>
      </c>
      <c r="AA785" s="16">
        <v>0.18080000000000002</v>
      </c>
      <c r="AB785" s="16">
        <v>0</v>
      </c>
      <c r="AC785" s="16" t="s">
        <v>424</v>
      </c>
      <c r="AD785" s="16" t="s">
        <v>598</v>
      </c>
      <c r="AE785" s="16" t="s">
        <v>637</v>
      </c>
      <c r="AF785" s="16" t="s">
        <v>479</v>
      </c>
      <c r="AG785" s="16" t="s">
        <v>9</v>
      </c>
      <c r="AH785" s="16" t="b">
        <v>0</v>
      </c>
      <c r="AI785" s="16" t="s">
        <v>60</v>
      </c>
      <c r="AJ785" s="16" t="s">
        <v>10</v>
      </c>
      <c r="AK785" s="16" t="s">
        <v>147</v>
      </c>
      <c r="AL785" s="16" t="s">
        <v>638</v>
      </c>
      <c r="AM785" s="16" t="s">
        <v>64</v>
      </c>
      <c r="AN785" s="19" t="e">
        <v>#N/A</v>
      </c>
      <c r="AO785" t="str">
        <f>RIGHT('CMO Input'!$T785,(LEN('CMO Input'!$T785)-FIND(" ",'CMO Input'!$T785,1)))</f>
        <v>4-5”</v>
      </c>
      <c r="AP785">
        <f>'CMO Input'!$O785</f>
        <v>4</v>
      </c>
      <c r="AR785" t="str">
        <f>Table2[[#This Row],[Policy / Non Policy]]</f>
        <v>Policy</v>
      </c>
      <c r="AS785" t="str">
        <f>'CMO Input'!$U785</f>
        <v>Tier 1</v>
      </c>
      <c r="AT785" t="str">
        <f>'CMO Input'!$P785</f>
        <v>DI</v>
      </c>
      <c r="AU785" t="str" cm="1">
        <f t="array" ref="AU7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5" s="8" t="str">
        <f>TEXT('CMO Input'!$D785,"MMM-YY")</f>
        <v>August</v>
      </c>
    </row>
    <row r="786" spans="1:48" x14ac:dyDescent="0.25">
      <c r="A786" s="14">
        <v>510956430</v>
      </c>
      <c r="B786" s="12" t="s">
        <v>180</v>
      </c>
      <c r="C786" s="12" t="s">
        <v>424</v>
      </c>
      <c r="D786" s="12" t="s">
        <v>325</v>
      </c>
      <c r="E786" s="13">
        <v>19</v>
      </c>
      <c r="F786" s="12" t="s">
        <v>46</v>
      </c>
      <c r="G786" s="13" t="s">
        <v>425</v>
      </c>
      <c r="H786" s="12" t="s">
        <v>476</v>
      </c>
      <c r="I786" s="12" t="s">
        <v>598</v>
      </c>
      <c r="J786" s="12" t="s">
        <v>599</v>
      </c>
      <c r="K786" s="14">
        <v>510956430</v>
      </c>
      <c r="L786" s="12" t="s">
        <v>116</v>
      </c>
      <c r="M786" s="12">
        <v>4.9000000000000004</v>
      </c>
      <c r="N786" s="12" t="s">
        <v>52</v>
      </c>
      <c r="O786" s="12">
        <v>4</v>
      </c>
      <c r="P786" s="12" t="s">
        <v>91</v>
      </c>
      <c r="Q786" s="12">
        <v>11</v>
      </c>
      <c r="R786" s="12" t="s">
        <v>54</v>
      </c>
      <c r="S786" s="12" t="s">
        <v>117</v>
      </c>
      <c r="T786" s="12" t="s">
        <v>118</v>
      </c>
      <c r="U786" s="12" t="s">
        <v>94</v>
      </c>
      <c r="V786" s="12" t="s">
        <v>58</v>
      </c>
      <c r="W786" s="12" t="s">
        <v>95</v>
      </c>
      <c r="X786" s="12" t="b">
        <v>0</v>
      </c>
      <c r="Y786" s="12" t="b">
        <v>0</v>
      </c>
      <c r="Z786" s="12" t="e">
        <v>#N/A</v>
      </c>
      <c r="AA786" s="12">
        <v>5.390000000000001E-2</v>
      </c>
      <c r="AB786" s="12">
        <v>0</v>
      </c>
      <c r="AC786" s="12" t="s">
        <v>424</v>
      </c>
      <c r="AD786" s="12" t="s">
        <v>598</v>
      </c>
      <c r="AE786" s="12" t="s">
        <v>599</v>
      </c>
      <c r="AF786" s="12" t="s">
        <v>479</v>
      </c>
      <c r="AG786" s="12" t="s">
        <v>9</v>
      </c>
      <c r="AH786" s="12" t="b">
        <v>0</v>
      </c>
      <c r="AI786" s="12" t="s">
        <v>60</v>
      </c>
      <c r="AJ786" s="12" t="s">
        <v>10</v>
      </c>
      <c r="AK786" s="12" t="s">
        <v>147</v>
      </c>
      <c r="AL786" s="12" t="s">
        <v>638</v>
      </c>
      <c r="AM786" s="12" t="s">
        <v>64</v>
      </c>
      <c r="AN786" s="15" t="e">
        <v>#N/A</v>
      </c>
      <c r="AO786" t="str">
        <f>RIGHT('CMO Input'!$T786,(LEN('CMO Input'!$T786)-FIND(" ",'CMO Input'!$T786,1)))</f>
        <v>4-5”</v>
      </c>
      <c r="AP786">
        <f>'CMO Input'!$O786</f>
        <v>4</v>
      </c>
      <c r="AR786" t="str">
        <f>Table2[[#This Row],[Policy / Non Policy]]</f>
        <v>Policy</v>
      </c>
      <c r="AS786" t="str">
        <f>'CMO Input'!$U786</f>
        <v>Tier 1</v>
      </c>
      <c r="AT786" t="str">
        <f>'CMO Input'!$P786</f>
        <v>DI</v>
      </c>
      <c r="AU786" t="str" cm="1">
        <f t="array" ref="AU7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6" s="8" t="str">
        <f>TEXT('CMO Input'!$D786,"MMM-YY")</f>
        <v>August</v>
      </c>
    </row>
    <row r="787" spans="1:48" x14ac:dyDescent="0.25">
      <c r="A787" s="18">
        <v>510956431</v>
      </c>
      <c r="B787" s="16" t="s">
        <v>180</v>
      </c>
      <c r="C787" s="16" t="s">
        <v>424</v>
      </c>
      <c r="D787" s="16" t="s">
        <v>325</v>
      </c>
      <c r="E787" s="17">
        <v>19</v>
      </c>
      <c r="F787" s="16" t="s">
        <v>46</v>
      </c>
      <c r="G787" s="17" t="s">
        <v>425</v>
      </c>
      <c r="H787" s="16" t="s">
        <v>476</v>
      </c>
      <c r="I787" s="16" t="s">
        <v>598</v>
      </c>
      <c r="J787" s="16" t="s">
        <v>599</v>
      </c>
      <c r="K787" s="18">
        <v>510956431</v>
      </c>
      <c r="L787" s="16" t="s">
        <v>116</v>
      </c>
      <c r="M787" s="16">
        <v>7.3</v>
      </c>
      <c r="N787" s="16" t="s">
        <v>52</v>
      </c>
      <c r="O787" s="16">
        <v>4</v>
      </c>
      <c r="P787" s="16" t="s">
        <v>91</v>
      </c>
      <c r="Q787" s="16">
        <v>38</v>
      </c>
      <c r="R787" s="16" t="s">
        <v>54</v>
      </c>
      <c r="S787" s="16" t="s">
        <v>117</v>
      </c>
      <c r="T787" s="16" t="s">
        <v>118</v>
      </c>
      <c r="U787" s="16" t="s">
        <v>94</v>
      </c>
      <c r="V787" s="16" t="s">
        <v>58</v>
      </c>
      <c r="W787" s="16" t="s">
        <v>95</v>
      </c>
      <c r="X787" s="16" t="b">
        <v>0</v>
      </c>
      <c r="Y787" s="16" t="b">
        <v>0</v>
      </c>
      <c r="Z787" s="16" t="e">
        <v>#N/A</v>
      </c>
      <c r="AA787" s="16">
        <v>0.27739999999999998</v>
      </c>
      <c r="AB787" s="16">
        <v>0</v>
      </c>
      <c r="AC787" s="16" t="s">
        <v>424</v>
      </c>
      <c r="AD787" s="16" t="s">
        <v>598</v>
      </c>
      <c r="AE787" s="16" t="s">
        <v>599</v>
      </c>
      <c r="AF787" s="16" t="s">
        <v>479</v>
      </c>
      <c r="AG787" s="16" t="s">
        <v>9</v>
      </c>
      <c r="AH787" s="16" t="b">
        <v>0</v>
      </c>
      <c r="AI787" s="16" t="s">
        <v>60</v>
      </c>
      <c r="AJ787" s="16" t="s">
        <v>10</v>
      </c>
      <c r="AK787" s="16" t="s">
        <v>147</v>
      </c>
      <c r="AL787" s="16" t="s">
        <v>638</v>
      </c>
      <c r="AM787" s="16" t="s">
        <v>64</v>
      </c>
      <c r="AN787" s="19" t="e">
        <v>#N/A</v>
      </c>
      <c r="AO787" t="str">
        <f>RIGHT('CMO Input'!$T787,(LEN('CMO Input'!$T787)-FIND(" ",'CMO Input'!$T787,1)))</f>
        <v>4-5”</v>
      </c>
      <c r="AP787">
        <f>'CMO Input'!$O787</f>
        <v>4</v>
      </c>
      <c r="AR787" t="str">
        <f>Table2[[#This Row],[Policy / Non Policy]]</f>
        <v>Policy</v>
      </c>
      <c r="AS787" t="str">
        <f>'CMO Input'!$U787</f>
        <v>Tier 1</v>
      </c>
      <c r="AT787" t="str">
        <f>'CMO Input'!$P787</f>
        <v>DI</v>
      </c>
      <c r="AU787" t="str" cm="1">
        <f t="array" ref="AU7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87" s="8" t="str">
        <f>TEXT('CMO Input'!$D787,"MMM-YY")</f>
        <v>August</v>
      </c>
    </row>
    <row r="788" spans="1:48" x14ac:dyDescent="0.25">
      <c r="A788" s="14">
        <v>510780058</v>
      </c>
      <c r="B788" s="12" t="s">
        <v>180</v>
      </c>
      <c r="C788" s="12" t="s">
        <v>424</v>
      </c>
      <c r="D788" s="12" t="s">
        <v>325</v>
      </c>
      <c r="E788" s="13">
        <v>19</v>
      </c>
      <c r="F788" s="12" t="s">
        <v>46</v>
      </c>
      <c r="G788" s="13" t="s">
        <v>442</v>
      </c>
      <c r="H788" s="12" t="s">
        <v>464</v>
      </c>
      <c r="I788" s="12" t="s">
        <v>622</v>
      </c>
      <c r="J788" s="12" t="s">
        <v>623</v>
      </c>
      <c r="K788" s="14">
        <v>510780058</v>
      </c>
      <c r="L788" s="12" t="s">
        <v>116</v>
      </c>
      <c r="M788" s="12">
        <v>16.8</v>
      </c>
      <c r="N788" s="12" t="s">
        <v>52</v>
      </c>
      <c r="O788" s="12">
        <v>6</v>
      </c>
      <c r="P788" s="12" t="s">
        <v>163</v>
      </c>
      <c r="Q788" s="12">
        <v>58</v>
      </c>
      <c r="R788" s="12" t="s">
        <v>54</v>
      </c>
      <c r="S788" s="12" t="s">
        <v>134</v>
      </c>
      <c r="T788" s="12" t="s">
        <v>135</v>
      </c>
      <c r="U788" s="12" t="s">
        <v>94</v>
      </c>
      <c r="V788" s="12" t="s">
        <v>58</v>
      </c>
      <c r="W788" s="12" t="s">
        <v>95</v>
      </c>
      <c r="X788" s="12" t="b">
        <v>0</v>
      </c>
      <c r="Y788" s="12" t="b">
        <v>0</v>
      </c>
      <c r="Z788" s="12" t="e">
        <v>#N/A</v>
      </c>
      <c r="AA788" s="12">
        <v>0.97440000000000015</v>
      </c>
      <c r="AB788" s="12">
        <v>0</v>
      </c>
      <c r="AC788" s="12" t="s">
        <v>424</v>
      </c>
      <c r="AD788" s="12" t="s">
        <v>622</v>
      </c>
      <c r="AE788" s="12" t="s">
        <v>623</v>
      </c>
      <c r="AF788" s="12" t="s">
        <v>468</v>
      </c>
      <c r="AG788" s="12" t="s">
        <v>9</v>
      </c>
      <c r="AH788" s="12" t="b">
        <v>0</v>
      </c>
      <c r="AI788" s="12" t="s">
        <v>60</v>
      </c>
      <c r="AJ788" s="12" t="s">
        <v>103</v>
      </c>
      <c r="AK788" s="12" t="s">
        <v>147</v>
      </c>
      <c r="AL788" s="12" t="s">
        <v>472</v>
      </c>
      <c r="AM788" s="12" t="s">
        <v>64</v>
      </c>
      <c r="AN788" s="15" t="e">
        <v>#N/A</v>
      </c>
      <c r="AO788" t="str">
        <f>RIGHT('CMO Input'!$T788,(LEN('CMO Input'!$T788)-FIND(" ",'CMO Input'!$T788,1)))</f>
        <v>6-7”</v>
      </c>
      <c r="AP788">
        <f>'CMO Input'!$O788</f>
        <v>6</v>
      </c>
      <c r="AR788" t="str">
        <f>Table2[[#This Row],[Policy / Non Policy]]</f>
        <v>Policy</v>
      </c>
      <c r="AS788" t="str">
        <f>'CMO Input'!$U788</f>
        <v>Tier 1</v>
      </c>
      <c r="AT788" t="str">
        <f>'CMO Input'!$P788</f>
        <v>SI</v>
      </c>
      <c r="AU788" t="str" cm="1">
        <f t="array" ref="AU7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88" s="8" t="str">
        <f>TEXT('CMO Input'!$D788,"MMM-YY")</f>
        <v>August</v>
      </c>
    </row>
    <row r="789" spans="1:48" x14ac:dyDescent="0.25">
      <c r="A789" s="18">
        <v>510856117</v>
      </c>
      <c r="B789" s="16" t="s">
        <v>180</v>
      </c>
      <c r="C789" s="16" t="s">
        <v>424</v>
      </c>
      <c r="D789" s="16" t="s">
        <v>325</v>
      </c>
      <c r="E789" s="17">
        <v>19</v>
      </c>
      <c r="F789" s="16" t="s">
        <v>46</v>
      </c>
      <c r="G789" s="17" t="s">
        <v>431</v>
      </c>
      <c r="H789" s="16" t="s">
        <v>312</v>
      </c>
      <c r="I789" s="16" t="s">
        <v>566</v>
      </c>
      <c r="J789" s="16" t="s">
        <v>567</v>
      </c>
      <c r="K789" s="18">
        <v>510856117</v>
      </c>
      <c r="L789" s="16" t="s">
        <v>116</v>
      </c>
      <c r="M789" s="16">
        <v>7.1</v>
      </c>
      <c r="N789" s="16" t="s">
        <v>52</v>
      </c>
      <c r="O789" s="16">
        <v>6</v>
      </c>
      <c r="P789" s="16" t="s">
        <v>53</v>
      </c>
      <c r="Q789" s="16">
        <v>176</v>
      </c>
      <c r="R789" s="16" t="s">
        <v>54</v>
      </c>
      <c r="S789" s="16" t="s">
        <v>134</v>
      </c>
      <c r="T789" s="16" t="s">
        <v>135</v>
      </c>
      <c r="U789" s="16" t="s">
        <v>94</v>
      </c>
      <c r="V789" s="16" t="s">
        <v>58</v>
      </c>
      <c r="W789" s="16" t="s">
        <v>95</v>
      </c>
      <c r="X789" s="16" t="b">
        <v>0</v>
      </c>
      <c r="Y789" s="16" t="b">
        <v>0</v>
      </c>
      <c r="Z789" s="16" t="e">
        <v>#N/A</v>
      </c>
      <c r="AA789" s="16">
        <v>1.2495999999999998</v>
      </c>
      <c r="AB789" s="16">
        <v>0</v>
      </c>
      <c r="AC789" s="16" t="s">
        <v>424</v>
      </c>
      <c r="AD789" s="16" t="s">
        <v>566</v>
      </c>
      <c r="AE789" s="16" t="s">
        <v>567</v>
      </c>
      <c r="AF789" s="16" t="s">
        <v>435</v>
      </c>
      <c r="AG789" s="16" t="s">
        <v>9</v>
      </c>
      <c r="AH789" s="16" t="b">
        <v>0</v>
      </c>
      <c r="AI789" s="16" t="s">
        <v>60</v>
      </c>
      <c r="AJ789" s="16" t="s">
        <v>436</v>
      </c>
      <c r="AK789" s="16" t="s">
        <v>147</v>
      </c>
      <c r="AL789" s="16" t="s">
        <v>457</v>
      </c>
      <c r="AM789" s="16" t="s">
        <v>64</v>
      </c>
      <c r="AN789" s="19" t="e">
        <v>#N/A</v>
      </c>
      <c r="AO789" t="str">
        <f>RIGHT('CMO Input'!$T789,(LEN('CMO Input'!$T789)-FIND(" ",'CMO Input'!$T789,1)))</f>
        <v>6-7”</v>
      </c>
      <c r="AP789">
        <f>'CMO Input'!$O789</f>
        <v>6</v>
      </c>
      <c r="AR789" t="str">
        <f>Table2[[#This Row],[Policy / Non Policy]]</f>
        <v>Policy</v>
      </c>
      <c r="AS789" t="str">
        <f>'CMO Input'!$U789</f>
        <v>Tier 1</v>
      </c>
      <c r="AT789" t="str">
        <f>'CMO Input'!$P789</f>
        <v>CI</v>
      </c>
      <c r="AU789" t="str" cm="1">
        <f t="array" ref="AU7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89" s="8" t="str">
        <f>TEXT('CMO Input'!$D789,"MMM-YY")</f>
        <v>August</v>
      </c>
    </row>
    <row r="790" spans="1:48" x14ac:dyDescent="0.25">
      <c r="A790" s="14">
        <v>510901018</v>
      </c>
      <c r="B790" s="12" t="s">
        <v>180</v>
      </c>
      <c r="C790" s="12" t="s">
        <v>424</v>
      </c>
      <c r="D790" s="12" t="s">
        <v>325</v>
      </c>
      <c r="E790" s="13">
        <v>19</v>
      </c>
      <c r="F790" s="12" t="s">
        <v>46</v>
      </c>
      <c r="G790" s="13" t="s">
        <v>431</v>
      </c>
      <c r="H790" s="12" t="s">
        <v>312</v>
      </c>
      <c r="I790" s="12" t="s">
        <v>602</v>
      </c>
      <c r="J790" s="12" t="s">
        <v>639</v>
      </c>
      <c r="K790" s="14">
        <v>510901018</v>
      </c>
      <c r="L790" s="12" t="s">
        <v>116</v>
      </c>
      <c r="M790" s="12">
        <v>32.6</v>
      </c>
      <c r="N790" s="12" t="s">
        <v>52</v>
      </c>
      <c r="O790" s="12">
        <v>6</v>
      </c>
      <c r="P790" s="12" t="s">
        <v>91</v>
      </c>
      <c r="Q790" s="12">
        <v>119</v>
      </c>
      <c r="R790" s="12" t="s">
        <v>54</v>
      </c>
      <c r="S790" s="12" t="s">
        <v>134</v>
      </c>
      <c r="T790" s="12" t="s">
        <v>135</v>
      </c>
      <c r="U790" s="12" t="s">
        <v>94</v>
      </c>
      <c r="V790" s="12" t="s">
        <v>58</v>
      </c>
      <c r="W790" s="12" t="s">
        <v>95</v>
      </c>
      <c r="X790" s="12" t="b">
        <v>0</v>
      </c>
      <c r="Y790" s="12" t="b">
        <v>0</v>
      </c>
      <c r="Z790" s="12" t="e">
        <v>#N/A</v>
      </c>
      <c r="AA790" s="12">
        <v>3.8794000000000004</v>
      </c>
      <c r="AB790" s="12">
        <v>0</v>
      </c>
      <c r="AC790" s="12" t="s">
        <v>424</v>
      </c>
      <c r="AD790" s="12" t="s">
        <v>602</v>
      </c>
      <c r="AE790" s="12" t="s">
        <v>639</v>
      </c>
      <c r="AF790" s="12" t="s">
        <v>435</v>
      </c>
      <c r="AG790" s="12" t="s">
        <v>9</v>
      </c>
      <c r="AH790" s="12" t="b">
        <v>0</v>
      </c>
      <c r="AI790" s="12" t="s">
        <v>60</v>
      </c>
      <c r="AJ790" s="12" t="s">
        <v>436</v>
      </c>
      <c r="AK790" s="12" t="s">
        <v>147</v>
      </c>
      <c r="AL790" s="12" t="s">
        <v>604</v>
      </c>
      <c r="AM790" s="12" t="s">
        <v>64</v>
      </c>
      <c r="AN790" s="15" t="e">
        <v>#N/A</v>
      </c>
      <c r="AO790" t="str">
        <f>RIGHT('CMO Input'!$T790,(LEN('CMO Input'!$T790)-FIND(" ",'CMO Input'!$T790,1)))</f>
        <v>6-7”</v>
      </c>
      <c r="AP790">
        <f>'CMO Input'!$O790</f>
        <v>6</v>
      </c>
      <c r="AR790" t="str">
        <f>Table2[[#This Row],[Policy / Non Policy]]</f>
        <v>Policy</v>
      </c>
      <c r="AS790" t="str">
        <f>'CMO Input'!$U790</f>
        <v>Tier 1</v>
      </c>
      <c r="AT790" t="str">
        <f>'CMO Input'!$P790</f>
        <v>DI</v>
      </c>
      <c r="AU790" t="str" cm="1">
        <f t="array" ref="AU7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790" s="8" t="str">
        <f>TEXT('CMO Input'!$D790,"MMM-YY")</f>
        <v>August</v>
      </c>
    </row>
    <row r="791" spans="1:48" x14ac:dyDescent="0.25">
      <c r="A791" s="18">
        <v>510903877</v>
      </c>
      <c r="B791" s="16" t="s">
        <v>180</v>
      </c>
      <c r="C791" s="16" t="s">
        <v>424</v>
      </c>
      <c r="D791" s="16" t="s">
        <v>325</v>
      </c>
      <c r="E791" s="17">
        <v>19</v>
      </c>
      <c r="F791" s="16" t="s">
        <v>46</v>
      </c>
      <c r="G791" s="17" t="s">
        <v>431</v>
      </c>
      <c r="H791" s="16" t="s">
        <v>438</v>
      </c>
      <c r="I791" s="16" t="s">
        <v>620</v>
      </c>
      <c r="J791" s="16" t="s">
        <v>621</v>
      </c>
      <c r="K791" s="18">
        <v>510903877</v>
      </c>
      <c r="L791" s="16" t="s">
        <v>116</v>
      </c>
      <c r="M791" s="16">
        <v>2.5</v>
      </c>
      <c r="N791" s="16" t="s">
        <v>52</v>
      </c>
      <c r="O791" s="16">
        <v>6</v>
      </c>
      <c r="P791" s="16" t="s">
        <v>53</v>
      </c>
      <c r="Q791" s="16">
        <v>37</v>
      </c>
      <c r="R791" s="16" t="s">
        <v>54</v>
      </c>
      <c r="S791" s="16" t="s">
        <v>134</v>
      </c>
      <c r="T791" s="16" t="s">
        <v>135</v>
      </c>
      <c r="U791" s="16" t="s">
        <v>94</v>
      </c>
      <c r="V791" s="16" t="s">
        <v>58</v>
      </c>
      <c r="W791" s="16" t="s">
        <v>95</v>
      </c>
      <c r="X791" s="16" t="b">
        <v>0</v>
      </c>
      <c r="Y791" s="16" t="b">
        <v>0</v>
      </c>
      <c r="Z791" s="16" t="e">
        <v>#N/A</v>
      </c>
      <c r="AA791" s="16">
        <v>9.2499999999999999E-2</v>
      </c>
      <c r="AB791" s="16">
        <v>0</v>
      </c>
      <c r="AC791" s="16" t="s">
        <v>424</v>
      </c>
      <c r="AD791" s="16" t="s">
        <v>620</v>
      </c>
      <c r="AE791" s="16" t="s">
        <v>621</v>
      </c>
      <c r="AF791" s="16" t="s">
        <v>435</v>
      </c>
      <c r="AG791" s="16" t="s">
        <v>9</v>
      </c>
      <c r="AH791" s="16" t="b">
        <v>0</v>
      </c>
      <c r="AI791" s="16" t="s">
        <v>60</v>
      </c>
      <c r="AJ791" s="16" t="s">
        <v>436</v>
      </c>
      <c r="AK791" s="16" t="s">
        <v>147</v>
      </c>
      <c r="AL791" s="16" t="s">
        <v>441</v>
      </c>
      <c r="AM791" s="16" t="s">
        <v>64</v>
      </c>
      <c r="AN791" s="19" t="e">
        <v>#N/A</v>
      </c>
      <c r="AO791" t="str">
        <f>RIGHT('CMO Input'!$T791,(LEN('CMO Input'!$T791)-FIND(" ",'CMO Input'!$T791,1)))</f>
        <v>6-7”</v>
      </c>
      <c r="AP791">
        <f>'CMO Input'!$O791</f>
        <v>6</v>
      </c>
      <c r="AR791" t="str">
        <f>Table2[[#This Row],[Policy / Non Policy]]</f>
        <v>Policy</v>
      </c>
      <c r="AS791" t="str">
        <f>'CMO Input'!$U791</f>
        <v>Tier 1</v>
      </c>
      <c r="AT791" t="str">
        <f>'CMO Input'!$P791</f>
        <v>CI</v>
      </c>
      <c r="AU791" t="str" cm="1">
        <f t="array" ref="AU7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1" s="8" t="str">
        <f>TEXT('CMO Input'!$D791,"MMM-YY")</f>
        <v>August</v>
      </c>
    </row>
    <row r="792" spans="1:48" x14ac:dyDescent="0.25">
      <c r="A792" s="14">
        <v>510941809</v>
      </c>
      <c r="B792" s="12" t="s">
        <v>180</v>
      </c>
      <c r="C792" s="12" t="s">
        <v>424</v>
      </c>
      <c r="D792" s="12" t="s">
        <v>325</v>
      </c>
      <c r="E792" s="13">
        <v>19</v>
      </c>
      <c r="F792" s="12" t="s">
        <v>46</v>
      </c>
      <c r="G792" s="13" t="s">
        <v>431</v>
      </c>
      <c r="H792" s="12" t="s">
        <v>438</v>
      </c>
      <c r="I792" s="12" t="s">
        <v>433</v>
      </c>
      <c r="J792" s="12" t="s">
        <v>434</v>
      </c>
      <c r="K792" s="14">
        <v>510941809</v>
      </c>
      <c r="L792" s="12" t="s">
        <v>116</v>
      </c>
      <c r="M792" s="12">
        <v>2.8</v>
      </c>
      <c r="N792" s="12" t="s">
        <v>52</v>
      </c>
      <c r="O792" s="12">
        <v>6</v>
      </c>
      <c r="P792" s="12" t="s">
        <v>53</v>
      </c>
      <c r="Q792" s="12">
        <v>35</v>
      </c>
      <c r="R792" s="12" t="s">
        <v>54</v>
      </c>
      <c r="S792" s="12" t="s">
        <v>134</v>
      </c>
      <c r="T792" s="12" t="s">
        <v>135</v>
      </c>
      <c r="U792" s="12" t="s">
        <v>94</v>
      </c>
      <c r="V792" s="12" t="s">
        <v>58</v>
      </c>
      <c r="W792" s="12" t="s">
        <v>95</v>
      </c>
      <c r="X792" s="12" t="b">
        <v>0</v>
      </c>
      <c r="Y792" s="12" t="b">
        <v>0</v>
      </c>
      <c r="Z792" s="12" t="e">
        <v>#N/A</v>
      </c>
      <c r="AA792" s="12">
        <v>9.8000000000000004E-2</v>
      </c>
      <c r="AB792" s="12">
        <v>0</v>
      </c>
      <c r="AC792" s="12" t="s">
        <v>424</v>
      </c>
      <c r="AD792" s="12" t="s">
        <v>433</v>
      </c>
      <c r="AE792" s="12" t="s">
        <v>434</v>
      </c>
      <c r="AF792" s="12" t="s">
        <v>435</v>
      </c>
      <c r="AG792" s="12" t="s">
        <v>9</v>
      </c>
      <c r="AH792" s="12" t="b">
        <v>0</v>
      </c>
      <c r="AI792" s="12" t="s">
        <v>60</v>
      </c>
      <c r="AJ792" s="12" t="s">
        <v>436</v>
      </c>
      <c r="AK792" s="12" t="s">
        <v>147</v>
      </c>
      <c r="AL792" s="12" t="s">
        <v>437</v>
      </c>
      <c r="AM792" s="12" t="s">
        <v>64</v>
      </c>
      <c r="AN792" s="15" t="e">
        <v>#N/A</v>
      </c>
      <c r="AO792" t="str">
        <f>RIGHT('CMO Input'!$T792,(LEN('CMO Input'!$T792)-FIND(" ",'CMO Input'!$T792,1)))</f>
        <v>6-7”</v>
      </c>
      <c r="AP792">
        <f>'CMO Input'!$O792</f>
        <v>6</v>
      </c>
      <c r="AR792" t="str">
        <f>Table2[[#This Row],[Policy / Non Policy]]</f>
        <v>Policy</v>
      </c>
      <c r="AS792" t="str">
        <f>'CMO Input'!$U792</f>
        <v>Tier 1</v>
      </c>
      <c r="AT792" t="str">
        <f>'CMO Input'!$P792</f>
        <v>CI</v>
      </c>
      <c r="AU792" t="str" cm="1">
        <f t="array" ref="AU7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2" s="8" t="str">
        <f>TEXT('CMO Input'!$D792,"MMM-YY")</f>
        <v>August</v>
      </c>
    </row>
    <row r="793" spans="1:48" x14ac:dyDescent="0.25">
      <c r="A793" s="18">
        <v>510959132</v>
      </c>
      <c r="B793" s="16" t="s">
        <v>180</v>
      </c>
      <c r="C793" s="16" t="s">
        <v>424</v>
      </c>
      <c r="D793" s="16" t="s">
        <v>325</v>
      </c>
      <c r="E793" s="17">
        <v>19</v>
      </c>
      <c r="F793" s="16" t="s">
        <v>46</v>
      </c>
      <c r="G793" s="17" t="s">
        <v>431</v>
      </c>
      <c r="H793" s="16" t="s">
        <v>252</v>
      </c>
      <c r="I793" s="16" t="s">
        <v>453</v>
      </c>
      <c r="J793" s="16" t="s">
        <v>454</v>
      </c>
      <c r="K793" s="18">
        <v>510959132</v>
      </c>
      <c r="L793" s="16" t="s">
        <v>116</v>
      </c>
      <c r="M793" s="16">
        <v>5.7</v>
      </c>
      <c r="N793" s="16" t="s">
        <v>52</v>
      </c>
      <c r="O793" s="16">
        <v>6</v>
      </c>
      <c r="P793" s="16" t="s">
        <v>53</v>
      </c>
      <c r="Q793" s="16">
        <v>152</v>
      </c>
      <c r="R793" s="16" t="s">
        <v>54</v>
      </c>
      <c r="S793" s="16" t="s">
        <v>134</v>
      </c>
      <c r="T793" s="16" t="s">
        <v>135</v>
      </c>
      <c r="U793" s="16" t="s">
        <v>94</v>
      </c>
      <c r="V793" s="16" t="s">
        <v>58</v>
      </c>
      <c r="W793" s="16" t="s">
        <v>95</v>
      </c>
      <c r="X793" s="16" t="b">
        <v>0</v>
      </c>
      <c r="Y793" s="16" t="b">
        <v>0</v>
      </c>
      <c r="Z793" s="16" t="e">
        <v>#N/A</v>
      </c>
      <c r="AA793" s="16">
        <v>0.86640000000000006</v>
      </c>
      <c r="AB793" s="16">
        <v>0</v>
      </c>
      <c r="AC793" s="16" t="s">
        <v>424</v>
      </c>
      <c r="AD793" s="16" t="s">
        <v>453</v>
      </c>
      <c r="AE793" s="16" t="s">
        <v>454</v>
      </c>
      <c r="AF793" s="16" t="s">
        <v>435</v>
      </c>
      <c r="AG793" s="16" t="s">
        <v>9</v>
      </c>
      <c r="AH793" s="16" t="b">
        <v>0</v>
      </c>
      <c r="AI793" s="16" t="s">
        <v>60</v>
      </c>
      <c r="AJ793" s="16" t="s">
        <v>436</v>
      </c>
      <c r="AK793" s="16" t="s">
        <v>147</v>
      </c>
      <c r="AL793" s="16" t="s">
        <v>550</v>
      </c>
      <c r="AM793" s="16" t="s">
        <v>64</v>
      </c>
      <c r="AN793" s="19" t="e">
        <v>#N/A</v>
      </c>
      <c r="AO793" t="str">
        <f>RIGHT('CMO Input'!$T793,(LEN('CMO Input'!$T793)-FIND(" ",'CMO Input'!$T793,1)))</f>
        <v>6-7”</v>
      </c>
      <c r="AP793">
        <f>'CMO Input'!$O793</f>
        <v>6</v>
      </c>
      <c r="AR793" t="str">
        <f>Table2[[#This Row],[Policy / Non Policy]]</f>
        <v>Policy</v>
      </c>
      <c r="AS793" t="str">
        <f>'CMO Input'!$U793</f>
        <v>Tier 1</v>
      </c>
      <c r="AT793" t="str">
        <f>'CMO Input'!$P793</f>
        <v>CI</v>
      </c>
      <c r="AU793" t="str" cm="1">
        <f t="array" ref="AU7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3" s="8" t="str">
        <f>TEXT('CMO Input'!$D793,"MMM-YY")</f>
        <v>August</v>
      </c>
    </row>
    <row r="794" spans="1:48" x14ac:dyDescent="0.25">
      <c r="A794" s="14">
        <v>603360826</v>
      </c>
      <c r="B794" s="12" t="s">
        <v>180</v>
      </c>
      <c r="C794" s="12" t="s">
        <v>424</v>
      </c>
      <c r="D794" s="12" t="s">
        <v>325</v>
      </c>
      <c r="E794" s="13">
        <v>19</v>
      </c>
      <c r="F794" s="12" t="s">
        <v>46</v>
      </c>
      <c r="G794" s="13" t="s">
        <v>442</v>
      </c>
      <c r="H794" s="12" t="s">
        <v>464</v>
      </c>
      <c r="I794" s="12" t="s">
        <v>591</v>
      </c>
      <c r="J794" s="12" t="s">
        <v>592</v>
      </c>
      <c r="K794" s="14">
        <v>603360826</v>
      </c>
      <c r="L794" s="12" t="s">
        <v>116</v>
      </c>
      <c r="M794" s="12">
        <v>0.7</v>
      </c>
      <c r="N794" s="12" t="s">
        <v>52</v>
      </c>
      <c r="O794" s="12">
        <v>6</v>
      </c>
      <c r="P794" s="12" t="s">
        <v>53</v>
      </c>
      <c r="Q794" s="12">
        <v>7</v>
      </c>
      <c r="R794" s="12" t="s">
        <v>54</v>
      </c>
      <c r="S794" s="12" t="s">
        <v>134</v>
      </c>
      <c r="T794" s="12" t="s">
        <v>135</v>
      </c>
      <c r="U794" s="12" t="s">
        <v>94</v>
      </c>
      <c r="V794" s="12" t="s">
        <v>58</v>
      </c>
      <c r="W794" s="12" t="s">
        <v>95</v>
      </c>
      <c r="X794" s="12" t="b">
        <v>0</v>
      </c>
      <c r="Y794" s="12" t="b">
        <v>0</v>
      </c>
      <c r="Z794" s="12" t="e">
        <v>#N/A</v>
      </c>
      <c r="AA794" s="12">
        <v>4.8999999999999998E-3</v>
      </c>
      <c r="AB794" s="12">
        <v>0</v>
      </c>
      <c r="AC794" s="12" t="s">
        <v>424</v>
      </c>
      <c r="AD794" s="12" t="s">
        <v>591</v>
      </c>
      <c r="AE794" s="12" t="s">
        <v>592</v>
      </c>
      <c r="AF794" s="12" t="s">
        <v>468</v>
      </c>
      <c r="AG794" s="12" t="s">
        <v>9</v>
      </c>
      <c r="AH794" s="12" t="b">
        <v>0</v>
      </c>
      <c r="AI794" s="12" t="s">
        <v>60</v>
      </c>
      <c r="AJ794" s="12" t="s">
        <v>103</v>
      </c>
      <c r="AK794" s="12" t="s">
        <v>147</v>
      </c>
      <c r="AL794" s="12" t="s">
        <v>469</v>
      </c>
      <c r="AM794" s="12" t="s">
        <v>64</v>
      </c>
      <c r="AN794" s="15" t="e">
        <v>#N/A</v>
      </c>
      <c r="AO794" t="str">
        <f>RIGHT('CMO Input'!$T794,(LEN('CMO Input'!$T794)-FIND(" ",'CMO Input'!$T794,1)))</f>
        <v>6-7”</v>
      </c>
      <c r="AP794">
        <f>'CMO Input'!$O794</f>
        <v>6</v>
      </c>
      <c r="AR794" t="str">
        <f>Table2[[#This Row],[Policy / Non Policy]]</f>
        <v>Policy</v>
      </c>
      <c r="AS794" t="str">
        <f>'CMO Input'!$U794</f>
        <v>Tier 1</v>
      </c>
      <c r="AT794" t="str">
        <f>'CMO Input'!$P794</f>
        <v>CI</v>
      </c>
      <c r="AU794" t="str" cm="1">
        <f t="array" ref="AU7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4" s="8" t="str">
        <f>TEXT('CMO Input'!$D794,"MMM-YY")</f>
        <v>August</v>
      </c>
    </row>
    <row r="795" spans="1:48" x14ac:dyDescent="0.25">
      <c r="A795" s="18" t="s">
        <v>305</v>
      </c>
      <c r="B795" s="16" t="s">
        <v>180</v>
      </c>
      <c r="C795" s="16" t="s">
        <v>424</v>
      </c>
      <c r="D795" s="16" t="s">
        <v>325</v>
      </c>
      <c r="E795" s="17">
        <v>19</v>
      </c>
      <c r="F795" s="16" t="s">
        <v>46</v>
      </c>
      <c r="G795" s="17" t="s">
        <v>431</v>
      </c>
      <c r="H795" s="16" t="s">
        <v>252</v>
      </c>
      <c r="I795" s="16" t="s">
        <v>453</v>
      </c>
      <c r="J795" s="16" t="s">
        <v>454</v>
      </c>
      <c r="K795" s="18" t="s">
        <v>305</v>
      </c>
      <c r="L795" s="16" t="s">
        <v>116</v>
      </c>
      <c r="M795" s="16">
        <v>0</v>
      </c>
      <c r="N795" s="16" t="s">
        <v>52</v>
      </c>
      <c r="O795" s="16">
        <v>6</v>
      </c>
      <c r="P795" s="16" t="s">
        <v>53</v>
      </c>
      <c r="Q795" s="16">
        <v>9</v>
      </c>
      <c r="R795" s="16" t="s">
        <v>54</v>
      </c>
      <c r="S795" s="16" t="s">
        <v>134</v>
      </c>
      <c r="T795" s="16" t="s">
        <v>135</v>
      </c>
      <c r="U795" s="16" t="s">
        <v>94</v>
      </c>
      <c r="V795" s="16" t="s">
        <v>58</v>
      </c>
      <c r="W795" s="16" t="s">
        <v>95</v>
      </c>
      <c r="X795" s="16" t="b">
        <v>0</v>
      </c>
      <c r="Y795" s="16" t="b">
        <v>0</v>
      </c>
      <c r="Z795" s="16" t="e">
        <v>#N/A</v>
      </c>
      <c r="AA795" s="16">
        <v>0</v>
      </c>
      <c r="AB795" s="16">
        <v>0</v>
      </c>
      <c r="AC795" s="16" t="s">
        <v>424</v>
      </c>
      <c r="AD795" s="16" t="s">
        <v>453</v>
      </c>
      <c r="AE795" s="16" t="s">
        <v>454</v>
      </c>
      <c r="AF795" s="16" t="s">
        <v>435</v>
      </c>
      <c r="AG795" s="16" t="s">
        <v>9</v>
      </c>
      <c r="AH795" s="16" t="b">
        <v>0</v>
      </c>
      <c r="AI795" s="16" t="s">
        <v>60</v>
      </c>
      <c r="AJ795" s="16" t="s">
        <v>436</v>
      </c>
      <c r="AK795" s="16" t="s">
        <v>147</v>
      </c>
      <c r="AL795" s="16" t="s">
        <v>550</v>
      </c>
      <c r="AM795" s="16" t="s">
        <v>64</v>
      </c>
      <c r="AN795" s="19" t="e">
        <v>#N/A</v>
      </c>
      <c r="AO795" t="str">
        <f>RIGHT('CMO Input'!$T795,(LEN('CMO Input'!$T795)-FIND(" ",'CMO Input'!$T795,1)))</f>
        <v>6-7”</v>
      </c>
      <c r="AP795">
        <f>'CMO Input'!$O795</f>
        <v>6</v>
      </c>
      <c r="AR795" t="str">
        <f>Table2[[#This Row],[Policy / Non Policy]]</f>
        <v>Policy</v>
      </c>
      <c r="AS795" t="str">
        <f>'CMO Input'!$U795</f>
        <v>Tier 1</v>
      </c>
      <c r="AT795" t="str">
        <f>'CMO Input'!$P795</f>
        <v>CI</v>
      </c>
      <c r="AU795" t="str" cm="1">
        <f t="array" ref="AU7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5" s="8" t="str">
        <f>TEXT('CMO Input'!$D795,"MMM-YY")</f>
        <v>August</v>
      </c>
    </row>
    <row r="796" spans="1:48" x14ac:dyDescent="0.25">
      <c r="A796" s="14">
        <v>510809328</v>
      </c>
      <c r="B796" s="12" t="s">
        <v>180</v>
      </c>
      <c r="C796" s="12" t="s">
        <v>424</v>
      </c>
      <c r="D796" s="12" t="s">
        <v>325</v>
      </c>
      <c r="E796" s="13">
        <v>19</v>
      </c>
      <c r="F796" s="12" t="s">
        <v>46</v>
      </c>
      <c r="G796" s="13" t="s">
        <v>442</v>
      </c>
      <c r="H796" s="12" t="s">
        <v>464</v>
      </c>
      <c r="I796" s="12" t="s">
        <v>591</v>
      </c>
      <c r="J796" s="12" t="s">
        <v>640</v>
      </c>
      <c r="K796" s="14">
        <v>510809328</v>
      </c>
      <c r="L796" s="12" t="s">
        <v>116</v>
      </c>
      <c r="M796" s="12">
        <v>4.4000000000000004</v>
      </c>
      <c r="N796" s="12" t="s">
        <v>52</v>
      </c>
      <c r="O796" s="12">
        <v>7</v>
      </c>
      <c r="P796" s="12" t="s">
        <v>53</v>
      </c>
      <c r="Q796" s="12">
        <v>27</v>
      </c>
      <c r="R796" s="12" t="s">
        <v>54</v>
      </c>
      <c r="S796" s="12" t="s">
        <v>467</v>
      </c>
      <c r="T796" s="12" t="s">
        <v>135</v>
      </c>
      <c r="U796" s="12" t="s">
        <v>94</v>
      </c>
      <c r="V796" s="12" t="s">
        <v>58</v>
      </c>
      <c r="W796" s="12" t="s">
        <v>95</v>
      </c>
      <c r="X796" s="12" t="b">
        <v>0</v>
      </c>
      <c r="Y796" s="12" t="b">
        <v>0</v>
      </c>
      <c r="Z796" s="12" t="e">
        <v>#N/A</v>
      </c>
      <c r="AA796" s="12">
        <v>0.1188</v>
      </c>
      <c r="AB796" s="12">
        <v>0</v>
      </c>
      <c r="AC796" s="12" t="s">
        <v>424</v>
      </c>
      <c r="AD796" s="12" t="s">
        <v>591</v>
      </c>
      <c r="AE796" s="12" t="s">
        <v>640</v>
      </c>
      <c r="AF796" s="12" t="s">
        <v>468</v>
      </c>
      <c r="AG796" s="12" t="s">
        <v>9</v>
      </c>
      <c r="AH796" s="12" t="b">
        <v>0</v>
      </c>
      <c r="AI796" s="12" t="s">
        <v>60</v>
      </c>
      <c r="AJ796" s="12" t="s">
        <v>103</v>
      </c>
      <c r="AK796" s="12" t="s">
        <v>147</v>
      </c>
      <c r="AL796" s="12" t="s">
        <v>469</v>
      </c>
      <c r="AM796" s="12" t="s">
        <v>64</v>
      </c>
      <c r="AN796" s="15" t="e">
        <v>#N/A</v>
      </c>
      <c r="AO796" t="str">
        <f>RIGHT('CMO Input'!$T796,(LEN('CMO Input'!$T796)-FIND(" ",'CMO Input'!$T796,1)))</f>
        <v>6-7”</v>
      </c>
      <c r="AP796">
        <f>'CMO Input'!$O796</f>
        <v>7</v>
      </c>
      <c r="AR796" t="str">
        <f>Table2[[#This Row],[Policy / Non Policy]]</f>
        <v>Policy</v>
      </c>
      <c r="AS796" t="str">
        <f>'CMO Input'!$U796</f>
        <v>Tier 1</v>
      </c>
      <c r="AT796" t="str">
        <f>'CMO Input'!$P796</f>
        <v>CI</v>
      </c>
      <c r="AU796" t="str" cm="1">
        <f t="array" ref="AU7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6" s="8" t="str">
        <f>TEXT('CMO Input'!$D796,"MMM-YY")</f>
        <v>August</v>
      </c>
    </row>
    <row r="797" spans="1:48" x14ac:dyDescent="0.25">
      <c r="A797" s="18">
        <v>510918012</v>
      </c>
      <c r="B797" s="16" t="s">
        <v>180</v>
      </c>
      <c r="C797" s="16" t="s">
        <v>424</v>
      </c>
      <c r="D797" s="16" t="s">
        <v>325</v>
      </c>
      <c r="E797" s="17">
        <v>19</v>
      </c>
      <c r="F797" s="16" t="s">
        <v>46</v>
      </c>
      <c r="G797" s="17" t="s">
        <v>425</v>
      </c>
      <c r="H797" s="16" t="s">
        <v>426</v>
      </c>
      <c r="I797" s="16" t="s">
        <v>449</v>
      </c>
      <c r="J797" s="16" t="s">
        <v>533</v>
      </c>
      <c r="K797" s="18">
        <v>510918012</v>
      </c>
      <c r="L797" s="16" t="s">
        <v>116</v>
      </c>
      <c r="M797" s="16">
        <v>105</v>
      </c>
      <c r="N797" s="16" t="s">
        <v>52</v>
      </c>
      <c r="O797" s="16">
        <v>100</v>
      </c>
      <c r="P797" s="16" t="s">
        <v>91</v>
      </c>
      <c r="Q797" s="16">
        <v>61</v>
      </c>
      <c r="R797" s="16" t="s">
        <v>220</v>
      </c>
      <c r="S797" s="16" t="s">
        <v>221</v>
      </c>
      <c r="T797" s="16" t="s">
        <v>118</v>
      </c>
      <c r="U797" s="16" t="s">
        <v>94</v>
      </c>
      <c r="V797" s="16" t="s">
        <v>58</v>
      </c>
      <c r="W797" s="16" t="s">
        <v>95</v>
      </c>
      <c r="X797" s="16" t="b">
        <v>0</v>
      </c>
      <c r="Y797" s="16" t="b">
        <v>0</v>
      </c>
      <c r="Z797" s="16" t="e">
        <v>#N/A</v>
      </c>
      <c r="AA797" s="16">
        <v>6.4049999999999994</v>
      </c>
      <c r="AB797" s="16">
        <v>0</v>
      </c>
      <c r="AC797" s="16" t="s">
        <v>424</v>
      </c>
      <c r="AD797" s="16" t="s">
        <v>449</v>
      </c>
      <c r="AE797" s="16" t="s">
        <v>533</v>
      </c>
      <c r="AF797" s="16" t="s">
        <v>429</v>
      </c>
      <c r="AG797" s="16" t="s">
        <v>9</v>
      </c>
      <c r="AH797" s="16" t="b">
        <v>0</v>
      </c>
      <c r="AI797" s="16" t="s">
        <v>60</v>
      </c>
      <c r="AJ797" s="16" t="s">
        <v>10</v>
      </c>
      <c r="AK797" s="16" t="s">
        <v>147</v>
      </c>
      <c r="AL797" s="16" t="s">
        <v>451</v>
      </c>
      <c r="AM797" s="16" t="s">
        <v>64</v>
      </c>
      <c r="AN797" s="19" t="e">
        <v>#N/A</v>
      </c>
      <c r="AO797" t="str">
        <f>RIGHT('CMO Input'!$T797,(LEN('CMO Input'!$T797)-FIND(" ",'CMO Input'!$T797,1)))</f>
        <v>4-5”</v>
      </c>
      <c r="AP797">
        <f>'CMO Input'!$O797</f>
        <v>100</v>
      </c>
      <c r="AR797" t="str">
        <f>Table2[[#This Row],[Policy / Non Policy]]</f>
        <v>Policy</v>
      </c>
      <c r="AS797" t="str">
        <f>'CMO Input'!$U797</f>
        <v>Tier 1</v>
      </c>
      <c r="AT797" t="str">
        <f>'CMO Input'!$P797</f>
        <v>DI</v>
      </c>
      <c r="AU797" t="str" cm="1">
        <f t="array" ref="AU7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97" s="8" t="str">
        <f>TEXT('CMO Input'!$D797,"MMM-YY")</f>
        <v>August</v>
      </c>
    </row>
    <row r="798" spans="1:48" x14ac:dyDescent="0.25">
      <c r="A798" s="14">
        <v>220001571826</v>
      </c>
      <c r="B798" s="12" t="s">
        <v>180</v>
      </c>
      <c r="C798" s="12" t="s">
        <v>424</v>
      </c>
      <c r="D798" s="12" t="s">
        <v>325</v>
      </c>
      <c r="E798" s="13">
        <v>20</v>
      </c>
      <c r="F798" s="12" t="s">
        <v>46</v>
      </c>
      <c r="G798" s="13" t="s">
        <v>431</v>
      </c>
      <c r="H798" s="12" t="s">
        <v>438</v>
      </c>
      <c r="I798" s="12" t="s">
        <v>620</v>
      </c>
      <c r="J798" s="12" t="s">
        <v>636</v>
      </c>
      <c r="K798" s="14">
        <v>220001571826</v>
      </c>
      <c r="L798" s="12" t="s">
        <v>116</v>
      </c>
      <c r="M798" s="12">
        <v>4.0999999999999996</v>
      </c>
      <c r="N798" s="12" t="s">
        <v>52</v>
      </c>
      <c r="O798" s="12">
        <v>4</v>
      </c>
      <c r="P798" s="12" t="s">
        <v>53</v>
      </c>
      <c r="Q798" s="12">
        <v>65</v>
      </c>
      <c r="R798" s="12" t="s">
        <v>54</v>
      </c>
      <c r="S798" s="12" t="s">
        <v>117</v>
      </c>
      <c r="T798" s="12" t="s">
        <v>118</v>
      </c>
      <c r="U798" s="12" t="s">
        <v>94</v>
      </c>
      <c r="V798" s="12" t="s">
        <v>58</v>
      </c>
      <c r="W798" s="12" t="s">
        <v>95</v>
      </c>
      <c r="X798" s="12" t="b">
        <v>0</v>
      </c>
      <c r="Y798" s="12" t="b">
        <v>0</v>
      </c>
      <c r="Z798" s="12" t="e">
        <v>#N/A</v>
      </c>
      <c r="AA798" s="12">
        <v>0.26649999999999996</v>
      </c>
      <c r="AB798" s="12">
        <v>0</v>
      </c>
      <c r="AC798" s="12" t="s">
        <v>424</v>
      </c>
      <c r="AD798" s="12" t="s">
        <v>620</v>
      </c>
      <c r="AE798" s="12" t="s">
        <v>636</v>
      </c>
      <c r="AF798" s="12" t="s">
        <v>435</v>
      </c>
      <c r="AG798" s="12" t="s">
        <v>9</v>
      </c>
      <c r="AH798" s="12" t="b">
        <v>0</v>
      </c>
      <c r="AI798" s="12" t="s">
        <v>60</v>
      </c>
      <c r="AJ798" s="12" t="s">
        <v>436</v>
      </c>
      <c r="AK798" s="12" t="s">
        <v>147</v>
      </c>
      <c r="AL798" s="12" t="s">
        <v>441</v>
      </c>
      <c r="AM798" s="12" t="s">
        <v>64</v>
      </c>
      <c r="AN798" s="15" t="e">
        <v>#N/A</v>
      </c>
      <c r="AO798" t="str">
        <f>RIGHT('CMO Input'!$T798,(LEN('CMO Input'!$T798)-FIND(" ",'CMO Input'!$T798,1)))</f>
        <v>4-5”</v>
      </c>
      <c r="AP798">
        <f>'CMO Input'!$O798</f>
        <v>4</v>
      </c>
      <c r="AR798" t="str">
        <f>Table2[[#This Row],[Policy / Non Policy]]</f>
        <v>Policy</v>
      </c>
      <c r="AS798" t="str">
        <f>'CMO Input'!$U798</f>
        <v>Tier 1</v>
      </c>
      <c r="AT798" t="str">
        <f>'CMO Input'!$P798</f>
        <v>CI</v>
      </c>
      <c r="AU798" t="str" cm="1">
        <f t="array" ref="AU7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798" s="8" t="str">
        <f>TEXT('CMO Input'!$D798,"MMM-YY")</f>
        <v>August</v>
      </c>
    </row>
    <row r="799" spans="1:48" x14ac:dyDescent="0.25">
      <c r="A799" s="18">
        <v>510888227</v>
      </c>
      <c r="B799" s="16" t="s">
        <v>180</v>
      </c>
      <c r="C799" s="16" t="s">
        <v>424</v>
      </c>
      <c r="D799" s="16" t="s">
        <v>325</v>
      </c>
      <c r="E799" s="17">
        <v>20</v>
      </c>
      <c r="F799" s="16" t="s">
        <v>46</v>
      </c>
      <c r="G799" s="17" t="s">
        <v>431</v>
      </c>
      <c r="H799" s="16" t="s">
        <v>312</v>
      </c>
      <c r="I799" s="16" t="s">
        <v>602</v>
      </c>
      <c r="J799" s="16" t="s">
        <v>605</v>
      </c>
      <c r="K799" s="18">
        <v>510888227</v>
      </c>
      <c r="L799" s="16" t="s">
        <v>116</v>
      </c>
      <c r="M799" s="16">
        <v>2.8</v>
      </c>
      <c r="N799" s="16" t="s">
        <v>52</v>
      </c>
      <c r="O799" s="16">
        <v>6</v>
      </c>
      <c r="P799" s="16" t="s">
        <v>53</v>
      </c>
      <c r="Q799" s="16">
        <v>9</v>
      </c>
      <c r="R799" s="16" t="s">
        <v>54</v>
      </c>
      <c r="S799" s="16" t="s">
        <v>134</v>
      </c>
      <c r="T799" s="16" t="s">
        <v>135</v>
      </c>
      <c r="U799" s="16" t="s">
        <v>94</v>
      </c>
      <c r="V799" s="16" t="s">
        <v>58</v>
      </c>
      <c r="W799" s="16" t="s">
        <v>95</v>
      </c>
      <c r="X799" s="16" t="b">
        <v>0</v>
      </c>
      <c r="Y799" s="16" t="b">
        <v>0</v>
      </c>
      <c r="Z799" s="16" t="e">
        <v>#N/A</v>
      </c>
      <c r="AA799" s="16">
        <v>2.52E-2</v>
      </c>
      <c r="AB799" s="16">
        <v>0</v>
      </c>
      <c r="AC799" s="16" t="s">
        <v>424</v>
      </c>
      <c r="AD799" s="16" t="s">
        <v>602</v>
      </c>
      <c r="AE799" s="16" t="s">
        <v>605</v>
      </c>
      <c r="AF799" s="16" t="s">
        <v>435</v>
      </c>
      <c r="AG799" s="16" t="s">
        <v>9</v>
      </c>
      <c r="AH799" s="16" t="b">
        <v>0</v>
      </c>
      <c r="AI799" s="16" t="s">
        <v>60</v>
      </c>
      <c r="AJ799" s="16" t="s">
        <v>436</v>
      </c>
      <c r="AK799" s="16" t="s">
        <v>147</v>
      </c>
      <c r="AL799" s="16" t="s">
        <v>604</v>
      </c>
      <c r="AM799" s="16" t="s">
        <v>64</v>
      </c>
      <c r="AN799" s="19" t="e">
        <v>#N/A</v>
      </c>
      <c r="AO799" t="str">
        <f>RIGHT('CMO Input'!$T799,(LEN('CMO Input'!$T799)-FIND(" ",'CMO Input'!$T799,1)))</f>
        <v>6-7”</v>
      </c>
      <c r="AP799">
        <f>'CMO Input'!$O799</f>
        <v>6</v>
      </c>
      <c r="AR799" t="str">
        <f>Table2[[#This Row],[Policy / Non Policy]]</f>
        <v>Policy</v>
      </c>
      <c r="AS799" t="str">
        <f>'CMO Input'!$U799</f>
        <v>Tier 1</v>
      </c>
      <c r="AT799" t="str">
        <f>'CMO Input'!$P799</f>
        <v>CI</v>
      </c>
      <c r="AU799" t="str" cm="1">
        <f t="array" ref="AU7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799" s="8" t="str">
        <f>TEXT('CMO Input'!$D799,"MMM-YY")</f>
        <v>August</v>
      </c>
    </row>
    <row r="800" spans="1:48" x14ac:dyDescent="0.25">
      <c r="A800" s="14">
        <v>510888227</v>
      </c>
      <c r="B800" s="12" t="s">
        <v>180</v>
      </c>
      <c r="C800" s="12" t="s">
        <v>424</v>
      </c>
      <c r="D800" s="12" t="s">
        <v>325</v>
      </c>
      <c r="E800" s="13">
        <v>20</v>
      </c>
      <c r="F800" s="12" t="s">
        <v>46</v>
      </c>
      <c r="G800" s="13" t="s">
        <v>431</v>
      </c>
      <c r="H800" s="12" t="s">
        <v>312</v>
      </c>
      <c r="I800" s="12" t="s">
        <v>602</v>
      </c>
      <c r="J800" s="12" t="s">
        <v>605</v>
      </c>
      <c r="K800" s="14">
        <v>510888227</v>
      </c>
      <c r="L800" s="12" t="s">
        <v>116</v>
      </c>
      <c r="M800" s="12">
        <v>2.8</v>
      </c>
      <c r="N800" s="12" t="s">
        <v>52</v>
      </c>
      <c r="O800" s="12">
        <v>8</v>
      </c>
      <c r="P800" s="12" t="s">
        <v>53</v>
      </c>
      <c r="Q800" s="12">
        <v>58</v>
      </c>
      <c r="R800" s="12" t="s">
        <v>54</v>
      </c>
      <c r="S800" s="12" t="s">
        <v>92</v>
      </c>
      <c r="T800" s="12" t="s">
        <v>93</v>
      </c>
      <c r="U800" s="12" t="s">
        <v>94</v>
      </c>
      <c r="V800" s="12" t="s">
        <v>58</v>
      </c>
      <c r="W800" s="12" t="s">
        <v>95</v>
      </c>
      <c r="X800" s="12" t="b">
        <v>0</v>
      </c>
      <c r="Y800" s="12" t="b">
        <v>0</v>
      </c>
      <c r="Z800" s="12" t="e">
        <v>#N/A</v>
      </c>
      <c r="AA800" s="12">
        <v>0.16239999999999999</v>
      </c>
      <c r="AB800" s="12">
        <v>0</v>
      </c>
      <c r="AC800" s="12" t="s">
        <v>424</v>
      </c>
      <c r="AD800" s="12" t="s">
        <v>602</v>
      </c>
      <c r="AE800" s="12" t="s">
        <v>605</v>
      </c>
      <c r="AF800" s="12" t="s">
        <v>435</v>
      </c>
      <c r="AG800" s="12" t="s">
        <v>9</v>
      </c>
      <c r="AH800" s="12" t="b">
        <v>0</v>
      </c>
      <c r="AI800" s="12" t="s">
        <v>60</v>
      </c>
      <c r="AJ800" s="12" t="s">
        <v>436</v>
      </c>
      <c r="AK800" s="12" t="s">
        <v>147</v>
      </c>
      <c r="AL800" s="12" t="s">
        <v>604</v>
      </c>
      <c r="AM800" s="12" t="s">
        <v>64</v>
      </c>
      <c r="AN800" s="15" t="e">
        <v>#N/A</v>
      </c>
      <c r="AO800" t="str">
        <f>RIGHT('CMO Input'!$T800,(LEN('CMO Input'!$T800)-FIND(" ",'CMO Input'!$T800,1)))</f>
        <v>8”</v>
      </c>
      <c r="AP800">
        <f>'CMO Input'!$O800</f>
        <v>8</v>
      </c>
      <c r="AR800" t="str">
        <f>Table2[[#This Row],[Policy / Non Policy]]</f>
        <v>Policy</v>
      </c>
      <c r="AS800" t="str">
        <f>'CMO Input'!$U800</f>
        <v>Tier 1</v>
      </c>
      <c r="AT800" t="str">
        <f>'CMO Input'!$P800</f>
        <v>CI</v>
      </c>
      <c r="AU800" t="str" cm="1">
        <f t="array" ref="AU8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00" s="8" t="str">
        <f>TEXT('CMO Input'!$D800,"MMM-YY")</f>
        <v>August</v>
      </c>
    </row>
    <row r="801" spans="1:48" x14ac:dyDescent="0.25">
      <c r="A801" s="18">
        <v>510929363</v>
      </c>
      <c r="B801" s="16" t="s">
        <v>180</v>
      </c>
      <c r="C801" s="16" t="s">
        <v>424</v>
      </c>
      <c r="D801" s="16" t="s">
        <v>325</v>
      </c>
      <c r="E801" s="17">
        <v>20</v>
      </c>
      <c r="F801" s="16" t="s">
        <v>46</v>
      </c>
      <c r="G801" s="17" t="s">
        <v>431</v>
      </c>
      <c r="H801" s="16" t="s">
        <v>252</v>
      </c>
      <c r="I801" s="16" t="s">
        <v>453</v>
      </c>
      <c r="J801" s="16" t="s">
        <v>456</v>
      </c>
      <c r="K801" s="18">
        <v>510929363</v>
      </c>
      <c r="L801" s="16" t="s">
        <v>116</v>
      </c>
      <c r="M801" s="16">
        <v>2.8</v>
      </c>
      <c r="N801" s="16" t="s">
        <v>52</v>
      </c>
      <c r="O801" s="16">
        <v>6</v>
      </c>
      <c r="P801" s="16" t="s">
        <v>53</v>
      </c>
      <c r="Q801" s="16">
        <v>65</v>
      </c>
      <c r="R801" s="16" t="s">
        <v>54</v>
      </c>
      <c r="S801" s="16" t="s">
        <v>134</v>
      </c>
      <c r="T801" s="16" t="s">
        <v>135</v>
      </c>
      <c r="U801" s="16" t="s">
        <v>94</v>
      </c>
      <c r="V801" s="16" t="s">
        <v>58</v>
      </c>
      <c r="W801" s="16" t="s">
        <v>95</v>
      </c>
      <c r="X801" s="16" t="b">
        <v>0</v>
      </c>
      <c r="Y801" s="16" t="b">
        <v>0</v>
      </c>
      <c r="Z801" s="16" t="e">
        <v>#N/A</v>
      </c>
      <c r="AA801" s="16">
        <v>0.182</v>
      </c>
      <c r="AB801" s="16">
        <v>0</v>
      </c>
      <c r="AC801" s="16" t="s">
        <v>424</v>
      </c>
      <c r="AD801" s="16" t="s">
        <v>453</v>
      </c>
      <c r="AE801" s="16" t="s">
        <v>456</v>
      </c>
      <c r="AF801" s="16" t="s">
        <v>435</v>
      </c>
      <c r="AG801" s="16" t="s">
        <v>9</v>
      </c>
      <c r="AH801" s="16" t="b">
        <v>0</v>
      </c>
      <c r="AI801" s="16" t="s">
        <v>60</v>
      </c>
      <c r="AJ801" s="16" t="s">
        <v>436</v>
      </c>
      <c r="AK801" s="16" t="s">
        <v>147</v>
      </c>
      <c r="AL801" s="16" t="s">
        <v>550</v>
      </c>
      <c r="AM801" s="16" t="s">
        <v>64</v>
      </c>
      <c r="AN801" s="19" t="e">
        <v>#N/A</v>
      </c>
      <c r="AO801" t="str">
        <f>RIGHT('CMO Input'!$T801,(LEN('CMO Input'!$T801)-FIND(" ",'CMO Input'!$T801,1)))</f>
        <v>6-7”</v>
      </c>
      <c r="AP801">
        <f>'CMO Input'!$O801</f>
        <v>6</v>
      </c>
      <c r="AR801" t="str">
        <f>Table2[[#This Row],[Policy / Non Policy]]</f>
        <v>Policy</v>
      </c>
      <c r="AS801" t="str">
        <f>'CMO Input'!$U801</f>
        <v>Tier 1</v>
      </c>
      <c r="AT801" t="str">
        <f>'CMO Input'!$P801</f>
        <v>CI</v>
      </c>
      <c r="AU801" t="str" cm="1">
        <f t="array" ref="AU8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01" s="8" t="str">
        <f>TEXT('CMO Input'!$D801,"MMM-YY")</f>
        <v>August</v>
      </c>
    </row>
    <row r="802" spans="1:48" x14ac:dyDescent="0.25">
      <c r="A802" s="14">
        <v>510856846</v>
      </c>
      <c r="B802" s="12" t="s">
        <v>180</v>
      </c>
      <c r="C802" s="12" t="s">
        <v>424</v>
      </c>
      <c r="D802" s="12" t="s">
        <v>325</v>
      </c>
      <c r="E802" s="13">
        <v>20</v>
      </c>
      <c r="F802" s="12" t="s">
        <v>46</v>
      </c>
      <c r="G802" s="13" t="s">
        <v>431</v>
      </c>
      <c r="H802" s="12" t="s">
        <v>312</v>
      </c>
      <c r="I802" s="12" t="s">
        <v>634</v>
      </c>
      <c r="J802" s="12" t="s">
        <v>635</v>
      </c>
      <c r="K802" s="14">
        <v>510856846</v>
      </c>
      <c r="L802" s="12" t="s">
        <v>116</v>
      </c>
      <c r="M802" s="12">
        <v>9.5</v>
      </c>
      <c r="N802" s="12" t="s">
        <v>52</v>
      </c>
      <c r="O802" s="12">
        <v>4</v>
      </c>
      <c r="P802" s="12" t="s">
        <v>53</v>
      </c>
      <c r="Q802" s="12">
        <v>101</v>
      </c>
      <c r="R802" s="12" t="s">
        <v>54</v>
      </c>
      <c r="S802" s="12" t="s">
        <v>117</v>
      </c>
      <c r="T802" s="12" t="s">
        <v>118</v>
      </c>
      <c r="U802" s="12" t="s">
        <v>94</v>
      </c>
      <c r="V802" s="12" t="s">
        <v>58</v>
      </c>
      <c r="W802" s="12" t="s">
        <v>95</v>
      </c>
      <c r="X802" s="12" t="b">
        <v>0</v>
      </c>
      <c r="Y802" s="12" t="b">
        <v>0</v>
      </c>
      <c r="Z802" s="12" t="e">
        <v>#N/A</v>
      </c>
      <c r="AA802" s="12">
        <v>0.95950000000000002</v>
      </c>
      <c r="AB802" s="12">
        <v>0</v>
      </c>
      <c r="AC802" s="12" t="s">
        <v>424</v>
      </c>
      <c r="AD802" s="12" t="s">
        <v>634</v>
      </c>
      <c r="AE802" s="12" t="s">
        <v>635</v>
      </c>
      <c r="AF802" s="12" t="s">
        <v>435</v>
      </c>
      <c r="AG802" s="12" t="s">
        <v>9</v>
      </c>
      <c r="AH802" s="12" t="b">
        <v>0</v>
      </c>
      <c r="AI802" s="12" t="s">
        <v>60</v>
      </c>
      <c r="AJ802" s="12" t="s">
        <v>436</v>
      </c>
      <c r="AK802" s="12"/>
      <c r="AL802" s="12" t="s">
        <v>457</v>
      </c>
      <c r="AM802" s="12" t="s">
        <v>64</v>
      </c>
      <c r="AN802" s="15" t="e">
        <v>#N/A</v>
      </c>
      <c r="AO802" t="str">
        <f>RIGHT('CMO Input'!$T802,(LEN('CMO Input'!$T802)-FIND(" ",'CMO Input'!$T802,1)))</f>
        <v>4-5”</v>
      </c>
      <c r="AP802">
        <f>'CMO Input'!$O802</f>
        <v>4</v>
      </c>
      <c r="AR802" t="str">
        <f>Table2[[#This Row],[Policy / Non Policy]]</f>
        <v>Policy</v>
      </c>
      <c r="AS802" t="str">
        <f>'CMO Input'!$U802</f>
        <v>Tier 1</v>
      </c>
      <c r="AT802" t="str">
        <f>'CMO Input'!$P802</f>
        <v>CI</v>
      </c>
      <c r="AU802" t="str" cm="1">
        <f t="array" ref="AU8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02" s="8" t="str">
        <f>TEXT('CMO Input'!$D802,"MMM-YY")</f>
        <v>August</v>
      </c>
    </row>
    <row r="803" spans="1:48" x14ac:dyDescent="0.25">
      <c r="A803" s="18" t="s">
        <v>85</v>
      </c>
      <c r="B803" s="16" t="s">
        <v>180</v>
      </c>
      <c r="C803" s="16" t="s">
        <v>424</v>
      </c>
      <c r="D803" s="16" t="s">
        <v>325</v>
      </c>
      <c r="E803" s="17">
        <v>20</v>
      </c>
      <c r="F803" s="16" t="s">
        <v>46</v>
      </c>
      <c r="G803" s="17" t="s">
        <v>431</v>
      </c>
      <c r="H803" s="16" t="s">
        <v>312</v>
      </c>
      <c r="I803" s="16" t="s">
        <v>634</v>
      </c>
      <c r="J803" s="16" t="s">
        <v>635</v>
      </c>
      <c r="K803" s="18" t="s">
        <v>85</v>
      </c>
      <c r="L803" s="16" t="s">
        <v>131</v>
      </c>
      <c r="M803" s="16">
        <v>0</v>
      </c>
      <c r="N803" s="16" t="s">
        <v>132</v>
      </c>
      <c r="O803" s="16">
        <v>1.5</v>
      </c>
      <c r="P803" s="16" t="s">
        <v>133</v>
      </c>
      <c r="Q803" s="16">
        <v>20</v>
      </c>
      <c r="R803" s="16" t="s">
        <v>54</v>
      </c>
      <c r="S803" s="16" t="s">
        <v>641</v>
      </c>
      <c r="T803" s="16" t="s">
        <v>287</v>
      </c>
      <c r="U803" s="16" t="s">
        <v>94</v>
      </c>
      <c r="V803" s="16" t="s">
        <v>136</v>
      </c>
      <c r="W803" s="16" t="s">
        <v>137</v>
      </c>
      <c r="X803" s="16" t="b">
        <v>0</v>
      </c>
      <c r="Y803" s="16" t="b">
        <v>0</v>
      </c>
      <c r="Z803" s="16" t="e">
        <v>#N/A</v>
      </c>
      <c r="AA803" s="16">
        <v>0</v>
      </c>
      <c r="AB803" s="16">
        <v>0</v>
      </c>
      <c r="AC803" s="16" t="s">
        <v>424</v>
      </c>
      <c r="AD803" s="16" t="s">
        <v>634</v>
      </c>
      <c r="AE803" s="16" t="s">
        <v>635</v>
      </c>
      <c r="AF803" s="16" t="s">
        <v>435</v>
      </c>
      <c r="AG803" s="16" t="s">
        <v>9</v>
      </c>
      <c r="AH803" s="16" t="b">
        <v>0</v>
      </c>
      <c r="AI803" s="16" t="s">
        <v>60</v>
      </c>
      <c r="AJ803" s="16" t="s">
        <v>436</v>
      </c>
      <c r="AK803" s="16"/>
      <c r="AL803" s="16" t="s">
        <v>457</v>
      </c>
      <c r="AM803" s="16" t="s">
        <v>64</v>
      </c>
      <c r="AN803" s="19" t="e">
        <v>#N/A</v>
      </c>
      <c r="AO803" t="str">
        <f>RIGHT('CMO Input'!$T803,(LEN('CMO Input'!$T803)-FIND(" ",'CMO Input'!$T803,1)))</f>
        <v>&lt;=3”</v>
      </c>
      <c r="AP803">
        <f>'CMO Input'!$O803</f>
        <v>1.5</v>
      </c>
      <c r="AR803" t="str">
        <f>Table2[[#This Row],[Policy / Non Policy]]</f>
        <v>Non Policy</v>
      </c>
      <c r="AS803" t="str">
        <f>'CMO Input'!$U803</f>
        <v>Tier 1</v>
      </c>
      <c r="AT803" t="str">
        <f>'CMO Input'!$P803</f>
        <v>ST</v>
      </c>
      <c r="AU803" t="str" cm="1">
        <f t="array" ref="AU8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803" s="8" t="str">
        <f>TEXT('CMO Input'!$D803,"MMM-YY")</f>
        <v>August</v>
      </c>
    </row>
    <row r="804" spans="1:48" x14ac:dyDescent="0.25">
      <c r="A804" s="14">
        <v>510848265</v>
      </c>
      <c r="B804" s="12" t="s">
        <v>180</v>
      </c>
      <c r="C804" s="12" t="s">
        <v>424</v>
      </c>
      <c r="D804" s="12" t="s">
        <v>325</v>
      </c>
      <c r="E804" s="13">
        <v>20</v>
      </c>
      <c r="F804" s="12" t="s">
        <v>46</v>
      </c>
      <c r="G804" s="13" t="s">
        <v>431</v>
      </c>
      <c r="H804" s="12" t="s">
        <v>312</v>
      </c>
      <c r="I804" s="12" t="s">
        <v>634</v>
      </c>
      <c r="J804" s="12" t="s">
        <v>635</v>
      </c>
      <c r="K804" s="14">
        <v>510848265</v>
      </c>
      <c r="L804" s="12" t="s">
        <v>116</v>
      </c>
      <c r="M804" s="12">
        <v>4.5999999999999996</v>
      </c>
      <c r="N804" s="12" t="s">
        <v>52</v>
      </c>
      <c r="O804" s="12">
        <v>4</v>
      </c>
      <c r="P804" s="12" t="s">
        <v>53</v>
      </c>
      <c r="Q804" s="12">
        <v>94</v>
      </c>
      <c r="R804" s="12" t="s">
        <v>54</v>
      </c>
      <c r="S804" s="12" t="s">
        <v>117</v>
      </c>
      <c r="T804" s="12" t="s">
        <v>118</v>
      </c>
      <c r="U804" s="12" t="s">
        <v>94</v>
      </c>
      <c r="V804" s="12" t="s">
        <v>58</v>
      </c>
      <c r="W804" s="12" t="s">
        <v>95</v>
      </c>
      <c r="X804" s="12" t="b">
        <v>0</v>
      </c>
      <c r="Y804" s="12" t="b">
        <v>0</v>
      </c>
      <c r="Z804" s="12" t="e">
        <v>#N/A</v>
      </c>
      <c r="AA804" s="12">
        <v>0.43240000000000001</v>
      </c>
      <c r="AB804" s="12">
        <v>0</v>
      </c>
      <c r="AC804" s="12" t="s">
        <v>424</v>
      </c>
      <c r="AD804" s="12" t="s">
        <v>634</v>
      </c>
      <c r="AE804" s="12" t="s">
        <v>635</v>
      </c>
      <c r="AF804" s="12" t="s">
        <v>435</v>
      </c>
      <c r="AG804" s="12" t="s">
        <v>9</v>
      </c>
      <c r="AH804" s="12" t="b">
        <v>0</v>
      </c>
      <c r="AI804" s="12" t="s">
        <v>60</v>
      </c>
      <c r="AJ804" s="12" t="s">
        <v>436</v>
      </c>
      <c r="AK804" s="12" t="s">
        <v>147</v>
      </c>
      <c r="AL804" s="12" t="s">
        <v>457</v>
      </c>
      <c r="AM804" s="12" t="s">
        <v>64</v>
      </c>
      <c r="AN804" s="15" t="e">
        <v>#N/A</v>
      </c>
      <c r="AO804" t="str">
        <f>RIGHT('CMO Input'!$T804,(LEN('CMO Input'!$T804)-FIND(" ",'CMO Input'!$T804,1)))</f>
        <v>4-5”</v>
      </c>
      <c r="AP804">
        <f>'CMO Input'!$O804</f>
        <v>4</v>
      </c>
      <c r="AR804" t="str">
        <f>Table2[[#This Row],[Policy / Non Policy]]</f>
        <v>Policy</v>
      </c>
      <c r="AS804" t="str">
        <f>'CMO Input'!$U804</f>
        <v>Tier 1</v>
      </c>
      <c r="AT804" t="str">
        <f>'CMO Input'!$P804</f>
        <v>CI</v>
      </c>
      <c r="AU804" t="str" cm="1">
        <f t="array" ref="AU8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04" s="8" t="str">
        <f>TEXT('CMO Input'!$D804,"MMM-YY")</f>
        <v>August</v>
      </c>
    </row>
    <row r="805" spans="1:48" x14ac:dyDescent="0.25">
      <c r="A805" s="18">
        <v>510941809</v>
      </c>
      <c r="B805" s="16" t="s">
        <v>180</v>
      </c>
      <c r="C805" s="16" t="s">
        <v>424</v>
      </c>
      <c r="D805" s="16" t="s">
        <v>325</v>
      </c>
      <c r="E805" s="17">
        <v>20</v>
      </c>
      <c r="F805" s="16" t="s">
        <v>46</v>
      </c>
      <c r="G805" s="17" t="s">
        <v>431</v>
      </c>
      <c r="H805" s="16" t="s">
        <v>438</v>
      </c>
      <c r="I805" s="16" t="s">
        <v>433</v>
      </c>
      <c r="J805" s="16" t="s">
        <v>434</v>
      </c>
      <c r="K805" s="18">
        <v>510941809</v>
      </c>
      <c r="L805" s="16" t="s">
        <v>116</v>
      </c>
      <c r="M805" s="16">
        <v>2.8</v>
      </c>
      <c r="N805" s="16" t="s">
        <v>52</v>
      </c>
      <c r="O805" s="16">
        <v>6</v>
      </c>
      <c r="P805" s="16" t="s">
        <v>53</v>
      </c>
      <c r="Q805" s="16">
        <v>78</v>
      </c>
      <c r="R805" s="16" t="s">
        <v>54</v>
      </c>
      <c r="S805" s="16" t="s">
        <v>134</v>
      </c>
      <c r="T805" s="16" t="s">
        <v>135</v>
      </c>
      <c r="U805" s="16" t="s">
        <v>94</v>
      </c>
      <c r="V805" s="16" t="s">
        <v>58</v>
      </c>
      <c r="W805" s="16" t="s">
        <v>95</v>
      </c>
      <c r="X805" s="16" t="b">
        <v>0</v>
      </c>
      <c r="Y805" s="16" t="b">
        <v>0</v>
      </c>
      <c r="Z805" s="16" t="e">
        <v>#N/A</v>
      </c>
      <c r="AA805" s="16">
        <v>0.21840000000000001</v>
      </c>
      <c r="AB805" s="16">
        <v>0</v>
      </c>
      <c r="AC805" s="16" t="s">
        <v>424</v>
      </c>
      <c r="AD805" s="16" t="s">
        <v>433</v>
      </c>
      <c r="AE805" s="16" t="s">
        <v>434</v>
      </c>
      <c r="AF805" s="16" t="s">
        <v>435</v>
      </c>
      <c r="AG805" s="16" t="s">
        <v>9</v>
      </c>
      <c r="AH805" s="16" t="b">
        <v>0</v>
      </c>
      <c r="AI805" s="16" t="s">
        <v>60</v>
      </c>
      <c r="AJ805" s="16" t="s">
        <v>436</v>
      </c>
      <c r="AK805" s="16" t="s">
        <v>147</v>
      </c>
      <c r="AL805" s="16" t="s">
        <v>437</v>
      </c>
      <c r="AM805" s="16" t="s">
        <v>64</v>
      </c>
      <c r="AN805" s="19" t="e">
        <v>#N/A</v>
      </c>
      <c r="AO805" t="str">
        <f>RIGHT('CMO Input'!$T805,(LEN('CMO Input'!$T805)-FIND(" ",'CMO Input'!$T805,1)))</f>
        <v>6-7”</v>
      </c>
      <c r="AP805">
        <f>'CMO Input'!$O805</f>
        <v>6</v>
      </c>
      <c r="AR805" t="str">
        <f>Table2[[#This Row],[Policy / Non Policy]]</f>
        <v>Policy</v>
      </c>
      <c r="AS805" t="str">
        <f>'CMO Input'!$U805</f>
        <v>Tier 1</v>
      </c>
      <c r="AT805" t="str">
        <f>'CMO Input'!$P805</f>
        <v>CI</v>
      </c>
      <c r="AU805" t="str" cm="1">
        <f t="array" ref="AU8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05" s="8" t="str">
        <f>TEXT('CMO Input'!$D805,"MMM-YY")</f>
        <v>August</v>
      </c>
    </row>
    <row r="806" spans="1:48" x14ac:dyDescent="0.25">
      <c r="A806" s="14">
        <v>510941810</v>
      </c>
      <c r="B806" s="12" t="s">
        <v>180</v>
      </c>
      <c r="C806" s="12" t="s">
        <v>424</v>
      </c>
      <c r="D806" s="12" t="s">
        <v>325</v>
      </c>
      <c r="E806" s="13">
        <v>20</v>
      </c>
      <c r="F806" s="12" t="s">
        <v>46</v>
      </c>
      <c r="G806" s="13" t="s">
        <v>431</v>
      </c>
      <c r="H806" s="12" t="s">
        <v>438</v>
      </c>
      <c r="I806" s="12" t="s">
        <v>433</v>
      </c>
      <c r="J806" s="12" t="s">
        <v>434</v>
      </c>
      <c r="K806" s="14">
        <v>510941810</v>
      </c>
      <c r="L806" s="12" t="s">
        <v>116</v>
      </c>
      <c r="M806" s="12">
        <v>3.6</v>
      </c>
      <c r="N806" s="12" t="s">
        <v>52</v>
      </c>
      <c r="O806" s="12">
        <v>4</v>
      </c>
      <c r="P806" s="12" t="s">
        <v>53</v>
      </c>
      <c r="Q806" s="12">
        <v>3</v>
      </c>
      <c r="R806" s="12" t="s">
        <v>54</v>
      </c>
      <c r="S806" s="12" t="s">
        <v>117</v>
      </c>
      <c r="T806" s="12" t="s">
        <v>118</v>
      </c>
      <c r="U806" s="12" t="s">
        <v>94</v>
      </c>
      <c r="V806" s="12" t="s">
        <v>58</v>
      </c>
      <c r="W806" s="12" t="s">
        <v>95</v>
      </c>
      <c r="X806" s="12" t="b">
        <v>0</v>
      </c>
      <c r="Y806" s="12" t="b">
        <v>0</v>
      </c>
      <c r="Z806" s="12" t="e">
        <v>#N/A</v>
      </c>
      <c r="AA806" s="12">
        <v>1.0800000000000001E-2</v>
      </c>
      <c r="AB806" s="12">
        <v>0</v>
      </c>
      <c r="AC806" s="12" t="s">
        <v>424</v>
      </c>
      <c r="AD806" s="12" t="s">
        <v>433</v>
      </c>
      <c r="AE806" s="12" t="s">
        <v>434</v>
      </c>
      <c r="AF806" s="12" t="s">
        <v>435</v>
      </c>
      <c r="AG806" s="12" t="s">
        <v>9</v>
      </c>
      <c r="AH806" s="12" t="b">
        <v>0</v>
      </c>
      <c r="AI806" s="12" t="s">
        <v>60</v>
      </c>
      <c r="AJ806" s="12" t="s">
        <v>436</v>
      </c>
      <c r="AK806" s="12" t="s">
        <v>147</v>
      </c>
      <c r="AL806" s="12" t="s">
        <v>437</v>
      </c>
      <c r="AM806" s="12" t="s">
        <v>64</v>
      </c>
      <c r="AN806" s="15" t="e">
        <v>#N/A</v>
      </c>
      <c r="AO806" t="str">
        <f>RIGHT('CMO Input'!$T806,(LEN('CMO Input'!$T806)-FIND(" ",'CMO Input'!$T806,1)))</f>
        <v>4-5”</v>
      </c>
      <c r="AP806">
        <f>'CMO Input'!$O806</f>
        <v>4</v>
      </c>
      <c r="AR806" t="str">
        <f>Table2[[#This Row],[Policy / Non Policy]]</f>
        <v>Policy</v>
      </c>
      <c r="AS806" t="str">
        <f>'CMO Input'!$U806</f>
        <v>Tier 1</v>
      </c>
      <c r="AT806" t="str">
        <f>'CMO Input'!$P806</f>
        <v>CI</v>
      </c>
      <c r="AU806" t="str" cm="1">
        <f t="array" ref="AU8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06" s="8" t="str">
        <f>TEXT('CMO Input'!$D806,"MMM-YY")</f>
        <v>August</v>
      </c>
    </row>
    <row r="807" spans="1:48" x14ac:dyDescent="0.25">
      <c r="A807" s="18">
        <v>510845157</v>
      </c>
      <c r="B807" s="16" t="s">
        <v>180</v>
      </c>
      <c r="C807" s="16" t="s">
        <v>424</v>
      </c>
      <c r="D807" s="16" t="s">
        <v>325</v>
      </c>
      <c r="E807" s="17">
        <v>20</v>
      </c>
      <c r="F807" s="16" t="s">
        <v>46</v>
      </c>
      <c r="G807" s="17" t="s">
        <v>442</v>
      </c>
      <c r="H807" s="16" t="s">
        <v>443</v>
      </c>
      <c r="I807" s="16" t="s">
        <v>642</v>
      </c>
      <c r="J807" s="16" t="s">
        <v>643</v>
      </c>
      <c r="K807" s="18">
        <v>510845157</v>
      </c>
      <c r="L807" s="16" t="s">
        <v>90</v>
      </c>
      <c r="M807" s="16">
        <v>202.2</v>
      </c>
      <c r="N807" s="16" t="s">
        <v>52</v>
      </c>
      <c r="O807" s="16">
        <v>150</v>
      </c>
      <c r="P807" s="16" t="s">
        <v>91</v>
      </c>
      <c r="Q807" s="16">
        <v>40</v>
      </c>
      <c r="R807" s="16" t="s">
        <v>220</v>
      </c>
      <c r="S807" s="16" t="s">
        <v>402</v>
      </c>
      <c r="T807" s="16" t="s">
        <v>135</v>
      </c>
      <c r="U807" s="16" t="s">
        <v>94</v>
      </c>
      <c r="V807" s="16" t="s">
        <v>58</v>
      </c>
      <c r="W807" s="16" t="s">
        <v>95</v>
      </c>
      <c r="X807" s="16" t="b">
        <v>0</v>
      </c>
      <c r="Y807" s="16" t="b">
        <v>0</v>
      </c>
      <c r="Z807" s="16" t="e">
        <v>#N/A</v>
      </c>
      <c r="AA807" s="16">
        <v>8.0879999999999992</v>
      </c>
      <c r="AB807" s="16">
        <v>0</v>
      </c>
      <c r="AC807" s="16" t="s">
        <v>424</v>
      </c>
      <c r="AD807" s="16" t="s">
        <v>642</v>
      </c>
      <c r="AE807" s="16" t="s">
        <v>643</v>
      </c>
      <c r="AF807" s="16" t="s">
        <v>446</v>
      </c>
      <c r="AG807" s="16" t="s">
        <v>9</v>
      </c>
      <c r="AH807" s="16" t="b">
        <v>0</v>
      </c>
      <c r="AI807" s="16" t="s">
        <v>39</v>
      </c>
      <c r="AJ807" s="16" t="s">
        <v>10</v>
      </c>
      <c r="AK807" s="16" t="s">
        <v>90</v>
      </c>
      <c r="AL807" s="16" t="s">
        <v>536</v>
      </c>
      <c r="AM807" s="16" t="s">
        <v>64</v>
      </c>
      <c r="AN807" s="19" t="e">
        <v>#N/A</v>
      </c>
      <c r="AO807" t="str">
        <f>RIGHT('CMO Input'!$T807,(LEN('CMO Input'!$T807)-FIND(" ",'CMO Input'!$T807,1)))</f>
        <v>6-7”</v>
      </c>
      <c r="AP807">
        <f>'CMO Input'!$O807</f>
        <v>150</v>
      </c>
      <c r="AR807" t="str">
        <f>Table2[[#This Row],[Policy / Non Policy]]</f>
        <v>Policy</v>
      </c>
      <c r="AS807" t="str">
        <f>'CMO Input'!$U807</f>
        <v>Tier 1</v>
      </c>
      <c r="AT807" t="str">
        <f>'CMO Input'!$P807</f>
        <v>DI</v>
      </c>
      <c r="AU807" t="str" cm="1">
        <f t="array" ref="AU8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07" s="8" t="str">
        <f>TEXT('CMO Input'!$D807,"MMM-YY")</f>
        <v>August</v>
      </c>
    </row>
    <row r="808" spans="1:48" x14ac:dyDescent="0.25">
      <c r="A808" s="14">
        <v>510845179</v>
      </c>
      <c r="B808" s="12" t="s">
        <v>180</v>
      </c>
      <c r="C808" s="12" t="s">
        <v>424</v>
      </c>
      <c r="D808" s="12" t="s">
        <v>325</v>
      </c>
      <c r="E808" s="13">
        <v>20</v>
      </c>
      <c r="F808" s="12" t="s">
        <v>46</v>
      </c>
      <c r="G808" s="13" t="s">
        <v>442</v>
      </c>
      <c r="H808" s="12" t="s">
        <v>443</v>
      </c>
      <c r="I808" s="12" t="s">
        <v>642</v>
      </c>
      <c r="J808" s="12" t="s">
        <v>643</v>
      </c>
      <c r="K808" s="14">
        <v>510845179</v>
      </c>
      <c r="L808" s="12" t="s">
        <v>116</v>
      </c>
      <c r="M808" s="12">
        <v>3.8</v>
      </c>
      <c r="N808" s="12" t="s">
        <v>52</v>
      </c>
      <c r="O808" s="12">
        <v>6</v>
      </c>
      <c r="P808" s="12" t="s">
        <v>163</v>
      </c>
      <c r="Q808" s="12">
        <v>22</v>
      </c>
      <c r="R808" s="12" t="s">
        <v>54</v>
      </c>
      <c r="S808" s="12" t="s">
        <v>134</v>
      </c>
      <c r="T808" s="12" t="s">
        <v>135</v>
      </c>
      <c r="U808" s="12" t="s">
        <v>94</v>
      </c>
      <c r="V808" s="12" t="s">
        <v>58</v>
      </c>
      <c r="W808" s="12" t="s">
        <v>95</v>
      </c>
      <c r="X808" s="12" t="b">
        <v>0</v>
      </c>
      <c r="Y808" s="12" t="b">
        <v>0</v>
      </c>
      <c r="Z808" s="12" t="e">
        <v>#N/A</v>
      </c>
      <c r="AA808" s="12">
        <v>8.3599999999999994E-2</v>
      </c>
      <c r="AB808" s="12">
        <v>0</v>
      </c>
      <c r="AC808" s="12" t="s">
        <v>424</v>
      </c>
      <c r="AD808" s="12" t="s">
        <v>642</v>
      </c>
      <c r="AE808" s="12" t="s">
        <v>643</v>
      </c>
      <c r="AF808" s="12" t="s">
        <v>446</v>
      </c>
      <c r="AG808" s="12" t="s">
        <v>9</v>
      </c>
      <c r="AH808" s="12" t="b">
        <v>0</v>
      </c>
      <c r="AI808" s="12" t="s">
        <v>60</v>
      </c>
      <c r="AJ808" s="12" t="s">
        <v>10</v>
      </c>
      <c r="AK808" s="12" t="s">
        <v>147</v>
      </c>
      <c r="AL808" s="12" t="s">
        <v>536</v>
      </c>
      <c r="AM808" s="12" t="s">
        <v>64</v>
      </c>
      <c r="AN808" s="15" t="e">
        <v>#N/A</v>
      </c>
      <c r="AO808" t="str">
        <f>RIGHT('CMO Input'!$T808,(LEN('CMO Input'!$T808)-FIND(" ",'CMO Input'!$T808,1)))</f>
        <v>6-7”</v>
      </c>
      <c r="AP808">
        <f>'CMO Input'!$O808</f>
        <v>6</v>
      </c>
      <c r="AR808" t="str">
        <f>Table2[[#This Row],[Policy / Non Policy]]</f>
        <v>Policy</v>
      </c>
      <c r="AS808" t="str">
        <f>'CMO Input'!$U808</f>
        <v>Tier 1</v>
      </c>
      <c r="AT808" t="str">
        <f>'CMO Input'!$P808</f>
        <v>SI</v>
      </c>
      <c r="AU808" t="str" cm="1">
        <f t="array" ref="AU8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08" s="8" t="str">
        <f>TEXT('CMO Input'!$D808,"MMM-YY")</f>
        <v>August</v>
      </c>
    </row>
    <row r="809" spans="1:48" x14ac:dyDescent="0.25">
      <c r="A809" s="18">
        <v>510800902</v>
      </c>
      <c r="B809" s="16" t="s">
        <v>180</v>
      </c>
      <c r="C809" s="16" t="s">
        <v>424</v>
      </c>
      <c r="D809" s="16" t="s">
        <v>325</v>
      </c>
      <c r="E809" s="17">
        <v>20</v>
      </c>
      <c r="F809" s="16" t="s">
        <v>46</v>
      </c>
      <c r="G809" s="17" t="s">
        <v>442</v>
      </c>
      <c r="H809" s="16" t="s">
        <v>312</v>
      </c>
      <c r="I809" s="16" t="s">
        <v>606</v>
      </c>
      <c r="J809" s="16" t="s">
        <v>607</v>
      </c>
      <c r="K809" s="18">
        <v>510800902</v>
      </c>
      <c r="L809" s="16" t="s">
        <v>116</v>
      </c>
      <c r="M809" s="16">
        <v>17.100000000000001</v>
      </c>
      <c r="N809" s="16" t="s">
        <v>52</v>
      </c>
      <c r="O809" s="16">
        <v>4</v>
      </c>
      <c r="P809" s="16" t="s">
        <v>91</v>
      </c>
      <c r="Q809" s="16">
        <v>150</v>
      </c>
      <c r="R809" s="16" t="s">
        <v>54</v>
      </c>
      <c r="S809" s="16" t="s">
        <v>117</v>
      </c>
      <c r="T809" s="16" t="s">
        <v>118</v>
      </c>
      <c r="U809" s="16" t="s">
        <v>94</v>
      </c>
      <c r="V809" s="16" t="s">
        <v>58</v>
      </c>
      <c r="W809" s="16" t="s">
        <v>95</v>
      </c>
      <c r="X809" s="16" t="b">
        <v>0</v>
      </c>
      <c r="Y809" s="16" t="b">
        <v>0</v>
      </c>
      <c r="Z809" s="16" t="e">
        <v>#N/A</v>
      </c>
      <c r="AA809" s="16">
        <v>2.5649999999999999</v>
      </c>
      <c r="AB809" s="16">
        <v>0</v>
      </c>
      <c r="AC809" s="16" t="s">
        <v>424</v>
      </c>
      <c r="AD809" s="16" t="s">
        <v>606</v>
      </c>
      <c r="AE809" s="16" t="s">
        <v>607</v>
      </c>
      <c r="AF809" s="16" t="s">
        <v>446</v>
      </c>
      <c r="AG809" s="16" t="s">
        <v>9</v>
      </c>
      <c r="AH809" s="16" t="b">
        <v>0</v>
      </c>
      <c r="AI809" s="16" t="s">
        <v>60</v>
      </c>
      <c r="AJ809" s="16" t="s">
        <v>103</v>
      </c>
      <c r="AK809" s="16" t="s">
        <v>147</v>
      </c>
      <c r="AL809" s="16" t="s">
        <v>475</v>
      </c>
      <c r="AM809" s="16" t="s">
        <v>64</v>
      </c>
      <c r="AN809" s="19" t="e">
        <v>#N/A</v>
      </c>
      <c r="AO809" t="str">
        <f>RIGHT('CMO Input'!$T809,(LEN('CMO Input'!$T809)-FIND(" ",'CMO Input'!$T809,1)))</f>
        <v>4-5”</v>
      </c>
      <c r="AP809">
        <f>'CMO Input'!$O809</f>
        <v>4</v>
      </c>
      <c r="AR809" t="str">
        <f>Table2[[#This Row],[Policy / Non Policy]]</f>
        <v>Policy</v>
      </c>
      <c r="AS809" t="str">
        <f>'CMO Input'!$U809</f>
        <v>Tier 1</v>
      </c>
      <c r="AT809" t="str">
        <f>'CMO Input'!$P809</f>
        <v>DI</v>
      </c>
      <c r="AU809" t="str" cm="1">
        <f t="array" ref="AU8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09" s="8" t="str">
        <f>TEXT('CMO Input'!$D809,"MMM-YY")</f>
        <v>August</v>
      </c>
    </row>
    <row r="810" spans="1:48" x14ac:dyDescent="0.25">
      <c r="A810" s="14">
        <v>510899281</v>
      </c>
      <c r="B810" s="12" t="s">
        <v>180</v>
      </c>
      <c r="C810" s="12" t="s">
        <v>424</v>
      </c>
      <c r="D810" s="12" t="s">
        <v>325</v>
      </c>
      <c r="E810" s="13">
        <v>20</v>
      </c>
      <c r="F810" s="12" t="s">
        <v>46</v>
      </c>
      <c r="G810" s="13" t="s">
        <v>425</v>
      </c>
      <c r="H810" s="12" t="s">
        <v>128</v>
      </c>
      <c r="I810" s="12" t="s">
        <v>598</v>
      </c>
      <c r="J810" s="12" t="s">
        <v>580</v>
      </c>
      <c r="K810" s="14">
        <v>510899281</v>
      </c>
      <c r="L810" s="12" t="s">
        <v>116</v>
      </c>
      <c r="M810" s="12">
        <v>2.7</v>
      </c>
      <c r="N810" s="12" t="s">
        <v>52</v>
      </c>
      <c r="O810" s="12">
        <v>8</v>
      </c>
      <c r="P810" s="12" t="s">
        <v>163</v>
      </c>
      <c r="Q810" s="12">
        <v>46</v>
      </c>
      <c r="R810" s="12" t="s">
        <v>54</v>
      </c>
      <c r="S810" s="12" t="s">
        <v>92</v>
      </c>
      <c r="T810" s="12" t="s">
        <v>93</v>
      </c>
      <c r="U810" s="12" t="s">
        <v>94</v>
      </c>
      <c r="V810" s="12" t="s">
        <v>58</v>
      </c>
      <c r="W810" s="12" t="s">
        <v>95</v>
      </c>
      <c r="X810" s="12" t="b">
        <v>0</v>
      </c>
      <c r="Y810" s="12" t="b">
        <v>0</v>
      </c>
      <c r="Z810" s="12" t="e">
        <v>#N/A</v>
      </c>
      <c r="AA810" s="12">
        <v>0.1242</v>
      </c>
      <c r="AB810" s="12">
        <v>0</v>
      </c>
      <c r="AC810" s="12" t="s">
        <v>424</v>
      </c>
      <c r="AD810" s="12" t="s">
        <v>598</v>
      </c>
      <c r="AE810" s="12" t="s">
        <v>580</v>
      </c>
      <c r="AF810" s="12" t="s">
        <v>479</v>
      </c>
      <c r="AG810" s="12" t="s">
        <v>9</v>
      </c>
      <c r="AH810" s="12" t="b">
        <v>0</v>
      </c>
      <c r="AI810" s="12" t="s">
        <v>60</v>
      </c>
      <c r="AJ810" s="12" t="s">
        <v>10</v>
      </c>
      <c r="AK810" s="12" t="s">
        <v>147</v>
      </c>
      <c r="AL810" s="12" t="s">
        <v>638</v>
      </c>
      <c r="AM810" s="12" t="s">
        <v>64</v>
      </c>
      <c r="AN810" s="15" t="e">
        <v>#N/A</v>
      </c>
      <c r="AO810" t="str">
        <f>RIGHT('CMO Input'!$T810,(LEN('CMO Input'!$T810)-FIND(" ",'CMO Input'!$T810,1)))</f>
        <v>8”</v>
      </c>
      <c r="AP810">
        <f>'CMO Input'!$O810</f>
        <v>8</v>
      </c>
      <c r="AR810" t="str">
        <f>Table2[[#This Row],[Policy / Non Policy]]</f>
        <v>Policy</v>
      </c>
      <c r="AS810" t="str">
        <f>'CMO Input'!$U810</f>
        <v>Tier 1</v>
      </c>
      <c r="AT810" t="str">
        <f>'CMO Input'!$P810</f>
        <v>SI</v>
      </c>
      <c r="AU810" t="str" cm="1">
        <f t="array" ref="AU8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10" s="8" t="str">
        <f>TEXT('CMO Input'!$D810,"MMM-YY")</f>
        <v>August</v>
      </c>
    </row>
    <row r="811" spans="1:48" x14ac:dyDescent="0.25">
      <c r="A811" s="18">
        <v>510918012</v>
      </c>
      <c r="B811" s="16" t="s">
        <v>180</v>
      </c>
      <c r="C811" s="16" t="s">
        <v>424</v>
      </c>
      <c r="D811" s="16" t="s">
        <v>325</v>
      </c>
      <c r="E811" s="17">
        <v>20</v>
      </c>
      <c r="F811" s="16" t="s">
        <v>46</v>
      </c>
      <c r="G811" s="17" t="s">
        <v>425</v>
      </c>
      <c r="H811" s="16" t="s">
        <v>426</v>
      </c>
      <c r="I811" s="16" t="s">
        <v>449</v>
      </c>
      <c r="J811" s="16" t="s">
        <v>533</v>
      </c>
      <c r="K811" s="18">
        <v>510918012</v>
      </c>
      <c r="L811" s="16" t="s">
        <v>116</v>
      </c>
      <c r="M811" s="16">
        <v>105</v>
      </c>
      <c r="N811" s="16" t="s">
        <v>52</v>
      </c>
      <c r="O811" s="16">
        <v>100</v>
      </c>
      <c r="P811" s="16" t="s">
        <v>91</v>
      </c>
      <c r="Q811" s="16">
        <v>60</v>
      </c>
      <c r="R811" s="16" t="s">
        <v>220</v>
      </c>
      <c r="S811" s="16" t="s">
        <v>221</v>
      </c>
      <c r="T811" s="16" t="s">
        <v>118</v>
      </c>
      <c r="U811" s="16" t="s">
        <v>94</v>
      </c>
      <c r="V811" s="16" t="s">
        <v>58</v>
      </c>
      <c r="W811" s="16" t="s">
        <v>95</v>
      </c>
      <c r="X811" s="16" t="b">
        <v>0</v>
      </c>
      <c r="Y811" s="16" t="b">
        <v>0</v>
      </c>
      <c r="Z811" s="16" t="e">
        <v>#N/A</v>
      </c>
      <c r="AA811" s="16">
        <v>6.3</v>
      </c>
      <c r="AB811" s="16">
        <v>0</v>
      </c>
      <c r="AC811" s="16" t="s">
        <v>424</v>
      </c>
      <c r="AD811" s="16" t="s">
        <v>449</v>
      </c>
      <c r="AE811" s="16" t="s">
        <v>533</v>
      </c>
      <c r="AF811" s="16" t="s">
        <v>429</v>
      </c>
      <c r="AG811" s="16" t="s">
        <v>9</v>
      </c>
      <c r="AH811" s="16" t="b">
        <v>0</v>
      </c>
      <c r="AI811" s="16" t="s">
        <v>60</v>
      </c>
      <c r="AJ811" s="16" t="s">
        <v>10</v>
      </c>
      <c r="AK811" s="16" t="s">
        <v>147</v>
      </c>
      <c r="AL811" s="16" t="s">
        <v>451</v>
      </c>
      <c r="AM811" s="16" t="s">
        <v>64</v>
      </c>
      <c r="AN811" s="19" t="e">
        <v>#N/A</v>
      </c>
      <c r="AO811" t="str">
        <f>RIGHT('CMO Input'!$T811,(LEN('CMO Input'!$T811)-FIND(" ",'CMO Input'!$T811,1)))</f>
        <v>4-5”</v>
      </c>
      <c r="AP811">
        <f>'CMO Input'!$O811</f>
        <v>100</v>
      </c>
      <c r="AR811" t="str">
        <f>Table2[[#This Row],[Policy / Non Policy]]</f>
        <v>Policy</v>
      </c>
      <c r="AS811" t="str">
        <f>'CMO Input'!$U811</f>
        <v>Tier 1</v>
      </c>
      <c r="AT811" t="str">
        <f>'CMO Input'!$P811</f>
        <v>DI</v>
      </c>
      <c r="AU811" t="str" cm="1">
        <f t="array" ref="AU8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11" s="8" t="str">
        <f>TEXT('CMO Input'!$D811,"MMM-YY")</f>
        <v>August</v>
      </c>
    </row>
    <row r="812" spans="1:48" x14ac:dyDescent="0.25">
      <c r="A812" s="14">
        <v>510905834</v>
      </c>
      <c r="B812" s="12" t="s">
        <v>180</v>
      </c>
      <c r="C812" s="12" t="s">
        <v>424</v>
      </c>
      <c r="D812" s="12" t="s">
        <v>325</v>
      </c>
      <c r="E812" s="13">
        <v>20</v>
      </c>
      <c r="F812" s="12" t="s">
        <v>46</v>
      </c>
      <c r="G812" s="13" t="s">
        <v>425</v>
      </c>
      <c r="H812" s="12" t="s">
        <v>458</v>
      </c>
      <c r="I812" s="12" t="s">
        <v>630</v>
      </c>
      <c r="J812" s="12" t="s">
        <v>631</v>
      </c>
      <c r="K812" s="14">
        <v>510905834</v>
      </c>
      <c r="L812" s="12" t="s">
        <v>116</v>
      </c>
      <c r="M812" s="12">
        <v>2.1</v>
      </c>
      <c r="N812" s="12" t="s">
        <v>52</v>
      </c>
      <c r="O812" s="12">
        <v>8</v>
      </c>
      <c r="P812" s="12" t="s">
        <v>163</v>
      </c>
      <c r="Q812" s="12">
        <v>13</v>
      </c>
      <c r="R812" s="12" t="s">
        <v>54</v>
      </c>
      <c r="S812" s="12" t="s">
        <v>92</v>
      </c>
      <c r="T812" s="12" t="s">
        <v>93</v>
      </c>
      <c r="U812" s="12" t="s">
        <v>94</v>
      </c>
      <c r="V812" s="12" t="s">
        <v>58</v>
      </c>
      <c r="W812" s="12" t="s">
        <v>95</v>
      </c>
      <c r="X812" s="12" t="b">
        <v>0</v>
      </c>
      <c r="Y812" s="12" t="b">
        <v>0</v>
      </c>
      <c r="Z812" s="12" t="e">
        <v>#N/A</v>
      </c>
      <c r="AA812" s="12">
        <v>2.7300000000000005E-2</v>
      </c>
      <c r="AB812" s="12">
        <v>0</v>
      </c>
      <c r="AC812" s="12" t="s">
        <v>424</v>
      </c>
      <c r="AD812" s="12" t="s">
        <v>630</v>
      </c>
      <c r="AE812" s="12" t="s">
        <v>631</v>
      </c>
      <c r="AF812" s="12" t="s">
        <v>461</v>
      </c>
      <c r="AG812" s="12" t="s">
        <v>9</v>
      </c>
      <c r="AH812" s="12" t="b">
        <v>0</v>
      </c>
      <c r="AI812" s="12" t="s">
        <v>60</v>
      </c>
      <c r="AJ812" s="12" t="s">
        <v>103</v>
      </c>
      <c r="AK812" s="12" t="s">
        <v>147</v>
      </c>
      <c r="AL812" s="12" t="s">
        <v>490</v>
      </c>
      <c r="AM812" s="12" t="s">
        <v>64</v>
      </c>
      <c r="AN812" s="15" t="e">
        <v>#N/A</v>
      </c>
      <c r="AO812" t="str">
        <f>RIGHT('CMO Input'!$T812,(LEN('CMO Input'!$T812)-FIND(" ",'CMO Input'!$T812,1)))</f>
        <v>8”</v>
      </c>
      <c r="AP812">
        <f>'CMO Input'!$O812</f>
        <v>8</v>
      </c>
      <c r="AR812" t="str">
        <f>Table2[[#This Row],[Policy / Non Policy]]</f>
        <v>Policy</v>
      </c>
      <c r="AS812" t="str">
        <f>'CMO Input'!$U812</f>
        <v>Tier 1</v>
      </c>
      <c r="AT812" t="str">
        <f>'CMO Input'!$P812</f>
        <v>SI</v>
      </c>
      <c r="AU812" t="str" cm="1">
        <f t="array" ref="AU8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12" s="8" t="str">
        <f>TEXT('CMO Input'!$D812,"MMM-YY")</f>
        <v>August</v>
      </c>
    </row>
    <row r="813" spans="1:48" x14ac:dyDescent="0.25">
      <c r="A813" s="18">
        <v>510905835</v>
      </c>
      <c r="B813" s="16" t="s">
        <v>180</v>
      </c>
      <c r="C813" s="16" t="s">
        <v>424</v>
      </c>
      <c r="D813" s="16" t="s">
        <v>325</v>
      </c>
      <c r="E813" s="17">
        <v>20</v>
      </c>
      <c r="F813" s="16" t="s">
        <v>46</v>
      </c>
      <c r="G813" s="17" t="s">
        <v>425</v>
      </c>
      <c r="H813" s="16" t="s">
        <v>458</v>
      </c>
      <c r="I813" s="16" t="s">
        <v>630</v>
      </c>
      <c r="J813" s="16" t="s">
        <v>631</v>
      </c>
      <c r="K813" s="18">
        <v>510905835</v>
      </c>
      <c r="L813" s="16" t="s">
        <v>116</v>
      </c>
      <c r="M813" s="16">
        <v>2</v>
      </c>
      <c r="N813" s="16" t="s">
        <v>52</v>
      </c>
      <c r="O813" s="16">
        <v>6</v>
      </c>
      <c r="P813" s="16" t="s">
        <v>163</v>
      </c>
      <c r="Q813" s="16">
        <v>48</v>
      </c>
      <c r="R813" s="16" t="s">
        <v>54</v>
      </c>
      <c r="S813" s="16" t="s">
        <v>134</v>
      </c>
      <c r="T813" s="16" t="s">
        <v>135</v>
      </c>
      <c r="U813" s="16" t="s">
        <v>94</v>
      </c>
      <c r="V813" s="16" t="s">
        <v>58</v>
      </c>
      <c r="W813" s="16" t="s">
        <v>95</v>
      </c>
      <c r="X813" s="16" t="b">
        <v>0</v>
      </c>
      <c r="Y813" s="16" t="b">
        <v>0</v>
      </c>
      <c r="Z813" s="16" t="e">
        <v>#N/A</v>
      </c>
      <c r="AA813" s="16">
        <v>9.6000000000000002E-2</v>
      </c>
      <c r="AB813" s="16">
        <v>0</v>
      </c>
      <c r="AC813" s="16" t="s">
        <v>424</v>
      </c>
      <c r="AD813" s="16" t="s">
        <v>630</v>
      </c>
      <c r="AE813" s="16" t="s">
        <v>631</v>
      </c>
      <c r="AF813" s="16" t="s">
        <v>461</v>
      </c>
      <c r="AG813" s="16" t="s">
        <v>9</v>
      </c>
      <c r="AH813" s="16" t="b">
        <v>0</v>
      </c>
      <c r="AI813" s="16" t="s">
        <v>60</v>
      </c>
      <c r="AJ813" s="16" t="s">
        <v>103</v>
      </c>
      <c r="AK813" s="16" t="s">
        <v>147</v>
      </c>
      <c r="AL813" s="16" t="s">
        <v>490</v>
      </c>
      <c r="AM813" s="16" t="s">
        <v>64</v>
      </c>
      <c r="AN813" s="19" t="e">
        <v>#N/A</v>
      </c>
      <c r="AO813" t="str">
        <f>RIGHT('CMO Input'!$T813,(LEN('CMO Input'!$T813)-FIND(" ",'CMO Input'!$T813,1)))</f>
        <v>6-7”</v>
      </c>
      <c r="AP813">
        <f>'CMO Input'!$O813</f>
        <v>6</v>
      </c>
      <c r="AR813" t="str">
        <f>Table2[[#This Row],[Policy / Non Policy]]</f>
        <v>Policy</v>
      </c>
      <c r="AS813" t="str">
        <f>'CMO Input'!$U813</f>
        <v>Tier 1</v>
      </c>
      <c r="AT813" t="str">
        <f>'CMO Input'!$P813</f>
        <v>SI</v>
      </c>
      <c r="AU813" t="str" cm="1">
        <f t="array" ref="AU8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13" s="8" t="str">
        <f>TEXT('CMO Input'!$D813,"MMM-YY")</f>
        <v>August</v>
      </c>
    </row>
    <row r="814" spans="1:48" x14ac:dyDescent="0.25">
      <c r="A814" s="14">
        <v>510905836</v>
      </c>
      <c r="B814" s="12" t="s">
        <v>180</v>
      </c>
      <c r="C814" s="12" t="s">
        <v>424</v>
      </c>
      <c r="D814" s="12" t="s">
        <v>325</v>
      </c>
      <c r="E814" s="13">
        <v>20</v>
      </c>
      <c r="F814" s="12" t="s">
        <v>46</v>
      </c>
      <c r="G814" s="13" t="s">
        <v>425</v>
      </c>
      <c r="H814" s="12" t="s">
        <v>458</v>
      </c>
      <c r="I814" s="12" t="s">
        <v>630</v>
      </c>
      <c r="J814" s="12" t="s">
        <v>631</v>
      </c>
      <c r="K814" s="14">
        <v>510905836</v>
      </c>
      <c r="L814" s="12" t="s">
        <v>116</v>
      </c>
      <c r="M814" s="12">
        <v>2.8</v>
      </c>
      <c r="N814" s="12" t="s">
        <v>52</v>
      </c>
      <c r="O814" s="12">
        <v>6</v>
      </c>
      <c r="P814" s="12" t="s">
        <v>163</v>
      </c>
      <c r="Q814" s="12">
        <v>25</v>
      </c>
      <c r="R814" s="12" t="s">
        <v>54</v>
      </c>
      <c r="S814" s="12" t="s">
        <v>134</v>
      </c>
      <c r="T814" s="12" t="s">
        <v>135</v>
      </c>
      <c r="U814" s="12" t="s">
        <v>94</v>
      </c>
      <c r="V814" s="12" t="s">
        <v>58</v>
      </c>
      <c r="W814" s="12" t="s">
        <v>95</v>
      </c>
      <c r="X814" s="12" t="b">
        <v>0</v>
      </c>
      <c r="Y814" s="12" t="b">
        <v>0</v>
      </c>
      <c r="Z814" s="12" t="e">
        <v>#N/A</v>
      </c>
      <c r="AA814" s="12">
        <v>6.9999999999999993E-2</v>
      </c>
      <c r="AB814" s="12">
        <v>0</v>
      </c>
      <c r="AC814" s="12" t="s">
        <v>424</v>
      </c>
      <c r="AD814" s="12" t="s">
        <v>630</v>
      </c>
      <c r="AE814" s="12" t="s">
        <v>631</v>
      </c>
      <c r="AF814" s="12" t="s">
        <v>461</v>
      </c>
      <c r="AG814" s="12" t="s">
        <v>9</v>
      </c>
      <c r="AH814" s="12" t="b">
        <v>0</v>
      </c>
      <c r="AI814" s="12" t="s">
        <v>60</v>
      </c>
      <c r="AJ814" s="12" t="s">
        <v>103</v>
      </c>
      <c r="AK814" s="12" t="s">
        <v>147</v>
      </c>
      <c r="AL814" s="12" t="s">
        <v>490</v>
      </c>
      <c r="AM814" s="12" t="s">
        <v>64</v>
      </c>
      <c r="AN814" s="15" t="e">
        <v>#N/A</v>
      </c>
      <c r="AO814" t="str">
        <f>RIGHT('CMO Input'!$T814,(LEN('CMO Input'!$T814)-FIND(" ",'CMO Input'!$T814,1)))</f>
        <v>6-7”</v>
      </c>
      <c r="AP814">
        <f>'CMO Input'!$O814</f>
        <v>6</v>
      </c>
      <c r="AR814" t="str">
        <f>Table2[[#This Row],[Policy / Non Policy]]</f>
        <v>Policy</v>
      </c>
      <c r="AS814" t="str">
        <f>'CMO Input'!$U814</f>
        <v>Tier 1</v>
      </c>
      <c r="AT814" t="str">
        <f>'CMO Input'!$P814</f>
        <v>SI</v>
      </c>
      <c r="AU814" t="str" cm="1">
        <f t="array" ref="AU8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14" s="8" t="str">
        <f>TEXT('CMO Input'!$D814,"MMM-YY")</f>
        <v>August</v>
      </c>
    </row>
    <row r="815" spans="1:48" x14ac:dyDescent="0.25">
      <c r="A815" s="18">
        <v>510933955</v>
      </c>
      <c r="B815" s="16" t="s">
        <v>180</v>
      </c>
      <c r="C815" s="16" t="s">
        <v>424</v>
      </c>
      <c r="D815" s="16" t="s">
        <v>325</v>
      </c>
      <c r="E815" s="17">
        <v>20</v>
      </c>
      <c r="F815" s="16" t="s">
        <v>46</v>
      </c>
      <c r="G815" s="17" t="s">
        <v>425</v>
      </c>
      <c r="H815" s="16" t="s">
        <v>476</v>
      </c>
      <c r="I815" s="16" t="s">
        <v>644</v>
      </c>
      <c r="J815" s="16" t="s">
        <v>645</v>
      </c>
      <c r="K815" s="18">
        <v>510933955</v>
      </c>
      <c r="L815" s="16" t="s">
        <v>116</v>
      </c>
      <c r="M815" s="16">
        <v>9.9</v>
      </c>
      <c r="N815" s="16" t="s">
        <v>52</v>
      </c>
      <c r="O815" s="16">
        <v>4</v>
      </c>
      <c r="P815" s="16" t="s">
        <v>163</v>
      </c>
      <c r="Q815" s="16">
        <v>134</v>
      </c>
      <c r="R815" s="16" t="s">
        <v>54</v>
      </c>
      <c r="S815" s="16" t="s">
        <v>117</v>
      </c>
      <c r="T815" s="16" t="s">
        <v>118</v>
      </c>
      <c r="U815" s="16" t="s">
        <v>94</v>
      </c>
      <c r="V815" s="16" t="s">
        <v>58</v>
      </c>
      <c r="W815" s="16" t="s">
        <v>95</v>
      </c>
      <c r="X815" s="16" t="b">
        <v>0</v>
      </c>
      <c r="Y815" s="16" t="b">
        <v>0</v>
      </c>
      <c r="Z815" s="16" t="s">
        <v>424</v>
      </c>
      <c r="AA815" s="16">
        <v>1.3266</v>
      </c>
      <c r="AB815" s="16">
        <v>0</v>
      </c>
      <c r="AC815" s="16" t="s">
        <v>424</v>
      </c>
      <c r="AD815" s="16" t="s">
        <v>644</v>
      </c>
      <c r="AE815" s="16" t="s">
        <v>645</v>
      </c>
      <c r="AF815" s="16" t="s">
        <v>500</v>
      </c>
      <c r="AG815" s="16" t="s">
        <v>9</v>
      </c>
      <c r="AH815" s="16" t="b">
        <v>0</v>
      </c>
      <c r="AI815" s="16" t="s">
        <v>60</v>
      </c>
      <c r="AJ815" s="16" t="s">
        <v>10</v>
      </c>
      <c r="AK815" s="16" t="s">
        <v>147</v>
      </c>
      <c r="AL815" s="16" t="s">
        <v>501</v>
      </c>
      <c r="AM815" s="16" t="s">
        <v>64</v>
      </c>
      <c r="AN815" s="19" t="e">
        <v>#N/A</v>
      </c>
      <c r="AO815" t="str">
        <f>RIGHT('CMO Input'!$T815,(LEN('CMO Input'!$T815)-FIND(" ",'CMO Input'!$T815,1)))</f>
        <v>4-5”</v>
      </c>
      <c r="AP815">
        <f>'CMO Input'!$O815</f>
        <v>4</v>
      </c>
      <c r="AR815" t="str">
        <f>Table2[[#This Row],[Policy / Non Policy]]</f>
        <v>Policy</v>
      </c>
      <c r="AS815" t="str">
        <f>'CMO Input'!$U815</f>
        <v>Tier 1</v>
      </c>
      <c r="AT815" t="str">
        <f>'CMO Input'!$P815</f>
        <v>SI</v>
      </c>
      <c r="AU815" t="str" cm="1">
        <f t="array" ref="AU8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15" s="8" t="str">
        <f>TEXT('CMO Input'!$D815,"MMM-YY")</f>
        <v>August</v>
      </c>
    </row>
    <row r="816" spans="1:48" x14ac:dyDescent="0.25">
      <c r="A816" s="14">
        <v>220001571826</v>
      </c>
      <c r="B816" s="12" t="s">
        <v>180</v>
      </c>
      <c r="C816" s="12" t="s">
        <v>424</v>
      </c>
      <c r="D816" s="12" t="s">
        <v>325</v>
      </c>
      <c r="E816" s="13">
        <v>21</v>
      </c>
      <c r="F816" s="12" t="s">
        <v>46</v>
      </c>
      <c r="G816" s="13" t="s">
        <v>431</v>
      </c>
      <c r="H816" s="12" t="s">
        <v>438</v>
      </c>
      <c r="I816" s="12" t="s">
        <v>620</v>
      </c>
      <c r="J816" s="12" t="s">
        <v>636</v>
      </c>
      <c r="K816" s="14">
        <v>220001571826</v>
      </c>
      <c r="L816" s="12" t="s">
        <v>116</v>
      </c>
      <c r="M816" s="12">
        <v>4.0999999999999996</v>
      </c>
      <c r="N816" s="12" t="s">
        <v>52</v>
      </c>
      <c r="O816" s="12">
        <v>4</v>
      </c>
      <c r="P816" s="12" t="s">
        <v>53</v>
      </c>
      <c r="Q816" s="12">
        <v>115</v>
      </c>
      <c r="R816" s="12" t="s">
        <v>54</v>
      </c>
      <c r="S816" s="12" t="s">
        <v>117</v>
      </c>
      <c r="T816" s="12" t="s">
        <v>118</v>
      </c>
      <c r="U816" s="12" t="s">
        <v>94</v>
      </c>
      <c r="V816" s="12" t="s">
        <v>58</v>
      </c>
      <c r="W816" s="12" t="s">
        <v>95</v>
      </c>
      <c r="X816" s="12" t="b">
        <v>0</v>
      </c>
      <c r="Y816" s="12" t="b">
        <v>0</v>
      </c>
      <c r="Z816" s="12" t="e">
        <v>#N/A</v>
      </c>
      <c r="AA816" s="12">
        <v>0.47149999999999992</v>
      </c>
      <c r="AB816" s="12">
        <v>0</v>
      </c>
      <c r="AC816" s="12" t="s">
        <v>424</v>
      </c>
      <c r="AD816" s="12" t="s">
        <v>620</v>
      </c>
      <c r="AE816" s="12" t="s">
        <v>636</v>
      </c>
      <c r="AF816" s="12" t="s">
        <v>435</v>
      </c>
      <c r="AG816" s="12" t="s">
        <v>9</v>
      </c>
      <c r="AH816" s="12" t="b">
        <v>0</v>
      </c>
      <c r="AI816" s="12" t="s">
        <v>60</v>
      </c>
      <c r="AJ816" s="12" t="s">
        <v>436</v>
      </c>
      <c r="AK816" s="12" t="s">
        <v>147</v>
      </c>
      <c r="AL816" s="12" t="s">
        <v>441</v>
      </c>
      <c r="AM816" s="12" t="s">
        <v>64</v>
      </c>
      <c r="AN816" s="15" t="e">
        <v>#N/A</v>
      </c>
      <c r="AO816" t="str">
        <f>RIGHT('CMO Input'!$T816,(LEN('CMO Input'!$T816)-FIND(" ",'CMO Input'!$T816,1)))</f>
        <v>4-5”</v>
      </c>
      <c r="AP816">
        <f>'CMO Input'!$O816</f>
        <v>4</v>
      </c>
      <c r="AR816" t="str">
        <f>Table2[[#This Row],[Policy / Non Policy]]</f>
        <v>Policy</v>
      </c>
      <c r="AS816" t="str">
        <f>'CMO Input'!$U816</f>
        <v>Tier 1</v>
      </c>
      <c r="AT816" t="str">
        <f>'CMO Input'!$P816</f>
        <v>CI</v>
      </c>
      <c r="AU816" t="str" cm="1">
        <f t="array" ref="AU8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16" s="8" t="str">
        <f>TEXT('CMO Input'!$D816,"MMM-YY")</f>
        <v>August</v>
      </c>
    </row>
    <row r="817" spans="1:48" x14ac:dyDescent="0.25">
      <c r="A817" s="18">
        <v>510901019</v>
      </c>
      <c r="B817" s="16" t="s">
        <v>180</v>
      </c>
      <c r="C817" s="16" t="s">
        <v>424</v>
      </c>
      <c r="D817" s="16" t="s">
        <v>325</v>
      </c>
      <c r="E817" s="17">
        <v>21</v>
      </c>
      <c r="F817" s="16" t="s">
        <v>46</v>
      </c>
      <c r="G817" s="17" t="s">
        <v>431</v>
      </c>
      <c r="H817" s="16" t="s">
        <v>312</v>
      </c>
      <c r="I817" s="16" t="s">
        <v>602</v>
      </c>
      <c r="J817" s="16" t="s">
        <v>639</v>
      </c>
      <c r="K817" s="18">
        <v>510901019</v>
      </c>
      <c r="L817" s="16" t="s">
        <v>116</v>
      </c>
      <c r="M817" s="16">
        <v>6.3</v>
      </c>
      <c r="N817" s="16" t="s">
        <v>52</v>
      </c>
      <c r="O817" s="16">
        <v>4</v>
      </c>
      <c r="P817" s="16" t="s">
        <v>91</v>
      </c>
      <c r="Q817" s="16">
        <v>54</v>
      </c>
      <c r="R817" s="16" t="s">
        <v>54</v>
      </c>
      <c r="S817" s="16" t="s">
        <v>117</v>
      </c>
      <c r="T817" s="16" t="s">
        <v>118</v>
      </c>
      <c r="U817" s="16" t="s">
        <v>94</v>
      </c>
      <c r="V817" s="16" t="s">
        <v>58</v>
      </c>
      <c r="W817" s="16" t="s">
        <v>95</v>
      </c>
      <c r="X817" s="16" t="b">
        <v>0</v>
      </c>
      <c r="Y817" s="16" t="b">
        <v>0</v>
      </c>
      <c r="Z817" s="16" t="e">
        <v>#N/A</v>
      </c>
      <c r="AA817" s="16">
        <v>0.3402</v>
      </c>
      <c r="AB817" s="16">
        <v>0</v>
      </c>
      <c r="AC817" s="16" t="s">
        <v>424</v>
      </c>
      <c r="AD817" s="16" t="s">
        <v>602</v>
      </c>
      <c r="AE817" s="16" t="s">
        <v>639</v>
      </c>
      <c r="AF817" s="16" t="s">
        <v>435</v>
      </c>
      <c r="AG817" s="16" t="s">
        <v>9</v>
      </c>
      <c r="AH817" s="16" t="b">
        <v>0</v>
      </c>
      <c r="AI817" s="16" t="s">
        <v>60</v>
      </c>
      <c r="AJ817" s="16" t="s">
        <v>436</v>
      </c>
      <c r="AK817" s="16" t="s">
        <v>147</v>
      </c>
      <c r="AL817" s="16" t="s">
        <v>604</v>
      </c>
      <c r="AM817" s="16" t="s">
        <v>64</v>
      </c>
      <c r="AN817" s="19" t="e">
        <v>#N/A</v>
      </c>
      <c r="AO817" t="str">
        <f>RIGHT('CMO Input'!$T817,(LEN('CMO Input'!$T817)-FIND(" ",'CMO Input'!$T817,1)))</f>
        <v>4-5”</v>
      </c>
      <c r="AP817">
        <f>'CMO Input'!$O817</f>
        <v>4</v>
      </c>
      <c r="AR817" t="str">
        <f>Table2[[#This Row],[Policy / Non Policy]]</f>
        <v>Policy</v>
      </c>
      <c r="AS817" t="str">
        <f>'CMO Input'!$U817</f>
        <v>Tier 1</v>
      </c>
      <c r="AT817" t="str">
        <f>'CMO Input'!$P817</f>
        <v>DI</v>
      </c>
      <c r="AU817" t="str" cm="1">
        <f t="array" ref="AU8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17" s="8" t="str">
        <f>TEXT('CMO Input'!$D817,"MMM-YY")</f>
        <v>August</v>
      </c>
    </row>
    <row r="818" spans="1:48" x14ac:dyDescent="0.25">
      <c r="A818" s="14">
        <v>510863307</v>
      </c>
      <c r="B818" s="12" t="s">
        <v>180</v>
      </c>
      <c r="C818" s="12" t="s">
        <v>424</v>
      </c>
      <c r="D818" s="12" t="s">
        <v>325</v>
      </c>
      <c r="E818" s="13">
        <v>21</v>
      </c>
      <c r="F818" s="12" t="s">
        <v>46</v>
      </c>
      <c r="G818" s="13" t="s">
        <v>431</v>
      </c>
      <c r="H818" s="12" t="s">
        <v>438</v>
      </c>
      <c r="I818" s="12" t="s">
        <v>517</v>
      </c>
      <c r="J818" s="12" t="s">
        <v>589</v>
      </c>
      <c r="K818" s="14">
        <v>510863307</v>
      </c>
      <c r="L818" s="12" t="s">
        <v>116</v>
      </c>
      <c r="M818" s="12">
        <v>14.6</v>
      </c>
      <c r="N818" s="12" t="s">
        <v>52</v>
      </c>
      <c r="O818" s="12">
        <v>4</v>
      </c>
      <c r="P818" s="12" t="s">
        <v>53</v>
      </c>
      <c r="Q818" s="12">
        <v>47</v>
      </c>
      <c r="R818" s="12" t="s">
        <v>54</v>
      </c>
      <c r="S818" s="12" t="s">
        <v>117</v>
      </c>
      <c r="T818" s="12" t="s">
        <v>118</v>
      </c>
      <c r="U818" s="12" t="s">
        <v>94</v>
      </c>
      <c r="V818" s="12" t="s">
        <v>58</v>
      </c>
      <c r="W818" s="12" t="s">
        <v>95</v>
      </c>
      <c r="X818" s="12" t="b">
        <v>0</v>
      </c>
      <c r="Y818" s="12" t="b">
        <v>0</v>
      </c>
      <c r="Z818" s="12" t="e">
        <v>#N/A</v>
      </c>
      <c r="AA818" s="12">
        <v>0.68620000000000003</v>
      </c>
      <c r="AB818" s="12">
        <v>0</v>
      </c>
      <c r="AC818" s="12" t="s">
        <v>424</v>
      </c>
      <c r="AD818" s="12" t="s">
        <v>517</v>
      </c>
      <c r="AE818" s="12" t="s">
        <v>589</v>
      </c>
      <c r="AF818" s="12" t="s">
        <v>435</v>
      </c>
      <c r="AG818" s="12" t="s">
        <v>9</v>
      </c>
      <c r="AH818" s="12" t="b">
        <v>0</v>
      </c>
      <c r="AI818" s="12" t="s">
        <v>60</v>
      </c>
      <c r="AJ818" s="12" t="s">
        <v>436</v>
      </c>
      <c r="AK818" s="12" t="s">
        <v>147</v>
      </c>
      <c r="AL818" s="12" t="s">
        <v>626</v>
      </c>
      <c r="AM818" s="12" t="s">
        <v>64</v>
      </c>
      <c r="AN818" s="15" t="e">
        <v>#N/A</v>
      </c>
      <c r="AO818" t="str">
        <f>RIGHT('CMO Input'!$T818,(LEN('CMO Input'!$T818)-FIND(" ",'CMO Input'!$T818,1)))</f>
        <v>4-5”</v>
      </c>
      <c r="AP818">
        <f>'CMO Input'!$O818</f>
        <v>4</v>
      </c>
      <c r="AR818" t="str">
        <f>Table2[[#This Row],[Policy / Non Policy]]</f>
        <v>Policy</v>
      </c>
      <c r="AS818" t="str">
        <f>'CMO Input'!$U818</f>
        <v>Tier 1</v>
      </c>
      <c r="AT818" t="str">
        <f>'CMO Input'!$P818</f>
        <v>CI</v>
      </c>
      <c r="AU818" t="str" cm="1">
        <f t="array" ref="AU8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18" s="8" t="str">
        <f>TEXT('CMO Input'!$D818,"MMM-YY")</f>
        <v>August</v>
      </c>
    </row>
    <row r="819" spans="1:48" x14ac:dyDescent="0.25">
      <c r="A819" s="18">
        <v>510863309</v>
      </c>
      <c r="B819" s="16" t="s">
        <v>180</v>
      </c>
      <c r="C819" s="16" t="s">
        <v>424</v>
      </c>
      <c r="D819" s="16" t="s">
        <v>325</v>
      </c>
      <c r="E819" s="17">
        <v>21</v>
      </c>
      <c r="F819" s="16" t="s">
        <v>46</v>
      </c>
      <c r="G819" s="17" t="s">
        <v>431</v>
      </c>
      <c r="H819" s="16" t="s">
        <v>438</v>
      </c>
      <c r="I819" s="16" t="s">
        <v>517</v>
      </c>
      <c r="J819" s="16" t="s">
        <v>589</v>
      </c>
      <c r="K819" s="18">
        <v>510863309</v>
      </c>
      <c r="L819" s="16" t="s">
        <v>116</v>
      </c>
      <c r="M819" s="16">
        <v>11</v>
      </c>
      <c r="N819" s="16" t="s">
        <v>52</v>
      </c>
      <c r="O819" s="16">
        <v>4</v>
      </c>
      <c r="P819" s="16" t="s">
        <v>53</v>
      </c>
      <c r="Q819" s="16">
        <v>10</v>
      </c>
      <c r="R819" s="16" t="s">
        <v>54</v>
      </c>
      <c r="S819" s="16" t="s">
        <v>117</v>
      </c>
      <c r="T819" s="16" t="s">
        <v>118</v>
      </c>
      <c r="U819" s="16" t="s">
        <v>94</v>
      </c>
      <c r="V819" s="16" t="s">
        <v>58</v>
      </c>
      <c r="W819" s="16" t="s">
        <v>95</v>
      </c>
      <c r="X819" s="16" t="b">
        <v>0</v>
      </c>
      <c r="Y819" s="16" t="b">
        <v>0</v>
      </c>
      <c r="Z819" s="16" t="e">
        <v>#N/A</v>
      </c>
      <c r="AA819" s="16">
        <v>0.10999999999999999</v>
      </c>
      <c r="AB819" s="16">
        <v>0</v>
      </c>
      <c r="AC819" s="16" t="s">
        <v>424</v>
      </c>
      <c r="AD819" s="16" t="s">
        <v>517</v>
      </c>
      <c r="AE819" s="16" t="s">
        <v>589</v>
      </c>
      <c r="AF819" s="16" t="s">
        <v>435</v>
      </c>
      <c r="AG819" s="16" t="s">
        <v>9</v>
      </c>
      <c r="AH819" s="16" t="b">
        <v>0</v>
      </c>
      <c r="AI819" s="16" t="s">
        <v>60</v>
      </c>
      <c r="AJ819" s="16" t="s">
        <v>436</v>
      </c>
      <c r="AK819" s="16" t="s">
        <v>147</v>
      </c>
      <c r="AL819" s="16" t="s">
        <v>626</v>
      </c>
      <c r="AM819" s="16" t="s">
        <v>64</v>
      </c>
      <c r="AN819" s="19" t="e">
        <v>#N/A</v>
      </c>
      <c r="AO819" t="str">
        <f>RIGHT('CMO Input'!$T819,(LEN('CMO Input'!$T819)-FIND(" ",'CMO Input'!$T819,1)))</f>
        <v>4-5”</v>
      </c>
      <c r="AP819">
        <f>'CMO Input'!$O819</f>
        <v>4</v>
      </c>
      <c r="AR819" t="str">
        <f>Table2[[#This Row],[Policy / Non Policy]]</f>
        <v>Policy</v>
      </c>
      <c r="AS819" t="str">
        <f>'CMO Input'!$U819</f>
        <v>Tier 1</v>
      </c>
      <c r="AT819" t="str">
        <f>'CMO Input'!$P819</f>
        <v>CI</v>
      </c>
      <c r="AU819" t="str" cm="1">
        <f t="array" ref="AU8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19" s="8" t="str">
        <f>TEXT('CMO Input'!$D819,"MMM-YY")</f>
        <v>August</v>
      </c>
    </row>
    <row r="820" spans="1:48" x14ac:dyDescent="0.25">
      <c r="A820" s="14">
        <v>510863309</v>
      </c>
      <c r="B820" s="12" t="s">
        <v>180</v>
      </c>
      <c r="C820" s="12" t="s">
        <v>424</v>
      </c>
      <c r="D820" s="12" t="s">
        <v>325</v>
      </c>
      <c r="E820" s="13">
        <v>21</v>
      </c>
      <c r="F820" s="12" t="s">
        <v>46</v>
      </c>
      <c r="G820" s="13" t="s">
        <v>431</v>
      </c>
      <c r="H820" s="12" t="s">
        <v>438</v>
      </c>
      <c r="I820" s="12" t="s">
        <v>517</v>
      </c>
      <c r="J820" s="12" t="s">
        <v>589</v>
      </c>
      <c r="K820" s="14">
        <v>510863309</v>
      </c>
      <c r="L820" s="12" t="s">
        <v>116</v>
      </c>
      <c r="M820" s="12">
        <v>11</v>
      </c>
      <c r="N820" s="12" t="s">
        <v>52</v>
      </c>
      <c r="O820" s="12">
        <v>6</v>
      </c>
      <c r="P820" s="12" t="s">
        <v>53</v>
      </c>
      <c r="Q820" s="12">
        <v>10</v>
      </c>
      <c r="R820" s="12" t="s">
        <v>54</v>
      </c>
      <c r="S820" s="12" t="s">
        <v>134</v>
      </c>
      <c r="T820" s="12" t="s">
        <v>135</v>
      </c>
      <c r="U820" s="12" t="s">
        <v>94</v>
      </c>
      <c r="V820" s="12" t="s">
        <v>58</v>
      </c>
      <c r="W820" s="12" t="s">
        <v>95</v>
      </c>
      <c r="X820" s="12" t="b">
        <v>0</v>
      </c>
      <c r="Y820" s="12" t="b">
        <v>0</v>
      </c>
      <c r="Z820" s="12" t="e">
        <v>#N/A</v>
      </c>
      <c r="AA820" s="12">
        <v>0.10999999999999999</v>
      </c>
      <c r="AB820" s="12">
        <v>0</v>
      </c>
      <c r="AC820" s="12" t="s">
        <v>424</v>
      </c>
      <c r="AD820" s="12" t="s">
        <v>517</v>
      </c>
      <c r="AE820" s="12" t="s">
        <v>589</v>
      </c>
      <c r="AF820" s="12" t="s">
        <v>435</v>
      </c>
      <c r="AG820" s="12" t="s">
        <v>9</v>
      </c>
      <c r="AH820" s="12" t="b">
        <v>0</v>
      </c>
      <c r="AI820" s="12" t="s">
        <v>60</v>
      </c>
      <c r="AJ820" s="12" t="s">
        <v>436</v>
      </c>
      <c r="AK820" s="12" t="s">
        <v>147</v>
      </c>
      <c r="AL820" s="12" t="s">
        <v>626</v>
      </c>
      <c r="AM820" s="12" t="s">
        <v>64</v>
      </c>
      <c r="AN820" s="15" t="e">
        <v>#N/A</v>
      </c>
      <c r="AO820" t="str">
        <f>RIGHT('CMO Input'!$T820,(LEN('CMO Input'!$T820)-FIND(" ",'CMO Input'!$T820,1)))</f>
        <v>6-7”</v>
      </c>
      <c r="AP820">
        <f>'CMO Input'!$O820</f>
        <v>6</v>
      </c>
      <c r="AR820" t="str">
        <f>Table2[[#This Row],[Policy / Non Policy]]</f>
        <v>Policy</v>
      </c>
      <c r="AS820" t="str">
        <f>'CMO Input'!$U820</f>
        <v>Tier 1</v>
      </c>
      <c r="AT820" t="str">
        <f>'CMO Input'!$P820</f>
        <v>CI</v>
      </c>
      <c r="AU820" t="str" cm="1">
        <f t="array" ref="AU8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20" s="8" t="str">
        <f>TEXT('CMO Input'!$D820,"MMM-YY")</f>
        <v>August</v>
      </c>
    </row>
    <row r="821" spans="1:48" x14ac:dyDescent="0.25">
      <c r="A821" s="18">
        <v>510959132</v>
      </c>
      <c r="B821" s="16" t="s">
        <v>180</v>
      </c>
      <c r="C821" s="16" t="s">
        <v>424</v>
      </c>
      <c r="D821" s="16" t="s">
        <v>325</v>
      </c>
      <c r="E821" s="17">
        <v>21</v>
      </c>
      <c r="F821" s="16" t="s">
        <v>46</v>
      </c>
      <c r="G821" s="17" t="s">
        <v>431</v>
      </c>
      <c r="H821" s="16" t="s">
        <v>252</v>
      </c>
      <c r="I821" s="16" t="s">
        <v>453</v>
      </c>
      <c r="J821" s="16" t="s">
        <v>454</v>
      </c>
      <c r="K821" s="18">
        <v>510959132</v>
      </c>
      <c r="L821" s="16" t="s">
        <v>116</v>
      </c>
      <c r="M821" s="16">
        <v>5.7</v>
      </c>
      <c r="N821" s="16" t="s">
        <v>52</v>
      </c>
      <c r="O821" s="16">
        <v>6</v>
      </c>
      <c r="P821" s="16" t="s">
        <v>53</v>
      </c>
      <c r="Q821" s="16">
        <v>54</v>
      </c>
      <c r="R821" s="16" t="s">
        <v>54</v>
      </c>
      <c r="S821" s="16" t="s">
        <v>134</v>
      </c>
      <c r="T821" s="16" t="s">
        <v>135</v>
      </c>
      <c r="U821" s="16" t="s">
        <v>94</v>
      </c>
      <c r="V821" s="16" t="s">
        <v>58</v>
      </c>
      <c r="W821" s="16" t="s">
        <v>95</v>
      </c>
      <c r="X821" s="16" t="b">
        <v>0</v>
      </c>
      <c r="Y821" s="16" t="b">
        <v>0</v>
      </c>
      <c r="Z821" s="16" t="e">
        <v>#N/A</v>
      </c>
      <c r="AA821" s="16">
        <v>0.30780000000000002</v>
      </c>
      <c r="AB821" s="16">
        <v>0</v>
      </c>
      <c r="AC821" s="16" t="s">
        <v>424</v>
      </c>
      <c r="AD821" s="16" t="s">
        <v>453</v>
      </c>
      <c r="AE821" s="16" t="s">
        <v>454</v>
      </c>
      <c r="AF821" s="16" t="s">
        <v>435</v>
      </c>
      <c r="AG821" s="16" t="s">
        <v>9</v>
      </c>
      <c r="AH821" s="16" t="b">
        <v>0</v>
      </c>
      <c r="AI821" s="16" t="s">
        <v>60</v>
      </c>
      <c r="AJ821" s="16" t="s">
        <v>436</v>
      </c>
      <c r="AK821" s="16" t="s">
        <v>147</v>
      </c>
      <c r="AL821" s="16" t="s">
        <v>550</v>
      </c>
      <c r="AM821" s="16" t="s">
        <v>64</v>
      </c>
      <c r="AN821" s="19" t="e">
        <v>#N/A</v>
      </c>
      <c r="AO821" t="str">
        <f>RIGHT('CMO Input'!$T821,(LEN('CMO Input'!$T821)-FIND(" ",'CMO Input'!$T821,1)))</f>
        <v>6-7”</v>
      </c>
      <c r="AP821">
        <f>'CMO Input'!$O821</f>
        <v>6</v>
      </c>
      <c r="AR821" t="str">
        <f>Table2[[#This Row],[Policy / Non Policy]]</f>
        <v>Policy</v>
      </c>
      <c r="AS821" t="str">
        <f>'CMO Input'!$U821</f>
        <v>Tier 1</v>
      </c>
      <c r="AT821" t="str">
        <f>'CMO Input'!$P821</f>
        <v>CI</v>
      </c>
      <c r="AU821" t="str" cm="1">
        <f t="array" ref="AU8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21" s="8" t="str">
        <f>TEXT('CMO Input'!$D821,"MMM-YY")</f>
        <v>August</v>
      </c>
    </row>
    <row r="822" spans="1:48" x14ac:dyDescent="0.25">
      <c r="A822" s="14">
        <v>510848265</v>
      </c>
      <c r="B822" s="12" t="s">
        <v>180</v>
      </c>
      <c r="C822" s="12" t="s">
        <v>424</v>
      </c>
      <c r="D822" s="12" t="s">
        <v>325</v>
      </c>
      <c r="E822" s="13">
        <v>21</v>
      </c>
      <c r="F822" s="12" t="s">
        <v>46</v>
      </c>
      <c r="G822" s="13" t="s">
        <v>431</v>
      </c>
      <c r="H822" s="12" t="s">
        <v>312</v>
      </c>
      <c r="I822" s="12" t="s">
        <v>634</v>
      </c>
      <c r="J822" s="12" t="s">
        <v>635</v>
      </c>
      <c r="K822" s="14">
        <v>510848265</v>
      </c>
      <c r="L822" s="12" t="s">
        <v>116</v>
      </c>
      <c r="M822" s="12">
        <v>4.5999999999999996</v>
      </c>
      <c r="N822" s="12" t="s">
        <v>52</v>
      </c>
      <c r="O822" s="12">
        <v>4</v>
      </c>
      <c r="P822" s="12" t="s">
        <v>53</v>
      </c>
      <c r="Q822" s="12">
        <v>134</v>
      </c>
      <c r="R822" s="12" t="s">
        <v>54</v>
      </c>
      <c r="S822" s="12" t="s">
        <v>117</v>
      </c>
      <c r="T822" s="12" t="s">
        <v>118</v>
      </c>
      <c r="U822" s="12" t="s">
        <v>94</v>
      </c>
      <c r="V822" s="12" t="s">
        <v>58</v>
      </c>
      <c r="W822" s="12" t="s">
        <v>95</v>
      </c>
      <c r="X822" s="12" t="b">
        <v>0</v>
      </c>
      <c r="Y822" s="12" t="b">
        <v>0</v>
      </c>
      <c r="Z822" s="12" t="e">
        <v>#N/A</v>
      </c>
      <c r="AA822" s="12">
        <v>0.61639999999999995</v>
      </c>
      <c r="AB822" s="12">
        <v>0</v>
      </c>
      <c r="AC822" s="12" t="s">
        <v>424</v>
      </c>
      <c r="AD822" s="12" t="s">
        <v>634</v>
      </c>
      <c r="AE822" s="12" t="s">
        <v>635</v>
      </c>
      <c r="AF822" s="12" t="s">
        <v>435</v>
      </c>
      <c r="AG822" s="12" t="s">
        <v>9</v>
      </c>
      <c r="AH822" s="12" t="b">
        <v>0</v>
      </c>
      <c r="AI822" s="12" t="s">
        <v>60</v>
      </c>
      <c r="AJ822" s="12" t="s">
        <v>436</v>
      </c>
      <c r="AK822" s="12" t="s">
        <v>147</v>
      </c>
      <c r="AL822" s="12" t="s">
        <v>457</v>
      </c>
      <c r="AM822" s="12" t="s">
        <v>64</v>
      </c>
      <c r="AN822" s="15" t="e">
        <v>#N/A</v>
      </c>
      <c r="AO822" t="str">
        <f>RIGHT('CMO Input'!$T822,(LEN('CMO Input'!$T822)-FIND(" ",'CMO Input'!$T822,1)))</f>
        <v>4-5”</v>
      </c>
      <c r="AP822">
        <f>'CMO Input'!$O822</f>
        <v>4</v>
      </c>
      <c r="AR822" t="str">
        <f>Table2[[#This Row],[Policy / Non Policy]]</f>
        <v>Policy</v>
      </c>
      <c r="AS822" t="str">
        <f>'CMO Input'!$U822</f>
        <v>Tier 1</v>
      </c>
      <c r="AT822" t="str">
        <f>'CMO Input'!$P822</f>
        <v>CI</v>
      </c>
      <c r="AU822" t="str" cm="1">
        <f t="array" ref="AU8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22" s="8" t="str">
        <f>TEXT('CMO Input'!$D822,"MMM-YY")</f>
        <v>August</v>
      </c>
    </row>
    <row r="823" spans="1:48" x14ac:dyDescent="0.25">
      <c r="A823" s="18">
        <v>510856846</v>
      </c>
      <c r="B823" s="16" t="s">
        <v>180</v>
      </c>
      <c r="C823" s="16" t="s">
        <v>424</v>
      </c>
      <c r="D823" s="16" t="s">
        <v>325</v>
      </c>
      <c r="E823" s="17">
        <v>21</v>
      </c>
      <c r="F823" s="16" t="s">
        <v>46</v>
      </c>
      <c r="G823" s="17" t="s">
        <v>431</v>
      </c>
      <c r="H823" s="16" t="s">
        <v>312</v>
      </c>
      <c r="I823" s="16" t="s">
        <v>634</v>
      </c>
      <c r="J823" s="16" t="s">
        <v>646</v>
      </c>
      <c r="K823" s="18">
        <v>510856846</v>
      </c>
      <c r="L823" s="16" t="s">
        <v>116</v>
      </c>
      <c r="M823" s="16">
        <v>9.5</v>
      </c>
      <c r="N823" s="16" t="s">
        <v>52</v>
      </c>
      <c r="O823" s="16">
        <v>4</v>
      </c>
      <c r="P823" s="16" t="s">
        <v>53</v>
      </c>
      <c r="Q823" s="16">
        <v>36</v>
      </c>
      <c r="R823" s="16" t="s">
        <v>54</v>
      </c>
      <c r="S823" s="16" t="s">
        <v>117</v>
      </c>
      <c r="T823" s="16" t="s">
        <v>118</v>
      </c>
      <c r="U823" s="16" t="s">
        <v>94</v>
      </c>
      <c r="V823" s="16" t="s">
        <v>58</v>
      </c>
      <c r="W823" s="16" t="s">
        <v>95</v>
      </c>
      <c r="X823" s="16" t="b">
        <v>0</v>
      </c>
      <c r="Y823" s="16" t="b">
        <v>0</v>
      </c>
      <c r="Z823" s="16" t="e">
        <v>#N/A</v>
      </c>
      <c r="AA823" s="16">
        <v>0.34199999999999997</v>
      </c>
      <c r="AB823" s="16">
        <v>0</v>
      </c>
      <c r="AC823" s="16" t="s">
        <v>424</v>
      </c>
      <c r="AD823" s="16" t="s">
        <v>634</v>
      </c>
      <c r="AE823" s="16" t="s">
        <v>646</v>
      </c>
      <c r="AF823" s="16" t="s">
        <v>435</v>
      </c>
      <c r="AG823" s="16" t="s">
        <v>9</v>
      </c>
      <c r="AH823" s="16" t="b">
        <v>0</v>
      </c>
      <c r="AI823" s="16" t="s">
        <v>60</v>
      </c>
      <c r="AJ823" s="16" t="s">
        <v>436</v>
      </c>
      <c r="AK823" s="16" t="s">
        <v>147</v>
      </c>
      <c r="AL823" s="16" t="s">
        <v>457</v>
      </c>
      <c r="AM823" s="16" t="s">
        <v>64</v>
      </c>
      <c r="AN823" s="19" t="e">
        <v>#N/A</v>
      </c>
      <c r="AO823" t="str">
        <f>RIGHT('CMO Input'!$T823,(LEN('CMO Input'!$T823)-FIND(" ",'CMO Input'!$T823,1)))</f>
        <v>4-5”</v>
      </c>
      <c r="AP823">
        <f>'CMO Input'!$O823</f>
        <v>4</v>
      </c>
      <c r="AR823" t="str">
        <f>Table2[[#This Row],[Policy / Non Policy]]</f>
        <v>Policy</v>
      </c>
      <c r="AS823" t="str">
        <f>'CMO Input'!$U823</f>
        <v>Tier 1</v>
      </c>
      <c r="AT823" t="str">
        <f>'CMO Input'!$P823</f>
        <v>CI</v>
      </c>
      <c r="AU823" t="str" cm="1">
        <f t="array" ref="AU8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23" s="8" t="str">
        <f>TEXT('CMO Input'!$D823,"MMM-YY")</f>
        <v>August</v>
      </c>
    </row>
    <row r="824" spans="1:48" x14ac:dyDescent="0.25">
      <c r="A824" s="14">
        <v>510941809</v>
      </c>
      <c r="B824" s="12" t="s">
        <v>180</v>
      </c>
      <c r="C824" s="12" t="s">
        <v>424</v>
      </c>
      <c r="D824" s="12" t="s">
        <v>325</v>
      </c>
      <c r="E824" s="13">
        <v>21</v>
      </c>
      <c r="F824" s="12" t="s">
        <v>46</v>
      </c>
      <c r="G824" s="13" t="s">
        <v>431</v>
      </c>
      <c r="H824" s="12" t="s">
        <v>438</v>
      </c>
      <c r="I824" s="12" t="s">
        <v>433</v>
      </c>
      <c r="J824" s="12" t="s">
        <v>434</v>
      </c>
      <c r="K824" s="14">
        <v>510941809</v>
      </c>
      <c r="L824" s="12" t="s">
        <v>116</v>
      </c>
      <c r="M824" s="12">
        <v>2.8</v>
      </c>
      <c r="N824" s="12" t="s">
        <v>52</v>
      </c>
      <c r="O824" s="12">
        <v>6</v>
      </c>
      <c r="P824" s="12" t="s">
        <v>53</v>
      </c>
      <c r="Q824" s="12">
        <v>10</v>
      </c>
      <c r="R824" s="12" t="s">
        <v>54</v>
      </c>
      <c r="S824" s="12" t="s">
        <v>134</v>
      </c>
      <c r="T824" s="12" t="s">
        <v>135</v>
      </c>
      <c r="U824" s="12" t="s">
        <v>94</v>
      </c>
      <c r="V824" s="12" t="s">
        <v>58</v>
      </c>
      <c r="W824" s="12" t="s">
        <v>95</v>
      </c>
      <c r="X824" s="12" t="b">
        <v>0</v>
      </c>
      <c r="Y824" s="12" t="b">
        <v>0</v>
      </c>
      <c r="Z824" s="12" t="e">
        <v>#N/A</v>
      </c>
      <c r="AA824" s="12">
        <v>2.8000000000000001E-2</v>
      </c>
      <c r="AB824" s="12">
        <v>0</v>
      </c>
      <c r="AC824" s="12" t="s">
        <v>424</v>
      </c>
      <c r="AD824" s="12" t="s">
        <v>433</v>
      </c>
      <c r="AE824" s="12" t="s">
        <v>434</v>
      </c>
      <c r="AF824" s="12" t="s">
        <v>435</v>
      </c>
      <c r="AG824" s="12" t="s">
        <v>9</v>
      </c>
      <c r="AH824" s="12" t="b">
        <v>0</v>
      </c>
      <c r="AI824" s="12" t="s">
        <v>60</v>
      </c>
      <c r="AJ824" s="12" t="s">
        <v>436</v>
      </c>
      <c r="AK824" s="12" t="s">
        <v>147</v>
      </c>
      <c r="AL824" s="12" t="s">
        <v>437</v>
      </c>
      <c r="AM824" s="12" t="s">
        <v>64</v>
      </c>
      <c r="AN824" s="15" t="e">
        <v>#N/A</v>
      </c>
      <c r="AO824" t="str">
        <f>RIGHT('CMO Input'!$T824,(LEN('CMO Input'!$T824)-FIND(" ",'CMO Input'!$T824,1)))</f>
        <v>6-7”</v>
      </c>
      <c r="AP824">
        <f>'CMO Input'!$O824</f>
        <v>6</v>
      </c>
      <c r="AR824" t="str">
        <f>Table2[[#This Row],[Policy / Non Policy]]</f>
        <v>Policy</v>
      </c>
      <c r="AS824" t="str">
        <f>'CMO Input'!$U824</f>
        <v>Tier 1</v>
      </c>
      <c r="AT824" t="str">
        <f>'CMO Input'!$P824</f>
        <v>CI</v>
      </c>
      <c r="AU824" t="str" cm="1">
        <f t="array" ref="AU8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24" s="8" t="str">
        <f>TEXT('CMO Input'!$D824,"MMM-YY")</f>
        <v>August</v>
      </c>
    </row>
    <row r="825" spans="1:48" x14ac:dyDescent="0.25">
      <c r="A825" s="18">
        <v>510800902</v>
      </c>
      <c r="B825" s="16" t="s">
        <v>180</v>
      </c>
      <c r="C825" s="16" t="s">
        <v>424</v>
      </c>
      <c r="D825" s="16" t="s">
        <v>325</v>
      </c>
      <c r="E825" s="17">
        <v>21</v>
      </c>
      <c r="F825" s="16" t="s">
        <v>46</v>
      </c>
      <c r="G825" s="17" t="s">
        <v>442</v>
      </c>
      <c r="H825" s="16" t="s">
        <v>312</v>
      </c>
      <c r="I825" s="16" t="s">
        <v>606</v>
      </c>
      <c r="J825" s="16" t="s">
        <v>607</v>
      </c>
      <c r="K825" s="18">
        <v>510800902</v>
      </c>
      <c r="L825" s="16" t="s">
        <v>116</v>
      </c>
      <c r="M825" s="16">
        <v>17.100000000000001</v>
      </c>
      <c r="N825" s="16" t="s">
        <v>52</v>
      </c>
      <c r="O825" s="16">
        <v>4</v>
      </c>
      <c r="P825" s="16" t="s">
        <v>91</v>
      </c>
      <c r="Q825" s="16">
        <v>123</v>
      </c>
      <c r="R825" s="16" t="s">
        <v>54</v>
      </c>
      <c r="S825" s="16" t="s">
        <v>117</v>
      </c>
      <c r="T825" s="16" t="s">
        <v>118</v>
      </c>
      <c r="U825" s="16" t="s">
        <v>94</v>
      </c>
      <c r="V825" s="16" t="s">
        <v>58</v>
      </c>
      <c r="W825" s="16" t="s">
        <v>95</v>
      </c>
      <c r="X825" s="16" t="b">
        <v>0</v>
      </c>
      <c r="Y825" s="16" t="b">
        <v>0</v>
      </c>
      <c r="Z825" s="16" t="e">
        <v>#N/A</v>
      </c>
      <c r="AA825" s="16">
        <v>2.1032999999999999</v>
      </c>
      <c r="AB825" s="16">
        <v>0</v>
      </c>
      <c r="AC825" s="16" t="s">
        <v>424</v>
      </c>
      <c r="AD825" s="16" t="s">
        <v>606</v>
      </c>
      <c r="AE825" s="16" t="s">
        <v>607</v>
      </c>
      <c r="AF825" s="16" t="s">
        <v>446</v>
      </c>
      <c r="AG825" s="16" t="s">
        <v>9</v>
      </c>
      <c r="AH825" s="16" t="b">
        <v>0</v>
      </c>
      <c r="AI825" s="16" t="s">
        <v>60</v>
      </c>
      <c r="AJ825" s="16" t="s">
        <v>103</v>
      </c>
      <c r="AK825" s="16" t="s">
        <v>147</v>
      </c>
      <c r="AL825" s="16" t="s">
        <v>475</v>
      </c>
      <c r="AM825" s="16" t="s">
        <v>64</v>
      </c>
      <c r="AN825" s="19" t="e">
        <v>#N/A</v>
      </c>
      <c r="AO825" t="str">
        <f>RIGHT('CMO Input'!$T825,(LEN('CMO Input'!$T825)-FIND(" ",'CMO Input'!$T825,1)))</f>
        <v>4-5”</v>
      </c>
      <c r="AP825">
        <f>'CMO Input'!$O825</f>
        <v>4</v>
      </c>
      <c r="AR825" t="str">
        <f>Table2[[#This Row],[Policy / Non Policy]]</f>
        <v>Policy</v>
      </c>
      <c r="AS825" t="str">
        <f>'CMO Input'!$U825</f>
        <v>Tier 1</v>
      </c>
      <c r="AT825" t="str">
        <f>'CMO Input'!$P825</f>
        <v>DI</v>
      </c>
      <c r="AU825" t="str" cm="1">
        <f t="array" ref="AU8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25" s="8" t="str">
        <f>TEXT('CMO Input'!$D825,"MMM-YY")</f>
        <v>August</v>
      </c>
    </row>
    <row r="826" spans="1:48" x14ac:dyDescent="0.25">
      <c r="A826" s="14">
        <v>603360826</v>
      </c>
      <c r="B826" s="12" t="s">
        <v>180</v>
      </c>
      <c r="C826" s="12" t="s">
        <v>424</v>
      </c>
      <c r="D826" s="12" t="s">
        <v>325</v>
      </c>
      <c r="E826" s="13">
        <v>21</v>
      </c>
      <c r="F826" s="12" t="s">
        <v>46</v>
      </c>
      <c r="G826" s="13" t="s">
        <v>442</v>
      </c>
      <c r="H826" s="12" t="s">
        <v>464</v>
      </c>
      <c r="I826" s="12" t="s">
        <v>591</v>
      </c>
      <c r="J826" s="12" t="s">
        <v>592</v>
      </c>
      <c r="K826" s="14">
        <v>603360826</v>
      </c>
      <c r="L826" s="12" t="s">
        <v>116</v>
      </c>
      <c r="M826" s="12">
        <v>0.7</v>
      </c>
      <c r="N826" s="12" t="s">
        <v>52</v>
      </c>
      <c r="O826" s="12">
        <v>6</v>
      </c>
      <c r="P826" s="12" t="s">
        <v>53</v>
      </c>
      <c r="Q826" s="12">
        <v>12</v>
      </c>
      <c r="R826" s="12" t="s">
        <v>54</v>
      </c>
      <c r="S826" s="12" t="s">
        <v>134</v>
      </c>
      <c r="T826" s="12" t="s">
        <v>135</v>
      </c>
      <c r="U826" s="12" t="s">
        <v>94</v>
      </c>
      <c r="V826" s="12" t="s">
        <v>58</v>
      </c>
      <c r="W826" s="12" t="s">
        <v>95</v>
      </c>
      <c r="X826" s="12" t="b">
        <v>0</v>
      </c>
      <c r="Y826" s="12" t="b">
        <v>0</v>
      </c>
      <c r="Z826" s="12" t="e">
        <v>#N/A</v>
      </c>
      <c r="AA826" s="12">
        <v>8.3999999999999995E-3</v>
      </c>
      <c r="AB826" s="12">
        <v>0</v>
      </c>
      <c r="AC826" s="12" t="s">
        <v>424</v>
      </c>
      <c r="AD826" s="12" t="s">
        <v>591</v>
      </c>
      <c r="AE826" s="12" t="s">
        <v>592</v>
      </c>
      <c r="AF826" s="12" t="s">
        <v>468</v>
      </c>
      <c r="AG826" s="12" t="s">
        <v>9</v>
      </c>
      <c r="AH826" s="12" t="b">
        <v>0</v>
      </c>
      <c r="AI826" s="12" t="s">
        <v>60</v>
      </c>
      <c r="AJ826" s="12" t="s">
        <v>103</v>
      </c>
      <c r="AK826" s="12" t="s">
        <v>147</v>
      </c>
      <c r="AL826" s="12" t="s">
        <v>469</v>
      </c>
      <c r="AM826" s="12" t="s">
        <v>64</v>
      </c>
      <c r="AN826" s="15" t="e">
        <v>#N/A</v>
      </c>
      <c r="AO826" t="str">
        <f>RIGHT('CMO Input'!$T826,(LEN('CMO Input'!$T826)-FIND(" ",'CMO Input'!$T826,1)))</f>
        <v>6-7”</v>
      </c>
      <c r="AP826">
        <f>'CMO Input'!$O826</f>
        <v>6</v>
      </c>
      <c r="AR826" t="str">
        <f>Table2[[#This Row],[Policy / Non Policy]]</f>
        <v>Policy</v>
      </c>
      <c r="AS826" t="str">
        <f>'CMO Input'!$U826</f>
        <v>Tier 1</v>
      </c>
      <c r="AT826" t="str">
        <f>'CMO Input'!$P826</f>
        <v>CI</v>
      </c>
      <c r="AU826" t="str" cm="1">
        <f t="array" ref="AU8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26" s="8" t="str">
        <f>TEXT('CMO Input'!$D826,"MMM-YY")</f>
        <v>August</v>
      </c>
    </row>
    <row r="827" spans="1:48" x14ac:dyDescent="0.25">
      <c r="A827" s="18">
        <v>510780060</v>
      </c>
      <c r="B827" s="16" t="s">
        <v>180</v>
      </c>
      <c r="C827" s="16" t="s">
        <v>424</v>
      </c>
      <c r="D827" s="16" t="s">
        <v>325</v>
      </c>
      <c r="E827" s="17">
        <v>21</v>
      </c>
      <c r="F827" s="16" t="s">
        <v>46</v>
      </c>
      <c r="G827" s="17" t="s">
        <v>442</v>
      </c>
      <c r="H827" s="16" t="s">
        <v>464</v>
      </c>
      <c r="I827" s="16" t="s">
        <v>622</v>
      </c>
      <c r="J827" s="16" t="s">
        <v>623</v>
      </c>
      <c r="K827" s="18">
        <v>510780060</v>
      </c>
      <c r="L827" s="16" t="s">
        <v>90</v>
      </c>
      <c r="M827" s="16">
        <v>150.30000000000001</v>
      </c>
      <c r="N827" s="16" t="s">
        <v>52</v>
      </c>
      <c r="O827" s="16">
        <v>6</v>
      </c>
      <c r="P827" s="16" t="s">
        <v>91</v>
      </c>
      <c r="Q827" s="16">
        <v>59</v>
      </c>
      <c r="R827" s="16" t="s">
        <v>54</v>
      </c>
      <c r="S827" s="16" t="s">
        <v>134</v>
      </c>
      <c r="T827" s="16" t="s">
        <v>135</v>
      </c>
      <c r="U827" s="16" t="s">
        <v>94</v>
      </c>
      <c r="V827" s="16" t="s">
        <v>58</v>
      </c>
      <c r="W827" s="16" t="s">
        <v>95</v>
      </c>
      <c r="X827" s="16" t="b">
        <v>0</v>
      </c>
      <c r="Y827" s="16" t="b">
        <v>0</v>
      </c>
      <c r="Z827" s="16" t="e">
        <v>#N/A</v>
      </c>
      <c r="AA827" s="16">
        <v>8.867700000000001</v>
      </c>
      <c r="AB827" s="16">
        <v>0</v>
      </c>
      <c r="AC827" s="16" t="s">
        <v>424</v>
      </c>
      <c r="AD827" s="16" t="s">
        <v>622</v>
      </c>
      <c r="AE827" s="16" t="s">
        <v>623</v>
      </c>
      <c r="AF827" s="16" t="s">
        <v>468</v>
      </c>
      <c r="AG827" s="16" t="s">
        <v>9</v>
      </c>
      <c r="AH827" s="16" t="b">
        <v>0</v>
      </c>
      <c r="AI827" s="16" t="s">
        <v>39</v>
      </c>
      <c r="AJ827" s="16" t="s">
        <v>103</v>
      </c>
      <c r="AK827" s="16" t="s">
        <v>90</v>
      </c>
      <c r="AL827" s="16" t="s">
        <v>472</v>
      </c>
      <c r="AM827" s="16" t="s">
        <v>64</v>
      </c>
      <c r="AN827" s="19" t="e">
        <v>#N/A</v>
      </c>
      <c r="AO827" t="str">
        <f>RIGHT('CMO Input'!$T827,(LEN('CMO Input'!$T827)-FIND(" ",'CMO Input'!$T827,1)))</f>
        <v>6-7”</v>
      </c>
      <c r="AP827">
        <f>'CMO Input'!$O827</f>
        <v>6</v>
      </c>
      <c r="AR827" t="str">
        <f>Table2[[#This Row],[Policy / Non Policy]]</f>
        <v>Policy</v>
      </c>
      <c r="AS827" t="str">
        <f>'CMO Input'!$U827</f>
        <v>Tier 1</v>
      </c>
      <c r="AT827" t="str">
        <f>'CMO Input'!$P827</f>
        <v>DI</v>
      </c>
      <c r="AU827" t="str" cm="1">
        <f t="array" ref="AU8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27" s="8" t="str">
        <f>TEXT('CMO Input'!$D827,"MMM-YY")</f>
        <v>August</v>
      </c>
    </row>
    <row r="828" spans="1:48" x14ac:dyDescent="0.25">
      <c r="A828" s="14">
        <v>510956427</v>
      </c>
      <c r="B828" s="12" t="s">
        <v>180</v>
      </c>
      <c r="C828" s="12" t="s">
        <v>424</v>
      </c>
      <c r="D828" s="12" t="s">
        <v>325</v>
      </c>
      <c r="E828" s="13">
        <v>21</v>
      </c>
      <c r="F828" s="12" t="s">
        <v>46</v>
      </c>
      <c r="G828" s="13" t="s">
        <v>425</v>
      </c>
      <c r="H828" s="12" t="s">
        <v>128</v>
      </c>
      <c r="I828" s="12" t="s">
        <v>598</v>
      </c>
      <c r="J828" s="12" t="s">
        <v>637</v>
      </c>
      <c r="K828" s="14">
        <v>510956427</v>
      </c>
      <c r="L828" s="12" t="s">
        <v>116</v>
      </c>
      <c r="M828" s="12">
        <v>11.9</v>
      </c>
      <c r="N828" s="12" t="s">
        <v>52</v>
      </c>
      <c r="O828" s="12">
        <v>4</v>
      </c>
      <c r="P828" s="12" t="s">
        <v>91</v>
      </c>
      <c r="Q828" s="12">
        <v>81</v>
      </c>
      <c r="R828" s="12" t="s">
        <v>54</v>
      </c>
      <c r="S828" s="12" t="s">
        <v>117</v>
      </c>
      <c r="T828" s="12" t="s">
        <v>118</v>
      </c>
      <c r="U828" s="12" t="s">
        <v>94</v>
      </c>
      <c r="V828" s="12" t="s">
        <v>58</v>
      </c>
      <c r="W828" s="12" t="s">
        <v>95</v>
      </c>
      <c r="X828" s="12" t="b">
        <v>0</v>
      </c>
      <c r="Y828" s="12" t="b">
        <v>0</v>
      </c>
      <c r="Z828" s="12" t="e">
        <v>#N/A</v>
      </c>
      <c r="AA828" s="12">
        <v>0.96390000000000009</v>
      </c>
      <c r="AB828" s="12">
        <v>0</v>
      </c>
      <c r="AC828" s="12" t="s">
        <v>424</v>
      </c>
      <c r="AD828" s="12" t="s">
        <v>598</v>
      </c>
      <c r="AE828" s="12" t="s">
        <v>637</v>
      </c>
      <c r="AF828" s="12" t="s">
        <v>479</v>
      </c>
      <c r="AG828" s="12" t="s">
        <v>9</v>
      </c>
      <c r="AH828" s="12" t="b">
        <v>0</v>
      </c>
      <c r="AI828" s="12" t="s">
        <v>60</v>
      </c>
      <c r="AJ828" s="12" t="s">
        <v>10</v>
      </c>
      <c r="AK828" s="12" t="s">
        <v>147</v>
      </c>
      <c r="AL828" s="12" t="s">
        <v>638</v>
      </c>
      <c r="AM828" s="12" t="s">
        <v>64</v>
      </c>
      <c r="AN828" s="15" t="e">
        <v>#N/A</v>
      </c>
      <c r="AO828" t="str">
        <f>RIGHT('CMO Input'!$T828,(LEN('CMO Input'!$T828)-FIND(" ",'CMO Input'!$T828,1)))</f>
        <v>4-5”</v>
      </c>
      <c r="AP828">
        <f>'CMO Input'!$O828</f>
        <v>4</v>
      </c>
      <c r="AR828" t="str">
        <f>Table2[[#This Row],[Policy / Non Policy]]</f>
        <v>Policy</v>
      </c>
      <c r="AS828" t="str">
        <f>'CMO Input'!$U828</f>
        <v>Tier 1</v>
      </c>
      <c r="AT828" t="str">
        <f>'CMO Input'!$P828</f>
        <v>DI</v>
      </c>
      <c r="AU828" t="str" cm="1">
        <f t="array" ref="AU8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28" s="8" t="str">
        <f>TEXT('CMO Input'!$D828,"MMM-YY")</f>
        <v>August</v>
      </c>
    </row>
    <row r="829" spans="1:48" x14ac:dyDescent="0.25">
      <c r="A829" s="18">
        <v>510956432</v>
      </c>
      <c r="B829" s="16" t="s">
        <v>180</v>
      </c>
      <c r="C829" s="16" t="s">
        <v>424</v>
      </c>
      <c r="D829" s="16" t="s">
        <v>325</v>
      </c>
      <c r="E829" s="17">
        <v>21</v>
      </c>
      <c r="F829" s="16" t="s">
        <v>46</v>
      </c>
      <c r="G829" s="17" t="s">
        <v>425</v>
      </c>
      <c r="H829" s="16" t="s">
        <v>128</v>
      </c>
      <c r="I829" s="16" t="s">
        <v>598</v>
      </c>
      <c r="J829" s="16" t="s">
        <v>647</v>
      </c>
      <c r="K829" s="18">
        <v>510956432</v>
      </c>
      <c r="L829" s="16" t="s">
        <v>116</v>
      </c>
      <c r="M829" s="16">
        <v>8.4</v>
      </c>
      <c r="N829" s="16" t="s">
        <v>52</v>
      </c>
      <c r="O829" s="16">
        <v>4</v>
      </c>
      <c r="P829" s="16" t="s">
        <v>91</v>
      </c>
      <c r="Q829" s="16">
        <v>47</v>
      </c>
      <c r="R829" s="16" t="s">
        <v>54</v>
      </c>
      <c r="S829" s="16" t="s">
        <v>117</v>
      </c>
      <c r="T829" s="16" t="s">
        <v>118</v>
      </c>
      <c r="U829" s="16" t="s">
        <v>94</v>
      </c>
      <c r="V829" s="16" t="s">
        <v>58</v>
      </c>
      <c r="W829" s="16" t="s">
        <v>95</v>
      </c>
      <c r="X829" s="16" t="b">
        <v>0</v>
      </c>
      <c r="Y829" s="16" t="b">
        <v>0</v>
      </c>
      <c r="Z829" s="16" t="e">
        <v>#N/A</v>
      </c>
      <c r="AA829" s="16">
        <v>0.39480000000000004</v>
      </c>
      <c r="AB829" s="16">
        <v>0</v>
      </c>
      <c r="AC829" s="16" t="s">
        <v>424</v>
      </c>
      <c r="AD829" s="16" t="s">
        <v>598</v>
      </c>
      <c r="AE829" s="16" t="s">
        <v>647</v>
      </c>
      <c r="AF829" s="16" t="s">
        <v>479</v>
      </c>
      <c r="AG829" s="16" t="s">
        <v>9</v>
      </c>
      <c r="AH829" s="16" t="b">
        <v>0</v>
      </c>
      <c r="AI829" s="16" t="s">
        <v>60</v>
      </c>
      <c r="AJ829" s="16" t="s">
        <v>10</v>
      </c>
      <c r="AK829" s="16" t="s">
        <v>147</v>
      </c>
      <c r="AL829" s="16" t="s">
        <v>638</v>
      </c>
      <c r="AM829" s="16" t="s">
        <v>64</v>
      </c>
      <c r="AN829" s="19" t="e">
        <v>#N/A</v>
      </c>
      <c r="AO829" t="str">
        <f>RIGHT('CMO Input'!$T829,(LEN('CMO Input'!$T829)-FIND(" ",'CMO Input'!$T829,1)))</f>
        <v>4-5”</v>
      </c>
      <c r="AP829">
        <f>'CMO Input'!$O829</f>
        <v>4</v>
      </c>
      <c r="AR829" t="str">
        <f>Table2[[#This Row],[Policy / Non Policy]]</f>
        <v>Policy</v>
      </c>
      <c r="AS829" t="str">
        <f>'CMO Input'!$U829</f>
        <v>Tier 1</v>
      </c>
      <c r="AT829" t="str">
        <f>'CMO Input'!$P829</f>
        <v>DI</v>
      </c>
      <c r="AU829" t="str" cm="1">
        <f t="array" ref="AU8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29" s="8" t="str">
        <f>TEXT('CMO Input'!$D829,"MMM-YY")</f>
        <v>August</v>
      </c>
    </row>
    <row r="830" spans="1:48" x14ac:dyDescent="0.25">
      <c r="A830" s="14">
        <v>510882544</v>
      </c>
      <c r="B830" s="12" t="s">
        <v>180</v>
      </c>
      <c r="C830" s="12" t="s">
        <v>424</v>
      </c>
      <c r="D830" s="12" t="s">
        <v>325</v>
      </c>
      <c r="E830" s="13">
        <v>21</v>
      </c>
      <c r="F830" s="12" t="s">
        <v>46</v>
      </c>
      <c r="G830" s="13" t="s">
        <v>425</v>
      </c>
      <c r="H830" s="12" t="s">
        <v>426</v>
      </c>
      <c r="I830" s="12" t="s">
        <v>648</v>
      </c>
      <c r="J830" s="12" t="s">
        <v>649</v>
      </c>
      <c r="K830" s="14">
        <v>510882544</v>
      </c>
      <c r="L830" s="12" t="s">
        <v>116</v>
      </c>
      <c r="M830" s="12">
        <v>9.5</v>
      </c>
      <c r="N830" s="12" t="s">
        <v>52</v>
      </c>
      <c r="O830" s="12">
        <v>4</v>
      </c>
      <c r="P830" s="12" t="s">
        <v>53</v>
      </c>
      <c r="Q830" s="12">
        <v>155</v>
      </c>
      <c r="R830" s="12" t="s">
        <v>54</v>
      </c>
      <c r="S830" s="12" t="s">
        <v>117</v>
      </c>
      <c r="T830" s="12" t="s">
        <v>118</v>
      </c>
      <c r="U830" s="12" t="s">
        <v>94</v>
      </c>
      <c r="V830" s="12" t="s">
        <v>58</v>
      </c>
      <c r="W830" s="12" t="s">
        <v>95</v>
      </c>
      <c r="X830" s="12" t="b">
        <v>0</v>
      </c>
      <c r="Y830" s="12" t="b">
        <v>0</v>
      </c>
      <c r="Z830" s="12" t="e">
        <v>#N/A</v>
      </c>
      <c r="AA830" s="12">
        <v>1.4724999999999999</v>
      </c>
      <c r="AB830" s="12">
        <v>0</v>
      </c>
      <c r="AC830" s="12" t="s">
        <v>424</v>
      </c>
      <c r="AD830" s="12" t="s">
        <v>648</v>
      </c>
      <c r="AE830" s="12" t="s">
        <v>649</v>
      </c>
      <c r="AF830" s="12" t="s">
        <v>429</v>
      </c>
      <c r="AG830" s="12" t="s">
        <v>9</v>
      </c>
      <c r="AH830" s="12" t="b">
        <v>0</v>
      </c>
      <c r="AI830" s="12" t="s">
        <v>60</v>
      </c>
      <c r="AJ830" s="12" t="s">
        <v>10</v>
      </c>
      <c r="AK830" s="12" t="s">
        <v>147</v>
      </c>
      <c r="AL830" s="12" t="s">
        <v>497</v>
      </c>
      <c r="AM830" s="12" t="s">
        <v>64</v>
      </c>
      <c r="AN830" s="15" t="e">
        <v>#N/A</v>
      </c>
      <c r="AO830" t="str">
        <f>RIGHT('CMO Input'!$T830,(LEN('CMO Input'!$T830)-FIND(" ",'CMO Input'!$T830,1)))</f>
        <v>4-5”</v>
      </c>
      <c r="AP830">
        <f>'CMO Input'!$O830</f>
        <v>4</v>
      </c>
      <c r="AR830" t="str">
        <f>Table2[[#This Row],[Policy / Non Policy]]</f>
        <v>Policy</v>
      </c>
      <c r="AS830" t="str">
        <f>'CMO Input'!$U830</f>
        <v>Tier 1</v>
      </c>
      <c r="AT830" t="str">
        <f>'CMO Input'!$P830</f>
        <v>CI</v>
      </c>
      <c r="AU830" t="str" cm="1">
        <f t="array" ref="AU8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30" s="8" t="str">
        <f>TEXT('CMO Input'!$D830,"MMM-YY")</f>
        <v>August</v>
      </c>
    </row>
    <row r="831" spans="1:48" x14ac:dyDescent="0.25">
      <c r="A831" s="18">
        <v>510832428</v>
      </c>
      <c r="B831" s="16" t="s">
        <v>180</v>
      </c>
      <c r="C831" s="16" t="s">
        <v>424</v>
      </c>
      <c r="D831" s="16" t="s">
        <v>325</v>
      </c>
      <c r="E831" s="17">
        <v>21</v>
      </c>
      <c r="F831" s="16" t="s">
        <v>46</v>
      </c>
      <c r="G831" s="17" t="s">
        <v>425</v>
      </c>
      <c r="H831" s="16" t="s">
        <v>426</v>
      </c>
      <c r="I831" s="16" t="s">
        <v>611</v>
      </c>
      <c r="J831" s="16" t="s">
        <v>612</v>
      </c>
      <c r="K831" s="18">
        <v>510832428</v>
      </c>
      <c r="L831" s="16" t="s">
        <v>116</v>
      </c>
      <c r="M831" s="16">
        <v>3.2</v>
      </c>
      <c r="N831" s="16" t="s">
        <v>52</v>
      </c>
      <c r="O831" s="16">
        <v>6</v>
      </c>
      <c r="P831" s="16" t="s">
        <v>53</v>
      </c>
      <c r="Q831" s="16">
        <v>120</v>
      </c>
      <c r="R831" s="16" t="s">
        <v>54</v>
      </c>
      <c r="S831" s="16" t="s">
        <v>134</v>
      </c>
      <c r="T831" s="16" t="s">
        <v>135</v>
      </c>
      <c r="U831" s="16" t="s">
        <v>94</v>
      </c>
      <c r="V831" s="16" t="s">
        <v>58</v>
      </c>
      <c r="W831" s="16" t="s">
        <v>95</v>
      </c>
      <c r="X831" s="16" t="b">
        <v>0</v>
      </c>
      <c r="Y831" s="16" t="b">
        <v>0</v>
      </c>
      <c r="Z831" s="16" t="e">
        <v>#N/A</v>
      </c>
      <c r="AA831" s="16">
        <v>0.38400000000000001</v>
      </c>
      <c r="AB831" s="16">
        <v>0</v>
      </c>
      <c r="AC831" s="16" t="s">
        <v>424</v>
      </c>
      <c r="AD831" s="16" t="s">
        <v>611</v>
      </c>
      <c r="AE831" s="16" t="s">
        <v>612</v>
      </c>
      <c r="AF831" s="16" t="s">
        <v>429</v>
      </c>
      <c r="AG831" s="16" t="s">
        <v>9</v>
      </c>
      <c r="AH831" s="16" t="b">
        <v>0</v>
      </c>
      <c r="AI831" s="16" t="s">
        <v>60</v>
      </c>
      <c r="AJ831" s="16" t="s">
        <v>10</v>
      </c>
      <c r="AK831" s="16" t="s">
        <v>147</v>
      </c>
      <c r="AL831" s="16" t="s">
        <v>448</v>
      </c>
      <c r="AM831" s="16" t="s">
        <v>64</v>
      </c>
      <c r="AN831" s="19" t="e">
        <v>#N/A</v>
      </c>
      <c r="AO831" t="str">
        <f>RIGHT('CMO Input'!$T831,(LEN('CMO Input'!$T831)-FIND(" ",'CMO Input'!$T831,1)))</f>
        <v>6-7”</v>
      </c>
      <c r="AP831">
        <f>'CMO Input'!$O831</f>
        <v>6</v>
      </c>
      <c r="AR831" t="str">
        <f>Table2[[#This Row],[Policy / Non Policy]]</f>
        <v>Policy</v>
      </c>
      <c r="AS831" t="str">
        <f>'CMO Input'!$U831</f>
        <v>Tier 1</v>
      </c>
      <c r="AT831" t="str">
        <f>'CMO Input'!$P831</f>
        <v>CI</v>
      </c>
      <c r="AU831" t="str" cm="1">
        <f t="array" ref="AU8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31" s="8" t="str">
        <f>TEXT('CMO Input'!$D831,"MMM-YY")</f>
        <v>August</v>
      </c>
    </row>
    <row r="832" spans="1:48" x14ac:dyDescent="0.25">
      <c r="A832" s="14">
        <v>510832429</v>
      </c>
      <c r="B832" s="12" t="s">
        <v>180</v>
      </c>
      <c r="C832" s="12" t="s">
        <v>424</v>
      </c>
      <c r="D832" s="12" t="s">
        <v>325</v>
      </c>
      <c r="E832" s="13">
        <v>21</v>
      </c>
      <c r="F832" s="12" t="s">
        <v>46</v>
      </c>
      <c r="G832" s="13" t="s">
        <v>425</v>
      </c>
      <c r="H832" s="12" t="s">
        <v>426</v>
      </c>
      <c r="I832" s="12" t="s">
        <v>611</v>
      </c>
      <c r="J832" s="12" t="s">
        <v>612</v>
      </c>
      <c r="K832" s="14">
        <v>510832429</v>
      </c>
      <c r="L832" s="12" t="s">
        <v>116</v>
      </c>
      <c r="M832" s="12">
        <v>5.3</v>
      </c>
      <c r="N832" s="12" t="s">
        <v>52</v>
      </c>
      <c r="O832" s="12">
        <v>4</v>
      </c>
      <c r="P832" s="12" t="s">
        <v>53</v>
      </c>
      <c r="Q832" s="12">
        <v>79</v>
      </c>
      <c r="R832" s="12" t="s">
        <v>54</v>
      </c>
      <c r="S832" s="12" t="s">
        <v>117</v>
      </c>
      <c r="T832" s="12" t="s">
        <v>118</v>
      </c>
      <c r="U832" s="12" t="s">
        <v>94</v>
      </c>
      <c r="V832" s="12" t="s">
        <v>58</v>
      </c>
      <c r="W832" s="12" t="s">
        <v>95</v>
      </c>
      <c r="X832" s="12" t="b">
        <v>0</v>
      </c>
      <c r="Y832" s="12" t="b">
        <v>0</v>
      </c>
      <c r="Z832" s="12" t="e">
        <v>#N/A</v>
      </c>
      <c r="AA832" s="12">
        <v>0.41870000000000002</v>
      </c>
      <c r="AB832" s="12">
        <v>0</v>
      </c>
      <c r="AC832" s="12" t="s">
        <v>424</v>
      </c>
      <c r="AD832" s="12" t="s">
        <v>611</v>
      </c>
      <c r="AE832" s="12" t="s">
        <v>612</v>
      </c>
      <c r="AF832" s="12" t="s">
        <v>429</v>
      </c>
      <c r="AG832" s="12" t="s">
        <v>9</v>
      </c>
      <c r="AH832" s="12" t="b">
        <v>0</v>
      </c>
      <c r="AI832" s="12" t="s">
        <v>60</v>
      </c>
      <c r="AJ832" s="12" t="s">
        <v>10</v>
      </c>
      <c r="AK832" s="12" t="s">
        <v>147</v>
      </c>
      <c r="AL832" s="12" t="s">
        <v>448</v>
      </c>
      <c r="AM832" s="12" t="s">
        <v>64</v>
      </c>
      <c r="AN832" s="15" t="e">
        <v>#N/A</v>
      </c>
      <c r="AO832" t="str">
        <f>RIGHT('CMO Input'!$T832,(LEN('CMO Input'!$T832)-FIND(" ",'CMO Input'!$T832,1)))</f>
        <v>4-5”</v>
      </c>
      <c r="AP832">
        <f>'CMO Input'!$O832</f>
        <v>4</v>
      </c>
      <c r="AR832" t="str">
        <f>Table2[[#This Row],[Policy / Non Policy]]</f>
        <v>Policy</v>
      </c>
      <c r="AS832" t="str">
        <f>'CMO Input'!$U832</f>
        <v>Tier 1</v>
      </c>
      <c r="AT832" t="str">
        <f>'CMO Input'!$P832</f>
        <v>CI</v>
      </c>
      <c r="AU832" t="str" cm="1">
        <f t="array" ref="AU8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32" s="8" t="str">
        <f>TEXT('CMO Input'!$D832,"MMM-YY")</f>
        <v>August</v>
      </c>
    </row>
    <row r="833" spans="1:48" x14ac:dyDescent="0.25">
      <c r="A833" s="18">
        <v>510866907</v>
      </c>
      <c r="B833" s="16" t="s">
        <v>180</v>
      </c>
      <c r="C833" s="16" t="s">
        <v>424</v>
      </c>
      <c r="D833" s="16" t="s">
        <v>325</v>
      </c>
      <c r="E833" s="17">
        <v>21</v>
      </c>
      <c r="F833" s="16" t="s">
        <v>46</v>
      </c>
      <c r="G833" s="17" t="s">
        <v>425</v>
      </c>
      <c r="H833" s="16" t="s">
        <v>476</v>
      </c>
      <c r="I833" s="16" t="s">
        <v>650</v>
      </c>
      <c r="J833" s="16" t="s">
        <v>651</v>
      </c>
      <c r="K833" s="18">
        <v>510866907</v>
      </c>
      <c r="L833" s="16" t="s">
        <v>90</v>
      </c>
      <c r="M833" s="16">
        <v>250.6</v>
      </c>
      <c r="N833" s="16" t="s">
        <v>52</v>
      </c>
      <c r="O833" s="16">
        <v>6</v>
      </c>
      <c r="P833" s="16" t="s">
        <v>91</v>
      </c>
      <c r="Q833" s="16">
        <v>94</v>
      </c>
      <c r="R833" s="16" t="s">
        <v>54</v>
      </c>
      <c r="S833" s="16" t="s">
        <v>134</v>
      </c>
      <c r="T833" s="16" t="s">
        <v>135</v>
      </c>
      <c r="U833" s="16" t="s">
        <v>94</v>
      </c>
      <c r="V833" s="16" t="s">
        <v>58</v>
      </c>
      <c r="W833" s="16" t="s">
        <v>95</v>
      </c>
      <c r="X833" s="16" t="b">
        <v>0</v>
      </c>
      <c r="Y833" s="16" t="b">
        <v>0</v>
      </c>
      <c r="Z833" s="16" t="s">
        <v>424</v>
      </c>
      <c r="AA833" s="16">
        <v>23.5564</v>
      </c>
      <c r="AB833" s="16">
        <v>0</v>
      </c>
      <c r="AC833" s="16" t="s">
        <v>424</v>
      </c>
      <c r="AD833" s="16" t="s">
        <v>650</v>
      </c>
      <c r="AE833" s="16" t="s">
        <v>651</v>
      </c>
      <c r="AF833" s="16" t="s">
        <v>500</v>
      </c>
      <c r="AG833" s="16" t="s">
        <v>9</v>
      </c>
      <c r="AH833" s="16" t="b">
        <v>0</v>
      </c>
      <c r="AI833" s="16" t="s">
        <v>39</v>
      </c>
      <c r="AJ833" s="16" t="s">
        <v>10</v>
      </c>
      <c r="AK833" s="16" t="s">
        <v>90</v>
      </c>
      <c r="AL833" s="16" t="s">
        <v>619</v>
      </c>
      <c r="AM833" s="16" t="s">
        <v>64</v>
      </c>
      <c r="AN833" s="19" t="e">
        <v>#N/A</v>
      </c>
      <c r="AO833" t="str">
        <f>RIGHT('CMO Input'!$T833,(LEN('CMO Input'!$T833)-FIND(" ",'CMO Input'!$T833,1)))</f>
        <v>6-7”</v>
      </c>
      <c r="AP833">
        <f>'CMO Input'!$O833</f>
        <v>6</v>
      </c>
      <c r="AR833" t="str">
        <f>Table2[[#This Row],[Policy / Non Policy]]</f>
        <v>Policy</v>
      </c>
      <c r="AS833" t="str">
        <f>'CMO Input'!$U833</f>
        <v>Tier 1</v>
      </c>
      <c r="AT833" t="str">
        <f>'CMO Input'!$P833</f>
        <v>DI</v>
      </c>
      <c r="AU833" t="str" cm="1">
        <f t="array" ref="AU8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33" s="8" t="str">
        <f>TEXT('CMO Input'!$D833,"MMM-YY")</f>
        <v>August</v>
      </c>
    </row>
    <row r="834" spans="1:48" x14ac:dyDescent="0.25">
      <c r="A834" s="14">
        <v>510789102</v>
      </c>
      <c r="B834" s="12" t="s">
        <v>180</v>
      </c>
      <c r="C834" s="12" t="s">
        <v>424</v>
      </c>
      <c r="D834" s="12" t="s">
        <v>325</v>
      </c>
      <c r="E834" s="13">
        <v>22</v>
      </c>
      <c r="F834" s="12" t="s">
        <v>46</v>
      </c>
      <c r="G834" s="13" t="s">
        <v>431</v>
      </c>
      <c r="H834" s="12" t="s">
        <v>438</v>
      </c>
      <c r="I834" s="12" t="s">
        <v>620</v>
      </c>
      <c r="J834" s="12" t="s">
        <v>652</v>
      </c>
      <c r="K834" s="14">
        <v>510789102</v>
      </c>
      <c r="L834" s="12" t="s">
        <v>116</v>
      </c>
      <c r="M834" s="12">
        <v>4.3</v>
      </c>
      <c r="N834" s="12" t="s">
        <v>52</v>
      </c>
      <c r="O834" s="12">
        <v>4</v>
      </c>
      <c r="P834" s="12" t="s">
        <v>53</v>
      </c>
      <c r="Q834" s="12">
        <v>220</v>
      </c>
      <c r="R834" s="12" t="s">
        <v>54</v>
      </c>
      <c r="S834" s="12" t="s">
        <v>117</v>
      </c>
      <c r="T834" s="12" t="s">
        <v>118</v>
      </c>
      <c r="U834" s="12" t="s">
        <v>94</v>
      </c>
      <c r="V834" s="12" t="s">
        <v>58</v>
      </c>
      <c r="W834" s="12" t="s">
        <v>95</v>
      </c>
      <c r="X834" s="12" t="b">
        <v>0</v>
      </c>
      <c r="Y834" s="12" t="b">
        <v>0</v>
      </c>
      <c r="Z834" s="12" t="e">
        <v>#N/A</v>
      </c>
      <c r="AA834" s="12">
        <v>0.94599999999999995</v>
      </c>
      <c r="AB834" s="12">
        <v>0</v>
      </c>
      <c r="AC834" s="12" t="s">
        <v>424</v>
      </c>
      <c r="AD834" s="12" t="s">
        <v>620</v>
      </c>
      <c r="AE834" s="12" t="s">
        <v>652</v>
      </c>
      <c r="AF834" s="12" t="s">
        <v>435</v>
      </c>
      <c r="AG834" s="12" t="s">
        <v>9</v>
      </c>
      <c r="AH834" s="12" t="b">
        <v>0</v>
      </c>
      <c r="AI834" s="12" t="s">
        <v>60</v>
      </c>
      <c r="AJ834" s="12" t="s">
        <v>436</v>
      </c>
      <c r="AK834" s="12" t="s">
        <v>147</v>
      </c>
      <c r="AL834" s="12" t="s">
        <v>441</v>
      </c>
      <c r="AM834" s="12" t="s">
        <v>64</v>
      </c>
      <c r="AN834" s="15" t="e">
        <v>#N/A</v>
      </c>
      <c r="AO834" t="str">
        <f>RIGHT('CMO Input'!$T834,(LEN('CMO Input'!$T834)-FIND(" ",'CMO Input'!$T834,1)))</f>
        <v>4-5”</v>
      </c>
      <c r="AP834">
        <f>'CMO Input'!$O834</f>
        <v>4</v>
      </c>
      <c r="AR834" t="str">
        <f>Table2[[#This Row],[Policy / Non Policy]]</f>
        <v>Policy</v>
      </c>
      <c r="AS834" t="str">
        <f>'CMO Input'!$U834</f>
        <v>Tier 1</v>
      </c>
      <c r="AT834" t="str">
        <f>'CMO Input'!$P834</f>
        <v>CI</v>
      </c>
      <c r="AU834" t="str" cm="1">
        <f t="array" ref="AU8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34" s="8" t="str">
        <f>TEXT('CMO Input'!$D834,"MMM-YY")</f>
        <v>August</v>
      </c>
    </row>
    <row r="835" spans="1:48" x14ac:dyDescent="0.25">
      <c r="A835" s="18">
        <v>510786224</v>
      </c>
      <c r="B835" s="16" t="s">
        <v>180</v>
      </c>
      <c r="C835" s="16" t="s">
        <v>424</v>
      </c>
      <c r="D835" s="16" t="s">
        <v>325</v>
      </c>
      <c r="E835" s="17">
        <v>22</v>
      </c>
      <c r="F835" s="16" t="s">
        <v>46</v>
      </c>
      <c r="G835" s="17" t="s">
        <v>431</v>
      </c>
      <c r="H835" s="16" t="s">
        <v>312</v>
      </c>
      <c r="I835" s="16" t="s">
        <v>602</v>
      </c>
      <c r="J835" s="16" t="s">
        <v>603</v>
      </c>
      <c r="K835" s="18">
        <v>510786224</v>
      </c>
      <c r="L835" s="16" t="s">
        <v>116</v>
      </c>
      <c r="M835" s="16">
        <v>1</v>
      </c>
      <c r="N835" s="16" t="s">
        <v>52</v>
      </c>
      <c r="O835" s="16">
        <v>8</v>
      </c>
      <c r="P835" s="16" t="s">
        <v>53</v>
      </c>
      <c r="Q835" s="16">
        <v>46</v>
      </c>
      <c r="R835" s="16" t="s">
        <v>54</v>
      </c>
      <c r="S835" s="16" t="s">
        <v>92</v>
      </c>
      <c r="T835" s="16" t="s">
        <v>93</v>
      </c>
      <c r="U835" s="16" t="s">
        <v>94</v>
      </c>
      <c r="V835" s="16" t="s">
        <v>58</v>
      </c>
      <c r="W835" s="16" t="s">
        <v>95</v>
      </c>
      <c r="X835" s="16" t="b">
        <v>0</v>
      </c>
      <c r="Y835" s="16" t="b">
        <v>0</v>
      </c>
      <c r="Z835" s="16" t="e">
        <v>#N/A</v>
      </c>
      <c r="AA835" s="16">
        <v>4.5999999999999999E-2</v>
      </c>
      <c r="AB835" s="16">
        <v>0</v>
      </c>
      <c r="AC835" s="16" t="s">
        <v>424</v>
      </c>
      <c r="AD835" s="16" t="s">
        <v>602</v>
      </c>
      <c r="AE835" s="16" t="s">
        <v>603</v>
      </c>
      <c r="AF835" s="16" t="s">
        <v>435</v>
      </c>
      <c r="AG835" s="16" t="s">
        <v>9</v>
      </c>
      <c r="AH835" s="16" t="b">
        <v>0</v>
      </c>
      <c r="AI835" s="16" t="s">
        <v>60</v>
      </c>
      <c r="AJ835" s="16" t="s">
        <v>436</v>
      </c>
      <c r="AK835" s="16" t="s">
        <v>147</v>
      </c>
      <c r="AL835" s="16" t="s">
        <v>604</v>
      </c>
      <c r="AM835" s="16" t="s">
        <v>64</v>
      </c>
      <c r="AN835" s="19" t="e">
        <v>#N/A</v>
      </c>
      <c r="AO835" t="str">
        <f>RIGHT('CMO Input'!$T835,(LEN('CMO Input'!$T835)-FIND(" ",'CMO Input'!$T835,1)))</f>
        <v>8”</v>
      </c>
      <c r="AP835">
        <f>'CMO Input'!$O835</f>
        <v>8</v>
      </c>
      <c r="AR835" t="str">
        <f>Table2[[#This Row],[Policy / Non Policy]]</f>
        <v>Policy</v>
      </c>
      <c r="AS835" t="str">
        <f>'CMO Input'!$U835</f>
        <v>Tier 1</v>
      </c>
      <c r="AT835" t="str">
        <f>'CMO Input'!$P835</f>
        <v>CI</v>
      </c>
      <c r="AU835" t="str" cm="1">
        <f t="array" ref="AU8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35" s="8" t="str">
        <f>TEXT('CMO Input'!$D835,"MMM-YY")</f>
        <v>August</v>
      </c>
    </row>
    <row r="836" spans="1:48" x14ac:dyDescent="0.25">
      <c r="A836" s="14">
        <v>220000775593</v>
      </c>
      <c r="B836" s="12" t="s">
        <v>180</v>
      </c>
      <c r="C836" s="12" t="s">
        <v>424</v>
      </c>
      <c r="D836" s="12" t="s">
        <v>325</v>
      </c>
      <c r="E836" s="13">
        <v>22</v>
      </c>
      <c r="F836" s="12" t="s">
        <v>46</v>
      </c>
      <c r="G836" s="13" t="s">
        <v>431</v>
      </c>
      <c r="H836" s="12" t="s">
        <v>312</v>
      </c>
      <c r="I836" s="12" t="s">
        <v>602</v>
      </c>
      <c r="J836" s="12" t="s">
        <v>603</v>
      </c>
      <c r="K836" s="14">
        <v>220000775593</v>
      </c>
      <c r="L836" s="12" t="s">
        <v>116</v>
      </c>
      <c r="M836" s="12">
        <v>5.6</v>
      </c>
      <c r="N836" s="12" t="s">
        <v>52</v>
      </c>
      <c r="O836" s="12">
        <v>4</v>
      </c>
      <c r="P836" s="12" t="s">
        <v>53</v>
      </c>
      <c r="Q836" s="12">
        <v>21</v>
      </c>
      <c r="R836" s="12" t="s">
        <v>54</v>
      </c>
      <c r="S836" s="12" t="s">
        <v>117</v>
      </c>
      <c r="T836" s="12" t="s">
        <v>118</v>
      </c>
      <c r="U836" s="12" t="s">
        <v>94</v>
      </c>
      <c r="V836" s="12" t="s">
        <v>58</v>
      </c>
      <c r="W836" s="12" t="s">
        <v>95</v>
      </c>
      <c r="X836" s="12" t="b">
        <v>0</v>
      </c>
      <c r="Y836" s="12" t="b">
        <v>0</v>
      </c>
      <c r="Z836" s="12" t="e">
        <v>#N/A</v>
      </c>
      <c r="AA836" s="12">
        <v>0.1176</v>
      </c>
      <c r="AB836" s="12">
        <v>0</v>
      </c>
      <c r="AC836" s="12" t="s">
        <v>424</v>
      </c>
      <c r="AD836" s="12" t="s">
        <v>602</v>
      </c>
      <c r="AE836" s="12" t="s">
        <v>603</v>
      </c>
      <c r="AF836" s="12" t="s">
        <v>435</v>
      </c>
      <c r="AG836" s="12" t="s">
        <v>9</v>
      </c>
      <c r="AH836" s="12" t="b">
        <v>0</v>
      </c>
      <c r="AI836" s="12" t="s">
        <v>60</v>
      </c>
      <c r="AJ836" s="12" t="s">
        <v>436</v>
      </c>
      <c r="AK836" s="12" t="s">
        <v>147</v>
      </c>
      <c r="AL836" s="12" t="s">
        <v>604</v>
      </c>
      <c r="AM836" s="12" t="s">
        <v>64</v>
      </c>
      <c r="AN836" s="15" t="e">
        <v>#N/A</v>
      </c>
      <c r="AO836" t="str">
        <f>RIGHT('CMO Input'!$T836,(LEN('CMO Input'!$T836)-FIND(" ",'CMO Input'!$T836,1)))</f>
        <v>4-5”</v>
      </c>
      <c r="AP836">
        <f>'CMO Input'!$O836</f>
        <v>4</v>
      </c>
      <c r="AR836" t="str">
        <f>Table2[[#This Row],[Policy / Non Policy]]</f>
        <v>Policy</v>
      </c>
      <c r="AS836" t="str">
        <f>'CMO Input'!$U836</f>
        <v>Tier 1</v>
      </c>
      <c r="AT836" t="str">
        <f>'CMO Input'!$P836</f>
        <v>CI</v>
      </c>
      <c r="AU836" t="str" cm="1">
        <f t="array" ref="AU8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36" s="8" t="str">
        <f>TEXT('CMO Input'!$D836,"MMM-YY")</f>
        <v>August</v>
      </c>
    </row>
    <row r="837" spans="1:48" x14ac:dyDescent="0.25">
      <c r="A837" s="18">
        <v>220000775595</v>
      </c>
      <c r="B837" s="16" t="s">
        <v>180</v>
      </c>
      <c r="C837" s="16" t="s">
        <v>424</v>
      </c>
      <c r="D837" s="16" t="s">
        <v>325</v>
      </c>
      <c r="E837" s="17">
        <v>22</v>
      </c>
      <c r="F837" s="16" t="s">
        <v>46</v>
      </c>
      <c r="G837" s="17" t="s">
        <v>431</v>
      </c>
      <c r="H837" s="16" t="s">
        <v>312</v>
      </c>
      <c r="I837" s="16" t="s">
        <v>602</v>
      </c>
      <c r="J837" s="16" t="s">
        <v>603</v>
      </c>
      <c r="K837" s="18">
        <v>220000775595</v>
      </c>
      <c r="L837" s="16" t="s">
        <v>116</v>
      </c>
      <c r="M837" s="16">
        <v>4.9000000000000004</v>
      </c>
      <c r="N837" s="16" t="s">
        <v>52</v>
      </c>
      <c r="O837" s="16">
        <v>4</v>
      </c>
      <c r="P837" s="16" t="s">
        <v>53</v>
      </c>
      <c r="Q837" s="16">
        <v>20</v>
      </c>
      <c r="R837" s="16" t="s">
        <v>54</v>
      </c>
      <c r="S837" s="16" t="s">
        <v>117</v>
      </c>
      <c r="T837" s="16" t="s">
        <v>118</v>
      </c>
      <c r="U837" s="16" t="s">
        <v>94</v>
      </c>
      <c r="V837" s="16" t="s">
        <v>58</v>
      </c>
      <c r="W837" s="16" t="s">
        <v>95</v>
      </c>
      <c r="X837" s="16" t="b">
        <v>0</v>
      </c>
      <c r="Y837" s="16" t="b">
        <v>0</v>
      </c>
      <c r="Z837" s="16" t="e">
        <v>#N/A</v>
      </c>
      <c r="AA837" s="16">
        <v>9.8000000000000018E-2</v>
      </c>
      <c r="AB837" s="16">
        <v>0</v>
      </c>
      <c r="AC837" s="16" t="s">
        <v>424</v>
      </c>
      <c r="AD837" s="16" t="s">
        <v>602</v>
      </c>
      <c r="AE837" s="16" t="s">
        <v>603</v>
      </c>
      <c r="AF837" s="16" t="s">
        <v>435</v>
      </c>
      <c r="AG837" s="16" t="s">
        <v>9</v>
      </c>
      <c r="AH837" s="16" t="b">
        <v>0</v>
      </c>
      <c r="AI837" s="16" t="s">
        <v>60</v>
      </c>
      <c r="AJ837" s="16" t="s">
        <v>436</v>
      </c>
      <c r="AK837" s="16" t="s">
        <v>147</v>
      </c>
      <c r="AL837" s="16" t="s">
        <v>604</v>
      </c>
      <c r="AM837" s="16" t="s">
        <v>64</v>
      </c>
      <c r="AN837" s="19" t="e">
        <v>#N/A</v>
      </c>
      <c r="AO837" t="str">
        <f>RIGHT('CMO Input'!$T837,(LEN('CMO Input'!$T837)-FIND(" ",'CMO Input'!$T837,1)))</f>
        <v>4-5”</v>
      </c>
      <c r="AP837">
        <f>'CMO Input'!$O837</f>
        <v>4</v>
      </c>
      <c r="AR837" t="str">
        <f>Table2[[#This Row],[Policy / Non Policy]]</f>
        <v>Policy</v>
      </c>
      <c r="AS837" t="str">
        <f>'CMO Input'!$U837</f>
        <v>Tier 1</v>
      </c>
      <c r="AT837" t="str">
        <f>'CMO Input'!$P837</f>
        <v>CI</v>
      </c>
      <c r="AU837" t="str" cm="1">
        <f t="array" ref="AU8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37" s="8" t="str">
        <f>TEXT('CMO Input'!$D837,"MMM-YY")</f>
        <v>August</v>
      </c>
    </row>
    <row r="838" spans="1:48" x14ac:dyDescent="0.25">
      <c r="A838" s="14">
        <v>510870802</v>
      </c>
      <c r="B838" s="12" t="s">
        <v>180</v>
      </c>
      <c r="C838" s="12" t="s">
        <v>424</v>
      </c>
      <c r="D838" s="12" t="s">
        <v>325</v>
      </c>
      <c r="E838" s="13">
        <v>22</v>
      </c>
      <c r="F838" s="12" t="s">
        <v>46</v>
      </c>
      <c r="G838" s="13" t="s">
        <v>431</v>
      </c>
      <c r="H838" s="12" t="s">
        <v>252</v>
      </c>
      <c r="I838" s="12" t="s">
        <v>653</v>
      </c>
      <c r="J838" s="12" t="s">
        <v>654</v>
      </c>
      <c r="K838" s="14">
        <v>510870802</v>
      </c>
      <c r="L838" s="12" t="s">
        <v>116</v>
      </c>
      <c r="M838" s="12">
        <v>0</v>
      </c>
      <c r="N838" s="12" t="s">
        <v>52</v>
      </c>
      <c r="O838" s="12">
        <v>6</v>
      </c>
      <c r="P838" s="12" t="s">
        <v>53</v>
      </c>
      <c r="Q838" s="12">
        <v>91.5</v>
      </c>
      <c r="R838" s="12" t="s">
        <v>54</v>
      </c>
      <c r="S838" s="12" t="s">
        <v>134</v>
      </c>
      <c r="T838" s="12" t="s">
        <v>135</v>
      </c>
      <c r="U838" s="12" t="s">
        <v>94</v>
      </c>
      <c r="V838" s="12" t="s">
        <v>58</v>
      </c>
      <c r="W838" s="12" t="s">
        <v>95</v>
      </c>
      <c r="X838" s="12" t="b">
        <v>0</v>
      </c>
      <c r="Y838" s="12" t="b">
        <v>0</v>
      </c>
      <c r="Z838" s="12" t="e">
        <v>#N/A</v>
      </c>
      <c r="AA838" s="12">
        <v>0</v>
      </c>
      <c r="AB838" s="12">
        <v>0</v>
      </c>
      <c r="AC838" s="12" t="s">
        <v>424</v>
      </c>
      <c r="AD838" s="12" t="s">
        <v>653</v>
      </c>
      <c r="AE838" s="12" t="s">
        <v>654</v>
      </c>
      <c r="AF838" s="12" t="s">
        <v>435</v>
      </c>
      <c r="AG838" s="12" t="s">
        <v>9</v>
      </c>
      <c r="AH838" s="12" t="b">
        <v>0</v>
      </c>
      <c r="AI838" s="12" t="s">
        <v>60</v>
      </c>
      <c r="AJ838" s="12" t="s">
        <v>436</v>
      </c>
      <c r="AK838" s="12" t="s">
        <v>147</v>
      </c>
      <c r="AL838" s="12" t="s">
        <v>550</v>
      </c>
      <c r="AM838" s="12" t="s">
        <v>64</v>
      </c>
      <c r="AN838" s="15" t="e">
        <v>#N/A</v>
      </c>
      <c r="AO838" t="str">
        <f>RIGHT('CMO Input'!$T838,(LEN('CMO Input'!$T838)-FIND(" ",'CMO Input'!$T838,1)))</f>
        <v>6-7”</v>
      </c>
      <c r="AP838">
        <f>'CMO Input'!$O838</f>
        <v>6</v>
      </c>
      <c r="AR838" t="str">
        <f>Table2[[#This Row],[Policy / Non Policy]]</f>
        <v>Policy</v>
      </c>
      <c r="AS838" t="str">
        <f>'CMO Input'!$U838</f>
        <v>Tier 1</v>
      </c>
      <c r="AT838" t="str">
        <f>'CMO Input'!$P838</f>
        <v>CI</v>
      </c>
      <c r="AU838" t="str" cm="1">
        <f t="array" ref="AU8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38" s="8" t="str">
        <f>TEXT('CMO Input'!$D838,"MMM-YY")</f>
        <v>August</v>
      </c>
    </row>
    <row r="839" spans="1:48" x14ac:dyDescent="0.25">
      <c r="A839" s="18">
        <v>510959118</v>
      </c>
      <c r="B839" s="16" t="s">
        <v>180</v>
      </c>
      <c r="C839" s="16" t="s">
        <v>424</v>
      </c>
      <c r="D839" s="16" t="s">
        <v>325</v>
      </c>
      <c r="E839" s="17">
        <v>22</v>
      </c>
      <c r="F839" s="16" t="s">
        <v>46</v>
      </c>
      <c r="G839" s="17" t="s">
        <v>431</v>
      </c>
      <c r="H839" s="16" t="s">
        <v>252</v>
      </c>
      <c r="I839" s="16" t="s">
        <v>453</v>
      </c>
      <c r="J839" s="16" t="s">
        <v>454</v>
      </c>
      <c r="K839" s="18">
        <v>510959118</v>
      </c>
      <c r="L839" s="16" t="s">
        <v>116</v>
      </c>
      <c r="M839" s="16">
        <v>6.9</v>
      </c>
      <c r="N839" s="16" t="s">
        <v>52</v>
      </c>
      <c r="O839" s="16">
        <v>6</v>
      </c>
      <c r="P839" s="16" t="s">
        <v>53</v>
      </c>
      <c r="Q839" s="16">
        <v>29</v>
      </c>
      <c r="R839" s="16" t="s">
        <v>54</v>
      </c>
      <c r="S839" s="16" t="s">
        <v>134</v>
      </c>
      <c r="T839" s="16" t="s">
        <v>135</v>
      </c>
      <c r="U839" s="16" t="s">
        <v>94</v>
      </c>
      <c r="V839" s="16" t="s">
        <v>58</v>
      </c>
      <c r="W839" s="16" t="s">
        <v>95</v>
      </c>
      <c r="X839" s="16" t="b">
        <v>0</v>
      </c>
      <c r="Y839" s="16" t="b">
        <v>0</v>
      </c>
      <c r="Z839" s="16" t="e">
        <v>#N/A</v>
      </c>
      <c r="AA839" s="16">
        <v>0.20010000000000003</v>
      </c>
      <c r="AB839" s="16">
        <v>0</v>
      </c>
      <c r="AC839" s="16" t="s">
        <v>424</v>
      </c>
      <c r="AD839" s="16" t="s">
        <v>453</v>
      </c>
      <c r="AE839" s="16" t="s">
        <v>454</v>
      </c>
      <c r="AF839" s="16" t="s">
        <v>435</v>
      </c>
      <c r="AG839" s="16" t="s">
        <v>9</v>
      </c>
      <c r="AH839" s="16" t="b">
        <v>0</v>
      </c>
      <c r="AI839" s="16" t="s">
        <v>60</v>
      </c>
      <c r="AJ839" s="16" t="s">
        <v>436</v>
      </c>
      <c r="AK839" s="16" t="s">
        <v>147</v>
      </c>
      <c r="AL839" s="16" t="s">
        <v>626</v>
      </c>
      <c r="AM839" s="16" t="s">
        <v>64</v>
      </c>
      <c r="AN839" s="19" t="e">
        <v>#N/A</v>
      </c>
      <c r="AO839" t="str">
        <f>RIGHT('CMO Input'!$T839,(LEN('CMO Input'!$T839)-FIND(" ",'CMO Input'!$T839,1)))</f>
        <v>6-7”</v>
      </c>
      <c r="AP839">
        <f>'CMO Input'!$O839</f>
        <v>6</v>
      </c>
      <c r="AR839" t="str">
        <f>Table2[[#This Row],[Policy / Non Policy]]</f>
        <v>Policy</v>
      </c>
      <c r="AS839" t="str">
        <f>'CMO Input'!$U839</f>
        <v>Tier 1</v>
      </c>
      <c r="AT839" t="str">
        <f>'CMO Input'!$P839</f>
        <v>CI</v>
      </c>
      <c r="AU839" t="str" cm="1">
        <f t="array" ref="AU8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39" s="8" t="str">
        <f>TEXT('CMO Input'!$D839,"MMM-YY")</f>
        <v>August</v>
      </c>
    </row>
    <row r="840" spans="1:48" x14ac:dyDescent="0.25">
      <c r="A840" s="14">
        <v>510959131</v>
      </c>
      <c r="B840" s="12" t="s">
        <v>180</v>
      </c>
      <c r="C840" s="12" t="s">
        <v>424</v>
      </c>
      <c r="D840" s="12" t="s">
        <v>325</v>
      </c>
      <c r="E840" s="13">
        <v>22</v>
      </c>
      <c r="F840" s="12" t="s">
        <v>46</v>
      </c>
      <c r="G840" s="13" t="s">
        <v>431</v>
      </c>
      <c r="H840" s="12" t="s">
        <v>252</v>
      </c>
      <c r="I840" s="12" t="s">
        <v>453</v>
      </c>
      <c r="J840" s="12" t="s">
        <v>454</v>
      </c>
      <c r="K840" s="14">
        <v>510959131</v>
      </c>
      <c r="L840" s="12" t="s">
        <v>116</v>
      </c>
      <c r="M840" s="12">
        <v>4.8</v>
      </c>
      <c r="N840" s="12" t="s">
        <v>52</v>
      </c>
      <c r="O840" s="12">
        <v>6</v>
      </c>
      <c r="P840" s="12" t="s">
        <v>53</v>
      </c>
      <c r="Q840" s="12">
        <v>29</v>
      </c>
      <c r="R840" s="12" t="s">
        <v>54</v>
      </c>
      <c r="S840" s="12" t="s">
        <v>134</v>
      </c>
      <c r="T840" s="12" t="s">
        <v>135</v>
      </c>
      <c r="U840" s="12" t="s">
        <v>94</v>
      </c>
      <c r="V840" s="12" t="s">
        <v>58</v>
      </c>
      <c r="W840" s="12" t="s">
        <v>95</v>
      </c>
      <c r="X840" s="12" t="b">
        <v>0</v>
      </c>
      <c r="Y840" s="12" t="b">
        <v>0</v>
      </c>
      <c r="Z840" s="12" t="e">
        <v>#N/A</v>
      </c>
      <c r="AA840" s="12">
        <v>0.13919999999999999</v>
      </c>
      <c r="AB840" s="12">
        <v>0</v>
      </c>
      <c r="AC840" s="12" t="s">
        <v>424</v>
      </c>
      <c r="AD840" s="12" t="s">
        <v>453</v>
      </c>
      <c r="AE840" s="12" t="s">
        <v>454</v>
      </c>
      <c r="AF840" s="12" t="s">
        <v>435</v>
      </c>
      <c r="AG840" s="12" t="s">
        <v>9</v>
      </c>
      <c r="AH840" s="12" t="b">
        <v>0</v>
      </c>
      <c r="AI840" s="12" t="s">
        <v>60</v>
      </c>
      <c r="AJ840" s="12" t="s">
        <v>436</v>
      </c>
      <c r="AK840" s="12" t="s">
        <v>147</v>
      </c>
      <c r="AL840" s="12" t="s">
        <v>626</v>
      </c>
      <c r="AM840" s="12" t="s">
        <v>64</v>
      </c>
      <c r="AN840" s="15" t="e">
        <v>#N/A</v>
      </c>
      <c r="AO840" t="str">
        <f>RIGHT('CMO Input'!$T840,(LEN('CMO Input'!$T840)-FIND(" ",'CMO Input'!$T840,1)))</f>
        <v>6-7”</v>
      </c>
      <c r="AP840">
        <f>'CMO Input'!$O840</f>
        <v>6</v>
      </c>
      <c r="AR840" t="str">
        <f>Table2[[#This Row],[Policy / Non Policy]]</f>
        <v>Policy</v>
      </c>
      <c r="AS840" t="str">
        <f>'CMO Input'!$U840</f>
        <v>Tier 1</v>
      </c>
      <c r="AT840" t="str">
        <f>'CMO Input'!$P840</f>
        <v>CI</v>
      </c>
      <c r="AU840" t="str" cm="1">
        <f t="array" ref="AU8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40" s="8" t="str">
        <f>TEXT('CMO Input'!$D840,"MMM-YY")</f>
        <v>August</v>
      </c>
    </row>
    <row r="841" spans="1:48" x14ac:dyDescent="0.25">
      <c r="A841" s="18">
        <v>510846124</v>
      </c>
      <c r="B841" s="16" t="s">
        <v>180</v>
      </c>
      <c r="C841" s="16" t="s">
        <v>424</v>
      </c>
      <c r="D841" s="16" t="s">
        <v>325</v>
      </c>
      <c r="E841" s="17">
        <v>22</v>
      </c>
      <c r="F841" s="16" t="s">
        <v>46</v>
      </c>
      <c r="G841" s="17" t="s">
        <v>431</v>
      </c>
      <c r="H841" s="16" t="s">
        <v>312</v>
      </c>
      <c r="I841" s="16" t="s">
        <v>634</v>
      </c>
      <c r="J841" s="16" t="s">
        <v>655</v>
      </c>
      <c r="K841" s="18">
        <v>510846124</v>
      </c>
      <c r="L841" s="16" t="s">
        <v>116</v>
      </c>
      <c r="M841" s="16">
        <v>5.2</v>
      </c>
      <c r="N841" s="16" t="s">
        <v>52</v>
      </c>
      <c r="O841" s="16">
        <v>4</v>
      </c>
      <c r="P841" s="16" t="s">
        <v>53</v>
      </c>
      <c r="Q841" s="16">
        <v>66</v>
      </c>
      <c r="R841" s="16" t="s">
        <v>54</v>
      </c>
      <c r="S841" s="16" t="s">
        <v>117</v>
      </c>
      <c r="T841" s="16" t="s">
        <v>118</v>
      </c>
      <c r="U841" s="16" t="s">
        <v>94</v>
      </c>
      <c r="V841" s="16" t="s">
        <v>58</v>
      </c>
      <c r="W841" s="16" t="s">
        <v>95</v>
      </c>
      <c r="X841" s="16" t="b">
        <v>0</v>
      </c>
      <c r="Y841" s="16" t="b">
        <v>0</v>
      </c>
      <c r="Z841" s="16" t="e">
        <v>#N/A</v>
      </c>
      <c r="AA841" s="16">
        <v>0.34320000000000001</v>
      </c>
      <c r="AB841" s="16">
        <v>0</v>
      </c>
      <c r="AC841" s="16" t="s">
        <v>424</v>
      </c>
      <c r="AD841" s="16" t="s">
        <v>634</v>
      </c>
      <c r="AE841" s="16" t="s">
        <v>655</v>
      </c>
      <c r="AF841" s="16" t="s">
        <v>435</v>
      </c>
      <c r="AG841" s="16" t="s">
        <v>9</v>
      </c>
      <c r="AH841" s="16" t="b">
        <v>0</v>
      </c>
      <c r="AI841" s="16" t="s">
        <v>60</v>
      </c>
      <c r="AJ841" s="16" t="s">
        <v>436</v>
      </c>
      <c r="AK841" s="16" t="s">
        <v>147</v>
      </c>
      <c r="AL841" s="16" t="s">
        <v>457</v>
      </c>
      <c r="AM841" s="16" t="s">
        <v>64</v>
      </c>
      <c r="AN841" s="19" t="e">
        <v>#N/A</v>
      </c>
      <c r="AO841" t="str">
        <f>RIGHT('CMO Input'!$T841,(LEN('CMO Input'!$T841)-FIND(" ",'CMO Input'!$T841,1)))</f>
        <v>4-5”</v>
      </c>
      <c r="AP841">
        <f>'CMO Input'!$O841</f>
        <v>4</v>
      </c>
      <c r="AR841" t="str">
        <f>Table2[[#This Row],[Policy / Non Policy]]</f>
        <v>Policy</v>
      </c>
      <c r="AS841" t="str">
        <f>'CMO Input'!$U841</f>
        <v>Tier 1</v>
      </c>
      <c r="AT841" t="str">
        <f>'CMO Input'!$P841</f>
        <v>CI</v>
      </c>
      <c r="AU841" t="str" cm="1">
        <f t="array" ref="AU8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41" s="8" t="str">
        <f>TEXT('CMO Input'!$D841,"MMM-YY")</f>
        <v>August</v>
      </c>
    </row>
    <row r="842" spans="1:48" x14ac:dyDescent="0.25">
      <c r="A842" s="14">
        <v>510846125</v>
      </c>
      <c r="B842" s="12" t="s">
        <v>180</v>
      </c>
      <c r="C842" s="12" t="s">
        <v>424</v>
      </c>
      <c r="D842" s="12" t="s">
        <v>325</v>
      </c>
      <c r="E842" s="13">
        <v>22</v>
      </c>
      <c r="F842" s="12" t="s">
        <v>46</v>
      </c>
      <c r="G842" s="13" t="s">
        <v>431</v>
      </c>
      <c r="H842" s="12" t="s">
        <v>312</v>
      </c>
      <c r="I842" s="12" t="s">
        <v>634</v>
      </c>
      <c r="J842" s="12" t="s">
        <v>655</v>
      </c>
      <c r="K842" s="14">
        <v>510846125</v>
      </c>
      <c r="L842" s="12" t="s">
        <v>116</v>
      </c>
      <c r="M842" s="12">
        <v>5</v>
      </c>
      <c r="N842" s="12" t="s">
        <v>52</v>
      </c>
      <c r="O842" s="12">
        <v>4</v>
      </c>
      <c r="P842" s="12" t="s">
        <v>53</v>
      </c>
      <c r="Q842" s="12">
        <v>100</v>
      </c>
      <c r="R842" s="12" t="s">
        <v>54</v>
      </c>
      <c r="S842" s="12" t="s">
        <v>117</v>
      </c>
      <c r="T842" s="12" t="s">
        <v>118</v>
      </c>
      <c r="U842" s="12" t="s">
        <v>94</v>
      </c>
      <c r="V842" s="12" t="s">
        <v>58</v>
      </c>
      <c r="W842" s="12" t="s">
        <v>95</v>
      </c>
      <c r="X842" s="12" t="b">
        <v>0</v>
      </c>
      <c r="Y842" s="12" t="b">
        <v>0</v>
      </c>
      <c r="Z842" s="12" t="e">
        <v>#N/A</v>
      </c>
      <c r="AA842" s="12">
        <v>0.5</v>
      </c>
      <c r="AB842" s="12">
        <v>0</v>
      </c>
      <c r="AC842" s="12" t="s">
        <v>424</v>
      </c>
      <c r="AD842" s="12" t="s">
        <v>634</v>
      </c>
      <c r="AE842" s="12" t="s">
        <v>655</v>
      </c>
      <c r="AF842" s="12" t="s">
        <v>435</v>
      </c>
      <c r="AG842" s="12" t="s">
        <v>9</v>
      </c>
      <c r="AH842" s="12" t="b">
        <v>0</v>
      </c>
      <c r="AI842" s="12" t="s">
        <v>60</v>
      </c>
      <c r="AJ842" s="12" t="s">
        <v>436</v>
      </c>
      <c r="AK842" s="12" t="s">
        <v>147</v>
      </c>
      <c r="AL842" s="12" t="s">
        <v>457</v>
      </c>
      <c r="AM842" s="12" t="s">
        <v>64</v>
      </c>
      <c r="AN842" s="15" t="e">
        <v>#N/A</v>
      </c>
      <c r="AO842" t="str">
        <f>RIGHT('CMO Input'!$T842,(LEN('CMO Input'!$T842)-FIND(" ",'CMO Input'!$T842,1)))</f>
        <v>4-5”</v>
      </c>
      <c r="AP842">
        <f>'CMO Input'!$O842</f>
        <v>4</v>
      </c>
      <c r="AR842" t="str">
        <f>Table2[[#This Row],[Policy / Non Policy]]</f>
        <v>Policy</v>
      </c>
      <c r="AS842" t="str">
        <f>'CMO Input'!$U842</f>
        <v>Tier 1</v>
      </c>
      <c r="AT842" t="str">
        <f>'CMO Input'!$P842</f>
        <v>CI</v>
      </c>
      <c r="AU842" t="str" cm="1">
        <f t="array" ref="AU8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42" s="8" t="str">
        <f>TEXT('CMO Input'!$D842,"MMM-YY")</f>
        <v>August</v>
      </c>
    </row>
    <row r="843" spans="1:48" x14ac:dyDescent="0.25">
      <c r="A843" s="18">
        <v>510856846</v>
      </c>
      <c r="B843" s="16" t="s">
        <v>180</v>
      </c>
      <c r="C843" s="16" t="s">
        <v>424</v>
      </c>
      <c r="D843" s="16" t="s">
        <v>325</v>
      </c>
      <c r="E843" s="17">
        <v>22</v>
      </c>
      <c r="F843" s="16" t="s">
        <v>46</v>
      </c>
      <c r="G843" s="17" t="s">
        <v>431</v>
      </c>
      <c r="H843" s="16" t="s">
        <v>312</v>
      </c>
      <c r="I843" s="16" t="s">
        <v>634</v>
      </c>
      <c r="J843" s="16" t="s">
        <v>646</v>
      </c>
      <c r="K843" s="18">
        <v>510856846</v>
      </c>
      <c r="L843" s="16" t="s">
        <v>116</v>
      </c>
      <c r="M843" s="16">
        <v>9.5</v>
      </c>
      <c r="N843" s="16" t="s">
        <v>52</v>
      </c>
      <c r="O843" s="16">
        <v>4</v>
      </c>
      <c r="P843" s="16" t="s">
        <v>53</v>
      </c>
      <c r="Q843" s="16">
        <v>45</v>
      </c>
      <c r="R843" s="16" t="s">
        <v>54</v>
      </c>
      <c r="S843" s="16" t="s">
        <v>117</v>
      </c>
      <c r="T843" s="16" t="s">
        <v>118</v>
      </c>
      <c r="U843" s="16" t="s">
        <v>94</v>
      </c>
      <c r="V843" s="16" t="s">
        <v>58</v>
      </c>
      <c r="W843" s="16" t="s">
        <v>95</v>
      </c>
      <c r="X843" s="16" t="b">
        <v>0</v>
      </c>
      <c r="Y843" s="16" t="b">
        <v>0</v>
      </c>
      <c r="Z843" s="16" t="e">
        <v>#N/A</v>
      </c>
      <c r="AA843" s="16">
        <v>0.42749999999999999</v>
      </c>
      <c r="AB843" s="16">
        <v>0</v>
      </c>
      <c r="AC843" s="16" t="s">
        <v>424</v>
      </c>
      <c r="AD843" s="16" t="s">
        <v>634</v>
      </c>
      <c r="AE843" s="16" t="s">
        <v>646</v>
      </c>
      <c r="AF843" s="16" t="s">
        <v>435</v>
      </c>
      <c r="AG843" s="16" t="s">
        <v>9</v>
      </c>
      <c r="AH843" s="16" t="b">
        <v>0</v>
      </c>
      <c r="AI843" s="16" t="s">
        <v>60</v>
      </c>
      <c r="AJ843" s="16" t="s">
        <v>436</v>
      </c>
      <c r="AK843" s="16" t="s">
        <v>147</v>
      </c>
      <c r="AL843" s="16" t="s">
        <v>457</v>
      </c>
      <c r="AM843" s="16" t="s">
        <v>64</v>
      </c>
      <c r="AN843" s="19" t="e">
        <v>#N/A</v>
      </c>
      <c r="AO843" t="str">
        <f>RIGHT('CMO Input'!$T843,(LEN('CMO Input'!$T843)-FIND(" ",'CMO Input'!$T843,1)))</f>
        <v>4-5”</v>
      </c>
      <c r="AP843">
        <f>'CMO Input'!$O843</f>
        <v>4</v>
      </c>
      <c r="AR843" t="str">
        <f>Table2[[#This Row],[Policy / Non Policy]]</f>
        <v>Policy</v>
      </c>
      <c r="AS843" t="str">
        <f>'CMO Input'!$U843</f>
        <v>Tier 1</v>
      </c>
      <c r="AT843" t="str">
        <f>'CMO Input'!$P843</f>
        <v>CI</v>
      </c>
      <c r="AU843" t="str" cm="1">
        <f t="array" ref="AU8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43" s="8" t="str">
        <f>TEXT('CMO Input'!$D843,"MMM-YY")</f>
        <v>August</v>
      </c>
    </row>
    <row r="844" spans="1:48" x14ac:dyDescent="0.25">
      <c r="A844" s="14">
        <v>220001521686</v>
      </c>
      <c r="B844" s="12" t="s">
        <v>180</v>
      </c>
      <c r="C844" s="12" t="s">
        <v>424</v>
      </c>
      <c r="D844" s="12" t="s">
        <v>325</v>
      </c>
      <c r="E844" s="13">
        <v>22</v>
      </c>
      <c r="F844" s="12" t="s">
        <v>46</v>
      </c>
      <c r="G844" s="13" t="s">
        <v>431</v>
      </c>
      <c r="H844" s="12" t="s">
        <v>438</v>
      </c>
      <c r="I844" s="12" t="s">
        <v>656</v>
      </c>
      <c r="J844" s="12" t="s">
        <v>657</v>
      </c>
      <c r="K844" s="14">
        <v>220001521686</v>
      </c>
      <c r="L844" s="12" t="s">
        <v>116</v>
      </c>
      <c r="M844" s="12">
        <v>12</v>
      </c>
      <c r="N844" s="12" t="s">
        <v>52</v>
      </c>
      <c r="O844" s="12">
        <v>8</v>
      </c>
      <c r="P844" s="12" t="s">
        <v>53</v>
      </c>
      <c r="Q844" s="12">
        <v>20</v>
      </c>
      <c r="R844" s="12" t="s">
        <v>54</v>
      </c>
      <c r="S844" s="12" t="s">
        <v>92</v>
      </c>
      <c r="T844" s="12" t="s">
        <v>93</v>
      </c>
      <c r="U844" s="12" t="s">
        <v>94</v>
      </c>
      <c r="V844" s="12" t="s">
        <v>58</v>
      </c>
      <c r="W844" s="12" t="s">
        <v>95</v>
      </c>
      <c r="X844" s="12" t="b">
        <v>0</v>
      </c>
      <c r="Y844" s="12" t="b">
        <v>0</v>
      </c>
      <c r="Z844" s="12" t="e">
        <v>#N/A</v>
      </c>
      <c r="AA844" s="12">
        <v>0.24</v>
      </c>
      <c r="AB844" s="12">
        <v>0</v>
      </c>
      <c r="AC844" s="12" t="s">
        <v>424</v>
      </c>
      <c r="AD844" s="12" t="s">
        <v>656</v>
      </c>
      <c r="AE844" s="12" t="s">
        <v>657</v>
      </c>
      <c r="AF844" s="12" t="s">
        <v>435</v>
      </c>
      <c r="AG844" s="12" t="s">
        <v>9</v>
      </c>
      <c r="AH844" s="12" t="b">
        <v>0</v>
      </c>
      <c r="AI844" s="12" t="s">
        <v>60</v>
      </c>
      <c r="AJ844" s="12" t="s">
        <v>436</v>
      </c>
      <c r="AK844" s="12" t="s">
        <v>147</v>
      </c>
      <c r="AL844" s="12" t="s">
        <v>626</v>
      </c>
      <c r="AM844" s="12" t="s">
        <v>64</v>
      </c>
      <c r="AN844" s="15" t="e">
        <v>#N/A</v>
      </c>
      <c r="AO844" t="str">
        <f>RIGHT('CMO Input'!$T844,(LEN('CMO Input'!$T844)-FIND(" ",'CMO Input'!$T844,1)))</f>
        <v>8”</v>
      </c>
      <c r="AP844">
        <f>'CMO Input'!$O844</f>
        <v>8</v>
      </c>
      <c r="AR844" t="str">
        <f>Table2[[#This Row],[Policy / Non Policy]]</f>
        <v>Policy</v>
      </c>
      <c r="AS844" t="str">
        <f>'CMO Input'!$U844</f>
        <v>Tier 1</v>
      </c>
      <c r="AT844" t="str">
        <f>'CMO Input'!$P844</f>
        <v>CI</v>
      </c>
      <c r="AU844" t="str" cm="1">
        <f t="array" ref="AU8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44" s="8" t="str">
        <f>TEXT('CMO Input'!$D844,"MMM-YY")</f>
        <v>August</v>
      </c>
    </row>
    <row r="845" spans="1:48" x14ac:dyDescent="0.25">
      <c r="A845" s="18">
        <v>510845157</v>
      </c>
      <c r="B845" s="16" t="s">
        <v>180</v>
      </c>
      <c r="C845" s="16" t="s">
        <v>424</v>
      </c>
      <c r="D845" s="16" t="s">
        <v>325</v>
      </c>
      <c r="E845" s="17">
        <v>22</v>
      </c>
      <c r="F845" s="16" t="s">
        <v>46</v>
      </c>
      <c r="G845" s="17" t="s">
        <v>442</v>
      </c>
      <c r="H845" s="16" t="s">
        <v>443</v>
      </c>
      <c r="I845" s="16" t="s">
        <v>642</v>
      </c>
      <c r="J845" s="16" t="s">
        <v>643</v>
      </c>
      <c r="K845" s="18">
        <v>510845157</v>
      </c>
      <c r="L845" s="16" t="s">
        <v>90</v>
      </c>
      <c r="M845" s="16">
        <v>202.2</v>
      </c>
      <c r="N845" s="16" t="s">
        <v>52</v>
      </c>
      <c r="O845" s="16">
        <v>150</v>
      </c>
      <c r="P845" s="16" t="s">
        <v>91</v>
      </c>
      <c r="Q845" s="16">
        <v>92</v>
      </c>
      <c r="R845" s="16" t="s">
        <v>220</v>
      </c>
      <c r="S845" s="16" t="s">
        <v>402</v>
      </c>
      <c r="T845" s="16" t="s">
        <v>135</v>
      </c>
      <c r="U845" s="16" t="s">
        <v>94</v>
      </c>
      <c r="V845" s="16" t="s">
        <v>58</v>
      </c>
      <c r="W845" s="16" t="s">
        <v>95</v>
      </c>
      <c r="X845" s="16" t="b">
        <v>0</v>
      </c>
      <c r="Y845" s="16" t="b">
        <v>0</v>
      </c>
      <c r="Z845" s="16" t="e">
        <v>#N/A</v>
      </c>
      <c r="AA845" s="16">
        <v>18.602399999999999</v>
      </c>
      <c r="AB845" s="16">
        <v>0</v>
      </c>
      <c r="AC845" s="16" t="s">
        <v>424</v>
      </c>
      <c r="AD845" s="16" t="s">
        <v>642</v>
      </c>
      <c r="AE845" s="16" t="s">
        <v>643</v>
      </c>
      <c r="AF845" s="16" t="s">
        <v>446</v>
      </c>
      <c r="AG845" s="16" t="s">
        <v>9</v>
      </c>
      <c r="AH845" s="16" t="b">
        <v>0</v>
      </c>
      <c r="AI845" s="16" t="s">
        <v>39</v>
      </c>
      <c r="AJ845" s="16" t="s">
        <v>10</v>
      </c>
      <c r="AK845" s="16" t="s">
        <v>90</v>
      </c>
      <c r="AL845" s="16" t="s">
        <v>536</v>
      </c>
      <c r="AM845" s="16" t="s">
        <v>64</v>
      </c>
      <c r="AN845" s="19" t="e">
        <v>#N/A</v>
      </c>
      <c r="AO845" t="str">
        <f>RIGHT('CMO Input'!$T845,(LEN('CMO Input'!$T845)-FIND(" ",'CMO Input'!$T845,1)))</f>
        <v>6-7”</v>
      </c>
      <c r="AP845">
        <f>'CMO Input'!$O845</f>
        <v>150</v>
      </c>
      <c r="AR845" t="str">
        <f>Table2[[#This Row],[Policy / Non Policy]]</f>
        <v>Policy</v>
      </c>
      <c r="AS845" t="str">
        <f>'CMO Input'!$U845</f>
        <v>Tier 1</v>
      </c>
      <c r="AT845" t="str">
        <f>'CMO Input'!$P845</f>
        <v>DI</v>
      </c>
      <c r="AU845" t="str" cm="1">
        <f t="array" ref="AU8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45" s="8" t="str">
        <f>TEXT('CMO Input'!$D845,"MMM-YY")</f>
        <v>August</v>
      </c>
    </row>
    <row r="846" spans="1:48" x14ac:dyDescent="0.25">
      <c r="A846" s="14">
        <v>510800902</v>
      </c>
      <c r="B846" s="12" t="s">
        <v>180</v>
      </c>
      <c r="C846" s="12" t="s">
        <v>424</v>
      </c>
      <c r="D846" s="12" t="s">
        <v>325</v>
      </c>
      <c r="E846" s="13">
        <v>22</v>
      </c>
      <c r="F846" s="12" t="s">
        <v>46</v>
      </c>
      <c r="G846" s="13" t="s">
        <v>442</v>
      </c>
      <c r="H846" s="12" t="s">
        <v>312</v>
      </c>
      <c r="I846" s="12" t="s">
        <v>606</v>
      </c>
      <c r="J846" s="12" t="s">
        <v>607</v>
      </c>
      <c r="K846" s="14">
        <v>510800902</v>
      </c>
      <c r="L846" s="12" t="s">
        <v>116</v>
      </c>
      <c r="M846" s="12">
        <v>17.100000000000001</v>
      </c>
      <c r="N846" s="12" t="s">
        <v>52</v>
      </c>
      <c r="O846" s="12">
        <v>4</v>
      </c>
      <c r="P846" s="12" t="s">
        <v>91</v>
      </c>
      <c r="Q846" s="12">
        <v>68</v>
      </c>
      <c r="R846" s="12" t="s">
        <v>54</v>
      </c>
      <c r="S846" s="12" t="s">
        <v>117</v>
      </c>
      <c r="T846" s="12" t="s">
        <v>118</v>
      </c>
      <c r="U846" s="12" t="s">
        <v>94</v>
      </c>
      <c r="V846" s="12" t="s">
        <v>58</v>
      </c>
      <c r="W846" s="12" t="s">
        <v>95</v>
      </c>
      <c r="X846" s="12" t="b">
        <v>0</v>
      </c>
      <c r="Y846" s="12" t="b">
        <v>0</v>
      </c>
      <c r="Z846" s="12" t="e">
        <v>#N/A</v>
      </c>
      <c r="AA846" s="12">
        <v>1.1628000000000001</v>
      </c>
      <c r="AB846" s="12">
        <v>0</v>
      </c>
      <c r="AC846" s="12" t="s">
        <v>424</v>
      </c>
      <c r="AD846" s="12" t="s">
        <v>606</v>
      </c>
      <c r="AE846" s="12" t="s">
        <v>607</v>
      </c>
      <c r="AF846" s="12" t="s">
        <v>446</v>
      </c>
      <c r="AG846" s="12" t="s">
        <v>9</v>
      </c>
      <c r="AH846" s="12" t="b">
        <v>0</v>
      </c>
      <c r="AI846" s="12" t="s">
        <v>60</v>
      </c>
      <c r="AJ846" s="12" t="s">
        <v>103</v>
      </c>
      <c r="AK846" s="12" t="s">
        <v>147</v>
      </c>
      <c r="AL846" s="12" t="s">
        <v>475</v>
      </c>
      <c r="AM846" s="12" t="s">
        <v>64</v>
      </c>
      <c r="AN846" s="15" t="e">
        <v>#N/A</v>
      </c>
      <c r="AO846" t="str">
        <f>RIGHT('CMO Input'!$T846,(LEN('CMO Input'!$T846)-FIND(" ",'CMO Input'!$T846,1)))</f>
        <v>4-5”</v>
      </c>
      <c r="AP846">
        <f>'CMO Input'!$O846</f>
        <v>4</v>
      </c>
      <c r="AR846" t="str">
        <f>Table2[[#This Row],[Policy / Non Policy]]</f>
        <v>Policy</v>
      </c>
      <c r="AS846" t="str">
        <f>'CMO Input'!$U846</f>
        <v>Tier 1</v>
      </c>
      <c r="AT846" t="str">
        <f>'CMO Input'!$P846</f>
        <v>DI</v>
      </c>
      <c r="AU846" t="str" cm="1">
        <f t="array" ref="AU8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46" s="8" t="str">
        <f>TEXT('CMO Input'!$D846,"MMM-YY")</f>
        <v>August</v>
      </c>
    </row>
    <row r="847" spans="1:48" x14ac:dyDescent="0.25">
      <c r="A847" s="18">
        <v>510965630</v>
      </c>
      <c r="B847" s="16" t="s">
        <v>180</v>
      </c>
      <c r="C847" s="16" t="s">
        <v>424</v>
      </c>
      <c r="D847" s="16" t="s">
        <v>325</v>
      </c>
      <c r="E847" s="17">
        <v>22</v>
      </c>
      <c r="F847" s="16" t="s">
        <v>46</v>
      </c>
      <c r="G847" s="17" t="s">
        <v>442</v>
      </c>
      <c r="H847" s="16" t="s">
        <v>464</v>
      </c>
      <c r="I847" s="16" t="s">
        <v>622</v>
      </c>
      <c r="J847" s="16" t="s">
        <v>658</v>
      </c>
      <c r="K847" s="18">
        <v>510965630</v>
      </c>
      <c r="L847" s="16" t="s">
        <v>116</v>
      </c>
      <c r="M847" s="16">
        <v>10.1</v>
      </c>
      <c r="N847" s="16" t="s">
        <v>52</v>
      </c>
      <c r="O847" s="16">
        <v>4</v>
      </c>
      <c r="P847" s="16" t="s">
        <v>163</v>
      </c>
      <c r="Q847" s="16">
        <v>76</v>
      </c>
      <c r="R847" s="16" t="s">
        <v>54</v>
      </c>
      <c r="S847" s="16" t="s">
        <v>117</v>
      </c>
      <c r="T847" s="16" t="s">
        <v>118</v>
      </c>
      <c r="U847" s="16" t="s">
        <v>94</v>
      </c>
      <c r="V847" s="16" t="s">
        <v>58</v>
      </c>
      <c r="W847" s="16" t="s">
        <v>95</v>
      </c>
      <c r="X847" s="16" t="b">
        <v>0</v>
      </c>
      <c r="Y847" s="16" t="b">
        <v>0</v>
      </c>
      <c r="Z847" s="16" t="e">
        <v>#N/A</v>
      </c>
      <c r="AA847" s="16">
        <v>0.76759999999999995</v>
      </c>
      <c r="AB847" s="16">
        <v>0</v>
      </c>
      <c r="AC847" s="16" t="s">
        <v>424</v>
      </c>
      <c r="AD847" s="16" t="s">
        <v>622</v>
      </c>
      <c r="AE847" s="16" t="s">
        <v>658</v>
      </c>
      <c r="AF847" s="16" t="s">
        <v>468</v>
      </c>
      <c r="AG847" s="16" t="s">
        <v>9</v>
      </c>
      <c r="AH847" s="16" t="b">
        <v>0</v>
      </c>
      <c r="AI847" s="16" t="s">
        <v>60</v>
      </c>
      <c r="AJ847" s="16" t="s">
        <v>103</v>
      </c>
      <c r="AK847" s="16" t="s">
        <v>147</v>
      </c>
      <c r="AL847" s="16" t="s">
        <v>472</v>
      </c>
      <c r="AM847" s="16" t="s">
        <v>64</v>
      </c>
      <c r="AN847" s="19" t="e">
        <v>#N/A</v>
      </c>
      <c r="AO847" t="str">
        <f>RIGHT('CMO Input'!$T847,(LEN('CMO Input'!$T847)-FIND(" ",'CMO Input'!$T847,1)))</f>
        <v>4-5”</v>
      </c>
      <c r="AP847">
        <f>'CMO Input'!$O847</f>
        <v>4</v>
      </c>
      <c r="AR847" t="str">
        <f>Table2[[#This Row],[Policy / Non Policy]]</f>
        <v>Policy</v>
      </c>
      <c r="AS847" t="str">
        <f>'CMO Input'!$U847</f>
        <v>Tier 1</v>
      </c>
      <c r="AT847" t="str">
        <f>'CMO Input'!$P847</f>
        <v>SI</v>
      </c>
      <c r="AU847" t="str" cm="1">
        <f t="array" ref="AU8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47" s="8" t="str">
        <f>TEXT('CMO Input'!$D847,"MMM-YY")</f>
        <v>August</v>
      </c>
    </row>
    <row r="848" spans="1:48" x14ac:dyDescent="0.25">
      <c r="A848" s="14">
        <v>510853923</v>
      </c>
      <c r="B848" s="12" t="s">
        <v>180</v>
      </c>
      <c r="C848" s="12" t="s">
        <v>424</v>
      </c>
      <c r="D848" s="12" t="s">
        <v>325</v>
      </c>
      <c r="E848" s="13">
        <v>22</v>
      </c>
      <c r="F848" s="12" t="s">
        <v>46</v>
      </c>
      <c r="G848" s="13" t="s">
        <v>425</v>
      </c>
      <c r="H848" s="12" t="s">
        <v>458</v>
      </c>
      <c r="I848" s="12" t="s">
        <v>510</v>
      </c>
      <c r="J848" s="12" t="s">
        <v>659</v>
      </c>
      <c r="K848" s="14">
        <v>510853923</v>
      </c>
      <c r="L848" s="12" t="s">
        <v>116</v>
      </c>
      <c r="M848" s="12">
        <v>8.1999999999999993</v>
      </c>
      <c r="N848" s="12" t="s">
        <v>52</v>
      </c>
      <c r="O848" s="12">
        <v>8</v>
      </c>
      <c r="P848" s="12" t="s">
        <v>91</v>
      </c>
      <c r="Q848" s="12">
        <v>62</v>
      </c>
      <c r="R848" s="12" t="s">
        <v>54</v>
      </c>
      <c r="S848" s="12" t="s">
        <v>92</v>
      </c>
      <c r="T848" s="12" t="s">
        <v>93</v>
      </c>
      <c r="U848" s="12" t="s">
        <v>94</v>
      </c>
      <c r="V848" s="12" t="s">
        <v>58</v>
      </c>
      <c r="W848" s="12" t="s">
        <v>95</v>
      </c>
      <c r="X848" s="12" t="b">
        <v>0</v>
      </c>
      <c r="Y848" s="12" t="b">
        <v>0</v>
      </c>
      <c r="Z848" s="12" t="e">
        <v>#N/A</v>
      </c>
      <c r="AA848" s="12">
        <v>0.50839999999999996</v>
      </c>
      <c r="AB848" s="12">
        <v>0</v>
      </c>
      <c r="AC848" s="12" t="s">
        <v>424</v>
      </c>
      <c r="AD848" s="12" t="s">
        <v>510</v>
      </c>
      <c r="AE848" s="12" t="s">
        <v>659</v>
      </c>
      <c r="AF848" s="12" t="s">
        <v>461</v>
      </c>
      <c r="AG848" s="12" t="s">
        <v>9</v>
      </c>
      <c r="AH848" s="12" t="b">
        <v>0</v>
      </c>
      <c r="AI848" s="12" t="s">
        <v>60</v>
      </c>
      <c r="AJ848" s="12" t="s">
        <v>103</v>
      </c>
      <c r="AK848" s="12" t="s">
        <v>147</v>
      </c>
      <c r="AL848" s="12" t="s">
        <v>625</v>
      </c>
      <c r="AM848" s="12" t="s">
        <v>64</v>
      </c>
      <c r="AN848" s="15" t="e">
        <v>#N/A</v>
      </c>
      <c r="AO848" t="str">
        <f>RIGHT('CMO Input'!$T848,(LEN('CMO Input'!$T848)-FIND(" ",'CMO Input'!$T848,1)))</f>
        <v>8”</v>
      </c>
      <c r="AP848">
        <f>'CMO Input'!$O848</f>
        <v>8</v>
      </c>
      <c r="AR848" t="str">
        <f>Table2[[#This Row],[Policy / Non Policy]]</f>
        <v>Policy</v>
      </c>
      <c r="AS848" t="str">
        <f>'CMO Input'!$U848</f>
        <v>Tier 1</v>
      </c>
      <c r="AT848" t="str">
        <f>'CMO Input'!$P848</f>
        <v>DI</v>
      </c>
      <c r="AU848" t="str" cm="1">
        <f t="array" ref="AU8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48" s="8" t="str">
        <f>TEXT('CMO Input'!$D848,"MMM-YY")</f>
        <v>August</v>
      </c>
    </row>
    <row r="849" spans="1:48" x14ac:dyDescent="0.25">
      <c r="A849" s="18">
        <v>510869481</v>
      </c>
      <c r="B849" s="16" t="s">
        <v>180</v>
      </c>
      <c r="C849" s="16" t="s">
        <v>424</v>
      </c>
      <c r="D849" s="16" t="s">
        <v>325</v>
      </c>
      <c r="E849" s="17">
        <v>22</v>
      </c>
      <c r="F849" s="16" t="s">
        <v>46</v>
      </c>
      <c r="G849" s="17" t="s">
        <v>425</v>
      </c>
      <c r="H849" s="16" t="s">
        <v>458</v>
      </c>
      <c r="I849" s="16" t="s">
        <v>510</v>
      </c>
      <c r="J849" s="16" t="s">
        <v>624</v>
      </c>
      <c r="K849" s="18">
        <v>510869481</v>
      </c>
      <c r="L849" s="16" t="s">
        <v>116</v>
      </c>
      <c r="M849" s="16">
        <v>24.8</v>
      </c>
      <c r="N849" s="16" t="s">
        <v>52</v>
      </c>
      <c r="O849" s="16">
        <v>6</v>
      </c>
      <c r="P849" s="16" t="s">
        <v>91</v>
      </c>
      <c r="Q849" s="16">
        <v>53</v>
      </c>
      <c r="R849" s="16" t="s">
        <v>54</v>
      </c>
      <c r="S849" s="16" t="s">
        <v>134</v>
      </c>
      <c r="T849" s="16" t="s">
        <v>135</v>
      </c>
      <c r="U849" s="16" t="s">
        <v>94</v>
      </c>
      <c r="V849" s="16" t="s">
        <v>58</v>
      </c>
      <c r="W849" s="16" t="s">
        <v>95</v>
      </c>
      <c r="X849" s="16" t="b">
        <v>0</v>
      </c>
      <c r="Y849" s="16" t="b">
        <v>0</v>
      </c>
      <c r="Z849" s="16" t="e">
        <v>#N/A</v>
      </c>
      <c r="AA849" s="16">
        <v>1.3144</v>
      </c>
      <c r="AB849" s="16">
        <v>0</v>
      </c>
      <c r="AC849" s="16" t="s">
        <v>424</v>
      </c>
      <c r="AD849" s="16" t="s">
        <v>510</v>
      </c>
      <c r="AE849" s="16" t="s">
        <v>624</v>
      </c>
      <c r="AF849" s="16" t="s">
        <v>461</v>
      </c>
      <c r="AG849" s="16" t="s">
        <v>9</v>
      </c>
      <c r="AH849" s="16" t="b">
        <v>0</v>
      </c>
      <c r="AI849" s="16" t="s">
        <v>60</v>
      </c>
      <c r="AJ849" s="16" t="s">
        <v>103</v>
      </c>
      <c r="AK849" s="16" t="s">
        <v>147</v>
      </c>
      <c r="AL849" s="16" t="s">
        <v>625</v>
      </c>
      <c r="AM849" s="16" t="s">
        <v>64</v>
      </c>
      <c r="AN849" s="19" t="e">
        <v>#N/A</v>
      </c>
      <c r="AO849" t="str">
        <f>RIGHT('CMO Input'!$T849,(LEN('CMO Input'!$T849)-FIND(" ",'CMO Input'!$T849,1)))</f>
        <v>6-7”</v>
      </c>
      <c r="AP849">
        <f>'CMO Input'!$O849</f>
        <v>6</v>
      </c>
      <c r="AR849" t="str">
        <f>Table2[[#This Row],[Policy / Non Policy]]</f>
        <v>Policy</v>
      </c>
      <c r="AS849" t="str">
        <f>'CMO Input'!$U849</f>
        <v>Tier 1</v>
      </c>
      <c r="AT849" t="str">
        <f>'CMO Input'!$P849</f>
        <v>DI</v>
      </c>
      <c r="AU849" t="str" cm="1">
        <f t="array" ref="AU8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49" s="8" t="str">
        <f>TEXT('CMO Input'!$D849,"MMM-YY")</f>
        <v>August</v>
      </c>
    </row>
    <row r="850" spans="1:48" x14ac:dyDescent="0.25">
      <c r="A850" s="14">
        <v>510786308</v>
      </c>
      <c r="B850" s="12" t="s">
        <v>180</v>
      </c>
      <c r="C850" s="12" t="s">
        <v>424</v>
      </c>
      <c r="D850" s="12" t="s">
        <v>325</v>
      </c>
      <c r="E850" s="13">
        <v>22</v>
      </c>
      <c r="F850" s="12" t="s">
        <v>46</v>
      </c>
      <c r="G850" s="13" t="s">
        <v>425</v>
      </c>
      <c r="H850" s="12" t="s">
        <v>458</v>
      </c>
      <c r="I850" s="12" t="s">
        <v>459</v>
      </c>
      <c r="J850" s="12" t="s">
        <v>660</v>
      </c>
      <c r="K850" s="14">
        <v>510786308</v>
      </c>
      <c r="L850" s="12" t="s">
        <v>116</v>
      </c>
      <c r="M850" s="12">
        <v>14.1</v>
      </c>
      <c r="N850" s="12" t="s">
        <v>52</v>
      </c>
      <c r="O850" s="12">
        <v>4</v>
      </c>
      <c r="P850" s="12" t="s">
        <v>163</v>
      </c>
      <c r="Q850" s="12">
        <v>105</v>
      </c>
      <c r="R850" s="12" t="s">
        <v>54</v>
      </c>
      <c r="S850" s="12" t="s">
        <v>117</v>
      </c>
      <c r="T850" s="12" t="s">
        <v>118</v>
      </c>
      <c r="U850" s="12" t="s">
        <v>94</v>
      </c>
      <c r="V850" s="12" t="s">
        <v>58</v>
      </c>
      <c r="W850" s="12" t="s">
        <v>95</v>
      </c>
      <c r="X850" s="12" t="b">
        <v>0</v>
      </c>
      <c r="Y850" s="12" t="b">
        <v>0</v>
      </c>
      <c r="Z850" s="12" t="e">
        <v>#N/A</v>
      </c>
      <c r="AA850" s="12">
        <v>1.4804999999999999</v>
      </c>
      <c r="AB850" s="12">
        <v>0</v>
      </c>
      <c r="AC850" s="12" t="s">
        <v>424</v>
      </c>
      <c r="AD850" s="12" t="s">
        <v>459</v>
      </c>
      <c r="AE850" s="12" t="s">
        <v>660</v>
      </c>
      <c r="AF850" s="12" t="s">
        <v>461</v>
      </c>
      <c r="AG850" s="12" t="s">
        <v>9</v>
      </c>
      <c r="AH850" s="12" t="b">
        <v>0</v>
      </c>
      <c r="AI850" s="12" t="s">
        <v>60</v>
      </c>
      <c r="AJ850" s="12" t="s">
        <v>103</v>
      </c>
      <c r="AK850" s="12" t="s">
        <v>147</v>
      </c>
      <c r="AL850" s="12" t="s">
        <v>138</v>
      </c>
      <c r="AM850" s="12" t="s">
        <v>64</v>
      </c>
      <c r="AN850" s="15" t="e">
        <v>#N/A</v>
      </c>
      <c r="AO850" t="str">
        <f>RIGHT('CMO Input'!$T850,(LEN('CMO Input'!$T850)-FIND(" ",'CMO Input'!$T850,1)))</f>
        <v>4-5”</v>
      </c>
      <c r="AP850">
        <f>'CMO Input'!$O850</f>
        <v>4</v>
      </c>
      <c r="AR850" t="str">
        <f>Table2[[#This Row],[Policy / Non Policy]]</f>
        <v>Policy</v>
      </c>
      <c r="AS850" t="str">
        <f>'CMO Input'!$U850</f>
        <v>Tier 1</v>
      </c>
      <c r="AT850" t="str">
        <f>'CMO Input'!$P850</f>
        <v>SI</v>
      </c>
      <c r="AU850" t="str" cm="1">
        <f t="array" ref="AU8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0" s="8" t="str">
        <f>TEXT('CMO Input'!$D850,"MMM-YY")</f>
        <v>August</v>
      </c>
    </row>
    <row r="851" spans="1:48" x14ac:dyDescent="0.25">
      <c r="A851" s="18">
        <v>510857043</v>
      </c>
      <c r="B851" s="16" t="s">
        <v>180</v>
      </c>
      <c r="C851" s="16" t="s">
        <v>424</v>
      </c>
      <c r="D851" s="16" t="s">
        <v>325</v>
      </c>
      <c r="E851" s="17">
        <v>22</v>
      </c>
      <c r="F851" s="16" t="s">
        <v>46</v>
      </c>
      <c r="G851" s="17" t="s">
        <v>425</v>
      </c>
      <c r="H851" s="16" t="s">
        <v>458</v>
      </c>
      <c r="I851" s="16" t="s">
        <v>459</v>
      </c>
      <c r="J851" s="16" t="s">
        <v>661</v>
      </c>
      <c r="K851" s="18">
        <v>510857043</v>
      </c>
      <c r="L851" s="16" t="s">
        <v>116</v>
      </c>
      <c r="M851" s="16">
        <v>6.2</v>
      </c>
      <c r="N851" s="16" t="s">
        <v>52</v>
      </c>
      <c r="O851" s="16">
        <v>4</v>
      </c>
      <c r="P851" s="16" t="s">
        <v>163</v>
      </c>
      <c r="Q851" s="16">
        <v>27</v>
      </c>
      <c r="R851" s="16" t="s">
        <v>54</v>
      </c>
      <c r="S851" s="16" t="s">
        <v>117</v>
      </c>
      <c r="T851" s="16" t="s">
        <v>118</v>
      </c>
      <c r="U851" s="16" t="s">
        <v>94</v>
      </c>
      <c r="V851" s="16" t="s">
        <v>58</v>
      </c>
      <c r="W851" s="16" t="s">
        <v>95</v>
      </c>
      <c r="X851" s="16" t="b">
        <v>0</v>
      </c>
      <c r="Y851" s="16" t="b">
        <v>0</v>
      </c>
      <c r="Z851" s="16" t="e">
        <v>#N/A</v>
      </c>
      <c r="AA851" s="16">
        <v>0.16739999999999999</v>
      </c>
      <c r="AB851" s="16">
        <v>0</v>
      </c>
      <c r="AC851" s="16" t="s">
        <v>424</v>
      </c>
      <c r="AD851" s="16" t="s">
        <v>459</v>
      </c>
      <c r="AE851" s="16" t="s">
        <v>661</v>
      </c>
      <c r="AF851" s="16" t="s">
        <v>461</v>
      </c>
      <c r="AG851" s="16" t="s">
        <v>9</v>
      </c>
      <c r="AH851" s="16" t="b">
        <v>0</v>
      </c>
      <c r="AI851" s="16" t="s">
        <v>60</v>
      </c>
      <c r="AJ851" s="16" t="s">
        <v>103</v>
      </c>
      <c r="AK851" s="16" t="s">
        <v>147</v>
      </c>
      <c r="AL851" s="16" t="s">
        <v>138</v>
      </c>
      <c r="AM851" s="16" t="s">
        <v>64</v>
      </c>
      <c r="AN851" s="19" t="e">
        <v>#N/A</v>
      </c>
      <c r="AO851" t="str">
        <f>RIGHT('CMO Input'!$T851,(LEN('CMO Input'!$T851)-FIND(" ",'CMO Input'!$T851,1)))</f>
        <v>4-5”</v>
      </c>
      <c r="AP851">
        <f>'CMO Input'!$O851</f>
        <v>4</v>
      </c>
      <c r="AR851" t="str">
        <f>Table2[[#This Row],[Policy / Non Policy]]</f>
        <v>Policy</v>
      </c>
      <c r="AS851" t="str">
        <f>'CMO Input'!$U851</f>
        <v>Tier 1</v>
      </c>
      <c r="AT851" t="str">
        <f>'CMO Input'!$P851</f>
        <v>SI</v>
      </c>
      <c r="AU851" t="str" cm="1">
        <f t="array" ref="AU8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1" s="8" t="str">
        <f>TEXT('CMO Input'!$D851,"MMM-YY")</f>
        <v>August</v>
      </c>
    </row>
    <row r="852" spans="1:48" x14ac:dyDescent="0.25">
      <c r="A852" s="14">
        <v>510857044</v>
      </c>
      <c r="B852" s="12" t="s">
        <v>180</v>
      </c>
      <c r="C852" s="12" t="s">
        <v>424</v>
      </c>
      <c r="D852" s="12" t="s">
        <v>325</v>
      </c>
      <c r="E852" s="13">
        <v>22</v>
      </c>
      <c r="F852" s="12" t="s">
        <v>46</v>
      </c>
      <c r="G852" s="13" t="s">
        <v>425</v>
      </c>
      <c r="H852" s="12" t="s">
        <v>458</v>
      </c>
      <c r="I852" s="12" t="s">
        <v>459</v>
      </c>
      <c r="J852" s="12" t="s">
        <v>661</v>
      </c>
      <c r="K852" s="14">
        <v>510857044</v>
      </c>
      <c r="L852" s="12" t="s">
        <v>116</v>
      </c>
      <c r="M852" s="12">
        <v>9.1999999999999993</v>
      </c>
      <c r="N852" s="12" t="s">
        <v>52</v>
      </c>
      <c r="O852" s="12">
        <v>4</v>
      </c>
      <c r="P852" s="12" t="s">
        <v>163</v>
      </c>
      <c r="Q852" s="12">
        <v>46</v>
      </c>
      <c r="R852" s="12" t="s">
        <v>54</v>
      </c>
      <c r="S852" s="12" t="s">
        <v>117</v>
      </c>
      <c r="T852" s="12" t="s">
        <v>118</v>
      </c>
      <c r="U852" s="12" t="s">
        <v>94</v>
      </c>
      <c r="V852" s="12" t="s">
        <v>58</v>
      </c>
      <c r="W852" s="12" t="s">
        <v>95</v>
      </c>
      <c r="X852" s="12" t="b">
        <v>0</v>
      </c>
      <c r="Y852" s="12" t="b">
        <v>0</v>
      </c>
      <c r="Z852" s="12" t="e">
        <v>#N/A</v>
      </c>
      <c r="AA852" s="12">
        <v>0.42320000000000002</v>
      </c>
      <c r="AB852" s="12">
        <v>0</v>
      </c>
      <c r="AC852" s="12" t="s">
        <v>424</v>
      </c>
      <c r="AD852" s="12" t="s">
        <v>459</v>
      </c>
      <c r="AE852" s="12" t="s">
        <v>661</v>
      </c>
      <c r="AF852" s="12" t="s">
        <v>461</v>
      </c>
      <c r="AG852" s="12" t="s">
        <v>9</v>
      </c>
      <c r="AH852" s="12" t="b">
        <v>0</v>
      </c>
      <c r="AI852" s="12" t="s">
        <v>60</v>
      </c>
      <c r="AJ852" s="12" t="s">
        <v>103</v>
      </c>
      <c r="AK852" s="12" t="s">
        <v>147</v>
      </c>
      <c r="AL852" s="12" t="s">
        <v>138</v>
      </c>
      <c r="AM852" s="12" t="s">
        <v>64</v>
      </c>
      <c r="AN852" s="15" t="e">
        <v>#N/A</v>
      </c>
      <c r="AO852" t="str">
        <f>RIGHT('CMO Input'!$T852,(LEN('CMO Input'!$T852)-FIND(" ",'CMO Input'!$T852,1)))</f>
        <v>4-5”</v>
      </c>
      <c r="AP852">
        <f>'CMO Input'!$O852</f>
        <v>4</v>
      </c>
      <c r="AR852" t="str">
        <f>Table2[[#This Row],[Policy / Non Policy]]</f>
        <v>Policy</v>
      </c>
      <c r="AS852" t="str">
        <f>'CMO Input'!$U852</f>
        <v>Tier 1</v>
      </c>
      <c r="AT852" t="str">
        <f>'CMO Input'!$P852</f>
        <v>SI</v>
      </c>
      <c r="AU852" t="str" cm="1">
        <f t="array" ref="AU8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2" s="8" t="str">
        <f>TEXT('CMO Input'!$D852,"MMM-YY")</f>
        <v>August</v>
      </c>
    </row>
    <row r="853" spans="1:48" x14ac:dyDescent="0.25">
      <c r="A853" s="18">
        <v>510918012</v>
      </c>
      <c r="B853" s="16" t="s">
        <v>180</v>
      </c>
      <c r="C853" s="16" t="s">
        <v>424</v>
      </c>
      <c r="D853" s="16" t="s">
        <v>325</v>
      </c>
      <c r="E853" s="17">
        <v>22</v>
      </c>
      <c r="F853" s="16" t="s">
        <v>46</v>
      </c>
      <c r="G853" s="17" t="s">
        <v>425</v>
      </c>
      <c r="H853" s="16" t="s">
        <v>426</v>
      </c>
      <c r="I853" s="16" t="s">
        <v>449</v>
      </c>
      <c r="J853" s="16" t="s">
        <v>533</v>
      </c>
      <c r="K853" s="18">
        <v>510918012</v>
      </c>
      <c r="L853" s="16" t="s">
        <v>116</v>
      </c>
      <c r="M853" s="16">
        <v>105</v>
      </c>
      <c r="N853" s="16" t="s">
        <v>52</v>
      </c>
      <c r="O853" s="16">
        <v>100</v>
      </c>
      <c r="P853" s="16" t="s">
        <v>91</v>
      </c>
      <c r="Q853" s="16">
        <v>60</v>
      </c>
      <c r="R853" s="16" t="s">
        <v>220</v>
      </c>
      <c r="S853" s="16" t="s">
        <v>221</v>
      </c>
      <c r="T853" s="16" t="s">
        <v>118</v>
      </c>
      <c r="U853" s="16" t="s">
        <v>94</v>
      </c>
      <c r="V853" s="16" t="s">
        <v>58</v>
      </c>
      <c r="W853" s="16" t="s">
        <v>95</v>
      </c>
      <c r="X853" s="16" t="b">
        <v>0</v>
      </c>
      <c r="Y853" s="16" t="b">
        <v>0</v>
      </c>
      <c r="Z853" s="16" t="e">
        <v>#N/A</v>
      </c>
      <c r="AA853" s="16">
        <v>6.3</v>
      </c>
      <c r="AB853" s="16">
        <v>0</v>
      </c>
      <c r="AC853" s="16" t="s">
        <v>424</v>
      </c>
      <c r="AD853" s="16" t="s">
        <v>449</v>
      </c>
      <c r="AE853" s="16" t="s">
        <v>533</v>
      </c>
      <c r="AF853" s="16" t="s">
        <v>429</v>
      </c>
      <c r="AG853" s="16" t="s">
        <v>9</v>
      </c>
      <c r="AH853" s="16" t="b">
        <v>0</v>
      </c>
      <c r="AI853" s="16" t="s">
        <v>60</v>
      </c>
      <c r="AJ853" s="16" t="s">
        <v>10</v>
      </c>
      <c r="AK853" s="16" t="s">
        <v>147</v>
      </c>
      <c r="AL853" s="16" t="s">
        <v>451</v>
      </c>
      <c r="AM853" s="16" t="s">
        <v>64</v>
      </c>
      <c r="AN853" s="19" t="e">
        <v>#N/A</v>
      </c>
      <c r="AO853" t="str">
        <f>RIGHT('CMO Input'!$T853,(LEN('CMO Input'!$T853)-FIND(" ",'CMO Input'!$T853,1)))</f>
        <v>4-5”</v>
      </c>
      <c r="AP853">
        <f>'CMO Input'!$O853</f>
        <v>100</v>
      </c>
      <c r="AR853" t="str">
        <f>Table2[[#This Row],[Policy / Non Policy]]</f>
        <v>Policy</v>
      </c>
      <c r="AS853" t="str">
        <f>'CMO Input'!$U853</f>
        <v>Tier 1</v>
      </c>
      <c r="AT853" t="str">
        <f>'CMO Input'!$P853</f>
        <v>DI</v>
      </c>
      <c r="AU853" t="str" cm="1">
        <f t="array" ref="AU8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3" s="8" t="str">
        <f>TEXT('CMO Input'!$D853,"MMM-YY")</f>
        <v>August</v>
      </c>
    </row>
    <row r="854" spans="1:48" x14ac:dyDescent="0.25">
      <c r="A854" s="14">
        <v>510803712</v>
      </c>
      <c r="B854" s="12" t="s">
        <v>180</v>
      </c>
      <c r="C854" s="12" t="s">
        <v>424</v>
      </c>
      <c r="D854" s="12" t="s">
        <v>325</v>
      </c>
      <c r="E854" s="13">
        <v>22</v>
      </c>
      <c r="F854" s="12" t="s">
        <v>46</v>
      </c>
      <c r="G854" s="13" t="s">
        <v>425</v>
      </c>
      <c r="H854" s="12" t="s">
        <v>426</v>
      </c>
      <c r="I854" s="12" t="s">
        <v>648</v>
      </c>
      <c r="J854" s="12" t="s">
        <v>662</v>
      </c>
      <c r="K854" s="14">
        <v>510803712</v>
      </c>
      <c r="L854" s="12" t="s">
        <v>116</v>
      </c>
      <c r="M854" s="12">
        <v>28.6</v>
      </c>
      <c r="N854" s="12" t="s">
        <v>52</v>
      </c>
      <c r="O854" s="12">
        <v>4</v>
      </c>
      <c r="P854" s="12" t="s">
        <v>163</v>
      </c>
      <c r="Q854" s="12">
        <v>80</v>
      </c>
      <c r="R854" s="12" t="s">
        <v>54</v>
      </c>
      <c r="S854" s="12" t="s">
        <v>117</v>
      </c>
      <c r="T854" s="12" t="s">
        <v>118</v>
      </c>
      <c r="U854" s="12" t="s">
        <v>94</v>
      </c>
      <c r="V854" s="12" t="s">
        <v>58</v>
      </c>
      <c r="W854" s="12" t="s">
        <v>95</v>
      </c>
      <c r="X854" s="12" t="b">
        <v>0</v>
      </c>
      <c r="Y854" s="12" t="b">
        <v>0</v>
      </c>
      <c r="Z854" s="12" t="e">
        <v>#N/A</v>
      </c>
      <c r="AA854" s="12">
        <v>2.2880000000000003</v>
      </c>
      <c r="AB854" s="12">
        <v>0</v>
      </c>
      <c r="AC854" s="12" t="s">
        <v>424</v>
      </c>
      <c r="AD854" s="12" t="s">
        <v>648</v>
      </c>
      <c r="AE854" s="12" t="s">
        <v>662</v>
      </c>
      <c r="AF854" s="12" t="s">
        <v>429</v>
      </c>
      <c r="AG854" s="12" t="s">
        <v>9</v>
      </c>
      <c r="AH854" s="12" t="b">
        <v>0</v>
      </c>
      <c r="AI854" s="12" t="s">
        <v>60</v>
      </c>
      <c r="AJ854" s="12" t="s">
        <v>10</v>
      </c>
      <c r="AK854" s="12" t="s">
        <v>147</v>
      </c>
      <c r="AL854" s="12" t="s">
        <v>497</v>
      </c>
      <c r="AM854" s="12" t="s">
        <v>64</v>
      </c>
      <c r="AN854" s="15" t="e">
        <v>#N/A</v>
      </c>
      <c r="AO854" t="str">
        <f>RIGHT('CMO Input'!$T854,(LEN('CMO Input'!$T854)-FIND(" ",'CMO Input'!$T854,1)))</f>
        <v>4-5”</v>
      </c>
      <c r="AP854">
        <f>'CMO Input'!$O854</f>
        <v>4</v>
      </c>
      <c r="AR854" t="str">
        <f>Table2[[#This Row],[Policy / Non Policy]]</f>
        <v>Policy</v>
      </c>
      <c r="AS854" t="str">
        <f>'CMO Input'!$U854</f>
        <v>Tier 1</v>
      </c>
      <c r="AT854" t="str">
        <f>'CMO Input'!$P854</f>
        <v>SI</v>
      </c>
      <c r="AU854" t="str" cm="1">
        <f t="array" ref="AU8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4" s="8" t="str">
        <f>TEXT('CMO Input'!$D854,"MMM-YY")</f>
        <v>August</v>
      </c>
    </row>
    <row r="855" spans="1:48" x14ac:dyDescent="0.25">
      <c r="A855" s="18">
        <v>510891111</v>
      </c>
      <c r="B855" s="16" t="s">
        <v>180</v>
      </c>
      <c r="C855" s="16" t="s">
        <v>424</v>
      </c>
      <c r="D855" s="16" t="s">
        <v>325</v>
      </c>
      <c r="E855" s="17">
        <v>22</v>
      </c>
      <c r="F855" s="16" t="s">
        <v>46</v>
      </c>
      <c r="G855" s="17" t="s">
        <v>425</v>
      </c>
      <c r="H855" s="16" t="s">
        <v>426</v>
      </c>
      <c r="I855" s="16" t="s">
        <v>648</v>
      </c>
      <c r="J855" s="16" t="s">
        <v>663</v>
      </c>
      <c r="K855" s="18">
        <v>510891111</v>
      </c>
      <c r="L855" s="16" t="s">
        <v>116</v>
      </c>
      <c r="M855" s="16">
        <v>6.8</v>
      </c>
      <c r="N855" s="16" t="s">
        <v>52</v>
      </c>
      <c r="O855" s="16">
        <v>4</v>
      </c>
      <c r="P855" s="16" t="s">
        <v>163</v>
      </c>
      <c r="Q855" s="16">
        <v>50</v>
      </c>
      <c r="R855" s="16" t="s">
        <v>54</v>
      </c>
      <c r="S855" s="16" t="s">
        <v>117</v>
      </c>
      <c r="T855" s="16" t="s">
        <v>118</v>
      </c>
      <c r="U855" s="16" t="s">
        <v>94</v>
      </c>
      <c r="V855" s="16" t="s">
        <v>58</v>
      </c>
      <c r="W855" s="16" t="s">
        <v>95</v>
      </c>
      <c r="X855" s="16" t="b">
        <v>0</v>
      </c>
      <c r="Y855" s="16" t="b">
        <v>0</v>
      </c>
      <c r="Z855" s="16" t="e">
        <v>#N/A</v>
      </c>
      <c r="AA855" s="16">
        <v>0.33999999999999997</v>
      </c>
      <c r="AB855" s="16">
        <v>0</v>
      </c>
      <c r="AC855" s="16" t="s">
        <v>424</v>
      </c>
      <c r="AD855" s="16" t="s">
        <v>648</v>
      </c>
      <c r="AE855" s="16" t="s">
        <v>663</v>
      </c>
      <c r="AF855" s="16" t="s">
        <v>429</v>
      </c>
      <c r="AG855" s="16" t="s">
        <v>9</v>
      </c>
      <c r="AH855" s="16" t="b">
        <v>0</v>
      </c>
      <c r="AI855" s="16" t="s">
        <v>60</v>
      </c>
      <c r="AJ855" s="16" t="s">
        <v>10</v>
      </c>
      <c r="AK855" s="16" t="s">
        <v>147</v>
      </c>
      <c r="AL855" s="16" t="s">
        <v>497</v>
      </c>
      <c r="AM855" s="16" t="s">
        <v>64</v>
      </c>
      <c r="AN855" s="19" t="e">
        <v>#N/A</v>
      </c>
      <c r="AO855" t="str">
        <f>RIGHT('CMO Input'!$T855,(LEN('CMO Input'!$T855)-FIND(" ",'CMO Input'!$T855,1)))</f>
        <v>4-5”</v>
      </c>
      <c r="AP855">
        <f>'CMO Input'!$O855</f>
        <v>4</v>
      </c>
      <c r="AR855" t="str">
        <f>Table2[[#This Row],[Policy / Non Policy]]</f>
        <v>Policy</v>
      </c>
      <c r="AS855" t="str">
        <f>'CMO Input'!$U855</f>
        <v>Tier 1</v>
      </c>
      <c r="AT855" t="str">
        <f>'CMO Input'!$P855</f>
        <v>SI</v>
      </c>
      <c r="AU855" t="str" cm="1">
        <f t="array" ref="AU8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5" s="8" t="str">
        <f>TEXT('CMO Input'!$D855,"MMM-YY")</f>
        <v>August</v>
      </c>
    </row>
    <row r="856" spans="1:48" x14ac:dyDescent="0.25">
      <c r="A856" s="14">
        <v>510788726</v>
      </c>
      <c r="B856" s="12" t="s">
        <v>180</v>
      </c>
      <c r="C856" s="12" t="s">
        <v>424</v>
      </c>
      <c r="D856" s="12" t="s">
        <v>325</v>
      </c>
      <c r="E856" s="13">
        <v>22</v>
      </c>
      <c r="F856" s="12" t="s">
        <v>46</v>
      </c>
      <c r="G856" s="13" t="s">
        <v>425</v>
      </c>
      <c r="H856" s="12" t="s">
        <v>458</v>
      </c>
      <c r="I856" s="12" t="s">
        <v>630</v>
      </c>
      <c r="J856" s="12" t="s">
        <v>664</v>
      </c>
      <c r="K856" s="14">
        <v>510788726</v>
      </c>
      <c r="L856" s="12" t="s">
        <v>116</v>
      </c>
      <c r="M856" s="12">
        <v>2.2000000000000002</v>
      </c>
      <c r="N856" s="12" t="s">
        <v>52</v>
      </c>
      <c r="O856" s="12">
        <v>8</v>
      </c>
      <c r="P856" s="12" t="s">
        <v>163</v>
      </c>
      <c r="Q856" s="12">
        <v>102</v>
      </c>
      <c r="R856" s="12" t="s">
        <v>54</v>
      </c>
      <c r="S856" s="12" t="s">
        <v>92</v>
      </c>
      <c r="T856" s="12" t="s">
        <v>93</v>
      </c>
      <c r="U856" s="12" t="s">
        <v>94</v>
      </c>
      <c r="V856" s="12" t="s">
        <v>58</v>
      </c>
      <c r="W856" s="12" t="s">
        <v>95</v>
      </c>
      <c r="X856" s="12" t="b">
        <v>0</v>
      </c>
      <c r="Y856" s="12" t="b">
        <v>0</v>
      </c>
      <c r="Z856" s="12" t="e">
        <v>#N/A</v>
      </c>
      <c r="AA856" s="12">
        <v>0.22440000000000002</v>
      </c>
      <c r="AB856" s="12">
        <v>0</v>
      </c>
      <c r="AC856" s="12" t="s">
        <v>424</v>
      </c>
      <c r="AD856" s="12" t="s">
        <v>630</v>
      </c>
      <c r="AE856" s="12" t="s">
        <v>664</v>
      </c>
      <c r="AF856" s="12" t="s">
        <v>461</v>
      </c>
      <c r="AG856" s="12" t="s">
        <v>9</v>
      </c>
      <c r="AH856" s="12" t="b">
        <v>0</v>
      </c>
      <c r="AI856" s="12" t="s">
        <v>60</v>
      </c>
      <c r="AJ856" s="12" t="s">
        <v>103</v>
      </c>
      <c r="AK856" s="12" t="s">
        <v>147</v>
      </c>
      <c r="AL856" s="12" t="s">
        <v>490</v>
      </c>
      <c r="AM856" s="12" t="s">
        <v>64</v>
      </c>
      <c r="AN856" s="15" t="e">
        <v>#N/A</v>
      </c>
      <c r="AO856" t="str">
        <f>RIGHT('CMO Input'!$T856,(LEN('CMO Input'!$T856)-FIND(" ",'CMO Input'!$T856,1)))</f>
        <v>8”</v>
      </c>
      <c r="AP856">
        <f>'CMO Input'!$O856</f>
        <v>8</v>
      </c>
      <c r="AR856" t="str">
        <f>Table2[[#This Row],[Policy / Non Policy]]</f>
        <v>Policy</v>
      </c>
      <c r="AS856" t="str">
        <f>'CMO Input'!$U856</f>
        <v>Tier 1</v>
      </c>
      <c r="AT856" t="str">
        <f>'CMO Input'!$P856</f>
        <v>SI</v>
      </c>
      <c r="AU856" t="str" cm="1">
        <f t="array" ref="AU8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56" s="8" t="str">
        <f>TEXT('CMO Input'!$D856,"MMM-YY")</f>
        <v>August</v>
      </c>
    </row>
    <row r="857" spans="1:48" x14ac:dyDescent="0.25">
      <c r="A857" s="18">
        <v>510904450</v>
      </c>
      <c r="B857" s="16" t="s">
        <v>180</v>
      </c>
      <c r="C857" s="16" t="s">
        <v>424</v>
      </c>
      <c r="D857" s="16" t="s">
        <v>325</v>
      </c>
      <c r="E857" s="17">
        <v>22</v>
      </c>
      <c r="F857" s="16" t="s">
        <v>46</v>
      </c>
      <c r="G857" s="17" t="s">
        <v>425</v>
      </c>
      <c r="H857" s="16" t="s">
        <v>476</v>
      </c>
      <c r="I857" s="16" t="s">
        <v>644</v>
      </c>
      <c r="J857" s="16" t="s">
        <v>645</v>
      </c>
      <c r="K857" s="18">
        <v>510904450</v>
      </c>
      <c r="L857" s="16" t="s">
        <v>116</v>
      </c>
      <c r="M857" s="16">
        <v>13.1</v>
      </c>
      <c r="N857" s="16" t="s">
        <v>52</v>
      </c>
      <c r="O857" s="16">
        <v>200</v>
      </c>
      <c r="P857" s="16" t="s">
        <v>91</v>
      </c>
      <c r="Q857" s="16">
        <v>22</v>
      </c>
      <c r="R857" s="16" t="s">
        <v>220</v>
      </c>
      <c r="S857" s="16" t="s">
        <v>374</v>
      </c>
      <c r="T857" s="16" t="s">
        <v>135</v>
      </c>
      <c r="U857" s="16" t="s">
        <v>94</v>
      </c>
      <c r="V857" s="16" t="s">
        <v>58</v>
      </c>
      <c r="W857" s="16" t="s">
        <v>95</v>
      </c>
      <c r="X857" s="16" t="b">
        <v>0</v>
      </c>
      <c r="Y857" s="16" t="b">
        <v>0</v>
      </c>
      <c r="Z857" s="16" t="s">
        <v>424</v>
      </c>
      <c r="AA857" s="16">
        <v>0.28819999999999996</v>
      </c>
      <c r="AB857" s="16">
        <v>0</v>
      </c>
      <c r="AC857" s="16" t="s">
        <v>424</v>
      </c>
      <c r="AD857" s="16" t="s">
        <v>644</v>
      </c>
      <c r="AE857" s="16" t="s">
        <v>645</v>
      </c>
      <c r="AF857" s="16" t="s">
        <v>500</v>
      </c>
      <c r="AG857" s="16" t="s">
        <v>9</v>
      </c>
      <c r="AH857" s="16" t="b">
        <v>0</v>
      </c>
      <c r="AI857" s="16" t="s">
        <v>60</v>
      </c>
      <c r="AJ857" s="16" t="s">
        <v>10</v>
      </c>
      <c r="AK857" s="16" t="s">
        <v>147</v>
      </c>
      <c r="AL857" s="16" t="s">
        <v>501</v>
      </c>
      <c r="AM857" s="16" t="s">
        <v>64</v>
      </c>
      <c r="AN857" s="19" t="e">
        <v>#N/A</v>
      </c>
      <c r="AO857" t="str">
        <f>RIGHT('CMO Input'!$T857,(LEN('CMO Input'!$T857)-FIND(" ",'CMO Input'!$T857,1)))</f>
        <v>6-7”</v>
      </c>
      <c r="AP857">
        <f>'CMO Input'!$O857</f>
        <v>200</v>
      </c>
      <c r="AR857" t="str">
        <f>Table2[[#This Row],[Policy / Non Policy]]</f>
        <v>Policy</v>
      </c>
      <c r="AS857" t="str">
        <f>'CMO Input'!$U857</f>
        <v>Tier 1</v>
      </c>
      <c r="AT857" t="str">
        <f>'CMO Input'!$P857</f>
        <v>DI</v>
      </c>
      <c r="AU857" t="str" cm="1">
        <f t="array" ref="AU8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57" s="8" t="str">
        <f>TEXT('CMO Input'!$D857,"MMM-YY")</f>
        <v>August</v>
      </c>
    </row>
    <row r="858" spans="1:48" x14ac:dyDescent="0.25">
      <c r="A858" s="14">
        <v>510933954</v>
      </c>
      <c r="B858" s="12" t="s">
        <v>180</v>
      </c>
      <c r="C858" s="12" t="s">
        <v>424</v>
      </c>
      <c r="D858" s="12" t="s">
        <v>325</v>
      </c>
      <c r="E858" s="13">
        <v>22</v>
      </c>
      <c r="F858" s="12" t="s">
        <v>46</v>
      </c>
      <c r="G858" s="13" t="s">
        <v>425</v>
      </c>
      <c r="H858" s="12" t="s">
        <v>476</v>
      </c>
      <c r="I858" s="12" t="s">
        <v>644</v>
      </c>
      <c r="J858" s="12" t="s">
        <v>645</v>
      </c>
      <c r="K858" s="14">
        <v>510933954</v>
      </c>
      <c r="L858" s="12" t="s">
        <v>116</v>
      </c>
      <c r="M858" s="12">
        <v>5</v>
      </c>
      <c r="N858" s="12" t="s">
        <v>52</v>
      </c>
      <c r="O858" s="12">
        <v>8</v>
      </c>
      <c r="P858" s="12" t="s">
        <v>163</v>
      </c>
      <c r="Q858" s="12">
        <v>60</v>
      </c>
      <c r="R858" s="12" t="s">
        <v>54</v>
      </c>
      <c r="S858" s="12" t="s">
        <v>92</v>
      </c>
      <c r="T858" s="12" t="s">
        <v>93</v>
      </c>
      <c r="U858" s="12" t="s">
        <v>94</v>
      </c>
      <c r="V858" s="12" t="s">
        <v>58</v>
      </c>
      <c r="W858" s="12" t="s">
        <v>95</v>
      </c>
      <c r="X858" s="12" t="b">
        <v>0</v>
      </c>
      <c r="Y858" s="12" t="b">
        <v>0</v>
      </c>
      <c r="Z858" s="12" t="s">
        <v>424</v>
      </c>
      <c r="AA858" s="12">
        <v>0.3</v>
      </c>
      <c r="AB858" s="12">
        <v>0</v>
      </c>
      <c r="AC858" s="12" t="s">
        <v>424</v>
      </c>
      <c r="AD858" s="12" t="s">
        <v>644</v>
      </c>
      <c r="AE858" s="12" t="s">
        <v>645</v>
      </c>
      <c r="AF858" s="12" t="s">
        <v>500</v>
      </c>
      <c r="AG858" s="12" t="s">
        <v>9</v>
      </c>
      <c r="AH858" s="12" t="b">
        <v>0</v>
      </c>
      <c r="AI858" s="12" t="s">
        <v>60</v>
      </c>
      <c r="AJ858" s="12" t="s">
        <v>10</v>
      </c>
      <c r="AK858" s="12" t="s">
        <v>147</v>
      </c>
      <c r="AL858" s="12" t="s">
        <v>501</v>
      </c>
      <c r="AM858" s="12" t="s">
        <v>64</v>
      </c>
      <c r="AN858" s="15" t="e">
        <v>#N/A</v>
      </c>
      <c r="AO858" t="str">
        <f>RIGHT('CMO Input'!$T858,(LEN('CMO Input'!$T858)-FIND(" ",'CMO Input'!$T858,1)))</f>
        <v>8”</v>
      </c>
      <c r="AP858">
        <f>'CMO Input'!$O858</f>
        <v>8</v>
      </c>
      <c r="AR858" t="str">
        <f>Table2[[#This Row],[Policy / Non Policy]]</f>
        <v>Policy</v>
      </c>
      <c r="AS858" t="str">
        <f>'CMO Input'!$U858</f>
        <v>Tier 1</v>
      </c>
      <c r="AT858" t="str">
        <f>'CMO Input'!$P858</f>
        <v>SI</v>
      </c>
      <c r="AU858" t="str" cm="1">
        <f t="array" ref="AU8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58" s="8" t="str">
        <f>TEXT('CMO Input'!$D858,"MMM-YY")</f>
        <v>August</v>
      </c>
    </row>
    <row r="859" spans="1:48" x14ac:dyDescent="0.25">
      <c r="A859" s="18">
        <v>510933955</v>
      </c>
      <c r="B859" s="16" t="s">
        <v>180</v>
      </c>
      <c r="C859" s="16" t="s">
        <v>424</v>
      </c>
      <c r="D859" s="16" t="s">
        <v>325</v>
      </c>
      <c r="E859" s="17">
        <v>22</v>
      </c>
      <c r="F859" s="16" t="s">
        <v>46</v>
      </c>
      <c r="G859" s="17" t="s">
        <v>425</v>
      </c>
      <c r="H859" s="16" t="s">
        <v>476</v>
      </c>
      <c r="I859" s="16" t="s">
        <v>644</v>
      </c>
      <c r="J859" s="16" t="s">
        <v>645</v>
      </c>
      <c r="K859" s="18">
        <v>510933955</v>
      </c>
      <c r="L859" s="16" t="s">
        <v>116</v>
      </c>
      <c r="M859" s="16">
        <v>9.9</v>
      </c>
      <c r="N859" s="16" t="s">
        <v>52</v>
      </c>
      <c r="O859" s="16">
        <v>4</v>
      </c>
      <c r="P859" s="16" t="s">
        <v>163</v>
      </c>
      <c r="Q859" s="16">
        <v>5</v>
      </c>
      <c r="R859" s="16" t="s">
        <v>54</v>
      </c>
      <c r="S859" s="16" t="s">
        <v>117</v>
      </c>
      <c r="T859" s="16" t="s">
        <v>118</v>
      </c>
      <c r="U859" s="16" t="s">
        <v>94</v>
      </c>
      <c r="V859" s="16" t="s">
        <v>58</v>
      </c>
      <c r="W859" s="16" t="s">
        <v>95</v>
      </c>
      <c r="X859" s="16" t="b">
        <v>0</v>
      </c>
      <c r="Y859" s="16" t="b">
        <v>0</v>
      </c>
      <c r="Z859" s="16" t="s">
        <v>424</v>
      </c>
      <c r="AA859" s="16">
        <v>4.9500000000000002E-2</v>
      </c>
      <c r="AB859" s="16">
        <v>0</v>
      </c>
      <c r="AC859" s="16" t="s">
        <v>424</v>
      </c>
      <c r="AD859" s="16" t="s">
        <v>644</v>
      </c>
      <c r="AE859" s="16" t="s">
        <v>645</v>
      </c>
      <c r="AF859" s="16" t="s">
        <v>500</v>
      </c>
      <c r="AG859" s="16" t="s">
        <v>9</v>
      </c>
      <c r="AH859" s="16" t="b">
        <v>0</v>
      </c>
      <c r="AI859" s="16" t="s">
        <v>60</v>
      </c>
      <c r="AJ859" s="16" t="s">
        <v>10</v>
      </c>
      <c r="AK859" s="16" t="s">
        <v>147</v>
      </c>
      <c r="AL859" s="16" t="s">
        <v>501</v>
      </c>
      <c r="AM859" s="16" t="s">
        <v>64</v>
      </c>
      <c r="AN859" s="19" t="e">
        <v>#N/A</v>
      </c>
      <c r="AO859" t="str">
        <f>RIGHT('CMO Input'!$T859,(LEN('CMO Input'!$T859)-FIND(" ",'CMO Input'!$T859,1)))</f>
        <v>4-5”</v>
      </c>
      <c r="AP859">
        <f>'CMO Input'!$O859</f>
        <v>4</v>
      </c>
      <c r="AR859" t="str">
        <f>Table2[[#This Row],[Policy / Non Policy]]</f>
        <v>Policy</v>
      </c>
      <c r="AS859" t="str">
        <f>'CMO Input'!$U859</f>
        <v>Tier 1</v>
      </c>
      <c r="AT859" t="str">
        <f>'CMO Input'!$P859</f>
        <v>SI</v>
      </c>
      <c r="AU859" t="str" cm="1">
        <f t="array" ref="AU8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59" s="8" t="str">
        <f>TEXT('CMO Input'!$D859,"MMM-YY")</f>
        <v>August</v>
      </c>
    </row>
    <row r="860" spans="1:48" x14ac:dyDescent="0.25">
      <c r="A860" s="14">
        <v>510933956</v>
      </c>
      <c r="B860" s="12" t="s">
        <v>180</v>
      </c>
      <c r="C860" s="12" t="s">
        <v>424</v>
      </c>
      <c r="D860" s="12" t="s">
        <v>325</v>
      </c>
      <c r="E860" s="13">
        <v>22</v>
      </c>
      <c r="F860" s="12" t="s">
        <v>46</v>
      </c>
      <c r="G860" s="13" t="s">
        <v>425</v>
      </c>
      <c r="H860" s="12" t="s">
        <v>476</v>
      </c>
      <c r="I860" s="12" t="s">
        <v>644</v>
      </c>
      <c r="J860" s="12" t="s">
        <v>645</v>
      </c>
      <c r="K860" s="14">
        <v>510933956</v>
      </c>
      <c r="L860" s="12" t="s">
        <v>116</v>
      </c>
      <c r="M860" s="12">
        <v>13.4</v>
      </c>
      <c r="N860" s="12" t="s">
        <v>52</v>
      </c>
      <c r="O860" s="12">
        <v>200</v>
      </c>
      <c r="P860" s="12" t="s">
        <v>91</v>
      </c>
      <c r="Q860" s="12">
        <v>40</v>
      </c>
      <c r="R860" s="12" t="s">
        <v>220</v>
      </c>
      <c r="S860" s="12" t="s">
        <v>374</v>
      </c>
      <c r="T860" s="12" t="s">
        <v>135</v>
      </c>
      <c r="U860" s="12" t="s">
        <v>94</v>
      </c>
      <c r="V860" s="12" t="s">
        <v>58</v>
      </c>
      <c r="W860" s="12" t="s">
        <v>95</v>
      </c>
      <c r="X860" s="12" t="b">
        <v>0</v>
      </c>
      <c r="Y860" s="12" t="b">
        <v>0</v>
      </c>
      <c r="Z860" s="12" t="s">
        <v>424</v>
      </c>
      <c r="AA860" s="12">
        <v>0.53600000000000003</v>
      </c>
      <c r="AB860" s="12">
        <v>0</v>
      </c>
      <c r="AC860" s="12" t="s">
        <v>424</v>
      </c>
      <c r="AD860" s="12" t="s">
        <v>644</v>
      </c>
      <c r="AE860" s="12" t="s">
        <v>645</v>
      </c>
      <c r="AF860" s="12" t="s">
        <v>500</v>
      </c>
      <c r="AG860" s="12" t="s">
        <v>9</v>
      </c>
      <c r="AH860" s="12" t="b">
        <v>0</v>
      </c>
      <c r="AI860" s="12" t="s">
        <v>60</v>
      </c>
      <c r="AJ860" s="12" t="s">
        <v>10</v>
      </c>
      <c r="AK860" s="12" t="s">
        <v>147</v>
      </c>
      <c r="AL860" s="12" t="s">
        <v>501</v>
      </c>
      <c r="AM860" s="12" t="s">
        <v>64</v>
      </c>
      <c r="AN860" s="15" t="e">
        <v>#N/A</v>
      </c>
      <c r="AO860" t="str">
        <f>RIGHT('CMO Input'!$T860,(LEN('CMO Input'!$T860)-FIND(" ",'CMO Input'!$T860,1)))</f>
        <v>6-7”</v>
      </c>
      <c r="AP860">
        <f>'CMO Input'!$O860</f>
        <v>200</v>
      </c>
      <c r="AR860" t="str">
        <f>Table2[[#This Row],[Policy / Non Policy]]</f>
        <v>Policy</v>
      </c>
      <c r="AS860" t="str">
        <f>'CMO Input'!$U860</f>
        <v>Tier 1</v>
      </c>
      <c r="AT860" t="str">
        <f>'CMO Input'!$P860</f>
        <v>DI</v>
      </c>
      <c r="AU860" t="str" cm="1">
        <f t="array" ref="AU8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60" s="8" t="str">
        <f>TEXT('CMO Input'!$D860,"MMM-YY")</f>
        <v>August</v>
      </c>
    </row>
    <row r="861" spans="1:48" x14ac:dyDescent="0.25">
      <c r="A861" s="18" t="s">
        <v>305</v>
      </c>
      <c r="B861" s="16" t="s">
        <v>180</v>
      </c>
      <c r="C861" s="16" t="s">
        <v>424</v>
      </c>
      <c r="D861" s="16" t="s">
        <v>157</v>
      </c>
      <c r="E861" s="17">
        <v>23</v>
      </c>
      <c r="F861" s="16" t="s">
        <v>46</v>
      </c>
      <c r="G861" s="17" t="s">
        <v>431</v>
      </c>
      <c r="H861" s="16" t="s">
        <v>312</v>
      </c>
      <c r="I861" s="16" t="s">
        <v>602</v>
      </c>
      <c r="J861" s="16" t="s">
        <v>603</v>
      </c>
      <c r="K861" s="18" t="s">
        <v>305</v>
      </c>
      <c r="L861" s="16" t="s">
        <v>116</v>
      </c>
      <c r="M861" s="16">
        <v>0</v>
      </c>
      <c r="N861" s="16" t="s">
        <v>52</v>
      </c>
      <c r="O861" s="16">
        <v>8</v>
      </c>
      <c r="P861" s="16" t="s">
        <v>53</v>
      </c>
      <c r="Q861" s="16">
        <v>1.4</v>
      </c>
      <c r="R861" s="16" t="s">
        <v>54</v>
      </c>
      <c r="S861" s="16" t="s">
        <v>92</v>
      </c>
      <c r="T861" s="16" t="s">
        <v>93</v>
      </c>
      <c r="U861" s="16" t="s">
        <v>94</v>
      </c>
      <c r="V861" s="16" t="s">
        <v>58</v>
      </c>
      <c r="W861" s="16" t="s">
        <v>95</v>
      </c>
      <c r="X861" s="16" t="b">
        <v>0</v>
      </c>
      <c r="Y861" s="16" t="b">
        <v>0</v>
      </c>
      <c r="Z861" s="16" t="e">
        <v>#N/A</v>
      </c>
      <c r="AA861" s="16">
        <v>0</v>
      </c>
      <c r="AB861" s="16">
        <v>0</v>
      </c>
      <c r="AC861" s="16" t="s">
        <v>424</v>
      </c>
      <c r="AD861" s="16" t="s">
        <v>602</v>
      </c>
      <c r="AE861" s="16" t="s">
        <v>603</v>
      </c>
      <c r="AF861" s="16" t="s">
        <v>435</v>
      </c>
      <c r="AG861" s="16" t="s">
        <v>9</v>
      </c>
      <c r="AH861" s="16" t="b">
        <v>0</v>
      </c>
      <c r="AI861" s="16" t="s">
        <v>60</v>
      </c>
      <c r="AJ861" s="16" t="s">
        <v>436</v>
      </c>
      <c r="AK861" s="16" t="s">
        <v>147</v>
      </c>
      <c r="AL861" s="16" t="s">
        <v>604</v>
      </c>
      <c r="AM861" s="16" t="s">
        <v>64</v>
      </c>
      <c r="AN861" s="19" t="e">
        <v>#N/A</v>
      </c>
      <c r="AO861" t="str">
        <f>RIGHT('CMO Input'!$T861,(LEN('CMO Input'!$T861)-FIND(" ",'CMO Input'!$T861,1)))</f>
        <v>8”</v>
      </c>
      <c r="AP861">
        <f>'CMO Input'!$O861</f>
        <v>8</v>
      </c>
      <c r="AR861" t="str">
        <f>Table2[[#This Row],[Policy / Non Policy]]</f>
        <v>Policy</v>
      </c>
      <c r="AS861" t="str">
        <f>'CMO Input'!$U861</f>
        <v>Tier 1</v>
      </c>
      <c r="AT861" t="str">
        <f>'CMO Input'!$P861</f>
        <v>CI</v>
      </c>
      <c r="AU861" t="str" cm="1">
        <f t="array" ref="AU8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61" s="8" t="str">
        <f>TEXT('CMO Input'!$D861,"MMM-YY")</f>
        <v>September</v>
      </c>
    </row>
    <row r="862" spans="1:48" x14ac:dyDescent="0.25">
      <c r="A862" s="14">
        <v>510786224</v>
      </c>
      <c r="B862" s="12" t="s">
        <v>180</v>
      </c>
      <c r="C862" s="12" t="s">
        <v>424</v>
      </c>
      <c r="D862" s="12" t="s">
        <v>157</v>
      </c>
      <c r="E862" s="13">
        <v>23</v>
      </c>
      <c r="F862" s="12" t="s">
        <v>46</v>
      </c>
      <c r="G862" s="13" t="s">
        <v>431</v>
      </c>
      <c r="H862" s="12" t="s">
        <v>312</v>
      </c>
      <c r="I862" s="12" t="s">
        <v>602</v>
      </c>
      <c r="J862" s="12" t="s">
        <v>603</v>
      </c>
      <c r="K862" s="14">
        <v>510786224</v>
      </c>
      <c r="L862" s="12" t="s">
        <v>116</v>
      </c>
      <c r="M862" s="12">
        <v>1</v>
      </c>
      <c r="N862" s="12" t="s">
        <v>52</v>
      </c>
      <c r="O862" s="12">
        <v>8</v>
      </c>
      <c r="P862" s="12" t="s">
        <v>53</v>
      </c>
      <c r="Q862" s="12">
        <v>152.5</v>
      </c>
      <c r="R862" s="12" t="s">
        <v>54</v>
      </c>
      <c r="S862" s="12" t="s">
        <v>92</v>
      </c>
      <c r="T862" s="12" t="s">
        <v>93</v>
      </c>
      <c r="U862" s="12" t="s">
        <v>94</v>
      </c>
      <c r="V862" s="12" t="s">
        <v>58</v>
      </c>
      <c r="W862" s="12" t="s">
        <v>95</v>
      </c>
      <c r="X862" s="12" t="b">
        <v>0</v>
      </c>
      <c r="Y862" s="12" t="b">
        <v>0</v>
      </c>
      <c r="Z862" s="12" t="e">
        <v>#N/A</v>
      </c>
      <c r="AA862" s="12">
        <v>0.1525</v>
      </c>
      <c r="AB862" s="12">
        <v>0</v>
      </c>
      <c r="AC862" s="12" t="s">
        <v>424</v>
      </c>
      <c r="AD862" s="12" t="s">
        <v>602</v>
      </c>
      <c r="AE862" s="12" t="s">
        <v>603</v>
      </c>
      <c r="AF862" s="12" t="s">
        <v>435</v>
      </c>
      <c r="AG862" s="12" t="s">
        <v>9</v>
      </c>
      <c r="AH862" s="12" t="b">
        <v>0</v>
      </c>
      <c r="AI862" s="12" t="s">
        <v>60</v>
      </c>
      <c r="AJ862" s="12" t="s">
        <v>436</v>
      </c>
      <c r="AK862" s="12" t="s">
        <v>147</v>
      </c>
      <c r="AL862" s="12" t="s">
        <v>604</v>
      </c>
      <c r="AM862" s="12" t="s">
        <v>64</v>
      </c>
      <c r="AN862" s="15" t="e">
        <v>#N/A</v>
      </c>
      <c r="AO862" t="str">
        <f>RIGHT('CMO Input'!$T862,(LEN('CMO Input'!$T862)-FIND(" ",'CMO Input'!$T862,1)))</f>
        <v>8”</v>
      </c>
      <c r="AP862">
        <f>'CMO Input'!$O862</f>
        <v>8</v>
      </c>
      <c r="AR862" t="str">
        <f>Table2[[#This Row],[Policy / Non Policy]]</f>
        <v>Policy</v>
      </c>
      <c r="AS862" t="str">
        <f>'CMO Input'!$U862</f>
        <v>Tier 1</v>
      </c>
      <c r="AT862" t="str">
        <f>'CMO Input'!$P862</f>
        <v>CI</v>
      </c>
      <c r="AU862" t="str" cm="1">
        <f t="array" ref="AU8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62" s="8" t="str">
        <f>TEXT('CMO Input'!$D862,"MMM-YY")</f>
        <v>September</v>
      </c>
    </row>
    <row r="863" spans="1:48" x14ac:dyDescent="0.25">
      <c r="A863" s="18">
        <v>220000776470</v>
      </c>
      <c r="B863" s="16" t="s">
        <v>180</v>
      </c>
      <c r="C863" s="16" t="s">
        <v>424</v>
      </c>
      <c r="D863" s="16" t="s">
        <v>157</v>
      </c>
      <c r="E863" s="17">
        <v>23</v>
      </c>
      <c r="F863" s="16" t="s">
        <v>46</v>
      </c>
      <c r="G863" s="17" t="s">
        <v>431</v>
      </c>
      <c r="H863" s="16" t="s">
        <v>312</v>
      </c>
      <c r="I863" s="16" t="s">
        <v>602</v>
      </c>
      <c r="J863" s="16" t="s">
        <v>603</v>
      </c>
      <c r="K863" s="18">
        <v>220000776470</v>
      </c>
      <c r="L863" s="16" t="s">
        <v>116</v>
      </c>
      <c r="M863" s="16">
        <v>3.5</v>
      </c>
      <c r="N863" s="16" t="s">
        <v>52</v>
      </c>
      <c r="O863" s="16">
        <v>4</v>
      </c>
      <c r="P863" s="16" t="s">
        <v>163</v>
      </c>
      <c r="Q863" s="16">
        <v>6.8</v>
      </c>
      <c r="R863" s="16" t="s">
        <v>54</v>
      </c>
      <c r="S863" s="16" t="s">
        <v>117</v>
      </c>
      <c r="T863" s="16" t="s">
        <v>118</v>
      </c>
      <c r="U863" s="16" t="s">
        <v>94</v>
      </c>
      <c r="V863" s="16" t="s">
        <v>58</v>
      </c>
      <c r="W863" s="16" t="s">
        <v>95</v>
      </c>
      <c r="X863" s="16" t="b">
        <v>0</v>
      </c>
      <c r="Y863" s="16" t="b">
        <v>0</v>
      </c>
      <c r="Z863" s="16" t="e">
        <v>#N/A</v>
      </c>
      <c r="AA863" s="16">
        <v>2.3799999999999998E-2</v>
      </c>
      <c r="AB863" s="16">
        <v>0</v>
      </c>
      <c r="AC863" s="16" t="s">
        <v>424</v>
      </c>
      <c r="AD863" s="16" t="s">
        <v>602</v>
      </c>
      <c r="AE863" s="16" t="s">
        <v>603</v>
      </c>
      <c r="AF863" s="16" t="s">
        <v>435</v>
      </c>
      <c r="AG863" s="16" t="s">
        <v>9</v>
      </c>
      <c r="AH863" s="16" t="b">
        <v>0</v>
      </c>
      <c r="AI863" s="16" t="s">
        <v>60</v>
      </c>
      <c r="AJ863" s="16" t="s">
        <v>436</v>
      </c>
      <c r="AK863" s="16" t="s">
        <v>147</v>
      </c>
      <c r="AL863" s="16" t="s">
        <v>604</v>
      </c>
      <c r="AM863" s="16" t="s">
        <v>64</v>
      </c>
      <c r="AN863" s="19" t="e">
        <v>#N/A</v>
      </c>
      <c r="AO863" t="str">
        <f>RIGHT('CMO Input'!$T863,(LEN('CMO Input'!$T863)-FIND(" ",'CMO Input'!$T863,1)))</f>
        <v>4-5”</v>
      </c>
      <c r="AP863">
        <f>'CMO Input'!$O863</f>
        <v>4</v>
      </c>
      <c r="AR863" t="str">
        <f>Table2[[#This Row],[Policy / Non Policy]]</f>
        <v>Policy</v>
      </c>
      <c r="AS863" t="str">
        <f>'CMO Input'!$U863</f>
        <v>Tier 1</v>
      </c>
      <c r="AT863" t="str">
        <f>'CMO Input'!$P863</f>
        <v>SI</v>
      </c>
      <c r="AU863" t="str" cm="1">
        <f t="array" ref="AU8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63" s="8" t="str">
        <f>TEXT('CMO Input'!$D863,"MMM-YY")</f>
        <v>September</v>
      </c>
    </row>
    <row r="864" spans="1:48" x14ac:dyDescent="0.25">
      <c r="A864" s="14">
        <v>510846124</v>
      </c>
      <c r="B864" s="12" t="s">
        <v>180</v>
      </c>
      <c r="C864" s="12" t="s">
        <v>424</v>
      </c>
      <c r="D864" s="12" t="s">
        <v>157</v>
      </c>
      <c r="E864" s="13">
        <v>23</v>
      </c>
      <c r="F864" s="12" t="s">
        <v>46</v>
      </c>
      <c r="G864" s="13" t="s">
        <v>431</v>
      </c>
      <c r="H864" s="12" t="s">
        <v>312</v>
      </c>
      <c r="I864" s="12" t="s">
        <v>634</v>
      </c>
      <c r="J864" s="12" t="s">
        <v>655</v>
      </c>
      <c r="K864" s="14">
        <v>510846124</v>
      </c>
      <c r="L864" s="12" t="s">
        <v>116</v>
      </c>
      <c r="M864" s="12">
        <v>5.2</v>
      </c>
      <c r="N864" s="12" t="s">
        <v>52</v>
      </c>
      <c r="O864" s="12">
        <v>4</v>
      </c>
      <c r="P864" s="12" t="s">
        <v>53</v>
      </c>
      <c r="Q864" s="12">
        <v>163</v>
      </c>
      <c r="R864" s="12" t="s">
        <v>54</v>
      </c>
      <c r="S864" s="12" t="s">
        <v>117</v>
      </c>
      <c r="T864" s="12" t="s">
        <v>118</v>
      </c>
      <c r="U864" s="12" t="s">
        <v>94</v>
      </c>
      <c r="V864" s="12" t="s">
        <v>58</v>
      </c>
      <c r="W864" s="12" t="s">
        <v>95</v>
      </c>
      <c r="X864" s="12" t="b">
        <v>0</v>
      </c>
      <c r="Y864" s="12" t="b">
        <v>0</v>
      </c>
      <c r="Z864" s="12" t="e">
        <v>#N/A</v>
      </c>
      <c r="AA864" s="12">
        <v>0.84759999999999991</v>
      </c>
      <c r="AB864" s="12">
        <v>0</v>
      </c>
      <c r="AC864" s="12" t="s">
        <v>424</v>
      </c>
      <c r="AD864" s="12" t="s">
        <v>634</v>
      </c>
      <c r="AE864" s="12" t="s">
        <v>655</v>
      </c>
      <c r="AF864" s="12" t="s">
        <v>435</v>
      </c>
      <c r="AG864" s="12" t="s">
        <v>9</v>
      </c>
      <c r="AH864" s="12" t="b">
        <v>0</v>
      </c>
      <c r="AI864" s="12" t="s">
        <v>60</v>
      </c>
      <c r="AJ864" s="12" t="s">
        <v>436</v>
      </c>
      <c r="AK864" s="12" t="s">
        <v>147</v>
      </c>
      <c r="AL864" s="12" t="s">
        <v>457</v>
      </c>
      <c r="AM864" s="12" t="s">
        <v>64</v>
      </c>
      <c r="AN864" s="15" t="e">
        <v>#N/A</v>
      </c>
      <c r="AO864" t="str">
        <f>RIGHT('CMO Input'!$T864,(LEN('CMO Input'!$T864)-FIND(" ",'CMO Input'!$T864,1)))</f>
        <v>4-5”</v>
      </c>
      <c r="AP864">
        <f>'CMO Input'!$O864</f>
        <v>4</v>
      </c>
      <c r="AR864" t="str">
        <f>Table2[[#This Row],[Policy / Non Policy]]</f>
        <v>Policy</v>
      </c>
      <c r="AS864" t="str">
        <f>'CMO Input'!$U864</f>
        <v>Tier 1</v>
      </c>
      <c r="AT864" t="str">
        <f>'CMO Input'!$P864</f>
        <v>CI</v>
      </c>
      <c r="AU864" t="str" cm="1">
        <f t="array" ref="AU8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64" s="8" t="str">
        <f>TEXT('CMO Input'!$D864,"MMM-YY")</f>
        <v>September</v>
      </c>
    </row>
    <row r="865" spans="1:48" x14ac:dyDescent="0.25">
      <c r="A865" s="18">
        <v>510846125</v>
      </c>
      <c r="B865" s="16" t="s">
        <v>180</v>
      </c>
      <c r="C865" s="16" t="s">
        <v>424</v>
      </c>
      <c r="D865" s="16" t="s">
        <v>157</v>
      </c>
      <c r="E865" s="17">
        <v>23</v>
      </c>
      <c r="F865" s="16" t="s">
        <v>46</v>
      </c>
      <c r="G865" s="17" t="s">
        <v>431</v>
      </c>
      <c r="H865" s="16" t="s">
        <v>312</v>
      </c>
      <c r="I865" s="16" t="s">
        <v>634</v>
      </c>
      <c r="J865" s="16" t="s">
        <v>655</v>
      </c>
      <c r="K865" s="18">
        <v>510846125</v>
      </c>
      <c r="L865" s="16" t="s">
        <v>116</v>
      </c>
      <c r="M865" s="16">
        <v>5</v>
      </c>
      <c r="N865" s="16" t="s">
        <v>52</v>
      </c>
      <c r="O865" s="16">
        <v>4</v>
      </c>
      <c r="P865" s="16" t="s">
        <v>53</v>
      </c>
      <c r="Q865" s="16">
        <v>9</v>
      </c>
      <c r="R865" s="16" t="s">
        <v>54</v>
      </c>
      <c r="S865" s="16" t="s">
        <v>117</v>
      </c>
      <c r="T865" s="16" t="s">
        <v>118</v>
      </c>
      <c r="U865" s="16" t="s">
        <v>94</v>
      </c>
      <c r="V865" s="16" t="s">
        <v>58</v>
      </c>
      <c r="W865" s="16" t="s">
        <v>95</v>
      </c>
      <c r="X865" s="16" t="b">
        <v>0</v>
      </c>
      <c r="Y865" s="16" t="b">
        <v>0</v>
      </c>
      <c r="Z865" s="16" t="e">
        <v>#N/A</v>
      </c>
      <c r="AA865" s="16">
        <v>4.4999999999999998E-2</v>
      </c>
      <c r="AB865" s="16">
        <v>0</v>
      </c>
      <c r="AC865" s="16" t="s">
        <v>424</v>
      </c>
      <c r="AD865" s="16" t="s">
        <v>634</v>
      </c>
      <c r="AE865" s="16" t="s">
        <v>655</v>
      </c>
      <c r="AF865" s="16" t="s">
        <v>435</v>
      </c>
      <c r="AG865" s="16" t="s">
        <v>9</v>
      </c>
      <c r="AH865" s="16" t="b">
        <v>0</v>
      </c>
      <c r="AI865" s="16" t="s">
        <v>60</v>
      </c>
      <c r="AJ865" s="16" t="s">
        <v>436</v>
      </c>
      <c r="AK865" s="16" t="s">
        <v>147</v>
      </c>
      <c r="AL865" s="16" t="s">
        <v>457</v>
      </c>
      <c r="AM865" s="16" t="s">
        <v>64</v>
      </c>
      <c r="AN865" s="19" t="e">
        <v>#N/A</v>
      </c>
      <c r="AO865" t="str">
        <f>RIGHT('CMO Input'!$T865,(LEN('CMO Input'!$T865)-FIND(" ",'CMO Input'!$T865,1)))</f>
        <v>4-5”</v>
      </c>
      <c r="AP865">
        <f>'CMO Input'!$O865</f>
        <v>4</v>
      </c>
      <c r="AR865" t="str">
        <f>Table2[[#This Row],[Policy / Non Policy]]</f>
        <v>Policy</v>
      </c>
      <c r="AS865" t="str">
        <f>'CMO Input'!$U865</f>
        <v>Tier 1</v>
      </c>
      <c r="AT865" t="str">
        <f>'CMO Input'!$P865</f>
        <v>CI</v>
      </c>
      <c r="AU865" t="str" cm="1">
        <f t="array" ref="AU8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65" s="8" t="str">
        <f>TEXT('CMO Input'!$D865,"MMM-YY")</f>
        <v>September</v>
      </c>
    </row>
    <row r="866" spans="1:48" x14ac:dyDescent="0.25">
      <c r="A866" s="14">
        <v>510941808</v>
      </c>
      <c r="B866" s="12" t="s">
        <v>180</v>
      </c>
      <c r="C866" s="12" t="s">
        <v>424</v>
      </c>
      <c r="D866" s="12" t="s">
        <v>157</v>
      </c>
      <c r="E866" s="13">
        <v>23</v>
      </c>
      <c r="F866" s="12" t="s">
        <v>46</v>
      </c>
      <c r="G866" s="13" t="s">
        <v>431</v>
      </c>
      <c r="H866" s="12" t="s">
        <v>438</v>
      </c>
      <c r="I866" s="12" t="s">
        <v>433</v>
      </c>
      <c r="J866" s="12" t="s">
        <v>434</v>
      </c>
      <c r="K866" s="14">
        <v>510941808</v>
      </c>
      <c r="L866" s="12" t="s">
        <v>116</v>
      </c>
      <c r="M866" s="12">
        <v>5.9</v>
      </c>
      <c r="N866" s="12" t="s">
        <v>52</v>
      </c>
      <c r="O866" s="12">
        <v>8</v>
      </c>
      <c r="P866" s="12" t="s">
        <v>53</v>
      </c>
      <c r="Q866" s="12">
        <v>87</v>
      </c>
      <c r="R866" s="12" t="s">
        <v>54</v>
      </c>
      <c r="S866" s="12" t="s">
        <v>92</v>
      </c>
      <c r="T866" s="12" t="s">
        <v>93</v>
      </c>
      <c r="U866" s="12" t="s">
        <v>94</v>
      </c>
      <c r="V866" s="12" t="s">
        <v>58</v>
      </c>
      <c r="W866" s="12" t="s">
        <v>95</v>
      </c>
      <c r="X866" s="12" t="b">
        <v>0</v>
      </c>
      <c r="Y866" s="12" t="b">
        <v>0</v>
      </c>
      <c r="Z866" s="12" t="e">
        <v>#N/A</v>
      </c>
      <c r="AA866" s="12">
        <v>0.51330000000000009</v>
      </c>
      <c r="AB866" s="12">
        <v>0</v>
      </c>
      <c r="AC866" s="12" t="s">
        <v>424</v>
      </c>
      <c r="AD866" s="12" t="s">
        <v>433</v>
      </c>
      <c r="AE866" s="12" t="s">
        <v>434</v>
      </c>
      <c r="AF866" s="12" t="s">
        <v>435</v>
      </c>
      <c r="AG866" s="12" t="s">
        <v>9</v>
      </c>
      <c r="AH866" s="12" t="b">
        <v>0</v>
      </c>
      <c r="AI866" s="12" t="s">
        <v>60</v>
      </c>
      <c r="AJ866" s="12" t="s">
        <v>436</v>
      </c>
      <c r="AK866" s="12" t="s">
        <v>147</v>
      </c>
      <c r="AL866" s="12" t="s">
        <v>437</v>
      </c>
      <c r="AM866" s="12" t="s">
        <v>64</v>
      </c>
      <c r="AN866" s="15" t="e">
        <v>#N/A</v>
      </c>
      <c r="AO866" t="str">
        <f>RIGHT('CMO Input'!$T866,(LEN('CMO Input'!$T866)-FIND(" ",'CMO Input'!$T866,1)))</f>
        <v>8”</v>
      </c>
      <c r="AP866">
        <f>'CMO Input'!$O866</f>
        <v>8</v>
      </c>
      <c r="AR866" t="str">
        <f>Table2[[#This Row],[Policy / Non Policy]]</f>
        <v>Policy</v>
      </c>
      <c r="AS866" t="str">
        <f>'CMO Input'!$U866</f>
        <v>Tier 1</v>
      </c>
      <c r="AT866" t="str">
        <f>'CMO Input'!$P866</f>
        <v>CI</v>
      </c>
      <c r="AU866" t="str" cm="1">
        <f t="array" ref="AU8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66" s="8" t="str">
        <f>TEXT('CMO Input'!$D866,"MMM-YY")</f>
        <v>September</v>
      </c>
    </row>
    <row r="867" spans="1:48" x14ac:dyDescent="0.25">
      <c r="A867" s="18">
        <v>510941809</v>
      </c>
      <c r="B867" s="16" t="s">
        <v>180</v>
      </c>
      <c r="C867" s="16" t="s">
        <v>424</v>
      </c>
      <c r="D867" s="16" t="s">
        <v>157</v>
      </c>
      <c r="E867" s="17">
        <v>23</v>
      </c>
      <c r="F867" s="16" t="s">
        <v>46</v>
      </c>
      <c r="G867" s="17" t="s">
        <v>431</v>
      </c>
      <c r="H867" s="16" t="s">
        <v>438</v>
      </c>
      <c r="I867" s="16" t="s">
        <v>433</v>
      </c>
      <c r="J867" s="16" t="s">
        <v>434</v>
      </c>
      <c r="K867" s="18">
        <v>510941809</v>
      </c>
      <c r="L867" s="16" t="s">
        <v>116</v>
      </c>
      <c r="M867" s="16">
        <v>2.8</v>
      </c>
      <c r="N867" s="16" t="s">
        <v>52</v>
      </c>
      <c r="O867" s="16">
        <v>6</v>
      </c>
      <c r="P867" s="16" t="s">
        <v>53</v>
      </c>
      <c r="Q867" s="16">
        <v>57</v>
      </c>
      <c r="R867" s="16" t="s">
        <v>54</v>
      </c>
      <c r="S867" s="16" t="s">
        <v>134</v>
      </c>
      <c r="T867" s="16" t="s">
        <v>135</v>
      </c>
      <c r="U867" s="16" t="s">
        <v>94</v>
      </c>
      <c r="V867" s="16" t="s">
        <v>58</v>
      </c>
      <c r="W867" s="16" t="s">
        <v>95</v>
      </c>
      <c r="X867" s="16" t="b">
        <v>0</v>
      </c>
      <c r="Y867" s="16" t="b">
        <v>0</v>
      </c>
      <c r="Z867" s="16" t="e">
        <v>#N/A</v>
      </c>
      <c r="AA867" s="16">
        <v>0.15959999999999999</v>
      </c>
      <c r="AB867" s="16">
        <v>0</v>
      </c>
      <c r="AC867" s="16" t="s">
        <v>424</v>
      </c>
      <c r="AD867" s="16" t="s">
        <v>433</v>
      </c>
      <c r="AE867" s="16" t="s">
        <v>434</v>
      </c>
      <c r="AF867" s="16" t="s">
        <v>435</v>
      </c>
      <c r="AG867" s="16" t="s">
        <v>9</v>
      </c>
      <c r="AH867" s="16" t="b">
        <v>0</v>
      </c>
      <c r="AI867" s="16" t="s">
        <v>60</v>
      </c>
      <c r="AJ867" s="16" t="s">
        <v>436</v>
      </c>
      <c r="AK867" s="16" t="s">
        <v>147</v>
      </c>
      <c r="AL867" s="16" t="s">
        <v>437</v>
      </c>
      <c r="AM867" s="16" t="s">
        <v>64</v>
      </c>
      <c r="AN867" s="19" t="e">
        <v>#N/A</v>
      </c>
      <c r="AO867" t="str">
        <f>RIGHT('CMO Input'!$T867,(LEN('CMO Input'!$T867)-FIND(" ",'CMO Input'!$T867,1)))</f>
        <v>6-7”</v>
      </c>
      <c r="AP867">
        <f>'CMO Input'!$O867</f>
        <v>6</v>
      </c>
      <c r="AR867" t="str">
        <f>Table2[[#This Row],[Policy / Non Policy]]</f>
        <v>Policy</v>
      </c>
      <c r="AS867" t="str">
        <f>'CMO Input'!$U867</f>
        <v>Tier 1</v>
      </c>
      <c r="AT867" t="str">
        <f>'CMO Input'!$P867</f>
        <v>CI</v>
      </c>
      <c r="AU867" t="str" cm="1">
        <f t="array" ref="AU8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67" s="8" t="str">
        <f>TEXT('CMO Input'!$D867,"MMM-YY")</f>
        <v>September</v>
      </c>
    </row>
    <row r="868" spans="1:48" x14ac:dyDescent="0.25">
      <c r="A868" s="14">
        <v>510835077</v>
      </c>
      <c r="B868" s="12" t="s">
        <v>180</v>
      </c>
      <c r="C868" s="12" t="s">
        <v>424</v>
      </c>
      <c r="D868" s="12" t="s">
        <v>157</v>
      </c>
      <c r="E868" s="13">
        <v>23</v>
      </c>
      <c r="F868" s="12" t="s">
        <v>46</v>
      </c>
      <c r="G868" s="13" t="s">
        <v>442</v>
      </c>
      <c r="H868" s="12" t="s">
        <v>443</v>
      </c>
      <c r="I868" s="12" t="s">
        <v>665</v>
      </c>
      <c r="J868" s="12" t="s">
        <v>666</v>
      </c>
      <c r="K868" s="14">
        <v>510835077</v>
      </c>
      <c r="L868" s="12" t="s">
        <v>116</v>
      </c>
      <c r="M868" s="12">
        <v>1.7</v>
      </c>
      <c r="N868" s="12" t="s">
        <v>52</v>
      </c>
      <c r="O868" s="12">
        <v>6</v>
      </c>
      <c r="P868" s="12" t="s">
        <v>53</v>
      </c>
      <c r="Q868" s="12">
        <v>480</v>
      </c>
      <c r="R868" s="12" t="s">
        <v>54</v>
      </c>
      <c r="S868" s="12" t="s">
        <v>134</v>
      </c>
      <c r="T868" s="12" t="s">
        <v>135</v>
      </c>
      <c r="U868" s="12" t="s">
        <v>94</v>
      </c>
      <c r="V868" s="12" t="s">
        <v>58</v>
      </c>
      <c r="W868" s="12" t="s">
        <v>95</v>
      </c>
      <c r="X868" s="12" t="b">
        <v>0</v>
      </c>
      <c r="Y868" s="12" t="b">
        <v>0</v>
      </c>
      <c r="Z868" s="12" t="e">
        <v>#N/A</v>
      </c>
      <c r="AA868" s="12">
        <v>0.81599999999999995</v>
      </c>
      <c r="AB868" s="12">
        <v>0</v>
      </c>
      <c r="AC868" s="12" t="s">
        <v>424</v>
      </c>
      <c r="AD868" s="12" t="s">
        <v>665</v>
      </c>
      <c r="AE868" s="12" t="s">
        <v>666</v>
      </c>
      <c r="AF868" s="12" t="s">
        <v>446</v>
      </c>
      <c r="AG868" s="12" t="s">
        <v>9</v>
      </c>
      <c r="AH868" s="12" t="b">
        <v>0</v>
      </c>
      <c r="AI868" s="12" t="s">
        <v>60</v>
      </c>
      <c r="AJ868" s="12" t="s">
        <v>103</v>
      </c>
      <c r="AK868" s="12" t="s">
        <v>147</v>
      </c>
      <c r="AL868" s="12" t="s">
        <v>447</v>
      </c>
      <c r="AM868" s="12" t="s">
        <v>64</v>
      </c>
      <c r="AN868" s="15" t="e">
        <v>#N/A</v>
      </c>
      <c r="AO868" t="str">
        <f>RIGHT('CMO Input'!$T868,(LEN('CMO Input'!$T868)-FIND(" ",'CMO Input'!$T868,1)))</f>
        <v>6-7”</v>
      </c>
      <c r="AP868">
        <f>'CMO Input'!$O868</f>
        <v>6</v>
      </c>
      <c r="AR868" t="str">
        <f>Table2[[#This Row],[Policy / Non Policy]]</f>
        <v>Policy</v>
      </c>
      <c r="AS868" t="str">
        <f>'CMO Input'!$U868</f>
        <v>Tier 1</v>
      </c>
      <c r="AT868" t="str">
        <f>'CMO Input'!$P868</f>
        <v>CI</v>
      </c>
      <c r="AU868" t="str" cm="1">
        <f t="array" ref="AU8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68" s="8" t="str">
        <f>TEXT('CMO Input'!$D868,"MMM-YY")</f>
        <v>September</v>
      </c>
    </row>
    <row r="869" spans="1:48" x14ac:dyDescent="0.25">
      <c r="A869" s="18">
        <v>510809327</v>
      </c>
      <c r="B869" s="16" t="s">
        <v>180</v>
      </c>
      <c r="C869" s="16" t="s">
        <v>424</v>
      </c>
      <c r="D869" s="16" t="s">
        <v>157</v>
      </c>
      <c r="E869" s="17">
        <v>23</v>
      </c>
      <c r="F869" s="16" t="s">
        <v>46</v>
      </c>
      <c r="G869" s="17" t="s">
        <v>442</v>
      </c>
      <c r="H869" s="16" t="s">
        <v>464</v>
      </c>
      <c r="I869" s="16" t="s">
        <v>591</v>
      </c>
      <c r="J869" s="16" t="s">
        <v>640</v>
      </c>
      <c r="K869" s="18">
        <v>510809327</v>
      </c>
      <c r="L869" s="16" t="s">
        <v>116</v>
      </c>
      <c r="M869" s="16">
        <v>17.5</v>
      </c>
      <c r="N869" s="16" t="s">
        <v>52</v>
      </c>
      <c r="O869" s="16">
        <v>7</v>
      </c>
      <c r="P869" s="16" t="s">
        <v>53</v>
      </c>
      <c r="Q869" s="16">
        <v>48.1</v>
      </c>
      <c r="R869" s="16" t="s">
        <v>54</v>
      </c>
      <c r="S869" s="16" t="s">
        <v>467</v>
      </c>
      <c r="T869" s="16" t="s">
        <v>135</v>
      </c>
      <c r="U869" s="16" t="s">
        <v>94</v>
      </c>
      <c r="V869" s="16" t="s">
        <v>58</v>
      </c>
      <c r="W869" s="16" t="s">
        <v>95</v>
      </c>
      <c r="X869" s="16" t="b">
        <v>0</v>
      </c>
      <c r="Y869" s="16" t="b">
        <v>0</v>
      </c>
      <c r="Z869" s="16" t="e">
        <v>#N/A</v>
      </c>
      <c r="AA869" s="16">
        <v>0.84175000000000011</v>
      </c>
      <c r="AB869" s="16">
        <v>0</v>
      </c>
      <c r="AC869" s="16" t="s">
        <v>424</v>
      </c>
      <c r="AD869" s="16" t="s">
        <v>591</v>
      </c>
      <c r="AE869" s="16" t="s">
        <v>640</v>
      </c>
      <c r="AF869" s="16" t="s">
        <v>468</v>
      </c>
      <c r="AG869" s="16" t="s">
        <v>9</v>
      </c>
      <c r="AH869" s="16" t="b">
        <v>0</v>
      </c>
      <c r="AI869" s="16" t="s">
        <v>60</v>
      </c>
      <c r="AJ869" s="16" t="s">
        <v>103</v>
      </c>
      <c r="AK869" s="16" t="s">
        <v>147</v>
      </c>
      <c r="AL869" s="16" t="s">
        <v>469</v>
      </c>
      <c r="AM869" s="16" t="s">
        <v>64</v>
      </c>
      <c r="AN869" s="19" t="e">
        <v>#N/A</v>
      </c>
      <c r="AO869" t="str">
        <f>RIGHT('CMO Input'!$T869,(LEN('CMO Input'!$T869)-FIND(" ",'CMO Input'!$T869,1)))</f>
        <v>6-7”</v>
      </c>
      <c r="AP869">
        <f>'CMO Input'!$O869</f>
        <v>7</v>
      </c>
      <c r="AR869" t="str">
        <f>Table2[[#This Row],[Policy / Non Policy]]</f>
        <v>Policy</v>
      </c>
      <c r="AS869" t="str">
        <f>'CMO Input'!$U869</f>
        <v>Tier 1</v>
      </c>
      <c r="AT869" t="str">
        <f>'CMO Input'!$P869</f>
        <v>CI</v>
      </c>
      <c r="AU869" t="str" cm="1">
        <f t="array" ref="AU8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69" s="8" t="str">
        <f>TEXT('CMO Input'!$D869,"MMM-YY")</f>
        <v>September</v>
      </c>
    </row>
    <row r="870" spans="1:48" x14ac:dyDescent="0.25">
      <c r="A870" s="14">
        <v>510809328</v>
      </c>
      <c r="B870" s="12" t="s">
        <v>180</v>
      </c>
      <c r="C870" s="12" t="s">
        <v>424</v>
      </c>
      <c r="D870" s="12" t="s">
        <v>157</v>
      </c>
      <c r="E870" s="13">
        <v>23</v>
      </c>
      <c r="F870" s="12" t="s">
        <v>46</v>
      </c>
      <c r="G870" s="13" t="s">
        <v>442</v>
      </c>
      <c r="H870" s="12" t="s">
        <v>464</v>
      </c>
      <c r="I870" s="12" t="s">
        <v>591</v>
      </c>
      <c r="J870" s="12" t="s">
        <v>640</v>
      </c>
      <c r="K870" s="14">
        <v>510809328</v>
      </c>
      <c r="L870" s="12" t="s">
        <v>116</v>
      </c>
      <c r="M870" s="12">
        <v>4.4000000000000004</v>
      </c>
      <c r="N870" s="12" t="s">
        <v>52</v>
      </c>
      <c r="O870" s="12">
        <v>7</v>
      </c>
      <c r="P870" s="12" t="s">
        <v>53</v>
      </c>
      <c r="Q870" s="12">
        <v>81.8</v>
      </c>
      <c r="R870" s="12" t="s">
        <v>54</v>
      </c>
      <c r="S870" s="12" t="s">
        <v>467</v>
      </c>
      <c r="T870" s="12" t="s">
        <v>135</v>
      </c>
      <c r="U870" s="12" t="s">
        <v>94</v>
      </c>
      <c r="V870" s="12" t="s">
        <v>58</v>
      </c>
      <c r="W870" s="12" t="s">
        <v>95</v>
      </c>
      <c r="X870" s="12" t="b">
        <v>0</v>
      </c>
      <c r="Y870" s="12" t="b">
        <v>0</v>
      </c>
      <c r="Z870" s="12" t="e">
        <v>#N/A</v>
      </c>
      <c r="AA870" s="12">
        <v>0.35992000000000002</v>
      </c>
      <c r="AB870" s="12">
        <v>0</v>
      </c>
      <c r="AC870" s="12" t="s">
        <v>424</v>
      </c>
      <c r="AD870" s="12" t="s">
        <v>591</v>
      </c>
      <c r="AE870" s="12" t="s">
        <v>640</v>
      </c>
      <c r="AF870" s="12" t="s">
        <v>468</v>
      </c>
      <c r="AG870" s="12" t="s">
        <v>9</v>
      </c>
      <c r="AH870" s="12" t="b">
        <v>0</v>
      </c>
      <c r="AI870" s="12" t="s">
        <v>60</v>
      </c>
      <c r="AJ870" s="12" t="s">
        <v>103</v>
      </c>
      <c r="AK870" s="12" t="s">
        <v>147</v>
      </c>
      <c r="AL870" s="12" t="s">
        <v>469</v>
      </c>
      <c r="AM870" s="12" t="s">
        <v>64</v>
      </c>
      <c r="AN870" s="15" t="e">
        <v>#N/A</v>
      </c>
      <c r="AO870" t="str">
        <f>RIGHT('CMO Input'!$T870,(LEN('CMO Input'!$T870)-FIND(" ",'CMO Input'!$T870,1)))</f>
        <v>6-7”</v>
      </c>
      <c r="AP870">
        <f>'CMO Input'!$O870</f>
        <v>7</v>
      </c>
      <c r="AR870" t="str">
        <f>Table2[[#This Row],[Policy / Non Policy]]</f>
        <v>Policy</v>
      </c>
      <c r="AS870" t="str">
        <f>'CMO Input'!$U870</f>
        <v>Tier 1</v>
      </c>
      <c r="AT870" t="str">
        <f>'CMO Input'!$P870</f>
        <v>CI</v>
      </c>
      <c r="AU870" t="str" cm="1">
        <f t="array" ref="AU8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70" s="8" t="str">
        <f>TEXT('CMO Input'!$D870,"MMM-YY")</f>
        <v>September</v>
      </c>
    </row>
    <row r="871" spans="1:48" x14ac:dyDescent="0.25">
      <c r="A871" s="18">
        <v>510786308</v>
      </c>
      <c r="B871" s="16" t="s">
        <v>180</v>
      </c>
      <c r="C871" s="16" t="s">
        <v>424</v>
      </c>
      <c r="D871" s="16" t="s">
        <v>157</v>
      </c>
      <c r="E871" s="17">
        <v>23</v>
      </c>
      <c r="F871" s="16" t="s">
        <v>46</v>
      </c>
      <c r="G871" s="17" t="s">
        <v>425</v>
      </c>
      <c r="H871" s="16" t="s">
        <v>458</v>
      </c>
      <c r="I871" s="16" t="s">
        <v>459</v>
      </c>
      <c r="J871" s="16" t="s">
        <v>660</v>
      </c>
      <c r="K871" s="18">
        <v>510786308</v>
      </c>
      <c r="L871" s="16" t="s">
        <v>116</v>
      </c>
      <c r="M871" s="16">
        <v>14.1</v>
      </c>
      <c r="N871" s="16" t="s">
        <v>52</v>
      </c>
      <c r="O871" s="16">
        <v>4</v>
      </c>
      <c r="P871" s="16" t="s">
        <v>163</v>
      </c>
      <c r="Q871" s="16">
        <v>82</v>
      </c>
      <c r="R871" s="16" t="s">
        <v>54</v>
      </c>
      <c r="S871" s="16" t="s">
        <v>117</v>
      </c>
      <c r="T871" s="16" t="s">
        <v>118</v>
      </c>
      <c r="U871" s="16" t="s">
        <v>94</v>
      </c>
      <c r="V871" s="16" t="s">
        <v>58</v>
      </c>
      <c r="W871" s="16" t="s">
        <v>95</v>
      </c>
      <c r="X871" s="16" t="b">
        <v>0</v>
      </c>
      <c r="Y871" s="16" t="b">
        <v>0</v>
      </c>
      <c r="Z871" s="16" t="e">
        <v>#N/A</v>
      </c>
      <c r="AA871" s="16">
        <v>1.1561999999999999</v>
      </c>
      <c r="AB871" s="16">
        <v>0</v>
      </c>
      <c r="AC871" s="16" t="s">
        <v>424</v>
      </c>
      <c r="AD871" s="16" t="s">
        <v>459</v>
      </c>
      <c r="AE871" s="16" t="s">
        <v>660</v>
      </c>
      <c r="AF871" s="16" t="s">
        <v>461</v>
      </c>
      <c r="AG871" s="16" t="s">
        <v>9</v>
      </c>
      <c r="AH871" s="16" t="b">
        <v>0</v>
      </c>
      <c r="AI871" s="16" t="s">
        <v>60</v>
      </c>
      <c r="AJ871" s="16" t="s">
        <v>103</v>
      </c>
      <c r="AK871" s="16" t="s">
        <v>147</v>
      </c>
      <c r="AL871" s="16" t="s">
        <v>138</v>
      </c>
      <c r="AM871" s="16" t="s">
        <v>64</v>
      </c>
      <c r="AN871" s="19" t="e">
        <v>#N/A</v>
      </c>
      <c r="AO871" t="str">
        <f>RIGHT('CMO Input'!$T871,(LEN('CMO Input'!$T871)-FIND(" ",'CMO Input'!$T871,1)))</f>
        <v>4-5”</v>
      </c>
      <c r="AP871">
        <f>'CMO Input'!$O871</f>
        <v>4</v>
      </c>
      <c r="AR871" t="str">
        <f>Table2[[#This Row],[Policy / Non Policy]]</f>
        <v>Policy</v>
      </c>
      <c r="AS871" t="str">
        <f>'CMO Input'!$U871</f>
        <v>Tier 1</v>
      </c>
      <c r="AT871" t="str">
        <f>'CMO Input'!$P871</f>
        <v>SI</v>
      </c>
      <c r="AU871" t="str" cm="1">
        <f t="array" ref="AU8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1" s="8" t="str">
        <f>TEXT('CMO Input'!$D871,"MMM-YY")</f>
        <v>September</v>
      </c>
    </row>
    <row r="872" spans="1:48" x14ac:dyDescent="0.25">
      <c r="A872" s="14">
        <v>220000688437</v>
      </c>
      <c r="B872" s="12" t="s">
        <v>180</v>
      </c>
      <c r="C872" s="12" t="s">
        <v>424</v>
      </c>
      <c r="D872" s="12" t="s">
        <v>157</v>
      </c>
      <c r="E872" s="13">
        <v>23</v>
      </c>
      <c r="F872" s="12" t="s">
        <v>46</v>
      </c>
      <c r="G872" s="13" t="s">
        <v>425</v>
      </c>
      <c r="H872" s="12" t="s">
        <v>458</v>
      </c>
      <c r="I872" s="12" t="s">
        <v>459</v>
      </c>
      <c r="J872" s="12" t="s">
        <v>667</v>
      </c>
      <c r="K872" s="14">
        <v>220000688437</v>
      </c>
      <c r="L872" s="12" t="s">
        <v>116</v>
      </c>
      <c r="M872" s="12">
        <v>20.399999999999999</v>
      </c>
      <c r="N872" s="12" t="s">
        <v>52</v>
      </c>
      <c r="O872" s="12">
        <v>4</v>
      </c>
      <c r="P872" s="12" t="s">
        <v>163</v>
      </c>
      <c r="Q872" s="12">
        <v>66</v>
      </c>
      <c r="R872" s="12" t="s">
        <v>54</v>
      </c>
      <c r="S872" s="12" t="s">
        <v>117</v>
      </c>
      <c r="T872" s="12" t="s">
        <v>118</v>
      </c>
      <c r="U872" s="12" t="s">
        <v>94</v>
      </c>
      <c r="V872" s="12" t="s">
        <v>58</v>
      </c>
      <c r="W872" s="12" t="s">
        <v>95</v>
      </c>
      <c r="X872" s="12" t="b">
        <v>0</v>
      </c>
      <c r="Y872" s="12" t="b">
        <v>0</v>
      </c>
      <c r="Z872" s="12" t="e">
        <v>#N/A</v>
      </c>
      <c r="AA872" s="12">
        <v>1.3463999999999998</v>
      </c>
      <c r="AB872" s="12">
        <v>0</v>
      </c>
      <c r="AC872" s="12" t="s">
        <v>424</v>
      </c>
      <c r="AD872" s="12" t="s">
        <v>459</v>
      </c>
      <c r="AE872" s="12" t="s">
        <v>667</v>
      </c>
      <c r="AF872" s="12" t="s">
        <v>461</v>
      </c>
      <c r="AG872" s="12" t="s">
        <v>9</v>
      </c>
      <c r="AH872" s="12" t="b">
        <v>0</v>
      </c>
      <c r="AI872" s="12" t="s">
        <v>60</v>
      </c>
      <c r="AJ872" s="12" t="s">
        <v>103</v>
      </c>
      <c r="AK872" s="12" t="s">
        <v>147</v>
      </c>
      <c r="AL872" s="12" t="s">
        <v>138</v>
      </c>
      <c r="AM872" s="12" t="s">
        <v>64</v>
      </c>
      <c r="AN872" s="15" t="e">
        <v>#N/A</v>
      </c>
      <c r="AO872" t="str">
        <f>RIGHT('CMO Input'!$T872,(LEN('CMO Input'!$T872)-FIND(" ",'CMO Input'!$T872,1)))</f>
        <v>4-5”</v>
      </c>
      <c r="AP872">
        <f>'CMO Input'!$O872</f>
        <v>4</v>
      </c>
      <c r="AR872" t="str">
        <f>Table2[[#This Row],[Policy / Non Policy]]</f>
        <v>Policy</v>
      </c>
      <c r="AS872" t="str">
        <f>'CMO Input'!$U872</f>
        <v>Tier 1</v>
      </c>
      <c r="AT872" t="str">
        <f>'CMO Input'!$P872</f>
        <v>SI</v>
      </c>
      <c r="AU872" t="str" cm="1">
        <f t="array" ref="AU8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2" s="8" t="str">
        <f>TEXT('CMO Input'!$D872,"MMM-YY")</f>
        <v>September</v>
      </c>
    </row>
    <row r="873" spans="1:48" x14ac:dyDescent="0.25">
      <c r="A873" s="18">
        <v>510821085</v>
      </c>
      <c r="B873" s="16" t="s">
        <v>180</v>
      </c>
      <c r="C873" s="16" t="s">
        <v>424</v>
      </c>
      <c r="D873" s="16" t="s">
        <v>157</v>
      </c>
      <c r="E873" s="17">
        <v>23</v>
      </c>
      <c r="F873" s="16" t="s">
        <v>46</v>
      </c>
      <c r="G873" s="17" t="s">
        <v>425</v>
      </c>
      <c r="H873" s="16" t="s">
        <v>128</v>
      </c>
      <c r="I873" s="16" t="s">
        <v>598</v>
      </c>
      <c r="J873" s="16" t="s">
        <v>599</v>
      </c>
      <c r="K873" s="18">
        <v>510821085</v>
      </c>
      <c r="L873" s="16" t="s">
        <v>116</v>
      </c>
      <c r="M873" s="16">
        <v>10.7</v>
      </c>
      <c r="N873" s="16" t="s">
        <v>52</v>
      </c>
      <c r="O873" s="16">
        <v>4</v>
      </c>
      <c r="P873" s="16" t="s">
        <v>91</v>
      </c>
      <c r="Q873" s="16">
        <v>54</v>
      </c>
      <c r="R873" s="16" t="s">
        <v>54</v>
      </c>
      <c r="S873" s="16" t="s">
        <v>117</v>
      </c>
      <c r="T873" s="16" t="s">
        <v>118</v>
      </c>
      <c r="U873" s="16" t="s">
        <v>94</v>
      </c>
      <c r="V873" s="16" t="s">
        <v>58</v>
      </c>
      <c r="W873" s="16" t="s">
        <v>95</v>
      </c>
      <c r="X873" s="16" t="b">
        <v>0</v>
      </c>
      <c r="Y873" s="16" t="b">
        <v>0</v>
      </c>
      <c r="Z873" s="16" t="e">
        <v>#N/A</v>
      </c>
      <c r="AA873" s="16">
        <v>0.57779999999999998</v>
      </c>
      <c r="AB873" s="16">
        <v>0</v>
      </c>
      <c r="AC873" s="16" t="s">
        <v>424</v>
      </c>
      <c r="AD873" s="16" t="s">
        <v>598</v>
      </c>
      <c r="AE873" s="16" t="s">
        <v>599</v>
      </c>
      <c r="AF873" s="16" t="s">
        <v>479</v>
      </c>
      <c r="AG873" s="16" t="s">
        <v>9</v>
      </c>
      <c r="AH873" s="16" t="b">
        <v>0</v>
      </c>
      <c r="AI873" s="16" t="s">
        <v>60</v>
      </c>
      <c r="AJ873" s="16" t="s">
        <v>10</v>
      </c>
      <c r="AK873" s="16" t="s">
        <v>147</v>
      </c>
      <c r="AL873" s="16" t="s">
        <v>638</v>
      </c>
      <c r="AM873" s="16" t="s">
        <v>64</v>
      </c>
      <c r="AN873" s="19" t="e">
        <v>#N/A</v>
      </c>
      <c r="AO873" t="str">
        <f>RIGHT('CMO Input'!$T873,(LEN('CMO Input'!$T873)-FIND(" ",'CMO Input'!$T873,1)))</f>
        <v>4-5”</v>
      </c>
      <c r="AP873">
        <f>'CMO Input'!$O873</f>
        <v>4</v>
      </c>
      <c r="AR873" t="str">
        <f>Table2[[#This Row],[Policy / Non Policy]]</f>
        <v>Policy</v>
      </c>
      <c r="AS873" t="str">
        <f>'CMO Input'!$U873</f>
        <v>Tier 1</v>
      </c>
      <c r="AT873" t="str">
        <f>'CMO Input'!$P873</f>
        <v>DI</v>
      </c>
      <c r="AU873" t="str" cm="1">
        <f t="array" ref="AU8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3" s="8" t="str">
        <f>TEXT('CMO Input'!$D873,"MMM-YY")</f>
        <v>September</v>
      </c>
    </row>
    <row r="874" spans="1:48" x14ac:dyDescent="0.25">
      <c r="A874" s="14">
        <v>602621816</v>
      </c>
      <c r="B874" s="12" t="s">
        <v>180</v>
      </c>
      <c r="C874" s="12" t="s">
        <v>424</v>
      </c>
      <c r="D874" s="12" t="s">
        <v>157</v>
      </c>
      <c r="E874" s="13">
        <v>23</v>
      </c>
      <c r="F874" s="12" t="s">
        <v>46</v>
      </c>
      <c r="G874" s="13" t="s">
        <v>425</v>
      </c>
      <c r="H874" s="12" t="s">
        <v>128</v>
      </c>
      <c r="I874" s="12" t="s">
        <v>598</v>
      </c>
      <c r="J874" s="12" t="s">
        <v>599</v>
      </c>
      <c r="K874" s="14">
        <v>602621816</v>
      </c>
      <c r="L874" s="12" t="s">
        <v>116</v>
      </c>
      <c r="M874" s="12">
        <v>10.6</v>
      </c>
      <c r="N874" s="12" t="s">
        <v>52</v>
      </c>
      <c r="O874" s="12">
        <v>4</v>
      </c>
      <c r="P874" s="12" t="s">
        <v>91</v>
      </c>
      <c r="Q874" s="12">
        <v>14</v>
      </c>
      <c r="R874" s="12" t="s">
        <v>54</v>
      </c>
      <c r="S874" s="12" t="s">
        <v>117</v>
      </c>
      <c r="T874" s="12" t="s">
        <v>118</v>
      </c>
      <c r="U874" s="12" t="s">
        <v>94</v>
      </c>
      <c r="V874" s="12" t="s">
        <v>58</v>
      </c>
      <c r="W874" s="12" t="s">
        <v>95</v>
      </c>
      <c r="X874" s="12" t="b">
        <v>0</v>
      </c>
      <c r="Y874" s="12" t="b">
        <v>0</v>
      </c>
      <c r="Z874" s="12" t="e">
        <v>#N/A</v>
      </c>
      <c r="AA874" s="12">
        <v>0.1484</v>
      </c>
      <c r="AB874" s="12">
        <v>0</v>
      </c>
      <c r="AC874" s="12" t="s">
        <v>424</v>
      </c>
      <c r="AD874" s="12" t="s">
        <v>598</v>
      </c>
      <c r="AE874" s="12" t="s">
        <v>599</v>
      </c>
      <c r="AF874" s="12" t="s">
        <v>479</v>
      </c>
      <c r="AG874" s="12" t="s">
        <v>9</v>
      </c>
      <c r="AH874" s="12" t="b">
        <v>0</v>
      </c>
      <c r="AI874" s="12" t="s">
        <v>60</v>
      </c>
      <c r="AJ874" s="12" t="s">
        <v>10</v>
      </c>
      <c r="AK874" s="12" t="s">
        <v>147</v>
      </c>
      <c r="AL874" s="12" t="s">
        <v>638</v>
      </c>
      <c r="AM874" s="12" t="s">
        <v>64</v>
      </c>
      <c r="AN874" s="15" t="e">
        <v>#N/A</v>
      </c>
      <c r="AO874" t="str">
        <f>RIGHT('CMO Input'!$T874,(LEN('CMO Input'!$T874)-FIND(" ",'CMO Input'!$T874,1)))</f>
        <v>4-5”</v>
      </c>
      <c r="AP874">
        <f>'CMO Input'!$O874</f>
        <v>4</v>
      </c>
      <c r="AR874" t="str">
        <f>Table2[[#This Row],[Policy / Non Policy]]</f>
        <v>Policy</v>
      </c>
      <c r="AS874" t="str">
        <f>'CMO Input'!$U874</f>
        <v>Tier 1</v>
      </c>
      <c r="AT874" t="str">
        <f>'CMO Input'!$P874</f>
        <v>DI</v>
      </c>
      <c r="AU874" t="str" cm="1">
        <f t="array" ref="AU8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4" s="8" t="str">
        <f>TEXT('CMO Input'!$D874,"MMM-YY")</f>
        <v>September</v>
      </c>
    </row>
    <row r="875" spans="1:48" x14ac:dyDescent="0.25">
      <c r="A875" s="18">
        <v>510899508</v>
      </c>
      <c r="B875" s="16" t="s">
        <v>180</v>
      </c>
      <c r="C875" s="16" t="s">
        <v>424</v>
      </c>
      <c r="D875" s="16" t="s">
        <v>157</v>
      </c>
      <c r="E875" s="17">
        <v>23</v>
      </c>
      <c r="F875" s="16" t="s">
        <v>46</v>
      </c>
      <c r="G875" s="17" t="s">
        <v>425</v>
      </c>
      <c r="H875" s="16" t="s">
        <v>128</v>
      </c>
      <c r="I875" s="16" t="s">
        <v>598</v>
      </c>
      <c r="J875" s="16" t="s">
        <v>668</v>
      </c>
      <c r="K875" s="18">
        <v>510899508</v>
      </c>
      <c r="L875" s="16" t="s">
        <v>116</v>
      </c>
      <c r="M875" s="16">
        <v>11.9</v>
      </c>
      <c r="N875" s="16" t="s">
        <v>52</v>
      </c>
      <c r="O875" s="16">
        <v>100</v>
      </c>
      <c r="P875" s="16" t="s">
        <v>91</v>
      </c>
      <c r="Q875" s="16">
        <v>47</v>
      </c>
      <c r="R875" s="16" t="s">
        <v>220</v>
      </c>
      <c r="S875" s="16" t="s">
        <v>221</v>
      </c>
      <c r="T875" s="16" t="s">
        <v>118</v>
      </c>
      <c r="U875" s="16" t="s">
        <v>94</v>
      </c>
      <c r="V875" s="16" t="s">
        <v>58</v>
      </c>
      <c r="W875" s="16" t="s">
        <v>95</v>
      </c>
      <c r="X875" s="16" t="b">
        <v>0</v>
      </c>
      <c r="Y875" s="16" t="b">
        <v>0</v>
      </c>
      <c r="Z875" s="16" t="e">
        <v>#N/A</v>
      </c>
      <c r="AA875" s="16">
        <v>0.55930000000000002</v>
      </c>
      <c r="AB875" s="16">
        <v>0</v>
      </c>
      <c r="AC875" s="16" t="s">
        <v>424</v>
      </c>
      <c r="AD875" s="16" t="s">
        <v>598</v>
      </c>
      <c r="AE875" s="16" t="s">
        <v>668</v>
      </c>
      <c r="AF875" s="16" t="s">
        <v>479</v>
      </c>
      <c r="AG875" s="16" t="s">
        <v>9</v>
      </c>
      <c r="AH875" s="16" t="b">
        <v>0</v>
      </c>
      <c r="AI875" s="16" t="s">
        <v>60</v>
      </c>
      <c r="AJ875" s="16" t="s">
        <v>10</v>
      </c>
      <c r="AK875" s="16" t="s">
        <v>147</v>
      </c>
      <c r="AL875" s="16" t="s">
        <v>638</v>
      </c>
      <c r="AM875" s="16" t="s">
        <v>64</v>
      </c>
      <c r="AN875" s="19" t="e">
        <v>#N/A</v>
      </c>
      <c r="AO875" t="str">
        <f>RIGHT('CMO Input'!$T875,(LEN('CMO Input'!$T875)-FIND(" ",'CMO Input'!$T875,1)))</f>
        <v>4-5”</v>
      </c>
      <c r="AP875">
        <f>'CMO Input'!$O875</f>
        <v>100</v>
      </c>
      <c r="AR875" t="str">
        <f>Table2[[#This Row],[Policy / Non Policy]]</f>
        <v>Policy</v>
      </c>
      <c r="AS875" t="str">
        <f>'CMO Input'!$U875</f>
        <v>Tier 1</v>
      </c>
      <c r="AT875" t="str">
        <f>'CMO Input'!$P875</f>
        <v>DI</v>
      </c>
      <c r="AU875" t="str" cm="1">
        <f t="array" ref="AU8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5" s="8" t="str">
        <f>TEXT('CMO Input'!$D875,"MMM-YY")</f>
        <v>September</v>
      </c>
    </row>
    <row r="876" spans="1:48" x14ac:dyDescent="0.25">
      <c r="A876" s="14">
        <v>510899509</v>
      </c>
      <c r="B876" s="12" t="s">
        <v>180</v>
      </c>
      <c r="C876" s="12" t="s">
        <v>424</v>
      </c>
      <c r="D876" s="12" t="s">
        <v>157</v>
      </c>
      <c r="E876" s="13">
        <v>23</v>
      </c>
      <c r="F876" s="12" t="s">
        <v>46</v>
      </c>
      <c r="G876" s="13" t="s">
        <v>425</v>
      </c>
      <c r="H876" s="12" t="s">
        <v>128</v>
      </c>
      <c r="I876" s="12" t="s">
        <v>598</v>
      </c>
      <c r="J876" s="12" t="s">
        <v>668</v>
      </c>
      <c r="K876" s="14">
        <v>510899509</v>
      </c>
      <c r="L876" s="12" t="s">
        <v>116</v>
      </c>
      <c r="M876" s="12">
        <v>127.7</v>
      </c>
      <c r="N876" s="12" t="s">
        <v>52</v>
      </c>
      <c r="O876" s="12">
        <v>4</v>
      </c>
      <c r="P876" s="12" t="s">
        <v>91</v>
      </c>
      <c r="Q876" s="12">
        <v>35</v>
      </c>
      <c r="R876" s="12" t="s">
        <v>54</v>
      </c>
      <c r="S876" s="12" t="s">
        <v>117</v>
      </c>
      <c r="T876" s="12" t="s">
        <v>118</v>
      </c>
      <c r="U876" s="12" t="s">
        <v>94</v>
      </c>
      <c r="V876" s="12" t="s">
        <v>58</v>
      </c>
      <c r="W876" s="12" t="s">
        <v>95</v>
      </c>
      <c r="X876" s="12" t="b">
        <v>0</v>
      </c>
      <c r="Y876" s="12" t="b">
        <v>0</v>
      </c>
      <c r="Z876" s="12" t="e">
        <v>#N/A</v>
      </c>
      <c r="AA876" s="12">
        <v>4.4695</v>
      </c>
      <c r="AB876" s="12">
        <v>0</v>
      </c>
      <c r="AC876" s="12" t="s">
        <v>424</v>
      </c>
      <c r="AD876" s="12" t="s">
        <v>598</v>
      </c>
      <c r="AE876" s="12" t="s">
        <v>668</v>
      </c>
      <c r="AF876" s="12" t="s">
        <v>479</v>
      </c>
      <c r="AG876" s="12" t="s">
        <v>9</v>
      </c>
      <c r="AH876" s="12" t="b">
        <v>0</v>
      </c>
      <c r="AI876" s="12" t="s">
        <v>60</v>
      </c>
      <c r="AJ876" s="12" t="s">
        <v>10</v>
      </c>
      <c r="AK876" s="12" t="s">
        <v>147</v>
      </c>
      <c r="AL876" s="12" t="s">
        <v>638</v>
      </c>
      <c r="AM876" s="12" t="s">
        <v>64</v>
      </c>
      <c r="AN876" s="15" t="e">
        <v>#N/A</v>
      </c>
      <c r="AO876" t="str">
        <f>RIGHT('CMO Input'!$T876,(LEN('CMO Input'!$T876)-FIND(" ",'CMO Input'!$T876,1)))</f>
        <v>4-5”</v>
      </c>
      <c r="AP876">
        <f>'CMO Input'!$O876</f>
        <v>4</v>
      </c>
      <c r="AR876" t="str">
        <f>Table2[[#This Row],[Policy / Non Policy]]</f>
        <v>Policy</v>
      </c>
      <c r="AS876" t="str">
        <f>'CMO Input'!$U876</f>
        <v>Tier 1</v>
      </c>
      <c r="AT876" t="str">
        <f>'CMO Input'!$P876</f>
        <v>DI</v>
      </c>
      <c r="AU876" t="str" cm="1">
        <f t="array" ref="AU8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6" s="8" t="str">
        <f>TEXT('CMO Input'!$D876,"MMM-YY")</f>
        <v>September</v>
      </c>
    </row>
    <row r="877" spans="1:48" x14ac:dyDescent="0.25">
      <c r="A877" s="18">
        <v>510893500</v>
      </c>
      <c r="B877" s="16" t="s">
        <v>180</v>
      </c>
      <c r="C877" s="16" t="s">
        <v>424</v>
      </c>
      <c r="D877" s="16" t="s">
        <v>157</v>
      </c>
      <c r="E877" s="17">
        <v>23</v>
      </c>
      <c r="F877" s="16" t="s">
        <v>46</v>
      </c>
      <c r="G877" s="17" t="s">
        <v>425</v>
      </c>
      <c r="H877" s="16" t="s">
        <v>426</v>
      </c>
      <c r="I877" s="16" t="s">
        <v>669</v>
      </c>
      <c r="J877" s="16" t="s">
        <v>670</v>
      </c>
      <c r="K877" s="18">
        <v>510893500</v>
      </c>
      <c r="L877" s="16" t="s">
        <v>90</v>
      </c>
      <c r="M877" s="16">
        <v>0</v>
      </c>
      <c r="N877" s="16" t="s">
        <v>132</v>
      </c>
      <c r="O877" s="16">
        <v>4</v>
      </c>
      <c r="P877" s="16" t="s">
        <v>133</v>
      </c>
      <c r="Q877" s="16">
        <v>25</v>
      </c>
      <c r="R877" s="16" t="s">
        <v>54</v>
      </c>
      <c r="S877" s="16" t="s">
        <v>117</v>
      </c>
      <c r="T877" s="16" t="s">
        <v>118</v>
      </c>
      <c r="U877" s="16" t="s">
        <v>94</v>
      </c>
      <c r="V877" s="16" t="s">
        <v>136</v>
      </c>
      <c r="W877" s="16" t="s">
        <v>137</v>
      </c>
      <c r="X877" s="16" t="b">
        <v>0</v>
      </c>
      <c r="Y877" s="16" t="b">
        <v>0</v>
      </c>
      <c r="Z877" s="16" t="e">
        <v>#N/A</v>
      </c>
      <c r="AA877" s="16">
        <v>0</v>
      </c>
      <c r="AB877" s="16">
        <v>0</v>
      </c>
      <c r="AC877" s="16" t="s">
        <v>424</v>
      </c>
      <c r="AD877" s="16" t="s">
        <v>669</v>
      </c>
      <c r="AE877" s="16" t="s">
        <v>670</v>
      </c>
      <c r="AF877" s="16" t="s">
        <v>479</v>
      </c>
      <c r="AG877" s="16" t="s">
        <v>9</v>
      </c>
      <c r="AH877" s="16" t="b">
        <v>0</v>
      </c>
      <c r="AI877" s="16" t="s">
        <v>39</v>
      </c>
      <c r="AJ877" s="16" t="s">
        <v>10</v>
      </c>
      <c r="AK877" s="16" t="s">
        <v>90</v>
      </c>
      <c r="AL877" s="16" t="s">
        <v>448</v>
      </c>
      <c r="AM877" s="16" t="s">
        <v>64</v>
      </c>
      <c r="AN877" s="19" t="e">
        <v>#N/A</v>
      </c>
      <c r="AO877" t="str">
        <f>RIGHT('CMO Input'!$T877,(LEN('CMO Input'!$T877)-FIND(" ",'CMO Input'!$T877,1)))</f>
        <v>4-5”</v>
      </c>
      <c r="AP877">
        <f>'CMO Input'!$O877</f>
        <v>4</v>
      </c>
      <c r="AR877" t="str">
        <f>Table2[[#This Row],[Policy / Non Policy]]</f>
        <v>Non Policy</v>
      </c>
      <c r="AS877" t="str">
        <f>'CMO Input'!$U877</f>
        <v>Tier 1</v>
      </c>
      <c r="AT877" t="str">
        <f>'CMO Input'!$P877</f>
        <v>ST</v>
      </c>
      <c r="AU877" t="str" cm="1">
        <f t="array" ref="AU8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877" s="8" t="str">
        <f>TEXT('CMO Input'!$D877,"MMM-YY")</f>
        <v>September</v>
      </c>
    </row>
    <row r="878" spans="1:48" x14ac:dyDescent="0.25">
      <c r="A878" s="14">
        <v>510918012</v>
      </c>
      <c r="B878" s="12" t="s">
        <v>180</v>
      </c>
      <c r="C878" s="12" t="s">
        <v>424</v>
      </c>
      <c r="D878" s="12" t="s">
        <v>157</v>
      </c>
      <c r="E878" s="13">
        <v>23</v>
      </c>
      <c r="F878" s="12" t="s">
        <v>46</v>
      </c>
      <c r="G878" s="13" t="s">
        <v>425</v>
      </c>
      <c r="H878" s="12" t="s">
        <v>426</v>
      </c>
      <c r="I878" s="12" t="s">
        <v>449</v>
      </c>
      <c r="J878" s="12" t="s">
        <v>533</v>
      </c>
      <c r="K878" s="14">
        <v>510918012</v>
      </c>
      <c r="L878" s="12" t="s">
        <v>116</v>
      </c>
      <c r="M878" s="12">
        <v>105</v>
      </c>
      <c r="N878" s="12" t="s">
        <v>52</v>
      </c>
      <c r="O878" s="12">
        <v>100</v>
      </c>
      <c r="P878" s="12" t="s">
        <v>91</v>
      </c>
      <c r="Q878" s="12">
        <v>75</v>
      </c>
      <c r="R878" s="12" t="s">
        <v>220</v>
      </c>
      <c r="S878" s="12" t="s">
        <v>221</v>
      </c>
      <c r="T878" s="12" t="s">
        <v>118</v>
      </c>
      <c r="U878" s="12" t="s">
        <v>94</v>
      </c>
      <c r="V878" s="12" t="s">
        <v>58</v>
      </c>
      <c r="W878" s="12" t="s">
        <v>95</v>
      </c>
      <c r="X878" s="12" t="b">
        <v>0</v>
      </c>
      <c r="Y878" s="12" t="b">
        <v>0</v>
      </c>
      <c r="Z878" s="12" t="e">
        <v>#N/A</v>
      </c>
      <c r="AA878" s="12">
        <v>7.875</v>
      </c>
      <c r="AB878" s="12">
        <v>0</v>
      </c>
      <c r="AC878" s="12" t="s">
        <v>424</v>
      </c>
      <c r="AD878" s="12" t="s">
        <v>449</v>
      </c>
      <c r="AE878" s="12" t="s">
        <v>533</v>
      </c>
      <c r="AF878" s="12" t="s">
        <v>429</v>
      </c>
      <c r="AG878" s="12" t="s">
        <v>9</v>
      </c>
      <c r="AH878" s="12" t="b">
        <v>0</v>
      </c>
      <c r="AI878" s="12" t="s">
        <v>60</v>
      </c>
      <c r="AJ878" s="12" t="s">
        <v>10</v>
      </c>
      <c r="AK878" s="12" t="s">
        <v>147</v>
      </c>
      <c r="AL878" s="12" t="s">
        <v>451</v>
      </c>
      <c r="AM878" s="12" t="s">
        <v>64</v>
      </c>
      <c r="AN878" s="15" t="e">
        <v>#N/A</v>
      </c>
      <c r="AO878" t="str">
        <f>RIGHT('CMO Input'!$T878,(LEN('CMO Input'!$T878)-FIND(" ",'CMO Input'!$T878,1)))</f>
        <v>4-5”</v>
      </c>
      <c r="AP878">
        <f>'CMO Input'!$O878</f>
        <v>100</v>
      </c>
      <c r="AR878" t="str">
        <f>Table2[[#This Row],[Policy / Non Policy]]</f>
        <v>Policy</v>
      </c>
      <c r="AS878" t="str">
        <f>'CMO Input'!$U878</f>
        <v>Tier 1</v>
      </c>
      <c r="AT878" t="str">
        <f>'CMO Input'!$P878</f>
        <v>DI</v>
      </c>
      <c r="AU878" t="str" cm="1">
        <f t="array" ref="AU8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78" s="8" t="str">
        <f>TEXT('CMO Input'!$D878,"MMM-YY")</f>
        <v>September</v>
      </c>
    </row>
    <row r="879" spans="1:48" x14ac:dyDescent="0.25">
      <c r="A879" s="18">
        <v>510788726</v>
      </c>
      <c r="B879" s="16" t="s">
        <v>180</v>
      </c>
      <c r="C879" s="16" t="s">
        <v>424</v>
      </c>
      <c r="D879" s="16" t="s">
        <v>157</v>
      </c>
      <c r="E879" s="17">
        <v>23</v>
      </c>
      <c r="F879" s="16" t="s">
        <v>46</v>
      </c>
      <c r="G879" s="17" t="s">
        <v>425</v>
      </c>
      <c r="H879" s="16" t="s">
        <v>458</v>
      </c>
      <c r="I879" s="16" t="s">
        <v>630</v>
      </c>
      <c r="J879" s="16" t="s">
        <v>664</v>
      </c>
      <c r="K879" s="18">
        <v>510788726</v>
      </c>
      <c r="L879" s="16" t="s">
        <v>116</v>
      </c>
      <c r="M879" s="16">
        <v>2.2000000000000002</v>
      </c>
      <c r="N879" s="16" t="s">
        <v>52</v>
      </c>
      <c r="O879" s="16">
        <v>8</v>
      </c>
      <c r="P879" s="16" t="s">
        <v>163</v>
      </c>
      <c r="Q879" s="16">
        <v>100</v>
      </c>
      <c r="R879" s="16" t="s">
        <v>54</v>
      </c>
      <c r="S879" s="16" t="s">
        <v>92</v>
      </c>
      <c r="T879" s="16" t="s">
        <v>93</v>
      </c>
      <c r="U879" s="16" t="s">
        <v>94</v>
      </c>
      <c r="V879" s="16" t="s">
        <v>58</v>
      </c>
      <c r="W879" s="16" t="s">
        <v>95</v>
      </c>
      <c r="X879" s="16" t="b">
        <v>0</v>
      </c>
      <c r="Y879" s="16" t="b">
        <v>0</v>
      </c>
      <c r="Z879" s="16" t="e">
        <v>#N/A</v>
      </c>
      <c r="AA879" s="16">
        <v>0.22</v>
      </c>
      <c r="AB879" s="16">
        <v>0</v>
      </c>
      <c r="AC879" s="16" t="s">
        <v>424</v>
      </c>
      <c r="AD879" s="16" t="s">
        <v>630</v>
      </c>
      <c r="AE879" s="16" t="s">
        <v>664</v>
      </c>
      <c r="AF879" s="16" t="s">
        <v>461</v>
      </c>
      <c r="AG879" s="16" t="s">
        <v>9</v>
      </c>
      <c r="AH879" s="16" t="b">
        <v>0</v>
      </c>
      <c r="AI879" s="16" t="s">
        <v>60</v>
      </c>
      <c r="AJ879" s="16" t="s">
        <v>103</v>
      </c>
      <c r="AK879" s="16" t="s">
        <v>147</v>
      </c>
      <c r="AL879" s="16" t="s">
        <v>490</v>
      </c>
      <c r="AM879" s="16" t="s">
        <v>64</v>
      </c>
      <c r="AN879" s="19" t="e">
        <v>#N/A</v>
      </c>
      <c r="AO879" t="str">
        <f>RIGHT('CMO Input'!$T879,(LEN('CMO Input'!$T879)-FIND(" ",'CMO Input'!$T879,1)))</f>
        <v>8”</v>
      </c>
      <c r="AP879">
        <f>'CMO Input'!$O879</f>
        <v>8</v>
      </c>
      <c r="AR879" t="str">
        <f>Table2[[#This Row],[Policy / Non Policy]]</f>
        <v>Policy</v>
      </c>
      <c r="AS879" t="str">
        <f>'CMO Input'!$U879</f>
        <v>Tier 1</v>
      </c>
      <c r="AT879" t="str">
        <f>'CMO Input'!$P879</f>
        <v>SI</v>
      </c>
      <c r="AU879" t="str" cm="1">
        <f t="array" ref="AU8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79" s="8" t="str">
        <f>TEXT('CMO Input'!$D879,"MMM-YY")</f>
        <v>September</v>
      </c>
    </row>
    <row r="880" spans="1:48" x14ac:dyDescent="0.25">
      <c r="A880" s="14">
        <v>510866905</v>
      </c>
      <c r="B880" s="12" t="s">
        <v>180</v>
      </c>
      <c r="C880" s="12" t="s">
        <v>424</v>
      </c>
      <c r="D880" s="12" t="s">
        <v>157</v>
      </c>
      <c r="E880" s="13">
        <v>23</v>
      </c>
      <c r="F880" s="12" t="s">
        <v>46</v>
      </c>
      <c r="G880" s="13" t="s">
        <v>425</v>
      </c>
      <c r="H880" s="12" t="s">
        <v>476</v>
      </c>
      <c r="I880" s="12" t="s">
        <v>650</v>
      </c>
      <c r="J880" s="12" t="s">
        <v>651</v>
      </c>
      <c r="K880" s="14">
        <v>510866905</v>
      </c>
      <c r="L880" s="12" t="s">
        <v>116</v>
      </c>
      <c r="M880" s="12">
        <v>4.3</v>
      </c>
      <c r="N880" s="12" t="s">
        <v>52</v>
      </c>
      <c r="O880" s="12">
        <v>8</v>
      </c>
      <c r="P880" s="12" t="s">
        <v>91</v>
      </c>
      <c r="Q880" s="12">
        <v>60</v>
      </c>
      <c r="R880" s="12" t="s">
        <v>54</v>
      </c>
      <c r="S880" s="12" t="s">
        <v>92</v>
      </c>
      <c r="T880" s="12" t="s">
        <v>93</v>
      </c>
      <c r="U880" s="12" t="s">
        <v>94</v>
      </c>
      <c r="V880" s="12" t="s">
        <v>58</v>
      </c>
      <c r="W880" s="12" t="s">
        <v>95</v>
      </c>
      <c r="X880" s="12" t="b">
        <v>0</v>
      </c>
      <c r="Y880" s="12" t="b">
        <v>0</v>
      </c>
      <c r="Z880" s="12" t="s">
        <v>424</v>
      </c>
      <c r="AA880" s="12">
        <v>0.25800000000000001</v>
      </c>
      <c r="AB880" s="12">
        <v>0</v>
      </c>
      <c r="AC880" s="12" t="s">
        <v>424</v>
      </c>
      <c r="AD880" s="12" t="s">
        <v>650</v>
      </c>
      <c r="AE880" s="12" t="s">
        <v>651</v>
      </c>
      <c r="AF880" s="12" t="s">
        <v>500</v>
      </c>
      <c r="AG880" s="12" t="s">
        <v>9</v>
      </c>
      <c r="AH880" s="12" t="b">
        <v>0</v>
      </c>
      <c r="AI880" s="12" t="s">
        <v>60</v>
      </c>
      <c r="AJ880" s="12" t="s">
        <v>10</v>
      </c>
      <c r="AK880" s="12" t="s">
        <v>147</v>
      </c>
      <c r="AL880" s="12" t="s">
        <v>671</v>
      </c>
      <c r="AM880" s="12" t="s">
        <v>64</v>
      </c>
      <c r="AN880" s="15" t="e">
        <v>#N/A</v>
      </c>
      <c r="AO880" t="str">
        <f>RIGHT('CMO Input'!$T880,(LEN('CMO Input'!$T880)-FIND(" ",'CMO Input'!$T880,1)))</f>
        <v>8”</v>
      </c>
      <c r="AP880">
        <f>'CMO Input'!$O880</f>
        <v>8</v>
      </c>
      <c r="AR880" t="str">
        <f>Table2[[#This Row],[Policy / Non Policy]]</f>
        <v>Policy</v>
      </c>
      <c r="AS880" t="str">
        <f>'CMO Input'!$U880</f>
        <v>Tier 1</v>
      </c>
      <c r="AT880" t="str">
        <f>'CMO Input'!$P880</f>
        <v>DI</v>
      </c>
      <c r="AU880" t="str" cm="1">
        <f t="array" ref="AU8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80" s="8" t="str">
        <f>TEXT('CMO Input'!$D880,"MMM-YY")</f>
        <v>September</v>
      </c>
    </row>
    <row r="881" spans="1:48" x14ac:dyDescent="0.25">
      <c r="A881" s="18">
        <v>510866906</v>
      </c>
      <c r="B881" s="16" t="s">
        <v>180</v>
      </c>
      <c r="C881" s="16" t="s">
        <v>424</v>
      </c>
      <c r="D881" s="16" t="s">
        <v>157</v>
      </c>
      <c r="E881" s="17">
        <v>23</v>
      </c>
      <c r="F881" s="16" t="s">
        <v>46</v>
      </c>
      <c r="G881" s="17" t="s">
        <v>425</v>
      </c>
      <c r="H881" s="16" t="s">
        <v>476</v>
      </c>
      <c r="I881" s="16" t="s">
        <v>650</v>
      </c>
      <c r="J881" s="16" t="s">
        <v>651</v>
      </c>
      <c r="K881" s="18">
        <v>510866906</v>
      </c>
      <c r="L881" s="16" t="s">
        <v>116</v>
      </c>
      <c r="M881" s="16">
        <v>2.5</v>
      </c>
      <c r="N881" s="16" t="s">
        <v>52</v>
      </c>
      <c r="O881" s="16">
        <v>8</v>
      </c>
      <c r="P881" s="16" t="s">
        <v>163</v>
      </c>
      <c r="Q881" s="16">
        <v>4</v>
      </c>
      <c r="R881" s="16" t="s">
        <v>54</v>
      </c>
      <c r="S881" s="16" t="s">
        <v>92</v>
      </c>
      <c r="T881" s="16" t="s">
        <v>93</v>
      </c>
      <c r="U881" s="16" t="s">
        <v>94</v>
      </c>
      <c r="V881" s="16" t="s">
        <v>58</v>
      </c>
      <c r="W881" s="16" t="s">
        <v>95</v>
      </c>
      <c r="X881" s="16" t="b">
        <v>0</v>
      </c>
      <c r="Y881" s="16" t="b">
        <v>0</v>
      </c>
      <c r="Z881" s="16" t="s">
        <v>424</v>
      </c>
      <c r="AA881" s="16">
        <v>0.01</v>
      </c>
      <c r="AB881" s="16">
        <v>0</v>
      </c>
      <c r="AC881" s="16" t="s">
        <v>424</v>
      </c>
      <c r="AD881" s="16" t="s">
        <v>650</v>
      </c>
      <c r="AE881" s="16" t="s">
        <v>651</v>
      </c>
      <c r="AF881" s="16" t="s">
        <v>500</v>
      </c>
      <c r="AG881" s="16" t="s">
        <v>9</v>
      </c>
      <c r="AH881" s="16" t="b">
        <v>0</v>
      </c>
      <c r="AI881" s="16" t="s">
        <v>60</v>
      </c>
      <c r="AJ881" s="16" t="s">
        <v>10</v>
      </c>
      <c r="AK881" s="16" t="s">
        <v>147</v>
      </c>
      <c r="AL881" s="16" t="s">
        <v>671</v>
      </c>
      <c r="AM881" s="16" t="s">
        <v>64</v>
      </c>
      <c r="AN881" s="19" t="e">
        <v>#N/A</v>
      </c>
      <c r="AO881" t="str">
        <f>RIGHT('CMO Input'!$T881,(LEN('CMO Input'!$T881)-FIND(" ",'CMO Input'!$T881,1)))</f>
        <v>8”</v>
      </c>
      <c r="AP881">
        <f>'CMO Input'!$O881</f>
        <v>8</v>
      </c>
      <c r="AR881" t="str">
        <f>Table2[[#This Row],[Policy / Non Policy]]</f>
        <v>Policy</v>
      </c>
      <c r="AS881" t="str">
        <f>'CMO Input'!$U881</f>
        <v>Tier 1</v>
      </c>
      <c r="AT881" t="str">
        <f>'CMO Input'!$P881</f>
        <v>SI</v>
      </c>
      <c r="AU881" t="str" cm="1">
        <f t="array" ref="AU8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81" s="8" t="str">
        <f>TEXT('CMO Input'!$D881,"MMM-YY")</f>
        <v>September</v>
      </c>
    </row>
    <row r="882" spans="1:48" x14ac:dyDescent="0.25">
      <c r="A882" s="14">
        <v>510866907</v>
      </c>
      <c r="B882" s="12" t="s">
        <v>180</v>
      </c>
      <c r="C882" s="12" t="s">
        <v>424</v>
      </c>
      <c r="D882" s="12" t="s">
        <v>157</v>
      </c>
      <c r="E882" s="13">
        <v>23</v>
      </c>
      <c r="F882" s="12" t="s">
        <v>46</v>
      </c>
      <c r="G882" s="13" t="s">
        <v>425</v>
      </c>
      <c r="H882" s="12" t="s">
        <v>476</v>
      </c>
      <c r="I882" s="12" t="s">
        <v>650</v>
      </c>
      <c r="J882" s="12" t="s">
        <v>651</v>
      </c>
      <c r="K882" s="14">
        <v>510866907</v>
      </c>
      <c r="L882" s="12" t="s">
        <v>90</v>
      </c>
      <c r="M882" s="12">
        <v>250.6</v>
      </c>
      <c r="N882" s="12" t="s">
        <v>52</v>
      </c>
      <c r="O882" s="12">
        <v>6</v>
      </c>
      <c r="P882" s="12" t="s">
        <v>91</v>
      </c>
      <c r="Q882" s="12">
        <v>18</v>
      </c>
      <c r="R882" s="12" t="s">
        <v>54</v>
      </c>
      <c r="S882" s="12" t="s">
        <v>134</v>
      </c>
      <c r="T882" s="12" t="s">
        <v>135</v>
      </c>
      <c r="U882" s="12" t="s">
        <v>94</v>
      </c>
      <c r="V882" s="12" t="s">
        <v>58</v>
      </c>
      <c r="W882" s="12" t="s">
        <v>95</v>
      </c>
      <c r="X882" s="12" t="b">
        <v>0</v>
      </c>
      <c r="Y882" s="12" t="b">
        <v>0</v>
      </c>
      <c r="Z882" s="12" t="s">
        <v>424</v>
      </c>
      <c r="AA882" s="12">
        <v>4.5107999999999997</v>
      </c>
      <c r="AB882" s="12">
        <v>0</v>
      </c>
      <c r="AC882" s="12" t="s">
        <v>424</v>
      </c>
      <c r="AD882" s="12" t="s">
        <v>650</v>
      </c>
      <c r="AE882" s="12" t="s">
        <v>651</v>
      </c>
      <c r="AF882" s="12" t="s">
        <v>500</v>
      </c>
      <c r="AG882" s="12" t="s">
        <v>9</v>
      </c>
      <c r="AH882" s="12" t="b">
        <v>0</v>
      </c>
      <c r="AI882" s="12" t="s">
        <v>39</v>
      </c>
      <c r="AJ882" s="12" t="s">
        <v>10</v>
      </c>
      <c r="AK882" s="12" t="s">
        <v>90</v>
      </c>
      <c r="AL882" s="12" t="s">
        <v>671</v>
      </c>
      <c r="AM882" s="12" t="s">
        <v>64</v>
      </c>
      <c r="AN882" s="15" t="e">
        <v>#N/A</v>
      </c>
      <c r="AO882" t="str">
        <f>RIGHT('CMO Input'!$T882,(LEN('CMO Input'!$T882)-FIND(" ",'CMO Input'!$T882,1)))</f>
        <v>6-7”</v>
      </c>
      <c r="AP882">
        <f>'CMO Input'!$O882</f>
        <v>6</v>
      </c>
      <c r="AR882" t="str">
        <f>Table2[[#This Row],[Policy / Non Policy]]</f>
        <v>Policy</v>
      </c>
      <c r="AS882" t="str">
        <f>'CMO Input'!$U882</f>
        <v>Tier 1</v>
      </c>
      <c r="AT882" t="str">
        <f>'CMO Input'!$P882</f>
        <v>DI</v>
      </c>
      <c r="AU882" t="str" cm="1">
        <f t="array" ref="AU8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82" s="8" t="str">
        <f>TEXT('CMO Input'!$D882,"MMM-YY")</f>
        <v>September</v>
      </c>
    </row>
    <row r="883" spans="1:48" x14ac:dyDescent="0.25">
      <c r="A883" s="18">
        <v>510809327</v>
      </c>
      <c r="B883" s="16" t="s">
        <v>180</v>
      </c>
      <c r="C883" s="16" t="s">
        <v>424</v>
      </c>
      <c r="D883" s="16" t="s">
        <v>157</v>
      </c>
      <c r="E883" s="17">
        <v>24</v>
      </c>
      <c r="F883" s="16" t="s">
        <v>46</v>
      </c>
      <c r="G883" s="17" t="s">
        <v>442</v>
      </c>
      <c r="H883" s="16" t="s">
        <v>464</v>
      </c>
      <c r="I883" s="16" t="s">
        <v>591</v>
      </c>
      <c r="J883" s="16" t="s">
        <v>640</v>
      </c>
      <c r="K883" s="18">
        <v>510809327</v>
      </c>
      <c r="L883" s="16" t="s">
        <v>116</v>
      </c>
      <c r="M883" s="16">
        <v>17.5</v>
      </c>
      <c r="N883" s="16" t="s">
        <v>52</v>
      </c>
      <c r="O883" s="16">
        <v>7</v>
      </c>
      <c r="P883" s="16" t="s">
        <v>53</v>
      </c>
      <c r="Q883" s="16">
        <v>-48.1</v>
      </c>
      <c r="R883" s="16" t="s">
        <v>54</v>
      </c>
      <c r="S883" s="16" t="s">
        <v>467</v>
      </c>
      <c r="T883" s="16" t="s">
        <v>135</v>
      </c>
      <c r="U883" s="16" t="s">
        <v>94</v>
      </c>
      <c r="V883" s="16" t="s">
        <v>58</v>
      </c>
      <c r="W883" s="16" t="s">
        <v>95</v>
      </c>
      <c r="X883" s="16" t="b">
        <v>0</v>
      </c>
      <c r="Y883" s="16" t="b">
        <v>0</v>
      </c>
      <c r="Z883" s="16" t="e">
        <v>#N/A</v>
      </c>
      <c r="AA883" s="16">
        <v>-0.84175000000000011</v>
      </c>
      <c r="AB883" s="16">
        <v>0</v>
      </c>
      <c r="AC883" s="16" t="s">
        <v>424</v>
      </c>
      <c r="AD883" s="16" t="s">
        <v>591</v>
      </c>
      <c r="AE883" s="16" t="s">
        <v>640</v>
      </c>
      <c r="AF883" s="16" t="s">
        <v>468</v>
      </c>
      <c r="AG883" s="16" t="s">
        <v>9</v>
      </c>
      <c r="AH883" s="16" t="b">
        <v>0</v>
      </c>
      <c r="AI883" s="16" t="s">
        <v>60</v>
      </c>
      <c r="AJ883" s="16" t="s">
        <v>103</v>
      </c>
      <c r="AK883" s="16" t="s">
        <v>147</v>
      </c>
      <c r="AL883" s="16" t="s">
        <v>469</v>
      </c>
      <c r="AM883" s="16" t="s">
        <v>64</v>
      </c>
      <c r="AN883" s="19" t="e">
        <v>#N/A</v>
      </c>
      <c r="AO883" t="str">
        <f>RIGHT('CMO Input'!$T883,(LEN('CMO Input'!$T883)-FIND(" ",'CMO Input'!$T883,1)))</f>
        <v>6-7”</v>
      </c>
      <c r="AP883">
        <f>'CMO Input'!$O883</f>
        <v>7</v>
      </c>
      <c r="AR883" t="str">
        <f>Table2[[#This Row],[Policy / Non Policy]]</f>
        <v>Policy</v>
      </c>
      <c r="AS883" t="str">
        <f>'CMO Input'!$U883</f>
        <v>Tier 1</v>
      </c>
      <c r="AT883" t="str">
        <f>'CMO Input'!$P883</f>
        <v>CI</v>
      </c>
      <c r="AU883" t="str" cm="1">
        <f t="array" ref="AU8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83" s="8" t="str">
        <f>TEXT('CMO Input'!$D883,"MMM-YY")</f>
        <v>September</v>
      </c>
    </row>
    <row r="884" spans="1:48" x14ac:dyDescent="0.25">
      <c r="A884" s="14">
        <v>510809328</v>
      </c>
      <c r="B884" s="12" t="s">
        <v>180</v>
      </c>
      <c r="C884" s="12" t="s">
        <v>424</v>
      </c>
      <c r="D884" s="12" t="s">
        <v>157</v>
      </c>
      <c r="E884" s="13">
        <v>24</v>
      </c>
      <c r="F884" s="12" t="s">
        <v>46</v>
      </c>
      <c r="G884" s="13" t="s">
        <v>442</v>
      </c>
      <c r="H884" s="12" t="s">
        <v>464</v>
      </c>
      <c r="I884" s="12" t="s">
        <v>591</v>
      </c>
      <c r="J884" s="12" t="s">
        <v>640</v>
      </c>
      <c r="K884" s="14">
        <v>510809328</v>
      </c>
      <c r="L884" s="12" t="s">
        <v>116</v>
      </c>
      <c r="M884" s="12">
        <v>4.4000000000000004</v>
      </c>
      <c r="N884" s="12" t="s">
        <v>52</v>
      </c>
      <c r="O884" s="12">
        <v>7</v>
      </c>
      <c r="P884" s="12" t="s">
        <v>53</v>
      </c>
      <c r="Q884" s="12">
        <v>48.1</v>
      </c>
      <c r="R884" s="12" t="s">
        <v>54</v>
      </c>
      <c r="S884" s="12" t="s">
        <v>467</v>
      </c>
      <c r="T884" s="12" t="s">
        <v>135</v>
      </c>
      <c r="U884" s="12" t="s">
        <v>94</v>
      </c>
      <c r="V884" s="12" t="s">
        <v>58</v>
      </c>
      <c r="W884" s="12" t="s">
        <v>95</v>
      </c>
      <c r="X884" s="12" t="b">
        <v>0</v>
      </c>
      <c r="Y884" s="12" t="b">
        <v>0</v>
      </c>
      <c r="Z884" s="12" t="e">
        <v>#N/A</v>
      </c>
      <c r="AA884" s="12">
        <v>0.21164000000000002</v>
      </c>
      <c r="AB884" s="12">
        <v>0</v>
      </c>
      <c r="AC884" s="12" t="s">
        <v>424</v>
      </c>
      <c r="AD884" s="12" t="s">
        <v>591</v>
      </c>
      <c r="AE884" s="12" t="s">
        <v>640</v>
      </c>
      <c r="AF884" s="12" t="s">
        <v>468</v>
      </c>
      <c r="AG884" s="12" t="s">
        <v>9</v>
      </c>
      <c r="AH884" s="12" t="b">
        <v>0</v>
      </c>
      <c r="AI884" s="12" t="s">
        <v>60</v>
      </c>
      <c r="AJ884" s="12" t="s">
        <v>103</v>
      </c>
      <c r="AK884" s="12" t="s">
        <v>147</v>
      </c>
      <c r="AL884" s="12" t="s">
        <v>469</v>
      </c>
      <c r="AM884" s="12" t="s">
        <v>64</v>
      </c>
      <c r="AN884" s="15" t="e">
        <v>#N/A</v>
      </c>
      <c r="AO884" t="str">
        <f>RIGHT('CMO Input'!$T884,(LEN('CMO Input'!$T884)-FIND(" ",'CMO Input'!$T884,1)))</f>
        <v>6-7”</v>
      </c>
      <c r="AP884">
        <f>'CMO Input'!$O884</f>
        <v>7</v>
      </c>
      <c r="AR884" t="str">
        <f>Table2[[#This Row],[Policy / Non Policy]]</f>
        <v>Policy</v>
      </c>
      <c r="AS884" t="str">
        <f>'CMO Input'!$U884</f>
        <v>Tier 1</v>
      </c>
      <c r="AT884" t="str">
        <f>'CMO Input'!$P884</f>
        <v>CI</v>
      </c>
      <c r="AU884" t="str" cm="1">
        <f t="array" ref="AU8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84" s="8" t="str">
        <f>TEXT('CMO Input'!$D884,"MMM-YY")</f>
        <v>September</v>
      </c>
    </row>
    <row r="885" spans="1:48" x14ac:dyDescent="0.25">
      <c r="A885" s="18">
        <v>510789102</v>
      </c>
      <c r="B885" s="16" t="s">
        <v>180</v>
      </c>
      <c r="C885" s="16" t="s">
        <v>424</v>
      </c>
      <c r="D885" s="16" t="s">
        <v>157</v>
      </c>
      <c r="E885" s="17">
        <v>24</v>
      </c>
      <c r="F885" s="16" t="s">
        <v>46</v>
      </c>
      <c r="G885" s="17" t="s">
        <v>431</v>
      </c>
      <c r="H885" s="16" t="s">
        <v>438</v>
      </c>
      <c r="I885" s="16" t="s">
        <v>620</v>
      </c>
      <c r="J885" s="16" t="s">
        <v>652</v>
      </c>
      <c r="K885" s="18">
        <v>510789102</v>
      </c>
      <c r="L885" s="16" t="s">
        <v>116</v>
      </c>
      <c r="M885" s="16">
        <v>4.3</v>
      </c>
      <c r="N885" s="16" t="s">
        <v>52</v>
      </c>
      <c r="O885" s="16">
        <v>4</v>
      </c>
      <c r="P885" s="16" t="s">
        <v>53</v>
      </c>
      <c r="Q885" s="16">
        <v>100</v>
      </c>
      <c r="R885" s="16" t="s">
        <v>54</v>
      </c>
      <c r="S885" s="16" t="s">
        <v>117</v>
      </c>
      <c r="T885" s="16" t="s">
        <v>118</v>
      </c>
      <c r="U885" s="16" t="s">
        <v>94</v>
      </c>
      <c r="V885" s="16" t="s">
        <v>58</v>
      </c>
      <c r="W885" s="16" t="s">
        <v>95</v>
      </c>
      <c r="X885" s="16" t="b">
        <v>0</v>
      </c>
      <c r="Y885" s="16" t="b">
        <v>0</v>
      </c>
      <c r="Z885" s="16" t="e">
        <v>#N/A</v>
      </c>
      <c r="AA885" s="16">
        <v>0.43</v>
      </c>
      <c r="AB885" s="16">
        <v>0</v>
      </c>
      <c r="AC885" s="16" t="s">
        <v>424</v>
      </c>
      <c r="AD885" s="16" t="s">
        <v>620</v>
      </c>
      <c r="AE885" s="16" t="s">
        <v>652</v>
      </c>
      <c r="AF885" s="16" t="s">
        <v>435</v>
      </c>
      <c r="AG885" s="16" t="s">
        <v>9</v>
      </c>
      <c r="AH885" s="16" t="b">
        <v>0</v>
      </c>
      <c r="AI885" s="16" t="s">
        <v>60</v>
      </c>
      <c r="AJ885" s="16" t="s">
        <v>436</v>
      </c>
      <c r="AK885" s="16" t="s">
        <v>147</v>
      </c>
      <c r="AL885" s="16" t="s">
        <v>441</v>
      </c>
      <c r="AM885" s="16" t="s">
        <v>64</v>
      </c>
      <c r="AN885" s="19" t="e">
        <v>#N/A</v>
      </c>
      <c r="AO885" t="str">
        <f>RIGHT('CMO Input'!$T885,(LEN('CMO Input'!$T885)-FIND(" ",'CMO Input'!$T885,1)))</f>
        <v>4-5”</v>
      </c>
      <c r="AP885">
        <f>'CMO Input'!$O885</f>
        <v>4</v>
      </c>
      <c r="AR885" t="str">
        <f>Table2[[#This Row],[Policy / Non Policy]]</f>
        <v>Policy</v>
      </c>
      <c r="AS885" t="str">
        <f>'CMO Input'!$U885</f>
        <v>Tier 1</v>
      </c>
      <c r="AT885" t="str">
        <f>'CMO Input'!$P885</f>
        <v>CI</v>
      </c>
      <c r="AU885" t="str" cm="1">
        <f t="array" ref="AU8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85" s="8" t="str">
        <f>TEXT('CMO Input'!$D885,"MMM-YY")</f>
        <v>September</v>
      </c>
    </row>
    <row r="886" spans="1:48" x14ac:dyDescent="0.25">
      <c r="A886" s="14">
        <v>510903877</v>
      </c>
      <c r="B886" s="12" t="s">
        <v>180</v>
      </c>
      <c r="C886" s="12" t="s">
        <v>424</v>
      </c>
      <c r="D886" s="12" t="s">
        <v>157</v>
      </c>
      <c r="E886" s="13">
        <v>24</v>
      </c>
      <c r="F886" s="12" t="s">
        <v>46</v>
      </c>
      <c r="G886" s="13" t="s">
        <v>431</v>
      </c>
      <c r="H886" s="12" t="s">
        <v>438</v>
      </c>
      <c r="I886" s="12" t="s">
        <v>620</v>
      </c>
      <c r="J886" s="12" t="s">
        <v>621</v>
      </c>
      <c r="K886" s="14">
        <v>510903877</v>
      </c>
      <c r="L886" s="12" t="s">
        <v>116</v>
      </c>
      <c r="M886" s="12">
        <v>2.5</v>
      </c>
      <c r="N886" s="12" t="s">
        <v>52</v>
      </c>
      <c r="O886" s="12">
        <v>6</v>
      </c>
      <c r="P886" s="12" t="s">
        <v>53</v>
      </c>
      <c r="Q886" s="12">
        <v>63</v>
      </c>
      <c r="R886" s="12" t="s">
        <v>54</v>
      </c>
      <c r="S886" s="12" t="s">
        <v>134</v>
      </c>
      <c r="T886" s="12" t="s">
        <v>135</v>
      </c>
      <c r="U886" s="12" t="s">
        <v>94</v>
      </c>
      <c r="V886" s="12" t="s">
        <v>58</v>
      </c>
      <c r="W886" s="12" t="s">
        <v>95</v>
      </c>
      <c r="X886" s="12" t="b">
        <v>0</v>
      </c>
      <c r="Y886" s="12" t="b">
        <v>0</v>
      </c>
      <c r="Z886" s="12" t="e">
        <v>#N/A</v>
      </c>
      <c r="AA886" s="12">
        <v>0.1575</v>
      </c>
      <c r="AB886" s="12">
        <v>0</v>
      </c>
      <c r="AC886" s="12" t="s">
        <v>424</v>
      </c>
      <c r="AD886" s="12" t="s">
        <v>620</v>
      </c>
      <c r="AE886" s="12" t="s">
        <v>621</v>
      </c>
      <c r="AF886" s="12" t="s">
        <v>435</v>
      </c>
      <c r="AG886" s="12" t="s">
        <v>9</v>
      </c>
      <c r="AH886" s="12" t="b">
        <v>0</v>
      </c>
      <c r="AI886" s="12" t="s">
        <v>60</v>
      </c>
      <c r="AJ886" s="12" t="s">
        <v>436</v>
      </c>
      <c r="AK886" s="12" t="s">
        <v>147</v>
      </c>
      <c r="AL886" s="12" t="s">
        <v>441</v>
      </c>
      <c r="AM886" s="12" t="s">
        <v>64</v>
      </c>
      <c r="AN886" s="15" t="e">
        <v>#N/A</v>
      </c>
      <c r="AO886" t="str">
        <f>RIGHT('CMO Input'!$T886,(LEN('CMO Input'!$T886)-FIND(" ",'CMO Input'!$T886,1)))</f>
        <v>6-7”</v>
      </c>
      <c r="AP886">
        <f>'CMO Input'!$O886</f>
        <v>6</v>
      </c>
      <c r="AR886" t="str">
        <f>Table2[[#This Row],[Policy / Non Policy]]</f>
        <v>Policy</v>
      </c>
      <c r="AS886" t="str">
        <f>'CMO Input'!$U886</f>
        <v>Tier 1</v>
      </c>
      <c r="AT886" t="str">
        <f>'CMO Input'!$P886</f>
        <v>CI</v>
      </c>
      <c r="AU886" t="str" cm="1">
        <f t="array" ref="AU8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86" s="8" t="str">
        <f>TEXT('CMO Input'!$D886,"MMM-YY")</f>
        <v>September</v>
      </c>
    </row>
    <row r="887" spans="1:48" x14ac:dyDescent="0.25">
      <c r="A887" s="18">
        <v>510786224</v>
      </c>
      <c r="B887" s="16" t="s">
        <v>180</v>
      </c>
      <c r="C887" s="16" t="s">
        <v>424</v>
      </c>
      <c r="D887" s="16" t="s">
        <v>157</v>
      </c>
      <c r="E887" s="17">
        <v>24</v>
      </c>
      <c r="F887" s="16" t="s">
        <v>46</v>
      </c>
      <c r="G887" s="17" t="s">
        <v>431</v>
      </c>
      <c r="H887" s="16" t="s">
        <v>672</v>
      </c>
      <c r="I887" s="16" t="s">
        <v>602</v>
      </c>
      <c r="J887" s="16" t="s">
        <v>603</v>
      </c>
      <c r="K887" s="18">
        <v>510786224</v>
      </c>
      <c r="L887" s="16" t="s">
        <v>116</v>
      </c>
      <c r="M887" s="16">
        <v>1</v>
      </c>
      <c r="N887" s="16" t="s">
        <v>52</v>
      </c>
      <c r="O887" s="16">
        <v>8</v>
      </c>
      <c r="P887" s="16" t="s">
        <v>53</v>
      </c>
      <c r="Q887" s="16">
        <v>299</v>
      </c>
      <c r="R887" s="16" t="s">
        <v>54</v>
      </c>
      <c r="S887" s="16" t="s">
        <v>92</v>
      </c>
      <c r="T887" s="16" t="s">
        <v>93</v>
      </c>
      <c r="U887" s="16" t="s">
        <v>94</v>
      </c>
      <c r="V887" s="16" t="s">
        <v>58</v>
      </c>
      <c r="W887" s="16" t="s">
        <v>95</v>
      </c>
      <c r="X887" s="16" t="b">
        <v>0</v>
      </c>
      <c r="Y887" s="16" t="b">
        <v>0</v>
      </c>
      <c r="Z887" s="16" t="e">
        <v>#N/A</v>
      </c>
      <c r="AA887" s="16">
        <v>0.29899999999999999</v>
      </c>
      <c r="AB887" s="16">
        <v>0</v>
      </c>
      <c r="AC887" s="16" t="s">
        <v>424</v>
      </c>
      <c r="AD887" s="16" t="s">
        <v>602</v>
      </c>
      <c r="AE887" s="16" t="s">
        <v>603</v>
      </c>
      <c r="AF887" s="16" t="s">
        <v>435</v>
      </c>
      <c r="AG887" s="16" t="s">
        <v>9</v>
      </c>
      <c r="AH887" s="16" t="b">
        <v>0</v>
      </c>
      <c r="AI887" s="16" t="s">
        <v>60</v>
      </c>
      <c r="AJ887" s="16" t="s">
        <v>436</v>
      </c>
      <c r="AK887" s="16" t="s">
        <v>147</v>
      </c>
      <c r="AL887" s="16" t="s">
        <v>604</v>
      </c>
      <c r="AM887" s="16" t="s">
        <v>64</v>
      </c>
      <c r="AN887" s="19" t="e">
        <v>#N/A</v>
      </c>
      <c r="AO887" t="str">
        <f>RIGHT('CMO Input'!$T887,(LEN('CMO Input'!$T887)-FIND(" ",'CMO Input'!$T887,1)))</f>
        <v>8”</v>
      </c>
      <c r="AP887">
        <f>'CMO Input'!$O887</f>
        <v>8</v>
      </c>
      <c r="AR887" t="str">
        <f>Table2[[#This Row],[Policy / Non Policy]]</f>
        <v>Policy</v>
      </c>
      <c r="AS887" t="str">
        <f>'CMO Input'!$U887</f>
        <v>Tier 1</v>
      </c>
      <c r="AT887" t="str">
        <f>'CMO Input'!$P887</f>
        <v>CI</v>
      </c>
      <c r="AU887" t="str" cm="1">
        <f t="array" ref="AU8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87" s="8" t="str">
        <f>TEXT('CMO Input'!$D887,"MMM-YY")</f>
        <v>September</v>
      </c>
    </row>
    <row r="888" spans="1:48" x14ac:dyDescent="0.25">
      <c r="A888" s="14">
        <v>510901019</v>
      </c>
      <c r="B888" s="12" t="s">
        <v>180</v>
      </c>
      <c r="C888" s="12" t="s">
        <v>424</v>
      </c>
      <c r="D888" s="12" t="s">
        <v>157</v>
      </c>
      <c r="E888" s="13">
        <v>24</v>
      </c>
      <c r="F888" s="12" t="s">
        <v>46</v>
      </c>
      <c r="G888" s="13" t="s">
        <v>431</v>
      </c>
      <c r="H888" s="12" t="s">
        <v>672</v>
      </c>
      <c r="I888" s="12" t="s">
        <v>602</v>
      </c>
      <c r="J888" s="12" t="s">
        <v>639</v>
      </c>
      <c r="K888" s="14">
        <v>510901019</v>
      </c>
      <c r="L888" s="12" t="s">
        <v>116</v>
      </c>
      <c r="M888" s="12">
        <v>6.3</v>
      </c>
      <c r="N888" s="12" t="s">
        <v>52</v>
      </c>
      <c r="O888" s="12">
        <v>4</v>
      </c>
      <c r="P888" s="12" t="s">
        <v>163</v>
      </c>
      <c r="Q888" s="12">
        <v>32</v>
      </c>
      <c r="R888" s="12" t="s">
        <v>54</v>
      </c>
      <c r="S888" s="12" t="s">
        <v>117</v>
      </c>
      <c r="T888" s="12" t="s">
        <v>118</v>
      </c>
      <c r="U888" s="12" t="s">
        <v>94</v>
      </c>
      <c r="V888" s="12" t="s">
        <v>58</v>
      </c>
      <c r="W888" s="12" t="s">
        <v>95</v>
      </c>
      <c r="X888" s="12" t="b">
        <v>0</v>
      </c>
      <c r="Y888" s="12" t="b">
        <v>0</v>
      </c>
      <c r="Z888" s="12" t="e">
        <v>#N/A</v>
      </c>
      <c r="AA888" s="12">
        <v>0.2016</v>
      </c>
      <c r="AB888" s="12">
        <v>0</v>
      </c>
      <c r="AC888" s="12" t="s">
        <v>424</v>
      </c>
      <c r="AD888" s="12" t="s">
        <v>602</v>
      </c>
      <c r="AE888" s="12" t="s">
        <v>639</v>
      </c>
      <c r="AF888" s="12" t="s">
        <v>435</v>
      </c>
      <c r="AG888" s="12" t="s">
        <v>9</v>
      </c>
      <c r="AH888" s="12" t="b">
        <v>0</v>
      </c>
      <c r="AI888" s="12" t="s">
        <v>60</v>
      </c>
      <c r="AJ888" s="12" t="s">
        <v>436</v>
      </c>
      <c r="AK888" s="12" t="s">
        <v>147</v>
      </c>
      <c r="AL888" s="12" t="s">
        <v>519</v>
      </c>
      <c r="AM888" s="12" t="s">
        <v>64</v>
      </c>
      <c r="AN888" s="15" t="e">
        <v>#N/A</v>
      </c>
      <c r="AO888" t="str">
        <f>RIGHT('CMO Input'!$T888,(LEN('CMO Input'!$T888)-FIND(" ",'CMO Input'!$T888,1)))</f>
        <v>4-5”</v>
      </c>
      <c r="AP888">
        <f>'CMO Input'!$O888</f>
        <v>4</v>
      </c>
      <c r="AR888" t="str">
        <f>Table2[[#This Row],[Policy / Non Policy]]</f>
        <v>Policy</v>
      </c>
      <c r="AS888" t="str">
        <f>'CMO Input'!$U888</f>
        <v>Tier 1</v>
      </c>
      <c r="AT888" t="str">
        <f>'CMO Input'!$P888</f>
        <v>SI</v>
      </c>
      <c r="AU888" t="str" cm="1">
        <f t="array" ref="AU8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88" s="8" t="str">
        <f>TEXT('CMO Input'!$D888,"MMM-YY")</f>
        <v>September</v>
      </c>
    </row>
    <row r="889" spans="1:48" x14ac:dyDescent="0.25">
      <c r="A889" s="18" t="s">
        <v>305</v>
      </c>
      <c r="B889" s="16" t="s">
        <v>180</v>
      </c>
      <c r="C889" s="16" t="s">
        <v>424</v>
      </c>
      <c r="D889" s="16" t="s">
        <v>157</v>
      </c>
      <c r="E889" s="17">
        <v>24</v>
      </c>
      <c r="F889" s="16" t="s">
        <v>46</v>
      </c>
      <c r="G889" s="17" t="s">
        <v>431</v>
      </c>
      <c r="H889" s="16" t="s">
        <v>438</v>
      </c>
      <c r="I889" s="16" t="s">
        <v>653</v>
      </c>
      <c r="J889" s="16" t="s">
        <v>654</v>
      </c>
      <c r="K889" s="18" t="s">
        <v>305</v>
      </c>
      <c r="L889" s="16" t="s">
        <v>116</v>
      </c>
      <c r="M889" s="16">
        <v>0</v>
      </c>
      <c r="N889" s="16" t="s">
        <v>52</v>
      </c>
      <c r="O889" s="16">
        <v>4</v>
      </c>
      <c r="P889" s="16" t="s">
        <v>53</v>
      </c>
      <c r="Q889" s="16">
        <v>1.2</v>
      </c>
      <c r="R889" s="16" t="s">
        <v>54</v>
      </c>
      <c r="S889" s="16" t="s">
        <v>117</v>
      </c>
      <c r="T889" s="16" t="s">
        <v>118</v>
      </c>
      <c r="U889" s="16" t="s">
        <v>94</v>
      </c>
      <c r="V889" s="16" t="s">
        <v>58</v>
      </c>
      <c r="W889" s="16" t="s">
        <v>95</v>
      </c>
      <c r="X889" s="16" t="b">
        <v>0</v>
      </c>
      <c r="Y889" s="16" t="b">
        <v>0</v>
      </c>
      <c r="Z889" s="16" t="e">
        <v>#N/A</v>
      </c>
      <c r="AA889" s="16">
        <v>0</v>
      </c>
      <c r="AB889" s="16">
        <v>0</v>
      </c>
      <c r="AC889" s="16" t="s">
        <v>424</v>
      </c>
      <c r="AD889" s="16" t="s">
        <v>653</v>
      </c>
      <c r="AE889" s="16" t="s">
        <v>654</v>
      </c>
      <c r="AF889" s="16" t="s">
        <v>435</v>
      </c>
      <c r="AG889" s="16" t="s">
        <v>9</v>
      </c>
      <c r="AH889" s="16" t="b">
        <v>0</v>
      </c>
      <c r="AI889" s="16" t="s">
        <v>60</v>
      </c>
      <c r="AJ889" s="16" t="s">
        <v>436</v>
      </c>
      <c r="AK889" s="16" t="s">
        <v>147</v>
      </c>
      <c r="AL889" s="16" t="s">
        <v>550</v>
      </c>
      <c r="AM889" s="16" t="e">
        <v>#N/A</v>
      </c>
      <c r="AN889" s="19" t="e">
        <v>#N/A</v>
      </c>
      <c r="AO889" t="str">
        <f>RIGHT('CMO Input'!$T889,(LEN('CMO Input'!$T889)-FIND(" ",'CMO Input'!$T889,1)))</f>
        <v>4-5”</v>
      </c>
      <c r="AP889">
        <f>'CMO Input'!$O889</f>
        <v>4</v>
      </c>
      <c r="AR889" t="str">
        <f>Table2[[#This Row],[Policy / Non Policy]]</f>
        <v>Policy</v>
      </c>
      <c r="AS889" t="str">
        <f>'CMO Input'!$U889</f>
        <v>Tier 1</v>
      </c>
      <c r="AT889" t="str">
        <f>'CMO Input'!$P889</f>
        <v>CI</v>
      </c>
      <c r="AU889" t="str" cm="1">
        <f t="array" ref="AU8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89" s="8" t="str">
        <f>TEXT('CMO Input'!$D889,"MMM-YY")</f>
        <v>September</v>
      </c>
    </row>
    <row r="890" spans="1:48" x14ac:dyDescent="0.25">
      <c r="A890" s="14" t="s">
        <v>305</v>
      </c>
      <c r="B890" s="12" t="s">
        <v>180</v>
      </c>
      <c r="C890" s="12" t="s">
        <v>424</v>
      </c>
      <c r="D890" s="12" t="s">
        <v>157</v>
      </c>
      <c r="E890" s="13">
        <v>24</v>
      </c>
      <c r="F890" s="12" t="s">
        <v>46</v>
      </c>
      <c r="G890" s="13" t="s">
        <v>431</v>
      </c>
      <c r="H890" s="12" t="s">
        <v>438</v>
      </c>
      <c r="I890" s="12" t="s">
        <v>653</v>
      </c>
      <c r="J890" s="12" t="s">
        <v>654</v>
      </c>
      <c r="K890" s="14" t="s">
        <v>305</v>
      </c>
      <c r="L890" s="12" t="s">
        <v>116</v>
      </c>
      <c r="M890" s="12">
        <v>0</v>
      </c>
      <c r="N890" s="12" t="s">
        <v>52</v>
      </c>
      <c r="O890" s="12">
        <v>100</v>
      </c>
      <c r="P890" s="12" t="s">
        <v>91</v>
      </c>
      <c r="Q890" s="12">
        <v>1.9</v>
      </c>
      <c r="R890" s="12" t="s">
        <v>220</v>
      </c>
      <c r="S890" s="12" t="s">
        <v>221</v>
      </c>
      <c r="T890" s="12" t="s">
        <v>118</v>
      </c>
      <c r="U890" s="12" t="s">
        <v>94</v>
      </c>
      <c r="V890" s="12" t="s">
        <v>58</v>
      </c>
      <c r="W890" s="12" t="s">
        <v>95</v>
      </c>
      <c r="X890" s="12" t="b">
        <v>0</v>
      </c>
      <c r="Y890" s="12" t="b">
        <v>0</v>
      </c>
      <c r="Z890" s="12" t="e">
        <v>#N/A</v>
      </c>
      <c r="AA890" s="12">
        <v>0</v>
      </c>
      <c r="AB890" s="12">
        <v>0</v>
      </c>
      <c r="AC890" s="12" t="s">
        <v>424</v>
      </c>
      <c r="AD890" s="12" t="s">
        <v>653</v>
      </c>
      <c r="AE890" s="12" t="s">
        <v>654</v>
      </c>
      <c r="AF890" s="12" t="s">
        <v>435</v>
      </c>
      <c r="AG890" s="12" t="s">
        <v>9</v>
      </c>
      <c r="AH890" s="12" t="b">
        <v>0</v>
      </c>
      <c r="AI890" s="12" t="s">
        <v>60</v>
      </c>
      <c r="AJ890" s="12" t="s">
        <v>436</v>
      </c>
      <c r="AK890" s="12" t="s">
        <v>147</v>
      </c>
      <c r="AL890" s="12" t="s">
        <v>550</v>
      </c>
      <c r="AM890" s="12" t="e">
        <v>#N/A</v>
      </c>
      <c r="AN890" s="15" t="e">
        <v>#N/A</v>
      </c>
      <c r="AO890" t="str">
        <f>RIGHT('CMO Input'!$T890,(LEN('CMO Input'!$T890)-FIND(" ",'CMO Input'!$T890,1)))</f>
        <v>4-5”</v>
      </c>
      <c r="AP890">
        <f>'CMO Input'!$O890</f>
        <v>100</v>
      </c>
      <c r="AR890" t="str">
        <f>Table2[[#This Row],[Policy / Non Policy]]</f>
        <v>Policy</v>
      </c>
      <c r="AS890" t="str">
        <f>'CMO Input'!$U890</f>
        <v>Tier 1</v>
      </c>
      <c r="AT890" t="str">
        <f>'CMO Input'!$P890</f>
        <v>DI</v>
      </c>
      <c r="AU890" t="str" cm="1">
        <f t="array" ref="AU8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90" s="8" t="str">
        <f>TEXT('CMO Input'!$D890,"MMM-YY")</f>
        <v>September</v>
      </c>
    </row>
    <row r="891" spans="1:48" x14ac:dyDescent="0.25">
      <c r="A891" s="18">
        <v>510870802</v>
      </c>
      <c r="B891" s="16" t="s">
        <v>180</v>
      </c>
      <c r="C891" s="16" t="s">
        <v>424</v>
      </c>
      <c r="D891" s="16" t="s">
        <v>157</v>
      </c>
      <c r="E891" s="17">
        <v>24</v>
      </c>
      <c r="F891" s="16" t="s">
        <v>46</v>
      </c>
      <c r="G891" s="17" t="s">
        <v>431</v>
      </c>
      <c r="H891" s="16" t="s">
        <v>438</v>
      </c>
      <c r="I891" s="16" t="s">
        <v>653</v>
      </c>
      <c r="J891" s="16" t="s">
        <v>654</v>
      </c>
      <c r="K891" s="18">
        <v>510870802</v>
      </c>
      <c r="L891" s="16" t="s">
        <v>116</v>
      </c>
      <c r="M891" s="16">
        <v>0</v>
      </c>
      <c r="N891" s="16" t="s">
        <v>52</v>
      </c>
      <c r="O891" s="16">
        <v>6</v>
      </c>
      <c r="P891" s="16" t="s">
        <v>53</v>
      </c>
      <c r="Q891" s="16">
        <v>217.1</v>
      </c>
      <c r="R891" s="16" t="s">
        <v>54</v>
      </c>
      <c r="S891" s="16" t="s">
        <v>134</v>
      </c>
      <c r="T891" s="16" t="s">
        <v>135</v>
      </c>
      <c r="U891" s="16" t="s">
        <v>94</v>
      </c>
      <c r="V891" s="16" t="s">
        <v>58</v>
      </c>
      <c r="W891" s="16" t="s">
        <v>95</v>
      </c>
      <c r="X891" s="16" t="b">
        <v>0</v>
      </c>
      <c r="Y891" s="16" t="b">
        <v>0</v>
      </c>
      <c r="Z891" s="16" t="e">
        <v>#N/A</v>
      </c>
      <c r="AA891" s="16">
        <v>0</v>
      </c>
      <c r="AB891" s="16">
        <v>0</v>
      </c>
      <c r="AC891" s="16" t="s">
        <v>424</v>
      </c>
      <c r="AD891" s="16" t="s">
        <v>653</v>
      </c>
      <c r="AE891" s="16" t="s">
        <v>654</v>
      </c>
      <c r="AF891" s="16" t="s">
        <v>435</v>
      </c>
      <c r="AG891" s="16" t="s">
        <v>9</v>
      </c>
      <c r="AH891" s="16" t="b">
        <v>0</v>
      </c>
      <c r="AI891" s="16" t="s">
        <v>60</v>
      </c>
      <c r="AJ891" s="16" t="s">
        <v>436</v>
      </c>
      <c r="AK891" s="16" t="s">
        <v>147</v>
      </c>
      <c r="AL891" s="16" t="s">
        <v>550</v>
      </c>
      <c r="AM891" s="16" t="s">
        <v>64</v>
      </c>
      <c r="AN891" s="19" t="e">
        <v>#N/A</v>
      </c>
      <c r="AO891" t="str">
        <f>RIGHT('CMO Input'!$T891,(LEN('CMO Input'!$T891)-FIND(" ",'CMO Input'!$T891,1)))</f>
        <v>6-7”</v>
      </c>
      <c r="AP891">
        <f>'CMO Input'!$O891</f>
        <v>6</v>
      </c>
      <c r="AR891" t="str">
        <f>Table2[[#This Row],[Policy / Non Policy]]</f>
        <v>Policy</v>
      </c>
      <c r="AS891" t="str">
        <f>'CMO Input'!$U891</f>
        <v>Tier 1</v>
      </c>
      <c r="AT891" t="str">
        <f>'CMO Input'!$P891</f>
        <v>CI</v>
      </c>
      <c r="AU891" t="str" cm="1">
        <f t="array" ref="AU8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91" s="8" t="str">
        <f>TEXT('CMO Input'!$D891,"MMM-YY")</f>
        <v>September</v>
      </c>
    </row>
    <row r="892" spans="1:48" x14ac:dyDescent="0.25">
      <c r="A892" s="14">
        <v>220001521686</v>
      </c>
      <c r="B892" s="12" t="s">
        <v>180</v>
      </c>
      <c r="C892" s="12" t="s">
        <v>424</v>
      </c>
      <c r="D892" s="12" t="s">
        <v>157</v>
      </c>
      <c r="E892" s="13">
        <v>24</v>
      </c>
      <c r="F892" s="12" t="s">
        <v>46</v>
      </c>
      <c r="G892" s="13" t="s">
        <v>431</v>
      </c>
      <c r="H892" s="12" t="s">
        <v>672</v>
      </c>
      <c r="I892" s="12" t="s">
        <v>656</v>
      </c>
      <c r="J892" s="12" t="s">
        <v>657</v>
      </c>
      <c r="K892" s="14">
        <v>220001521686</v>
      </c>
      <c r="L892" s="12" t="s">
        <v>116</v>
      </c>
      <c r="M892" s="12">
        <v>12</v>
      </c>
      <c r="N892" s="12" t="s">
        <v>52</v>
      </c>
      <c r="O892" s="12">
        <v>8</v>
      </c>
      <c r="P892" s="12" t="s">
        <v>53</v>
      </c>
      <c r="Q892" s="12">
        <v>100</v>
      </c>
      <c r="R892" s="12" t="s">
        <v>54</v>
      </c>
      <c r="S892" s="12" t="s">
        <v>92</v>
      </c>
      <c r="T892" s="12" t="s">
        <v>93</v>
      </c>
      <c r="U892" s="12" t="s">
        <v>94</v>
      </c>
      <c r="V892" s="12" t="s">
        <v>58</v>
      </c>
      <c r="W892" s="12" t="s">
        <v>95</v>
      </c>
      <c r="X892" s="12" t="b">
        <v>0</v>
      </c>
      <c r="Y892" s="12" t="b">
        <v>0</v>
      </c>
      <c r="Z892" s="12" t="e">
        <v>#N/A</v>
      </c>
      <c r="AA892" s="12">
        <v>1.2</v>
      </c>
      <c r="AB892" s="12">
        <v>0</v>
      </c>
      <c r="AC892" s="12" t="s">
        <v>424</v>
      </c>
      <c r="AD892" s="12" t="s">
        <v>656</v>
      </c>
      <c r="AE892" s="12" t="s">
        <v>657</v>
      </c>
      <c r="AF892" s="12" t="s">
        <v>435</v>
      </c>
      <c r="AG892" s="12" t="s">
        <v>9</v>
      </c>
      <c r="AH892" s="12" t="b">
        <v>0</v>
      </c>
      <c r="AI892" s="12" t="s">
        <v>60</v>
      </c>
      <c r="AJ892" s="12" t="s">
        <v>436</v>
      </c>
      <c r="AK892" s="12" t="s">
        <v>147</v>
      </c>
      <c r="AL892" s="12" t="s">
        <v>626</v>
      </c>
      <c r="AM892" s="12" t="s">
        <v>64</v>
      </c>
      <c r="AN892" s="15" t="e">
        <v>#N/A</v>
      </c>
      <c r="AO892" t="str">
        <f>RIGHT('CMO Input'!$T892,(LEN('CMO Input'!$T892)-FIND(" ",'CMO Input'!$T892,1)))</f>
        <v>8”</v>
      </c>
      <c r="AP892">
        <f>'CMO Input'!$O892</f>
        <v>8</v>
      </c>
      <c r="AR892" t="str">
        <f>Table2[[#This Row],[Policy / Non Policy]]</f>
        <v>Policy</v>
      </c>
      <c r="AS892" t="str">
        <f>'CMO Input'!$U892</f>
        <v>Tier 1</v>
      </c>
      <c r="AT892" t="str">
        <f>'CMO Input'!$P892</f>
        <v>CI</v>
      </c>
      <c r="AU892" t="str" cm="1">
        <f t="array" ref="AU8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892" s="8" t="str">
        <f>TEXT('CMO Input'!$D892,"MMM-YY")</f>
        <v>September</v>
      </c>
    </row>
    <row r="893" spans="1:48" x14ac:dyDescent="0.25">
      <c r="A893" s="18">
        <v>510845157</v>
      </c>
      <c r="B893" s="16" t="s">
        <v>180</v>
      </c>
      <c r="C893" s="16" t="s">
        <v>424</v>
      </c>
      <c r="D893" s="16" t="s">
        <v>157</v>
      </c>
      <c r="E893" s="17">
        <v>24</v>
      </c>
      <c r="F893" s="16" t="s">
        <v>46</v>
      </c>
      <c r="G893" s="17" t="s">
        <v>442</v>
      </c>
      <c r="H893" s="16" t="s">
        <v>443</v>
      </c>
      <c r="I893" s="16" t="s">
        <v>642</v>
      </c>
      <c r="J893" s="16" t="s">
        <v>643</v>
      </c>
      <c r="K893" s="18">
        <v>510845157</v>
      </c>
      <c r="L893" s="16" t="s">
        <v>90</v>
      </c>
      <c r="M893" s="16">
        <v>202.2</v>
      </c>
      <c r="N893" s="16" t="s">
        <v>52</v>
      </c>
      <c r="O893" s="16">
        <v>150</v>
      </c>
      <c r="P893" s="16" t="s">
        <v>91</v>
      </c>
      <c r="Q893" s="16">
        <v>79</v>
      </c>
      <c r="R893" s="16" t="s">
        <v>220</v>
      </c>
      <c r="S893" s="16" t="s">
        <v>402</v>
      </c>
      <c r="T893" s="16" t="s">
        <v>135</v>
      </c>
      <c r="U893" s="16" t="s">
        <v>94</v>
      </c>
      <c r="V893" s="16" t="s">
        <v>58</v>
      </c>
      <c r="W893" s="16" t="s">
        <v>95</v>
      </c>
      <c r="X893" s="16" t="b">
        <v>0</v>
      </c>
      <c r="Y893" s="16" t="b">
        <v>0</v>
      </c>
      <c r="Z893" s="16" t="e">
        <v>#N/A</v>
      </c>
      <c r="AA893" s="16">
        <v>15.973799999999999</v>
      </c>
      <c r="AB893" s="16">
        <v>0</v>
      </c>
      <c r="AC893" s="16" t="s">
        <v>424</v>
      </c>
      <c r="AD893" s="16" t="s">
        <v>642</v>
      </c>
      <c r="AE893" s="16" t="s">
        <v>643</v>
      </c>
      <c r="AF893" s="16" t="s">
        <v>446</v>
      </c>
      <c r="AG893" s="16" t="s">
        <v>9</v>
      </c>
      <c r="AH893" s="16" t="b">
        <v>0</v>
      </c>
      <c r="AI893" s="16" t="s">
        <v>39</v>
      </c>
      <c r="AJ893" s="16" t="s">
        <v>10</v>
      </c>
      <c r="AK893" s="16" t="s">
        <v>90</v>
      </c>
      <c r="AL893" s="16" t="s">
        <v>536</v>
      </c>
      <c r="AM893" s="16" t="s">
        <v>64</v>
      </c>
      <c r="AN893" s="19" t="e">
        <v>#N/A</v>
      </c>
      <c r="AO893" t="str">
        <f>RIGHT('CMO Input'!$T893,(LEN('CMO Input'!$T893)-FIND(" ",'CMO Input'!$T893,1)))</f>
        <v>6-7”</v>
      </c>
      <c r="AP893">
        <f>'CMO Input'!$O893</f>
        <v>150</v>
      </c>
      <c r="AR893" t="str">
        <f>Table2[[#This Row],[Policy / Non Policy]]</f>
        <v>Policy</v>
      </c>
      <c r="AS893" t="str">
        <f>'CMO Input'!$U893</f>
        <v>Tier 1</v>
      </c>
      <c r="AT893" t="str">
        <f>'CMO Input'!$P893</f>
        <v>DI</v>
      </c>
      <c r="AU893" t="str" cm="1">
        <f t="array" ref="AU8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93" s="8" t="str">
        <f>TEXT('CMO Input'!$D893,"MMM-YY")</f>
        <v>September</v>
      </c>
    </row>
    <row r="894" spans="1:48" x14ac:dyDescent="0.25">
      <c r="A894" s="14">
        <v>510845179</v>
      </c>
      <c r="B894" s="12" t="s">
        <v>180</v>
      </c>
      <c r="C894" s="12" t="s">
        <v>424</v>
      </c>
      <c r="D894" s="12" t="s">
        <v>157</v>
      </c>
      <c r="E894" s="13">
        <v>24</v>
      </c>
      <c r="F894" s="12" t="s">
        <v>46</v>
      </c>
      <c r="G894" s="13" t="s">
        <v>442</v>
      </c>
      <c r="H894" s="12" t="s">
        <v>443</v>
      </c>
      <c r="I894" s="12" t="s">
        <v>642</v>
      </c>
      <c r="J894" s="12" t="s">
        <v>643</v>
      </c>
      <c r="K894" s="14">
        <v>510845179</v>
      </c>
      <c r="L894" s="12" t="s">
        <v>116</v>
      </c>
      <c r="M894" s="12">
        <v>3.8</v>
      </c>
      <c r="N894" s="12" t="s">
        <v>52</v>
      </c>
      <c r="O894" s="12">
        <v>6</v>
      </c>
      <c r="P894" s="12" t="s">
        <v>53</v>
      </c>
      <c r="Q894" s="12">
        <v>36</v>
      </c>
      <c r="R894" s="12" t="s">
        <v>54</v>
      </c>
      <c r="S894" s="12" t="s">
        <v>134</v>
      </c>
      <c r="T894" s="12" t="s">
        <v>135</v>
      </c>
      <c r="U894" s="12" t="s">
        <v>94</v>
      </c>
      <c r="V894" s="12" t="s">
        <v>58</v>
      </c>
      <c r="W894" s="12" t="s">
        <v>95</v>
      </c>
      <c r="X894" s="12" t="b">
        <v>0</v>
      </c>
      <c r="Y894" s="12" t="b">
        <v>0</v>
      </c>
      <c r="Z894" s="12" t="e">
        <v>#N/A</v>
      </c>
      <c r="AA894" s="12">
        <v>0.1368</v>
      </c>
      <c r="AB894" s="12">
        <v>0</v>
      </c>
      <c r="AC894" s="12" t="s">
        <v>424</v>
      </c>
      <c r="AD894" s="12" t="s">
        <v>642</v>
      </c>
      <c r="AE894" s="12" t="s">
        <v>643</v>
      </c>
      <c r="AF894" s="12" t="s">
        <v>446</v>
      </c>
      <c r="AG894" s="12" t="s">
        <v>9</v>
      </c>
      <c r="AH894" s="12" t="b">
        <v>0</v>
      </c>
      <c r="AI894" s="12" t="s">
        <v>60</v>
      </c>
      <c r="AJ894" s="12" t="s">
        <v>10</v>
      </c>
      <c r="AK894" s="12" t="s">
        <v>147</v>
      </c>
      <c r="AL894" s="12" t="s">
        <v>536</v>
      </c>
      <c r="AM894" s="12" t="s">
        <v>64</v>
      </c>
      <c r="AN894" s="15" t="e">
        <v>#N/A</v>
      </c>
      <c r="AO894" t="str">
        <f>RIGHT('CMO Input'!$T894,(LEN('CMO Input'!$T894)-FIND(" ",'CMO Input'!$T894,1)))</f>
        <v>6-7”</v>
      </c>
      <c r="AP894">
        <f>'CMO Input'!$O894</f>
        <v>6</v>
      </c>
      <c r="AR894" t="str">
        <f>Table2[[#This Row],[Policy / Non Policy]]</f>
        <v>Policy</v>
      </c>
      <c r="AS894" t="str">
        <f>'CMO Input'!$U894</f>
        <v>Tier 1</v>
      </c>
      <c r="AT894" t="str">
        <f>'CMO Input'!$P894</f>
        <v>CI</v>
      </c>
      <c r="AU894" t="str" cm="1">
        <f t="array" ref="AU8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94" s="8" t="str">
        <f>TEXT('CMO Input'!$D894,"MMM-YY")</f>
        <v>September</v>
      </c>
    </row>
    <row r="895" spans="1:48" x14ac:dyDescent="0.25">
      <c r="A895" s="18">
        <v>220000661505</v>
      </c>
      <c r="B895" s="16" t="s">
        <v>180</v>
      </c>
      <c r="C895" s="16" t="s">
        <v>424</v>
      </c>
      <c r="D895" s="16" t="s">
        <v>157</v>
      </c>
      <c r="E895" s="17">
        <v>24</v>
      </c>
      <c r="F895" s="16" t="s">
        <v>46</v>
      </c>
      <c r="G895" s="17" t="s">
        <v>442</v>
      </c>
      <c r="H895" s="16" t="s">
        <v>443</v>
      </c>
      <c r="I895" s="16" t="s">
        <v>673</v>
      </c>
      <c r="J895" s="16" t="s">
        <v>674</v>
      </c>
      <c r="K895" s="18">
        <v>220000661505</v>
      </c>
      <c r="L895" s="16" t="s">
        <v>116</v>
      </c>
      <c r="M895" s="16">
        <v>8</v>
      </c>
      <c r="N895" s="16" t="s">
        <v>52</v>
      </c>
      <c r="O895" s="16">
        <v>6</v>
      </c>
      <c r="P895" s="16" t="s">
        <v>53</v>
      </c>
      <c r="Q895" s="16">
        <v>137</v>
      </c>
      <c r="R895" s="16" t="s">
        <v>54</v>
      </c>
      <c r="S895" s="16" t="s">
        <v>134</v>
      </c>
      <c r="T895" s="16" t="s">
        <v>135</v>
      </c>
      <c r="U895" s="16" t="s">
        <v>94</v>
      </c>
      <c r="V895" s="16" t="s">
        <v>58</v>
      </c>
      <c r="W895" s="16" t="s">
        <v>95</v>
      </c>
      <c r="X895" s="16" t="b">
        <v>0</v>
      </c>
      <c r="Y895" s="16" t="b">
        <v>0</v>
      </c>
      <c r="Z895" s="16" t="e">
        <v>#N/A</v>
      </c>
      <c r="AA895" s="16">
        <v>1.0960000000000001</v>
      </c>
      <c r="AB895" s="16">
        <v>0</v>
      </c>
      <c r="AC895" s="16" t="s">
        <v>424</v>
      </c>
      <c r="AD895" s="16" t="s">
        <v>673</v>
      </c>
      <c r="AE895" s="16" t="s">
        <v>674</v>
      </c>
      <c r="AF895" s="16" t="s">
        <v>446</v>
      </c>
      <c r="AG895" s="16" t="s">
        <v>9</v>
      </c>
      <c r="AH895" s="16" t="b">
        <v>0</v>
      </c>
      <c r="AI895" s="16" t="s">
        <v>60</v>
      </c>
      <c r="AJ895" s="16" t="s">
        <v>186</v>
      </c>
      <c r="AK895" s="16" t="s">
        <v>147</v>
      </c>
      <c r="AL895" s="16" t="s">
        <v>675</v>
      </c>
      <c r="AM895" s="16" t="s">
        <v>64</v>
      </c>
      <c r="AN895" s="19" t="e">
        <v>#N/A</v>
      </c>
      <c r="AO895" t="str">
        <f>RIGHT('CMO Input'!$T895,(LEN('CMO Input'!$T895)-FIND(" ",'CMO Input'!$T895,1)))</f>
        <v>6-7”</v>
      </c>
      <c r="AP895">
        <f>'CMO Input'!$O895</f>
        <v>6</v>
      </c>
      <c r="AR895" t="str">
        <f>Table2[[#This Row],[Policy / Non Policy]]</f>
        <v>Policy</v>
      </c>
      <c r="AS895" t="str">
        <f>'CMO Input'!$U895</f>
        <v>Tier 1</v>
      </c>
      <c r="AT895" t="str">
        <f>'CMO Input'!$P895</f>
        <v>CI</v>
      </c>
      <c r="AU895" t="str" cm="1">
        <f t="array" ref="AU8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895" s="8" t="str">
        <f>TEXT('CMO Input'!$D895,"MMM-YY")</f>
        <v>September</v>
      </c>
    </row>
    <row r="896" spans="1:48" x14ac:dyDescent="0.25">
      <c r="A896" s="14">
        <v>510924795</v>
      </c>
      <c r="B896" s="12" t="s">
        <v>180</v>
      </c>
      <c r="C896" s="12" t="s">
        <v>424</v>
      </c>
      <c r="D896" s="12" t="s">
        <v>157</v>
      </c>
      <c r="E896" s="13">
        <v>24</v>
      </c>
      <c r="F896" s="12" t="s">
        <v>46</v>
      </c>
      <c r="G896" s="13" t="s">
        <v>442</v>
      </c>
      <c r="H896" s="12" t="s">
        <v>312</v>
      </c>
      <c r="I896" s="12" t="s">
        <v>606</v>
      </c>
      <c r="J896" s="12" t="s">
        <v>628</v>
      </c>
      <c r="K896" s="14">
        <v>510924795</v>
      </c>
      <c r="L896" s="12" t="s">
        <v>116</v>
      </c>
      <c r="M896" s="12">
        <v>27.4</v>
      </c>
      <c r="N896" s="12" t="s">
        <v>52</v>
      </c>
      <c r="O896" s="12">
        <v>4</v>
      </c>
      <c r="P896" s="12" t="s">
        <v>91</v>
      </c>
      <c r="Q896" s="12">
        <v>159</v>
      </c>
      <c r="R896" s="12" t="s">
        <v>54</v>
      </c>
      <c r="S896" s="12" t="s">
        <v>117</v>
      </c>
      <c r="T896" s="12" t="s">
        <v>118</v>
      </c>
      <c r="U896" s="12" t="s">
        <v>94</v>
      </c>
      <c r="V896" s="12" t="s">
        <v>58</v>
      </c>
      <c r="W896" s="12" t="s">
        <v>95</v>
      </c>
      <c r="X896" s="12" t="b">
        <v>0</v>
      </c>
      <c r="Y896" s="12" t="b">
        <v>0</v>
      </c>
      <c r="Z896" s="12" t="e">
        <v>#N/A</v>
      </c>
      <c r="AA896" s="12">
        <v>4.3565999999999994</v>
      </c>
      <c r="AB896" s="12">
        <v>0</v>
      </c>
      <c r="AC896" s="12" t="s">
        <v>424</v>
      </c>
      <c r="AD896" s="12" t="s">
        <v>606</v>
      </c>
      <c r="AE896" s="12" t="s">
        <v>628</v>
      </c>
      <c r="AF896" s="12" t="s">
        <v>446</v>
      </c>
      <c r="AG896" s="12" t="s">
        <v>9</v>
      </c>
      <c r="AH896" s="12" t="b">
        <v>0</v>
      </c>
      <c r="AI896" s="12" t="s">
        <v>60</v>
      </c>
      <c r="AJ896" s="12" t="s">
        <v>103</v>
      </c>
      <c r="AK896" s="12" t="s">
        <v>147</v>
      </c>
      <c r="AL896" s="12" t="s">
        <v>475</v>
      </c>
      <c r="AM896" s="12" t="s">
        <v>64</v>
      </c>
      <c r="AN896" s="15" t="e">
        <v>#N/A</v>
      </c>
      <c r="AO896" t="str">
        <f>RIGHT('CMO Input'!$T896,(LEN('CMO Input'!$T896)-FIND(" ",'CMO Input'!$T896,1)))</f>
        <v>4-5”</v>
      </c>
      <c r="AP896">
        <f>'CMO Input'!$O896</f>
        <v>4</v>
      </c>
      <c r="AR896" t="str">
        <f>Table2[[#This Row],[Policy / Non Policy]]</f>
        <v>Policy</v>
      </c>
      <c r="AS896" t="str">
        <f>'CMO Input'!$U896</f>
        <v>Tier 1</v>
      </c>
      <c r="AT896" t="str">
        <f>'CMO Input'!$P896</f>
        <v>DI</v>
      </c>
      <c r="AU896" t="str" cm="1">
        <f t="array" ref="AU8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96" s="8" t="str">
        <f>TEXT('CMO Input'!$D896,"MMM-YY")</f>
        <v>September</v>
      </c>
    </row>
    <row r="897" spans="1:48" x14ac:dyDescent="0.25">
      <c r="A897" s="18">
        <v>510809327</v>
      </c>
      <c r="B897" s="16" t="s">
        <v>180</v>
      </c>
      <c r="C897" s="16" t="s">
        <v>424</v>
      </c>
      <c r="D897" s="16" t="s">
        <v>157</v>
      </c>
      <c r="E897" s="17">
        <v>24</v>
      </c>
      <c r="F897" s="16" t="s">
        <v>46</v>
      </c>
      <c r="G897" s="17" t="s">
        <v>442</v>
      </c>
      <c r="H897" s="16" t="s">
        <v>87</v>
      </c>
      <c r="I897" s="16" t="s">
        <v>591</v>
      </c>
      <c r="J897" s="16" t="s">
        <v>640</v>
      </c>
      <c r="K897" s="18">
        <v>510809327</v>
      </c>
      <c r="L897" s="16" t="s">
        <v>116</v>
      </c>
      <c r="M897" s="16">
        <v>17.5</v>
      </c>
      <c r="N897" s="16" t="s">
        <v>52</v>
      </c>
      <c r="O897" s="16">
        <v>4</v>
      </c>
      <c r="P897" s="16" t="s">
        <v>53</v>
      </c>
      <c r="Q897" s="16">
        <v>87</v>
      </c>
      <c r="R897" s="16" t="s">
        <v>54</v>
      </c>
      <c r="S897" s="16" t="s">
        <v>117</v>
      </c>
      <c r="T897" s="16" t="s">
        <v>118</v>
      </c>
      <c r="U897" s="16" t="s">
        <v>94</v>
      </c>
      <c r="V897" s="16" t="s">
        <v>58</v>
      </c>
      <c r="W897" s="16" t="s">
        <v>95</v>
      </c>
      <c r="X897" s="16" t="b">
        <v>0</v>
      </c>
      <c r="Y897" s="16" t="b">
        <v>0</v>
      </c>
      <c r="Z897" s="16" t="e">
        <v>#N/A</v>
      </c>
      <c r="AA897" s="16">
        <v>1.5225000000000002</v>
      </c>
      <c r="AB897" s="16">
        <v>0</v>
      </c>
      <c r="AC897" s="16" t="s">
        <v>424</v>
      </c>
      <c r="AD897" s="16" t="s">
        <v>591</v>
      </c>
      <c r="AE897" s="16" t="s">
        <v>640</v>
      </c>
      <c r="AF897" s="16" t="s">
        <v>468</v>
      </c>
      <c r="AG897" s="16" t="s">
        <v>9</v>
      </c>
      <c r="AH897" s="16" t="b">
        <v>0</v>
      </c>
      <c r="AI897" s="16" t="s">
        <v>60</v>
      </c>
      <c r="AJ897" s="16" t="s">
        <v>103</v>
      </c>
      <c r="AK897" s="16" t="s">
        <v>147</v>
      </c>
      <c r="AL897" s="16" t="s">
        <v>469</v>
      </c>
      <c r="AM897" s="16" t="s">
        <v>64</v>
      </c>
      <c r="AN897" s="19" t="e">
        <v>#N/A</v>
      </c>
      <c r="AO897" t="str">
        <f>RIGHT('CMO Input'!$T897,(LEN('CMO Input'!$T897)-FIND(" ",'CMO Input'!$T897,1)))</f>
        <v>4-5”</v>
      </c>
      <c r="AP897">
        <f>'CMO Input'!$O897</f>
        <v>4</v>
      </c>
      <c r="AR897" t="str">
        <f>Table2[[#This Row],[Policy / Non Policy]]</f>
        <v>Policy</v>
      </c>
      <c r="AS897" t="str">
        <f>'CMO Input'!$U897</f>
        <v>Tier 1</v>
      </c>
      <c r="AT897" t="str">
        <f>'CMO Input'!$P897</f>
        <v>CI</v>
      </c>
      <c r="AU897" t="str" cm="1">
        <f t="array" ref="AU8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897" s="8" t="str">
        <f>TEXT('CMO Input'!$D897,"MMM-YY")</f>
        <v>September</v>
      </c>
    </row>
    <row r="898" spans="1:48" x14ac:dyDescent="0.25">
      <c r="A898" s="14">
        <v>510780060</v>
      </c>
      <c r="B898" s="12" t="s">
        <v>180</v>
      </c>
      <c r="C898" s="12" t="s">
        <v>424</v>
      </c>
      <c r="D898" s="12" t="s">
        <v>157</v>
      </c>
      <c r="E898" s="13">
        <v>24</v>
      </c>
      <c r="F898" s="12" t="s">
        <v>46</v>
      </c>
      <c r="G898" s="13" t="s">
        <v>442</v>
      </c>
      <c r="H898" s="12" t="s">
        <v>464</v>
      </c>
      <c r="I898" s="12" t="s">
        <v>622</v>
      </c>
      <c r="J898" s="12" t="s">
        <v>623</v>
      </c>
      <c r="K898" s="14">
        <v>510780060</v>
      </c>
      <c r="L898" s="12" t="s">
        <v>90</v>
      </c>
      <c r="M898" s="12">
        <v>150.30000000000001</v>
      </c>
      <c r="N898" s="12" t="s">
        <v>52</v>
      </c>
      <c r="O898" s="12">
        <v>6</v>
      </c>
      <c r="P898" s="12" t="s">
        <v>91</v>
      </c>
      <c r="Q898" s="12">
        <v>160.5</v>
      </c>
      <c r="R898" s="12" t="s">
        <v>54</v>
      </c>
      <c r="S898" s="12" t="s">
        <v>134</v>
      </c>
      <c r="T898" s="12" t="s">
        <v>135</v>
      </c>
      <c r="U898" s="12" t="s">
        <v>94</v>
      </c>
      <c r="V898" s="12" t="s">
        <v>58</v>
      </c>
      <c r="W898" s="12" t="s">
        <v>95</v>
      </c>
      <c r="X898" s="12" t="b">
        <v>0</v>
      </c>
      <c r="Y898" s="12" t="b">
        <v>0</v>
      </c>
      <c r="Z898" s="12" t="e">
        <v>#N/A</v>
      </c>
      <c r="AA898" s="12">
        <v>24.123150000000003</v>
      </c>
      <c r="AB898" s="12">
        <v>0</v>
      </c>
      <c r="AC898" s="12" t="s">
        <v>424</v>
      </c>
      <c r="AD898" s="12" t="s">
        <v>622</v>
      </c>
      <c r="AE898" s="12" t="s">
        <v>623</v>
      </c>
      <c r="AF898" s="12" t="s">
        <v>468</v>
      </c>
      <c r="AG898" s="12" t="s">
        <v>9</v>
      </c>
      <c r="AH898" s="12" t="b">
        <v>0</v>
      </c>
      <c r="AI898" s="12" t="s">
        <v>39</v>
      </c>
      <c r="AJ898" s="12" t="s">
        <v>103</v>
      </c>
      <c r="AK898" s="12" t="s">
        <v>90</v>
      </c>
      <c r="AL898" s="12" t="s">
        <v>472</v>
      </c>
      <c r="AM898" s="12" t="s">
        <v>64</v>
      </c>
      <c r="AN898" s="15" t="e">
        <v>#N/A</v>
      </c>
      <c r="AO898" t="str">
        <f>RIGHT('CMO Input'!$T898,(LEN('CMO Input'!$T898)-FIND(" ",'CMO Input'!$T898,1)))</f>
        <v>6-7”</v>
      </c>
      <c r="AP898">
        <f>'CMO Input'!$O898</f>
        <v>6</v>
      </c>
      <c r="AR898" t="str">
        <f>Table2[[#This Row],[Policy / Non Policy]]</f>
        <v>Policy</v>
      </c>
      <c r="AS898" t="str">
        <f>'CMO Input'!$U898</f>
        <v>Tier 1</v>
      </c>
      <c r="AT898" t="str">
        <f>'CMO Input'!$P898</f>
        <v>DI</v>
      </c>
      <c r="AU898" t="str" cm="1">
        <f t="array" ref="AU8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98" s="8" t="str">
        <f>TEXT('CMO Input'!$D898,"MMM-YY")</f>
        <v>September</v>
      </c>
    </row>
    <row r="899" spans="1:48" x14ac:dyDescent="0.25">
      <c r="A899" s="18">
        <v>510946186</v>
      </c>
      <c r="B899" s="16" t="s">
        <v>180</v>
      </c>
      <c r="C899" s="16" t="s">
        <v>424</v>
      </c>
      <c r="D899" s="16" t="s">
        <v>157</v>
      </c>
      <c r="E899" s="17">
        <v>24</v>
      </c>
      <c r="F899" s="16" t="s">
        <v>46</v>
      </c>
      <c r="G899" s="17" t="s">
        <v>425</v>
      </c>
      <c r="H899" s="16" t="s">
        <v>458</v>
      </c>
      <c r="I899" s="16" t="s">
        <v>510</v>
      </c>
      <c r="J899" s="16" t="s">
        <v>676</v>
      </c>
      <c r="K899" s="18">
        <v>510946186</v>
      </c>
      <c r="L899" s="16" t="s">
        <v>116</v>
      </c>
      <c r="M899" s="16">
        <v>4.3</v>
      </c>
      <c r="N899" s="16" t="s">
        <v>52</v>
      </c>
      <c r="O899" s="16">
        <v>150</v>
      </c>
      <c r="P899" s="16" t="s">
        <v>91</v>
      </c>
      <c r="Q899" s="16">
        <v>118</v>
      </c>
      <c r="R899" s="16" t="s">
        <v>220</v>
      </c>
      <c r="S899" s="16" t="s">
        <v>402</v>
      </c>
      <c r="T899" s="16" t="s">
        <v>135</v>
      </c>
      <c r="U899" s="16" t="s">
        <v>94</v>
      </c>
      <c r="V899" s="16" t="s">
        <v>58</v>
      </c>
      <c r="W899" s="16" t="s">
        <v>95</v>
      </c>
      <c r="X899" s="16" t="b">
        <v>0</v>
      </c>
      <c r="Y899" s="16" t="b">
        <v>0</v>
      </c>
      <c r="Z899" s="16" t="e">
        <v>#N/A</v>
      </c>
      <c r="AA899" s="16">
        <v>0.50739999999999996</v>
      </c>
      <c r="AB899" s="16">
        <v>0</v>
      </c>
      <c r="AC899" s="16" t="s">
        <v>424</v>
      </c>
      <c r="AD899" s="16" t="s">
        <v>510</v>
      </c>
      <c r="AE899" s="16" t="s">
        <v>676</v>
      </c>
      <c r="AF899" s="16" t="s">
        <v>461</v>
      </c>
      <c r="AG899" s="16" t="s">
        <v>9</v>
      </c>
      <c r="AH899" s="16" t="b">
        <v>0</v>
      </c>
      <c r="AI899" s="16" t="s">
        <v>60</v>
      </c>
      <c r="AJ899" s="16" t="s">
        <v>103</v>
      </c>
      <c r="AK899" s="16" t="s">
        <v>147</v>
      </c>
      <c r="AL899" s="16" t="s">
        <v>334</v>
      </c>
      <c r="AM899" s="16" t="s">
        <v>64</v>
      </c>
      <c r="AN899" s="19" t="e">
        <v>#N/A</v>
      </c>
      <c r="AO899" t="str">
        <f>RIGHT('CMO Input'!$T899,(LEN('CMO Input'!$T899)-FIND(" ",'CMO Input'!$T899,1)))</f>
        <v>6-7”</v>
      </c>
      <c r="AP899">
        <f>'CMO Input'!$O899</f>
        <v>150</v>
      </c>
      <c r="AR899" t="str">
        <f>Table2[[#This Row],[Policy / Non Policy]]</f>
        <v>Policy</v>
      </c>
      <c r="AS899" t="str">
        <f>'CMO Input'!$U899</f>
        <v>Tier 1</v>
      </c>
      <c r="AT899" t="str">
        <f>'CMO Input'!$P899</f>
        <v>DI</v>
      </c>
      <c r="AU899" t="str" cm="1">
        <f t="array" ref="AU8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899" s="8" t="str">
        <f>TEXT('CMO Input'!$D899,"MMM-YY")</f>
        <v>September</v>
      </c>
    </row>
    <row r="900" spans="1:48" x14ac:dyDescent="0.25">
      <c r="A900" s="14">
        <v>510893500</v>
      </c>
      <c r="B900" s="12" t="s">
        <v>180</v>
      </c>
      <c r="C900" s="12" t="s">
        <v>424</v>
      </c>
      <c r="D900" s="12" t="s">
        <v>157</v>
      </c>
      <c r="E900" s="13">
        <v>24</v>
      </c>
      <c r="F900" s="12" t="s">
        <v>46</v>
      </c>
      <c r="G900" s="13" t="s">
        <v>425</v>
      </c>
      <c r="H900" s="12" t="s">
        <v>426</v>
      </c>
      <c r="I900" s="12" t="s">
        <v>669</v>
      </c>
      <c r="J900" s="12" t="s">
        <v>670</v>
      </c>
      <c r="K900" s="14">
        <v>510893500</v>
      </c>
      <c r="L900" s="12" t="s">
        <v>90</v>
      </c>
      <c r="M900" s="12">
        <v>0</v>
      </c>
      <c r="N900" s="12" t="s">
        <v>52</v>
      </c>
      <c r="O900" s="12">
        <v>4</v>
      </c>
      <c r="P900" s="12" t="s">
        <v>133</v>
      </c>
      <c r="Q900" s="12">
        <v>65</v>
      </c>
      <c r="R900" s="12" t="s">
        <v>54</v>
      </c>
      <c r="S900" s="12" t="s">
        <v>117</v>
      </c>
      <c r="T900" s="12" t="s">
        <v>118</v>
      </c>
      <c r="U900" s="12" t="s">
        <v>94</v>
      </c>
      <c r="V900" s="12" t="s">
        <v>136</v>
      </c>
      <c r="W900" s="12" t="s">
        <v>594</v>
      </c>
      <c r="X900" s="12" t="b">
        <v>0</v>
      </c>
      <c r="Y900" s="12" t="b">
        <v>0</v>
      </c>
      <c r="Z900" s="12" t="e">
        <v>#N/A</v>
      </c>
      <c r="AA900" s="12">
        <v>0</v>
      </c>
      <c r="AB900" s="12">
        <v>0</v>
      </c>
      <c r="AC900" s="12" t="s">
        <v>424</v>
      </c>
      <c r="AD900" s="12" t="s">
        <v>669</v>
      </c>
      <c r="AE900" s="12" t="s">
        <v>670</v>
      </c>
      <c r="AF900" s="12" t="s">
        <v>479</v>
      </c>
      <c r="AG900" s="12" t="s">
        <v>9</v>
      </c>
      <c r="AH900" s="12" t="b">
        <v>0</v>
      </c>
      <c r="AI900" s="12" t="s">
        <v>39</v>
      </c>
      <c r="AJ900" s="12" t="s">
        <v>10</v>
      </c>
      <c r="AK900" s="12" t="s">
        <v>90</v>
      </c>
      <c r="AL900" s="12" t="s">
        <v>448</v>
      </c>
      <c r="AM900" s="12" t="s">
        <v>64</v>
      </c>
      <c r="AN900" s="15" t="e">
        <v>#N/A</v>
      </c>
      <c r="AO900" t="str">
        <f>RIGHT('CMO Input'!$T900,(LEN('CMO Input'!$T900)-FIND(" ",'CMO Input'!$T900,1)))</f>
        <v>4-5”</v>
      </c>
      <c r="AP900">
        <f>'CMO Input'!$O900</f>
        <v>4</v>
      </c>
      <c r="AR900" t="str">
        <f>Table2[[#This Row],[Policy / Non Policy]]</f>
        <v>Policy</v>
      </c>
      <c r="AS900" t="str">
        <f>'CMO Input'!$U900</f>
        <v>Tier 1</v>
      </c>
      <c r="AT900" t="str">
        <f>'CMO Input'!$P900</f>
        <v>ST</v>
      </c>
      <c r="AU900" t="str" cm="1">
        <f t="array" ref="AU9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900" s="8" t="str">
        <f>TEXT('CMO Input'!$D900,"MMM-YY")</f>
        <v>September</v>
      </c>
    </row>
    <row r="901" spans="1:48" x14ac:dyDescent="0.25">
      <c r="A901" s="18">
        <v>510955673</v>
      </c>
      <c r="B901" s="16" t="s">
        <v>180</v>
      </c>
      <c r="C901" s="16" t="s">
        <v>424</v>
      </c>
      <c r="D901" s="16" t="s">
        <v>157</v>
      </c>
      <c r="E901" s="17">
        <v>24</v>
      </c>
      <c r="F901" s="16" t="s">
        <v>46</v>
      </c>
      <c r="G901" s="17" t="s">
        <v>425</v>
      </c>
      <c r="H901" s="16" t="s">
        <v>426</v>
      </c>
      <c r="I901" s="16" t="s">
        <v>554</v>
      </c>
      <c r="J901" s="16" t="s">
        <v>677</v>
      </c>
      <c r="K901" s="18">
        <v>510955673</v>
      </c>
      <c r="L901" s="16" t="s">
        <v>116</v>
      </c>
      <c r="M901" s="16">
        <v>13.1</v>
      </c>
      <c r="N901" s="16" t="s">
        <v>52</v>
      </c>
      <c r="O901" s="16">
        <v>200</v>
      </c>
      <c r="P901" s="16" t="s">
        <v>91</v>
      </c>
      <c r="Q901" s="16">
        <v>76</v>
      </c>
      <c r="R901" s="16" t="s">
        <v>220</v>
      </c>
      <c r="S901" s="16" t="s">
        <v>374</v>
      </c>
      <c r="T901" s="16" t="s">
        <v>135</v>
      </c>
      <c r="U901" s="16" t="s">
        <v>94</v>
      </c>
      <c r="V901" s="16" t="s">
        <v>58</v>
      </c>
      <c r="W901" s="16" t="s">
        <v>95</v>
      </c>
      <c r="X901" s="16" t="b">
        <v>0</v>
      </c>
      <c r="Y901" s="16" t="b">
        <v>0</v>
      </c>
      <c r="Z901" s="16" t="e">
        <v>#N/A</v>
      </c>
      <c r="AA901" s="16">
        <v>0.99559999999999993</v>
      </c>
      <c r="AB901" s="16">
        <v>0</v>
      </c>
      <c r="AC901" s="16" t="s">
        <v>424</v>
      </c>
      <c r="AD901" s="16" t="s">
        <v>554</v>
      </c>
      <c r="AE901" s="16" t="s">
        <v>677</v>
      </c>
      <c r="AF901" s="16" t="s">
        <v>479</v>
      </c>
      <c r="AG901" s="16" t="s">
        <v>9</v>
      </c>
      <c r="AH901" s="16" t="b">
        <v>0</v>
      </c>
      <c r="AI901" s="16" t="s">
        <v>60</v>
      </c>
      <c r="AJ901" s="16" t="s">
        <v>10</v>
      </c>
      <c r="AK901" s="16" t="s">
        <v>147</v>
      </c>
      <c r="AL901" s="16" t="s">
        <v>556</v>
      </c>
      <c r="AM901" s="16" t="s">
        <v>64</v>
      </c>
      <c r="AN901" s="19" t="e">
        <v>#N/A</v>
      </c>
      <c r="AO901" t="str">
        <f>RIGHT('CMO Input'!$T901,(LEN('CMO Input'!$T901)-FIND(" ",'CMO Input'!$T901,1)))</f>
        <v>6-7”</v>
      </c>
      <c r="AP901">
        <f>'CMO Input'!$O901</f>
        <v>200</v>
      </c>
      <c r="AR901" t="str">
        <f>Table2[[#This Row],[Policy / Non Policy]]</f>
        <v>Policy</v>
      </c>
      <c r="AS901" t="str">
        <f>'CMO Input'!$U901</f>
        <v>Tier 1</v>
      </c>
      <c r="AT901" t="str">
        <f>'CMO Input'!$P901</f>
        <v>DI</v>
      </c>
      <c r="AU901" t="str" cm="1">
        <f t="array" ref="AU9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01" s="8" t="str">
        <f>TEXT('CMO Input'!$D901,"MMM-YY")</f>
        <v>September</v>
      </c>
    </row>
    <row r="902" spans="1:48" x14ac:dyDescent="0.25">
      <c r="A902" s="14">
        <v>510891111</v>
      </c>
      <c r="B902" s="12" t="s">
        <v>180</v>
      </c>
      <c r="C902" s="12" t="s">
        <v>424</v>
      </c>
      <c r="D902" s="12" t="s">
        <v>157</v>
      </c>
      <c r="E902" s="13">
        <v>24</v>
      </c>
      <c r="F902" s="12" t="s">
        <v>46</v>
      </c>
      <c r="G902" s="13" t="s">
        <v>425</v>
      </c>
      <c r="H902" s="12" t="s">
        <v>426</v>
      </c>
      <c r="I902" s="12" t="s">
        <v>648</v>
      </c>
      <c r="J902" s="12" t="s">
        <v>663</v>
      </c>
      <c r="K902" s="14">
        <v>510891111</v>
      </c>
      <c r="L902" s="12" t="s">
        <v>116</v>
      </c>
      <c r="M902" s="12">
        <v>6.8</v>
      </c>
      <c r="N902" s="12" t="s">
        <v>52</v>
      </c>
      <c r="O902" s="12">
        <v>4</v>
      </c>
      <c r="P902" s="12" t="s">
        <v>163</v>
      </c>
      <c r="Q902" s="12">
        <v>84</v>
      </c>
      <c r="R902" s="12" t="s">
        <v>54</v>
      </c>
      <c r="S902" s="12" t="s">
        <v>117</v>
      </c>
      <c r="T902" s="12" t="s">
        <v>118</v>
      </c>
      <c r="U902" s="12" t="s">
        <v>94</v>
      </c>
      <c r="V902" s="12" t="s">
        <v>58</v>
      </c>
      <c r="W902" s="12" t="s">
        <v>95</v>
      </c>
      <c r="X902" s="12" t="b">
        <v>0</v>
      </c>
      <c r="Y902" s="12" t="b">
        <v>0</v>
      </c>
      <c r="Z902" s="12" t="e">
        <v>#N/A</v>
      </c>
      <c r="AA902" s="12">
        <v>0.57119999999999993</v>
      </c>
      <c r="AB902" s="12">
        <v>0</v>
      </c>
      <c r="AC902" s="12" t="s">
        <v>424</v>
      </c>
      <c r="AD902" s="12" t="s">
        <v>648</v>
      </c>
      <c r="AE902" s="12" t="s">
        <v>663</v>
      </c>
      <c r="AF902" s="12" t="s">
        <v>429</v>
      </c>
      <c r="AG902" s="12" t="s">
        <v>9</v>
      </c>
      <c r="AH902" s="12" t="b">
        <v>0</v>
      </c>
      <c r="AI902" s="12" t="s">
        <v>60</v>
      </c>
      <c r="AJ902" s="12" t="s">
        <v>10</v>
      </c>
      <c r="AK902" s="12" t="s">
        <v>147</v>
      </c>
      <c r="AL902" s="12" t="s">
        <v>497</v>
      </c>
      <c r="AM902" s="12" t="s">
        <v>64</v>
      </c>
      <c r="AN902" s="15" t="e">
        <v>#N/A</v>
      </c>
      <c r="AO902" t="str">
        <f>RIGHT('CMO Input'!$T902,(LEN('CMO Input'!$T902)-FIND(" ",'CMO Input'!$T902,1)))</f>
        <v>4-5”</v>
      </c>
      <c r="AP902">
        <f>'CMO Input'!$O902</f>
        <v>4</v>
      </c>
      <c r="AR902" t="str">
        <f>Table2[[#This Row],[Policy / Non Policy]]</f>
        <v>Policy</v>
      </c>
      <c r="AS902" t="str">
        <f>'CMO Input'!$U902</f>
        <v>Tier 1</v>
      </c>
      <c r="AT902" t="str">
        <f>'CMO Input'!$P902</f>
        <v>SI</v>
      </c>
      <c r="AU902" t="str" cm="1">
        <f t="array" ref="AU9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02" s="8" t="str">
        <f>TEXT('CMO Input'!$D902,"MMM-YY")</f>
        <v>September</v>
      </c>
    </row>
    <row r="903" spans="1:48" x14ac:dyDescent="0.25">
      <c r="A903" s="18">
        <v>510916934</v>
      </c>
      <c r="B903" s="16" t="s">
        <v>180</v>
      </c>
      <c r="C903" s="16" t="s">
        <v>424</v>
      </c>
      <c r="D903" s="16" t="s">
        <v>157</v>
      </c>
      <c r="E903" s="17">
        <v>24</v>
      </c>
      <c r="F903" s="16" t="s">
        <v>46</v>
      </c>
      <c r="G903" s="17" t="s">
        <v>425</v>
      </c>
      <c r="H903" s="16" t="s">
        <v>128</v>
      </c>
      <c r="I903" s="16" t="s">
        <v>678</v>
      </c>
      <c r="J903" s="16" t="s">
        <v>381</v>
      </c>
      <c r="K903" s="18">
        <v>510916934</v>
      </c>
      <c r="L903" s="16" t="s">
        <v>116</v>
      </c>
      <c r="M903" s="16">
        <v>5.5</v>
      </c>
      <c r="N903" s="16" t="s">
        <v>52</v>
      </c>
      <c r="O903" s="16">
        <v>6</v>
      </c>
      <c r="P903" s="16" t="s">
        <v>53</v>
      </c>
      <c r="Q903" s="16">
        <v>78</v>
      </c>
      <c r="R903" s="16" t="s">
        <v>54</v>
      </c>
      <c r="S903" s="16" t="s">
        <v>134</v>
      </c>
      <c r="T903" s="16" t="s">
        <v>135</v>
      </c>
      <c r="U903" s="16" t="s">
        <v>94</v>
      </c>
      <c r="V903" s="16" t="s">
        <v>58</v>
      </c>
      <c r="W903" s="16" t="s">
        <v>95</v>
      </c>
      <c r="X903" s="16" t="b">
        <v>0</v>
      </c>
      <c r="Y903" s="16" t="b">
        <v>0</v>
      </c>
      <c r="Z903" s="16" t="e">
        <v>#N/A</v>
      </c>
      <c r="AA903" s="16">
        <v>0.42899999999999999</v>
      </c>
      <c r="AB903" s="16">
        <v>0</v>
      </c>
      <c r="AC903" s="16" t="s">
        <v>424</v>
      </c>
      <c r="AD903" s="16" t="s">
        <v>678</v>
      </c>
      <c r="AE903" s="16" t="s">
        <v>381</v>
      </c>
      <c r="AF903" s="16" t="s">
        <v>429</v>
      </c>
      <c r="AG903" s="16" t="s">
        <v>9</v>
      </c>
      <c r="AH903" s="16" t="b">
        <v>0</v>
      </c>
      <c r="AI903" s="16" t="s">
        <v>60</v>
      </c>
      <c r="AJ903" s="16" t="s">
        <v>10</v>
      </c>
      <c r="AK903" s="16" t="s">
        <v>147</v>
      </c>
      <c r="AL903" s="16" t="s">
        <v>638</v>
      </c>
      <c r="AM903" s="16" t="s">
        <v>64</v>
      </c>
      <c r="AN903" s="19" t="e">
        <v>#N/A</v>
      </c>
      <c r="AO903" t="str">
        <f>RIGHT('CMO Input'!$T903,(LEN('CMO Input'!$T903)-FIND(" ",'CMO Input'!$T903,1)))</f>
        <v>6-7”</v>
      </c>
      <c r="AP903">
        <f>'CMO Input'!$O903</f>
        <v>6</v>
      </c>
      <c r="AR903" t="str">
        <f>Table2[[#This Row],[Policy / Non Policy]]</f>
        <v>Policy</v>
      </c>
      <c r="AS903" t="str">
        <f>'CMO Input'!$U903</f>
        <v>Tier 1</v>
      </c>
      <c r="AT903" t="str">
        <f>'CMO Input'!$P903</f>
        <v>CI</v>
      </c>
      <c r="AU903" t="str" cm="1">
        <f t="array" ref="AU9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03" s="8" t="str">
        <f>TEXT('CMO Input'!$D903,"MMM-YY")</f>
        <v>September</v>
      </c>
    </row>
    <row r="904" spans="1:48" x14ac:dyDescent="0.25">
      <c r="A904" s="14">
        <v>220001917333</v>
      </c>
      <c r="B904" s="12" t="s">
        <v>180</v>
      </c>
      <c r="C904" s="12" t="s">
        <v>424</v>
      </c>
      <c r="D904" s="12" t="s">
        <v>157</v>
      </c>
      <c r="E904" s="13">
        <v>24</v>
      </c>
      <c r="F904" s="12" t="s">
        <v>46</v>
      </c>
      <c r="G904" s="13" t="s">
        <v>425</v>
      </c>
      <c r="H904" s="12" t="s">
        <v>476</v>
      </c>
      <c r="I904" s="12" t="s">
        <v>644</v>
      </c>
      <c r="J904" s="12" t="s">
        <v>617</v>
      </c>
      <c r="K904" s="14">
        <v>220001917333</v>
      </c>
      <c r="L904" s="12" t="s">
        <v>116</v>
      </c>
      <c r="M904" s="12">
        <v>0</v>
      </c>
      <c r="N904" s="12" t="s">
        <v>52</v>
      </c>
      <c r="O904" s="12">
        <v>4</v>
      </c>
      <c r="P904" s="12" t="s">
        <v>163</v>
      </c>
      <c r="Q904" s="12">
        <v>4</v>
      </c>
      <c r="R904" s="12" t="s">
        <v>54</v>
      </c>
      <c r="S904" s="12" t="s">
        <v>117</v>
      </c>
      <c r="T904" s="12" t="s">
        <v>118</v>
      </c>
      <c r="U904" s="12" t="s">
        <v>94</v>
      </c>
      <c r="V904" s="12" t="s">
        <v>58</v>
      </c>
      <c r="W904" s="12" t="s">
        <v>95</v>
      </c>
      <c r="X904" s="12" t="b">
        <v>0</v>
      </c>
      <c r="Y904" s="12" t="b">
        <v>0</v>
      </c>
      <c r="Z904" s="12" t="s">
        <v>424</v>
      </c>
      <c r="AA904" s="12">
        <v>0</v>
      </c>
      <c r="AB904" s="12">
        <v>0</v>
      </c>
      <c r="AC904" s="12" t="s">
        <v>424</v>
      </c>
      <c r="AD904" s="12" t="s">
        <v>644</v>
      </c>
      <c r="AE904" s="12" t="s">
        <v>617</v>
      </c>
      <c r="AF904" s="12" t="s">
        <v>500</v>
      </c>
      <c r="AG904" s="12" t="s">
        <v>9</v>
      </c>
      <c r="AH904" s="12" t="b">
        <v>0</v>
      </c>
      <c r="AI904" s="12" t="s">
        <v>60</v>
      </c>
      <c r="AJ904" s="12" t="s">
        <v>10</v>
      </c>
      <c r="AK904" s="12" t="s">
        <v>147</v>
      </c>
      <c r="AL904" s="12" t="s">
        <v>501</v>
      </c>
      <c r="AM904" s="12" t="e">
        <v>#N/A</v>
      </c>
      <c r="AN904" s="15" t="e">
        <v>#N/A</v>
      </c>
      <c r="AO904" t="str">
        <f>RIGHT('CMO Input'!$T904,(LEN('CMO Input'!$T904)-FIND(" ",'CMO Input'!$T904,1)))</f>
        <v>4-5”</v>
      </c>
      <c r="AP904">
        <f>'CMO Input'!$O904</f>
        <v>4</v>
      </c>
      <c r="AR904" t="str">
        <f>Table2[[#This Row],[Policy / Non Policy]]</f>
        <v>Policy</v>
      </c>
      <c r="AS904" t="str">
        <f>'CMO Input'!$U904</f>
        <v>Tier 1</v>
      </c>
      <c r="AT904" t="str">
        <f>'CMO Input'!$P904</f>
        <v>SI</v>
      </c>
      <c r="AU904" t="str" cm="1">
        <f t="array" ref="AU9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04" s="8" t="str">
        <f>TEXT('CMO Input'!$D904,"MMM-YY")</f>
        <v>September</v>
      </c>
    </row>
    <row r="905" spans="1:48" x14ac:dyDescent="0.25">
      <c r="A905" s="18">
        <v>606866741</v>
      </c>
      <c r="B905" s="16" t="s">
        <v>180</v>
      </c>
      <c r="C905" s="16" t="s">
        <v>424</v>
      </c>
      <c r="D905" s="16" t="s">
        <v>157</v>
      </c>
      <c r="E905" s="17">
        <v>24</v>
      </c>
      <c r="F905" s="16" t="s">
        <v>46</v>
      </c>
      <c r="G905" s="17" t="s">
        <v>425</v>
      </c>
      <c r="H905" s="16" t="s">
        <v>476</v>
      </c>
      <c r="I905" s="16" t="s">
        <v>644</v>
      </c>
      <c r="J905" s="16" t="s">
        <v>617</v>
      </c>
      <c r="K905" s="18">
        <v>606866741</v>
      </c>
      <c r="L905" s="16" t="s">
        <v>116</v>
      </c>
      <c r="M905" s="16">
        <v>20.3</v>
      </c>
      <c r="N905" s="16" t="s">
        <v>52</v>
      </c>
      <c r="O905" s="16">
        <v>4</v>
      </c>
      <c r="P905" s="16" t="s">
        <v>53</v>
      </c>
      <c r="Q905" s="16">
        <v>2</v>
      </c>
      <c r="R905" s="16" t="s">
        <v>54</v>
      </c>
      <c r="S905" s="16" t="s">
        <v>117</v>
      </c>
      <c r="T905" s="16" t="s">
        <v>118</v>
      </c>
      <c r="U905" s="16" t="s">
        <v>94</v>
      </c>
      <c r="V905" s="16" t="s">
        <v>58</v>
      </c>
      <c r="W905" s="16" t="s">
        <v>95</v>
      </c>
      <c r="X905" s="16" t="b">
        <v>0</v>
      </c>
      <c r="Y905" s="16" t="b">
        <v>0</v>
      </c>
      <c r="Z905" s="16" t="s">
        <v>424</v>
      </c>
      <c r="AA905" s="16">
        <v>4.0600000000000004E-2</v>
      </c>
      <c r="AB905" s="16">
        <v>0</v>
      </c>
      <c r="AC905" s="16" t="s">
        <v>424</v>
      </c>
      <c r="AD905" s="16" t="s">
        <v>644</v>
      </c>
      <c r="AE905" s="16" t="s">
        <v>617</v>
      </c>
      <c r="AF905" s="16" t="s">
        <v>500</v>
      </c>
      <c r="AG905" s="16" t="s">
        <v>9</v>
      </c>
      <c r="AH905" s="16" t="b">
        <v>0</v>
      </c>
      <c r="AI905" s="16" t="s">
        <v>60</v>
      </c>
      <c r="AJ905" s="16" t="s">
        <v>10</v>
      </c>
      <c r="AK905" s="16" t="s">
        <v>147</v>
      </c>
      <c r="AL905" s="16" t="s">
        <v>501</v>
      </c>
      <c r="AM905" s="16" t="s">
        <v>64</v>
      </c>
      <c r="AN905" s="19" t="e">
        <v>#N/A</v>
      </c>
      <c r="AO905" t="str">
        <f>RIGHT('CMO Input'!$T905,(LEN('CMO Input'!$T905)-FIND(" ",'CMO Input'!$T905,1)))</f>
        <v>4-5”</v>
      </c>
      <c r="AP905">
        <f>'CMO Input'!$O905</f>
        <v>4</v>
      </c>
      <c r="AR905" t="str">
        <f>Table2[[#This Row],[Policy / Non Policy]]</f>
        <v>Policy</v>
      </c>
      <c r="AS905" t="str">
        <f>'CMO Input'!$U905</f>
        <v>Tier 1</v>
      </c>
      <c r="AT905" t="str">
        <f>'CMO Input'!$P905</f>
        <v>CI</v>
      </c>
      <c r="AU905" t="str" cm="1">
        <f t="array" ref="AU9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05" s="8" t="str">
        <f>TEXT('CMO Input'!$D905,"MMM-YY")</f>
        <v>September</v>
      </c>
    </row>
    <row r="906" spans="1:48" x14ac:dyDescent="0.25">
      <c r="A906" s="14">
        <v>510933954</v>
      </c>
      <c r="B906" s="12" t="s">
        <v>180</v>
      </c>
      <c r="C906" s="12" t="s">
        <v>424</v>
      </c>
      <c r="D906" s="12" t="s">
        <v>157</v>
      </c>
      <c r="E906" s="13">
        <v>24</v>
      </c>
      <c r="F906" s="12" t="s">
        <v>46</v>
      </c>
      <c r="G906" s="13" t="s">
        <v>425</v>
      </c>
      <c r="H906" s="12" t="s">
        <v>476</v>
      </c>
      <c r="I906" s="12" t="s">
        <v>644</v>
      </c>
      <c r="J906" s="12" t="s">
        <v>645</v>
      </c>
      <c r="K906" s="14">
        <v>510933954</v>
      </c>
      <c r="L906" s="12" t="s">
        <v>116</v>
      </c>
      <c r="M906" s="12">
        <v>5</v>
      </c>
      <c r="N906" s="12" t="s">
        <v>52</v>
      </c>
      <c r="O906" s="12">
        <v>8</v>
      </c>
      <c r="P906" s="12" t="s">
        <v>163</v>
      </c>
      <c r="Q906" s="12">
        <v>210</v>
      </c>
      <c r="R906" s="12" t="s">
        <v>54</v>
      </c>
      <c r="S906" s="12" t="s">
        <v>92</v>
      </c>
      <c r="T906" s="12" t="s">
        <v>93</v>
      </c>
      <c r="U906" s="12" t="s">
        <v>94</v>
      </c>
      <c r="V906" s="12" t="s">
        <v>58</v>
      </c>
      <c r="W906" s="12" t="s">
        <v>95</v>
      </c>
      <c r="X906" s="12" t="b">
        <v>0</v>
      </c>
      <c r="Y906" s="12" t="b">
        <v>0</v>
      </c>
      <c r="Z906" s="12" t="s">
        <v>424</v>
      </c>
      <c r="AA906" s="12">
        <v>1.05</v>
      </c>
      <c r="AB906" s="12">
        <v>0</v>
      </c>
      <c r="AC906" s="12" t="s">
        <v>424</v>
      </c>
      <c r="AD906" s="12" t="s">
        <v>644</v>
      </c>
      <c r="AE906" s="12" t="s">
        <v>645</v>
      </c>
      <c r="AF906" s="12" t="s">
        <v>500</v>
      </c>
      <c r="AG906" s="12" t="s">
        <v>9</v>
      </c>
      <c r="AH906" s="12" t="b">
        <v>0</v>
      </c>
      <c r="AI906" s="12" t="s">
        <v>60</v>
      </c>
      <c r="AJ906" s="12" t="s">
        <v>10</v>
      </c>
      <c r="AK906" s="12" t="s">
        <v>147</v>
      </c>
      <c r="AL906" s="12" t="s">
        <v>501</v>
      </c>
      <c r="AM906" s="12" t="s">
        <v>64</v>
      </c>
      <c r="AN906" s="15" t="e">
        <v>#N/A</v>
      </c>
      <c r="AO906" t="str">
        <f>RIGHT('CMO Input'!$T906,(LEN('CMO Input'!$T906)-FIND(" ",'CMO Input'!$T906,1)))</f>
        <v>8”</v>
      </c>
      <c r="AP906">
        <f>'CMO Input'!$O906</f>
        <v>8</v>
      </c>
      <c r="AR906" t="str">
        <f>Table2[[#This Row],[Policy / Non Policy]]</f>
        <v>Policy</v>
      </c>
      <c r="AS906" t="str">
        <f>'CMO Input'!$U906</f>
        <v>Tier 1</v>
      </c>
      <c r="AT906" t="str">
        <f>'CMO Input'!$P906</f>
        <v>SI</v>
      </c>
      <c r="AU906" t="str" cm="1">
        <f t="array" ref="AU9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06" s="8" t="str">
        <f>TEXT('CMO Input'!$D906,"MMM-YY")</f>
        <v>September</v>
      </c>
    </row>
    <row r="907" spans="1:48" x14ac:dyDescent="0.25">
      <c r="A907" s="18">
        <v>220001973015</v>
      </c>
      <c r="B907" s="16" t="s">
        <v>180</v>
      </c>
      <c r="C907" s="16" t="s">
        <v>424</v>
      </c>
      <c r="D907" s="16" t="s">
        <v>157</v>
      </c>
      <c r="E907" s="17">
        <v>24</v>
      </c>
      <c r="F907" s="16" t="s">
        <v>46</v>
      </c>
      <c r="G907" s="17" t="s">
        <v>425</v>
      </c>
      <c r="H907" s="16" t="s">
        <v>476</v>
      </c>
      <c r="I907" s="16" t="s">
        <v>650</v>
      </c>
      <c r="J907" s="16" t="s">
        <v>651</v>
      </c>
      <c r="K907" s="18">
        <v>220001973015</v>
      </c>
      <c r="L907" s="16" t="s">
        <v>116</v>
      </c>
      <c r="M907" s="16">
        <v>0</v>
      </c>
      <c r="N907" s="16" t="s">
        <v>52</v>
      </c>
      <c r="O907" s="16">
        <v>8</v>
      </c>
      <c r="P907" s="16" t="s">
        <v>163</v>
      </c>
      <c r="Q907" s="16">
        <v>1</v>
      </c>
      <c r="R907" s="16" t="s">
        <v>54</v>
      </c>
      <c r="S907" s="16" t="s">
        <v>92</v>
      </c>
      <c r="T907" s="16" t="s">
        <v>93</v>
      </c>
      <c r="U907" s="16" t="s">
        <v>94</v>
      </c>
      <c r="V907" s="16" t="s">
        <v>58</v>
      </c>
      <c r="W907" s="16" t="s">
        <v>95</v>
      </c>
      <c r="X907" s="16" t="b">
        <v>0</v>
      </c>
      <c r="Y907" s="16" t="b">
        <v>0</v>
      </c>
      <c r="Z907" s="16" t="s">
        <v>424</v>
      </c>
      <c r="AA907" s="16">
        <v>0</v>
      </c>
      <c r="AB907" s="16">
        <v>0</v>
      </c>
      <c r="AC907" s="16" t="s">
        <v>424</v>
      </c>
      <c r="AD907" s="16" t="s">
        <v>650</v>
      </c>
      <c r="AE907" s="16" t="s">
        <v>651</v>
      </c>
      <c r="AF907" s="16" t="s">
        <v>500</v>
      </c>
      <c r="AG907" s="16" t="s">
        <v>9</v>
      </c>
      <c r="AH907" s="16" t="b">
        <v>0</v>
      </c>
      <c r="AI907" s="16" t="s">
        <v>60</v>
      </c>
      <c r="AJ907" s="16" t="s">
        <v>10</v>
      </c>
      <c r="AK907" s="16" t="s">
        <v>147</v>
      </c>
      <c r="AL907" s="16" t="s">
        <v>671</v>
      </c>
      <c r="AM907" s="16" t="e">
        <v>#N/A</v>
      </c>
      <c r="AN907" s="19" t="e">
        <v>#N/A</v>
      </c>
      <c r="AO907" t="str">
        <f>RIGHT('CMO Input'!$T907,(LEN('CMO Input'!$T907)-FIND(" ",'CMO Input'!$T907,1)))</f>
        <v>8”</v>
      </c>
      <c r="AP907">
        <f>'CMO Input'!$O907</f>
        <v>8</v>
      </c>
      <c r="AR907" t="str">
        <f>Table2[[#This Row],[Policy / Non Policy]]</f>
        <v>Policy</v>
      </c>
      <c r="AS907" t="str">
        <f>'CMO Input'!$U907</f>
        <v>Tier 1</v>
      </c>
      <c r="AT907" t="str">
        <f>'CMO Input'!$P907</f>
        <v>SI</v>
      </c>
      <c r="AU907" t="str" cm="1">
        <f t="array" ref="AU9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07" s="8" t="str">
        <f>TEXT('CMO Input'!$D907,"MMM-YY")</f>
        <v>September</v>
      </c>
    </row>
    <row r="908" spans="1:48" x14ac:dyDescent="0.25">
      <c r="A908" s="14">
        <v>220001973017</v>
      </c>
      <c r="B908" s="12" t="s">
        <v>180</v>
      </c>
      <c r="C908" s="12" t="s">
        <v>424</v>
      </c>
      <c r="D908" s="12" t="s">
        <v>157</v>
      </c>
      <c r="E908" s="13">
        <v>24</v>
      </c>
      <c r="F908" s="12" t="s">
        <v>46</v>
      </c>
      <c r="G908" s="13" t="s">
        <v>425</v>
      </c>
      <c r="H908" s="12" t="s">
        <v>476</v>
      </c>
      <c r="I908" s="12" t="s">
        <v>650</v>
      </c>
      <c r="J908" s="12" t="s">
        <v>651</v>
      </c>
      <c r="K908" s="14">
        <v>220001973017</v>
      </c>
      <c r="L908" s="12" t="s">
        <v>116</v>
      </c>
      <c r="M908" s="12">
        <v>0</v>
      </c>
      <c r="N908" s="12" t="s">
        <v>52</v>
      </c>
      <c r="O908" s="12">
        <v>6</v>
      </c>
      <c r="P908" s="12" t="s">
        <v>163</v>
      </c>
      <c r="Q908" s="12">
        <v>2</v>
      </c>
      <c r="R908" s="12" t="s">
        <v>54</v>
      </c>
      <c r="S908" s="12" t="s">
        <v>134</v>
      </c>
      <c r="T908" s="12" t="s">
        <v>135</v>
      </c>
      <c r="U908" s="12" t="s">
        <v>94</v>
      </c>
      <c r="V908" s="12" t="s">
        <v>58</v>
      </c>
      <c r="W908" s="12" t="s">
        <v>95</v>
      </c>
      <c r="X908" s="12" t="b">
        <v>0</v>
      </c>
      <c r="Y908" s="12" t="b">
        <v>0</v>
      </c>
      <c r="Z908" s="12" t="s">
        <v>424</v>
      </c>
      <c r="AA908" s="12">
        <v>0</v>
      </c>
      <c r="AB908" s="12">
        <v>0</v>
      </c>
      <c r="AC908" s="12" t="s">
        <v>424</v>
      </c>
      <c r="AD908" s="12" t="s">
        <v>650</v>
      </c>
      <c r="AE908" s="12" t="s">
        <v>651</v>
      </c>
      <c r="AF908" s="12" t="s">
        <v>500</v>
      </c>
      <c r="AG908" s="12" t="s">
        <v>9</v>
      </c>
      <c r="AH908" s="12" t="b">
        <v>0</v>
      </c>
      <c r="AI908" s="12" t="s">
        <v>60</v>
      </c>
      <c r="AJ908" s="12" t="s">
        <v>10</v>
      </c>
      <c r="AK908" s="12" t="s">
        <v>147</v>
      </c>
      <c r="AL908" s="12" t="s">
        <v>671</v>
      </c>
      <c r="AM908" s="12" t="e">
        <v>#N/A</v>
      </c>
      <c r="AN908" s="15" t="e">
        <v>#N/A</v>
      </c>
      <c r="AO908" t="str">
        <f>RIGHT('CMO Input'!$T908,(LEN('CMO Input'!$T908)-FIND(" ",'CMO Input'!$T908,1)))</f>
        <v>6-7”</v>
      </c>
      <c r="AP908">
        <f>'CMO Input'!$O908</f>
        <v>6</v>
      </c>
      <c r="AR908" t="str">
        <f>Table2[[#This Row],[Policy / Non Policy]]</f>
        <v>Policy</v>
      </c>
      <c r="AS908" t="str">
        <f>'CMO Input'!$U908</f>
        <v>Tier 1</v>
      </c>
      <c r="AT908" t="str">
        <f>'CMO Input'!$P908</f>
        <v>SI</v>
      </c>
      <c r="AU908" t="str" cm="1">
        <f t="array" ref="AU9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08" s="8" t="str">
        <f>TEXT('CMO Input'!$D908,"MMM-YY")</f>
        <v>September</v>
      </c>
    </row>
    <row r="909" spans="1:48" x14ac:dyDescent="0.25">
      <c r="A909" s="18">
        <v>220001973018</v>
      </c>
      <c r="B909" s="16" t="s">
        <v>180</v>
      </c>
      <c r="C909" s="16" t="s">
        <v>424</v>
      </c>
      <c r="D909" s="16" t="s">
        <v>157</v>
      </c>
      <c r="E909" s="17">
        <v>24</v>
      </c>
      <c r="F909" s="16" t="s">
        <v>46</v>
      </c>
      <c r="G909" s="17" t="s">
        <v>425</v>
      </c>
      <c r="H909" s="16" t="s">
        <v>476</v>
      </c>
      <c r="I909" s="16" t="s">
        <v>650</v>
      </c>
      <c r="J909" s="16" t="s">
        <v>651</v>
      </c>
      <c r="K909" s="18">
        <v>220001973018</v>
      </c>
      <c r="L909" s="16" t="s">
        <v>116</v>
      </c>
      <c r="M909" s="16">
        <v>0</v>
      </c>
      <c r="N909" s="16" t="s">
        <v>52</v>
      </c>
      <c r="O909" s="16">
        <v>4</v>
      </c>
      <c r="P909" s="16" t="s">
        <v>163</v>
      </c>
      <c r="Q909" s="16">
        <v>3</v>
      </c>
      <c r="R909" s="16" t="s">
        <v>54</v>
      </c>
      <c r="S909" s="16" t="s">
        <v>117</v>
      </c>
      <c r="T909" s="16" t="s">
        <v>118</v>
      </c>
      <c r="U909" s="16" t="s">
        <v>94</v>
      </c>
      <c r="V909" s="16" t="s">
        <v>58</v>
      </c>
      <c r="W909" s="16" t="s">
        <v>95</v>
      </c>
      <c r="X909" s="16" t="b">
        <v>0</v>
      </c>
      <c r="Y909" s="16" t="b">
        <v>0</v>
      </c>
      <c r="Z909" s="16" t="s">
        <v>424</v>
      </c>
      <c r="AA909" s="16">
        <v>0</v>
      </c>
      <c r="AB909" s="16">
        <v>0</v>
      </c>
      <c r="AC909" s="16" t="s">
        <v>424</v>
      </c>
      <c r="AD909" s="16" t="s">
        <v>650</v>
      </c>
      <c r="AE909" s="16" t="s">
        <v>651</v>
      </c>
      <c r="AF909" s="16" t="s">
        <v>500</v>
      </c>
      <c r="AG909" s="16" t="s">
        <v>9</v>
      </c>
      <c r="AH909" s="16" t="b">
        <v>0</v>
      </c>
      <c r="AI909" s="16" t="s">
        <v>60</v>
      </c>
      <c r="AJ909" s="16" t="s">
        <v>10</v>
      </c>
      <c r="AK909" s="16" t="s">
        <v>147</v>
      </c>
      <c r="AL909" s="16" t="s">
        <v>671</v>
      </c>
      <c r="AM909" s="16" t="e">
        <v>#N/A</v>
      </c>
      <c r="AN909" s="19" t="e">
        <v>#N/A</v>
      </c>
      <c r="AO909" t="str">
        <f>RIGHT('CMO Input'!$T909,(LEN('CMO Input'!$T909)-FIND(" ",'CMO Input'!$T909,1)))</f>
        <v>4-5”</v>
      </c>
      <c r="AP909">
        <f>'CMO Input'!$O909</f>
        <v>4</v>
      </c>
      <c r="AR909" t="str">
        <f>Table2[[#This Row],[Policy / Non Policy]]</f>
        <v>Policy</v>
      </c>
      <c r="AS909" t="str">
        <f>'CMO Input'!$U909</f>
        <v>Tier 1</v>
      </c>
      <c r="AT909" t="str">
        <f>'CMO Input'!$P909</f>
        <v>SI</v>
      </c>
      <c r="AU909" t="str" cm="1">
        <f t="array" ref="AU9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09" s="8" t="str">
        <f>TEXT('CMO Input'!$D909,"MMM-YY")</f>
        <v>September</v>
      </c>
    </row>
    <row r="910" spans="1:48" x14ac:dyDescent="0.25">
      <c r="A910" s="14">
        <v>510866904</v>
      </c>
      <c r="B910" s="12" t="s">
        <v>180</v>
      </c>
      <c r="C910" s="12" t="s">
        <v>424</v>
      </c>
      <c r="D910" s="12" t="s">
        <v>157</v>
      </c>
      <c r="E910" s="13">
        <v>24</v>
      </c>
      <c r="F910" s="12" t="s">
        <v>46</v>
      </c>
      <c r="G910" s="13" t="s">
        <v>425</v>
      </c>
      <c r="H910" s="12" t="s">
        <v>476</v>
      </c>
      <c r="I910" s="12" t="s">
        <v>650</v>
      </c>
      <c r="J910" s="12" t="s">
        <v>651</v>
      </c>
      <c r="K910" s="14">
        <v>510866904</v>
      </c>
      <c r="L910" s="12" t="s">
        <v>116</v>
      </c>
      <c r="M910" s="12">
        <v>3.1</v>
      </c>
      <c r="N910" s="12" t="s">
        <v>52</v>
      </c>
      <c r="O910" s="12">
        <v>8</v>
      </c>
      <c r="P910" s="12" t="s">
        <v>163</v>
      </c>
      <c r="Q910" s="12">
        <v>92</v>
      </c>
      <c r="R910" s="12" t="s">
        <v>54</v>
      </c>
      <c r="S910" s="12" t="s">
        <v>92</v>
      </c>
      <c r="T910" s="12" t="s">
        <v>93</v>
      </c>
      <c r="U910" s="12" t="s">
        <v>94</v>
      </c>
      <c r="V910" s="12" t="s">
        <v>58</v>
      </c>
      <c r="W910" s="12" t="s">
        <v>95</v>
      </c>
      <c r="X910" s="12" t="b">
        <v>0</v>
      </c>
      <c r="Y910" s="12" t="b">
        <v>0</v>
      </c>
      <c r="Z910" s="12" t="s">
        <v>424</v>
      </c>
      <c r="AA910" s="12">
        <v>0.28520000000000001</v>
      </c>
      <c r="AB910" s="12">
        <v>0</v>
      </c>
      <c r="AC910" s="12" t="s">
        <v>424</v>
      </c>
      <c r="AD910" s="12" t="s">
        <v>650</v>
      </c>
      <c r="AE910" s="12" t="s">
        <v>651</v>
      </c>
      <c r="AF910" s="12" t="s">
        <v>500</v>
      </c>
      <c r="AG910" s="12" t="s">
        <v>9</v>
      </c>
      <c r="AH910" s="12" t="b">
        <v>0</v>
      </c>
      <c r="AI910" s="12" t="s">
        <v>60</v>
      </c>
      <c r="AJ910" s="12" t="s">
        <v>10</v>
      </c>
      <c r="AK910" s="12" t="s">
        <v>147</v>
      </c>
      <c r="AL910" s="12" t="s">
        <v>671</v>
      </c>
      <c r="AM910" s="12" t="s">
        <v>64</v>
      </c>
      <c r="AN910" s="15" t="e">
        <v>#N/A</v>
      </c>
      <c r="AO910" t="str">
        <f>RIGHT('CMO Input'!$T910,(LEN('CMO Input'!$T910)-FIND(" ",'CMO Input'!$T910,1)))</f>
        <v>8”</v>
      </c>
      <c r="AP910">
        <f>'CMO Input'!$O910</f>
        <v>8</v>
      </c>
      <c r="AR910" t="str">
        <f>Table2[[#This Row],[Policy / Non Policy]]</f>
        <v>Policy</v>
      </c>
      <c r="AS910" t="str">
        <f>'CMO Input'!$U910</f>
        <v>Tier 1</v>
      </c>
      <c r="AT910" t="str">
        <f>'CMO Input'!$P910</f>
        <v>SI</v>
      </c>
      <c r="AU910" t="str" cm="1">
        <f t="array" ref="AU9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10" s="8" t="str">
        <f>TEXT('CMO Input'!$D910,"MMM-YY")</f>
        <v>September</v>
      </c>
    </row>
    <row r="911" spans="1:48" x14ac:dyDescent="0.25">
      <c r="A911" s="18">
        <v>510866905</v>
      </c>
      <c r="B911" s="16" t="s">
        <v>180</v>
      </c>
      <c r="C911" s="16" t="s">
        <v>424</v>
      </c>
      <c r="D911" s="16" t="s">
        <v>157</v>
      </c>
      <c r="E911" s="17">
        <v>24</v>
      </c>
      <c r="F911" s="16" t="s">
        <v>46</v>
      </c>
      <c r="G911" s="17" t="s">
        <v>425</v>
      </c>
      <c r="H911" s="16" t="s">
        <v>476</v>
      </c>
      <c r="I911" s="16" t="s">
        <v>650</v>
      </c>
      <c r="J911" s="16" t="s">
        <v>651</v>
      </c>
      <c r="K911" s="18">
        <v>510866905</v>
      </c>
      <c r="L911" s="16" t="s">
        <v>116</v>
      </c>
      <c r="M911" s="16">
        <v>4.3</v>
      </c>
      <c r="N911" s="16" t="s">
        <v>52</v>
      </c>
      <c r="O911" s="16">
        <v>8</v>
      </c>
      <c r="P911" s="16" t="s">
        <v>163</v>
      </c>
      <c r="Q911" s="16">
        <v>42</v>
      </c>
      <c r="R911" s="16" t="s">
        <v>54</v>
      </c>
      <c r="S911" s="16" t="s">
        <v>92</v>
      </c>
      <c r="T911" s="16" t="s">
        <v>93</v>
      </c>
      <c r="U911" s="16" t="s">
        <v>94</v>
      </c>
      <c r="V911" s="16" t="s">
        <v>58</v>
      </c>
      <c r="W911" s="16" t="s">
        <v>95</v>
      </c>
      <c r="X911" s="16" t="b">
        <v>0</v>
      </c>
      <c r="Y911" s="16" t="b">
        <v>0</v>
      </c>
      <c r="Z911" s="16" t="s">
        <v>424</v>
      </c>
      <c r="AA911" s="16">
        <v>0.18060000000000001</v>
      </c>
      <c r="AB911" s="16">
        <v>0</v>
      </c>
      <c r="AC911" s="16" t="s">
        <v>424</v>
      </c>
      <c r="AD911" s="16" t="s">
        <v>650</v>
      </c>
      <c r="AE911" s="16" t="s">
        <v>651</v>
      </c>
      <c r="AF911" s="16" t="s">
        <v>500</v>
      </c>
      <c r="AG911" s="16" t="s">
        <v>9</v>
      </c>
      <c r="AH911" s="16" t="b">
        <v>0</v>
      </c>
      <c r="AI911" s="16" t="s">
        <v>60</v>
      </c>
      <c r="AJ911" s="16" t="s">
        <v>10</v>
      </c>
      <c r="AK911" s="16" t="s">
        <v>147</v>
      </c>
      <c r="AL911" s="16" t="s">
        <v>671</v>
      </c>
      <c r="AM911" s="16" t="s">
        <v>64</v>
      </c>
      <c r="AN911" s="19" t="e">
        <v>#N/A</v>
      </c>
      <c r="AO911" t="str">
        <f>RIGHT('CMO Input'!$T911,(LEN('CMO Input'!$T911)-FIND(" ",'CMO Input'!$T911,1)))</f>
        <v>8”</v>
      </c>
      <c r="AP911">
        <f>'CMO Input'!$O911</f>
        <v>8</v>
      </c>
      <c r="AR911" t="str">
        <f>Table2[[#This Row],[Policy / Non Policy]]</f>
        <v>Policy</v>
      </c>
      <c r="AS911" t="str">
        <f>'CMO Input'!$U911</f>
        <v>Tier 1</v>
      </c>
      <c r="AT911" t="str">
        <f>'CMO Input'!$P911</f>
        <v>SI</v>
      </c>
      <c r="AU911" t="str" cm="1">
        <f t="array" ref="AU9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11" s="8" t="str">
        <f>TEXT('CMO Input'!$D911,"MMM-YY")</f>
        <v>September</v>
      </c>
    </row>
    <row r="912" spans="1:48" x14ac:dyDescent="0.25">
      <c r="A912" s="14">
        <v>510875815</v>
      </c>
      <c r="B912" s="12" t="s">
        <v>180</v>
      </c>
      <c r="C912" s="12" t="s">
        <v>424</v>
      </c>
      <c r="D912" s="12" t="s">
        <v>157</v>
      </c>
      <c r="E912" s="13">
        <v>24</v>
      </c>
      <c r="F912" s="12" t="s">
        <v>46</v>
      </c>
      <c r="G912" s="13" t="s">
        <v>425</v>
      </c>
      <c r="H912" s="12" t="s">
        <v>476</v>
      </c>
      <c r="I912" s="12" t="s">
        <v>650</v>
      </c>
      <c r="J912" s="12" t="s">
        <v>679</v>
      </c>
      <c r="K912" s="14">
        <v>510875815</v>
      </c>
      <c r="L912" s="12" t="s">
        <v>116</v>
      </c>
      <c r="M912" s="12">
        <v>0</v>
      </c>
      <c r="N912" s="12" t="s">
        <v>52</v>
      </c>
      <c r="O912" s="12">
        <v>4</v>
      </c>
      <c r="P912" s="12" t="s">
        <v>91</v>
      </c>
      <c r="Q912" s="12">
        <v>50</v>
      </c>
      <c r="R912" s="12" t="s">
        <v>54</v>
      </c>
      <c r="S912" s="12" t="s">
        <v>117</v>
      </c>
      <c r="T912" s="12" t="s">
        <v>118</v>
      </c>
      <c r="U912" s="12" t="s">
        <v>94</v>
      </c>
      <c r="V912" s="12" t="s">
        <v>58</v>
      </c>
      <c r="W912" s="12" t="s">
        <v>95</v>
      </c>
      <c r="X912" s="12" t="b">
        <v>0</v>
      </c>
      <c r="Y912" s="12" t="b">
        <v>0</v>
      </c>
      <c r="Z912" s="12" t="s">
        <v>424</v>
      </c>
      <c r="AA912" s="12">
        <v>0</v>
      </c>
      <c r="AB912" s="12">
        <v>0</v>
      </c>
      <c r="AC912" s="12" t="s">
        <v>424</v>
      </c>
      <c r="AD912" s="12" t="s">
        <v>650</v>
      </c>
      <c r="AE912" s="12" t="s">
        <v>679</v>
      </c>
      <c r="AF912" s="12" t="s">
        <v>500</v>
      </c>
      <c r="AG912" s="12" t="s">
        <v>9</v>
      </c>
      <c r="AH912" s="12" t="b">
        <v>0</v>
      </c>
      <c r="AI912" s="12" t="s">
        <v>60</v>
      </c>
      <c r="AJ912" s="12" t="s">
        <v>10</v>
      </c>
      <c r="AK912" s="12" t="s">
        <v>147</v>
      </c>
      <c r="AL912" s="12" t="s">
        <v>671</v>
      </c>
      <c r="AM912" s="12" t="s">
        <v>64</v>
      </c>
      <c r="AN912" s="15" t="e">
        <v>#N/A</v>
      </c>
      <c r="AO912" t="str">
        <f>RIGHT('CMO Input'!$T912,(LEN('CMO Input'!$T912)-FIND(" ",'CMO Input'!$T912,1)))</f>
        <v>4-5”</v>
      </c>
      <c r="AP912">
        <f>'CMO Input'!$O912</f>
        <v>4</v>
      </c>
      <c r="AR912" t="str">
        <f>Table2[[#This Row],[Policy / Non Policy]]</f>
        <v>Policy</v>
      </c>
      <c r="AS912" t="str">
        <f>'CMO Input'!$U912</f>
        <v>Tier 1</v>
      </c>
      <c r="AT912" t="str">
        <f>'CMO Input'!$P912</f>
        <v>DI</v>
      </c>
      <c r="AU912" t="str" cm="1">
        <f t="array" ref="AU9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2" s="8" t="str">
        <f>TEXT('CMO Input'!$D912,"MMM-YY")</f>
        <v>September</v>
      </c>
    </row>
    <row r="913" spans="1:48" x14ac:dyDescent="0.25">
      <c r="A913" s="18">
        <v>510893500</v>
      </c>
      <c r="B913" s="16" t="s">
        <v>180</v>
      </c>
      <c r="C913" s="16" t="s">
        <v>424</v>
      </c>
      <c r="D913" s="16" t="s">
        <v>157</v>
      </c>
      <c r="E913" s="17">
        <v>25</v>
      </c>
      <c r="F913" s="16" t="s">
        <v>46</v>
      </c>
      <c r="G913" s="17" t="s">
        <v>425</v>
      </c>
      <c r="H913" s="16" t="s">
        <v>426</v>
      </c>
      <c r="I913" s="16" t="s">
        <v>669</v>
      </c>
      <c r="J913" s="16" t="s">
        <v>670</v>
      </c>
      <c r="K913" s="18">
        <v>510893500</v>
      </c>
      <c r="L913" s="16" t="s">
        <v>90</v>
      </c>
      <c r="M913" s="16">
        <v>0</v>
      </c>
      <c r="N913" s="16" t="s">
        <v>52</v>
      </c>
      <c r="O913" s="16">
        <v>4</v>
      </c>
      <c r="P913" s="16" t="s">
        <v>133</v>
      </c>
      <c r="Q913" s="16">
        <v>-65</v>
      </c>
      <c r="R913" s="16" t="s">
        <v>54</v>
      </c>
      <c r="S913" s="16" t="s">
        <v>117</v>
      </c>
      <c r="T913" s="16" t="s">
        <v>118</v>
      </c>
      <c r="U913" s="16" t="s">
        <v>94</v>
      </c>
      <c r="V913" s="16" t="s">
        <v>136</v>
      </c>
      <c r="W913" s="16" t="s">
        <v>594</v>
      </c>
      <c r="X913" s="16" t="b">
        <v>0</v>
      </c>
      <c r="Y913" s="16" t="b">
        <v>0</v>
      </c>
      <c r="Z913" s="16" t="e">
        <v>#N/A</v>
      </c>
      <c r="AA913" s="16">
        <v>0</v>
      </c>
      <c r="AB913" s="16">
        <v>0</v>
      </c>
      <c r="AC913" s="16" t="s">
        <v>424</v>
      </c>
      <c r="AD913" s="16" t="s">
        <v>669</v>
      </c>
      <c r="AE913" s="16" t="s">
        <v>670</v>
      </c>
      <c r="AF913" s="16" t="s">
        <v>479</v>
      </c>
      <c r="AG913" s="16" t="s">
        <v>9</v>
      </c>
      <c r="AH913" s="16" t="b">
        <v>0</v>
      </c>
      <c r="AI913" s="16" t="s">
        <v>39</v>
      </c>
      <c r="AJ913" s="16" t="s">
        <v>10</v>
      </c>
      <c r="AK913" s="16" t="s">
        <v>90</v>
      </c>
      <c r="AL913" s="16" t="s">
        <v>448</v>
      </c>
      <c r="AM913" s="16" t="s">
        <v>64</v>
      </c>
      <c r="AN913" s="19" t="e">
        <v>#N/A</v>
      </c>
      <c r="AO913" t="str">
        <f>RIGHT('CMO Input'!$T913,(LEN('CMO Input'!$T913)-FIND(" ",'CMO Input'!$T913,1)))</f>
        <v>4-5”</v>
      </c>
      <c r="AP913">
        <f>'CMO Input'!$O913</f>
        <v>4</v>
      </c>
      <c r="AR913" t="str">
        <f>Table2[[#This Row],[Policy / Non Policy]]</f>
        <v>Policy</v>
      </c>
      <c r="AS913" t="str">
        <f>'CMO Input'!$U913</f>
        <v>Tier 1</v>
      </c>
      <c r="AT913" t="str">
        <f>'CMO Input'!$P913</f>
        <v>ST</v>
      </c>
      <c r="AU913" t="str" cm="1">
        <f t="array" ref="AU9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913" s="8" t="str">
        <f>TEXT('CMO Input'!$D913,"MMM-YY")</f>
        <v>September</v>
      </c>
    </row>
    <row r="914" spans="1:48" x14ac:dyDescent="0.25">
      <c r="A914" s="14">
        <v>510893500</v>
      </c>
      <c r="B914" s="12" t="s">
        <v>180</v>
      </c>
      <c r="C914" s="12" t="s">
        <v>424</v>
      </c>
      <c r="D914" s="12" t="s">
        <v>157</v>
      </c>
      <c r="E914" s="13">
        <v>25</v>
      </c>
      <c r="F914" s="12" t="s">
        <v>46</v>
      </c>
      <c r="G914" s="13" t="s">
        <v>425</v>
      </c>
      <c r="H914" s="12" t="s">
        <v>426</v>
      </c>
      <c r="I914" s="12" t="s">
        <v>669</v>
      </c>
      <c r="J914" s="12" t="s">
        <v>670</v>
      </c>
      <c r="K914" s="14">
        <v>510893500</v>
      </c>
      <c r="L914" s="12" t="s">
        <v>90</v>
      </c>
      <c r="M914" s="12">
        <v>0</v>
      </c>
      <c r="N914" s="12" t="s">
        <v>132</v>
      </c>
      <c r="O914" s="12">
        <v>4</v>
      </c>
      <c r="P914" s="12" t="s">
        <v>133</v>
      </c>
      <c r="Q914" s="12">
        <v>65</v>
      </c>
      <c r="R914" s="12" t="s">
        <v>54</v>
      </c>
      <c r="S914" s="12" t="s">
        <v>117</v>
      </c>
      <c r="T914" s="12" t="s">
        <v>118</v>
      </c>
      <c r="U914" s="12" t="s">
        <v>94</v>
      </c>
      <c r="V914" s="12" t="s">
        <v>136</v>
      </c>
      <c r="W914" s="12" t="s">
        <v>137</v>
      </c>
      <c r="X914" s="12" t="b">
        <v>0</v>
      </c>
      <c r="Y914" s="12" t="b">
        <v>0</v>
      </c>
      <c r="Z914" s="12" t="e">
        <v>#N/A</v>
      </c>
      <c r="AA914" s="12">
        <v>0</v>
      </c>
      <c r="AB914" s="12">
        <v>0</v>
      </c>
      <c r="AC914" s="12" t="s">
        <v>424</v>
      </c>
      <c r="AD914" s="12" t="s">
        <v>669</v>
      </c>
      <c r="AE914" s="12" t="s">
        <v>670</v>
      </c>
      <c r="AF914" s="12" t="s">
        <v>479</v>
      </c>
      <c r="AG914" s="12" t="s">
        <v>9</v>
      </c>
      <c r="AH914" s="12" t="b">
        <v>0</v>
      </c>
      <c r="AI914" s="12" t="s">
        <v>39</v>
      </c>
      <c r="AJ914" s="12" t="s">
        <v>10</v>
      </c>
      <c r="AK914" s="12" t="s">
        <v>90</v>
      </c>
      <c r="AL914" s="12" t="s">
        <v>448</v>
      </c>
      <c r="AM914" s="12" t="s">
        <v>64</v>
      </c>
      <c r="AN914" s="15" t="e">
        <v>#N/A</v>
      </c>
      <c r="AO914" t="str">
        <f>RIGHT('CMO Input'!$T914,(LEN('CMO Input'!$T914)-FIND(" ",'CMO Input'!$T914,1)))</f>
        <v>4-5”</v>
      </c>
      <c r="AP914">
        <f>'CMO Input'!$O914</f>
        <v>4</v>
      </c>
      <c r="AR914" t="str">
        <f>Table2[[#This Row],[Policy / Non Policy]]</f>
        <v>Non Policy</v>
      </c>
      <c r="AS914" t="str">
        <f>'CMO Input'!$U914</f>
        <v>Tier 1</v>
      </c>
      <c r="AT914" t="str">
        <f>'CMO Input'!$P914</f>
        <v>ST</v>
      </c>
      <c r="AU914" t="str" cm="1">
        <f t="array" ref="AU9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914" s="8" t="str">
        <f>TEXT('CMO Input'!$D914,"MMM-YY")</f>
        <v>September</v>
      </c>
    </row>
    <row r="915" spans="1:48" x14ac:dyDescent="0.25">
      <c r="A915" s="18">
        <v>510789102</v>
      </c>
      <c r="B915" s="16" t="s">
        <v>180</v>
      </c>
      <c r="C915" s="16" t="s">
        <v>424</v>
      </c>
      <c r="D915" s="16" t="s">
        <v>157</v>
      </c>
      <c r="E915" s="17">
        <v>25</v>
      </c>
      <c r="F915" s="16" t="s">
        <v>46</v>
      </c>
      <c r="G915" s="17" t="s">
        <v>431</v>
      </c>
      <c r="H915" s="16" t="s">
        <v>438</v>
      </c>
      <c r="I915" s="16" t="s">
        <v>620</v>
      </c>
      <c r="J915" s="16" t="s">
        <v>652</v>
      </c>
      <c r="K915" s="18">
        <v>510789102</v>
      </c>
      <c r="L915" s="16" t="s">
        <v>116</v>
      </c>
      <c r="M915" s="16">
        <v>4.3</v>
      </c>
      <c r="N915" s="16" t="s">
        <v>52</v>
      </c>
      <c r="O915" s="16">
        <v>4</v>
      </c>
      <c r="P915" s="16" t="s">
        <v>53</v>
      </c>
      <c r="Q915" s="16">
        <v>103.9</v>
      </c>
      <c r="R915" s="16" t="s">
        <v>54</v>
      </c>
      <c r="S915" s="16" t="s">
        <v>117</v>
      </c>
      <c r="T915" s="16" t="s">
        <v>118</v>
      </c>
      <c r="U915" s="16" t="s">
        <v>94</v>
      </c>
      <c r="V915" s="16" t="s">
        <v>58</v>
      </c>
      <c r="W915" s="16" t="s">
        <v>95</v>
      </c>
      <c r="X915" s="16" t="b">
        <v>0</v>
      </c>
      <c r="Y915" s="16" t="b">
        <v>0</v>
      </c>
      <c r="Z915" s="16" t="e">
        <v>#N/A</v>
      </c>
      <c r="AA915" s="16">
        <v>0.44677</v>
      </c>
      <c r="AB915" s="16">
        <v>0</v>
      </c>
      <c r="AC915" s="16" t="s">
        <v>424</v>
      </c>
      <c r="AD915" s="16" t="s">
        <v>620</v>
      </c>
      <c r="AE915" s="16" t="s">
        <v>652</v>
      </c>
      <c r="AF915" s="16" t="s">
        <v>435</v>
      </c>
      <c r="AG915" s="16" t="s">
        <v>9</v>
      </c>
      <c r="AH915" s="16" t="b">
        <v>0</v>
      </c>
      <c r="AI915" s="16" t="s">
        <v>60</v>
      </c>
      <c r="AJ915" s="16" t="s">
        <v>436</v>
      </c>
      <c r="AK915" s="16" t="s">
        <v>147</v>
      </c>
      <c r="AL915" s="16" t="s">
        <v>441</v>
      </c>
      <c r="AM915" s="16" t="s">
        <v>64</v>
      </c>
      <c r="AN915" s="19" t="e">
        <v>#N/A</v>
      </c>
      <c r="AO915" t="str">
        <f>RIGHT('CMO Input'!$T915,(LEN('CMO Input'!$T915)-FIND(" ",'CMO Input'!$T915,1)))</f>
        <v>4-5”</v>
      </c>
      <c r="AP915">
        <f>'CMO Input'!$O915</f>
        <v>4</v>
      </c>
      <c r="AR915" t="str">
        <f>Table2[[#This Row],[Policy / Non Policy]]</f>
        <v>Policy</v>
      </c>
      <c r="AS915" t="str">
        <f>'CMO Input'!$U915</f>
        <v>Tier 1</v>
      </c>
      <c r="AT915" t="str">
        <f>'CMO Input'!$P915</f>
        <v>CI</v>
      </c>
      <c r="AU915" t="str" cm="1">
        <f t="array" ref="AU9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5" s="8" t="str">
        <f>TEXT('CMO Input'!$D915,"MMM-YY")</f>
        <v>September</v>
      </c>
    </row>
    <row r="916" spans="1:48" x14ac:dyDescent="0.25">
      <c r="A916" s="14">
        <v>510901019</v>
      </c>
      <c r="B916" s="12" t="s">
        <v>180</v>
      </c>
      <c r="C916" s="12" t="s">
        <v>424</v>
      </c>
      <c r="D916" s="12" t="s">
        <v>157</v>
      </c>
      <c r="E916" s="13">
        <v>25</v>
      </c>
      <c r="F916" s="12" t="s">
        <v>46</v>
      </c>
      <c r="G916" s="13" t="s">
        <v>431</v>
      </c>
      <c r="H916" s="12" t="s">
        <v>672</v>
      </c>
      <c r="I916" s="12" t="s">
        <v>602</v>
      </c>
      <c r="J916" s="12" t="s">
        <v>639</v>
      </c>
      <c r="K916" s="14">
        <v>510901019</v>
      </c>
      <c r="L916" s="12" t="s">
        <v>116</v>
      </c>
      <c r="M916" s="12">
        <v>6.3</v>
      </c>
      <c r="N916" s="12" t="s">
        <v>52</v>
      </c>
      <c r="O916" s="12">
        <v>4</v>
      </c>
      <c r="P916" s="12" t="s">
        <v>91</v>
      </c>
      <c r="Q916" s="12">
        <v>4.5</v>
      </c>
      <c r="R916" s="12" t="s">
        <v>54</v>
      </c>
      <c r="S916" s="12" t="s">
        <v>117</v>
      </c>
      <c r="T916" s="12" t="s">
        <v>118</v>
      </c>
      <c r="U916" s="12" t="s">
        <v>94</v>
      </c>
      <c r="V916" s="12" t="s">
        <v>58</v>
      </c>
      <c r="W916" s="12" t="s">
        <v>95</v>
      </c>
      <c r="X916" s="12" t="b">
        <v>0</v>
      </c>
      <c r="Y916" s="12" t="b">
        <v>0</v>
      </c>
      <c r="Z916" s="12" t="e">
        <v>#N/A</v>
      </c>
      <c r="AA916" s="12">
        <v>2.835E-2</v>
      </c>
      <c r="AB916" s="12">
        <v>0</v>
      </c>
      <c r="AC916" s="12" t="s">
        <v>424</v>
      </c>
      <c r="AD916" s="12" t="s">
        <v>602</v>
      </c>
      <c r="AE916" s="12" t="s">
        <v>639</v>
      </c>
      <c r="AF916" s="12" t="s">
        <v>435</v>
      </c>
      <c r="AG916" s="12" t="s">
        <v>9</v>
      </c>
      <c r="AH916" s="12" t="b">
        <v>0</v>
      </c>
      <c r="AI916" s="12" t="s">
        <v>60</v>
      </c>
      <c r="AJ916" s="12" t="s">
        <v>436</v>
      </c>
      <c r="AK916" s="12" t="s">
        <v>147</v>
      </c>
      <c r="AL916" s="12" t="s">
        <v>604</v>
      </c>
      <c r="AM916" s="12" t="s">
        <v>64</v>
      </c>
      <c r="AN916" s="15" t="e">
        <v>#N/A</v>
      </c>
      <c r="AO916" t="str">
        <f>RIGHT('CMO Input'!$T916,(LEN('CMO Input'!$T916)-FIND(" ",'CMO Input'!$T916,1)))</f>
        <v>4-5”</v>
      </c>
      <c r="AP916">
        <f>'CMO Input'!$O916</f>
        <v>4</v>
      </c>
      <c r="AR916" t="str">
        <f>Table2[[#This Row],[Policy / Non Policy]]</f>
        <v>Policy</v>
      </c>
      <c r="AS916" t="str">
        <f>'CMO Input'!$U916</f>
        <v>Tier 1</v>
      </c>
      <c r="AT916" t="str">
        <f>'CMO Input'!$P916</f>
        <v>DI</v>
      </c>
      <c r="AU916" t="str" cm="1">
        <f t="array" ref="AU9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6" s="8" t="str">
        <f>TEXT('CMO Input'!$D916,"MMM-YY")</f>
        <v>September</v>
      </c>
    </row>
    <row r="917" spans="1:48" x14ac:dyDescent="0.25">
      <c r="A917" s="18">
        <v>510901020</v>
      </c>
      <c r="B917" s="16" t="s">
        <v>180</v>
      </c>
      <c r="C917" s="16" t="s">
        <v>424</v>
      </c>
      <c r="D917" s="16" t="s">
        <v>157</v>
      </c>
      <c r="E917" s="17">
        <v>25</v>
      </c>
      <c r="F917" s="16" t="s">
        <v>46</v>
      </c>
      <c r="G917" s="17" t="s">
        <v>431</v>
      </c>
      <c r="H917" s="16" t="s">
        <v>672</v>
      </c>
      <c r="I917" s="16" t="s">
        <v>602</v>
      </c>
      <c r="J917" s="16" t="s">
        <v>639</v>
      </c>
      <c r="K917" s="18">
        <v>510901020</v>
      </c>
      <c r="L917" s="16" t="s">
        <v>116</v>
      </c>
      <c r="M917" s="16">
        <v>5.4</v>
      </c>
      <c r="N917" s="16" t="s">
        <v>52</v>
      </c>
      <c r="O917" s="16">
        <v>4</v>
      </c>
      <c r="P917" s="16" t="s">
        <v>91</v>
      </c>
      <c r="Q917" s="16">
        <v>55</v>
      </c>
      <c r="R917" s="16" t="s">
        <v>54</v>
      </c>
      <c r="S917" s="16" t="s">
        <v>117</v>
      </c>
      <c r="T917" s="16" t="s">
        <v>118</v>
      </c>
      <c r="U917" s="16" t="s">
        <v>94</v>
      </c>
      <c r="V917" s="16" t="s">
        <v>58</v>
      </c>
      <c r="W917" s="16" t="s">
        <v>95</v>
      </c>
      <c r="X917" s="16" t="b">
        <v>0</v>
      </c>
      <c r="Y917" s="16" t="b">
        <v>0</v>
      </c>
      <c r="Z917" s="16" t="e">
        <v>#N/A</v>
      </c>
      <c r="AA917" s="16">
        <v>0.29700000000000004</v>
      </c>
      <c r="AB917" s="16">
        <v>0</v>
      </c>
      <c r="AC917" s="16" t="s">
        <v>424</v>
      </c>
      <c r="AD917" s="16" t="s">
        <v>602</v>
      </c>
      <c r="AE917" s="16" t="s">
        <v>639</v>
      </c>
      <c r="AF917" s="16" t="s">
        <v>435</v>
      </c>
      <c r="AG917" s="16" t="s">
        <v>9</v>
      </c>
      <c r="AH917" s="16" t="b">
        <v>0</v>
      </c>
      <c r="AI917" s="16" t="s">
        <v>60</v>
      </c>
      <c r="AJ917" s="16" t="s">
        <v>436</v>
      </c>
      <c r="AK917" s="16" t="s">
        <v>147</v>
      </c>
      <c r="AL917" s="16" t="s">
        <v>604</v>
      </c>
      <c r="AM917" s="16" t="s">
        <v>64</v>
      </c>
      <c r="AN917" s="19" t="e">
        <v>#N/A</v>
      </c>
      <c r="AO917" t="str">
        <f>RIGHT('CMO Input'!$T917,(LEN('CMO Input'!$T917)-FIND(" ",'CMO Input'!$T917,1)))</f>
        <v>4-5”</v>
      </c>
      <c r="AP917">
        <f>'CMO Input'!$O917</f>
        <v>4</v>
      </c>
      <c r="AR917" t="str">
        <f>Table2[[#This Row],[Policy / Non Policy]]</f>
        <v>Policy</v>
      </c>
      <c r="AS917" t="str">
        <f>'CMO Input'!$U917</f>
        <v>Tier 1</v>
      </c>
      <c r="AT917" t="str">
        <f>'CMO Input'!$P917</f>
        <v>DI</v>
      </c>
      <c r="AU917" t="str" cm="1">
        <f t="array" ref="AU9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7" s="8" t="str">
        <f>TEXT('CMO Input'!$D917,"MMM-YY")</f>
        <v>September</v>
      </c>
    </row>
    <row r="918" spans="1:48" x14ac:dyDescent="0.25">
      <c r="A918" s="14">
        <v>510901021</v>
      </c>
      <c r="B918" s="12" t="s">
        <v>180</v>
      </c>
      <c r="C918" s="12" t="s">
        <v>424</v>
      </c>
      <c r="D918" s="12" t="s">
        <v>157</v>
      </c>
      <c r="E918" s="13">
        <v>25</v>
      </c>
      <c r="F918" s="12" t="s">
        <v>46</v>
      </c>
      <c r="G918" s="13" t="s">
        <v>431</v>
      </c>
      <c r="H918" s="12" t="s">
        <v>672</v>
      </c>
      <c r="I918" s="12" t="s">
        <v>602</v>
      </c>
      <c r="J918" s="12" t="s">
        <v>639</v>
      </c>
      <c r="K918" s="14">
        <v>510901021</v>
      </c>
      <c r="L918" s="12" t="s">
        <v>116</v>
      </c>
      <c r="M918" s="12">
        <v>5.4</v>
      </c>
      <c r="N918" s="12" t="s">
        <v>52</v>
      </c>
      <c r="O918" s="12">
        <v>4</v>
      </c>
      <c r="P918" s="12" t="s">
        <v>91</v>
      </c>
      <c r="Q918" s="12">
        <v>63</v>
      </c>
      <c r="R918" s="12" t="s">
        <v>54</v>
      </c>
      <c r="S918" s="12" t="s">
        <v>117</v>
      </c>
      <c r="T918" s="12" t="s">
        <v>118</v>
      </c>
      <c r="U918" s="12" t="s">
        <v>94</v>
      </c>
      <c r="V918" s="12" t="s">
        <v>58</v>
      </c>
      <c r="W918" s="12" t="s">
        <v>95</v>
      </c>
      <c r="X918" s="12" t="b">
        <v>0</v>
      </c>
      <c r="Y918" s="12" t="b">
        <v>0</v>
      </c>
      <c r="Z918" s="12" t="e">
        <v>#N/A</v>
      </c>
      <c r="AA918" s="12">
        <v>0.3402</v>
      </c>
      <c r="AB918" s="12">
        <v>0</v>
      </c>
      <c r="AC918" s="12" t="s">
        <v>424</v>
      </c>
      <c r="AD918" s="12" t="s">
        <v>602</v>
      </c>
      <c r="AE918" s="12" t="s">
        <v>639</v>
      </c>
      <c r="AF918" s="12" t="s">
        <v>435</v>
      </c>
      <c r="AG918" s="12" t="s">
        <v>9</v>
      </c>
      <c r="AH918" s="12" t="b">
        <v>0</v>
      </c>
      <c r="AI918" s="12" t="s">
        <v>60</v>
      </c>
      <c r="AJ918" s="12" t="s">
        <v>436</v>
      </c>
      <c r="AK918" s="12" t="s">
        <v>147</v>
      </c>
      <c r="AL918" s="12" t="s">
        <v>604</v>
      </c>
      <c r="AM918" s="12" t="s">
        <v>64</v>
      </c>
      <c r="AN918" s="15" t="e">
        <v>#N/A</v>
      </c>
      <c r="AO918" t="str">
        <f>RIGHT('CMO Input'!$T918,(LEN('CMO Input'!$T918)-FIND(" ",'CMO Input'!$T918,1)))</f>
        <v>4-5”</v>
      </c>
      <c r="AP918">
        <f>'CMO Input'!$O918</f>
        <v>4</v>
      </c>
      <c r="AR918" t="str">
        <f>Table2[[#This Row],[Policy / Non Policy]]</f>
        <v>Policy</v>
      </c>
      <c r="AS918" t="str">
        <f>'CMO Input'!$U918</f>
        <v>Tier 1</v>
      </c>
      <c r="AT918" t="str">
        <f>'CMO Input'!$P918</f>
        <v>DI</v>
      </c>
      <c r="AU918" t="str" cm="1">
        <f t="array" ref="AU9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8" s="8" t="str">
        <f>TEXT('CMO Input'!$D918,"MMM-YY")</f>
        <v>September</v>
      </c>
    </row>
    <row r="919" spans="1:48" x14ac:dyDescent="0.25">
      <c r="A919" s="18">
        <v>510901022</v>
      </c>
      <c r="B919" s="16" t="s">
        <v>180</v>
      </c>
      <c r="C919" s="16" t="s">
        <v>424</v>
      </c>
      <c r="D919" s="16" t="s">
        <v>157</v>
      </c>
      <c r="E919" s="17">
        <v>25</v>
      </c>
      <c r="F919" s="16" t="s">
        <v>46</v>
      </c>
      <c r="G919" s="17" t="s">
        <v>431</v>
      </c>
      <c r="H919" s="16" t="s">
        <v>672</v>
      </c>
      <c r="I919" s="16" t="s">
        <v>602</v>
      </c>
      <c r="J919" s="16" t="s">
        <v>639</v>
      </c>
      <c r="K919" s="18">
        <v>510901022</v>
      </c>
      <c r="L919" s="16" t="s">
        <v>116</v>
      </c>
      <c r="M919" s="16">
        <v>4.8</v>
      </c>
      <c r="N919" s="16" t="s">
        <v>52</v>
      </c>
      <c r="O919" s="16">
        <v>4</v>
      </c>
      <c r="P919" s="16" t="s">
        <v>91</v>
      </c>
      <c r="Q919" s="16">
        <v>1.5</v>
      </c>
      <c r="R919" s="16" t="s">
        <v>54</v>
      </c>
      <c r="S919" s="16" t="s">
        <v>117</v>
      </c>
      <c r="T919" s="16" t="s">
        <v>118</v>
      </c>
      <c r="U919" s="16" t="s">
        <v>94</v>
      </c>
      <c r="V919" s="16" t="s">
        <v>58</v>
      </c>
      <c r="W919" s="16" t="s">
        <v>95</v>
      </c>
      <c r="X919" s="16" t="b">
        <v>0</v>
      </c>
      <c r="Y919" s="16" t="b">
        <v>0</v>
      </c>
      <c r="Z919" s="16" t="e">
        <v>#N/A</v>
      </c>
      <c r="AA919" s="16">
        <v>7.1999999999999998E-3</v>
      </c>
      <c r="AB919" s="16">
        <v>0</v>
      </c>
      <c r="AC919" s="16" t="s">
        <v>424</v>
      </c>
      <c r="AD919" s="16" t="s">
        <v>602</v>
      </c>
      <c r="AE919" s="16" t="s">
        <v>639</v>
      </c>
      <c r="AF919" s="16" t="s">
        <v>435</v>
      </c>
      <c r="AG919" s="16" t="s">
        <v>9</v>
      </c>
      <c r="AH919" s="16" t="b">
        <v>0</v>
      </c>
      <c r="AI919" s="16" t="s">
        <v>60</v>
      </c>
      <c r="AJ919" s="16" t="s">
        <v>436</v>
      </c>
      <c r="AK919" s="16" t="s">
        <v>147</v>
      </c>
      <c r="AL919" s="16" t="s">
        <v>604</v>
      </c>
      <c r="AM919" s="16" t="s">
        <v>64</v>
      </c>
      <c r="AN919" s="19" t="e">
        <v>#N/A</v>
      </c>
      <c r="AO919" t="str">
        <f>RIGHT('CMO Input'!$T919,(LEN('CMO Input'!$T919)-FIND(" ",'CMO Input'!$T919,1)))</f>
        <v>4-5”</v>
      </c>
      <c r="AP919">
        <f>'CMO Input'!$O919</f>
        <v>4</v>
      </c>
      <c r="AR919" t="str">
        <f>Table2[[#This Row],[Policy / Non Policy]]</f>
        <v>Policy</v>
      </c>
      <c r="AS919" t="str">
        <f>'CMO Input'!$U919</f>
        <v>Tier 1</v>
      </c>
      <c r="AT919" t="str">
        <f>'CMO Input'!$P919</f>
        <v>DI</v>
      </c>
      <c r="AU919" t="str" cm="1">
        <f t="array" ref="AU9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19" s="8" t="str">
        <f>TEXT('CMO Input'!$D919,"MMM-YY")</f>
        <v>September</v>
      </c>
    </row>
    <row r="920" spans="1:48" x14ac:dyDescent="0.25">
      <c r="A920" s="14">
        <v>636005098</v>
      </c>
      <c r="B920" s="12" t="s">
        <v>180</v>
      </c>
      <c r="C920" s="12" t="s">
        <v>424</v>
      </c>
      <c r="D920" s="12" t="s">
        <v>157</v>
      </c>
      <c r="E920" s="13">
        <v>25</v>
      </c>
      <c r="F920" s="12" t="s">
        <v>46</v>
      </c>
      <c r="G920" s="13" t="s">
        <v>431</v>
      </c>
      <c r="H920" s="12" t="s">
        <v>438</v>
      </c>
      <c r="I920" s="12" t="s">
        <v>680</v>
      </c>
      <c r="J920" s="12" t="s">
        <v>681</v>
      </c>
      <c r="K920" s="14">
        <v>636005098</v>
      </c>
      <c r="L920" s="12" t="s">
        <v>116</v>
      </c>
      <c r="M920" s="12">
        <v>4.4000000000000004</v>
      </c>
      <c r="N920" s="12" t="s">
        <v>52</v>
      </c>
      <c r="O920" s="12">
        <v>4</v>
      </c>
      <c r="P920" s="12" t="s">
        <v>53</v>
      </c>
      <c r="Q920" s="12">
        <v>370</v>
      </c>
      <c r="R920" s="12" t="s">
        <v>54</v>
      </c>
      <c r="S920" s="12" t="s">
        <v>117</v>
      </c>
      <c r="T920" s="12" t="s">
        <v>118</v>
      </c>
      <c r="U920" s="12" t="s">
        <v>94</v>
      </c>
      <c r="V920" s="12" t="s">
        <v>58</v>
      </c>
      <c r="W920" s="12" t="s">
        <v>95</v>
      </c>
      <c r="X920" s="12" t="b">
        <v>0</v>
      </c>
      <c r="Y920" s="12" t="b">
        <v>0</v>
      </c>
      <c r="Z920" s="12" t="e">
        <v>#N/A</v>
      </c>
      <c r="AA920" s="12">
        <v>1.6280000000000001</v>
      </c>
      <c r="AB920" s="12">
        <v>0</v>
      </c>
      <c r="AC920" s="12" t="s">
        <v>424</v>
      </c>
      <c r="AD920" s="12" t="s">
        <v>680</v>
      </c>
      <c r="AE920" s="12" t="s">
        <v>681</v>
      </c>
      <c r="AF920" s="12" t="s">
        <v>435</v>
      </c>
      <c r="AG920" s="12" t="s">
        <v>9</v>
      </c>
      <c r="AH920" s="12" t="b">
        <v>0</v>
      </c>
      <c r="AI920" s="12" t="s">
        <v>60</v>
      </c>
      <c r="AJ920" s="12" t="s">
        <v>436</v>
      </c>
      <c r="AK920" s="12" t="s">
        <v>147</v>
      </c>
      <c r="AL920" s="12" t="s">
        <v>457</v>
      </c>
      <c r="AM920" s="12" t="s">
        <v>64</v>
      </c>
      <c r="AN920" s="15" t="e">
        <v>#N/A</v>
      </c>
      <c r="AO920" t="str">
        <f>RIGHT('CMO Input'!$T920,(LEN('CMO Input'!$T920)-FIND(" ",'CMO Input'!$T920,1)))</f>
        <v>4-5”</v>
      </c>
      <c r="AP920">
        <f>'CMO Input'!$O920</f>
        <v>4</v>
      </c>
      <c r="AR920" t="str">
        <f>Table2[[#This Row],[Policy / Non Policy]]</f>
        <v>Policy</v>
      </c>
      <c r="AS920" t="str">
        <f>'CMO Input'!$U920</f>
        <v>Tier 1</v>
      </c>
      <c r="AT920" t="str">
        <f>'CMO Input'!$P920</f>
        <v>CI</v>
      </c>
      <c r="AU920" t="str" cm="1">
        <f t="array" ref="AU9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20" s="8" t="str">
        <f>TEXT('CMO Input'!$D920,"MMM-YY")</f>
        <v>September</v>
      </c>
    </row>
    <row r="921" spans="1:48" x14ac:dyDescent="0.25">
      <c r="A921" s="18">
        <v>220001456792</v>
      </c>
      <c r="B921" s="16" t="s">
        <v>180</v>
      </c>
      <c r="C921" s="16" t="s">
        <v>424</v>
      </c>
      <c r="D921" s="16" t="s">
        <v>157</v>
      </c>
      <c r="E921" s="17">
        <v>25</v>
      </c>
      <c r="F921" s="16" t="s">
        <v>46</v>
      </c>
      <c r="G921" s="17" t="s">
        <v>431</v>
      </c>
      <c r="H921" s="16" t="s">
        <v>87</v>
      </c>
      <c r="I921" s="16" t="s">
        <v>682</v>
      </c>
      <c r="J921" s="16" t="s">
        <v>683</v>
      </c>
      <c r="K921" s="18">
        <v>220001456792</v>
      </c>
      <c r="L921" s="16" t="s">
        <v>116</v>
      </c>
      <c r="M921" s="16">
        <v>4.9000000000000004</v>
      </c>
      <c r="N921" s="16" t="s">
        <v>52</v>
      </c>
      <c r="O921" s="16">
        <v>4</v>
      </c>
      <c r="P921" s="16" t="s">
        <v>91</v>
      </c>
      <c r="Q921" s="16">
        <v>241</v>
      </c>
      <c r="R921" s="16" t="s">
        <v>54</v>
      </c>
      <c r="S921" s="16" t="s">
        <v>117</v>
      </c>
      <c r="T921" s="16" t="s">
        <v>118</v>
      </c>
      <c r="U921" s="16" t="s">
        <v>94</v>
      </c>
      <c r="V921" s="16" t="s">
        <v>58</v>
      </c>
      <c r="W921" s="16" t="s">
        <v>95</v>
      </c>
      <c r="X921" s="16" t="b">
        <v>0</v>
      </c>
      <c r="Y921" s="16" t="b">
        <v>0</v>
      </c>
      <c r="Z921" s="16" t="e">
        <v>#N/A</v>
      </c>
      <c r="AA921" s="16">
        <v>1.1809000000000001</v>
      </c>
      <c r="AB921" s="16">
        <v>0</v>
      </c>
      <c r="AC921" s="16" t="s">
        <v>424</v>
      </c>
      <c r="AD921" s="16" t="s">
        <v>682</v>
      </c>
      <c r="AE921" s="16" t="s">
        <v>683</v>
      </c>
      <c r="AF921" s="16" t="s">
        <v>684</v>
      </c>
      <c r="AG921" s="16" t="s">
        <v>9</v>
      </c>
      <c r="AH921" s="16" t="b">
        <v>0</v>
      </c>
      <c r="AI921" s="16" t="s">
        <v>60</v>
      </c>
      <c r="AJ921" s="16" t="s">
        <v>436</v>
      </c>
      <c r="AK921" s="16" t="s">
        <v>147</v>
      </c>
      <c r="AL921" s="16" t="s">
        <v>685</v>
      </c>
      <c r="AM921" s="16" t="s">
        <v>64</v>
      </c>
      <c r="AN921" s="19" t="e">
        <v>#N/A</v>
      </c>
      <c r="AO921" t="str">
        <f>RIGHT('CMO Input'!$T921,(LEN('CMO Input'!$T921)-FIND(" ",'CMO Input'!$T921,1)))</f>
        <v>4-5”</v>
      </c>
      <c r="AP921">
        <f>'CMO Input'!$O921</f>
        <v>4</v>
      </c>
      <c r="AR921" t="str">
        <f>Table2[[#This Row],[Policy / Non Policy]]</f>
        <v>Policy</v>
      </c>
      <c r="AS921" t="str">
        <f>'CMO Input'!$U921</f>
        <v>Tier 1</v>
      </c>
      <c r="AT921" t="str">
        <f>'CMO Input'!$P921</f>
        <v>DI</v>
      </c>
      <c r="AU921" t="str" cm="1">
        <f t="array" ref="AU9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21" s="8" t="str">
        <f>TEXT('CMO Input'!$D921,"MMM-YY")</f>
        <v>September</v>
      </c>
    </row>
    <row r="922" spans="1:48" x14ac:dyDescent="0.25">
      <c r="A922" s="14">
        <v>510924795</v>
      </c>
      <c r="B922" s="12" t="s">
        <v>180</v>
      </c>
      <c r="C922" s="12" t="s">
        <v>424</v>
      </c>
      <c r="D922" s="12" t="s">
        <v>157</v>
      </c>
      <c r="E922" s="13">
        <v>25</v>
      </c>
      <c r="F922" s="12" t="s">
        <v>46</v>
      </c>
      <c r="G922" s="13" t="s">
        <v>442</v>
      </c>
      <c r="H922" s="12" t="s">
        <v>312</v>
      </c>
      <c r="I922" s="12" t="s">
        <v>606</v>
      </c>
      <c r="J922" s="12" t="s">
        <v>628</v>
      </c>
      <c r="K922" s="14">
        <v>510924795</v>
      </c>
      <c r="L922" s="12" t="s">
        <v>116</v>
      </c>
      <c r="M922" s="12">
        <v>27.4</v>
      </c>
      <c r="N922" s="12" t="s">
        <v>52</v>
      </c>
      <c r="O922" s="12">
        <v>4</v>
      </c>
      <c r="P922" s="12" t="s">
        <v>91</v>
      </c>
      <c r="Q922" s="12">
        <v>150</v>
      </c>
      <c r="R922" s="12" t="s">
        <v>54</v>
      </c>
      <c r="S922" s="12" t="s">
        <v>117</v>
      </c>
      <c r="T922" s="12" t="s">
        <v>118</v>
      </c>
      <c r="U922" s="12" t="s">
        <v>94</v>
      </c>
      <c r="V922" s="12" t="s">
        <v>58</v>
      </c>
      <c r="W922" s="12" t="s">
        <v>95</v>
      </c>
      <c r="X922" s="12" t="b">
        <v>0</v>
      </c>
      <c r="Y922" s="12" t="b">
        <v>0</v>
      </c>
      <c r="Z922" s="12" t="e">
        <v>#N/A</v>
      </c>
      <c r="AA922" s="12">
        <v>4.1099999999999994</v>
      </c>
      <c r="AB922" s="12">
        <v>0</v>
      </c>
      <c r="AC922" s="12" t="s">
        <v>424</v>
      </c>
      <c r="AD922" s="12" t="s">
        <v>606</v>
      </c>
      <c r="AE922" s="12" t="s">
        <v>628</v>
      </c>
      <c r="AF922" s="12" t="s">
        <v>446</v>
      </c>
      <c r="AG922" s="12" t="s">
        <v>9</v>
      </c>
      <c r="AH922" s="12" t="b">
        <v>0</v>
      </c>
      <c r="AI922" s="12" t="s">
        <v>60</v>
      </c>
      <c r="AJ922" s="12" t="s">
        <v>103</v>
      </c>
      <c r="AK922" s="12" t="s">
        <v>147</v>
      </c>
      <c r="AL922" s="12" t="s">
        <v>475</v>
      </c>
      <c r="AM922" s="12" t="s">
        <v>64</v>
      </c>
      <c r="AN922" s="15" t="e">
        <v>#N/A</v>
      </c>
      <c r="AO922" t="str">
        <f>RIGHT('CMO Input'!$T922,(LEN('CMO Input'!$T922)-FIND(" ",'CMO Input'!$T922,1)))</f>
        <v>4-5”</v>
      </c>
      <c r="AP922">
        <f>'CMO Input'!$O922</f>
        <v>4</v>
      </c>
      <c r="AR922" t="str">
        <f>Table2[[#This Row],[Policy / Non Policy]]</f>
        <v>Policy</v>
      </c>
      <c r="AS922" t="str">
        <f>'CMO Input'!$U922</f>
        <v>Tier 1</v>
      </c>
      <c r="AT922" t="str">
        <f>'CMO Input'!$P922</f>
        <v>DI</v>
      </c>
      <c r="AU922" t="str" cm="1">
        <f t="array" ref="AU9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22" s="8" t="str">
        <f>TEXT('CMO Input'!$D922,"MMM-YY")</f>
        <v>September</v>
      </c>
    </row>
    <row r="923" spans="1:48" x14ac:dyDescent="0.25">
      <c r="A923" s="18">
        <v>510885226</v>
      </c>
      <c r="B923" s="16" t="s">
        <v>180</v>
      </c>
      <c r="C923" s="16" t="s">
        <v>424</v>
      </c>
      <c r="D923" s="16" t="s">
        <v>157</v>
      </c>
      <c r="E923" s="17">
        <v>25</v>
      </c>
      <c r="F923" s="16" t="s">
        <v>46</v>
      </c>
      <c r="G923" s="17" t="s">
        <v>442</v>
      </c>
      <c r="H923" s="16" t="s">
        <v>464</v>
      </c>
      <c r="I923" s="16" t="s">
        <v>622</v>
      </c>
      <c r="J923" s="16" t="s">
        <v>493</v>
      </c>
      <c r="K923" s="18">
        <v>510885226</v>
      </c>
      <c r="L923" s="16" t="s">
        <v>116</v>
      </c>
      <c r="M923" s="16">
        <v>4.0999999999999996</v>
      </c>
      <c r="N923" s="16" t="s">
        <v>52</v>
      </c>
      <c r="O923" s="16">
        <v>4</v>
      </c>
      <c r="P923" s="16" t="s">
        <v>53</v>
      </c>
      <c r="Q923" s="16">
        <v>120.4</v>
      </c>
      <c r="R923" s="16" t="s">
        <v>54</v>
      </c>
      <c r="S923" s="16" t="s">
        <v>117</v>
      </c>
      <c r="T923" s="16" t="s">
        <v>118</v>
      </c>
      <c r="U923" s="16" t="s">
        <v>94</v>
      </c>
      <c r="V923" s="16" t="s">
        <v>58</v>
      </c>
      <c r="W923" s="16" t="s">
        <v>95</v>
      </c>
      <c r="X923" s="16" t="b">
        <v>0</v>
      </c>
      <c r="Y923" s="16" t="b">
        <v>0</v>
      </c>
      <c r="Z923" s="16" t="e">
        <v>#N/A</v>
      </c>
      <c r="AA923" s="16">
        <v>0.49363999999999997</v>
      </c>
      <c r="AB923" s="16">
        <v>0</v>
      </c>
      <c r="AC923" s="16" t="s">
        <v>424</v>
      </c>
      <c r="AD923" s="16" t="s">
        <v>622</v>
      </c>
      <c r="AE923" s="16" t="s">
        <v>493</v>
      </c>
      <c r="AF923" s="16" t="s">
        <v>468</v>
      </c>
      <c r="AG923" s="16" t="s">
        <v>9</v>
      </c>
      <c r="AH923" s="16" t="b">
        <v>0</v>
      </c>
      <c r="AI923" s="16" t="s">
        <v>60</v>
      </c>
      <c r="AJ923" s="16" t="s">
        <v>103</v>
      </c>
      <c r="AK923" s="16" t="s">
        <v>147</v>
      </c>
      <c r="AL923" s="16" t="s">
        <v>472</v>
      </c>
      <c r="AM923" s="16" t="s">
        <v>64</v>
      </c>
      <c r="AN923" s="19" t="e">
        <v>#N/A</v>
      </c>
      <c r="AO923" t="str">
        <f>RIGHT('CMO Input'!$T923,(LEN('CMO Input'!$T923)-FIND(" ",'CMO Input'!$T923,1)))</f>
        <v>4-5”</v>
      </c>
      <c r="AP923">
        <f>'CMO Input'!$O923</f>
        <v>4</v>
      </c>
      <c r="AR923" t="str">
        <f>Table2[[#This Row],[Policy / Non Policy]]</f>
        <v>Policy</v>
      </c>
      <c r="AS923" t="str">
        <f>'CMO Input'!$U923</f>
        <v>Tier 1</v>
      </c>
      <c r="AT923" t="str">
        <f>'CMO Input'!$P923</f>
        <v>CI</v>
      </c>
      <c r="AU923" t="str" cm="1">
        <f t="array" ref="AU9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23" s="8" t="str">
        <f>TEXT('CMO Input'!$D923,"MMM-YY")</f>
        <v>September</v>
      </c>
    </row>
    <row r="924" spans="1:48" x14ac:dyDescent="0.25">
      <c r="A924" s="14">
        <v>510893500</v>
      </c>
      <c r="B924" s="12" t="s">
        <v>180</v>
      </c>
      <c r="C924" s="12" t="s">
        <v>424</v>
      </c>
      <c r="D924" s="12" t="s">
        <v>157</v>
      </c>
      <c r="E924" s="13">
        <v>25</v>
      </c>
      <c r="F924" s="12" t="s">
        <v>46</v>
      </c>
      <c r="G924" s="13" t="s">
        <v>425</v>
      </c>
      <c r="H924" s="12" t="s">
        <v>128</v>
      </c>
      <c r="I924" s="12" t="s">
        <v>669</v>
      </c>
      <c r="J924" s="12" t="s">
        <v>670</v>
      </c>
      <c r="K924" s="14">
        <v>510893500</v>
      </c>
      <c r="L924" s="12" t="s">
        <v>90</v>
      </c>
      <c r="M924" s="12">
        <v>0</v>
      </c>
      <c r="N924" s="12" t="s">
        <v>132</v>
      </c>
      <c r="O924" s="12">
        <v>4</v>
      </c>
      <c r="P924" s="12" t="s">
        <v>133</v>
      </c>
      <c r="Q924" s="12">
        <v>162</v>
      </c>
      <c r="R924" s="12" t="s">
        <v>54</v>
      </c>
      <c r="S924" s="12" t="s">
        <v>117</v>
      </c>
      <c r="T924" s="12" t="s">
        <v>118</v>
      </c>
      <c r="U924" s="12" t="s">
        <v>94</v>
      </c>
      <c r="V924" s="12" t="s">
        <v>136</v>
      </c>
      <c r="W924" s="12" t="s">
        <v>137</v>
      </c>
      <c r="X924" s="12" t="b">
        <v>0</v>
      </c>
      <c r="Y924" s="12" t="b">
        <v>0</v>
      </c>
      <c r="Z924" s="12" t="e">
        <v>#N/A</v>
      </c>
      <c r="AA924" s="12">
        <v>0</v>
      </c>
      <c r="AB924" s="12">
        <v>0</v>
      </c>
      <c r="AC924" s="12" t="s">
        <v>424</v>
      </c>
      <c r="AD924" s="12" t="s">
        <v>669</v>
      </c>
      <c r="AE924" s="12" t="s">
        <v>670</v>
      </c>
      <c r="AF924" s="12" t="s">
        <v>479</v>
      </c>
      <c r="AG924" s="12" t="s">
        <v>9</v>
      </c>
      <c r="AH924" s="12" t="b">
        <v>0</v>
      </c>
      <c r="AI924" s="12" t="s">
        <v>39</v>
      </c>
      <c r="AJ924" s="12" t="s">
        <v>10</v>
      </c>
      <c r="AK924" s="12" t="s">
        <v>90</v>
      </c>
      <c r="AL924" s="12" t="s">
        <v>448</v>
      </c>
      <c r="AM924" s="12" t="s">
        <v>64</v>
      </c>
      <c r="AN924" s="15" t="e">
        <v>#N/A</v>
      </c>
      <c r="AO924" t="str">
        <f>RIGHT('CMO Input'!$T924,(LEN('CMO Input'!$T924)-FIND(" ",'CMO Input'!$T924,1)))</f>
        <v>4-5”</v>
      </c>
      <c r="AP924">
        <f>'CMO Input'!$O924</f>
        <v>4</v>
      </c>
      <c r="AR924" t="str">
        <f>Table2[[#This Row],[Policy / Non Policy]]</f>
        <v>Non Policy</v>
      </c>
      <c r="AS924" t="str">
        <f>'CMO Input'!$U924</f>
        <v>Tier 1</v>
      </c>
      <c r="AT924" t="str">
        <f>'CMO Input'!$P924</f>
        <v>ST</v>
      </c>
      <c r="AU924" t="str" cm="1">
        <f t="array" ref="AU9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924" s="8" t="str">
        <f>TEXT('CMO Input'!$D924,"MMM-YY")</f>
        <v>September</v>
      </c>
    </row>
    <row r="925" spans="1:48" x14ac:dyDescent="0.25">
      <c r="A925" s="18">
        <v>510891111</v>
      </c>
      <c r="B925" s="16" t="s">
        <v>180</v>
      </c>
      <c r="C925" s="16" t="s">
        <v>424</v>
      </c>
      <c r="D925" s="16" t="s">
        <v>157</v>
      </c>
      <c r="E925" s="17">
        <v>25</v>
      </c>
      <c r="F925" s="16" t="s">
        <v>46</v>
      </c>
      <c r="G925" s="17" t="s">
        <v>425</v>
      </c>
      <c r="H925" s="16" t="s">
        <v>426</v>
      </c>
      <c r="I925" s="16" t="s">
        <v>648</v>
      </c>
      <c r="J925" s="16" t="s">
        <v>663</v>
      </c>
      <c r="K925" s="18">
        <v>510891111</v>
      </c>
      <c r="L925" s="16" t="s">
        <v>116</v>
      </c>
      <c r="M925" s="16">
        <v>6.8</v>
      </c>
      <c r="N925" s="16" t="s">
        <v>52</v>
      </c>
      <c r="O925" s="16">
        <v>4</v>
      </c>
      <c r="P925" s="16" t="s">
        <v>163</v>
      </c>
      <c r="Q925" s="16">
        <v>105</v>
      </c>
      <c r="R925" s="16" t="s">
        <v>54</v>
      </c>
      <c r="S925" s="16" t="s">
        <v>117</v>
      </c>
      <c r="T925" s="16" t="s">
        <v>118</v>
      </c>
      <c r="U925" s="16" t="s">
        <v>94</v>
      </c>
      <c r="V925" s="16" t="s">
        <v>58</v>
      </c>
      <c r="W925" s="16" t="s">
        <v>95</v>
      </c>
      <c r="X925" s="16" t="b">
        <v>0</v>
      </c>
      <c r="Y925" s="16" t="b">
        <v>0</v>
      </c>
      <c r="Z925" s="16" t="e">
        <v>#N/A</v>
      </c>
      <c r="AA925" s="16">
        <v>0.71399999999999997</v>
      </c>
      <c r="AB925" s="16">
        <v>0</v>
      </c>
      <c r="AC925" s="16" t="s">
        <v>424</v>
      </c>
      <c r="AD925" s="16" t="s">
        <v>648</v>
      </c>
      <c r="AE925" s="16" t="s">
        <v>663</v>
      </c>
      <c r="AF925" s="16" t="s">
        <v>429</v>
      </c>
      <c r="AG925" s="16" t="s">
        <v>9</v>
      </c>
      <c r="AH925" s="16" t="b">
        <v>0</v>
      </c>
      <c r="AI925" s="16" t="s">
        <v>60</v>
      </c>
      <c r="AJ925" s="16" t="s">
        <v>10</v>
      </c>
      <c r="AK925" s="16" t="s">
        <v>147</v>
      </c>
      <c r="AL925" s="16" t="s">
        <v>497</v>
      </c>
      <c r="AM925" s="16" t="s">
        <v>64</v>
      </c>
      <c r="AN925" s="19" t="e">
        <v>#N/A</v>
      </c>
      <c r="AO925" t="str">
        <f>RIGHT('CMO Input'!$T925,(LEN('CMO Input'!$T925)-FIND(" ",'CMO Input'!$T925,1)))</f>
        <v>4-5”</v>
      </c>
      <c r="AP925">
        <f>'CMO Input'!$O925</f>
        <v>4</v>
      </c>
      <c r="AR925" t="str">
        <f>Table2[[#This Row],[Policy / Non Policy]]</f>
        <v>Policy</v>
      </c>
      <c r="AS925" t="str">
        <f>'CMO Input'!$U925</f>
        <v>Tier 1</v>
      </c>
      <c r="AT925" t="str">
        <f>'CMO Input'!$P925</f>
        <v>SI</v>
      </c>
      <c r="AU925" t="str" cm="1">
        <f t="array" ref="AU9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25" s="8" t="str">
        <f>TEXT('CMO Input'!$D925,"MMM-YY")</f>
        <v>September</v>
      </c>
    </row>
    <row r="926" spans="1:48" x14ac:dyDescent="0.25">
      <c r="A926" s="14">
        <v>510901018</v>
      </c>
      <c r="B926" s="12" t="s">
        <v>180</v>
      </c>
      <c r="C926" s="12" t="s">
        <v>424</v>
      </c>
      <c r="D926" s="12" t="s">
        <v>157</v>
      </c>
      <c r="E926" s="13">
        <v>25</v>
      </c>
      <c r="F926" s="12" t="s">
        <v>46</v>
      </c>
      <c r="G926" s="13" t="s">
        <v>431</v>
      </c>
      <c r="H926" s="12" t="s">
        <v>672</v>
      </c>
      <c r="I926" s="12" t="s">
        <v>602</v>
      </c>
      <c r="J926" s="12" t="s">
        <v>639</v>
      </c>
      <c r="K926" s="14">
        <v>510901018</v>
      </c>
      <c r="L926" s="12" t="s">
        <v>116</v>
      </c>
      <c r="M926" s="12">
        <v>32.6</v>
      </c>
      <c r="N926" s="12" t="s">
        <v>52</v>
      </c>
      <c r="O926" s="12">
        <v>6</v>
      </c>
      <c r="P926" s="12" t="s">
        <v>91</v>
      </c>
      <c r="Q926" s="12">
        <v>1.8</v>
      </c>
      <c r="R926" s="12" t="s">
        <v>54</v>
      </c>
      <c r="S926" s="12" t="s">
        <v>134</v>
      </c>
      <c r="T926" s="12" t="s">
        <v>135</v>
      </c>
      <c r="U926" s="12" t="s">
        <v>94</v>
      </c>
      <c r="V926" s="12" t="s">
        <v>58</v>
      </c>
      <c r="W926" s="12" t="s">
        <v>95</v>
      </c>
      <c r="X926" s="12" t="b">
        <v>0</v>
      </c>
      <c r="Y926" s="12" t="b">
        <v>0</v>
      </c>
      <c r="Z926" s="12" t="e">
        <v>#N/A</v>
      </c>
      <c r="AA926" s="12">
        <v>5.868000000000001E-2</v>
      </c>
      <c r="AB926" s="12">
        <v>0</v>
      </c>
      <c r="AC926" s="12" t="s">
        <v>424</v>
      </c>
      <c r="AD926" s="12" t="s">
        <v>602</v>
      </c>
      <c r="AE926" s="12" t="s">
        <v>639</v>
      </c>
      <c r="AF926" s="12" t="s">
        <v>435</v>
      </c>
      <c r="AG926" s="12" t="s">
        <v>9</v>
      </c>
      <c r="AH926" s="12" t="b">
        <v>0</v>
      </c>
      <c r="AI926" s="12" t="s">
        <v>60</v>
      </c>
      <c r="AJ926" s="12" t="s">
        <v>436</v>
      </c>
      <c r="AK926" s="12" t="s">
        <v>147</v>
      </c>
      <c r="AL926" s="12" t="s">
        <v>604</v>
      </c>
      <c r="AM926" s="12" t="s">
        <v>64</v>
      </c>
      <c r="AN926" s="15" t="e">
        <v>#N/A</v>
      </c>
      <c r="AO926" t="str">
        <f>RIGHT('CMO Input'!$T926,(LEN('CMO Input'!$T926)-FIND(" ",'CMO Input'!$T926,1)))</f>
        <v>6-7”</v>
      </c>
      <c r="AP926">
        <f>'CMO Input'!$O926</f>
        <v>6</v>
      </c>
      <c r="AR926" t="str">
        <f>Table2[[#This Row],[Policy / Non Policy]]</f>
        <v>Policy</v>
      </c>
      <c r="AS926" t="str">
        <f>'CMO Input'!$U926</f>
        <v>Tier 1</v>
      </c>
      <c r="AT926" t="str">
        <f>'CMO Input'!$P926</f>
        <v>DI</v>
      </c>
      <c r="AU926" t="str" cm="1">
        <f t="array" ref="AU9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26" s="8" t="str">
        <f>TEXT('CMO Input'!$D926,"MMM-YY")</f>
        <v>September</v>
      </c>
    </row>
    <row r="927" spans="1:48" x14ac:dyDescent="0.25">
      <c r="A927" s="18">
        <v>510870802</v>
      </c>
      <c r="B927" s="16" t="s">
        <v>180</v>
      </c>
      <c r="C927" s="16" t="s">
        <v>424</v>
      </c>
      <c r="D927" s="16" t="s">
        <v>157</v>
      </c>
      <c r="E927" s="17">
        <v>25</v>
      </c>
      <c r="F927" s="16" t="s">
        <v>46</v>
      </c>
      <c r="G927" s="17" t="s">
        <v>431</v>
      </c>
      <c r="H927" s="16" t="s">
        <v>438</v>
      </c>
      <c r="I927" s="16" t="s">
        <v>653</v>
      </c>
      <c r="J927" s="16" t="s">
        <v>654</v>
      </c>
      <c r="K927" s="18">
        <v>510870802</v>
      </c>
      <c r="L927" s="16" t="s">
        <v>116</v>
      </c>
      <c r="M927" s="16">
        <v>0</v>
      </c>
      <c r="N927" s="16" t="s">
        <v>52</v>
      </c>
      <c r="O927" s="16">
        <v>6</v>
      </c>
      <c r="P927" s="16" t="s">
        <v>53</v>
      </c>
      <c r="Q927" s="16">
        <v>98</v>
      </c>
      <c r="R927" s="16" t="s">
        <v>54</v>
      </c>
      <c r="S927" s="16" t="s">
        <v>134</v>
      </c>
      <c r="T927" s="16" t="s">
        <v>135</v>
      </c>
      <c r="U927" s="16" t="s">
        <v>94</v>
      </c>
      <c r="V927" s="16" t="s">
        <v>58</v>
      </c>
      <c r="W927" s="16" t="s">
        <v>95</v>
      </c>
      <c r="X927" s="16" t="b">
        <v>0</v>
      </c>
      <c r="Y927" s="16" t="b">
        <v>0</v>
      </c>
      <c r="Z927" s="16" t="e">
        <v>#N/A</v>
      </c>
      <c r="AA927" s="16">
        <v>0</v>
      </c>
      <c r="AB927" s="16">
        <v>0</v>
      </c>
      <c r="AC927" s="16" t="s">
        <v>424</v>
      </c>
      <c r="AD927" s="16" t="s">
        <v>653</v>
      </c>
      <c r="AE927" s="16" t="s">
        <v>654</v>
      </c>
      <c r="AF927" s="16" t="s">
        <v>435</v>
      </c>
      <c r="AG927" s="16" t="s">
        <v>9</v>
      </c>
      <c r="AH927" s="16" t="b">
        <v>0</v>
      </c>
      <c r="AI927" s="16" t="s">
        <v>60</v>
      </c>
      <c r="AJ927" s="16" t="s">
        <v>436</v>
      </c>
      <c r="AK927" s="16" t="s">
        <v>147</v>
      </c>
      <c r="AL927" s="16" t="s">
        <v>550</v>
      </c>
      <c r="AM927" s="16" t="s">
        <v>64</v>
      </c>
      <c r="AN927" s="19" t="e">
        <v>#N/A</v>
      </c>
      <c r="AO927" t="str">
        <f>RIGHT('CMO Input'!$T927,(LEN('CMO Input'!$T927)-FIND(" ",'CMO Input'!$T927,1)))</f>
        <v>6-7”</v>
      </c>
      <c r="AP927">
        <f>'CMO Input'!$O927</f>
        <v>6</v>
      </c>
      <c r="AR927" t="str">
        <f>Table2[[#This Row],[Policy / Non Policy]]</f>
        <v>Policy</v>
      </c>
      <c r="AS927" t="str">
        <f>'CMO Input'!$U927</f>
        <v>Tier 1</v>
      </c>
      <c r="AT927" t="str">
        <f>'CMO Input'!$P927</f>
        <v>CI</v>
      </c>
      <c r="AU927" t="str" cm="1">
        <f t="array" ref="AU9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27" s="8" t="str">
        <f>TEXT('CMO Input'!$D927,"MMM-YY")</f>
        <v>September</v>
      </c>
    </row>
    <row r="928" spans="1:48" x14ac:dyDescent="0.25">
      <c r="A928" s="14">
        <v>220000661505</v>
      </c>
      <c r="B928" s="12" t="s">
        <v>180</v>
      </c>
      <c r="C928" s="12" t="s">
        <v>424</v>
      </c>
      <c r="D928" s="12" t="s">
        <v>157</v>
      </c>
      <c r="E928" s="13">
        <v>25</v>
      </c>
      <c r="F928" s="12" t="s">
        <v>46</v>
      </c>
      <c r="G928" s="13" t="s">
        <v>442</v>
      </c>
      <c r="H928" s="12" t="s">
        <v>443</v>
      </c>
      <c r="I928" s="12" t="s">
        <v>673</v>
      </c>
      <c r="J928" s="12" t="s">
        <v>674</v>
      </c>
      <c r="K928" s="14">
        <v>220000661505</v>
      </c>
      <c r="L928" s="12" t="s">
        <v>116</v>
      </c>
      <c r="M928" s="12">
        <v>8</v>
      </c>
      <c r="N928" s="12" t="s">
        <v>52</v>
      </c>
      <c r="O928" s="12">
        <v>6</v>
      </c>
      <c r="P928" s="12" t="s">
        <v>53</v>
      </c>
      <c r="Q928" s="12">
        <v>108</v>
      </c>
      <c r="R928" s="12" t="s">
        <v>54</v>
      </c>
      <c r="S928" s="12" t="s">
        <v>134</v>
      </c>
      <c r="T928" s="12" t="s">
        <v>135</v>
      </c>
      <c r="U928" s="12" t="s">
        <v>94</v>
      </c>
      <c r="V928" s="12" t="s">
        <v>58</v>
      </c>
      <c r="W928" s="12" t="s">
        <v>95</v>
      </c>
      <c r="X928" s="12" t="b">
        <v>0</v>
      </c>
      <c r="Y928" s="12" t="b">
        <v>0</v>
      </c>
      <c r="Z928" s="12" t="e">
        <v>#N/A</v>
      </c>
      <c r="AA928" s="12">
        <v>0.86399999999999999</v>
      </c>
      <c r="AB928" s="12">
        <v>0</v>
      </c>
      <c r="AC928" s="12" t="s">
        <v>424</v>
      </c>
      <c r="AD928" s="12" t="s">
        <v>673</v>
      </c>
      <c r="AE928" s="12" t="s">
        <v>674</v>
      </c>
      <c r="AF928" s="12" t="s">
        <v>446</v>
      </c>
      <c r="AG928" s="12" t="s">
        <v>9</v>
      </c>
      <c r="AH928" s="12" t="b">
        <v>0</v>
      </c>
      <c r="AI928" s="12" t="s">
        <v>60</v>
      </c>
      <c r="AJ928" s="12" t="s">
        <v>186</v>
      </c>
      <c r="AK928" s="12" t="s">
        <v>147</v>
      </c>
      <c r="AL928" s="12" t="s">
        <v>675</v>
      </c>
      <c r="AM928" s="12" t="s">
        <v>64</v>
      </c>
      <c r="AN928" s="15" t="e">
        <v>#N/A</v>
      </c>
      <c r="AO928" t="str">
        <f>RIGHT('CMO Input'!$T928,(LEN('CMO Input'!$T928)-FIND(" ",'CMO Input'!$T928,1)))</f>
        <v>6-7”</v>
      </c>
      <c r="AP928">
        <f>'CMO Input'!$O928</f>
        <v>6</v>
      </c>
      <c r="AR928" t="str">
        <f>Table2[[#This Row],[Policy / Non Policy]]</f>
        <v>Policy</v>
      </c>
      <c r="AS928" t="str">
        <f>'CMO Input'!$U928</f>
        <v>Tier 1</v>
      </c>
      <c r="AT928" t="str">
        <f>'CMO Input'!$P928</f>
        <v>CI</v>
      </c>
      <c r="AU928" t="str" cm="1">
        <f t="array" ref="AU9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28" s="8" t="str">
        <f>TEXT('CMO Input'!$D928,"MMM-YY")</f>
        <v>September</v>
      </c>
    </row>
    <row r="929" spans="1:48" x14ac:dyDescent="0.25">
      <c r="A929" s="18">
        <v>510869481</v>
      </c>
      <c r="B929" s="16" t="s">
        <v>180</v>
      </c>
      <c r="C929" s="16" t="s">
        <v>424</v>
      </c>
      <c r="D929" s="16" t="s">
        <v>157</v>
      </c>
      <c r="E929" s="17">
        <v>25</v>
      </c>
      <c r="F929" s="16" t="s">
        <v>46</v>
      </c>
      <c r="G929" s="17" t="s">
        <v>425</v>
      </c>
      <c r="H929" s="16" t="s">
        <v>458</v>
      </c>
      <c r="I929" s="16" t="s">
        <v>510</v>
      </c>
      <c r="J929" s="16" t="s">
        <v>624</v>
      </c>
      <c r="K929" s="18">
        <v>510869481</v>
      </c>
      <c r="L929" s="16" t="s">
        <v>116</v>
      </c>
      <c r="M929" s="16">
        <v>24.8</v>
      </c>
      <c r="N929" s="16" t="s">
        <v>52</v>
      </c>
      <c r="O929" s="16">
        <v>6</v>
      </c>
      <c r="P929" s="16" t="s">
        <v>91</v>
      </c>
      <c r="Q929" s="16">
        <v>85</v>
      </c>
      <c r="R929" s="16" t="s">
        <v>54</v>
      </c>
      <c r="S929" s="16" t="s">
        <v>134</v>
      </c>
      <c r="T929" s="16" t="s">
        <v>135</v>
      </c>
      <c r="U929" s="16" t="s">
        <v>94</v>
      </c>
      <c r="V929" s="16" t="s">
        <v>58</v>
      </c>
      <c r="W929" s="16" t="s">
        <v>95</v>
      </c>
      <c r="X929" s="16" t="b">
        <v>0</v>
      </c>
      <c r="Y929" s="16" t="b">
        <v>0</v>
      </c>
      <c r="Z929" s="16" t="e">
        <v>#N/A</v>
      </c>
      <c r="AA929" s="16">
        <v>2.1080000000000001</v>
      </c>
      <c r="AB929" s="16">
        <v>0</v>
      </c>
      <c r="AC929" s="16" t="s">
        <v>424</v>
      </c>
      <c r="AD929" s="16" t="s">
        <v>510</v>
      </c>
      <c r="AE929" s="16" t="s">
        <v>624</v>
      </c>
      <c r="AF929" s="16" t="s">
        <v>461</v>
      </c>
      <c r="AG929" s="16" t="s">
        <v>9</v>
      </c>
      <c r="AH929" s="16" t="b">
        <v>0</v>
      </c>
      <c r="AI929" s="16" t="s">
        <v>60</v>
      </c>
      <c r="AJ929" s="16" t="s">
        <v>103</v>
      </c>
      <c r="AK929" s="16" t="s">
        <v>147</v>
      </c>
      <c r="AL929" s="16" t="s">
        <v>625</v>
      </c>
      <c r="AM929" s="16" t="s">
        <v>64</v>
      </c>
      <c r="AN929" s="19" t="e">
        <v>#N/A</v>
      </c>
      <c r="AO929" t="str">
        <f>RIGHT('CMO Input'!$T929,(LEN('CMO Input'!$T929)-FIND(" ",'CMO Input'!$T929,1)))</f>
        <v>6-7”</v>
      </c>
      <c r="AP929">
        <f>'CMO Input'!$O929</f>
        <v>6</v>
      </c>
      <c r="AR929" t="str">
        <f>Table2[[#This Row],[Policy / Non Policy]]</f>
        <v>Policy</v>
      </c>
      <c r="AS929" t="str">
        <f>'CMO Input'!$U929</f>
        <v>Tier 1</v>
      </c>
      <c r="AT929" t="str">
        <f>'CMO Input'!$P929</f>
        <v>DI</v>
      </c>
      <c r="AU929" t="str" cm="1">
        <f t="array" ref="AU9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29" s="8" t="str">
        <f>TEXT('CMO Input'!$D929,"MMM-YY")</f>
        <v>September</v>
      </c>
    </row>
    <row r="930" spans="1:48" x14ac:dyDescent="0.25">
      <c r="A930" s="14" t="s">
        <v>305</v>
      </c>
      <c r="B930" s="12" t="s">
        <v>180</v>
      </c>
      <c r="C930" s="12" t="s">
        <v>424</v>
      </c>
      <c r="D930" s="12" t="s">
        <v>157</v>
      </c>
      <c r="E930" s="13">
        <v>25</v>
      </c>
      <c r="F930" s="12" t="s">
        <v>46</v>
      </c>
      <c r="G930" s="13" t="s">
        <v>425</v>
      </c>
      <c r="H930" s="12" t="s">
        <v>476</v>
      </c>
      <c r="I930" s="12" t="s">
        <v>650</v>
      </c>
      <c r="J930" s="12" t="s">
        <v>651</v>
      </c>
      <c r="K930" s="14" t="s">
        <v>305</v>
      </c>
      <c r="L930" s="12" t="s">
        <v>116</v>
      </c>
      <c r="M930" s="12">
        <v>0</v>
      </c>
      <c r="N930" s="12" t="s">
        <v>52</v>
      </c>
      <c r="O930" s="12">
        <v>6</v>
      </c>
      <c r="P930" s="12" t="s">
        <v>163</v>
      </c>
      <c r="Q930" s="12">
        <v>2</v>
      </c>
      <c r="R930" s="12" t="s">
        <v>54</v>
      </c>
      <c r="S930" s="12" t="s">
        <v>134</v>
      </c>
      <c r="T930" s="12" t="s">
        <v>135</v>
      </c>
      <c r="U930" s="12" t="s">
        <v>94</v>
      </c>
      <c r="V930" s="12" t="s">
        <v>58</v>
      </c>
      <c r="W930" s="12" t="s">
        <v>95</v>
      </c>
      <c r="X930" s="12" t="b">
        <v>0</v>
      </c>
      <c r="Y930" s="12" t="b">
        <v>0</v>
      </c>
      <c r="Z930" s="12" t="s">
        <v>424</v>
      </c>
      <c r="AA930" s="12">
        <v>0</v>
      </c>
      <c r="AB930" s="12">
        <v>0</v>
      </c>
      <c r="AC930" s="12" t="s">
        <v>424</v>
      </c>
      <c r="AD930" s="12" t="s">
        <v>650</v>
      </c>
      <c r="AE930" s="12" t="s">
        <v>651</v>
      </c>
      <c r="AF930" s="12" t="s">
        <v>500</v>
      </c>
      <c r="AG930" s="12" t="s">
        <v>9</v>
      </c>
      <c r="AH930" s="12" t="b">
        <v>0</v>
      </c>
      <c r="AI930" s="12" t="s">
        <v>60</v>
      </c>
      <c r="AJ930" s="12" t="s">
        <v>10</v>
      </c>
      <c r="AK930" s="12" t="s">
        <v>147</v>
      </c>
      <c r="AL930" s="12" t="s">
        <v>671</v>
      </c>
      <c r="AM930" s="12" t="e">
        <v>#N/A</v>
      </c>
      <c r="AN930" s="15" t="e">
        <v>#N/A</v>
      </c>
      <c r="AO930" t="str">
        <f>RIGHT('CMO Input'!$T930,(LEN('CMO Input'!$T930)-FIND(" ",'CMO Input'!$T930,1)))</f>
        <v>6-7”</v>
      </c>
      <c r="AP930">
        <f>'CMO Input'!$O930</f>
        <v>6</v>
      </c>
      <c r="AR930" t="str">
        <f>Table2[[#This Row],[Policy / Non Policy]]</f>
        <v>Policy</v>
      </c>
      <c r="AS930" t="str">
        <f>'CMO Input'!$U930</f>
        <v>Tier 1</v>
      </c>
      <c r="AT930" t="str">
        <f>'CMO Input'!$P930</f>
        <v>SI</v>
      </c>
      <c r="AU930" t="str" cm="1">
        <f t="array" ref="AU9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30" s="8" t="str">
        <f>TEXT('CMO Input'!$D930,"MMM-YY")</f>
        <v>September</v>
      </c>
    </row>
    <row r="931" spans="1:48" x14ac:dyDescent="0.25">
      <c r="A931" s="18">
        <v>510786224</v>
      </c>
      <c r="B931" s="16" t="s">
        <v>180</v>
      </c>
      <c r="C931" s="16" t="s">
        <v>424</v>
      </c>
      <c r="D931" s="16" t="s">
        <v>157</v>
      </c>
      <c r="E931" s="17">
        <v>25</v>
      </c>
      <c r="F931" s="16" t="s">
        <v>46</v>
      </c>
      <c r="G931" s="17" t="s">
        <v>431</v>
      </c>
      <c r="H931" s="16" t="s">
        <v>672</v>
      </c>
      <c r="I931" s="16" t="s">
        <v>602</v>
      </c>
      <c r="J931" s="16" t="s">
        <v>603</v>
      </c>
      <c r="K931" s="18">
        <v>510786224</v>
      </c>
      <c r="L931" s="16" t="s">
        <v>116</v>
      </c>
      <c r="M931" s="16">
        <v>1</v>
      </c>
      <c r="N931" s="16" t="s">
        <v>52</v>
      </c>
      <c r="O931" s="16">
        <v>8</v>
      </c>
      <c r="P931" s="16" t="s">
        <v>53</v>
      </c>
      <c r="Q931" s="16">
        <v>180</v>
      </c>
      <c r="R931" s="16" t="s">
        <v>54</v>
      </c>
      <c r="S931" s="16" t="s">
        <v>92</v>
      </c>
      <c r="T931" s="16" t="s">
        <v>93</v>
      </c>
      <c r="U931" s="16" t="s">
        <v>94</v>
      </c>
      <c r="V931" s="16" t="s">
        <v>58</v>
      </c>
      <c r="W931" s="16" t="s">
        <v>95</v>
      </c>
      <c r="X931" s="16" t="b">
        <v>0</v>
      </c>
      <c r="Y931" s="16" t="b">
        <v>0</v>
      </c>
      <c r="Z931" s="16" t="e">
        <v>#N/A</v>
      </c>
      <c r="AA931" s="16">
        <v>0.18</v>
      </c>
      <c r="AB931" s="16">
        <v>0</v>
      </c>
      <c r="AC931" s="16" t="s">
        <v>424</v>
      </c>
      <c r="AD931" s="16" t="s">
        <v>602</v>
      </c>
      <c r="AE931" s="16" t="s">
        <v>603</v>
      </c>
      <c r="AF931" s="16" t="s">
        <v>435</v>
      </c>
      <c r="AG931" s="16" t="s">
        <v>9</v>
      </c>
      <c r="AH931" s="16" t="b">
        <v>0</v>
      </c>
      <c r="AI931" s="16" t="s">
        <v>60</v>
      </c>
      <c r="AJ931" s="16" t="s">
        <v>436</v>
      </c>
      <c r="AK931" s="16" t="s">
        <v>147</v>
      </c>
      <c r="AL931" s="16" t="s">
        <v>604</v>
      </c>
      <c r="AM931" s="16" t="s">
        <v>64</v>
      </c>
      <c r="AN931" s="19" t="e">
        <v>#N/A</v>
      </c>
      <c r="AO931" t="str">
        <f>RIGHT('CMO Input'!$T931,(LEN('CMO Input'!$T931)-FIND(" ",'CMO Input'!$T931,1)))</f>
        <v>8”</v>
      </c>
      <c r="AP931">
        <f>'CMO Input'!$O931</f>
        <v>8</v>
      </c>
      <c r="AR931" t="str">
        <f>Table2[[#This Row],[Policy / Non Policy]]</f>
        <v>Policy</v>
      </c>
      <c r="AS931" t="str">
        <f>'CMO Input'!$U931</f>
        <v>Tier 1</v>
      </c>
      <c r="AT931" t="str">
        <f>'CMO Input'!$P931</f>
        <v>CI</v>
      </c>
      <c r="AU931" t="str" cm="1">
        <f t="array" ref="AU9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31" s="8" t="str">
        <f>TEXT('CMO Input'!$D931,"MMM-YY")</f>
        <v>September</v>
      </c>
    </row>
    <row r="932" spans="1:48" x14ac:dyDescent="0.25">
      <c r="A932" s="14">
        <v>510788726</v>
      </c>
      <c r="B932" s="12" t="s">
        <v>180</v>
      </c>
      <c r="C932" s="12" t="s">
        <v>424</v>
      </c>
      <c r="D932" s="12" t="s">
        <v>157</v>
      </c>
      <c r="E932" s="13">
        <v>25</v>
      </c>
      <c r="F932" s="12" t="s">
        <v>46</v>
      </c>
      <c r="G932" s="13" t="s">
        <v>425</v>
      </c>
      <c r="H932" s="12" t="s">
        <v>458</v>
      </c>
      <c r="I932" s="12" t="s">
        <v>630</v>
      </c>
      <c r="J932" s="12" t="s">
        <v>664</v>
      </c>
      <c r="K932" s="14">
        <v>510788726</v>
      </c>
      <c r="L932" s="12" t="s">
        <v>116</v>
      </c>
      <c r="M932" s="12">
        <v>2.2000000000000002</v>
      </c>
      <c r="N932" s="12" t="s">
        <v>52</v>
      </c>
      <c r="O932" s="12">
        <v>8</v>
      </c>
      <c r="P932" s="12" t="s">
        <v>163</v>
      </c>
      <c r="Q932" s="12">
        <v>70</v>
      </c>
      <c r="R932" s="12" t="s">
        <v>54</v>
      </c>
      <c r="S932" s="12" t="s">
        <v>92</v>
      </c>
      <c r="T932" s="12" t="s">
        <v>93</v>
      </c>
      <c r="U932" s="12" t="s">
        <v>94</v>
      </c>
      <c r="V932" s="12" t="s">
        <v>58</v>
      </c>
      <c r="W932" s="12" t="s">
        <v>95</v>
      </c>
      <c r="X932" s="12" t="b">
        <v>0</v>
      </c>
      <c r="Y932" s="12" t="b">
        <v>0</v>
      </c>
      <c r="Z932" s="12" t="e">
        <v>#N/A</v>
      </c>
      <c r="AA932" s="12">
        <v>0.154</v>
      </c>
      <c r="AB932" s="12">
        <v>0</v>
      </c>
      <c r="AC932" s="12" t="s">
        <v>424</v>
      </c>
      <c r="AD932" s="12" t="s">
        <v>630</v>
      </c>
      <c r="AE932" s="12" t="s">
        <v>664</v>
      </c>
      <c r="AF932" s="12" t="s">
        <v>461</v>
      </c>
      <c r="AG932" s="12" t="s">
        <v>9</v>
      </c>
      <c r="AH932" s="12" t="b">
        <v>0</v>
      </c>
      <c r="AI932" s="12" t="s">
        <v>60</v>
      </c>
      <c r="AJ932" s="12" t="s">
        <v>103</v>
      </c>
      <c r="AK932" s="12" t="s">
        <v>147</v>
      </c>
      <c r="AL932" s="12" t="s">
        <v>490</v>
      </c>
      <c r="AM932" s="12" t="s">
        <v>64</v>
      </c>
      <c r="AN932" s="15" t="e">
        <v>#N/A</v>
      </c>
      <c r="AO932" t="str">
        <f>RIGHT('CMO Input'!$T932,(LEN('CMO Input'!$T932)-FIND(" ",'CMO Input'!$T932,1)))</f>
        <v>8”</v>
      </c>
      <c r="AP932">
        <f>'CMO Input'!$O932</f>
        <v>8</v>
      </c>
      <c r="AR932" t="str">
        <f>Table2[[#This Row],[Policy / Non Policy]]</f>
        <v>Policy</v>
      </c>
      <c r="AS932" t="str">
        <f>'CMO Input'!$U932</f>
        <v>Tier 1</v>
      </c>
      <c r="AT932" t="str">
        <f>'CMO Input'!$P932</f>
        <v>SI</v>
      </c>
      <c r="AU932" t="str" cm="1">
        <f t="array" ref="AU9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32" s="8" t="str">
        <f>TEXT('CMO Input'!$D932,"MMM-YY")</f>
        <v>September</v>
      </c>
    </row>
    <row r="933" spans="1:48" x14ac:dyDescent="0.25">
      <c r="A933" s="18">
        <v>510866900</v>
      </c>
      <c r="B933" s="16" t="s">
        <v>180</v>
      </c>
      <c r="C933" s="16" t="s">
        <v>424</v>
      </c>
      <c r="D933" s="16" t="s">
        <v>157</v>
      </c>
      <c r="E933" s="17">
        <v>25</v>
      </c>
      <c r="F933" s="16" t="s">
        <v>46</v>
      </c>
      <c r="G933" s="17" t="s">
        <v>425</v>
      </c>
      <c r="H933" s="16" t="s">
        <v>476</v>
      </c>
      <c r="I933" s="16" t="s">
        <v>650</v>
      </c>
      <c r="J933" s="16" t="s">
        <v>651</v>
      </c>
      <c r="K933" s="18">
        <v>510866900</v>
      </c>
      <c r="L933" s="16" t="s">
        <v>116</v>
      </c>
      <c r="M933" s="16">
        <v>2.6</v>
      </c>
      <c r="N933" s="16" t="s">
        <v>52</v>
      </c>
      <c r="O933" s="16">
        <v>8</v>
      </c>
      <c r="P933" s="16" t="s">
        <v>163</v>
      </c>
      <c r="Q933" s="16">
        <v>66</v>
      </c>
      <c r="R933" s="16" t="s">
        <v>54</v>
      </c>
      <c r="S933" s="16" t="s">
        <v>92</v>
      </c>
      <c r="T933" s="16" t="s">
        <v>93</v>
      </c>
      <c r="U933" s="16" t="s">
        <v>94</v>
      </c>
      <c r="V933" s="16" t="s">
        <v>58</v>
      </c>
      <c r="W933" s="16" t="s">
        <v>95</v>
      </c>
      <c r="X933" s="16" t="b">
        <v>0</v>
      </c>
      <c r="Y933" s="16" t="b">
        <v>0</v>
      </c>
      <c r="Z933" s="16" t="s">
        <v>424</v>
      </c>
      <c r="AA933" s="16">
        <v>0.1716</v>
      </c>
      <c r="AB933" s="16">
        <v>0</v>
      </c>
      <c r="AC933" s="16" t="s">
        <v>424</v>
      </c>
      <c r="AD933" s="16" t="s">
        <v>650</v>
      </c>
      <c r="AE933" s="16" t="s">
        <v>651</v>
      </c>
      <c r="AF933" s="16" t="s">
        <v>500</v>
      </c>
      <c r="AG933" s="16" t="s">
        <v>9</v>
      </c>
      <c r="AH933" s="16" t="b">
        <v>0</v>
      </c>
      <c r="AI933" s="16" t="s">
        <v>60</v>
      </c>
      <c r="AJ933" s="16" t="s">
        <v>10</v>
      </c>
      <c r="AK933" s="16" t="s">
        <v>147</v>
      </c>
      <c r="AL933" s="16" t="s">
        <v>671</v>
      </c>
      <c r="AM933" s="16" t="s">
        <v>64</v>
      </c>
      <c r="AN933" s="19" t="e">
        <v>#N/A</v>
      </c>
      <c r="AO933" t="str">
        <f>RIGHT('CMO Input'!$T933,(LEN('CMO Input'!$T933)-FIND(" ",'CMO Input'!$T933,1)))</f>
        <v>8”</v>
      </c>
      <c r="AP933">
        <f>'CMO Input'!$O933</f>
        <v>8</v>
      </c>
      <c r="AR933" t="str">
        <f>Table2[[#This Row],[Policy / Non Policy]]</f>
        <v>Policy</v>
      </c>
      <c r="AS933" t="str">
        <f>'CMO Input'!$U933</f>
        <v>Tier 1</v>
      </c>
      <c r="AT933" t="str">
        <f>'CMO Input'!$P933</f>
        <v>SI</v>
      </c>
      <c r="AU933" t="str" cm="1">
        <f t="array" ref="AU9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33" s="8" t="str">
        <f>TEXT('CMO Input'!$D933,"MMM-YY")</f>
        <v>September</v>
      </c>
    </row>
    <row r="934" spans="1:48" x14ac:dyDescent="0.25">
      <c r="A934" s="14">
        <v>510866901</v>
      </c>
      <c r="B934" s="12" t="s">
        <v>180</v>
      </c>
      <c r="C934" s="12" t="s">
        <v>424</v>
      </c>
      <c r="D934" s="12" t="s">
        <v>157</v>
      </c>
      <c r="E934" s="13">
        <v>25</v>
      </c>
      <c r="F934" s="12" t="s">
        <v>46</v>
      </c>
      <c r="G934" s="13" t="s">
        <v>425</v>
      </c>
      <c r="H934" s="12" t="s">
        <v>476</v>
      </c>
      <c r="I934" s="12" t="s">
        <v>650</v>
      </c>
      <c r="J934" s="12" t="s">
        <v>651</v>
      </c>
      <c r="K934" s="14">
        <v>510866901</v>
      </c>
      <c r="L934" s="12" t="s">
        <v>116</v>
      </c>
      <c r="M934" s="12">
        <v>2.7</v>
      </c>
      <c r="N934" s="12" t="s">
        <v>52</v>
      </c>
      <c r="O934" s="12">
        <v>8</v>
      </c>
      <c r="P934" s="12" t="s">
        <v>163</v>
      </c>
      <c r="Q934" s="12">
        <v>100</v>
      </c>
      <c r="R934" s="12" t="s">
        <v>54</v>
      </c>
      <c r="S934" s="12" t="s">
        <v>92</v>
      </c>
      <c r="T934" s="12" t="s">
        <v>93</v>
      </c>
      <c r="U934" s="12" t="s">
        <v>94</v>
      </c>
      <c r="V934" s="12" t="s">
        <v>58</v>
      </c>
      <c r="W934" s="12" t="s">
        <v>95</v>
      </c>
      <c r="X934" s="12" t="b">
        <v>0</v>
      </c>
      <c r="Y934" s="12" t="b">
        <v>0</v>
      </c>
      <c r="Z934" s="12" t="s">
        <v>424</v>
      </c>
      <c r="AA934" s="12">
        <v>0.27</v>
      </c>
      <c r="AB934" s="12">
        <v>0</v>
      </c>
      <c r="AC934" s="12" t="s">
        <v>424</v>
      </c>
      <c r="AD934" s="12" t="s">
        <v>650</v>
      </c>
      <c r="AE934" s="12" t="s">
        <v>651</v>
      </c>
      <c r="AF934" s="12" t="s">
        <v>500</v>
      </c>
      <c r="AG934" s="12" t="s">
        <v>9</v>
      </c>
      <c r="AH934" s="12" t="b">
        <v>0</v>
      </c>
      <c r="AI934" s="12" t="s">
        <v>60</v>
      </c>
      <c r="AJ934" s="12" t="s">
        <v>10</v>
      </c>
      <c r="AK934" s="12" t="s">
        <v>147</v>
      </c>
      <c r="AL934" s="12" t="s">
        <v>671</v>
      </c>
      <c r="AM934" s="12" t="s">
        <v>64</v>
      </c>
      <c r="AN934" s="15" t="e">
        <v>#N/A</v>
      </c>
      <c r="AO934" t="str">
        <f>RIGHT('CMO Input'!$T934,(LEN('CMO Input'!$T934)-FIND(" ",'CMO Input'!$T934,1)))</f>
        <v>8”</v>
      </c>
      <c r="AP934">
        <f>'CMO Input'!$O934</f>
        <v>8</v>
      </c>
      <c r="AR934" t="str">
        <f>Table2[[#This Row],[Policy / Non Policy]]</f>
        <v>Policy</v>
      </c>
      <c r="AS934" t="str">
        <f>'CMO Input'!$U934</f>
        <v>Tier 1</v>
      </c>
      <c r="AT934" t="str">
        <f>'CMO Input'!$P934</f>
        <v>SI</v>
      </c>
      <c r="AU934" t="str" cm="1">
        <f t="array" ref="AU9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34" s="8" t="str">
        <f>TEXT('CMO Input'!$D934,"MMM-YY")</f>
        <v>September</v>
      </c>
    </row>
    <row r="935" spans="1:48" x14ac:dyDescent="0.25">
      <c r="A935" s="18">
        <v>510866904</v>
      </c>
      <c r="B935" s="16" t="s">
        <v>180</v>
      </c>
      <c r="C935" s="16" t="s">
        <v>424</v>
      </c>
      <c r="D935" s="16" t="s">
        <v>157</v>
      </c>
      <c r="E935" s="17">
        <v>25</v>
      </c>
      <c r="F935" s="16" t="s">
        <v>46</v>
      </c>
      <c r="G935" s="17" t="s">
        <v>425</v>
      </c>
      <c r="H935" s="16" t="s">
        <v>476</v>
      </c>
      <c r="I935" s="16" t="s">
        <v>650</v>
      </c>
      <c r="J935" s="16" t="s">
        <v>651</v>
      </c>
      <c r="K935" s="18">
        <v>510866904</v>
      </c>
      <c r="L935" s="16" t="s">
        <v>116</v>
      </c>
      <c r="M935" s="16">
        <v>3.1</v>
      </c>
      <c r="N935" s="16" t="s">
        <v>52</v>
      </c>
      <c r="O935" s="16">
        <v>8</v>
      </c>
      <c r="P935" s="16" t="s">
        <v>163</v>
      </c>
      <c r="Q935" s="16">
        <v>3</v>
      </c>
      <c r="R935" s="16" t="s">
        <v>54</v>
      </c>
      <c r="S935" s="16" t="s">
        <v>92</v>
      </c>
      <c r="T935" s="16" t="s">
        <v>93</v>
      </c>
      <c r="U935" s="16" t="s">
        <v>94</v>
      </c>
      <c r="V935" s="16" t="s">
        <v>58</v>
      </c>
      <c r="W935" s="16" t="s">
        <v>95</v>
      </c>
      <c r="X935" s="16" t="b">
        <v>0</v>
      </c>
      <c r="Y935" s="16" t="b">
        <v>0</v>
      </c>
      <c r="Z935" s="16" t="s">
        <v>424</v>
      </c>
      <c r="AA935" s="16">
        <v>9.2999999999999992E-3</v>
      </c>
      <c r="AB935" s="16">
        <v>0</v>
      </c>
      <c r="AC935" s="16" t="s">
        <v>424</v>
      </c>
      <c r="AD935" s="16" t="s">
        <v>650</v>
      </c>
      <c r="AE935" s="16" t="s">
        <v>651</v>
      </c>
      <c r="AF935" s="16" t="s">
        <v>500</v>
      </c>
      <c r="AG935" s="16" t="s">
        <v>9</v>
      </c>
      <c r="AH935" s="16" t="b">
        <v>0</v>
      </c>
      <c r="AI935" s="16" t="s">
        <v>60</v>
      </c>
      <c r="AJ935" s="16" t="s">
        <v>10</v>
      </c>
      <c r="AK935" s="16" t="s">
        <v>147</v>
      </c>
      <c r="AL935" s="16" t="s">
        <v>671</v>
      </c>
      <c r="AM935" s="16" t="s">
        <v>64</v>
      </c>
      <c r="AN935" s="19" t="e">
        <v>#N/A</v>
      </c>
      <c r="AO935" t="str">
        <f>RIGHT('CMO Input'!$T935,(LEN('CMO Input'!$T935)-FIND(" ",'CMO Input'!$T935,1)))</f>
        <v>8”</v>
      </c>
      <c r="AP935">
        <f>'CMO Input'!$O935</f>
        <v>8</v>
      </c>
      <c r="AR935" t="str">
        <f>Table2[[#This Row],[Policy / Non Policy]]</f>
        <v>Policy</v>
      </c>
      <c r="AS935" t="str">
        <f>'CMO Input'!$U935</f>
        <v>Tier 1</v>
      </c>
      <c r="AT935" t="str">
        <f>'CMO Input'!$P935</f>
        <v>SI</v>
      </c>
      <c r="AU935" t="str" cm="1">
        <f t="array" ref="AU9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35" s="8" t="str">
        <f>TEXT('CMO Input'!$D935,"MMM-YY")</f>
        <v>September</v>
      </c>
    </row>
    <row r="936" spans="1:48" x14ac:dyDescent="0.25">
      <c r="A936" s="14">
        <v>510936144</v>
      </c>
      <c r="B936" s="12" t="s">
        <v>180</v>
      </c>
      <c r="C936" s="12" t="s">
        <v>424</v>
      </c>
      <c r="D936" s="12" t="s">
        <v>157</v>
      </c>
      <c r="E936" s="13">
        <v>25</v>
      </c>
      <c r="F936" s="12" t="s">
        <v>46</v>
      </c>
      <c r="G936" s="13" t="s">
        <v>431</v>
      </c>
      <c r="H936" s="12" t="s">
        <v>672</v>
      </c>
      <c r="I936" s="12" t="s">
        <v>686</v>
      </c>
      <c r="J936" s="12" t="s">
        <v>687</v>
      </c>
      <c r="K936" s="14">
        <v>510936144</v>
      </c>
      <c r="L936" s="12" t="s">
        <v>116</v>
      </c>
      <c r="M936" s="12">
        <v>158.69999999999999</v>
      </c>
      <c r="N936" s="12" t="s">
        <v>52</v>
      </c>
      <c r="O936" s="12">
        <v>100</v>
      </c>
      <c r="P936" s="12" t="s">
        <v>91</v>
      </c>
      <c r="Q936" s="12">
        <v>201</v>
      </c>
      <c r="R936" s="12" t="s">
        <v>220</v>
      </c>
      <c r="S936" s="12" t="s">
        <v>221</v>
      </c>
      <c r="T936" s="12" t="s">
        <v>118</v>
      </c>
      <c r="U936" s="12" t="s">
        <v>94</v>
      </c>
      <c r="V936" s="12" t="s">
        <v>58</v>
      </c>
      <c r="W936" s="12" t="s">
        <v>95</v>
      </c>
      <c r="X936" s="12" t="b">
        <v>0</v>
      </c>
      <c r="Y936" s="12" t="b">
        <v>0</v>
      </c>
      <c r="Z936" s="12" t="e">
        <v>#N/A</v>
      </c>
      <c r="AA936" s="12">
        <v>31.898699999999995</v>
      </c>
      <c r="AB936" s="12">
        <v>0</v>
      </c>
      <c r="AC936" s="12" t="s">
        <v>424</v>
      </c>
      <c r="AD936" s="12" t="s">
        <v>686</v>
      </c>
      <c r="AE936" s="12" t="s">
        <v>687</v>
      </c>
      <c r="AF936" s="12" t="s">
        <v>435</v>
      </c>
      <c r="AG936" s="12" t="s">
        <v>9</v>
      </c>
      <c r="AH936" s="12" t="b">
        <v>0</v>
      </c>
      <c r="AI936" s="12" t="s">
        <v>60</v>
      </c>
      <c r="AJ936" s="12" t="s">
        <v>436</v>
      </c>
      <c r="AK936" s="12" t="s">
        <v>147</v>
      </c>
      <c r="AL936" s="12" t="s">
        <v>437</v>
      </c>
      <c r="AM936" s="12" t="s">
        <v>64</v>
      </c>
      <c r="AN936" s="15" t="e">
        <v>#N/A</v>
      </c>
      <c r="AO936" t="str">
        <f>RIGHT('CMO Input'!$T936,(LEN('CMO Input'!$T936)-FIND(" ",'CMO Input'!$T936,1)))</f>
        <v>4-5”</v>
      </c>
      <c r="AP936">
        <f>'CMO Input'!$O936</f>
        <v>100</v>
      </c>
      <c r="AR936" t="str">
        <f>Table2[[#This Row],[Policy / Non Policy]]</f>
        <v>Policy</v>
      </c>
      <c r="AS936" t="str">
        <f>'CMO Input'!$U936</f>
        <v>Tier 1</v>
      </c>
      <c r="AT936" t="str">
        <f>'CMO Input'!$P936</f>
        <v>DI</v>
      </c>
      <c r="AU936" t="str" cm="1">
        <f t="array" ref="AU9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36" s="8" t="str">
        <f>TEXT('CMO Input'!$D936,"MMM-YY")</f>
        <v>September</v>
      </c>
    </row>
    <row r="937" spans="1:48" x14ac:dyDescent="0.25">
      <c r="A937" s="18">
        <v>510918012</v>
      </c>
      <c r="B937" s="16" t="s">
        <v>180</v>
      </c>
      <c r="C937" s="16" t="s">
        <v>424</v>
      </c>
      <c r="D937" s="16" t="s">
        <v>157</v>
      </c>
      <c r="E937" s="17">
        <v>25</v>
      </c>
      <c r="F937" s="16" t="s">
        <v>46</v>
      </c>
      <c r="G937" s="17" t="s">
        <v>425</v>
      </c>
      <c r="H937" s="16" t="s">
        <v>426</v>
      </c>
      <c r="I937" s="16" t="s">
        <v>449</v>
      </c>
      <c r="J937" s="16" t="s">
        <v>533</v>
      </c>
      <c r="K937" s="18">
        <v>510918012</v>
      </c>
      <c r="L937" s="16" t="s">
        <v>116</v>
      </c>
      <c r="M937" s="16">
        <v>105</v>
      </c>
      <c r="N937" s="16" t="s">
        <v>52</v>
      </c>
      <c r="O937" s="16">
        <v>100</v>
      </c>
      <c r="P937" s="16" t="s">
        <v>91</v>
      </c>
      <c r="Q937" s="16">
        <v>63.8</v>
      </c>
      <c r="R937" s="16" t="s">
        <v>220</v>
      </c>
      <c r="S937" s="16" t="s">
        <v>221</v>
      </c>
      <c r="T937" s="16" t="s">
        <v>118</v>
      </c>
      <c r="U937" s="16" t="s">
        <v>94</v>
      </c>
      <c r="V937" s="16" t="s">
        <v>58</v>
      </c>
      <c r="W937" s="16" t="s">
        <v>95</v>
      </c>
      <c r="X937" s="16" t="b">
        <v>0</v>
      </c>
      <c r="Y937" s="16" t="b">
        <v>0</v>
      </c>
      <c r="Z937" s="16" t="e">
        <v>#N/A</v>
      </c>
      <c r="AA937" s="16">
        <v>6.6989999999999998</v>
      </c>
      <c r="AB937" s="16">
        <v>0</v>
      </c>
      <c r="AC937" s="16" t="s">
        <v>424</v>
      </c>
      <c r="AD937" s="16" t="s">
        <v>449</v>
      </c>
      <c r="AE937" s="16" t="s">
        <v>533</v>
      </c>
      <c r="AF937" s="16" t="s">
        <v>429</v>
      </c>
      <c r="AG937" s="16" t="s">
        <v>9</v>
      </c>
      <c r="AH937" s="16" t="b">
        <v>0</v>
      </c>
      <c r="AI937" s="16" t="s">
        <v>60</v>
      </c>
      <c r="AJ937" s="16" t="s">
        <v>10</v>
      </c>
      <c r="AK937" s="16" t="s">
        <v>147</v>
      </c>
      <c r="AL937" s="16" t="s">
        <v>451</v>
      </c>
      <c r="AM937" s="16" t="s">
        <v>64</v>
      </c>
      <c r="AN937" s="19" t="e">
        <v>#N/A</v>
      </c>
      <c r="AO937" t="str">
        <f>RIGHT('CMO Input'!$T937,(LEN('CMO Input'!$T937)-FIND(" ",'CMO Input'!$T937,1)))</f>
        <v>4-5”</v>
      </c>
      <c r="AP937">
        <f>'CMO Input'!$O937</f>
        <v>100</v>
      </c>
      <c r="AR937" t="str">
        <f>Table2[[#This Row],[Policy / Non Policy]]</f>
        <v>Policy</v>
      </c>
      <c r="AS937" t="str">
        <f>'CMO Input'!$U937</f>
        <v>Tier 1</v>
      </c>
      <c r="AT937" t="str">
        <f>'CMO Input'!$P937</f>
        <v>DI</v>
      </c>
      <c r="AU937" t="str" cm="1">
        <f t="array" ref="AU9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37" s="8" t="str">
        <f>TEXT('CMO Input'!$D937,"MMM-YY")</f>
        <v>September</v>
      </c>
    </row>
    <row r="938" spans="1:48" x14ac:dyDescent="0.25">
      <c r="A938" s="14">
        <v>510875501</v>
      </c>
      <c r="B938" s="12" t="s">
        <v>180</v>
      </c>
      <c r="C938" s="12" t="s">
        <v>424</v>
      </c>
      <c r="D938" s="12" t="s">
        <v>157</v>
      </c>
      <c r="E938" s="13">
        <v>25</v>
      </c>
      <c r="F938" s="12" t="s">
        <v>46</v>
      </c>
      <c r="G938" s="13" t="s">
        <v>425</v>
      </c>
      <c r="H938" s="12" t="s">
        <v>476</v>
      </c>
      <c r="I938" s="12" t="s">
        <v>644</v>
      </c>
      <c r="J938" s="12" t="s">
        <v>688</v>
      </c>
      <c r="K938" s="14">
        <v>510875501</v>
      </c>
      <c r="L938" s="12" t="s">
        <v>116</v>
      </c>
      <c r="M938" s="12">
        <v>5.9</v>
      </c>
      <c r="N938" s="12" t="s">
        <v>52</v>
      </c>
      <c r="O938" s="12">
        <v>200</v>
      </c>
      <c r="P938" s="12" t="s">
        <v>91</v>
      </c>
      <c r="Q938" s="12">
        <v>48</v>
      </c>
      <c r="R938" s="12" t="s">
        <v>220</v>
      </c>
      <c r="S938" s="12" t="s">
        <v>374</v>
      </c>
      <c r="T938" s="12" t="s">
        <v>135</v>
      </c>
      <c r="U938" s="12" t="s">
        <v>94</v>
      </c>
      <c r="V938" s="12" t="s">
        <v>58</v>
      </c>
      <c r="W938" s="12" t="s">
        <v>95</v>
      </c>
      <c r="X938" s="12" t="b">
        <v>0</v>
      </c>
      <c r="Y938" s="12" t="b">
        <v>0</v>
      </c>
      <c r="Z938" s="12" t="s">
        <v>424</v>
      </c>
      <c r="AA938" s="12">
        <v>0.28320000000000001</v>
      </c>
      <c r="AB938" s="12">
        <v>0</v>
      </c>
      <c r="AC938" s="12" t="s">
        <v>424</v>
      </c>
      <c r="AD938" s="12" t="s">
        <v>644</v>
      </c>
      <c r="AE938" s="12" t="s">
        <v>688</v>
      </c>
      <c r="AF938" s="12" t="s">
        <v>500</v>
      </c>
      <c r="AG938" s="12" t="s">
        <v>9</v>
      </c>
      <c r="AH938" s="12" t="b">
        <v>0</v>
      </c>
      <c r="AI938" s="12" t="s">
        <v>60</v>
      </c>
      <c r="AJ938" s="12" t="s">
        <v>10</v>
      </c>
      <c r="AK938" s="12" t="s">
        <v>147</v>
      </c>
      <c r="AL938" s="12" t="s">
        <v>501</v>
      </c>
      <c r="AM938" s="12" t="s">
        <v>64</v>
      </c>
      <c r="AN938" s="15" t="e">
        <v>#N/A</v>
      </c>
      <c r="AO938" t="str">
        <f>RIGHT('CMO Input'!$T938,(LEN('CMO Input'!$T938)-FIND(" ",'CMO Input'!$T938,1)))</f>
        <v>6-7”</v>
      </c>
      <c r="AP938">
        <f>'CMO Input'!$O938</f>
        <v>200</v>
      </c>
      <c r="AR938" t="str">
        <f>Table2[[#This Row],[Policy / Non Policy]]</f>
        <v>Policy</v>
      </c>
      <c r="AS938" t="str">
        <f>'CMO Input'!$U938</f>
        <v>Tier 1</v>
      </c>
      <c r="AT938" t="str">
        <f>'CMO Input'!$P938</f>
        <v>DI</v>
      </c>
      <c r="AU938" t="str" cm="1">
        <f t="array" ref="AU9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38" s="8" t="str">
        <f>TEXT('CMO Input'!$D938,"MMM-YY")</f>
        <v>September</v>
      </c>
    </row>
    <row r="939" spans="1:48" x14ac:dyDescent="0.25">
      <c r="A939" s="18">
        <v>510904450</v>
      </c>
      <c r="B939" s="16" t="s">
        <v>180</v>
      </c>
      <c r="C939" s="16" t="s">
        <v>424</v>
      </c>
      <c r="D939" s="16" t="s">
        <v>157</v>
      </c>
      <c r="E939" s="17">
        <v>25</v>
      </c>
      <c r="F939" s="16" t="s">
        <v>46</v>
      </c>
      <c r="G939" s="17" t="s">
        <v>425</v>
      </c>
      <c r="H939" s="16" t="s">
        <v>476</v>
      </c>
      <c r="I939" s="16" t="s">
        <v>644</v>
      </c>
      <c r="J939" s="16" t="s">
        <v>645</v>
      </c>
      <c r="K939" s="18">
        <v>510904450</v>
      </c>
      <c r="L939" s="16" t="s">
        <v>116</v>
      </c>
      <c r="M939" s="16">
        <v>13.1</v>
      </c>
      <c r="N939" s="16" t="s">
        <v>52</v>
      </c>
      <c r="O939" s="16">
        <v>200</v>
      </c>
      <c r="P939" s="16" t="s">
        <v>91</v>
      </c>
      <c r="Q939" s="16">
        <v>10</v>
      </c>
      <c r="R939" s="16" t="s">
        <v>220</v>
      </c>
      <c r="S939" s="16" t="s">
        <v>374</v>
      </c>
      <c r="T939" s="16" t="s">
        <v>135</v>
      </c>
      <c r="U939" s="16" t="s">
        <v>94</v>
      </c>
      <c r="V939" s="16" t="s">
        <v>58</v>
      </c>
      <c r="W939" s="16" t="s">
        <v>95</v>
      </c>
      <c r="X939" s="16" t="b">
        <v>0</v>
      </c>
      <c r="Y939" s="16" t="b">
        <v>0</v>
      </c>
      <c r="Z939" s="16" t="s">
        <v>424</v>
      </c>
      <c r="AA939" s="16">
        <v>0.13099999999999998</v>
      </c>
      <c r="AB939" s="16">
        <v>0</v>
      </c>
      <c r="AC939" s="16" t="s">
        <v>424</v>
      </c>
      <c r="AD939" s="16" t="s">
        <v>644</v>
      </c>
      <c r="AE939" s="16" t="s">
        <v>645</v>
      </c>
      <c r="AF939" s="16" t="s">
        <v>500</v>
      </c>
      <c r="AG939" s="16" t="s">
        <v>9</v>
      </c>
      <c r="AH939" s="16" t="b">
        <v>0</v>
      </c>
      <c r="AI939" s="16" t="s">
        <v>60</v>
      </c>
      <c r="AJ939" s="16" t="s">
        <v>10</v>
      </c>
      <c r="AK939" s="16" t="s">
        <v>147</v>
      </c>
      <c r="AL939" s="16" t="s">
        <v>501</v>
      </c>
      <c r="AM939" s="16" t="s">
        <v>64</v>
      </c>
      <c r="AN939" s="19" t="e">
        <v>#N/A</v>
      </c>
      <c r="AO939" t="str">
        <f>RIGHT('CMO Input'!$T939,(LEN('CMO Input'!$T939)-FIND(" ",'CMO Input'!$T939,1)))</f>
        <v>6-7”</v>
      </c>
      <c r="AP939">
        <f>'CMO Input'!$O939</f>
        <v>200</v>
      </c>
      <c r="AR939" t="str">
        <f>Table2[[#This Row],[Policy / Non Policy]]</f>
        <v>Policy</v>
      </c>
      <c r="AS939" t="str">
        <f>'CMO Input'!$U939</f>
        <v>Tier 1</v>
      </c>
      <c r="AT939" t="str">
        <f>'CMO Input'!$P939</f>
        <v>DI</v>
      </c>
      <c r="AU939" t="str" cm="1">
        <f t="array" ref="AU9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39" s="8" t="str">
        <f>TEXT('CMO Input'!$D939,"MMM-YY")</f>
        <v>September</v>
      </c>
    </row>
    <row r="940" spans="1:48" x14ac:dyDescent="0.25">
      <c r="A940" s="14">
        <v>510936144</v>
      </c>
      <c r="B940" s="12" t="s">
        <v>180</v>
      </c>
      <c r="C940" s="12" t="s">
        <v>424</v>
      </c>
      <c r="D940" s="12" t="s">
        <v>157</v>
      </c>
      <c r="E940" s="13">
        <v>26</v>
      </c>
      <c r="F940" s="12" t="s">
        <v>46</v>
      </c>
      <c r="G940" s="13" t="s">
        <v>431</v>
      </c>
      <c r="H940" s="12" t="s">
        <v>672</v>
      </c>
      <c r="I940" s="12" t="s">
        <v>686</v>
      </c>
      <c r="J940" s="12" t="s">
        <v>687</v>
      </c>
      <c r="K940" s="14">
        <v>510936144</v>
      </c>
      <c r="L940" s="12" t="s">
        <v>116</v>
      </c>
      <c r="M940" s="12">
        <v>158.69999999999999</v>
      </c>
      <c r="N940" s="12" t="s">
        <v>52</v>
      </c>
      <c r="O940" s="12">
        <v>100</v>
      </c>
      <c r="P940" s="12" t="s">
        <v>91</v>
      </c>
      <c r="Q940" s="12">
        <v>204</v>
      </c>
      <c r="R940" s="12" t="s">
        <v>220</v>
      </c>
      <c r="S940" s="12" t="s">
        <v>221</v>
      </c>
      <c r="T940" s="12" t="s">
        <v>118</v>
      </c>
      <c r="U940" s="12" t="s">
        <v>94</v>
      </c>
      <c r="V940" s="12" t="s">
        <v>58</v>
      </c>
      <c r="W940" s="12" t="s">
        <v>95</v>
      </c>
      <c r="X940" s="12" t="b">
        <v>0</v>
      </c>
      <c r="Y940" s="12" t="b">
        <v>0</v>
      </c>
      <c r="Z940" s="12" t="e">
        <v>#N/A</v>
      </c>
      <c r="AA940" s="12">
        <v>32.374799999999993</v>
      </c>
      <c r="AB940" s="12">
        <v>0</v>
      </c>
      <c r="AC940" s="12" t="s">
        <v>424</v>
      </c>
      <c r="AD940" s="12" t="s">
        <v>686</v>
      </c>
      <c r="AE940" s="12" t="s">
        <v>687</v>
      </c>
      <c r="AF940" s="12" t="s">
        <v>435</v>
      </c>
      <c r="AG940" s="12" t="s">
        <v>9</v>
      </c>
      <c r="AH940" s="12" t="b">
        <v>0</v>
      </c>
      <c r="AI940" s="12" t="s">
        <v>60</v>
      </c>
      <c r="AJ940" s="12" t="s">
        <v>436</v>
      </c>
      <c r="AK940" s="12" t="s">
        <v>147</v>
      </c>
      <c r="AL940" s="12" t="s">
        <v>437</v>
      </c>
      <c r="AM940" s="12" t="s">
        <v>64</v>
      </c>
      <c r="AN940" s="15" t="e">
        <v>#N/A</v>
      </c>
      <c r="AO940" t="str">
        <f>RIGHT('CMO Input'!$T940,(LEN('CMO Input'!$T940)-FIND(" ",'CMO Input'!$T940,1)))</f>
        <v>4-5”</v>
      </c>
      <c r="AP940">
        <f>'CMO Input'!$O940</f>
        <v>100</v>
      </c>
      <c r="AR940" t="str">
        <f>Table2[[#This Row],[Policy / Non Policy]]</f>
        <v>Policy</v>
      </c>
      <c r="AS940" t="str">
        <f>'CMO Input'!$U940</f>
        <v>Tier 1</v>
      </c>
      <c r="AT940" t="str">
        <f>'CMO Input'!$P940</f>
        <v>DI</v>
      </c>
      <c r="AU940" t="str" cm="1">
        <f t="array" ref="AU9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0" s="8" t="str">
        <f>TEXT('CMO Input'!$D940,"MMM-YY")</f>
        <v>September</v>
      </c>
    </row>
    <row r="941" spans="1:48" x14ac:dyDescent="0.25">
      <c r="A941" s="18">
        <v>510854085</v>
      </c>
      <c r="B941" s="16" t="s">
        <v>180</v>
      </c>
      <c r="C941" s="16" t="s">
        <v>424</v>
      </c>
      <c r="D941" s="16" t="s">
        <v>157</v>
      </c>
      <c r="E941" s="17">
        <v>26</v>
      </c>
      <c r="F941" s="16" t="s">
        <v>46</v>
      </c>
      <c r="G941" s="17" t="s">
        <v>431</v>
      </c>
      <c r="H941" s="16" t="s">
        <v>438</v>
      </c>
      <c r="I941" s="16" t="s">
        <v>620</v>
      </c>
      <c r="J941" s="16" t="s">
        <v>636</v>
      </c>
      <c r="K941" s="18">
        <v>510854085</v>
      </c>
      <c r="L941" s="16" t="s">
        <v>116</v>
      </c>
      <c r="M941" s="16">
        <v>7.5</v>
      </c>
      <c r="N941" s="16" t="s">
        <v>52</v>
      </c>
      <c r="O941" s="16">
        <v>4</v>
      </c>
      <c r="P941" s="16" t="s">
        <v>53</v>
      </c>
      <c r="Q941" s="16">
        <v>4</v>
      </c>
      <c r="R941" s="16" t="s">
        <v>54</v>
      </c>
      <c r="S941" s="16" t="s">
        <v>117</v>
      </c>
      <c r="T941" s="16" t="s">
        <v>118</v>
      </c>
      <c r="U941" s="16" t="s">
        <v>94</v>
      </c>
      <c r="V941" s="16" t="s">
        <v>58</v>
      </c>
      <c r="W941" s="16" t="s">
        <v>95</v>
      </c>
      <c r="X941" s="16" t="b">
        <v>0</v>
      </c>
      <c r="Y941" s="16" t="b">
        <v>0</v>
      </c>
      <c r="Z941" s="16" t="e">
        <v>#N/A</v>
      </c>
      <c r="AA941" s="16">
        <v>0.03</v>
      </c>
      <c r="AB941" s="16">
        <v>0</v>
      </c>
      <c r="AC941" s="16" t="s">
        <v>424</v>
      </c>
      <c r="AD941" s="16" t="s">
        <v>620</v>
      </c>
      <c r="AE941" s="16" t="s">
        <v>636</v>
      </c>
      <c r="AF941" s="16" t="s">
        <v>435</v>
      </c>
      <c r="AG941" s="16" t="s">
        <v>9</v>
      </c>
      <c r="AH941" s="16" t="b">
        <v>0</v>
      </c>
      <c r="AI941" s="16" t="s">
        <v>60</v>
      </c>
      <c r="AJ941" s="16" t="s">
        <v>436</v>
      </c>
      <c r="AK941" s="16" t="s">
        <v>147</v>
      </c>
      <c r="AL941" s="16" t="s">
        <v>441</v>
      </c>
      <c r="AM941" s="16" t="s">
        <v>64</v>
      </c>
      <c r="AN941" s="19" t="e">
        <v>#N/A</v>
      </c>
      <c r="AO941" t="str">
        <f>RIGHT('CMO Input'!$T941,(LEN('CMO Input'!$T941)-FIND(" ",'CMO Input'!$T941,1)))</f>
        <v>4-5”</v>
      </c>
      <c r="AP941">
        <f>'CMO Input'!$O941</f>
        <v>4</v>
      </c>
      <c r="AR941" t="str">
        <f>Table2[[#This Row],[Policy / Non Policy]]</f>
        <v>Policy</v>
      </c>
      <c r="AS941" t="str">
        <f>'CMO Input'!$U941</f>
        <v>Tier 1</v>
      </c>
      <c r="AT941" t="str">
        <f>'CMO Input'!$P941</f>
        <v>CI</v>
      </c>
      <c r="AU941" t="str" cm="1">
        <f t="array" ref="AU9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1" s="8" t="str">
        <f>TEXT('CMO Input'!$D941,"MMM-YY")</f>
        <v>September</v>
      </c>
    </row>
    <row r="942" spans="1:48" x14ac:dyDescent="0.25">
      <c r="A942" s="14">
        <v>510854086</v>
      </c>
      <c r="B942" s="12" t="s">
        <v>180</v>
      </c>
      <c r="C942" s="12" t="s">
        <v>424</v>
      </c>
      <c r="D942" s="12" t="s">
        <v>157</v>
      </c>
      <c r="E942" s="13">
        <v>26</v>
      </c>
      <c r="F942" s="12" t="s">
        <v>46</v>
      </c>
      <c r="G942" s="13" t="s">
        <v>431</v>
      </c>
      <c r="H942" s="12" t="s">
        <v>438</v>
      </c>
      <c r="I942" s="12" t="s">
        <v>620</v>
      </c>
      <c r="J942" s="12" t="s">
        <v>636</v>
      </c>
      <c r="K942" s="14">
        <v>510854086</v>
      </c>
      <c r="L942" s="12" t="s">
        <v>116</v>
      </c>
      <c r="M942" s="12">
        <v>2.4</v>
      </c>
      <c r="N942" s="12" t="s">
        <v>52</v>
      </c>
      <c r="O942" s="12">
        <v>4</v>
      </c>
      <c r="P942" s="12" t="s">
        <v>53</v>
      </c>
      <c r="Q942" s="12">
        <v>34</v>
      </c>
      <c r="R942" s="12" t="s">
        <v>54</v>
      </c>
      <c r="S942" s="12" t="s">
        <v>117</v>
      </c>
      <c r="T942" s="12" t="s">
        <v>118</v>
      </c>
      <c r="U942" s="12" t="s">
        <v>94</v>
      </c>
      <c r="V942" s="12" t="s">
        <v>58</v>
      </c>
      <c r="W942" s="12" t="s">
        <v>95</v>
      </c>
      <c r="X942" s="12" t="b">
        <v>0</v>
      </c>
      <c r="Y942" s="12" t="b">
        <v>0</v>
      </c>
      <c r="Z942" s="12" t="e">
        <v>#N/A</v>
      </c>
      <c r="AA942" s="12">
        <v>8.1599999999999992E-2</v>
      </c>
      <c r="AB942" s="12">
        <v>0</v>
      </c>
      <c r="AC942" s="12" t="s">
        <v>424</v>
      </c>
      <c r="AD942" s="12" t="s">
        <v>620</v>
      </c>
      <c r="AE942" s="12" t="s">
        <v>636</v>
      </c>
      <c r="AF942" s="12" t="s">
        <v>435</v>
      </c>
      <c r="AG942" s="12" t="s">
        <v>9</v>
      </c>
      <c r="AH942" s="12" t="b">
        <v>0</v>
      </c>
      <c r="AI942" s="12" t="s">
        <v>60</v>
      </c>
      <c r="AJ942" s="12" t="s">
        <v>436</v>
      </c>
      <c r="AK942" s="12" t="s">
        <v>147</v>
      </c>
      <c r="AL942" s="12" t="s">
        <v>441</v>
      </c>
      <c r="AM942" s="12" t="s">
        <v>64</v>
      </c>
      <c r="AN942" s="15" t="e">
        <v>#N/A</v>
      </c>
      <c r="AO942" t="str">
        <f>RIGHT('CMO Input'!$T942,(LEN('CMO Input'!$T942)-FIND(" ",'CMO Input'!$T942,1)))</f>
        <v>4-5”</v>
      </c>
      <c r="AP942">
        <f>'CMO Input'!$O942</f>
        <v>4</v>
      </c>
      <c r="AR942" t="str">
        <f>Table2[[#This Row],[Policy / Non Policy]]</f>
        <v>Policy</v>
      </c>
      <c r="AS942" t="str">
        <f>'CMO Input'!$U942</f>
        <v>Tier 1</v>
      </c>
      <c r="AT942" t="str">
        <f>'CMO Input'!$P942</f>
        <v>CI</v>
      </c>
      <c r="AU942" t="str" cm="1">
        <f t="array" ref="AU9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2" s="8" t="str">
        <f>TEXT('CMO Input'!$D942,"MMM-YY")</f>
        <v>September</v>
      </c>
    </row>
    <row r="943" spans="1:48" x14ac:dyDescent="0.25">
      <c r="A943" s="18">
        <v>220001571826</v>
      </c>
      <c r="B943" s="16" t="s">
        <v>180</v>
      </c>
      <c r="C943" s="16" t="s">
        <v>424</v>
      </c>
      <c r="D943" s="16" t="s">
        <v>157</v>
      </c>
      <c r="E943" s="17">
        <v>26</v>
      </c>
      <c r="F943" s="16" t="s">
        <v>46</v>
      </c>
      <c r="G943" s="17" t="s">
        <v>431</v>
      </c>
      <c r="H943" s="16" t="s">
        <v>438</v>
      </c>
      <c r="I943" s="16" t="s">
        <v>620</v>
      </c>
      <c r="J943" s="16" t="s">
        <v>636</v>
      </c>
      <c r="K943" s="18">
        <v>220001571826</v>
      </c>
      <c r="L943" s="16" t="s">
        <v>116</v>
      </c>
      <c r="M943" s="16">
        <v>4.0999999999999996</v>
      </c>
      <c r="N943" s="16" t="s">
        <v>52</v>
      </c>
      <c r="O943" s="16">
        <v>4</v>
      </c>
      <c r="P943" s="16" t="s">
        <v>53</v>
      </c>
      <c r="Q943" s="16">
        <v>63</v>
      </c>
      <c r="R943" s="16" t="s">
        <v>54</v>
      </c>
      <c r="S943" s="16" t="s">
        <v>117</v>
      </c>
      <c r="T943" s="16" t="s">
        <v>118</v>
      </c>
      <c r="U943" s="16" t="s">
        <v>94</v>
      </c>
      <c r="V943" s="16" t="s">
        <v>58</v>
      </c>
      <c r="W943" s="16" t="s">
        <v>95</v>
      </c>
      <c r="X943" s="16" t="b">
        <v>0</v>
      </c>
      <c r="Y943" s="16" t="b">
        <v>0</v>
      </c>
      <c r="Z943" s="16" t="e">
        <v>#N/A</v>
      </c>
      <c r="AA943" s="16">
        <v>0.25829999999999997</v>
      </c>
      <c r="AB943" s="16">
        <v>0</v>
      </c>
      <c r="AC943" s="16" t="s">
        <v>424</v>
      </c>
      <c r="AD943" s="16" t="s">
        <v>620</v>
      </c>
      <c r="AE943" s="16" t="s">
        <v>636</v>
      </c>
      <c r="AF943" s="16" t="s">
        <v>435</v>
      </c>
      <c r="AG943" s="16" t="s">
        <v>9</v>
      </c>
      <c r="AH943" s="16" t="b">
        <v>0</v>
      </c>
      <c r="AI943" s="16" t="s">
        <v>60</v>
      </c>
      <c r="AJ943" s="16" t="s">
        <v>436</v>
      </c>
      <c r="AK943" s="16" t="s">
        <v>147</v>
      </c>
      <c r="AL943" s="16" t="s">
        <v>441</v>
      </c>
      <c r="AM943" s="16" t="s">
        <v>64</v>
      </c>
      <c r="AN943" s="19" t="e">
        <v>#N/A</v>
      </c>
      <c r="AO943" t="str">
        <f>RIGHT('CMO Input'!$T943,(LEN('CMO Input'!$T943)-FIND(" ",'CMO Input'!$T943,1)))</f>
        <v>4-5”</v>
      </c>
      <c r="AP943">
        <f>'CMO Input'!$O943</f>
        <v>4</v>
      </c>
      <c r="AR943" t="str">
        <f>Table2[[#This Row],[Policy / Non Policy]]</f>
        <v>Policy</v>
      </c>
      <c r="AS943" t="str">
        <f>'CMO Input'!$U943</f>
        <v>Tier 1</v>
      </c>
      <c r="AT943" t="str">
        <f>'CMO Input'!$P943</f>
        <v>CI</v>
      </c>
      <c r="AU943" t="str" cm="1">
        <f t="array" ref="AU9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3" s="8" t="str">
        <f>TEXT('CMO Input'!$D943,"MMM-YY")</f>
        <v>September</v>
      </c>
    </row>
    <row r="944" spans="1:48" x14ac:dyDescent="0.25">
      <c r="A944" s="14">
        <v>510786198</v>
      </c>
      <c r="B944" s="12" t="s">
        <v>180</v>
      </c>
      <c r="C944" s="12" t="s">
        <v>424</v>
      </c>
      <c r="D944" s="12" t="s">
        <v>157</v>
      </c>
      <c r="E944" s="13">
        <v>26</v>
      </c>
      <c r="F944" s="12" t="s">
        <v>46</v>
      </c>
      <c r="G944" s="13" t="s">
        <v>431</v>
      </c>
      <c r="H944" s="12" t="s">
        <v>672</v>
      </c>
      <c r="I944" s="12" t="s">
        <v>602</v>
      </c>
      <c r="J944" s="12" t="s">
        <v>639</v>
      </c>
      <c r="K944" s="14">
        <v>510786198</v>
      </c>
      <c r="L944" s="12" t="s">
        <v>116</v>
      </c>
      <c r="M944" s="12">
        <v>7.8</v>
      </c>
      <c r="N944" s="12" t="s">
        <v>52</v>
      </c>
      <c r="O944" s="12">
        <v>4</v>
      </c>
      <c r="P944" s="12" t="s">
        <v>91</v>
      </c>
      <c r="Q944" s="12">
        <v>14</v>
      </c>
      <c r="R944" s="12" t="s">
        <v>54</v>
      </c>
      <c r="S944" s="12" t="s">
        <v>117</v>
      </c>
      <c r="T944" s="12" t="s">
        <v>118</v>
      </c>
      <c r="U944" s="12" t="s">
        <v>94</v>
      </c>
      <c r="V944" s="12" t="s">
        <v>58</v>
      </c>
      <c r="W944" s="12" t="s">
        <v>95</v>
      </c>
      <c r="X944" s="12" t="b">
        <v>0</v>
      </c>
      <c r="Y944" s="12" t="b">
        <v>0</v>
      </c>
      <c r="Z944" s="12" t="e">
        <v>#N/A</v>
      </c>
      <c r="AA944" s="12">
        <v>0.10919999999999999</v>
      </c>
      <c r="AB944" s="12">
        <v>0</v>
      </c>
      <c r="AC944" s="12" t="s">
        <v>424</v>
      </c>
      <c r="AD944" s="12" t="s">
        <v>602</v>
      </c>
      <c r="AE944" s="12" t="s">
        <v>639</v>
      </c>
      <c r="AF944" s="12" t="s">
        <v>435</v>
      </c>
      <c r="AG944" s="12" t="s">
        <v>9</v>
      </c>
      <c r="AH944" s="12" t="b">
        <v>0</v>
      </c>
      <c r="AI944" s="12" t="s">
        <v>60</v>
      </c>
      <c r="AJ944" s="12" t="s">
        <v>436</v>
      </c>
      <c r="AK944" s="12" t="s">
        <v>147</v>
      </c>
      <c r="AL944" s="12" t="s">
        <v>604</v>
      </c>
      <c r="AM944" s="12" t="s">
        <v>64</v>
      </c>
      <c r="AN944" s="15" t="e">
        <v>#N/A</v>
      </c>
      <c r="AO944" t="str">
        <f>RIGHT('CMO Input'!$T944,(LEN('CMO Input'!$T944)-FIND(" ",'CMO Input'!$T944,1)))</f>
        <v>4-5”</v>
      </c>
      <c r="AP944">
        <f>'CMO Input'!$O944</f>
        <v>4</v>
      </c>
      <c r="AR944" t="str">
        <f>Table2[[#This Row],[Policy / Non Policy]]</f>
        <v>Policy</v>
      </c>
      <c r="AS944" t="str">
        <f>'CMO Input'!$U944</f>
        <v>Tier 1</v>
      </c>
      <c r="AT944" t="str">
        <f>'CMO Input'!$P944</f>
        <v>DI</v>
      </c>
      <c r="AU944" t="str" cm="1">
        <f t="array" ref="AU9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4" s="8" t="str">
        <f>TEXT('CMO Input'!$D944,"MMM-YY")</f>
        <v>September</v>
      </c>
    </row>
    <row r="945" spans="1:48" x14ac:dyDescent="0.25">
      <c r="A945" s="18">
        <v>510901022</v>
      </c>
      <c r="B945" s="16" t="s">
        <v>180</v>
      </c>
      <c r="C945" s="16" t="s">
        <v>424</v>
      </c>
      <c r="D945" s="16" t="s">
        <v>157</v>
      </c>
      <c r="E945" s="17">
        <v>26</v>
      </c>
      <c r="F945" s="16" t="s">
        <v>46</v>
      </c>
      <c r="G945" s="17" t="s">
        <v>431</v>
      </c>
      <c r="H945" s="16" t="s">
        <v>672</v>
      </c>
      <c r="I945" s="16" t="s">
        <v>602</v>
      </c>
      <c r="J945" s="16" t="s">
        <v>639</v>
      </c>
      <c r="K945" s="18">
        <v>510901022</v>
      </c>
      <c r="L945" s="16" t="s">
        <v>116</v>
      </c>
      <c r="M945" s="16">
        <v>4.8</v>
      </c>
      <c r="N945" s="16" t="s">
        <v>52</v>
      </c>
      <c r="O945" s="16">
        <v>4</v>
      </c>
      <c r="P945" s="16" t="s">
        <v>91</v>
      </c>
      <c r="Q945" s="16">
        <v>31</v>
      </c>
      <c r="R945" s="16" t="s">
        <v>54</v>
      </c>
      <c r="S945" s="16" t="s">
        <v>117</v>
      </c>
      <c r="T945" s="16" t="s">
        <v>118</v>
      </c>
      <c r="U945" s="16" t="s">
        <v>94</v>
      </c>
      <c r="V945" s="16" t="s">
        <v>58</v>
      </c>
      <c r="W945" s="16" t="s">
        <v>95</v>
      </c>
      <c r="X945" s="16" t="b">
        <v>0</v>
      </c>
      <c r="Y945" s="16" t="b">
        <v>0</v>
      </c>
      <c r="Z945" s="16" t="e">
        <v>#N/A</v>
      </c>
      <c r="AA945" s="16">
        <v>0.14879999999999999</v>
      </c>
      <c r="AB945" s="16">
        <v>0</v>
      </c>
      <c r="AC945" s="16" t="s">
        <v>424</v>
      </c>
      <c r="AD945" s="16" t="s">
        <v>602</v>
      </c>
      <c r="AE945" s="16" t="s">
        <v>639</v>
      </c>
      <c r="AF945" s="16" t="s">
        <v>435</v>
      </c>
      <c r="AG945" s="16" t="s">
        <v>9</v>
      </c>
      <c r="AH945" s="16" t="b">
        <v>0</v>
      </c>
      <c r="AI945" s="16" t="s">
        <v>60</v>
      </c>
      <c r="AJ945" s="16" t="s">
        <v>436</v>
      </c>
      <c r="AK945" s="16" t="s">
        <v>147</v>
      </c>
      <c r="AL945" s="16" t="s">
        <v>604</v>
      </c>
      <c r="AM945" s="16" t="s">
        <v>64</v>
      </c>
      <c r="AN945" s="19" t="e">
        <v>#N/A</v>
      </c>
      <c r="AO945" t="str">
        <f>RIGHT('CMO Input'!$T945,(LEN('CMO Input'!$T945)-FIND(" ",'CMO Input'!$T945,1)))</f>
        <v>4-5”</v>
      </c>
      <c r="AP945">
        <f>'CMO Input'!$O945</f>
        <v>4</v>
      </c>
      <c r="AR945" t="str">
        <f>Table2[[#This Row],[Policy / Non Policy]]</f>
        <v>Policy</v>
      </c>
      <c r="AS945" t="str">
        <f>'CMO Input'!$U945</f>
        <v>Tier 1</v>
      </c>
      <c r="AT945" t="str">
        <f>'CMO Input'!$P945</f>
        <v>DI</v>
      </c>
      <c r="AU945" t="str" cm="1">
        <f t="array" ref="AU9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5" s="8" t="str">
        <f>TEXT('CMO Input'!$D945,"MMM-YY")</f>
        <v>September</v>
      </c>
    </row>
    <row r="946" spans="1:48" x14ac:dyDescent="0.25">
      <c r="A946" s="14">
        <v>510870802</v>
      </c>
      <c r="B946" s="12" t="s">
        <v>180</v>
      </c>
      <c r="C946" s="12" t="s">
        <v>424</v>
      </c>
      <c r="D946" s="12" t="s">
        <v>157</v>
      </c>
      <c r="E946" s="13">
        <v>26</v>
      </c>
      <c r="F946" s="12" t="s">
        <v>46</v>
      </c>
      <c r="G946" s="13" t="s">
        <v>431</v>
      </c>
      <c r="H946" s="12" t="s">
        <v>438</v>
      </c>
      <c r="I946" s="12" t="s">
        <v>653</v>
      </c>
      <c r="J946" s="12" t="s">
        <v>654</v>
      </c>
      <c r="K946" s="14">
        <v>510870802</v>
      </c>
      <c r="L946" s="12" t="s">
        <v>116</v>
      </c>
      <c r="M946" s="12">
        <v>0</v>
      </c>
      <c r="N946" s="12" t="s">
        <v>52</v>
      </c>
      <c r="O946" s="12">
        <v>6</v>
      </c>
      <c r="P946" s="12" t="s">
        <v>53</v>
      </c>
      <c r="Q946" s="12">
        <v>120</v>
      </c>
      <c r="R946" s="12" t="s">
        <v>54</v>
      </c>
      <c r="S946" s="12" t="s">
        <v>134</v>
      </c>
      <c r="T946" s="12" t="s">
        <v>135</v>
      </c>
      <c r="U946" s="12" t="s">
        <v>94</v>
      </c>
      <c r="V946" s="12" t="s">
        <v>58</v>
      </c>
      <c r="W946" s="12" t="s">
        <v>95</v>
      </c>
      <c r="X946" s="12" t="b">
        <v>0</v>
      </c>
      <c r="Y946" s="12" t="b">
        <v>0</v>
      </c>
      <c r="Z946" s="12" t="e">
        <v>#N/A</v>
      </c>
      <c r="AA946" s="12">
        <v>0</v>
      </c>
      <c r="AB946" s="12">
        <v>0</v>
      </c>
      <c r="AC946" s="12" t="s">
        <v>424</v>
      </c>
      <c r="AD946" s="12" t="s">
        <v>653</v>
      </c>
      <c r="AE946" s="12" t="s">
        <v>654</v>
      </c>
      <c r="AF946" s="12" t="s">
        <v>435</v>
      </c>
      <c r="AG946" s="12" t="s">
        <v>9</v>
      </c>
      <c r="AH946" s="12" t="b">
        <v>0</v>
      </c>
      <c r="AI946" s="12" t="s">
        <v>60</v>
      </c>
      <c r="AJ946" s="12" t="s">
        <v>436</v>
      </c>
      <c r="AK946" s="12" t="s">
        <v>147</v>
      </c>
      <c r="AL946" s="12" t="s">
        <v>550</v>
      </c>
      <c r="AM946" s="12" t="s">
        <v>64</v>
      </c>
      <c r="AN946" s="15" t="e">
        <v>#N/A</v>
      </c>
      <c r="AO946" t="str">
        <f>RIGHT('CMO Input'!$T946,(LEN('CMO Input'!$T946)-FIND(" ",'CMO Input'!$T946,1)))</f>
        <v>6-7”</v>
      </c>
      <c r="AP946">
        <f>'CMO Input'!$O946</f>
        <v>6</v>
      </c>
      <c r="AR946" t="str">
        <f>Table2[[#This Row],[Policy / Non Policy]]</f>
        <v>Policy</v>
      </c>
      <c r="AS946" t="str">
        <f>'CMO Input'!$U946</f>
        <v>Tier 1</v>
      </c>
      <c r="AT946" t="str">
        <f>'CMO Input'!$P946</f>
        <v>CI</v>
      </c>
      <c r="AU946" t="str" cm="1">
        <f t="array" ref="AU9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46" s="8" t="str">
        <f>TEXT('CMO Input'!$D946,"MMM-YY")</f>
        <v>September</v>
      </c>
    </row>
    <row r="947" spans="1:48" x14ac:dyDescent="0.25">
      <c r="A947" s="18">
        <v>636005098</v>
      </c>
      <c r="B947" s="16" t="s">
        <v>180</v>
      </c>
      <c r="C947" s="16" t="s">
        <v>424</v>
      </c>
      <c r="D947" s="16" t="s">
        <v>157</v>
      </c>
      <c r="E947" s="17">
        <v>26</v>
      </c>
      <c r="F947" s="16" t="s">
        <v>46</v>
      </c>
      <c r="G947" s="17" t="s">
        <v>431</v>
      </c>
      <c r="H947" s="16" t="s">
        <v>438</v>
      </c>
      <c r="I947" s="16" t="s">
        <v>680</v>
      </c>
      <c r="J947" s="16" t="s">
        <v>681</v>
      </c>
      <c r="K947" s="18">
        <v>636005098</v>
      </c>
      <c r="L947" s="16" t="s">
        <v>116</v>
      </c>
      <c r="M947" s="16">
        <v>4.4000000000000004</v>
      </c>
      <c r="N947" s="16" t="s">
        <v>52</v>
      </c>
      <c r="O947" s="16">
        <v>4</v>
      </c>
      <c r="P947" s="16" t="s">
        <v>53</v>
      </c>
      <c r="Q947" s="16">
        <v>149</v>
      </c>
      <c r="R947" s="16" t="s">
        <v>54</v>
      </c>
      <c r="S947" s="16" t="s">
        <v>117</v>
      </c>
      <c r="T947" s="16" t="s">
        <v>118</v>
      </c>
      <c r="U947" s="16" t="s">
        <v>94</v>
      </c>
      <c r="V947" s="16" t="s">
        <v>58</v>
      </c>
      <c r="W947" s="16" t="s">
        <v>95</v>
      </c>
      <c r="X947" s="16" t="b">
        <v>0</v>
      </c>
      <c r="Y947" s="16" t="b">
        <v>0</v>
      </c>
      <c r="Z947" s="16" t="e">
        <v>#N/A</v>
      </c>
      <c r="AA947" s="16">
        <v>0.65560000000000007</v>
      </c>
      <c r="AB947" s="16">
        <v>0</v>
      </c>
      <c r="AC947" s="16" t="s">
        <v>424</v>
      </c>
      <c r="AD947" s="16" t="s">
        <v>680</v>
      </c>
      <c r="AE947" s="16" t="s">
        <v>681</v>
      </c>
      <c r="AF947" s="16" t="s">
        <v>435</v>
      </c>
      <c r="AG947" s="16" t="s">
        <v>9</v>
      </c>
      <c r="AH947" s="16" t="b">
        <v>0</v>
      </c>
      <c r="AI947" s="16" t="s">
        <v>60</v>
      </c>
      <c r="AJ947" s="16" t="s">
        <v>436</v>
      </c>
      <c r="AK947" s="16" t="s">
        <v>147</v>
      </c>
      <c r="AL947" s="16" t="s">
        <v>457</v>
      </c>
      <c r="AM947" s="16" t="s">
        <v>64</v>
      </c>
      <c r="AN947" s="19" t="e">
        <v>#N/A</v>
      </c>
      <c r="AO947" t="str">
        <f>RIGHT('CMO Input'!$T947,(LEN('CMO Input'!$T947)-FIND(" ",'CMO Input'!$T947,1)))</f>
        <v>4-5”</v>
      </c>
      <c r="AP947">
        <f>'CMO Input'!$O947</f>
        <v>4</v>
      </c>
      <c r="AR947" t="str">
        <f>Table2[[#This Row],[Policy / Non Policy]]</f>
        <v>Policy</v>
      </c>
      <c r="AS947" t="str">
        <f>'CMO Input'!$U947</f>
        <v>Tier 1</v>
      </c>
      <c r="AT947" t="str">
        <f>'CMO Input'!$P947</f>
        <v>CI</v>
      </c>
      <c r="AU947" t="str" cm="1">
        <f t="array" ref="AU9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7" s="8" t="str">
        <f>TEXT('CMO Input'!$D947,"MMM-YY")</f>
        <v>September</v>
      </c>
    </row>
    <row r="948" spans="1:48" x14ac:dyDescent="0.25">
      <c r="A948" s="14" t="s">
        <v>305</v>
      </c>
      <c r="B948" s="12" t="s">
        <v>180</v>
      </c>
      <c r="C948" s="12" t="s">
        <v>424</v>
      </c>
      <c r="D948" s="12" t="s">
        <v>157</v>
      </c>
      <c r="E948" s="13">
        <v>26</v>
      </c>
      <c r="F948" s="12" t="s">
        <v>46</v>
      </c>
      <c r="G948" s="13" t="s">
        <v>431</v>
      </c>
      <c r="H948" s="12" t="s">
        <v>672</v>
      </c>
      <c r="I948" s="12" t="s">
        <v>656</v>
      </c>
      <c r="J948" s="12" t="s">
        <v>657</v>
      </c>
      <c r="K948" s="14" t="s">
        <v>305</v>
      </c>
      <c r="L948" s="12" t="s">
        <v>116</v>
      </c>
      <c r="M948" s="12">
        <v>0</v>
      </c>
      <c r="N948" s="12" t="s">
        <v>52</v>
      </c>
      <c r="O948" s="12">
        <v>4</v>
      </c>
      <c r="P948" s="12" t="s">
        <v>53</v>
      </c>
      <c r="Q948" s="12">
        <v>3.7</v>
      </c>
      <c r="R948" s="12" t="s">
        <v>54</v>
      </c>
      <c r="S948" s="12" t="s">
        <v>117</v>
      </c>
      <c r="T948" s="12" t="s">
        <v>118</v>
      </c>
      <c r="U948" s="12" t="s">
        <v>94</v>
      </c>
      <c r="V948" s="12" t="s">
        <v>58</v>
      </c>
      <c r="W948" s="12" t="s">
        <v>95</v>
      </c>
      <c r="X948" s="12" t="b">
        <v>0</v>
      </c>
      <c r="Y948" s="12" t="b">
        <v>0</v>
      </c>
      <c r="Z948" s="12" t="e">
        <v>#N/A</v>
      </c>
      <c r="AA948" s="12">
        <v>0</v>
      </c>
      <c r="AB948" s="12">
        <v>0</v>
      </c>
      <c r="AC948" s="12" t="s">
        <v>424</v>
      </c>
      <c r="AD948" s="12" t="s">
        <v>656</v>
      </c>
      <c r="AE948" s="12" t="s">
        <v>657</v>
      </c>
      <c r="AF948" s="12" t="s">
        <v>435</v>
      </c>
      <c r="AG948" s="12" t="s">
        <v>9</v>
      </c>
      <c r="AH948" s="12" t="b">
        <v>0</v>
      </c>
      <c r="AI948" s="12" t="s">
        <v>60</v>
      </c>
      <c r="AJ948" s="12" t="s">
        <v>436</v>
      </c>
      <c r="AK948" s="12" t="s">
        <v>147</v>
      </c>
      <c r="AL948" s="12" t="s">
        <v>626</v>
      </c>
      <c r="AM948" s="12" t="e">
        <v>#N/A</v>
      </c>
      <c r="AN948" s="15" t="e">
        <v>#N/A</v>
      </c>
      <c r="AO948" t="str">
        <f>RIGHT('CMO Input'!$T948,(LEN('CMO Input'!$T948)-FIND(" ",'CMO Input'!$T948,1)))</f>
        <v>4-5”</v>
      </c>
      <c r="AP948">
        <f>'CMO Input'!$O948</f>
        <v>4</v>
      </c>
      <c r="AR948" t="str">
        <f>Table2[[#This Row],[Policy / Non Policy]]</f>
        <v>Policy</v>
      </c>
      <c r="AS948" t="str">
        <f>'CMO Input'!$U948</f>
        <v>Tier 1</v>
      </c>
      <c r="AT948" t="str">
        <f>'CMO Input'!$P948</f>
        <v>CI</v>
      </c>
      <c r="AU948" t="str" cm="1">
        <f t="array" ref="AU9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48" s="8" t="str">
        <f>TEXT('CMO Input'!$D948,"MMM-YY")</f>
        <v>September</v>
      </c>
    </row>
    <row r="949" spans="1:48" x14ac:dyDescent="0.25">
      <c r="A949" s="18">
        <v>220001521686</v>
      </c>
      <c r="B949" s="16" t="s">
        <v>180</v>
      </c>
      <c r="C949" s="16" t="s">
        <v>424</v>
      </c>
      <c r="D949" s="16" t="s">
        <v>157</v>
      </c>
      <c r="E949" s="17">
        <v>26</v>
      </c>
      <c r="F949" s="16" t="s">
        <v>46</v>
      </c>
      <c r="G949" s="17" t="s">
        <v>431</v>
      </c>
      <c r="H949" s="16" t="s">
        <v>672</v>
      </c>
      <c r="I949" s="16" t="s">
        <v>656</v>
      </c>
      <c r="J949" s="16" t="s">
        <v>657</v>
      </c>
      <c r="K949" s="18">
        <v>220001521686</v>
      </c>
      <c r="L949" s="16" t="s">
        <v>116</v>
      </c>
      <c r="M949" s="16">
        <v>12</v>
      </c>
      <c r="N949" s="16" t="s">
        <v>52</v>
      </c>
      <c r="O949" s="16">
        <v>8</v>
      </c>
      <c r="P949" s="16" t="s">
        <v>53</v>
      </c>
      <c r="Q949" s="16">
        <v>121</v>
      </c>
      <c r="R949" s="16" t="s">
        <v>54</v>
      </c>
      <c r="S949" s="16" t="s">
        <v>92</v>
      </c>
      <c r="T949" s="16" t="s">
        <v>93</v>
      </c>
      <c r="U949" s="16" t="s">
        <v>94</v>
      </c>
      <c r="V949" s="16" t="s">
        <v>58</v>
      </c>
      <c r="W949" s="16" t="s">
        <v>95</v>
      </c>
      <c r="X949" s="16" t="b">
        <v>0</v>
      </c>
      <c r="Y949" s="16" t="b">
        <v>0</v>
      </c>
      <c r="Z949" s="16" t="e">
        <v>#N/A</v>
      </c>
      <c r="AA949" s="16">
        <v>1.452</v>
      </c>
      <c r="AB949" s="16">
        <v>0</v>
      </c>
      <c r="AC949" s="16" t="s">
        <v>424</v>
      </c>
      <c r="AD949" s="16" t="s">
        <v>656</v>
      </c>
      <c r="AE949" s="16" t="s">
        <v>657</v>
      </c>
      <c r="AF949" s="16" t="s">
        <v>435</v>
      </c>
      <c r="AG949" s="16" t="s">
        <v>9</v>
      </c>
      <c r="AH949" s="16" t="b">
        <v>0</v>
      </c>
      <c r="AI949" s="16" t="s">
        <v>60</v>
      </c>
      <c r="AJ949" s="16" t="s">
        <v>436</v>
      </c>
      <c r="AK949" s="16" t="s">
        <v>147</v>
      </c>
      <c r="AL949" s="16" t="s">
        <v>626</v>
      </c>
      <c r="AM949" s="16" t="s">
        <v>64</v>
      </c>
      <c r="AN949" s="19" t="e">
        <v>#N/A</v>
      </c>
      <c r="AO949" t="str">
        <f>RIGHT('CMO Input'!$T949,(LEN('CMO Input'!$T949)-FIND(" ",'CMO Input'!$T949,1)))</f>
        <v>8”</v>
      </c>
      <c r="AP949">
        <f>'CMO Input'!$O949</f>
        <v>8</v>
      </c>
      <c r="AR949" t="str">
        <f>Table2[[#This Row],[Policy / Non Policy]]</f>
        <v>Policy</v>
      </c>
      <c r="AS949" t="str">
        <f>'CMO Input'!$U949</f>
        <v>Tier 1</v>
      </c>
      <c r="AT949" t="str">
        <f>'CMO Input'!$P949</f>
        <v>CI</v>
      </c>
      <c r="AU949" t="str" cm="1">
        <f t="array" ref="AU9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49" s="8" t="str">
        <f>TEXT('CMO Input'!$D949,"MMM-YY")</f>
        <v>September</v>
      </c>
    </row>
    <row r="950" spans="1:48" x14ac:dyDescent="0.25">
      <c r="A950" s="14">
        <v>220001456792</v>
      </c>
      <c r="B950" s="12" t="s">
        <v>180</v>
      </c>
      <c r="C950" s="12" t="s">
        <v>424</v>
      </c>
      <c r="D950" s="12" t="s">
        <v>157</v>
      </c>
      <c r="E950" s="13">
        <v>26</v>
      </c>
      <c r="F950" s="12" t="s">
        <v>46</v>
      </c>
      <c r="G950" s="13" t="s">
        <v>431</v>
      </c>
      <c r="H950" s="12" t="s">
        <v>87</v>
      </c>
      <c r="I950" s="12" t="s">
        <v>682</v>
      </c>
      <c r="J950" s="12" t="s">
        <v>683</v>
      </c>
      <c r="K950" s="14">
        <v>220001456792</v>
      </c>
      <c r="L950" s="12" t="s">
        <v>116</v>
      </c>
      <c r="M950" s="12">
        <v>4.9000000000000004</v>
      </c>
      <c r="N950" s="12" t="s">
        <v>52</v>
      </c>
      <c r="O950" s="12">
        <v>4</v>
      </c>
      <c r="P950" s="12" t="s">
        <v>91</v>
      </c>
      <c r="Q950" s="12">
        <v>101</v>
      </c>
      <c r="R950" s="12" t="s">
        <v>54</v>
      </c>
      <c r="S950" s="12" t="s">
        <v>117</v>
      </c>
      <c r="T950" s="12" t="s">
        <v>118</v>
      </c>
      <c r="U950" s="12" t="s">
        <v>94</v>
      </c>
      <c r="V950" s="12" t="s">
        <v>58</v>
      </c>
      <c r="W950" s="12" t="s">
        <v>95</v>
      </c>
      <c r="X950" s="12" t="b">
        <v>0</v>
      </c>
      <c r="Y950" s="12" t="b">
        <v>0</v>
      </c>
      <c r="Z950" s="12" t="e">
        <v>#N/A</v>
      </c>
      <c r="AA950" s="12">
        <v>0.49490000000000006</v>
      </c>
      <c r="AB950" s="12">
        <v>0</v>
      </c>
      <c r="AC950" s="12" t="s">
        <v>424</v>
      </c>
      <c r="AD950" s="12" t="s">
        <v>682</v>
      </c>
      <c r="AE950" s="12" t="s">
        <v>683</v>
      </c>
      <c r="AF950" s="12" t="s">
        <v>684</v>
      </c>
      <c r="AG950" s="12" t="s">
        <v>9</v>
      </c>
      <c r="AH950" s="12" t="b">
        <v>0</v>
      </c>
      <c r="AI950" s="12" t="s">
        <v>60</v>
      </c>
      <c r="AJ950" s="12" t="s">
        <v>436</v>
      </c>
      <c r="AK950" s="12" t="s">
        <v>147</v>
      </c>
      <c r="AL950" s="12" t="s">
        <v>685</v>
      </c>
      <c r="AM950" s="12" t="s">
        <v>64</v>
      </c>
      <c r="AN950" s="15" t="e">
        <v>#N/A</v>
      </c>
      <c r="AO950" t="str">
        <f>RIGHT('CMO Input'!$T950,(LEN('CMO Input'!$T950)-FIND(" ",'CMO Input'!$T950,1)))</f>
        <v>4-5”</v>
      </c>
      <c r="AP950">
        <f>'CMO Input'!$O950</f>
        <v>4</v>
      </c>
      <c r="AR950" t="str">
        <f>Table2[[#This Row],[Policy / Non Policy]]</f>
        <v>Policy</v>
      </c>
      <c r="AS950" t="str">
        <f>'CMO Input'!$U950</f>
        <v>Tier 1</v>
      </c>
      <c r="AT950" t="str">
        <f>'CMO Input'!$P950</f>
        <v>DI</v>
      </c>
      <c r="AU950" t="str" cm="1">
        <f t="array" ref="AU9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0" s="8" t="str">
        <f>TEXT('CMO Input'!$D950,"MMM-YY")</f>
        <v>September</v>
      </c>
    </row>
    <row r="951" spans="1:48" x14ac:dyDescent="0.25">
      <c r="A951" s="18">
        <v>510872814</v>
      </c>
      <c r="B951" s="16" t="s">
        <v>180</v>
      </c>
      <c r="C951" s="16" t="s">
        <v>424</v>
      </c>
      <c r="D951" s="16" t="s">
        <v>157</v>
      </c>
      <c r="E951" s="17">
        <v>26</v>
      </c>
      <c r="F951" s="16" t="s">
        <v>46</v>
      </c>
      <c r="G951" s="17" t="s">
        <v>442</v>
      </c>
      <c r="H951" s="16" t="s">
        <v>443</v>
      </c>
      <c r="I951" s="16" t="s">
        <v>673</v>
      </c>
      <c r="J951" s="16" t="s">
        <v>689</v>
      </c>
      <c r="K951" s="18">
        <v>510872814</v>
      </c>
      <c r="L951" s="16" t="s">
        <v>116</v>
      </c>
      <c r="M951" s="16">
        <v>13.2</v>
      </c>
      <c r="N951" s="16" t="s">
        <v>52</v>
      </c>
      <c r="O951" s="16">
        <v>4</v>
      </c>
      <c r="P951" s="16" t="s">
        <v>53</v>
      </c>
      <c r="Q951" s="16">
        <v>50.9</v>
      </c>
      <c r="R951" s="16" t="s">
        <v>54</v>
      </c>
      <c r="S951" s="16" t="s">
        <v>117</v>
      </c>
      <c r="T951" s="16" t="s">
        <v>118</v>
      </c>
      <c r="U951" s="16" t="s">
        <v>94</v>
      </c>
      <c r="V951" s="16" t="s">
        <v>58</v>
      </c>
      <c r="W951" s="16" t="s">
        <v>95</v>
      </c>
      <c r="X951" s="16" t="b">
        <v>0</v>
      </c>
      <c r="Y951" s="16" t="b">
        <v>0</v>
      </c>
      <c r="Z951" s="16" t="e">
        <v>#N/A</v>
      </c>
      <c r="AA951" s="16">
        <v>0.67188000000000003</v>
      </c>
      <c r="AB951" s="16">
        <v>0</v>
      </c>
      <c r="AC951" s="16" t="s">
        <v>424</v>
      </c>
      <c r="AD951" s="16" t="s">
        <v>673</v>
      </c>
      <c r="AE951" s="16" t="s">
        <v>689</v>
      </c>
      <c r="AF951" s="16" t="s">
        <v>446</v>
      </c>
      <c r="AG951" s="16" t="s">
        <v>9</v>
      </c>
      <c r="AH951" s="16" t="b">
        <v>0</v>
      </c>
      <c r="AI951" s="16" t="s">
        <v>60</v>
      </c>
      <c r="AJ951" s="16" t="s">
        <v>186</v>
      </c>
      <c r="AK951" s="16" t="s">
        <v>147</v>
      </c>
      <c r="AL951" s="16" t="s">
        <v>675</v>
      </c>
      <c r="AM951" s="16" t="s">
        <v>64</v>
      </c>
      <c r="AN951" s="19" t="e">
        <v>#N/A</v>
      </c>
      <c r="AO951" t="str">
        <f>RIGHT('CMO Input'!$T951,(LEN('CMO Input'!$T951)-FIND(" ",'CMO Input'!$T951,1)))</f>
        <v>4-5”</v>
      </c>
      <c r="AP951">
        <f>'CMO Input'!$O951</f>
        <v>4</v>
      </c>
      <c r="AR951" t="str">
        <f>Table2[[#This Row],[Policy / Non Policy]]</f>
        <v>Policy</v>
      </c>
      <c r="AS951" t="str">
        <f>'CMO Input'!$U951</f>
        <v>Tier 1</v>
      </c>
      <c r="AT951" t="str">
        <f>'CMO Input'!$P951</f>
        <v>CI</v>
      </c>
      <c r="AU951" t="str" cm="1">
        <f t="array" ref="AU9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1" s="8" t="str">
        <f>TEXT('CMO Input'!$D951,"MMM-YY")</f>
        <v>September</v>
      </c>
    </row>
    <row r="952" spans="1:48" x14ac:dyDescent="0.25">
      <c r="A952" s="14">
        <v>510872815</v>
      </c>
      <c r="B952" s="12" t="s">
        <v>180</v>
      </c>
      <c r="C952" s="12" t="s">
        <v>424</v>
      </c>
      <c r="D952" s="12" t="s">
        <v>157</v>
      </c>
      <c r="E952" s="13">
        <v>26</v>
      </c>
      <c r="F952" s="12" t="s">
        <v>46</v>
      </c>
      <c r="G952" s="13" t="s">
        <v>442</v>
      </c>
      <c r="H952" s="12" t="s">
        <v>443</v>
      </c>
      <c r="I952" s="12" t="s">
        <v>673</v>
      </c>
      <c r="J952" s="12" t="s">
        <v>689</v>
      </c>
      <c r="K952" s="14">
        <v>510872815</v>
      </c>
      <c r="L952" s="12" t="s">
        <v>116</v>
      </c>
      <c r="M952" s="12">
        <v>9.9</v>
      </c>
      <c r="N952" s="12" t="s">
        <v>52</v>
      </c>
      <c r="O952" s="12">
        <v>4</v>
      </c>
      <c r="P952" s="12" t="s">
        <v>53</v>
      </c>
      <c r="Q952" s="12">
        <v>53.9</v>
      </c>
      <c r="R952" s="12" t="s">
        <v>54</v>
      </c>
      <c r="S952" s="12" t="s">
        <v>117</v>
      </c>
      <c r="T952" s="12" t="s">
        <v>118</v>
      </c>
      <c r="U952" s="12" t="s">
        <v>94</v>
      </c>
      <c r="V952" s="12" t="s">
        <v>58</v>
      </c>
      <c r="W952" s="12" t="s">
        <v>95</v>
      </c>
      <c r="X952" s="12" t="b">
        <v>0</v>
      </c>
      <c r="Y952" s="12" t="b">
        <v>0</v>
      </c>
      <c r="Z952" s="12" t="e">
        <v>#N/A</v>
      </c>
      <c r="AA952" s="12">
        <v>0.53361000000000003</v>
      </c>
      <c r="AB952" s="12">
        <v>0</v>
      </c>
      <c r="AC952" s="12" t="s">
        <v>424</v>
      </c>
      <c r="AD952" s="12" t="s">
        <v>673</v>
      </c>
      <c r="AE952" s="12" t="s">
        <v>689</v>
      </c>
      <c r="AF952" s="12" t="s">
        <v>446</v>
      </c>
      <c r="AG952" s="12" t="s">
        <v>9</v>
      </c>
      <c r="AH952" s="12" t="b">
        <v>0</v>
      </c>
      <c r="AI952" s="12" t="s">
        <v>60</v>
      </c>
      <c r="AJ952" s="12" t="s">
        <v>186</v>
      </c>
      <c r="AK952" s="12" t="s">
        <v>147</v>
      </c>
      <c r="AL952" s="12" t="s">
        <v>675</v>
      </c>
      <c r="AM952" s="12" t="s">
        <v>64</v>
      </c>
      <c r="AN952" s="15" t="e">
        <v>#N/A</v>
      </c>
      <c r="AO952" t="str">
        <f>RIGHT('CMO Input'!$T952,(LEN('CMO Input'!$T952)-FIND(" ",'CMO Input'!$T952,1)))</f>
        <v>4-5”</v>
      </c>
      <c r="AP952">
        <f>'CMO Input'!$O952</f>
        <v>4</v>
      </c>
      <c r="AR952" t="str">
        <f>Table2[[#This Row],[Policy / Non Policy]]</f>
        <v>Policy</v>
      </c>
      <c r="AS952" t="str">
        <f>'CMO Input'!$U952</f>
        <v>Tier 1</v>
      </c>
      <c r="AT952" t="str">
        <f>'CMO Input'!$P952</f>
        <v>CI</v>
      </c>
      <c r="AU952" t="str" cm="1">
        <f t="array" ref="AU9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2" s="8" t="str">
        <f>TEXT('CMO Input'!$D952,"MMM-YY")</f>
        <v>September</v>
      </c>
    </row>
    <row r="953" spans="1:48" x14ac:dyDescent="0.25">
      <c r="A953" s="18">
        <v>510936233</v>
      </c>
      <c r="B953" s="16" t="s">
        <v>180</v>
      </c>
      <c r="C953" s="16" t="s">
        <v>424</v>
      </c>
      <c r="D953" s="16" t="s">
        <v>157</v>
      </c>
      <c r="E953" s="17">
        <v>26</v>
      </c>
      <c r="F953" s="16" t="s">
        <v>46</v>
      </c>
      <c r="G953" s="17" t="s">
        <v>442</v>
      </c>
      <c r="H953" s="16" t="s">
        <v>443</v>
      </c>
      <c r="I953" s="16" t="s">
        <v>673</v>
      </c>
      <c r="J953" s="16" t="s">
        <v>674</v>
      </c>
      <c r="K953" s="18">
        <v>510936233</v>
      </c>
      <c r="L953" s="16" t="s">
        <v>116</v>
      </c>
      <c r="M953" s="16">
        <v>11.3</v>
      </c>
      <c r="N953" s="16" t="s">
        <v>52</v>
      </c>
      <c r="O953" s="16">
        <v>4</v>
      </c>
      <c r="P953" s="16" t="s">
        <v>53</v>
      </c>
      <c r="Q953" s="16">
        <v>60</v>
      </c>
      <c r="R953" s="16" t="s">
        <v>54</v>
      </c>
      <c r="S953" s="16" t="s">
        <v>117</v>
      </c>
      <c r="T953" s="16" t="s">
        <v>118</v>
      </c>
      <c r="U953" s="16" t="s">
        <v>94</v>
      </c>
      <c r="V953" s="16" t="s">
        <v>58</v>
      </c>
      <c r="W953" s="16" t="s">
        <v>95</v>
      </c>
      <c r="X953" s="16" t="b">
        <v>0</v>
      </c>
      <c r="Y953" s="16" t="b">
        <v>0</v>
      </c>
      <c r="Z953" s="16" t="e">
        <v>#N/A</v>
      </c>
      <c r="AA953" s="16">
        <v>0.67800000000000005</v>
      </c>
      <c r="AB953" s="16">
        <v>0</v>
      </c>
      <c r="AC953" s="16" t="s">
        <v>424</v>
      </c>
      <c r="AD953" s="16" t="s">
        <v>673</v>
      </c>
      <c r="AE953" s="16" t="s">
        <v>674</v>
      </c>
      <c r="AF953" s="16" t="s">
        <v>446</v>
      </c>
      <c r="AG953" s="16" t="s">
        <v>9</v>
      </c>
      <c r="AH953" s="16" t="b">
        <v>0</v>
      </c>
      <c r="AI953" s="16" t="s">
        <v>60</v>
      </c>
      <c r="AJ953" s="16" t="s">
        <v>186</v>
      </c>
      <c r="AK953" s="16" t="s">
        <v>147</v>
      </c>
      <c r="AL953" s="16" t="s">
        <v>675</v>
      </c>
      <c r="AM953" s="16" t="s">
        <v>64</v>
      </c>
      <c r="AN953" s="19" t="e">
        <v>#N/A</v>
      </c>
      <c r="AO953" t="str">
        <f>RIGHT('CMO Input'!$T953,(LEN('CMO Input'!$T953)-FIND(" ",'CMO Input'!$T953,1)))</f>
        <v>4-5”</v>
      </c>
      <c r="AP953">
        <f>'CMO Input'!$O953</f>
        <v>4</v>
      </c>
      <c r="AR953" t="str">
        <f>Table2[[#This Row],[Policy / Non Policy]]</f>
        <v>Policy</v>
      </c>
      <c r="AS953" t="str">
        <f>'CMO Input'!$U953</f>
        <v>Tier 1</v>
      </c>
      <c r="AT953" t="str">
        <f>'CMO Input'!$P953</f>
        <v>CI</v>
      </c>
      <c r="AU953" t="str" cm="1">
        <f t="array" ref="AU9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3" s="8" t="str">
        <f>TEXT('CMO Input'!$D953,"MMM-YY")</f>
        <v>September</v>
      </c>
    </row>
    <row r="954" spans="1:48" x14ac:dyDescent="0.25">
      <c r="A954" s="14">
        <v>220000661505</v>
      </c>
      <c r="B954" s="12" t="s">
        <v>180</v>
      </c>
      <c r="C954" s="12" t="s">
        <v>424</v>
      </c>
      <c r="D954" s="12" t="s">
        <v>157</v>
      </c>
      <c r="E954" s="13">
        <v>26</v>
      </c>
      <c r="F954" s="12" t="s">
        <v>46</v>
      </c>
      <c r="G954" s="13" t="s">
        <v>442</v>
      </c>
      <c r="H954" s="12" t="s">
        <v>443</v>
      </c>
      <c r="I954" s="12" t="s">
        <v>673</v>
      </c>
      <c r="J954" s="12" t="s">
        <v>674</v>
      </c>
      <c r="K954" s="14">
        <v>220000661505</v>
      </c>
      <c r="L954" s="12" t="s">
        <v>116</v>
      </c>
      <c r="M954" s="12">
        <v>8</v>
      </c>
      <c r="N954" s="12" t="s">
        <v>52</v>
      </c>
      <c r="O954" s="12">
        <v>6</v>
      </c>
      <c r="P954" s="12" t="s">
        <v>53</v>
      </c>
      <c r="Q954" s="12">
        <v>7</v>
      </c>
      <c r="R954" s="12" t="s">
        <v>54</v>
      </c>
      <c r="S954" s="12" t="s">
        <v>134</v>
      </c>
      <c r="T954" s="12" t="s">
        <v>135</v>
      </c>
      <c r="U954" s="12" t="s">
        <v>94</v>
      </c>
      <c r="V954" s="12" t="s">
        <v>58</v>
      </c>
      <c r="W954" s="12" t="s">
        <v>95</v>
      </c>
      <c r="X954" s="12" t="b">
        <v>0</v>
      </c>
      <c r="Y954" s="12" t="b">
        <v>0</v>
      </c>
      <c r="Z954" s="12" t="e">
        <v>#N/A</v>
      </c>
      <c r="AA954" s="12">
        <v>5.6000000000000001E-2</v>
      </c>
      <c r="AB954" s="12">
        <v>0</v>
      </c>
      <c r="AC954" s="12" t="s">
        <v>424</v>
      </c>
      <c r="AD954" s="12" t="s">
        <v>673</v>
      </c>
      <c r="AE954" s="12" t="s">
        <v>674</v>
      </c>
      <c r="AF954" s="12" t="s">
        <v>446</v>
      </c>
      <c r="AG954" s="12" t="s">
        <v>9</v>
      </c>
      <c r="AH954" s="12" t="b">
        <v>0</v>
      </c>
      <c r="AI954" s="12" t="s">
        <v>60</v>
      </c>
      <c r="AJ954" s="12" t="s">
        <v>186</v>
      </c>
      <c r="AK954" s="12" t="s">
        <v>147</v>
      </c>
      <c r="AL954" s="12" t="s">
        <v>675</v>
      </c>
      <c r="AM954" s="12" t="s">
        <v>64</v>
      </c>
      <c r="AN954" s="15" t="e">
        <v>#N/A</v>
      </c>
      <c r="AO954" t="str">
        <f>RIGHT('CMO Input'!$T954,(LEN('CMO Input'!$T954)-FIND(" ",'CMO Input'!$T954,1)))</f>
        <v>6-7”</v>
      </c>
      <c r="AP954">
        <f>'CMO Input'!$O954</f>
        <v>6</v>
      </c>
      <c r="AR954" t="str">
        <f>Table2[[#This Row],[Policy / Non Policy]]</f>
        <v>Policy</v>
      </c>
      <c r="AS954" t="str">
        <f>'CMO Input'!$U954</f>
        <v>Tier 1</v>
      </c>
      <c r="AT954" t="str">
        <f>'CMO Input'!$P954</f>
        <v>CI</v>
      </c>
      <c r="AU954" t="str" cm="1">
        <f t="array" ref="AU9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54" s="8" t="str">
        <f>TEXT('CMO Input'!$D954,"MMM-YY")</f>
        <v>September</v>
      </c>
    </row>
    <row r="955" spans="1:48" x14ac:dyDescent="0.25">
      <c r="A955" s="18">
        <v>510963688</v>
      </c>
      <c r="B955" s="16" t="s">
        <v>180</v>
      </c>
      <c r="C955" s="16" t="s">
        <v>424</v>
      </c>
      <c r="D955" s="16" t="s">
        <v>157</v>
      </c>
      <c r="E955" s="17">
        <v>26</v>
      </c>
      <c r="F955" s="16" t="s">
        <v>46</v>
      </c>
      <c r="G955" s="17" t="s">
        <v>442</v>
      </c>
      <c r="H955" s="16" t="s">
        <v>443</v>
      </c>
      <c r="I955" s="16" t="s">
        <v>690</v>
      </c>
      <c r="J955" s="16" t="s">
        <v>691</v>
      </c>
      <c r="K955" s="18">
        <v>510963688</v>
      </c>
      <c r="L955" s="16" t="s">
        <v>131</v>
      </c>
      <c r="M955" s="16">
        <v>0</v>
      </c>
      <c r="N955" s="16" t="s">
        <v>132</v>
      </c>
      <c r="O955" s="16">
        <v>2</v>
      </c>
      <c r="P955" s="16" t="s">
        <v>133</v>
      </c>
      <c r="Q955" s="16">
        <v>67.900000000000006</v>
      </c>
      <c r="R955" s="16" t="s">
        <v>54</v>
      </c>
      <c r="S955" s="16" t="s">
        <v>286</v>
      </c>
      <c r="T955" s="12" t="s">
        <v>1476</v>
      </c>
      <c r="U955" s="16" t="s">
        <v>94</v>
      </c>
      <c r="V955" s="16" t="s">
        <v>136</v>
      </c>
      <c r="W955" s="16" t="s">
        <v>137</v>
      </c>
      <c r="X955" s="16" t="b">
        <v>0</v>
      </c>
      <c r="Y955" s="16" t="b">
        <v>0</v>
      </c>
      <c r="Z955" s="16" t="e">
        <v>#N/A</v>
      </c>
      <c r="AA955" s="16">
        <v>0</v>
      </c>
      <c r="AB955" s="16">
        <v>0</v>
      </c>
      <c r="AC955" s="16" t="s">
        <v>424</v>
      </c>
      <c r="AD955" s="16" t="s">
        <v>690</v>
      </c>
      <c r="AE955" s="16" t="s">
        <v>691</v>
      </c>
      <c r="AF955" s="16" t="s">
        <v>446</v>
      </c>
      <c r="AG955" s="16" t="s">
        <v>9</v>
      </c>
      <c r="AH955" s="16" t="b">
        <v>0</v>
      </c>
      <c r="AI955" s="16" t="s">
        <v>60</v>
      </c>
      <c r="AJ955" s="16" t="s">
        <v>61</v>
      </c>
      <c r="AK955" s="16" t="s">
        <v>140</v>
      </c>
      <c r="AL955" s="16" t="s">
        <v>692</v>
      </c>
      <c r="AM955" s="16" t="s">
        <v>64</v>
      </c>
      <c r="AN955" s="19" t="e">
        <v>#N/A</v>
      </c>
      <c r="AO955" t="str">
        <f>RIGHT('CMO Input'!$T955,(LEN('CMO Input'!$T955)-FIND(" ",'CMO Input'!$T955,1)))</f>
        <v>2”</v>
      </c>
      <c r="AP955">
        <f>'CMO Input'!$O955</f>
        <v>2</v>
      </c>
      <c r="AR955" t="str">
        <f>Table2[[#This Row],[Policy / Non Policy]]</f>
        <v>Non Policy</v>
      </c>
      <c r="AS955" t="str">
        <f>'CMO Input'!$U955</f>
        <v>Tier 1</v>
      </c>
      <c r="AT955" t="str">
        <f>'CMO Input'!$P955</f>
        <v>ST</v>
      </c>
      <c r="AU955" t="str" cm="1">
        <f t="array" ref="AU9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955" s="8" t="str">
        <f>TEXT('CMO Input'!$D955,"MMM-YY")</f>
        <v>September</v>
      </c>
    </row>
    <row r="956" spans="1:48" x14ac:dyDescent="0.25">
      <c r="A956" s="14">
        <v>510963689</v>
      </c>
      <c r="B956" s="12" t="s">
        <v>180</v>
      </c>
      <c r="C956" s="12" t="s">
        <v>424</v>
      </c>
      <c r="D956" s="12" t="s">
        <v>157</v>
      </c>
      <c r="E956" s="13">
        <v>26</v>
      </c>
      <c r="F956" s="12" t="s">
        <v>46</v>
      </c>
      <c r="G956" s="13" t="s">
        <v>442</v>
      </c>
      <c r="H956" s="12" t="s">
        <v>443</v>
      </c>
      <c r="I956" s="12" t="s">
        <v>690</v>
      </c>
      <c r="J956" s="12" t="s">
        <v>691</v>
      </c>
      <c r="K956" s="14">
        <v>510963689</v>
      </c>
      <c r="L956" s="12" t="s">
        <v>116</v>
      </c>
      <c r="M956" s="12">
        <v>4.2</v>
      </c>
      <c r="N956" s="12" t="s">
        <v>52</v>
      </c>
      <c r="O956" s="12">
        <v>100</v>
      </c>
      <c r="P956" s="12" t="s">
        <v>91</v>
      </c>
      <c r="Q956" s="12">
        <v>18.600000000000001</v>
      </c>
      <c r="R956" s="12" t="s">
        <v>220</v>
      </c>
      <c r="S956" s="12" t="s">
        <v>221</v>
      </c>
      <c r="T956" s="12" t="s">
        <v>118</v>
      </c>
      <c r="U956" s="12" t="s">
        <v>94</v>
      </c>
      <c r="V956" s="12" t="s">
        <v>58</v>
      </c>
      <c r="W956" s="12" t="s">
        <v>95</v>
      </c>
      <c r="X956" s="12" t="b">
        <v>0</v>
      </c>
      <c r="Y956" s="12" t="b">
        <v>0</v>
      </c>
      <c r="Z956" s="12" t="e">
        <v>#N/A</v>
      </c>
      <c r="AA956" s="12">
        <v>7.8120000000000023E-2</v>
      </c>
      <c r="AB956" s="12">
        <v>0</v>
      </c>
      <c r="AC956" s="12" t="s">
        <v>424</v>
      </c>
      <c r="AD956" s="12" t="s">
        <v>690</v>
      </c>
      <c r="AE956" s="12" t="s">
        <v>691</v>
      </c>
      <c r="AF956" s="12" t="s">
        <v>446</v>
      </c>
      <c r="AG956" s="12" t="s">
        <v>9</v>
      </c>
      <c r="AH956" s="12" t="b">
        <v>0</v>
      </c>
      <c r="AI956" s="12" t="s">
        <v>60</v>
      </c>
      <c r="AJ956" s="12" t="s">
        <v>61</v>
      </c>
      <c r="AK956" s="12" t="s">
        <v>147</v>
      </c>
      <c r="AL956" s="12" t="s">
        <v>692</v>
      </c>
      <c r="AM956" s="12" t="s">
        <v>64</v>
      </c>
      <c r="AN956" s="15" t="e">
        <v>#N/A</v>
      </c>
      <c r="AO956" t="str">
        <f>RIGHT('CMO Input'!$T956,(LEN('CMO Input'!$T956)-FIND(" ",'CMO Input'!$T956,1)))</f>
        <v>4-5”</v>
      </c>
      <c r="AP956">
        <f>'CMO Input'!$O956</f>
        <v>100</v>
      </c>
      <c r="AR956" t="str">
        <f>Table2[[#This Row],[Policy / Non Policy]]</f>
        <v>Policy</v>
      </c>
      <c r="AS956" t="str">
        <f>'CMO Input'!$U956</f>
        <v>Tier 1</v>
      </c>
      <c r="AT956" t="str">
        <f>'CMO Input'!$P956</f>
        <v>DI</v>
      </c>
      <c r="AU956" t="str" cm="1">
        <f t="array" ref="AU9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6" s="8" t="str">
        <f>TEXT('CMO Input'!$D956,"MMM-YY")</f>
        <v>September</v>
      </c>
    </row>
    <row r="957" spans="1:48" x14ac:dyDescent="0.25">
      <c r="A957" s="18">
        <v>510963690</v>
      </c>
      <c r="B957" s="16" t="s">
        <v>180</v>
      </c>
      <c r="C957" s="16" t="s">
        <v>424</v>
      </c>
      <c r="D957" s="16" t="s">
        <v>157</v>
      </c>
      <c r="E957" s="17">
        <v>26</v>
      </c>
      <c r="F957" s="16" t="s">
        <v>46</v>
      </c>
      <c r="G957" s="17" t="s">
        <v>442</v>
      </c>
      <c r="H957" s="16" t="s">
        <v>443</v>
      </c>
      <c r="I957" s="16" t="s">
        <v>690</v>
      </c>
      <c r="J957" s="16" t="s">
        <v>691</v>
      </c>
      <c r="K957" s="18">
        <v>510963690</v>
      </c>
      <c r="L957" s="16" t="s">
        <v>116</v>
      </c>
      <c r="M957" s="16">
        <v>3.7</v>
      </c>
      <c r="N957" s="16" t="s">
        <v>52</v>
      </c>
      <c r="O957" s="16">
        <v>100</v>
      </c>
      <c r="P957" s="16" t="s">
        <v>91</v>
      </c>
      <c r="Q957" s="16">
        <v>201.9</v>
      </c>
      <c r="R957" s="16" t="s">
        <v>220</v>
      </c>
      <c r="S957" s="16" t="s">
        <v>221</v>
      </c>
      <c r="T957" s="16" t="s">
        <v>118</v>
      </c>
      <c r="U957" s="16" t="s">
        <v>94</v>
      </c>
      <c r="V957" s="16" t="s">
        <v>58</v>
      </c>
      <c r="W957" s="16" t="s">
        <v>95</v>
      </c>
      <c r="X957" s="16" t="b">
        <v>0</v>
      </c>
      <c r="Y957" s="16" t="b">
        <v>0</v>
      </c>
      <c r="Z957" s="16" t="e">
        <v>#N/A</v>
      </c>
      <c r="AA957" s="16">
        <v>0.74703000000000008</v>
      </c>
      <c r="AB957" s="16">
        <v>0</v>
      </c>
      <c r="AC957" s="16" t="s">
        <v>424</v>
      </c>
      <c r="AD957" s="16" t="s">
        <v>690</v>
      </c>
      <c r="AE957" s="16" t="s">
        <v>691</v>
      </c>
      <c r="AF957" s="16" t="s">
        <v>446</v>
      </c>
      <c r="AG957" s="16" t="s">
        <v>9</v>
      </c>
      <c r="AH957" s="16" t="b">
        <v>0</v>
      </c>
      <c r="AI957" s="16" t="s">
        <v>60</v>
      </c>
      <c r="AJ957" s="16" t="s">
        <v>61</v>
      </c>
      <c r="AK957" s="16" t="s">
        <v>147</v>
      </c>
      <c r="AL957" s="16" t="s">
        <v>692</v>
      </c>
      <c r="AM957" s="16" t="s">
        <v>64</v>
      </c>
      <c r="AN957" s="19" t="e">
        <v>#N/A</v>
      </c>
      <c r="AO957" t="str">
        <f>RIGHT('CMO Input'!$T957,(LEN('CMO Input'!$T957)-FIND(" ",'CMO Input'!$T957,1)))</f>
        <v>4-5”</v>
      </c>
      <c r="AP957">
        <f>'CMO Input'!$O957</f>
        <v>100</v>
      </c>
      <c r="AR957" t="str">
        <f>Table2[[#This Row],[Policy / Non Policy]]</f>
        <v>Policy</v>
      </c>
      <c r="AS957" t="str">
        <f>'CMO Input'!$U957</f>
        <v>Tier 1</v>
      </c>
      <c r="AT957" t="str">
        <f>'CMO Input'!$P957</f>
        <v>DI</v>
      </c>
      <c r="AU957" t="str" cm="1">
        <f t="array" ref="AU9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7" s="8" t="str">
        <f>TEXT('CMO Input'!$D957,"MMM-YY")</f>
        <v>September</v>
      </c>
    </row>
    <row r="958" spans="1:48" x14ac:dyDescent="0.25">
      <c r="A958" s="14">
        <v>510963691</v>
      </c>
      <c r="B958" s="12" t="s">
        <v>180</v>
      </c>
      <c r="C958" s="12" t="s">
        <v>424</v>
      </c>
      <c r="D958" s="12" t="s">
        <v>157</v>
      </c>
      <c r="E958" s="13">
        <v>26</v>
      </c>
      <c r="F958" s="12" t="s">
        <v>46</v>
      </c>
      <c r="G958" s="13" t="s">
        <v>442</v>
      </c>
      <c r="H958" s="12" t="s">
        <v>443</v>
      </c>
      <c r="I958" s="12" t="s">
        <v>690</v>
      </c>
      <c r="J958" s="12" t="s">
        <v>691</v>
      </c>
      <c r="K958" s="14">
        <v>510963691</v>
      </c>
      <c r="L958" s="12" t="s">
        <v>116</v>
      </c>
      <c r="M958" s="12">
        <v>8.6999999999999993</v>
      </c>
      <c r="N958" s="12" t="s">
        <v>52</v>
      </c>
      <c r="O958" s="12">
        <v>100</v>
      </c>
      <c r="P958" s="12" t="s">
        <v>91</v>
      </c>
      <c r="Q958" s="12">
        <v>118</v>
      </c>
      <c r="R958" s="12" t="s">
        <v>220</v>
      </c>
      <c r="S958" s="12" t="s">
        <v>221</v>
      </c>
      <c r="T958" s="12" t="s">
        <v>118</v>
      </c>
      <c r="U958" s="12" t="s">
        <v>94</v>
      </c>
      <c r="V958" s="12" t="s">
        <v>58</v>
      </c>
      <c r="W958" s="12" t="s">
        <v>95</v>
      </c>
      <c r="X958" s="12" t="b">
        <v>0</v>
      </c>
      <c r="Y958" s="12" t="b">
        <v>0</v>
      </c>
      <c r="Z958" s="12" t="e">
        <v>#N/A</v>
      </c>
      <c r="AA958" s="12">
        <v>1.0266</v>
      </c>
      <c r="AB958" s="12">
        <v>0</v>
      </c>
      <c r="AC958" s="12" t="s">
        <v>424</v>
      </c>
      <c r="AD958" s="12" t="s">
        <v>690</v>
      </c>
      <c r="AE958" s="12" t="s">
        <v>691</v>
      </c>
      <c r="AF958" s="12" t="s">
        <v>446</v>
      </c>
      <c r="AG958" s="12" t="s">
        <v>9</v>
      </c>
      <c r="AH958" s="12" t="b">
        <v>0</v>
      </c>
      <c r="AI958" s="12" t="s">
        <v>60</v>
      </c>
      <c r="AJ958" s="12" t="s">
        <v>61</v>
      </c>
      <c r="AK958" s="12" t="s">
        <v>147</v>
      </c>
      <c r="AL958" s="12" t="s">
        <v>692</v>
      </c>
      <c r="AM958" s="12" t="s">
        <v>64</v>
      </c>
      <c r="AN958" s="15" t="e">
        <v>#N/A</v>
      </c>
      <c r="AO958" t="str">
        <f>RIGHT('CMO Input'!$T958,(LEN('CMO Input'!$T958)-FIND(" ",'CMO Input'!$T958,1)))</f>
        <v>4-5”</v>
      </c>
      <c r="AP958">
        <f>'CMO Input'!$O958</f>
        <v>100</v>
      </c>
      <c r="AR958" t="str">
        <f>Table2[[#This Row],[Policy / Non Policy]]</f>
        <v>Policy</v>
      </c>
      <c r="AS958" t="str">
        <f>'CMO Input'!$U958</f>
        <v>Tier 1</v>
      </c>
      <c r="AT958" t="str">
        <f>'CMO Input'!$P958</f>
        <v>DI</v>
      </c>
      <c r="AU958" t="str" cm="1">
        <f t="array" ref="AU9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8" s="8" t="str">
        <f>TEXT('CMO Input'!$D958,"MMM-YY")</f>
        <v>September</v>
      </c>
    </row>
    <row r="959" spans="1:48" x14ac:dyDescent="0.25">
      <c r="A959" s="18">
        <v>510924795</v>
      </c>
      <c r="B959" s="16" t="s">
        <v>180</v>
      </c>
      <c r="C959" s="16" t="s">
        <v>424</v>
      </c>
      <c r="D959" s="16" t="s">
        <v>157</v>
      </c>
      <c r="E959" s="17">
        <v>26</v>
      </c>
      <c r="F959" s="16" t="s">
        <v>46</v>
      </c>
      <c r="G959" s="17" t="s">
        <v>442</v>
      </c>
      <c r="H959" s="16" t="s">
        <v>443</v>
      </c>
      <c r="I959" s="16" t="s">
        <v>606</v>
      </c>
      <c r="J959" s="16" t="s">
        <v>628</v>
      </c>
      <c r="K959" s="18">
        <v>510924795</v>
      </c>
      <c r="L959" s="16" t="s">
        <v>116</v>
      </c>
      <c r="M959" s="16">
        <v>27.4</v>
      </c>
      <c r="N959" s="16" t="s">
        <v>52</v>
      </c>
      <c r="O959" s="16">
        <v>4</v>
      </c>
      <c r="P959" s="16" t="s">
        <v>91</v>
      </c>
      <c r="Q959" s="16">
        <v>93</v>
      </c>
      <c r="R959" s="16" t="s">
        <v>54</v>
      </c>
      <c r="S959" s="16" t="s">
        <v>117</v>
      </c>
      <c r="T959" s="16" t="s">
        <v>118</v>
      </c>
      <c r="U959" s="16" t="s">
        <v>94</v>
      </c>
      <c r="V959" s="16" t="s">
        <v>58</v>
      </c>
      <c r="W959" s="16" t="s">
        <v>95</v>
      </c>
      <c r="X959" s="16" t="b">
        <v>0</v>
      </c>
      <c r="Y959" s="16" t="b">
        <v>0</v>
      </c>
      <c r="Z959" s="16" t="e">
        <v>#N/A</v>
      </c>
      <c r="AA959" s="16">
        <v>2.5481999999999996</v>
      </c>
      <c r="AB959" s="16">
        <v>0</v>
      </c>
      <c r="AC959" s="16" t="s">
        <v>424</v>
      </c>
      <c r="AD959" s="16" t="s">
        <v>606</v>
      </c>
      <c r="AE959" s="16" t="s">
        <v>628</v>
      </c>
      <c r="AF959" s="16" t="s">
        <v>446</v>
      </c>
      <c r="AG959" s="16" t="s">
        <v>9</v>
      </c>
      <c r="AH959" s="16" t="b">
        <v>0</v>
      </c>
      <c r="AI959" s="16" t="s">
        <v>60</v>
      </c>
      <c r="AJ959" s="16" t="s">
        <v>103</v>
      </c>
      <c r="AK959" s="16" t="s">
        <v>147</v>
      </c>
      <c r="AL959" s="16" t="s">
        <v>475</v>
      </c>
      <c r="AM959" s="16" t="s">
        <v>64</v>
      </c>
      <c r="AN959" s="19" t="e">
        <v>#N/A</v>
      </c>
      <c r="AO959" t="str">
        <f>RIGHT('CMO Input'!$T959,(LEN('CMO Input'!$T959)-FIND(" ",'CMO Input'!$T959,1)))</f>
        <v>4-5”</v>
      </c>
      <c r="AP959">
        <f>'CMO Input'!$O959</f>
        <v>4</v>
      </c>
      <c r="AR959" t="str">
        <f>Table2[[#This Row],[Policy / Non Policy]]</f>
        <v>Policy</v>
      </c>
      <c r="AS959" t="str">
        <f>'CMO Input'!$U959</f>
        <v>Tier 1</v>
      </c>
      <c r="AT959" t="str">
        <f>'CMO Input'!$P959</f>
        <v>DI</v>
      </c>
      <c r="AU959" t="str" cm="1">
        <f t="array" ref="AU9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59" s="8" t="str">
        <f>TEXT('CMO Input'!$D959,"MMM-YY")</f>
        <v>September</v>
      </c>
    </row>
    <row r="960" spans="1:48" x14ac:dyDescent="0.25">
      <c r="A960" s="14">
        <v>510887889</v>
      </c>
      <c r="B960" s="12" t="s">
        <v>180</v>
      </c>
      <c r="C960" s="12" t="s">
        <v>424</v>
      </c>
      <c r="D960" s="12" t="s">
        <v>157</v>
      </c>
      <c r="E960" s="13">
        <v>26</v>
      </c>
      <c r="F960" s="12" t="s">
        <v>46</v>
      </c>
      <c r="G960" s="13" t="s">
        <v>442</v>
      </c>
      <c r="H960" s="12" t="s">
        <v>464</v>
      </c>
      <c r="I960" s="12" t="s">
        <v>591</v>
      </c>
      <c r="J960" s="12" t="s">
        <v>693</v>
      </c>
      <c r="K960" s="14">
        <v>510887889</v>
      </c>
      <c r="L960" s="12" t="s">
        <v>116</v>
      </c>
      <c r="M960" s="12">
        <v>16.899999999999999</v>
      </c>
      <c r="N960" s="12" t="s">
        <v>52</v>
      </c>
      <c r="O960" s="12">
        <v>4</v>
      </c>
      <c r="P960" s="12" t="s">
        <v>163</v>
      </c>
      <c r="Q960" s="12">
        <v>64</v>
      </c>
      <c r="R960" s="12" t="s">
        <v>54</v>
      </c>
      <c r="S960" s="12" t="s">
        <v>117</v>
      </c>
      <c r="T960" s="12" t="s">
        <v>118</v>
      </c>
      <c r="U960" s="12" t="s">
        <v>94</v>
      </c>
      <c r="V960" s="12" t="s">
        <v>58</v>
      </c>
      <c r="W960" s="12" t="s">
        <v>95</v>
      </c>
      <c r="X960" s="12" t="b">
        <v>0</v>
      </c>
      <c r="Y960" s="12" t="b">
        <v>0</v>
      </c>
      <c r="Z960" s="12" t="e">
        <v>#N/A</v>
      </c>
      <c r="AA960" s="12">
        <v>1.0815999999999999</v>
      </c>
      <c r="AB960" s="12">
        <v>0</v>
      </c>
      <c r="AC960" s="12" t="s">
        <v>424</v>
      </c>
      <c r="AD960" s="12" t="s">
        <v>591</v>
      </c>
      <c r="AE960" s="12" t="s">
        <v>693</v>
      </c>
      <c r="AF960" s="12" t="s">
        <v>468</v>
      </c>
      <c r="AG960" s="12" t="s">
        <v>9</v>
      </c>
      <c r="AH960" s="12" t="b">
        <v>0</v>
      </c>
      <c r="AI960" s="12" t="s">
        <v>60</v>
      </c>
      <c r="AJ960" s="12" t="s">
        <v>103</v>
      </c>
      <c r="AK960" s="12" t="s">
        <v>147</v>
      </c>
      <c r="AL960" s="12" t="s">
        <v>469</v>
      </c>
      <c r="AM960" s="12" t="s">
        <v>64</v>
      </c>
      <c r="AN960" s="15" t="e">
        <v>#N/A</v>
      </c>
      <c r="AO960" t="str">
        <f>RIGHT('CMO Input'!$T960,(LEN('CMO Input'!$T960)-FIND(" ",'CMO Input'!$T960,1)))</f>
        <v>4-5”</v>
      </c>
      <c r="AP960">
        <f>'CMO Input'!$O960</f>
        <v>4</v>
      </c>
      <c r="AR960" t="str">
        <f>Table2[[#This Row],[Policy / Non Policy]]</f>
        <v>Policy</v>
      </c>
      <c r="AS960" t="str">
        <f>'CMO Input'!$U960</f>
        <v>Tier 1</v>
      </c>
      <c r="AT960" t="str">
        <f>'CMO Input'!$P960</f>
        <v>SI</v>
      </c>
      <c r="AU960" t="str" cm="1">
        <f t="array" ref="AU9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60" s="8" t="str">
        <f>TEXT('CMO Input'!$D960,"MMM-YY")</f>
        <v>September</v>
      </c>
    </row>
    <row r="961" spans="1:48" x14ac:dyDescent="0.25">
      <c r="A961" s="18">
        <v>510885227</v>
      </c>
      <c r="B961" s="16" t="s">
        <v>180</v>
      </c>
      <c r="C961" s="16" t="s">
        <v>424</v>
      </c>
      <c r="D961" s="16" t="s">
        <v>157</v>
      </c>
      <c r="E961" s="17">
        <v>26</v>
      </c>
      <c r="F961" s="16" t="s">
        <v>46</v>
      </c>
      <c r="G961" s="17" t="s">
        <v>442</v>
      </c>
      <c r="H961" s="16" t="s">
        <v>464</v>
      </c>
      <c r="I961" s="16" t="s">
        <v>622</v>
      </c>
      <c r="J961" s="16" t="s">
        <v>493</v>
      </c>
      <c r="K961" s="18">
        <v>510885227</v>
      </c>
      <c r="L961" s="16" t="s">
        <v>116</v>
      </c>
      <c r="M961" s="16">
        <v>4.2</v>
      </c>
      <c r="N961" s="16" t="s">
        <v>52</v>
      </c>
      <c r="O961" s="16">
        <v>6</v>
      </c>
      <c r="P961" s="16" t="s">
        <v>53</v>
      </c>
      <c r="Q961" s="16">
        <v>150</v>
      </c>
      <c r="R961" s="16" t="s">
        <v>54</v>
      </c>
      <c r="S961" s="16" t="s">
        <v>134</v>
      </c>
      <c r="T961" s="16" t="s">
        <v>135</v>
      </c>
      <c r="U961" s="16" t="s">
        <v>94</v>
      </c>
      <c r="V961" s="16" t="s">
        <v>58</v>
      </c>
      <c r="W961" s="16" t="s">
        <v>95</v>
      </c>
      <c r="X961" s="16" t="b">
        <v>0</v>
      </c>
      <c r="Y961" s="16" t="b">
        <v>0</v>
      </c>
      <c r="Z961" s="16" t="e">
        <v>#N/A</v>
      </c>
      <c r="AA961" s="16">
        <v>0.63000000000000012</v>
      </c>
      <c r="AB961" s="16">
        <v>0</v>
      </c>
      <c r="AC961" s="16" t="s">
        <v>424</v>
      </c>
      <c r="AD961" s="16" t="s">
        <v>622</v>
      </c>
      <c r="AE961" s="16" t="s">
        <v>493</v>
      </c>
      <c r="AF961" s="16" t="s">
        <v>468</v>
      </c>
      <c r="AG961" s="16" t="s">
        <v>9</v>
      </c>
      <c r="AH961" s="16" t="b">
        <v>0</v>
      </c>
      <c r="AI961" s="16" t="s">
        <v>60</v>
      </c>
      <c r="AJ961" s="16" t="s">
        <v>103</v>
      </c>
      <c r="AK961" s="16" t="s">
        <v>147</v>
      </c>
      <c r="AL961" s="16" t="s">
        <v>472</v>
      </c>
      <c r="AM961" s="16" t="s">
        <v>64</v>
      </c>
      <c r="AN961" s="19" t="e">
        <v>#N/A</v>
      </c>
      <c r="AO961" t="str">
        <f>RIGHT('CMO Input'!$T961,(LEN('CMO Input'!$T961)-FIND(" ",'CMO Input'!$T961,1)))</f>
        <v>6-7”</v>
      </c>
      <c r="AP961">
        <f>'CMO Input'!$O961</f>
        <v>6</v>
      </c>
      <c r="AR961" t="str">
        <f>Table2[[#This Row],[Policy / Non Policy]]</f>
        <v>Policy</v>
      </c>
      <c r="AS961" t="str">
        <f>'CMO Input'!$U961</f>
        <v>Tier 1</v>
      </c>
      <c r="AT961" t="str">
        <f>'CMO Input'!$P961</f>
        <v>CI</v>
      </c>
      <c r="AU961" t="str" cm="1">
        <f t="array" ref="AU9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61" s="8" t="str">
        <f>TEXT('CMO Input'!$D961,"MMM-YY")</f>
        <v>September</v>
      </c>
    </row>
    <row r="962" spans="1:48" x14ac:dyDescent="0.25">
      <c r="A962" s="14">
        <v>510958321</v>
      </c>
      <c r="B962" s="12" t="s">
        <v>180</v>
      </c>
      <c r="C962" s="12" t="s">
        <v>424</v>
      </c>
      <c r="D962" s="12" t="s">
        <v>157</v>
      </c>
      <c r="E962" s="13">
        <v>26</v>
      </c>
      <c r="F962" s="12" t="s">
        <v>46</v>
      </c>
      <c r="G962" s="13" t="s">
        <v>425</v>
      </c>
      <c r="H962" s="12" t="s">
        <v>458</v>
      </c>
      <c r="I962" s="12" t="s">
        <v>510</v>
      </c>
      <c r="J962" s="12" t="s">
        <v>694</v>
      </c>
      <c r="K962" s="14">
        <v>510958321</v>
      </c>
      <c r="L962" s="12" t="s">
        <v>116</v>
      </c>
      <c r="M962" s="12">
        <v>4.7</v>
      </c>
      <c r="N962" s="12" t="s">
        <v>52</v>
      </c>
      <c r="O962" s="12">
        <v>6</v>
      </c>
      <c r="P962" s="12" t="s">
        <v>91</v>
      </c>
      <c r="Q962" s="12">
        <v>80</v>
      </c>
      <c r="R962" s="12" t="s">
        <v>54</v>
      </c>
      <c r="S962" s="12" t="s">
        <v>134</v>
      </c>
      <c r="T962" s="12" t="s">
        <v>135</v>
      </c>
      <c r="U962" s="12" t="s">
        <v>94</v>
      </c>
      <c r="V962" s="12" t="s">
        <v>58</v>
      </c>
      <c r="W962" s="12" t="s">
        <v>95</v>
      </c>
      <c r="X962" s="12" t="b">
        <v>0</v>
      </c>
      <c r="Y962" s="12" t="b">
        <v>0</v>
      </c>
      <c r="Z962" s="12" t="e">
        <v>#N/A</v>
      </c>
      <c r="AA962" s="12">
        <v>0.376</v>
      </c>
      <c r="AB962" s="12">
        <v>0</v>
      </c>
      <c r="AC962" s="12" t="s">
        <v>424</v>
      </c>
      <c r="AD962" s="12" t="s">
        <v>510</v>
      </c>
      <c r="AE962" s="12" t="s">
        <v>694</v>
      </c>
      <c r="AF962" s="12" t="s">
        <v>461</v>
      </c>
      <c r="AG962" s="12" t="s">
        <v>9</v>
      </c>
      <c r="AH962" s="12" t="b">
        <v>0</v>
      </c>
      <c r="AI962" s="12" t="s">
        <v>60</v>
      </c>
      <c r="AJ962" s="12" t="s">
        <v>103</v>
      </c>
      <c r="AK962" s="12" t="s">
        <v>147</v>
      </c>
      <c r="AL962" s="12" t="s">
        <v>334</v>
      </c>
      <c r="AM962" s="12" t="s">
        <v>64</v>
      </c>
      <c r="AN962" s="15" t="e">
        <v>#N/A</v>
      </c>
      <c r="AO962" t="str">
        <f>RIGHT('CMO Input'!$T962,(LEN('CMO Input'!$T962)-FIND(" ",'CMO Input'!$T962,1)))</f>
        <v>6-7”</v>
      </c>
      <c r="AP962">
        <f>'CMO Input'!$O962</f>
        <v>6</v>
      </c>
      <c r="AR962" t="str">
        <f>Table2[[#This Row],[Policy / Non Policy]]</f>
        <v>Policy</v>
      </c>
      <c r="AS962" t="str">
        <f>'CMO Input'!$U962</f>
        <v>Tier 1</v>
      </c>
      <c r="AT962" t="str">
        <f>'CMO Input'!$P962</f>
        <v>DI</v>
      </c>
      <c r="AU962" t="str" cm="1">
        <f t="array" ref="AU9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62" s="8" t="str">
        <f>TEXT('CMO Input'!$D962,"MMM-YY")</f>
        <v>September</v>
      </c>
    </row>
    <row r="963" spans="1:48" x14ac:dyDescent="0.25">
      <c r="A963" s="18">
        <v>510958323</v>
      </c>
      <c r="B963" s="16" t="s">
        <v>180</v>
      </c>
      <c r="C963" s="16" t="s">
        <v>424</v>
      </c>
      <c r="D963" s="16" t="s">
        <v>157</v>
      </c>
      <c r="E963" s="17">
        <v>26</v>
      </c>
      <c r="F963" s="16" t="s">
        <v>46</v>
      </c>
      <c r="G963" s="17" t="s">
        <v>425</v>
      </c>
      <c r="H963" s="16" t="s">
        <v>458</v>
      </c>
      <c r="I963" s="16" t="s">
        <v>510</v>
      </c>
      <c r="J963" s="16" t="s">
        <v>694</v>
      </c>
      <c r="K963" s="18">
        <v>510958323</v>
      </c>
      <c r="L963" s="16" t="s">
        <v>116</v>
      </c>
      <c r="M963" s="16">
        <v>4.5999999999999996</v>
      </c>
      <c r="N963" s="16" t="s">
        <v>52</v>
      </c>
      <c r="O963" s="16">
        <v>6</v>
      </c>
      <c r="P963" s="16" t="s">
        <v>91</v>
      </c>
      <c r="Q963" s="16">
        <v>20</v>
      </c>
      <c r="R963" s="16" t="s">
        <v>54</v>
      </c>
      <c r="S963" s="16" t="s">
        <v>134</v>
      </c>
      <c r="T963" s="16" t="s">
        <v>135</v>
      </c>
      <c r="U963" s="16" t="s">
        <v>94</v>
      </c>
      <c r="V963" s="16" t="s">
        <v>58</v>
      </c>
      <c r="W963" s="16" t="s">
        <v>95</v>
      </c>
      <c r="X963" s="16" t="b">
        <v>0</v>
      </c>
      <c r="Y963" s="16" t="b">
        <v>0</v>
      </c>
      <c r="Z963" s="16" t="e">
        <v>#N/A</v>
      </c>
      <c r="AA963" s="16">
        <v>9.1999999999999998E-2</v>
      </c>
      <c r="AB963" s="16">
        <v>0</v>
      </c>
      <c r="AC963" s="16" t="s">
        <v>424</v>
      </c>
      <c r="AD963" s="16" t="s">
        <v>510</v>
      </c>
      <c r="AE963" s="16" t="s">
        <v>694</v>
      </c>
      <c r="AF963" s="16" t="s">
        <v>461</v>
      </c>
      <c r="AG963" s="16" t="s">
        <v>9</v>
      </c>
      <c r="AH963" s="16" t="b">
        <v>0</v>
      </c>
      <c r="AI963" s="16" t="s">
        <v>60</v>
      </c>
      <c r="AJ963" s="16" t="s">
        <v>103</v>
      </c>
      <c r="AK963" s="16" t="s">
        <v>147</v>
      </c>
      <c r="AL963" s="16" t="s">
        <v>334</v>
      </c>
      <c r="AM963" s="16" t="s">
        <v>64</v>
      </c>
      <c r="AN963" s="19" t="e">
        <v>#N/A</v>
      </c>
      <c r="AO963" t="str">
        <f>RIGHT('CMO Input'!$T963,(LEN('CMO Input'!$T963)-FIND(" ",'CMO Input'!$T963,1)))</f>
        <v>6-7”</v>
      </c>
      <c r="AP963">
        <f>'CMO Input'!$O963</f>
        <v>6</v>
      </c>
      <c r="AR963" t="str">
        <f>Table2[[#This Row],[Policy / Non Policy]]</f>
        <v>Policy</v>
      </c>
      <c r="AS963" t="str">
        <f>'CMO Input'!$U963</f>
        <v>Tier 1</v>
      </c>
      <c r="AT963" t="str">
        <f>'CMO Input'!$P963</f>
        <v>DI</v>
      </c>
      <c r="AU963" t="str" cm="1">
        <f t="array" ref="AU9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63" s="8" t="str">
        <f>TEXT('CMO Input'!$D963,"MMM-YY")</f>
        <v>September</v>
      </c>
    </row>
    <row r="964" spans="1:48" x14ac:dyDescent="0.25">
      <c r="A964" s="14">
        <v>510882847</v>
      </c>
      <c r="B964" s="12" t="s">
        <v>180</v>
      </c>
      <c r="C964" s="12" t="s">
        <v>424</v>
      </c>
      <c r="D964" s="12" t="s">
        <v>157</v>
      </c>
      <c r="E964" s="13">
        <v>26</v>
      </c>
      <c r="F964" s="12" t="s">
        <v>46</v>
      </c>
      <c r="G964" s="13" t="s">
        <v>425</v>
      </c>
      <c r="H964" s="12" t="s">
        <v>128</v>
      </c>
      <c r="I964" s="12" t="s">
        <v>695</v>
      </c>
      <c r="J964" s="12" t="s">
        <v>696</v>
      </c>
      <c r="K964" s="14">
        <v>510882847</v>
      </c>
      <c r="L964" s="12" t="s">
        <v>116</v>
      </c>
      <c r="M964" s="12">
        <v>4.7</v>
      </c>
      <c r="N964" s="12" t="s">
        <v>52</v>
      </c>
      <c r="O964" s="12">
        <v>4</v>
      </c>
      <c r="P964" s="12" t="s">
        <v>163</v>
      </c>
      <c r="Q964" s="12">
        <v>69</v>
      </c>
      <c r="R964" s="12" t="s">
        <v>54</v>
      </c>
      <c r="S964" s="12" t="s">
        <v>117</v>
      </c>
      <c r="T964" s="12" t="s">
        <v>118</v>
      </c>
      <c r="U964" s="12" t="s">
        <v>94</v>
      </c>
      <c r="V964" s="12" t="s">
        <v>58</v>
      </c>
      <c r="W964" s="12" t="s">
        <v>95</v>
      </c>
      <c r="X964" s="12" t="b">
        <v>0</v>
      </c>
      <c r="Y964" s="12" t="b">
        <v>0</v>
      </c>
      <c r="Z964" s="12" t="e">
        <v>#N/A</v>
      </c>
      <c r="AA964" s="12">
        <v>0.32430000000000003</v>
      </c>
      <c r="AB964" s="12">
        <v>0</v>
      </c>
      <c r="AC964" s="12" t="s">
        <v>424</v>
      </c>
      <c r="AD964" s="12" t="s">
        <v>695</v>
      </c>
      <c r="AE964" s="12" t="s">
        <v>696</v>
      </c>
      <c r="AF964" s="12" t="s">
        <v>479</v>
      </c>
      <c r="AG964" s="12" t="s">
        <v>9</v>
      </c>
      <c r="AH964" s="12" t="b">
        <v>0</v>
      </c>
      <c r="AI964" s="12" t="s">
        <v>60</v>
      </c>
      <c r="AJ964" s="12" t="s">
        <v>10</v>
      </c>
      <c r="AK964" s="12" t="s">
        <v>147</v>
      </c>
      <c r="AL964" s="12" t="s">
        <v>697</v>
      </c>
      <c r="AM964" s="12" t="s">
        <v>64</v>
      </c>
      <c r="AN964" s="15" t="e">
        <v>#N/A</v>
      </c>
      <c r="AO964" t="str">
        <f>RIGHT('CMO Input'!$T964,(LEN('CMO Input'!$T964)-FIND(" ",'CMO Input'!$T964,1)))</f>
        <v>4-5”</v>
      </c>
      <c r="AP964">
        <f>'CMO Input'!$O964</f>
        <v>4</v>
      </c>
      <c r="AR964" t="str">
        <f>Table2[[#This Row],[Policy / Non Policy]]</f>
        <v>Policy</v>
      </c>
      <c r="AS964" t="str">
        <f>'CMO Input'!$U964</f>
        <v>Tier 1</v>
      </c>
      <c r="AT964" t="str">
        <f>'CMO Input'!$P964</f>
        <v>SI</v>
      </c>
      <c r="AU964" t="str" cm="1">
        <f t="array" ref="AU9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64" s="8" t="str">
        <f>TEXT('CMO Input'!$D964,"MMM-YY")</f>
        <v>September</v>
      </c>
    </row>
    <row r="965" spans="1:48" x14ac:dyDescent="0.25">
      <c r="A965" s="18">
        <v>510882848</v>
      </c>
      <c r="B965" s="16" t="s">
        <v>180</v>
      </c>
      <c r="C965" s="16" t="s">
        <v>424</v>
      </c>
      <c r="D965" s="16" t="s">
        <v>157</v>
      </c>
      <c r="E965" s="17">
        <v>26</v>
      </c>
      <c r="F965" s="16" t="s">
        <v>46</v>
      </c>
      <c r="G965" s="17" t="s">
        <v>425</v>
      </c>
      <c r="H965" s="16" t="s">
        <v>128</v>
      </c>
      <c r="I965" s="16" t="s">
        <v>695</v>
      </c>
      <c r="J965" s="16" t="s">
        <v>696</v>
      </c>
      <c r="K965" s="18">
        <v>510882848</v>
      </c>
      <c r="L965" s="16" t="s">
        <v>131</v>
      </c>
      <c r="M965" s="16">
        <v>0</v>
      </c>
      <c r="N965" s="16" t="s">
        <v>132</v>
      </c>
      <c r="O965" s="16">
        <v>4</v>
      </c>
      <c r="P965" s="16" t="s">
        <v>133</v>
      </c>
      <c r="Q965" s="16">
        <v>75</v>
      </c>
      <c r="R965" s="16" t="s">
        <v>54</v>
      </c>
      <c r="S965" s="16" t="s">
        <v>117</v>
      </c>
      <c r="T965" s="16" t="s">
        <v>118</v>
      </c>
      <c r="U965" s="16" t="s">
        <v>94</v>
      </c>
      <c r="V965" s="16" t="s">
        <v>136</v>
      </c>
      <c r="W965" s="16" t="s">
        <v>137</v>
      </c>
      <c r="X965" s="16" t="b">
        <v>0</v>
      </c>
      <c r="Y965" s="16" t="b">
        <v>0</v>
      </c>
      <c r="Z965" s="16" t="e">
        <v>#N/A</v>
      </c>
      <c r="AA965" s="16">
        <v>0</v>
      </c>
      <c r="AB965" s="16">
        <v>0</v>
      </c>
      <c r="AC965" s="16" t="s">
        <v>424</v>
      </c>
      <c r="AD965" s="16" t="s">
        <v>695</v>
      </c>
      <c r="AE965" s="16" t="s">
        <v>696</v>
      </c>
      <c r="AF965" s="16" t="s">
        <v>479</v>
      </c>
      <c r="AG965" s="16" t="s">
        <v>9</v>
      </c>
      <c r="AH965" s="16" t="b">
        <v>0</v>
      </c>
      <c r="AI965" s="16" t="s">
        <v>60</v>
      </c>
      <c r="AJ965" s="16" t="s">
        <v>10</v>
      </c>
      <c r="AK965" s="16" t="s">
        <v>140</v>
      </c>
      <c r="AL965" s="16" t="s">
        <v>697</v>
      </c>
      <c r="AM965" s="16" t="s">
        <v>64</v>
      </c>
      <c r="AN965" s="19" t="e">
        <v>#N/A</v>
      </c>
      <c r="AO965" t="str">
        <f>RIGHT('CMO Input'!$T965,(LEN('CMO Input'!$T965)-FIND(" ",'CMO Input'!$T965,1)))</f>
        <v>4-5”</v>
      </c>
      <c r="AP965">
        <f>'CMO Input'!$O965</f>
        <v>4</v>
      </c>
      <c r="AR965" t="str">
        <f>Table2[[#This Row],[Policy / Non Policy]]</f>
        <v>Non Policy</v>
      </c>
      <c r="AS965" t="str">
        <f>'CMO Input'!$U965</f>
        <v>Tier 1</v>
      </c>
      <c r="AT965" t="str">
        <f>'CMO Input'!$P965</f>
        <v>ST</v>
      </c>
      <c r="AU965" t="str" cm="1">
        <f t="array" ref="AU9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965" s="8" t="str">
        <f>TEXT('CMO Input'!$D965,"MMM-YY")</f>
        <v>September</v>
      </c>
    </row>
    <row r="966" spans="1:48" x14ac:dyDescent="0.25">
      <c r="A966" s="14">
        <v>510882849</v>
      </c>
      <c r="B966" s="12" t="s">
        <v>180</v>
      </c>
      <c r="C966" s="12" t="s">
        <v>424</v>
      </c>
      <c r="D966" s="12" t="s">
        <v>157</v>
      </c>
      <c r="E966" s="13">
        <v>26</v>
      </c>
      <c r="F966" s="12" t="s">
        <v>46</v>
      </c>
      <c r="G966" s="13" t="s">
        <v>425</v>
      </c>
      <c r="H966" s="12" t="s">
        <v>128</v>
      </c>
      <c r="I966" s="12" t="s">
        <v>695</v>
      </c>
      <c r="J966" s="12" t="s">
        <v>696</v>
      </c>
      <c r="K966" s="14">
        <v>510882849</v>
      </c>
      <c r="L966" s="12" t="s">
        <v>116</v>
      </c>
      <c r="M966" s="12">
        <v>4.2</v>
      </c>
      <c r="N966" s="12" t="s">
        <v>52</v>
      </c>
      <c r="O966" s="12">
        <v>4</v>
      </c>
      <c r="P966" s="12" t="s">
        <v>163</v>
      </c>
      <c r="Q966" s="12">
        <v>22</v>
      </c>
      <c r="R966" s="12" t="s">
        <v>54</v>
      </c>
      <c r="S966" s="12" t="s">
        <v>117</v>
      </c>
      <c r="T966" s="12" t="s">
        <v>118</v>
      </c>
      <c r="U966" s="12" t="s">
        <v>94</v>
      </c>
      <c r="V966" s="12" t="s">
        <v>58</v>
      </c>
      <c r="W966" s="12" t="s">
        <v>95</v>
      </c>
      <c r="X966" s="12" t="b">
        <v>0</v>
      </c>
      <c r="Y966" s="12" t="b">
        <v>0</v>
      </c>
      <c r="Z966" s="12" t="e">
        <v>#N/A</v>
      </c>
      <c r="AA966" s="12">
        <v>9.240000000000001E-2</v>
      </c>
      <c r="AB966" s="12">
        <v>0</v>
      </c>
      <c r="AC966" s="12" t="s">
        <v>424</v>
      </c>
      <c r="AD966" s="12" t="s">
        <v>695</v>
      </c>
      <c r="AE966" s="12" t="s">
        <v>696</v>
      </c>
      <c r="AF966" s="12" t="s">
        <v>479</v>
      </c>
      <c r="AG966" s="12" t="s">
        <v>9</v>
      </c>
      <c r="AH966" s="12" t="b">
        <v>0</v>
      </c>
      <c r="AI966" s="12" t="s">
        <v>60</v>
      </c>
      <c r="AJ966" s="12" t="s">
        <v>10</v>
      </c>
      <c r="AK966" s="12" t="s">
        <v>147</v>
      </c>
      <c r="AL966" s="12" t="s">
        <v>697</v>
      </c>
      <c r="AM966" s="12" t="s">
        <v>64</v>
      </c>
      <c r="AN966" s="15" t="e">
        <v>#N/A</v>
      </c>
      <c r="AO966" t="str">
        <f>RIGHT('CMO Input'!$T966,(LEN('CMO Input'!$T966)-FIND(" ",'CMO Input'!$T966,1)))</f>
        <v>4-5”</v>
      </c>
      <c r="AP966">
        <f>'CMO Input'!$O966</f>
        <v>4</v>
      </c>
      <c r="AR966" t="str">
        <f>Table2[[#This Row],[Policy / Non Policy]]</f>
        <v>Policy</v>
      </c>
      <c r="AS966" t="str">
        <f>'CMO Input'!$U966</f>
        <v>Tier 1</v>
      </c>
      <c r="AT966" t="str">
        <f>'CMO Input'!$P966</f>
        <v>SI</v>
      </c>
      <c r="AU966" t="str" cm="1">
        <f t="array" ref="AU9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66" s="8" t="str">
        <f>TEXT('CMO Input'!$D966,"MMM-YY")</f>
        <v>September</v>
      </c>
    </row>
    <row r="967" spans="1:48" x14ac:dyDescent="0.25">
      <c r="A967" s="18">
        <v>510955675</v>
      </c>
      <c r="B967" s="16" t="s">
        <v>180</v>
      </c>
      <c r="C967" s="16" t="s">
        <v>424</v>
      </c>
      <c r="D967" s="16" t="s">
        <v>157</v>
      </c>
      <c r="E967" s="17">
        <v>26</v>
      </c>
      <c r="F967" s="16" t="s">
        <v>46</v>
      </c>
      <c r="G967" s="17" t="s">
        <v>425</v>
      </c>
      <c r="H967" s="16" t="s">
        <v>426</v>
      </c>
      <c r="I967" s="16" t="s">
        <v>554</v>
      </c>
      <c r="J967" s="16" t="s">
        <v>677</v>
      </c>
      <c r="K967" s="18">
        <v>510955675</v>
      </c>
      <c r="L967" s="16" t="s">
        <v>116</v>
      </c>
      <c r="M967" s="16">
        <v>8.6</v>
      </c>
      <c r="N967" s="16" t="s">
        <v>52</v>
      </c>
      <c r="O967" s="16">
        <v>200</v>
      </c>
      <c r="P967" s="16" t="s">
        <v>91</v>
      </c>
      <c r="Q967" s="16">
        <v>65.2</v>
      </c>
      <c r="R967" s="16" t="s">
        <v>220</v>
      </c>
      <c r="S967" s="16" t="s">
        <v>374</v>
      </c>
      <c r="T967" s="16" t="s">
        <v>135</v>
      </c>
      <c r="U967" s="16" t="s">
        <v>94</v>
      </c>
      <c r="V967" s="16" t="s">
        <v>58</v>
      </c>
      <c r="W967" s="16" t="s">
        <v>95</v>
      </c>
      <c r="X967" s="16" t="b">
        <v>0</v>
      </c>
      <c r="Y967" s="16" t="b">
        <v>0</v>
      </c>
      <c r="Z967" s="16" t="e">
        <v>#N/A</v>
      </c>
      <c r="AA967" s="16">
        <v>0.56072</v>
      </c>
      <c r="AB967" s="16">
        <v>0</v>
      </c>
      <c r="AC967" s="16" t="s">
        <v>424</v>
      </c>
      <c r="AD967" s="16" t="s">
        <v>554</v>
      </c>
      <c r="AE967" s="16" t="s">
        <v>677</v>
      </c>
      <c r="AF967" s="16" t="s">
        <v>479</v>
      </c>
      <c r="AG967" s="16" t="s">
        <v>9</v>
      </c>
      <c r="AH967" s="16" t="b">
        <v>0</v>
      </c>
      <c r="AI967" s="16" t="s">
        <v>60</v>
      </c>
      <c r="AJ967" s="16" t="s">
        <v>10</v>
      </c>
      <c r="AK967" s="16" t="s">
        <v>147</v>
      </c>
      <c r="AL967" s="16" t="s">
        <v>556</v>
      </c>
      <c r="AM967" s="16" t="s">
        <v>64</v>
      </c>
      <c r="AN967" s="19" t="e">
        <v>#N/A</v>
      </c>
      <c r="AO967" t="str">
        <f>RIGHT('CMO Input'!$T967,(LEN('CMO Input'!$T967)-FIND(" ",'CMO Input'!$T967,1)))</f>
        <v>6-7”</v>
      </c>
      <c r="AP967">
        <f>'CMO Input'!$O967</f>
        <v>200</v>
      </c>
      <c r="AR967" t="str">
        <f>Table2[[#This Row],[Policy / Non Policy]]</f>
        <v>Policy</v>
      </c>
      <c r="AS967" t="str">
        <f>'CMO Input'!$U967</f>
        <v>Tier 1</v>
      </c>
      <c r="AT967" t="str">
        <f>'CMO Input'!$P967</f>
        <v>DI</v>
      </c>
      <c r="AU967" t="str" cm="1">
        <f t="array" ref="AU9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67" s="8" t="str">
        <f>TEXT('CMO Input'!$D967,"MMM-YY")</f>
        <v>September</v>
      </c>
    </row>
    <row r="968" spans="1:48" x14ac:dyDescent="0.25">
      <c r="A968" s="14">
        <v>510891111</v>
      </c>
      <c r="B968" s="12" t="s">
        <v>180</v>
      </c>
      <c r="C968" s="12" t="s">
        <v>424</v>
      </c>
      <c r="D968" s="12" t="s">
        <v>157</v>
      </c>
      <c r="E968" s="13">
        <v>26</v>
      </c>
      <c r="F968" s="12" t="s">
        <v>46</v>
      </c>
      <c r="G968" s="13" t="s">
        <v>425</v>
      </c>
      <c r="H968" s="12" t="s">
        <v>426</v>
      </c>
      <c r="I968" s="12" t="s">
        <v>648</v>
      </c>
      <c r="J968" s="12" t="s">
        <v>663</v>
      </c>
      <c r="K968" s="14">
        <v>510891111</v>
      </c>
      <c r="L968" s="12" t="s">
        <v>116</v>
      </c>
      <c r="M968" s="12">
        <v>6.8</v>
      </c>
      <c r="N968" s="12" t="s">
        <v>52</v>
      </c>
      <c r="O968" s="12">
        <v>4</v>
      </c>
      <c r="P968" s="12" t="s">
        <v>163</v>
      </c>
      <c r="Q968" s="12">
        <v>137</v>
      </c>
      <c r="R968" s="12" t="s">
        <v>54</v>
      </c>
      <c r="S968" s="12" t="s">
        <v>117</v>
      </c>
      <c r="T968" s="12" t="s">
        <v>118</v>
      </c>
      <c r="U968" s="12" t="s">
        <v>94</v>
      </c>
      <c r="V968" s="12" t="s">
        <v>58</v>
      </c>
      <c r="W968" s="12" t="s">
        <v>95</v>
      </c>
      <c r="X968" s="12" t="b">
        <v>0</v>
      </c>
      <c r="Y968" s="12" t="b">
        <v>0</v>
      </c>
      <c r="Z968" s="12" t="e">
        <v>#N/A</v>
      </c>
      <c r="AA968" s="12">
        <v>0.93159999999999998</v>
      </c>
      <c r="AB968" s="12">
        <v>0</v>
      </c>
      <c r="AC968" s="12" t="s">
        <v>424</v>
      </c>
      <c r="AD968" s="12" t="s">
        <v>648</v>
      </c>
      <c r="AE968" s="12" t="s">
        <v>663</v>
      </c>
      <c r="AF968" s="12" t="s">
        <v>429</v>
      </c>
      <c r="AG968" s="12" t="s">
        <v>9</v>
      </c>
      <c r="AH968" s="12" t="b">
        <v>0</v>
      </c>
      <c r="AI968" s="12" t="s">
        <v>60</v>
      </c>
      <c r="AJ968" s="12" t="s">
        <v>10</v>
      </c>
      <c r="AK968" s="12" t="s">
        <v>147</v>
      </c>
      <c r="AL968" s="12" t="s">
        <v>497</v>
      </c>
      <c r="AM968" s="12" t="s">
        <v>64</v>
      </c>
      <c r="AN968" s="15" t="e">
        <v>#N/A</v>
      </c>
      <c r="AO968" t="str">
        <f>RIGHT('CMO Input'!$T968,(LEN('CMO Input'!$T968)-FIND(" ",'CMO Input'!$T968,1)))</f>
        <v>4-5”</v>
      </c>
      <c r="AP968">
        <f>'CMO Input'!$O968</f>
        <v>4</v>
      </c>
      <c r="AR968" t="str">
        <f>Table2[[#This Row],[Policy / Non Policy]]</f>
        <v>Policy</v>
      </c>
      <c r="AS968" t="str">
        <f>'CMO Input'!$U968</f>
        <v>Tier 1</v>
      </c>
      <c r="AT968" t="str">
        <f>'CMO Input'!$P968</f>
        <v>SI</v>
      </c>
      <c r="AU968" t="str" cm="1">
        <f t="array" ref="AU9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68" s="8" t="str">
        <f>TEXT('CMO Input'!$D968,"MMM-YY")</f>
        <v>September</v>
      </c>
    </row>
    <row r="969" spans="1:48" x14ac:dyDescent="0.25">
      <c r="A969" s="18">
        <v>510792493</v>
      </c>
      <c r="B969" s="16" t="s">
        <v>180</v>
      </c>
      <c r="C969" s="16" t="s">
        <v>424</v>
      </c>
      <c r="D969" s="16" t="s">
        <v>157</v>
      </c>
      <c r="E969" s="17">
        <v>26</v>
      </c>
      <c r="F969" s="16" t="s">
        <v>46</v>
      </c>
      <c r="G969" s="17" t="s">
        <v>425</v>
      </c>
      <c r="H969" s="16" t="s">
        <v>426</v>
      </c>
      <c r="I969" s="16" t="s">
        <v>648</v>
      </c>
      <c r="J969" s="16" t="s">
        <v>698</v>
      </c>
      <c r="K969" s="18">
        <v>510792493</v>
      </c>
      <c r="L969" s="16" t="s">
        <v>116</v>
      </c>
      <c r="M969" s="16">
        <v>4.5999999999999996</v>
      </c>
      <c r="N969" s="16" t="s">
        <v>52</v>
      </c>
      <c r="O969" s="16">
        <v>4</v>
      </c>
      <c r="P969" s="16" t="s">
        <v>163</v>
      </c>
      <c r="Q969" s="16">
        <v>180</v>
      </c>
      <c r="R969" s="16" t="s">
        <v>54</v>
      </c>
      <c r="S969" s="16" t="s">
        <v>117</v>
      </c>
      <c r="T969" s="16" t="s">
        <v>118</v>
      </c>
      <c r="U969" s="16" t="s">
        <v>94</v>
      </c>
      <c r="V969" s="16" t="s">
        <v>58</v>
      </c>
      <c r="W969" s="16" t="s">
        <v>95</v>
      </c>
      <c r="X969" s="16" t="b">
        <v>0</v>
      </c>
      <c r="Y969" s="16" t="b">
        <v>0</v>
      </c>
      <c r="Z969" s="16" t="e">
        <v>#N/A</v>
      </c>
      <c r="AA969" s="16">
        <v>0.82799999999999996</v>
      </c>
      <c r="AB969" s="16">
        <v>0</v>
      </c>
      <c r="AC969" s="16" t="s">
        <v>424</v>
      </c>
      <c r="AD969" s="16" t="s">
        <v>648</v>
      </c>
      <c r="AE969" s="16" t="s">
        <v>698</v>
      </c>
      <c r="AF969" s="16" t="s">
        <v>429</v>
      </c>
      <c r="AG969" s="16" t="s">
        <v>9</v>
      </c>
      <c r="AH969" s="16" t="b">
        <v>0</v>
      </c>
      <c r="AI969" s="16" t="s">
        <v>60</v>
      </c>
      <c r="AJ969" s="16" t="s">
        <v>10</v>
      </c>
      <c r="AK969" s="16" t="s">
        <v>147</v>
      </c>
      <c r="AL969" s="16" t="s">
        <v>497</v>
      </c>
      <c r="AM969" s="16" t="s">
        <v>64</v>
      </c>
      <c r="AN969" s="19" t="e">
        <v>#N/A</v>
      </c>
      <c r="AO969" t="str">
        <f>RIGHT('CMO Input'!$T969,(LEN('CMO Input'!$T969)-FIND(" ",'CMO Input'!$T969,1)))</f>
        <v>4-5”</v>
      </c>
      <c r="AP969">
        <f>'CMO Input'!$O969</f>
        <v>4</v>
      </c>
      <c r="AR969" t="str">
        <f>Table2[[#This Row],[Policy / Non Policy]]</f>
        <v>Policy</v>
      </c>
      <c r="AS969" t="str">
        <f>'CMO Input'!$U969</f>
        <v>Tier 1</v>
      </c>
      <c r="AT969" t="str">
        <f>'CMO Input'!$P969</f>
        <v>SI</v>
      </c>
      <c r="AU969" t="str" cm="1">
        <f t="array" ref="AU9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69" s="8" t="str">
        <f>TEXT('CMO Input'!$D969,"MMM-YY")</f>
        <v>September</v>
      </c>
    </row>
    <row r="970" spans="1:48" x14ac:dyDescent="0.25">
      <c r="A970" s="14">
        <v>510916934</v>
      </c>
      <c r="B970" s="12" t="s">
        <v>180</v>
      </c>
      <c r="C970" s="12" t="s">
        <v>424</v>
      </c>
      <c r="D970" s="12" t="s">
        <v>157</v>
      </c>
      <c r="E970" s="13">
        <v>26</v>
      </c>
      <c r="F970" s="12" t="s">
        <v>46</v>
      </c>
      <c r="G970" s="13" t="s">
        <v>425</v>
      </c>
      <c r="H970" s="12" t="s">
        <v>128</v>
      </c>
      <c r="I970" s="12" t="s">
        <v>678</v>
      </c>
      <c r="J970" s="12" t="s">
        <v>381</v>
      </c>
      <c r="K970" s="14">
        <v>510916934</v>
      </c>
      <c r="L970" s="12" t="s">
        <v>116</v>
      </c>
      <c r="M970" s="12">
        <v>5.5</v>
      </c>
      <c r="N970" s="12" t="s">
        <v>52</v>
      </c>
      <c r="O970" s="12">
        <v>6</v>
      </c>
      <c r="P970" s="12" t="s">
        <v>53</v>
      </c>
      <c r="Q970" s="12">
        <v>114.3</v>
      </c>
      <c r="R970" s="12" t="s">
        <v>54</v>
      </c>
      <c r="S970" s="12" t="s">
        <v>134</v>
      </c>
      <c r="T970" s="12" t="s">
        <v>135</v>
      </c>
      <c r="U970" s="12" t="s">
        <v>94</v>
      </c>
      <c r="V970" s="12" t="s">
        <v>58</v>
      </c>
      <c r="W970" s="12" t="s">
        <v>95</v>
      </c>
      <c r="X970" s="12" t="b">
        <v>0</v>
      </c>
      <c r="Y970" s="12" t="b">
        <v>0</v>
      </c>
      <c r="Z970" s="12" t="e">
        <v>#N/A</v>
      </c>
      <c r="AA970" s="12">
        <v>0.62864999999999993</v>
      </c>
      <c r="AB970" s="12">
        <v>0</v>
      </c>
      <c r="AC970" s="12" t="s">
        <v>424</v>
      </c>
      <c r="AD970" s="12" t="s">
        <v>678</v>
      </c>
      <c r="AE970" s="12" t="s">
        <v>381</v>
      </c>
      <c r="AF970" s="12" t="s">
        <v>429</v>
      </c>
      <c r="AG970" s="12" t="s">
        <v>9</v>
      </c>
      <c r="AH970" s="12" t="b">
        <v>0</v>
      </c>
      <c r="AI970" s="12" t="s">
        <v>60</v>
      </c>
      <c r="AJ970" s="12" t="s">
        <v>10</v>
      </c>
      <c r="AK970" s="12" t="s">
        <v>147</v>
      </c>
      <c r="AL970" s="12" t="s">
        <v>638</v>
      </c>
      <c r="AM970" s="12" t="s">
        <v>64</v>
      </c>
      <c r="AN970" s="15" t="e">
        <v>#N/A</v>
      </c>
      <c r="AO970" t="str">
        <f>RIGHT('CMO Input'!$T970,(LEN('CMO Input'!$T970)-FIND(" ",'CMO Input'!$T970,1)))</f>
        <v>6-7”</v>
      </c>
      <c r="AP970">
        <f>'CMO Input'!$O970</f>
        <v>6</v>
      </c>
      <c r="AR970" t="str">
        <f>Table2[[#This Row],[Policy / Non Policy]]</f>
        <v>Policy</v>
      </c>
      <c r="AS970" t="str">
        <f>'CMO Input'!$U970</f>
        <v>Tier 1</v>
      </c>
      <c r="AT970" t="str">
        <f>'CMO Input'!$P970</f>
        <v>CI</v>
      </c>
      <c r="AU970" t="str" cm="1">
        <f t="array" ref="AU9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70" s="8" t="str">
        <f>TEXT('CMO Input'!$D970,"MMM-YY")</f>
        <v>September</v>
      </c>
    </row>
    <row r="971" spans="1:48" x14ac:dyDescent="0.25">
      <c r="A971" s="18">
        <v>510788726</v>
      </c>
      <c r="B971" s="16" t="s">
        <v>180</v>
      </c>
      <c r="C971" s="16" t="s">
        <v>424</v>
      </c>
      <c r="D971" s="16" t="s">
        <v>157</v>
      </c>
      <c r="E971" s="17">
        <v>26</v>
      </c>
      <c r="F971" s="16" t="s">
        <v>46</v>
      </c>
      <c r="G971" s="17" t="s">
        <v>425</v>
      </c>
      <c r="H971" s="16" t="s">
        <v>458</v>
      </c>
      <c r="I971" s="16" t="s">
        <v>630</v>
      </c>
      <c r="J971" s="16" t="s">
        <v>664</v>
      </c>
      <c r="K971" s="18">
        <v>510788726</v>
      </c>
      <c r="L971" s="16" t="s">
        <v>116</v>
      </c>
      <c r="M971" s="16">
        <v>2.2000000000000002</v>
      </c>
      <c r="N971" s="16" t="s">
        <v>52</v>
      </c>
      <c r="O971" s="16">
        <v>8</v>
      </c>
      <c r="P971" s="16" t="s">
        <v>163</v>
      </c>
      <c r="Q971" s="16">
        <v>40</v>
      </c>
      <c r="R971" s="16" t="s">
        <v>54</v>
      </c>
      <c r="S971" s="16" t="s">
        <v>92</v>
      </c>
      <c r="T971" s="16" t="s">
        <v>93</v>
      </c>
      <c r="U971" s="16" t="s">
        <v>94</v>
      </c>
      <c r="V971" s="16" t="s">
        <v>58</v>
      </c>
      <c r="W971" s="16" t="s">
        <v>95</v>
      </c>
      <c r="X971" s="16" t="b">
        <v>0</v>
      </c>
      <c r="Y971" s="16" t="b">
        <v>0</v>
      </c>
      <c r="Z971" s="16" t="e">
        <v>#N/A</v>
      </c>
      <c r="AA971" s="16">
        <v>8.8000000000000009E-2</v>
      </c>
      <c r="AB971" s="16">
        <v>0</v>
      </c>
      <c r="AC971" s="16" t="s">
        <v>424</v>
      </c>
      <c r="AD971" s="16" t="s">
        <v>630</v>
      </c>
      <c r="AE971" s="16" t="s">
        <v>664</v>
      </c>
      <c r="AF971" s="16" t="s">
        <v>461</v>
      </c>
      <c r="AG971" s="16" t="s">
        <v>9</v>
      </c>
      <c r="AH971" s="16" t="b">
        <v>0</v>
      </c>
      <c r="AI971" s="16" t="s">
        <v>60</v>
      </c>
      <c r="AJ971" s="16" t="s">
        <v>103</v>
      </c>
      <c r="AK971" s="16" t="s">
        <v>147</v>
      </c>
      <c r="AL971" s="16" t="s">
        <v>490</v>
      </c>
      <c r="AM971" s="16" t="s">
        <v>64</v>
      </c>
      <c r="AN971" s="19" t="e">
        <v>#N/A</v>
      </c>
      <c r="AO971" t="str">
        <f>RIGHT('CMO Input'!$T971,(LEN('CMO Input'!$T971)-FIND(" ",'CMO Input'!$T971,1)))</f>
        <v>8”</v>
      </c>
      <c r="AP971">
        <f>'CMO Input'!$O971</f>
        <v>8</v>
      </c>
      <c r="AR971" t="str">
        <f>Table2[[#This Row],[Policy / Non Policy]]</f>
        <v>Policy</v>
      </c>
      <c r="AS971" t="str">
        <f>'CMO Input'!$U971</f>
        <v>Tier 1</v>
      </c>
      <c r="AT971" t="str">
        <f>'CMO Input'!$P971</f>
        <v>SI</v>
      </c>
      <c r="AU971" t="str" cm="1">
        <f t="array" ref="AU9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71" s="8" t="str">
        <f>TEXT('CMO Input'!$D971,"MMM-YY")</f>
        <v>September</v>
      </c>
    </row>
    <row r="972" spans="1:48" x14ac:dyDescent="0.25">
      <c r="A972" s="14">
        <v>510933955</v>
      </c>
      <c r="B972" s="12" t="s">
        <v>180</v>
      </c>
      <c r="C972" s="12" t="s">
        <v>424</v>
      </c>
      <c r="D972" s="12" t="s">
        <v>157</v>
      </c>
      <c r="E972" s="13">
        <v>26</v>
      </c>
      <c r="F972" s="12" t="s">
        <v>46</v>
      </c>
      <c r="G972" s="13" t="s">
        <v>425</v>
      </c>
      <c r="H972" s="12" t="s">
        <v>476</v>
      </c>
      <c r="I972" s="12" t="s">
        <v>644</v>
      </c>
      <c r="J972" s="12" t="s">
        <v>645</v>
      </c>
      <c r="K972" s="14">
        <v>510933955</v>
      </c>
      <c r="L972" s="12" t="s">
        <v>116</v>
      </c>
      <c r="M972" s="12">
        <v>9.9</v>
      </c>
      <c r="N972" s="12" t="s">
        <v>52</v>
      </c>
      <c r="O972" s="12">
        <v>4</v>
      </c>
      <c r="P972" s="12" t="s">
        <v>163</v>
      </c>
      <c r="Q972" s="12">
        <v>38</v>
      </c>
      <c r="R972" s="12" t="s">
        <v>54</v>
      </c>
      <c r="S972" s="12" t="s">
        <v>117</v>
      </c>
      <c r="T972" s="12" t="s">
        <v>118</v>
      </c>
      <c r="U972" s="12" t="s">
        <v>94</v>
      </c>
      <c r="V972" s="12" t="s">
        <v>58</v>
      </c>
      <c r="W972" s="12" t="s">
        <v>95</v>
      </c>
      <c r="X972" s="12" t="b">
        <v>0</v>
      </c>
      <c r="Y972" s="12" t="b">
        <v>0</v>
      </c>
      <c r="Z972" s="12" t="s">
        <v>424</v>
      </c>
      <c r="AA972" s="12">
        <v>0.37620000000000003</v>
      </c>
      <c r="AB972" s="12">
        <v>0</v>
      </c>
      <c r="AC972" s="12" t="s">
        <v>424</v>
      </c>
      <c r="AD972" s="12" t="s">
        <v>644</v>
      </c>
      <c r="AE972" s="12" t="s">
        <v>645</v>
      </c>
      <c r="AF972" s="12" t="s">
        <v>500</v>
      </c>
      <c r="AG972" s="12" t="s">
        <v>9</v>
      </c>
      <c r="AH972" s="12" t="b">
        <v>0</v>
      </c>
      <c r="AI972" s="12" t="s">
        <v>60</v>
      </c>
      <c r="AJ972" s="12" t="s">
        <v>10</v>
      </c>
      <c r="AK972" s="12" t="s">
        <v>147</v>
      </c>
      <c r="AL972" s="12" t="s">
        <v>501</v>
      </c>
      <c r="AM972" s="12" t="s">
        <v>64</v>
      </c>
      <c r="AN972" s="15" t="e">
        <v>#N/A</v>
      </c>
      <c r="AO972" t="str">
        <f>RIGHT('CMO Input'!$T972,(LEN('CMO Input'!$T972)-FIND(" ",'CMO Input'!$T972,1)))</f>
        <v>4-5”</v>
      </c>
      <c r="AP972">
        <f>'CMO Input'!$O972</f>
        <v>4</v>
      </c>
      <c r="AR972" t="str">
        <f>Table2[[#This Row],[Policy / Non Policy]]</f>
        <v>Policy</v>
      </c>
      <c r="AS972" t="str">
        <f>'CMO Input'!$U972</f>
        <v>Tier 1</v>
      </c>
      <c r="AT972" t="str">
        <f>'CMO Input'!$P972</f>
        <v>SI</v>
      </c>
      <c r="AU972" t="str" cm="1">
        <f t="array" ref="AU9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72" s="8" t="str">
        <f>TEXT('CMO Input'!$D972,"MMM-YY")</f>
        <v>September</v>
      </c>
    </row>
    <row r="973" spans="1:48" x14ac:dyDescent="0.25">
      <c r="A973" s="18">
        <v>510883491</v>
      </c>
      <c r="B973" s="16" t="s">
        <v>180</v>
      </c>
      <c r="C973" s="16" t="s">
        <v>424</v>
      </c>
      <c r="D973" s="16" t="s">
        <v>157</v>
      </c>
      <c r="E973" s="17">
        <v>26</v>
      </c>
      <c r="F973" s="16" t="s">
        <v>46</v>
      </c>
      <c r="G973" s="17" t="s">
        <v>425</v>
      </c>
      <c r="H973" s="16" t="s">
        <v>476</v>
      </c>
      <c r="I973" s="16" t="s">
        <v>699</v>
      </c>
      <c r="J973" s="16" t="s">
        <v>700</v>
      </c>
      <c r="K973" s="18">
        <v>510883491</v>
      </c>
      <c r="L973" s="16" t="s">
        <v>116</v>
      </c>
      <c r="M973" s="16">
        <v>6.4</v>
      </c>
      <c r="N973" s="16" t="s">
        <v>52</v>
      </c>
      <c r="O973" s="16">
        <v>4</v>
      </c>
      <c r="P973" s="16" t="s">
        <v>163</v>
      </c>
      <c r="Q973" s="16">
        <v>232</v>
      </c>
      <c r="R973" s="16" t="s">
        <v>54</v>
      </c>
      <c r="S973" s="16" t="s">
        <v>117</v>
      </c>
      <c r="T973" s="16" t="s">
        <v>118</v>
      </c>
      <c r="U973" s="16" t="s">
        <v>94</v>
      </c>
      <c r="V973" s="16" t="s">
        <v>58</v>
      </c>
      <c r="W973" s="16" t="s">
        <v>95</v>
      </c>
      <c r="X973" s="16" t="b">
        <v>0</v>
      </c>
      <c r="Y973" s="16" t="b">
        <v>0</v>
      </c>
      <c r="Z973" s="16" t="s">
        <v>424</v>
      </c>
      <c r="AA973" s="16">
        <v>1.4848000000000001</v>
      </c>
      <c r="AB973" s="16">
        <v>0</v>
      </c>
      <c r="AC973" s="16" t="s">
        <v>424</v>
      </c>
      <c r="AD973" s="16" t="s">
        <v>699</v>
      </c>
      <c r="AE973" s="16" t="s">
        <v>700</v>
      </c>
      <c r="AF973" s="16" t="s">
        <v>500</v>
      </c>
      <c r="AG973" s="16" t="s">
        <v>9</v>
      </c>
      <c r="AH973" s="16" t="b">
        <v>0</v>
      </c>
      <c r="AI973" s="16" t="s">
        <v>60</v>
      </c>
      <c r="AJ973" s="16" t="s">
        <v>10</v>
      </c>
      <c r="AK973" s="16" t="s">
        <v>147</v>
      </c>
      <c r="AL973" s="16" t="s">
        <v>501</v>
      </c>
      <c r="AM973" s="16" t="s">
        <v>64</v>
      </c>
      <c r="AN973" s="19" t="e">
        <v>#N/A</v>
      </c>
      <c r="AO973" t="str">
        <f>RIGHT('CMO Input'!$T973,(LEN('CMO Input'!$T973)-FIND(" ",'CMO Input'!$T973,1)))</f>
        <v>4-5”</v>
      </c>
      <c r="AP973">
        <f>'CMO Input'!$O973</f>
        <v>4</v>
      </c>
      <c r="AR973" t="str">
        <f>Table2[[#This Row],[Policy / Non Policy]]</f>
        <v>Policy</v>
      </c>
      <c r="AS973" t="str">
        <f>'CMO Input'!$U973</f>
        <v>Tier 1</v>
      </c>
      <c r="AT973" t="str">
        <f>'CMO Input'!$P973</f>
        <v>SI</v>
      </c>
      <c r="AU973" t="str" cm="1">
        <f t="array" ref="AU9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73" s="8" t="str">
        <f>TEXT('CMO Input'!$D973,"MMM-YY")</f>
        <v>September</v>
      </c>
    </row>
    <row r="974" spans="1:48" x14ac:dyDescent="0.25">
      <c r="A974" s="14">
        <v>220001973017</v>
      </c>
      <c r="B974" s="12" t="s">
        <v>180</v>
      </c>
      <c r="C974" s="12" t="s">
        <v>424</v>
      </c>
      <c r="D974" s="12" t="s">
        <v>157</v>
      </c>
      <c r="E974" s="13">
        <v>26</v>
      </c>
      <c r="F974" s="12" t="s">
        <v>46</v>
      </c>
      <c r="G974" s="13" t="s">
        <v>425</v>
      </c>
      <c r="H974" s="12" t="s">
        <v>476</v>
      </c>
      <c r="I974" s="12" t="s">
        <v>650</v>
      </c>
      <c r="J974" s="12" t="s">
        <v>651</v>
      </c>
      <c r="K974" s="14">
        <v>220001973017</v>
      </c>
      <c r="L974" s="12" t="s">
        <v>116</v>
      </c>
      <c r="M974" s="12">
        <v>0</v>
      </c>
      <c r="N974" s="12" t="s">
        <v>52</v>
      </c>
      <c r="O974" s="12">
        <v>6</v>
      </c>
      <c r="P974" s="12" t="s">
        <v>163</v>
      </c>
      <c r="Q974" s="12">
        <v>2</v>
      </c>
      <c r="R974" s="12" t="s">
        <v>54</v>
      </c>
      <c r="S974" s="12" t="s">
        <v>134</v>
      </c>
      <c r="T974" s="12" t="s">
        <v>135</v>
      </c>
      <c r="U974" s="12" t="s">
        <v>94</v>
      </c>
      <c r="V974" s="12" t="s">
        <v>58</v>
      </c>
      <c r="W974" s="12" t="s">
        <v>95</v>
      </c>
      <c r="X974" s="12" t="b">
        <v>0</v>
      </c>
      <c r="Y974" s="12" t="b">
        <v>0</v>
      </c>
      <c r="Z974" s="12" t="s">
        <v>424</v>
      </c>
      <c r="AA974" s="12">
        <v>0</v>
      </c>
      <c r="AB974" s="12">
        <v>0</v>
      </c>
      <c r="AC974" s="12" t="s">
        <v>424</v>
      </c>
      <c r="AD974" s="12" t="s">
        <v>650</v>
      </c>
      <c r="AE974" s="12" t="s">
        <v>651</v>
      </c>
      <c r="AF974" s="12" t="s">
        <v>500</v>
      </c>
      <c r="AG974" s="12" t="s">
        <v>9</v>
      </c>
      <c r="AH974" s="12" t="b">
        <v>0</v>
      </c>
      <c r="AI974" s="12" t="s">
        <v>60</v>
      </c>
      <c r="AJ974" s="12" t="s">
        <v>10</v>
      </c>
      <c r="AK974" s="12" t="s">
        <v>147</v>
      </c>
      <c r="AL974" s="12" t="s">
        <v>671</v>
      </c>
      <c r="AM974" s="12" t="e">
        <v>#N/A</v>
      </c>
      <c r="AN974" s="15" t="e">
        <v>#N/A</v>
      </c>
      <c r="AO974" t="str">
        <f>RIGHT('CMO Input'!$T974,(LEN('CMO Input'!$T974)-FIND(" ",'CMO Input'!$T974,1)))</f>
        <v>6-7”</v>
      </c>
      <c r="AP974">
        <f>'CMO Input'!$O974</f>
        <v>6</v>
      </c>
      <c r="AR974" t="str">
        <f>Table2[[#This Row],[Policy / Non Policy]]</f>
        <v>Policy</v>
      </c>
      <c r="AS974" t="str">
        <f>'CMO Input'!$U974</f>
        <v>Tier 1</v>
      </c>
      <c r="AT974" t="str">
        <f>'CMO Input'!$P974</f>
        <v>SI</v>
      </c>
      <c r="AU974" t="str" cm="1">
        <f t="array" ref="AU9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74" s="8" t="str">
        <f>TEXT('CMO Input'!$D974,"MMM-YY")</f>
        <v>September</v>
      </c>
    </row>
    <row r="975" spans="1:48" x14ac:dyDescent="0.25">
      <c r="A975" s="18">
        <v>510866899</v>
      </c>
      <c r="B975" s="16" t="s">
        <v>180</v>
      </c>
      <c r="C975" s="16" t="s">
        <v>424</v>
      </c>
      <c r="D975" s="16" t="s">
        <v>157</v>
      </c>
      <c r="E975" s="17">
        <v>26</v>
      </c>
      <c r="F975" s="16" t="s">
        <v>46</v>
      </c>
      <c r="G975" s="17" t="s">
        <v>425</v>
      </c>
      <c r="H975" s="16" t="s">
        <v>476</v>
      </c>
      <c r="I975" s="16" t="s">
        <v>650</v>
      </c>
      <c r="J975" s="16" t="s">
        <v>651</v>
      </c>
      <c r="K975" s="18">
        <v>510866899</v>
      </c>
      <c r="L975" s="16" t="s">
        <v>116</v>
      </c>
      <c r="M975" s="16">
        <v>1.6</v>
      </c>
      <c r="N975" s="16" t="s">
        <v>52</v>
      </c>
      <c r="O975" s="16">
        <v>8</v>
      </c>
      <c r="P975" s="16" t="s">
        <v>163</v>
      </c>
      <c r="Q975" s="16">
        <v>37</v>
      </c>
      <c r="R975" s="16" t="s">
        <v>54</v>
      </c>
      <c r="S975" s="16" t="s">
        <v>92</v>
      </c>
      <c r="T975" s="16" t="s">
        <v>93</v>
      </c>
      <c r="U975" s="16" t="s">
        <v>94</v>
      </c>
      <c r="V975" s="16" t="s">
        <v>58</v>
      </c>
      <c r="W975" s="16" t="s">
        <v>95</v>
      </c>
      <c r="X975" s="16" t="b">
        <v>0</v>
      </c>
      <c r="Y975" s="16" t="b">
        <v>0</v>
      </c>
      <c r="Z975" s="16" t="s">
        <v>424</v>
      </c>
      <c r="AA975" s="16">
        <v>5.9200000000000003E-2</v>
      </c>
      <c r="AB975" s="16">
        <v>0</v>
      </c>
      <c r="AC975" s="16" t="s">
        <v>424</v>
      </c>
      <c r="AD975" s="16" t="s">
        <v>650</v>
      </c>
      <c r="AE975" s="16" t="s">
        <v>651</v>
      </c>
      <c r="AF975" s="16" t="s">
        <v>500</v>
      </c>
      <c r="AG975" s="16" t="s">
        <v>9</v>
      </c>
      <c r="AH975" s="16" t="b">
        <v>0</v>
      </c>
      <c r="AI975" s="16" t="s">
        <v>60</v>
      </c>
      <c r="AJ975" s="16" t="s">
        <v>10</v>
      </c>
      <c r="AK975" s="16" t="s">
        <v>147</v>
      </c>
      <c r="AL975" s="16" t="s">
        <v>671</v>
      </c>
      <c r="AM975" s="16" t="s">
        <v>64</v>
      </c>
      <c r="AN975" s="19" t="e">
        <v>#N/A</v>
      </c>
      <c r="AO975" t="str">
        <f>RIGHT('CMO Input'!$T975,(LEN('CMO Input'!$T975)-FIND(" ",'CMO Input'!$T975,1)))</f>
        <v>8”</v>
      </c>
      <c r="AP975">
        <f>'CMO Input'!$O975</f>
        <v>8</v>
      </c>
      <c r="AR975" t="str">
        <f>Table2[[#This Row],[Policy / Non Policy]]</f>
        <v>Policy</v>
      </c>
      <c r="AS975" t="str">
        <f>'CMO Input'!$U975</f>
        <v>Tier 1</v>
      </c>
      <c r="AT975" t="str">
        <f>'CMO Input'!$P975</f>
        <v>SI</v>
      </c>
      <c r="AU975" t="str" cm="1">
        <f t="array" ref="AU9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75" s="8" t="str">
        <f>TEXT('CMO Input'!$D975,"MMM-YY")</f>
        <v>September</v>
      </c>
    </row>
    <row r="976" spans="1:48" x14ac:dyDescent="0.25">
      <c r="A976" s="14">
        <v>510866901</v>
      </c>
      <c r="B976" s="12" t="s">
        <v>180</v>
      </c>
      <c r="C976" s="12" t="s">
        <v>424</v>
      </c>
      <c r="D976" s="12" t="s">
        <v>157</v>
      </c>
      <c r="E976" s="13">
        <v>26</v>
      </c>
      <c r="F976" s="12" t="s">
        <v>46</v>
      </c>
      <c r="G976" s="13" t="s">
        <v>425</v>
      </c>
      <c r="H976" s="12" t="s">
        <v>476</v>
      </c>
      <c r="I976" s="12" t="s">
        <v>650</v>
      </c>
      <c r="J976" s="12" t="s">
        <v>651</v>
      </c>
      <c r="K976" s="14">
        <v>510866901</v>
      </c>
      <c r="L976" s="12" t="s">
        <v>116</v>
      </c>
      <c r="M976" s="12">
        <v>2.7</v>
      </c>
      <c r="N976" s="12" t="s">
        <v>52</v>
      </c>
      <c r="O976" s="12">
        <v>8</v>
      </c>
      <c r="P976" s="12" t="s">
        <v>163</v>
      </c>
      <c r="Q976" s="12">
        <v>62</v>
      </c>
      <c r="R976" s="12" t="s">
        <v>54</v>
      </c>
      <c r="S976" s="12" t="s">
        <v>92</v>
      </c>
      <c r="T976" s="12" t="s">
        <v>93</v>
      </c>
      <c r="U976" s="12" t="s">
        <v>94</v>
      </c>
      <c r="V976" s="12" t="s">
        <v>58</v>
      </c>
      <c r="W976" s="12" t="s">
        <v>95</v>
      </c>
      <c r="X976" s="12" t="b">
        <v>0</v>
      </c>
      <c r="Y976" s="12" t="b">
        <v>0</v>
      </c>
      <c r="Z976" s="12" t="s">
        <v>424</v>
      </c>
      <c r="AA976" s="12">
        <v>0.16740000000000002</v>
      </c>
      <c r="AB976" s="12">
        <v>0</v>
      </c>
      <c r="AC976" s="12" t="s">
        <v>424</v>
      </c>
      <c r="AD976" s="12" t="s">
        <v>650</v>
      </c>
      <c r="AE976" s="12" t="s">
        <v>651</v>
      </c>
      <c r="AF976" s="12" t="s">
        <v>500</v>
      </c>
      <c r="AG976" s="12" t="s">
        <v>9</v>
      </c>
      <c r="AH976" s="12" t="b">
        <v>0</v>
      </c>
      <c r="AI976" s="12" t="s">
        <v>60</v>
      </c>
      <c r="AJ976" s="12" t="s">
        <v>10</v>
      </c>
      <c r="AK976" s="12" t="s">
        <v>147</v>
      </c>
      <c r="AL976" s="12" t="s">
        <v>671</v>
      </c>
      <c r="AM976" s="12" t="s">
        <v>64</v>
      </c>
      <c r="AN976" s="15" t="e">
        <v>#N/A</v>
      </c>
      <c r="AO976" t="str">
        <f>RIGHT('CMO Input'!$T976,(LEN('CMO Input'!$T976)-FIND(" ",'CMO Input'!$T976,1)))</f>
        <v>8”</v>
      </c>
      <c r="AP976">
        <f>'CMO Input'!$O976</f>
        <v>8</v>
      </c>
      <c r="AR976" t="str">
        <f>Table2[[#This Row],[Policy / Non Policy]]</f>
        <v>Policy</v>
      </c>
      <c r="AS976" t="str">
        <f>'CMO Input'!$U976</f>
        <v>Tier 1</v>
      </c>
      <c r="AT976" t="str">
        <f>'CMO Input'!$P976</f>
        <v>SI</v>
      </c>
      <c r="AU976" t="str" cm="1">
        <f t="array" ref="AU9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76" s="8" t="str">
        <f>TEXT('CMO Input'!$D976,"MMM-YY")</f>
        <v>September</v>
      </c>
    </row>
    <row r="977" spans="1:48" x14ac:dyDescent="0.25">
      <c r="A977" s="18">
        <v>510936144</v>
      </c>
      <c r="B977" s="16" t="s">
        <v>180</v>
      </c>
      <c r="C977" s="16" t="s">
        <v>424</v>
      </c>
      <c r="D977" s="16" t="s">
        <v>157</v>
      </c>
      <c r="E977" s="17">
        <v>27</v>
      </c>
      <c r="F977" s="16" t="s">
        <v>46</v>
      </c>
      <c r="G977" s="17" t="s">
        <v>431</v>
      </c>
      <c r="H977" s="16" t="s">
        <v>672</v>
      </c>
      <c r="I977" s="16" t="s">
        <v>686</v>
      </c>
      <c r="J977" s="16" t="s">
        <v>687</v>
      </c>
      <c r="K977" s="18">
        <v>510936144</v>
      </c>
      <c r="L977" s="16" t="s">
        <v>116</v>
      </c>
      <c r="M977" s="16">
        <v>158.69999999999999</v>
      </c>
      <c r="N977" s="16" t="s">
        <v>52</v>
      </c>
      <c r="O977" s="16">
        <v>100</v>
      </c>
      <c r="P977" s="16" t="s">
        <v>91</v>
      </c>
      <c r="Q977" s="16">
        <v>135</v>
      </c>
      <c r="R977" s="16" t="s">
        <v>220</v>
      </c>
      <c r="S977" s="16" t="s">
        <v>221</v>
      </c>
      <c r="T977" s="16" t="s">
        <v>118</v>
      </c>
      <c r="U977" s="16" t="s">
        <v>94</v>
      </c>
      <c r="V977" s="16" t="s">
        <v>58</v>
      </c>
      <c r="W977" s="16" t="s">
        <v>95</v>
      </c>
      <c r="X977" s="16" t="b">
        <v>0</v>
      </c>
      <c r="Y977" s="16" t="b">
        <v>0</v>
      </c>
      <c r="Z977" s="16" t="e">
        <v>#N/A</v>
      </c>
      <c r="AA977" s="16">
        <v>21.424499999999998</v>
      </c>
      <c r="AB977" s="16">
        <v>0</v>
      </c>
      <c r="AC977" s="16" t="s">
        <v>424</v>
      </c>
      <c r="AD977" s="16" t="s">
        <v>686</v>
      </c>
      <c r="AE977" s="16" t="s">
        <v>687</v>
      </c>
      <c r="AF977" s="16" t="s">
        <v>435</v>
      </c>
      <c r="AG977" s="16" t="s">
        <v>9</v>
      </c>
      <c r="AH977" s="16" t="b">
        <v>0</v>
      </c>
      <c r="AI977" s="16" t="s">
        <v>60</v>
      </c>
      <c r="AJ977" s="16" t="s">
        <v>436</v>
      </c>
      <c r="AK977" s="16" t="s">
        <v>147</v>
      </c>
      <c r="AL977" s="16" t="s">
        <v>437</v>
      </c>
      <c r="AM977" s="16" t="s">
        <v>64</v>
      </c>
      <c r="AN977" s="19" t="e">
        <v>#N/A</v>
      </c>
      <c r="AO977" t="str">
        <f>RIGHT('CMO Input'!$T977,(LEN('CMO Input'!$T977)-FIND(" ",'CMO Input'!$T977,1)))</f>
        <v>4-5”</v>
      </c>
      <c r="AP977">
        <f>'CMO Input'!$O977</f>
        <v>100</v>
      </c>
      <c r="AR977" t="str">
        <f>Table2[[#This Row],[Policy / Non Policy]]</f>
        <v>Policy</v>
      </c>
      <c r="AS977" t="str">
        <f>'CMO Input'!$U977</f>
        <v>Tier 1</v>
      </c>
      <c r="AT977" t="str">
        <f>'CMO Input'!$P977</f>
        <v>DI</v>
      </c>
      <c r="AU977" t="str" cm="1">
        <f t="array" ref="AU9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77" s="8" t="str">
        <f>TEXT('CMO Input'!$D977,"MMM-YY")</f>
        <v>September</v>
      </c>
    </row>
    <row r="978" spans="1:48" x14ac:dyDescent="0.25">
      <c r="A978" s="14" t="s">
        <v>305</v>
      </c>
      <c r="B978" s="12" t="s">
        <v>180</v>
      </c>
      <c r="C978" s="12" t="s">
        <v>424</v>
      </c>
      <c r="D978" s="12" t="s">
        <v>157</v>
      </c>
      <c r="E978" s="13">
        <v>27</v>
      </c>
      <c r="F978" s="12" t="s">
        <v>46</v>
      </c>
      <c r="G978" s="13" t="s">
        <v>431</v>
      </c>
      <c r="H978" s="12" t="s">
        <v>438</v>
      </c>
      <c r="I978" s="12" t="s">
        <v>620</v>
      </c>
      <c r="J978" s="12" t="s">
        <v>636</v>
      </c>
      <c r="K978" s="14" t="s">
        <v>305</v>
      </c>
      <c r="L978" s="12" t="s">
        <v>116</v>
      </c>
      <c r="M978" s="12">
        <v>0</v>
      </c>
      <c r="N978" s="12" t="s">
        <v>52</v>
      </c>
      <c r="O978" s="12">
        <v>100</v>
      </c>
      <c r="P978" s="12" t="s">
        <v>91</v>
      </c>
      <c r="Q978" s="12">
        <v>2.7</v>
      </c>
      <c r="R978" s="12" t="s">
        <v>220</v>
      </c>
      <c r="S978" s="12" t="s">
        <v>221</v>
      </c>
      <c r="T978" s="12" t="s">
        <v>118</v>
      </c>
      <c r="U978" s="12" t="s">
        <v>94</v>
      </c>
      <c r="V978" s="12" t="s">
        <v>58</v>
      </c>
      <c r="W978" s="12" t="s">
        <v>95</v>
      </c>
      <c r="X978" s="12" t="b">
        <v>0</v>
      </c>
      <c r="Y978" s="12" t="b">
        <v>0</v>
      </c>
      <c r="Z978" s="12" t="e">
        <v>#N/A</v>
      </c>
      <c r="AA978" s="12">
        <v>0</v>
      </c>
      <c r="AB978" s="12">
        <v>0</v>
      </c>
      <c r="AC978" s="12" t="s">
        <v>424</v>
      </c>
      <c r="AD978" s="12" t="s">
        <v>620</v>
      </c>
      <c r="AE978" s="12" t="s">
        <v>636</v>
      </c>
      <c r="AF978" s="12" t="s">
        <v>435</v>
      </c>
      <c r="AG978" s="12" t="s">
        <v>9</v>
      </c>
      <c r="AH978" s="12" t="b">
        <v>0</v>
      </c>
      <c r="AI978" s="12" t="s">
        <v>60</v>
      </c>
      <c r="AJ978" s="12" t="s">
        <v>436</v>
      </c>
      <c r="AK978" s="12" t="s">
        <v>701</v>
      </c>
      <c r="AL978" s="12" t="s">
        <v>441</v>
      </c>
      <c r="AM978" s="12" t="e">
        <v>#N/A</v>
      </c>
      <c r="AN978" s="15" t="e">
        <v>#N/A</v>
      </c>
      <c r="AO978" t="str">
        <f>RIGHT('CMO Input'!$T978,(LEN('CMO Input'!$T978)-FIND(" ",'CMO Input'!$T978,1)))</f>
        <v>4-5”</v>
      </c>
      <c r="AP978">
        <f>'CMO Input'!$O978</f>
        <v>100</v>
      </c>
      <c r="AR978" t="str">
        <f>Table2[[#This Row],[Policy / Non Policy]]</f>
        <v>Policy</v>
      </c>
      <c r="AS978" t="str">
        <f>'CMO Input'!$U978</f>
        <v>Tier 1</v>
      </c>
      <c r="AT978" t="str">
        <f>'CMO Input'!$P978</f>
        <v>DI</v>
      </c>
      <c r="AU978" t="str" cm="1">
        <f t="array" ref="AU9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78" s="8" t="str">
        <f>TEXT('CMO Input'!$D978,"MMM-YY")</f>
        <v>September</v>
      </c>
    </row>
    <row r="979" spans="1:48" x14ac:dyDescent="0.25">
      <c r="A979" s="18">
        <v>220001571826</v>
      </c>
      <c r="B979" s="16" t="s">
        <v>180</v>
      </c>
      <c r="C979" s="16" t="s">
        <v>424</v>
      </c>
      <c r="D979" s="16" t="s">
        <v>157</v>
      </c>
      <c r="E979" s="17">
        <v>27</v>
      </c>
      <c r="F979" s="16" t="s">
        <v>46</v>
      </c>
      <c r="G979" s="17" t="s">
        <v>431</v>
      </c>
      <c r="H979" s="16" t="s">
        <v>438</v>
      </c>
      <c r="I979" s="16" t="s">
        <v>620</v>
      </c>
      <c r="J979" s="16" t="s">
        <v>636</v>
      </c>
      <c r="K979" s="18">
        <v>220001571826</v>
      </c>
      <c r="L979" s="16" t="s">
        <v>116</v>
      </c>
      <c r="M979" s="16">
        <v>4.0999999999999996</v>
      </c>
      <c r="N979" s="16" t="s">
        <v>52</v>
      </c>
      <c r="O979" s="16">
        <v>4</v>
      </c>
      <c r="P979" s="16" t="s">
        <v>53</v>
      </c>
      <c r="Q979" s="16">
        <v>72</v>
      </c>
      <c r="R979" s="16" t="s">
        <v>54</v>
      </c>
      <c r="S979" s="16" t="s">
        <v>117</v>
      </c>
      <c r="T979" s="16" t="s">
        <v>118</v>
      </c>
      <c r="U979" s="16" t="s">
        <v>94</v>
      </c>
      <c r="V979" s="16" t="s">
        <v>58</v>
      </c>
      <c r="W979" s="16" t="s">
        <v>95</v>
      </c>
      <c r="X979" s="16" t="b">
        <v>0</v>
      </c>
      <c r="Y979" s="16" t="b">
        <v>0</v>
      </c>
      <c r="Z979" s="16" t="e">
        <v>#N/A</v>
      </c>
      <c r="AA979" s="16">
        <v>0.29519999999999996</v>
      </c>
      <c r="AB979" s="16">
        <v>0</v>
      </c>
      <c r="AC979" s="16" t="s">
        <v>424</v>
      </c>
      <c r="AD979" s="16" t="s">
        <v>620</v>
      </c>
      <c r="AE979" s="16" t="s">
        <v>636</v>
      </c>
      <c r="AF979" s="16" t="s">
        <v>435</v>
      </c>
      <c r="AG979" s="16" t="s">
        <v>9</v>
      </c>
      <c r="AH979" s="16" t="b">
        <v>0</v>
      </c>
      <c r="AI979" s="16" t="s">
        <v>60</v>
      </c>
      <c r="AJ979" s="16" t="s">
        <v>436</v>
      </c>
      <c r="AK979" s="16" t="s">
        <v>147</v>
      </c>
      <c r="AL979" s="16" t="s">
        <v>441</v>
      </c>
      <c r="AM979" s="16" t="s">
        <v>64</v>
      </c>
      <c r="AN979" s="19" t="e">
        <v>#N/A</v>
      </c>
      <c r="AO979" t="str">
        <f>RIGHT('CMO Input'!$T979,(LEN('CMO Input'!$T979)-FIND(" ",'CMO Input'!$T979,1)))</f>
        <v>4-5”</v>
      </c>
      <c r="AP979">
        <f>'CMO Input'!$O979</f>
        <v>4</v>
      </c>
      <c r="AR979" t="str">
        <f>Table2[[#This Row],[Policy / Non Policy]]</f>
        <v>Policy</v>
      </c>
      <c r="AS979" t="str">
        <f>'CMO Input'!$U979</f>
        <v>Tier 1</v>
      </c>
      <c r="AT979" t="str">
        <f>'CMO Input'!$P979</f>
        <v>CI</v>
      </c>
      <c r="AU979" t="str" cm="1">
        <f t="array" ref="AU9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79" s="8" t="str">
        <f>TEXT('CMO Input'!$D979,"MMM-YY")</f>
        <v>September</v>
      </c>
    </row>
    <row r="980" spans="1:48" x14ac:dyDescent="0.25">
      <c r="A980" s="14">
        <v>510786226</v>
      </c>
      <c r="B980" s="12" t="s">
        <v>180</v>
      </c>
      <c r="C980" s="12" t="s">
        <v>424</v>
      </c>
      <c r="D980" s="12" t="s">
        <v>157</v>
      </c>
      <c r="E980" s="13">
        <v>27</v>
      </c>
      <c r="F980" s="12" t="s">
        <v>46</v>
      </c>
      <c r="G980" s="13" t="s">
        <v>431</v>
      </c>
      <c r="H980" s="12" t="s">
        <v>672</v>
      </c>
      <c r="I980" s="12" t="s">
        <v>702</v>
      </c>
      <c r="J980" s="12" t="s">
        <v>703</v>
      </c>
      <c r="K980" s="14">
        <v>510786226</v>
      </c>
      <c r="L980" s="12" t="s">
        <v>116</v>
      </c>
      <c r="M980" s="12">
        <v>3.6</v>
      </c>
      <c r="N980" s="12" t="s">
        <v>52</v>
      </c>
      <c r="O980" s="12">
        <v>8</v>
      </c>
      <c r="P980" s="12" t="s">
        <v>163</v>
      </c>
      <c r="Q980" s="12">
        <v>273</v>
      </c>
      <c r="R980" s="12" t="s">
        <v>54</v>
      </c>
      <c r="S980" s="12" t="s">
        <v>92</v>
      </c>
      <c r="T980" s="12" t="s">
        <v>93</v>
      </c>
      <c r="U980" s="12" t="s">
        <v>94</v>
      </c>
      <c r="V980" s="12" t="s">
        <v>58</v>
      </c>
      <c r="W980" s="12" t="s">
        <v>95</v>
      </c>
      <c r="X980" s="12" t="b">
        <v>0</v>
      </c>
      <c r="Y980" s="12" t="b">
        <v>0</v>
      </c>
      <c r="Z980" s="12" t="e">
        <v>#N/A</v>
      </c>
      <c r="AA980" s="12">
        <v>0.98280000000000001</v>
      </c>
      <c r="AB980" s="12">
        <v>0</v>
      </c>
      <c r="AC980" s="12" t="s">
        <v>424</v>
      </c>
      <c r="AD980" s="12" t="s">
        <v>702</v>
      </c>
      <c r="AE980" s="12" t="s">
        <v>703</v>
      </c>
      <c r="AF980" s="12" t="s">
        <v>435</v>
      </c>
      <c r="AG980" s="12" t="s">
        <v>9</v>
      </c>
      <c r="AH980" s="12" t="b">
        <v>0</v>
      </c>
      <c r="AI980" s="12" t="s">
        <v>60</v>
      </c>
      <c r="AJ980" s="12" t="s">
        <v>436</v>
      </c>
      <c r="AK980" s="12" t="s">
        <v>147</v>
      </c>
      <c r="AL980" s="12" t="s">
        <v>604</v>
      </c>
      <c r="AM980" s="12" t="s">
        <v>64</v>
      </c>
      <c r="AN980" s="15" t="e">
        <v>#N/A</v>
      </c>
      <c r="AO980" t="str">
        <f>RIGHT('CMO Input'!$T980,(LEN('CMO Input'!$T980)-FIND(" ",'CMO Input'!$T980,1)))</f>
        <v>8”</v>
      </c>
      <c r="AP980">
        <f>'CMO Input'!$O980</f>
        <v>8</v>
      </c>
      <c r="AR980" t="str">
        <f>Table2[[#This Row],[Policy / Non Policy]]</f>
        <v>Policy</v>
      </c>
      <c r="AS980" t="str">
        <f>'CMO Input'!$U980</f>
        <v>Tier 1</v>
      </c>
      <c r="AT980" t="str">
        <f>'CMO Input'!$P980</f>
        <v>SI</v>
      </c>
      <c r="AU980" t="str" cm="1">
        <f t="array" ref="AU9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80" s="8" t="str">
        <f>TEXT('CMO Input'!$D980,"MMM-YY")</f>
        <v>September</v>
      </c>
    </row>
    <row r="981" spans="1:48" x14ac:dyDescent="0.25">
      <c r="A981" s="18" t="s">
        <v>305</v>
      </c>
      <c r="B981" s="16" t="s">
        <v>180</v>
      </c>
      <c r="C981" s="16" t="s">
        <v>424</v>
      </c>
      <c r="D981" s="16" t="s">
        <v>157</v>
      </c>
      <c r="E981" s="17">
        <v>27</v>
      </c>
      <c r="F981" s="16" t="s">
        <v>46</v>
      </c>
      <c r="G981" s="17" t="s">
        <v>431</v>
      </c>
      <c r="H981" s="16" t="s">
        <v>704</v>
      </c>
      <c r="I981" s="16" t="s">
        <v>653</v>
      </c>
      <c r="J981" s="16" t="s">
        <v>705</v>
      </c>
      <c r="K981" s="18" t="s">
        <v>305</v>
      </c>
      <c r="L981" s="16" t="s">
        <v>131</v>
      </c>
      <c r="M981" s="16">
        <v>0</v>
      </c>
      <c r="N981" s="16" t="s">
        <v>132</v>
      </c>
      <c r="O981" s="16">
        <v>2</v>
      </c>
      <c r="P981" s="16" t="s">
        <v>133</v>
      </c>
      <c r="Q981" s="16">
        <v>2</v>
      </c>
      <c r="R981" s="16" t="s">
        <v>54</v>
      </c>
      <c r="S981" s="16" t="s">
        <v>286</v>
      </c>
      <c r="T981" s="12" t="s">
        <v>1476</v>
      </c>
      <c r="U981" s="16" t="s">
        <v>94</v>
      </c>
      <c r="V981" s="16" t="s">
        <v>136</v>
      </c>
      <c r="W981" s="16" t="s">
        <v>137</v>
      </c>
      <c r="X981" s="16" t="b">
        <v>0</v>
      </c>
      <c r="Y981" s="16" t="b">
        <v>0</v>
      </c>
      <c r="Z981" s="16" t="e">
        <v>#N/A</v>
      </c>
      <c r="AA981" s="16">
        <v>0</v>
      </c>
      <c r="AB981" s="16">
        <v>0</v>
      </c>
      <c r="AC981" s="16" t="s">
        <v>424</v>
      </c>
      <c r="AD981" s="16" t="s">
        <v>653</v>
      </c>
      <c r="AE981" s="16" t="s">
        <v>705</v>
      </c>
      <c r="AF981" s="16" t="s">
        <v>435</v>
      </c>
      <c r="AG981" s="16" t="s">
        <v>9</v>
      </c>
      <c r="AH981" s="16" t="b">
        <v>0</v>
      </c>
      <c r="AI981" s="16" t="s">
        <v>60</v>
      </c>
      <c r="AJ981" s="16" t="s">
        <v>436</v>
      </c>
      <c r="AK981" s="16" t="s">
        <v>140</v>
      </c>
      <c r="AL981" s="16" t="s">
        <v>550</v>
      </c>
      <c r="AM981" s="16" t="e">
        <v>#N/A</v>
      </c>
      <c r="AN981" s="19" t="e">
        <v>#N/A</v>
      </c>
      <c r="AO981" t="str">
        <f>RIGHT('CMO Input'!$T981,(LEN('CMO Input'!$T981)-FIND(" ",'CMO Input'!$T981,1)))</f>
        <v>2”</v>
      </c>
      <c r="AP981">
        <f>'CMO Input'!$O981</f>
        <v>2</v>
      </c>
      <c r="AR981" t="str">
        <f>Table2[[#This Row],[Policy / Non Policy]]</f>
        <v>Non Policy</v>
      </c>
      <c r="AS981" t="str">
        <f>'CMO Input'!$U981</f>
        <v>Tier 1</v>
      </c>
      <c r="AT981" t="str">
        <f>'CMO Input'!$P981</f>
        <v>ST</v>
      </c>
      <c r="AU981" t="str" cm="1">
        <f t="array" ref="AU9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981" s="8" t="str">
        <f>TEXT('CMO Input'!$D981,"MMM-YY")</f>
        <v>September</v>
      </c>
    </row>
    <row r="982" spans="1:48" x14ac:dyDescent="0.25">
      <c r="A982" s="14">
        <v>510834687</v>
      </c>
      <c r="B982" s="12" t="s">
        <v>180</v>
      </c>
      <c r="C982" s="12" t="s">
        <v>424</v>
      </c>
      <c r="D982" s="12" t="s">
        <v>157</v>
      </c>
      <c r="E982" s="13">
        <v>27</v>
      </c>
      <c r="F982" s="12" t="s">
        <v>46</v>
      </c>
      <c r="G982" s="13" t="s">
        <v>431</v>
      </c>
      <c r="H982" s="12" t="s">
        <v>704</v>
      </c>
      <c r="I982" s="12" t="s">
        <v>653</v>
      </c>
      <c r="J982" s="12" t="s">
        <v>705</v>
      </c>
      <c r="K982" s="14">
        <v>510834687</v>
      </c>
      <c r="L982" s="12" t="s">
        <v>116</v>
      </c>
      <c r="M982" s="12">
        <v>6</v>
      </c>
      <c r="N982" s="12" t="s">
        <v>52</v>
      </c>
      <c r="O982" s="12">
        <v>6</v>
      </c>
      <c r="P982" s="12" t="s">
        <v>53</v>
      </c>
      <c r="Q982" s="12">
        <v>180.5</v>
      </c>
      <c r="R982" s="12" t="s">
        <v>54</v>
      </c>
      <c r="S982" s="12" t="s">
        <v>134</v>
      </c>
      <c r="T982" s="12" t="s">
        <v>135</v>
      </c>
      <c r="U982" s="12" t="s">
        <v>94</v>
      </c>
      <c r="V982" s="12" t="s">
        <v>58</v>
      </c>
      <c r="W982" s="12" t="s">
        <v>95</v>
      </c>
      <c r="X982" s="12" t="b">
        <v>0</v>
      </c>
      <c r="Y982" s="12" t="b">
        <v>0</v>
      </c>
      <c r="Z982" s="12" t="e">
        <v>#N/A</v>
      </c>
      <c r="AA982" s="12">
        <v>1.083</v>
      </c>
      <c r="AB982" s="12">
        <v>0</v>
      </c>
      <c r="AC982" s="12" t="s">
        <v>424</v>
      </c>
      <c r="AD982" s="12" t="s">
        <v>653</v>
      </c>
      <c r="AE982" s="12" t="s">
        <v>705</v>
      </c>
      <c r="AF982" s="12" t="s">
        <v>435</v>
      </c>
      <c r="AG982" s="12" t="s">
        <v>9</v>
      </c>
      <c r="AH982" s="12" t="b">
        <v>0</v>
      </c>
      <c r="AI982" s="12" t="s">
        <v>60</v>
      </c>
      <c r="AJ982" s="12" t="s">
        <v>436</v>
      </c>
      <c r="AK982" s="12" t="s">
        <v>147</v>
      </c>
      <c r="AL982" s="12" t="s">
        <v>550</v>
      </c>
      <c r="AM982" s="12" t="s">
        <v>64</v>
      </c>
      <c r="AN982" s="15" t="e">
        <v>#N/A</v>
      </c>
      <c r="AO982" t="str">
        <f>RIGHT('CMO Input'!$T982,(LEN('CMO Input'!$T982)-FIND(" ",'CMO Input'!$T982,1)))</f>
        <v>6-7”</v>
      </c>
      <c r="AP982">
        <f>'CMO Input'!$O982</f>
        <v>6</v>
      </c>
      <c r="AR982" t="str">
        <f>Table2[[#This Row],[Policy / Non Policy]]</f>
        <v>Policy</v>
      </c>
      <c r="AS982" t="str">
        <f>'CMO Input'!$U982</f>
        <v>Tier 1</v>
      </c>
      <c r="AT982" t="str">
        <f>'CMO Input'!$P982</f>
        <v>CI</v>
      </c>
      <c r="AU982" t="str" cm="1">
        <f t="array" ref="AU9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82" s="8" t="str">
        <f>TEXT('CMO Input'!$D982,"MMM-YY")</f>
        <v>September</v>
      </c>
    </row>
    <row r="983" spans="1:48" x14ac:dyDescent="0.25">
      <c r="A983" s="18">
        <v>510870802</v>
      </c>
      <c r="B983" s="16" t="s">
        <v>180</v>
      </c>
      <c r="C983" s="16" t="s">
        <v>424</v>
      </c>
      <c r="D983" s="16" t="s">
        <v>157</v>
      </c>
      <c r="E983" s="17">
        <v>27</v>
      </c>
      <c r="F983" s="16" t="s">
        <v>46</v>
      </c>
      <c r="G983" s="17" t="s">
        <v>431</v>
      </c>
      <c r="H983" s="16" t="s">
        <v>704</v>
      </c>
      <c r="I983" s="16" t="s">
        <v>653</v>
      </c>
      <c r="J983" s="16" t="s">
        <v>654</v>
      </c>
      <c r="K983" s="18">
        <v>510870802</v>
      </c>
      <c r="L983" s="16" t="s">
        <v>116</v>
      </c>
      <c r="M983" s="16">
        <v>0</v>
      </c>
      <c r="N983" s="16" t="s">
        <v>52</v>
      </c>
      <c r="O983" s="16">
        <v>6</v>
      </c>
      <c r="P983" s="16" t="s">
        <v>53</v>
      </c>
      <c r="Q983" s="16">
        <v>13</v>
      </c>
      <c r="R983" s="16" t="s">
        <v>54</v>
      </c>
      <c r="S983" s="16" t="s">
        <v>134</v>
      </c>
      <c r="T983" s="16" t="s">
        <v>135</v>
      </c>
      <c r="U983" s="16" t="s">
        <v>94</v>
      </c>
      <c r="V983" s="16" t="s">
        <v>58</v>
      </c>
      <c r="W983" s="16" t="s">
        <v>95</v>
      </c>
      <c r="X983" s="16" t="b">
        <v>0</v>
      </c>
      <c r="Y983" s="16" t="b">
        <v>0</v>
      </c>
      <c r="Z983" s="16" t="e">
        <v>#N/A</v>
      </c>
      <c r="AA983" s="16">
        <v>0</v>
      </c>
      <c r="AB983" s="16">
        <v>0</v>
      </c>
      <c r="AC983" s="16" t="s">
        <v>424</v>
      </c>
      <c r="AD983" s="16" t="s">
        <v>653</v>
      </c>
      <c r="AE983" s="16" t="s">
        <v>654</v>
      </c>
      <c r="AF983" s="16" t="s">
        <v>435</v>
      </c>
      <c r="AG983" s="16" t="s">
        <v>9</v>
      </c>
      <c r="AH983" s="16" t="b">
        <v>0</v>
      </c>
      <c r="AI983" s="16" t="s">
        <v>60</v>
      </c>
      <c r="AJ983" s="16" t="s">
        <v>436</v>
      </c>
      <c r="AK983" s="16" t="s">
        <v>147</v>
      </c>
      <c r="AL983" s="16" t="s">
        <v>550</v>
      </c>
      <c r="AM983" s="16" t="s">
        <v>64</v>
      </c>
      <c r="AN983" s="19" t="e">
        <v>#N/A</v>
      </c>
      <c r="AO983" t="str">
        <f>RIGHT('CMO Input'!$T983,(LEN('CMO Input'!$T983)-FIND(" ",'CMO Input'!$T983,1)))</f>
        <v>6-7”</v>
      </c>
      <c r="AP983">
        <f>'CMO Input'!$O983</f>
        <v>6</v>
      </c>
      <c r="AR983" t="str">
        <f>Table2[[#This Row],[Policy / Non Policy]]</f>
        <v>Policy</v>
      </c>
      <c r="AS983" t="str">
        <f>'CMO Input'!$U983</f>
        <v>Tier 1</v>
      </c>
      <c r="AT983" t="str">
        <f>'CMO Input'!$P983</f>
        <v>CI</v>
      </c>
      <c r="AU983" t="str" cm="1">
        <f t="array" ref="AU9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83" s="8" t="str">
        <f>TEXT('CMO Input'!$D983,"MMM-YY")</f>
        <v>September</v>
      </c>
    </row>
    <row r="984" spans="1:48" x14ac:dyDescent="0.25">
      <c r="A984" s="14">
        <v>220001456792</v>
      </c>
      <c r="B984" s="12" t="s">
        <v>180</v>
      </c>
      <c r="C984" s="12" t="s">
        <v>424</v>
      </c>
      <c r="D984" s="12" t="s">
        <v>157</v>
      </c>
      <c r="E984" s="13">
        <v>27</v>
      </c>
      <c r="F984" s="12" t="s">
        <v>46</v>
      </c>
      <c r="G984" s="13" t="s">
        <v>431</v>
      </c>
      <c r="H984" s="12" t="s">
        <v>87</v>
      </c>
      <c r="I984" s="12" t="s">
        <v>682</v>
      </c>
      <c r="J984" s="12" t="s">
        <v>683</v>
      </c>
      <c r="K984" s="14">
        <v>220001456792</v>
      </c>
      <c r="L984" s="12" t="s">
        <v>116</v>
      </c>
      <c r="M984" s="12">
        <v>4.9000000000000004</v>
      </c>
      <c r="N984" s="12" t="s">
        <v>52</v>
      </c>
      <c r="O984" s="12">
        <v>4</v>
      </c>
      <c r="P984" s="12" t="s">
        <v>91</v>
      </c>
      <c r="Q984" s="12">
        <v>82</v>
      </c>
      <c r="R984" s="12" t="s">
        <v>54</v>
      </c>
      <c r="S984" s="12" t="s">
        <v>117</v>
      </c>
      <c r="T984" s="12" t="s">
        <v>118</v>
      </c>
      <c r="U984" s="12" t="s">
        <v>94</v>
      </c>
      <c r="V984" s="12" t="s">
        <v>58</v>
      </c>
      <c r="W984" s="12" t="s">
        <v>95</v>
      </c>
      <c r="X984" s="12" t="b">
        <v>0</v>
      </c>
      <c r="Y984" s="12" t="b">
        <v>0</v>
      </c>
      <c r="Z984" s="12" t="e">
        <v>#N/A</v>
      </c>
      <c r="AA984" s="12">
        <v>0.40180000000000005</v>
      </c>
      <c r="AB984" s="12">
        <v>0</v>
      </c>
      <c r="AC984" s="12" t="s">
        <v>424</v>
      </c>
      <c r="AD984" s="12" t="s">
        <v>682</v>
      </c>
      <c r="AE984" s="12" t="s">
        <v>683</v>
      </c>
      <c r="AF984" s="12" t="s">
        <v>684</v>
      </c>
      <c r="AG984" s="12" t="s">
        <v>9</v>
      </c>
      <c r="AH984" s="12" t="b">
        <v>0</v>
      </c>
      <c r="AI984" s="12" t="s">
        <v>60</v>
      </c>
      <c r="AJ984" s="12" t="s">
        <v>436</v>
      </c>
      <c r="AK984" s="12" t="s">
        <v>147</v>
      </c>
      <c r="AL984" s="12" t="s">
        <v>685</v>
      </c>
      <c r="AM984" s="12" t="s">
        <v>64</v>
      </c>
      <c r="AN984" s="15" t="e">
        <v>#N/A</v>
      </c>
      <c r="AO984" t="str">
        <f>RIGHT('CMO Input'!$T984,(LEN('CMO Input'!$T984)-FIND(" ",'CMO Input'!$T984,1)))</f>
        <v>4-5”</v>
      </c>
      <c r="AP984">
        <f>'CMO Input'!$O984</f>
        <v>4</v>
      </c>
      <c r="AR984" t="str">
        <f>Table2[[#This Row],[Policy / Non Policy]]</f>
        <v>Policy</v>
      </c>
      <c r="AS984" t="str">
        <f>'CMO Input'!$U984</f>
        <v>Tier 1</v>
      </c>
      <c r="AT984" t="str">
        <f>'CMO Input'!$P984</f>
        <v>DI</v>
      </c>
      <c r="AU984" t="str" cm="1">
        <f t="array" ref="AU9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84" s="8" t="str">
        <f>TEXT('CMO Input'!$D984,"MMM-YY")</f>
        <v>September</v>
      </c>
    </row>
    <row r="985" spans="1:48" x14ac:dyDescent="0.25">
      <c r="A985" s="18">
        <v>220000871923</v>
      </c>
      <c r="B985" s="16" t="s">
        <v>180</v>
      </c>
      <c r="C985" s="16" t="s">
        <v>424</v>
      </c>
      <c r="D985" s="16" t="s">
        <v>157</v>
      </c>
      <c r="E985" s="17">
        <v>27</v>
      </c>
      <c r="F985" s="16" t="s">
        <v>46</v>
      </c>
      <c r="G985" s="17" t="s">
        <v>442</v>
      </c>
      <c r="H985" s="16" t="s">
        <v>443</v>
      </c>
      <c r="I985" s="16" t="s">
        <v>673</v>
      </c>
      <c r="J985" s="16" t="s">
        <v>706</v>
      </c>
      <c r="K985" s="18">
        <v>220000871923</v>
      </c>
      <c r="L985" s="16" t="s">
        <v>116</v>
      </c>
      <c r="M985" s="16">
        <v>5.6</v>
      </c>
      <c r="N985" s="16" t="s">
        <v>52</v>
      </c>
      <c r="O985" s="16">
        <v>4</v>
      </c>
      <c r="P985" s="16" t="s">
        <v>53</v>
      </c>
      <c r="Q985" s="16">
        <v>9.5</v>
      </c>
      <c r="R985" s="16" t="s">
        <v>54</v>
      </c>
      <c r="S985" s="16" t="s">
        <v>117</v>
      </c>
      <c r="T985" s="16" t="s">
        <v>118</v>
      </c>
      <c r="U985" s="16" t="s">
        <v>94</v>
      </c>
      <c r="V985" s="16" t="s">
        <v>58</v>
      </c>
      <c r="W985" s="16" t="s">
        <v>95</v>
      </c>
      <c r="X985" s="16" t="b">
        <v>0</v>
      </c>
      <c r="Y985" s="16" t="b">
        <v>0</v>
      </c>
      <c r="Z985" s="16" t="e">
        <v>#N/A</v>
      </c>
      <c r="AA985" s="16">
        <v>5.3199999999999997E-2</v>
      </c>
      <c r="AB985" s="16">
        <v>0</v>
      </c>
      <c r="AC985" s="16" t="s">
        <v>424</v>
      </c>
      <c r="AD985" s="16" t="s">
        <v>673</v>
      </c>
      <c r="AE985" s="16" t="s">
        <v>706</v>
      </c>
      <c r="AF985" s="16" t="s">
        <v>446</v>
      </c>
      <c r="AG985" s="16" t="s">
        <v>9</v>
      </c>
      <c r="AH985" s="16" t="b">
        <v>0</v>
      </c>
      <c r="AI985" s="16" t="s">
        <v>60</v>
      </c>
      <c r="AJ985" s="16" t="s">
        <v>186</v>
      </c>
      <c r="AK985" s="16" t="s">
        <v>147</v>
      </c>
      <c r="AL985" s="16" t="s">
        <v>675</v>
      </c>
      <c r="AM985" s="16" t="s">
        <v>64</v>
      </c>
      <c r="AN985" s="19" t="e">
        <v>#N/A</v>
      </c>
      <c r="AO985" t="str">
        <f>RIGHT('CMO Input'!$T985,(LEN('CMO Input'!$T985)-FIND(" ",'CMO Input'!$T985,1)))</f>
        <v>4-5”</v>
      </c>
      <c r="AP985">
        <f>'CMO Input'!$O985</f>
        <v>4</v>
      </c>
      <c r="AR985" t="str">
        <f>Table2[[#This Row],[Policy / Non Policy]]</f>
        <v>Policy</v>
      </c>
      <c r="AS985" t="str">
        <f>'CMO Input'!$U985</f>
        <v>Tier 1</v>
      </c>
      <c r="AT985" t="str">
        <f>'CMO Input'!$P985</f>
        <v>CI</v>
      </c>
      <c r="AU985" t="str" cm="1">
        <f t="array" ref="AU9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85" s="8" t="str">
        <f>TEXT('CMO Input'!$D985,"MMM-YY")</f>
        <v>September</v>
      </c>
    </row>
    <row r="986" spans="1:48" x14ac:dyDescent="0.25">
      <c r="A986" s="14" t="s">
        <v>305</v>
      </c>
      <c r="B986" s="12" t="s">
        <v>180</v>
      </c>
      <c r="C986" s="12" t="s">
        <v>424</v>
      </c>
      <c r="D986" s="12" t="s">
        <v>157</v>
      </c>
      <c r="E986" s="13">
        <v>27</v>
      </c>
      <c r="F986" s="12" t="s">
        <v>46</v>
      </c>
      <c r="G986" s="13" t="s">
        <v>442</v>
      </c>
      <c r="H986" s="12" t="s">
        <v>443</v>
      </c>
      <c r="I986" s="12" t="s">
        <v>673</v>
      </c>
      <c r="J986" s="12" t="s">
        <v>707</v>
      </c>
      <c r="K986" s="14" t="s">
        <v>305</v>
      </c>
      <c r="L986" s="12" t="s">
        <v>131</v>
      </c>
      <c r="M986" s="12">
        <v>0</v>
      </c>
      <c r="N986" s="12" t="s">
        <v>132</v>
      </c>
      <c r="O986" s="12">
        <v>2</v>
      </c>
      <c r="P986" s="12" t="s">
        <v>133</v>
      </c>
      <c r="Q986" s="12">
        <v>10.7</v>
      </c>
      <c r="R986" s="12" t="s">
        <v>54</v>
      </c>
      <c r="S986" s="12" t="s">
        <v>286</v>
      </c>
      <c r="T986" s="12" t="s">
        <v>1476</v>
      </c>
      <c r="U986" s="12" t="s">
        <v>94</v>
      </c>
      <c r="V986" s="12" t="s">
        <v>136</v>
      </c>
      <c r="W986" s="12" t="s">
        <v>137</v>
      </c>
      <c r="X986" s="12" t="b">
        <v>0</v>
      </c>
      <c r="Y986" s="12" t="b">
        <v>0</v>
      </c>
      <c r="Z986" s="12" t="e">
        <v>#N/A</v>
      </c>
      <c r="AA986" s="12">
        <v>0</v>
      </c>
      <c r="AB986" s="12">
        <v>0</v>
      </c>
      <c r="AC986" s="12" t="s">
        <v>424</v>
      </c>
      <c r="AD986" s="12" t="s">
        <v>673</v>
      </c>
      <c r="AE986" s="12" t="s">
        <v>707</v>
      </c>
      <c r="AF986" s="12" t="s">
        <v>446</v>
      </c>
      <c r="AG986" s="12" t="s">
        <v>9</v>
      </c>
      <c r="AH986" s="12" t="b">
        <v>0</v>
      </c>
      <c r="AI986" s="12" t="s">
        <v>60</v>
      </c>
      <c r="AJ986" s="12" t="s">
        <v>186</v>
      </c>
      <c r="AK986" s="12" t="s">
        <v>140</v>
      </c>
      <c r="AL986" s="12" t="s">
        <v>675</v>
      </c>
      <c r="AM986" s="12" t="e">
        <v>#N/A</v>
      </c>
      <c r="AN986" s="15" t="e">
        <v>#N/A</v>
      </c>
      <c r="AO986" t="str">
        <f>RIGHT('CMO Input'!$T986,(LEN('CMO Input'!$T986)-FIND(" ",'CMO Input'!$T986,1)))</f>
        <v>2”</v>
      </c>
      <c r="AP986">
        <f>'CMO Input'!$O986</f>
        <v>2</v>
      </c>
      <c r="AR986" t="str">
        <f>Table2[[#This Row],[Policy / Non Policy]]</f>
        <v>Non Policy</v>
      </c>
      <c r="AS986" t="str">
        <f>'CMO Input'!$U986</f>
        <v>Tier 1</v>
      </c>
      <c r="AT986" t="str">
        <f>'CMO Input'!$P986</f>
        <v>ST</v>
      </c>
      <c r="AU986" t="str" cm="1">
        <f t="array" ref="AU9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986" s="8" t="str">
        <f>TEXT('CMO Input'!$D986,"MMM-YY")</f>
        <v>September</v>
      </c>
    </row>
    <row r="987" spans="1:48" x14ac:dyDescent="0.25">
      <c r="A987" s="18">
        <v>510961687</v>
      </c>
      <c r="B987" s="16" t="s">
        <v>180</v>
      </c>
      <c r="C987" s="16" t="s">
        <v>424</v>
      </c>
      <c r="D987" s="16" t="s">
        <v>157</v>
      </c>
      <c r="E987" s="17">
        <v>27</v>
      </c>
      <c r="F987" s="16" t="s">
        <v>46</v>
      </c>
      <c r="G987" s="17" t="s">
        <v>442</v>
      </c>
      <c r="H987" s="16" t="s">
        <v>443</v>
      </c>
      <c r="I987" s="16" t="s">
        <v>673</v>
      </c>
      <c r="J987" s="16" t="s">
        <v>707</v>
      </c>
      <c r="K987" s="18">
        <v>510961687</v>
      </c>
      <c r="L987" s="16" t="s">
        <v>116</v>
      </c>
      <c r="M987" s="16">
        <v>11.4</v>
      </c>
      <c r="N987" s="16" t="s">
        <v>52</v>
      </c>
      <c r="O987" s="16">
        <v>4</v>
      </c>
      <c r="P987" s="16" t="s">
        <v>53</v>
      </c>
      <c r="Q987" s="16">
        <v>90.5</v>
      </c>
      <c r="R987" s="16" t="s">
        <v>54</v>
      </c>
      <c r="S987" s="16" t="s">
        <v>117</v>
      </c>
      <c r="T987" s="16" t="s">
        <v>118</v>
      </c>
      <c r="U987" s="16" t="s">
        <v>94</v>
      </c>
      <c r="V987" s="16" t="s">
        <v>58</v>
      </c>
      <c r="W987" s="16" t="s">
        <v>95</v>
      </c>
      <c r="X987" s="16" t="b">
        <v>0</v>
      </c>
      <c r="Y987" s="16" t="b">
        <v>0</v>
      </c>
      <c r="Z987" s="16" t="e">
        <v>#N/A</v>
      </c>
      <c r="AA987" s="16">
        <v>1.0317000000000001</v>
      </c>
      <c r="AB987" s="16">
        <v>0</v>
      </c>
      <c r="AC987" s="16" t="s">
        <v>424</v>
      </c>
      <c r="AD987" s="16" t="s">
        <v>673</v>
      </c>
      <c r="AE987" s="16" t="s">
        <v>707</v>
      </c>
      <c r="AF987" s="16" t="s">
        <v>446</v>
      </c>
      <c r="AG987" s="16" t="s">
        <v>9</v>
      </c>
      <c r="AH987" s="16" t="b">
        <v>0</v>
      </c>
      <c r="AI987" s="16" t="s">
        <v>60</v>
      </c>
      <c r="AJ987" s="16" t="s">
        <v>186</v>
      </c>
      <c r="AK987" s="16" t="s">
        <v>147</v>
      </c>
      <c r="AL987" s="16" t="s">
        <v>675</v>
      </c>
      <c r="AM987" s="16" t="s">
        <v>64</v>
      </c>
      <c r="AN987" s="19" t="e">
        <v>#N/A</v>
      </c>
      <c r="AO987" t="str">
        <f>RIGHT('CMO Input'!$T987,(LEN('CMO Input'!$T987)-FIND(" ",'CMO Input'!$T987,1)))</f>
        <v>4-5”</v>
      </c>
      <c r="AP987">
        <f>'CMO Input'!$O987</f>
        <v>4</v>
      </c>
      <c r="AR987" t="str">
        <f>Table2[[#This Row],[Policy / Non Policy]]</f>
        <v>Policy</v>
      </c>
      <c r="AS987" t="str">
        <f>'CMO Input'!$U987</f>
        <v>Tier 1</v>
      </c>
      <c r="AT987" t="str">
        <f>'CMO Input'!$P987</f>
        <v>CI</v>
      </c>
      <c r="AU987" t="str" cm="1">
        <f t="array" ref="AU9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87" s="8" t="str">
        <f>TEXT('CMO Input'!$D987,"MMM-YY")</f>
        <v>September</v>
      </c>
    </row>
    <row r="988" spans="1:48" x14ac:dyDescent="0.25">
      <c r="A988" s="14">
        <v>510936233</v>
      </c>
      <c r="B988" s="12" t="s">
        <v>180</v>
      </c>
      <c r="C988" s="12" t="s">
        <v>424</v>
      </c>
      <c r="D988" s="12" t="s">
        <v>157</v>
      </c>
      <c r="E988" s="13">
        <v>27</v>
      </c>
      <c r="F988" s="12" t="s">
        <v>46</v>
      </c>
      <c r="G988" s="13" t="s">
        <v>442</v>
      </c>
      <c r="H988" s="12" t="s">
        <v>443</v>
      </c>
      <c r="I988" s="12" t="s">
        <v>673</v>
      </c>
      <c r="J988" s="12" t="s">
        <v>674</v>
      </c>
      <c r="K988" s="14">
        <v>510936233</v>
      </c>
      <c r="L988" s="12" t="s">
        <v>116</v>
      </c>
      <c r="M988" s="12">
        <v>11.3</v>
      </c>
      <c r="N988" s="12" t="s">
        <v>52</v>
      </c>
      <c r="O988" s="12">
        <v>4</v>
      </c>
      <c r="P988" s="12" t="s">
        <v>53</v>
      </c>
      <c r="Q988" s="12">
        <v>4.8</v>
      </c>
      <c r="R988" s="12" t="s">
        <v>54</v>
      </c>
      <c r="S988" s="12" t="s">
        <v>117</v>
      </c>
      <c r="T988" s="12" t="s">
        <v>118</v>
      </c>
      <c r="U988" s="12" t="s">
        <v>94</v>
      </c>
      <c r="V988" s="12" t="s">
        <v>58</v>
      </c>
      <c r="W988" s="12" t="s">
        <v>95</v>
      </c>
      <c r="X988" s="12" t="b">
        <v>0</v>
      </c>
      <c r="Y988" s="12" t="b">
        <v>0</v>
      </c>
      <c r="Z988" s="12" t="e">
        <v>#N/A</v>
      </c>
      <c r="AA988" s="12">
        <v>5.4240000000000003E-2</v>
      </c>
      <c r="AB988" s="12">
        <v>0</v>
      </c>
      <c r="AC988" s="12" t="s">
        <v>424</v>
      </c>
      <c r="AD988" s="12" t="s">
        <v>673</v>
      </c>
      <c r="AE988" s="12" t="s">
        <v>674</v>
      </c>
      <c r="AF988" s="12" t="s">
        <v>446</v>
      </c>
      <c r="AG988" s="12" t="s">
        <v>9</v>
      </c>
      <c r="AH988" s="12" t="b">
        <v>0</v>
      </c>
      <c r="AI988" s="12" t="s">
        <v>60</v>
      </c>
      <c r="AJ988" s="12" t="s">
        <v>186</v>
      </c>
      <c r="AK988" s="12" t="s">
        <v>147</v>
      </c>
      <c r="AL988" s="12" t="s">
        <v>675</v>
      </c>
      <c r="AM988" s="12" t="s">
        <v>64</v>
      </c>
      <c r="AN988" s="15" t="e">
        <v>#N/A</v>
      </c>
      <c r="AO988" t="str">
        <f>RIGHT('CMO Input'!$T988,(LEN('CMO Input'!$T988)-FIND(" ",'CMO Input'!$T988,1)))</f>
        <v>4-5”</v>
      </c>
      <c r="AP988">
        <f>'CMO Input'!$O988</f>
        <v>4</v>
      </c>
      <c r="AR988" t="str">
        <f>Table2[[#This Row],[Policy / Non Policy]]</f>
        <v>Policy</v>
      </c>
      <c r="AS988" t="str">
        <f>'CMO Input'!$U988</f>
        <v>Tier 1</v>
      </c>
      <c r="AT988" t="str">
        <f>'CMO Input'!$P988</f>
        <v>CI</v>
      </c>
      <c r="AU988" t="str" cm="1">
        <f t="array" ref="AU9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88" s="8" t="str">
        <f>TEXT('CMO Input'!$D988,"MMM-YY")</f>
        <v>September</v>
      </c>
    </row>
    <row r="989" spans="1:48" x14ac:dyDescent="0.25">
      <c r="A989" s="18">
        <v>220000661505</v>
      </c>
      <c r="B989" s="16" t="s">
        <v>180</v>
      </c>
      <c r="C989" s="16" t="s">
        <v>424</v>
      </c>
      <c r="D989" s="16" t="s">
        <v>157</v>
      </c>
      <c r="E989" s="17">
        <v>27</v>
      </c>
      <c r="F989" s="16" t="s">
        <v>46</v>
      </c>
      <c r="G989" s="17" t="s">
        <v>442</v>
      </c>
      <c r="H989" s="16" t="s">
        <v>443</v>
      </c>
      <c r="I989" s="16" t="s">
        <v>673</v>
      </c>
      <c r="J989" s="16" t="s">
        <v>674</v>
      </c>
      <c r="K989" s="18">
        <v>220000661505</v>
      </c>
      <c r="L989" s="16" t="s">
        <v>116</v>
      </c>
      <c r="M989" s="16">
        <v>8</v>
      </c>
      <c r="N989" s="16" t="s">
        <v>52</v>
      </c>
      <c r="O989" s="16">
        <v>6</v>
      </c>
      <c r="P989" s="16" t="s">
        <v>53</v>
      </c>
      <c r="Q989" s="16">
        <v>29.7</v>
      </c>
      <c r="R989" s="16" t="s">
        <v>54</v>
      </c>
      <c r="S989" s="16" t="s">
        <v>134</v>
      </c>
      <c r="T989" s="16" t="s">
        <v>135</v>
      </c>
      <c r="U989" s="16" t="s">
        <v>94</v>
      </c>
      <c r="V989" s="16" t="s">
        <v>58</v>
      </c>
      <c r="W989" s="16" t="s">
        <v>95</v>
      </c>
      <c r="X989" s="16" t="b">
        <v>0</v>
      </c>
      <c r="Y989" s="16" t="b">
        <v>0</v>
      </c>
      <c r="Z989" s="16" t="e">
        <v>#N/A</v>
      </c>
      <c r="AA989" s="16">
        <v>0.23760000000000001</v>
      </c>
      <c r="AB989" s="16">
        <v>0</v>
      </c>
      <c r="AC989" s="16" t="s">
        <v>424</v>
      </c>
      <c r="AD989" s="16" t="s">
        <v>673</v>
      </c>
      <c r="AE989" s="16" t="s">
        <v>674</v>
      </c>
      <c r="AF989" s="16" t="s">
        <v>446</v>
      </c>
      <c r="AG989" s="16" t="s">
        <v>9</v>
      </c>
      <c r="AH989" s="16" t="b">
        <v>0</v>
      </c>
      <c r="AI989" s="16" t="s">
        <v>60</v>
      </c>
      <c r="AJ989" s="16" t="s">
        <v>186</v>
      </c>
      <c r="AK989" s="16" t="s">
        <v>147</v>
      </c>
      <c r="AL989" s="16" t="s">
        <v>675</v>
      </c>
      <c r="AM989" s="16" t="s">
        <v>64</v>
      </c>
      <c r="AN989" s="19" t="e">
        <v>#N/A</v>
      </c>
      <c r="AO989" t="str">
        <f>RIGHT('CMO Input'!$T989,(LEN('CMO Input'!$T989)-FIND(" ",'CMO Input'!$T989,1)))</f>
        <v>6-7”</v>
      </c>
      <c r="AP989">
        <f>'CMO Input'!$O989</f>
        <v>6</v>
      </c>
      <c r="AR989" t="str">
        <f>Table2[[#This Row],[Policy / Non Policy]]</f>
        <v>Policy</v>
      </c>
      <c r="AS989" t="str">
        <f>'CMO Input'!$U989</f>
        <v>Tier 1</v>
      </c>
      <c r="AT989" t="str">
        <f>'CMO Input'!$P989</f>
        <v>CI</v>
      </c>
      <c r="AU989" t="str" cm="1">
        <f t="array" ref="AU9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89" s="8" t="str">
        <f>TEXT('CMO Input'!$D989,"MMM-YY")</f>
        <v>September</v>
      </c>
    </row>
    <row r="990" spans="1:48" x14ac:dyDescent="0.25">
      <c r="A990" s="14">
        <v>510924786</v>
      </c>
      <c r="B990" s="12" t="s">
        <v>180</v>
      </c>
      <c r="C990" s="12" t="s">
        <v>424</v>
      </c>
      <c r="D990" s="12" t="s">
        <v>157</v>
      </c>
      <c r="E990" s="13">
        <v>27</v>
      </c>
      <c r="F990" s="12" t="s">
        <v>46</v>
      </c>
      <c r="G990" s="13" t="s">
        <v>442</v>
      </c>
      <c r="H990" s="12" t="s">
        <v>443</v>
      </c>
      <c r="I990" s="12" t="s">
        <v>606</v>
      </c>
      <c r="J990" s="12" t="s">
        <v>628</v>
      </c>
      <c r="K990" s="14">
        <v>510924786</v>
      </c>
      <c r="L990" s="12" t="s">
        <v>116</v>
      </c>
      <c r="M990" s="12">
        <v>35.5</v>
      </c>
      <c r="N990" s="12" t="s">
        <v>52</v>
      </c>
      <c r="O990" s="12">
        <v>4</v>
      </c>
      <c r="P990" s="12" t="s">
        <v>91</v>
      </c>
      <c r="Q990" s="12">
        <v>146</v>
      </c>
      <c r="R990" s="12" t="s">
        <v>54</v>
      </c>
      <c r="S990" s="12" t="s">
        <v>117</v>
      </c>
      <c r="T990" s="12" t="s">
        <v>118</v>
      </c>
      <c r="U990" s="12" t="s">
        <v>94</v>
      </c>
      <c r="V990" s="12" t="s">
        <v>58</v>
      </c>
      <c r="W990" s="12" t="s">
        <v>95</v>
      </c>
      <c r="X990" s="12" t="b">
        <v>0</v>
      </c>
      <c r="Y990" s="12" t="b">
        <v>0</v>
      </c>
      <c r="Z990" s="12" t="e">
        <v>#N/A</v>
      </c>
      <c r="AA990" s="12">
        <v>5.1829999999999998</v>
      </c>
      <c r="AB990" s="12">
        <v>0</v>
      </c>
      <c r="AC990" s="12" t="s">
        <v>424</v>
      </c>
      <c r="AD990" s="12" t="s">
        <v>606</v>
      </c>
      <c r="AE990" s="12" t="s">
        <v>628</v>
      </c>
      <c r="AF990" s="12" t="s">
        <v>446</v>
      </c>
      <c r="AG990" s="12" t="s">
        <v>9</v>
      </c>
      <c r="AH990" s="12" t="b">
        <v>0</v>
      </c>
      <c r="AI990" s="12" t="s">
        <v>60</v>
      </c>
      <c r="AJ990" s="12" t="s">
        <v>103</v>
      </c>
      <c r="AK990" s="12" t="s">
        <v>147</v>
      </c>
      <c r="AL990" s="12" t="s">
        <v>475</v>
      </c>
      <c r="AM990" s="12" t="s">
        <v>64</v>
      </c>
      <c r="AN990" s="15" t="e">
        <v>#N/A</v>
      </c>
      <c r="AO990" t="str">
        <f>RIGHT('CMO Input'!$T990,(LEN('CMO Input'!$T990)-FIND(" ",'CMO Input'!$T990,1)))</f>
        <v>4-5”</v>
      </c>
      <c r="AP990">
        <f>'CMO Input'!$O990</f>
        <v>4</v>
      </c>
      <c r="AR990" t="str">
        <f>Table2[[#This Row],[Policy / Non Policy]]</f>
        <v>Policy</v>
      </c>
      <c r="AS990" t="str">
        <f>'CMO Input'!$U990</f>
        <v>Tier 1</v>
      </c>
      <c r="AT990" t="str">
        <f>'CMO Input'!$P990</f>
        <v>DI</v>
      </c>
      <c r="AU990" t="str" cm="1">
        <f t="array" ref="AU9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90" s="8" t="str">
        <f>TEXT('CMO Input'!$D990,"MMM-YY")</f>
        <v>September</v>
      </c>
    </row>
    <row r="991" spans="1:48" x14ac:dyDescent="0.25">
      <c r="A991" s="18">
        <v>510924788</v>
      </c>
      <c r="B991" s="16" t="s">
        <v>180</v>
      </c>
      <c r="C991" s="16" t="s">
        <v>424</v>
      </c>
      <c r="D991" s="16" t="s">
        <v>157</v>
      </c>
      <c r="E991" s="17">
        <v>27</v>
      </c>
      <c r="F991" s="16" t="s">
        <v>46</v>
      </c>
      <c r="G991" s="17" t="s">
        <v>442</v>
      </c>
      <c r="H991" s="16" t="s">
        <v>443</v>
      </c>
      <c r="I991" s="16" t="s">
        <v>606</v>
      </c>
      <c r="J991" s="16" t="s">
        <v>628</v>
      </c>
      <c r="K991" s="18">
        <v>510924788</v>
      </c>
      <c r="L991" s="16" t="s">
        <v>116</v>
      </c>
      <c r="M991" s="16">
        <v>3.2</v>
      </c>
      <c r="N991" s="16" t="s">
        <v>52</v>
      </c>
      <c r="O991" s="16">
        <v>6</v>
      </c>
      <c r="P991" s="16" t="s">
        <v>91</v>
      </c>
      <c r="Q991" s="16">
        <v>19.2</v>
      </c>
      <c r="R991" s="16" t="s">
        <v>54</v>
      </c>
      <c r="S991" s="16" t="s">
        <v>134</v>
      </c>
      <c r="T991" s="16" t="s">
        <v>135</v>
      </c>
      <c r="U991" s="16" t="s">
        <v>94</v>
      </c>
      <c r="V991" s="16" t="s">
        <v>58</v>
      </c>
      <c r="W991" s="16" t="s">
        <v>95</v>
      </c>
      <c r="X991" s="16" t="b">
        <v>0</v>
      </c>
      <c r="Y991" s="16" t="b">
        <v>0</v>
      </c>
      <c r="Z991" s="16" t="e">
        <v>#N/A</v>
      </c>
      <c r="AA991" s="16">
        <v>6.1440000000000002E-2</v>
      </c>
      <c r="AB991" s="16">
        <v>0</v>
      </c>
      <c r="AC991" s="16" t="s">
        <v>424</v>
      </c>
      <c r="AD991" s="16" t="s">
        <v>606</v>
      </c>
      <c r="AE991" s="16" t="s">
        <v>628</v>
      </c>
      <c r="AF991" s="16" t="s">
        <v>446</v>
      </c>
      <c r="AG991" s="16" t="s">
        <v>9</v>
      </c>
      <c r="AH991" s="16" t="b">
        <v>0</v>
      </c>
      <c r="AI991" s="16" t="s">
        <v>60</v>
      </c>
      <c r="AJ991" s="16" t="s">
        <v>103</v>
      </c>
      <c r="AK991" s="16" t="s">
        <v>147</v>
      </c>
      <c r="AL991" s="16" t="s">
        <v>475</v>
      </c>
      <c r="AM991" s="16" t="s">
        <v>64</v>
      </c>
      <c r="AN991" s="19" t="e">
        <v>#N/A</v>
      </c>
      <c r="AO991" t="str">
        <f>RIGHT('CMO Input'!$T991,(LEN('CMO Input'!$T991)-FIND(" ",'CMO Input'!$T991,1)))</f>
        <v>6-7”</v>
      </c>
      <c r="AP991">
        <f>'CMO Input'!$O991</f>
        <v>6</v>
      </c>
      <c r="AR991" t="str">
        <f>Table2[[#This Row],[Policy / Non Policy]]</f>
        <v>Policy</v>
      </c>
      <c r="AS991" t="str">
        <f>'CMO Input'!$U991</f>
        <v>Tier 1</v>
      </c>
      <c r="AT991" t="str">
        <f>'CMO Input'!$P991</f>
        <v>DI</v>
      </c>
      <c r="AU991" t="str" cm="1">
        <f t="array" ref="AU9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91" s="8" t="str">
        <f>TEXT('CMO Input'!$D991,"MMM-YY")</f>
        <v>September</v>
      </c>
    </row>
    <row r="992" spans="1:48" x14ac:dyDescent="0.25">
      <c r="A992" s="14">
        <v>510958938</v>
      </c>
      <c r="B992" s="12" t="s">
        <v>180</v>
      </c>
      <c r="C992" s="12" t="s">
        <v>424</v>
      </c>
      <c r="D992" s="12" t="s">
        <v>157</v>
      </c>
      <c r="E992" s="13">
        <v>27</v>
      </c>
      <c r="F992" s="12" t="s">
        <v>46</v>
      </c>
      <c r="G992" s="13" t="s">
        <v>425</v>
      </c>
      <c r="H992" s="12" t="s">
        <v>458</v>
      </c>
      <c r="I992" s="12" t="s">
        <v>510</v>
      </c>
      <c r="J992" s="12" t="s">
        <v>694</v>
      </c>
      <c r="K992" s="14">
        <v>510958938</v>
      </c>
      <c r="L992" s="12" t="s">
        <v>116</v>
      </c>
      <c r="M992" s="12">
        <v>2.1</v>
      </c>
      <c r="N992" s="12" t="s">
        <v>52</v>
      </c>
      <c r="O992" s="12">
        <v>6</v>
      </c>
      <c r="P992" s="12" t="s">
        <v>91</v>
      </c>
      <c r="Q992" s="12">
        <v>15</v>
      </c>
      <c r="R992" s="12" t="s">
        <v>54</v>
      </c>
      <c r="S992" s="12" t="s">
        <v>134</v>
      </c>
      <c r="T992" s="12" t="s">
        <v>135</v>
      </c>
      <c r="U992" s="12" t="s">
        <v>94</v>
      </c>
      <c r="V992" s="12" t="s">
        <v>58</v>
      </c>
      <c r="W992" s="12" t="s">
        <v>95</v>
      </c>
      <c r="X992" s="12" t="b">
        <v>0</v>
      </c>
      <c r="Y992" s="12" t="b">
        <v>0</v>
      </c>
      <c r="Z992" s="12" t="e">
        <v>#N/A</v>
      </c>
      <c r="AA992" s="12">
        <v>3.1500000000000007E-2</v>
      </c>
      <c r="AB992" s="12">
        <v>0</v>
      </c>
      <c r="AC992" s="12" t="s">
        <v>424</v>
      </c>
      <c r="AD992" s="12" t="s">
        <v>510</v>
      </c>
      <c r="AE992" s="12" t="s">
        <v>694</v>
      </c>
      <c r="AF992" s="12" t="s">
        <v>461</v>
      </c>
      <c r="AG992" s="12" t="s">
        <v>9</v>
      </c>
      <c r="AH992" s="12" t="b">
        <v>0</v>
      </c>
      <c r="AI992" s="12" t="s">
        <v>60</v>
      </c>
      <c r="AJ992" s="12" t="s">
        <v>103</v>
      </c>
      <c r="AK992" s="12" t="s">
        <v>147</v>
      </c>
      <c r="AL992" s="12" t="s">
        <v>334</v>
      </c>
      <c r="AM992" s="12" t="s">
        <v>64</v>
      </c>
      <c r="AN992" s="15" t="e">
        <v>#N/A</v>
      </c>
      <c r="AO992" t="str">
        <f>RIGHT('CMO Input'!$T992,(LEN('CMO Input'!$T992)-FIND(" ",'CMO Input'!$T992,1)))</f>
        <v>6-7”</v>
      </c>
      <c r="AP992">
        <f>'CMO Input'!$O992</f>
        <v>6</v>
      </c>
      <c r="AR992" t="str">
        <f>Table2[[#This Row],[Policy / Non Policy]]</f>
        <v>Policy</v>
      </c>
      <c r="AS992" t="str">
        <f>'CMO Input'!$U992</f>
        <v>Tier 1</v>
      </c>
      <c r="AT992" t="str">
        <f>'CMO Input'!$P992</f>
        <v>DI</v>
      </c>
      <c r="AU992" t="str" cm="1">
        <f t="array" ref="AU9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992" s="8" t="str">
        <f>TEXT('CMO Input'!$D992,"MMM-YY")</f>
        <v>September</v>
      </c>
    </row>
    <row r="993" spans="1:48" x14ac:dyDescent="0.25">
      <c r="A993" s="18">
        <v>510882849</v>
      </c>
      <c r="B993" s="16" t="s">
        <v>180</v>
      </c>
      <c r="C993" s="16" t="s">
        <v>424</v>
      </c>
      <c r="D993" s="16" t="s">
        <v>157</v>
      </c>
      <c r="E993" s="17">
        <v>27</v>
      </c>
      <c r="F993" s="16" t="s">
        <v>46</v>
      </c>
      <c r="G993" s="17" t="s">
        <v>425</v>
      </c>
      <c r="H993" s="16" t="s">
        <v>128</v>
      </c>
      <c r="I993" s="16" t="s">
        <v>695</v>
      </c>
      <c r="J993" s="16" t="s">
        <v>696</v>
      </c>
      <c r="K993" s="18">
        <v>510882849</v>
      </c>
      <c r="L993" s="16" t="s">
        <v>116</v>
      </c>
      <c r="M993" s="16">
        <v>4.2</v>
      </c>
      <c r="N993" s="16" t="s">
        <v>52</v>
      </c>
      <c r="O993" s="16">
        <v>4</v>
      </c>
      <c r="P993" s="16" t="s">
        <v>163</v>
      </c>
      <c r="Q993" s="16">
        <v>54</v>
      </c>
      <c r="R993" s="16" t="s">
        <v>54</v>
      </c>
      <c r="S993" s="16" t="s">
        <v>117</v>
      </c>
      <c r="T993" s="16" t="s">
        <v>118</v>
      </c>
      <c r="U993" s="16" t="s">
        <v>94</v>
      </c>
      <c r="V993" s="16" t="s">
        <v>58</v>
      </c>
      <c r="W993" s="16" t="s">
        <v>95</v>
      </c>
      <c r="X993" s="16" t="b">
        <v>0</v>
      </c>
      <c r="Y993" s="16" t="b">
        <v>0</v>
      </c>
      <c r="Z993" s="16" t="e">
        <v>#N/A</v>
      </c>
      <c r="AA993" s="16">
        <v>0.22680000000000003</v>
      </c>
      <c r="AB993" s="16">
        <v>0</v>
      </c>
      <c r="AC993" s="16" t="s">
        <v>424</v>
      </c>
      <c r="AD993" s="16" t="s">
        <v>695</v>
      </c>
      <c r="AE993" s="16" t="s">
        <v>696</v>
      </c>
      <c r="AF993" s="16" t="s">
        <v>479</v>
      </c>
      <c r="AG993" s="16" t="s">
        <v>9</v>
      </c>
      <c r="AH993" s="16" t="b">
        <v>0</v>
      </c>
      <c r="AI993" s="16" t="s">
        <v>60</v>
      </c>
      <c r="AJ993" s="16" t="s">
        <v>10</v>
      </c>
      <c r="AK993" s="16" t="s">
        <v>147</v>
      </c>
      <c r="AL993" s="16" t="s">
        <v>697</v>
      </c>
      <c r="AM993" s="16" t="s">
        <v>64</v>
      </c>
      <c r="AN993" s="19" t="e">
        <v>#N/A</v>
      </c>
      <c r="AO993" t="str">
        <f>RIGHT('CMO Input'!$T993,(LEN('CMO Input'!$T993)-FIND(" ",'CMO Input'!$T993,1)))</f>
        <v>4-5”</v>
      </c>
      <c r="AP993">
        <f>'CMO Input'!$O993</f>
        <v>4</v>
      </c>
      <c r="AR993" t="str">
        <f>Table2[[#This Row],[Policy / Non Policy]]</f>
        <v>Policy</v>
      </c>
      <c r="AS993" t="str">
        <f>'CMO Input'!$U993</f>
        <v>Tier 1</v>
      </c>
      <c r="AT993" t="str">
        <f>'CMO Input'!$P993</f>
        <v>SI</v>
      </c>
      <c r="AU993" t="str" cm="1">
        <f t="array" ref="AU9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93" s="8" t="str">
        <f>TEXT('CMO Input'!$D993,"MMM-YY")</f>
        <v>September</v>
      </c>
    </row>
    <row r="994" spans="1:48" x14ac:dyDescent="0.25">
      <c r="A994" s="14">
        <v>510923689</v>
      </c>
      <c r="B994" s="12" t="s">
        <v>180</v>
      </c>
      <c r="C994" s="12" t="s">
        <v>424</v>
      </c>
      <c r="D994" s="12" t="s">
        <v>157</v>
      </c>
      <c r="E994" s="13">
        <v>27</v>
      </c>
      <c r="F994" s="12" t="s">
        <v>46</v>
      </c>
      <c r="G994" s="13" t="s">
        <v>425</v>
      </c>
      <c r="H994" s="12" t="s">
        <v>426</v>
      </c>
      <c r="I994" s="12" t="s">
        <v>708</v>
      </c>
      <c r="J994" s="12" t="s">
        <v>709</v>
      </c>
      <c r="K994" s="14">
        <v>510923689</v>
      </c>
      <c r="L994" s="12" t="s">
        <v>90</v>
      </c>
      <c r="M994" s="12">
        <v>0</v>
      </c>
      <c r="N994" s="12" t="s">
        <v>132</v>
      </c>
      <c r="O994" s="12">
        <v>4</v>
      </c>
      <c r="P994" s="12" t="s">
        <v>133</v>
      </c>
      <c r="Q994" s="12">
        <v>91</v>
      </c>
      <c r="R994" s="12" t="s">
        <v>54</v>
      </c>
      <c r="S994" s="12" t="s">
        <v>117</v>
      </c>
      <c r="T994" s="12" t="s">
        <v>118</v>
      </c>
      <c r="U994" s="12" t="s">
        <v>94</v>
      </c>
      <c r="V994" s="12" t="s">
        <v>136</v>
      </c>
      <c r="W994" s="12" t="s">
        <v>137</v>
      </c>
      <c r="X994" s="12" t="b">
        <v>0</v>
      </c>
      <c r="Y994" s="12" t="b">
        <v>0</v>
      </c>
      <c r="Z994" s="12" t="e">
        <v>#N/A</v>
      </c>
      <c r="AA994" s="12">
        <v>0</v>
      </c>
      <c r="AB994" s="12">
        <v>0</v>
      </c>
      <c r="AC994" s="12" t="s">
        <v>424</v>
      </c>
      <c r="AD994" s="12" t="s">
        <v>708</v>
      </c>
      <c r="AE994" s="12" t="s">
        <v>709</v>
      </c>
      <c r="AF994" s="12" t="s">
        <v>479</v>
      </c>
      <c r="AG994" s="12" t="s">
        <v>9</v>
      </c>
      <c r="AH994" s="12" t="b">
        <v>0</v>
      </c>
      <c r="AI994" s="12" t="s">
        <v>39</v>
      </c>
      <c r="AJ994" s="12" t="s">
        <v>10</v>
      </c>
      <c r="AK994" s="12" t="s">
        <v>90</v>
      </c>
      <c r="AL994" s="12" t="s">
        <v>451</v>
      </c>
      <c r="AM994" s="12" t="s">
        <v>64</v>
      </c>
      <c r="AN994" s="15" t="e">
        <v>#N/A</v>
      </c>
      <c r="AO994" t="str">
        <f>RIGHT('CMO Input'!$T994,(LEN('CMO Input'!$T994)-FIND(" ",'CMO Input'!$T994,1)))</f>
        <v>4-5”</v>
      </c>
      <c r="AP994">
        <f>'CMO Input'!$O994</f>
        <v>4</v>
      </c>
      <c r="AR994" t="str">
        <f>Table2[[#This Row],[Policy / Non Policy]]</f>
        <v>Non Policy</v>
      </c>
      <c r="AS994" t="str">
        <f>'CMO Input'!$U994</f>
        <v>Tier 1</v>
      </c>
      <c r="AT994" t="str">
        <f>'CMO Input'!$P994</f>
        <v>ST</v>
      </c>
      <c r="AU994" t="str" cm="1">
        <f t="array" ref="AU9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994" s="8" t="str">
        <f>TEXT('CMO Input'!$D994,"MMM-YY")</f>
        <v>September</v>
      </c>
    </row>
    <row r="995" spans="1:48" x14ac:dyDescent="0.25">
      <c r="A995" s="18">
        <v>510835579</v>
      </c>
      <c r="B995" s="16" t="s">
        <v>180</v>
      </c>
      <c r="C995" s="16" t="s">
        <v>424</v>
      </c>
      <c r="D995" s="16" t="s">
        <v>157</v>
      </c>
      <c r="E995" s="17">
        <v>27</v>
      </c>
      <c r="F995" s="16" t="s">
        <v>46</v>
      </c>
      <c r="G995" s="17" t="s">
        <v>425</v>
      </c>
      <c r="H995" s="16" t="s">
        <v>476</v>
      </c>
      <c r="I995" s="16" t="s">
        <v>710</v>
      </c>
      <c r="J995" s="16" t="s">
        <v>711</v>
      </c>
      <c r="K995" s="18">
        <v>510835579</v>
      </c>
      <c r="L995" s="16" t="s">
        <v>116</v>
      </c>
      <c r="M995" s="16">
        <v>4.0999999999999996</v>
      </c>
      <c r="N995" s="16" t="s">
        <v>52</v>
      </c>
      <c r="O995" s="16">
        <v>4</v>
      </c>
      <c r="P995" s="16" t="s">
        <v>163</v>
      </c>
      <c r="Q995" s="16">
        <v>151</v>
      </c>
      <c r="R995" s="16" t="s">
        <v>54</v>
      </c>
      <c r="S995" s="16" t="s">
        <v>117</v>
      </c>
      <c r="T995" s="16" t="s">
        <v>118</v>
      </c>
      <c r="U995" s="16" t="s">
        <v>94</v>
      </c>
      <c r="V995" s="16" t="s">
        <v>58</v>
      </c>
      <c r="W995" s="16" t="s">
        <v>95</v>
      </c>
      <c r="X995" s="16" t="b">
        <v>0</v>
      </c>
      <c r="Y995" s="16" t="b">
        <v>0</v>
      </c>
      <c r="Z995" s="16" t="s">
        <v>424</v>
      </c>
      <c r="AA995" s="16">
        <v>0.61909999999999987</v>
      </c>
      <c r="AB995" s="16">
        <v>0</v>
      </c>
      <c r="AC995" s="16" t="s">
        <v>424</v>
      </c>
      <c r="AD995" s="16" t="s">
        <v>710</v>
      </c>
      <c r="AE995" s="16" t="s">
        <v>711</v>
      </c>
      <c r="AF995" s="16" t="s">
        <v>500</v>
      </c>
      <c r="AG995" s="16" t="s">
        <v>9</v>
      </c>
      <c r="AH995" s="16" t="b">
        <v>0</v>
      </c>
      <c r="AI995" s="16" t="s">
        <v>60</v>
      </c>
      <c r="AJ995" s="16" t="s">
        <v>10</v>
      </c>
      <c r="AK995" s="16" t="s">
        <v>147</v>
      </c>
      <c r="AL995" s="16" t="s">
        <v>501</v>
      </c>
      <c r="AM995" s="16" t="s">
        <v>64</v>
      </c>
      <c r="AN995" s="19" t="e">
        <v>#N/A</v>
      </c>
      <c r="AO995" t="str">
        <f>RIGHT('CMO Input'!$T995,(LEN('CMO Input'!$T995)-FIND(" ",'CMO Input'!$T995,1)))</f>
        <v>4-5”</v>
      </c>
      <c r="AP995">
        <f>'CMO Input'!$O995</f>
        <v>4</v>
      </c>
      <c r="AR995" t="str">
        <f>Table2[[#This Row],[Policy / Non Policy]]</f>
        <v>Policy</v>
      </c>
      <c r="AS995" t="str">
        <f>'CMO Input'!$U995</f>
        <v>Tier 1</v>
      </c>
      <c r="AT995" t="str">
        <f>'CMO Input'!$P995</f>
        <v>SI</v>
      </c>
      <c r="AU995" t="str" cm="1">
        <f t="array" ref="AU9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95" s="8" t="str">
        <f>TEXT('CMO Input'!$D995,"MMM-YY")</f>
        <v>September</v>
      </c>
    </row>
    <row r="996" spans="1:48" x14ac:dyDescent="0.25">
      <c r="A996" s="14">
        <v>510936144</v>
      </c>
      <c r="B996" s="12" t="s">
        <v>180</v>
      </c>
      <c r="C996" s="12" t="s">
        <v>424</v>
      </c>
      <c r="D996" s="12" t="s">
        <v>177</v>
      </c>
      <c r="E996" s="13">
        <v>28</v>
      </c>
      <c r="F996" s="12" t="s">
        <v>46</v>
      </c>
      <c r="G996" s="13" t="s">
        <v>431</v>
      </c>
      <c r="H996" s="12" t="s">
        <v>672</v>
      </c>
      <c r="I996" s="12" t="s">
        <v>686</v>
      </c>
      <c r="J996" s="12" t="s">
        <v>687</v>
      </c>
      <c r="K996" s="14">
        <v>510936144</v>
      </c>
      <c r="L996" s="12" t="s">
        <v>116</v>
      </c>
      <c r="M996" s="12">
        <v>158.69999999999999</v>
      </c>
      <c r="N996" s="12" t="s">
        <v>52</v>
      </c>
      <c r="O996" s="12">
        <v>4</v>
      </c>
      <c r="P996" s="12" t="s">
        <v>91</v>
      </c>
      <c r="Q996" s="12">
        <v>16.2</v>
      </c>
      <c r="R996" s="12" t="s">
        <v>54</v>
      </c>
      <c r="S996" s="12" t="s">
        <v>117</v>
      </c>
      <c r="T996" s="12" t="s">
        <v>118</v>
      </c>
      <c r="U996" s="12" t="s">
        <v>94</v>
      </c>
      <c r="V996" s="12" t="s">
        <v>58</v>
      </c>
      <c r="W996" s="12" t="s">
        <v>95</v>
      </c>
      <c r="X996" s="12" t="b">
        <v>0</v>
      </c>
      <c r="Y996" s="12" t="b">
        <v>0</v>
      </c>
      <c r="Z996" s="12" t="e">
        <v>#N/A</v>
      </c>
      <c r="AA996" s="12">
        <v>2.5709399999999998</v>
      </c>
      <c r="AB996" s="12">
        <v>0</v>
      </c>
      <c r="AC996" s="12" t="s">
        <v>424</v>
      </c>
      <c r="AD996" s="12" t="s">
        <v>686</v>
      </c>
      <c r="AE996" s="12" t="s">
        <v>687</v>
      </c>
      <c r="AF996" s="12" t="s">
        <v>435</v>
      </c>
      <c r="AG996" s="12" t="s">
        <v>9</v>
      </c>
      <c r="AH996" s="12" t="b">
        <v>0</v>
      </c>
      <c r="AI996" s="12" t="s">
        <v>60</v>
      </c>
      <c r="AJ996" s="12" t="s">
        <v>436</v>
      </c>
      <c r="AK996" s="12" t="s">
        <v>147</v>
      </c>
      <c r="AL996" s="12" t="s">
        <v>437</v>
      </c>
      <c r="AM996" s="12" t="s">
        <v>64</v>
      </c>
      <c r="AN996" s="15" t="e">
        <v>#N/A</v>
      </c>
      <c r="AO996" t="str">
        <f>RIGHT('CMO Input'!$T996,(LEN('CMO Input'!$T996)-FIND(" ",'CMO Input'!$T996,1)))</f>
        <v>4-5”</v>
      </c>
      <c r="AP996">
        <f>'CMO Input'!$O996</f>
        <v>4</v>
      </c>
      <c r="AR996" t="str">
        <f>Table2[[#This Row],[Policy / Non Policy]]</f>
        <v>Policy</v>
      </c>
      <c r="AS996" t="str">
        <f>'CMO Input'!$U996</f>
        <v>Tier 1</v>
      </c>
      <c r="AT996" t="str">
        <f>'CMO Input'!$P996</f>
        <v>DI</v>
      </c>
      <c r="AU996" t="str" cm="1">
        <f t="array" ref="AU9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96" s="8" t="str">
        <f>TEXT('CMO Input'!$D996,"MMM-YY")</f>
        <v>October</v>
      </c>
    </row>
    <row r="997" spans="1:48" x14ac:dyDescent="0.25">
      <c r="A997" s="18">
        <v>510936149</v>
      </c>
      <c r="B997" s="16" t="s">
        <v>180</v>
      </c>
      <c r="C997" s="16" t="s">
        <v>424</v>
      </c>
      <c r="D997" s="16" t="s">
        <v>177</v>
      </c>
      <c r="E997" s="17">
        <v>28</v>
      </c>
      <c r="F997" s="16" t="s">
        <v>46</v>
      </c>
      <c r="G997" s="17" t="s">
        <v>431</v>
      </c>
      <c r="H997" s="16" t="s">
        <v>672</v>
      </c>
      <c r="I997" s="16" t="s">
        <v>686</v>
      </c>
      <c r="J997" s="16" t="s">
        <v>687</v>
      </c>
      <c r="K997" s="18">
        <v>510936149</v>
      </c>
      <c r="L997" s="16" t="s">
        <v>116</v>
      </c>
      <c r="M997" s="16">
        <v>8.3000000000000007</v>
      </c>
      <c r="N997" s="16" t="s">
        <v>52</v>
      </c>
      <c r="O997" s="16">
        <v>8</v>
      </c>
      <c r="P997" s="16" t="s">
        <v>163</v>
      </c>
      <c r="Q997" s="16">
        <v>42.2</v>
      </c>
      <c r="R997" s="16" t="s">
        <v>54</v>
      </c>
      <c r="S997" s="16" t="s">
        <v>92</v>
      </c>
      <c r="T997" s="16" t="s">
        <v>93</v>
      </c>
      <c r="U997" s="16" t="s">
        <v>94</v>
      </c>
      <c r="V997" s="16" t="s">
        <v>58</v>
      </c>
      <c r="W997" s="16" t="s">
        <v>95</v>
      </c>
      <c r="X997" s="16" t="b">
        <v>0</v>
      </c>
      <c r="Y997" s="16" t="b">
        <v>0</v>
      </c>
      <c r="Z997" s="16" t="e">
        <v>#N/A</v>
      </c>
      <c r="AA997" s="16">
        <v>0.35026000000000002</v>
      </c>
      <c r="AB997" s="16">
        <v>0</v>
      </c>
      <c r="AC997" s="16" t="s">
        <v>424</v>
      </c>
      <c r="AD997" s="16" t="s">
        <v>686</v>
      </c>
      <c r="AE997" s="16" t="s">
        <v>687</v>
      </c>
      <c r="AF997" s="16" t="s">
        <v>435</v>
      </c>
      <c r="AG997" s="16" t="s">
        <v>9</v>
      </c>
      <c r="AH997" s="16" t="b">
        <v>0</v>
      </c>
      <c r="AI997" s="16" t="s">
        <v>60</v>
      </c>
      <c r="AJ997" s="16" t="s">
        <v>436</v>
      </c>
      <c r="AK997" s="16" t="s">
        <v>147</v>
      </c>
      <c r="AL997" s="16" t="s">
        <v>437</v>
      </c>
      <c r="AM997" s="16" t="s">
        <v>64</v>
      </c>
      <c r="AN997" s="19" t="e">
        <v>#N/A</v>
      </c>
      <c r="AO997" t="str">
        <f>RIGHT('CMO Input'!$T997,(LEN('CMO Input'!$T997)-FIND(" ",'CMO Input'!$T997,1)))</f>
        <v>8”</v>
      </c>
      <c r="AP997">
        <f>'CMO Input'!$O997</f>
        <v>8</v>
      </c>
      <c r="AR997" t="str">
        <f>Table2[[#This Row],[Policy / Non Policy]]</f>
        <v>Policy</v>
      </c>
      <c r="AS997" t="str">
        <f>'CMO Input'!$U997</f>
        <v>Tier 1</v>
      </c>
      <c r="AT997" t="str">
        <f>'CMO Input'!$P997</f>
        <v>SI</v>
      </c>
      <c r="AU997" t="str" cm="1">
        <f t="array" ref="AU9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997" s="8" t="str">
        <f>TEXT('CMO Input'!$D997,"MMM-YY")</f>
        <v>October</v>
      </c>
    </row>
    <row r="998" spans="1:48" x14ac:dyDescent="0.25">
      <c r="A998" s="14">
        <v>630961044</v>
      </c>
      <c r="B998" s="12" t="s">
        <v>180</v>
      </c>
      <c r="C998" s="12" t="s">
        <v>424</v>
      </c>
      <c r="D998" s="12" t="s">
        <v>177</v>
      </c>
      <c r="E998" s="13">
        <v>28</v>
      </c>
      <c r="F998" s="12" t="s">
        <v>46</v>
      </c>
      <c r="G998" s="13" t="s">
        <v>431</v>
      </c>
      <c r="H998" s="12" t="s">
        <v>672</v>
      </c>
      <c r="I998" s="12" t="s">
        <v>686</v>
      </c>
      <c r="J998" s="12" t="s">
        <v>687</v>
      </c>
      <c r="K998" s="14">
        <v>630961044</v>
      </c>
      <c r="L998" s="12" t="s">
        <v>116</v>
      </c>
      <c r="M998" s="12">
        <v>8.6</v>
      </c>
      <c r="N998" s="12" t="s">
        <v>52</v>
      </c>
      <c r="O998" s="12">
        <v>6</v>
      </c>
      <c r="P998" s="12" t="s">
        <v>163</v>
      </c>
      <c r="Q998" s="12">
        <v>21.8</v>
      </c>
      <c r="R998" s="12" t="s">
        <v>54</v>
      </c>
      <c r="S998" s="12" t="s">
        <v>134</v>
      </c>
      <c r="T998" s="12" t="s">
        <v>135</v>
      </c>
      <c r="U998" s="12" t="s">
        <v>94</v>
      </c>
      <c r="V998" s="12" t="s">
        <v>58</v>
      </c>
      <c r="W998" s="12" t="s">
        <v>95</v>
      </c>
      <c r="X998" s="12" t="b">
        <v>0</v>
      </c>
      <c r="Y998" s="12" t="b">
        <v>0</v>
      </c>
      <c r="Z998" s="12" t="e">
        <v>#N/A</v>
      </c>
      <c r="AA998" s="12">
        <v>0.18748000000000001</v>
      </c>
      <c r="AB998" s="12">
        <v>0</v>
      </c>
      <c r="AC998" s="12" t="s">
        <v>424</v>
      </c>
      <c r="AD998" s="12" t="s">
        <v>686</v>
      </c>
      <c r="AE998" s="12" t="s">
        <v>687</v>
      </c>
      <c r="AF998" s="12" t="s">
        <v>435</v>
      </c>
      <c r="AG998" s="12" t="s">
        <v>9</v>
      </c>
      <c r="AH998" s="12" t="b">
        <v>0</v>
      </c>
      <c r="AI998" s="12" t="s">
        <v>60</v>
      </c>
      <c r="AJ998" s="12" t="s">
        <v>436</v>
      </c>
      <c r="AK998" s="12" t="s">
        <v>147</v>
      </c>
      <c r="AL998" s="12" t="s">
        <v>437</v>
      </c>
      <c r="AM998" s="12" t="s">
        <v>64</v>
      </c>
      <c r="AN998" s="15" t="e">
        <v>#N/A</v>
      </c>
      <c r="AO998" t="str">
        <f>RIGHT('CMO Input'!$T998,(LEN('CMO Input'!$T998)-FIND(" ",'CMO Input'!$T998,1)))</f>
        <v>6-7”</v>
      </c>
      <c r="AP998">
        <f>'CMO Input'!$O998</f>
        <v>6</v>
      </c>
      <c r="AR998" t="str">
        <f>Table2[[#This Row],[Policy / Non Policy]]</f>
        <v>Policy</v>
      </c>
      <c r="AS998" t="str">
        <f>'CMO Input'!$U998</f>
        <v>Tier 1</v>
      </c>
      <c r="AT998" t="str">
        <f>'CMO Input'!$P998</f>
        <v>SI</v>
      </c>
      <c r="AU998" t="str" cm="1">
        <f t="array" ref="AU9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998" s="8" t="str">
        <f>TEXT('CMO Input'!$D998,"MMM-YY")</f>
        <v>October</v>
      </c>
    </row>
    <row r="999" spans="1:48" x14ac:dyDescent="0.25">
      <c r="A999" s="18">
        <v>510939969</v>
      </c>
      <c r="B999" s="16" t="s">
        <v>180</v>
      </c>
      <c r="C999" s="16" t="s">
        <v>424</v>
      </c>
      <c r="D999" s="16" t="s">
        <v>177</v>
      </c>
      <c r="E999" s="17">
        <v>28</v>
      </c>
      <c r="F999" s="16" t="s">
        <v>46</v>
      </c>
      <c r="G999" s="17" t="s">
        <v>431</v>
      </c>
      <c r="H999" s="16" t="s">
        <v>438</v>
      </c>
      <c r="I999" s="16" t="s">
        <v>712</v>
      </c>
      <c r="J999" s="16" t="s">
        <v>713</v>
      </c>
      <c r="K999" s="18">
        <v>510939969</v>
      </c>
      <c r="L999" s="16" t="s">
        <v>116</v>
      </c>
      <c r="M999" s="16">
        <v>15.2</v>
      </c>
      <c r="N999" s="16" t="s">
        <v>52</v>
      </c>
      <c r="O999" s="16">
        <v>4</v>
      </c>
      <c r="P999" s="16" t="s">
        <v>53</v>
      </c>
      <c r="Q999" s="16">
        <v>77</v>
      </c>
      <c r="R999" s="16" t="s">
        <v>54</v>
      </c>
      <c r="S999" s="16" t="s">
        <v>117</v>
      </c>
      <c r="T999" s="16" t="s">
        <v>118</v>
      </c>
      <c r="U999" s="16" t="s">
        <v>94</v>
      </c>
      <c r="V999" s="16" t="s">
        <v>58</v>
      </c>
      <c r="W999" s="16" t="s">
        <v>95</v>
      </c>
      <c r="X999" s="16" t="b">
        <v>0</v>
      </c>
      <c r="Y999" s="16" t="b">
        <v>0</v>
      </c>
      <c r="Z999" s="16" t="e">
        <v>#N/A</v>
      </c>
      <c r="AA999" s="16">
        <v>1.1704000000000001</v>
      </c>
      <c r="AB999" s="16">
        <v>0</v>
      </c>
      <c r="AC999" s="16" t="s">
        <v>424</v>
      </c>
      <c r="AD999" s="16" t="s">
        <v>712</v>
      </c>
      <c r="AE999" s="16" t="s">
        <v>713</v>
      </c>
      <c r="AF999" s="16" t="s">
        <v>435</v>
      </c>
      <c r="AG999" s="16" t="s">
        <v>9</v>
      </c>
      <c r="AH999" s="16" t="b">
        <v>0</v>
      </c>
      <c r="AI999" s="16" t="s">
        <v>60</v>
      </c>
      <c r="AJ999" s="16" t="s">
        <v>436</v>
      </c>
      <c r="AK999" s="16" t="s">
        <v>147</v>
      </c>
      <c r="AL999" s="16" t="s">
        <v>441</v>
      </c>
      <c r="AM999" s="16" t="s">
        <v>64</v>
      </c>
      <c r="AN999" s="19" t="e">
        <v>#N/A</v>
      </c>
      <c r="AO999" t="str">
        <f>RIGHT('CMO Input'!$T999,(LEN('CMO Input'!$T999)-FIND(" ",'CMO Input'!$T999,1)))</f>
        <v>4-5”</v>
      </c>
      <c r="AP999">
        <f>'CMO Input'!$O999</f>
        <v>4</v>
      </c>
      <c r="AR999" t="str">
        <f>Table2[[#This Row],[Policy / Non Policy]]</f>
        <v>Policy</v>
      </c>
      <c r="AS999" t="str">
        <f>'CMO Input'!$U999</f>
        <v>Tier 1</v>
      </c>
      <c r="AT999" t="str">
        <f>'CMO Input'!$P999</f>
        <v>CI</v>
      </c>
      <c r="AU999" t="str" cm="1">
        <f t="array" ref="AU9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999" s="8" t="str">
        <f>TEXT('CMO Input'!$D999,"MMM-YY")</f>
        <v>October</v>
      </c>
    </row>
    <row r="1000" spans="1:48" x14ac:dyDescent="0.25">
      <c r="A1000" s="14">
        <v>510856117</v>
      </c>
      <c r="B1000" s="12" t="s">
        <v>180</v>
      </c>
      <c r="C1000" s="12" t="s">
        <v>424</v>
      </c>
      <c r="D1000" s="12" t="s">
        <v>177</v>
      </c>
      <c r="E1000" s="13">
        <v>28</v>
      </c>
      <c r="F1000" s="12" t="s">
        <v>46</v>
      </c>
      <c r="G1000" s="13" t="s">
        <v>431</v>
      </c>
      <c r="H1000" s="12" t="s">
        <v>704</v>
      </c>
      <c r="I1000" s="12" t="s">
        <v>680</v>
      </c>
      <c r="J1000" s="12" t="s">
        <v>567</v>
      </c>
      <c r="K1000" s="14">
        <v>510856117</v>
      </c>
      <c r="L1000" s="12" t="s">
        <v>116</v>
      </c>
      <c r="M1000" s="12">
        <v>7.1</v>
      </c>
      <c r="N1000" s="12" t="s">
        <v>52</v>
      </c>
      <c r="O1000" s="12">
        <v>6</v>
      </c>
      <c r="P1000" s="12" t="s">
        <v>53</v>
      </c>
      <c r="Q1000" s="12">
        <v>14</v>
      </c>
      <c r="R1000" s="12" t="s">
        <v>54</v>
      </c>
      <c r="S1000" s="12" t="s">
        <v>134</v>
      </c>
      <c r="T1000" s="12" t="s">
        <v>135</v>
      </c>
      <c r="U1000" s="12" t="s">
        <v>94</v>
      </c>
      <c r="V1000" s="12" t="s">
        <v>58</v>
      </c>
      <c r="W1000" s="12" t="s">
        <v>95</v>
      </c>
      <c r="X1000" s="12" t="b">
        <v>0</v>
      </c>
      <c r="Y1000" s="12" t="b">
        <v>0</v>
      </c>
      <c r="Z1000" s="12" t="e">
        <v>#N/A</v>
      </c>
      <c r="AA1000" s="12">
        <v>9.9399999999999988E-2</v>
      </c>
      <c r="AB1000" s="12">
        <v>0</v>
      </c>
      <c r="AC1000" s="12" t="s">
        <v>424</v>
      </c>
      <c r="AD1000" s="12" t="s">
        <v>680</v>
      </c>
      <c r="AE1000" s="12" t="s">
        <v>567</v>
      </c>
      <c r="AF1000" s="12" t="s">
        <v>435</v>
      </c>
      <c r="AG1000" s="12" t="s">
        <v>9</v>
      </c>
      <c r="AH1000" s="12" t="b">
        <v>0</v>
      </c>
      <c r="AI1000" s="12" t="s">
        <v>60</v>
      </c>
      <c r="AJ1000" s="12" t="s">
        <v>436</v>
      </c>
      <c r="AK1000" s="12" t="s">
        <v>147</v>
      </c>
      <c r="AL1000" s="12" t="s">
        <v>457</v>
      </c>
      <c r="AM1000" s="12" t="s">
        <v>64</v>
      </c>
      <c r="AN1000" s="15" t="e">
        <v>#N/A</v>
      </c>
      <c r="AO1000" t="str">
        <f>RIGHT('CMO Input'!$T1000,(LEN('CMO Input'!$T1000)-FIND(" ",'CMO Input'!$T1000,1)))</f>
        <v>6-7”</v>
      </c>
      <c r="AP1000">
        <f>'CMO Input'!$O1000</f>
        <v>6</v>
      </c>
      <c r="AR1000" t="str">
        <f>Table2[[#This Row],[Policy / Non Policy]]</f>
        <v>Policy</v>
      </c>
      <c r="AS1000" t="str">
        <f>'CMO Input'!$U1000</f>
        <v>Tier 1</v>
      </c>
      <c r="AT1000" t="str">
        <f>'CMO Input'!$P1000</f>
        <v>CI</v>
      </c>
      <c r="AU1000" t="str" cm="1">
        <f t="array" ref="AU10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00" s="8" t="str">
        <f>TEXT('CMO Input'!$D1000,"MMM-YY")</f>
        <v>October</v>
      </c>
    </row>
    <row r="1001" spans="1:48" x14ac:dyDescent="0.25">
      <c r="A1001" s="18">
        <v>606496190</v>
      </c>
      <c r="B1001" s="16" t="s">
        <v>180</v>
      </c>
      <c r="C1001" s="16" t="s">
        <v>424</v>
      </c>
      <c r="D1001" s="16" t="s">
        <v>177</v>
      </c>
      <c r="E1001" s="17">
        <v>28</v>
      </c>
      <c r="F1001" s="16" t="s">
        <v>46</v>
      </c>
      <c r="G1001" s="17" t="s">
        <v>431</v>
      </c>
      <c r="H1001" s="16" t="s">
        <v>704</v>
      </c>
      <c r="I1001" s="16" t="s">
        <v>680</v>
      </c>
      <c r="J1001" s="16" t="s">
        <v>681</v>
      </c>
      <c r="K1001" s="18">
        <v>606496190</v>
      </c>
      <c r="L1001" s="16" t="s">
        <v>116</v>
      </c>
      <c r="M1001" s="16">
        <v>10.199999999999999</v>
      </c>
      <c r="N1001" s="16" t="s">
        <v>52</v>
      </c>
      <c r="O1001" s="16">
        <v>4</v>
      </c>
      <c r="P1001" s="16" t="s">
        <v>53</v>
      </c>
      <c r="Q1001" s="16">
        <v>128</v>
      </c>
      <c r="R1001" s="16" t="s">
        <v>54</v>
      </c>
      <c r="S1001" s="16" t="s">
        <v>117</v>
      </c>
      <c r="T1001" s="16" t="s">
        <v>118</v>
      </c>
      <c r="U1001" s="16" t="s">
        <v>94</v>
      </c>
      <c r="V1001" s="16" t="s">
        <v>58</v>
      </c>
      <c r="W1001" s="16" t="s">
        <v>95</v>
      </c>
      <c r="X1001" s="16" t="b">
        <v>0</v>
      </c>
      <c r="Y1001" s="16" t="b">
        <v>0</v>
      </c>
      <c r="Z1001" s="16" t="e">
        <v>#N/A</v>
      </c>
      <c r="AA1001" s="16">
        <v>1.3055999999999999</v>
      </c>
      <c r="AB1001" s="16">
        <v>0</v>
      </c>
      <c r="AC1001" s="16" t="s">
        <v>424</v>
      </c>
      <c r="AD1001" s="16" t="s">
        <v>680</v>
      </c>
      <c r="AE1001" s="16" t="s">
        <v>681</v>
      </c>
      <c r="AF1001" s="16" t="s">
        <v>435</v>
      </c>
      <c r="AG1001" s="16" t="s">
        <v>9</v>
      </c>
      <c r="AH1001" s="16" t="b">
        <v>0</v>
      </c>
      <c r="AI1001" s="16" t="s">
        <v>60</v>
      </c>
      <c r="AJ1001" s="16" t="s">
        <v>436</v>
      </c>
      <c r="AK1001" s="16" t="s">
        <v>147</v>
      </c>
      <c r="AL1001" s="16" t="s">
        <v>457</v>
      </c>
      <c r="AM1001" s="16" t="s">
        <v>64</v>
      </c>
      <c r="AN1001" s="19" t="e">
        <v>#N/A</v>
      </c>
      <c r="AO1001" t="str">
        <f>RIGHT('CMO Input'!$T1001,(LEN('CMO Input'!$T1001)-FIND(" ",'CMO Input'!$T1001,1)))</f>
        <v>4-5”</v>
      </c>
      <c r="AP1001">
        <f>'CMO Input'!$O1001</f>
        <v>4</v>
      </c>
      <c r="AR1001" t="str">
        <f>Table2[[#This Row],[Policy / Non Policy]]</f>
        <v>Policy</v>
      </c>
      <c r="AS1001" t="str">
        <f>'CMO Input'!$U1001</f>
        <v>Tier 1</v>
      </c>
      <c r="AT1001" t="str">
        <f>'CMO Input'!$P1001</f>
        <v>CI</v>
      </c>
      <c r="AU1001" t="str" cm="1">
        <f t="array" ref="AU10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01" s="8" t="str">
        <f>TEXT('CMO Input'!$D1001,"MMM-YY")</f>
        <v>October</v>
      </c>
    </row>
    <row r="1002" spans="1:48" x14ac:dyDescent="0.25">
      <c r="A1002" s="14">
        <v>636005097</v>
      </c>
      <c r="B1002" s="12" t="s">
        <v>180</v>
      </c>
      <c r="C1002" s="12" t="s">
        <v>424</v>
      </c>
      <c r="D1002" s="12" t="s">
        <v>177</v>
      </c>
      <c r="E1002" s="13">
        <v>28</v>
      </c>
      <c r="F1002" s="12" t="s">
        <v>46</v>
      </c>
      <c r="G1002" s="13" t="s">
        <v>431</v>
      </c>
      <c r="H1002" s="12" t="s">
        <v>704</v>
      </c>
      <c r="I1002" s="12" t="s">
        <v>680</v>
      </c>
      <c r="J1002" s="12" t="s">
        <v>681</v>
      </c>
      <c r="K1002" s="14">
        <v>636005097</v>
      </c>
      <c r="L1002" s="12" t="s">
        <v>116</v>
      </c>
      <c r="M1002" s="12">
        <v>5.6</v>
      </c>
      <c r="N1002" s="12" t="s">
        <v>52</v>
      </c>
      <c r="O1002" s="12">
        <v>4</v>
      </c>
      <c r="P1002" s="12" t="s">
        <v>53</v>
      </c>
      <c r="Q1002" s="12">
        <v>54</v>
      </c>
      <c r="R1002" s="12" t="s">
        <v>54</v>
      </c>
      <c r="S1002" s="12" t="s">
        <v>117</v>
      </c>
      <c r="T1002" s="12" t="s">
        <v>118</v>
      </c>
      <c r="U1002" s="12" t="s">
        <v>94</v>
      </c>
      <c r="V1002" s="12" t="s">
        <v>58</v>
      </c>
      <c r="W1002" s="12" t="s">
        <v>95</v>
      </c>
      <c r="X1002" s="12" t="b">
        <v>0</v>
      </c>
      <c r="Y1002" s="12" t="b">
        <v>0</v>
      </c>
      <c r="Z1002" s="12" t="e">
        <v>#N/A</v>
      </c>
      <c r="AA1002" s="12">
        <v>0.3024</v>
      </c>
      <c r="AB1002" s="12">
        <v>0</v>
      </c>
      <c r="AC1002" s="12" t="s">
        <v>424</v>
      </c>
      <c r="AD1002" s="12" t="s">
        <v>680</v>
      </c>
      <c r="AE1002" s="12" t="s">
        <v>681</v>
      </c>
      <c r="AF1002" s="12" t="s">
        <v>435</v>
      </c>
      <c r="AG1002" s="12" t="s">
        <v>9</v>
      </c>
      <c r="AH1002" s="12" t="b">
        <v>0</v>
      </c>
      <c r="AI1002" s="12" t="s">
        <v>60</v>
      </c>
      <c r="AJ1002" s="12" t="s">
        <v>436</v>
      </c>
      <c r="AK1002" s="12" t="s">
        <v>147</v>
      </c>
      <c r="AL1002" s="12" t="s">
        <v>457</v>
      </c>
      <c r="AM1002" s="12" t="s">
        <v>64</v>
      </c>
      <c r="AN1002" s="15" t="e">
        <v>#N/A</v>
      </c>
      <c r="AO1002" t="str">
        <f>RIGHT('CMO Input'!$T1002,(LEN('CMO Input'!$T1002)-FIND(" ",'CMO Input'!$T1002,1)))</f>
        <v>4-5”</v>
      </c>
      <c r="AP1002">
        <f>'CMO Input'!$O1002</f>
        <v>4</v>
      </c>
      <c r="AR1002" t="str">
        <f>Table2[[#This Row],[Policy / Non Policy]]</f>
        <v>Policy</v>
      </c>
      <c r="AS1002" t="str">
        <f>'CMO Input'!$U1002</f>
        <v>Tier 1</v>
      </c>
      <c r="AT1002" t="str">
        <f>'CMO Input'!$P1002</f>
        <v>CI</v>
      </c>
      <c r="AU1002" t="str" cm="1">
        <f t="array" ref="AU10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02" s="8" t="str">
        <f>TEXT('CMO Input'!$D1002,"MMM-YY")</f>
        <v>October</v>
      </c>
    </row>
    <row r="1003" spans="1:48" x14ac:dyDescent="0.25">
      <c r="A1003" s="18">
        <v>636005098</v>
      </c>
      <c r="B1003" s="16" t="s">
        <v>180</v>
      </c>
      <c r="C1003" s="16" t="s">
        <v>424</v>
      </c>
      <c r="D1003" s="16" t="s">
        <v>177</v>
      </c>
      <c r="E1003" s="17">
        <v>28</v>
      </c>
      <c r="F1003" s="16" t="s">
        <v>46</v>
      </c>
      <c r="G1003" s="17" t="s">
        <v>431</v>
      </c>
      <c r="H1003" s="16" t="s">
        <v>704</v>
      </c>
      <c r="I1003" s="16" t="s">
        <v>680</v>
      </c>
      <c r="J1003" s="16" t="s">
        <v>681</v>
      </c>
      <c r="K1003" s="18">
        <v>636005098</v>
      </c>
      <c r="L1003" s="16" t="s">
        <v>116</v>
      </c>
      <c r="M1003" s="16">
        <v>4.4000000000000004</v>
      </c>
      <c r="N1003" s="16" t="s">
        <v>52</v>
      </c>
      <c r="O1003" s="16">
        <v>4</v>
      </c>
      <c r="P1003" s="16" t="s">
        <v>53</v>
      </c>
      <c r="Q1003" s="16">
        <v>257.7</v>
      </c>
      <c r="R1003" s="16" t="s">
        <v>54</v>
      </c>
      <c r="S1003" s="16" t="s">
        <v>117</v>
      </c>
      <c r="T1003" s="16" t="s">
        <v>118</v>
      </c>
      <c r="U1003" s="16" t="s">
        <v>94</v>
      </c>
      <c r="V1003" s="16" t="s">
        <v>58</v>
      </c>
      <c r="W1003" s="16" t="s">
        <v>95</v>
      </c>
      <c r="X1003" s="16" t="b">
        <v>0</v>
      </c>
      <c r="Y1003" s="16" t="b">
        <v>0</v>
      </c>
      <c r="Z1003" s="16" t="e">
        <v>#N/A</v>
      </c>
      <c r="AA1003" s="16">
        <v>1.13388</v>
      </c>
      <c r="AB1003" s="16">
        <v>0</v>
      </c>
      <c r="AC1003" s="16" t="s">
        <v>424</v>
      </c>
      <c r="AD1003" s="16" t="s">
        <v>680</v>
      </c>
      <c r="AE1003" s="16" t="s">
        <v>681</v>
      </c>
      <c r="AF1003" s="16" t="s">
        <v>435</v>
      </c>
      <c r="AG1003" s="16" t="s">
        <v>9</v>
      </c>
      <c r="AH1003" s="16" t="b">
        <v>0</v>
      </c>
      <c r="AI1003" s="16" t="s">
        <v>60</v>
      </c>
      <c r="AJ1003" s="16" t="s">
        <v>436</v>
      </c>
      <c r="AK1003" s="16" t="s">
        <v>147</v>
      </c>
      <c r="AL1003" s="16" t="s">
        <v>457</v>
      </c>
      <c r="AM1003" s="16" t="s">
        <v>64</v>
      </c>
      <c r="AN1003" s="19" t="e">
        <v>#N/A</v>
      </c>
      <c r="AO1003" t="str">
        <f>RIGHT('CMO Input'!$T1003,(LEN('CMO Input'!$T1003)-FIND(" ",'CMO Input'!$T1003,1)))</f>
        <v>4-5”</v>
      </c>
      <c r="AP1003">
        <f>'CMO Input'!$O1003</f>
        <v>4</v>
      </c>
      <c r="AR1003" t="str">
        <f>Table2[[#This Row],[Policy / Non Policy]]</f>
        <v>Policy</v>
      </c>
      <c r="AS1003" t="str">
        <f>'CMO Input'!$U1003</f>
        <v>Tier 1</v>
      </c>
      <c r="AT1003" t="str">
        <f>'CMO Input'!$P1003</f>
        <v>CI</v>
      </c>
      <c r="AU1003" t="str" cm="1">
        <f t="array" ref="AU10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03" s="8" t="str">
        <f>TEXT('CMO Input'!$D1003,"MMM-YY")</f>
        <v>October</v>
      </c>
    </row>
    <row r="1004" spans="1:48" x14ac:dyDescent="0.25">
      <c r="A1004" s="14">
        <v>220001521686</v>
      </c>
      <c r="B1004" s="12" t="s">
        <v>180</v>
      </c>
      <c r="C1004" s="12" t="s">
        <v>424</v>
      </c>
      <c r="D1004" s="12" t="s">
        <v>177</v>
      </c>
      <c r="E1004" s="13">
        <v>28</v>
      </c>
      <c r="F1004" s="12" t="s">
        <v>46</v>
      </c>
      <c r="G1004" s="13" t="s">
        <v>431</v>
      </c>
      <c r="H1004" s="12" t="s">
        <v>704</v>
      </c>
      <c r="I1004" s="12" t="s">
        <v>656</v>
      </c>
      <c r="J1004" s="12" t="s">
        <v>657</v>
      </c>
      <c r="K1004" s="14">
        <v>220001521686</v>
      </c>
      <c r="L1004" s="12" t="s">
        <v>116</v>
      </c>
      <c r="M1004" s="12">
        <v>12</v>
      </c>
      <c r="N1004" s="12" t="s">
        <v>52</v>
      </c>
      <c r="O1004" s="12">
        <v>8</v>
      </c>
      <c r="P1004" s="12" t="s">
        <v>53</v>
      </c>
      <c r="Q1004" s="12">
        <v>94</v>
      </c>
      <c r="R1004" s="12" t="s">
        <v>54</v>
      </c>
      <c r="S1004" s="12" t="s">
        <v>92</v>
      </c>
      <c r="T1004" s="12" t="s">
        <v>93</v>
      </c>
      <c r="U1004" s="12" t="s">
        <v>94</v>
      </c>
      <c r="V1004" s="12" t="s">
        <v>58</v>
      </c>
      <c r="W1004" s="12" t="s">
        <v>95</v>
      </c>
      <c r="X1004" s="12" t="b">
        <v>0</v>
      </c>
      <c r="Y1004" s="12" t="b">
        <v>0</v>
      </c>
      <c r="Z1004" s="12" t="e">
        <v>#N/A</v>
      </c>
      <c r="AA1004" s="12">
        <v>1.1280000000000001</v>
      </c>
      <c r="AB1004" s="12">
        <v>0</v>
      </c>
      <c r="AC1004" s="12" t="s">
        <v>424</v>
      </c>
      <c r="AD1004" s="12" t="s">
        <v>656</v>
      </c>
      <c r="AE1004" s="12" t="s">
        <v>657</v>
      </c>
      <c r="AF1004" s="12" t="s">
        <v>435</v>
      </c>
      <c r="AG1004" s="12" t="s">
        <v>9</v>
      </c>
      <c r="AH1004" s="12" t="b">
        <v>0</v>
      </c>
      <c r="AI1004" s="12" t="s">
        <v>60</v>
      </c>
      <c r="AJ1004" s="12" t="s">
        <v>436</v>
      </c>
      <c r="AK1004" s="12" t="s">
        <v>147</v>
      </c>
      <c r="AL1004" s="12" t="s">
        <v>626</v>
      </c>
      <c r="AM1004" s="12" t="s">
        <v>64</v>
      </c>
      <c r="AN1004" s="15" t="e">
        <v>#N/A</v>
      </c>
      <c r="AO1004" t="str">
        <f>RIGHT('CMO Input'!$T1004,(LEN('CMO Input'!$T1004)-FIND(" ",'CMO Input'!$T1004,1)))</f>
        <v>8”</v>
      </c>
      <c r="AP1004">
        <f>'CMO Input'!$O1004</f>
        <v>8</v>
      </c>
      <c r="AR1004" t="str">
        <f>Table2[[#This Row],[Policy / Non Policy]]</f>
        <v>Policy</v>
      </c>
      <c r="AS1004" t="str">
        <f>'CMO Input'!$U1004</f>
        <v>Tier 1</v>
      </c>
      <c r="AT1004" t="str">
        <f>'CMO Input'!$P1004</f>
        <v>CI</v>
      </c>
      <c r="AU1004" t="str" cm="1">
        <f t="array" ref="AU10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04" s="8" t="str">
        <f>TEXT('CMO Input'!$D1004,"MMM-YY")</f>
        <v>October</v>
      </c>
    </row>
    <row r="1005" spans="1:48" x14ac:dyDescent="0.25">
      <c r="A1005" s="18">
        <v>510959391</v>
      </c>
      <c r="B1005" s="16" t="s">
        <v>180</v>
      </c>
      <c r="C1005" s="16" t="s">
        <v>424</v>
      </c>
      <c r="D1005" s="16" t="s">
        <v>177</v>
      </c>
      <c r="E1005" s="17">
        <v>28</v>
      </c>
      <c r="F1005" s="16" t="s">
        <v>46</v>
      </c>
      <c r="G1005" s="17" t="s">
        <v>431</v>
      </c>
      <c r="H1005" s="16" t="s">
        <v>252</v>
      </c>
      <c r="I1005" s="16" t="s">
        <v>714</v>
      </c>
      <c r="J1005" s="16" t="s">
        <v>715</v>
      </c>
      <c r="K1005" s="18">
        <v>510959391</v>
      </c>
      <c r="L1005" s="16" t="s">
        <v>116</v>
      </c>
      <c r="M1005" s="16">
        <v>4.2</v>
      </c>
      <c r="N1005" s="16" t="s">
        <v>52</v>
      </c>
      <c r="O1005" s="16">
        <v>4</v>
      </c>
      <c r="P1005" s="16" t="s">
        <v>91</v>
      </c>
      <c r="Q1005" s="16">
        <v>34.9</v>
      </c>
      <c r="R1005" s="16" t="s">
        <v>54</v>
      </c>
      <c r="S1005" s="16" t="s">
        <v>117</v>
      </c>
      <c r="T1005" s="16" t="s">
        <v>118</v>
      </c>
      <c r="U1005" s="16" t="s">
        <v>94</v>
      </c>
      <c r="V1005" s="16" t="s">
        <v>58</v>
      </c>
      <c r="W1005" s="16" t="s">
        <v>95</v>
      </c>
      <c r="X1005" s="16" t="b">
        <v>0</v>
      </c>
      <c r="Y1005" s="16" t="b">
        <v>0</v>
      </c>
      <c r="Z1005" s="16" t="e">
        <v>#N/A</v>
      </c>
      <c r="AA1005" s="16">
        <v>0.14658000000000002</v>
      </c>
      <c r="AB1005" s="16">
        <v>0</v>
      </c>
      <c r="AC1005" s="16" t="s">
        <v>424</v>
      </c>
      <c r="AD1005" s="16" t="s">
        <v>714</v>
      </c>
      <c r="AE1005" s="16" t="s">
        <v>715</v>
      </c>
      <c r="AF1005" s="16" t="s">
        <v>684</v>
      </c>
      <c r="AG1005" s="16" t="s">
        <v>9</v>
      </c>
      <c r="AH1005" s="16" t="b">
        <v>0</v>
      </c>
      <c r="AI1005" s="16" t="s">
        <v>60</v>
      </c>
      <c r="AJ1005" s="16" t="s">
        <v>436</v>
      </c>
      <c r="AK1005" s="16" t="s">
        <v>147</v>
      </c>
      <c r="AL1005" s="16" t="s">
        <v>716</v>
      </c>
      <c r="AM1005" s="16" t="s">
        <v>64</v>
      </c>
      <c r="AN1005" s="19" t="e">
        <v>#N/A</v>
      </c>
      <c r="AO1005" t="str">
        <f>RIGHT('CMO Input'!$T1005,(LEN('CMO Input'!$T1005)-FIND(" ",'CMO Input'!$T1005,1)))</f>
        <v>4-5”</v>
      </c>
      <c r="AP1005">
        <f>'CMO Input'!$O1005</f>
        <v>4</v>
      </c>
      <c r="AR1005" t="str">
        <f>Table2[[#This Row],[Policy / Non Policy]]</f>
        <v>Policy</v>
      </c>
      <c r="AS1005" t="str">
        <f>'CMO Input'!$U1005</f>
        <v>Tier 1</v>
      </c>
      <c r="AT1005" t="str">
        <f>'CMO Input'!$P1005</f>
        <v>DI</v>
      </c>
      <c r="AU1005" t="str" cm="1">
        <f t="array" ref="AU10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05" s="8" t="str">
        <f>TEXT('CMO Input'!$D1005,"MMM-YY")</f>
        <v>October</v>
      </c>
    </row>
    <row r="1006" spans="1:48" x14ac:dyDescent="0.25">
      <c r="A1006" s="14">
        <v>220001605272</v>
      </c>
      <c r="B1006" s="12" t="s">
        <v>180</v>
      </c>
      <c r="C1006" s="12" t="s">
        <v>424</v>
      </c>
      <c r="D1006" s="12" t="s">
        <v>177</v>
      </c>
      <c r="E1006" s="13">
        <v>28</v>
      </c>
      <c r="F1006" s="12" t="s">
        <v>46</v>
      </c>
      <c r="G1006" s="13" t="s">
        <v>431</v>
      </c>
      <c r="H1006" s="12" t="s">
        <v>252</v>
      </c>
      <c r="I1006" s="12" t="s">
        <v>714</v>
      </c>
      <c r="J1006" s="12" t="s">
        <v>715</v>
      </c>
      <c r="K1006" s="14">
        <v>220001605272</v>
      </c>
      <c r="L1006" s="12" t="s">
        <v>116</v>
      </c>
      <c r="M1006" s="12">
        <v>0</v>
      </c>
      <c r="N1006" s="12" t="s">
        <v>52</v>
      </c>
      <c r="O1006" s="12">
        <v>4</v>
      </c>
      <c r="P1006" s="12" t="s">
        <v>91</v>
      </c>
      <c r="Q1006" s="12">
        <v>77.2</v>
      </c>
      <c r="R1006" s="12" t="s">
        <v>54</v>
      </c>
      <c r="S1006" s="12" t="s">
        <v>117</v>
      </c>
      <c r="T1006" s="12" t="s">
        <v>118</v>
      </c>
      <c r="U1006" s="12" t="s">
        <v>94</v>
      </c>
      <c r="V1006" s="12" t="s">
        <v>58</v>
      </c>
      <c r="W1006" s="12" t="s">
        <v>95</v>
      </c>
      <c r="X1006" s="12" t="b">
        <v>0</v>
      </c>
      <c r="Y1006" s="12" t="b">
        <v>0</v>
      </c>
      <c r="Z1006" s="12" t="e">
        <v>#N/A</v>
      </c>
      <c r="AA1006" s="12">
        <v>0</v>
      </c>
      <c r="AB1006" s="12">
        <v>0</v>
      </c>
      <c r="AC1006" s="12" t="s">
        <v>424</v>
      </c>
      <c r="AD1006" s="12" t="s">
        <v>714</v>
      </c>
      <c r="AE1006" s="12" t="s">
        <v>715</v>
      </c>
      <c r="AF1006" s="12" t="s">
        <v>684</v>
      </c>
      <c r="AG1006" s="12" t="s">
        <v>9</v>
      </c>
      <c r="AH1006" s="12" t="b">
        <v>0</v>
      </c>
      <c r="AI1006" s="12" t="s">
        <v>60</v>
      </c>
      <c r="AJ1006" s="12" t="s">
        <v>436</v>
      </c>
      <c r="AK1006" s="12" t="s">
        <v>147</v>
      </c>
      <c r="AL1006" s="12" t="s">
        <v>716</v>
      </c>
      <c r="AM1006" s="12" t="s">
        <v>64</v>
      </c>
      <c r="AN1006" s="15" t="e">
        <v>#N/A</v>
      </c>
      <c r="AO1006" t="str">
        <f>RIGHT('CMO Input'!$T1006,(LEN('CMO Input'!$T1006)-FIND(" ",'CMO Input'!$T1006,1)))</f>
        <v>4-5”</v>
      </c>
      <c r="AP1006">
        <f>'CMO Input'!$O1006</f>
        <v>4</v>
      </c>
      <c r="AR1006" t="str">
        <f>Table2[[#This Row],[Policy / Non Policy]]</f>
        <v>Policy</v>
      </c>
      <c r="AS1006" t="str">
        <f>'CMO Input'!$U1006</f>
        <v>Tier 1</v>
      </c>
      <c r="AT1006" t="str">
        <f>'CMO Input'!$P1006</f>
        <v>DI</v>
      </c>
      <c r="AU1006" t="str" cm="1">
        <f t="array" ref="AU10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06" s="8" t="str">
        <f>TEXT('CMO Input'!$D1006,"MMM-YY")</f>
        <v>October</v>
      </c>
    </row>
    <row r="1007" spans="1:48" x14ac:dyDescent="0.25">
      <c r="A1007" s="18">
        <v>510899340</v>
      </c>
      <c r="B1007" s="16" t="s">
        <v>180</v>
      </c>
      <c r="C1007" s="16" t="s">
        <v>424</v>
      </c>
      <c r="D1007" s="16" t="s">
        <v>177</v>
      </c>
      <c r="E1007" s="17">
        <v>28</v>
      </c>
      <c r="F1007" s="16" t="s">
        <v>46</v>
      </c>
      <c r="G1007" s="17" t="s">
        <v>431</v>
      </c>
      <c r="H1007" s="16" t="s">
        <v>252</v>
      </c>
      <c r="I1007" s="16" t="s">
        <v>717</v>
      </c>
      <c r="J1007" s="16" t="s">
        <v>718</v>
      </c>
      <c r="K1007" s="18">
        <v>510899340</v>
      </c>
      <c r="L1007" s="16" t="s">
        <v>90</v>
      </c>
      <c r="M1007" s="16">
        <v>213</v>
      </c>
      <c r="N1007" s="16" t="s">
        <v>52</v>
      </c>
      <c r="O1007" s="16">
        <v>100</v>
      </c>
      <c r="P1007" s="16" t="s">
        <v>91</v>
      </c>
      <c r="Q1007" s="16">
        <v>201</v>
      </c>
      <c r="R1007" s="16" t="s">
        <v>220</v>
      </c>
      <c r="S1007" s="16" t="s">
        <v>221</v>
      </c>
      <c r="T1007" s="16" t="s">
        <v>118</v>
      </c>
      <c r="U1007" s="16" t="s">
        <v>94</v>
      </c>
      <c r="V1007" s="16" t="s">
        <v>58</v>
      </c>
      <c r="W1007" s="16" t="s">
        <v>95</v>
      </c>
      <c r="X1007" s="16" t="b">
        <v>0</v>
      </c>
      <c r="Y1007" s="16" t="b">
        <v>0</v>
      </c>
      <c r="Z1007" s="16" t="e">
        <v>#N/A</v>
      </c>
      <c r="AA1007" s="16">
        <v>42.813000000000002</v>
      </c>
      <c r="AB1007" s="16">
        <v>0</v>
      </c>
      <c r="AC1007" s="16" t="s">
        <v>424</v>
      </c>
      <c r="AD1007" s="16" t="s">
        <v>717</v>
      </c>
      <c r="AE1007" s="16" t="s">
        <v>718</v>
      </c>
      <c r="AF1007" s="16" t="s">
        <v>684</v>
      </c>
      <c r="AG1007" s="16" t="s">
        <v>9</v>
      </c>
      <c r="AH1007" s="16" t="b">
        <v>0</v>
      </c>
      <c r="AI1007" s="16" t="s">
        <v>39</v>
      </c>
      <c r="AJ1007" s="16" t="s">
        <v>436</v>
      </c>
      <c r="AK1007" s="16" t="s">
        <v>90</v>
      </c>
      <c r="AL1007" s="16" t="s">
        <v>719</v>
      </c>
      <c r="AM1007" s="16" t="e">
        <v>#N/A</v>
      </c>
      <c r="AN1007" s="19" t="e">
        <v>#N/A</v>
      </c>
      <c r="AO1007" t="str">
        <f>RIGHT('CMO Input'!$T1007,(LEN('CMO Input'!$T1007)-FIND(" ",'CMO Input'!$T1007,1)))</f>
        <v>4-5”</v>
      </c>
      <c r="AP1007">
        <f>'CMO Input'!$O1007</f>
        <v>100</v>
      </c>
      <c r="AR1007" t="str">
        <f>Table2[[#This Row],[Policy / Non Policy]]</f>
        <v>Policy</v>
      </c>
      <c r="AS1007" t="str">
        <f>'CMO Input'!$U1007</f>
        <v>Tier 1</v>
      </c>
      <c r="AT1007" t="str">
        <f>'CMO Input'!$P1007</f>
        <v>DI</v>
      </c>
      <c r="AU1007" t="str" cm="1">
        <f t="array" ref="AU10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07" s="8" t="str">
        <f>TEXT('CMO Input'!$D1007,"MMM-YY")</f>
        <v>October</v>
      </c>
    </row>
    <row r="1008" spans="1:48" x14ac:dyDescent="0.25">
      <c r="A1008" s="14">
        <v>510941458</v>
      </c>
      <c r="B1008" s="12" t="s">
        <v>180</v>
      </c>
      <c r="C1008" s="12" t="s">
        <v>424</v>
      </c>
      <c r="D1008" s="12" t="s">
        <v>177</v>
      </c>
      <c r="E1008" s="13">
        <v>28</v>
      </c>
      <c r="F1008" s="12" t="s">
        <v>46</v>
      </c>
      <c r="G1008" s="13" t="s">
        <v>442</v>
      </c>
      <c r="H1008" s="12" t="s">
        <v>443</v>
      </c>
      <c r="I1008" s="12" t="s">
        <v>720</v>
      </c>
      <c r="J1008" s="12" t="s">
        <v>721</v>
      </c>
      <c r="K1008" s="14">
        <v>510941458</v>
      </c>
      <c r="L1008" s="12" t="s">
        <v>116</v>
      </c>
      <c r="M1008" s="12">
        <v>202.1</v>
      </c>
      <c r="N1008" s="12" t="s">
        <v>52</v>
      </c>
      <c r="O1008" s="12">
        <v>6</v>
      </c>
      <c r="P1008" s="12" t="s">
        <v>91</v>
      </c>
      <c r="Q1008" s="12">
        <v>210</v>
      </c>
      <c r="R1008" s="12" t="s">
        <v>54</v>
      </c>
      <c r="S1008" s="12" t="s">
        <v>134</v>
      </c>
      <c r="T1008" s="12" t="s">
        <v>135</v>
      </c>
      <c r="U1008" s="12" t="s">
        <v>94</v>
      </c>
      <c r="V1008" s="12" t="s">
        <v>58</v>
      </c>
      <c r="W1008" s="12" t="s">
        <v>95</v>
      </c>
      <c r="X1008" s="12" t="b">
        <v>0</v>
      </c>
      <c r="Y1008" s="12" t="b">
        <v>0</v>
      </c>
      <c r="Z1008" s="12" t="e">
        <v>#N/A</v>
      </c>
      <c r="AA1008" s="12">
        <v>42.441000000000003</v>
      </c>
      <c r="AB1008" s="12">
        <v>0</v>
      </c>
      <c r="AC1008" s="12" t="s">
        <v>424</v>
      </c>
      <c r="AD1008" s="12" t="s">
        <v>720</v>
      </c>
      <c r="AE1008" s="12" t="s">
        <v>721</v>
      </c>
      <c r="AF1008" s="12" t="s">
        <v>446</v>
      </c>
      <c r="AG1008" s="12" t="s">
        <v>9</v>
      </c>
      <c r="AH1008" s="12" t="b">
        <v>0</v>
      </c>
      <c r="AI1008" s="12" t="s">
        <v>60</v>
      </c>
      <c r="AJ1008" s="12" t="s">
        <v>186</v>
      </c>
      <c r="AK1008" s="12" t="s">
        <v>147</v>
      </c>
      <c r="AL1008" s="12" t="s">
        <v>692</v>
      </c>
      <c r="AM1008" s="12" t="s">
        <v>64</v>
      </c>
      <c r="AN1008" s="15" t="e">
        <v>#N/A</v>
      </c>
      <c r="AO1008" t="str">
        <f>RIGHT('CMO Input'!$T1008,(LEN('CMO Input'!$T1008)-FIND(" ",'CMO Input'!$T1008,1)))</f>
        <v>6-7”</v>
      </c>
      <c r="AP1008">
        <f>'CMO Input'!$O1008</f>
        <v>6</v>
      </c>
      <c r="AR1008" t="str">
        <f>Table2[[#This Row],[Policy / Non Policy]]</f>
        <v>Policy</v>
      </c>
      <c r="AS1008" t="str">
        <f>'CMO Input'!$U1008</f>
        <v>Tier 1</v>
      </c>
      <c r="AT1008" t="str">
        <f>'CMO Input'!$P1008</f>
        <v>DI</v>
      </c>
      <c r="AU1008" t="str" cm="1">
        <f t="array" ref="AU10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08" s="8" t="str">
        <f>TEXT('CMO Input'!$D1008,"MMM-YY")</f>
        <v>October</v>
      </c>
    </row>
    <row r="1009" spans="1:48" x14ac:dyDescent="0.25">
      <c r="A1009" s="18">
        <v>510887433</v>
      </c>
      <c r="B1009" s="16" t="s">
        <v>180</v>
      </c>
      <c r="C1009" s="16" t="s">
        <v>424</v>
      </c>
      <c r="D1009" s="16" t="s">
        <v>177</v>
      </c>
      <c r="E1009" s="17">
        <v>28</v>
      </c>
      <c r="F1009" s="16" t="s">
        <v>46</v>
      </c>
      <c r="G1009" s="17" t="s">
        <v>442</v>
      </c>
      <c r="H1009" s="16" t="s">
        <v>443</v>
      </c>
      <c r="I1009" s="16" t="s">
        <v>722</v>
      </c>
      <c r="J1009" s="16" t="s">
        <v>723</v>
      </c>
      <c r="K1009" s="18">
        <v>510887433</v>
      </c>
      <c r="L1009" s="16" t="s">
        <v>90</v>
      </c>
      <c r="M1009" s="16">
        <v>0</v>
      </c>
      <c r="N1009" s="16" t="s">
        <v>132</v>
      </c>
      <c r="O1009" s="16">
        <v>4</v>
      </c>
      <c r="P1009" s="16" t="s">
        <v>133</v>
      </c>
      <c r="Q1009" s="16">
        <v>135</v>
      </c>
      <c r="R1009" s="16" t="s">
        <v>54</v>
      </c>
      <c r="S1009" s="16" t="s">
        <v>117</v>
      </c>
      <c r="T1009" s="16" t="s">
        <v>118</v>
      </c>
      <c r="U1009" s="16" t="s">
        <v>94</v>
      </c>
      <c r="V1009" s="16" t="s">
        <v>136</v>
      </c>
      <c r="W1009" s="16" t="s">
        <v>137</v>
      </c>
      <c r="X1009" s="16" t="b">
        <v>0</v>
      </c>
      <c r="Y1009" s="16" t="b">
        <v>0</v>
      </c>
      <c r="Z1009" s="16" t="e">
        <v>#N/A</v>
      </c>
      <c r="AA1009" s="16">
        <v>0</v>
      </c>
      <c r="AB1009" s="16">
        <v>0</v>
      </c>
      <c r="AC1009" s="16" t="s">
        <v>424</v>
      </c>
      <c r="AD1009" s="16" t="s">
        <v>722</v>
      </c>
      <c r="AE1009" s="16" t="s">
        <v>723</v>
      </c>
      <c r="AF1009" s="16" t="s">
        <v>446</v>
      </c>
      <c r="AG1009" s="16" t="s">
        <v>9</v>
      </c>
      <c r="AH1009" s="16" t="b">
        <v>0</v>
      </c>
      <c r="AI1009" s="16" t="s">
        <v>39</v>
      </c>
      <c r="AJ1009" s="16" t="s">
        <v>186</v>
      </c>
      <c r="AK1009" s="16" t="s">
        <v>90</v>
      </c>
      <c r="AL1009" s="16" t="s">
        <v>675</v>
      </c>
      <c r="AM1009" s="16" t="s">
        <v>64</v>
      </c>
      <c r="AN1009" s="19" t="e">
        <v>#N/A</v>
      </c>
      <c r="AO1009" t="str">
        <f>RIGHT('CMO Input'!$T1009,(LEN('CMO Input'!$T1009)-FIND(" ",'CMO Input'!$T1009,1)))</f>
        <v>4-5”</v>
      </c>
      <c r="AP1009">
        <f>'CMO Input'!$O1009</f>
        <v>4</v>
      </c>
      <c r="AR1009" t="str">
        <f>Table2[[#This Row],[Policy / Non Policy]]</f>
        <v>Non Policy</v>
      </c>
      <c r="AS1009" t="str">
        <f>'CMO Input'!$U1009</f>
        <v>Tier 1</v>
      </c>
      <c r="AT1009" t="str">
        <f>'CMO Input'!$P1009</f>
        <v>ST</v>
      </c>
      <c r="AU1009" t="str" cm="1">
        <f t="array" ref="AU10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09" s="8" t="str">
        <f>TEXT('CMO Input'!$D1009,"MMM-YY")</f>
        <v>October</v>
      </c>
    </row>
    <row r="1010" spans="1:48" x14ac:dyDescent="0.25">
      <c r="A1010" s="14">
        <v>631086806</v>
      </c>
      <c r="B1010" s="12" t="s">
        <v>180</v>
      </c>
      <c r="C1010" s="12" t="s">
        <v>424</v>
      </c>
      <c r="D1010" s="12" t="s">
        <v>177</v>
      </c>
      <c r="E1010" s="13">
        <v>28</v>
      </c>
      <c r="F1010" s="12" t="s">
        <v>46</v>
      </c>
      <c r="G1010" s="13" t="s">
        <v>442</v>
      </c>
      <c r="H1010" s="12" t="s">
        <v>443</v>
      </c>
      <c r="I1010" s="12" t="s">
        <v>722</v>
      </c>
      <c r="J1010" s="12" t="s">
        <v>723</v>
      </c>
      <c r="K1010" s="14">
        <v>631086806</v>
      </c>
      <c r="L1010" s="12" t="s">
        <v>116</v>
      </c>
      <c r="M1010" s="12">
        <v>30.1</v>
      </c>
      <c r="N1010" s="12" t="s">
        <v>52</v>
      </c>
      <c r="O1010" s="12">
        <v>4</v>
      </c>
      <c r="P1010" s="12" t="s">
        <v>163</v>
      </c>
      <c r="Q1010" s="12">
        <v>2.1</v>
      </c>
      <c r="R1010" s="12" t="s">
        <v>54</v>
      </c>
      <c r="S1010" s="12" t="s">
        <v>117</v>
      </c>
      <c r="T1010" s="12" t="s">
        <v>118</v>
      </c>
      <c r="U1010" s="12" t="s">
        <v>94</v>
      </c>
      <c r="V1010" s="12" t="s">
        <v>58</v>
      </c>
      <c r="W1010" s="12" t="s">
        <v>95</v>
      </c>
      <c r="X1010" s="12" t="b">
        <v>0</v>
      </c>
      <c r="Y1010" s="12" t="b">
        <v>0</v>
      </c>
      <c r="Z1010" s="12" t="e">
        <v>#N/A</v>
      </c>
      <c r="AA1010" s="12">
        <v>6.3210000000000002E-2</v>
      </c>
      <c r="AB1010" s="12">
        <v>0</v>
      </c>
      <c r="AC1010" s="12" t="s">
        <v>424</v>
      </c>
      <c r="AD1010" s="12" t="s">
        <v>722</v>
      </c>
      <c r="AE1010" s="12" t="s">
        <v>723</v>
      </c>
      <c r="AF1010" s="12" t="s">
        <v>446</v>
      </c>
      <c r="AG1010" s="12" t="s">
        <v>9</v>
      </c>
      <c r="AH1010" s="12" t="b">
        <v>0</v>
      </c>
      <c r="AI1010" s="12" t="s">
        <v>60</v>
      </c>
      <c r="AJ1010" s="12" t="s">
        <v>186</v>
      </c>
      <c r="AK1010" s="12" t="s">
        <v>147</v>
      </c>
      <c r="AL1010" s="12" t="s">
        <v>675</v>
      </c>
      <c r="AM1010" s="12" t="s">
        <v>64</v>
      </c>
      <c r="AN1010" s="15" t="e">
        <v>#N/A</v>
      </c>
      <c r="AO1010" t="str">
        <f>RIGHT('CMO Input'!$T1010,(LEN('CMO Input'!$T1010)-FIND(" ",'CMO Input'!$T1010,1)))</f>
        <v>4-5”</v>
      </c>
      <c r="AP1010">
        <f>'CMO Input'!$O1010</f>
        <v>4</v>
      </c>
      <c r="AR1010" t="str">
        <f>Table2[[#This Row],[Policy / Non Policy]]</f>
        <v>Policy</v>
      </c>
      <c r="AS1010" t="str">
        <f>'CMO Input'!$U1010</f>
        <v>Tier 1</v>
      </c>
      <c r="AT1010" t="str">
        <f>'CMO Input'!$P1010</f>
        <v>SI</v>
      </c>
      <c r="AU1010" t="str" cm="1">
        <f t="array" ref="AU10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10" s="8" t="str">
        <f>TEXT('CMO Input'!$D1010,"MMM-YY")</f>
        <v>October</v>
      </c>
    </row>
    <row r="1011" spans="1:48" x14ac:dyDescent="0.25">
      <c r="A1011" s="18">
        <v>220000650961</v>
      </c>
      <c r="B1011" s="16" t="s">
        <v>180</v>
      </c>
      <c r="C1011" s="16" t="s">
        <v>424</v>
      </c>
      <c r="D1011" s="16" t="s">
        <v>177</v>
      </c>
      <c r="E1011" s="17">
        <v>28</v>
      </c>
      <c r="F1011" s="16" t="s">
        <v>46</v>
      </c>
      <c r="G1011" s="17" t="s">
        <v>442</v>
      </c>
      <c r="H1011" s="16" t="s">
        <v>597</v>
      </c>
      <c r="I1011" s="16" t="s">
        <v>577</v>
      </c>
      <c r="J1011" s="16" t="s">
        <v>724</v>
      </c>
      <c r="K1011" s="18">
        <v>220000650961</v>
      </c>
      <c r="L1011" s="16" t="s">
        <v>116</v>
      </c>
      <c r="M1011" s="16">
        <v>3.3</v>
      </c>
      <c r="N1011" s="16" t="s">
        <v>52</v>
      </c>
      <c r="O1011" s="16">
        <v>6</v>
      </c>
      <c r="P1011" s="16" t="s">
        <v>53</v>
      </c>
      <c r="Q1011" s="16">
        <v>137</v>
      </c>
      <c r="R1011" s="16" t="s">
        <v>54</v>
      </c>
      <c r="S1011" s="16" t="s">
        <v>134</v>
      </c>
      <c r="T1011" s="16" t="s">
        <v>135</v>
      </c>
      <c r="U1011" s="16" t="s">
        <v>94</v>
      </c>
      <c r="V1011" s="16" t="s">
        <v>58</v>
      </c>
      <c r="W1011" s="16" t="s">
        <v>95</v>
      </c>
      <c r="X1011" s="16" t="b">
        <v>0</v>
      </c>
      <c r="Y1011" s="16" t="b">
        <v>0</v>
      </c>
      <c r="Z1011" s="16" t="e">
        <v>#N/A</v>
      </c>
      <c r="AA1011" s="16">
        <v>0.4521</v>
      </c>
      <c r="AB1011" s="16">
        <v>0</v>
      </c>
      <c r="AC1011" s="16" t="s">
        <v>424</v>
      </c>
      <c r="AD1011" s="16" t="s">
        <v>577</v>
      </c>
      <c r="AE1011" s="16" t="s">
        <v>724</v>
      </c>
      <c r="AF1011" s="16" t="s">
        <v>489</v>
      </c>
      <c r="AG1011" s="16" t="s">
        <v>9</v>
      </c>
      <c r="AH1011" s="16" t="b">
        <v>0</v>
      </c>
      <c r="AI1011" s="16" t="s">
        <v>60</v>
      </c>
      <c r="AJ1011" s="16" t="s">
        <v>186</v>
      </c>
      <c r="AK1011" s="16" t="s">
        <v>147</v>
      </c>
      <c r="AL1011" s="16" t="s">
        <v>301</v>
      </c>
      <c r="AM1011" s="16" t="s">
        <v>64</v>
      </c>
      <c r="AN1011" s="19" t="e">
        <v>#N/A</v>
      </c>
      <c r="AO1011" t="str">
        <f>RIGHT('CMO Input'!$T1011,(LEN('CMO Input'!$T1011)-FIND(" ",'CMO Input'!$T1011,1)))</f>
        <v>6-7”</v>
      </c>
      <c r="AP1011">
        <f>'CMO Input'!$O1011</f>
        <v>6</v>
      </c>
      <c r="AR1011" t="str">
        <f>Table2[[#This Row],[Policy / Non Policy]]</f>
        <v>Policy</v>
      </c>
      <c r="AS1011" t="str">
        <f>'CMO Input'!$U1011</f>
        <v>Tier 1</v>
      </c>
      <c r="AT1011" t="str">
        <f>'CMO Input'!$P1011</f>
        <v>CI</v>
      </c>
      <c r="AU1011" t="str" cm="1">
        <f t="array" ref="AU10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11" s="8" t="str">
        <f>TEXT('CMO Input'!$D1011,"MMM-YY")</f>
        <v>October</v>
      </c>
    </row>
    <row r="1012" spans="1:48" x14ac:dyDescent="0.25">
      <c r="A1012" s="14">
        <v>220000621316</v>
      </c>
      <c r="B1012" s="12" t="s">
        <v>180</v>
      </c>
      <c r="C1012" s="12" t="s">
        <v>424</v>
      </c>
      <c r="D1012" s="12" t="s">
        <v>177</v>
      </c>
      <c r="E1012" s="13">
        <v>28</v>
      </c>
      <c r="F1012" s="12" t="s">
        <v>46</v>
      </c>
      <c r="G1012" s="13" t="s">
        <v>442</v>
      </c>
      <c r="H1012" s="12" t="s">
        <v>597</v>
      </c>
      <c r="I1012" s="12" t="s">
        <v>577</v>
      </c>
      <c r="J1012" s="12" t="s">
        <v>725</v>
      </c>
      <c r="K1012" s="14">
        <v>220000621316</v>
      </c>
      <c r="L1012" s="12" t="s">
        <v>116</v>
      </c>
      <c r="M1012" s="12">
        <v>1.6</v>
      </c>
      <c r="N1012" s="12" t="s">
        <v>52</v>
      </c>
      <c r="O1012" s="12">
        <v>2</v>
      </c>
      <c r="P1012" s="12" t="s">
        <v>163</v>
      </c>
      <c r="Q1012" s="12">
        <v>2</v>
      </c>
      <c r="R1012" s="12" t="s">
        <v>54</v>
      </c>
      <c r="S1012" s="12" t="s">
        <v>286</v>
      </c>
      <c r="T1012" s="12" t="s">
        <v>287</v>
      </c>
      <c r="U1012" s="12" t="s">
        <v>94</v>
      </c>
      <c r="V1012" s="12" t="s">
        <v>58</v>
      </c>
      <c r="W1012" s="12" t="s">
        <v>95</v>
      </c>
      <c r="X1012" s="12" t="b">
        <v>0</v>
      </c>
      <c r="Y1012" s="12" t="b">
        <v>0</v>
      </c>
      <c r="Z1012" s="12" t="e">
        <v>#N/A</v>
      </c>
      <c r="AA1012" s="12">
        <v>3.2000000000000002E-3</v>
      </c>
      <c r="AB1012" s="12">
        <v>0</v>
      </c>
      <c r="AC1012" s="12" t="s">
        <v>424</v>
      </c>
      <c r="AD1012" s="12" t="s">
        <v>577</v>
      </c>
      <c r="AE1012" s="12" t="s">
        <v>725</v>
      </c>
      <c r="AF1012" s="12" t="s">
        <v>489</v>
      </c>
      <c r="AG1012" s="12" t="s">
        <v>9</v>
      </c>
      <c r="AH1012" s="12" t="b">
        <v>0</v>
      </c>
      <c r="AI1012" s="12" t="s">
        <v>60</v>
      </c>
      <c r="AJ1012" s="12" t="s">
        <v>186</v>
      </c>
      <c r="AK1012" s="12" t="s">
        <v>147</v>
      </c>
      <c r="AL1012" s="12" t="s">
        <v>301</v>
      </c>
      <c r="AM1012" s="12" t="s">
        <v>64</v>
      </c>
      <c r="AN1012" s="15" t="e">
        <v>#N/A</v>
      </c>
      <c r="AO1012" t="str">
        <f>RIGHT('CMO Input'!$T1012,(LEN('CMO Input'!$T1012)-FIND(" ",'CMO Input'!$T1012,1)))</f>
        <v>&lt;=3”</v>
      </c>
      <c r="AP1012">
        <f>'CMO Input'!$O1012</f>
        <v>2</v>
      </c>
      <c r="AR1012" t="str">
        <f>Table2[[#This Row],[Policy / Non Policy]]</f>
        <v>Policy</v>
      </c>
      <c r="AS1012" t="str">
        <f>'CMO Input'!$U1012</f>
        <v>Tier 1</v>
      </c>
      <c r="AT1012" t="str">
        <f>'CMO Input'!$P1012</f>
        <v>SI</v>
      </c>
      <c r="AU1012" t="str" cm="1">
        <f t="array" ref="AU10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012" s="8" t="str">
        <f>TEXT('CMO Input'!$D1012,"MMM-YY")</f>
        <v>October</v>
      </c>
    </row>
    <row r="1013" spans="1:48" x14ac:dyDescent="0.25">
      <c r="A1013" s="18">
        <v>220000621316</v>
      </c>
      <c r="B1013" s="16" t="s">
        <v>180</v>
      </c>
      <c r="C1013" s="16" t="s">
        <v>424</v>
      </c>
      <c r="D1013" s="16" t="s">
        <v>177</v>
      </c>
      <c r="E1013" s="17">
        <v>28</v>
      </c>
      <c r="F1013" s="16" t="s">
        <v>46</v>
      </c>
      <c r="G1013" s="17" t="s">
        <v>442</v>
      </c>
      <c r="H1013" s="16" t="s">
        <v>597</v>
      </c>
      <c r="I1013" s="16" t="s">
        <v>577</v>
      </c>
      <c r="J1013" s="16" t="s">
        <v>725</v>
      </c>
      <c r="K1013" s="18">
        <v>220000621316</v>
      </c>
      <c r="L1013" s="16" t="s">
        <v>116</v>
      </c>
      <c r="M1013" s="16">
        <v>1.6</v>
      </c>
      <c r="N1013" s="16" t="s">
        <v>52</v>
      </c>
      <c r="O1013" s="16">
        <v>4</v>
      </c>
      <c r="P1013" s="16" t="s">
        <v>163</v>
      </c>
      <c r="Q1013" s="16">
        <v>16</v>
      </c>
      <c r="R1013" s="16" t="s">
        <v>54</v>
      </c>
      <c r="S1013" s="16" t="s">
        <v>117</v>
      </c>
      <c r="T1013" s="16" t="s">
        <v>118</v>
      </c>
      <c r="U1013" s="16" t="s">
        <v>94</v>
      </c>
      <c r="V1013" s="16" t="s">
        <v>58</v>
      </c>
      <c r="W1013" s="16" t="s">
        <v>95</v>
      </c>
      <c r="X1013" s="16" t="b">
        <v>0</v>
      </c>
      <c r="Y1013" s="16" t="b">
        <v>0</v>
      </c>
      <c r="Z1013" s="16" t="e">
        <v>#N/A</v>
      </c>
      <c r="AA1013" s="16">
        <v>2.5600000000000001E-2</v>
      </c>
      <c r="AB1013" s="16">
        <v>0</v>
      </c>
      <c r="AC1013" s="16" t="s">
        <v>424</v>
      </c>
      <c r="AD1013" s="16" t="s">
        <v>577</v>
      </c>
      <c r="AE1013" s="16" t="s">
        <v>725</v>
      </c>
      <c r="AF1013" s="16" t="s">
        <v>489</v>
      </c>
      <c r="AG1013" s="16" t="s">
        <v>9</v>
      </c>
      <c r="AH1013" s="16" t="b">
        <v>0</v>
      </c>
      <c r="AI1013" s="16" t="s">
        <v>60</v>
      </c>
      <c r="AJ1013" s="16" t="s">
        <v>186</v>
      </c>
      <c r="AK1013" s="16" t="s">
        <v>147</v>
      </c>
      <c r="AL1013" s="16" t="s">
        <v>301</v>
      </c>
      <c r="AM1013" s="16" t="s">
        <v>64</v>
      </c>
      <c r="AN1013" s="19" t="e">
        <v>#N/A</v>
      </c>
      <c r="AO1013" t="str">
        <f>RIGHT('CMO Input'!$T1013,(LEN('CMO Input'!$T1013)-FIND(" ",'CMO Input'!$T1013,1)))</f>
        <v>4-5”</v>
      </c>
      <c r="AP1013">
        <f>'CMO Input'!$O1013</f>
        <v>4</v>
      </c>
      <c r="AR1013" t="str">
        <f>Table2[[#This Row],[Policy / Non Policy]]</f>
        <v>Policy</v>
      </c>
      <c r="AS1013" t="str">
        <f>'CMO Input'!$U1013</f>
        <v>Tier 1</v>
      </c>
      <c r="AT1013" t="str">
        <f>'CMO Input'!$P1013</f>
        <v>SI</v>
      </c>
      <c r="AU1013" t="str" cm="1">
        <f t="array" ref="AU10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13" s="8" t="str">
        <f>TEXT('CMO Input'!$D1013,"MMM-YY")</f>
        <v>October</v>
      </c>
    </row>
    <row r="1014" spans="1:48" x14ac:dyDescent="0.25">
      <c r="A1014" s="14" t="s">
        <v>85</v>
      </c>
      <c r="B1014" s="12" t="s">
        <v>180</v>
      </c>
      <c r="C1014" s="12" t="s">
        <v>424</v>
      </c>
      <c r="D1014" s="12" t="s">
        <v>177</v>
      </c>
      <c r="E1014" s="13">
        <v>28</v>
      </c>
      <c r="F1014" s="12" t="s">
        <v>46</v>
      </c>
      <c r="G1014" s="13" t="s">
        <v>442</v>
      </c>
      <c r="H1014" s="12" t="s">
        <v>597</v>
      </c>
      <c r="I1014" s="12" t="s">
        <v>577</v>
      </c>
      <c r="J1014" s="12" t="s">
        <v>726</v>
      </c>
      <c r="K1014" s="14" t="s">
        <v>85</v>
      </c>
      <c r="L1014" s="12" t="s">
        <v>116</v>
      </c>
      <c r="M1014" s="12">
        <v>0</v>
      </c>
      <c r="N1014" s="12" t="s">
        <v>52</v>
      </c>
      <c r="O1014" s="12">
        <v>4</v>
      </c>
      <c r="P1014" s="12" t="s">
        <v>53</v>
      </c>
      <c r="Q1014" s="12">
        <v>15</v>
      </c>
      <c r="R1014" s="12" t="s">
        <v>54</v>
      </c>
      <c r="S1014" s="12" t="s">
        <v>117</v>
      </c>
      <c r="T1014" s="12" t="s">
        <v>118</v>
      </c>
      <c r="U1014" s="12" t="s">
        <v>94</v>
      </c>
      <c r="V1014" s="12" t="s">
        <v>58</v>
      </c>
      <c r="W1014" s="12" t="s">
        <v>95</v>
      </c>
      <c r="X1014" s="12" t="b">
        <v>0</v>
      </c>
      <c r="Y1014" s="12" t="b">
        <v>0</v>
      </c>
      <c r="Z1014" s="12" t="e">
        <v>#N/A</v>
      </c>
      <c r="AA1014" s="12">
        <v>0</v>
      </c>
      <c r="AB1014" s="12">
        <v>0</v>
      </c>
      <c r="AC1014" s="12" t="s">
        <v>424</v>
      </c>
      <c r="AD1014" s="12" t="s">
        <v>577</v>
      </c>
      <c r="AE1014" s="12" t="s">
        <v>726</v>
      </c>
      <c r="AF1014" s="12" t="s">
        <v>489</v>
      </c>
      <c r="AG1014" s="12" t="s">
        <v>9</v>
      </c>
      <c r="AH1014" s="12" t="b">
        <v>0</v>
      </c>
      <c r="AI1014" s="12" t="s">
        <v>60</v>
      </c>
      <c r="AJ1014" s="12" t="s">
        <v>186</v>
      </c>
      <c r="AK1014" s="12"/>
      <c r="AL1014" s="12" t="s">
        <v>301</v>
      </c>
      <c r="AM1014" s="12" t="e">
        <v>#N/A</v>
      </c>
      <c r="AN1014" s="15" t="e">
        <v>#N/A</v>
      </c>
      <c r="AO1014" t="str">
        <f>RIGHT('CMO Input'!$T1014,(LEN('CMO Input'!$T1014)-FIND(" ",'CMO Input'!$T1014,1)))</f>
        <v>4-5”</v>
      </c>
      <c r="AP1014">
        <f>'CMO Input'!$O1014</f>
        <v>4</v>
      </c>
      <c r="AR1014" t="str">
        <f>Table2[[#This Row],[Policy / Non Policy]]</f>
        <v>Policy</v>
      </c>
      <c r="AS1014" t="str">
        <f>'CMO Input'!$U1014</f>
        <v>Tier 1</v>
      </c>
      <c r="AT1014" t="str">
        <f>'CMO Input'!$P1014</f>
        <v>CI</v>
      </c>
      <c r="AU1014" t="str" cm="1">
        <f t="array" ref="AU10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14" s="8" t="str">
        <f>TEXT('CMO Input'!$D1014,"MMM-YY")</f>
        <v>October</v>
      </c>
    </row>
    <row r="1015" spans="1:48" x14ac:dyDescent="0.25">
      <c r="A1015" s="18">
        <v>220000639614</v>
      </c>
      <c r="B1015" s="16" t="s">
        <v>180</v>
      </c>
      <c r="C1015" s="16" t="s">
        <v>424</v>
      </c>
      <c r="D1015" s="16" t="s">
        <v>177</v>
      </c>
      <c r="E1015" s="17">
        <v>28</v>
      </c>
      <c r="F1015" s="16" t="s">
        <v>46</v>
      </c>
      <c r="G1015" s="17" t="s">
        <v>442</v>
      </c>
      <c r="H1015" s="16" t="s">
        <v>597</v>
      </c>
      <c r="I1015" s="16" t="s">
        <v>577</v>
      </c>
      <c r="J1015" s="16" t="s">
        <v>726</v>
      </c>
      <c r="K1015" s="18">
        <v>220000639614</v>
      </c>
      <c r="L1015" s="16" t="s">
        <v>116</v>
      </c>
      <c r="M1015" s="16">
        <v>3.9</v>
      </c>
      <c r="N1015" s="16" t="s">
        <v>52</v>
      </c>
      <c r="O1015" s="16">
        <v>4</v>
      </c>
      <c r="P1015" s="16" t="s">
        <v>163</v>
      </c>
      <c r="Q1015" s="16">
        <v>134</v>
      </c>
      <c r="R1015" s="16" t="s">
        <v>54</v>
      </c>
      <c r="S1015" s="16" t="s">
        <v>117</v>
      </c>
      <c r="T1015" s="16" t="s">
        <v>118</v>
      </c>
      <c r="U1015" s="16" t="s">
        <v>94</v>
      </c>
      <c r="V1015" s="16" t="s">
        <v>58</v>
      </c>
      <c r="W1015" s="16" t="s">
        <v>95</v>
      </c>
      <c r="X1015" s="16" t="b">
        <v>0</v>
      </c>
      <c r="Y1015" s="16" t="b">
        <v>0</v>
      </c>
      <c r="Z1015" s="16" t="e">
        <v>#N/A</v>
      </c>
      <c r="AA1015" s="16">
        <v>0.52259999999999995</v>
      </c>
      <c r="AB1015" s="16">
        <v>0</v>
      </c>
      <c r="AC1015" s="16" t="s">
        <v>424</v>
      </c>
      <c r="AD1015" s="16" t="s">
        <v>577</v>
      </c>
      <c r="AE1015" s="16" t="s">
        <v>726</v>
      </c>
      <c r="AF1015" s="16" t="s">
        <v>489</v>
      </c>
      <c r="AG1015" s="16" t="s">
        <v>9</v>
      </c>
      <c r="AH1015" s="16" t="b">
        <v>0</v>
      </c>
      <c r="AI1015" s="16" t="s">
        <v>60</v>
      </c>
      <c r="AJ1015" s="16" t="s">
        <v>186</v>
      </c>
      <c r="AK1015" s="16" t="s">
        <v>147</v>
      </c>
      <c r="AL1015" s="16" t="s">
        <v>301</v>
      </c>
      <c r="AM1015" s="16" t="s">
        <v>64</v>
      </c>
      <c r="AN1015" s="19" t="e">
        <v>#N/A</v>
      </c>
      <c r="AO1015" t="str">
        <f>RIGHT('CMO Input'!$T1015,(LEN('CMO Input'!$T1015)-FIND(" ",'CMO Input'!$T1015,1)))</f>
        <v>4-5”</v>
      </c>
      <c r="AP1015">
        <f>'CMO Input'!$O1015</f>
        <v>4</v>
      </c>
      <c r="AR1015" t="str">
        <f>Table2[[#This Row],[Policy / Non Policy]]</f>
        <v>Policy</v>
      </c>
      <c r="AS1015" t="str">
        <f>'CMO Input'!$U1015</f>
        <v>Tier 1</v>
      </c>
      <c r="AT1015" t="str">
        <f>'CMO Input'!$P1015</f>
        <v>SI</v>
      </c>
      <c r="AU1015" t="str" cm="1">
        <f t="array" ref="AU10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15" s="8" t="str">
        <f>TEXT('CMO Input'!$D1015,"MMM-YY")</f>
        <v>October</v>
      </c>
    </row>
    <row r="1016" spans="1:48" x14ac:dyDescent="0.25">
      <c r="A1016" s="14">
        <v>510851740</v>
      </c>
      <c r="B1016" s="12" t="s">
        <v>180</v>
      </c>
      <c r="C1016" s="12" t="s">
        <v>424</v>
      </c>
      <c r="D1016" s="12" t="s">
        <v>177</v>
      </c>
      <c r="E1016" s="13">
        <v>28</v>
      </c>
      <c r="F1016" s="12" t="s">
        <v>46</v>
      </c>
      <c r="G1016" s="13" t="s">
        <v>442</v>
      </c>
      <c r="H1016" s="12" t="s">
        <v>464</v>
      </c>
      <c r="I1016" s="12" t="s">
        <v>622</v>
      </c>
      <c r="J1016" s="12" t="s">
        <v>727</v>
      </c>
      <c r="K1016" s="14">
        <v>510851740</v>
      </c>
      <c r="L1016" s="12" t="s">
        <v>116</v>
      </c>
      <c r="M1016" s="12">
        <v>14.4</v>
      </c>
      <c r="N1016" s="12" t="s">
        <v>52</v>
      </c>
      <c r="O1016" s="12">
        <v>4</v>
      </c>
      <c r="P1016" s="12" t="s">
        <v>163</v>
      </c>
      <c r="Q1016" s="12">
        <v>122.6</v>
      </c>
      <c r="R1016" s="12" t="s">
        <v>54</v>
      </c>
      <c r="S1016" s="12" t="s">
        <v>117</v>
      </c>
      <c r="T1016" s="12" t="s">
        <v>118</v>
      </c>
      <c r="U1016" s="12" t="s">
        <v>94</v>
      </c>
      <c r="V1016" s="12" t="s">
        <v>58</v>
      </c>
      <c r="W1016" s="12" t="s">
        <v>95</v>
      </c>
      <c r="X1016" s="12" t="b">
        <v>0</v>
      </c>
      <c r="Y1016" s="12" t="b">
        <v>0</v>
      </c>
      <c r="Z1016" s="12" t="e">
        <v>#N/A</v>
      </c>
      <c r="AA1016" s="12">
        <v>1.7654399999999999</v>
      </c>
      <c r="AB1016" s="12">
        <v>0</v>
      </c>
      <c r="AC1016" s="12" t="s">
        <v>424</v>
      </c>
      <c r="AD1016" s="12" t="s">
        <v>622</v>
      </c>
      <c r="AE1016" s="12" t="s">
        <v>727</v>
      </c>
      <c r="AF1016" s="12" t="s">
        <v>468</v>
      </c>
      <c r="AG1016" s="12" t="s">
        <v>9</v>
      </c>
      <c r="AH1016" s="12" t="b">
        <v>0</v>
      </c>
      <c r="AI1016" s="12" t="s">
        <v>60</v>
      </c>
      <c r="AJ1016" s="12" t="s">
        <v>103</v>
      </c>
      <c r="AK1016" s="12" t="s">
        <v>147</v>
      </c>
      <c r="AL1016" s="12" t="s">
        <v>472</v>
      </c>
      <c r="AM1016" s="12" t="s">
        <v>64</v>
      </c>
      <c r="AN1016" s="15" t="e">
        <v>#N/A</v>
      </c>
      <c r="AO1016" t="str">
        <f>RIGHT('CMO Input'!$T1016,(LEN('CMO Input'!$T1016)-FIND(" ",'CMO Input'!$T1016,1)))</f>
        <v>4-5”</v>
      </c>
      <c r="AP1016">
        <f>'CMO Input'!$O1016</f>
        <v>4</v>
      </c>
      <c r="AR1016" t="str">
        <f>Table2[[#This Row],[Policy / Non Policy]]</f>
        <v>Policy</v>
      </c>
      <c r="AS1016" t="str">
        <f>'CMO Input'!$U1016</f>
        <v>Tier 1</v>
      </c>
      <c r="AT1016" t="str">
        <f>'CMO Input'!$P1016</f>
        <v>SI</v>
      </c>
      <c r="AU1016" t="str" cm="1">
        <f t="array" ref="AU10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16" s="8" t="str">
        <f>TEXT('CMO Input'!$D1016,"MMM-YY")</f>
        <v>October</v>
      </c>
    </row>
    <row r="1017" spans="1:48" x14ac:dyDescent="0.25">
      <c r="A1017" s="18">
        <v>510784589</v>
      </c>
      <c r="B1017" s="16" t="s">
        <v>180</v>
      </c>
      <c r="C1017" s="16" t="s">
        <v>424</v>
      </c>
      <c r="D1017" s="16" t="s">
        <v>177</v>
      </c>
      <c r="E1017" s="17">
        <v>28</v>
      </c>
      <c r="F1017" s="16" t="s">
        <v>46</v>
      </c>
      <c r="G1017" s="17" t="s">
        <v>425</v>
      </c>
      <c r="H1017" s="16" t="s">
        <v>128</v>
      </c>
      <c r="I1017" s="16" t="s">
        <v>695</v>
      </c>
      <c r="J1017" s="16" t="s">
        <v>728</v>
      </c>
      <c r="K1017" s="18">
        <v>510784589</v>
      </c>
      <c r="L1017" s="16" t="s">
        <v>116</v>
      </c>
      <c r="M1017" s="16">
        <v>4.5</v>
      </c>
      <c r="N1017" s="16" t="s">
        <v>52</v>
      </c>
      <c r="O1017" s="16">
        <v>4</v>
      </c>
      <c r="P1017" s="16" t="s">
        <v>163</v>
      </c>
      <c r="Q1017" s="16">
        <v>80</v>
      </c>
      <c r="R1017" s="16" t="s">
        <v>54</v>
      </c>
      <c r="S1017" s="16" t="s">
        <v>117</v>
      </c>
      <c r="T1017" s="16" t="s">
        <v>118</v>
      </c>
      <c r="U1017" s="16" t="s">
        <v>94</v>
      </c>
      <c r="V1017" s="16" t="s">
        <v>58</v>
      </c>
      <c r="W1017" s="16" t="s">
        <v>95</v>
      </c>
      <c r="X1017" s="16" t="b">
        <v>0</v>
      </c>
      <c r="Y1017" s="16" t="b">
        <v>0</v>
      </c>
      <c r="Z1017" s="16" t="e">
        <v>#N/A</v>
      </c>
      <c r="AA1017" s="16">
        <v>0.36</v>
      </c>
      <c r="AB1017" s="16">
        <v>0</v>
      </c>
      <c r="AC1017" s="16" t="s">
        <v>424</v>
      </c>
      <c r="AD1017" s="16" t="s">
        <v>695</v>
      </c>
      <c r="AE1017" s="16" t="s">
        <v>728</v>
      </c>
      <c r="AF1017" s="16" t="s">
        <v>479</v>
      </c>
      <c r="AG1017" s="16" t="s">
        <v>9</v>
      </c>
      <c r="AH1017" s="16" t="b">
        <v>0</v>
      </c>
      <c r="AI1017" s="16" t="s">
        <v>60</v>
      </c>
      <c r="AJ1017" s="16" t="s">
        <v>10</v>
      </c>
      <c r="AK1017" s="16" t="s">
        <v>147</v>
      </c>
      <c r="AL1017" s="16" t="s">
        <v>697</v>
      </c>
      <c r="AM1017" s="16" t="s">
        <v>64</v>
      </c>
      <c r="AN1017" s="19" t="e">
        <v>#N/A</v>
      </c>
      <c r="AO1017" t="str">
        <f>RIGHT('CMO Input'!$T1017,(LEN('CMO Input'!$T1017)-FIND(" ",'CMO Input'!$T1017,1)))</f>
        <v>4-5”</v>
      </c>
      <c r="AP1017">
        <f>'CMO Input'!$O1017</f>
        <v>4</v>
      </c>
      <c r="AR1017" t="str">
        <f>Table2[[#This Row],[Policy / Non Policy]]</f>
        <v>Policy</v>
      </c>
      <c r="AS1017" t="str">
        <f>'CMO Input'!$U1017</f>
        <v>Tier 1</v>
      </c>
      <c r="AT1017" t="str">
        <f>'CMO Input'!$P1017</f>
        <v>SI</v>
      </c>
      <c r="AU1017" t="str" cm="1">
        <f t="array" ref="AU10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17" s="8" t="str">
        <f>TEXT('CMO Input'!$D1017,"MMM-YY")</f>
        <v>October</v>
      </c>
    </row>
    <row r="1018" spans="1:48" x14ac:dyDescent="0.25">
      <c r="A1018" s="14">
        <v>510916934</v>
      </c>
      <c r="B1018" s="12" t="s">
        <v>180</v>
      </c>
      <c r="C1018" s="12" t="s">
        <v>424</v>
      </c>
      <c r="D1018" s="12" t="s">
        <v>177</v>
      </c>
      <c r="E1018" s="13">
        <v>28</v>
      </c>
      <c r="F1018" s="12" t="s">
        <v>46</v>
      </c>
      <c r="G1018" s="13" t="s">
        <v>425</v>
      </c>
      <c r="H1018" s="12" t="s">
        <v>128</v>
      </c>
      <c r="I1018" s="12" t="s">
        <v>678</v>
      </c>
      <c r="J1018" s="12" t="s">
        <v>381</v>
      </c>
      <c r="K1018" s="14">
        <v>510916934</v>
      </c>
      <c r="L1018" s="12" t="s">
        <v>116</v>
      </c>
      <c r="M1018" s="12">
        <v>5.5</v>
      </c>
      <c r="N1018" s="12" t="s">
        <v>52</v>
      </c>
      <c r="O1018" s="12">
        <v>6</v>
      </c>
      <c r="P1018" s="12" t="s">
        <v>53</v>
      </c>
      <c r="Q1018" s="12">
        <v>59.8</v>
      </c>
      <c r="R1018" s="12" t="s">
        <v>54</v>
      </c>
      <c r="S1018" s="12" t="s">
        <v>134</v>
      </c>
      <c r="T1018" s="12" t="s">
        <v>135</v>
      </c>
      <c r="U1018" s="12" t="s">
        <v>94</v>
      </c>
      <c r="V1018" s="12" t="s">
        <v>58</v>
      </c>
      <c r="W1018" s="12" t="s">
        <v>95</v>
      </c>
      <c r="X1018" s="12" t="b">
        <v>0</v>
      </c>
      <c r="Y1018" s="12" t="b">
        <v>0</v>
      </c>
      <c r="Z1018" s="12" t="e">
        <v>#N/A</v>
      </c>
      <c r="AA1018" s="12">
        <v>0.32889999999999997</v>
      </c>
      <c r="AB1018" s="12">
        <v>0</v>
      </c>
      <c r="AC1018" s="12" t="s">
        <v>424</v>
      </c>
      <c r="AD1018" s="12" t="s">
        <v>678</v>
      </c>
      <c r="AE1018" s="12" t="s">
        <v>381</v>
      </c>
      <c r="AF1018" s="12" t="s">
        <v>429</v>
      </c>
      <c r="AG1018" s="12" t="s">
        <v>9</v>
      </c>
      <c r="AH1018" s="12" t="b">
        <v>0</v>
      </c>
      <c r="AI1018" s="12" t="s">
        <v>60</v>
      </c>
      <c r="AJ1018" s="12" t="s">
        <v>10</v>
      </c>
      <c r="AK1018" s="12" t="s">
        <v>147</v>
      </c>
      <c r="AL1018" s="12" t="s">
        <v>638</v>
      </c>
      <c r="AM1018" s="12" t="s">
        <v>64</v>
      </c>
      <c r="AN1018" s="15" t="e">
        <v>#N/A</v>
      </c>
      <c r="AO1018" t="str">
        <f>RIGHT('CMO Input'!$T1018,(LEN('CMO Input'!$T1018)-FIND(" ",'CMO Input'!$T1018,1)))</f>
        <v>6-7”</v>
      </c>
      <c r="AP1018">
        <f>'CMO Input'!$O1018</f>
        <v>6</v>
      </c>
      <c r="AR1018" t="str">
        <f>Table2[[#This Row],[Policy / Non Policy]]</f>
        <v>Policy</v>
      </c>
      <c r="AS1018" t="str">
        <f>'CMO Input'!$U1018</f>
        <v>Tier 1</v>
      </c>
      <c r="AT1018" t="str">
        <f>'CMO Input'!$P1018</f>
        <v>CI</v>
      </c>
      <c r="AU1018" t="str" cm="1">
        <f t="array" ref="AU10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18" s="8" t="str">
        <f>TEXT('CMO Input'!$D1018,"MMM-YY")</f>
        <v>October</v>
      </c>
    </row>
    <row r="1019" spans="1:48" x14ac:dyDescent="0.25">
      <c r="A1019" s="18">
        <v>510788726</v>
      </c>
      <c r="B1019" s="16" t="s">
        <v>180</v>
      </c>
      <c r="C1019" s="16" t="s">
        <v>424</v>
      </c>
      <c r="D1019" s="16" t="s">
        <v>177</v>
      </c>
      <c r="E1019" s="17">
        <v>28</v>
      </c>
      <c r="F1019" s="16" t="s">
        <v>46</v>
      </c>
      <c r="G1019" s="17" t="s">
        <v>425</v>
      </c>
      <c r="H1019" s="16" t="s">
        <v>458</v>
      </c>
      <c r="I1019" s="16" t="s">
        <v>630</v>
      </c>
      <c r="J1019" s="16" t="s">
        <v>664</v>
      </c>
      <c r="K1019" s="18">
        <v>510788726</v>
      </c>
      <c r="L1019" s="16" t="s">
        <v>116</v>
      </c>
      <c r="M1019" s="16">
        <v>2.2000000000000002</v>
      </c>
      <c r="N1019" s="16" t="s">
        <v>52</v>
      </c>
      <c r="O1019" s="16">
        <v>8</v>
      </c>
      <c r="P1019" s="16" t="s">
        <v>163</v>
      </c>
      <c r="Q1019" s="16">
        <v>40</v>
      </c>
      <c r="R1019" s="16" t="s">
        <v>54</v>
      </c>
      <c r="S1019" s="16" t="s">
        <v>92</v>
      </c>
      <c r="T1019" s="16" t="s">
        <v>93</v>
      </c>
      <c r="U1019" s="16" t="s">
        <v>94</v>
      </c>
      <c r="V1019" s="16" t="s">
        <v>58</v>
      </c>
      <c r="W1019" s="16" t="s">
        <v>95</v>
      </c>
      <c r="X1019" s="16" t="b">
        <v>0</v>
      </c>
      <c r="Y1019" s="16" t="b">
        <v>0</v>
      </c>
      <c r="Z1019" s="16" t="e">
        <v>#N/A</v>
      </c>
      <c r="AA1019" s="16">
        <v>8.8000000000000009E-2</v>
      </c>
      <c r="AB1019" s="16">
        <v>0</v>
      </c>
      <c r="AC1019" s="16" t="s">
        <v>424</v>
      </c>
      <c r="AD1019" s="16" t="s">
        <v>630</v>
      </c>
      <c r="AE1019" s="16" t="s">
        <v>664</v>
      </c>
      <c r="AF1019" s="16" t="s">
        <v>461</v>
      </c>
      <c r="AG1019" s="16" t="s">
        <v>9</v>
      </c>
      <c r="AH1019" s="16" t="b">
        <v>0</v>
      </c>
      <c r="AI1019" s="16" t="s">
        <v>60</v>
      </c>
      <c r="AJ1019" s="16" t="s">
        <v>103</v>
      </c>
      <c r="AK1019" s="16" t="s">
        <v>147</v>
      </c>
      <c r="AL1019" s="16" t="s">
        <v>490</v>
      </c>
      <c r="AM1019" s="16" t="s">
        <v>64</v>
      </c>
      <c r="AN1019" s="19" t="e">
        <v>#N/A</v>
      </c>
      <c r="AO1019" t="str">
        <f>RIGHT('CMO Input'!$T1019,(LEN('CMO Input'!$T1019)-FIND(" ",'CMO Input'!$T1019,1)))</f>
        <v>8”</v>
      </c>
      <c r="AP1019">
        <f>'CMO Input'!$O1019</f>
        <v>8</v>
      </c>
      <c r="AR1019" t="str">
        <f>Table2[[#This Row],[Policy / Non Policy]]</f>
        <v>Policy</v>
      </c>
      <c r="AS1019" t="str">
        <f>'CMO Input'!$U1019</f>
        <v>Tier 1</v>
      </c>
      <c r="AT1019" t="str">
        <f>'CMO Input'!$P1019</f>
        <v>SI</v>
      </c>
      <c r="AU1019" t="str" cm="1">
        <f t="array" ref="AU10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19" s="8" t="str">
        <f>TEXT('CMO Input'!$D1019,"MMM-YY")</f>
        <v>October</v>
      </c>
    </row>
    <row r="1020" spans="1:48" x14ac:dyDescent="0.25">
      <c r="A1020" s="14">
        <v>220001264902</v>
      </c>
      <c r="B1020" s="12" t="s">
        <v>180</v>
      </c>
      <c r="C1020" s="12" t="s">
        <v>424</v>
      </c>
      <c r="D1020" s="12" t="s">
        <v>177</v>
      </c>
      <c r="E1020" s="13">
        <v>28</v>
      </c>
      <c r="F1020" s="12" t="s">
        <v>46</v>
      </c>
      <c r="G1020" s="13" t="s">
        <v>425</v>
      </c>
      <c r="H1020" s="12" t="s">
        <v>476</v>
      </c>
      <c r="I1020" s="12" t="s">
        <v>710</v>
      </c>
      <c r="J1020" s="12" t="s">
        <v>729</v>
      </c>
      <c r="K1020" s="14">
        <v>220001264902</v>
      </c>
      <c r="L1020" s="12" t="s">
        <v>116</v>
      </c>
      <c r="M1020" s="12">
        <v>2</v>
      </c>
      <c r="N1020" s="12" t="s">
        <v>52</v>
      </c>
      <c r="O1020" s="12">
        <v>4</v>
      </c>
      <c r="P1020" s="12" t="s">
        <v>163</v>
      </c>
      <c r="Q1020" s="12">
        <v>12</v>
      </c>
      <c r="R1020" s="12" t="s">
        <v>54</v>
      </c>
      <c r="S1020" s="12" t="s">
        <v>117</v>
      </c>
      <c r="T1020" s="12" t="s">
        <v>118</v>
      </c>
      <c r="U1020" s="12" t="s">
        <v>94</v>
      </c>
      <c r="V1020" s="12" t="s">
        <v>58</v>
      </c>
      <c r="W1020" s="12" t="s">
        <v>95</v>
      </c>
      <c r="X1020" s="12" t="b">
        <v>0</v>
      </c>
      <c r="Y1020" s="12" t="b">
        <v>0</v>
      </c>
      <c r="Z1020" s="12" t="s">
        <v>424</v>
      </c>
      <c r="AA1020" s="12">
        <v>2.4E-2</v>
      </c>
      <c r="AB1020" s="12">
        <v>0</v>
      </c>
      <c r="AC1020" s="12" t="s">
        <v>424</v>
      </c>
      <c r="AD1020" s="12" t="s">
        <v>710</v>
      </c>
      <c r="AE1020" s="12" t="s">
        <v>729</v>
      </c>
      <c r="AF1020" s="12" t="s">
        <v>500</v>
      </c>
      <c r="AG1020" s="12" t="s">
        <v>9</v>
      </c>
      <c r="AH1020" s="12" t="b">
        <v>0</v>
      </c>
      <c r="AI1020" s="12" t="s">
        <v>60</v>
      </c>
      <c r="AJ1020" s="12" t="s">
        <v>10</v>
      </c>
      <c r="AK1020" s="12" t="s">
        <v>147</v>
      </c>
      <c r="AL1020" s="12" t="s">
        <v>501</v>
      </c>
      <c r="AM1020" s="12" t="s">
        <v>64</v>
      </c>
      <c r="AN1020" s="15" t="e">
        <v>#N/A</v>
      </c>
      <c r="AO1020" t="str">
        <f>RIGHT('CMO Input'!$T1020,(LEN('CMO Input'!$T1020)-FIND(" ",'CMO Input'!$T1020,1)))</f>
        <v>4-5”</v>
      </c>
      <c r="AP1020">
        <f>'CMO Input'!$O1020</f>
        <v>4</v>
      </c>
      <c r="AR1020" t="str">
        <f>Table2[[#This Row],[Policy / Non Policy]]</f>
        <v>Policy</v>
      </c>
      <c r="AS1020" t="str">
        <f>'CMO Input'!$U1020</f>
        <v>Tier 1</v>
      </c>
      <c r="AT1020" t="str">
        <f>'CMO Input'!$P1020</f>
        <v>SI</v>
      </c>
      <c r="AU1020" t="str" cm="1">
        <f t="array" ref="AU10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20" s="8" t="str">
        <f>TEXT('CMO Input'!$D1020,"MMM-YY")</f>
        <v>October</v>
      </c>
    </row>
    <row r="1021" spans="1:48" x14ac:dyDescent="0.25">
      <c r="A1021" s="18">
        <v>510835579</v>
      </c>
      <c r="B1021" s="16" t="s">
        <v>180</v>
      </c>
      <c r="C1021" s="16" t="s">
        <v>424</v>
      </c>
      <c r="D1021" s="16" t="s">
        <v>177</v>
      </c>
      <c r="E1021" s="17">
        <v>28</v>
      </c>
      <c r="F1021" s="16" t="s">
        <v>46</v>
      </c>
      <c r="G1021" s="17" t="s">
        <v>425</v>
      </c>
      <c r="H1021" s="16" t="s">
        <v>476</v>
      </c>
      <c r="I1021" s="16" t="s">
        <v>710</v>
      </c>
      <c r="J1021" s="16" t="s">
        <v>711</v>
      </c>
      <c r="K1021" s="18">
        <v>510835579</v>
      </c>
      <c r="L1021" s="16" t="s">
        <v>116</v>
      </c>
      <c r="M1021" s="16">
        <v>4.0999999999999996</v>
      </c>
      <c r="N1021" s="16" t="s">
        <v>52</v>
      </c>
      <c r="O1021" s="16">
        <v>4</v>
      </c>
      <c r="P1021" s="16" t="s">
        <v>163</v>
      </c>
      <c r="Q1021" s="16">
        <v>46</v>
      </c>
      <c r="R1021" s="16" t="s">
        <v>54</v>
      </c>
      <c r="S1021" s="16" t="s">
        <v>117</v>
      </c>
      <c r="T1021" s="16" t="s">
        <v>118</v>
      </c>
      <c r="U1021" s="16" t="s">
        <v>94</v>
      </c>
      <c r="V1021" s="16" t="s">
        <v>58</v>
      </c>
      <c r="W1021" s="16" t="s">
        <v>95</v>
      </c>
      <c r="X1021" s="16" t="b">
        <v>0</v>
      </c>
      <c r="Y1021" s="16" t="b">
        <v>0</v>
      </c>
      <c r="Z1021" s="16" t="s">
        <v>424</v>
      </c>
      <c r="AA1021" s="16">
        <v>0.18859999999999999</v>
      </c>
      <c r="AB1021" s="16">
        <v>0</v>
      </c>
      <c r="AC1021" s="16" t="s">
        <v>424</v>
      </c>
      <c r="AD1021" s="16" t="s">
        <v>710</v>
      </c>
      <c r="AE1021" s="16" t="s">
        <v>711</v>
      </c>
      <c r="AF1021" s="16" t="s">
        <v>500</v>
      </c>
      <c r="AG1021" s="16" t="s">
        <v>9</v>
      </c>
      <c r="AH1021" s="16" t="b">
        <v>0</v>
      </c>
      <c r="AI1021" s="16" t="s">
        <v>60</v>
      </c>
      <c r="AJ1021" s="16" t="s">
        <v>10</v>
      </c>
      <c r="AK1021" s="16" t="s">
        <v>147</v>
      </c>
      <c r="AL1021" s="16" t="s">
        <v>501</v>
      </c>
      <c r="AM1021" s="16" t="s">
        <v>64</v>
      </c>
      <c r="AN1021" s="19" t="e">
        <v>#N/A</v>
      </c>
      <c r="AO1021" t="str">
        <f>RIGHT('CMO Input'!$T1021,(LEN('CMO Input'!$T1021)-FIND(" ",'CMO Input'!$T1021,1)))</f>
        <v>4-5”</v>
      </c>
      <c r="AP1021">
        <f>'CMO Input'!$O1021</f>
        <v>4</v>
      </c>
      <c r="AR1021" t="str">
        <f>Table2[[#This Row],[Policy / Non Policy]]</f>
        <v>Policy</v>
      </c>
      <c r="AS1021" t="str">
        <f>'CMO Input'!$U1021</f>
        <v>Tier 1</v>
      </c>
      <c r="AT1021" t="str">
        <f>'CMO Input'!$P1021</f>
        <v>SI</v>
      </c>
      <c r="AU1021" t="str" cm="1">
        <f t="array" ref="AU10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21" s="8" t="str">
        <f>TEXT('CMO Input'!$D1021,"MMM-YY")</f>
        <v>October</v>
      </c>
    </row>
    <row r="1022" spans="1:48" x14ac:dyDescent="0.25">
      <c r="A1022" s="14">
        <v>510920267</v>
      </c>
      <c r="B1022" s="12" t="s">
        <v>180</v>
      </c>
      <c r="C1022" s="12" t="s">
        <v>424</v>
      </c>
      <c r="D1022" s="12" t="s">
        <v>177</v>
      </c>
      <c r="E1022" s="13">
        <v>28</v>
      </c>
      <c r="F1022" s="12" t="s">
        <v>46</v>
      </c>
      <c r="G1022" s="13" t="s">
        <v>425</v>
      </c>
      <c r="H1022" s="12" t="s">
        <v>476</v>
      </c>
      <c r="I1022" s="12" t="s">
        <v>710</v>
      </c>
      <c r="J1022" s="12" t="s">
        <v>730</v>
      </c>
      <c r="K1022" s="14">
        <v>510920267</v>
      </c>
      <c r="L1022" s="12" t="s">
        <v>116</v>
      </c>
      <c r="M1022" s="12">
        <v>9.8000000000000007</v>
      </c>
      <c r="N1022" s="12" t="s">
        <v>52</v>
      </c>
      <c r="O1022" s="12">
        <v>4</v>
      </c>
      <c r="P1022" s="12" t="s">
        <v>163</v>
      </c>
      <c r="Q1022" s="12">
        <v>76</v>
      </c>
      <c r="R1022" s="12" t="s">
        <v>54</v>
      </c>
      <c r="S1022" s="12" t="s">
        <v>117</v>
      </c>
      <c r="T1022" s="12" t="s">
        <v>118</v>
      </c>
      <c r="U1022" s="12" t="s">
        <v>94</v>
      </c>
      <c r="V1022" s="12" t="s">
        <v>58</v>
      </c>
      <c r="W1022" s="12" t="s">
        <v>95</v>
      </c>
      <c r="X1022" s="12" t="b">
        <v>0</v>
      </c>
      <c r="Y1022" s="12" t="b">
        <v>0</v>
      </c>
      <c r="Z1022" s="12" t="s">
        <v>424</v>
      </c>
      <c r="AA1022" s="12">
        <v>0.74480000000000013</v>
      </c>
      <c r="AB1022" s="12">
        <v>0</v>
      </c>
      <c r="AC1022" s="12" t="s">
        <v>424</v>
      </c>
      <c r="AD1022" s="12" t="s">
        <v>710</v>
      </c>
      <c r="AE1022" s="12" t="s">
        <v>730</v>
      </c>
      <c r="AF1022" s="12" t="s">
        <v>500</v>
      </c>
      <c r="AG1022" s="12" t="s">
        <v>9</v>
      </c>
      <c r="AH1022" s="12" t="b">
        <v>0</v>
      </c>
      <c r="AI1022" s="12" t="s">
        <v>60</v>
      </c>
      <c r="AJ1022" s="12" t="s">
        <v>10</v>
      </c>
      <c r="AK1022" s="12" t="s">
        <v>147</v>
      </c>
      <c r="AL1022" s="12" t="s">
        <v>501</v>
      </c>
      <c r="AM1022" s="12" t="s">
        <v>64</v>
      </c>
      <c r="AN1022" s="15" t="e">
        <v>#N/A</v>
      </c>
      <c r="AO1022" t="str">
        <f>RIGHT('CMO Input'!$T1022,(LEN('CMO Input'!$T1022)-FIND(" ",'CMO Input'!$T1022,1)))</f>
        <v>4-5”</v>
      </c>
      <c r="AP1022">
        <f>'CMO Input'!$O1022</f>
        <v>4</v>
      </c>
      <c r="AR1022" t="str">
        <f>Table2[[#This Row],[Policy / Non Policy]]</f>
        <v>Policy</v>
      </c>
      <c r="AS1022" t="str">
        <f>'CMO Input'!$U1022</f>
        <v>Tier 1</v>
      </c>
      <c r="AT1022" t="str">
        <f>'CMO Input'!$P1022</f>
        <v>SI</v>
      </c>
      <c r="AU1022" t="str" cm="1">
        <f t="array" ref="AU10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22" s="8" t="str">
        <f>TEXT('CMO Input'!$D1022,"MMM-YY")</f>
        <v>October</v>
      </c>
    </row>
    <row r="1023" spans="1:48" x14ac:dyDescent="0.25">
      <c r="A1023" s="18">
        <v>510920268</v>
      </c>
      <c r="B1023" s="16" t="s">
        <v>180</v>
      </c>
      <c r="C1023" s="16" t="s">
        <v>424</v>
      </c>
      <c r="D1023" s="16" t="s">
        <v>177</v>
      </c>
      <c r="E1023" s="17">
        <v>28</v>
      </c>
      <c r="F1023" s="16" t="s">
        <v>46</v>
      </c>
      <c r="G1023" s="17" t="s">
        <v>425</v>
      </c>
      <c r="H1023" s="16" t="s">
        <v>476</v>
      </c>
      <c r="I1023" s="16" t="s">
        <v>710</v>
      </c>
      <c r="J1023" s="16" t="s">
        <v>730</v>
      </c>
      <c r="K1023" s="18">
        <v>510920268</v>
      </c>
      <c r="L1023" s="16" t="s">
        <v>116</v>
      </c>
      <c r="M1023" s="16">
        <v>20.3</v>
      </c>
      <c r="N1023" s="16" t="s">
        <v>52</v>
      </c>
      <c r="O1023" s="16">
        <v>4</v>
      </c>
      <c r="P1023" s="16" t="s">
        <v>163</v>
      </c>
      <c r="Q1023" s="16">
        <v>24</v>
      </c>
      <c r="R1023" s="16" t="s">
        <v>54</v>
      </c>
      <c r="S1023" s="16" t="s">
        <v>117</v>
      </c>
      <c r="T1023" s="16" t="s">
        <v>118</v>
      </c>
      <c r="U1023" s="16" t="s">
        <v>94</v>
      </c>
      <c r="V1023" s="16" t="s">
        <v>58</v>
      </c>
      <c r="W1023" s="16" t="s">
        <v>95</v>
      </c>
      <c r="X1023" s="16" t="b">
        <v>0</v>
      </c>
      <c r="Y1023" s="16" t="b">
        <v>0</v>
      </c>
      <c r="Z1023" s="16" t="s">
        <v>424</v>
      </c>
      <c r="AA1023" s="16">
        <v>0.48720000000000008</v>
      </c>
      <c r="AB1023" s="16">
        <v>0</v>
      </c>
      <c r="AC1023" s="16" t="s">
        <v>424</v>
      </c>
      <c r="AD1023" s="16" t="s">
        <v>710</v>
      </c>
      <c r="AE1023" s="16" t="s">
        <v>730</v>
      </c>
      <c r="AF1023" s="16" t="s">
        <v>500</v>
      </c>
      <c r="AG1023" s="16" t="s">
        <v>9</v>
      </c>
      <c r="AH1023" s="16" t="b">
        <v>0</v>
      </c>
      <c r="AI1023" s="16" t="s">
        <v>60</v>
      </c>
      <c r="AJ1023" s="16" t="s">
        <v>10</v>
      </c>
      <c r="AK1023" s="16" t="s">
        <v>147</v>
      </c>
      <c r="AL1023" s="16" t="s">
        <v>501</v>
      </c>
      <c r="AM1023" s="16" t="s">
        <v>64</v>
      </c>
      <c r="AN1023" s="19" t="e">
        <v>#N/A</v>
      </c>
      <c r="AO1023" t="str">
        <f>RIGHT('CMO Input'!$T1023,(LEN('CMO Input'!$T1023)-FIND(" ",'CMO Input'!$T1023,1)))</f>
        <v>4-5”</v>
      </c>
      <c r="AP1023">
        <f>'CMO Input'!$O1023</f>
        <v>4</v>
      </c>
      <c r="AR1023" t="str">
        <f>Table2[[#This Row],[Policy / Non Policy]]</f>
        <v>Policy</v>
      </c>
      <c r="AS1023" t="str">
        <f>'CMO Input'!$U1023</f>
        <v>Tier 1</v>
      </c>
      <c r="AT1023" t="str">
        <f>'CMO Input'!$P1023</f>
        <v>SI</v>
      </c>
      <c r="AU1023" t="str" cm="1">
        <f t="array" ref="AU10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23" s="8" t="str">
        <f>TEXT('CMO Input'!$D1023,"MMM-YY")</f>
        <v>October</v>
      </c>
    </row>
    <row r="1024" spans="1:48" x14ac:dyDescent="0.25">
      <c r="A1024" s="14">
        <v>510873167</v>
      </c>
      <c r="B1024" s="12" t="s">
        <v>180</v>
      </c>
      <c r="C1024" s="12" t="s">
        <v>424</v>
      </c>
      <c r="D1024" s="12" t="s">
        <v>177</v>
      </c>
      <c r="E1024" s="13">
        <v>28</v>
      </c>
      <c r="F1024" s="12" t="s">
        <v>46</v>
      </c>
      <c r="G1024" s="13" t="s">
        <v>425</v>
      </c>
      <c r="H1024" s="12" t="s">
        <v>476</v>
      </c>
      <c r="I1024" s="12" t="s">
        <v>650</v>
      </c>
      <c r="J1024" s="12" t="s">
        <v>651</v>
      </c>
      <c r="K1024" s="14">
        <v>510873167</v>
      </c>
      <c r="L1024" s="12" t="s">
        <v>116</v>
      </c>
      <c r="M1024" s="12">
        <v>4</v>
      </c>
      <c r="N1024" s="12" t="s">
        <v>52</v>
      </c>
      <c r="O1024" s="12">
        <v>8</v>
      </c>
      <c r="P1024" s="12" t="s">
        <v>163</v>
      </c>
      <c r="Q1024" s="12">
        <v>150</v>
      </c>
      <c r="R1024" s="12" t="s">
        <v>54</v>
      </c>
      <c r="S1024" s="12" t="s">
        <v>92</v>
      </c>
      <c r="T1024" s="12" t="s">
        <v>93</v>
      </c>
      <c r="U1024" s="12" t="s">
        <v>94</v>
      </c>
      <c r="V1024" s="12" t="s">
        <v>58</v>
      </c>
      <c r="W1024" s="12" t="s">
        <v>95</v>
      </c>
      <c r="X1024" s="12" t="b">
        <v>0</v>
      </c>
      <c r="Y1024" s="12" t="b">
        <v>0</v>
      </c>
      <c r="Z1024" s="12" t="s">
        <v>424</v>
      </c>
      <c r="AA1024" s="12">
        <v>0.6</v>
      </c>
      <c r="AB1024" s="12">
        <v>0</v>
      </c>
      <c r="AC1024" s="12" t="s">
        <v>424</v>
      </c>
      <c r="AD1024" s="12" t="s">
        <v>650</v>
      </c>
      <c r="AE1024" s="12" t="s">
        <v>651</v>
      </c>
      <c r="AF1024" s="12" t="s">
        <v>500</v>
      </c>
      <c r="AG1024" s="12" t="s">
        <v>9</v>
      </c>
      <c r="AH1024" s="12" t="b">
        <v>0</v>
      </c>
      <c r="AI1024" s="12" t="s">
        <v>60</v>
      </c>
      <c r="AJ1024" s="12" t="s">
        <v>10</v>
      </c>
      <c r="AK1024" s="12" t="s">
        <v>147</v>
      </c>
      <c r="AL1024" s="12" t="s">
        <v>671</v>
      </c>
      <c r="AM1024" s="12" t="e">
        <v>#N/A</v>
      </c>
      <c r="AN1024" s="15" t="e">
        <v>#N/A</v>
      </c>
      <c r="AO1024" t="str">
        <f>RIGHT('CMO Input'!$T1024,(LEN('CMO Input'!$T1024)-FIND(" ",'CMO Input'!$T1024,1)))</f>
        <v>8”</v>
      </c>
      <c r="AP1024">
        <f>'CMO Input'!$O1024</f>
        <v>8</v>
      </c>
      <c r="AR1024" t="str">
        <f>Table2[[#This Row],[Policy / Non Policy]]</f>
        <v>Policy</v>
      </c>
      <c r="AS1024" t="str">
        <f>'CMO Input'!$U1024</f>
        <v>Tier 1</v>
      </c>
      <c r="AT1024" t="str">
        <f>'CMO Input'!$P1024</f>
        <v>SI</v>
      </c>
      <c r="AU1024" t="str" cm="1">
        <f t="array" ref="AU10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24" s="8" t="str">
        <f>TEXT('CMO Input'!$D1024,"MMM-YY")</f>
        <v>October</v>
      </c>
    </row>
    <row r="1025" spans="1:48" x14ac:dyDescent="0.25">
      <c r="A1025" s="18">
        <v>510866898</v>
      </c>
      <c r="B1025" s="16" t="s">
        <v>180</v>
      </c>
      <c r="C1025" s="16" t="s">
        <v>424</v>
      </c>
      <c r="D1025" s="16" t="s">
        <v>177</v>
      </c>
      <c r="E1025" s="17">
        <v>28</v>
      </c>
      <c r="F1025" s="16" t="s">
        <v>46</v>
      </c>
      <c r="G1025" s="17" t="s">
        <v>425</v>
      </c>
      <c r="H1025" s="16" t="s">
        <v>476</v>
      </c>
      <c r="I1025" s="16" t="s">
        <v>650</v>
      </c>
      <c r="J1025" s="16" t="s">
        <v>651</v>
      </c>
      <c r="K1025" s="18">
        <v>510866898</v>
      </c>
      <c r="L1025" s="16" t="s">
        <v>116</v>
      </c>
      <c r="M1025" s="16">
        <v>2.9</v>
      </c>
      <c r="N1025" s="16" t="s">
        <v>52</v>
      </c>
      <c r="O1025" s="16">
        <v>4</v>
      </c>
      <c r="P1025" s="16" t="s">
        <v>163</v>
      </c>
      <c r="Q1025" s="16">
        <v>12</v>
      </c>
      <c r="R1025" s="16" t="s">
        <v>54</v>
      </c>
      <c r="S1025" s="16" t="s">
        <v>117</v>
      </c>
      <c r="T1025" s="16" t="s">
        <v>118</v>
      </c>
      <c r="U1025" s="16" t="s">
        <v>94</v>
      </c>
      <c r="V1025" s="16" t="s">
        <v>58</v>
      </c>
      <c r="W1025" s="16" t="s">
        <v>95</v>
      </c>
      <c r="X1025" s="16" t="b">
        <v>0</v>
      </c>
      <c r="Y1025" s="16" t="b">
        <v>0</v>
      </c>
      <c r="Z1025" s="16" t="s">
        <v>424</v>
      </c>
      <c r="AA1025" s="16">
        <v>3.4799999999999998E-2</v>
      </c>
      <c r="AB1025" s="16">
        <v>0</v>
      </c>
      <c r="AC1025" s="16" t="s">
        <v>424</v>
      </c>
      <c r="AD1025" s="16" t="s">
        <v>650</v>
      </c>
      <c r="AE1025" s="16" t="s">
        <v>651</v>
      </c>
      <c r="AF1025" s="16" t="s">
        <v>500</v>
      </c>
      <c r="AG1025" s="16" t="s">
        <v>9</v>
      </c>
      <c r="AH1025" s="16" t="b">
        <v>0</v>
      </c>
      <c r="AI1025" s="16" t="s">
        <v>60</v>
      </c>
      <c r="AJ1025" s="16" t="s">
        <v>10</v>
      </c>
      <c r="AK1025" s="16" t="s">
        <v>147</v>
      </c>
      <c r="AL1025" s="16" t="s">
        <v>671</v>
      </c>
      <c r="AM1025" s="16" t="s">
        <v>64</v>
      </c>
      <c r="AN1025" s="19" t="e">
        <v>#N/A</v>
      </c>
      <c r="AO1025" t="str">
        <f>RIGHT('CMO Input'!$T1025,(LEN('CMO Input'!$T1025)-FIND(" ",'CMO Input'!$T1025,1)))</f>
        <v>4-5”</v>
      </c>
      <c r="AP1025">
        <f>'CMO Input'!$O1025</f>
        <v>4</v>
      </c>
      <c r="AR1025" t="str">
        <f>Table2[[#This Row],[Policy / Non Policy]]</f>
        <v>Policy</v>
      </c>
      <c r="AS1025" t="str">
        <f>'CMO Input'!$U1025</f>
        <v>Tier 1</v>
      </c>
      <c r="AT1025" t="str">
        <f>'CMO Input'!$P1025</f>
        <v>SI</v>
      </c>
      <c r="AU1025" t="str" cm="1">
        <f t="array" ref="AU10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25" s="8" t="str">
        <f>TEXT('CMO Input'!$D1025,"MMM-YY")</f>
        <v>October</v>
      </c>
    </row>
    <row r="1026" spans="1:48" x14ac:dyDescent="0.25">
      <c r="A1026" s="14">
        <v>510866899</v>
      </c>
      <c r="B1026" s="12" t="s">
        <v>180</v>
      </c>
      <c r="C1026" s="12" t="s">
        <v>424</v>
      </c>
      <c r="D1026" s="12" t="s">
        <v>177</v>
      </c>
      <c r="E1026" s="13">
        <v>28</v>
      </c>
      <c r="F1026" s="12" t="s">
        <v>46</v>
      </c>
      <c r="G1026" s="13" t="s">
        <v>425</v>
      </c>
      <c r="H1026" s="12" t="s">
        <v>476</v>
      </c>
      <c r="I1026" s="12" t="s">
        <v>650</v>
      </c>
      <c r="J1026" s="12" t="s">
        <v>651</v>
      </c>
      <c r="K1026" s="14">
        <v>510866899</v>
      </c>
      <c r="L1026" s="12" t="s">
        <v>116</v>
      </c>
      <c r="M1026" s="12">
        <v>1.6</v>
      </c>
      <c r="N1026" s="12" t="s">
        <v>52</v>
      </c>
      <c r="O1026" s="12">
        <v>8</v>
      </c>
      <c r="P1026" s="12" t="s">
        <v>163</v>
      </c>
      <c r="Q1026" s="12">
        <v>56.1</v>
      </c>
      <c r="R1026" s="12" t="s">
        <v>54</v>
      </c>
      <c r="S1026" s="12" t="s">
        <v>92</v>
      </c>
      <c r="T1026" s="12" t="s">
        <v>93</v>
      </c>
      <c r="U1026" s="12" t="s">
        <v>94</v>
      </c>
      <c r="V1026" s="12" t="s">
        <v>58</v>
      </c>
      <c r="W1026" s="12" t="s">
        <v>95</v>
      </c>
      <c r="X1026" s="12" t="b">
        <v>0</v>
      </c>
      <c r="Y1026" s="12" t="b">
        <v>0</v>
      </c>
      <c r="Z1026" s="12" t="s">
        <v>424</v>
      </c>
      <c r="AA1026" s="12">
        <v>8.9760000000000006E-2</v>
      </c>
      <c r="AB1026" s="12">
        <v>0</v>
      </c>
      <c r="AC1026" s="12" t="s">
        <v>424</v>
      </c>
      <c r="AD1026" s="12" t="s">
        <v>650</v>
      </c>
      <c r="AE1026" s="12" t="s">
        <v>651</v>
      </c>
      <c r="AF1026" s="12" t="s">
        <v>500</v>
      </c>
      <c r="AG1026" s="12" t="s">
        <v>9</v>
      </c>
      <c r="AH1026" s="12" t="b">
        <v>0</v>
      </c>
      <c r="AI1026" s="12" t="s">
        <v>60</v>
      </c>
      <c r="AJ1026" s="12" t="s">
        <v>10</v>
      </c>
      <c r="AK1026" s="12" t="s">
        <v>147</v>
      </c>
      <c r="AL1026" s="12" t="s">
        <v>671</v>
      </c>
      <c r="AM1026" s="12" t="s">
        <v>64</v>
      </c>
      <c r="AN1026" s="15" t="e">
        <v>#N/A</v>
      </c>
      <c r="AO1026" t="str">
        <f>RIGHT('CMO Input'!$T1026,(LEN('CMO Input'!$T1026)-FIND(" ",'CMO Input'!$T1026,1)))</f>
        <v>8”</v>
      </c>
      <c r="AP1026">
        <f>'CMO Input'!$O1026</f>
        <v>8</v>
      </c>
      <c r="AR1026" t="str">
        <f>Table2[[#This Row],[Policy / Non Policy]]</f>
        <v>Policy</v>
      </c>
      <c r="AS1026" t="str">
        <f>'CMO Input'!$U1026</f>
        <v>Tier 1</v>
      </c>
      <c r="AT1026" t="str">
        <f>'CMO Input'!$P1026</f>
        <v>SI</v>
      </c>
      <c r="AU1026" t="str" cm="1">
        <f t="array" ref="AU10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26" s="8" t="str">
        <f>TEXT('CMO Input'!$D1026,"MMM-YY")</f>
        <v>October</v>
      </c>
    </row>
    <row r="1027" spans="1:48" x14ac:dyDescent="0.25">
      <c r="A1027" s="18">
        <v>602801208</v>
      </c>
      <c r="B1027" s="16" t="s">
        <v>180</v>
      </c>
      <c r="C1027" s="16" t="s">
        <v>424</v>
      </c>
      <c r="D1027" s="16" t="s">
        <v>177</v>
      </c>
      <c r="E1027" s="17">
        <v>29</v>
      </c>
      <c r="F1027" s="16" t="s">
        <v>46</v>
      </c>
      <c r="G1027" s="17" t="s">
        <v>425</v>
      </c>
      <c r="H1027" s="16" t="s">
        <v>128</v>
      </c>
      <c r="I1027" s="16" t="s">
        <v>695</v>
      </c>
      <c r="J1027" s="16" t="s">
        <v>696</v>
      </c>
      <c r="K1027" s="18">
        <v>602801208</v>
      </c>
      <c r="L1027" s="16" t="s">
        <v>131</v>
      </c>
      <c r="M1027" s="16">
        <v>0</v>
      </c>
      <c r="N1027" s="16" t="s">
        <v>132</v>
      </c>
      <c r="O1027" s="16">
        <v>2</v>
      </c>
      <c r="P1027" s="16" t="s">
        <v>133</v>
      </c>
      <c r="Q1027" s="16">
        <v>3.4</v>
      </c>
      <c r="R1027" s="16" t="s">
        <v>54</v>
      </c>
      <c r="S1027" s="16" t="s">
        <v>286</v>
      </c>
      <c r="T1027" s="12" t="s">
        <v>1476</v>
      </c>
      <c r="U1027" s="16" t="s">
        <v>94</v>
      </c>
      <c r="V1027" s="16" t="s">
        <v>136</v>
      </c>
      <c r="W1027" s="16" t="s">
        <v>137</v>
      </c>
      <c r="X1027" s="16" t="b">
        <v>0</v>
      </c>
      <c r="Y1027" s="16" t="b">
        <v>0</v>
      </c>
      <c r="Z1027" s="16" t="e">
        <v>#N/A</v>
      </c>
      <c r="AA1027" s="16">
        <v>0</v>
      </c>
      <c r="AB1027" s="16">
        <v>0</v>
      </c>
      <c r="AC1027" s="16" t="s">
        <v>424</v>
      </c>
      <c r="AD1027" s="16" t="s">
        <v>695</v>
      </c>
      <c r="AE1027" s="16" t="s">
        <v>696</v>
      </c>
      <c r="AF1027" s="16" t="s">
        <v>479</v>
      </c>
      <c r="AG1027" s="16" t="s">
        <v>9</v>
      </c>
      <c r="AH1027" s="16" t="b">
        <v>0</v>
      </c>
      <c r="AI1027" s="16" t="s">
        <v>60</v>
      </c>
      <c r="AJ1027" s="16" t="s">
        <v>10</v>
      </c>
      <c r="AK1027" s="16" t="s">
        <v>140</v>
      </c>
      <c r="AL1027" s="16" t="s">
        <v>697</v>
      </c>
      <c r="AM1027" s="16" t="s">
        <v>64</v>
      </c>
      <c r="AN1027" s="19" t="e">
        <v>#N/A</v>
      </c>
      <c r="AO1027" t="str">
        <f>RIGHT('CMO Input'!$T1027,(LEN('CMO Input'!$T1027)-FIND(" ",'CMO Input'!$T1027,1)))</f>
        <v>2”</v>
      </c>
      <c r="AP1027">
        <f>'CMO Input'!$O1027</f>
        <v>2</v>
      </c>
      <c r="AR1027" t="str">
        <f>Table2[[#This Row],[Policy / Non Policy]]</f>
        <v>Non Policy</v>
      </c>
      <c r="AS1027" t="str">
        <f>'CMO Input'!$U1027</f>
        <v>Tier 1</v>
      </c>
      <c r="AT1027" t="str">
        <f>'CMO Input'!$P1027</f>
        <v>ST</v>
      </c>
      <c r="AU1027" t="str" cm="1">
        <f t="array" ref="AU10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027" s="8" t="str">
        <f>TEXT('CMO Input'!$D1027,"MMM-YY")</f>
        <v>October</v>
      </c>
    </row>
    <row r="1028" spans="1:48" x14ac:dyDescent="0.25">
      <c r="A1028" s="14">
        <v>607100683</v>
      </c>
      <c r="B1028" s="12" t="s">
        <v>180</v>
      </c>
      <c r="C1028" s="12" t="s">
        <v>424</v>
      </c>
      <c r="D1028" s="12" t="s">
        <v>177</v>
      </c>
      <c r="E1028" s="13">
        <v>29</v>
      </c>
      <c r="F1028" s="12" t="s">
        <v>46</v>
      </c>
      <c r="G1028" s="13" t="s">
        <v>425</v>
      </c>
      <c r="H1028" s="12" t="s">
        <v>128</v>
      </c>
      <c r="I1028" s="12" t="s">
        <v>695</v>
      </c>
      <c r="J1028" s="12" t="s">
        <v>696</v>
      </c>
      <c r="K1028" s="14">
        <v>607100683</v>
      </c>
      <c r="L1028" s="12" t="s">
        <v>131</v>
      </c>
      <c r="M1028" s="12">
        <v>0</v>
      </c>
      <c r="N1028" s="12" t="s">
        <v>132</v>
      </c>
      <c r="O1028" s="12">
        <v>2</v>
      </c>
      <c r="P1028" s="12" t="s">
        <v>133</v>
      </c>
      <c r="Q1028" s="12">
        <v>4.4000000000000004</v>
      </c>
      <c r="R1028" s="12" t="s">
        <v>54</v>
      </c>
      <c r="S1028" s="12" t="s">
        <v>286</v>
      </c>
      <c r="T1028" s="12" t="s">
        <v>1476</v>
      </c>
      <c r="U1028" s="12" t="s">
        <v>94</v>
      </c>
      <c r="V1028" s="12" t="s">
        <v>136</v>
      </c>
      <c r="W1028" s="12" t="s">
        <v>137</v>
      </c>
      <c r="X1028" s="12" t="b">
        <v>0</v>
      </c>
      <c r="Y1028" s="12" t="b">
        <v>0</v>
      </c>
      <c r="Z1028" s="12" t="e">
        <v>#N/A</v>
      </c>
      <c r="AA1028" s="12">
        <v>0</v>
      </c>
      <c r="AB1028" s="12">
        <v>0</v>
      </c>
      <c r="AC1028" s="12" t="s">
        <v>424</v>
      </c>
      <c r="AD1028" s="12" t="s">
        <v>695</v>
      </c>
      <c r="AE1028" s="12" t="s">
        <v>696</v>
      </c>
      <c r="AF1028" s="12" t="s">
        <v>479</v>
      </c>
      <c r="AG1028" s="12" t="s">
        <v>9</v>
      </c>
      <c r="AH1028" s="12" t="b">
        <v>0</v>
      </c>
      <c r="AI1028" s="12" t="s">
        <v>60</v>
      </c>
      <c r="AJ1028" s="12" t="s">
        <v>10</v>
      </c>
      <c r="AK1028" s="12" t="s">
        <v>140</v>
      </c>
      <c r="AL1028" s="12" t="s">
        <v>697</v>
      </c>
      <c r="AM1028" s="12" t="s">
        <v>64</v>
      </c>
      <c r="AN1028" s="15" t="e">
        <v>#N/A</v>
      </c>
      <c r="AO1028" t="str">
        <f>RIGHT('CMO Input'!$T1028,(LEN('CMO Input'!$T1028)-FIND(" ",'CMO Input'!$T1028,1)))</f>
        <v>2”</v>
      </c>
      <c r="AP1028">
        <f>'CMO Input'!$O1028</f>
        <v>2</v>
      </c>
      <c r="AR1028" t="str">
        <f>Table2[[#This Row],[Policy / Non Policy]]</f>
        <v>Non Policy</v>
      </c>
      <c r="AS1028" t="str">
        <f>'CMO Input'!$U1028</f>
        <v>Tier 1</v>
      </c>
      <c r="AT1028" t="str">
        <f>'CMO Input'!$P1028</f>
        <v>ST</v>
      </c>
      <c r="AU1028" t="str" cm="1">
        <f t="array" ref="AU10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028" s="8" t="str">
        <f>TEXT('CMO Input'!$D1028,"MMM-YY")</f>
        <v>October</v>
      </c>
    </row>
    <row r="1029" spans="1:48" x14ac:dyDescent="0.25">
      <c r="A1029" s="18" t="s">
        <v>85</v>
      </c>
      <c r="B1029" s="16" t="s">
        <v>180</v>
      </c>
      <c r="C1029" s="16" t="s">
        <v>424</v>
      </c>
      <c r="D1029" s="16" t="s">
        <v>177</v>
      </c>
      <c r="E1029" s="17">
        <v>29</v>
      </c>
      <c r="F1029" s="16" t="s">
        <v>46</v>
      </c>
      <c r="G1029" s="17" t="s">
        <v>431</v>
      </c>
      <c r="H1029" s="16" t="s">
        <v>672</v>
      </c>
      <c r="I1029" s="16" t="s">
        <v>702</v>
      </c>
      <c r="J1029" s="16" t="s">
        <v>731</v>
      </c>
      <c r="K1029" s="18" t="s">
        <v>85</v>
      </c>
      <c r="L1029" s="16" t="s">
        <v>131</v>
      </c>
      <c r="M1029" s="16">
        <v>0</v>
      </c>
      <c r="N1029" s="16" t="s">
        <v>132</v>
      </c>
      <c r="O1029" s="16">
        <v>2</v>
      </c>
      <c r="P1029" s="16" t="s">
        <v>133</v>
      </c>
      <c r="Q1029" s="16">
        <v>20</v>
      </c>
      <c r="R1029" s="16" t="s">
        <v>54</v>
      </c>
      <c r="S1029" s="16" t="s">
        <v>286</v>
      </c>
      <c r="T1029" s="12" t="s">
        <v>1476</v>
      </c>
      <c r="U1029" s="16" t="s">
        <v>94</v>
      </c>
      <c r="V1029" s="16" t="s">
        <v>136</v>
      </c>
      <c r="W1029" s="16" t="s">
        <v>137</v>
      </c>
      <c r="X1029" s="16" t="b">
        <v>0</v>
      </c>
      <c r="Y1029" s="16" t="b">
        <v>0</v>
      </c>
      <c r="Z1029" s="16" t="e">
        <v>#N/A</v>
      </c>
      <c r="AA1029" s="16">
        <v>0</v>
      </c>
      <c r="AB1029" s="16">
        <v>0</v>
      </c>
      <c r="AC1029" s="16" t="s">
        <v>424</v>
      </c>
      <c r="AD1029" s="16" t="s">
        <v>702</v>
      </c>
      <c r="AE1029" s="16" t="s">
        <v>731</v>
      </c>
      <c r="AF1029" s="16" t="s">
        <v>435</v>
      </c>
      <c r="AG1029" s="16" t="s">
        <v>9</v>
      </c>
      <c r="AH1029" s="16" t="b">
        <v>0</v>
      </c>
      <c r="AI1029" s="16" t="s">
        <v>60</v>
      </c>
      <c r="AJ1029" s="16" t="s">
        <v>436</v>
      </c>
      <c r="AK1029" s="16"/>
      <c r="AL1029" s="16" t="s">
        <v>604</v>
      </c>
      <c r="AM1029" s="16" t="e">
        <v>#N/A</v>
      </c>
      <c r="AN1029" s="19" t="e">
        <v>#N/A</v>
      </c>
      <c r="AO1029" t="str">
        <f>RIGHT('CMO Input'!$T1029,(LEN('CMO Input'!$T1029)-FIND(" ",'CMO Input'!$T1029,1)))</f>
        <v>2”</v>
      </c>
      <c r="AP1029">
        <f>'CMO Input'!$O1029</f>
        <v>2</v>
      </c>
      <c r="AR1029" t="str">
        <f>Table2[[#This Row],[Policy / Non Policy]]</f>
        <v>Non Policy</v>
      </c>
      <c r="AS1029" t="str">
        <f>'CMO Input'!$U1029</f>
        <v>Tier 1</v>
      </c>
      <c r="AT1029" t="str">
        <f>'CMO Input'!$P1029</f>
        <v>ST</v>
      </c>
      <c r="AU1029" t="str" cm="1">
        <f t="array" ref="AU10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029" s="8" t="str">
        <f>TEXT('CMO Input'!$D1029,"MMM-YY")</f>
        <v>October</v>
      </c>
    </row>
    <row r="1030" spans="1:48" x14ac:dyDescent="0.25">
      <c r="A1030" s="14" t="s">
        <v>85</v>
      </c>
      <c r="B1030" s="12" t="s">
        <v>180</v>
      </c>
      <c r="C1030" s="12" t="s">
        <v>424</v>
      </c>
      <c r="D1030" s="12" t="s">
        <v>177</v>
      </c>
      <c r="E1030" s="13">
        <v>29</v>
      </c>
      <c r="F1030" s="12" t="s">
        <v>46</v>
      </c>
      <c r="G1030" s="13" t="s">
        <v>431</v>
      </c>
      <c r="H1030" s="12" t="s">
        <v>672</v>
      </c>
      <c r="I1030" s="12" t="s">
        <v>702</v>
      </c>
      <c r="J1030" s="12" t="s">
        <v>731</v>
      </c>
      <c r="K1030" s="14" t="s">
        <v>85</v>
      </c>
      <c r="L1030" s="12" t="s">
        <v>131</v>
      </c>
      <c r="M1030" s="12">
        <v>0</v>
      </c>
      <c r="N1030" s="12" t="s">
        <v>132</v>
      </c>
      <c r="O1030" s="12">
        <v>2</v>
      </c>
      <c r="P1030" s="12" t="s">
        <v>133</v>
      </c>
      <c r="Q1030" s="12">
        <v>21.5</v>
      </c>
      <c r="R1030" s="12" t="s">
        <v>54</v>
      </c>
      <c r="S1030" s="12" t="s">
        <v>286</v>
      </c>
      <c r="T1030" s="12" t="s">
        <v>1476</v>
      </c>
      <c r="U1030" s="12" t="s">
        <v>94</v>
      </c>
      <c r="V1030" s="12" t="s">
        <v>136</v>
      </c>
      <c r="W1030" s="12" t="s">
        <v>137</v>
      </c>
      <c r="X1030" s="12" t="b">
        <v>0</v>
      </c>
      <c r="Y1030" s="12" t="b">
        <v>0</v>
      </c>
      <c r="Z1030" s="12" t="e">
        <v>#N/A</v>
      </c>
      <c r="AA1030" s="12">
        <v>0</v>
      </c>
      <c r="AB1030" s="12">
        <v>0</v>
      </c>
      <c r="AC1030" s="12" t="s">
        <v>424</v>
      </c>
      <c r="AD1030" s="12" t="s">
        <v>702</v>
      </c>
      <c r="AE1030" s="12" t="s">
        <v>731</v>
      </c>
      <c r="AF1030" s="12" t="s">
        <v>435</v>
      </c>
      <c r="AG1030" s="12" t="s">
        <v>9</v>
      </c>
      <c r="AH1030" s="12" t="b">
        <v>0</v>
      </c>
      <c r="AI1030" s="12" t="s">
        <v>60</v>
      </c>
      <c r="AJ1030" s="12" t="s">
        <v>436</v>
      </c>
      <c r="AK1030" s="12"/>
      <c r="AL1030" s="12" t="s">
        <v>604</v>
      </c>
      <c r="AM1030" s="12" t="e">
        <v>#N/A</v>
      </c>
      <c r="AN1030" s="15" t="e">
        <v>#N/A</v>
      </c>
      <c r="AO1030" t="str">
        <f>RIGHT('CMO Input'!$T1030,(LEN('CMO Input'!$T1030)-FIND(" ",'CMO Input'!$T1030,1)))</f>
        <v>2”</v>
      </c>
      <c r="AP1030">
        <f>'CMO Input'!$O1030</f>
        <v>2</v>
      </c>
      <c r="AR1030" t="str">
        <f>Table2[[#This Row],[Policy / Non Policy]]</f>
        <v>Non Policy</v>
      </c>
      <c r="AS1030" t="str">
        <f>'CMO Input'!$U1030</f>
        <v>Tier 1</v>
      </c>
      <c r="AT1030" t="str">
        <f>'CMO Input'!$P1030</f>
        <v>ST</v>
      </c>
      <c r="AU1030" t="str" cm="1">
        <f t="array" ref="AU10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030" s="8" t="str">
        <f>TEXT('CMO Input'!$D1030,"MMM-YY")</f>
        <v>October</v>
      </c>
    </row>
    <row r="1031" spans="1:48" x14ac:dyDescent="0.25">
      <c r="A1031" s="18">
        <v>510782509</v>
      </c>
      <c r="B1031" s="16" t="s">
        <v>180</v>
      </c>
      <c r="C1031" s="16" t="s">
        <v>424</v>
      </c>
      <c r="D1031" s="16" t="s">
        <v>177</v>
      </c>
      <c r="E1031" s="17">
        <v>29</v>
      </c>
      <c r="F1031" s="16" t="s">
        <v>46</v>
      </c>
      <c r="G1031" s="17" t="s">
        <v>442</v>
      </c>
      <c r="H1031" s="16" t="s">
        <v>443</v>
      </c>
      <c r="I1031" s="16" t="s">
        <v>720</v>
      </c>
      <c r="J1031" s="16" t="s">
        <v>732</v>
      </c>
      <c r="K1031" s="18">
        <v>510782509</v>
      </c>
      <c r="L1031" s="16" t="s">
        <v>116</v>
      </c>
      <c r="M1031" s="16">
        <v>15.7</v>
      </c>
      <c r="N1031" s="16" t="s">
        <v>52</v>
      </c>
      <c r="O1031" s="16">
        <v>4</v>
      </c>
      <c r="P1031" s="16" t="s">
        <v>91</v>
      </c>
      <c r="Q1031" s="16">
        <v>65.3</v>
      </c>
      <c r="R1031" s="16" t="s">
        <v>54</v>
      </c>
      <c r="S1031" s="16" t="s">
        <v>117</v>
      </c>
      <c r="T1031" s="16" t="s">
        <v>118</v>
      </c>
      <c r="U1031" s="16" t="s">
        <v>94</v>
      </c>
      <c r="V1031" s="16" t="s">
        <v>58</v>
      </c>
      <c r="W1031" s="16" t="s">
        <v>95</v>
      </c>
      <c r="X1031" s="16" t="b">
        <v>0</v>
      </c>
      <c r="Y1031" s="16" t="b">
        <v>0</v>
      </c>
      <c r="Z1031" s="16" t="e">
        <v>#N/A</v>
      </c>
      <c r="AA1031" s="16">
        <v>1.02521</v>
      </c>
      <c r="AB1031" s="16">
        <v>0</v>
      </c>
      <c r="AC1031" s="16" t="s">
        <v>424</v>
      </c>
      <c r="AD1031" s="16" t="s">
        <v>720</v>
      </c>
      <c r="AE1031" s="16" t="s">
        <v>732</v>
      </c>
      <c r="AF1031" s="16" t="s">
        <v>446</v>
      </c>
      <c r="AG1031" s="16" t="s">
        <v>9</v>
      </c>
      <c r="AH1031" s="16" t="b">
        <v>0</v>
      </c>
      <c r="AI1031" s="16" t="s">
        <v>60</v>
      </c>
      <c r="AJ1031" s="16" t="s">
        <v>186</v>
      </c>
      <c r="AK1031" s="16" t="s">
        <v>147</v>
      </c>
      <c r="AL1031" s="16" t="s">
        <v>692</v>
      </c>
      <c r="AM1031" s="16" t="s">
        <v>64</v>
      </c>
      <c r="AN1031" s="19" t="e">
        <v>#N/A</v>
      </c>
      <c r="AO1031" t="str">
        <f>RIGHT('CMO Input'!$T1031,(LEN('CMO Input'!$T1031)-FIND(" ",'CMO Input'!$T1031,1)))</f>
        <v>4-5”</v>
      </c>
      <c r="AP1031">
        <f>'CMO Input'!$O1031</f>
        <v>4</v>
      </c>
      <c r="AR1031" t="str">
        <f>Table2[[#This Row],[Policy / Non Policy]]</f>
        <v>Policy</v>
      </c>
      <c r="AS1031" t="str">
        <f>'CMO Input'!$U1031</f>
        <v>Tier 1</v>
      </c>
      <c r="AT1031" t="str">
        <f>'CMO Input'!$P1031</f>
        <v>DI</v>
      </c>
      <c r="AU1031" t="str" cm="1">
        <f t="array" ref="AU10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1" s="8" t="str">
        <f>TEXT('CMO Input'!$D1031,"MMM-YY")</f>
        <v>October</v>
      </c>
    </row>
    <row r="1032" spans="1:48" x14ac:dyDescent="0.25">
      <c r="A1032" s="14">
        <v>510782510</v>
      </c>
      <c r="B1032" s="12" t="s">
        <v>180</v>
      </c>
      <c r="C1032" s="12" t="s">
        <v>424</v>
      </c>
      <c r="D1032" s="12" t="s">
        <v>177</v>
      </c>
      <c r="E1032" s="13">
        <v>29</v>
      </c>
      <c r="F1032" s="12" t="s">
        <v>46</v>
      </c>
      <c r="G1032" s="13" t="s">
        <v>442</v>
      </c>
      <c r="H1032" s="12" t="s">
        <v>443</v>
      </c>
      <c r="I1032" s="12" t="s">
        <v>720</v>
      </c>
      <c r="J1032" s="12" t="s">
        <v>732</v>
      </c>
      <c r="K1032" s="14">
        <v>510782510</v>
      </c>
      <c r="L1032" s="12" t="s">
        <v>116</v>
      </c>
      <c r="M1032" s="12">
        <v>30.9</v>
      </c>
      <c r="N1032" s="12" t="s">
        <v>52</v>
      </c>
      <c r="O1032" s="12">
        <v>4</v>
      </c>
      <c r="P1032" s="12" t="s">
        <v>91</v>
      </c>
      <c r="Q1032" s="12">
        <v>74.8</v>
      </c>
      <c r="R1032" s="12" t="s">
        <v>54</v>
      </c>
      <c r="S1032" s="12" t="s">
        <v>117</v>
      </c>
      <c r="T1032" s="12" t="s">
        <v>118</v>
      </c>
      <c r="U1032" s="12" t="s">
        <v>94</v>
      </c>
      <c r="V1032" s="12" t="s">
        <v>58</v>
      </c>
      <c r="W1032" s="12" t="s">
        <v>95</v>
      </c>
      <c r="X1032" s="12" t="b">
        <v>0</v>
      </c>
      <c r="Y1032" s="12" t="b">
        <v>0</v>
      </c>
      <c r="Z1032" s="12" t="e">
        <v>#N/A</v>
      </c>
      <c r="AA1032" s="12">
        <v>2.3113199999999998</v>
      </c>
      <c r="AB1032" s="12">
        <v>0</v>
      </c>
      <c r="AC1032" s="12" t="s">
        <v>424</v>
      </c>
      <c r="AD1032" s="12" t="s">
        <v>720</v>
      </c>
      <c r="AE1032" s="12" t="s">
        <v>732</v>
      </c>
      <c r="AF1032" s="12" t="s">
        <v>446</v>
      </c>
      <c r="AG1032" s="12" t="s">
        <v>9</v>
      </c>
      <c r="AH1032" s="12" t="b">
        <v>0</v>
      </c>
      <c r="AI1032" s="12" t="s">
        <v>60</v>
      </c>
      <c r="AJ1032" s="12" t="s">
        <v>186</v>
      </c>
      <c r="AK1032" s="12" t="s">
        <v>147</v>
      </c>
      <c r="AL1032" s="12" t="s">
        <v>692</v>
      </c>
      <c r="AM1032" s="12" t="s">
        <v>64</v>
      </c>
      <c r="AN1032" s="15" t="e">
        <v>#N/A</v>
      </c>
      <c r="AO1032" t="str">
        <f>RIGHT('CMO Input'!$T1032,(LEN('CMO Input'!$T1032)-FIND(" ",'CMO Input'!$T1032,1)))</f>
        <v>4-5”</v>
      </c>
      <c r="AP1032">
        <f>'CMO Input'!$O1032</f>
        <v>4</v>
      </c>
      <c r="AR1032" t="str">
        <f>Table2[[#This Row],[Policy / Non Policy]]</f>
        <v>Policy</v>
      </c>
      <c r="AS1032" t="str">
        <f>'CMO Input'!$U1032</f>
        <v>Tier 1</v>
      </c>
      <c r="AT1032" t="str">
        <f>'CMO Input'!$P1032</f>
        <v>DI</v>
      </c>
      <c r="AU1032" t="str" cm="1">
        <f t="array" ref="AU10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2" s="8" t="str">
        <f>TEXT('CMO Input'!$D1032,"MMM-YY")</f>
        <v>October</v>
      </c>
    </row>
    <row r="1033" spans="1:48" x14ac:dyDescent="0.25">
      <c r="A1033" s="18">
        <v>510830583</v>
      </c>
      <c r="B1033" s="16" t="s">
        <v>180</v>
      </c>
      <c r="C1033" s="16" t="s">
        <v>424</v>
      </c>
      <c r="D1033" s="16" t="s">
        <v>177</v>
      </c>
      <c r="E1033" s="17">
        <v>29</v>
      </c>
      <c r="F1033" s="16" t="s">
        <v>46</v>
      </c>
      <c r="G1033" s="17" t="s">
        <v>431</v>
      </c>
      <c r="H1033" s="16" t="s">
        <v>672</v>
      </c>
      <c r="I1033" s="16" t="s">
        <v>702</v>
      </c>
      <c r="J1033" s="16" t="s">
        <v>731</v>
      </c>
      <c r="K1033" s="18">
        <v>510830583</v>
      </c>
      <c r="L1033" s="16" t="s">
        <v>116</v>
      </c>
      <c r="M1033" s="16">
        <v>7</v>
      </c>
      <c r="N1033" s="16" t="s">
        <v>52</v>
      </c>
      <c r="O1033" s="16">
        <v>4</v>
      </c>
      <c r="P1033" s="16" t="s">
        <v>163</v>
      </c>
      <c r="Q1033" s="16">
        <v>81</v>
      </c>
      <c r="R1033" s="16" t="s">
        <v>54</v>
      </c>
      <c r="S1033" s="16" t="s">
        <v>117</v>
      </c>
      <c r="T1033" s="16" t="s">
        <v>118</v>
      </c>
      <c r="U1033" s="16" t="s">
        <v>94</v>
      </c>
      <c r="V1033" s="16" t="s">
        <v>58</v>
      </c>
      <c r="W1033" s="16" t="s">
        <v>95</v>
      </c>
      <c r="X1033" s="16" t="b">
        <v>0</v>
      </c>
      <c r="Y1033" s="16" t="b">
        <v>0</v>
      </c>
      <c r="Z1033" s="16" t="e">
        <v>#N/A</v>
      </c>
      <c r="AA1033" s="16">
        <v>0.56700000000000006</v>
      </c>
      <c r="AB1033" s="16">
        <v>0</v>
      </c>
      <c r="AC1033" s="16" t="s">
        <v>424</v>
      </c>
      <c r="AD1033" s="16" t="s">
        <v>702</v>
      </c>
      <c r="AE1033" s="16" t="s">
        <v>731</v>
      </c>
      <c r="AF1033" s="16" t="s">
        <v>435</v>
      </c>
      <c r="AG1033" s="16" t="s">
        <v>9</v>
      </c>
      <c r="AH1033" s="16" t="b">
        <v>0</v>
      </c>
      <c r="AI1033" s="16" t="s">
        <v>60</v>
      </c>
      <c r="AJ1033" s="16" t="s">
        <v>436</v>
      </c>
      <c r="AK1033" s="16" t="s">
        <v>147</v>
      </c>
      <c r="AL1033" s="16" t="s">
        <v>604</v>
      </c>
      <c r="AM1033" s="16" t="e">
        <v>#N/A</v>
      </c>
      <c r="AN1033" s="19" t="e">
        <v>#N/A</v>
      </c>
      <c r="AO1033" t="str">
        <f>RIGHT('CMO Input'!$T1033,(LEN('CMO Input'!$T1033)-FIND(" ",'CMO Input'!$T1033,1)))</f>
        <v>4-5”</v>
      </c>
      <c r="AP1033">
        <f>'CMO Input'!$O1033</f>
        <v>4</v>
      </c>
      <c r="AR1033" t="str">
        <f>Table2[[#This Row],[Policy / Non Policy]]</f>
        <v>Policy</v>
      </c>
      <c r="AS1033" t="str">
        <f>'CMO Input'!$U1033</f>
        <v>Tier 1</v>
      </c>
      <c r="AT1033" t="str">
        <f>'CMO Input'!$P1033</f>
        <v>SI</v>
      </c>
      <c r="AU1033" t="str" cm="1">
        <f t="array" ref="AU10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3" s="8" t="str">
        <f>TEXT('CMO Input'!$D1033,"MMM-YY")</f>
        <v>October</v>
      </c>
    </row>
    <row r="1034" spans="1:48" x14ac:dyDescent="0.25">
      <c r="A1034" s="14">
        <v>510831572</v>
      </c>
      <c r="B1034" s="12" t="s">
        <v>180</v>
      </c>
      <c r="C1034" s="12" t="s">
        <v>424</v>
      </c>
      <c r="D1034" s="12" t="s">
        <v>177</v>
      </c>
      <c r="E1034" s="13">
        <v>29</v>
      </c>
      <c r="F1034" s="12" t="s">
        <v>46</v>
      </c>
      <c r="G1034" s="13" t="s">
        <v>425</v>
      </c>
      <c r="H1034" s="12" t="s">
        <v>476</v>
      </c>
      <c r="I1034" s="12" t="s">
        <v>733</v>
      </c>
      <c r="J1034" s="12" t="s">
        <v>734</v>
      </c>
      <c r="K1034" s="14">
        <v>510831572</v>
      </c>
      <c r="L1034" s="12" t="s">
        <v>90</v>
      </c>
      <c r="M1034" s="12">
        <v>0</v>
      </c>
      <c r="N1034" s="12" t="s">
        <v>132</v>
      </c>
      <c r="O1034" s="12">
        <v>4</v>
      </c>
      <c r="P1034" s="12" t="s">
        <v>133</v>
      </c>
      <c r="Q1034" s="12">
        <v>103</v>
      </c>
      <c r="R1034" s="12" t="s">
        <v>54</v>
      </c>
      <c r="S1034" s="12" t="s">
        <v>117</v>
      </c>
      <c r="T1034" s="12" t="s">
        <v>118</v>
      </c>
      <c r="U1034" s="12" t="s">
        <v>94</v>
      </c>
      <c r="V1034" s="12" t="s">
        <v>136</v>
      </c>
      <c r="W1034" s="12" t="s">
        <v>137</v>
      </c>
      <c r="X1034" s="12" t="b">
        <v>0</v>
      </c>
      <c r="Y1034" s="12" t="b">
        <v>0</v>
      </c>
      <c r="Z1034" s="12" t="s">
        <v>424</v>
      </c>
      <c r="AA1034" s="12">
        <v>0</v>
      </c>
      <c r="AB1034" s="12">
        <v>0</v>
      </c>
      <c r="AC1034" s="12" t="s">
        <v>424</v>
      </c>
      <c r="AD1034" s="12" t="s">
        <v>733</v>
      </c>
      <c r="AE1034" s="12" t="s">
        <v>734</v>
      </c>
      <c r="AF1034" s="12" t="s">
        <v>500</v>
      </c>
      <c r="AG1034" s="12" t="s">
        <v>9</v>
      </c>
      <c r="AH1034" s="12" t="b">
        <v>0</v>
      </c>
      <c r="AI1034" s="12" t="s">
        <v>39</v>
      </c>
      <c r="AJ1034" s="12" t="s">
        <v>10</v>
      </c>
      <c r="AK1034" s="12" t="s">
        <v>90</v>
      </c>
      <c r="AL1034" s="12" t="s">
        <v>497</v>
      </c>
      <c r="AM1034" s="12" t="s">
        <v>64</v>
      </c>
      <c r="AN1034" s="15" t="e">
        <v>#N/A</v>
      </c>
      <c r="AO1034" t="str">
        <f>RIGHT('CMO Input'!$T1034,(LEN('CMO Input'!$T1034)-FIND(" ",'CMO Input'!$T1034,1)))</f>
        <v>4-5”</v>
      </c>
      <c r="AP1034">
        <f>'CMO Input'!$O1034</f>
        <v>4</v>
      </c>
      <c r="AR1034" t="str">
        <f>Table2[[#This Row],[Policy / Non Policy]]</f>
        <v>Non Policy</v>
      </c>
      <c r="AS1034" t="str">
        <f>'CMO Input'!$U1034</f>
        <v>Tier 1</v>
      </c>
      <c r="AT1034" t="str">
        <f>'CMO Input'!$P1034</f>
        <v>ST</v>
      </c>
      <c r="AU1034" t="str" cm="1">
        <f t="array" ref="AU10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34" s="8" t="str">
        <f>TEXT('CMO Input'!$D1034,"MMM-YY")</f>
        <v>October</v>
      </c>
    </row>
    <row r="1035" spans="1:48" x14ac:dyDescent="0.25">
      <c r="A1035" s="18">
        <v>510882849</v>
      </c>
      <c r="B1035" s="16" t="s">
        <v>180</v>
      </c>
      <c r="C1035" s="16" t="s">
        <v>424</v>
      </c>
      <c r="D1035" s="16" t="s">
        <v>177</v>
      </c>
      <c r="E1035" s="17">
        <v>29</v>
      </c>
      <c r="F1035" s="16" t="s">
        <v>46</v>
      </c>
      <c r="G1035" s="17" t="s">
        <v>425</v>
      </c>
      <c r="H1035" s="16" t="s">
        <v>128</v>
      </c>
      <c r="I1035" s="16" t="s">
        <v>695</v>
      </c>
      <c r="J1035" s="16" t="s">
        <v>696</v>
      </c>
      <c r="K1035" s="18">
        <v>510882849</v>
      </c>
      <c r="L1035" s="16" t="s">
        <v>116</v>
      </c>
      <c r="M1035" s="16">
        <v>4.2</v>
      </c>
      <c r="N1035" s="16" t="s">
        <v>52</v>
      </c>
      <c r="O1035" s="16">
        <v>4</v>
      </c>
      <c r="P1035" s="16" t="s">
        <v>163</v>
      </c>
      <c r="Q1035" s="16">
        <v>68</v>
      </c>
      <c r="R1035" s="16" t="s">
        <v>54</v>
      </c>
      <c r="S1035" s="16" t="s">
        <v>117</v>
      </c>
      <c r="T1035" s="16" t="s">
        <v>118</v>
      </c>
      <c r="U1035" s="16" t="s">
        <v>94</v>
      </c>
      <c r="V1035" s="16" t="s">
        <v>58</v>
      </c>
      <c r="W1035" s="16" t="s">
        <v>95</v>
      </c>
      <c r="X1035" s="16" t="b">
        <v>0</v>
      </c>
      <c r="Y1035" s="16" t="b">
        <v>0</v>
      </c>
      <c r="Z1035" s="16" t="e">
        <v>#N/A</v>
      </c>
      <c r="AA1035" s="16">
        <v>0.28560000000000002</v>
      </c>
      <c r="AB1035" s="16">
        <v>0</v>
      </c>
      <c r="AC1035" s="16" t="s">
        <v>424</v>
      </c>
      <c r="AD1035" s="16" t="s">
        <v>695</v>
      </c>
      <c r="AE1035" s="16" t="s">
        <v>696</v>
      </c>
      <c r="AF1035" s="16" t="s">
        <v>479</v>
      </c>
      <c r="AG1035" s="16" t="s">
        <v>9</v>
      </c>
      <c r="AH1035" s="16" t="b">
        <v>0</v>
      </c>
      <c r="AI1035" s="16" t="s">
        <v>60</v>
      </c>
      <c r="AJ1035" s="16" t="s">
        <v>10</v>
      </c>
      <c r="AK1035" s="16" t="s">
        <v>147</v>
      </c>
      <c r="AL1035" s="16" t="s">
        <v>697</v>
      </c>
      <c r="AM1035" s="16" t="s">
        <v>64</v>
      </c>
      <c r="AN1035" s="19" t="e">
        <v>#N/A</v>
      </c>
      <c r="AO1035" t="str">
        <f>RIGHT('CMO Input'!$T1035,(LEN('CMO Input'!$T1035)-FIND(" ",'CMO Input'!$T1035,1)))</f>
        <v>4-5”</v>
      </c>
      <c r="AP1035">
        <f>'CMO Input'!$O1035</f>
        <v>4</v>
      </c>
      <c r="AR1035" t="str">
        <f>Table2[[#This Row],[Policy / Non Policy]]</f>
        <v>Policy</v>
      </c>
      <c r="AS1035" t="str">
        <f>'CMO Input'!$U1035</f>
        <v>Tier 1</v>
      </c>
      <c r="AT1035" t="str">
        <f>'CMO Input'!$P1035</f>
        <v>SI</v>
      </c>
      <c r="AU1035" t="str" cm="1">
        <f t="array" ref="AU10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5" s="8" t="str">
        <f>TEXT('CMO Input'!$D1035,"MMM-YY")</f>
        <v>October</v>
      </c>
    </row>
    <row r="1036" spans="1:48" x14ac:dyDescent="0.25">
      <c r="A1036" s="14">
        <v>510887433</v>
      </c>
      <c r="B1036" s="12" t="s">
        <v>180</v>
      </c>
      <c r="C1036" s="12" t="s">
        <v>424</v>
      </c>
      <c r="D1036" s="12" t="s">
        <v>177</v>
      </c>
      <c r="E1036" s="13">
        <v>29</v>
      </c>
      <c r="F1036" s="12" t="s">
        <v>46</v>
      </c>
      <c r="G1036" s="13" t="s">
        <v>442</v>
      </c>
      <c r="H1036" s="12" t="s">
        <v>443</v>
      </c>
      <c r="I1036" s="12" t="s">
        <v>722</v>
      </c>
      <c r="J1036" s="12" t="s">
        <v>723</v>
      </c>
      <c r="K1036" s="14">
        <v>510887433</v>
      </c>
      <c r="L1036" s="12" t="s">
        <v>90</v>
      </c>
      <c r="M1036" s="12">
        <v>0</v>
      </c>
      <c r="N1036" s="12" t="s">
        <v>132</v>
      </c>
      <c r="O1036" s="12">
        <v>4</v>
      </c>
      <c r="P1036" s="12" t="s">
        <v>133</v>
      </c>
      <c r="Q1036" s="12">
        <v>173</v>
      </c>
      <c r="R1036" s="12" t="s">
        <v>54</v>
      </c>
      <c r="S1036" s="12" t="s">
        <v>117</v>
      </c>
      <c r="T1036" s="12" t="s">
        <v>118</v>
      </c>
      <c r="U1036" s="12" t="s">
        <v>94</v>
      </c>
      <c r="V1036" s="12" t="s">
        <v>136</v>
      </c>
      <c r="W1036" s="12" t="s">
        <v>137</v>
      </c>
      <c r="X1036" s="12" t="b">
        <v>0</v>
      </c>
      <c r="Y1036" s="12" t="b">
        <v>0</v>
      </c>
      <c r="Z1036" s="12" t="e">
        <v>#N/A</v>
      </c>
      <c r="AA1036" s="12">
        <v>0</v>
      </c>
      <c r="AB1036" s="12">
        <v>0</v>
      </c>
      <c r="AC1036" s="12" t="s">
        <v>424</v>
      </c>
      <c r="AD1036" s="12" t="s">
        <v>722</v>
      </c>
      <c r="AE1036" s="12" t="s">
        <v>723</v>
      </c>
      <c r="AF1036" s="12" t="s">
        <v>446</v>
      </c>
      <c r="AG1036" s="12" t="s">
        <v>9</v>
      </c>
      <c r="AH1036" s="12" t="b">
        <v>0</v>
      </c>
      <c r="AI1036" s="12" t="s">
        <v>39</v>
      </c>
      <c r="AJ1036" s="12" t="s">
        <v>186</v>
      </c>
      <c r="AK1036" s="12" t="s">
        <v>90</v>
      </c>
      <c r="AL1036" s="12" t="s">
        <v>675</v>
      </c>
      <c r="AM1036" s="12" t="s">
        <v>64</v>
      </c>
      <c r="AN1036" s="15" t="e">
        <v>#N/A</v>
      </c>
      <c r="AO1036" t="str">
        <f>RIGHT('CMO Input'!$T1036,(LEN('CMO Input'!$T1036)-FIND(" ",'CMO Input'!$T1036,1)))</f>
        <v>4-5”</v>
      </c>
      <c r="AP1036">
        <f>'CMO Input'!$O1036</f>
        <v>4</v>
      </c>
      <c r="AR1036" t="str">
        <f>Table2[[#This Row],[Policy / Non Policy]]</f>
        <v>Non Policy</v>
      </c>
      <c r="AS1036" t="str">
        <f>'CMO Input'!$U1036</f>
        <v>Tier 1</v>
      </c>
      <c r="AT1036" t="str">
        <f>'CMO Input'!$P1036</f>
        <v>ST</v>
      </c>
      <c r="AU1036" t="str" cm="1">
        <f t="array" ref="AU10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36" s="8" t="str">
        <f>TEXT('CMO Input'!$D1036,"MMM-YY")</f>
        <v>October</v>
      </c>
    </row>
    <row r="1037" spans="1:48" x14ac:dyDescent="0.25">
      <c r="A1037" s="18">
        <v>510923622</v>
      </c>
      <c r="B1037" s="16" t="s">
        <v>180</v>
      </c>
      <c r="C1037" s="16" t="s">
        <v>424</v>
      </c>
      <c r="D1037" s="16" t="s">
        <v>177</v>
      </c>
      <c r="E1037" s="17">
        <v>29</v>
      </c>
      <c r="F1037" s="16" t="s">
        <v>46</v>
      </c>
      <c r="G1037" s="17" t="s">
        <v>431</v>
      </c>
      <c r="H1037" s="16" t="s">
        <v>252</v>
      </c>
      <c r="I1037" s="16" t="s">
        <v>717</v>
      </c>
      <c r="J1037" s="16" t="s">
        <v>735</v>
      </c>
      <c r="K1037" s="18">
        <v>510923622</v>
      </c>
      <c r="L1037" s="16" t="s">
        <v>116</v>
      </c>
      <c r="M1037" s="16">
        <v>9.5</v>
      </c>
      <c r="N1037" s="16" t="s">
        <v>52</v>
      </c>
      <c r="O1037" s="16">
        <v>4</v>
      </c>
      <c r="P1037" s="16" t="s">
        <v>163</v>
      </c>
      <c r="Q1037" s="16">
        <v>78</v>
      </c>
      <c r="R1037" s="16" t="s">
        <v>54</v>
      </c>
      <c r="S1037" s="16" t="s">
        <v>117</v>
      </c>
      <c r="T1037" s="16" t="s">
        <v>118</v>
      </c>
      <c r="U1037" s="16" t="s">
        <v>94</v>
      </c>
      <c r="V1037" s="16" t="s">
        <v>58</v>
      </c>
      <c r="W1037" s="16" t="s">
        <v>95</v>
      </c>
      <c r="X1037" s="16" t="b">
        <v>0</v>
      </c>
      <c r="Y1037" s="16" t="b">
        <v>0</v>
      </c>
      <c r="Z1037" s="16" t="e">
        <v>#N/A</v>
      </c>
      <c r="AA1037" s="16">
        <v>0.74099999999999999</v>
      </c>
      <c r="AB1037" s="16">
        <v>0</v>
      </c>
      <c r="AC1037" s="16" t="s">
        <v>424</v>
      </c>
      <c r="AD1037" s="16" t="s">
        <v>717</v>
      </c>
      <c r="AE1037" s="16" t="s">
        <v>735</v>
      </c>
      <c r="AF1037" s="16" t="s">
        <v>684</v>
      </c>
      <c r="AG1037" s="16" t="s">
        <v>9</v>
      </c>
      <c r="AH1037" s="16" t="b">
        <v>0</v>
      </c>
      <c r="AI1037" s="16" t="s">
        <v>60</v>
      </c>
      <c r="AJ1037" s="16" t="s">
        <v>436</v>
      </c>
      <c r="AK1037" s="16" t="s">
        <v>147</v>
      </c>
      <c r="AL1037" s="16" t="s">
        <v>719</v>
      </c>
      <c r="AM1037" s="16" t="s">
        <v>64</v>
      </c>
      <c r="AN1037" s="19" t="e">
        <v>#N/A</v>
      </c>
      <c r="AO1037" t="str">
        <f>RIGHT('CMO Input'!$T1037,(LEN('CMO Input'!$T1037)-FIND(" ",'CMO Input'!$T1037,1)))</f>
        <v>4-5”</v>
      </c>
      <c r="AP1037">
        <f>'CMO Input'!$O1037</f>
        <v>4</v>
      </c>
      <c r="AR1037" t="str">
        <f>Table2[[#This Row],[Policy / Non Policy]]</f>
        <v>Policy</v>
      </c>
      <c r="AS1037" t="str">
        <f>'CMO Input'!$U1037</f>
        <v>Tier 1</v>
      </c>
      <c r="AT1037" t="str">
        <f>'CMO Input'!$P1037</f>
        <v>SI</v>
      </c>
      <c r="AU1037" t="str" cm="1">
        <f t="array" ref="AU10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7" s="8" t="str">
        <f>TEXT('CMO Input'!$D1037,"MMM-YY")</f>
        <v>October</v>
      </c>
    </row>
    <row r="1038" spans="1:48" x14ac:dyDescent="0.25">
      <c r="A1038" s="14">
        <v>510924786</v>
      </c>
      <c r="B1038" s="12" t="s">
        <v>180</v>
      </c>
      <c r="C1038" s="12" t="s">
        <v>424</v>
      </c>
      <c r="D1038" s="12" t="s">
        <v>177</v>
      </c>
      <c r="E1038" s="13">
        <v>29</v>
      </c>
      <c r="F1038" s="12" t="s">
        <v>46</v>
      </c>
      <c r="G1038" s="13" t="s">
        <v>442</v>
      </c>
      <c r="H1038" s="12" t="s">
        <v>443</v>
      </c>
      <c r="I1038" s="12" t="s">
        <v>606</v>
      </c>
      <c r="J1038" s="12" t="s">
        <v>628</v>
      </c>
      <c r="K1038" s="14">
        <v>510924786</v>
      </c>
      <c r="L1038" s="12" t="s">
        <v>116</v>
      </c>
      <c r="M1038" s="12">
        <v>35.5</v>
      </c>
      <c r="N1038" s="12" t="s">
        <v>52</v>
      </c>
      <c r="O1038" s="12">
        <v>4</v>
      </c>
      <c r="P1038" s="12" t="s">
        <v>91</v>
      </c>
      <c r="Q1038" s="12">
        <v>153</v>
      </c>
      <c r="R1038" s="12" t="s">
        <v>54</v>
      </c>
      <c r="S1038" s="12" t="s">
        <v>117</v>
      </c>
      <c r="T1038" s="12" t="s">
        <v>118</v>
      </c>
      <c r="U1038" s="12" t="s">
        <v>94</v>
      </c>
      <c r="V1038" s="12" t="s">
        <v>58</v>
      </c>
      <c r="W1038" s="12" t="s">
        <v>95</v>
      </c>
      <c r="X1038" s="12" t="b">
        <v>0</v>
      </c>
      <c r="Y1038" s="12" t="b">
        <v>0</v>
      </c>
      <c r="Z1038" s="12" t="e">
        <v>#N/A</v>
      </c>
      <c r="AA1038" s="12">
        <v>5.4314999999999998</v>
      </c>
      <c r="AB1038" s="12">
        <v>0</v>
      </c>
      <c r="AC1038" s="12" t="s">
        <v>424</v>
      </c>
      <c r="AD1038" s="12" t="s">
        <v>606</v>
      </c>
      <c r="AE1038" s="12" t="s">
        <v>628</v>
      </c>
      <c r="AF1038" s="12" t="s">
        <v>446</v>
      </c>
      <c r="AG1038" s="12" t="s">
        <v>9</v>
      </c>
      <c r="AH1038" s="12" t="b">
        <v>0</v>
      </c>
      <c r="AI1038" s="12" t="s">
        <v>60</v>
      </c>
      <c r="AJ1038" s="12" t="s">
        <v>103</v>
      </c>
      <c r="AK1038" s="12" t="s">
        <v>147</v>
      </c>
      <c r="AL1038" s="12" t="s">
        <v>475</v>
      </c>
      <c r="AM1038" s="12" t="s">
        <v>64</v>
      </c>
      <c r="AN1038" s="15" t="e">
        <v>#N/A</v>
      </c>
      <c r="AO1038" t="str">
        <f>RIGHT('CMO Input'!$T1038,(LEN('CMO Input'!$T1038)-FIND(" ",'CMO Input'!$T1038,1)))</f>
        <v>4-5”</v>
      </c>
      <c r="AP1038">
        <f>'CMO Input'!$O1038</f>
        <v>4</v>
      </c>
      <c r="AR1038" t="str">
        <f>Table2[[#This Row],[Policy / Non Policy]]</f>
        <v>Policy</v>
      </c>
      <c r="AS1038" t="str">
        <f>'CMO Input'!$U1038</f>
        <v>Tier 1</v>
      </c>
      <c r="AT1038" t="str">
        <f>'CMO Input'!$P1038</f>
        <v>DI</v>
      </c>
      <c r="AU1038" t="str" cm="1">
        <f t="array" ref="AU10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8" s="8" t="str">
        <f>TEXT('CMO Input'!$D1038,"MMM-YY")</f>
        <v>October</v>
      </c>
    </row>
    <row r="1039" spans="1:48" x14ac:dyDescent="0.25">
      <c r="A1039" s="18">
        <v>510939969</v>
      </c>
      <c r="B1039" s="16" t="s">
        <v>180</v>
      </c>
      <c r="C1039" s="16" t="s">
        <v>424</v>
      </c>
      <c r="D1039" s="16" t="s">
        <v>177</v>
      </c>
      <c r="E1039" s="17">
        <v>29</v>
      </c>
      <c r="F1039" s="16" t="s">
        <v>46</v>
      </c>
      <c r="G1039" s="17" t="s">
        <v>431</v>
      </c>
      <c r="H1039" s="16" t="s">
        <v>438</v>
      </c>
      <c r="I1039" s="16" t="s">
        <v>712</v>
      </c>
      <c r="J1039" s="16" t="s">
        <v>713</v>
      </c>
      <c r="K1039" s="18">
        <v>510939969</v>
      </c>
      <c r="L1039" s="16" t="s">
        <v>116</v>
      </c>
      <c r="M1039" s="16">
        <v>15.2</v>
      </c>
      <c r="N1039" s="16" t="s">
        <v>52</v>
      </c>
      <c r="O1039" s="16">
        <v>4</v>
      </c>
      <c r="P1039" s="16" t="s">
        <v>53</v>
      </c>
      <c r="Q1039" s="16">
        <v>100</v>
      </c>
      <c r="R1039" s="16" t="s">
        <v>54</v>
      </c>
      <c r="S1039" s="16" t="s">
        <v>117</v>
      </c>
      <c r="T1039" s="16" t="s">
        <v>118</v>
      </c>
      <c r="U1039" s="16" t="s">
        <v>94</v>
      </c>
      <c r="V1039" s="16" t="s">
        <v>58</v>
      </c>
      <c r="W1039" s="16" t="s">
        <v>95</v>
      </c>
      <c r="X1039" s="16" t="b">
        <v>0</v>
      </c>
      <c r="Y1039" s="16" t="b">
        <v>0</v>
      </c>
      <c r="Z1039" s="16" t="e">
        <v>#N/A</v>
      </c>
      <c r="AA1039" s="16">
        <v>1.52</v>
      </c>
      <c r="AB1039" s="16">
        <v>0</v>
      </c>
      <c r="AC1039" s="16" t="s">
        <v>424</v>
      </c>
      <c r="AD1039" s="16" t="s">
        <v>712</v>
      </c>
      <c r="AE1039" s="16" t="s">
        <v>713</v>
      </c>
      <c r="AF1039" s="16" t="s">
        <v>435</v>
      </c>
      <c r="AG1039" s="16" t="s">
        <v>9</v>
      </c>
      <c r="AH1039" s="16" t="b">
        <v>0</v>
      </c>
      <c r="AI1039" s="16" t="s">
        <v>60</v>
      </c>
      <c r="AJ1039" s="16" t="s">
        <v>436</v>
      </c>
      <c r="AK1039" s="16" t="s">
        <v>147</v>
      </c>
      <c r="AL1039" s="16" t="s">
        <v>441</v>
      </c>
      <c r="AM1039" s="16" t="s">
        <v>64</v>
      </c>
      <c r="AN1039" s="19" t="e">
        <v>#N/A</v>
      </c>
      <c r="AO1039" t="str">
        <f>RIGHT('CMO Input'!$T1039,(LEN('CMO Input'!$T1039)-FIND(" ",'CMO Input'!$T1039,1)))</f>
        <v>4-5”</v>
      </c>
      <c r="AP1039">
        <f>'CMO Input'!$O1039</f>
        <v>4</v>
      </c>
      <c r="AR1039" t="str">
        <f>Table2[[#This Row],[Policy / Non Policy]]</f>
        <v>Policy</v>
      </c>
      <c r="AS1039" t="str">
        <f>'CMO Input'!$U1039</f>
        <v>Tier 1</v>
      </c>
      <c r="AT1039" t="str">
        <f>'CMO Input'!$P1039</f>
        <v>CI</v>
      </c>
      <c r="AU1039" t="str" cm="1">
        <f t="array" ref="AU10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39" s="8" t="str">
        <f>TEXT('CMO Input'!$D1039,"MMM-YY")</f>
        <v>October</v>
      </c>
    </row>
    <row r="1040" spans="1:48" x14ac:dyDescent="0.25">
      <c r="A1040" s="14">
        <v>606496190</v>
      </c>
      <c r="B1040" s="12" t="s">
        <v>180</v>
      </c>
      <c r="C1040" s="12" t="s">
        <v>424</v>
      </c>
      <c r="D1040" s="12" t="s">
        <v>177</v>
      </c>
      <c r="E1040" s="13">
        <v>29</v>
      </c>
      <c r="F1040" s="12" t="s">
        <v>46</v>
      </c>
      <c r="G1040" s="13" t="s">
        <v>431</v>
      </c>
      <c r="H1040" s="12" t="s">
        <v>704</v>
      </c>
      <c r="I1040" s="12" t="s">
        <v>680</v>
      </c>
      <c r="J1040" s="12" t="s">
        <v>681</v>
      </c>
      <c r="K1040" s="14">
        <v>606496190</v>
      </c>
      <c r="L1040" s="12" t="s">
        <v>116</v>
      </c>
      <c r="M1040" s="12">
        <v>10.199999999999999</v>
      </c>
      <c r="N1040" s="12" t="s">
        <v>52</v>
      </c>
      <c r="O1040" s="12">
        <v>4</v>
      </c>
      <c r="P1040" s="12" t="s">
        <v>53</v>
      </c>
      <c r="Q1040" s="12">
        <v>20</v>
      </c>
      <c r="R1040" s="12" t="s">
        <v>54</v>
      </c>
      <c r="S1040" s="12" t="s">
        <v>117</v>
      </c>
      <c r="T1040" s="12" t="s">
        <v>118</v>
      </c>
      <c r="U1040" s="12" t="s">
        <v>94</v>
      </c>
      <c r="V1040" s="12" t="s">
        <v>58</v>
      </c>
      <c r="W1040" s="12" t="s">
        <v>95</v>
      </c>
      <c r="X1040" s="12" t="b">
        <v>0</v>
      </c>
      <c r="Y1040" s="12" t="b">
        <v>0</v>
      </c>
      <c r="Z1040" s="12" t="e">
        <v>#N/A</v>
      </c>
      <c r="AA1040" s="12">
        <v>0.20399999999999999</v>
      </c>
      <c r="AB1040" s="12">
        <v>0</v>
      </c>
      <c r="AC1040" s="12" t="s">
        <v>424</v>
      </c>
      <c r="AD1040" s="12" t="s">
        <v>680</v>
      </c>
      <c r="AE1040" s="12" t="s">
        <v>681</v>
      </c>
      <c r="AF1040" s="12" t="s">
        <v>435</v>
      </c>
      <c r="AG1040" s="12" t="s">
        <v>9</v>
      </c>
      <c r="AH1040" s="12" t="b">
        <v>0</v>
      </c>
      <c r="AI1040" s="12" t="s">
        <v>60</v>
      </c>
      <c r="AJ1040" s="12" t="s">
        <v>436</v>
      </c>
      <c r="AK1040" s="12" t="s">
        <v>147</v>
      </c>
      <c r="AL1040" s="12" t="s">
        <v>457</v>
      </c>
      <c r="AM1040" s="12" t="s">
        <v>64</v>
      </c>
      <c r="AN1040" s="15" t="e">
        <v>#N/A</v>
      </c>
      <c r="AO1040" t="str">
        <f>RIGHT('CMO Input'!$T1040,(LEN('CMO Input'!$T1040)-FIND(" ",'CMO Input'!$T1040,1)))</f>
        <v>4-5”</v>
      </c>
      <c r="AP1040">
        <f>'CMO Input'!$O1040</f>
        <v>4</v>
      </c>
      <c r="AR1040" t="str">
        <f>Table2[[#This Row],[Policy / Non Policy]]</f>
        <v>Policy</v>
      </c>
      <c r="AS1040" t="str">
        <f>'CMO Input'!$U1040</f>
        <v>Tier 1</v>
      </c>
      <c r="AT1040" t="str">
        <f>'CMO Input'!$P1040</f>
        <v>CI</v>
      </c>
      <c r="AU1040" t="str" cm="1">
        <f t="array" ref="AU10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0" s="8" t="str">
        <f>TEXT('CMO Input'!$D1040,"MMM-YY")</f>
        <v>October</v>
      </c>
    </row>
    <row r="1041" spans="1:48" x14ac:dyDescent="0.25">
      <c r="A1041" s="18">
        <v>631111430</v>
      </c>
      <c r="B1041" s="16" t="s">
        <v>180</v>
      </c>
      <c r="C1041" s="16" t="s">
        <v>424</v>
      </c>
      <c r="D1041" s="16" t="s">
        <v>177</v>
      </c>
      <c r="E1041" s="17">
        <v>29</v>
      </c>
      <c r="F1041" s="16" t="s">
        <v>46</v>
      </c>
      <c r="G1041" s="17" t="s">
        <v>442</v>
      </c>
      <c r="H1041" s="16" t="s">
        <v>443</v>
      </c>
      <c r="I1041" s="16" t="s">
        <v>722</v>
      </c>
      <c r="J1041" s="16" t="s">
        <v>723</v>
      </c>
      <c r="K1041" s="18">
        <v>631111430</v>
      </c>
      <c r="L1041" s="16" t="s">
        <v>116</v>
      </c>
      <c r="M1041" s="16">
        <v>30.1</v>
      </c>
      <c r="N1041" s="16" t="s">
        <v>52</v>
      </c>
      <c r="O1041" s="16">
        <v>4</v>
      </c>
      <c r="P1041" s="16" t="s">
        <v>163</v>
      </c>
      <c r="Q1041" s="16">
        <v>2.1</v>
      </c>
      <c r="R1041" s="16" t="s">
        <v>54</v>
      </c>
      <c r="S1041" s="16" t="s">
        <v>117</v>
      </c>
      <c r="T1041" s="16" t="s">
        <v>118</v>
      </c>
      <c r="U1041" s="16" t="s">
        <v>94</v>
      </c>
      <c r="V1041" s="16" t="s">
        <v>58</v>
      </c>
      <c r="W1041" s="16" t="s">
        <v>95</v>
      </c>
      <c r="X1041" s="16" t="b">
        <v>0</v>
      </c>
      <c r="Y1041" s="16" t="b">
        <v>0</v>
      </c>
      <c r="Z1041" s="16" t="e">
        <v>#N/A</v>
      </c>
      <c r="AA1041" s="16">
        <v>6.3210000000000002E-2</v>
      </c>
      <c r="AB1041" s="16">
        <v>0</v>
      </c>
      <c r="AC1041" s="16" t="s">
        <v>424</v>
      </c>
      <c r="AD1041" s="16" t="s">
        <v>722</v>
      </c>
      <c r="AE1041" s="16" t="s">
        <v>723</v>
      </c>
      <c r="AF1041" s="16" t="s">
        <v>446</v>
      </c>
      <c r="AG1041" s="16" t="s">
        <v>9</v>
      </c>
      <c r="AH1041" s="16" t="b">
        <v>0</v>
      </c>
      <c r="AI1041" s="16" t="s">
        <v>60</v>
      </c>
      <c r="AJ1041" s="16" t="s">
        <v>186</v>
      </c>
      <c r="AK1041" s="16" t="s">
        <v>147</v>
      </c>
      <c r="AL1041" s="16" t="s">
        <v>675</v>
      </c>
      <c r="AM1041" s="16" t="s">
        <v>64</v>
      </c>
      <c r="AN1041" s="19" t="e">
        <v>#N/A</v>
      </c>
      <c r="AO1041" t="str">
        <f>RIGHT('CMO Input'!$T1041,(LEN('CMO Input'!$T1041)-FIND(" ",'CMO Input'!$T1041,1)))</f>
        <v>4-5”</v>
      </c>
      <c r="AP1041">
        <f>'CMO Input'!$O1041</f>
        <v>4</v>
      </c>
      <c r="AR1041" t="str">
        <f>Table2[[#This Row],[Policy / Non Policy]]</f>
        <v>Policy</v>
      </c>
      <c r="AS1041" t="str">
        <f>'CMO Input'!$U1041</f>
        <v>Tier 1</v>
      </c>
      <c r="AT1041" t="str">
        <f>'CMO Input'!$P1041</f>
        <v>SI</v>
      </c>
      <c r="AU1041" t="str" cm="1">
        <f t="array" ref="AU10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1" s="8" t="str">
        <f>TEXT('CMO Input'!$D1041,"MMM-YY")</f>
        <v>October</v>
      </c>
    </row>
    <row r="1042" spans="1:48" x14ac:dyDescent="0.25">
      <c r="A1042" s="14">
        <v>220000241232</v>
      </c>
      <c r="B1042" s="12" t="s">
        <v>180</v>
      </c>
      <c r="C1042" s="12" t="s">
        <v>424</v>
      </c>
      <c r="D1042" s="12" t="s">
        <v>177</v>
      </c>
      <c r="E1042" s="13">
        <v>29</v>
      </c>
      <c r="F1042" s="12" t="s">
        <v>46</v>
      </c>
      <c r="G1042" s="13" t="s">
        <v>431</v>
      </c>
      <c r="H1042" s="12" t="s">
        <v>252</v>
      </c>
      <c r="I1042" s="12" t="s">
        <v>736</v>
      </c>
      <c r="J1042" s="12" t="s">
        <v>737</v>
      </c>
      <c r="K1042" s="14">
        <v>220000241232</v>
      </c>
      <c r="L1042" s="12" t="s">
        <v>116</v>
      </c>
      <c r="M1042" s="12">
        <v>25.2</v>
      </c>
      <c r="N1042" s="12" t="s">
        <v>52</v>
      </c>
      <c r="O1042" s="12">
        <v>4</v>
      </c>
      <c r="P1042" s="12" t="s">
        <v>163</v>
      </c>
      <c r="Q1042" s="12">
        <v>300</v>
      </c>
      <c r="R1042" s="12" t="s">
        <v>54</v>
      </c>
      <c r="S1042" s="12" t="s">
        <v>117</v>
      </c>
      <c r="T1042" s="12" t="s">
        <v>118</v>
      </c>
      <c r="U1042" s="12" t="s">
        <v>94</v>
      </c>
      <c r="V1042" s="12" t="s">
        <v>58</v>
      </c>
      <c r="W1042" s="12" t="s">
        <v>95</v>
      </c>
      <c r="X1042" s="12" t="b">
        <v>0</v>
      </c>
      <c r="Y1042" s="12" t="b">
        <v>0</v>
      </c>
      <c r="Z1042" s="12" t="e">
        <v>#N/A</v>
      </c>
      <c r="AA1042" s="12">
        <v>7.5600000000000005</v>
      </c>
      <c r="AB1042" s="12">
        <v>0</v>
      </c>
      <c r="AC1042" s="12" t="s">
        <v>424</v>
      </c>
      <c r="AD1042" s="12" t="s">
        <v>736</v>
      </c>
      <c r="AE1042" s="12" t="s">
        <v>737</v>
      </c>
      <c r="AF1042" s="12" t="s">
        <v>684</v>
      </c>
      <c r="AG1042" s="12" t="s">
        <v>9</v>
      </c>
      <c r="AH1042" s="12" t="b">
        <v>0</v>
      </c>
      <c r="AI1042" s="12" t="s">
        <v>60</v>
      </c>
      <c r="AJ1042" s="12" t="s">
        <v>436</v>
      </c>
      <c r="AK1042" s="12" t="s">
        <v>147</v>
      </c>
      <c r="AL1042" s="12" t="s">
        <v>685</v>
      </c>
      <c r="AM1042" s="12" t="s">
        <v>64</v>
      </c>
      <c r="AN1042" s="15" t="e">
        <v>#N/A</v>
      </c>
      <c r="AO1042" t="str">
        <f>RIGHT('CMO Input'!$T1042,(LEN('CMO Input'!$T1042)-FIND(" ",'CMO Input'!$T1042,1)))</f>
        <v>4-5”</v>
      </c>
      <c r="AP1042">
        <f>'CMO Input'!$O1042</f>
        <v>4</v>
      </c>
      <c r="AR1042" t="str">
        <f>Table2[[#This Row],[Policy / Non Policy]]</f>
        <v>Policy</v>
      </c>
      <c r="AS1042" t="str">
        <f>'CMO Input'!$U1042</f>
        <v>Tier 1</v>
      </c>
      <c r="AT1042" t="str">
        <f>'CMO Input'!$P1042</f>
        <v>SI</v>
      </c>
      <c r="AU1042" t="str" cm="1">
        <f t="array" ref="AU10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2" s="8" t="str">
        <f>TEXT('CMO Input'!$D1042,"MMM-YY")</f>
        <v>October</v>
      </c>
    </row>
    <row r="1043" spans="1:48" x14ac:dyDescent="0.25">
      <c r="A1043" s="18">
        <v>220000658323</v>
      </c>
      <c r="B1043" s="16" t="s">
        <v>180</v>
      </c>
      <c r="C1043" s="16" t="s">
        <v>424</v>
      </c>
      <c r="D1043" s="16" t="s">
        <v>177</v>
      </c>
      <c r="E1043" s="17">
        <v>29</v>
      </c>
      <c r="F1043" s="16" t="s">
        <v>46</v>
      </c>
      <c r="G1043" s="17" t="s">
        <v>442</v>
      </c>
      <c r="H1043" s="16" t="s">
        <v>597</v>
      </c>
      <c r="I1043" s="16" t="s">
        <v>577</v>
      </c>
      <c r="J1043" s="16" t="s">
        <v>738</v>
      </c>
      <c r="K1043" s="18">
        <v>220000658323</v>
      </c>
      <c r="L1043" s="16" t="s">
        <v>116</v>
      </c>
      <c r="M1043" s="16">
        <v>2</v>
      </c>
      <c r="N1043" s="16" t="s">
        <v>52</v>
      </c>
      <c r="O1043" s="16">
        <v>4</v>
      </c>
      <c r="P1043" s="16" t="s">
        <v>53</v>
      </c>
      <c r="Q1043" s="16">
        <v>91</v>
      </c>
      <c r="R1043" s="16" t="s">
        <v>54</v>
      </c>
      <c r="S1043" s="16" t="s">
        <v>117</v>
      </c>
      <c r="T1043" s="16" t="s">
        <v>118</v>
      </c>
      <c r="U1043" s="16" t="s">
        <v>94</v>
      </c>
      <c r="V1043" s="16" t="s">
        <v>58</v>
      </c>
      <c r="W1043" s="16" t="s">
        <v>95</v>
      </c>
      <c r="X1043" s="16" t="b">
        <v>0</v>
      </c>
      <c r="Y1043" s="16" t="b">
        <v>0</v>
      </c>
      <c r="Z1043" s="16" t="e">
        <v>#N/A</v>
      </c>
      <c r="AA1043" s="16">
        <v>0.182</v>
      </c>
      <c r="AB1043" s="16">
        <v>0</v>
      </c>
      <c r="AC1043" s="16" t="s">
        <v>424</v>
      </c>
      <c r="AD1043" s="16" t="s">
        <v>577</v>
      </c>
      <c r="AE1043" s="16" t="s">
        <v>738</v>
      </c>
      <c r="AF1043" s="16" t="s">
        <v>489</v>
      </c>
      <c r="AG1043" s="16" t="s">
        <v>9</v>
      </c>
      <c r="AH1043" s="16" t="b">
        <v>0</v>
      </c>
      <c r="AI1043" s="16" t="s">
        <v>60</v>
      </c>
      <c r="AJ1043" s="16" t="s">
        <v>186</v>
      </c>
      <c r="AK1043" s="16" t="s">
        <v>147</v>
      </c>
      <c r="AL1043" s="16" t="s">
        <v>301</v>
      </c>
      <c r="AM1043" s="16" t="s">
        <v>64</v>
      </c>
      <c r="AN1043" s="19" t="e">
        <v>#N/A</v>
      </c>
      <c r="AO1043" t="str">
        <f>RIGHT('CMO Input'!$T1043,(LEN('CMO Input'!$T1043)-FIND(" ",'CMO Input'!$T1043,1)))</f>
        <v>4-5”</v>
      </c>
      <c r="AP1043">
        <f>'CMO Input'!$O1043</f>
        <v>4</v>
      </c>
      <c r="AR1043" t="str">
        <f>Table2[[#This Row],[Policy / Non Policy]]</f>
        <v>Policy</v>
      </c>
      <c r="AS1043" t="str">
        <f>'CMO Input'!$U1043</f>
        <v>Tier 1</v>
      </c>
      <c r="AT1043" t="str">
        <f>'CMO Input'!$P1043</f>
        <v>CI</v>
      </c>
      <c r="AU1043" t="str" cm="1">
        <f t="array" ref="AU10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3" s="8" t="str">
        <f>TEXT('CMO Input'!$D1043,"MMM-YY")</f>
        <v>October</v>
      </c>
    </row>
    <row r="1044" spans="1:48" x14ac:dyDescent="0.25">
      <c r="A1044" s="14">
        <v>220001577707</v>
      </c>
      <c r="B1044" s="12" t="s">
        <v>180</v>
      </c>
      <c r="C1044" s="12" t="s">
        <v>424</v>
      </c>
      <c r="D1044" s="12" t="s">
        <v>177</v>
      </c>
      <c r="E1044" s="13">
        <v>29</v>
      </c>
      <c r="F1044" s="12" t="s">
        <v>46</v>
      </c>
      <c r="G1044" s="13" t="s">
        <v>442</v>
      </c>
      <c r="H1044" s="12" t="s">
        <v>443</v>
      </c>
      <c r="I1044" s="12" t="s">
        <v>720</v>
      </c>
      <c r="J1044" s="12" t="s">
        <v>721</v>
      </c>
      <c r="K1044" s="14">
        <v>220001577707</v>
      </c>
      <c r="L1044" s="12" t="s">
        <v>116</v>
      </c>
      <c r="M1044" s="12">
        <v>5.6</v>
      </c>
      <c r="N1044" s="12" t="s">
        <v>52</v>
      </c>
      <c r="O1044" s="12">
        <v>4</v>
      </c>
      <c r="P1044" s="12" t="s">
        <v>163</v>
      </c>
      <c r="Q1044" s="12">
        <v>2.6</v>
      </c>
      <c r="R1044" s="12" t="s">
        <v>54</v>
      </c>
      <c r="S1044" s="12" t="s">
        <v>117</v>
      </c>
      <c r="T1044" s="12" t="s">
        <v>118</v>
      </c>
      <c r="U1044" s="12" t="s">
        <v>94</v>
      </c>
      <c r="V1044" s="12" t="s">
        <v>58</v>
      </c>
      <c r="W1044" s="12" t="s">
        <v>95</v>
      </c>
      <c r="X1044" s="12" t="b">
        <v>0</v>
      </c>
      <c r="Y1044" s="12" t="b">
        <v>0</v>
      </c>
      <c r="Z1044" s="12" t="e">
        <v>#N/A</v>
      </c>
      <c r="AA1044" s="12">
        <v>1.456E-2</v>
      </c>
      <c r="AB1044" s="12">
        <v>0</v>
      </c>
      <c r="AC1044" s="12" t="s">
        <v>424</v>
      </c>
      <c r="AD1044" s="12" t="s">
        <v>720</v>
      </c>
      <c r="AE1044" s="12" t="s">
        <v>721</v>
      </c>
      <c r="AF1044" s="12" t="s">
        <v>446</v>
      </c>
      <c r="AG1044" s="12" t="s">
        <v>9</v>
      </c>
      <c r="AH1044" s="12" t="b">
        <v>0</v>
      </c>
      <c r="AI1044" s="12" t="s">
        <v>60</v>
      </c>
      <c r="AJ1044" s="12" t="s">
        <v>186</v>
      </c>
      <c r="AK1044" s="12" t="s">
        <v>147</v>
      </c>
      <c r="AL1044" s="12" t="s">
        <v>692</v>
      </c>
      <c r="AM1044" s="12" t="s">
        <v>64</v>
      </c>
      <c r="AN1044" s="15" t="s">
        <v>126</v>
      </c>
      <c r="AO1044" t="str">
        <f>RIGHT('CMO Input'!$T1044,(LEN('CMO Input'!$T1044)-FIND(" ",'CMO Input'!$T1044,1)))</f>
        <v>4-5”</v>
      </c>
      <c r="AP1044">
        <f>'CMO Input'!$O1044</f>
        <v>4</v>
      </c>
      <c r="AR1044" t="str">
        <f>Table2[[#This Row],[Policy / Non Policy]]</f>
        <v>Policy</v>
      </c>
      <c r="AS1044" t="str">
        <f>'CMO Input'!$U1044</f>
        <v>Tier 1</v>
      </c>
      <c r="AT1044" t="str">
        <f>'CMO Input'!$P1044</f>
        <v>SI</v>
      </c>
      <c r="AU1044" t="str" cm="1">
        <f t="array" ref="AU10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4" s="8" t="str">
        <f>TEXT('CMO Input'!$D1044,"MMM-YY")</f>
        <v>October</v>
      </c>
    </row>
    <row r="1045" spans="1:48" x14ac:dyDescent="0.25">
      <c r="A1045" s="18">
        <v>220001591071</v>
      </c>
      <c r="B1045" s="16" t="s">
        <v>180</v>
      </c>
      <c r="C1045" s="16" t="s">
        <v>424</v>
      </c>
      <c r="D1045" s="16" t="s">
        <v>177</v>
      </c>
      <c r="E1045" s="17">
        <v>29</v>
      </c>
      <c r="F1045" s="16" t="s">
        <v>46</v>
      </c>
      <c r="G1045" s="17" t="s">
        <v>431</v>
      </c>
      <c r="H1045" s="16" t="s">
        <v>704</v>
      </c>
      <c r="I1045" s="16" t="s">
        <v>656</v>
      </c>
      <c r="J1045" s="16" t="s">
        <v>739</v>
      </c>
      <c r="K1045" s="18">
        <v>220001591071</v>
      </c>
      <c r="L1045" s="16" t="s">
        <v>116</v>
      </c>
      <c r="M1045" s="16">
        <v>8.9</v>
      </c>
      <c r="N1045" s="16" t="s">
        <v>52</v>
      </c>
      <c r="O1045" s="16">
        <v>4</v>
      </c>
      <c r="P1045" s="16" t="s">
        <v>163</v>
      </c>
      <c r="Q1045" s="16">
        <v>1.8</v>
      </c>
      <c r="R1045" s="16" t="s">
        <v>54</v>
      </c>
      <c r="S1045" s="16" t="s">
        <v>117</v>
      </c>
      <c r="T1045" s="16" t="s">
        <v>118</v>
      </c>
      <c r="U1045" s="16" t="s">
        <v>94</v>
      </c>
      <c r="V1045" s="16" t="s">
        <v>58</v>
      </c>
      <c r="W1045" s="16" t="s">
        <v>95</v>
      </c>
      <c r="X1045" s="16" t="b">
        <v>0</v>
      </c>
      <c r="Y1045" s="16" t="b">
        <v>0</v>
      </c>
      <c r="Z1045" s="16" t="e">
        <v>#N/A</v>
      </c>
      <c r="AA1045" s="16">
        <v>1.602E-2</v>
      </c>
      <c r="AB1045" s="16">
        <v>0</v>
      </c>
      <c r="AC1045" s="16" t="s">
        <v>424</v>
      </c>
      <c r="AD1045" s="16" t="s">
        <v>656</v>
      </c>
      <c r="AE1045" s="16" t="s">
        <v>739</v>
      </c>
      <c r="AF1045" s="16" t="s">
        <v>435</v>
      </c>
      <c r="AG1045" s="16" t="s">
        <v>9</v>
      </c>
      <c r="AH1045" s="16" t="b">
        <v>0</v>
      </c>
      <c r="AI1045" s="16" t="s">
        <v>60</v>
      </c>
      <c r="AJ1045" s="16" t="s">
        <v>436</v>
      </c>
      <c r="AK1045" s="16" t="s">
        <v>147</v>
      </c>
      <c r="AL1045" s="16" t="s">
        <v>626</v>
      </c>
      <c r="AM1045" s="16" t="s">
        <v>64</v>
      </c>
      <c r="AN1045" s="19" t="e">
        <v>#N/A</v>
      </c>
      <c r="AO1045" t="str">
        <f>RIGHT('CMO Input'!$T1045,(LEN('CMO Input'!$T1045)-FIND(" ",'CMO Input'!$T1045,1)))</f>
        <v>4-5”</v>
      </c>
      <c r="AP1045">
        <f>'CMO Input'!$O1045</f>
        <v>4</v>
      </c>
      <c r="AR1045" t="str">
        <f>Table2[[#This Row],[Policy / Non Policy]]</f>
        <v>Policy</v>
      </c>
      <c r="AS1045" t="str">
        <f>'CMO Input'!$U1045</f>
        <v>Tier 1</v>
      </c>
      <c r="AT1045" t="str">
        <f>'CMO Input'!$P1045</f>
        <v>SI</v>
      </c>
      <c r="AU1045" t="str" cm="1">
        <f t="array" ref="AU10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5" s="8" t="str">
        <f>TEXT('CMO Input'!$D1045,"MMM-YY")</f>
        <v>October</v>
      </c>
    </row>
    <row r="1046" spans="1:48" x14ac:dyDescent="0.25">
      <c r="A1046" s="14">
        <v>220001776551</v>
      </c>
      <c r="B1046" s="12" t="s">
        <v>180</v>
      </c>
      <c r="C1046" s="12" t="s">
        <v>424</v>
      </c>
      <c r="D1046" s="12" t="s">
        <v>177</v>
      </c>
      <c r="E1046" s="13">
        <v>29</v>
      </c>
      <c r="F1046" s="12" t="s">
        <v>46</v>
      </c>
      <c r="G1046" s="13" t="s">
        <v>431</v>
      </c>
      <c r="H1046" s="12" t="s">
        <v>672</v>
      </c>
      <c r="I1046" s="12" t="s">
        <v>702</v>
      </c>
      <c r="J1046" s="12" t="s">
        <v>740</v>
      </c>
      <c r="K1046" s="14">
        <v>220001776551</v>
      </c>
      <c r="L1046" s="12" t="s">
        <v>116</v>
      </c>
      <c r="M1046" s="12">
        <v>2</v>
      </c>
      <c r="N1046" s="12" t="s">
        <v>52</v>
      </c>
      <c r="O1046" s="12">
        <v>4</v>
      </c>
      <c r="P1046" s="12" t="s">
        <v>163</v>
      </c>
      <c r="Q1046" s="12">
        <v>1.9</v>
      </c>
      <c r="R1046" s="12" t="s">
        <v>54</v>
      </c>
      <c r="S1046" s="12" t="s">
        <v>117</v>
      </c>
      <c r="T1046" s="12" t="s">
        <v>118</v>
      </c>
      <c r="U1046" s="12" t="s">
        <v>94</v>
      </c>
      <c r="V1046" s="12" t="s">
        <v>58</v>
      </c>
      <c r="W1046" s="12" t="s">
        <v>95</v>
      </c>
      <c r="X1046" s="12" t="b">
        <v>0</v>
      </c>
      <c r="Y1046" s="12" t="b">
        <v>0</v>
      </c>
      <c r="Z1046" s="12" t="e">
        <v>#N/A</v>
      </c>
      <c r="AA1046" s="12">
        <v>3.8E-3</v>
      </c>
      <c r="AB1046" s="12">
        <v>0</v>
      </c>
      <c r="AC1046" s="12" t="s">
        <v>424</v>
      </c>
      <c r="AD1046" s="12" t="s">
        <v>702</v>
      </c>
      <c r="AE1046" s="12" t="s">
        <v>740</v>
      </c>
      <c r="AF1046" s="12" t="s">
        <v>435</v>
      </c>
      <c r="AG1046" s="12" t="s">
        <v>9</v>
      </c>
      <c r="AH1046" s="12" t="b">
        <v>0</v>
      </c>
      <c r="AI1046" s="12" t="s">
        <v>60</v>
      </c>
      <c r="AJ1046" s="12" t="s">
        <v>436</v>
      </c>
      <c r="AK1046" s="12" t="s">
        <v>147</v>
      </c>
      <c r="AL1046" s="12" t="s">
        <v>604</v>
      </c>
      <c r="AM1046" s="12" t="e">
        <v>#N/A</v>
      </c>
      <c r="AN1046" s="15" t="e">
        <v>#N/A</v>
      </c>
      <c r="AO1046" t="str">
        <f>RIGHT('CMO Input'!$T1046,(LEN('CMO Input'!$T1046)-FIND(" ",'CMO Input'!$T1046,1)))</f>
        <v>4-5”</v>
      </c>
      <c r="AP1046">
        <f>'CMO Input'!$O1046</f>
        <v>4</v>
      </c>
      <c r="AR1046" t="str">
        <f>Table2[[#This Row],[Policy / Non Policy]]</f>
        <v>Policy</v>
      </c>
      <c r="AS1046" t="str">
        <f>'CMO Input'!$U1046</f>
        <v>Tier 1</v>
      </c>
      <c r="AT1046" t="str">
        <f>'CMO Input'!$P1046</f>
        <v>SI</v>
      </c>
      <c r="AU1046" t="str" cm="1">
        <f t="array" ref="AU10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6" s="8" t="str">
        <f>TEXT('CMO Input'!$D1046,"MMM-YY")</f>
        <v>October</v>
      </c>
    </row>
    <row r="1047" spans="1:48" x14ac:dyDescent="0.25">
      <c r="A1047" s="18" t="s">
        <v>85</v>
      </c>
      <c r="B1047" s="16" t="s">
        <v>180</v>
      </c>
      <c r="C1047" s="16" t="s">
        <v>424</v>
      </c>
      <c r="D1047" s="16" t="s">
        <v>177</v>
      </c>
      <c r="E1047" s="17">
        <v>29</v>
      </c>
      <c r="F1047" s="16" t="s">
        <v>46</v>
      </c>
      <c r="G1047" s="17" t="s">
        <v>425</v>
      </c>
      <c r="H1047" s="16" t="s">
        <v>426</v>
      </c>
      <c r="I1047" s="16" t="s">
        <v>648</v>
      </c>
      <c r="J1047" s="16" t="s">
        <v>698</v>
      </c>
      <c r="K1047" s="18" t="s">
        <v>85</v>
      </c>
      <c r="L1047" s="16" t="s">
        <v>131</v>
      </c>
      <c r="M1047" s="16">
        <v>0</v>
      </c>
      <c r="N1047" s="16" t="s">
        <v>132</v>
      </c>
      <c r="O1047" s="16">
        <v>4</v>
      </c>
      <c r="P1047" s="16" t="s">
        <v>133</v>
      </c>
      <c r="Q1047" s="16">
        <v>109</v>
      </c>
      <c r="R1047" s="16" t="s">
        <v>54</v>
      </c>
      <c r="S1047" s="16" t="s">
        <v>117</v>
      </c>
      <c r="T1047" s="16" t="s">
        <v>118</v>
      </c>
      <c r="U1047" s="16" t="s">
        <v>94</v>
      </c>
      <c r="V1047" s="16" t="s">
        <v>136</v>
      </c>
      <c r="W1047" s="16" t="s">
        <v>137</v>
      </c>
      <c r="X1047" s="16" t="b">
        <v>0</v>
      </c>
      <c r="Y1047" s="16" t="b">
        <v>0</v>
      </c>
      <c r="Z1047" s="16" t="e">
        <v>#N/A</v>
      </c>
      <c r="AA1047" s="16">
        <v>0</v>
      </c>
      <c r="AB1047" s="16">
        <v>0</v>
      </c>
      <c r="AC1047" s="16" t="s">
        <v>424</v>
      </c>
      <c r="AD1047" s="16" t="s">
        <v>648</v>
      </c>
      <c r="AE1047" s="16" t="s">
        <v>698</v>
      </c>
      <c r="AF1047" s="16" t="s">
        <v>429</v>
      </c>
      <c r="AG1047" s="16" t="s">
        <v>9</v>
      </c>
      <c r="AH1047" s="16" t="b">
        <v>0</v>
      </c>
      <c r="AI1047" s="16" t="s">
        <v>60</v>
      </c>
      <c r="AJ1047" s="16" t="s">
        <v>10</v>
      </c>
      <c r="AK1047" s="16"/>
      <c r="AL1047" s="16" t="s">
        <v>497</v>
      </c>
      <c r="AM1047" s="16" t="e">
        <v>#N/A</v>
      </c>
      <c r="AN1047" s="19" t="e">
        <v>#N/A</v>
      </c>
      <c r="AO1047" t="str">
        <f>RIGHT('CMO Input'!$T1047,(LEN('CMO Input'!$T1047)-FIND(" ",'CMO Input'!$T1047,1)))</f>
        <v>4-5”</v>
      </c>
      <c r="AP1047">
        <f>'CMO Input'!$O1047</f>
        <v>4</v>
      </c>
      <c r="AR1047" t="str">
        <f>Table2[[#This Row],[Policy / Non Policy]]</f>
        <v>Non Policy</v>
      </c>
      <c r="AS1047" t="str">
        <f>'CMO Input'!$U1047</f>
        <v>Tier 1</v>
      </c>
      <c r="AT1047" t="str">
        <f>'CMO Input'!$P1047</f>
        <v>ST</v>
      </c>
      <c r="AU1047" t="str" cm="1">
        <f t="array" ref="AU10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47" s="8" t="str">
        <f>TEXT('CMO Input'!$D1047,"MMM-YY")</f>
        <v>October</v>
      </c>
    </row>
    <row r="1048" spans="1:48" x14ac:dyDescent="0.25">
      <c r="A1048" s="14" t="s">
        <v>305</v>
      </c>
      <c r="B1048" s="12" t="s">
        <v>180</v>
      </c>
      <c r="C1048" s="12" t="s">
        <v>424</v>
      </c>
      <c r="D1048" s="12" t="s">
        <v>177</v>
      </c>
      <c r="E1048" s="13">
        <v>29</v>
      </c>
      <c r="F1048" s="12" t="s">
        <v>46</v>
      </c>
      <c r="G1048" s="13" t="s">
        <v>431</v>
      </c>
      <c r="H1048" s="12" t="s">
        <v>704</v>
      </c>
      <c r="I1048" s="12" t="s">
        <v>680</v>
      </c>
      <c r="J1048" s="12" t="s">
        <v>681</v>
      </c>
      <c r="K1048" s="14" t="s">
        <v>305</v>
      </c>
      <c r="L1048" s="12" t="s">
        <v>116</v>
      </c>
      <c r="M1048" s="12">
        <v>0</v>
      </c>
      <c r="N1048" s="12" t="s">
        <v>52</v>
      </c>
      <c r="O1048" s="12">
        <v>4</v>
      </c>
      <c r="P1048" s="12" t="s">
        <v>53</v>
      </c>
      <c r="Q1048" s="12">
        <v>3</v>
      </c>
      <c r="R1048" s="12" t="s">
        <v>54</v>
      </c>
      <c r="S1048" s="12" t="s">
        <v>117</v>
      </c>
      <c r="T1048" s="12" t="s">
        <v>118</v>
      </c>
      <c r="U1048" s="12" t="s">
        <v>94</v>
      </c>
      <c r="V1048" s="12" t="s">
        <v>58</v>
      </c>
      <c r="W1048" s="12" t="s">
        <v>95</v>
      </c>
      <c r="X1048" s="12" t="b">
        <v>0</v>
      </c>
      <c r="Y1048" s="12" t="b">
        <v>0</v>
      </c>
      <c r="Z1048" s="12" t="e">
        <v>#N/A</v>
      </c>
      <c r="AA1048" s="12">
        <v>0</v>
      </c>
      <c r="AB1048" s="12">
        <v>0</v>
      </c>
      <c r="AC1048" s="12" t="s">
        <v>424</v>
      </c>
      <c r="AD1048" s="12" t="s">
        <v>680</v>
      </c>
      <c r="AE1048" s="12" t="s">
        <v>681</v>
      </c>
      <c r="AF1048" s="12" t="s">
        <v>435</v>
      </c>
      <c r="AG1048" s="12" t="s">
        <v>9</v>
      </c>
      <c r="AH1048" s="12" t="b">
        <v>0</v>
      </c>
      <c r="AI1048" s="12" t="s">
        <v>60</v>
      </c>
      <c r="AJ1048" s="12" t="s">
        <v>436</v>
      </c>
      <c r="AK1048" s="12"/>
      <c r="AL1048" s="12" t="s">
        <v>457</v>
      </c>
      <c r="AM1048" s="12" t="e">
        <v>#N/A</v>
      </c>
      <c r="AN1048" s="15" t="e">
        <v>#N/A</v>
      </c>
      <c r="AO1048" t="str">
        <f>RIGHT('CMO Input'!$T1048,(LEN('CMO Input'!$T1048)-FIND(" ",'CMO Input'!$T1048,1)))</f>
        <v>4-5”</v>
      </c>
      <c r="AP1048">
        <f>'CMO Input'!$O1048</f>
        <v>4</v>
      </c>
      <c r="AR1048" t="str">
        <f>Table2[[#This Row],[Policy / Non Policy]]</f>
        <v>Policy</v>
      </c>
      <c r="AS1048" t="str">
        <f>'CMO Input'!$U1048</f>
        <v>Tier 1</v>
      </c>
      <c r="AT1048" t="str">
        <f>'CMO Input'!$P1048</f>
        <v>CI</v>
      </c>
      <c r="AU1048" t="str" cm="1">
        <f t="array" ref="AU10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48" s="8" t="str">
        <f>TEXT('CMO Input'!$D1048,"MMM-YY")</f>
        <v>October</v>
      </c>
    </row>
    <row r="1049" spans="1:48" x14ac:dyDescent="0.25">
      <c r="A1049" s="18">
        <v>510786225</v>
      </c>
      <c r="B1049" s="16" t="s">
        <v>180</v>
      </c>
      <c r="C1049" s="16" t="s">
        <v>424</v>
      </c>
      <c r="D1049" s="16" t="s">
        <v>177</v>
      </c>
      <c r="E1049" s="17">
        <v>29</v>
      </c>
      <c r="F1049" s="16" t="s">
        <v>46</v>
      </c>
      <c r="G1049" s="17" t="s">
        <v>431</v>
      </c>
      <c r="H1049" s="16" t="s">
        <v>672</v>
      </c>
      <c r="I1049" s="16" t="s">
        <v>702</v>
      </c>
      <c r="J1049" s="16" t="s">
        <v>603</v>
      </c>
      <c r="K1049" s="18">
        <v>510786225</v>
      </c>
      <c r="L1049" s="16" t="s">
        <v>116</v>
      </c>
      <c r="M1049" s="16">
        <v>3</v>
      </c>
      <c r="N1049" s="16" t="s">
        <v>52</v>
      </c>
      <c r="O1049" s="16">
        <v>6</v>
      </c>
      <c r="P1049" s="16" t="s">
        <v>163</v>
      </c>
      <c r="Q1049" s="16">
        <v>42.5</v>
      </c>
      <c r="R1049" s="16" t="s">
        <v>54</v>
      </c>
      <c r="S1049" s="16" t="s">
        <v>134</v>
      </c>
      <c r="T1049" s="16" t="s">
        <v>135</v>
      </c>
      <c r="U1049" s="16" t="s">
        <v>94</v>
      </c>
      <c r="V1049" s="16" t="s">
        <v>58</v>
      </c>
      <c r="W1049" s="16" t="s">
        <v>95</v>
      </c>
      <c r="X1049" s="16" t="b">
        <v>0</v>
      </c>
      <c r="Y1049" s="16" t="b">
        <v>0</v>
      </c>
      <c r="Z1049" s="16" t="e">
        <v>#N/A</v>
      </c>
      <c r="AA1049" s="16">
        <v>0.1275</v>
      </c>
      <c r="AB1049" s="16">
        <v>0</v>
      </c>
      <c r="AC1049" s="16" t="s">
        <v>424</v>
      </c>
      <c r="AD1049" s="16" t="s">
        <v>702</v>
      </c>
      <c r="AE1049" s="16" t="s">
        <v>603</v>
      </c>
      <c r="AF1049" s="16" t="s">
        <v>435</v>
      </c>
      <c r="AG1049" s="16" t="s">
        <v>9</v>
      </c>
      <c r="AH1049" s="16" t="b">
        <v>0</v>
      </c>
      <c r="AI1049" s="16" t="s">
        <v>60</v>
      </c>
      <c r="AJ1049" s="16" t="s">
        <v>436</v>
      </c>
      <c r="AK1049" s="16" t="s">
        <v>147</v>
      </c>
      <c r="AL1049" s="16" t="s">
        <v>604</v>
      </c>
      <c r="AM1049" s="16" t="e">
        <v>#N/A</v>
      </c>
      <c r="AN1049" s="19" t="e">
        <v>#N/A</v>
      </c>
      <c r="AO1049" t="str">
        <f>RIGHT('CMO Input'!$T1049,(LEN('CMO Input'!$T1049)-FIND(" ",'CMO Input'!$T1049,1)))</f>
        <v>6-7”</v>
      </c>
      <c r="AP1049">
        <f>'CMO Input'!$O1049</f>
        <v>6</v>
      </c>
      <c r="AR1049" t="str">
        <f>Table2[[#This Row],[Policy / Non Policy]]</f>
        <v>Policy</v>
      </c>
      <c r="AS1049" t="str">
        <f>'CMO Input'!$U1049</f>
        <v>Tier 1</v>
      </c>
      <c r="AT1049" t="str">
        <f>'CMO Input'!$P1049</f>
        <v>SI</v>
      </c>
      <c r="AU1049" t="str" cm="1">
        <f t="array" ref="AU10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49" s="8" t="str">
        <f>TEXT('CMO Input'!$D1049,"MMM-YY")</f>
        <v>October</v>
      </c>
    </row>
    <row r="1050" spans="1:48" x14ac:dyDescent="0.25">
      <c r="A1050" s="14">
        <v>510866907</v>
      </c>
      <c r="B1050" s="12" t="s">
        <v>180</v>
      </c>
      <c r="C1050" s="12" t="s">
        <v>424</v>
      </c>
      <c r="D1050" s="12" t="s">
        <v>177</v>
      </c>
      <c r="E1050" s="13">
        <v>29</v>
      </c>
      <c r="F1050" s="12" t="s">
        <v>46</v>
      </c>
      <c r="G1050" s="13" t="s">
        <v>425</v>
      </c>
      <c r="H1050" s="12" t="s">
        <v>476</v>
      </c>
      <c r="I1050" s="12" t="s">
        <v>741</v>
      </c>
      <c r="J1050" s="12" t="s">
        <v>651</v>
      </c>
      <c r="K1050" s="14">
        <v>510866907</v>
      </c>
      <c r="L1050" s="12" t="s">
        <v>90</v>
      </c>
      <c r="M1050" s="12">
        <v>250.6</v>
      </c>
      <c r="N1050" s="12" t="s">
        <v>52</v>
      </c>
      <c r="O1050" s="12">
        <v>6</v>
      </c>
      <c r="P1050" s="12" t="s">
        <v>91</v>
      </c>
      <c r="Q1050" s="12">
        <v>149</v>
      </c>
      <c r="R1050" s="12" t="s">
        <v>54</v>
      </c>
      <c r="S1050" s="12" t="s">
        <v>134</v>
      </c>
      <c r="T1050" s="12" t="s">
        <v>135</v>
      </c>
      <c r="U1050" s="12" t="s">
        <v>94</v>
      </c>
      <c r="V1050" s="12" t="s">
        <v>58</v>
      </c>
      <c r="W1050" s="12" t="s">
        <v>95</v>
      </c>
      <c r="X1050" s="12" t="b">
        <v>0</v>
      </c>
      <c r="Y1050" s="12" t="b">
        <v>0</v>
      </c>
      <c r="Z1050" s="12" t="s">
        <v>424</v>
      </c>
      <c r="AA1050" s="12">
        <v>37.339399999999998</v>
      </c>
      <c r="AB1050" s="12">
        <v>0</v>
      </c>
      <c r="AC1050" s="12" t="s">
        <v>424</v>
      </c>
      <c r="AD1050" s="12" t="s">
        <v>741</v>
      </c>
      <c r="AE1050" s="12" t="s">
        <v>651</v>
      </c>
      <c r="AF1050" s="12" t="s">
        <v>500</v>
      </c>
      <c r="AG1050" s="12" t="s">
        <v>9</v>
      </c>
      <c r="AH1050" s="12" t="b">
        <v>0</v>
      </c>
      <c r="AI1050" s="12" t="s">
        <v>39</v>
      </c>
      <c r="AJ1050" s="12" t="s">
        <v>10</v>
      </c>
      <c r="AK1050" s="12" t="s">
        <v>90</v>
      </c>
      <c r="AL1050" s="12" t="s">
        <v>671</v>
      </c>
      <c r="AM1050" s="12" t="s">
        <v>64</v>
      </c>
      <c r="AN1050" s="15" t="e">
        <v>#N/A</v>
      </c>
      <c r="AO1050" t="str">
        <f>RIGHT('CMO Input'!$T1050,(LEN('CMO Input'!$T1050)-FIND(" ",'CMO Input'!$T1050,1)))</f>
        <v>6-7”</v>
      </c>
      <c r="AP1050">
        <f>'CMO Input'!$O1050</f>
        <v>6</v>
      </c>
      <c r="AR1050" t="str">
        <f>Table2[[#This Row],[Policy / Non Policy]]</f>
        <v>Policy</v>
      </c>
      <c r="AS1050" t="str">
        <f>'CMO Input'!$U1050</f>
        <v>Tier 1</v>
      </c>
      <c r="AT1050" t="str">
        <f>'CMO Input'!$P1050</f>
        <v>DI</v>
      </c>
      <c r="AU1050" t="str" cm="1">
        <f t="array" ref="AU10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50" s="8" t="str">
        <f>TEXT('CMO Input'!$D1050,"MMM-YY")</f>
        <v>October</v>
      </c>
    </row>
    <row r="1051" spans="1:48" x14ac:dyDescent="0.25">
      <c r="A1051" s="18">
        <v>510885227</v>
      </c>
      <c r="B1051" s="16" t="s">
        <v>180</v>
      </c>
      <c r="C1051" s="16" t="s">
        <v>424</v>
      </c>
      <c r="D1051" s="16" t="s">
        <v>177</v>
      </c>
      <c r="E1051" s="17">
        <v>29</v>
      </c>
      <c r="F1051" s="16" t="s">
        <v>46</v>
      </c>
      <c r="G1051" s="17" t="s">
        <v>442</v>
      </c>
      <c r="H1051" s="16" t="s">
        <v>464</v>
      </c>
      <c r="I1051" s="16" t="s">
        <v>622</v>
      </c>
      <c r="J1051" s="16" t="s">
        <v>493</v>
      </c>
      <c r="K1051" s="18">
        <v>510885227</v>
      </c>
      <c r="L1051" s="16" t="s">
        <v>116</v>
      </c>
      <c r="M1051" s="16">
        <v>4.2</v>
      </c>
      <c r="N1051" s="16" t="s">
        <v>52</v>
      </c>
      <c r="O1051" s="16">
        <v>6</v>
      </c>
      <c r="P1051" s="16" t="s">
        <v>53</v>
      </c>
      <c r="Q1051" s="16">
        <v>100</v>
      </c>
      <c r="R1051" s="16" t="s">
        <v>54</v>
      </c>
      <c r="S1051" s="16" t="s">
        <v>134</v>
      </c>
      <c r="T1051" s="16" t="s">
        <v>135</v>
      </c>
      <c r="U1051" s="16" t="s">
        <v>94</v>
      </c>
      <c r="V1051" s="16" t="s">
        <v>58</v>
      </c>
      <c r="W1051" s="16" t="s">
        <v>95</v>
      </c>
      <c r="X1051" s="16" t="b">
        <v>0</v>
      </c>
      <c r="Y1051" s="16" t="b">
        <v>0</v>
      </c>
      <c r="Z1051" s="16" t="e">
        <v>#N/A</v>
      </c>
      <c r="AA1051" s="16">
        <v>0.42000000000000004</v>
      </c>
      <c r="AB1051" s="16">
        <v>0</v>
      </c>
      <c r="AC1051" s="16" t="s">
        <v>424</v>
      </c>
      <c r="AD1051" s="16" t="s">
        <v>622</v>
      </c>
      <c r="AE1051" s="16" t="s">
        <v>493</v>
      </c>
      <c r="AF1051" s="16" t="s">
        <v>468</v>
      </c>
      <c r="AG1051" s="16" t="s">
        <v>9</v>
      </c>
      <c r="AH1051" s="16" t="b">
        <v>0</v>
      </c>
      <c r="AI1051" s="16" t="s">
        <v>60</v>
      </c>
      <c r="AJ1051" s="16" t="s">
        <v>103</v>
      </c>
      <c r="AK1051" s="16" t="s">
        <v>147</v>
      </c>
      <c r="AL1051" s="16" t="s">
        <v>472</v>
      </c>
      <c r="AM1051" s="16" t="s">
        <v>64</v>
      </c>
      <c r="AN1051" s="19" t="e">
        <v>#N/A</v>
      </c>
      <c r="AO1051" t="str">
        <f>RIGHT('CMO Input'!$T1051,(LEN('CMO Input'!$T1051)-FIND(" ",'CMO Input'!$T1051,1)))</f>
        <v>6-7”</v>
      </c>
      <c r="AP1051">
        <f>'CMO Input'!$O1051</f>
        <v>6</v>
      </c>
      <c r="AR1051" t="str">
        <f>Table2[[#This Row],[Policy / Non Policy]]</f>
        <v>Policy</v>
      </c>
      <c r="AS1051" t="str">
        <f>'CMO Input'!$U1051</f>
        <v>Tier 1</v>
      </c>
      <c r="AT1051" t="str">
        <f>'CMO Input'!$P1051</f>
        <v>CI</v>
      </c>
      <c r="AU1051" t="str" cm="1">
        <f t="array" ref="AU10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51" s="8" t="str">
        <f>TEXT('CMO Input'!$D1051,"MMM-YY")</f>
        <v>October</v>
      </c>
    </row>
    <row r="1052" spans="1:48" x14ac:dyDescent="0.25">
      <c r="A1052" s="14">
        <v>510941458</v>
      </c>
      <c r="B1052" s="12" t="s">
        <v>180</v>
      </c>
      <c r="C1052" s="12" t="s">
        <v>424</v>
      </c>
      <c r="D1052" s="12" t="s">
        <v>177</v>
      </c>
      <c r="E1052" s="13">
        <v>29</v>
      </c>
      <c r="F1052" s="12" t="s">
        <v>46</v>
      </c>
      <c r="G1052" s="13" t="s">
        <v>442</v>
      </c>
      <c r="H1052" s="12" t="s">
        <v>443</v>
      </c>
      <c r="I1052" s="12" t="s">
        <v>720</v>
      </c>
      <c r="J1052" s="12" t="s">
        <v>721</v>
      </c>
      <c r="K1052" s="14">
        <v>510941458</v>
      </c>
      <c r="L1052" s="12" t="s">
        <v>116</v>
      </c>
      <c r="M1052" s="12">
        <v>202.1</v>
      </c>
      <c r="N1052" s="12" t="s">
        <v>52</v>
      </c>
      <c r="O1052" s="12">
        <v>6</v>
      </c>
      <c r="P1052" s="12" t="s">
        <v>91</v>
      </c>
      <c r="Q1052" s="12">
        <v>150.19999999999999</v>
      </c>
      <c r="R1052" s="12" t="s">
        <v>54</v>
      </c>
      <c r="S1052" s="12" t="s">
        <v>134</v>
      </c>
      <c r="T1052" s="12" t="s">
        <v>135</v>
      </c>
      <c r="U1052" s="12" t="s">
        <v>94</v>
      </c>
      <c r="V1052" s="12" t="s">
        <v>58</v>
      </c>
      <c r="W1052" s="12" t="s">
        <v>95</v>
      </c>
      <c r="X1052" s="12" t="b">
        <v>0</v>
      </c>
      <c r="Y1052" s="12" t="b">
        <v>0</v>
      </c>
      <c r="Z1052" s="12" t="e">
        <v>#N/A</v>
      </c>
      <c r="AA1052" s="12">
        <v>30.355419999999999</v>
      </c>
      <c r="AB1052" s="12">
        <v>0</v>
      </c>
      <c r="AC1052" s="12" t="s">
        <v>424</v>
      </c>
      <c r="AD1052" s="12" t="s">
        <v>720</v>
      </c>
      <c r="AE1052" s="12" t="s">
        <v>721</v>
      </c>
      <c r="AF1052" s="12" t="s">
        <v>446</v>
      </c>
      <c r="AG1052" s="12" t="s">
        <v>9</v>
      </c>
      <c r="AH1052" s="12" t="b">
        <v>0</v>
      </c>
      <c r="AI1052" s="12" t="s">
        <v>60</v>
      </c>
      <c r="AJ1052" s="12" t="s">
        <v>186</v>
      </c>
      <c r="AK1052" s="12" t="s">
        <v>147</v>
      </c>
      <c r="AL1052" s="12" t="s">
        <v>692</v>
      </c>
      <c r="AM1052" s="12" t="s">
        <v>64</v>
      </c>
      <c r="AN1052" s="15" t="e">
        <v>#N/A</v>
      </c>
      <c r="AO1052" t="str">
        <f>RIGHT('CMO Input'!$T1052,(LEN('CMO Input'!$T1052)-FIND(" ",'CMO Input'!$T1052,1)))</f>
        <v>6-7”</v>
      </c>
      <c r="AP1052">
        <f>'CMO Input'!$O1052</f>
        <v>6</v>
      </c>
      <c r="AR1052" t="str">
        <f>Table2[[#This Row],[Policy / Non Policy]]</f>
        <v>Policy</v>
      </c>
      <c r="AS1052" t="str">
        <f>'CMO Input'!$U1052</f>
        <v>Tier 1</v>
      </c>
      <c r="AT1052" t="str">
        <f>'CMO Input'!$P1052</f>
        <v>DI</v>
      </c>
      <c r="AU1052" t="str" cm="1">
        <f t="array" ref="AU10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52" s="8" t="str">
        <f>TEXT('CMO Input'!$D1052,"MMM-YY")</f>
        <v>October</v>
      </c>
    </row>
    <row r="1053" spans="1:48" x14ac:dyDescent="0.25">
      <c r="A1053" s="18">
        <v>510992543</v>
      </c>
      <c r="B1053" s="16" t="s">
        <v>180</v>
      </c>
      <c r="C1053" s="16" t="s">
        <v>424</v>
      </c>
      <c r="D1053" s="16" t="s">
        <v>177</v>
      </c>
      <c r="E1053" s="17">
        <v>29</v>
      </c>
      <c r="F1053" s="16" t="s">
        <v>46</v>
      </c>
      <c r="G1053" s="17" t="s">
        <v>442</v>
      </c>
      <c r="H1053" s="16" t="s">
        <v>597</v>
      </c>
      <c r="I1053" s="16" t="s">
        <v>577</v>
      </c>
      <c r="J1053" s="16" t="s">
        <v>578</v>
      </c>
      <c r="K1053" s="18">
        <v>510992543</v>
      </c>
      <c r="L1053" s="16" t="s">
        <v>116</v>
      </c>
      <c r="M1053" s="16">
        <v>2.6</v>
      </c>
      <c r="N1053" s="16" t="s">
        <v>52</v>
      </c>
      <c r="O1053" s="16">
        <v>6</v>
      </c>
      <c r="P1053" s="16" t="s">
        <v>53</v>
      </c>
      <c r="Q1053" s="16">
        <v>28</v>
      </c>
      <c r="R1053" s="16" t="s">
        <v>54</v>
      </c>
      <c r="S1053" s="16" t="s">
        <v>134</v>
      </c>
      <c r="T1053" s="16" t="s">
        <v>135</v>
      </c>
      <c r="U1053" s="16" t="s">
        <v>94</v>
      </c>
      <c r="V1053" s="16" t="s">
        <v>58</v>
      </c>
      <c r="W1053" s="16" t="s">
        <v>95</v>
      </c>
      <c r="X1053" s="16" t="b">
        <v>0</v>
      </c>
      <c r="Y1053" s="16" t="b">
        <v>0</v>
      </c>
      <c r="Z1053" s="16" t="e">
        <v>#N/A</v>
      </c>
      <c r="AA1053" s="16">
        <v>7.2800000000000004E-2</v>
      </c>
      <c r="AB1053" s="16">
        <v>0</v>
      </c>
      <c r="AC1053" s="16" t="s">
        <v>424</v>
      </c>
      <c r="AD1053" s="16" t="s">
        <v>577</v>
      </c>
      <c r="AE1053" s="16" t="s">
        <v>578</v>
      </c>
      <c r="AF1053" s="16" t="s">
        <v>489</v>
      </c>
      <c r="AG1053" s="16" t="s">
        <v>9</v>
      </c>
      <c r="AH1053" s="16" t="b">
        <v>0</v>
      </c>
      <c r="AI1053" s="16" t="s">
        <v>60</v>
      </c>
      <c r="AJ1053" s="16" t="s">
        <v>186</v>
      </c>
      <c r="AK1053" s="16" t="s">
        <v>147</v>
      </c>
      <c r="AL1053" s="16" t="s">
        <v>301</v>
      </c>
      <c r="AM1053" s="16" t="s">
        <v>64</v>
      </c>
      <c r="AN1053" s="19" t="e">
        <v>#N/A</v>
      </c>
      <c r="AO1053" t="str">
        <f>RIGHT('CMO Input'!$T1053,(LEN('CMO Input'!$T1053)-FIND(" ",'CMO Input'!$T1053,1)))</f>
        <v>6-7”</v>
      </c>
      <c r="AP1053">
        <f>'CMO Input'!$O1053</f>
        <v>6</v>
      </c>
      <c r="AR1053" t="str">
        <f>Table2[[#This Row],[Policy / Non Policy]]</f>
        <v>Policy</v>
      </c>
      <c r="AS1053" t="str">
        <f>'CMO Input'!$U1053</f>
        <v>Tier 1</v>
      </c>
      <c r="AT1053" t="str">
        <f>'CMO Input'!$P1053</f>
        <v>CI</v>
      </c>
      <c r="AU1053" t="str" cm="1">
        <f t="array" ref="AU10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53" s="8" t="str">
        <f>TEXT('CMO Input'!$D1053,"MMM-YY")</f>
        <v>October</v>
      </c>
    </row>
    <row r="1054" spans="1:48" x14ac:dyDescent="0.25">
      <c r="A1054" s="14" t="s">
        <v>85</v>
      </c>
      <c r="B1054" s="12" t="s">
        <v>180</v>
      </c>
      <c r="C1054" s="12" t="s">
        <v>424</v>
      </c>
      <c r="D1054" s="12" t="s">
        <v>177</v>
      </c>
      <c r="E1054" s="13">
        <v>29</v>
      </c>
      <c r="F1054" s="12" t="s">
        <v>46</v>
      </c>
      <c r="G1054" s="13" t="s">
        <v>431</v>
      </c>
      <c r="H1054" s="12" t="s">
        <v>704</v>
      </c>
      <c r="I1054" s="12" t="s">
        <v>742</v>
      </c>
      <c r="J1054" s="12" t="s">
        <v>743</v>
      </c>
      <c r="K1054" s="14" t="s">
        <v>85</v>
      </c>
      <c r="L1054" s="12" t="s">
        <v>116</v>
      </c>
      <c r="M1054" s="12">
        <v>0</v>
      </c>
      <c r="N1054" s="12" t="s">
        <v>52</v>
      </c>
      <c r="O1054" s="12">
        <v>6</v>
      </c>
      <c r="P1054" s="12" t="s">
        <v>53</v>
      </c>
      <c r="Q1054" s="12">
        <v>152</v>
      </c>
      <c r="R1054" s="12" t="s">
        <v>54</v>
      </c>
      <c r="S1054" s="12" t="s">
        <v>134</v>
      </c>
      <c r="T1054" s="12" t="s">
        <v>135</v>
      </c>
      <c r="U1054" s="12" t="s">
        <v>94</v>
      </c>
      <c r="V1054" s="12" t="s">
        <v>58</v>
      </c>
      <c r="W1054" s="12" t="s">
        <v>95</v>
      </c>
      <c r="X1054" s="12" t="b">
        <v>0</v>
      </c>
      <c r="Y1054" s="12" t="b">
        <v>0</v>
      </c>
      <c r="Z1054" s="12" t="e">
        <v>#N/A</v>
      </c>
      <c r="AA1054" s="12">
        <v>0</v>
      </c>
      <c r="AB1054" s="12">
        <v>0</v>
      </c>
      <c r="AC1054" s="12" t="s">
        <v>424</v>
      </c>
      <c r="AD1054" s="12" t="s">
        <v>742</v>
      </c>
      <c r="AE1054" s="12" t="s">
        <v>743</v>
      </c>
      <c r="AF1054" s="12" t="s">
        <v>435</v>
      </c>
      <c r="AG1054" s="12" t="s">
        <v>9</v>
      </c>
      <c r="AH1054" s="12" t="b">
        <v>0</v>
      </c>
      <c r="AI1054" s="12" t="s">
        <v>60</v>
      </c>
      <c r="AJ1054" s="12" t="s">
        <v>436</v>
      </c>
      <c r="AK1054" s="12"/>
      <c r="AL1054" s="12" t="s">
        <v>550</v>
      </c>
      <c r="AM1054" s="12" t="e">
        <v>#N/A</v>
      </c>
      <c r="AN1054" s="15" t="e">
        <v>#N/A</v>
      </c>
      <c r="AO1054" t="str">
        <f>RIGHT('CMO Input'!$T1054,(LEN('CMO Input'!$T1054)-FIND(" ",'CMO Input'!$T1054,1)))</f>
        <v>6-7”</v>
      </c>
      <c r="AP1054">
        <f>'CMO Input'!$O1054</f>
        <v>6</v>
      </c>
      <c r="AR1054" t="str">
        <f>Table2[[#This Row],[Policy / Non Policy]]</f>
        <v>Policy</v>
      </c>
      <c r="AS1054" t="str">
        <f>'CMO Input'!$U1054</f>
        <v>Tier 1</v>
      </c>
      <c r="AT1054" t="str">
        <f>'CMO Input'!$P1054</f>
        <v>CI</v>
      </c>
      <c r="AU1054" t="str" cm="1">
        <f t="array" ref="AU10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54" s="8" t="str">
        <f>TEXT('CMO Input'!$D1054,"MMM-YY")</f>
        <v>October</v>
      </c>
    </row>
    <row r="1055" spans="1:48" x14ac:dyDescent="0.25">
      <c r="A1055" s="18">
        <v>510936149</v>
      </c>
      <c r="B1055" s="16" t="s">
        <v>180</v>
      </c>
      <c r="C1055" s="16" t="s">
        <v>424</v>
      </c>
      <c r="D1055" s="16" t="s">
        <v>177</v>
      </c>
      <c r="E1055" s="17">
        <v>29</v>
      </c>
      <c r="F1055" s="16" t="s">
        <v>46</v>
      </c>
      <c r="G1055" s="17" t="s">
        <v>431</v>
      </c>
      <c r="H1055" s="16" t="s">
        <v>672</v>
      </c>
      <c r="I1055" s="16" t="s">
        <v>686</v>
      </c>
      <c r="J1055" s="16" t="s">
        <v>687</v>
      </c>
      <c r="K1055" s="18">
        <v>510936149</v>
      </c>
      <c r="L1055" s="16" t="s">
        <v>116</v>
      </c>
      <c r="M1055" s="16">
        <v>8.3000000000000007</v>
      </c>
      <c r="N1055" s="16" t="s">
        <v>52</v>
      </c>
      <c r="O1055" s="16">
        <v>8</v>
      </c>
      <c r="P1055" s="16" t="s">
        <v>163</v>
      </c>
      <c r="Q1055" s="16">
        <v>157</v>
      </c>
      <c r="R1055" s="16" t="s">
        <v>54</v>
      </c>
      <c r="S1055" s="16" t="s">
        <v>92</v>
      </c>
      <c r="T1055" s="16" t="s">
        <v>93</v>
      </c>
      <c r="U1055" s="16" t="s">
        <v>94</v>
      </c>
      <c r="V1055" s="16" t="s">
        <v>58</v>
      </c>
      <c r="W1055" s="16" t="s">
        <v>95</v>
      </c>
      <c r="X1055" s="16" t="b">
        <v>0</v>
      </c>
      <c r="Y1055" s="16" t="b">
        <v>0</v>
      </c>
      <c r="Z1055" s="16" t="e">
        <v>#N/A</v>
      </c>
      <c r="AA1055" s="16">
        <v>1.3030999999999999</v>
      </c>
      <c r="AB1055" s="16">
        <v>0</v>
      </c>
      <c r="AC1055" s="16" t="s">
        <v>424</v>
      </c>
      <c r="AD1055" s="16" t="s">
        <v>686</v>
      </c>
      <c r="AE1055" s="16" t="s">
        <v>687</v>
      </c>
      <c r="AF1055" s="16" t="s">
        <v>435</v>
      </c>
      <c r="AG1055" s="16" t="s">
        <v>9</v>
      </c>
      <c r="AH1055" s="16" t="b">
        <v>0</v>
      </c>
      <c r="AI1055" s="16" t="s">
        <v>60</v>
      </c>
      <c r="AJ1055" s="16" t="s">
        <v>436</v>
      </c>
      <c r="AK1055" s="16" t="s">
        <v>147</v>
      </c>
      <c r="AL1055" s="16" t="s">
        <v>437</v>
      </c>
      <c r="AM1055" s="16" t="s">
        <v>64</v>
      </c>
      <c r="AN1055" s="19" t="e">
        <v>#N/A</v>
      </c>
      <c r="AO1055" t="str">
        <f>RIGHT('CMO Input'!$T1055,(LEN('CMO Input'!$T1055)-FIND(" ",'CMO Input'!$T1055,1)))</f>
        <v>8”</v>
      </c>
      <c r="AP1055">
        <f>'CMO Input'!$O1055</f>
        <v>8</v>
      </c>
      <c r="AR1055" t="str">
        <f>Table2[[#This Row],[Policy / Non Policy]]</f>
        <v>Policy</v>
      </c>
      <c r="AS1055" t="str">
        <f>'CMO Input'!$U1055</f>
        <v>Tier 1</v>
      </c>
      <c r="AT1055" t="str">
        <f>'CMO Input'!$P1055</f>
        <v>SI</v>
      </c>
      <c r="AU1055" t="str" cm="1">
        <f t="array" ref="AU10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55" s="8" t="str">
        <f>TEXT('CMO Input'!$D1055,"MMM-YY")</f>
        <v>October</v>
      </c>
    </row>
    <row r="1056" spans="1:48" x14ac:dyDescent="0.25">
      <c r="A1056" s="14">
        <v>510970741</v>
      </c>
      <c r="B1056" s="12" t="s">
        <v>180</v>
      </c>
      <c r="C1056" s="12" t="s">
        <v>424</v>
      </c>
      <c r="D1056" s="12" t="s">
        <v>177</v>
      </c>
      <c r="E1056" s="13">
        <v>29</v>
      </c>
      <c r="F1056" s="12" t="s">
        <v>46</v>
      </c>
      <c r="G1056" s="13" t="s">
        <v>431</v>
      </c>
      <c r="H1056" s="12" t="s">
        <v>704</v>
      </c>
      <c r="I1056" s="12" t="s">
        <v>680</v>
      </c>
      <c r="J1056" s="12" t="s">
        <v>681</v>
      </c>
      <c r="K1056" s="14">
        <v>510970741</v>
      </c>
      <c r="L1056" s="12" t="s">
        <v>116</v>
      </c>
      <c r="M1056" s="12">
        <v>5.7</v>
      </c>
      <c r="N1056" s="12" t="s">
        <v>52</v>
      </c>
      <c r="O1056" s="12">
        <v>8</v>
      </c>
      <c r="P1056" s="12" t="s">
        <v>53</v>
      </c>
      <c r="Q1056" s="12">
        <v>200</v>
      </c>
      <c r="R1056" s="12" t="s">
        <v>54</v>
      </c>
      <c r="S1056" s="12" t="s">
        <v>92</v>
      </c>
      <c r="T1056" s="12" t="s">
        <v>93</v>
      </c>
      <c r="U1056" s="12" t="s">
        <v>94</v>
      </c>
      <c r="V1056" s="12" t="s">
        <v>58</v>
      </c>
      <c r="W1056" s="12" t="s">
        <v>95</v>
      </c>
      <c r="X1056" s="12" t="b">
        <v>0</v>
      </c>
      <c r="Y1056" s="12" t="b">
        <v>0</v>
      </c>
      <c r="Z1056" s="12" t="e">
        <v>#N/A</v>
      </c>
      <c r="AA1056" s="12">
        <v>1.1400000000000001</v>
      </c>
      <c r="AB1056" s="12">
        <v>0</v>
      </c>
      <c r="AC1056" s="12" t="s">
        <v>424</v>
      </c>
      <c r="AD1056" s="12" t="s">
        <v>680</v>
      </c>
      <c r="AE1056" s="12" t="s">
        <v>681</v>
      </c>
      <c r="AF1056" s="12" t="s">
        <v>435</v>
      </c>
      <c r="AG1056" s="12" t="s">
        <v>9</v>
      </c>
      <c r="AH1056" s="12" t="b">
        <v>0</v>
      </c>
      <c r="AI1056" s="12" t="s">
        <v>60</v>
      </c>
      <c r="AJ1056" s="12" t="s">
        <v>436</v>
      </c>
      <c r="AK1056" s="12" t="s">
        <v>147</v>
      </c>
      <c r="AL1056" s="12" t="s">
        <v>457</v>
      </c>
      <c r="AM1056" s="12" t="s">
        <v>64</v>
      </c>
      <c r="AN1056" s="15" t="e">
        <v>#N/A</v>
      </c>
      <c r="AO1056" t="str">
        <f>RIGHT('CMO Input'!$T1056,(LEN('CMO Input'!$T1056)-FIND(" ",'CMO Input'!$T1056,1)))</f>
        <v>8”</v>
      </c>
      <c r="AP1056">
        <f>'CMO Input'!$O1056</f>
        <v>8</v>
      </c>
      <c r="AR1056" t="str">
        <f>Table2[[#This Row],[Policy / Non Policy]]</f>
        <v>Policy</v>
      </c>
      <c r="AS1056" t="str">
        <f>'CMO Input'!$U1056</f>
        <v>Tier 1</v>
      </c>
      <c r="AT1056" t="str">
        <f>'CMO Input'!$P1056</f>
        <v>CI</v>
      </c>
      <c r="AU1056" t="str" cm="1">
        <f t="array" ref="AU10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56" s="8" t="str">
        <f>TEXT('CMO Input'!$D1056,"MMM-YY")</f>
        <v>October</v>
      </c>
    </row>
    <row r="1057" spans="1:48" x14ac:dyDescent="0.25">
      <c r="A1057" s="18">
        <v>510992557</v>
      </c>
      <c r="B1057" s="16" t="s">
        <v>180</v>
      </c>
      <c r="C1057" s="16" t="s">
        <v>424</v>
      </c>
      <c r="D1057" s="16" t="s">
        <v>177</v>
      </c>
      <c r="E1057" s="17">
        <v>29</v>
      </c>
      <c r="F1057" s="16" t="s">
        <v>46</v>
      </c>
      <c r="G1057" s="17" t="s">
        <v>442</v>
      </c>
      <c r="H1057" s="16" t="s">
        <v>597</v>
      </c>
      <c r="I1057" s="16" t="s">
        <v>577</v>
      </c>
      <c r="J1057" s="16" t="s">
        <v>578</v>
      </c>
      <c r="K1057" s="18">
        <v>510992557</v>
      </c>
      <c r="L1057" s="16" t="s">
        <v>116</v>
      </c>
      <c r="M1057" s="16">
        <v>2.1</v>
      </c>
      <c r="N1057" s="16" t="s">
        <v>52</v>
      </c>
      <c r="O1057" s="16">
        <v>8</v>
      </c>
      <c r="P1057" s="16" t="s">
        <v>53</v>
      </c>
      <c r="Q1057" s="16">
        <v>8</v>
      </c>
      <c r="R1057" s="16" t="s">
        <v>54</v>
      </c>
      <c r="S1057" s="16" t="s">
        <v>92</v>
      </c>
      <c r="T1057" s="16" t="s">
        <v>93</v>
      </c>
      <c r="U1057" s="16" t="s">
        <v>94</v>
      </c>
      <c r="V1057" s="16" t="s">
        <v>58</v>
      </c>
      <c r="W1057" s="16" t="s">
        <v>95</v>
      </c>
      <c r="X1057" s="16" t="b">
        <v>0</v>
      </c>
      <c r="Y1057" s="16" t="b">
        <v>0</v>
      </c>
      <c r="Z1057" s="16" t="e">
        <v>#N/A</v>
      </c>
      <c r="AA1057" s="16">
        <v>1.6800000000000002E-2</v>
      </c>
      <c r="AB1057" s="16">
        <v>0</v>
      </c>
      <c r="AC1057" s="16" t="s">
        <v>424</v>
      </c>
      <c r="AD1057" s="16" t="s">
        <v>577</v>
      </c>
      <c r="AE1057" s="16" t="s">
        <v>578</v>
      </c>
      <c r="AF1057" s="16" t="s">
        <v>489</v>
      </c>
      <c r="AG1057" s="16" t="s">
        <v>9</v>
      </c>
      <c r="AH1057" s="16" t="b">
        <v>0</v>
      </c>
      <c r="AI1057" s="16" t="s">
        <v>60</v>
      </c>
      <c r="AJ1057" s="16" t="s">
        <v>186</v>
      </c>
      <c r="AK1057" s="16" t="s">
        <v>147</v>
      </c>
      <c r="AL1057" s="16" t="s">
        <v>301</v>
      </c>
      <c r="AM1057" s="16" t="s">
        <v>64</v>
      </c>
      <c r="AN1057" s="19" t="e">
        <v>#N/A</v>
      </c>
      <c r="AO1057" t="str">
        <f>RIGHT('CMO Input'!$T1057,(LEN('CMO Input'!$T1057)-FIND(" ",'CMO Input'!$T1057,1)))</f>
        <v>8”</v>
      </c>
      <c r="AP1057">
        <f>'CMO Input'!$O1057</f>
        <v>8</v>
      </c>
      <c r="AR1057" t="str">
        <f>Table2[[#This Row],[Policy / Non Policy]]</f>
        <v>Policy</v>
      </c>
      <c r="AS1057" t="str">
        <f>'CMO Input'!$U1057</f>
        <v>Tier 1</v>
      </c>
      <c r="AT1057" t="str">
        <f>'CMO Input'!$P1057</f>
        <v>CI</v>
      </c>
      <c r="AU1057" t="str" cm="1">
        <f t="array" ref="AU10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57" s="8" t="str">
        <f>TEXT('CMO Input'!$D1057,"MMM-YY")</f>
        <v>October</v>
      </c>
    </row>
    <row r="1058" spans="1:48" x14ac:dyDescent="0.25">
      <c r="A1058" s="14">
        <v>220001521686</v>
      </c>
      <c r="B1058" s="12" t="s">
        <v>180</v>
      </c>
      <c r="C1058" s="12" t="s">
        <v>424</v>
      </c>
      <c r="D1058" s="12" t="s">
        <v>177</v>
      </c>
      <c r="E1058" s="13">
        <v>29</v>
      </c>
      <c r="F1058" s="12" t="s">
        <v>46</v>
      </c>
      <c r="G1058" s="13" t="s">
        <v>431</v>
      </c>
      <c r="H1058" s="12" t="s">
        <v>704</v>
      </c>
      <c r="I1058" s="12" t="s">
        <v>656</v>
      </c>
      <c r="J1058" s="12" t="s">
        <v>657</v>
      </c>
      <c r="K1058" s="14">
        <v>220001521686</v>
      </c>
      <c r="L1058" s="12" t="s">
        <v>116</v>
      </c>
      <c r="M1058" s="12">
        <v>12</v>
      </c>
      <c r="N1058" s="12" t="s">
        <v>52</v>
      </c>
      <c r="O1058" s="12">
        <v>8</v>
      </c>
      <c r="P1058" s="12" t="s">
        <v>53</v>
      </c>
      <c r="Q1058" s="12">
        <v>63</v>
      </c>
      <c r="R1058" s="12" t="s">
        <v>54</v>
      </c>
      <c r="S1058" s="12" t="s">
        <v>92</v>
      </c>
      <c r="T1058" s="12" t="s">
        <v>93</v>
      </c>
      <c r="U1058" s="12" t="s">
        <v>94</v>
      </c>
      <c r="V1058" s="12" t="s">
        <v>58</v>
      </c>
      <c r="W1058" s="12" t="s">
        <v>95</v>
      </c>
      <c r="X1058" s="12" t="b">
        <v>0</v>
      </c>
      <c r="Y1058" s="12" t="b">
        <v>0</v>
      </c>
      <c r="Z1058" s="12" t="e">
        <v>#N/A</v>
      </c>
      <c r="AA1058" s="12">
        <v>0.75600000000000001</v>
      </c>
      <c r="AB1058" s="12">
        <v>0</v>
      </c>
      <c r="AC1058" s="12" t="s">
        <v>424</v>
      </c>
      <c r="AD1058" s="12" t="s">
        <v>656</v>
      </c>
      <c r="AE1058" s="12" t="s">
        <v>657</v>
      </c>
      <c r="AF1058" s="12" t="s">
        <v>435</v>
      </c>
      <c r="AG1058" s="12" t="s">
        <v>9</v>
      </c>
      <c r="AH1058" s="12" t="b">
        <v>0</v>
      </c>
      <c r="AI1058" s="12" t="s">
        <v>60</v>
      </c>
      <c r="AJ1058" s="12" t="s">
        <v>436</v>
      </c>
      <c r="AK1058" s="12" t="s">
        <v>147</v>
      </c>
      <c r="AL1058" s="12" t="s">
        <v>626</v>
      </c>
      <c r="AM1058" s="12" t="s">
        <v>64</v>
      </c>
      <c r="AN1058" s="15" t="e">
        <v>#N/A</v>
      </c>
      <c r="AO1058" t="str">
        <f>RIGHT('CMO Input'!$T1058,(LEN('CMO Input'!$T1058)-FIND(" ",'CMO Input'!$T1058,1)))</f>
        <v>8”</v>
      </c>
      <c r="AP1058">
        <f>'CMO Input'!$O1058</f>
        <v>8</v>
      </c>
      <c r="AR1058" t="str">
        <f>Table2[[#This Row],[Policy / Non Policy]]</f>
        <v>Policy</v>
      </c>
      <c r="AS1058" t="str">
        <f>'CMO Input'!$U1058</f>
        <v>Tier 1</v>
      </c>
      <c r="AT1058" t="str">
        <f>'CMO Input'!$P1058</f>
        <v>CI</v>
      </c>
      <c r="AU1058" t="str" cm="1">
        <f t="array" ref="AU10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58" s="8" t="str">
        <f>TEXT('CMO Input'!$D1058,"MMM-YY")</f>
        <v>October</v>
      </c>
    </row>
    <row r="1059" spans="1:48" x14ac:dyDescent="0.25">
      <c r="A1059" s="18">
        <v>606549188</v>
      </c>
      <c r="B1059" s="16" t="s">
        <v>180</v>
      </c>
      <c r="C1059" s="16" t="s">
        <v>424</v>
      </c>
      <c r="D1059" s="16" t="s">
        <v>177</v>
      </c>
      <c r="E1059" s="17">
        <v>29</v>
      </c>
      <c r="F1059" s="16" t="s">
        <v>46</v>
      </c>
      <c r="G1059" s="17" t="s">
        <v>442</v>
      </c>
      <c r="H1059" s="16" t="s">
        <v>597</v>
      </c>
      <c r="I1059" s="16" t="s">
        <v>577</v>
      </c>
      <c r="J1059" s="16" t="s">
        <v>578</v>
      </c>
      <c r="K1059" s="18">
        <v>606549188</v>
      </c>
      <c r="L1059" s="16" t="s">
        <v>51</v>
      </c>
      <c r="M1059" s="16">
        <v>1</v>
      </c>
      <c r="N1059" s="16" t="s">
        <v>52</v>
      </c>
      <c r="O1059" s="16">
        <v>18</v>
      </c>
      <c r="P1059" s="16" t="s">
        <v>53</v>
      </c>
      <c r="Q1059" s="16">
        <v>6</v>
      </c>
      <c r="R1059" s="16" t="s">
        <v>54</v>
      </c>
      <c r="S1059" s="16" t="s">
        <v>55</v>
      </c>
      <c r="T1059" s="16" t="s">
        <v>56</v>
      </c>
      <c r="U1059" s="16" t="s">
        <v>57</v>
      </c>
      <c r="V1059" s="16" t="s">
        <v>58</v>
      </c>
      <c r="W1059" s="16" t="s">
        <v>59</v>
      </c>
      <c r="X1059" s="16" t="b">
        <v>0</v>
      </c>
      <c r="Y1059" s="16" t="b">
        <v>0</v>
      </c>
      <c r="Z1059" s="16" t="e">
        <v>#N/A</v>
      </c>
      <c r="AA1059" s="16">
        <v>6.0000000000000001E-3</v>
      </c>
      <c r="AB1059" s="16">
        <v>0</v>
      </c>
      <c r="AC1059" s="16" t="s">
        <v>424</v>
      </c>
      <c r="AD1059" s="16" t="s">
        <v>577</v>
      </c>
      <c r="AE1059" s="16" t="s">
        <v>578</v>
      </c>
      <c r="AF1059" s="16" t="s">
        <v>489</v>
      </c>
      <c r="AG1059" s="16" t="s">
        <v>9</v>
      </c>
      <c r="AH1059" s="16" t="b">
        <v>0</v>
      </c>
      <c r="AI1059" s="16" t="s">
        <v>60</v>
      </c>
      <c r="AJ1059" s="16" t="s">
        <v>186</v>
      </c>
      <c r="AK1059" s="16"/>
      <c r="AL1059" s="16" t="s">
        <v>301</v>
      </c>
      <c r="AM1059" s="16" t="e">
        <v>#N/A</v>
      </c>
      <c r="AN1059" s="19" t="e">
        <v>#N/A</v>
      </c>
      <c r="AO1059" t="str">
        <f>RIGHT('CMO Input'!$T1059,(LEN('CMO Input'!$T1059)-FIND(" ",'CMO Input'!$T1059,1)))</f>
        <v>18-24”</v>
      </c>
      <c r="AP1059">
        <f>'CMO Input'!$O1059</f>
        <v>18</v>
      </c>
      <c r="AR1059" t="str">
        <f>Table2[[#This Row],[Policy / Non Policy]]</f>
        <v>Policy</v>
      </c>
      <c r="AS1059" t="str">
        <f>'CMO Input'!$U1059</f>
        <v>Tier 3</v>
      </c>
      <c r="AT1059" t="str">
        <f>'CMO Input'!$P1059</f>
        <v>CI</v>
      </c>
      <c r="AU1059" t="str" cm="1">
        <f t="array" ref="AU10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059" s="8" t="str">
        <f>TEXT('CMO Input'!$D1059,"MMM-YY")</f>
        <v>October</v>
      </c>
    </row>
    <row r="1060" spans="1:48" x14ac:dyDescent="0.25">
      <c r="A1060" s="14">
        <v>220000479804</v>
      </c>
      <c r="B1060" s="12" t="s">
        <v>180</v>
      </c>
      <c r="C1060" s="12" t="s">
        <v>424</v>
      </c>
      <c r="D1060" s="12" t="s">
        <v>177</v>
      </c>
      <c r="E1060" s="13">
        <v>29</v>
      </c>
      <c r="F1060" s="12" t="s">
        <v>46</v>
      </c>
      <c r="G1060" s="13" t="s">
        <v>442</v>
      </c>
      <c r="H1060" s="12" t="s">
        <v>597</v>
      </c>
      <c r="I1060" s="12" t="s">
        <v>577</v>
      </c>
      <c r="J1060" s="12" t="s">
        <v>578</v>
      </c>
      <c r="K1060" s="14">
        <v>220000479804</v>
      </c>
      <c r="L1060" s="12" t="s">
        <v>51</v>
      </c>
      <c r="M1060" s="12">
        <v>1</v>
      </c>
      <c r="N1060" s="12" t="s">
        <v>52</v>
      </c>
      <c r="O1060" s="12">
        <v>18</v>
      </c>
      <c r="P1060" s="12" t="s">
        <v>53</v>
      </c>
      <c r="Q1060" s="12">
        <v>23</v>
      </c>
      <c r="R1060" s="12" t="s">
        <v>54</v>
      </c>
      <c r="S1060" s="12" t="s">
        <v>55</v>
      </c>
      <c r="T1060" s="12" t="s">
        <v>56</v>
      </c>
      <c r="U1060" s="12" t="s">
        <v>57</v>
      </c>
      <c r="V1060" s="12" t="s">
        <v>58</v>
      </c>
      <c r="W1060" s="12" t="s">
        <v>59</v>
      </c>
      <c r="X1060" s="12" t="b">
        <v>0</v>
      </c>
      <c r="Y1060" s="12" t="b">
        <v>0</v>
      </c>
      <c r="Z1060" s="12" t="e">
        <v>#N/A</v>
      </c>
      <c r="AA1060" s="12">
        <v>2.3E-2</v>
      </c>
      <c r="AB1060" s="12">
        <v>0</v>
      </c>
      <c r="AC1060" s="12" t="s">
        <v>424</v>
      </c>
      <c r="AD1060" s="12" t="s">
        <v>577</v>
      </c>
      <c r="AE1060" s="12" t="s">
        <v>578</v>
      </c>
      <c r="AF1060" s="12" t="s">
        <v>489</v>
      </c>
      <c r="AG1060" s="12" t="s">
        <v>9</v>
      </c>
      <c r="AH1060" s="12" t="b">
        <v>0</v>
      </c>
      <c r="AI1060" s="12" t="s">
        <v>60</v>
      </c>
      <c r="AJ1060" s="12" t="s">
        <v>186</v>
      </c>
      <c r="AK1060" s="12" t="s">
        <v>701</v>
      </c>
      <c r="AL1060" s="12" t="s">
        <v>301</v>
      </c>
      <c r="AM1060" s="12" t="e">
        <v>#N/A</v>
      </c>
      <c r="AN1060" s="15" t="e">
        <v>#N/A</v>
      </c>
      <c r="AO1060" t="str">
        <f>RIGHT('CMO Input'!$T1060,(LEN('CMO Input'!$T1060)-FIND(" ",'CMO Input'!$T1060,1)))</f>
        <v>18-24”</v>
      </c>
      <c r="AP1060">
        <f>'CMO Input'!$O1060</f>
        <v>18</v>
      </c>
      <c r="AR1060" t="str">
        <f>Table2[[#This Row],[Policy / Non Policy]]</f>
        <v>Policy</v>
      </c>
      <c r="AS1060" t="str">
        <f>'CMO Input'!$U1060</f>
        <v>Tier 3</v>
      </c>
      <c r="AT1060" t="str">
        <f>'CMO Input'!$P1060</f>
        <v>CI</v>
      </c>
      <c r="AU1060" t="str" cm="1">
        <f t="array" ref="AU10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T3</v>
      </c>
      <c r="AV1060" s="8" t="str">
        <f>TEXT('CMO Input'!$D1060,"MMM-YY")</f>
        <v>October</v>
      </c>
    </row>
    <row r="1061" spans="1:48" x14ac:dyDescent="0.25">
      <c r="A1061" s="18">
        <v>510946324</v>
      </c>
      <c r="B1061" s="16" t="s">
        <v>180</v>
      </c>
      <c r="C1061" s="16" t="s">
        <v>424</v>
      </c>
      <c r="D1061" s="16" t="s">
        <v>177</v>
      </c>
      <c r="E1061" s="17">
        <v>29</v>
      </c>
      <c r="F1061" s="16" t="s">
        <v>46</v>
      </c>
      <c r="G1061" s="17" t="s">
        <v>431</v>
      </c>
      <c r="H1061" s="16" t="s">
        <v>252</v>
      </c>
      <c r="I1061" s="16" t="s">
        <v>714</v>
      </c>
      <c r="J1061" s="16" t="s">
        <v>744</v>
      </c>
      <c r="K1061" s="18">
        <v>510946324</v>
      </c>
      <c r="L1061" s="16" t="s">
        <v>116</v>
      </c>
      <c r="M1061" s="16">
        <v>4.9000000000000004</v>
      </c>
      <c r="N1061" s="16" t="s">
        <v>52</v>
      </c>
      <c r="O1061" s="16">
        <v>100</v>
      </c>
      <c r="P1061" s="16" t="s">
        <v>91</v>
      </c>
      <c r="Q1061" s="16">
        <v>55</v>
      </c>
      <c r="R1061" s="16" t="s">
        <v>220</v>
      </c>
      <c r="S1061" s="16" t="s">
        <v>221</v>
      </c>
      <c r="T1061" s="16" t="s">
        <v>118</v>
      </c>
      <c r="U1061" s="16" t="s">
        <v>94</v>
      </c>
      <c r="V1061" s="16" t="s">
        <v>58</v>
      </c>
      <c r="W1061" s="16" t="s">
        <v>95</v>
      </c>
      <c r="X1061" s="16" t="b">
        <v>0</v>
      </c>
      <c r="Y1061" s="16" t="b">
        <v>0</v>
      </c>
      <c r="Z1061" s="16" t="e">
        <v>#N/A</v>
      </c>
      <c r="AA1061" s="16">
        <v>0.26950000000000002</v>
      </c>
      <c r="AB1061" s="16">
        <v>0</v>
      </c>
      <c r="AC1061" s="16" t="s">
        <v>424</v>
      </c>
      <c r="AD1061" s="16" t="s">
        <v>714</v>
      </c>
      <c r="AE1061" s="16" t="s">
        <v>744</v>
      </c>
      <c r="AF1061" s="16" t="s">
        <v>684</v>
      </c>
      <c r="AG1061" s="16" t="s">
        <v>9</v>
      </c>
      <c r="AH1061" s="16" t="b">
        <v>0</v>
      </c>
      <c r="AI1061" s="16" t="s">
        <v>60</v>
      </c>
      <c r="AJ1061" s="16" t="s">
        <v>436</v>
      </c>
      <c r="AK1061" s="16" t="s">
        <v>147</v>
      </c>
      <c r="AL1061" s="16" t="s">
        <v>716</v>
      </c>
      <c r="AM1061" s="16" t="s">
        <v>64</v>
      </c>
      <c r="AN1061" s="19" t="e">
        <v>#N/A</v>
      </c>
      <c r="AO1061" t="str">
        <f>RIGHT('CMO Input'!$T1061,(LEN('CMO Input'!$T1061)-FIND(" ",'CMO Input'!$T1061,1)))</f>
        <v>4-5”</v>
      </c>
      <c r="AP1061">
        <f>'CMO Input'!$O1061</f>
        <v>100</v>
      </c>
      <c r="AR1061" t="str">
        <f>Table2[[#This Row],[Policy / Non Policy]]</f>
        <v>Policy</v>
      </c>
      <c r="AS1061" t="str">
        <f>'CMO Input'!$U1061</f>
        <v>Tier 1</v>
      </c>
      <c r="AT1061" t="str">
        <f>'CMO Input'!$P1061</f>
        <v>DI</v>
      </c>
      <c r="AU1061" t="str" cm="1">
        <f t="array" ref="AU10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61" s="8" t="str">
        <f>TEXT('CMO Input'!$D1061,"MMM-YY")</f>
        <v>October</v>
      </c>
    </row>
    <row r="1062" spans="1:48" x14ac:dyDescent="0.25">
      <c r="A1062" s="14">
        <v>510946325</v>
      </c>
      <c r="B1062" s="12" t="s">
        <v>180</v>
      </c>
      <c r="C1062" s="12" t="s">
        <v>424</v>
      </c>
      <c r="D1062" s="12" t="s">
        <v>177</v>
      </c>
      <c r="E1062" s="13">
        <v>29</v>
      </c>
      <c r="F1062" s="12" t="s">
        <v>46</v>
      </c>
      <c r="G1062" s="13" t="s">
        <v>431</v>
      </c>
      <c r="H1062" s="12" t="s">
        <v>252</v>
      </c>
      <c r="I1062" s="12" t="s">
        <v>714</v>
      </c>
      <c r="J1062" s="12" t="s">
        <v>744</v>
      </c>
      <c r="K1062" s="14">
        <v>510946325</v>
      </c>
      <c r="L1062" s="12" t="s">
        <v>116</v>
      </c>
      <c r="M1062" s="12">
        <v>6.7</v>
      </c>
      <c r="N1062" s="12" t="s">
        <v>52</v>
      </c>
      <c r="O1062" s="12">
        <v>100</v>
      </c>
      <c r="P1062" s="12" t="s">
        <v>91</v>
      </c>
      <c r="Q1062" s="12">
        <v>32</v>
      </c>
      <c r="R1062" s="12" t="s">
        <v>220</v>
      </c>
      <c r="S1062" s="12" t="s">
        <v>221</v>
      </c>
      <c r="T1062" s="12" t="s">
        <v>118</v>
      </c>
      <c r="U1062" s="12" t="s">
        <v>94</v>
      </c>
      <c r="V1062" s="12" t="s">
        <v>58</v>
      </c>
      <c r="W1062" s="12" t="s">
        <v>95</v>
      </c>
      <c r="X1062" s="12" t="b">
        <v>0</v>
      </c>
      <c r="Y1062" s="12" t="b">
        <v>0</v>
      </c>
      <c r="Z1062" s="12" t="e">
        <v>#N/A</v>
      </c>
      <c r="AA1062" s="12">
        <v>0.21440000000000001</v>
      </c>
      <c r="AB1062" s="12">
        <v>0</v>
      </c>
      <c r="AC1062" s="12" t="s">
        <v>424</v>
      </c>
      <c r="AD1062" s="12" t="s">
        <v>714</v>
      </c>
      <c r="AE1062" s="12" t="s">
        <v>744</v>
      </c>
      <c r="AF1062" s="12" t="s">
        <v>684</v>
      </c>
      <c r="AG1062" s="12" t="s">
        <v>9</v>
      </c>
      <c r="AH1062" s="12" t="b">
        <v>0</v>
      </c>
      <c r="AI1062" s="12" t="s">
        <v>60</v>
      </c>
      <c r="AJ1062" s="12" t="s">
        <v>436</v>
      </c>
      <c r="AK1062" s="12" t="s">
        <v>147</v>
      </c>
      <c r="AL1062" s="12" t="s">
        <v>716</v>
      </c>
      <c r="AM1062" s="12" t="s">
        <v>64</v>
      </c>
      <c r="AN1062" s="15" t="e">
        <v>#N/A</v>
      </c>
      <c r="AO1062" t="str">
        <f>RIGHT('CMO Input'!$T1062,(LEN('CMO Input'!$T1062)-FIND(" ",'CMO Input'!$T1062,1)))</f>
        <v>4-5”</v>
      </c>
      <c r="AP1062">
        <f>'CMO Input'!$O1062</f>
        <v>100</v>
      </c>
      <c r="AR1062" t="str">
        <f>Table2[[#This Row],[Policy / Non Policy]]</f>
        <v>Policy</v>
      </c>
      <c r="AS1062" t="str">
        <f>'CMO Input'!$U1062</f>
        <v>Tier 1</v>
      </c>
      <c r="AT1062" t="str">
        <f>'CMO Input'!$P1062</f>
        <v>DI</v>
      </c>
      <c r="AU1062" t="str" cm="1">
        <f t="array" ref="AU10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62" s="8" t="str">
        <f>TEXT('CMO Input'!$D1062,"MMM-YY")</f>
        <v>October</v>
      </c>
    </row>
    <row r="1063" spans="1:48" x14ac:dyDescent="0.25">
      <c r="A1063" s="18">
        <v>510955675</v>
      </c>
      <c r="B1063" s="16" t="s">
        <v>180</v>
      </c>
      <c r="C1063" s="16" t="s">
        <v>424</v>
      </c>
      <c r="D1063" s="16" t="s">
        <v>177</v>
      </c>
      <c r="E1063" s="17">
        <v>29</v>
      </c>
      <c r="F1063" s="16" t="s">
        <v>46</v>
      </c>
      <c r="G1063" s="17" t="s">
        <v>425</v>
      </c>
      <c r="H1063" s="16" t="s">
        <v>426</v>
      </c>
      <c r="I1063" s="16" t="s">
        <v>554</v>
      </c>
      <c r="J1063" s="16" t="s">
        <v>677</v>
      </c>
      <c r="K1063" s="18">
        <v>510955675</v>
      </c>
      <c r="L1063" s="16" t="s">
        <v>116</v>
      </c>
      <c r="M1063" s="16">
        <v>8.6</v>
      </c>
      <c r="N1063" s="16" t="s">
        <v>52</v>
      </c>
      <c r="O1063" s="16">
        <v>200</v>
      </c>
      <c r="P1063" s="16" t="s">
        <v>91</v>
      </c>
      <c r="Q1063" s="16">
        <v>62</v>
      </c>
      <c r="R1063" s="16" t="s">
        <v>220</v>
      </c>
      <c r="S1063" s="16" t="s">
        <v>374</v>
      </c>
      <c r="T1063" s="16" t="s">
        <v>135</v>
      </c>
      <c r="U1063" s="16" t="s">
        <v>94</v>
      </c>
      <c r="V1063" s="16" t="s">
        <v>58</v>
      </c>
      <c r="W1063" s="16" t="s">
        <v>95</v>
      </c>
      <c r="X1063" s="16" t="b">
        <v>0</v>
      </c>
      <c r="Y1063" s="16" t="b">
        <v>0</v>
      </c>
      <c r="Z1063" s="16" t="e">
        <v>#N/A</v>
      </c>
      <c r="AA1063" s="16">
        <v>0.53320000000000001</v>
      </c>
      <c r="AB1063" s="16">
        <v>0</v>
      </c>
      <c r="AC1063" s="16" t="s">
        <v>424</v>
      </c>
      <c r="AD1063" s="16" t="s">
        <v>554</v>
      </c>
      <c r="AE1063" s="16" t="s">
        <v>677</v>
      </c>
      <c r="AF1063" s="16" t="s">
        <v>479</v>
      </c>
      <c r="AG1063" s="16" t="s">
        <v>9</v>
      </c>
      <c r="AH1063" s="16" t="b">
        <v>0</v>
      </c>
      <c r="AI1063" s="16" t="s">
        <v>60</v>
      </c>
      <c r="AJ1063" s="16" t="s">
        <v>10</v>
      </c>
      <c r="AK1063" s="16" t="s">
        <v>147</v>
      </c>
      <c r="AL1063" s="16" t="s">
        <v>556</v>
      </c>
      <c r="AM1063" s="16" t="s">
        <v>64</v>
      </c>
      <c r="AN1063" s="19" t="e">
        <v>#N/A</v>
      </c>
      <c r="AO1063" t="str">
        <f>RIGHT('CMO Input'!$T1063,(LEN('CMO Input'!$T1063)-FIND(" ",'CMO Input'!$T1063,1)))</f>
        <v>6-7”</v>
      </c>
      <c r="AP1063">
        <f>'CMO Input'!$O1063</f>
        <v>200</v>
      </c>
      <c r="AR1063" t="str">
        <f>Table2[[#This Row],[Policy / Non Policy]]</f>
        <v>Policy</v>
      </c>
      <c r="AS1063" t="str">
        <f>'CMO Input'!$U1063</f>
        <v>Tier 1</v>
      </c>
      <c r="AT1063" t="str">
        <f>'CMO Input'!$P1063</f>
        <v>DI</v>
      </c>
      <c r="AU1063" t="str" cm="1">
        <f t="array" ref="AU10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63" s="8" t="str">
        <f>TEXT('CMO Input'!$D1063,"MMM-YY")</f>
        <v>October</v>
      </c>
    </row>
    <row r="1064" spans="1:48" x14ac:dyDescent="0.25">
      <c r="A1064" s="14">
        <v>510936149</v>
      </c>
      <c r="B1064" s="12" t="s">
        <v>180</v>
      </c>
      <c r="C1064" s="12" t="s">
        <v>424</v>
      </c>
      <c r="D1064" s="12" t="s">
        <v>177</v>
      </c>
      <c r="E1064" s="13">
        <v>30</v>
      </c>
      <c r="F1064" s="12" t="s">
        <v>46</v>
      </c>
      <c r="G1064" s="13" t="s">
        <v>431</v>
      </c>
      <c r="H1064" s="12" t="s">
        <v>672</v>
      </c>
      <c r="I1064" s="12" t="s">
        <v>686</v>
      </c>
      <c r="J1064" s="12" t="s">
        <v>687</v>
      </c>
      <c r="K1064" s="14">
        <v>510936149</v>
      </c>
      <c r="L1064" s="12" t="s">
        <v>116</v>
      </c>
      <c r="M1064" s="12">
        <v>8.3000000000000007</v>
      </c>
      <c r="N1064" s="12" t="s">
        <v>52</v>
      </c>
      <c r="O1064" s="12">
        <v>8</v>
      </c>
      <c r="P1064" s="12" t="s">
        <v>163</v>
      </c>
      <c r="Q1064" s="12">
        <v>112</v>
      </c>
      <c r="R1064" s="12" t="s">
        <v>54</v>
      </c>
      <c r="S1064" s="12" t="s">
        <v>92</v>
      </c>
      <c r="T1064" s="12" t="s">
        <v>93</v>
      </c>
      <c r="U1064" s="12" t="s">
        <v>94</v>
      </c>
      <c r="V1064" s="12" t="s">
        <v>58</v>
      </c>
      <c r="W1064" s="12" t="s">
        <v>95</v>
      </c>
      <c r="X1064" s="12" t="b">
        <v>0</v>
      </c>
      <c r="Y1064" s="12" t="b">
        <v>0</v>
      </c>
      <c r="Z1064" s="12" t="e">
        <v>#N/A</v>
      </c>
      <c r="AA1064" s="12">
        <v>0.92959999999999998</v>
      </c>
      <c r="AB1064" s="12">
        <v>0</v>
      </c>
      <c r="AC1064" s="12" t="s">
        <v>424</v>
      </c>
      <c r="AD1064" s="12" t="s">
        <v>686</v>
      </c>
      <c r="AE1064" s="12" t="s">
        <v>687</v>
      </c>
      <c r="AF1064" s="12" t="s">
        <v>435</v>
      </c>
      <c r="AG1064" s="12" t="s">
        <v>9</v>
      </c>
      <c r="AH1064" s="12" t="b">
        <v>0</v>
      </c>
      <c r="AI1064" s="12" t="s">
        <v>60</v>
      </c>
      <c r="AJ1064" s="12" t="s">
        <v>436</v>
      </c>
      <c r="AK1064" s="12" t="s">
        <v>147</v>
      </c>
      <c r="AL1064" s="12" t="s">
        <v>437</v>
      </c>
      <c r="AM1064" s="12" t="s">
        <v>64</v>
      </c>
      <c r="AN1064" s="15" t="e">
        <v>#N/A</v>
      </c>
      <c r="AO1064" t="str">
        <f>RIGHT('CMO Input'!$T1064,(LEN('CMO Input'!$T1064)-FIND(" ",'CMO Input'!$T1064,1)))</f>
        <v>8”</v>
      </c>
      <c r="AP1064">
        <f>'CMO Input'!$O1064</f>
        <v>8</v>
      </c>
      <c r="AR1064" t="str">
        <f>Table2[[#This Row],[Policy / Non Policy]]</f>
        <v>Policy</v>
      </c>
      <c r="AS1064" t="str">
        <f>'CMO Input'!$U1064</f>
        <v>Tier 1</v>
      </c>
      <c r="AT1064" t="str">
        <f>'CMO Input'!$P1064</f>
        <v>SI</v>
      </c>
      <c r="AU1064" t="str" cm="1">
        <f t="array" ref="AU10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64" s="8" t="str">
        <f>TEXT('CMO Input'!$D1064,"MMM-YY")</f>
        <v>October</v>
      </c>
    </row>
    <row r="1065" spans="1:48" x14ac:dyDescent="0.25">
      <c r="A1065" s="18">
        <v>510834278</v>
      </c>
      <c r="B1065" s="16" t="s">
        <v>180</v>
      </c>
      <c r="C1065" s="16" t="s">
        <v>424</v>
      </c>
      <c r="D1065" s="16" t="s">
        <v>177</v>
      </c>
      <c r="E1065" s="17">
        <v>30</v>
      </c>
      <c r="F1065" s="16" t="s">
        <v>46</v>
      </c>
      <c r="G1065" s="17" t="s">
        <v>431</v>
      </c>
      <c r="H1065" s="16" t="s">
        <v>438</v>
      </c>
      <c r="I1065" s="16" t="s">
        <v>712</v>
      </c>
      <c r="J1065" s="16" t="s">
        <v>745</v>
      </c>
      <c r="K1065" s="18">
        <v>510834278</v>
      </c>
      <c r="L1065" s="16" t="s">
        <v>116</v>
      </c>
      <c r="M1065" s="16">
        <v>11.4</v>
      </c>
      <c r="N1065" s="16" t="s">
        <v>52</v>
      </c>
      <c r="O1065" s="16">
        <v>4</v>
      </c>
      <c r="P1065" s="16" t="s">
        <v>53</v>
      </c>
      <c r="Q1065" s="16">
        <v>128.5</v>
      </c>
      <c r="R1065" s="16" t="s">
        <v>54</v>
      </c>
      <c r="S1065" s="16" t="s">
        <v>117</v>
      </c>
      <c r="T1065" s="16" t="s">
        <v>118</v>
      </c>
      <c r="U1065" s="16" t="s">
        <v>94</v>
      </c>
      <c r="V1065" s="16" t="s">
        <v>58</v>
      </c>
      <c r="W1065" s="16" t="s">
        <v>95</v>
      </c>
      <c r="X1065" s="16" t="b">
        <v>0</v>
      </c>
      <c r="Y1065" s="16" t="b">
        <v>0</v>
      </c>
      <c r="Z1065" s="16" t="e">
        <v>#N/A</v>
      </c>
      <c r="AA1065" s="16">
        <v>1.4649000000000001</v>
      </c>
      <c r="AB1065" s="16">
        <v>0</v>
      </c>
      <c r="AC1065" s="16" t="s">
        <v>424</v>
      </c>
      <c r="AD1065" s="16" t="s">
        <v>712</v>
      </c>
      <c r="AE1065" s="16" t="s">
        <v>745</v>
      </c>
      <c r="AF1065" s="16" t="s">
        <v>435</v>
      </c>
      <c r="AG1065" s="16" t="s">
        <v>9</v>
      </c>
      <c r="AH1065" s="16" t="b">
        <v>0</v>
      </c>
      <c r="AI1065" s="16" t="s">
        <v>60</v>
      </c>
      <c r="AJ1065" s="16" t="s">
        <v>436</v>
      </c>
      <c r="AK1065" s="16" t="s">
        <v>147</v>
      </c>
      <c r="AL1065" s="16" t="s">
        <v>441</v>
      </c>
      <c r="AM1065" s="16" t="s">
        <v>64</v>
      </c>
      <c r="AN1065" s="19" t="e">
        <v>#N/A</v>
      </c>
      <c r="AO1065" t="str">
        <f>RIGHT('CMO Input'!$T1065,(LEN('CMO Input'!$T1065)-FIND(" ",'CMO Input'!$T1065,1)))</f>
        <v>4-5”</v>
      </c>
      <c r="AP1065">
        <f>'CMO Input'!$O1065</f>
        <v>4</v>
      </c>
      <c r="AR1065" t="str">
        <f>Table2[[#This Row],[Policy / Non Policy]]</f>
        <v>Policy</v>
      </c>
      <c r="AS1065" t="str">
        <f>'CMO Input'!$U1065</f>
        <v>Tier 1</v>
      </c>
      <c r="AT1065" t="str">
        <f>'CMO Input'!$P1065</f>
        <v>CI</v>
      </c>
      <c r="AU1065" t="str" cm="1">
        <f t="array" ref="AU10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65" s="8" t="str">
        <f>TEXT('CMO Input'!$D1065,"MMM-YY")</f>
        <v>October</v>
      </c>
    </row>
    <row r="1066" spans="1:48" x14ac:dyDescent="0.25">
      <c r="A1066" s="14">
        <v>510939969</v>
      </c>
      <c r="B1066" s="12" t="s">
        <v>180</v>
      </c>
      <c r="C1066" s="12" t="s">
        <v>424</v>
      </c>
      <c r="D1066" s="12" t="s">
        <v>177</v>
      </c>
      <c r="E1066" s="13">
        <v>30</v>
      </c>
      <c r="F1066" s="12" t="s">
        <v>46</v>
      </c>
      <c r="G1066" s="13" t="s">
        <v>431</v>
      </c>
      <c r="H1066" s="12" t="s">
        <v>438</v>
      </c>
      <c r="I1066" s="12" t="s">
        <v>712</v>
      </c>
      <c r="J1066" s="12" t="s">
        <v>713</v>
      </c>
      <c r="K1066" s="14">
        <v>510939969</v>
      </c>
      <c r="L1066" s="12" t="s">
        <v>116</v>
      </c>
      <c r="M1066" s="12">
        <v>15.2</v>
      </c>
      <c r="N1066" s="12" t="s">
        <v>52</v>
      </c>
      <c r="O1066" s="12">
        <v>4</v>
      </c>
      <c r="P1066" s="12" t="s">
        <v>53</v>
      </c>
      <c r="Q1066" s="12">
        <v>2.5</v>
      </c>
      <c r="R1066" s="12" t="s">
        <v>54</v>
      </c>
      <c r="S1066" s="12" t="s">
        <v>117</v>
      </c>
      <c r="T1066" s="12" t="s">
        <v>118</v>
      </c>
      <c r="U1066" s="12" t="s">
        <v>94</v>
      </c>
      <c r="V1066" s="12" t="s">
        <v>58</v>
      </c>
      <c r="W1066" s="12" t="s">
        <v>95</v>
      </c>
      <c r="X1066" s="12" t="b">
        <v>0</v>
      </c>
      <c r="Y1066" s="12" t="b">
        <v>0</v>
      </c>
      <c r="Z1066" s="12" t="e">
        <v>#N/A</v>
      </c>
      <c r="AA1066" s="12">
        <v>3.7999999999999999E-2</v>
      </c>
      <c r="AB1066" s="12">
        <v>0</v>
      </c>
      <c r="AC1066" s="12" t="s">
        <v>424</v>
      </c>
      <c r="AD1066" s="12" t="s">
        <v>712</v>
      </c>
      <c r="AE1066" s="12" t="s">
        <v>713</v>
      </c>
      <c r="AF1066" s="12" t="s">
        <v>435</v>
      </c>
      <c r="AG1066" s="12" t="s">
        <v>9</v>
      </c>
      <c r="AH1066" s="12" t="b">
        <v>0</v>
      </c>
      <c r="AI1066" s="12" t="s">
        <v>60</v>
      </c>
      <c r="AJ1066" s="12" t="s">
        <v>436</v>
      </c>
      <c r="AK1066" s="12" t="s">
        <v>147</v>
      </c>
      <c r="AL1066" s="12" t="s">
        <v>441</v>
      </c>
      <c r="AM1066" s="12" t="s">
        <v>64</v>
      </c>
      <c r="AN1066" s="15" t="e">
        <v>#N/A</v>
      </c>
      <c r="AO1066" t="str">
        <f>RIGHT('CMO Input'!$T1066,(LEN('CMO Input'!$T1066)-FIND(" ",'CMO Input'!$T1066,1)))</f>
        <v>4-5”</v>
      </c>
      <c r="AP1066">
        <f>'CMO Input'!$O1066</f>
        <v>4</v>
      </c>
      <c r="AR1066" t="str">
        <f>Table2[[#This Row],[Policy / Non Policy]]</f>
        <v>Policy</v>
      </c>
      <c r="AS1066" t="str">
        <f>'CMO Input'!$U1066</f>
        <v>Tier 1</v>
      </c>
      <c r="AT1066" t="str">
        <f>'CMO Input'!$P1066</f>
        <v>CI</v>
      </c>
      <c r="AU1066" t="str" cm="1">
        <f t="array" ref="AU10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66" s="8" t="str">
        <f>TEXT('CMO Input'!$D1066,"MMM-YY")</f>
        <v>October</v>
      </c>
    </row>
    <row r="1067" spans="1:48" x14ac:dyDescent="0.25">
      <c r="A1067" s="18" t="s">
        <v>305</v>
      </c>
      <c r="B1067" s="16" t="s">
        <v>180</v>
      </c>
      <c r="C1067" s="16" t="s">
        <v>424</v>
      </c>
      <c r="D1067" s="16" t="s">
        <v>177</v>
      </c>
      <c r="E1067" s="17">
        <v>30</v>
      </c>
      <c r="F1067" s="16" t="s">
        <v>46</v>
      </c>
      <c r="G1067" s="17" t="s">
        <v>431</v>
      </c>
      <c r="H1067" s="16" t="s">
        <v>672</v>
      </c>
      <c r="I1067" s="16" t="s">
        <v>746</v>
      </c>
      <c r="J1067" s="16" t="s">
        <v>747</v>
      </c>
      <c r="K1067" s="18" t="s">
        <v>305</v>
      </c>
      <c r="L1067" s="16" t="s">
        <v>116</v>
      </c>
      <c r="M1067" s="16">
        <v>0</v>
      </c>
      <c r="N1067" s="16" t="s">
        <v>52</v>
      </c>
      <c r="O1067" s="16">
        <v>4</v>
      </c>
      <c r="P1067" s="16" t="s">
        <v>53</v>
      </c>
      <c r="Q1067" s="16">
        <v>1.5</v>
      </c>
      <c r="R1067" s="16" t="s">
        <v>54</v>
      </c>
      <c r="S1067" s="16" t="s">
        <v>117</v>
      </c>
      <c r="T1067" s="16" t="s">
        <v>118</v>
      </c>
      <c r="U1067" s="16" t="s">
        <v>94</v>
      </c>
      <c r="V1067" s="16" t="s">
        <v>58</v>
      </c>
      <c r="W1067" s="16" t="s">
        <v>95</v>
      </c>
      <c r="X1067" s="16" t="b">
        <v>0</v>
      </c>
      <c r="Y1067" s="16" t="b">
        <v>0</v>
      </c>
      <c r="Z1067" s="16" t="e">
        <v>#N/A</v>
      </c>
      <c r="AA1067" s="16">
        <v>0</v>
      </c>
      <c r="AB1067" s="16">
        <v>0</v>
      </c>
      <c r="AC1067" s="16" t="s">
        <v>424</v>
      </c>
      <c r="AD1067" s="16" t="s">
        <v>746</v>
      </c>
      <c r="AE1067" s="16" t="s">
        <v>747</v>
      </c>
      <c r="AF1067" s="16" t="s">
        <v>435</v>
      </c>
      <c r="AG1067" s="16" t="s">
        <v>9</v>
      </c>
      <c r="AH1067" s="16" t="b">
        <v>0</v>
      </c>
      <c r="AI1067" s="16" t="s">
        <v>60</v>
      </c>
      <c r="AJ1067" s="16" t="s">
        <v>436</v>
      </c>
      <c r="AK1067" s="16" t="s">
        <v>147</v>
      </c>
      <c r="AL1067" s="16" t="s">
        <v>604</v>
      </c>
      <c r="AM1067" s="16" t="e">
        <v>#N/A</v>
      </c>
      <c r="AN1067" s="19" t="e">
        <v>#N/A</v>
      </c>
      <c r="AO1067" t="str">
        <f>RIGHT('CMO Input'!$T1067,(LEN('CMO Input'!$T1067)-FIND(" ",'CMO Input'!$T1067,1)))</f>
        <v>4-5”</v>
      </c>
      <c r="AP1067">
        <f>'CMO Input'!$O1067</f>
        <v>4</v>
      </c>
      <c r="AR1067" t="str">
        <f>Table2[[#This Row],[Policy / Non Policy]]</f>
        <v>Policy</v>
      </c>
      <c r="AS1067" t="str">
        <f>'CMO Input'!$U1067</f>
        <v>Tier 1</v>
      </c>
      <c r="AT1067" t="str">
        <f>'CMO Input'!$P1067</f>
        <v>CI</v>
      </c>
      <c r="AU1067" t="str" cm="1">
        <f t="array" ref="AU10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67" s="8" t="str">
        <f>TEXT('CMO Input'!$D1067,"MMM-YY")</f>
        <v>October</v>
      </c>
    </row>
    <row r="1068" spans="1:48" x14ac:dyDescent="0.25">
      <c r="A1068" s="14">
        <v>510834888</v>
      </c>
      <c r="B1068" s="12" t="s">
        <v>180</v>
      </c>
      <c r="C1068" s="12" t="s">
        <v>424</v>
      </c>
      <c r="D1068" s="12" t="s">
        <v>177</v>
      </c>
      <c r="E1068" s="13">
        <v>30</v>
      </c>
      <c r="F1068" s="12" t="s">
        <v>46</v>
      </c>
      <c r="G1068" s="13" t="s">
        <v>431</v>
      </c>
      <c r="H1068" s="12" t="s">
        <v>672</v>
      </c>
      <c r="I1068" s="12" t="s">
        <v>746</v>
      </c>
      <c r="J1068" s="12" t="s">
        <v>747</v>
      </c>
      <c r="K1068" s="14">
        <v>510834888</v>
      </c>
      <c r="L1068" s="12" t="s">
        <v>116</v>
      </c>
      <c r="M1068" s="12">
        <v>5.7</v>
      </c>
      <c r="N1068" s="12" t="s">
        <v>52</v>
      </c>
      <c r="O1068" s="12">
        <v>6</v>
      </c>
      <c r="P1068" s="12" t="s">
        <v>53</v>
      </c>
      <c r="Q1068" s="12">
        <v>18</v>
      </c>
      <c r="R1068" s="12" t="s">
        <v>54</v>
      </c>
      <c r="S1068" s="12" t="s">
        <v>134</v>
      </c>
      <c r="T1068" s="12" t="s">
        <v>135</v>
      </c>
      <c r="U1068" s="12" t="s">
        <v>94</v>
      </c>
      <c r="V1068" s="12" t="s">
        <v>58</v>
      </c>
      <c r="W1068" s="12" t="s">
        <v>95</v>
      </c>
      <c r="X1068" s="12" t="b">
        <v>0</v>
      </c>
      <c r="Y1068" s="12" t="b">
        <v>0</v>
      </c>
      <c r="Z1068" s="12" t="e">
        <v>#N/A</v>
      </c>
      <c r="AA1068" s="12">
        <v>0.1026</v>
      </c>
      <c r="AB1068" s="12">
        <v>0</v>
      </c>
      <c r="AC1068" s="12" t="s">
        <v>424</v>
      </c>
      <c r="AD1068" s="12" t="s">
        <v>746</v>
      </c>
      <c r="AE1068" s="12" t="s">
        <v>747</v>
      </c>
      <c r="AF1068" s="12" t="s">
        <v>435</v>
      </c>
      <c r="AG1068" s="12" t="s">
        <v>9</v>
      </c>
      <c r="AH1068" s="12" t="b">
        <v>0</v>
      </c>
      <c r="AI1068" s="12" t="s">
        <v>60</v>
      </c>
      <c r="AJ1068" s="12" t="s">
        <v>436</v>
      </c>
      <c r="AK1068" s="12" t="s">
        <v>147</v>
      </c>
      <c r="AL1068" s="12" t="s">
        <v>604</v>
      </c>
      <c r="AM1068" s="12" t="s">
        <v>64</v>
      </c>
      <c r="AN1068" s="15" t="e">
        <v>#N/A</v>
      </c>
      <c r="AO1068" t="str">
        <f>RIGHT('CMO Input'!$T1068,(LEN('CMO Input'!$T1068)-FIND(" ",'CMO Input'!$T1068,1)))</f>
        <v>6-7”</v>
      </c>
      <c r="AP1068">
        <f>'CMO Input'!$O1068</f>
        <v>6</v>
      </c>
      <c r="AR1068" t="str">
        <f>Table2[[#This Row],[Policy / Non Policy]]</f>
        <v>Policy</v>
      </c>
      <c r="AS1068" t="str">
        <f>'CMO Input'!$U1068</f>
        <v>Tier 1</v>
      </c>
      <c r="AT1068" t="str">
        <f>'CMO Input'!$P1068</f>
        <v>CI</v>
      </c>
      <c r="AU1068" t="str" cm="1">
        <f t="array" ref="AU10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68" s="8" t="str">
        <f>TEXT('CMO Input'!$D1068,"MMM-YY")</f>
        <v>October</v>
      </c>
    </row>
    <row r="1069" spans="1:48" x14ac:dyDescent="0.25">
      <c r="A1069" s="18" t="s">
        <v>85</v>
      </c>
      <c r="B1069" s="16" t="s">
        <v>180</v>
      </c>
      <c r="C1069" s="16" t="s">
        <v>424</v>
      </c>
      <c r="D1069" s="16" t="s">
        <v>177</v>
      </c>
      <c r="E1069" s="17">
        <v>30</v>
      </c>
      <c r="F1069" s="16" t="s">
        <v>46</v>
      </c>
      <c r="G1069" s="17" t="s">
        <v>431</v>
      </c>
      <c r="H1069" s="16" t="s">
        <v>704</v>
      </c>
      <c r="I1069" s="16" t="s">
        <v>742</v>
      </c>
      <c r="J1069" s="16" t="s">
        <v>743</v>
      </c>
      <c r="K1069" s="18" t="s">
        <v>85</v>
      </c>
      <c r="L1069" s="16" t="s">
        <v>116</v>
      </c>
      <c r="M1069" s="16">
        <v>0</v>
      </c>
      <c r="N1069" s="16" t="s">
        <v>52</v>
      </c>
      <c r="O1069" s="16">
        <v>6</v>
      </c>
      <c r="P1069" s="16" t="s">
        <v>53</v>
      </c>
      <c r="Q1069" s="16">
        <v>183</v>
      </c>
      <c r="R1069" s="16" t="s">
        <v>54</v>
      </c>
      <c r="S1069" s="16" t="s">
        <v>134</v>
      </c>
      <c r="T1069" s="16" t="s">
        <v>135</v>
      </c>
      <c r="U1069" s="16" t="s">
        <v>94</v>
      </c>
      <c r="V1069" s="16" t="s">
        <v>58</v>
      </c>
      <c r="W1069" s="16" t="s">
        <v>95</v>
      </c>
      <c r="X1069" s="16" t="b">
        <v>0</v>
      </c>
      <c r="Y1069" s="16" t="b">
        <v>0</v>
      </c>
      <c r="Z1069" s="16" t="e">
        <v>#N/A</v>
      </c>
      <c r="AA1069" s="16">
        <v>0</v>
      </c>
      <c r="AB1069" s="16">
        <v>0</v>
      </c>
      <c r="AC1069" s="16" t="s">
        <v>424</v>
      </c>
      <c r="AD1069" s="16" t="s">
        <v>742</v>
      </c>
      <c r="AE1069" s="16" t="s">
        <v>743</v>
      </c>
      <c r="AF1069" s="16" t="s">
        <v>435</v>
      </c>
      <c r="AG1069" s="16" t="s">
        <v>9</v>
      </c>
      <c r="AH1069" s="16" t="b">
        <v>0</v>
      </c>
      <c r="AI1069" s="16" t="s">
        <v>60</v>
      </c>
      <c r="AJ1069" s="16" t="s">
        <v>436</v>
      </c>
      <c r="AK1069" s="16"/>
      <c r="AL1069" s="16" t="s">
        <v>550</v>
      </c>
      <c r="AM1069" s="16" t="e">
        <v>#N/A</v>
      </c>
      <c r="AN1069" s="19" t="e">
        <v>#N/A</v>
      </c>
      <c r="AO1069" t="str">
        <f>RIGHT('CMO Input'!$T1069,(LEN('CMO Input'!$T1069)-FIND(" ",'CMO Input'!$T1069,1)))</f>
        <v>6-7”</v>
      </c>
      <c r="AP1069">
        <f>'CMO Input'!$O1069</f>
        <v>6</v>
      </c>
      <c r="AR1069" t="str">
        <f>Table2[[#This Row],[Policy / Non Policy]]</f>
        <v>Policy</v>
      </c>
      <c r="AS1069" t="str">
        <f>'CMO Input'!$U1069</f>
        <v>Tier 1</v>
      </c>
      <c r="AT1069" t="str">
        <f>'CMO Input'!$P1069</f>
        <v>CI</v>
      </c>
      <c r="AU1069" t="str" cm="1">
        <f t="array" ref="AU10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69" s="8" t="str">
        <f>TEXT('CMO Input'!$D1069,"MMM-YY")</f>
        <v>October</v>
      </c>
    </row>
    <row r="1070" spans="1:48" x14ac:dyDescent="0.25">
      <c r="A1070" s="14">
        <v>510856117</v>
      </c>
      <c r="B1070" s="12" t="s">
        <v>180</v>
      </c>
      <c r="C1070" s="12" t="s">
        <v>424</v>
      </c>
      <c r="D1070" s="12" t="s">
        <v>177</v>
      </c>
      <c r="E1070" s="13">
        <v>30</v>
      </c>
      <c r="F1070" s="12" t="s">
        <v>46</v>
      </c>
      <c r="G1070" s="13" t="s">
        <v>431</v>
      </c>
      <c r="H1070" s="12" t="s">
        <v>704</v>
      </c>
      <c r="I1070" s="12" t="s">
        <v>680</v>
      </c>
      <c r="J1070" s="12" t="s">
        <v>567</v>
      </c>
      <c r="K1070" s="14">
        <v>510856117</v>
      </c>
      <c r="L1070" s="12" t="s">
        <v>116</v>
      </c>
      <c r="M1070" s="12">
        <v>7.1</v>
      </c>
      <c r="N1070" s="12" t="s">
        <v>52</v>
      </c>
      <c r="O1070" s="12">
        <v>6</v>
      </c>
      <c r="P1070" s="12" t="s">
        <v>53</v>
      </c>
      <c r="Q1070" s="12">
        <v>20</v>
      </c>
      <c r="R1070" s="12" t="s">
        <v>54</v>
      </c>
      <c r="S1070" s="12" t="s">
        <v>134</v>
      </c>
      <c r="T1070" s="12" t="s">
        <v>135</v>
      </c>
      <c r="U1070" s="12" t="s">
        <v>94</v>
      </c>
      <c r="V1070" s="12" t="s">
        <v>58</v>
      </c>
      <c r="W1070" s="12" t="s">
        <v>95</v>
      </c>
      <c r="X1070" s="12" t="b">
        <v>0</v>
      </c>
      <c r="Y1070" s="12" t="b">
        <v>0</v>
      </c>
      <c r="Z1070" s="12" t="e">
        <v>#N/A</v>
      </c>
      <c r="AA1070" s="12">
        <v>0.14199999999999999</v>
      </c>
      <c r="AB1070" s="12">
        <v>0</v>
      </c>
      <c r="AC1070" s="12" t="s">
        <v>424</v>
      </c>
      <c r="AD1070" s="12" t="s">
        <v>680</v>
      </c>
      <c r="AE1070" s="12" t="s">
        <v>567</v>
      </c>
      <c r="AF1070" s="12" t="s">
        <v>435</v>
      </c>
      <c r="AG1070" s="12" t="s">
        <v>9</v>
      </c>
      <c r="AH1070" s="12" t="b">
        <v>0</v>
      </c>
      <c r="AI1070" s="12" t="s">
        <v>60</v>
      </c>
      <c r="AJ1070" s="12" t="s">
        <v>436</v>
      </c>
      <c r="AK1070" s="12" t="s">
        <v>147</v>
      </c>
      <c r="AL1070" s="12" t="s">
        <v>457</v>
      </c>
      <c r="AM1070" s="12" t="s">
        <v>64</v>
      </c>
      <c r="AN1070" s="15" t="e">
        <v>#N/A</v>
      </c>
      <c r="AO1070" t="str">
        <f>RIGHT('CMO Input'!$T1070,(LEN('CMO Input'!$T1070)-FIND(" ",'CMO Input'!$T1070,1)))</f>
        <v>6-7”</v>
      </c>
      <c r="AP1070">
        <f>'CMO Input'!$O1070</f>
        <v>6</v>
      </c>
      <c r="AR1070" t="str">
        <f>Table2[[#This Row],[Policy / Non Policy]]</f>
        <v>Policy</v>
      </c>
      <c r="AS1070" t="str">
        <f>'CMO Input'!$U1070</f>
        <v>Tier 1</v>
      </c>
      <c r="AT1070" t="str">
        <f>'CMO Input'!$P1070</f>
        <v>CI</v>
      </c>
      <c r="AU1070" t="str" cm="1">
        <f t="array" ref="AU10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70" s="8" t="str">
        <f>TEXT('CMO Input'!$D1070,"MMM-YY")</f>
        <v>October</v>
      </c>
    </row>
    <row r="1071" spans="1:48" x14ac:dyDescent="0.25">
      <c r="A1071" s="18">
        <v>510970741</v>
      </c>
      <c r="B1071" s="16" t="s">
        <v>180</v>
      </c>
      <c r="C1071" s="16" t="s">
        <v>424</v>
      </c>
      <c r="D1071" s="16" t="s">
        <v>177</v>
      </c>
      <c r="E1071" s="17">
        <v>30</v>
      </c>
      <c r="F1071" s="16" t="s">
        <v>46</v>
      </c>
      <c r="G1071" s="17" t="s">
        <v>431</v>
      </c>
      <c r="H1071" s="16" t="s">
        <v>704</v>
      </c>
      <c r="I1071" s="16" t="s">
        <v>680</v>
      </c>
      <c r="J1071" s="16" t="s">
        <v>681</v>
      </c>
      <c r="K1071" s="18">
        <v>510970741</v>
      </c>
      <c r="L1071" s="16" t="s">
        <v>116</v>
      </c>
      <c r="M1071" s="16">
        <v>5.7</v>
      </c>
      <c r="N1071" s="16" t="s">
        <v>52</v>
      </c>
      <c r="O1071" s="16">
        <v>8</v>
      </c>
      <c r="P1071" s="16" t="s">
        <v>53</v>
      </c>
      <c r="Q1071" s="16">
        <v>96</v>
      </c>
      <c r="R1071" s="16" t="s">
        <v>54</v>
      </c>
      <c r="S1071" s="16" t="s">
        <v>92</v>
      </c>
      <c r="T1071" s="16" t="s">
        <v>93</v>
      </c>
      <c r="U1071" s="16" t="s">
        <v>94</v>
      </c>
      <c r="V1071" s="16" t="s">
        <v>58</v>
      </c>
      <c r="W1071" s="16" t="s">
        <v>95</v>
      </c>
      <c r="X1071" s="16" t="b">
        <v>0</v>
      </c>
      <c r="Y1071" s="16" t="b">
        <v>0</v>
      </c>
      <c r="Z1071" s="16" t="e">
        <v>#N/A</v>
      </c>
      <c r="AA1071" s="16">
        <v>0.54720000000000002</v>
      </c>
      <c r="AB1071" s="16">
        <v>0</v>
      </c>
      <c r="AC1071" s="16" t="s">
        <v>424</v>
      </c>
      <c r="AD1071" s="16" t="s">
        <v>680</v>
      </c>
      <c r="AE1071" s="16" t="s">
        <v>681</v>
      </c>
      <c r="AF1071" s="16" t="s">
        <v>435</v>
      </c>
      <c r="AG1071" s="16" t="s">
        <v>9</v>
      </c>
      <c r="AH1071" s="16" t="b">
        <v>0</v>
      </c>
      <c r="AI1071" s="16" t="s">
        <v>60</v>
      </c>
      <c r="AJ1071" s="16" t="s">
        <v>436</v>
      </c>
      <c r="AK1071" s="16" t="s">
        <v>147</v>
      </c>
      <c r="AL1071" s="16" t="s">
        <v>457</v>
      </c>
      <c r="AM1071" s="16" t="s">
        <v>64</v>
      </c>
      <c r="AN1071" s="19" t="e">
        <v>#N/A</v>
      </c>
      <c r="AO1071" t="str">
        <f>RIGHT('CMO Input'!$T1071,(LEN('CMO Input'!$T1071)-FIND(" ",'CMO Input'!$T1071,1)))</f>
        <v>8”</v>
      </c>
      <c r="AP1071">
        <f>'CMO Input'!$O1071</f>
        <v>8</v>
      </c>
      <c r="AR1071" t="str">
        <f>Table2[[#This Row],[Policy / Non Policy]]</f>
        <v>Policy</v>
      </c>
      <c r="AS1071" t="str">
        <f>'CMO Input'!$U1071</f>
        <v>Tier 1</v>
      </c>
      <c r="AT1071" t="str">
        <f>'CMO Input'!$P1071</f>
        <v>CI</v>
      </c>
      <c r="AU1071" t="str" cm="1">
        <f t="array" ref="AU10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71" s="8" t="str">
        <f>TEXT('CMO Input'!$D1071,"MMM-YY")</f>
        <v>October</v>
      </c>
    </row>
    <row r="1072" spans="1:48" x14ac:dyDescent="0.25">
      <c r="A1072" s="14" t="s">
        <v>85</v>
      </c>
      <c r="B1072" s="12" t="s">
        <v>180</v>
      </c>
      <c r="C1072" s="12" t="s">
        <v>424</v>
      </c>
      <c r="D1072" s="12" t="s">
        <v>177</v>
      </c>
      <c r="E1072" s="13">
        <v>30</v>
      </c>
      <c r="F1072" s="12" t="s">
        <v>46</v>
      </c>
      <c r="G1072" s="13" t="s">
        <v>431</v>
      </c>
      <c r="H1072" s="12" t="s">
        <v>704</v>
      </c>
      <c r="I1072" s="12" t="s">
        <v>680</v>
      </c>
      <c r="J1072" s="12" t="s">
        <v>681</v>
      </c>
      <c r="K1072" s="14" t="s">
        <v>85</v>
      </c>
      <c r="L1072" s="12" t="s">
        <v>116</v>
      </c>
      <c r="M1072" s="12">
        <v>0</v>
      </c>
      <c r="N1072" s="12" t="s">
        <v>52</v>
      </c>
      <c r="O1072" s="12">
        <v>4</v>
      </c>
      <c r="P1072" s="12" t="s">
        <v>53</v>
      </c>
      <c r="Q1072" s="12">
        <v>116</v>
      </c>
      <c r="R1072" s="12" t="s">
        <v>54</v>
      </c>
      <c r="S1072" s="12" t="s">
        <v>117</v>
      </c>
      <c r="T1072" s="12" t="s">
        <v>118</v>
      </c>
      <c r="U1072" s="12" t="s">
        <v>94</v>
      </c>
      <c r="V1072" s="12" t="s">
        <v>58</v>
      </c>
      <c r="W1072" s="12" t="s">
        <v>95</v>
      </c>
      <c r="X1072" s="12" t="b">
        <v>0</v>
      </c>
      <c r="Y1072" s="12" t="b">
        <v>0</v>
      </c>
      <c r="Z1072" s="12" t="e">
        <v>#N/A</v>
      </c>
      <c r="AA1072" s="12">
        <v>0</v>
      </c>
      <c r="AB1072" s="12">
        <v>0</v>
      </c>
      <c r="AC1072" s="12" t="s">
        <v>424</v>
      </c>
      <c r="AD1072" s="12" t="s">
        <v>680</v>
      </c>
      <c r="AE1072" s="12" t="s">
        <v>681</v>
      </c>
      <c r="AF1072" s="12" t="s">
        <v>435</v>
      </c>
      <c r="AG1072" s="12" t="s">
        <v>9</v>
      </c>
      <c r="AH1072" s="12" t="b">
        <v>0</v>
      </c>
      <c r="AI1072" s="12" t="s">
        <v>60</v>
      </c>
      <c r="AJ1072" s="12" t="s">
        <v>436</v>
      </c>
      <c r="AK1072" s="12" t="s">
        <v>147</v>
      </c>
      <c r="AL1072" s="12" t="s">
        <v>457</v>
      </c>
      <c r="AM1072" s="12" t="e">
        <v>#N/A</v>
      </c>
      <c r="AN1072" s="15" t="e">
        <v>#N/A</v>
      </c>
      <c r="AO1072" t="str">
        <f>RIGHT('CMO Input'!$T1072,(LEN('CMO Input'!$T1072)-FIND(" ",'CMO Input'!$T1072,1)))</f>
        <v>4-5”</v>
      </c>
      <c r="AP1072">
        <f>'CMO Input'!$O1072</f>
        <v>4</v>
      </c>
      <c r="AR1072" t="str">
        <f>Table2[[#This Row],[Policy / Non Policy]]</f>
        <v>Policy</v>
      </c>
      <c r="AS1072" t="str">
        <f>'CMO Input'!$U1072</f>
        <v>Tier 1</v>
      </c>
      <c r="AT1072" t="str">
        <f>'CMO Input'!$P1072</f>
        <v>CI</v>
      </c>
      <c r="AU1072" t="str" cm="1">
        <f t="array" ref="AU10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2" s="8" t="str">
        <f>TEXT('CMO Input'!$D1072,"MMM-YY")</f>
        <v>October</v>
      </c>
    </row>
    <row r="1073" spans="1:48" x14ac:dyDescent="0.25">
      <c r="A1073" s="18">
        <v>220001521686</v>
      </c>
      <c r="B1073" s="16" t="s">
        <v>180</v>
      </c>
      <c r="C1073" s="16" t="s">
        <v>424</v>
      </c>
      <c r="D1073" s="16" t="s">
        <v>177</v>
      </c>
      <c r="E1073" s="17">
        <v>30</v>
      </c>
      <c r="F1073" s="16" t="s">
        <v>46</v>
      </c>
      <c r="G1073" s="17" t="s">
        <v>431</v>
      </c>
      <c r="H1073" s="16" t="s">
        <v>704</v>
      </c>
      <c r="I1073" s="16" t="s">
        <v>656</v>
      </c>
      <c r="J1073" s="16" t="s">
        <v>657</v>
      </c>
      <c r="K1073" s="18">
        <v>220001521686</v>
      </c>
      <c r="L1073" s="16" t="s">
        <v>116</v>
      </c>
      <c r="M1073" s="16">
        <v>12</v>
      </c>
      <c r="N1073" s="16" t="s">
        <v>52</v>
      </c>
      <c r="O1073" s="16">
        <v>8</v>
      </c>
      <c r="P1073" s="16" t="s">
        <v>53</v>
      </c>
      <c r="Q1073" s="16">
        <v>74</v>
      </c>
      <c r="R1073" s="16" t="s">
        <v>54</v>
      </c>
      <c r="S1073" s="16" t="s">
        <v>92</v>
      </c>
      <c r="T1073" s="16" t="s">
        <v>93</v>
      </c>
      <c r="U1073" s="16" t="s">
        <v>94</v>
      </c>
      <c r="V1073" s="16" t="s">
        <v>58</v>
      </c>
      <c r="W1073" s="16" t="s">
        <v>95</v>
      </c>
      <c r="X1073" s="16" t="b">
        <v>0</v>
      </c>
      <c r="Y1073" s="16" t="b">
        <v>0</v>
      </c>
      <c r="Z1073" s="16" t="e">
        <v>#N/A</v>
      </c>
      <c r="AA1073" s="16">
        <v>0.88800000000000001</v>
      </c>
      <c r="AB1073" s="16">
        <v>0</v>
      </c>
      <c r="AC1073" s="16" t="s">
        <v>424</v>
      </c>
      <c r="AD1073" s="16" t="s">
        <v>656</v>
      </c>
      <c r="AE1073" s="16" t="s">
        <v>657</v>
      </c>
      <c r="AF1073" s="16" t="s">
        <v>435</v>
      </c>
      <c r="AG1073" s="16" t="s">
        <v>9</v>
      </c>
      <c r="AH1073" s="16" t="b">
        <v>0</v>
      </c>
      <c r="AI1073" s="16" t="s">
        <v>60</v>
      </c>
      <c r="AJ1073" s="16" t="s">
        <v>436</v>
      </c>
      <c r="AK1073" s="16" t="s">
        <v>147</v>
      </c>
      <c r="AL1073" s="16" t="s">
        <v>626</v>
      </c>
      <c r="AM1073" s="16" t="s">
        <v>64</v>
      </c>
      <c r="AN1073" s="19" t="e">
        <v>#N/A</v>
      </c>
      <c r="AO1073" t="str">
        <f>RIGHT('CMO Input'!$T1073,(LEN('CMO Input'!$T1073)-FIND(" ",'CMO Input'!$T1073,1)))</f>
        <v>8”</v>
      </c>
      <c r="AP1073">
        <f>'CMO Input'!$O1073</f>
        <v>8</v>
      </c>
      <c r="AR1073" t="str">
        <f>Table2[[#This Row],[Policy / Non Policy]]</f>
        <v>Policy</v>
      </c>
      <c r="AS1073" t="str">
        <f>'CMO Input'!$U1073</f>
        <v>Tier 1</v>
      </c>
      <c r="AT1073" t="str">
        <f>'CMO Input'!$P1073</f>
        <v>CI</v>
      </c>
      <c r="AU1073" t="str" cm="1">
        <f t="array" ref="AU10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73" s="8" t="str">
        <f>TEXT('CMO Input'!$D1073,"MMM-YY")</f>
        <v>October</v>
      </c>
    </row>
    <row r="1074" spans="1:48" x14ac:dyDescent="0.25">
      <c r="A1074" s="14">
        <v>510959399</v>
      </c>
      <c r="B1074" s="12" t="s">
        <v>180</v>
      </c>
      <c r="C1074" s="12" t="s">
        <v>424</v>
      </c>
      <c r="D1074" s="12" t="s">
        <v>177</v>
      </c>
      <c r="E1074" s="13">
        <v>30</v>
      </c>
      <c r="F1074" s="12" t="s">
        <v>46</v>
      </c>
      <c r="G1074" s="13" t="s">
        <v>431</v>
      </c>
      <c r="H1074" s="12" t="s">
        <v>252</v>
      </c>
      <c r="I1074" s="12" t="s">
        <v>714</v>
      </c>
      <c r="J1074" s="12" t="s">
        <v>748</v>
      </c>
      <c r="K1074" s="14">
        <v>510959399</v>
      </c>
      <c r="L1074" s="12" t="s">
        <v>116</v>
      </c>
      <c r="M1074" s="12">
        <v>6.6</v>
      </c>
      <c r="N1074" s="12" t="s">
        <v>52</v>
      </c>
      <c r="O1074" s="12">
        <v>100</v>
      </c>
      <c r="P1074" s="12" t="s">
        <v>91</v>
      </c>
      <c r="Q1074" s="12">
        <v>132</v>
      </c>
      <c r="R1074" s="12" t="s">
        <v>220</v>
      </c>
      <c r="S1074" s="12" t="s">
        <v>221</v>
      </c>
      <c r="T1074" s="12" t="s">
        <v>118</v>
      </c>
      <c r="U1074" s="12" t="s">
        <v>94</v>
      </c>
      <c r="V1074" s="12" t="s">
        <v>58</v>
      </c>
      <c r="W1074" s="12" t="s">
        <v>95</v>
      </c>
      <c r="X1074" s="12" t="b">
        <v>0</v>
      </c>
      <c r="Y1074" s="12" t="b">
        <v>0</v>
      </c>
      <c r="Z1074" s="12" t="e">
        <v>#N/A</v>
      </c>
      <c r="AA1074" s="12">
        <v>0.87119999999999997</v>
      </c>
      <c r="AB1074" s="12">
        <v>0</v>
      </c>
      <c r="AC1074" s="12" t="s">
        <v>424</v>
      </c>
      <c r="AD1074" s="12" t="s">
        <v>714</v>
      </c>
      <c r="AE1074" s="12" t="s">
        <v>748</v>
      </c>
      <c r="AF1074" s="12" t="s">
        <v>684</v>
      </c>
      <c r="AG1074" s="12" t="s">
        <v>9</v>
      </c>
      <c r="AH1074" s="12" t="b">
        <v>0</v>
      </c>
      <c r="AI1074" s="12" t="s">
        <v>60</v>
      </c>
      <c r="AJ1074" s="12" t="s">
        <v>436</v>
      </c>
      <c r="AK1074" s="12" t="s">
        <v>147</v>
      </c>
      <c r="AL1074" s="12" t="s">
        <v>716</v>
      </c>
      <c r="AM1074" s="12" t="s">
        <v>64</v>
      </c>
      <c r="AN1074" s="15" t="e">
        <v>#N/A</v>
      </c>
      <c r="AO1074" t="str">
        <f>RIGHT('CMO Input'!$T1074,(LEN('CMO Input'!$T1074)-FIND(" ",'CMO Input'!$T1074,1)))</f>
        <v>4-5”</v>
      </c>
      <c r="AP1074">
        <f>'CMO Input'!$O1074</f>
        <v>100</v>
      </c>
      <c r="AR1074" t="str">
        <f>Table2[[#This Row],[Policy / Non Policy]]</f>
        <v>Policy</v>
      </c>
      <c r="AS1074" t="str">
        <f>'CMO Input'!$U1074</f>
        <v>Tier 1</v>
      </c>
      <c r="AT1074" t="str">
        <f>'CMO Input'!$P1074</f>
        <v>DI</v>
      </c>
      <c r="AU1074" t="str" cm="1">
        <f t="array" ref="AU10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4" s="8" t="str">
        <f>TEXT('CMO Input'!$D1074,"MMM-YY")</f>
        <v>October</v>
      </c>
    </row>
    <row r="1075" spans="1:48" x14ac:dyDescent="0.25">
      <c r="A1075" s="18">
        <v>510923623</v>
      </c>
      <c r="B1075" s="16" t="s">
        <v>180</v>
      </c>
      <c r="C1075" s="16" t="s">
        <v>424</v>
      </c>
      <c r="D1075" s="16" t="s">
        <v>177</v>
      </c>
      <c r="E1075" s="17">
        <v>30</v>
      </c>
      <c r="F1075" s="16" t="s">
        <v>46</v>
      </c>
      <c r="G1075" s="17" t="s">
        <v>431</v>
      </c>
      <c r="H1075" s="16" t="s">
        <v>252</v>
      </c>
      <c r="I1075" s="16" t="s">
        <v>717</v>
      </c>
      <c r="J1075" s="16" t="s">
        <v>735</v>
      </c>
      <c r="K1075" s="18">
        <v>510923623</v>
      </c>
      <c r="L1075" s="16" t="s">
        <v>116</v>
      </c>
      <c r="M1075" s="16">
        <v>10.7</v>
      </c>
      <c r="N1075" s="16" t="s">
        <v>52</v>
      </c>
      <c r="O1075" s="16">
        <v>4</v>
      </c>
      <c r="P1075" s="16" t="s">
        <v>163</v>
      </c>
      <c r="Q1075" s="16">
        <v>50</v>
      </c>
      <c r="R1075" s="16" t="s">
        <v>54</v>
      </c>
      <c r="S1075" s="16" t="s">
        <v>117</v>
      </c>
      <c r="T1075" s="16" t="s">
        <v>118</v>
      </c>
      <c r="U1075" s="16" t="s">
        <v>94</v>
      </c>
      <c r="V1075" s="16" t="s">
        <v>58</v>
      </c>
      <c r="W1075" s="16" t="s">
        <v>95</v>
      </c>
      <c r="X1075" s="16" t="b">
        <v>0</v>
      </c>
      <c r="Y1075" s="16" t="b">
        <v>0</v>
      </c>
      <c r="Z1075" s="16" t="e">
        <v>#N/A</v>
      </c>
      <c r="AA1075" s="16">
        <v>0.53499999999999992</v>
      </c>
      <c r="AB1075" s="16">
        <v>0</v>
      </c>
      <c r="AC1075" s="16" t="s">
        <v>424</v>
      </c>
      <c r="AD1075" s="16" t="s">
        <v>717</v>
      </c>
      <c r="AE1075" s="16" t="s">
        <v>735</v>
      </c>
      <c r="AF1075" s="16" t="s">
        <v>684</v>
      </c>
      <c r="AG1075" s="16" t="s">
        <v>9</v>
      </c>
      <c r="AH1075" s="16" t="b">
        <v>0</v>
      </c>
      <c r="AI1075" s="16" t="s">
        <v>60</v>
      </c>
      <c r="AJ1075" s="16" t="s">
        <v>436</v>
      </c>
      <c r="AK1075" s="16" t="s">
        <v>147</v>
      </c>
      <c r="AL1075" s="16" t="s">
        <v>719</v>
      </c>
      <c r="AM1075" s="16" t="e">
        <v>#N/A</v>
      </c>
      <c r="AN1075" s="19" t="e">
        <v>#N/A</v>
      </c>
      <c r="AO1075" t="str">
        <f>RIGHT('CMO Input'!$T1075,(LEN('CMO Input'!$T1075)-FIND(" ",'CMO Input'!$T1075,1)))</f>
        <v>4-5”</v>
      </c>
      <c r="AP1075">
        <f>'CMO Input'!$O1075</f>
        <v>4</v>
      </c>
      <c r="AR1075" t="str">
        <f>Table2[[#This Row],[Policy / Non Policy]]</f>
        <v>Policy</v>
      </c>
      <c r="AS1075" t="str">
        <f>'CMO Input'!$U1075</f>
        <v>Tier 1</v>
      </c>
      <c r="AT1075" t="str">
        <f>'CMO Input'!$P1075</f>
        <v>SI</v>
      </c>
      <c r="AU1075" t="str" cm="1">
        <f t="array" ref="AU10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5" s="8" t="str">
        <f>TEXT('CMO Input'!$D1075,"MMM-YY")</f>
        <v>October</v>
      </c>
    </row>
    <row r="1076" spans="1:48" x14ac:dyDescent="0.25">
      <c r="A1076" s="14">
        <v>510843050</v>
      </c>
      <c r="B1076" s="12" t="s">
        <v>180</v>
      </c>
      <c r="C1076" s="12" t="s">
        <v>424</v>
      </c>
      <c r="D1076" s="12" t="s">
        <v>177</v>
      </c>
      <c r="E1076" s="13">
        <v>30</v>
      </c>
      <c r="F1076" s="12" t="s">
        <v>46</v>
      </c>
      <c r="G1076" s="13" t="s">
        <v>442</v>
      </c>
      <c r="H1076" s="12" t="s">
        <v>443</v>
      </c>
      <c r="I1076" s="12" t="s">
        <v>720</v>
      </c>
      <c r="J1076" s="12" t="s">
        <v>749</v>
      </c>
      <c r="K1076" s="14">
        <v>510843050</v>
      </c>
      <c r="L1076" s="12" t="s">
        <v>116</v>
      </c>
      <c r="M1076" s="12">
        <v>18.399999999999999</v>
      </c>
      <c r="N1076" s="12" t="s">
        <v>52</v>
      </c>
      <c r="O1076" s="12">
        <v>4</v>
      </c>
      <c r="P1076" s="12" t="s">
        <v>91</v>
      </c>
      <c r="Q1076" s="12">
        <v>62.2</v>
      </c>
      <c r="R1076" s="12" t="s">
        <v>54</v>
      </c>
      <c r="S1076" s="12" t="s">
        <v>117</v>
      </c>
      <c r="T1076" s="12" t="s">
        <v>118</v>
      </c>
      <c r="U1076" s="12" t="s">
        <v>94</v>
      </c>
      <c r="V1076" s="12" t="s">
        <v>58</v>
      </c>
      <c r="W1076" s="12" t="s">
        <v>95</v>
      </c>
      <c r="X1076" s="12" t="b">
        <v>0</v>
      </c>
      <c r="Y1076" s="12" t="b">
        <v>0</v>
      </c>
      <c r="Z1076" s="12" t="e">
        <v>#N/A</v>
      </c>
      <c r="AA1076" s="12">
        <v>1.1444799999999999</v>
      </c>
      <c r="AB1076" s="12">
        <v>0</v>
      </c>
      <c r="AC1076" s="12" t="s">
        <v>424</v>
      </c>
      <c r="AD1076" s="12" t="s">
        <v>720</v>
      </c>
      <c r="AE1076" s="12" t="s">
        <v>749</v>
      </c>
      <c r="AF1076" s="12" t="s">
        <v>446</v>
      </c>
      <c r="AG1076" s="12" t="s">
        <v>9</v>
      </c>
      <c r="AH1076" s="12" t="b">
        <v>0</v>
      </c>
      <c r="AI1076" s="12" t="s">
        <v>60</v>
      </c>
      <c r="AJ1076" s="12" t="s">
        <v>186</v>
      </c>
      <c r="AK1076" s="12" t="s">
        <v>147</v>
      </c>
      <c r="AL1076" s="12" t="s">
        <v>692</v>
      </c>
      <c r="AM1076" s="12" t="s">
        <v>64</v>
      </c>
      <c r="AN1076" s="15" t="e">
        <v>#N/A</v>
      </c>
      <c r="AO1076" t="str">
        <f>RIGHT('CMO Input'!$T1076,(LEN('CMO Input'!$T1076)-FIND(" ",'CMO Input'!$T1076,1)))</f>
        <v>4-5”</v>
      </c>
      <c r="AP1076">
        <f>'CMO Input'!$O1076</f>
        <v>4</v>
      </c>
      <c r="AR1076" t="str">
        <f>Table2[[#This Row],[Policy / Non Policy]]</f>
        <v>Policy</v>
      </c>
      <c r="AS1076" t="str">
        <f>'CMO Input'!$U1076</f>
        <v>Tier 1</v>
      </c>
      <c r="AT1076" t="str">
        <f>'CMO Input'!$P1076</f>
        <v>DI</v>
      </c>
      <c r="AU1076" t="str" cm="1">
        <f t="array" ref="AU10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6" s="8" t="str">
        <f>TEXT('CMO Input'!$D1076,"MMM-YY")</f>
        <v>October</v>
      </c>
    </row>
    <row r="1077" spans="1:48" x14ac:dyDescent="0.25">
      <c r="A1077" s="18">
        <v>510843051</v>
      </c>
      <c r="B1077" s="16" t="s">
        <v>180</v>
      </c>
      <c r="C1077" s="16" t="s">
        <v>424</v>
      </c>
      <c r="D1077" s="16" t="s">
        <v>177</v>
      </c>
      <c r="E1077" s="17">
        <v>30</v>
      </c>
      <c r="F1077" s="16" t="s">
        <v>46</v>
      </c>
      <c r="G1077" s="17" t="s">
        <v>442</v>
      </c>
      <c r="H1077" s="16" t="s">
        <v>443</v>
      </c>
      <c r="I1077" s="16" t="s">
        <v>720</v>
      </c>
      <c r="J1077" s="16" t="s">
        <v>749</v>
      </c>
      <c r="K1077" s="18">
        <v>510843051</v>
      </c>
      <c r="L1077" s="16" t="s">
        <v>116</v>
      </c>
      <c r="M1077" s="16">
        <v>13.9</v>
      </c>
      <c r="N1077" s="16" t="s">
        <v>52</v>
      </c>
      <c r="O1077" s="16">
        <v>4</v>
      </c>
      <c r="P1077" s="16" t="s">
        <v>91</v>
      </c>
      <c r="Q1077" s="16">
        <v>22.8</v>
      </c>
      <c r="R1077" s="16" t="s">
        <v>54</v>
      </c>
      <c r="S1077" s="16" t="s">
        <v>117</v>
      </c>
      <c r="T1077" s="16" t="s">
        <v>118</v>
      </c>
      <c r="U1077" s="16" t="s">
        <v>94</v>
      </c>
      <c r="V1077" s="16" t="s">
        <v>58</v>
      </c>
      <c r="W1077" s="16" t="s">
        <v>95</v>
      </c>
      <c r="X1077" s="16" t="b">
        <v>0</v>
      </c>
      <c r="Y1077" s="16" t="b">
        <v>0</v>
      </c>
      <c r="Z1077" s="16" t="e">
        <v>#N/A</v>
      </c>
      <c r="AA1077" s="16">
        <v>0.31692000000000004</v>
      </c>
      <c r="AB1077" s="16">
        <v>0</v>
      </c>
      <c r="AC1077" s="16" t="s">
        <v>424</v>
      </c>
      <c r="AD1077" s="16" t="s">
        <v>720</v>
      </c>
      <c r="AE1077" s="16" t="s">
        <v>749</v>
      </c>
      <c r="AF1077" s="16" t="s">
        <v>446</v>
      </c>
      <c r="AG1077" s="16" t="s">
        <v>9</v>
      </c>
      <c r="AH1077" s="16" t="b">
        <v>0</v>
      </c>
      <c r="AI1077" s="16" t="s">
        <v>60</v>
      </c>
      <c r="AJ1077" s="16" t="s">
        <v>186</v>
      </c>
      <c r="AK1077" s="16" t="s">
        <v>147</v>
      </c>
      <c r="AL1077" s="16" t="s">
        <v>692</v>
      </c>
      <c r="AM1077" s="16" t="s">
        <v>64</v>
      </c>
      <c r="AN1077" s="19" t="e">
        <v>#N/A</v>
      </c>
      <c r="AO1077" t="str">
        <f>RIGHT('CMO Input'!$T1077,(LEN('CMO Input'!$T1077)-FIND(" ",'CMO Input'!$T1077,1)))</f>
        <v>4-5”</v>
      </c>
      <c r="AP1077">
        <f>'CMO Input'!$O1077</f>
        <v>4</v>
      </c>
      <c r="AR1077" t="str">
        <f>Table2[[#This Row],[Policy / Non Policy]]</f>
        <v>Policy</v>
      </c>
      <c r="AS1077" t="str">
        <f>'CMO Input'!$U1077</f>
        <v>Tier 1</v>
      </c>
      <c r="AT1077" t="str">
        <f>'CMO Input'!$P1077</f>
        <v>DI</v>
      </c>
      <c r="AU1077" t="str" cm="1">
        <f t="array" ref="AU10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7" s="8" t="str">
        <f>TEXT('CMO Input'!$D1077,"MMM-YY")</f>
        <v>October</v>
      </c>
    </row>
    <row r="1078" spans="1:48" x14ac:dyDescent="0.25">
      <c r="A1078" s="14">
        <v>510941458</v>
      </c>
      <c r="B1078" s="12" t="s">
        <v>180</v>
      </c>
      <c r="C1078" s="12" t="s">
        <v>424</v>
      </c>
      <c r="D1078" s="12" t="s">
        <v>177</v>
      </c>
      <c r="E1078" s="13">
        <v>30</v>
      </c>
      <c r="F1078" s="12" t="s">
        <v>46</v>
      </c>
      <c r="G1078" s="13" t="s">
        <v>442</v>
      </c>
      <c r="H1078" s="12" t="s">
        <v>443</v>
      </c>
      <c r="I1078" s="12" t="s">
        <v>720</v>
      </c>
      <c r="J1078" s="12" t="s">
        <v>721</v>
      </c>
      <c r="K1078" s="14">
        <v>510941458</v>
      </c>
      <c r="L1078" s="12" t="s">
        <v>116</v>
      </c>
      <c r="M1078" s="12">
        <v>202.1</v>
      </c>
      <c r="N1078" s="12" t="s">
        <v>52</v>
      </c>
      <c r="O1078" s="12">
        <v>6</v>
      </c>
      <c r="P1078" s="12" t="s">
        <v>91</v>
      </c>
      <c r="Q1078" s="12">
        <v>166</v>
      </c>
      <c r="R1078" s="12" t="s">
        <v>54</v>
      </c>
      <c r="S1078" s="12" t="s">
        <v>134</v>
      </c>
      <c r="T1078" s="12" t="s">
        <v>135</v>
      </c>
      <c r="U1078" s="12" t="s">
        <v>94</v>
      </c>
      <c r="V1078" s="12" t="s">
        <v>58</v>
      </c>
      <c r="W1078" s="12" t="s">
        <v>95</v>
      </c>
      <c r="X1078" s="12" t="b">
        <v>0</v>
      </c>
      <c r="Y1078" s="12" t="b">
        <v>0</v>
      </c>
      <c r="Z1078" s="12" t="e">
        <v>#N/A</v>
      </c>
      <c r="AA1078" s="12">
        <v>33.5486</v>
      </c>
      <c r="AB1078" s="12">
        <v>0</v>
      </c>
      <c r="AC1078" s="12" t="s">
        <v>424</v>
      </c>
      <c r="AD1078" s="12" t="s">
        <v>720</v>
      </c>
      <c r="AE1078" s="12" t="s">
        <v>721</v>
      </c>
      <c r="AF1078" s="12" t="s">
        <v>446</v>
      </c>
      <c r="AG1078" s="12" t="s">
        <v>9</v>
      </c>
      <c r="AH1078" s="12" t="b">
        <v>0</v>
      </c>
      <c r="AI1078" s="12" t="s">
        <v>60</v>
      </c>
      <c r="AJ1078" s="12" t="s">
        <v>186</v>
      </c>
      <c r="AK1078" s="12" t="s">
        <v>147</v>
      </c>
      <c r="AL1078" s="12" t="s">
        <v>692</v>
      </c>
      <c r="AM1078" s="12" t="s">
        <v>64</v>
      </c>
      <c r="AN1078" s="15" t="e">
        <v>#N/A</v>
      </c>
      <c r="AO1078" t="str">
        <f>RIGHT('CMO Input'!$T1078,(LEN('CMO Input'!$T1078)-FIND(" ",'CMO Input'!$T1078,1)))</f>
        <v>6-7”</v>
      </c>
      <c r="AP1078">
        <f>'CMO Input'!$O1078</f>
        <v>6</v>
      </c>
      <c r="AR1078" t="str">
        <f>Table2[[#This Row],[Policy / Non Policy]]</f>
        <v>Policy</v>
      </c>
      <c r="AS1078" t="str">
        <f>'CMO Input'!$U1078</f>
        <v>Tier 1</v>
      </c>
      <c r="AT1078" t="str">
        <f>'CMO Input'!$P1078</f>
        <v>DI</v>
      </c>
      <c r="AU1078" t="str" cm="1">
        <f t="array" ref="AU10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78" s="8" t="str">
        <f>TEXT('CMO Input'!$D1078,"MMM-YY")</f>
        <v>October</v>
      </c>
    </row>
    <row r="1079" spans="1:48" x14ac:dyDescent="0.25">
      <c r="A1079" s="18">
        <v>510961739</v>
      </c>
      <c r="B1079" s="16" t="s">
        <v>180</v>
      </c>
      <c r="C1079" s="16" t="s">
        <v>424</v>
      </c>
      <c r="D1079" s="16" t="s">
        <v>177</v>
      </c>
      <c r="E1079" s="17">
        <v>30</v>
      </c>
      <c r="F1079" s="16" t="s">
        <v>46</v>
      </c>
      <c r="G1079" s="17" t="s">
        <v>442</v>
      </c>
      <c r="H1079" s="16" t="s">
        <v>87</v>
      </c>
      <c r="I1079" s="16" t="s">
        <v>722</v>
      </c>
      <c r="J1079" s="16" t="s">
        <v>750</v>
      </c>
      <c r="K1079" s="18">
        <v>510961739</v>
      </c>
      <c r="L1079" s="16" t="s">
        <v>116</v>
      </c>
      <c r="M1079" s="16">
        <v>17</v>
      </c>
      <c r="N1079" s="16" t="s">
        <v>52</v>
      </c>
      <c r="O1079" s="16">
        <v>4</v>
      </c>
      <c r="P1079" s="16" t="s">
        <v>91</v>
      </c>
      <c r="Q1079" s="16">
        <v>144.1</v>
      </c>
      <c r="R1079" s="16" t="s">
        <v>54</v>
      </c>
      <c r="S1079" s="16" t="s">
        <v>117</v>
      </c>
      <c r="T1079" s="16" t="s">
        <v>118</v>
      </c>
      <c r="U1079" s="16" t="s">
        <v>94</v>
      </c>
      <c r="V1079" s="16" t="s">
        <v>58</v>
      </c>
      <c r="W1079" s="16" t="s">
        <v>95</v>
      </c>
      <c r="X1079" s="16" t="b">
        <v>0</v>
      </c>
      <c r="Y1079" s="16" t="b">
        <v>0</v>
      </c>
      <c r="Z1079" s="16" t="e">
        <v>#N/A</v>
      </c>
      <c r="AA1079" s="16">
        <v>2.4497</v>
      </c>
      <c r="AB1079" s="16">
        <v>0</v>
      </c>
      <c r="AC1079" s="16" t="s">
        <v>424</v>
      </c>
      <c r="AD1079" s="16" t="s">
        <v>722</v>
      </c>
      <c r="AE1079" s="16" t="s">
        <v>750</v>
      </c>
      <c r="AF1079" s="16" t="s">
        <v>446</v>
      </c>
      <c r="AG1079" s="16" t="s">
        <v>9</v>
      </c>
      <c r="AH1079" s="16" t="b">
        <v>0</v>
      </c>
      <c r="AI1079" s="16" t="s">
        <v>60</v>
      </c>
      <c r="AJ1079" s="16" t="s">
        <v>186</v>
      </c>
      <c r="AK1079" s="16" t="s">
        <v>147</v>
      </c>
      <c r="AL1079" s="16" t="s">
        <v>675</v>
      </c>
      <c r="AM1079" s="16" t="s">
        <v>64</v>
      </c>
      <c r="AN1079" s="19" t="e">
        <v>#N/A</v>
      </c>
      <c r="AO1079" t="str">
        <f>RIGHT('CMO Input'!$T1079,(LEN('CMO Input'!$T1079)-FIND(" ",'CMO Input'!$T1079,1)))</f>
        <v>4-5”</v>
      </c>
      <c r="AP1079">
        <f>'CMO Input'!$O1079</f>
        <v>4</v>
      </c>
      <c r="AR1079" t="str">
        <f>Table2[[#This Row],[Policy / Non Policy]]</f>
        <v>Policy</v>
      </c>
      <c r="AS1079" t="str">
        <f>'CMO Input'!$U1079</f>
        <v>Tier 1</v>
      </c>
      <c r="AT1079" t="str">
        <f>'CMO Input'!$P1079</f>
        <v>DI</v>
      </c>
      <c r="AU1079" t="str" cm="1">
        <f t="array" ref="AU10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79" s="8" t="str">
        <f>TEXT('CMO Input'!$D1079,"MMM-YY")</f>
        <v>October</v>
      </c>
    </row>
    <row r="1080" spans="1:48" x14ac:dyDescent="0.25">
      <c r="A1080" s="14">
        <v>510924786</v>
      </c>
      <c r="B1080" s="12" t="s">
        <v>180</v>
      </c>
      <c r="C1080" s="12" t="s">
        <v>424</v>
      </c>
      <c r="D1080" s="12" t="s">
        <v>177</v>
      </c>
      <c r="E1080" s="13">
        <v>30</v>
      </c>
      <c r="F1080" s="12" t="s">
        <v>46</v>
      </c>
      <c r="G1080" s="13" t="s">
        <v>442</v>
      </c>
      <c r="H1080" s="12" t="s">
        <v>443</v>
      </c>
      <c r="I1080" s="12" t="s">
        <v>606</v>
      </c>
      <c r="J1080" s="12" t="s">
        <v>628</v>
      </c>
      <c r="K1080" s="14">
        <v>510924786</v>
      </c>
      <c r="L1080" s="12" t="s">
        <v>116</v>
      </c>
      <c r="M1080" s="12">
        <v>35.5</v>
      </c>
      <c r="N1080" s="12" t="s">
        <v>52</v>
      </c>
      <c r="O1080" s="12">
        <v>4</v>
      </c>
      <c r="P1080" s="12" t="s">
        <v>91</v>
      </c>
      <c r="Q1080" s="12">
        <v>151</v>
      </c>
      <c r="R1080" s="12" t="s">
        <v>54</v>
      </c>
      <c r="S1080" s="12" t="s">
        <v>117</v>
      </c>
      <c r="T1080" s="12" t="s">
        <v>118</v>
      </c>
      <c r="U1080" s="12" t="s">
        <v>94</v>
      </c>
      <c r="V1080" s="12" t="s">
        <v>58</v>
      </c>
      <c r="W1080" s="12" t="s">
        <v>95</v>
      </c>
      <c r="X1080" s="12" t="b">
        <v>0</v>
      </c>
      <c r="Y1080" s="12" t="b">
        <v>0</v>
      </c>
      <c r="Z1080" s="12" t="e">
        <v>#N/A</v>
      </c>
      <c r="AA1080" s="12">
        <v>5.3604999999999992</v>
      </c>
      <c r="AB1080" s="12">
        <v>0</v>
      </c>
      <c r="AC1080" s="12" t="s">
        <v>424</v>
      </c>
      <c r="AD1080" s="12" t="s">
        <v>606</v>
      </c>
      <c r="AE1080" s="12" t="s">
        <v>628</v>
      </c>
      <c r="AF1080" s="12" t="s">
        <v>446</v>
      </c>
      <c r="AG1080" s="12" t="s">
        <v>9</v>
      </c>
      <c r="AH1080" s="12" t="b">
        <v>0</v>
      </c>
      <c r="AI1080" s="12" t="s">
        <v>60</v>
      </c>
      <c r="AJ1080" s="12" t="s">
        <v>103</v>
      </c>
      <c r="AK1080" s="12" t="s">
        <v>147</v>
      </c>
      <c r="AL1080" s="12" t="s">
        <v>475</v>
      </c>
      <c r="AM1080" s="12" t="s">
        <v>64</v>
      </c>
      <c r="AN1080" s="15" t="e">
        <v>#N/A</v>
      </c>
      <c r="AO1080" t="str">
        <f>RIGHT('CMO Input'!$T1080,(LEN('CMO Input'!$T1080)-FIND(" ",'CMO Input'!$T1080,1)))</f>
        <v>4-5”</v>
      </c>
      <c r="AP1080">
        <f>'CMO Input'!$O1080</f>
        <v>4</v>
      </c>
      <c r="AR1080" t="str">
        <f>Table2[[#This Row],[Policy / Non Policy]]</f>
        <v>Policy</v>
      </c>
      <c r="AS1080" t="str">
        <f>'CMO Input'!$U1080</f>
        <v>Tier 1</v>
      </c>
      <c r="AT1080" t="str">
        <f>'CMO Input'!$P1080</f>
        <v>DI</v>
      </c>
      <c r="AU1080" t="str" cm="1">
        <f t="array" ref="AU10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80" s="8" t="str">
        <f>TEXT('CMO Input'!$D1080,"MMM-YY")</f>
        <v>October</v>
      </c>
    </row>
    <row r="1081" spans="1:48" x14ac:dyDescent="0.25">
      <c r="A1081" s="18">
        <v>510870942</v>
      </c>
      <c r="B1081" s="16" t="s">
        <v>180</v>
      </c>
      <c r="C1081" s="16" t="s">
        <v>424</v>
      </c>
      <c r="D1081" s="16" t="s">
        <v>177</v>
      </c>
      <c r="E1081" s="17">
        <v>30</v>
      </c>
      <c r="F1081" s="16" t="s">
        <v>46</v>
      </c>
      <c r="G1081" s="17" t="s">
        <v>442</v>
      </c>
      <c r="H1081" s="16" t="s">
        <v>597</v>
      </c>
      <c r="I1081" s="16" t="s">
        <v>751</v>
      </c>
      <c r="J1081" s="16" t="s">
        <v>752</v>
      </c>
      <c r="K1081" s="18">
        <v>510870942</v>
      </c>
      <c r="L1081" s="16" t="s">
        <v>116</v>
      </c>
      <c r="M1081" s="16">
        <v>3.6</v>
      </c>
      <c r="N1081" s="16" t="s">
        <v>52</v>
      </c>
      <c r="O1081" s="16">
        <v>8</v>
      </c>
      <c r="P1081" s="16" t="s">
        <v>53</v>
      </c>
      <c r="Q1081" s="16">
        <v>69</v>
      </c>
      <c r="R1081" s="16" t="s">
        <v>54</v>
      </c>
      <c r="S1081" s="16" t="s">
        <v>92</v>
      </c>
      <c r="T1081" s="16" t="s">
        <v>93</v>
      </c>
      <c r="U1081" s="16" t="s">
        <v>94</v>
      </c>
      <c r="V1081" s="16" t="s">
        <v>58</v>
      </c>
      <c r="W1081" s="16" t="s">
        <v>95</v>
      </c>
      <c r="X1081" s="16" t="b">
        <v>0</v>
      </c>
      <c r="Y1081" s="16" t="b">
        <v>0</v>
      </c>
      <c r="Z1081" s="16" t="e">
        <v>#N/A</v>
      </c>
      <c r="AA1081" s="16">
        <v>0.24839999999999998</v>
      </c>
      <c r="AB1081" s="16">
        <v>0</v>
      </c>
      <c r="AC1081" s="16" t="s">
        <v>424</v>
      </c>
      <c r="AD1081" s="16" t="s">
        <v>751</v>
      </c>
      <c r="AE1081" s="16" t="s">
        <v>752</v>
      </c>
      <c r="AF1081" s="16" t="s">
        <v>489</v>
      </c>
      <c r="AG1081" s="16" t="s">
        <v>9</v>
      </c>
      <c r="AH1081" s="16" t="b">
        <v>0</v>
      </c>
      <c r="AI1081" s="16" t="s">
        <v>60</v>
      </c>
      <c r="AJ1081" s="16" t="s">
        <v>436</v>
      </c>
      <c r="AK1081" s="16" t="s">
        <v>147</v>
      </c>
      <c r="AL1081" s="16" t="s">
        <v>469</v>
      </c>
      <c r="AM1081" s="16" t="s">
        <v>64</v>
      </c>
      <c r="AN1081" s="19" t="e">
        <v>#N/A</v>
      </c>
      <c r="AO1081" t="str">
        <f>RIGHT('CMO Input'!$T1081,(LEN('CMO Input'!$T1081)-FIND(" ",'CMO Input'!$T1081,1)))</f>
        <v>8”</v>
      </c>
      <c r="AP1081">
        <f>'CMO Input'!$O1081</f>
        <v>8</v>
      </c>
      <c r="AR1081" t="str">
        <f>Table2[[#This Row],[Policy / Non Policy]]</f>
        <v>Policy</v>
      </c>
      <c r="AS1081" t="str">
        <f>'CMO Input'!$U1081</f>
        <v>Tier 1</v>
      </c>
      <c r="AT1081" t="str">
        <f>'CMO Input'!$P1081</f>
        <v>CI</v>
      </c>
      <c r="AU1081" t="str" cm="1">
        <f t="array" ref="AU10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81" s="8" t="str">
        <f>TEXT('CMO Input'!$D1081,"MMM-YY")</f>
        <v>October</v>
      </c>
    </row>
    <row r="1082" spans="1:48" x14ac:dyDescent="0.25">
      <c r="A1082" s="14">
        <v>510796375</v>
      </c>
      <c r="B1082" s="12" t="s">
        <v>180</v>
      </c>
      <c r="C1082" s="12" t="s">
        <v>424</v>
      </c>
      <c r="D1082" s="12" t="s">
        <v>177</v>
      </c>
      <c r="E1082" s="13">
        <v>30</v>
      </c>
      <c r="F1082" s="12" t="s">
        <v>46</v>
      </c>
      <c r="G1082" s="13" t="s">
        <v>442</v>
      </c>
      <c r="H1082" s="12" t="s">
        <v>597</v>
      </c>
      <c r="I1082" s="12" t="s">
        <v>753</v>
      </c>
      <c r="J1082" s="12" t="s">
        <v>754</v>
      </c>
      <c r="K1082" s="14">
        <v>510796375</v>
      </c>
      <c r="L1082" s="12" t="s">
        <v>116</v>
      </c>
      <c r="M1082" s="12">
        <v>2.2999999999999998</v>
      </c>
      <c r="N1082" s="12" t="s">
        <v>52</v>
      </c>
      <c r="O1082" s="12">
        <v>8</v>
      </c>
      <c r="P1082" s="12" t="s">
        <v>53</v>
      </c>
      <c r="Q1082" s="12">
        <v>73</v>
      </c>
      <c r="R1082" s="12" t="s">
        <v>54</v>
      </c>
      <c r="S1082" s="12" t="s">
        <v>92</v>
      </c>
      <c r="T1082" s="12" t="s">
        <v>93</v>
      </c>
      <c r="U1082" s="12" t="s">
        <v>94</v>
      </c>
      <c r="V1082" s="12" t="s">
        <v>58</v>
      </c>
      <c r="W1082" s="12" t="s">
        <v>95</v>
      </c>
      <c r="X1082" s="12" t="b">
        <v>0</v>
      </c>
      <c r="Y1082" s="12" t="b">
        <v>0</v>
      </c>
      <c r="Z1082" s="12" t="e">
        <v>#N/A</v>
      </c>
      <c r="AA1082" s="12">
        <v>0.16789999999999999</v>
      </c>
      <c r="AB1082" s="12">
        <v>0</v>
      </c>
      <c r="AC1082" s="12" t="s">
        <v>424</v>
      </c>
      <c r="AD1082" s="12" t="s">
        <v>753</v>
      </c>
      <c r="AE1082" s="12" t="s">
        <v>754</v>
      </c>
      <c r="AF1082" s="12" t="s">
        <v>489</v>
      </c>
      <c r="AG1082" s="12" t="s">
        <v>9</v>
      </c>
      <c r="AH1082" s="12" t="b">
        <v>0</v>
      </c>
      <c r="AI1082" s="12" t="s">
        <v>60</v>
      </c>
      <c r="AJ1082" s="12" t="s">
        <v>436</v>
      </c>
      <c r="AK1082" s="12" t="s">
        <v>147</v>
      </c>
      <c r="AL1082" s="12" t="s">
        <v>755</v>
      </c>
      <c r="AM1082" s="12" t="s">
        <v>64</v>
      </c>
      <c r="AN1082" s="15" t="e">
        <v>#N/A</v>
      </c>
      <c r="AO1082" t="str">
        <f>RIGHT('CMO Input'!$T1082,(LEN('CMO Input'!$T1082)-FIND(" ",'CMO Input'!$T1082,1)))</f>
        <v>8”</v>
      </c>
      <c r="AP1082">
        <f>'CMO Input'!$O1082</f>
        <v>8</v>
      </c>
      <c r="AR1082" t="str">
        <f>Table2[[#This Row],[Policy / Non Policy]]</f>
        <v>Policy</v>
      </c>
      <c r="AS1082" t="str">
        <f>'CMO Input'!$U1082</f>
        <v>Tier 1</v>
      </c>
      <c r="AT1082" t="str">
        <f>'CMO Input'!$P1082</f>
        <v>CI</v>
      </c>
      <c r="AU1082" t="str" cm="1">
        <f t="array" ref="AU10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82" s="8" t="str">
        <f>TEXT('CMO Input'!$D1082,"MMM-YY")</f>
        <v>October</v>
      </c>
    </row>
    <row r="1083" spans="1:48" x14ac:dyDescent="0.25">
      <c r="A1083" s="18">
        <v>510882157</v>
      </c>
      <c r="B1083" s="16" t="s">
        <v>180</v>
      </c>
      <c r="C1083" s="16" t="s">
        <v>424</v>
      </c>
      <c r="D1083" s="16" t="s">
        <v>177</v>
      </c>
      <c r="E1083" s="17">
        <v>30</v>
      </c>
      <c r="F1083" s="16" t="s">
        <v>46</v>
      </c>
      <c r="G1083" s="17" t="s">
        <v>442</v>
      </c>
      <c r="H1083" s="16" t="s">
        <v>597</v>
      </c>
      <c r="I1083" s="16" t="s">
        <v>753</v>
      </c>
      <c r="J1083" s="16" t="s">
        <v>756</v>
      </c>
      <c r="K1083" s="18">
        <v>510882157</v>
      </c>
      <c r="L1083" s="16" t="s">
        <v>116</v>
      </c>
      <c r="M1083" s="16">
        <v>1.7</v>
      </c>
      <c r="N1083" s="16" t="s">
        <v>52</v>
      </c>
      <c r="O1083" s="16">
        <v>6</v>
      </c>
      <c r="P1083" s="16" t="s">
        <v>91</v>
      </c>
      <c r="Q1083" s="16">
        <v>132</v>
      </c>
      <c r="R1083" s="16" t="s">
        <v>54</v>
      </c>
      <c r="S1083" s="16" t="s">
        <v>134</v>
      </c>
      <c r="T1083" s="16" t="s">
        <v>135</v>
      </c>
      <c r="U1083" s="16" t="s">
        <v>94</v>
      </c>
      <c r="V1083" s="16" t="s">
        <v>58</v>
      </c>
      <c r="W1083" s="16" t="s">
        <v>95</v>
      </c>
      <c r="X1083" s="16" t="b">
        <v>0</v>
      </c>
      <c r="Y1083" s="16" t="b">
        <v>0</v>
      </c>
      <c r="Z1083" s="16" t="e">
        <v>#N/A</v>
      </c>
      <c r="AA1083" s="16">
        <v>0.22439999999999999</v>
      </c>
      <c r="AB1083" s="16">
        <v>0</v>
      </c>
      <c r="AC1083" s="16" t="s">
        <v>424</v>
      </c>
      <c r="AD1083" s="16" t="s">
        <v>753</v>
      </c>
      <c r="AE1083" s="16" t="s">
        <v>756</v>
      </c>
      <c r="AF1083" s="16" t="s">
        <v>489</v>
      </c>
      <c r="AG1083" s="16" t="s">
        <v>9</v>
      </c>
      <c r="AH1083" s="16" t="b">
        <v>0</v>
      </c>
      <c r="AI1083" s="16" t="s">
        <v>60</v>
      </c>
      <c r="AJ1083" s="16" t="s">
        <v>436</v>
      </c>
      <c r="AK1083" s="16" t="s">
        <v>147</v>
      </c>
      <c r="AL1083" s="16" t="s">
        <v>755</v>
      </c>
      <c r="AM1083" s="16" t="s">
        <v>64</v>
      </c>
      <c r="AN1083" s="19" t="e">
        <v>#N/A</v>
      </c>
      <c r="AO1083" t="str">
        <f>RIGHT('CMO Input'!$T1083,(LEN('CMO Input'!$T1083)-FIND(" ",'CMO Input'!$T1083,1)))</f>
        <v>6-7”</v>
      </c>
      <c r="AP1083">
        <f>'CMO Input'!$O1083</f>
        <v>6</v>
      </c>
      <c r="AR1083" t="str">
        <f>Table2[[#This Row],[Policy / Non Policy]]</f>
        <v>Policy</v>
      </c>
      <c r="AS1083" t="str">
        <f>'CMO Input'!$U1083</f>
        <v>Tier 1</v>
      </c>
      <c r="AT1083" t="str">
        <f>'CMO Input'!$P1083</f>
        <v>DI</v>
      </c>
      <c r="AU1083" t="str" cm="1">
        <f t="array" ref="AU10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83" s="8" t="str">
        <f>TEXT('CMO Input'!$D1083,"MMM-YY")</f>
        <v>October</v>
      </c>
    </row>
    <row r="1084" spans="1:48" x14ac:dyDescent="0.25">
      <c r="A1084" s="14">
        <v>220001459073</v>
      </c>
      <c r="B1084" s="12" t="s">
        <v>180</v>
      </c>
      <c r="C1084" s="12" t="s">
        <v>424</v>
      </c>
      <c r="D1084" s="12" t="s">
        <v>177</v>
      </c>
      <c r="E1084" s="13">
        <v>30</v>
      </c>
      <c r="F1084" s="12" t="s">
        <v>46</v>
      </c>
      <c r="G1084" s="13" t="s">
        <v>442</v>
      </c>
      <c r="H1084" s="12" t="s">
        <v>597</v>
      </c>
      <c r="I1084" s="12" t="s">
        <v>753</v>
      </c>
      <c r="J1084" s="12" t="s">
        <v>756</v>
      </c>
      <c r="K1084" s="14">
        <v>220001459073</v>
      </c>
      <c r="L1084" s="12" t="s">
        <v>116</v>
      </c>
      <c r="M1084" s="12">
        <v>12.7</v>
      </c>
      <c r="N1084" s="12" t="s">
        <v>52</v>
      </c>
      <c r="O1084" s="12">
        <v>6</v>
      </c>
      <c r="P1084" s="12" t="s">
        <v>91</v>
      </c>
      <c r="Q1084" s="12">
        <v>5</v>
      </c>
      <c r="R1084" s="12" t="s">
        <v>54</v>
      </c>
      <c r="S1084" s="12" t="s">
        <v>134</v>
      </c>
      <c r="T1084" s="12" t="s">
        <v>135</v>
      </c>
      <c r="U1084" s="12" t="s">
        <v>94</v>
      </c>
      <c r="V1084" s="12" t="s">
        <v>58</v>
      </c>
      <c r="W1084" s="12" t="s">
        <v>95</v>
      </c>
      <c r="X1084" s="12" t="b">
        <v>0</v>
      </c>
      <c r="Y1084" s="12" t="b">
        <v>0</v>
      </c>
      <c r="Z1084" s="12" t="e">
        <v>#N/A</v>
      </c>
      <c r="AA1084" s="12">
        <v>6.3500000000000001E-2</v>
      </c>
      <c r="AB1084" s="12">
        <v>0</v>
      </c>
      <c r="AC1084" s="12" t="s">
        <v>424</v>
      </c>
      <c r="AD1084" s="12" t="s">
        <v>753</v>
      </c>
      <c r="AE1084" s="12" t="s">
        <v>756</v>
      </c>
      <c r="AF1084" s="12" t="s">
        <v>489</v>
      </c>
      <c r="AG1084" s="12" t="s">
        <v>9</v>
      </c>
      <c r="AH1084" s="12" t="b">
        <v>0</v>
      </c>
      <c r="AI1084" s="12" t="s">
        <v>60</v>
      </c>
      <c r="AJ1084" s="12" t="s">
        <v>436</v>
      </c>
      <c r="AK1084" s="12" t="s">
        <v>147</v>
      </c>
      <c r="AL1084" s="12" t="s">
        <v>755</v>
      </c>
      <c r="AM1084" s="12" t="s">
        <v>64</v>
      </c>
      <c r="AN1084" s="15" t="e">
        <v>#N/A</v>
      </c>
      <c r="AO1084" t="str">
        <f>RIGHT('CMO Input'!$T1084,(LEN('CMO Input'!$T1084)-FIND(" ",'CMO Input'!$T1084,1)))</f>
        <v>6-7”</v>
      </c>
      <c r="AP1084">
        <f>'CMO Input'!$O1084</f>
        <v>6</v>
      </c>
      <c r="AR1084" t="str">
        <f>Table2[[#This Row],[Policy / Non Policy]]</f>
        <v>Policy</v>
      </c>
      <c r="AS1084" t="str">
        <f>'CMO Input'!$U1084</f>
        <v>Tier 1</v>
      </c>
      <c r="AT1084" t="str">
        <f>'CMO Input'!$P1084</f>
        <v>DI</v>
      </c>
      <c r="AU1084" t="str" cm="1">
        <f t="array" ref="AU10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84" s="8" t="str">
        <f>TEXT('CMO Input'!$D1084,"MMM-YY")</f>
        <v>October</v>
      </c>
    </row>
    <row r="1085" spans="1:48" x14ac:dyDescent="0.25">
      <c r="A1085" s="18">
        <v>510885227</v>
      </c>
      <c r="B1085" s="16" t="s">
        <v>180</v>
      </c>
      <c r="C1085" s="16" t="s">
        <v>424</v>
      </c>
      <c r="D1085" s="16" t="s">
        <v>177</v>
      </c>
      <c r="E1085" s="17">
        <v>30</v>
      </c>
      <c r="F1085" s="16" t="s">
        <v>46</v>
      </c>
      <c r="G1085" s="17" t="s">
        <v>442</v>
      </c>
      <c r="H1085" s="16" t="s">
        <v>464</v>
      </c>
      <c r="I1085" s="16" t="s">
        <v>622</v>
      </c>
      <c r="J1085" s="16" t="s">
        <v>493</v>
      </c>
      <c r="K1085" s="18">
        <v>510885227</v>
      </c>
      <c r="L1085" s="16" t="s">
        <v>116</v>
      </c>
      <c r="M1085" s="16">
        <v>4.2</v>
      </c>
      <c r="N1085" s="16" t="s">
        <v>52</v>
      </c>
      <c r="O1085" s="16">
        <v>6</v>
      </c>
      <c r="P1085" s="16" t="s">
        <v>53</v>
      </c>
      <c r="Q1085" s="16">
        <v>4.2</v>
      </c>
      <c r="R1085" s="16" t="s">
        <v>54</v>
      </c>
      <c r="S1085" s="16" t="s">
        <v>134</v>
      </c>
      <c r="T1085" s="16" t="s">
        <v>135</v>
      </c>
      <c r="U1085" s="16" t="s">
        <v>94</v>
      </c>
      <c r="V1085" s="16" t="s">
        <v>58</v>
      </c>
      <c r="W1085" s="16" t="s">
        <v>95</v>
      </c>
      <c r="X1085" s="16" t="b">
        <v>0</v>
      </c>
      <c r="Y1085" s="16" t="b">
        <v>0</v>
      </c>
      <c r="Z1085" s="16" t="e">
        <v>#N/A</v>
      </c>
      <c r="AA1085" s="16">
        <v>1.7640000000000003E-2</v>
      </c>
      <c r="AB1085" s="16">
        <v>0</v>
      </c>
      <c r="AC1085" s="16" t="s">
        <v>424</v>
      </c>
      <c r="AD1085" s="16" t="s">
        <v>622</v>
      </c>
      <c r="AE1085" s="16" t="s">
        <v>493</v>
      </c>
      <c r="AF1085" s="16" t="s">
        <v>468</v>
      </c>
      <c r="AG1085" s="16" t="s">
        <v>9</v>
      </c>
      <c r="AH1085" s="16" t="b">
        <v>0</v>
      </c>
      <c r="AI1085" s="16" t="s">
        <v>60</v>
      </c>
      <c r="AJ1085" s="16" t="s">
        <v>103</v>
      </c>
      <c r="AK1085" s="16" t="s">
        <v>147</v>
      </c>
      <c r="AL1085" s="16" t="s">
        <v>472</v>
      </c>
      <c r="AM1085" s="16" t="s">
        <v>64</v>
      </c>
      <c r="AN1085" s="19" t="e">
        <v>#N/A</v>
      </c>
      <c r="AO1085" t="str">
        <f>RIGHT('CMO Input'!$T1085,(LEN('CMO Input'!$T1085)-FIND(" ",'CMO Input'!$T1085,1)))</f>
        <v>6-7”</v>
      </c>
      <c r="AP1085">
        <f>'CMO Input'!$O1085</f>
        <v>6</v>
      </c>
      <c r="AR1085" t="str">
        <f>Table2[[#This Row],[Policy / Non Policy]]</f>
        <v>Policy</v>
      </c>
      <c r="AS1085" t="str">
        <f>'CMO Input'!$U1085</f>
        <v>Tier 1</v>
      </c>
      <c r="AT1085" t="str">
        <f>'CMO Input'!$P1085</f>
        <v>CI</v>
      </c>
      <c r="AU1085" t="str" cm="1">
        <f t="array" ref="AU10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085" s="8" t="str">
        <f>TEXT('CMO Input'!$D1085,"MMM-YY")</f>
        <v>October</v>
      </c>
    </row>
    <row r="1086" spans="1:48" x14ac:dyDescent="0.25">
      <c r="A1086" s="14">
        <v>510885234</v>
      </c>
      <c r="B1086" s="12" t="s">
        <v>180</v>
      </c>
      <c r="C1086" s="12" t="s">
        <v>424</v>
      </c>
      <c r="D1086" s="12" t="s">
        <v>177</v>
      </c>
      <c r="E1086" s="13">
        <v>30</v>
      </c>
      <c r="F1086" s="12" t="s">
        <v>46</v>
      </c>
      <c r="G1086" s="13" t="s">
        <v>442</v>
      </c>
      <c r="H1086" s="12" t="s">
        <v>464</v>
      </c>
      <c r="I1086" s="12" t="s">
        <v>622</v>
      </c>
      <c r="J1086" s="12" t="s">
        <v>493</v>
      </c>
      <c r="K1086" s="14">
        <v>510885234</v>
      </c>
      <c r="L1086" s="12" t="s">
        <v>116</v>
      </c>
      <c r="M1086" s="12">
        <v>2.2999999999999998</v>
      </c>
      <c r="N1086" s="12" t="s">
        <v>52</v>
      </c>
      <c r="O1086" s="12">
        <v>8</v>
      </c>
      <c r="P1086" s="12" t="s">
        <v>53</v>
      </c>
      <c r="Q1086" s="12">
        <v>7.8</v>
      </c>
      <c r="R1086" s="12" t="s">
        <v>54</v>
      </c>
      <c r="S1086" s="12" t="s">
        <v>92</v>
      </c>
      <c r="T1086" s="12" t="s">
        <v>93</v>
      </c>
      <c r="U1086" s="12" t="s">
        <v>94</v>
      </c>
      <c r="V1086" s="12" t="s">
        <v>58</v>
      </c>
      <c r="W1086" s="12" t="s">
        <v>95</v>
      </c>
      <c r="X1086" s="12" t="b">
        <v>0</v>
      </c>
      <c r="Y1086" s="12" t="b">
        <v>0</v>
      </c>
      <c r="Z1086" s="12" t="e">
        <v>#N/A</v>
      </c>
      <c r="AA1086" s="12">
        <v>1.7939999999999998E-2</v>
      </c>
      <c r="AB1086" s="12">
        <v>0</v>
      </c>
      <c r="AC1086" s="12" t="s">
        <v>424</v>
      </c>
      <c r="AD1086" s="12" t="s">
        <v>622</v>
      </c>
      <c r="AE1086" s="12" t="s">
        <v>493</v>
      </c>
      <c r="AF1086" s="12" t="s">
        <v>468</v>
      </c>
      <c r="AG1086" s="12" t="s">
        <v>9</v>
      </c>
      <c r="AH1086" s="12" t="b">
        <v>0</v>
      </c>
      <c r="AI1086" s="12" t="s">
        <v>60</v>
      </c>
      <c r="AJ1086" s="12" t="s">
        <v>103</v>
      </c>
      <c r="AK1086" s="12" t="s">
        <v>147</v>
      </c>
      <c r="AL1086" s="12" t="s">
        <v>472</v>
      </c>
      <c r="AM1086" s="12" t="s">
        <v>64</v>
      </c>
      <c r="AN1086" s="15" t="e">
        <v>#N/A</v>
      </c>
      <c r="AO1086" t="str">
        <f>RIGHT('CMO Input'!$T1086,(LEN('CMO Input'!$T1086)-FIND(" ",'CMO Input'!$T1086,1)))</f>
        <v>8”</v>
      </c>
      <c r="AP1086">
        <f>'CMO Input'!$O1086</f>
        <v>8</v>
      </c>
      <c r="AR1086" t="str">
        <f>Table2[[#This Row],[Policy / Non Policy]]</f>
        <v>Policy</v>
      </c>
      <c r="AS1086" t="str">
        <f>'CMO Input'!$U1086</f>
        <v>Tier 1</v>
      </c>
      <c r="AT1086" t="str">
        <f>'CMO Input'!$P1086</f>
        <v>CI</v>
      </c>
      <c r="AU1086" t="str" cm="1">
        <f t="array" ref="AU10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086" s="8" t="str">
        <f>TEXT('CMO Input'!$D1086,"MMM-YY")</f>
        <v>October</v>
      </c>
    </row>
    <row r="1087" spans="1:48" x14ac:dyDescent="0.25">
      <c r="A1087" s="18">
        <v>510893500</v>
      </c>
      <c r="B1087" s="16" t="s">
        <v>180</v>
      </c>
      <c r="C1087" s="16" t="s">
        <v>424</v>
      </c>
      <c r="D1087" s="16" t="s">
        <v>177</v>
      </c>
      <c r="E1087" s="17">
        <v>30</v>
      </c>
      <c r="F1087" s="16" t="s">
        <v>46</v>
      </c>
      <c r="G1087" s="17" t="s">
        <v>425</v>
      </c>
      <c r="H1087" s="16" t="s">
        <v>87</v>
      </c>
      <c r="I1087" s="16" t="s">
        <v>669</v>
      </c>
      <c r="J1087" s="16" t="s">
        <v>670</v>
      </c>
      <c r="K1087" s="18">
        <v>510893500</v>
      </c>
      <c r="L1087" s="16" t="s">
        <v>131</v>
      </c>
      <c r="M1087" s="16">
        <v>0</v>
      </c>
      <c r="N1087" s="16" t="s">
        <v>132</v>
      </c>
      <c r="O1087" s="16">
        <v>4</v>
      </c>
      <c r="P1087" s="16" t="s">
        <v>133</v>
      </c>
      <c r="Q1087" s="16">
        <v>265</v>
      </c>
      <c r="R1087" s="16" t="s">
        <v>54</v>
      </c>
      <c r="S1087" s="16" t="s">
        <v>117</v>
      </c>
      <c r="T1087" s="16" t="s">
        <v>118</v>
      </c>
      <c r="U1087" s="16" t="s">
        <v>94</v>
      </c>
      <c r="V1087" s="16" t="s">
        <v>136</v>
      </c>
      <c r="W1087" s="16" t="s">
        <v>137</v>
      </c>
      <c r="X1087" s="16" t="b">
        <v>0</v>
      </c>
      <c r="Y1087" s="16" t="b">
        <v>0</v>
      </c>
      <c r="Z1087" s="16" t="e">
        <v>#N/A</v>
      </c>
      <c r="AA1087" s="16">
        <v>0</v>
      </c>
      <c r="AB1087" s="16">
        <v>0</v>
      </c>
      <c r="AC1087" s="16" t="s">
        <v>424</v>
      </c>
      <c r="AD1087" s="16" t="s">
        <v>669</v>
      </c>
      <c r="AE1087" s="16" t="s">
        <v>670</v>
      </c>
      <c r="AF1087" s="16" t="s">
        <v>479</v>
      </c>
      <c r="AG1087" s="16" t="s">
        <v>9</v>
      </c>
      <c r="AH1087" s="16" t="b">
        <v>0</v>
      </c>
      <c r="AI1087" s="16" t="s">
        <v>60</v>
      </c>
      <c r="AJ1087" s="16" t="s">
        <v>10</v>
      </c>
      <c r="AK1087" s="16" t="s">
        <v>90</v>
      </c>
      <c r="AL1087" s="16" t="s">
        <v>448</v>
      </c>
      <c r="AM1087" s="16" t="s">
        <v>64</v>
      </c>
      <c r="AN1087" s="19" t="e">
        <v>#N/A</v>
      </c>
      <c r="AO1087" t="str">
        <f>RIGHT('CMO Input'!$T1087,(LEN('CMO Input'!$T1087)-FIND(" ",'CMO Input'!$T1087,1)))</f>
        <v>4-5”</v>
      </c>
      <c r="AP1087">
        <f>'CMO Input'!$O1087</f>
        <v>4</v>
      </c>
      <c r="AR1087" t="str">
        <f>Table2[[#This Row],[Policy / Non Policy]]</f>
        <v>Non Policy</v>
      </c>
      <c r="AS1087" t="str">
        <f>'CMO Input'!$U1087</f>
        <v>Tier 1</v>
      </c>
      <c r="AT1087" t="str">
        <f>'CMO Input'!$P1087</f>
        <v>ST</v>
      </c>
      <c r="AU1087" t="str" cm="1">
        <f t="array" ref="AU10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87" s="8" t="str">
        <f>TEXT('CMO Input'!$D1087,"MMM-YY")</f>
        <v>October</v>
      </c>
    </row>
    <row r="1088" spans="1:48" x14ac:dyDescent="0.25">
      <c r="A1088" s="14">
        <v>602858126</v>
      </c>
      <c r="B1088" s="12" t="s">
        <v>180</v>
      </c>
      <c r="C1088" s="12" t="s">
        <v>424</v>
      </c>
      <c r="D1088" s="12" t="s">
        <v>177</v>
      </c>
      <c r="E1088" s="13">
        <v>30</v>
      </c>
      <c r="F1088" s="12" t="s">
        <v>46</v>
      </c>
      <c r="G1088" s="13" t="s">
        <v>425</v>
      </c>
      <c r="H1088" s="12" t="s">
        <v>87</v>
      </c>
      <c r="I1088" s="12" t="s">
        <v>669</v>
      </c>
      <c r="J1088" s="12" t="s">
        <v>670</v>
      </c>
      <c r="K1088" s="14">
        <v>602858126</v>
      </c>
      <c r="L1088" s="12" t="s">
        <v>131</v>
      </c>
      <c r="M1088" s="12">
        <v>0</v>
      </c>
      <c r="N1088" s="12" t="s">
        <v>132</v>
      </c>
      <c r="O1088" s="12">
        <v>4</v>
      </c>
      <c r="P1088" s="12" t="s">
        <v>133</v>
      </c>
      <c r="Q1088" s="12">
        <v>3.3</v>
      </c>
      <c r="R1088" s="12" t="s">
        <v>54</v>
      </c>
      <c r="S1088" s="12" t="s">
        <v>117</v>
      </c>
      <c r="T1088" s="12" t="s">
        <v>118</v>
      </c>
      <c r="U1088" s="12" t="s">
        <v>94</v>
      </c>
      <c r="V1088" s="12" t="s">
        <v>136</v>
      </c>
      <c r="W1088" s="12" t="s">
        <v>137</v>
      </c>
      <c r="X1088" s="12" t="b">
        <v>0</v>
      </c>
      <c r="Y1088" s="12" t="b">
        <v>0</v>
      </c>
      <c r="Z1088" s="12" t="e">
        <v>#N/A</v>
      </c>
      <c r="AA1088" s="12">
        <v>0</v>
      </c>
      <c r="AB1088" s="12">
        <v>0</v>
      </c>
      <c r="AC1088" s="12" t="s">
        <v>424</v>
      </c>
      <c r="AD1088" s="12" t="s">
        <v>669</v>
      </c>
      <c r="AE1088" s="12" t="s">
        <v>670</v>
      </c>
      <c r="AF1088" s="12" t="s">
        <v>479</v>
      </c>
      <c r="AG1088" s="12" t="s">
        <v>9</v>
      </c>
      <c r="AH1088" s="12" t="b">
        <v>0</v>
      </c>
      <c r="AI1088" s="12" t="s">
        <v>60</v>
      </c>
      <c r="AJ1088" s="12" t="s">
        <v>10</v>
      </c>
      <c r="AK1088" s="12" t="s">
        <v>140</v>
      </c>
      <c r="AL1088" s="12" t="s">
        <v>448</v>
      </c>
      <c r="AM1088" s="12" t="s">
        <v>64</v>
      </c>
      <c r="AN1088" s="15" t="e">
        <v>#N/A</v>
      </c>
      <c r="AO1088" t="str">
        <f>RIGHT('CMO Input'!$T1088,(LEN('CMO Input'!$T1088)-FIND(" ",'CMO Input'!$T1088,1)))</f>
        <v>4-5”</v>
      </c>
      <c r="AP1088">
        <f>'CMO Input'!$O1088</f>
        <v>4</v>
      </c>
      <c r="AR1088" t="str">
        <f>Table2[[#This Row],[Policy / Non Policy]]</f>
        <v>Non Policy</v>
      </c>
      <c r="AS1088" t="str">
        <f>'CMO Input'!$U1088</f>
        <v>Tier 1</v>
      </c>
      <c r="AT1088" t="str">
        <f>'CMO Input'!$P1088</f>
        <v>ST</v>
      </c>
      <c r="AU1088" t="str" cm="1">
        <f t="array" ref="AU10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88" s="8" t="str">
        <f>TEXT('CMO Input'!$D1088,"MMM-YY")</f>
        <v>October</v>
      </c>
    </row>
    <row r="1089" spans="1:48" x14ac:dyDescent="0.25">
      <c r="A1089" s="18">
        <v>510955675</v>
      </c>
      <c r="B1089" s="16" t="s">
        <v>180</v>
      </c>
      <c r="C1089" s="16" t="s">
        <v>424</v>
      </c>
      <c r="D1089" s="16" t="s">
        <v>177</v>
      </c>
      <c r="E1089" s="17">
        <v>30</v>
      </c>
      <c r="F1089" s="16" t="s">
        <v>46</v>
      </c>
      <c r="G1089" s="17" t="s">
        <v>425</v>
      </c>
      <c r="H1089" s="16" t="s">
        <v>426</v>
      </c>
      <c r="I1089" s="16" t="s">
        <v>554</v>
      </c>
      <c r="J1089" s="16" t="s">
        <v>677</v>
      </c>
      <c r="K1089" s="18">
        <v>510955675</v>
      </c>
      <c r="L1089" s="16" t="s">
        <v>116</v>
      </c>
      <c r="M1089" s="16">
        <v>8.6</v>
      </c>
      <c r="N1089" s="16" t="s">
        <v>52</v>
      </c>
      <c r="O1089" s="16">
        <v>200</v>
      </c>
      <c r="P1089" s="16" t="s">
        <v>91</v>
      </c>
      <c r="Q1089" s="16">
        <v>50</v>
      </c>
      <c r="R1089" s="16" t="s">
        <v>220</v>
      </c>
      <c r="S1089" s="16" t="s">
        <v>374</v>
      </c>
      <c r="T1089" s="16" t="s">
        <v>135</v>
      </c>
      <c r="U1089" s="16" t="s">
        <v>94</v>
      </c>
      <c r="V1089" s="16" t="s">
        <v>58</v>
      </c>
      <c r="W1089" s="16" t="s">
        <v>95</v>
      </c>
      <c r="X1089" s="16" t="b">
        <v>0</v>
      </c>
      <c r="Y1089" s="16" t="b">
        <v>0</v>
      </c>
      <c r="Z1089" s="16" t="e">
        <v>#N/A</v>
      </c>
      <c r="AA1089" s="16">
        <v>0.43</v>
      </c>
      <c r="AB1089" s="16">
        <v>0</v>
      </c>
      <c r="AC1089" s="16" t="s">
        <v>424</v>
      </c>
      <c r="AD1089" s="16" t="s">
        <v>554</v>
      </c>
      <c r="AE1089" s="16" t="s">
        <v>677</v>
      </c>
      <c r="AF1089" s="16" t="s">
        <v>479</v>
      </c>
      <c r="AG1089" s="16" t="s">
        <v>9</v>
      </c>
      <c r="AH1089" s="16" t="b">
        <v>0</v>
      </c>
      <c r="AI1089" s="16" t="s">
        <v>60</v>
      </c>
      <c r="AJ1089" s="16" t="s">
        <v>10</v>
      </c>
      <c r="AK1089" s="16" t="s">
        <v>147</v>
      </c>
      <c r="AL1089" s="16" t="s">
        <v>556</v>
      </c>
      <c r="AM1089" s="16" t="s">
        <v>64</v>
      </c>
      <c r="AN1089" s="19" t="e">
        <v>#N/A</v>
      </c>
      <c r="AO1089" t="str">
        <f>RIGHT('CMO Input'!$T1089,(LEN('CMO Input'!$T1089)-FIND(" ",'CMO Input'!$T1089,1)))</f>
        <v>6-7”</v>
      </c>
      <c r="AP1089">
        <f>'CMO Input'!$O1089</f>
        <v>200</v>
      </c>
      <c r="AR1089" t="str">
        <f>Table2[[#This Row],[Policy / Non Policy]]</f>
        <v>Policy</v>
      </c>
      <c r="AS1089" t="str">
        <f>'CMO Input'!$U1089</f>
        <v>Tier 1</v>
      </c>
      <c r="AT1089" t="str">
        <f>'CMO Input'!$P1089</f>
        <v>DI</v>
      </c>
      <c r="AU1089" t="str" cm="1">
        <f t="array" ref="AU10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89" s="8" t="str">
        <f>TEXT('CMO Input'!$D1089,"MMM-YY")</f>
        <v>October</v>
      </c>
    </row>
    <row r="1090" spans="1:48" x14ac:dyDescent="0.25">
      <c r="A1090" s="14">
        <v>510853284</v>
      </c>
      <c r="B1090" s="12" t="s">
        <v>180</v>
      </c>
      <c r="C1090" s="12" t="s">
        <v>424</v>
      </c>
      <c r="D1090" s="12" t="s">
        <v>177</v>
      </c>
      <c r="E1090" s="13">
        <v>30</v>
      </c>
      <c r="F1090" s="12" t="s">
        <v>46</v>
      </c>
      <c r="G1090" s="13" t="s">
        <v>425</v>
      </c>
      <c r="H1090" s="12" t="s">
        <v>426</v>
      </c>
      <c r="I1090" s="12" t="s">
        <v>757</v>
      </c>
      <c r="J1090" s="12" t="s">
        <v>758</v>
      </c>
      <c r="K1090" s="14">
        <v>510853284</v>
      </c>
      <c r="L1090" s="12" t="s">
        <v>116</v>
      </c>
      <c r="M1090" s="12">
        <v>4.4000000000000004</v>
      </c>
      <c r="N1090" s="12" t="s">
        <v>52</v>
      </c>
      <c r="O1090" s="12">
        <v>4</v>
      </c>
      <c r="P1090" s="12" t="s">
        <v>163</v>
      </c>
      <c r="Q1090" s="12">
        <v>15</v>
      </c>
      <c r="R1090" s="12" t="s">
        <v>54</v>
      </c>
      <c r="S1090" s="12" t="s">
        <v>117</v>
      </c>
      <c r="T1090" s="12" t="s">
        <v>118</v>
      </c>
      <c r="U1090" s="12" t="s">
        <v>94</v>
      </c>
      <c r="V1090" s="12" t="s">
        <v>58</v>
      </c>
      <c r="W1090" s="12" t="s">
        <v>95</v>
      </c>
      <c r="X1090" s="12" t="b">
        <v>0</v>
      </c>
      <c r="Y1090" s="12" t="b">
        <v>0</v>
      </c>
      <c r="Z1090" s="12" t="s">
        <v>424</v>
      </c>
      <c r="AA1090" s="12">
        <v>6.6000000000000003E-2</v>
      </c>
      <c r="AB1090" s="12">
        <v>0</v>
      </c>
      <c r="AC1090" s="12" t="s">
        <v>424</v>
      </c>
      <c r="AD1090" s="12" t="s">
        <v>757</v>
      </c>
      <c r="AE1090" s="12" t="s">
        <v>758</v>
      </c>
      <c r="AF1090" s="12" t="s">
        <v>500</v>
      </c>
      <c r="AG1090" s="12" t="s">
        <v>9</v>
      </c>
      <c r="AH1090" s="12" t="b">
        <v>0</v>
      </c>
      <c r="AI1090" s="12" t="s">
        <v>60</v>
      </c>
      <c r="AJ1090" s="12" t="s">
        <v>10</v>
      </c>
      <c r="AK1090" s="12" t="s">
        <v>147</v>
      </c>
      <c r="AL1090" s="12" t="s">
        <v>451</v>
      </c>
      <c r="AM1090" s="12" t="s">
        <v>64</v>
      </c>
      <c r="AN1090" s="15" t="e">
        <v>#N/A</v>
      </c>
      <c r="AO1090" t="str">
        <f>RIGHT('CMO Input'!$T1090,(LEN('CMO Input'!$T1090)-FIND(" ",'CMO Input'!$T1090,1)))</f>
        <v>4-5”</v>
      </c>
      <c r="AP1090">
        <f>'CMO Input'!$O1090</f>
        <v>4</v>
      </c>
      <c r="AR1090" t="str">
        <f>Table2[[#This Row],[Policy / Non Policy]]</f>
        <v>Policy</v>
      </c>
      <c r="AS1090" t="str">
        <f>'CMO Input'!$U1090</f>
        <v>Tier 1</v>
      </c>
      <c r="AT1090" t="str">
        <f>'CMO Input'!$P1090</f>
        <v>SI</v>
      </c>
      <c r="AU1090" t="str" cm="1">
        <f t="array" ref="AU10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0" s="8" t="str">
        <f>TEXT('CMO Input'!$D1090,"MMM-YY")</f>
        <v>October</v>
      </c>
    </row>
    <row r="1091" spans="1:48" x14ac:dyDescent="0.25">
      <c r="A1091" s="18">
        <v>510853285</v>
      </c>
      <c r="B1091" s="16" t="s">
        <v>180</v>
      </c>
      <c r="C1091" s="16" t="s">
        <v>424</v>
      </c>
      <c r="D1091" s="16" t="s">
        <v>177</v>
      </c>
      <c r="E1091" s="17">
        <v>30</v>
      </c>
      <c r="F1091" s="16" t="s">
        <v>46</v>
      </c>
      <c r="G1091" s="17" t="s">
        <v>425</v>
      </c>
      <c r="H1091" s="16" t="s">
        <v>426</v>
      </c>
      <c r="I1091" s="16" t="s">
        <v>757</v>
      </c>
      <c r="J1091" s="16" t="s">
        <v>758</v>
      </c>
      <c r="K1091" s="18">
        <v>510853285</v>
      </c>
      <c r="L1091" s="16" t="s">
        <v>131</v>
      </c>
      <c r="M1091" s="16">
        <v>0</v>
      </c>
      <c r="N1091" s="16" t="s">
        <v>132</v>
      </c>
      <c r="O1091" s="16">
        <v>4</v>
      </c>
      <c r="P1091" s="16" t="s">
        <v>133</v>
      </c>
      <c r="Q1091" s="16">
        <v>55</v>
      </c>
      <c r="R1091" s="16" t="s">
        <v>54</v>
      </c>
      <c r="S1091" s="16" t="s">
        <v>117</v>
      </c>
      <c r="T1091" s="16" t="s">
        <v>118</v>
      </c>
      <c r="U1091" s="16" t="s">
        <v>94</v>
      </c>
      <c r="V1091" s="16" t="s">
        <v>136</v>
      </c>
      <c r="W1091" s="16" t="s">
        <v>137</v>
      </c>
      <c r="X1091" s="16" t="b">
        <v>0</v>
      </c>
      <c r="Y1091" s="16" t="b">
        <v>0</v>
      </c>
      <c r="Z1091" s="16" t="s">
        <v>424</v>
      </c>
      <c r="AA1091" s="16">
        <v>0</v>
      </c>
      <c r="AB1091" s="16">
        <v>0</v>
      </c>
      <c r="AC1091" s="16" t="s">
        <v>424</v>
      </c>
      <c r="AD1091" s="16" t="s">
        <v>757</v>
      </c>
      <c r="AE1091" s="16" t="s">
        <v>758</v>
      </c>
      <c r="AF1091" s="16" t="s">
        <v>500</v>
      </c>
      <c r="AG1091" s="16" t="s">
        <v>9</v>
      </c>
      <c r="AH1091" s="16" t="b">
        <v>0</v>
      </c>
      <c r="AI1091" s="16" t="s">
        <v>60</v>
      </c>
      <c r="AJ1091" s="16" t="s">
        <v>10</v>
      </c>
      <c r="AK1091" s="16" t="s">
        <v>140</v>
      </c>
      <c r="AL1091" s="16" t="s">
        <v>451</v>
      </c>
      <c r="AM1091" s="16" t="s">
        <v>64</v>
      </c>
      <c r="AN1091" s="19" t="e">
        <v>#N/A</v>
      </c>
      <c r="AO1091" t="str">
        <f>RIGHT('CMO Input'!$T1091,(LEN('CMO Input'!$T1091)-FIND(" ",'CMO Input'!$T1091,1)))</f>
        <v>4-5”</v>
      </c>
      <c r="AP1091">
        <f>'CMO Input'!$O1091</f>
        <v>4</v>
      </c>
      <c r="AR1091" t="str">
        <f>Table2[[#This Row],[Policy / Non Policy]]</f>
        <v>Non Policy</v>
      </c>
      <c r="AS1091" t="str">
        <f>'CMO Input'!$U1091</f>
        <v>Tier 1</v>
      </c>
      <c r="AT1091" t="str">
        <f>'CMO Input'!$P1091</f>
        <v>ST</v>
      </c>
      <c r="AU1091" t="str" cm="1">
        <f t="array" ref="AU10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91" s="8" t="str">
        <f>TEXT('CMO Input'!$D1091,"MMM-YY")</f>
        <v>October</v>
      </c>
    </row>
    <row r="1092" spans="1:48" x14ac:dyDescent="0.25">
      <c r="A1092" s="14">
        <v>510853286</v>
      </c>
      <c r="B1092" s="12" t="s">
        <v>180</v>
      </c>
      <c r="C1092" s="12" t="s">
        <v>424</v>
      </c>
      <c r="D1092" s="12" t="s">
        <v>177</v>
      </c>
      <c r="E1092" s="13">
        <v>30</v>
      </c>
      <c r="F1092" s="12" t="s">
        <v>46</v>
      </c>
      <c r="G1092" s="13" t="s">
        <v>425</v>
      </c>
      <c r="H1092" s="12" t="s">
        <v>426</v>
      </c>
      <c r="I1092" s="12" t="s">
        <v>757</v>
      </c>
      <c r="J1092" s="12" t="s">
        <v>758</v>
      </c>
      <c r="K1092" s="14">
        <v>510853286</v>
      </c>
      <c r="L1092" s="12" t="s">
        <v>116</v>
      </c>
      <c r="M1092" s="12">
        <v>3.9</v>
      </c>
      <c r="N1092" s="12" t="s">
        <v>52</v>
      </c>
      <c r="O1092" s="12">
        <v>4</v>
      </c>
      <c r="P1092" s="12" t="s">
        <v>163</v>
      </c>
      <c r="Q1092" s="12">
        <v>33</v>
      </c>
      <c r="R1092" s="12" t="s">
        <v>54</v>
      </c>
      <c r="S1092" s="12" t="s">
        <v>117</v>
      </c>
      <c r="T1092" s="12" t="s">
        <v>118</v>
      </c>
      <c r="U1092" s="12" t="s">
        <v>94</v>
      </c>
      <c r="V1092" s="12" t="s">
        <v>58</v>
      </c>
      <c r="W1092" s="12" t="s">
        <v>95</v>
      </c>
      <c r="X1092" s="12" t="b">
        <v>0</v>
      </c>
      <c r="Y1092" s="12" t="b">
        <v>0</v>
      </c>
      <c r="Z1092" s="12" t="s">
        <v>424</v>
      </c>
      <c r="AA1092" s="12">
        <v>0.12869999999999998</v>
      </c>
      <c r="AB1092" s="12">
        <v>0</v>
      </c>
      <c r="AC1092" s="12" t="s">
        <v>424</v>
      </c>
      <c r="AD1092" s="12" t="s">
        <v>757</v>
      </c>
      <c r="AE1092" s="12" t="s">
        <v>758</v>
      </c>
      <c r="AF1092" s="12" t="s">
        <v>500</v>
      </c>
      <c r="AG1092" s="12" t="s">
        <v>9</v>
      </c>
      <c r="AH1092" s="12" t="b">
        <v>0</v>
      </c>
      <c r="AI1092" s="12" t="s">
        <v>60</v>
      </c>
      <c r="AJ1092" s="12" t="s">
        <v>10</v>
      </c>
      <c r="AK1092" s="12" t="s">
        <v>147</v>
      </c>
      <c r="AL1092" s="12" t="s">
        <v>451</v>
      </c>
      <c r="AM1092" s="12" t="s">
        <v>64</v>
      </c>
      <c r="AN1092" s="15" t="e">
        <v>#N/A</v>
      </c>
      <c r="AO1092" t="str">
        <f>RIGHT('CMO Input'!$T1092,(LEN('CMO Input'!$T1092)-FIND(" ",'CMO Input'!$T1092,1)))</f>
        <v>4-5”</v>
      </c>
      <c r="AP1092">
        <f>'CMO Input'!$O1092</f>
        <v>4</v>
      </c>
      <c r="AR1092" t="str">
        <f>Table2[[#This Row],[Policy / Non Policy]]</f>
        <v>Policy</v>
      </c>
      <c r="AS1092" t="str">
        <f>'CMO Input'!$U1092</f>
        <v>Tier 1</v>
      </c>
      <c r="AT1092" t="str">
        <f>'CMO Input'!$P1092</f>
        <v>SI</v>
      </c>
      <c r="AU1092" t="str" cm="1">
        <f t="array" ref="AU10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2" s="8" t="str">
        <f>TEXT('CMO Input'!$D1092,"MMM-YY")</f>
        <v>October</v>
      </c>
    </row>
    <row r="1093" spans="1:48" x14ac:dyDescent="0.25">
      <c r="A1093" s="18">
        <v>510853287</v>
      </c>
      <c r="B1093" s="16" t="s">
        <v>180</v>
      </c>
      <c r="C1093" s="16" t="s">
        <v>424</v>
      </c>
      <c r="D1093" s="16" t="s">
        <v>177</v>
      </c>
      <c r="E1093" s="17">
        <v>30</v>
      </c>
      <c r="F1093" s="16" t="s">
        <v>46</v>
      </c>
      <c r="G1093" s="17" t="s">
        <v>425</v>
      </c>
      <c r="H1093" s="16" t="s">
        <v>426</v>
      </c>
      <c r="I1093" s="16" t="s">
        <v>757</v>
      </c>
      <c r="J1093" s="16" t="s">
        <v>758</v>
      </c>
      <c r="K1093" s="18">
        <v>510853287</v>
      </c>
      <c r="L1093" s="16" t="s">
        <v>131</v>
      </c>
      <c r="M1093" s="16">
        <v>0</v>
      </c>
      <c r="N1093" s="16" t="s">
        <v>132</v>
      </c>
      <c r="O1093" s="16">
        <v>4</v>
      </c>
      <c r="P1093" s="16" t="s">
        <v>133</v>
      </c>
      <c r="Q1093" s="16">
        <v>25</v>
      </c>
      <c r="R1093" s="16" t="s">
        <v>54</v>
      </c>
      <c r="S1093" s="16" t="s">
        <v>117</v>
      </c>
      <c r="T1093" s="16" t="s">
        <v>118</v>
      </c>
      <c r="U1093" s="16" t="s">
        <v>94</v>
      </c>
      <c r="V1093" s="16" t="s">
        <v>136</v>
      </c>
      <c r="W1093" s="16" t="s">
        <v>137</v>
      </c>
      <c r="X1093" s="16" t="b">
        <v>0</v>
      </c>
      <c r="Y1093" s="16" t="b">
        <v>0</v>
      </c>
      <c r="Z1093" s="16" t="s">
        <v>424</v>
      </c>
      <c r="AA1093" s="16">
        <v>0</v>
      </c>
      <c r="AB1093" s="16">
        <v>0</v>
      </c>
      <c r="AC1093" s="16" t="s">
        <v>424</v>
      </c>
      <c r="AD1093" s="16" t="s">
        <v>757</v>
      </c>
      <c r="AE1093" s="16" t="s">
        <v>758</v>
      </c>
      <c r="AF1093" s="16" t="s">
        <v>500</v>
      </c>
      <c r="AG1093" s="16" t="s">
        <v>9</v>
      </c>
      <c r="AH1093" s="16" t="b">
        <v>0</v>
      </c>
      <c r="AI1093" s="16" t="s">
        <v>60</v>
      </c>
      <c r="AJ1093" s="16" t="s">
        <v>10</v>
      </c>
      <c r="AK1093" s="16" t="s">
        <v>140</v>
      </c>
      <c r="AL1093" s="16" t="s">
        <v>451</v>
      </c>
      <c r="AM1093" s="16" t="s">
        <v>64</v>
      </c>
      <c r="AN1093" s="19" t="e">
        <v>#N/A</v>
      </c>
      <c r="AO1093" t="str">
        <f>RIGHT('CMO Input'!$T1093,(LEN('CMO Input'!$T1093)-FIND(" ",'CMO Input'!$T1093,1)))</f>
        <v>4-5”</v>
      </c>
      <c r="AP1093">
        <f>'CMO Input'!$O1093</f>
        <v>4</v>
      </c>
      <c r="AR1093" t="str">
        <f>Table2[[#This Row],[Policy / Non Policy]]</f>
        <v>Non Policy</v>
      </c>
      <c r="AS1093" t="str">
        <f>'CMO Input'!$U1093</f>
        <v>Tier 1</v>
      </c>
      <c r="AT1093" t="str">
        <f>'CMO Input'!$P1093</f>
        <v>ST</v>
      </c>
      <c r="AU1093" t="str" cm="1">
        <f t="array" ref="AU10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093" s="8" t="str">
        <f>TEXT('CMO Input'!$D1093,"MMM-YY")</f>
        <v>October</v>
      </c>
    </row>
    <row r="1094" spans="1:48" x14ac:dyDescent="0.25">
      <c r="A1094" s="14">
        <v>510866907</v>
      </c>
      <c r="B1094" s="12" t="s">
        <v>180</v>
      </c>
      <c r="C1094" s="12" t="s">
        <v>424</v>
      </c>
      <c r="D1094" s="12" t="s">
        <v>177</v>
      </c>
      <c r="E1094" s="13">
        <v>30</v>
      </c>
      <c r="F1094" s="12" t="s">
        <v>46</v>
      </c>
      <c r="G1094" s="13" t="s">
        <v>425</v>
      </c>
      <c r="H1094" s="12" t="s">
        <v>476</v>
      </c>
      <c r="I1094" s="12" t="s">
        <v>741</v>
      </c>
      <c r="J1094" s="12" t="s">
        <v>651</v>
      </c>
      <c r="K1094" s="14">
        <v>510866907</v>
      </c>
      <c r="L1094" s="12" t="s">
        <v>90</v>
      </c>
      <c r="M1094" s="12">
        <v>250.6</v>
      </c>
      <c r="N1094" s="12" t="s">
        <v>52</v>
      </c>
      <c r="O1094" s="12">
        <v>4</v>
      </c>
      <c r="P1094" s="12" t="s">
        <v>91</v>
      </c>
      <c r="Q1094" s="12">
        <v>2.2999999999999998</v>
      </c>
      <c r="R1094" s="12" t="s">
        <v>54</v>
      </c>
      <c r="S1094" s="12" t="s">
        <v>117</v>
      </c>
      <c r="T1094" s="12" t="s">
        <v>118</v>
      </c>
      <c r="U1094" s="12" t="s">
        <v>94</v>
      </c>
      <c r="V1094" s="12" t="s">
        <v>58</v>
      </c>
      <c r="W1094" s="12" t="s">
        <v>95</v>
      </c>
      <c r="X1094" s="12" t="b">
        <v>0</v>
      </c>
      <c r="Y1094" s="12" t="b">
        <v>0</v>
      </c>
      <c r="Z1094" s="12" t="s">
        <v>424</v>
      </c>
      <c r="AA1094" s="12">
        <v>0.57637999999999989</v>
      </c>
      <c r="AB1094" s="12">
        <v>0</v>
      </c>
      <c r="AC1094" s="12" t="s">
        <v>424</v>
      </c>
      <c r="AD1094" s="12" t="s">
        <v>741</v>
      </c>
      <c r="AE1094" s="12" t="s">
        <v>651</v>
      </c>
      <c r="AF1094" s="12" t="s">
        <v>500</v>
      </c>
      <c r="AG1094" s="12" t="s">
        <v>9</v>
      </c>
      <c r="AH1094" s="12" t="b">
        <v>0</v>
      </c>
      <c r="AI1094" s="12" t="s">
        <v>39</v>
      </c>
      <c r="AJ1094" s="12" t="s">
        <v>10</v>
      </c>
      <c r="AK1094" s="12" t="s">
        <v>90</v>
      </c>
      <c r="AL1094" s="12" t="s">
        <v>671</v>
      </c>
      <c r="AM1094" s="12" t="s">
        <v>64</v>
      </c>
      <c r="AN1094" s="15" t="e">
        <v>#N/A</v>
      </c>
      <c r="AO1094" t="str">
        <f>RIGHT('CMO Input'!$T1094,(LEN('CMO Input'!$T1094)-FIND(" ",'CMO Input'!$T1094,1)))</f>
        <v>4-5”</v>
      </c>
      <c r="AP1094">
        <f>'CMO Input'!$O1094</f>
        <v>4</v>
      </c>
      <c r="AR1094" t="str">
        <f>Table2[[#This Row],[Policy / Non Policy]]</f>
        <v>Policy</v>
      </c>
      <c r="AS1094" t="str">
        <f>'CMO Input'!$U1094</f>
        <v>Tier 1</v>
      </c>
      <c r="AT1094" t="str">
        <f>'CMO Input'!$P1094</f>
        <v>DI</v>
      </c>
      <c r="AU1094" t="str" cm="1">
        <f t="array" ref="AU10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4" s="8" t="str">
        <f>TEXT('CMO Input'!$D1094,"MMM-YY")</f>
        <v>October</v>
      </c>
    </row>
    <row r="1095" spans="1:48" x14ac:dyDescent="0.25">
      <c r="A1095" s="18">
        <v>510866907</v>
      </c>
      <c r="B1095" s="16" t="s">
        <v>180</v>
      </c>
      <c r="C1095" s="16" t="s">
        <v>424</v>
      </c>
      <c r="D1095" s="16" t="s">
        <v>177</v>
      </c>
      <c r="E1095" s="17">
        <v>30</v>
      </c>
      <c r="F1095" s="16" t="s">
        <v>46</v>
      </c>
      <c r="G1095" s="17" t="s">
        <v>425</v>
      </c>
      <c r="H1095" s="16" t="s">
        <v>476</v>
      </c>
      <c r="I1095" s="16" t="s">
        <v>741</v>
      </c>
      <c r="J1095" s="16" t="s">
        <v>651</v>
      </c>
      <c r="K1095" s="18">
        <v>510866907</v>
      </c>
      <c r="L1095" s="16" t="s">
        <v>90</v>
      </c>
      <c r="M1095" s="16">
        <v>250.6</v>
      </c>
      <c r="N1095" s="16" t="s">
        <v>52</v>
      </c>
      <c r="O1095" s="16">
        <v>6</v>
      </c>
      <c r="P1095" s="16" t="s">
        <v>91</v>
      </c>
      <c r="Q1095" s="16">
        <v>104</v>
      </c>
      <c r="R1095" s="16" t="s">
        <v>54</v>
      </c>
      <c r="S1095" s="16" t="s">
        <v>134</v>
      </c>
      <c r="T1095" s="16" t="s">
        <v>135</v>
      </c>
      <c r="U1095" s="16" t="s">
        <v>94</v>
      </c>
      <c r="V1095" s="16" t="s">
        <v>58</v>
      </c>
      <c r="W1095" s="16" t="s">
        <v>95</v>
      </c>
      <c r="X1095" s="16" t="b">
        <v>0</v>
      </c>
      <c r="Y1095" s="16" t="b">
        <v>0</v>
      </c>
      <c r="Z1095" s="16" t="s">
        <v>424</v>
      </c>
      <c r="AA1095" s="16">
        <v>26.0624</v>
      </c>
      <c r="AB1095" s="16">
        <v>0</v>
      </c>
      <c r="AC1095" s="16" t="s">
        <v>424</v>
      </c>
      <c r="AD1095" s="16" t="s">
        <v>741</v>
      </c>
      <c r="AE1095" s="16" t="s">
        <v>651</v>
      </c>
      <c r="AF1095" s="16" t="s">
        <v>500</v>
      </c>
      <c r="AG1095" s="16" t="s">
        <v>9</v>
      </c>
      <c r="AH1095" s="16" t="b">
        <v>0</v>
      </c>
      <c r="AI1095" s="16" t="s">
        <v>39</v>
      </c>
      <c r="AJ1095" s="16" t="s">
        <v>10</v>
      </c>
      <c r="AK1095" s="16" t="s">
        <v>90</v>
      </c>
      <c r="AL1095" s="16" t="s">
        <v>671</v>
      </c>
      <c r="AM1095" s="16" t="s">
        <v>64</v>
      </c>
      <c r="AN1095" s="19" t="e">
        <v>#N/A</v>
      </c>
      <c r="AO1095" t="str">
        <f>RIGHT('CMO Input'!$T1095,(LEN('CMO Input'!$T1095)-FIND(" ",'CMO Input'!$T1095,1)))</f>
        <v>6-7”</v>
      </c>
      <c r="AP1095">
        <f>'CMO Input'!$O1095</f>
        <v>6</v>
      </c>
      <c r="AR1095" t="str">
        <f>Table2[[#This Row],[Policy / Non Policy]]</f>
        <v>Policy</v>
      </c>
      <c r="AS1095" t="str">
        <f>'CMO Input'!$U1095</f>
        <v>Tier 1</v>
      </c>
      <c r="AT1095" t="str">
        <f>'CMO Input'!$P1095</f>
        <v>DI</v>
      </c>
      <c r="AU1095" t="str" cm="1">
        <f t="array" ref="AU10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095" s="8" t="str">
        <f>TEXT('CMO Input'!$D1095,"MMM-YY")</f>
        <v>October</v>
      </c>
    </row>
    <row r="1096" spans="1:48" x14ac:dyDescent="0.25">
      <c r="A1096" s="14">
        <v>510821078</v>
      </c>
      <c r="B1096" s="12" t="s">
        <v>180</v>
      </c>
      <c r="C1096" s="12" t="s">
        <v>424</v>
      </c>
      <c r="D1096" s="12" t="s">
        <v>177</v>
      </c>
      <c r="E1096" s="13">
        <v>31</v>
      </c>
      <c r="F1096" s="12" t="s">
        <v>46</v>
      </c>
      <c r="G1096" s="13" t="s">
        <v>442</v>
      </c>
      <c r="H1096" s="12" t="s">
        <v>464</v>
      </c>
      <c r="I1096" s="12" t="s">
        <v>759</v>
      </c>
      <c r="J1096" s="12" t="s">
        <v>760</v>
      </c>
      <c r="K1096" s="14">
        <v>510821078</v>
      </c>
      <c r="L1096" s="12" t="s">
        <v>116</v>
      </c>
      <c r="M1096" s="12">
        <v>9</v>
      </c>
      <c r="N1096" s="12" t="s">
        <v>52</v>
      </c>
      <c r="O1096" s="12">
        <v>4</v>
      </c>
      <c r="P1096" s="12" t="s">
        <v>163</v>
      </c>
      <c r="Q1096" s="12">
        <v>267.7</v>
      </c>
      <c r="R1096" s="12" t="s">
        <v>54</v>
      </c>
      <c r="S1096" s="12" t="s">
        <v>117</v>
      </c>
      <c r="T1096" s="12" t="s">
        <v>118</v>
      </c>
      <c r="U1096" s="12" t="s">
        <v>94</v>
      </c>
      <c r="V1096" s="12" t="s">
        <v>58</v>
      </c>
      <c r="W1096" s="12" t="s">
        <v>95</v>
      </c>
      <c r="X1096" s="12" t="b">
        <v>0</v>
      </c>
      <c r="Y1096" s="12" t="b">
        <v>0</v>
      </c>
      <c r="Z1096" s="12" t="e">
        <v>#N/A</v>
      </c>
      <c r="AA1096" s="12">
        <v>2.4092999999999996</v>
      </c>
      <c r="AB1096" s="12">
        <v>0</v>
      </c>
      <c r="AC1096" s="12" t="s">
        <v>424</v>
      </c>
      <c r="AD1096" s="12" t="s">
        <v>759</v>
      </c>
      <c r="AE1096" s="12" t="s">
        <v>760</v>
      </c>
      <c r="AF1096" s="12" t="s">
        <v>468</v>
      </c>
      <c r="AG1096" s="12" t="s">
        <v>9</v>
      </c>
      <c r="AH1096" s="12" t="b">
        <v>0</v>
      </c>
      <c r="AI1096" s="12" t="s">
        <v>60</v>
      </c>
      <c r="AJ1096" s="12" t="s">
        <v>61</v>
      </c>
      <c r="AK1096" s="12" t="s">
        <v>147</v>
      </c>
      <c r="AL1096" s="12" t="s">
        <v>761</v>
      </c>
      <c r="AM1096" s="12" t="s">
        <v>64</v>
      </c>
      <c r="AN1096" s="15" t="e">
        <v>#N/A</v>
      </c>
      <c r="AO1096" t="str">
        <f>RIGHT('CMO Input'!$T1096,(LEN('CMO Input'!$T1096)-FIND(" ",'CMO Input'!$T1096,1)))</f>
        <v>4-5”</v>
      </c>
      <c r="AP1096">
        <f>'CMO Input'!$O1096</f>
        <v>4</v>
      </c>
      <c r="AR1096" t="str">
        <f>Table2[[#This Row],[Policy / Non Policy]]</f>
        <v>Policy</v>
      </c>
      <c r="AS1096" t="str">
        <f>'CMO Input'!$U1096</f>
        <v>Tier 1</v>
      </c>
      <c r="AT1096" t="str">
        <f>'CMO Input'!$P1096</f>
        <v>SI</v>
      </c>
      <c r="AU1096" t="str" cm="1">
        <f t="array" ref="AU10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6" s="8" t="str">
        <f>TEXT('CMO Input'!$D1096,"MMM-YY")</f>
        <v>October</v>
      </c>
    </row>
    <row r="1097" spans="1:48" x14ac:dyDescent="0.25">
      <c r="A1097" s="18">
        <v>510821079</v>
      </c>
      <c r="B1097" s="16" t="s">
        <v>180</v>
      </c>
      <c r="C1097" s="16" t="s">
        <v>424</v>
      </c>
      <c r="D1097" s="16" t="s">
        <v>177</v>
      </c>
      <c r="E1097" s="17">
        <v>31</v>
      </c>
      <c r="F1097" s="16" t="s">
        <v>46</v>
      </c>
      <c r="G1097" s="17" t="s">
        <v>442</v>
      </c>
      <c r="H1097" s="16" t="s">
        <v>464</v>
      </c>
      <c r="I1097" s="16" t="s">
        <v>759</v>
      </c>
      <c r="J1097" s="16" t="s">
        <v>760</v>
      </c>
      <c r="K1097" s="18">
        <v>510821079</v>
      </c>
      <c r="L1097" s="16" t="s">
        <v>116</v>
      </c>
      <c r="M1097" s="16">
        <v>13.5</v>
      </c>
      <c r="N1097" s="16" t="s">
        <v>52</v>
      </c>
      <c r="O1097" s="16">
        <v>4</v>
      </c>
      <c r="P1097" s="16" t="s">
        <v>163</v>
      </c>
      <c r="Q1097" s="16">
        <v>7.4</v>
      </c>
      <c r="R1097" s="16" t="s">
        <v>54</v>
      </c>
      <c r="S1097" s="16" t="s">
        <v>117</v>
      </c>
      <c r="T1097" s="16" t="s">
        <v>118</v>
      </c>
      <c r="U1097" s="16" t="s">
        <v>94</v>
      </c>
      <c r="V1097" s="16" t="s">
        <v>58</v>
      </c>
      <c r="W1097" s="16" t="s">
        <v>95</v>
      </c>
      <c r="X1097" s="16" t="b">
        <v>0</v>
      </c>
      <c r="Y1097" s="16" t="b">
        <v>0</v>
      </c>
      <c r="Z1097" s="16" t="e">
        <v>#N/A</v>
      </c>
      <c r="AA1097" s="16">
        <v>9.9900000000000003E-2</v>
      </c>
      <c r="AB1097" s="16">
        <v>0</v>
      </c>
      <c r="AC1097" s="16" t="s">
        <v>424</v>
      </c>
      <c r="AD1097" s="16" t="s">
        <v>759</v>
      </c>
      <c r="AE1097" s="16" t="s">
        <v>760</v>
      </c>
      <c r="AF1097" s="16" t="s">
        <v>468</v>
      </c>
      <c r="AG1097" s="16" t="s">
        <v>9</v>
      </c>
      <c r="AH1097" s="16" t="b">
        <v>0</v>
      </c>
      <c r="AI1097" s="16" t="s">
        <v>60</v>
      </c>
      <c r="AJ1097" s="16" t="s">
        <v>61</v>
      </c>
      <c r="AK1097" s="16" t="s">
        <v>147</v>
      </c>
      <c r="AL1097" s="16" t="s">
        <v>761</v>
      </c>
      <c r="AM1097" s="16" t="s">
        <v>64</v>
      </c>
      <c r="AN1097" s="19" t="e">
        <v>#N/A</v>
      </c>
      <c r="AO1097" t="str">
        <f>RIGHT('CMO Input'!$T1097,(LEN('CMO Input'!$T1097)-FIND(" ",'CMO Input'!$T1097,1)))</f>
        <v>4-5”</v>
      </c>
      <c r="AP1097">
        <f>'CMO Input'!$O1097</f>
        <v>4</v>
      </c>
      <c r="AR1097" t="str">
        <f>Table2[[#This Row],[Policy / Non Policy]]</f>
        <v>Policy</v>
      </c>
      <c r="AS1097" t="str">
        <f>'CMO Input'!$U1097</f>
        <v>Tier 1</v>
      </c>
      <c r="AT1097" t="str">
        <f>'CMO Input'!$P1097</f>
        <v>SI</v>
      </c>
      <c r="AU1097" t="str" cm="1">
        <f t="array" ref="AU10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7" s="8" t="str">
        <f>TEXT('CMO Input'!$D1097,"MMM-YY")</f>
        <v>October</v>
      </c>
    </row>
    <row r="1098" spans="1:48" x14ac:dyDescent="0.25">
      <c r="A1098" s="14">
        <v>510836288</v>
      </c>
      <c r="B1098" s="12" t="s">
        <v>180</v>
      </c>
      <c r="C1098" s="12" t="s">
        <v>424</v>
      </c>
      <c r="D1098" s="12" t="s">
        <v>177</v>
      </c>
      <c r="E1098" s="13">
        <v>31</v>
      </c>
      <c r="F1098" s="12" t="s">
        <v>46</v>
      </c>
      <c r="G1098" s="13" t="s">
        <v>431</v>
      </c>
      <c r="H1098" s="12" t="s">
        <v>438</v>
      </c>
      <c r="I1098" s="12" t="s">
        <v>712</v>
      </c>
      <c r="J1098" s="12" t="s">
        <v>762</v>
      </c>
      <c r="K1098" s="14">
        <v>510836288</v>
      </c>
      <c r="L1098" s="12" t="s">
        <v>116</v>
      </c>
      <c r="M1098" s="12">
        <v>18.3</v>
      </c>
      <c r="N1098" s="12" t="s">
        <v>52</v>
      </c>
      <c r="O1098" s="12">
        <v>4</v>
      </c>
      <c r="P1098" s="12" t="s">
        <v>53</v>
      </c>
      <c r="Q1098" s="12">
        <v>90</v>
      </c>
      <c r="R1098" s="12" t="s">
        <v>54</v>
      </c>
      <c r="S1098" s="12" t="s">
        <v>117</v>
      </c>
      <c r="T1098" s="12" t="s">
        <v>118</v>
      </c>
      <c r="U1098" s="12" t="s">
        <v>94</v>
      </c>
      <c r="V1098" s="12" t="s">
        <v>58</v>
      </c>
      <c r="W1098" s="12" t="s">
        <v>95</v>
      </c>
      <c r="X1098" s="12" t="b">
        <v>0</v>
      </c>
      <c r="Y1098" s="12" t="b">
        <v>0</v>
      </c>
      <c r="Z1098" s="12" t="e">
        <v>#N/A</v>
      </c>
      <c r="AA1098" s="12">
        <v>1.647</v>
      </c>
      <c r="AB1098" s="12">
        <v>0</v>
      </c>
      <c r="AC1098" s="12" t="s">
        <v>424</v>
      </c>
      <c r="AD1098" s="12" t="s">
        <v>712</v>
      </c>
      <c r="AE1098" s="12" t="s">
        <v>762</v>
      </c>
      <c r="AF1098" s="12" t="s">
        <v>435</v>
      </c>
      <c r="AG1098" s="12" t="s">
        <v>9</v>
      </c>
      <c r="AH1098" s="12" t="b">
        <v>0</v>
      </c>
      <c r="AI1098" s="12" t="s">
        <v>60</v>
      </c>
      <c r="AJ1098" s="12" t="s">
        <v>436</v>
      </c>
      <c r="AK1098" s="12" t="s">
        <v>147</v>
      </c>
      <c r="AL1098" s="12" t="s">
        <v>441</v>
      </c>
      <c r="AM1098" s="12" t="s">
        <v>64</v>
      </c>
      <c r="AN1098" s="15" t="e">
        <v>#N/A</v>
      </c>
      <c r="AO1098" t="str">
        <f>RIGHT('CMO Input'!$T1098,(LEN('CMO Input'!$T1098)-FIND(" ",'CMO Input'!$T1098,1)))</f>
        <v>4-5”</v>
      </c>
      <c r="AP1098">
        <f>'CMO Input'!$O1098</f>
        <v>4</v>
      </c>
      <c r="AR1098" t="str">
        <f>Table2[[#This Row],[Policy / Non Policy]]</f>
        <v>Policy</v>
      </c>
      <c r="AS1098" t="str">
        <f>'CMO Input'!$U1098</f>
        <v>Tier 1</v>
      </c>
      <c r="AT1098" t="str">
        <f>'CMO Input'!$P1098</f>
        <v>CI</v>
      </c>
      <c r="AU1098" t="str" cm="1">
        <f t="array" ref="AU10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8" s="8" t="str">
        <f>TEXT('CMO Input'!$D1098,"MMM-YY")</f>
        <v>October</v>
      </c>
    </row>
    <row r="1099" spans="1:48" x14ac:dyDescent="0.25">
      <c r="A1099" s="18">
        <v>510839611</v>
      </c>
      <c r="B1099" s="16" t="s">
        <v>180</v>
      </c>
      <c r="C1099" s="16" t="s">
        <v>424</v>
      </c>
      <c r="D1099" s="16" t="s">
        <v>177</v>
      </c>
      <c r="E1099" s="17">
        <v>31</v>
      </c>
      <c r="F1099" s="16" t="s">
        <v>46</v>
      </c>
      <c r="G1099" s="17" t="s">
        <v>431</v>
      </c>
      <c r="H1099" s="16" t="s">
        <v>704</v>
      </c>
      <c r="I1099" s="16" t="s">
        <v>742</v>
      </c>
      <c r="J1099" s="16" t="s">
        <v>657</v>
      </c>
      <c r="K1099" s="18">
        <v>510839611</v>
      </c>
      <c r="L1099" s="16" t="s">
        <v>116</v>
      </c>
      <c r="M1099" s="16">
        <v>4.2</v>
      </c>
      <c r="N1099" s="16" t="s">
        <v>52</v>
      </c>
      <c r="O1099" s="16">
        <v>4</v>
      </c>
      <c r="P1099" s="16" t="s">
        <v>53</v>
      </c>
      <c r="Q1099" s="16">
        <v>40</v>
      </c>
      <c r="R1099" s="16" t="s">
        <v>54</v>
      </c>
      <c r="S1099" s="16" t="s">
        <v>117</v>
      </c>
      <c r="T1099" s="16" t="s">
        <v>118</v>
      </c>
      <c r="U1099" s="16" t="s">
        <v>94</v>
      </c>
      <c r="V1099" s="16" t="s">
        <v>58</v>
      </c>
      <c r="W1099" s="16" t="s">
        <v>95</v>
      </c>
      <c r="X1099" s="16" t="b">
        <v>0</v>
      </c>
      <c r="Y1099" s="16" t="b">
        <v>0</v>
      </c>
      <c r="Z1099" s="16" t="e">
        <v>#N/A</v>
      </c>
      <c r="AA1099" s="16">
        <v>0.16800000000000004</v>
      </c>
      <c r="AB1099" s="16">
        <v>0</v>
      </c>
      <c r="AC1099" s="16" t="s">
        <v>424</v>
      </c>
      <c r="AD1099" s="16" t="s">
        <v>742</v>
      </c>
      <c r="AE1099" s="16" t="s">
        <v>657</v>
      </c>
      <c r="AF1099" s="16" t="s">
        <v>435</v>
      </c>
      <c r="AG1099" s="16" t="s">
        <v>9</v>
      </c>
      <c r="AH1099" s="16" t="b">
        <v>0</v>
      </c>
      <c r="AI1099" s="16" t="s">
        <v>60</v>
      </c>
      <c r="AJ1099" s="16" t="s">
        <v>436</v>
      </c>
      <c r="AK1099" s="16" t="s">
        <v>147</v>
      </c>
      <c r="AL1099" s="16" t="s">
        <v>550</v>
      </c>
      <c r="AM1099" s="16" t="s">
        <v>64</v>
      </c>
      <c r="AN1099" s="19" t="e">
        <v>#N/A</v>
      </c>
      <c r="AO1099" t="str">
        <f>RIGHT('CMO Input'!$T1099,(LEN('CMO Input'!$T1099)-FIND(" ",'CMO Input'!$T1099,1)))</f>
        <v>4-5”</v>
      </c>
      <c r="AP1099">
        <f>'CMO Input'!$O1099</f>
        <v>4</v>
      </c>
      <c r="AR1099" t="str">
        <f>Table2[[#This Row],[Policy / Non Policy]]</f>
        <v>Policy</v>
      </c>
      <c r="AS1099" t="str">
        <f>'CMO Input'!$U1099</f>
        <v>Tier 1</v>
      </c>
      <c r="AT1099" t="str">
        <f>'CMO Input'!$P1099</f>
        <v>CI</v>
      </c>
      <c r="AU1099" t="str" cm="1">
        <f t="array" ref="AU10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099" s="8" t="str">
        <f>TEXT('CMO Input'!$D1099,"MMM-YY")</f>
        <v>October</v>
      </c>
    </row>
    <row r="1100" spans="1:48" x14ac:dyDescent="0.25">
      <c r="A1100" s="14">
        <v>510842906</v>
      </c>
      <c r="B1100" s="12" t="s">
        <v>180</v>
      </c>
      <c r="C1100" s="12" t="s">
        <v>424</v>
      </c>
      <c r="D1100" s="12" t="s">
        <v>177</v>
      </c>
      <c r="E1100" s="13">
        <v>31</v>
      </c>
      <c r="F1100" s="12" t="s">
        <v>46</v>
      </c>
      <c r="G1100" s="13" t="s">
        <v>425</v>
      </c>
      <c r="H1100" s="12" t="s">
        <v>128</v>
      </c>
      <c r="I1100" s="12" t="s">
        <v>763</v>
      </c>
      <c r="J1100" s="12" t="s">
        <v>764</v>
      </c>
      <c r="K1100" s="14">
        <v>510842906</v>
      </c>
      <c r="L1100" s="12" t="s">
        <v>90</v>
      </c>
      <c r="M1100" s="12">
        <v>0</v>
      </c>
      <c r="N1100" s="12" t="s">
        <v>132</v>
      </c>
      <c r="O1100" s="12">
        <v>4</v>
      </c>
      <c r="P1100" s="12" t="s">
        <v>133</v>
      </c>
      <c r="Q1100" s="12">
        <v>100</v>
      </c>
      <c r="R1100" s="12" t="s">
        <v>54</v>
      </c>
      <c r="S1100" s="12" t="s">
        <v>117</v>
      </c>
      <c r="T1100" s="12" t="s">
        <v>118</v>
      </c>
      <c r="U1100" s="12" t="s">
        <v>94</v>
      </c>
      <c r="V1100" s="12" t="s">
        <v>136</v>
      </c>
      <c r="W1100" s="12" t="s">
        <v>137</v>
      </c>
      <c r="X1100" s="12" t="b">
        <v>0</v>
      </c>
      <c r="Y1100" s="12" t="b">
        <v>0</v>
      </c>
      <c r="Z1100" s="12" t="e">
        <v>#N/A</v>
      </c>
      <c r="AA1100" s="12">
        <v>0</v>
      </c>
      <c r="AB1100" s="12">
        <v>0</v>
      </c>
      <c r="AC1100" s="12" t="s">
        <v>424</v>
      </c>
      <c r="AD1100" s="12" t="s">
        <v>763</v>
      </c>
      <c r="AE1100" s="12" t="s">
        <v>764</v>
      </c>
      <c r="AF1100" s="12" t="s">
        <v>479</v>
      </c>
      <c r="AG1100" s="12" t="s">
        <v>9</v>
      </c>
      <c r="AH1100" s="12" t="b">
        <v>0</v>
      </c>
      <c r="AI1100" s="12" t="s">
        <v>39</v>
      </c>
      <c r="AJ1100" s="12" t="s">
        <v>10</v>
      </c>
      <c r="AK1100" s="12" t="s">
        <v>90</v>
      </c>
      <c r="AL1100" s="12" t="s">
        <v>638</v>
      </c>
      <c r="AM1100" s="12" t="s">
        <v>64</v>
      </c>
      <c r="AN1100" s="15" t="e">
        <v>#N/A</v>
      </c>
      <c r="AO1100" t="str">
        <f>RIGHT('CMO Input'!$T1100,(LEN('CMO Input'!$T1100)-FIND(" ",'CMO Input'!$T1100,1)))</f>
        <v>4-5”</v>
      </c>
      <c r="AP1100">
        <f>'CMO Input'!$O1100</f>
        <v>4</v>
      </c>
      <c r="AR1100" t="str">
        <f>Table2[[#This Row],[Policy / Non Policy]]</f>
        <v>Non Policy</v>
      </c>
      <c r="AS1100" t="str">
        <f>'CMO Input'!$U1100</f>
        <v>Tier 1</v>
      </c>
      <c r="AT1100" t="str">
        <f>'CMO Input'!$P1100</f>
        <v>ST</v>
      </c>
      <c r="AU1100" t="str" cm="1">
        <f t="array" ref="AU11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100" s="8" t="str">
        <f>TEXT('CMO Input'!$D1100,"MMM-YY")</f>
        <v>October</v>
      </c>
    </row>
    <row r="1101" spans="1:48" x14ac:dyDescent="0.25">
      <c r="A1101" s="18">
        <v>510844395</v>
      </c>
      <c r="B1101" s="16" t="s">
        <v>180</v>
      </c>
      <c r="C1101" s="16" t="s">
        <v>424</v>
      </c>
      <c r="D1101" s="16" t="s">
        <v>177</v>
      </c>
      <c r="E1101" s="17">
        <v>31</v>
      </c>
      <c r="F1101" s="16" t="s">
        <v>46</v>
      </c>
      <c r="G1101" s="17" t="s">
        <v>425</v>
      </c>
      <c r="H1101" s="16" t="s">
        <v>765</v>
      </c>
      <c r="I1101" s="16" t="s">
        <v>766</v>
      </c>
      <c r="J1101" s="16" t="s">
        <v>767</v>
      </c>
      <c r="K1101" s="18">
        <v>510844395</v>
      </c>
      <c r="L1101" s="16" t="s">
        <v>90</v>
      </c>
      <c r="M1101" s="16">
        <v>0</v>
      </c>
      <c r="N1101" s="16" t="s">
        <v>132</v>
      </c>
      <c r="O1101" s="16">
        <v>4</v>
      </c>
      <c r="P1101" s="16" t="s">
        <v>133</v>
      </c>
      <c r="Q1101" s="16">
        <v>160</v>
      </c>
      <c r="R1101" s="16" t="s">
        <v>54</v>
      </c>
      <c r="S1101" s="16" t="s">
        <v>117</v>
      </c>
      <c r="T1101" s="16" t="s">
        <v>118</v>
      </c>
      <c r="U1101" s="16" t="s">
        <v>94</v>
      </c>
      <c r="V1101" s="16" t="s">
        <v>136</v>
      </c>
      <c r="W1101" s="16" t="s">
        <v>137</v>
      </c>
      <c r="X1101" s="16" t="b">
        <v>0</v>
      </c>
      <c r="Y1101" s="16" t="b">
        <v>0</v>
      </c>
      <c r="Z1101" s="16" t="e">
        <v>#N/A</v>
      </c>
      <c r="AA1101" s="16">
        <v>0</v>
      </c>
      <c r="AB1101" s="16">
        <v>0</v>
      </c>
      <c r="AC1101" s="16" t="s">
        <v>424</v>
      </c>
      <c r="AD1101" s="16" t="s">
        <v>766</v>
      </c>
      <c r="AE1101" s="16" t="s">
        <v>767</v>
      </c>
      <c r="AF1101" s="16" t="s">
        <v>479</v>
      </c>
      <c r="AG1101" s="16" t="s">
        <v>9</v>
      </c>
      <c r="AH1101" s="16" t="b">
        <v>0</v>
      </c>
      <c r="AI1101" s="16" t="s">
        <v>39</v>
      </c>
      <c r="AJ1101" s="16" t="s">
        <v>10</v>
      </c>
      <c r="AK1101" s="16" t="s">
        <v>90</v>
      </c>
      <c r="AL1101" s="16" t="s">
        <v>448</v>
      </c>
      <c r="AM1101" s="16" t="s">
        <v>64</v>
      </c>
      <c r="AN1101" s="19" t="e">
        <v>#N/A</v>
      </c>
      <c r="AO1101" t="str">
        <f>RIGHT('CMO Input'!$T1101,(LEN('CMO Input'!$T1101)-FIND(" ",'CMO Input'!$T1101,1)))</f>
        <v>4-5”</v>
      </c>
      <c r="AP1101">
        <f>'CMO Input'!$O1101</f>
        <v>4</v>
      </c>
      <c r="AR1101" t="str">
        <f>Table2[[#This Row],[Policy / Non Policy]]</f>
        <v>Non Policy</v>
      </c>
      <c r="AS1101" t="str">
        <f>'CMO Input'!$U1101</f>
        <v>Tier 1</v>
      </c>
      <c r="AT1101" t="str">
        <f>'CMO Input'!$P1101</f>
        <v>ST</v>
      </c>
      <c r="AU1101" t="str" cm="1">
        <f t="array" ref="AU11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101" s="8" t="str">
        <f>TEXT('CMO Input'!$D1101,"MMM-YY")</f>
        <v>October</v>
      </c>
    </row>
    <row r="1102" spans="1:48" x14ac:dyDescent="0.25">
      <c r="A1102" s="14">
        <v>510899340</v>
      </c>
      <c r="B1102" s="12" t="s">
        <v>180</v>
      </c>
      <c r="C1102" s="12" t="s">
        <v>424</v>
      </c>
      <c r="D1102" s="12" t="s">
        <v>177</v>
      </c>
      <c r="E1102" s="13">
        <v>31</v>
      </c>
      <c r="F1102" s="12" t="s">
        <v>46</v>
      </c>
      <c r="G1102" s="13" t="s">
        <v>431</v>
      </c>
      <c r="H1102" s="12" t="s">
        <v>252</v>
      </c>
      <c r="I1102" s="12" t="s">
        <v>717</v>
      </c>
      <c r="J1102" s="12" t="s">
        <v>718</v>
      </c>
      <c r="K1102" s="14">
        <v>510899340</v>
      </c>
      <c r="L1102" s="12" t="s">
        <v>90</v>
      </c>
      <c r="M1102" s="12">
        <v>0</v>
      </c>
      <c r="N1102" s="12" t="s">
        <v>132</v>
      </c>
      <c r="O1102" s="12">
        <v>4</v>
      </c>
      <c r="P1102" s="12" t="s">
        <v>133</v>
      </c>
      <c r="Q1102" s="12">
        <v>105</v>
      </c>
      <c r="R1102" s="12" t="s">
        <v>54</v>
      </c>
      <c r="S1102" s="12" t="s">
        <v>117</v>
      </c>
      <c r="T1102" s="12" t="s">
        <v>118</v>
      </c>
      <c r="U1102" s="12" t="s">
        <v>94</v>
      </c>
      <c r="V1102" s="12" t="s">
        <v>136</v>
      </c>
      <c r="W1102" s="12" t="s">
        <v>137</v>
      </c>
      <c r="X1102" s="12" t="b">
        <v>0</v>
      </c>
      <c r="Y1102" s="12" t="b">
        <v>0</v>
      </c>
      <c r="Z1102" s="12" t="e">
        <v>#N/A</v>
      </c>
      <c r="AA1102" s="12">
        <v>0</v>
      </c>
      <c r="AB1102" s="12">
        <v>0</v>
      </c>
      <c r="AC1102" s="12" t="s">
        <v>424</v>
      </c>
      <c r="AD1102" s="12" t="s">
        <v>717</v>
      </c>
      <c r="AE1102" s="12" t="s">
        <v>718</v>
      </c>
      <c r="AF1102" s="12" t="s">
        <v>684</v>
      </c>
      <c r="AG1102" s="12" t="s">
        <v>9</v>
      </c>
      <c r="AH1102" s="12" t="b">
        <v>0</v>
      </c>
      <c r="AI1102" s="12" t="s">
        <v>39</v>
      </c>
      <c r="AJ1102" s="12" t="s">
        <v>436</v>
      </c>
      <c r="AK1102" s="12" t="s">
        <v>90</v>
      </c>
      <c r="AL1102" s="12" t="s">
        <v>719</v>
      </c>
      <c r="AM1102" s="12" t="e">
        <v>#N/A</v>
      </c>
      <c r="AN1102" s="15" t="e">
        <v>#N/A</v>
      </c>
      <c r="AO1102" t="str">
        <f>RIGHT('CMO Input'!$T1102,(LEN('CMO Input'!$T1102)-FIND(" ",'CMO Input'!$T1102,1)))</f>
        <v>4-5”</v>
      </c>
      <c r="AP1102">
        <f>'CMO Input'!$O1102</f>
        <v>4</v>
      </c>
      <c r="AR1102" t="str">
        <f>Table2[[#This Row],[Policy / Non Policy]]</f>
        <v>Non Policy</v>
      </c>
      <c r="AS1102" t="str">
        <f>'CMO Input'!$U1102</f>
        <v>Tier 1</v>
      </c>
      <c r="AT1102" t="str">
        <f>'CMO Input'!$P1102</f>
        <v>ST</v>
      </c>
      <c r="AU1102" t="str" cm="1">
        <f t="array" ref="AU11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102" s="8" t="str">
        <f>TEXT('CMO Input'!$D1102,"MMM-YY")</f>
        <v>October</v>
      </c>
    </row>
    <row r="1103" spans="1:48" x14ac:dyDescent="0.25">
      <c r="A1103" s="18">
        <v>510923622</v>
      </c>
      <c r="B1103" s="16" t="s">
        <v>180</v>
      </c>
      <c r="C1103" s="16" t="s">
        <v>424</v>
      </c>
      <c r="D1103" s="16" t="s">
        <v>177</v>
      </c>
      <c r="E1103" s="17">
        <v>31</v>
      </c>
      <c r="F1103" s="16" t="s">
        <v>46</v>
      </c>
      <c r="G1103" s="17" t="s">
        <v>431</v>
      </c>
      <c r="H1103" s="16" t="s">
        <v>252</v>
      </c>
      <c r="I1103" s="16" t="s">
        <v>717</v>
      </c>
      <c r="J1103" s="16" t="s">
        <v>735</v>
      </c>
      <c r="K1103" s="18">
        <v>510923622</v>
      </c>
      <c r="L1103" s="16" t="s">
        <v>116</v>
      </c>
      <c r="M1103" s="16">
        <v>9.5</v>
      </c>
      <c r="N1103" s="16" t="s">
        <v>52</v>
      </c>
      <c r="O1103" s="16">
        <v>4</v>
      </c>
      <c r="P1103" s="16" t="s">
        <v>163</v>
      </c>
      <c r="Q1103" s="16">
        <v>66</v>
      </c>
      <c r="R1103" s="16" t="s">
        <v>54</v>
      </c>
      <c r="S1103" s="16" t="s">
        <v>117</v>
      </c>
      <c r="T1103" s="16" t="s">
        <v>118</v>
      </c>
      <c r="U1103" s="16" t="s">
        <v>94</v>
      </c>
      <c r="V1103" s="16" t="s">
        <v>58</v>
      </c>
      <c r="W1103" s="16" t="s">
        <v>95</v>
      </c>
      <c r="X1103" s="16" t="b">
        <v>0</v>
      </c>
      <c r="Y1103" s="16" t="b">
        <v>0</v>
      </c>
      <c r="Z1103" s="16" t="e">
        <v>#N/A</v>
      </c>
      <c r="AA1103" s="16">
        <v>0.627</v>
      </c>
      <c r="AB1103" s="16">
        <v>0</v>
      </c>
      <c r="AC1103" s="16" t="s">
        <v>424</v>
      </c>
      <c r="AD1103" s="16" t="s">
        <v>717</v>
      </c>
      <c r="AE1103" s="16" t="s">
        <v>735</v>
      </c>
      <c r="AF1103" s="16" t="s">
        <v>684</v>
      </c>
      <c r="AG1103" s="16" t="s">
        <v>9</v>
      </c>
      <c r="AH1103" s="16" t="b">
        <v>0</v>
      </c>
      <c r="AI1103" s="16" t="s">
        <v>60</v>
      </c>
      <c r="AJ1103" s="16" t="s">
        <v>436</v>
      </c>
      <c r="AK1103" s="16" t="s">
        <v>147</v>
      </c>
      <c r="AL1103" s="16" t="s">
        <v>719</v>
      </c>
      <c r="AM1103" s="16" t="s">
        <v>64</v>
      </c>
      <c r="AN1103" s="19" t="e">
        <v>#N/A</v>
      </c>
      <c r="AO1103" t="str">
        <f>RIGHT('CMO Input'!$T1103,(LEN('CMO Input'!$T1103)-FIND(" ",'CMO Input'!$T1103,1)))</f>
        <v>4-5”</v>
      </c>
      <c r="AP1103">
        <f>'CMO Input'!$O1103</f>
        <v>4</v>
      </c>
      <c r="AR1103" t="str">
        <f>Table2[[#This Row],[Policy / Non Policy]]</f>
        <v>Policy</v>
      </c>
      <c r="AS1103" t="str">
        <f>'CMO Input'!$U1103</f>
        <v>Tier 1</v>
      </c>
      <c r="AT1103" t="str">
        <f>'CMO Input'!$P1103</f>
        <v>SI</v>
      </c>
      <c r="AU1103" t="str" cm="1">
        <f t="array" ref="AU11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03" s="8" t="str">
        <f>TEXT('CMO Input'!$D1103,"MMM-YY")</f>
        <v>October</v>
      </c>
    </row>
    <row r="1104" spans="1:48" x14ac:dyDescent="0.25">
      <c r="A1104" s="14">
        <v>510924692</v>
      </c>
      <c r="B1104" s="12" t="s">
        <v>180</v>
      </c>
      <c r="C1104" s="12" t="s">
        <v>424</v>
      </c>
      <c r="D1104" s="12" t="s">
        <v>177</v>
      </c>
      <c r="E1104" s="13">
        <v>31</v>
      </c>
      <c r="F1104" s="12" t="s">
        <v>46</v>
      </c>
      <c r="G1104" s="13" t="s">
        <v>425</v>
      </c>
      <c r="H1104" s="12" t="s">
        <v>476</v>
      </c>
      <c r="I1104" s="12" t="s">
        <v>768</v>
      </c>
      <c r="J1104" s="12" t="s">
        <v>769</v>
      </c>
      <c r="K1104" s="14">
        <v>510924692</v>
      </c>
      <c r="L1104" s="12" t="s">
        <v>116</v>
      </c>
      <c r="M1104" s="12">
        <v>4.9000000000000004</v>
      </c>
      <c r="N1104" s="12" t="s">
        <v>52</v>
      </c>
      <c r="O1104" s="12">
        <v>4</v>
      </c>
      <c r="P1104" s="12" t="s">
        <v>163</v>
      </c>
      <c r="Q1104" s="12">
        <v>173</v>
      </c>
      <c r="R1104" s="12" t="s">
        <v>54</v>
      </c>
      <c r="S1104" s="12" t="s">
        <v>117</v>
      </c>
      <c r="T1104" s="12" t="s">
        <v>118</v>
      </c>
      <c r="U1104" s="12" t="s">
        <v>94</v>
      </c>
      <c r="V1104" s="12" t="s">
        <v>58</v>
      </c>
      <c r="W1104" s="12" t="s">
        <v>95</v>
      </c>
      <c r="X1104" s="12" t="b">
        <v>0</v>
      </c>
      <c r="Y1104" s="12" t="b">
        <v>0</v>
      </c>
      <c r="Z1104" s="12" t="s">
        <v>424</v>
      </c>
      <c r="AA1104" s="12">
        <v>0.84770000000000012</v>
      </c>
      <c r="AB1104" s="12">
        <v>0</v>
      </c>
      <c r="AC1104" s="12" t="s">
        <v>424</v>
      </c>
      <c r="AD1104" s="12" t="s">
        <v>768</v>
      </c>
      <c r="AE1104" s="12" t="s">
        <v>769</v>
      </c>
      <c r="AF1104" s="12" t="s">
        <v>500</v>
      </c>
      <c r="AG1104" s="12" t="s">
        <v>9</v>
      </c>
      <c r="AH1104" s="12" t="b">
        <v>0</v>
      </c>
      <c r="AI1104" s="12" t="s">
        <v>60</v>
      </c>
      <c r="AJ1104" s="12" t="s">
        <v>10</v>
      </c>
      <c r="AK1104" s="12" t="s">
        <v>147</v>
      </c>
      <c r="AL1104" s="12" t="s">
        <v>497</v>
      </c>
      <c r="AM1104" s="12" t="s">
        <v>64</v>
      </c>
      <c r="AN1104" s="15" t="e">
        <v>#N/A</v>
      </c>
      <c r="AO1104" t="str">
        <f>RIGHT('CMO Input'!$T1104,(LEN('CMO Input'!$T1104)-FIND(" ",'CMO Input'!$T1104,1)))</f>
        <v>4-5”</v>
      </c>
      <c r="AP1104">
        <f>'CMO Input'!$O1104</f>
        <v>4</v>
      </c>
      <c r="AR1104" t="str">
        <f>Table2[[#This Row],[Policy / Non Policy]]</f>
        <v>Policy</v>
      </c>
      <c r="AS1104" t="str">
        <f>'CMO Input'!$U1104</f>
        <v>Tier 1</v>
      </c>
      <c r="AT1104" t="str">
        <f>'CMO Input'!$P1104</f>
        <v>SI</v>
      </c>
      <c r="AU1104" t="str" cm="1">
        <f t="array" ref="AU11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04" s="8" t="str">
        <f>TEXT('CMO Input'!$D1104,"MMM-YY")</f>
        <v>October</v>
      </c>
    </row>
    <row r="1105" spans="1:48" x14ac:dyDescent="0.25">
      <c r="A1105" s="18">
        <v>606402519</v>
      </c>
      <c r="B1105" s="16" t="s">
        <v>180</v>
      </c>
      <c r="C1105" s="16" t="s">
        <v>424</v>
      </c>
      <c r="D1105" s="16" t="s">
        <v>177</v>
      </c>
      <c r="E1105" s="17">
        <v>31</v>
      </c>
      <c r="F1105" s="16" t="s">
        <v>46</v>
      </c>
      <c r="G1105" s="17" t="s">
        <v>770</v>
      </c>
      <c r="H1105" s="16" t="s">
        <v>87</v>
      </c>
      <c r="I1105" s="16" t="s">
        <v>771</v>
      </c>
      <c r="J1105" s="16" t="s">
        <v>772</v>
      </c>
      <c r="K1105" s="18">
        <v>606402519</v>
      </c>
      <c r="L1105" s="16" t="s">
        <v>90</v>
      </c>
      <c r="M1105" s="16">
        <v>0</v>
      </c>
      <c r="N1105" s="16" t="s">
        <v>132</v>
      </c>
      <c r="O1105" s="16">
        <v>4</v>
      </c>
      <c r="P1105" s="16" t="s">
        <v>133</v>
      </c>
      <c r="Q1105" s="16">
        <v>101.5</v>
      </c>
      <c r="R1105" s="16" t="s">
        <v>54</v>
      </c>
      <c r="S1105" s="16" t="s">
        <v>117</v>
      </c>
      <c r="T1105" s="16" t="s">
        <v>118</v>
      </c>
      <c r="U1105" s="16" t="s">
        <v>94</v>
      </c>
      <c r="V1105" s="16" t="s">
        <v>136</v>
      </c>
      <c r="W1105" s="16" t="s">
        <v>137</v>
      </c>
      <c r="X1105" s="16" t="b">
        <v>0</v>
      </c>
      <c r="Y1105" s="16" t="b">
        <v>0</v>
      </c>
      <c r="Z1105" s="16" t="e">
        <v>#N/A</v>
      </c>
      <c r="AA1105" s="16">
        <v>0</v>
      </c>
      <c r="AB1105" s="16">
        <v>0</v>
      </c>
      <c r="AC1105" s="16" t="s">
        <v>424</v>
      </c>
      <c r="AD1105" s="16" t="s">
        <v>771</v>
      </c>
      <c r="AE1105" s="16" t="s">
        <v>772</v>
      </c>
      <c r="AF1105" s="16" t="s">
        <v>479</v>
      </c>
      <c r="AG1105" s="16" t="s">
        <v>9</v>
      </c>
      <c r="AH1105" s="16" t="b">
        <v>0</v>
      </c>
      <c r="AI1105" s="16" t="s">
        <v>39</v>
      </c>
      <c r="AJ1105" s="16" t="s">
        <v>10</v>
      </c>
      <c r="AK1105" s="16" t="s">
        <v>90</v>
      </c>
      <c r="AL1105" s="16" t="s">
        <v>107</v>
      </c>
      <c r="AM1105" s="16" t="s">
        <v>384</v>
      </c>
      <c r="AN1105" s="19" t="e">
        <v>#N/A</v>
      </c>
      <c r="AO1105" t="str">
        <f>RIGHT('CMO Input'!$T1105,(LEN('CMO Input'!$T1105)-FIND(" ",'CMO Input'!$T1105,1)))</f>
        <v>4-5”</v>
      </c>
      <c r="AP1105">
        <f>'CMO Input'!$O1105</f>
        <v>4</v>
      </c>
      <c r="AR1105" t="str">
        <f>Table2[[#This Row],[Policy / Non Policy]]</f>
        <v>Non Policy</v>
      </c>
      <c r="AS1105" t="str">
        <f>'CMO Input'!$U1105</f>
        <v>Tier 1</v>
      </c>
      <c r="AT1105" t="str">
        <f>'CMO Input'!$P1105</f>
        <v>ST</v>
      </c>
      <c r="AU1105" t="str" cm="1">
        <f t="array" ref="AU11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105" s="8" t="str">
        <f>TEXT('CMO Input'!$D1105,"MMM-YY")</f>
        <v>October</v>
      </c>
    </row>
    <row r="1106" spans="1:48" x14ac:dyDescent="0.25">
      <c r="A1106" s="14">
        <v>635804310</v>
      </c>
      <c r="B1106" s="12" t="s">
        <v>180</v>
      </c>
      <c r="C1106" s="12" t="s">
        <v>424</v>
      </c>
      <c r="D1106" s="12" t="s">
        <v>177</v>
      </c>
      <c r="E1106" s="13">
        <v>31</v>
      </c>
      <c r="F1106" s="12" t="s">
        <v>46</v>
      </c>
      <c r="G1106" s="13" t="s">
        <v>425</v>
      </c>
      <c r="H1106" s="12" t="s">
        <v>128</v>
      </c>
      <c r="I1106" s="12" t="s">
        <v>763</v>
      </c>
      <c r="J1106" s="12" t="s">
        <v>764</v>
      </c>
      <c r="K1106" s="14">
        <v>635804310</v>
      </c>
      <c r="L1106" s="12" t="s">
        <v>90</v>
      </c>
      <c r="M1106" s="12">
        <v>0</v>
      </c>
      <c r="N1106" s="12" t="s">
        <v>132</v>
      </c>
      <c r="O1106" s="12">
        <v>4</v>
      </c>
      <c r="P1106" s="12" t="s">
        <v>133</v>
      </c>
      <c r="Q1106" s="12">
        <v>36.4</v>
      </c>
      <c r="R1106" s="12" t="s">
        <v>54</v>
      </c>
      <c r="S1106" s="12" t="s">
        <v>117</v>
      </c>
      <c r="T1106" s="12" t="s">
        <v>118</v>
      </c>
      <c r="U1106" s="12" t="s">
        <v>94</v>
      </c>
      <c r="V1106" s="12" t="s">
        <v>136</v>
      </c>
      <c r="W1106" s="12" t="s">
        <v>137</v>
      </c>
      <c r="X1106" s="12" t="b">
        <v>0</v>
      </c>
      <c r="Y1106" s="12" t="b">
        <v>0</v>
      </c>
      <c r="Z1106" s="12" t="e">
        <v>#N/A</v>
      </c>
      <c r="AA1106" s="12">
        <v>0</v>
      </c>
      <c r="AB1106" s="12">
        <v>0</v>
      </c>
      <c r="AC1106" s="12" t="s">
        <v>424</v>
      </c>
      <c r="AD1106" s="12" t="s">
        <v>763</v>
      </c>
      <c r="AE1106" s="12" t="s">
        <v>764</v>
      </c>
      <c r="AF1106" s="12" t="s">
        <v>479</v>
      </c>
      <c r="AG1106" s="12" t="s">
        <v>9</v>
      </c>
      <c r="AH1106" s="12" t="b">
        <v>0</v>
      </c>
      <c r="AI1106" s="12" t="s">
        <v>39</v>
      </c>
      <c r="AJ1106" s="12" t="s">
        <v>10</v>
      </c>
      <c r="AK1106" s="12" t="s">
        <v>90</v>
      </c>
      <c r="AL1106" s="12" t="s">
        <v>638</v>
      </c>
      <c r="AM1106" s="12" t="s">
        <v>64</v>
      </c>
      <c r="AN1106" s="15" t="e">
        <v>#N/A</v>
      </c>
      <c r="AO1106" t="str">
        <f>RIGHT('CMO Input'!$T1106,(LEN('CMO Input'!$T1106)-FIND(" ",'CMO Input'!$T1106,1)))</f>
        <v>4-5”</v>
      </c>
      <c r="AP1106">
        <f>'CMO Input'!$O1106</f>
        <v>4</v>
      </c>
      <c r="AR1106" t="str">
        <f>Table2[[#This Row],[Policy / Non Policy]]</f>
        <v>Non Policy</v>
      </c>
      <c r="AS1106" t="str">
        <f>'CMO Input'!$U1106</f>
        <v>Tier 1</v>
      </c>
      <c r="AT1106" t="str">
        <f>'CMO Input'!$P1106</f>
        <v>ST</v>
      </c>
      <c r="AU1106" t="str" cm="1">
        <f t="array" ref="AU11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106" s="8" t="str">
        <f>TEXT('CMO Input'!$D1106,"MMM-YY")</f>
        <v>October</v>
      </c>
    </row>
    <row r="1107" spans="1:48" x14ac:dyDescent="0.25">
      <c r="A1107" s="18">
        <v>220000241232</v>
      </c>
      <c r="B1107" s="16" t="s">
        <v>180</v>
      </c>
      <c r="C1107" s="16" t="s">
        <v>424</v>
      </c>
      <c r="D1107" s="16" t="s">
        <v>177</v>
      </c>
      <c r="E1107" s="17">
        <v>31</v>
      </c>
      <c r="F1107" s="16" t="s">
        <v>46</v>
      </c>
      <c r="G1107" s="17" t="s">
        <v>431</v>
      </c>
      <c r="H1107" s="16" t="s">
        <v>252</v>
      </c>
      <c r="I1107" s="16" t="s">
        <v>736</v>
      </c>
      <c r="J1107" s="16" t="s">
        <v>737</v>
      </c>
      <c r="K1107" s="18">
        <v>220000241232</v>
      </c>
      <c r="L1107" s="16" t="s">
        <v>116</v>
      </c>
      <c r="M1107" s="16">
        <v>25.2</v>
      </c>
      <c r="N1107" s="16" t="s">
        <v>52</v>
      </c>
      <c r="O1107" s="16">
        <v>4</v>
      </c>
      <c r="P1107" s="16" t="s">
        <v>163</v>
      </c>
      <c r="Q1107" s="16">
        <v>10</v>
      </c>
      <c r="R1107" s="16" t="s">
        <v>54</v>
      </c>
      <c r="S1107" s="16" t="s">
        <v>117</v>
      </c>
      <c r="T1107" s="16" t="s">
        <v>118</v>
      </c>
      <c r="U1107" s="16" t="s">
        <v>94</v>
      </c>
      <c r="V1107" s="16" t="s">
        <v>58</v>
      </c>
      <c r="W1107" s="16" t="s">
        <v>95</v>
      </c>
      <c r="X1107" s="16" t="b">
        <v>0</v>
      </c>
      <c r="Y1107" s="16" t="b">
        <v>0</v>
      </c>
      <c r="Z1107" s="16" t="e">
        <v>#N/A</v>
      </c>
      <c r="AA1107" s="16">
        <v>0.252</v>
      </c>
      <c r="AB1107" s="16">
        <v>0</v>
      </c>
      <c r="AC1107" s="16" t="s">
        <v>424</v>
      </c>
      <c r="AD1107" s="16" t="s">
        <v>736</v>
      </c>
      <c r="AE1107" s="16" t="s">
        <v>737</v>
      </c>
      <c r="AF1107" s="16" t="s">
        <v>684</v>
      </c>
      <c r="AG1107" s="16" t="s">
        <v>9</v>
      </c>
      <c r="AH1107" s="16" t="b">
        <v>0</v>
      </c>
      <c r="AI1107" s="16" t="s">
        <v>60</v>
      </c>
      <c r="AJ1107" s="16" t="s">
        <v>436</v>
      </c>
      <c r="AK1107" s="16" t="s">
        <v>147</v>
      </c>
      <c r="AL1107" s="16" t="s">
        <v>716</v>
      </c>
      <c r="AM1107" s="16" t="s">
        <v>64</v>
      </c>
      <c r="AN1107" s="19" t="e">
        <v>#N/A</v>
      </c>
      <c r="AO1107" t="str">
        <f>RIGHT('CMO Input'!$T1107,(LEN('CMO Input'!$T1107)-FIND(" ",'CMO Input'!$T1107,1)))</f>
        <v>4-5”</v>
      </c>
      <c r="AP1107">
        <f>'CMO Input'!$O1107</f>
        <v>4</v>
      </c>
      <c r="AR1107" t="str">
        <f>Table2[[#This Row],[Policy / Non Policy]]</f>
        <v>Policy</v>
      </c>
      <c r="AS1107" t="str">
        <f>'CMO Input'!$U1107</f>
        <v>Tier 1</v>
      </c>
      <c r="AT1107" t="str">
        <f>'CMO Input'!$P1107</f>
        <v>SI</v>
      </c>
      <c r="AU1107" t="str" cm="1">
        <f t="array" ref="AU11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07" s="8" t="str">
        <f>TEXT('CMO Input'!$D1107,"MMM-YY")</f>
        <v>October</v>
      </c>
    </row>
    <row r="1108" spans="1:48" x14ac:dyDescent="0.25">
      <c r="A1108" s="14">
        <v>220000534644</v>
      </c>
      <c r="B1108" s="12" t="s">
        <v>180</v>
      </c>
      <c r="C1108" s="12" t="s">
        <v>424</v>
      </c>
      <c r="D1108" s="12" t="s">
        <v>177</v>
      </c>
      <c r="E1108" s="13">
        <v>31</v>
      </c>
      <c r="F1108" s="12" t="s">
        <v>46</v>
      </c>
      <c r="G1108" s="13" t="s">
        <v>425</v>
      </c>
      <c r="H1108" s="12" t="s">
        <v>458</v>
      </c>
      <c r="I1108" s="12" t="s">
        <v>773</v>
      </c>
      <c r="J1108" s="12" t="s">
        <v>774</v>
      </c>
      <c r="K1108" s="14">
        <v>220000534644</v>
      </c>
      <c r="L1108" s="12" t="s">
        <v>90</v>
      </c>
      <c r="M1108" s="12">
        <v>0</v>
      </c>
      <c r="N1108" s="12" t="s">
        <v>132</v>
      </c>
      <c r="O1108" s="12">
        <v>4</v>
      </c>
      <c r="P1108" s="12" t="s">
        <v>133</v>
      </c>
      <c r="Q1108" s="12">
        <v>86</v>
      </c>
      <c r="R1108" s="12" t="s">
        <v>54</v>
      </c>
      <c r="S1108" s="12" t="s">
        <v>117</v>
      </c>
      <c r="T1108" s="12" t="s">
        <v>118</v>
      </c>
      <c r="U1108" s="12" t="s">
        <v>94</v>
      </c>
      <c r="V1108" s="12" t="s">
        <v>136</v>
      </c>
      <c r="W1108" s="12" t="s">
        <v>137</v>
      </c>
      <c r="X1108" s="12" t="b">
        <v>0</v>
      </c>
      <c r="Y1108" s="12" t="b">
        <v>0</v>
      </c>
      <c r="Z1108" s="12" t="e">
        <v>#N/A</v>
      </c>
      <c r="AA1108" s="12">
        <v>0</v>
      </c>
      <c r="AB1108" s="12">
        <v>0</v>
      </c>
      <c r="AC1108" s="12" t="s">
        <v>424</v>
      </c>
      <c r="AD1108" s="12" t="s">
        <v>773</v>
      </c>
      <c r="AE1108" s="12" t="s">
        <v>774</v>
      </c>
      <c r="AF1108" s="12" t="s">
        <v>775</v>
      </c>
      <c r="AG1108" s="12" t="s">
        <v>9</v>
      </c>
      <c r="AH1108" s="12" t="b">
        <v>0</v>
      </c>
      <c r="AI1108" s="12" t="s">
        <v>39</v>
      </c>
      <c r="AJ1108" s="12" t="s">
        <v>61</v>
      </c>
      <c r="AK1108" s="12" t="s">
        <v>90</v>
      </c>
      <c r="AL1108" s="12" t="s">
        <v>352</v>
      </c>
      <c r="AM1108" s="12" t="s">
        <v>64</v>
      </c>
      <c r="AN1108" s="15" t="e">
        <v>#N/A</v>
      </c>
      <c r="AO1108" t="str">
        <f>RIGHT('CMO Input'!$T1108,(LEN('CMO Input'!$T1108)-FIND(" ",'CMO Input'!$T1108,1)))</f>
        <v>4-5”</v>
      </c>
      <c r="AP1108">
        <f>'CMO Input'!$O1108</f>
        <v>4</v>
      </c>
      <c r="AR1108" t="str">
        <f>Table2[[#This Row],[Policy / Non Policy]]</f>
        <v>Non Policy</v>
      </c>
      <c r="AS1108" t="str">
        <f>'CMO Input'!$U1108</f>
        <v>Tier 1</v>
      </c>
      <c r="AT1108" t="str">
        <f>'CMO Input'!$P1108</f>
        <v>ST</v>
      </c>
      <c r="AU1108" t="str" cm="1">
        <f t="array" ref="AU11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4"-5"</v>
      </c>
      <c r="AV1108" s="8" t="str">
        <f>TEXT('CMO Input'!$D1108,"MMM-YY")</f>
        <v>October</v>
      </c>
    </row>
    <row r="1109" spans="1:48" x14ac:dyDescent="0.25">
      <c r="A1109" s="18" t="s">
        <v>305</v>
      </c>
      <c r="B1109" s="16" t="s">
        <v>180</v>
      </c>
      <c r="C1109" s="16" t="s">
        <v>424</v>
      </c>
      <c r="D1109" s="16" t="s">
        <v>177</v>
      </c>
      <c r="E1109" s="17">
        <v>31</v>
      </c>
      <c r="F1109" s="16" t="s">
        <v>46</v>
      </c>
      <c r="G1109" s="17" t="s">
        <v>431</v>
      </c>
      <c r="H1109" s="16" t="s">
        <v>704</v>
      </c>
      <c r="I1109" s="16" t="s">
        <v>680</v>
      </c>
      <c r="J1109" s="16" t="s">
        <v>681</v>
      </c>
      <c r="K1109" s="18" t="s">
        <v>305</v>
      </c>
      <c r="L1109" s="16" t="s">
        <v>116</v>
      </c>
      <c r="M1109" s="16">
        <v>0</v>
      </c>
      <c r="N1109" s="16" t="s">
        <v>52</v>
      </c>
      <c r="O1109" s="16">
        <v>4</v>
      </c>
      <c r="P1109" s="16" t="s">
        <v>53</v>
      </c>
      <c r="Q1109" s="16">
        <v>2.5</v>
      </c>
      <c r="R1109" s="16" t="s">
        <v>54</v>
      </c>
      <c r="S1109" s="16" t="s">
        <v>117</v>
      </c>
      <c r="T1109" s="16" t="s">
        <v>118</v>
      </c>
      <c r="U1109" s="16" t="s">
        <v>94</v>
      </c>
      <c r="V1109" s="16" t="s">
        <v>58</v>
      </c>
      <c r="W1109" s="16" t="s">
        <v>95</v>
      </c>
      <c r="X1109" s="16" t="b">
        <v>0</v>
      </c>
      <c r="Y1109" s="16" t="b">
        <v>0</v>
      </c>
      <c r="Z1109" s="16" t="e">
        <v>#N/A</v>
      </c>
      <c r="AA1109" s="16">
        <v>0</v>
      </c>
      <c r="AB1109" s="16">
        <v>0</v>
      </c>
      <c r="AC1109" s="16" t="s">
        <v>424</v>
      </c>
      <c r="AD1109" s="16" t="s">
        <v>680</v>
      </c>
      <c r="AE1109" s="16" t="s">
        <v>681</v>
      </c>
      <c r="AF1109" s="16" t="s">
        <v>435</v>
      </c>
      <c r="AG1109" s="16" t="s">
        <v>9</v>
      </c>
      <c r="AH1109" s="16" t="b">
        <v>0</v>
      </c>
      <c r="AI1109" s="16" t="s">
        <v>60</v>
      </c>
      <c r="AJ1109" s="16" t="s">
        <v>436</v>
      </c>
      <c r="AK1109" s="16" t="s">
        <v>147</v>
      </c>
      <c r="AL1109" s="16" t="s">
        <v>457</v>
      </c>
      <c r="AM1109" s="16" t="e">
        <v>#N/A</v>
      </c>
      <c r="AN1109" s="19" t="e">
        <v>#N/A</v>
      </c>
      <c r="AO1109" t="str">
        <f>RIGHT('CMO Input'!$T1109,(LEN('CMO Input'!$T1109)-FIND(" ",'CMO Input'!$T1109,1)))</f>
        <v>4-5”</v>
      </c>
      <c r="AP1109">
        <f>'CMO Input'!$O1109</f>
        <v>4</v>
      </c>
      <c r="AR1109" t="str">
        <f>Table2[[#This Row],[Policy / Non Policy]]</f>
        <v>Policy</v>
      </c>
      <c r="AS1109" t="str">
        <f>'CMO Input'!$U1109</f>
        <v>Tier 1</v>
      </c>
      <c r="AT1109" t="str">
        <f>'CMO Input'!$P1109</f>
        <v>CI</v>
      </c>
      <c r="AU1109" t="str" cm="1">
        <f t="array" ref="AU11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09" s="8" t="str">
        <f>TEXT('CMO Input'!$D1109,"MMM-YY")</f>
        <v>October</v>
      </c>
    </row>
    <row r="1110" spans="1:48" x14ac:dyDescent="0.25">
      <c r="A1110" s="14" t="s">
        <v>305</v>
      </c>
      <c r="B1110" s="12" t="s">
        <v>180</v>
      </c>
      <c r="C1110" s="12" t="s">
        <v>424</v>
      </c>
      <c r="D1110" s="12" t="s">
        <v>177</v>
      </c>
      <c r="E1110" s="13">
        <v>31</v>
      </c>
      <c r="F1110" s="12" t="s">
        <v>46</v>
      </c>
      <c r="G1110" s="13" t="s">
        <v>442</v>
      </c>
      <c r="H1110" s="12" t="s">
        <v>597</v>
      </c>
      <c r="I1110" s="12" t="s">
        <v>751</v>
      </c>
      <c r="J1110" s="12" t="s">
        <v>752</v>
      </c>
      <c r="K1110" s="14" t="s">
        <v>305</v>
      </c>
      <c r="L1110" s="12" t="s">
        <v>116</v>
      </c>
      <c r="M1110" s="12">
        <v>0</v>
      </c>
      <c r="N1110" s="12" t="s">
        <v>52</v>
      </c>
      <c r="O1110" s="12">
        <v>4</v>
      </c>
      <c r="P1110" s="12" t="s">
        <v>163</v>
      </c>
      <c r="Q1110" s="12">
        <v>10</v>
      </c>
      <c r="R1110" s="12" t="s">
        <v>54</v>
      </c>
      <c r="S1110" s="12" t="s">
        <v>117</v>
      </c>
      <c r="T1110" s="12" t="s">
        <v>118</v>
      </c>
      <c r="U1110" s="12" t="s">
        <v>94</v>
      </c>
      <c r="V1110" s="12" t="s">
        <v>58</v>
      </c>
      <c r="W1110" s="12" t="s">
        <v>95</v>
      </c>
      <c r="X1110" s="12" t="b">
        <v>0</v>
      </c>
      <c r="Y1110" s="12" t="b">
        <v>0</v>
      </c>
      <c r="Z1110" s="12" t="e">
        <v>#N/A</v>
      </c>
      <c r="AA1110" s="12">
        <v>0</v>
      </c>
      <c r="AB1110" s="12">
        <v>0</v>
      </c>
      <c r="AC1110" s="12" t="s">
        <v>424</v>
      </c>
      <c r="AD1110" s="12" t="s">
        <v>751</v>
      </c>
      <c r="AE1110" s="12" t="s">
        <v>752</v>
      </c>
      <c r="AF1110" s="12" t="s">
        <v>489</v>
      </c>
      <c r="AG1110" s="12" t="s">
        <v>9</v>
      </c>
      <c r="AH1110" s="12" t="b">
        <v>0</v>
      </c>
      <c r="AI1110" s="12" t="s">
        <v>60</v>
      </c>
      <c r="AJ1110" s="12" t="s">
        <v>436</v>
      </c>
      <c r="AK1110" s="12" t="s">
        <v>147</v>
      </c>
      <c r="AL1110" s="12" t="s">
        <v>469</v>
      </c>
      <c r="AM1110" s="12" t="e">
        <v>#N/A</v>
      </c>
      <c r="AN1110" s="15" t="e">
        <v>#N/A</v>
      </c>
      <c r="AO1110" t="str">
        <f>RIGHT('CMO Input'!$T1110,(LEN('CMO Input'!$T1110)-FIND(" ",'CMO Input'!$T1110,1)))</f>
        <v>4-5”</v>
      </c>
      <c r="AP1110">
        <f>'CMO Input'!$O1110</f>
        <v>4</v>
      </c>
      <c r="AR1110" t="str">
        <f>Table2[[#This Row],[Policy / Non Policy]]</f>
        <v>Policy</v>
      </c>
      <c r="AS1110" t="str">
        <f>'CMO Input'!$U1110</f>
        <v>Tier 1</v>
      </c>
      <c r="AT1110" t="str">
        <f>'CMO Input'!$P1110</f>
        <v>SI</v>
      </c>
      <c r="AU1110" t="str" cm="1">
        <f t="array" ref="AU11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10" s="8" t="str">
        <f>TEXT('CMO Input'!$D1110,"MMM-YY")</f>
        <v>October</v>
      </c>
    </row>
    <row r="1111" spans="1:48" x14ac:dyDescent="0.25">
      <c r="A1111" s="18">
        <v>510796601</v>
      </c>
      <c r="B1111" s="16" t="s">
        <v>180</v>
      </c>
      <c r="C1111" s="16" t="s">
        <v>424</v>
      </c>
      <c r="D1111" s="16" t="s">
        <v>177</v>
      </c>
      <c r="E1111" s="17">
        <v>31</v>
      </c>
      <c r="F1111" s="16" t="s">
        <v>46</v>
      </c>
      <c r="G1111" s="17" t="s">
        <v>425</v>
      </c>
      <c r="H1111" s="16" t="s">
        <v>458</v>
      </c>
      <c r="I1111" s="16" t="s">
        <v>510</v>
      </c>
      <c r="J1111" s="16" t="s">
        <v>776</v>
      </c>
      <c r="K1111" s="18">
        <v>510796601</v>
      </c>
      <c r="L1111" s="16" t="s">
        <v>116</v>
      </c>
      <c r="M1111" s="16">
        <v>1.7</v>
      </c>
      <c r="N1111" s="16" t="s">
        <v>52</v>
      </c>
      <c r="O1111" s="16">
        <v>6</v>
      </c>
      <c r="P1111" s="16" t="s">
        <v>91</v>
      </c>
      <c r="Q1111" s="16">
        <v>28</v>
      </c>
      <c r="R1111" s="16" t="s">
        <v>54</v>
      </c>
      <c r="S1111" s="16" t="s">
        <v>134</v>
      </c>
      <c r="T1111" s="16" t="s">
        <v>135</v>
      </c>
      <c r="U1111" s="16" t="s">
        <v>94</v>
      </c>
      <c r="V1111" s="16" t="s">
        <v>58</v>
      </c>
      <c r="W1111" s="16" t="s">
        <v>95</v>
      </c>
      <c r="X1111" s="16" t="b">
        <v>0</v>
      </c>
      <c r="Y1111" s="16" t="b">
        <v>0</v>
      </c>
      <c r="Z1111" s="16" t="e">
        <v>#N/A</v>
      </c>
      <c r="AA1111" s="16">
        <v>4.7599999999999996E-2</v>
      </c>
      <c r="AB1111" s="16">
        <v>0</v>
      </c>
      <c r="AC1111" s="16" t="s">
        <v>424</v>
      </c>
      <c r="AD1111" s="16" t="s">
        <v>510</v>
      </c>
      <c r="AE1111" s="16" t="s">
        <v>776</v>
      </c>
      <c r="AF1111" s="16" t="s">
        <v>461</v>
      </c>
      <c r="AG1111" s="16" t="s">
        <v>9</v>
      </c>
      <c r="AH1111" s="16" t="b">
        <v>0</v>
      </c>
      <c r="AI1111" s="16" t="s">
        <v>60</v>
      </c>
      <c r="AJ1111" s="16" t="s">
        <v>103</v>
      </c>
      <c r="AK1111" s="16" t="s">
        <v>147</v>
      </c>
      <c r="AL1111" s="16" t="s">
        <v>625</v>
      </c>
      <c r="AM1111" s="16" t="s">
        <v>64</v>
      </c>
      <c r="AN1111" s="19" t="e">
        <v>#N/A</v>
      </c>
      <c r="AO1111" t="str">
        <f>RIGHT('CMO Input'!$T1111,(LEN('CMO Input'!$T1111)-FIND(" ",'CMO Input'!$T1111,1)))</f>
        <v>6-7”</v>
      </c>
      <c r="AP1111">
        <f>'CMO Input'!$O1111</f>
        <v>6</v>
      </c>
      <c r="AR1111" t="str">
        <f>Table2[[#This Row],[Policy / Non Policy]]</f>
        <v>Policy</v>
      </c>
      <c r="AS1111" t="str">
        <f>'CMO Input'!$U1111</f>
        <v>Tier 1</v>
      </c>
      <c r="AT1111" t="str">
        <f>'CMO Input'!$P1111</f>
        <v>DI</v>
      </c>
      <c r="AU1111" t="str" cm="1">
        <f t="array" ref="AU11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11" s="8" t="str">
        <f>TEXT('CMO Input'!$D1111,"MMM-YY")</f>
        <v>October</v>
      </c>
    </row>
    <row r="1112" spans="1:48" x14ac:dyDescent="0.25">
      <c r="A1112" s="14">
        <v>510834886</v>
      </c>
      <c r="B1112" s="12" t="s">
        <v>180</v>
      </c>
      <c r="C1112" s="12" t="s">
        <v>424</v>
      </c>
      <c r="D1112" s="12" t="s">
        <v>177</v>
      </c>
      <c r="E1112" s="13">
        <v>31</v>
      </c>
      <c r="F1112" s="12" t="s">
        <v>46</v>
      </c>
      <c r="G1112" s="13" t="s">
        <v>431</v>
      </c>
      <c r="H1112" s="12" t="s">
        <v>672</v>
      </c>
      <c r="I1112" s="12" t="s">
        <v>746</v>
      </c>
      <c r="J1112" s="12" t="s">
        <v>747</v>
      </c>
      <c r="K1112" s="14">
        <v>510834886</v>
      </c>
      <c r="L1112" s="12" t="s">
        <v>116</v>
      </c>
      <c r="M1112" s="12">
        <v>8.6999999999999993</v>
      </c>
      <c r="N1112" s="12" t="s">
        <v>52</v>
      </c>
      <c r="O1112" s="12">
        <v>6</v>
      </c>
      <c r="P1112" s="12" t="s">
        <v>53</v>
      </c>
      <c r="Q1112" s="12">
        <v>47</v>
      </c>
      <c r="R1112" s="12" t="s">
        <v>54</v>
      </c>
      <c r="S1112" s="12" t="s">
        <v>134</v>
      </c>
      <c r="T1112" s="12" t="s">
        <v>135</v>
      </c>
      <c r="U1112" s="12" t="s">
        <v>94</v>
      </c>
      <c r="V1112" s="12" t="s">
        <v>58</v>
      </c>
      <c r="W1112" s="12" t="s">
        <v>95</v>
      </c>
      <c r="X1112" s="12" t="b">
        <v>0</v>
      </c>
      <c r="Y1112" s="12" t="b">
        <v>0</v>
      </c>
      <c r="Z1112" s="12" t="e">
        <v>#N/A</v>
      </c>
      <c r="AA1112" s="12">
        <v>0.40889999999999999</v>
      </c>
      <c r="AB1112" s="12">
        <v>0</v>
      </c>
      <c r="AC1112" s="12" t="s">
        <v>424</v>
      </c>
      <c r="AD1112" s="12" t="s">
        <v>746</v>
      </c>
      <c r="AE1112" s="12" t="s">
        <v>747</v>
      </c>
      <c r="AF1112" s="12" t="s">
        <v>435</v>
      </c>
      <c r="AG1112" s="12" t="s">
        <v>9</v>
      </c>
      <c r="AH1112" s="12" t="b">
        <v>0</v>
      </c>
      <c r="AI1112" s="12" t="s">
        <v>60</v>
      </c>
      <c r="AJ1112" s="12" t="s">
        <v>436</v>
      </c>
      <c r="AK1112" s="12" t="s">
        <v>147</v>
      </c>
      <c r="AL1112" s="12" t="s">
        <v>519</v>
      </c>
      <c r="AM1112" s="12" t="s">
        <v>64</v>
      </c>
      <c r="AN1112" s="15" t="e">
        <v>#N/A</v>
      </c>
      <c r="AO1112" t="str">
        <f>RIGHT('CMO Input'!$T1112,(LEN('CMO Input'!$T1112)-FIND(" ",'CMO Input'!$T1112,1)))</f>
        <v>6-7”</v>
      </c>
      <c r="AP1112">
        <f>'CMO Input'!$O1112</f>
        <v>6</v>
      </c>
      <c r="AR1112" t="str">
        <f>Table2[[#This Row],[Policy / Non Policy]]</f>
        <v>Policy</v>
      </c>
      <c r="AS1112" t="str">
        <f>'CMO Input'!$U1112</f>
        <v>Tier 1</v>
      </c>
      <c r="AT1112" t="str">
        <f>'CMO Input'!$P1112</f>
        <v>CI</v>
      </c>
      <c r="AU1112" t="str" cm="1">
        <f t="array" ref="AU11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12" s="8" t="str">
        <f>TEXT('CMO Input'!$D1112,"MMM-YY")</f>
        <v>October</v>
      </c>
    </row>
    <row r="1113" spans="1:48" x14ac:dyDescent="0.25">
      <c r="A1113" s="18">
        <v>510856117</v>
      </c>
      <c r="B1113" s="16" t="s">
        <v>180</v>
      </c>
      <c r="C1113" s="16" t="s">
        <v>424</v>
      </c>
      <c r="D1113" s="16" t="s">
        <v>177</v>
      </c>
      <c r="E1113" s="17">
        <v>31</v>
      </c>
      <c r="F1113" s="16" t="s">
        <v>46</v>
      </c>
      <c r="G1113" s="17" t="s">
        <v>431</v>
      </c>
      <c r="H1113" s="16" t="s">
        <v>704</v>
      </c>
      <c r="I1113" s="16" t="s">
        <v>680</v>
      </c>
      <c r="J1113" s="16" t="s">
        <v>567</v>
      </c>
      <c r="K1113" s="18">
        <v>510856117</v>
      </c>
      <c r="L1113" s="16" t="s">
        <v>116</v>
      </c>
      <c r="M1113" s="16">
        <v>7.1</v>
      </c>
      <c r="N1113" s="16" t="s">
        <v>52</v>
      </c>
      <c r="O1113" s="16">
        <v>6</v>
      </c>
      <c r="P1113" s="16" t="s">
        <v>53</v>
      </c>
      <c r="Q1113" s="16">
        <v>4</v>
      </c>
      <c r="R1113" s="16" t="s">
        <v>54</v>
      </c>
      <c r="S1113" s="16" t="s">
        <v>134</v>
      </c>
      <c r="T1113" s="16" t="s">
        <v>135</v>
      </c>
      <c r="U1113" s="16" t="s">
        <v>94</v>
      </c>
      <c r="V1113" s="16" t="s">
        <v>58</v>
      </c>
      <c r="W1113" s="16" t="s">
        <v>95</v>
      </c>
      <c r="X1113" s="16" t="b">
        <v>0</v>
      </c>
      <c r="Y1113" s="16" t="b">
        <v>0</v>
      </c>
      <c r="Z1113" s="16" t="e">
        <v>#N/A</v>
      </c>
      <c r="AA1113" s="16">
        <v>2.8399999999999998E-2</v>
      </c>
      <c r="AB1113" s="16">
        <v>0</v>
      </c>
      <c r="AC1113" s="16" t="s">
        <v>424</v>
      </c>
      <c r="AD1113" s="16" t="s">
        <v>680</v>
      </c>
      <c r="AE1113" s="16" t="s">
        <v>567</v>
      </c>
      <c r="AF1113" s="16" t="s">
        <v>435</v>
      </c>
      <c r="AG1113" s="16" t="s">
        <v>9</v>
      </c>
      <c r="AH1113" s="16" t="b">
        <v>0</v>
      </c>
      <c r="AI1113" s="16" t="s">
        <v>60</v>
      </c>
      <c r="AJ1113" s="16" t="s">
        <v>436</v>
      </c>
      <c r="AK1113" s="16" t="s">
        <v>147</v>
      </c>
      <c r="AL1113" s="16" t="s">
        <v>457</v>
      </c>
      <c r="AM1113" s="16" t="s">
        <v>64</v>
      </c>
      <c r="AN1113" s="19" t="e">
        <v>#N/A</v>
      </c>
      <c r="AO1113" t="str">
        <f>RIGHT('CMO Input'!$T1113,(LEN('CMO Input'!$T1113)-FIND(" ",'CMO Input'!$T1113,1)))</f>
        <v>6-7”</v>
      </c>
      <c r="AP1113">
        <f>'CMO Input'!$O1113</f>
        <v>6</v>
      </c>
      <c r="AR1113" t="str">
        <f>Table2[[#This Row],[Policy / Non Policy]]</f>
        <v>Policy</v>
      </c>
      <c r="AS1113" t="str">
        <f>'CMO Input'!$U1113</f>
        <v>Tier 1</v>
      </c>
      <c r="AT1113" t="str">
        <f>'CMO Input'!$P1113</f>
        <v>CI</v>
      </c>
      <c r="AU1113" t="str" cm="1">
        <f t="array" ref="AU11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13" s="8" t="str">
        <f>TEXT('CMO Input'!$D1113,"MMM-YY")</f>
        <v>October</v>
      </c>
    </row>
    <row r="1114" spans="1:48" x14ac:dyDescent="0.25">
      <c r="A1114" s="14">
        <v>510920612</v>
      </c>
      <c r="B1114" s="12" t="s">
        <v>180</v>
      </c>
      <c r="C1114" s="12" t="s">
        <v>424</v>
      </c>
      <c r="D1114" s="12" t="s">
        <v>177</v>
      </c>
      <c r="E1114" s="13">
        <v>31</v>
      </c>
      <c r="F1114" s="12" t="s">
        <v>46</v>
      </c>
      <c r="G1114" s="13" t="s">
        <v>425</v>
      </c>
      <c r="H1114" s="12" t="s">
        <v>458</v>
      </c>
      <c r="I1114" s="12" t="s">
        <v>510</v>
      </c>
      <c r="J1114" s="12" t="s">
        <v>777</v>
      </c>
      <c r="K1114" s="14">
        <v>510920612</v>
      </c>
      <c r="L1114" s="12" t="s">
        <v>116</v>
      </c>
      <c r="M1114" s="12">
        <v>2.8</v>
      </c>
      <c r="N1114" s="12" t="s">
        <v>52</v>
      </c>
      <c r="O1114" s="12">
        <v>6</v>
      </c>
      <c r="P1114" s="12" t="s">
        <v>91</v>
      </c>
      <c r="Q1114" s="12">
        <v>11</v>
      </c>
      <c r="R1114" s="12" t="s">
        <v>54</v>
      </c>
      <c r="S1114" s="12" t="s">
        <v>134</v>
      </c>
      <c r="T1114" s="12" t="s">
        <v>135</v>
      </c>
      <c r="U1114" s="12" t="s">
        <v>94</v>
      </c>
      <c r="V1114" s="12" t="s">
        <v>58</v>
      </c>
      <c r="W1114" s="12" t="s">
        <v>95</v>
      </c>
      <c r="X1114" s="12" t="b">
        <v>0</v>
      </c>
      <c r="Y1114" s="12" t="b">
        <v>0</v>
      </c>
      <c r="Z1114" s="12" t="e">
        <v>#N/A</v>
      </c>
      <c r="AA1114" s="12">
        <v>3.0800000000000001E-2</v>
      </c>
      <c r="AB1114" s="12">
        <v>0</v>
      </c>
      <c r="AC1114" s="12" t="s">
        <v>424</v>
      </c>
      <c r="AD1114" s="12" t="s">
        <v>510</v>
      </c>
      <c r="AE1114" s="12" t="s">
        <v>777</v>
      </c>
      <c r="AF1114" s="12" t="s">
        <v>461</v>
      </c>
      <c r="AG1114" s="12" t="s">
        <v>9</v>
      </c>
      <c r="AH1114" s="12" t="b">
        <v>0</v>
      </c>
      <c r="AI1114" s="12" t="s">
        <v>60</v>
      </c>
      <c r="AJ1114" s="12" t="s">
        <v>103</v>
      </c>
      <c r="AK1114" s="12" t="s">
        <v>147</v>
      </c>
      <c r="AL1114" s="12" t="s">
        <v>625</v>
      </c>
      <c r="AM1114" s="12" t="s">
        <v>64</v>
      </c>
      <c r="AN1114" s="15" t="e">
        <v>#N/A</v>
      </c>
      <c r="AO1114" t="str">
        <f>RIGHT('CMO Input'!$T1114,(LEN('CMO Input'!$T1114)-FIND(" ",'CMO Input'!$T1114,1)))</f>
        <v>6-7”</v>
      </c>
      <c r="AP1114">
        <f>'CMO Input'!$O1114</f>
        <v>6</v>
      </c>
      <c r="AR1114" t="str">
        <f>Table2[[#This Row],[Policy / Non Policy]]</f>
        <v>Policy</v>
      </c>
      <c r="AS1114" t="str">
        <f>'CMO Input'!$U1114</f>
        <v>Tier 1</v>
      </c>
      <c r="AT1114" t="str">
        <f>'CMO Input'!$P1114</f>
        <v>DI</v>
      </c>
      <c r="AU1114" t="str" cm="1">
        <f t="array" ref="AU11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14" s="8" t="str">
        <f>TEXT('CMO Input'!$D1114,"MMM-YY")</f>
        <v>October</v>
      </c>
    </row>
    <row r="1115" spans="1:48" x14ac:dyDescent="0.25">
      <c r="A1115" s="18">
        <v>510958324</v>
      </c>
      <c r="B1115" s="16" t="s">
        <v>180</v>
      </c>
      <c r="C1115" s="16" t="s">
        <v>424</v>
      </c>
      <c r="D1115" s="16" t="s">
        <v>177</v>
      </c>
      <c r="E1115" s="17">
        <v>31</v>
      </c>
      <c r="F1115" s="16" t="s">
        <v>46</v>
      </c>
      <c r="G1115" s="17" t="s">
        <v>425</v>
      </c>
      <c r="H1115" s="16" t="s">
        <v>458</v>
      </c>
      <c r="I1115" s="16" t="s">
        <v>510</v>
      </c>
      <c r="J1115" s="16" t="s">
        <v>776</v>
      </c>
      <c r="K1115" s="18">
        <v>510958324</v>
      </c>
      <c r="L1115" s="16" t="s">
        <v>116</v>
      </c>
      <c r="M1115" s="16">
        <v>2</v>
      </c>
      <c r="N1115" s="16" t="s">
        <v>52</v>
      </c>
      <c r="O1115" s="16">
        <v>6</v>
      </c>
      <c r="P1115" s="16" t="s">
        <v>91</v>
      </c>
      <c r="Q1115" s="16">
        <v>16</v>
      </c>
      <c r="R1115" s="16" t="s">
        <v>54</v>
      </c>
      <c r="S1115" s="16" t="s">
        <v>134</v>
      </c>
      <c r="T1115" s="16" t="s">
        <v>135</v>
      </c>
      <c r="U1115" s="16" t="s">
        <v>94</v>
      </c>
      <c r="V1115" s="16" t="s">
        <v>58</v>
      </c>
      <c r="W1115" s="16" t="s">
        <v>95</v>
      </c>
      <c r="X1115" s="16" t="b">
        <v>0</v>
      </c>
      <c r="Y1115" s="16" t="b">
        <v>0</v>
      </c>
      <c r="Z1115" s="16" t="e">
        <v>#N/A</v>
      </c>
      <c r="AA1115" s="16">
        <v>3.2000000000000001E-2</v>
      </c>
      <c r="AB1115" s="16">
        <v>0</v>
      </c>
      <c r="AC1115" s="16" t="s">
        <v>424</v>
      </c>
      <c r="AD1115" s="16" t="s">
        <v>510</v>
      </c>
      <c r="AE1115" s="16" t="s">
        <v>776</v>
      </c>
      <c r="AF1115" s="16" t="s">
        <v>461</v>
      </c>
      <c r="AG1115" s="16" t="s">
        <v>9</v>
      </c>
      <c r="AH1115" s="16" t="b">
        <v>0</v>
      </c>
      <c r="AI1115" s="16" t="s">
        <v>60</v>
      </c>
      <c r="AJ1115" s="16" t="s">
        <v>103</v>
      </c>
      <c r="AK1115" s="16" t="s">
        <v>147</v>
      </c>
      <c r="AL1115" s="16" t="s">
        <v>625</v>
      </c>
      <c r="AM1115" s="16" t="s">
        <v>64</v>
      </c>
      <c r="AN1115" s="19" t="e">
        <v>#N/A</v>
      </c>
      <c r="AO1115" t="str">
        <f>RIGHT('CMO Input'!$T1115,(LEN('CMO Input'!$T1115)-FIND(" ",'CMO Input'!$T1115,1)))</f>
        <v>6-7”</v>
      </c>
      <c r="AP1115">
        <f>'CMO Input'!$O1115</f>
        <v>6</v>
      </c>
      <c r="AR1115" t="str">
        <f>Table2[[#This Row],[Policy / Non Policy]]</f>
        <v>Policy</v>
      </c>
      <c r="AS1115" t="str">
        <f>'CMO Input'!$U1115</f>
        <v>Tier 1</v>
      </c>
      <c r="AT1115" t="str">
        <f>'CMO Input'!$P1115</f>
        <v>DI</v>
      </c>
      <c r="AU1115" t="str" cm="1">
        <f t="array" ref="AU11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15" s="8" t="str">
        <f>TEXT('CMO Input'!$D1115,"MMM-YY")</f>
        <v>October</v>
      </c>
    </row>
    <row r="1116" spans="1:48" x14ac:dyDescent="0.25">
      <c r="A1116" s="14">
        <v>621583676</v>
      </c>
      <c r="B1116" s="12" t="s">
        <v>180</v>
      </c>
      <c r="C1116" s="12" t="s">
        <v>424</v>
      </c>
      <c r="D1116" s="12" t="s">
        <v>177</v>
      </c>
      <c r="E1116" s="13">
        <v>31</v>
      </c>
      <c r="F1116" s="12" t="s">
        <v>46</v>
      </c>
      <c r="G1116" s="13" t="s">
        <v>442</v>
      </c>
      <c r="H1116" s="12" t="s">
        <v>443</v>
      </c>
      <c r="I1116" s="12" t="s">
        <v>720</v>
      </c>
      <c r="J1116" s="12" t="s">
        <v>721</v>
      </c>
      <c r="K1116" s="14">
        <v>621583676</v>
      </c>
      <c r="L1116" s="12" t="s">
        <v>116</v>
      </c>
      <c r="M1116" s="12">
        <v>204.2</v>
      </c>
      <c r="N1116" s="12" t="s">
        <v>52</v>
      </c>
      <c r="O1116" s="12">
        <v>6</v>
      </c>
      <c r="P1116" s="12" t="s">
        <v>91</v>
      </c>
      <c r="Q1116" s="12">
        <v>382</v>
      </c>
      <c r="R1116" s="12" t="s">
        <v>54</v>
      </c>
      <c r="S1116" s="12" t="s">
        <v>134</v>
      </c>
      <c r="T1116" s="12" t="s">
        <v>135</v>
      </c>
      <c r="U1116" s="12" t="s">
        <v>94</v>
      </c>
      <c r="V1116" s="12" t="s">
        <v>58</v>
      </c>
      <c r="W1116" s="12" t="s">
        <v>95</v>
      </c>
      <c r="X1116" s="12" t="b">
        <v>0</v>
      </c>
      <c r="Y1116" s="12" t="b">
        <v>0</v>
      </c>
      <c r="Z1116" s="12" t="e">
        <v>#N/A</v>
      </c>
      <c r="AA1116" s="12">
        <v>78.004400000000004</v>
      </c>
      <c r="AB1116" s="12">
        <v>0</v>
      </c>
      <c r="AC1116" s="12" t="s">
        <v>424</v>
      </c>
      <c r="AD1116" s="12" t="s">
        <v>720</v>
      </c>
      <c r="AE1116" s="12" t="s">
        <v>721</v>
      </c>
      <c r="AF1116" s="12" t="s">
        <v>446</v>
      </c>
      <c r="AG1116" s="12" t="s">
        <v>9</v>
      </c>
      <c r="AH1116" s="12" t="b">
        <v>0</v>
      </c>
      <c r="AI1116" s="12" t="s">
        <v>60</v>
      </c>
      <c r="AJ1116" s="12" t="s">
        <v>186</v>
      </c>
      <c r="AK1116" s="12" t="s">
        <v>147</v>
      </c>
      <c r="AL1116" s="12" t="s">
        <v>692</v>
      </c>
      <c r="AM1116" s="12" t="s">
        <v>64</v>
      </c>
      <c r="AN1116" s="15" t="e">
        <v>#N/A</v>
      </c>
      <c r="AO1116" t="str">
        <f>RIGHT('CMO Input'!$T1116,(LEN('CMO Input'!$T1116)-FIND(" ",'CMO Input'!$T1116,1)))</f>
        <v>6-7”</v>
      </c>
      <c r="AP1116">
        <f>'CMO Input'!$O1116</f>
        <v>6</v>
      </c>
      <c r="AR1116" t="str">
        <f>Table2[[#This Row],[Policy / Non Policy]]</f>
        <v>Policy</v>
      </c>
      <c r="AS1116" t="str">
        <f>'CMO Input'!$U1116</f>
        <v>Tier 1</v>
      </c>
      <c r="AT1116" t="str">
        <f>'CMO Input'!$P1116</f>
        <v>DI</v>
      </c>
      <c r="AU1116" t="str" cm="1">
        <f t="array" ref="AU11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16" s="8" t="str">
        <f>TEXT('CMO Input'!$D1116,"MMM-YY")</f>
        <v>October</v>
      </c>
    </row>
    <row r="1117" spans="1:48" x14ac:dyDescent="0.25">
      <c r="A1117" s="18" t="s">
        <v>85</v>
      </c>
      <c r="B1117" s="16" t="s">
        <v>180</v>
      </c>
      <c r="C1117" s="16" t="s">
        <v>424</v>
      </c>
      <c r="D1117" s="16" t="s">
        <v>177</v>
      </c>
      <c r="E1117" s="17">
        <v>31</v>
      </c>
      <c r="F1117" s="16" t="s">
        <v>46</v>
      </c>
      <c r="G1117" s="17" t="s">
        <v>431</v>
      </c>
      <c r="H1117" s="16" t="s">
        <v>704</v>
      </c>
      <c r="I1117" s="16" t="s">
        <v>742</v>
      </c>
      <c r="J1117" s="16" t="s">
        <v>657</v>
      </c>
      <c r="K1117" s="18" t="s">
        <v>85</v>
      </c>
      <c r="L1117" s="16" t="s">
        <v>116</v>
      </c>
      <c r="M1117" s="16">
        <v>0</v>
      </c>
      <c r="N1117" s="16" t="s">
        <v>52</v>
      </c>
      <c r="O1117" s="16">
        <v>6</v>
      </c>
      <c r="P1117" s="16" t="s">
        <v>53</v>
      </c>
      <c r="Q1117" s="16">
        <v>93</v>
      </c>
      <c r="R1117" s="16" t="s">
        <v>54</v>
      </c>
      <c r="S1117" s="16" t="s">
        <v>134</v>
      </c>
      <c r="T1117" s="16" t="s">
        <v>135</v>
      </c>
      <c r="U1117" s="16" t="s">
        <v>94</v>
      </c>
      <c r="V1117" s="16" t="s">
        <v>58</v>
      </c>
      <c r="W1117" s="16" t="s">
        <v>95</v>
      </c>
      <c r="X1117" s="16" t="b">
        <v>0</v>
      </c>
      <c r="Y1117" s="16" t="b">
        <v>0</v>
      </c>
      <c r="Z1117" s="16" t="e">
        <v>#N/A</v>
      </c>
      <c r="AA1117" s="16">
        <v>0</v>
      </c>
      <c r="AB1117" s="16">
        <v>0</v>
      </c>
      <c r="AC1117" s="16" t="s">
        <v>424</v>
      </c>
      <c r="AD1117" s="16" t="s">
        <v>742</v>
      </c>
      <c r="AE1117" s="16" t="s">
        <v>657</v>
      </c>
      <c r="AF1117" s="16" t="s">
        <v>435</v>
      </c>
      <c r="AG1117" s="16" t="s">
        <v>9</v>
      </c>
      <c r="AH1117" s="16" t="b">
        <v>0</v>
      </c>
      <c r="AI1117" s="16" t="s">
        <v>60</v>
      </c>
      <c r="AJ1117" s="16" t="s">
        <v>436</v>
      </c>
      <c r="AK1117" s="16"/>
      <c r="AL1117" s="16" t="s">
        <v>550</v>
      </c>
      <c r="AM1117" s="16" t="e">
        <v>#N/A</v>
      </c>
      <c r="AN1117" s="19" t="e">
        <v>#N/A</v>
      </c>
      <c r="AO1117" t="str">
        <f>RIGHT('CMO Input'!$T1117,(LEN('CMO Input'!$T1117)-FIND(" ",'CMO Input'!$T1117,1)))</f>
        <v>6-7”</v>
      </c>
      <c r="AP1117">
        <f>'CMO Input'!$O1117</f>
        <v>6</v>
      </c>
      <c r="AR1117" t="str">
        <f>Table2[[#This Row],[Policy / Non Policy]]</f>
        <v>Policy</v>
      </c>
      <c r="AS1117" t="str">
        <f>'CMO Input'!$U1117</f>
        <v>Tier 1</v>
      </c>
      <c r="AT1117" t="str">
        <f>'CMO Input'!$P1117</f>
        <v>CI</v>
      </c>
      <c r="AU1117" t="str" cm="1">
        <f t="array" ref="AU11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17" s="8" t="str">
        <f>TEXT('CMO Input'!$D1117,"MMM-YY")</f>
        <v>October</v>
      </c>
    </row>
    <row r="1118" spans="1:48" x14ac:dyDescent="0.25">
      <c r="A1118" s="14" t="s">
        <v>85</v>
      </c>
      <c r="B1118" s="12" t="s">
        <v>180</v>
      </c>
      <c r="C1118" s="12" t="s">
        <v>424</v>
      </c>
      <c r="D1118" s="12" t="s">
        <v>177</v>
      </c>
      <c r="E1118" s="13">
        <v>31</v>
      </c>
      <c r="F1118" s="12" t="s">
        <v>46</v>
      </c>
      <c r="G1118" s="13" t="s">
        <v>431</v>
      </c>
      <c r="H1118" s="12" t="s">
        <v>704</v>
      </c>
      <c r="I1118" s="12" t="s">
        <v>742</v>
      </c>
      <c r="J1118" s="12" t="s">
        <v>743</v>
      </c>
      <c r="K1118" s="14" t="s">
        <v>85</v>
      </c>
      <c r="L1118" s="12" t="s">
        <v>116</v>
      </c>
      <c r="M1118" s="12">
        <v>0</v>
      </c>
      <c r="N1118" s="12" t="s">
        <v>52</v>
      </c>
      <c r="O1118" s="12">
        <v>6</v>
      </c>
      <c r="P1118" s="12" t="s">
        <v>53</v>
      </c>
      <c r="Q1118" s="12">
        <v>7.5</v>
      </c>
      <c r="R1118" s="12" t="s">
        <v>54</v>
      </c>
      <c r="S1118" s="12" t="s">
        <v>134</v>
      </c>
      <c r="T1118" s="12" t="s">
        <v>135</v>
      </c>
      <c r="U1118" s="12" t="s">
        <v>94</v>
      </c>
      <c r="V1118" s="12" t="s">
        <v>58</v>
      </c>
      <c r="W1118" s="12" t="s">
        <v>95</v>
      </c>
      <c r="X1118" s="12" t="b">
        <v>0</v>
      </c>
      <c r="Y1118" s="12" t="b">
        <v>0</v>
      </c>
      <c r="Z1118" s="12" t="e">
        <v>#N/A</v>
      </c>
      <c r="AA1118" s="12">
        <v>0</v>
      </c>
      <c r="AB1118" s="12">
        <v>0</v>
      </c>
      <c r="AC1118" s="12" t="s">
        <v>424</v>
      </c>
      <c r="AD1118" s="12" t="s">
        <v>742</v>
      </c>
      <c r="AE1118" s="12" t="s">
        <v>743</v>
      </c>
      <c r="AF1118" s="12" t="s">
        <v>435</v>
      </c>
      <c r="AG1118" s="12" t="s">
        <v>9</v>
      </c>
      <c r="AH1118" s="12" t="b">
        <v>0</v>
      </c>
      <c r="AI1118" s="12" t="s">
        <v>60</v>
      </c>
      <c r="AJ1118" s="12" t="s">
        <v>436</v>
      </c>
      <c r="AK1118" s="12"/>
      <c r="AL1118" s="12" t="s">
        <v>550</v>
      </c>
      <c r="AM1118" s="12" t="e">
        <v>#N/A</v>
      </c>
      <c r="AN1118" s="15" t="e">
        <v>#N/A</v>
      </c>
      <c r="AO1118" t="str">
        <f>RIGHT('CMO Input'!$T1118,(LEN('CMO Input'!$T1118)-FIND(" ",'CMO Input'!$T1118,1)))</f>
        <v>6-7”</v>
      </c>
      <c r="AP1118">
        <f>'CMO Input'!$O1118</f>
        <v>6</v>
      </c>
      <c r="AR1118" t="str">
        <f>Table2[[#This Row],[Policy / Non Policy]]</f>
        <v>Policy</v>
      </c>
      <c r="AS1118" t="str">
        <f>'CMO Input'!$U1118</f>
        <v>Tier 1</v>
      </c>
      <c r="AT1118" t="str">
        <f>'CMO Input'!$P1118</f>
        <v>CI</v>
      </c>
      <c r="AU1118" t="str" cm="1">
        <f t="array" ref="AU11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18" s="8" t="str">
        <f>TEXT('CMO Input'!$D1118,"MMM-YY")</f>
        <v>October</v>
      </c>
    </row>
    <row r="1119" spans="1:48" x14ac:dyDescent="0.25">
      <c r="A1119" s="18">
        <v>510870942</v>
      </c>
      <c r="B1119" s="16" t="s">
        <v>180</v>
      </c>
      <c r="C1119" s="16" t="s">
        <v>424</v>
      </c>
      <c r="D1119" s="16" t="s">
        <v>177</v>
      </c>
      <c r="E1119" s="17">
        <v>31</v>
      </c>
      <c r="F1119" s="16" t="s">
        <v>46</v>
      </c>
      <c r="G1119" s="17" t="s">
        <v>442</v>
      </c>
      <c r="H1119" s="16" t="s">
        <v>597</v>
      </c>
      <c r="I1119" s="16" t="s">
        <v>751</v>
      </c>
      <c r="J1119" s="16" t="s">
        <v>752</v>
      </c>
      <c r="K1119" s="18">
        <v>510870942</v>
      </c>
      <c r="L1119" s="16" t="s">
        <v>116</v>
      </c>
      <c r="M1119" s="16">
        <v>3.6</v>
      </c>
      <c r="N1119" s="16" t="s">
        <v>52</v>
      </c>
      <c r="O1119" s="16">
        <v>8</v>
      </c>
      <c r="P1119" s="16" t="s">
        <v>53</v>
      </c>
      <c r="Q1119" s="16">
        <v>64</v>
      </c>
      <c r="R1119" s="16" t="s">
        <v>54</v>
      </c>
      <c r="S1119" s="16" t="s">
        <v>92</v>
      </c>
      <c r="T1119" s="16" t="s">
        <v>93</v>
      </c>
      <c r="U1119" s="16" t="s">
        <v>94</v>
      </c>
      <c r="V1119" s="16" t="s">
        <v>58</v>
      </c>
      <c r="W1119" s="16" t="s">
        <v>95</v>
      </c>
      <c r="X1119" s="16" t="b">
        <v>0</v>
      </c>
      <c r="Y1119" s="16" t="b">
        <v>0</v>
      </c>
      <c r="Z1119" s="16" t="e">
        <v>#N/A</v>
      </c>
      <c r="AA1119" s="16">
        <v>0.23039999999999999</v>
      </c>
      <c r="AB1119" s="16">
        <v>0</v>
      </c>
      <c r="AC1119" s="16" t="s">
        <v>424</v>
      </c>
      <c r="AD1119" s="16" t="s">
        <v>751</v>
      </c>
      <c r="AE1119" s="16" t="s">
        <v>752</v>
      </c>
      <c r="AF1119" s="16" t="s">
        <v>489</v>
      </c>
      <c r="AG1119" s="16" t="s">
        <v>9</v>
      </c>
      <c r="AH1119" s="16" t="b">
        <v>0</v>
      </c>
      <c r="AI1119" s="16" t="s">
        <v>60</v>
      </c>
      <c r="AJ1119" s="16" t="s">
        <v>436</v>
      </c>
      <c r="AK1119" s="16" t="s">
        <v>147</v>
      </c>
      <c r="AL1119" s="16" t="s">
        <v>469</v>
      </c>
      <c r="AM1119" s="16" t="s">
        <v>64</v>
      </c>
      <c r="AN1119" s="19" t="e">
        <v>#N/A</v>
      </c>
      <c r="AO1119" t="str">
        <f>RIGHT('CMO Input'!$T1119,(LEN('CMO Input'!$T1119)-FIND(" ",'CMO Input'!$T1119,1)))</f>
        <v>8”</v>
      </c>
      <c r="AP1119">
        <f>'CMO Input'!$O1119</f>
        <v>8</v>
      </c>
      <c r="AR1119" t="str">
        <f>Table2[[#This Row],[Policy / Non Policy]]</f>
        <v>Policy</v>
      </c>
      <c r="AS1119" t="str">
        <f>'CMO Input'!$U1119</f>
        <v>Tier 1</v>
      </c>
      <c r="AT1119" t="str">
        <f>'CMO Input'!$P1119</f>
        <v>CI</v>
      </c>
      <c r="AU1119" t="str" cm="1">
        <f t="array" ref="AU11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19" s="8" t="str">
        <f>TEXT('CMO Input'!$D1119,"MMM-YY")</f>
        <v>October</v>
      </c>
    </row>
    <row r="1120" spans="1:48" x14ac:dyDescent="0.25">
      <c r="A1120" s="14">
        <v>510885234</v>
      </c>
      <c r="B1120" s="12" t="s">
        <v>180</v>
      </c>
      <c r="C1120" s="12" t="s">
        <v>424</v>
      </c>
      <c r="D1120" s="12" t="s">
        <v>177</v>
      </c>
      <c r="E1120" s="13">
        <v>31</v>
      </c>
      <c r="F1120" s="12" t="s">
        <v>46</v>
      </c>
      <c r="G1120" s="13" t="s">
        <v>442</v>
      </c>
      <c r="H1120" s="12" t="s">
        <v>464</v>
      </c>
      <c r="I1120" s="12" t="s">
        <v>622</v>
      </c>
      <c r="J1120" s="12" t="s">
        <v>493</v>
      </c>
      <c r="K1120" s="14">
        <v>510885234</v>
      </c>
      <c r="L1120" s="12" t="s">
        <v>116</v>
      </c>
      <c r="M1120" s="12">
        <v>2.2999999999999998</v>
      </c>
      <c r="N1120" s="12" t="s">
        <v>52</v>
      </c>
      <c r="O1120" s="12">
        <v>8</v>
      </c>
      <c r="P1120" s="12" t="s">
        <v>53</v>
      </c>
      <c r="Q1120" s="12">
        <v>89.5</v>
      </c>
      <c r="R1120" s="12" t="s">
        <v>54</v>
      </c>
      <c r="S1120" s="12" t="s">
        <v>92</v>
      </c>
      <c r="T1120" s="12" t="s">
        <v>93</v>
      </c>
      <c r="U1120" s="12" t="s">
        <v>94</v>
      </c>
      <c r="V1120" s="12" t="s">
        <v>58</v>
      </c>
      <c r="W1120" s="12" t="s">
        <v>95</v>
      </c>
      <c r="X1120" s="12" t="b">
        <v>0</v>
      </c>
      <c r="Y1120" s="12" t="b">
        <v>0</v>
      </c>
      <c r="Z1120" s="12" t="e">
        <v>#N/A</v>
      </c>
      <c r="AA1120" s="12">
        <v>0.20585000000000001</v>
      </c>
      <c r="AB1120" s="12">
        <v>0</v>
      </c>
      <c r="AC1120" s="12" t="s">
        <v>424</v>
      </c>
      <c r="AD1120" s="12" t="s">
        <v>622</v>
      </c>
      <c r="AE1120" s="12" t="s">
        <v>493</v>
      </c>
      <c r="AF1120" s="12" t="s">
        <v>468</v>
      </c>
      <c r="AG1120" s="12" t="s">
        <v>9</v>
      </c>
      <c r="AH1120" s="12" t="b">
        <v>0</v>
      </c>
      <c r="AI1120" s="12" t="s">
        <v>60</v>
      </c>
      <c r="AJ1120" s="12" t="s">
        <v>103</v>
      </c>
      <c r="AK1120" s="12" t="s">
        <v>147</v>
      </c>
      <c r="AL1120" s="12" t="s">
        <v>472</v>
      </c>
      <c r="AM1120" s="12" t="s">
        <v>64</v>
      </c>
      <c r="AN1120" s="15" t="e">
        <v>#N/A</v>
      </c>
      <c r="AO1120" t="str">
        <f>RIGHT('CMO Input'!$T1120,(LEN('CMO Input'!$T1120)-FIND(" ",'CMO Input'!$T1120,1)))</f>
        <v>8”</v>
      </c>
      <c r="AP1120">
        <f>'CMO Input'!$O1120</f>
        <v>8</v>
      </c>
      <c r="AR1120" t="str">
        <f>Table2[[#This Row],[Policy / Non Policy]]</f>
        <v>Policy</v>
      </c>
      <c r="AS1120" t="str">
        <f>'CMO Input'!$U1120</f>
        <v>Tier 1</v>
      </c>
      <c r="AT1120" t="str">
        <f>'CMO Input'!$P1120</f>
        <v>CI</v>
      </c>
      <c r="AU1120" t="str" cm="1">
        <f t="array" ref="AU11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20" s="8" t="str">
        <f>TEXT('CMO Input'!$D1120,"MMM-YY")</f>
        <v>October</v>
      </c>
    </row>
    <row r="1121" spans="1:48" x14ac:dyDescent="0.25">
      <c r="A1121" s="18">
        <v>510936149</v>
      </c>
      <c r="B1121" s="16" t="s">
        <v>180</v>
      </c>
      <c r="C1121" s="16" t="s">
        <v>424</v>
      </c>
      <c r="D1121" s="16" t="s">
        <v>177</v>
      </c>
      <c r="E1121" s="17">
        <v>31</v>
      </c>
      <c r="F1121" s="16" t="s">
        <v>46</v>
      </c>
      <c r="G1121" s="17" t="s">
        <v>431</v>
      </c>
      <c r="H1121" s="16" t="s">
        <v>672</v>
      </c>
      <c r="I1121" s="16" t="s">
        <v>686</v>
      </c>
      <c r="J1121" s="16" t="s">
        <v>687</v>
      </c>
      <c r="K1121" s="18">
        <v>510936149</v>
      </c>
      <c r="L1121" s="16" t="s">
        <v>116</v>
      </c>
      <c r="M1121" s="16">
        <v>8.3000000000000007</v>
      </c>
      <c r="N1121" s="16" t="s">
        <v>52</v>
      </c>
      <c r="O1121" s="16">
        <v>8</v>
      </c>
      <c r="P1121" s="16" t="s">
        <v>163</v>
      </c>
      <c r="Q1121" s="16">
        <v>55</v>
      </c>
      <c r="R1121" s="16" t="s">
        <v>54</v>
      </c>
      <c r="S1121" s="16" t="s">
        <v>92</v>
      </c>
      <c r="T1121" s="16" t="s">
        <v>93</v>
      </c>
      <c r="U1121" s="16" t="s">
        <v>94</v>
      </c>
      <c r="V1121" s="16" t="s">
        <v>58</v>
      </c>
      <c r="W1121" s="16" t="s">
        <v>95</v>
      </c>
      <c r="X1121" s="16" t="b">
        <v>0</v>
      </c>
      <c r="Y1121" s="16" t="b">
        <v>0</v>
      </c>
      <c r="Z1121" s="16" t="e">
        <v>#N/A</v>
      </c>
      <c r="AA1121" s="16">
        <v>0.45650000000000002</v>
      </c>
      <c r="AB1121" s="16">
        <v>0</v>
      </c>
      <c r="AC1121" s="16" t="s">
        <v>424</v>
      </c>
      <c r="AD1121" s="16" t="s">
        <v>686</v>
      </c>
      <c r="AE1121" s="16" t="s">
        <v>687</v>
      </c>
      <c r="AF1121" s="16" t="s">
        <v>435</v>
      </c>
      <c r="AG1121" s="16" t="s">
        <v>9</v>
      </c>
      <c r="AH1121" s="16" t="b">
        <v>0</v>
      </c>
      <c r="AI1121" s="16" t="s">
        <v>60</v>
      </c>
      <c r="AJ1121" s="16" t="s">
        <v>436</v>
      </c>
      <c r="AK1121" s="16" t="s">
        <v>147</v>
      </c>
      <c r="AL1121" s="16" t="s">
        <v>437</v>
      </c>
      <c r="AM1121" s="16" t="s">
        <v>64</v>
      </c>
      <c r="AN1121" s="19" t="e">
        <v>#N/A</v>
      </c>
      <c r="AO1121" t="str">
        <f>RIGHT('CMO Input'!$T1121,(LEN('CMO Input'!$T1121)-FIND(" ",'CMO Input'!$T1121,1)))</f>
        <v>8”</v>
      </c>
      <c r="AP1121">
        <f>'CMO Input'!$O1121</f>
        <v>8</v>
      </c>
      <c r="AR1121" t="str">
        <f>Table2[[#This Row],[Policy / Non Policy]]</f>
        <v>Policy</v>
      </c>
      <c r="AS1121" t="str">
        <f>'CMO Input'!$U1121</f>
        <v>Tier 1</v>
      </c>
      <c r="AT1121" t="str">
        <f>'CMO Input'!$P1121</f>
        <v>SI</v>
      </c>
      <c r="AU1121" t="str" cm="1">
        <f t="array" ref="AU11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21" s="8" t="str">
        <f>TEXT('CMO Input'!$D1121,"MMM-YY")</f>
        <v>October</v>
      </c>
    </row>
    <row r="1122" spans="1:48" x14ac:dyDescent="0.25">
      <c r="A1122" s="14">
        <v>510970741</v>
      </c>
      <c r="B1122" s="12" t="s">
        <v>180</v>
      </c>
      <c r="C1122" s="12" t="s">
        <v>424</v>
      </c>
      <c r="D1122" s="12" t="s">
        <v>177</v>
      </c>
      <c r="E1122" s="13">
        <v>31</v>
      </c>
      <c r="F1122" s="12" t="s">
        <v>46</v>
      </c>
      <c r="G1122" s="13" t="s">
        <v>431</v>
      </c>
      <c r="H1122" s="12" t="s">
        <v>704</v>
      </c>
      <c r="I1122" s="12" t="s">
        <v>680</v>
      </c>
      <c r="J1122" s="12" t="s">
        <v>681</v>
      </c>
      <c r="K1122" s="14">
        <v>510970741</v>
      </c>
      <c r="L1122" s="12" t="s">
        <v>116</v>
      </c>
      <c r="M1122" s="12">
        <v>5.7</v>
      </c>
      <c r="N1122" s="12" t="s">
        <v>52</v>
      </c>
      <c r="O1122" s="12">
        <v>8</v>
      </c>
      <c r="P1122" s="12" t="s">
        <v>53</v>
      </c>
      <c r="Q1122" s="12">
        <v>207</v>
      </c>
      <c r="R1122" s="12" t="s">
        <v>54</v>
      </c>
      <c r="S1122" s="12" t="s">
        <v>92</v>
      </c>
      <c r="T1122" s="12" t="s">
        <v>93</v>
      </c>
      <c r="U1122" s="12" t="s">
        <v>94</v>
      </c>
      <c r="V1122" s="12" t="s">
        <v>58</v>
      </c>
      <c r="W1122" s="12" t="s">
        <v>95</v>
      </c>
      <c r="X1122" s="12" t="b">
        <v>0</v>
      </c>
      <c r="Y1122" s="12" t="b">
        <v>0</v>
      </c>
      <c r="Z1122" s="12" t="e">
        <v>#N/A</v>
      </c>
      <c r="AA1122" s="12">
        <v>1.1798999999999999</v>
      </c>
      <c r="AB1122" s="12">
        <v>0</v>
      </c>
      <c r="AC1122" s="12" t="s">
        <v>424</v>
      </c>
      <c r="AD1122" s="12" t="s">
        <v>680</v>
      </c>
      <c r="AE1122" s="12" t="s">
        <v>681</v>
      </c>
      <c r="AF1122" s="12" t="s">
        <v>435</v>
      </c>
      <c r="AG1122" s="12" t="s">
        <v>9</v>
      </c>
      <c r="AH1122" s="12" t="b">
        <v>0</v>
      </c>
      <c r="AI1122" s="12" t="s">
        <v>60</v>
      </c>
      <c r="AJ1122" s="12" t="s">
        <v>436</v>
      </c>
      <c r="AK1122" s="12" t="s">
        <v>147</v>
      </c>
      <c r="AL1122" s="12" t="s">
        <v>457</v>
      </c>
      <c r="AM1122" s="12" t="s">
        <v>64</v>
      </c>
      <c r="AN1122" s="15" t="e">
        <v>#N/A</v>
      </c>
      <c r="AO1122" t="str">
        <f>RIGHT('CMO Input'!$T1122,(LEN('CMO Input'!$T1122)-FIND(" ",'CMO Input'!$T1122,1)))</f>
        <v>8”</v>
      </c>
      <c r="AP1122">
        <f>'CMO Input'!$O1122</f>
        <v>8</v>
      </c>
      <c r="AR1122" t="str">
        <f>Table2[[#This Row],[Policy / Non Policy]]</f>
        <v>Policy</v>
      </c>
      <c r="AS1122" t="str">
        <f>'CMO Input'!$U1122</f>
        <v>Tier 1</v>
      </c>
      <c r="AT1122" t="str">
        <f>'CMO Input'!$P1122</f>
        <v>CI</v>
      </c>
      <c r="AU1122" t="str" cm="1">
        <f t="array" ref="AU11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22" s="8" t="str">
        <f>TEXT('CMO Input'!$D1122,"MMM-YY")</f>
        <v>October</v>
      </c>
    </row>
    <row r="1123" spans="1:48" x14ac:dyDescent="0.25">
      <c r="A1123" s="18" t="s">
        <v>305</v>
      </c>
      <c r="B1123" s="16" t="s">
        <v>180</v>
      </c>
      <c r="C1123" s="16" t="s">
        <v>424</v>
      </c>
      <c r="D1123" s="16" t="s">
        <v>177</v>
      </c>
      <c r="E1123" s="17">
        <v>31</v>
      </c>
      <c r="F1123" s="16" t="s">
        <v>46</v>
      </c>
      <c r="G1123" s="17" t="s">
        <v>442</v>
      </c>
      <c r="H1123" s="16" t="s">
        <v>597</v>
      </c>
      <c r="I1123" s="16" t="s">
        <v>753</v>
      </c>
      <c r="J1123" s="16" t="s">
        <v>778</v>
      </c>
      <c r="K1123" s="18" t="s">
        <v>305</v>
      </c>
      <c r="L1123" s="16" t="s">
        <v>116</v>
      </c>
      <c r="M1123" s="16">
        <v>0</v>
      </c>
      <c r="N1123" s="16" t="s">
        <v>52</v>
      </c>
      <c r="O1123" s="16">
        <v>100</v>
      </c>
      <c r="P1123" s="16" t="s">
        <v>91</v>
      </c>
      <c r="Q1123" s="16">
        <v>2</v>
      </c>
      <c r="R1123" s="16" t="s">
        <v>220</v>
      </c>
      <c r="S1123" s="16" t="s">
        <v>221</v>
      </c>
      <c r="T1123" s="16" t="s">
        <v>118</v>
      </c>
      <c r="U1123" s="16" t="s">
        <v>94</v>
      </c>
      <c r="V1123" s="16" t="s">
        <v>58</v>
      </c>
      <c r="W1123" s="16" t="s">
        <v>95</v>
      </c>
      <c r="X1123" s="16" t="b">
        <v>0</v>
      </c>
      <c r="Y1123" s="16" t="b">
        <v>0</v>
      </c>
      <c r="Z1123" s="16" t="e">
        <v>#N/A</v>
      </c>
      <c r="AA1123" s="16">
        <v>0</v>
      </c>
      <c r="AB1123" s="16">
        <v>0</v>
      </c>
      <c r="AC1123" s="16" t="s">
        <v>424</v>
      </c>
      <c r="AD1123" s="16" t="s">
        <v>753</v>
      </c>
      <c r="AE1123" s="16" t="s">
        <v>778</v>
      </c>
      <c r="AF1123" s="16" t="s">
        <v>489</v>
      </c>
      <c r="AG1123" s="16" t="s">
        <v>9</v>
      </c>
      <c r="AH1123" s="16" t="b">
        <v>0</v>
      </c>
      <c r="AI1123" s="16" t="s">
        <v>60</v>
      </c>
      <c r="AJ1123" s="16" t="s">
        <v>436</v>
      </c>
      <c r="AK1123" s="16" t="s">
        <v>147</v>
      </c>
      <c r="AL1123" s="16" t="s">
        <v>779</v>
      </c>
      <c r="AM1123" s="16" t="e">
        <v>#N/A</v>
      </c>
      <c r="AN1123" s="19" t="e">
        <v>#N/A</v>
      </c>
      <c r="AO1123" t="str">
        <f>RIGHT('CMO Input'!$T1123,(LEN('CMO Input'!$T1123)-FIND(" ",'CMO Input'!$T1123,1)))</f>
        <v>4-5”</v>
      </c>
      <c r="AP1123">
        <f>'CMO Input'!$O1123</f>
        <v>100</v>
      </c>
      <c r="AR1123" t="str">
        <f>Table2[[#This Row],[Policy / Non Policy]]</f>
        <v>Policy</v>
      </c>
      <c r="AS1123" t="str">
        <f>'CMO Input'!$U1123</f>
        <v>Tier 1</v>
      </c>
      <c r="AT1123" t="str">
        <f>'CMO Input'!$P1123</f>
        <v>DI</v>
      </c>
      <c r="AU1123" t="str" cm="1">
        <f t="array" ref="AU11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23" s="8" t="str">
        <f>TEXT('CMO Input'!$D1123,"MMM-YY")</f>
        <v>October</v>
      </c>
    </row>
    <row r="1124" spans="1:48" x14ac:dyDescent="0.25">
      <c r="A1124" s="14">
        <v>510882156</v>
      </c>
      <c r="B1124" s="12" t="s">
        <v>180</v>
      </c>
      <c r="C1124" s="12" t="s">
        <v>424</v>
      </c>
      <c r="D1124" s="12" t="s">
        <v>177</v>
      </c>
      <c r="E1124" s="13">
        <v>31</v>
      </c>
      <c r="F1124" s="12" t="s">
        <v>46</v>
      </c>
      <c r="G1124" s="13" t="s">
        <v>442</v>
      </c>
      <c r="H1124" s="12" t="s">
        <v>597</v>
      </c>
      <c r="I1124" s="12" t="s">
        <v>753</v>
      </c>
      <c r="J1124" s="12" t="s">
        <v>778</v>
      </c>
      <c r="K1124" s="14">
        <v>510882156</v>
      </c>
      <c r="L1124" s="12" t="s">
        <v>116</v>
      </c>
      <c r="M1124" s="12">
        <v>3.8</v>
      </c>
      <c r="N1124" s="12" t="s">
        <v>52</v>
      </c>
      <c r="O1124" s="12">
        <v>150</v>
      </c>
      <c r="P1124" s="12" t="s">
        <v>91</v>
      </c>
      <c r="Q1124" s="12">
        <v>24</v>
      </c>
      <c r="R1124" s="12" t="s">
        <v>220</v>
      </c>
      <c r="S1124" s="12" t="s">
        <v>402</v>
      </c>
      <c r="T1124" s="12" t="s">
        <v>135</v>
      </c>
      <c r="U1124" s="12" t="s">
        <v>94</v>
      </c>
      <c r="V1124" s="12" t="s">
        <v>58</v>
      </c>
      <c r="W1124" s="12" t="s">
        <v>95</v>
      </c>
      <c r="X1124" s="12" t="b">
        <v>0</v>
      </c>
      <c r="Y1124" s="12" t="b">
        <v>0</v>
      </c>
      <c r="Z1124" s="12" t="e">
        <v>#N/A</v>
      </c>
      <c r="AA1124" s="12">
        <v>9.1200000000000003E-2</v>
      </c>
      <c r="AB1124" s="12">
        <v>0</v>
      </c>
      <c r="AC1124" s="12" t="s">
        <v>424</v>
      </c>
      <c r="AD1124" s="12" t="s">
        <v>753</v>
      </c>
      <c r="AE1124" s="12" t="s">
        <v>778</v>
      </c>
      <c r="AF1124" s="12" t="s">
        <v>489</v>
      </c>
      <c r="AG1124" s="12" t="s">
        <v>9</v>
      </c>
      <c r="AH1124" s="12" t="b">
        <v>0</v>
      </c>
      <c r="AI1124" s="12" t="s">
        <v>60</v>
      </c>
      <c r="AJ1124" s="12" t="s">
        <v>436</v>
      </c>
      <c r="AK1124" s="12" t="s">
        <v>147</v>
      </c>
      <c r="AL1124" s="12" t="s">
        <v>779</v>
      </c>
      <c r="AM1124" s="12" t="s">
        <v>64</v>
      </c>
      <c r="AN1124" s="15" t="e">
        <v>#N/A</v>
      </c>
      <c r="AO1124" t="str">
        <f>RIGHT('CMO Input'!$T1124,(LEN('CMO Input'!$T1124)-FIND(" ",'CMO Input'!$T1124,1)))</f>
        <v>6-7”</v>
      </c>
      <c r="AP1124">
        <f>'CMO Input'!$O1124</f>
        <v>150</v>
      </c>
      <c r="AR1124" t="str">
        <f>Table2[[#This Row],[Policy / Non Policy]]</f>
        <v>Policy</v>
      </c>
      <c r="AS1124" t="str">
        <f>'CMO Input'!$U1124</f>
        <v>Tier 1</v>
      </c>
      <c r="AT1124" t="str">
        <f>'CMO Input'!$P1124</f>
        <v>DI</v>
      </c>
      <c r="AU1124" t="str" cm="1">
        <f t="array" ref="AU11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24" s="8" t="str">
        <f>TEXT('CMO Input'!$D1124,"MMM-YY")</f>
        <v>October</v>
      </c>
    </row>
    <row r="1125" spans="1:48" x14ac:dyDescent="0.25">
      <c r="A1125" s="18">
        <v>510991664</v>
      </c>
      <c r="B1125" s="16" t="s">
        <v>180</v>
      </c>
      <c r="C1125" s="16" t="s">
        <v>424</v>
      </c>
      <c r="D1125" s="16" t="s">
        <v>177</v>
      </c>
      <c r="E1125" s="17">
        <v>31</v>
      </c>
      <c r="F1125" s="16" t="s">
        <v>46</v>
      </c>
      <c r="G1125" s="17" t="s">
        <v>442</v>
      </c>
      <c r="H1125" s="16" t="s">
        <v>597</v>
      </c>
      <c r="I1125" s="16" t="s">
        <v>753</v>
      </c>
      <c r="J1125" s="16" t="s">
        <v>778</v>
      </c>
      <c r="K1125" s="18">
        <v>510991664</v>
      </c>
      <c r="L1125" s="16" t="s">
        <v>116</v>
      </c>
      <c r="M1125" s="16">
        <v>8.1999999999999993</v>
      </c>
      <c r="N1125" s="16" t="s">
        <v>52</v>
      </c>
      <c r="O1125" s="16">
        <v>150</v>
      </c>
      <c r="P1125" s="16" t="s">
        <v>91</v>
      </c>
      <c r="Q1125" s="16">
        <v>86</v>
      </c>
      <c r="R1125" s="16" t="s">
        <v>220</v>
      </c>
      <c r="S1125" s="16" t="s">
        <v>402</v>
      </c>
      <c r="T1125" s="16" t="s">
        <v>135</v>
      </c>
      <c r="U1125" s="16" t="s">
        <v>94</v>
      </c>
      <c r="V1125" s="16" t="s">
        <v>58</v>
      </c>
      <c r="W1125" s="16" t="s">
        <v>95</v>
      </c>
      <c r="X1125" s="16" t="b">
        <v>0</v>
      </c>
      <c r="Y1125" s="16" t="b">
        <v>0</v>
      </c>
      <c r="Z1125" s="16" t="e">
        <v>#N/A</v>
      </c>
      <c r="AA1125" s="16">
        <v>0.70519999999999994</v>
      </c>
      <c r="AB1125" s="16">
        <v>0</v>
      </c>
      <c r="AC1125" s="16" t="s">
        <v>424</v>
      </c>
      <c r="AD1125" s="16" t="s">
        <v>753</v>
      </c>
      <c r="AE1125" s="16" t="s">
        <v>778</v>
      </c>
      <c r="AF1125" s="16" t="s">
        <v>489</v>
      </c>
      <c r="AG1125" s="16" t="s">
        <v>9</v>
      </c>
      <c r="AH1125" s="16" t="b">
        <v>0</v>
      </c>
      <c r="AI1125" s="16" t="s">
        <v>60</v>
      </c>
      <c r="AJ1125" s="16" t="s">
        <v>436</v>
      </c>
      <c r="AK1125" s="16" t="s">
        <v>147</v>
      </c>
      <c r="AL1125" s="16" t="s">
        <v>779</v>
      </c>
      <c r="AM1125" s="16" t="s">
        <v>64</v>
      </c>
      <c r="AN1125" s="19" t="e">
        <v>#N/A</v>
      </c>
      <c r="AO1125" t="str">
        <f>RIGHT('CMO Input'!$T1125,(LEN('CMO Input'!$T1125)-FIND(" ",'CMO Input'!$T1125,1)))</f>
        <v>6-7”</v>
      </c>
      <c r="AP1125">
        <f>'CMO Input'!$O1125</f>
        <v>150</v>
      </c>
      <c r="AR1125" t="str">
        <f>Table2[[#This Row],[Policy / Non Policy]]</f>
        <v>Policy</v>
      </c>
      <c r="AS1125" t="str">
        <f>'CMO Input'!$U1125</f>
        <v>Tier 1</v>
      </c>
      <c r="AT1125" t="str">
        <f>'CMO Input'!$P1125</f>
        <v>DI</v>
      </c>
      <c r="AU1125" t="str" cm="1">
        <f t="array" ref="AU11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25" s="8" t="str">
        <f>TEXT('CMO Input'!$D1125,"MMM-YY")</f>
        <v>October</v>
      </c>
    </row>
    <row r="1126" spans="1:48" x14ac:dyDescent="0.25">
      <c r="A1126" s="14">
        <v>510955675</v>
      </c>
      <c r="B1126" s="12" t="s">
        <v>180</v>
      </c>
      <c r="C1126" s="12" t="s">
        <v>424</v>
      </c>
      <c r="D1126" s="12" t="s">
        <v>177</v>
      </c>
      <c r="E1126" s="13">
        <v>31</v>
      </c>
      <c r="F1126" s="12" t="s">
        <v>46</v>
      </c>
      <c r="G1126" s="13" t="s">
        <v>425</v>
      </c>
      <c r="H1126" s="12" t="s">
        <v>426</v>
      </c>
      <c r="I1126" s="12" t="s">
        <v>554</v>
      </c>
      <c r="J1126" s="12" t="s">
        <v>677</v>
      </c>
      <c r="K1126" s="14">
        <v>510955675</v>
      </c>
      <c r="L1126" s="12" t="s">
        <v>116</v>
      </c>
      <c r="M1126" s="12">
        <v>8.6</v>
      </c>
      <c r="N1126" s="12" t="s">
        <v>52</v>
      </c>
      <c r="O1126" s="12">
        <v>200</v>
      </c>
      <c r="P1126" s="12" t="s">
        <v>91</v>
      </c>
      <c r="Q1126" s="12">
        <v>60</v>
      </c>
      <c r="R1126" s="12" t="s">
        <v>220</v>
      </c>
      <c r="S1126" s="12" t="s">
        <v>374</v>
      </c>
      <c r="T1126" s="12" t="s">
        <v>135</v>
      </c>
      <c r="U1126" s="12" t="s">
        <v>94</v>
      </c>
      <c r="V1126" s="12" t="s">
        <v>58</v>
      </c>
      <c r="W1126" s="12" t="s">
        <v>95</v>
      </c>
      <c r="X1126" s="12" t="b">
        <v>0</v>
      </c>
      <c r="Y1126" s="12" t="b">
        <v>0</v>
      </c>
      <c r="Z1126" s="12" t="e">
        <v>#N/A</v>
      </c>
      <c r="AA1126" s="12">
        <v>0.51600000000000001</v>
      </c>
      <c r="AB1126" s="12">
        <v>0</v>
      </c>
      <c r="AC1126" s="12" t="s">
        <v>424</v>
      </c>
      <c r="AD1126" s="12" t="s">
        <v>554</v>
      </c>
      <c r="AE1126" s="12" t="s">
        <v>677</v>
      </c>
      <c r="AF1126" s="12" t="s">
        <v>479</v>
      </c>
      <c r="AG1126" s="12" t="s">
        <v>9</v>
      </c>
      <c r="AH1126" s="12" t="b">
        <v>0</v>
      </c>
      <c r="AI1126" s="12" t="s">
        <v>60</v>
      </c>
      <c r="AJ1126" s="12" t="s">
        <v>10</v>
      </c>
      <c r="AK1126" s="12" t="s">
        <v>147</v>
      </c>
      <c r="AL1126" s="12" t="s">
        <v>556</v>
      </c>
      <c r="AM1126" s="12" t="s">
        <v>64</v>
      </c>
      <c r="AN1126" s="15" t="e">
        <v>#N/A</v>
      </c>
      <c r="AO1126" t="str">
        <f>RIGHT('CMO Input'!$T1126,(LEN('CMO Input'!$T1126)-FIND(" ",'CMO Input'!$T1126,1)))</f>
        <v>6-7”</v>
      </c>
      <c r="AP1126">
        <f>'CMO Input'!$O1126</f>
        <v>200</v>
      </c>
      <c r="AR1126" t="str">
        <f>Table2[[#This Row],[Policy / Non Policy]]</f>
        <v>Policy</v>
      </c>
      <c r="AS1126" t="str">
        <f>'CMO Input'!$U1126</f>
        <v>Tier 1</v>
      </c>
      <c r="AT1126" t="str">
        <f>'CMO Input'!$P1126</f>
        <v>DI</v>
      </c>
      <c r="AU1126" t="str" cm="1">
        <f t="array" ref="AU11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26" s="8" t="str">
        <f>TEXT('CMO Input'!$D1126,"MMM-YY")</f>
        <v>October</v>
      </c>
    </row>
    <row r="1127" spans="1:48" x14ac:dyDescent="0.25">
      <c r="A1127" s="18">
        <v>510937664</v>
      </c>
      <c r="B1127" s="16" t="s">
        <v>180</v>
      </c>
      <c r="C1127" s="16" t="s">
        <v>780</v>
      </c>
      <c r="D1127" s="16" t="s">
        <v>45</v>
      </c>
      <c r="E1127" s="17">
        <v>2</v>
      </c>
      <c r="F1127" s="16" t="s">
        <v>46</v>
      </c>
      <c r="G1127" s="17" t="s">
        <v>172</v>
      </c>
      <c r="H1127" s="16" t="s">
        <v>87</v>
      </c>
      <c r="I1127" s="16" t="s">
        <v>781</v>
      </c>
      <c r="J1127" s="16" t="s">
        <v>782</v>
      </c>
      <c r="K1127" s="18">
        <v>510937664</v>
      </c>
      <c r="L1127" s="16" t="s">
        <v>116</v>
      </c>
      <c r="M1127" s="16">
        <v>19.5</v>
      </c>
      <c r="N1127" s="16" t="s">
        <v>52</v>
      </c>
      <c r="O1127" s="16">
        <v>4</v>
      </c>
      <c r="P1127" s="16" t="s">
        <v>163</v>
      </c>
      <c r="Q1127" s="16">
        <v>20</v>
      </c>
      <c r="R1127" s="16" t="s">
        <v>54</v>
      </c>
      <c r="S1127" s="16" t="s">
        <v>117</v>
      </c>
      <c r="T1127" s="16" t="s">
        <v>118</v>
      </c>
      <c r="U1127" s="16" t="s">
        <v>94</v>
      </c>
      <c r="V1127" s="16" t="s">
        <v>58</v>
      </c>
      <c r="W1127" s="16" t="s">
        <v>95</v>
      </c>
      <c r="X1127" s="16" t="b">
        <v>0</v>
      </c>
      <c r="Y1127" s="16" t="b">
        <v>0</v>
      </c>
      <c r="Z1127" s="16" t="e">
        <v>#N/A</v>
      </c>
      <c r="AA1127" s="16">
        <v>0.39</v>
      </c>
      <c r="AB1127" s="16">
        <v>0</v>
      </c>
      <c r="AC1127" s="16" t="s">
        <v>780</v>
      </c>
      <c r="AD1127" s="16" t="s">
        <v>781</v>
      </c>
      <c r="AE1127" s="16" t="s">
        <v>782</v>
      </c>
      <c r="AF1127" s="16" t="s">
        <v>783</v>
      </c>
      <c r="AG1127" s="16" t="s">
        <v>7</v>
      </c>
      <c r="AH1127" s="16" t="b">
        <v>0</v>
      </c>
      <c r="AI1127" s="16" t="s">
        <v>60</v>
      </c>
      <c r="AJ1127" s="16" t="s">
        <v>61</v>
      </c>
      <c r="AK1127" s="16" t="s">
        <v>332</v>
      </c>
      <c r="AL1127" s="16" t="s">
        <v>784</v>
      </c>
      <c r="AM1127" s="16" t="s">
        <v>64</v>
      </c>
      <c r="AN1127" s="19" t="s">
        <v>333</v>
      </c>
      <c r="AO1127" t="str">
        <f>RIGHT('CMO Input'!$T1127,(LEN('CMO Input'!$T1127)-FIND(" ",'CMO Input'!$T1127,1)))</f>
        <v>4-5”</v>
      </c>
      <c r="AP1127">
        <f>'CMO Input'!$O1127</f>
        <v>4</v>
      </c>
      <c r="AR1127" t="str">
        <f>Table2[[#This Row],[Policy / Non Policy]]</f>
        <v>Policy</v>
      </c>
      <c r="AS1127" t="str">
        <f>'CMO Input'!$U1127</f>
        <v>Tier 1</v>
      </c>
      <c r="AT1127" t="str">
        <f>'CMO Input'!$P1127</f>
        <v>SI</v>
      </c>
      <c r="AU1127" t="str" cm="1">
        <f t="array" ref="AU11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27" s="8" t="str">
        <f>TEXT('CMO Input'!$D1127,"MMM-YY")</f>
        <v>April</v>
      </c>
    </row>
    <row r="1128" spans="1:48" x14ac:dyDescent="0.25">
      <c r="A1128" s="14">
        <v>510937664</v>
      </c>
      <c r="B1128" s="12" t="s">
        <v>180</v>
      </c>
      <c r="C1128" s="12" t="s">
        <v>780</v>
      </c>
      <c r="D1128" s="12" t="s">
        <v>45</v>
      </c>
      <c r="E1128" s="13">
        <v>2</v>
      </c>
      <c r="F1128" s="12" t="s">
        <v>46</v>
      </c>
      <c r="G1128" s="13" t="s">
        <v>172</v>
      </c>
      <c r="H1128" s="12" t="s">
        <v>87</v>
      </c>
      <c r="I1128" s="12" t="s">
        <v>781</v>
      </c>
      <c r="J1128" s="12" t="s">
        <v>782</v>
      </c>
      <c r="K1128" s="14">
        <v>510937664</v>
      </c>
      <c r="L1128" s="12" t="s">
        <v>116</v>
      </c>
      <c r="M1128" s="12">
        <v>19.5</v>
      </c>
      <c r="N1128" s="12" t="s">
        <v>52</v>
      </c>
      <c r="O1128" s="12">
        <v>6</v>
      </c>
      <c r="P1128" s="12" t="s">
        <v>163</v>
      </c>
      <c r="Q1128" s="12">
        <v>64</v>
      </c>
      <c r="R1128" s="12" t="s">
        <v>54</v>
      </c>
      <c r="S1128" s="12" t="s">
        <v>134</v>
      </c>
      <c r="T1128" s="12" t="s">
        <v>135</v>
      </c>
      <c r="U1128" s="12" t="s">
        <v>94</v>
      </c>
      <c r="V1128" s="12" t="s">
        <v>58</v>
      </c>
      <c r="W1128" s="12" t="s">
        <v>95</v>
      </c>
      <c r="X1128" s="12" t="b">
        <v>0</v>
      </c>
      <c r="Y1128" s="12" t="b">
        <v>0</v>
      </c>
      <c r="Z1128" s="12" t="e">
        <v>#N/A</v>
      </c>
      <c r="AA1128" s="12">
        <v>1.248</v>
      </c>
      <c r="AB1128" s="12">
        <v>0</v>
      </c>
      <c r="AC1128" s="12" t="s">
        <v>780</v>
      </c>
      <c r="AD1128" s="12" t="s">
        <v>781</v>
      </c>
      <c r="AE1128" s="12" t="s">
        <v>782</v>
      </c>
      <c r="AF1128" s="12" t="s">
        <v>783</v>
      </c>
      <c r="AG1128" s="12" t="s">
        <v>7</v>
      </c>
      <c r="AH1128" s="12" t="b">
        <v>0</v>
      </c>
      <c r="AI1128" s="12" t="s">
        <v>60</v>
      </c>
      <c r="AJ1128" s="12" t="s">
        <v>61</v>
      </c>
      <c r="AK1128" s="12" t="s">
        <v>332</v>
      </c>
      <c r="AL1128" s="12" t="s">
        <v>784</v>
      </c>
      <c r="AM1128" s="12" t="s">
        <v>64</v>
      </c>
      <c r="AN1128" s="15" t="s">
        <v>333</v>
      </c>
      <c r="AO1128" t="str">
        <f>RIGHT('CMO Input'!$T1128,(LEN('CMO Input'!$T1128)-FIND(" ",'CMO Input'!$T1128,1)))</f>
        <v>6-7”</v>
      </c>
      <c r="AP1128">
        <f>'CMO Input'!$O1128</f>
        <v>6</v>
      </c>
      <c r="AR1128" t="str">
        <f>Table2[[#This Row],[Policy / Non Policy]]</f>
        <v>Policy</v>
      </c>
      <c r="AS1128" t="str">
        <f>'CMO Input'!$U1128</f>
        <v>Tier 1</v>
      </c>
      <c r="AT1128" t="str">
        <f>'CMO Input'!$P1128</f>
        <v>SI</v>
      </c>
      <c r="AU1128" t="str" cm="1">
        <f t="array" ref="AU11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28" s="8" t="str">
        <f>TEXT('CMO Input'!$D1128,"MMM-YY")</f>
        <v>April</v>
      </c>
    </row>
    <row r="1129" spans="1:48" x14ac:dyDescent="0.25">
      <c r="A1129" s="18">
        <v>510799966</v>
      </c>
      <c r="B1129" s="16" t="s">
        <v>180</v>
      </c>
      <c r="C1129" s="16" t="s">
        <v>780</v>
      </c>
      <c r="D1129" s="16" t="s">
        <v>45</v>
      </c>
      <c r="E1129" s="17">
        <v>3</v>
      </c>
      <c r="F1129" s="16" t="s">
        <v>46</v>
      </c>
      <c r="G1129" s="17" t="s">
        <v>149</v>
      </c>
      <c r="H1129" s="16" t="s">
        <v>87</v>
      </c>
      <c r="I1129" s="16" t="s">
        <v>785</v>
      </c>
      <c r="J1129" s="16" t="s">
        <v>786</v>
      </c>
      <c r="K1129" s="18">
        <v>510799966</v>
      </c>
      <c r="L1129" s="16" t="s">
        <v>116</v>
      </c>
      <c r="M1129" s="16">
        <v>24.3</v>
      </c>
      <c r="N1129" s="16" t="s">
        <v>52</v>
      </c>
      <c r="O1129" s="16">
        <v>4</v>
      </c>
      <c r="P1129" s="16" t="s">
        <v>53</v>
      </c>
      <c r="Q1129" s="16">
        <v>144</v>
      </c>
      <c r="R1129" s="16" t="s">
        <v>54</v>
      </c>
      <c r="S1129" s="16" t="s">
        <v>117</v>
      </c>
      <c r="T1129" s="16" t="s">
        <v>118</v>
      </c>
      <c r="U1129" s="16" t="s">
        <v>94</v>
      </c>
      <c r="V1129" s="16" t="s">
        <v>58</v>
      </c>
      <c r="W1129" s="16" t="s">
        <v>95</v>
      </c>
      <c r="X1129" s="16" t="b">
        <v>0</v>
      </c>
      <c r="Y1129" s="16" t="b">
        <v>0</v>
      </c>
      <c r="Z1129" s="16" t="e">
        <v>#N/A</v>
      </c>
      <c r="AA1129" s="16">
        <v>3.4992000000000001</v>
      </c>
      <c r="AB1129" s="16">
        <v>0</v>
      </c>
      <c r="AC1129" s="16" t="s">
        <v>780</v>
      </c>
      <c r="AD1129" s="16" t="s">
        <v>785</v>
      </c>
      <c r="AE1129" s="16" t="s">
        <v>786</v>
      </c>
      <c r="AF1129" s="16" t="s">
        <v>787</v>
      </c>
      <c r="AG1129" s="16" t="s">
        <v>7</v>
      </c>
      <c r="AH1129" s="16" t="b">
        <v>0</v>
      </c>
      <c r="AI1129" s="16" t="s">
        <v>60</v>
      </c>
      <c r="AJ1129" s="16" t="s">
        <v>788</v>
      </c>
      <c r="AK1129" s="16" t="s">
        <v>147</v>
      </c>
      <c r="AL1129" s="16" t="s">
        <v>789</v>
      </c>
      <c r="AM1129" s="16" t="s">
        <v>64</v>
      </c>
      <c r="AN1129" s="19" t="e">
        <v>#N/A</v>
      </c>
      <c r="AO1129" t="str">
        <f>RIGHT('CMO Input'!$T1129,(LEN('CMO Input'!$T1129)-FIND(" ",'CMO Input'!$T1129,1)))</f>
        <v>4-5”</v>
      </c>
      <c r="AP1129">
        <f>'CMO Input'!$O1129</f>
        <v>4</v>
      </c>
      <c r="AR1129" t="str">
        <f>Table2[[#This Row],[Policy / Non Policy]]</f>
        <v>Policy</v>
      </c>
      <c r="AS1129" t="str">
        <f>'CMO Input'!$U1129</f>
        <v>Tier 1</v>
      </c>
      <c r="AT1129" t="str">
        <f>'CMO Input'!$P1129</f>
        <v>CI</v>
      </c>
      <c r="AU1129" t="str" cm="1">
        <f t="array" ref="AU11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29" s="8" t="str">
        <f>TEXT('CMO Input'!$D1129,"MMM-YY")</f>
        <v>April</v>
      </c>
    </row>
    <row r="1130" spans="1:48" x14ac:dyDescent="0.25">
      <c r="A1130" s="14">
        <v>510932688</v>
      </c>
      <c r="B1130" s="12" t="s">
        <v>180</v>
      </c>
      <c r="C1130" s="12" t="s">
        <v>780</v>
      </c>
      <c r="D1130" s="12" t="s">
        <v>45</v>
      </c>
      <c r="E1130" s="13">
        <v>3</v>
      </c>
      <c r="F1130" s="12" t="s">
        <v>46</v>
      </c>
      <c r="G1130" s="13" t="s">
        <v>149</v>
      </c>
      <c r="H1130" s="12" t="s">
        <v>87</v>
      </c>
      <c r="I1130" s="12" t="s">
        <v>790</v>
      </c>
      <c r="J1130" s="12" t="s">
        <v>791</v>
      </c>
      <c r="K1130" s="14">
        <v>510932688</v>
      </c>
      <c r="L1130" s="12" t="s">
        <v>116</v>
      </c>
      <c r="M1130" s="12">
        <v>18.100000000000001</v>
      </c>
      <c r="N1130" s="12" t="s">
        <v>52</v>
      </c>
      <c r="O1130" s="12">
        <v>4</v>
      </c>
      <c r="P1130" s="12" t="s">
        <v>163</v>
      </c>
      <c r="Q1130" s="12">
        <v>176</v>
      </c>
      <c r="R1130" s="12" t="s">
        <v>54</v>
      </c>
      <c r="S1130" s="12" t="s">
        <v>117</v>
      </c>
      <c r="T1130" s="12" t="s">
        <v>118</v>
      </c>
      <c r="U1130" s="12" t="s">
        <v>94</v>
      </c>
      <c r="V1130" s="12" t="s">
        <v>58</v>
      </c>
      <c r="W1130" s="12" t="s">
        <v>95</v>
      </c>
      <c r="X1130" s="12" t="b">
        <v>0</v>
      </c>
      <c r="Y1130" s="12" t="b">
        <v>0</v>
      </c>
      <c r="Z1130" s="12" t="e">
        <v>#N/A</v>
      </c>
      <c r="AA1130" s="12">
        <v>3.1856000000000004</v>
      </c>
      <c r="AB1130" s="12">
        <v>0</v>
      </c>
      <c r="AC1130" s="12" t="s">
        <v>780</v>
      </c>
      <c r="AD1130" s="12" t="s">
        <v>790</v>
      </c>
      <c r="AE1130" s="12" t="s">
        <v>791</v>
      </c>
      <c r="AF1130" s="12" t="s">
        <v>787</v>
      </c>
      <c r="AG1130" s="12" t="s">
        <v>7</v>
      </c>
      <c r="AH1130" s="12" t="b">
        <v>0</v>
      </c>
      <c r="AI1130" s="12" t="s">
        <v>60</v>
      </c>
      <c r="AJ1130" s="12" t="s">
        <v>788</v>
      </c>
      <c r="AK1130" s="12" t="s">
        <v>147</v>
      </c>
      <c r="AL1130" s="12" t="s">
        <v>792</v>
      </c>
      <c r="AM1130" s="12" t="s">
        <v>64</v>
      </c>
      <c r="AN1130" s="15" t="e">
        <v>#N/A</v>
      </c>
      <c r="AO1130" t="str">
        <f>RIGHT('CMO Input'!$T1130,(LEN('CMO Input'!$T1130)-FIND(" ",'CMO Input'!$T1130,1)))</f>
        <v>4-5”</v>
      </c>
      <c r="AP1130">
        <f>'CMO Input'!$O1130</f>
        <v>4</v>
      </c>
      <c r="AR1130" t="str">
        <f>Table2[[#This Row],[Policy / Non Policy]]</f>
        <v>Policy</v>
      </c>
      <c r="AS1130" t="str">
        <f>'CMO Input'!$U1130</f>
        <v>Tier 1</v>
      </c>
      <c r="AT1130" t="str">
        <f>'CMO Input'!$P1130</f>
        <v>SI</v>
      </c>
      <c r="AU1130" t="str" cm="1">
        <f t="array" ref="AU11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30" s="8" t="str">
        <f>TEXT('CMO Input'!$D1130,"MMM-YY")</f>
        <v>April</v>
      </c>
    </row>
    <row r="1131" spans="1:48" x14ac:dyDescent="0.25">
      <c r="A1131" s="18">
        <v>510910219</v>
      </c>
      <c r="B1131" s="16" t="s">
        <v>180</v>
      </c>
      <c r="C1131" s="16" t="s">
        <v>780</v>
      </c>
      <c r="D1131" s="16" t="s">
        <v>45</v>
      </c>
      <c r="E1131" s="17">
        <v>3</v>
      </c>
      <c r="F1131" s="16" t="s">
        <v>46</v>
      </c>
      <c r="G1131" s="17" t="s">
        <v>142</v>
      </c>
      <c r="H1131" s="16" t="s">
        <v>87</v>
      </c>
      <c r="I1131" s="16" t="s">
        <v>793</v>
      </c>
      <c r="J1131" s="16" t="s">
        <v>794</v>
      </c>
      <c r="K1131" s="18">
        <v>510910219</v>
      </c>
      <c r="L1131" s="16" t="s">
        <v>116</v>
      </c>
      <c r="M1131" s="16">
        <v>25.4</v>
      </c>
      <c r="N1131" s="16" t="s">
        <v>52</v>
      </c>
      <c r="O1131" s="16">
        <v>4</v>
      </c>
      <c r="P1131" s="16" t="s">
        <v>53</v>
      </c>
      <c r="Q1131" s="16">
        <v>195</v>
      </c>
      <c r="R1131" s="16" t="s">
        <v>54</v>
      </c>
      <c r="S1131" s="16" t="s">
        <v>117</v>
      </c>
      <c r="T1131" s="16" t="s">
        <v>118</v>
      </c>
      <c r="U1131" s="16" t="s">
        <v>94</v>
      </c>
      <c r="V1131" s="16" t="s">
        <v>58</v>
      </c>
      <c r="W1131" s="16" t="s">
        <v>95</v>
      </c>
      <c r="X1131" s="16" t="b">
        <v>0</v>
      </c>
      <c r="Y1131" s="16" t="b">
        <v>0</v>
      </c>
      <c r="Z1131" s="16" t="e">
        <v>#N/A</v>
      </c>
      <c r="AA1131" s="16">
        <v>4.9529999999999994</v>
      </c>
      <c r="AB1131" s="16">
        <v>0</v>
      </c>
      <c r="AC1131" s="16" t="s">
        <v>780</v>
      </c>
      <c r="AD1131" s="16" t="s">
        <v>793</v>
      </c>
      <c r="AE1131" s="16" t="s">
        <v>794</v>
      </c>
      <c r="AF1131" s="16" t="s">
        <v>795</v>
      </c>
      <c r="AG1131" s="16" t="s">
        <v>7</v>
      </c>
      <c r="AH1131" s="16" t="b">
        <v>0</v>
      </c>
      <c r="AI1131" s="16" t="s">
        <v>60</v>
      </c>
      <c r="AJ1131" s="16" t="s">
        <v>61</v>
      </c>
      <c r="AK1131" s="16" t="s">
        <v>147</v>
      </c>
      <c r="AL1131" s="16" t="s">
        <v>625</v>
      </c>
      <c r="AM1131" s="16" t="s">
        <v>64</v>
      </c>
      <c r="AN1131" s="19" t="e">
        <v>#N/A</v>
      </c>
      <c r="AO1131" t="str">
        <f>RIGHT('CMO Input'!$T1131,(LEN('CMO Input'!$T1131)-FIND(" ",'CMO Input'!$T1131,1)))</f>
        <v>4-5”</v>
      </c>
      <c r="AP1131">
        <f>'CMO Input'!$O1131</f>
        <v>4</v>
      </c>
      <c r="AR1131" t="str">
        <f>Table2[[#This Row],[Policy / Non Policy]]</f>
        <v>Policy</v>
      </c>
      <c r="AS1131" t="str">
        <f>'CMO Input'!$U1131</f>
        <v>Tier 1</v>
      </c>
      <c r="AT1131" t="str">
        <f>'CMO Input'!$P1131</f>
        <v>CI</v>
      </c>
      <c r="AU1131" t="str" cm="1">
        <f t="array" ref="AU11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31" s="8" t="str">
        <f>TEXT('CMO Input'!$D1131,"MMM-YY")</f>
        <v>April</v>
      </c>
    </row>
    <row r="1132" spans="1:48" x14ac:dyDescent="0.25">
      <c r="A1132" s="14">
        <v>510931652</v>
      </c>
      <c r="B1132" s="12" t="s">
        <v>180</v>
      </c>
      <c r="C1132" s="12" t="s">
        <v>780</v>
      </c>
      <c r="D1132" s="12" t="s">
        <v>45</v>
      </c>
      <c r="E1132" s="13">
        <v>3</v>
      </c>
      <c r="F1132" s="12" t="s">
        <v>46</v>
      </c>
      <c r="G1132" s="13" t="s">
        <v>172</v>
      </c>
      <c r="H1132" s="12" t="s">
        <v>87</v>
      </c>
      <c r="I1132" s="12" t="s">
        <v>796</v>
      </c>
      <c r="J1132" s="12" t="s">
        <v>797</v>
      </c>
      <c r="K1132" s="14">
        <v>510931652</v>
      </c>
      <c r="L1132" s="12" t="s">
        <v>116</v>
      </c>
      <c r="M1132" s="12">
        <v>37.5</v>
      </c>
      <c r="N1132" s="12" t="s">
        <v>52</v>
      </c>
      <c r="O1132" s="12">
        <v>4</v>
      </c>
      <c r="P1132" s="12" t="s">
        <v>163</v>
      </c>
      <c r="Q1132" s="12">
        <v>115</v>
      </c>
      <c r="R1132" s="12" t="s">
        <v>54</v>
      </c>
      <c r="S1132" s="12" t="s">
        <v>117</v>
      </c>
      <c r="T1132" s="12" t="s">
        <v>118</v>
      </c>
      <c r="U1132" s="12" t="s">
        <v>94</v>
      </c>
      <c r="V1132" s="12" t="s">
        <v>58</v>
      </c>
      <c r="W1132" s="12" t="s">
        <v>95</v>
      </c>
      <c r="X1132" s="12" t="b">
        <v>0</v>
      </c>
      <c r="Y1132" s="12" t="b">
        <v>0</v>
      </c>
      <c r="Z1132" s="12" t="e">
        <v>#N/A</v>
      </c>
      <c r="AA1132" s="12">
        <v>4.3125</v>
      </c>
      <c r="AB1132" s="12">
        <v>0</v>
      </c>
      <c r="AC1132" s="12" t="s">
        <v>780</v>
      </c>
      <c r="AD1132" s="12" t="s">
        <v>796</v>
      </c>
      <c r="AE1132" s="12" t="s">
        <v>797</v>
      </c>
      <c r="AF1132" s="12" t="s">
        <v>783</v>
      </c>
      <c r="AG1132" s="12" t="s">
        <v>7</v>
      </c>
      <c r="AH1132" s="12" t="b">
        <v>0</v>
      </c>
      <c r="AI1132" s="12" t="s">
        <v>60</v>
      </c>
      <c r="AJ1132" s="12" t="s">
        <v>61</v>
      </c>
      <c r="AK1132" s="12" t="s">
        <v>147</v>
      </c>
      <c r="AL1132" s="12" t="s">
        <v>671</v>
      </c>
      <c r="AM1132" s="12" t="s">
        <v>64</v>
      </c>
      <c r="AN1132" s="15" t="e">
        <v>#N/A</v>
      </c>
      <c r="AO1132" t="str">
        <f>RIGHT('CMO Input'!$T1132,(LEN('CMO Input'!$T1132)-FIND(" ",'CMO Input'!$T1132,1)))</f>
        <v>4-5”</v>
      </c>
      <c r="AP1132">
        <f>'CMO Input'!$O1132</f>
        <v>4</v>
      </c>
      <c r="AR1132" t="str">
        <f>Table2[[#This Row],[Policy / Non Policy]]</f>
        <v>Policy</v>
      </c>
      <c r="AS1132" t="str">
        <f>'CMO Input'!$U1132</f>
        <v>Tier 1</v>
      </c>
      <c r="AT1132" t="str">
        <f>'CMO Input'!$P1132</f>
        <v>SI</v>
      </c>
      <c r="AU1132" t="str" cm="1">
        <f t="array" ref="AU11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32" s="8" t="str">
        <f>TEXT('CMO Input'!$D1132,"MMM-YY")</f>
        <v>April</v>
      </c>
    </row>
    <row r="1133" spans="1:48" x14ac:dyDescent="0.25">
      <c r="A1133" s="18">
        <v>510937713</v>
      </c>
      <c r="B1133" s="16" t="s">
        <v>180</v>
      </c>
      <c r="C1133" s="16" t="s">
        <v>780</v>
      </c>
      <c r="D1133" s="16" t="s">
        <v>45</v>
      </c>
      <c r="E1133" s="17">
        <v>3</v>
      </c>
      <c r="F1133" s="16" t="s">
        <v>46</v>
      </c>
      <c r="G1133" s="17" t="s">
        <v>172</v>
      </c>
      <c r="H1133" s="16" t="s">
        <v>87</v>
      </c>
      <c r="I1133" s="16" t="s">
        <v>781</v>
      </c>
      <c r="J1133" s="16" t="s">
        <v>798</v>
      </c>
      <c r="K1133" s="18">
        <v>510937713</v>
      </c>
      <c r="L1133" s="16" t="s">
        <v>116</v>
      </c>
      <c r="M1133" s="16">
        <v>39</v>
      </c>
      <c r="N1133" s="16" t="s">
        <v>52</v>
      </c>
      <c r="O1133" s="16">
        <v>4</v>
      </c>
      <c r="P1133" s="16" t="s">
        <v>163</v>
      </c>
      <c r="Q1133" s="16">
        <v>73</v>
      </c>
      <c r="R1133" s="16" t="s">
        <v>54</v>
      </c>
      <c r="S1133" s="16" t="s">
        <v>117</v>
      </c>
      <c r="T1133" s="16" t="s">
        <v>118</v>
      </c>
      <c r="U1133" s="16" t="s">
        <v>94</v>
      </c>
      <c r="V1133" s="16" t="s">
        <v>58</v>
      </c>
      <c r="W1133" s="16" t="s">
        <v>95</v>
      </c>
      <c r="X1133" s="16" t="b">
        <v>0</v>
      </c>
      <c r="Y1133" s="16" t="b">
        <v>0</v>
      </c>
      <c r="Z1133" s="16" t="e">
        <v>#N/A</v>
      </c>
      <c r="AA1133" s="16">
        <v>2.847</v>
      </c>
      <c r="AB1133" s="16">
        <v>0</v>
      </c>
      <c r="AC1133" s="16" t="s">
        <v>780</v>
      </c>
      <c r="AD1133" s="16" t="s">
        <v>781</v>
      </c>
      <c r="AE1133" s="16" t="s">
        <v>798</v>
      </c>
      <c r="AF1133" s="16" t="s">
        <v>783</v>
      </c>
      <c r="AG1133" s="16" t="s">
        <v>7</v>
      </c>
      <c r="AH1133" s="16" t="b">
        <v>0</v>
      </c>
      <c r="AI1133" s="16" t="s">
        <v>60</v>
      </c>
      <c r="AJ1133" s="16" t="s">
        <v>61</v>
      </c>
      <c r="AK1133" s="16" t="s">
        <v>147</v>
      </c>
      <c r="AL1133" s="16" t="s">
        <v>784</v>
      </c>
      <c r="AM1133" s="16" t="s">
        <v>64</v>
      </c>
      <c r="AN1133" s="19" t="e">
        <v>#N/A</v>
      </c>
      <c r="AO1133" t="str">
        <f>RIGHT('CMO Input'!$T1133,(LEN('CMO Input'!$T1133)-FIND(" ",'CMO Input'!$T1133,1)))</f>
        <v>4-5”</v>
      </c>
      <c r="AP1133">
        <f>'CMO Input'!$O1133</f>
        <v>4</v>
      </c>
      <c r="AR1133" t="str">
        <f>Table2[[#This Row],[Policy / Non Policy]]</f>
        <v>Policy</v>
      </c>
      <c r="AS1133" t="str">
        <f>'CMO Input'!$U1133</f>
        <v>Tier 1</v>
      </c>
      <c r="AT1133" t="str">
        <f>'CMO Input'!$P1133</f>
        <v>SI</v>
      </c>
      <c r="AU1133" t="str" cm="1">
        <f t="array" ref="AU11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33" s="8" t="str">
        <f>TEXT('CMO Input'!$D1133,"MMM-YY")</f>
        <v>April</v>
      </c>
    </row>
    <row r="1134" spans="1:48" x14ac:dyDescent="0.25">
      <c r="A1134" s="14">
        <v>510907702</v>
      </c>
      <c r="B1134" s="12" t="s">
        <v>180</v>
      </c>
      <c r="C1134" s="12" t="s">
        <v>780</v>
      </c>
      <c r="D1134" s="12" t="s">
        <v>45</v>
      </c>
      <c r="E1134" s="13">
        <v>3</v>
      </c>
      <c r="F1134" s="12" t="s">
        <v>46</v>
      </c>
      <c r="G1134" s="13" t="s">
        <v>142</v>
      </c>
      <c r="H1134" s="12" t="s">
        <v>87</v>
      </c>
      <c r="I1134" s="12" t="s">
        <v>799</v>
      </c>
      <c r="J1134" s="12" t="s">
        <v>800</v>
      </c>
      <c r="K1134" s="14">
        <v>510907702</v>
      </c>
      <c r="L1134" s="12" t="s">
        <v>116</v>
      </c>
      <c r="M1134" s="12">
        <v>10.1</v>
      </c>
      <c r="N1134" s="12" t="s">
        <v>52</v>
      </c>
      <c r="O1134" s="12">
        <v>6</v>
      </c>
      <c r="P1134" s="12" t="s">
        <v>53</v>
      </c>
      <c r="Q1134" s="12">
        <v>40</v>
      </c>
      <c r="R1134" s="12" t="s">
        <v>54</v>
      </c>
      <c r="S1134" s="12" t="s">
        <v>134</v>
      </c>
      <c r="T1134" s="12" t="s">
        <v>135</v>
      </c>
      <c r="U1134" s="12" t="s">
        <v>94</v>
      </c>
      <c r="V1134" s="12" t="s">
        <v>58</v>
      </c>
      <c r="W1134" s="12" t="s">
        <v>95</v>
      </c>
      <c r="X1134" s="12" t="b">
        <v>0</v>
      </c>
      <c r="Y1134" s="12" t="b">
        <v>0</v>
      </c>
      <c r="Z1134" s="12" t="e">
        <v>#N/A</v>
      </c>
      <c r="AA1134" s="12">
        <v>0.40399999999999997</v>
      </c>
      <c r="AB1134" s="12">
        <v>0</v>
      </c>
      <c r="AC1134" s="12" t="s">
        <v>780</v>
      </c>
      <c r="AD1134" s="12" t="s">
        <v>799</v>
      </c>
      <c r="AE1134" s="12" t="s">
        <v>800</v>
      </c>
      <c r="AF1134" s="12" t="s">
        <v>801</v>
      </c>
      <c r="AG1134" s="12" t="s">
        <v>7</v>
      </c>
      <c r="AH1134" s="12" t="b">
        <v>0</v>
      </c>
      <c r="AI1134" s="12" t="s">
        <v>60</v>
      </c>
      <c r="AJ1134" s="12" t="s">
        <v>61</v>
      </c>
      <c r="AK1134" s="12" t="s">
        <v>147</v>
      </c>
      <c r="AL1134" s="12" t="s">
        <v>802</v>
      </c>
      <c r="AM1134" s="12" t="s">
        <v>64</v>
      </c>
      <c r="AN1134" s="15" t="e">
        <v>#N/A</v>
      </c>
      <c r="AO1134" t="str">
        <f>RIGHT('CMO Input'!$T1134,(LEN('CMO Input'!$T1134)-FIND(" ",'CMO Input'!$T1134,1)))</f>
        <v>6-7”</v>
      </c>
      <c r="AP1134">
        <f>'CMO Input'!$O1134</f>
        <v>6</v>
      </c>
      <c r="AR1134" t="str">
        <f>Table2[[#This Row],[Policy / Non Policy]]</f>
        <v>Policy</v>
      </c>
      <c r="AS1134" t="str">
        <f>'CMO Input'!$U1134</f>
        <v>Tier 1</v>
      </c>
      <c r="AT1134" t="str">
        <f>'CMO Input'!$P1134</f>
        <v>CI</v>
      </c>
      <c r="AU1134" t="str" cm="1">
        <f t="array" ref="AU11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34" s="8" t="str">
        <f>TEXT('CMO Input'!$D1134,"MMM-YY")</f>
        <v>April</v>
      </c>
    </row>
    <row r="1135" spans="1:48" x14ac:dyDescent="0.25">
      <c r="A1135" s="18">
        <v>510882099</v>
      </c>
      <c r="B1135" s="16" t="s">
        <v>180</v>
      </c>
      <c r="C1135" s="16" t="s">
        <v>780</v>
      </c>
      <c r="D1135" s="16" t="s">
        <v>45</v>
      </c>
      <c r="E1135" s="17">
        <v>3</v>
      </c>
      <c r="F1135" s="16" t="s">
        <v>46</v>
      </c>
      <c r="G1135" s="17" t="s">
        <v>142</v>
      </c>
      <c r="H1135" s="16" t="s">
        <v>87</v>
      </c>
      <c r="I1135" s="16" t="s">
        <v>803</v>
      </c>
      <c r="J1135" s="16" t="s">
        <v>756</v>
      </c>
      <c r="K1135" s="18">
        <v>510882099</v>
      </c>
      <c r="L1135" s="16" t="s">
        <v>116</v>
      </c>
      <c r="M1135" s="16">
        <v>20.8</v>
      </c>
      <c r="N1135" s="16" t="s">
        <v>52</v>
      </c>
      <c r="O1135" s="16">
        <v>6</v>
      </c>
      <c r="P1135" s="16" t="s">
        <v>53</v>
      </c>
      <c r="Q1135" s="16">
        <v>150</v>
      </c>
      <c r="R1135" s="16" t="s">
        <v>54</v>
      </c>
      <c r="S1135" s="16" t="s">
        <v>134</v>
      </c>
      <c r="T1135" s="16" t="s">
        <v>135</v>
      </c>
      <c r="U1135" s="16" t="s">
        <v>94</v>
      </c>
      <c r="V1135" s="16" t="s">
        <v>58</v>
      </c>
      <c r="W1135" s="16" t="s">
        <v>95</v>
      </c>
      <c r="X1135" s="16" t="b">
        <v>0</v>
      </c>
      <c r="Y1135" s="16" t="b">
        <v>0</v>
      </c>
      <c r="Z1135" s="16" t="e">
        <v>#N/A</v>
      </c>
      <c r="AA1135" s="16">
        <v>3.1199999999999997</v>
      </c>
      <c r="AB1135" s="16">
        <v>0</v>
      </c>
      <c r="AC1135" s="16" t="s">
        <v>780</v>
      </c>
      <c r="AD1135" s="16" t="s">
        <v>803</v>
      </c>
      <c r="AE1135" s="16" t="s">
        <v>756</v>
      </c>
      <c r="AF1135" s="16" t="s">
        <v>795</v>
      </c>
      <c r="AG1135" s="16" t="s">
        <v>7</v>
      </c>
      <c r="AH1135" s="16" t="b">
        <v>0</v>
      </c>
      <c r="AI1135" s="16" t="s">
        <v>60</v>
      </c>
      <c r="AJ1135" s="16" t="s">
        <v>61</v>
      </c>
      <c r="AK1135" s="16" t="s">
        <v>147</v>
      </c>
      <c r="AL1135" s="16" t="s">
        <v>804</v>
      </c>
      <c r="AM1135" s="16" t="s">
        <v>64</v>
      </c>
      <c r="AN1135" s="19" t="e">
        <v>#N/A</v>
      </c>
      <c r="AO1135" t="str">
        <f>RIGHT('CMO Input'!$T1135,(LEN('CMO Input'!$T1135)-FIND(" ",'CMO Input'!$T1135,1)))</f>
        <v>6-7”</v>
      </c>
      <c r="AP1135">
        <f>'CMO Input'!$O1135</f>
        <v>6</v>
      </c>
      <c r="AR1135" t="str">
        <f>Table2[[#This Row],[Policy / Non Policy]]</f>
        <v>Policy</v>
      </c>
      <c r="AS1135" t="str">
        <f>'CMO Input'!$U1135</f>
        <v>Tier 1</v>
      </c>
      <c r="AT1135" t="str">
        <f>'CMO Input'!$P1135</f>
        <v>CI</v>
      </c>
      <c r="AU1135" t="str" cm="1">
        <f t="array" ref="AU11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35" s="8" t="str">
        <f>TEXT('CMO Input'!$D1135,"MMM-YY")</f>
        <v>April</v>
      </c>
    </row>
    <row r="1136" spans="1:48" x14ac:dyDescent="0.25">
      <c r="A1136" s="14">
        <v>510937664</v>
      </c>
      <c r="B1136" s="12" t="s">
        <v>180</v>
      </c>
      <c r="C1136" s="12" t="s">
        <v>780</v>
      </c>
      <c r="D1136" s="12" t="s">
        <v>45</v>
      </c>
      <c r="E1136" s="13">
        <v>3</v>
      </c>
      <c r="F1136" s="12" t="s">
        <v>46</v>
      </c>
      <c r="G1136" s="13" t="s">
        <v>172</v>
      </c>
      <c r="H1136" s="12" t="s">
        <v>87</v>
      </c>
      <c r="I1136" s="12" t="s">
        <v>781</v>
      </c>
      <c r="J1136" s="12" t="s">
        <v>782</v>
      </c>
      <c r="K1136" s="14">
        <v>510937664</v>
      </c>
      <c r="L1136" s="12" t="s">
        <v>116</v>
      </c>
      <c r="M1136" s="12">
        <v>19.5</v>
      </c>
      <c r="N1136" s="12" t="s">
        <v>52</v>
      </c>
      <c r="O1136" s="12">
        <v>6</v>
      </c>
      <c r="P1136" s="12" t="s">
        <v>53</v>
      </c>
      <c r="Q1136" s="12">
        <v>100</v>
      </c>
      <c r="R1136" s="12" t="s">
        <v>54</v>
      </c>
      <c r="S1136" s="12" t="s">
        <v>134</v>
      </c>
      <c r="T1136" s="12" t="s">
        <v>135</v>
      </c>
      <c r="U1136" s="12" t="s">
        <v>94</v>
      </c>
      <c r="V1136" s="12" t="s">
        <v>58</v>
      </c>
      <c r="W1136" s="12" t="s">
        <v>95</v>
      </c>
      <c r="X1136" s="12" t="b">
        <v>0</v>
      </c>
      <c r="Y1136" s="12" t="b">
        <v>0</v>
      </c>
      <c r="Z1136" s="12" t="e">
        <v>#N/A</v>
      </c>
      <c r="AA1136" s="12">
        <v>1.95</v>
      </c>
      <c r="AB1136" s="12">
        <v>0</v>
      </c>
      <c r="AC1136" s="12" t="s">
        <v>780</v>
      </c>
      <c r="AD1136" s="12" t="s">
        <v>781</v>
      </c>
      <c r="AE1136" s="12" t="s">
        <v>782</v>
      </c>
      <c r="AF1136" s="12" t="s">
        <v>783</v>
      </c>
      <c r="AG1136" s="12" t="s">
        <v>7</v>
      </c>
      <c r="AH1136" s="12" t="b">
        <v>0</v>
      </c>
      <c r="AI1136" s="12" t="s">
        <v>60</v>
      </c>
      <c r="AJ1136" s="12" t="s">
        <v>61</v>
      </c>
      <c r="AK1136" s="12" t="s">
        <v>332</v>
      </c>
      <c r="AL1136" s="12" t="s">
        <v>784</v>
      </c>
      <c r="AM1136" s="12" t="s">
        <v>64</v>
      </c>
      <c r="AN1136" s="15" t="s">
        <v>333</v>
      </c>
      <c r="AO1136" t="str">
        <f>RIGHT('CMO Input'!$T1136,(LEN('CMO Input'!$T1136)-FIND(" ",'CMO Input'!$T1136,1)))</f>
        <v>6-7”</v>
      </c>
      <c r="AP1136">
        <f>'CMO Input'!$O1136</f>
        <v>6</v>
      </c>
      <c r="AR1136" t="str">
        <f>Table2[[#This Row],[Policy / Non Policy]]</f>
        <v>Policy</v>
      </c>
      <c r="AS1136" t="str">
        <f>'CMO Input'!$U1136</f>
        <v>Tier 1</v>
      </c>
      <c r="AT1136" t="str">
        <f>'CMO Input'!$P1136</f>
        <v>CI</v>
      </c>
      <c r="AU1136" t="str" cm="1">
        <f t="array" ref="AU11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36" s="8" t="str">
        <f>TEXT('CMO Input'!$D1136,"MMM-YY")</f>
        <v>April</v>
      </c>
    </row>
    <row r="1137" spans="1:48" x14ac:dyDescent="0.25">
      <c r="A1137" s="18">
        <v>510897581</v>
      </c>
      <c r="B1137" s="16" t="s">
        <v>180</v>
      </c>
      <c r="C1137" s="16" t="s">
        <v>780</v>
      </c>
      <c r="D1137" s="16" t="s">
        <v>45</v>
      </c>
      <c r="E1137" s="17">
        <v>4</v>
      </c>
      <c r="F1137" s="16" t="s">
        <v>46</v>
      </c>
      <c r="G1137" s="17" t="s">
        <v>149</v>
      </c>
      <c r="H1137" s="16" t="s">
        <v>87</v>
      </c>
      <c r="I1137" s="16" t="s">
        <v>805</v>
      </c>
      <c r="J1137" s="16" t="s">
        <v>806</v>
      </c>
      <c r="K1137" s="18">
        <v>510897581</v>
      </c>
      <c r="L1137" s="16" t="s">
        <v>116</v>
      </c>
      <c r="M1137" s="16">
        <v>36.6</v>
      </c>
      <c r="N1137" s="16" t="s">
        <v>52</v>
      </c>
      <c r="O1137" s="16">
        <v>8</v>
      </c>
      <c r="P1137" s="16" t="s">
        <v>53</v>
      </c>
      <c r="Q1137" s="16">
        <v>20</v>
      </c>
      <c r="R1137" s="16" t="s">
        <v>54</v>
      </c>
      <c r="S1137" s="16" t="s">
        <v>92</v>
      </c>
      <c r="T1137" s="16" t="s">
        <v>93</v>
      </c>
      <c r="U1137" s="16" t="s">
        <v>94</v>
      </c>
      <c r="V1137" s="16" t="s">
        <v>58</v>
      </c>
      <c r="W1137" s="16" t="s">
        <v>95</v>
      </c>
      <c r="X1137" s="16" t="b">
        <v>0</v>
      </c>
      <c r="Y1137" s="16" t="b">
        <v>0</v>
      </c>
      <c r="Z1137" s="16" t="e">
        <v>#N/A</v>
      </c>
      <c r="AA1137" s="16">
        <v>0.73199999999999998</v>
      </c>
      <c r="AB1137" s="16">
        <v>0</v>
      </c>
      <c r="AC1137" s="16" t="s">
        <v>780</v>
      </c>
      <c r="AD1137" s="16" t="s">
        <v>805</v>
      </c>
      <c r="AE1137" s="16" t="s">
        <v>806</v>
      </c>
      <c r="AF1137" s="16" t="s">
        <v>807</v>
      </c>
      <c r="AG1137" s="16" t="s">
        <v>7</v>
      </c>
      <c r="AH1137" s="16" t="b">
        <v>0</v>
      </c>
      <c r="AI1137" s="16" t="s">
        <v>60</v>
      </c>
      <c r="AJ1137" s="16" t="s">
        <v>146</v>
      </c>
      <c r="AK1137" s="16" t="s">
        <v>147</v>
      </c>
      <c r="AL1137" s="16" t="s">
        <v>808</v>
      </c>
      <c r="AM1137" s="16" t="s">
        <v>64</v>
      </c>
      <c r="AN1137" s="19" t="e">
        <v>#N/A</v>
      </c>
      <c r="AO1137" t="str">
        <f>RIGHT('CMO Input'!$T1137,(LEN('CMO Input'!$T1137)-FIND(" ",'CMO Input'!$T1137,1)))</f>
        <v>8”</v>
      </c>
      <c r="AP1137">
        <f>'CMO Input'!$O1137</f>
        <v>8</v>
      </c>
      <c r="AR1137" t="str">
        <f>Table2[[#This Row],[Policy / Non Policy]]</f>
        <v>Policy</v>
      </c>
      <c r="AS1137" t="str">
        <f>'CMO Input'!$U1137</f>
        <v>Tier 1</v>
      </c>
      <c r="AT1137" t="str">
        <f>'CMO Input'!$P1137</f>
        <v>CI</v>
      </c>
      <c r="AU1137" t="str" cm="1">
        <f t="array" ref="AU11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37" s="8" t="str">
        <f>TEXT('CMO Input'!$D1137,"MMM-YY")</f>
        <v>April</v>
      </c>
    </row>
    <row r="1138" spans="1:48" x14ac:dyDescent="0.25">
      <c r="A1138" s="14">
        <v>510799966</v>
      </c>
      <c r="B1138" s="12" t="s">
        <v>180</v>
      </c>
      <c r="C1138" s="12" t="s">
        <v>780</v>
      </c>
      <c r="D1138" s="12" t="s">
        <v>45</v>
      </c>
      <c r="E1138" s="13">
        <v>4</v>
      </c>
      <c r="F1138" s="12" t="s">
        <v>46</v>
      </c>
      <c r="G1138" s="13" t="s">
        <v>149</v>
      </c>
      <c r="H1138" s="12" t="s">
        <v>87</v>
      </c>
      <c r="I1138" s="12" t="s">
        <v>785</v>
      </c>
      <c r="J1138" s="12" t="s">
        <v>786</v>
      </c>
      <c r="K1138" s="14">
        <v>510799966</v>
      </c>
      <c r="L1138" s="12" t="s">
        <v>116</v>
      </c>
      <c r="M1138" s="12">
        <v>24.3</v>
      </c>
      <c r="N1138" s="12" t="s">
        <v>52</v>
      </c>
      <c r="O1138" s="12">
        <v>4</v>
      </c>
      <c r="P1138" s="12" t="s">
        <v>53</v>
      </c>
      <c r="Q1138" s="12">
        <v>50</v>
      </c>
      <c r="R1138" s="12" t="s">
        <v>54</v>
      </c>
      <c r="S1138" s="12" t="s">
        <v>117</v>
      </c>
      <c r="T1138" s="12" t="s">
        <v>118</v>
      </c>
      <c r="U1138" s="12" t="s">
        <v>94</v>
      </c>
      <c r="V1138" s="12" t="s">
        <v>58</v>
      </c>
      <c r="W1138" s="12" t="s">
        <v>95</v>
      </c>
      <c r="X1138" s="12" t="b">
        <v>0</v>
      </c>
      <c r="Y1138" s="12" t="b">
        <v>0</v>
      </c>
      <c r="Z1138" s="12" t="e">
        <v>#N/A</v>
      </c>
      <c r="AA1138" s="12">
        <v>1.2150000000000001</v>
      </c>
      <c r="AB1138" s="12">
        <v>0</v>
      </c>
      <c r="AC1138" s="12" t="s">
        <v>780</v>
      </c>
      <c r="AD1138" s="12" t="s">
        <v>785</v>
      </c>
      <c r="AE1138" s="12" t="s">
        <v>786</v>
      </c>
      <c r="AF1138" s="12" t="s">
        <v>787</v>
      </c>
      <c r="AG1138" s="12" t="s">
        <v>7</v>
      </c>
      <c r="AH1138" s="12" t="b">
        <v>0</v>
      </c>
      <c r="AI1138" s="12" t="s">
        <v>60</v>
      </c>
      <c r="AJ1138" s="12" t="s">
        <v>788</v>
      </c>
      <c r="AK1138" s="12" t="s">
        <v>147</v>
      </c>
      <c r="AL1138" s="12" t="s">
        <v>789</v>
      </c>
      <c r="AM1138" s="12" t="s">
        <v>64</v>
      </c>
      <c r="AN1138" s="15" t="e">
        <v>#N/A</v>
      </c>
      <c r="AO1138" t="str">
        <f>RIGHT('CMO Input'!$T1138,(LEN('CMO Input'!$T1138)-FIND(" ",'CMO Input'!$T1138,1)))</f>
        <v>4-5”</v>
      </c>
      <c r="AP1138">
        <f>'CMO Input'!$O1138</f>
        <v>4</v>
      </c>
      <c r="AR1138" t="str">
        <f>Table2[[#This Row],[Policy / Non Policy]]</f>
        <v>Policy</v>
      </c>
      <c r="AS1138" t="str">
        <f>'CMO Input'!$U1138</f>
        <v>Tier 1</v>
      </c>
      <c r="AT1138" t="str">
        <f>'CMO Input'!$P1138</f>
        <v>CI</v>
      </c>
      <c r="AU1138" t="str" cm="1">
        <f t="array" ref="AU11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38" s="8" t="str">
        <f>TEXT('CMO Input'!$D1138,"MMM-YY")</f>
        <v>April</v>
      </c>
    </row>
    <row r="1139" spans="1:48" x14ac:dyDescent="0.25">
      <c r="A1139" s="18">
        <v>510872819</v>
      </c>
      <c r="B1139" s="16" t="s">
        <v>180</v>
      </c>
      <c r="C1139" s="16" t="s">
        <v>780</v>
      </c>
      <c r="D1139" s="16" t="s">
        <v>45</v>
      </c>
      <c r="E1139" s="17">
        <v>4</v>
      </c>
      <c r="F1139" s="16" t="s">
        <v>46</v>
      </c>
      <c r="G1139" s="17" t="s">
        <v>142</v>
      </c>
      <c r="H1139" s="16" t="s">
        <v>87</v>
      </c>
      <c r="I1139" s="16" t="s">
        <v>809</v>
      </c>
      <c r="J1139" s="16" t="s">
        <v>689</v>
      </c>
      <c r="K1139" s="18">
        <v>510872819</v>
      </c>
      <c r="L1139" s="16" t="s">
        <v>116</v>
      </c>
      <c r="M1139" s="16">
        <v>0</v>
      </c>
      <c r="N1139" s="16" t="s">
        <v>52</v>
      </c>
      <c r="O1139" s="16">
        <v>4</v>
      </c>
      <c r="P1139" s="16" t="s">
        <v>163</v>
      </c>
      <c r="Q1139" s="16">
        <v>400</v>
      </c>
      <c r="R1139" s="16" t="s">
        <v>54</v>
      </c>
      <c r="S1139" s="16" t="s">
        <v>117</v>
      </c>
      <c r="T1139" s="16" t="s">
        <v>118</v>
      </c>
      <c r="U1139" s="16" t="s">
        <v>94</v>
      </c>
      <c r="V1139" s="16" t="s">
        <v>58</v>
      </c>
      <c r="W1139" s="16" t="s">
        <v>95</v>
      </c>
      <c r="X1139" s="16" t="b">
        <v>0</v>
      </c>
      <c r="Y1139" s="16" t="b">
        <v>0</v>
      </c>
      <c r="Z1139" s="16" t="e">
        <v>#N/A</v>
      </c>
      <c r="AA1139" s="16">
        <v>0</v>
      </c>
      <c r="AB1139" s="16">
        <v>0</v>
      </c>
      <c r="AC1139" s="16" t="s">
        <v>780</v>
      </c>
      <c r="AD1139" s="16" t="s">
        <v>809</v>
      </c>
      <c r="AE1139" s="16" t="s">
        <v>689</v>
      </c>
      <c r="AF1139" s="16" t="s">
        <v>801</v>
      </c>
      <c r="AG1139" s="16" t="s">
        <v>7</v>
      </c>
      <c r="AH1139" s="16" t="b">
        <v>0</v>
      </c>
      <c r="AI1139" s="16" t="s">
        <v>60</v>
      </c>
      <c r="AJ1139" s="16" t="s">
        <v>61</v>
      </c>
      <c r="AK1139" s="16" t="s">
        <v>147</v>
      </c>
      <c r="AL1139" s="16" t="s">
        <v>810</v>
      </c>
      <c r="AM1139" s="16" t="s">
        <v>64</v>
      </c>
      <c r="AN1139" s="19" t="e">
        <v>#N/A</v>
      </c>
      <c r="AO1139" t="str">
        <f>RIGHT('CMO Input'!$T1139,(LEN('CMO Input'!$T1139)-FIND(" ",'CMO Input'!$T1139,1)))</f>
        <v>4-5”</v>
      </c>
      <c r="AP1139">
        <f>'CMO Input'!$O1139</f>
        <v>4</v>
      </c>
      <c r="AR1139" t="str">
        <f>Table2[[#This Row],[Policy / Non Policy]]</f>
        <v>Policy</v>
      </c>
      <c r="AS1139" t="str">
        <f>'CMO Input'!$U1139</f>
        <v>Tier 1</v>
      </c>
      <c r="AT1139" t="str">
        <f>'CMO Input'!$P1139</f>
        <v>SI</v>
      </c>
      <c r="AU1139" t="str" cm="1">
        <f t="array" ref="AU11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39" s="8" t="str">
        <f>TEXT('CMO Input'!$D1139,"MMM-YY")</f>
        <v>April</v>
      </c>
    </row>
    <row r="1140" spans="1:48" x14ac:dyDescent="0.25">
      <c r="A1140" s="14">
        <v>510872819</v>
      </c>
      <c r="B1140" s="12" t="s">
        <v>180</v>
      </c>
      <c r="C1140" s="12" t="s">
        <v>780</v>
      </c>
      <c r="D1140" s="12" t="s">
        <v>45</v>
      </c>
      <c r="E1140" s="13">
        <v>4</v>
      </c>
      <c r="F1140" s="12" t="s">
        <v>46</v>
      </c>
      <c r="G1140" s="13" t="s">
        <v>142</v>
      </c>
      <c r="H1140" s="12" t="s">
        <v>87</v>
      </c>
      <c r="I1140" s="12" t="s">
        <v>809</v>
      </c>
      <c r="J1140" s="12" t="s">
        <v>689</v>
      </c>
      <c r="K1140" s="14">
        <v>510872819</v>
      </c>
      <c r="L1140" s="12" t="s">
        <v>116</v>
      </c>
      <c r="M1140" s="12">
        <v>0</v>
      </c>
      <c r="N1140" s="12" t="s">
        <v>52</v>
      </c>
      <c r="O1140" s="12">
        <v>6</v>
      </c>
      <c r="P1140" s="12" t="s">
        <v>163</v>
      </c>
      <c r="Q1140" s="12">
        <v>50</v>
      </c>
      <c r="R1140" s="12" t="s">
        <v>54</v>
      </c>
      <c r="S1140" s="12" t="s">
        <v>134</v>
      </c>
      <c r="T1140" s="12" t="s">
        <v>135</v>
      </c>
      <c r="U1140" s="12" t="s">
        <v>94</v>
      </c>
      <c r="V1140" s="12" t="s">
        <v>58</v>
      </c>
      <c r="W1140" s="12" t="s">
        <v>95</v>
      </c>
      <c r="X1140" s="12" t="b">
        <v>0</v>
      </c>
      <c r="Y1140" s="12" t="b">
        <v>0</v>
      </c>
      <c r="Z1140" s="12" t="e">
        <v>#N/A</v>
      </c>
      <c r="AA1140" s="12">
        <v>0</v>
      </c>
      <c r="AB1140" s="12">
        <v>0</v>
      </c>
      <c r="AC1140" s="12" t="s">
        <v>780</v>
      </c>
      <c r="AD1140" s="12" t="s">
        <v>809</v>
      </c>
      <c r="AE1140" s="12" t="s">
        <v>689</v>
      </c>
      <c r="AF1140" s="12" t="s">
        <v>801</v>
      </c>
      <c r="AG1140" s="12" t="s">
        <v>7</v>
      </c>
      <c r="AH1140" s="12" t="b">
        <v>0</v>
      </c>
      <c r="AI1140" s="12" t="s">
        <v>60</v>
      </c>
      <c r="AJ1140" s="12" t="s">
        <v>61</v>
      </c>
      <c r="AK1140" s="12" t="s">
        <v>147</v>
      </c>
      <c r="AL1140" s="12" t="s">
        <v>810</v>
      </c>
      <c r="AM1140" s="12" t="s">
        <v>64</v>
      </c>
      <c r="AN1140" s="15" t="e">
        <v>#N/A</v>
      </c>
      <c r="AO1140" t="str">
        <f>RIGHT('CMO Input'!$T1140,(LEN('CMO Input'!$T1140)-FIND(" ",'CMO Input'!$T1140,1)))</f>
        <v>6-7”</v>
      </c>
      <c r="AP1140">
        <f>'CMO Input'!$O1140</f>
        <v>6</v>
      </c>
      <c r="AR1140" t="str">
        <f>Table2[[#This Row],[Policy / Non Policy]]</f>
        <v>Policy</v>
      </c>
      <c r="AS1140" t="str">
        <f>'CMO Input'!$U1140</f>
        <v>Tier 1</v>
      </c>
      <c r="AT1140" t="str">
        <f>'CMO Input'!$P1140</f>
        <v>SI</v>
      </c>
      <c r="AU1140" t="str" cm="1">
        <f t="array" ref="AU11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40" s="8" t="str">
        <f>TEXT('CMO Input'!$D1140,"MMM-YY")</f>
        <v>April</v>
      </c>
    </row>
    <row r="1141" spans="1:48" x14ac:dyDescent="0.25">
      <c r="A1141" s="18">
        <v>510882099</v>
      </c>
      <c r="B1141" s="16" t="s">
        <v>180</v>
      </c>
      <c r="C1141" s="16" t="s">
        <v>780</v>
      </c>
      <c r="D1141" s="16" t="s">
        <v>45</v>
      </c>
      <c r="E1141" s="17">
        <v>4</v>
      </c>
      <c r="F1141" s="16" t="s">
        <v>46</v>
      </c>
      <c r="G1141" s="17" t="s">
        <v>142</v>
      </c>
      <c r="H1141" s="16" t="s">
        <v>87</v>
      </c>
      <c r="I1141" s="16" t="s">
        <v>803</v>
      </c>
      <c r="J1141" s="16" t="s">
        <v>756</v>
      </c>
      <c r="K1141" s="18">
        <v>510882099</v>
      </c>
      <c r="L1141" s="16" t="s">
        <v>116</v>
      </c>
      <c r="M1141" s="16">
        <v>20.8</v>
      </c>
      <c r="N1141" s="16" t="s">
        <v>52</v>
      </c>
      <c r="O1141" s="16">
        <v>6</v>
      </c>
      <c r="P1141" s="16" t="s">
        <v>53</v>
      </c>
      <c r="Q1141" s="16">
        <v>149</v>
      </c>
      <c r="R1141" s="16" t="s">
        <v>54</v>
      </c>
      <c r="S1141" s="16" t="s">
        <v>134</v>
      </c>
      <c r="T1141" s="16" t="s">
        <v>135</v>
      </c>
      <c r="U1141" s="16" t="s">
        <v>94</v>
      </c>
      <c r="V1141" s="16" t="s">
        <v>58</v>
      </c>
      <c r="W1141" s="16" t="s">
        <v>95</v>
      </c>
      <c r="X1141" s="16" t="b">
        <v>0</v>
      </c>
      <c r="Y1141" s="16" t="b">
        <v>0</v>
      </c>
      <c r="Z1141" s="16" t="e">
        <v>#N/A</v>
      </c>
      <c r="AA1141" s="16">
        <v>3.0991999999999997</v>
      </c>
      <c r="AB1141" s="16">
        <v>0</v>
      </c>
      <c r="AC1141" s="16" t="s">
        <v>780</v>
      </c>
      <c r="AD1141" s="16" t="s">
        <v>803</v>
      </c>
      <c r="AE1141" s="16" t="s">
        <v>756</v>
      </c>
      <c r="AF1141" s="16" t="s">
        <v>795</v>
      </c>
      <c r="AG1141" s="16" t="s">
        <v>7</v>
      </c>
      <c r="AH1141" s="16" t="b">
        <v>0</v>
      </c>
      <c r="AI1141" s="16" t="s">
        <v>60</v>
      </c>
      <c r="AJ1141" s="16" t="s">
        <v>61</v>
      </c>
      <c r="AK1141" s="16" t="s">
        <v>147</v>
      </c>
      <c r="AL1141" s="16" t="s">
        <v>811</v>
      </c>
      <c r="AM1141" s="16" t="s">
        <v>64</v>
      </c>
      <c r="AN1141" s="19" t="e">
        <v>#N/A</v>
      </c>
      <c r="AO1141" t="str">
        <f>RIGHT('CMO Input'!$T1141,(LEN('CMO Input'!$T1141)-FIND(" ",'CMO Input'!$T1141,1)))</f>
        <v>6-7”</v>
      </c>
      <c r="AP1141">
        <f>'CMO Input'!$O1141</f>
        <v>6</v>
      </c>
      <c r="AR1141" t="str">
        <f>Table2[[#This Row],[Policy / Non Policy]]</f>
        <v>Policy</v>
      </c>
      <c r="AS1141" t="str">
        <f>'CMO Input'!$U1141</f>
        <v>Tier 1</v>
      </c>
      <c r="AT1141" t="str">
        <f>'CMO Input'!$P1141</f>
        <v>CI</v>
      </c>
      <c r="AU1141" t="str" cm="1">
        <f t="array" ref="AU11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41" s="8" t="str">
        <f>TEXT('CMO Input'!$D1141,"MMM-YY")</f>
        <v>April</v>
      </c>
    </row>
    <row r="1142" spans="1:48" x14ac:dyDescent="0.25">
      <c r="A1142" s="14">
        <v>510970210</v>
      </c>
      <c r="B1142" s="12" t="s">
        <v>180</v>
      </c>
      <c r="C1142" s="12" t="s">
        <v>780</v>
      </c>
      <c r="D1142" s="12" t="s">
        <v>45</v>
      </c>
      <c r="E1142" s="13">
        <v>4</v>
      </c>
      <c r="F1142" s="12" t="s">
        <v>46</v>
      </c>
      <c r="G1142" s="13" t="s">
        <v>142</v>
      </c>
      <c r="H1142" s="12" t="s">
        <v>87</v>
      </c>
      <c r="I1142" s="12" t="s">
        <v>812</v>
      </c>
      <c r="J1142" s="12" t="s">
        <v>813</v>
      </c>
      <c r="K1142" s="14">
        <v>510970210</v>
      </c>
      <c r="L1142" s="12" t="s">
        <v>131</v>
      </c>
      <c r="M1142" s="12">
        <v>0</v>
      </c>
      <c r="N1142" s="12" t="s">
        <v>132</v>
      </c>
      <c r="O1142" s="12">
        <v>2</v>
      </c>
      <c r="P1142" s="12" t="s">
        <v>133</v>
      </c>
      <c r="Q1142" s="12">
        <v>46</v>
      </c>
      <c r="R1142" s="12" t="s">
        <v>54</v>
      </c>
      <c r="S1142" s="12" t="s">
        <v>286</v>
      </c>
      <c r="T1142" s="12" t="s">
        <v>1476</v>
      </c>
      <c r="U1142" s="12" t="s">
        <v>94</v>
      </c>
      <c r="V1142" s="12" t="s">
        <v>136</v>
      </c>
      <c r="W1142" s="12" t="s">
        <v>137</v>
      </c>
      <c r="X1142" s="12" t="b">
        <v>0</v>
      </c>
      <c r="Y1142" s="12" t="b">
        <v>0</v>
      </c>
      <c r="Z1142" s="12" t="e">
        <v>#N/A</v>
      </c>
      <c r="AA1142" s="12">
        <v>0</v>
      </c>
      <c r="AB1142" s="12">
        <v>0</v>
      </c>
      <c r="AC1142" s="12" t="s">
        <v>780</v>
      </c>
      <c r="AD1142" s="12" t="s">
        <v>812</v>
      </c>
      <c r="AE1142" s="12" t="s">
        <v>813</v>
      </c>
      <c r="AF1142" s="12" t="s">
        <v>795</v>
      </c>
      <c r="AG1142" s="12" t="s">
        <v>7</v>
      </c>
      <c r="AH1142" s="12" t="b">
        <v>0</v>
      </c>
      <c r="AI1142" s="12" t="s">
        <v>60</v>
      </c>
      <c r="AJ1142" s="12" t="s">
        <v>61</v>
      </c>
      <c r="AK1142" s="12" t="s">
        <v>140</v>
      </c>
      <c r="AL1142" s="12" t="s">
        <v>156</v>
      </c>
      <c r="AM1142" s="12" t="s">
        <v>64</v>
      </c>
      <c r="AN1142" s="15" t="e">
        <v>#N/A</v>
      </c>
      <c r="AO1142" t="str">
        <f>RIGHT('CMO Input'!$T1142,(LEN('CMO Input'!$T1142)-FIND(" ",'CMO Input'!$T1142,1)))</f>
        <v>2”</v>
      </c>
      <c r="AP1142">
        <f>'CMO Input'!$O1142</f>
        <v>2</v>
      </c>
      <c r="AR1142" t="str">
        <f>Table2[[#This Row],[Policy / Non Policy]]</f>
        <v>Non Policy</v>
      </c>
      <c r="AS1142" t="str">
        <f>'CMO Input'!$U1142</f>
        <v>Tier 1</v>
      </c>
      <c r="AT1142" t="str">
        <f>'CMO Input'!$P1142</f>
        <v>ST</v>
      </c>
      <c r="AU1142" t="str" cm="1">
        <f t="array" ref="AU11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142" s="8" t="str">
        <f>TEXT('CMO Input'!$D1142,"MMM-YY")</f>
        <v>April</v>
      </c>
    </row>
    <row r="1143" spans="1:48" x14ac:dyDescent="0.25">
      <c r="A1143" s="18">
        <v>220001559051</v>
      </c>
      <c r="B1143" s="16" t="s">
        <v>180</v>
      </c>
      <c r="C1143" s="16" t="s">
        <v>780</v>
      </c>
      <c r="D1143" s="16" t="s">
        <v>45</v>
      </c>
      <c r="E1143" s="17">
        <v>4</v>
      </c>
      <c r="F1143" s="16" t="s">
        <v>46</v>
      </c>
      <c r="G1143" s="17" t="s">
        <v>142</v>
      </c>
      <c r="H1143" s="16" t="s">
        <v>87</v>
      </c>
      <c r="I1143" s="16" t="s">
        <v>793</v>
      </c>
      <c r="J1143" s="16" t="s">
        <v>814</v>
      </c>
      <c r="K1143" s="18">
        <v>220001559051</v>
      </c>
      <c r="L1143" s="16" t="s">
        <v>116</v>
      </c>
      <c r="M1143" s="16">
        <v>0</v>
      </c>
      <c r="N1143" s="16" t="s">
        <v>52</v>
      </c>
      <c r="O1143" s="16">
        <v>4</v>
      </c>
      <c r="P1143" s="16" t="s">
        <v>163</v>
      </c>
      <c r="Q1143" s="16">
        <v>93</v>
      </c>
      <c r="R1143" s="16" t="s">
        <v>54</v>
      </c>
      <c r="S1143" s="16" t="s">
        <v>117</v>
      </c>
      <c r="T1143" s="16" t="s">
        <v>118</v>
      </c>
      <c r="U1143" s="16" t="s">
        <v>94</v>
      </c>
      <c r="V1143" s="16" t="s">
        <v>58</v>
      </c>
      <c r="W1143" s="16" t="s">
        <v>95</v>
      </c>
      <c r="X1143" s="16" t="b">
        <v>0</v>
      </c>
      <c r="Y1143" s="16" t="b">
        <v>0</v>
      </c>
      <c r="Z1143" s="16" t="e">
        <v>#N/A</v>
      </c>
      <c r="AA1143" s="16">
        <v>0</v>
      </c>
      <c r="AB1143" s="16">
        <v>0</v>
      </c>
      <c r="AC1143" s="16" t="s">
        <v>780</v>
      </c>
      <c r="AD1143" s="16" t="s">
        <v>793</v>
      </c>
      <c r="AE1143" s="16" t="s">
        <v>814</v>
      </c>
      <c r="AF1143" s="16" t="s">
        <v>795</v>
      </c>
      <c r="AG1143" s="16" t="s">
        <v>7</v>
      </c>
      <c r="AH1143" s="16" t="b">
        <v>0</v>
      </c>
      <c r="AI1143" s="16" t="s">
        <v>60</v>
      </c>
      <c r="AJ1143" s="16" t="s">
        <v>61</v>
      </c>
      <c r="AK1143" s="16" t="s">
        <v>147</v>
      </c>
      <c r="AL1143" s="16" t="s">
        <v>625</v>
      </c>
      <c r="AM1143" s="16" t="s">
        <v>64</v>
      </c>
      <c r="AN1143" s="19" t="e">
        <v>#N/A</v>
      </c>
      <c r="AO1143" t="str">
        <f>RIGHT('CMO Input'!$T1143,(LEN('CMO Input'!$T1143)-FIND(" ",'CMO Input'!$T1143,1)))</f>
        <v>4-5”</v>
      </c>
      <c r="AP1143">
        <f>'CMO Input'!$O1143</f>
        <v>4</v>
      </c>
      <c r="AR1143" t="str">
        <f>Table2[[#This Row],[Policy / Non Policy]]</f>
        <v>Policy</v>
      </c>
      <c r="AS1143" t="str">
        <f>'CMO Input'!$U1143</f>
        <v>Tier 1</v>
      </c>
      <c r="AT1143" t="str">
        <f>'CMO Input'!$P1143</f>
        <v>SI</v>
      </c>
      <c r="AU1143" t="str" cm="1">
        <f t="array" ref="AU11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43" s="8" t="str">
        <f>TEXT('CMO Input'!$D1143,"MMM-YY")</f>
        <v>April</v>
      </c>
    </row>
    <row r="1144" spans="1:48" x14ac:dyDescent="0.25">
      <c r="A1144" s="14">
        <v>510931652</v>
      </c>
      <c r="B1144" s="12" t="s">
        <v>180</v>
      </c>
      <c r="C1144" s="12" t="s">
        <v>780</v>
      </c>
      <c r="D1144" s="12" t="s">
        <v>45</v>
      </c>
      <c r="E1144" s="13">
        <v>4</v>
      </c>
      <c r="F1144" s="12" t="s">
        <v>46</v>
      </c>
      <c r="G1144" s="13" t="s">
        <v>172</v>
      </c>
      <c r="H1144" s="12" t="s">
        <v>87</v>
      </c>
      <c r="I1144" s="12" t="s">
        <v>796</v>
      </c>
      <c r="J1144" s="12" t="s">
        <v>797</v>
      </c>
      <c r="K1144" s="14">
        <v>510931652</v>
      </c>
      <c r="L1144" s="12" t="s">
        <v>116</v>
      </c>
      <c r="M1144" s="12">
        <v>37.5</v>
      </c>
      <c r="N1144" s="12" t="s">
        <v>52</v>
      </c>
      <c r="O1144" s="12">
        <v>4</v>
      </c>
      <c r="P1144" s="12" t="s">
        <v>53</v>
      </c>
      <c r="Q1144" s="12">
        <v>65</v>
      </c>
      <c r="R1144" s="12" t="s">
        <v>54</v>
      </c>
      <c r="S1144" s="12" t="s">
        <v>117</v>
      </c>
      <c r="T1144" s="12" t="s">
        <v>118</v>
      </c>
      <c r="U1144" s="12" t="s">
        <v>94</v>
      </c>
      <c r="V1144" s="12" t="s">
        <v>58</v>
      </c>
      <c r="W1144" s="12" t="s">
        <v>95</v>
      </c>
      <c r="X1144" s="12" t="b">
        <v>0</v>
      </c>
      <c r="Y1144" s="12" t="b">
        <v>0</v>
      </c>
      <c r="Z1144" s="12" t="e">
        <v>#N/A</v>
      </c>
      <c r="AA1144" s="12">
        <v>2.4375</v>
      </c>
      <c r="AB1144" s="12">
        <v>0</v>
      </c>
      <c r="AC1144" s="12" t="s">
        <v>780</v>
      </c>
      <c r="AD1144" s="12" t="s">
        <v>796</v>
      </c>
      <c r="AE1144" s="12" t="s">
        <v>797</v>
      </c>
      <c r="AF1144" s="12" t="s">
        <v>783</v>
      </c>
      <c r="AG1144" s="12" t="s">
        <v>7</v>
      </c>
      <c r="AH1144" s="12" t="b">
        <v>0</v>
      </c>
      <c r="AI1144" s="12" t="s">
        <v>60</v>
      </c>
      <c r="AJ1144" s="12" t="s">
        <v>61</v>
      </c>
      <c r="AK1144" s="12" t="s">
        <v>147</v>
      </c>
      <c r="AL1144" s="12" t="s">
        <v>671</v>
      </c>
      <c r="AM1144" s="12" t="s">
        <v>64</v>
      </c>
      <c r="AN1144" s="15" t="e">
        <v>#N/A</v>
      </c>
      <c r="AO1144" t="str">
        <f>RIGHT('CMO Input'!$T1144,(LEN('CMO Input'!$T1144)-FIND(" ",'CMO Input'!$T1144,1)))</f>
        <v>4-5”</v>
      </c>
      <c r="AP1144">
        <f>'CMO Input'!$O1144</f>
        <v>4</v>
      </c>
      <c r="AR1144" t="str">
        <f>Table2[[#This Row],[Policy / Non Policy]]</f>
        <v>Policy</v>
      </c>
      <c r="AS1144" t="str">
        <f>'CMO Input'!$U1144</f>
        <v>Tier 1</v>
      </c>
      <c r="AT1144" t="str">
        <f>'CMO Input'!$P1144</f>
        <v>CI</v>
      </c>
      <c r="AU1144" t="str" cm="1">
        <f t="array" ref="AU11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44" s="8" t="str">
        <f>TEXT('CMO Input'!$D1144,"MMM-YY")</f>
        <v>April</v>
      </c>
    </row>
    <row r="1145" spans="1:48" x14ac:dyDescent="0.25">
      <c r="A1145" s="18">
        <v>510937664</v>
      </c>
      <c r="B1145" s="16" t="s">
        <v>180</v>
      </c>
      <c r="C1145" s="16" t="s">
        <v>780</v>
      </c>
      <c r="D1145" s="16" t="s">
        <v>45</v>
      </c>
      <c r="E1145" s="17">
        <v>4</v>
      </c>
      <c r="F1145" s="16" t="s">
        <v>46</v>
      </c>
      <c r="G1145" s="17" t="s">
        <v>172</v>
      </c>
      <c r="H1145" s="16" t="s">
        <v>87</v>
      </c>
      <c r="I1145" s="16" t="s">
        <v>781</v>
      </c>
      <c r="J1145" s="16" t="s">
        <v>782</v>
      </c>
      <c r="K1145" s="18">
        <v>510937664</v>
      </c>
      <c r="L1145" s="16" t="s">
        <v>116</v>
      </c>
      <c r="M1145" s="16">
        <v>19.5</v>
      </c>
      <c r="N1145" s="16" t="s">
        <v>52</v>
      </c>
      <c r="O1145" s="16">
        <v>6</v>
      </c>
      <c r="P1145" s="16" t="s">
        <v>163</v>
      </c>
      <c r="Q1145" s="16">
        <v>150</v>
      </c>
      <c r="R1145" s="16" t="s">
        <v>54</v>
      </c>
      <c r="S1145" s="16" t="s">
        <v>134</v>
      </c>
      <c r="T1145" s="16" t="s">
        <v>135</v>
      </c>
      <c r="U1145" s="16" t="s">
        <v>94</v>
      </c>
      <c r="V1145" s="16" t="s">
        <v>58</v>
      </c>
      <c r="W1145" s="16" t="s">
        <v>95</v>
      </c>
      <c r="X1145" s="16" t="b">
        <v>0</v>
      </c>
      <c r="Y1145" s="16" t="b">
        <v>0</v>
      </c>
      <c r="Z1145" s="16" t="e">
        <v>#N/A</v>
      </c>
      <c r="AA1145" s="16">
        <v>2.9249999999999998</v>
      </c>
      <c r="AB1145" s="16">
        <v>0</v>
      </c>
      <c r="AC1145" s="16" t="s">
        <v>780</v>
      </c>
      <c r="AD1145" s="16" t="s">
        <v>781</v>
      </c>
      <c r="AE1145" s="16" t="s">
        <v>782</v>
      </c>
      <c r="AF1145" s="16" t="s">
        <v>783</v>
      </c>
      <c r="AG1145" s="16" t="s">
        <v>7</v>
      </c>
      <c r="AH1145" s="16" t="b">
        <v>0</v>
      </c>
      <c r="AI1145" s="16" t="s">
        <v>60</v>
      </c>
      <c r="AJ1145" s="16" t="s">
        <v>61</v>
      </c>
      <c r="AK1145" s="16" t="s">
        <v>332</v>
      </c>
      <c r="AL1145" s="16" t="s">
        <v>784</v>
      </c>
      <c r="AM1145" s="16" t="s">
        <v>64</v>
      </c>
      <c r="AN1145" s="19" t="s">
        <v>333</v>
      </c>
      <c r="AO1145" t="str">
        <f>RIGHT('CMO Input'!$T1145,(LEN('CMO Input'!$T1145)-FIND(" ",'CMO Input'!$T1145,1)))</f>
        <v>6-7”</v>
      </c>
      <c r="AP1145">
        <f>'CMO Input'!$O1145</f>
        <v>6</v>
      </c>
      <c r="AR1145" t="str">
        <f>Table2[[#This Row],[Policy / Non Policy]]</f>
        <v>Policy</v>
      </c>
      <c r="AS1145" t="str">
        <f>'CMO Input'!$U1145</f>
        <v>Tier 1</v>
      </c>
      <c r="AT1145" t="str">
        <f>'CMO Input'!$P1145</f>
        <v>SI</v>
      </c>
      <c r="AU1145" t="str" cm="1">
        <f t="array" ref="AU11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45" s="8" t="str">
        <f>TEXT('CMO Input'!$D1145,"MMM-YY")</f>
        <v>April</v>
      </c>
    </row>
    <row r="1146" spans="1:48" x14ac:dyDescent="0.25">
      <c r="A1146" s="14">
        <v>510816022</v>
      </c>
      <c r="B1146" s="12" t="s">
        <v>180</v>
      </c>
      <c r="C1146" s="12" t="s">
        <v>780</v>
      </c>
      <c r="D1146" s="12" t="s">
        <v>45</v>
      </c>
      <c r="E1146" s="13">
        <v>5</v>
      </c>
      <c r="F1146" s="12" t="s">
        <v>46</v>
      </c>
      <c r="G1146" s="13" t="s">
        <v>149</v>
      </c>
      <c r="H1146" s="12" t="s">
        <v>87</v>
      </c>
      <c r="I1146" s="12" t="s">
        <v>815</v>
      </c>
      <c r="J1146" s="12" t="s">
        <v>816</v>
      </c>
      <c r="K1146" s="14">
        <v>510816022</v>
      </c>
      <c r="L1146" s="12" t="s">
        <v>116</v>
      </c>
      <c r="M1146" s="12">
        <v>26.8</v>
      </c>
      <c r="N1146" s="12" t="s">
        <v>52</v>
      </c>
      <c r="O1146" s="12">
        <v>8</v>
      </c>
      <c r="P1146" s="12" t="s">
        <v>91</v>
      </c>
      <c r="Q1146" s="12">
        <v>40</v>
      </c>
      <c r="R1146" s="12" t="s">
        <v>54</v>
      </c>
      <c r="S1146" s="12" t="s">
        <v>92</v>
      </c>
      <c r="T1146" s="12" t="s">
        <v>93</v>
      </c>
      <c r="U1146" s="12" t="s">
        <v>94</v>
      </c>
      <c r="V1146" s="12" t="s">
        <v>58</v>
      </c>
      <c r="W1146" s="12" t="s">
        <v>95</v>
      </c>
      <c r="X1146" s="12" t="b">
        <v>0</v>
      </c>
      <c r="Y1146" s="12" t="b">
        <v>0</v>
      </c>
      <c r="Z1146" s="12" t="e">
        <v>#N/A</v>
      </c>
      <c r="AA1146" s="12">
        <v>1.0720000000000001</v>
      </c>
      <c r="AB1146" s="12">
        <v>0</v>
      </c>
      <c r="AC1146" s="12" t="s">
        <v>780</v>
      </c>
      <c r="AD1146" s="12" t="s">
        <v>815</v>
      </c>
      <c r="AE1146" s="12" t="s">
        <v>816</v>
      </c>
      <c r="AF1146" s="12" t="s">
        <v>807</v>
      </c>
      <c r="AG1146" s="12" t="s">
        <v>7</v>
      </c>
      <c r="AH1146" s="12" t="b">
        <v>0</v>
      </c>
      <c r="AI1146" s="12" t="s">
        <v>60</v>
      </c>
      <c r="AJ1146" s="12" t="s">
        <v>146</v>
      </c>
      <c r="AK1146" s="12" t="s">
        <v>147</v>
      </c>
      <c r="AL1146" s="12" t="s">
        <v>817</v>
      </c>
      <c r="AM1146" s="12" t="s">
        <v>64</v>
      </c>
      <c r="AN1146" s="15" t="e">
        <v>#N/A</v>
      </c>
      <c r="AO1146" t="str">
        <f>RIGHT('CMO Input'!$T1146,(LEN('CMO Input'!$T1146)-FIND(" ",'CMO Input'!$T1146,1)))</f>
        <v>8”</v>
      </c>
      <c r="AP1146">
        <f>'CMO Input'!$O1146</f>
        <v>8</v>
      </c>
      <c r="AR1146" t="str">
        <f>Table2[[#This Row],[Policy / Non Policy]]</f>
        <v>Policy</v>
      </c>
      <c r="AS1146" t="str">
        <f>'CMO Input'!$U1146</f>
        <v>Tier 1</v>
      </c>
      <c r="AT1146" t="str">
        <f>'CMO Input'!$P1146</f>
        <v>DI</v>
      </c>
      <c r="AU1146" t="str" cm="1">
        <f t="array" ref="AU11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46" s="8" t="str">
        <f>TEXT('CMO Input'!$D1146,"MMM-YY")</f>
        <v>April</v>
      </c>
    </row>
    <row r="1147" spans="1:48" x14ac:dyDescent="0.25">
      <c r="A1147" s="18">
        <v>510788795</v>
      </c>
      <c r="B1147" s="16" t="s">
        <v>180</v>
      </c>
      <c r="C1147" s="16" t="s">
        <v>780</v>
      </c>
      <c r="D1147" s="16" t="s">
        <v>45</v>
      </c>
      <c r="E1147" s="17">
        <v>5</v>
      </c>
      <c r="F1147" s="16" t="s">
        <v>46</v>
      </c>
      <c r="G1147" s="17" t="s">
        <v>149</v>
      </c>
      <c r="H1147" s="16" t="s">
        <v>87</v>
      </c>
      <c r="I1147" s="16" t="s">
        <v>785</v>
      </c>
      <c r="J1147" s="16" t="s">
        <v>818</v>
      </c>
      <c r="K1147" s="18">
        <v>510788795</v>
      </c>
      <c r="L1147" s="16" t="s">
        <v>116</v>
      </c>
      <c r="M1147" s="16">
        <v>12.5</v>
      </c>
      <c r="N1147" s="16" t="s">
        <v>52</v>
      </c>
      <c r="O1147" s="16">
        <v>6</v>
      </c>
      <c r="P1147" s="16" t="s">
        <v>163</v>
      </c>
      <c r="Q1147" s="16">
        <v>56</v>
      </c>
      <c r="R1147" s="16" t="s">
        <v>54</v>
      </c>
      <c r="S1147" s="16" t="s">
        <v>134</v>
      </c>
      <c r="T1147" s="16" t="s">
        <v>135</v>
      </c>
      <c r="U1147" s="16" t="s">
        <v>94</v>
      </c>
      <c r="V1147" s="16" t="s">
        <v>58</v>
      </c>
      <c r="W1147" s="16" t="s">
        <v>95</v>
      </c>
      <c r="X1147" s="16" t="b">
        <v>0</v>
      </c>
      <c r="Y1147" s="16" t="b">
        <v>0</v>
      </c>
      <c r="Z1147" s="16" t="e">
        <v>#N/A</v>
      </c>
      <c r="AA1147" s="16">
        <v>0.70000000000000007</v>
      </c>
      <c r="AB1147" s="16">
        <v>0</v>
      </c>
      <c r="AC1147" s="16" t="s">
        <v>780</v>
      </c>
      <c r="AD1147" s="16" t="s">
        <v>785</v>
      </c>
      <c r="AE1147" s="16" t="s">
        <v>818</v>
      </c>
      <c r="AF1147" s="16" t="s">
        <v>787</v>
      </c>
      <c r="AG1147" s="16" t="s">
        <v>7</v>
      </c>
      <c r="AH1147" s="16" t="b">
        <v>0</v>
      </c>
      <c r="AI1147" s="16" t="s">
        <v>60</v>
      </c>
      <c r="AJ1147" s="16" t="s">
        <v>788</v>
      </c>
      <c r="AK1147" s="16" t="s">
        <v>147</v>
      </c>
      <c r="AL1147" s="16" t="s">
        <v>789</v>
      </c>
      <c r="AM1147" s="16" t="s">
        <v>64</v>
      </c>
      <c r="AN1147" s="19" t="e">
        <v>#N/A</v>
      </c>
      <c r="AO1147" t="str">
        <f>RIGHT('CMO Input'!$T1147,(LEN('CMO Input'!$T1147)-FIND(" ",'CMO Input'!$T1147,1)))</f>
        <v>6-7”</v>
      </c>
      <c r="AP1147">
        <f>'CMO Input'!$O1147</f>
        <v>6</v>
      </c>
      <c r="AR1147" t="str">
        <f>Table2[[#This Row],[Policy / Non Policy]]</f>
        <v>Policy</v>
      </c>
      <c r="AS1147" t="str">
        <f>'CMO Input'!$U1147</f>
        <v>Tier 1</v>
      </c>
      <c r="AT1147" t="str">
        <f>'CMO Input'!$P1147</f>
        <v>SI</v>
      </c>
      <c r="AU1147" t="str" cm="1">
        <f t="array" ref="AU11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47" s="8" t="str">
        <f>TEXT('CMO Input'!$D1147,"MMM-YY")</f>
        <v>April</v>
      </c>
    </row>
    <row r="1148" spans="1:48" x14ac:dyDescent="0.25">
      <c r="A1148" s="14">
        <v>510799966</v>
      </c>
      <c r="B1148" s="12" t="s">
        <v>180</v>
      </c>
      <c r="C1148" s="12" t="s">
        <v>780</v>
      </c>
      <c r="D1148" s="12" t="s">
        <v>45</v>
      </c>
      <c r="E1148" s="13">
        <v>5</v>
      </c>
      <c r="F1148" s="12" t="s">
        <v>46</v>
      </c>
      <c r="G1148" s="13" t="s">
        <v>149</v>
      </c>
      <c r="H1148" s="12" t="s">
        <v>87</v>
      </c>
      <c r="I1148" s="12" t="s">
        <v>785</v>
      </c>
      <c r="J1148" s="12" t="s">
        <v>786</v>
      </c>
      <c r="K1148" s="14">
        <v>510799966</v>
      </c>
      <c r="L1148" s="12" t="s">
        <v>116</v>
      </c>
      <c r="M1148" s="12">
        <v>24.3</v>
      </c>
      <c r="N1148" s="12" t="s">
        <v>52</v>
      </c>
      <c r="O1148" s="12">
        <v>4</v>
      </c>
      <c r="P1148" s="12" t="s">
        <v>53</v>
      </c>
      <c r="Q1148" s="12">
        <v>80</v>
      </c>
      <c r="R1148" s="12" t="s">
        <v>54</v>
      </c>
      <c r="S1148" s="12" t="s">
        <v>117</v>
      </c>
      <c r="T1148" s="12" t="s">
        <v>118</v>
      </c>
      <c r="U1148" s="12" t="s">
        <v>94</v>
      </c>
      <c r="V1148" s="12" t="s">
        <v>58</v>
      </c>
      <c r="W1148" s="12" t="s">
        <v>95</v>
      </c>
      <c r="X1148" s="12" t="b">
        <v>0</v>
      </c>
      <c r="Y1148" s="12" t="b">
        <v>0</v>
      </c>
      <c r="Z1148" s="12" t="e">
        <v>#N/A</v>
      </c>
      <c r="AA1148" s="12">
        <v>1.9440000000000002</v>
      </c>
      <c r="AB1148" s="12">
        <v>0</v>
      </c>
      <c r="AC1148" s="12" t="s">
        <v>780</v>
      </c>
      <c r="AD1148" s="12" t="s">
        <v>785</v>
      </c>
      <c r="AE1148" s="12" t="s">
        <v>786</v>
      </c>
      <c r="AF1148" s="12" t="s">
        <v>787</v>
      </c>
      <c r="AG1148" s="12" t="s">
        <v>7</v>
      </c>
      <c r="AH1148" s="12" t="b">
        <v>0</v>
      </c>
      <c r="AI1148" s="12" t="s">
        <v>60</v>
      </c>
      <c r="AJ1148" s="12" t="s">
        <v>788</v>
      </c>
      <c r="AK1148" s="12" t="s">
        <v>147</v>
      </c>
      <c r="AL1148" s="12" t="s">
        <v>789</v>
      </c>
      <c r="AM1148" s="12" t="s">
        <v>64</v>
      </c>
      <c r="AN1148" s="15" t="e">
        <v>#N/A</v>
      </c>
      <c r="AO1148" t="str">
        <f>RIGHT('CMO Input'!$T1148,(LEN('CMO Input'!$T1148)-FIND(" ",'CMO Input'!$T1148,1)))</f>
        <v>4-5”</v>
      </c>
      <c r="AP1148">
        <f>'CMO Input'!$O1148</f>
        <v>4</v>
      </c>
      <c r="AR1148" t="str">
        <f>Table2[[#This Row],[Policy / Non Policy]]</f>
        <v>Policy</v>
      </c>
      <c r="AS1148" t="str">
        <f>'CMO Input'!$U1148</f>
        <v>Tier 1</v>
      </c>
      <c r="AT1148" t="str">
        <f>'CMO Input'!$P1148</f>
        <v>CI</v>
      </c>
      <c r="AU1148" t="str" cm="1">
        <f t="array" ref="AU11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48" s="8" t="str">
        <f>TEXT('CMO Input'!$D1148,"MMM-YY")</f>
        <v>April</v>
      </c>
    </row>
    <row r="1149" spans="1:48" x14ac:dyDescent="0.25">
      <c r="A1149" s="18">
        <v>510862678</v>
      </c>
      <c r="B1149" s="16" t="s">
        <v>180</v>
      </c>
      <c r="C1149" s="16" t="s">
        <v>780</v>
      </c>
      <c r="D1149" s="16" t="s">
        <v>45</v>
      </c>
      <c r="E1149" s="17">
        <v>5</v>
      </c>
      <c r="F1149" s="16" t="s">
        <v>46</v>
      </c>
      <c r="G1149" s="17" t="s">
        <v>149</v>
      </c>
      <c r="H1149" s="16" t="s">
        <v>87</v>
      </c>
      <c r="I1149" s="16" t="s">
        <v>785</v>
      </c>
      <c r="J1149" s="16" t="s">
        <v>819</v>
      </c>
      <c r="K1149" s="18">
        <v>510862678</v>
      </c>
      <c r="L1149" s="16" t="s">
        <v>116</v>
      </c>
      <c r="M1149" s="16">
        <v>21.7</v>
      </c>
      <c r="N1149" s="16" t="s">
        <v>52</v>
      </c>
      <c r="O1149" s="16">
        <v>6</v>
      </c>
      <c r="P1149" s="16" t="s">
        <v>163</v>
      </c>
      <c r="Q1149" s="16">
        <v>70</v>
      </c>
      <c r="R1149" s="16" t="s">
        <v>54</v>
      </c>
      <c r="S1149" s="16" t="s">
        <v>134</v>
      </c>
      <c r="T1149" s="16" t="s">
        <v>135</v>
      </c>
      <c r="U1149" s="16" t="s">
        <v>94</v>
      </c>
      <c r="V1149" s="16" t="s">
        <v>58</v>
      </c>
      <c r="W1149" s="16" t="s">
        <v>95</v>
      </c>
      <c r="X1149" s="16" t="b">
        <v>0</v>
      </c>
      <c r="Y1149" s="16" t="b">
        <v>0</v>
      </c>
      <c r="Z1149" s="16" t="e">
        <v>#N/A</v>
      </c>
      <c r="AA1149" s="16">
        <v>1.5190000000000001</v>
      </c>
      <c r="AB1149" s="16">
        <v>0</v>
      </c>
      <c r="AC1149" s="16" t="s">
        <v>780</v>
      </c>
      <c r="AD1149" s="16" t="s">
        <v>785</v>
      </c>
      <c r="AE1149" s="16" t="s">
        <v>819</v>
      </c>
      <c r="AF1149" s="16" t="s">
        <v>787</v>
      </c>
      <c r="AG1149" s="16" t="s">
        <v>7</v>
      </c>
      <c r="AH1149" s="16" t="b">
        <v>0</v>
      </c>
      <c r="AI1149" s="16" t="s">
        <v>60</v>
      </c>
      <c r="AJ1149" s="16" t="s">
        <v>788</v>
      </c>
      <c r="AK1149" s="16" t="s">
        <v>147</v>
      </c>
      <c r="AL1149" s="16" t="s">
        <v>789</v>
      </c>
      <c r="AM1149" s="16" t="s">
        <v>64</v>
      </c>
      <c r="AN1149" s="19" t="e">
        <v>#N/A</v>
      </c>
      <c r="AO1149" t="str">
        <f>RIGHT('CMO Input'!$T1149,(LEN('CMO Input'!$T1149)-FIND(" ",'CMO Input'!$T1149,1)))</f>
        <v>6-7”</v>
      </c>
      <c r="AP1149">
        <f>'CMO Input'!$O1149</f>
        <v>6</v>
      </c>
      <c r="AR1149" t="str">
        <f>Table2[[#This Row],[Policy / Non Policy]]</f>
        <v>Policy</v>
      </c>
      <c r="AS1149" t="str">
        <f>'CMO Input'!$U1149</f>
        <v>Tier 1</v>
      </c>
      <c r="AT1149" t="str">
        <f>'CMO Input'!$P1149</f>
        <v>SI</v>
      </c>
      <c r="AU1149" t="str" cm="1">
        <f t="array" ref="AU11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49" s="8" t="str">
        <f>TEXT('CMO Input'!$D1149,"MMM-YY")</f>
        <v>April</v>
      </c>
    </row>
    <row r="1150" spans="1:48" x14ac:dyDescent="0.25">
      <c r="A1150" s="14">
        <v>510973297</v>
      </c>
      <c r="B1150" s="12" t="s">
        <v>180</v>
      </c>
      <c r="C1150" s="12" t="s">
        <v>780</v>
      </c>
      <c r="D1150" s="12" t="s">
        <v>45</v>
      </c>
      <c r="E1150" s="13">
        <v>5</v>
      </c>
      <c r="F1150" s="12" t="s">
        <v>46</v>
      </c>
      <c r="G1150" s="13" t="s">
        <v>149</v>
      </c>
      <c r="H1150" s="12" t="s">
        <v>87</v>
      </c>
      <c r="I1150" s="12" t="s">
        <v>820</v>
      </c>
      <c r="J1150" s="12" t="s">
        <v>821</v>
      </c>
      <c r="K1150" s="14">
        <v>510973297</v>
      </c>
      <c r="L1150" s="12" t="s">
        <v>90</v>
      </c>
      <c r="M1150" s="12">
        <v>1.2</v>
      </c>
      <c r="N1150" s="12" t="s">
        <v>52</v>
      </c>
      <c r="O1150" s="12">
        <v>4</v>
      </c>
      <c r="P1150" s="12" t="s">
        <v>91</v>
      </c>
      <c r="Q1150" s="12">
        <v>18</v>
      </c>
      <c r="R1150" s="12" t="s">
        <v>54</v>
      </c>
      <c r="S1150" s="12" t="s">
        <v>117</v>
      </c>
      <c r="T1150" s="12" t="s">
        <v>118</v>
      </c>
      <c r="U1150" s="12" t="s">
        <v>94</v>
      </c>
      <c r="V1150" s="12" t="s">
        <v>58</v>
      </c>
      <c r="W1150" s="12" t="s">
        <v>95</v>
      </c>
      <c r="X1150" s="12" t="b">
        <v>0</v>
      </c>
      <c r="Y1150" s="12" t="b">
        <v>0</v>
      </c>
      <c r="Z1150" s="12" t="e">
        <v>#N/A</v>
      </c>
      <c r="AA1150" s="12">
        <v>2.1599999999999998E-2</v>
      </c>
      <c r="AB1150" s="12">
        <v>0</v>
      </c>
      <c r="AC1150" s="12" t="s">
        <v>780</v>
      </c>
      <c r="AD1150" s="12" t="s">
        <v>820</v>
      </c>
      <c r="AE1150" s="12" t="s">
        <v>821</v>
      </c>
      <c r="AF1150" s="12" t="s">
        <v>787</v>
      </c>
      <c r="AG1150" s="12" t="s">
        <v>7</v>
      </c>
      <c r="AH1150" s="12" t="b">
        <v>0</v>
      </c>
      <c r="AI1150" s="12" t="s">
        <v>39</v>
      </c>
      <c r="AJ1150" s="12" t="s">
        <v>788</v>
      </c>
      <c r="AK1150" s="12" t="s">
        <v>90</v>
      </c>
      <c r="AL1150" s="12" t="s">
        <v>822</v>
      </c>
      <c r="AM1150" s="12" t="s">
        <v>64</v>
      </c>
      <c r="AN1150" s="15" t="e">
        <v>#N/A</v>
      </c>
      <c r="AO1150" t="str">
        <f>RIGHT('CMO Input'!$T1150,(LEN('CMO Input'!$T1150)-FIND(" ",'CMO Input'!$T1150,1)))</f>
        <v>4-5”</v>
      </c>
      <c r="AP1150">
        <f>'CMO Input'!$O1150</f>
        <v>4</v>
      </c>
      <c r="AR1150" t="str">
        <f>Table2[[#This Row],[Policy / Non Policy]]</f>
        <v>Policy</v>
      </c>
      <c r="AS1150" t="str">
        <f>'CMO Input'!$U1150</f>
        <v>Tier 1</v>
      </c>
      <c r="AT1150" t="str">
        <f>'CMO Input'!$P1150</f>
        <v>DI</v>
      </c>
      <c r="AU1150" t="str" cm="1">
        <f t="array" ref="AU11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50" s="8" t="str">
        <f>TEXT('CMO Input'!$D1150,"MMM-YY")</f>
        <v>April</v>
      </c>
    </row>
    <row r="1151" spans="1:48" x14ac:dyDescent="0.25">
      <c r="A1151" s="18">
        <v>510932688</v>
      </c>
      <c r="B1151" s="16" t="s">
        <v>180</v>
      </c>
      <c r="C1151" s="16" t="s">
        <v>780</v>
      </c>
      <c r="D1151" s="16" t="s">
        <v>45</v>
      </c>
      <c r="E1151" s="17">
        <v>5</v>
      </c>
      <c r="F1151" s="16" t="s">
        <v>46</v>
      </c>
      <c r="G1151" s="17" t="s">
        <v>149</v>
      </c>
      <c r="H1151" s="16" t="s">
        <v>87</v>
      </c>
      <c r="I1151" s="16" t="s">
        <v>790</v>
      </c>
      <c r="J1151" s="16" t="s">
        <v>791</v>
      </c>
      <c r="K1151" s="18">
        <v>510932688</v>
      </c>
      <c r="L1151" s="16" t="s">
        <v>116</v>
      </c>
      <c r="M1151" s="16">
        <v>18.100000000000001</v>
      </c>
      <c r="N1151" s="16" t="s">
        <v>52</v>
      </c>
      <c r="O1151" s="16">
        <v>4</v>
      </c>
      <c r="P1151" s="16" t="s">
        <v>163</v>
      </c>
      <c r="Q1151" s="16">
        <v>36</v>
      </c>
      <c r="R1151" s="16" t="s">
        <v>54</v>
      </c>
      <c r="S1151" s="16" t="s">
        <v>117</v>
      </c>
      <c r="T1151" s="16" t="s">
        <v>118</v>
      </c>
      <c r="U1151" s="16" t="s">
        <v>94</v>
      </c>
      <c r="V1151" s="16" t="s">
        <v>58</v>
      </c>
      <c r="W1151" s="16" t="s">
        <v>95</v>
      </c>
      <c r="X1151" s="16" t="b">
        <v>0</v>
      </c>
      <c r="Y1151" s="16" t="b">
        <v>0</v>
      </c>
      <c r="Z1151" s="16" t="e">
        <v>#N/A</v>
      </c>
      <c r="AA1151" s="16">
        <v>0.65160000000000007</v>
      </c>
      <c r="AB1151" s="16">
        <v>0</v>
      </c>
      <c r="AC1151" s="16" t="s">
        <v>780</v>
      </c>
      <c r="AD1151" s="16" t="s">
        <v>790</v>
      </c>
      <c r="AE1151" s="16" t="s">
        <v>791</v>
      </c>
      <c r="AF1151" s="16" t="s">
        <v>787</v>
      </c>
      <c r="AG1151" s="16" t="s">
        <v>7</v>
      </c>
      <c r="AH1151" s="16" t="b">
        <v>0</v>
      </c>
      <c r="AI1151" s="16" t="s">
        <v>60</v>
      </c>
      <c r="AJ1151" s="16" t="s">
        <v>788</v>
      </c>
      <c r="AK1151" s="16" t="s">
        <v>147</v>
      </c>
      <c r="AL1151" s="16" t="s">
        <v>792</v>
      </c>
      <c r="AM1151" s="16" t="s">
        <v>64</v>
      </c>
      <c r="AN1151" s="19" t="e">
        <v>#N/A</v>
      </c>
      <c r="AO1151" t="str">
        <f>RIGHT('CMO Input'!$T1151,(LEN('CMO Input'!$T1151)-FIND(" ",'CMO Input'!$T1151,1)))</f>
        <v>4-5”</v>
      </c>
      <c r="AP1151">
        <f>'CMO Input'!$O1151</f>
        <v>4</v>
      </c>
      <c r="AR1151" t="str">
        <f>Table2[[#This Row],[Policy / Non Policy]]</f>
        <v>Policy</v>
      </c>
      <c r="AS1151" t="str">
        <f>'CMO Input'!$U1151</f>
        <v>Tier 1</v>
      </c>
      <c r="AT1151" t="str">
        <f>'CMO Input'!$P1151</f>
        <v>SI</v>
      </c>
      <c r="AU1151" t="str" cm="1">
        <f t="array" ref="AU11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51" s="8" t="str">
        <f>TEXT('CMO Input'!$D1151,"MMM-YY")</f>
        <v>April</v>
      </c>
    </row>
    <row r="1152" spans="1:48" x14ac:dyDescent="0.25">
      <c r="A1152" s="14">
        <v>510907705</v>
      </c>
      <c r="B1152" s="12" t="s">
        <v>180</v>
      </c>
      <c r="C1152" s="12" t="s">
        <v>780</v>
      </c>
      <c r="D1152" s="12" t="s">
        <v>45</v>
      </c>
      <c r="E1152" s="13">
        <v>5</v>
      </c>
      <c r="F1152" s="12" t="s">
        <v>46</v>
      </c>
      <c r="G1152" s="13" t="s">
        <v>142</v>
      </c>
      <c r="H1152" s="12" t="s">
        <v>87</v>
      </c>
      <c r="I1152" s="12" t="s">
        <v>799</v>
      </c>
      <c r="J1152" s="12" t="s">
        <v>800</v>
      </c>
      <c r="K1152" s="14">
        <v>510907705</v>
      </c>
      <c r="L1152" s="12" t="s">
        <v>116</v>
      </c>
      <c r="M1152" s="12">
        <v>6.7</v>
      </c>
      <c r="N1152" s="12" t="s">
        <v>52</v>
      </c>
      <c r="O1152" s="12">
        <v>4</v>
      </c>
      <c r="P1152" s="12" t="s">
        <v>53</v>
      </c>
      <c r="Q1152" s="12">
        <v>68</v>
      </c>
      <c r="R1152" s="12" t="s">
        <v>54</v>
      </c>
      <c r="S1152" s="12" t="s">
        <v>117</v>
      </c>
      <c r="T1152" s="12" t="s">
        <v>118</v>
      </c>
      <c r="U1152" s="12" t="s">
        <v>94</v>
      </c>
      <c r="V1152" s="12" t="s">
        <v>58</v>
      </c>
      <c r="W1152" s="12" t="s">
        <v>95</v>
      </c>
      <c r="X1152" s="12" t="b">
        <v>0</v>
      </c>
      <c r="Y1152" s="12" t="b">
        <v>0</v>
      </c>
      <c r="Z1152" s="12" t="e">
        <v>#N/A</v>
      </c>
      <c r="AA1152" s="12">
        <v>0.4556</v>
      </c>
      <c r="AB1152" s="12">
        <v>0</v>
      </c>
      <c r="AC1152" s="12" t="s">
        <v>780</v>
      </c>
      <c r="AD1152" s="12" t="s">
        <v>799</v>
      </c>
      <c r="AE1152" s="12" t="s">
        <v>800</v>
      </c>
      <c r="AF1152" s="12" t="s">
        <v>801</v>
      </c>
      <c r="AG1152" s="12" t="s">
        <v>7</v>
      </c>
      <c r="AH1152" s="12" t="b">
        <v>0</v>
      </c>
      <c r="AI1152" s="12" t="s">
        <v>60</v>
      </c>
      <c r="AJ1152" s="12" t="s">
        <v>61</v>
      </c>
      <c r="AK1152" s="12" t="s">
        <v>147</v>
      </c>
      <c r="AL1152" s="12" t="s">
        <v>802</v>
      </c>
      <c r="AM1152" s="12" t="s">
        <v>64</v>
      </c>
      <c r="AN1152" s="15" t="e">
        <v>#N/A</v>
      </c>
      <c r="AO1152" t="str">
        <f>RIGHT('CMO Input'!$T1152,(LEN('CMO Input'!$T1152)-FIND(" ",'CMO Input'!$T1152,1)))</f>
        <v>4-5”</v>
      </c>
      <c r="AP1152">
        <f>'CMO Input'!$O1152</f>
        <v>4</v>
      </c>
      <c r="AR1152" t="str">
        <f>Table2[[#This Row],[Policy / Non Policy]]</f>
        <v>Policy</v>
      </c>
      <c r="AS1152" t="str">
        <f>'CMO Input'!$U1152</f>
        <v>Tier 1</v>
      </c>
      <c r="AT1152" t="str">
        <f>'CMO Input'!$P1152</f>
        <v>CI</v>
      </c>
      <c r="AU1152" t="str" cm="1">
        <f t="array" ref="AU11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52" s="8" t="str">
        <f>TEXT('CMO Input'!$D1152,"MMM-YY")</f>
        <v>April</v>
      </c>
    </row>
    <row r="1153" spans="1:48" x14ac:dyDescent="0.25">
      <c r="A1153" s="18">
        <v>510882099</v>
      </c>
      <c r="B1153" s="16" t="s">
        <v>180</v>
      </c>
      <c r="C1153" s="16" t="s">
        <v>780</v>
      </c>
      <c r="D1153" s="16" t="s">
        <v>45</v>
      </c>
      <c r="E1153" s="17">
        <v>5</v>
      </c>
      <c r="F1153" s="16" t="s">
        <v>46</v>
      </c>
      <c r="G1153" s="17" t="s">
        <v>142</v>
      </c>
      <c r="H1153" s="16" t="s">
        <v>87</v>
      </c>
      <c r="I1153" s="16" t="s">
        <v>803</v>
      </c>
      <c r="J1153" s="16" t="s">
        <v>756</v>
      </c>
      <c r="K1153" s="18">
        <v>510882099</v>
      </c>
      <c r="L1153" s="16" t="s">
        <v>116</v>
      </c>
      <c r="M1153" s="16">
        <v>20.8</v>
      </c>
      <c r="N1153" s="16" t="s">
        <v>52</v>
      </c>
      <c r="O1153" s="16">
        <v>6</v>
      </c>
      <c r="P1153" s="16" t="s">
        <v>53</v>
      </c>
      <c r="Q1153" s="16">
        <v>60</v>
      </c>
      <c r="R1153" s="16" t="s">
        <v>54</v>
      </c>
      <c r="S1153" s="16" t="s">
        <v>134</v>
      </c>
      <c r="T1153" s="16" t="s">
        <v>135</v>
      </c>
      <c r="U1153" s="16" t="s">
        <v>94</v>
      </c>
      <c r="V1153" s="16" t="s">
        <v>58</v>
      </c>
      <c r="W1153" s="16" t="s">
        <v>95</v>
      </c>
      <c r="X1153" s="16" t="b">
        <v>0</v>
      </c>
      <c r="Y1153" s="16" t="b">
        <v>0</v>
      </c>
      <c r="Z1153" s="16" t="e">
        <v>#N/A</v>
      </c>
      <c r="AA1153" s="16">
        <v>1.248</v>
      </c>
      <c r="AB1153" s="16">
        <v>0</v>
      </c>
      <c r="AC1153" s="16" t="s">
        <v>780</v>
      </c>
      <c r="AD1153" s="16" t="s">
        <v>803</v>
      </c>
      <c r="AE1153" s="16" t="s">
        <v>756</v>
      </c>
      <c r="AF1153" s="16" t="s">
        <v>795</v>
      </c>
      <c r="AG1153" s="16" t="s">
        <v>7</v>
      </c>
      <c r="AH1153" s="16" t="b">
        <v>0</v>
      </c>
      <c r="AI1153" s="16" t="s">
        <v>60</v>
      </c>
      <c r="AJ1153" s="16" t="s">
        <v>61</v>
      </c>
      <c r="AK1153" s="16" t="s">
        <v>147</v>
      </c>
      <c r="AL1153" s="16" t="s">
        <v>811</v>
      </c>
      <c r="AM1153" s="16" t="s">
        <v>64</v>
      </c>
      <c r="AN1153" s="19" t="e">
        <v>#N/A</v>
      </c>
      <c r="AO1153" t="str">
        <f>RIGHT('CMO Input'!$T1153,(LEN('CMO Input'!$T1153)-FIND(" ",'CMO Input'!$T1153,1)))</f>
        <v>6-7”</v>
      </c>
      <c r="AP1153">
        <f>'CMO Input'!$O1153</f>
        <v>6</v>
      </c>
      <c r="AR1153" t="str">
        <f>Table2[[#This Row],[Policy / Non Policy]]</f>
        <v>Policy</v>
      </c>
      <c r="AS1153" t="str">
        <f>'CMO Input'!$U1153</f>
        <v>Tier 1</v>
      </c>
      <c r="AT1153" t="str">
        <f>'CMO Input'!$P1153</f>
        <v>CI</v>
      </c>
      <c r="AU1153" t="str" cm="1">
        <f t="array" ref="AU11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53" s="8" t="str">
        <f>TEXT('CMO Input'!$D1153,"MMM-YY")</f>
        <v>April</v>
      </c>
    </row>
    <row r="1154" spans="1:48" x14ac:dyDescent="0.25">
      <c r="A1154" s="14">
        <v>510970207</v>
      </c>
      <c r="B1154" s="12" t="s">
        <v>180</v>
      </c>
      <c r="C1154" s="12" t="s">
        <v>780</v>
      </c>
      <c r="D1154" s="12" t="s">
        <v>45</v>
      </c>
      <c r="E1154" s="13">
        <v>5</v>
      </c>
      <c r="F1154" s="12" t="s">
        <v>46</v>
      </c>
      <c r="G1154" s="13" t="s">
        <v>142</v>
      </c>
      <c r="H1154" s="12" t="s">
        <v>87</v>
      </c>
      <c r="I1154" s="12" t="s">
        <v>812</v>
      </c>
      <c r="J1154" s="12" t="s">
        <v>823</v>
      </c>
      <c r="K1154" s="14">
        <v>510970207</v>
      </c>
      <c r="L1154" s="12" t="s">
        <v>131</v>
      </c>
      <c r="M1154" s="12">
        <v>0</v>
      </c>
      <c r="N1154" s="12" t="s">
        <v>132</v>
      </c>
      <c r="O1154" s="12">
        <v>2</v>
      </c>
      <c r="P1154" s="12" t="s">
        <v>133</v>
      </c>
      <c r="Q1154" s="12">
        <v>49</v>
      </c>
      <c r="R1154" s="12" t="s">
        <v>54</v>
      </c>
      <c r="S1154" s="12" t="s">
        <v>286</v>
      </c>
      <c r="T1154" s="12" t="s">
        <v>1476</v>
      </c>
      <c r="U1154" s="12" t="s">
        <v>94</v>
      </c>
      <c r="V1154" s="12" t="s">
        <v>136</v>
      </c>
      <c r="W1154" s="12" t="s">
        <v>137</v>
      </c>
      <c r="X1154" s="12" t="b">
        <v>0</v>
      </c>
      <c r="Y1154" s="12" t="b">
        <v>0</v>
      </c>
      <c r="Z1154" s="12" t="e">
        <v>#N/A</v>
      </c>
      <c r="AA1154" s="12">
        <v>0</v>
      </c>
      <c r="AB1154" s="12">
        <v>0</v>
      </c>
      <c r="AC1154" s="12" t="s">
        <v>780</v>
      </c>
      <c r="AD1154" s="12" t="s">
        <v>812</v>
      </c>
      <c r="AE1154" s="12" t="s">
        <v>823</v>
      </c>
      <c r="AF1154" s="12" t="s">
        <v>795</v>
      </c>
      <c r="AG1154" s="12" t="s">
        <v>7</v>
      </c>
      <c r="AH1154" s="12" t="b">
        <v>0</v>
      </c>
      <c r="AI1154" s="12" t="s">
        <v>60</v>
      </c>
      <c r="AJ1154" s="12" t="s">
        <v>61</v>
      </c>
      <c r="AK1154" s="12" t="s">
        <v>140</v>
      </c>
      <c r="AL1154" s="12" t="s">
        <v>156</v>
      </c>
      <c r="AM1154" s="12" t="s">
        <v>64</v>
      </c>
      <c r="AN1154" s="15" t="e">
        <v>#N/A</v>
      </c>
      <c r="AO1154" t="str">
        <f>RIGHT('CMO Input'!$T1154,(LEN('CMO Input'!$T1154)-FIND(" ",'CMO Input'!$T1154,1)))</f>
        <v>2”</v>
      </c>
      <c r="AP1154">
        <f>'CMO Input'!$O1154</f>
        <v>2</v>
      </c>
      <c r="AR1154" t="str">
        <f>Table2[[#This Row],[Policy / Non Policy]]</f>
        <v>Non Policy</v>
      </c>
      <c r="AS1154" t="str">
        <f>'CMO Input'!$U1154</f>
        <v>Tier 1</v>
      </c>
      <c r="AT1154" t="str">
        <f>'CMO Input'!$P1154</f>
        <v>ST</v>
      </c>
      <c r="AU1154" t="str" cm="1">
        <f t="array" ref="AU11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154" s="8" t="str">
        <f>TEXT('CMO Input'!$D1154,"MMM-YY")</f>
        <v>April</v>
      </c>
    </row>
    <row r="1155" spans="1:48" x14ac:dyDescent="0.25">
      <c r="A1155" s="18">
        <v>510910219</v>
      </c>
      <c r="B1155" s="16" t="s">
        <v>180</v>
      </c>
      <c r="C1155" s="16" t="s">
        <v>780</v>
      </c>
      <c r="D1155" s="16" t="s">
        <v>45</v>
      </c>
      <c r="E1155" s="17">
        <v>5</v>
      </c>
      <c r="F1155" s="16" t="s">
        <v>46</v>
      </c>
      <c r="G1155" s="17" t="s">
        <v>142</v>
      </c>
      <c r="H1155" s="16" t="s">
        <v>87</v>
      </c>
      <c r="I1155" s="16" t="s">
        <v>793</v>
      </c>
      <c r="J1155" s="16" t="s">
        <v>794</v>
      </c>
      <c r="K1155" s="18">
        <v>510910219</v>
      </c>
      <c r="L1155" s="16" t="s">
        <v>116</v>
      </c>
      <c r="M1155" s="16">
        <v>25.4</v>
      </c>
      <c r="N1155" s="16" t="s">
        <v>52</v>
      </c>
      <c r="O1155" s="16">
        <v>4</v>
      </c>
      <c r="P1155" s="16" t="s">
        <v>163</v>
      </c>
      <c r="Q1155" s="16">
        <v>50</v>
      </c>
      <c r="R1155" s="16" t="s">
        <v>54</v>
      </c>
      <c r="S1155" s="16" t="s">
        <v>117</v>
      </c>
      <c r="T1155" s="16" t="s">
        <v>118</v>
      </c>
      <c r="U1155" s="16" t="s">
        <v>94</v>
      </c>
      <c r="V1155" s="16" t="s">
        <v>58</v>
      </c>
      <c r="W1155" s="16" t="s">
        <v>95</v>
      </c>
      <c r="X1155" s="16" t="b">
        <v>0</v>
      </c>
      <c r="Y1155" s="16" t="b">
        <v>0</v>
      </c>
      <c r="Z1155" s="16" t="e">
        <v>#N/A</v>
      </c>
      <c r="AA1155" s="16">
        <v>1.27</v>
      </c>
      <c r="AB1155" s="16">
        <v>0</v>
      </c>
      <c r="AC1155" s="16" t="s">
        <v>780</v>
      </c>
      <c r="AD1155" s="16" t="s">
        <v>793</v>
      </c>
      <c r="AE1155" s="16" t="s">
        <v>794</v>
      </c>
      <c r="AF1155" s="16" t="s">
        <v>795</v>
      </c>
      <c r="AG1155" s="16" t="s">
        <v>7</v>
      </c>
      <c r="AH1155" s="16" t="b">
        <v>0</v>
      </c>
      <c r="AI1155" s="16" t="s">
        <v>60</v>
      </c>
      <c r="AJ1155" s="16" t="s">
        <v>61</v>
      </c>
      <c r="AK1155" s="16" t="s">
        <v>147</v>
      </c>
      <c r="AL1155" s="16" t="s">
        <v>625</v>
      </c>
      <c r="AM1155" s="16" t="s">
        <v>64</v>
      </c>
      <c r="AN1155" s="19" t="e">
        <v>#N/A</v>
      </c>
      <c r="AO1155" t="str">
        <f>RIGHT('CMO Input'!$T1155,(LEN('CMO Input'!$T1155)-FIND(" ",'CMO Input'!$T1155,1)))</f>
        <v>4-5”</v>
      </c>
      <c r="AP1155">
        <f>'CMO Input'!$O1155</f>
        <v>4</v>
      </c>
      <c r="AR1155" t="str">
        <f>Table2[[#This Row],[Policy / Non Policy]]</f>
        <v>Policy</v>
      </c>
      <c r="AS1155" t="str">
        <f>'CMO Input'!$U1155</f>
        <v>Tier 1</v>
      </c>
      <c r="AT1155" t="str">
        <f>'CMO Input'!$P1155</f>
        <v>SI</v>
      </c>
      <c r="AU1155" t="str" cm="1">
        <f t="array" ref="AU11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55" s="8" t="str">
        <f>TEXT('CMO Input'!$D1155,"MMM-YY")</f>
        <v>April</v>
      </c>
    </row>
    <row r="1156" spans="1:48" x14ac:dyDescent="0.25">
      <c r="A1156" s="14">
        <v>510871154</v>
      </c>
      <c r="B1156" s="12" t="s">
        <v>180</v>
      </c>
      <c r="C1156" s="12" t="s">
        <v>780</v>
      </c>
      <c r="D1156" s="12" t="s">
        <v>45</v>
      </c>
      <c r="E1156" s="13">
        <v>5</v>
      </c>
      <c r="F1156" s="12" t="s">
        <v>46</v>
      </c>
      <c r="G1156" s="13" t="s">
        <v>172</v>
      </c>
      <c r="H1156" s="12" t="s">
        <v>87</v>
      </c>
      <c r="I1156" s="12" t="s">
        <v>824</v>
      </c>
      <c r="J1156" s="12" t="s">
        <v>825</v>
      </c>
      <c r="K1156" s="14">
        <v>510871154</v>
      </c>
      <c r="L1156" s="12" t="s">
        <v>116</v>
      </c>
      <c r="M1156" s="12">
        <v>1.5</v>
      </c>
      <c r="N1156" s="12" t="s">
        <v>52</v>
      </c>
      <c r="O1156" s="12">
        <v>100</v>
      </c>
      <c r="P1156" s="12" t="s">
        <v>91</v>
      </c>
      <c r="Q1156" s="12">
        <v>45</v>
      </c>
      <c r="R1156" s="12" t="s">
        <v>220</v>
      </c>
      <c r="S1156" s="12" t="s">
        <v>221</v>
      </c>
      <c r="T1156" s="12" t="s">
        <v>118</v>
      </c>
      <c r="U1156" s="12" t="s">
        <v>94</v>
      </c>
      <c r="V1156" s="12" t="s">
        <v>58</v>
      </c>
      <c r="W1156" s="12" t="s">
        <v>95</v>
      </c>
      <c r="X1156" s="12" t="b">
        <v>0</v>
      </c>
      <c r="Y1156" s="12" t="b">
        <v>0</v>
      </c>
      <c r="Z1156" s="12" t="e">
        <v>#N/A</v>
      </c>
      <c r="AA1156" s="12">
        <v>6.7500000000000004E-2</v>
      </c>
      <c r="AB1156" s="12">
        <v>0</v>
      </c>
      <c r="AC1156" s="12" t="s">
        <v>780</v>
      </c>
      <c r="AD1156" s="12" t="s">
        <v>824</v>
      </c>
      <c r="AE1156" s="12" t="s">
        <v>825</v>
      </c>
      <c r="AF1156" s="12" t="s">
        <v>826</v>
      </c>
      <c r="AG1156" s="12" t="s">
        <v>7</v>
      </c>
      <c r="AH1156" s="12" t="b">
        <v>0</v>
      </c>
      <c r="AI1156" s="12" t="s">
        <v>60</v>
      </c>
      <c r="AJ1156" s="12" t="s">
        <v>827</v>
      </c>
      <c r="AK1156" s="12" t="s">
        <v>147</v>
      </c>
      <c r="AL1156" s="12" t="s">
        <v>828</v>
      </c>
      <c r="AM1156" s="12" t="s">
        <v>64</v>
      </c>
      <c r="AN1156" s="15" t="e">
        <v>#N/A</v>
      </c>
      <c r="AO1156" t="str">
        <f>RIGHT('CMO Input'!$T1156,(LEN('CMO Input'!$T1156)-FIND(" ",'CMO Input'!$T1156,1)))</f>
        <v>4-5”</v>
      </c>
      <c r="AP1156">
        <f>'CMO Input'!$O1156</f>
        <v>100</v>
      </c>
      <c r="AR1156" t="str">
        <f>Table2[[#This Row],[Policy / Non Policy]]</f>
        <v>Policy</v>
      </c>
      <c r="AS1156" t="str">
        <f>'CMO Input'!$U1156</f>
        <v>Tier 1</v>
      </c>
      <c r="AT1156" t="str">
        <f>'CMO Input'!$P1156</f>
        <v>DI</v>
      </c>
      <c r="AU1156" t="str" cm="1">
        <f t="array" ref="AU11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56" s="8" t="str">
        <f>TEXT('CMO Input'!$D1156,"MMM-YY")</f>
        <v>April</v>
      </c>
    </row>
    <row r="1157" spans="1:48" x14ac:dyDescent="0.25">
      <c r="A1157" s="18">
        <v>510931653</v>
      </c>
      <c r="B1157" s="16" t="s">
        <v>180</v>
      </c>
      <c r="C1157" s="16" t="s">
        <v>780</v>
      </c>
      <c r="D1157" s="16" t="s">
        <v>45</v>
      </c>
      <c r="E1157" s="17">
        <v>5</v>
      </c>
      <c r="F1157" s="16" t="s">
        <v>46</v>
      </c>
      <c r="G1157" s="17" t="s">
        <v>172</v>
      </c>
      <c r="H1157" s="16" t="s">
        <v>87</v>
      </c>
      <c r="I1157" s="16" t="s">
        <v>796</v>
      </c>
      <c r="J1157" s="16" t="s">
        <v>797</v>
      </c>
      <c r="K1157" s="18">
        <v>510931653</v>
      </c>
      <c r="L1157" s="16" t="s">
        <v>116</v>
      </c>
      <c r="M1157" s="16">
        <v>25.8</v>
      </c>
      <c r="N1157" s="16" t="s">
        <v>52</v>
      </c>
      <c r="O1157" s="16">
        <v>6</v>
      </c>
      <c r="P1157" s="16" t="s">
        <v>53</v>
      </c>
      <c r="Q1157" s="16">
        <v>90</v>
      </c>
      <c r="R1157" s="16" t="s">
        <v>54</v>
      </c>
      <c r="S1157" s="16" t="s">
        <v>134</v>
      </c>
      <c r="T1157" s="16" t="s">
        <v>135</v>
      </c>
      <c r="U1157" s="16" t="s">
        <v>94</v>
      </c>
      <c r="V1157" s="16" t="s">
        <v>58</v>
      </c>
      <c r="W1157" s="16" t="s">
        <v>95</v>
      </c>
      <c r="X1157" s="16" t="b">
        <v>0</v>
      </c>
      <c r="Y1157" s="16" t="b">
        <v>0</v>
      </c>
      <c r="Z1157" s="16" t="e">
        <v>#N/A</v>
      </c>
      <c r="AA1157" s="16">
        <v>2.3220000000000001</v>
      </c>
      <c r="AB1157" s="16">
        <v>0</v>
      </c>
      <c r="AC1157" s="16" t="s">
        <v>780</v>
      </c>
      <c r="AD1157" s="16" t="s">
        <v>796</v>
      </c>
      <c r="AE1157" s="16" t="s">
        <v>797</v>
      </c>
      <c r="AF1157" s="16" t="s">
        <v>783</v>
      </c>
      <c r="AG1157" s="16" t="s">
        <v>7</v>
      </c>
      <c r="AH1157" s="16" t="b">
        <v>0</v>
      </c>
      <c r="AI1157" s="16" t="s">
        <v>60</v>
      </c>
      <c r="AJ1157" s="16" t="s">
        <v>61</v>
      </c>
      <c r="AK1157" s="16" t="s">
        <v>147</v>
      </c>
      <c r="AL1157" s="16" t="s">
        <v>671</v>
      </c>
      <c r="AM1157" s="16" t="s">
        <v>64</v>
      </c>
      <c r="AN1157" s="19" t="e">
        <v>#N/A</v>
      </c>
      <c r="AO1157" t="str">
        <f>RIGHT('CMO Input'!$T1157,(LEN('CMO Input'!$T1157)-FIND(" ",'CMO Input'!$T1157,1)))</f>
        <v>6-7”</v>
      </c>
      <c r="AP1157">
        <f>'CMO Input'!$O1157</f>
        <v>6</v>
      </c>
      <c r="AR1157" t="str">
        <f>Table2[[#This Row],[Policy / Non Policy]]</f>
        <v>Policy</v>
      </c>
      <c r="AS1157" t="str">
        <f>'CMO Input'!$U1157</f>
        <v>Tier 1</v>
      </c>
      <c r="AT1157" t="str">
        <f>'CMO Input'!$P1157</f>
        <v>CI</v>
      </c>
      <c r="AU1157" t="str" cm="1">
        <f t="array" ref="AU11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57" s="8" t="str">
        <f>TEXT('CMO Input'!$D1157,"MMM-YY")</f>
        <v>April</v>
      </c>
    </row>
    <row r="1158" spans="1:48" x14ac:dyDescent="0.25">
      <c r="A1158" s="14">
        <v>510841565</v>
      </c>
      <c r="B1158" s="12" t="s">
        <v>180</v>
      </c>
      <c r="C1158" s="12" t="s">
        <v>780</v>
      </c>
      <c r="D1158" s="12" t="s">
        <v>45</v>
      </c>
      <c r="E1158" s="13">
        <v>5</v>
      </c>
      <c r="F1158" s="12" t="s">
        <v>46</v>
      </c>
      <c r="G1158" s="13" t="s">
        <v>172</v>
      </c>
      <c r="H1158" s="12" t="s">
        <v>87</v>
      </c>
      <c r="I1158" s="12" t="s">
        <v>829</v>
      </c>
      <c r="J1158" s="12" t="s">
        <v>830</v>
      </c>
      <c r="K1158" s="14">
        <v>510841565</v>
      </c>
      <c r="L1158" s="12" t="s">
        <v>116</v>
      </c>
      <c r="M1158" s="12">
        <v>2</v>
      </c>
      <c r="N1158" s="12" t="s">
        <v>52</v>
      </c>
      <c r="O1158" s="12">
        <v>6</v>
      </c>
      <c r="P1158" s="12" t="s">
        <v>91</v>
      </c>
      <c r="Q1158" s="12">
        <v>37</v>
      </c>
      <c r="R1158" s="12" t="s">
        <v>54</v>
      </c>
      <c r="S1158" s="12" t="s">
        <v>134</v>
      </c>
      <c r="T1158" s="12" t="s">
        <v>135</v>
      </c>
      <c r="U1158" s="12" t="s">
        <v>94</v>
      </c>
      <c r="V1158" s="12" t="s">
        <v>58</v>
      </c>
      <c r="W1158" s="12" t="s">
        <v>95</v>
      </c>
      <c r="X1158" s="12" t="b">
        <v>0</v>
      </c>
      <c r="Y1158" s="12" t="b">
        <v>0</v>
      </c>
      <c r="Z1158" s="12" t="e">
        <v>#N/A</v>
      </c>
      <c r="AA1158" s="12">
        <v>7.3999999999999996E-2</v>
      </c>
      <c r="AB1158" s="12">
        <v>0</v>
      </c>
      <c r="AC1158" s="12" t="s">
        <v>780</v>
      </c>
      <c r="AD1158" s="12" t="s">
        <v>829</v>
      </c>
      <c r="AE1158" s="12" t="s">
        <v>830</v>
      </c>
      <c r="AF1158" s="12" t="s">
        <v>783</v>
      </c>
      <c r="AG1158" s="12" t="s">
        <v>7</v>
      </c>
      <c r="AH1158" s="12" t="b">
        <v>0</v>
      </c>
      <c r="AI1158" s="12" t="s">
        <v>60</v>
      </c>
      <c r="AJ1158" s="12" t="s">
        <v>61</v>
      </c>
      <c r="AK1158" s="12" t="s">
        <v>147</v>
      </c>
      <c r="AL1158" s="12" t="s">
        <v>831</v>
      </c>
      <c r="AM1158" s="12" t="s">
        <v>64</v>
      </c>
      <c r="AN1158" s="15" t="e">
        <v>#N/A</v>
      </c>
      <c r="AO1158" t="str">
        <f>RIGHT('CMO Input'!$T1158,(LEN('CMO Input'!$T1158)-FIND(" ",'CMO Input'!$T1158,1)))</f>
        <v>6-7”</v>
      </c>
      <c r="AP1158">
        <f>'CMO Input'!$O1158</f>
        <v>6</v>
      </c>
      <c r="AR1158" t="str">
        <f>Table2[[#This Row],[Policy / Non Policy]]</f>
        <v>Policy</v>
      </c>
      <c r="AS1158" t="str">
        <f>'CMO Input'!$U1158</f>
        <v>Tier 1</v>
      </c>
      <c r="AT1158" t="str">
        <f>'CMO Input'!$P1158</f>
        <v>DI</v>
      </c>
      <c r="AU1158" t="str" cm="1">
        <f t="array" ref="AU11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58" s="8" t="str">
        <f>TEXT('CMO Input'!$D1158,"MMM-YY")</f>
        <v>April</v>
      </c>
    </row>
    <row r="1159" spans="1:48" x14ac:dyDescent="0.25">
      <c r="A1159" s="18">
        <v>627496739</v>
      </c>
      <c r="B1159" s="16" t="s">
        <v>180</v>
      </c>
      <c r="C1159" s="16" t="s">
        <v>780</v>
      </c>
      <c r="D1159" s="16" t="s">
        <v>45</v>
      </c>
      <c r="E1159" s="17">
        <v>5</v>
      </c>
      <c r="F1159" s="16" t="s">
        <v>46</v>
      </c>
      <c r="G1159" s="17" t="s">
        <v>172</v>
      </c>
      <c r="H1159" s="16" t="s">
        <v>87</v>
      </c>
      <c r="I1159" s="16" t="s">
        <v>829</v>
      </c>
      <c r="J1159" s="16" t="s">
        <v>830</v>
      </c>
      <c r="K1159" s="18">
        <v>627496739</v>
      </c>
      <c r="L1159" s="16" t="s">
        <v>116</v>
      </c>
      <c r="M1159" s="16">
        <v>48.7</v>
      </c>
      <c r="N1159" s="16" t="s">
        <v>52</v>
      </c>
      <c r="O1159" s="16">
        <v>6</v>
      </c>
      <c r="P1159" s="16" t="s">
        <v>53</v>
      </c>
      <c r="Q1159" s="16">
        <v>15</v>
      </c>
      <c r="R1159" s="16" t="s">
        <v>54</v>
      </c>
      <c r="S1159" s="16" t="s">
        <v>134</v>
      </c>
      <c r="T1159" s="16" t="s">
        <v>135</v>
      </c>
      <c r="U1159" s="16" t="s">
        <v>94</v>
      </c>
      <c r="V1159" s="16" t="s">
        <v>58</v>
      </c>
      <c r="W1159" s="16" t="s">
        <v>95</v>
      </c>
      <c r="X1159" s="16" t="b">
        <v>0</v>
      </c>
      <c r="Y1159" s="16" t="b">
        <v>0</v>
      </c>
      <c r="Z1159" s="16" t="e">
        <v>#N/A</v>
      </c>
      <c r="AA1159" s="16">
        <v>0.73050000000000004</v>
      </c>
      <c r="AB1159" s="16">
        <v>0</v>
      </c>
      <c r="AC1159" s="16" t="s">
        <v>780</v>
      </c>
      <c r="AD1159" s="16" t="s">
        <v>829</v>
      </c>
      <c r="AE1159" s="16" t="s">
        <v>830</v>
      </c>
      <c r="AF1159" s="16" t="s">
        <v>783</v>
      </c>
      <c r="AG1159" s="16" t="s">
        <v>7</v>
      </c>
      <c r="AH1159" s="16" t="b">
        <v>0</v>
      </c>
      <c r="AI1159" s="16" t="s">
        <v>60</v>
      </c>
      <c r="AJ1159" s="16" t="s">
        <v>61</v>
      </c>
      <c r="AK1159" s="16" t="s">
        <v>147</v>
      </c>
      <c r="AL1159" s="16" t="s">
        <v>831</v>
      </c>
      <c r="AM1159" s="16" t="s">
        <v>64</v>
      </c>
      <c r="AN1159" s="19" t="e">
        <v>#N/A</v>
      </c>
      <c r="AO1159" t="str">
        <f>RIGHT('CMO Input'!$T1159,(LEN('CMO Input'!$T1159)-FIND(" ",'CMO Input'!$T1159,1)))</f>
        <v>6-7”</v>
      </c>
      <c r="AP1159">
        <f>'CMO Input'!$O1159</f>
        <v>6</v>
      </c>
      <c r="AR1159" t="str">
        <f>Table2[[#This Row],[Policy / Non Policy]]</f>
        <v>Policy</v>
      </c>
      <c r="AS1159" t="str">
        <f>'CMO Input'!$U1159</f>
        <v>Tier 1</v>
      </c>
      <c r="AT1159" t="str">
        <f>'CMO Input'!$P1159</f>
        <v>CI</v>
      </c>
      <c r="AU1159" t="str" cm="1">
        <f t="array" ref="AU11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59" s="8" t="str">
        <f>TEXT('CMO Input'!$D1159,"MMM-YY")</f>
        <v>April</v>
      </c>
    </row>
    <row r="1160" spans="1:48" x14ac:dyDescent="0.25">
      <c r="A1160" s="14">
        <v>627496740</v>
      </c>
      <c r="B1160" s="12" t="s">
        <v>180</v>
      </c>
      <c r="C1160" s="12" t="s">
        <v>780</v>
      </c>
      <c r="D1160" s="12" t="s">
        <v>45</v>
      </c>
      <c r="E1160" s="13">
        <v>5</v>
      </c>
      <c r="F1160" s="12" t="s">
        <v>46</v>
      </c>
      <c r="G1160" s="13" t="s">
        <v>172</v>
      </c>
      <c r="H1160" s="12" t="s">
        <v>87</v>
      </c>
      <c r="I1160" s="12" t="s">
        <v>829</v>
      </c>
      <c r="J1160" s="12" t="s">
        <v>830</v>
      </c>
      <c r="K1160" s="14">
        <v>627496740</v>
      </c>
      <c r="L1160" s="12" t="s">
        <v>116</v>
      </c>
      <c r="M1160" s="12">
        <v>36.4</v>
      </c>
      <c r="N1160" s="12" t="s">
        <v>52</v>
      </c>
      <c r="O1160" s="12">
        <v>6</v>
      </c>
      <c r="P1160" s="12" t="s">
        <v>53</v>
      </c>
      <c r="Q1160" s="12">
        <v>88</v>
      </c>
      <c r="R1160" s="12" t="s">
        <v>54</v>
      </c>
      <c r="S1160" s="12" t="s">
        <v>134</v>
      </c>
      <c r="T1160" s="12" t="s">
        <v>135</v>
      </c>
      <c r="U1160" s="12" t="s">
        <v>94</v>
      </c>
      <c r="V1160" s="12" t="s">
        <v>58</v>
      </c>
      <c r="W1160" s="12" t="s">
        <v>95</v>
      </c>
      <c r="X1160" s="12" t="b">
        <v>0</v>
      </c>
      <c r="Y1160" s="12" t="b">
        <v>0</v>
      </c>
      <c r="Z1160" s="12" t="e">
        <v>#N/A</v>
      </c>
      <c r="AA1160" s="12">
        <v>3.2032000000000003</v>
      </c>
      <c r="AB1160" s="12">
        <v>0</v>
      </c>
      <c r="AC1160" s="12" t="s">
        <v>780</v>
      </c>
      <c r="AD1160" s="12" t="s">
        <v>829</v>
      </c>
      <c r="AE1160" s="12" t="s">
        <v>830</v>
      </c>
      <c r="AF1160" s="12" t="s">
        <v>783</v>
      </c>
      <c r="AG1160" s="12" t="s">
        <v>7</v>
      </c>
      <c r="AH1160" s="12" t="b">
        <v>0</v>
      </c>
      <c r="AI1160" s="12" t="s">
        <v>60</v>
      </c>
      <c r="AJ1160" s="12" t="s">
        <v>61</v>
      </c>
      <c r="AK1160" s="12" t="s">
        <v>147</v>
      </c>
      <c r="AL1160" s="12" t="s">
        <v>831</v>
      </c>
      <c r="AM1160" s="12" t="s">
        <v>64</v>
      </c>
      <c r="AN1160" s="15" t="e">
        <v>#N/A</v>
      </c>
      <c r="AO1160" t="str">
        <f>RIGHT('CMO Input'!$T1160,(LEN('CMO Input'!$T1160)-FIND(" ",'CMO Input'!$T1160,1)))</f>
        <v>6-7”</v>
      </c>
      <c r="AP1160">
        <f>'CMO Input'!$O1160</f>
        <v>6</v>
      </c>
      <c r="AR1160" t="str">
        <f>Table2[[#This Row],[Policy / Non Policy]]</f>
        <v>Policy</v>
      </c>
      <c r="AS1160" t="str">
        <f>'CMO Input'!$U1160</f>
        <v>Tier 1</v>
      </c>
      <c r="AT1160" t="str">
        <f>'CMO Input'!$P1160</f>
        <v>CI</v>
      </c>
      <c r="AU1160" t="str" cm="1">
        <f t="array" ref="AU11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60" s="8" t="str">
        <f>TEXT('CMO Input'!$D1160,"MMM-YY")</f>
        <v>April</v>
      </c>
    </row>
    <row r="1161" spans="1:48" x14ac:dyDescent="0.25">
      <c r="A1161" s="18">
        <v>510822775</v>
      </c>
      <c r="B1161" s="16" t="s">
        <v>180</v>
      </c>
      <c r="C1161" s="16" t="s">
        <v>780</v>
      </c>
      <c r="D1161" s="16" t="s">
        <v>45</v>
      </c>
      <c r="E1161" s="17">
        <v>5</v>
      </c>
      <c r="F1161" s="16" t="s">
        <v>46</v>
      </c>
      <c r="G1161" s="17" t="s">
        <v>172</v>
      </c>
      <c r="H1161" s="16" t="s">
        <v>87</v>
      </c>
      <c r="I1161" s="16" t="s">
        <v>832</v>
      </c>
      <c r="J1161" s="16" t="s">
        <v>833</v>
      </c>
      <c r="K1161" s="18">
        <v>510822775</v>
      </c>
      <c r="L1161" s="16" t="s">
        <v>116</v>
      </c>
      <c r="M1161" s="16">
        <v>0.4</v>
      </c>
      <c r="N1161" s="16" t="s">
        <v>52</v>
      </c>
      <c r="O1161" s="16">
        <v>100</v>
      </c>
      <c r="P1161" s="16" t="s">
        <v>91</v>
      </c>
      <c r="Q1161" s="16">
        <v>100</v>
      </c>
      <c r="R1161" s="16" t="s">
        <v>220</v>
      </c>
      <c r="S1161" s="16" t="s">
        <v>221</v>
      </c>
      <c r="T1161" s="16" t="s">
        <v>118</v>
      </c>
      <c r="U1161" s="16" t="s">
        <v>94</v>
      </c>
      <c r="V1161" s="16" t="s">
        <v>58</v>
      </c>
      <c r="W1161" s="16" t="s">
        <v>95</v>
      </c>
      <c r="X1161" s="16" t="b">
        <v>0</v>
      </c>
      <c r="Y1161" s="16" t="b">
        <v>0</v>
      </c>
      <c r="Z1161" s="16" t="e">
        <v>#N/A</v>
      </c>
      <c r="AA1161" s="16">
        <v>0.04</v>
      </c>
      <c r="AB1161" s="16">
        <v>0</v>
      </c>
      <c r="AC1161" s="16" t="s">
        <v>780</v>
      </c>
      <c r="AD1161" s="16" t="s">
        <v>832</v>
      </c>
      <c r="AE1161" s="16" t="s">
        <v>833</v>
      </c>
      <c r="AF1161" s="16" t="s">
        <v>783</v>
      </c>
      <c r="AG1161" s="16" t="s">
        <v>7</v>
      </c>
      <c r="AH1161" s="16" t="b">
        <v>0</v>
      </c>
      <c r="AI1161" s="16" t="s">
        <v>60</v>
      </c>
      <c r="AJ1161" s="16" t="s">
        <v>61</v>
      </c>
      <c r="AK1161" s="16" t="s">
        <v>147</v>
      </c>
      <c r="AL1161" s="16" t="s">
        <v>834</v>
      </c>
      <c r="AM1161" s="16" t="s">
        <v>64</v>
      </c>
      <c r="AN1161" s="19" t="e">
        <v>#N/A</v>
      </c>
      <c r="AO1161" t="str">
        <f>RIGHT('CMO Input'!$T1161,(LEN('CMO Input'!$T1161)-FIND(" ",'CMO Input'!$T1161,1)))</f>
        <v>4-5”</v>
      </c>
      <c r="AP1161">
        <f>'CMO Input'!$O1161</f>
        <v>100</v>
      </c>
      <c r="AR1161" t="str">
        <f>Table2[[#This Row],[Policy / Non Policy]]</f>
        <v>Policy</v>
      </c>
      <c r="AS1161" t="str">
        <f>'CMO Input'!$U1161</f>
        <v>Tier 1</v>
      </c>
      <c r="AT1161" t="str">
        <f>'CMO Input'!$P1161</f>
        <v>DI</v>
      </c>
      <c r="AU1161" t="str" cm="1">
        <f t="array" ref="AU11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61" s="8" t="str">
        <f>TEXT('CMO Input'!$D1161,"MMM-YY")</f>
        <v>April</v>
      </c>
    </row>
    <row r="1162" spans="1:48" x14ac:dyDescent="0.25">
      <c r="A1162" s="14" t="s">
        <v>139</v>
      </c>
      <c r="B1162" s="12" t="s">
        <v>180</v>
      </c>
      <c r="C1162" s="12" t="s">
        <v>780</v>
      </c>
      <c r="D1162" s="12" t="s">
        <v>45</v>
      </c>
      <c r="E1162" s="13">
        <v>5</v>
      </c>
      <c r="F1162" s="12" t="s">
        <v>46</v>
      </c>
      <c r="G1162" s="13" t="s">
        <v>149</v>
      </c>
      <c r="H1162" s="12" t="s">
        <v>87</v>
      </c>
      <c r="I1162" s="12" t="s">
        <v>815</v>
      </c>
      <c r="J1162" s="12" t="s">
        <v>816</v>
      </c>
      <c r="K1162" s="14" t="s">
        <v>139</v>
      </c>
      <c r="L1162" s="12" t="s">
        <v>116</v>
      </c>
      <c r="M1162" s="12">
        <v>0</v>
      </c>
      <c r="N1162" s="12" t="s">
        <v>52</v>
      </c>
      <c r="O1162" s="12">
        <v>4</v>
      </c>
      <c r="P1162" s="12" t="s">
        <v>91</v>
      </c>
      <c r="Q1162" s="12">
        <v>10</v>
      </c>
      <c r="R1162" s="12" t="s">
        <v>54</v>
      </c>
      <c r="S1162" s="12" t="s">
        <v>117</v>
      </c>
      <c r="T1162" s="12" t="s">
        <v>118</v>
      </c>
      <c r="U1162" s="12" t="s">
        <v>94</v>
      </c>
      <c r="V1162" s="12" t="s">
        <v>58</v>
      </c>
      <c r="W1162" s="12" t="s">
        <v>95</v>
      </c>
      <c r="X1162" s="12" t="b">
        <v>0</v>
      </c>
      <c r="Y1162" s="12" t="b">
        <v>0</v>
      </c>
      <c r="Z1162" s="12" t="e">
        <v>#N/A</v>
      </c>
      <c r="AA1162" s="12">
        <v>0</v>
      </c>
      <c r="AB1162" s="12">
        <v>0</v>
      </c>
      <c r="AC1162" s="12" t="s">
        <v>780</v>
      </c>
      <c r="AD1162" s="12" t="s">
        <v>815</v>
      </c>
      <c r="AE1162" s="12" t="s">
        <v>816</v>
      </c>
      <c r="AF1162" s="12" t="s">
        <v>807</v>
      </c>
      <c r="AG1162" s="12" t="s">
        <v>7</v>
      </c>
      <c r="AH1162" s="12" t="b">
        <v>0</v>
      </c>
      <c r="AI1162" s="12" t="s">
        <v>60</v>
      </c>
      <c r="AJ1162" s="12" t="s">
        <v>146</v>
      </c>
      <c r="AK1162" s="12" t="s">
        <v>147</v>
      </c>
      <c r="AL1162" s="12" t="s">
        <v>817</v>
      </c>
      <c r="AM1162" s="12" t="s">
        <v>64</v>
      </c>
      <c r="AN1162" s="15" t="e">
        <v>#N/A</v>
      </c>
      <c r="AO1162" t="str">
        <f>RIGHT('CMO Input'!$T1162,(LEN('CMO Input'!$T1162)-FIND(" ",'CMO Input'!$T1162,1)))</f>
        <v>4-5”</v>
      </c>
      <c r="AP1162">
        <f>'CMO Input'!$O1162</f>
        <v>4</v>
      </c>
      <c r="AR1162" t="str">
        <f>Table2[[#This Row],[Policy / Non Policy]]</f>
        <v>Policy</v>
      </c>
      <c r="AS1162" t="str">
        <f>'CMO Input'!$U1162</f>
        <v>Tier 1</v>
      </c>
      <c r="AT1162" t="str">
        <f>'CMO Input'!$P1162</f>
        <v>DI</v>
      </c>
      <c r="AU1162" t="str" cm="1">
        <f t="array" ref="AU11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62" s="8" t="str">
        <f>TEXT('CMO Input'!$D1162,"MMM-YY")</f>
        <v>April</v>
      </c>
    </row>
    <row r="1163" spans="1:48" x14ac:dyDescent="0.25">
      <c r="A1163" s="18">
        <v>510897581</v>
      </c>
      <c r="B1163" s="16" t="s">
        <v>180</v>
      </c>
      <c r="C1163" s="16" t="s">
        <v>780</v>
      </c>
      <c r="D1163" s="16" t="s">
        <v>119</v>
      </c>
      <c r="E1163" s="17">
        <v>6</v>
      </c>
      <c r="F1163" s="16" t="s">
        <v>46</v>
      </c>
      <c r="G1163" s="17" t="s">
        <v>149</v>
      </c>
      <c r="H1163" s="16" t="s">
        <v>87</v>
      </c>
      <c r="I1163" s="16" t="s">
        <v>805</v>
      </c>
      <c r="J1163" s="16" t="s">
        <v>806</v>
      </c>
      <c r="K1163" s="18">
        <v>510897581</v>
      </c>
      <c r="L1163" s="16" t="s">
        <v>116</v>
      </c>
      <c r="M1163" s="16">
        <v>36.6</v>
      </c>
      <c r="N1163" s="16" t="s">
        <v>52</v>
      </c>
      <c r="O1163" s="16">
        <v>8</v>
      </c>
      <c r="P1163" s="16" t="s">
        <v>53</v>
      </c>
      <c r="Q1163" s="16">
        <v>20</v>
      </c>
      <c r="R1163" s="16" t="s">
        <v>54</v>
      </c>
      <c r="S1163" s="16" t="s">
        <v>92</v>
      </c>
      <c r="T1163" s="16" t="s">
        <v>93</v>
      </c>
      <c r="U1163" s="16" t="s">
        <v>94</v>
      </c>
      <c r="V1163" s="16" t="s">
        <v>58</v>
      </c>
      <c r="W1163" s="16" t="s">
        <v>95</v>
      </c>
      <c r="X1163" s="16" t="b">
        <v>0</v>
      </c>
      <c r="Y1163" s="16" t="b">
        <v>0</v>
      </c>
      <c r="Z1163" s="16" t="e">
        <v>#N/A</v>
      </c>
      <c r="AA1163" s="16">
        <v>0.73199999999999998</v>
      </c>
      <c r="AB1163" s="16">
        <v>0</v>
      </c>
      <c r="AC1163" s="16" t="s">
        <v>780</v>
      </c>
      <c r="AD1163" s="16" t="s">
        <v>805</v>
      </c>
      <c r="AE1163" s="16" t="s">
        <v>806</v>
      </c>
      <c r="AF1163" s="16" t="s">
        <v>807</v>
      </c>
      <c r="AG1163" s="16" t="s">
        <v>7</v>
      </c>
      <c r="AH1163" s="16" t="b">
        <v>0</v>
      </c>
      <c r="AI1163" s="16" t="s">
        <v>60</v>
      </c>
      <c r="AJ1163" s="16" t="s">
        <v>146</v>
      </c>
      <c r="AK1163" s="16" t="s">
        <v>147</v>
      </c>
      <c r="AL1163" s="16" t="s">
        <v>808</v>
      </c>
      <c r="AM1163" s="16" t="s">
        <v>64</v>
      </c>
      <c r="AN1163" s="19" t="e">
        <v>#N/A</v>
      </c>
      <c r="AO1163" t="str">
        <f>RIGHT('CMO Input'!$T1163,(LEN('CMO Input'!$T1163)-FIND(" ",'CMO Input'!$T1163,1)))</f>
        <v>8”</v>
      </c>
      <c r="AP1163">
        <f>'CMO Input'!$O1163</f>
        <v>8</v>
      </c>
      <c r="AR1163" t="str">
        <f>Table2[[#This Row],[Policy / Non Policy]]</f>
        <v>Policy</v>
      </c>
      <c r="AS1163" t="str">
        <f>'CMO Input'!$U1163</f>
        <v>Tier 1</v>
      </c>
      <c r="AT1163" t="str">
        <f>'CMO Input'!$P1163</f>
        <v>CI</v>
      </c>
      <c r="AU1163" t="str" cm="1">
        <f t="array" ref="AU11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63" s="8" t="str">
        <f>TEXT('CMO Input'!$D1163,"MMM-YY")</f>
        <v>May</v>
      </c>
    </row>
    <row r="1164" spans="1:48" x14ac:dyDescent="0.25">
      <c r="A1164" s="14">
        <v>510862678</v>
      </c>
      <c r="B1164" s="12" t="s">
        <v>180</v>
      </c>
      <c r="C1164" s="12" t="s">
        <v>780</v>
      </c>
      <c r="D1164" s="12" t="s">
        <v>119</v>
      </c>
      <c r="E1164" s="13">
        <v>6</v>
      </c>
      <c r="F1164" s="12" t="s">
        <v>46</v>
      </c>
      <c r="G1164" s="13" t="s">
        <v>149</v>
      </c>
      <c r="H1164" s="12" t="s">
        <v>87</v>
      </c>
      <c r="I1164" s="12" t="s">
        <v>785</v>
      </c>
      <c r="J1164" s="12" t="s">
        <v>819</v>
      </c>
      <c r="K1164" s="14">
        <v>510862678</v>
      </c>
      <c r="L1164" s="12" t="s">
        <v>116</v>
      </c>
      <c r="M1164" s="12">
        <v>21.7</v>
      </c>
      <c r="N1164" s="12" t="s">
        <v>52</v>
      </c>
      <c r="O1164" s="12">
        <v>6</v>
      </c>
      <c r="P1164" s="12" t="s">
        <v>163</v>
      </c>
      <c r="Q1164" s="12">
        <v>110</v>
      </c>
      <c r="R1164" s="12" t="s">
        <v>54</v>
      </c>
      <c r="S1164" s="12" t="s">
        <v>134</v>
      </c>
      <c r="T1164" s="12" t="s">
        <v>135</v>
      </c>
      <c r="U1164" s="12" t="s">
        <v>94</v>
      </c>
      <c r="V1164" s="12" t="s">
        <v>58</v>
      </c>
      <c r="W1164" s="12" t="s">
        <v>95</v>
      </c>
      <c r="X1164" s="12" t="b">
        <v>0</v>
      </c>
      <c r="Y1164" s="12" t="b">
        <v>0</v>
      </c>
      <c r="Z1164" s="12" t="e">
        <v>#N/A</v>
      </c>
      <c r="AA1164" s="12">
        <v>2.387</v>
      </c>
      <c r="AB1164" s="12">
        <v>0</v>
      </c>
      <c r="AC1164" s="12" t="s">
        <v>780</v>
      </c>
      <c r="AD1164" s="12" t="s">
        <v>785</v>
      </c>
      <c r="AE1164" s="12" t="s">
        <v>819</v>
      </c>
      <c r="AF1164" s="12" t="s">
        <v>787</v>
      </c>
      <c r="AG1164" s="12" t="s">
        <v>7</v>
      </c>
      <c r="AH1164" s="12" t="b">
        <v>0</v>
      </c>
      <c r="AI1164" s="12" t="s">
        <v>60</v>
      </c>
      <c r="AJ1164" s="12" t="s">
        <v>788</v>
      </c>
      <c r="AK1164" s="12" t="s">
        <v>147</v>
      </c>
      <c r="AL1164" s="12" t="s">
        <v>789</v>
      </c>
      <c r="AM1164" s="12" t="s">
        <v>64</v>
      </c>
      <c r="AN1164" s="15" t="e">
        <v>#N/A</v>
      </c>
      <c r="AO1164" t="str">
        <f>RIGHT('CMO Input'!$T1164,(LEN('CMO Input'!$T1164)-FIND(" ",'CMO Input'!$T1164,1)))</f>
        <v>6-7”</v>
      </c>
      <c r="AP1164">
        <f>'CMO Input'!$O1164</f>
        <v>6</v>
      </c>
      <c r="AR1164" t="str">
        <f>Table2[[#This Row],[Policy / Non Policy]]</f>
        <v>Policy</v>
      </c>
      <c r="AS1164" t="str">
        <f>'CMO Input'!$U1164</f>
        <v>Tier 1</v>
      </c>
      <c r="AT1164" t="str">
        <f>'CMO Input'!$P1164</f>
        <v>SI</v>
      </c>
      <c r="AU1164" t="str" cm="1">
        <f t="array" ref="AU11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64" s="8" t="str">
        <f>TEXT('CMO Input'!$D1164,"MMM-YY")</f>
        <v>May</v>
      </c>
    </row>
    <row r="1165" spans="1:48" x14ac:dyDescent="0.25">
      <c r="A1165" s="18">
        <v>628341342</v>
      </c>
      <c r="B1165" s="16" t="s">
        <v>180</v>
      </c>
      <c r="C1165" s="16" t="s">
        <v>780</v>
      </c>
      <c r="D1165" s="16" t="s">
        <v>119</v>
      </c>
      <c r="E1165" s="17">
        <v>6</v>
      </c>
      <c r="F1165" s="16" t="s">
        <v>46</v>
      </c>
      <c r="G1165" s="17" t="s">
        <v>149</v>
      </c>
      <c r="H1165" s="16" t="s">
        <v>87</v>
      </c>
      <c r="I1165" s="16" t="s">
        <v>785</v>
      </c>
      <c r="J1165" s="16" t="s">
        <v>835</v>
      </c>
      <c r="K1165" s="18">
        <v>628341342</v>
      </c>
      <c r="L1165" s="16" t="s">
        <v>116</v>
      </c>
      <c r="M1165" s="16">
        <v>15.6</v>
      </c>
      <c r="N1165" s="16" t="s">
        <v>52</v>
      </c>
      <c r="O1165" s="16">
        <v>6</v>
      </c>
      <c r="P1165" s="16" t="s">
        <v>163</v>
      </c>
      <c r="Q1165" s="16">
        <v>79</v>
      </c>
      <c r="R1165" s="16" t="s">
        <v>54</v>
      </c>
      <c r="S1165" s="16" t="s">
        <v>134</v>
      </c>
      <c r="T1165" s="16" t="s">
        <v>135</v>
      </c>
      <c r="U1165" s="16" t="s">
        <v>94</v>
      </c>
      <c r="V1165" s="16" t="s">
        <v>58</v>
      </c>
      <c r="W1165" s="16" t="s">
        <v>95</v>
      </c>
      <c r="X1165" s="16" t="b">
        <v>0</v>
      </c>
      <c r="Y1165" s="16" t="b">
        <v>0</v>
      </c>
      <c r="Z1165" s="16" t="e">
        <v>#N/A</v>
      </c>
      <c r="AA1165" s="16">
        <v>1.2323999999999999</v>
      </c>
      <c r="AB1165" s="16">
        <v>0</v>
      </c>
      <c r="AC1165" s="16" t="s">
        <v>780</v>
      </c>
      <c r="AD1165" s="16" t="s">
        <v>785</v>
      </c>
      <c r="AE1165" s="16" t="s">
        <v>835</v>
      </c>
      <c r="AF1165" s="16" t="s">
        <v>787</v>
      </c>
      <c r="AG1165" s="16" t="s">
        <v>7</v>
      </c>
      <c r="AH1165" s="16" t="b">
        <v>0</v>
      </c>
      <c r="AI1165" s="16" t="s">
        <v>60</v>
      </c>
      <c r="AJ1165" s="16" t="s">
        <v>788</v>
      </c>
      <c r="AK1165" s="16" t="s">
        <v>147</v>
      </c>
      <c r="AL1165" s="16" t="s">
        <v>789</v>
      </c>
      <c r="AM1165" s="16" t="s">
        <v>64</v>
      </c>
      <c r="AN1165" s="19" t="e">
        <v>#N/A</v>
      </c>
      <c r="AO1165" t="str">
        <f>RIGHT('CMO Input'!$T1165,(LEN('CMO Input'!$T1165)-FIND(" ",'CMO Input'!$T1165,1)))</f>
        <v>6-7”</v>
      </c>
      <c r="AP1165">
        <f>'CMO Input'!$O1165</f>
        <v>6</v>
      </c>
      <c r="AR1165" t="str">
        <f>Table2[[#This Row],[Policy / Non Policy]]</f>
        <v>Policy</v>
      </c>
      <c r="AS1165" t="str">
        <f>'CMO Input'!$U1165</f>
        <v>Tier 1</v>
      </c>
      <c r="AT1165" t="str">
        <f>'CMO Input'!$P1165</f>
        <v>SI</v>
      </c>
      <c r="AU1165" t="str" cm="1">
        <f t="array" ref="AU11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65" s="8" t="str">
        <f>TEXT('CMO Input'!$D1165,"MMM-YY")</f>
        <v>May</v>
      </c>
    </row>
    <row r="1166" spans="1:48" x14ac:dyDescent="0.25">
      <c r="A1166" s="14">
        <v>510861680</v>
      </c>
      <c r="B1166" s="12" t="s">
        <v>180</v>
      </c>
      <c r="C1166" s="12" t="s">
        <v>780</v>
      </c>
      <c r="D1166" s="12" t="s">
        <v>119</v>
      </c>
      <c r="E1166" s="13">
        <v>6</v>
      </c>
      <c r="F1166" s="12" t="s">
        <v>46</v>
      </c>
      <c r="G1166" s="13" t="s">
        <v>149</v>
      </c>
      <c r="H1166" s="12" t="s">
        <v>87</v>
      </c>
      <c r="I1166" s="12" t="s">
        <v>790</v>
      </c>
      <c r="J1166" s="12" t="s">
        <v>836</v>
      </c>
      <c r="K1166" s="14">
        <v>510861680</v>
      </c>
      <c r="L1166" s="12" t="s">
        <v>116</v>
      </c>
      <c r="M1166" s="12">
        <v>19.8</v>
      </c>
      <c r="N1166" s="12" t="s">
        <v>52</v>
      </c>
      <c r="O1166" s="12">
        <v>4</v>
      </c>
      <c r="P1166" s="12" t="s">
        <v>53</v>
      </c>
      <c r="Q1166" s="12">
        <v>40</v>
      </c>
      <c r="R1166" s="12" t="s">
        <v>54</v>
      </c>
      <c r="S1166" s="12" t="s">
        <v>117</v>
      </c>
      <c r="T1166" s="12" t="s">
        <v>118</v>
      </c>
      <c r="U1166" s="12" t="s">
        <v>94</v>
      </c>
      <c r="V1166" s="12" t="s">
        <v>58</v>
      </c>
      <c r="W1166" s="12" t="s">
        <v>95</v>
      </c>
      <c r="X1166" s="12" t="b">
        <v>0</v>
      </c>
      <c r="Y1166" s="12" t="b">
        <v>0</v>
      </c>
      <c r="Z1166" s="12" t="e">
        <v>#N/A</v>
      </c>
      <c r="AA1166" s="12">
        <v>0.79200000000000004</v>
      </c>
      <c r="AB1166" s="12">
        <v>0</v>
      </c>
      <c r="AC1166" s="12" t="s">
        <v>780</v>
      </c>
      <c r="AD1166" s="12" t="s">
        <v>790</v>
      </c>
      <c r="AE1166" s="12" t="s">
        <v>836</v>
      </c>
      <c r="AF1166" s="12" t="s">
        <v>787</v>
      </c>
      <c r="AG1166" s="12" t="s">
        <v>7</v>
      </c>
      <c r="AH1166" s="12" t="b">
        <v>0</v>
      </c>
      <c r="AI1166" s="12" t="s">
        <v>60</v>
      </c>
      <c r="AJ1166" s="12" t="s">
        <v>788</v>
      </c>
      <c r="AK1166" s="12" t="s">
        <v>147</v>
      </c>
      <c r="AL1166" s="12" t="s">
        <v>792</v>
      </c>
      <c r="AM1166" s="12" t="s">
        <v>64</v>
      </c>
      <c r="AN1166" s="15" t="e">
        <v>#N/A</v>
      </c>
      <c r="AO1166" t="str">
        <f>RIGHT('CMO Input'!$T1166,(LEN('CMO Input'!$T1166)-FIND(" ",'CMO Input'!$T1166,1)))</f>
        <v>4-5”</v>
      </c>
      <c r="AP1166">
        <f>'CMO Input'!$O1166</f>
        <v>4</v>
      </c>
      <c r="AR1166" t="str">
        <f>Table2[[#This Row],[Policy / Non Policy]]</f>
        <v>Policy</v>
      </c>
      <c r="AS1166" t="str">
        <f>'CMO Input'!$U1166</f>
        <v>Tier 1</v>
      </c>
      <c r="AT1166" t="str">
        <f>'CMO Input'!$P1166</f>
        <v>CI</v>
      </c>
      <c r="AU1166" t="str" cm="1">
        <f t="array" ref="AU11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66" s="8" t="str">
        <f>TEXT('CMO Input'!$D1166,"MMM-YY")</f>
        <v>May</v>
      </c>
    </row>
    <row r="1167" spans="1:48" x14ac:dyDescent="0.25">
      <c r="A1167" s="18">
        <v>510932688</v>
      </c>
      <c r="B1167" s="16" t="s">
        <v>180</v>
      </c>
      <c r="C1167" s="16" t="s">
        <v>780</v>
      </c>
      <c r="D1167" s="16" t="s">
        <v>119</v>
      </c>
      <c r="E1167" s="17">
        <v>6</v>
      </c>
      <c r="F1167" s="16" t="s">
        <v>46</v>
      </c>
      <c r="G1167" s="17" t="s">
        <v>149</v>
      </c>
      <c r="H1167" s="16" t="s">
        <v>87</v>
      </c>
      <c r="I1167" s="16" t="s">
        <v>790</v>
      </c>
      <c r="J1167" s="16" t="s">
        <v>791</v>
      </c>
      <c r="K1167" s="18">
        <v>510932688</v>
      </c>
      <c r="L1167" s="16" t="s">
        <v>116</v>
      </c>
      <c r="M1167" s="16">
        <v>18.100000000000001</v>
      </c>
      <c r="N1167" s="16" t="s">
        <v>52</v>
      </c>
      <c r="O1167" s="16">
        <v>4</v>
      </c>
      <c r="P1167" s="16" t="s">
        <v>53</v>
      </c>
      <c r="Q1167" s="16">
        <v>138</v>
      </c>
      <c r="R1167" s="16" t="s">
        <v>54</v>
      </c>
      <c r="S1167" s="16" t="s">
        <v>117</v>
      </c>
      <c r="T1167" s="16" t="s">
        <v>118</v>
      </c>
      <c r="U1167" s="16" t="s">
        <v>94</v>
      </c>
      <c r="V1167" s="16" t="s">
        <v>58</v>
      </c>
      <c r="W1167" s="16" t="s">
        <v>95</v>
      </c>
      <c r="X1167" s="16" t="b">
        <v>0</v>
      </c>
      <c r="Y1167" s="16" t="b">
        <v>0</v>
      </c>
      <c r="Z1167" s="16" t="e">
        <v>#N/A</v>
      </c>
      <c r="AA1167" s="16">
        <v>2.4978000000000002</v>
      </c>
      <c r="AB1167" s="16">
        <v>0</v>
      </c>
      <c r="AC1167" s="16" t="s">
        <v>780</v>
      </c>
      <c r="AD1167" s="16" t="s">
        <v>790</v>
      </c>
      <c r="AE1167" s="16" t="s">
        <v>791</v>
      </c>
      <c r="AF1167" s="16" t="s">
        <v>787</v>
      </c>
      <c r="AG1167" s="16" t="s">
        <v>7</v>
      </c>
      <c r="AH1167" s="16" t="b">
        <v>0</v>
      </c>
      <c r="AI1167" s="16" t="s">
        <v>60</v>
      </c>
      <c r="AJ1167" s="16" t="s">
        <v>788</v>
      </c>
      <c r="AK1167" s="16" t="s">
        <v>147</v>
      </c>
      <c r="AL1167" s="16" t="s">
        <v>792</v>
      </c>
      <c r="AM1167" s="16" t="s">
        <v>64</v>
      </c>
      <c r="AN1167" s="19" t="e">
        <v>#N/A</v>
      </c>
      <c r="AO1167" t="str">
        <f>RIGHT('CMO Input'!$T1167,(LEN('CMO Input'!$T1167)-FIND(" ",'CMO Input'!$T1167,1)))</f>
        <v>4-5”</v>
      </c>
      <c r="AP1167">
        <f>'CMO Input'!$O1167</f>
        <v>4</v>
      </c>
      <c r="AR1167" t="str">
        <f>Table2[[#This Row],[Policy / Non Policy]]</f>
        <v>Policy</v>
      </c>
      <c r="AS1167" t="str">
        <f>'CMO Input'!$U1167</f>
        <v>Tier 1</v>
      </c>
      <c r="AT1167" t="str">
        <f>'CMO Input'!$P1167</f>
        <v>CI</v>
      </c>
      <c r="AU1167" t="str" cm="1">
        <f t="array" ref="AU11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67" s="8" t="str">
        <f>TEXT('CMO Input'!$D1167,"MMM-YY")</f>
        <v>May</v>
      </c>
    </row>
    <row r="1168" spans="1:48" x14ac:dyDescent="0.25">
      <c r="A1168" s="14">
        <v>510907702</v>
      </c>
      <c r="B1168" s="12" t="s">
        <v>180</v>
      </c>
      <c r="C1168" s="12" t="s">
        <v>780</v>
      </c>
      <c r="D1168" s="12" t="s">
        <v>119</v>
      </c>
      <c r="E1168" s="13">
        <v>6</v>
      </c>
      <c r="F1168" s="12" t="s">
        <v>46</v>
      </c>
      <c r="G1168" s="13" t="s">
        <v>142</v>
      </c>
      <c r="H1168" s="12" t="s">
        <v>87</v>
      </c>
      <c r="I1168" s="12" t="s">
        <v>799</v>
      </c>
      <c r="J1168" s="12" t="s">
        <v>800</v>
      </c>
      <c r="K1168" s="14">
        <v>510907702</v>
      </c>
      <c r="L1168" s="12" t="s">
        <v>116</v>
      </c>
      <c r="M1168" s="12">
        <v>10.1</v>
      </c>
      <c r="N1168" s="12" t="s">
        <v>52</v>
      </c>
      <c r="O1168" s="12">
        <v>6</v>
      </c>
      <c r="P1168" s="12" t="s">
        <v>53</v>
      </c>
      <c r="Q1168" s="12">
        <v>10</v>
      </c>
      <c r="R1168" s="12" t="s">
        <v>54</v>
      </c>
      <c r="S1168" s="12" t="s">
        <v>134</v>
      </c>
      <c r="T1168" s="12" t="s">
        <v>135</v>
      </c>
      <c r="U1168" s="12" t="s">
        <v>94</v>
      </c>
      <c r="V1168" s="12" t="s">
        <v>58</v>
      </c>
      <c r="W1168" s="12" t="s">
        <v>95</v>
      </c>
      <c r="X1168" s="12" t="b">
        <v>0</v>
      </c>
      <c r="Y1168" s="12" t="b">
        <v>0</v>
      </c>
      <c r="Z1168" s="12" t="e">
        <v>#N/A</v>
      </c>
      <c r="AA1168" s="12">
        <v>0.10099999999999999</v>
      </c>
      <c r="AB1168" s="12">
        <v>0</v>
      </c>
      <c r="AC1168" s="12" t="s">
        <v>780</v>
      </c>
      <c r="AD1168" s="12" t="s">
        <v>799</v>
      </c>
      <c r="AE1168" s="12" t="s">
        <v>800</v>
      </c>
      <c r="AF1168" s="12" t="s">
        <v>801</v>
      </c>
      <c r="AG1168" s="12" t="s">
        <v>7</v>
      </c>
      <c r="AH1168" s="12" t="b">
        <v>0</v>
      </c>
      <c r="AI1168" s="12" t="s">
        <v>60</v>
      </c>
      <c r="AJ1168" s="12" t="s">
        <v>61</v>
      </c>
      <c r="AK1168" s="12" t="s">
        <v>147</v>
      </c>
      <c r="AL1168" s="12" t="s">
        <v>802</v>
      </c>
      <c r="AM1168" s="12" t="s">
        <v>64</v>
      </c>
      <c r="AN1168" s="15" t="e">
        <v>#N/A</v>
      </c>
      <c r="AO1168" t="str">
        <f>RIGHT('CMO Input'!$T1168,(LEN('CMO Input'!$T1168)-FIND(" ",'CMO Input'!$T1168,1)))</f>
        <v>6-7”</v>
      </c>
      <c r="AP1168">
        <f>'CMO Input'!$O1168</f>
        <v>6</v>
      </c>
      <c r="AR1168" t="str">
        <f>Table2[[#This Row],[Policy / Non Policy]]</f>
        <v>Policy</v>
      </c>
      <c r="AS1168" t="str">
        <f>'CMO Input'!$U1168</f>
        <v>Tier 1</v>
      </c>
      <c r="AT1168" t="str">
        <f>'CMO Input'!$P1168</f>
        <v>CI</v>
      </c>
      <c r="AU1168" t="str" cm="1">
        <f t="array" ref="AU11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68" s="8" t="str">
        <f>TEXT('CMO Input'!$D1168,"MMM-YY")</f>
        <v>May</v>
      </c>
    </row>
    <row r="1169" spans="1:48" x14ac:dyDescent="0.25">
      <c r="A1169" s="18">
        <v>510895892</v>
      </c>
      <c r="B1169" s="16" t="s">
        <v>180</v>
      </c>
      <c r="C1169" s="16" t="s">
        <v>780</v>
      </c>
      <c r="D1169" s="16" t="s">
        <v>119</v>
      </c>
      <c r="E1169" s="17">
        <v>6</v>
      </c>
      <c r="F1169" s="16" t="s">
        <v>46</v>
      </c>
      <c r="G1169" s="17" t="s">
        <v>142</v>
      </c>
      <c r="H1169" s="16" t="s">
        <v>87</v>
      </c>
      <c r="I1169" s="16" t="s">
        <v>809</v>
      </c>
      <c r="J1169" s="16" t="s">
        <v>837</v>
      </c>
      <c r="K1169" s="18">
        <v>510895892</v>
      </c>
      <c r="L1169" s="16" t="s">
        <v>116</v>
      </c>
      <c r="M1169" s="16">
        <v>31.8</v>
      </c>
      <c r="N1169" s="16" t="s">
        <v>52</v>
      </c>
      <c r="O1169" s="16">
        <v>4</v>
      </c>
      <c r="P1169" s="16" t="s">
        <v>53</v>
      </c>
      <c r="Q1169" s="16">
        <v>170</v>
      </c>
      <c r="R1169" s="16" t="s">
        <v>54</v>
      </c>
      <c r="S1169" s="16" t="s">
        <v>117</v>
      </c>
      <c r="T1169" s="16" t="s">
        <v>118</v>
      </c>
      <c r="U1169" s="16" t="s">
        <v>94</v>
      </c>
      <c r="V1169" s="16" t="s">
        <v>58</v>
      </c>
      <c r="W1169" s="16" t="s">
        <v>95</v>
      </c>
      <c r="X1169" s="16" t="b">
        <v>0</v>
      </c>
      <c r="Y1169" s="16" t="b">
        <v>0</v>
      </c>
      <c r="Z1169" s="16" t="e">
        <v>#N/A</v>
      </c>
      <c r="AA1169" s="16">
        <v>5.4060000000000006</v>
      </c>
      <c r="AB1169" s="16">
        <v>0</v>
      </c>
      <c r="AC1169" s="16" t="s">
        <v>780</v>
      </c>
      <c r="AD1169" s="16" t="s">
        <v>809</v>
      </c>
      <c r="AE1169" s="16" t="s">
        <v>837</v>
      </c>
      <c r="AF1169" s="16" t="s">
        <v>801</v>
      </c>
      <c r="AG1169" s="16" t="s">
        <v>7</v>
      </c>
      <c r="AH1169" s="16" t="b">
        <v>0</v>
      </c>
      <c r="AI1169" s="16" t="s">
        <v>60</v>
      </c>
      <c r="AJ1169" s="16" t="s">
        <v>61</v>
      </c>
      <c r="AK1169" s="16" t="s">
        <v>147</v>
      </c>
      <c r="AL1169" s="16" t="s">
        <v>810</v>
      </c>
      <c r="AM1169" s="16" t="s">
        <v>64</v>
      </c>
      <c r="AN1169" s="19" t="e">
        <v>#N/A</v>
      </c>
      <c r="AO1169" t="str">
        <f>RIGHT('CMO Input'!$T1169,(LEN('CMO Input'!$T1169)-FIND(" ",'CMO Input'!$T1169,1)))</f>
        <v>4-5”</v>
      </c>
      <c r="AP1169">
        <f>'CMO Input'!$O1169</f>
        <v>4</v>
      </c>
      <c r="AR1169" t="str">
        <f>Table2[[#This Row],[Policy / Non Policy]]</f>
        <v>Policy</v>
      </c>
      <c r="AS1169" t="str">
        <f>'CMO Input'!$U1169</f>
        <v>Tier 1</v>
      </c>
      <c r="AT1169" t="str">
        <f>'CMO Input'!$P1169</f>
        <v>CI</v>
      </c>
      <c r="AU1169" t="str" cm="1">
        <f t="array" ref="AU11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69" s="8" t="str">
        <f>TEXT('CMO Input'!$D1169,"MMM-YY")</f>
        <v>May</v>
      </c>
    </row>
    <row r="1170" spans="1:48" x14ac:dyDescent="0.25">
      <c r="A1170" s="14">
        <v>510949092</v>
      </c>
      <c r="B1170" s="12" t="s">
        <v>180</v>
      </c>
      <c r="C1170" s="12" t="s">
        <v>780</v>
      </c>
      <c r="D1170" s="12" t="s">
        <v>119</v>
      </c>
      <c r="E1170" s="13">
        <v>6</v>
      </c>
      <c r="F1170" s="12" t="s">
        <v>46</v>
      </c>
      <c r="G1170" s="13" t="s">
        <v>142</v>
      </c>
      <c r="H1170" s="12" t="s">
        <v>87</v>
      </c>
      <c r="I1170" s="12" t="s">
        <v>803</v>
      </c>
      <c r="J1170" s="12" t="s">
        <v>838</v>
      </c>
      <c r="K1170" s="14">
        <v>510949092</v>
      </c>
      <c r="L1170" s="12" t="s">
        <v>116</v>
      </c>
      <c r="M1170" s="12">
        <v>29.2</v>
      </c>
      <c r="N1170" s="12" t="s">
        <v>52</v>
      </c>
      <c r="O1170" s="12">
        <v>4</v>
      </c>
      <c r="P1170" s="12" t="s">
        <v>163</v>
      </c>
      <c r="Q1170" s="12">
        <v>85</v>
      </c>
      <c r="R1170" s="12" t="s">
        <v>54</v>
      </c>
      <c r="S1170" s="12" t="s">
        <v>117</v>
      </c>
      <c r="T1170" s="12" t="s">
        <v>118</v>
      </c>
      <c r="U1170" s="12" t="s">
        <v>94</v>
      </c>
      <c r="V1170" s="12" t="s">
        <v>58</v>
      </c>
      <c r="W1170" s="12" t="s">
        <v>95</v>
      </c>
      <c r="X1170" s="12" t="b">
        <v>0</v>
      </c>
      <c r="Y1170" s="12" t="b">
        <v>0</v>
      </c>
      <c r="Z1170" s="12" t="e">
        <v>#N/A</v>
      </c>
      <c r="AA1170" s="12">
        <v>2.4820000000000002</v>
      </c>
      <c r="AB1170" s="12">
        <v>0</v>
      </c>
      <c r="AC1170" s="12" t="s">
        <v>780</v>
      </c>
      <c r="AD1170" s="12" t="s">
        <v>803</v>
      </c>
      <c r="AE1170" s="12" t="s">
        <v>838</v>
      </c>
      <c r="AF1170" s="12" t="s">
        <v>795</v>
      </c>
      <c r="AG1170" s="12" t="s">
        <v>7</v>
      </c>
      <c r="AH1170" s="12" t="b">
        <v>0</v>
      </c>
      <c r="AI1170" s="12" t="s">
        <v>60</v>
      </c>
      <c r="AJ1170" s="12" t="s">
        <v>61</v>
      </c>
      <c r="AK1170" s="12" t="s">
        <v>147</v>
      </c>
      <c r="AL1170" s="12" t="s">
        <v>839</v>
      </c>
      <c r="AM1170" s="12" t="s">
        <v>64</v>
      </c>
      <c r="AN1170" s="15" t="e">
        <v>#N/A</v>
      </c>
      <c r="AO1170" t="str">
        <f>RIGHT('CMO Input'!$T1170,(LEN('CMO Input'!$T1170)-FIND(" ",'CMO Input'!$T1170,1)))</f>
        <v>4-5”</v>
      </c>
      <c r="AP1170">
        <f>'CMO Input'!$O1170</f>
        <v>4</v>
      </c>
      <c r="AR1170" t="str">
        <f>Table2[[#This Row],[Policy / Non Policy]]</f>
        <v>Policy</v>
      </c>
      <c r="AS1170" t="str">
        <f>'CMO Input'!$U1170</f>
        <v>Tier 1</v>
      </c>
      <c r="AT1170" t="str">
        <f>'CMO Input'!$P1170</f>
        <v>SI</v>
      </c>
      <c r="AU1170" t="str" cm="1">
        <f t="array" ref="AU11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70" s="8" t="str">
        <f>TEXT('CMO Input'!$D1170,"MMM-YY")</f>
        <v>May</v>
      </c>
    </row>
    <row r="1171" spans="1:48" x14ac:dyDescent="0.25">
      <c r="A1171" s="18">
        <v>510824132</v>
      </c>
      <c r="B1171" s="16" t="s">
        <v>180</v>
      </c>
      <c r="C1171" s="16" t="s">
        <v>780</v>
      </c>
      <c r="D1171" s="16" t="s">
        <v>119</v>
      </c>
      <c r="E1171" s="17">
        <v>6</v>
      </c>
      <c r="F1171" s="16" t="s">
        <v>46</v>
      </c>
      <c r="G1171" s="17" t="s">
        <v>142</v>
      </c>
      <c r="H1171" s="16" t="s">
        <v>87</v>
      </c>
      <c r="I1171" s="16" t="s">
        <v>812</v>
      </c>
      <c r="J1171" s="16" t="s">
        <v>823</v>
      </c>
      <c r="K1171" s="18">
        <v>510824132</v>
      </c>
      <c r="L1171" s="16" t="s">
        <v>116</v>
      </c>
      <c r="M1171" s="16">
        <v>26</v>
      </c>
      <c r="N1171" s="16" t="s">
        <v>52</v>
      </c>
      <c r="O1171" s="16">
        <v>4</v>
      </c>
      <c r="P1171" s="16" t="s">
        <v>91</v>
      </c>
      <c r="Q1171" s="16">
        <v>49</v>
      </c>
      <c r="R1171" s="16" t="s">
        <v>54</v>
      </c>
      <c r="S1171" s="16" t="s">
        <v>117</v>
      </c>
      <c r="T1171" s="16" t="s">
        <v>118</v>
      </c>
      <c r="U1171" s="16" t="s">
        <v>94</v>
      </c>
      <c r="V1171" s="16" t="s">
        <v>58</v>
      </c>
      <c r="W1171" s="16" t="s">
        <v>95</v>
      </c>
      <c r="X1171" s="16" t="b">
        <v>0</v>
      </c>
      <c r="Y1171" s="16" t="b">
        <v>0</v>
      </c>
      <c r="Z1171" s="16" t="e">
        <v>#N/A</v>
      </c>
      <c r="AA1171" s="16">
        <v>1.274</v>
      </c>
      <c r="AB1171" s="16">
        <v>0</v>
      </c>
      <c r="AC1171" s="16" t="s">
        <v>780</v>
      </c>
      <c r="AD1171" s="16" t="s">
        <v>812</v>
      </c>
      <c r="AE1171" s="16" t="s">
        <v>823</v>
      </c>
      <c r="AF1171" s="16" t="s">
        <v>795</v>
      </c>
      <c r="AG1171" s="16" t="s">
        <v>7</v>
      </c>
      <c r="AH1171" s="16" t="b">
        <v>0</v>
      </c>
      <c r="AI1171" s="16" t="s">
        <v>60</v>
      </c>
      <c r="AJ1171" s="16" t="s">
        <v>61</v>
      </c>
      <c r="AK1171" s="16" t="s">
        <v>147</v>
      </c>
      <c r="AL1171" s="16" t="s">
        <v>156</v>
      </c>
      <c r="AM1171" s="16" t="s">
        <v>64</v>
      </c>
      <c r="AN1171" s="19" t="e">
        <v>#N/A</v>
      </c>
      <c r="AO1171" t="str">
        <f>RIGHT('CMO Input'!$T1171,(LEN('CMO Input'!$T1171)-FIND(" ",'CMO Input'!$T1171,1)))</f>
        <v>4-5”</v>
      </c>
      <c r="AP1171">
        <f>'CMO Input'!$O1171</f>
        <v>4</v>
      </c>
      <c r="AR1171" t="str">
        <f>Table2[[#This Row],[Policy / Non Policy]]</f>
        <v>Policy</v>
      </c>
      <c r="AS1171" t="str">
        <f>'CMO Input'!$U1171</f>
        <v>Tier 1</v>
      </c>
      <c r="AT1171" t="str">
        <f>'CMO Input'!$P1171</f>
        <v>DI</v>
      </c>
      <c r="AU1171" t="str" cm="1">
        <f t="array" ref="AU11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71" s="8" t="str">
        <f>TEXT('CMO Input'!$D1171,"MMM-YY")</f>
        <v>May</v>
      </c>
    </row>
    <row r="1172" spans="1:48" x14ac:dyDescent="0.25">
      <c r="A1172" s="14">
        <v>510910219</v>
      </c>
      <c r="B1172" s="12" t="s">
        <v>180</v>
      </c>
      <c r="C1172" s="12" t="s">
        <v>780</v>
      </c>
      <c r="D1172" s="12" t="s">
        <v>119</v>
      </c>
      <c r="E1172" s="13">
        <v>6</v>
      </c>
      <c r="F1172" s="12" t="s">
        <v>46</v>
      </c>
      <c r="G1172" s="13" t="s">
        <v>142</v>
      </c>
      <c r="H1172" s="12" t="s">
        <v>87</v>
      </c>
      <c r="I1172" s="12" t="s">
        <v>793</v>
      </c>
      <c r="J1172" s="12" t="s">
        <v>794</v>
      </c>
      <c r="K1172" s="14">
        <v>510910219</v>
      </c>
      <c r="L1172" s="12" t="s">
        <v>116</v>
      </c>
      <c r="M1172" s="12">
        <v>25.4</v>
      </c>
      <c r="N1172" s="12" t="s">
        <v>52</v>
      </c>
      <c r="O1172" s="12">
        <v>4</v>
      </c>
      <c r="P1172" s="12" t="s">
        <v>163</v>
      </c>
      <c r="Q1172" s="12">
        <v>109</v>
      </c>
      <c r="R1172" s="12" t="s">
        <v>54</v>
      </c>
      <c r="S1172" s="12" t="s">
        <v>117</v>
      </c>
      <c r="T1172" s="12" t="s">
        <v>118</v>
      </c>
      <c r="U1172" s="12" t="s">
        <v>94</v>
      </c>
      <c r="V1172" s="12" t="s">
        <v>58</v>
      </c>
      <c r="W1172" s="12" t="s">
        <v>95</v>
      </c>
      <c r="X1172" s="12" t="b">
        <v>0</v>
      </c>
      <c r="Y1172" s="12" t="b">
        <v>0</v>
      </c>
      <c r="Z1172" s="12" t="e">
        <v>#N/A</v>
      </c>
      <c r="AA1172" s="12">
        <v>2.7685999999999997</v>
      </c>
      <c r="AB1172" s="12">
        <v>0</v>
      </c>
      <c r="AC1172" s="12" t="s">
        <v>780</v>
      </c>
      <c r="AD1172" s="12" t="s">
        <v>793</v>
      </c>
      <c r="AE1172" s="12" t="s">
        <v>794</v>
      </c>
      <c r="AF1172" s="12" t="s">
        <v>795</v>
      </c>
      <c r="AG1172" s="12" t="s">
        <v>7</v>
      </c>
      <c r="AH1172" s="12" t="b">
        <v>0</v>
      </c>
      <c r="AI1172" s="12" t="s">
        <v>60</v>
      </c>
      <c r="AJ1172" s="12" t="s">
        <v>61</v>
      </c>
      <c r="AK1172" s="12" t="s">
        <v>147</v>
      </c>
      <c r="AL1172" s="12" t="s">
        <v>625</v>
      </c>
      <c r="AM1172" s="12" t="s">
        <v>64</v>
      </c>
      <c r="AN1172" s="15" t="e">
        <v>#N/A</v>
      </c>
      <c r="AO1172" t="str">
        <f>RIGHT('CMO Input'!$T1172,(LEN('CMO Input'!$T1172)-FIND(" ",'CMO Input'!$T1172,1)))</f>
        <v>4-5”</v>
      </c>
      <c r="AP1172">
        <f>'CMO Input'!$O1172</f>
        <v>4</v>
      </c>
      <c r="AR1172" t="str">
        <f>Table2[[#This Row],[Policy / Non Policy]]</f>
        <v>Policy</v>
      </c>
      <c r="AS1172" t="str">
        <f>'CMO Input'!$U1172</f>
        <v>Tier 1</v>
      </c>
      <c r="AT1172" t="str">
        <f>'CMO Input'!$P1172</f>
        <v>SI</v>
      </c>
      <c r="AU1172" t="str" cm="1">
        <f t="array" ref="AU11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72" s="8" t="str">
        <f>TEXT('CMO Input'!$D1172,"MMM-YY")</f>
        <v>May</v>
      </c>
    </row>
    <row r="1173" spans="1:48" x14ac:dyDescent="0.25">
      <c r="A1173" s="18">
        <v>510910220</v>
      </c>
      <c r="B1173" s="16" t="s">
        <v>180</v>
      </c>
      <c r="C1173" s="16" t="s">
        <v>780</v>
      </c>
      <c r="D1173" s="16" t="s">
        <v>119</v>
      </c>
      <c r="E1173" s="17">
        <v>6</v>
      </c>
      <c r="F1173" s="16" t="s">
        <v>46</v>
      </c>
      <c r="G1173" s="17" t="s">
        <v>142</v>
      </c>
      <c r="H1173" s="16" t="s">
        <v>87</v>
      </c>
      <c r="I1173" s="16" t="s">
        <v>793</v>
      </c>
      <c r="J1173" s="16" t="s">
        <v>794</v>
      </c>
      <c r="K1173" s="18">
        <v>510910220</v>
      </c>
      <c r="L1173" s="16" t="s">
        <v>116</v>
      </c>
      <c r="M1173" s="16">
        <v>38.799999999999997</v>
      </c>
      <c r="N1173" s="16" t="s">
        <v>52</v>
      </c>
      <c r="O1173" s="16">
        <v>4</v>
      </c>
      <c r="P1173" s="16" t="s">
        <v>53</v>
      </c>
      <c r="Q1173" s="16">
        <v>21</v>
      </c>
      <c r="R1173" s="16" t="s">
        <v>54</v>
      </c>
      <c r="S1173" s="16" t="s">
        <v>117</v>
      </c>
      <c r="T1173" s="16" t="s">
        <v>118</v>
      </c>
      <c r="U1173" s="16" t="s">
        <v>94</v>
      </c>
      <c r="V1173" s="16" t="s">
        <v>58</v>
      </c>
      <c r="W1173" s="16" t="s">
        <v>95</v>
      </c>
      <c r="X1173" s="16" t="b">
        <v>0</v>
      </c>
      <c r="Y1173" s="16" t="b">
        <v>0</v>
      </c>
      <c r="Z1173" s="16" t="e">
        <v>#N/A</v>
      </c>
      <c r="AA1173" s="16">
        <v>0.81479999999999986</v>
      </c>
      <c r="AB1173" s="16">
        <v>0</v>
      </c>
      <c r="AC1173" s="16" t="s">
        <v>780</v>
      </c>
      <c r="AD1173" s="16" t="s">
        <v>793</v>
      </c>
      <c r="AE1173" s="16" t="s">
        <v>794</v>
      </c>
      <c r="AF1173" s="16" t="s">
        <v>795</v>
      </c>
      <c r="AG1173" s="16" t="s">
        <v>7</v>
      </c>
      <c r="AH1173" s="16" t="b">
        <v>0</v>
      </c>
      <c r="AI1173" s="16" t="s">
        <v>60</v>
      </c>
      <c r="AJ1173" s="16" t="s">
        <v>61</v>
      </c>
      <c r="AK1173" s="16" t="s">
        <v>147</v>
      </c>
      <c r="AL1173" s="16" t="s">
        <v>625</v>
      </c>
      <c r="AM1173" s="16" t="s">
        <v>64</v>
      </c>
      <c r="AN1173" s="19" t="e">
        <v>#N/A</v>
      </c>
      <c r="AO1173" t="str">
        <f>RIGHT('CMO Input'!$T1173,(LEN('CMO Input'!$T1173)-FIND(" ",'CMO Input'!$T1173,1)))</f>
        <v>4-5”</v>
      </c>
      <c r="AP1173">
        <f>'CMO Input'!$O1173</f>
        <v>4</v>
      </c>
      <c r="AR1173" t="str">
        <f>Table2[[#This Row],[Policy / Non Policy]]</f>
        <v>Policy</v>
      </c>
      <c r="AS1173" t="str">
        <f>'CMO Input'!$U1173</f>
        <v>Tier 1</v>
      </c>
      <c r="AT1173" t="str">
        <f>'CMO Input'!$P1173</f>
        <v>CI</v>
      </c>
      <c r="AU1173" t="str" cm="1">
        <f t="array" ref="AU11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73" s="8" t="str">
        <f>TEXT('CMO Input'!$D1173,"MMM-YY")</f>
        <v>May</v>
      </c>
    </row>
    <row r="1174" spans="1:48" x14ac:dyDescent="0.25">
      <c r="A1174" s="14">
        <v>510854202</v>
      </c>
      <c r="B1174" s="12" t="s">
        <v>180</v>
      </c>
      <c r="C1174" s="12" t="s">
        <v>780</v>
      </c>
      <c r="D1174" s="12" t="s">
        <v>119</v>
      </c>
      <c r="E1174" s="13">
        <v>6</v>
      </c>
      <c r="F1174" s="12" t="s">
        <v>46</v>
      </c>
      <c r="G1174" s="13" t="s">
        <v>172</v>
      </c>
      <c r="H1174" s="12" t="s">
        <v>87</v>
      </c>
      <c r="I1174" s="12" t="s">
        <v>840</v>
      </c>
      <c r="J1174" s="12" t="s">
        <v>841</v>
      </c>
      <c r="K1174" s="14">
        <v>510854202</v>
      </c>
      <c r="L1174" s="12" t="s">
        <v>116</v>
      </c>
      <c r="M1174" s="12">
        <v>17.2</v>
      </c>
      <c r="N1174" s="12" t="s">
        <v>52</v>
      </c>
      <c r="O1174" s="12">
        <v>100</v>
      </c>
      <c r="P1174" s="12" t="s">
        <v>91</v>
      </c>
      <c r="Q1174" s="12">
        <v>116</v>
      </c>
      <c r="R1174" s="12" t="s">
        <v>220</v>
      </c>
      <c r="S1174" s="12" t="s">
        <v>221</v>
      </c>
      <c r="T1174" s="12" t="s">
        <v>118</v>
      </c>
      <c r="U1174" s="12" t="s">
        <v>94</v>
      </c>
      <c r="V1174" s="12" t="s">
        <v>58</v>
      </c>
      <c r="W1174" s="12" t="s">
        <v>95</v>
      </c>
      <c r="X1174" s="12" t="b">
        <v>0</v>
      </c>
      <c r="Y1174" s="12" t="b">
        <v>0</v>
      </c>
      <c r="Z1174" s="12" t="e">
        <v>#N/A</v>
      </c>
      <c r="AA1174" s="12">
        <v>1.9952000000000001</v>
      </c>
      <c r="AB1174" s="12">
        <v>0</v>
      </c>
      <c r="AC1174" s="12" t="s">
        <v>780</v>
      </c>
      <c r="AD1174" s="12" t="s">
        <v>840</v>
      </c>
      <c r="AE1174" s="12" t="s">
        <v>841</v>
      </c>
      <c r="AF1174" s="12" t="s">
        <v>826</v>
      </c>
      <c r="AG1174" s="12" t="s">
        <v>7</v>
      </c>
      <c r="AH1174" s="12" t="b">
        <v>0</v>
      </c>
      <c r="AI1174" s="12" t="s">
        <v>60</v>
      </c>
      <c r="AJ1174" s="12" t="s">
        <v>827</v>
      </c>
      <c r="AK1174" s="12" t="s">
        <v>147</v>
      </c>
      <c r="AL1174" s="12" t="s">
        <v>842</v>
      </c>
      <c r="AM1174" s="12" t="s">
        <v>64</v>
      </c>
      <c r="AN1174" s="15" t="e">
        <v>#N/A</v>
      </c>
      <c r="AO1174" t="str">
        <f>RIGHT('CMO Input'!$T1174,(LEN('CMO Input'!$T1174)-FIND(" ",'CMO Input'!$T1174,1)))</f>
        <v>4-5”</v>
      </c>
      <c r="AP1174">
        <f>'CMO Input'!$O1174</f>
        <v>100</v>
      </c>
      <c r="AR1174" t="str">
        <f>Table2[[#This Row],[Policy / Non Policy]]</f>
        <v>Policy</v>
      </c>
      <c r="AS1174" t="str">
        <f>'CMO Input'!$U1174</f>
        <v>Tier 1</v>
      </c>
      <c r="AT1174" t="str">
        <f>'CMO Input'!$P1174</f>
        <v>DI</v>
      </c>
      <c r="AU1174" t="str" cm="1">
        <f t="array" ref="AU11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74" s="8" t="str">
        <f>TEXT('CMO Input'!$D1174,"MMM-YY")</f>
        <v>May</v>
      </c>
    </row>
    <row r="1175" spans="1:48" x14ac:dyDescent="0.25">
      <c r="A1175" s="18">
        <v>510871154</v>
      </c>
      <c r="B1175" s="16" t="s">
        <v>180</v>
      </c>
      <c r="C1175" s="16" t="s">
        <v>780</v>
      </c>
      <c r="D1175" s="16" t="s">
        <v>119</v>
      </c>
      <c r="E1175" s="17">
        <v>6</v>
      </c>
      <c r="F1175" s="16" t="s">
        <v>46</v>
      </c>
      <c r="G1175" s="17" t="s">
        <v>172</v>
      </c>
      <c r="H1175" s="16" t="s">
        <v>87</v>
      </c>
      <c r="I1175" s="16" t="s">
        <v>824</v>
      </c>
      <c r="J1175" s="16" t="s">
        <v>825</v>
      </c>
      <c r="K1175" s="18">
        <v>510871154</v>
      </c>
      <c r="L1175" s="16" t="s">
        <v>116</v>
      </c>
      <c r="M1175" s="16">
        <v>1.5</v>
      </c>
      <c r="N1175" s="16" t="s">
        <v>52</v>
      </c>
      <c r="O1175" s="16">
        <v>100</v>
      </c>
      <c r="P1175" s="16" t="s">
        <v>91</v>
      </c>
      <c r="Q1175" s="16">
        <v>60</v>
      </c>
      <c r="R1175" s="16" t="s">
        <v>220</v>
      </c>
      <c r="S1175" s="16" t="s">
        <v>221</v>
      </c>
      <c r="T1175" s="16" t="s">
        <v>118</v>
      </c>
      <c r="U1175" s="16" t="s">
        <v>94</v>
      </c>
      <c r="V1175" s="16" t="s">
        <v>58</v>
      </c>
      <c r="W1175" s="16" t="s">
        <v>95</v>
      </c>
      <c r="X1175" s="16" t="b">
        <v>0</v>
      </c>
      <c r="Y1175" s="16" t="b">
        <v>0</v>
      </c>
      <c r="Z1175" s="16" t="e">
        <v>#N/A</v>
      </c>
      <c r="AA1175" s="16">
        <v>0.09</v>
      </c>
      <c r="AB1175" s="16">
        <v>0</v>
      </c>
      <c r="AC1175" s="16" t="s">
        <v>780</v>
      </c>
      <c r="AD1175" s="16" t="s">
        <v>824</v>
      </c>
      <c r="AE1175" s="16" t="s">
        <v>825</v>
      </c>
      <c r="AF1175" s="16" t="s">
        <v>826</v>
      </c>
      <c r="AG1175" s="16" t="s">
        <v>7</v>
      </c>
      <c r="AH1175" s="16" t="b">
        <v>0</v>
      </c>
      <c r="AI1175" s="16" t="s">
        <v>60</v>
      </c>
      <c r="AJ1175" s="16" t="s">
        <v>827</v>
      </c>
      <c r="AK1175" s="16" t="s">
        <v>147</v>
      </c>
      <c r="AL1175" s="16" t="s">
        <v>828</v>
      </c>
      <c r="AM1175" s="16" t="s">
        <v>64</v>
      </c>
      <c r="AN1175" s="19" t="e">
        <v>#N/A</v>
      </c>
      <c r="AO1175" t="str">
        <f>RIGHT('CMO Input'!$T1175,(LEN('CMO Input'!$T1175)-FIND(" ",'CMO Input'!$T1175,1)))</f>
        <v>4-5”</v>
      </c>
      <c r="AP1175">
        <f>'CMO Input'!$O1175</f>
        <v>100</v>
      </c>
      <c r="AR1175" t="str">
        <f>Table2[[#This Row],[Policy / Non Policy]]</f>
        <v>Policy</v>
      </c>
      <c r="AS1175" t="str">
        <f>'CMO Input'!$U1175</f>
        <v>Tier 1</v>
      </c>
      <c r="AT1175" t="str">
        <f>'CMO Input'!$P1175</f>
        <v>DI</v>
      </c>
      <c r="AU1175" t="str" cm="1">
        <f t="array" ref="AU11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75" s="8" t="str">
        <f>TEXT('CMO Input'!$D1175,"MMM-YY")</f>
        <v>May</v>
      </c>
    </row>
    <row r="1176" spans="1:48" x14ac:dyDescent="0.25">
      <c r="A1176" s="14">
        <v>510869366</v>
      </c>
      <c r="B1176" s="12" t="s">
        <v>180</v>
      </c>
      <c r="C1176" s="12" t="s">
        <v>780</v>
      </c>
      <c r="D1176" s="12" t="s">
        <v>119</v>
      </c>
      <c r="E1176" s="13">
        <v>6</v>
      </c>
      <c r="F1176" s="12" t="s">
        <v>46</v>
      </c>
      <c r="G1176" s="13" t="s">
        <v>172</v>
      </c>
      <c r="H1176" s="12" t="s">
        <v>87</v>
      </c>
      <c r="I1176" s="12" t="s">
        <v>843</v>
      </c>
      <c r="J1176" s="12" t="s">
        <v>844</v>
      </c>
      <c r="K1176" s="14">
        <v>510869366</v>
      </c>
      <c r="L1176" s="12" t="s">
        <v>116</v>
      </c>
      <c r="M1176" s="12">
        <v>29.8</v>
      </c>
      <c r="N1176" s="12" t="s">
        <v>52</v>
      </c>
      <c r="O1176" s="12">
        <v>6</v>
      </c>
      <c r="P1176" s="12" t="s">
        <v>53</v>
      </c>
      <c r="Q1176" s="12">
        <v>150</v>
      </c>
      <c r="R1176" s="12" t="s">
        <v>54</v>
      </c>
      <c r="S1176" s="12" t="s">
        <v>134</v>
      </c>
      <c r="T1176" s="12" t="s">
        <v>135</v>
      </c>
      <c r="U1176" s="12" t="s">
        <v>94</v>
      </c>
      <c r="V1176" s="12" t="s">
        <v>58</v>
      </c>
      <c r="W1176" s="12" t="s">
        <v>95</v>
      </c>
      <c r="X1176" s="12" t="b">
        <v>0</v>
      </c>
      <c r="Y1176" s="12" t="b">
        <v>0</v>
      </c>
      <c r="Z1176" s="12" t="e">
        <v>#N/A</v>
      </c>
      <c r="AA1176" s="12">
        <v>4.47</v>
      </c>
      <c r="AB1176" s="12">
        <v>0</v>
      </c>
      <c r="AC1176" s="12" t="s">
        <v>780</v>
      </c>
      <c r="AD1176" s="12" t="s">
        <v>843</v>
      </c>
      <c r="AE1176" s="12" t="s">
        <v>844</v>
      </c>
      <c r="AF1176" s="12" t="s">
        <v>783</v>
      </c>
      <c r="AG1176" s="12" t="s">
        <v>7</v>
      </c>
      <c r="AH1176" s="12" t="b">
        <v>0</v>
      </c>
      <c r="AI1176" s="12" t="s">
        <v>60</v>
      </c>
      <c r="AJ1176" s="12" t="s">
        <v>61</v>
      </c>
      <c r="AK1176" s="12" t="s">
        <v>147</v>
      </c>
      <c r="AL1176" s="12" t="s">
        <v>784</v>
      </c>
      <c r="AM1176" s="12" t="s">
        <v>64</v>
      </c>
      <c r="AN1176" s="15" t="e">
        <v>#N/A</v>
      </c>
      <c r="AO1176" t="str">
        <f>RIGHT('CMO Input'!$T1176,(LEN('CMO Input'!$T1176)-FIND(" ",'CMO Input'!$T1176,1)))</f>
        <v>6-7”</v>
      </c>
      <c r="AP1176">
        <f>'CMO Input'!$O1176</f>
        <v>6</v>
      </c>
      <c r="AR1176" t="str">
        <f>Table2[[#This Row],[Policy / Non Policy]]</f>
        <v>Policy</v>
      </c>
      <c r="AS1176" t="str">
        <f>'CMO Input'!$U1176</f>
        <v>Tier 1</v>
      </c>
      <c r="AT1176" t="str">
        <f>'CMO Input'!$P1176</f>
        <v>CI</v>
      </c>
      <c r="AU1176" t="str" cm="1">
        <f t="array" ref="AU11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76" s="8" t="str">
        <f>TEXT('CMO Input'!$D1176,"MMM-YY")</f>
        <v>May</v>
      </c>
    </row>
    <row r="1177" spans="1:48" x14ac:dyDescent="0.25">
      <c r="A1177" s="18">
        <v>510931653</v>
      </c>
      <c r="B1177" s="16" t="s">
        <v>180</v>
      </c>
      <c r="C1177" s="16" t="s">
        <v>780</v>
      </c>
      <c r="D1177" s="16" t="s">
        <v>119</v>
      </c>
      <c r="E1177" s="17">
        <v>6</v>
      </c>
      <c r="F1177" s="16" t="s">
        <v>46</v>
      </c>
      <c r="G1177" s="17" t="s">
        <v>172</v>
      </c>
      <c r="H1177" s="16" t="s">
        <v>87</v>
      </c>
      <c r="I1177" s="16" t="s">
        <v>796</v>
      </c>
      <c r="J1177" s="16" t="s">
        <v>797</v>
      </c>
      <c r="K1177" s="18">
        <v>510931653</v>
      </c>
      <c r="L1177" s="16" t="s">
        <v>116</v>
      </c>
      <c r="M1177" s="16">
        <v>25.8</v>
      </c>
      <c r="N1177" s="16" t="s">
        <v>52</v>
      </c>
      <c r="O1177" s="16">
        <v>6</v>
      </c>
      <c r="P1177" s="16" t="s">
        <v>53</v>
      </c>
      <c r="Q1177" s="16">
        <v>21</v>
      </c>
      <c r="R1177" s="16" t="s">
        <v>54</v>
      </c>
      <c r="S1177" s="16" t="s">
        <v>134</v>
      </c>
      <c r="T1177" s="16" t="s">
        <v>135</v>
      </c>
      <c r="U1177" s="16" t="s">
        <v>94</v>
      </c>
      <c r="V1177" s="16" t="s">
        <v>58</v>
      </c>
      <c r="W1177" s="16" t="s">
        <v>95</v>
      </c>
      <c r="X1177" s="16" t="b">
        <v>0</v>
      </c>
      <c r="Y1177" s="16" t="b">
        <v>0</v>
      </c>
      <c r="Z1177" s="16" t="e">
        <v>#N/A</v>
      </c>
      <c r="AA1177" s="16">
        <v>0.54179999999999995</v>
      </c>
      <c r="AB1177" s="16">
        <v>0</v>
      </c>
      <c r="AC1177" s="16" t="s">
        <v>780</v>
      </c>
      <c r="AD1177" s="16" t="s">
        <v>796</v>
      </c>
      <c r="AE1177" s="16" t="s">
        <v>797</v>
      </c>
      <c r="AF1177" s="16" t="s">
        <v>783</v>
      </c>
      <c r="AG1177" s="16" t="s">
        <v>7</v>
      </c>
      <c r="AH1177" s="16" t="b">
        <v>0</v>
      </c>
      <c r="AI1177" s="16" t="s">
        <v>60</v>
      </c>
      <c r="AJ1177" s="16" t="s">
        <v>61</v>
      </c>
      <c r="AK1177" s="16" t="s">
        <v>147</v>
      </c>
      <c r="AL1177" s="16" t="s">
        <v>671</v>
      </c>
      <c r="AM1177" s="16" t="s">
        <v>64</v>
      </c>
      <c r="AN1177" s="19" t="e">
        <v>#N/A</v>
      </c>
      <c r="AO1177" t="str">
        <f>RIGHT('CMO Input'!$T1177,(LEN('CMO Input'!$T1177)-FIND(" ",'CMO Input'!$T1177,1)))</f>
        <v>6-7”</v>
      </c>
      <c r="AP1177">
        <f>'CMO Input'!$O1177</f>
        <v>6</v>
      </c>
      <c r="AR1177" t="str">
        <f>Table2[[#This Row],[Policy / Non Policy]]</f>
        <v>Policy</v>
      </c>
      <c r="AS1177" t="str">
        <f>'CMO Input'!$U1177</f>
        <v>Tier 1</v>
      </c>
      <c r="AT1177" t="str">
        <f>'CMO Input'!$P1177</f>
        <v>CI</v>
      </c>
      <c r="AU1177" t="str" cm="1">
        <f t="array" ref="AU11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77" s="8" t="str">
        <f>TEXT('CMO Input'!$D1177,"MMM-YY")</f>
        <v>May</v>
      </c>
    </row>
    <row r="1178" spans="1:48" x14ac:dyDescent="0.25">
      <c r="A1178" s="14">
        <v>606183202</v>
      </c>
      <c r="B1178" s="12" t="s">
        <v>180</v>
      </c>
      <c r="C1178" s="12" t="s">
        <v>780</v>
      </c>
      <c r="D1178" s="12" t="s">
        <v>119</v>
      </c>
      <c r="E1178" s="13">
        <v>6</v>
      </c>
      <c r="F1178" s="12" t="s">
        <v>46</v>
      </c>
      <c r="G1178" s="13" t="s">
        <v>172</v>
      </c>
      <c r="H1178" s="12" t="s">
        <v>87</v>
      </c>
      <c r="I1178" s="12" t="s">
        <v>796</v>
      </c>
      <c r="J1178" s="12" t="s">
        <v>797</v>
      </c>
      <c r="K1178" s="14">
        <v>606183202</v>
      </c>
      <c r="L1178" s="12" t="s">
        <v>131</v>
      </c>
      <c r="M1178" s="12">
        <v>0</v>
      </c>
      <c r="N1178" s="12" t="s">
        <v>132</v>
      </c>
      <c r="O1178" s="12">
        <v>2</v>
      </c>
      <c r="P1178" s="12" t="s">
        <v>133</v>
      </c>
      <c r="Q1178" s="12">
        <v>15</v>
      </c>
      <c r="R1178" s="12" t="s">
        <v>54</v>
      </c>
      <c r="S1178" s="12" t="s">
        <v>286</v>
      </c>
      <c r="T1178" s="12" t="s">
        <v>1476</v>
      </c>
      <c r="U1178" s="12" t="s">
        <v>94</v>
      </c>
      <c r="V1178" s="12" t="s">
        <v>136</v>
      </c>
      <c r="W1178" s="12" t="s">
        <v>137</v>
      </c>
      <c r="X1178" s="12" t="b">
        <v>0</v>
      </c>
      <c r="Y1178" s="12" t="b">
        <v>0</v>
      </c>
      <c r="Z1178" s="12" t="e">
        <v>#N/A</v>
      </c>
      <c r="AA1178" s="12">
        <v>0</v>
      </c>
      <c r="AB1178" s="12">
        <v>0</v>
      </c>
      <c r="AC1178" s="12" t="s">
        <v>780</v>
      </c>
      <c r="AD1178" s="12" t="s">
        <v>796</v>
      </c>
      <c r="AE1178" s="12" t="s">
        <v>797</v>
      </c>
      <c r="AF1178" s="12" t="s">
        <v>783</v>
      </c>
      <c r="AG1178" s="12" t="s">
        <v>7</v>
      </c>
      <c r="AH1178" s="12" t="b">
        <v>0</v>
      </c>
      <c r="AI1178" s="12" t="s">
        <v>60</v>
      </c>
      <c r="AJ1178" s="12" t="s">
        <v>61</v>
      </c>
      <c r="AK1178" s="12" t="s">
        <v>845</v>
      </c>
      <c r="AL1178" s="12" t="s">
        <v>671</v>
      </c>
      <c r="AM1178" s="12" t="s">
        <v>64</v>
      </c>
      <c r="AN1178" s="15" t="e">
        <v>#N/A</v>
      </c>
      <c r="AO1178" t="str">
        <f>RIGHT('CMO Input'!$T1178,(LEN('CMO Input'!$T1178)-FIND(" ",'CMO Input'!$T1178,1)))</f>
        <v>2”</v>
      </c>
      <c r="AP1178">
        <f>'CMO Input'!$O1178</f>
        <v>2</v>
      </c>
      <c r="AR1178" t="str">
        <f>Table2[[#This Row],[Policy / Non Policy]]</f>
        <v>Non Policy</v>
      </c>
      <c r="AS1178" t="str">
        <f>'CMO Input'!$U1178</f>
        <v>Tier 1</v>
      </c>
      <c r="AT1178" t="str">
        <f>'CMO Input'!$P1178</f>
        <v>ST</v>
      </c>
      <c r="AU1178" t="str" cm="1">
        <f t="array" ref="AU11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178" s="8" t="str">
        <f>TEXT('CMO Input'!$D1178,"MMM-YY")</f>
        <v>May</v>
      </c>
    </row>
    <row r="1179" spans="1:48" x14ac:dyDescent="0.25">
      <c r="A1179" s="18">
        <v>607099739</v>
      </c>
      <c r="B1179" s="16" t="s">
        <v>180</v>
      </c>
      <c r="C1179" s="16" t="s">
        <v>780</v>
      </c>
      <c r="D1179" s="16" t="s">
        <v>119</v>
      </c>
      <c r="E1179" s="17">
        <v>6</v>
      </c>
      <c r="F1179" s="16" t="s">
        <v>46</v>
      </c>
      <c r="G1179" s="17" t="s">
        <v>172</v>
      </c>
      <c r="H1179" s="16" t="s">
        <v>87</v>
      </c>
      <c r="I1179" s="16" t="s">
        <v>796</v>
      </c>
      <c r="J1179" s="16" t="s">
        <v>797</v>
      </c>
      <c r="K1179" s="18">
        <v>607099739</v>
      </c>
      <c r="L1179" s="16" t="s">
        <v>131</v>
      </c>
      <c r="M1179" s="16">
        <v>0</v>
      </c>
      <c r="N1179" s="16" t="s">
        <v>132</v>
      </c>
      <c r="O1179" s="16">
        <v>2</v>
      </c>
      <c r="P1179" s="16" t="s">
        <v>133</v>
      </c>
      <c r="Q1179" s="16">
        <v>3</v>
      </c>
      <c r="R1179" s="16" t="s">
        <v>54</v>
      </c>
      <c r="S1179" s="16" t="s">
        <v>286</v>
      </c>
      <c r="T1179" s="12" t="s">
        <v>1476</v>
      </c>
      <c r="U1179" s="16" t="s">
        <v>94</v>
      </c>
      <c r="V1179" s="16" t="s">
        <v>136</v>
      </c>
      <c r="W1179" s="16" t="s">
        <v>137</v>
      </c>
      <c r="X1179" s="16" t="b">
        <v>0</v>
      </c>
      <c r="Y1179" s="16" t="b">
        <v>0</v>
      </c>
      <c r="Z1179" s="16" t="e">
        <v>#N/A</v>
      </c>
      <c r="AA1179" s="16">
        <v>0</v>
      </c>
      <c r="AB1179" s="16">
        <v>0</v>
      </c>
      <c r="AC1179" s="16" t="s">
        <v>780</v>
      </c>
      <c r="AD1179" s="16" t="s">
        <v>796</v>
      </c>
      <c r="AE1179" s="16" t="s">
        <v>797</v>
      </c>
      <c r="AF1179" s="16" t="s">
        <v>783</v>
      </c>
      <c r="AG1179" s="16" t="s">
        <v>7</v>
      </c>
      <c r="AH1179" s="16" t="b">
        <v>0</v>
      </c>
      <c r="AI1179" s="16" t="s">
        <v>60</v>
      </c>
      <c r="AJ1179" s="16" t="s">
        <v>61</v>
      </c>
      <c r="AK1179" s="16" t="s">
        <v>845</v>
      </c>
      <c r="AL1179" s="16" t="s">
        <v>671</v>
      </c>
      <c r="AM1179" s="16" t="s">
        <v>64</v>
      </c>
      <c r="AN1179" s="19" t="e">
        <v>#N/A</v>
      </c>
      <c r="AO1179" t="str">
        <f>RIGHT('CMO Input'!$T1179,(LEN('CMO Input'!$T1179)-FIND(" ",'CMO Input'!$T1179,1)))</f>
        <v>2”</v>
      </c>
      <c r="AP1179">
        <f>'CMO Input'!$O1179</f>
        <v>2</v>
      </c>
      <c r="AR1179" t="str">
        <f>Table2[[#This Row],[Policy / Non Policy]]</f>
        <v>Non Policy</v>
      </c>
      <c r="AS1179" t="str">
        <f>'CMO Input'!$U1179</f>
        <v>Tier 1</v>
      </c>
      <c r="AT1179" t="str">
        <f>'CMO Input'!$P1179</f>
        <v>ST</v>
      </c>
      <c r="AU1179" t="str" cm="1">
        <f t="array" ref="AU11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179" s="8" t="str">
        <f>TEXT('CMO Input'!$D1179,"MMM-YY")</f>
        <v>May</v>
      </c>
    </row>
    <row r="1180" spans="1:48" x14ac:dyDescent="0.25">
      <c r="A1180" s="14">
        <v>612811643</v>
      </c>
      <c r="B1180" s="12" t="s">
        <v>180</v>
      </c>
      <c r="C1180" s="12" t="s">
        <v>780</v>
      </c>
      <c r="D1180" s="12" t="s">
        <v>119</v>
      </c>
      <c r="E1180" s="13">
        <v>6</v>
      </c>
      <c r="F1180" s="12" t="s">
        <v>46</v>
      </c>
      <c r="G1180" s="13" t="s">
        <v>172</v>
      </c>
      <c r="H1180" s="12" t="s">
        <v>87</v>
      </c>
      <c r="I1180" s="12" t="s">
        <v>796</v>
      </c>
      <c r="J1180" s="12" t="s">
        <v>797</v>
      </c>
      <c r="K1180" s="14">
        <v>612811643</v>
      </c>
      <c r="L1180" s="12" t="s">
        <v>116</v>
      </c>
      <c r="M1180" s="12">
        <v>37.799999999999997</v>
      </c>
      <c r="N1180" s="12" t="s">
        <v>52</v>
      </c>
      <c r="O1180" s="12">
        <v>4</v>
      </c>
      <c r="P1180" s="12" t="s">
        <v>53</v>
      </c>
      <c r="Q1180" s="12">
        <v>3</v>
      </c>
      <c r="R1180" s="12" t="s">
        <v>54</v>
      </c>
      <c r="S1180" s="12" t="s">
        <v>117</v>
      </c>
      <c r="T1180" s="12" t="s">
        <v>118</v>
      </c>
      <c r="U1180" s="12" t="s">
        <v>94</v>
      </c>
      <c r="V1180" s="12" t="s">
        <v>58</v>
      </c>
      <c r="W1180" s="12" t="s">
        <v>95</v>
      </c>
      <c r="X1180" s="12" t="b">
        <v>0</v>
      </c>
      <c r="Y1180" s="12" t="b">
        <v>0</v>
      </c>
      <c r="Z1180" s="12" t="e">
        <v>#N/A</v>
      </c>
      <c r="AA1180" s="12">
        <v>0.1134</v>
      </c>
      <c r="AB1180" s="12">
        <v>0</v>
      </c>
      <c r="AC1180" s="12" t="s">
        <v>780</v>
      </c>
      <c r="AD1180" s="12" t="s">
        <v>796</v>
      </c>
      <c r="AE1180" s="12" t="s">
        <v>797</v>
      </c>
      <c r="AF1180" s="12" t="s">
        <v>783</v>
      </c>
      <c r="AG1180" s="12" t="s">
        <v>7</v>
      </c>
      <c r="AH1180" s="12" t="b">
        <v>0</v>
      </c>
      <c r="AI1180" s="12" t="s">
        <v>60</v>
      </c>
      <c r="AJ1180" s="12" t="s">
        <v>61</v>
      </c>
      <c r="AK1180" s="12" t="s">
        <v>147</v>
      </c>
      <c r="AL1180" s="12" t="s">
        <v>671</v>
      </c>
      <c r="AM1180" s="12" t="s">
        <v>64</v>
      </c>
      <c r="AN1180" s="15" t="e">
        <v>#N/A</v>
      </c>
      <c r="AO1180" t="str">
        <f>RIGHT('CMO Input'!$T1180,(LEN('CMO Input'!$T1180)-FIND(" ",'CMO Input'!$T1180,1)))</f>
        <v>4-5”</v>
      </c>
      <c r="AP1180">
        <f>'CMO Input'!$O1180</f>
        <v>4</v>
      </c>
      <c r="AR1180" t="str">
        <f>Table2[[#This Row],[Policy / Non Policy]]</f>
        <v>Policy</v>
      </c>
      <c r="AS1180" t="str">
        <f>'CMO Input'!$U1180</f>
        <v>Tier 1</v>
      </c>
      <c r="AT1180" t="str">
        <f>'CMO Input'!$P1180</f>
        <v>CI</v>
      </c>
      <c r="AU1180" t="str" cm="1">
        <f t="array" ref="AU11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80" s="8" t="str">
        <f>TEXT('CMO Input'!$D1180,"MMM-YY")</f>
        <v>May</v>
      </c>
    </row>
    <row r="1181" spans="1:48" x14ac:dyDescent="0.25">
      <c r="A1181" s="18">
        <v>510882099</v>
      </c>
      <c r="B1181" s="16" t="s">
        <v>180</v>
      </c>
      <c r="C1181" s="16" t="s">
        <v>780</v>
      </c>
      <c r="D1181" s="16" t="s">
        <v>119</v>
      </c>
      <c r="E1181" s="17">
        <v>6</v>
      </c>
      <c r="F1181" s="16" t="s">
        <v>46</v>
      </c>
      <c r="G1181" s="17" t="s">
        <v>142</v>
      </c>
      <c r="H1181" s="16" t="s">
        <v>87</v>
      </c>
      <c r="I1181" s="16" t="s">
        <v>803</v>
      </c>
      <c r="J1181" s="16" t="s">
        <v>756</v>
      </c>
      <c r="K1181" s="18">
        <v>510882099</v>
      </c>
      <c r="L1181" s="16" t="s">
        <v>116</v>
      </c>
      <c r="M1181" s="16">
        <v>20.8</v>
      </c>
      <c r="N1181" s="16" t="s">
        <v>52</v>
      </c>
      <c r="O1181" s="16">
        <v>6</v>
      </c>
      <c r="P1181" s="16" t="s">
        <v>53</v>
      </c>
      <c r="Q1181" s="16">
        <v>63</v>
      </c>
      <c r="R1181" s="16" t="s">
        <v>54</v>
      </c>
      <c r="S1181" s="16" t="s">
        <v>134</v>
      </c>
      <c r="T1181" s="16" t="s">
        <v>135</v>
      </c>
      <c r="U1181" s="16" t="s">
        <v>94</v>
      </c>
      <c r="V1181" s="16" t="s">
        <v>58</v>
      </c>
      <c r="W1181" s="16" t="s">
        <v>95</v>
      </c>
      <c r="X1181" s="16" t="b">
        <v>0</v>
      </c>
      <c r="Y1181" s="16" t="b">
        <v>0</v>
      </c>
      <c r="Z1181" s="16" t="e">
        <v>#N/A</v>
      </c>
      <c r="AA1181" s="16">
        <v>1.3104</v>
      </c>
      <c r="AB1181" s="16">
        <v>0</v>
      </c>
      <c r="AC1181" s="16" t="s">
        <v>780</v>
      </c>
      <c r="AD1181" s="16" t="s">
        <v>803</v>
      </c>
      <c r="AE1181" s="16" t="s">
        <v>756</v>
      </c>
      <c r="AF1181" s="16" t="s">
        <v>795</v>
      </c>
      <c r="AG1181" s="16" t="s">
        <v>7</v>
      </c>
      <c r="AH1181" s="16" t="b">
        <v>0</v>
      </c>
      <c r="AI1181" s="16" t="s">
        <v>60</v>
      </c>
      <c r="AJ1181" s="16" t="s">
        <v>61</v>
      </c>
      <c r="AK1181" s="16" t="s">
        <v>147</v>
      </c>
      <c r="AL1181" s="16" t="s">
        <v>839</v>
      </c>
      <c r="AM1181" s="16" t="s">
        <v>64</v>
      </c>
      <c r="AN1181" s="19" t="e">
        <v>#N/A</v>
      </c>
      <c r="AO1181" t="str">
        <f>RIGHT('CMO Input'!$T1181,(LEN('CMO Input'!$T1181)-FIND(" ",'CMO Input'!$T1181,1)))</f>
        <v>6-7”</v>
      </c>
      <c r="AP1181">
        <f>'CMO Input'!$O1181</f>
        <v>6</v>
      </c>
      <c r="AR1181" t="str">
        <f>Table2[[#This Row],[Policy / Non Policy]]</f>
        <v>Policy</v>
      </c>
      <c r="AS1181" t="str">
        <f>'CMO Input'!$U1181</f>
        <v>Tier 1</v>
      </c>
      <c r="AT1181" t="str">
        <f>'CMO Input'!$P1181</f>
        <v>CI</v>
      </c>
      <c r="AU1181" t="str" cm="1">
        <f t="array" ref="AU11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81" s="8" t="str">
        <f>TEXT('CMO Input'!$D1181,"MMM-YY")</f>
        <v>May</v>
      </c>
    </row>
    <row r="1182" spans="1:48" x14ac:dyDescent="0.25">
      <c r="A1182" s="14">
        <v>510906930</v>
      </c>
      <c r="B1182" s="12" t="s">
        <v>180</v>
      </c>
      <c r="C1182" s="12" t="s">
        <v>780</v>
      </c>
      <c r="D1182" s="12" t="s">
        <v>119</v>
      </c>
      <c r="E1182" s="13">
        <v>7</v>
      </c>
      <c r="F1182" s="12" t="s">
        <v>46</v>
      </c>
      <c r="G1182" s="13" t="s">
        <v>66</v>
      </c>
      <c r="H1182" s="12" t="s">
        <v>846</v>
      </c>
      <c r="I1182" s="12" t="s">
        <v>847</v>
      </c>
      <c r="J1182" s="12" t="s">
        <v>848</v>
      </c>
      <c r="K1182" s="14">
        <v>510906930</v>
      </c>
      <c r="L1182" s="12" t="s">
        <v>116</v>
      </c>
      <c r="M1182" s="12">
        <v>34.4</v>
      </c>
      <c r="N1182" s="12" t="s">
        <v>52</v>
      </c>
      <c r="O1182" s="12">
        <v>4</v>
      </c>
      <c r="P1182" s="12" t="s">
        <v>163</v>
      </c>
      <c r="Q1182" s="12">
        <v>9.9</v>
      </c>
      <c r="R1182" s="12" t="s">
        <v>54</v>
      </c>
      <c r="S1182" s="12" t="s">
        <v>117</v>
      </c>
      <c r="T1182" s="12" t="s">
        <v>118</v>
      </c>
      <c r="U1182" s="12" t="s">
        <v>94</v>
      </c>
      <c r="V1182" s="12" t="s">
        <v>58</v>
      </c>
      <c r="W1182" s="12" t="s">
        <v>95</v>
      </c>
      <c r="X1182" s="12" t="b">
        <v>0</v>
      </c>
      <c r="Y1182" s="12" t="b">
        <v>0</v>
      </c>
      <c r="Z1182" s="12" t="e">
        <v>#N/A</v>
      </c>
      <c r="AA1182" s="12">
        <v>0.34056000000000003</v>
      </c>
      <c r="AB1182" s="12">
        <v>0</v>
      </c>
      <c r="AC1182" s="12" t="s">
        <v>780</v>
      </c>
      <c r="AD1182" s="12" t="s">
        <v>847</v>
      </c>
      <c r="AE1182" s="12" t="s">
        <v>848</v>
      </c>
      <c r="AF1182" s="12" t="s">
        <v>849</v>
      </c>
      <c r="AG1182" s="12" t="s">
        <v>7</v>
      </c>
      <c r="AH1182" s="12" t="b">
        <v>0</v>
      </c>
      <c r="AI1182" s="12" t="s">
        <v>60</v>
      </c>
      <c r="AJ1182" s="12" t="s">
        <v>146</v>
      </c>
      <c r="AK1182" s="12" t="s">
        <v>147</v>
      </c>
      <c r="AL1182" s="12" t="s">
        <v>328</v>
      </c>
      <c r="AM1182" s="12" t="s">
        <v>64</v>
      </c>
      <c r="AN1182" s="15" t="e">
        <v>#N/A</v>
      </c>
      <c r="AO1182" t="str">
        <f>RIGHT('CMO Input'!$T1182,(LEN('CMO Input'!$T1182)-FIND(" ",'CMO Input'!$T1182,1)))</f>
        <v>4-5”</v>
      </c>
      <c r="AP1182">
        <f>'CMO Input'!$O1182</f>
        <v>4</v>
      </c>
      <c r="AR1182" t="str">
        <f>Table2[[#This Row],[Policy / Non Policy]]</f>
        <v>Policy</v>
      </c>
      <c r="AS1182" t="str">
        <f>'CMO Input'!$U1182</f>
        <v>Tier 1</v>
      </c>
      <c r="AT1182" t="str">
        <f>'CMO Input'!$P1182</f>
        <v>SI</v>
      </c>
      <c r="AU1182" t="str" cm="1">
        <f t="array" ref="AU11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82" s="8" t="str">
        <f>TEXT('CMO Input'!$D1182,"MMM-YY")</f>
        <v>May</v>
      </c>
    </row>
    <row r="1183" spans="1:48" x14ac:dyDescent="0.25">
      <c r="A1183" s="18">
        <v>220001448596</v>
      </c>
      <c r="B1183" s="16" t="s">
        <v>180</v>
      </c>
      <c r="C1183" s="16" t="s">
        <v>780</v>
      </c>
      <c r="D1183" s="16" t="s">
        <v>119</v>
      </c>
      <c r="E1183" s="17">
        <v>7</v>
      </c>
      <c r="F1183" s="16" t="s">
        <v>46</v>
      </c>
      <c r="G1183" s="17" t="s">
        <v>66</v>
      </c>
      <c r="H1183" s="16" t="s">
        <v>846</v>
      </c>
      <c r="I1183" s="16" t="s">
        <v>847</v>
      </c>
      <c r="J1183" s="16" t="s">
        <v>848</v>
      </c>
      <c r="K1183" s="18">
        <v>220001448596</v>
      </c>
      <c r="L1183" s="16" t="s">
        <v>116</v>
      </c>
      <c r="M1183" s="16">
        <v>0</v>
      </c>
      <c r="N1183" s="16" t="s">
        <v>52</v>
      </c>
      <c r="O1183" s="16">
        <v>4</v>
      </c>
      <c r="P1183" s="16" t="s">
        <v>91</v>
      </c>
      <c r="Q1183" s="16">
        <v>9.9</v>
      </c>
      <c r="R1183" s="16" t="s">
        <v>54</v>
      </c>
      <c r="S1183" s="16" t="s">
        <v>117</v>
      </c>
      <c r="T1183" s="16" t="s">
        <v>118</v>
      </c>
      <c r="U1183" s="16" t="s">
        <v>94</v>
      </c>
      <c r="V1183" s="16" t="s">
        <v>58</v>
      </c>
      <c r="W1183" s="16" t="s">
        <v>95</v>
      </c>
      <c r="X1183" s="16" t="b">
        <v>0</v>
      </c>
      <c r="Y1183" s="16" t="b">
        <v>0</v>
      </c>
      <c r="Z1183" s="16" t="e">
        <v>#N/A</v>
      </c>
      <c r="AA1183" s="16">
        <v>0</v>
      </c>
      <c r="AB1183" s="16">
        <v>0</v>
      </c>
      <c r="AC1183" s="16" t="s">
        <v>780</v>
      </c>
      <c r="AD1183" s="16" t="s">
        <v>847</v>
      </c>
      <c r="AE1183" s="16" t="s">
        <v>848</v>
      </c>
      <c r="AF1183" s="16" t="s">
        <v>849</v>
      </c>
      <c r="AG1183" s="16" t="s">
        <v>7</v>
      </c>
      <c r="AH1183" s="16" t="b">
        <v>0</v>
      </c>
      <c r="AI1183" s="16" t="s">
        <v>60</v>
      </c>
      <c r="AJ1183" s="16" t="s">
        <v>146</v>
      </c>
      <c r="AK1183" s="16" t="s">
        <v>147</v>
      </c>
      <c r="AL1183" s="16" t="s">
        <v>328</v>
      </c>
      <c r="AM1183" s="16" t="s">
        <v>64</v>
      </c>
      <c r="AN1183" s="19" t="e">
        <v>#N/A</v>
      </c>
      <c r="AO1183" t="str">
        <f>RIGHT('CMO Input'!$T1183,(LEN('CMO Input'!$T1183)-FIND(" ",'CMO Input'!$T1183,1)))</f>
        <v>4-5”</v>
      </c>
      <c r="AP1183">
        <f>'CMO Input'!$O1183</f>
        <v>4</v>
      </c>
      <c r="AR1183" t="str">
        <f>Table2[[#This Row],[Policy / Non Policy]]</f>
        <v>Policy</v>
      </c>
      <c r="AS1183" t="str">
        <f>'CMO Input'!$U1183</f>
        <v>Tier 1</v>
      </c>
      <c r="AT1183" t="str">
        <f>'CMO Input'!$P1183</f>
        <v>DI</v>
      </c>
      <c r="AU1183" t="str" cm="1">
        <f t="array" ref="AU11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83" s="8" t="str">
        <f>TEXT('CMO Input'!$D1183,"MMM-YY")</f>
        <v>May</v>
      </c>
    </row>
    <row r="1184" spans="1:48" x14ac:dyDescent="0.25">
      <c r="A1184" s="14">
        <v>510791225</v>
      </c>
      <c r="B1184" s="12" t="s">
        <v>180</v>
      </c>
      <c r="C1184" s="12" t="s">
        <v>780</v>
      </c>
      <c r="D1184" s="12" t="s">
        <v>119</v>
      </c>
      <c r="E1184" s="13">
        <v>7</v>
      </c>
      <c r="F1184" s="12" t="s">
        <v>46</v>
      </c>
      <c r="G1184" s="13" t="s">
        <v>142</v>
      </c>
      <c r="H1184" s="12" t="s">
        <v>87</v>
      </c>
      <c r="I1184" s="12" t="s">
        <v>803</v>
      </c>
      <c r="J1184" s="12" t="s">
        <v>850</v>
      </c>
      <c r="K1184" s="14">
        <v>510791225</v>
      </c>
      <c r="L1184" s="12" t="s">
        <v>116</v>
      </c>
      <c r="M1184" s="12">
        <v>31.5</v>
      </c>
      <c r="N1184" s="12" t="s">
        <v>52</v>
      </c>
      <c r="O1184" s="12">
        <v>6</v>
      </c>
      <c r="P1184" s="12" t="s">
        <v>163</v>
      </c>
      <c r="Q1184" s="12">
        <v>124</v>
      </c>
      <c r="R1184" s="12" t="s">
        <v>54</v>
      </c>
      <c r="S1184" s="12" t="s">
        <v>134</v>
      </c>
      <c r="T1184" s="12" t="s">
        <v>135</v>
      </c>
      <c r="U1184" s="12" t="s">
        <v>94</v>
      </c>
      <c r="V1184" s="12" t="s">
        <v>58</v>
      </c>
      <c r="W1184" s="12" t="s">
        <v>95</v>
      </c>
      <c r="X1184" s="12" t="b">
        <v>0</v>
      </c>
      <c r="Y1184" s="12" t="b">
        <v>0</v>
      </c>
      <c r="Z1184" s="12" t="e">
        <v>#N/A</v>
      </c>
      <c r="AA1184" s="12">
        <v>3.9060000000000001</v>
      </c>
      <c r="AB1184" s="12">
        <v>0</v>
      </c>
      <c r="AC1184" s="12" t="s">
        <v>780</v>
      </c>
      <c r="AD1184" s="12" t="s">
        <v>803</v>
      </c>
      <c r="AE1184" s="12" t="s">
        <v>850</v>
      </c>
      <c r="AF1184" s="12" t="s">
        <v>795</v>
      </c>
      <c r="AG1184" s="12" t="s">
        <v>7</v>
      </c>
      <c r="AH1184" s="12" t="b">
        <v>0</v>
      </c>
      <c r="AI1184" s="12" t="s">
        <v>60</v>
      </c>
      <c r="AJ1184" s="12" t="s">
        <v>61</v>
      </c>
      <c r="AK1184" s="12" t="s">
        <v>147</v>
      </c>
      <c r="AL1184" s="12" t="s">
        <v>839</v>
      </c>
      <c r="AM1184" s="12" t="s">
        <v>64</v>
      </c>
      <c r="AN1184" s="15" t="e">
        <v>#N/A</v>
      </c>
      <c r="AO1184" t="str">
        <f>RIGHT('CMO Input'!$T1184,(LEN('CMO Input'!$T1184)-FIND(" ",'CMO Input'!$T1184,1)))</f>
        <v>6-7”</v>
      </c>
      <c r="AP1184">
        <f>'CMO Input'!$O1184</f>
        <v>6</v>
      </c>
      <c r="AR1184" t="str">
        <f>Table2[[#This Row],[Policy / Non Policy]]</f>
        <v>Policy</v>
      </c>
      <c r="AS1184" t="str">
        <f>'CMO Input'!$U1184</f>
        <v>Tier 1</v>
      </c>
      <c r="AT1184" t="str">
        <f>'CMO Input'!$P1184</f>
        <v>SI</v>
      </c>
      <c r="AU1184" t="str" cm="1">
        <f t="array" ref="AU11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84" s="8" t="str">
        <f>TEXT('CMO Input'!$D1184,"MMM-YY")</f>
        <v>May</v>
      </c>
    </row>
    <row r="1185" spans="1:48" x14ac:dyDescent="0.25">
      <c r="A1185" s="18">
        <v>510816022</v>
      </c>
      <c r="B1185" s="16" t="s">
        <v>180</v>
      </c>
      <c r="C1185" s="16" t="s">
        <v>780</v>
      </c>
      <c r="D1185" s="16" t="s">
        <v>119</v>
      </c>
      <c r="E1185" s="17">
        <v>7</v>
      </c>
      <c r="F1185" s="16" t="s">
        <v>46</v>
      </c>
      <c r="G1185" s="17" t="s">
        <v>87</v>
      </c>
      <c r="H1185" s="16" t="s">
        <v>87</v>
      </c>
      <c r="I1185" s="16" t="s">
        <v>815</v>
      </c>
      <c r="J1185" s="16" t="s">
        <v>816</v>
      </c>
      <c r="K1185" s="18">
        <v>510816022</v>
      </c>
      <c r="L1185" s="16" t="s">
        <v>116</v>
      </c>
      <c r="M1185" s="16">
        <v>26.8</v>
      </c>
      <c r="N1185" s="16" t="s">
        <v>52</v>
      </c>
      <c r="O1185" s="16">
        <v>150</v>
      </c>
      <c r="P1185" s="16" t="s">
        <v>91</v>
      </c>
      <c r="Q1185" s="16">
        <v>3</v>
      </c>
      <c r="R1185" s="16" t="s">
        <v>220</v>
      </c>
      <c r="S1185" s="16" t="s">
        <v>402</v>
      </c>
      <c r="T1185" s="16" t="s">
        <v>135</v>
      </c>
      <c r="U1185" s="16" t="s">
        <v>94</v>
      </c>
      <c r="V1185" s="16" t="s">
        <v>58</v>
      </c>
      <c r="W1185" s="16" t="s">
        <v>95</v>
      </c>
      <c r="X1185" s="16" t="b">
        <v>0</v>
      </c>
      <c r="Y1185" s="16" t="b">
        <v>0</v>
      </c>
      <c r="Z1185" s="16" t="e">
        <v>#N/A</v>
      </c>
      <c r="AA1185" s="16">
        <v>8.0399999999999999E-2</v>
      </c>
      <c r="AB1185" s="16">
        <v>0</v>
      </c>
      <c r="AC1185" s="16" t="s">
        <v>780</v>
      </c>
      <c r="AD1185" s="16" t="s">
        <v>815</v>
      </c>
      <c r="AE1185" s="16" t="s">
        <v>816</v>
      </c>
      <c r="AF1185" s="16" t="s">
        <v>807</v>
      </c>
      <c r="AG1185" s="16" t="s">
        <v>7</v>
      </c>
      <c r="AH1185" s="16" t="b">
        <v>0</v>
      </c>
      <c r="AI1185" s="16" t="s">
        <v>60</v>
      </c>
      <c r="AJ1185" s="16" t="s">
        <v>146</v>
      </c>
      <c r="AK1185" s="16" t="s">
        <v>147</v>
      </c>
      <c r="AL1185" s="16" t="s">
        <v>817</v>
      </c>
      <c r="AM1185" s="16" t="s">
        <v>64</v>
      </c>
      <c r="AN1185" s="19" t="e">
        <v>#N/A</v>
      </c>
      <c r="AO1185" t="str">
        <f>RIGHT('CMO Input'!$T1185,(LEN('CMO Input'!$T1185)-FIND(" ",'CMO Input'!$T1185,1)))</f>
        <v>6-7”</v>
      </c>
      <c r="AP1185">
        <f>'CMO Input'!$O1185</f>
        <v>150</v>
      </c>
      <c r="AR1185" t="str">
        <f>Table2[[#This Row],[Policy / Non Policy]]</f>
        <v>Policy</v>
      </c>
      <c r="AS1185" t="str">
        <f>'CMO Input'!$U1185</f>
        <v>Tier 1</v>
      </c>
      <c r="AT1185" t="str">
        <f>'CMO Input'!$P1185</f>
        <v>DI</v>
      </c>
      <c r="AU1185" t="str" cm="1">
        <f t="array" ref="AU11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85" s="8" t="str">
        <f>TEXT('CMO Input'!$D1185,"MMM-YY")</f>
        <v>May</v>
      </c>
    </row>
    <row r="1186" spans="1:48" x14ac:dyDescent="0.25">
      <c r="A1186" s="14">
        <v>510816027</v>
      </c>
      <c r="B1186" s="12" t="s">
        <v>180</v>
      </c>
      <c r="C1186" s="12" t="s">
        <v>780</v>
      </c>
      <c r="D1186" s="12" t="s">
        <v>119</v>
      </c>
      <c r="E1186" s="13">
        <v>7</v>
      </c>
      <c r="F1186" s="12" t="s">
        <v>46</v>
      </c>
      <c r="G1186" s="13" t="s">
        <v>87</v>
      </c>
      <c r="H1186" s="12" t="s">
        <v>87</v>
      </c>
      <c r="I1186" s="12" t="s">
        <v>815</v>
      </c>
      <c r="J1186" s="12" t="s">
        <v>816</v>
      </c>
      <c r="K1186" s="14">
        <v>510816027</v>
      </c>
      <c r="L1186" s="12" t="s">
        <v>116</v>
      </c>
      <c r="M1186" s="12">
        <v>41.5</v>
      </c>
      <c r="N1186" s="12" t="s">
        <v>52</v>
      </c>
      <c r="O1186" s="12">
        <v>6</v>
      </c>
      <c r="P1186" s="12" t="s">
        <v>53</v>
      </c>
      <c r="Q1186" s="12">
        <v>18</v>
      </c>
      <c r="R1186" s="12" t="s">
        <v>54</v>
      </c>
      <c r="S1186" s="12" t="s">
        <v>134</v>
      </c>
      <c r="T1186" s="12" t="s">
        <v>135</v>
      </c>
      <c r="U1186" s="12" t="s">
        <v>94</v>
      </c>
      <c r="V1186" s="12" t="s">
        <v>58</v>
      </c>
      <c r="W1186" s="12" t="s">
        <v>95</v>
      </c>
      <c r="X1186" s="12" t="b">
        <v>0</v>
      </c>
      <c r="Y1186" s="12" t="b">
        <v>0</v>
      </c>
      <c r="Z1186" s="12" t="e">
        <v>#N/A</v>
      </c>
      <c r="AA1186" s="12">
        <v>0.747</v>
      </c>
      <c r="AB1186" s="12">
        <v>0</v>
      </c>
      <c r="AC1186" s="12" t="s">
        <v>780</v>
      </c>
      <c r="AD1186" s="12" t="s">
        <v>815</v>
      </c>
      <c r="AE1186" s="12" t="s">
        <v>816</v>
      </c>
      <c r="AF1186" s="12" t="s">
        <v>807</v>
      </c>
      <c r="AG1186" s="12" t="s">
        <v>7</v>
      </c>
      <c r="AH1186" s="12" t="b">
        <v>0</v>
      </c>
      <c r="AI1186" s="12" t="s">
        <v>60</v>
      </c>
      <c r="AJ1186" s="12" t="s">
        <v>146</v>
      </c>
      <c r="AK1186" s="12" t="s">
        <v>147</v>
      </c>
      <c r="AL1186" s="12" t="s">
        <v>817</v>
      </c>
      <c r="AM1186" s="12" t="s">
        <v>64</v>
      </c>
      <c r="AN1186" s="15" t="e">
        <v>#N/A</v>
      </c>
      <c r="AO1186" t="str">
        <f>RIGHT('CMO Input'!$T1186,(LEN('CMO Input'!$T1186)-FIND(" ",'CMO Input'!$T1186,1)))</f>
        <v>6-7”</v>
      </c>
      <c r="AP1186">
        <f>'CMO Input'!$O1186</f>
        <v>6</v>
      </c>
      <c r="AR1186" t="str">
        <f>Table2[[#This Row],[Policy / Non Policy]]</f>
        <v>Policy</v>
      </c>
      <c r="AS1186" t="str">
        <f>'CMO Input'!$U1186</f>
        <v>Tier 1</v>
      </c>
      <c r="AT1186" t="str">
        <f>'CMO Input'!$P1186</f>
        <v>CI</v>
      </c>
      <c r="AU1186" t="str" cm="1">
        <f t="array" ref="AU11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86" s="8" t="str">
        <f>TEXT('CMO Input'!$D1186,"MMM-YY")</f>
        <v>May</v>
      </c>
    </row>
    <row r="1187" spans="1:48" x14ac:dyDescent="0.25">
      <c r="A1187" s="18">
        <v>510824132</v>
      </c>
      <c r="B1187" s="16" t="s">
        <v>180</v>
      </c>
      <c r="C1187" s="16" t="s">
        <v>780</v>
      </c>
      <c r="D1187" s="16" t="s">
        <v>119</v>
      </c>
      <c r="E1187" s="17">
        <v>7</v>
      </c>
      <c r="F1187" s="16" t="s">
        <v>46</v>
      </c>
      <c r="G1187" s="17" t="s">
        <v>142</v>
      </c>
      <c r="H1187" s="16" t="s">
        <v>87</v>
      </c>
      <c r="I1187" s="16" t="s">
        <v>812</v>
      </c>
      <c r="J1187" s="16" t="s">
        <v>823</v>
      </c>
      <c r="K1187" s="18">
        <v>510824132</v>
      </c>
      <c r="L1187" s="16" t="s">
        <v>116</v>
      </c>
      <c r="M1187" s="16">
        <v>26</v>
      </c>
      <c r="N1187" s="16" t="s">
        <v>52</v>
      </c>
      <c r="O1187" s="16">
        <v>100</v>
      </c>
      <c r="P1187" s="16" t="s">
        <v>91</v>
      </c>
      <c r="Q1187" s="16">
        <v>49</v>
      </c>
      <c r="R1187" s="16" t="s">
        <v>220</v>
      </c>
      <c r="S1187" s="16" t="s">
        <v>221</v>
      </c>
      <c r="T1187" s="16" t="s">
        <v>118</v>
      </c>
      <c r="U1187" s="16" t="s">
        <v>94</v>
      </c>
      <c r="V1187" s="16" t="s">
        <v>58</v>
      </c>
      <c r="W1187" s="16" t="s">
        <v>95</v>
      </c>
      <c r="X1187" s="16" t="b">
        <v>0</v>
      </c>
      <c r="Y1187" s="16" t="b">
        <v>0</v>
      </c>
      <c r="Z1187" s="16" t="e">
        <v>#N/A</v>
      </c>
      <c r="AA1187" s="16">
        <v>1.274</v>
      </c>
      <c r="AB1187" s="16">
        <v>0</v>
      </c>
      <c r="AC1187" s="16" t="s">
        <v>780</v>
      </c>
      <c r="AD1187" s="16" t="s">
        <v>812</v>
      </c>
      <c r="AE1187" s="16" t="s">
        <v>823</v>
      </c>
      <c r="AF1187" s="16" t="s">
        <v>795</v>
      </c>
      <c r="AG1187" s="16" t="s">
        <v>7</v>
      </c>
      <c r="AH1187" s="16" t="b">
        <v>0</v>
      </c>
      <c r="AI1187" s="16" t="s">
        <v>60</v>
      </c>
      <c r="AJ1187" s="16" t="s">
        <v>61</v>
      </c>
      <c r="AK1187" s="16" t="s">
        <v>147</v>
      </c>
      <c r="AL1187" s="16" t="s">
        <v>156</v>
      </c>
      <c r="AM1187" s="16" t="s">
        <v>64</v>
      </c>
      <c r="AN1187" s="19" t="e">
        <v>#N/A</v>
      </c>
      <c r="AO1187" t="str">
        <f>RIGHT('CMO Input'!$T1187,(LEN('CMO Input'!$T1187)-FIND(" ",'CMO Input'!$T1187,1)))</f>
        <v>4-5”</v>
      </c>
      <c r="AP1187">
        <f>'CMO Input'!$O1187</f>
        <v>100</v>
      </c>
      <c r="AR1187" t="str">
        <f>Table2[[#This Row],[Policy / Non Policy]]</f>
        <v>Policy</v>
      </c>
      <c r="AS1187" t="str">
        <f>'CMO Input'!$U1187</f>
        <v>Tier 1</v>
      </c>
      <c r="AT1187" t="str">
        <f>'CMO Input'!$P1187</f>
        <v>DI</v>
      </c>
      <c r="AU1187" t="str" cm="1">
        <f t="array" ref="AU11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87" s="8" t="str">
        <f>TEXT('CMO Input'!$D1187,"MMM-YY")</f>
        <v>May</v>
      </c>
    </row>
    <row r="1188" spans="1:48" x14ac:dyDescent="0.25">
      <c r="A1188" s="14">
        <v>510827332</v>
      </c>
      <c r="B1188" s="12" t="s">
        <v>180</v>
      </c>
      <c r="C1188" s="12" t="s">
        <v>780</v>
      </c>
      <c r="D1188" s="12" t="s">
        <v>119</v>
      </c>
      <c r="E1188" s="13">
        <v>7</v>
      </c>
      <c r="F1188" s="12" t="s">
        <v>46</v>
      </c>
      <c r="G1188" s="13" t="s">
        <v>142</v>
      </c>
      <c r="H1188" s="12" t="s">
        <v>87</v>
      </c>
      <c r="I1188" s="12" t="s">
        <v>851</v>
      </c>
      <c r="J1188" s="12" t="s">
        <v>852</v>
      </c>
      <c r="K1188" s="14">
        <v>510827332</v>
      </c>
      <c r="L1188" s="12" t="s">
        <v>116</v>
      </c>
      <c r="M1188" s="12">
        <v>25</v>
      </c>
      <c r="N1188" s="12" t="s">
        <v>52</v>
      </c>
      <c r="O1188" s="12">
        <v>4</v>
      </c>
      <c r="P1188" s="12" t="s">
        <v>53</v>
      </c>
      <c r="Q1188" s="12">
        <v>100</v>
      </c>
      <c r="R1188" s="12" t="s">
        <v>54</v>
      </c>
      <c r="S1188" s="12" t="s">
        <v>117</v>
      </c>
      <c r="T1188" s="12" t="s">
        <v>118</v>
      </c>
      <c r="U1188" s="12" t="s">
        <v>94</v>
      </c>
      <c r="V1188" s="12" t="s">
        <v>58</v>
      </c>
      <c r="W1188" s="12" t="s">
        <v>95</v>
      </c>
      <c r="X1188" s="12" t="b">
        <v>0</v>
      </c>
      <c r="Y1188" s="12" t="b">
        <v>0</v>
      </c>
      <c r="Z1188" s="12" t="e">
        <v>#N/A</v>
      </c>
      <c r="AA1188" s="12">
        <v>2.5</v>
      </c>
      <c r="AB1188" s="12">
        <v>0</v>
      </c>
      <c r="AC1188" s="12" t="s">
        <v>780</v>
      </c>
      <c r="AD1188" s="12" t="s">
        <v>851</v>
      </c>
      <c r="AE1188" s="12" t="s">
        <v>852</v>
      </c>
      <c r="AF1188" s="12" t="s">
        <v>801</v>
      </c>
      <c r="AG1188" s="12" t="s">
        <v>7</v>
      </c>
      <c r="AH1188" s="12" t="b">
        <v>0</v>
      </c>
      <c r="AI1188" s="12" t="s">
        <v>60</v>
      </c>
      <c r="AJ1188" s="12" t="s">
        <v>61</v>
      </c>
      <c r="AK1188" s="12" t="s">
        <v>147</v>
      </c>
      <c r="AL1188" s="12" t="s">
        <v>802</v>
      </c>
      <c r="AM1188" s="12" t="s">
        <v>64</v>
      </c>
      <c r="AN1188" s="15" t="e">
        <v>#N/A</v>
      </c>
      <c r="AO1188" t="str">
        <f>RIGHT('CMO Input'!$T1188,(LEN('CMO Input'!$T1188)-FIND(" ",'CMO Input'!$T1188,1)))</f>
        <v>4-5”</v>
      </c>
      <c r="AP1188">
        <f>'CMO Input'!$O1188</f>
        <v>4</v>
      </c>
      <c r="AR1188" t="str">
        <f>Table2[[#This Row],[Policy / Non Policy]]</f>
        <v>Policy</v>
      </c>
      <c r="AS1188" t="str">
        <f>'CMO Input'!$U1188</f>
        <v>Tier 1</v>
      </c>
      <c r="AT1188" t="str">
        <f>'CMO Input'!$P1188</f>
        <v>CI</v>
      </c>
      <c r="AU1188" t="str" cm="1">
        <f t="array" ref="AU11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88" s="8" t="str">
        <f>TEXT('CMO Input'!$D1188,"MMM-YY")</f>
        <v>May</v>
      </c>
    </row>
    <row r="1189" spans="1:48" x14ac:dyDescent="0.25">
      <c r="A1189" s="18">
        <v>510861680</v>
      </c>
      <c r="B1189" s="16" t="s">
        <v>180</v>
      </c>
      <c r="C1189" s="16" t="s">
        <v>780</v>
      </c>
      <c r="D1189" s="16" t="s">
        <v>119</v>
      </c>
      <c r="E1189" s="17">
        <v>7</v>
      </c>
      <c r="F1189" s="16" t="s">
        <v>46</v>
      </c>
      <c r="G1189" s="17" t="s">
        <v>87</v>
      </c>
      <c r="H1189" s="16" t="s">
        <v>87</v>
      </c>
      <c r="I1189" s="16" t="s">
        <v>790</v>
      </c>
      <c r="J1189" s="16" t="s">
        <v>836</v>
      </c>
      <c r="K1189" s="18">
        <v>510861680</v>
      </c>
      <c r="L1189" s="16" t="s">
        <v>116</v>
      </c>
      <c r="M1189" s="16">
        <v>19.8</v>
      </c>
      <c r="N1189" s="16" t="s">
        <v>52</v>
      </c>
      <c r="O1189" s="16">
        <v>4</v>
      </c>
      <c r="P1189" s="16" t="s">
        <v>163</v>
      </c>
      <c r="Q1189" s="16">
        <v>105</v>
      </c>
      <c r="R1189" s="16" t="s">
        <v>54</v>
      </c>
      <c r="S1189" s="16" t="s">
        <v>117</v>
      </c>
      <c r="T1189" s="16" t="s">
        <v>118</v>
      </c>
      <c r="U1189" s="16" t="s">
        <v>94</v>
      </c>
      <c r="V1189" s="16" t="s">
        <v>58</v>
      </c>
      <c r="W1189" s="16" t="s">
        <v>95</v>
      </c>
      <c r="X1189" s="16" t="b">
        <v>0</v>
      </c>
      <c r="Y1189" s="16" t="b">
        <v>0</v>
      </c>
      <c r="Z1189" s="16" t="e">
        <v>#N/A</v>
      </c>
      <c r="AA1189" s="16">
        <v>2.0790000000000002</v>
      </c>
      <c r="AB1189" s="16">
        <v>0</v>
      </c>
      <c r="AC1189" s="16" t="s">
        <v>780</v>
      </c>
      <c r="AD1189" s="16" t="s">
        <v>790</v>
      </c>
      <c r="AE1189" s="16" t="s">
        <v>836</v>
      </c>
      <c r="AF1189" s="16" t="s">
        <v>787</v>
      </c>
      <c r="AG1189" s="16" t="s">
        <v>7</v>
      </c>
      <c r="AH1189" s="16" t="b">
        <v>0</v>
      </c>
      <c r="AI1189" s="16" t="s">
        <v>60</v>
      </c>
      <c r="AJ1189" s="16" t="s">
        <v>788</v>
      </c>
      <c r="AK1189" s="16" t="s">
        <v>147</v>
      </c>
      <c r="AL1189" s="16" t="s">
        <v>792</v>
      </c>
      <c r="AM1189" s="16" t="s">
        <v>64</v>
      </c>
      <c r="AN1189" s="19" t="e">
        <v>#N/A</v>
      </c>
      <c r="AO1189" t="str">
        <f>RIGHT('CMO Input'!$T1189,(LEN('CMO Input'!$T1189)-FIND(" ",'CMO Input'!$T1189,1)))</f>
        <v>4-5”</v>
      </c>
      <c r="AP1189">
        <f>'CMO Input'!$O1189</f>
        <v>4</v>
      </c>
      <c r="AR1189" t="str">
        <f>Table2[[#This Row],[Policy / Non Policy]]</f>
        <v>Policy</v>
      </c>
      <c r="AS1189" t="str">
        <f>'CMO Input'!$U1189</f>
        <v>Tier 1</v>
      </c>
      <c r="AT1189" t="str">
        <f>'CMO Input'!$P1189</f>
        <v>SI</v>
      </c>
      <c r="AU1189" t="str" cm="1">
        <f t="array" ref="AU11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89" s="8" t="str">
        <f>TEXT('CMO Input'!$D1189,"MMM-YY")</f>
        <v>May</v>
      </c>
    </row>
    <row r="1190" spans="1:48" x14ac:dyDescent="0.25">
      <c r="A1190" s="14">
        <v>510862677</v>
      </c>
      <c r="B1190" s="12" t="s">
        <v>180</v>
      </c>
      <c r="C1190" s="12" t="s">
        <v>780</v>
      </c>
      <c r="D1190" s="12" t="s">
        <v>119</v>
      </c>
      <c r="E1190" s="13">
        <v>7</v>
      </c>
      <c r="F1190" s="12" t="s">
        <v>46</v>
      </c>
      <c r="G1190" s="13" t="s">
        <v>87</v>
      </c>
      <c r="H1190" s="12" t="s">
        <v>87</v>
      </c>
      <c r="I1190" s="12" t="s">
        <v>785</v>
      </c>
      <c r="J1190" s="12" t="s">
        <v>819</v>
      </c>
      <c r="K1190" s="14">
        <v>510862677</v>
      </c>
      <c r="L1190" s="12" t="s">
        <v>116</v>
      </c>
      <c r="M1190" s="12">
        <v>11.6</v>
      </c>
      <c r="N1190" s="12" t="s">
        <v>52</v>
      </c>
      <c r="O1190" s="12">
        <v>6</v>
      </c>
      <c r="P1190" s="12" t="s">
        <v>163</v>
      </c>
      <c r="Q1190" s="12">
        <v>105</v>
      </c>
      <c r="R1190" s="12" t="s">
        <v>54</v>
      </c>
      <c r="S1190" s="12" t="s">
        <v>134</v>
      </c>
      <c r="T1190" s="12" t="s">
        <v>135</v>
      </c>
      <c r="U1190" s="12" t="s">
        <v>94</v>
      </c>
      <c r="V1190" s="12" t="s">
        <v>58</v>
      </c>
      <c r="W1190" s="12" t="s">
        <v>95</v>
      </c>
      <c r="X1190" s="12" t="b">
        <v>0</v>
      </c>
      <c r="Y1190" s="12" t="b">
        <v>0</v>
      </c>
      <c r="Z1190" s="12" t="e">
        <v>#N/A</v>
      </c>
      <c r="AA1190" s="12">
        <v>1.218</v>
      </c>
      <c r="AB1190" s="12">
        <v>0</v>
      </c>
      <c r="AC1190" s="12" t="s">
        <v>780</v>
      </c>
      <c r="AD1190" s="12" t="s">
        <v>785</v>
      </c>
      <c r="AE1190" s="12" t="s">
        <v>819</v>
      </c>
      <c r="AF1190" s="12" t="s">
        <v>787</v>
      </c>
      <c r="AG1190" s="12" t="s">
        <v>7</v>
      </c>
      <c r="AH1190" s="12" t="b">
        <v>0</v>
      </c>
      <c r="AI1190" s="12" t="s">
        <v>60</v>
      </c>
      <c r="AJ1190" s="12" t="s">
        <v>788</v>
      </c>
      <c r="AK1190" s="12" t="s">
        <v>147</v>
      </c>
      <c r="AL1190" s="12" t="s">
        <v>789</v>
      </c>
      <c r="AM1190" s="12" t="s">
        <v>64</v>
      </c>
      <c r="AN1190" s="15" t="e">
        <v>#N/A</v>
      </c>
      <c r="AO1190" t="str">
        <f>RIGHT('CMO Input'!$T1190,(LEN('CMO Input'!$T1190)-FIND(" ",'CMO Input'!$T1190,1)))</f>
        <v>6-7”</v>
      </c>
      <c r="AP1190">
        <f>'CMO Input'!$O1190</f>
        <v>6</v>
      </c>
      <c r="AR1190" t="str">
        <f>Table2[[#This Row],[Policy / Non Policy]]</f>
        <v>Policy</v>
      </c>
      <c r="AS1190" t="str">
        <f>'CMO Input'!$U1190</f>
        <v>Tier 1</v>
      </c>
      <c r="AT1190" t="str">
        <f>'CMO Input'!$P1190</f>
        <v>SI</v>
      </c>
      <c r="AU1190" t="str" cm="1">
        <f t="array" ref="AU11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90" s="8" t="str">
        <f>TEXT('CMO Input'!$D1190,"MMM-YY")</f>
        <v>May</v>
      </c>
    </row>
    <row r="1191" spans="1:48" x14ac:dyDescent="0.25">
      <c r="A1191" s="18">
        <v>510862678</v>
      </c>
      <c r="B1191" s="16" t="s">
        <v>180</v>
      </c>
      <c r="C1191" s="16" t="s">
        <v>780</v>
      </c>
      <c r="D1191" s="16" t="s">
        <v>119</v>
      </c>
      <c r="E1191" s="17">
        <v>7</v>
      </c>
      <c r="F1191" s="16" t="s">
        <v>46</v>
      </c>
      <c r="G1191" s="17" t="s">
        <v>87</v>
      </c>
      <c r="H1191" s="16" t="s">
        <v>87</v>
      </c>
      <c r="I1191" s="16" t="s">
        <v>785</v>
      </c>
      <c r="J1191" s="16" t="s">
        <v>819</v>
      </c>
      <c r="K1191" s="18">
        <v>510862678</v>
      </c>
      <c r="L1191" s="16" t="s">
        <v>116</v>
      </c>
      <c r="M1191" s="16">
        <v>21.7</v>
      </c>
      <c r="N1191" s="16" t="s">
        <v>52</v>
      </c>
      <c r="O1191" s="16">
        <v>4</v>
      </c>
      <c r="P1191" s="16" t="s">
        <v>163</v>
      </c>
      <c r="Q1191" s="16">
        <v>82</v>
      </c>
      <c r="R1191" s="16" t="s">
        <v>54</v>
      </c>
      <c r="S1191" s="16" t="s">
        <v>117</v>
      </c>
      <c r="T1191" s="16" t="s">
        <v>118</v>
      </c>
      <c r="U1191" s="16" t="s">
        <v>94</v>
      </c>
      <c r="V1191" s="16" t="s">
        <v>58</v>
      </c>
      <c r="W1191" s="16" t="s">
        <v>95</v>
      </c>
      <c r="X1191" s="16" t="b">
        <v>0</v>
      </c>
      <c r="Y1191" s="16" t="b">
        <v>0</v>
      </c>
      <c r="Z1191" s="16" t="e">
        <v>#N/A</v>
      </c>
      <c r="AA1191" s="16">
        <v>1.7794000000000001</v>
      </c>
      <c r="AB1191" s="16">
        <v>0</v>
      </c>
      <c r="AC1191" s="16" t="s">
        <v>780</v>
      </c>
      <c r="AD1191" s="16" t="s">
        <v>785</v>
      </c>
      <c r="AE1191" s="16" t="s">
        <v>819</v>
      </c>
      <c r="AF1191" s="16" t="s">
        <v>787</v>
      </c>
      <c r="AG1191" s="16" t="s">
        <v>7</v>
      </c>
      <c r="AH1191" s="16" t="b">
        <v>0</v>
      </c>
      <c r="AI1191" s="16" t="s">
        <v>60</v>
      </c>
      <c r="AJ1191" s="16" t="s">
        <v>788</v>
      </c>
      <c r="AK1191" s="16" t="s">
        <v>147</v>
      </c>
      <c r="AL1191" s="16" t="s">
        <v>789</v>
      </c>
      <c r="AM1191" s="16" t="s">
        <v>64</v>
      </c>
      <c r="AN1191" s="19" t="e">
        <v>#N/A</v>
      </c>
      <c r="AO1191" t="str">
        <f>RIGHT('CMO Input'!$T1191,(LEN('CMO Input'!$T1191)-FIND(" ",'CMO Input'!$T1191,1)))</f>
        <v>4-5”</v>
      </c>
      <c r="AP1191">
        <f>'CMO Input'!$O1191</f>
        <v>4</v>
      </c>
      <c r="AR1191" t="str">
        <f>Table2[[#This Row],[Policy / Non Policy]]</f>
        <v>Policy</v>
      </c>
      <c r="AS1191" t="str">
        <f>'CMO Input'!$U1191</f>
        <v>Tier 1</v>
      </c>
      <c r="AT1191" t="str">
        <f>'CMO Input'!$P1191</f>
        <v>SI</v>
      </c>
      <c r="AU1191" t="str" cm="1">
        <f t="array" ref="AU11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91" s="8" t="str">
        <f>TEXT('CMO Input'!$D1191,"MMM-YY")</f>
        <v>May</v>
      </c>
    </row>
    <row r="1192" spans="1:48" x14ac:dyDescent="0.25">
      <c r="A1192" s="14">
        <v>510865904</v>
      </c>
      <c r="B1192" s="12" t="s">
        <v>180</v>
      </c>
      <c r="C1192" s="12" t="s">
        <v>780</v>
      </c>
      <c r="D1192" s="12" t="s">
        <v>119</v>
      </c>
      <c r="E1192" s="13">
        <v>7</v>
      </c>
      <c r="F1192" s="12" t="s">
        <v>46</v>
      </c>
      <c r="G1192" s="13" t="s">
        <v>47</v>
      </c>
      <c r="H1192" s="12" t="s">
        <v>87</v>
      </c>
      <c r="I1192" s="12" t="s">
        <v>853</v>
      </c>
      <c r="J1192" s="12" t="s">
        <v>854</v>
      </c>
      <c r="K1192" s="14">
        <v>510865904</v>
      </c>
      <c r="L1192" s="12" t="s">
        <v>116</v>
      </c>
      <c r="M1192" s="12">
        <v>41</v>
      </c>
      <c r="N1192" s="12" t="s">
        <v>52</v>
      </c>
      <c r="O1192" s="12">
        <v>4</v>
      </c>
      <c r="P1192" s="12" t="s">
        <v>163</v>
      </c>
      <c r="Q1192" s="12">
        <v>122</v>
      </c>
      <c r="R1192" s="12" t="s">
        <v>54</v>
      </c>
      <c r="S1192" s="12" t="s">
        <v>117</v>
      </c>
      <c r="T1192" s="12" t="s">
        <v>118</v>
      </c>
      <c r="U1192" s="12" t="s">
        <v>94</v>
      </c>
      <c r="V1192" s="12" t="s">
        <v>58</v>
      </c>
      <c r="W1192" s="12" t="s">
        <v>95</v>
      </c>
      <c r="X1192" s="12" t="b">
        <v>0</v>
      </c>
      <c r="Y1192" s="12" t="b">
        <v>0</v>
      </c>
      <c r="Z1192" s="12" t="e">
        <v>#N/A</v>
      </c>
      <c r="AA1192" s="12">
        <v>5.0019999999999998</v>
      </c>
      <c r="AB1192" s="12">
        <v>0</v>
      </c>
      <c r="AC1192" s="12" t="s">
        <v>780</v>
      </c>
      <c r="AD1192" s="12" t="s">
        <v>853</v>
      </c>
      <c r="AE1192" s="12" t="s">
        <v>854</v>
      </c>
      <c r="AF1192" s="12" t="s">
        <v>783</v>
      </c>
      <c r="AG1192" s="12" t="s">
        <v>7</v>
      </c>
      <c r="AH1192" s="12" t="b">
        <v>0</v>
      </c>
      <c r="AI1192" s="12" t="s">
        <v>60</v>
      </c>
      <c r="AJ1192" s="12" t="s">
        <v>61</v>
      </c>
      <c r="AK1192" s="12" t="s">
        <v>147</v>
      </c>
      <c r="AL1192" s="12" t="s">
        <v>855</v>
      </c>
      <c r="AM1192" s="12" t="s">
        <v>64</v>
      </c>
      <c r="AN1192" s="15" t="e">
        <v>#N/A</v>
      </c>
      <c r="AO1192" t="str">
        <f>RIGHT('CMO Input'!$T1192,(LEN('CMO Input'!$T1192)-FIND(" ",'CMO Input'!$T1192,1)))</f>
        <v>4-5”</v>
      </c>
      <c r="AP1192">
        <f>'CMO Input'!$O1192</f>
        <v>4</v>
      </c>
      <c r="AR1192" t="str">
        <f>Table2[[#This Row],[Policy / Non Policy]]</f>
        <v>Policy</v>
      </c>
      <c r="AS1192" t="str">
        <f>'CMO Input'!$U1192</f>
        <v>Tier 1</v>
      </c>
      <c r="AT1192" t="str">
        <f>'CMO Input'!$P1192</f>
        <v>SI</v>
      </c>
      <c r="AU1192" t="str" cm="1">
        <f t="array" ref="AU11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92" s="8" t="str">
        <f>TEXT('CMO Input'!$D1192,"MMM-YY")</f>
        <v>May</v>
      </c>
    </row>
    <row r="1193" spans="1:48" x14ac:dyDescent="0.25">
      <c r="A1193" s="18">
        <v>510877464</v>
      </c>
      <c r="B1193" s="16" t="s">
        <v>180</v>
      </c>
      <c r="C1193" s="16" t="s">
        <v>780</v>
      </c>
      <c r="D1193" s="16" t="s">
        <v>119</v>
      </c>
      <c r="E1193" s="17">
        <v>7</v>
      </c>
      <c r="F1193" s="16" t="s">
        <v>46</v>
      </c>
      <c r="G1193" s="17" t="s">
        <v>149</v>
      </c>
      <c r="H1193" s="16" t="s">
        <v>87</v>
      </c>
      <c r="I1193" s="16" t="s">
        <v>856</v>
      </c>
      <c r="J1193" s="16" t="s">
        <v>857</v>
      </c>
      <c r="K1193" s="18">
        <v>510877464</v>
      </c>
      <c r="L1193" s="16" t="s">
        <v>116</v>
      </c>
      <c r="M1193" s="16">
        <v>0</v>
      </c>
      <c r="N1193" s="16" t="s">
        <v>52</v>
      </c>
      <c r="O1193" s="16">
        <v>6</v>
      </c>
      <c r="P1193" s="16" t="s">
        <v>91</v>
      </c>
      <c r="Q1193" s="16">
        <v>13</v>
      </c>
      <c r="R1193" s="16" t="s">
        <v>54</v>
      </c>
      <c r="S1193" s="16" t="s">
        <v>134</v>
      </c>
      <c r="T1193" s="16" t="s">
        <v>135</v>
      </c>
      <c r="U1193" s="16" t="s">
        <v>94</v>
      </c>
      <c r="V1193" s="16" t="s">
        <v>58</v>
      </c>
      <c r="W1193" s="16" t="s">
        <v>95</v>
      </c>
      <c r="X1193" s="16" t="b">
        <v>0</v>
      </c>
      <c r="Y1193" s="16" t="b">
        <v>0</v>
      </c>
      <c r="Z1193" s="16" t="e">
        <v>#N/A</v>
      </c>
      <c r="AA1193" s="16">
        <v>0</v>
      </c>
      <c r="AB1193" s="16">
        <v>0</v>
      </c>
      <c r="AC1193" s="16" t="s">
        <v>780</v>
      </c>
      <c r="AD1193" s="16" t="s">
        <v>856</v>
      </c>
      <c r="AE1193" s="16" t="s">
        <v>857</v>
      </c>
      <c r="AF1193" s="16" t="s">
        <v>787</v>
      </c>
      <c r="AG1193" s="16" t="s">
        <v>7</v>
      </c>
      <c r="AH1193" s="16" t="b">
        <v>0</v>
      </c>
      <c r="AI1193" s="16" t="s">
        <v>60</v>
      </c>
      <c r="AJ1193" s="16" t="s">
        <v>788</v>
      </c>
      <c r="AK1193" s="16" t="s">
        <v>147</v>
      </c>
      <c r="AL1193" s="16" t="s">
        <v>822</v>
      </c>
      <c r="AM1193" s="16" t="s">
        <v>64</v>
      </c>
      <c r="AN1193" s="19" t="e">
        <v>#N/A</v>
      </c>
      <c r="AO1193" t="str">
        <f>RIGHT('CMO Input'!$T1193,(LEN('CMO Input'!$T1193)-FIND(" ",'CMO Input'!$T1193,1)))</f>
        <v>6-7”</v>
      </c>
      <c r="AP1193">
        <f>'CMO Input'!$O1193</f>
        <v>6</v>
      </c>
      <c r="AR1193" t="str">
        <f>Table2[[#This Row],[Policy / Non Policy]]</f>
        <v>Policy</v>
      </c>
      <c r="AS1193" t="str">
        <f>'CMO Input'!$U1193</f>
        <v>Tier 1</v>
      </c>
      <c r="AT1193" t="str">
        <f>'CMO Input'!$P1193</f>
        <v>DI</v>
      </c>
      <c r="AU1193" t="str" cm="1">
        <f t="array" ref="AU11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93" s="8" t="str">
        <f>TEXT('CMO Input'!$D1193,"MMM-YY")</f>
        <v>May</v>
      </c>
    </row>
    <row r="1194" spans="1:48" x14ac:dyDescent="0.25">
      <c r="A1194" s="14">
        <v>510924278</v>
      </c>
      <c r="B1194" s="12" t="s">
        <v>180</v>
      </c>
      <c r="C1194" s="12" t="s">
        <v>780</v>
      </c>
      <c r="D1194" s="12" t="s">
        <v>119</v>
      </c>
      <c r="E1194" s="13">
        <v>7</v>
      </c>
      <c r="F1194" s="12" t="s">
        <v>46</v>
      </c>
      <c r="G1194" s="13" t="s">
        <v>47</v>
      </c>
      <c r="H1194" s="12" t="s">
        <v>87</v>
      </c>
      <c r="I1194" s="12" t="s">
        <v>858</v>
      </c>
      <c r="J1194" s="12" t="s">
        <v>859</v>
      </c>
      <c r="K1194" s="14">
        <v>510924278</v>
      </c>
      <c r="L1194" s="12" t="s">
        <v>90</v>
      </c>
      <c r="M1194" s="12">
        <v>29.5</v>
      </c>
      <c r="N1194" s="12" t="s">
        <v>52</v>
      </c>
      <c r="O1194" s="12">
        <v>6</v>
      </c>
      <c r="P1194" s="12" t="s">
        <v>53</v>
      </c>
      <c r="Q1194" s="12">
        <v>314</v>
      </c>
      <c r="R1194" s="12" t="s">
        <v>54</v>
      </c>
      <c r="S1194" s="12" t="s">
        <v>134</v>
      </c>
      <c r="T1194" s="12" t="s">
        <v>135</v>
      </c>
      <c r="U1194" s="12" t="s">
        <v>94</v>
      </c>
      <c r="V1194" s="12" t="s">
        <v>58</v>
      </c>
      <c r="W1194" s="12" t="s">
        <v>95</v>
      </c>
      <c r="X1194" s="12" t="b">
        <v>0</v>
      </c>
      <c r="Y1194" s="12" t="b">
        <v>0</v>
      </c>
      <c r="Z1194" s="12" t="e">
        <v>#N/A</v>
      </c>
      <c r="AA1194" s="12">
        <v>9.2629999999999999</v>
      </c>
      <c r="AB1194" s="12">
        <v>0</v>
      </c>
      <c r="AC1194" s="12" t="s">
        <v>780</v>
      </c>
      <c r="AD1194" s="12" t="s">
        <v>858</v>
      </c>
      <c r="AE1194" s="12" t="s">
        <v>859</v>
      </c>
      <c r="AF1194" s="12" t="s">
        <v>783</v>
      </c>
      <c r="AG1194" s="12" t="s">
        <v>7</v>
      </c>
      <c r="AH1194" s="12" t="b">
        <v>0</v>
      </c>
      <c r="AI1194" s="12" t="s">
        <v>39</v>
      </c>
      <c r="AJ1194" s="12" t="s">
        <v>61</v>
      </c>
      <c r="AK1194" s="12" t="s">
        <v>90</v>
      </c>
      <c r="AL1194" s="12" t="s">
        <v>860</v>
      </c>
      <c r="AM1194" s="12" t="s">
        <v>64</v>
      </c>
      <c r="AN1194" s="15" t="e">
        <v>#N/A</v>
      </c>
      <c r="AO1194" t="str">
        <f>RIGHT('CMO Input'!$T1194,(LEN('CMO Input'!$T1194)-FIND(" ",'CMO Input'!$T1194,1)))</f>
        <v>6-7”</v>
      </c>
      <c r="AP1194">
        <f>'CMO Input'!$O1194</f>
        <v>6</v>
      </c>
      <c r="AR1194" t="str">
        <f>Table2[[#This Row],[Policy / Non Policy]]</f>
        <v>Policy</v>
      </c>
      <c r="AS1194" t="str">
        <f>'CMO Input'!$U1194</f>
        <v>Tier 1</v>
      </c>
      <c r="AT1194" t="str">
        <f>'CMO Input'!$P1194</f>
        <v>CI</v>
      </c>
      <c r="AU1194" t="str" cm="1">
        <f t="array" ref="AU11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94" s="8" t="str">
        <f>TEXT('CMO Input'!$D1194,"MMM-YY")</f>
        <v>May</v>
      </c>
    </row>
    <row r="1195" spans="1:48" x14ac:dyDescent="0.25">
      <c r="A1195" s="18">
        <v>601510308</v>
      </c>
      <c r="B1195" s="16" t="s">
        <v>180</v>
      </c>
      <c r="C1195" s="16" t="s">
        <v>780</v>
      </c>
      <c r="D1195" s="16" t="s">
        <v>119</v>
      </c>
      <c r="E1195" s="17">
        <v>7</v>
      </c>
      <c r="F1195" s="16" t="s">
        <v>46</v>
      </c>
      <c r="G1195" s="17" t="s">
        <v>149</v>
      </c>
      <c r="H1195" s="16" t="s">
        <v>87</v>
      </c>
      <c r="I1195" s="16" t="s">
        <v>856</v>
      </c>
      <c r="J1195" s="16" t="s">
        <v>857</v>
      </c>
      <c r="K1195" s="18">
        <v>601510308</v>
      </c>
      <c r="L1195" s="16" t="s">
        <v>90</v>
      </c>
      <c r="M1195" s="16">
        <v>1.2</v>
      </c>
      <c r="N1195" s="16" t="s">
        <v>52</v>
      </c>
      <c r="O1195" s="16">
        <v>6</v>
      </c>
      <c r="P1195" s="16" t="s">
        <v>91</v>
      </c>
      <c r="Q1195" s="16">
        <v>32</v>
      </c>
      <c r="R1195" s="16" t="s">
        <v>54</v>
      </c>
      <c r="S1195" s="16" t="s">
        <v>134</v>
      </c>
      <c r="T1195" s="16" t="s">
        <v>135</v>
      </c>
      <c r="U1195" s="16" t="s">
        <v>94</v>
      </c>
      <c r="V1195" s="16" t="s">
        <v>58</v>
      </c>
      <c r="W1195" s="16" t="s">
        <v>95</v>
      </c>
      <c r="X1195" s="16" t="b">
        <v>0</v>
      </c>
      <c r="Y1195" s="16" t="b">
        <v>0</v>
      </c>
      <c r="Z1195" s="16" t="e">
        <v>#N/A</v>
      </c>
      <c r="AA1195" s="16">
        <v>3.8399999999999997E-2</v>
      </c>
      <c r="AB1195" s="16">
        <v>0</v>
      </c>
      <c r="AC1195" s="16" t="s">
        <v>780</v>
      </c>
      <c r="AD1195" s="16" t="s">
        <v>856</v>
      </c>
      <c r="AE1195" s="16" t="s">
        <v>857</v>
      </c>
      <c r="AF1195" s="16" t="s">
        <v>787</v>
      </c>
      <c r="AG1195" s="16" t="s">
        <v>7</v>
      </c>
      <c r="AH1195" s="16" t="b">
        <v>0</v>
      </c>
      <c r="AI1195" s="16" t="s">
        <v>39</v>
      </c>
      <c r="AJ1195" s="16" t="s">
        <v>788</v>
      </c>
      <c r="AK1195" s="16" t="s">
        <v>90</v>
      </c>
      <c r="AL1195" s="16" t="s">
        <v>822</v>
      </c>
      <c r="AM1195" s="16" t="s">
        <v>64</v>
      </c>
      <c r="AN1195" s="19" t="e">
        <v>#N/A</v>
      </c>
      <c r="AO1195" t="str">
        <f>RIGHT('CMO Input'!$T1195,(LEN('CMO Input'!$T1195)-FIND(" ",'CMO Input'!$T1195,1)))</f>
        <v>6-7”</v>
      </c>
      <c r="AP1195">
        <f>'CMO Input'!$O1195</f>
        <v>6</v>
      </c>
      <c r="AR1195" t="str">
        <f>Table2[[#This Row],[Policy / Non Policy]]</f>
        <v>Policy</v>
      </c>
      <c r="AS1195" t="str">
        <f>'CMO Input'!$U1195</f>
        <v>Tier 1</v>
      </c>
      <c r="AT1195" t="str">
        <f>'CMO Input'!$P1195</f>
        <v>DI</v>
      </c>
      <c r="AU1195" t="str" cm="1">
        <f t="array" ref="AU11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195" s="8" t="str">
        <f>TEXT('CMO Input'!$D1195,"MMM-YY")</f>
        <v>May</v>
      </c>
    </row>
    <row r="1196" spans="1:48" x14ac:dyDescent="0.25">
      <c r="A1196" s="14">
        <v>606807576</v>
      </c>
      <c r="B1196" s="12" t="s">
        <v>180</v>
      </c>
      <c r="C1196" s="12" t="s">
        <v>780</v>
      </c>
      <c r="D1196" s="12" t="s">
        <v>119</v>
      </c>
      <c r="E1196" s="13">
        <v>7</v>
      </c>
      <c r="F1196" s="12" t="s">
        <v>46</v>
      </c>
      <c r="G1196" s="13" t="s">
        <v>47</v>
      </c>
      <c r="H1196" s="12" t="s">
        <v>87</v>
      </c>
      <c r="I1196" s="12" t="s">
        <v>858</v>
      </c>
      <c r="J1196" s="12" t="s">
        <v>859</v>
      </c>
      <c r="K1196" s="14">
        <v>606807576</v>
      </c>
      <c r="L1196" s="12" t="s">
        <v>116</v>
      </c>
      <c r="M1196" s="12">
        <v>27.7</v>
      </c>
      <c r="N1196" s="12" t="s">
        <v>52</v>
      </c>
      <c r="O1196" s="12">
        <v>6</v>
      </c>
      <c r="P1196" s="12" t="s">
        <v>53</v>
      </c>
      <c r="Q1196" s="12">
        <v>2</v>
      </c>
      <c r="R1196" s="12" t="s">
        <v>54</v>
      </c>
      <c r="S1196" s="12" t="s">
        <v>134</v>
      </c>
      <c r="T1196" s="12" t="s">
        <v>135</v>
      </c>
      <c r="U1196" s="12" t="s">
        <v>94</v>
      </c>
      <c r="V1196" s="12" t="s">
        <v>58</v>
      </c>
      <c r="W1196" s="12" t="s">
        <v>95</v>
      </c>
      <c r="X1196" s="12" t="b">
        <v>0</v>
      </c>
      <c r="Y1196" s="12" t="b">
        <v>0</v>
      </c>
      <c r="Z1196" s="12" t="e">
        <v>#N/A</v>
      </c>
      <c r="AA1196" s="12">
        <v>5.5399999999999998E-2</v>
      </c>
      <c r="AB1196" s="12">
        <v>0</v>
      </c>
      <c r="AC1196" s="12" t="s">
        <v>780</v>
      </c>
      <c r="AD1196" s="12" t="s">
        <v>858</v>
      </c>
      <c r="AE1196" s="12" t="s">
        <v>859</v>
      </c>
      <c r="AF1196" s="12" t="s">
        <v>783</v>
      </c>
      <c r="AG1196" s="12" t="s">
        <v>7</v>
      </c>
      <c r="AH1196" s="12" t="b">
        <v>0</v>
      </c>
      <c r="AI1196" s="12" t="s">
        <v>60</v>
      </c>
      <c r="AJ1196" s="12" t="s">
        <v>61</v>
      </c>
      <c r="AK1196" s="12" t="s">
        <v>147</v>
      </c>
      <c r="AL1196" s="12" t="s">
        <v>860</v>
      </c>
      <c r="AM1196" s="12" t="s">
        <v>64</v>
      </c>
      <c r="AN1196" s="15" t="e">
        <v>#N/A</v>
      </c>
      <c r="AO1196" t="str">
        <f>RIGHT('CMO Input'!$T1196,(LEN('CMO Input'!$T1196)-FIND(" ",'CMO Input'!$T1196,1)))</f>
        <v>6-7”</v>
      </c>
      <c r="AP1196">
        <f>'CMO Input'!$O1196</f>
        <v>6</v>
      </c>
      <c r="AR1196" t="str">
        <f>Table2[[#This Row],[Policy / Non Policy]]</f>
        <v>Policy</v>
      </c>
      <c r="AS1196" t="str">
        <f>'CMO Input'!$U1196</f>
        <v>Tier 1</v>
      </c>
      <c r="AT1196" t="str">
        <f>'CMO Input'!$P1196</f>
        <v>CI</v>
      </c>
      <c r="AU1196" t="str" cm="1">
        <f t="array" ref="AU11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96" s="8" t="str">
        <f>TEXT('CMO Input'!$D1196,"MMM-YY")</f>
        <v>May</v>
      </c>
    </row>
    <row r="1197" spans="1:48" x14ac:dyDescent="0.25">
      <c r="A1197" s="18">
        <v>613750159</v>
      </c>
      <c r="B1197" s="16" t="s">
        <v>180</v>
      </c>
      <c r="C1197" s="16" t="s">
        <v>780</v>
      </c>
      <c r="D1197" s="16" t="s">
        <v>119</v>
      </c>
      <c r="E1197" s="17">
        <v>7</v>
      </c>
      <c r="F1197" s="16" t="s">
        <v>46</v>
      </c>
      <c r="G1197" s="17" t="s">
        <v>87</v>
      </c>
      <c r="H1197" s="16" t="s">
        <v>87</v>
      </c>
      <c r="I1197" s="16" t="s">
        <v>790</v>
      </c>
      <c r="J1197" s="16" t="s">
        <v>836</v>
      </c>
      <c r="K1197" s="18">
        <v>613750159</v>
      </c>
      <c r="L1197" s="16" t="s">
        <v>116</v>
      </c>
      <c r="M1197" s="16">
        <v>42.3</v>
      </c>
      <c r="N1197" s="16" t="s">
        <v>52</v>
      </c>
      <c r="O1197" s="16">
        <v>4</v>
      </c>
      <c r="P1197" s="16" t="s">
        <v>163</v>
      </c>
      <c r="Q1197" s="16">
        <v>3</v>
      </c>
      <c r="R1197" s="16" t="s">
        <v>54</v>
      </c>
      <c r="S1197" s="16" t="s">
        <v>117</v>
      </c>
      <c r="T1197" s="16" t="s">
        <v>118</v>
      </c>
      <c r="U1197" s="16" t="s">
        <v>94</v>
      </c>
      <c r="V1197" s="16" t="s">
        <v>58</v>
      </c>
      <c r="W1197" s="16" t="s">
        <v>95</v>
      </c>
      <c r="X1197" s="16" t="b">
        <v>0</v>
      </c>
      <c r="Y1197" s="16" t="b">
        <v>0</v>
      </c>
      <c r="Z1197" s="16" t="e">
        <v>#N/A</v>
      </c>
      <c r="AA1197" s="16">
        <v>0.12689999999999999</v>
      </c>
      <c r="AB1197" s="16">
        <v>0</v>
      </c>
      <c r="AC1197" s="16" t="s">
        <v>780</v>
      </c>
      <c r="AD1197" s="16" t="s">
        <v>790</v>
      </c>
      <c r="AE1197" s="16" t="s">
        <v>836</v>
      </c>
      <c r="AF1197" s="16" t="s">
        <v>787</v>
      </c>
      <c r="AG1197" s="16" t="s">
        <v>7</v>
      </c>
      <c r="AH1197" s="16" t="b">
        <v>0</v>
      </c>
      <c r="AI1197" s="16" t="s">
        <v>60</v>
      </c>
      <c r="AJ1197" s="16" t="s">
        <v>788</v>
      </c>
      <c r="AK1197" s="16" t="s">
        <v>147</v>
      </c>
      <c r="AL1197" s="16" t="s">
        <v>792</v>
      </c>
      <c r="AM1197" s="16" t="s">
        <v>64</v>
      </c>
      <c r="AN1197" s="19" t="e">
        <v>#N/A</v>
      </c>
      <c r="AO1197" t="str">
        <f>RIGHT('CMO Input'!$T1197,(LEN('CMO Input'!$T1197)-FIND(" ",'CMO Input'!$T1197,1)))</f>
        <v>4-5”</v>
      </c>
      <c r="AP1197">
        <f>'CMO Input'!$O1197</f>
        <v>4</v>
      </c>
      <c r="AR1197" t="str">
        <f>Table2[[#This Row],[Policy / Non Policy]]</f>
        <v>Policy</v>
      </c>
      <c r="AS1197" t="str">
        <f>'CMO Input'!$U1197</f>
        <v>Tier 1</v>
      </c>
      <c r="AT1197" t="str">
        <f>'CMO Input'!$P1197</f>
        <v>SI</v>
      </c>
      <c r="AU1197" t="str" cm="1">
        <f t="array" ref="AU11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197" s="8" t="str">
        <f>TEXT('CMO Input'!$D1197,"MMM-YY")</f>
        <v>May</v>
      </c>
    </row>
    <row r="1198" spans="1:48" x14ac:dyDescent="0.25">
      <c r="A1198" s="14">
        <v>628341342</v>
      </c>
      <c r="B1198" s="12" t="s">
        <v>180</v>
      </c>
      <c r="C1198" s="12" t="s">
        <v>780</v>
      </c>
      <c r="D1198" s="12" t="s">
        <v>119</v>
      </c>
      <c r="E1198" s="13">
        <v>7</v>
      </c>
      <c r="F1198" s="12" t="s">
        <v>46</v>
      </c>
      <c r="G1198" s="13" t="s">
        <v>87</v>
      </c>
      <c r="H1198" s="12" t="s">
        <v>87</v>
      </c>
      <c r="I1198" s="12" t="s">
        <v>785</v>
      </c>
      <c r="J1198" s="12" t="s">
        <v>835</v>
      </c>
      <c r="K1198" s="14">
        <v>628341342</v>
      </c>
      <c r="L1198" s="12" t="s">
        <v>116</v>
      </c>
      <c r="M1198" s="12">
        <v>15.6</v>
      </c>
      <c r="N1198" s="12" t="s">
        <v>52</v>
      </c>
      <c r="O1198" s="12">
        <v>6</v>
      </c>
      <c r="P1198" s="12" t="s">
        <v>163</v>
      </c>
      <c r="Q1198" s="12">
        <v>8</v>
      </c>
      <c r="R1198" s="12" t="s">
        <v>54</v>
      </c>
      <c r="S1198" s="12" t="s">
        <v>134</v>
      </c>
      <c r="T1198" s="12" t="s">
        <v>135</v>
      </c>
      <c r="U1198" s="12" t="s">
        <v>94</v>
      </c>
      <c r="V1198" s="12" t="s">
        <v>58</v>
      </c>
      <c r="W1198" s="12" t="s">
        <v>95</v>
      </c>
      <c r="X1198" s="12" t="b">
        <v>0</v>
      </c>
      <c r="Y1198" s="12" t="b">
        <v>0</v>
      </c>
      <c r="Z1198" s="12" t="e">
        <v>#N/A</v>
      </c>
      <c r="AA1198" s="12">
        <v>0.12479999999999999</v>
      </c>
      <c r="AB1198" s="12">
        <v>0</v>
      </c>
      <c r="AC1198" s="12" t="s">
        <v>780</v>
      </c>
      <c r="AD1198" s="12" t="s">
        <v>785</v>
      </c>
      <c r="AE1198" s="12" t="s">
        <v>835</v>
      </c>
      <c r="AF1198" s="12" t="s">
        <v>787</v>
      </c>
      <c r="AG1198" s="12" t="s">
        <v>7</v>
      </c>
      <c r="AH1198" s="12" t="b">
        <v>0</v>
      </c>
      <c r="AI1198" s="12" t="s">
        <v>60</v>
      </c>
      <c r="AJ1198" s="12" t="s">
        <v>788</v>
      </c>
      <c r="AK1198" s="12" t="s">
        <v>147</v>
      </c>
      <c r="AL1198" s="12" t="s">
        <v>789</v>
      </c>
      <c r="AM1198" s="12" t="s">
        <v>64</v>
      </c>
      <c r="AN1198" s="15" t="e">
        <v>#N/A</v>
      </c>
      <c r="AO1198" t="str">
        <f>RIGHT('CMO Input'!$T1198,(LEN('CMO Input'!$T1198)-FIND(" ",'CMO Input'!$T1198,1)))</f>
        <v>6-7”</v>
      </c>
      <c r="AP1198">
        <f>'CMO Input'!$O1198</f>
        <v>6</v>
      </c>
      <c r="AR1198" t="str">
        <f>Table2[[#This Row],[Policy / Non Policy]]</f>
        <v>Policy</v>
      </c>
      <c r="AS1198" t="str">
        <f>'CMO Input'!$U1198</f>
        <v>Tier 1</v>
      </c>
      <c r="AT1198" t="str">
        <f>'CMO Input'!$P1198</f>
        <v>SI</v>
      </c>
      <c r="AU1198" t="str" cm="1">
        <f t="array" ref="AU11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198" s="8" t="str">
        <f>TEXT('CMO Input'!$D1198,"MMM-YY")</f>
        <v>May</v>
      </c>
    </row>
    <row r="1199" spans="1:48" x14ac:dyDescent="0.25">
      <c r="A1199" s="18">
        <v>638650061</v>
      </c>
      <c r="B1199" s="16" t="s">
        <v>180</v>
      </c>
      <c r="C1199" s="16" t="s">
        <v>780</v>
      </c>
      <c r="D1199" s="16" t="s">
        <v>119</v>
      </c>
      <c r="E1199" s="17">
        <v>7</v>
      </c>
      <c r="F1199" s="16" t="s">
        <v>46</v>
      </c>
      <c r="G1199" s="17" t="s">
        <v>87</v>
      </c>
      <c r="H1199" s="16" t="s">
        <v>87</v>
      </c>
      <c r="I1199" s="16" t="s">
        <v>815</v>
      </c>
      <c r="J1199" s="16" t="s">
        <v>861</v>
      </c>
      <c r="K1199" s="18">
        <v>638650061</v>
      </c>
      <c r="L1199" s="16" t="s">
        <v>116</v>
      </c>
      <c r="M1199" s="16">
        <v>26.2</v>
      </c>
      <c r="N1199" s="16" t="s">
        <v>52</v>
      </c>
      <c r="O1199" s="16">
        <v>8</v>
      </c>
      <c r="P1199" s="16" t="s">
        <v>53</v>
      </c>
      <c r="Q1199" s="16">
        <v>7</v>
      </c>
      <c r="R1199" s="16" t="s">
        <v>54</v>
      </c>
      <c r="S1199" s="16" t="s">
        <v>92</v>
      </c>
      <c r="T1199" s="16" t="s">
        <v>93</v>
      </c>
      <c r="U1199" s="16" t="s">
        <v>94</v>
      </c>
      <c r="V1199" s="16" t="s">
        <v>58</v>
      </c>
      <c r="W1199" s="16" t="s">
        <v>95</v>
      </c>
      <c r="X1199" s="16" t="b">
        <v>0</v>
      </c>
      <c r="Y1199" s="16" t="b">
        <v>0</v>
      </c>
      <c r="Z1199" s="16" t="e">
        <v>#N/A</v>
      </c>
      <c r="AA1199" s="16">
        <v>0.18339999999999998</v>
      </c>
      <c r="AB1199" s="16">
        <v>0</v>
      </c>
      <c r="AC1199" s="16" t="s">
        <v>780</v>
      </c>
      <c r="AD1199" s="16" t="s">
        <v>815</v>
      </c>
      <c r="AE1199" s="16" t="s">
        <v>861</v>
      </c>
      <c r="AF1199" s="16" t="s">
        <v>807</v>
      </c>
      <c r="AG1199" s="16" t="s">
        <v>7</v>
      </c>
      <c r="AH1199" s="16" t="b">
        <v>0</v>
      </c>
      <c r="AI1199" s="16" t="s">
        <v>60</v>
      </c>
      <c r="AJ1199" s="16" t="s">
        <v>146</v>
      </c>
      <c r="AK1199" s="16" t="s">
        <v>147</v>
      </c>
      <c r="AL1199" s="16" t="s">
        <v>817</v>
      </c>
      <c r="AM1199" s="16" t="s">
        <v>64</v>
      </c>
      <c r="AN1199" s="19" t="e">
        <v>#N/A</v>
      </c>
      <c r="AO1199" t="str">
        <f>RIGHT('CMO Input'!$T1199,(LEN('CMO Input'!$T1199)-FIND(" ",'CMO Input'!$T1199,1)))</f>
        <v>8”</v>
      </c>
      <c r="AP1199">
        <f>'CMO Input'!$O1199</f>
        <v>8</v>
      </c>
      <c r="AR1199" t="str">
        <f>Table2[[#This Row],[Policy / Non Policy]]</f>
        <v>Policy</v>
      </c>
      <c r="AS1199" t="str">
        <f>'CMO Input'!$U1199</f>
        <v>Tier 1</v>
      </c>
      <c r="AT1199" t="str">
        <f>'CMO Input'!$P1199</f>
        <v>CI</v>
      </c>
      <c r="AU1199" t="str" cm="1">
        <f t="array" ref="AU11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199" s="8" t="str">
        <f>TEXT('CMO Input'!$D1199,"MMM-YY")</f>
        <v>May</v>
      </c>
    </row>
    <row r="1200" spans="1:48" x14ac:dyDescent="0.25">
      <c r="A1200" s="14">
        <v>510895892</v>
      </c>
      <c r="B1200" s="12" t="s">
        <v>180</v>
      </c>
      <c r="C1200" s="12" t="s">
        <v>780</v>
      </c>
      <c r="D1200" s="12" t="s">
        <v>119</v>
      </c>
      <c r="E1200" s="13">
        <v>8</v>
      </c>
      <c r="F1200" s="12" t="s">
        <v>46</v>
      </c>
      <c r="G1200" s="13" t="s">
        <v>142</v>
      </c>
      <c r="H1200" s="12" t="s">
        <v>87</v>
      </c>
      <c r="I1200" s="12" t="s">
        <v>809</v>
      </c>
      <c r="J1200" s="12" t="s">
        <v>837</v>
      </c>
      <c r="K1200" s="14">
        <v>510895892</v>
      </c>
      <c r="L1200" s="12" t="s">
        <v>116</v>
      </c>
      <c r="M1200" s="12">
        <v>31.8</v>
      </c>
      <c r="N1200" s="12" t="s">
        <v>52</v>
      </c>
      <c r="O1200" s="12">
        <v>4</v>
      </c>
      <c r="P1200" s="12" t="s">
        <v>53</v>
      </c>
      <c r="Q1200" s="12">
        <v>126</v>
      </c>
      <c r="R1200" s="12" t="s">
        <v>54</v>
      </c>
      <c r="S1200" s="12" t="s">
        <v>117</v>
      </c>
      <c r="T1200" s="12" t="s">
        <v>118</v>
      </c>
      <c r="U1200" s="12" t="s">
        <v>94</v>
      </c>
      <c r="V1200" s="12" t="s">
        <v>58</v>
      </c>
      <c r="W1200" s="12" t="s">
        <v>95</v>
      </c>
      <c r="X1200" s="12" t="b">
        <v>0</v>
      </c>
      <c r="Y1200" s="12" t="b">
        <v>0</v>
      </c>
      <c r="Z1200" s="12" t="e">
        <v>#N/A</v>
      </c>
      <c r="AA1200" s="12">
        <v>4.0068000000000001</v>
      </c>
      <c r="AB1200" s="12">
        <v>0</v>
      </c>
      <c r="AC1200" s="12" t="s">
        <v>780</v>
      </c>
      <c r="AD1200" s="12" t="s">
        <v>809</v>
      </c>
      <c r="AE1200" s="12" t="s">
        <v>837</v>
      </c>
      <c r="AF1200" s="12" t="s">
        <v>801</v>
      </c>
      <c r="AG1200" s="12" t="s">
        <v>7</v>
      </c>
      <c r="AH1200" s="12" t="b">
        <v>0</v>
      </c>
      <c r="AI1200" s="12" t="s">
        <v>60</v>
      </c>
      <c r="AJ1200" s="12" t="s">
        <v>61</v>
      </c>
      <c r="AK1200" s="12" t="s">
        <v>147</v>
      </c>
      <c r="AL1200" s="12" t="s">
        <v>810</v>
      </c>
      <c r="AM1200" s="12" t="s">
        <v>64</v>
      </c>
      <c r="AN1200" s="15" t="e">
        <v>#N/A</v>
      </c>
      <c r="AO1200" t="str">
        <f>RIGHT('CMO Input'!$T1200,(LEN('CMO Input'!$T1200)-FIND(" ",'CMO Input'!$T1200,1)))</f>
        <v>4-5”</v>
      </c>
      <c r="AP1200">
        <f>'CMO Input'!$O1200</f>
        <v>4</v>
      </c>
      <c r="AR1200" t="str">
        <f>Table2[[#This Row],[Policy / Non Policy]]</f>
        <v>Policy</v>
      </c>
      <c r="AS1200" t="str">
        <f>'CMO Input'!$U1200</f>
        <v>Tier 1</v>
      </c>
      <c r="AT1200" t="str">
        <f>'CMO Input'!$P1200</f>
        <v>CI</v>
      </c>
      <c r="AU1200" t="str" cm="1">
        <f t="array" ref="AU12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00" s="8" t="str">
        <f>TEXT('CMO Input'!$D1200,"MMM-YY")</f>
        <v>May</v>
      </c>
    </row>
    <row r="1201" spans="1:48" x14ac:dyDescent="0.25">
      <c r="A1201" s="18">
        <v>510882099</v>
      </c>
      <c r="B1201" s="16" t="s">
        <v>180</v>
      </c>
      <c r="C1201" s="16" t="s">
        <v>780</v>
      </c>
      <c r="D1201" s="16" t="s">
        <v>119</v>
      </c>
      <c r="E1201" s="17">
        <v>8</v>
      </c>
      <c r="F1201" s="16" t="s">
        <v>46</v>
      </c>
      <c r="G1201" s="17" t="s">
        <v>142</v>
      </c>
      <c r="H1201" s="16" t="s">
        <v>87</v>
      </c>
      <c r="I1201" s="16" t="s">
        <v>803</v>
      </c>
      <c r="J1201" s="16" t="s">
        <v>756</v>
      </c>
      <c r="K1201" s="18">
        <v>510882099</v>
      </c>
      <c r="L1201" s="16" t="s">
        <v>116</v>
      </c>
      <c r="M1201" s="16">
        <v>20.8</v>
      </c>
      <c r="N1201" s="16" t="s">
        <v>52</v>
      </c>
      <c r="O1201" s="16">
        <v>6</v>
      </c>
      <c r="P1201" s="16" t="s">
        <v>163</v>
      </c>
      <c r="Q1201" s="16">
        <v>84</v>
      </c>
      <c r="R1201" s="16" t="s">
        <v>54</v>
      </c>
      <c r="S1201" s="16" t="s">
        <v>134</v>
      </c>
      <c r="T1201" s="16" t="s">
        <v>135</v>
      </c>
      <c r="U1201" s="16" t="s">
        <v>94</v>
      </c>
      <c r="V1201" s="16" t="s">
        <v>58</v>
      </c>
      <c r="W1201" s="16" t="s">
        <v>95</v>
      </c>
      <c r="X1201" s="16" t="b">
        <v>0</v>
      </c>
      <c r="Y1201" s="16" t="b">
        <v>0</v>
      </c>
      <c r="Z1201" s="16" t="e">
        <v>#N/A</v>
      </c>
      <c r="AA1201" s="16">
        <v>1.7471999999999999</v>
      </c>
      <c r="AB1201" s="16">
        <v>0</v>
      </c>
      <c r="AC1201" s="16" t="s">
        <v>780</v>
      </c>
      <c r="AD1201" s="16" t="s">
        <v>803</v>
      </c>
      <c r="AE1201" s="16" t="s">
        <v>756</v>
      </c>
      <c r="AF1201" s="16" t="s">
        <v>795</v>
      </c>
      <c r="AG1201" s="16" t="s">
        <v>7</v>
      </c>
      <c r="AH1201" s="16" t="b">
        <v>0</v>
      </c>
      <c r="AI1201" s="16" t="s">
        <v>60</v>
      </c>
      <c r="AJ1201" s="16" t="s">
        <v>61</v>
      </c>
      <c r="AK1201" s="16" t="s">
        <v>147</v>
      </c>
      <c r="AL1201" s="16" t="s">
        <v>839</v>
      </c>
      <c r="AM1201" s="16" t="s">
        <v>64</v>
      </c>
      <c r="AN1201" s="19" t="e">
        <v>#N/A</v>
      </c>
      <c r="AO1201" t="str">
        <f>RIGHT('CMO Input'!$T1201,(LEN('CMO Input'!$T1201)-FIND(" ",'CMO Input'!$T1201,1)))</f>
        <v>6-7”</v>
      </c>
      <c r="AP1201">
        <f>'CMO Input'!$O1201</f>
        <v>6</v>
      </c>
      <c r="AR1201" t="str">
        <f>Table2[[#This Row],[Policy / Non Policy]]</f>
        <v>Policy</v>
      </c>
      <c r="AS1201" t="str">
        <f>'CMO Input'!$U1201</f>
        <v>Tier 1</v>
      </c>
      <c r="AT1201" t="str">
        <f>'CMO Input'!$P1201</f>
        <v>SI</v>
      </c>
      <c r="AU1201" t="str" cm="1">
        <f t="array" ref="AU12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01" s="8" t="str">
        <f>TEXT('CMO Input'!$D1201,"MMM-YY")</f>
        <v>May</v>
      </c>
    </row>
    <row r="1202" spans="1:48" x14ac:dyDescent="0.25">
      <c r="A1202" s="14">
        <v>510844436</v>
      </c>
      <c r="B1202" s="12" t="s">
        <v>180</v>
      </c>
      <c r="C1202" s="12" t="s">
        <v>780</v>
      </c>
      <c r="D1202" s="12" t="s">
        <v>119</v>
      </c>
      <c r="E1202" s="13">
        <v>8</v>
      </c>
      <c r="F1202" s="12" t="s">
        <v>46</v>
      </c>
      <c r="G1202" s="13" t="s">
        <v>142</v>
      </c>
      <c r="H1202" s="12" t="s">
        <v>87</v>
      </c>
      <c r="I1202" s="12" t="s">
        <v>862</v>
      </c>
      <c r="J1202" s="12" t="s">
        <v>863</v>
      </c>
      <c r="K1202" s="14">
        <v>510844436</v>
      </c>
      <c r="L1202" s="12" t="s">
        <v>116</v>
      </c>
      <c r="M1202" s="12">
        <v>31.1</v>
      </c>
      <c r="N1202" s="12" t="s">
        <v>52</v>
      </c>
      <c r="O1202" s="12">
        <v>4</v>
      </c>
      <c r="P1202" s="12" t="s">
        <v>163</v>
      </c>
      <c r="Q1202" s="12">
        <v>180</v>
      </c>
      <c r="R1202" s="12" t="s">
        <v>54</v>
      </c>
      <c r="S1202" s="12" t="s">
        <v>117</v>
      </c>
      <c r="T1202" s="12" t="s">
        <v>118</v>
      </c>
      <c r="U1202" s="12" t="s">
        <v>94</v>
      </c>
      <c r="V1202" s="12" t="s">
        <v>58</v>
      </c>
      <c r="W1202" s="12" t="s">
        <v>95</v>
      </c>
      <c r="X1202" s="12" t="b">
        <v>0</v>
      </c>
      <c r="Y1202" s="12" t="b">
        <v>0</v>
      </c>
      <c r="Z1202" s="12" t="e">
        <v>#N/A</v>
      </c>
      <c r="AA1202" s="12">
        <v>5.5980000000000008</v>
      </c>
      <c r="AB1202" s="12">
        <v>0</v>
      </c>
      <c r="AC1202" s="12" t="s">
        <v>780</v>
      </c>
      <c r="AD1202" s="12" t="s">
        <v>862</v>
      </c>
      <c r="AE1202" s="12" t="s">
        <v>863</v>
      </c>
      <c r="AF1202" s="12" t="s">
        <v>795</v>
      </c>
      <c r="AG1202" s="12" t="s">
        <v>7</v>
      </c>
      <c r="AH1202" s="12" t="b">
        <v>0</v>
      </c>
      <c r="AI1202" s="12" t="s">
        <v>60</v>
      </c>
      <c r="AJ1202" s="12" t="s">
        <v>61</v>
      </c>
      <c r="AK1202" s="12" t="s">
        <v>147</v>
      </c>
      <c r="AL1202" s="12" t="s">
        <v>864</v>
      </c>
      <c r="AM1202" s="12" t="s">
        <v>64</v>
      </c>
      <c r="AN1202" s="15" t="e">
        <v>#N/A</v>
      </c>
      <c r="AO1202" t="str">
        <f>RIGHT('CMO Input'!$T1202,(LEN('CMO Input'!$T1202)-FIND(" ",'CMO Input'!$T1202,1)))</f>
        <v>4-5”</v>
      </c>
      <c r="AP1202">
        <f>'CMO Input'!$O1202</f>
        <v>4</v>
      </c>
      <c r="AR1202" t="str">
        <f>Table2[[#This Row],[Policy / Non Policy]]</f>
        <v>Policy</v>
      </c>
      <c r="AS1202" t="str">
        <f>'CMO Input'!$U1202</f>
        <v>Tier 1</v>
      </c>
      <c r="AT1202" t="str">
        <f>'CMO Input'!$P1202</f>
        <v>SI</v>
      </c>
      <c r="AU1202" t="str" cm="1">
        <f t="array" ref="AU12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02" s="8" t="str">
        <f>TEXT('CMO Input'!$D1202,"MMM-YY")</f>
        <v>May</v>
      </c>
    </row>
    <row r="1203" spans="1:48" x14ac:dyDescent="0.25">
      <c r="A1203" s="18">
        <v>220001559052</v>
      </c>
      <c r="B1203" s="16" t="s">
        <v>180</v>
      </c>
      <c r="C1203" s="16" t="s">
        <v>780</v>
      </c>
      <c r="D1203" s="16" t="s">
        <v>119</v>
      </c>
      <c r="E1203" s="17">
        <v>8</v>
      </c>
      <c r="F1203" s="16" t="s">
        <v>46</v>
      </c>
      <c r="G1203" s="17" t="s">
        <v>142</v>
      </c>
      <c r="H1203" s="16" t="s">
        <v>87</v>
      </c>
      <c r="I1203" s="16" t="s">
        <v>793</v>
      </c>
      <c r="J1203" s="16" t="s">
        <v>814</v>
      </c>
      <c r="K1203" s="18">
        <v>220001559052</v>
      </c>
      <c r="L1203" s="16" t="s">
        <v>116</v>
      </c>
      <c r="M1203" s="16">
        <v>0</v>
      </c>
      <c r="N1203" s="16" t="s">
        <v>52</v>
      </c>
      <c r="O1203" s="16">
        <v>6</v>
      </c>
      <c r="P1203" s="16" t="s">
        <v>163</v>
      </c>
      <c r="Q1203" s="16">
        <v>84</v>
      </c>
      <c r="R1203" s="16" t="s">
        <v>54</v>
      </c>
      <c r="S1203" s="16" t="s">
        <v>134</v>
      </c>
      <c r="T1203" s="16" t="s">
        <v>135</v>
      </c>
      <c r="U1203" s="16" t="s">
        <v>94</v>
      </c>
      <c r="V1203" s="16" t="s">
        <v>58</v>
      </c>
      <c r="W1203" s="16" t="s">
        <v>95</v>
      </c>
      <c r="X1203" s="16" t="b">
        <v>0</v>
      </c>
      <c r="Y1203" s="16" t="b">
        <v>0</v>
      </c>
      <c r="Z1203" s="16" t="e">
        <v>#N/A</v>
      </c>
      <c r="AA1203" s="16">
        <v>0</v>
      </c>
      <c r="AB1203" s="16">
        <v>0</v>
      </c>
      <c r="AC1203" s="16" t="s">
        <v>780</v>
      </c>
      <c r="AD1203" s="16" t="s">
        <v>793</v>
      </c>
      <c r="AE1203" s="16" t="s">
        <v>814</v>
      </c>
      <c r="AF1203" s="16" t="s">
        <v>795</v>
      </c>
      <c r="AG1203" s="16" t="s">
        <v>7</v>
      </c>
      <c r="AH1203" s="16" t="b">
        <v>0</v>
      </c>
      <c r="AI1203" s="16" t="s">
        <v>60</v>
      </c>
      <c r="AJ1203" s="16" t="s">
        <v>61</v>
      </c>
      <c r="AK1203" s="16" t="s">
        <v>147</v>
      </c>
      <c r="AL1203" s="16" t="s">
        <v>625</v>
      </c>
      <c r="AM1203" s="16" t="s">
        <v>64</v>
      </c>
      <c r="AN1203" s="19" t="e">
        <v>#N/A</v>
      </c>
      <c r="AO1203" t="str">
        <f>RIGHT('CMO Input'!$T1203,(LEN('CMO Input'!$T1203)-FIND(" ",'CMO Input'!$T1203,1)))</f>
        <v>6-7”</v>
      </c>
      <c r="AP1203">
        <f>'CMO Input'!$O1203</f>
        <v>6</v>
      </c>
      <c r="AR1203" t="str">
        <f>Table2[[#This Row],[Policy / Non Policy]]</f>
        <v>Policy</v>
      </c>
      <c r="AS1203" t="str">
        <f>'CMO Input'!$U1203</f>
        <v>Tier 1</v>
      </c>
      <c r="AT1203" t="str">
        <f>'CMO Input'!$P1203</f>
        <v>SI</v>
      </c>
      <c r="AU1203" t="str" cm="1">
        <f t="array" ref="AU12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03" s="8" t="str">
        <f>TEXT('CMO Input'!$D1203,"MMM-YY")</f>
        <v>May</v>
      </c>
    </row>
    <row r="1204" spans="1:48" x14ac:dyDescent="0.25">
      <c r="A1204" s="14">
        <v>510910220</v>
      </c>
      <c r="B1204" s="12" t="s">
        <v>180</v>
      </c>
      <c r="C1204" s="12" t="s">
        <v>780</v>
      </c>
      <c r="D1204" s="12" t="s">
        <v>119</v>
      </c>
      <c r="E1204" s="13">
        <v>8</v>
      </c>
      <c r="F1204" s="12" t="s">
        <v>46</v>
      </c>
      <c r="G1204" s="13" t="s">
        <v>142</v>
      </c>
      <c r="H1204" s="12" t="s">
        <v>87</v>
      </c>
      <c r="I1204" s="12" t="s">
        <v>793</v>
      </c>
      <c r="J1204" s="12" t="s">
        <v>794</v>
      </c>
      <c r="K1204" s="14">
        <v>510910220</v>
      </c>
      <c r="L1204" s="12" t="s">
        <v>116</v>
      </c>
      <c r="M1204" s="12">
        <v>38.799999999999997</v>
      </c>
      <c r="N1204" s="12" t="s">
        <v>52</v>
      </c>
      <c r="O1204" s="12">
        <v>4</v>
      </c>
      <c r="P1204" s="12" t="s">
        <v>53</v>
      </c>
      <c r="Q1204" s="12">
        <v>7</v>
      </c>
      <c r="R1204" s="12" t="s">
        <v>54</v>
      </c>
      <c r="S1204" s="12" t="s">
        <v>117</v>
      </c>
      <c r="T1204" s="12" t="s">
        <v>118</v>
      </c>
      <c r="U1204" s="12" t="s">
        <v>94</v>
      </c>
      <c r="V1204" s="12" t="s">
        <v>58</v>
      </c>
      <c r="W1204" s="12" t="s">
        <v>95</v>
      </c>
      <c r="X1204" s="12" t="b">
        <v>0</v>
      </c>
      <c r="Y1204" s="12" t="b">
        <v>0</v>
      </c>
      <c r="Z1204" s="12" t="e">
        <v>#N/A</v>
      </c>
      <c r="AA1204" s="12">
        <v>0.27159999999999995</v>
      </c>
      <c r="AB1204" s="12">
        <v>0</v>
      </c>
      <c r="AC1204" s="12" t="s">
        <v>780</v>
      </c>
      <c r="AD1204" s="12" t="s">
        <v>793</v>
      </c>
      <c r="AE1204" s="12" t="s">
        <v>794</v>
      </c>
      <c r="AF1204" s="12" t="s">
        <v>795</v>
      </c>
      <c r="AG1204" s="12" t="s">
        <v>7</v>
      </c>
      <c r="AH1204" s="12" t="b">
        <v>0</v>
      </c>
      <c r="AI1204" s="12" t="s">
        <v>60</v>
      </c>
      <c r="AJ1204" s="12" t="s">
        <v>61</v>
      </c>
      <c r="AK1204" s="12" t="s">
        <v>147</v>
      </c>
      <c r="AL1204" s="12" t="s">
        <v>625</v>
      </c>
      <c r="AM1204" s="12" t="s">
        <v>64</v>
      </c>
      <c r="AN1204" s="15" t="e">
        <v>#N/A</v>
      </c>
      <c r="AO1204" t="str">
        <f>RIGHT('CMO Input'!$T1204,(LEN('CMO Input'!$T1204)-FIND(" ",'CMO Input'!$T1204,1)))</f>
        <v>4-5”</v>
      </c>
      <c r="AP1204">
        <f>'CMO Input'!$O1204</f>
        <v>4</v>
      </c>
      <c r="AR1204" t="str">
        <f>Table2[[#This Row],[Policy / Non Policy]]</f>
        <v>Policy</v>
      </c>
      <c r="AS1204" t="str">
        <f>'CMO Input'!$U1204</f>
        <v>Tier 1</v>
      </c>
      <c r="AT1204" t="str">
        <f>'CMO Input'!$P1204</f>
        <v>CI</v>
      </c>
      <c r="AU1204" t="str" cm="1">
        <f t="array" ref="AU12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04" s="8" t="str">
        <f>TEXT('CMO Input'!$D1204,"MMM-YY")</f>
        <v>May</v>
      </c>
    </row>
    <row r="1205" spans="1:48" x14ac:dyDescent="0.25">
      <c r="A1205" s="18">
        <v>510897581</v>
      </c>
      <c r="B1205" s="16" t="s">
        <v>180</v>
      </c>
      <c r="C1205" s="16" t="s">
        <v>780</v>
      </c>
      <c r="D1205" s="16" t="s">
        <v>119</v>
      </c>
      <c r="E1205" s="17">
        <v>8</v>
      </c>
      <c r="F1205" s="16" t="s">
        <v>46</v>
      </c>
      <c r="G1205" s="17" t="s">
        <v>87</v>
      </c>
      <c r="H1205" s="16" t="s">
        <v>87</v>
      </c>
      <c r="I1205" s="16" t="s">
        <v>805</v>
      </c>
      <c r="J1205" s="16" t="s">
        <v>806</v>
      </c>
      <c r="K1205" s="18">
        <v>510897581</v>
      </c>
      <c r="L1205" s="16" t="s">
        <v>116</v>
      </c>
      <c r="M1205" s="16">
        <v>36.6</v>
      </c>
      <c r="N1205" s="16" t="s">
        <v>52</v>
      </c>
      <c r="O1205" s="16">
        <v>8</v>
      </c>
      <c r="P1205" s="16" t="s">
        <v>53</v>
      </c>
      <c r="Q1205" s="16">
        <v>43</v>
      </c>
      <c r="R1205" s="16" t="s">
        <v>54</v>
      </c>
      <c r="S1205" s="16" t="s">
        <v>92</v>
      </c>
      <c r="T1205" s="16" t="s">
        <v>93</v>
      </c>
      <c r="U1205" s="16" t="s">
        <v>94</v>
      </c>
      <c r="V1205" s="16" t="s">
        <v>58</v>
      </c>
      <c r="W1205" s="16" t="s">
        <v>95</v>
      </c>
      <c r="X1205" s="16" t="b">
        <v>0</v>
      </c>
      <c r="Y1205" s="16" t="b">
        <v>0</v>
      </c>
      <c r="Z1205" s="16" t="e">
        <v>#N/A</v>
      </c>
      <c r="AA1205" s="16">
        <v>1.5738000000000001</v>
      </c>
      <c r="AB1205" s="16">
        <v>0</v>
      </c>
      <c r="AC1205" s="16" t="s">
        <v>780</v>
      </c>
      <c r="AD1205" s="16" t="s">
        <v>805</v>
      </c>
      <c r="AE1205" s="16" t="s">
        <v>806</v>
      </c>
      <c r="AF1205" s="16" t="s">
        <v>807</v>
      </c>
      <c r="AG1205" s="16" t="s">
        <v>7</v>
      </c>
      <c r="AH1205" s="16" t="b">
        <v>0</v>
      </c>
      <c r="AI1205" s="16" t="s">
        <v>60</v>
      </c>
      <c r="AJ1205" s="16" t="s">
        <v>146</v>
      </c>
      <c r="AK1205" s="16" t="s">
        <v>147</v>
      </c>
      <c r="AL1205" s="16" t="s">
        <v>808</v>
      </c>
      <c r="AM1205" s="16" t="s">
        <v>64</v>
      </c>
      <c r="AN1205" s="19" t="e">
        <v>#N/A</v>
      </c>
      <c r="AO1205" t="str">
        <f>RIGHT('CMO Input'!$T1205,(LEN('CMO Input'!$T1205)-FIND(" ",'CMO Input'!$T1205,1)))</f>
        <v>8”</v>
      </c>
      <c r="AP1205">
        <f>'CMO Input'!$O1205</f>
        <v>8</v>
      </c>
      <c r="AR1205" t="str">
        <f>Table2[[#This Row],[Policy / Non Policy]]</f>
        <v>Policy</v>
      </c>
      <c r="AS1205" t="str">
        <f>'CMO Input'!$U1205</f>
        <v>Tier 1</v>
      </c>
      <c r="AT1205" t="str">
        <f>'CMO Input'!$P1205</f>
        <v>CI</v>
      </c>
      <c r="AU1205" t="str" cm="1">
        <f t="array" ref="AU12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05" s="8" t="str">
        <f>TEXT('CMO Input'!$D1205,"MMM-YY")</f>
        <v>May</v>
      </c>
    </row>
    <row r="1206" spans="1:48" x14ac:dyDescent="0.25">
      <c r="A1206" s="14">
        <v>510816027</v>
      </c>
      <c r="B1206" s="12" t="s">
        <v>180</v>
      </c>
      <c r="C1206" s="12" t="s">
        <v>780</v>
      </c>
      <c r="D1206" s="12" t="s">
        <v>119</v>
      </c>
      <c r="E1206" s="13">
        <v>8</v>
      </c>
      <c r="F1206" s="12" t="s">
        <v>46</v>
      </c>
      <c r="G1206" s="13" t="s">
        <v>87</v>
      </c>
      <c r="H1206" s="12" t="s">
        <v>87</v>
      </c>
      <c r="I1206" s="12" t="s">
        <v>815</v>
      </c>
      <c r="J1206" s="12" t="s">
        <v>816</v>
      </c>
      <c r="K1206" s="14">
        <v>510816027</v>
      </c>
      <c r="L1206" s="12" t="s">
        <v>116</v>
      </c>
      <c r="M1206" s="12">
        <v>41.5</v>
      </c>
      <c r="N1206" s="12" t="s">
        <v>52</v>
      </c>
      <c r="O1206" s="12">
        <v>6</v>
      </c>
      <c r="P1206" s="12" t="s">
        <v>53</v>
      </c>
      <c r="Q1206" s="12">
        <v>8</v>
      </c>
      <c r="R1206" s="12" t="s">
        <v>54</v>
      </c>
      <c r="S1206" s="12" t="s">
        <v>134</v>
      </c>
      <c r="T1206" s="12" t="s">
        <v>135</v>
      </c>
      <c r="U1206" s="12" t="s">
        <v>94</v>
      </c>
      <c r="V1206" s="12" t="s">
        <v>58</v>
      </c>
      <c r="W1206" s="12" t="s">
        <v>95</v>
      </c>
      <c r="X1206" s="12" t="b">
        <v>0</v>
      </c>
      <c r="Y1206" s="12" t="b">
        <v>0</v>
      </c>
      <c r="Z1206" s="12" t="e">
        <v>#N/A</v>
      </c>
      <c r="AA1206" s="12">
        <v>0.33200000000000002</v>
      </c>
      <c r="AB1206" s="12">
        <v>0</v>
      </c>
      <c r="AC1206" s="12" t="s">
        <v>780</v>
      </c>
      <c r="AD1206" s="12" t="s">
        <v>815</v>
      </c>
      <c r="AE1206" s="12" t="s">
        <v>816</v>
      </c>
      <c r="AF1206" s="12" t="s">
        <v>807</v>
      </c>
      <c r="AG1206" s="12" t="s">
        <v>7</v>
      </c>
      <c r="AH1206" s="12" t="b">
        <v>0</v>
      </c>
      <c r="AI1206" s="12" t="s">
        <v>60</v>
      </c>
      <c r="AJ1206" s="12" t="s">
        <v>146</v>
      </c>
      <c r="AK1206" s="12" t="s">
        <v>147</v>
      </c>
      <c r="AL1206" s="12" t="s">
        <v>817</v>
      </c>
      <c r="AM1206" s="12" t="s">
        <v>64</v>
      </c>
      <c r="AN1206" s="15" t="e">
        <v>#N/A</v>
      </c>
      <c r="AO1206" t="str">
        <f>RIGHT('CMO Input'!$T1206,(LEN('CMO Input'!$T1206)-FIND(" ",'CMO Input'!$T1206,1)))</f>
        <v>6-7”</v>
      </c>
      <c r="AP1206">
        <f>'CMO Input'!$O1206</f>
        <v>6</v>
      </c>
      <c r="AR1206" t="str">
        <f>Table2[[#This Row],[Policy / Non Policy]]</f>
        <v>Policy</v>
      </c>
      <c r="AS1206" t="str">
        <f>'CMO Input'!$U1206</f>
        <v>Tier 1</v>
      </c>
      <c r="AT1206" t="str">
        <f>'CMO Input'!$P1206</f>
        <v>CI</v>
      </c>
      <c r="AU1206" t="str" cm="1">
        <f t="array" ref="AU12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06" s="8" t="str">
        <f>TEXT('CMO Input'!$D1206,"MMM-YY")</f>
        <v>May</v>
      </c>
    </row>
    <row r="1207" spans="1:48" x14ac:dyDescent="0.25">
      <c r="A1207" s="18">
        <v>510862679</v>
      </c>
      <c r="B1207" s="16" t="s">
        <v>180</v>
      </c>
      <c r="C1207" s="16" t="s">
        <v>780</v>
      </c>
      <c r="D1207" s="16" t="s">
        <v>119</v>
      </c>
      <c r="E1207" s="17">
        <v>8</v>
      </c>
      <c r="F1207" s="16" t="s">
        <v>46</v>
      </c>
      <c r="G1207" s="17" t="s">
        <v>87</v>
      </c>
      <c r="H1207" s="16" t="s">
        <v>87</v>
      </c>
      <c r="I1207" s="16" t="s">
        <v>785</v>
      </c>
      <c r="J1207" s="16" t="s">
        <v>819</v>
      </c>
      <c r="K1207" s="18">
        <v>510862679</v>
      </c>
      <c r="L1207" s="16" t="s">
        <v>116</v>
      </c>
      <c r="M1207" s="16">
        <v>19.7</v>
      </c>
      <c r="N1207" s="16" t="s">
        <v>52</v>
      </c>
      <c r="O1207" s="16">
        <v>4</v>
      </c>
      <c r="P1207" s="16" t="s">
        <v>163</v>
      </c>
      <c r="Q1207" s="16">
        <v>61</v>
      </c>
      <c r="R1207" s="16" t="s">
        <v>54</v>
      </c>
      <c r="S1207" s="16" t="s">
        <v>117</v>
      </c>
      <c r="T1207" s="16" t="s">
        <v>118</v>
      </c>
      <c r="U1207" s="16" t="s">
        <v>94</v>
      </c>
      <c r="V1207" s="16" t="s">
        <v>58</v>
      </c>
      <c r="W1207" s="16" t="s">
        <v>95</v>
      </c>
      <c r="X1207" s="16" t="b">
        <v>0</v>
      </c>
      <c r="Y1207" s="16" t="b">
        <v>0</v>
      </c>
      <c r="Z1207" s="16" t="e">
        <v>#N/A</v>
      </c>
      <c r="AA1207" s="16">
        <v>1.2017</v>
      </c>
      <c r="AB1207" s="16">
        <v>0</v>
      </c>
      <c r="AC1207" s="16" t="s">
        <v>780</v>
      </c>
      <c r="AD1207" s="16" t="s">
        <v>785</v>
      </c>
      <c r="AE1207" s="16" t="s">
        <v>819</v>
      </c>
      <c r="AF1207" s="16" t="s">
        <v>787</v>
      </c>
      <c r="AG1207" s="16" t="s">
        <v>7</v>
      </c>
      <c r="AH1207" s="16" t="b">
        <v>0</v>
      </c>
      <c r="AI1207" s="16" t="s">
        <v>60</v>
      </c>
      <c r="AJ1207" s="16" t="s">
        <v>788</v>
      </c>
      <c r="AK1207" s="16" t="s">
        <v>147</v>
      </c>
      <c r="AL1207" s="16" t="s">
        <v>789</v>
      </c>
      <c r="AM1207" s="16" t="s">
        <v>64</v>
      </c>
      <c r="AN1207" s="19" t="e">
        <v>#N/A</v>
      </c>
      <c r="AO1207" t="str">
        <f>RIGHT('CMO Input'!$T1207,(LEN('CMO Input'!$T1207)-FIND(" ",'CMO Input'!$T1207,1)))</f>
        <v>4-5”</v>
      </c>
      <c r="AP1207">
        <f>'CMO Input'!$O1207</f>
        <v>4</v>
      </c>
      <c r="AR1207" t="str">
        <f>Table2[[#This Row],[Policy / Non Policy]]</f>
        <v>Policy</v>
      </c>
      <c r="AS1207" t="str">
        <f>'CMO Input'!$U1207</f>
        <v>Tier 1</v>
      </c>
      <c r="AT1207" t="str">
        <f>'CMO Input'!$P1207</f>
        <v>SI</v>
      </c>
      <c r="AU1207" t="str" cm="1">
        <f t="array" ref="AU12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07" s="8" t="str">
        <f>TEXT('CMO Input'!$D1207,"MMM-YY")</f>
        <v>May</v>
      </c>
    </row>
    <row r="1208" spans="1:48" x14ac:dyDescent="0.25">
      <c r="A1208" s="14">
        <v>510861687</v>
      </c>
      <c r="B1208" s="12" t="s">
        <v>180</v>
      </c>
      <c r="C1208" s="12" t="s">
        <v>780</v>
      </c>
      <c r="D1208" s="12" t="s">
        <v>119</v>
      </c>
      <c r="E1208" s="13">
        <v>8</v>
      </c>
      <c r="F1208" s="12" t="s">
        <v>46</v>
      </c>
      <c r="G1208" s="13" t="s">
        <v>87</v>
      </c>
      <c r="H1208" s="12" t="s">
        <v>87</v>
      </c>
      <c r="I1208" s="12" t="s">
        <v>865</v>
      </c>
      <c r="J1208" s="12" t="s">
        <v>836</v>
      </c>
      <c r="K1208" s="14">
        <v>510861687</v>
      </c>
      <c r="L1208" s="12" t="s">
        <v>116</v>
      </c>
      <c r="M1208" s="12">
        <v>5.3</v>
      </c>
      <c r="N1208" s="12" t="s">
        <v>52</v>
      </c>
      <c r="O1208" s="12">
        <v>6</v>
      </c>
      <c r="P1208" s="12" t="s">
        <v>163</v>
      </c>
      <c r="Q1208" s="12">
        <v>156</v>
      </c>
      <c r="R1208" s="12" t="s">
        <v>54</v>
      </c>
      <c r="S1208" s="12" t="s">
        <v>134</v>
      </c>
      <c r="T1208" s="12" t="s">
        <v>135</v>
      </c>
      <c r="U1208" s="12" t="s">
        <v>94</v>
      </c>
      <c r="V1208" s="12" t="s">
        <v>58</v>
      </c>
      <c r="W1208" s="12" t="s">
        <v>95</v>
      </c>
      <c r="X1208" s="12" t="b">
        <v>0</v>
      </c>
      <c r="Y1208" s="12" t="b">
        <v>0</v>
      </c>
      <c r="Z1208" s="12" t="e">
        <v>#N/A</v>
      </c>
      <c r="AA1208" s="12">
        <v>0.82679999999999998</v>
      </c>
      <c r="AB1208" s="12">
        <v>0</v>
      </c>
      <c r="AC1208" s="12" t="s">
        <v>780</v>
      </c>
      <c r="AD1208" s="12" t="s">
        <v>865</v>
      </c>
      <c r="AE1208" s="12" t="s">
        <v>836</v>
      </c>
      <c r="AF1208" s="12" t="s">
        <v>787</v>
      </c>
      <c r="AG1208" s="12" t="s">
        <v>7</v>
      </c>
      <c r="AH1208" s="12" t="b">
        <v>0</v>
      </c>
      <c r="AI1208" s="12" t="s">
        <v>60</v>
      </c>
      <c r="AJ1208" s="12" t="s">
        <v>788</v>
      </c>
      <c r="AK1208" s="12" t="s">
        <v>147</v>
      </c>
      <c r="AL1208" s="12" t="s">
        <v>792</v>
      </c>
      <c r="AM1208" s="12" t="s">
        <v>64</v>
      </c>
      <c r="AN1208" s="15" t="e">
        <v>#N/A</v>
      </c>
      <c r="AO1208" t="str">
        <f>RIGHT('CMO Input'!$T1208,(LEN('CMO Input'!$T1208)-FIND(" ",'CMO Input'!$T1208,1)))</f>
        <v>6-7”</v>
      </c>
      <c r="AP1208">
        <f>'CMO Input'!$O1208</f>
        <v>6</v>
      </c>
      <c r="AR1208" t="str">
        <f>Table2[[#This Row],[Policy / Non Policy]]</f>
        <v>Policy</v>
      </c>
      <c r="AS1208" t="str">
        <f>'CMO Input'!$U1208</f>
        <v>Tier 1</v>
      </c>
      <c r="AT1208" t="str">
        <f>'CMO Input'!$P1208</f>
        <v>SI</v>
      </c>
      <c r="AU1208" t="str" cm="1">
        <f t="array" ref="AU12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08" s="8" t="str">
        <f>TEXT('CMO Input'!$D1208,"MMM-YY")</f>
        <v>May</v>
      </c>
    </row>
    <row r="1209" spans="1:48" x14ac:dyDescent="0.25">
      <c r="A1209" s="18">
        <v>510898306</v>
      </c>
      <c r="B1209" s="16" t="s">
        <v>180</v>
      </c>
      <c r="C1209" s="16" t="s">
        <v>780</v>
      </c>
      <c r="D1209" s="16" t="s">
        <v>119</v>
      </c>
      <c r="E1209" s="17">
        <v>8</v>
      </c>
      <c r="F1209" s="16" t="s">
        <v>46</v>
      </c>
      <c r="G1209" s="17" t="s">
        <v>47</v>
      </c>
      <c r="H1209" s="16" t="s">
        <v>87</v>
      </c>
      <c r="I1209" s="16" t="s">
        <v>840</v>
      </c>
      <c r="J1209" s="16" t="s">
        <v>866</v>
      </c>
      <c r="K1209" s="18">
        <v>510898306</v>
      </c>
      <c r="L1209" s="16" t="s">
        <v>116</v>
      </c>
      <c r="M1209" s="16">
        <v>0.5</v>
      </c>
      <c r="N1209" s="16" t="s">
        <v>52</v>
      </c>
      <c r="O1209" s="16">
        <v>100</v>
      </c>
      <c r="P1209" s="16" t="s">
        <v>91</v>
      </c>
      <c r="Q1209" s="16">
        <v>50</v>
      </c>
      <c r="R1209" s="16" t="s">
        <v>220</v>
      </c>
      <c r="S1209" s="16" t="s">
        <v>221</v>
      </c>
      <c r="T1209" s="16" t="s">
        <v>118</v>
      </c>
      <c r="U1209" s="16" t="s">
        <v>94</v>
      </c>
      <c r="V1209" s="16" t="s">
        <v>58</v>
      </c>
      <c r="W1209" s="16" t="s">
        <v>95</v>
      </c>
      <c r="X1209" s="16" t="b">
        <v>0</v>
      </c>
      <c r="Y1209" s="16" t="b">
        <v>0</v>
      </c>
      <c r="Z1209" s="16" t="e">
        <v>#N/A</v>
      </c>
      <c r="AA1209" s="16">
        <v>2.5000000000000001E-2</v>
      </c>
      <c r="AB1209" s="16">
        <v>0</v>
      </c>
      <c r="AC1209" s="16" t="s">
        <v>780</v>
      </c>
      <c r="AD1209" s="16" t="s">
        <v>840</v>
      </c>
      <c r="AE1209" s="16" t="s">
        <v>866</v>
      </c>
      <c r="AF1209" s="16" t="s">
        <v>826</v>
      </c>
      <c r="AG1209" s="16" t="s">
        <v>7</v>
      </c>
      <c r="AH1209" s="16" t="b">
        <v>0</v>
      </c>
      <c r="AI1209" s="16" t="s">
        <v>60</v>
      </c>
      <c r="AJ1209" s="16" t="s">
        <v>827</v>
      </c>
      <c r="AK1209" s="16" t="s">
        <v>147</v>
      </c>
      <c r="AL1209" s="16" t="s">
        <v>842</v>
      </c>
      <c r="AM1209" s="16" t="s">
        <v>64</v>
      </c>
      <c r="AN1209" s="19" t="e">
        <v>#N/A</v>
      </c>
      <c r="AO1209" t="str">
        <f>RIGHT('CMO Input'!$T1209,(LEN('CMO Input'!$T1209)-FIND(" ",'CMO Input'!$T1209,1)))</f>
        <v>4-5”</v>
      </c>
      <c r="AP1209">
        <f>'CMO Input'!$O1209</f>
        <v>100</v>
      </c>
      <c r="AR1209" t="str">
        <f>Table2[[#This Row],[Policy / Non Policy]]</f>
        <v>Policy</v>
      </c>
      <c r="AS1209" t="str">
        <f>'CMO Input'!$U1209</f>
        <v>Tier 1</v>
      </c>
      <c r="AT1209" t="str">
        <f>'CMO Input'!$P1209</f>
        <v>DI</v>
      </c>
      <c r="AU1209" t="str" cm="1">
        <f t="array" ref="AU12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09" s="8" t="str">
        <f>TEXT('CMO Input'!$D1209,"MMM-YY")</f>
        <v>May</v>
      </c>
    </row>
    <row r="1210" spans="1:48" x14ac:dyDescent="0.25">
      <c r="A1210" s="14">
        <v>510871154</v>
      </c>
      <c r="B1210" s="12" t="s">
        <v>180</v>
      </c>
      <c r="C1210" s="12" t="s">
        <v>780</v>
      </c>
      <c r="D1210" s="12" t="s">
        <v>119</v>
      </c>
      <c r="E1210" s="13">
        <v>8</v>
      </c>
      <c r="F1210" s="12" t="s">
        <v>46</v>
      </c>
      <c r="G1210" s="13" t="s">
        <v>47</v>
      </c>
      <c r="H1210" s="12" t="s">
        <v>87</v>
      </c>
      <c r="I1210" s="12" t="s">
        <v>824</v>
      </c>
      <c r="J1210" s="12" t="s">
        <v>825</v>
      </c>
      <c r="K1210" s="14">
        <v>510871154</v>
      </c>
      <c r="L1210" s="12" t="s">
        <v>116</v>
      </c>
      <c r="M1210" s="12">
        <v>1.5</v>
      </c>
      <c r="N1210" s="12" t="s">
        <v>52</v>
      </c>
      <c r="O1210" s="12">
        <v>100</v>
      </c>
      <c r="P1210" s="12" t="s">
        <v>91</v>
      </c>
      <c r="Q1210" s="12">
        <v>60</v>
      </c>
      <c r="R1210" s="12" t="s">
        <v>220</v>
      </c>
      <c r="S1210" s="12" t="s">
        <v>221</v>
      </c>
      <c r="T1210" s="12" t="s">
        <v>118</v>
      </c>
      <c r="U1210" s="12" t="s">
        <v>94</v>
      </c>
      <c r="V1210" s="12" t="s">
        <v>58</v>
      </c>
      <c r="W1210" s="12" t="s">
        <v>95</v>
      </c>
      <c r="X1210" s="12" t="b">
        <v>0</v>
      </c>
      <c r="Y1210" s="12" t="b">
        <v>0</v>
      </c>
      <c r="Z1210" s="12" t="e">
        <v>#N/A</v>
      </c>
      <c r="AA1210" s="12">
        <v>0.09</v>
      </c>
      <c r="AB1210" s="12">
        <v>0</v>
      </c>
      <c r="AC1210" s="12" t="s">
        <v>780</v>
      </c>
      <c r="AD1210" s="12" t="s">
        <v>824</v>
      </c>
      <c r="AE1210" s="12" t="s">
        <v>825</v>
      </c>
      <c r="AF1210" s="12" t="s">
        <v>826</v>
      </c>
      <c r="AG1210" s="12" t="s">
        <v>7</v>
      </c>
      <c r="AH1210" s="12" t="b">
        <v>0</v>
      </c>
      <c r="AI1210" s="12" t="s">
        <v>60</v>
      </c>
      <c r="AJ1210" s="12" t="s">
        <v>827</v>
      </c>
      <c r="AK1210" s="12" t="s">
        <v>147</v>
      </c>
      <c r="AL1210" s="12" t="s">
        <v>828</v>
      </c>
      <c r="AM1210" s="12" t="s">
        <v>64</v>
      </c>
      <c r="AN1210" s="15" t="e">
        <v>#N/A</v>
      </c>
      <c r="AO1210" t="str">
        <f>RIGHT('CMO Input'!$T1210,(LEN('CMO Input'!$T1210)-FIND(" ",'CMO Input'!$T1210,1)))</f>
        <v>4-5”</v>
      </c>
      <c r="AP1210">
        <f>'CMO Input'!$O1210</f>
        <v>100</v>
      </c>
      <c r="AR1210" t="str">
        <f>Table2[[#This Row],[Policy / Non Policy]]</f>
        <v>Policy</v>
      </c>
      <c r="AS1210" t="str">
        <f>'CMO Input'!$U1210</f>
        <v>Tier 1</v>
      </c>
      <c r="AT1210" t="str">
        <f>'CMO Input'!$P1210</f>
        <v>DI</v>
      </c>
      <c r="AU1210" t="str" cm="1">
        <f t="array" ref="AU12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0" s="8" t="str">
        <f>TEXT('CMO Input'!$D1210,"MMM-YY")</f>
        <v>May</v>
      </c>
    </row>
    <row r="1211" spans="1:48" x14ac:dyDescent="0.25">
      <c r="A1211" s="18">
        <v>510865903</v>
      </c>
      <c r="B1211" s="16" t="s">
        <v>180</v>
      </c>
      <c r="C1211" s="16" t="s">
        <v>780</v>
      </c>
      <c r="D1211" s="16" t="s">
        <v>119</v>
      </c>
      <c r="E1211" s="17">
        <v>8</v>
      </c>
      <c r="F1211" s="16" t="s">
        <v>46</v>
      </c>
      <c r="G1211" s="17" t="s">
        <v>47</v>
      </c>
      <c r="H1211" s="16" t="s">
        <v>87</v>
      </c>
      <c r="I1211" s="16" t="s">
        <v>853</v>
      </c>
      <c r="J1211" s="16" t="s">
        <v>854</v>
      </c>
      <c r="K1211" s="18">
        <v>510865903</v>
      </c>
      <c r="L1211" s="16" t="s">
        <v>116</v>
      </c>
      <c r="M1211" s="16">
        <v>42.1</v>
      </c>
      <c r="N1211" s="16" t="s">
        <v>52</v>
      </c>
      <c r="O1211" s="16">
        <v>4</v>
      </c>
      <c r="P1211" s="16" t="s">
        <v>163</v>
      </c>
      <c r="Q1211" s="16">
        <v>46</v>
      </c>
      <c r="R1211" s="16" t="s">
        <v>54</v>
      </c>
      <c r="S1211" s="16" t="s">
        <v>117</v>
      </c>
      <c r="T1211" s="16" t="s">
        <v>118</v>
      </c>
      <c r="U1211" s="16" t="s">
        <v>94</v>
      </c>
      <c r="V1211" s="16" t="s">
        <v>58</v>
      </c>
      <c r="W1211" s="16" t="s">
        <v>95</v>
      </c>
      <c r="X1211" s="16" t="b">
        <v>0</v>
      </c>
      <c r="Y1211" s="16" t="b">
        <v>0</v>
      </c>
      <c r="Z1211" s="16" t="e">
        <v>#N/A</v>
      </c>
      <c r="AA1211" s="16">
        <v>1.9365999999999999</v>
      </c>
      <c r="AB1211" s="16">
        <v>0</v>
      </c>
      <c r="AC1211" s="16" t="s">
        <v>780</v>
      </c>
      <c r="AD1211" s="16" t="s">
        <v>853</v>
      </c>
      <c r="AE1211" s="16" t="s">
        <v>854</v>
      </c>
      <c r="AF1211" s="16" t="s">
        <v>783</v>
      </c>
      <c r="AG1211" s="16" t="s">
        <v>7</v>
      </c>
      <c r="AH1211" s="16" t="b">
        <v>0</v>
      </c>
      <c r="AI1211" s="16" t="s">
        <v>60</v>
      </c>
      <c r="AJ1211" s="16" t="s">
        <v>61</v>
      </c>
      <c r="AK1211" s="16" t="s">
        <v>147</v>
      </c>
      <c r="AL1211" s="16" t="s">
        <v>855</v>
      </c>
      <c r="AM1211" s="16" t="s">
        <v>64</v>
      </c>
      <c r="AN1211" s="19" t="e">
        <v>#N/A</v>
      </c>
      <c r="AO1211" t="str">
        <f>RIGHT('CMO Input'!$T1211,(LEN('CMO Input'!$T1211)-FIND(" ",'CMO Input'!$T1211,1)))</f>
        <v>4-5”</v>
      </c>
      <c r="AP1211">
        <f>'CMO Input'!$O1211</f>
        <v>4</v>
      </c>
      <c r="AR1211" t="str">
        <f>Table2[[#This Row],[Policy / Non Policy]]</f>
        <v>Policy</v>
      </c>
      <c r="AS1211" t="str">
        <f>'CMO Input'!$U1211</f>
        <v>Tier 1</v>
      </c>
      <c r="AT1211" t="str">
        <f>'CMO Input'!$P1211</f>
        <v>SI</v>
      </c>
      <c r="AU1211" t="str" cm="1">
        <f t="array" ref="AU12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1" s="8" t="str">
        <f>TEXT('CMO Input'!$D1211,"MMM-YY")</f>
        <v>May</v>
      </c>
    </row>
    <row r="1212" spans="1:48" x14ac:dyDescent="0.25">
      <c r="A1212" s="14">
        <v>510922028</v>
      </c>
      <c r="B1212" s="12" t="s">
        <v>180</v>
      </c>
      <c r="C1212" s="12" t="s">
        <v>780</v>
      </c>
      <c r="D1212" s="12" t="s">
        <v>119</v>
      </c>
      <c r="E1212" s="13">
        <v>8</v>
      </c>
      <c r="F1212" s="12" t="s">
        <v>46</v>
      </c>
      <c r="G1212" s="13" t="s">
        <v>47</v>
      </c>
      <c r="H1212" s="12" t="s">
        <v>87</v>
      </c>
      <c r="I1212" s="12" t="s">
        <v>867</v>
      </c>
      <c r="J1212" s="12" t="s">
        <v>175</v>
      </c>
      <c r="K1212" s="14">
        <v>510922028</v>
      </c>
      <c r="L1212" s="12" t="s">
        <v>116</v>
      </c>
      <c r="M1212" s="12">
        <v>16.399999999999999</v>
      </c>
      <c r="N1212" s="12" t="s">
        <v>52</v>
      </c>
      <c r="O1212" s="12">
        <v>4</v>
      </c>
      <c r="P1212" s="12" t="s">
        <v>53</v>
      </c>
      <c r="Q1212" s="12">
        <v>180</v>
      </c>
      <c r="R1212" s="12" t="s">
        <v>54</v>
      </c>
      <c r="S1212" s="12" t="s">
        <v>117</v>
      </c>
      <c r="T1212" s="12" t="s">
        <v>118</v>
      </c>
      <c r="U1212" s="12" t="s">
        <v>94</v>
      </c>
      <c r="V1212" s="12" t="s">
        <v>58</v>
      </c>
      <c r="W1212" s="12" t="s">
        <v>95</v>
      </c>
      <c r="X1212" s="12" t="b">
        <v>0</v>
      </c>
      <c r="Y1212" s="12" t="b">
        <v>0</v>
      </c>
      <c r="Z1212" s="12" t="e">
        <v>#N/A</v>
      </c>
      <c r="AA1212" s="12">
        <v>2.9519999999999995</v>
      </c>
      <c r="AB1212" s="12">
        <v>0</v>
      </c>
      <c r="AC1212" s="12" t="s">
        <v>780</v>
      </c>
      <c r="AD1212" s="12" t="s">
        <v>867</v>
      </c>
      <c r="AE1212" s="12" t="s">
        <v>175</v>
      </c>
      <c r="AF1212" s="12" t="s">
        <v>783</v>
      </c>
      <c r="AG1212" s="12" t="s">
        <v>7</v>
      </c>
      <c r="AH1212" s="12" t="b">
        <v>0</v>
      </c>
      <c r="AI1212" s="12" t="s">
        <v>60</v>
      </c>
      <c r="AJ1212" s="12" t="s">
        <v>61</v>
      </c>
      <c r="AK1212" s="12" t="s">
        <v>147</v>
      </c>
      <c r="AL1212" s="12" t="s">
        <v>671</v>
      </c>
      <c r="AM1212" s="12" t="s">
        <v>64</v>
      </c>
      <c r="AN1212" s="15" t="e">
        <v>#N/A</v>
      </c>
      <c r="AO1212" t="str">
        <f>RIGHT('CMO Input'!$T1212,(LEN('CMO Input'!$T1212)-FIND(" ",'CMO Input'!$T1212,1)))</f>
        <v>4-5”</v>
      </c>
      <c r="AP1212">
        <f>'CMO Input'!$O1212</f>
        <v>4</v>
      </c>
      <c r="AR1212" t="str">
        <f>Table2[[#This Row],[Policy / Non Policy]]</f>
        <v>Policy</v>
      </c>
      <c r="AS1212" t="str">
        <f>'CMO Input'!$U1212</f>
        <v>Tier 1</v>
      </c>
      <c r="AT1212" t="str">
        <f>'CMO Input'!$P1212</f>
        <v>CI</v>
      </c>
      <c r="AU1212" t="str" cm="1">
        <f t="array" ref="AU12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2" s="8" t="str">
        <f>TEXT('CMO Input'!$D1212,"MMM-YY")</f>
        <v>May</v>
      </c>
    </row>
    <row r="1213" spans="1:48" x14ac:dyDescent="0.25">
      <c r="A1213" s="18">
        <v>510827332</v>
      </c>
      <c r="B1213" s="16" t="s">
        <v>180</v>
      </c>
      <c r="C1213" s="16" t="s">
        <v>780</v>
      </c>
      <c r="D1213" s="16" t="s">
        <v>119</v>
      </c>
      <c r="E1213" s="17">
        <v>9</v>
      </c>
      <c r="F1213" s="16" t="s">
        <v>46</v>
      </c>
      <c r="G1213" s="17" t="s">
        <v>142</v>
      </c>
      <c r="H1213" s="16" t="s">
        <v>87</v>
      </c>
      <c r="I1213" s="16" t="s">
        <v>851</v>
      </c>
      <c r="J1213" s="16" t="s">
        <v>852</v>
      </c>
      <c r="K1213" s="18">
        <v>510827332</v>
      </c>
      <c r="L1213" s="16" t="s">
        <v>116</v>
      </c>
      <c r="M1213" s="16">
        <v>25</v>
      </c>
      <c r="N1213" s="16" t="s">
        <v>52</v>
      </c>
      <c r="O1213" s="16">
        <v>4</v>
      </c>
      <c r="P1213" s="16" t="s">
        <v>53</v>
      </c>
      <c r="Q1213" s="16">
        <v>51</v>
      </c>
      <c r="R1213" s="16" t="s">
        <v>54</v>
      </c>
      <c r="S1213" s="16" t="s">
        <v>117</v>
      </c>
      <c r="T1213" s="16" t="s">
        <v>118</v>
      </c>
      <c r="U1213" s="16" t="s">
        <v>94</v>
      </c>
      <c r="V1213" s="16" t="s">
        <v>58</v>
      </c>
      <c r="W1213" s="16" t="s">
        <v>95</v>
      </c>
      <c r="X1213" s="16" t="b">
        <v>0</v>
      </c>
      <c r="Y1213" s="16" t="b">
        <v>0</v>
      </c>
      <c r="Z1213" s="16" t="e">
        <v>#N/A</v>
      </c>
      <c r="AA1213" s="16">
        <v>1.2750000000000001</v>
      </c>
      <c r="AB1213" s="16">
        <v>0</v>
      </c>
      <c r="AC1213" s="16" t="s">
        <v>780</v>
      </c>
      <c r="AD1213" s="16" t="s">
        <v>851</v>
      </c>
      <c r="AE1213" s="16" t="s">
        <v>852</v>
      </c>
      <c r="AF1213" s="16" t="s">
        <v>801</v>
      </c>
      <c r="AG1213" s="16" t="s">
        <v>7</v>
      </c>
      <c r="AH1213" s="16" t="b">
        <v>0</v>
      </c>
      <c r="AI1213" s="16" t="s">
        <v>60</v>
      </c>
      <c r="AJ1213" s="16" t="s">
        <v>61</v>
      </c>
      <c r="AK1213" s="16" t="s">
        <v>147</v>
      </c>
      <c r="AL1213" s="16" t="s">
        <v>802</v>
      </c>
      <c r="AM1213" s="16" t="s">
        <v>64</v>
      </c>
      <c r="AN1213" s="19" t="e">
        <v>#N/A</v>
      </c>
      <c r="AO1213" t="str">
        <f>RIGHT('CMO Input'!$T1213,(LEN('CMO Input'!$T1213)-FIND(" ",'CMO Input'!$T1213,1)))</f>
        <v>4-5”</v>
      </c>
      <c r="AP1213">
        <f>'CMO Input'!$O1213</f>
        <v>4</v>
      </c>
      <c r="AR1213" t="str">
        <f>Table2[[#This Row],[Policy / Non Policy]]</f>
        <v>Policy</v>
      </c>
      <c r="AS1213" t="str">
        <f>'CMO Input'!$U1213</f>
        <v>Tier 1</v>
      </c>
      <c r="AT1213" t="str">
        <f>'CMO Input'!$P1213</f>
        <v>CI</v>
      </c>
      <c r="AU1213" t="str" cm="1">
        <f t="array" ref="AU12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3" s="8" t="str">
        <f>TEXT('CMO Input'!$D1213,"MMM-YY")</f>
        <v>May</v>
      </c>
    </row>
    <row r="1214" spans="1:48" x14ac:dyDescent="0.25">
      <c r="A1214" s="14">
        <v>510895892</v>
      </c>
      <c r="B1214" s="12" t="s">
        <v>180</v>
      </c>
      <c r="C1214" s="12" t="s">
        <v>780</v>
      </c>
      <c r="D1214" s="12" t="s">
        <v>119</v>
      </c>
      <c r="E1214" s="13">
        <v>9</v>
      </c>
      <c r="F1214" s="12" t="s">
        <v>46</v>
      </c>
      <c r="G1214" s="13" t="s">
        <v>142</v>
      </c>
      <c r="H1214" s="12" t="s">
        <v>87</v>
      </c>
      <c r="I1214" s="12" t="s">
        <v>809</v>
      </c>
      <c r="J1214" s="12" t="s">
        <v>837</v>
      </c>
      <c r="K1214" s="14">
        <v>510895892</v>
      </c>
      <c r="L1214" s="12" t="s">
        <v>116</v>
      </c>
      <c r="M1214" s="12">
        <v>31.8</v>
      </c>
      <c r="N1214" s="12" t="s">
        <v>52</v>
      </c>
      <c r="O1214" s="12">
        <v>4</v>
      </c>
      <c r="P1214" s="12" t="s">
        <v>53</v>
      </c>
      <c r="Q1214" s="12">
        <v>127</v>
      </c>
      <c r="R1214" s="12" t="s">
        <v>54</v>
      </c>
      <c r="S1214" s="12" t="s">
        <v>117</v>
      </c>
      <c r="T1214" s="12" t="s">
        <v>118</v>
      </c>
      <c r="U1214" s="12" t="s">
        <v>94</v>
      </c>
      <c r="V1214" s="12" t="s">
        <v>58</v>
      </c>
      <c r="W1214" s="12" t="s">
        <v>95</v>
      </c>
      <c r="X1214" s="12" t="b">
        <v>0</v>
      </c>
      <c r="Y1214" s="12" t="b">
        <v>0</v>
      </c>
      <c r="Z1214" s="12" t="e">
        <v>#N/A</v>
      </c>
      <c r="AA1214" s="12">
        <v>4.0386000000000006</v>
      </c>
      <c r="AB1214" s="12">
        <v>0</v>
      </c>
      <c r="AC1214" s="12" t="s">
        <v>780</v>
      </c>
      <c r="AD1214" s="12" t="s">
        <v>809</v>
      </c>
      <c r="AE1214" s="12" t="s">
        <v>837</v>
      </c>
      <c r="AF1214" s="12" t="s">
        <v>801</v>
      </c>
      <c r="AG1214" s="12" t="s">
        <v>7</v>
      </c>
      <c r="AH1214" s="12" t="b">
        <v>0</v>
      </c>
      <c r="AI1214" s="12" t="s">
        <v>60</v>
      </c>
      <c r="AJ1214" s="12" t="s">
        <v>61</v>
      </c>
      <c r="AK1214" s="12" t="s">
        <v>147</v>
      </c>
      <c r="AL1214" s="12" t="s">
        <v>810</v>
      </c>
      <c r="AM1214" s="12" t="s">
        <v>64</v>
      </c>
      <c r="AN1214" s="15" t="e">
        <v>#N/A</v>
      </c>
      <c r="AO1214" t="str">
        <f>RIGHT('CMO Input'!$T1214,(LEN('CMO Input'!$T1214)-FIND(" ",'CMO Input'!$T1214,1)))</f>
        <v>4-5”</v>
      </c>
      <c r="AP1214">
        <f>'CMO Input'!$O1214</f>
        <v>4</v>
      </c>
      <c r="AR1214" t="str">
        <f>Table2[[#This Row],[Policy / Non Policy]]</f>
        <v>Policy</v>
      </c>
      <c r="AS1214" t="str">
        <f>'CMO Input'!$U1214</f>
        <v>Tier 1</v>
      </c>
      <c r="AT1214" t="str">
        <f>'CMO Input'!$P1214</f>
        <v>CI</v>
      </c>
      <c r="AU1214" t="str" cm="1">
        <f t="array" ref="AU12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4" s="8" t="str">
        <f>TEXT('CMO Input'!$D1214,"MMM-YY")</f>
        <v>May</v>
      </c>
    </row>
    <row r="1215" spans="1:48" x14ac:dyDescent="0.25">
      <c r="A1215" s="18">
        <v>510895893</v>
      </c>
      <c r="B1215" s="16" t="s">
        <v>180</v>
      </c>
      <c r="C1215" s="16" t="s">
        <v>780</v>
      </c>
      <c r="D1215" s="16" t="s">
        <v>119</v>
      </c>
      <c r="E1215" s="17">
        <v>9</v>
      </c>
      <c r="F1215" s="16" t="s">
        <v>46</v>
      </c>
      <c r="G1215" s="17" t="s">
        <v>142</v>
      </c>
      <c r="H1215" s="16" t="s">
        <v>87</v>
      </c>
      <c r="I1215" s="16" t="s">
        <v>809</v>
      </c>
      <c r="J1215" s="16" t="s">
        <v>837</v>
      </c>
      <c r="K1215" s="18">
        <v>510895893</v>
      </c>
      <c r="L1215" s="16" t="s">
        <v>116</v>
      </c>
      <c r="M1215" s="16">
        <v>19.5</v>
      </c>
      <c r="N1215" s="16" t="s">
        <v>52</v>
      </c>
      <c r="O1215" s="16">
        <v>6</v>
      </c>
      <c r="P1215" s="16" t="s">
        <v>53</v>
      </c>
      <c r="Q1215" s="16">
        <v>43</v>
      </c>
      <c r="R1215" s="16" t="s">
        <v>54</v>
      </c>
      <c r="S1215" s="16" t="s">
        <v>134</v>
      </c>
      <c r="T1215" s="16" t="s">
        <v>135</v>
      </c>
      <c r="U1215" s="16" t="s">
        <v>94</v>
      </c>
      <c r="V1215" s="16" t="s">
        <v>58</v>
      </c>
      <c r="W1215" s="16" t="s">
        <v>95</v>
      </c>
      <c r="X1215" s="16" t="b">
        <v>0</v>
      </c>
      <c r="Y1215" s="16" t="b">
        <v>0</v>
      </c>
      <c r="Z1215" s="16" t="e">
        <v>#N/A</v>
      </c>
      <c r="AA1215" s="16">
        <v>0.83850000000000002</v>
      </c>
      <c r="AB1215" s="16">
        <v>0</v>
      </c>
      <c r="AC1215" s="16" t="s">
        <v>780</v>
      </c>
      <c r="AD1215" s="16" t="s">
        <v>809</v>
      </c>
      <c r="AE1215" s="16" t="s">
        <v>837</v>
      </c>
      <c r="AF1215" s="16" t="s">
        <v>801</v>
      </c>
      <c r="AG1215" s="16" t="s">
        <v>7</v>
      </c>
      <c r="AH1215" s="16" t="b">
        <v>0</v>
      </c>
      <c r="AI1215" s="16" t="s">
        <v>60</v>
      </c>
      <c r="AJ1215" s="16" t="s">
        <v>61</v>
      </c>
      <c r="AK1215" s="16" t="s">
        <v>147</v>
      </c>
      <c r="AL1215" s="16" t="s">
        <v>810</v>
      </c>
      <c r="AM1215" s="16" t="s">
        <v>64</v>
      </c>
      <c r="AN1215" s="19" t="e">
        <v>#N/A</v>
      </c>
      <c r="AO1215" t="str">
        <f>RIGHT('CMO Input'!$T1215,(LEN('CMO Input'!$T1215)-FIND(" ",'CMO Input'!$T1215,1)))</f>
        <v>6-7”</v>
      </c>
      <c r="AP1215">
        <f>'CMO Input'!$O1215</f>
        <v>6</v>
      </c>
      <c r="AR1215" t="str">
        <f>Table2[[#This Row],[Policy / Non Policy]]</f>
        <v>Policy</v>
      </c>
      <c r="AS1215" t="str">
        <f>'CMO Input'!$U1215</f>
        <v>Tier 1</v>
      </c>
      <c r="AT1215" t="str">
        <f>'CMO Input'!$P1215</f>
        <v>CI</v>
      </c>
      <c r="AU1215" t="str" cm="1">
        <f t="array" ref="AU12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15" s="8" t="str">
        <f>TEXT('CMO Input'!$D1215,"MMM-YY")</f>
        <v>May</v>
      </c>
    </row>
    <row r="1216" spans="1:48" x14ac:dyDescent="0.25">
      <c r="A1216" s="14">
        <v>510882100</v>
      </c>
      <c r="B1216" s="12" t="s">
        <v>180</v>
      </c>
      <c r="C1216" s="12" t="s">
        <v>780</v>
      </c>
      <c r="D1216" s="12" t="s">
        <v>119</v>
      </c>
      <c r="E1216" s="13">
        <v>9</v>
      </c>
      <c r="F1216" s="12" t="s">
        <v>46</v>
      </c>
      <c r="G1216" s="13" t="s">
        <v>142</v>
      </c>
      <c r="H1216" s="12" t="s">
        <v>87</v>
      </c>
      <c r="I1216" s="12" t="s">
        <v>803</v>
      </c>
      <c r="J1216" s="12" t="s">
        <v>756</v>
      </c>
      <c r="K1216" s="14">
        <v>510882100</v>
      </c>
      <c r="L1216" s="12" t="s">
        <v>116</v>
      </c>
      <c r="M1216" s="12">
        <v>41.1</v>
      </c>
      <c r="N1216" s="12" t="s">
        <v>52</v>
      </c>
      <c r="O1216" s="12">
        <v>4</v>
      </c>
      <c r="P1216" s="12" t="s">
        <v>53</v>
      </c>
      <c r="Q1216" s="12">
        <v>160</v>
      </c>
      <c r="R1216" s="12" t="s">
        <v>54</v>
      </c>
      <c r="S1216" s="12" t="s">
        <v>117</v>
      </c>
      <c r="T1216" s="12" t="s">
        <v>118</v>
      </c>
      <c r="U1216" s="12" t="s">
        <v>94</v>
      </c>
      <c r="V1216" s="12" t="s">
        <v>58</v>
      </c>
      <c r="W1216" s="12" t="s">
        <v>95</v>
      </c>
      <c r="X1216" s="12" t="b">
        <v>0</v>
      </c>
      <c r="Y1216" s="12" t="b">
        <v>0</v>
      </c>
      <c r="Z1216" s="12" t="e">
        <v>#N/A</v>
      </c>
      <c r="AA1216" s="12">
        <v>6.5760000000000005</v>
      </c>
      <c r="AB1216" s="12">
        <v>0</v>
      </c>
      <c r="AC1216" s="12" t="s">
        <v>780</v>
      </c>
      <c r="AD1216" s="12" t="s">
        <v>803</v>
      </c>
      <c r="AE1216" s="12" t="s">
        <v>756</v>
      </c>
      <c r="AF1216" s="12" t="s">
        <v>795</v>
      </c>
      <c r="AG1216" s="12" t="s">
        <v>7</v>
      </c>
      <c r="AH1216" s="12" t="b">
        <v>0</v>
      </c>
      <c r="AI1216" s="12" t="s">
        <v>60</v>
      </c>
      <c r="AJ1216" s="12" t="s">
        <v>61</v>
      </c>
      <c r="AK1216" s="12"/>
      <c r="AL1216" s="12" t="s">
        <v>839</v>
      </c>
      <c r="AM1216" s="12" t="s">
        <v>64</v>
      </c>
      <c r="AN1216" s="15" t="e">
        <v>#N/A</v>
      </c>
      <c r="AO1216" t="str">
        <f>RIGHT('CMO Input'!$T1216,(LEN('CMO Input'!$T1216)-FIND(" ",'CMO Input'!$T1216,1)))</f>
        <v>4-5”</v>
      </c>
      <c r="AP1216">
        <f>'CMO Input'!$O1216</f>
        <v>4</v>
      </c>
      <c r="AR1216" t="str">
        <f>Table2[[#This Row],[Policy / Non Policy]]</f>
        <v>Policy</v>
      </c>
      <c r="AS1216" t="str">
        <f>'CMO Input'!$U1216</f>
        <v>Tier 1</v>
      </c>
      <c r="AT1216" t="str">
        <f>'CMO Input'!$P1216</f>
        <v>CI</v>
      </c>
      <c r="AU1216" t="str" cm="1">
        <f t="array" ref="AU12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6" s="8" t="str">
        <f>TEXT('CMO Input'!$D1216,"MMM-YY")</f>
        <v>May</v>
      </c>
    </row>
    <row r="1217" spans="1:48" x14ac:dyDescent="0.25">
      <c r="A1217" s="18">
        <v>510882103</v>
      </c>
      <c r="B1217" s="16" t="s">
        <v>180</v>
      </c>
      <c r="C1217" s="16" t="s">
        <v>780</v>
      </c>
      <c r="D1217" s="16" t="s">
        <v>119</v>
      </c>
      <c r="E1217" s="17">
        <v>9</v>
      </c>
      <c r="F1217" s="16" t="s">
        <v>46</v>
      </c>
      <c r="G1217" s="17" t="s">
        <v>142</v>
      </c>
      <c r="H1217" s="16" t="s">
        <v>87</v>
      </c>
      <c r="I1217" s="16" t="s">
        <v>803</v>
      </c>
      <c r="J1217" s="16" t="s">
        <v>756</v>
      </c>
      <c r="K1217" s="18">
        <v>510882103</v>
      </c>
      <c r="L1217" s="16" t="s">
        <v>116</v>
      </c>
      <c r="M1217" s="16">
        <v>37.799999999999997</v>
      </c>
      <c r="N1217" s="16" t="s">
        <v>52</v>
      </c>
      <c r="O1217" s="16">
        <v>4</v>
      </c>
      <c r="P1217" s="16" t="s">
        <v>53</v>
      </c>
      <c r="Q1217" s="16">
        <v>8</v>
      </c>
      <c r="R1217" s="16" t="s">
        <v>54</v>
      </c>
      <c r="S1217" s="16" t="s">
        <v>117</v>
      </c>
      <c r="T1217" s="16" t="s">
        <v>118</v>
      </c>
      <c r="U1217" s="16" t="s">
        <v>94</v>
      </c>
      <c r="V1217" s="16" t="s">
        <v>58</v>
      </c>
      <c r="W1217" s="16" t="s">
        <v>95</v>
      </c>
      <c r="X1217" s="16" t="b">
        <v>0</v>
      </c>
      <c r="Y1217" s="16" t="b">
        <v>0</v>
      </c>
      <c r="Z1217" s="16" t="e">
        <v>#N/A</v>
      </c>
      <c r="AA1217" s="16">
        <v>0.3024</v>
      </c>
      <c r="AB1217" s="16">
        <v>0</v>
      </c>
      <c r="AC1217" s="16" t="s">
        <v>780</v>
      </c>
      <c r="AD1217" s="16" t="s">
        <v>803</v>
      </c>
      <c r="AE1217" s="16" t="s">
        <v>756</v>
      </c>
      <c r="AF1217" s="16" t="s">
        <v>795</v>
      </c>
      <c r="AG1217" s="16" t="s">
        <v>7</v>
      </c>
      <c r="AH1217" s="16" t="b">
        <v>0</v>
      </c>
      <c r="AI1217" s="16" t="s">
        <v>60</v>
      </c>
      <c r="AJ1217" s="16" t="s">
        <v>61</v>
      </c>
      <c r="AK1217" s="16" t="s">
        <v>147</v>
      </c>
      <c r="AL1217" s="16" t="s">
        <v>839</v>
      </c>
      <c r="AM1217" s="16" t="s">
        <v>64</v>
      </c>
      <c r="AN1217" s="19" t="e">
        <v>#N/A</v>
      </c>
      <c r="AO1217" t="str">
        <f>RIGHT('CMO Input'!$T1217,(LEN('CMO Input'!$T1217)-FIND(" ",'CMO Input'!$T1217,1)))</f>
        <v>4-5”</v>
      </c>
      <c r="AP1217">
        <f>'CMO Input'!$O1217</f>
        <v>4</v>
      </c>
      <c r="AR1217" t="str">
        <f>Table2[[#This Row],[Policy / Non Policy]]</f>
        <v>Policy</v>
      </c>
      <c r="AS1217" t="str">
        <f>'CMO Input'!$U1217</f>
        <v>Tier 1</v>
      </c>
      <c r="AT1217" t="str">
        <f>'CMO Input'!$P1217</f>
        <v>CI</v>
      </c>
      <c r="AU1217" t="str" cm="1">
        <f t="array" ref="AU12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7" s="8" t="str">
        <f>TEXT('CMO Input'!$D1217,"MMM-YY")</f>
        <v>May</v>
      </c>
    </row>
    <row r="1218" spans="1:48" x14ac:dyDescent="0.25">
      <c r="A1218" s="14">
        <v>510844434</v>
      </c>
      <c r="B1218" s="12" t="s">
        <v>180</v>
      </c>
      <c r="C1218" s="12" t="s">
        <v>780</v>
      </c>
      <c r="D1218" s="12" t="s">
        <v>119</v>
      </c>
      <c r="E1218" s="13">
        <v>9</v>
      </c>
      <c r="F1218" s="12" t="s">
        <v>46</v>
      </c>
      <c r="G1218" s="13" t="s">
        <v>142</v>
      </c>
      <c r="H1218" s="12" t="s">
        <v>87</v>
      </c>
      <c r="I1218" s="12" t="s">
        <v>862</v>
      </c>
      <c r="J1218" s="12" t="s">
        <v>863</v>
      </c>
      <c r="K1218" s="14">
        <v>510844434</v>
      </c>
      <c r="L1218" s="12" t="s">
        <v>116</v>
      </c>
      <c r="M1218" s="12">
        <v>30.8</v>
      </c>
      <c r="N1218" s="12" t="s">
        <v>52</v>
      </c>
      <c r="O1218" s="12">
        <v>4</v>
      </c>
      <c r="P1218" s="12" t="s">
        <v>163</v>
      </c>
      <c r="Q1218" s="12">
        <v>135</v>
      </c>
      <c r="R1218" s="12" t="s">
        <v>54</v>
      </c>
      <c r="S1218" s="12" t="s">
        <v>117</v>
      </c>
      <c r="T1218" s="12" t="s">
        <v>118</v>
      </c>
      <c r="U1218" s="12" t="s">
        <v>94</v>
      </c>
      <c r="V1218" s="12" t="s">
        <v>58</v>
      </c>
      <c r="W1218" s="12" t="s">
        <v>95</v>
      </c>
      <c r="X1218" s="12" t="b">
        <v>0</v>
      </c>
      <c r="Y1218" s="12" t="b">
        <v>0</v>
      </c>
      <c r="Z1218" s="12" t="e">
        <v>#N/A</v>
      </c>
      <c r="AA1218" s="12">
        <v>4.1580000000000004</v>
      </c>
      <c r="AB1218" s="12">
        <v>0</v>
      </c>
      <c r="AC1218" s="12" t="s">
        <v>780</v>
      </c>
      <c r="AD1218" s="12" t="s">
        <v>862</v>
      </c>
      <c r="AE1218" s="12" t="s">
        <v>863</v>
      </c>
      <c r="AF1218" s="12" t="s">
        <v>795</v>
      </c>
      <c r="AG1218" s="12" t="s">
        <v>7</v>
      </c>
      <c r="AH1218" s="12" t="b">
        <v>0</v>
      </c>
      <c r="AI1218" s="12" t="s">
        <v>60</v>
      </c>
      <c r="AJ1218" s="12" t="s">
        <v>61</v>
      </c>
      <c r="AK1218" s="12" t="s">
        <v>147</v>
      </c>
      <c r="AL1218" s="12" t="s">
        <v>864</v>
      </c>
      <c r="AM1218" s="12" t="s">
        <v>64</v>
      </c>
      <c r="AN1218" s="15" t="e">
        <v>#N/A</v>
      </c>
      <c r="AO1218" t="str">
        <f>RIGHT('CMO Input'!$T1218,(LEN('CMO Input'!$T1218)-FIND(" ",'CMO Input'!$T1218,1)))</f>
        <v>4-5”</v>
      </c>
      <c r="AP1218">
        <f>'CMO Input'!$O1218</f>
        <v>4</v>
      </c>
      <c r="AR1218" t="str">
        <f>Table2[[#This Row],[Policy / Non Policy]]</f>
        <v>Policy</v>
      </c>
      <c r="AS1218" t="str">
        <f>'CMO Input'!$U1218</f>
        <v>Tier 1</v>
      </c>
      <c r="AT1218" t="str">
        <f>'CMO Input'!$P1218</f>
        <v>SI</v>
      </c>
      <c r="AU1218" t="str" cm="1">
        <f t="array" ref="AU12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18" s="8" t="str">
        <f>TEXT('CMO Input'!$D1218,"MMM-YY")</f>
        <v>May</v>
      </c>
    </row>
    <row r="1219" spans="1:48" x14ac:dyDescent="0.25">
      <c r="A1219" s="18">
        <v>510844437</v>
      </c>
      <c r="B1219" s="16" t="s">
        <v>180</v>
      </c>
      <c r="C1219" s="16" t="s">
        <v>780</v>
      </c>
      <c r="D1219" s="16" t="s">
        <v>119</v>
      </c>
      <c r="E1219" s="17">
        <v>9</v>
      </c>
      <c r="F1219" s="16" t="s">
        <v>46</v>
      </c>
      <c r="G1219" s="17" t="s">
        <v>142</v>
      </c>
      <c r="H1219" s="16" t="s">
        <v>87</v>
      </c>
      <c r="I1219" s="16" t="s">
        <v>862</v>
      </c>
      <c r="J1219" s="16" t="s">
        <v>863</v>
      </c>
      <c r="K1219" s="18">
        <v>510844437</v>
      </c>
      <c r="L1219" s="16" t="s">
        <v>116</v>
      </c>
      <c r="M1219" s="16">
        <v>17.7</v>
      </c>
      <c r="N1219" s="16" t="s">
        <v>52</v>
      </c>
      <c r="O1219" s="16">
        <v>6</v>
      </c>
      <c r="P1219" s="16" t="s">
        <v>163</v>
      </c>
      <c r="Q1219" s="16">
        <v>8</v>
      </c>
      <c r="R1219" s="16" t="s">
        <v>54</v>
      </c>
      <c r="S1219" s="16" t="s">
        <v>134</v>
      </c>
      <c r="T1219" s="16" t="s">
        <v>135</v>
      </c>
      <c r="U1219" s="16" t="s">
        <v>94</v>
      </c>
      <c r="V1219" s="16" t="s">
        <v>58</v>
      </c>
      <c r="W1219" s="16" t="s">
        <v>95</v>
      </c>
      <c r="X1219" s="16" t="b">
        <v>0</v>
      </c>
      <c r="Y1219" s="16" t="b">
        <v>0</v>
      </c>
      <c r="Z1219" s="16" t="e">
        <v>#N/A</v>
      </c>
      <c r="AA1219" s="16">
        <v>0.1416</v>
      </c>
      <c r="AB1219" s="16">
        <v>0</v>
      </c>
      <c r="AC1219" s="16" t="s">
        <v>780</v>
      </c>
      <c r="AD1219" s="16" t="s">
        <v>862</v>
      </c>
      <c r="AE1219" s="16" t="s">
        <v>863</v>
      </c>
      <c r="AF1219" s="16" t="s">
        <v>795</v>
      </c>
      <c r="AG1219" s="16" t="s">
        <v>7</v>
      </c>
      <c r="AH1219" s="16" t="b">
        <v>0</v>
      </c>
      <c r="AI1219" s="16" t="s">
        <v>60</v>
      </c>
      <c r="AJ1219" s="16" t="s">
        <v>61</v>
      </c>
      <c r="AK1219" s="16" t="s">
        <v>147</v>
      </c>
      <c r="AL1219" s="16" t="s">
        <v>864</v>
      </c>
      <c r="AM1219" s="16" t="s">
        <v>64</v>
      </c>
      <c r="AN1219" s="19" t="e">
        <v>#N/A</v>
      </c>
      <c r="AO1219" t="str">
        <f>RIGHT('CMO Input'!$T1219,(LEN('CMO Input'!$T1219)-FIND(" ",'CMO Input'!$T1219,1)))</f>
        <v>6-7”</v>
      </c>
      <c r="AP1219">
        <f>'CMO Input'!$O1219</f>
        <v>6</v>
      </c>
      <c r="AR1219" t="str">
        <f>Table2[[#This Row],[Policy / Non Policy]]</f>
        <v>Policy</v>
      </c>
      <c r="AS1219" t="str">
        <f>'CMO Input'!$U1219</f>
        <v>Tier 1</v>
      </c>
      <c r="AT1219" t="str">
        <f>'CMO Input'!$P1219</f>
        <v>SI</v>
      </c>
      <c r="AU1219" t="str" cm="1">
        <f t="array" ref="AU12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19" s="8" t="str">
        <f>TEXT('CMO Input'!$D1219,"MMM-YY")</f>
        <v>May</v>
      </c>
    </row>
    <row r="1220" spans="1:48" x14ac:dyDescent="0.25">
      <c r="A1220" s="14">
        <v>510844438</v>
      </c>
      <c r="B1220" s="12" t="s">
        <v>180</v>
      </c>
      <c r="C1220" s="12" t="s">
        <v>780</v>
      </c>
      <c r="D1220" s="12" t="s">
        <v>119</v>
      </c>
      <c r="E1220" s="13">
        <v>9</v>
      </c>
      <c r="F1220" s="12" t="s">
        <v>46</v>
      </c>
      <c r="G1220" s="13" t="s">
        <v>142</v>
      </c>
      <c r="H1220" s="12" t="s">
        <v>87</v>
      </c>
      <c r="I1220" s="12" t="s">
        <v>862</v>
      </c>
      <c r="J1220" s="12" t="s">
        <v>863</v>
      </c>
      <c r="K1220" s="14">
        <v>510844438</v>
      </c>
      <c r="L1220" s="12" t="s">
        <v>116</v>
      </c>
      <c r="M1220" s="12">
        <v>33.9</v>
      </c>
      <c r="N1220" s="12" t="s">
        <v>52</v>
      </c>
      <c r="O1220" s="12">
        <v>4</v>
      </c>
      <c r="P1220" s="12" t="s">
        <v>163</v>
      </c>
      <c r="Q1220" s="12">
        <v>153</v>
      </c>
      <c r="R1220" s="12" t="s">
        <v>54</v>
      </c>
      <c r="S1220" s="12" t="s">
        <v>117</v>
      </c>
      <c r="T1220" s="12" t="s">
        <v>118</v>
      </c>
      <c r="U1220" s="12" t="s">
        <v>94</v>
      </c>
      <c r="V1220" s="12" t="s">
        <v>58</v>
      </c>
      <c r="W1220" s="12" t="s">
        <v>95</v>
      </c>
      <c r="X1220" s="12" t="b">
        <v>0</v>
      </c>
      <c r="Y1220" s="12" t="b">
        <v>0</v>
      </c>
      <c r="Z1220" s="12" t="e">
        <v>#N/A</v>
      </c>
      <c r="AA1220" s="12">
        <v>5.1867000000000001</v>
      </c>
      <c r="AB1220" s="12">
        <v>0</v>
      </c>
      <c r="AC1220" s="12" t="s">
        <v>780</v>
      </c>
      <c r="AD1220" s="12" t="s">
        <v>862</v>
      </c>
      <c r="AE1220" s="12" t="s">
        <v>863</v>
      </c>
      <c r="AF1220" s="12" t="s">
        <v>795</v>
      </c>
      <c r="AG1220" s="12" t="s">
        <v>7</v>
      </c>
      <c r="AH1220" s="12" t="b">
        <v>0</v>
      </c>
      <c r="AI1220" s="12" t="s">
        <v>60</v>
      </c>
      <c r="AJ1220" s="12" t="s">
        <v>61</v>
      </c>
      <c r="AK1220" s="12" t="s">
        <v>147</v>
      </c>
      <c r="AL1220" s="12" t="s">
        <v>864</v>
      </c>
      <c r="AM1220" s="12" t="s">
        <v>64</v>
      </c>
      <c r="AN1220" s="15" t="e">
        <v>#N/A</v>
      </c>
      <c r="AO1220" t="str">
        <f>RIGHT('CMO Input'!$T1220,(LEN('CMO Input'!$T1220)-FIND(" ",'CMO Input'!$T1220,1)))</f>
        <v>4-5”</v>
      </c>
      <c r="AP1220">
        <f>'CMO Input'!$O1220</f>
        <v>4</v>
      </c>
      <c r="AR1220" t="str">
        <f>Table2[[#This Row],[Policy / Non Policy]]</f>
        <v>Policy</v>
      </c>
      <c r="AS1220" t="str">
        <f>'CMO Input'!$U1220</f>
        <v>Tier 1</v>
      </c>
      <c r="AT1220" t="str">
        <f>'CMO Input'!$P1220</f>
        <v>SI</v>
      </c>
      <c r="AU1220" t="str" cm="1">
        <f t="array" ref="AU12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0" s="8" t="str">
        <f>TEXT('CMO Input'!$D1220,"MMM-YY")</f>
        <v>May</v>
      </c>
    </row>
    <row r="1221" spans="1:48" x14ac:dyDescent="0.25">
      <c r="A1221" s="18">
        <v>220001215290</v>
      </c>
      <c r="B1221" s="16" t="s">
        <v>180</v>
      </c>
      <c r="C1221" s="16" t="s">
        <v>780</v>
      </c>
      <c r="D1221" s="16" t="s">
        <v>119</v>
      </c>
      <c r="E1221" s="17">
        <v>9</v>
      </c>
      <c r="F1221" s="16" t="s">
        <v>46</v>
      </c>
      <c r="G1221" s="17" t="s">
        <v>142</v>
      </c>
      <c r="H1221" s="16" t="s">
        <v>87</v>
      </c>
      <c r="I1221" s="16" t="s">
        <v>862</v>
      </c>
      <c r="J1221" s="16" t="s">
        <v>863</v>
      </c>
      <c r="K1221" s="18">
        <v>220001215290</v>
      </c>
      <c r="L1221" s="16" t="s">
        <v>116</v>
      </c>
      <c r="M1221" s="16">
        <v>0</v>
      </c>
      <c r="N1221" s="16" t="s">
        <v>52</v>
      </c>
      <c r="O1221" s="16">
        <v>4</v>
      </c>
      <c r="P1221" s="16" t="s">
        <v>53</v>
      </c>
      <c r="Q1221" s="16">
        <v>7</v>
      </c>
      <c r="R1221" s="16" t="s">
        <v>54</v>
      </c>
      <c r="S1221" s="16" t="s">
        <v>117</v>
      </c>
      <c r="T1221" s="16" t="s">
        <v>118</v>
      </c>
      <c r="U1221" s="16" t="s">
        <v>94</v>
      </c>
      <c r="V1221" s="16" t="s">
        <v>58</v>
      </c>
      <c r="W1221" s="16" t="s">
        <v>95</v>
      </c>
      <c r="X1221" s="16" t="b">
        <v>0</v>
      </c>
      <c r="Y1221" s="16" t="b">
        <v>0</v>
      </c>
      <c r="Z1221" s="16" t="e">
        <v>#N/A</v>
      </c>
      <c r="AA1221" s="16">
        <v>0</v>
      </c>
      <c r="AB1221" s="16">
        <v>0</v>
      </c>
      <c r="AC1221" s="16" t="s">
        <v>780</v>
      </c>
      <c r="AD1221" s="16" t="s">
        <v>862</v>
      </c>
      <c r="AE1221" s="16" t="s">
        <v>863</v>
      </c>
      <c r="AF1221" s="16" t="s">
        <v>795</v>
      </c>
      <c r="AG1221" s="16" t="s">
        <v>7</v>
      </c>
      <c r="AH1221" s="16" t="b">
        <v>0</v>
      </c>
      <c r="AI1221" s="16" t="s">
        <v>60</v>
      </c>
      <c r="AJ1221" s="16" t="s">
        <v>61</v>
      </c>
      <c r="AK1221" s="16" t="s">
        <v>147</v>
      </c>
      <c r="AL1221" s="16" t="s">
        <v>864</v>
      </c>
      <c r="AM1221" s="16" t="s">
        <v>64</v>
      </c>
      <c r="AN1221" s="19" t="e">
        <v>#N/A</v>
      </c>
      <c r="AO1221" t="str">
        <f>RIGHT('CMO Input'!$T1221,(LEN('CMO Input'!$T1221)-FIND(" ",'CMO Input'!$T1221,1)))</f>
        <v>4-5”</v>
      </c>
      <c r="AP1221">
        <f>'CMO Input'!$O1221</f>
        <v>4</v>
      </c>
      <c r="AR1221" t="str">
        <f>Table2[[#This Row],[Policy / Non Policy]]</f>
        <v>Policy</v>
      </c>
      <c r="AS1221" t="str">
        <f>'CMO Input'!$U1221</f>
        <v>Tier 1</v>
      </c>
      <c r="AT1221" t="str">
        <f>'CMO Input'!$P1221</f>
        <v>CI</v>
      </c>
      <c r="AU1221" t="str" cm="1">
        <f t="array" ref="AU12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1" s="8" t="str">
        <f>TEXT('CMO Input'!$D1221,"MMM-YY")</f>
        <v>May</v>
      </c>
    </row>
    <row r="1222" spans="1:48" x14ac:dyDescent="0.25">
      <c r="A1222" s="14">
        <v>510894682</v>
      </c>
      <c r="B1222" s="12" t="s">
        <v>180</v>
      </c>
      <c r="C1222" s="12" t="s">
        <v>780</v>
      </c>
      <c r="D1222" s="12" t="s">
        <v>119</v>
      </c>
      <c r="E1222" s="13">
        <v>9</v>
      </c>
      <c r="F1222" s="12" t="s">
        <v>46</v>
      </c>
      <c r="G1222" s="13" t="s">
        <v>87</v>
      </c>
      <c r="H1222" s="12" t="s">
        <v>87</v>
      </c>
      <c r="I1222" s="12" t="s">
        <v>868</v>
      </c>
      <c r="J1222" s="12" t="s">
        <v>869</v>
      </c>
      <c r="K1222" s="14">
        <v>510894682</v>
      </c>
      <c r="L1222" s="12" t="s">
        <v>116</v>
      </c>
      <c r="M1222" s="12">
        <v>0.3</v>
      </c>
      <c r="N1222" s="12" t="s">
        <v>52</v>
      </c>
      <c r="O1222" s="12">
        <v>4</v>
      </c>
      <c r="P1222" s="12" t="s">
        <v>91</v>
      </c>
      <c r="Q1222" s="12">
        <v>85</v>
      </c>
      <c r="R1222" s="12" t="s">
        <v>54</v>
      </c>
      <c r="S1222" s="12" t="s">
        <v>117</v>
      </c>
      <c r="T1222" s="12" t="s">
        <v>118</v>
      </c>
      <c r="U1222" s="12" t="s">
        <v>94</v>
      </c>
      <c r="V1222" s="12" t="s">
        <v>58</v>
      </c>
      <c r="W1222" s="12" t="s">
        <v>95</v>
      </c>
      <c r="X1222" s="12" t="b">
        <v>0</v>
      </c>
      <c r="Y1222" s="12" t="b">
        <v>0</v>
      </c>
      <c r="Z1222" s="12" t="e">
        <v>#N/A</v>
      </c>
      <c r="AA1222" s="12">
        <v>2.5499999999999998E-2</v>
      </c>
      <c r="AB1222" s="12">
        <v>0</v>
      </c>
      <c r="AC1222" s="12" t="s">
        <v>780</v>
      </c>
      <c r="AD1222" s="12" t="s">
        <v>868</v>
      </c>
      <c r="AE1222" s="12" t="s">
        <v>869</v>
      </c>
      <c r="AF1222" s="12" t="s">
        <v>870</v>
      </c>
      <c r="AG1222" s="12" t="s">
        <v>7</v>
      </c>
      <c r="AH1222" s="12" t="b">
        <v>0</v>
      </c>
      <c r="AI1222" s="12" t="s">
        <v>60</v>
      </c>
      <c r="AJ1222" s="12" t="s">
        <v>10</v>
      </c>
      <c r="AK1222" s="12" t="s">
        <v>147</v>
      </c>
      <c r="AL1222" s="12" t="s">
        <v>206</v>
      </c>
      <c r="AM1222" s="12" t="s">
        <v>64</v>
      </c>
      <c r="AN1222" s="15" t="e">
        <v>#N/A</v>
      </c>
      <c r="AO1222" t="str">
        <f>RIGHT('CMO Input'!$T1222,(LEN('CMO Input'!$T1222)-FIND(" ",'CMO Input'!$T1222,1)))</f>
        <v>4-5”</v>
      </c>
      <c r="AP1222">
        <f>'CMO Input'!$O1222</f>
        <v>4</v>
      </c>
      <c r="AR1222" t="str">
        <f>Table2[[#This Row],[Policy / Non Policy]]</f>
        <v>Policy</v>
      </c>
      <c r="AS1222" t="str">
        <f>'CMO Input'!$U1222</f>
        <v>Tier 1</v>
      </c>
      <c r="AT1222" t="str">
        <f>'CMO Input'!$P1222</f>
        <v>DI</v>
      </c>
      <c r="AU1222" t="str" cm="1">
        <f t="array" ref="AU12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2" s="8" t="str">
        <f>TEXT('CMO Input'!$D1222,"MMM-YY")</f>
        <v>May</v>
      </c>
    </row>
    <row r="1223" spans="1:48" x14ac:dyDescent="0.25">
      <c r="A1223" s="18">
        <v>510897581</v>
      </c>
      <c r="B1223" s="16" t="s">
        <v>180</v>
      </c>
      <c r="C1223" s="16" t="s">
        <v>780</v>
      </c>
      <c r="D1223" s="16" t="s">
        <v>119</v>
      </c>
      <c r="E1223" s="17">
        <v>9</v>
      </c>
      <c r="F1223" s="16" t="s">
        <v>46</v>
      </c>
      <c r="G1223" s="17" t="s">
        <v>87</v>
      </c>
      <c r="H1223" s="16" t="s">
        <v>87</v>
      </c>
      <c r="I1223" s="16" t="s">
        <v>805</v>
      </c>
      <c r="J1223" s="16" t="s">
        <v>806</v>
      </c>
      <c r="K1223" s="18">
        <v>510897581</v>
      </c>
      <c r="L1223" s="16" t="s">
        <v>116</v>
      </c>
      <c r="M1223" s="16">
        <v>36.6</v>
      </c>
      <c r="N1223" s="16" t="s">
        <v>52</v>
      </c>
      <c r="O1223" s="16">
        <v>8</v>
      </c>
      <c r="P1223" s="16" t="s">
        <v>53</v>
      </c>
      <c r="Q1223" s="16">
        <v>15</v>
      </c>
      <c r="R1223" s="16" t="s">
        <v>54</v>
      </c>
      <c r="S1223" s="16" t="s">
        <v>92</v>
      </c>
      <c r="T1223" s="16" t="s">
        <v>93</v>
      </c>
      <c r="U1223" s="16" t="s">
        <v>94</v>
      </c>
      <c r="V1223" s="16" t="s">
        <v>58</v>
      </c>
      <c r="W1223" s="16" t="s">
        <v>95</v>
      </c>
      <c r="X1223" s="16" t="b">
        <v>0</v>
      </c>
      <c r="Y1223" s="16" t="b">
        <v>0</v>
      </c>
      <c r="Z1223" s="16" t="e">
        <v>#N/A</v>
      </c>
      <c r="AA1223" s="16">
        <v>0.54900000000000004</v>
      </c>
      <c r="AB1223" s="16">
        <v>0</v>
      </c>
      <c r="AC1223" s="16" t="s">
        <v>780</v>
      </c>
      <c r="AD1223" s="16" t="s">
        <v>805</v>
      </c>
      <c r="AE1223" s="16" t="s">
        <v>806</v>
      </c>
      <c r="AF1223" s="16" t="s">
        <v>807</v>
      </c>
      <c r="AG1223" s="16" t="s">
        <v>7</v>
      </c>
      <c r="AH1223" s="16" t="b">
        <v>0</v>
      </c>
      <c r="AI1223" s="16" t="s">
        <v>60</v>
      </c>
      <c r="AJ1223" s="16" t="s">
        <v>146</v>
      </c>
      <c r="AK1223" s="16" t="s">
        <v>147</v>
      </c>
      <c r="AL1223" s="16" t="s">
        <v>808</v>
      </c>
      <c r="AM1223" s="16" t="s">
        <v>64</v>
      </c>
      <c r="AN1223" s="19" t="e">
        <v>#N/A</v>
      </c>
      <c r="AO1223" t="str">
        <f>RIGHT('CMO Input'!$T1223,(LEN('CMO Input'!$T1223)-FIND(" ",'CMO Input'!$T1223,1)))</f>
        <v>8”</v>
      </c>
      <c r="AP1223">
        <f>'CMO Input'!$O1223</f>
        <v>8</v>
      </c>
      <c r="AR1223" t="str">
        <f>Table2[[#This Row],[Policy / Non Policy]]</f>
        <v>Policy</v>
      </c>
      <c r="AS1223" t="str">
        <f>'CMO Input'!$U1223</f>
        <v>Tier 1</v>
      </c>
      <c r="AT1223" t="str">
        <f>'CMO Input'!$P1223</f>
        <v>CI</v>
      </c>
      <c r="AU1223" t="str" cm="1">
        <f t="array" ref="AU12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23" s="8" t="str">
        <f>TEXT('CMO Input'!$D1223,"MMM-YY")</f>
        <v>May</v>
      </c>
    </row>
    <row r="1224" spans="1:48" x14ac:dyDescent="0.25">
      <c r="A1224" s="14">
        <v>510816027</v>
      </c>
      <c r="B1224" s="12" t="s">
        <v>180</v>
      </c>
      <c r="C1224" s="12" t="s">
        <v>780</v>
      </c>
      <c r="D1224" s="12" t="s">
        <v>119</v>
      </c>
      <c r="E1224" s="13">
        <v>9</v>
      </c>
      <c r="F1224" s="12" t="s">
        <v>46</v>
      </c>
      <c r="G1224" s="13" t="s">
        <v>87</v>
      </c>
      <c r="H1224" s="12" t="s">
        <v>87</v>
      </c>
      <c r="I1224" s="12" t="s">
        <v>815</v>
      </c>
      <c r="J1224" s="12" t="s">
        <v>816</v>
      </c>
      <c r="K1224" s="14">
        <v>510816027</v>
      </c>
      <c r="L1224" s="12" t="s">
        <v>116</v>
      </c>
      <c r="M1224" s="12">
        <v>41.5</v>
      </c>
      <c r="N1224" s="12" t="s">
        <v>52</v>
      </c>
      <c r="O1224" s="12">
        <v>6</v>
      </c>
      <c r="P1224" s="12" t="s">
        <v>53</v>
      </c>
      <c r="Q1224" s="12">
        <v>65</v>
      </c>
      <c r="R1224" s="12" t="s">
        <v>54</v>
      </c>
      <c r="S1224" s="12" t="s">
        <v>134</v>
      </c>
      <c r="T1224" s="12" t="s">
        <v>135</v>
      </c>
      <c r="U1224" s="12" t="s">
        <v>94</v>
      </c>
      <c r="V1224" s="12" t="s">
        <v>58</v>
      </c>
      <c r="W1224" s="12" t="s">
        <v>95</v>
      </c>
      <c r="X1224" s="12" t="b">
        <v>0</v>
      </c>
      <c r="Y1224" s="12" t="b">
        <v>0</v>
      </c>
      <c r="Z1224" s="12" t="e">
        <v>#N/A</v>
      </c>
      <c r="AA1224" s="12">
        <v>2.6975000000000002</v>
      </c>
      <c r="AB1224" s="12">
        <v>0</v>
      </c>
      <c r="AC1224" s="12" t="s">
        <v>780</v>
      </c>
      <c r="AD1224" s="12" t="s">
        <v>815</v>
      </c>
      <c r="AE1224" s="12" t="s">
        <v>816</v>
      </c>
      <c r="AF1224" s="12" t="s">
        <v>807</v>
      </c>
      <c r="AG1224" s="12" t="s">
        <v>7</v>
      </c>
      <c r="AH1224" s="12" t="b">
        <v>0</v>
      </c>
      <c r="AI1224" s="12" t="s">
        <v>60</v>
      </c>
      <c r="AJ1224" s="12" t="s">
        <v>146</v>
      </c>
      <c r="AK1224" s="12" t="s">
        <v>147</v>
      </c>
      <c r="AL1224" s="12" t="s">
        <v>817</v>
      </c>
      <c r="AM1224" s="12" t="s">
        <v>64</v>
      </c>
      <c r="AN1224" s="15" t="e">
        <v>#N/A</v>
      </c>
      <c r="AO1224" t="str">
        <f>RIGHT('CMO Input'!$T1224,(LEN('CMO Input'!$T1224)-FIND(" ",'CMO Input'!$T1224,1)))</f>
        <v>6-7”</v>
      </c>
      <c r="AP1224">
        <f>'CMO Input'!$O1224</f>
        <v>6</v>
      </c>
      <c r="AR1224" t="str">
        <f>Table2[[#This Row],[Policy / Non Policy]]</f>
        <v>Policy</v>
      </c>
      <c r="AS1224" t="str">
        <f>'CMO Input'!$U1224</f>
        <v>Tier 1</v>
      </c>
      <c r="AT1224" t="str">
        <f>'CMO Input'!$P1224</f>
        <v>CI</v>
      </c>
      <c r="AU1224" t="str" cm="1">
        <f t="array" ref="AU12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24" s="8" t="str">
        <f>TEXT('CMO Input'!$D1224,"MMM-YY")</f>
        <v>May</v>
      </c>
    </row>
    <row r="1225" spans="1:48" x14ac:dyDescent="0.25">
      <c r="A1225" s="18">
        <v>510862677</v>
      </c>
      <c r="B1225" s="16" t="s">
        <v>180</v>
      </c>
      <c r="C1225" s="16" t="s">
        <v>780</v>
      </c>
      <c r="D1225" s="16" t="s">
        <v>119</v>
      </c>
      <c r="E1225" s="17">
        <v>9</v>
      </c>
      <c r="F1225" s="16" t="s">
        <v>46</v>
      </c>
      <c r="G1225" s="17" t="s">
        <v>87</v>
      </c>
      <c r="H1225" s="16" t="s">
        <v>87</v>
      </c>
      <c r="I1225" s="16" t="s">
        <v>785</v>
      </c>
      <c r="J1225" s="16" t="s">
        <v>871</v>
      </c>
      <c r="K1225" s="18">
        <v>510862677</v>
      </c>
      <c r="L1225" s="16" t="s">
        <v>116</v>
      </c>
      <c r="M1225" s="16">
        <v>11.6</v>
      </c>
      <c r="N1225" s="16" t="s">
        <v>52</v>
      </c>
      <c r="O1225" s="16">
        <v>6</v>
      </c>
      <c r="P1225" s="16" t="s">
        <v>163</v>
      </c>
      <c r="Q1225" s="16">
        <v>61</v>
      </c>
      <c r="R1225" s="16" t="s">
        <v>54</v>
      </c>
      <c r="S1225" s="16" t="s">
        <v>134</v>
      </c>
      <c r="T1225" s="16" t="s">
        <v>135</v>
      </c>
      <c r="U1225" s="16" t="s">
        <v>94</v>
      </c>
      <c r="V1225" s="16" t="s">
        <v>58</v>
      </c>
      <c r="W1225" s="16" t="s">
        <v>95</v>
      </c>
      <c r="X1225" s="16" t="b">
        <v>0</v>
      </c>
      <c r="Y1225" s="16" t="b">
        <v>0</v>
      </c>
      <c r="Z1225" s="16" t="e">
        <v>#N/A</v>
      </c>
      <c r="AA1225" s="16">
        <v>0.70760000000000001</v>
      </c>
      <c r="AB1225" s="16">
        <v>0</v>
      </c>
      <c r="AC1225" s="16" t="s">
        <v>780</v>
      </c>
      <c r="AD1225" s="16" t="s">
        <v>785</v>
      </c>
      <c r="AE1225" s="16" t="s">
        <v>871</v>
      </c>
      <c r="AF1225" s="16" t="s">
        <v>787</v>
      </c>
      <c r="AG1225" s="16" t="s">
        <v>7</v>
      </c>
      <c r="AH1225" s="16" t="b">
        <v>0</v>
      </c>
      <c r="AI1225" s="16" t="s">
        <v>60</v>
      </c>
      <c r="AJ1225" s="16" t="s">
        <v>788</v>
      </c>
      <c r="AK1225" s="16"/>
      <c r="AL1225" s="16" t="s">
        <v>789</v>
      </c>
      <c r="AM1225" s="16" t="s">
        <v>64</v>
      </c>
      <c r="AN1225" s="19" t="e">
        <v>#N/A</v>
      </c>
      <c r="AO1225" t="str">
        <f>RIGHT('CMO Input'!$T1225,(LEN('CMO Input'!$T1225)-FIND(" ",'CMO Input'!$T1225,1)))</f>
        <v>6-7”</v>
      </c>
      <c r="AP1225">
        <f>'CMO Input'!$O1225</f>
        <v>6</v>
      </c>
      <c r="AR1225" t="str">
        <f>Table2[[#This Row],[Policy / Non Policy]]</f>
        <v>Policy</v>
      </c>
      <c r="AS1225" t="str">
        <f>'CMO Input'!$U1225</f>
        <v>Tier 1</v>
      </c>
      <c r="AT1225" t="str">
        <f>'CMO Input'!$P1225</f>
        <v>SI</v>
      </c>
      <c r="AU1225" t="str" cm="1">
        <f t="array" ref="AU12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25" s="8" t="str">
        <f>TEXT('CMO Input'!$D1225,"MMM-YY")</f>
        <v>May</v>
      </c>
    </row>
    <row r="1226" spans="1:48" x14ac:dyDescent="0.25">
      <c r="A1226" s="14">
        <v>510862678</v>
      </c>
      <c r="B1226" s="12" t="s">
        <v>180</v>
      </c>
      <c r="C1226" s="12" t="s">
        <v>780</v>
      </c>
      <c r="D1226" s="12" t="s">
        <v>119</v>
      </c>
      <c r="E1226" s="13">
        <v>9</v>
      </c>
      <c r="F1226" s="12" t="s">
        <v>46</v>
      </c>
      <c r="G1226" s="13" t="s">
        <v>87</v>
      </c>
      <c r="H1226" s="12" t="s">
        <v>87</v>
      </c>
      <c r="I1226" s="12" t="s">
        <v>785</v>
      </c>
      <c r="J1226" s="12" t="s">
        <v>871</v>
      </c>
      <c r="K1226" s="14">
        <v>510862678</v>
      </c>
      <c r="L1226" s="12" t="s">
        <v>116</v>
      </c>
      <c r="M1226" s="12">
        <v>21.7</v>
      </c>
      <c r="N1226" s="12" t="s">
        <v>52</v>
      </c>
      <c r="O1226" s="12">
        <v>4</v>
      </c>
      <c r="P1226" s="12" t="s">
        <v>163</v>
      </c>
      <c r="Q1226" s="12">
        <v>16</v>
      </c>
      <c r="R1226" s="12" t="s">
        <v>54</v>
      </c>
      <c r="S1226" s="12" t="s">
        <v>117</v>
      </c>
      <c r="T1226" s="12" t="s">
        <v>118</v>
      </c>
      <c r="U1226" s="12" t="s">
        <v>94</v>
      </c>
      <c r="V1226" s="12" t="s">
        <v>58</v>
      </c>
      <c r="W1226" s="12" t="s">
        <v>95</v>
      </c>
      <c r="X1226" s="12" t="b">
        <v>0</v>
      </c>
      <c r="Y1226" s="12" t="b">
        <v>0</v>
      </c>
      <c r="Z1226" s="12" t="e">
        <v>#N/A</v>
      </c>
      <c r="AA1226" s="12">
        <v>0.34720000000000001</v>
      </c>
      <c r="AB1226" s="12">
        <v>0</v>
      </c>
      <c r="AC1226" s="12" t="s">
        <v>780</v>
      </c>
      <c r="AD1226" s="12" t="s">
        <v>785</v>
      </c>
      <c r="AE1226" s="12" t="s">
        <v>871</v>
      </c>
      <c r="AF1226" s="12" t="s">
        <v>787</v>
      </c>
      <c r="AG1226" s="12" t="s">
        <v>7</v>
      </c>
      <c r="AH1226" s="12" t="b">
        <v>0</v>
      </c>
      <c r="AI1226" s="12" t="s">
        <v>60</v>
      </c>
      <c r="AJ1226" s="12" t="s">
        <v>788</v>
      </c>
      <c r="AK1226" s="12"/>
      <c r="AL1226" s="12" t="s">
        <v>789</v>
      </c>
      <c r="AM1226" s="12" t="s">
        <v>64</v>
      </c>
      <c r="AN1226" s="15" t="e">
        <v>#N/A</v>
      </c>
      <c r="AO1226" t="str">
        <f>RIGHT('CMO Input'!$T1226,(LEN('CMO Input'!$T1226)-FIND(" ",'CMO Input'!$T1226,1)))</f>
        <v>4-5”</v>
      </c>
      <c r="AP1226">
        <f>'CMO Input'!$O1226</f>
        <v>4</v>
      </c>
      <c r="AR1226" t="str">
        <f>Table2[[#This Row],[Policy / Non Policy]]</f>
        <v>Policy</v>
      </c>
      <c r="AS1226" t="str">
        <f>'CMO Input'!$U1226</f>
        <v>Tier 1</v>
      </c>
      <c r="AT1226" t="str">
        <f>'CMO Input'!$P1226</f>
        <v>SI</v>
      </c>
      <c r="AU1226" t="str" cm="1">
        <f t="array" ref="AU12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6" s="8" t="str">
        <f>TEXT('CMO Input'!$D1226,"MMM-YY")</f>
        <v>May</v>
      </c>
    </row>
    <row r="1227" spans="1:48" x14ac:dyDescent="0.25">
      <c r="A1227" s="18">
        <v>510823987</v>
      </c>
      <c r="B1227" s="16" t="s">
        <v>180</v>
      </c>
      <c r="C1227" s="16" t="s">
        <v>780</v>
      </c>
      <c r="D1227" s="16" t="s">
        <v>119</v>
      </c>
      <c r="E1227" s="17">
        <v>9</v>
      </c>
      <c r="F1227" s="16" t="s">
        <v>46</v>
      </c>
      <c r="G1227" s="17" t="s">
        <v>87</v>
      </c>
      <c r="H1227" s="16" t="s">
        <v>87</v>
      </c>
      <c r="I1227" s="16" t="s">
        <v>785</v>
      </c>
      <c r="J1227" s="16" t="s">
        <v>871</v>
      </c>
      <c r="K1227" s="18">
        <v>510823987</v>
      </c>
      <c r="L1227" s="16" t="s">
        <v>116</v>
      </c>
      <c r="M1227" s="16">
        <v>23.8</v>
      </c>
      <c r="N1227" s="16" t="s">
        <v>52</v>
      </c>
      <c r="O1227" s="16">
        <v>4</v>
      </c>
      <c r="P1227" s="16" t="s">
        <v>163</v>
      </c>
      <c r="Q1227" s="16">
        <v>133</v>
      </c>
      <c r="R1227" s="16" t="s">
        <v>54</v>
      </c>
      <c r="S1227" s="16" t="s">
        <v>117</v>
      </c>
      <c r="T1227" s="16" t="s">
        <v>118</v>
      </c>
      <c r="U1227" s="16" t="s">
        <v>94</v>
      </c>
      <c r="V1227" s="16" t="s">
        <v>58</v>
      </c>
      <c r="W1227" s="16" t="s">
        <v>95</v>
      </c>
      <c r="X1227" s="16" t="b">
        <v>0</v>
      </c>
      <c r="Y1227" s="16" t="b">
        <v>0</v>
      </c>
      <c r="Z1227" s="16" t="e">
        <v>#N/A</v>
      </c>
      <c r="AA1227" s="16">
        <v>3.1654000000000004</v>
      </c>
      <c r="AB1227" s="16">
        <v>0</v>
      </c>
      <c r="AC1227" s="16" t="s">
        <v>780</v>
      </c>
      <c r="AD1227" s="16" t="s">
        <v>785</v>
      </c>
      <c r="AE1227" s="16" t="s">
        <v>871</v>
      </c>
      <c r="AF1227" s="16" t="s">
        <v>787</v>
      </c>
      <c r="AG1227" s="16" t="s">
        <v>7</v>
      </c>
      <c r="AH1227" s="16" t="b">
        <v>0</v>
      </c>
      <c r="AI1227" s="16" t="s">
        <v>60</v>
      </c>
      <c r="AJ1227" s="16" t="s">
        <v>788</v>
      </c>
      <c r="AK1227" s="16" t="s">
        <v>147</v>
      </c>
      <c r="AL1227" s="16" t="s">
        <v>789</v>
      </c>
      <c r="AM1227" s="16" t="s">
        <v>64</v>
      </c>
      <c r="AN1227" s="19" t="e">
        <v>#N/A</v>
      </c>
      <c r="AO1227" t="str">
        <f>RIGHT('CMO Input'!$T1227,(LEN('CMO Input'!$T1227)-FIND(" ",'CMO Input'!$T1227,1)))</f>
        <v>4-5”</v>
      </c>
      <c r="AP1227">
        <f>'CMO Input'!$O1227</f>
        <v>4</v>
      </c>
      <c r="AR1227" t="str">
        <f>Table2[[#This Row],[Policy / Non Policy]]</f>
        <v>Policy</v>
      </c>
      <c r="AS1227" t="str">
        <f>'CMO Input'!$U1227</f>
        <v>Tier 1</v>
      </c>
      <c r="AT1227" t="str">
        <f>'CMO Input'!$P1227</f>
        <v>SI</v>
      </c>
      <c r="AU1227" t="str" cm="1">
        <f t="array" ref="AU12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7" s="8" t="str">
        <f>TEXT('CMO Input'!$D1227,"MMM-YY")</f>
        <v>May</v>
      </c>
    </row>
    <row r="1228" spans="1:48" x14ac:dyDescent="0.25">
      <c r="A1228" s="14">
        <v>510823990</v>
      </c>
      <c r="B1228" s="12" t="s">
        <v>180</v>
      </c>
      <c r="C1228" s="12" t="s">
        <v>780</v>
      </c>
      <c r="D1228" s="12" t="s">
        <v>119</v>
      </c>
      <c r="E1228" s="13">
        <v>9</v>
      </c>
      <c r="F1228" s="12" t="s">
        <v>46</v>
      </c>
      <c r="G1228" s="13" t="s">
        <v>87</v>
      </c>
      <c r="H1228" s="12" t="s">
        <v>87</v>
      </c>
      <c r="I1228" s="12" t="s">
        <v>785</v>
      </c>
      <c r="J1228" s="12" t="s">
        <v>871</v>
      </c>
      <c r="K1228" s="14">
        <v>510823990</v>
      </c>
      <c r="L1228" s="12" t="s">
        <v>116</v>
      </c>
      <c r="M1228" s="12">
        <v>22.6</v>
      </c>
      <c r="N1228" s="12" t="s">
        <v>52</v>
      </c>
      <c r="O1228" s="12">
        <v>4</v>
      </c>
      <c r="P1228" s="12" t="s">
        <v>163</v>
      </c>
      <c r="Q1228" s="12">
        <v>87</v>
      </c>
      <c r="R1228" s="12" t="s">
        <v>54</v>
      </c>
      <c r="S1228" s="12" t="s">
        <v>117</v>
      </c>
      <c r="T1228" s="12" t="s">
        <v>118</v>
      </c>
      <c r="U1228" s="12" t="s">
        <v>94</v>
      </c>
      <c r="V1228" s="12" t="s">
        <v>58</v>
      </c>
      <c r="W1228" s="12" t="s">
        <v>95</v>
      </c>
      <c r="X1228" s="12" t="b">
        <v>0</v>
      </c>
      <c r="Y1228" s="12" t="b">
        <v>0</v>
      </c>
      <c r="Z1228" s="12" t="e">
        <v>#N/A</v>
      </c>
      <c r="AA1228" s="12">
        <v>1.9662000000000002</v>
      </c>
      <c r="AB1228" s="12">
        <v>0</v>
      </c>
      <c r="AC1228" s="12" t="s">
        <v>780</v>
      </c>
      <c r="AD1228" s="12" t="s">
        <v>785</v>
      </c>
      <c r="AE1228" s="12" t="s">
        <v>871</v>
      </c>
      <c r="AF1228" s="12" t="s">
        <v>787</v>
      </c>
      <c r="AG1228" s="12" t="s">
        <v>7</v>
      </c>
      <c r="AH1228" s="12" t="b">
        <v>0</v>
      </c>
      <c r="AI1228" s="12" t="s">
        <v>60</v>
      </c>
      <c r="AJ1228" s="12" t="s">
        <v>788</v>
      </c>
      <c r="AK1228" s="12" t="s">
        <v>147</v>
      </c>
      <c r="AL1228" s="12" t="s">
        <v>789</v>
      </c>
      <c r="AM1228" s="12" t="s">
        <v>64</v>
      </c>
      <c r="AN1228" s="15" t="e">
        <v>#N/A</v>
      </c>
      <c r="AO1228" t="str">
        <f>RIGHT('CMO Input'!$T1228,(LEN('CMO Input'!$T1228)-FIND(" ",'CMO Input'!$T1228,1)))</f>
        <v>4-5”</v>
      </c>
      <c r="AP1228">
        <f>'CMO Input'!$O1228</f>
        <v>4</v>
      </c>
      <c r="AR1228" t="str">
        <f>Table2[[#This Row],[Policy / Non Policy]]</f>
        <v>Policy</v>
      </c>
      <c r="AS1228" t="str">
        <f>'CMO Input'!$U1228</f>
        <v>Tier 1</v>
      </c>
      <c r="AT1228" t="str">
        <f>'CMO Input'!$P1228</f>
        <v>SI</v>
      </c>
      <c r="AU1228" t="str" cm="1">
        <f t="array" ref="AU12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28" s="8" t="str">
        <f>TEXT('CMO Input'!$D1228,"MMM-YY")</f>
        <v>May</v>
      </c>
    </row>
    <row r="1229" spans="1:48" x14ac:dyDescent="0.25">
      <c r="A1229" s="18">
        <v>510861687</v>
      </c>
      <c r="B1229" s="16" t="s">
        <v>180</v>
      </c>
      <c r="C1229" s="16" t="s">
        <v>780</v>
      </c>
      <c r="D1229" s="16" t="s">
        <v>119</v>
      </c>
      <c r="E1229" s="17">
        <v>9</v>
      </c>
      <c r="F1229" s="16" t="s">
        <v>46</v>
      </c>
      <c r="G1229" s="17" t="s">
        <v>87</v>
      </c>
      <c r="H1229" s="16" t="s">
        <v>87</v>
      </c>
      <c r="I1229" s="16" t="s">
        <v>865</v>
      </c>
      <c r="J1229" s="16" t="s">
        <v>836</v>
      </c>
      <c r="K1229" s="18">
        <v>510861687</v>
      </c>
      <c r="L1229" s="16" t="s">
        <v>116</v>
      </c>
      <c r="M1229" s="16">
        <v>5.3</v>
      </c>
      <c r="N1229" s="16" t="s">
        <v>52</v>
      </c>
      <c r="O1229" s="16">
        <v>6</v>
      </c>
      <c r="P1229" s="16" t="s">
        <v>163</v>
      </c>
      <c r="Q1229" s="16">
        <v>65</v>
      </c>
      <c r="R1229" s="16" t="s">
        <v>54</v>
      </c>
      <c r="S1229" s="16" t="s">
        <v>134</v>
      </c>
      <c r="T1229" s="16" t="s">
        <v>135</v>
      </c>
      <c r="U1229" s="16" t="s">
        <v>94</v>
      </c>
      <c r="V1229" s="16" t="s">
        <v>58</v>
      </c>
      <c r="W1229" s="16" t="s">
        <v>95</v>
      </c>
      <c r="X1229" s="16" t="b">
        <v>0</v>
      </c>
      <c r="Y1229" s="16" t="b">
        <v>0</v>
      </c>
      <c r="Z1229" s="16" t="e">
        <v>#N/A</v>
      </c>
      <c r="AA1229" s="16">
        <v>0.34450000000000003</v>
      </c>
      <c r="AB1229" s="16">
        <v>0</v>
      </c>
      <c r="AC1229" s="16" t="s">
        <v>780</v>
      </c>
      <c r="AD1229" s="16" t="s">
        <v>865</v>
      </c>
      <c r="AE1229" s="16" t="s">
        <v>836</v>
      </c>
      <c r="AF1229" s="16" t="s">
        <v>787</v>
      </c>
      <c r="AG1229" s="16" t="s">
        <v>7</v>
      </c>
      <c r="AH1229" s="16" t="b">
        <v>0</v>
      </c>
      <c r="AI1229" s="16" t="s">
        <v>60</v>
      </c>
      <c r="AJ1229" s="16" t="s">
        <v>788</v>
      </c>
      <c r="AK1229" s="16" t="s">
        <v>147</v>
      </c>
      <c r="AL1229" s="16" t="s">
        <v>792</v>
      </c>
      <c r="AM1229" s="16" t="s">
        <v>64</v>
      </c>
      <c r="AN1229" s="19" t="e">
        <v>#N/A</v>
      </c>
      <c r="AO1229" t="str">
        <f>RIGHT('CMO Input'!$T1229,(LEN('CMO Input'!$T1229)-FIND(" ",'CMO Input'!$T1229,1)))</f>
        <v>6-7”</v>
      </c>
      <c r="AP1229">
        <f>'CMO Input'!$O1229</f>
        <v>6</v>
      </c>
      <c r="AR1229" t="str">
        <f>Table2[[#This Row],[Policy / Non Policy]]</f>
        <v>Policy</v>
      </c>
      <c r="AS1229" t="str">
        <f>'CMO Input'!$U1229</f>
        <v>Tier 1</v>
      </c>
      <c r="AT1229" t="str">
        <f>'CMO Input'!$P1229</f>
        <v>SI</v>
      </c>
      <c r="AU1229" t="str" cm="1">
        <f t="array" ref="AU12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29" s="8" t="str">
        <f>TEXT('CMO Input'!$D1229,"MMM-YY")</f>
        <v>May</v>
      </c>
    </row>
    <row r="1230" spans="1:48" x14ac:dyDescent="0.25">
      <c r="A1230" s="14">
        <v>510898306</v>
      </c>
      <c r="B1230" s="12" t="s">
        <v>180</v>
      </c>
      <c r="C1230" s="12" t="s">
        <v>780</v>
      </c>
      <c r="D1230" s="12" t="s">
        <v>119</v>
      </c>
      <c r="E1230" s="13">
        <v>9</v>
      </c>
      <c r="F1230" s="12" t="s">
        <v>46</v>
      </c>
      <c r="G1230" s="13" t="s">
        <v>47</v>
      </c>
      <c r="H1230" s="12" t="s">
        <v>87</v>
      </c>
      <c r="I1230" s="12" t="s">
        <v>840</v>
      </c>
      <c r="J1230" s="12" t="s">
        <v>866</v>
      </c>
      <c r="K1230" s="14">
        <v>510898306</v>
      </c>
      <c r="L1230" s="12" t="s">
        <v>116</v>
      </c>
      <c r="M1230" s="12">
        <v>0.5</v>
      </c>
      <c r="N1230" s="12" t="s">
        <v>52</v>
      </c>
      <c r="O1230" s="12">
        <v>100</v>
      </c>
      <c r="P1230" s="12" t="s">
        <v>91</v>
      </c>
      <c r="Q1230" s="12">
        <v>40</v>
      </c>
      <c r="R1230" s="12" t="s">
        <v>220</v>
      </c>
      <c r="S1230" s="12" t="s">
        <v>221</v>
      </c>
      <c r="T1230" s="12" t="s">
        <v>118</v>
      </c>
      <c r="U1230" s="12" t="s">
        <v>94</v>
      </c>
      <c r="V1230" s="12" t="s">
        <v>58</v>
      </c>
      <c r="W1230" s="12" t="s">
        <v>95</v>
      </c>
      <c r="X1230" s="12" t="b">
        <v>0</v>
      </c>
      <c r="Y1230" s="12" t="b">
        <v>0</v>
      </c>
      <c r="Z1230" s="12" t="e">
        <v>#N/A</v>
      </c>
      <c r="AA1230" s="12">
        <v>0.02</v>
      </c>
      <c r="AB1230" s="12">
        <v>0</v>
      </c>
      <c r="AC1230" s="12" t="s">
        <v>780</v>
      </c>
      <c r="AD1230" s="12" t="s">
        <v>840</v>
      </c>
      <c r="AE1230" s="12" t="s">
        <v>866</v>
      </c>
      <c r="AF1230" s="12" t="s">
        <v>826</v>
      </c>
      <c r="AG1230" s="12" t="s">
        <v>7</v>
      </c>
      <c r="AH1230" s="12" t="b">
        <v>0</v>
      </c>
      <c r="AI1230" s="12" t="s">
        <v>60</v>
      </c>
      <c r="AJ1230" s="12" t="s">
        <v>827</v>
      </c>
      <c r="AK1230" s="12" t="s">
        <v>147</v>
      </c>
      <c r="AL1230" s="12" t="s">
        <v>842</v>
      </c>
      <c r="AM1230" s="12" t="s">
        <v>64</v>
      </c>
      <c r="AN1230" s="15" t="e">
        <v>#N/A</v>
      </c>
      <c r="AO1230" t="str">
        <f>RIGHT('CMO Input'!$T1230,(LEN('CMO Input'!$T1230)-FIND(" ",'CMO Input'!$T1230,1)))</f>
        <v>4-5”</v>
      </c>
      <c r="AP1230">
        <f>'CMO Input'!$O1230</f>
        <v>100</v>
      </c>
      <c r="AR1230" t="str">
        <f>Table2[[#This Row],[Policy / Non Policy]]</f>
        <v>Policy</v>
      </c>
      <c r="AS1230" t="str">
        <f>'CMO Input'!$U1230</f>
        <v>Tier 1</v>
      </c>
      <c r="AT1230" t="str">
        <f>'CMO Input'!$P1230</f>
        <v>DI</v>
      </c>
      <c r="AU1230" t="str" cm="1">
        <f t="array" ref="AU12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0" s="8" t="str">
        <f>TEXT('CMO Input'!$D1230,"MMM-YY")</f>
        <v>May</v>
      </c>
    </row>
    <row r="1231" spans="1:48" x14ac:dyDescent="0.25">
      <c r="A1231" s="18">
        <v>510865903</v>
      </c>
      <c r="B1231" s="16" t="s">
        <v>180</v>
      </c>
      <c r="C1231" s="16" t="s">
        <v>780</v>
      </c>
      <c r="D1231" s="16" t="s">
        <v>119</v>
      </c>
      <c r="E1231" s="17">
        <v>9</v>
      </c>
      <c r="F1231" s="16" t="s">
        <v>46</v>
      </c>
      <c r="G1231" s="17" t="s">
        <v>47</v>
      </c>
      <c r="H1231" s="16" t="s">
        <v>87</v>
      </c>
      <c r="I1231" s="16" t="s">
        <v>853</v>
      </c>
      <c r="J1231" s="16" t="s">
        <v>854</v>
      </c>
      <c r="K1231" s="18">
        <v>510865903</v>
      </c>
      <c r="L1231" s="16" t="s">
        <v>116</v>
      </c>
      <c r="M1231" s="16">
        <v>42.1</v>
      </c>
      <c r="N1231" s="16" t="s">
        <v>52</v>
      </c>
      <c r="O1231" s="16">
        <v>4</v>
      </c>
      <c r="P1231" s="16" t="s">
        <v>163</v>
      </c>
      <c r="Q1231" s="16">
        <v>135</v>
      </c>
      <c r="R1231" s="16" t="s">
        <v>54</v>
      </c>
      <c r="S1231" s="16" t="s">
        <v>117</v>
      </c>
      <c r="T1231" s="16" t="s">
        <v>118</v>
      </c>
      <c r="U1231" s="16" t="s">
        <v>94</v>
      </c>
      <c r="V1231" s="16" t="s">
        <v>58</v>
      </c>
      <c r="W1231" s="16" t="s">
        <v>95</v>
      </c>
      <c r="X1231" s="16" t="b">
        <v>0</v>
      </c>
      <c r="Y1231" s="16" t="b">
        <v>0</v>
      </c>
      <c r="Z1231" s="16" t="e">
        <v>#N/A</v>
      </c>
      <c r="AA1231" s="16">
        <v>5.6834999999999996</v>
      </c>
      <c r="AB1231" s="16">
        <v>0</v>
      </c>
      <c r="AC1231" s="16" t="s">
        <v>780</v>
      </c>
      <c r="AD1231" s="16" t="s">
        <v>853</v>
      </c>
      <c r="AE1231" s="16" t="s">
        <v>854</v>
      </c>
      <c r="AF1231" s="16" t="s">
        <v>783</v>
      </c>
      <c r="AG1231" s="16" t="s">
        <v>7</v>
      </c>
      <c r="AH1231" s="16" t="b">
        <v>0</v>
      </c>
      <c r="AI1231" s="16" t="s">
        <v>60</v>
      </c>
      <c r="AJ1231" s="16" t="s">
        <v>61</v>
      </c>
      <c r="AK1231" s="16" t="s">
        <v>147</v>
      </c>
      <c r="AL1231" s="16" t="s">
        <v>855</v>
      </c>
      <c r="AM1231" s="16" t="s">
        <v>64</v>
      </c>
      <c r="AN1231" s="19" t="e">
        <v>#N/A</v>
      </c>
      <c r="AO1231" t="str">
        <f>RIGHT('CMO Input'!$T1231,(LEN('CMO Input'!$T1231)-FIND(" ",'CMO Input'!$T1231,1)))</f>
        <v>4-5”</v>
      </c>
      <c r="AP1231">
        <f>'CMO Input'!$O1231</f>
        <v>4</v>
      </c>
      <c r="AR1231" t="str">
        <f>Table2[[#This Row],[Policy / Non Policy]]</f>
        <v>Policy</v>
      </c>
      <c r="AS1231" t="str">
        <f>'CMO Input'!$U1231</f>
        <v>Tier 1</v>
      </c>
      <c r="AT1231" t="str">
        <f>'CMO Input'!$P1231</f>
        <v>SI</v>
      </c>
      <c r="AU1231" t="str" cm="1">
        <f t="array" ref="AU12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1" s="8" t="str">
        <f>TEXT('CMO Input'!$D1231,"MMM-YY")</f>
        <v>May</v>
      </c>
    </row>
    <row r="1232" spans="1:48" x14ac:dyDescent="0.25">
      <c r="A1232" s="14">
        <v>220001617746</v>
      </c>
      <c r="B1232" s="12" t="s">
        <v>180</v>
      </c>
      <c r="C1232" s="12" t="s">
        <v>780</v>
      </c>
      <c r="D1232" s="12" t="s">
        <v>119</v>
      </c>
      <c r="E1232" s="13">
        <v>9</v>
      </c>
      <c r="F1232" s="12" t="s">
        <v>46</v>
      </c>
      <c r="G1232" s="13" t="s">
        <v>47</v>
      </c>
      <c r="H1232" s="12" t="s">
        <v>87</v>
      </c>
      <c r="I1232" s="12" t="s">
        <v>872</v>
      </c>
      <c r="J1232" s="12" t="s">
        <v>873</v>
      </c>
      <c r="K1232" s="14">
        <v>220001617746</v>
      </c>
      <c r="L1232" s="12" t="s">
        <v>116</v>
      </c>
      <c r="M1232" s="12">
        <v>0</v>
      </c>
      <c r="N1232" s="12" t="s">
        <v>52</v>
      </c>
      <c r="O1232" s="12">
        <v>6</v>
      </c>
      <c r="P1232" s="12" t="s">
        <v>163</v>
      </c>
      <c r="Q1232" s="12">
        <v>200</v>
      </c>
      <c r="R1232" s="12" t="s">
        <v>54</v>
      </c>
      <c r="S1232" s="12" t="s">
        <v>134</v>
      </c>
      <c r="T1232" s="12" t="s">
        <v>135</v>
      </c>
      <c r="U1232" s="12" t="s">
        <v>94</v>
      </c>
      <c r="V1232" s="12" t="s">
        <v>58</v>
      </c>
      <c r="W1232" s="12" t="s">
        <v>95</v>
      </c>
      <c r="X1232" s="12" t="b">
        <v>0</v>
      </c>
      <c r="Y1232" s="12" t="b">
        <v>0</v>
      </c>
      <c r="Z1232" s="12" t="e">
        <v>#N/A</v>
      </c>
      <c r="AA1232" s="12">
        <v>0</v>
      </c>
      <c r="AB1232" s="12">
        <v>0</v>
      </c>
      <c r="AC1232" s="12" t="s">
        <v>780</v>
      </c>
      <c r="AD1232" s="12" t="s">
        <v>872</v>
      </c>
      <c r="AE1232" s="12" t="s">
        <v>873</v>
      </c>
      <c r="AF1232" s="12" t="s">
        <v>783</v>
      </c>
      <c r="AG1232" s="12" t="s">
        <v>7</v>
      </c>
      <c r="AH1232" s="12" t="b">
        <v>0</v>
      </c>
      <c r="AI1232" s="12" t="s">
        <v>60</v>
      </c>
      <c r="AJ1232" s="12" t="s">
        <v>61</v>
      </c>
      <c r="AK1232" s="12" t="s">
        <v>147</v>
      </c>
      <c r="AL1232" s="12" t="s">
        <v>784</v>
      </c>
      <c r="AM1232" s="12" t="s">
        <v>64</v>
      </c>
      <c r="AN1232" s="15" t="e">
        <v>#N/A</v>
      </c>
      <c r="AO1232" t="str">
        <f>RIGHT('CMO Input'!$T1232,(LEN('CMO Input'!$T1232)-FIND(" ",'CMO Input'!$T1232,1)))</f>
        <v>6-7”</v>
      </c>
      <c r="AP1232">
        <f>'CMO Input'!$O1232</f>
        <v>6</v>
      </c>
      <c r="AR1232" t="str">
        <f>Table2[[#This Row],[Policy / Non Policy]]</f>
        <v>Policy</v>
      </c>
      <c r="AS1232" t="str">
        <f>'CMO Input'!$U1232</f>
        <v>Tier 1</v>
      </c>
      <c r="AT1232" t="str">
        <f>'CMO Input'!$P1232</f>
        <v>SI</v>
      </c>
      <c r="AU1232" t="str" cm="1">
        <f t="array" ref="AU12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32" s="8" t="str">
        <f>TEXT('CMO Input'!$D1232,"MMM-YY")</f>
        <v>May</v>
      </c>
    </row>
    <row r="1233" spans="1:48" x14ac:dyDescent="0.25">
      <c r="A1233" s="18">
        <v>510862679</v>
      </c>
      <c r="B1233" s="16" t="s">
        <v>180</v>
      </c>
      <c r="C1233" s="16" t="s">
        <v>780</v>
      </c>
      <c r="D1233" s="16" t="s">
        <v>119</v>
      </c>
      <c r="E1233" s="17">
        <v>9</v>
      </c>
      <c r="F1233" s="16" t="s">
        <v>46</v>
      </c>
      <c r="G1233" s="17" t="s">
        <v>87</v>
      </c>
      <c r="H1233" s="16" t="s">
        <v>87</v>
      </c>
      <c r="I1233" s="16" t="s">
        <v>785</v>
      </c>
      <c r="J1233" s="16" t="s">
        <v>871</v>
      </c>
      <c r="K1233" s="18">
        <v>510862679</v>
      </c>
      <c r="L1233" s="16" t="s">
        <v>116</v>
      </c>
      <c r="M1233" s="16">
        <v>19.7</v>
      </c>
      <c r="N1233" s="16" t="s">
        <v>52</v>
      </c>
      <c r="O1233" s="16">
        <v>4</v>
      </c>
      <c r="P1233" s="16" t="s">
        <v>163</v>
      </c>
      <c r="Q1233" s="16">
        <v>46</v>
      </c>
      <c r="R1233" s="16" t="s">
        <v>54</v>
      </c>
      <c r="S1233" s="16" t="s">
        <v>117</v>
      </c>
      <c r="T1233" s="16" t="s">
        <v>118</v>
      </c>
      <c r="U1233" s="16" t="s">
        <v>94</v>
      </c>
      <c r="V1233" s="16" t="s">
        <v>58</v>
      </c>
      <c r="W1233" s="16" t="s">
        <v>95</v>
      </c>
      <c r="X1233" s="16" t="b">
        <v>0</v>
      </c>
      <c r="Y1233" s="16" t="b">
        <v>0</v>
      </c>
      <c r="Z1233" s="16" t="e">
        <v>#N/A</v>
      </c>
      <c r="AA1233" s="16">
        <v>0.90619999999999989</v>
      </c>
      <c r="AB1233" s="16">
        <v>0</v>
      </c>
      <c r="AC1233" s="16" t="s">
        <v>780</v>
      </c>
      <c r="AD1233" s="16" t="s">
        <v>785</v>
      </c>
      <c r="AE1233" s="16" t="s">
        <v>871</v>
      </c>
      <c r="AF1233" s="16" t="s">
        <v>787</v>
      </c>
      <c r="AG1233" s="16" t="s">
        <v>7</v>
      </c>
      <c r="AH1233" s="16" t="b">
        <v>0</v>
      </c>
      <c r="AI1233" s="16" t="s">
        <v>60</v>
      </c>
      <c r="AJ1233" s="16" t="s">
        <v>788</v>
      </c>
      <c r="AK1233" s="16"/>
      <c r="AL1233" s="16" t="s">
        <v>789</v>
      </c>
      <c r="AM1233" s="16" t="s">
        <v>64</v>
      </c>
      <c r="AN1233" s="19" t="e">
        <v>#N/A</v>
      </c>
      <c r="AO1233" t="str">
        <f>RIGHT('CMO Input'!$T1233,(LEN('CMO Input'!$T1233)-FIND(" ",'CMO Input'!$T1233,1)))</f>
        <v>4-5”</v>
      </c>
      <c r="AP1233">
        <f>'CMO Input'!$O1233</f>
        <v>4</v>
      </c>
      <c r="AR1233" t="str">
        <f>Table2[[#This Row],[Policy / Non Policy]]</f>
        <v>Policy</v>
      </c>
      <c r="AS1233" t="str">
        <f>'CMO Input'!$U1233</f>
        <v>Tier 1</v>
      </c>
      <c r="AT1233" t="str">
        <f>'CMO Input'!$P1233</f>
        <v>SI</v>
      </c>
      <c r="AU1233" t="str" cm="1">
        <f t="array" ref="AU12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3" s="8" t="str">
        <f>TEXT('CMO Input'!$D1233,"MMM-YY")</f>
        <v>May</v>
      </c>
    </row>
    <row r="1234" spans="1:48" x14ac:dyDescent="0.25">
      <c r="A1234" s="14">
        <v>510827332</v>
      </c>
      <c r="B1234" s="12" t="s">
        <v>180</v>
      </c>
      <c r="C1234" s="12" t="s">
        <v>780</v>
      </c>
      <c r="D1234" s="12" t="s">
        <v>124</v>
      </c>
      <c r="E1234" s="13">
        <v>10</v>
      </c>
      <c r="F1234" s="12" t="s">
        <v>46</v>
      </c>
      <c r="G1234" s="13" t="s">
        <v>142</v>
      </c>
      <c r="H1234" s="12" t="s">
        <v>87</v>
      </c>
      <c r="I1234" s="12" t="s">
        <v>851</v>
      </c>
      <c r="J1234" s="12" t="s">
        <v>852</v>
      </c>
      <c r="K1234" s="14">
        <v>510827332</v>
      </c>
      <c r="L1234" s="12" t="s">
        <v>116</v>
      </c>
      <c r="M1234" s="12">
        <v>25</v>
      </c>
      <c r="N1234" s="12" t="s">
        <v>52</v>
      </c>
      <c r="O1234" s="12">
        <v>4</v>
      </c>
      <c r="P1234" s="12" t="s">
        <v>53</v>
      </c>
      <c r="Q1234" s="12">
        <v>65</v>
      </c>
      <c r="R1234" s="12" t="s">
        <v>54</v>
      </c>
      <c r="S1234" s="12" t="s">
        <v>117</v>
      </c>
      <c r="T1234" s="12" t="s">
        <v>118</v>
      </c>
      <c r="U1234" s="12" t="s">
        <v>94</v>
      </c>
      <c r="V1234" s="12" t="s">
        <v>58</v>
      </c>
      <c r="W1234" s="12" t="s">
        <v>95</v>
      </c>
      <c r="X1234" s="12" t="b">
        <v>0</v>
      </c>
      <c r="Y1234" s="12" t="b">
        <v>0</v>
      </c>
      <c r="Z1234" s="12" t="e">
        <v>#N/A</v>
      </c>
      <c r="AA1234" s="12">
        <v>1.625</v>
      </c>
      <c r="AB1234" s="12">
        <v>0</v>
      </c>
      <c r="AC1234" s="12" t="s">
        <v>780</v>
      </c>
      <c r="AD1234" s="12" t="s">
        <v>851</v>
      </c>
      <c r="AE1234" s="12" t="s">
        <v>852</v>
      </c>
      <c r="AF1234" s="12" t="s">
        <v>801</v>
      </c>
      <c r="AG1234" s="12" t="s">
        <v>7</v>
      </c>
      <c r="AH1234" s="12" t="b">
        <v>0</v>
      </c>
      <c r="AI1234" s="12" t="s">
        <v>60</v>
      </c>
      <c r="AJ1234" s="12" t="s">
        <v>61</v>
      </c>
      <c r="AK1234" s="12" t="s">
        <v>147</v>
      </c>
      <c r="AL1234" s="12" t="s">
        <v>802</v>
      </c>
      <c r="AM1234" s="12" t="s">
        <v>64</v>
      </c>
      <c r="AN1234" s="15" t="e">
        <v>#N/A</v>
      </c>
      <c r="AO1234" t="str">
        <f>RIGHT('CMO Input'!$T1234,(LEN('CMO Input'!$T1234)-FIND(" ",'CMO Input'!$T1234,1)))</f>
        <v>4-5”</v>
      </c>
      <c r="AP1234">
        <f>'CMO Input'!$O1234</f>
        <v>4</v>
      </c>
      <c r="AR1234" t="str">
        <f>Table2[[#This Row],[Policy / Non Policy]]</f>
        <v>Policy</v>
      </c>
      <c r="AS1234" t="str">
        <f>'CMO Input'!$U1234</f>
        <v>Tier 1</v>
      </c>
      <c r="AT1234" t="str">
        <f>'CMO Input'!$P1234</f>
        <v>CI</v>
      </c>
      <c r="AU1234" t="str" cm="1">
        <f t="array" ref="AU12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4" s="8" t="str">
        <f>TEXT('CMO Input'!$D1234,"MMM-YY")</f>
        <v>June</v>
      </c>
    </row>
    <row r="1235" spans="1:48" x14ac:dyDescent="0.25">
      <c r="A1235" s="18">
        <v>510882100</v>
      </c>
      <c r="B1235" s="16" t="s">
        <v>180</v>
      </c>
      <c r="C1235" s="16" t="s">
        <v>780</v>
      </c>
      <c r="D1235" s="16" t="s">
        <v>124</v>
      </c>
      <c r="E1235" s="17">
        <v>10</v>
      </c>
      <c r="F1235" s="16" t="s">
        <v>46</v>
      </c>
      <c r="G1235" s="17" t="s">
        <v>142</v>
      </c>
      <c r="H1235" s="16" t="s">
        <v>87</v>
      </c>
      <c r="I1235" s="16" t="s">
        <v>803</v>
      </c>
      <c r="J1235" s="16" t="s">
        <v>756</v>
      </c>
      <c r="K1235" s="18">
        <v>510882100</v>
      </c>
      <c r="L1235" s="16" t="s">
        <v>116</v>
      </c>
      <c r="M1235" s="16">
        <v>41.1</v>
      </c>
      <c r="N1235" s="16" t="s">
        <v>52</v>
      </c>
      <c r="O1235" s="16">
        <v>4</v>
      </c>
      <c r="P1235" s="16" t="s">
        <v>53</v>
      </c>
      <c r="Q1235" s="16">
        <v>110</v>
      </c>
      <c r="R1235" s="16" t="s">
        <v>54</v>
      </c>
      <c r="S1235" s="16" t="s">
        <v>117</v>
      </c>
      <c r="T1235" s="16" t="s">
        <v>118</v>
      </c>
      <c r="U1235" s="16" t="s">
        <v>94</v>
      </c>
      <c r="V1235" s="16" t="s">
        <v>58</v>
      </c>
      <c r="W1235" s="16" t="s">
        <v>95</v>
      </c>
      <c r="X1235" s="16" t="b">
        <v>0</v>
      </c>
      <c r="Y1235" s="16" t="b">
        <v>0</v>
      </c>
      <c r="Z1235" s="16" t="e">
        <v>#N/A</v>
      </c>
      <c r="AA1235" s="16">
        <v>4.5210000000000008</v>
      </c>
      <c r="AB1235" s="16">
        <v>0</v>
      </c>
      <c r="AC1235" s="16" t="s">
        <v>780</v>
      </c>
      <c r="AD1235" s="16" t="s">
        <v>803</v>
      </c>
      <c r="AE1235" s="16" t="s">
        <v>756</v>
      </c>
      <c r="AF1235" s="16" t="s">
        <v>795</v>
      </c>
      <c r="AG1235" s="16" t="s">
        <v>7</v>
      </c>
      <c r="AH1235" s="16" t="b">
        <v>0</v>
      </c>
      <c r="AI1235" s="16" t="s">
        <v>60</v>
      </c>
      <c r="AJ1235" s="16" t="s">
        <v>61</v>
      </c>
      <c r="AK1235" s="16" t="s">
        <v>147</v>
      </c>
      <c r="AL1235" s="16" t="s">
        <v>839</v>
      </c>
      <c r="AM1235" s="16" t="s">
        <v>64</v>
      </c>
      <c r="AN1235" s="19" t="e">
        <v>#N/A</v>
      </c>
      <c r="AO1235" t="str">
        <f>RIGHT('CMO Input'!$T1235,(LEN('CMO Input'!$T1235)-FIND(" ",'CMO Input'!$T1235,1)))</f>
        <v>4-5”</v>
      </c>
      <c r="AP1235">
        <f>'CMO Input'!$O1235</f>
        <v>4</v>
      </c>
      <c r="AR1235" t="str">
        <f>Table2[[#This Row],[Policy / Non Policy]]</f>
        <v>Policy</v>
      </c>
      <c r="AS1235" t="str">
        <f>'CMO Input'!$U1235</f>
        <v>Tier 1</v>
      </c>
      <c r="AT1235" t="str">
        <f>'CMO Input'!$P1235</f>
        <v>CI</v>
      </c>
      <c r="AU1235" t="str" cm="1">
        <f t="array" ref="AU12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5" s="8" t="str">
        <f>TEXT('CMO Input'!$D1235,"MMM-YY")</f>
        <v>June</v>
      </c>
    </row>
    <row r="1236" spans="1:48" x14ac:dyDescent="0.25">
      <c r="A1236" s="14">
        <v>220001559051</v>
      </c>
      <c r="B1236" s="12" t="s">
        <v>180</v>
      </c>
      <c r="C1236" s="12" t="s">
        <v>780</v>
      </c>
      <c r="D1236" s="12" t="s">
        <v>124</v>
      </c>
      <c r="E1236" s="13">
        <v>10</v>
      </c>
      <c r="F1236" s="12" t="s">
        <v>46</v>
      </c>
      <c r="G1236" s="13" t="s">
        <v>142</v>
      </c>
      <c r="H1236" s="12" t="s">
        <v>87</v>
      </c>
      <c r="I1236" s="12" t="s">
        <v>793</v>
      </c>
      <c r="J1236" s="12" t="s">
        <v>814</v>
      </c>
      <c r="K1236" s="14">
        <v>220001559051</v>
      </c>
      <c r="L1236" s="12" t="s">
        <v>116</v>
      </c>
      <c r="M1236" s="12">
        <v>0</v>
      </c>
      <c r="N1236" s="12" t="s">
        <v>52</v>
      </c>
      <c r="O1236" s="12">
        <v>4</v>
      </c>
      <c r="P1236" s="12" t="s">
        <v>53</v>
      </c>
      <c r="Q1236" s="12">
        <v>3</v>
      </c>
      <c r="R1236" s="12" t="s">
        <v>54</v>
      </c>
      <c r="S1236" s="12" t="s">
        <v>117</v>
      </c>
      <c r="T1236" s="12" t="s">
        <v>118</v>
      </c>
      <c r="U1236" s="12" t="s">
        <v>94</v>
      </c>
      <c r="V1236" s="12" t="s">
        <v>58</v>
      </c>
      <c r="W1236" s="12" t="s">
        <v>95</v>
      </c>
      <c r="X1236" s="12" t="b">
        <v>0</v>
      </c>
      <c r="Y1236" s="12" t="b">
        <v>0</v>
      </c>
      <c r="Z1236" s="12" t="e">
        <v>#N/A</v>
      </c>
      <c r="AA1236" s="12">
        <v>0</v>
      </c>
      <c r="AB1236" s="12">
        <v>0</v>
      </c>
      <c r="AC1236" s="12" t="s">
        <v>780</v>
      </c>
      <c r="AD1236" s="12" t="s">
        <v>793</v>
      </c>
      <c r="AE1236" s="12" t="s">
        <v>814</v>
      </c>
      <c r="AF1236" s="12" t="s">
        <v>795</v>
      </c>
      <c r="AG1236" s="12" t="s">
        <v>7</v>
      </c>
      <c r="AH1236" s="12" t="b">
        <v>0</v>
      </c>
      <c r="AI1236" s="12" t="s">
        <v>60</v>
      </c>
      <c r="AJ1236" s="12" t="s">
        <v>61</v>
      </c>
      <c r="AK1236" s="12" t="s">
        <v>147</v>
      </c>
      <c r="AL1236" s="12" t="s">
        <v>625</v>
      </c>
      <c r="AM1236" s="12" t="s">
        <v>64</v>
      </c>
      <c r="AN1236" s="15" t="e">
        <v>#N/A</v>
      </c>
      <c r="AO1236" t="str">
        <f>RIGHT('CMO Input'!$T1236,(LEN('CMO Input'!$T1236)-FIND(" ",'CMO Input'!$T1236,1)))</f>
        <v>4-5”</v>
      </c>
      <c r="AP1236">
        <f>'CMO Input'!$O1236</f>
        <v>4</v>
      </c>
      <c r="AR1236" t="str">
        <f>Table2[[#This Row],[Policy / Non Policy]]</f>
        <v>Policy</v>
      </c>
      <c r="AS1236" t="str">
        <f>'CMO Input'!$U1236</f>
        <v>Tier 1</v>
      </c>
      <c r="AT1236" t="str">
        <f>'CMO Input'!$P1236</f>
        <v>CI</v>
      </c>
      <c r="AU1236" t="str" cm="1">
        <f t="array" ref="AU12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6" s="8" t="str">
        <f>TEXT('CMO Input'!$D1236,"MMM-YY")</f>
        <v>June</v>
      </c>
    </row>
    <row r="1237" spans="1:48" x14ac:dyDescent="0.25">
      <c r="A1237" s="18">
        <v>510910220</v>
      </c>
      <c r="B1237" s="16" t="s">
        <v>180</v>
      </c>
      <c r="C1237" s="16" t="s">
        <v>780</v>
      </c>
      <c r="D1237" s="16" t="s">
        <v>124</v>
      </c>
      <c r="E1237" s="17">
        <v>10</v>
      </c>
      <c r="F1237" s="16" t="s">
        <v>46</v>
      </c>
      <c r="G1237" s="17" t="s">
        <v>142</v>
      </c>
      <c r="H1237" s="16" t="s">
        <v>87</v>
      </c>
      <c r="I1237" s="16" t="s">
        <v>793</v>
      </c>
      <c r="J1237" s="16" t="s">
        <v>794</v>
      </c>
      <c r="K1237" s="18">
        <v>510910220</v>
      </c>
      <c r="L1237" s="16" t="s">
        <v>116</v>
      </c>
      <c r="M1237" s="16">
        <v>38.799999999999997</v>
      </c>
      <c r="N1237" s="16" t="s">
        <v>52</v>
      </c>
      <c r="O1237" s="16">
        <v>4</v>
      </c>
      <c r="P1237" s="16" t="s">
        <v>53</v>
      </c>
      <c r="Q1237" s="16">
        <v>110</v>
      </c>
      <c r="R1237" s="16" t="s">
        <v>54</v>
      </c>
      <c r="S1237" s="16" t="s">
        <v>117</v>
      </c>
      <c r="T1237" s="16" t="s">
        <v>118</v>
      </c>
      <c r="U1237" s="16" t="s">
        <v>94</v>
      </c>
      <c r="V1237" s="16" t="s">
        <v>58</v>
      </c>
      <c r="W1237" s="16" t="s">
        <v>95</v>
      </c>
      <c r="X1237" s="16" t="b">
        <v>0</v>
      </c>
      <c r="Y1237" s="16" t="b">
        <v>0</v>
      </c>
      <c r="Z1237" s="16" t="e">
        <v>#N/A</v>
      </c>
      <c r="AA1237" s="16">
        <v>4.2679999999999998</v>
      </c>
      <c r="AB1237" s="16">
        <v>0</v>
      </c>
      <c r="AC1237" s="16" t="s">
        <v>780</v>
      </c>
      <c r="AD1237" s="16" t="s">
        <v>793</v>
      </c>
      <c r="AE1237" s="16" t="s">
        <v>794</v>
      </c>
      <c r="AF1237" s="16" t="s">
        <v>795</v>
      </c>
      <c r="AG1237" s="16" t="s">
        <v>7</v>
      </c>
      <c r="AH1237" s="16" t="b">
        <v>0</v>
      </c>
      <c r="AI1237" s="16" t="s">
        <v>60</v>
      </c>
      <c r="AJ1237" s="16" t="s">
        <v>61</v>
      </c>
      <c r="AK1237" s="16" t="s">
        <v>147</v>
      </c>
      <c r="AL1237" s="16" t="s">
        <v>625</v>
      </c>
      <c r="AM1237" s="16" t="s">
        <v>64</v>
      </c>
      <c r="AN1237" s="19" t="e">
        <v>#N/A</v>
      </c>
      <c r="AO1237" t="str">
        <f>RIGHT('CMO Input'!$T1237,(LEN('CMO Input'!$T1237)-FIND(" ",'CMO Input'!$T1237,1)))</f>
        <v>4-5”</v>
      </c>
      <c r="AP1237">
        <f>'CMO Input'!$O1237</f>
        <v>4</v>
      </c>
      <c r="AR1237" t="str">
        <f>Table2[[#This Row],[Policy / Non Policy]]</f>
        <v>Policy</v>
      </c>
      <c r="AS1237" t="str">
        <f>'CMO Input'!$U1237</f>
        <v>Tier 1</v>
      </c>
      <c r="AT1237" t="str">
        <f>'CMO Input'!$P1237</f>
        <v>CI</v>
      </c>
      <c r="AU1237" t="str" cm="1">
        <f t="array" ref="AU12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7" s="8" t="str">
        <f>TEXT('CMO Input'!$D1237,"MMM-YY")</f>
        <v>June</v>
      </c>
    </row>
    <row r="1238" spans="1:48" x14ac:dyDescent="0.25">
      <c r="A1238" s="14">
        <v>510894682</v>
      </c>
      <c r="B1238" s="12" t="s">
        <v>180</v>
      </c>
      <c r="C1238" s="12" t="s">
        <v>780</v>
      </c>
      <c r="D1238" s="12" t="s">
        <v>124</v>
      </c>
      <c r="E1238" s="13">
        <v>10</v>
      </c>
      <c r="F1238" s="12" t="s">
        <v>46</v>
      </c>
      <c r="G1238" s="13" t="s">
        <v>87</v>
      </c>
      <c r="H1238" s="12" t="s">
        <v>87</v>
      </c>
      <c r="I1238" s="12" t="s">
        <v>868</v>
      </c>
      <c r="J1238" s="12" t="s">
        <v>869</v>
      </c>
      <c r="K1238" s="14">
        <v>510894682</v>
      </c>
      <c r="L1238" s="12" t="s">
        <v>116</v>
      </c>
      <c r="M1238" s="12">
        <v>0.3</v>
      </c>
      <c r="N1238" s="12" t="s">
        <v>52</v>
      </c>
      <c r="O1238" s="12">
        <v>4</v>
      </c>
      <c r="P1238" s="12" t="s">
        <v>91</v>
      </c>
      <c r="Q1238" s="12">
        <v>45</v>
      </c>
      <c r="R1238" s="12" t="s">
        <v>54</v>
      </c>
      <c r="S1238" s="12" t="s">
        <v>117</v>
      </c>
      <c r="T1238" s="12" t="s">
        <v>118</v>
      </c>
      <c r="U1238" s="12" t="s">
        <v>94</v>
      </c>
      <c r="V1238" s="12" t="s">
        <v>58</v>
      </c>
      <c r="W1238" s="12" t="s">
        <v>95</v>
      </c>
      <c r="X1238" s="12" t="b">
        <v>0</v>
      </c>
      <c r="Y1238" s="12" t="b">
        <v>0</v>
      </c>
      <c r="Z1238" s="12" t="e">
        <v>#N/A</v>
      </c>
      <c r="AA1238" s="12">
        <v>1.3499999999999998E-2</v>
      </c>
      <c r="AB1238" s="12">
        <v>0</v>
      </c>
      <c r="AC1238" s="12" t="s">
        <v>780</v>
      </c>
      <c r="AD1238" s="12" t="s">
        <v>868</v>
      </c>
      <c r="AE1238" s="12" t="s">
        <v>869</v>
      </c>
      <c r="AF1238" s="12" t="s">
        <v>870</v>
      </c>
      <c r="AG1238" s="12" t="s">
        <v>7</v>
      </c>
      <c r="AH1238" s="12" t="b">
        <v>0</v>
      </c>
      <c r="AI1238" s="12" t="s">
        <v>60</v>
      </c>
      <c r="AJ1238" s="12" t="s">
        <v>10</v>
      </c>
      <c r="AK1238" s="12" t="s">
        <v>147</v>
      </c>
      <c r="AL1238" s="12" t="s">
        <v>206</v>
      </c>
      <c r="AM1238" s="12" t="s">
        <v>64</v>
      </c>
      <c r="AN1238" s="15" t="e">
        <v>#N/A</v>
      </c>
      <c r="AO1238" t="str">
        <f>RIGHT('CMO Input'!$T1238,(LEN('CMO Input'!$T1238)-FIND(" ",'CMO Input'!$T1238,1)))</f>
        <v>4-5”</v>
      </c>
      <c r="AP1238">
        <f>'CMO Input'!$O1238</f>
        <v>4</v>
      </c>
      <c r="AR1238" t="str">
        <f>Table2[[#This Row],[Policy / Non Policy]]</f>
        <v>Policy</v>
      </c>
      <c r="AS1238" t="str">
        <f>'CMO Input'!$U1238</f>
        <v>Tier 1</v>
      </c>
      <c r="AT1238" t="str">
        <f>'CMO Input'!$P1238</f>
        <v>DI</v>
      </c>
      <c r="AU1238" t="str" cm="1">
        <f t="array" ref="AU12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38" s="8" t="str">
        <f>TEXT('CMO Input'!$D1238,"MMM-YY")</f>
        <v>June</v>
      </c>
    </row>
    <row r="1239" spans="1:48" x14ac:dyDescent="0.25">
      <c r="A1239" s="18">
        <v>510816027</v>
      </c>
      <c r="B1239" s="16" t="s">
        <v>180</v>
      </c>
      <c r="C1239" s="16" t="s">
        <v>780</v>
      </c>
      <c r="D1239" s="16" t="s">
        <v>124</v>
      </c>
      <c r="E1239" s="17">
        <v>10</v>
      </c>
      <c r="F1239" s="16" t="s">
        <v>46</v>
      </c>
      <c r="G1239" s="17" t="s">
        <v>87</v>
      </c>
      <c r="H1239" s="16" t="s">
        <v>87</v>
      </c>
      <c r="I1239" s="16" t="s">
        <v>815</v>
      </c>
      <c r="J1239" s="16" t="s">
        <v>816</v>
      </c>
      <c r="K1239" s="18">
        <v>510816027</v>
      </c>
      <c r="L1239" s="16" t="s">
        <v>116</v>
      </c>
      <c r="M1239" s="16">
        <v>41.5</v>
      </c>
      <c r="N1239" s="16" t="s">
        <v>52</v>
      </c>
      <c r="O1239" s="16">
        <v>6</v>
      </c>
      <c r="P1239" s="16" t="s">
        <v>53</v>
      </c>
      <c r="Q1239" s="16">
        <v>80</v>
      </c>
      <c r="R1239" s="16" t="s">
        <v>54</v>
      </c>
      <c r="S1239" s="16" t="s">
        <v>134</v>
      </c>
      <c r="T1239" s="16" t="s">
        <v>135</v>
      </c>
      <c r="U1239" s="16" t="s">
        <v>94</v>
      </c>
      <c r="V1239" s="16" t="s">
        <v>58</v>
      </c>
      <c r="W1239" s="16" t="s">
        <v>95</v>
      </c>
      <c r="X1239" s="16" t="b">
        <v>0</v>
      </c>
      <c r="Y1239" s="16" t="b">
        <v>0</v>
      </c>
      <c r="Z1239" s="16" t="e">
        <v>#N/A</v>
      </c>
      <c r="AA1239" s="16">
        <v>3.3200000000000003</v>
      </c>
      <c r="AB1239" s="16">
        <v>0</v>
      </c>
      <c r="AC1239" s="16" t="s">
        <v>780</v>
      </c>
      <c r="AD1239" s="16" t="s">
        <v>815</v>
      </c>
      <c r="AE1239" s="16" t="s">
        <v>816</v>
      </c>
      <c r="AF1239" s="16" t="s">
        <v>807</v>
      </c>
      <c r="AG1239" s="16" t="s">
        <v>7</v>
      </c>
      <c r="AH1239" s="16" t="b">
        <v>0</v>
      </c>
      <c r="AI1239" s="16" t="s">
        <v>60</v>
      </c>
      <c r="AJ1239" s="16" t="s">
        <v>146</v>
      </c>
      <c r="AK1239" s="16" t="s">
        <v>147</v>
      </c>
      <c r="AL1239" s="16" t="s">
        <v>817</v>
      </c>
      <c r="AM1239" s="16" t="s">
        <v>64</v>
      </c>
      <c r="AN1239" s="19" t="e">
        <v>#N/A</v>
      </c>
      <c r="AO1239" t="str">
        <f>RIGHT('CMO Input'!$T1239,(LEN('CMO Input'!$T1239)-FIND(" ",'CMO Input'!$T1239,1)))</f>
        <v>6-7”</v>
      </c>
      <c r="AP1239">
        <f>'CMO Input'!$O1239</f>
        <v>6</v>
      </c>
      <c r="AR1239" t="str">
        <f>Table2[[#This Row],[Policy / Non Policy]]</f>
        <v>Policy</v>
      </c>
      <c r="AS1239" t="str">
        <f>'CMO Input'!$U1239</f>
        <v>Tier 1</v>
      </c>
      <c r="AT1239" t="str">
        <f>'CMO Input'!$P1239</f>
        <v>CI</v>
      </c>
      <c r="AU1239" t="str" cm="1">
        <f t="array" ref="AU12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39" s="8" t="str">
        <f>TEXT('CMO Input'!$D1239,"MMM-YY")</f>
        <v>June</v>
      </c>
    </row>
    <row r="1240" spans="1:48" x14ac:dyDescent="0.25">
      <c r="A1240" s="14">
        <v>510823989</v>
      </c>
      <c r="B1240" s="12" t="s">
        <v>180</v>
      </c>
      <c r="C1240" s="12" t="s">
        <v>780</v>
      </c>
      <c r="D1240" s="12" t="s">
        <v>124</v>
      </c>
      <c r="E1240" s="13">
        <v>10</v>
      </c>
      <c r="F1240" s="12" t="s">
        <v>46</v>
      </c>
      <c r="G1240" s="13" t="s">
        <v>87</v>
      </c>
      <c r="H1240" s="12" t="s">
        <v>87</v>
      </c>
      <c r="I1240" s="12" t="s">
        <v>785</v>
      </c>
      <c r="J1240" s="12" t="s">
        <v>871</v>
      </c>
      <c r="K1240" s="14">
        <v>510823989</v>
      </c>
      <c r="L1240" s="12" t="s">
        <v>116</v>
      </c>
      <c r="M1240" s="12">
        <v>24.1</v>
      </c>
      <c r="N1240" s="12" t="s">
        <v>52</v>
      </c>
      <c r="O1240" s="12">
        <v>4</v>
      </c>
      <c r="P1240" s="12" t="s">
        <v>163</v>
      </c>
      <c r="Q1240" s="12">
        <v>92</v>
      </c>
      <c r="R1240" s="12" t="s">
        <v>54</v>
      </c>
      <c r="S1240" s="12" t="s">
        <v>117</v>
      </c>
      <c r="T1240" s="12" t="s">
        <v>118</v>
      </c>
      <c r="U1240" s="12" t="s">
        <v>94</v>
      </c>
      <c r="V1240" s="12" t="s">
        <v>58</v>
      </c>
      <c r="W1240" s="12" t="s">
        <v>95</v>
      </c>
      <c r="X1240" s="12" t="b">
        <v>0</v>
      </c>
      <c r="Y1240" s="12" t="b">
        <v>0</v>
      </c>
      <c r="Z1240" s="12" t="e">
        <v>#N/A</v>
      </c>
      <c r="AA1240" s="12">
        <v>2.2172000000000001</v>
      </c>
      <c r="AB1240" s="12">
        <v>0</v>
      </c>
      <c r="AC1240" s="12" t="s">
        <v>780</v>
      </c>
      <c r="AD1240" s="12" t="s">
        <v>785</v>
      </c>
      <c r="AE1240" s="12" t="s">
        <v>871</v>
      </c>
      <c r="AF1240" s="12" t="s">
        <v>787</v>
      </c>
      <c r="AG1240" s="12" t="s">
        <v>7</v>
      </c>
      <c r="AH1240" s="12" t="b">
        <v>0</v>
      </c>
      <c r="AI1240" s="12" t="s">
        <v>60</v>
      </c>
      <c r="AJ1240" s="12" t="s">
        <v>788</v>
      </c>
      <c r="AK1240" s="12" t="s">
        <v>147</v>
      </c>
      <c r="AL1240" s="12" t="s">
        <v>789</v>
      </c>
      <c r="AM1240" s="12" t="s">
        <v>64</v>
      </c>
      <c r="AN1240" s="15" t="e">
        <v>#N/A</v>
      </c>
      <c r="AO1240" t="str">
        <f>RIGHT('CMO Input'!$T1240,(LEN('CMO Input'!$T1240)-FIND(" ",'CMO Input'!$T1240,1)))</f>
        <v>4-5”</v>
      </c>
      <c r="AP1240">
        <f>'CMO Input'!$O1240</f>
        <v>4</v>
      </c>
      <c r="AR1240" t="str">
        <f>Table2[[#This Row],[Policy / Non Policy]]</f>
        <v>Policy</v>
      </c>
      <c r="AS1240" t="str">
        <f>'CMO Input'!$U1240</f>
        <v>Tier 1</v>
      </c>
      <c r="AT1240" t="str">
        <f>'CMO Input'!$P1240</f>
        <v>SI</v>
      </c>
      <c r="AU1240" t="str" cm="1">
        <f t="array" ref="AU12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40" s="8" t="str">
        <f>TEXT('CMO Input'!$D1240,"MMM-YY")</f>
        <v>June</v>
      </c>
    </row>
    <row r="1241" spans="1:48" x14ac:dyDescent="0.25">
      <c r="A1241" s="18">
        <v>510861687</v>
      </c>
      <c r="B1241" s="16" t="s">
        <v>180</v>
      </c>
      <c r="C1241" s="16" t="s">
        <v>780</v>
      </c>
      <c r="D1241" s="16" t="s">
        <v>124</v>
      </c>
      <c r="E1241" s="17">
        <v>10</v>
      </c>
      <c r="F1241" s="16" t="s">
        <v>46</v>
      </c>
      <c r="G1241" s="17" t="s">
        <v>87</v>
      </c>
      <c r="H1241" s="16" t="s">
        <v>87</v>
      </c>
      <c r="I1241" s="16" t="s">
        <v>865</v>
      </c>
      <c r="J1241" s="16" t="s">
        <v>836</v>
      </c>
      <c r="K1241" s="18">
        <v>510861687</v>
      </c>
      <c r="L1241" s="16" t="s">
        <v>116</v>
      </c>
      <c r="M1241" s="16">
        <v>5.3</v>
      </c>
      <c r="N1241" s="16" t="s">
        <v>52</v>
      </c>
      <c r="O1241" s="16">
        <v>6</v>
      </c>
      <c r="P1241" s="16" t="s">
        <v>163</v>
      </c>
      <c r="Q1241" s="16">
        <v>25</v>
      </c>
      <c r="R1241" s="16" t="s">
        <v>54</v>
      </c>
      <c r="S1241" s="16" t="s">
        <v>134</v>
      </c>
      <c r="T1241" s="16" t="s">
        <v>135</v>
      </c>
      <c r="U1241" s="16" t="s">
        <v>94</v>
      </c>
      <c r="V1241" s="16" t="s">
        <v>58</v>
      </c>
      <c r="W1241" s="16" t="s">
        <v>95</v>
      </c>
      <c r="X1241" s="16" t="b">
        <v>0</v>
      </c>
      <c r="Y1241" s="16" t="b">
        <v>0</v>
      </c>
      <c r="Z1241" s="16" t="e">
        <v>#N/A</v>
      </c>
      <c r="AA1241" s="16">
        <v>0.13250000000000001</v>
      </c>
      <c r="AB1241" s="16">
        <v>0</v>
      </c>
      <c r="AC1241" s="16" t="s">
        <v>780</v>
      </c>
      <c r="AD1241" s="16" t="s">
        <v>865</v>
      </c>
      <c r="AE1241" s="16" t="s">
        <v>836</v>
      </c>
      <c r="AF1241" s="16" t="s">
        <v>787</v>
      </c>
      <c r="AG1241" s="16" t="s">
        <v>7</v>
      </c>
      <c r="AH1241" s="16" t="b">
        <v>0</v>
      </c>
      <c r="AI1241" s="16" t="s">
        <v>60</v>
      </c>
      <c r="AJ1241" s="16" t="s">
        <v>788</v>
      </c>
      <c r="AK1241" s="16" t="s">
        <v>147</v>
      </c>
      <c r="AL1241" s="16" t="s">
        <v>792</v>
      </c>
      <c r="AM1241" s="16" t="s">
        <v>64</v>
      </c>
      <c r="AN1241" s="19" t="e">
        <v>#N/A</v>
      </c>
      <c r="AO1241" t="str">
        <f>RIGHT('CMO Input'!$T1241,(LEN('CMO Input'!$T1241)-FIND(" ",'CMO Input'!$T1241,1)))</f>
        <v>6-7”</v>
      </c>
      <c r="AP1241">
        <f>'CMO Input'!$O1241</f>
        <v>6</v>
      </c>
      <c r="AR1241" t="str">
        <f>Table2[[#This Row],[Policy / Non Policy]]</f>
        <v>Policy</v>
      </c>
      <c r="AS1241" t="str">
        <f>'CMO Input'!$U1241</f>
        <v>Tier 1</v>
      </c>
      <c r="AT1241" t="str">
        <f>'CMO Input'!$P1241</f>
        <v>SI</v>
      </c>
      <c r="AU1241" t="str" cm="1">
        <f t="array" ref="AU12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41" s="8" t="str">
        <f>TEXT('CMO Input'!$D1241,"MMM-YY")</f>
        <v>June</v>
      </c>
    </row>
    <row r="1242" spans="1:48" x14ac:dyDescent="0.25">
      <c r="A1242" s="14">
        <v>510871158</v>
      </c>
      <c r="B1242" s="12" t="s">
        <v>180</v>
      </c>
      <c r="C1242" s="12" t="s">
        <v>780</v>
      </c>
      <c r="D1242" s="12" t="s">
        <v>124</v>
      </c>
      <c r="E1242" s="13">
        <v>10</v>
      </c>
      <c r="F1242" s="12" t="s">
        <v>46</v>
      </c>
      <c r="G1242" s="13" t="s">
        <v>47</v>
      </c>
      <c r="H1242" s="12" t="s">
        <v>87</v>
      </c>
      <c r="I1242" s="12" t="s">
        <v>824</v>
      </c>
      <c r="J1242" s="12" t="s">
        <v>825</v>
      </c>
      <c r="K1242" s="14">
        <v>510871158</v>
      </c>
      <c r="L1242" s="12" t="s">
        <v>116</v>
      </c>
      <c r="M1242" s="12">
        <v>1.3</v>
      </c>
      <c r="N1242" s="12" t="s">
        <v>52</v>
      </c>
      <c r="O1242" s="12">
        <v>150</v>
      </c>
      <c r="P1242" s="12" t="s">
        <v>91</v>
      </c>
      <c r="Q1242" s="12">
        <v>68</v>
      </c>
      <c r="R1242" s="12" t="s">
        <v>220</v>
      </c>
      <c r="S1242" s="12" t="s">
        <v>402</v>
      </c>
      <c r="T1242" s="12" t="s">
        <v>135</v>
      </c>
      <c r="U1242" s="12" t="s">
        <v>94</v>
      </c>
      <c r="V1242" s="12" t="s">
        <v>58</v>
      </c>
      <c r="W1242" s="12" t="s">
        <v>95</v>
      </c>
      <c r="X1242" s="12" t="b">
        <v>0</v>
      </c>
      <c r="Y1242" s="12" t="b">
        <v>0</v>
      </c>
      <c r="Z1242" s="12" t="e">
        <v>#N/A</v>
      </c>
      <c r="AA1242" s="12">
        <v>8.8399999999999992E-2</v>
      </c>
      <c r="AB1242" s="12">
        <v>0</v>
      </c>
      <c r="AC1242" s="12" t="s">
        <v>780</v>
      </c>
      <c r="AD1242" s="12" t="s">
        <v>824</v>
      </c>
      <c r="AE1242" s="12" t="s">
        <v>825</v>
      </c>
      <c r="AF1242" s="12" t="s">
        <v>826</v>
      </c>
      <c r="AG1242" s="12" t="s">
        <v>7</v>
      </c>
      <c r="AH1242" s="12" t="b">
        <v>0</v>
      </c>
      <c r="AI1242" s="12" t="s">
        <v>60</v>
      </c>
      <c r="AJ1242" s="12" t="s">
        <v>827</v>
      </c>
      <c r="AK1242" s="12" t="s">
        <v>147</v>
      </c>
      <c r="AL1242" s="12" t="s">
        <v>828</v>
      </c>
      <c r="AM1242" s="12" t="s">
        <v>64</v>
      </c>
      <c r="AN1242" s="15" t="e">
        <v>#N/A</v>
      </c>
      <c r="AO1242" t="str">
        <f>RIGHT('CMO Input'!$T1242,(LEN('CMO Input'!$T1242)-FIND(" ",'CMO Input'!$T1242,1)))</f>
        <v>6-7”</v>
      </c>
      <c r="AP1242">
        <f>'CMO Input'!$O1242</f>
        <v>150</v>
      </c>
      <c r="AR1242" t="str">
        <f>Table2[[#This Row],[Policy / Non Policy]]</f>
        <v>Policy</v>
      </c>
      <c r="AS1242" t="str">
        <f>'CMO Input'!$U1242</f>
        <v>Tier 1</v>
      </c>
      <c r="AT1242" t="str">
        <f>'CMO Input'!$P1242</f>
        <v>DI</v>
      </c>
      <c r="AU1242" t="str" cm="1">
        <f t="array" ref="AU12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242" s="8" t="str">
        <f>TEXT('CMO Input'!$D1242,"MMM-YY")</f>
        <v>June</v>
      </c>
    </row>
    <row r="1243" spans="1:48" x14ac:dyDescent="0.25">
      <c r="A1243" s="18">
        <v>510790472</v>
      </c>
      <c r="B1243" s="16" t="s">
        <v>180</v>
      </c>
      <c r="C1243" s="16" t="s">
        <v>780</v>
      </c>
      <c r="D1243" s="16" t="s">
        <v>124</v>
      </c>
      <c r="E1243" s="17">
        <v>10</v>
      </c>
      <c r="F1243" s="16" t="s">
        <v>46</v>
      </c>
      <c r="G1243" s="17" t="s">
        <v>47</v>
      </c>
      <c r="H1243" s="16" t="s">
        <v>87</v>
      </c>
      <c r="I1243" s="16" t="s">
        <v>872</v>
      </c>
      <c r="J1243" s="16" t="s">
        <v>873</v>
      </c>
      <c r="K1243" s="18">
        <v>510790472</v>
      </c>
      <c r="L1243" s="16" t="s">
        <v>116</v>
      </c>
      <c r="M1243" s="16">
        <v>14.7</v>
      </c>
      <c r="N1243" s="16" t="s">
        <v>52</v>
      </c>
      <c r="O1243" s="16">
        <v>6</v>
      </c>
      <c r="P1243" s="16" t="s">
        <v>91</v>
      </c>
      <c r="Q1243" s="16">
        <v>108</v>
      </c>
      <c r="R1243" s="16" t="s">
        <v>54</v>
      </c>
      <c r="S1243" s="16" t="s">
        <v>134</v>
      </c>
      <c r="T1243" s="16" t="s">
        <v>135</v>
      </c>
      <c r="U1243" s="16" t="s">
        <v>94</v>
      </c>
      <c r="V1243" s="16" t="s">
        <v>58</v>
      </c>
      <c r="W1243" s="16" t="s">
        <v>95</v>
      </c>
      <c r="X1243" s="16" t="b">
        <v>0</v>
      </c>
      <c r="Y1243" s="16" t="b">
        <v>0</v>
      </c>
      <c r="Z1243" s="16" t="e">
        <v>#N/A</v>
      </c>
      <c r="AA1243" s="16">
        <v>1.5875999999999999</v>
      </c>
      <c r="AB1243" s="16">
        <v>0</v>
      </c>
      <c r="AC1243" s="16" t="s">
        <v>780</v>
      </c>
      <c r="AD1243" s="16" t="s">
        <v>872</v>
      </c>
      <c r="AE1243" s="16" t="s">
        <v>873</v>
      </c>
      <c r="AF1243" s="16" t="s">
        <v>783</v>
      </c>
      <c r="AG1243" s="16" t="s">
        <v>7</v>
      </c>
      <c r="AH1243" s="16" t="b">
        <v>0</v>
      </c>
      <c r="AI1243" s="16" t="s">
        <v>60</v>
      </c>
      <c r="AJ1243" s="16" t="s">
        <v>61</v>
      </c>
      <c r="AK1243" s="16" t="s">
        <v>147</v>
      </c>
      <c r="AL1243" s="16" t="s">
        <v>784</v>
      </c>
      <c r="AM1243" s="16" t="s">
        <v>64</v>
      </c>
      <c r="AN1243" s="19" t="e">
        <v>#N/A</v>
      </c>
      <c r="AO1243" t="str">
        <f>RIGHT('CMO Input'!$T1243,(LEN('CMO Input'!$T1243)-FIND(" ",'CMO Input'!$T1243,1)))</f>
        <v>6-7”</v>
      </c>
      <c r="AP1243">
        <f>'CMO Input'!$O1243</f>
        <v>6</v>
      </c>
      <c r="AR1243" t="str">
        <f>Table2[[#This Row],[Policy / Non Policy]]</f>
        <v>Policy</v>
      </c>
      <c r="AS1243" t="str">
        <f>'CMO Input'!$U1243</f>
        <v>Tier 1</v>
      </c>
      <c r="AT1243" t="str">
        <f>'CMO Input'!$P1243</f>
        <v>DI</v>
      </c>
      <c r="AU1243" t="str" cm="1">
        <f t="array" ref="AU12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243" s="8" t="str">
        <f>TEXT('CMO Input'!$D1243,"MMM-YY")</f>
        <v>June</v>
      </c>
    </row>
    <row r="1244" spans="1:48" x14ac:dyDescent="0.25">
      <c r="A1244" s="14">
        <v>510922028</v>
      </c>
      <c r="B1244" s="12" t="s">
        <v>180</v>
      </c>
      <c r="C1244" s="12" t="s">
        <v>780</v>
      </c>
      <c r="D1244" s="12" t="s">
        <v>124</v>
      </c>
      <c r="E1244" s="13">
        <v>10</v>
      </c>
      <c r="F1244" s="12" t="s">
        <v>46</v>
      </c>
      <c r="G1244" s="13" t="s">
        <v>47</v>
      </c>
      <c r="H1244" s="12" t="s">
        <v>87</v>
      </c>
      <c r="I1244" s="12" t="s">
        <v>867</v>
      </c>
      <c r="J1244" s="12" t="s">
        <v>175</v>
      </c>
      <c r="K1244" s="14">
        <v>510922028</v>
      </c>
      <c r="L1244" s="12" t="s">
        <v>116</v>
      </c>
      <c r="M1244" s="12">
        <v>16.399999999999999</v>
      </c>
      <c r="N1244" s="12" t="s">
        <v>52</v>
      </c>
      <c r="O1244" s="12">
        <v>4</v>
      </c>
      <c r="P1244" s="12" t="s">
        <v>53</v>
      </c>
      <c r="Q1244" s="12">
        <v>39</v>
      </c>
      <c r="R1244" s="12" t="s">
        <v>54</v>
      </c>
      <c r="S1244" s="12" t="s">
        <v>117</v>
      </c>
      <c r="T1244" s="12" t="s">
        <v>118</v>
      </c>
      <c r="U1244" s="12" t="s">
        <v>94</v>
      </c>
      <c r="V1244" s="12" t="s">
        <v>58</v>
      </c>
      <c r="W1244" s="12" t="s">
        <v>95</v>
      </c>
      <c r="X1244" s="12" t="b">
        <v>0</v>
      </c>
      <c r="Y1244" s="12" t="b">
        <v>0</v>
      </c>
      <c r="Z1244" s="12" t="e">
        <v>#N/A</v>
      </c>
      <c r="AA1244" s="12">
        <v>0.63959999999999995</v>
      </c>
      <c r="AB1244" s="12">
        <v>0</v>
      </c>
      <c r="AC1244" s="12" t="s">
        <v>780</v>
      </c>
      <c r="AD1244" s="12" t="s">
        <v>867</v>
      </c>
      <c r="AE1244" s="12" t="s">
        <v>175</v>
      </c>
      <c r="AF1244" s="12" t="s">
        <v>783</v>
      </c>
      <c r="AG1244" s="12" t="s">
        <v>7</v>
      </c>
      <c r="AH1244" s="12" t="b">
        <v>0</v>
      </c>
      <c r="AI1244" s="12" t="s">
        <v>60</v>
      </c>
      <c r="AJ1244" s="12" t="s">
        <v>61</v>
      </c>
      <c r="AK1244" s="12" t="s">
        <v>147</v>
      </c>
      <c r="AL1244" s="12" t="s">
        <v>671</v>
      </c>
      <c r="AM1244" s="12" t="s">
        <v>64</v>
      </c>
      <c r="AN1244" s="15" t="e">
        <v>#N/A</v>
      </c>
      <c r="AO1244" t="str">
        <f>RIGHT('CMO Input'!$T1244,(LEN('CMO Input'!$T1244)-FIND(" ",'CMO Input'!$T1244,1)))</f>
        <v>4-5”</v>
      </c>
      <c r="AP1244">
        <f>'CMO Input'!$O1244</f>
        <v>4</v>
      </c>
      <c r="AR1244" t="str">
        <f>Table2[[#This Row],[Policy / Non Policy]]</f>
        <v>Policy</v>
      </c>
      <c r="AS1244" t="str">
        <f>'CMO Input'!$U1244</f>
        <v>Tier 1</v>
      </c>
      <c r="AT1244" t="str">
        <f>'CMO Input'!$P1244</f>
        <v>CI</v>
      </c>
      <c r="AU1244" t="str" cm="1">
        <f t="array" ref="AU12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44" s="8" t="str">
        <f>TEXT('CMO Input'!$D1244,"MMM-YY")</f>
        <v>June</v>
      </c>
    </row>
    <row r="1245" spans="1:48" x14ac:dyDescent="0.25">
      <c r="A1245" s="18">
        <v>510922040</v>
      </c>
      <c r="B1245" s="16" t="s">
        <v>180</v>
      </c>
      <c r="C1245" s="16" t="s">
        <v>780</v>
      </c>
      <c r="D1245" s="16" t="s">
        <v>124</v>
      </c>
      <c r="E1245" s="17">
        <v>10</v>
      </c>
      <c r="F1245" s="16" t="s">
        <v>46</v>
      </c>
      <c r="G1245" s="17" t="s">
        <v>47</v>
      </c>
      <c r="H1245" s="16" t="s">
        <v>87</v>
      </c>
      <c r="I1245" s="16" t="s">
        <v>867</v>
      </c>
      <c r="J1245" s="16" t="s">
        <v>175</v>
      </c>
      <c r="K1245" s="18">
        <v>510922040</v>
      </c>
      <c r="L1245" s="16" t="s">
        <v>116</v>
      </c>
      <c r="M1245" s="16">
        <v>9.6999999999999993</v>
      </c>
      <c r="N1245" s="16" t="s">
        <v>52</v>
      </c>
      <c r="O1245" s="16">
        <v>4</v>
      </c>
      <c r="P1245" s="16" t="s">
        <v>53</v>
      </c>
      <c r="Q1245" s="16">
        <v>112</v>
      </c>
      <c r="R1245" s="16" t="s">
        <v>54</v>
      </c>
      <c r="S1245" s="16" t="s">
        <v>117</v>
      </c>
      <c r="T1245" s="16" t="s">
        <v>118</v>
      </c>
      <c r="U1245" s="16" t="s">
        <v>94</v>
      </c>
      <c r="V1245" s="16" t="s">
        <v>58</v>
      </c>
      <c r="W1245" s="16" t="s">
        <v>95</v>
      </c>
      <c r="X1245" s="16" t="b">
        <v>0</v>
      </c>
      <c r="Y1245" s="16" t="b">
        <v>0</v>
      </c>
      <c r="Z1245" s="16" t="e">
        <v>#N/A</v>
      </c>
      <c r="AA1245" s="16">
        <v>1.0863999999999998</v>
      </c>
      <c r="AB1245" s="16">
        <v>0</v>
      </c>
      <c r="AC1245" s="16" t="s">
        <v>780</v>
      </c>
      <c r="AD1245" s="16" t="s">
        <v>867</v>
      </c>
      <c r="AE1245" s="16" t="s">
        <v>175</v>
      </c>
      <c r="AF1245" s="16" t="s">
        <v>783</v>
      </c>
      <c r="AG1245" s="16" t="s">
        <v>7</v>
      </c>
      <c r="AH1245" s="16" t="b">
        <v>0</v>
      </c>
      <c r="AI1245" s="16" t="s">
        <v>60</v>
      </c>
      <c r="AJ1245" s="16" t="s">
        <v>61</v>
      </c>
      <c r="AK1245" s="16" t="s">
        <v>147</v>
      </c>
      <c r="AL1245" s="16" t="s">
        <v>671</v>
      </c>
      <c r="AM1245" s="16" t="s">
        <v>64</v>
      </c>
      <c r="AN1245" s="19" t="e">
        <v>#N/A</v>
      </c>
      <c r="AO1245" t="str">
        <f>RIGHT('CMO Input'!$T1245,(LEN('CMO Input'!$T1245)-FIND(" ",'CMO Input'!$T1245,1)))</f>
        <v>4-5”</v>
      </c>
      <c r="AP1245">
        <f>'CMO Input'!$O1245</f>
        <v>4</v>
      </c>
      <c r="AR1245" t="str">
        <f>Table2[[#This Row],[Policy / Non Policy]]</f>
        <v>Policy</v>
      </c>
      <c r="AS1245" t="str">
        <f>'CMO Input'!$U1245</f>
        <v>Tier 1</v>
      </c>
      <c r="AT1245" t="str">
        <f>'CMO Input'!$P1245</f>
        <v>CI</v>
      </c>
      <c r="AU1245" t="str" cm="1">
        <f t="array" ref="AU12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45" s="8" t="str">
        <f>TEXT('CMO Input'!$D1245,"MMM-YY")</f>
        <v>June</v>
      </c>
    </row>
    <row r="1246" spans="1:48" x14ac:dyDescent="0.25">
      <c r="A1246" s="14">
        <v>510827332</v>
      </c>
      <c r="B1246" s="12" t="s">
        <v>180</v>
      </c>
      <c r="C1246" s="12" t="s">
        <v>780</v>
      </c>
      <c r="D1246" s="12" t="s">
        <v>124</v>
      </c>
      <c r="E1246" s="13">
        <v>11</v>
      </c>
      <c r="F1246" s="12" t="s">
        <v>46</v>
      </c>
      <c r="G1246" s="13" t="s">
        <v>142</v>
      </c>
      <c r="H1246" s="12" t="s">
        <v>87</v>
      </c>
      <c r="I1246" s="12" t="s">
        <v>851</v>
      </c>
      <c r="J1246" s="12" t="s">
        <v>852</v>
      </c>
      <c r="K1246" s="14">
        <v>510827332</v>
      </c>
      <c r="L1246" s="12" t="s">
        <v>116</v>
      </c>
      <c r="M1246" s="12">
        <v>25</v>
      </c>
      <c r="N1246" s="12" t="s">
        <v>52</v>
      </c>
      <c r="O1246" s="12">
        <v>4</v>
      </c>
      <c r="P1246" s="12" t="s">
        <v>53</v>
      </c>
      <c r="Q1246" s="12">
        <v>65</v>
      </c>
      <c r="R1246" s="12" t="s">
        <v>54</v>
      </c>
      <c r="S1246" s="12" t="s">
        <v>117</v>
      </c>
      <c r="T1246" s="12" t="s">
        <v>118</v>
      </c>
      <c r="U1246" s="12" t="s">
        <v>94</v>
      </c>
      <c r="V1246" s="12" t="s">
        <v>58</v>
      </c>
      <c r="W1246" s="12" t="s">
        <v>95</v>
      </c>
      <c r="X1246" s="12" t="b">
        <v>0</v>
      </c>
      <c r="Y1246" s="12" t="b">
        <v>0</v>
      </c>
      <c r="Z1246" s="12" t="e">
        <v>#N/A</v>
      </c>
      <c r="AA1246" s="12">
        <v>1.625</v>
      </c>
      <c r="AB1246" s="12">
        <v>0</v>
      </c>
      <c r="AC1246" s="12" t="s">
        <v>780</v>
      </c>
      <c r="AD1246" s="12" t="s">
        <v>851</v>
      </c>
      <c r="AE1246" s="12" t="s">
        <v>852</v>
      </c>
      <c r="AF1246" s="12" t="s">
        <v>801</v>
      </c>
      <c r="AG1246" s="12" t="s">
        <v>7</v>
      </c>
      <c r="AH1246" s="12" t="b">
        <v>0</v>
      </c>
      <c r="AI1246" s="12" t="s">
        <v>60</v>
      </c>
      <c r="AJ1246" s="12" t="s">
        <v>61</v>
      </c>
      <c r="AK1246" s="12" t="s">
        <v>147</v>
      </c>
      <c r="AL1246" s="12" t="s">
        <v>802</v>
      </c>
      <c r="AM1246" s="12" t="s">
        <v>64</v>
      </c>
      <c r="AN1246" s="15" t="e">
        <v>#N/A</v>
      </c>
      <c r="AO1246" t="str">
        <f>RIGHT('CMO Input'!$T1246,(LEN('CMO Input'!$T1246)-FIND(" ",'CMO Input'!$T1246,1)))</f>
        <v>4-5”</v>
      </c>
      <c r="AP1246">
        <f>'CMO Input'!$O1246</f>
        <v>4</v>
      </c>
      <c r="AR1246" t="str">
        <f>Table2[[#This Row],[Policy / Non Policy]]</f>
        <v>Policy</v>
      </c>
      <c r="AS1246" t="str">
        <f>'CMO Input'!$U1246</f>
        <v>Tier 1</v>
      </c>
      <c r="AT1246" t="str">
        <f>'CMO Input'!$P1246</f>
        <v>CI</v>
      </c>
      <c r="AU1246" t="str" cm="1">
        <f t="array" ref="AU12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46" s="8" t="str">
        <f>TEXT('CMO Input'!$D1246,"MMM-YY")</f>
        <v>June</v>
      </c>
    </row>
    <row r="1247" spans="1:48" x14ac:dyDescent="0.25">
      <c r="A1247" s="18">
        <v>510872819</v>
      </c>
      <c r="B1247" s="16" t="s">
        <v>180</v>
      </c>
      <c r="C1247" s="16" t="s">
        <v>780</v>
      </c>
      <c r="D1247" s="16" t="s">
        <v>124</v>
      </c>
      <c r="E1247" s="17">
        <v>11</v>
      </c>
      <c r="F1247" s="16" t="s">
        <v>46</v>
      </c>
      <c r="G1247" s="17" t="s">
        <v>142</v>
      </c>
      <c r="H1247" s="16" t="s">
        <v>87</v>
      </c>
      <c r="I1247" s="16" t="s">
        <v>809</v>
      </c>
      <c r="J1247" s="16" t="s">
        <v>689</v>
      </c>
      <c r="K1247" s="18">
        <v>510872819</v>
      </c>
      <c r="L1247" s="16" t="s">
        <v>116</v>
      </c>
      <c r="M1247" s="16">
        <v>0</v>
      </c>
      <c r="N1247" s="16" t="s">
        <v>52</v>
      </c>
      <c r="O1247" s="16">
        <v>8</v>
      </c>
      <c r="P1247" s="16" t="s">
        <v>53</v>
      </c>
      <c r="Q1247" s="16">
        <v>100</v>
      </c>
      <c r="R1247" s="16" t="s">
        <v>54</v>
      </c>
      <c r="S1247" s="16" t="s">
        <v>92</v>
      </c>
      <c r="T1247" s="16" t="s">
        <v>93</v>
      </c>
      <c r="U1247" s="16" t="s">
        <v>94</v>
      </c>
      <c r="V1247" s="16" t="s">
        <v>58</v>
      </c>
      <c r="W1247" s="16" t="s">
        <v>95</v>
      </c>
      <c r="X1247" s="16" t="b">
        <v>0</v>
      </c>
      <c r="Y1247" s="16" t="b">
        <v>0</v>
      </c>
      <c r="Z1247" s="16" t="e">
        <v>#N/A</v>
      </c>
      <c r="AA1247" s="16">
        <v>0</v>
      </c>
      <c r="AB1247" s="16">
        <v>0</v>
      </c>
      <c r="AC1247" s="16" t="s">
        <v>780</v>
      </c>
      <c r="AD1247" s="16" t="s">
        <v>809</v>
      </c>
      <c r="AE1247" s="16" t="s">
        <v>689</v>
      </c>
      <c r="AF1247" s="16" t="s">
        <v>801</v>
      </c>
      <c r="AG1247" s="16" t="s">
        <v>7</v>
      </c>
      <c r="AH1247" s="16" t="b">
        <v>0</v>
      </c>
      <c r="AI1247" s="16" t="s">
        <v>60</v>
      </c>
      <c r="AJ1247" s="16" t="s">
        <v>61</v>
      </c>
      <c r="AK1247" s="16" t="s">
        <v>147</v>
      </c>
      <c r="AL1247" s="16" t="s">
        <v>864</v>
      </c>
      <c r="AM1247" s="16" t="s">
        <v>64</v>
      </c>
      <c r="AN1247" s="19" t="e">
        <v>#N/A</v>
      </c>
      <c r="AO1247" t="str">
        <f>RIGHT('CMO Input'!$T1247,(LEN('CMO Input'!$T1247)-FIND(" ",'CMO Input'!$T1247,1)))</f>
        <v>8”</v>
      </c>
      <c r="AP1247">
        <f>'CMO Input'!$O1247</f>
        <v>8</v>
      </c>
      <c r="AR1247" t="str">
        <f>Table2[[#This Row],[Policy / Non Policy]]</f>
        <v>Policy</v>
      </c>
      <c r="AS1247" t="str">
        <f>'CMO Input'!$U1247</f>
        <v>Tier 1</v>
      </c>
      <c r="AT1247" t="str">
        <f>'CMO Input'!$P1247</f>
        <v>CI</v>
      </c>
      <c r="AU1247" t="str" cm="1">
        <f t="array" ref="AU12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47" s="8" t="str">
        <f>TEXT('CMO Input'!$D1247,"MMM-YY")</f>
        <v>June</v>
      </c>
    </row>
    <row r="1248" spans="1:48" x14ac:dyDescent="0.25">
      <c r="A1248" s="14">
        <v>627630737</v>
      </c>
      <c r="B1248" s="12" t="s">
        <v>180</v>
      </c>
      <c r="C1248" s="12" t="s">
        <v>780</v>
      </c>
      <c r="D1248" s="12" t="s">
        <v>124</v>
      </c>
      <c r="E1248" s="13">
        <v>11</v>
      </c>
      <c r="F1248" s="12" t="s">
        <v>46</v>
      </c>
      <c r="G1248" s="13" t="s">
        <v>142</v>
      </c>
      <c r="H1248" s="12" t="s">
        <v>87</v>
      </c>
      <c r="I1248" s="12" t="s">
        <v>803</v>
      </c>
      <c r="J1248" s="12" t="s">
        <v>874</v>
      </c>
      <c r="K1248" s="14">
        <v>627630737</v>
      </c>
      <c r="L1248" s="12" t="s">
        <v>116</v>
      </c>
      <c r="M1248" s="12">
        <v>26.3</v>
      </c>
      <c r="N1248" s="12" t="s">
        <v>52</v>
      </c>
      <c r="O1248" s="12">
        <v>4</v>
      </c>
      <c r="P1248" s="12" t="s">
        <v>163</v>
      </c>
      <c r="Q1248" s="12">
        <v>75</v>
      </c>
      <c r="R1248" s="12" t="s">
        <v>54</v>
      </c>
      <c r="S1248" s="12" t="s">
        <v>117</v>
      </c>
      <c r="T1248" s="12" t="s">
        <v>118</v>
      </c>
      <c r="U1248" s="12" t="s">
        <v>94</v>
      </c>
      <c r="V1248" s="12" t="s">
        <v>58</v>
      </c>
      <c r="W1248" s="12" t="s">
        <v>95</v>
      </c>
      <c r="X1248" s="12" t="b">
        <v>0</v>
      </c>
      <c r="Y1248" s="12" t="b">
        <v>0</v>
      </c>
      <c r="Z1248" s="12" t="e">
        <v>#N/A</v>
      </c>
      <c r="AA1248" s="12">
        <v>1.9725000000000001</v>
      </c>
      <c r="AB1248" s="12">
        <v>0</v>
      </c>
      <c r="AC1248" s="12" t="s">
        <v>780</v>
      </c>
      <c r="AD1248" s="12" t="s">
        <v>803</v>
      </c>
      <c r="AE1248" s="12" t="s">
        <v>874</v>
      </c>
      <c r="AF1248" s="12" t="s">
        <v>795</v>
      </c>
      <c r="AG1248" s="12" t="s">
        <v>7</v>
      </c>
      <c r="AH1248" s="12" t="b">
        <v>0</v>
      </c>
      <c r="AI1248" s="12" t="s">
        <v>60</v>
      </c>
      <c r="AJ1248" s="12" t="s">
        <v>61</v>
      </c>
      <c r="AK1248" s="12" t="s">
        <v>147</v>
      </c>
      <c r="AL1248" s="12" t="s">
        <v>839</v>
      </c>
      <c r="AM1248" s="12" t="s">
        <v>64</v>
      </c>
      <c r="AN1248" s="15" t="e">
        <v>#N/A</v>
      </c>
      <c r="AO1248" t="str">
        <f>RIGHT('CMO Input'!$T1248,(LEN('CMO Input'!$T1248)-FIND(" ",'CMO Input'!$T1248,1)))</f>
        <v>4-5”</v>
      </c>
      <c r="AP1248">
        <f>'CMO Input'!$O1248</f>
        <v>4</v>
      </c>
      <c r="AR1248" t="str">
        <f>Table2[[#This Row],[Policy / Non Policy]]</f>
        <v>Policy</v>
      </c>
      <c r="AS1248" t="str">
        <f>'CMO Input'!$U1248</f>
        <v>Tier 1</v>
      </c>
      <c r="AT1248" t="str">
        <f>'CMO Input'!$P1248</f>
        <v>SI</v>
      </c>
      <c r="AU1248" t="str" cm="1">
        <f t="array" ref="AU12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48" s="8" t="str">
        <f>TEXT('CMO Input'!$D1248,"MMM-YY")</f>
        <v>June</v>
      </c>
    </row>
    <row r="1249" spans="1:48" x14ac:dyDescent="0.25">
      <c r="A1249" s="18">
        <v>634624343</v>
      </c>
      <c r="B1249" s="16" t="s">
        <v>180</v>
      </c>
      <c r="C1249" s="16" t="s">
        <v>780</v>
      </c>
      <c r="D1249" s="16" t="s">
        <v>124</v>
      </c>
      <c r="E1249" s="17">
        <v>11</v>
      </c>
      <c r="F1249" s="16" t="s">
        <v>46</v>
      </c>
      <c r="G1249" s="17" t="s">
        <v>142</v>
      </c>
      <c r="H1249" s="16" t="s">
        <v>87</v>
      </c>
      <c r="I1249" s="16" t="s">
        <v>803</v>
      </c>
      <c r="J1249" s="16" t="s">
        <v>874</v>
      </c>
      <c r="K1249" s="18">
        <v>634624343</v>
      </c>
      <c r="L1249" s="16" t="s">
        <v>116</v>
      </c>
      <c r="M1249" s="16">
        <v>38.799999999999997</v>
      </c>
      <c r="N1249" s="16" t="s">
        <v>52</v>
      </c>
      <c r="O1249" s="16">
        <v>6</v>
      </c>
      <c r="P1249" s="16" t="s">
        <v>163</v>
      </c>
      <c r="Q1249" s="16">
        <v>109</v>
      </c>
      <c r="R1249" s="16" t="s">
        <v>54</v>
      </c>
      <c r="S1249" s="16" t="s">
        <v>134</v>
      </c>
      <c r="T1249" s="16" t="s">
        <v>135</v>
      </c>
      <c r="U1249" s="16" t="s">
        <v>94</v>
      </c>
      <c r="V1249" s="16" t="s">
        <v>58</v>
      </c>
      <c r="W1249" s="16" t="s">
        <v>95</v>
      </c>
      <c r="X1249" s="16" t="b">
        <v>0</v>
      </c>
      <c r="Y1249" s="16" t="b">
        <v>0</v>
      </c>
      <c r="Z1249" s="16" t="e">
        <v>#N/A</v>
      </c>
      <c r="AA1249" s="16">
        <v>4.2291999999999996</v>
      </c>
      <c r="AB1249" s="16">
        <v>0</v>
      </c>
      <c r="AC1249" s="16" t="s">
        <v>780</v>
      </c>
      <c r="AD1249" s="16" t="s">
        <v>803</v>
      </c>
      <c r="AE1249" s="16" t="s">
        <v>874</v>
      </c>
      <c r="AF1249" s="16" t="s">
        <v>795</v>
      </c>
      <c r="AG1249" s="16" t="s">
        <v>7</v>
      </c>
      <c r="AH1249" s="16" t="b">
        <v>0</v>
      </c>
      <c r="AI1249" s="16" t="s">
        <v>60</v>
      </c>
      <c r="AJ1249" s="16" t="s">
        <v>61</v>
      </c>
      <c r="AK1249" s="16" t="s">
        <v>147</v>
      </c>
      <c r="AL1249" s="16" t="s">
        <v>839</v>
      </c>
      <c r="AM1249" s="16" t="s">
        <v>64</v>
      </c>
      <c r="AN1249" s="19" t="e">
        <v>#N/A</v>
      </c>
      <c r="AO1249" t="str">
        <f>RIGHT('CMO Input'!$T1249,(LEN('CMO Input'!$T1249)-FIND(" ",'CMO Input'!$T1249,1)))</f>
        <v>6-7”</v>
      </c>
      <c r="AP1249">
        <f>'CMO Input'!$O1249</f>
        <v>6</v>
      </c>
      <c r="AR1249" t="str">
        <f>Table2[[#This Row],[Policy / Non Policy]]</f>
        <v>Policy</v>
      </c>
      <c r="AS1249" t="str">
        <f>'CMO Input'!$U1249</f>
        <v>Tier 1</v>
      </c>
      <c r="AT1249" t="str">
        <f>'CMO Input'!$P1249</f>
        <v>SI</v>
      </c>
      <c r="AU1249" t="str" cm="1">
        <f t="array" ref="AU12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49" s="8" t="str">
        <f>TEXT('CMO Input'!$D1249,"MMM-YY")</f>
        <v>June</v>
      </c>
    </row>
    <row r="1250" spans="1:48" x14ac:dyDescent="0.25">
      <c r="A1250" s="14">
        <v>510897581</v>
      </c>
      <c r="B1250" s="12" t="s">
        <v>180</v>
      </c>
      <c r="C1250" s="12" t="s">
        <v>780</v>
      </c>
      <c r="D1250" s="12" t="s">
        <v>124</v>
      </c>
      <c r="E1250" s="13">
        <v>11</v>
      </c>
      <c r="F1250" s="12" t="s">
        <v>46</v>
      </c>
      <c r="G1250" s="13" t="s">
        <v>87</v>
      </c>
      <c r="H1250" s="12" t="s">
        <v>87</v>
      </c>
      <c r="I1250" s="12" t="s">
        <v>805</v>
      </c>
      <c r="J1250" s="12" t="s">
        <v>806</v>
      </c>
      <c r="K1250" s="14">
        <v>510897581</v>
      </c>
      <c r="L1250" s="12" t="s">
        <v>116</v>
      </c>
      <c r="M1250" s="12">
        <v>36.6</v>
      </c>
      <c r="N1250" s="12" t="s">
        <v>52</v>
      </c>
      <c r="O1250" s="12">
        <v>8</v>
      </c>
      <c r="P1250" s="12" t="s">
        <v>53</v>
      </c>
      <c r="Q1250" s="12">
        <v>50</v>
      </c>
      <c r="R1250" s="12" t="s">
        <v>54</v>
      </c>
      <c r="S1250" s="12" t="s">
        <v>92</v>
      </c>
      <c r="T1250" s="12" t="s">
        <v>93</v>
      </c>
      <c r="U1250" s="12" t="s">
        <v>94</v>
      </c>
      <c r="V1250" s="12" t="s">
        <v>58</v>
      </c>
      <c r="W1250" s="12" t="s">
        <v>95</v>
      </c>
      <c r="X1250" s="12" t="b">
        <v>0</v>
      </c>
      <c r="Y1250" s="12" t="b">
        <v>0</v>
      </c>
      <c r="Z1250" s="12" t="e">
        <v>#N/A</v>
      </c>
      <c r="AA1250" s="12">
        <v>1.83</v>
      </c>
      <c r="AB1250" s="12">
        <v>0</v>
      </c>
      <c r="AC1250" s="12" t="s">
        <v>780</v>
      </c>
      <c r="AD1250" s="12" t="s">
        <v>805</v>
      </c>
      <c r="AE1250" s="12" t="s">
        <v>806</v>
      </c>
      <c r="AF1250" s="12" t="s">
        <v>807</v>
      </c>
      <c r="AG1250" s="12" t="s">
        <v>7</v>
      </c>
      <c r="AH1250" s="12" t="b">
        <v>0</v>
      </c>
      <c r="AI1250" s="12" t="s">
        <v>60</v>
      </c>
      <c r="AJ1250" s="12" t="s">
        <v>146</v>
      </c>
      <c r="AK1250" s="12" t="s">
        <v>147</v>
      </c>
      <c r="AL1250" s="12" t="s">
        <v>808</v>
      </c>
      <c r="AM1250" s="12" t="s">
        <v>64</v>
      </c>
      <c r="AN1250" s="15" t="e">
        <v>#N/A</v>
      </c>
      <c r="AO1250" t="str">
        <f>RIGHT('CMO Input'!$T1250,(LEN('CMO Input'!$T1250)-FIND(" ",'CMO Input'!$T1250,1)))</f>
        <v>8”</v>
      </c>
      <c r="AP1250">
        <f>'CMO Input'!$O1250</f>
        <v>8</v>
      </c>
      <c r="AR1250" t="str">
        <f>Table2[[#This Row],[Policy / Non Policy]]</f>
        <v>Policy</v>
      </c>
      <c r="AS1250" t="str">
        <f>'CMO Input'!$U1250</f>
        <v>Tier 1</v>
      </c>
      <c r="AT1250" t="str">
        <f>'CMO Input'!$P1250</f>
        <v>CI</v>
      </c>
      <c r="AU1250" t="str" cm="1">
        <f t="array" ref="AU12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50" s="8" t="str">
        <f>TEXT('CMO Input'!$D1250,"MMM-YY")</f>
        <v>June</v>
      </c>
    </row>
    <row r="1251" spans="1:48" x14ac:dyDescent="0.25">
      <c r="A1251" s="18">
        <v>510823989</v>
      </c>
      <c r="B1251" s="16" t="s">
        <v>180</v>
      </c>
      <c r="C1251" s="16" t="s">
        <v>780</v>
      </c>
      <c r="D1251" s="16" t="s">
        <v>124</v>
      </c>
      <c r="E1251" s="17">
        <v>11</v>
      </c>
      <c r="F1251" s="16" t="s">
        <v>46</v>
      </c>
      <c r="G1251" s="17" t="s">
        <v>87</v>
      </c>
      <c r="H1251" s="16" t="s">
        <v>87</v>
      </c>
      <c r="I1251" s="16" t="s">
        <v>785</v>
      </c>
      <c r="J1251" s="16" t="s">
        <v>871</v>
      </c>
      <c r="K1251" s="18">
        <v>510823989</v>
      </c>
      <c r="L1251" s="16" t="s">
        <v>116</v>
      </c>
      <c r="M1251" s="16">
        <v>24.1</v>
      </c>
      <c r="N1251" s="16" t="s">
        <v>52</v>
      </c>
      <c r="O1251" s="16">
        <v>4</v>
      </c>
      <c r="P1251" s="16" t="s">
        <v>53</v>
      </c>
      <c r="Q1251" s="16">
        <v>225</v>
      </c>
      <c r="R1251" s="16" t="s">
        <v>54</v>
      </c>
      <c r="S1251" s="16" t="s">
        <v>117</v>
      </c>
      <c r="T1251" s="16" t="s">
        <v>118</v>
      </c>
      <c r="U1251" s="16" t="s">
        <v>94</v>
      </c>
      <c r="V1251" s="16" t="s">
        <v>58</v>
      </c>
      <c r="W1251" s="16" t="s">
        <v>95</v>
      </c>
      <c r="X1251" s="16" t="b">
        <v>0</v>
      </c>
      <c r="Y1251" s="16" t="b">
        <v>0</v>
      </c>
      <c r="Z1251" s="16" t="e">
        <v>#N/A</v>
      </c>
      <c r="AA1251" s="16">
        <v>5.4225000000000003</v>
      </c>
      <c r="AB1251" s="16">
        <v>0</v>
      </c>
      <c r="AC1251" s="16" t="s">
        <v>780</v>
      </c>
      <c r="AD1251" s="16" t="s">
        <v>785</v>
      </c>
      <c r="AE1251" s="16" t="s">
        <v>871</v>
      </c>
      <c r="AF1251" s="16" t="s">
        <v>787</v>
      </c>
      <c r="AG1251" s="16" t="s">
        <v>7</v>
      </c>
      <c r="AH1251" s="16" t="b">
        <v>0</v>
      </c>
      <c r="AI1251" s="16" t="s">
        <v>60</v>
      </c>
      <c r="AJ1251" s="16" t="s">
        <v>788</v>
      </c>
      <c r="AK1251" s="16" t="s">
        <v>147</v>
      </c>
      <c r="AL1251" s="16" t="s">
        <v>789</v>
      </c>
      <c r="AM1251" s="16" t="s">
        <v>64</v>
      </c>
      <c r="AN1251" s="19" t="e">
        <v>#N/A</v>
      </c>
      <c r="AO1251" t="str">
        <f>RIGHT('CMO Input'!$T1251,(LEN('CMO Input'!$T1251)-FIND(" ",'CMO Input'!$T1251,1)))</f>
        <v>4-5”</v>
      </c>
      <c r="AP1251">
        <f>'CMO Input'!$O1251</f>
        <v>4</v>
      </c>
      <c r="AR1251" t="str">
        <f>Table2[[#This Row],[Policy / Non Policy]]</f>
        <v>Policy</v>
      </c>
      <c r="AS1251" t="str">
        <f>'CMO Input'!$U1251</f>
        <v>Tier 1</v>
      </c>
      <c r="AT1251" t="str">
        <f>'CMO Input'!$P1251</f>
        <v>CI</v>
      </c>
      <c r="AU1251" t="str" cm="1">
        <f t="array" ref="AU12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1" s="8" t="str">
        <f>TEXT('CMO Input'!$D1251,"MMM-YY")</f>
        <v>June</v>
      </c>
    </row>
    <row r="1252" spans="1:48" x14ac:dyDescent="0.25">
      <c r="A1252" s="14">
        <v>510861673</v>
      </c>
      <c r="B1252" s="12" t="s">
        <v>180</v>
      </c>
      <c r="C1252" s="12" t="s">
        <v>780</v>
      </c>
      <c r="D1252" s="12" t="s">
        <v>124</v>
      </c>
      <c r="E1252" s="13">
        <v>11</v>
      </c>
      <c r="F1252" s="12" t="s">
        <v>46</v>
      </c>
      <c r="G1252" s="13" t="s">
        <v>87</v>
      </c>
      <c r="H1252" s="12" t="s">
        <v>87</v>
      </c>
      <c r="I1252" s="12" t="s">
        <v>865</v>
      </c>
      <c r="J1252" s="12" t="s">
        <v>836</v>
      </c>
      <c r="K1252" s="14">
        <v>510861673</v>
      </c>
      <c r="L1252" s="12" t="s">
        <v>116</v>
      </c>
      <c r="M1252" s="12">
        <v>6.2</v>
      </c>
      <c r="N1252" s="12" t="s">
        <v>52</v>
      </c>
      <c r="O1252" s="12">
        <v>8</v>
      </c>
      <c r="P1252" s="12" t="s">
        <v>53</v>
      </c>
      <c r="Q1252" s="12">
        <v>64</v>
      </c>
      <c r="R1252" s="12" t="s">
        <v>54</v>
      </c>
      <c r="S1252" s="12" t="s">
        <v>92</v>
      </c>
      <c r="T1252" s="12" t="s">
        <v>93</v>
      </c>
      <c r="U1252" s="12" t="s">
        <v>94</v>
      </c>
      <c r="V1252" s="12" t="s">
        <v>58</v>
      </c>
      <c r="W1252" s="12" t="s">
        <v>95</v>
      </c>
      <c r="X1252" s="12" t="b">
        <v>0</v>
      </c>
      <c r="Y1252" s="12" t="b">
        <v>0</v>
      </c>
      <c r="Z1252" s="12" t="e">
        <v>#N/A</v>
      </c>
      <c r="AA1252" s="12">
        <v>0.39679999999999999</v>
      </c>
      <c r="AB1252" s="12">
        <v>0</v>
      </c>
      <c r="AC1252" s="12" t="s">
        <v>780</v>
      </c>
      <c r="AD1252" s="12" t="s">
        <v>865</v>
      </c>
      <c r="AE1252" s="12" t="s">
        <v>836</v>
      </c>
      <c r="AF1252" s="12" t="s">
        <v>787</v>
      </c>
      <c r="AG1252" s="12" t="s">
        <v>7</v>
      </c>
      <c r="AH1252" s="12" t="b">
        <v>0</v>
      </c>
      <c r="AI1252" s="12" t="s">
        <v>60</v>
      </c>
      <c r="AJ1252" s="12" t="s">
        <v>788</v>
      </c>
      <c r="AK1252" s="12" t="s">
        <v>147</v>
      </c>
      <c r="AL1252" s="12" t="s">
        <v>792</v>
      </c>
      <c r="AM1252" s="12" t="s">
        <v>64</v>
      </c>
      <c r="AN1252" s="15" t="e">
        <v>#N/A</v>
      </c>
      <c r="AO1252" t="str">
        <f>RIGHT('CMO Input'!$T1252,(LEN('CMO Input'!$T1252)-FIND(" ",'CMO Input'!$T1252,1)))</f>
        <v>8”</v>
      </c>
      <c r="AP1252">
        <f>'CMO Input'!$O1252</f>
        <v>8</v>
      </c>
      <c r="AR1252" t="str">
        <f>Table2[[#This Row],[Policy / Non Policy]]</f>
        <v>Policy</v>
      </c>
      <c r="AS1252" t="str">
        <f>'CMO Input'!$U1252</f>
        <v>Tier 1</v>
      </c>
      <c r="AT1252" t="str">
        <f>'CMO Input'!$P1252</f>
        <v>CI</v>
      </c>
      <c r="AU1252" t="str" cm="1">
        <f t="array" ref="AU12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52" s="8" t="str">
        <f>TEXT('CMO Input'!$D1252,"MMM-YY")</f>
        <v>June</v>
      </c>
    </row>
    <row r="1253" spans="1:48" x14ac:dyDescent="0.25">
      <c r="A1253" s="18">
        <v>510898307</v>
      </c>
      <c r="B1253" s="16" t="s">
        <v>180</v>
      </c>
      <c r="C1253" s="16" t="s">
        <v>780</v>
      </c>
      <c r="D1253" s="16" t="s">
        <v>124</v>
      </c>
      <c r="E1253" s="17">
        <v>11</v>
      </c>
      <c r="F1253" s="16" t="s">
        <v>46</v>
      </c>
      <c r="G1253" s="17" t="s">
        <v>47</v>
      </c>
      <c r="H1253" s="16" t="s">
        <v>87</v>
      </c>
      <c r="I1253" s="16" t="s">
        <v>840</v>
      </c>
      <c r="J1253" s="16" t="s">
        <v>866</v>
      </c>
      <c r="K1253" s="18">
        <v>510898307</v>
      </c>
      <c r="L1253" s="16" t="s">
        <v>116</v>
      </c>
      <c r="M1253" s="16">
        <v>0.4</v>
      </c>
      <c r="N1253" s="16" t="s">
        <v>52</v>
      </c>
      <c r="O1253" s="16">
        <v>100</v>
      </c>
      <c r="P1253" s="16" t="s">
        <v>91</v>
      </c>
      <c r="Q1253" s="16">
        <v>50</v>
      </c>
      <c r="R1253" s="16" t="s">
        <v>220</v>
      </c>
      <c r="S1253" s="16" t="s">
        <v>221</v>
      </c>
      <c r="T1253" s="16" t="s">
        <v>118</v>
      </c>
      <c r="U1253" s="16" t="s">
        <v>94</v>
      </c>
      <c r="V1253" s="16" t="s">
        <v>58</v>
      </c>
      <c r="W1253" s="16" t="s">
        <v>95</v>
      </c>
      <c r="X1253" s="16" t="b">
        <v>0</v>
      </c>
      <c r="Y1253" s="16" t="b">
        <v>0</v>
      </c>
      <c r="Z1253" s="16" t="e">
        <v>#N/A</v>
      </c>
      <c r="AA1253" s="16">
        <v>0.02</v>
      </c>
      <c r="AB1253" s="16">
        <v>0</v>
      </c>
      <c r="AC1253" s="16" t="s">
        <v>780</v>
      </c>
      <c r="AD1253" s="16" t="s">
        <v>840</v>
      </c>
      <c r="AE1253" s="16" t="s">
        <v>866</v>
      </c>
      <c r="AF1253" s="16" t="s">
        <v>826</v>
      </c>
      <c r="AG1253" s="16" t="s">
        <v>7</v>
      </c>
      <c r="AH1253" s="16" t="b">
        <v>0</v>
      </c>
      <c r="AI1253" s="16" t="s">
        <v>60</v>
      </c>
      <c r="AJ1253" s="16" t="s">
        <v>827</v>
      </c>
      <c r="AK1253" s="16" t="s">
        <v>147</v>
      </c>
      <c r="AL1253" s="16" t="s">
        <v>842</v>
      </c>
      <c r="AM1253" s="16" t="s">
        <v>64</v>
      </c>
      <c r="AN1253" s="19" t="e">
        <v>#N/A</v>
      </c>
      <c r="AO1253" t="str">
        <f>RIGHT('CMO Input'!$T1253,(LEN('CMO Input'!$T1253)-FIND(" ",'CMO Input'!$T1253,1)))</f>
        <v>4-5”</v>
      </c>
      <c r="AP1253">
        <f>'CMO Input'!$O1253</f>
        <v>100</v>
      </c>
      <c r="AR1253" t="str">
        <f>Table2[[#This Row],[Policy / Non Policy]]</f>
        <v>Policy</v>
      </c>
      <c r="AS1253" t="str">
        <f>'CMO Input'!$U1253</f>
        <v>Tier 1</v>
      </c>
      <c r="AT1253" t="str">
        <f>'CMO Input'!$P1253</f>
        <v>DI</v>
      </c>
      <c r="AU1253" t="str" cm="1">
        <f t="array" ref="AU12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3" s="8" t="str">
        <f>TEXT('CMO Input'!$D1253,"MMM-YY")</f>
        <v>June</v>
      </c>
    </row>
    <row r="1254" spans="1:48" x14ac:dyDescent="0.25">
      <c r="A1254" s="14">
        <v>510865904</v>
      </c>
      <c r="B1254" s="12" t="s">
        <v>180</v>
      </c>
      <c r="C1254" s="12" t="s">
        <v>780</v>
      </c>
      <c r="D1254" s="12" t="s">
        <v>124</v>
      </c>
      <c r="E1254" s="13">
        <v>11</v>
      </c>
      <c r="F1254" s="12" t="s">
        <v>46</v>
      </c>
      <c r="G1254" s="13" t="s">
        <v>47</v>
      </c>
      <c r="H1254" s="12" t="s">
        <v>87</v>
      </c>
      <c r="I1254" s="12" t="s">
        <v>853</v>
      </c>
      <c r="J1254" s="12" t="s">
        <v>854</v>
      </c>
      <c r="K1254" s="14">
        <v>510865904</v>
      </c>
      <c r="L1254" s="12" t="s">
        <v>116</v>
      </c>
      <c r="M1254" s="12">
        <v>41</v>
      </c>
      <c r="N1254" s="12" t="s">
        <v>52</v>
      </c>
      <c r="O1254" s="12">
        <v>4</v>
      </c>
      <c r="P1254" s="12" t="s">
        <v>163</v>
      </c>
      <c r="Q1254" s="12">
        <v>21</v>
      </c>
      <c r="R1254" s="12" t="s">
        <v>54</v>
      </c>
      <c r="S1254" s="12" t="s">
        <v>117</v>
      </c>
      <c r="T1254" s="12" t="s">
        <v>118</v>
      </c>
      <c r="U1254" s="12" t="s">
        <v>94</v>
      </c>
      <c r="V1254" s="12" t="s">
        <v>58</v>
      </c>
      <c r="W1254" s="12" t="s">
        <v>95</v>
      </c>
      <c r="X1254" s="12" t="b">
        <v>0</v>
      </c>
      <c r="Y1254" s="12" t="b">
        <v>0</v>
      </c>
      <c r="Z1254" s="12" t="e">
        <v>#N/A</v>
      </c>
      <c r="AA1254" s="12">
        <v>0.86099999999999999</v>
      </c>
      <c r="AB1254" s="12">
        <v>0</v>
      </c>
      <c r="AC1254" s="12" t="s">
        <v>780</v>
      </c>
      <c r="AD1254" s="12" t="s">
        <v>853</v>
      </c>
      <c r="AE1254" s="12" t="s">
        <v>854</v>
      </c>
      <c r="AF1254" s="12" t="s">
        <v>783</v>
      </c>
      <c r="AG1254" s="12" t="s">
        <v>7</v>
      </c>
      <c r="AH1254" s="12" t="b">
        <v>0</v>
      </c>
      <c r="AI1254" s="12" t="s">
        <v>60</v>
      </c>
      <c r="AJ1254" s="12" t="s">
        <v>61</v>
      </c>
      <c r="AK1254" s="12" t="s">
        <v>147</v>
      </c>
      <c r="AL1254" s="12" t="s">
        <v>855</v>
      </c>
      <c r="AM1254" s="12" t="s">
        <v>64</v>
      </c>
      <c r="AN1254" s="15" t="e">
        <v>#N/A</v>
      </c>
      <c r="AO1254" t="str">
        <f>RIGHT('CMO Input'!$T1254,(LEN('CMO Input'!$T1254)-FIND(" ",'CMO Input'!$T1254,1)))</f>
        <v>4-5”</v>
      </c>
      <c r="AP1254">
        <f>'CMO Input'!$O1254</f>
        <v>4</v>
      </c>
      <c r="AR1254" t="str">
        <f>Table2[[#This Row],[Policy / Non Policy]]</f>
        <v>Policy</v>
      </c>
      <c r="AS1254" t="str">
        <f>'CMO Input'!$U1254</f>
        <v>Tier 1</v>
      </c>
      <c r="AT1254" t="str">
        <f>'CMO Input'!$P1254</f>
        <v>SI</v>
      </c>
      <c r="AU1254" t="str" cm="1">
        <f t="array" ref="AU12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4" s="8" t="str">
        <f>TEXT('CMO Input'!$D1254,"MMM-YY")</f>
        <v>June</v>
      </c>
    </row>
    <row r="1255" spans="1:48" x14ac:dyDescent="0.25">
      <c r="A1255" s="18">
        <v>633280182</v>
      </c>
      <c r="B1255" s="16" t="s">
        <v>180</v>
      </c>
      <c r="C1255" s="16" t="s">
        <v>780</v>
      </c>
      <c r="D1255" s="16" t="s">
        <v>124</v>
      </c>
      <c r="E1255" s="17">
        <v>11</v>
      </c>
      <c r="F1255" s="16" t="s">
        <v>46</v>
      </c>
      <c r="G1255" s="17" t="s">
        <v>47</v>
      </c>
      <c r="H1255" s="16" t="s">
        <v>87</v>
      </c>
      <c r="I1255" s="16" t="s">
        <v>853</v>
      </c>
      <c r="J1255" s="16" t="s">
        <v>854</v>
      </c>
      <c r="K1255" s="18">
        <v>633280182</v>
      </c>
      <c r="L1255" s="16" t="s">
        <v>116</v>
      </c>
      <c r="M1255" s="16">
        <v>74.599999999999994</v>
      </c>
      <c r="N1255" s="16" t="s">
        <v>52</v>
      </c>
      <c r="O1255" s="16">
        <v>4</v>
      </c>
      <c r="P1255" s="16" t="s">
        <v>163</v>
      </c>
      <c r="Q1255" s="16">
        <v>4</v>
      </c>
      <c r="R1255" s="16" t="s">
        <v>54</v>
      </c>
      <c r="S1255" s="16" t="s">
        <v>117</v>
      </c>
      <c r="T1255" s="16" t="s">
        <v>118</v>
      </c>
      <c r="U1255" s="16" t="s">
        <v>94</v>
      </c>
      <c r="V1255" s="16" t="s">
        <v>58</v>
      </c>
      <c r="W1255" s="16" t="s">
        <v>95</v>
      </c>
      <c r="X1255" s="16" t="b">
        <v>0</v>
      </c>
      <c r="Y1255" s="16" t="b">
        <v>0</v>
      </c>
      <c r="Z1255" s="16" t="e">
        <v>#N/A</v>
      </c>
      <c r="AA1255" s="16">
        <v>0.2984</v>
      </c>
      <c r="AB1255" s="16">
        <v>0</v>
      </c>
      <c r="AC1255" s="16" t="s">
        <v>780</v>
      </c>
      <c r="AD1255" s="16" t="s">
        <v>853</v>
      </c>
      <c r="AE1255" s="16" t="s">
        <v>854</v>
      </c>
      <c r="AF1255" s="16" t="s">
        <v>783</v>
      </c>
      <c r="AG1255" s="16" t="s">
        <v>7</v>
      </c>
      <c r="AH1255" s="16" t="b">
        <v>0</v>
      </c>
      <c r="AI1255" s="16" t="s">
        <v>60</v>
      </c>
      <c r="AJ1255" s="16" t="s">
        <v>61</v>
      </c>
      <c r="AK1255" s="16" t="s">
        <v>147</v>
      </c>
      <c r="AL1255" s="16" t="s">
        <v>855</v>
      </c>
      <c r="AM1255" s="16" t="s">
        <v>64</v>
      </c>
      <c r="AN1255" s="19" t="s">
        <v>126</v>
      </c>
      <c r="AO1255" t="str">
        <f>RIGHT('CMO Input'!$T1255,(LEN('CMO Input'!$T1255)-FIND(" ",'CMO Input'!$T1255,1)))</f>
        <v>4-5”</v>
      </c>
      <c r="AP1255">
        <f>'CMO Input'!$O1255</f>
        <v>4</v>
      </c>
      <c r="AR1255" t="str">
        <f>Table2[[#This Row],[Policy / Non Policy]]</f>
        <v>Policy</v>
      </c>
      <c r="AS1255" t="str">
        <f>'CMO Input'!$U1255</f>
        <v>Tier 1</v>
      </c>
      <c r="AT1255" t="str">
        <f>'CMO Input'!$P1255</f>
        <v>SI</v>
      </c>
      <c r="AU1255" t="str" cm="1">
        <f t="array" ref="AU12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5" s="8" t="str">
        <f>TEXT('CMO Input'!$D1255,"MMM-YY")</f>
        <v>June</v>
      </c>
    </row>
    <row r="1256" spans="1:48" x14ac:dyDescent="0.25">
      <c r="A1256" s="14">
        <v>510839136</v>
      </c>
      <c r="B1256" s="12" t="s">
        <v>180</v>
      </c>
      <c r="C1256" s="12" t="s">
        <v>780</v>
      </c>
      <c r="D1256" s="12" t="s">
        <v>124</v>
      </c>
      <c r="E1256" s="13">
        <v>11</v>
      </c>
      <c r="F1256" s="12" t="s">
        <v>46</v>
      </c>
      <c r="G1256" s="13" t="s">
        <v>47</v>
      </c>
      <c r="H1256" s="12" t="s">
        <v>87</v>
      </c>
      <c r="I1256" s="12" t="s">
        <v>843</v>
      </c>
      <c r="J1256" s="12" t="s">
        <v>875</v>
      </c>
      <c r="K1256" s="14">
        <v>510839136</v>
      </c>
      <c r="L1256" s="12" t="s">
        <v>116</v>
      </c>
      <c r="M1256" s="12">
        <v>10.3</v>
      </c>
      <c r="N1256" s="12" t="s">
        <v>52</v>
      </c>
      <c r="O1256" s="12">
        <v>4</v>
      </c>
      <c r="P1256" s="12" t="s">
        <v>91</v>
      </c>
      <c r="Q1256" s="12">
        <v>100</v>
      </c>
      <c r="R1256" s="12" t="s">
        <v>54</v>
      </c>
      <c r="S1256" s="12" t="s">
        <v>117</v>
      </c>
      <c r="T1256" s="12" t="s">
        <v>118</v>
      </c>
      <c r="U1256" s="12" t="s">
        <v>94</v>
      </c>
      <c r="V1256" s="12" t="s">
        <v>58</v>
      </c>
      <c r="W1256" s="12" t="s">
        <v>95</v>
      </c>
      <c r="X1256" s="12" t="b">
        <v>0</v>
      </c>
      <c r="Y1256" s="12" t="b">
        <v>0</v>
      </c>
      <c r="Z1256" s="12" t="e">
        <v>#N/A</v>
      </c>
      <c r="AA1256" s="12">
        <v>1.03</v>
      </c>
      <c r="AB1256" s="12">
        <v>0</v>
      </c>
      <c r="AC1256" s="12" t="s">
        <v>780</v>
      </c>
      <c r="AD1256" s="12" t="s">
        <v>843</v>
      </c>
      <c r="AE1256" s="12" t="s">
        <v>875</v>
      </c>
      <c r="AF1256" s="12" t="s">
        <v>783</v>
      </c>
      <c r="AG1256" s="12" t="s">
        <v>7</v>
      </c>
      <c r="AH1256" s="12" t="b">
        <v>0</v>
      </c>
      <c r="AI1256" s="12" t="s">
        <v>60</v>
      </c>
      <c r="AJ1256" s="12" t="s">
        <v>61</v>
      </c>
      <c r="AK1256" s="12" t="s">
        <v>147</v>
      </c>
      <c r="AL1256" s="12" t="s">
        <v>876</v>
      </c>
      <c r="AM1256" s="12" t="s">
        <v>64</v>
      </c>
      <c r="AN1256" s="15" t="e">
        <v>#N/A</v>
      </c>
      <c r="AO1256" t="str">
        <f>RIGHT('CMO Input'!$T1256,(LEN('CMO Input'!$T1256)-FIND(" ",'CMO Input'!$T1256,1)))</f>
        <v>4-5”</v>
      </c>
      <c r="AP1256">
        <f>'CMO Input'!$O1256</f>
        <v>4</v>
      </c>
      <c r="AR1256" t="str">
        <f>Table2[[#This Row],[Policy / Non Policy]]</f>
        <v>Policy</v>
      </c>
      <c r="AS1256" t="str">
        <f>'CMO Input'!$U1256</f>
        <v>Tier 1</v>
      </c>
      <c r="AT1256" t="str">
        <f>'CMO Input'!$P1256</f>
        <v>DI</v>
      </c>
      <c r="AU1256" t="str" cm="1">
        <f t="array" ref="AU12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6" s="8" t="str">
        <f>TEXT('CMO Input'!$D1256,"MMM-YY")</f>
        <v>June</v>
      </c>
    </row>
    <row r="1257" spans="1:48" x14ac:dyDescent="0.25">
      <c r="A1257" s="18">
        <v>510790472</v>
      </c>
      <c r="B1257" s="16" t="s">
        <v>180</v>
      </c>
      <c r="C1257" s="16" t="s">
        <v>780</v>
      </c>
      <c r="D1257" s="16" t="s">
        <v>124</v>
      </c>
      <c r="E1257" s="17">
        <v>11</v>
      </c>
      <c r="F1257" s="16" t="s">
        <v>46</v>
      </c>
      <c r="G1257" s="17" t="s">
        <v>47</v>
      </c>
      <c r="H1257" s="16" t="s">
        <v>87</v>
      </c>
      <c r="I1257" s="16" t="s">
        <v>872</v>
      </c>
      <c r="J1257" s="16" t="s">
        <v>873</v>
      </c>
      <c r="K1257" s="18">
        <v>510790472</v>
      </c>
      <c r="L1257" s="16" t="s">
        <v>116</v>
      </c>
      <c r="M1257" s="16">
        <v>14.7</v>
      </c>
      <c r="N1257" s="16" t="s">
        <v>52</v>
      </c>
      <c r="O1257" s="16">
        <v>6</v>
      </c>
      <c r="P1257" s="16" t="s">
        <v>91</v>
      </c>
      <c r="Q1257" s="16">
        <v>102</v>
      </c>
      <c r="R1257" s="16" t="s">
        <v>54</v>
      </c>
      <c r="S1257" s="16" t="s">
        <v>134</v>
      </c>
      <c r="T1257" s="16" t="s">
        <v>135</v>
      </c>
      <c r="U1257" s="16" t="s">
        <v>94</v>
      </c>
      <c r="V1257" s="16" t="s">
        <v>58</v>
      </c>
      <c r="W1257" s="16" t="s">
        <v>95</v>
      </c>
      <c r="X1257" s="16" t="b">
        <v>0</v>
      </c>
      <c r="Y1257" s="16" t="b">
        <v>0</v>
      </c>
      <c r="Z1257" s="16" t="e">
        <v>#N/A</v>
      </c>
      <c r="AA1257" s="16">
        <v>1.4993999999999998</v>
      </c>
      <c r="AB1257" s="16">
        <v>0</v>
      </c>
      <c r="AC1257" s="16" t="s">
        <v>780</v>
      </c>
      <c r="AD1257" s="16" t="s">
        <v>872</v>
      </c>
      <c r="AE1257" s="16" t="s">
        <v>873</v>
      </c>
      <c r="AF1257" s="16" t="s">
        <v>783</v>
      </c>
      <c r="AG1257" s="16" t="s">
        <v>7</v>
      </c>
      <c r="AH1257" s="16" t="b">
        <v>0</v>
      </c>
      <c r="AI1257" s="16" t="s">
        <v>60</v>
      </c>
      <c r="AJ1257" s="16" t="s">
        <v>61</v>
      </c>
      <c r="AK1257" s="16" t="s">
        <v>147</v>
      </c>
      <c r="AL1257" s="16" t="s">
        <v>784</v>
      </c>
      <c r="AM1257" s="16" t="s">
        <v>64</v>
      </c>
      <c r="AN1257" s="19" t="e">
        <v>#N/A</v>
      </c>
      <c r="AO1257" t="str">
        <f>RIGHT('CMO Input'!$T1257,(LEN('CMO Input'!$T1257)-FIND(" ",'CMO Input'!$T1257,1)))</f>
        <v>6-7”</v>
      </c>
      <c r="AP1257">
        <f>'CMO Input'!$O1257</f>
        <v>6</v>
      </c>
      <c r="AR1257" t="str">
        <f>Table2[[#This Row],[Policy / Non Policy]]</f>
        <v>Policy</v>
      </c>
      <c r="AS1257" t="str">
        <f>'CMO Input'!$U1257</f>
        <v>Tier 1</v>
      </c>
      <c r="AT1257" t="str">
        <f>'CMO Input'!$P1257</f>
        <v>DI</v>
      </c>
      <c r="AU1257" t="str" cm="1">
        <f t="array" ref="AU12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257" s="8" t="str">
        <f>TEXT('CMO Input'!$D1257,"MMM-YY")</f>
        <v>June</v>
      </c>
    </row>
    <row r="1258" spans="1:48" x14ac:dyDescent="0.25">
      <c r="A1258" s="14">
        <v>510790473</v>
      </c>
      <c r="B1258" s="12" t="s">
        <v>180</v>
      </c>
      <c r="C1258" s="12" t="s">
        <v>780</v>
      </c>
      <c r="D1258" s="12" t="s">
        <v>124</v>
      </c>
      <c r="E1258" s="13">
        <v>11</v>
      </c>
      <c r="F1258" s="12" t="s">
        <v>46</v>
      </c>
      <c r="G1258" s="13" t="s">
        <v>47</v>
      </c>
      <c r="H1258" s="12" t="s">
        <v>87</v>
      </c>
      <c r="I1258" s="12" t="s">
        <v>872</v>
      </c>
      <c r="J1258" s="12" t="s">
        <v>873</v>
      </c>
      <c r="K1258" s="14">
        <v>510790473</v>
      </c>
      <c r="L1258" s="12" t="s">
        <v>116</v>
      </c>
      <c r="M1258" s="12">
        <v>19.399999999999999</v>
      </c>
      <c r="N1258" s="12" t="s">
        <v>52</v>
      </c>
      <c r="O1258" s="12">
        <v>4</v>
      </c>
      <c r="P1258" s="12" t="s">
        <v>163</v>
      </c>
      <c r="Q1258" s="12">
        <v>85</v>
      </c>
      <c r="R1258" s="12" t="s">
        <v>54</v>
      </c>
      <c r="S1258" s="12" t="s">
        <v>117</v>
      </c>
      <c r="T1258" s="12" t="s">
        <v>118</v>
      </c>
      <c r="U1258" s="12" t="s">
        <v>94</v>
      </c>
      <c r="V1258" s="12" t="s">
        <v>58</v>
      </c>
      <c r="W1258" s="12" t="s">
        <v>95</v>
      </c>
      <c r="X1258" s="12" t="b">
        <v>0</v>
      </c>
      <c r="Y1258" s="12" t="b">
        <v>0</v>
      </c>
      <c r="Z1258" s="12" t="e">
        <v>#N/A</v>
      </c>
      <c r="AA1258" s="12">
        <v>1.6489999999999998</v>
      </c>
      <c r="AB1258" s="12">
        <v>0</v>
      </c>
      <c r="AC1258" s="12" t="s">
        <v>780</v>
      </c>
      <c r="AD1258" s="12" t="s">
        <v>872</v>
      </c>
      <c r="AE1258" s="12" t="s">
        <v>873</v>
      </c>
      <c r="AF1258" s="12" t="s">
        <v>783</v>
      </c>
      <c r="AG1258" s="12" t="s">
        <v>7</v>
      </c>
      <c r="AH1258" s="12" t="b">
        <v>0</v>
      </c>
      <c r="AI1258" s="12" t="s">
        <v>60</v>
      </c>
      <c r="AJ1258" s="12" t="s">
        <v>61</v>
      </c>
      <c r="AK1258" s="12" t="s">
        <v>147</v>
      </c>
      <c r="AL1258" s="12" t="s">
        <v>784</v>
      </c>
      <c r="AM1258" s="12" t="s">
        <v>64</v>
      </c>
      <c r="AN1258" s="15" t="e">
        <v>#N/A</v>
      </c>
      <c r="AO1258" t="str">
        <f>RIGHT('CMO Input'!$T1258,(LEN('CMO Input'!$T1258)-FIND(" ",'CMO Input'!$T1258,1)))</f>
        <v>4-5”</v>
      </c>
      <c r="AP1258">
        <f>'CMO Input'!$O1258</f>
        <v>4</v>
      </c>
      <c r="AR1258" t="str">
        <f>Table2[[#This Row],[Policy / Non Policy]]</f>
        <v>Policy</v>
      </c>
      <c r="AS1258" t="str">
        <f>'CMO Input'!$U1258</f>
        <v>Tier 1</v>
      </c>
      <c r="AT1258" t="str">
        <f>'CMO Input'!$P1258</f>
        <v>SI</v>
      </c>
      <c r="AU1258" t="str" cm="1">
        <f t="array" ref="AU12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8" s="8" t="str">
        <f>TEXT('CMO Input'!$D1258,"MMM-YY")</f>
        <v>June</v>
      </c>
    </row>
    <row r="1259" spans="1:48" x14ac:dyDescent="0.25">
      <c r="A1259" s="18">
        <v>220001448596</v>
      </c>
      <c r="B1259" s="16" t="s">
        <v>180</v>
      </c>
      <c r="C1259" s="16" t="s">
        <v>780</v>
      </c>
      <c r="D1259" s="16" t="s">
        <v>124</v>
      </c>
      <c r="E1259" s="17">
        <v>11</v>
      </c>
      <c r="F1259" s="16" t="s">
        <v>46</v>
      </c>
      <c r="G1259" s="17" t="s">
        <v>80</v>
      </c>
      <c r="H1259" s="16" t="s">
        <v>597</v>
      </c>
      <c r="I1259" s="16" t="s">
        <v>847</v>
      </c>
      <c r="J1259" s="16" t="s">
        <v>848</v>
      </c>
      <c r="K1259" s="18">
        <v>220001448596</v>
      </c>
      <c r="L1259" s="16" t="s">
        <v>116</v>
      </c>
      <c r="M1259" s="16">
        <v>0</v>
      </c>
      <c r="N1259" s="16" t="s">
        <v>52</v>
      </c>
      <c r="O1259" s="16">
        <v>4</v>
      </c>
      <c r="P1259" s="16" t="s">
        <v>53</v>
      </c>
      <c r="Q1259" s="16">
        <v>33</v>
      </c>
      <c r="R1259" s="16" t="s">
        <v>54</v>
      </c>
      <c r="S1259" s="16" t="s">
        <v>117</v>
      </c>
      <c r="T1259" s="16" t="s">
        <v>118</v>
      </c>
      <c r="U1259" s="16" t="s">
        <v>94</v>
      </c>
      <c r="V1259" s="16" t="s">
        <v>58</v>
      </c>
      <c r="W1259" s="16" t="s">
        <v>95</v>
      </c>
      <c r="X1259" s="16" t="b">
        <v>0</v>
      </c>
      <c r="Y1259" s="16" t="b">
        <v>0</v>
      </c>
      <c r="Z1259" s="16" t="e">
        <v>#N/A</v>
      </c>
      <c r="AA1259" s="16">
        <v>0</v>
      </c>
      <c r="AB1259" s="16">
        <v>0</v>
      </c>
      <c r="AC1259" s="16" t="s">
        <v>780</v>
      </c>
      <c r="AD1259" s="16" t="s">
        <v>847</v>
      </c>
      <c r="AE1259" s="16" t="s">
        <v>848</v>
      </c>
      <c r="AF1259" s="16" t="s">
        <v>849</v>
      </c>
      <c r="AG1259" s="16" t="s">
        <v>7</v>
      </c>
      <c r="AH1259" s="16" t="b">
        <v>0</v>
      </c>
      <c r="AI1259" s="16" t="s">
        <v>60</v>
      </c>
      <c r="AJ1259" s="16" t="s">
        <v>146</v>
      </c>
      <c r="AK1259" s="16" t="s">
        <v>147</v>
      </c>
      <c r="AL1259" s="16" t="s">
        <v>328</v>
      </c>
      <c r="AM1259" s="16" t="s">
        <v>64</v>
      </c>
      <c r="AN1259" s="19" t="e">
        <v>#N/A</v>
      </c>
      <c r="AO1259" t="str">
        <f>RIGHT('CMO Input'!$T1259,(LEN('CMO Input'!$T1259)-FIND(" ",'CMO Input'!$T1259,1)))</f>
        <v>4-5”</v>
      </c>
      <c r="AP1259">
        <f>'CMO Input'!$O1259</f>
        <v>4</v>
      </c>
      <c r="AR1259" t="str">
        <f>Table2[[#This Row],[Policy / Non Policy]]</f>
        <v>Policy</v>
      </c>
      <c r="AS1259" t="str">
        <f>'CMO Input'!$U1259</f>
        <v>Tier 1</v>
      </c>
      <c r="AT1259" t="str">
        <f>'CMO Input'!$P1259</f>
        <v>CI</v>
      </c>
      <c r="AU1259" t="str" cm="1">
        <f t="array" ref="AU12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59" s="8" t="str">
        <f>TEXT('CMO Input'!$D1259,"MMM-YY")</f>
        <v>June</v>
      </c>
    </row>
    <row r="1260" spans="1:48" x14ac:dyDescent="0.25">
      <c r="A1260" s="14">
        <v>220001448596</v>
      </c>
      <c r="B1260" s="12" t="s">
        <v>180</v>
      </c>
      <c r="C1260" s="12" t="s">
        <v>780</v>
      </c>
      <c r="D1260" s="12" t="s">
        <v>124</v>
      </c>
      <c r="E1260" s="13">
        <v>12</v>
      </c>
      <c r="F1260" s="12" t="s">
        <v>46</v>
      </c>
      <c r="G1260" s="13" t="s">
        <v>66</v>
      </c>
      <c r="H1260" s="12" t="s">
        <v>846</v>
      </c>
      <c r="I1260" s="12" t="s">
        <v>847</v>
      </c>
      <c r="J1260" s="12" t="s">
        <v>848</v>
      </c>
      <c r="K1260" s="14">
        <v>220001448596</v>
      </c>
      <c r="L1260" s="12" t="s">
        <v>116</v>
      </c>
      <c r="M1260" s="12">
        <v>0</v>
      </c>
      <c r="N1260" s="12" t="s">
        <v>52</v>
      </c>
      <c r="O1260" s="12">
        <v>4</v>
      </c>
      <c r="P1260" s="12" t="s">
        <v>53</v>
      </c>
      <c r="Q1260" s="12">
        <v>56</v>
      </c>
      <c r="R1260" s="12" t="s">
        <v>54</v>
      </c>
      <c r="S1260" s="12" t="s">
        <v>117</v>
      </c>
      <c r="T1260" s="12" t="s">
        <v>118</v>
      </c>
      <c r="U1260" s="12" t="s">
        <v>94</v>
      </c>
      <c r="V1260" s="12" t="s">
        <v>58</v>
      </c>
      <c r="W1260" s="12" t="s">
        <v>95</v>
      </c>
      <c r="X1260" s="12" t="b">
        <v>0</v>
      </c>
      <c r="Y1260" s="12" t="b">
        <v>0</v>
      </c>
      <c r="Z1260" s="12" t="e">
        <v>#N/A</v>
      </c>
      <c r="AA1260" s="12">
        <v>0</v>
      </c>
      <c r="AB1260" s="12">
        <v>0</v>
      </c>
      <c r="AC1260" s="12" t="s">
        <v>780</v>
      </c>
      <c r="AD1260" s="12" t="s">
        <v>847</v>
      </c>
      <c r="AE1260" s="12" t="s">
        <v>848</v>
      </c>
      <c r="AF1260" s="12" t="s">
        <v>849</v>
      </c>
      <c r="AG1260" s="12" t="s">
        <v>7</v>
      </c>
      <c r="AH1260" s="12" t="b">
        <v>0</v>
      </c>
      <c r="AI1260" s="12" t="s">
        <v>60</v>
      </c>
      <c r="AJ1260" s="12" t="s">
        <v>146</v>
      </c>
      <c r="AK1260" s="12" t="s">
        <v>147</v>
      </c>
      <c r="AL1260" s="12" t="s">
        <v>328</v>
      </c>
      <c r="AM1260" s="12" t="s">
        <v>64</v>
      </c>
      <c r="AN1260" s="15" t="e">
        <v>#N/A</v>
      </c>
      <c r="AO1260" t="str">
        <f>RIGHT('CMO Input'!$T1260,(LEN('CMO Input'!$T1260)-FIND(" ",'CMO Input'!$T1260,1)))</f>
        <v>4-5”</v>
      </c>
      <c r="AP1260">
        <f>'CMO Input'!$O1260</f>
        <v>4</v>
      </c>
      <c r="AR1260" t="str">
        <f>Table2[[#This Row],[Policy / Non Policy]]</f>
        <v>Policy</v>
      </c>
      <c r="AS1260" t="str">
        <f>'CMO Input'!$U1260</f>
        <v>Tier 1</v>
      </c>
      <c r="AT1260" t="str">
        <f>'CMO Input'!$P1260</f>
        <v>CI</v>
      </c>
      <c r="AU1260" t="str" cm="1">
        <f t="array" ref="AU12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0" s="8" t="str">
        <f>TEXT('CMO Input'!$D1260,"MMM-YY")</f>
        <v>June</v>
      </c>
    </row>
    <row r="1261" spans="1:48" x14ac:dyDescent="0.25">
      <c r="A1261" s="18">
        <v>510861879</v>
      </c>
      <c r="B1261" s="16" t="s">
        <v>180</v>
      </c>
      <c r="C1261" s="16" t="s">
        <v>780</v>
      </c>
      <c r="D1261" s="16" t="s">
        <v>124</v>
      </c>
      <c r="E1261" s="17">
        <v>12</v>
      </c>
      <c r="F1261" s="16" t="s">
        <v>46</v>
      </c>
      <c r="G1261" s="17" t="s">
        <v>877</v>
      </c>
      <c r="H1261" s="16" t="s">
        <v>87</v>
      </c>
      <c r="I1261" s="16" t="s">
        <v>868</v>
      </c>
      <c r="J1261" s="16" t="s">
        <v>878</v>
      </c>
      <c r="K1261" s="18">
        <v>510861879</v>
      </c>
      <c r="L1261" s="16" t="s">
        <v>116</v>
      </c>
      <c r="M1261" s="16">
        <v>0.3</v>
      </c>
      <c r="N1261" s="16" t="s">
        <v>52</v>
      </c>
      <c r="O1261" s="16">
        <v>4</v>
      </c>
      <c r="P1261" s="16" t="s">
        <v>91</v>
      </c>
      <c r="Q1261" s="16">
        <v>185</v>
      </c>
      <c r="R1261" s="16" t="s">
        <v>54</v>
      </c>
      <c r="S1261" s="16" t="s">
        <v>117</v>
      </c>
      <c r="T1261" s="16" t="s">
        <v>118</v>
      </c>
      <c r="U1261" s="16" t="s">
        <v>94</v>
      </c>
      <c r="V1261" s="16" t="s">
        <v>58</v>
      </c>
      <c r="W1261" s="16" t="s">
        <v>95</v>
      </c>
      <c r="X1261" s="16" t="b">
        <v>0</v>
      </c>
      <c r="Y1261" s="16" t="b">
        <v>0</v>
      </c>
      <c r="Z1261" s="16" t="e">
        <v>#N/A</v>
      </c>
      <c r="AA1261" s="16">
        <v>5.5499999999999994E-2</v>
      </c>
      <c r="AB1261" s="16">
        <v>0</v>
      </c>
      <c r="AC1261" s="16" t="s">
        <v>780</v>
      </c>
      <c r="AD1261" s="16" t="s">
        <v>868</v>
      </c>
      <c r="AE1261" s="16" t="s">
        <v>878</v>
      </c>
      <c r="AF1261" s="16" t="s">
        <v>870</v>
      </c>
      <c r="AG1261" s="16" t="s">
        <v>7</v>
      </c>
      <c r="AH1261" s="16" t="b">
        <v>0</v>
      </c>
      <c r="AI1261" s="16" t="s">
        <v>60</v>
      </c>
      <c r="AJ1261" s="16" t="s">
        <v>10</v>
      </c>
      <c r="AK1261" s="16" t="s">
        <v>147</v>
      </c>
      <c r="AL1261" s="16" t="s">
        <v>206</v>
      </c>
      <c r="AM1261" s="16" t="s">
        <v>64</v>
      </c>
      <c r="AN1261" s="19" t="e">
        <v>#N/A</v>
      </c>
      <c r="AO1261" t="str">
        <f>RIGHT('CMO Input'!$T1261,(LEN('CMO Input'!$T1261)-FIND(" ",'CMO Input'!$T1261,1)))</f>
        <v>4-5”</v>
      </c>
      <c r="AP1261">
        <f>'CMO Input'!$O1261</f>
        <v>4</v>
      </c>
      <c r="AR1261" t="str">
        <f>Table2[[#This Row],[Policy / Non Policy]]</f>
        <v>Policy</v>
      </c>
      <c r="AS1261" t="str">
        <f>'CMO Input'!$U1261</f>
        <v>Tier 1</v>
      </c>
      <c r="AT1261" t="str">
        <f>'CMO Input'!$P1261</f>
        <v>DI</v>
      </c>
      <c r="AU1261" t="str" cm="1">
        <f t="array" ref="AU12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1" s="8" t="str">
        <f>TEXT('CMO Input'!$D1261,"MMM-YY")</f>
        <v>June</v>
      </c>
    </row>
    <row r="1262" spans="1:48" x14ac:dyDescent="0.25">
      <c r="A1262" s="14">
        <v>510832392</v>
      </c>
      <c r="B1262" s="12" t="s">
        <v>180</v>
      </c>
      <c r="C1262" s="12" t="s">
        <v>780</v>
      </c>
      <c r="D1262" s="12" t="s">
        <v>124</v>
      </c>
      <c r="E1262" s="13">
        <v>12</v>
      </c>
      <c r="F1262" s="12" t="s">
        <v>46</v>
      </c>
      <c r="G1262" s="13" t="s">
        <v>877</v>
      </c>
      <c r="H1262" s="12" t="s">
        <v>87</v>
      </c>
      <c r="I1262" s="12" t="s">
        <v>879</v>
      </c>
      <c r="J1262" s="12" t="s">
        <v>612</v>
      </c>
      <c r="K1262" s="14">
        <v>510832392</v>
      </c>
      <c r="L1262" s="12" t="s">
        <v>116</v>
      </c>
      <c r="M1262" s="12">
        <v>42.7</v>
      </c>
      <c r="N1262" s="12" t="s">
        <v>52</v>
      </c>
      <c r="O1262" s="12">
        <v>4</v>
      </c>
      <c r="P1262" s="12" t="s">
        <v>53</v>
      </c>
      <c r="Q1262" s="12">
        <v>146</v>
      </c>
      <c r="R1262" s="12" t="s">
        <v>54</v>
      </c>
      <c r="S1262" s="12" t="s">
        <v>117</v>
      </c>
      <c r="T1262" s="12" t="s">
        <v>118</v>
      </c>
      <c r="U1262" s="12" t="s">
        <v>94</v>
      </c>
      <c r="V1262" s="12" t="s">
        <v>58</v>
      </c>
      <c r="W1262" s="12" t="s">
        <v>95</v>
      </c>
      <c r="X1262" s="12" t="b">
        <v>0</v>
      </c>
      <c r="Y1262" s="12" t="b">
        <v>0</v>
      </c>
      <c r="Z1262" s="12" t="e">
        <v>#N/A</v>
      </c>
      <c r="AA1262" s="12">
        <v>6.2342000000000004</v>
      </c>
      <c r="AB1262" s="12">
        <v>0</v>
      </c>
      <c r="AC1262" s="12" t="s">
        <v>780</v>
      </c>
      <c r="AD1262" s="12" t="s">
        <v>879</v>
      </c>
      <c r="AE1262" s="12" t="s">
        <v>612</v>
      </c>
      <c r="AF1262" s="12" t="s">
        <v>787</v>
      </c>
      <c r="AG1262" s="12" t="s">
        <v>7</v>
      </c>
      <c r="AH1262" s="12" t="b">
        <v>0</v>
      </c>
      <c r="AI1262" s="12" t="s">
        <v>60</v>
      </c>
      <c r="AJ1262" s="12" t="s">
        <v>788</v>
      </c>
      <c r="AK1262" s="12" t="s">
        <v>147</v>
      </c>
      <c r="AL1262" s="12" t="s">
        <v>792</v>
      </c>
      <c r="AM1262" s="12" t="s">
        <v>64</v>
      </c>
      <c r="AN1262" s="15" t="e">
        <v>#N/A</v>
      </c>
      <c r="AO1262" t="str">
        <f>RIGHT('CMO Input'!$T1262,(LEN('CMO Input'!$T1262)-FIND(" ",'CMO Input'!$T1262,1)))</f>
        <v>4-5”</v>
      </c>
      <c r="AP1262">
        <f>'CMO Input'!$O1262</f>
        <v>4</v>
      </c>
      <c r="AR1262" t="str">
        <f>Table2[[#This Row],[Policy / Non Policy]]</f>
        <v>Policy</v>
      </c>
      <c r="AS1262" t="str">
        <f>'CMO Input'!$U1262</f>
        <v>Tier 1</v>
      </c>
      <c r="AT1262" t="str">
        <f>'CMO Input'!$P1262</f>
        <v>CI</v>
      </c>
      <c r="AU1262" t="str" cm="1">
        <f t="array" ref="AU12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2" s="8" t="str">
        <f>TEXT('CMO Input'!$D1262,"MMM-YY")</f>
        <v>June</v>
      </c>
    </row>
    <row r="1263" spans="1:48" x14ac:dyDescent="0.25">
      <c r="A1263" s="18">
        <v>220001887213</v>
      </c>
      <c r="B1263" s="16" t="s">
        <v>180</v>
      </c>
      <c r="C1263" s="16" t="s">
        <v>780</v>
      </c>
      <c r="D1263" s="16" t="s">
        <v>124</v>
      </c>
      <c r="E1263" s="17">
        <v>12</v>
      </c>
      <c r="F1263" s="16" t="s">
        <v>46</v>
      </c>
      <c r="G1263" s="17" t="s">
        <v>47</v>
      </c>
      <c r="H1263" s="16" t="s">
        <v>87</v>
      </c>
      <c r="I1263" s="16" t="s">
        <v>880</v>
      </c>
      <c r="J1263" s="16" t="s">
        <v>881</v>
      </c>
      <c r="K1263" s="18">
        <v>220001887213</v>
      </c>
      <c r="L1263" s="16" t="s">
        <v>116</v>
      </c>
      <c r="M1263" s="16">
        <v>0</v>
      </c>
      <c r="N1263" s="16" t="s">
        <v>52</v>
      </c>
      <c r="O1263" s="16">
        <v>4</v>
      </c>
      <c r="P1263" s="16" t="s">
        <v>53</v>
      </c>
      <c r="Q1263" s="16">
        <v>51</v>
      </c>
      <c r="R1263" s="16" t="s">
        <v>54</v>
      </c>
      <c r="S1263" s="16" t="s">
        <v>117</v>
      </c>
      <c r="T1263" s="16" t="s">
        <v>118</v>
      </c>
      <c r="U1263" s="16" t="s">
        <v>94</v>
      </c>
      <c r="V1263" s="16" t="s">
        <v>58</v>
      </c>
      <c r="W1263" s="16" t="s">
        <v>95</v>
      </c>
      <c r="X1263" s="16" t="b">
        <v>0</v>
      </c>
      <c r="Y1263" s="16" t="b">
        <v>0</v>
      </c>
      <c r="Z1263" s="16" t="e">
        <v>#N/A</v>
      </c>
      <c r="AA1263" s="16">
        <v>0</v>
      </c>
      <c r="AB1263" s="16">
        <v>0</v>
      </c>
      <c r="AC1263" s="16" t="s">
        <v>780</v>
      </c>
      <c r="AD1263" s="16" t="s">
        <v>880</v>
      </c>
      <c r="AE1263" s="16" t="s">
        <v>881</v>
      </c>
      <c r="AF1263" s="16" t="s">
        <v>783</v>
      </c>
      <c r="AG1263" s="16" t="s">
        <v>7</v>
      </c>
      <c r="AH1263" s="16" t="b">
        <v>0</v>
      </c>
      <c r="AI1263" s="16" t="s">
        <v>60</v>
      </c>
      <c r="AJ1263" s="16" t="s">
        <v>61</v>
      </c>
      <c r="AK1263" s="16" t="s">
        <v>147</v>
      </c>
      <c r="AL1263" s="16" t="s">
        <v>671</v>
      </c>
      <c r="AM1263" s="16" t="s">
        <v>64</v>
      </c>
      <c r="AN1263" s="19" t="e">
        <v>#N/A</v>
      </c>
      <c r="AO1263" t="str">
        <f>RIGHT('CMO Input'!$T1263,(LEN('CMO Input'!$T1263)-FIND(" ",'CMO Input'!$T1263,1)))</f>
        <v>4-5”</v>
      </c>
      <c r="AP1263">
        <f>'CMO Input'!$O1263</f>
        <v>4</v>
      </c>
      <c r="AR1263" t="str">
        <f>Table2[[#This Row],[Policy / Non Policy]]</f>
        <v>Policy</v>
      </c>
      <c r="AS1263" t="str">
        <f>'CMO Input'!$U1263</f>
        <v>Tier 1</v>
      </c>
      <c r="AT1263" t="str">
        <f>'CMO Input'!$P1263</f>
        <v>CI</v>
      </c>
      <c r="AU1263" t="str" cm="1">
        <f t="array" ref="AU12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3" s="8" t="str">
        <f>TEXT('CMO Input'!$D1263,"MMM-YY")</f>
        <v>June</v>
      </c>
    </row>
    <row r="1264" spans="1:48" x14ac:dyDescent="0.25">
      <c r="A1264" s="14">
        <v>510839136</v>
      </c>
      <c r="B1264" s="12" t="s">
        <v>180</v>
      </c>
      <c r="C1264" s="12" t="s">
        <v>780</v>
      </c>
      <c r="D1264" s="12" t="s">
        <v>124</v>
      </c>
      <c r="E1264" s="13">
        <v>12</v>
      </c>
      <c r="F1264" s="12" t="s">
        <v>46</v>
      </c>
      <c r="G1264" s="13" t="s">
        <v>47</v>
      </c>
      <c r="H1264" s="12" t="s">
        <v>87</v>
      </c>
      <c r="I1264" s="12" t="s">
        <v>843</v>
      </c>
      <c r="J1264" s="12" t="s">
        <v>875</v>
      </c>
      <c r="K1264" s="14">
        <v>510839136</v>
      </c>
      <c r="L1264" s="12" t="s">
        <v>116</v>
      </c>
      <c r="M1264" s="12">
        <v>10.3</v>
      </c>
      <c r="N1264" s="12" t="s">
        <v>52</v>
      </c>
      <c r="O1264" s="12">
        <v>4</v>
      </c>
      <c r="P1264" s="12" t="s">
        <v>91</v>
      </c>
      <c r="Q1264" s="12">
        <v>100</v>
      </c>
      <c r="R1264" s="12" t="s">
        <v>54</v>
      </c>
      <c r="S1264" s="12" t="s">
        <v>117</v>
      </c>
      <c r="T1264" s="12" t="s">
        <v>118</v>
      </c>
      <c r="U1264" s="12" t="s">
        <v>94</v>
      </c>
      <c r="V1264" s="12" t="s">
        <v>58</v>
      </c>
      <c r="W1264" s="12" t="s">
        <v>95</v>
      </c>
      <c r="X1264" s="12" t="b">
        <v>0</v>
      </c>
      <c r="Y1264" s="12" t="b">
        <v>0</v>
      </c>
      <c r="Z1264" s="12" t="e">
        <v>#N/A</v>
      </c>
      <c r="AA1264" s="12">
        <v>1.03</v>
      </c>
      <c r="AB1264" s="12">
        <v>0</v>
      </c>
      <c r="AC1264" s="12" t="s">
        <v>780</v>
      </c>
      <c r="AD1264" s="12" t="s">
        <v>843</v>
      </c>
      <c r="AE1264" s="12" t="s">
        <v>875</v>
      </c>
      <c r="AF1264" s="12" t="s">
        <v>783</v>
      </c>
      <c r="AG1264" s="12" t="s">
        <v>7</v>
      </c>
      <c r="AH1264" s="12" t="b">
        <v>0</v>
      </c>
      <c r="AI1264" s="12" t="s">
        <v>60</v>
      </c>
      <c r="AJ1264" s="12" t="s">
        <v>61</v>
      </c>
      <c r="AK1264" s="12" t="s">
        <v>147</v>
      </c>
      <c r="AL1264" s="12" t="s">
        <v>876</v>
      </c>
      <c r="AM1264" s="12" t="s">
        <v>64</v>
      </c>
      <c r="AN1264" s="15" t="e">
        <v>#N/A</v>
      </c>
      <c r="AO1264" t="str">
        <f>RIGHT('CMO Input'!$T1264,(LEN('CMO Input'!$T1264)-FIND(" ",'CMO Input'!$T1264,1)))</f>
        <v>4-5”</v>
      </c>
      <c r="AP1264">
        <f>'CMO Input'!$O1264</f>
        <v>4</v>
      </c>
      <c r="AR1264" t="str">
        <f>Table2[[#This Row],[Policy / Non Policy]]</f>
        <v>Policy</v>
      </c>
      <c r="AS1264" t="str">
        <f>'CMO Input'!$U1264</f>
        <v>Tier 1</v>
      </c>
      <c r="AT1264" t="str">
        <f>'CMO Input'!$P1264</f>
        <v>DI</v>
      </c>
      <c r="AU1264" t="str" cm="1">
        <f t="array" ref="AU12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4" s="8" t="str">
        <f>TEXT('CMO Input'!$D1264,"MMM-YY")</f>
        <v>June</v>
      </c>
    </row>
    <row r="1265" spans="1:48" x14ac:dyDescent="0.25">
      <c r="A1265" s="18">
        <v>220001887213</v>
      </c>
      <c r="B1265" s="16" t="s">
        <v>180</v>
      </c>
      <c r="C1265" s="16" t="s">
        <v>780</v>
      </c>
      <c r="D1265" s="16" t="s">
        <v>124</v>
      </c>
      <c r="E1265" s="17">
        <v>12</v>
      </c>
      <c r="F1265" s="16" t="s">
        <v>46</v>
      </c>
      <c r="G1265" s="17" t="s">
        <v>47</v>
      </c>
      <c r="H1265" s="16" t="s">
        <v>87</v>
      </c>
      <c r="I1265" s="16" t="s">
        <v>880</v>
      </c>
      <c r="J1265" s="16" t="s">
        <v>881</v>
      </c>
      <c r="K1265" s="18">
        <v>220001887213</v>
      </c>
      <c r="L1265" s="16" t="s">
        <v>116</v>
      </c>
      <c r="M1265" s="16">
        <v>0</v>
      </c>
      <c r="N1265" s="16" t="s">
        <v>52</v>
      </c>
      <c r="O1265" s="16">
        <v>6</v>
      </c>
      <c r="P1265" s="16" t="s">
        <v>53</v>
      </c>
      <c r="Q1265" s="16">
        <v>124</v>
      </c>
      <c r="R1265" s="16" t="s">
        <v>54</v>
      </c>
      <c r="S1265" s="16" t="s">
        <v>134</v>
      </c>
      <c r="T1265" s="16" t="s">
        <v>135</v>
      </c>
      <c r="U1265" s="16" t="s">
        <v>94</v>
      </c>
      <c r="V1265" s="16" t="s">
        <v>58</v>
      </c>
      <c r="W1265" s="16" t="s">
        <v>95</v>
      </c>
      <c r="X1265" s="16" t="b">
        <v>0</v>
      </c>
      <c r="Y1265" s="16" t="b">
        <v>0</v>
      </c>
      <c r="Z1265" s="16" t="e">
        <v>#N/A</v>
      </c>
      <c r="AA1265" s="16">
        <v>0</v>
      </c>
      <c r="AB1265" s="16">
        <v>0</v>
      </c>
      <c r="AC1265" s="16" t="s">
        <v>780</v>
      </c>
      <c r="AD1265" s="16" t="s">
        <v>880</v>
      </c>
      <c r="AE1265" s="16" t="s">
        <v>881</v>
      </c>
      <c r="AF1265" s="16" t="s">
        <v>783</v>
      </c>
      <c r="AG1265" s="16" t="s">
        <v>7</v>
      </c>
      <c r="AH1265" s="16" t="b">
        <v>0</v>
      </c>
      <c r="AI1265" s="16" t="s">
        <v>60</v>
      </c>
      <c r="AJ1265" s="16" t="s">
        <v>61</v>
      </c>
      <c r="AK1265" s="16" t="s">
        <v>147</v>
      </c>
      <c r="AL1265" s="16" t="s">
        <v>671</v>
      </c>
      <c r="AM1265" s="16" t="s">
        <v>64</v>
      </c>
      <c r="AN1265" s="19" t="e">
        <v>#N/A</v>
      </c>
      <c r="AO1265" t="str">
        <f>RIGHT('CMO Input'!$T1265,(LEN('CMO Input'!$T1265)-FIND(" ",'CMO Input'!$T1265,1)))</f>
        <v>6-7”</v>
      </c>
      <c r="AP1265">
        <f>'CMO Input'!$O1265</f>
        <v>6</v>
      </c>
      <c r="AR1265" t="str">
        <f>Table2[[#This Row],[Policy / Non Policy]]</f>
        <v>Policy</v>
      </c>
      <c r="AS1265" t="str">
        <f>'CMO Input'!$U1265</f>
        <v>Tier 1</v>
      </c>
      <c r="AT1265" t="str">
        <f>'CMO Input'!$P1265</f>
        <v>CI</v>
      </c>
      <c r="AU1265" t="str" cm="1">
        <f t="array" ref="AU12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65" s="8" t="str">
        <f>TEXT('CMO Input'!$D1265,"MMM-YY")</f>
        <v>June</v>
      </c>
    </row>
    <row r="1266" spans="1:48" x14ac:dyDescent="0.25">
      <c r="A1266" s="14">
        <v>510897581</v>
      </c>
      <c r="B1266" s="12" t="s">
        <v>180</v>
      </c>
      <c r="C1266" s="12" t="s">
        <v>780</v>
      </c>
      <c r="D1266" s="12" t="s">
        <v>124</v>
      </c>
      <c r="E1266" s="13">
        <v>12</v>
      </c>
      <c r="F1266" s="12" t="s">
        <v>46</v>
      </c>
      <c r="G1266" s="13" t="s">
        <v>882</v>
      </c>
      <c r="H1266" s="12" t="s">
        <v>87</v>
      </c>
      <c r="I1266" s="12" t="s">
        <v>805</v>
      </c>
      <c r="J1266" s="12" t="s">
        <v>806</v>
      </c>
      <c r="K1266" s="14">
        <v>510897581</v>
      </c>
      <c r="L1266" s="12" t="s">
        <v>116</v>
      </c>
      <c r="M1266" s="12">
        <v>36.6</v>
      </c>
      <c r="N1266" s="12" t="s">
        <v>52</v>
      </c>
      <c r="O1266" s="12">
        <v>8</v>
      </c>
      <c r="P1266" s="12" t="s">
        <v>53</v>
      </c>
      <c r="Q1266" s="12">
        <v>74</v>
      </c>
      <c r="R1266" s="12" t="s">
        <v>54</v>
      </c>
      <c r="S1266" s="12" t="s">
        <v>92</v>
      </c>
      <c r="T1266" s="12" t="s">
        <v>93</v>
      </c>
      <c r="U1266" s="12" t="s">
        <v>94</v>
      </c>
      <c r="V1266" s="12" t="s">
        <v>58</v>
      </c>
      <c r="W1266" s="12" t="s">
        <v>95</v>
      </c>
      <c r="X1266" s="12" t="b">
        <v>0</v>
      </c>
      <c r="Y1266" s="12" t="b">
        <v>0</v>
      </c>
      <c r="Z1266" s="12" t="e">
        <v>#N/A</v>
      </c>
      <c r="AA1266" s="12">
        <v>2.7084000000000001</v>
      </c>
      <c r="AB1266" s="12">
        <v>0</v>
      </c>
      <c r="AC1266" s="12" t="s">
        <v>780</v>
      </c>
      <c r="AD1266" s="12" t="s">
        <v>805</v>
      </c>
      <c r="AE1266" s="12" t="s">
        <v>806</v>
      </c>
      <c r="AF1266" s="12" t="s">
        <v>807</v>
      </c>
      <c r="AG1266" s="12" t="s">
        <v>7</v>
      </c>
      <c r="AH1266" s="12" t="b">
        <v>0</v>
      </c>
      <c r="AI1266" s="12" t="s">
        <v>60</v>
      </c>
      <c r="AJ1266" s="12" t="s">
        <v>146</v>
      </c>
      <c r="AK1266" s="12" t="s">
        <v>147</v>
      </c>
      <c r="AL1266" s="12" t="s">
        <v>808</v>
      </c>
      <c r="AM1266" s="12" t="s">
        <v>64</v>
      </c>
      <c r="AN1266" s="15" t="e">
        <v>#N/A</v>
      </c>
      <c r="AO1266" t="str">
        <f>RIGHT('CMO Input'!$T1266,(LEN('CMO Input'!$T1266)-FIND(" ",'CMO Input'!$T1266,1)))</f>
        <v>8”</v>
      </c>
      <c r="AP1266">
        <f>'CMO Input'!$O1266</f>
        <v>8</v>
      </c>
      <c r="AR1266" t="str">
        <f>Table2[[#This Row],[Policy / Non Policy]]</f>
        <v>Policy</v>
      </c>
      <c r="AS1266" t="str">
        <f>'CMO Input'!$U1266</f>
        <v>Tier 1</v>
      </c>
      <c r="AT1266" t="str">
        <f>'CMO Input'!$P1266</f>
        <v>CI</v>
      </c>
      <c r="AU1266" t="str" cm="1">
        <f t="array" ref="AU12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66" s="8" t="str">
        <f>TEXT('CMO Input'!$D1266,"MMM-YY")</f>
        <v>June</v>
      </c>
    </row>
    <row r="1267" spans="1:48" x14ac:dyDescent="0.25">
      <c r="A1267" s="18">
        <v>510872819</v>
      </c>
      <c r="B1267" s="16" t="s">
        <v>180</v>
      </c>
      <c r="C1267" s="16" t="s">
        <v>780</v>
      </c>
      <c r="D1267" s="16" t="s">
        <v>124</v>
      </c>
      <c r="E1267" s="17">
        <v>12</v>
      </c>
      <c r="F1267" s="16" t="s">
        <v>46</v>
      </c>
      <c r="G1267" s="17" t="s">
        <v>47</v>
      </c>
      <c r="H1267" s="16" t="s">
        <v>87</v>
      </c>
      <c r="I1267" s="16" t="s">
        <v>809</v>
      </c>
      <c r="J1267" s="16" t="s">
        <v>689</v>
      </c>
      <c r="K1267" s="18">
        <v>510872819</v>
      </c>
      <c r="L1267" s="16" t="s">
        <v>116</v>
      </c>
      <c r="M1267" s="16">
        <v>0</v>
      </c>
      <c r="N1267" s="16" t="s">
        <v>52</v>
      </c>
      <c r="O1267" s="16">
        <v>8</v>
      </c>
      <c r="P1267" s="16" t="s">
        <v>53</v>
      </c>
      <c r="Q1267" s="16">
        <v>100</v>
      </c>
      <c r="R1267" s="16" t="s">
        <v>54</v>
      </c>
      <c r="S1267" s="16" t="s">
        <v>92</v>
      </c>
      <c r="T1267" s="16" t="s">
        <v>93</v>
      </c>
      <c r="U1267" s="16" t="s">
        <v>94</v>
      </c>
      <c r="V1267" s="16" t="s">
        <v>58</v>
      </c>
      <c r="W1267" s="16" t="s">
        <v>95</v>
      </c>
      <c r="X1267" s="16" t="b">
        <v>0</v>
      </c>
      <c r="Y1267" s="16" t="b">
        <v>0</v>
      </c>
      <c r="Z1267" s="16" t="e">
        <v>#N/A</v>
      </c>
      <c r="AA1267" s="16">
        <v>0</v>
      </c>
      <c r="AB1267" s="16">
        <v>0</v>
      </c>
      <c r="AC1267" s="16" t="s">
        <v>780</v>
      </c>
      <c r="AD1267" s="16" t="s">
        <v>809</v>
      </c>
      <c r="AE1267" s="16" t="s">
        <v>689</v>
      </c>
      <c r="AF1267" s="16" t="s">
        <v>801</v>
      </c>
      <c r="AG1267" s="16" t="s">
        <v>7</v>
      </c>
      <c r="AH1267" s="16" t="b">
        <v>0</v>
      </c>
      <c r="AI1267" s="16" t="s">
        <v>60</v>
      </c>
      <c r="AJ1267" s="16" t="s">
        <v>61</v>
      </c>
      <c r="AK1267" s="16" t="s">
        <v>147</v>
      </c>
      <c r="AL1267" s="16" t="s">
        <v>864</v>
      </c>
      <c r="AM1267" s="16" t="s">
        <v>64</v>
      </c>
      <c r="AN1267" s="19" t="e">
        <v>#N/A</v>
      </c>
      <c r="AO1267" t="str">
        <f>RIGHT('CMO Input'!$T1267,(LEN('CMO Input'!$T1267)-FIND(" ",'CMO Input'!$T1267,1)))</f>
        <v>8”</v>
      </c>
      <c r="AP1267">
        <f>'CMO Input'!$O1267</f>
        <v>8</v>
      </c>
      <c r="AR1267" t="str">
        <f>Table2[[#This Row],[Policy / Non Policy]]</f>
        <v>Policy</v>
      </c>
      <c r="AS1267" t="str">
        <f>'CMO Input'!$U1267</f>
        <v>Tier 1</v>
      </c>
      <c r="AT1267" t="str">
        <f>'CMO Input'!$P1267</f>
        <v>CI</v>
      </c>
      <c r="AU1267" t="str" cm="1">
        <f t="array" ref="AU12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67" s="8" t="str">
        <f>TEXT('CMO Input'!$D1267,"MMM-YY")</f>
        <v>June</v>
      </c>
    </row>
    <row r="1268" spans="1:48" x14ac:dyDescent="0.25">
      <c r="A1268" s="14">
        <v>510898307</v>
      </c>
      <c r="B1268" s="12" t="s">
        <v>180</v>
      </c>
      <c r="C1268" s="12" t="s">
        <v>780</v>
      </c>
      <c r="D1268" s="12" t="s">
        <v>124</v>
      </c>
      <c r="E1268" s="13">
        <v>12</v>
      </c>
      <c r="F1268" s="12" t="s">
        <v>46</v>
      </c>
      <c r="G1268" s="13" t="s">
        <v>47</v>
      </c>
      <c r="H1268" s="12" t="s">
        <v>87</v>
      </c>
      <c r="I1268" s="12" t="s">
        <v>840</v>
      </c>
      <c r="J1268" s="12" t="s">
        <v>866</v>
      </c>
      <c r="K1268" s="14">
        <v>510898307</v>
      </c>
      <c r="L1268" s="12" t="s">
        <v>116</v>
      </c>
      <c r="M1268" s="12">
        <v>0.4</v>
      </c>
      <c r="N1268" s="12" t="s">
        <v>52</v>
      </c>
      <c r="O1268" s="12">
        <v>100</v>
      </c>
      <c r="P1268" s="12" t="s">
        <v>91</v>
      </c>
      <c r="Q1268" s="12">
        <v>30</v>
      </c>
      <c r="R1268" s="12" t="s">
        <v>220</v>
      </c>
      <c r="S1268" s="12" t="s">
        <v>221</v>
      </c>
      <c r="T1268" s="12" t="s">
        <v>118</v>
      </c>
      <c r="U1268" s="12" t="s">
        <v>94</v>
      </c>
      <c r="V1268" s="12" t="s">
        <v>58</v>
      </c>
      <c r="W1268" s="12" t="s">
        <v>95</v>
      </c>
      <c r="X1268" s="12" t="b">
        <v>0</v>
      </c>
      <c r="Y1268" s="12" t="b">
        <v>0</v>
      </c>
      <c r="Z1268" s="12" t="e">
        <v>#N/A</v>
      </c>
      <c r="AA1268" s="12">
        <v>1.2E-2</v>
      </c>
      <c r="AB1268" s="12">
        <v>0</v>
      </c>
      <c r="AC1268" s="12" t="s">
        <v>780</v>
      </c>
      <c r="AD1268" s="12" t="s">
        <v>840</v>
      </c>
      <c r="AE1268" s="12" t="s">
        <v>866</v>
      </c>
      <c r="AF1268" s="12" t="s">
        <v>826</v>
      </c>
      <c r="AG1268" s="12" t="s">
        <v>7</v>
      </c>
      <c r="AH1268" s="12" t="b">
        <v>0</v>
      </c>
      <c r="AI1268" s="12" t="s">
        <v>60</v>
      </c>
      <c r="AJ1268" s="12" t="s">
        <v>827</v>
      </c>
      <c r="AK1268" s="12" t="s">
        <v>147</v>
      </c>
      <c r="AL1268" s="12" t="s">
        <v>842</v>
      </c>
      <c r="AM1268" s="12" t="s">
        <v>64</v>
      </c>
      <c r="AN1268" s="15" t="e">
        <v>#N/A</v>
      </c>
      <c r="AO1268" t="str">
        <f>RIGHT('CMO Input'!$T1268,(LEN('CMO Input'!$T1268)-FIND(" ",'CMO Input'!$T1268,1)))</f>
        <v>4-5”</v>
      </c>
      <c r="AP1268">
        <f>'CMO Input'!$O1268</f>
        <v>100</v>
      </c>
      <c r="AR1268" t="str">
        <f>Table2[[#This Row],[Policy / Non Policy]]</f>
        <v>Policy</v>
      </c>
      <c r="AS1268" t="str">
        <f>'CMO Input'!$U1268</f>
        <v>Tier 1</v>
      </c>
      <c r="AT1268" t="str">
        <f>'CMO Input'!$P1268</f>
        <v>DI</v>
      </c>
      <c r="AU1268" t="str" cm="1">
        <f t="array" ref="AU12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68" s="8" t="str">
        <f>TEXT('CMO Input'!$D1268,"MMM-YY")</f>
        <v>June</v>
      </c>
    </row>
    <row r="1269" spans="1:48" x14ac:dyDescent="0.25">
      <c r="A1269" s="18">
        <v>510810527</v>
      </c>
      <c r="B1269" s="16" t="s">
        <v>180</v>
      </c>
      <c r="C1269" s="16" t="s">
        <v>780</v>
      </c>
      <c r="D1269" s="16" t="s">
        <v>124</v>
      </c>
      <c r="E1269" s="17">
        <v>13</v>
      </c>
      <c r="F1269" s="16" t="s">
        <v>46</v>
      </c>
      <c r="G1269" s="17" t="s">
        <v>66</v>
      </c>
      <c r="H1269" s="16" t="s">
        <v>846</v>
      </c>
      <c r="I1269" s="16" t="s">
        <v>883</v>
      </c>
      <c r="J1269" s="16" t="s">
        <v>884</v>
      </c>
      <c r="K1269" s="18">
        <v>510810527</v>
      </c>
      <c r="L1269" s="16" t="s">
        <v>70</v>
      </c>
      <c r="M1269" s="16">
        <v>38.799999999999997</v>
      </c>
      <c r="N1269" s="16" t="s">
        <v>52</v>
      </c>
      <c r="O1269" s="16">
        <v>12</v>
      </c>
      <c r="P1269" s="16" t="s">
        <v>91</v>
      </c>
      <c r="Q1269" s="16">
        <v>28</v>
      </c>
      <c r="R1269" s="16" t="s">
        <v>54</v>
      </c>
      <c r="S1269" s="16" t="s">
        <v>121</v>
      </c>
      <c r="T1269" s="16" t="s">
        <v>122</v>
      </c>
      <c r="U1269" s="16" t="s">
        <v>73</v>
      </c>
      <c r="V1269" s="16" t="s">
        <v>58</v>
      </c>
      <c r="W1269" s="16" t="s">
        <v>74</v>
      </c>
      <c r="X1269" s="16" t="b">
        <v>0</v>
      </c>
      <c r="Y1269" s="16" t="b">
        <v>0</v>
      </c>
      <c r="Z1269" s="16" t="e">
        <v>#N/A</v>
      </c>
      <c r="AA1269" s="16">
        <v>1.0863999999999998</v>
      </c>
      <c r="AB1269" s="16">
        <v>0</v>
      </c>
      <c r="AC1269" s="16" t="s">
        <v>780</v>
      </c>
      <c r="AD1269" s="16" t="s">
        <v>883</v>
      </c>
      <c r="AE1269" s="16" t="s">
        <v>884</v>
      </c>
      <c r="AF1269" s="16" t="s">
        <v>849</v>
      </c>
      <c r="AG1269" s="16" t="s">
        <v>7</v>
      </c>
      <c r="AH1269" s="16" t="b">
        <v>0</v>
      </c>
      <c r="AI1269" s="16" t="s">
        <v>39</v>
      </c>
      <c r="AJ1269" s="16" t="s">
        <v>146</v>
      </c>
      <c r="AK1269" s="16" t="s">
        <v>70</v>
      </c>
      <c r="AL1269" s="16" t="s">
        <v>216</v>
      </c>
      <c r="AM1269" s="16" t="s">
        <v>64</v>
      </c>
      <c r="AN1269" s="19" t="e">
        <v>#N/A</v>
      </c>
      <c r="AO1269" t="str">
        <f>RIGHT('CMO Input'!$T1269,(LEN('CMO Input'!$T1269)-FIND(" ",'CMO Input'!$T1269,1)))</f>
        <v>10-12”</v>
      </c>
      <c r="AP1269">
        <f>'CMO Input'!$O1269</f>
        <v>12</v>
      </c>
      <c r="AR1269" t="str">
        <f>Table2[[#This Row],[Policy / Non Policy]]</f>
        <v>Policy</v>
      </c>
      <c r="AS1269" t="str">
        <f>'CMO Input'!$U1269</f>
        <v>Tier 2</v>
      </c>
      <c r="AT1269" t="str">
        <f>'CMO Input'!$P1269</f>
        <v>DI</v>
      </c>
      <c r="AU1269" t="str" cm="1">
        <f t="array" ref="AU12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269" s="8" t="str">
        <f>TEXT('CMO Input'!$D1269,"MMM-YY")</f>
        <v>June</v>
      </c>
    </row>
    <row r="1270" spans="1:48" x14ac:dyDescent="0.25">
      <c r="A1270" s="14">
        <v>510906930</v>
      </c>
      <c r="B1270" s="12" t="s">
        <v>180</v>
      </c>
      <c r="C1270" s="12" t="s">
        <v>780</v>
      </c>
      <c r="D1270" s="12" t="s">
        <v>124</v>
      </c>
      <c r="E1270" s="13">
        <v>13</v>
      </c>
      <c r="F1270" s="12" t="s">
        <v>46</v>
      </c>
      <c r="G1270" s="13" t="s">
        <v>66</v>
      </c>
      <c r="H1270" s="12" t="s">
        <v>846</v>
      </c>
      <c r="I1270" s="12" t="s">
        <v>847</v>
      </c>
      <c r="J1270" s="12" t="s">
        <v>848</v>
      </c>
      <c r="K1270" s="14">
        <v>510906930</v>
      </c>
      <c r="L1270" s="12" t="s">
        <v>116</v>
      </c>
      <c r="M1270" s="12">
        <v>34.4</v>
      </c>
      <c r="N1270" s="12" t="s">
        <v>52</v>
      </c>
      <c r="O1270" s="12">
        <v>4</v>
      </c>
      <c r="P1270" s="12" t="s">
        <v>53</v>
      </c>
      <c r="Q1270" s="12">
        <v>38.799999999999997</v>
      </c>
      <c r="R1270" s="12" t="s">
        <v>54</v>
      </c>
      <c r="S1270" s="12" t="s">
        <v>117</v>
      </c>
      <c r="T1270" s="12" t="s">
        <v>118</v>
      </c>
      <c r="U1270" s="12" t="s">
        <v>94</v>
      </c>
      <c r="V1270" s="12" t="s">
        <v>58</v>
      </c>
      <c r="W1270" s="12" t="s">
        <v>95</v>
      </c>
      <c r="X1270" s="12" t="b">
        <v>0</v>
      </c>
      <c r="Y1270" s="12" t="b">
        <v>0</v>
      </c>
      <c r="Z1270" s="12" t="e">
        <v>#N/A</v>
      </c>
      <c r="AA1270" s="12">
        <v>1.3347199999999999</v>
      </c>
      <c r="AB1270" s="12">
        <v>0</v>
      </c>
      <c r="AC1270" s="12" t="s">
        <v>780</v>
      </c>
      <c r="AD1270" s="12" t="s">
        <v>847</v>
      </c>
      <c r="AE1270" s="12" t="s">
        <v>848</v>
      </c>
      <c r="AF1270" s="12" t="s">
        <v>849</v>
      </c>
      <c r="AG1270" s="12" t="s">
        <v>7</v>
      </c>
      <c r="AH1270" s="12" t="b">
        <v>0</v>
      </c>
      <c r="AI1270" s="12" t="s">
        <v>60</v>
      </c>
      <c r="AJ1270" s="12" t="s">
        <v>146</v>
      </c>
      <c r="AK1270" s="12" t="s">
        <v>147</v>
      </c>
      <c r="AL1270" s="12" t="s">
        <v>328</v>
      </c>
      <c r="AM1270" s="12" t="s">
        <v>64</v>
      </c>
      <c r="AN1270" s="15" t="e">
        <v>#N/A</v>
      </c>
      <c r="AO1270" t="str">
        <f>RIGHT('CMO Input'!$T1270,(LEN('CMO Input'!$T1270)-FIND(" ",'CMO Input'!$T1270,1)))</f>
        <v>4-5”</v>
      </c>
      <c r="AP1270">
        <f>'CMO Input'!$O1270</f>
        <v>4</v>
      </c>
      <c r="AR1270" t="str">
        <f>Table2[[#This Row],[Policy / Non Policy]]</f>
        <v>Policy</v>
      </c>
      <c r="AS1270" t="str">
        <f>'CMO Input'!$U1270</f>
        <v>Tier 1</v>
      </c>
      <c r="AT1270" t="str">
        <f>'CMO Input'!$P1270</f>
        <v>CI</v>
      </c>
      <c r="AU1270" t="str" cm="1">
        <f t="array" ref="AU12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0" s="8" t="str">
        <f>TEXT('CMO Input'!$D1270,"MMM-YY")</f>
        <v>June</v>
      </c>
    </row>
    <row r="1271" spans="1:48" x14ac:dyDescent="0.25">
      <c r="A1271" s="18">
        <v>220001860376</v>
      </c>
      <c r="B1271" s="16" t="s">
        <v>180</v>
      </c>
      <c r="C1271" s="16" t="s">
        <v>780</v>
      </c>
      <c r="D1271" s="16" t="s">
        <v>124</v>
      </c>
      <c r="E1271" s="17">
        <v>13</v>
      </c>
      <c r="F1271" s="16" t="s">
        <v>46</v>
      </c>
      <c r="G1271" s="17" t="s">
        <v>877</v>
      </c>
      <c r="H1271" s="16" t="s">
        <v>87</v>
      </c>
      <c r="I1271" s="16" t="s">
        <v>885</v>
      </c>
      <c r="J1271" s="16" t="s">
        <v>886</v>
      </c>
      <c r="K1271" s="18">
        <v>220001860376</v>
      </c>
      <c r="L1271" s="16" t="s">
        <v>116</v>
      </c>
      <c r="M1271" s="16">
        <v>0</v>
      </c>
      <c r="N1271" s="16" t="s">
        <v>52</v>
      </c>
      <c r="O1271" s="16">
        <v>4</v>
      </c>
      <c r="P1271" s="16" t="s">
        <v>53</v>
      </c>
      <c r="Q1271" s="16">
        <v>100</v>
      </c>
      <c r="R1271" s="16" t="s">
        <v>54</v>
      </c>
      <c r="S1271" s="16" t="s">
        <v>117</v>
      </c>
      <c r="T1271" s="16" t="s">
        <v>118</v>
      </c>
      <c r="U1271" s="16" t="s">
        <v>94</v>
      </c>
      <c r="V1271" s="16" t="s">
        <v>58</v>
      </c>
      <c r="W1271" s="16" t="s">
        <v>95</v>
      </c>
      <c r="X1271" s="16" t="b">
        <v>0</v>
      </c>
      <c r="Y1271" s="16" t="b">
        <v>0</v>
      </c>
      <c r="Z1271" s="16" t="e">
        <v>#N/A</v>
      </c>
      <c r="AA1271" s="16">
        <v>0</v>
      </c>
      <c r="AB1271" s="16">
        <v>0</v>
      </c>
      <c r="AC1271" s="16" t="s">
        <v>780</v>
      </c>
      <c r="AD1271" s="16" t="s">
        <v>885</v>
      </c>
      <c r="AE1271" s="16" t="s">
        <v>886</v>
      </c>
      <c r="AF1271" s="16" t="s">
        <v>787</v>
      </c>
      <c r="AG1271" s="16" t="s">
        <v>7</v>
      </c>
      <c r="AH1271" s="16" t="b">
        <v>0</v>
      </c>
      <c r="AI1271" s="16" t="s">
        <v>60</v>
      </c>
      <c r="AJ1271" s="16" t="s">
        <v>788</v>
      </c>
      <c r="AK1271" s="16" t="s">
        <v>147</v>
      </c>
      <c r="AL1271" s="16" t="s">
        <v>789</v>
      </c>
      <c r="AM1271" s="16" t="s">
        <v>64</v>
      </c>
      <c r="AN1271" s="19" t="e">
        <v>#N/A</v>
      </c>
      <c r="AO1271" t="str">
        <f>RIGHT('CMO Input'!$T1271,(LEN('CMO Input'!$T1271)-FIND(" ",'CMO Input'!$T1271,1)))</f>
        <v>4-5”</v>
      </c>
      <c r="AP1271">
        <f>'CMO Input'!$O1271</f>
        <v>4</v>
      </c>
      <c r="AR1271" t="str">
        <f>Table2[[#This Row],[Policy / Non Policy]]</f>
        <v>Policy</v>
      </c>
      <c r="AS1271" t="str">
        <f>'CMO Input'!$U1271</f>
        <v>Tier 1</v>
      </c>
      <c r="AT1271" t="str">
        <f>'CMO Input'!$P1271</f>
        <v>CI</v>
      </c>
      <c r="AU1271" t="str" cm="1">
        <f t="array" ref="AU12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1" s="8" t="str">
        <f>TEXT('CMO Input'!$D1271,"MMM-YY")</f>
        <v>June</v>
      </c>
    </row>
    <row r="1272" spans="1:48" x14ac:dyDescent="0.25">
      <c r="A1272" s="14">
        <v>510832392</v>
      </c>
      <c r="B1272" s="12" t="s">
        <v>180</v>
      </c>
      <c r="C1272" s="12" t="s">
        <v>780</v>
      </c>
      <c r="D1272" s="12" t="s">
        <v>124</v>
      </c>
      <c r="E1272" s="13">
        <v>13</v>
      </c>
      <c r="F1272" s="12" t="s">
        <v>46</v>
      </c>
      <c r="G1272" s="13" t="s">
        <v>877</v>
      </c>
      <c r="H1272" s="12" t="s">
        <v>87</v>
      </c>
      <c r="I1272" s="12" t="s">
        <v>879</v>
      </c>
      <c r="J1272" s="12" t="s">
        <v>612</v>
      </c>
      <c r="K1272" s="14">
        <v>510832392</v>
      </c>
      <c r="L1272" s="12" t="s">
        <v>116</v>
      </c>
      <c r="M1272" s="12">
        <v>42.7</v>
      </c>
      <c r="N1272" s="12" t="s">
        <v>52</v>
      </c>
      <c r="O1272" s="12">
        <v>4</v>
      </c>
      <c r="P1272" s="12" t="s">
        <v>53</v>
      </c>
      <c r="Q1272" s="12">
        <v>74</v>
      </c>
      <c r="R1272" s="12" t="s">
        <v>54</v>
      </c>
      <c r="S1272" s="12" t="s">
        <v>117</v>
      </c>
      <c r="T1272" s="12" t="s">
        <v>118</v>
      </c>
      <c r="U1272" s="12" t="s">
        <v>94</v>
      </c>
      <c r="V1272" s="12" t="s">
        <v>58</v>
      </c>
      <c r="W1272" s="12" t="s">
        <v>95</v>
      </c>
      <c r="X1272" s="12" t="b">
        <v>0</v>
      </c>
      <c r="Y1272" s="12" t="b">
        <v>0</v>
      </c>
      <c r="Z1272" s="12" t="e">
        <v>#N/A</v>
      </c>
      <c r="AA1272" s="12">
        <v>3.1598000000000002</v>
      </c>
      <c r="AB1272" s="12">
        <v>0</v>
      </c>
      <c r="AC1272" s="12" t="s">
        <v>780</v>
      </c>
      <c r="AD1272" s="12" t="s">
        <v>879</v>
      </c>
      <c r="AE1272" s="12" t="s">
        <v>612</v>
      </c>
      <c r="AF1272" s="12" t="s">
        <v>787</v>
      </c>
      <c r="AG1272" s="12" t="s">
        <v>7</v>
      </c>
      <c r="AH1272" s="12" t="b">
        <v>0</v>
      </c>
      <c r="AI1272" s="12" t="s">
        <v>60</v>
      </c>
      <c r="AJ1272" s="12" t="s">
        <v>788</v>
      </c>
      <c r="AK1272" s="12" t="s">
        <v>147</v>
      </c>
      <c r="AL1272" s="12" t="s">
        <v>462</v>
      </c>
      <c r="AM1272" s="12" t="s">
        <v>64</v>
      </c>
      <c r="AN1272" s="15" t="e">
        <v>#N/A</v>
      </c>
      <c r="AO1272" t="str">
        <f>RIGHT('CMO Input'!$T1272,(LEN('CMO Input'!$T1272)-FIND(" ",'CMO Input'!$T1272,1)))</f>
        <v>4-5”</v>
      </c>
      <c r="AP1272">
        <f>'CMO Input'!$O1272</f>
        <v>4</v>
      </c>
      <c r="AR1272" t="str">
        <f>Table2[[#This Row],[Policy / Non Policy]]</f>
        <v>Policy</v>
      </c>
      <c r="AS1272" t="str">
        <f>'CMO Input'!$U1272</f>
        <v>Tier 1</v>
      </c>
      <c r="AT1272" t="str">
        <f>'CMO Input'!$P1272</f>
        <v>CI</v>
      </c>
      <c r="AU1272" t="str" cm="1">
        <f t="array" ref="AU12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2" s="8" t="str">
        <f>TEXT('CMO Input'!$D1272,"MMM-YY")</f>
        <v>June</v>
      </c>
    </row>
    <row r="1273" spans="1:48" x14ac:dyDescent="0.25">
      <c r="A1273" s="18">
        <v>510897581</v>
      </c>
      <c r="B1273" s="16" t="s">
        <v>180</v>
      </c>
      <c r="C1273" s="16" t="s">
        <v>780</v>
      </c>
      <c r="D1273" s="16" t="s">
        <v>124</v>
      </c>
      <c r="E1273" s="17">
        <v>13</v>
      </c>
      <c r="F1273" s="16" t="s">
        <v>46</v>
      </c>
      <c r="G1273" s="17" t="s">
        <v>882</v>
      </c>
      <c r="H1273" s="16" t="s">
        <v>87</v>
      </c>
      <c r="I1273" s="16" t="s">
        <v>805</v>
      </c>
      <c r="J1273" s="16" t="s">
        <v>806</v>
      </c>
      <c r="K1273" s="18">
        <v>510897581</v>
      </c>
      <c r="L1273" s="16" t="s">
        <v>116</v>
      </c>
      <c r="M1273" s="16">
        <v>36.6</v>
      </c>
      <c r="N1273" s="16" t="s">
        <v>52</v>
      </c>
      <c r="O1273" s="16">
        <v>8</v>
      </c>
      <c r="P1273" s="16" t="s">
        <v>53</v>
      </c>
      <c r="Q1273" s="16">
        <v>25</v>
      </c>
      <c r="R1273" s="16" t="s">
        <v>54</v>
      </c>
      <c r="S1273" s="16" t="s">
        <v>92</v>
      </c>
      <c r="T1273" s="16" t="s">
        <v>93</v>
      </c>
      <c r="U1273" s="16" t="s">
        <v>94</v>
      </c>
      <c r="V1273" s="16" t="s">
        <v>58</v>
      </c>
      <c r="W1273" s="16" t="s">
        <v>95</v>
      </c>
      <c r="X1273" s="16" t="b">
        <v>0</v>
      </c>
      <c r="Y1273" s="16" t="b">
        <v>0</v>
      </c>
      <c r="Z1273" s="16" t="e">
        <v>#N/A</v>
      </c>
      <c r="AA1273" s="16">
        <v>0.91500000000000004</v>
      </c>
      <c r="AB1273" s="16">
        <v>0</v>
      </c>
      <c r="AC1273" s="16" t="s">
        <v>780</v>
      </c>
      <c r="AD1273" s="16" t="s">
        <v>805</v>
      </c>
      <c r="AE1273" s="16" t="s">
        <v>806</v>
      </c>
      <c r="AF1273" s="16" t="s">
        <v>807</v>
      </c>
      <c r="AG1273" s="16" t="s">
        <v>7</v>
      </c>
      <c r="AH1273" s="16" t="b">
        <v>0</v>
      </c>
      <c r="AI1273" s="16" t="s">
        <v>60</v>
      </c>
      <c r="AJ1273" s="16" t="s">
        <v>146</v>
      </c>
      <c r="AK1273" s="16" t="s">
        <v>147</v>
      </c>
      <c r="AL1273" s="16" t="s">
        <v>808</v>
      </c>
      <c r="AM1273" s="16" t="s">
        <v>64</v>
      </c>
      <c r="AN1273" s="19" t="e">
        <v>#N/A</v>
      </c>
      <c r="AO1273" t="str">
        <f>RIGHT('CMO Input'!$T1273,(LEN('CMO Input'!$T1273)-FIND(" ",'CMO Input'!$T1273,1)))</f>
        <v>8”</v>
      </c>
      <c r="AP1273">
        <f>'CMO Input'!$O1273</f>
        <v>8</v>
      </c>
      <c r="AR1273" t="str">
        <f>Table2[[#This Row],[Policy / Non Policy]]</f>
        <v>Policy</v>
      </c>
      <c r="AS1273" t="str">
        <f>'CMO Input'!$U1273</f>
        <v>Tier 1</v>
      </c>
      <c r="AT1273" t="str">
        <f>'CMO Input'!$P1273</f>
        <v>CI</v>
      </c>
      <c r="AU1273" t="str" cm="1">
        <f t="array" ref="AU12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73" s="8" t="str">
        <f>TEXT('CMO Input'!$D1273,"MMM-YY")</f>
        <v>June</v>
      </c>
    </row>
    <row r="1274" spans="1:48" x14ac:dyDescent="0.25">
      <c r="A1274" s="14">
        <v>510871154</v>
      </c>
      <c r="B1274" s="12" t="s">
        <v>180</v>
      </c>
      <c r="C1274" s="12" t="s">
        <v>780</v>
      </c>
      <c r="D1274" s="12" t="s">
        <v>124</v>
      </c>
      <c r="E1274" s="13">
        <v>13</v>
      </c>
      <c r="F1274" s="12" t="s">
        <v>46</v>
      </c>
      <c r="G1274" s="13" t="s">
        <v>66</v>
      </c>
      <c r="H1274" s="12" t="s">
        <v>87</v>
      </c>
      <c r="I1274" s="12" t="s">
        <v>824</v>
      </c>
      <c r="J1274" s="12" t="s">
        <v>825</v>
      </c>
      <c r="K1274" s="14">
        <v>510871154</v>
      </c>
      <c r="L1274" s="12" t="s">
        <v>116</v>
      </c>
      <c r="M1274" s="12">
        <v>1.5</v>
      </c>
      <c r="N1274" s="12" t="s">
        <v>52</v>
      </c>
      <c r="O1274" s="12">
        <v>150</v>
      </c>
      <c r="P1274" s="12" t="s">
        <v>91</v>
      </c>
      <c r="Q1274" s="12">
        <v>67</v>
      </c>
      <c r="R1274" s="12" t="s">
        <v>220</v>
      </c>
      <c r="S1274" s="12" t="s">
        <v>402</v>
      </c>
      <c r="T1274" s="12" t="s">
        <v>135</v>
      </c>
      <c r="U1274" s="12" t="s">
        <v>94</v>
      </c>
      <c r="V1274" s="12" t="s">
        <v>58</v>
      </c>
      <c r="W1274" s="12" t="s">
        <v>95</v>
      </c>
      <c r="X1274" s="12" t="b">
        <v>0</v>
      </c>
      <c r="Y1274" s="12" t="b">
        <v>0</v>
      </c>
      <c r="Z1274" s="12" t="e">
        <v>#N/A</v>
      </c>
      <c r="AA1274" s="12">
        <v>0.10050000000000001</v>
      </c>
      <c r="AB1274" s="12">
        <v>0</v>
      </c>
      <c r="AC1274" s="12" t="s">
        <v>780</v>
      </c>
      <c r="AD1274" s="12" t="s">
        <v>824</v>
      </c>
      <c r="AE1274" s="12" t="s">
        <v>825</v>
      </c>
      <c r="AF1274" s="12" t="s">
        <v>826</v>
      </c>
      <c r="AG1274" s="12" t="s">
        <v>7</v>
      </c>
      <c r="AH1274" s="12" t="b">
        <v>0</v>
      </c>
      <c r="AI1274" s="12" t="s">
        <v>60</v>
      </c>
      <c r="AJ1274" s="12" t="s">
        <v>827</v>
      </c>
      <c r="AK1274" s="12" t="s">
        <v>147</v>
      </c>
      <c r="AL1274" s="12" t="s">
        <v>828</v>
      </c>
      <c r="AM1274" s="12" t="s">
        <v>64</v>
      </c>
      <c r="AN1274" s="15" t="e">
        <v>#N/A</v>
      </c>
      <c r="AO1274" t="str">
        <f>RIGHT('CMO Input'!$T1274,(LEN('CMO Input'!$T1274)-FIND(" ",'CMO Input'!$T1274,1)))</f>
        <v>6-7”</v>
      </c>
      <c r="AP1274">
        <f>'CMO Input'!$O1274</f>
        <v>150</v>
      </c>
      <c r="AR1274" t="str">
        <f>Table2[[#This Row],[Policy / Non Policy]]</f>
        <v>Policy</v>
      </c>
      <c r="AS1274" t="str">
        <f>'CMO Input'!$U1274</f>
        <v>Tier 1</v>
      </c>
      <c r="AT1274" t="str">
        <f>'CMO Input'!$P1274</f>
        <v>DI</v>
      </c>
      <c r="AU1274" t="str" cm="1">
        <f t="array" ref="AU12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274" s="8" t="str">
        <f>TEXT('CMO Input'!$D1274,"MMM-YY")</f>
        <v>June</v>
      </c>
    </row>
    <row r="1275" spans="1:48" x14ac:dyDescent="0.25">
      <c r="A1275" s="18">
        <v>510871158</v>
      </c>
      <c r="B1275" s="16" t="s">
        <v>180</v>
      </c>
      <c r="C1275" s="16" t="s">
        <v>780</v>
      </c>
      <c r="D1275" s="16" t="s">
        <v>124</v>
      </c>
      <c r="E1275" s="17">
        <v>13</v>
      </c>
      <c r="F1275" s="16" t="s">
        <v>46</v>
      </c>
      <c r="G1275" s="17" t="s">
        <v>66</v>
      </c>
      <c r="H1275" s="16" t="s">
        <v>87</v>
      </c>
      <c r="I1275" s="16" t="s">
        <v>824</v>
      </c>
      <c r="J1275" s="16" t="s">
        <v>825</v>
      </c>
      <c r="K1275" s="18">
        <v>510871158</v>
      </c>
      <c r="L1275" s="16" t="s">
        <v>116</v>
      </c>
      <c r="M1275" s="16">
        <v>1.3</v>
      </c>
      <c r="N1275" s="16" t="s">
        <v>52</v>
      </c>
      <c r="O1275" s="16">
        <v>150</v>
      </c>
      <c r="P1275" s="16" t="s">
        <v>91</v>
      </c>
      <c r="Q1275" s="16">
        <v>41</v>
      </c>
      <c r="R1275" s="16" t="s">
        <v>220</v>
      </c>
      <c r="S1275" s="16" t="s">
        <v>402</v>
      </c>
      <c r="T1275" s="16" t="s">
        <v>135</v>
      </c>
      <c r="U1275" s="16" t="s">
        <v>94</v>
      </c>
      <c r="V1275" s="16" t="s">
        <v>58</v>
      </c>
      <c r="W1275" s="16" t="s">
        <v>95</v>
      </c>
      <c r="X1275" s="16" t="b">
        <v>0</v>
      </c>
      <c r="Y1275" s="16" t="b">
        <v>0</v>
      </c>
      <c r="Z1275" s="16" t="e">
        <v>#N/A</v>
      </c>
      <c r="AA1275" s="16">
        <v>5.33E-2</v>
      </c>
      <c r="AB1275" s="16">
        <v>0</v>
      </c>
      <c r="AC1275" s="16" t="s">
        <v>780</v>
      </c>
      <c r="AD1275" s="16" t="s">
        <v>824</v>
      </c>
      <c r="AE1275" s="16" t="s">
        <v>825</v>
      </c>
      <c r="AF1275" s="16" t="s">
        <v>826</v>
      </c>
      <c r="AG1275" s="16" t="s">
        <v>7</v>
      </c>
      <c r="AH1275" s="16" t="b">
        <v>0</v>
      </c>
      <c r="AI1275" s="16" t="s">
        <v>60</v>
      </c>
      <c r="AJ1275" s="16" t="s">
        <v>827</v>
      </c>
      <c r="AK1275" s="16" t="s">
        <v>147</v>
      </c>
      <c r="AL1275" s="16" t="s">
        <v>828</v>
      </c>
      <c r="AM1275" s="16" t="s">
        <v>64</v>
      </c>
      <c r="AN1275" s="19" t="e">
        <v>#N/A</v>
      </c>
      <c r="AO1275" t="str">
        <f>RIGHT('CMO Input'!$T1275,(LEN('CMO Input'!$T1275)-FIND(" ",'CMO Input'!$T1275,1)))</f>
        <v>6-7”</v>
      </c>
      <c r="AP1275">
        <f>'CMO Input'!$O1275</f>
        <v>150</v>
      </c>
      <c r="AR1275" t="str">
        <f>Table2[[#This Row],[Policy / Non Policy]]</f>
        <v>Policy</v>
      </c>
      <c r="AS1275" t="str">
        <f>'CMO Input'!$U1275</f>
        <v>Tier 1</v>
      </c>
      <c r="AT1275" t="str">
        <f>'CMO Input'!$P1275</f>
        <v>DI</v>
      </c>
      <c r="AU1275" t="str" cm="1">
        <f t="array" ref="AU12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275" s="8" t="str">
        <f>TEXT('CMO Input'!$D1275,"MMM-YY")</f>
        <v>June</v>
      </c>
    </row>
    <row r="1276" spans="1:48" x14ac:dyDescent="0.25">
      <c r="A1276" s="14">
        <v>510870945</v>
      </c>
      <c r="B1276" s="12" t="s">
        <v>180</v>
      </c>
      <c r="C1276" s="12" t="s">
        <v>780</v>
      </c>
      <c r="D1276" s="12" t="s">
        <v>124</v>
      </c>
      <c r="E1276" s="13">
        <v>13</v>
      </c>
      <c r="F1276" s="12" t="s">
        <v>46</v>
      </c>
      <c r="G1276" s="13" t="s">
        <v>47</v>
      </c>
      <c r="H1276" s="12" t="s">
        <v>87</v>
      </c>
      <c r="I1276" s="12" t="s">
        <v>887</v>
      </c>
      <c r="J1276" s="12" t="s">
        <v>752</v>
      </c>
      <c r="K1276" s="14">
        <v>510870945</v>
      </c>
      <c r="L1276" s="12" t="s">
        <v>116</v>
      </c>
      <c r="M1276" s="12">
        <v>33.5</v>
      </c>
      <c r="N1276" s="12" t="s">
        <v>52</v>
      </c>
      <c r="O1276" s="12">
        <v>4</v>
      </c>
      <c r="P1276" s="12" t="s">
        <v>53</v>
      </c>
      <c r="Q1276" s="12">
        <v>214</v>
      </c>
      <c r="R1276" s="12" t="s">
        <v>54</v>
      </c>
      <c r="S1276" s="12" t="s">
        <v>117</v>
      </c>
      <c r="T1276" s="12" t="s">
        <v>118</v>
      </c>
      <c r="U1276" s="12" t="s">
        <v>94</v>
      </c>
      <c r="V1276" s="12" t="s">
        <v>58</v>
      </c>
      <c r="W1276" s="12" t="s">
        <v>95</v>
      </c>
      <c r="X1276" s="12" t="b">
        <v>0</v>
      </c>
      <c r="Y1276" s="12" t="b">
        <v>0</v>
      </c>
      <c r="Z1276" s="12" t="e">
        <v>#N/A</v>
      </c>
      <c r="AA1276" s="12">
        <v>7.1690000000000005</v>
      </c>
      <c r="AB1276" s="12">
        <v>0</v>
      </c>
      <c r="AC1276" s="12" t="s">
        <v>780</v>
      </c>
      <c r="AD1276" s="12" t="s">
        <v>887</v>
      </c>
      <c r="AE1276" s="12" t="s">
        <v>752</v>
      </c>
      <c r="AF1276" s="12" t="s">
        <v>783</v>
      </c>
      <c r="AG1276" s="12" t="s">
        <v>7</v>
      </c>
      <c r="AH1276" s="12" t="b">
        <v>0</v>
      </c>
      <c r="AI1276" s="12" t="s">
        <v>60</v>
      </c>
      <c r="AJ1276" s="12" t="s">
        <v>61</v>
      </c>
      <c r="AK1276" s="12" t="s">
        <v>147</v>
      </c>
      <c r="AL1276" s="12" t="s">
        <v>855</v>
      </c>
      <c r="AM1276" s="12" t="s">
        <v>64</v>
      </c>
      <c r="AN1276" s="15" t="e">
        <v>#N/A</v>
      </c>
      <c r="AO1276" t="str">
        <f>RIGHT('CMO Input'!$T1276,(LEN('CMO Input'!$T1276)-FIND(" ",'CMO Input'!$T1276,1)))</f>
        <v>4-5”</v>
      </c>
      <c r="AP1276">
        <f>'CMO Input'!$O1276</f>
        <v>4</v>
      </c>
      <c r="AR1276" t="str">
        <f>Table2[[#This Row],[Policy / Non Policy]]</f>
        <v>Policy</v>
      </c>
      <c r="AS1276" t="str">
        <f>'CMO Input'!$U1276</f>
        <v>Tier 1</v>
      </c>
      <c r="AT1276" t="str">
        <f>'CMO Input'!$P1276</f>
        <v>CI</v>
      </c>
      <c r="AU1276" t="str" cm="1">
        <f t="array" ref="AU12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6" s="8" t="str">
        <f>TEXT('CMO Input'!$D1276,"MMM-YY")</f>
        <v>June</v>
      </c>
    </row>
    <row r="1277" spans="1:48" x14ac:dyDescent="0.25">
      <c r="A1277" s="18">
        <v>510790473</v>
      </c>
      <c r="B1277" s="16" t="s">
        <v>180</v>
      </c>
      <c r="C1277" s="16" t="s">
        <v>780</v>
      </c>
      <c r="D1277" s="16" t="s">
        <v>124</v>
      </c>
      <c r="E1277" s="17">
        <v>13</v>
      </c>
      <c r="F1277" s="16" t="s">
        <v>46</v>
      </c>
      <c r="G1277" s="17" t="s">
        <v>47</v>
      </c>
      <c r="H1277" s="16" t="s">
        <v>87</v>
      </c>
      <c r="I1277" s="16" t="s">
        <v>872</v>
      </c>
      <c r="J1277" s="16" t="s">
        <v>873</v>
      </c>
      <c r="K1277" s="18">
        <v>510790473</v>
      </c>
      <c r="L1277" s="16" t="s">
        <v>116</v>
      </c>
      <c r="M1277" s="16">
        <v>19.399999999999999</v>
      </c>
      <c r="N1277" s="16" t="s">
        <v>52</v>
      </c>
      <c r="O1277" s="16">
        <v>4</v>
      </c>
      <c r="P1277" s="16" t="s">
        <v>163</v>
      </c>
      <c r="Q1277" s="16">
        <v>136</v>
      </c>
      <c r="R1277" s="16" t="s">
        <v>54</v>
      </c>
      <c r="S1277" s="16" t="s">
        <v>117</v>
      </c>
      <c r="T1277" s="16" t="s">
        <v>118</v>
      </c>
      <c r="U1277" s="16" t="s">
        <v>94</v>
      </c>
      <c r="V1277" s="16" t="s">
        <v>58</v>
      </c>
      <c r="W1277" s="16" t="s">
        <v>95</v>
      </c>
      <c r="X1277" s="16" t="b">
        <v>0</v>
      </c>
      <c r="Y1277" s="16" t="b">
        <v>0</v>
      </c>
      <c r="Z1277" s="16" t="e">
        <v>#N/A</v>
      </c>
      <c r="AA1277" s="16">
        <v>2.6383999999999994</v>
      </c>
      <c r="AB1277" s="16">
        <v>0</v>
      </c>
      <c r="AC1277" s="16" t="s">
        <v>780</v>
      </c>
      <c r="AD1277" s="16" t="s">
        <v>872</v>
      </c>
      <c r="AE1277" s="16" t="s">
        <v>873</v>
      </c>
      <c r="AF1277" s="16" t="s">
        <v>783</v>
      </c>
      <c r="AG1277" s="16" t="s">
        <v>7</v>
      </c>
      <c r="AH1277" s="16" t="b">
        <v>0</v>
      </c>
      <c r="AI1277" s="16" t="s">
        <v>60</v>
      </c>
      <c r="AJ1277" s="16" t="s">
        <v>61</v>
      </c>
      <c r="AK1277" s="16" t="s">
        <v>147</v>
      </c>
      <c r="AL1277" s="16" t="s">
        <v>784</v>
      </c>
      <c r="AM1277" s="16" t="s">
        <v>64</v>
      </c>
      <c r="AN1277" s="19" t="e">
        <v>#N/A</v>
      </c>
      <c r="AO1277" t="str">
        <f>RIGHT('CMO Input'!$T1277,(LEN('CMO Input'!$T1277)-FIND(" ",'CMO Input'!$T1277,1)))</f>
        <v>4-5”</v>
      </c>
      <c r="AP1277">
        <f>'CMO Input'!$O1277</f>
        <v>4</v>
      </c>
      <c r="AR1277" t="str">
        <f>Table2[[#This Row],[Policy / Non Policy]]</f>
        <v>Policy</v>
      </c>
      <c r="AS1277" t="str">
        <f>'CMO Input'!$U1277</f>
        <v>Tier 1</v>
      </c>
      <c r="AT1277" t="str">
        <f>'CMO Input'!$P1277</f>
        <v>SI</v>
      </c>
      <c r="AU1277" t="str" cm="1">
        <f t="array" ref="AU12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7" s="8" t="str">
        <f>TEXT('CMO Input'!$D1277,"MMM-YY")</f>
        <v>June</v>
      </c>
    </row>
    <row r="1278" spans="1:48" x14ac:dyDescent="0.25">
      <c r="A1278" s="14">
        <v>220001617746</v>
      </c>
      <c r="B1278" s="12" t="s">
        <v>180</v>
      </c>
      <c r="C1278" s="12" t="s">
        <v>780</v>
      </c>
      <c r="D1278" s="12" t="s">
        <v>124</v>
      </c>
      <c r="E1278" s="13">
        <v>13</v>
      </c>
      <c r="F1278" s="12" t="s">
        <v>46</v>
      </c>
      <c r="G1278" s="13" t="s">
        <v>47</v>
      </c>
      <c r="H1278" s="12" t="s">
        <v>87</v>
      </c>
      <c r="I1278" s="12" t="s">
        <v>872</v>
      </c>
      <c r="J1278" s="12" t="s">
        <v>873</v>
      </c>
      <c r="K1278" s="14">
        <v>220001617746</v>
      </c>
      <c r="L1278" s="12" t="s">
        <v>116</v>
      </c>
      <c r="M1278" s="12">
        <v>0</v>
      </c>
      <c r="N1278" s="12" t="s">
        <v>52</v>
      </c>
      <c r="O1278" s="12">
        <v>4</v>
      </c>
      <c r="P1278" s="12" t="s">
        <v>163</v>
      </c>
      <c r="Q1278" s="12">
        <v>75</v>
      </c>
      <c r="R1278" s="12" t="s">
        <v>54</v>
      </c>
      <c r="S1278" s="12" t="s">
        <v>117</v>
      </c>
      <c r="T1278" s="12" t="s">
        <v>118</v>
      </c>
      <c r="U1278" s="12" t="s">
        <v>94</v>
      </c>
      <c r="V1278" s="12" t="s">
        <v>58</v>
      </c>
      <c r="W1278" s="12" t="s">
        <v>95</v>
      </c>
      <c r="X1278" s="12" t="b">
        <v>0</v>
      </c>
      <c r="Y1278" s="12" t="b">
        <v>0</v>
      </c>
      <c r="Z1278" s="12" t="e">
        <v>#N/A</v>
      </c>
      <c r="AA1278" s="12">
        <v>0</v>
      </c>
      <c r="AB1278" s="12">
        <v>0</v>
      </c>
      <c r="AC1278" s="12" t="s">
        <v>780</v>
      </c>
      <c r="AD1278" s="12" t="s">
        <v>872</v>
      </c>
      <c r="AE1278" s="12" t="s">
        <v>873</v>
      </c>
      <c r="AF1278" s="12" t="s">
        <v>783</v>
      </c>
      <c r="AG1278" s="12" t="s">
        <v>7</v>
      </c>
      <c r="AH1278" s="12" t="b">
        <v>0</v>
      </c>
      <c r="AI1278" s="12" t="s">
        <v>60</v>
      </c>
      <c r="AJ1278" s="12" t="s">
        <v>61</v>
      </c>
      <c r="AK1278" s="12" t="s">
        <v>147</v>
      </c>
      <c r="AL1278" s="12" t="s">
        <v>784</v>
      </c>
      <c r="AM1278" s="12" t="s">
        <v>64</v>
      </c>
      <c r="AN1278" s="15" t="e">
        <v>#N/A</v>
      </c>
      <c r="AO1278" t="str">
        <f>RIGHT('CMO Input'!$T1278,(LEN('CMO Input'!$T1278)-FIND(" ",'CMO Input'!$T1278,1)))</f>
        <v>4-5”</v>
      </c>
      <c r="AP1278">
        <f>'CMO Input'!$O1278</f>
        <v>4</v>
      </c>
      <c r="AR1278" t="str">
        <f>Table2[[#This Row],[Policy / Non Policy]]</f>
        <v>Policy</v>
      </c>
      <c r="AS1278" t="str">
        <f>'CMO Input'!$U1278</f>
        <v>Tier 1</v>
      </c>
      <c r="AT1278" t="str">
        <f>'CMO Input'!$P1278</f>
        <v>SI</v>
      </c>
      <c r="AU1278" t="str" cm="1">
        <f t="array" ref="AU12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8" s="8" t="str">
        <f>TEXT('CMO Input'!$D1278,"MMM-YY")</f>
        <v>June</v>
      </c>
    </row>
    <row r="1279" spans="1:48" x14ac:dyDescent="0.25">
      <c r="A1279" s="18">
        <v>510822774</v>
      </c>
      <c r="B1279" s="16" t="s">
        <v>180</v>
      </c>
      <c r="C1279" s="16" t="s">
        <v>780</v>
      </c>
      <c r="D1279" s="16" t="s">
        <v>124</v>
      </c>
      <c r="E1279" s="17">
        <v>13</v>
      </c>
      <c r="F1279" s="16" t="s">
        <v>46</v>
      </c>
      <c r="G1279" s="17" t="s">
        <v>47</v>
      </c>
      <c r="H1279" s="16" t="s">
        <v>87</v>
      </c>
      <c r="I1279" s="16" t="s">
        <v>832</v>
      </c>
      <c r="J1279" s="16" t="s">
        <v>833</v>
      </c>
      <c r="K1279" s="18">
        <v>510822774</v>
      </c>
      <c r="L1279" s="16" t="s">
        <v>116</v>
      </c>
      <c r="M1279" s="16">
        <v>0.6</v>
      </c>
      <c r="N1279" s="16" t="s">
        <v>52</v>
      </c>
      <c r="O1279" s="16">
        <v>4</v>
      </c>
      <c r="P1279" s="16" t="s">
        <v>91</v>
      </c>
      <c r="Q1279" s="16">
        <v>11</v>
      </c>
      <c r="R1279" s="16" t="s">
        <v>54</v>
      </c>
      <c r="S1279" s="16" t="s">
        <v>117</v>
      </c>
      <c r="T1279" s="16" t="s">
        <v>118</v>
      </c>
      <c r="U1279" s="16" t="s">
        <v>94</v>
      </c>
      <c r="V1279" s="16" t="s">
        <v>58</v>
      </c>
      <c r="W1279" s="16" t="s">
        <v>95</v>
      </c>
      <c r="X1279" s="16" t="b">
        <v>0</v>
      </c>
      <c r="Y1279" s="16" t="b">
        <v>0</v>
      </c>
      <c r="Z1279" s="16" t="e">
        <v>#N/A</v>
      </c>
      <c r="AA1279" s="16">
        <v>6.5999999999999991E-3</v>
      </c>
      <c r="AB1279" s="16">
        <v>0</v>
      </c>
      <c r="AC1279" s="16" t="s">
        <v>780</v>
      </c>
      <c r="AD1279" s="16" t="s">
        <v>832</v>
      </c>
      <c r="AE1279" s="16" t="s">
        <v>833</v>
      </c>
      <c r="AF1279" s="16" t="s">
        <v>783</v>
      </c>
      <c r="AG1279" s="16" t="s">
        <v>7</v>
      </c>
      <c r="AH1279" s="16" t="b">
        <v>0</v>
      </c>
      <c r="AI1279" s="16" t="s">
        <v>60</v>
      </c>
      <c r="AJ1279" s="16" t="s">
        <v>61</v>
      </c>
      <c r="AK1279" s="16" t="s">
        <v>147</v>
      </c>
      <c r="AL1279" s="16" t="s">
        <v>222</v>
      </c>
      <c r="AM1279" s="16" t="s">
        <v>64</v>
      </c>
      <c r="AN1279" s="19" t="e">
        <v>#N/A</v>
      </c>
      <c r="AO1279" t="str">
        <f>RIGHT('CMO Input'!$T1279,(LEN('CMO Input'!$T1279)-FIND(" ",'CMO Input'!$T1279,1)))</f>
        <v>4-5”</v>
      </c>
      <c r="AP1279">
        <f>'CMO Input'!$O1279</f>
        <v>4</v>
      </c>
      <c r="AR1279" t="str">
        <f>Table2[[#This Row],[Policy / Non Policy]]</f>
        <v>Policy</v>
      </c>
      <c r="AS1279" t="str">
        <f>'CMO Input'!$U1279</f>
        <v>Tier 1</v>
      </c>
      <c r="AT1279" t="str">
        <f>'CMO Input'!$P1279</f>
        <v>DI</v>
      </c>
      <c r="AU1279" t="str" cm="1">
        <f t="array" ref="AU12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79" s="8" t="str">
        <f>TEXT('CMO Input'!$D1279,"MMM-YY")</f>
        <v>June</v>
      </c>
    </row>
    <row r="1280" spans="1:48" x14ac:dyDescent="0.25">
      <c r="A1280" s="14">
        <v>510822775</v>
      </c>
      <c r="B1280" s="12" t="s">
        <v>180</v>
      </c>
      <c r="C1280" s="12" t="s">
        <v>780</v>
      </c>
      <c r="D1280" s="12" t="s">
        <v>124</v>
      </c>
      <c r="E1280" s="13">
        <v>13</v>
      </c>
      <c r="F1280" s="12" t="s">
        <v>46</v>
      </c>
      <c r="G1280" s="13" t="s">
        <v>47</v>
      </c>
      <c r="H1280" s="12" t="s">
        <v>87</v>
      </c>
      <c r="I1280" s="12" t="s">
        <v>832</v>
      </c>
      <c r="J1280" s="12" t="s">
        <v>833</v>
      </c>
      <c r="K1280" s="14">
        <v>510822775</v>
      </c>
      <c r="L1280" s="12" t="s">
        <v>116</v>
      </c>
      <c r="M1280" s="12">
        <v>0.4</v>
      </c>
      <c r="N1280" s="12" t="s">
        <v>52</v>
      </c>
      <c r="O1280" s="12">
        <v>4</v>
      </c>
      <c r="P1280" s="12" t="s">
        <v>91</v>
      </c>
      <c r="Q1280" s="12">
        <v>148</v>
      </c>
      <c r="R1280" s="12" t="s">
        <v>54</v>
      </c>
      <c r="S1280" s="12" t="s">
        <v>117</v>
      </c>
      <c r="T1280" s="12" t="s">
        <v>118</v>
      </c>
      <c r="U1280" s="12" t="s">
        <v>94</v>
      </c>
      <c r="V1280" s="12" t="s">
        <v>58</v>
      </c>
      <c r="W1280" s="12" t="s">
        <v>95</v>
      </c>
      <c r="X1280" s="12" t="b">
        <v>0</v>
      </c>
      <c r="Y1280" s="12" t="b">
        <v>0</v>
      </c>
      <c r="Z1280" s="12" t="e">
        <v>#N/A</v>
      </c>
      <c r="AA1280" s="12">
        <v>5.9200000000000003E-2</v>
      </c>
      <c r="AB1280" s="12">
        <v>0</v>
      </c>
      <c r="AC1280" s="12" t="s">
        <v>780</v>
      </c>
      <c r="AD1280" s="12" t="s">
        <v>832</v>
      </c>
      <c r="AE1280" s="12" t="s">
        <v>833</v>
      </c>
      <c r="AF1280" s="12" t="s">
        <v>783</v>
      </c>
      <c r="AG1280" s="12" t="s">
        <v>7</v>
      </c>
      <c r="AH1280" s="12" t="b">
        <v>0</v>
      </c>
      <c r="AI1280" s="12" t="s">
        <v>60</v>
      </c>
      <c r="AJ1280" s="12" t="s">
        <v>61</v>
      </c>
      <c r="AK1280" s="12" t="s">
        <v>147</v>
      </c>
      <c r="AL1280" s="12" t="s">
        <v>222</v>
      </c>
      <c r="AM1280" s="12" t="s">
        <v>64</v>
      </c>
      <c r="AN1280" s="15" t="e">
        <v>#N/A</v>
      </c>
      <c r="AO1280" t="str">
        <f>RIGHT('CMO Input'!$T1280,(LEN('CMO Input'!$T1280)-FIND(" ",'CMO Input'!$T1280,1)))</f>
        <v>4-5”</v>
      </c>
      <c r="AP1280">
        <f>'CMO Input'!$O1280</f>
        <v>4</v>
      </c>
      <c r="AR1280" t="str">
        <f>Table2[[#This Row],[Policy / Non Policy]]</f>
        <v>Policy</v>
      </c>
      <c r="AS1280" t="str">
        <f>'CMO Input'!$U1280</f>
        <v>Tier 1</v>
      </c>
      <c r="AT1280" t="str">
        <f>'CMO Input'!$P1280</f>
        <v>DI</v>
      </c>
      <c r="AU1280" t="str" cm="1">
        <f t="array" ref="AU12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80" s="8" t="str">
        <f>TEXT('CMO Input'!$D1280,"MMM-YY")</f>
        <v>June</v>
      </c>
    </row>
    <row r="1281" spans="1:48" x14ac:dyDescent="0.25">
      <c r="A1281" s="18">
        <v>510827332</v>
      </c>
      <c r="B1281" s="16" t="s">
        <v>180</v>
      </c>
      <c r="C1281" s="16" t="s">
        <v>780</v>
      </c>
      <c r="D1281" s="16" t="s">
        <v>124</v>
      </c>
      <c r="E1281" s="17">
        <v>13</v>
      </c>
      <c r="F1281" s="16" t="s">
        <v>46</v>
      </c>
      <c r="G1281" s="17" t="s">
        <v>47</v>
      </c>
      <c r="H1281" s="16" t="s">
        <v>87</v>
      </c>
      <c r="I1281" s="16" t="s">
        <v>851</v>
      </c>
      <c r="J1281" s="16" t="s">
        <v>852</v>
      </c>
      <c r="K1281" s="18">
        <v>510827332</v>
      </c>
      <c r="L1281" s="16" t="s">
        <v>116</v>
      </c>
      <c r="M1281" s="16">
        <v>25</v>
      </c>
      <c r="N1281" s="16" t="s">
        <v>52</v>
      </c>
      <c r="O1281" s="16">
        <v>4</v>
      </c>
      <c r="P1281" s="16" t="s">
        <v>53</v>
      </c>
      <c r="Q1281" s="16">
        <v>107</v>
      </c>
      <c r="R1281" s="16" t="s">
        <v>54</v>
      </c>
      <c r="S1281" s="16" t="s">
        <v>117</v>
      </c>
      <c r="T1281" s="16" t="s">
        <v>118</v>
      </c>
      <c r="U1281" s="16" t="s">
        <v>94</v>
      </c>
      <c r="V1281" s="16" t="s">
        <v>58</v>
      </c>
      <c r="W1281" s="16" t="s">
        <v>95</v>
      </c>
      <c r="X1281" s="16" t="b">
        <v>0</v>
      </c>
      <c r="Y1281" s="16" t="b">
        <v>0</v>
      </c>
      <c r="Z1281" s="16" t="e">
        <v>#N/A</v>
      </c>
      <c r="AA1281" s="16">
        <v>2.6750000000000003</v>
      </c>
      <c r="AB1281" s="16">
        <v>0</v>
      </c>
      <c r="AC1281" s="16" t="s">
        <v>780</v>
      </c>
      <c r="AD1281" s="16" t="s">
        <v>851</v>
      </c>
      <c r="AE1281" s="16" t="s">
        <v>852</v>
      </c>
      <c r="AF1281" s="16" t="s">
        <v>801</v>
      </c>
      <c r="AG1281" s="16" t="s">
        <v>7</v>
      </c>
      <c r="AH1281" s="16" t="b">
        <v>0</v>
      </c>
      <c r="AI1281" s="16" t="s">
        <v>60</v>
      </c>
      <c r="AJ1281" s="16" t="s">
        <v>61</v>
      </c>
      <c r="AK1281" s="16" t="s">
        <v>147</v>
      </c>
      <c r="AL1281" s="16" t="s">
        <v>802</v>
      </c>
      <c r="AM1281" s="16" t="s">
        <v>64</v>
      </c>
      <c r="AN1281" s="19" t="e">
        <v>#N/A</v>
      </c>
      <c r="AO1281" t="str">
        <f>RIGHT('CMO Input'!$T1281,(LEN('CMO Input'!$T1281)-FIND(" ",'CMO Input'!$T1281,1)))</f>
        <v>4-5”</v>
      </c>
      <c r="AP1281">
        <f>'CMO Input'!$O1281</f>
        <v>4</v>
      </c>
      <c r="AR1281" t="str">
        <f>Table2[[#This Row],[Policy / Non Policy]]</f>
        <v>Policy</v>
      </c>
      <c r="AS1281" t="str">
        <f>'CMO Input'!$U1281</f>
        <v>Tier 1</v>
      </c>
      <c r="AT1281" t="str">
        <f>'CMO Input'!$P1281</f>
        <v>CI</v>
      </c>
      <c r="AU1281" t="str" cm="1">
        <f t="array" ref="AU12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81" s="8" t="str">
        <f>TEXT('CMO Input'!$D1281,"MMM-YY")</f>
        <v>June</v>
      </c>
    </row>
    <row r="1282" spans="1:48" x14ac:dyDescent="0.25">
      <c r="A1282" s="14" t="s">
        <v>85</v>
      </c>
      <c r="B1282" s="12" t="s">
        <v>180</v>
      </c>
      <c r="C1282" s="12" t="s">
        <v>780</v>
      </c>
      <c r="D1282" s="12" t="s">
        <v>124</v>
      </c>
      <c r="E1282" s="13">
        <v>13</v>
      </c>
      <c r="F1282" s="12" t="s">
        <v>46</v>
      </c>
      <c r="G1282" s="13" t="s">
        <v>882</v>
      </c>
      <c r="H1282" s="12" t="s">
        <v>87</v>
      </c>
      <c r="I1282" s="12" t="s">
        <v>815</v>
      </c>
      <c r="J1282" s="12" t="s">
        <v>816</v>
      </c>
      <c r="K1282" s="14" t="s">
        <v>85</v>
      </c>
      <c r="L1282" s="12" t="s">
        <v>116</v>
      </c>
      <c r="M1282" s="12">
        <v>0</v>
      </c>
      <c r="N1282" s="12" t="s">
        <v>52</v>
      </c>
      <c r="O1282" s="12">
        <v>6</v>
      </c>
      <c r="P1282" s="12" t="s">
        <v>53</v>
      </c>
      <c r="Q1282" s="12">
        <v>10</v>
      </c>
      <c r="R1282" s="12" t="s">
        <v>54</v>
      </c>
      <c r="S1282" s="12" t="s">
        <v>134</v>
      </c>
      <c r="T1282" s="12" t="s">
        <v>135</v>
      </c>
      <c r="U1282" s="12" t="s">
        <v>94</v>
      </c>
      <c r="V1282" s="12" t="s">
        <v>58</v>
      </c>
      <c r="W1282" s="12" t="s">
        <v>95</v>
      </c>
      <c r="X1282" s="12" t="b">
        <v>0</v>
      </c>
      <c r="Y1282" s="12" t="b">
        <v>0</v>
      </c>
      <c r="Z1282" s="12" t="e">
        <v>#N/A</v>
      </c>
      <c r="AA1282" s="12">
        <v>0</v>
      </c>
      <c r="AB1282" s="12">
        <v>0</v>
      </c>
      <c r="AC1282" s="12" t="s">
        <v>780</v>
      </c>
      <c r="AD1282" s="12" t="s">
        <v>815</v>
      </c>
      <c r="AE1282" s="12" t="s">
        <v>816</v>
      </c>
      <c r="AF1282" s="12" t="s">
        <v>807</v>
      </c>
      <c r="AG1282" s="12" t="s">
        <v>7</v>
      </c>
      <c r="AH1282" s="12" t="b">
        <v>0</v>
      </c>
      <c r="AI1282" s="12" t="s">
        <v>60</v>
      </c>
      <c r="AJ1282" s="12" t="s">
        <v>146</v>
      </c>
      <c r="AK1282" s="12"/>
      <c r="AL1282" s="12" t="s">
        <v>817</v>
      </c>
      <c r="AM1282" s="12" t="s">
        <v>64</v>
      </c>
      <c r="AN1282" s="15" t="e">
        <v>#N/A</v>
      </c>
      <c r="AO1282" t="str">
        <f>RIGHT('CMO Input'!$T1282,(LEN('CMO Input'!$T1282)-FIND(" ",'CMO Input'!$T1282,1)))</f>
        <v>6-7”</v>
      </c>
      <c r="AP1282">
        <f>'CMO Input'!$O1282</f>
        <v>6</v>
      </c>
      <c r="AR1282" t="str">
        <f>Table2[[#This Row],[Policy / Non Policy]]</f>
        <v>Policy</v>
      </c>
      <c r="AS1282" t="str">
        <f>'CMO Input'!$U1282</f>
        <v>Tier 1</v>
      </c>
      <c r="AT1282" t="str">
        <f>'CMO Input'!$P1282</f>
        <v>CI</v>
      </c>
      <c r="AU1282" t="str" cm="1">
        <f t="array" ref="AU12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82" s="8" t="str">
        <f>TEXT('CMO Input'!$D1282,"MMM-YY")</f>
        <v>June</v>
      </c>
    </row>
    <row r="1283" spans="1:48" x14ac:dyDescent="0.25">
      <c r="A1283" s="18">
        <v>510820586</v>
      </c>
      <c r="B1283" s="16" t="s">
        <v>180</v>
      </c>
      <c r="C1283" s="16" t="s">
        <v>780</v>
      </c>
      <c r="D1283" s="16" t="s">
        <v>124</v>
      </c>
      <c r="E1283" s="17">
        <v>14</v>
      </c>
      <c r="F1283" s="16" t="s">
        <v>46</v>
      </c>
      <c r="G1283" s="17" t="s">
        <v>882</v>
      </c>
      <c r="H1283" s="16" t="s">
        <v>888</v>
      </c>
      <c r="I1283" s="16" t="s">
        <v>889</v>
      </c>
      <c r="J1283" s="16" t="s">
        <v>890</v>
      </c>
      <c r="K1283" s="18">
        <v>510820586</v>
      </c>
      <c r="L1283" s="16" t="s">
        <v>116</v>
      </c>
      <c r="M1283" s="16">
        <v>29.9</v>
      </c>
      <c r="N1283" s="16" t="s">
        <v>52</v>
      </c>
      <c r="O1283" s="16">
        <v>4</v>
      </c>
      <c r="P1283" s="16" t="s">
        <v>53</v>
      </c>
      <c r="Q1283" s="16">
        <v>143</v>
      </c>
      <c r="R1283" s="16" t="s">
        <v>54</v>
      </c>
      <c r="S1283" s="16" t="s">
        <v>117</v>
      </c>
      <c r="T1283" s="16" t="s">
        <v>118</v>
      </c>
      <c r="U1283" s="16" t="s">
        <v>94</v>
      </c>
      <c r="V1283" s="16" t="s">
        <v>58</v>
      </c>
      <c r="W1283" s="16" t="s">
        <v>95</v>
      </c>
      <c r="X1283" s="16" t="b">
        <v>0</v>
      </c>
      <c r="Y1283" s="16" t="b">
        <v>0</v>
      </c>
      <c r="Z1283" s="16" t="e">
        <v>#N/A</v>
      </c>
      <c r="AA1283" s="16">
        <v>4.2756999999999996</v>
      </c>
      <c r="AB1283" s="16">
        <v>0</v>
      </c>
      <c r="AC1283" s="16" t="s">
        <v>780</v>
      </c>
      <c r="AD1283" s="16" t="s">
        <v>889</v>
      </c>
      <c r="AE1283" s="16" t="s">
        <v>890</v>
      </c>
      <c r="AF1283" s="16" t="s">
        <v>795</v>
      </c>
      <c r="AG1283" s="16" t="s">
        <v>7</v>
      </c>
      <c r="AH1283" s="16" t="b">
        <v>0</v>
      </c>
      <c r="AI1283" s="16" t="s">
        <v>60</v>
      </c>
      <c r="AJ1283" s="16" t="s">
        <v>61</v>
      </c>
      <c r="AK1283" s="16" t="s">
        <v>147</v>
      </c>
      <c r="AL1283" s="16" t="s">
        <v>839</v>
      </c>
      <c r="AM1283" s="16" t="s">
        <v>64</v>
      </c>
      <c r="AN1283" s="19" t="e">
        <v>#N/A</v>
      </c>
      <c r="AO1283" t="str">
        <f>RIGHT('CMO Input'!$T1283,(LEN('CMO Input'!$T1283)-FIND(" ",'CMO Input'!$T1283,1)))</f>
        <v>4-5”</v>
      </c>
      <c r="AP1283">
        <f>'CMO Input'!$O1283</f>
        <v>4</v>
      </c>
      <c r="AR1283" t="str">
        <f>Table2[[#This Row],[Policy / Non Policy]]</f>
        <v>Policy</v>
      </c>
      <c r="AS1283" t="str">
        <f>'CMO Input'!$U1283</f>
        <v>Tier 1</v>
      </c>
      <c r="AT1283" t="str">
        <f>'CMO Input'!$P1283</f>
        <v>CI</v>
      </c>
      <c r="AU1283" t="str" cm="1">
        <f t="array" ref="AU12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83" s="8" t="str">
        <f>TEXT('CMO Input'!$D1283,"MMM-YY")</f>
        <v>June</v>
      </c>
    </row>
    <row r="1284" spans="1:48" x14ac:dyDescent="0.25">
      <c r="A1284" s="14">
        <v>510914275</v>
      </c>
      <c r="B1284" s="12" t="s">
        <v>180</v>
      </c>
      <c r="C1284" s="12" t="s">
        <v>780</v>
      </c>
      <c r="D1284" s="12" t="s">
        <v>124</v>
      </c>
      <c r="E1284" s="13">
        <v>14</v>
      </c>
      <c r="F1284" s="12" t="s">
        <v>46</v>
      </c>
      <c r="G1284" s="13" t="s">
        <v>882</v>
      </c>
      <c r="H1284" s="12" t="s">
        <v>888</v>
      </c>
      <c r="I1284" s="12" t="s">
        <v>889</v>
      </c>
      <c r="J1284" s="12" t="s">
        <v>891</v>
      </c>
      <c r="K1284" s="14">
        <v>510914275</v>
      </c>
      <c r="L1284" s="12" t="s">
        <v>116</v>
      </c>
      <c r="M1284" s="12">
        <v>27.4</v>
      </c>
      <c r="N1284" s="12" t="s">
        <v>52</v>
      </c>
      <c r="O1284" s="12">
        <v>4</v>
      </c>
      <c r="P1284" s="12" t="s">
        <v>53</v>
      </c>
      <c r="Q1284" s="12">
        <v>70</v>
      </c>
      <c r="R1284" s="12" t="s">
        <v>54</v>
      </c>
      <c r="S1284" s="12" t="s">
        <v>117</v>
      </c>
      <c r="T1284" s="12" t="s">
        <v>118</v>
      </c>
      <c r="U1284" s="12" t="s">
        <v>94</v>
      </c>
      <c r="V1284" s="12" t="s">
        <v>58</v>
      </c>
      <c r="W1284" s="12" t="s">
        <v>95</v>
      </c>
      <c r="X1284" s="12" t="b">
        <v>0</v>
      </c>
      <c r="Y1284" s="12" t="b">
        <v>0</v>
      </c>
      <c r="Z1284" s="12" t="e">
        <v>#N/A</v>
      </c>
      <c r="AA1284" s="12">
        <v>1.9179999999999997</v>
      </c>
      <c r="AB1284" s="12">
        <v>0</v>
      </c>
      <c r="AC1284" s="12" t="s">
        <v>780</v>
      </c>
      <c r="AD1284" s="12" t="s">
        <v>889</v>
      </c>
      <c r="AE1284" s="12" t="s">
        <v>891</v>
      </c>
      <c r="AF1284" s="12" t="s">
        <v>795</v>
      </c>
      <c r="AG1284" s="12" t="s">
        <v>7</v>
      </c>
      <c r="AH1284" s="12" t="b">
        <v>0</v>
      </c>
      <c r="AI1284" s="12" t="s">
        <v>60</v>
      </c>
      <c r="AJ1284" s="12" t="s">
        <v>61</v>
      </c>
      <c r="AK1284" s="12" t="s">
        <v>147</v>
      </c>
      <c r="AL1284" s="12" t="s">
        <v>839</v>
      </c>
      <c r="AM1284" s="12" t="s">
        <v>64</v>
      </c>
      <c r="AN1284" s="15" t="e">
        <v>#N/A</v>
      </c>
      <c r="AO1284" t="str">
        <f>RIGHT('CMO Input'!$T1284,(LEN('CMO Input'!$T1284)-FIND(" ",'CMO Input'!$T1284,1)))</f>
        <v>4-5”</v>
      </c>
      <c r="AP1284">
        <f>'CMO Input'!$O1284</f>
        <v>4</v>
      </c>
      <c r="AR1284" t="str">
        <f>Table2[[#This Row],[Policy / Non Policy]]</f>
        <v>Policy</v>
      </c>
      <c r="AS1284" t="str">
        <f>'CMO Input'!$U1284</f>
        <v>Tier 1</v>
      </c>
      <c r="AT1284" t="str">
        <f>'CMO Input'!$P1284</f>
        <v>CI</v>
      </c>
      <c r="AU1284" t="str" cm="1">
        <f t="array" ref="AU12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84" s="8" t="str">
        <f>TEXT('CMO Input'!$D1284,"MMM-YY")</f>
        <v>June</v>
      </c>
    </row>
    <row r="1285" spans="1:48" x14ac:dyDescent="0.25">
      <c r="A1285" s="18">
        <v>510914535</v>
      </c>
      <c r="B1285" s="16" t="s">
        <v>180</v>
      </c>
      <c r="C1285" s="16" t="s">
        <v>780</v>
      </c>
      <c r="D1285" s="16" t="s">
        <v>124</v>
      </c>
      <c r="E1285" s="17">
        <v>14</v>
      </c>
      <c r="F1285" s="16" t="s">
        <v>46</v>
      </c>
      <c r="G1285" s="17" t="s">
        <v>882</v>
      </c>
      <c r="H1285" s="16" t="s">
        <v>888</v>
      </c>
      <c r="I1285" s="16" t="s">
        <v>892</v>
      </c>
      <c r="J1285" s="16" t="s">
        <v>893</v>
      </c>
      <c r="K1285" s="18">
        <v>510914535</v>
      </c>
      <c r="L1285" s="16" t="s">
        <v>116</v>
      </c>
      <c r="M1285" s="16">
        <v>16.899999999999999</v>
      </c>
      <c r="N1285" s="16" t="s">
        <v>52</v>
      </c>
      <c r="O1285" s="16">
        <v>4</v>
      </c>
      <c r="P1285" s="16" t="s">
        <v>53</v>
      </c>
      <c r="Q1285" s="16">
        <v>300</v>
      </c>
      <c r="R1285" s="16" t="s">
        <v>54</v>
      </c>
      <c r="S1285" s="16" t="s">
        <v>117</v>
      </c>
      <c r="T1285" s="16" t="s">
        <v>118</v>
      </c>
      <c r="U1285" s="16" t="s">
        <v>94</v>
      </c>
      <c r="V1285" s="16" t="s">
        <v>58</v>
      </c>
      <c r="W1285" s="16" t="s">
        <v>95</v>
      </c>
      <c r="X1285" s="16" t="b">
        <v>0</v>
      </c>
      <c r="Y1285" s="16" t="b">
        <v>0</v>
      </c>
      <c r="Z1285" s="16" t="e">
        <v>#N/A</v>
      </c>
      <c r="AA1285" s="16">
        <v>5.0699999999999994</v>
      </c>
      <c r="AB1285" s="16">
        <v>0</v>
      </c>
      <c r="AC1285" s="16" t="s">
        <v>780</v>
      </c>
      <c r="AD1285" s="16" t="s">
        <v>892</v>
      </c>
      <c r="AE1285" s="16" t="s">
        <v>893</v>
      </c>
      <c r="AF1285" s="16" t="s">
        <v>795</v>
      </c>
      <c r="AG1285" s="16" t="s">
        <v>7</v>
      </c>
      <c r="AH1285" s="16" t="b">
        <v>0</v>
      </c>
      <c r="AI1285" s="16" t="s">
        <v>60</v>
      </c>
      <c r="AJ1285" s="16" t="s">
        <v>61</v>
      </c>
      <c r="AK1285" s="16" t="s">
        <v>147</v>
      </c>
      <c r="AL1285" s="16" t="s">
        <v>810</v>
      </c>
      <c r="AM1285" s="16" t="s">
        <v>64</v>
      </c>
      <c r="AN1285" s="19" t="e">
        <v>#N/A</v>
      </c>
      <c r="AO1285" t="str">
        <f>RIGHT('CMO Input'!$T1285,(LEN('CMO Input'!$T1285)-FIND(" ",'CMO Input'!$T1285,1)))</f>
        <v>4-5”</v>
      </c>
      <c r="AP1285">
        <f>'CMO Input'!$O1285</f>
        <v>4</v>
      </c>
      <c r="AR1285" t="str">
        <f>Table2[[#This Row],[Policy / Non Policy]]</f>
        <v>Policy</v>
      </c>
      <c r="AS1285" t="str">
        <f>'CMO Input'!$U1285</f>
        <v>Tier 1</v>
      </c>
      <c r="AT1285" t="str">
        <f>'CMO Input'!$P1285</f>
        <v>CI</v>
      </c>
      <c r="AU1285" t="str" cm="1">
        <f t="array" ref="AU12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85" s="8" t="str">
        <f>TEXT('CMO Input'!$D1285,"MMM-YY")</f>
        <v>June</v>
      </c>
    </row>
    <row r="1286" spans="1:48" x14ac:dyDescent="0.25">
      <c r="A1286" s="14">
        <v>220001887213</v>
      </c>
      <c r="B1286" s="12" t="s">
        <v>180</v>
      </c>
      <c r="C1286" s="12" t="s">
        <v>780</v>
      </c>
      <c r="D1286" s="12" t="s">
        <v>124</v>
      </c>
      <c r="E1286" s="13">
        <v>14</v>
      </c>
      <c r="F1286" s="12" t="s">
        <v>46</v>
      </c>
      <c r="G1286" s="13" t="s">
        <v>47</v>
      </c>
      <c r="H1286" s="12" t="s">
        <v>894</v>
      </c>
      <c r="I1286" s="12" t="s">
        <v>880</v>
      </c>
      <c r="J1286" s="12" t="s">
        <v>881</v>
      </c>
      <c r="K1286" s="14">
        <v>220001887213</v>
      </c>
      <c r="L1286" s="12" t="s">
        <v>116</v>
      </c>
      <c r="M1286" s="12">
        <v>0</v>
      </c>
      <c r="N1286" s="12" t="s">
        <v>52</v>
      </c>
      <c r="O1286" s="12">
        <v>6</v>
      </c>
      <c r="P1286" s="12" t="s">
        <v>53</v>
      </c>
      <c r="Q1286" s="12">
        <v>155</v>
      </c>
      <c r="R1286" s="12" t="s">
        <v>54</v>
      </c>
      <c r="S1286" s="12" t="s">
        <v>134</v>
      </c>
      <c r="T1286" s="12" t="s">
        <v>135</v>
      </c>
      <c r="U1286" s="12" t="s">
        <v>94</v>
      </c>
      <c r="V1286" s="12" t="s">
        <v>58</v>
      </c>
      <c r="W1286" s="12" t="s">
        <v>95</v>
      </c>
      <c r="X1286" s="12" t="b">
        <v>0</v>
      </c>
      <c r="Y1286" s="12" t="b">
        <v>0</v>
      </c>
      <c r="Z1286" s="12" t="e">
        <v>#N/A</v>
      </c>
      <c r="AA1286" s="12">
        <v>0</v>
      </c>
      <c r="AB1286" s="12">
        <v>0</v>
      </c>
      <c r="AC1286" s="12" t="s">
        <v>780</v>
      </c>
      <c r="AD1286" s="12" t="s">
        <v>880</v>
      </c>
      <c r="AE1286" s="12" t="s">
        <v>881</v>
      </c>
      <c r="AF1286" s="12" t="s">
        <v>783</v>
      </c>
      <c r="AG1286" s="12" t="s">
        <v>7</v>
      </c>
      <c r="AH1286" s="12" t="b">
        <v>0</v>
      </c>
      <c r="AI1286" s="12" t="s">
        <v>60</v>
      </c>
      <c r="AJ1286" s="12" t="s">
        <v>61</v>
      </c>
      <c r="AK1286" s="12" t="s">
        <v>147</v>
      </c>
      <c r="AL1286" s="12" t="s">
        <v>671</v>
      </c>
      <c r="AM1286" s="12" t="s">
        <v>64</v>
      </c>
      <c r="AN1286" s="15" t="e">
        <v>#N/A</v>
      </c>
      <c r="AO1286" t="str">
        <f>RIGHT('CMO Input'!$T1286,(LEN('CMO Input'!$T1286)-FIND(" ",'CMO Input'!$T1286,1)))</f>
        <v>6-7”</v>
      </c>
      <c r="AP1286">
        <f>'CMO Input'!$O1286</f>
        <v>6</v>
      </c>
      <c r="AR1286" t="str">
        <f>Table2[[#This Row],[Policy / Non Policy]]</f>
        <v>Policy</v>
      </c>
      <c r="AS1286" t="str">
        <f>'CMO Input'!$U1286</f>
        <v>Tier 1</v>
      </c>
      <c r="AT1286" t="str">
        <f>'CMO Input'!$P1286</f>
        <v>CI</v>
      </c>
      <c r="AU1286" t="str" cm="1">
        <f t="array" ref="AU12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86" s="8" t="str">
        <f>TEXT('CMO Input'!$D1286,"MMM-YY")</f>
        <v>June</v>
      </c>
    </row>
    <row r="1287" spans="1:48" x14ac:dyDescent="0.25">
      <c r="A1287" s="18">
        <v>510872819</v>
      </c>
      <c r="B1287" s="16" t="s">
        <v>180</v>
      </c>
      <c r="C1287" s="16" t="s">
        <v>780</v>
      </c>
      <c r="D1287" s="16" t="s">
        <v>124</v>
      </c>
      <c r="E1287" s="17">
        <v>14</v>
      </c>
      <c r="F1287" s="16" t="s">
        <v>46</v>
      </c>
      <c r="G1287" s="17" t="s">
        <v>47</v>
      </c>
      <c r="H1287" s="16" t="s">
        <v>895</v>
      </c>
      <c r="I1287" s="16" t="s">
        <v>809</v>
      </c>
      <c r="J1287" s="16" t="s">
        <v>689</v>
      </c>
      <c r="K1287" s="18">
        <v>510872819</v>
      </c>
      <c r="L1287" s="16" t="s">
        <v>116</v>
      </c>
      <c r="M1287" s="16">
        <v>0</v>
      </c>
      <c r="N1287" s="16" t="s">
        <v>52</v>
      </c>
      <c r="O1287" s="16">
        <v>8</v>
      </c>
      <c r="P1287" s="16" t="s">
        <v>91</v>
      </c>
      <c r="Q1287" s="16">
        <v>100</v>
      </c>
      <c r="R1287" s="16" t="s">
        <v>54</v>
      </c>
      <c r="S1287" s="16" t="s">
        <v>92</v>
      </c>
      <c r="T1287" s="16" t="s">
        <v>93</v>
      </c>
      <c r="U1287" s="16" t="s">
        <v>94</v>
      </c>
      <c r="V1287" s="16" t="s">
        <v>58</v>
      </c>
      <c r="W1287" s="16" t="s">
        <v>95</v>
      </c>
      <c r="X1287" s="16" t="b">
        <v>0</v>
      </c>
      <c r="Y1287" s="16" t="b">
        <v>0</v>
      </c>
      <c r="Z1287" s="16" t="e">
        <v>#N/A</v>
      </c>
      <c r="AA1287" s="16">
        <v>0</v>
      </c>
      <c r="AB1287" s="16">
        <v>0</v>
      </c>
      <c r="AC1287" s="16" t="s">
        <v>780</v>
      </c>
      <c r="AD1287" s="16" t="s">
        <v>809</v>
      </c>
      <c r="AE1287" s="16" t="s">
        <v>689</v>
      </c>
      <c r="AF1287" s="16" t="s">
        <v>801</v>
      </c>
      <c r="AG1287" s="16" t="s">
        <v>7</v>
      </c>
      <c r="AH1287" s="16" t="b">
        <v>0</v>
      </c>
      <c r="AI1287" s="16" t="s">
        <v>60</v>
      </c>
      <c r="AJ1287" s="16" t="s">
        <v>61</v>
      </c>
      <c r="AK1287" s="16" t="s">
        <v>147</v>
      </c>
      <c r="AL1287" s="16" t="s">
        <v>864</v>
      </c>
      <c r="AM1287" s="16" t="s">
        <v>64</v>
      </c>
      <c r="AN1287" s="19" t="e">
        <v>#N/A</v>
      </c>
      <c r="AO1287" t="str">
        <f>RIGHT('CMO Input'!$T1287,(LEN('CMO Input'!$T1287)-FIND(" ",'CMO Input'!$T1287,1)))</f>
        <v>8”</v>
      </c>
      <c r="AP1287">
        <f>'CMO Input'!$O1287</f>
        <v>8</v>
      </c>
      <c r="AR1287" t="str">
        <f>Table2[[#This Row],[Policy / Non Policy]]</f>
        <v>Policy</v>
      </c>
      <c r="AS1287" t="str">
        <f>'CMO Input'!$U1287</f>
        <v>Tier 1</v>
      </c>
      <c r="AT1287" t="str">
        <f>'CMO Input'!$P1287</f>
        <v>DI</v>
      </c>
      <c r="AU1287" t="str" cm="1">
        <f t="array" ref="AU12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87" s="8" t="str">
        <f>TEXT('CMO Input'!$D1287,"MMM-YY")</f>
        <v>June</v>
      </c>
    </row>
    <row r="1288" spans="1:48" x14ac:dyDescent="0.25">
      <c r="A1288" s="14">
        <v>510810527</v>
      </c>
      <c r="B1288" s="12" t="s">
        <v>180</v>
      </c>
      <c r="C1288" s="12" t="s">
        <v>780</v>
      </c>
      <c r="D1288" s="12" t="s">
        <v>124</v>
      </c>
      <c r="E1288" s="13">
        <v>14</v>
      </c>
      <c r="F1288" s="12" t="s">
        <v>46</v>
      </c>
      <c r="G1288" s="13" t="s">
        <v>66</v>
      </c>
      <c r="H1288" s="12" t="s">
        <v>597</v>
      </c>
      <c r="I1288" s="12" t="s">
        <v>883</v>
      </c>
      <c r="J1288" s="12" t="s">
        <v>884</v>
      </c>
      <c r="K1288" s="14">
        <v>510810527</v>
      </c>
      <c r="L1288" s="12" t="s">
        <v>70</v>
      </c>
      <c r="M1288" s="12">
        <v>38.799999999999997</v>
      </c>
      <c r="N1288" s="12" t="s">
        <v>52</v>
      </c>
      <c r="O1288" s="12">
        <v>12</v>
      </c>
      <c r="P1288" s="12" t="s">
        <v>53</v>
      </c>
      <c r="Q1288" s="12">
        <v>70</v>
      </c>
      <c r="R1288" s="12" t="s">
        <v>54</v>
      </c>
      <c r="S1288" s="12" t="s">
        <v>121</v>
      </c>
      <c r="T1288" s="12" t="s">
        <v>122</v>
      </c>
      <c r="U1288" s="12" t="s">
        <v>73</v>
      </c>
      <c r="V1288" s="12" t="s">
        <v>58</v>
      </c>
      <c r="W1288" s="12" t="s">
        <v>74</v>
      </c>
      <c r="X1288" s="12" t="b">
        <v>0</v>
      </c>
      <c r="Y1288" s="12" t="b">
        <v>0</v>
      </c>
      <c r="Z1288" s="12" t="e">
        <v>#N/A</v>
      </c>
      <c r="AA1288" s="12">
        <v>2.7159999999999997</v>
      </c>
      <c r="AB1288" s="12">
        <v>0</v>
      </c>
      <c r="AC1288" s="12" t="s">
        <v>780</v>
      </c>
      <c r="AD1288" s="12" t="s">
        <v>883</v>
      </c>
      <c r="AE1288" s="12" t="s">
        <v>884</v>
      </c>
      <c r="AF1288" s="12" t="s">
        <v>849</v>
      </c>
      <c r="AG1288" s="12" t="s">
        <v>7</v>
      </c>
      <c r="AH1288" s="12" t="b">
        <v>0</v>
      </c>
      <c r="AI1288" s="12" t="s">
        <v>39</v>
      </c>
      <c r="AJ1288" s="12" t="s">
        <v>146</v>
      </c>
      <c r="AK1288" s="12" t="s">
        <v>70</v>
      </c>
      <c r="AL1288" s="12" t="s">
        <v>216</v>
      </c>
      <c r="AM1288" s="12" t="s">
        <v>64</v>
      </c>
      <c r="AN1288" s="15" t="e">
        <v>#N/A</v>
      </c>
      <c r="AO1288" t="str">
        <f>RIGHT('CMO Input'!$T1288,(LEN('CMO Input'!$T1288)-FIND(" ",'CMO Input'!$T1288,1)))</f>
        <v>10-12”</v>
      </c>
      <c r="AP1288">
        <f>'CMO Input'!$O1288</f>
        <v>12</v>
      </c>
      <c r="AR1288" t="str">
        <f>Table2[[#This Row],[Policy / Non Policy]]</f>
        <v>Policy</v>
      </c>
      <c r="AS1288" t="str">
        <f>'CMO Input'!$U1288</f>
        <v>Tier 2</v>
      </c>
      <c r="AT1288" t="str">
        <f>'CMO Input'!$P1288</f>
        <v>CI</v>
      </c>
      <c r="AU1288" t="str" cm="1">
        <f t="array" ref="AU12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288" s="8" t="str">
        <f>TEXT('CMO Input'!$D1288,"MMM-YY")</f>
        <v>June</v>
      </c>
    </row>
    <row r="1289" spans="1:48" x14ac:dyDescent="0.25">
      <c r="A1289" s="18">
        <v>510898307</v>
      </c>
      <c r="B1289" s="16" t="s">
        <v>180</v>
      </c>
      <c r="C1289" s="16" t="s">
        <v>780</v>
      </c>
      <c r="D1289" s="16" t="s">
        <v>124</v>
      </c>
      <c r="E1289" s="17">
        <v>14</v>
      </c>
      <c r="F1289" s="16" t="s">
        <v>46</v>
      </c>
      <c r="G1289" s="17" t="s">
        <v>66</v>
      </c>
      <c r="H1289" s="16" t="s">
        <v>896</v>
      </c>
      <c r="I1289" s="16" t="s">
        <v>840</v>
      </c>
      <c r="J1289" s="16" t="s">
        <v>866</v>
      </c>
      <c r="K1289" s="18">
        <v>510898307</v>
      </c>
      <c r="L1289" s="16" t="s">
        <v>116</v>
      </c>
      <c r="M1289" s="16">
        <v>0.4</v>
      </c>
      <c r="N1289" s="16" t="s">
        <v>52</v>
      </c>
      <c r="O1289" s="16">
        <v>100</v>
      </c>
      <c r="P1289" s="16" t="s">
        <v>91</v>
      </c>
      <c r="Q1289" s="16">
        <v>76</v>
      </c>
      <c r="R1289" s="16" t="s">
        <v>220</v>
      </c>
      <c r="S1289" s="16" t="s">
        <v>221</v>
      </c>
      <c r="T1289" s="16" t="s">
        <v>118</v>
      </c>
      <c r="U1289" s="16" t="s">
        <v>94</v>
      </c>
      <c r="V1289" s="16" t="s">
        <v>58</v>
      </c>
      <c r="W1289" s="16" t="s">
        <v>95</v>
      </c>
      <c r="X1289" s="16" t="b">
        <v>0</v>
      </c>
      <c r="Y1289" s="16" t="b">
        <v>0</v>
      </c>
      <c r="Z1289" s="16" t="e">
        <v>#N/A</v>
      </c>
      <c r="AA1289" s="16">
        <v>3.04E-2</v>
      </c>
      <c r="AB1289" s="16">
        <v>0</v>
      </c>
      <c r="AC1289" s="16" t="s">
        <v>780</v>
      </c>
      <c r="AD1289" s="16" t="s">
        <v>840</v>
      </c>
      <c r="AE1289" s="16" t="s">
        <v>866</v>
      </c>
      <c r="AF1289" s="16" t="s">
        <v>826</v>
      </c>
      <c r="AG1289" s="16" t="s">
        <v>7</v>
      </c>
      <c r="AH1289" s="16" t="b">
        <v>0</v>
      </c>
      <c r="AI1289" s="16" t="s">
        <v>60</v>
      </c>
      <c r="AJ1289" s="16" t="s">
        <v>827</v>
      </c>
      <c r="AK1289" s="16" t="s">
        <v>147</v>
      </c>
      <c r="AL1289" s="16" t="s">
        <v>842</v>
      </c>
      <c r="AM1289" s="16" t="s">
        <v>64</v>
      </c>
      <c r="AN1289" s="19" t="e">
        <v>#N/A</v>
      </c>
      <c r="AO1289" t="str">
        <f>RIGHT('CMO Input'!$T1289,(LEN('CMO Input'!$T1289)-FIND(" ",'CMO Input'!$T1289,1)))</f>
        <v>4-5”</v>
      </c>
      <c r="AP1289">
        <f>'CMO Input'!$O1289</f>
        <v>100</v>
      </c>
      <c r="AR1289" t="str">
        <f>Table2[[#This Row],[Policy / Non Policy]]</f>
        <v>Policy</v>
      </c>
      <c r="AS1289" t="str">
        <f>'CMO Input'!$U1289</f>
        <v>Tier 1</v>
      </c>
      <c r="AT1289" t="str">
        <f>'CMO Input'!$P1289</f>
        <v>DI</v>
      </c>
      <c r="AU1289" t="str" cm="1">
        <f t="array" ref="AU12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89" s="8" t="str">
        <f>TEXT('CMO Input'!$D1289,"MMM-YY")</f>
        <v>June</v>
      </c>
    </row>
    <row r="1290" spans="1:48" x14ac:dyDescent="0.25">
      <c r="A1290" s="14">
        <v>510871155</v>
      </c>
      <c r="B1290" s="12" t="s">
        <v>180</v>
      </c>
      <c r="C1290" s="12" t="s">
        <v>780</v>
      </c>
      <c r="D1290" s="12" t="s">
        <v>124</v>
      </c>
      <c r="E1290" s="13">
        <v>14</v>
      </c>
      <c r="F1290" s="12" t="s">
        <v>46</v>
      </c>
      <c r="G1290" s="13" t="s">
        <v>66</v>
      </c>
      <c r="H1290" s="12" t="s">
        <v>896</v>
      </c>
      <c r="I1290" s="12" t="s">
        <v>824</v>
      </c>
      <c r="J1290" s="12" t="s">
        <v>825</v>
      </c>
      <c r="K1290" s="14">
        <v>510871155</v>
      </c>
      <c r="L1290" s="12" t="s">
        <v>116</v>
      </c>
      <c r="M1290" s="12">
        <v>2</v>
      </c>
      <c r="N1290" s="12" t="s">
        <v>52</v>
      </c>
      <c r="O1290" s="12">
        <v>100</v>
      </c>
      <c r="P1290" s="12" t="s">
        <v>91</v>
      </c>
      <c r="Q1290" s="12">
        <v>70</v>
      </c>
      <c r="R1290" s="12" t="s">
        <v>220</v>
      </c>
      <c r="S1290" s="12" t="s">
        <v>221</v>
      </c>
      <c r="T1290" s="12" t="s">
        <v>118</v>
      </c>
      <c r="U1290" s="12" t="s">
        <v>94</v>
      </c>
      <c r="V1290" s="12" t="s">
        <v>58</v>
      </c>
      <c r="W1290" s="12" t="s">
        <v>95</v>
      </c>
      <c r="X1290" s="12" t="b">
        <v>0</v>
      </c>
      <c r="Y1290" s="12" t="b">
        <v>0</v>
      </c>
      <c r="Z1290" s="12" t="e">
        <v>#N/A</v>
      </c>
      <c r="AA1290" s="12">
        <v>0.14000000000000001</v>
      </c>
      <c r="AB1290" s="12">
        <v>0</v>
      </c>
      <c r="AC1290" s="12" t="s">
        <v>780</v>
      </c>
      <c r="AD1290" s="12" t="s">
        <v>824</v>
      </c>
      <c r="AE1290" s="12" t="s">
        <v>825</v>
      </c>
      <c r="AF1290" s="12" t="s">
        <v>826</v>
      </c>
      <c r="AG1290" s="12" t="s">
        <v>7</v>
      </c>
      <c r="AH1290" s="12" t="b">
        <v>0</v>
      </c>
      <c r="AI1290" s="12" t="s">
        <v>60</v>
      </c>
      <c r="AJ1290" s="12" t="s">
        <v>827</v>
      </c>
      <c r="AK1290" s="12" t="s">
        <v>147</v>
      </c>
      <c r="AL1290" s="12" t="s">
        <v>828</v>
      </c>
      <c r="AM1290" s="12" t="s">
        <v>64</v>
      </c>
      <c r="AN1290" s="15" t="e">
        <v>#N/A</v>
      </c>
      <c r="AO1290" t="str">
        <f>RIGHT('CMO Input'!$T1290,(LEN('CMO Input'!$T1290)-FIND(" ",'CMO Input'!$T1290,1)))</f>
        <v>4-5”</v>
      </c>
      <c r="AP1290">
        <f>'CMO Input'!$O1290</f>
        <v>100</v>
      </c>
      <c r="AR1290" t="str">
        <f>Table2[[#This Row],[Policy / Non Policy]]</f>
        <v>Policy</v>
      </c>
      <c r="AS1290" t="str">
        <f>'CMO Input'!$U1290</f>
        <v>Tier 1</v>
      </c>
      <c r="AT1290" t="str">
        <f>'CMO Input'!$P1290</f>
        <v>DI</v>
      </c>
      <c r="AU1290" t="str" cm="1">
        <f t="array" ref="AU12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90" s="8" t="str">
        <f>TEXT('CMO Input'!$D1290,"MMM-YY")</f>
        <v>June</v>
      </c>
    </row>
    <row r="1291" spans="1:48" x14ac:dyDescent="0.25">
      <c r="A1291" s="18">
        <v>510839136</v>
      </c>
      <c r="B1291" s="16" t="s">
        <v>180</v>
      </c>
      <c r="C1291" s="16" t="s">
        <v>780</v>
      </c>
      <c r="D1291" s="16" t="s">
        <v>124</v>
      </c>
      <c r="E1291" s="17">
        <v>14</v>
      </c>
      <c r="F1291" s="16" t="s">
        <v>46</v>
      </c>
      <c r="G1291" s="17" t="s">
        <v>47</v>
      </c>
      <c r="H1291" s="16" t="s">
        <v>894</v>
      </c>
      <c r="I1291" s="16" t="s">
        <v>843</v>
      </c>
      <c r="J1291" s="16" t="s">
        <v>875</v>
      </c>
      <c r="K1291" s="18">
        <v>510839136</v>
      </c>
      <c r="L1291" s="16" t="s">
        <v>116</v>
      </c>
      <c r="M1291" s="16">
        <v>10.3</v>
      </c>
      <c r="N1291" s="16" t="s">
        <v>52</v>
      </c>
      <c r="O1291" s="16">
        <v>100</v>
      </c>
      <c r="P1291" s="16" t="s">
        <v>91</v>
      </c>
      <c r="Q1291" s="16">
        <v>70</v>
      </c>
      <c r="R1291" s="16" t="s">
        <v>220</v>
      </c>
      <c r="S1291" s="16" t="s">
        <v>221</v>
      </c>
      <c r="T1291" s="16" t="s">
        <v>118</v>
      </c>
      <c r="U1291" s="16" t="s">
        <v>94</v>
      </c>
      <c r="V1291" s="16" t="s">
        <v>58</v>
      </c>
      <c r="W1291" s="16" t="s">
        <v>95</v>
      </c>
      <c r="X1291" s="16" t="b">
        <v>0</v>
      </c>
      <c r="Y1291" s="16" t="b">
        <v>0</v>
      </c>
      <c r="Z1291" s="16" t="e">
        <v>#N/A</v>
      </c>
      <c r="AA1291" s="16">
        <v>0.72099999999999997</v>
      </c>
      <c r="AB1291" s="16">
        <v>0</v>
      </c>
      <c r="AC1291" s="16" t="s">
        <v>780</v>
      </c>
      <c r="AD1291" s="16" t="s">
        <v>843</v>
      </c>
      <c r="AE1291" s="16" t="s">
        <v>875</v>
      </c>
      <c r="AF1291" s="16" t="s">
        <v>783</v>
      </c>
      <c r="AG1291" s="16" t="s">
        <v>7</v>
      </c>
      <c r="AH1291" s="16" t="b">
        <v>0</v>
      </c>
      <c r="AI1291" s="16" t="s">
        <v>60</v>
      </c>
      <c r="AJ1291" s="16" t="s">
        <v>61</v>
      </c>
      <c r="AK1291" s="16" t="s">
        <v>147</v>
      </c>
      <c r="AL1291" s="16" t="s">
        <v>876</v>
      </c>
      <c r="AM1291" s="16" t="s">
        <v>64</v>
      </c>
      <c r="AN1291" s="19" t="e">
        <v>#N/A</v>
      </c>
      <c r="AO1291" t="str">
        <f>RIGHT('CMO Input'!$T1291,(LEN('CMO Input'!$T1291)-FIND(" ",'CMO Input'!$T1291,1)))</f>
        <v>4-5”</v>
      </c>
      <c r="AP1291">
        <f>'CMO Input'!$O1291</f>
        <v>100</v>
      </c>
      <c r="AR1291" t="str">
        <f>Table2[[#This Row],[Policy / Non Policy]]</f>
        <v>Policy</v>
      </c>
      <c r="AS1291" t="str">
        <f>'CMO Input'!$U1291</f>
        <v>Tier 1</v>
      </c>
      <c r="AT1291" t="str">
        <f>'CMO Input'!$P1291</f>
        <v>DI</v>
      </c>
      <c r="AU1291" t="str" cm="1">
        <f t="array" ref="AU12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91" s="8" t="str">
        <f>TEXT('CMO Input'!$D1291,"MMM-YY")</f>
        <v>June</v>
      </c>
    </row>
    <row r="1292" spans="1:48" x14ac:dyDescent="0.25">
      <c r="A1292" s="14">
        <v>510824655</v>
      </c>
      <c r="B1292" s="12" t="s">
        <v>180</v>
      </c>
      <c r="C1292" s="12" t="s">
        <v>780</v>
      </c>
      <c r="D1292" s="12" t="s">
        <v>296</v>
      </c>
      <c r="E1292" s="13">
        <v>15</v>
      </c>
      <c r="F1292" s="12" t="s">
        <v>46</v>
      </c>
      <c r="G1292" s="13" t="s">
        <v>877</v>
      </c>
      <c r="H1292" s="12" t="s">
        <v>150</v>
      </c>
      <c r="I1292" s="12" t="s">
        <v>885</v>
      </c>
      <c r="J1292" s="12" t="s">
        <v>886</v>
      </c>
      <c r="K1292" s="14">
        <v>510824655</v>
      </c>
      <c r="L1292" s="12" t="s">
        <v>116</v>
      </c>
      <c r="M1292" s="12">
        <v>21.8</v>
      </c>
      <c r="N1292" s="12" t="s">
        <v>52</v>
      </c>
      <c r="O1292" s="12">
        <v>4</v>
      </c>
      <c r="P1292" s="12" t="s">
        <v>53</v>
      </c>
      <c r="Q1292" s="12">
        <v>71</v>
      </c>
      <c r="R1292" s="12" t="s">
        <v>54</v>
      </c>
      <c r="S1292" s="12" t="s">
        <v>117</v>
      </c>
      <c r="T1292" s="12" t="s">
        <v>118</v>
      </c>
      <c r="U1292" s="12" t="s">
        <v>94</v>
      </c>
      <c r="V1292" s="12" t="s">
        <v>58</v>
      </c>
      <c r="W1292" s="12" t="s">
        <v>95</v>
      </c>
      <c r="X1292" s="12" t="b">
        <v>0</v>
      </c>
      <c r="Y1292" s="12" t="b">
        <v>0</v>
      </c>
      <c r="Z1292" s="12" t="e">
        <v>#N/A</v>
      </c>
      <c r="AA1292" s="12">
        <v>1.5478000000000001</v>
      </c>
      <c r="AB1292" s="12">
        <v>0</v>
      </c>
      <c r="AC1292" s="12" t="s">
        <v>780</v>
      </c>
      <c r="AD1292" s="12" t="s">
        <v>885</v>
      </c>
      <c r="AE1292" s="12" t="s">
        <v>886</v>
      </c>
      <c r="AF1292" s="12" t="s">
        <v>787</v>
      </c>
      <c r="AG1292" s="12" t="s">
        <v>7</v>
      </c>
      <c r="AH1292" s="12" t="b">
        <v>0</v>
      </c>
      <c r="AI1292" s="12" t="s">
        <v>60</v>
      </c>
      <c r="AJ1292" s="12" t="s">
        <v>788</v>
      </c>
      <c r="AK1292" s="12" t="s">
        <v>147</v>
      </c>
      <c r="AL1292" s="12" t="s">
        <v>789</v>
      </c>
      <c r="AM1292" s="12" t="s">
        <v>64</v>
      </c>
      <c r="AN1292" s="15" t="e">
        <v>#N/A</v>
      </c>
      <c r="AO1292" t="str">
        <f>RIGHT('CMO Input'!$T1292,(LEN('CMO Input'!$T1292)-FIND(" ",'CMO Input'!$T1292,1)))</f>
        <v>4-5”</v>
      </c>
      <c r="AP1292">
        <f>'CMO Input'!$O1292</f>
        <v>4</v>
      </c>
      <c r="AR1292" t="str">
        <f>Table2[[#This Row],[Policy / Non Policy]]</f>
        <v>Policy</v>
      </c>
      <c r="AS1292" t="str">
        <f>'CMO Input'!$U1292</f>
        <v>Tier 1</v>
      </c>
      <c r="AT1292" t="str">
        <f>'CMO Input'!$P1292</f>
        <v>CI</v>
      </c>
      <c r="AU1292" t="str" cm="1">
        <f t="array" ref="AU12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92" s="8" t="str">
        <f>TEXT('CMO Input'!$D1292,"MMM-YY")</f>
        <v>July</v>
      </c>
    </row>
    <row r="1293" spans="1:48" x14ac:dyDescent="0.25">
      <c r="A1293" s="18">
        <v>220001860376</v>
      </c>
      <c r="B1293" s="16" t="s">
        <v>180</v>
      </c>
      <c r="C1293" s="16" t="s">
        <v>780</v>
      </c>
      <c r="D1293" s="16" t="s">
        <v>296</v>
      </c>
      <c r="E1293" s="17">
        <v>15</v>
      </c>
      <c r="F1293" s="16" t="s">
        <v>46</v>
      </c>
      <c r="G1293" s="17" t="s">
        <v>877</v>
      </c>
      <c r="H1293" s="16" t="s">
        <v>150</v>
      </c>
      <c r="I1293" s="16" t="s">
        <v>885</v>
      </c>
      <c r="J1293" s="16" t="s">
        <v>886</v>
      </c>
      <c r="K1293" s="18">
        <v>220001860376</v>
      </c>
      <c r="L1293" s="16" t="s">
        <v>116</v>
      </c>
      <c r="M1293" s="16">
        <v>0</v>
      </c>
      <c r="N1293" s="16" t="s">
        <v>52</v>
      </c>
      <c r="O1293" s="16">
        <v>6</v>
      </c>
      <c r="P1293" s="16" t="s">
        <v>53</v>
      </c>
      <c r="Q1293" s="16">
        <v>116</v>
      </c>
      <c r="R1293" s="16" t="s">
        <v>54</v>
      </c>
      <c r="S1293" s="16" t="s">
        <v>134</v>
      </c>
      <c r="T1293" s="16" t="s">
        <v>135</v>
      </c>
      <c r="U1293" s="16" t="s">
        <v>94</v>
      </c>
      <c r="V1293" s="16" t="s">
        <v>58</v>
      </c>
      <c r="W1293" s="16" t="s">
        <v>95</v>
      </c>
      <c r="X1293" s="16" t="b">
        <v>0</v>
      </c>
      <c r="Y1293" s="16" t="b">
        <v>0</v>
      </c>
      <c r="Z1293" s="16" t="e">
        <v>#N/A</v>
      </c>
      <c r="AA1293" s="16">
        <v>0</v>
      </c>
      <c r="AB1293" s="16">
        <v>0</v>
      </c>
      <c r="AC1293" s="16" t="s">
        <v>780</v>
      </c>
      <c r="AD1293" s="16" t="s">
        <v>885</v>
      </c>
      <c r="AE1293" s="16" t="s">
        <v>886</v>
      </c>
      <c r="AF1293" s="16" t="s">
        <v>787</v>
      </c>
      <c r="AG1293" s="16" t="s">
        <v>7</v>
      </c>
      <c r="AH1293" s="16" t="b">
        <v>0</v>
      </c>
      <c r="AI1293" s="16" t="s">
        <v>60</v>
      </c>
      <c r="AJ1293" s="16" t="s">
        <v>788</v>
      </c>
      <c r="AK1293" s="16" t="s">
        <v>147</v>
      </c>
      <c r="AL1293" s="16" t="s">
        <v>789</v>
      </c>
      <c r="AM1293" s="16" t="s">
        <v>64</v>
      </c>
      <c r="AN1293" s="19" t="e">
        <v>#N/A</v>
      </c>
      <c r="AO1293" t="str">
        <f>RIGHT('CMO Input'!$T1293,(LEN('CMO Input'!$T1293)-FIND(" ",'CMO Input'!$T1293,1)))</f>
        <v>6-7”</v>
      </c>
      <c r="AP1293">
        <f>'CMO Input'!$O1293</f>
        <v>6</v>
      </c>
      <c r="AR1293" t="str">
        <f>Table2[[#This Row],[Policy / Non Policy]]</f>
        <v>Policy</v>
      </c>
      <c r="AS1293" t="str">
        <f>'CMO Input'!$U1293</f>
        <v>Tier 1</v>
      </c>
      <c r="AT1293" t="str">
        <f>'CMO Input'!$P1293</f>
        <v>CI</v>
      </c>
      <c r="AU1293" t="str" cm="1">
        <f t="array" ref="AU12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93" s="8" t="str">
        <f>TEXT('CMO Input'!$D1293,"MMM-YY")</f>
        <v>July</v>
      </c>
    </row>
    <row r="1294" spans="1:48" x14ac:dyDescent="0.25">
      <c r="A1294" s="14">
        <v>220001860380</v>
      </c>
      <c r="B1294" s="12" t="s">
        <v>180</v>
      </c>
      <c r="C1294" s="12" t="s">
        <v>780</v>
      </c>
      <c r="D1294" s="12" t="s">
        <v>296</v>
      </c>
      <c r="E1294" s="13">
        <v>15</v>
      </c>
      <c r="F1294" s="12" t="s">
        <v>46</v>
      </c>
      <c r="G1294" s="13" t="s">
        <v>877</v>
      </c>
      <c r="H1294" s="12" t="s">
        <v>150</v>
      </c>
      <c r="I1294" s="12" t="s">
        <v>885</v>
      </c>
      <c r="J1294" s="12" t="s">
        <v>886</v>
      </c>
      <c r="K1294" s="14">
        <v>220001860380</v>
      </c>
      <c r="L1294" s="12" t="s">
        <v>116</v>
      </c>
      <c r="M1294" s="12">
        <v>0</v>
      </c>
      <c r="N1294" s="12" t="s">
        <v>52</v>
      </c>
      <c r="O1294" s="12">
        <v>4</v>
      </c>
      <c r="P1294" s="12" t="s">
        <v>53</v>
      </c>
      <c r="Q1294" s="12">
        <v>2</v>
      </c>
      <c r="R1294" s="12" t="s">
        <v>54</v>
      </c>
      <c r="S1294" s="12" t="s">
        <v>117</v>
      </c>
      <c r="T1294" s="12" t="s">
        <v>118</v>
      </c>
      <c r="U1294" s="12" t="s">
        <v>94</v>
      </c>
      <c r="V1294" s="12" t="s">
        <v>58</v>
      </c>
      <c r="W1294" s="12" t="s">
        <v>95</v>
      </c>
      <c r="X1294" s="12" t="b">
        <v>0</v>
      </c>
      <c r="Y1294" s="12" t="b">
        <v>0</v>
      </c>
      <c r="Z1294" s="12" t="e">
        <v>#N/A</v>
      </c>
      <c r="AA1294" s="12">
        <v>0</v>
      </c>
      <c r="AB1294" s="12">
        <v>0</v>
      </c>
      <c r="AC1294" s="12" t="s">
        <v>780</v>
      </c>
      <c r="AD1294" s="12" t="s">
        <v>885</v>
      </c>
      <c r="AE1294" s="12" t="s">
        <v>886</v>
      </c>
      <c r="AF1294" s="12" t="s">
        <v>787</v>
      </c>
      <c r="AG1294" s="12" t="s">
        <v>7</v>
      </c>
      <c r="AH1294" s="12" t="b">
        <v>0</v>
      </c>
      <c r="AI1294" s="12" t="s">
        <v>60</v>
      </c>
      <c r="AJ1294" s="12" t="s">
        <v>788</v>
      </c>
      <c r="AK1294" s="12" t="s">
        <v>147</v>
      </c>
      <c r="AL1294" s="12" t="s">
        <v>789</v>
      </c>
      <c r="AM1294" s="12" t="s">
        <v>64</v>
      </c>
      <c r="AN1294" s="15" t="e">
        <v>#N/A</v>
      </c>
      <c r="AO1294" t="str">
        <f>RIGHT('CMO Input'!$T1294,(LEN('CMO Input'!$T1294)-FIND(" ",'CMO Input'!$T1294,1)))</f>
        <v>4-5”</v>
      </c>
      <c r="AP1294">
        <f>'CMO Input'!$O1294</f>
        <v>4</v>
      </c>
      <c r="AR1294" t="str">
        <f>Table2[[#This Row],[Policy / Non Policy]]</f>
        <v>Policy</v>
      </c>
      <c r="AS1294" t="str">
        <f>'CMO Input'!$U1294</f>
        <v>Tier 1</v>
      </c>
      <c r="AT1294" t="str">
        <f>'CMO Input'!$P1294</f>
        <v>CI</v>
      </c>
      <c r="AU1294" t="str" cm="1">
        <f t="array" ref="AU12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94" s="8" t="str">
        <f>TEXT('CMO Input'!$D1294,"MMM-YY")</f>
        <v>July</v>
      </c>
    </row>
    <row r="1295" spans="1:48" x14ac:dyDescent="0.25">
      <c r="A1295" s="18">
        <v>510850965</v>
      </c>
      <c r="B1295" s="16" t="s">
        <v>180</v>
      </c>
      <c r="C1295" s="16" t="s">
        <v>780</v>
      </c>
      <c r="D1295" s="16" t="s">
        <v>296</v>
      </c>
      <c r="E1295" s="17">
        <v>15</v>
      </c>
      <c r="F1295" s="16" t="s">
        <v>46</v>
      </c>
      <c r="G1295" s="17" t="s">
        <v>877</v>
      </c>
      <c r="H1295" s="16" t="s">
        <v>150</v>
      </c>
      <c r="I1295" s="16" t="s">
        <v>897</v>
      </c>
      <c r="J1295" s="16" t="s">
        <v>898</v>
      </c>
      <c r="K1295" s="18">
        <v>510850965</v>
      </c>
      <c r="L1295" s="16" t="s">
        <v>116</v>
      </c>
      <c r="M1295" s="16">
        <v>15.2</v>
      </c>
      <c r="N1295" s="16" t="s">
        <v>52</v>
      </c>
      <c r="O1295" s="16">
        <v>8</v>
      </c>
      <c r="P1295" s="16" t="s">
        <v>53</v>
      </c>
      <c r="Q1295" s="16">
        <v>17</v>
      </c>
      <c r="R1295" s="16" t="s">
        <v>54</v>
      </c>
      <c r="S1295" s="16" t="s">
        <v>92</v>
      </c>
      <c r="T1295" s="16" t="s">
        <v>93</v>
      </c>
      <c r="U1295" s="16" t="s">
        <v>94</v>
      </c>
      <c r="V1295" s="16" t="s">
        <v>58</v>
      </c>
      <c r="W1295" s="16" t="s">
        <v>95</v>
      </c>
      <c r="X1295" s="16" t="b">
        <v>0</v>
      </c>
      <c r="Y1295" s="16" t="b">
        <v>0</v>
      </c>
      <c r="Z1295" s="16" t="e">
        <v>#N/A</v>
      </c>
      <c r="AA1295" s="16">
        <v>0.25840000000000002</v>
      </c>
      <c r="AB1295" s="16">
        <v>0</v>
      </c>
      <c r="AC1295" s="16" t="s">
        <v>780</v>
      </c>
      <c r="AD1295" s="16" t="s">
        <v>897</v>
      </c>
      <c r="AE1295" s="16" t="s">
        <v>898</v>
      </c>
      <c r="AF1295" s="16" t="s">
        <v>787</v>
      </c>
      <c r="AG1295" s="16" t="s">
        <v>7</v>
      </c>
      <c r="AH1295" s="16" t="b">
        <v>0</v>
      </c>
      <c r="AI1295" s="16" t="s">
        <v>60</v>
      </c>
      <c r="AJ1295" s="16" t="s">
        <v>788</v>
      </c>
      <c r="AK1295" s="16" t="s">
        <v>147</v>
      </c>
      <c r="AL1295" s="16" t="s">
        <v>822</v>
      </c>
      <c r="AM1295" s="16" t="s">
        <v>64</v>
      </c>
      <c r="AN1295" s="19" t="e">
        <v>#N/A</v>
      </c>
      <c r="AO1295" t="str">
        <f>RIGHT('CMO Input'!$T1295,(LEN('CMO Input'!$T1295)-FIND(" ",'CMO Input'!$T1295,1)))</f>
        <v>8”</v>
      </c>
      <c r="AP1295">
        <f>'CMO Input'!$O1295</f>
        <v>8</v>
      </c>
      <c r="AR1295" t="str">
        <f>Table2[[#This Row],[Policy / Non Policy]]</f>
        <v>Policy</v>
      </c>
      <c r="AS1295" t="str">
        <f>'CMO Input'!$U1295</f>
        <v>Tier 1</v>
      </c>
      <c r="AT1295" t="str">
        <f>'CMO Input'!$P1295</f>
        <v>CI</v>
      </c>
      <c r="AU1295" t="str" cm="1">
        <f t="array" ref="AU12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295" s="8" t="str">
        <f>TEXT('CMO Input'!$D1295,"MMM-YY")</f>
        <v>July</v>
      </c>
    </row>
    <row r="1296" spans="1:48" x14ac:dyDescent="0.25">
      <c r="A1296" s="14">
        <v>510816027</v>
      </c>
      <c r="B1296" s="12" t="s">
        <v>180</v>
      </c>
      <c r="C1296" s="12" t="s">
        <v>780</v>
      </c>
      <c r="D1296" s="12" t="s">
        <v>296</v>
      </c>
      <c r="E1296" s="13">
        <v>15</v>
      </c>
      <c r="F1296" s="12" t="s">
        <v>46</v>
      </c>
      <c r="G1296" s="13" t="s">
        <v>882</v>
      </c>
      <c r="H1296" s="12" t="s">
        <v>899</v>
      </c>
      <c r="I1296" s="12" t="s">
        <v>815</v>
      </c>
      <c r="J1296" s="12" t="s">
        <v>816</v>
      </c>
      <c r="K1296" s="14">
        <v>510816027</v>
      </c>
      <c r="L1296" s="12" t="s">
        <v>116</v>
      </c>
      <c r="M1296" s="12">
        <v>41.5</v>
      </c>
      <c r="N1296" s="12" t="s">
        <v>52</v>
      </c>
      <c r="O1296" s="12">
        <v>6</v>
      </c>
      <c r="P1296" s="12" t="s">
        <v>53</v>
      </c>
      <c r="Q1296" s="12">
        <v>65</v>
      </c>
      <c r="R1296" s="12" t="s">
        <v>54</v>
      </c>
      <c r="S1296" s="12" t="s">
        <v>134</v>
      </c>
      <c r="T1296" s="12" t="s">
        <v>135</v>
      </c>
      <c r="U1296" s="12" t="s">
        <v>94</v>
      </c>
      <c r="V1296" s="12" t="s">
        <v>58</v>
      </c>
      <c r="W1296" s="12" t="s">
        <v>95</v>
      </c>
      <c r="X1296" s="12" t="b">
        <v>0</v>
      </c>
      <c r="Y1296" s="12" t="b">
        <v>0</v>
      </c>
      <c r="Z1296" s="12" t="e">
        <v>#N/A</v>
      </c>
      <c r="AA1296" s="12">
        <v>2.6975000000000002</v>
      </c>
      <c r="AB1296" s="12">
        <v>0</v>
      </c>
      <c r="AC1296" s="12" t="s">
        <v>780</v>
      </c>
      <c r="AD1296" s="12" t="s">
        <v>815</v>
      </c>
      <c r="AE1296" s="12" t="s">
        <v>816</v>
      </c>
      <c r="AF1296" s="12" t="s">
        <v>807</v>
      </c>
      <c r="AG1296" s="12" t="s">
        <v>7</v>
      </c>
      <c r="AH1296" s="12" t="b">
        <v>0</v>
      </c>
      <c r="AI1296" s="12" t="s">
        <v>60</v>
      </c>
      <c r="AJ1296" s="12" t="s">
        <v>146</v>
      </c>
      <c r="AK1296" s="12" t="s">
        <v>147</v>
      </c>
      <c r="AL1296" s="12" t="s">
        <v>817</v>
      </c>
      <c r="AM1296" s="12" t="s">
        <v>64</v>
      </c>
      <c r="AN1296" s="15" t="e">
        <v>#N/A</v>
      </c>
      <c r="AO1296" t="str">
        <f>RIGHT('CMO Input'!$T1296,(LEN('CMO Input'!$T1296)-FIND(" ",'CMO Input'!$T1296,1)))</f>
        <v>6-7”</v>
      </c>
      <c r="AP1296">
        <f>'CMO Input'!$O1296</f>
        <v>6</v>
      </c>
      <c r="AR1296" t="str">
        <f>Table2[[#This Row],[Policy / Non Policy]]</f>
        <v>Policy</v>
      </c>
      <c r="AS1296" t="str">
        <f>'CMO Input'!$U1296</f>
        <v>Tier 1</v>
      </c>
      <c r="AT1296" t="str">
        <f>'CMO Input'!$P1296</f>
        <v>CI</v>
      </c>
      <c r="AU1296" t="str" cm="1">
        <f t="array" ref="AU12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96" s="8" t="str">
        <f>TEXT('CMO Input'!$D1296,"MMM-YY")</f>
        <v>July</v>
      </c>
    </row>
    <row r="1297" spans="1:48" x14ac:dyDescent="0.25">
      <c r="A1297" s="18">
        <v>510975551</v>
      </c>
      <c r="B1297" s="16" t="s">
        <v>180</v>
      </c>
      <c r="C1297" s="16" t="s">
        <v>780</v>
      </c>
      <c r="D1297" s="16" t="s">
        <v>296</v>
      </c>
      <c r="E1297" s="17">
        <v>15</v>
      </c>
      <c r="F1297" s="16" t="s">
        <v>46</v>
      </c>
      <c r="G1297" s="17" t="s">
        <v>882</v>
      </c>
      <c r="H1297" s="16" t="s">
        <v>899</v>
      </c>
      <c r="I1297" s="16" t="s">
        <v>815</v>
      </c>
      <c r="J1297" s="16" t="s">
        <v>816</v>
      </c>
      <c r="K1297" s="18">
        <v>510975551</v>
      </c>
      <c r="L1297" s="16" t="s">
        <v>116</v>
      </c>
      <c r="M1297" s="16">
        <v>30.3</v>
      </c>
      <c r="N1297" s="16" t="s">
        <v>52</v>
      </c>
      <c r="O1297" s="16">
        <v>100</v>
      </c>
      <c r="P1297" s="16" t="s">
        <v>91</v>
      </c>
      <c r="Q1297" s="16">
        <v>10</v>
      </c>
      <c r="R1297" s="16" t="s">
        <v>220</v>
      </c>
      <c r="S1297" s="16" t="s">
        <v>221</v>
      </c>
      <c r="T1297" s="16" t="s">
        <v>118</v>
      </c>
      <c r="U1297" s="16" t="s">
        <v>94</v>
      </c>
      <c r="V1297" s="16" t="s">
        <v>58</v>
      </c>
      <c r="W1297" s="16" t="s">
        <v>95</v>
      </c>
      <c r="X1297" s="16" t="b">
        <v>0</v>
      </c>
      <c r="Y1297" s="16" t="b">
        <v>0</v>
      </c>
      <c r="Z1297" s="16" t="e">
        <v>#N/A</v>
      </c>
      <c r="AA1297" s="16">
        <v>0.30299999999999999</v>
      </c>
      <c r="AB1297" s="16">
        <v>0</v>
      </c>
      <c r="AC1297" s="16" t="s">
        <v>780</v>
      </c>
      <c r="AD1297" s="16" t="s">
        <v>815</v>
      </c>
      <c r="AE1297" s="16" t="s">
        <v>816</v>
      </c>
      <c r="AF1297" s="16" t="s">
        <v>807</v>
      </c>
      <c r="AG1297" s="16" t="s">
        <v>7</v>
      </c>
      <c r="AH1297" s="16" t="b">
        <v>0</v>
      </c>
      <c r="AI1297" s="16" t="s">
        <v>60</v>
      </c>
      <c r="AJ1297" s="16" t="s">
        <v>146</v>
      </c>
      <c r="AK1297" s="16" t="s">
        <v>147</v>
      </c>
      <c r="AL1297" s="16" t="s">
        <v>817</v>
      </c>
      <c r="AM1297" s="16" t="s">
        <v>64</v>
      </c>
      <c r="AN1297" s="19" t="e">
        <v>#N/A</v>
      </c>
      <c r="AO1297" t="str">
        <f>RIGHT('CMO Input'!$T1297,(LEN('CMO Input'!$T1297)-FIND(" ",'CMO Input'!$T1297,1)))</f>
        <v>4-5”</v>
      </c>
      <c r="AP1297">
        <f>'CMO Input'!$O1297</f>
        <v>100</v>
      </c>
      <c r="AR1297" t="str">
        <f>Table2[[#This Row],[Policy / Non Policy]]</f>
        <v>Policy</v>
      </c>
      <c r="AS1297" t="str">
        <f>'CMO Input'!$U1297</f>
        <v>Tier 1</v>
      </c>
      <c r="AT1297" t="str">
        <f>'CMO Input'!$P1297</f>
        <v>DI</v>
      </c>
      <c r="AU1297" t="str" cm="1">
        <f t="array" ref="AU12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97" s="8" t="str">
        <f>TEXT('CMO Input'!$D1297,"MMM-YY")</f>
        <v>July</v>
      </c>
    </row>
    <row r="1298" spans="1:48" x14ac:dyDescent="0.25">
      <c r="A1298" s="14">
        <v>510914264</v>
      </c>
      <c r="B1298" s="12" t="s">
        <v>180</v>
      </c>
      <c r="C1298" s="12" t="s">
        <v>780</v>
      </c>
      <c r="D1298" s="12" t="s">
        <v>296</v>
      </c>
      <c r="E1298" s="13">
        <v>15</v>
      </c>
      <c r="F1298" s="12" t="s">
        <v>46</v>
      </c>
      <c r="G1298" s="13" t="s">
        <v>882</v>
      </c>
      <c r="H1298" s="12" t="s">
        <v>888</v>
      </c>
      <c r="I1298" s="12" t="s">
        <v>889</v>
      </c>
      <c r="J1298" s="12" t="s">
        <v>890</v>
      </c>
      <c r="K1298" s="14">
        <v>510914264</v>
      </c>
      <c r="L1298" s="12" t="s">
        <v>116</v>
      </c>
      <c r="M1298" s="12">
        <v>32.6</v>
      </c>
      <c r="N1298" s="12" t="s">
        <v>52</v>
      </c>
      <c r="O1298" s="12">
        <v>4</v>
      </c>
      <c r="P1298" s="12" t="s">
        <v>163</v>
      </c>
      <c r="Q1298" s="12">
        <v>130</v>
      </c>
      <c r="R1298" s="12" t="s">
        <v>54</v>
      </c>
      <c r="S1298" s="12" t="s">
        <v>117</v>
      </c>
      <c r="T1298" s="12" t="s">
        <v>118</v>
      </c>
      <c r="U1298" s="12" t="s">
        <v>94</v>
      </c>
      <c r="V1298" s="12" t="s">
        <v>58</v>
      </c>
      <c r="W1298" s="12" t="s">
        <v>95</v>
      </c>
      <c r="X1298" s="12" t="b">
        <v>0</v>
      </c>
      <c r="Y1298" s="12" t="b">
        <v>0</v>
      </c>
      <c r="Z1298" s="12" t="e">
        <v>#N/A</v>
      </c>
      <c r="AA1298" s="12">
        <v>4.2380000000000004</v>
      </c>
      <c r="AB1298" s="12">
        <v>0</v>
      </c>
      <c r="AC1298" s="12" t="s">
        <v>780</v>
      </c>
      <c r="AD1298" s="12" t="s">
        <v>889</v>
      </c>
      <c r="AE1298" s="12" t="s">
        <v>890</v>
      </c>
      <c r="AF1298" s="12" t="s">
        <v>795</v>
      </c>
      <c r="AG1298" s="12" t="s">
        <v>7</v>
      </c>
      <c r="AH1298" s="12" t="b">
        <v>0</v>
      </c>
      <c r="AI1298" s="12" t="s">
        <v>60</v>
      </c>
      <c r="AJ1298" s="12" t="s">
        <v>61</v>
      </c>
      <c r="AK1298" s="12"/>
      <c r="AL1298" s="12" t="s">
        <v>811</v>
      </c>
      <c r="AM1298" s="12" t="s">
        <v>64</v>
      </c>
      <c r="AN1298" s="15" t="e">
        <v>#N/A</v>
      </c>
      <c r="AO1298" t="str">
        <f>RIGHT('CMO Input'!$T1298,(LEN('CMO Input'!$T1298)-FIND(" ",'CMO Input'!$T1298,1)))</f>
        <v>4-5”</v>
      </c>
      <c r="AP1298">
        <f>'CMO Input'!$O1298</f>
        <v>4</v>
      </c>
      <c r="AR1298" t="str">
        <f>Table2[[#This Row],[Policy / Non Policy]]</f>
        <v>Policy</v>
      </c>
      <c r="AS1298" t="str">
        <f>'CMO Input'!$U1298</f>
        <v>Tier 1</v>
      </c>
      <c r="AT1298" t="str">
        <f>'CMO Input'!$P1298</f>
        <v>SI</v>
      </c>
      <c r="AU1298" t="str" cm="1">
        <f t="array" ref="AU12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298" s="8" t="str">
        <f>TEXT('CMO Input'!$D1298,"MMM-YY")</f>
        <v>July</v>
      </c>
    </row>
    <row r="1299" spans="1:48" x14ac:dyDescent="0.25">
      <c r="A1299" s="18">
        <v>510969517</v>
      </c>
      <c r="B1299" s="16" t="s">
        <v>180</v>
      </c>
      <c r="C1299" s="16" t="s">
        <v>780</v>
      </c>
      <c r="D1299" s="16" t="s">
        <v>296</v>
      </c>
      <c r="E1299" s="17">
        <v>15</v>
      </c>
      <c r="F1299" s="16" t="s">
        <v>46</v>
      </c>
      <c r="G1299" s="17" t="s">
        <v>882</v>
      </c>
      <c r="H1299" s="16" t="s">
        <v>888</v>
      </c>
      <c r="I1299" s="16" t="s">
        <v>892</v>
      </c>
      <c r="J1299" s="16" t="s">
        <v>900</v>
      </c>
      <c r="K1299" s="18">
        <v>510969517</v>
      </c>
      <c r="L1299" s="16" t="s">
        <v>116</v>
      </c>
      <c r="M1299" s="16">
        <v>15.4</v>
      </c>
      <c r="N1299" s="16" t="s">
        <v>52</v>
      </c>
      <c r="O1299" s="16">
        <v>6</v>
      </c>
      <c r="P1299" s="16" t="s">
        <v>53</v>
      </c>
      <c r="Q1299" s="16">
        <v>150</v>
      </c>
      <c r="R1299" s="16" t="s">
        <v>54</v>
      </c>
      <c r="S1299" s="16" t="s">
        <v>134</v>
      </c>
      <c r="T1299" s="16" t="s">
        <v>135</v>
      </c>
      <c r="U1299" s="16" t="s">
        <v>94</v>
      </c>
      <c r="V1299" s="16" t="s">
        <v>58</v>
      </c>
      <c r="W1299" s="16" t="s">
        <v>95</v>
      </c>
      <c r="X1299" s="16" t="b">
        <v>0</v>
      </c>
      <c r="Y1299" s="16" t="b">
        <v>0</v>
      </c>
      <c r="Z1299" s="16" t="e">
        <v>#N/A</v>
      </c>
      <c r="AA1299" s="16">
        <v>2.31</v>
      </c>
      <c r="AB1299" s="16">
        <v>0</v>
      </c>
      <c r="AC1299" s="16" t="s">
        <v>780</v>
      </c>
      <c r="AD1299" s="16" t="s">
        <v>892</v>
      </c>
      <c r="AE1299" s="16" t="s">
        <v>900</v>
      </c>
      <c r="AF1299" s="16" t="s">
        <v>795</v>
      </c>
      <c r="AG1299" s="16" t="s">
        <v>7</v>
      </c>
      <c r="AH1299" s="16" t="b">
        <v>0</v>
      </c>
      <c r="AI1299" s="16" t="s">
        <v>60</v>
      </c>
      <c r="AJ1299" s="16" t="s">
        <v>61</v>
      </c>
      <c r="AK1299" s="16" t="s">
        <v>147</v>
      </c>
      <c r="AL1299" s="16" t="s">
        <v>810</v>
      </c>
      <c r="AM1299" s="16" t="s">
        <v>64</v>
      </c>
      <c r="AN1299" s="19" t="e">
        <v>#N/A</v>
      </c>
      <c r="AO1299" t="str">
        <f>RIGHT('CMO Input'!$T1299,(LEN('CMO Input'!$T1299)-FIND(" ",'CMO Input'!$T1299,1)))</f>
        <v>6-7”</v>
      </c>
      <c r="AP1299">
        <f>'CMO Input'!$O1299</f>
        <v>6</v>
      </c>
      <c r="AR1299" t="str">
        <f>Table2[[#This Row],[Policy / Non Policy]]</f>
        <v>Policy</v>
      </c>
      <c r="AS1299" t="str">
        <f>'CMO Input'!$U1299</f>
        <v>Tier 1</v>
      </c>
      <c r="AT1299" t="str">
        <f>'CMO Input'!$P1299</f>
        <v>CI</v>
      </c>
      <c r="AU1299" t="str" cm="1">
        <f t="array" ref="AU12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299" s="8" t="str">
        <f>TEXT('CMO Input'!$D1299,"MMM-YY")</f>
        <v>July</v>
      </c>
    </row>
    <row r="1300" spans="1:48" x14ac:dyDescent="0.25">
      <c r="A1300" s="14" t="s">
        <v>85</v>
      </c>
      <c r="B1300" s="12" t="s">
        <v>180</v>
      </c>
      <c r="C1300" s="12" t="s">
        <v>780</v>
      </c>
      <c r="D1300" s="12" t="s">
        <v>296</v>
      </c>
      <c r="E1300" s="13">
        <v>15</v>
      </c>
      <c r="F1300" s="12" t="s">
        <v>46</v>
      </c>
      <c r="G1300" s="13" t="s">
        <v>66</v>
      </c>
      <c r="H1300" s="12" t="s">
        <v>597</v>
      </c>
      <c r="I1300" s="12" t="s">
        <v>883</v>
      </c>
      <c r="J1300" s="12" t="s">
        <v>884</v>
      </c>
      <c r="K1300" s="14" t="s">
        <v>85</v>
      </c>
      <c r="L1300" s="12" t="s">
        <v>116</v>
      </c>
      <c r="M1300" s="12">
        <v>0</v>
      </c>
      <c r="N1300" s="12" t="s">
        <v>52</v>
      </c>
      <c r="O1300" s="12">
        <v>6</v>
      </c>
      <c r="P1300" s="12" t="s">
        <v>53</v>
      </c>
      <c r="Q1300" s="12">
        <v>16</v>
      </c>
      <c r="R1300" s="12" t="s">
        <v>54</v>
      </c>
      <c r="S1300" s="12" t="s">
        <v>134</v>
      </c>
      <c r="T1300" s="12" t="s">
        <v>135</v>
      </c>
      <c r="U1300" s="12" t="s">
        <v>94</v>
      </c>
      <c r="V1300" s="12" t="s">
        <v>58</v>
      </c>
      <c r="W1300" s="12" t="s">
        <v>95</v>
      </c>
      <c r="X1300" s="12" t="b">
        <v>0</v>
      </c>
      <c r="Y1300" s="12" t="b">
        <v>0</v>
      </c>
      <c r="Z1300" s="12" t="e">
        <v>#N/A</v>
      </c>
      <c r="AA1300" s="12">
        <v>0</v>
      </c>
      <c r="AB1300" s="12">
        <v>0</v>
      </c>
      <c r="AC1300" s="12" t="s">
        <v>780</v>
      </c>
      <c r="AD1300" s="12" t="s">
        <v>883</v>
      </c>
      <c r="AE1300" s="12" t="s">
        <v>884</v>
      </c>
      <c r="AF1300" s="12" t="s">
        <v>849</v>
      </c>
      <c r="AG1300" s="12" t="s">
        <v>7</v>
      </c>
      <c r="AH1300" s="12" t="b">
        <v>0</v>
      </c>
      <c r="AI1300" s="12" t="s">
        <v>60</v>
      </c>
      <c r="AJ1300" s="12" t="s">
        <v>146</v>
      </c>
      <c r="AK1300" s="12"/>
      <c r="AL1300" s="12" t="s">
        <v>216</v>
      </c>
      <c r="AM1300" s="12" t="s">
        <v>64</v>
      </c>
      <c r="AN1300" s="15" t="e">
        <v>#N/A</v>
      </c>
      <c r="AO1300" t="str">
        <f>RIGHT('CMO Input'!$T1300,(LEN('CMO Input'!$T1300)-FIND(" ",'CMO Input'!$T1300,1)))</f>
        <v>6-7”</v>
      </c>
      <c r="AP1300">
        <f>'CMO Input'!$O1300</f>
        <v>6</v>
      </c>
      <c r="AR1300" t="str">
        <f>Table2[[#This Row],[Policy / Non Policy]]</f>
        <v>Policy</v>
      </c>
      <c r="AS1300" t="str">
        <f>'CMO Input'!$U1300</f>
        <v>Tier 1</v>
      </c>
      <c r="AT1300" t="str">
        <f>'CMO Input'!$P1300</f>
        <v>CI</v>
      </c>
      <c r="AU1300" t="str" cm="1">
        <f t="array" ref="AU13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00" s="8" t="str">
        <f>TEXT('CMO Input'!$D1300,"MMM-YY")</f>
        <v>July</v>
      </c>
    </row>
    <row r="1301" spans="1:48" x14ac:dyDescent="0.25">
      <c r="A1301" s="18">
        <v>632060916</v>
      </c>
      <c r="B1301" s="16" t="s">
        <v>180</v>
      </c>
      <c r="C1301" s="16" t="s">
        <v>780</v>
      </c>
      <c r="D1301" s="16" t="s">
        <v>296</v>
      </c>
      <c r="E1301" s="17">
        <v>15</v>
      </c>
      <c r="F1301" s="16" t="s">
        <v>46</v>
      </c>
      <c r="G1301" s="17" t="s">
        <v>66</v>
      </c>
      <c r="H1301" s="16" t="s">
        <v>597</v>
      </c>
      <c r="I1301" s="16" t="s">
        <v>883</v>
      </c>
      <c r="J1301" s="16" t="s">
        <v>884</v>
      </c>
      <c r="K1301" s="18">
        <v>632060916</v>
      </c>
      <c r="L1301" s="16" t="s">
        <v>116</v>
      </c>
      <c r="M1301" s="16">
        <v>30.1</v>
      </c>
      <c r="N1301" s="16" t="s">
        <v>52</v>
      </c>
      <c r="O1301" s="16">
        <v>4</v>
      </c>
      <c r="P1301" s="16" t="s">
        <v>53</v>
      </c>
      <c r="Q1301" s="16">
        <v>13</v>
      </c>
      <c r="R1301" s="16" t="s">
        <v>54</v>
      </c>
      <c r="S1301" s="16" t="s">
        <v>117</v>
      </c>
      <c r="T1301" s="16" t="s">
        <v>118</v>
      </c>
      <c r="U1301" s="16" t="s">
        <v>94</v>
      </c>
      <c r="V1301" s="16" t="s">
        <v>58</v>
      </c>
      <c r="W1301" s="16" t="s">
        <v>95</v>
      </c>
      <c r="X1301" s="16" t="b">
        <v>0</v>
      </c>
      <c r="Y1301" s="16" t="b">
        <v>0</v>
      </c>
      <c r="Z1301" s="16" t="e">
        <v>#N/A</v>
      </c>
      <c r="AA1301" s="16">
        <v>0.39130000000000004</v>
      </c>
      <c r="AB1301" s="16">
        <v>0</v>
      </c>
      <c r="AC1301" s="16" t="s">
        <v>780</v>
      </c>
      <c r="AD1301" s="16" t="s">
        <v>883</v>
      </c>
      <c r="AE1301" s="16" t="s">
        <v>884</v>
      </c>
      <c r="AF1301" s="16" t="s">
        <v>849</v>
      </c>
      <c r="AG1301" s="16" t="s">
        <v>7</v>
      </c>
      <c r="AH1301" s="16" t="b">
        <v>0</v>
      </c>
      <c r="AI1301" s="16" t="s">
        <v>60</v>
      </c>
      <c r="AJ1301" s="16" t="s">
        <v>146</v>
      </c>
      <c r="AK1301" s="16" t="s">
        <v>147</v>
      </c>
      <c r="AL1301" s="16" t="s">
        <v>216</v>
      </c>
      <c r="AM1301" s="16" t="s">
        <v>64</v>
      </c>
      <c r="AN1301" s="19" t="e">
        <v>#N/A</v>
      </c>
      <c r="AO1301" t="str">
        <f>RIGHT('CMO Input'!$T1301,(LEN('CMO Input'!$T1301)-FIND(" ",'CMO Input'!$T1301,1)))</f>
        <v>4-5”</v>
      </c>
      <c r="AP1301">
        <f>'CMO Input'!$O1301</f>
        <v>4</v>
      </c>
      <c r="AR1301" t="str">
        <f>Table2[[#This Row],[Policy / Non Policy]]</f>
        <v>Policy</v>
      </c>
      <c r="AS1301" t="str">
        <f>'CMO Input'!$U1301</f>
        <v>Tier 1</v>
      </c>
      <c r="AT1301" t="str">
        <f>'CMO Input'!$P1301</f>
        <v>CI</v>
      </c>
      <c r="AU1301" t="str" cm="1">
        <f t="array" ref="AU13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01" s="8" t="str">
        <f>TEXT('CMO Input'!$D1301,"MMM-YY")</f>
        <v>July</v>
      </c>
    </row>
    <row r="1302" spans="1:48" x14ac:dyDescent="0.25">
      <c r="A1302" s="14">
        <v>220001448600</v>
      </c>
      <c r="B1302" s="12" t="s">
        <v>180</v>
      </c>
      <c r="C1302" s="12" t="s">
        <v>780</v>
      </c>
      <c r="D1302" s="12" t="s">
        <v>296</v>
      </c>
      <c r="E1302" s="13">
        <v>15</v>
      </c>
      <c r="F1302" s="12" t="s">
        <v>46</v>
      </c>
      <c r="G1302" s="13" t="s">
        <v>66</v>
      </c>
      <c r="H1302" s="12" t="s">
        <v>597</v>
      </c>
      <c r="I1302" s="12" t="s">
        <v>847</v>
      </c>
      <c r="J1302" s="12" t="s">
        <v>848</v>
      </c>
      <c r="K1302" s="14">
        <v>220001448600</v>
      </c>
      <c r="L1302" s="12" t="s">
        <v>116</v>
      </c>
      <c r="M1302" s="12">
        <v>0</v>
      </c>
      <c r="N1302" s="12" t="s">
        <v>52</v>
      </c>
      <c r="O1302" s="12">
        <v>4</v>
      </c>
      <c r="P1302" s="12" t="s">
        <v>91</v>
      </c>
      <c r="Q1302" s="12">
        <v>25</v>
      </c>
      <c r="R1302" s="12" t="s">
        <v>54</v>
      </c>
      <c r="S1302" s="12" t="s">
        <v>117</v>
      </c>
      <c r="T1302" s="12" t="s">
        <v>118</v>
      </c>
      <c r="U1302" s="12" t="s">
        <v>94</v>
      </c>
      <c r="V1302" s="12" t="s">
        <v>58</v>
      </c>
      <c r="W1302" s="12" t="s">
        <v>95</v>
      </c>
      <c r="X1302" s="12" t="b">
        <v>0</v>
      </c>
      <c r="Y1302" s="12" t="b">
        <v>0</v>
      </c>
      <c r="Z1302" s="12" t="e">
        <v>#N/A</v>
      </c>
      <c r="AA1302" s="12">
        <v>0</v>
      </c>
      <c r="AB1302" s="12">
        <v>0</v>
      </c>
      <c r="AC1302" s="12" t="s">
        <v>780</v>
      </c>
      <c r="AD1302" s="12" t="s">
        <v>847</v>
      </c>
      <c r="AE1302" s="12" t="s">
        <v>848</v>
      </c>
      <c r="AF1302" s="12" t="s">
        <v>849</v>
      </c>
      <c r="AG1302" s="12" t="s">
        <v>7</v>
      </c>
      <c r="AH1302" s="12" t="b">
        <v>0</v>
      </c>
      <c r="AI1302" s="12" t="s">
        <v>60</v>
      </c>
      <c r="AJ1302" s="12" t="s">
        <v>146</v>
      </c>
      <c r="AK1302" s="12" t="s">
        <v>147</v>
      </c>
      <c r="AL1302" s="12" t="s">
        <v>328</v>
      </c>
      <c r="AM1302" s="12" t="s">
        <v>64</v>
      </c>
      <c r="AN1302" s="15" t="e">
        <v>#N/A</v>
      </c>
      <c r="AO1302" t="str">
        <f>RIGHT('CMO Input'!$T1302,(LEN('CMO Input'!$T1302)-FIND(" ",'CMO Input'!$T1302,1)))</f>
        <v>4-5”</v>
      </c>
      <c r="AP1302">
        <f>'CMO Input'!$O1302</f>
        <v>4</v>
      </c>
      <c r="AR1302" t="str">
        <f>Table2[[#This Row],[Policy / Non Policy]]</f>
        <v>Policy</v>
      </c>
      <c r="AS1302" t="str">
        <f>'CMO Input'!$U1302</f>
        <v>Tier 1</v>
      </c>
      <c r="AT1302" t="str">
        <f>'CMO Input'!$P1302</f>
        <v>DI</v>
      </c>
      <c r="AU1302" t="str" cm="1">
        <f t="array" ref="AU13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02" s="8" t="str">
        <f>TEXT('CMO Input'!$D1302,"MMM-YY")</f>
        <v>July</v>
      </c>
    </row>
    <row r="1303" spans="1:48" x14ac:dyDescent="0.25">
      <c r="A1303" s="18">
        <v>510868084</v>
      </c>
      <c r="B1303" s="16" t="s">
        <v>180</v>
      </c>
      <c r="C1303" s="16" t="s">
        <v>780</v>
      </c>
      <c r="D1303" s="16" t="s">
        <v>296</v>
      </c>
      <c r="E1303" s="17">
        <v>15</v>
      </c>
      <c r="F1303" s="16" t="s">
        <v>46</v>
      </c>
      <c r="G1303" s="17" t="s">
        <v>66</v>
      </c>
      <c r="H1303" s="16" t="s">
        <v>896</v>
      </c>
      <c r="I1303" s="16" t="s">
        <v>824</v>
      </c>
      <c r="J1303" s="16" t="s">
        <v>901</v>
      </c>
      <c r="K1303" s="18">
        <v>510868084</v>
      </c>
      <c r="L1303" s="16" t="s">
        <v>116</v>
      </c>
      <c r="M1303" s="16">
        <v>0.3</v>
      </c>
      <c r="N1303" s="16" t="s">
        <v>52</v>
      </c>
      <c r="O1303" s="16">
        <v>100</v>
      </c>
      <c r="P1303" s="16" t="s">
        <v>91</v>
      </c>
      <c r="Q1303" s="16">
        <v>136</v>
      </c>
      <c r="R1303" s="16" t="s">
        <v>220</v>
      </c>
      <c r="S1303" s="16" t="s">
        <v>221</v>
      </c>
      <c r="T1303" s="16" t="s">
        <v>118</v>
      </c>
      <c r="U1303" s="16" t="s">
        <v>94</v>
      </c>
      <c r="V1303" s="16" t="s">
        <v>58</v>
      </c>
      <c r="W1303" s="16" t="s">
        <v>95</v>
      </c>
      <c r="X1303" s="16" t="b">
        <v>0</v>
      </c>
      <c r="Y1303" s="16" t="b">
        <v>0</v>
      </c>
      <c r="Z1303" s="16" t="e">
        <v>#N/A</v>
      </c>
      <c r="AA1303" s="16">
        <v>4.0799999999999996E-2</v>
      </c>
      <c r="AB1303" s="16">
        <v>0</v>
      </c>
      <c r="AC1303" s="16" t="s">
        <v>780</v>
      </c>
      <c r="AD1303" s="16" t="s">
        <v>824</v>
      </c>
      <c r="AE1303" s="16" t="s">
        <v>901</v>
      </c>
      <c r="AF1303" s="16" t="s">
        <v>826</v>
      </c>
      <c r="AG1303" s="16" t="s">
        <v>7</v>
      </c>
      <c r="AH1303" s="16" t="b">
        <v>0</v>
      </c>
      <c r="AI1303" s="16" t="s">
        <v>60</v>
      </c>
      <c r="AJ1303" s="16" t="s">
        <v>827</v>
      </c>
      <c r="AK1303" s="16" t="s">
        <v>147</v>
      </c>
      <c r="AL1303" s="16" t="s">
        <v>828</v>
      </c>
      <c r="AM1303" s="16" t="s">
        <v>64</v>
      </c>
      <c r="AN1303" s="19" t="e">
        <v>#N/A</v>
      </c>
      <c r="AO1303" t="str">
        <f>RIGHT('CMO Input'!$T1303,(LEN('CMO Input'!$T1303)-FIND(" ",'CMO Input'!$T1303,1)))</f>
        <v>4-5”</v>
      </c>
      <c r="AP1303">
        <f>'CMO Input'!$O1303</f>
        <v>100</v>
      </c>
      <c r="AR1303" t="str">
        <f>Table2[[#This Row],[Policy / Non Policy]]</f>
        <v>Policy</v>
      </c>
      <c r="AS1303" t="str">
        <f>'CMO Input'!$U1303</f>
        <v>Tier 1</v>
      </c>
      <c r="AT1303" t="str">
        <f>'CMO Input'!$P1303</f>
        <v>DI</v>
      </c>
      <c r="AU1303" t="str" cm="1">
        <f t="array" ref="AU13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03" s="8" t="str">
        <f>TEXT('CMO Input'!$D1303,"MMM-YY")</f>
        <v>July</v>
      </c>
    </row>
    <row r="1304" spans="1:48" x14ac:dyDescent="0.25">
      <c r="A1304" s="14">
        <v>510871155</v>
      </c>
      <c r="B1304" s="12" t="s">
        <v>180</v>
      </c>
      <c r="C1304" s="12" t="s">
        <v>780</v>
      </c>
      <c r="D1304" s="12" t="s">
        <v>296</v>
      </c>
      <c r="E1304" s="13">
        <v>15</v>
      </c>
      <c r="F1304" s="12" t="s">
        <v>46</v>
      </c>
      <c r="G1304" s="13" t="s">
        <v>66</v>
      </c>
      <c r="H1304" s="12" t="s">
        <v>896</v>
      </c>
      <c r="I1304" s="12" t="s">
        <v>824</v>
      </c>
      <c r="J1304" s="12" t="s">
        <v>825</v>
      </c>
      <c r="K1304" s="14">
        <v>510871155</v>
      </c>
      <c r="L1304" s="12" t="s">
        <v>116</v>
      </c>
      <c r="M1304" s="12">
        <v>2</v>
      </c>
      <c r="N1304" s="12" t="s">
        <v>52</v>
      </c>
      <c r="O1304" s="12">
        <v>150</v>
      </c>
      <c r="P1304" s="12" t="s">
        <v>91</v>
      </c>
      <c r="Q1304" s="12">
        <v>30</v>
      </c>
      <c r="R1304" s="12" t="s">
        <v>220</v>
      </c>
      <c r="S1304" s="12" t="s">
        <v>402</v>
      </c>
      <c r="T1304" s="12" t="s">
        <v>135</v>
      </c>
      <c r="U1304" s="12" t="s">
        <v>94</v>
      </c>
      <c r="V1304" s="12" t="s">
        <v>58</v>
      </c>
      <c r="W1304" s="12" t="s">
        <v>95</v>
      </c>
      <c r="X1304" s="12" t="b">
        <v>0</v>
      </c>
      <c r="Y1304" s="12" t="b">
        <v>0</v>
      </c>
      <c r="Z1304" s="12" t="e">
        <v>#N/A</v>
      </c>
      <c r="AA1304" s="12">
        <v>0.06</v>
      </c>
      <c r="AB1304" s="12">
        <v>0</v>
      </c>
      <c r="AC1304" s="12" t="s">
        <v>780</v>
      </c>
      <c r="AD1304" s="12" t="s">
        <v>824</v>
      </c>
      <c r="AE1304" s="12" t="s">
        <v>825</v>
      </c>
      <c r="AF1304" s="12" t="s">
        <v>826</v>
      </c>
      <c r="AG1304" s="12" t="s">
        <v>7</v>
      </c>
      <c r="AH1304" s="12" t="b">
        <v>0</v>
      </c>
      <c r="AI1304" s="12" t="s">
        <v>60</v>
      </c>
      <c r="AJ1304" s="12" t="s">
        <v>827</v>
      </c>
      <c r="AK1304" s="12" t="s">
        <v>147</v>
      </c>
      <c r="AL1304" s="12" t="s">
        <v>828</v>
      </c>
      <c r="AM1304" s="12" t="s">
        <v>64</v>
      </c>
      <c r="AN1304" s="15" t="e">
        <v>#N/A</v>
      </c>
      <c r="AO1304" t="str">
        <f>RIGHT('CMO Input'!$T1304,(LEN('CMO Input'!$T1304)-FIND(" ",'CMO Input'!$T1304,1)))</f>
        <v>6-7”</v>
      </c>
      <c r="AP1304">
        <f>'CMO Input'!$O1304</f>
        <v>150</v>
      </c>
      <c r="AR1304" t="str">
        <f>Table2[[#This Row],[Policy / Non Policy]]</f>
        <v>Policy</v>
      </c>
      <c r="AS1304" t="str">
        <f>'CMO Input'!$U1304</f>
        <v>Tier 1</v>
      </c>
      <c r="AT1304" t="str">
        <f>'CMO Input'!$P1304</f>
        <v>DI</v>
      </c>
      <c r="AU1304" t="str" cm="1">
        <f t="array" ref="AU13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04" s="8" t="str">
        <f>TEXT('CMO Input'!$D1304,"MMM-YY")</f>
        <v>July</v>
      </c>
    </row>
    <row r="1305" spans="1:48" x14ac:dyDescent="0.25">
      <c r="A1305" s="18">
        <v>510822774</v>
      </c>
      <c r="B1305" s="16" t="s">
        <v>180</v>
      </c>
      <c r="C1305" s="16" t="s">
        <v>780</v>
      </c>
      <c r="D1305" s="16" t="s">
        <v>296</v>
      </c>
      <c r="E1305" s="17">
        <v>15</v>
      </c>
      <c r="F1305" s="16" t="s">
        <v>46</v>
      </c>
      <c r="G1305" s="17" t="s">
        <v>47</v>
      </c>
      <c r="H1305" s="16" t="s">
        <v>902</v>
      </c>
      <c r="I1305" s="16" t="s">
        <v>832</v>
      </c>
      <c r="J1305" s="16" t="s">
        <v>833</v>
      </c>
      <c r="K1305" s="18">
        <v>510822774</v>
      </c>
      <c r="L1305" s="16" t="s">
        <v>116</v>
      </c>
      <c r="M1305" s="16">
        <v>0.6</v>
      </c>
      <c r="N1305" s="16" t="s">
        <v>52</v>
      </c>
      <c r="O1305" s="16">
        <v>100</v>
      </c>
      <c r="P1305" s="16" t="s">
        <v>91</v>
      </c>
      <c r="Q1305" s="16">
        <v>67</v>
      </c>
      <c r="R1305" s="16" t="s">
        <v>220</v>
      </c>
      <c r="S1305" s="16" t="s">
        <v>221</v>
      </c>
      <c r="T1305" s="16" t="s">
        <v>118</v>
      </c>
      <c r="U1305" s="16" t="s">
        <v>94</v>
      </c>
      <c r="V1305" s="16" t="s">
        <v>58</v>
      </c>
      <c r="W1305" s="16" t="s">
        <v>95</v>
      </c>
      <c r="X1305" s="16" t="b">
        <v>0</v>
      </c>
      <c r="Y1305" s="16" t="b">
        <v>0</v>
      </c>
      <c r="Z1305" s="16" t="e">
        <v>#N/A</v>
      </c>
      <c r="AA1305" s="16">
        <v>4.02E-2</v>
      </c>
      <c r="AB1305" s="16">
        <v>0</v>
      </c>
      <c r="AC1305" s="16" t="s">
        <v>780</v>
      </c>
      <c r="AD1305" s="16" t="s">
        <v>832</v>
      </c>
      <c r="AE1305" s="16" t="s">
        <v>833</v>
      </c>
      <c r="AF1305" s="16" t="s">
        <v>783</v>
      </c>
      <c r="AG1305" s="16" t="s">
        <v>7</v>
      </c>
      <c r="AH1305" s="16" t="b">
        <v>0</v>
      </c>
      <c r="AI1305" s="16" t="s">
        <v>60</v>
      </c>
      <c r="AJ1305" s="16" t="s">
        <v>61</v>
      </c>
      <c r="AK1305" s="16" t="s">
        <v>147</v>
      </c>
      <c r="AL1305" s="16" t="s">
        <v>222</v>
      </c>
      <c r="AM1305" s="16" t="s">
        <v>64</v>
      </c>
      <c r="AN1305" s="19" t="e">
        <v>#N/A</v>
      </c>
      <c r="AO1305" t="str">
        <f>RIGHT('CMO Input'!$T1305,(LEN('CMO Input'!$T1305)-FIND(" ",'CMO Input'!$T1305,1)))</f>
        <v>4-5”</v>
      </c>
      <c r="AP1305">
        <f>'CMO Input'!$O1305</f>
        <v>100</v>
      </c>
      <c r="AR1305" t="str">
        <f>Table2[[#This Row],[Policy / Non Policy]]</f>
        <v>Policy</v>
      </c>
      <c r="AS1305" t="str">
        <f>'CMO Input'!$U1305</f>
        <v>Tier 1</v>
      </c>
      <c r="AT1305" t="str">
        <f>'CMO Input'!$P1305</f>
        <v>DI</v>
      </c>
      <c r="AU1305" t="str" cm="1">
        <f t="array" ref="AU13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05" s="8" t="str">
        <f>TEXT('CMO Input'!$D1305,"MMM-YY")</f>
        <v>July</v>
      </c>
    </row>
    <row r="1306" spans="1:48" x14ac:dyDescent="0.25">
      <c r="A1306" s="14">
        <v>510872819</v>
      </c>
      <c r="B1306" s="12" t="s">
        <v>180</v>
      </c>
      <c r="C1306" s="12" t="s">
        <v>780</v>
      </c>
      <c r="D1306" s="12" t="s">
        <v>296</v>
      </c>
      <c r="E1306" s="13">
        <v>15</v>
      </c>
      <c r="F1306" s="12" t="s">
        <v>46</v>
      </c>
      <c r="G1306" s="13" t="s">
        <v>47</v>
      </c>
      <c r="H1306" s="12" t="s">
        <v>895</v>
      </c>
      <c r="I1306" s="12" t="s">
        <v>809</v>
      </c>
      <c r="J1306" s="12" t="s">
        <v>689</v>
      </c>
      <c r="K1306" s="14">
        <v>510872819</v>
      </c>
      <c r="L1306" s="12" t="s">
        <v>116</v>
      </c>
      <c r="M1306" s="12">
        <v>0</v>
      </c>
      <c r="N1306" s="12" t="s">
        <v>52</v>
      </c>
      <c r="O1306" s="12">
        <v>6</v>
      </c>
      <c r="P1306" s="12" t="s">
        <v>53</v>
      </c>
      <c r="Q1306" s="12">
        <v>53</v>
      </c>
      <c r="R1306" s="12" t="s">
        <v>54</v>
      </c>
      <c r="S1306" s="12" t="s">
        <v>134</v>
      </c>
      <c r="T1306" s="12" t="s">
        <v>135</v>
      </c>
      <c r="U1306" s="12" t="s">
        <v>94</v>
      </c>
      <c r="V1306" s="12" t="s">
        <v>58</v>
      </c>
      <c r="W1306" s="12" t="s">
        <v>95</v>
      </c>
      <c r="X1306" s="12" t="b">
        <v>0</v>
      </c>
      <c r="Y1306" s="12" t="b">
        <v>0</v>
      </c>
      <c r="Z1306" s="12" t="e">
        <v>#N/A</v>
      </c>
      <c r="AA1306" s="12">
        <v>0</v>
      </c>
      <c r="AB1306" s="12">
        <v>0</v>
      </c>
      <c r="AC1306" s="12" t="s">
        <v>780</v>
      </c>
      <c r="AD1306" s="12" t="s">
        <v>809</v>
      </c>
      <c r="AE1306" s="12" t="s">
        <v>689</v>
      </c>
      <c r="AF1306" s="12" t="s">
        <v>801</v>
      </c>
      <c r="AG1306" s="12" t="s">
        <v>7</v>
      </c>
      <c r="AH1306" s="12" t="b">
        <v>0</v>
      </c>
      <c r="AI1306" s="12" t="s">
        <v>60</v>
      </c>
      <c r="AJ1306" s="12" t="s">
        <v>61</v>
      </c>
      <c r="AK1306" s="12"/>
      <c r="AL1306" s="12" t="s">
        <v>864</v>
      </c>
      <c r="AM1306" s="12" t="s">
        <v>64</v>
      </c>
      <c r="AN1306" s="15" t="e">
        <v>#N/A</v>
      </c>
      <c r="AO1306" t="str">
        <f>RIGHT('CMO Input'!$T1306,(LEN('CMO Input'!$T1306)-FIND(" ",'CMO Input'!$T1306,1)))</f>
        <v>6-7”</v>
      </c>
      <c r="AP1306">
        <f>'CMO Input'!$O1306</f>
        <v>6</v>
      </c>
      <c r="AR1306" t="str">
        <f>Table2[[#This Row],[Policy / Non Policy]]</f>
        <v>Policy</v>
      </c>
      <c r="AS1306" t="str">
        <f>'CMO Input'!$U1306</f>
        <v>Tier 1</v>
      </c>
      <c r="AT1306" t="str">
        <f>'CMO Input'!$P1306</f>
        <v>CI</v>
      </c>
      <c r="AU1306" t="str" cm="1">
        <f t="array" ref="AU13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06" s="8" t="str">
        <f>TEXT('CMO Input'!$D1306,"MMM-YY")</f>
        <v>July</v>
      </c>
    </row>
    <row r="1307" spans="1:48" x14ac:dyDescent="0.25">
      <c r="A1307" s="18">
        <v>510872819</v>
      </c>
      <c r="B1307" s="16" t="s">
        <v>180</v>
      </c>
      <c r="C1307" s="16" t="s">
        <v>780</v>
      </c>
      <c r="D1307" s="16" t="s">
        <v>296</v>
      </c>
      <c r="E1307" s="17">
        <v>15</v>
      </c>
      <c r="F1307" s="16" t="s">
        <v>46</v>
      </c>
      <c r="G1307" s="17" t="s">
        <v>47</v>
      </c>
      <c r="H1307" s="16" t="s">
        <v>895</v>
      </c>
      <c r="I1307" s="16" t="s">
        <v>809</v>
      </c>
      <c r="J1307" s="16" t="s">
        <v>689</v>
      </c>
      <c r="K1307" s="18">
        <v>510872819</v>
      </c>
      <c r="L1307" s="16" t="s">
        <v>116</v>
      </c>
      <c r="M1307" s="16">
        <v>0</v>
      </c>
      <c r="N1307" s="16" t="s">
        <v>52</v>
      </c>
      <c r="O1307" s="16">
        <v>8</v>
      </c>
      <c r="P1307" s="16" t="s">
        <v>53</v>
      </c>
      <c r="Q1307" s="16">
        <v>105</v>
      </c>
      <c r="R1307" s="16" t="s">
        <v>54</v>
      </c>
      <c r="S1307" s="16" t="s">
        <v>92</v>
      </c>
      <c r="T1307" s="16" t="s">
        <v>93</v>
      </c>
      <c r="U1307" s="16" t="s">
        <v>94</v>
      </c>
      <c r="V1307" s="16" t="s">
        <v>58</v>
      </c>
      <c r="W1307" s="16" t="s">
        <v>95</v>
      </c>
      <c r="X1307" s="16" t="b">
        <v>0</v>
      </c>
      <c r="Y1307" s="16" t="b">
        <v>0</v>
      </c>
      <c r="Z1307" s="16" t="e">
        <v>#N/A</v>
      </c>
      <c r="AA1307" s="16">
        <v>0</v>
      </c>
      <c r="AB1307" s="16">
        <v>0</v>
      </c>
      <c r="AC1307" s="16" t="s">
        <v>780</v>
      </c>
      <c r="AD1307" s="16" t="s">
        <v>809</v>
      </c>
      <c r="AE1307" s="16" t="s">
        <v>689</v>
      </c>
      <c r="AF1307" s="16" t="s">
        <v>801</v>
      </c>
      <c r="AG1307" s="16" t="s">
        <v>7</v>
      </c>
      <c r="AH1307" s="16" t="b">
        <v>0</v>
      </c>
      <c r="AI1307" s="16" t="s">
        <v>60</v>
      </c>
      <c r="AJ1307" s="16" t="s">
        <v>61</v>
      </c>
      <c r="AK1307" s="16" t="s">
        <v>147</v>
      </c>
      <c r="AL1307" s="16" t="s">
        <v>864</v>
      </c>
      <c r="AM1307" s="16" t="s">
        <v>64</v>
      </c>
      <c r="AN1307" s="19" t="e">
        <v>#N/A</v>
      </c>
      <c r="AO1307" t="str">
        <f>RIGHT('CMO Input'!$T1307,(LEN('CMO Input'!$T1307)-FIND(" ",'CMO Input'!$T1307,1)))</f>
        <v>8”</v>
      </c>
      <c r="AP1307">
        <f>'CMO Input'!$O1307</f>
        <v>8</v>
      </c>
      <c r="AR1307" t="str">
        <f>Table2[[#This Row],[Policy / Non Policy]]</f>
        <v>Policy</v>
      </c>
      <c r="AS1307" t="str">
        <f>'CMO Input'!$U1307</f>
        <v>Tier 1</v>
      </c>
      <c r="AT1307" t="str">
        <f>'CMO Input'!$P1307</f>
        <v>CI</v>
      </c>
      <c r="AU1307" t="str" cm="1">
        <f t="array" ref="AU13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07" s="8" t="str">
        <f>TEXT('CMO Input'!$D1307,"MMM-YY")</f>
        <v>July</v>
      </c>
    </row>
    <row r="1308" spans="1:48" x14ac:dyDescent="0.25">
      <c r="A1308" s="14">
        <v>510841447</v>
      </c>
      <c r="B1308" s="12" t="s">
        <v>180</v>
      </c>
      <c r="C1308" s="12" t="s">
        <v>780</v>
      </c>
      <c r="D1308" s="12" t="s">
        <v>296</v>
      </c>
      <c r="E1308" s="13">
        <v>15</v>
      </c>
      <c r="F1308" s="12" t="s">
        <v>46</v>
      </c>
      <c r="G1308" s="13" t="s">
        <v>47</v>
      </c>
      <c r="H1308" s="12" t="s">
        <v>895</v>
      </c>
      <c r="I1308" s="12" t="s">
        <v>903</v>
      </c>
      <c r="J1308" s="12" t="s">
        <v>904</v>
      </c>
      <c r="K1308" s="14">
        <v>510841447</v>
      </c>
      <c r="L1308" s="12" t="s">
        <v>116</v>
      </c>
      <c r="M1308" s="12">
        <v>0.4</v>
      </c>
      <c r="N1308" s="12" t="s">
        <v>52</v>
      </c>
      <c r="O1308" s="12">
        <v>4</v>
      </c>
      <c r="P1308" s="12" t="s">
        <v>91</v>
      </c>
      <c r="Q1308" s="12">
        <v>260</v>
      </c>
      <c r="R1308" s="12" t="s">
        <v>54</v>
      </c>
      <c r="S1308" s="12" t="s">
        <v>117</v>
      </c>
      <c r="T1308" s="12" t="s">
        <v>118</v>
      </c>
      <c r="U1308" s="12" t="s">
        <v>94</v>
      </c>
      <c r="V1308" s="12" t="s">
        <v>58</v>
      </c>
      <c r="W1308" s="12" t="s">
        <v>95</v>
      </c>
      <c r="X1308" s="12" t="b">
        <v>0</v>
      </c>
      <c r="Y1308" s="12" t="b">
        <v>0</v>
      </c>
      <c r="Z1308" s="12" t="e">
        <v>#N/A</v>
      </c>
      <c r="AA1308" s="12">
        <v>0.10400000000000001</v>
      </c>
      <c r="AB1308" s="12">
        <v>0</v>
      </c>
      <c r="AC1308" s="12" t="s">
        <v>780</v>
      </c>
      <c r="AD1308" s="12" t="s">
        <v>903</v>
      </c>
      <c r="AE1308" s="12" t="s">
        <v>904</v>
      </c>
      <c r="AF1308" s="12" t="s">
        <v>801</v>
      </c>
      <c r="AG1308" s="12" t="s">
        <v>7</v>
      </c>
      <c r="AH1308" s="12" t="b">
        <v>0</v>
      </c>
      <c r="AI1308" s="12" t="s">
        <v>60</v>
      </c>
      <c r="AJ1308" s="12" t="s">
        <v>61</v>
      </c>
      <c r="AK1308" s="12" t="s">
        <v>147</v>
      </c>
      <c r="AL1308" s="12" t="s">
        <v>905</v>
      </c>
      <c r="AM1308" s="12" t="s">
        <v>64</v>
      </c>
      <c r="AN1308" s="15" t="e">
        <v>#N/A</v>
      </c>
      <c r="AO1308" t="str">
        <f>RIGHT('CMO Input'!$T1308,(LEN('CMO Input'!$T1308)-FIND(" ",'CMO Input'!$T1308,1)))</f>
        <v>4-5”</v>
      </c>
      <c r="AP1308">
        <f>'CMO Input'!$O1308</f>
        <v>4</v>
      </c>
      <c r="AR1308" t="str">
        <f>Table2[[#This Row],[Policy / Non Policy]]</f>
        <v>Policy</v>
      </c>
      <c r="AS1308" t="str">
        <f>'CMO Input'!$U1308</f>
        <v>Tier 1</v>
      </c>
      <c r="AT1308" t="str">
        <f>'CMO Input'!$P1308</f>
        <v>DI</v>
      </c>
      <c r="AU1308" t="str" cm="1">
        <f t="array" ref="AU13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08" s="8" t="str">
        <f>TEXT('CMO Input'!$D1308,"MMM-YY")</f>
        <v>July</v>
      </c>
    </row>
    <row r="1309" spans="1:48" x14ac:dyDescent="0.25">
      <c r="A1309" s="18">
        <v>510872819</v>
      </c>
      <c r="B1309" s="16" t="s">
        <v>180</v>
      </c>
      <c r="C1309" s="16" t="s">
        <v>780</v>
      </c>
      <c r="D1309" s="16" t="s">
        <v>296</v>
      </c>
      <c r="E1309" s="17">
        <v>16</v>
      </c>
      <c r="F1309" s="16" t="s">
        <v>46</v>
      </c>
      <c r="G1309" s="17" t="s">
        <v>142</v>
      </c>
      <c r="H1309" s="16" t="s">
        <v>87</v>
      </c>
      <c r="I1309" s="16" t="s">
        <v>809</v>
      </c>
      <c r="J1309" s="16" t="s">
        <v>689</v>
      </c>
      <c r="K1309" s="18">
        <v>510872819</v>
      </c>
      <c r="L1309" s="16" t="s">
        <v>116</v>
      </c>
      <c r="M1309" s="16">
        <v>0</v>
      </c>
      <c r="N1309" s="16" t="s">
        <v>52</v>
      </c>
      <c r="O1309" s="16">
        <v>4</v>
      </c>
      <c r="P1309" s="16" t="s">
        <v>163</v>
      </c>
      <c r="Q1309" s="16">
        <v>-400</v>
      </c>
      <c r="R1309" s="16" t="s">
        <v>54</v>
      </c>
      <c r="S1309" s="16" t="s">
        <v>117</v>
      </c>
      <c r="T1309" s="16" t="s">
        <v>118</v>
      </c>
      <c r="U1309" s="16" t="s">
        <v>94</v>
      </c>
      <c r="V1309" s="16" t="s">
        <v>58</v>
      </c>
      <c r="W1309" s="16" t="s">
        <v>95</v>
      </c>
      <c r="X1309" s="16" t="b">
        <v>0</v>
      </c>
      <c r="Y1309" s="16" t="b">
        <v>0</v>
      </c>
      <c r="Z1309" s="16" t="e">
        <v>#N/A</v>
      </c>
      <c r="AA1309" s="16">
        <v>0</v>
      </c>
      <c r="AB1309" s="16">
        <v>0</v>
      </c>
      <c r="AC1309" s="16" t="s">
        <v>780</v>
      </c>
      <c r="AD1309" s="16" t="s">
        <v>809</v>
      </c>
      <c r="AE1309" s="16" t="s">
        <v>689</v>
      </c>
      <c r="AF1309" s="16" t="s">
        <v>801</v>
      </c>
      <c r="AG1309" s="16" t="s">
        <v>7</v>
      </c>
      <c r="AH1309" s="16" t="b">
        <v>0</v>
      </c>
      <c r="AI1309" s="16" t="s">
        <v>60</v>
      </c>
      <c r="AJ1309" s="16" t="s">
        <v>61</v>
      </c>
      <c r="AK1309" s="16" t="s">
        <v>147</v>
      </c>
      <c r="AL1309" s="16" t="s">
        <v>810</v>
      </c>
      <c r="AM1309" s="16" t="s">
        <v>64</v>
      </c>
      <c r="AN1309" s="19" t="e">
        <v>#N/A</v>
      </c>
      <c r="AO1309" t="str">
        <f>RIGHT('CMO Input'!$T1309,(LEN('CMO Input'!$T1309)-FIND(" ",'CMO Input'!$T1309,1)))</f>
        <v>4-5”</v>
      </c>
      <c r="AP1309">
        <f>'CMO Input'!$O1309</f>
        <v>4</v>
      </c>
      <c r="AR1309" t="str">
        <f>Table2[[#This Row],[Policy / Non Policy]]</f>
        <v>Policy</v>
      </c>
      <c r="AS1309" t="str">
        <f>'CMO Input'!$U1309</f>
        <v>Tier 1</v>
      </c>
      <c r="AT1309" t="str">
        <f>'CMO Input'!$P1309</f>
        <v>SI</v>
      </c>
      <c r="AU1309" t="str" cm="1">
        <f t="array" ref="AU13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09" s="8" t="str">
        <f>TEXT('CMO Input'!$D1309,"MMM-YY")</f>
        <v>July</v>
      </c>
    </row>
    <row r="1310" spans="1:48" x14ac:dyDescent="0.25">
      <c r="A1310" s="14">
        <v>510872820</v>
      </c>
      <c r="B1310" s="12" t="s">
        <v>180</v>
      </c>
      <c r="C1310" s="12" t="s">
        <v>780</v>
      </c>
      <c r="D1310" s="12" t="s">
        <v>296</v>
      </c>
      <c r="E1310" s="13">
        <v>16</v>
      </c>
      <c r="F1310" s="12" t="s">
        <v>46</v>
      </c>
      <c r="G1310" s="13" t="s">
        <v>142</v>
      </c>
      <c r="H1310" s="12" t="s">
        <v>87</v>
      </c>
      <c r="I1310" s="12" t="s">
        <v>809</v>
      </c>
      <c r="J1310" s="12" t="s">
        <v>689</v>
      </c>
      <c r="K1310" s="14">
        <v>510872820</v>
      </c>
      <c r="L1310" s="12" t="s">
        <v>116</v>
      </c>
      <c r="M1310" s="12">
        <v>23.9</v>
      </c>
      <c r="N1310" s="12" t="s">
        <v>52</v>
      </c>
      <c r="O1310" s="12">
        <v>4</v>
      </c>
      <c r="P1310" s="12" t="s">
        <v>53</v>
      </c>
      <c r="Q1310" s="12">
        <v>400</v>
      </c>
      <c r="R1310" s="12" t="s">
        <v>54</v>
      </c>
      <c r="S1310" s="12" t="s">
        <v>117</v>
      </c>
      <c r="T1310" s="12" t="s">
        <v>118</v>
      </c>
      <c r="U1310" s="12" t="s">
        <v>94</v>
      </c>
      <c r="V1310" s="12" t="s">
        <v>58</v>
      </c>
      <c r="W1310" s="12" t="s">
        <v>95</v>
      </c>
      <c r="X1310" s="12" t="b">
        <v>0</v>
      </c>
      <c r="Y1310" s="12" t="b">
        <v>0</v>
      </c>
      <c r="Z1310" s="12" t="e">
        <v>#N/A</v>
      </c>
      <c r="AA1310" s="12">
        <v>9.5599999999999987</v>
      </c>
      <c r="AB1310" s="12">
        <v>0</v>
      </c>
      <c r="AC1310" s="12" t="s">
        <v>780</v>
      </c>
      <c r="AD1310" s="12" t="s">
        <v>809</v>
      </c>
      <c r="AE1310" s="12" t="s">
        <v>689</v>
      </c>
      <c r="AF1310" s="12" t="s">
        <v>801</v>
      </c>
      <c r="AG1310" s="12" t="s">
        <v>7</v>
      </c>
      <c r="AH1310" s="12" t="b">
        <v>0</v>
      </c>
      <c r="AI1310" s="12" t="s">
        <v>60</v>
      </c>
      <c r="AJ1310" s="12" t="s">
        <v>61</v>
      </c>
      <c r="AK1310" s="12" t="s">
        <v>147</v>
      </c>
      <c r="AL1310" s="12" t="s">
        <v>810</v>
      </c>
      <c r="AM1310" s="12" t="s">
        <v>64</v>
      </c>
      <c r="AN1310" s="15" t="e">
        <v>#N/A</v>
      </c>
      <c r="AO1310" t="str">
        <f>RIGHT('CMO Input'!$T1310,(LEN('CMO Input'!$T1310)-FIND(" ",'CMO Input'!$T1310,1)))</f>
        <v>4-5”</v>
      </c>
      <c r="AP1310">
        <f>'CMO Input'!$O1310</f>
        <v>4</v>
      </c>
      <c r="AR1310" t="str">
        <f>Table2[[#This Row],[Policy / Non Policy]]</f>
        <v>Policy</v>
      </c>
      <c r="AS1310" t="str">
        <f>'CMO Input'!$U1310</f>
        <v>Tier 1</v>
      </c>
      <c r="AT1310" t="str">
        <f>'CMO Input'!$P1310</f>
        <v>CI</v>
      </c>
      <c r="AU1310" t="str" cm="1">
        <f t="array" ref="AU13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0" s="8" t="str">
        <f>TEXT('CMO Input'!$D1310,"MMM-YY")</f>
        <v>July</v>
      </c>
    </row>
    <row r="1311" spans="1:48" x14ac:dyDescent="0.25">
      <c r="A1311" s="18">
        <v>220001617746</v>
      </c>
      <c r="B1311" s="16" t="s">
        <v>180</v>
      </c>
      <c r="C1311" s="16" t="s">
        <v>780</v>
      </c>
      <c r="D1311" s="16" t="s">
        <v>296</v>
      </c>
      <c r="E1311" s="17">
        <v>16</v>
      </c>
      <c r="F1311" s="16" t="s">
        <v>46</v>
      </c>
      <c r="G1311" s="17" t="s">
        <v>47</v>
      </c>
      <c r="H1311" s="16" t="s">
        <v>87</v>
      </c>
      <c r="I1311" s="16" t="s">
        <v>872</v>
      </c>
      <c r="J1311" s="16" t="s">
        <v>873</v>
      </c>
      <c r="K1311" s="18">
        <v>220001617746</v>
      </c>
      <c r="L1311" s="16" t="s">
        <v>116</v>
      </c>
      <c r="M1311" s="16">
        <v>0</v>
      </c>
      <c r="N1311" s="16" t="s">
        <v>52</v>
      </c>
      <c r="O1311" s="16">
        <v>6</v>
      </c>
      <c r="P1311" s="16" t="s">
        <v>163</v>
      </c>
      <c r="Q1311" s="16">
        <v>-200</v>
      </c>
      <c r="R1311" s="16" t="s">
        <v>54</v>
      </c>
      <c r="S1311" s="16" t="s">
        <v>117</v>
      </c>
      <c r="T1311" s="16" t="s">
        <v>118</v>
      </c>
      <c r="U1311" s="16" t="s">
        <v>94</v>
      </c>
      <c r="V1311" s="16" t="s">
        <v>58</v>
      </c>
      <c r="W1311" s="16" t="s">
        <v>95</v>
      </c>
      <c r="X1311" s="16" t="b">
        <v>0</v>
      </c>
      <c r="Y1311" s="16" t="b">
        <v>0</v>
      </c>
      <c r="Z1311" s="16" t="e">
        <v>#N/A</v>
      </c>
      <c r="AA1311" s="16">
        <v>0</v>
      </c>
      <c r="AB1311" s="16">
        <v>0</v>
      </c>
      <c r="AC1311" s="16" t="s">
        <v>780</v>
      </c>
      <c r="AD1311" s="16" t="s">
        <v>872</v>
      </c>
      <c r="AE1311" s="16" t="s">
        <v>873</v>
      </c>
      <c r="AF1311" s="16" t="s">
        <v>783</v>
      </c>
      <c r="AG1311" s="16" t="s">
        <v>7</v>
      </c>
      <c r="AH1311" s="16" t="b">
        <v>0</v>
      </c>
      <c r="AI1311" s="16" t="s">
        <v>60</v>
      </c>
      <c r="AJ1311" s="16" t="s">
        <v>61</v>
      </c>
      <c r="AK1311" s="16" t="s">
        <v>147</v>
      </c>
      <c r="AL1311" s="16" t="s">
        <v>784</v>
      </c>
      <c r="AM1311" s="16" t="s">
        <v>64</v>
      </c>
      <c r="AN1311" s="19" t="e">
        <v>#N/A</v>
      </c>
      <c r="AO1311" t="str">
        <f>RIGHT('CMO Input'!$T1311,(LEN('CMO Input'!$T1311)-FIND(" ",'CMO Input'!$T1311,1)))</f>
        <v>4-5”</v>
      </c>
      <c r="AP1311">
        <f>'CMO Input'!$O1311</f>
        <v>6</v>
      </c>
      <c r="AR1311" t="str">
        <f>Table2[[#This Row],[Policy / Non Policy]]</f>
        <v>Policy</v>
      </c>
      <c r="AS1311" t="str">
        <f>'CMO Input'!$U1311</f>
        <v>Tier 1</v>
      </c>
      <c r="AT1311" t="str">
        <f>'CMO Input'!$P1311</f>
        <v>SI</v>
      </c>
      <c r="AU1311" t="str" cm="1">
        <f t="array" ref="AU13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1" s="8" t="str">
        <f>TEXT('CMO Input'!$D1311,"MMM-YY")</f>
        <v>July</v>
      </c>
    </row>
    <row r="1312" spans="1:48" x14ac:dyDescent="0.25">
      <c r="A1312" s="14">
        <v>220000010575</v>
      </c>
      <c r="B1312" s="12" t="s">
        <v>180</v>
      </c>
      <c r="C1312" s="12" t="s">
        <v>780</v>
      </c>
      <c r="D1312" s="12" t="s">
        <v>296</v>
      </c>
      <c r="E1312" s="13">
        <v>16</v>
      </c>
      <c r="F1312" s="12" t="s">
        <v>46</v>
      </c>
      <c r="G1312" s="13" t="s">
        <v>47</v>
      </c>
      <c r="H1312" s="12" t="s">
        <v>87</v>
      </c>
      <c r="I1312" s="12" t="s">
        <v>872</v>
      </c>
      <c r="J1312" s="12" t="s">
        <v>873</v>
      </c>
      <c r="K1312" s="14">
        <v>220000010575</v>
      </c>
      <c r="L1312" s="12" t="s">
        <v>116</v>
      </c>
      <c r="M1312" s="12">
        <v>0</v>
      </c>
      <c r="N1312" s="12" t="s">
        <v>52</v>
      </c>
      <c r="O1312" s="12">
        <v>6</v>
      </c>
      <c r="P1312" s="12" t="s">
        <v>163</v>
      </c>
      <c r="Q1312" s="12">
        <v>200</v>
      </c>
      <c r="R1312" s="12" t="s">
        <v>54</v>
      </c>
      <c r="S1312" s="12" t="s">
        <v>117</v>
      </c>
      <c r="T1312" s="12" t="s">
        <v>118</v>
      </c>
      <c r="U1312" s="12" t="s">
        <v>94</v>
      </c>
      <c r="V1312" s="12" t="s">
        <v>58</v>
      </c>
      <c r="W1312" s="12" t="s">
        <v>95</v>
      </c>
      <c r="X1312" s="12" t="b">
        <v>0</v>
      </c>
      <c r="Y1312" s="12" t="b">
        <v>0</v>
      </c>
      <c r="Z1312" s="12" t="e">
        <v>#N/A</v>
      </c>
      <c r="AA1312" s="12">
        <v>0</v>
      </c>
      <c r="AB1312" s="12">
        <v>0</v>
      </c>
      <c r="AC1312" s="12" t="s">
        <v>780</v>
      </c>
      <c r="AD1312" s="12" t="s">
        <v>872</v>
      </c>
      <c r="AE1312" s="12" t="s">
        <v>873</v>
      </c>
      <c r="AF1312" s="12" t="s">
        <v>783</v>
      </c>
      <c r="AG1312" s="12" t="s">
        <v>7</v>
      </c>
      <c r="AH1312" s="12" t="b">
        <v>0</v>
      </c>
      <c r="AI1312" s="12" t="s">
        <v>60</v>
      </c>
      <c r="AJ1312" s="12" t="s">
        <v>61</v>
      </c>
      <c r="AK1312" s="12" t="s">
        <v>147</v>
      </c>
      <c r="AL1312" s="12" t="s">
        <v>784</v>
      </c>
      <c r="AM1312" s="12" t="s">
        <v>64</v>
      </c>
      <c r="AN1312" s="15" t="e">
        <v>#N/A</v>
      </c>
      <c r="AO1312" t="str">
        <f>RIGHT('CMO Input'!$T1312,(LEN('CMO Input'!$T1312)-FIND(" ",'CMO Input'!$T1312,1)))</f>
        <v>4-5”</v>
      </c>
      <c r="AP1312">
        <f>'CMO Input'!$O1312</f>
        <v>6</v>
      </c>
      <c r="AR1312" t="str">
        <f>Table2[[#This Row],[Policy / Non Policy]]</f>
        <v>Policy</v>
      </c>
      <c r="AS1312" t="str">
        <f>'CMO Input'!$U1312</f>
        <v>Tier 1</v>
      </c>
      <c r="AT1312" t="str">
        <f>'CMO Input'!$P1312</f>
        <v>SI</v>
      </c>
      <c r="AU1312" t="str" cm="1">
        <f t="array" ref="AU13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2" s="8" t="str">
        <f>TEXT('CMO Input'!$D1312,"MMM-YY")</f>
        <v>July</v>
      </c>
    </row>
    <row r="1313" spans="1:48" x14ac:dyDescent="0.25">
      <c r="A1313" s="18">
        <v>220001860379</v>
      </c>
      <c r="B1313" s="16" t="s">
        <v>180</v>
      </c>
      <c r="C1313" s="16" t="s">
        <v>780</v>
      </c>
      <c r="D1313" s="16" t="s">
        <v>296</v>
      </c>
      <c r="E1313" s="17">
        <v>16</v>
      </c>
      <c r="F1313" s="16" t="s">
        <v>46</v>
      </c>
      <c r="G1313" s="17" t="s">
        <v>877</v>
      </c>
      <c r="H1313" s="16" t="s">
        <v>150</v>
      </c>
      <c r="I1313" s="16" t="s">
        <v>885</v>
      </c>
      <c r="J1313" s="16" t="s">
        <v>886</v>
      </c>
      <c r="K1313" s="18">
        <v>220001860379</v>
      </c>
      <c r="L1313" s="16" t="s">
        <v>116</v>
      </c>
      <c r="M1313" s="16">
        <v>4.0999999999999996</v>
      </c>
      <c r="N1313" s="16" t="s">
        <v>52</v>
      </c>
      <c r="O1313" s="16">
        <v>6</v>
      </c>
      <c r="P1313" s="16" t="s">
        <v>53</v>
      </c>
      <c r="Q1313" s="16">
        <v>190</v>
      </c>
      <c r="R1313" s="16" t="s">
        <v>54</v>
      </c>
      <c r="S1313" s="16" t="s">
        <v>134</v>
      </c>
      <c r="T1313" s="16" t="s">
        <v>135</v>
      </c>
      <c r="U1313" s="16" t="s">
        <v>94</v>
      </c>
      <c r="V1313" s="16" t="s">
        <v>58</v>
      </c>
      <c r="W1313" s="16" t="s">
        <v>95</v>
      </c>
      <c r="X1313" s="16" t="b">
        <v>0</v>
      </c>
      <c r="Y1313" s="16" t="b">
        <v>0</v>
      </c>
      <c r="Z1313" s="16" t="e">
        <v>#N/A</v>
      </c>
      <c r="AA1313" s="16">
        <v>0.77899999999999991</v>
      </c>
      <c r="AB1313" s="16">
        <v>0</v>
      </c>
      <c r="AC1313" s="16" t="s">
        <v>780</v>
      </c>
      <c r="AD1313" s="16" t="s">
        <v>885</v>
      </c>
      <c r="AE1313" s="16" t="s">
        <v>886</v>
      </c>
      <c r="AF1313" s="16" t="s">
        <v>787</v>
      </c>
      <c r="AG1313" s="16" t="s">
        <v>7</v>
      </c>
      <c r="AH1313" s="16" t="b">
        <v>0</v>
      </c>
      <c r="AI1313" s="16" t="s">
        <v>60</v>
      </c>
      <c r="AJ1313" s="16" t="s">
        <v>788</v>
      </c>
      <c r="AK1313" s="16" t="s">
        <v>147</v>
      </c>
      <c r="AL1313" s="16" t="s">
        <v>789</v>
      </c>
      <c r="AM1313" s="16" t="s">
        <v>64</v>
      </c>
      <c r="AN1313" s="19" t="e">
        <v>#N/A</v>
      </c>
      <c r="AO1313" t="str">
        <f>RIGHT('CMO Input'!$T1313,(LEN('CMO Input'!$T1313)-FIND(" ",'CMO Input'!$T1313,1)))</f>
        <v>6-7”</v>
      </c>
      <c r="AP1313">
        <f>'CMO Input'!$O1313</f>
        <v>6</v>
      </c>
      <c r="AR1313" t="str">
        <f>Table2[[#This Row],[Policy / Non Policy]]</f>
        <v>Policy</v>
      </c>
      <c r="AS1313" t="str">
        <f>'CMO Input'!$U1313</f>
        <v>Tier 1</v>
      </c>
      <c r="AT1313" t="str">
        <f>'CMO Input'!$P1313</f>
        <v>CI</v>
      </c>
      <c r="AU1313" t="str" cm="1">
        <f t="array" ref="AU13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13" s="8" t="str">
        <f>TEXT('CMO Input'!$D1313,"MMM-YY")</f>
        <v>July</v>
      </c>
    </row>
    <row r="1314" spans="1:48" x14ac:dyDescent="0.25">
      <c r="A1314" s="14">
        <v>510786622</v>
      </c>
      <c r="B1314" s="12" t="s">
        <v>180</v>
      </c>
      <c r="C1314" s="12" t="s">
        <v>780</v>
      </c>
      <c r="D1314" s="12" t="s">
        <v>296</v>
      </c>
      <c r="E1314" s="13">
        <v>16</v>
      </c>
      <c r="F1314" s="12" t="s">
        <v>46</v>
      </c>
      <c r="G1314" s="13" t="s">
        <v>882</v>
      </c>
      <c r="H1314" s="12" t="s">
        <v>899</v>
      </c>
      <c r="I1314" s="12" t="s">
        <v>906</v>
      </c>
      <c r="J1314" s="12" t="s">
        <v>907</v>
      </c>
      <c r="K1314" s="14">
        <v>510786622</v>
      </c>
      <c r="L1314" s="12" t="s">
        <v>90</v>
      </c>
      <c r="M1314" s="12">
        <v>145.30000000000001</v>
      </c>
      <c r="N1314" s="12" t="s">
        <v>52</v>
      </c>
      <c r="O1314" s="12">
        <v>4</v>
      </c>
      <c r="P1314" s="12" t="s">
        <v>163</v>
      </c>
      <c r="Q1314" s="12">
        <v>50</v>
      </c>
      <c r="R1314" s="12" t="s">
        <v>54</v>
      </c>
      <c r="S1314" s="12" t="s">
        <v>117</v>
      </c>
      <c r="T1314" s="12" t="s">
        <v>118</v>
      </c>
      <c r="U1314" s="12" t="s">
        <v>94</v>
      </c>
      <c r="V1314" s="12" t="s">
        <v>58</v>
      </c>
      <c r="W1314" s="12" t="s">
        <v>95</v>
      </c>
      <c r="X1314" s="12" t="b">
        <v>0</v>
      </c>
      <c r="Y1314" s="12" t="b">
        <v>0</v>
      </c>
      <c r="Z1314" s="12" t="e">
        <v>#N/A</v>
      </c>
      <c r="AA1314" s="12">
        <v>7.2650000000000006</v>
      </c>
      <c r="AB1314" s="12">
        <v>0</v>
      </c>
      <c r="AC1314" s="12" t="s">
        <v>780</v>
      </c>
      <c r="AD1314" s="12" t="s">
        <v>906</v>
      </c>
      <c r="AE1314" s="12" t="s">
        <v>907</v>
      </c>
      <c r="AF1314" s="12" t="s">
        <v>807</v>
      </c>
      <c r="AG1314" s="12" t="s">
        <v>7</v>
      </c>
      <c r="AH1314" s="12" t="b">
        <v>0</v>
      </c>
      <c r="AI1314" s="12" t="s">
        <v>39</v>
      </c>
      <c r="AJ1314" s="12" t="s">
        <v>146</v>
      </c>
      <c r="AK1314" s="12" t="s">
        <v>90</v>
      </c>
      <c r="AL1314" s="12" t="s">
        <v>808</v>
      </c>
      <c r="AM1314" s="12" t="s">
        <v>64</v>
      </c>
      <c r="AN1314" s="15" t="e">
        <v>#N/A</v>
      </c>
      <c r="AO1314" t="str">
        <f>RIGHT('CMO Input'!$T1314,(LEN('CMO Input'!$T1314)-FIND(" ",'CMO Input'!$T1314,1)))</f>
        <v>4-5”</v>
      </c>
      <c r="AP1314">
        <f>'CMO Input'!$O1314</f>
        <v>4</v>
      </c>
      <c r="AR1314" t="str">
        <f>Table2[[#This Row],[Policy / Non Policy]]</f>
        <v>Policy</v>
      </c>
      <c r="AS1314" t="str">
        <f>'CMO Input'!$U1314</f>
        <v>Tier 1</v>
      </c>
      <c r="AT1314" t="str">
        <f>'CMO Input'!$P1314</f>
        <v>SI</v>
      </c>
      <c r="AU1314" t="str" cm="1">
        <f t="array" ref="AU13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4" s="8" t="str">
        <f>TEXT('CMO Input'!$D1314,"MMM-YY")</f>
        <v>July</v>
      </c>
    </row>
    <row r="1315" spans="1:48" x14ac:dyDescent="0.25">
      <c r="A1315" s="18">
        <v>510914534</v>
      </c>
      <c r="B1315" s="16" t="s">
        <v>180</v>
      </c>
      <c r="C1315" s="16" t="s">
        <v>780</v>
      </c>
      <c r="D1315" s="16" t="s">
        <v>296</v>
      </c>
      <c r="E1315" s="17">
        <v>16</v>
      </c>
      <c r="F1315" s="16" t="s">
        <v>46</v>
      </c>
      <c r="G1315" s="17" t="s">
        <v>882</v>
      </c>
      <c r="H1315" s="16" t="s">
        <v>888</v>
      </c>
      <c r="I1315" s="16" t="s">
        <v>892</v>
      </c>
      <c r="J1315" s="16" t="s">
        <v>893</v>
      </c>
      <c r="K1315" s="18">
        <v>510914534</v>
      </c>
      <c r="L1315" s="16" t="s">
        <v>116</v>
      </c>
      <c r="M1315" s="16">
        <v>8.8000000000000007</v>
      </c>
      <c r="N1315" s="16" t="s">
        <v>52</v>
      </c>
      <c r="O1315" s="16">
        <v>4</v>
      </c>
      <c r="P1315" s="16" t="s">
        <v>53</v>
      </c>
      <c r="Q1315" s="16">
        <v>160</v>
      </c>
      <c r="R1315" s="16" t="s">
        <v>54</v>
      </c>
      <c r="S1315" s="16" t="s">
        <v>117</v>
      </c>
      <c r="T1315" s="16" t="s">
        <v>118</v>
      </c>
      <c r="U1315" s="16" t="s">
        <v>94</v>
      </c>
      <c r="V1315" s="16" t="s">
        <v>58</v>
      </c>
      <c r="W1315" s="16" t="s">
        <v>95</v>
      </c>
      <c r="X1315" s="16" t="b">
        <v>0</v>
      </c>
      <c r="Y1315" s="16" t="b">
        <v>0</v>
      </c>
      <c r="Z1315" s="16" t="e">
        <v>#N/A</v>
      </c>
      <c r="AA1315" s="16">
        <v>1.4080000000000001</v>
      </c>
      <c r="AB1315" s="16">
        <v>0</v>
      </c>
      <c r="AC1315" s="16" t="s">
        <v>780</v>
      </c>
      <c r="AD1315" s="16" t="s">
        <v>892</v>
      </c>
      <c r="AE1315" s="16" t="s">
        <v>893</v>
      </c>
      <c r="AF1315" s="16" t="s">
        <v>795</v>
      </c>
      <c r="AG1315" s="16" t="s">
        <v>7</v>
      </c>
      <c r="AH1315" s="16" t="b">
        <v>0</v>
      </c>
      <c r="AI1315" s="16" t="s">
        <v>60</v>
      </c>
      <c r="AJ1315" s="16" t="s">
        <v>61</v>
      </c>
      <c r="AK1315" s="16" t="s">
        <v>147</v>
      </c>
      <c r="AL1315" s="16" t="s">
        <v>810</v>
      </c>
      <c r="AM1315" s="16" t="s">
        <v>64</v>
      </c>
      <c r="AN1315" s="19" t="e">
        <v>#N/A</v>
      </c>
      <c r="AO1315" t="str">
        <f>RIGHT('CMO Input'!$T1315,(LEN('CMO Input'!$T1315)-FIND(" ",'CMO Input'!$T1315,1)))</f>
        <v>4-5”</v>
      </c>
      <c r="AP1315">
        <f>'CMO Input'!$O1315</f>
        <v>4</v>
      </c>
      <c r="AR1315" t="str">
        <f>Table2[[#This Row],[Policy / Non Policy]]</f>
        <v>Policy</v>
      </c>
      <c r="AS1315" t="str">
        <f>'CMO Input'!$U1315</f>
        <v>Tier 1</v>
      </c>
      <c r="AT1315" t="str">
        <f>'CMO Input'!$P1315</f>
        <v>CI</v>
      </c>
      <c r="AU1315" t="str" cm="1">
        <f t="array" ref="AU13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5" s="8" t="str">
        <f>TEXT('CMO Input'!$D1315,"MMM-YY")</f>
        <v>July</v>
      </c>
    </row>
    <row r="1316" spans="1:48" x14ac:dyDescent="0.25">
      <c r="A1316" s="14">
        <v>220001448596</v>
      </c>
      <c r="B1316" s="12" t="s">
        <v>180</v>
      </c>
      <c r="C1316" s="12" t="s">
        <v>780</v>
      </c>
      <c r="D1316" s="12" t="s">
        <v>296</v>
      </c>
      <c r="E1316" s="13">
        <v>16</v>
      </c>
      <c r="F1316" s="12" t="s">
        <v>46</v>
      </c>
      <c r="G1316" s="13" t="s">
        <v>66</v>
      </c>
      <c r="H1316" s="12" t="s">
        <v>597</v>
      </c>
      <c r="I1316" s="12" t="s">
        <v>847</v>
      </c>
      <c r="J1316" s="12" t="s">
        <v>848</v>
      </c>
      <c r="K1316" s="14">
        <v>220001448596</v>
      </c>
      <c r="L1316" s="12" t="s">
        <v>116</v>
      </c>
      <c r="M1316" s="12">
        <v>140.69999999999999</v>
      </c>
      <c r="N1316" s="12" t="s">
        <v>52</v>
      </c>
      <c r="O1316" s="12">
        <v>4</v>
      </c>
      <c r="P1316" s="12" t="s">
        <v>91</v>
      </c>
      <c r="Q1316" s="12">
        <v>28</v>
      </c>
      <c r="R1316" s="12" t="s">
        <v>54</v>
      </c>
      <c r="S1316" s="12" t="s">
        <v>117</v>
      </c>
      <c r="T1316" s="12" t="s">
        <v>118</v>
      </c>
      <c r="U1316" s="12" t="s">
        <v>94</v>
      </c>
      <c r="V1316" s="12" t="s">
        <v>58</v>
      </c>
      <c r="W1316" s="12" t="s">
        <v>95</v>
      </c>
      <c r="X1316" s="12" t="b">
        <v>0</v>
      </c>
      <c r="Y1316" s="12" t="b">
        <v>0</v>
      </c>
      <c r="Z1316" s="12" t="e">
        <v>#N/A</v>
      </c>
      <c r="AA1316" s="12">
        <v>3.9395999999999995</v>
      </c>
      <c r="AB1316" s="12">
        <v>0</v>
      </c>
      <c r="AC1316" s="12" t="s">
        <v>780</v>
      </c>
      <c r="AD1316" s="12" t="s">
        <v>847</v>
      </c>
      <c r="AE1316" s="12" t="s">
        <v>848</v>
      </c>
      <c r="AF1316" s="12" t="s">
        <v>849</v>
      </c>
      <c r="AG1316" s="12" t="s">
        <v>7</v>
      </c>
      <c r="AH1316" s="12" t="b">
        <v>0</v>
      </c>
      <c r="AI1316" s="12" t="s">
        <v>60</v>
      </c>
      <c r="AJ1316" s="12" t="s">
        <v>146</v>
      </c>
      <c r="AK1316" s="12" t="s">
        <v>147</v>
      </c>
      <c r="AL1316" s="12" t="s">
        <v>328</v>
      </c>
      <c r="AM1316" s="12" t="s">
        <v>64</v>
      </c>
      <c r="AN1316" s="15" t="e">
        <v>#N/A</v>
      </c>
      <c r="AO1316" t="str">
        <f>RIGHT('CMO Input'!$T1316,(LEN('CMO Input'!$T1316)-FIND(" ",'CMO Input'!$T1316,1)))</f>
        <v>4-5”</v>
      </c>
      <c r="AP1316">
        <f>'CMO Input'!$O1316</f>
        <v>4</v>
      </c>
      <c r="AR1316" t="str">
        <f>Table2[[#This Row],[Policy / Non Policy]]</f>
        <v>Policy</v>
      </c>
      <c r="AS1316" t="str">
        <f>'CMO Input'!$U1316</f>
        <v>Tier 1</v>
      </c>
      <c r="AT1316" t="str">
        <f>'CMO Input'!$P1316</f>
        <v>DI</v>
      </c>
      <c r="AU1316" t="str" cm="1">
        <f t="array" ref="AU13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6" s="8" t="str">
        <f>TEXT('CMO Input'!$D1316,"MMM-YY")</f>
        <v>July</v>
      </c>
    </row>
    <row r="1317" spans="1:48" x14ac:dyDescent="0.25">
      <c r="A1317" s="18">
        <v>220000478713</v>
      </c>
      <c r="B1317" s="16" t="s">
        <v>180</v>
      </c>
      <c r="C1317" s="16" t="s">
        <v>780</v>
      </c>
      <c r="D1317" s="16" t="s">
        <v>296</v>
      </c>
      <c r="E1317" s="17">
        <v>16</v>
      </c>
      <c r="F1317" s="16" t="s">
        <v>46</v>
      </c>
      <c r="G1317" s="17" t="s">
        <v>66</v>
      </c>
      <c r="H1317" s="16" t="s">
        <v>896</v>
      </c>
      <c r="I1317" s="16" t="s">
        <v>908</v>
      </c>
      <c r="J1317" s="16" t="s">
        <v>909</v>
      </c>
      <c r="K1317" s="18">
        <v>220000478713</v>
      </c>
      <c r="L1317" s="16" t="s">
        <v>116</v>
      </c>
      <c r="M1317" s="16">
        <v>5</v>
      </c>
      <c r="N1317" s="16" t="s">
        <v>52</v>
      </c>
      <c r="O1317" s="16">
        <v>8</v>
      </c>
      <c r="P1317" s="16" t="s">
        <v>53</v>
      </c>
      <c r="Q1317" s="16">
        <v>177</v>
      </c>
      <c r="R1317" s="16" t="s">
        <v>54</v>
      </c>
      <c r="S1317" s="16" t="s">
        <v>92</v>
      </c>
      <c r="T1317" s="16" t="s">
        <v>93</v>
      </c>
      <c r="U1317" s="16" t="s">
        <v>94</v>
      </c>
      <c r="V1317" s="16" t="s">
        <v>58</v>
      </c>
      <c r="W1317" s="16" t="s">
        <v>95</v>
      </c>
      <c r="X1317" s="16" t="b">
        <v>0</v>
      </c>
      <c r="Y1317" s="16" t="b">
        <v>0</v>
      </c>
      <c r="Z1317" s="16" t="e">
        <v>#N/A</v>
      </c>
      <c r="AA1317" s="16">
        <v>0.88500000000000001</v>
      </c>
      <c r="AB1317" s="16">
        <v>0</v>
      </c>
      <c r="AC1317" s="16" t="s">
        <v>780</v>
      </c>
      <c r="AD1317" s="16" t="s">
        <v>908</v>
      </c>
      <c r="AE1317" s="16" t="s">
        <v>909</v>
      </c>
      <c r="AF1317" s="16" t="s">
        <v>826</v>
      </c>
      <c r="AG1317" s="16" t="s">
        <v>7</v>
      </c>
      <c r="AH1317" s="16" t="b">
        <v>0</v>
      </c>
      <c r="AI1317" s="16" t="s">
        <v>60</v>
      </c>
      <c r="AJ1317" s="16" t="s">
        <v>827</v>
      </c>
      <c r="AK1317" s="16" t="s">
        <v>147</v>
      </c>
      <c r="AL1317" s="16" t="s">
        <v>842</v>
      </c>
      <c r="AM1317" s="16" t="s">
        <v>64</v>
      </c>
      <c r="AN1317" s="19" t="e">
        <v>#N/A</v>
      </c>
      <c r="AO1317" t="str">
        <f>RIGHT('CMO Input'!$T1317,(LEN('CMO Input'!$T1317)-FIND(" ",'CMO Input'!$T1317,1)))</f>
        <v>8”</v>
      </c>
      <c r="AP1317">
        <f>'CMO Input'!$O1317</f>
        <v>8</v>
      </c>
      <c r="AR1317" t="str">
        <f>Table2[[#This Row],[Policy / Non Policy]]</f>
        <v>Policy</v>
      </c>
      <c r="AS1317" t="str">
        <f>'CMO Input'!$U1317</f>
        <v>Tier 1</v>
      </c>
      <c r="AT1317" t="str">
        <f>'CMO Input'!$P1317</f>
        <v>CI</v>
      </c>
      <c r="AU1317" t="str" cm="1">
        <f t="array" ref="AU13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17" s="8" t="str">
        <f>TEXT('CMO Input'!$D1317,"MMM-YY")</f>
        <v>July</v>
      </c>
    </row>
    <row r="1318" spans="1:48" x14ac:dyDescent="0.25">
      <c r="A1318" s="14">
        <v>220001887213</v>
      </c>
      <c r="B1318" s="12" t="s">
        <v>180</v>
      </c>
      <c r="C1318" s="12" t="s">
        <v>780</v>
      </c>
      <c r="D1318" s="12" t="s">
        <v>296</v>
      </c>
      <c r="E1318" s="13">
        <v>16</v>
      </c>
      <c r="F1318" s="12" t="s">
        <v>46</v>
      </c>
      <c r="G1318" s="13" t="s">
        <v>47</v>
      </c>
      <c r="H1318" s="12" t="s">
        <v>894</v>
      </c>
      <c r="I1318" s="12" t="s">
        <v>880</v>
      </c>
      <c r="J1318" s="12" t="s">
        <v>881</v>
      </c>
      <c r="K1318" s="14">
        <v>220001887213</v>
      </c>
      <c r="L1318" s="12" t="s">
        <v>116</v>
      </c>
      <c r="M1318" s="12">
        <v>0</v>
      </c>
      <c r="N1318" s="12" t="s">
        <v>52</v>
      </c>
      <c r="O1318" s="12">
        <v>6</v>
      </c>
      <c r="P1318" s="12" t="s">
        <v>53</v>
      </c>
      <c r="Q1318" s="12">
        <v>100</v>
      </c>
      <c r="R1318" s="12" t="s">
        <v>54</v>
      </c>
      <c r="S1318" s="12" t="s">
        <v>134</v>
      </c>
      <c r="T1318" s="12" t="s">
        <v>135</v>
      </c>
      <c r="U1318" s="12" t="s">
        <v>94</v>
      </c>
      <c r="V1318" s="12" t="s">
        <v>58</v>
      </c>
      <c r="W1318" s="12" t="s">
        <v>95</v>
      </c>
      <c r="X1318" s="12" t="b">
        <v>0</v>
      </c>
      <c r="Y1318" s="12" t="b">
        <v>0</v>
      </c>
      <c r="Z1318" s="12" t="e">
        <v>#N/A</v>
      </c>
      <c r="AA1318" s="12">
        <v>0</v>
      </c>
      <c r="AB1318" s="12">
        <v>0</v>
      </c>
      <c r="AC1318" s="12" t="s">
        <v>780</v>
      </c>
      <c r="AD1318" s="12" t="s">
        <v>880</v>
      </c>
      <c r="AE1318" s="12" t="s">
        <v>881</v>
      </c>
      <c r="AF1318" s="12" t="s">
        <v>783</v>
      </c>
      <c r="AG1318" s="12" t="s">
        <v>7</v>
      </c>
      <c r="AH1318" s="12" t="b">
        <v>0</v>
      </c>
      <c r="AI1318" s="12" t="s">
        <v>60</v>
      </c>
      <c r="AJ1318" s="12" t="s">
        <v>61</v>
      </c>
      <c r="AK1318" s="12" t="s">
        <v>147</v>
      </c>
      <c r="AL1318" s="12" t="s">
        <v>671</v>
      </c>
      <c r="AM1318" s="12" t="s">
        <v>64</v>
      </c>
      <c r="AN1318" s="15" t="e">
        <v>#N/A</v>
      </c>
      <c r="AO1318" t="str">
        <f>RIGHT('CMO Input'!$T1318,(LEN('CMO Input'!$T1318)-FIND(" ",'CMO Input'!$T1318,1)))</f>
        <v>6-7”</v>
      </c>
      <c r="AP1318">
        <f>'CMO Input'!$O1318</f>
        <v>6</v>
      </c>
      <c r="AR1318" t="str">
        <f>Table2[[#This Row],[Policy / Non Policy]]</f>
        <v>Policy</v>
      </c>
      <c r="AS1318" t="str">
        <f>'CMO Input'!$U1318</f>
        <v>Tier 1</v>
      </c>
      <c r="AT1318" t="str">
        <f>'CMO Input'!$P1318</f>
        <v>CI</v>
      </c>
      <c r="AU1318" t="str" cm="1">
        <f t="array" ref="AU13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18" s="8" t="str">
        <f>TEXT('CMO Input'!$D1318,"MMM-YY")</f>
        <v>July</v>
      </c>
    </row>
    <row r="1319" spans="1:48" x14ac:dyDescent="0.25">
      <c r="A1319" s="18">
        <v>510839136</v>
      </c>
      <c r="B1319" s="16" t="s">
        <v>180</v>
      </c>
      <c r="C1319" s="16" t="s">
        <v>780</v>
      </c>
      <c r="D1319" s="16" t="s">
        <v>296</v>
      </c>
      <c r="E1319" s="17">
        <v>16</v>
      </c>
      <c r="F1319" s="16" t="s">
        <v>46</v>
      </c>
      <c r="G1319" s="17" t="s">
        <v>47</v>
      </c>
      <c r="H1319" s="16" t="s">
        <v>894</v>
      </c>
      <c r="I1319" s="16" t="s">
        <v>843</v>
      </c>
      <c r="J1319" s="16" t="s">
        <v>875</v>
      </c>
      <c r="K1319" s="18">
        <v>510839136</v>
      </c>
      <c r="L1319" s="16" t="s">
        <v>116</v>
      </c>
      <c r="M1319" s="16">
        <v>36</v>
      </c>
      <c r="N1319" s="16" t="s">
        <v>52</v>
      </c>
      <c r="O1319" s="16">
        <v>100</v>
      </c>
      <c r="P1319" s="16" t="s">
        <v>91</v>
      </c>
      <c r="Q1319" s="16">
        <v>82</v>
      </c>
      <c r="R1319" s="16" t="s">
        <v>220</v>
      </c>
      <c r="S1319" s="16" t="s">
        <v>221</v>
      </c>
      <c r="T1319" s="16" t="s">
        <v>118</v>
      </c>
      <c r="U1319" s="16" t="s">
        <v>94</v>
      </c>
      <c r="V1319" s="16" t="s">
        <v>58</v>
      </c>
      <c r="W1319" s="16" t="s">
        <v>95</v>
      </c>
      <c r="X1319" s="16" t="b">
        <v>0</v>
      </c>
      <c r="Y1319" s="16" t="b">
        <v>0</v>
      </c>
      <c r="Z1319" s="16" t="e">
        <v>#N/A</v>
      </c>
      <c r="AA1319" s="16">
        <v>2.952</v>
      </c>
      <c r="AB1319" s="16">
        <v>0</v>
      </c>
      <c r="AC1319" s="16" t="s">
        <v>780</v>
      </c>
      <c r="AD1319" s="16" t="s">
        <v>843</v>
      </c>
      <c r="AE1319" s="16" t="s">
        <v>875</v>
      </c>
      <c r="AF1319" s="16" t="s">
        <v>783</v>
      </c>
      <c r="AG1319" s="16" t="s">
        <v>7</v>
      </c>
      <c r="AH1319" s="16" t="b">
        <v>0</v>
      </c>
      <c r="AI1319" s="16" t="s">
        <v>60</v>
      </c>
      <c r="AJ1319" s="16" t="s">
        <v>61</v>
      </c>
      <c r="AK1319" s="16" t="s">
        <v>147</v>
      </c>
      <c r="AL1319" s="16" t="s">
        <v>876</v>
      </c>
      <c r="AM1319" s="16" t="s">
        <v>64</v>
      </c>
      <c r="AN1319" s="19" t="e">
        <v>#N/A</v>
      </c>
      <c r="AO1319" t="str">
        <f>RIGHT('CMO Input'!$T1319,(LEN('CMO Input'!$T1319)-FIND(" ",'CMO Input'!$T1319,1)))</f>
        <v>4-5”</v>
      </c>
      <c r="AP1319">
        <f>'CMO Input'!$O1319</f>
        <v>100</v>
      </c>
      <c r="AR1319" t="str">
        <f>Table2[[#This Row],[Policy / Non Policy]]</f>
        <v>Policy</v>
      </c>
      <c r="AS1319" t="str">
        <f>'CMO Input'!$U1319</f>
        <v>Tier 1</v>
      </c>
      <c r="AT1319" t="str">
        <f>'CMO Input'!$P1319</f>
        <v>DI</v>
      </c>
      <c r="AU1319" t="str" cm="1">
        <f t="array" ref="AU13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19" s="8" t="str">
        <f>TEXT('CMO Input'!$D1319,"MMM-YY")</f>
        <v>July</v>
      </c>
    </row>
    <row r="1320" spans="1:48" x14ac:dyDescent="0.25">
      <c r="A1320" s="14">
        <v>510870944</v>
      </c>
      <c r="B1320" s="12" t="s">
        <v>180</v>
      </c>
      <c r="C1320" s="12" t="s">
        <v>780</v>
      </c>
      <c r="D1320" s="12" t="s">
        <v>296</v>
      </c>
      <c r="E1320" s="13">
        <v>16</v>
      </c>
      <c r="F1320" s="12" t="s">
        <v>46</v>
      </c>
      <c r="G1320" s="13" t="s">
        <v>47</v>
      </c>
      <c r="H1320" s="12" t="s">
        <v>902</v>
      </c>
      <c r="I1320" s="12" t="s">
        <v>887</v>
      </c>
      <c r="J1320" s="12" t="s">
        <v>752</v>
      </c>
      <c r="K1320" s="14">
        <v>510870944</v>
      </c>
      <c r="L1320" s="12" t="s">
        <v>116</v>
      </c>
      <c r="M1320" s="12">
        <v>5.3</v>
      </c>
      <c r="N1320" s="12" t="s">
        <v>52</v>
      </c>
      <c r="O1320" s="12">
        <v>4</v>
      </c>
      <c r="P1320" s="12" t="s">
        <v>53</v>
      </c>
      <c r="Q1320" s="12">
        <v>142</v>
      </c>
      <c r="R1320" s="12" t="s">
        <v>54</v>
      </c>
      <c r="S1320" s="12" t="s">
        <v>117</v>
      </c>
      <c r="T1320" s="12" t="s">
        <v>118</v>
      </c>
      <c r="U1320" s="12" t="s">
        <v>94</v>
      </c>
      <c r="V1320" s="12" t="s">
        <v>58</v>
      </c>
      <c r="W1320" s="12" t="s">
        <v>95</v>
      </c>
      <c r="X1320" s="12" t="b">
        <v>0</v>
      </c>
      <c r="Y1320" s="12" t="b">
        <v>0</v>
      </c>
      <c r="Z1320" s="12" t="e">
        <v>#N/A</v>
      </c>
      <c r="AA1320" s="12">
        <v>0.75260000000000005</v>
      </c>
      <c r="AB1320" s="12">
        <v>0</v>
      </c>
      <c r="AC1320" s="12" t="s">
        <v>780</v>
      </c>
      <c r="AD1320" s="12" t="s">
        <v>887</v>
      </c>
      <c r="AE1320" s="12" t="s">
        <v>752</v>
      </c>
      <c r="AF1320" s="12" t="s">
        <v>783</v>
      </c>
      <c r="AG1320" s="12" t="s">
        <v>7</v>
      </c>
      <c r="AH1320" s="12" t="b">
        <v>0</v>
      </c>
      <c r="AI1320" s="12" t="s">
        <v>60</v>
      </c>
      <c r="AJ1320" s="12" t="s">
        <v>61</v>
      </c>
      <c r="AK1320" s="12" t="s">
        <v>147</v>
      </c>
      <c r="AL1320" s="12" t="s">
        <v>855</v>
      </c>
      <c r="AM1320" s="12" t="s">
        <v>64</v>
      </c>
      <c r="AN1320" s="15" t="e">
        <v>#N/A</v>
      </c>
      <c r="AO1320" t="str">
        <f>RIGHT('CMO Input'!$T1320,(LEN('CMO Input'!$T1320)-FIND(" ",'CMO Input'!$T1320,1)))</f>
        <v>4-5”</v>
      </c>
      <c r="AP1320">
        <f>'CMO Input'!$O1320</f>
        <v>4</v>
      </c>
      <c r="AR1320" t="str">
        <f>Table2[[#This Row],[Policy / Non Policy]]</f>
        <v>Policy</v>
      </c>
      <c r="AS1320" t="str">
        <f>'CMO Input'!$U1320</f>
        <v>Tier 1</v>
      </c>
      <c r="AT1320" t="str">
        <f>'CMO Input'!$P1320</f>
        <v>CI</v>
      </c>
      <c r="AU1320" t="str" cm="1">
        <f t="array" ref="AU13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0" s="8" t="str">
        <f>TEXT('CMO Input'!$D1320,"MMM-YY")</f>
        <v>July</v>
      </c>
    </row>
    <row r="1321" spans="1:48" x14ac:dyDescent="0.25">
      <c r="A1321" s="18">
        <v>510904360</v>
      </c>
      <c r="B1321" s="16" t="s">
        <v>180</v>
      </c>
      <c r="C1321" s="16" t="s">
        <v>780</v>
      </c>
      <c r="D1321" s="16" t="s">
        <v>296</v>
      </c>
      <c r="E1321" s="17">
        <v>16</v>
      </c>
      <c r="F1321" s="16" t="s">
        <v>46</v>
      </c>
      <c r="G1321" s="17" t="s">
        <v>47</v>
      </c>
      <c r="H1321" s="16" t="s">
        <v>902</v>
      </c>
      <c r="I1321" s="16" t="s">
        <v>887</v>
      </c>
      <c r="J1321" s="16" t="s">
        <v>910</v>
      </c>
      <c r="K1321" s="18">
        <v>510904360</v>
      </c>
      <c r="L1321" s="16" t="s">
        <v>116</v>
      </c>
      <c r="M1321" s="16">
        <v>3.3</v>
      </c>
      <c r="N1321" s="16" t="s">
        <v>52</v>
      </c>
      <c r="O1321" s="16">
        <v>4</v>
      </c>
      <c r="P1321" s="16" t="s">
        <v>53</v>
      </c>
      <c r="Q1321" s="16">
        <v>125</v>
      </c>
      <c r="R1321" s="16" t="s">
        <v>54</v>
      </c>
      <c r="S1321" s="16" t="s">
        <v>117</v>
      </c>
      <c r="T1321" s="16" t="s">
        <v>118</v>
      </c>
      <c r="U1321" s="16" t="s">
        <v>94</v>
      </c>
      <c r="V1321" s="16" t="s">
        <v>58</v>
      </c>
      <c r="W1321" s="16" t="s">
        <v>95</v>
      </c>
      <c r="X1321" s="16" t="b">
        <v>0</v>
      </c>
      <c r="Y1321" s="16" t="b">
        <v>0</v>
      </c>
      <c r="Z1321" s="16" t="e">
        <v>#N/A</v>
      </c>
      <c r="AA1321" s="16">
        <v>0.41249999999999998</v>
      </c>
      <c r="AB1321" s="16">
        <v>0</v>
      </c>
      <c r="AC1321" s="16" t="s">
        <v>780</v>
      </c>
      <c r="AD1321" s="16" t="s">
        <v>887</v>
      </c>
      <c r="AE1321" s="16" t="s">
        <v>910</v>
      </c>
      <c r="AF1321" s="16" t="s">
        <v>783</v>
      </c>
      <c r="AG1321" s="16" t="s">
        <v>7</v>
      </c>
      <c r="AH1321" s="16" t="b">
        <v>0</v>
      </c>
      <c r="AI1321" s="16" t="s">
        <v>60</v>
      </c>
      <c r="AJ1321" s="16" t="s">
        <v>61</v>
      </c>
      <c r="AK1321" s="16" t="s">
        <v>147</v>
      </c>
      <c r="AL1321" s="16" t="s">
        <v>855</v>
      </c>
      <c r="AM1321" s="16" t="s">
        <v>64</v>
      </c>
      <c r="AN1321" s="19" t="e">
        <v>#N/A</v>
      </c>
      <c r="AO1321" t="str">
        <f>RIGHT('CMO Input'!$T1321,(LEN('CMO Input'!$T1321)-FIND(" ",'CMO Input'!$T1321,1)))</f>
        <v>4-5”</v>
      </c>
      <c r="AP1321">
        <f>'CMO Input'!$O1321</f>
        <v>4</v>
      </c>
      <c r="AR1321" t="str">
        <f>Table2[[#This Row],[Policy / Non Policy]]</f>
        <v>Policy</v>
      </c>
      <c r="AS1321" t="str">
        <f>'CMO Input'!$U1321</f>
        <v>Tier 1</v>
      </c>
      <c r="AT1321" t="str">
        <f>'CMO Input'!$P1321</f>
        <v>CI</v>
      </c>
      <c r="AU1321" t="str" cm="1">
        <f t="array" ref="AU13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1" s="8" t="str">
        <f>TEXT('CMO Input'!$D1321,"MMM-YY")</f>
        <v>July</v>
      </c>
    </row>
    <row r="1322" spans="1:48" x14ac:dyDescent="0.25">
      <c r="A1322" s="14">
        <v>510820585</v>
      </c>
      <c r="B1322" s="12" t="s">
        <v>180</v>
      </c>
      <c r="C1322" s="12" t="s">
        <v>780</v>
      </c>
      <c r="D1322" s="12" t="s">
        <v>296</v>
      </c>
      <c r="E1322" s="13">
        <v>17</v>
      </c>
      <c r="F1322" s="12" t="s">
        <v>46</v>
      </c>
      <c r="G1322" s="13" t="s">
        <v>882</v>
      </c>
      <c r="H1322" s="12" t="s">
        <v>888</v>
      </c>
      <c r="I1322" s="12" t="s">
        <v>889</v>
      </c>
      <c r="J1322" s="12" t="s">
        <v>890</v>
      </c>
      <c r="K1322" s="14">
        <v>510820585</v>
      </c>
      <c r="L1322" s="12" t="s">
        <v>116</v>
      </c>
      <c r="M1322" s="12">
        <v>14.4</v>
      </c>
      <c r="N1322" s="12" t="s">
        <v>52</v>
      </c>
      <c r="O1322" s="12">
        <v>4</v>
      </c>
      <c r="P1322" s="12" t="s">
        <v>53</v>
      </c>
      <c r="Q1322" s="12">
        <v>64</v>
      </c>
      <c r="R1322" s="12" t="s">
        <v>54</v>
      </c>
      <c r="S1322" s="12" t="s">
        <v>117</v>
      </c>
      <c r="T1322" s="12" t="s">
        <v>118</v>
      </c>
      <c r="U1322" s="12" t="s">
        <v>94</v>
      </c>
      <c r="V1322" s="12" t="s">
        <v>58</v>
      </c>
      <c r="W1322" s="12" t="s">
        <v>95</v>
      </c>
      <c r="X1322" s="12" t="b">
        <v>0</v>
      </c>
      <c r="Y1322" s="12" t="b">
        <v>0</v>
      </c>
      <c r="Z1322" s="12" t="e">
        <v>#N/A</v>
      </c>
      <c r="AA1322" s="12">
        <v>0.92159999999999997</v>
      </c>
      <c r="AB1322" s="12">
        <v>0</v>
      </c>
      <c r="AC1322" s="12" t="s">
        <v>780</v>
      </c>
      <c r="AD1322" s="12" t="s">
        <v>889</v>
      </c>
      <c r="AE1322" s="12" t="s">
        <v>890</v>
      </c>
      <c r="AF1322" s="12" t="s">
        <v>795</v>
      </c>
      <c r="AG1322" s="12" t="s">
        <v>7</v>
      </c>
      <c r="AH1322" s="12" t="b">
        <v>0</v>
      </c>
      <c r="AI1322" s="12" t="s">
        <v>60</v>
      </c>
      <c r="AJ1322" s="12" t="s">
        <v>61</v>
      </c>
      <c r="AK1322" s="12" t="s">
        <v>147</v>
      </c>
      <c r="AL1322" s="12" t="s">
        <v>804</v>
      </c>
      <c r="AM1322" s="12" t="s">
        <v>64</v>
      </c>
      <c r="AN1322" s="15" t="e">
        <v>#N/A</v>
      </c>
      <c r="AO1322" t="str">
        <f>RIGHT('CMO Input'!$T1322,(LEN('CMO Input'!$T1322)-FIND(" ",'CMO Input'!$T1322,1)))</f>
        <v>4-5”</v>
      </c>
      <c r="AP1322">
        <f>'CMO Input'!$O1322</f>
        <v>4</v>
      </c>
      <c r="AR1322" t="str">
        <f>Table2[[#This Row],[Policy / Non Policy]]</f>
        <v>Policy</v>
      </c>
      <c r="AS1322" t="str">
        <f>'CMO Input'!$U1322</f>
        <v>Tier 1</v>
      </c>
      <c r="AT1322" t="str">
        <f>'CMO Input'!$P1322</f>
        <v>CI</v>
      </c>
      <c r="AU1322" t="str" cm="1">
        <f t="array" ref="AU13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2" s="8" t="str">
        <f>TEXT('CMO Input'!$D1322,"MMM-YY")</f>
        <v>July</v>
      </c>
    </row>
    <row r="1323" spans="1:48" x14ac:dyDescent="0.25">
      <c r="A1323" s="18">
        <v>510832392</v>
      </c>
      <c r="B1323" s="16" t="s">
        <v>180</v>
      </c>
      <c r="C1323" s="16" t="s">
        <v>780</v>
      </c>
      <c r="D1323" s="16" t="s">
        <v>296</v>
      </c>
      <c r="E1323" s="17">
        <v>17</v>
      </c>
      <c r="F1323" s="16" t="s">
        <v>46</v>
      </c>
      <c r="G1323" s="17" t="s">
        <v>877</v>
      </c>
      <c r="H1323" s="16" t="s">
        <v>150</v>
      </c>
      <c r="I1323" s="16" t="s">
        <v>879</v>
      </c>
      <c r="J1323" s="16" t="s">
        <v>612</v>
      </c>
      <c r="K1323" s="18">
        <v>510832392</v>
      </c>
      <c r="L1323" s="16" t="s">
        <v>116</v>
      </c>
      <c r="M1323" s="16">
        <v>21.5</v>
      </c>
      <c r="N1323" s="16" t="s">
        <v>52</v>
      </c>
      <c r="O1323" s="16">
        <v>4</v>
      </c>
      <c r="P1323" s="16" t="s">
        <v>53</v>
      </c>
      <c r="Q1323" s="16">
        <v>11</v>
      </c>
      <c r="R1323" s="16" t="s">
        <v>54</v>
      </c>
      <c r="S1323" s="16" t="s">
        <v>117</v>
      </c>
      <c r="T1323" s="16" t="s">
        <v>118</v>
      </c>
      <c r="U1323" s="16" t="s">
        <v>94</v>
      </c>
      <c r="V1323" s="16" t="s">
        <v>58</v>
      </c>
      <c r="W1323" s="16" t="s">
        <v>95</v>
      </c>
      <c r="X1323" s="16" t="b">
        <v>0</v>
      </c>
      <c r="Y1323" s="16" t="b">
        <v>0</v>
      </c>
      <c r="Z1323" s="16" t="e">
        <v>#N/A</v>
      </c>
      <c r="AA1323" s="16">
        <v>0.23649999999999999</v>
      </c>
      <c r="AB1323" s="16">
        <v>0</v>
      </c>
      <c r="AC1323" s="16" t="s">
        <v>780</v>
      </c>
      <c r="AD1323" s="16" t="s">
        <v>879</v>
      </c>
      <c r="AE1323" s="16" t="s">
        <v>612</v>
      </c>
      <c r="AF1323" s="16" t="s">
        <v>787</v>
      </c>
      <c r="AG1323" s="16" t="s">
        <v>7</v>
      </c>
      <c r="AH1323" s="16" t="b">
        <v>0</v>
      </c>
      <c r="AI1323" s="16" t="s">
        <v>60</v>
      </c>
      <c r="AJ1323" s="16" t="s">
        <v>788</v>
      </c>
      <c r="AK1323" s="16" t="s">
        <v>147</v>
      </c>
      <c r="AL1323" s="16" t="s">
        <v>789</v>
      </c>
      <c r="AM1323" s="16" t="s">
        <v>64</v>
      </c>
      <c r="AN1323" s="19" t="e">
        <v>#N/A</v>
      </c>
      <c r="AO1323" t="str">
        <f>RIGHT('CMO Input'!$T1323,(LEN('CMO Input'!$T1323)-FIND(" ",'CMO Input'!$T1323,1)))</f>
        <v>4-5”</v>
      </c>
      <c r="AP1323">
        <f>'CMO Input'!$O1323</f>
        <v>4</v>
      </c>
      <c r="AR1323" t="str">
        <f>Table2[[#This Row],[Policy / Non Policy]]</f>
        <v>Policy</v>
      </c>
      <c r="AS1323" t="str">
        <f>'CMO Input'!$U1323</f>
        <v>Tier 1</v>
      </c>
      <c r="AT1323" t="str">
        <f>'CMO Input'!$P1323</f>
        <v>CI</v>
      </c>
      <c r="AU1323" t="str" cm="1">
        <f t="array" ref="AU13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3" s="8" t="str">
        <f>TEXT('CMO Input'!$D1323,"MMM-YY")</f>
        <v>July</v>
      </c>
    </row>
    <row r="1324" spans="1:48" x14ac:dyDescent="0.25">
      <c r="A1324" s="14">
        <v>510832393</v>
      </c>
      <c r="B1324" s="12" t="s">
        <v>180</v>
      </c>
      <c r="C1324" s="12" t="s">
        <v>780</v>
      </c>
      <c r="D1324" s="12" t="s">
        <v>296</v>
      </c>
      <c r="E1324" s="13">
        <v>17</v>
      </c>
      <c r="F1324" s="12" t="s">
        <v>46</v>
      </c>
      <c r="G1324" s="13" t="s">
        <v>877</v>
      </c>
      <c r="H1324" s="12" t="s">
        <v>150</v>
      </c>
      <c r="I1324" s="12" t="s">
        <v>879</v>
      </c>
      <c r="J1324" s="12" t="s">
        <v>612</v>
      </c>
      <c r="K1324" s="14">
        <v>510832393</v>
      </c>
      <c r="L1324" s="12" t="s">
        <v>116</v>
      </c>
      <c r="M1324" s="12">
        <v>21.6</v>
      </c>
      <c r="N1324" s="12" t="s">
        <v>52</v>
      </c>
      <c r="O1324" s="12">
        <v>4</v>
      </c>
      <c r="P1324" s="12" t="s">
        <v>53</v>
      </c>
      <c r="Q1324" s="12">
        <v>70</v>
      </c>
      <c r="R1324" s="12" t="s">
        <v>54</v>
      </c>
      <c r="S1324" s="12" t="s">
        <v>117</v>
      </c>
      <c r="T1324" s="12" t="s">
        <v>118</v>
      </c>
      <c r="U1324" s="12" t="s">
        <v>94</v>
      </c>
      <c r="V1324" s="12" t="s">
        <v>58</v>
      </c>
      <c r="W1324" s="12" t="s">
        <v>95</v>
      </c>
      <c r="X1324" s="12" t="b">
        <v>0</v>
      </c>
      <c r="Y1324" s="12" t="b">
        <v>0</v>
      </c>
      <c r="Z1324" s="12" t="e">
        <v>#N/A</v>
      </c>
      <c r="AA1324" s="12">
        <v>1.512</v>
      </c>
      <c r="AB1324" s="12">
        <v>0</v>
      </c>
      <c r="AC1324" s="12" t="s">
        <v>780</v>
      </c>
      <c r="AD1324" s="12" t="s">
        <v>879</v>
      </c>
      <c r="AE1324" s="12" t="s">
        <v>612</v>
      </c>
      <c r="AF1324" s="12" t="s">
        <v>787</v>
      </c>
      <c r="AG1324" s="12" t="s">
        <v>7</v>
      </c>
      <c r="AH1324" s="12" t="b">
        <v>0</v>
      </c>
      <c r="AI1324" s="12" t="s">
        <v>60</v>
      </c>
      <c r="AJ1324" s="12" t="s">
        <v>788</v>
      </c>
      <c r="AK1324" s="12" t="s">
        <v>147</v>
      </c>
      <c r="AL1324" s="12" t="s">
        <v>789</v>
      </c>
      <c r="AM1324" s="12" t="s">
        <v>64</v>
      </c>
      <c r="AN1324" s="15" t="e">
        <v>#N/A</v>
      </c>
      <c r="AO1324" t="str">
        <f>RIGHT('CMO Input'!$T1324,(LEN('CMO Input'!$T1324)-FIND(" ",'CMO Input'!$T1324,1)))</f>
        <v>4-5”</v>
      </c>
      <c r="AP1324">
        <f>'CMO Input'!$O1324</f>
        <v>4</v>
      </c>
      <c r="AR1324" t="str">
        <f>Table2[[#This Row],[Policy / Non Policy]]</f>
        <v>Policy</v>
      </c>
      <c r="AS1324" t="str">
        <f>'CMO Input'!$U1324</f>
        <v>Tier 1</v>
      </c>
      <c r="AT1324" t="str">
        <f>'CMO Input'!$P1324</f>
        <v>CI</v>
      </c>
      <c r="AU1324" t="str" cm="1">
        <f t="array" ref="AU13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4" s="8" t="str">
        <f>TEXT('CMO Input'!$D1324,"MMM-YY")</f>
        <v>July</v>
      </c>
    </row>
    <row r="1325" spans="1:48" x14ac:dyDescent="0.25">
      <c r="A1325" s="18">
        <v>510861879</v>
      </c>
      <c r="B1325" s="16" t="s">
        <v>180</v>
      </c>
      <c r="C1325" s="16" t="s">
        <v>780</v>
      </c>
      <c r="D1325" s="16" t="s">
        <v>296</v>
      </c>
      <c r="E1325" s="17">
        <v>17</v>
      </c>
      <c r="F1325" s="16" t="s">
        <v>46</v>
      </c>
      <c r="G1325" s="17" t="s">
        <v>877</v>
      </c>
      <c r="H1325" s="16" t="s">
        <v>911</v>
      </c>
      <c r="I1325" s="16" t="s">
        <v>868</v>
      </c>
      <c r="J1325" s="16" t="s">
        <v>878</v>
      </c>
      <c r="K1325" s="18">
        <v>510861879</v>
      </c>
      <c r="L1325" s="16" t="s">
        <v>116</v>
      </c>
      <c r="M1325" s="16">
        <v>17.7</v>
      </c>
      <c r="N1325" s="16" t="s">
        <v>52</v>
      </c>
      <c r="O1325" s="16">
        <v>4</v>
      </c>
      <c r="P1325" s="16" t="s">
        <v>91</v>
      </c>
      <c r="Q1325" s="16">
        <v>10</v>
      </c>
      <c r="R1325" s="16" t="s">
        <v>54</v>
      </c>
      <c r="S1325" s="16" t="s">
        <v>117</v>
      </c>
      <c r="T1325" s="16" t="s">
        <v>118</v>
      </c>
      <c r="U1325" s="16" t="s">
        <v>94</v>
      </c>
      <c r="V1325" s="16" t="s">
        <v>58</v>
      </c>
      <c r="W1325" s="16" t="s">
        <v>95</v>
      </c>
      <c r="X1325" s="16" t="b">
        <v>0</v>
      </c>
      <c r="Y1325" s="16" t="b">
        <v>0</v>
      </c>
      <c r="Z1325" s="16" t="e">
        <v>#N/A</v>
      </c>
      <c r="AA1325" s="16">
        <v>0.17699999999999999</v>
      </c>
      <c r="AB1325" s="16">
        <v>0</v>
      </c>
      <c r="AC1325" s="16" t="s">
        <v>780</v>
      </c>
      <c r="AD1325" s="16" t="s">
        <v>868</v>
      </c>
      <c r="AE1325" s="16" t="s">
        <v>878</v>
      </c>
      <c r="AF1325" s="16" t="s">
        <v>870</v>
      </c>
      <c r="AG1325" s="16" t="s">
        <v>7</v>
      </c>
      <c r="AH1325" s="16" t="b">
        <v>0</v>
      </c>
      <c r="AI1325" s="16" t="s">
        <v>60</v>
      </c>
      <c r="AJ1325" s="16" t="s">
        <v>10</v>
      </c>
      <c r="AK1325" s="16" t="s">
        <v>147</v>
      </c>
      <c r="AL1325" s="16" t="s">
        <v>206</v>
      </c>
      <c r="AM1325" s="16" t="s">
        <v>64</v>
      </c>
      <c r="AN1325" s="19" t="e">
        <v>#N/A</v>
      </c>
      <c r="AO1325" t="str">
        <f>RIGHT('CMO Input'!$T1325,(LEN('CMO Input'!$T1325)-FIND(" ",'CMO Input'!$T1325,1)))</f>
        <v>4-5”</v>
      </c>
      <c r="AP1325">
        <f>'CMO Input'!$O1325</f>
        <v>4</v>
      </c>
      <c r="AR1325" t="str">
        <f>Table2[[#This Row],[Policy / Non Policy]]</f>
        <v>Policy</v>
      </c>
      <c r="AS1325" t="str">
        <f>'CMO Input'!$U1325</f>
        <v>Tier 1</v>
      </c>
      <c r="AT1325" t="str">
        <f>'CMO Input'!$P1325</f>
        <v>DI</v>
      </c>
      <c r="AU1325" t="str" cm="1">
        <f t="array" ref="AU13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5" s="8" t="str">
        <f>TEXT('CMO Input'!$D1325,"MMM-YY")</f>
        <v>July</v>
      </c>
    </row>
    <row r="1326" spans="1:48" x14ac:dyDescent="0.25">
      <c r="A1326" s="14">
        <v>510903223</v>
      </c>
      <c r="B1326" s="12" t="s">
        <v>180</v>
      </c>
      <c r="C1326" s="12" t="s">
        <v>780</v>
      </c>
      <c r="D1326" s="12" t="s">
        <v>296</v>
      </c>
      <c r="E1326" s="13">
        <v>17</v>
      </c>
      <c r="F1326" s="12" t="s">
        <v>46</v>
      </c>
      <c r="G1326" s="13" t="s">
        <v>47</v>
      </c>
      <c r="H1326" s="12" t="s">
        <v>902</v>
      </c>
      <c r="I1326" s="12" t="s">
        <v>912</v>
      </c>
      <c r="J1326" s="12" t="s">
        <v>913</v>
      </c>
      <c r="K1326" s="14">
        <v>510903223</v>
      </c>
      <c r="L1326" s="12" t="s">
        <v>116</v>
      </c>
      <c r="M1326" s="12">
        <v>8.6</v>
      </c>
      <c r="N1326" s="12" t="s">
        <v>52</v>
      </c>
      <c r="O1326" s="12">
        <v>4</v>
      </c>
      <c r="P1326" s="12" t="s">
        <v>163</v>
      </c>
      <c r="Q1326" s="12">
        <v>216</v>
      </c>
      <c r="R1326" s="12" t="s">
        <v>54</v>
      </c>
      <c r="S1326" s="12" t="s">
        <v>117</v>
      </c>
      <c r="T1326" s="12" t="s">
        <v>118</v>
      </c>
      <c r="U1326" s="12" t="s">
        <v>94</v>
      </c>
      <c r="V1326" s="12" t="s">
        <v>58</v>
      </c>
      <c r="W1326" s="12" t="s">
        <v>95</v>
      </c>
      <c r="X1326" s="12" t="b">
        <v>0</v>
      </c>
      <c r="Y1326" s="12" t="b">
        <v>0</v>
      </c>
      <c r="Z1326" s="12" t="e">
        <v>#N/A</v>
      </c>
      <c r="AA1326" s="12">
        <v>1.8575999999999999</v>
      </c>
      <c r="AB1326" s="12">
        <v>0</v>
      </c>
      <c r="AC1326" s="12" t="s">
        <v>780</v>
      </c>
      <c r="AD1326" s="12" t="s">
        <v>912</v>
      </c>
      <c r="AE1326" s="12" t="s">
        <v>913</v>
      </c>
      <c r="AF1326" s="12" t="s">
        <v>783</v>
      </c>
      <c r="AG1326" s="12" t="s">
        <v>7</v>
      </c>
      <c r="AH1326" s="12" t="b">
        <v>0</v>
      </c>
      <c r="AI1326" s="12" t="s">
        <v>60</v>
      </c>
      <c r="AJ1326" s="12" t="s">
        <v>61</v>
      </c>
      <c r="AK1326" s="12" t="s">
        <v>147</v>
      </c>
      <c r="AL1326" s="12" t="s">
        <v>855</v>
      </c>
      <c r="AM1326" s="12" t="s">
        <v>64</v>
      </c>
      <c r="AN1326" s="15" t="e">
        <v>#N/A</v>
      </c>
      <c r="AO1326" t="str">
        <f>RIGHT('CMO Input'!$T1326,(LEN('CMO Input'!$T1326)-FIND(" ",'CMO Input'!$T1326,1)))</f>
        <v>4-5”</v>
      </c>
      <c r="AP1326">
        <f>'CMO Input'!$O1326</f>
        <v>4</v>
      </c>
      <c r="AR1326" t="str">
        <f>Table2[[#This Row],[Policy / Non Policy]]</f>
        <v>Policy</v>
      </c>
      <c r="AS1326" t="str">
        <f>'CMO Input'!$U1326</f>
        <v>Tier 1</v>
      </c>
      <c r="AT1326" t="str">
        <f>'CMO Input'!$P1326</f>
        <v>SI</v>
      </c>
      <c r="AU1326" t="str" cm="1">
        <f t="array" ref="AU13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6" s="8" t="str">
        <f>TEXT('CMO Input'!$D1326,"MMM-YY")</f>
        <v>July</v>
      </c>
    </row>
    <row r="1327" spans="1:48" x14ac:dyDescent="0.25">
      <c r="A1327" s="18">
        <v>510914263</v>
      </c>
      <c r="B1327" s="16" t="s">
        <v>180</v>
      </c>
      <c r="C1327" s="16" t="s">
        <v>780</v>
      </c>
      <c r="D1327" s="16" t="s">
        <v>296</v>
      </c>
      <c r="E1327" s="17">
        <v>17</v>
      </c>
      <c r="F1327" s="16" t="s">
        <v>46</v>
      </c>
      <c r="G1327" s="17" t="s">
        <v>882</v>
      </c>
      <c r="H1327" s="16" t="s">
        <v>888</v>
      </c>
      <c r="I1327" s="16" t="s">
        <v>889</v>
      </c>
      <c r="J1327" s="16" t="s">
        <v>891</v>
      </c>
      <c r="K1327" s="18">
        <v>510914263</v>
      </c>
      <c r="L1327" s="16" t="s">
        <v>116</v>
      </c>
      <c r="M1327" s="16">
        <v>4.9000000000000004</v>
      </c>
      <c r="N1327" s="16" t="s">
        <v>52</v>
      </c>
      <c r="O1327" s="16">
        <v>4</v>
      </c>
      <c r="P1327" s="16" t="s">
        <v>53</v>
      </c>
      <c r="Q1327" s="16">
        <v>110</v>
      </c>
      <c r="R1327" s="16" t="s">
        <v>54</v>
      </c>
      <c r="S1327" s="16" t="s">
        <v>117</v>
      </c>
      <c r="T1327" s="16" t="s">
        <v>118</v>
      </c>
      <c r="U1327" s="16" t="s">
        <v>94</v>
      </c>
      <c r="V1327" s="16" t="s">
        <v>58</v>
      </c>
      <c r="W1327" s="16" t="s">
        <v>95</v>
      </c>
      <c r="X1327" s="16" t="b">
        <v>0</v>
      </c>
      <c r="Y1327" s="16" t="b">
        <v>0</v>
      </c>
      <c r="Z1327" s="16" t="e">
        <v>#N/A</v>
      </c>
      <c r="AA1327" s="16">
        <v>0.53900000000000003</v>
      </c>
      <c r="AB1327" s="16">
        <v>0</v>
      </c>
      <c r="AC1327" s="16" t="s">
        <v>780</v>
      </c>
      <c r="AD1327" s="16" t="s">
        <v>889</v>
      </c>
      <c r="AE1327" s="16" t="s">
        <v>891</v>
      </c>
      <c r="AF1327" s="16" t="s">
        <v>795</v>
      </c>
      <c r="AG1327" s="16" t="s">
        <v>7</v>
      </c>
      <c r="AH1327" s="16" t="b">
        <v>0</v>
      </c>
      <c r="AI1327" s="16" t="s">
        <v>60</v>
      </c>
      <c r="AJ1327" s="16" t="s">
        <v>61</v>
      </c>
      <c r="AK1327" s="16" t="s">
        <v>147</v>
      </c>
      <c r="AL1327" s="16" t="s">
        <v>804</v>
      </c>
      <c r="AM1327" s="16" t="s">
        <v>64</v>
      </c>
      <c r="AN1327" s="19" t="e">
        <v>#N/A</v>
      </c>
      <c r="AO1327" t="str">
        <f>RIGHT('CMO Input'!$T1327,(LEN('CMO Input'!$T1327)-FIND(" ",'CMO Input'!$T1327,1)))</f>
        <v>4-5”</v>
      </c>
      <c r="AP1327">
        <f>'CMO Input'!$O1327</f>
        <v>4</v>
      </c>
      <c r="AR1327" t="str">
        <f>Table2[[#This Row],[Policy / Non Policy]]</f>
        <v>Policy</v>
      </c>
      <c r="AS1327" t="str">
        <f>'CMO Input'!$U1327</f>
        <v>Tier 1</v>
      </c>
      <c r="AT1327" t="str">
        <f>'CMO Input'!$P1327</f>
        <v>CI</v>
      </c>
      <c r="AU1327" t="str" cm="1">
        <f t="array" ref="AU13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7" s="8" t="str">
        <f>TEXT('CMO Input'!$D1327,"MMM-YY")</f>
        <v>July</v>
      </c>
    </row>
    <row r="1328" spans="1:48" x14ac:dyDescent="0.25">
      <c r="A1328" s="14">
        <v>510914534</v>
      </c>
      <c r="B1328" s="12" t="s">
        <v>180</v>
      </c>
      <c r="C1328" s="12" t="s">
        <v>780</v>
      </c>
      <c r="D1328" s="12" t="s">
        <v>296</v>
      </c>
      <c r="E1328" s="13">
        <v>17</v>
      </c>
      <c r="F1328" s="12" t="s">
        <v>46</v>
      </c>
      <c r="G1328" s="13" t="s">
        <v>882</v>
      </c>
      <c r="H1328" s="12" t="s">
        <v>888</v>
      </c>
      <c r="I1328" s="12" t="s">
        <v>892</v>
      </c>
      <c r="J1328" s="12" t="s">
        <v>893</v>
      </c>
      <c r="K1328" s="14">
        <v>510914534</v>
      </c>
      <c r="L1328" s="12" t="s">
        <v>116</v>
      </c>
      <c r="M1328" s="12">
        <v>8.8000000000000007</v>
      </c>
      <c r="N1328" s="12" t="s">
        <v>52</v>
      </c>
      <c r="O1328" s="12">
        <v>4</v>
      </c>
      <c r="P1328" s="12" t="s">
        <v>53</v>
      </c>
      <c r="Q1328" s="12">
        <v>160</v>
      </c>
      <c r="R1328" s="12" t="s">
        <v>54</v>
      </c>
      <c r="S1328" s="12" t="s">
        <v>117</v>
      </c>
      <c r="T1328" s="12" t="s">
        <v>118</v>
      </c>
      <c r="U1328" s="12" t="s">
        <v>94</v>
      </c>
      <c r="V1328" s="12" t="s">
        <v>58</v>
      </c>
      <c r="W1328" s="12" t="s">
        <v>95</v>
      </c>
      <c r="X1328" s="12" t="b">
        <v>0</v>
      </c>
      <c r="Y1328" s="12" t="b">
        <v>0</v>
      </c>
      <c r="Z1328" s="12" t="e">
        <v>#N/A</v>
      </c>
      <c r="AA1328" s="12">
        <v>1.4080000000000001</v>
      </c>
      <c r="AB1328" s="12">
        <v>0</v>
      </c>
      <c r="AC1328" s="12" t="s">
        <v>780</v>
      </c>
      <c r="AD1328" s="12" t="s">
        <v>892</v>
      </c>
      <c r="AE1328" s="12" t="s">
        <v>893</v>
      </c>
      <c r="AF1328" s="12" t="s">
        <v>795</v>
      </c>
      <c r="AG1328" s="12" t="s">
        <v>7</v>
      </c>
      <c r="AH1328" s="12" t="b">
        <v>0</v>
      </c>
      <c r="AI1328" s="12" t="s">
        <v>60</v>
      </c>
      <c r="AJ1328" s="12" t="s">
        <v>61</v>
      </c>
      <c r="AK1328" s="12" t="s">
        <v>147</v>
      </c>
      <c r="AL1328" s="12" t="s">
        <v>810</v>
      </c>
      <c r="AM1328" s="12" t="s">
        <v>64</v>
      </c>
      <c r="AN1328" s="15" t="e">
        <v>#N/A</v>
      </c>
      <c r="AO1328" t="str">
        <f>RIGHT('CMO Input'!$T1328,(LEN('CMO Input'!$T1328)-FIND(" ",'CMO Input'!$T1328,1)))</f>
        <v>4-5”</v>
      </c>
      <c r="AP1328">
        <f>'CMO Input'!$O1328</f>
        <v>4</v>
      </c>
      <c r="AR1328" t="str">
        <f>Table2[[#This Row],[Policy / Non Policy]]</f>
        <v>Policy</v>
      </c>
      <c r="AS1328" t="str">
        <f>'CMO Input'!$U1328</f>
        <v>Tier 1</v>
      </c>
      <c r="AT1328" t="str">
        <f>'CMO Input'!$P1328</f>
        <v>CI</v>
      </c>
      <c r="AU1328" t="str" cm="1">
        <f t="array" ref="AU13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8" s="8" t="str">
        <f>TEXT('CMO Input'!$D1328,"MMM-YY")</f>
        <v>July</v>
      </c>
    </row>
    <row r="1329" spans="1:48" x14ac:dyDescent="0.25">
      <c r="A1329" s="18">
        <v>510954498</v>
      </c>
      <c r="B1329" s="16" t="s">
        <v>180</v>
      </c>
      <c r="C1329" s="16" t="s">
        <v>780</v>
      </c>
      <c r="D1329" s="16" t="s">
        <v>296</v>
      </c>
      <c r="E1329" s="17">
        <v>17</v>
      </c>
      <c r="F1329" s="16" t="s">
        <v>46</v>
      </c>
      <c r="G1329" s="17" t="s">
        <v>47</v>
      </c>
      <c r="H1329" s="16" t="s">
        <v>895</v>
      </c>
      <c r="I1329" s="16" t="s">
        <v>903</v>
      </c>
      <c r="J1329" s="16" t="s">
        <v>914</v>
      </c>
      <c r="K1329" s="18">
        <v>510954498</v>
      </c>
      <c r="L1329" s="16" t="s">
        <v>116</v>
      </c>
      <c r="M1329" s="16">
        <v>2.7</v>
      </c>
      <c r="N1329" s="16" t="s">
        <v>52</v>
      </c>
      <c r="O1329" s="16">
        <v>4</v>
      </c>
      <c r="P1329" s="16" t="s">
        <v>163</v>
      </c>
      <c r="Q1329" s="16">
        <v>15</v>
      </c>
      <c r="R1329" s="16" t="s">
        <v>54</v>
      </c>
      <c r="S1329" s="16" t="s">
        <v>117</v>
      </c>
      <c r="T1329" s="16" t="s">
        <v>118</v>
      </c>
      <c r="U1329" s="16" t="s">
        <v>94</v>
      </c>
      <c r="V1329" s="16" t="s">
        <v>58</v>
      </c>
      <c r="W1329" s="16" t="s">
        <v>95</v>
      </c>
      <c r="X1329" s="16" t="b">
        <v>0</v>
      </c>
      <c r="Y1329" s="16" t="b">
        <v>0</v>
      </c>
      <c r="Z1329" s="16" t="e">
        <v>#N/A</v>
      </c>
      <c r="AA1329" s="16">
        <v>4.0500000000000001E-2</v>
      </c>
      <c r="AB1329" s="16">
        <v>0</v>
      </c>
      <c r="AC1329" s="16" t="s">
        <v>780</v>
      </c>
      <c r="AD1329" s="16" t="s">
        <v>903</v>
      </c>
      <c r="AE1329" s="16" t="s">
        <v>914</v>
      </c>
      <c r="AF1329" s="16" t="s">
        <v>801</v>
      </c>
      <c r="AG1329" s="16" t="s">
        <v>7</v>
      </c>
      <c r="AH1329" s="16" t="b">
        <v>0</v>
      </c>
      <c r="AI1329" s="16" t="s">
        <v>60</v>
      </c>
      <c r="AJ1329" s="16" t="s">
        <v>61</v>
      </c>
      <c r="AK1329" s="16" t="s">
        <v>147</v>
      </c>
      <c r="AL1329" s="16" t="s">
        <v>905</v>
      </c>
      <c r="AM1329" s="16" t="s">
        <v>64</v>
      </c>
      <c r="AN1329" s="19" t="e">
        <v>#N/A</v>
      </c>
      <c r="AO1329" t="str">
        <f>RIGHT('CMO Input'!$T1329,(LEN('CMO Input'!$T1329)-FIND(" ",'CMO Input'!$T1329,1)))</f>
        <v>4-5”</v>
      </c>
      <c r="AP1329">
        <f>'CMO Input'!$O1329</f>
        <v>4</v>
      </c>
      <c r="AR1329" t="str">
        <f>Table2[[#This Row],[Policy / Non Policy]]</f>
        <v>Policy</v>
      </c>
      <c r="AS1329" t="str">
        <f>'CMO Input'!$U1329</f>
        <v>Tier 1</v>
      </c>
      <c r="AT1329" t="str">
        <f>'CMO Input'!$P1329</f>
        <v>SI</v>
      </c>
      <c r="AU1329" t="str" cm="1">
        <f t="array" ref="AU13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29" s="8" t="str">
        <f>TEXT('CMO Input'!$D1329,"MMM-YY")</f>
        <v>July</v>
      </c>
    </row>
    <row r="1330" spans="1:48" x14ac:dyDescent="0.25">
      <c r="A1330" s="14">
        <v>510838949</v>
      </c>
      <c r="B1330" s="12" t="s">
        <v>180</v>
      </c>
      <c r="C1330" s="12" t="s">
        <v>780</v>
      </c>
      <c r="D1330" s="12" t="s">
        <v>296</v>
      </c>
      <c r="E1330" s="13">
        <v>17</v>
      </c>
      <c r="F1330" s="12" t="s">
        <v>46</v>
      </c>
      <c r="G1330" s="13" t="s">
        <v>47</v>
      </c>
      <c r="H1330" s="12" t="s">
        <v>895</v>
      </c>
      <c r="I1330" s="12" t="s">
        <v>903</v>
      </c>
      <c r="J1330" s="12" t="s">
        <v>915</v>
      </c>
      <c r="K1330" s="14">
        <v>510838949</v>
      </c>
      <c r="L1330" s="12" t="s">
        <v>116</v>
      </c>
      <c r="M1330" s="12">
        <v>2.2999999999999998</v>
      </c>
      <c r="N1330" s="12" t="s">
        <v>52</v>
      </c>
      <c r="O1330" s="12">
        <v>6</v>
      </c>
      <c r="P1330" s="12" t="s">
        <v>163</v>
      </c>
      <c r="Q1330" s="12">
        <v>43</v>
      </c>
      <c r="R1330" s="12" t="s">
        <v>54</v>
      </c>
      <c r="S1330" s="12" t="s">
        <v>134</v>
      </c>
      <c r="T1330" s="12" t="s">
        <v>135</v>
      </c>
      <c r="U1330" s="12" t="s">
        <v>94</v>
      </c>
      <c r="V1330" s="12" t="s">
        <v>58</v>
      </c>
      <c r="W1330" s="12" t="s">
        <v>95</v>
      </c>
      <c r="X1330" s="12" t="b">
        <v>0</v>
      </c>
      <c r="Y1330" s="12" t="b">
        <v>0</v>
      </c>
      <c r="Z1330" s="12" t="e">
        <v>#N/A</v>
      </c>
      <c r="AA1330" s="12">
        <v>9.8900000000000002E-2</v>
      </c>
      <c r="AB1330" s="12">
        <v>0</v>
      </c>
      <c r="AC1330" s="12" t="s">
        <v>780</v>
      </c>
      <c r="AD1330" s="12" t="s">
        <v>903</v>
      </c>
      <c r="AE1330" s="12" t="s">
        <v>915</v>
      </c>
      <c r="AF1330" s="12" t="s">
        <v>801</v>
      </c>
      <c r="AG1330" s="12" t="s">
        <v>7</v>
      </c>
      <c r="AH1330" s="12" t="b">
        <v>0</v>
      </c>
      <c r="AI1330" s="12" t="s">
        <v>60</v>
      </c>
      <c r="AJ1330" s="12" t="s">
        <v>61</v>
      </c>
      <c r="AK1330" s="12" t="s">
        <v>147</v>
      </c>
      <c r="AL1330" s="12" t="s">
        <v>905</v>
      </c>
      <c r="AM1330" s="12" t="s">
        <v>64</v>
      </c>
      <c r="AN1330" s="15" t="e">
        <v>#N/A</v>
      </c>
      <c r="AO1330" t="str">
        <f>RIGHT('CMO Input'!$T1330,(LEN('CMO Input'!$T1330)-FIND(" ",'CMO Input'!$T1330,1)))</f>
        <v>6-7”</v>
      </c>
      <c r="AP1330">
        <f>'CMO Input'!$O1330</f>
        <v>6</v>
      </c>
      <c r="AR1330" t="str">
        <f>Table2[[#This Row],[Policy / Non Policy]]</f>
        <v>Policy</v>
      </c>
      <c r="AS1330" t="str">
        <f>'CMO Input'!$U1330</f>
        <v>Tier 1</v>
      </c>
      <c r="AT1330" t="str">
        <f>'CMO Input'!$P1330</f>
        <v>SI</v>
      </c>
      <c r="AU1330" t="str" cm="1">
        <f t="array" ref="AU13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30" s="8" t="str">
        <f>TEXT('CMO Input'!$D1330,"MMM-YY")</f>
        <v>July</v>
      </c>
    </row>
    <row r="1331" spans="1:48" x14ac:dyDescent="0.25">
      <c r="A1331" s="18">
        <v>510861880</v>
      </c>
      <c r="B1331" s="16" t="s">
        <v>180</v>
      </c>
      <c r="C1331" s="16" t="s">
        <v>780</v>
      </c>
      <c r="D1331" s="16" t="s">
        <v>296</v>
      </c>
      <c r="E1331" s="17">
        <v>17</v>
      </c>
      <c r="F1331" s="16" t="s">
        <v>46</v>
      </c>
      <c r="G1331" s="17" t="s">
        <v>877</v>
      </c>
      <c r="H1331" s="16" t="s">
        <v>911</v>
      </c>
      <c r="I1331" s="16" t="s">
        <v>868</v>
      </c>
      <c r="J1331" s="16" t="s">
        <v>878</v>
      </c>
      <c r="K1331" s="18">
        <v>510861880</v>
      </c>
      <c r="L1331" s="16" t="s">
        <v>116</v>
      </c>
      <c r="M1331" s="16">
        <v>31.5</v>
      </c>
      <c r="N1331" s="16" t="s">
        <v>52</v>
      </c>
      <c r="O1331" s="16">
        <v>6</v>
      </c>
      <c r="P1331" s="16" t="s">
        <v>91</v>
      </c>
      <c r="Q1331" s="16">
        <v>231</v>
      </c>
      <c r="R1331" s="16" t="s">
        <v>54</v>
      </c>
      <c r="S1331" s="16" t="s">
        <v>134</v>
      </c>
      <c r="T1331" s="16" t="s">
        <v>135</v>
      </c>
      <c r="U1331" s="16" t="s">
        <v>94</v>
      </c>
      <c r="V1331" s="16" t="s">
        <v>58</v>
      </c>
      <c r="W1331" s="16" t="s">
        <v>95</v>
      </c>
      <c r="X1331" s="16" t="b">
        <v>0</v>
      </c>
      <c r="Y1331" s="16" t="b">
        <v>0</v>
      </c>
      <c r="Z1331" s="16" t="e">
        <v>#N/A</v>
      </c>
      <c r="AA1331" s="16">
        <v>7.2765000000000004</v>
      </c>
      <c r="AB1331" s="16">
        <v>0</v>
      </c>
      <c r="AC1331" s="16" t="s">
        <v>780</v>
      </c>
      <c r="AD1331" s="16" t="s">
        <v>868</v>
      </c>
      <c r="AE1331" s="16" t="s">
        <v>878</v>
      </c>
      <c r="AF1331" s="16" t="s">
        <v>870</v>
      </c>
      <c r="AG1331" s="16" t="s">
        <v>7</v>
      </c>
      <c r="AH1331" s="16" t="b">
        <v>0</v>
      </c>
      <c r="AI1331" s="16" t="s">
        <v>60</v>
      </c>
      <c r="AJ1331" s="16" t="s">
        <v>10</v>
      </c>
      <c r="AK1331" s="16" t="s">
        <v>147</v>
      </c>
      <c r="AL1331" s="16" t="s">
        <v>206</v>
      </c>
      <c r="AM1331" s="16" t="s">
        <v>64</v>
      </c>
      <c r="AN1331" s="19" t="e">
        <v>#N/A</v>
      </c>
      <c r="AO1331" t="str">
        <f>RIGHT('CMO Input'!$T1331,(LEN('CMO Input'!$T1331)-FIND(" ",'CMO Input'!$T1331,1)))</f>
        <v>6-7”</v>
      </c>
      <c r="AP1331">
        <f>'CMO Input'!$O1331</f>
        <v>6</v>
      </c>
      <c r="AR1331" t="str">
        <f>Table2[[#This Row],[Policy / Non Policy]]</f>
        <v>Policy</v>
      </c>
      <c r="AS1331" t="str">
        <f>'CMO Input'!$U1331</f>
        <v>Tier 1</v>
      </c>
      <c r="AT1331" t="str">
        <f>'CMO Input'!$P1331</f>
        <v>DI</v>
      </c>
      <c r="AU1331" t="str" cm="1">
        <f t="array" ref="AU13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31" s="8" t="str">
        <f>TEXT('CMO Input'!$D1331,"MMM-YY")</f>
        <v>July</v>
      </c>
    </row>
    <row r="1332" spans="1:48" x14ac:dyDescent="0.25">
      <c r="A1332" s="14">
        <v>510954497</v>
      </c>
      <c r="B1332" s="12" t="s">
        <v>180</v>
      </c>
      <c r="C1332" s="12" t="s">
        <v>780</v>
      </c>
      <c r="D1332" s="12" t="s">
        <v>296</v>
      </c>
      <c r="E1332" s="13">
        <v>17</v>
      </c>
      <c r="F1332" s="12" t="s">
        <v>46</v>
      </c>
      <c r="G1332" s="13" t="s">
        <v>47</v>
      </c>
      <c r="H1332" s="12" t="s">
        <v>895</v>
      </c>
      <c r="I1332" s="12" t="s">
        <v>903</v>
      </c>
      <c r="J1332" s="12" t="s">
        <v>914</v>
      </c>
      <c r="K1332" s="14">
        <v>510954497</v>
      </c>
      <c r="L1332" s="12" t="s">
        <v>116</v>
      </c>
      <c r="M1332" s="12">
        <v>8.6999999999999993</v>
      </c>
      <c r="N1332" s="12" t="s">
        <v>52</v>
      </c>
      <c r="O1332" s="12">
        <v>6</v>
      </c>
      <c r="P1332" s="12" t="s">
        <v>163</v>
      </c>
      <c r="Q1332" s="12">
        <v>156</v>
      </c>
      <c r="R1332" s="12" t="s">
        <v>54</v>
      </c>
      <c r="S1332" s="12" t="s">
        <v>134</v>
      </c>
      <c r="T1332" s="12" t="s">
        <v>135</v>
      </c>
      <c r="U1332" s="12" t="s">
        <v>94</v>
      </c>
      <c r="V1332" s="12" t="s">
        <v>58</v>
      </c>
      <c r="W1332" s="12" t="s">
        <v>95</v>
      </c>
      <c r="X1332" s="12" t="b">
        <v>0</v>
      </c>
      <c r="Y1332" s="12" t="b">
        <v>0</v>
      </c>
      <c r="Z1332" s="12" t="e">
        <v>#N/A</v>
      </c>
      <c r="AA1332" s="12">
        <v>1.3572</v>
      </c>
      <c r="AB1332" s="12">
        <v>0</v>
      </c>
      <c r="AC1332" s="12" t="s">
        <v>780</v>
      </c>
      <c r="AD1332" s="12" t="s">
        <v>903</v>
      </c>
      <c r="AE1332" s="12" t="s">
        <v>914</v>
      </c>
      <c r="AF1332" s="12" t="s">
        <v>801</v>
      </c>
      <c r="AG1332" s="12" t="s">
        <v>7</v>
      </c>
      <c r="AH1332" s="12" t="b">
        <v>0</v>
      </c>
      <c r="AI1332" s="12" t="s">
        <v>60</v>
      </c>
      <c r="AJ1332" s="12" t="s">
        <v>61</v>
      </c>
      <c r="AK1332" s="12" t="s">
        <v>147</v>
      </c>
      <c r="AL1332" s="12" t="s">
        <v>905</v>
      </c>
      <c r="AM1332" s="12" t="s">
        <v>64</v>
      </c>
      <c r="AN1332" s="15" t="e">
        <v>#N/A</v>
      </c>
      <c r="AO1332" t="str">
        <f>RIGHT('CMO Input'!$T1332,(LEN('CMO Input'!$T1332)-FIND(" ",'CMO Input'!$T1332,1)))</f>
        <v>6-7”</v>
      </c>
      <c r="AP1332">
        <f>'CMO Input'!$O1332</f>
        <v>6</v>
      </c>
      <c r="AR1332" t="str">
        <f>Table2[[#This Row],[Policy / Non Policy]]</f>
        <v>Policy</v>
      </c>
      <c r="AS1332" t="str">
        <f>'CMO Input'!$U1332</f>
        <v>Tier 1</v>
      </c>
      <c r="AT1332" t="str">
        <f>'CMO Input'!$P1332</f>
        <v>SI</v>
      </c>
      <c r="AU1332" t="str" cm="1">
        <f t="array" ref="AU13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32" s="8" t="str">
        <f>TEXT('CMO Input'!$D1332,"MMM-YY")</f>
        <v>July</v>
      </c>
    </row>
    <row r="1333" spans="1:48" x14ac:dyDescent="0.25">
      <c r="A1333" s="18">
        <v>510954499</v>
      </c>
      <c r="B1333" s="16" t="s">
        <v>180</v>
      </c>
      <c r="C1333" s="16" t="s">
        <v>780</v>
      </c>
      <c r="D1333" s="16" t="s">
        <v>296</v>
      </c>
      <c r="E1333" s="17">
        <v>17</v>
      </c>
      <c r="F1333" s="16" t="s">
        <v>46</v>
      </c>
      <c r="G1333" s="17" t="s">
        <v>47</v>
      </c>
      <c r="H1333" s="16" t="s">
        <v>895</v>
      </c>
      <c r="I1333" s="16" t="s">
        <v>903</v>
      </c>
      <c r="J1333" s="16" t="s">
        <v>914</v>
      </c>
      <c r="K1333" s="18">
        <v>510954499</v>
      </c>
      <c r="L1333" s="16" t="s">
        <v>116</v>
      </c>
      <c r="M1333" s="16">
        <v>3.4</v>
      </c>
      <c r="N1333" s="16" t="s">
        <v>52</v>
      </c>
      <c r="O1333" s="16">
        <v>6</v>
      </c>
      <c r="P1333" s="16" t="s">
        <v>91</v>
      </c>
      <c r="Q1333" s="16">
        <v>63</v>
      </c>
      <c r="R1333" s="16" t="s">
        <v>54</v>
      </c>
      <c r="S1333" s="16" t="s">
        <v>134</v>
      </c>
      <c r="T1333" s="16" t="s">
        <v>135</v>
      </c>
      <c r="U1333" s="16" t="s">
        <v>94</v>
      </c>
      <c r="V1333" s="16" t="s">
        <v>58</v>
      </c>
      <c r="W1333" s="16" t="s">
        <v>95</v>
      </c>
      <c r="X1333" s="16" t="b">
        <v>0</v>
      </c>
      <c r="Y1333" s="16" t="b">
        <v>0</v>
      </c>
      <c r="Z1333" s="16" t="e">
        <v>#N/A</v>
      </c>
      <c r="AA1333" s="16">
        <v>0.2142</v>
      </c>
      <c r="AB1333" s="16">
        <v>0</v>
      </c>
      <c r="AC1333" s="16" t="s">
        <v>780</v>
      </c>
      <c r="AD1333" s="16" t="s">
        <v>903</v>
      </c>
      <c r="AE1333" s="16" t="s">
        <v>914</v>
      </c>
      <c r="AF1333" s="16" t="s">
        <v>801</v>
      </c>
      <c r="AG1333" s="16" t="s">
        <v>7</v>
      </c>
      <c r="AH1333" s="16" t="b">
        <v>0</v>
      </c>
      <c r="AI1333" s="16" t="s">
        <v>60</v>
      </c>
      <c r="AJ1333" s="16" t="s">
        <v>61</v>
      </c>
      <c r="AK1333" s="16" t="s">
        <v>147</v>
      </c>
      <c r="AL1333" s="16" t="s">
        <v>905</v>
      </c>
      <c r="AM1333" s="16" t="s">
        <v>64</v>
      </c>
      <c r="AN1333" s="19" t="e">
        <v>#N/A</v>
      </c>
      <c r="AO1333" t="str">
        <f>RIGHT('CMO Input'!$T1333,(LEN('CMO Input'!$T1333)-FIND(" ",'CMO Input'!$T1333,1)))</f>
        <v>6-7”</v>
      </c>
      <c r="AP1333">
        <f>'CMO Input'!$O1333</f>
        <v>6</v>
      </c>
      <c r="AR1333" t="str">
        <f>Table2[[#This Row],[Policy / Non Policy]]</f>
        <v>Policy</v>
      </c>
      <c r="AS1333" t="str">
        <f>'CMO Input'!$U1333</f>
        <v>Tier 1</v>
      </c>
      <c r="AT1333" t="str">
        <f>'CMO Input'!$P1333</f>
        <v>DI</v>
      </c>
      <c r="AU1333" t="str" cm="1">
        <f t="array" ref="AU13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33" s="8" t="str">
        <f>TEXT('CMO Input'!$D1333,"MMM-YY")</f>
        <v>July</v>
      </c>
    </row>
    <row r="1334" spans="1:48" x14ac:dyDescent="0.25">
      <c r="A1334" s="14">
        <v>612911075</v>
      </c>
      <c r="B1334" s="12" t="s">
        <v>180</v>
      </c>
      <c r="C1334" s="12" t="s">
        <v>780</v>
      </c>
      <c r="D1334" s="12" t="s">
        <v>296</v>
      </c>
      <c r="E1334" s="13">
        <v>17</v>
      </c>
      <c r="F1334" s="12" t="s">
        <v>46</v>
      </c>
      <c r="G1334" s="13" t="s">
        <v>877</v>
      </c>
      <c r="H1334" s="12" t="s">
        <v>911</v>
      </c>
      <c r="I1334" s="12" t="s">
        <v>868</v>
      </c>
      <c r="J1334" s="12" t="s">
        <v>878</v>
      </c>
      <c r="K1334" s="14">
        <v>612911075</v>
      </c>
      <c r="L1334" s="12" t="s">
        <v>116</v>
      </c>
      <c r="M1334" s="12">
        <v>18.899999999999999</v>
      </c>
      <c r="N1334" s="12" t="s">
        <v>52</v>
      </c>
      <c r="O1334" s="12">
        <v>6</v>
      </c>
      <c r="P1334" s="12" t="s">
        <v>91</v>
      </c>
      <c r="Q1334" s="12">
        <v>5</v>
      </c>
      <c r="R1334" s="12" t="s">
        <v>54</v>
      </c>
      <c r="S1334" s="12" t="s">
        <v>134</v>
      </c>
      <c r="T1334" s="12" t="s">
        <v>135</v>
      </c>
      <c r="U1334" s="12" t="s">
        <v>94</v>
      </c>
      <c r="V1334" s="12" t="s">
        <v>58</v>
      </c>
      <c r="W1334" s="12" t="s">
        <v>95</v>
      </c>
      <c r="X1334" s="12" t="b">
        <v>0</v>
      </c>
      <c r="Y1334" s="12" t="b">
        <v>0</v>
      </c>
      <c r="Z1334" s="12" t="e">
        <v>#N/A</v>
      </c>
      <c r="AA1334" s="12">
        <v>9.4500000000000001E-2</v>
      </c>
      <c r="AB1334" s="12">
        <v>0</v>
      </c>
      <c r="AC1334" s="12" t="s">
        <v>780</v>
      </c>
      <c r="AD1334" s="12" t="s">
        <v>868</v>
      </c>
      <c r="AE1334" s="12" t="s">
        <v>878</v>
      </c>
      <c r="AF1334" s="12" t="s">
        <v>870</v>
      </c>
      <c r="AG1334" s="12" t="s">
        <v>7</v>
      </c>
      <c r="AH1334" s="12" t="b">
        <v>0</v>
      </c>
      <c r="AI1334" s="12" t="s">
        <v>60</v>
      </c>
      <c r="AJ1334" s="12" t="s">
        <v>10</v>
      </c>
      <c r="AK1334" s="12" t="s">
        <v>147</v>
      </c>
      <c r="AL1334" s="12" t="s">
        <v>206</v>
      </c>
      <c r="AM1334" s="12" t="s">
        <v>64</v>
      </c>
      <c r="AN1334" s="15" t="e">
        <v>#N/A</v>
      </c>
      <c r="AO1334" t="str">
        <f>RIGHT('CMO Input'!$T1334,(LEN('CMO Input'!$T1334)-FIND(" ",'CMO Input'!$T1334,1)))</f>
        <v>6-7”</v>
      </c>
      <c r="AP1334">
        <f>'CMO Input'!$O1334</f>
        <v>6</v>
      </c>
      <c r="AR1334" t="str">
        <f>Table2[[#This Row],[Policy / Non Policy]]</f>
        <v>Policy</v>
      </c>
      <c r="AS1334" t="str">
        <f>'CMO Input'!$U1334</f>
        <v>Tier 1</v>
      </c>
      <c r="AT1334" t="str">
        <f>'CMO Input'!$P1334</f>
        <v>DI</v>
      </c>
      <c r="AU1334" t="str" cm="1">
        <f t="array" ref="AU13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34" s="8" t="str">
        <f>TEXT('CMO Input'!$D1334,"MMM-YY")</f>
        <v>July</v>
      </c>
    </row>
    <row r="1335" spans="1:48" x14ac:dyDescent="0.25">
      <c r="A1335" s="18">
        <v>220001887222</v>
      </c>
      <c r="B1335" s="16" t="s">
        <v>180</v>
      </c>
      <c r="C1335" s="16" t="s">
        <v>780</v>
      </c>
      <c r="D1335" s="16" t="s">
        <v>296</v>
      </c>
      <c r="E1335" s="17">
        <v>17</v>
      </c>
      <c r="F1335" s="16" t="s">
        <v>46</v>
      </c>
      <c r="G1335" s="17" t="s">
        <v>47</v>
      </c>
      <c r="H1335" s="16" t="s">
        <v>894</v>
      </c>
      <c r="I1335" s="16" t="s">
        <v>880</v>
      </c>
      <c r="J1335" s="16" t="s">
        <v>881</v>
      </c>
      <c r="K1335" s="18">
        <v>220001887222</v>
      </c>
      <c r="L1335" s="16" t="s">
        <v>116</v>
      </c>
      <c r="M1335" s="16">
        <v>0</v>
      </c>
      <c r="N1335" s="16" t="s">
        <v>52</v>
      </c>
      <c r="O1335" s="16">
        <v>6</v>
      </c>
      <c r="P1335" s="16" t="s">
        <v>53</v>
      </c>
      <c r="Q1335" s="16">
        <v>45</v>
      </c>
      <c r="R1335" s="16" t="s">
        <v>54</v>
      </c>
      <c r="S1335" s="16" t="s">
        <v>134</v>
      </c>
      <c r="T1335" s="16" t="s">
        <v>135</v>
      </c>
      <c r="U1335" s="16" t="s">
        <v>94</v>
      </c>
      <c r="V1335" s="16" t="s">
        <v>58</v>
      </c>
      <c r="W1335" s="16" t="s">
        <v>95</v>
      </c>
      <c r="X1335" s="16" t="b">
        <v>0</v>
      </c>
      <c r="Y1335" s="16" t="b">
        <v>0</v>
      </c>
      <c r="Z1335" s="16" t="e">
        <v>#N/A</v>
      </c>
      <c r="AA1335" s="16">
        <v>0</v>
      </c>
      <c r="AB1335" s="16">
        <v>0</v>
      </c>
      <c r="AC1335" s="16" t="s">
        <v>780</v>
      </c>
      <c r="AD1335" s="16" t="s">
        <v>880</v>
      </c>
      <c r="AE1335" s="16" t="s">
        <v>881</v>
      </c>
      <c r="AF1335" s="16" t="s">
        <v>783</v>
      </c>
      <c r="AG1335" s="16" t="s">
        <v>7</v>
      </c>
      <c r="AH1335" s="16" t="b">
        <v>0</v>
      </c>
      <c r="AI1335" s="16" t="s">
        <v>60</v>
      </c>
      <c r="AJ1335" s="16" t="s">
        <v>61</v>
      </c>
      <c r="AK1335" s="16" t="s">
        <v>147</v>
      </c>
      <c r="AL1335" s="16" t="s">
        <v>671</v>
      </c>
      <c r="AM1335" s="16" t="s">
        <v>64</v>
      </c>
      <c r="AN1335" s="19" t="e">
        <v>#N/A</v>
      </c>
      <c r="AO1335" t="str">
        <f>RIGHT('CMO Input'!$T1335,(LEN('CMO Input'!$T1335)-FIND(" ",'CMO Input'!$T1335,1)))</f>
        <v>6-7”</v>
      </c>
      <c r="AP1335">
        <f>'CMO Input'!$O1335</f>
        <v>6</v>
      </c>
      <c r="AR1335" t="str">
        <f>Table2[[#This Row],[Policy / Non Policy]]</f>
        <v>Policy</v>
      </c>
      <c r="AS1335" t="str">
        <f>'CMO Input'!$U1335</f>
        <v>Tier 1</v>
      </c>
      <c r="AT1335" t="str">
        <f>'CMO Input'!$P1335</f>
        <v>CI</v>
      </c>
      <c r="AU1335" t="str" cm="1">
        <f t="array" ref="AU13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35" s="8" t="str">
        <f>TEXT('CMO Input'!$D1335,"MMM-YY")</f>
        <v>July</v>
      </c>
    </row>
    <row r="1336" spans="1:48" x14ac:dyDescent="0.25">
      <c r="A1336" s="14">
        <v>510822774</v>
      </c>
      <c r="B1336" s="12" t="s">
        <v>180</v>
      </c>
      <c r="C1336" s="12" t="s">
        <v>780</v>
      </c>
      <c r="D1336" s="12" t="s">
        <v>296</v>
      </c>
      <c r="E1336" s="13">
        <v>17</v>
      </c>
      <c r="F1336" s="12" t="s">
        <v>46</v>
      </c>
      <c r="G1336" s="13" t="s">
        <v>47</v>
      </c>
      <c r="H1336" s="12" t="s">
        <v>902</v>
      </c>
      <c r="I1336" s="12" t="s">
        <v>832</v>
      </c>
      <c r="J1336" s="12" t="s">
        <v>833</v>
      </c>
      <c r="K1336" s="14">
        <v>510822774</v>
      </c>
      <c r="L1336" s="12" t="s">
        <v>116</v>
      </c>
      <c r="M1336" s="12">
        <v>20</v>
      </c>
      <c r="N1336" s="12" t="s">
        <v>52</v>
      </c>
      <c r="O1336" s="12">
        <v>100</v>
      </c>
      <c r="P1336" s="12" t="s">
        <v>91</v>
      </c>
      <c r="Q1336" s="12">
        <v>70</v>
      </c>
      <c r="R1336" s="12" t="s">
        <v>220</v>
      </c>
      <c r="S1336" s="12" t="s">
        <v>221</v>
      </c>
      <c r="T1336" s="12" t="s">
        <v>118</v>
      </c>
      <c r="U1336" s="12" t="s">
        <v>94</v>
      </c>
      <c r="V1336" s="12" t="s">
        <v>58</v>
      </c>
      <c r="W1336" s="12" t="s">
        <v>95</v>
      </c>
      <c r="X1336" s="12" t="b">
        <v>0</v>
      </c>
      <c r="Y1336" s="12" t="b">
        <v>0</v>
      </c>
      <c r="Z1336" s="12" t="e">
        <v>#N/A</v>
      </c>
      <c r="AA1336" s="12">
        <v>1.4000000000000001</v>
      </c>
      <c r="AB1336" s="12">
        <v>0</v>
      </c>
      <c r="AC1336" s="12" t="s">
        <v>780</v>
      </c>
      <c r="AD1336" s="12" t="s">
        <v>832</v>
      </c>
      <c r="AE1336" s="12" t="s">
        <v>833</v>
      </c>
      <c r="AF1336" s="12" t="s">
        <v>783</v>
      </c>
      <c r="AG1336" s="12" t="s">
        <v>7</v>
      </c>
      <c r="AH1336" s="12" t="b">
        <v>0</v>
      </c>
      <c r="AI1336" s="12" t="s">
        <v>60</v>
      </c>
      <c r="AJ1336" s="12" t="s">
        <v>61</v>
      </c>
      <c r="AK1336" s="12" t="s">
        <v>147</v>
      </c>
      <c r="AL1336" s="12" t="s">
        <v>222</v>
      </c>
      <c r="AM1336" s="12" t="s">
        <v>64</v>
      </c>
      <c r="AN1336" s="15" t="e">
        <v>#N/A</v>
      </c>
      <c r="AO1336" t="str">
        <f>RIGHT('CMO Input'!$T1336,(LEN('CMO Input'!$T1336)-FIND(" ",'CMO Input'!$T1336,1)))</f>
        <v>4-5”</v>
      </c>
      <c r="AP1336">
        <f>'CMO Input'!$O1336</f>
        <v>100</v>
      </c>
      <c r="AR1336" t="str">
        <f>Table2[[#This Row],[Policy / Non Policy]]</f>
        <v>Policy</v>
      </c>
      <c r="AS1336" t="str">
        <f>'CMO Input'!$U1336</f>
        <v>Tier 1</v>
      </c>
      <c r="AT1336" t="str">
        <f>'CMO Input'!$P1336</f>
        <v>DI</v>
      </c>
      <c r="AU1336" t="str" cm="1">
        <f t="array" ref="AU13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36" s="8" t="str">
        <f>TEXT('CMO Input'!$D1336,"MMM-YY")</f>
        <v>July</v>
      </c>
    </row>
    <row r="1337" spans="1:48" x14ac:dyDescent="0.25">
      <c r="A1337" s="18">
        <v>510903878</v>
      </c>
      <c r="B1337" s="16" t="s">
        <v>180</v>
      </c>
      <c r="C1337" s="16" t="s">
        <v>780</v>
      </c>
      <c r="D1337" s="16" t="s">
        <v>296</v>
      </c>
      <c r="E1337" s="17">
        <v>17</v>
      </c>
      <c r="F1337" s="16" t="s">
        <v>46</v>
      </c>
      <c r="G1337" s="17" t="s">
        <v>882</v>
      </c>
      <c r="H1337" s="16" t="s">
        <v>896</v>
      </c>
      <c r="I1337" s="16" t="s">
        <v>824</v>
      </c>
      <c r="J1337" s="16" t="s">
        <v>916</v>
      </c>
      <c r="K1337" s="18">
        <v>510903878</v>
      </c>
      <c r="L1337" s="16" t="s">
        <v>116</v>
      </c>
      <c r="M1337" s="16">
        <v>83.4</v>
      </c>
      <c r="N1337" s="16" t="s">
        <v>52</v>
      </c>
      <c r="O1337" s="16">
        <v>100</v>
      </c>
      <c r="P1337" s="16" t="s">
        <v>91</v>
      </c>
      <c r="Q1337" s="16">
        <v>110</v>
      </c>
      <c r="R1337" s="16" t="s">
        <v>220</v>
      </c>
      <c r="S1337" s="16" t="s">
        <v>221</v>
      </c>
      <c r="T1337" s="16" t="s">
        <v>118</v>
      </c>
      <c r="U1337" s="16" t="s">
        <v>94</v>
      </c>
      <c r="V1337" s="16" t="s">
        <v>58</v>
      </c>
      <c r="W1337" s="16" t="s">
        <v>95</v>
      </c>
      <c r="X1337" s="16" t="b">
        <v>0</v>
      </c>
      <c r="Y1337" s="16" t="b">
        <v>0</v>
      </c>
      <c r="Z1337" s="16" t="e">
        <v>#N/A</v>
      </c>
      <c r="AA1337" s="16">
        <v>9.1739999999999995</v>
      </c>
      <c r="AB1337" s="16">
        <v>0</v>
      </c>
      <c r="AC1337" s="16" t="s">
        <v>780</v>
      </c>
      <c r="AD1337" s="16" t="s">
        <v>824</v>
      </c>
      <c r="AE1337" s="16" t="s">
        <v>916</v>
      </c>
      <c r="AF1337" s="16" t="s">
        <v>826</v>
      </c>
      <c r="AG1337" s="16" t="s">
        <v>7</v>
      </c>
      <c r="AH1337" s="16" t="b">
        <v>0</v>
      </c>
      <c r="AI1337" s="16" t="s">
        <v>60</v>
      </c>
      <c r="AJ1337" s="16" t="s">
        <v>827</v>
      </c>
      <c r="AK1337" s="16" t="s">
        <v>147</v>
      </c>
      <c r="AL1337" s="16" t="s">
        <v>828</v>
      </c>
      <c r="AM1337" s="16" t="s">
        <v>64</v>
      </c>
      <c r="AN1337" s="19" t="e">
        <v>#N/A</v>
      </c>
      <c r="AO1337" t="str">
        <f>RIGHT('CMO Input'!$T1337,(LEN('CMO Input'!$T1337)-FIND(" ",'CMO Input'!$T1337,1)))</f>
        <v>4-5”</v>
      </c>
      <c r="AP1337">
        <f>'CMO Input'!$O1337</f>
        <v>100</v>
      </c>
      <c r="AR1337" t="str">
        <f>Table2[[#This Row],[Policy / Non Policy]]</f>
        <v>Policy</v>
      </c>
      <c r="AS1337" t="str">
        <f>'CMO Input'!$U1337</f>
        <v>Tier 1</v>
      </c>
      <c r="AT1337" t="str">
        <f>'CMO Input'!$P1337</f>
        <v>DI</v>
      </c>
      <c r="AU1337" t="str" cm="1">
        <f t="array" ref="AU13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37" s="8" t="str">
        <f>TEXT('CMO Input'!$D1337,"MMM-YY")</f>
        <v>July</v>
      </c>
    </row>
    <row r="1338" spans="1:48" x14ac:dyDescent="0.25">
      <c r="A1338" s="14">
        <v>220001860379</v>
      </c>
      <c r="B1338" s="12" t="s">
        <v>180</v>
      </c>
      <c r="C1338" s="12" t="s">
        <v>780</v>
      </c>
      <c r="D1338" s="12" t="s">
        <v>296</v>
      </c>
      <c r="E1338" s="13">
        <v>18</v>
      </c>
      <c r="F1338" s="12" t="s">
        <v>46</v>
      </c>
      <c r="G1338" s="13" t="s">
        <v>877</v>
      </c>
      <c r="H1338" s="12" t="s">
        <v>150</v>
      </c>
      <c r="I1338" s="12" t="s">
        <v>885</v>
      </c>
      <c r="J1338" s="12" t="s">
        <v>886</v>
      </c>
      <c r="K1338" s="14">
        <v>220001860379</v>
      </c>
      <c r="L1338" s="12" t="s">
        <v>116</v>
      </c>
      <c r="M1338" s="12">
        <v>4.0999999999999996</v>
      </c>
      <c r="N1338" s="12" t="s">
        <v>52</v>
      </c>
      <c r="O1338" s="12">
        <v>6</v>
      </c>
      <c r="P1338" s="12" t="s">
        <v>53</v>
      </c>
      <c r="Q1338" s="12">
        <v>63</v>
      </c>
      <c r="R1338" s="12" t="s">
        <v>54</v>
      </c>
      <c r="S1338" s="12" t="s">
        <v>134</v>
      </c>
      <c r="T1338" s="12" t="s">
        <v>135</v>
      </c>
      <c r="U1338" s="12" t="s">
        <v>94</v>
      </c>
      <c r="V1338" s="12" t="s">
        <v>58</v>
      </c>
      <c r="W1338" s="12" t="s">
        <v>95</v>
      </c>
      <c r="X1338" s="12" t="b">
        <v>0</v>
      </c>
      <c r="Y1338" s="12" t="b">
        <v>0</v>
      </c>
      <c r="Z1338" s="12" t="e">
        <v>#N/A</v>
      </c>
      <c r="AA1338" s="12">
        <v>0.25829999999999997</v>
      </c>
      <c r="AB1338" s="12">
        <v>0</v>
      </c>
      <c r="AC1338" s="12" t="s">
        <v>780</v>
      </c>
      <c r="AD1338" s="12" t="s">
        <v>885</v>
      </c>
      <c r="AE1338" s="12" t="s">
        <v>886</v>
      </c>
      <c r="AF1338" s="12" t="s">
        <v>787</v>
      </c>
      <c r="AG1338" s="12" t="s">
        <v>7</v>
      </c>
      <c r="AH1338" s="12" t="b">
        <v>0</v>
      </c>
      <c r="AI1338" s="12" t="s">
        <v>60</v>
      </c>
      <c r="AJ1338" s="12" t="s">
        <v>788</v>
      </c>
      <c r="AK1338" s="12" t="s">
        <v>147</v>
      </c>
      <c r="AL1338" s="12" t="s">
        <v>789</v>
      </c>
      <c r="AM1338" s="12" t="s">
        <v>64</v>
      </c>
      <c r="AN1338" s="15" t="e">
        <v>#N/A</v>
      </c>
      <c r="AO1338" t="str">
        <f>RIGHT('CMO Input'!$T1338,(LEN('CMO Input'!$T1338)-FIND(" ",'CMO Input'!$T1338,1)))</f>
        <v>6-7”</v>
      </c>
      <c r="AP1338">
        <f>'CMO Input'!$O1338</f>
        <v>6</v>
      </c>
      <c r="AR1338" t="str">
        <f>Table2[[#This Row],[Policy / Non Policy]]</f>
        <v>Policy</v>
      </c>
      <c r="AS1338" t="str">
        <f>'CMO Input'!$U1338</f>
        <v>Tier 1</v>
      </c>
      <c r="AT1338" t="str">
        <f>'CMO Input'!$P1338</f>
        <v>CI</v>
      </c>
      <c r="AU1338" t="str" cm="1">
        <f t="array" ref="AU13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38" s="8" t="str">
        <f>TEXT('CMO Input'!$D1338,"MMM-YY")</f>
        <v>July</v>
      </c>
    </row>
    <row r="1339" spans="1:48" x14ac:dyDescent="0.25">
      <c r="A1339" s="18">
        <v>510832393</v>
      </c>
      <c r="B1339" s="16" t="s">
        <v>180</v>
      </c>
      <c r="C1339" s="16" t="s">
        <v>780</v>
      </c>
      <c r="D1339" s="16" t="s">
        <v>296</v>
      </c>
      <c r="E1339" s="17">
        <v>18</v>
      </c>
      <c r="F1339" s="16" t="s">
        <v>46</v>
      </c>
      <c r="G1339" s="17" t="s">
        <v>877</v>
      </c>
      <c r="H1339" s="16" t="s">
        <v>150</v>
      </c>
      <c r="I1339" s="16" t="s">
        <v>879</v>
      </c>
      <c r="J1339" s="16" t="s">
        <v>612</v>
      </c>
      <c r="K1339" s="18">
        <v>510832393</v>
      </c>
      <c r="L1339" s="16" t="s">
        <v>116</v>
      </c>
      <c r="M1339" s="16">
        <v>21.6</v>
      </c>
      <c r="N1339" s="16" t="s">
        <v>52</v>
      </c>
      <c r="O1339" s="16">
        <v>4</v>
      </c>
      <c r="P1339" s="16" t="s">
        <v>53</v>
      </c>
      <c r="Q1339" s="16">
        <v>96</v>
      </c>
      <c r="R1339" s="16" t="s">
        <v>54</v>
      </c>
      <c r="S1339" s="16" t="s">
        <v>117</v>
      </c>
      <c r="T1339" s="16" t="s">
        <v>118</v>
      </c>
      <c r="U1339" s="16" t="s">
        <v>94</v>
      </c>
      <c r="V1339" s="16" t="s">
        <v>58</v>
      </c>
      <c r="W1339" s="16" t="s">
        <v>95</v>
      </c>
      <c r="X1339" s="16" t="b">
        <v>0</v>
      </c>
      <c r="Y1339" s="16" t="b">
        <v>0</v>
      </c>
      <c r="Z1339" s="16" t="e">
        <v>#N/A</v>
      </c>
      <c r="AA1339" s="16">
        <v>2.0735999999999999</v>
      </c>
      <c r="AB1339" s="16">
        <v>0</v>
      </c>
      <c r="AC1339" s="16" t="s">
        <v>780</v>
      </c>
      <c r="AD1339" s="16" t="s">
        <v>879</v>
      </c>
      <c r="AE1339" s="16" t="s">
        <v>612</v>
      </c>
      <c r="AF1339" s="16" t="s">
        <v>787</v>
      </c>
      <c r="AG1339" s="16" t="s">
        <v>7</v>
      </c>
      <c r="AH1339" s="16" t="b">
        <v>0</v>
      </c>
      <c r="AI1339" s="16" t="s">
        <v>60</v>
      </c>
      <c r="AJ1339" s="16" t="s">
        <v>788</v>
      </c>
      <c r="AK1339" s="16" t="s">
        <v>147</v>
      </c>
      <c r="AL1339" s="16" t="s">
        <v>789</v>
      </c>
      <c r="AM1339" s="16" t="s">
        <v>64</v>
      </c>
      <c r="AN1339" s="19" t="e">
        <v>#N/A</v>
      </c>
      <c r="AO1339" t="str">
        <f>RIGHT('CMO Input'!$T1339,(LEN('CMO Input'!$T1339)-FIND(" ",'CMO Input'!$T1339,1)))</f>
        <v>4-5”</v>
      </c>
      <c r="AP1339">
        <f>'CMO Input'!$O1339</f>
        <v>4</v>
      </c>
      <c r="AR1339" t="str">
        <f>Table2[[#This Row],[Policy / Non Policy]]</f>
        <v>Policy</v>
      </c>
      <c r="AS1339" t="str">
        <f>'CMO Input'!$U1339</f>
        <v>Tier 1</v>
      </c>
      <c r="AT1339" t="str">
        <f>'CMO Input'!$P1339</f>
        <v>CI</v>
      </c>
      <c r="AU1339" t="str" cm="1">
        <f t="array" ref="AU13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39" s="8" t="str">
        <f>TEXT('CMO Input'!$D1339,"MMM-YY")</f>
        <v>July</v>
      </c>
    </row>
    <row r="1340" spans="1:48" x14ac:dyDescent="0.25">
      <c r="A1340" s="14">
        <v>510853443</v>
      </c>
      <c r="B1340" s="12" t="s">
        <v>180</v>
      </c>
      <c r="C1340" s="12" t="s">
        <v>780</v>
      </c>
      <c r="D1340" s="12" t="s">
        <v>296</v>
      </c>
      <c r="E1340" s="13">
        <v>18</v>
      </c>
      <c r="F1340" s="12" t="s">
        <v>46</v>
      </c>
      <c r="G1340" s="13" t="s">
        <v>882</v>
      </c>
      <c r="H1340" s="12" t="s">
        <v>150</v>
      </c>
      <c r="I1340" s="12" t="s">
        <v>917</v>
      </c>
      <c r="J1340" s="12" t="s">
        <v>918</v>
      </c>
      <c r="K1340" s="14">
        <v>510853443</v>
      </c>
      <c r="L1340" s="12" t="s">
        <v>90</v>
      </c>
      <c r="M1340" s="12">
        <v>187.1</v>
      </c>
      <c r="N1340" s="12" t="s">
        <v>52</v>
      </c>
      <c r="O1340" s="12">
        <v>6</v>
      </c>
      <c r="P1340" s="12" t="s">
        <v>91</v>
      </c>
      <c r="Q1340" s="12">
        <v>84</v>
      </c>
      <c r="R1340" s="12" t="s">
        <v>54</v>
      </c>
      <c r="S1340" s="12" t="s">
        <v>134</v>
      </c>
      <c r="T1340" s="12" t="s">
        <v>135</v>
      </c>
      <c r="U1340" s="12" t="s">
        <v>94</v>
      </c>
      <c r="V1340" s="12" t="s">
        <v>58</v>
      </c>
      <c r="W1340" s="12" t="s">
        <v>95</v>
      </c>
      <c r="X1340" s="12" t="b">
        <v>0</v>
      </c>
      <c r="Y1340" s="12" t="b">
        <v>0</v>
      </c>
      <c r="Z1340" s="12" t="e">
        <v>#N/A</v>
      </c>
      <c r="AA1340" s="12">
        <v>15.716399999999998</v>
      </c>
      <c r="AB1340" s="12">
        <v>0</v>
      </c>
      <c r="AC1340" s="12" t="s">
        <v>780</v>
      </c>
      <c r="AD1340" s="12" t="s">
        <v>917</v>
      </c>
      <c r="AE1340" s="12" t="s">
        <v>918</v>
      </c>
      <c r="AF1340" s="12" t="s">
        <v>849</v>
      </c>
      <c r="AG1340" s="12" t="s">
        <v>7</v>
      </c>
      <c r="AH1340" s="12" t="b">
        <v>0</v>
      </c>
      <c r="AI1340" s="12" t="s">
        <v>39</v>
      </c>
      <c r="AJ1340" s="12" t="s">
        <v>146</v>
      </c>
      <c r="AK1340" s="12" t="s">
        <v>90</v>
      </c>
      <c r="AL1340" s="12" t="s">
        <v>363</v>
      </c>
      <c r="AM1340" s="12" t="s">
        <v>64</v>
      </c>
      <c r="AN1340" s="15" t="e">
        <v>#N/A</v>
      </c>
      <c r="AO1340" t="str">
        <f>RIGHT('CMO Input'!$T1340,(LEN('CMO Input'!$T1340)-FIND(" ",'CMO Input'!$T1340,1)))</f>
        <v>6-7”</v>
      </c>
      <c r="AP1340">
        <f>'CMO Input'!$O1340</f>
        <v>6</v>
      </c>
      <c r="AR1340" t="str">
        <f>Table2[[#This Row],[Policy / Non Policy]]</f>
        <v>Policy</v>
      </c>
      <c r="AS1340" t="str">
        <f>'CMO Input'!$U1340</f>
        <v>Tier 1</v>
      </c>
      <c r="AT1340" t="str">
        <f>'CMO Input'!$P1340</f>
        <v>DI</v>
      </c>
      <c r="AU1340" t="str" cm="1">
        <f t="array" ref="AU13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40" s="8" t="str">
        <f>TEXT('CMO Input'!$D1340,"MMM-YY")</f>
        <v>July</v>
      </c>
    </row>
    <row r="1341" spans="1:48" x14ac:dyDescent="0.25">
      <c r="A1341" s="18">
        <v>510903878</v>
      </c>
      <c r="B1341" s="16" t="s">
        <v>180</v>
      </c>
      <c r="C1341" s="16" t="s">
        <v>780</v>
      </c>
      <c r="D1341" s="16" t="s">
        <v>296</v>
      </c>
      <c r="E1341" s="17">
        <v>18</v>
      </c>
      <c r="F1341" s="16" t="s">
        <v>46</v>
      </c>
      <c r="G1341" s="17" t="s">
        <v>882</v>
      </c>
      <c r="H1341" s="16" t="s">
        <v>896</v>
      </c>
      <c r="I1341" s="16" t="s">
        <v>824</v>
      </c>
      <c r="J1341" s="16" t="s">
        <v>916</v>
      </c>
      <c r="K1341" s="18">
        <v>510903878</v>
      </c>
      <c r="L1341" s="16" t="s">
        <v>116</v>
      </c>
      <c r="M1341" s="16">
        <v>83.4</v>
      </c>
      <c r="N1341" s="16" t="s">
        <v>52</v>
      </c>
      <c r="O1341" s="16">
        <v>100</v>
      </c>
      <c r="P1341" s="16" t="s">
        <v>91</v>
      </c>
      <c r="Q1341" s="16">
        <v>95</v>
      </c>
      <c r="R1341" s="16" t="s">
        <v>220</v>
      </c>
      <c r="S1341" s="16" t="s">
        <v>221</v>
      </c>
      <c r="T1341" s="16" t="s">
        <v>118</v>
      </c>
      <c r="U1341" s="16" t="s">
        <v>94</v>
      </c>
      <c r="V1341" s="16" t="s">
        <v>58</v>
      </c>
      <c r="W1341" s="16" t="s">
        <v>95</v>
      </c>
      <c r="X1341" s="16" t="b">
        <v>0</v>
      </c>
      <c r="Y1341" s="16" t="b">
        <v>0</v>
      </c>
      <c r="Z1341" s="16" t="e">
        <v>#N/A</v>
      </c>
      <c r="AA1341" s="16">
        <v>7.923</v>
      </c>
      <c r="AB1341" s="16">
        <v>0</v>
      </c>
      <c r="AC1341" s="16" t="s">
        <v>780</v>
      </c>
      <c r="AD1341" s="16" t="s">
        <v>824</v>
      </c>
      <c r="AE1341" s="16" t="s">
        <v>916</v>
      </c>
      <c r="AF1341" s="16" t="s">
        <v>826</v>
      </c>
      <c r="AG1341" s="16" t="s">
        <v>7</v>
      </c>
      <c r="AH1341" s="16" t="b">
        <v>0</v>
      </c>
      <c r="AI1341" s="16" t="s">
        <v>60</v>
      </c>
      <c r="AJ1341" s="16" t="s">
        <v>827</v>
      </c>
      <c r="AK1341" s="16" t="s">
        <v>147</v>
      </c>
      <c r="AL1341" s="16" t="s">
        <v>828</v>
      </c>
      <c r="AM1341" s="16" t="s">
        <v>64</v>
      </c>
      <c r="AN1341" s="19" t="e">
        <v>#N/A</v>
      </c>
      <c r="AO1341" t="str">
        <f>RIGHT('CMO Input'!$T1341,(LEN('CMO Input'!$T1341)-FIND(" ",'CMO Input'!$T1341,1)))</f>
        <v>4-5”</v>
      </c>
      <c r="AP1341">
        <f>'CMO Input'!$O1341</f>
        <v>100</v>
      </c>
      <c r="AR1341" t="str">
        <f>Table2[[#This Row],[Policy / Non Policy]]</f>
        <v>Policy</v>
      </c>
      <c r="AS1341" t="str">
        <f>'CMO Input'!$U1341</f>
        <v>Tier 1</v>
      </c>
      <c r="AT1341" t="str">
        <f>'CMO Input'!$P1341</f>
        <v>DI</v>
      </c>
      <c r="AU1341" t="str" cm="1">
        <f t="array" ref="AU13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41" s="8" t="str">
        <f>TEXT('CMO Input'!$D1341,"MMM-YY")</f>
        <v>July</v>
      </c>
    </row>
    <row r="1342" spans="1:48" x14ac:dyDescent="0.25">
      <c r="A1342" s="14">
        <v>510903879</v>
      </c>
      <c r="B1342" s="12" t="s">
        <v>180</v>
      </c>
      <c r="C1342" s="12" t="s">
        <v>780</v>
      </c>
      <c r="D1342" s="12" t="s">
        <v>296</v>
      </c>
      <c r="E1342" s="13">
        <v>18</v>
      </c>
      <c r="F1342" s="12" t="s">
        <v>46</v>
      </c>
      <c r="G1342" s="13" t="s">
        <v>882</v>
      </c>
      <c r="H1342" s="12" t="s">
        <v>896</v>
      </c>
      <c r="I1342" s="12" t="s">
        <v>824</v>
      </c>
      <c r="J1342" s="12" t="s">
        <v>916</v>
      </c>
      <c r="K1342" s="14">
        <v>510903879</v>
      </c>
      <c r="L1342" s="12" t="s">
        <v>116</v>
      </c>
      <c r="M1342" s="12">
        <v>0</v>
      </c>
      <c r="N1342" s="12" t="s">
        <v>52</v>
      </c>
      <c r="O1342" s="12">
        <v>100</v>
      </c>
      <c r="P1342" s="12" t="s">
        <v>91</v>
      </c>
      <c r="Q1342" s="12">
        <v>4</v>
      </c>
      <c r="R1342" s="12" t="s">
        <v>220</v>
      </c>
      <c r="S1342" s="12" t="s">
        <v>221</v>
      </c>
      <c r="T1342" s="12" t="s">
        <v>118</v>
      </c>
      <c r="U1342" s="12" t="s">
        <v>94</v>
      </c>
      <c r="V1342" s="12" t="s">
        <v>58</v>
      </c>
      <c r="W1342" s="12" t="s">
        <v>95</v>
      </c>
      <c r="X1342" s="12" t="b">
        <v>0</v>
      </c>
      <c r="Y1342" s="12" t="b">
        <v>0</v>
      </c>
      <c r="Z1342" s="12" t="e">
        <v>#N/A</v>
      </c>
      <c r="AA1342" s="12">
        <v>0</v>
      </c>
      <c r="AB1342" s="12">
        <v>0</v>
      </c>
      <c r="AC1342" s="12" t="s">
        <v>780</v>
      </c>
      <c r="AD1342" s="12" t="s">
        <v>824</v>
      </c>
      <c r="AE1342" s="12" t="s">
        <v>916</v>
      </c>
      <c r="AF1342" s="12" t="s">
        <v>826</v>
      </c>
      <c r="AG1342" s="12" t="s">
        <v>7</v>
      </c>
      <c r="AH1342" s="12" t="b">
        <v>0</v>
      </c>
      <c r="AI1342" s="12" t="s">
        <v>60</v>
      </c>
      <c r="AJ1342" s="12" t="s">
        <v>827</v>
      </c>
      <c r="AK1342" s="12" t="s">
        <v>147</v>
      </c>
      <c r="AL1342" s="12" t="s">
        <v>828</v>
      </c>
      <c r="AM1342" s="12" t="s">
        <v>64</v>
      </c>
      <c r="AN1342" s="15" t="e">
        <v>#N/A</v>
      </c>
      <c r="AO1342" t="str">
        <f>RIGHT('CMO Input'!$T1342,(LEN('CMO Input'!$T1342)-FIND(" ",'CMO Input'!$T1342,1)))</f>
        <v>4-5”</v>
      </c>
      <c r="AP1342">
        <f>'CMO Input'!$O1342</f>
        <v>100</v>
      </c>
      <c r="AR1342" t="str">
        <f>Table2[[#This Row],[Policy / Non Policy]]</f>
        <v>Policy</v>
      </c>
      <c r="AS1342" t="str">
        <f>'CMO Input'!$U1342</f>
        <v>Tier 1</v>
      </c>
      <c r="AT1342" t="str">
        <f>'CMO Input'!$P1342</f>
        <v>DI</v>
      </c>
      <c r="AU1342" t="str" cm="1">
        <f t="array" ref="AU13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42" s="8" t="str">
        <f>TEXT('CMO Input'!$D1342,"MMM-YY")</f>
        <v>July</v>
      </c>
    </row>
    <row r="1343" spans="1:48" x14ac:dyDescent="0.25">
      <c r="A1343" s="18">
        <v>510820587</v>
      </c>
      <c r="B1343" s="16" t="s">
        <v>180</v>
      </c>
      <c r="C1343" s="16" t="s">
        <v>780</v>
      </c>
      <c r="D1343" s="16" t="s">
        <v>296</v>
      </c>
      <c r="E1343" s="17">
        <v>18</v>
      </c>
      <c r="F1343" s="16" t="s">
        <v>46</v>
      </c>
      <c r="G1343" s="17" t="s">
        <v>882</v>
      </c>
      <c r="H1343" s="16" t="s">
        <v>888</v>
      </c>
      <c r="I1343" s="16" t="s">
        <v>889</v>
      </c>
      <c r="J1343" s="16" t="s">
        <v>890</v>
      </c>
      <c r="K1343" s="18">
        <v>510820587</v>
      </c>
      <c r="L1343" s="16" t="s">
        <v>116</v>
      </c>
      <c r="M1343" s="16">
        <v>12.1</v>
      </c>
      <c r="N1343" s="16" t="s">
        <v>52</v>
      </c>
      <c r="O1343" s="16">
        <v>4</v>
      </c>
      <c r="P1343" s="16" t="s">
        <v>163</v>
      </c>
      <c r="Q1343" s="16">
        <v>11</v>
      </c>
      <c r="R1343" s="16" t="s">
        <v>54</v>
      </c>
      <c r="S1343" s="16" t="s">
        <v>117</v>
      </c>
      <c r="T1343" s="16" t="s">
        <v>118</v>
      </c>
      <c r="U1343" s="16" t="s">
        <v>94</v>
      </c>
      <c r="V1343" s="16" t="s">
        <v>58</v>
      </c>
      <c r="W1343" s="16" t="s">
        <v>95</v>
      </c>
      <c r="X1343" s="16" t="b">
        <v>0</v>
      </c>
      <c r="Y1343" s="16" t="b">
        <v>0</v>
      </c>
      <c r="Z1343" s="16" t="e">
        <v>#N/A</v>
      </c>
      <c r="AA1343" s="16">
        <v>0.1331</v>
      </c>
      <c r="AB1343" s="16">
        <v>0</v>
      </c>
      <c r="AC1343" s="16" t="s">
        <v>780</v>
      </c>
      <c r="AD1343" s="16" t="s">
        <v>889</v>
      </c>
      <c r="AE1343" s="16" t="s">
        <v>890</v>
      </c>
      <c r="AF1343" s="16" t="s">
        <v>795</v>
      </c>
      <c r="AG1343" s="16" t="s">
        <v>7</v>
      </c>
      <c r="AH1343" s="16" t="b">
        <v>0</v>
      </c>
      <c r="AI1343" s="16" t="s">
        <v>60</v>
      </c>
      <c r="AJ1343" s="16" t="s">
        <v>61</v>
      </c>
      <c r="AK1343" s="16" t="s">
        <v>147</v>
      </c>
      <c r="AL1343" s="16" t="s">
        <v>804</v>
      </c>
      <c r="AM1343" s="16" t="s">
        <v>64</v>
      </c>
      <c r="AN1343" s="19" t="e">
        <v>#N/A</v>
      </c>
      <c r="AO1343" t="str">
        <f>RIGHT('CMO Input'!$T1343,(LEN('CMO Input'!$T1343)-FIND(" ",'CMO Input'!$T1343,1)))</f>
        <v>4-5”</v>
      </c>
      <c r="AP1343">
        <f>'CMO Input'!$O1343</f>
        <v>4</v>
      </c>
      <c r="AR1343" t="str">
        <f>Table2[[#This Row],[Policy / Non Policy]]</f>
        <v>Policy</v>
      </c>
      <c r="AS1343" t="str">
        <f>'CMO Input'!$U1343</f>
        <v>Tier 1</v>
      </c>
      <c r="AT1343" t="str">
        <f>'CMO Input'!$P1343</f>
        <v>SI</v>
      </c>
      <c r="AU1343" t="str" cm="1">
        <f t="array" ref="AU13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43" s="8" t="str">
        <f>TEXT('CMO Input'!$D1343,"MMM-YY")</f>
        <v>July</v>
      </c>
    </row>
    <row r="1344" spans="1:48" x14ac:dyDescent="0.25">
      <c r="A1344" s="14">
        <v>510820588</v>
      </c>
      <c r="B1344" s="12" t="s">
        <v>180</v>
      </c>
      <c r="C1344" s="12" t="s">
        <v>780</v>
      </c>
      <c r="D1344" s="12" t="s">
        <v>296</v>
      </c>
      <c r="E1344" s="13">
        <v>18</v>
      </c>
      <c r="F1344" s="12" t="s">
        <v>46</v>
      </c>
      <c r="G1344" s="13" t="s">
        <v>882</v>
      </c>
      <c r="H1344" s="12" t="s">
        <v>888</v>
      </c>
      <c r="I1344" s="12" t="s">
        <v>889</v>
      </c>
      <c r="J1344" s="12" t="s">
        <v>890</v>
      </c>
      <c r="K1344" s="14">
        <v>510820588</v>
      </c>
      <c r="L1344" s="12" t="s">
        <v>116</v>
      </c>
      <c r="M1344" s="12">
        <v>5.0999999999999996</v>
      </c>
      <c r="N1344" s="12" t="s">
        <v>52</v>
      </c>
      <c r="O1344" s="12">
        <v>4</v>
      </c>
      <c r="P1344" s="12" t="s">
        <v>163</v>
      </c>
      <c r="Q1344" s="12">
        <v>77</v>
      </c>
      <c r="R1344" s="12" t="s">
        <v>54</v>
      </c>
      <c r="S1344" s="12" t="s">
        <v>117</v>
      </c>
      <c r="T1344" s="12" t="s">
        <v>118</v>
      </c>
      <c r="U1344" s="12" t="s">
        <v>94</v>
      </c>
      <c r="V1344" s="12" t="s">
        <v>58</v>
      </c>
      <c r="W1344" s="12" t="s">
        <v>95</v>
      </c>
      <c r="X1344" s="12" t="b">
        <v>0</v>
      </c>
      <c r="Y1344" s="12" t="b">
        <v>0</v>
      </c>
      <c r="Z1344" s="12" t="e">
        <v>#N/A</v>
      </c>
      <c r="AA1344" s="12">
        <v>0.39269999999999994</v>
      </c>
      <c r="AB1344" s="12">
        <v>0</v>
      </c>
      <c r="AC1344" s="12" t="s">
        <v>780</v>
      </c>
      <c r="AD1344" s="12" t="s">
        <v>889</v>
      </c>
      <c r="AE1344" s="12" t="s">
        <v>890</v>
      </c>
      <c r="AF1344" s="12" t="s">
        <v>795</v>
      </c>
      <c r="AG1344" s="12" t="s">
        <v>7</v>
      </c>
      <c r="AH1344" s="12" t="b">
        <v>0</v>
      </c>
      <c r="AI1344" s="12" t="s">
        <v>60</v>
      </c>
      <c r="AJ1344" s="12" t="s">
        <v>61</v>
      </c>
      <c r="AK1344" s="12" t="s">
        <v>147</v>
      </c>
      <c r="AL1344" s="12" t="s">
        <v>804</v>
      </c>
      <c r="AM1344" s="12" t="s">
        <v>64</v>
      </c>
      <c r="AN1344" s="15" t="e">
        <v>#N/A</v>
      </c>
      <c r="AO1344" t="str">
        <f>RIGHT('CMO Input'!$T1344,(LEN('CMO Input'!$T1344)-FIND(" ",'CMO Input'!$T1344,1)))</f>
        <v>4-5”</v>
      </c>
      <c r="AP1344">
        <f>'CMO Input'!$O1344</f>
        <v>4</v>
      </c>
      <c r="AR1344" t="str">
        <f>Table2[[#This Row],[Policy / Non Policy]]</f>
        <v>Policy</v>
      </c>
      <c r="AS1344" t="str">
        <f>'CMO Input'!$U1344</f>
        <v>Tier 1</v>
      </c>
      <c r="AT1344" t="str">
        <f>'CMO Input'!$P1344</f>
        <v>SI</v>
      </c>
      <c r="AU1344" t="str" cm="1">
        <f t="array" ref="AU13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44" s="8" t="str">
        <f>TEXT('CMO Input'!$D1344,"MMM-YY")</f>
        <v>July</v>
      </c>
    </row>
    <row r="1345" spans="1:48" x14ac:dyDescent="0.25">
      <c r="A1345" s="18">
        <v>220000478713</v>
      </c>
      <c r="B1345" s="16" t="s">
        <v>180</v>
      </c>
      <c r="C1345" s="16" t="s">
        <v>780</v>
      </c>
      <c r="D1345" s="16" t="s">
        <v>296</v>
      </c>
      <c r="E1345" s="17">
        <v>18</v>
      </c>
      <c r="F1345" s="16" t="s">
        <v>46</v>
      </c>
      <c r="G1345" s="17" t="s">
        <v>882</v>
      </c>
      <c r="H1345" s="16" t="s">
        <v>896</v>
      </c>
      <c r="I1345" s="16" t="s">
        <v>908</v>
      </c>
      <c r="J1345" s="16" t="s">
        <v>909</v>
      </c>
      <c r="K1345" s="18">
        <v>220000478713</v>
      </c>
      <c r="L1345" s="16" t="s">
        <v>116</v>
      </c>
      <c r="M1345" s="16">
        <v>5</v>
      </c>
      <c r="N1345" s="16" t="s">
        <v>52</v>
      </c>
      <c r="O1345" s="16">
        <v>8</v>
      </c>
      <c r="P1345" s="16" t="s">
        <v>53</v>
      </c>
      <c r="Q1345" s="16">
        <v>137</v>
      </c>
      <c r="R1345" s="16" t="s">
        <v>54</v>
      </c>
      <c r="S1345" s="16" t="s">
        <v>92</v>
      </c>
      <c r="T1345" s="16" t="s">
        <v>93</v>
      </c>
      <c r="U1345" s="16" t="s">
        <v>94</v>
      </c>
      <c r="V1345" s="16" t="s">
        <v>58</v>
      </c>
      <c r="W1345" s="16" t="s">
        <v>95</v>
      </c>
      <c r="X1345" s="16" t="b">
        <v>0</v>
      </c>
      <c r="Y1345" s="16" t="b">
        <v>0</v>
      </c>
      <c r="Z1345" s="16" t="e">
        <v>#N/A</v>
      </c>
      <c r="AA1345" s="16">
        <v>0.68500000000000005</v>
      </c>
      <c r="AB1345" s="16">
        <v>0</v>
      </c>
      <c r="AC1345" s="16" t="s">
        <v>780</v>
      </c>
      <c r="AD1345" s="16" t="s">
        <v>908</v>
      </c>
      <c r="AE1345" s="16" t="s">
        <v>909</v>
      </c>
      <c r="AF1345" s="16" t="s">
        <v>826</v>
      </c>
      <c r="AG1345" s="16" t="s">
        <v>7</v>
      </c>
      <c r="AH1345" s="16" t="b">
        <v>0</v>
      </c>
      <c r="AI1345" s="16" t="s">
        <v>60</v>
      </c>
      <c r="AJ1345" s="16" t="s">
        <v>827</v>
      </c>
      <c r="AK1345" s="16" t="s">
        <v>147</v>
      </c>
      <c r="AL1345" s="16" t="s">
        <v>842</v>
      </c>
      <c r="AM1345" s="16" t="s">
        <v>64</v>
      </c>
      <c r="AN1345" s="19" t="e">
        <v>#N/A</v>
      </c>
      <c r="AO1345" t="str">
        <f>RIGHT('CMO Input'!$T1345,(LEN('CMO Input'!$T1345)-FIND(" ",'CMO Input'!$T1345,1)))</f>
        <v>8”</v>
      </c>
      <c r="AP1345">
        <f>'CMO Input'!$O1345</f>
        <v>8</v>
      </c>
      <c r="AR1345" t="str">
        <f>Table2[[#This Row],[Policy / Non Policy]]</f>
        <v>Policy</v>
      </c>
      <c r="AS1345" t="str">
        <f>'CMO Input'!$U1345</f>
        <v>Tier 1</v>
      </c>
      <c r="AT1345" t="str">
        <f>'CMO Input'!$P1345</f>
        <v>CI</v>
      </c>
      <c r="AU1345" t="str" cm="1">
        <f t="array" ref="AU13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45" s="8" t="str">
        <f>TEXT('CMO Input'!$D1345,"MMM-YY")</f>
        <v>July</v>
      </c>
    </row>
    <row r="1346" spans="1:48" x14ac:dyDescent="0.25">
      <c r="A1346" s="14">
        <v>220001896185</v>
      </c>
      <c r="B1346" s="12" t="s">
        <v>180</v>
      </c>
      <c r="C1346" s="12" t="s">
        <v>780</v>
      </c>
      <c r="D1346" s="12" t="s">
        <v>296</v>
      </c>
      <c r="E1346" s="13">
        <v>18</v>
      </c>
      <c r="F1346" s="12" t="s">
        <v>46</v>
      </c>
      <c r="G1346" s="13" t="s">
        <v>47</v>
      </c>
      <c r="H1346" s="12" t="s">
        <v>894</v>
      </c>
      <c r="I1346" s="12" t="s">
        <v>880</v>
      </c>
      <c r="J1346" s="12" t="s">
        <v>881</v>
      </c>
      <c r="K1346" s="14">
        <v>220001896185</v>
      </c>
      <c r="L1346" s="12" t="s">
        <v>116</v>
      </c>
      <c r="M1346" s="12">
        <v>65.7</v>
      </c>
      <c r="N1346" s="12" t="s">
        <v>52</v>
      </c>
      <c r="O1346" s="12">
        <v>6</v>
      </c>
      <c r="P1346" s="12" t="s">
        <v>53</v>
      </c>
      <c r="Q1346" s="12">
        <v>90</v>
      </c>
      <c r="R1346" s="12" t="s">
        <v>54</v>
      </c>
      <c r="S1346" s="12" t="s">
        <v>134</v>
      </c>
      <c r="T1346" s="12" t="s">
        <v>135</v>
      </c>
      <c r="U1346" s="12" t="s">
        <v>94</v>
      </c>
      <c r="V1346" s="12" t="s">
        <v>58</v>
      </c>
      <c r="W1346" s="12" t="s">
        <v>95</v>
      </c>
      <c r="X1346" s="12" t="b">
        <v>0</v>
      </c>
      <c r="Y1346" s="12" t="b">
        <v>0</v>
      </c>
      <c r="Z1346" s="12" t="e">
        <v>#N/A</v>
      </c>
      <c r="AA1346" s="12">
        <v>5.9130000000000011</v>
      </c>
      <c r="AB1346" s="12">
        <v>0</v>
      </c>
      <c r="AC1346" s="12" t="s">
        <v>780</v>
      </c>
      <c r="AD1346" s="12" t="s">
        <v>880</v>
      </c>
      <c r="AE1346" s="12" t="s">
        <v>881</v>
      </c>
      <c r="AF1346" s="12" t="s">
        <v>783</v>
      </c>
      <c r="AG1346" s="12" t="s">
        <v>7</v>
      </c>
      <c r="AH1346" s="12" t="b">
        <v>0</v>
      </c>
      <c r="AI1346" s="12" t="s">
        <v>60</v>
      </c>
      <c r="AJ1346" s="12" t="s">
        <v>61</v>
      </c>
      <c r="AK1346" s="12" t="s">
        <v>147</v>
      </c>
      <c r="AL1346" s="12" t="s">
        <v>671</v>
      </c>
      <c r="AM1346" s="12" t="s">
        <v>64</v>
      </c>
      <c r="AN1346" s="15" t="e">
        <v>#N/A</v>
      </c>
      <c r="AO1346" t="str">
        <f>RIGHT('CMO Input'!$T1346,(LEN('CMO Input'!$T1346)-FIND(" ",'CMO Input'!$T1346,1)))</f>
        <v>6-7”</v>
      </c>
      <c r="AP1346">
        <f>'CMO Input'!$O1346</f>
        <v>6</v>
      </c>
      <c r="AR1346" t="str">
        <f>Table2[[#This Row],[Policy / Non Policy]]</f>
        <v>Policy</v>
      </c>
      <c r="AS1346" t="str">
        <f>'CMO Input'!$U1346</f>
        <v>Tier 1</v>
      </c>
      <c r="AT1346" t="str">
        <f>'CMO Input'!$P1346</f>
        <v>CI</v>
      </c>
      <c r="AU1346" t="str" cm="1">
        <f t="array" ref="AU13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46" s="8" t="str">
        <f>TEXT('CMO Input'!$D1346,"MMM-YY")</f>
        <v>July</v>
      </c>
    </row>
    <row r="1347" spans="1:48" x14ac:dyDescent="0.25">
      <c r="A1347" s="18">
        <v>510884088</v>
      </c>
      <c r="B1347" s="16" t="s">
        <v>180</v>
      </c>
      <c r="C1347" s="16" t="s">
        <v>780</v>
      </c>
      <c r="D1347" s="16" t="s">
        <v>296</v>
      </c>
      <c r="E1347" s="17">
        <v>18</v>
      </c>
      <c r="F1347" s="16" t="s">
        <v>46</v>
      </c>
      <c r="G1347" s="17" t="s">
        <v>47</v>
      </c>
      <c r="H1347" s="16" t="s">
        <v>894</v>
      </c>
      <c r="I1347" s="16" t="s">
        <v>919</v>
      </c>
      <c r="J1347" s="16" t="s">
        <v>920</v>
      </c>
      <c r="K1347" s="18">
        <v>510884088</v>
      </c>
      <c r="L1347" s="16" t="s">
        <v>116</v>
      </c>
      <c r="M1347" s="16">
        <v>59.5</v>
      </c>
      <c r="N1347" s="16" t="s">
        <v>52</v>
      </c>
      <c r="O1347" s="16">
        <v>8</v>
      </c>
      <c r="P1347" s="16" t="s">
        <v>53</v>
      </c>
      <c r="Q1347" s="16">
        <v>198</v>
      </c>
      <c r="R1347" s="16" t="s">
        <v>54</v>
      </c>
      <c r="S1347" s="16" t="s">
        <v>92</v>
      </c>
      <c r="T1347" s="16" t="s">
        <v>93</v>
      </c>
      <c r="U1347" s="16" t="s">
        <v>94</v>
      </c>
      <c r="V1347" s="16" t="s">
        <v>58</v>
      </c>
      <c r="W1347" s="16" t="s">
        <v>95</v>
      </c>
      <c r="X1347" s="16" t="b">
        <v>0</v>
      </c>
      <c r="Y1347" s="16" t="b">
        <v>0</v>
      </c>
      <c r="Z1347" s="16" t="e">
        <v>#N/A</v>
      </c>
      <c r="AA1347" s="16">
        <v>11.780999999999999</v>
      </c>
      <c r="AB1347" s="16">
        <v>0</v>
      </c>
      <c r="AC1347" s="16" t="s">
        <v>780</v>
      </c>
      <c r="AD1347" s="16" t="s">
        <v>919</v>
      </c>
      <c r="AE1347" s="16" t="s">
        <v>920</v>
      </c>
      <c r="AF1347" s="16" t="s">
        <v>783</v>
      </c>
      <c r="AG1347" s="16" t="s">
        <v>7</v>
      </c>
      <c r="AH1347" s="16" t="b">
        <v>0</v>
      </c>
      <c r="AI1347" s="16" t="s">
        <v>60</v>
      </c>
      <c r="AJ1347" s="16" t="s">
        <v>61</v>
      </c>
      <c r="AK1347" s="16" t="s">
        <v>147</v>
      </c>
      <c r="AL1347" s="16" t="s">
        <v>784</v>
      </c>
      <c r="AM1347" s="16" t="s">
        <v>64</v>
      </c>
      <c r="AN1347" s="19" t="e">
        <v>#N/A</v>
      </c>
      <c r="AO1347" t="str">
        <f>RIGHT('CMO Input'!$T1347,(LEN('CMO Input'!$T1347)-FIND(" ",'CMO Input'!$T1347,1)))</f>
        <v>8”</v>
      </c>
      <c r="AP1347">
        <f>'CMO Input'!$O1347</f>
        <v>8</v>
      </c>
      <c r="AR1347" t="str">
        <f>Table2[[#This Row],[Policy / Non Policy]]</f>
        <v>Policy</v>
      </c>
      <c r="AS1347" t="str">
        <f>'CMO Input'!$U1347</f>
        <v>Tier 1</v>
      </c>
      <c r="AT1347" t="str">
        <f>'CMO Input'!$P1347</f>
        <v>CI</v>
      </c>
      <c r="AU1347" t="str" cm="1">
        <f t="array" ref="AU13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47" s="8" t="str">
        <f>TEXT('CMO Input'!$D1347,"MMM-YY")</f>
        <v>July</v>
      </c>
    </row>
    <row r="1348" spans="1:48" x14ac:dyDescent="0.25">
      <c r="A1348" s="14">
        <v>629790742</v>
      </c>
      <c r="B1348" s="12" t="s">
        <v>180</v>
      </c>
      <c r="C1348" s="12" t="s">
        <v>780</v>
      </c>
      <c r="D1348" s="12" t="s">
        <v>296</v>
      </c>
      <c r="E1348" s="13">
        <v>18</v>
      </c>
      <c r="F1348" s="12" t="s">
        <v>46</v>
      </c>
      <c r="G1348" s="13" t="s">
        <v>47</v>
      </c>
      <c r="H1348" s="12" t="s">
        <v>902</v>
      </c>
      <c r="I1348" s="12" t="s">
        <v>921</v>
      </c>
      <c r="J1348" s="12" t="s">
        <v>922</v>
      </c>
      <c r="K1348" s="14">
        <v>629790742</v>
      </c>
      <c r="L1348" s="12" t="s">
        <v>116</v>
      </c>
      <c r="M1348" s="12">
        <v>8</v>
      </c>
      <c r="N1348" s="12" t="s">
        <v>52</v>
      </c>
      <c r="O1348" s="12">
        <v>6</v>
      </c>
      <c r="P1348" s="12" t="s">
        <v>163</v>
      </c>
      <c r="Q1348" s="12">
        <v>85</v>
      </c>
      <c r="R1348" s="12" t="s">
        <v>54</v>
      </c>
      <c r="S1348" s="12" t="s">
        <v>134</v>
      </c>
      <c r="T1348" s="12" t="s">
        <v>135</v>
      </c>
      <c r="U1348" s="12" t="s">
        <v>94</v>
      </c>
      <c r="V1348" s="12" t="s">
        <v>58</v>
      </c>
      <c r="W1348" s="12" t="s">
        <v>95</v>
      </c>
      <c r="X1348" s="12" t="b">
        <v>0</v>
      </c>
      <c r="Y1348" s="12" t="b">
        <v>0</v>
      </c>
      <c r="Z1348" s="12" t="e">
        <v>#N/A</v>
      </c>
      <c r="AA1348" s="12">
        <v>0.68</v>
      </c>
      <c r="AB1348" s="12">
        <v>0</v>
      </c>
      <c r="AC1348" s="12" t="s">
        <v>780</v>
      </c>
      <c r="AD1348" s="12" t="s">
        <v>921</v>
      </c>
      <c r="AE1348" s="12" t="s">
        <v>922</v>
      </c>
      <c r="AF1348" s="12" t="s">
        <v>801</v>
      </c>
      <c r="AG1348" s="12" t="s">
        <v>7</v>
      </c>
      <c r="AH1348" s="12" t="b">
        <v>0</v>
      </c>
      <c r="AI1348" s="12" t="s">
        <v>60</v>
      </c>
      <c r="AJ1348" s="12" t="s">
        <v>61</v>
      </c>
      <c r="AK1348" s="12" t="s">
        <v>147</v>
      </c>
      <c r="AL1348" s="12" t="s">
        <v>156</v>
      </c>
      <c r="AM1348" s="12" t="s">
        <v>64</v>
      </c>
      <c r="AN1348" s="15" t="e">
        <v>#N/A</v>
      </c>
      <c r="AO1348" t="str">
        <f>RIGHT('CMO Input'!$T1348,(LEN('CMO Input'!$T1348)-FIND(" ",'CMO Input'!$T1348,1)))</f>
        <v>6-7”</v>
      </c>
      <c r="AP1348">
        <f>'CMO Input'!$O1348</f>
        <v>6</v>
      </c>
      <c r="AR1348" t="str">
        <f>Table2[[#This Row],[Policy / Non Policy]]</f>
        <v>Policy</v>
      </c>
      <c r="AS1348" t="str">
        <f>'CMO Input'!$U1348</f>
        <v>Tier 1</v>
      </c>
      <c r="AT1348" t="str">
        <f>'CMO Input'!$P1348</f>
        <v>SI</v>
      </c>
      <c r="AU1348" t="str" cm="1">
        <f t="array" ref="AU13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48" s="8" t="str">
        <f>TEXT('CMO Input'!$D1348,"MMM-YY")</f>
        <v>July</v>
      </c>
    </row>
    <row r="1349" spans="1:48" x14ac:dyDescent="0.25">
      <c r="A1349" s="18">
        <v>510820587</v>
      </c>
      <c r="B1349" s="16" t="s">
        <v>180</v>
      </c>
      <c r="C1349" s="16" t="s">
        <v>780</v>
      </c>
      <c r="D1349" s="16" t="s">
        <v>325</v>
      </c>
      <c r="E1349" s="17">
        <v>19</v>
      </c>
      <c r="F1349" s="16" t="s">
        <v>46</v>
      </c>
      <c r="G1349" s="17" t="s">
        <v>882</v>
      </c>
      <c r="H1349" s="16" t="s">
        <v>888</v>
      </c>
      <c r="I1349" s="16" t="s">
        <v>889</v>
      </c>
      <c r="J1349" s="16" t="s">
        <v>890</v>
      </c>
      <c r="K1349" s="18">
        <v>510820587</v>
      </c>
      <c r="L1349" s="16" t="s">
        <v>116</v>
      </c>
      <c r="M1349" s="16">
        <v>12.1</v>
      </c>
      <c r="N1349" s="16" t="s">
        <v>52</v>
      </c>
      <c r="O1349" s="16">
        <v>4</v>
      </c>
      <c r="P1349" s="16" t="s">
        <v>163</v>
      </c>
      <c r="Q1349" s="16">
        <v>47</v>
      </c>
      <c r="R1349" s="16" t="s">
        <v>54</v>
      </c>
      <c r="S1349" s="16" t="s">
        <v>117</v>
      </c>
      <c r="T1349" s="16" t="s">
        <v>118</v>
      </c>
      <c r="U1349" s="16" t="s">
        <v>94</v>
      </c>
      <c r="V1349" s="16" t="s">
        <v>58</v>
      </c>
      <c r="W1349" s="16" t="s">
        <v>95</v>
      </c>
      <c r="X1349" s="16" t="b">
        <v>0</v>
      </c>
      <c r="Y1349" s="16" t="b">
        <v>0</v>
      </c>
      <c r="Z1349" s="16" t="e">
        <v>#N/A</v>
      </c>
      <c r="AA1349" s="16">
        <v>0.56869999999999998</v>
      </c>
      <c r="AB1349" s="16">
        <v>0</v>
      </c>
      <c r="AC1349" s="16" t="s">
        <v>780</v>
      </c>
      <c r="AD1349" s="16" t="s">
        <v>889</v>
      </c>
      <c r="AE1349" s="16" t="s">
        <v>890</v>
      </c>
      <c r="AF1349" s="16" t="s">
        <v>795</v>
      </c>
      <c r="AG1349" s="16" t="s">
        <v>7</v>
      </c>
      <c r="AH1349" s="16" t="b">
        <v>0</v>
      </c>
      <c r="AI1349" s="16" t="s">
        <v>60</v>
      </c>
      <c r="AJ1349" s="16" t="s">
        <v>61</v>
      </c>
      <c r="AK1349" s="16" t="s">
        <v>147</v>
      </c>
      <c r="AL1349" s="16" t="s">
        <v>811</v>
      </c>
      <c r="AM1349" s="16" t="s">
        <v>64</v>
      </c>
      <c r="AN1349" s="19" t="e">
        <v>#N/A</v>
      </c>
      <c r="AO1349" t="str">
        <f>RIGHT('CMO Input'!$T1349,(LEN('CMO Input'!$T1349)-FIND(" ",'CMO Input'!$T1349,1)))</f>
        <v>4-5”</v>
      </c>
      <c r="AP1349">
        <f>'CMO Input'!$O1349</f>
        <v>4</v>
      </c>
      <c r="AR1349" t="str">
        <f>Table2[[#This Row],[Policy / Non Policy]]</f>
        <v>Policy</v>
      </c>
      <c r="AS1349" t="str">
        <f>'CMO Input'!$U1349</f>
        <v>Tier 1</v>
      </c>
      <c r="AT1349" t="str">
        <f>'CMO Input'!$P1349</f>
        <v>SI</v>
      </c>
      <c r="AU1349" t="str" cm="1">
        <f t="array" ref="AU13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49" s="8" t="str">
        <f>TEXT('CMO Input'!$D1349,"MMM-YY")</f>
        <v>August</v>
      </c>
    </row>
    <row r="1350" spans="1:48" x14ac:dyDescent="0.25">
      <c r="A1350" s="14">
        <v>510822774</v>
      </c>
      <c r="B1350" s="12" t="s">
        <v>180</v>
      </c>
      <c r="C1350" s="12" t="s">
        <v>780</v>
      </c>
      <c r="D1350" s="12" t="s">
        <v>325</v>
      </c>
      <c r="E1350" s="13">
        <v>19</v>
      </c>
      <c r="F1350" s="12" t="s">
        <v>46</v>
      </c>
      <c r="G1350" s="13" t="s">
        <v>47</v>
      </c>
      <c r="H1350" s="12" t="s">
        <v>902</v>
      </c>
      <c r="I1350" s="12" t="s">
        <v>832</v>
      </c>
      <c r="J1350" s="12" t="s">
        <v>833</v>
      </c>
      <c r="K1350" s="14">
        <v>510822774</v>
      </c>
      <c r="L1350" s="12" t="s">
        <v>116</v>
      </c>
      <c r="M1350" s="12">
        <v>20</v>
      </c>
      <c r="N1350" s="12" t="s">
        <v>52</v>
      </c>
      <c r="O1350" s="12">
        <v>4</v>
      </c>
      <c r="P1350" s="12" t="s">
        <v>91</v>
      </c>
      <c r="Q1350" s="12">
        <v>80</v>
      </c>
      <c r="R1350" s="12" t="s">
        <v>54</v>
      </c>
      <c r="S1350" s="12" t="s">
        <v>117</v>
      </c>
      <c r="T1350" s="12" t="s">
        <v>118</v>
      </c>
      <c r="U1350" s="12" t="s">
        <v>94</v>
      </c>
      <c r="V1350" s="12" t="s">
        <v>58</v>
      </c>
      <c r="W1350" s="12" t="s">
        <v>95</v>
      </c>
      <c r="X1350" s="12" t="b">
        <v>0</v>
      </c>
      <c r="Y1350" s="12" t="b">
        <v>0</v>
      </c>
      <c r="Z1350" s="12" t="e">
        <v>#N/A</v>
      </c>
      <c r="AA1350" s="12">
        <v>1.6</v>
      </c>
      <c r="AB1350" s="12">
        <v>0</v>
      </c>
      <c r="AC1350" s="12" t="s">
        <v>780</v>
      </c>
      <c r="AD1350" s="12" t="s">
        <v>832</v>
      </c>
      <c r="AE1350" s="12" t="s">
        <v>833</v>
      </c>
      <c r="AF1350" s="12" t="s">
        <v>783</v>
      </c>
      <c r="AG1350" s="12" t="s">
        <v>7</v>
      </c>
      <c r="AH1350" s="12" t="b">
        <v>0</v>
      </c>
      <c r="AI1350" s="12" t="s">
        <v>60</v>
      </c>
      <c r="AJ1350" s="12" t="s">
        <v>61</v>
      </c>
      <c r="AK1350" s="12" t="s">
        <v>147</v>
      </c>
      <c r="AL1350" s="12" t="s">
        <v>222</v>
      </c>
      <c r="AM1350" s="12" t="s">
        <v>64</v>
      </c>
      <c r="AN1350" s="15" t="e">
        <v>#N/A</v>
      </c>
      <c r="AO1350" t="str">
        <f>RIGHT('CMO Input'!$T1350,(LEN('CMO Input'!$T1350)-FIND(" ",'CMO Input'!$T1350,1)))</f>
        <v>4-5”</v>
      </c>
      <c r="AP1350">
        <f>'CMO Input'!$O1350</f>
        <v>4</v>
      </c>
      <c r="AR1350" t="str">
        <f>Table2[[#This Row],[Policy / Non Policy]]</f>
        <v>Policy</v>
      </c>
      <c r="AS1350" t="str">
        <f>'CMO Input'!$U1350</f>
        <v>Tier 1</v>
      </c>
      <c r="AT1350" t="str">
        <f>'CMO Input'!$P1350</f>
        <v>DI</v>
      </c>
      <c r="AU1350" t="str" cm="1">
        <f t="array" ref="AU13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0" s="8" t="str">
        <f>TEXT('CMO Input'!$D1350,"MMM-YY")</f>
        <v>August</v>
      </c>
    </row>
    <row r="1351" spans="1:48" x14ac:dyDescent="0.25">
      <c r="A1351" s="18">
        <v>510873964</v>
      </c>
      <c r="B1351" s="16" t="s">
        <v>180</v>
      </c>
      <c r="C1351" s="16" t="s">
        <v>780</v>
      </c>
      <c r="D1351" s="16" t="s">
        <v>325</v>
      </c>
      <c r="E1351" s="17">
        <v>19</v>
      </c>
      <c r="F1351" s="16" t="s">
        <v>46</v>
      </c>
      <c r="G1351" s="17" t="s">
        <v>882</v>
      </c>
      <c r="H1351" s="16" t="s">
        <v>888</v>
      </c>
      <c r="I1351" s="16" t="s">
        <v>923</v>
      </c>
      <c r="J1351" s="16" t="s">
        <v>924</v>
      </c>
      <c r="K1351" s="18">
        <v>510873964</v>
      </c>
      <c r="L1351" s="16" t="s">
        <v>116</v>
      </c>
      <c r="M1351" s="16">
        <v>6.8</v>
      </c>
      <c r="N1351" s="16" t="s">
        <v>52</v>
      </c>
      <c r="O1351" s="16">
        <v>4</v>
      </c>
      <c r="P1351" s="16" t="s">
        <v>53</v>
      </c>
      <c r="Q1351" s="16">
        <v>97</v>
      </c>
      <c r="R1351" s="16" t="s">
        <v>54</v>
      </c>
      <c r="S1351" s="16" t="s">
        <v>117</v>
      </c>
      <c r="T1351" s="16" t="s">
        <v>118</v>
      </c>
      <c r="U1351" s="16" t="s">
        <v>94</v>
      </c>
      <c r="V1351" s="16" t="s">
        <v>58</v>
      </c>
      <c r="W1351" s="16" t="s">
        <v>95</v>
      </c>
      <c r="X1351" s="16" t="b">
        <v>0</v>
      </c>
      <c r="Y1351" s="16" t="b">
        <v>0</v>
      </c>
      <c r="Z1351" s="16" t="e">
        <v>#N/A</v>
      </c>
      <c r="AA1351" s="16">
        <v>0.65959999999999996</v>
      </c>
      <c r="AB1351" s="16">
        <v>0</v>
      </c>
      <c r="AC1351" s="16" t="s">
        <v>780</v>
      </c>
      <c r="AD1351" s="16" t="s">
        <v>923</v>
      </c>
      <c r="AE1351" s="16" t="s">
        <v>924</v>
      </c>
      <c r="AF1351" s="16" t="s">
        <v>795</v>
      </c>
      <c r="AG1351" s="16" t="s">
        <v>7</v>
      </c>
      <c r="AH1351" s="16" t="b">
        <v>0</v>
      </c>
      <c r="AI1351" s="16" t="s">
        <v>60</v>
      </c>
      <c r="AJ1351" s="16" t="s">
        <v>61</v>
      </c>
      <c r="AK1351" s="16" t="s">
        <v>147</v>
      </c>
      <c r="AL1351" s="16" t="s">
        <v>802</v>
      </c>
      <c r="AM1351" s="16" t="s">
        <v>64</v>
      </c>
      <c r="AN1351" s="19" t="e">
        <v>#N/A</v>
      </c>
      <c r="AO1351" t="str">
        <f>RIGHT('CMO Input'!$T1351,(LEN('CMO Input'!$T1351)-FIND(" ",'CMO Input'!$T1351,1)))</f>
        <v>4-5”</v>
      </c>
      <c r="AP1351">
        <f>'CMO Input'!$O1351</f>
        <v>4</v>
      </c>
      <c r="AR1351" t="str">
        <f>Table2[[#This Row],[Policy / Non Policy]]</f>
        <v>Policy</v>
      </c>
      <c r="AS1351" t="str">
        <f>'CMO Input'!$U1351</f>
        <v>Tier 1</v>
      </c>
      <c r="AT1351" t="str">
        <f>'CMO Input'!$P1351</f>
        <v>CI</v>
      </c>
      <c r="AU1351" t="str" cm="1">
        <f t="array" ref="AU13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1" s="8" t="str">
        <f>TEXT('CMO Input'!$D1351,"MMM-YY")</f>
        <v>August</v>
      </c>
    </row>
    <row r="1352" spans="1:48" x14ac:dyDescent="0.25">
      <c r="A1352" s="14">
        <v>510903873</v>
      </c>
      <c r="B1352" s="12" t="s">
        <v>180</v>
      </c>
      <c r="C1352" s="12" t="s">
        <v>780</v>
      </c>
      <c r="D1352" s="12" t="s">
        <v>325</v>
      </c>
      <c r="E1352" s="13">
        <v>19</v>
      </c>
      <c r="F1352" s="12" t="s">
        <v>46</v>
      </c>
      <c r="G1352" s="13" t="s">
        <v>47</v>
      </c>
      <c r="H1352" s="12" t="s">
        <v>895</v>
      </c>
      <c r="I1352" s="12" t="s">
        <v>925</v>
      </c>
      <c r="J1352" s="12" t="s">
        <v>926</v>
      </c>
      <c r="K1352" s="14">
        <v>510903873</v>
      </c>
      <c r="L1352" s="12" t="s">
        <v>116</v>
      </c>
      <c r="M1352" s="12">
        <v>1.8</v>
      </c>
      <c r="N1352" s="12" t="s">
        <v>52</v>
      </c>
      <c r="O1352" s="12">
        <v>4</v>
      </c>
      <c r="P1352" s="12" t="s">
        <v>53</v>
      </c>
      <c r="Q1352" s="12">
        <v>55</v>
      </c>
      <c r="R1352" s="12" t="s">
        <v>54</v>
      </c>
      <c r="S1352" s="12" t="s">
        <v>117</v>
      </c>
      <c r="T1352" s="12" t="s">
        <v>118</v>
      </c>
      <c r="U1352" s="12" t="s">
        <v>94</v>
      </c>
      <c r="V1352" s="12" t="s">
        <v>58</v>
      </c>
      <c r="W1352" s="12" t="s">
        <v>95</v>
      </c>
      <c r="X1352" s="12" t="b">
        <v>0</v>
      </c>
      <c r="Y1352" s="12" t="b">
        <v>0</v>
      </c>
      <c r="Z1352" s="12" t="e">
        <v>#N/A</v>
      </c>
      <c r="AA1352" s="12">
        <v>9.8999999999999991E-2</v>
      </c>
      <c r="AB1352" s="12">
        <v>0</v>
      </c>
      <c r="AC1352" s="12" t="s">
        <v>780</v>
      </c>
      <c r="AD1352" s="12" t="s">
        <v>925</v>
      </c>
      <c r="AE1352" s="12" t="s">
        <v>926</v>
      </c>
      <c r="AF1352" s="12" t="s">
        <v>801</v>
      </c>
      <c r="AG1352" s="12" t="s">
        <v>7</v>
      </c>
      <c r="AH1352" s="12" t="b">
        <v>0</v>
      </c>
      <c r="AI1352" s="12" t="s">
        <v>60</v>
      </c>
      <c r="AJ1352" s="12" t="s">
        <v>61</v>
      </c>
      <c r="AK1352" s="12" t="s">
        <v>147</v>
      </c>
      <c r="AL1352" s="12" t="s">
        <v>864</v>
      </c>
      <c r="AM1352" s="12" t="s">
        <v>64</v>
      </c>
      <c r="AN1352" s="15" t="e">
        <v>#N/A</v>
      </c>
      <c r="AO1352" t="str">
        <f>RIGHT('CMO Input'!$T1352,(LEN('CMO Input'!$T1352)-FIND(" ",'CMO Input'!$T1352,1)))</f>
        <v>4-5”</v>
      </c>
      <c r="AP1352">
        <f>'CMO Input'!$O1352</f>
        <v>4</v>
      </c>
      <c r="AR1352" t="str">
        <f>Table2[[#This Row],[Policy / Non Policy]]</f>
        <v>Policy</v>
      </c>
      <c r="AS1352" t="str">
        <f>'CMO Input'!$U1352</f>
        <v>Tier 1</v>
      </c>
      <c r="AT1352" t="str">
        <f>'CMO Input'!$P1352</f>
        <v>CI</v>
      </c>
      <c r="AU1352" t="str" cm="1">
        <f t="array" ref="AU13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2" s="8" t="str">
        <f>TEXT('CMO Input'!$D1352,"MMM-YY")</f>
        <v>August</v>
      </c>
    </row>
    <row r="1353" spans="1:48" x14ac:dyDescent="0.25">
      <c r="A1353" s="18">
        <v>510975551</v>
      </c>
      <c r="B1353" s="16" t="s">
        <v>180</v>
      </c>
      <c r="C1353" s="16" t="s">
        <v>780</v>
      </c>
      <c r="D1353" s="16" t="s">
        <v>325</v>
      </c>
      <c r="E1353" s="17">
        <v>19</v>
      </c>
      <c r="F1353" s="16" t="s">
        <v>46</v>
      </c>
      <c r="G1353" s="17" t="s">
        <v>882</v>
      </c>
      <c r="H1353" s="16" t="s">
        <v>899</v>
      </c>
      <c r="I1353" s="16" t="s">
        <v>815</v>
      </c>
      <c r="J1353" s="16" t="s">
        <v>816</v>
      </c>
      <c r="K1353" s="18">
        <v>510975551</v>
      </c>
      <c r="L1353" s="16" t="s">
        <v>116</v>
      </c>
      <c r="M1353" s="16">
        <v>180.5</v>
      </c>
      <c r="N1353" s="16" t="s">
        <v>52</v>
      </c>
      <c r="O1353" s="16">
        <v>4</v>
      </c>
      <c r="P1353" s="16" t="s">
        <v>91</v>
      </c>
      <c r="Q1353" s="16">
        <v>82</v>
      </c>
      <c r="R1353" s="16" t="s">
        <v>54</v>
      </c>
      <c r="S1353" s="16" t="s">
        <v>117</v>
      </c>
      <c r="T1353" s="16" t="s">
        <v>118</v>
      </c>
      <c r="U1353" s="16" t="s">
        <v>94</v>
      </c>
      <c r="V1353" s="16" t="s">
        <v>58</v>
      </c>
      <c r="W1353" s="16" t="s">
        <v>95</v>
      </c>
      <c r="X1353" s="16" t="b">
        <v>0</v>
      </c>
      <c r="Y1353" s="16" t="b">
        <v>0</v>
      </c>
      <c r="Z1353" s="16" t="e">
        <v>#N/A</v>
      </c>
      <c r="AA1353" s="16">
        <v>14.801</v>
      </c>
      <c r="AB1353" s="16">
        <v>0</v>
      </c>
      <c r="AC1353" s="16" t="s">
        <v>780</v>
      </c>
      <c r="AD1353" s="16" t="s">
        <v>815</v>
      </c>
      <c r="AE1353" s="16" t="s">
        <v>816</v>
      </c>
      <c r="AF1353" s="16" t="s">
        <v>807</v>
      </c>
      <c r="AG1353" s="16" t="s">
        <v>7</v>
      </c>
      <c r="AH1353" s="16" t="b">
        <v>0</v>
      </c>
      <c r="AI1353" s="16" t="s">
        <v>60</v>
      </c>
      <c r="AJ1353" s="16" t="s">
        <v>146</v>
      </c>
      <c r="AK1353" s="16" t="s">
        <v>147</v>
      </c>
      <c r="AL1353" s="16" t="s">
        <v>817</v>
      </c>
      <c r="AM1353" s="16" t="s">
        <v>64</v>
      </c>
      <c r="AN1353" s="19" t="e">
        <v>#N/A</v>
      </c>
      <c r="AO1353" t="str">
        <f>RIGHT('CMO Input'!$T1353,(LEN('CMO Input'!$T1353)-FIND(" ",'CMO Input'!$T1353,1)))</f>
        <v>4-5”</v>
      </c>
      <c r="AP1353">
        <f>'CMO Input'!$O1353</f>
        <v>4</v>
      </c>
      <c r="AR1353" t="str">
        <f>Table2[[#This Row],[Policy / Non Policy]]</f>
        <v>Policy</v>
      </c>
      <c r="AS1353" t="str">
        <f>'CMO Input'!$U1353</f>
        <v>Tier 1</v>
      </c>
      <c r="AT1353" t="str">
        <f>'CMO Input'!$P1353</f>
        <v>DI</v>
      </c>
      <c r="AU1353" t="str" cm="1">
        <f t="array" ref="AU13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3" s="8" t="str">
        <f>TEXT('CMO Input'!$D1353,"MMM-YY")</f>
        <v>August</v>
      </c>
    </row>
    <row r="1354" spans="1:48" x14ac:dyDescent="0.25">
      <c r="A1354" s="14">
        <v>220001246127</v>
      </c>
      <c r="B1354" s="12" t="s">
        <v>180</v>
      </c>
      <c r="C1354" s="12" t="s">
        <v>780</v>
      </c>
      <c r="D1354" s="12" t="s">
        <v>325</v>
      </c>
      <c r="E1354" s="13">
        <v>19</v>
      </c>
      <c r="F1354" s="12" t="s">
        <v>46</v>
      </c>
      <c r="G1354" s="13" t="s">
        <v>47</v>
      </c>
      <c r="H1354" s="12" t="s">
        <v>894</v>
      </c>
      <c r="I1354" s="12" t="s">
        <v>919</v>
      </c>
      <c r="J1354" s="12" t="s">
        <v>814</v>
      </c>
      <c r="K1354" s="14">
        <v>220001246127</v>
      </c>
      <c r="L1354" s="12" t="s">
        <v>116</v>
      </c>
      <c r="M1354" s="12">
        <v>4.7</v>
      </c>
      <c r="N1354" s="12" t="s">
        <v>52</v>
      </c>
      <c r="O1354" s="12">
        <v>4</v>
      </c>
      <c r="P1354" s="12" t="s">
        <v>53</v>
      </c>
      <c r="Q1354" s="12">
        <v>4</v>
      </c>
      <c r="R1354" s="12" t="s">
        <v>54</v>
      </c>
      <c r="S1354" s="12" t="s">
        <v>117</v>
      </c>
      <c r="T1354" s="12" t="s">
        <v>118</v>
      </c>
      <c r="U1354" s="12" t="s">
        <v>94</v>
      </c>
      <c r="V1354" s="12" t="s">
        <v>58</v>
      </c>
      <c r="W1354" s="12" t="s">
        <v>95</v>
      </c>
      <c r="X1354" s="12" t="b">
        <v>0</v>
      </c>
      <c r="Y1354" s="12" t="b">
        <v>0</v>
      </c>
      <c r="Z1354" s="12" t="e">
        <v>#N/A</v>
      </c>
      <c r="AA1354" s="12">
        <v>1.8800000000000001E-2</v>
      </c>
      <c r="AB1354" s="12">
        <v>0</v>
      </c>
      <c r="AC1354" s="12" t="s">
        <v>780</v>
      </c>
      <c r="AD1354" s="12" t="s">
        <v>919</v>
      </c>
      <c r="AE1354" s="12" t="s">
        <v>814</v>
      </c>
      <c r="AF1354" s="12" t="s">
        <v>783</v>
      </c>
      <c r="AG1354" s="12" t="s">
        <v>7</v>
      </c>
      <c r="AH1354" s="12" t="b">
        <v>0</v>
      </c>
      <c r="AI1354" s="12" t="s">
        <v>60</v>
      </c>
      <c r="AJ1354" s="12" t="s">
        <v>61</v>
      </c>
      <c r="AK1354" s="12" t="s">
        <v>147</v>
      </c>
      <c r="AL1354" s="12" t="s">
        <v>784</v>
      </c>
      <c r="AM1354" s="12" t="s">
        <v>64</v>
      </c>
      <c r="AN1354" s="15" t="e">
        <v>#N/A</v>
      </c>
      <c r="AO1354" t="str">
        <f>RIGHT('CMO Input'!$T1354,(LEN('CMO Input'!$T1354)-FIND(" ",'CMO Input'!$T1354,1)))</f>
        <v>4-5”</v>
      </c>
      <c r="AP1354">
        <f>'CMO Input'!$O1354</f>
        <v>4</v>
      </c>
      <c r="AR1354" t="str">
        <f>Table2[[#This Row],[Policy / Non Policy]]</f>
        <v>Policy</v>
      </c>
      <c r="AS1354" t="str">
        <f>'CMO Input'!$U1354</f>
        <v>Tier 1</v>
      </c>
      <c r="AT1354" t="str">
        <f>'CMO Input'!$P1354</f>
        <v>CI</v>
      </c>
      <c r="AU1354" t="str" cm="1">
        <f t="array" ref="AU13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4" s="8" t="str">
        <f>TEXT('CMO Input'!$D1354,"MMM-YY")</f>
        <v>August</v>
      </c>
    </row>
    <row r="1355" spans="1:48" x14ac:dyDescent="0.25">
      <c r="A1355" s="18">
        <v>220001246130</v>
      </c>
      <c r="B1355" s="16" t="s">
        <v>180</v>
      </c>
      <c r="C1355" s="16" t="s">
        <v>780</v>
      </c>
      <c r="D1355" s="16" t="s">
        <v>325</v>
      </c>
      <c r="E1355" s="17">
        <v>19</v>
      </c>
      <c r="F1355" s="16" t="s">
        <v>46</v>
      </c>
      <c r="G1355" s="17" t="s">
        <v>47</v>
      </c>
      <c r="H1355" s="16" t="s">
        <v>894</v>
      </c>
      <c r="I1355" s="16" t="s">
        <v>919</v>
      </c>
      <c r="J1355" s="16" t="s">
        <v>814</v>
      </c>
      <c r="K1355" s="18">
        <v>220001246130</v>
      </c>
      <c r="L1355" s="16" t="s">
        <v>116</v>
      </c>
      <c r="M1355" s="16">
        <v>5.2</v>
      </c>
      <c r="N1355" s="16" t="s">
        <v>52</v>
      </c>
      <c r="O1355" s="16">
        <v>4</v>
      </c>
      <c r="P1355" s="16" t="s">
        <v>53</v>
      </c>
      <c r="Q1355" s="16">
        <v>32</v>
      </c>
      <c r="R1355" s="16" t="s">
        <v>54</v>
      </c>
      <c r="S1355" s="16" t="s">
        <v>117</v>
      </c>
      <c r="T1355" s="16" t="s">
        <v>118</v>
      </c>
      <c r="U1355" s="16" t="s">
        <v>94</v>
      </c>
      <c r="V1355" s="16" t="s">
        <v>58</v>
      </c>
      <c r="W1355" s="16" t="s">
        <v>95</v>
      </c>
      <c r="X1355" s="16" t="b">
        <v>0</v>
      </c>
      <c r="Y1355" s="16" t="b">
        <v>0</v>
      </c>
      <c r="Z1355" s="16" t="e">
        <v>#N/A</v>
      </c>
      <c r="AA1355" s="16">
        <v>0.16639999999999999</v>
      </c>
      <c r="AB1355" s="16">
        <v>0</v>
      </c>
      <c r="AC1355" s="16" t="s">
        <v>780</v>
      </c>
      <c r="AD1355" s="16" t="s">
        <v>919</v>
      </c>
      <c r="AE1355" s="16" t="s">
        <v>814</v>
      </c>
      <c r="AF1355" s="16" t="s">
        <v>783</v>
      </c>
      <c r="AG1355" s="16" t="s">
        <v>7</v>
      </c>
      <c r="AH1355" s="16" t="b">
        <v>0</v>
      </c>
      <c r="AI1355" s="16" t="s">
        <v>60</v>
      </c>
      <c r="AJ1355" s="16" t="s">
        <v>61</v>
      </c>
      <c r="AK1355" s="16" t="s">
        <v>147</v>
      </c>
      <c r="AL1355" s="16" t="s">
        <v>784</v>
      </c>
      <c r="AM1355" s="16" t="s">
        <v>64</v>
      </c>
      <c r="AN1355" s="19" t="e">
        <v>#N/A</v>
      </c>
      <c r="AO1355" t="str">
        <f>RIGHT('CMO Input'!$T1355,(LEN('CMO Input'!$T1355)-FIND(" ",'CMO Input'!$T1355,1)))</f>
        <v>4-5”</v>
      </c>
      <c r="AP1355">
        <f>'CMO Input'!$O1355</f>
        <v>4</v>
      </c>
      <c r="AR1355" t="str">
        <f>Table2[[#This Row],[Policy / Non Policy]]</f>
        <v>Policy</v>
      </c>
      <c r="AS1355" t="str">
        <f>'CMO Input'!$U1355</f>
        <v>Tier 1</v>
      </c>
      <c r="AT1355" t="str">
        <f>'CMO Input'!$P1355</f>
        <v>CI</v>
      </c>
      <c r="AU1355" t="str" cm="1">
        <f t="array" ref="AU13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55" s="8" t="str">
        <f>TEXT('CMO Input'!$D1355,"MMM-YY")</f>
        <v>August</v>
      </c>
    </row>
    <row r="1356" spans="1:48" x14ac:dyDescent="0.25">
      <c r="A1356" s="14">
        <v>510969517</v>
      </c>
      <c r="B1356" s="12" t="s">
        <v>180</v>
      </c>
      <c r="C1356" s="12" t="s">
        <v>780</v>
      </c>
      <c r="D1356" s="12" t="s">
        <v>325</v>
      </c>
      <c r="E1356" s="13">
        <v>19</v>
      </c>
      <c r="F1356" s="12" t="s">
        <v>46</v>
      </c>
      <c r="G1356" s="13" t="s">
        <v>882</v>
      </c>
      <c r="H1356" s="12" t="s">
        <v>888</v>
      </c>
      <c r="I1356" s="12" t="s">
        <v>892</v>
      </c>
      <c r="J1356" s="12" t="s">
        <v>900</v>
      </c>
      <c r="K1356" s="14">
        <v>510969517</v>
      </c>
      <c r="L1356" s="12" t="s">
        <v>116</v>
      </c>
      <c r="M1356" s="12">
        <v>17.899999999999999</v>
      </c>
      <c r="N1356" s="12" t="s">
        <v>52</v>
      </c>
      <c r="O1356" s="12">
        <v>6</v>
      </c>
      <c r="P1356" s="12" t="s">
        <v>53</v>
      </c>
      <c r="Q1356" s="12">
        <v>150</v>
      </c>
      <c r="R1356" s="12" t="s">
        <v>54</v>
      </c>
      <c r="S1356" s="12" t="s">
        <v>134</v>
      </c>
      <c r="T1356" s="12" t="s">
        <v>135</v>
      </c>
      <c r="U1356" s="12" t="s">
        <v>94</v>
      </c>
      <c r="V1356" s="12" t="s">
        <v>58</v>
      </c>
      <c r="W1356" s="12" t="s">
        <v>95</v>
      </c>
      <c r="X1356" s="12" t="b">
        <v>0</v>
      </c>
      <c r="Y1356" s="12" t="b">
        <v>0</v>
      </c>
      <c r="Z1356" s="12" t="e">
        <v>#N/A</v>
      </c>
      <c r="AA1356" s="12">
        <v>2.6850000000000001</v>
      </c>
      <c r="AB1356" s="12">
        <v>0</v>
      </c>
      <c r="AC1356" s="12" t="s">
        <v>780</v>
      </c>
      <c r="AD1356" s="12" t="s">
        <v>892</v>
      </c>
      <c r="AE1356" s="12" t="s">
        <v>900</v>
      </c>
      <c r="AF1356" s="12" t="s">
        <v>795</v>
      </c>
      <c r="AG1356" s="12" t="s">
        <v>7</v>
      </c>
      <c r="AH1356" s="12" t="b">
        <v>0</v>
      </c>
      <c r="AI1356" s="12" t="s">
        <v>60</v>
      </c>
      <c r="AJ1356" s="12" t="s">
        <v>61</v>
      </c>
      <c r="AK1356" s="12" t="s">
        <v>147</v>
      </c>
      <c r="AL1356" s="12" t="s">
        <v>810</v>
      </c>
      <c r="AM1356" s="12" t="s">
        <v>64</v>
      </c>
      <c r="AN1356" s="15" t="e">
        <v>#N/A</v>
      </c>
      <c r="AO1356" t="str">
        <f>RIGHT('CMO Input'!$T1356,(LEN('CMO Input'!$T1356)-FIND(" ",'CMO Input'!$T1356,1)))</f>
        <v>6-7”</v>
      </c>
      <c r="AP1356">
        <f>'CMO Input'!$O1356</f>
        <v>6</v>
      </c>
      <c r="AR1356" t="str">
        <f>Table2[[#This Row],[Policy / Non Policy]]</f>
        <v>Policy</v>
      </c>
      <c r="AS1356" t="str">
        <f>'CMO Input'!$U1356</f>
        <v>Tier 1</v>
      </c>
      <c r="AT1356" t="str">
        <f>'CMO Input'!$P1356</f>
        <v>CI</v>
      </c>
      <c r="AU1356" t="str" cm="1">
        <f t="array" ref="AU13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56" s="8" t="str">
        <f>TEXT('CMO Input'!$D1356,"MMM-YY")</f>
        <v>August</v>
      </c>
    </row>
    <row r="1357" spans="1:48" x14ac:dyDescent="0.25">
      <c r="A1357" s="18" t="s">
        <v>139</v>
      </c>
      <c r="B1357" s="16" t="s">
        <v>180</v>
      </c>
      <c r="C1357" s="16" t="s">
        <v>780</v>
      </c>
      <c r="D1357" s="16" t="s">
        <v>325</v>
      </c>
      <c r="E1357" s="17">
        <v>19</v>
      </c>
      <c r="F1357" s="16" t="s">
        <v>46</v>
      </c>
      <c r="G1357" s="17" t="s">
        <v>882</v>
      </c>
      <c r="H1357" s="16" t="s">
        <v>899</v>
      </c>
      <c r="I1357" s="16" t="s">
        <v>815</v>
      </c>
      <c r="J1357" s="16" t="s">
        <v>816</v>
      </c>
      <c r="K1357" s="18" t="s">
        <v>139</v>
      </c>
      <c r="L1357" s="16" t="s">
        <v>116</v>
      </c>
      <c r="M1357" s="16">
        <v>0</v>
      </c>
      <c r="N1357" s="16" t="s">
        <v>52</v>
      </c>
      <c r="O1357" s="16">
        <v>6</v>
      </c>
      <c r="P1357" s="16" t="s">
        <v>53</v>
      </c>
      <c r="Q1357" s="16">
        <v>14</v>
      </c>
      <c r="R1357" s="16" t="s">
        <v>54</v>
      </c>
      <c r="S1357" s="16" t="s">
        <v>134</v>
      </c>
      <c r="T1357" s="16" t="s">
        <v>135</v>
      </c>
      <c r="U1357" s="16" t="s">
        <v>94</v>
      </c>
      <c r="V1357" s="16" t="s">
        <v>58</v>
      </c>
      <c r="W1357" s="16" t="s">
        <v>95</v>
      </c>
      <c r="X1357" s="16" t="b">
        <v>0</v>
      </c>
      <c r="Y1357" s="16" t="b">
        <v>0</v>
      </c>
      <c r="Z1357" s="16" t="e">
        <v>#N/A</v>
      </c>
      <c r="AA1357" s="16">
        <v>0</v>
      </c>
      <c r="AB1357" s="16">
        <v>0</v>
      </c>
      <c r="AC1357" s="16" t="s">
        <v>780</v>
      </c>
      <c r="AD1357" s="16" t="s">
        <v>815</v>
      </c>
      <c r="AE1357" s="16" t="s">
        <v>816</v>
      </c>
      <c r="AF1357" s="16" t="s">
        <v>807</v>
      </c>
      <c r="AG1357" s="16" t="s">
        <v>7</v>
      </c>
      <c r="AH1357" s="16" t="b">
        <v>0</v>
      </c>
      <c r="AI1357" s="16" t="s">
        <v>60</v>
      </c>
      <c r="AJ1357" s="16" t="s">
        <v>146</v>
      </c>
      <c r="AK1357" s="16" t="s">
        <v>147</v>
      </c>
      <c r="AL1357" s="16" t="s">
        <v>817</v>
      </c>
      <c r="AM1357" s="16" t="s">
        <v>64</v>
      </c>
      <c r="AN1357" s="19" t="e">
        <v>#N/A</v>
      </c>
      <c r="AO1357" t="str">
        <f>RIGHT('CMO Input'!$T1357,(LEN('CMO Input'!$T1357)-FIND(" ",'CMO Input'!$T1357,1)))</f>
        <v>6-7”</v>
      </c>
      <c r="AP1357">
        <f>'CMO Input'!$O1357</f>
        <v>6</v>
      </c>
      <c r="AR1357" t="str">
        <f>Table2[[#This Row],[Policy / Non Policy]]</f>
        <v>Policy</v>
      </c>
      <c r="AS1357" t="str">
        <f>'CMO Input'!$U1357</f>
        <v>Tier 1</v>
      </c>
      <c r="AT1357" t="str">
        <f>'CMO Input'!$P1357</f>
        <v>CI</v>
      </c>
      <c r="AU1357" t="str" cm="1">
        <f t="array" ref="AU13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57" s="8" t="str">
        <f>TEXT('CMO Input'!$D1357,"MMM-YY")</f>
        <v>August</v>
      </c>
    </row>
    <row r="1358" spans="1:48" x14ac:dyDescent="0.25">
      <c r="A1358" s="14">
        <v>510884088</v>
      </c>
      <c r="B1358" s="12" t="s">
        <v>180</v>
      </c>
      <c r="C1358" s="12" t="s">
        <v>780</v>
      </c>
      <c r="D1358" s="12" t="s">
        <v>325</v>
      </c>
      <c r="E1358" s="13">
        <v>19</v>
      </c>
      <c r="F1358" s="12" t="s">
        <v>46</v>
      </c>
      <c r="G1358" s="13" t="s">
        <v>47</v>
      </c>
      <c r="H1358" s="12" t="s">
        <v>894</v>
      </c>
      <c r="I1358" s="12" t="s">
        <v>919</v>
      </c>
      <c r="J1358" s="12" t="s">
        <v>920</v>
      </c>
      <c r="K1358" s="14">
        <v>510884088</v>
      </c>
      <c r="L1358" s="12" t="s">
        <v>116</v>
      </c>
      <c r="M1358" s="12">
        <v>59.5</v>
      </c>
      <c r="N1358" s="12" t="s">
        <v>52</v>
      </c>
      <c r="O1358" s="12">
        <v>8</v>
      </c>
      <c r="P1358" s="12" t="s">
        <v>53</v>
      </c>
      <c r="Q1358" s="12">
        <v>72</v>
      </c>
      <c r="R1358" s="12" t="s">
        <v>54</v>
      </c>
      <c r="S1358" s="12" t="s">
        <v>92</v>
      </c>
      <c r="T1358" s="12" t="s">
        <v>93</v>
      </c>
      <c r="U1358" s="12" t="s">
        <v>94</v>
      </c>
      <c r="V1358" s="12" t="s">
        <v>58</v>
      </c>
      <c r="W1358" s="12" t="s">
        <v>95</v>
      </c>
      <c r="X1358" s="12" t="b">
        <v>0</v>
      </c>
      <c r="Y1358" s="12" t="b">
        <v>0</v>
      </c>
      <c r="Z1358" s="12" t="e">
        <v>#N/A</v>
      </c>
      <c r="AA1358" s="12">
        <v>4.2839999999999998</v>
      </c>
      <c r="AB1358" s="12">
        <v>0</v>
      </c>
      <c r="AC1358" s="12" t="s">
        <v>780</v>
      </c>
      <c r="AD1358" s="12" t="s">
        <v>919</v>
      </c>
      <c r="AE1358" s="12" t="s">
        <v>920</v>
      </c>
      <c r="AF1358" s="12" t="s">
        <v>783</v>
      </c>
      <c r="AG1358" s="12" t="s">
        <v>7</v>
      </c>
      <c r="AH1358" s="12" t="b">
        <v>0</v>
      </c>
      <c r="AI1358" s="12" t="s">
        <v>60</v>
      </c>
      <c r="AJ1358" s="12" t="s">
        <v>61</v>
      </c>
      <c r="AK1358" s="12" t="s">
        <v>147</v>
      </c>
      <c r="AL1358" s="12" t="s">
        <v>784</v>
      </c>
      <c r="AM1358" s="12" t="s">
        <v>64</v>
      </c>
      <c r="AN1358" s="15" t="e">
        <v>#N/A</v>
      </c>
      <c r="AO1358" t="str">
        <f>RIGHT('CMO Input'!$T1358,(LEN('CMO Input'!$T1358)-FIND(" ",'CMO Input'!$T1358,1)))</f>
        <v>8”</v>
      </c>
      <c r="AP1358">
        <f>'CMO Input'!$O1358</f>
        <v>8</v>
      </c>
      <c r="AR1358" t="str">
        <f>Table2[[#This Row],[Policy / Non Policy]]</f>
        <v>Policy</v>
      </c>
      <c r="AS1358" t="str">
        <f>'CMO Input'!$U1358</f>
        <v>Tier 1</v>
      </c>
      <c r="AT1358" t="str">
        <f>'CMO Input'!$P1358</f>
        <v>CI</v>
      </c>
      <c r="AU1358" t="str" cm="1">
        <f t="array" ref="AU13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58" s="8" t="str">
        <f>TEXT('CMO Input'!$D1358,"MMM-YY")</f>
        <v>August</v>
      </c>
    </row>
    <row r="1359" spans="1:48" x14ac:dyDescent="0.25">
      <c r="A1359" s="18">
        <v>510903873</v>
      </c>
      <c r="B1359" s="16" t="s">
        <v>180</v>
      </c>
      <c r="C1359" s="16" t="s">
        <v>780</v>
      </c>
      <c r="D1359" s="16" t="s">
        <v>325</v>
      </c>
      <c r="E1359" s="17">
        <v>19</v>
      </c>
      <c r="F1359" s="16" t="s">
        <v>46</v>
      </c>
      <c r="G1359" s="17" t="s">
        <v>47</v>
      </c>
      <c r="H1359" s="16" t="s">
        <v>895</v>
      </c>
      <c r="I1359" s="16" t="s">
        <v>925</v>
      </c>
      <c r="J1359" s="16" t="s">
        <v>926</v>
      </c>
      <c r="K1359" s="18">
        <v>510903873</v>
      </c>
      <c r="L1359" s="16" t="s">
        <v>116</v>
      </c>
      <c r="M1359" s="16">
        <v>1.8</v>
      </c>
      <c r="N1359" s="16" t="s">
        <v>52</v>
      </c>
      <c r="O1359" s="16">
        <v>8</v>
      </c>
      <c r="P1359" s="16" t="s">
        <v>53</v>
      </c>
      <c r="Q1359" s="16">
        <v>25</v>
      </c>
      <c r="R1359" s="16" t="s">
        <v>54</v>
      </c>
      <c r="S1359" s="16" t="s">
        <v>92</v>
      </c>
      <c r="T1359" s="16" t="s">
        <v>93</v>
      </c>
      <c r="U1359" s="16" t="s">
        <v>94</v>
      </c>
      <c r="V1359" s="16" t="s">
        <v>58</v>
      </c>
      <c r="W1359" s="16" t="s">
        <v>95</v>
      </c>
      <c r="X1359" s="16" t="b">
        <v>0</v>
      </c>
      <c r="Y1359" s="16" t="b">
        <v>0</v>
      </c>
      <c r="Z1359" s="16" t="e">
        <v>#N/A</v>
      </c>
      <c r="AA1359" s="16">
        <v>4.4999999999999998E-2</v>
      </c>
      <c r="AB1359" s="16">
        <v>0</v>
      </c>
      <c r="AC1359" s="16" t="s">
        <v>780</v>
      </c>
      <c r="AD1359" s="16" t="s">
        <v>925</v>
      </c>
      <c r="AE1359" s="16" t="s">
        <v>926</v>
      </c>
      <c r="AF1359" s="16" t="s">
        <v>801</v>
      </c>
      <c r="AG1359" s="16" t="s">
        <v>7</v>
      </c>
      <c r="AH1359" s="16" t="b">
        <v>0</v>
      </c>
      <c r="AI1359" s="16" t="s">
        <v>60</v>
      </c>
      <c r="AJ1359" s="16" t="s">
        <v>61</v>
      </c>
      <c r="AK1359" s="16" t="s">
        <v>147</v>
      </c>
      <c r="AL1359" s="16" t="s">
        <v>864</v>
      </c>
      <c r="AM1359" s="16" t="s">
        <v>64</v>
      </c>
      <c r="AN1359" s="19" t="e">
        <v>#N/A</v>
      </c>
      <c r="AO1359" t="str">
        <f>RIGHT('CMO Input'!$T1359,(LEN('CMO Input'!$T1359)-FIND(" ",'CMO Input'!$T1359,1)))</f>
        <v>8”</v>
      </c>
      <c r="AP1359">
        <f>'CMO Input'!$O1359</f>
        <v>8</v>
      </c>
      <c r="AR1359" t="str">
        <f>Table2[[#This Row],[Policy / Non Policy]]</f>
        <v>Policy</v>
      </c>
      <c r="AS1359" t="str">
        <f>'CMO Input'!$U1359</f>
        <v>Tier 1</v>
      </c>
      <c r="AT1359" t="str">
        <f>'CMO Input'!$P1359</f>
        <v>CI</v>
      </c>
      <c r="AU1359" t="str" cm="1">
        <f t="array" ref="AU13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59" s="8" t="str">
        <f>TEXT('CMO Input'!$D1359,"MMM-YY")</f>
        <v>August</v>
      </c>
    </row>
    <row r="1360" spans="1:48" x14ac:dyDescent="0.25">
      <c r="A1360" s="14">
        <v>510838948</v>
      </c>
      <c r="B1360" s="12" t="s">
        <v>180</v>
      </c>
      <c r="C1360" s="12" t="s">
        <v>780</v>
      </c>
      <c r="D1360" s="12" t="s">
        <v>325</v>
      </c>
      <c r="E1360" s="13">
        <v>19</v>
      </c>
      <c r="F1360" s="12" t="s">
        <v>46</v>
      </c>
      <c r="G1360" s="13" t="s">
        <v>47</v>
      </c>
      <c r="H1360" s="12" t="s">
        <v>895</v>
      </c>
      <c r="I1360" s="12" t="s">
        <v>903</v>
      </c>
      <c r="J1360" s="12" t="s">
        <v>915</v>
      </c>
      <c r="K1360" s="14">
        <v>510838948</v>
      </c>
      <c r="L1360" s="12" t="s">
        <v>70</v>
      </c>
      <c r="M1360" s="12">
        <v>330</v>
      </c>
      <c r="N1360" s="12" t="s">
        <v>52</v>
      </c>
      <c r="O1360" s="12">
        <v>10</v>
      </c>
      <c r="P1360" s="12" t="s">
        <v>53</v>
      </c>
      <c r="Q1360" s="12">
        <v>72</v>
      </c>
      <c r="R1360" s="12" t="s">
        <v>54</v>
      </c>
      <c r="S1360" s="12" t="s">
        <v>260</v>
      </c>
      <c r="T1360" s="12" t="s">
        <v>122</v>
      </c>
      <c r="U1360" s="12" t="s">
        <v>73</v>
      </c>
      <c r="V1360" s="12" t="s">
        <v>58</v>
      </c>
      <c r="W1360" s="12" t="s">
        <v>74</v>
      </c>
      <c r="X1360" s="12" t="b">
        <v>0</v>
      </c>
      <c r="Y1360" s="12" t="b">
        <v>0</v>
      </c>
      <c r="Z1360" s="12" t="e">
        <v>#N/A</v>
      </c>
      <c r="AA1360" s="12">
        <v>23.76</v>
      </c>
      <c r="AB1360" s="12">
        <v>0</v>
      </c>
      <c r="AC1360" s="12" t="s">
        <v>780</v>
      </c>
      <c r="AD1360" s="12" t="s">
        <v>903</v>
      </c>
      <c r="AE1360" s="12" t="s">
        <v>915</v>
      </c>
      <c r="AF1360" s="12" t="s">
        <v>801</v>
      </c>
      <c r="AG1360" s="12" t="s">
        <v>7</v>
      </c>
      <c r="AH1360" s="12" t="b">
        <v>0</v>
      </c>
      <c r="AI1360" s="12" t="s">
        <v>39</v>
      </c>
      <c r="AJ1360" s="12" t="s">
        <v>61</v>
      </c>
      <c r="AK1360" s="12" t="s">
        <v>70</v>
      </c>
      <c r="AL1360" s="12" t="s">
        <v>905</v>
      </c>
      <c r="AM1360" s="12" t="s">
        <v>64</v>
      </c>
      <c r="AN1360" s="15" t="e">
        <v>#N/A</v>
      </c>
      <c r="AO1360" t="str">
        <f>RIGHT('CMO Input'!$T1360,(LEN('CMO Input'!$T1360)-FIND(" ",'CMO Input'!$T1360,1)))</f>
        <v>10-12”</v>
      </c>
      <c r="AP1360">
        <f>'CMO Input'!$O1360</f>
        <v>10</v>
      </c>
      <c r="AR1360" t="str">
        <f>Table2[[#This Row],[Policy / Non Policy]]</f>
        <v>Policy</v>
      </c>
      <c r="AS1360" t="str">
        <f>'CMO Input'!$U1360</f>
        <v>Tier 2</v>
      </c>
      <c r="AT1360" t="str">
        <f>'CMO Input'!$P1360</f>
        <v>CI</v>
      </c>
      <c r="AU1360" t="str" cm="1">
        <f t="array" ref="AU13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360" s="8" t="str">
        <f>TEXT('CMO Input'!$D1360,"MMM-YY")</f>
        <v>August</v>
      </c>
    </row>
    <row r="1361" spans="1:48" x14ac:dyDescent="0.25">
      <c r="A1361" s="18">
        <v>510822775</v>
      </c>
      <c r="B1361" s="16" t="s">
        <v>180</v>
      </c>
      <c r="C1361" s="16" t="s">
        <v>780</v>
      </c>
      <c r="D1361" s="16" t="s">
        <v>325</v>
      </c>
      <c r="E1361" s="17">
        <v>19</v>
      </c>
      <c r="F1361" s="16" t="s">
        <v>46</v>
      </c>
      <c r="G1361" s="17" t="s">
        <v>47</v>
      </c>
      <c r="H1361" s="16" t="s">
        <v>902</v>
      </c>
      <c r="I1361" s="16" t="s">
        <v>832</v>
      </c>
      <c r="J1361" s="16" t="s">
        <v>833</v>
      </c>
      <c r="K1361" s="18">
        <v>510822775</v>
      </c>
      <c r="L1361" s="16" t="s">
        <v>116</v>
      </c>
      <c r="M1361" s="16">
        <v>15.5</v>
      </c>
      <c r="N1361" s="16" t="s">
        <v>52</v>
      </c>
      <c r="O1361" s="16">
        <v>100</v>
      </c>
      <c r="P1361" s="16" t="s">
        <v>91</v>
      </c>
      <c r="Q1361" s="16">
        <v>4</v>
      </c>
      <c r="R1361" s="16" t="s">
        <v>220</v>
      </c>
      <c r="S1361" s="16" t="s">
        <v>221</v>
      </c>
      <c r="T1361" s="16" t="s">
        <v>118</v>
      </c>
      <c r="U1361" s="16" t="s">
        <v>94</v>
      </c>
      <c r="V1361" s="16" t="s">
        <v>58</v>
      </c>
      <c r="W1361" s="16" t="s">
        <v>95</v>
      </c>
      <c r="X1361" s="16" t="b">
        <v>0</v>
      </c>
      <c r="Y1361" s="16" t="b">
        <v>0</v>
      </c>
      <c r="Z1361" s="16" t="e">
        <v>#N/A</v>
      </c>
      <c r="AA1361" s="16">
        <v>6.2E-2</v>
      </c>
      <c r="AB1361" s="16">
        <v>0</v>
      </c>
      <c r="AC1361" s="16" t="s">
        <v>780</v>
      </c>
      <c r="AD1361" s="16" t="s">
        <v>832</v>
      </c>
      <c r="AE1361" s="16" t="s">
        <v>833</v>
      </c>
      <c r="AF1361" s="16" t="s">
        <v>783</v>
      </c>
      <c r="AG1361" s="16" t="s">
        <v>7</v>
      </c>
      <c r="AH1361" s="16" t="b">
        <v>0</v>
      </c>
      <c r="AI1361" s="16" t="s">
        <v>60</v>
      </c>
      <c r="AJ1361" s="16" t="s">
        <v>61</v>
      </c>
      <c r="AK1361" s="16" t="s">
        <v>147</v>
      </c>
      <c r="AL1361" s="16" t="s">
        <v>222</v>
      </c>
      <c r="AM1361" s="16" t="s">
        <v>64</v>
      </c>
      <c r="AN1361" s="19" t="e">
        <v>#N/A</v>
      </c>
      <c r="AO1361" t="str">
        <f>RIGHT('CMO Input'!$T1361,(LEN('CMO Input'!$T1361)-FIND(" ",'CMO Input'!$T1361,1)))</f>
        <v>4-5”</v>
      </c>
      <c r="AP1361">
        <f>'CMO Input'!$O1361</f>
        <v>100</v>
      </c>
      <c r="AR1361" t="str">
        <f>Table2[[#This Row],[Policy / Non Policy]]</f>
        <v>Policy</v>
      </c>
      <c r="AS1361" t="str">
        <f>'CMO Input'!$U1361</f>
        <v>Tier 1</v>
      </c>
      <c r="AT1361" t="str">
        <f>'CMO Input'!$P1361</f>
        <v>DI</v>
      </c>
      <c r="AU1361" t="str" cm="1">
        <f t="array" ref="AU13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1" s="8" t="str">
        <f>TEXT('CMO Input'!$D1361,"MMM-YY")</f>
        <v>August</v>
      </c>
    </row>
    <row r="1362" spans="1:48" x14ac:dyDescent="0.25">
      <c r="A1362" s="14">
        <v>510839136</v>
      </c>
      <c r="B1362" s="12" t="s">
        <v>180</v>
      </c>
      <c r="C1362" s="12" t="s">
        <v>780</v>
      </c>
      <c r="D1362" s="12" t="s">
        <v>325</v>
      </c>
      <c r="E1362" s="13">
        <v>19</v>
      </c>
      <c r="F1362" s="12" t="s">
        <v>46</v>
      </c>
      <c r="G1362" s="13" t="s">
        <v>47</v>
      </c>
      <c r="H1362" s="12" t="s">
        <v>894</v>
      </c>
      <c r="I1362" s="12" t="s">
        <v>843</v>
      </c>
      <c r="J1362" s="12" t="s">
        <v>875</v>
      </c>
      <c r="K1362" s="14">
        <v>510839136</v>
      </c>
      <c r="L1362" s="12" t="s">
        <v>116</v>
      </c>
      <c r="M1362" s="12">
        <v>36</v>
      </c>
      <c r="N1362" s="12" t="s">
        <v>52</v>
      </c>
      <c r="O1362" s="12">
        <v>100</v>
      </c>
      <c r="P1362" s="12" t="s">
        <v>91</v>
      </c>
      <c r="Q1362" s="12">
        <v>94</v>
      </c>
      <c r="R1362" s="12" t="s">
        <v>220</v>
      </c>
      <c r="S1362" s="12" t="s">
        <v>221</v>
      </c>
      <c r="T1362" s="12" t="s">
        <v>118</v>
      </c>
      <c r="U1362" s="12" t="s">
        <v>94</v>
      </c>
      <c r="V1362" s="12" t="s">
        <v>58</v>
      </c>
      <c r="W1362" s="12" t="s">
        <v>95</v>
      </c>
      <c r="X1362" s="12" t="b">
        <v>0</v>
      </c>
      <c r="Y1362" s="12" t="b">
        <v>0</v>
      </c>
      <c r="Z1362" s="12" t="e">
        <v>#N/A</v>
      </c>
      <c r="AA1362" s="12">
        <v>3.3839999999999999</v>
      </c>
      <c r="AB1362" s="12">
        <v>0</v>
      </c>
      <c r="AC1362" s="12" t="s">
        <v>780</v>
      </c>
      <c r="AD1362" s="12" t="s">
        <v>843</v>
      </c>
      <c r="AE1362" s="12" t="s">
        <v>875</v>
      </c>
      <c r="AF1362" s="12" t="s">
        <v>783</v>
      </c>
      <c r="AG1362" s="12" t="s">
        <v>7</v>
      </c>
      <c r="AH1362" s="12" t="b">
        <v>0</v>
      </c>
      <c r="AI1362" s="12" t="s">
        <v>60</v>
      </c>
      <c r="AJ1362" s="12" t="s">
        <v>61</v>
      </c>
      <c r="AK1362" s="12" t="s">
        <v>147</v>
      </c>
      <c r="AL1362" s="12" t="s">
        <v>927</v>
      </c>
      <c r="AM1362" s="12" t="s">
        <v>64</v>
      </c>
      <c r="AN1362" s="15" t="e">
        <v>#N/A</v>
      </c>
      <c r="AO1362" t="str">
        <f>RIGHT('CMO Input'!$T1362,(LEN('CMO Input'!$T1362)-FIND(" ",'CMO Input'!$T1362,1)))</f>
        <v>4-5”</v>
      </c>
      <c r="AP1362">
        <f>'CMO Input'!$O1362</f>
        <v>100</v>
      </c>
      <c r="AR1362" t="str">
        <f>Table2[[#This Row],[Policy / Non Policy]]</f>
        <v>Policy</v>
      </c>
      <c r="AS1362" t="str">
        <f>'CMO Input'!$U1362</f>
        <v>Tier 1</v>
      </c>
      <c r="AT1362" t="str">
        <f>'CMO Input'!$P1362</f>
        <v>DI</v>
      </c>
      <c r="AU1362" t="str" cm="1">
        <f t="array" ref="AU13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2" s="8" t="str">
        <f>TEXT('CMO Input'!$D1362,"MMM-YY")</f>
        <v>August</v>
      </c>
    </row>
    <row r="1363" spans="1:48" x14ac:dyDescent="0.25">
      <c r="A1363" s="18">
        <v>510847104</v>
      </c>
      <c r="B1363" s="16" t="s">
        <v>180</v>
      </c>
      <c r="C1363" s="16" t="s">
        <v>780</v>
      </c>
      <c r="D1363" s="16" t="s">
        <v>325</v>
      </c>
      <c r="E1363" s="17">
        <v>19</v>
      </c>
      <c r="F1363" s="16" t="s">
        <v>46</v>
      </c>
      <c r="G1363" s="17" t="s">
        <v>47</v>
      </c>
      <c r="H1363" s="16" t="s">
        <v>894</v>
      </c>
      <c r="I1363" s="16" t="s">
        <v>843</v>
      </c>
      <c r="J1363" s="16" t="s">
        <v>928</v>
      </c>
      <c r="K1363" s="18">
        <v>510847104</v>
      </c>
      <c r="L1363" s="16" t="s">
        <v>116</v>
      </c>
      <c r="M1363" s="16">
        <v>7</v>
      </c>
      <c r="N1363" s="16" t="s">
        <v>52</v>
      </c>
      <c r="O1363" s="16">
        <v>100</v>
      </c>
      <c r="P1363" s="16" t="s">
        <v>91</v>
      </c>
      <c r="Q1363" s="16">
        <v>16</v>
      </c>
      <c r="R1363" s="16" t="s">
        <v>220</v>
      </c>
      <c r="S1363" s="16" t="s">
        <v>221</v>
      </c>
      <c r="T1363" s="16" t="s">
        <v>118</v>
      </c>
      <c r="U1363" s="16" t="s">
        <v>94</v>
      </c>
      <c r="V1363" s="16" t="s">
        <v>58</v>
      </c>
      <c r="W1363" s="16" t="s">
        <v>95</v>
      </c>
      <c r="X1363" s="16" t="b">
        <v>0</v>
      </c>
      <c r="Y1363" s="16" t="b">
        <v>0</v>
      </c>
      <c r="Z1363" s="16" t="e">
        <v>#N/A</v>
      </c>
      <c r="AA1363" s="16">
        <v>0.112</v>
      </c>
      <c r="AB1363" s="16">
        <v>0</v>
      </c>
      <c r="AC1363" s="16" t="s">
        <v>780</v>
      </c>
      <c r="AD1363" s="16" t="s">
        <v>843</v>
      </c>
      <c r="AE1363" s="16" t="s">
        <v>928</v>
      </c>
      <c r="AF1363" s="16" t="s">
        <v>783</v>
      </c>
      <c r="AG1363" s="16" t="s">
        <v>7</v>
      </c>
      <c r="AH1363" s="16" t="b">
        <v>0</v>
      </c>
      <c r="AI1363" s="16" t="s">
        <v>60</v>
      </c>
      <c r="AJ1363" s="16" t="s">
        <v>61</v>
      </c>
      <c r="AK1363" s="16" t="s">
        <v>147</v>
      </c>
      <c r="AL1363" s="16" t="s">
        <v>927</v>
      </c>
      <c r="AM1363" s="16" t="s">
        <v>64</v>
      </c>
      <c r="AN1363" s="19" t="e">
        <v>#N/A</v>
      </c>
      <c r="AO1363" t="str">
        <f>RIGHT('CMO Input'!$T1363,(LEN('CMO Input'!$T1363)-FIND(" ",'CMO Input'!$T1363,1)))</f>
        <v>4-5”</v>
      </c>
      <c r="AP1363">
        <f>'CMO Input'!$O1363</f>
        <v>100</v>
      </c>
      <c r="AR1363" t="str">
        <f>Table2[[#This Row],[Policy / Non Policy]]</f>
        <v>Policy</v>
      </c>
      <c r="AS1363" t="str">
        <f>'CMO Input'!$U1363</f>
        <v>Tier 1</v>
      </c>
      <c r="AT1363" t="str">
        <f>'CMO Input'!$P1363</f>
        <v>DI</v>
      </c>
      <c r="AU1363" t="str" cm="1">
        <f t="array" ref="AU13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3" s="8" t="str">
        <f>TEXT('CMO Input'!$D1363,"MMM-YY")</f>
        <v>August</v>
      </c>
    </row>
    <row r="1364" spans="1:48" x14ac:dyDescent="0.25">
      <c r="A1364" s="14">
        <v>510816022</v>
      </c>
      <c r="B1364" s="12" t="s">
        <v>180</v>
      </c>
      <c r="C1364" s="12" t="s">
        <v>780</v>
      </c>
      <c r="D1364" s="12" t="s">
        <v>325</v>
      </c>
      <c r="E1364" s="13">
        <v>19</v>
      </c>
      <c r="F1364" s="12" t="s">
        <v>46</v>
      </c>
      <c r="G1364" s="13" t="s">
        <v>882</v>
      </c>
      <c r="H1364" s="12" t="s">
        <v>899</v>
      </c>
      <c r="I1364" s="12" t="s">
        <v>815</v>
      </c>
      <c r="J1364" s="12" t="s">
        <v>816</v>
      </c>
      <c r="K1364" s="14">
        <v>510816022</v>
      </c>
      <c r="L1364" s="12" t="s">
        <v>116</v>
      </c>
      <c r="M1364" s="12">
        <v>20.7</v>
      </c>
      <c r="N1364" s="12" t="s">
        <v>52</v>
      </c>
      <c r="O1364" s="12">
        <v>150</v>
      </c>
      <c r="P1364" s="12" t="s">
        <v>91</v>
      </c>
      <c r="Q1364" s="12">
        <v>5</v>
      </c>
      <c r="R1364" s="12" t="s">
        <v>220</v>
      </c>
      <c r="S1364" s="12" t="s">
        <v>402</v>
      </c>
      <c r="T1364" s="12" t="s">
        <v>135</v>
      </c>
      <c r="U1364" s="12" t="s">
        <v>94</v>
      </c>
      <c r="V1364" s="12" t="s">
        <v>58</v>
      </c>
      <c r="W1364" s="12" t="s">
        <v>95</v>
      </c>
      <c r="X1364" s="12" t="b">
        <v>0</v>
      </c>
      <c r="Y1364" s="12" t="b">
        <v>0</v>
      </c>
      <c r="Z1364" s="12" t="e">
        <v>#N/A</v>
      </c>
      <c r="AA1364" s="12">
        <v>0.10349999999999999</v>
      </c>
      <c r="AB1364" s="12">
        <v>0</v>
      </c>
      <c r="AC1364" s="12" t="s">
        <v>780</v>
      </c>
      <c r="AD1364" s="12" t="s">
        <v>815</v>
      </c>
      <c r="AE1364" s="12" t="s">
        <v>816</v>
      </c>
      <c r="AF1364" s="12" t="s">
        <v>807</v>
      </c>
      <c r="AG1364" s="12" t="s">
        <v>7</v>
      </c>
      <c r="AH1364" s="12" t="b">
        <v>0</v>
      </c>
      <c r="AI1364" s="12" t="s">
        <v>60</v>
      </c>
      <c r="AJ1364" s="12" t="s">
        <v>146</v>
      </c>
      <c r="AK1364" s="12" t="s">
        <v>147</v>
      </c>
      <c r="AL1364" s="12" t="s">
        <v>817</v>
      </c>
      <c r="AM1364" s="12" t="s">
        <v>64</v>
      </c>
      <c r="AN1364" s="15" t="e">
        <v>#N/A</v>
      </c>
      <c r="AO1364" t="str">
        <f>RIGHT('CMO Input'!$T1364,(LEN('CMO Input'!$T1364)-FIND(" ",'CMO Input'!$T1364,1)))</f>
        <v>6-7”</v>
      </c>
      <c r="AP1364">
        <f>'CMO Input'!$O1364</f>
        <v>150</v>
      </c>
      <c r="AR1364" t="str">
        <f>Table2[[#This Row],[Policy / Non Policy]]</f>
        <v>Policy</v>
      </c>
      <c r="AS1364" t="str">
        <f>'CMO Input'!$U1364</f>
        <v>Tier 1</v>
      </c>
      <c r="AT1364" t="str">
        <f>'CMO Input'!$P1364</f>
        <v>DI</v>
      </c>
      <c r="AU1364" t="str" cm="1">
        <f t="array" ref="AU13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64" s="8" t="str">
        <f>TEXT('CMO Input'!$D1364,"MMM-YY")</f>
        <v>August</v>
      </c>
    </row>
    <row r="1365" spans="1:48" x14ac:dyDescent="0.25">
      <c r="A1365" s="18">
        <v>510784731</v>
      </c>
      <c r="B1365" s="16" t="s">
        <v>180</v>
      </c>
      <c r="C1365" s="16" t="s">
        <v>780</v>
      </c>
      <c r="D1365" s="16" t="s">
        <v>325</v>
      </c>
      <c r="E1365" s="17">
        <v>20</v>
      </c>
      <c r="F1365" s="16" t="s">
        <v>46</v>
      </c>
      <c r="G1365" s="17" t="s">
        <v>877</v>
      </c>
      <c r="H1365" s="16" t="s">
        <v>911</v>
      </c>
      <c r="I1365" s="16" t="s">
        <v>929</v>
      </c>
      <c r="J1365" s="16" t="s">
        <v>930</v>
      </c>
      <c r="K1365" s="18">
        <v>510784731</v>
      </c>
      <c r="L1365" s="16" t="s">
        <v>116</v>
      </c>
      <c r="M1365" s="16">
        <v>115.4</v>
      </c>
      <c r="N1365" s="16" t="s">
        <v>52</v>
      </c>
      <c r="O1365" s="16">
        <v>4</v>
      </c>
      <c r="P1365" s="16" t="s">
        <v>53</v>
      </c>
      <c r="Q1365" s="16">
        <v>60</v>
      </c>
      <c r="R1365" s="16" t="s">
        <v>54</v>
      </c>
      <c r="S1365" s="16" t="s">
        <v>117</v>
      </c>
      <c r="T1365" s="16" t="s">
        <v>118</v>
      </c>
      <c r="U1365" s="16" t="s">
        <v>94</v>
      </c>
      <c r="V1365" s="16" t="s">
        <v>58</v>
      </c>
      <c r="W1365" s="16" t="s">
        <v>95</v>
      </c>
      <c r="X1365" s="16" t="b">
        <v>0</v>
      </c>
      <c r="Y1365" s="16" t="b">
        <v>0</v>
      </c>
      <c r="Z1365" s="16" t="e">
        <v>#N/A</v>
      </c>
      <c r="AA1365" s="16">
        <v>6.9240000000000004</v>
      </c>
      <c r="AB1365" s="16">
        <v>0</v>
      </c>
      <c r="AC1365" s="16" t="s">
        <v>780</v>
      </c>
      <c r="AD1365" s="16" t="s">
        <v>929</v>
      </c>
      <c r="AE1365" s="16" t="s">
        <v>930</v>
      </c>
      <c r="AF1365" s="16" t="s">
        <v>870</v>
      </c>
      <c r="AG1365" s="16" t="s">
        <v>7</v>
      </c>
      <c r="AH1365" s="16" t="b">
        <v>0</v>
      </c>
      <c r="AI1365" s="16" t="s">
        <v>60</v>
      </c>
      <c r="AJ1365" s="16" t="s">
        <v>10</v>
      </c>
      <c r="AK1365" s="16" t="s">
        <v>147</v>
      </c>
      <c r="AL1365" s="16" t="s">
        <v>259</v>
      </c>
      <c r="AM1365" s="16" t="s">
        <v>64</v>
      </c>
      <c r="AN1365" s="19" t="e">
        <v>#N/A</v>
      </c>
      <c r="AO1365" t="str">
        <f>RIGHT('CMO Input'!$T1365,(LEN('CMO Input'!$T1365)-FIND(" ",'CMO Input'!$T1365,1)))</f>
        <v>4-5”</v>
      </c>
      <c r="AP1365">
        <f>'CMO Input'!$O1365</f>
        <v>4</v>
      </c>
      <c r="AR1365" t="str">
        <f>Table2[[#This Row],[Policy / Non Policy]]</f>
        <v>Policy</v>
      </c>
      <c r="AS1365" t="str">
        <f>'CMO Input'!$U1365</f>
        <v>Tier 1</v>
      </c>
      <c r="AT1365" t="str">
        <f>'CMO Input'!$P1365</f>
        <v>CI</v>
      </c>
      <c r="AU1365" t="str" cm="1">
        <f t="array" ref="AU13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5" s="8" t="str">
        <f>TEXT('CMO Input'!$D1365,"MMM-YY")</f>
        <v>August</v>
      </c>
    </row>
    <row r="1366" spans="1:48" x14ac:dyDescent="0.25">
      <c r="A1366" s="14">
        <v>510832393</v>
      </c>
      <c r="B1366" s="12" t="s">
        <v>180</v>
      </c>
      <c r="C1366" s="12" t="s">
        <v>780</v>
      </c>
      <c r="D1366" s="12" t="s">
        <v>325</v>
      </c>
      <c r="E1366" s="13">
        <v>20</v>
      </c>
      <c r="F1366" s="12" t="s">
        <v>46</v>
      </c>
      <c r="G1366" s="13" t="s">
        <v>877</v>
      </c>
      <c r="H1366" s="12" t="s">
        <v>150</v>
      </c>
      <c r="I1366" s="12" t="s">
        <v>879</v>
      </c>
      <c r="J1366" s="12" t="s">
        <v>612</v>
      </c>
      <c r="K1366" s="14">
        <v>510832393</v>
      </c>
      <c r="L1366" s="12" t="s">
        <v>116</v>
      </c>
      <c r="M1366" s="12">
        <v>21.6</v>
      </c>
      <c r="N1366" s="12" t="s">
        <v>52</v>
      </c>
      <c r="O1366" s="12">
        <v>4</v>
      </c>
      <c r="P1366" s="12" t="s">
        <v>53</v>
      </c>
      <c r="Q1366" s="12">
        <v>91</v>
      </c>
      <c r="R1366" s="12" t="s">
        <v>54</v>
      </c>
      <c r="S1366" s="12" t="s">
        <v>117</v>
      </c>
      <c r="T1366" s="12" t="s">
        <v>118</v>
      </c>
      <c r="U1366" s="12" t="s">
        <v>94</v>
      </c>
      <c r="V1366" s="12" t="s">
        <v>58</v>
      </c>
      <c r="W1366" s="12" t="s">
        <v>95</v>
      </c>
      <c r="X1366" s="12" t="b">
        <v>0</v>
      </c>
      <c r="Y1366" s="12" t="b">
        <v>0</v>
      </c>
      <c r="Z1366" s="12" t="e">
        <v>#N/A</v>
      </c>
      <c r="AA1366" s="12">
        <v>1.9656</v>
      </c>
      <c r="AB1366" s="12">
        <v>0</v>
      </c>
      <c r="AC1366" s="12" t="s">
        <v>780</v>
      </c>
      <c r="AD1366" s="12" t="s">
        <v>879</v>
      </c>
      <c r="AE1366" s="12" t="s">
        <v>612</v>
      </c>
      <c r="AF1366" s="12" t="s">
        <v>787</v>
      </c>
      <c r="AG1366" s="12" t="s">
        <v>7</v>
      </c>
      <c r="AH1366" s="12" t="b">
        <v>0</v>
      </c>
      <c r="AI1366" s="12" t="s">
        <v>60</v>
      </c>
      <c r="AJ1366" s="12" t="s">
        <v>788</v>
      </c>
      <c r="AK1366" s="12" t="s">
        <v>147</v>
      </c>
      <c r="AL1366" s="12" t="s">
        <v>789</v>
      </c>
      <c r="AM1366" s="12" t="s">
        <v>64</v>
      </c>
      <c r="AN1366" s="15" t="e">
        <v>#N/A</v>
      </c>
      <c r="AO1366" t="str">
        <f>RIGHT('CMO Input'!$T1366,(LEN('CMO Input'!$T1366)-FIND(" ",'CMO Input'!$T1366,1)))</f>
        <v>4-5”</v>
      </c>
      <c r="AP1366">
        <f>'CMO Input'!$O1366</f>
        <v>4</v>
      </c>
      <c r="AR1366" t="str">
        <f>Table2[[#This Row],[Policy / Non Policy]]</f>
        <v>Policy</v>
      </c>
      <c r="AS1366" t="str">
        <f>'CMO Input'!$U1366</f>
        <v>Tier 1</v>
      </c>
      <c r="AT1366" t="str">
        <f>'CMO Input'!$P1366</f>
        <v>CI</v>
      </c>
      <c r="AU1366" t="str" cm="1">
        <f t="array" ref="AU13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6" s="8" t="str">
        <f>TEXT('CMO Input'!$D1366,"MMM-YY")</f>
        <v>August</v>
      </c>
    </row>
    <row r="1367" spans="1:48" x14ac:dyDescent="0.25">
      <c r="A1367" s="18">
        <v>510853440</v>
      </c>
      <c r="B1367" s="16" t="s">
        <v>180</v>
      </c>
      <c r="C1367" s="16" t="s">
        <v>780</v>
      </c>
      <c r="D1367" s="16" t="s">
        <v>325</v>
      </c>
      <c r="E1367" s="17">
        <v>20</v>
      </c>
      <c r="F1367" s="16" t="s">
        <v>46</v>
      </c>
      <c r="G1367" s="17" t="s">
        <v>882</v>
      </c>
      <c r="H1367" s="16" t="s">
        <v>150</v>
      </c>
      <c r="I1367" s="16" t="s">
        <v>917</v>
      </c>
      <c r="J1367" s="16" t="s">
        <v>918</v>
      </c>
      <c r="K1367" s="18">
        <v>510853440</v>
      </c>
      <c r="L1367" s="16" t="s">
        <v>120</v>
      </c>
      <c r="M1367" s="16">
        <v>20.9</v>
      </c>
      <c r="N1367" s="16" t="s">
        <v>52</v>
      </c>
      <c r="O1367" s="16">
        <v>10</v>
      </c>
      <c r="P1367" s="16" t="s">
        <v>91</v>
      </c>
      <c r="Q1367" s="16">
        <v>70</v>
      </c>
      <c r="R1367" s="16" t="s">
        <v>54</v>
      </c>
      <c r="S1367" s="16" t="s">
        <v>260</v>
      </c>
      <c r="T1367" s="16" t="s">
        <v>122</v>
      </c>
      <c r="U1367" s="16" t="s">
        <v>73</v>
      </c>
      <c r="V1367" s="16" t="s">
        <v>58</v>
      </c>
      <c r="W1367" s="16" t="s">
        <v>74</v>
      </c>
      <c r="X1367" s="16" t="b">
        <v>0</v>
      </c>
      <c r="Y1367" s="16" t="b">
        <v>0</v>
      </c>
      <c r="Z1367" s="16" t="e">
        <v>#N/A</v>
      </c>
      <c r="AA1367" s="16">
        <v>1.4629999999999999</v>
      </c>
      <c r="AB1367" s="16">
        <v>0</v>
      </c>
      <c r="AC1367" s="16" t="s">
        <v>780</v>
      </c>
      <c r="AD1367" s="16" t="s">
        <v>917</v>
      </c>
      <c r="AE1367" s="16" t="s">
        <v>918</v>
      </c>
      <c r="AF1367" s="16" t="s">
        <v>849</v>
      </c>
      <c r="AG1367" s="16" t="s">
        <v>7</v>
      </c>
      <c r="AH1367" s="16" t="b">
        <v>0</v>
      </c>
      <c r="AI1367" s="16" t="s">
        <v>60</v>
      </c>
      <c r="AJ1367" s="16" t="s">
        <v>146</v>
      </c>
      <c r="AK1367" s="16" t="s">
        <v>120</v>
      </c>
      <c r="AL1367" s="16" t="s">
        <v>363</v>
      </c>
      <c r="AM1367" s="16" t="s">
        <v>64</v>
      </c>
      <c r="AN1367" s="19" t="e">
        <v>#N/A</v>
      </c>
      <c r="AO1367" t="str">
        <f>RIGHT('CMO Input'!$T1367,(LEN('CMO Input'!$T1367)-FIND(" ",'CMO Input'!$T1367,1)))</f>
        <v>10-12”</v>
      </c>
      <c r="AP1367">
        <f>'CMO Input'!$O1367</f>
        <v>10</v>
      </c>
      <c r="AR1367" t="str">
        <f>Table2[[#This Row],[Policy / Non Policy]]</f>
        <v>Policy</v>
      </c>
      <c r="AS1367" t="str">
        <f>'CMO Input'!$U1367</f>
        <v>Tier 2</v>
      </c>
      <c r="AT1367" t="str">
        <f>'CMO Input'!$P1367</f>
        <v>DI</v>
      </c>
      <c r="AU1367" t="str" cm="1">
        <f t="array" ref="AU13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367" s="8" t="str">
        <f>TEXT('CMO Input'!$D1367,"MMM-YY")</f>
        <v>August</v>
      </c>
    </row>
    <row r="1368" spans="1:48" x14ac:dyDescent="0.25">
      <c r="A1368" s="14">
        <v>510874221</v>
      </c>
      <c r="B1368" s="12" t="s">
        <v>180</v>
      </c>
      <c r="C1368" s="12" t="s">
        <v>780</v>
      </c>
      <c r="D1368" s="12" t="s">
        <v>325</v>
      </c>
      <c r="E1368" s="13">
        <v>20</v>
      </c>
      <c r="F1368" s="12" t="s">
        <v>46</v>
      </c>
      <c r="G1368" s="13" t="s">
        <v>882</v>
      </c>
      <c r="H1368" s="12" t="s">
        <v>896</v>
      </c>
      <c r="I1368" s="12" t="s">
        <v>824</v>
      </c>
      <c r="J1368" s="12" t="s">
        <v>931</v>
      </c>
      <c r="K1368" s="14">
        <v>510874221</v>
      </c>
      <c r="L1368" s="12" t="s">
        <v>116</v>
      </c>
      <c r="M1368" s="12">
        <v>9.3000000000000007</v>
      </c>
      <c r="N1368" s="12" t="s">
        <v>52</v>
      </c>
      <c r="O1368" s="12">
        <v>100</v>
      </c>
      <c r="P1368" s="12" t="s">
        <v>91</v>
      </c>
      <c r="Q1368" s="12">
        <v>228</v>
      </c>
      <c r="R1368" s="12" t="s">
        <v>220</v>
      </c>
      <c r="S1368" s="12" t="s">
        <v>221</v>
      </c>
      <c r="T1368" s="12" t="s">
        <v>118</v>
      </c>
      <c r="U1368" s="12" t="s">
        <v>94</v>
      </c>
      <c r="V1368" s="12" t="s">
        <v>58</v>
      </c>
      <c r="W1368" s="12" t="s">
        <v>95</v>
      </c>
      <c r="X1368" s="12" t="b">
        <v>0</v>
      </c>
      <c r="Y1368" s="12" t="b">
        <v>0</v>
      </c>
      <c r="Z1368" s="12" t="e">
        <v>#N/A</v>
      </c>
      <c r="AA1368" s="12">
        <v>2.1204000000000001</v>
      </c>
      <c r="AB1368" s="12">
        <v>0</v>
      </c>
      <c r="AC1368" s="12" t="s">
        <v>780</v>
      </c>
      <c r="AD1368" s="12" t="s">
        <v>824</v>
      </c>
      <c r="AE1368" s="12" t="s">
        <v>931</v>
      </c>
      <c r="AF1368" s="12" t="s">
        <v>826</v>
      </c>
      <c r="AG1368" s="12" t="s">
        <v>7</v>
      </c>
      <c r="AH1368" s="12" t="b">
        <v>0</v>
      </c>
      <c r="AI1368" s="12" t="s">
        <v>60</v>
      </c>
      <c r="AJ1368" s="12" t="s">
        <v>827</v>
      </c>
      <c r="AK1368" s="12" t="s">
        <v>147</v>
      </c>
      <c r="AL1368" s="12" t="s">
        <v>828</v>
      </c>
      <c r="AM1368" s="12" t="s">
        <v>64</v>
      </c>
      <c r="AN1368" s="15" t="e">
        <v>#N/A</v>
      </c>
      <c r="AO1368" t="str">
        <f>RIGHT('CMO Input'!$T1368,(LEN('CMO Input'!$T1368)-FIND(" ",'CMO Input'!$T1368,1)))</f>
        <v>4-5”</v>
      </c>
      <c r="AP1368">
        <f>'CMO Input'!$O1368</f>
        <v>100</v>
      </c>
      <c r="AR1368" t="str">
        <f>Table2[[#This Row],[Policy / Non Policy]]</f>
        <v>Policy</v>
      </c>
      <c r="AS1368" t="str">
        <f>'CMO Input'!$U1368</f>
        <v>Tier 1</v>
      </c>
      <c r="AT1368" t="str">
        <f>'CMO Input'!$P1368</f>
        <v>DI</v>
      </c>
      <c r="AU1368" t="str" cm="1">
        <f t="array" ref="AU13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8" s="8" t="str">
        <f>TEXT('CMO Input'!$D1368,"MMM-YY")</f>
        <v>August</v>
      </c>
    </row>
    <row r="1369" spans="1:48" x14ac:dyDescent="0.25">
      <c r="A1369" s="18">
        <v>510874222</v>
      </c>
      <c r="B1369" s="16" t="s">
        <v>180</v>
      </c>
      <c r="C1369" s="16" t="s">
        <v>780</v>
      </c>
      <c r="D1369" s="16" t="s">
        <v>325</v>
      </c>
      <c r="E1369" s="17">
        <v>20</v>
      </c>
      <c r="F1369" s="16" t="s">
        <v>46</v>
      </c>
      <c r="G1369" s="17" t="s">
        <v>882</v>
      </c>
      <c r="H1369" s="16" t="s">
        <v>896</v>
      </c>
      <c r="I1369" s="16" t="s">
        <v>824</v>
      </c>
      <c r="J1369" s="16" t="s">
        <v>931</v>
      </c>
      <c r="K1369" s="18">
        <v>510874222</v>
      </c>
      <c r="L1369" s="16" t="s">
        <v>116</v>
      </c>
      <c r="M1369" s="16">
        <v>9.1999999999999993</v>
      </c>
      <c r="N1369" s="16" t="s">
        <v>52</v>
      </c>
      <c r="O1369" s="16">
        <v>100</v>
      </c>
      <c r="P1369" s="16" t="s">
        <v>91</v>
      </c>
      <c r="Q1369" s="16">
        <v>8</v>
      </c>
      <c r="R1369" s="16" t="s">
        <v>220</v>
      </c>
      <c r="S1369" s="16" t="s">
        <v>221</v>
      </c>
      <c r="T1369" s="16" t="s">
        <v>118</v>
      </c>
      <c r="U1369" s="16" t="s">
        <v>94</v>
      </c>
      <c r="V1369" s="16" t="s">
        <v>58</v>
      </c>
      <c r="W1369" s="16" t="s">
        <v>95</v>
      </c>
      <c r="X1369" s="16" t="b">
        <v>0</v>
      </c>
      <c r="Y1369" s="16" t="b">
        <v>0</v>
      </c>
      <c r="Z1369" s="16" t="e">
        <v>#N/A</v>
      </c>
      <c r="AA1369" s="16">
        <v>7.3599999999999999E-2</v>
      </c>
      <c r="AB1369" s="16">
        <v>0</v>
      </c>
      <c r="AC1369" s="16" t="s">
        <v>780</v>
      </c>
      <c r="AD1369" s="16" t="s">
        <v>824</v>
      </c>
      <c r="AE1369" s="16" t="s">
        <v>931</v>
      </c>
      <c r="AF1369" s="16" t="s">
        <v>826</v>
      </c>
      <c r="AG1369" s="16" t="s">
        <v>7</v>
      </c>
      <c r="AH1369" s="16" t="b">
        <v>0</v>
      </c>
      <c r="AI1369" s="16" t="s">
        <v>60</v>
      </c>
      <c r="AJ1369" s="16" t="s">
        <v>827</v>
      </c>
      <c r="AK1369" s="16" t="s">
        <v>147</v>
      </c>
      <c r="AL1369" s="16" t="s">
        <v>828</v>
      </c>
      <c r="AM1369" s="16" t="s">
        <v>64</v>
      </c>
      <c r="AN1369" s="19" t="e">
        <v>#N/A</v>
      </c>
      <c r="AO1369" t="str">
        <f>RIGHT('CMO Input'!$T1369,(LEN('CMO Input'!$T1369)-FIND(" ",'CMO Input'!$T1369,1)))</f>
        <v>4-5”</v>
      </c>
      <c r="AP1369">
        <f>'CMO Input'!$O1369</f>
        <v>100</v>
      </c>
      <c r="AR1369" t="str">
        <f>Table2[[#This Row],[Policy / Non Policy]]</f>
        <v>Policy</v>
      </c>
      <c r="AS1369" t="str">
        <f>'CMO Input'!$U1369</f>
        <v>Tier 1</v>
      </c>
      <c r="AT1369" t="str">
        <f>'CMO Input'!$P1369</f>
        <v>DI</v>
      </c>
      <c r="AU1369" t="str" cm="1">
        <f t="array" ref="AU13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69" s="8" t="str">
        <f>TEXT('CMO Input'!$D1369,"MMM-YY")</f>
        <v>August</v>
      </c>
    </row>
    <row r="1370" spans="1:48" x14ac:dyDescent="0.25">
      <c r="A1370" s="14">
        <v>510807866</v>
      </c>
      <c r="B1370" s="12" t="s">
        <v>180</v>
      </c>
      <c r="C1370" s="12" t="s">
        <v>780</v>
      </c>
      <c r="D1370" s="12" t="s">
        <v>325</v>
      </c>
      <c r="E1370" s="13">
        <v>20</v>
      </c>
      <c r="F1370" s="12" t="s">
        <v>46</v>
      </c>
      <c r="G1370" s="13" t="s">
        <v>882</v>
      </c>
      <c r="H1370" s="12" t="s">
        <v>888</v>
      </c>
      <c r="I1370" s="12" t="s">
        <v>889</v>
      </c>
      <c r="J1370" s="12" t="s">
        <v>932</v>
      </c>
      <c r="K1370" s="14">
        <v>510807866</v>
      </c>
      <c r="L1370" s="12" t="s">
        <v>116</v>
      </c>
      <c r="M1370" s="12">
        <v>17.600000000000001</v>
      </c>
      <c r="N1370" s="12" t="s">
        <v>52</v>
      </c>
      <c r="O1370" s="12">
        <v>4</v>
      </c>
      <c r="P1370" s="12" t="s">
        <v>163</v>
      </c>
      <c r="Q1370" s="12">
        <v>68</v>
      </c>
      <c r="R1370" s="12" t="s">
        <v>54</v>
      </c>
      <c r="S1370" s="12" t="s">
        <v>117</v>
      </c>
      <c r="T1370" s="12" t="s">
        <v>118</v>
      </c>
      <c r="U1370" s="12" t="s">
        <v>94</v>
      </c>
      <c r="V1370" s="12" t="s">
        <v>58</v>
      </c>
      <c r="W1370" s="12" t="s">
        <v>95</v>
      </c>
      <c r="X1370" s="12" t="b">
        <v>0</v>
      </c>
      <c r="Y1370" s="12" t="b">
        <v>0</v>
      </c>
      <c r="Z1370" s="12" t="e">
        <v>#N/A</v>
      </c>
      <c r="AA1370" s="12">
        <v>1.1968000000000001</v>
      </c>
      <c r="AB1370" s="12">
        <v>0</v>
      </c>
      <c r="AC1370" s="12" t="s">
        <v>780</v>
      </c>
      <c r="AD1370" s="12" t="s">
        <v>889</v>
      </c>
      <c r="AE1370" s="12" t="s">
        <v>932</v>
      </c>
      <c r="AF1370" s="12" t="s">
        <v>795</v>
      </c>
      <c r="AG1370" s="12" t="s">
        <v>7</v>
      </c>
      <c r="AH1370" s="12" t="b">
        <v>0</v>
      </c>
      <c r="AI1370" s="12" t="s">
        <v>60</v>
      </c>
      <c r="AJ1370" s="12" t="s">
        <v>61</v>
      </c>
      <c r="AK1370" s="12" t="s">
        <v>147</v>
      </c>
      <c r="AL1370" s="12" t="s">
        <v>839</v>
      </c>
      <c r="AM1370" s="12" t="s">
        <v>64</v>
      </c>
      <c r="AN1370" s="15" t="e">
        <v>#N/A</v>
      </c>
      <c r="AO1370" t="str">
        <f>RIGHT('CMO Input'!$T1370,(LEN('CMO Input'!$T1370)-FIND(" ",'CMO Input'!$T1370,1)))</f>
        <v>4-5”</v>
      </c>
      <c r="AP1370">
        <f>'CMO Input'!$O1370</f>
        <v>4</v>
      </c>
      <c r="AR1370" t="str">
        <f>Table2[[#This Row],[Policy / Non Policy]]</f>
        <v>Policy</v>
      </c>
      <c r="AS1370" t="str">
        <f>'CMO Input'!$U1370</f>
        <v>Tier 1</v>
      </c>
      <c r="AT1370" t="str">
        <f>'CMO Input'!$P1370</f>
        <v>SI</v>
      </c>
      <c r="AU1370" t="str" cm="1">
        <f t="array" ref="AU13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0" s="8" t="str">
        <f>TEXT('CMO Input'!$D1370,"MMM-YY")</f>
        <v>August</v>
      </c>
    </row>
    <row r="1371" spans="1:48" x14ac:dyDescent="0.25">
      <c r="A1371" s="18">
        <v>510807867</v>
      </c>
      <c r="B1371" s="16" t="s">
        <v>180</v>
      </c>
      <c r="C1371" s="16" t="s">
        <v>780</v>
      </c>
      <c r="D1371" s="16" t="s">
        <v>325</v>
      </c>
      <c r="E1371" s="17">
        <v>20</v>
      </c>
      <c r="F1371" s="16" t="s">
        <v>46</v>
      </c>
      <c r="G1371" s="17" t="s">
        <v>882</v>
      </c>
      <c r="H1371" s="16" t="s">
        <v>888</v>
      </c>
      <c r="I1371" s="16" t="s">
        <v>889</v>
      </c>
      <c r="J1371" s="16" t="s">
        <v>932</v>
      </c>
      <c r="K1371" s="18">
        <v>510807867</v>
      </c>
      <c r="L1371" s="16" t="s">
        <v>116</v>
      </c>
      <c r="M1371" s="16">
        <v>8.6999999999999993</v>
      </c>
      <c r="N1371" s="16" t="s">
        <v>52</v>
      </c>
      <c r="O1371" s="16">
        <v>4</v>
      </c>
      <c r="P1371" s="16" t="s">
        <v>163</v>
      </c>
      <c r="Q1371" s="16">
        <v>27</v>
      </c>
      <c r="R1371" s="16" t="s">
        <v>54</v>
      </c>
      <c r="S1371" s="16" t="s">
        <v>117</v>
      </c>
      <c r="T1371" s="16" t="s">
        <v>118</v>
      </c>
      <c r="U1371" s="16" t="s">
        <v>94</v>
      </c>
      <c r="V1371" s="16" t="s">
        <v>58</v>
      </c>
      <c r="W1371" s="16" t="s">
        <v>95</v>
      </c>
      <c r="X1371" s="16" t="b">
        <v>0</v>
      </c>
      <c r="Y1371" s="16" t="b">
        <v>0</v>
      </c>
      <c r="Z1371" s="16" t="e">
        <v>#N/A</v>
      </c>
      <c r="AA1371" s="16">
        <v>0.2349</v>
      </c>
      <c r="AB1371" s="16">
        <v>0</v>
      </c>
      <c r="AC1371" s="16" t="s">
        <v>780</v>
      </c>
      <c r="AD1371" s="16" t="s">
        <v>889</v>
      </c>
      <c r="AE1371" s="16" t="s">
        <v>932</v>
      </c>
      <c r="AF1371" s="16" t="s">
        <v>795</v>
      </c>
      <c r="AG1371" s="16" t="s">
        <v>7</v>
      </c>
      <c r="AH1371" s="16" t="b">
        <v>0</v>
      </c>
      <c r="AI1371" s="16" t="s">
        <v>60</v>
      </c>
      <c r="AJ1371" s="16" t="s">
        <v>61</v>
      </c>
      <c r="AK1371" s="16" t="s">
        <v>147</v>
      </c>
      <c r="AL1371" s="16" t="s">
        <v>839</v>
      </c>
      <c r="AM1371" s="16" t="s">
        <v>64</v>
      </c>
      <c r="AN1371" s="19" t="e">
        <v>#N/A</v>
      </c>
      <c r="AO1371" t="str">
        <f>RIGHT('CMO Input'!$T1371,(LEN('CMO Input'!$T1371)-FIND(" ",'CMO Input'!$T1371,1)))</f>
        <v>4-5”</v>
      </c>
      <c r="AP1371">
        <f>'CMO Input'!$O1371</f>
        <v>4</v>
      </c>
      <c r="AR1371" t="str">
        <f>Table2[[#This Row],[Policy / Non Policy]]</f>
        <v>Policy</v>
      </c>
      <c r="AS1371" t="str">
        <f>'CMO Input'!$U1371</f>
        <v>Tier 1</v>
      </c>
      <c r="AT1371" t="str">
        <f>'CMO Input'!$P1371</f>
        <v>SI</v>
      </c>
      <c r="AU1371" t="str" cm="1">
        <f t="array" ref="AU13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1" s="8" t="str">
        <f>TEXT('CMO Input'!$D1371,"MMM-YY")</f>
        <v>August</v>
      </c>
    </row>
    <row r="1372" spans="1:48" x14ac:dyDescent="0.25">
      <c r="A1372" s="14">
        <v>510807868</v>
      </c>
      <c r="B1372" s="12" t="s">
        <v>180</v>
      </c>
      <c r="C1372" s="12" t="s">
        <v>780</v>
      </c>
      <c r="D1372" s="12" t="s">
        <v>325</v>
      </c>
      <c r="E1372" s="13">
        <v>20</v>
      </c>
      <c r="F1372" s="12" t="s">
        <v>46</v>
      </c>
      <c r="G1372" s="13" t="s">
        <v>882</v>
      </c>
      <c r="H1372" s="12" t="s">
        <v>888</v>
      </c>
      <c r="I1372" s="12" t="s">
        <v>889</v>
      </c>
      <c r="J1372" s="12" t="s">
        <v>932</v>
      </c>
      <c r="K1372" s="14">
        <v>510807868</v>
      </c>
      <c r="L1372" s="12" t="s">
        <v>116</v>
      </c>
      <c r="M1372" s="12">
        <v>27</v>
      </c>
      <c r="N1372" s="12" t="s">
        <v>52</v>
      </c>
      <c r="O1372" s="12">
        <v>4</v>
      </c>
      <c r="P1372" s="12" t="s">
        <v>163</v>
      </c>
      <c r="Q1372" s="12">
        <v>74</v>
      </c>
      <c r="R1372" s="12" t="s">
        <v>54</v>
      </c>
      <c r="S1372" s="12" t="s">
        <v>117</v>
      </c>
      <c r="T1372" s="12" t="s">
        <v>118</v>
      </c>
      <c r="U1372" s="12" t="s">
        <v>94</v>
      </c>
      <c r="V1372" s="12" t="s">
        <v>58</v>
      </c>
      <c r="W1372" s="12" t="s">
        <v>95</v>
      </c>
      <c r="X1372" s="12" t="b">
        <v>0</v>
      </c>
      <c r="Y1372" s="12" t="b">
        <v>0</v>
      </c>
      <c r="Z1372" s="12" t="e">
        <v>#N/A</v>
      </c>
      <c r="AA1372" s="12">
        <v>1.998</v>
      </c>
      <c r="AB1372" s="12">
        <v>0</v>
      </c>
      <c r="AC1372" s="12" t="s">
        <v>780</v>
      </c>
      <c r="AD1372" s="12" t="s">
        <v>889</v>
      </c>
      <c r="AE1372" s="12" t="s">
        <v>932</v>
      </c>
      <c r="AF1372" s="12" t="s">
        <v>795</v>
      </c>
      <c r="AG1372" s="12" t="s">
        <v>7</v>
      </c>
      <c r="AH1372" s="12" t="b">
        <v>0</v>
      </c>
      <c r="AI1372" s="12" t="s">
        <v>60</v>
      </c>
      <c r="AJ1372" s="12" t="s">
        <v>61</v>
      </c>
      <c r="AK1372" s="12" t="s">
        <v>147</v>
      </c>
      <c r="AL1372" s="12" t="s">
        <v>839</v>
      </c>
      <c r="AM1372" s="12" t="s">
        <v>64</v>
      </c>
      <c r="AN1372" s="15" t="e">
        <v>#N/A</v>
      </c>
      <c r="AO1372" t="str">
        <f>RIGHT('CMO Input'!$T1372,(LEN('CMO Input'!$T1372)-FIND(" ",'CMO Input'!$T1372,1)))</f>
        <v>4-5”</v>
      </c>
      <c r="AP1372">
        <f>'CMO Input'!$O1372</f>
        <v>4</v>
      </c>
      <c r="AR1372" t="str">
        <f>Table2[[#This Row],[Policy / Non Policy]]</f>
        <v>Policy</v>
      </c>
      <c r="AS1372" t="str">
        <f>'CMO Input'!$U1372</f>
        <v>Tier 1</v>
      </c>
      <c r="AT1372" t="str">
        <f>'CMO Input'!$P1372</f>
        <v>SI</v>
      </c>
      <c r="AU1372" t="str" cm="1">
        <f t="array" ref="AU13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2" s="8" t="str">
        <f>TEXT('CMO Input'!$D1372,"MMM-YY")</f>
        <v>August</v>
      </c>
    </row>
    <row r="1373" spans="1:48" x14ac:dyDescent="0.25">
      <c r="A1373" s="18">
        <v>510864790</v>
      </c>
      <c r="B1373" s="16" t="s">
        <v>180</v>
      </c>
      <c r="C1373" s="16" t="s">
        <v>780</v>
      </c>
      <c r="D1373" s="16" t="s">
        <v>325</v>
      </c>
      <c r="E1373" s="17">
        <v>20</v>
      </c>
      <c r="F1373" s="16" t="s">
        <v>46</v>
      </c>
      <c r="G1373" s="17" t="s">
        <v>882</v>
      </c>
      <c r="H1373" s="16" t="s">
        <v>896</v>
      </c>
      <c r="I1373" s="16" t="s">
        <v>908</v>
      </c>
      <c r="J1373" s="16" t="s">
        <v>909</v>
      </c>
      <c r="K1373" s="18">
        <v>510864790</v>
      </c>
      <c r="L1373" s="16" t="s">
        <v>116</v>
      </c>
      <c r="M1373" s="16">
        <v>40</v>
      </c>
      <c r="N1373" s="16" t="s">
        <v>52</v>
      </c>
      <c r="O1373" s="16">
        <v>6</v>
      </c>
      <c r="P1373" s="16" t="s">
        <v>53</v>
      </c>
      <c r="Q1373" s="16">
        <v>6</v>
      </c>
      <c r="R1373" s="16" t="s">
        <v>54</v>
      </c>
      <c r="S1373" s="16" t="s">
        <v>134</v>
      </c>
      <c r="T1373" s="16" t="s">
        <v>135</v>
      </c>
      <c r="U1373" s="16" t="s">
        <v>94</v>
      </c>
      <c r="V1373" s="16" t="s">
        <v>58</v>
      </c>
      <c r="W1373" s="16" t="s">
        <v>95</v>
      </c>
      <c r="X1373" s="16" t="b">
        <v>0</v>
      </c>
      <c r="Y1373" s="16" t="b">
        <v>0</v>
      </c>
      <c r="Z1373" s="16" t="e">
        <v>#N/A</v>
      </c>
      <c r="AA1373" s="16">
        <v>0.24</v>
      </c>
      <c r="AB1373" s="16">
        <v>0</v>
      </c>
      <c r="AC1373" s="16" t="s">
        <v>780</v>
      </c>
      <c r="AD1373" s="16" t="s">
        <v>908</v>
      </c>
      <c r="AE1373" s="16" t="s">
        <v>909</v>
      </c>
      <c r="AF1373" s="16" t="s">
        <v>826</v>
      </c>
      <c r="AG1373" s="16" t="s">
        <v>7</v>
      </c>
      <c r="AH1373" s="16" t="b">
        <v>0</v>
      </c>
      <c r="AI1373" s="16" t="s">
        <v>60</v>
      </c>
      <c r="AJ1373" s="16" t="s">
        <v>827</v>
      </c>
      <c r="AK1373" s="16" t="s">
        <v>147</v>
      </c>
      <c r="AL1373" s="16" t="s">
        <v>842</v>
      </c>
      <c r="AM1373" s="16" t="s">
        <v>64</v>
      </c>
      <c r="AN1373" s="19" t="e">
        <v>#N/A</v>
      </c>
      <c r="AO1373" t="str">
        <f>RIGHT('CMO Input'!$T1373,(LEN('CMO Input'!$T1373)-FIND(" ",'CMO Input'!$T1373,1)))</f>
        <v>6-7”</v>
      </c>
      <c r="AP1373">
        <f>'CMO Input'!$O1373</f>
        <v>6</v>
      </c>
      <c r="AR1373" t="str">
        <f>Table2[[#This Row],[Policy / Non Policy]]</f>
        <v>Policy</v>
      </c>
      <c r="AS1373" t="str">
        <f>'CMO Input'!$U1373</f>
        <v>Tier 1</v>
      </c>
      <c r="AT1373" t="str">
        <f>'CMO Input'!$P1373</f>
        <v>CI</v>
      </c>
      <c r="AU1373" t="str" cm="1">
        <f t="array" ref="AU13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73" s="8" t="str">
        <f>TEXT('CMO Input'!$D1373,"MMM-YY")</f>
        <v>August</v>
      </c>
    </row>
    <row r="1374" spans="1:48" x14ac:dyDescent="0.25">
      <c r="A1374" s="14">
        <v>220001896185</v>
      </c>
      <c r="B1374" s="12" t="s">
        <v>180</v>
      </c>
      <c r="C1374" s="12" t="s">
        <v>780</v>
      </c>
      <c r="D1374" s="12" t="s">
        <v>325</v>
      </c>
      <c r="E1374" s="13">
        <v>20</v>
      </c>
      <c r="F1374" s="12" t="s">
        <v>46</v>
      </c>
      <c r="G1374" s="13" t="s">
        <v>47</v>
      </c>
      <c r="H1374" s="12" t="s">
        <v>894</v>
      </c>
      <c r="I1374" s="12" t="s">
        <v>880</v>
      </c>
      <c r="J1374" s="12" t="s">
        <v>881</v>
      </c>
      <c r="K1374" s="14">
        <v>220001896185</v>
      </c>
      <c r="L1374" s="12" t="s">
        <v>116</v>
      </c>
      <c r="M1374" s="12">
        <v>65.7</v>
      </c>
      <c r="N1374" s="12" t="s">
        <v>52</v>
      </c>
      <c r="O1374" s="12">
        <v>6</v>
      </c>
      <c r="P1374" s="12" t="s">
        <v>53</v>
      </c>
      <c r="Q1374" s="12">
        <v>90</v>
      </c>
      <c r="R1374" s="12" t="s">
        <v>54</v>
      </c>
      <c r="S1374" s="12" t="s">
        <v>134</v>
      </c>
      <c r="T1374" s="12" t="s">
        <v>135</v>
      </c>
      <c r="U1374" s="12" t="s">
        <v>94</v>
      </c>
      <c r="V1374" s="12" t="s">
        <v>58</v>
      </c>
      <c r="W1374" s="12" t="s">
        <v>95</v>
      </c>
      <c r="X1374" s="12" t="b">
        <v>0</v>
      </c>
      <c r="Y1374" s="12" t="b">
        <v>0</v>
      </c>
      <c r="Z1374" s="12" t="e">
        <v>#N/A</v>
      </c>
      <c r="AA1374" s="12">
        <v>5.9130000000000011</v>
      </c>
      <c r="AB1374" s="12">
        <v>0</v>
      </c>
      <c r="AC1374" s="12" t="s">
        <v>780</v>
      </c>
      <c r="AD1374" s="12" t="s">
        <v>880</v>
      </c>
      <c r="AE1374" s="12" t="s">
        <v>881</v>
      </c>
      <c r="AF1374" s="12" t="s">
        <v>783</v>
      </c>
      <c r="AG1374" s="12" t="s">
        <v>7</v>
      </c>
      <c r="AH1374" s="12" t="b">
        <v>0</v>
      </c>
      <c r="AI1374" s="12" t="s">
        <v>60</v>
      </c>
      <c r="AJ1374" s="12" t="s">
        <v>61</v>
      </c>
      <c r="AK1374" s="12" t="s">
        <v>147</v>
      </c>
      <c r="AL1374" s="12" t="s">
        <v>671</v>
      </c>
      <c r="AM1374" s="12" t="s">
        <v>64</v>
      </c>
      <c r="AN1374" s="15" t="e">
        <v>#N/A</v>
      </c>
      <c r="AO1374" t="str">
        <f>RIGHT('CMO Input'!$T1374,(LEN('CMO Input'!$T1374)-FIND(" ",'CMO Input'!$T1374,1)))</f>
        <v>6-7”</v>
      </c>
      <c r="AP1374">
        <f>'CMO Input'!$O1374</f>
        <v>6</v>
      </c>
      <c r="AR1374" t="str">
        <f>Table2[[#This Row],[Policy / Non Policy]]</f>
        <v>Policy</v>
      </c>
      <c r="AS1374" t="str">
        <f>'CMO Input'!$U1374</f>
        <v>Tier 1</v>
      </c>
      <c r="AT1374" t="str">
        <f>'CMO Input'!$P1374</f>
        <v>CI</v>
      </c>
      <c r="AU1374" t="str" cm="1">
        <f t="array" ref="AU13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374" s="8" t="str">
        <f>TEXT('CMO Input'!$D1374,"MMM-YY")</f>
        <v>August</v>
      </c>
    </row>
    <row r="1375" spans="1:48" x14ac:dyDescent="0.25">
      <c r="A1375" s="18">
        <v>510839136</v>
      </c>
      <c r="B1375" s="16" t="s">
        <v>180</v>
      </c>
      <c r="C1375" s="16" t="s">
        <v>780</v>
      </c>
      <c r="D1375" s="16" t="s">
        <v>325</v>
      </c>
      <c r="E1375" s="17">
        <v>20</v>
      </c>
      <c r="F1375" s="16" t="s">
        <v>46</v>
      </c>
      <c r="G1375" s="17" t="s">
        <v>47</v>
      </c>
      <c r="H1375" s="16" t="s">
        <v>894</v>
      </c>
      <c r="I1375" s="16" t="s">
        <v>843</v>
      </c>
      <c r="J1375" s="16" t="s">
        <v>875</v>
      </c>
      <c r="K1375" s="18">
        <v>510839136</v>
      </c>
      <c r="L1375" s="16" t="s">
        <v>116</v>
      </c>
      <c r="M1375" s="16">
        <v>36</v>
      </c>
      <c r="N1375" s="16" t="s">
        <v>52</v>
      </c>
      <c r="O1375" s="16">
        <v>100</v>
      </c>
      <c r="P1375" s="16" t="s">
        <v>91</v>
      </c>
      <c r="Q1375" s="16">
        <v>160</v>
      </c>
      <c r="R1375" s="16" t="s">
        <v>220</v>
      </c>
      <c r="S1375" s="16" t="s">
        <v>221</v>
      </c>
      <c r="T1375" s="16" t="s">
        <v>118</v>
      </c>
      <c r="U1375" s="16" t="s">
        <v>94</v>
      </c>
      <c r="V1375" s="16" t="s">
        <v>58</v>
      </c>
      <c r="W1375" s="16" t="s">
        <v>95</v>
      </c>
      <c r="X1375" s="16" t="b">
        <v>0</v>
      </c>
      <c r="Y1375" s="16" t="b">
        <v>0</v>
      </c>
      <c r="Z1375" s="16" t="e">
        <v>#N/A</v>
      </c>
      <c r="AA1375" s="16">
        <v>5.76</v>
      </c>
      <c r="AB1375" s="16">
        <v>0</v>
      </c>
      <c r="AC1375" s="16" t="s">
        <v>780</v>
      </c>
      <c r="AD1375" s="16" t="s">
        <v>843</v>
      </c>
      <c r="AE1375" s="16" t="s">
        <v>875</v>
      </c>
      <c r="AF1375" s="16" t="s">
        <v>783</v>
      </c>
      <c r="AG1375" s="16" t="s">
        <v>7</v>
      </c>
      <c r="AH1375" s="16" t="b">
        <v>0</v>
      </c>
      <c r="AI1375" s="16" t="s">
        <v>60</v>
      </c>
      <c r="AJ1375" s="16" t="s">
        <v>61</v>
      </c>
      <c r="AK1375" s="16" t="s">
        <v>147</v>
      </c>
      <c r="AL1375" s="16" t="s">
        <v>927</v>
      </c>
      <c r="AM1375" s="16" t="s">
        <v>64</v>
      </c>
      <c r="AN1375" s="19" t="e">
        <v>#N/A</v>
      </c>
      <c r="AO1375" t="str">
        <f>RIGHT('CMO Input'!$T1375,(LEN('CMO Input'!$T1375)-FIND(" ",'CMO Input'!$T1375,1)))</f>
        <v>4-5”</v>
      </c>
      <c r="AP1375">
        <f>'CMO Input'!$O1375</f>
        <v>100</v>
      </c>
      <c r="AR1375" t="str">
        <f>Table2[[#This Row],[Policy / Non Policy]]</f>
        <v>Policy</v>
      </c>
      <c r="AS1375" t="str">
        <f>'CMO Input'!$U1375</f>
        <v>Tier 1</v>
      </c>
      <c r="AT1375" t="str">
        <f>'CMO Input'!$P1375</f>
        <v>DI</v>
      </c>
      <c r="AU1375" t="str" cm="1">
        <f t="array" ref="AU13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5" s="8" t="str">
        <f>TEXT('CMO Input'!$D1375,"MMM-YY")</f>
        <v>August</v>
      </c>
    </row>
    <row r="1376" spans="1:48" x14ac:dyDescent="0.25">
      <c r="A1376" s="14">
        <v>510884088</v>
      </c>
      <c r="B1376" s="12" t="s">
        <v>180</v>
      </c>
      <c r="C1376" s="12" t="s">
        <v>780</v>
      </c>
      <c r="D1376" s="12" t="s">
        <v>325</v>
      </c>
      <c r="E1376" s="13">
        <v>20</v>
      </c>
      <c r="F1376" s="12" t="s">
        <v>46</v>
      </c>
      <c r="G1376" s="13" t="s">
        <v>47</v>
      </c>
      <c r="H1376" s="12" t="s">
        <v>894</v>
      </c>
      <c r="I1376" s="12" t="s">
        <v>919</v>
      </c>
      <c r="J1376" s="12" t="s">
        <v>920</v>
      </c>
      <c r="K1376" s="14">
        <v>510884088</v>
      </c>
      <c r="L1376" s="12" t="s">
        <v>116</v>
      </c>
      <c r="M1376" s="12">
        <v>59.5</v>
      </c>
      <c r="N1376" s="12" t="s">
        <v>52</v>
      </c>
      <c r="O1376" s="12">
        <v>8</v>
      </c>
      <c r="P1376" s="12" t="s">
        <v>53</v>
      </c>
      <c r="Q1376" s="12">
        <v>100</v>
      </c>
      <c r="R1376" s="12" t="s">
        <v>54</v>
      </c>
      <c r="S1376" s="12" t="s">
        <v>92</v>
      </c>
      <c r="T1376" s="12" t="s">
        <v>93</v>
      </c>
      <c r="U1376" s="12" t="s">
        <v>94</v>
      </c>
      <c r="V1376" s="12" t="s">
        <v>58</v>
      </c>
      <c r="W1376" s="12" t="s">
        <v>95</v>
      </c>
      <c r="X1376" s="12" t="b">
        <v>0</v>
      </c>
      <c r="Y1376" s="12" t="b">
        <v>0</v>
      </c>
      <c r="Z1376" s="12" t="e">
        <v>#N/A</v>
      </c>
      <c r="AA1376" s="12">
        <v>5.9499999999999993</v>
      </c>
      <c r="AB1376" s="12">
        <v>0</v>
      </c>
      <c r="AC1376" s="12" t="s">
        <v>780</v>
      </c>
      <c r="AD1376" s="12" t="s">
        <v>919</v>
      </c>
      <c r="AE1376" s="12" t="s">
        <v>920</v>
      </c>
      <c r="AF1376" s="12" t="s">
        <v>783</v>
      </c>
      <c r="AG1376" s="12" t="s">
        <v>7</v>
      </c>
      <c r="AH1376" s="12" t="b">
        <v>0</v>
      </c>
      <c r="AI1376" s="12" t="s">
        <v>60</v>
      </c>
      <c r="AJ1376" s="12" t="s">
        <v>61</v>
      </c>
      <c r="AK1376" s="12" t="s">
        <v>147</v>
      </c>
      <c r="AL1376" s="12" t="s">
        <v>784</v>
      </c>
      <c r="AM1376" s="12" t="s">
        <v>64</v>
      </c>
      <c r="AN1376" s="15" t="e">
        <v>#N/A</v>
      </c>
      <c r="AO1376" t="str">
        <f>RIGHT('CMO Input'!$T1376,(LEN('CMO Input'!$T1376)-FIND(" ",'CMO Input'!$T1376,1)))</f>
        <v>8”</v>
      </c>
      <c r="AP1376">
        <f>'CMO Input'!$O1376</f>
        <v>8</v>
      </c>
      <c r="AR1376" t="str">
        <f>Table2[[#This Row],[Policy / Non Policy]]</f>
        <v>Policy</v>
      </c>
      <c r="AS1376" t="str">
        <f>'CMO Input'!$U1376</f>
        <v>Tier 1</v>
      </c>
      <c r="AT1376" t="str">
        <f>'CMO Input'!$P1376</f>
        <v>CI</v>
      </c>
      <c r="AU1376" t="str" cm="1">
        <f t="array" ref="AU13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76" s="8" t="str">
        <f>TEXT('CMO Input'!$D1376,"MMM-YY")</f>
        <v>August</v>
      </c>
    </row>
    <row r="1377" spans="1:48" x14ac:dyDescent="0.25">
      <c r="A1377" s="18">
        <v>510903022</v>
      </c>
      <c r="B1377" s="16" t="s">
        <v>180</v>
      </c>
      <c r="C1377" s="16" t="s">
        <v>780</v>
      </c>
      <c r="D1377" s="16" t="s">
        <v>325</v>
      </c>
      <c r="E1377" s="17">
        <v>20</v>
      </c>
      <c r="F1377" s="16" t="s">
        <v>46</v>
      </c>
      <c r="G1377" s="17" t="s">
        <v>47</v>
      </c>
      <c r="H1377" s="16" t="s">
        <v>902</v>
      </c>
      <c r="I1377" s="16" t="s">
        <v>912</v>
      </c>
      <c r="J1377" s="16" t="s">
        <v>933</v>
      </c>
      <c r="K1377" s="18">
        <v>510903022</v>
      </c>
      <c r="L1377" s="16" t="s">
        <v>116</v>
      </c>
      <c r="M1377" s="16">
        <v>11.4</v>
      </c>
      <c r="N1377" s="16" t="s">
        <v>52</v>
      </c>
      <c r="O1377" s="16">
        <v>4</v>
      </c>
      <c r="P1377" s="16" t="s">
        <v>163</v>
      </c>
      <c r="Q1377" s="16">
        <v>74</v>
      </c>
      <c r="R1377" s="16" t="s">
        <v>54</v>
      </c>
      <c r="S1377" s="16" t="s">
        <v>117</v>
      </c>
      <c r="T1377" s="16" t="s">
        <v>118</v>
      </c>
      <c r="U1377" s="16" t="s">
        <v>94</v>
      </c>
      <c r="V1377" s="16" t="s">
        <v>58</v>
      </c>
      <c r="W1377" s="16" t="s">
        <v>95</v>
      </c>
      <c r="X1377" s="16" t="b">
        <v>0</v>
      </c>
      <c r="Y1377" s="16" t="b">
        <v>0</v>
      </c>
      <c r="Z1377" s="16" t="e">
        <v>#N/A</v>
      </c>
      <c r="AA1377" s="16">
        <v>0.84360000000000002</v>
      </c>
      <c r="AB1377" s="16">
        <v>0</v>
      </c>
      <c r="AC1377" s="16" t="s">
        <v>780</v>
      </c>
      <c r="AD1377" s="16" t="s">
        <v>912</v>
      </c>
      <c r="AE1377" s="16" t="s">
        <v>933</v>
      </c>
      <c r="AF1377" s="16" t="s">
        <v>783</v>
      </c>
      <c r="AG1377" s="16" t="s">
        <v>7</v>
      </c>
      <c r="AH1377" s="16" t="b">
        <v>0</v>
      </c>
      <c r="AI1377" s="16" t="s">
        <v>60</v>
      </c>
      <c r="AJ1377" s="16" t="s">
        <v>61</v>
      </c>
      <c r="AK1377" s="16" t="s">
        <v>147</v>
      </c>
      <c r="AL1377" s="16" t="s">
        <v>855</v>
      </c>
      <c r="AM1377" s="16" t="s">
        <v>64</v>
      </c>
      <c r="AN1377" s="19" t="e">
        <v>#N/A</v>
      </c>
      <c r="AO1377" t="str">
        <f>RIGHT('CMO Input'!$T1377,(LEN('CMO Input'!$T1377)-FIND(" ",'CMO Input'!$T1377,1)))</f>
        <v>4-5”</v>
      </c>
      <c r="AP1377">
        <f>'CMO Input'!$O1377</f>
        <v>4</v>
      </c>
      <c r="AR1377" t="str">
        <f>Table2[[#This Row],[Policy / Non Policy]]</f>
        <v>Policy</v>
      </c>
      <c r="AS1377" t="str">
        <f>'CMO Input'!$U1377</f>
        <v>Tier 1</v>
      </c>
      <c r="AT1377" t="str">
        <f>'CMO Input'!$P1377</f>
        <v>SI</v>
      </c>
      <c r="AU1377" t="str" cm="1">
        <f t="array" ref="AU13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7" s="8" t="str">
        <f>TEXT('CMO Input'!$D1377,"MMM-YY")</f>
        <v>August</v>
      </c>
    </row>
    <row r="1378" spans="1:48" x14ac:dyDescent="0.25">
      <c r="A1378" s="14" t="s">
        <v>139</v>
      </c>
      <c r="B1378" s="12" t="s">
        <v>180</v>
      </c>
      <c r="C1378" s="12" t="s">
        <v>780</v>
      </c>
      <c r="D1378" s="12" t="s">
        <v>325</v>
      </c>
      <c r="E1378" s="13">
        <v>20</v>
      </c>
      <c r="F1378" s="12" t="s">
        <v>46</v>
      </c>
      <c r="G1378" s="13" t="s">
        <v>47</v>
      </c>
      <c r="H1378" s="12" t="s">
        <v>895</v>
      </c>
      <c r="I1378" s="12" t="s">
        <v>903</v>
      </c>
      <c r="J1378" s="12" t="s">
        <v>915</v>
      </c>
      <c r="K1378" s="14" t="s">
        <v>139</v>
      </c>
      <c r="L1378" s="12" t="s">
        <v>116</v>
      </c>
      <c r="M1378" s="12">
        <v>0</v>
      </c>
      <c r="N1378" s="12" t="s">
        <v>52</v>
      </c>
      <c r="O1378" s="12">
        <v>4</v>
      </c>
      <c r="P1378" s="12" t="s">
        <v>91</v>
      </c>
      <c r="Q1378" s="12">
        <v>7</v>
      </c>
      <c r="R1378" s="12" t="s">
        <v>54</v>
      </c>
      <c r="S1378" s="12" t="s">
        <v>117</v>
      </c>
      <c r="T1378" s="12" t="s">
        <v>118</v>
      </c>
      <c r="U1378" s="12" t="s">
        <v>94</v>
      </c>
      <c r="V1378" s="12" t="s">
        <v>58</v>
      </c>
      <c r="W1378" s="12" t="s">
        <v>95</v>
      </c>
      <c r="X1378" s="12" t="b">
        <v>0</v>
      </c>
      <c r="Y1378" s="12" t="b">
        <v>0</v>
      </c>
      <c r="Z1378" s="12" t="e">
        <v>#N/A</v>
      </c>
      <c r="AA1378" s="12">
        <v>0</v>
      </c>
      <c r="AB1378" s="12">
        <v>0</v>
      </c>
      <c r="AC1378" s="12" t="s">
        <v>780</v>
      </c>
      <c r="AD1378" s="12" t="s">
        <v>903</v>
      </c>
      <c r="AE1378" s="12" t="s">
        <v>915</v>
      </c>
      <c r="AF1378" s="12" t="s">
        <v>801</v>
      </c>
      <c r="AG1378" s="12" t="s">
        <v>7</v>
      </c>
      <c r="AH1378" s="12" t="b">
        <v>0</v>
      </c>
      <c r="AI1378" s="12" t="s">
        <v>60</v>
      </c>
      <c r="AJ1378" s="12" t="s">
        <v>61</v>
      </c>
      <c r="AK1378" s="12"/>
      <c r="AL1378" s="12" t="s">
        <v>905</v>
      </c>
      <c r="AM1378" s="12" t="s">
        <v>64</v>
      </c>
      <c r="AN1378" s="15" t="e">
        <v>#N/A</v>
      </c>
      <c r="AO1378" t="str">
        <f>RIGHT('CMO Input'!$T1378,(LEN('CMO Input'!$T1378)-FIND(" ",'CMO Input'!$T1378,1)))</f>
        <v>4-5”</v>
      </c>
      <c r="AP1378">
        <f>'CMO Input'!$O1378</f>
        <v>4</v>
      </c>
      <c r="AR1378" t="str">
        <f>Table2[[#This Row],[Policy / Non Policy]]</f>
        <v>Policy</v>
      </c>
      <c r="AS1378" t="str">
        <f>'CMO Input'!$U1378</f>
        <v>Tier 1</v>
      </c>
      <c r="AT1378" t="str">
        <f>'CMO Input'!$P1378</f>
        <v>DI</v>
      </c>
      <c r="AU1378" t="str" cm="1">
        <f t="array" ref="AU13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78" s="8" t="str">
        <f>TEXT('CMO Input'!$D1378,"MMM-YY")</f>
        <v>August</v>
      </c>
    </row>
    <row r="1379" spans="1:48" x14ac:dyDescent="0.25">
      <c r="A1379" s="18">
        <v>510838948</v>
      </c>
      <c r="B1379" s="16" t="s">
        <v>180</v>
      </c>
      <c r="C1379" s="16" t="s">
        <v>780</v>
      </c>
      <c r="D1379" s="16" t="s">
        <v>325</v>
      </c>
      <c r="E1379" s="17">
        <v>20</v>
      </c>
      <c r="F1379" s="16" t="s">
        <v>46</v>
      </c>
      <c r="G1379" s="17" t="s">
        <v>47</v>
      </c>
      <c r="H1379" s="16" t="s">
        <v>895</v>
      </c>
      <c r="I1379" s="16" t="s">
        <v>903</v>
      </c>
      <c r="J1379" s="16" t="s">
        <v>915</v>
      </c>
      <c r="K1379" s="18">
        <v>510838948</v>
      </c>
      <c r="L1379" s="16" t="s">
        <v>70</v>
      </c>
      <c r="M1379" s="16">
        <v>330</v>
      </c>
      <c r="N1379" s="16" t="s">
        <v>52</v>
      </c>
      <c r="O1379" s="16">
        <v>10</v>
      </c>
      <c r="P1379" s="16" t="s">
        <v>91</v>
      </c>
      <c r="Q1379" s="16">
        <v>163</v>
      </c>
      <c r="R1379" s="16" t="s">
        <v>54</v>
      </c>
      <c r="S1379" s="16" t="s">
        <v>260</v>
      </c>
      <c r="T1379" s="16" t="s">
        <v>122</v>
      </c>
      <c r="U1379" s="16" t="s">
        <v>73</v>
      </c>
      <c r="V1379" s="16" t="s">
        <v>58</v>
      </c>
      <c r="W1379" s="16" t="s">
        <v>74</v>
      </c>
      <c r="X1379" s="16" t="b">
        <v>0</v>
      </c>
      <c r="Y1379" s="16" t="b">
        <v>0</v>
      </c>
      <c r="Z1379" s="16" t="e">
        <v>#N/A</v>
      </c>
      <c r="AA1379" s="16">
        <v>53.79</v>
      </c>
      <c r="AB1379" s="16">
        <v>0</v>
      </c>
      <c r="AC1379" s="16" t="s">
        <v>780</v>
      </c>
      <c r="AD1379" s="16" t="s">
        <v>903</v>
      </c>
      <c r="AE1379" s="16" t="s">
        <v>915</v>
      </c>
      <c r="AF1379" s="16" t="s">
        <v>801</v>
      </c>
      <c r="AG1379" s="16" t="s">
        <v>7</v>
      </c>
      <c r="AH1379" s="16" t="b">
        <v>0</v>
      </c>
      <c r="AI1379" s="16" t="s">
        <v>39</v>
      </c>
      <c r="AJ1379" s="16" t="s">
        <v>61</v>
      </c>
      <c r="AK1379" s="16" t="s">
        <v>70</v>
      </c>
      <c r="AL1379" s="16" t="s">
        <v>905</v>
      </c>
      <c r="AM1379" s="16" t="s">
        <v>64</v>
      </c>
      <c r="AN1379" s="19" t="e">
        <v>#N/A</v>
      </c>
      <c r="AO1379" t="str">
        <f>RIGHT('CMO Input'!$T1379,(LEN('CMO Input'!$T1379)-FIND(" ",'CMO Input'!$T1379,1)))</f>
        <v>10-12”</v>
      </c>
      <c r="AP1379">
        <f>'CMO Input'!$O1379</f>
        <v>10</v>
      </c>
      <c r="AR1379" t="str">
        <f>Table2[[#This Row],[Policy / Non Policy]]</f>
        <v>Policy</v>
      </c>
      <c r="AS1379" t="str">
        <f>'CMO Input'!$U1379</f>
        <v>Tier 2</v>
      </c>
      <c r="AT1379" t="str">
        <f>'CMO Input'!$P1379</f>
        <v>DI</v>
      </c>
      <c r="AU1379" t="str" cm="1">
        <f t="array" ref="AU13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379" s="8" t="str">
        <f>TEXT('CMO Input'!$D1379,"MMM-YY")</f>
        <v>August</v>
      </c>
    </row>
    <row r="1380" spans="1:48" x14ac:dyDescent="0.25">
      <c r="A1380" s="14">
        <v>510853440</v>
      </c>
      <c r="B1380" s="12" t="s">
        <v>180</v>
      </c>
      <c r="C1380" s="12" t="s">
        <v>780</v>
      </c>
      <c r="D1380" s="12" t="s">
        <v>325</v>
      </c>
      <c r="E1380" s="13">
        <v>21</v>
      </c>
      <c r="F1380" s="12" t="s">
        <v>46</v>
      </c>
      <c r="G1380" s="13" t="s">
        <v>882</v>
      </c>
      <c r="H1380" s="12" t="s">
        <v>150</v>
      </c>
      <c r="I1380" s="12" t="s">
        <v>917</v>
      </c>
      <c r="J1380" s="12" t="s">
        <v>918</v>
      </c>
      <c r="K1380" s="14">
        <v>510853440</v>
      </c>
      <c r="L1380" s="12" t="s">
        <v>120</v>
      </c>
      <c r="M1380" s="12">
        <v>20.9</v>
      </c>
      <c r="N1380" s="12" t="s">
        <v>52</v>
      </c>
      <c r="O1380" s="12">
        <v>10</v>
      </c>
      <c r="P1380" s="12" t="s">
        <v>91</v>
      </c>
      <c r="Q1380" s="12">
        <v>80</v>
      </c>
      <c r="R1380" s="12" t="s">
        <v>54</v>
      </c>
      <c r="S1380" s="12" t="s">
        <v>260</v>
      </c>
      <c r="T1380" s="12" t="s">
        <v>122</v>
      </c>
      <c r="U1380" s="12" t="s">
        <v>73</v>
      </c>
      <c r="V1380" s="12" t="s">
        <v>58</v>
      </c>
      <c r="W1380" s="12" t="s">
        <v>74</v>
      </c>
      <c r="X1380" s="12" t="b">
        <v>0</v>
      </c>
      <c r="Y1380" s="12" t="b">
        <v>0</v>
      </c>
      <c r="Z1380" s="12" t="e">
        <v>#N/A</v>
      </c>
      <c r="AA1380" s="12">
        <v>1.6719999999999999</v>
      </c>
      <c r="AB1380" s="12">
        <v>0</v>
      </c>
      <c r="AC1380" s="12" t="s">
        <v>780</v>
      </c>
      <c r="AD1380" s="12" t="s">
        <v>917</v>
      </c>
      <c r="AE1380" s="12" t="s">
        <v>918</v>
      </c>
      <c r="AF1380" s="12" t="s">
        <v>849</v>
      </c>
      <c r="AG1380" s="12" t="s">
        <v>7</v>
      </c>
      <c r="AH1380" s="12" t="b">
        <v>0</v>
      </c>
      <c r="AI1380" s="12" t="s">
        <v>60</v>
      </c>
      <c r="AJ1380" s="12" t="s">
        <v>146</v>
      </c>
      <c r="AK1380" s="12" t="s">
        <v>120</v>
      </c>
      <c r="AL1380" s="12" t="s">
        <v>363</v>
      </c>
      <c r="AM1380" s="12" t="s">
        <v>64</v>
      </c>
      <c r="AN1380" s="15" t="e">
        <v>#N/A</v>
      </c>
      <c r="AO1380" t="str">
        <f>RIGHT('CMO Input'!$T1380,(LEN('CMO Input'!$T1380)-FIND(" ",'CMO Input'!$T1380,1)))</f>
        <v>10-12”</v>
      </c>
      <c r="AP1380">
        <f>'CMO Input'!$O1380</f>
        <v>10</v>
      </c>
      <c r="AR1380" t="str">
        <f>Table2[[#This Row],[Policy / Non Policy]]</f>
        <v>Policy</v>
      </c>
      <c r="AS1380" t="str">
        <f>'CMO Input'!$U1380</f>
        <v>Tier 2</v>
      </c>
      <c r="AT1380" t="str">
        <f>'CMO Input'!$P1380</f>
        <v>DI</v>
      </c>
      <c r="AU1380" t="str" cm="1">
        <f t="array" ref="AU13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380" s="8" t="str">
        <f>TEXT('CMO Input'!$D1380,"MMM-YY")</f>
        <v>August</v>
      </c>
    </row>
    <row r="1381" spans="1:48" x14ac:dyDescent="0.25">
      <c r="A1381" s="18">
        <v>510868084</v>
      </c>
      <c r="B1381" s="16" t="s">
        <v>180</v>
      </c>
      <c r="C1381" s="16" t="s">
        <v>780</v>
      </c>
      <c r="D1381" s="16" t="s">
        <v>325</v>
      </c>
      <c r="E1381" s="17">
        <v>21</v>
      </c>
      <c r="F1381" s="16" t="s">
        <v>46</v>
      </c>
      <c r="G1381" s="17" t="s">
        <v>882</v>
      </c>
      <c r="H1381" s="16" t="s">
        <v>896</v>
      </c>
      <c r="I1381" s="16" t="s">
        <v>824</v>
      </c>
      <c r="J1381" s="16" t="s">
        <v>901</v>
      </c>
      <c r="K1381" s="18">
        <v>510868084</v>
      </c>
      <c r="L1381" s="16" t="s">
        <v>116</v>
      </c>
      <c r="M1381" s="16">
        <v>8.3000000000000007</v>
      </c>
      <c r="N1381" s="16" t="s">
        <v>52</v>
      </c>
      <c r="O1381" s="16">
        <v>100</v>
      </c>
      <c r="P1381" s="16" t="s">
        <v>91</v>
      </c>
      <c r="Q1381" s="16">
        <v>20</v>
      </c>
      <c r="R1381" s="16" t="s">
        <v>220</v>
      </c>
      <c r="S1381" s="16" t="s">
        <v>221</v>
      </c>
      <c r="T1381" s="16" t="s">
        <v>118</v>
      </c>
      <c r="U1381" s="16" t="s">
        <v>94</v>
      </c>
      <c r="V1381" s="16" t="s">
        <v>58</v>
      </c>
      <c r="W1381" s="16" t="s">
        <v>95</v>
      </c>
      <c r="X1381" s="16" t="b">
        <v>0</v>
      </c>
      <c r="Y1381" s="16" t="b">
        <v>0</v>
      </c>
      <c r="Z1381" s="16" t="e">
        <v>#N/A</v>
      </c>
      <c r="AA1381" s="16">
        <v>0.16600000000000001</v>
      </c>
      <c r="AB1381" s="16">
        <v>0</v>
      </c>
      <c r="AC1381" s="16" t="s">
        <v>780</v>
      </c>
      <c r="AD1381" s="16" t="s">
        <v>824</v>
      </c>
      <c r="AE1381" s="16" t="s">
        <v>901</v>
      </c>
      <c r="AF1381" s="16" t="s">
        <v>826</v>
      </c>
      <c r="AG1381" s="16" t="s">
        <v>7</v>
      </c>
      <c r="AH1381" s="16" t="b">
        <v>0</v>
      </c>
      <c r="AI1381" s="16" t="s">
        <v>60</v>
      </c>
      <c r="AJ1381" s="16" t="s">
        <v>827</v>
      </c>
      <c r="AK1381" s="16" t="s">
        <v>147</v>
      </c>
      <c r="AL1381" s="16" t="s">
        <v>828</v>
      </c>
      <c r="AM1381" s="16" t="s">
        <v>64</v>
      </c>
      <c r="AN1381" s="19" t="e">
        <v>#N/A</v>
      </c>
      <c r="AO1381" t="str">
        <f>RIGHT('CMO Input'!$T1381,(LEN('CMO Input'!$T1381)-FIND(" ",'CMO Input'!$T1381,1)))</f>
        <v>4-5”</v>
      </c>
      <c r="AP1381">
        <f>'CMO Input'!$O1381</f>
        <v>100</v>
      </c>
      <c r="AR1381" t="str">
        <f>Table2[[#This Row],[Policy / Non Policy]]</f>
        <v>Policy</v>
      </c>
      <c r="AS1381" t="str">
        <f>'CMO Input'!$U1381</f>
        <v>Tier 1</v>
      </c>
      <c r="AT1381" t="str">
        <f>'CMO Input'!$P1381</f>
        <v>DI</v>
      </c>
      <c r="AU1381" t="str" cm="1">
        <f t="array" ref="AU13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1" s="8" t="str">
        <f>TEXT('CMO Input'!$D1381,"MMM-YY")</f>
        <v>August</v>
      </c>
    </row>
    <row r="1382" spans="1:48" x14ac:dyDescent="0.25">
      <c r="A1382" s="14">
        <v>510868085</v>
      </c>
      <c r="B1382" s="12" t="s">
        <v>180</v>
      </c>
      <c r="C1382" s="12" t="s">
        <v>780</v>
      </c>
      <c r="D1382" s="12" t="s">
        <v>325</v>
      </c>
      <c r="E1382" s="13">
        <v>21</v>
      </c>
      <c r="F1382" s="12" t="s">
        <v>46</v>
      </c>
      <c r="G1382" s="13" t="s">
        <v>882</v>
      </c>
      <c r="H1382" s="12" t="s">
        <v>896</v>
      </c>
      <c r="I1382" s="12" t="s">
        <v>824</v>
      </c>
      <c r="J1382" s="12" t="s">
        <v>901</v>
      </c>
      <c r="K1382" s="14">
        <v>510868085</v>
      </c>
      <c r="L1382" s="12" t="s">
        <v>116</v>
      </c>
      <c r="M1382" s="12">
        <v>6.8</v>
      </c>
      <c r="N1382" s="12" t="s">
        <v>52</v>
      </c>
      <c r="O1382" s="12">
        <v>100</v>
      </c>
      <c r="P1382" s="12" t="s">
        <v>91</v>
      </c>
      <c r="Q1382" s="12">
        <v>6</v>
      </c>
      <c r="R1382" s="12" t="s">
        <v>220</v>
      </c>
      <c r="S1382" s="12" t="s">
        <v>221</v>
      </c>
      <c r="T1382" s="12" t="s">
        <v>118</v>
      </c>
      <c r="U1382" s="12" t="s">
        <v>94</v>
      </c>
      <c r="V1382" s="12" t="s">
        <v>58</v>
      </c>
      <c r="W1382" s="12" t="s">
        <v>95</v>
      </c>
      <c r="X1382" s="12" t="b">
        <v>0</v>
      </c>
      <c r="Y1382" s="12" t="b">
        <v>0</v>
      </c>
      <c r="Z1382" s="12" t="e">
        <v>#N/A</v>
      </c>
      <c r="AA1382" s="12">
        <v>4.0799999999999996E-2</v>
      </c>
      <c r="AB1382" s="12">
        <v>0</v>
      </c>
      <c r="AC1382" s="12" t="s">
        <v>780</v>
      </c>
      <c r="AD1382" s="12" t="s">
        <v>824</v>
      </c>
      <c r="AE1382" s="12" t="s">
        <v>901</v>
      </c>
      <c r="AF1382" s="12" t="s">
        <v>826</v>
      </c>
      <c r="AG1382" s="12" t="s">
        <v>7</v>
      </c>
      <c r="AH1382" s="12" t="b">
        <v>0</v>
      </c>
      <c r="AI1382" s="12" t="s">
        <v>60</v>
      </c>
      <c r="AJ1382" s="12" t="s">
        <v>827</v>
      </c>
      <c r="AK1382" s="12" t="s">
        <v>147</v>
      </c>
      <c r="AL1382" s="12" t="s">
        <v>828</v>
      </c>
      <c r="AM1382" s="12" t="s">
        <v>64</v>
      </c>
      <c r="AN1382" s="15" t="e">
        <v>#N/A</v>
      </c>
      <c r="AO1382" t="str">
        <f>RIGHT('CMO Input'!$T1382,(LEN('CMO Input'!$T1382)-FIND(" ",'CMO Input'!$T1382,1)))</f>
        <v>4-5”</v>
      </c>
      <c r="AP1382">
        <f>'CMO Input'!$O1382</f>
        <v>100</v>
      </c>
      <c r="AR1382" t="str">
        <f>Table2[[#This Row],[Policy / Non Policy]]</f>
        <v>Policy</v>
      </c>
      <c r="AS1382" t="str">
        <f>'CMO Input'!$U1382</f>
        <v>Tier 1</v>
      </c>
      <c r="AT1382" t="str">
        <f>'CMO Input'!$P1382</f>
        <v>DI</v>
      </c>
      <c r="AU1382" t="str" cm="1">
        <f t="array" ref="AU13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2" s="8" t="str">
        <f>TEXT('CMO Input'!$D1382,"MMM-YY")</f>
        <v>August</v>
      </c>
    </row>
    <row r="1383" spans="1:48" x14ac:dyDescent="0.25">
      <c r="A1383" s="18">
        <v>510783094</v>
      </c>
      <c r="B1383" s="16" t="s">
        <v>180</v>
      </c>
      <c r="C1383" s="16" t="s">
        <v>780</v>
      </c>
      <c r="D1383" s="16" t="s">
        <v>325</v>
      </c>
      <c r="E1383" s="17">
        <v>21</v>
      </c>
      <c r="F1383" s="16" t="s">
        <v>46</v>
      </c>
      <c r="G1383" s="17" t="s">
        <v>882</v>
      </c>
      <c r="H1383" s="16" t="s">
        <v>899</v>
      </c>
      <c r="I1383" s="16" t="s">
        <v>934</v>
      </c>
      <c r="J1383" s="16" t="s">
        <v>935</v>
      </c>
      <c r="K1383" s="18">
        <v>510783094</v>
      </c>
      <c r="L1383" s="16" t="s">
        <v>90</v>
      </c>
      <c r="M1383" s="16">
        <v>337.8</v>
      </c>
      <c r="N1383" s="16" t="s">
        <v>52</v>
      </c>
      <c r="O1383" s="16">
        <v>4</v>
      </c>
      <c r="P1383" s="16" t="s">
        <v>91</v>
      </c>
      <c r="Q1383" s="16">
        <v>62</v>
      </c>
      <c r="R1383" s="16" t="s">
        <v>54</v>
      </c>
      <c r="S1383" s="16" t="s">
        <v>117</v>
      </c>
      <c r="T1383" s="16" t="s">
        <v>118</v>
      </c>
      <c r="U1383" s="16" t="s">
        <v>94</v>
      </c>
      <c r="V1383" s="16" t="s">
        <v>58</v>
      </c>
      <c r="W1383" s="16" t="s">
        <v>95</v>
      </c>
      <c r="X1383" s="16" t="b">
        <v>0</v>
      </c>
      <c r="Y1383" s="16" t="b">
        <v>0</v>
      </c>
      <c r="Z1383" s="16" t="e">
        <v>#N/A</v>
      </c>
      <c r="AA1383" s="16">
        <v>20.9436</v>
      </c>
      <c r="AB1383" s="16">
        <v>0</v>
      </c>
      <c r="AC1383" s="16" t="s">
        <v>780</v>
      </c>
      <c r="AD1383" s="16" t="s">
        <v>934</v>
      </c>
      <c r="AE1383" s="16" t="s">
        <v>935</v>
      </c>
      <c r="AF1383" s="16" t="s">
        <v>807</v>
      </c>
      <c r="AG1383" s="16" t="s">
        <v>7</v>
      </c>
      <c r="AH1383" s="16" t="b">
        <v>0</v>
      </c>
      <c r="AI1383" s="16" t="s">
        <v>39</v>
      </c>
      <c r="AJ1383" s="16" t="s">
        <v>146</v>
      </c>
      <c r="AK1383" s="16" t="s">
        <v>90</v>
      </c>
      <c r="AL1383" s="16" t="s">
        <v>817</v>
      </c>
      <c r="AM1383" s="16" t="s">
        <v>64</v>
      </c>
      <c r="AN1383" s="19" t="e">
        <v>#N/A</v>
      </c>
      <c r="AO1383" t="str">
        <f>RIGHT('CMO Input'!$T1383,(LEN('CMO Input'!$T1383)-FIND(" ",'CMO Input'!$T1383,1)))</f>
        <v>4-5”</v>
      </c>
      <c r="AP1383">
        <f>'CMO Input'!$O1383</f>
        <v>4</v>
      </c>
      <c r="AR1383" t="str">
        <f>Table2[[#This Row],[Policy / Non Policy]]</f>
        <v>Policy</v>
      </c>
      <c r="AS1383" t="str">
        <f>'CMO Input'!$U1383</f>
        <v>Tier 1</v>
      </c>
      <c r="AT1383" t="str">
        <f>'CMO Input'!$P1383</f>
        <v>DI</v>
      </c>
      <c r="AU1383" t="str" cm="1">
        <f t="array" ref="AU13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3" s="8" t="str">
        <f>TEXT('CMO Input'!$D1383,"MMM-YY")</f>
        <v>August</v>
      </c>
    </row>
    <row r="1384" spans="1:48" x14ac:dyDescent="0.25">
      <c r="A1384" s="14">
        <v>510873966</v>
      </c>
      <c r="B1384" s="12" t="s">
        <v>180</v>
      </c>
      <c r="C1384" s="12" t="s">
        <v>780</v>
      </c>
      <c r="D1384" s="12" t="s">
        <v>325</v>
      </c>
      <c r="E1384" s="13">
        <v>21</v>
      </c>
      <c r="F1384" s="12" t="s">
        <v>46</v>
      </c>
      <c r="G1384" s="13" t="s">
        <v>882</v>
      </c>
      <c r="H1384" s="12" t="s">
        <v>888</v>
      </c>
      <c r="I1384" s="12" t="s">
        <v>923</v>
      </c>
      <c r="J1384" s="12" t="s">
        <v>924</v>
      </c>
      <c r="K1384" s="14">
        <v>510873966</v>
      </c>
      <c r="L1384" s="12" t="s">
        <v>116</v>
      </c>
      <c r="M1384" s="12">
        <v>7.8</v>
      </c>
      <c r="N1384" s="12" t="s">
        <v>52</v>
      </c>
      <c r="O1384" s="12">
        <v>4</v>
      </c>
      <c r="P1384" s="12" t="s">
        <v>163</v>
      </c>
      <c r="Q1384" s="12">
        <v>40</v>
      </c>
      <c r="R1384" s="12" t="s">
        <v>54</v>
      </c>
      <c r="S1384" s="12" t="s">
        <v>117</v>
      </c>
      <c r="T1384" s="12" t="s">
        <v>118</v>
      </c>
      <c r="U1384" s="12" t="s">
        <v>94</v>
      </c>
      <c r="V1384" s="12" t="s">
        <v>58</v>
      </c>
      <c r="W1384" s="12" t="s">
        <v>95</v>
      </c>
      <c r="X1384" s="12" t="b">
        <v>0</v>
      </c>
      <c r="Y1384" s="12" t="b">
        <v>0</v>
      </c>
      <c r="Z1384" s="12" t="e">
        <v>#N/A</v>
      </c>
      <c r="AA1384" s="12">
        <v>0.312</v>
      </c>
      <c r="AB1384" s="12">
        <v>0</v>
      </c>
      <c r="AC1384" s="12" t="s">
        <v>780</v>
      </c>
      <c r="AD1384" s="12" t="s">
        <v>923</v>
      </c>
      <c r="AE1384" s="12" t="s">
        <v>924</v>
      </c>
      <c r="AF1384" s="12" t="s">
        <v>795</v>
      </c>
      <c r="AG1384" s="12" t="s">
        <v>7</v>
      </c>
      <c r="AH1384" s="12" t="b">
        <v>0</v>
      </c>
      <c r="AI1384" s="12" t="s">
        <v>60</v>
      </c>
      <c r="AJ1384" s="12" t="s">
        <v>61</v>
      </c>
      <c r="AK1384" s="12" t="s">
        <v>147</v>
      </c>
      <c r="AL1384" s="12" t="s">
        <v>802</v>
      </c>
      <c r="AM1384" s="12" t="s">
        <v>64</v>
      </c>
      <c r="AN1384" s="15" t="e">
        <v>#N/A</v>
      </c>
      <c r="AO1384" t="str">
        <f>RIGHT('CMO Input'!$T1384,(LEN('CMO Input'!$T1384)-FIND(" ",'CMO Input'!$T1384,1)))</f>
        <v>4-5”</v>
      </c>
      <c r="AP1384">
        <f>'CMO Input'!$O1384</f>
        <v>4</v>
      </c>
      <c r="AR1384" t="str">
        <f>Table2[[#This Row],[Policy / Non Policy]]</f>
        <v>Policy</v>
      </c>
      <c r="AS1384" t="str">
        <f>'CMO Input'!$U1384</f>
        <v>Tier 1</v>
      </c>
      <c r="AT1384" t="str">
        <f>'CMO Input'!$P1384</f>
        <v>SI</v>
      </c>
      <c r="AU1384" t="str" cm="1">
        <f t="array" ref="AU13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4" s="8" t="str">
        <f>TEXT('CMO Input'!$D1384,"MMM-YY")</f>
        <v>August</v>
      </c>
    </row>
    <row r="1385" spans="1:48" x14ac:dyDescent="0.25">
      <c r="A1385" s="18">
        <v>510873967</v>
      </c>
      <c r="B1385" s="16" t="s">
        <v>180</v>
      </c>
      <c r="C1385" s="16" t="s">
        <v>780</v>
      </c>
      <c r="D1385" s="16" t="s">
        <v>325</v>
      </c>
      <c r="E1385" s="17">
        <v>21</v>
      </c>
      <c r="F1385" s="16" t="s">
        <v>46</v>
      </c>
      <c r="G1385" s="17" t="s">
        <v>882</v>
      </c>
      <c r="H1385" s="16" t="s">
        <v>888</v>
      </c>
      <c r="I1385" s="16" t="s">
        <v>923</v>
      </c>
      <c r="J1385" s="16" t="s">
        <v>924</v>
      </c>
      <c r="K1385" s="18">
        <v>510873967</v>
      </c>
      <c r="L1385" s="16" t="s">
        <v>116</v>
      </c>
      <c r="M1385" s="16">
        <v>11</v>
      </c>
      <c r="N1385" s="16" t="s">
        <v>52</v>
      </c>
      <c r="O1385" s="16">
        <v>4</v>
      </c>
      <c r="P1385" s="16" t="s">
        <v>53</v>
      </c>
      <c r="Q1385" s="16">
        <v>70</v>
      </c>
      <c r="R1385" s="16" t="s">
        <v>54</v>
      </c>
      <c r="S1385" s="16" t="s">
        <v>117</v>
      </c>
      <c r="T1385" s="16" t="s">
        <v>118</v>
      </c>
      <c r="U1385" s="16" t="s">
        <v>94</v>
      </c>
      <c r="V1385" s="16" t="s">
        <v>58</v>
      </c>
      <c r="W1385" s="16" t="s">
        <v>95</v>
      </c>
      <c r="X1385" s="16" t="b">
        <v>0</v>
      </c>
      <c r="Y1385" s="16" t="b">
        <v>0</v>
      </c>
      <c r="Z1385" s="16" t="e">
        <v>#N/A</v>
      </c>
      <c r="AA1385" s="16">
        <v>0.76999999999999991</v>
      </c>
      <c r="AB1385" s="16">
        <v>0</v>
      </c>
      <c r="AC1385" s="16" t="s">
        <v>780</v>
      </c>
      <c r="AD1385" s="16" t="s">
        <v>923</v>
      </c>
      <c r="AE1385" s="16" t="s">
        <v>924</v>
      </c>
      <c r="AF1385" s="16" t="s">
        <v>795</v>
      </c>
      <c r="AG1385" s="16" t="s">
        <v>7</v>
      </c>
      <c r="AH1385" s="16" t="b">
        <v>0</v>
      </c>
      <c r="AI1385" s="16" t="s">
        <v>60</v>
      </c>
      <c r="AJ1385" s="16" t="s">
        <v>61</v>
      </c>
      <c r="AK1385" s="16" t="s">
        <v>147</v>
      </c>
      <c r="AL1385" s="16" t="s">
        <v>802</v>
      </c>
      <c r="AM1385" s="16" t="s">
        <v>64</v>
      </c>
      <c r="AN1385" s="19" t="e">
        <v>#N/A</v>
      </c>
      <c r="AO1385" t="str">
        <f>RIGHT('CMO Input'!$T1385,(LEN('CMO Input'!$T1385)-FIND(" ",'CMO Input'!$T1385,1)))</f>
        <v>4-5”</v>
      </c>
      <c r="AP1385">
        <f>'CMO Input'!$O1385</f>
        <v>4</v>
      </c>
      <c r="AR1385" t="str">
        <f>Table2[[#This Row],[Policy / Non Policy]]</f>
        <v>Policy</v>
      </c>
      <c r="AS1385" t="str">
        <f>'CMO Input'!$U1385</f>
        <v>Tier 1</v>
      </c>
      <c r="AT1385" t="str">
        <f>'CMO Input'!$P1385</f>
        <v>CI</v>
      </c>
      <c r="AU1385" t="str" cm="1">
        <f t="array" ref="AU13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5" s="8" t="str">
        <f>TEXT('CMO Input'!$D1385,"MMM-YY")</f>
        <v>August</v>
      </c>
    </row>
    <row r="1386" spans="1:48" x14ac:dyDescent="0.25">
      <c r="A1386" s="14">
        <v>510820585</v>
      </c>
      <c r="B1386" s="12" t="s">
        <v>180</v>
      </c>
      <c r="C1386" s="12" t="s">
        <v>780</v>
      </c>
      <c r="D1386" s="12" t="s">
        <v>325</v>
      </c>
      <c r="E1386" s="13">
        <v>21</v>
      </c>
      <c r="F1386" s="12" t="s">
        <v>46</v>
      </c>
      <c r="G1386" s="13" t="s">
        <v>882</v>
      </c>
      <c r="H1386" s="12" t="s">
        <v>888</v>
      </c>
      <c r="I1386" s="12" t="s">
        <v>889</v>
      </c>
      <c r="J1386" s="12" t="s">
        <v>890</v>
      </c>
      <c r="K1386" s="14">
        <v>510820585</v>
      </c>
      <c r="L1386" s="12" t="s">
        <v>116</v>
      </c>
      <c r="M1386" s="12">
        <v>14.4</v>
      </c>
      <c r="N1386" s="12" t="s">
        <v>52</v>
      </c>
      <c r="O1386" s="12">
        <v>4</v>
      </c>
      <c r="P1386" s="12" t="s">
        <v>163</v>
      </c>
      <c r="Q1386" s="12">
        <v>26</v>
      </c>
      <c r="R1386" s="12" t="s">
        <v>54</v>
      </c>
      <c r="S1386" s="12" t="s">
        <v>117</v>
      </c>
      <c r="T1386" s="12" t="s">
        <v>118</v>
      </c>
      <c r="U1386" s="12" t="s">
        <v>94</v>
      </c>
      <c r="V1386" s="12" t="s">
        <v>58</v>
      </c>
      <c r="W1386" s="12" t="s">
        <v>95</v>
      </c>
      <c r="X1386" s="12" t="b">
        <v>0</v>
      </c>
      <c r="Y1386" s="12" t="b">
        <v>0</v>
      </c>
      <c r="Z1386" s="12" t="e">
        <v>#N/A</v>
      </c>
      <c r="AA1386" s="12">
        <v>0.37440000000000001</v>
      </c>
      <c r="AB1386" s="12">
        <v>0</v>
      </c>
      <c r="AC1386" s="12" t="s">
        <v>780</v>
      </c>
      <c r="AD1386" s="12" t="s">
        <v>889</v>
      </c>
      <c r="AE1386" s="12" t="s">
        <v>890</v>
      </c>
      <c r="AF1386" s="12" t="s">
        <v>795</v>
      </c>
      <c r="AG1386" s="12" t="s">
        <v>7</v>
      </c>
      <c r="AH1386" s="12" t="b">
        <v>0</v>
      </c>
      <c r="AI1386" s="12" t="s">
        <v>60</v>
      </c>
      <c r="AJ1386" s="12" t="s">
        <v>61</v>
      </c>
      <c r="AK1386" s="12" t="s">
        <v>147</v>
      </c>
      <c r="AL1386" s="12" t="s">
        <v>811</v>
      </c>
      <c r="AM1386" s="12" t="s">
        <v>64</v>
      </c>
      <c r="AN1386" s="15" t="e">
        <v>#N/A</v>
      </c>
      <c r="AO1386" t="str">
        <f>RIGHT('CMO Input'!$T1386,(LEN('CMO Input'!$T1386)-FIND(" ",'CMO Input'!$T1386,1)))</f>
        <v>4-5”</v>
      </c>
      <c r="AP1386">
        <f>'CMO Input'!$O1386</f>
        <v>4</v>
      </c>
      <c r="AR1386" t="str">
        <f>Table2[[#This Row],[Policy / Non Policy]]</f>
        <v>Policy</v>
      </c>
      <c r="AS1386" t="str">
        <f>'CMO Input'!$U1386</f>
        <v>Tier 1</v>
      </c>
      <c r="AT1386" t="str">
        <f>'CMO Input'!$P1386</f>
        <v>SI</v>
      </c>
      <c r="AU1386" t="str" cm="1">
        <f t="array" ref="AU13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6" s="8" t="str">
        <f>TEXT('CMO Input'!$D1386,"MMM-YY")</f>
        <v>August</v>
      </c>
    </row>
    <row r="1387" spans="1:48" x14ac:dyDescent="0.25">
      <c r="A1387" s="18">
        <v>510820587</v>
      </c>
      <c r="B1387" s="16" t="s">
        <v>180</v>
      </c>
      <c r="C1387" s="16" t="s">
        <v>780</v>
      </c>
      <c r="D1387" s="16" t="s">
        <v>325</v>
      </c>
      <c r="E1387" s="17">
        <v>21</v>
      </c>
      <c r="F1387" s="16" t="s">
        <v>46</v>
      </c>
      <c r="G1387" s="17" t="s">
        <v>882</v>
      </c>
      <c r="H1387" s="16" t="s">
        <v>888</v>
      </c>
      <c r="I1387" s="16" t="s">
        <v>889</v>
      </c>
      <c r="J1387" s="16" t="s">
        <v>890</v>
      </c>
      <c r="K1387" s="18">
        <v>510820587</v>
      </c>
      <c r="L1387" s="16" t="s">
        <v>116</v>
      </c>
      <c r="M1387" s="16">
        <v>12.1</v>
      </c>
      <c r="N1387" s="16" t="s">
        <v>52</v>
      </c>
      <c r="O1387" s="16">
        <v>4</v>
      </c>
      <c r="P1387" s="16" t="s">
        <v>163</v>
      </c>
      <c r="Q1387" s="16">
        <v>10</v>
      </c>
      <c r="R1387" s="16" t="s">
        <v>54</v>
      </c>
      <c r="S1387" s="16" t="s">
        <v>117</v>
      </c>
      <c r="T1387" s="16" t="s">
        <v>118</v>
      </c>
      <c r="U1387" s="16" t="s">
        <v>94</v>
      </c>
      <c r="V1387" s="16" t="s">
        <v>58</v>
      </c>
      <c r="W1387" s="16" t="s">
        <v>95</v>
      </c>
      <c r="X1387" s="16" t="b">
        <v>0</v>
      </c>
      <c r="Y1387" s="16" t="b">
        <v>0</v>
      </c>
      <c r="Z1387" s="16" t="e">
        <v>#N/A</v>
      </c>
      <c r="AA1387" s="16">
        <v>0.121</v>
      </c>
      <c r="AB1387" s="16">
        <v>0</v>
      </c>
      <c r="AC1387" s="16" t="s">
        <v>780</v>
      </c>
      <c r="AD1387" s="16" t="s">
        <v>889</v>
      </c>
      <c r="AE1387" s="16" t="s">
        <v>890</v>
      </c>
      <c r="AF1387" s="16" t="s">
        <v>795</v>
      </c>
      <c r="AG1387" s="16" t="s">
        <v>7</v>
      </c>
      <c r="AH1387" s="16" t="b">
        <v>0</v>
      </c>
      <c r="AI1387" s="16" t="s">
        <v>60</v>
      </c>
      <c r="AJ1387" s="16" t="s">
        <v>61</v>
      </c>
      <c r="AK1387" s="16" t="s">
        <v>147</v>
      </c>
      <c r="AL1387" s="16" t="s">
        <v>811</v>
      </c>
      <c r="AM1387" s="16" t="s">
        <v>64</v>
      </c>
      <c r="AN1387" s="19" t="e">
        <v>#N/A</v>
      </c>
      <c r="AO1387" t="str">
        <f>RIGHT('CMO Input'!$T1387,(LEN('CMO Input'!$T1387)-FIND(" ",'CMO Input'!$T1387,1)))</f>
        <v>4-5”</v>
      </c>
      <c r="AP1387">
        <f>'CMO Input'!$O1387</f>
        <v>4</v>
      </c>
      <c r="AR1387" t="str">
        <f>Table2[[#This Row],[Policy / Non Policy]]</f>
        <v>Policy</v>
      </c>
      <c r="AS1387" t="str">
        <f>'CMO Input'!$U1387</f>
        <v>Tier 1</v>
      </c>
      <c r="AT1387" t="str">
        <f>'CMO Input'!$P1387</f>
        <v>SI</v>
      </c>
      <c r="AU1387" t="str" cm="1">
        <f t="array" ref="AU13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7" s="8" t="str">
        <f>TEXT('CMO Input'!$D1387,"MMM-YY")</f>
        <v>August</v>
      </c>
    </row>
    <row r="1388" spans="1:48" x14ac:dyDescent="0.25">
      <c r="A1388" s="14">
        <v>510914263</v>
      </c>
      <c r="B1388" s="12" t="s">
        <v>180</v>
      </c>
      <c r="C1388" s="12" t="s">
        <v>780</v>
      </c>
      <c r="D1388" s="12" t="s">
        <v>325</v>
      </c>
      <c r="E1388" s="13">
        <v>21</v>
      </c>
      <c r="F1388" s="12" t="s">
        <v>46</v>
      </c>
      <c r="G1388" s="13" t="s">
        <v>882</v>
      </c>
      <c r="H1388" s="12" t="s">
        <v>888</v>
      </c>
      <c r="I1388" s="12" t="s">
        <v>889</v>
      </c>
      <c r="J1388" s="12" t="s">
        <v>891</v>
      </c>
      <c r="K1388" s="14">
        <v>510914263</v>
      </c>
      <c r="L1388" s="12" t="s">
        <v>116</v>
      </c>
      <c r="M1388" s="12">
        <v>4.9000000000000004</v>
      </c>
      <c r="N1388" s="12" t="s">
        <v>52</v>
      </c>
      <c r="O1388" s="12">
        <v>4</v>
      </c>
      <c r="P1388" s="12" t="s">
        <v>53</v>
      </c>
      <c r="Q1388" s="12">
        <v>11</v>
      </c>
      <c r="R1388" s="12" t="s">
        <v>54</v>
      </c>
      <c r="S1388" s="12" t="s">
        <v>117</v>
      </c>
      <c r="T1388" s="12" t="s">
        <v>118</v>
      </c>
      <c r="U1388" s="12" t="s">
        <v>94</v>
      </c>
      <c r="V1388" s="12" t="s">
        <v>58</v>
      </c>
      <c r="W1388" s="12" t="s">
        <v>95</v>
      </c>
      <c r="X1388" s="12" t="b">
        <v>0</v>
      </c>
      <c r="Y1388" s="12" t="b">
        <v>0</v>
      </c>
      <c r="Z1388" s="12" t="e">
        <v>#N/A</v>
      </c>
      <c r="AA1388" s="12">
        <v>5.390000000000001E-2</v>
      </c>
      <c r="AB1388" s="12">
        <v>0</v>
      </c>
      <c r="AC1388" s="12" t="s">
        <v>780</v>
      </c>
      <c r="AD1388" s="12" t="s">
        <v>889</v>
      </c>
      <c r="AE1388" s="12" t="s">
        <v>891</v>
      </c>
      <c r="AF1388" s="12" t="s">
        <v>795</v>
      </c>
      <c r="AG1388" s="12" t="s">
        <v>7</v>
      </c>
      <c r="AH1388" s="12" t="b">
        <v>0</v>
      </c>
      <c r="AI1388" s="12" t="s">
        <v>60</v>
      </c>
      <c r="AJ1388" s="12" t="s">
        <v>61</v>
      </c>
      <c r="AK1388" s="12" t="s">
        <v>147</v>
      </c>
      <c r="AL1388" s="12" t="s">
        <v>811</v>
      </c>
      <c r="AM1388" s="12" t="s">
        <v>64</v>
      </c>
      <c r="AN1388" s="15" t="e">
        <v>#N/A</v>
      </c>
      <c r="AO1388" t="str">
        <f>RIGHT('CMO Input'!$T1388,(LEN('CMO Input'!$T1388)-FIND(" ",'CMO Input'!$T1388,1)))</f>
        <v>4-5”</v>
      </c>
      <c r="AP1388">
        <f>'CMO Input'!$O1388</f>
        <v>4</v>
      </c>
      <c r="AR1388" t="str">
        <f>Table2[[#This Row],[Policy / Non Policy]]</f>
        <v>Policy</v>
      </c>
      <c r="AS1388" t="str">
        <f>'CMO Input'!$U1388</f>
        <v>Tier 1</v>
      </c>
      <c r="AT1388" t="str">
        <f>'CMO Input'!$P1388</f>
        <v>CI</v>
      </c>
      <c r="AU1388" t="str" cm="1">
        <f t="array" ref="AU13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8" s="8" t="str">
        <f>TEXT('CMO Input'!$D1388,"MMM-YY")</f>
        <v>August</v>
      </c>
    </row>
    <row r="1389" spans="1:48" x14ac:dyDescent="0.25">
      <c r="A1389" s="18">
        <v>510914264</v>
      </c>
      <c r="B1389" s="16" t="s">
        <v>180</v>
      </c>
      <c r="C1389" s="16" t="s">
        <v>780</v>
      </c>
      <c r="D1389" s="16" t="s">
        <v>325</v>
      </c>
      <c r="E1389" s="17">
        <v>21</v>
      </c>
      <c r="F1389" s="16" t="s">
        <v>46</v>
      </c>
      <c r="G1389" s="17" t="s">
        <v>882</v>
      </c>
      <c r="H1389" s="16" t="s">
        <v>888</v>
      </c>
      <c r="I1389" s="16" t="s">
        <v>889</v>
      </c>
      <c r="J1389" s="16" t="s">
        <v>891</v>
      </c>
      <c r="K1389" s="18">
        <v>510914264</v>
      </c>
      <c r="L1389" s="16" t="s">
        <v>116</v>
      </c>
      <c r="M1389" s="16">
        <v>5.0999999999999996</v>
      </c>
      <c r="N1389" s="16" t="s">
        <v>52</v>
      </c>
      <c r="O1389" s="16">
        <v>4</v>
      </c>
      <c r="P1389" s="16" t="s">
        <v>53</v>
      </c>
      <c r="Q1389" s="16">
        <v>2</v>
      </c>
      <c r="R1389" s="16" t="s">
        <v>54</v>
      </c>
      <c r="S1389" s="16" t="s">
        <v>117</v>
      </c>
      <c r="T1389" s="16" t="s">
        <v>118</v>
      </c>
      <c r="U1389" s="16" t="s">
        <v>94</v>
      </c>
      <c r="V1389" s="16" t="s">
        <v>58</v>
      </c>
      <c r="W1389" s="16" t="s">
        <v>95</v>
      </c>
      <c r="X1389" s="16" t="b">
        <v>0</v>
      </c>
      <c r="Y1389" s="16" t="b">
        <v>0</v>
      </c>
      <c r="Z1389" s="16" t="e">
        <v>#N/A</v>
      </c>
      <c r="AA1389" s="16">
        <v>1.0199999999999999E-2</v>
      </c>
      <c r="AB1389" s="16">
        <v>0</v>
      </c>
      <c r="AC1389" s="16" t="s">
        <v>780</v>
      </c>
      <c r="AD1389" s="16" t="s">
        <v>889</v>
      </c>
      <c r="AE1389" s="16" t="s">
        <v>891</v>
      </c>
      <c r="AF1389" s="16" t="s">
        <v>795</v>
      </c>
      <c r="AG1389" s="16" t="s">
        <v>7</v>
      </c>
      <c r="AH1389" s="16" t="b">
        <v>0</v>
      </c>
      <c r="AI1389" s="16" t="s">
        <v>60</v>
      </c>
      <c r="AJ1389" s="16" t="s">
        <v>61</v>
      </c>
      <c r="AK1389" s="16" t="s">
        <v>147</v>
      </c>
      <c r="AL1389" s="16" t="s">
        <v>811</v>
      </c>
      <c r="AM1389" s="16" t="s">
        <v>64</v>
      </c>
      <c r="AN1389" s="19" t="e">
        <v>#N/A</v>
      </c>
      <c r="AO1389" t="str">
        <f>RIGHT('CMO Input'!$T1389,(LEN('CMO Input'!$T1389)-FIND(" ",'CMO Input'!$T1389,1)))</f>
        <v>4-5”</v>
      </c>
      <c r="AP1389">
        <f>'CMO Input'!$O1389</f>
        <v>4</v>
      </c>
      <c r="AR1389" t="str">
        <f>Table2[[#This Row],[Policy / Non Policy]]</f>
        <v>Policy</v>
      </c>
      <c r="AS1389" t="str">
        <f>'CMO Input'!$U1389</f>
        <v>Tier 1</v>
      </c>
      <c r="AT1389" t="str">
        <f>'CMO Input'!$P1389</f>
        <v>CI</v>
      </c>
      <c r="AU1389" t="str" cm="1">
        <f t="array" ref="AU13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89" s="8" t="str">
        <f>TEXT('CMO Input'!$D1389,"MMM-YY")</f>
        <v>August</v>
      </c>
    </row>
    <row r="1390" spans="1:48" x14ac:dyDescent="0.25">
      <c r="A1390" s="14">
        <v>220000447332</v>
      </c>
      <c r="B1390" s="12" t="s">
        <v>180</v>
      </c>
      <c r="C1390" s="12" t="s">
        <v>780</v>
      </c>
      <c r="D1390" s="12" t="s">
        <v>325</v>
      </c>
      <c r="E1390" s="13">
        <v>21</v>
      </c>
      <c r="F1390" s="12" t="s">
        <v>46</v>
      </c>
      <c r="G1390" s="13" t="s">
        <v>882</v>
      </c>
      <c r="H1390" s="12" t="s">
        <v>888</v>
      </c>
      <c r="I1390" s="12" t="s">
        <v>889</v>
      </c>
      <c r="J1390" s="12" t="s">
        <v>891</v>
      </c>
      <c r="K1390" s="14">
        <v>220000447332</v>
      </c>
      <c r="L1390" s="12" t="s">
        <v>116</v>
      </c>
      <c r="M1390" s="12">
        <v>5.6</v>
      </c>
      <c r="N1390" s="12" t="s">
        <v>52</v>
      </c>
      <c r="O1390" s="12">
        <v>4</v>
      </c>
      <c r="P1390" s="12" t="s">
        <v>53</v>
      </c>
      <c r="Q1390" s="12">
        <v>5</v>
      </c>
      <c r="R1390" s="12" t="s">
        <v>54</v>
      </c>
      <c r="S1390" s="12" t="s">
        <v>117</v>
      </c>
      <c r="T1390" s="12" t="s">
        <v>118</v>
      </c>
      <c r="U1390" s="12" t="s">
        <v>94</v>
      </c>
      <c r="V1390" s="12" t="s">
        <v>58</v>
      </c>
      <c r="W1390" s="12" t="s">
        <v>95</v>
      </c>
      <c r="X1390" s="12" t="b">
        <v>0</v>
      </c>
      <c r="Y1390" s="12" t="b">
        <v>0</v>
      </c>
      <c r="Z1390" s="12" t="e">
        <v>#N/A</v>
      </c>
      <c r="AA1390" s="12">
        <v>2.8000000000000001E-2</v>
      </c>
      <c r="AB1390" s="12">
        <v>0</v>
      </c>
      <c r="AC1390" s="12" t="s">
        <v>780</v>
      </c>
      <c r="AD1390" s="12" t="s">
        <v>889</v>
      </c>
      <c r="AE1390" s="12" t="s">
        <v>891</v>
      </c>
      <c r="AF1390" s="12" t="s">
        <v>795</v>
      </c>
      <c r="AG1390" s="12" t="s">
        <v>7</v>
      </c>
      <c r="AH1390" s="12" t="b">
        <v>0</v>
      </c>
      <c r="AI1390" s="12" t="s">
        <v>60</v>
      </c>
      <c r="AJ1390" s="12" t="s">
        <v>61</v>
      </c>
      <c r="AK1390" s="12" t="s">
        <v>147</v>
      </c>
      <c r="AL1390" s="12" t="s">
        <v>811</v>
      </c>
      <c r="AM1390" s="12" t="s">
        <v>64</v>
      </c>
      <c r="AN1390" s="15" t="e">
        <v>#N/A</v>
      </c>
      <c r="AO1390" t="str">
        <f>RIGHT('CMO Input'!$T1390,(LEN('CMO Input'!$T1390)-FIND(" ",'CMO Input'!$T1390,1)))</f>
        <v>4-5”</v>
      </c>
      <c r="AP1390">
        <f>'CMO Input'!$O1390</f>
        <v>4</v>
      </c>
      <c r="AR1390" t="str">
        <f>Table2[[#This Row],[Policy / Non Policy]]</f>
        <v>Policy</v>
      </c>
      <c r="AS1390" t="str">
        <f>'CMO Input'!$U1390</f>
        <v>Tier 1</v>
      </c>
      <c r="AT1390" t="str">
        <f>'CMO Input'!$P1390</f>
        <v>CI</v>
      </c>
      <c r="AU1390" t="str" cm="1">
        <f t="array" ref="AU13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0" s="8" t="str">
        <f>TEXT('CMO Input'!$D1390,"MMM-YY")</f>
        <v>August</v>
      </c>
    </row>
    <row r="1391" spans="1:48" x14ac:dyDescent="0.25">
      <c r="A1391" s="18">
        <v>510839137</v>
      </c>
      <c r="B1391" s="16" t="s">
        <v>180</v>
      </c>
      <c r="C1391" s="16" t="s">
        <v>780</v>
      </c>
      <c r="D1391" s="16" t="s">
        <v>325</v>
      </c>
      <c r="E1391" s="17">
        <v>21</v>
      </c>
      <c r="F1391" s="16" t="s">
        <v>46</v>
      </c>
      <c r="G1391" s="17" t="s">
        <v>47</v>
      </c>
      <c r="H1391" s="16" t="s">
        <v>894</v>
      </c>
      <c r="I1391" s="16" t="s">
        <v>843</v>
      </c>
      <c r="J1391" s="16" t="s">
        <v>875</v>
      </c>
      <c r="K1391" s="18">
        <v>510839137</v>
      </c>
      <c r="L1391" s="16" t="s">
        <v>90</v>
      </c>
      <c r="M1391" s="16">
        <v>416.6</v>
      </c>
      <c r="N1391" s="16" t="s">
        <v>52</v>
      </c>
      <c r="O1391" s="16">
        <v>4</v>
      </c>
      <c r="P1391" s="16" t="s">
        <v>91</v>
      </c>
      <c r="Q1391" s="16">
        <v>143</v>
      </c>
      <c r="R1391" s="16" t="s">
        <v>54</v>
      </c>
      <c r="S1391" s="16" t="s">
        <v>117</v>
      </c>
      <c r="T1391" s="16" t="s">
        <v>118</v>
      </c>
      <c r="U1391" s="16" t="s">
        <v>94</v>
      </c>
      <c r="V1391" s="16" t="s">
        <v>58</v>
      </c>
      <c r="W1391" s="16" t="s">
        <v>95</v>
      </c>
      <c r="X1391" s="16" t="b">
        <v>0</v>
      </c>
      <c r="Y1391" s="16" t="b">
        <v>0</v>
      </c>
      <c r="Z1391" s="16" t="e">
        <v>#N/A</v>
      </c>
      <c r="AA1391" s="16">
        <v>59.573800000000006</v>
      </c>
      <c r="AB1391" s="16">
        <v>0</v>
      </c>
      <c r="AC1391" s="16" t="s">
        <v>780</v>
      </c>
      <c r="AD1391" s="16" t="s">
        <v>843</v>
      </c>
      <c r="AE1391" s="16" t="s">
        <v>875</v>
      </c>
      <c r="AF1391" s="16" t="s">
        <v>783</v>
      </c>
      <c r="AG1391" s="16" t="s">
        <v>7</v>
      </c>
      <c r="AH1391" s="16" t="b">
        <v>0</v>
      </c>
      <c r="AI1391" s="16" t="s">
        <v>39</v>
      </c>
      <c r="AJ1391" s="16" t="s">
        <v>61</v>
      </c>
      <c r="AK1391" s="16" t="s">
        <v>90</v>
      </c>
      <c r="AL1391" s="16" t="s">
        <v>936</v>
      </c>
      <c r="AM1391" s="16" t="s">
        <v>64</v>
      </c>
      <c r="AN1391" s="19" t="e">
        <v>#N/A</v>
      </c>
      <c r="AO1391" t="str">
        <f>RIGHT('CMO Input'!$T1391,(LEN('CMO Input'!$T1391)-FIND(" ",'CMO Input'!$T1391,1)))</f>
        <v>4-5”</v>
      </c>
      <c r="AP1391">
        <f>'CMO Input'!$O1391</f>
        <v>4</v>
      </c>
      <c r="AR1391" t="str">
        <f>Table2[[#This Row],[Policy / Non Policy]]</f>
        <v>Policy</v>
      </c>
      <c r="AS1391" t="str">
        <f>'CMO Input'!$U1391</f>
        <v>Tier 1</v>
      </c>
      <c r="AT1391" t="str">
        <f>'CMO Input'!$P1391</f>
        <v>DI</v>
      </c>
      <c r="AU1391" t="str" cm="1">
        <f t="array" ref="AU13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1" s="8" t="str">
        <f>TEXT('CMO Input'!$D1391,"MMM-YY")</f>
        <v>August</v>
      </c>
    </row>
    <row r="1392" spans="1:48" x14ac:dyDescent="0.25">
      <c r="A1392" s="14">
        <v>510884088</v>
      </c>
      <c r="B1392" s="12" t="s">
        <v>180</v>
      </c>
      <c r="C1392" s="12" t="s">
        <v>780</v>
      </c>
      <c r="D1392" s="12" t="s">
        <v>325</v>
      </c>
      <c r="E1392" s="13">
        <v>21</v>
      </c>
      <c r="F1392" s="12" t="s">
        <v>46</v>
      </c>
      <c r="G1392" s="13" t="s">
        <v>47</v>
      </c>
      <c r="H1392" s="12" t="s">
        <v>894</v>
      </c>
      <c r="I1392" s="12" t="s">
        <v>919</v>
      </c>
      <c r="J1392" s="12" t="s">
        <v>920</v>
      </c>
      <c r="K1392" s="14">
        <v>510884088</v>
      </c>
      <c r="L1392" s="12" t="s">
        <v>116</v>
      </c>
      <c r="M1392" s="12">
        <v>59.5</v>
      </c>
      <c r="N1392" s="12" t="s">
        <v>52</v>
      </c>
      <c r="O1392" s="12">
        <v>8</v>
      </c>
      <c r="P1392" s="12" t="s">
        <v>53</v>
      </c>
      <c r="Q1392" s="12">
        <v>100</v>
      </c>
      <c r="R1392" s="12" t="s">
        <v>54</v>
      </c>
      <c r="S1392" s="12" t="s">
        <v>92</v>
      </c>
      <c r="T1392" s="12" t="s">
        <v>93</v>
      </c>
      <c r="U1392" s="12" t="s">
        <v>94</v>
      </c>
      <c r="V1392" s="12" t="s">
        <v>58</v>
      </c>
      <c r="W1392" s="12" t="s">
        <v>95</v>
      </c>
      <c r="X1392" s="12" t="b">
        <v>0</v>
      </c>
      <c r="Y1392" s="12" t="b">
        <v>0</v>
      </c>
      <c r="Z1392" s="12" t="e">
        <v>#N/A</v>
      </c>
      <c r="AA1392" s="12">
        <v>5.9499999999999993</v>
      </c>
      <c r="AB1392" s="12">
        <v>0</v>
      </c>
      <c r="AC1392" s="12" t="s">
        <v>780</v>
      </c>
      <c r="AD1392" s="12" t="s">
        <v>919</v>
      </c>
      <c r="AE1392" s="12" t="s">
        <v>920</v>
      </c>
      <c r="AF1392" s="12" t="s">
        <v>783</v>
      </c>
      <c r="AG1392" s="12" t="s">
        <v>7</v>
      </c>
      <c r="AH1392" s="12" t="b">
        <v>0</v>
      </c>
      <c r="AI1392" s="12" t="s">
        <v>60</v>
      </c>
      <c r="AJ1392" s="12" t="s">
        <v>61</v>
      </c>
      <c r="AK1392" s="12" t="s">
        <v>147</v>
      </c>
      <c r="AL1392" s="12" t="s">
        <v>784</v>
      </c>
      <c r="AM1392" s="12" t="s">
        <v>64</v>
      </c>
      <c r="AN1392" s="15" t="e">
        <v>#N/A</v>
      </c>
      <c r="AO1392" t="str">
        <f>RIGHT('CMO Input'!$T1392,(LEN('CMO Input'!$T1392)-FIND(" ",'CMO Input'!$T1392,1)))</f>
        <v>8”</v>
      </c>
      <c r="AP1392">
        <f>'CMO Input'!$O1392</f>
        <v>8</v>
      </c>
      <c r="AR1392" t="str">
        <f>Table2[[#This Row],[Policy / Non Policy]]</f>
        <v>Policy</v>
      </c>
      <c r="AS1392" t="str">
        <f>'CMO Input'!$U1392</f>
        <v>Tier 1</v>
      </c>
      <c r="AT1392" t="str">
        <f>'CMO Input'!$P1392</f>
        <v>CI</v>
      </c>
      <c r="AU1392" t="str" cm="1">
        <f t="array" ref="AU13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392" s="8" t="str">
        <f>TEXT('CMO Input'!$D1392,"MMM-YY")</f>
        <v>August</v>
      </c>
    </row>
    <row r="1393" spans="1:48" x14ac:dyDescent="0.25">
      <c r="A1393" s="18">
        <v>510838948</v>
      </c>
      <c r="B1393" s="16" t="s">
        <v>180</v>
      </c>
      <c r="C1393" s="16" t="s">
        <v>780</v>
      </c>
      <c r="D1393" s="16" t="s">
        <v>325</v>
      </c>
      <c r="E1393" s="17">
        <v>21</v>
      </c>
      <c r="F1393" s="16" t="s">
        <v>46</v>
      </c>
      <c r="G1393" s="17" t="s">
        <v>47</v>
      </c>
      <c r="H1393" s="16" t="s">
        <v>895</v>
      </c>
      <c r="I1393" s="16" t="s">
        <v>903</v>
      </c>
      <c r="J1393" s="16" t="s">
        <v>915</v>
      </c>
      <c r="K1393" s="18">
        <v>510838948</v>
      </c>
      <c r="L1393" s="16" t="s">
        <v>70</v>
      </c>
      <c r="M1393" s="16">
        <v>330</v>
      </c>
      <c r="N1393" s="16" t="s">
        <v>52</v>
      </c>
      <c r="O1393" s="16">
        <v>10</v>
      </c>
      <c r="P1393" s="16" t="s">
        <v>53</v>
      </c>
      <c r="Q1393" s="16">
        <v>77</v>
      </c>
      <c r="R1393" s="16" t="s">
        <v>54</v>
      </c>
      <c r="S1393" s="16" t="s">
        <v>260</v>
      </c>
      <c r="T1393" s="16" t="s">
        <v>122</v>
      </c>
      <c r="U1393" s="16" t="s">
        <v>73</v>
      </c>
      <c r="V1393" s="16" t="s">
        <v>58</v>
      </c>
      <c r="W1393" s="16" t="s">
        <v>74</v>
      </c>
      <c r="X1393" s="16" t="b">
        <v>0</v>
      </c>
      <c r="Y1393" s="16" t="b">
        <v>0</v>
      </c>
      <c r="Z1393" s="16" t="e">
        <v>#N/A</v>
      </c>
      <c r="AA1393" s="16">
        <v>25.41</v>
      </c>
      <c r="AB1393" s="16">
        <v>0</v>
      </c>
      <c r="AC1393" s="16" t="s">
        <v>780</v>
      </c>
      <c r="AD1393" s="16" t="s">
        <v>903</v>
      </c>
      <c r="AE1393" s="16" t="s">
        <v>915</v>
      </c>
      <c r="AF1393" s="16" t="s">
        <v>801</v>
      </c>
      <c r="AG1393" s="16" t="s">
        <v>7</v>
      </c>
      <c r="AH1393" s="16" t="b">
        <v>0</v>
      </c>
      <c r="AI1393" s="16" t="s">
        <v>39</v>
      </c>
      <c r="AJ1393" s="16" t="s">
        <v>61</v>
      </c>
      <c r="AK1393" s="16" t="s">
        <v>70</v>
      </c>
      <c r="AL1393" s="16" t="s">
        <v>905</v>
      </c>
      <c r="AM1393" s="16" t="s">
        <v>64</v>
      </c>
      <c r="AN1393" s="19" t="e">
        <v>#N/A</v>
      </c>
      <c r="AO1393" t="str">
        <f>RIGHT('CMO Input'!$T1393,(LEN('CMO Input'!$T1393)-FIND(" ",'CMO Input'!$T1393,1)))</f>
        <v>10-12”</v>
      </c>
      <c r="AP1393">
        <f>'CMO Input'!$O1393</f>
        <v>10</v>
      </c>
      <c r="AR1393" t="str">
        <f>Table2[[#This Row],[Policy / Non Policy]]</f>
        <v>Policy</v>
      </c>
      <c r="AS1393" t="str">
        <f>'CMO Input'!$U1393</f>
        <v>Tier 2</v>
      </c>
      <c r="AT1393" t="str">
        <f>'CMO Input'!$P1393</f>
        <v>CI</v>
      </c>
      <c r="AU1393" t="str" cm="1">
        <f t="array" ref="AU13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393" s="8" t="str">
        <f>TEXT('CMO Input'!$D1393,"MMM-YY")</f>
        <v>August</v>
      </c>
    </row>
    <row r="1394" spans="1:48" x14ac:dyDescent="0.25">
      <c r="A1394" s="14">
        <v>510822777</v>
      </c>
      <c r="B1394" s="12" t="s">
        <v>180</v>
      </c>
      <c r="C1394" s="12" t="s">
        <v>780</v>
      </c>
      <c r="D1394" s="12" t="s">
        <v>325</v>
      </c>
      <c r="E1394" s="13">
        <v>21</v>
      </c>
      <c r="F1394" s="12" t="s">
        <v>46</v>
      </c>
      <c r="G1394" s="13" t="s">
        <v>47</v>
      </c>
      <c r="H1394" s="12" t="s">
        <v>895</v>
      </c>
      <c r="I1394" s="12" t="s">
        <v>937</v>
      </c>
      <c r="J1394" s="12" t="s">
        <v>938</v>
      </c>
      <c r="K1394" s="14">
        <v>510822777</v>
      </c>
      <c r="L1394" s="12" t="s">
        <v>116</v>
      </c>
      <c r="M1394" s="12">
        <v>13</v>
      </c>
      <c r="N1394" s="12" t="s">
        <v>52</v>
      </c>
      <c r="O1394" s="12">
        <v>150</v>
      </c>
      <c r="P1394" s="12" t="s">
        <v>91</v>
      </c>
      <c r="Q1394" s="12">
        <v>38</v>
      </c>
      <c r="R1394" s="12" t="s">
        <v>220</v>
      </c>
      <c r="S1394" s="12" t="s">
        <v>402</v>
      </c>
      <c r="T1394" s="12" t="s">
        <v>135</v>
      </c>
      <c r="U1394" s="12" t="s">
        <v>94</v>
      </c>
      <c r="V1394" s="12" t="s">
        <v>58</v>
      </c>
      <c r="W1394" s="12" t="s">
        <v>95</v>
      </c>
      <c r="X1394" s="12" t="b">
        <v>0</v>
      </c>
      <c r="Y1394" s="12" t="b">
        <v>0</v>
      </c>
      <c r="Z1394" s="12" t="e">
        <v>#N/A</v>
      </c>
      <c r="AA1394" s="12">
        <v>0.49399999999999999</v>
      </c>
      <c r="AB1394" s="12">
        <v>0</v>
      </c>
      <c r="AC1394" s="12" t="s">
        <v>780</v>
      </c>
      <c r="AD1394" s="12" t="s">
        <v>937</v>
      </c>
      <c r="AE1394" s="12" t="s">
        <v>938</v>
      </c>
      <c r="AF1394" s="12" t="s">
        <v>783</v>
      </c>
      <c r="AG1394" s="12" t="s">
        <v>7</v>
      </c>
      <c r="AH1394" s="12" t="b">
        <v>0</v>
      </c>
      <c r="AI1394" s="12" t="s">
        <v>60</v>
      </c>
      <c r="AJ1394" s="12" t="s">
        <v>61</v>
      </c>
      <c r="AK1394" s="12" t="s">
        <v>147</v>
      </c>
      <c r="AL1394" s="12" t="s">
        <v>831</v>
      </c>
      <c r="AM1394" s="12" t="s">
        <v>64</v>
      </c>
      <c r="AN1394" s="15" t="e">
        <v>#N/A</v>
      </c>
      <c r="AO1394" t="str">
        <f>RIGHT('CMO Input'!$T1394,(LEN('CMO Input'!$T1394)-FIND(" ",'CMO Input'!$T1394,1)))</f>
        <v>6-7”</v>
      </c>
      <c r="AP1394">
        <f>'CMO Input'!$O1394</f>
        <v>150</v>
      </c>
      <c r="AR1394" t="str">
        <f>Table2[[#This Row],[Policy / Non Policy]]</f>
        <v>Policy</v>
      </c>
      <c r="AS1394" t="str">
        <f>'CMO Input'!$U1394</f>
        <v>Tier 1</v>
      </c>
      <c r="AT1394" t="str">
        <f>'CMO Input'!$P1394</f>
        <v>DI</v>
      </c>
      <c r="AU1394" t="str" cm="1">
        <f t="array" ref="AU13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394" s="8" t="str">
        <f>TEXT('CMO Input'!$D1394,"MMM-YY")</f>
        <v>August</v>
      </c>
    </row>
    <row r="1395" spans="1:48" x14ac:dyDescent="0.25">
      <c r="A1395" s="18">
        <v>510784731</v>
      </c>
      <c r="B1395" s="16" t="s">
        <v>180</v>
      </c>
      <c r="C1395" s="16" t="s">
        <v>780</v>
      </c>
      <c r="D1395" s="16" t="s">
        <v>325</v>
      </c>
      <c r="E1395" s="17">
        <v>22</v>
      </c>
      <c r="F1395" s="16" t="s">
        <v>46</v>
      </c>
      <c r="G1395" s="17" t="s">
        <v>877</v>
      </c>
      <c r="H1395" s="16" t="s">
        <v>911</v>
      </c>
      <c r="I1395" s="16" t="s">
        <v>929</v>
      </c>
      <c r="J1395" s="16" t="s">
        <v>930</v>
      </c>
      <c r="K1395" s="18">
        <v>510784731</v>
      </c>
      <c r="L1395" s="16" t="s">
        <v>116</v>
      </c>
      <c r="M1395" s="16">
        <v>115.4</v>
      </c>
      <c r="N1395" s="16" t="s">
        <v>52</v>
      </c>
      <c r="O1395" s="16">
        <v>4</v>
      </c>
      <c r="P1395" s="16" t="s">
        <v>53</v>
      </c>
      <c r="Q1395" s="16">
        <v>63</v>
      </c>
      <c r="R1395" s="16" t="s">
        <v>54</v>
      </c>
      <c r="S1395" s="16" t="s">
        <v>117</v>
      </c>
      <c r="T1395" s="16" t="s">
        <v>118</v>
      </c>
      <c r="U1395" s="16" t="s">
        <v>94</v>
      </c>
      <c r="V1395" s="16" t="s">
        <v>58</v>
      </c>
      <c r="W1395" s="16" t="s">
        <v>95</v>
      </c>
      <c r="X1395" s="16" t="b">
        <v>0</v>
      </c>
      <c r="Y1395" s="16" t="b">
        <v>0</v>
      </c>
      <c r="Z1395" s="16" t="e">
        <v>#N/A</v>
      </c>
      <c r="AA1395" s="16">
        <v>7.2702</v>
      </c>
      <c r="AB1395" s="16">
        <v>0</v>
      </c>
      <c r="AC1395" s="16" t="s">
        <v>780</v>
      </c>
      <c r="AD1395" s="16" t="s">
        <v>929</v>
      </c>
      <c r="AE1395" s="16" t="s">
        <v>930</v>
      </c>
      <c r="AF1395" s="16" t="s">
        <v>870</v>
      </c>
      <c r="AG1395" s="16" t="s">
        <v>7</v>
      </c>
      <c r="AH1395" s="16" t="b">
        <v>0</v>
      </c>
      <c r="AI1395" s="16" t="s">
        <v>60</v>
      </c>
      <c r="AJ1395" s="16" t="s">
        <v>10</v>
      </c>
      <c r="AK1395" s="16" t="s">
        <v>147</v>
      </c>
      <c r="AL1395" s="16" t="s">
        <v>259</v>
      </c>
      <c r="AM1395" s="16" t="s">
        <v>64</v>
      </c>
      <c r="AN1395" s="19" t="e">
        <v>#N/A</v>
      </c>
      <c r="AO1395" t="str">
        <f>RIGHT('CMO Input'!$T1395,(LEN('CMO Input'!$T1395)-FIND(" ",'CMO Input'!$T1395,1)))</f>
        <v>4-5”</v>
      </c>
      <c r="AP1395">
        <f>'CMO Input'!$O1395</f>
        <v>4</v>
      </c>
      <c r="AR1395" t="str">
        <f>Table2[[#This Row],[Policy / Non Policy]]</f>
        <v>Policy</v>
      </c>
      <c r="AS1395" t="str">
        <f>'CMO Input'!$U1395</f>
        <v>Tier 1</v>
      </c>
      <c r="AT1395" t="str">
        <f>'CMO Input'!$P1395</f>
        <v>CI</v>
      </c>
      <c r="AU1395" t="str" cm="1">
        <f t="array" ref="AU13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5" s="8" t="str">
        <f>TEXT('CMO Input'!$D1395,"MMM-YY")</f>
        <v>August</v>
      </c>
    </row>
    <row r="1396" spans="1:48" x14ac:dyDescent="0.25">
      <c r="A1396" s="14">
        <v>510824655</v>
      </c>
      <c r="B1396" s="12" t="s">
        <v>180</v>
      </c>
      <c r="C1396" s="12" t="s">
        <v>780</v>
      </c>
      <c r="D1396" s="12" t="s">
        <v>325</v>
      </c>
      <c r="E1396" s="13">
        <v>22</v>
      </c>
      <c r="F1396" s="12" t="s">
        <v>46</v>
      </c>
      <c r="G1396" s="13" t="s">
        <v>877</v>
      </c>
      <c r="H1396" s="12" t="s">
        <v>150</v>
      </c>
      <c r="I1396" s="12" t="s">
        <v>885</v>
      </c>
      <c r="J1396" s="12" t="s">
        <v>886</v>
      </c>
      <c r="K1396" s="14">
        <v>510824655</v>
      </c>
      <c r="L1396" s="12" t="s">
        <v>116</v>
      </c>
      <c r="M1396" s="12">
        <v>14.3</v>
      </c>
      <c r="N1396" s="12" t="s">
        <v>52</v>
      </c>
      <c r="O1396" s="12">
        <v>4</v>
      </c>
      <c r="P1396" s="12" t="s">
        <v>53</v>
      </c>
      <c r="Q1396" s="12">
        <v>230</v>
      </c>
      <c r="R1396" s="12" t="s">
        <v>54</v>
      </c>
      <c r="S1396" s="12" t="s">
        <v>117</v>
      </c>
      <c r="T1396" s="12" t="s">
        <v>118</v>
      </c>
      <c r="U1396" s="12" t="s">
        <v>94</v>
      </c>
      <c r="V1396" s="12" t="s">
        <v>58</v>
      </c>
      <c r="W1396" s="12" t="s">
        <v>95</v>
      </c>
      <c r="X1396" s="12" t="b">
        <v>0</v>
      </c>
      <c r="Y1396" s="12" t="b">
        <v>0</v>
      </c>
      <c r="Z1396" s="12" t="e">
        <v>#N/A</v>
      </c>
      <c r="AA1396" s="12">
        <v>3.2890000000000001</v>
      </c>
      <c r="AB1396" s="12">
        <v>0</v>
      </c>
      <c r="AC1396" s="12" t="s">
        <v>780</v>
      </c>
      <c r="AD1396" s="12" t="s">
        <v>885</v>
      </c>
      <c r="AE1396" s="12" t="s">
        <v>886</v>
      </c>
      <c r="AF1396" s="12" t="s">
        <v>787</v>
      </c>
      <c r="AG1396" s="12" t="s">
        <v>7</v>
      </c>
      <c r="AH1396" s="12" t="b">
        <v>0</v>
      </c>
      <c r="AI1396" s="12" t="s">
        <v>60</v>
      </c>
      <c r="AJ1396" s="12" t="s">
        <v>788</v>
      </c>
      <c r="AK1396" s="12" t="s">
        <v>147</v>
      </c>
      <c r="AL1396" s="12" t="s">
        <v>789</v>
      </c>
      <c r="AM1396" s="12" t="s">
        <v>64</v>
      </c>
      <c r="AN1396" s="15" t="e">
        <v>#N/A</v>
      </c>
      <c r="AO1396" t="str">
        <f>RIGHT('CMO Input'!$T1396,(LEN('CMO Input'!$T1396)-FIND(" ",'CMO Input'!$T1396,1)))</f>
        <v>4-5”</v>
      </c>
      <c r="AP1396">
        <f>'CMO Input'!$O1396</f>
        <v>4</v>
      </c>
      <c r="AR1396" t="str">
        <f>Table2[[#This Row],[Policy / Non Policy]]</f>
        <v>Policy</v>
      </c>
      <c r="AS1396" t="str">
        <f>'CMO Input'!$U1396</f>
        <v>Tier 1</v>
      </c>
      <c r="AT1396" t="str">
        <f>'CMO Input'!$P1396</f>
        <v>CI</v>
      </c>
      <c r="AU1396" t="str" cm="1">
        <f t="array" ref="AU13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6" s="8" t="str">
        <f>TEXT('CMO Input'!$D1396,"MMM-YY")</f>
        <v>August</v>
      </c>
    </row>
    <row r="1397" spans="1:48" x14ac:dyDescent="0.25">
      <c r="A1397" s="18">
        <v>510832393</v>
      </c>
      <c r="B1397" s="16" t="s">
        <v>180</v>
      </c>
      <c r="C1397" s="16" t="s">
        <v>780</v>
      </c>
      <c r="D1397" s="16" t="s">
        <v>325</v>
      </c>
      <c r="E1397" s="17">
        <v>22</v>
      </c>
      <c r="F1397" s="16" t="s">
        <v>46</v>
      </c>
      <c r="G1397" s="17" t="s">
        <v>877</v>
      </c>
      <c r="H1397" s="16" t="s">
        <v>150</v>
      </c>
      <c r="I1397" s="16" t="s">
        <v>879</v>
      </c>
      <c r="J1397" s="16" t="s">
        <v>612</v>
      </c>
      <c r="K1397" s="18">
        <v>510832393</v>
      </c>
      <c r="L1397" s="16" t="s">
        <v>116</v>
      </c>
      <c r="M1397" s="16">
        <v>21.6</v>
      </c>
      <c r="N1397" s="16" t="s">
        <v>52</v>
      </c>
      <c r="O1397" s="16">
        <v>4</v>
      </c>
      <c r="P1397" s="16" t="s">
        <v>53</v>
      </c>
      <c r="Q1397" s="16">
        <v>10</v>
      </c>
      <c r="R1397" s="16" t="s">
        <v>54</v>
      </c>
      <c r="S1397" s="16" t="s">
        <v>117</v>
      </c>
      <c r="T1397" s="16" t="s">
        <v>118</v>
      </c>
      <c r="U1397" s="16" t="s">
        <v>94</v>
      </c>
      <c r="V1397" s="16" t="s">
        <v>58</v>
      </c>
      <c r="W1397" s="16" t="s">
        <v>95</v>
      </c>
      <c r="X1397" s="16" t="b">
        <v>0</v>
      </c>
      <c r="Y1397" s="16" t="b">
        <v>0</v>
      </c>
      <c r="Z1397" s="16" t="e">
        <v>#N/A</v>
      </c>
      <c r="AA1397" s="16">
        <v>0.21600000000000003</v>
      </c>
      <c r="AB1397" s="16">
        <v>0</v>
      </c>
      <c r="AC1397" s="16" t="s">
        <v>780</v>
      </c>
      <c r="AD1397" s="16" t="s">
        <v>879</v>
      </c>
      <c r="AE1397" s="16" t="s">
        <v>612</v>
      </c>
      <c r="AF1397" s="16" t="s">
        <v>787</v>
      </c>
      <c r="AG1397" s="16" t="s">
        <v>7</v>
      </c>
      <c r="AH1397" s="16" t="b">
        <v>0</v>
      </c>
      <c r="AI1397" s="16" t="s">
        <v>60</v>
      </c>
      <c r="AJ1397" s="16" t="s">
        <v>788</v>
      </c>
      <c r="AK1397" s="16" t="s">
        <v>147</v>
      </c>
      <c r="AL1397" s="16" t="s">
        <v>939</v>
      </c>
      <c r="AM1397" s="16" t="s">
        <v>64</v>
      </c>
      <c r="AN1397" s="19" t="e">
        <v>#N/A</v>
      </c>
      <c r="AO1397" t="str">
        <f>RIGHT('CMO Input'!$T1397,(LEN('CMO Input'!$T1397)-FIND(" ",'CMO Input'!$T1397,1)))</f>
        <v>4-5”</v>
      </c>
      <c r="AP1397">
        <f>'CMO Input'!$O1397</f>
        <v>4</v>
      </c>
      <c r="AR1397" t="str">
        <f>Table2[[#This Row],[Policy / Non Policy]]</f>
        <v>Policy</v>
      </c>
      <c r="AS1397" t="str">
        <f>'CMO Input'!$U1397</f>
        <v>Tier 1</v>
      </c>
      <c r="AT1397" t="str">
        <f>'CMO Input'!$P1397</f>
        <v>CI</v>
      </c>
      <c r="AU1397" t="str" cm="1">
        <f t="array" ref="AU13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7" s="8" t="str">
        <f>TEXT('CMO Input'!$D1397,"MMM-YY")</f>
        <v>August</v>
      </c>
    </row>
    <row r="1398" spans="1:48" x14ac:dyDescent="0.25">
      <c r="A1398" s="14">
        <v>510909236</v>
      </c>
      <c r="B1398" s="12" t="s">
        <v>180</v>
      </c>
      <c r="C1398" s="12" t="s">
        <v>780</v>
      </c>
      <c r="D1398" s="12" t="s">
        <v>325</v>
      </c>
      <c r="E1398" s="13">
        <v>22</v>
      </c>
      <c r="F1398" s="12" t="s">
        <v>46</v>
      </c>
      <c r="G1398" s="13" t="s">
        <v>877</v>
      </c>
      <c r="H1398" s="12" t="s">
        <v>150</v>
      </c>
      <c r="I1398" s="12" t="s">
        <v>879</v>
      </c>
      <c r="J1398" s="12" t="s">
        <v>940</v>
      </c>
      <c r="K1398" s="14">
        <v>510909236</v>
      </c>
      <c r="L1398" s="12" t="s">
        <v>116</v>
      </c>
      <c r="M1398" s="12">
        <v>26.2</v>
      </c>
      <c r="N1398" s="12" t="s">
        <v>52</v>
      </c>
      <c r="O1398" s="12">
        <v>4</v>
      </c>
      <c r="P1398" s="12" t="s">
        <v>53</v>
      </c>
      <c r="Q1398" s="12">
        <v>26</v>
      </c>
      <c r="R1398" s="12" t="s">
        <v>54</v>
      </c>
      <c r="S1398" s="12" t="s">
        <v>117</v>
      </c>
      <c r="T1398" s="12" t="s">
        <v>118</v>
      </c>
      <c r="U1398" s="12" t="s">
        <v>94</v>
      </c>
      <c r="V1398" s="12" t="s">
        <v>58</v>
      </c>
      <c r="W1398" s="12" t="s">
        <v>95</v>
      </c>
      <c r="X1398" s="12" t="b">
        <v>0</v>
      </c>
      <c r="Y1398" s="12" t="b">
        <v>0</v>
      </c>
      <c r="Z1398" s="12" t="e">
        <v>#N/A</v>
      </c>
      <c r="AA1398" s="12">
        <v>0.68119999999999992</v>
      </c>
      <c r="AB1398" s="12">
        <v>0</v>
      </c>
      <c r="AC1398" s="12" t="s">
        <v>780</v>
      </c>
      <c r="AD1398" s="12" t="s">
        <v>879</v>
      </c>
      <c r="AE1398" s="12" t="s">
        <v>940</v>
      </c>
      <c r="AF1398" s="12" t="s">
        <v>787</v>
      </c>
      <c r="AG1398" s="12" t="s">
        <v>7</v>
      </c>
      <c r="AH1398" s="12" t="b">
        <v>0</v>
      </c>
      <c r="AI1398" s="12" t="s">
        <v>60</v>
      </c>
      <c r="AJ1398" s="12" t="s">
        <v>788</v>
      </c>
      <c r="AK1398" s="12" t="s">
        <v>147</v>
      </c>
      <c r="AL1398" s="12" t="s">
        <v>939</v>
      </c>
      <c r="AM1398" s="12" t="s">
        <v>64</v>
      </c>
      <c r="AN1398" s="15" t="e">
        <v>#N/A</v>
      </c>
      <c r="AO1398" t="str">
        <f>RIGHT('CMO Input'!$T1398,(LEN('CMO Input'!$T1398)-FIND(" ",'CMO Input'!$T1398,1)))</f>
        <v>4-5”</v>
      </c>
      <c r="AP1398">
        <f>'CMO Input'!$O1398</f>
        <v>4</v>
      </c>
      <c r="AR1398" t="str">
        <f>Table2[[#This Row],[Policy / Non Policy]]</f>
        <v>Policy</v>
      </c>
      <c r="AS1398" t="str">
        <f>'CMO Input'!$U1398</f>
        <v>Tier 1</v>
      </c>
      <c r="AT1398" t="str">
        <f>'CMO Input'!$P1398</f>
        <v>CI</v>
      </c>
      <c r="AU1398" t="str" cm="1">
        <f t="array" ref="AU13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8" s="8" t="str">
        <f>TEXT('CMO Input'!$D1398,"MMM-YY")</f>
        <v>August</v>
      </c>
    </row>
    <row r="1399" spans="1:48" x14ac:dyDescent="0.25">
      <c r="A1399" s="18">
        <v>510847988</v>
      </c>
      <c r="B1399" s="16" t="s">
        <v>180</v>
      </c>
      <c r="C1399" s="16" t="s">
        <v>780</v>
      </c>
      <c r="D1399" s="16" t="s">
        <v>325</v>
      </c>
      <c r="E1399" s="17">
        <v>22</v>
      </c>
      <c r="F1399" s="16" t="s">
        <v>46</v>
      </c>
      <c r="G1399" s="17" t="s">
        <v>882</v>
      </c>
      <c r="H1399" s="16" t="s">
        <v>896</v>
      </c>
      <c r="I1399" s="16" t="s">
        <v>824</v>
      </c>
      <c r="J1399" s="16" t="s">
        <v>825</v>
      </c>
      <c r="K1399" s="18">
        <v>510847988</v>
      </c>
      <c r="L1399" s="16" t="s">
        <v>116</v>
      </c>
      <c r="M1399" s="16">
        <v>15.2</v>
      </c>
      <c r="N1399" s="16" t="s">
        <v>52</v>
      </c>
      <c r="O1399" s="16">
        <v>100</v>
      </c>
      <c r="P1399" s="16" t="s">
        <v>91</v>
      </c>
      <c r="Q1399" s="16">
        <v>30</v>
      </c>
      <c r="R1399" s="16" t="s">
        <v>220</v>
      </c>
      <c r="S1399" s="16" t="s">
        <v>221</v>
      </c>
      <c r="T1399" s="16" t="s">
        <v>118</v>
      </c>
      <c r="U1399" s="16" t="s">
        <v>94</v>
      </c>
      <c r="V1399" s="16" t="s">
        <v>58</v>
      </c>
      <c r="W1399" s="16" t="s">
        <v>95</v>
      </c>
      <c r="X1399" s="16" t="b">
        <v>0</v>
      </c>
      <c r="Y1399" s="16" t="b">
        <v>0</v>
      </c>
      <c r="Z1399" s="16" t="e">
        <v>#N/A</v>
      </c>
      <c r="AA1399" s="16">
        <v>0.45600000000000002</v>
      </c>
      <c r="AB1399" s="16">
        <v>0</v>
      </c>
      <c r="AC1399" s="16" t="s">
        <v>780</v>
      </c>
      <c r="AD1399" s="16" t="s">
        <v>824</v>
      </c>
      <c r="AE1399" s="16" t="s">
        <v>825</v>
      </c>
      <c r="AF1399" s="16" t="s">
        <v>826</v>
      </c>
      <c r="AG1399" s="16" t="s">
        <v>7</v>
      </c>
      <c r="AH1399" s="16" t="b">
        <v>0</v>
      </c>
      <c r="AI1399" s="16" t="s">
        <v>60</v>
      </c>
      <c r="AJ1399" s="16" t="s">
        <v>827</v>
      </c>
      <c r="AK1399" s="16" t="s">
        <v>147</v>
      </c>
      <c r="AL1399" s="16" t="s">
        <v>828</v>
      </c>
      <c r="AM1399" s="16" t="s">
        <v>64</v>
      </c>
      <c r="AN1399" s="19" t="e">
        <v>#N/A</v>
      </c>
      <c r="AO1399" t="str">
        <f>RIGHT('CMO Input'!$T1399,(LEN('CMO Input'!$T1399)-FIND(" ",'CMO Input'!$T1399,1)))</f>
        <v>4-5”</v>
      </c>
      <c r="AP1399">
        <f>'CMO Input'!$O1399</f>
        <v>100</v>
      </c>
      <c r="AR1399" t="str">
        <f>Table2[[#This Row],[Policy / Non Policy]]</f>
        <v>Policy</v>
      </c>
      <c r="AS1399" t="str">
        <f>'CMO Input'!$U1399</f>
        <v>Tier 1</v>
      </c>
      <c r="AT1399" t="str">
        <f>'CMO Input'!$P1399</f>
        <v>DI</v>
      </c>
      <c r="AU1399" t="str" cm="1">
        <f t="array" ref="AU13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399" s="8" t="str">
        <f>TEXT('CMO Input'!$D1399,"MMM-YY")</f>
        <v>August</v>
      </c>
    </row>
    <row r="1400" spans="1:48" x14ac:dyDescent="0.25">
      <c r="A1400" s="14">
        <v>510871155</v>
      </c>
      <c r="B1400" s="12" t="s">
        <v>180</v>
      </c>
      <c r="C1400" s="12" t="s">
        <v>780</v>
      </c>
      <c r="D1400" s="12" t="s">
        <v>325</v>
      </c>
      <c r="E1400" s="13">
        <v>22</v>
      </c>
      <c r="F1400" s="12" t="s">
        <v>46</v>
      </c>
      <c r="G1400" s="13" t="s">
        <v>882</v>
      </c>
      <c r="H1400" s="12" t="s">
        <v>896</v>
      </c>
      <c r="I1400" s="12" t="s">
        <v>824</v>
      </c>
      <c r="J1400" s="12" t="s">
        <v>825</v>
      </c>
      <c r="K1400" s="14">
        <v>510871155</v>
      </c>
      <c r="L1400" s="12" t="s">
        <v>116</v>
      </c>
      <c r="M1400" s="12">
        <v>42.9</v>
      </c>
      <c r="N1400" s="12" t="s">
        <v>52</v>
      </c>
      <c r="O1400" s="12">
        <v>100</v>
      </c>
      <c r="P1400" s="12" t="s">
        <v>91</v>
      </c>
      <c r="Q1400" s="12">
        <v>82</v>
      </c>
      <c r="R1400" s="12" t="s">
        <v>220</v>
      </c>
      <c r="S1400" s="12" t="s">
        <v>221</v>
      </c>
      <c r="T1400" s="12" t="s">
        <v>118</v>
      </c>
      <c r="U1400" s="12" t="s">
        <v>94</v>
      </c>
      <c r="V1400" s="12" t="s">
        <v>58</v>
      </c>
      <c r="W1400" s="12" t="s">
        <v>95</v>
      </c>
      <c r="X1400" s="12" t="b">
        <v>0</v>
      </c>
      <c r="Y1400" s="12" t="b">
        <v>0</v>
      </c>
      <c r="Z1400" s="12" t="e">
        <v>#N/A</v>
      </c>
      <c r="AA1400" s="12">
        <v>3.5178000000000003</v>
      </c>
      <c r="AB1400" s="12">
        <v>0</v>
      </c>
      <c r="AC1400" s="12" t="s">
        <v>780</v>
      </c>
      <c r="AD1400" s="12" t="s">
        <v>824</v>
      </c>
      <c r="AE1400" s="12" t="s">
        <v>825</v>
      </c>
      <c r="AF1400" s="12" t="s">
        <v>826</v>
      </c>
      <c r="AG1400" s="12" t="s">
        <v>7</v>
      </c>
      <c r="AH1400" s="12" t="b">
        <v>0</v>
      </c>
      <c r="AI1400" s="12" t="s">
        <v>60</v>
      </c>
      <c r="AJ1400" s="12" t="s">
        <v>827</v>
      </c>
      <c r="AK1400" s="12" t="s">
        <v>147</v>
      </c>
      <c r="AL1400" s="12" t="s">
        <v>828</v>
      </c>
      <c r="AM1400" s="12" t="s">
        <v>64</v>
      </c>
      <c r="AN1400" s="15" t="e">
        <v>#N/A</v>
      </c>
      <c r="AO1400" t="str">
        <f>RIGHT('CMO Input'!$T1400,(LEN('CMO Input'!$T1400)-FIND(" ",'CMO Input'!$T1400,1)))</f>
        <v>4-5”</v>
      </c>
      <c r="AP1400">
        <f>'CMO Input'!$O1400</f>
        <v>100</v>
      </c>
      <c r="AR1400" t="str">
        <f>Table2[[#This Row],[Policy / Non Policy]]</f>
        <v>Policy</v>
      </c>
      <c r="AS1400" t="str">
        <f>'CMO Input'!$U1400</f>
        <v>Tier 1</v>
      </c>
      <c r="AT1400" t="str">
        <f>'CMO Input'!$P1400</f>
        <v>DI</v>
      </c>
      <c r="AU1400" t="str" cm="1">
        <f t="array" ref="AU14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0" s="8" t="str">
        <f>TEXT('CMO Input'!$D1400,"MMM-YY")</f>
        <v>August</v>
      </c>
    </row>
    <row r="1401" spans="1:48" x14ac:dyDescent="0.25">
      <c r="A1401" s="18">
        <v>510871158</v>
      </c>
      <c r="B1401" s="16" t="s">
        <v>180</v>
      </c>
      <c r="C1401" s="16" t="s">
        <v>780</v>
      </c>
      <c r="D1401" s="16" t="s">
        <v>325</v>
      </c>
      <c r="E1401" s="17">
        <v>22</v>
      </c>
      <c r="F1401" s="16" t="s">
        <v>46</v>
      </c>
      <c r="G1401" s="17" t="s">
        <v>882</v>
      </c>
      <c r="H1401" s="16" t="s">
        <v>896</v>
      </c>
      <c r="I1401" s="16" t="s">
        <v>824</v>
      </c>
      <c r="J1401" s="16" t="s">
        <v>825</v>
      </c>
      <c r="K1401" s="18">
        <v>510871158</v>
      </c>
      <c r="L1401" s="16" t="s">
        <v>116</v>
      </c>
      <c r="M1401" s="16">
        <v>42</v>
      </c>
      <c r="N1401" s="16" t="s">
        <v>52</v>
      </c>
      <c r="O1401" s="16">
        <v>100</v>
      </c>
      <c r="P1401" s="16" t="s">
        <v>91</v>
      </c>
      <c r="Q1401" s="16">
        <v>18</v>
      </c>
      <c r="R1401" s="16" t="s">
        <v>220</v>
      </c>
      <c r="S1401" s="16" t="s">
        <v>221</v>
      </c>
      <c r="T1401" s="16" t="s">
        <v>118</v>
      </c>
      <c r="U1401" s="16" t="s">
        <v>94</v>
      </c>
      <c r="V1401" s="16" t="s">
        <v>58</v>
      </c>
      <c r="W1401" s="16" t="s">
        <v>95</v>
      </c>
      <c r="X1401" s="16" t="b">
        <v>0</v>
      </c>
      <c r="Y1401" s="16" t="b">
        <v>0</v>
      </c>
      <c r="Z1401" s="16" t="e">
        <v>#N/A</v>
      </c>
      <c r="AA1401" s="16">
        <v>0.75600000000000001</v>
      </c>
      <c r="AB1401" s="16">
        <v>0</v>
      </c>
      <c r="AC1401" s="16" t="s">
        <v>780</v>
      </c>
      <c r="AD1401" s="16" t="s">
        <v>824</v>
      </c>
      <c r="AE1401" s="16" t="s">
        <v>825</v>
      </c>
      <c r="AF1401" s="16" t="s">
        <v>826</v>
      </c>
      <c r="AG1401" s="16" t="s">
        <v>7</v>
      </c>
      <c r="AH1401" s="16" t="b">
        <v>0</v>
      </c>
      <c r="AI1401" s="16" t="s">
        <v>60</v>
      </c>
      <c r="AJ1401" s="16" t="s">
        <v>827</v>
      </c>
      <c r="AK1401" s="16" t="s">
        <v>147</v>
      </c>
      <c r="AL1401" s="16" t="s">
        <v>828</v>
      </c>
      <c r="AM1401" s="16" t="s">
        <v>64</v>
      </c>
      <c r="AN1401" s="19" t="e">
        <v>#N/A</v>
      </c>
      <c r="AO1401" t="str">
        <f>RIGHT('CMO Input'!$T1401,(LEN('CMO Input'!$T1401)-FIND(" ",'CMO Input'!$T1401,1)))</f>
        <v>4-5”</v>
      </c>
      <c r="AP1401">
        <f>'CMO Input'!$O1401</f>
        <v>100</v>
      </c>
      <c r="AR1401" t="str">
        <f>Table2[[#This Row],[Policy / Non Policy]]</f>
        <v>Policy</v>
      </c>
      <c r="AS1401" t="str">
        <f>'CMO Input'!$U1401</f>
        <v>Tier 1</v>
      </c>
      <c r="AT1401" t="str">
        <f>'CMO Input'!$P1401</f>
        <v>DI</v>
      </c>
      <c r="AU1401" t="str" cm="1">
        <f t="array" ref="AU14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1" s="8" t="str">
        <f>TEXT('CMO Input'!$D1401,"MMM-YY")</f>
        <v>August</v>
      </c>
    </row>
    <row r="1402" spans="1:48" x14ac:dyDescent="0.25">
      <c r="A1402" s="14">
        <v>510871162</v>
      </c>
      <c r="B1402" s="12" t="s">
        <v>180</v>
      </c>
      <c r="C1402" s="12" t="s">
        <v>780</v>
      </c>
      <c r="D1402" s="12" t="s">
        <v>325</v>
      </c>
      <c r="E1402" s="13">
        <v>22</v>
      </c>
      <c r="F1402" s="12" t="s">
        <v>46</v>
      </c>
      <c r="G1402" s="13" t="s">
        <v>882</v>
      </c>
      <c r="H1402" s="12" t="s">
        <v>896</v>
      </c>
      <c r="I1402" s="12" t="s">
        <v>824</v>
      </c>
      <c r="J1402" s="12" t="s">
        <v>825</v>
      </c>
      <c r="K1402" s="14">
        <v>510871162</v>
      </c>
      <c r="L1402" s="12" t="s">
        <v>116</v>
      </c>
      <c r="M1402" s="12">
        <v>7.6</v>
      </c>
      <c r="N1402" s="12" t="s">
        <v>52</v>
      </c>
      <c r="O1402" s="12">
        <v>100</v>
      </c>
      <c r="P1402" s="12" t="s">
        <v>91</v>
      </c>
      <c r="Q1402" s="12">
        <v>10</v>
      </c>
      <c r="R1402" s="12" t="s">
        <v>220</v>
      </c>
      <c r="S1402" s="12" t="s">
        <v>221</v>
      </c>
      <c r="T1402" s="12" t="s">
        <v>118</v>
      </c>
      <c r="U1402" s="12" t="s">
        <v>94</v>
      </c>
      <c r="V1402" s="12" t="s">
        <v>58</v>
      </c>
      <c r="W1402" s="12" t="s">
        <v>95</v>
      </c>
      <c r="X1402" s="12" t="b">
        <v>0</v>
      </c>
      <c r="Y1402" s="12" t="b">
        <v>0</v>
      </c>
      <c r="Z1402" s="12" t="e">
        <v>#N/A</v>
      </c>
      <c r="AA1402" s="12">
        <v>7.5999999999999998E-2</v>
      </c>
      <c r="AB1402" s="12">
        <v>0</v>
      </c>
      <c r="AC1402" s="12" t="s">
        <v>780</v>
      </c>
      <c r="AD1402" s="12" t="s">
        <v>824</v>
      </c>
      <c r="AE1402" s="12" t="s">
        <v>825</v>
      </c>
      <c r="AF1402" s="12" t="s">
        <v>826</v>
      </c>
      <c r="AG1402" s="12" t="s">
        <v>7</v>
      </c>
      <c r="AH1402" s="12" t="b">
        <v>0</v>
      </c>
      <c r="AI1402" s="12" t="s">
        <v>60</v>
      </c>
      <c r="AJ1402" s="12" t="s">
        <v>827</v>
      </c>
      <c r="AK1402" s="12" t="s">
        <v>147</v>
      </c>
      <c r="AL1402" s="12" t="s">
        <v>828</v>
      </c>
      <c r="AM1402" s="12" t="s">
        <v>64</v>
      </c>
      <c r="AN1402" s="15" t="e">
        <v>#N/A</v>
      </c>
      <c r="AO1402" t="str">
        <f>RIGHT('CMO Input'!$T1402,(LEN('CMO Input'!$T1402)-FIND(" ",'CMO Input'!$T1402,1)))</f>
        <v>4-5”</v>
      </c>
      <c r="AP1402">
        <f>'CMO Input'!$O1402</f>
        <v>100</v>
      </c>
      <c r="AR1402" t="str">
        <f>Table2[[#This Row],[Policy / Non Policy]]</f>
        <v>Policy</v>
      </c>
      <c r="AS1402" t="str">
        <f>'CMO Input'!$U1402</f>
        <v>Tier 1</v>
      </c>
      <c r="AT1402" t="str">
        <f>'CMO Input'!$P1402</f>
        <v>DI</v>
      </c>
      <c r="AU1402" t="str" cm="1">
        <f t="array" ref="AU14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2" s="8" t="str">
        <f>TEXT('CMO Input'!$D1402,"MMM-YY")</f>
        <v>August</v>
      </c>
    </row>
    <row r="1403" spans="1:48" x14ac:dyDescent="0.25">
      <c r="A1403" s="18">
        <v>220000857684</v>
      </c>
      <c r="B1403" s="16" t="s">
        <v>180</v>
      </c>
      <c r="C1403" s="16" t="s">
        <v>780</v>
      </c>
      <c r="D1403" s="16" t="s">
        <v>325</v>
      </c>
      <c r="E1403" s="17">
        <v>22</v>
      </c>
      <c r="F1403" s="16" t="s">
        <v>46</v>
      </c>
      <c r="G1403" s="17" t="s">
        <v>882</v>
      </c>
      <c r="H1403" s="16" t="s">
        <v>896</v>
      </c>
      <c r="I1403" s="16" t="s">
        <v>824</v>
      </c>
      <c r="J1403" s="16" t="s">
        <v>825</v>
      </c>
      <c r="K1403" s="18">
        <v>220000857684</v>
      </c>
      <c r="L1403" s="16" t="s">
        <v>116</v>
      </c>
      <c r="M1403" s="16">
        <v>6</v>
      </c>
      <c r="N1403" s="16" t="s">
        <v>52</v>
      </c>
      <c r="O1403" s="16">
        <v>100</v>
      </c>
      <c r="P1403" s="16" t="s">
        <v>91</v>
      </c>
      <c r="Q1403" s="16">
        <v>2</v>
      </c>
      <c r="R1403" s="16" t="s">
        <v>220</v>
      </c>
      <c r="S1403" s="16" t="s">
        <v>221</v>
      </c>
      <c r="T1403" s="16" t="s">
        <v>118</v>
      </c>
      <c r="U1403" s="16" t="s">
        <v>94</v>
      </c>
      <c r="V1403" s="16" t="s">
        <v>58</v>
      </c>
      <c r="W1403" s="16" t="s">
        <v>95</v>
      </c>
      <c r="X1403" s="16" t="b">
        <v>0</v>
      </c>
      <c r="Y1403" s="16" t="b">
        <v>0</v>
      </c>
      <c r="Z1403" s="16" t="e">
        <v>#N/A</v>
      </c>
      <c r="AA1403" s="16">
        <v>1.2E-2</v>
      </c>
      <c r="AB1403" s="16">
        <v>0</v>
      </c>
      <c r="AC1403" s="16" t="s">
        <v>780</v>
      </c>
      <c r="AD1403" s="16" t="s">
        <v>824</v>
      </c>
      <c r="AE1403" s="16" t="s">
        <v>825</v>
      </c>
      <c r="AF1403" s="16" t="s">
        <v>826</v>
      </c>
      <c r="AG1403" s="16" t="s">
        <v>7</v>
      </c>
      <c r="AH1403" s="16" t="b">
        <v>0</v>
      </c>
      <c r="AI1403" s="16" t="s">
        <v>60</v>
      </c>
      <c r="AJ1403" s="16" t="s">
        <v>827</v>
      </c>
      <c r="AK1403" s="16" t="s">
        <v>147</v>
      </c>
      <c r="AL1403" s="16" t="s">
        <v>828</v>
      </c>
      <c r="AM1403" s="16" t="s">
        <v>64</v>
      </c>
      <c r="AN1403" s="19" t="e">
        <v>#N/A</v>
      </c>
      <c r="AO1403" t="str">
        <f>RIGHT('CMO Input'!$T1403,(LEN('CMO Input'!$T1403)-FIND(" ",'CMO Input'!$T1403,1)))</f>
        <v>4-5”</v>
      </c>
      <c r="AP1403">
        <f>'CMO Input'!$O1403</f>
        <v>100</v>
      </c>
      <c r="AR1403" t="str">
        <f>Table2[[#This Row],[Policy / Non Policy]]</f>
        <v>Policy</v>
      </c>
      <c r="AS1403" t="str">
        <f>'CMO Input'!$U1403</f>
        <v>Tier 1</v>
      </c>
      <c r="AT1403" t="str">
        <f>'CMO Input'!$P1403</f>
        <v>DI</v>
      </c>
      <c r="AU1403" t="str" cm="1">
        <f t="array" ref="AU14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3" s="8" t="str">
        <f>TEXT('CMO Input'!$D1403,"MMM-YY")</f>
        <v>August</v>
      </c>
    </row>
    <row r="1404" spans="1:48" x14ac:dyDescent="0.25">
      <c r="A1404" s="14">
        <v>510845488</v>
      </c>
      <c r="B1404" s="12" t="s">
        <v>180</v>
      </c>
      <c r="C1404" s="12" t="s">
        <v>780</v>
      </c>
      <c r="D1404" s="12" t="s">
        <v>325</v>
      </c>
      <c r="E1404" s="13">
        <v>22</v>
      </c>
      <c r="F1404" s="12" t="s">
        <v>46</v>
      </c>
      <c r="G1404" s="13" t="s">
        <v>882</v>
      </c>
      <c r="H1404" s="12" t="s">
        <v>899</v>
      </c>
      <c r="I1404" s="12" t="s">
        <v>941</v>
      </c>
      <c r="J1404" s="12" t="s">
        <v>942</v>
      </c>
      <c r="K1404" s="14">
        <v>510845488</v>
      </c>
      <c r="L1404" s="12" t="s">
        <v>116</v>
      </c>
      <c r="M1404" s="12">
        <v>4.2</v>
      </c>
      <c r="N1404" s="12" t="s">
        <v>52</v>
      </c>
      <c r="O1404" s="12">
        <v>8</v>
      </c>
      <c r="P1404" s="12" t="s">
        <v>53</v>
      </c>
      <c r="Q1404" s="12">
        <v>55</v>
      </c>
      <c r="R1404" s="12" t="s">
        <v>54</v>
      </c>
      <c r="S1404" s="12" t="s">
        <v>92</v>
      </c>
      <c r="T1404" s="12" t="s">
        <v>93</v>
      </c>
      <c r="U1404" s="12" t="s">
        <v>94</v>
      </c>
      <c r="V1404" s="12" t="s">
        <v>58</v>
      </c>
      <c r="W1404" s="12" t="s">
        <v>95</v>
      </c>
      <c r="X1404" s="12" t="b">
        <v>0</v>
      </c>
      <c r="Y1404" s="12" t="b">
        <v>0</v>
      </c>
      <c r="Z1404" s="12" t="e">
        <v>#N/A</v>
      </c>
      <c r="AA1404" s="12">
        <v>0.23100000000000004</v>
      </c>
      <c r="AB1404" s="12">
        <v>0</v>
      </c>
      <c r="AC1404" s="12" t="s">
        <v>780</v>
      </c>
      <c r="AD1404" s="12" t="s">
        <v>941</v>
      </c>
      <c r="AE1404" s="12" t="s">
        <v>942</v>
      </c>
      <c r="AF1404" s="12" t="s">
        <v>807</v>
      </c>
      <c r="AG1404" s="12" t="s">
        <v>7</v>
      </c>
      <c r="AH1404" s="12" t="b">
        <v>0</v>
      </c>
      <c r="AI1404" s="12" t="s">
        <v>60</v>
      </c>
      <c r="AJ1404" s="12" t="s">
        <v>146</v>
      </c>
      <c r="AK1404" s="12" t="s">
        <v>147</v>
      </c>
      <c r="AL1404" s="12" t="s">
        <v>808</v>
      </c>
      <c r="AM1404" s="12" t="s">
        <v>64</v>
      </c>
      <c r="AN1404" s="15" t="e">
        <v>#N/A</v>
      </c>
      <c r="AO1404" t="str">
        <f>RIGHT('CMO Input'!$T1404,(LEN('CMO Input'!$T1404)-FIND(" ",'CMO Input'!$T1404,1)))</f>
        <v>8”</v>
      </c>
      <c r="AP1404">
        <f>'CMO Input'!$O1404</f>
        <v>8</v>
      </c>
      <c r="AR1404" t="str">
        <f>Table2[[#This Row],[Policy / Non Policy]]</f>
        <v>Policy</v>
      </c>
      <c r="AS1404" t="str">
        <f>'CMO Input'!$U1404</f>
        <v>Tier 1</v>
      </c>
      <c r="AT1404" t="str">
        <f>'CMO Input'!$P1404</f>
        <v>CI</v>
      </c>
      <c r="AU1404" t="str" cm="1">
        <f t="array" ref="AU14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04" s="8" t="str">
        <f>TEXT('CMO Input'!$D1404,"MMM-YY")</f>
        <v>August</v>
      </c>
    </row>
    <row r="1405" spans="1:48" x14ac:dyDescent="0.25">
      <c r="A1405" s="18">
        <v>510783095</v>
      </c>
      <c r="B1405" s="16" t="s">
        <v>180</v>
      </c>
      <c r="C1405" s="16" t="s">
        <v>780</v>
      </c>
      <c r="D1405" s="16" t="s">
        <v>325</v>
      </c>
      <c r="E1405" s="17">
        <v>22</v>
      </c>
      <c r="F1405" s="16" t="s">
        <v>46</v>
      </c>
      <c r="G1405" s="17" t="s">
        <v>882</v>
      </c>
      <c r="H1405" s="16" t="s">
        <v>899</v>
      </c>
      <c r="I1405" s="16" t="s">
        <v>934</v>
      </c>
      <c r="J1405" s="16" t="s">
        <v>935</v>
      </c>
      <c r="K1405" s="18">
        <v>510783095</v>
      </c>
      <c r="L1405" s="16" t="s">
        <v>116</v>
      </c>
      <c r="M1405" s="16">
        <v>0</v>
      </c>
      <c r="N1405" s="16" t="s">
        <v>52</v>
      </c>
      <c r="O1405" s="16">
        <v>4</v>
      </c>
      <c r="P1405" s="16" t="s">
        <v>91</v>
      </c>
      <c r="Q1405" s="16">
        <v>116</v>
      </c>
      <c r="R1405" s="16" t="s">
        <v>54</v>
      </c>
      <c r="S1405" s="16" t="s">
        <v>117</v>
      </c>
      <c r="T1405" s="16" t="s">
        <v>118</v>
      </c>
      <c r="U1405" s="16" t="s">
        <v>94</v>
      </c>
      <c r="V1405" s="16" t="s">
        <v>58</v>
      </c>
      <c r="W1405" s="16" t="s">
        <v>95</v>
      </c>
      <c r="X1405" s="16" t="b">
        <v>0</v>
      </c>
      <c r="Y1405" s="16" t="b">
        <v>0</v>
      </c>
      <c r="Z1405" s="16" t="e">
        <v>#N/A</v>
      </c>
      <c r="AA1405" s="16">
        <v>0</v>
      </c>
      <c r="AB1405" s="16">
        <v>0</v>
      </c>
      <c r="AC1405" s="16" t="s">
        <v>780</v>
      </c>
      <c r="AD1405" s="16" t="s">
        <v>934</v>
      </c>
      <c r="AE1405" s="16" t="s">
        <v>935</v>
      </c>
      <c r="AF1405" s="16" t="s">
        <v>807</v>
      </c>
      <c r="AG1405" s="16" t="s">
        <v>7</v>
      </c>
      <c r="AH1405" s="16" t="b">
        <v>0</v>
      </c>
      <c r="AI1405" s="16" t="s">
        <v>60</v>
      </c>
      <c r="AJ1405" s="16" t="s">
        <v>146</v>
      </c>
      <c r="AK1405" s="16" t="s">
        <v>147</v>
      </c>
      <c r="AL1405" s="16" t="s">
        <v>817</v>
      </c>
      <c r="AM1405" s="16" t="s">
        <v>64</v>
      </c>
      <c r="AN1405" s="19" t="e">
        <v>#N/A</v>
      </c>
      <c r="AO1405" t="str">
        <f>RIGHT('CMO Input'!$T1405,(LEN('CMO Input'!$T1405)-FIND(" ",'CMO Input'!$T1405,1)))</f>
        <v>4-5”</v>
      </c>
      <c r="AP1405">
        <f>'CMO Input'!$O1405</f>
        <v>4</v>
      </c>
      <c r="AR1405" t="str">
        <f>Table2[[#This Row],[Policy / Non Policy]]</f>
        <v>Policy</v>
      </c>
      <c r="AS1405" t="str">
        <f>'CMO Input'!$U1405</f>
        <v>Tier 1</v>
      </c>
      <c r="AT1405" t="str">
        <f>'CMO Input'!$P1405</f>
        <v>DI</v>
      </c>
      <c r="AU1405" t="str" cm="1">
        <f t="array" ref="AU14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5" s="8" t="str">
        <f>TEXT('CMO Input'!$D1405,"MMM-YY")</f>
        <v>August</v>
      </c>
    </row>
    <row r="1406" spans="1:48" x14ac:dyDescent="0.25">
      <c r="A1406" s="14">
        <v>220001187038</v>
      </c>
      <c r="B1406" s="12" t="s">
        <v>180</v>
      </c>
      <c r="C1406" s="12" t="s">
        <v>780</v>
      </c>
      <c r="D1406" s="12" t="s">
        <v>325</v>
      </c>
      <c r="E1406" s="13">
        <v>22</v>
      </c>
      <c r="F1406" s="12" t="s">
        <v>46</v>
      </c>
      <c r="G1406" s="13" t="s">
        <v>882</v>
      </c>
      <c r="H1406" s="12" t="s">
        <v>899</v>
      </c>
      <c r="I1406" s="12" t="s">
        <v>934</v>
      </c>
      <c r="J1406" s="12" t="s">
        <v>943</v>
      </c>
      <c r="K1406" s="14">
        <v>220001187038</v>
      </c>
      <c r="L1406" s="12" t="s">
        <v>116</v>
      </c>
      <c r="M1406" s="12">
        <v>85.6</v>
      </c>
      <c r="N1406" s="12" t="s">
        <v>52</v>
      </c>
      <c r="O1406" s="12">
        <v>100</v>
      </c>
      <c r="P1406" s="12" t="s">
        <v>91</v>
      </c>
      <c r="Q1406" s="12">
        <v>4</v>
      </c>
      <c r="R1406" s="12" t="s">
        <v>220</v>
      </c>
      <c r="S1406" s="12" t="s">
        <v>221</v>
      </c>
      <c r="T1406" s="12" t="s">
        <v>118</v>
      </c>
      <c r="U1406" s="12" t="s">
        <v>94</v>
      </c>
      <c r="V1406" s="12" t="s">
        <v>58</v>
      </c>
      <c r="W1406" s="12" t="s">
        <v>95</v>
      </c>
      <c r="X1406" s="12" t="b">
        <v>0</v>
      </c>
      <c r="Y1406" s="12" t="b">
        <v>0</v>
      </c>
      <c r="Z1406" s="12" t="e">
        <v>#N/A</v>
      </c>
      <c r="AA1406" s="12">
        <v>0.34239999999999998</v>
      </c>
      <c r="AB1406" s="12">
        <v>0</v>
      </c>
      <c r="AC1406" s="12" t="s">
        <v>780</v>
      </c>
      <c r="AD1406" s="12" t="s">
        <v>934</v>
      </c>
      <c r="AE1406" s="12" t="s">
        <v>943</v>
      </c>
      <c r="AF1406" s="12" t="s">
        <v>807</v>
      </c>
      <c r="AG1406" s="12" t="s">
        <v>7</v>
      </c>
      <c r="AH1406" s="12" t="b">
        <v>0</v>
      </c>
      <c r="AI1406" s="12" t="s">
        <v>60</v>
      </c>
      <c r="AJ1406" s="12" t="s">
        <v>146</v>
      </c>
      <c r="AK1406" s="12" t="s">
        <v>147</v>
      </c>
      <c r="AL1406" s="12" t="s">
        <v>817</v>
      </c>
      <c r="AM1406" s="12" t="s">
        <v>64</v>
      </c>
      <c r="AN1406" s="15" t="e">
        <v>#N/A</v>
      </c>
      <c r="AO1406" t="str">
        <f>RIGHT('CMO Input'!$T1406,(LEN('CMO Input'!$T1406)-FIND(" ",'CMO Input'!$T1406,1)))</f>
        <v>4-5”</v>
      </c>
      <c r="AP1406">
        <f>'CMO Input'!$O1406</f>
        <v>100</v>
      </c>
      <c r="AR1406" t="str">
        <f>Table2[[#This Row],[Policy / Non Policy]]</f>
        <v>Policy</v>
      </c>
      <c r="AS1406" t="str">
        <f>'CMO Input'!$U1406</f>
        <v>Tier 1</v>
      </c>
      <c r="AT1406" t="str">
        <f>'CMO Input'!$P1406</f>
        <v>DI</v>
      </c>
      <c r="AU1406" t="str" cm="1">
        <f t="array" ref="AU14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6" s="8" t="str">
        <f>TEXT('CMO Input'!$D1406,"MMM-YY")</f>
        <v>August</v>
      </c>
    </row>
    <row r="1407" spans="1:48" x14ac:dyDescent="0.25">
      <c r="A1407" s="18">
        <v>510873964</v>
      </c>
      <c r="B1407" s="16" t="s">
        <v>180</v>
      </c>
      <c r="C1407" s="16" t="s">
        <v>780</v>
      </c>
      <c r="D1407" s="16" t="s">
        <v>325</v>
      </c>
      <c r="E1407" s="17">
        <v>22</v>
      </c>
      <c r="F1407" s="16" t="s">
        <v>46</v>
      </c>
      <c r="G1407" s="17" t="s">
        <v>882</v>
      </c>
      <c r="H1407" s="16" t="s">
        <v>888</v>
      </c>
      <c r="I1407" s="16" t="s">
        <v>923</v>
      </c>
      <c r="J1407" s="16" t="s">
        <v>924</v>
      </c>
      <c r="K1407" s="18">
        <v>510873964</v>
      </c>
      <c r="L1407" s="16" t="s">
        <v>116</v>
      </c>
      <c r="M1407" s="16">
        <v>6.8</v>
      </c>
      <c r="N1407" s="16" t="s">
        <v>52</v>
      </c>
      <c r="O1407" s="16">
        <v>6</v>
      </c>
      <c r="P1407" s="16" t="s">
        <v>163</v>
      </c>
      <c r="Q1407" s="16">
        <v>12</v>
      </c>
      <c r="R1407" s="16" t="s">
        <v>54</v>
      </c>
      <c r="S1407" s="16" t="s">
        <v>134</v>
      </c>
      <c r="T1407" s="16" t="s">
        <v>135</v>
      </c>
      <c r="U1407" s="16" t="s">
        <v>94</v>
      </c>
      <c r="V1407" s="16" t="s">
        <v>58</v>
      </c>
      <c r="W1407" s="16" t="s">
        <v>95</v>
      </c>
      <c r="X1407" s="16" t="b">
        <v>0</v>
      </c>
      <c r="Y1407" s="16" t="b">
        <v>0</v>
      </c>
      <c r="Z1407" s="16" t="e">
        <v>#N/A</v>
      </c>
      <c r="AA1407" s="16">
        <v>8.1599999999999992E-2</v>
      </c>
      <c r="AB1407" s="16">
        <v>0</v>
      </c>
      <c r="AC1407" s="16" t="s">
        <v>780</v>
      </c>
      <c r="AD1407" s="16" t="s">
        <v>923</v>
      </c>
      <c r="AE1407" s="16" t="s">
        <v>924</v>
      </c>
      <c r="AF1407" s="16" t="s">
        <v>795</v>
      </c>
      <c r="AG1407" s="16" t="s">
        <v>7</v>
      </c>
      <c r="AH1407" s="16" t="b">
        <v>0</v>
      </c>
      <c r="AI1407" s="16" t="s">
        <v>60</v>
      </c>
      <c r="AJ1407" s="16" t="s">
        <v>61</v>
      </c>
      <c r="AK1407" s="16" t="s">
        <v>147</v>
      </c>
      <c r="AL1407" s="16" t="s">
        <v>802</v>
      </c>
      <c r="AM1407" s="16" t="s">
        <v>64</v>
      </c>
      <c r="AN1407" s="19" t="e">
        <v>#N/A</v>
      </c>
      <c r="AO1407" t="str">
        <f>RIGHT('CMO Input'!$T1407,(LEN('CMO Input'!$T1407)-FIND(" ",'CMO Input'!$T1407,1)))</f>
        <v>6-7”</v>
      </c>
      <c r="AP1407">
        <f>'CMO Input'!$O1407</f>
        <v>6</v>
      </c>
      <c r="AR1407" t="str">
        <f>Table2[[#This Row],[Policy / Non Policy]]</f>
        <v>Policy</v>
      </c>
      <c r="AS1407" t="str">
        <f>'CMO Input'!$U1407</f>
        <v>Tier 1</v>
      </c>
      <c r="AT1407" t="str">
        <f>'CMO Input'!$P1407</f>
        <v>SI</v>
      </c>
      <c r="AU1407" t="str" cm="1">
        <f t="array" ref="AU14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07" s="8" t="str">
        <f>TEXT('CMO Input'!$D1407,"MMM-YY")</f>
        <v>August</v>
      </c>
    </row>
    <row r="1408" spans="1:48" x14ac:dyDescent="0.25">
      <c r="A1408" s="14">
        <v>510873965</v>
      </c>
      <c r="B1408" s="12" t="s">
        <v>180</v>
      </c>
      <c r="C1408" s="12" t="s">
        <v>780</v>
      </c>
      <c r="D1408" s="12" t="s">
        <v>325</v>
      </c>
      <c r="E1408" s="13">
        <v>22</v>
      </c>
      <c r="F1408" s="12" t="s">
        <v>46</v>
      </c>
      <c r="G1408" s="13" t="s">
        <v>882</v>
      </c>
      <c r="H1408" s="12" t="s">
        <v>888</v>
      </c>
      <c r="I1408" s="12" t="s">
        <v>923</v>
      </c>
      <c r="J1408" s="12" t="s">
        <v>924</v>
      </c>
      <c r="K1408" s="14">
        <v>510873965</v>
      </c>
      <c r="L1408" s="12" t="s">
        <v>116</v>
      </c>
      <c r="M1408" s="12">
        <v>7.9</v>
      </c>
      <c r="N1408" s="12" t="s">
        <v>52</v>
      </c>
      <c r="O1408" s="12">
        <v>4</v>
      </c>
      <c r="P1408" s="12" t="s">
        <v>53</v>
      </c>
      <c r="Q1408" s="12">
        <v>98</v>
      </c>
      <c r="R1408" s="12" t="s">
        <v>54</v>
      </c>
      <c r="S1408" s="12" t="s">
        <v>117</v>
      </c>
      <c r="T1408" s="12" t="s">
        <v>118</v>
      </c>
      <c r="U1408" s="12" t="s">
        <v>94</v>
      </c>
      <c r="V1408" s="12" t="s">
        <v>58</v>
      </c>
      <c r="W1408" s="12" t="s">
        <v>95</v>
      </c>
      <c r="X1408" s="12" t="b">
        <v>0</v>
      </c>
      <c r="Y1408" s="12" t="b">
        <v>0</v>
      </c>
      <c r="Z1408" s="12" t="e">
        <v>#N/A</v>
      </c>
      <c r="AA1408" s="12">
        <v>0.77420000000000011</v>
      </c>
      <c r="AB1408" s="12">
        <v>0</v>
      </c>
      <c r="AC1408" s="12" t="s">
        <v>780</v>
      </c>
      <c r="AD1408" s="12" t="s">
        <v>923</v>
      </c>
      <c r="AE1408" s="12" t="s">
        <v>924</v>
      </c>
      <c r="AF1408" s="12" t="s">
        <v>795</v>
      </c>
      <c r="AG1408" s="12" t="s">
        <v>7</v>
      </c>
      <c r="AH1408" s="12" t="b">
        <v>0</v>
      </c>
      <c r="AI1408" s="12" t="s">
        <v>60</v>
      </c>
      <c r="AJ1408" s="12" t="s">
        <v>61</v>
      </c>
      <c r="AK1408" s="12" t="s">
        <v>147</v>
      </c>
      <c r="AL1408" s="12" t="s">
        <v>802</v>
      </c>
      <c r="AM1408" s="12" t="s">
        <v>64</v>
      </c>
      <c r="AN1408" s="15" t="e">
        <v>#N/A</v>
      </c>
      <c r="AO1408" t="str">
        <f>RIGHT('CMO Input'!$T1408,(LEN('CMO Input'!$T1408)-FIND(" ",'CMO Input'!$T1408,1)))</f>
        <v>4-5”</v>
      </c>
      <c r="AP1408">
        <f>'CMO Input'!$O1408</f>
        <v>4</v>
      </c>
      <c r="AR1408" t="str">
        <f>Table2[[#This Row],[Policy / Non Policy]]</f>
        <v>Policy</v>
      </c>
      <c r="AS1408" t="str">
        <f>'CMO Input'!$U1408</f>
        <v>Tier 1</v>
      </c>
      <c r="AT1408" t="str">
        <f>'CMO Input'!$P1408</f>
        <v>CI</v>
      </c>
      <c r="AU1408" t="str" cm="1">
        <f t="array" ref="AU14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8" s="8" t="str">
        <f>TEXT('CMO Input'!$D1408,"MMM-YY")</f>
        <v>August</v>
      </c>
    </row>
    <row r="1409" spans="1:48" x14ac:dyDescent="0.25">
      <c r="A1409" s="18">
        <v>510914263</v>
      </c>
      <c r="B1409" s="16" t="s">
        <v>180</v>
      </c>
      <c r="C1409" s="16" t="s">
        <v>780</v>
      </c>
      <c r="D1409" s="16" t="s">
        <v>325</v>
      </c>
      <c r="E1409" s="17">
        <v>22</v>
      </c>
      <c r="F1409" s="16" t="s">
        <v>46</v>
      </c>
      <c r="G1409" s="17" t="s">
        <v>882</v>
      </c>
      <c r="H1409" s="16" t="s">
        <v>888</v>
      </c>
      <c r="I1409" s="16" t="s">
        <v>889</v>
      </c>
      <c r="J1409" s="16" t="s">
        <v>891</v>
      </c>
      <c r="K1409" s="18">
        <v>510914263</v>
      </c>
      <c r="L1409" s="16" t="s">
        <v>116</v>
      </c>
      <c r="M1409" s="16">
        <v>4.9000000000000004</v>
      </c>
      <c r="N1409" s="16" t="s">
        <v>52</v>
      </c>
      <c r="O1409" s="16">
        <v>4</v>
      </c>
      <c r="P1409" s="16" t="s">
        <v>91</v>
      </c>
      <c r="Q1409" s="16">
        <v>27</v>
      </c>
      <c r="R1409" s="16" t="s">
        <v>54</v>
      </c>
      <c r="S1409" s="16" t="s">
        <v>117</v>
      </c>
      <c r="T1409" s="16" t="s">
        <v>118</v>
      </c>
      <c r="U1409" s="16" t="s">
        <v>94</v>
      </c>
      <c r="V1409" s="16" t="s">
        <v>58</v>
      </c>
      <c r="W1409" s="16" t="s">
        <v>95</v>
      </c>
      <c r="X1409" s="16" t="b">
        <v>0</v>
      </c>
      <c r="Y1409" s="16" t="b">
        <v>0</v>
      </c>
      <c r="Z1409" s="16" t="e">
        <v>#N/A</v>
      </c>
      <c r="AA1409" s="16">
        <v>0.13230000000000003</v>
      </c>
      <c r="AB1409" s="16">
        <v>0</v>
      </c>
      <c r="AC1409" s="16" t="s">
        <v>780</v>
      </c>
      <c r="AD1409" s="16" t="s">
        <v>889</v>
      </c>
      <c r="AE1409" s="16" t="s">
        <v>891</v>
      </c>
      <c r="AF1409" s="16" t="s">
        <v>795</v>
      </c>
      <c r="AG1409" s="16" t="s">
        <v>7</v>
      </c>
      <c r="AH1409" s="16" t="b">
        <v>0</v>
      </c>
      <c r="AI1409" s="16" t="s">
        <v>60</v>
      </c>
      <c r="AJ1409" s="16" t="s">
        <v>61</v>
      </c>
      <c r="AK1409" s="16" t="s">
        <v>147</v>
      </c>
      <c r="AL1409" s="16" t="s">
        <v>811</v>
      </c>
      <c r="AM1409" s="16" t="s">
        <v>64</v>
      </c>
      <c r="AN1409" s="19" t="e">
        <v>#N/A</v>
      </c>
      <c r="AO1409" t="str">
        <f>RIGHT('CMO Input'!$T1409,(LEN('CMO Input'!$T1409)-FIND(" ",'CMO Input'!$T1409,1)))</f>
        <v>4-5”</v>
      </c>
      <c r="AP1409">
        <f>'CMO Input'!$O1409</f>
        <v>4</v>
      </c>
      <c r="AR1409" t="str">
        <f>Table2[[#This Row],[Policy / Non Policy]]</f>
        <v>Policy</v>
      </c>
      <c r="AS1409" t="str">
        <f>'CMO Input'!$U1409</f>
        <v>Tier 1</v>
      </c>
      <c r="AT1409" t="str">
        <f>'CMO Input'!$P1409</f>
        <v>DI</v>
      </c>
      <c r="AU1409" t="str" cm="1">
        <f t="array" ref="AU14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09" s="8" t="str">
        <f>TEXT('CMO Input'!$D1409,"MMM-YY")</f>
        <v>August</v>
      </c>
    </row>
    <row r="1410" spans="1:48" x14ac:dyDescent="0.25">
      <c r="A1410" s="14">
        <v>510915443</v>
      </c>
      <c r="B1410" s="12" t="s">
        <v>180</v>
      </c>
      <c r="C1410" s="12" t="s">
        <v>780</v>
      </c>
      <c r="D1410" s="12" t="s">
        <v>325</v>
      </c>
      <c r="E1410" s="13">
        <v>22</v>
      </c>
      <c r="F1410" s="12" t="s">
        <v>46</v>
      </c>
      <c r="G1410" s="13" t="s">
        <v>882</v>
      </c>
      <c r="H1410" s="12" t="s">
        <v>888</v>
      </c>
      <c r="I1410" s="12" t="s">
        <v>892</v>
      </c>
      <c r="J1410" s="12" t="s">
        <v>944</v>
      </c>
      <c r="K1410" s="14">
        <v>510915443</v>
      </c>
      <c r="L1410" s="12" t="s">
        <v>116</v>
      </c>
      <c r="M1410" s="12">
        <v>5.0999999999999996</v>
      </c>
      <c r="N1410" s="12" t="s">
        <v>52</v>
      </c>
      <c r="O1410" s="12">
        <v>8</v>
      </c>
      <c r="P1410" s="12" t="s">
        <v>53</v>
      </c>
      <c r="Q1410" s="12">
        <v>100</v>
      </c>
      <c r="R1410" s="12" t="s">
        <v>54</v>
      </c>
      <c r="S1410" s="12" t="s">
        <v>92</v>
      </c>
      <c r="T1410" s="12" t="s">
        <v>93</v>
      </c>
      <c r="U1410" s="12" t="s">
        <v>94</v>
      </c>
      <c r="V1410" s="12" t="s">
        <v>58</v>
      </c>
      <c r="W1410" s="12" t="s">
        <v>95</v>
      </c>
      <c r="X1410" s="12" t="b">
        <v>0</v>
      </c>
      <c r="Y1410" s="12" t="b">
        <v>0</v>
      </c>
      <c r="Z1410" s="12" t="e">
        <v>#N/A</v>
      </c>
      <c r="AA1410" s="12">
        <v>0.5099999999999999</v>
      </c>
      <c r="AB1410" s="12">
        <v>0</v>
      </c>
      <c r="AC1410" s="12" t="s">
        <v>780</v>
      </c>
      <c r="AD1410" s="12" t="s">
        <v>892</v>
      </c>
      <c r="AE1410" s="12" t="s">
        <v>944</v>
      </c>
      <c r="AF1410" s="12" t="s">
        <v>795</v>
      </c>
      <c r="AG1410" s="12" t="s">
        <v>7</v>
      </c>
      <c r="AH1410" s="12" t="b">
        <v>0</v>
      </c>
      <c r="AI1410" s="12" t="s">
        <v>60</v>
      </c>
      <c r="AJ1410" s="12" t="s">
        <v>61</v>
      </c>
      <c r="AK1410" s="12" t="s">
        <v>147</v>
      </c>
      <c r="AL1410" s="12" t="s">
        <v>810</v>
      </c>
      <c r="AM1410" s="12" t="s">
        <v>64</v>
      </c>
      <c r="AN1410" s="15" t="e">
        <v>#N/A</v>
      </c>
      <c r="AO1410" t="str">
        <f>RIGHT('CMO Input'!$T1410,(LEN('CMO Input'!$T1410)-FIND(" ",'CMO Input'!$T1410,1)))</f>
        <v>8”</v>
      </c>
      <c r="AP1410">
        <f>'CMO Input'!$O1410</f>
        <v>8</v>
      </c>
      <c r="AR1410" t="str">
        <f>Table2[[#This Row],[Policy / Non Policy]]</f>
        <v>Policy</v>
      </c>
      <c r="AS1410" t="str">
        <f>'CMO Input'!$U1410</f>
        <v>Tier 1</v>
      </c>
      <c r="AT1410" t="str">
        <f>'CMO Input'!$P1410</f>
        <v>CI</v>
      </c>
      <c r="AU1410" t="str" cm="1">
        <f t="array" ref="AU14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10" s="8" t="str">
        <f>TEXT('CMO Input'!$D1410,"MMM-YY")</f>
        <v>August</v>
      </c>
    </row>
    <row r="1411" spans="1:48" x14ac:dyDescent="0.25">
      <c r="A1411" s="18">
        <v>220001838427</v>
      </c>
      <c r="B1411" s="16" t="s">
        <v>180</v>
      </c>
      <c r="C1411" s="16" t="s">
        <v>780</v>
      </c>
      <c r="D1411" s="16" t="s">
        <v>325</v>
      </c>
      <c r="E1411" s="17">
        <v>22</v>
      </c>
      <c r="F1411" s="16" t="s">
        <v>46</v>
      </c>
      <c r="G1411" s="17" t="s">
        <v>47</v>
      </c>
      <c r="H1411" s="16" t="s">
        <v>894</v>
      </c>
      <c r="I1411" s="16" t="s">
        <v>880</v>
      </c>
      <c r="J1411" s="16" t="s">
        <v>881</v>
      </c>
      <c r="K1411" s="18">
        <v>220001838427</v>
      </c>
      <c r="L1411" s="16" t="s">
        <v>116</v>
      </c>
      <c r="M1411" s="16">
        <v>8.9</v>
      </c>
      <c r="N1411" s="16" t="s">
        <v>52</v>
      </c>
      <c r="O1411" s="16">
        <v>4</v>
      </c>
      <c r="P1411" s="16" t="s">
        <v>53</v>
      </c>
      <c r="Q1411" s="16">
        <v>4</v>
      </c>
      <c r="R1411" s="16" t="s">
        <v>54</v>
      </c>
      <c r="S1411" s="16" t="s">
        <v>117</v>
      </c>
      <c r="T1411" s="16" t="s">
        <v>118</v>
      </c>
      <c r="U1411" s="16" t="s">
        <v>94</v>
      </c>
      <c r="V1411" s="16" t="s">
        <v>58</v>
      </c>
      <c r="W1411" s="16" t="s">
        <v>95</v>
      </c>
      <c r="X1411" s="16" t="b">
        <v>0</v>
      </c>
      <c r="Y1411" s="16" t="b">
        <v>0</v>
      </c>
      <c r="Z1411" s="16" t="e">
        <v>#N/A</v>
      </c>
      <c r="AA1411" s="16">
        <v>3.56E-2</v>
      </c>
      <c r="AB1411" s="16">
        <v>0</v>
      </c>
      <c r="AC1411" s="16" t="s">
        <v>780</v>
      </c>
      <c r="AD1411" s="16" t="s">
        <v>880</v>
      </c>
      <c r="AE1411" s="16" t="s">
        <v>881</v>
      </c>
      <c r="AF1411" s="16" t="s">
        <v>783</v>
      </c>
      <c r="AG1411" s="16" t="s">
        <v>7</v>
      </c>
      <c r="AH1411" s="16" t="b">
        <v>0</v>
      </c>
      <c r="AI1411" s="16" t="s">
        <v>60</v>
      </c>
      <c r="AJ1411" s="16" t="s">
        <v>61</v>
      </c>
      <c r="AK1411" s="16" t="s">
        <v>147</v>
      </c>
      <c r="AL1411" s="16" t="s">
        <v>671</v>
      </c>
      <c r="AM1411" s="16" t="s">
        <v>64</v>
      </c>
      <c r="AN1411" s="19" t="e">
        <v>#N/A</v>
      </c>
      <c r="AO1411" t="str">
        <f>RIGHT('CMO Input'!$T1411,(LEN('CMO Input'!$T1411)-FIND(" ",'CMO Input'!$T1411,1)))</f>
        <v>4-5”</v>
      </c>
      <c r="AP1411">
        <f>'CMO Input'!$O1411</f>
        <v>4</v>
      </c>
      <c r="AR1411" t="str">
        <f>Table2[[#This Row],[Policy / Non Policy]]</f>
        <v>Policy</v>
      </c>
      <c r="AS1411" t="str">
        <f>'CMO Input'!$U1411</f>
        <v>Tier 1</v>
      </c>
      <c r="AT1411" t="str">
        <f>'CMO Input'!$P1411</f>
        <v>CI</v>
      </c>
      <c r="AU1411" t="str" cm="1">
        <f t="array" ref="AU14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11" s="8" t="str">
        <f>TEXT('CMO Input'!$D1411,"MMM-YY")</f>
        <v>August</v>
      </c>
    </row>
    <row r="1412" spans="1:48" x14ac:dyDescent="0.25">
      <c r="A1412" s="14">
        <v>220001887213</v>
      </c>
      <c r="B1412" s="12" t="s">
        <v>180</v>
      </c>
      <c r="C1412" s="12" t="s">
        <v>780</v>
      </c>
      <c r="D1412" s="12" t="s">
        <v>325</v>
      </c>
      <c r="E1412" s="13">
        <v>22</v>
      </c>
      <c r="F1412" s="12" t="s">
        <v>46</v>
      </c>
      <c r="G1412" s="13" t="s">
        <v>47</v>
      </c>
      <c r="H1412" s="12" t="s">
        <v>894</v>
      </c>
      <c r="I1412" s="12" t="s">
        <v>880</v>
      </c>
      <c r="J1412" s="12" t="s">
        <v>881</v>
      </c>
      <c r="K1412" s="14">
        <v>220001887213</v>
      </c>
      <c r="L1412" s="12" t="s">
        <v>116</v>
      </c>
      <c r="M1412" s="12">
        <v>0</v>
      </c>
      <c r="N1412" s="12" t="s">
        <v>52</v>
      </c>
      <c r="O1412" s="12">
        <v>6</v>
      </c>
      <c r="P1412" s="12" t="s">
        <v>53</v>
      </c>
      <c r="Q1412" s="12">
        <v>8</v>
      </c>
      <c r="R1412" s="12" t="s">
        <v>54</v>
      </c>
      <c r="S1412" s="12" t="s">
        <v>134</v>
      </c>
      <c r="T1412" s="12" t="s">
        <v>135</v>
      </c>
      <c r="U1412" s="12" t="s">
        <v>94</v>
      </c>
      <c r="V1412" s="12" t="s">
        <v>58</v>
      </c>
      <c r="W1412" s="12" t="s">
        <v>95</v>
      </c>
      <c r="X1412" s="12" t="b">
        <v>0</v>
      </c>
      <c r="Y1412" s="12" t="b">
        <v>0</v>
      </c>
      <c r="Z1412" s="12" t="e">
        <v>#N/A</v>
      </c>
      <c r="AA1412" s="12">
        <v>0</v>
      </c>
      <c r="AB1412" s="12">
        <v>0</v>
      </c>
      <c r="AC1412" s="12" t="s">
        <v>780</v>
      </c>
      <c r="AD1412" s="12" t="s">
        <v>880</v>
      </c>
      <c r="AE1412" s="12" t="s">
        <v>881</v>
      </c>
      <c r="AF1412" s="12" t="s">
        <v>783</v>
      </c>
      <c r="AG1412" s="12" t="s">
        <v>7</v>
      </c>
      <c r="AH1412" s="12" t="b">
        <v>0</v>
      </c>
      <c r="AI1412" s="12" t="s">
        <v>60</v>
      </c>
      <c r="AJ1412" s="12" t="s">
        <v>61</v>
      </c>
      <c r="AK1412" s="12" t="s">
        <v>147</v>
      </c>
      <c r="AL1412" s="12" t="s">
        <v>671</v>
      </c>
      <c r="AM1412" s="12" t="s">
        <v>64</v>
      </c>
      <c r="AN1412" s="15" t="e">
        <v>#N/A</v>
      </c>
      <c r="AO1412" t="str">
        <f>RIGHT('CMO Input'!$T1412,(LEN('CMO Input'!$T1412)-FIND(" ",'CMO Input'!$T1412,1)))</f>
        <v>6-7”</v>
      </c>
      <c r="AP1412">
        <f>'CMO Input'!$O1412</f>
        <v>6</v>
      </c>
      <c r="AR1412" t="str">
        <f>Table2[[#This Row],[Policy / Non Policy]]</f>
        <v>Policy</v>
      </c>
      <c r="AS1412" t="str">
        <f>'CMO Input'!$U1412</f>
        <v>Tier 1</v>
      </c>
      <c r="AT1412" t="str">
        <f>'CMO Input'!$P1412</f>
        <v>CI</v>
      </c>
      <c r="AU1412" t="str" cm="1">
        <f t="array" ref="AU14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12" s="8" t="str">
        <f>TEXT('CMO Input'!$D1412,"MMM-YY")</f>
        <v>August</v>
      </c>
    </row>
    <row r="1413" spans="1:48" x14ac:dyDescent="0.25">
      <c r="A1413" s="18">
        <v>220001887222</v>
      </c>
      <c r="B1413" s="16" t="s">
        <v>180</v>
      </c>
      <c r="C1413" s="16" t="s">
        <v>780</v>
      </c>
      <c r="D1413" s="16" t="s">
        <v>325</v>
      </c>
      <c r="E1413" s="17">
        <v>22</v>
      </c>
      <c r="F1413" s="16" t="s">
        <v>46</v>
      </c>
      <c r="G1413" s="17" t="s">
        <v>47</v>
      </c>
      <c r="H1413" s="16" t="s">
        <v>894</v>
      </c>
      <c r="I1413" s="16" t="s">
        <v>880</v>
      </c>
      <c r="J1413" s="16" t="s">
        <v>881</v>
      </c>
      <c r="K1413" s="18">
        <v>220001887222</v>
      </c>
      <c r="L1413" s="16" t="s">
        <v>116</v>
      </c>
      <c r="M1413" s="16">
        <v>0</v>
      </c>
      <c r="N1413" s="16" t="s">
        <v>52</v>
      </c>
      <c r="O1413" s="16">
        <v>6</v>
      </c>
      <c r="P1413" s="16" t="s">
        <v>53</v>
      </c>
      <c r="Q1413" s="16">
        <v>21</v>
      </c>
      <c r="R1413" s="16" t="s">
        <v>54</v>
      </c>
      <c r="S1413" s="16" t="s">
        <v>134</v>
      </c>
      <c r="T1413" s="16" t="s">
        <v>135</v>
      </c>
      <c r="U1413" s="16" t="s">
        <v>94</v>
      </c>
      <c r="V1413" s="16" t="s">
        <v>58</v>
      </c>
      <c r="W1413" s="16" t="s">
        <v>95</v>
      </c>
      <c r="X1413" s="16" t="b">
        <v>0</v>
      </c>
      <c r="Y1413" s="16" t="b">
        <v>0</v>
      </c>
      <c r="Z1413" s="16" t="e">
        <v>#N/A</v>
      </c>
      <c r="AA1413" s="16">
        <v>0</v>
      </c>
      <c r="AB1413" s="16">
        <v>0</v>
      </c>
      <c r="AC1413" s="16" t="s">
        <v>780</v>
      </c>
      <c r="AD1413" s="16" t="s">
        <v>880</v>
      </c>
      <c r="AE1413" s="16" t="s">
        <v>881</v>
      </c>
      <c r="AF1413" s="16" t="s">
        <v>783</v>
      </c>
      <c r="AG1413" s="16" t="s">
        <v>7</v>
      </c>
      <c r="AH1413" s="16" t="b">
        <v>0</v>
      </c>
      <c r="AI1413" s="16" t="s">
        <v>60</v>
      </c>
      <c r="AJ1413" s="16" t="s">
        <v>61</v>
      </c>
      <c r="AK1413" s="16" t="s">
        <v>147</v>
      </c>
      <c r="AL1413" s="16" t="s">
        <v>671</v>
      </c>
      <c r="AM1413" s="16" t="s">
        <v>64</v>
      </c>
      <c r="AN1413" s="19" t="e">
        <v>#N/A</v>
      </c>
      <c r="AO1413" t="str">
        <f>RIGHT('CMO Input'!$T1413,(LEN('CMO Input'!$T1413)-FIND(" ",'CMO Input'!$T1413,1)))</f>
        <v>6-7”</v>
      </c>
      <c r="AP1413">
        <f>'CMO Input'!$O1413</f>
        <v>6</v>
      </c>
      <c r="AR1413" t="str">
        <f>Table2[[#This Row],[Policy / Non Policy]]</f>
        <v>Policy</v>
      </c>
      <c r="AS1413" t="str">
        <f>'CMO Input'!$U1413</f>
        <v>Tier 1</v>
      </c>
      <c r="AT1413" t="str">
        <f>'CMO Input'!$P1413</f>
        <v>CI</v>
      </c>
      <c r="AU1413" t="str" cm="1">
        <f t="array" ref="AU14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13" s="8" t="str">
        <f>TEXT('CMO Input'!$D1413,"MMM-YY")</f>
        <v>August</v>
      </c>
    </row>
    <row r="1414" spans="1:48" x14ac:dyDescent="0.25">
      <c r="A1414" s="14">
        <v>220001887238</v>
      </c>
      <c r="B1414" s="12" t="s">
        <v>180</v>
      </c>
      <c r="C1414" s="12" t="s">
        <v>780</v>
      </c>
      <c r="D1414" s="12" t="s">
        <v>325</v>
      </c>
      <c r="E1414" s="13">
        <v>22</v>
      </c>
      <c r="F1414" s="12" t="s">
        <v>46</v>
      </c>
      <c r="G1414" s="13" t="s">
        <v>47</v>
      </c>
      <c r="H1414" s="12" t="s">
        <v>894</v>
      </c>
      <c r="I1414" s="12" t="s">
        <v>880</v>
      </c>
      <c r="J1414" s="12" t="s">
        <v>881</v>
      </c>
      <c r="K1414" s="14">
        <v>220001887238</v>
      </c>
      <c r="L1414" s="12" t="s">
        <v>116</v>
      </c>
      <c r="M1414" s="12">
        <v>5</v>
      </c>
      <c r="N1414" s="12" t="s">
        <v>52</v>
      </c>
      <c r="O1414" s="12">
        <v>4</v>
      </c>
      <c r="P1414" s="12" t="s">
        <v>53</v>
      </c>
      <c r="Q1414" s="12">
        <v>4</v>
      </c>
      <c r="R1414" s="12" t="s">
        <v>54</v>
      </c>
      <c r="S1414" s="12" t="s">
        <v>117</v>
      </c>
      <c r="T1414" s="12" t="s">
        <v>118</v>
      </c>
      <c r="U1414" s="12" t="s">
        <v>94</v>
      </c>
      <c r="V1414" s="12" t="s">
        <v>58</v>
      </c>
      <c r="W1414" s="12" t="s">
        <v>95</v>
      </c>
      <c r="X1414" s="12" t="b">
        <v>0</v>
      </c>
      <c r="Y1414" s="12" t="b">
        <v>0</v>
      </c>
      <c r="Z1414" s="12" t="e">
        <v>#N/A</v>
      </c>
      <c r="AA1414" s="12">
        <v>0.02</v>
      </c>
      <c r="AB1414" s="12">
        <v>0</v>
      </c>
      <c r="AC1414" s="12" t="s">
        <v>780</v>
      </c>
      <c r="AD1414" s="12" t="s">
        <v>880</v>
      </c>
      <c r="AE1414" s="12" t="s">
        <v>881</v>
      </c>
      <c r="AF1414" s="12" t="s">
        <v>783</v>
      </c>
      <c r="AG1414" s="12" t="s">
        <v>7</v>
      </c>
      <c r="AH1414" s="12" t="b">
        <v>0</v>
      </c>
      <c r="AI1414" s="12" t="s">
        <v>60</v>
      </c>
      <c r="AJ1414" s="12" t="s">
        <v>61</v>
      </c>
      <c r="AK1414" s="12" t="s">
        <v>147</v>
      </c>
      <c r="AL1414" s="12" t="s">
        <v>671</v>
      </c>
      <c r="AM1414" s="12" t="s">
        <v>64</v>
      </c>
      <c r="AN1414" s="15" t="e">
        <v>#N/A</v>
      </c>
      <c r="AO1414" t="str">
        <f>RIGHT('CMO Input'!$T1414,(LEN('CMO Input'!$T1414)-FIND(" ",'CMO Input'!$T1414,1)))</f>
        <v>4-5”</v>
      </c>
      <c r="AP1414">
        <f>'CMO Input'!$O1414</f>
        <v>4</v>
      </c>
      <c r="AR1414" t="str">
        <f>Table2[[#This Row],[Policy / Non Policy]]</f>
        <v>Policy</v>
      </c>
      <c r="AS1414" t="str">
        <f>'CMO Input'!$U1414</f>
        <v>Tier 1</v>
      </c>
      <c r="AT1414" t="str">
        <f>'CMO Input'!$P1414</f>
        <v>CI</v>
      </c>
      <c r="AU1414" t="str" cm="1">
        <f t="array" ref="AU14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14" s="8" t="str">
        <f>TEXT('CMO Input'!$D1414,"MMM-YY")</f>
        <v>August</v>
      </c>
    </row>
    <row r="1415" spans="1:48" x14ac:dyDescent="0.25">
      <c r="A1415" s="18">
        <v>220001896185</v>
      </c>
      <c r="B1415" s="16" t="s">
        <v>180</v>
      </c>
      <c r="C1415" s="16" t="s">
        <v>780</v>
      </c>
      <c r="D1415" s="16" t="s">
        <v>325</v>
      </c>
      <c r="E1415" s="17">
        <v>22</v>
      </c>
      <c r="F1415" s="16" t="s">
        <v>46</v>
      </c>
      <c r="G1415" s="17" t="s">
        <v>47</v>
      </c>
      <c r="H1415" s="16" t="s">
        <v>894</v>
      </c>
      <c r="I1415" s="16" t="s">
        <v>880</v>
      </c>
      <c r="J1415" s="16" t="s">
        <v>881</v>
      </c>
      <c r="K1415" s="18">
        <v>220001896185</v>
      </c>
      <c r="L1415" s="16" t="s">
        <v>116</v>
      </c>
      <c r="M1415" s="16">
        <v>65.7</v>
      </c>
      <c r="N1415" s="16" t="s">
        <v>52</v>
      </c>
      <c r="O1415" s="16">
        <v>6</v>
      </c>
      <c r="P1415" s="16" t="s">
        <v>53</v>
      </c>
      <c r="Q1415" s="16">
        <v>47</v>
      </c>
      <c r="R1415" s="16" t="s">
        <v>54</v>
      </c>
      <c r="S1415" s="16" t="s">
        <v>134</v>
      </c>
      <c r="T1415" s="16" t="s">
        <v>135</v>
      </c>
      <c r="U1415" s="16" t="s">
        <v>94</v>
      </c>
      <c r="V1415" s="16" t="s">
        <v>58</v>
      </c>
      <c r="W1415" s="16" t="s">
        <v>95</v>
      </c>
      <c r="X1415" s="16" t="b">
        <v>0</v>
      </c>
      <c r="Y1415" s="16" t="b">
        <v>0</v>
      </c>
      <c r="Z1415" s="16" t="e">
        <v>#N/A</v>
      </c>
      <c r="AA1415" s="16">
        <v>3.0879000000000003</v>
      </c>
      <c r="AB1415" s="16">
        <v>0</v>
      </c>
      <c r="AC1415" s="16" t="s">
        <v>780</v>
      </c>
      <c r="AD1415" s="16" t="s">
        <v>880</v>
      </c>
      <c r="AE1415" s="16" t="s">
        <v>881</v>
      </c>
      <c r="AF1415" s="16" t="s">
        <v>783</v>
      </c>
      <c r="AG1415" s="16" t="s">
        <v>7</v>
      </c>
      <c r="AH1415" s="16" t="b">
        <v>0</v>
      </c>
      <c r="AI1415" s="16" t="s">
        <v>60</v>
      </c>
      <c r="AJ1415" s="16" t="s">
        <v>61</v>
      </c>
      <c r="AK1415" s="16" t="s">
        <v>147</v>
      </c>
      <c r="AL1415" s="16" t="s">
        <v>671</v>
      </c>
      <c r="AM1415" s="16" t="s">
        <v>64</v>
      </c>
      <c r="AN1415" s="19" t="e">
        <v>#N/A</v>
      </c>
      <c r="AO1415" t="str">
        <f>RIGHT('CMO Input'!$T1415,(LEN('CMO Input'!$T1415)-FIND(" ",'CMO Input'!$T1415,1)))</f>
        <v>6-7”</v>
      </c>
      <c r="AP1415">
        <f>'CMO Input'!$O1415</f>
        <v>6</v>
      </c>
      <c r="AR1415" t="str">
        <f>Table2[[#This Row],[Policy / Non Policy]]</f>
        <v>Policy</v>
      </c>
      <c r="AS1415" t="str">
        <f>'CMO Input'!$U1415</f>
        <v>Tier 1</v>
      </c>
      <c r="AT1415" t="str">
        <f>'CMO Input'!$P1415</f>
        <v>CI</v>
      </c>
      <c r="AU1415" t="str" cm="1">
        <f t="array" ref="AU14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15" s="8" t="str">
        <f>TEXT('CMO Input'!$D1415,"MMM-YY")</f>
        <v>August</v>
      </c>
    </row>
    <row r="1416" spans="1:48" x14ac:dyDescent="0.25">
      <c r="A1416" s="14">
        <v>510909429</v>
      </c>
      <c r="B1416" s="12" t="s">
        <v>180</v>
      </c>
      <c r="C1416" s="12" t="s">
        <v>780</v>
      </c>
      <c r="D1416" s="12" t="s">
        <v>325</v>
      </c>
      <c r="E1416" s="13">
        <v>22</v>
      </c>
      <c r="F1416" s="12" t="s">
        <v>46</v>
      </c>
      <c r="G1416" s="13" t="s">
        <v>47</v>
      </c>
      <c r="H1416" s="12" t="s">
        <v>902</v>
      </c>
      <c r="I1416" s="12" t="s">
        <v>912</v>
      </c>
      <c r="J1416" s="12" t="s">
        <v>945</v>
      </c>
      <c r="K1416" s="14">
        <v>510909429</v>
      </c>
      <c r="L1416" s="12" t="s">
        <v>116</v>
      </c>
      <c r="M1416" s="12">
        <v>13.4</v>
      </c>
      <c r="N1416" s="12" t="s">
        <v>52</v>
      </c>
      <c r="O1416" s="12">
        <v>4</v>
      </c>
      <c r="P1416" s="12" t="s">
        <v>53</v>
      </c>
      <c r="Q1416" s="12">
        <v>80</v>
      </c>
      <c r="R1416" s="12" t="s">
        <v>54</v>
      </c>
      <c r="S1416" s="12" t="s">
        <v>117</v>
      </c>
      <c r="T1416" s="12" t="s">
        <v>118</v>
      </c>
      <c r="U1416" s="12" t="s">
        <v>94</v>
      </c>
      <c r="V1416" s="12" t="s">
        <v>58</v>
      </c>
      <c r="W1416" s="12" t="s">
        <v>95</v>
      </c>
      <c r="X1416" s="12" t="b">
        <v>0</v>
      </c>
      <c r="Y1416" s="12" t="b">
        <v>0</v>
      </c>
      <c r="Z1416" s="12" t="e">
        <v>#N/A</v>
      </c>
      <c r="AA1416" s="12">
        <v>1.0720000000000001</v>
      </c>
      <c r="AB1416" s="12">
        <v>0</v>
      </c>
      <c r="AC1416" s="12" t="s">
        <v>780</v>
      </c>
      <c r="AD1416" s="12" t="s">
        <v>912</v>
      </c>
      <c r="AE1416" s="12" t="s">
        <v>945</v>
      </c>
      <c r="AF1416" s="12" t="s">
        <v>783</v>
      </c>
      <c r="AG1416" s="12" t="s">
        <v>7</v>
      </c>
      <c r="AH1416" s="12" t="b">
        <v>0</v>
      </c>
      <c r="AI1416" s="12" t="s">
        <v>60</v>
      </c>
      <c r="AJ1416" s="12" t="s">
        <v>61</v>
      </c>
      <c r="AK1416" s="12" t="s">
        <v>147</v>
      </c>
      <c r="AL1416" s="12" t="s">
        <v>855</v>
      </c>
      <c r="AM1416" s="12" t="s">
        <v>64</v>
      </c>
      <c r="AN1416" s="15" t="e">
        <v>#N/A</v>
      </c>
      <c r="AO1416" t="str">
        <f>RIGHT('CMO Input'!$T1416,(LEN('CMO Input'!$T1416)-FIND(" ",'CMO Input'!$T1416,1)))</f>
        <v>4-5”</v>
      </c>
      <c r="AP1416">
        <f>'CMO Input'!$O1416</f>
        <v>4</v>
      </c>
      <c r="AR1416" t="str">
        <f>Table2[[#This Row],[Policy / Non Policy]]</f>
        <v>Policy</v>
      </c>
      <c r="AS1416" t="str">
        <f>'CMO Input'!$U1416</f>
        <v>Tier 1</v>
      </c>
      <c r="AT1416" t="str">
        <f>'CMO Input'!$P1416</f>
        <v>CI</v>
      </c>
      <c r="AU1416" t="str" cm="1">
        <f t="array" ref="AU14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16" s="8" t="str">
        <f>TEXT('CMO Input'!$D1416,"MMM-YY")</f>
        <v>August</v>
      </c>
    </row>
    <row r="1417" spans="1:48" x14ac:dyDescent="0.25">
      <c r="A1417" s="18">
        <v>510822776</v>
      </c>
      <c r="B1417" s="16" t="s">
        <v>180</v>
      </c>
      <c r="C1417" s="16" t="s">
        <v>780</v>
      </c>
      <c r="D1417" s="16" t="s">
        <v>325</v>
      </c>
      <c r="E1417" s="17">
        <v>22</v>
      </c>
      <c r="F1417" s="16" t="s">
        <v>46</v>
      </c>
      <c r="G1417" s="17" t="s">
        <v>47</v>
      </c>
      <c r="H1417" s="16" t="s">
        <v>895</v>
      </c>
      <c r="I1417" s="16" t="s">
        <v>937</v>
      </c>
      <c r="J1417" s="16" t="s">
        <v>938</v>
      </c>
      <c r="K1417" s="18">
        <v>510822776</v>
      </c>
      <c r="L1417" s="16" t="s">
        <v>116</v>
      </c>
      <c r="M1417" s="16">
        <v>56</v>
      </c>
      <c r="N1417" s="16" t="s">
        <v>52</v>
      </c>
      <c r="O1417" s="16">
        <v>150</v>
      </c>
      <c r="P1417" s="16" t="s">
        <v>91</v>
      </c>
      <c r="Q1417" s="16">
        <v>34</v>
      </c>
      <c r="R1417" s="16" t="s">
        <v>220</v>
      </c>
      <c r="S1417" s="16" t="s">
        <v>402</v>
      </c>
      <c r="T1417" s="16" t="s">
        <v>135</v>
      </c>
      <c r="U1417" s="16" t="s">
        <v>94</v>
      </c>
      <c r="V1417" s="16" t="s">
        <v>58</v>
      </c>
      <c r="W1417" s="16" t="s">
        <v>95</v>
      </c>
      <c r="X1417" s="16" t="b">
        <v>0</v>
      </c>
      <c r="Y1417" s="16" t="b">
        <v>0</v>
      </c>
      <c r="Z1417" s="16" t="e">
        <v>#N/A</v>
      </c>
      <c r="AA1417" s="16">
        <v>1.9040000000000001</v>
      </c>
      <c r="AB1417" s="16">
        <v>0</v>
      </c>
      <c r="AC1417" s="16" t="s">
        <v>780</v>
      </c>
      <c r="AD1417" s="16" t="s">
        <v>937</v>
      </c>
      <c r="AE1417" s="16" t="s">
        <v>938</v>
      </c>
      <c r="AF1417" s="16" t="s">
        <v>783</v>
      </c>
      <c r="AG1417" s="16" t="s">
        <v>7</v>
      </c>
      <c r="AH1417" s="16" t="b">
        <v>0</v>
      </c>
      <c r="AI1417" s="16" t="s">
        <v>60</v>
      </c>
      <c r="AJ1417" s="16" t="s">
        <v>61</v>
      </c>
      <c r="AK1417" s="16" t="s">
        <v>147</v>
      </c>
      <c r="AL1417" s="16" t="s">
        <v>831</v>
      </c>
      <c r="AM1417" s="16" t="s">
        <v>64</v>
      </c>
      <c r="AN1417" s="19" t="e">
        <v>#N/A</v>
      </c>
      <c r="AO1417" t="str">
        <f>RIGHT('CMO Input'!$T1417,(LEN('CMO Input'!$T1417)-FIND(" ",'CMO Input'!$T1417,1)))</f>
        <v>6-7”</v>
      </c>
      <c r="AP1417">
        <f>'CMO Input'!$O1417</f>
        <v>150</v>
      </c>
      <c r="AR1417" t="str">
        <f>Table2[[#This Row],[Policy / Non Policy]]</f>
        <v>Policy</v>
      </c>
      <c r="AS1417" t="str">
        <f>'CMO Input'!$U1417</f>
        <v>Tier 1</v>
      </c>
      <c r="AT1417" t="str">
        <f>'CMO Input'!$P1417</f>
        <v>DI</v>
      </c>
      <c r="AU1417" t="str" cm="1">
        <f t="array" ref="AU14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417" s="8" t="str">
        <f>TEXT('CMO Input'!$D1417,"MMM-YY")</f>
        <v>August</v>
      </c>
    </row>
    <row r="1418" spans="1:48" x14ac:dyDescent="0.25">
      <c r="A1418" s="14">
        <v>510872819</v>
      </c>
      <c r="B1418" s="12" t="s">
        <v>180</v>
      </c>
      <c r="C1418" s="12" t="s">
        <v>780</v>
      </c>
      <c r="D1418" s="12" t="s">
        <v>325</v>
      </c>
      <c r="E1418" s="13">
        <v>22</v>
      </c>
      <c r="F1418" s="12" t="s">
        <v>46</v>
      </c>
      <c r="G1418" s="13" t="s">
        <v>47</v>
      </c>
      <c r="H1418" s="12" t="s">
        <v>895</v>
      </c>
      <c r="I1418" s="12" t="s">
        <v>809</v>
      </c>
      <c r="J1418" s="12" t="s">
        <v>689</v>
      </c>
      <c r="K1418" s="14">
        <v>510872819</v>
      </c>
      <c r="L1418" s="12" t="s">
        <v>116</v>
      </c>
      <c r="M1418" s="12">
        <v>0</v>
      </c>
      <c r="N1418" s="12" t="s">
        <v>52</v>
      </c>
      <c r="O1418" s="12">
        <v>6</v>
      </c>
      <c r="P1418" s="12" t="s">
        <v>53</v>
      </c>
      <c r="Q1418" s="12">
        <v>-53</v>
      </c>
      <c r="R1418" s="12" t="s">
        <v>54</v>
      </c>
      <c r="S1418" s="12" t="s">
        <v>134</v>
      </c>
      <c r="T1418" s="12" t="s">
        <v>135</v>
      </c>
      <c r="U1418" s="12" t="s">
        <v>94</v>
      </c>
      <c r="V1418" s="12" t="s">
        <v>58</v>
      </c>
      <c r="W1418" s="12" t="s">
        <v>95</v>
      </c>
      <c r="X1418" s="12" t="b">
        <v>0</v>
      </c>
      <c r="Y1418" s="12" t="b">
        <v>0</v>
      </c>
      <c r="Z1418" s="12" t="e">
        <v>#N/A</v>
      </c>
      <c r="AA1418" s="12">
        <v>0</v>
      </c>
      <c r="AB1418" s="12">
        <v>0</v>
      </c>
      <c r="AC1418" s="12" t="s">
        <v>780</v>
      </c>
      <c r="AD1418" s="12" t="s">
        <v>809</v>
      </c>
      <c r="AE1418" s="12" t="s">
        <v>689</v>
      </c>
      <c r="AF1418" s="12" t="s">
        <v>801</v>
      </c>
      <c r="AG1418" s="12" t="s">
        <v>7</v>
      </c>
      <c r="AH1418" s="12" t="b">
        <v>0</v>
      </c>
      <c r="AI1418" s="12" t="s">
        <v>60</v>
      </c>
      <c r="AJ1418" s="12" t="s">
        <v>61</v>
      </c>
      <c r="AK1418" s="12"/>
      <c r="AL1418" s="12" t="s">
        <v>864</v>
      </c>
      <c r="AM1418" s="12" t="s">
        <v>64</v>
      </c>
      <c r="AN1418" s="15" t="e">
        <v>#N/A</v>
      </c>
      <c r="AO1418" t="str">
        <f>RIGHT('CMO Input'!$T1418,(LEN('CMO Input'!$T1418)-FIND(" ",'CMO Input'!$T1418,1)))</f>
        <v>6-7”</v>
      </c>
      <c r="AP1418">
        <f>'CMO Input'!$O1418</f>
        <v>6</v>
      </c>
      <c r="AR1418" t="str">
        <f>Table2[[#This Row],[Policy / Non Policy]]</f>
        <v>Policy</v>
      </c>
      <c r="AS1418" t="str">
        <f>'CMO Input'!$U1418</f>
        <v>Tier 1</v>
      </c>
      <c r="AT1418" t="str">
        <f>'CMO Input'!$P1418</f>
        <v>CI</v>
      </c>
      <c r="AU1418" t="str" cm="1">
        <f t="array" ref="AU14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18" s="8" t="str">
        <f>TEXT('CMO Input'!$D1418,"MMM-YY")</f>
        <v>August</v>
      </c>
    </row>
    <row r="1419" spans="1:48" x14ac:dyDescent="0.25">
      <c r="A1419" s="18">
        <v>510872821</v>
      </c>
      <c r="B1419" s="16" t="s">
        <v>180</v>
      </c>
      <c r="C1419" s="16" t="s">
        <v>780</v>
      </c>
      <c r="D1419" s="16" t="s">
        <v>325</v>
      </c>
      <c r="E1419" s="17">
        <v>22</v>
      </c>
      <c r="F1419" s="16" t="s">
        <v>46</v>
      </c>
      <c r="G1419" s="17" t="s">
        <v>47</v>
      </c>
      <c r="H1419" s="16" t="s">
        <v>895</v>
      </c>
      <c r="I1419" s="16" t="s">
        <v>809</v>
      </c>
      <c r="J1419" s="16" t="s">
        <v>689</v>
      </c>
      <c r="K1419" s="18">
        <v>510872821</v>
      </c>
      <c r="L1419" s="16" t="s">
        <v>116</v>
      </c>
      <c r="M1419" s="16">
        <v>10.6</v>
      </c>
      <c r="N1419" s="16" t="s">
        <v>52</v>
      </c>
      <c r="O1419" s="16">
        <v>6</v>
      </c>
      <c r="P1419" s="16" t="s">
        <v>53</v>
      </c>
      <c r="Q1419" s="16">
        <v>53</v>
      </c>
      <c r="R1419" s="16" t="s">
        <v>54</v>
      </c>
      <c r="S1419" s="16" t="s">
        <v>134</v>
      </c>
      <c r="T1419" s="16" t="s">
        <v>135</v>
      </c>
      <c r="U1419" s="16" t="s">
        <v>94</v>
      </c>
      <c r="V1419" s="16" t="s">
        <v>58</v>
      </c>
      <c r="W1419" s="16" t="s">
        <v>95</v>
      </c>
      <c r="X1419" s="16" t="b">
        <v>0</v>
      </c>
      <c r="Y1419" s="16" t="b">
        <v>0</v>
      </c>
      <c r="Z1419" s="16" t="e">
        <v>#N/A</v>
      </c>
      <c r="AA1419" s="16">
        <v>0.56179999999999997</v>
      </c>
      <c r="AB1419" s="16">
        <v>0</v>
      </c>
      <c r="AC1419" s="16" t="s">
        <v>780</v>
      </c>
      <c r="AD1419" s="16" t="s">
        <v>809</v>
      </c>
      <c r="AE1419" s="16" t="s">
        <v>689</v>
      </c>
      <c r="AF1419" s="16" t="s">
        <v>801</v>
      </c>
      <c r="AG1419" s="16" t="s">
        <v>7</v>
      </c>
      <c r="AH1419" s="16" t="b">
        <v>0</v>
      </c>
      <c r="AI1419" s="16" t="s">
        <v>60</v>
      </c>
      <c r="AJ1419" s="16" t="s">
        <v>61</v>
      </c>
      <c r="AK1419" s="16"/>
      <c r="AL1419" s="16" t="s">
        <v>864</v>
      </c>
      <c r="AM1419" s="16" t="s">
        <v>64</v>
      </c>
      <c r="AN1419" s="19" t="e">
        <v>#N/A</v>
      </c>
      <c r="AO1419" t="str">
        <f>RIGHT('CMO Input'!$T1419,(LEN('CMO Input'!$T1419)-FIND(" ",'CMO Input'!$T1419,1)))</f>
        <v>6-7”</v>
      </c>
      <c r="AP1419">
        <f>'CMO Input'!$O1419</f>
        <v>6</v>
      </c>
      <c r="AR1419" t="str">
        <f>Table2[[#This Row],[Policy / Non Policy]]</f>
        <v>Policy</v>
      </c>
      <c r="AS1419" t="str">
        <f>'CMO Input'!$U1419</f>
        <v>Tier 1</v>
      </c>
      <c r="AT1419" t="str">
        <f>'CMO Input'!$P1419</f>
        <v>CI</v>
      </c>
      <c r="AU1419" t="str" cm="1">
        <f t="array" ref="AU14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19" s="8" t="str">
        <f>TEXT('CMO Input'!$D1419,"MMM-YY")</f>
        <v>August</v>
      </c>
    </row>
    <row r="1420" spans="1:48" x14ac:dyDescent="0.25">
      <c r="A1420" s="14">
        <v>510871155</v>
      </c>
      <c r="B1420" s="12" t="s">
        <v>180</v>
      </c>
      <c r="C1420" s="12" t="s">
        <v>780</v>
      </c>
      <c r="D1420" s="12" t="s">
        <v>157</v>
      </c>
      <c r="E1420" s="13">
        <v>23</v>
      </c>
      <c r="F1420" s="12" t="s">
        <v>46</v>
      </c>
      <c r="G1420" s="13" t="s">
        <v>158</v>
      </c>
      <c r="H1420" s="12" t="s">
        <v>896</v>
      </c>
      <c r="I1420" s="12" t="s">
        <v>824</v>
      </c>
      <c r="J1420" s="12" t="s">
        <v>825</v>
      </c>
      <c r="K1420" s="14">
        <v>510871155</v>
      </c>
      <c r="L1420" s="12" t="s">
        <v>116</v>
      </c>
      <c r="M1420" s="12">
        <v>42.9</v>
      </c>
      <c r="N1420" s="12" t="s">
        <v>52</v>
      </c>
      <c r="O1420" s="12">
        <v>6</v>
      </c>
      <c r="P1420" s="12" t="s">
        <v>91</v>
      </c>
      <c r="Q1420" s="12">
        <v>30</v>
      </c>
      <c r="R1420" s="12" t="s">
        <v>54</v>
      </c>
      <c r="S1420" s="12" t="s">
        <v>134</v>
      </c>
      <c r="T1420" s="12" t="s">
        <v>135</v>
      </c>
      <c r="U1420" s="12" t="s">
        <v>94</v>
      </c>
      <c r="V1420" s="12" t="s">
        <v>58</v>
      </c>
      <c r="W1420" s="12" t="s">
        <v>95</v>
      </c>
      <c r="X1420" s="12" t="b">
        <v>0</v>
      </c>
      <c r="Y1420" s="12" t="b">
        <v>0</v>
      </c>
      <c r="Z1420" s="12" t="e">
        <v>#N/A</v>
      </c>
      <c r="AA1420" s="12">
        <v>1.2869999999999999</v>
      </c>
      <c r="AB1420" s="12">
        <v>0</v>
      </c>
      <c r="AC1420" s="12" t="s">
        <v>780</v>
      </c>
      <c r="AD1420" s="12" t="s">
        <v>824</v>
      </c>
      <c r="AE1420" s="12" t="s">
        <v>825</v>
      </c>
      <c r="AF1420" s="12" t="s">
        <v>826</v>
      </c>
      <c r="AG1420" s="12" t="s">
        <v>7</v>
      </c>
      <c r="AH1420" s="12" t="b">
        <v>0</v>
      </c>
      <c r="AI1420" s="12" t="s">
        <v>60</v>
      </c>
      <c r="AJ1420" s="12" t="s">
        <v>827</v>
      </c>
      <c r="AK1420" s="12" t="s">
        <v>147</v>
      </c>
      <c r="AL1420" s="12" t="s">
        <v>828</v>
      </c>
      <c r="AM1420" s="12" t="s">
        <v>64</v>
      </c>
      <c r="AN1420" s="15" t="e">
        <v>#N/A</v>
      </c>
      <c r="AO1420" t="str">
        <f>RIGHT('CMO Input'!$T1420,(LEN('CMO Input'!$T1420)-FIND(" ",'CMO Input'!$T1420,1)))</f>
        <v>6-7”</v>
      </c>
      <c r="AP1420">
        <f>'CMO Input'!$O1420</f>
        <v>6</v>
      </c>
      <c r="AR1420" t="str">
        <f>Table2[[#This Row],[Policy / Non Policy]]</f>
        <v>Policy</v>
      </c>
      <c r="AS1420" t="str">
        <f>'CMO Input'!$U1420</f>
        <v>Tier 1</v>
      </c>
      <c r="AT1420" t="str">
        <f>'CMO Input'!$P1420</f>
        <v>DI</v>
      </c>
      <c r="AU1420" t="str" cm="1">
        <f t="array" ref="AU14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420" s="8" t="str">
        <f>TEXT('CMO Input'!$D1420,"MMM-YY")</f>
        <v>September</v>
      </c>
    </row>
    <row r="1421" spans="1:48" x14ac:dyDescent="0.25">
      <c r="A1421" s="18">
        <v>510822776</v>
      </c>
      <c r="B1421" s="16" t="s">
        <v>180</v>
      </c>
      <c r="C1421" s="16" t="s">
        <v>780</v>
      </c>
      <c r="D1421" s="16" t="s">
        <v>157</v>
      </c>
      <c r="E1421" s="17">
        <v>23</v>
      </c>
      <c r="F1421" s="16" t="s">
        <v>46</v>
      </c>
      <c r="G1421" s="17" t="s">
        <v>158</v>
      </c>
      <c r="H1421" s="16" t="s">
        <v>895</v>
      </c>
      <c r="I1421" s="16" t="s">
        <v>937</v>
      </c>
      <c r="J1421" s="16" t="s">
        <v>938</v>
      </c>
      <c r="K1421" s="18">
        <v>510822776</v>
      </c>
      <c r="L1421" s="16" t="s">
        <v>116</v>
      </c>
      <c r="M1421" s="16">
        <v>56</v>
      </c>
      <c r="N1421" s="16" t="s">
        <v>52</v>
      </c>
      <c r="O1421" s="16">
        <v>150</v>
      </c>
      <c r="P1421" s="16" t="s">
        <v>91</v>
      </c>
      <c r="Q1421" s="16">
        <v>78</v>
      </c>
      <c r="R1421" s="16" t="s">
        <v>220</v>
      </c>
      <c r="S1421" s="16" t="s">
        <v>402</v>
      </c>
      <c r="T1421" s="16" t="s">
        <v>135</v>
      </c>
      <c r="U1421" s="16" t="s">
        <v>94</v>
      </c>
      <c r="V1421" s="16" t="s">
        <v>58</v>
      </c>
      <c r="W1421" s="16" t="s">
        <v>95</v>
      </c>
      <c r="X1421" s="16" t="b">
        <v>0</v>
      </c>
      <c r="Y1421" s="16" t="b">
        <v>0</v>
      </c>
      <c r="Z1421" s="16" t="e">
        <v>#N/A</v>
      </c>
      <c r="AA1421" s="16">
        <v>4.3680000000000003</v>
      </c>
      <c r="AB1421" s="16">
        <v>0</v>
      </c>
      <c r="AC1421" s="16" t="s">
        <v>780</v>
      </c>
      <c r="AD1421" s="16" t="s">
        <v>937</v>
      </c>
      <c r="AE1421" s="16" t="s">
        <v>938</v>
      </c>
      <c r="AF1421" s="16" t="s">
        <v>783</v>
      </c>
      <c r="AG1421" s="16" t="s">
        <v>7</v>
      </c>
      <c r="AH1421" s="16" t="b">
        <v>0</v>
      </c>
      <c r="AI1421" s="16" t="s">
        <v>60</v>
      </c>
      <c r="AJ1421" s="16" t="s">
        <v>61</v>
      </c>
      <c r="AK1421" s="16" t="s">
        <v>147</v>
      </c>
      <c r="AL1421" s="16" t="s">
        <v>855</v>
      </c>
      <c r="AM1421" s="16" t="s">
        <v>64</v>
      </c>
      <c r="AN1421" s="19" t="e">
        <v>#N/A</v>
      </c>
      <c r="AO1421" t="str">
        <f>RIGHT('CMO Input'!$T1421,(LEN('CMO Input'!$T1421)-FIND(" ",'CMO Input'!$T1421,1)))</f>
        <v>6-7”</v>
      </c>
      <c r="AP1421">
        <f>'CMO Input'!$O1421</f>
        <v>150</v>
      </c>
      <c r="AR1421" t="str">
        <f>Table2[[#This Row],[Policy / Non Policy]]</f>
        <v>Policy</v>
      </c>
      <c r="AS1421" t="str">
        <f>'CMO Input'!$U1421</f>
        <v>Tier 1</v>
      </c>
      <c r="AT1421" t="str">
        <f>'CMO Input'!$P1421</f>
        <v>DI</v>
      </c>
      <c r="AU1421" t="str" cm="1">
        <f t="array" ref="AU14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421" s="8" t="str">
        <f>TEXT('CMO Input'!$D1421,"MMM-YY")</f>
        <v>September</v>
      </c>
    </row>
    <row r="1422" spans="1:48" x14ac:dyDescent="0.25">
      <c r="A1422" s="14">
        <v>620654351</v>
      </c>
      <c r="B1422" s="12" t="s">
        <v>180</v>
      </c>
      <c r="C1422" s="12" t="s">
        <v>780</v>
      </c>
      <c r="D1422" s="12" t="s">
        <v>157</v>
      </c>
      <c r="E1422" s="13">
        <v>23</v>
      </c>
      <c r="F1422" s="12" t="s">
        <v>46</v>
      </c>
      <c r="G1422" s="13" t="s">
        <v>158</v>
      </c>
      <c r="H1422" s="12" t="s">
        <v>895</v>
      </c>
      <c r="I1422" s="12" t="s">
        <v>937</v>
      </c>
      <c r="J1422" s="12" t="s">
        <v>938</v>
      </c>
      <c r="K1422" s="14">
        <v>620654351</v>
      </c>
      <c r="L1422" s="12" t="s">
        <v>116</v>
      </c>
      <c r="M1422" s="12">
        <v>5</v>
      </c>
      <c r="N1422" s="12" t="s">
        <v>52</v>
      </c>
      <c r="O1422" s="12">
        <v>100</v>
      </c>
      <c r="P1422" s="12" t="s">
        <v>91</v>
      </c>
      <c r="Q1422" s="12">
        <v>5</v>
      </c>
      <c r="R1422" s="12" t="s">
        <v>220</v>
      </c>
      <c r="S1422" s="12" t="s">
        <v>221</v>
      </c>
      <c r="T1422" s="12" t="s">
        <v>118</v>
      </c>
      <c r="U1422" s="12" t="s">
        <v>94</v>
      </c>
      <c r="V1422" s="12" t="s">
        <v>58</v>
      </c>
      <c r="W1422" s="12" t="s">
        <v>95</v>
      </c>
      <c r="X1422" s="12" t="b">
        <v>0</v>
      </c>
      <c r="Y1422" s="12" t="b">
        <v>0</v>
      </c>
      <c r="Z1422" s="12" t="e">
        <v>#N/A</v>
      </c>
      <c r="AA1422" s="12">
        <v>2.5000000000000001E-2</v>
      </c>
      <c r="AB1422" s="12">
        <v>0</v>
      </c>
      <c r="AC1422" s="12" t="s">
        <v>780</v>
      </c>
      <c r="AD1422" s="12" t="s">
        <v>937</v>
      </c>
      <c r="AE1422" s="12" t="s">
        <v>938</v>
      </c>
      <c r="AF1422" s="12" t="s">
        <v>783</v>
      </c>
      <c r="AG1422" s="12" t="s">
        <v>7</v>
      </c>
      <c r="AH1422" s="12" t="b">
        <v>0</v>
      </c>
      <c r="AI1422" s="12" t="s">
        <v>60</v>
      </c>
      <c r="AJ1422" s="12" t="s">
        <v>61</v>
      </c>
      <c r="AK1422" s="12" t="s">
        <v>147</v>
      </c>
      <c r="AL1422" s="12" t="s">
        <v>855</v>
      </c>
      <c r="AM1422" s="12" t="s">
        <v>64</v>
      </c>
      <c r="AN1422" s="15" t="e">
        <v>#N/A</v>
      </c>
      <c r="AO1422" t="str">
        <f>RIGHT('CMO Input'!$T1422,(LEN('CMO Input'!$T1422)-FIND(" ",'CMO Input'!$T1422,1)))</f>
        <v>4-5”</v>
      </c>
      <c r="AP1422">
        <f>'CMO Input'!$O1422</f>
        <v>100</v>
      </c>
      <c r="AR1422" t="str">
        <f>Table2[[#This Row],[Policy / Non Policy]]</f>
        <v>Policy</v>
      </c>
      <c r="AS1422" t="str">
        <f>'CMO Input'!$U1422</f>
        <v>Tier 1</v>
      </c>
      <c r="AT1422" t="str">
        <f>'CMO Input'!$P1422</f>
        <v>DI</v>
      </c>
      <c r="AU1422" t="str" cm="1">
        <f t="array" ref="AU14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22" s="8" t="str">
        <f>TEXT('CMO Input'!$D1422,"MMM-YY")</f>
        <v>September</v>
      </c>
    </row>
    <row r="1423" spans="1:48" x14ac:dyDescent="0.25">
      <c r="A1423" s="18">
        <v>510784731</v>
      </c>
      <c r="B1423" s="16" t="s">
        <v>180</v>
      </c>
      <c r="C1423" s="16" t="s">
        <v>780</v>
      </c>
      <c r="D1423" s="16" t="s">
        <v>157</v>
      </c>
      <c r="E1423" s="17">
        <v>23</v>
      </c>
      <c r="F1423" s="16" t="s">
        <v>46</v>
      </c>
      <c r="G1423" s="17" t="s">
        <v>877</v>
      </c>
      <c r="H1423" s="16" t="s">
        <v>911</v>
      </c>
      <c r="I1423" s="16" t="s">
        <v>929</v>
      </c>
      <c r="J1423" s="16" t="s">
        <v>930</v>
      </c>
      <c r="K1423" s="18">
        <v>510784731</v>
      </c>
      <c r="L1423" s="16" t="s">
        <v>116</v>
      </c>
      <c r="M1423" s="16">
        <v>115.4</v>
      </c>
      <c r="N1423" s="16" t="s">
        <v>52</v>
      </c>
      <c r="O1423" s="16">
        <v>4</v>
      </c>
      <c r="P1423" s="16" t="s">
        <v>53</v>
      </c>
      <c r="Q1423" s="16">
        <v>7</v>
      </c>
      <c r="R1423" s="16" t="s">
        <v>54</v>
      </c>
      <c r="S1423" s="16" t="s">
        <v>117</v>
      </c>
      <c r="T1423" s="16" t="s">
        <v>118</v>
      </c>
      <c r="U1423" s="16" t="s">
        <v>94</v>
      </c>
      <c r="V1423" s="16" t="s">
        <v>58</v>
      </c>
      <c r="W1423" s="16" t="s">
        <v>95</v>
      </c>
      <c r="X1423" s="16" t="b">
        <v>0</v>
      </c>
      <c r="Y1423" s="16" t="b">
        <v>0</v>
      </c>
      <c r="Z1423" s="16" t="e">
        <v>#N/A</v>
      </c>
      <c r="AA1423" s="16">
        <v>0.80780000000000007</v>
      </c>
      <c r="AB1423" s="16">
        <v>0</v>
      </c>
      <c r="AC1423" s="16" t="s">
        <v>780</v>
      </c>
      <c r="AD1423" s="16" t="s">
        <v>929</v>
      </c>
      <c r="AE1423" s="16" t="s">
        <v>930</v>
      </c>
      <c r="AF1423" s="16" t="s">
        <v>870</v>
      </c>
      <c r="AG1423" s="16" t="s">
        <v>7</v>
      </c>
      <c r="AH1423" s="16" t="b">
        <v>0</v>
      </c>
      <c r="AI1423" s="16" t="s">
        <v>60</v>
      </c>
      <c r="AJ1423" s="16" t="s">
        <v>10</v>
      </c>
      <c r="AK1423" s="16" t="s">
        <v>147</v>
      </c>
      <c r="AL1423" s="16" t="s">
        <v>259</v>
      </c>
      <c r="AM1423" s="16" t="s">
        <v>64</v>
      </c>
      <c r="AN1423" s="19" t="e">
        <v>#N/A</v>
      </c>
      <c r="AO1423" t="str">
        <f>RIGHT('CMO Input'!$T1423,(LEN('CMO Input'!$T1423)-FIND(" ",'CMO Input'!$T1423,1)))</f>
        <v>4-5”</v>
      </c>
      <c r="AP1423">
        <f>'CMO Input'!$O1423</f>
        <v>4</v>
      </c>
      <c r="AR1423" t="str">
        <f>Table2[[#This Row],[Policy / Non Policy]]</f>
        <v>Policy</v>
      </c>
      <c r="AS1423" t="str">
        <f>'CMO Input'!$U1423</f>
        <v>Tier 1</v>
      </c>
      <c r="AT1423" t="str">
        <f>'CMO Input'!$P1423</f>
        <v>CI</v>
      </c>
      <c r="AU1423" t="str" cm="1">
        <f t="array" ref="AU14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23" s="8" t="str">
        <f>TEXT('CMO Input'!$D1423,"MMM-YY")</f>
        <v>September</v>
      </c>
    </row>
    <row r="1424" spans="1:48" x14ac:dyDescent="0.25">
      <c r="A1424" s="14">
        <v>510930040</v>
      </c>
      <c r="B1424" s="12" t="s">
        <v>180</v>
      </c>
      <c r="C1424" s="12" t="s">
        <v>780</v>
      </c>
      <c r="D1424" s="12" t="s">
        <v>157</v>
      </c>
      <c r="E1424" s="13">
        <v>23</v>
      </c>
      <c r="F1424" s="12" t="s">
        <v>46</v>
      </c>
      <c r="G1424" s="13" t="s">
        <v>877</v>
      </c>
      <c r="H1424" s="12" t="s">
        <v>150</v>
      </c>
      <c r="I1424" s="12" t="s">
        <v>885</v>
      </c>
      <c r="J1424" s="12" t="s">
        <v>946</v>
      </c>
      <c r="K1424" s="14">
        <v>510930040</v>
      </c>
      <c r="L1424" s="12" t="s">
        <v>116</v>
      </c>
      <c r="M1424" s="12">
        <v>13</v>
      </c>
      <c r="N1424" s="12" t="s">
        <v>52</v>
      </c>
      <c r="O1424" s="12">
        <v>4</v>
      </c>
      <c r="P1424" s="12" t="s">
        <v>163</v>
      </c>
      <c r="Q1424" s="12">
        <v>43</v>
      </c>
      <c r="R1424" s="12" t="s">
        <v>54</v>
      </c>
      <c r="S1424" s="12" t="s">
        <v>117</v>
      </c>
      <c r="T1424" s="12" t="s">
        <v>118</v>
      </c>
      <c r="U1424" s="12" t="s">
        <v>94</v>
      </c>
      <c r="V1424" s="12" t="s">
        <v>58</v>
      </c>
      <c r="W1424" s="12" t="s">
        <v>95</v>
      </c>
      <c r="X1424" s="12" t="b">
        <v>0</v>
      </c>
      <c r="Y1424" s="12" t="b">
        <v>0</v>
      </c>
      <c r="Z1424" s="12" t="e">
        <v>#N/A</v>
      </c>
      <c r="AA1424" s="12">
        <v>0.55899999999999994</v>
      </c>
      <c r="AB1424" s="12">
        <v>0</v>
      </c>
      <c r="AC1424" s="12" t="s">
        <v>780</v>
      </c>
      <c r="AD1424" s="12" t="s">
        <v>885</v>
      </c>
      <c r="AE1424" s="12" t="s">
        <v>946</v>
      </c>
      <c r="AF1424" s="12" t="s">
        <v>787</v>
      </c>
      <c r="AG1424" s="12" t="s">
        <v>7</v>
      </c>
      <c r="AH1424" s="12" t="b">
        <v>0</v>
      </c>
      <c r="AI1424" s="12" t="s">
        <v>60</v>
      </c>
      <c r="AJ1424" s="12" t="s">
        <v>788</v>
      </c>
      <c r="AK1424" s="12" t="s">
        <v>147</v>
      </c>
      <c r="AL1424" s="12" t="s">
        <v>822</v>
      </c>
      <c r="AM1424" s="12" t="s">
        <v>64</v>
      </c>
      <c r="AN1424" s="15" t="e">
        <v>#N/A</v>
      </c>
      <c r="AO1424" t="str">
        <f>RIGHT('CMO Input'!$T1424,(LEN('CMO Input'!$T1424)-FIND(" ",'CMO Input'!$T1424,1)))</f>
        <v>4-5”</v>
      </c>
      <c r="AP1424">
        <f>'CMO Input'!$O1424</f>
        <v>4</v>
      </c>
      <c r="AR1424" t="str">
        <f>Table2[[#This Row],[Policy / Non Policy]]</f>
        <v>Policy</v>
      </c>
      <c r="AS1424" t="str">
        <f>'CMO Input'!$U1424</f>
        <v>Tier 1</v>
      </c>
      <c r="AT1424" t="str">
        <f>'CMO Input'!$P1424</f>
        <v>SI</v>
      </c>
      <c r="AU1424" t="str" cm="1">
        <f t="array" ref="AU14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24" s="8" t="str">
        <f>TEXT('CMO Input'!$D1424,"MMM-YY")</f>
        <v>September</v>
      </c>
    </row>
    <row r="1425" spans="1:48" x14ac:dyDescent="0.25">
      <c r="A1425" s="18">
        <v>510909236</v>
      </c>
      <c r="B1425" s="16" t="s">
        <v>180</v>
      </c>
      <c r="C1425" s="16" t="s">
        <v>780</v>
      </c>
      <c r="D1425" s="16" t="s">
        <v>157</v>
      </c>
      <c r="E1425" s="17">
        <v>23</v>
      </c>
      <c r="F1425" s="16" t="s">
        <v>46</v>
      </c>
      <c r="G1425" s="17" t="s">
        <v>877</v>
      </c>
      <c r="H1425" s="16" t="s">
        <v>150</v>
      </c>
      <c r="I1425" s="16" t="s">
        <v>879</v>
      </c>
      <c r="J1425" s="16" t="s">
        <v>940</v>
      </c>
      <c r="K1425" s="18">
        <v>510909236</v>
      </c>
      <c r="L1425" s="16" t="s">
        <v>116</v>
      </c>
      <c r="M1425" s="16">
        <v>26.2</v>
      </c>
      <c r="N1425" s="16" t="s">
        <v>52</v>
      </c>
      <c r="O1425" s="16">
        <v>4</v>
      </c>
      <c r="P1425" s="16" t="s">
        <v>53</v>
      </c>
      <c r="Q1425" s="16">
        <v>20</v>
      </c>
      <c r="R1425" s="16" t="s">
        <v>54</v>
      </c>
      <c r="S1425" s="16" t="s">
        <v>117</v>
      </c>
      <c r="T1425" s="16" t="s">
        <v>118</v>
      </c>
      <c r="U1425" s="16" t="s">
        <v>94</v>
      </c>
      <c r="V1425" s="16" t="s">
        <v>58</v>
      </c>
      <c r="W1425" s="16" t="s">
        <v>95</v>
      </c>
      <c r="X1425" s="16" t="b">
        <v>0</v>
      </c>
      <c r="Y1425" s="16" t="b">
        <v>0</v>
      </c>
      <c r="Z1425" s="16" t="e">
        <v>#N/A</v>
      </c>
      <c r="AA1425" s="16">
        <v>0.52399999999999991</v>
      </c>
      <c r="AB1425" s="16">
        <v>0</v>
      </c>
      <c r="AC1425" s="16" t="s">
        <v>780</v>
      </c>
      <c r="AD1425" s="16" t="s">
        <v>879</v>
      </c>
      <c r="AE1425" s="16" t="s">
        <v>940</v>
      </c>
      <c r="AF1425" s="16" t="s">
        <v>787</v>
      </c>
      <c r="AG1425" s="16" t="s">
        <v>7</v>
      </c>
      <c r="AH1425" s="16" t="b">
        <v>0</v>
      </c>
      <c r="AI1425" s="16" t="s">
        <v>60</v>
      </c>
      <c r="AJ1425" s="16" t="s">
        <v>788</v>
      </c>
      <c r="AK1425" s="16" t="s">
        <v>147</v>
      </c>
      <c r="AL1425" s="16" t="s">
        <v>939</v>
      </c>
      <c r="AM1425" s="16" t="s">
        <v>64</v>
      </c>
      <c r="AN1425" s="19" t="e">
        <v>#N/A</v>
      </c>
      <c r="AO1425" t="str">
        <f>RIGHT('CMO Input'!$T1425,(LEN('CMO Input'!$T1425)-FIND(" ",'CMO Input'!$T1425,1)))</f>
        <v>4-5”</v>
      </c>
      <c r="AP1425">
        <f>'CMO Input'!$O1425</f>
        <v>4</v>
      </c>
      <c r="AR1425" t="str">
        <f>Table2[[#This Row],[Policy / Non Policy]]</f>
        <v>Policy</v>
      </c>
      <c r="AS1425" t="str">
        <f>'CMO Input'!$U1425</f>
        <v>Tier 1</v>
      </c>
      <c r="AT1425" t="str">
        <f>'CMO Input'!$P1425</f>
        <v>CI</v>
      </c>
      <c r="AU1425" t="str" cm="1">
        <f t="array" ref="AU14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25" s="8" t="str">
        <f>TEXT('CMO Input'!$D1425,"MMM-YY")</f>
        <v>September</v>
      </c>
    </row>
    <row r="1426" spans="1:48" x14ac:dyDescent="0.25">
      <c r="A1426" s="14">
        <v>510932686</v>
      </c>
      <c r="B1426" s="12" t="s">
        <v>180</v>
      </c>
      <c r="C1426" s="12" t="s">
        <v>780</v>
      </c>
      <c r="D1426" s="12" t="s">
        <v>157</v>
      </c>
      <c r="E1426" s="13">
        <v>23</v>
      </c>
      <c r="F1426" s="12" t="s">
        <v>46</v>
      </c>
      <c r="G1426" s="13" t="s">
        <v>877</v>
      </c>
      <c r="H1426" s="12" t="s">
        <v>150</v>
      </c>
      <c r="I1426" s="12" t="s">
        <v>790</v>
      </c>
      <c r="J1426" s="12" t="s">
        <v>836</v>
      </c>
      <c r="K1426" s="14">
        <v>510932686</v>
      </c>
      <c r="L1426" s="12" t="s">
        <v>90</v>
      </c>
      <c r="M1426" s="12">
        <v>301.89999999999998</v>
      </c>
      <c r="N1426" s="12" t="s">
        <v>52</v>
      </c>
      <c r="O1426" s="12">
        <v>4</v>
      </c>
      <c r="P1426" s="12" t="s">
        <v>91</v>
      </c>
      <c r="Q1426" s="12">
        <v>80</v>
      </c>
      <c r="R1426" s="12" t="s">
        <v>54</v>
      </c>
      <c r="S1426" s="12" t="s">
        <v>117</v>
      </c>
      <c r="T1426" s="12" t="s">
        <v>118</v>
      </c>
      <c r="U1426" s="12" t="s">
        <v>94</v>
      </c>
      <c r="V1426" s="12" t="s">
        <v>58</v>
      </c>
      <c r="W1426" s="12" t="s">
        <v>95</v>
      </c>
      <c r="X1426" s="12" t="b">
        <v>0</v>
      </c>
      <c r="Y1426" s="12" t="b">
        <v>0</v>
      </c>
      <c r="Z1426" s="12" t="e">
        <v>#N/A</v>
      </c>
      <c r="AA1426" s="12">
        <v>24.152000000000001</v>
      </c>
      <c r="AB1426" s="12">
        <v>0</v>
      </c>
      <c r="AC1426" s="12" t="s">
        <v>780</v>
      </c>
      <c r="AD1426" s="12" t="s">
        <v>790</v>
      </c>
      <c r="AE1426" s="12" t="s">
        <v>836</v>
      </c>
      <c r="AF1426" s="12" t="s">
        <v>787</v>
      </c>
      <c r="AG1426" s="12" t="s">
        <v>7</v>
      </c>
      <c r="AH1426" s="12" t="b">
        <v>0</v>
      </c>
      <c r="AI1426" s="12" t="s">
        <v>39</v>
      </c>
      <c r="AJ1426" s="12" t="s">
        <v>788</v>
      </c>
      <c r="AK1426" s="12" t="s">
        <v>90</v>
      </c>
      <c r="AL1426" s="12" t="s">
        <v>822</v>
      </c>
      <c r="AM1426" s="12" t="s">
        <v>64</v>
      </c>
      <c r="AN1426" s="15" t="e">
        <v>#N/A</v>
      </c>
      <c r="AO1426" t="str">
        <f>RIGHT('CMO Input'!$T1426,(LEN('CMO Input'!$T1426)-FIND(" ",'CMO Input'!$T1426,1)))</f>
        <v>4-5”</v>
      </c>
      <c r="AP1426">
        <f>'CMO Input'!$O1426</f>
        <v>4</v>
      </c>
      <c r="AR1426" t="str">
        <f>Table2[[#This Row],[Policy / Non Policy]]</f>
        <v>Policy</v>
      </c>
      <c r="AS1426" t="str">
        <f>'CMO Input'!$U1426</f>
        <v>Tier 1</v>
      </c>
      <c r="AT1426" t="str">
        <f>'CMO Input'!$P1426</f>
        <v>DI</v>
      </c>
      <c r="AU1426" t="str" cm="1">
        <f t="array" ref="AU14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26" s="8" t="str">
        <f>TEXT('CMO Input'!$D1426,"MMM-YY")</f>
        <v>September</v>
      </c>
    </row>
    <row r="1427" spans="1:48" x14ac:dyDescent="0.25">
      <c r="A1427" s="18">
        <v>510781827</v>
      </c>
      <c r="B1427" s="16" t="s">
        <v>180</v>
      </c>
      <c r="C1427" s="16" t="s">
        <v>780</v>
      </c>
      <c r="D1427" s="16" t="s">
        <v>157</v>
      </c>
      <c r="E1427" s="17">
        <v>23</v>
      </c>
      <c r="F1427" s="16" t="s">
        <v>46</v>
      </c>
      <c r="G1427" s="17" t="s">
        <v>882</v>
      </c>
      <c r="H1427" s="16" t="s">
        <v>888</v>
      </c>
      <c r="I1427" s="16" t="s">
        <v>923</v>
      </c>
      <c r="J1427" s="16" t="s">
        <v>947</v>
      </c>
      <c r="K1427" s="18">
        <v>510781827</v>
      </c>
      <c r="L1427" s="16" t="s">
        <v>116</v>
      </c>
      <c r="M1427" s="16">
        <v>7.9</v>
      </c>
      <c r="N1427" s="16" t="s">
        <v>52</v>
      </c>
      <c r="O1427" s="16">
        <v>6</v>
      </c>
      <c r="P1427" s="16" t="s">
        <v>163</v>
      </c>
      <c r="Q1427" s="16">
        <v>44</v>
      </c>
      <c r="R1427" s="16" t="s">
        <v>54</v>
      </c>
      <c r="S1427" s="16" t="s">
        <v>134</v>
      </c>
      <c r="T1427" s="16" t="s">
        <v>135</v>
      </c>
      <c r="U1427" s="16" t="s">
        <v>94</v>
      </c>
      <c r="V1427" s="16" t="s">
        <v>58</v>
      </c>
      <c r="W1427" s="16" t="s">
        <v>95</v>
      </c>
      <c r="X1427" s="16" t="b">
        <v>0</v>
      </c>
      <c r="Y1427" s="16" t="b">
        <v>0</v>
      </c>
      <c r="Z1427" s="16" t="e">
        <v>#N/A</v>
      </c>
      <c r="AA1427" s="16">
        <v>0.34760000000000002</v>
      </c>
      <c r="AB1427" s="16">
        <v>0</v>
      </c>
      <c r="AC1427" s="16" t="s">
        <v>780</v>
      </c>
      <c r="AD1427" s="16" t="s">
        <v>923</v>
      </c>
      <c r="AE1427" s="16" t="s">
        <v>947</v>
      </c>
      <c r="AF1427" s="16" t="s">
        <v>795</v>
      </c>
      <c r="AG1427" s="16" t="s">
        <v>7</v>
      </c>
      <c r="AH1427" s="16" t="b">
        <v>0</v>
      </c>
      <c r="AI1427" s="16" t="s">
        <v>60</v>
      </c>
      <c r="AJ1427" s="16" t="s">
        <v>61</v>
      </c>
      <c r="AK1427" s="16" t="s">
        <v>332</v>
      </c>
      <c r="AL1427" s="16" t="s">
        <v>802</v>
      </c>
      <c r="AM1427" s="16" t="s">
        <v>64</v>
      </c>
      <c r="AN1427" s="19" t="s">
        <v>333</v>
      </c>
      <c r="AO1427" t="str">
        <f>RIGHT('CMO Input'!$T1427,(LEN('CMO Input'!$T1427)-FIND(" ",'CMO Input'!$T1427,1)))</f>
        <v>6-7”</v>
      </c>
      <c r="AP1427">
        <f>'CMO Input'!$O1427</f>
        <v>6</v>
      </c>
      <c r="AR1427" t="str">
        <f>Table2[[#This Row],[Policy / Non Policy]]</f>
        <v>Policy</v>
      </c>
      <c r="AS1427" t="str">
        <f>'CMO Input'!$U1427</f>
        <v>Tier 1</v>
      </c>
      <c r="AT1427" t="str">
        <f>'CMO Input'!$P1427</f>
        <v>SI</v>
      </c>
      <c r="AU1427" t="str" cm="1">
        <f t="array" ref="AU14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27" s="8" t="str">
        <f>TEXT('CMO Input'!$D1427,"MMM-YY")</f>
        <v>September</v>
      </c>
    </row>
    <row r="1428" spans="1:48" x14ac:dyDescent="0.25">
      <c r="A1428" s="14">
        <v>510873964</v>
      </c>
      <c r="B1428" s="12" t="s">
        <v>180</v>
      </c>
      <c r="C1428" s="12" t="s">
        <v>780</v>
      </c>
      <c r="D1428" s="12" t="s">
        <v>157</v>
      </c>
      <c r="E1428" s="13">
        <v>23</v>
      </c>
      <c r="F1428" s="12" t="s">
        <v>46</v>
      </c>
      <c r="G1428" s="13" t="s">
        <v>882</v>
      </c>
      <c r="H1428" s="12" t="s">
        <v>888</v>
      </c>
      <c r="I1428" s="12" t="s">
        <v>923</v>
      </c>
      <c r="J1428" s="12" t="s">
        <v>924</v>
      </c>
      <c r="K1428" s="14">
        <v>510873964</v>
      </c>
      <c r="L1428" s="12" t="s">
        <v>116</v>
      </c>
      <c r="M1428" s="12">
        <v>6.8</v>
      </c>
      <c r="N1428" s="12" t="s">
        <v>52</v>
      </c>
      <c r="O1428" s="12">
        <v>6</v>
      </c>
      <c r="P1428" s="12" t="s">
        <v>163</v>
      </c>
      <c r="Q1428" s="12">
        <v>39</v>
      </c>
      <c r="R1428" s="12" t="s">
        <v>54</v>
      </c>
      <c r="S1428" s="12" t="s">
        <v>134</v>
      </c>
      <c r="T1428" s="12" t="s">
        <v>135</v>
      </c>
      <c r="U1428" s="12" t="s">
        <v>94</v>
      </c>
      <c r="V1428" s="12" t="s">
        <v>58</v>
      </c>
      <c r="W1428" s="12" t="s">
        <v>95</v>
      </c>
      <c r="X1428" s="12" t="b">
        <v>0</v>
      </c>
      <c r="Y1428" s="12" t="b">
        <v>0</v>
      </c>
      <c r="Z1428" s="12" t="e">
        <v>#N/A</v>
      </c>
      <c r="AA1428" s="12">
        <v>0.26519999999999999</v>
      </c>
      <c r="AB1428" s="12">
        <v>0</v>
      </c>
      <c r="AC1428" s="12" t="s">
        <v>780</v>
      </c>
      <c r="AD1428" s="12" t="s">
        <v>923</v>
      </c>
      <c r="AE1428" s="12" t="s">
        <v>924</v>
      </c>
      <c r="AF1428" s="12" t="s">
        <v>795</v>
      </c>
      <c r="AG1428" s="12" t="s">
        <v>7</v>
      </c>
      <c r="AH1428" s="12" t="b">
        <v>0</v>
      </c>
      <c r="AI1428" s="12" t="s">
        <v>60</v>
      </c>
      <c r="AJ1428" s="12" t="s">
        <v>61</v>
      </c>
      <c r="AK1428" s="12" t="s">
        <v>147</v>
      </c>
      <c r="AL1428" s="12" t="s">
        <v>802</v>
      </c>
      <c r="AM1428" s="12" t="s">
        <v>64</v>
      </c>
      <c r="AN1428" s="15" t="e">
        <v>#N/A</v>
      </c>
      <c r="AO1428" t="str">
        <f>RIGHT('CMO Input'!$T1428,(LEN('CMO Input'!$T1428)-FIND(" ",'CMO Input'!$T1428,1)))</f>
        <v>6-7”</v>
      </c>
      <c r="AP1428">
        <f>'CMO Input'!$O1428</f>
        <v>6</v>
      </c>
      <c r="AR1428" t="str">
        <f>Table2[[#This Row],[Policy / Non Policy]]</f>
        <v>Policy</v>
      </c>
      <c r="AS1428" t="str">
        <f>'CMO Input'!$U1428</f>
        <v>Tier 1</v>
      </c>
      <c r="AT1428" t="str">
        <f>'CMO Input'!$P1428</f>
        <v>SI</v>
      </c>
      <c r="AU1428" t="str" cm="1">
        <f t="array" ref="AU14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28" s="8" t="str">
        <f>TEXT('CMO Input'!$D1428,"MMM-YY")</f>
        <v>September</v>
      </c>
    </row>
    <row r="1429" spans="1:48" x14ac:dyDescent="0.25">
      <c r="A1429" s="18">
        <v>510915443</v>
      </c>
      <c r="B1429" s="16" t="s">
        <v>180</v>
      </c>
      <c r="C1429" s="16" t="s">
        <v>780</v>
      </c>
      <c r="D1429" s="16" t="s">
        <v>157</v>
      </c>
      <c r="E1429" s="17">
        <v>23</v>
      </c>
      <c r="F1429" s="16" t="s">
        <v>46</v>
      </c>
      <c r="G1429" s="17" t="s">
        <v>882</v>
      </c>
      <c r="H1429" s="16" t="s">
        <v>888</v>
      </c>
      <c r="I1429" s="16" t="s">
        <v>892</v>
      </c>
      <c r="J1429" s="16" t="s">
        <v>944</v>
      </c>
      <c r="K1429" s="18">
        <v>510915443</v>
      </c>
      <c r="L1429" s="16" t="s">
        <v>116</v>
      </c>
      <c r="M1429" s="16">
        <v>5.0999999999999996</v>
      </c>
      <c r="N1429" s="16" t="s">
        <v>52</v>
      </c>
      <c r="O1429" s="16">
        <v>4</v>
      </c>
      <c r="P1429" s="16" t="s">
        <v>53</v>
      </c>
      <c r="Q1429" s="16">
        <v>120</v>
      </c>
      <c r="R1429" s="16" t="s">
        <v>54</v>
      </c>
      <c r="S1429" s="16" t="s">
        <v>117</v>
      </c>
      <c r="T1429" s="16" t="s">
        <v>118</v>
      </c>
      <c r="U1429" s="16" t="s">
        <v>94</v>
      </c>
      <c r="V1429" s="16" t="s">
        <v>58</v>
      </c>
      <c r="W1429" s="16" t="s">
        <v>95</v>
      </c>
      <c r="X1429" s="16" t="b">
        <v>0</v>
      </c>
      <c r="Y1429" s="16" t="b">
        <v>0</v>
      </c>
      <c r="Z1429" s="16" t="e">
        <v>#N/A</v>
      </c>
      <c r="AA1429" s="16">
        <v>0.61199999999999999</v>
      </c>
      <c r="AB1429" s="16">
        <v>0</v>
      </c>
      <c r="AC1429" s="16" t="s">
        <v>780</v>
      </c>
      <c r="AD1429" s="16" t="s">
        <v>892</v>
      </c>
      <c r="AE1429" s="16" t="s">
        <v>944</v>
      </c>
      <c r="AF1429" s="16" t="s">
        <v>795</v>
      </c>
      <c r="AG1429" s="16" t="s">
        <v>7</v>
      </c>
      <c r="AH1429" s="16" t="b">
        <v>0</v>
      </c>
      <c r="AI1429" s="16" t="s">
        <v>60</v>
      </c>
      <c r="AJ1429" s="16" t="s">
        <v>61</v>
      </c>
      <c r="AK1429" s="16" t="s">
        <v>147</v>
      </c>
      <c r="AL1429" s="16" t="s">
        <v>810</v>
      </c>
      <c r="AM1429" s="16" t="s">
        <v>64</v>
      </c>
      <c r="AN1429" s="19" t="e">
        <v>#N/A</v>
      </c>
      <c r="AO1429" t="str">
        <f>RIGHT('CMO Input'!$T1429,(LEN('CMO Input'!$T1429)-FIND(" ",'CMO Input'!$T1429,1)))</f>
        <v>4-5”</v>
      </c>
      <c r="AP1429">
        <f>'CMO Input'!$O1429</f>
        <v>4</v>
      </c>
      <c r="AR1429" t="str">
        <f>Table2[[#This Row],[Policy / Non Policy]]</f>
        <v>Policy</v>
      </c>
      <c r="AS1429" t="str">
        <f>'CMO Input'!$U1429</f>
        <v>Tier 1</v>
      </c>
      <c r="AT1429" t="str">
        <f>'CMO Input'!$P1429</f>
        <v>CI</v>
      </c>
      <c r="AU1429" t="str" cm="1">
        <f t="array" ref="AU14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29" s="8" t="str">
        <f>TEXT('CMO Input'!$D1429,"MMM-YY")</f>
        <v>September</v>
      </c>
    </row>
    <row r="1430" spans="1:48" x14ac:dyDescent="0.25">
      <c r="A1430" s="14">
        <v>510884088</v>
      </c>
      <c r="B1430" s="12" t="s">
        <v>180</v>
      </c>
      <c r="C1430" s="12" t="s">
        <v>780</v>
      </c>
      <c r="D1430" s="12" t="s">
        <v>157</v>
      </c>
      <c r="E1430" s="13">
        <v>23</v>
      </c>
      <c r="F1430" s="12" t="s">
        <v>46</v>
      </c>
      <c r="G1430" s="13" t="s">
        <v>47</v>
      </c>
      <c r="H1430" s="12" t="s">
        <v>894</v>
      </c>
      <c r="I1430" s="12" t="s">
        <v>919</v>
      </c>
      <c r="J1430" s="12" t="s">
        <v>920</v>
      </c>
      <c r="K1430" s="14">
        <v>510884088</v>
      </c>
      <c r="L1430" s="12" t="s">
        <v>116</v>
      </c>
      <c r="M1430" s="12">
        <v>59.5</v>
      </c>
      <c r="N1430" s="12" t="s">
        <v>52</v>
      </c>
      <c r="O1430" s="12">
        <v>8</v>
      </c>
      <c r="P1430" s="12" t="s">
        <v>53</v>
      </c>
      <c r="Q1430" s="12">
        <v>70</v>
      </c>
      <c r="R1430" s="12" t="s">
        <v>54</v>
      </c>
      <c r="S1430" s="12" t="s">
        <v>92</v>
      </c>
      <c r="T1430" s="12" t="s">
        <v>93</v>
      </c>
      <c r="U1430" s="12" t="s">
        <v>94</v>
      </c>
      <c r="V1430" s="12" t="s">
        <v>58</v>
      </c>
      <c r="W1430" s="12" t="s">
        <v>95</v>
      </c>
      <c r="X1430" s="12" t="b">
        <v>0</v>
      </c>
      <c r="Y1430" s="12" t="b">
        <v>0</v>
      </c>
      <c r="Z1430" s="12" t="e">
        <v>#N/A</v>
      </c>
      <c r="AA1430" s="12">
        <v>4.165</v>
      </c>
      <c r="AB1430" s="12">
        <v>0</v>
      </c>
      <c r="AC1430" s="12" t="s">
        <v>780</v>
      </c>
      <c r="AD1430" s="12" t="s">
        <v>919</v>
      </c>
      <c r="AE1430" s="12" t="s">
        <v>920</v>
      </c>
      <c r="AF1430" s="12" t="s">
        <v>783</v>
      </c>
      <c r="AG1430" s="12" t="s">
        <v>7</v>
      </c>
      <c r="AH1430" s="12" t="b">
        <v>0</v>
      </c>
      <c r="AI1430" s="12" t="s">
        <v>60</v>
      </c>
      <c r="AJ1430" s="12" t="s">
        <v>61</v>
      </c>
      <c r="AK1430" s="12" t="s">
        <v>147</v>
      </c>
      <c r="AL1430" s="12" t="s">
        <v>784</v>
      </c>
      <c r="AM1430" s="12" t="s">
        <v>64</v>
      </c>
      <c r="AN1430" s="15" t="e">
        <v>#N/A</v>
      </c>
      <c r="AO1430" t="str">
        <f>RIGHT('CMO Input'!$T1430,(LEN('CMO Input'!$T1430)-FIND(" ",'CMO Input'!$T1430,1)))</f>
        <v>8”</v>
      </c>
      <c r="AP1430">
        <f>'CMO Input'!$O1430</f>
        <v>8</v>
      </c>
      <c r="AR1430" t="str">
        <f>Table2[[#This Row],[Policy / Non Policy]]</f>
        <v>Policy</v>
      </c>
      <c r="AS1430" t="str">
        <f>'CMO Input'!$U1430</f>
        <v>Tier 1</v>
      </c>
      <c r="AT1430" t="str">
        <f>'CMO Input'!$P1430</f>
        <v>CI</v>
      </c>
      <c r="AU1430" t="str" cm="1">
        <f t="array" ref="AU14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30" s="8" t="str">
        <f>TEXT('CMO Input'!$D1430,"MMM-YY")</f>
        <v>September</v>
      </c>
    </row>
    <row r="1431" spans="1:48" x14ac:dyDescent="0.25">
      <c r="A1431" s="18">
        <v>606689460</v>
      </c>
      <c r="B1431" s="16" t="s">
        <v>180</v>
      </c>
      <c r="C1431" s="16" t="s">
        <v>780</v>
      </c>
      <c r="D1431" s="16" t="s">
        <v>157</v>
      </c>
      <c r="E1431" s="17">
        <v>23</v>
      </c>
      <c r="F1431" s="16" t="s">
        <v>46</v>
      </c>
      <c r="G1431" s="17" t="s">
        <v>47</v>
      </c>
      <c r="H1431" s="16" t="s">
        <v>894</v>
      </c>
      <c r="I1431" s="16" t="s">
        <v>919</v>
      </c>
      <c r="J1431" s="16" t="s">
        <v>920</v>
      </c>
      <c r="K1431" s="18">
        <v>606689460</v>
      </c>
      <c r="L1431" s="16" t="s">
        <v>116</v>
      </c>
      <c r="M1431" s="16">
        <v>10.8</v>
      </c>
      <c r="N1431" s="16" t="s">
        <v>52</v>
      </c>
      <c r="O1431" s="16">
        <v>8</v>
      </c>
      <c r="P1431" s="16" t="s">
        <v>53</v>
      </c>
      <c r="Q1431" s="16">
        <v>3</v>
      </c>
      <c r="R1431" s="16" t="s">
        <v>54</v>
      </c>
      <c r="S1431" s="16" t="s">
        <v>92</v>
      </c>
      <c r="T1431" s="16" t="s">
        <v>93</v>
      </c>
      <c r="U1431" s="16" t="s">
        <v>94</v>
      </c>
      <c r="V1431" s="16" t="s">
        <v>58</v>
      </c>
      <c r="W1431" s="16" t="s">
        <v>95</v>
      </c>
      <c r="X1431" s="16" t="b">
        <v>0</v>
      </c>
      <c r="Y1431" s="16" t="b">
        <v>0</v>
      </c>
      <c r="Z1431" s="16" t="e">
        <v>#N/A</v>
      </c>
      <c r="AA1431" s="16">
        <v>3.2399999999999998E-2</v>
      </c>
      <c r="AB1431" s="16">
        <v>0</v>
      </c>
      <c r="AC1431" s="16" t="s">
        <v>780</v>
      </c>
      <c r="AD1431" s="16" t="s">
        <v>919</v>
      </c>
      <c r="AE1431" s="16" t="s">
        <v>920</v>
      </c>
      <c r="AF1431" s="16" t="s">
        <v>783</v>
      </c>
      <c r="AG1431" s="16" t="s">
        <v>7</v>
      </c>
      <c r="AH1431" s="16" t="b">
        <v>0</v>
      </c>
      <c r="AI1431" s="16" t="s">
        <v>60</v>
      </c>
      <c r="AJ1431" s="16" t="s">
        <v>61</v>
      </c>
      <c r="AK1431" s="16" t="s">
        <v>147</v>
      </c>
      <c r="AL1431" s="16" t="s">
        <v>784</v>
      </c>
      <c r="AM1431" s="16" t="s">
        <v>64</v>
      </c>
      <c r="AN1431" s="19" t="e">
        <v>#N/A</v>
      </c>
      <c r="AO1431" t="str">
        <f>RIGHT('CMO Input'!$T1431,(LEN('CMO Input'!$T1431)-FIND(" ",'CMO Input'!$T1431,1)))</f>
        <v>8”</v>
      </c>
      <c r="AP1431">
        <f>'CMO Input'!$O1431</f>
        <v>8</v>
      </c>
      <c r="AR1431" t="str">
        <f>Table2[[#This Row],[Policy / Non Policy]]</f>
        <v>Policy</v>
      </c>
      <c r="AS1431" t="str">
        <f>'CMO Input'!$U1431</f>
        <v>Tier 1</v>
      </c>
      <c r="AT1431" t="str">
        <f>'CMO Input'!$P1431</f>
        <v>CI</v>
      </c>
      <c r="AU1431" t="str" cm="1">
        <f t="array" ref="AU14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31" s="8" t="str">
        <f>TEXT('CMO Input'!$D1431,"MMM-YY")</f>
        <v>September</v>
      </c>
    </row>
    <row r="1432" spans="1:48" x14ac:dyDescent="0.25">
      <c r="A1432" s="14">
        <v>612943627</v>
      </c>
      <c r="B1432" s="12" t="s">
        <v>180</v>
      </c>
      <c r="C1432" s="12" t="s">
        <v>780</v>
      </c>
      <c r="D1432" s="12" t="s">
        <v>157</v>
      </c>
      <c r="E1432" s="13">
        <v>23</v>
      </c>
      <c r="F1432" s="12" t="s">
        <v>46</v>
      </c>
      <c r="G1432" s="13" t="s">
        <v>47</v>
      </c>
      <c r="H1432" s="12" t="s">
        <v>894</v>
      </c>
      <c r="I1432" s="12" t="s">
        <v>919</v>
      </c>
      <c r="J1432" s="12" t="s">
        <v>920</v>
      </c>
      <c r="K1432" s="14">
        <v>612943627</v>
      </c>
      <c r="L1432" s="12" t="s">
        <v>116</v>
      </c>
      <c r="M1432" s="12">
        <v>4.4000000000000004</v>
      </c>
      <c r="N1432" s="12" t="s">
        <v>52</v>
      </c>
      <c r="O1432" s="12">
        <v>4</v>
      </c>
      <c r="P1432" s="12" t="s">
        <v>53</v>
      </c>
      <c r="Q1432" s="12">
        <v>4</v>
      </c>
      <c r="R1432" s="12" t="s">
        <v>54</v>
      </c>
      <c r="S1432" s="12" t="s">
        <v>117</v>
      </c>
      <c r="T1432" s="12" t="s">
        <v>118</v>
      </c>
      <c r="U1432" s="12" t="s">
        <v>94</v>
      </c>
      <c r="V1432" s="12" t="s">
        <v>58</v>
      </c>
      <c r="W1432" s="12" t="s">
        <v>95</v>
      </c>
      <c r="X1432" s="12" t="b">
        <v>0</v>
      </c>
      <c r="Y1432" s="12" t="b">
        <v>0</v>
      </c>
      <c r="Z1432" s="12" t="e">
        <v>#N/A</v>
      </c>
      <c r="AA1432" s="12">
        <v>1.7600000000000001E-2</v>
      </c>
      <c r="AB1432" s="12">
        <v>0</v>
      </c>
      <c r="AC1432" s="12" t="s">
        <v>780</v>
      </c>
      <c r="AD1432" s="12" t="s">
        <v>919</v>
      </c>
      <c r="AE1432" s="12" t="s">
        <v>920</v>
      </c>
      <c r="AF1432" s="12" t="s">
        <v>783</v>
      </c>
      <c r="AG1432" s="12" t="s">
        <v>7</v>
      </c>
      <c r="AH1432" s="12" t="b">
        <v>0</v>
      </c>
      <c r="AI1432" s="12" t="s">
        <v>60</v>
      </c>
      <c r="AJ1432" s="12" t="s">
        <v>61</v>
      </c>
      <c r="AK1432" s="12" t="s">
        <v>147</v>
      </c>
      <c r="AL1432" s="12" t="s">
        <v>784</v>
      </c>
      <c r="AM1432" s="12" t="s">
        <v>64</v>
      </c>
      <c r="AN1432" s="15" t="e">
        <v>#N/A</v>
      </c>
      <c r="AO1432" t="str">
        <f>RIGHT('CMO Input'!$T1432,(LEN('CMO Input'!$T1432)-FIND(" ",'CMO Input'!$T1432,1)))</f>
        <v>4-5”</v>
      </c>
      <c r="AP1432">
        <f>'CMO Input'!$O1432</f>
        <v>4</v>
      </c>
      <c r="AR1432" t="str">
        <f>Table2[[#This Row],[Policy / Non Policy]]</f>
        <v>Policy</v>
      </c>
      <c r="AS1432" t="str">
        <f>'CMO Input'!$U1432</f>
        <v>Tier 1</v>
      </c>
      <c r="AT1432" t="str">
        <f>'CMO Input'!$P1432</f>
        <v>CI</v>
      </c>
      <c r="AU1432" t="str" cm="1">
        <f t="array" ref="AU14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2" s="8" t="str">
        <f>TEXT('CMO Input'!$D1432,"MMM-YY")</f>
        <v>September</v>
      </c>
    </row>
    <row r="1433" spans="1:48" x14ac:dyDescent="0.25">
      <c r="A1433" s="18">
        <v>510893127</v>
      </c>
      <c r="B1433" s="16" t="s">
        <v>180</v>
      </c>
      <c r="C1433" s="16" t="s">
        <v>780</v>
      </c>
      <c r="D1433" s="16" t="s">
        <v>157</v>
      </c>
      <c r="E1433" s="17">
        <v>23</v>
      </c>
      <c r="F1433" s="16" t="s">
        <v>46</v>
      </c>
      <c r="G1433" s="17" t="s">
        <v>47</v>
      </c>
      <c r="H1433" s="16" t="s">
        <v>895</v>
      </c>
      <c r="I1433" s="16" t="s">
        <v>948</v>
      </c>
      <c r="J1433" s="16" t="s">
        <v>949</v>
      </c>
      <c r="K1433" s="18">
        <v>510893127</v>
      </c>
      <c r="L1433" s="16" t="s">
        <v>116</v>
      </c>
      <c r="M1433" s="16">
        <v>2.4</v>
      </c>
      <c r="N1433" s="16" t="s">
        <v>52</v>
      </c>
      <c r="O1433" s="16">
        <v>8</v>
      </c>
      <c r="P1433" s="16" t="s">
        <v>53</v>
      </c>
      <c r="Q1433" s="16">
        <v>78</v>
      </c>
      <c r="R1433" s="16" t="s">
        <v>54</v>
      </c>
      <c r="S1433" s="16" t="s">
        <v>92</v>
      </c>
      <c r="T1433" s="16" t="s">
        <v>93</v>
      </c>
      <c r="U1433" s="16" t="s">
        <v>94</v>
      </c>
      <c r="V1433" s="16" t="s">
        <v>58</v>
      </c>
      <c r="W1433" s="16" t="s">
        <v>95</v>
      </c>
      <c r="X1433" s="16" t="b">
        <v>0</v>
      </c>
      <c r="Y1433" s="16" t="b">
        <v>0</v>
      </c>
      <c r="Z1433" s="16" t="e">
        <v>#N/A</v>
      </c>
      <c r="AA1433" s="16">
        <v>0.18719999999999998</v>
      </c>
      <c r="AB1433" s="16">
        <v>0</v>
      </c>
      <c r="AC1433" s="16" t="s">
        <v>780</v>
      </c>
      <c r="AD1433" s="16" t="s">
        <v>948</v>
      </c>
      <c r="AE1433" s="16" t="s">
        <v>949</v>
      </c>
      <c r="AF1433" s="16" t="s">
        <v>801</v>
      </c>
      <c r="AG1433" s="16" t="s">
        <v>7</v>
      </c>
      <c r="AH1433" s="16" t="b">
        <v>0</v>
      </c>
      <c r="AI1433" s="16" t="s">
        <v>60</v>
      </c>
      <c r="AJ1433" s="16" t="s">
        <v>61</v>
      </c>
      <c r="AK1433" s="16" t="s">
        <v>147</v>
      </c>
      <c r="AL1433" s="16" t="s">
        <v>839</v>
      </c>
      <c r="AM1433" s="16" t="s">
        <v>64</v>
      </c>
      <c r="AN1433" s="19" t="e">
        <v>#N/A</v>
      </c>
      <c r="AO1433" t="str">
        <f>RIGHT('CMO Input'!$T1433,(LEN('CMO Input'!$T1433)-FIND(" ",'CMO Input'!$T1433,1)))</f>
        <v>8”</v>
      </c>
      <c r="AP1433">
        <f>'CMO Input'!$O1433</f>
        <v>8</v>
      </c>
      <c r="AR1433" t="str">
        <f>Table2[[#This Row],[Policy / Non Policy]]</f>
        <v>Policy</v>
      </c>
      <c r="AS1433" t="str">
        <f>'CMO Input'!$U1433</f>
        <v>Tier 1</v>
      </c>
      <c r="AT1433" t="str">
        <f>'CMO Input'!$P1433</f>
        <v>CI</v>
      </c>
      <c r="AU1433" t="str" cm="1">
        <f t="array" ref="AU14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33" s="8" t="str">
        <f>TEXT('CMO Input'!$D1433,"MMM-YY")</f>
        <v>September</v>
      </c>
    </row>
    <row r="1434" spans="1:48" x14ac:dyDescent="0.25">
      <c r="A1434" s="14">
        <v>510839137</v>
      </c>
      <c r="B1434" s="12" t="s">
        <v>180</v>
      </c>
      <c r="C1434" s="12" t="s">
        <v>780</v>
      </c>
      <c r="D1434" s="12" t="s">
        <v>157</v>
      </c>
      <c r="E1434" s="13">
        <v>24</v>
      </c>
      <c r="F1434" s="12" t="s">
        <v>46</v>
      </c>
      <c r="G1434" s="13" t="s">
        <v>158</v>
      </c>
      <c r="H1434" s="12" t="s">
        <v>894</v>
      </c>
      <c r="I1434" s="12" t="s">
        <v>843</v>
      </c>
      <c r="J1434" s="12" t="s">
        <v>875</v>
      </c>
      <c r="K1434" s="14">
        <v>510839137</v>
      </c>
      <c r="L1434" s="12" t="s">
        <v>90</v>
      </c>
      <c r="M1434" s="12">
        <v>416.6</v>
      </c>
      <c r="N1434" s="12" t="s">
        <v>52</v>
      </c>
      <c r="O1434" s="12">
        <v>100</v>
      </c>
      <c r="P1434" s="12" t="s">
        <v>91</v>
      </c>
      <c r="Q1434" s="12">
        <v>95</v>
      </c>
      <c r="R1434" s="12" t="s">
        <v>220</v>
      </c>
      <c r="S1434" s="12" t="s">
        <v>221</v>
      </c>
      <c r="T1434" s="12" t="s">
        <v>118</v>
      </c>
      <c r="U1434" s="12" t="s">
        <v>94</v>
      </c>
      <c r="V1434" s="12" t="s">
        <v>58</v>
      </c>
      <c r="W1434" s="12" t="s">
        <v>95</v>
      </c>
      <c r="X1434" s="12" t="b">
        <v>0</v>
      </c>
      <c r="Y1434" s="12" t="b">
        <v>0</v>
      </c>
      <c r="Z1434" s="12" t="e">
        <v>#N/A</v>
      </c>
      <c r="AA1434" s="12">
        <v>39.577000000000005</v>
      </c>
      <c r="AB1434" s="12">
        <v>0</v>
      </c>
      <c r="AC1434" s="12" t="s">
        <v>780</v>
      </c>
      <c r="AD1434" s="12" t="s">
        <v>843</v>
      </c>
      <c r="AE1434" s="12" t="s">
        <v>875</v>
      </c>
      <c r="AF1434" s="12" t="s">
        <v>783</v>
      </c>
      <c r="AG1434" s="12" t="s">
        <v>7</v>
      </c>
      <c r="AH1434" s="12" t="b">
        <v>0</v>
      </c>
      <c r="AI1434" s="12" t="s">
        <v>39</v>
      </c>
      <c r="AJ1434" s="12" t="s">
        <v>61</v>
      </c>
      <c r="AK1434" s="12" t="s">
        <v>90</v>
      </c>
      <c r="AL1434" s="12" t="s">
        <v>936</v>
      </c>
      <c r="AM1434" s="12" t="s">
        <v>64</v>
      </c>
      <c r="AN1434" s="15" t="e">
        <v>#N/A</v>
      </c>
      <c r="AO1434" t="str">
        <f>RIGHT('CMO Input'!$T1434,(LEN('CMO Input'!$T1434)-FIND(" ",'CMO Input'!$T1434,1)))</f>
        <v>4-5”</v>
      </c>
      <c r="AP1434">
        <f>'CMO Input'!$O1434</f>
        <v>100</v>
      </c>
      <c r="AR1434" t="str">
        <f>Table2[[#This Row],[Policy / Non Policy]]</f>
        <v>Policy</v>
      </c>
      <c r="AS1434" t="str">
        <f>'CMO Input'!$U1434</f>
        <v>Tier 1</v>
      </c>
      <c r="AT1434" t="str">
        <f>'CMO Input'!$P1434</f>
        <v>DI</v>
      </c>
      <c r="AU1434" t="str" cm="1">
        <f t="array" ref="AU14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4" s="8" t="str">
        <f>TEXT('CMO Input'!$D1434,"MMM-YY")</f>
        <v>September</v>
      </c>
    </row>
    <row r="1435" spans="1:48" x14ac:dyDescent="0.25">
      <c r="A1435" s="18">
        <v>220000478712</v>
      </c>
      <c r="B1435" s="16" t="s">
        <v>180</v>
      </c>
      <c r="C1435" s="16" t="s">
        <v>780</v>
      </c>
      <c r="D1435" s="16" t="s">
        <v>157</v>
      </c>
      <c r="E1435" s="17">
        <v>24</v>
      </c>
      <c r="F1435" s="16" t="s">
        <v>46</v>
      </c>
      <c r="G1435" s="17" t="s">
        <v>158</v>
      </c>
      <c r="H1435" s="16" t="s">
        <v>896</v>
      </c>
      <c r="I1435" s="16" t="s">
        <v>908</v>
      </c>
      <c r="J1435" s="16" t="s">
        <v>909</v>
      </c>
      <c r="K1435" s="18">
        <v>220000478712</v>
      </c>
      <c r="L1435" s="16" t="s">
        <v>116</v>
      </c>
      <c r="M1435" s="16">
        <v>50</v>
      </c>
      <c r="N1435" s="16" t="s">
        <v>52</v>
      </c>
      <c r="O1435" s="16">
        <v>8</v>
      </c>
      <c r="P1435" s="16" t="s">
        <v>53</v>
      </c>
      <c r="Q1435" s="16">
        <v>100</v>
      </c>
      <c r="R1435" s="16" t="s">
        <v>54</v>
      </c>
      <c r="S1435" s="16" t="s">
        <v>92</v>
      </c>
      <c r="T1435" s="16" t="s">
        <v>93</v>
      </c>
      <c r="U1435" s="16" t="s">
        <v>94</v>
      </c>
      <c r="V1435" s="16" t="s">
        <v>58</v>
      </c>
      <c r="W1435" s="16" t="s">
        <v>95</v>
      </c>
      <c r="X1435" s="16" t="b">
        <v>0</v>
      </c>
      <c r="Y1435" s="16" t="b">
        <v>0</v>
      </c>
      <c r="Z1435" s="16" t="e">
        <v>#N/A</v>
      </c>
      <c r="AA1435" s="16">
        <v>5</v>
      </c>
      <c r="AB1435" s="16">
        <v>0</v>
      </c>
      <c r="AC1435" s="16" t="s">
        <v>780</v>
      </c>
      <c r="AD1435" s="16" t="s">
        <v>908</v>
      </c>
      <c r="AE1435" s="16" t="s">
        <v>909</v>
      </c>
      <c r="AF1435" s="16" t="s">
        <v>826</v>
      </c>
      <c r="AG1435" s="16" t="s">
        <v>7</v>
      </c>
      <c r="AH1435" s="16" t="b">
        <v>0</v>
      </c>
      <c r="AI1435" s="16" t="s">
        <v>60</v>
      </c>
      <c r="AJ1435" s="16" t="s">
        <v>827</v>
      </c>
      <c r="AK1435" s="16" t="s">
        <v>147</v>
      </c>
      <c r="AL1435" s="16" t="s">
        <v>842</v>
      </c>
      <c r="AM1435" s="16" t="s">
        <v>64</v>
      </c>
      <c r="AN1435" s="19" t="e">
        <v>#N/A</v>
      </c>
      <c r="AO1435" t="str">
        <f>RIGHT('CMO Input'!$T1435,(LEN('CMO Input'!$T1435)-FIND(" ",'CMO Input'!$T1435,1)))</f>
        <v>8”</v>
      </c>
      <c r="AP1435">
        <f>'CMO Input'!$O1435</f>
        <v>8</v>
      </c>
      <c r="AR1435" t="str">
        <f>Table2[[#This Row],[Policy / Non Policy]]</f>
        <v>Policy</v>
      </c>
      <c r="AS1435" t="str">
        <f>'CMO Input'!$U1435</f>
        <v>Tier 1</v>
      </c>
      <c r="AT1435" t="str">
        <f>'CMO Input'!$P1435</f>
        <v>CI</v>
      </c>
      <c r="AU1435" t="str" cm="1">
        <f t="array" ref="AU14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35" s="8" t="str">
        <f>TEXT('CMO Input'!$D1435,"MMM-YY")</f>
        <v>September</v>
      </c>
    </row>
    <row r="1436" spans="1:48" x14ac:dyDescent="0.25">
      <c r="A1436" s="14">
        <v>627854023</v>
      </c>
      <c r="B1436" s="12" t="s">
        <v>180</v>
      </c>
      <c r="C1436" s="12" t="s">
        <v>780</v>
      </c>
      <c r="D1436" s="12" t="s">
        <v>157</v>
      </c>
      <c r="E1436" s="13">
        <v>24</v>
      </c>
      <c r="F1436" s="12" t="s">
        <v>46</v>
      </c>
      <c r="G1436" s="13" t="s">
        <v>158</v>
      </c>
      <c r="H1436" s="12" t="s">
        <v>894</v>
      </c>
      <c r="I1436" s="12" t="s">
        <v>867</v>
      </c>
      <c r="J1436" s="12" t="s">
        <v>950</v>
      </c>
      <c r="K1436" s="14">
        <v>627854023</v>
      </c>
      <c r="L1436" s="12" t="s">
        <v>116</v>
      </c>
      <c r="M1436" s="12">
        <v>24</v>
      </c>
      <c r="N1436" s="12" t="s">
        <v>52</v>
      </c>
      <c r="O1436" s="12">
        <v>4</v>
      </c>
      <c r="P1436" s="12" t="s">
        <v>53</v>
      </c>
      <c r="Q1436" s="12">
        <v>147</v>
      </c>
      <c r="R1436" s="12" t="s">
        <v>54</v>
      </c>
      <c r="S1436" s="12" t="s">
        <v>117</v>
      </c>
      <c r="T1436" s="12" t="s">
        <v>118</v>
      </c>
      <c r="U1436" s="12" t="s">
        <v>94</v>
      </c>
      <c r="V1436" s="12" t="s">
        <v>58</v>
      </c>
      <c r="W1436" s="12" t="s">
        <v>95</v>
      </c>
      <c r="X1436" s="12" t="b">
        <v>0</v>
      </c>
      <c r="Y1436" s="12" t="b">
        <v>0</v>
      </c>
      <c r="Z1436" s="12" t="e">
        <v>#N/A</v>
      </c>
      <c r="AA1436" s="12">
        <v>3.528</v>
      </c>
      <c r="AB1436" s="12">
        <v>0</v>
      </c>
      <c r="AC1436" s="12" t="s">
        <v>780</v>
      </c>
      <c r="AD1436" s="12" t="s">
        <v>867</v>
      </c>
      <c r="AE1436" s="12" t="s">
        <v>950</v>
      </c>
      <c r="AF1436" s="12" t="s">
        <v>783</v>
      </c>
      <c r="AG1436" s="12" t="s">
        <v>7</v>
      </c>
      <c r="AH1436" s="12" t="b">
        <v>0</v>
      </c>
      <c r="AI1436" s="12" t="s">
        <v>60</v>
      </c>
      <c r="AJ1436" s="12" t="s">
        <v>61</v>
      </c>
      <c r="AK1436" s="12" t="s">
        <v>147</v>
      </c>
      <c r="AL1436" s="12" t="s">
        <v>162</v>
      </c>
      <c r="AM1436" s="12" t="s">
        <v>64</v>
      </c>
      <c r="AN1436" s="15" t="e">
        <v>#N/A</v>
      </c>
      <c r="AO1436" t="str">
        <f>RIGHT('CMO Input'!$T1436,(LEN('CMO Input'!$T1436)-FIND(" ",'CMO Input'!$T1436,1)))</f>
        <v>4-5”</v>
      </c>
      <c r="AP1436">
        <f>'CMO Input'!$O1436</f>
        <v>4</v>
      </c>
      <c r="AR1436" t="str">
        <f>Table2[[#This Row],[Policy / Non Policy]]</f>
        <v>Policy</v>
      </c>
      <c r="AS1436" t="str">
        <f>'CMO Input'!$U1436</f>
        <v>Tier 1</v>
      </c>
      <c r="AT1436" t="str">
        <f>'CMO Input'!$P1436</f>
        <v>CI</v>
      </c>
      <c r="AU1436" t="str" cm="1">
        <f t="array" ref="AU14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6" s="8" t="str">
        <f>TEXT('CMO Input'!$D1436,"MMM-YY")</f>
        <v>September</v>
      </c>
    </row>
    <row r="1437" spans="1:48" x14ac:dyDescent="0.25">
      <c r="A1437" s="18">
        <v>510930040</v>
      </c>
      <c r="B1437" s="16" t="s">
        <v>180</v>
      </c>
      <c r="C1437" s="16" t="s">
        <v>780</v>
      </c>
      <c r="D1437" s="16" t="s">
        <v>157</v>
      </c>
      <c r="E1437" s="17">
        <v>24</v>
      </c>
      <c r="F1437" s="16" t="s">
        <v>46</v>
      </c>
      <c r="G1437" s="17" t="s">
        <v>877</v>
      </c>
      <c r="H1437" s="16" t="s">
        <v>150</v>
      </c>
      <c r="I1437" s="16" t="s">
        <v>885</v>
      </c>
      <c r="J1437" s="16" t="s">
        <v>946</v>
      </c>
      <c r="K1437" s="18">
        <v>510930040</v>
      </c>
      <c r="L1437" s="16" t="s">
        <v>116</v>
      </c>
      <c r="M1437" s="16">
        <v>13</v>
      </c>
      <c r="N1437" s="16" t="s">
        <v>52</v>
      </c>
      <c r="O1437" s="16">
        <v>4</v>
      </c>
      <c r="P1437" s="16" t="s">
        <v>163</v>
      </c>
      <c r="Q1437" s="16">
        <v>29</v>
      </c>
      <c r="R1437" s="16" t="s">
        <v>54</v>
      </c>
      <c r="S1437" s="16" t="s">
        <v>117</v>
      </c>
      <c r="T1437" s="16" t="s">
        <v>118</v>
      </c>
      <c r="U1437" s="16" t="s">
        <v>94</v>
      </c>
      <c r="V1437" s="16" t="s">
        <v>58</v>
      </c>
      <c r="W1437" s="16" t="s">
        <v>95</v>
      </c>
      <c r="X1437" s="16" t="b">
        <v>0</v>
      </c>
      <c r="Y1437" s="16" t="b">
        <v>0</v>
      </c>
      <c r="Z1437" s="16" t="e">
        <v>#N/A</v>
      </c>
      <c r="AA1437" s="16">
        <v>0.377</v>
      </c>
      <c r="AB1437" s="16">
        <v>0</v>
      </c>
      <c r="AC1437" s="16" t="s">
        <v>780</v>
      </c>
      <c r="AD1437" s="16" t="s">
        <v>885</v>
      </c>
      <c r="AE1437" s="16" t="s">
        <v>946</v>
      </c>
      <c r="AF1437" s="16" t="s">
        <v>787</v>
      </c>
      <c r="AG1437" s="16" t="s">
        <v>7</v>
      </c>
      <c r="AH1437" s="16" t="b">
        <v>0</v>
      </c>
      <c r="AI1437" s="16" t="s">
        <v>60</v>
      </c>
      <c r="AJ1437" s="16" t="s">
        <v>788</v>
      </c>
      <c r="AK1437" s="16" t="s">
        <v>147</v>
      </c>
      <c r="AL1437" s="16" t="s">
        <v>951</v>
      </c>
      <c r="AM1437" s="16" t="s">
        <v>64</v>
      </c>
      <c r="AN1437" s="19" t="e">
        <v>#N/A</v>
      </c>
      <c r="AO1437" t="str">
        <f>RIGHT('CMO Input'!$T1437,(LEN('CMO Input'!$T1437)-FIND(" ",'CMO Input'!$T1437,1)))</f>
        <v>4-5”</v>
      </c>
      <c r="AP1437">
        <f>'CMO Input'!$O1437</f>
        <v>4</v>
      </c>
      <c r="AR1437" t="str">
        <f>Table2[[#This Row],[Policy / Non Policy]]</f>
        <v>Policy</v>
      </c>
      <c r="AS1437" t="str">
        <f>'CMO Input'!$U1437</f>
        <v>Tier 1</v>
      </c>
      <c r="AT1437" t="str">
        <f>'CMO Input'!$P1437</f>
        <v>SI</v>
      </c>
      <c r="AU1437" t="str" cm="1">
        <f t="array" ref="AU14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7" s="8" t="str">
        <f>TEXT('CMO Input'!$D1437,"MMM-YY")</f>
        <v>September</v>
      </c>
    </row>
    <row r="1438" spans="1:48" x14ac:dyDescent="0.25">
      <c r="A1438" s="14">
        <v>510930041</v>
      </c>
      <c r="B1438" s="12" t="s">
        <v>180</v>
      </c>
      <c r="C1438" s="12" t="s">
        <v>780</v>
      </c>
      <c r="D1438" s="12" t="s">
        <v>157</v>
      </c>
      <c r="E1438" s="13">
        <v>24</v>
      </c>
      <c r="F1438" s="12" t="s">
        <v>46</v>
      </c>
      <c r="G1438" s="13" t="s">
        <v>877</v>
      </c>
      <c r="H1438" s="12" t="s">
        <v>150</v>
      </c>
      <c r="I1438" s="12" t="s">
        <v>885</v>
      </c>
      <c r="J1438" s="12" t="s">
        <v>946</v>
      </c>
      <c r="K1438" s="14">
        <v>510930041</v>
      </c>
      <c r="L1438" s="12" t="s">
        <v>116</v>
      </c>
      <c r="M1438" s="12">
        <v>27.5</v>
      </c>
      <c r="N1438" s="12" t="s">
        <v>52</v>
      </c>
      <c r="O1438" s="12">
        <v>4</v>
      </c>
      <c r="P1438" s="12" t="s">
        <v>163</v>
      </c>
      <c r="Q1438" s="12">
        <v>29</v>
      </c>
      <c r="R1438" s="12" t="s">
        <v>54</v>
      </c>
      <c r="S1438" s="12" t="s">
        <v>117</v>
      </c>
      <c r="T1438" s="12" t="s">
        <v>118</v>
      </c>
      <c r="U1438" s="12" t="s">
        <v>94</v>
      </c>
      <c r="V1438" s="12" t="s">
        <v>58</v>
      </c>
      <c r="W1438" s="12" t="s">
        <v>95</v>
      </c>
      <c r="X1438" s="12" t="b">
        <v>0</v>
      </c>
      <c r="Y1438" s="12" t="b">
        <v>0</v>
      </c>
      <c r="Z1438" s="12" t="e">
        <v>#N/A</v>
      </c>
      <c r="AA1438" s="12">
        <v>0.79749999999999999</v>
      </c>
      <c r="AB1438" s="12">
        <v>0</v>
      </c>
      <c r="AC1438" s="12" t="s">
        <v>780</v>
      </c>
      <c r="AD1438" s="12" t="s">
        <v>885</v>
      </c>
      <c r="AE1438" s="12" t="s">
        <v>946</v>
      </c>
      <c r="AF1438" s="12" t="s">
        <v>787</v>
      </c>
      <c r="AG1438" s="12" t="s">
        <v>7</v>
      </c>
      <c r="AH1438" s="12" t="b">
        <v>0</v>
      </c>
      <c r="AI1438" s="12" t="s">
        <v>60</v>
      </c>
      <c r="AJ1438" s="12" t="s">
        <v>788</v>
      </c>
      <c r="AK1438" s="12" t="s">
        <v>147</v>
      </c>
      <c r="AL1438" s="12" t="s">
        <v>951</v>
      </c>
      <c r="AM1438" s="12" t="s">
        <v>64</v>
      </c>
      <c r="AN1438" s="15" t="e">
        <v>#N/A</v>
      </c>
      <c r="AO1438" t="str">
        <f>RIGHT('CMO Input'!$T1438,(LEN('CMO Input'!$T1438)-FIND(" ",'CMO Input'!$T1438,1)))</f>
        <v>4-5”</v>
      </c>
      <c r="AP1438">
        <f>'CMO Input'!$O1438</f>
        <v>4</v>
      </c>
      <c r="AR1438" t="str">
        <f>Table2[[#This Row],[Policy / Non Policy]]</f>
        <v>Policy</v>
      </c>
      <c r="AS1438" t="str">
        <f>'CMO Input'!$U1438</f>
        <v>Tier 1</v>
      </c>
      <c r="AT1438" t="str">
        <f>'CMO Input'!$P1438</f>
        <v>SI</v>
      </c>
      <c r="AU1438" t="str" cm="1">
        <f t="array" ref="AU14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8" s="8" t="str">
        <f>TEXT('CMO Input'!$D1438,"MMM-YY")</f>
        <v>September</v>
      </c>
    </row>
    <row r="1439" spans="1:48" x14ac:dyDescent="0.25">
      <c r="A1439" s="18">
        <v>510820299</v>
      </c>
      <c r="B1439" s="16" t="s">
        <v>180</v>
      </c>
      <c r="C1439" s="16" t="s">
        <v>780</v>
      </c>
      <c r="D1439" s="16" t="s">
        <v>157</v>
      </c>
      <c r="E1439" s="17">
        <v>24</v>
      </c>
      <c r="F1439" s="16" t="s">
        <v>46</v>
      </c>
      <c r="G1439" s="17" t="s">
        <v>877</v>
      </c>
      <c r="H1439" s="16" t="s">
        <v>150</v>
      </c>
      <c r="I1439" s="16" t="s">
        <v>952</v>
      </c>
      <c r="J1439" s="16" t="s">
        <v>953</v>
      </c>
      <c r="K1439" s="18">
        <v>510820299</v>
      </c>
      <c r="L1439" s="16" t="s">
        <v>116</v>
      </c>
      <c r="M1439" s="16">
        <v>8.5</v>
      </c>
      <c r="N1439" s="16" t="s">
        <v>52</v>
      </c>
      <c r="O1439" s="16">
        <v>4</v>
      </c>
      <c r="P1439" s="16" t="s">
        <v>53</v>
      </c>
      <c r="Q1439" s="16">
        <v>8</v>
      </c>
      <c r="R1439" s="16" t="s">
        <v>54</v>
      </c>
      <c r="S1439" s="16" t="s">
        <v>117</v>
      </c>
      <c r="T1439" s="16" t="s">
        <v>118</v>
      </c>
      <c r="U1439" s="16" t="s">
        <v>94</v>
      </c>
      <c r="V1439" s="16" t="s">
        <v>58</v>
      </c>
      <c r="W1439" s="16" t="s">
        <v>95</v>
      </c>
      <c r="X1439" s="16" t="b">
        <v>0</v>
      </c>
      <c r="Y1439" s="16" t="b">
        <v>0</v>
      </c>
      <c r="Z1439" s="16" t="e">
        <v>#N/A</v>
      </c>
      <c r="AA1439" s="16">
        <v>6.8000000000000005E-2</v>
      </c>
      <c r="AB1439" s="16">
        <v>0</v>
      </c>
      <c r="AC1439" s="16" t="s">
        <v>780</v>
      </c>
      <c r="AD1439" s="16" t="s">
        <v>952</v>
      </c>
      <c r="AE1439" s="16" t="s">
        <v>953</v>
      </c>
      <c r="AF1439" s="16" t="s">
        <v>787</v>
      </c>
      <c r="AG1439" s="16" t="s">
        <v>7</v>
      </c>
      <c r="AH1439" s="16" t="b">
        <v>0</v>
      </c>
      <c r="AI1439" s="16" t="s">
        <v>60</v>
      </c>
      <c r="AJ1439" s="16" t="s">
        <v>788</v>
      </c>
      <c r="AK1439" s="16" t="s">
        <v>147</v>
      </c>
      <c r="AL1439" s="16" t="s">
        <v>822</v>
      </c>
      <c r="AM1439" s="16" t="s">
        <v>64</v>
      </c>
      <c r="AN1439" s="19" t="e">
        <v>#N/A</v>
      </c>
      <c r="AO1439" t="str">
        <f>RIGHT('CMO Input'!$T1439,(LEN('CMO Input'!$T1439)-FIND(" ",'CMO Input'!$T1439,1)))</f>
        <v>4-5”</v>
      </c>
      <c r="AP1439">
        <f>'CMO Input'!$O1439</f>
        <v>4</v>
      </c>
      <c r="AR1439" t="str">
        <f>Table2[[#This Row],[Policy / Non Policy]]</f>
        <v>Policy</v>
      </c>
      <c r="AS1439" t="str">
        <f>'CMO Input'!$U1439</f>
        <v>Tier 1</v>
      </c>
      <c r="AT1439" t="str">
        <f>'CMO Input'!$P1439</f>
        <v>CI</v>
      </c>
      <c r="AU1439" t="str" cm="1">
        <f t="array" ref="AU14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39" s="8" t="str">
        <f>TEXT('CMO Input'!$D1439,"MMM-YY")</f>
        <v>September</v>
      </c>
    </row>
    <row r="1440" spans="1:48" x14ac:dyDescent="0.25">
      <c r="A1440" s="14">
        <v>510909236</v>
      </c>
      <c r="B1440" s="12" t="s">
        <v>180</v>
      </c>
      <c r="C1440" s="12" t="s">
        <v>780</v>
      </c>
      <c r="D1440" s="12" t="s">
        <v>157</v>
      </c>
      <c r="E1440" s="13">
        <v>24</v>
      </c>
      <c r="F1440" s="12" t="s">
        <v>46</v>
      </c>
      <c r="G1440" s="13" t="s">
        <v>877</v>
      </c>
      <c r="H1440" s="12" t="s">
        <v>150</v>
      </c>
      <c r="I1440" s="12" t="s">
        <v>879</v>
      </c>
      <c r="J1440" s="12" t="s">
        <v>940</v>
      </c>
      <c r="K1440" s="14">
        <v>510909236</v>
      </c>
      <c r="L1440" s="12" t="s">
        <v>116</v>
      </c>
      <c r="M1440" s="12">
        <v>26.2</v>
      </c>
      <c r="N1440" s="12" t="s">
        <v>52</v>
      </c>
      <c r="O1440" s="12">
        <v>4</v>
      </c>
      <c r="P1440" s="12" t="s">
        <v>53</v>
      </c>
      <c r="Q1440" s="12">
        <v>50</v>
      </c>
      <c r="R1440" s="12" t="s">
        <v>54</v>
      </c>
      <c r="S1440" s="12" t="s">
        <v>117</v>
      </c>
      <c r="T1440" s="12" t="s">
        <v>118</v>
      </c>
      <c r="U1440" s="12" t="s">
        <v>94</v>
      </c>
      <c r="V1440" s="12" t="s">
        <v>58</v>
      </c>
      <c r="W1440" s="12" t="s">
        <v>95</v>
      </c>
      <c r="X1440" s="12" t="b">
        <v>0</v>
      </c>
      <c r="Y1440" s="12" t="b">
        <v>0</v>
      </c>
      <c r="Z1440" s="12" t="e">
        <v>#N/A</v>
      </c>
      <c r="AA1440" s="12">
        <v>1.3099999999999998</v>
      </c>
      <c r="AB1440" s="12">
        <v>0</v>
      </c>
      <c r="AC1440" s="12" t="s">
        <v>780</v>
      </c>
      <c r="AD1440" s="12" t="s">
        <v>879</v>
      </c>
      <c r="AE1440" s="12" t="s">
        <v>940</v>
      </c>
      <c r="AF1440" s="12" t="s">
        <v>787</v>
      </c>
      <c r="AG1440" s="12" t="s">
        <v>7</v>
      </c>
      <c r="AH1440" s="12" t="b">
        <v>0</v>
      </c>
      <c r="AI1440" s="12" t="s">
        <v>60</v>
      </c>
      <c r="AJ1440" s="12" t="s">
        <v>788</v>
      </c>
      <c r="AK1440" s="12" t="s">
        <v>147</v>
      </c>
      <c r="AL1440" s="12" t="s">
        <v>939</v>
      </c>
      <c r="AM1440" s="12" t="s">
        <v>64</v>
      </c>
      <c r="AN1440" s="15" t="e">
        <v>#N/A</v>
      </c>
      <c r="AO1440" t="str">
        <f>RIGHT('CMO Input'!$T1440,(LEN('CMO Input'!$T1440)-FIND(" ",'CMO Input'!$T1440,1)))</f>
        <v>4-5”</v>
      </c>
      <c r="AP1440">
        <f>'CMO Input'!$O1440</f>
        <v>4</v>
      </c>
      <c r="AR1440" t="str">
        <f>Table2[[#This Row],[Policy / Non Policy]]</f>
        <v>Policy</v>
      </c>
      <c r="AS1440" t="str">
        <f>'CMO Input'!$U1440</f>
        <v>Tier 1</v>
      </c>
      <c r="AT1440" t="str">
        <f>'CMO Input'!$P1440</f>
        <v>CI</v>
      </c>
      <c r="AU1440" t="str" cm="1">
        <f t="array" ref="AU14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0" s="8" t="str">
        <f>TEXT('CMO Input'!$D1440,"MMM-YY")</f>
        <v>September</v>
      </c>
    </row>
    <row r="1441" spans="1:48" x14ac:dyDescent="0.25">
      <c r="A1441" s="18">
        <v>510783094</v>
      </c>
      <c r="B1441" s="16" t="s">
        <v>180</v>
      </c>
      <c r="C1441" s="16" t="s">
        <v>780</v>
      </c>
      <c r="D1441" s="16" t="s">
        <v>157</v>
      </c>
      <c r="E1441" s="17">
        <v>24</v>
      </c>
      <c r="F1441" s="16" t="s">
        <v>46</v>
      </c>
      <c r="G1441" s="17" t="s">
        <v>882</v>
      </c>
      <c r="H1441" s="16" t="s">
        <v>899</v>
      </c>
      <c r="I1441" s="16" t="s">
        <v>934</v>
      </c>
      <c r="J1441" s="16" t="s">
        <v>935</v>
      </c>
      <c r="K1441" s="18">
        <v>510783094</v>
      </c>
      <c r="L1441" s="16" t="s">
        <v>90</v>
      </c>
      <c r="M1441" s="16">
        <v>337.8</v>
      </c>
      <c r="N1441" s="16" t="s">
        <v>52</v>
      </c>
      <c r="O1441" s="16">
        <v>4</v>
      </c>
      <c r="P1441" s="16" t="s">
        <v>91</v>
      </c>
      <c r="Q1441" s="16">
        <v>90</v>
      </c>
      <c r="R1441" s="16" t="s">
        <v>54</v>
      </c>
      <c r="S1441" s="16" t="s">
        <v>117</v>
      </c>
      <c r="T1441" s="16" t="s">
        <v>118</v>
      </c>
      <c r="U1441" s="16" t="s">
        <v>94</v>
      </c>
      <c r="V1441" s="16" t="s">
        <v>58</v>
      </c>
      <c r="W1441" s="16" t="s">
        <v>95</v>
      </c>
      <c r="X1441" s="16" t="b">
        <v>0</v>
      </c>
      <c r="Y1441" s="16" t="b">
        <v>0</v>
      </c>
      <c r="Z1441" s="16" t="e">
        <v>#N/A</v>
      </c>
      <c r="AA1441" s="16">
        <v>30.401999999999997</v>
      </c>
      <c r="AB1441" s="16">
        <v>0</v>
      </c>
      <c r="AC1441" s="16" t="s">
        <v>780</v>
      </c>
      <c r="AD1441" s="16" t="s">
        <v>934</v>
      </c>
      <c r="AE1441" s="16" t="s">
        <v>935</v>
      </c>
      <c r="AF1441" s="16" t="s">
        <v>807</v>
      </c>
      <c r="AG1441" s="16" t="s">
        <v>7</v>
      </c>
      <c r="AH1441" s="16" t="b">
        <v>0</v>
      </c>
      <c r="AI1441" s="16" t="s">
        <v>39</v>
      </c>
      <c r="AJ1441" s="16" t="s">
        <v>146</v>
      </c>
      <c r="AK1441" s="16" t="s">
        <v>90</v>
      </c>
      <c r="AL1441" s="16" t="s">
        <v>817</v>
      </c>
      <c r="AM1441" s="16" t="s">
        <v>64</v>
      </c>
      <c r="AN1441" s="19" t="e">
        <v>#N/A</v>
      </c>
      <c r="AO1441" t="str">
        <f>RIGHT('CMO Input'!$T1441,(LEN('CMO Input'!$T1441)-FIND(" ",'CMO Input'!$T1441,1)))</f>
        <v>4-5”</v>
      </c>
      <c r="AP1441">
        <f>'CMO Input'!$O1441</f>
        <v>4</v>
      </c>
      <c r="AR1441" t="str">
        <f>Table2[[#This Row],[Policy / Non Policy]]</f>
        <v>Policy</v>
      </c>
      <c r="AS1441" t="str">
        <f>'CMO Input'!$U1441</f>
        <v>Tier 1</v>
      </c>
      <c r="AT1441" t="str">
        <f>'CMO Input'!$P1441</f>
        <v>DI</v>
      </c>
      <c r="AU1441" t="str" cm="1">
        <f t="array" ref="AU14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1" s="8" t="str">
        <f>TEXT('CMO Input'!$D1441,"MMM-YY")</f>
        <v>September</v>
      </c>
    </row>
    <row r="1442" spans="1:48" x14ac:dyDescent="0.25">
      <c r="A1442" s="14">
        <v>510783095</v>
      </c>
      <c r="B1442" s="12" t="s">
        <v>180</v>
      </c>
      <c r="C1442" s="12" t="s">
        <v>780</v>
      </c>
      <c r="D1442" s="12" t="s">
        <v>157</v>
      </c>
      <c r="E1442" s="13">
        <v>24</v>
      </c>
      <c r="F1442" s="12" t="s">
        <v>46</v>
      </c>
      <c r="G1442" s="13" t="s">
        <v>882</v>
      </c>
      <c r="H1442" s="12" t="s">
        <v>899</v>
      </c>
      <c r="I1442" s="12" t="s">
        <v>934</v>
      </c>
      <c r="J1442" s="12" t="s">
        <v>935</v>
      </c>
      <c r="K1442" s="14">
        <v>510783095</v>
      </c>
      <c r="L1442" s="12" t="s">
        <v>116</v>
      </c>
      <c r="M1442" s="12">
        <v>0</v>
      </c>
      <c r="N1442" s="12" t="s">
        <v>52</v>
      </c>
      <c r="O1442" s="12">
        <v>4</v>
      </c>
      <c r="P1442" s="12" t="s">
        <v>91</v>
      </c>
      <c r="Q1442" s="12">
        <v>10</v>
      </c>
      <c r="R1442" s="12" t="s">
        <v>54</v>
      </c>
      <c r="S1442" s="12" t="s">
        <v>117</v>
      </c>
      <c r="T1442" s="12" t="s">
        <v>118</v>
      </c>
      <c r="U1442" s="12" t="s">
        <v>94</v>
      </c>
      <c r="V1442" s="12" t="s">
        <v>58</v>
      </c>
      <c r="W1442" s="12" t="s">
        <v>95</v>
      </c>
      <c r="X1442" s="12" t="b">
        <v>0</v>
      </c>
      <c r="Y1442" s="12" t="b">
        <v>0</v>
      </c>
      <c r="Z1442" s="12" t="e">
        <v>#N/A</v>
      </c>
      <c r="AA1442" s="12">
        <v>0</v>
      </c>
      <c r="AB1442" s="12">
        <v>0</v>
      </c>
      <c r="AC1442" s="12" t="s">
        <v>780</v>
      </c>
      <c r="AD1442" s="12" t="s">
        <v>934</v>
      </c>
      <c r="AE1442" s="12" t="s">
        <v>935</v>
      </c>
      <c r="AF1442" s="12" t="s">
        <v>807</v>
      </c>
      <c r="AG1442" s="12" t="s">
        <v>7</v>
      </c>
      <c r="AH1442" s="12" t="b">
        <v>0</v>
      </c>
      <c r="AI1442" s="12" t="s">
        <v>60</v>
      </c>
      <c r="AJ1442" s="12" t="s">
        <v>146</v>
      </c>
      <c r="AK1442" s="12" t="s">
        <v>147</v>
      </c>
      <c r="AL1442" s="12" t="s">
        <v>817</v>
      </c>
      <c r="AM1442" s="12" t="s">
        <v>64</v>
      </c>
      <c r="AN1442" s="15" t="e">
        <v>#N/A</v>
      </c>
      <c r="AO1442" t="str">
        <f>RIGHT('CMO Input'!$T1442,(LEN('CMO Input'!$T1442)-FIND(" ",'CMO Input'!$T1442,1)))</f>
        <v>4-5”</v>
      </c>
      <c r="AP1442">
        <f>'CMO Input'!$O1442</f>
        <v>4</v>
      </c>
      <c r="AR1442" t="str">
        <f>Table2[[#This Row],[Policy / Non Policy]]</f>
        <v>Policy</v>
      </c>
      <c r="AS1442" t="str">
        <f>'CMO Input'!$U1442</f>
        <v>Tier 1</v>
      </c>
      <c r="AT1442" t="str">
        <f>'CMO Input'!$P1442</f>
        <v>DI</v>
      </c>
      <c r="AU1442" t="str" cm="1">
        <f t="array" ref="AU14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2" s="8" t="str">
        <f>TEXT('CMO Input'!$D1442,"MMM-YY")</f>
        <v>September</v>
      </c>
    </row>
    <row r="1443" spans="1:48" x14ac:dyDescent="0.25">
      <c r="A1443" s="18">
        <v>220001187038</v>
      </c>
      <c r="B1443" s="16" t="s">
        <v>180</v>
      </c>
      <c r="C1443" s="16" t="s">
        <v>780</v>
      </c>
      <c r="D1443" s="16" t="s">
        <v>157</v>
      </c>
      <c r="E1443" s="17">
        <v>24</v>
      </c>
      <c r="F1443" s="16" t="s">
        <v>46</v>
      </c>
      <c r="G1443" s="17" t="s">
        <v>882</v>
      </c>
      <c r="H1443" s="16" t="s">
        <v>899</v>
      </c>
      <c r="I1443" s="16" t="s">
        <v>934</v>
      </c>
      <c r="J1443" s="16" t="s">
        <v>943</v>
      </c>
      <c r="K1443" s="18">
        <v>220001187038</v>
      </c>
      <c r="L1443" s="16" t="s">
        <v>116</v>
      </c>
      <c r="M1443" s="16">
        <v>85.6</v>
      </c>
      <c r="N1443" s="16" t="s">
        <v>52</v>
      </c>
      <c r="O1443" s="16">
        <v>4</v>
      </c>
      <c r="P1443" s="16" t="s">
        <v>91</v>
      </c>
      <c r="Q1443" s="16">
        <v>47</v>
      </c>
      <c r="R1443" s="16" t="s">
        <v>54</v>
      </c>
      <c r="S1443" s="16" t="s">
        <v>117</v>
      </c>
      <c r="T1443" s="16" t="s">
        <v>118</v>
      </c>
      <c r="U1443" s="16" t="s">
        <v>94</v>
      </c>
      <c r="V1443" s="16" t="s">
        <v>58</v>
      </c>
      <c r="W1443" s="16" t="s">
        <v>95</v>
      </c>
      <c r="X1443" s="16" t="b">
        <v>0</v>
      </c>
      <c r="Y1443" s="16" t="b">
        <v>0</v>
      </c>
      <c r="Z1443" s="16" t="e">
        <v>#N/A</v>
      </c>
      <c r="AA1443" s="16">
        <v>4.0232000000000001</v>
      </c>
      <c r="AB1443" s="16">
        <v>0</v>
      </c>
      <c r="AC1443" s="16" t="s">
        <v>780</v>
      </c>
      <c r="AD1443" s="16" t="s">
        <v>934</v>
      </c>
      <c r="AE1443" s="16" t="s">
        <v>943</v>
      </c>
      <c r="AF1443" s="16" t="s">
        <v>807</v>
      </c>
      <c r="AG1443" s="16" t="s">
        <v>7</v>
      </c>
      <c r="AH1443" s="16" t="b">
        <v>0</v>
      </c>
      <c r="AI1443" s="16" t="s">
        <v>60</v>
      </c>
      <c r="AJ1443" s="16" t="s">
        <v>146</v>
      </c>
      <c r="AK1443" s="16" t="s">
        <v>147</v>
      </c>
      <c r="AL1443" s="16" t="s">
        <v>817</v>
      </c>
      <c r="AM1443" s="16" t="s">
        <v>64</v>
      </c>
      <c r="AN1443" s="19" t="e">
        <v>#N/A</v>
      </c>
      <c r="AO1443" t="str">
        <f>RIGHT('CMO Input'!$T1443,(LEN('CMO Input'!$T1443)-FIND(" ",'CMO Input'!$T1443,1)))</f>
        <v>4-5”</v>
      </c>
      <c r="AP1443">
        <f>'CMO Input'!$O1443</f>
        <v>4</v>
      </c>
      <c r="AR1443" t="str">
        <f>Table2[[#This Row],[Policy / Non Policy]]</f>
        <v>Policy</v>
      </c>
      <c r="AS1443" t="str">
        <f>'CMO Input'!$U1443</f>
        <v>Tier 1</v>
      </c>
      <c r="AT1443" t="str">
        <f>'CMO Input'!$P1443</f>
        <v>DI</v>
      </c>
      <c r="AU1443" t="str" cm="1">
        <f t="array" ref="AU14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3" s="8" t="str">
        <f>TEXT('CMO Input'!$D1443,"MMM-YY")</f>
        <v>September</v>
      </c>
    </row>
    <row r="1444" spans="1:48" x14ac:dyDescent="0.25">
      <c r="A1444" s="14">
        <v>510824803</v>
      </c>
      <c r="B1444" s="12" t="s">
        <v>180</v>
      </c>
      <c r="C1444" s="12" t="s">
        <v>780</v>
      </c>
      <c r="D1444" s="12" t="s">
        <v>157</v>
      </c>
      <c r="E1444" s="13">
        <v>24</v>
      </c>
      <c r="F1444" s="12" t="s">
        <v>46</v>
      </c>
      <c r="G1444" s="13" t="s">
        <v>882</v>
      </c>
      <c r="H1444" s="12" t="s">
        <v>888</v>
      </c>
      <c r="I1444" s="12" t="s">
        <v>923</v>
      </c>
      <c r="J1444" s="12" t="s">
        <v>954</v>
      </c>
      <c r="K1444" s="14">
        <v>510824803</v>
      </c>
      <c r="L1444" s="12" t="s">
        <v>116</v>
      </c>
      <c r="M1444" s="12">
        <v>7.5</v>
      </c>
      <c r="N1444" s="12" t="s">
        <v>52</v>
      </c>
      <c r="O1444" s="12">
        <v>4</v>
      </c>
      <c r="P1444" s="12" t="s">
        <v>163</v>
      </c>
      <c r="Q1444" s="12">
        <v>63</v>
      </c>
      <c r="R1444" s="12" t="s">
        <v>54</v>
      </c>
      <c r="S1444" s="12" t="s">
        <v>117</v>
      </c>
      <c r="T1444" s="12" t="s">
        <v>118</v>
      </c>
      <c r="U1444" s="12" t="s">
        <v>94</v>
      </c>
      <c r="V1444" s="12" t="s">
        <v>58</v>
      </c>
      <c r="W1444" s="12" t="s">
        <v>95</v>
      </c>
      <c r="X1444" s="12" t="b">
        <v>0</v>
      </c>
      <c r="Y1444" s="12" t="b">
        <v>0</v>
      </c>
      <c r="Z1444" s="12" t="e">
        <v>#N/A</v>
      </c>
      <c r="AA1444" s="12">
        <v>0.47249999999999998</v>
      </c>
      <c r="AB1444" s="12">
        <v>0</v>
      </c>
      <c r="AC1444" s="12" t="s">
        <v>780</v>
      </c>
      <c r="AD1444" s="12" t="s">
        <v>923</v>
      </c>
      <c r="AE1444" s="12" t="s">
        <v>954</v>
      </c>
      <c r="AF1444" s="12" t="s">
        <v>795</v>
      </c>
      <c r="AG1444" s="12" t="s">
        <v>7</v>
      </c>
      <c r="AH1444" s="12" t="b">
        <v>0</v>
      </c>
      <c r="AI1444" s="12" t="s">
        <v>60</v>
      </c>
      <c r="AJ1444" s="12" t="s">
        <v>61</v>
      </c>
      <c r="AK1444" s="12" t="s">
        <v>147</v>
      </c>
      <c r="AL1444" s="12" t="s">
        <v>802</v>
      </c>
      <c r="AM1444" s="12" t="s">
        <v>64</v>
      </c>
      <c r="AN1444" s="15" t="e">
        <v>#N/A</v>
      </c>
      <c r="AO1444" t="str">
        <f>RIGHT('CMO Input'!$T1444,(LEN('CMO Input'!$T1444)-FIND(" ",'CMO Input'!$T1444,1)))</f>
        <v>4-5”</v>
      </c>
      <c r="AP1444">
        <f>'CMO Input'!$O1444</f>
        <v>4</v>
      </c>
      <c r="AR1444" t="str">
        <f>Table2[[#This Row],[Policy / Non Policy]]</f>
        <v>Policy</v>
      </c>
      <c r="AS1444" t="str">
        <f>'CMO Input'!$U1444</f>
        <v>Tier 1</v>
      </c>
      <c r="AT1444" t="str">
        <f>'CMO Input'!$P1444</f>
        <v>SI</v>
      </c>
      <c r="AU1444" t="str" cm="1">
        <f t="array" ref="AU14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4" s="8" t="str">
        <f>TEXT('CMO Input'!$D1444,"MMM-YY")</f>
        <v>September</v>
      </c>
    </row>
    <row r="1445" spans="1:48" x14ac:dyDescent="0.25">
      <c r="A1445" s="18">
        <v>510914534</v>
      </c>
      <c r="B1445" s="16" t="s">
        <v>180</v>
      </c>
      <c r="C1445" s="16" t="s">
        <v>780</v>
      </c>
      <c r="D1445" s="16" t="s">
        <v>157</v>
      </c>
      <c r="E1445" s="17">
        <v>24</v>
      </c>
      <c r="F1445" s="16" t="s">
        <v>46</v>
      </c>
      <c r="G1445" s="17" t="s">
        <v>882</v>
      </c>
      <c r="H1445" s="16" t="s">
        <v>888</v>
      </c>
      <c r="I1445" s="16" t="s">
        <v>892</v>
      </c>
      <c r="J1445" s="16" t="s">
        <v>893</v>
      </c>
      <c r="K1445" s="18">
        <v>510914534</v>
      </c>
      <c r="L1445" s="16" t="s">
        <v>116</v>
      </c>
      <c r="M1445" s="16">
        <v>8.8000000000000007</v>
      </c>
      <c r="N1445" s="16" t="s">
        <v>52</v>
      </c>
      <c r="O1445" s="16">
        <v>4</v>
      </c>
      <c r="P1445" s="16" t="s">
        <v>53</v>
      </c>
      <c r="Q1445" s="16">
        <v>3</v>
      </c>
      <c r="R1445" s="16" t="s">
        <v>54</v>
      </c>
      <c r="S1445" s="16" t="s">
        <v>117</v>
      </c>
      <c r="T1445" s="16" t="s">
        <v>118</v>
      </c>
      <c r="U1445" s="16" t="s">
        <v>94</v>
      </c>
      <c r="V1445" s="16" t="s">
        <v>58</v>
      </c>
      <c r="W1445" s="16" t="s">
        <v>95</v>
      </c>
      <c r="X1445" s="16" t="b">
        <v>0</v>
      </c>
      <c r="Y1445" s="16" t="b">
        <v>0</v>
      </c>
      <c r="Z1445" s="16" t="e">
        <v>#N/A</v>
      </c>
      <c r="AA1445" s="16">
        <v>2.64E-2</v>
      </c>
      <c r="AB1445" s="16">
        <v>0</v>
      </c>
      <c r="AC1445" s="16" t="s">
        <v>780</v>
      </c>
      <c r="AD1445" s="16" t="s">
        <v>892</v>
      </c>
      <c r="AE1445" s="16" t="s">
        <v>893</v>
      </c>
      <c r="AF1445" s="16" t="s">
        <v>795</v>
      </c>
      <c r="AG1445" s="16" t="s">
        <v>7</v>
      </c>
      <c r="AH1445" s="16" t="b">
        <v>0</v>
      </c>
      <c r="AI1445" s="16" t="s">
        <v>60</v>
      </c>
      <c r="AJ1445" s="16" t="s">
        <v>61</v>
      </c>
      <c r="AK1445" s="16" t="s">
        <v>147</v>
      </c>
      <c r="AL1445" s="16" t="s">
        <v>955</v>
      </c>
      <c r="AM1445" s="16" t="s">
        <v>64</v>
      </c>
      <c r="AN1445" s="19" t="e">
        <v>#N/A</v>
      </c>
      <c r="AO1445" t="str">
        <f>RIGHT('CMO Input'!$T1445,(LEN('CMO Input'!$T1445)-FIND(" ",'CMO Input'!$T1445,1)))</f>
        <v>4-5”</v>
      </c>
      <c r="AP1445">
        <f>'CMO Input'!$O1445</f>
        <v>4</v>
      </c>
      <c r="AR1445" t="str">
        <f>Table2[[#This Row],[Policy / Non Policy]]</f>
        <v>Policy</v>
      </c>
      <c r="AS1445" t="str">
        <f>'CMO Input'!$U1445</f>
        <v>Tier 1</v>
      </c>
      <c r="AT1445" t="str">
        <f>'CMO Input'!$P1445</f>
        <v>CI</v>
      </c>
      <c r="AU1445" t="str" cm="1">
        <f t="array" ref="AU14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5" s="8" t="str">
        <f>TEXT('CMO Input'!$D1445,"MMM-YY")</f>
        <v>September</v>
      </c>
    </row>
    <row r="1446" spans="1:48" x14ac:dyDescent="0.25">
      <c r="A1446" s="14">
        <v>510914535</v>
      </c>
      <c r="B1446" s="12" t="s">
        <v>180</v>
      </c>
      <c r="C1446" s="12" t="s">
        <v>780</v>
      </c>
      <c r="D1446" s="12" t="s">
        <v>157</v>
      </c>
      <c r="E1446" s="13">
        <v>24</v>
      </c>
      <c r="F1446" s="12" t="s">
        <v>46</v>
      </c>
      <c r="G1446" s="13" t="s">
        <v>882</v>
      </c>
      <c r="H1446" s="12" t="s">
        <v>888</v>
      </c>
      <c r="I1446" s="12" t="s">
        <v>892</v>
      </c>
      <c r="J1446" s="12" t="s">
        <v>893</v>
      </c>
      <c r="K1446" s="14">
        <v>510914535</v>
      </c>
      <c r="L1446" s="12" t="s">
        <v>116</v>
      </c>
      <c r="M1446" s="12">
        <v>7.9</v>
      </c>
      <c r="N1446" s="12" t="s">
        <v>52</v>
      </c>
      <c r="O1446" s="12">
        <v>4</v>
      </c>
      <c r="P1446" s="12" t="s">
        <v>53</v>
      </c>
      <c r="Q1446" s="12">
        <v>23</v>
      </c>
      <c r="R1446" s="12" t="s">
        <v>54</v>
      </c>
      <c r="S1446" s="12" t="s">
        <v>117</v>
      </c>
      <c r="T1446" s="12" t="s">
        <v>118</v>
      </c>
      <c r="U1446" s="12" t="s">
        <v>94</v>
      </c>
      <c r="V1446" s="12" t="s">
        <v>58</v>
      </c>
      <c r="W1446" s="12" t="s">
        <v>95</v>
      </c>
      <c r="X1446" s="12" t="b">
        <v>0</v>
      </c>
      <c r="Y1446" s="12" t="b">
        <v>0</v>
      </c>
      <c r="Z1446" s="12" t="e">
        <v>#N/A</v>
      </c>
      <c r="AA1446" s="12">
        <v>0.18170000000000003</v>
      </c>
      <c r="AB1446" s="12">
        <v>0</v>
      </c>
      <c r="AC1446" s="12" t="s">
        <v>780</v>
      </c>
      <c r="AD1446" s="12" t="s">
        <v>892</v>
      </c>
      <c r="AE1446" s="12" t="s">
        <v>893</v>
      </c>
      <c r="AF1446" s="12" t="s">
        <v>795</v>
      </c>
      <c r="AG1446" s="12" t="s">
        <v>7</v>
      </c>
      <c r="AH1446" s="12" t="b">
        <v>0</v>
      </c>
      <c r="AI1446" s="12" t="s">
        <v>60</v>
      </c>
      <c r="AJ1446" s="12" t="s">
        <v>61</v>
      </c>
      <c r="AK1446" s="12" t="s">
        <v>147</v>
      </c>
      <c r="AL1446" s="12" t="s">
        <v>955</v>
      </c>
      <c r="AM1446" s="12" t="s">
        <v>64</v>
      </c>
      <c r="AN1446" s="15" t="e">
        <v>#N/A</v>
      </c>
      <c r="AO1446" t="str">
        <f>RIGHT('CMO Input'!$T1446,(LEN('CMO Input'!$T1446)-FIND(" ",'CMO Input'!$T1446,1)))</f>
        <v>4-5”</v>
      </c>
      <c r="AP1446">
        <f>'CMO Input'!$O1446</f>
        <v>4</v>
      </c>
      <c r="AR1446" t="str">
        <f>Table2[[#This Row],[Policy / Non Policy]]</f>
        <v>Policy</v>
      </c>
      <c r="AS1446" t="str">
        <f>'CMO Input'!$U1446</f>
        <v>Tier 1</v>
      </c>
      <c r="AT1446" t="str">
        <f>'CMO Input'!$P1446</f>
        <v>CI</v>
      </c>
      <c r="AU1446" t="str" cm="1">
        <f t="array" ref="AU14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46" s="8" t="str">
        <f>TEXT('CMO Input'!$D1446,"MMM-YY")</f>
        <v>September</v>
      </c>
    </row>
    <row r="1447" spans="1:48" x14ac:dyDescent="0.25">
      <c r="A1447" s="18">
        <v>510915443</v>
      </c>
      <c r="B1447" s="16" t="s">
        <v>180</v>
      </c>
      <c r="C1447" s="16" t="s">
        <v>780</v>
      </c>
      <c r="D1447" s="16" t="s">
        <v>157</v>
      </c>
      <c r="E1447" s="17">
        <v>24</v>
      </c>
      <c r="F1447" s="16" t="s">
        <v>46</v>
      </c>
      <c r="G1447" s="17" t="s">
        <v>882</v>
      </c>
      <c r="H1447" s="16" t="s">
        <v>888</v>
      </c>
      <c r="I1447" s="16" t="s">
        <v>892</v>
      </c>
      <c r="J1447" s="16" t="s">
        <v>944</v>
      </c>
      <c r="K1447" s="18">
        <v>510915443</v>
      </c>
      <c r="L1447" s="16" t="s">
        <v>116</v>
      </c>
      <c r="M1447" s="16">
        <v>5.0999999999999996</v>
      </c>
      <c r="N1447" s="16" t="s">
        <v>52</v>
      </c>
      <c r="O1447" s="16">
        <v>8</v>
      </c>
      <c r="P1447" s="16" t="s">
        <v>53</v>
      </c>
      <c r="Q1447" s="16">
        <v>75</v>
      </c>
      <c r="R1447" s="16" t="s">
        <v>54</v>
      </c>
      <c r="S1447" s="16" t="s">
        <v>92</v>
      </c>
      <c r="T1447" s="16" t="s">
        <v>93</v>
      </c>
      <c r="U1447" s="16" t="s">
        <v>94</v>
      </c>
      <c r="V1447" s="16" t="s">
        <v>58</v>
      </c>
      <c r="W1447" s="16" t="s">
        <v>95</v>
      </c>
      <c r="X1447" s="16" t="b">
        <v>0</v>
      </c>
      <c r="Y1447" s="16" t="b">
        <v>0</v>
      </c>
      <c r="Z1447" s="16" t="e">
        <v>#N/A</v>
      </c>
      <c r="AA1447" s="16">
        <v>0.38249999999999995</v>
      </c>
      <c r="AB1447" s="16">
        <v>0</v>
      </c>
      <c r="AC1447" s="16" t="s">
        <v>780</v>
      </c>
      <c r="AD1447" s="16" t="s">
        <v>892</v>
      </c>
      <c r="AE1447" s="16" t="s">
        <v>944</v>
      </c>
      <c r="AF1447" s="16" t="s">
        <v>795</v>
      </c>
      <c r="AG1447" s="16" t="s">
        <v>7</v>
      </c>
      <c r="AH1447" s="16" t="b">
        <v>0</v>
      </c>
      <c r="AI1447" s="16" t="s">
        <v>60</v>
      </c>
      <c r="AJ1447" s="16" t="s">
        <v>61</v>
      </c>
      <c r="AK1447" s="16" t="s">
        <v>147</v>
      </c>
      <c r="AL1447" s="16" t="s">
        <v>810</v>
      </c>
      <c r="AM1447" s="16" t="s">
        <v>64</v>
      </c>
      <c r="AN1447" s="19" t="e">
        <v>#N/A</v>
      </c>
      <c r="AO1447" t="str">
        <f>RIGHT('CMO Input'!$T1447,(LEN('CMO Input'!$T1447)-FIND(" ",'CMO Input'!$T1447,1)))</f>
        <v>8”</v>
      </c>
      <c r="AP1447">
        <f>'CMO Input'!$O1447</f>
        <v>8</v>
      </c>
      <c r="AR1447" t="str">
        <f>Table2[[#This Row],[Policy / Non Policy]]</f>
        <v>Policy</v>
      </c>
      <c r="AS1447" t="str">
        <f>'CMO Input'!$U1447</f>
        <v>Tier 1</v>
      </c>
      <c r="AT1447" t="str">
        <f>'CMO Input'!$P1447</f>
        <v>CI</v>
      </c>
      <c r="AU1447" t="str" cm="1">
        <f t="array" ref="AU14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47" s="8" t="str">
        <f>TEXT('CMO Input'!$D1447,"MMM-YY")</f>
        <v>September</v>
      </c>
    </row>
    <row r="1448" spans="1:48" x14ac:dyDescent="0.25">
      <c r="A1448" s="14">
        <v>510969517</v>
      </c>
      <c r="B1448" s="12" t="s">
        <v>180</v>
      </c>
      <c r="C1448" s="12" t="s">
        <v>780</v>
      </c>
      <c r="D1448" s="12" t="s">
        <v>157</v>
      </c>
      <c r="E1448" s="13">
        <v>24</v>
      </c>
      <c r="F1448" s="12" t="s">
        <v>46</v>
      </c>
      <c r="G1448" s="13" t="s">
        <v>882</v>
      </c>
      <c r="H1448" s="12" t="s">
        <v>888</v>
      </c>
      <c r="I1448" s="12" t="s">
        <v>892</v>
      </c>
      <c r="J1448" s="12" t="s">
        <v>900</v>
      </c>
      <c r="K1448" s="14">
        <v>510969517</v>
      </c>
      <c r="L1448" s="12" t="s">
        <v>116</v>
      </c>
      <c r="M1448" s="12">
        <v>17.899999999999999</v>
      </c>
      <c r="N1448" s="12" t="s">
        <v>52</v>
      </c>
      <c r="O1448" s="12">
        <v>6</v>
      </c>
      <c r="P1448" s="12" t="s">
        <v>53</v>
      </c>
      <c r="Q1448" s="12">
        <v>100</v>
      </c>
      <c r="R1448" s="12" t="s">
        <v>54</v>
      </c>
      <c r="S1448" s="12" t="s">
        <v>134</v>
      </c>
      <c r="T1448" s="12" t="s">
        <v>135</v>
      </c>
      <c r="U1448" s="12" t="s">
        <v>94</v>
      </c>
      <c r="V1448" s="12" t="s">
        <v>58</v>
      </c>
      <c r="W1448" s="12" t="s">
        <v>95</v>
      </c>
      <c r="X1448" s="12" t="b">
        <v>0</v>
      </c>
      <c r="Y1448" s="12" t="b">
        <v>0</v>
      </c>
      <c r="Z1448" s="12" t="e">
        <v>#N/A</v>
      </c>
      <c r="AA1448" s="12">
        <v>1.79</v>
      </c>
      <c r="AB1448" s="12">
        <v>0</v>
      </c>
      <c r="AC1448" s="12" t="s">
        <v>780</v>
      </c>
      <c r="AD1448" s="12" t="s">
        <v>892</v>
      </c>
      <c r="AE1448" s="12" t="s">
        <v>900</v>
      </c>
      <c r="AF1448" s="12" t="s">
        <v>795</v>
      </c>
      <c r="AG1448" s="12" t="s">
        <v>7</v>
      </c>
      <c r="AH1448" s="12" t="b">
        <v>0</v>
      </c>
      <c r="AI1448" s="12" t="s">
        <v>60</v>
      </c>
      <c r="AJ1448" s="12" t="s">
        <v>61</v>
      </c>
      <c r="AK1448" s="12" t="s">
        <v>147</v>
      </c>
      <c r="AL1448" s="12" t="s">
        <v>810</v>
      </c>
      <c r="AM1448" s="12" t="s">
        <v>64</v>
      </c>
      <c r="AN1448" s="15" t="e">
        <v>#N/A</v>
      </c>
      <c r="AO1448" t="str">
        <f>RIGHT('CMO Input'!$T1448,(LEN('CMO Input'!$T1448)-FIND(" ",'CMO Input'!$T1448,1)))</f>
        <v>6-7”</v>
      </c>
      <c r="AP1448">
        <f>'CMO Input'!$O1448</f>
        <v>6</v>
      </c>
      <c r="AR1448" t="str">
        <f>Table2[[#This Row],[Policy / Non Policy]]</f>
        <v>Policy</v>
      </c>
      <c r="AS1448" t="str">
        <f>'CMO Input'!$U1448</f>
        <v>Tier 1</v>
      </c>
      <c r="AT1448" t="str">
        <f>'CMO Input'!$P1448</f>
        <v>CI</v>
      </c>
      <c r="AU1448" t="str" cm="1">
        <f t="array" ref="AU14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48" s="8" t="str">
        <f>TEXT('CMO Input'!$D1448,"MMM-YY")</f>
        <v>September</v>
      </c>
    </row>
    <row r="1449" spans="1:48" x14ac:dyDescent="0.25">
      <c r="A1449" s="18">
        <v>510838948</v>
      </c>
      <c r="B1449" s="16" t="s">
        <v>180</v>
      </c>
      <c r="C1449" s="16" t="s">
        <v>780</v>
      </c>
      <c r="D1449" s="16" t="s">
        <v>157</v>
      </c>
      <c r="E1449" s="17">
        <v>24</v>
      </c>
      <c r="F1449" s="16" t="s">
        <v>46</v>
      </c>
      <c r="G1449" s="17" t="s">
        <v>47</v>
      </c>
      <c r="H1449" s="16" t="s">
        <v>895</v>
      </c>
      <c r="I1449" s="16" t="s">
        <v>903</v>
      </c>
      <c r="J1449" s="16" t="s">
        <v>915</v>
      </c>
      <c r="K1449" s="18">
        <v>510838948</v>
      </c>
      <c r="L1449" s="16" t="s">
        <v>70</v>
      </c>
      <c r="M1449" s="16">
        <v>330</v>
      </c>
      <c r="N1449" s="16" t="s">
        <v>52</v>
      </c>
      <c r="O1449" s="16">
        <v>10</v>
      </c>
      <c r="P1449" s="16" t="s">
        <v>53</v>
      </c>
      <c r="Q1449" s="16">
        <v>30</v>
      </c>
      <c r="R1449" s="16" t="s">
        <v>54</v>
      </c>
      <c r="S1449" s="16" t="s">
        <v>260</v>
      </c>
      <c r="T1449" s="16" t="s">
        <v>122</v>
      </c>
      <c r="U1449" s="16" t="s">
        <v>73</v>
      </c>
      <c r="V1449" s="16" t="s">
        <v>58</v>
      </c>
      <c r="W1449" s="16" t="s">
        <v>74</v>
      </c>
      <c r="X1449" s="16" t="b">
        <v>0</v>
      </c>
      <c r="Y1449" s="16" t="b">
        <v>0</v>
      </c>
      <c r="Z1449" s="16" t="e">
        <v>#N/A</v>
      </c>
      <c r="AA1449" s="16">
        <v>9.9</v>
      </c>
      <c r="AB1449" s="16">
        <v>0</v>
      </c>
      <c r="AC1449" s="16" t="s">
        <v>780</v>
      </c>
      <c r="AD1449" s="16" t="s">
        <v>903</v>
      </c>
      <c r="AE1449" s="16" t="s">
        <v>915</v>
      </c>
      <c r="AF1449" s="16" t="s">
        <v>801</v>
      </c>
      <c r="AG1449" s="16" t="s">
        <v>7</v>
      </c>
      <c r="AH1449" s="16" t="b">
        <v>0</v>
      </c>
      <c r="AI1449" s="16" t="s">
        <v>39</v>
      </c>
      <c r="AJ1449" s="16" t="s">
        <v>61</v>
      </c>
      <c r="AK1449" s="16" t="s">
        <v>70</v>
      </c>
      <c r="AL1449" s="16" t="s">
        <v>784</v>
      </c>
      <c r="AM1449" s="16" t="s">
        <v>64</v>
      </c>
      <c r="AN1449" s="19" t="e">
        <v>#N/A</v>
      </c>
      <c r="AO1449" t="str">
        <f>RIGHT('CMO Input'!$T1449,(LEN('CMO Input'!$T1449)-FIND(" ",'CMO Input'!$T1449,1)))</f>
        <v>10-12”</v>
      </c>
      <c r="AP1449">
        <f>'CMO Input'!$O1449</f>
        <v>10</v>
      </c>
      <c r="AR1449" t="str">
        <f>Table2[[#This Row],[Policy / Non Policy]]</f>
        <v>Policy</v>
      </c>
      <c r="AS1449" t="str">
        <f>'CMO Input'!$U1449</f>
        <v>Tier 2</v>
      </c>
      <c r="AT1449" t="str">
        <f>'CMO Input'!$P1449</f>
        <v>CI</v>
      </c>
      <c r="AU1449" t="str" cm="1">
        <f t="array" ref="AU14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449" s="8" t="str">
        <f>TEXT('CMO Input'!$D1449,"MMM-YY")</f>
        <v>September</v>
      </c>
    </row>
    <row r="1450" spans="1:48" x14ac:dyDescent="0.25">
      <c r="A1450" s="14">
        <v>510946562</v>
      </c>
      <c r="B1450" s="12" t="s">
        <v>180</v>
      </c>
      <c r="C1450" s="12" t="s">
        <v>780</v>
      </c>
      <c r="D1450" s="12" t="s">
        <v>157</v>
      </c>
      <c r="E1450" s="13">
        <v>24</v>
      </c>
      <c r="F1450" s="12" t="s">
        <v>46</v>
      </c>
      <c r="G1450" s="13" t="s">
        <v>47</v>
      </c>
      <c r="H1450" s="12" t="s">
        <v>895</v>
      </c>
      <c r="I1450" s="12" t="s">
        <v>903</v>
      </c>
      <c r="J1450" s="12" t="s">
        <v>956</v>
      </c>
      <c r="K1450" s="14">
        <v>510946562</v>
      </c>
      <c r="L1450" s="12" t="s">
        <v>116</v>
      </c>
      <c r="M1450" s="12">
        <v>28.9</v>
      </c>
      <c r="N1450" s="12" t="s">
        <v>52</v>
      </c>
      <c r="O1450" s="12">
        <v>100</v>
      </c>
      <c r="P1450" s="12" t="s">
        <v>91</v>
      </c>
      <c r="Q1450" s="12">
        <v>62</v>
      </c>
      <c r="R1450" s="12" t="s">
        <v>220</v>
      </c>
      <c r="S1450" s="12" t="s">
        <v>221</v>
      </c>
      <c r="T1450" s="12" t="s">
        <v>118</v>
      </c>
      <c r="U1450" s="12" t="s">
        <v>94</v>
      </c>
      <c r="V1450" s="12" t="s">
        <v>58</v>
      </c>
      <c r="W1450" s="12" t="s">
        <v>95</v>
      </c>
      <c r="X1450" s="12" t="b">
        <v>0</v>
      </c>
      <c r="Y1450" s="12" t="b">
        <v>0</v>
      </c>
      <c r="Z1450" s="12" t="e">
        <v>#N/A</v>
      </c>
      <c r="AA1450" s="12">
        <v>1.7917999999999998</v>
      </c>
      <c r="AB1450" s="12">
        <v>0</v>
      </c>
      <c r="AC1450" s="12" t="s">
        <v>780</v>
      </c>
      <c r="AD1450" s="12" t="s">
        <v>903</v>
      </c>
      <c r="AE1450" s="12" t="s">
        <v>956</v>
      </c>
      <c r="AF1450" s="12" t="s">
        <v>801</v>
      </c>
      <c r="AG1450" s="12" t="s">
        <v>7</v>
      </c>
      <c r="AH1450" s="12" t="b">
        <v>0</v>
      </c>
      <c r="AI1450" s="12" t="s">
        <v>60</v>
      </c>
      <c r="AJ1450" s="12" t="s">
        <v>61</v>
      </c>
      <c r="AK1450" s="12" t="s">
        <v>147</v>
      </c>
      <c r="AL1450" s="12" t="s">
        <v>784</v>
      </c>
      <c r="AM1450" s="12" t="s">
        <v>64</v>
      </c>
      <c r="AN1450" s="15" t="e">
        <v>#N/A</v>
      </c>
      <c r="AO1450" t="str">
        <f>RIGHT('CMO Input'!$T1450,(LEN('CMO Input'!$T1450)-FIND(" ",'CMO Input'!$T1450,1)))</f>
        <v>4-5”</v>
      </c>
      <c r="AP1450">
        <f>'CMO Input'!$O1450</f>
        <v>100</v>
      </c>
      <c r="AR1450" t="str">
        <f>Table2[[#This Row],[Policy / Non Policy]]</f>
        <v>Policy</v>
      </c>
      <c r="AS1450" t="str">
        <f>'CMO Input'!$U1450</f>
        <v>Tier 1</v>
      </c>
      <c r="AT1450" t="str">
        <f>'CMO Input'!$P1450</f>
        <v>DI</v>
      </c>
      <c r="AU1450" t="str" cm="1">
        <f t="array" ref="AU14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0" s="8" t="str">
        <f>TEXT('CMO Input'!$D1450,"MMM-YY")</f>
        <v>September</v>
      </c>
    </row>
    <row r="1451" spans="1:48" x14ac:dyDescent="0.25">
      <c r="A1451" s="18">
        <v>510946563</v>
      </c>
      <c r="B1451" s="16" t="s">
        <v>180</v>
      </c>
      <c r="C1451" s="16" t="s">
        <v>780</v>
      </c>
      <c r="D1451" s="16" t="s">
        <v>157</v>
      </c>
      <c r="E1451" s="17">
        <v>24</v>
      </c>
      <c r="F1451" s="16" t="s">
        <v>46</v>
      </c>
      <c r="G1451" s="17" t="s">
        <v>47</v>
      </c>
      <c r="H1451" s="16" t="s">
        <v>895</v>
      </c>
      <c r="I1451" s="16" t="s">
        <v>903</v>
      </c>
      <c r="J1451" s="16" t="s">
        <v>956</v>
      </c>
      <c r="K1451" s="18">
        <v>510946563</v>
      </c>
      <c r="L1451" s="16" t="s">
        <v>116</v>
      </c>
      <c r="M1451" s="16">
        <v>114.6</v>
      </c>
      <c r="N1451" s="16" t="s">
        <v>52</v>
      </c>
      <c r="O1451" s="16">
        <v>100</v>
      </c>
      <c r="P1451" s="16" t="s">
        <v>91</v>
      </c>
      <c r="Q1451" s="16">
        <v>172</v>
      </c>
      <c r="R1451" s="16" t="s">
        <v>220</v>
      </c>
      <c r="S1451" s="16" t="s">
        <v>221</v>
      </c>
      <c r="T1451" s="16" t="s">
        <v>118</v>
      </c>
      <c r="U1451" s="16" t="s">
        <v>94</v>
      </c>
      <c r="V1451" s="16" t="s">
        <v>58</v>
      </c>
      <c r="W1451" s="16" t="s">
        <v>95</v>
      </c>
      <c r="X1451" s="16" t="b">
        <v>0</v>
      </c>
      <c r="Y1451" s="16" t="b">
        <v>0</v>
      </c>
      <c r="Z1451" s="16" t="e">
        <v>#N/A</v>
      </c>
      <c r="AA1451" s="16">
        <v>19.711199999999998</v>
      </c>
      <c r="AB1451" s="16">
        <v>0</v>
      </c>
      <c r="AC1451" s="16" t="s">
        <v>780</v>
      </c>
      <c r="AD1451" s="16" t="s">
        <v>903</v>
      </c>
      <c r="AE1451" s="16" t="s">
        <v>956</v>
      </c>
      <c r="AF1451" s="16" t="s">
        <v>801</v>
      </c>
      <c r="AG1451" s="16" t="s">
        <v>7</v>
      </c>
      <c r="AH1451" s="16" t="b">
        <v>0</v>
      </c>
      <c r="AI1451" s="16" t="s">
        <v>60</v>
      </c>
      <c r="AJ1451" s="16" t="s">
        <v>61</v>
      </c>
      <c r="AK1451" s="16" t="s">
        <v>147</v>
      </c>
      <c r="AL1451" s="16" t="s">
        <v>784</v>
      </c>
      <c r="AM1451" s="16" t="s">
        <v>64</v>
      </c>
      <c r="AN1451" s="19" t="e">
        <v>#N/A</v>
      </c>
      <c r="AO1451" t="str">
        <f>RIGHT('CMO Input'!$T1451,(LEN('CMO Input'!$T1451)-FIND(" ",'CMO Input'!$T1451,1)))</f>
        <v>4-5”</v>
      </c>
      <c r="AP1451">
        <f>'CMO Input'!$O1451</f>
        <v>100</v>
      </c>
      <c r="AR1451" t="str">
        <f>Table2[[#This Row],[Policy / Non Policy]]</f>
        <v>Policy</v>
      </c>
      <c r="AS1451" t="str">
        <f>'CMO Input'!$U1451</f>
        <v>Tier 1</v>
      </c>
      <c r="AT1451" t="str">
        <f>'CMO Input'!$P1451</f>
        <v>DI</v>
      </c>
      <c r="AU1451" t="str" cm="1">
        <f t="array" ref="AU14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1" s="8" t="str">
        <f>TEXT('CMO Input'!$D1451,"MMM-YY")</f>
        <v>September</v>
      </c>
    </row>
    <row r="1452" spans="1:48" x14ac:dyDescent="0.25">
      <c r="A1452" s="14">
        <v>510824655</v>
      </c>
      <c r="B1452" s="12" t="s">
        <v>180</v>
      </c>
      <c r="C1452" s="12" t="s">
        <v>780</v>
      </c>
      <c r="D1452" s="12" t="s">
        <v>157</v>
      </c>
      <c r="E1452" s="13">
        <v>25</v>
      </c>
      <c r="F1452" s="12" t="s">
        <v>46</v>
      </c>
      <c r="G1452" s="13" t="s">
        <v>877</v>
      </c>
      <c r="H1452" s="12" t="s">
        <v>150</v>
      </c>
      <c r="I1452" s="12" t="s">
        <v>885</v>
      </c>
      <c r="J1452" s="12" t="s">
        <v>886</v>
      </c>
      <c r="K1452" s="14">
        <v>510824655</v>
      </c>
      <c r="L1452" s="12" t="s">
        <v>116</v>
      </c>
      <c r="M1452" s="12">
        <v>14.3</v>
      </c>
      <c r="N1452" s="12" t="s">
        <v>52</v>
      </c>
      <c r="O1452" s="12">
        <v>4</v>
      </c>
      <c r="P1452" s="12" t="s">
        <v>53</v>
      </c>
      <c r="Q1452" s="12">
        <v>100</v>
      </c>
      <c r="R1452" s="12" t="s">
        <v>54</v>
      </c>
      <c r="S1452" s="12" t="s">
        <v>117</v>
      </c>
      <c r="T1452" s="12" t="s">
        <v>118</v>
      </c>
      <c r="U1452" s="12" t="s">
        <v>94</v>
      </c>
      <c r="V1452" s="12" t="s">
        <v>58</v>
      </c>
      <c r="W1452" s="12" t="s">
        <v>95</v>
      </c>
      <c r="X1452" s="12" t="b">
        <v>0</v>
      </c>
      <c r="Y1452" s="12" t="b">
        <v>0</v>
      </c>
      <c r="Z1452" s="12" t="e">
        <v>#N/A</v>
      </c>
      <c r="AA1452" s="12">
        <v>1.43</v>
      </c>
      <c r="AB1452" s="12">
        <v>0</v>
      </c>
      <c r="AC1452" s="12" t="s">
        <v>780</v>
      </c>
      <c r="AD1452" s="12" t="s">
        <v>885</v>
      </c>
      <c r="AE1452" s="12" t="s">
        <v>886</v>
      </c>
      <c r="AF1452" s="12" t="s">
        <v>787</v>
      </c>
      <c r="AG1452" s="12" t="s">
        <v>7</v>
      </c>
      <c r="AH1452" s="12" t="b">
        <v>0</v>
      </c>
      <c r="AI1452" s="12" t="s">
        <v>60</v>
      </c>
      <c r="AJ1452" s="12" t="s">
        <v>788</v>
      </c>
      <c r="AK1452" s="12" t="s">
        <v>147</v>
      </c>
      <c r="AL1452" s="12" t="s">
        <v>789</v>
      </c>
      <c r="AM1452" s="12" t="s">
        <v>64</v>
      </c>
      <c r="AN1452" s="15" t="e">
        <v>#N/A</v>
      </c>
      <c r="AO1452" t="str">
        <f>RIGHT('CMO Input'!$T1452,(LEN('CMO Input'!$T1452)-FIND(" ",'CMO Input'!$T1452,1)))</f>
        <v>4-5”</v>
      </c>
      <c r="AP1452">
        <f>'CMO Input'!$O1452</f>
        <v>4</v>
      </c>
      <c r="AR1452" t="str">
        <f>Table2[[#This Row],[Policy / Non Policy]]</f>
        <v>Policy</v>
      </c>
      <c r="AS1452" t="str">
        <f>'CMO Input'!$U1452</f>
        <v>Tier 1</v>
      </c>
      <c r="AT1452" t="str">
        <f>'CMO Input'!$P1452</f>
        <v>CI</v>
      </c>
      <c r="AU1452" t="str" cm="1">
        <f t="array" ref="AU14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2" s="8" t="str">
        <f>TEXT('CMO Input'!$D1452,"MMM-YY")</f>
        <v>September</v>
      </c>
    </row>
    <row r="1453" spans="1:48" x14ac:dyDescent="0.25">
      <c r="A1453" s="18">
        <v>510930040</v>
      </c>
      <c r="B1453" s="16" t="s">
        <v>180</v>
      </c>
      <c r="C1453" s="16" t="s">
        <v>780</v>
      </c>
      <c r="D1453" s="16" t="s">
        <v>157</v>
      </c>
      <c r="E1453" s="17">
        <v>25</v>
      </c>
      <c r="F1453" s="16" t="s">
        <v>46</v>
      </c>
      <c r="G1453" s="17" t="s">
        <v>877</v>
      </c>
      <c r="H1453" s="16" t="s">
        <v>150</v>
      </c>
      <c r="I1453" s="16" t="s">
        <v>885</v>
      </c>
      <c r="J1453" s="16" t="s">
        <v>946</v>
      </c>
      <c r="K1453" s="18">
        <v>510930040</v>
      </c>
      <c r="L1453" s="16" t="s">
        <v>116</v>
      </c>
      <c r="M1453" s="16">
        <v>13</v>
      </c>
      <c r="N1453" s="16" t="s">
        <v>52</v>
      </c>
      <c r="O1453" s="16">
        <v>4</v>
      </c>
      <c r="P1453" s="16" t="s">
        <v>163</v>
      </c>
      <c r="Q1453" s="16">
        <v>26</v>
      </c>
      <c r="R1453" s="16" t="s">
        <v>54</v>
      </c>
      <c r="S1453" s="16" t="s">
        <v>117</v>
      </c>
      <c r="T1453" s="16" t="s">
        <v>118</v>
      </c>
      <c r="U1453" s="16" t="s">
        <v>94</v>
      </c>
      <c r="V1453" s="16" t="s">
        <v>58</v>
      </c>
      <c r="W1453" s="16" t="s">
        <v>95</v>
      </c>
      <c r="X1453" s="16" t="b">
        <v>0</v>
      </c>
      <c r="Y1453" s="16" t="b">
        <v>0</v>
      </c>
      <c r="Z1453" s="16" t="e">
        <v>#N/A</v>
      </c>
      <c r="AA1453" s="16">
        <v>0.33799999999999997</v>
      </c>
      <c r="AB1453" s="16">
        <v>0</v>
      </c>
      <c r="AC1453" s="16" t="s">
        <v>780</v>
      </c>
      <c r="AD1453" s="16" t="s">
        <v>885</v>
      </c>
      <c r="AE1453" s="16" t="s">
        <v>946</v>
      </c>
      <c r="AF1453" s="16" t="s">
        <v>787</v>
      </c>
      <c r="AG1453" s="16" t="s">
        <v>7</v>
      </c>
      <c r="AH1453" s="16" t="b">
        <v>0</v>
      </c>
      <c r="AI1453" s="16" t="s">
        <v>60</v>
      </c>
      <c r="AJ1453" s="16" t="s">
        <v>788</v>
      </c>
      <c r="AK1453" s="16" t="s">
        <v>147</v>
      </c>
      <c r="AL1453" s="16" t="s">
        <v>957</v>
      </c>
      <c r="AM1453" s="16" t="s">
        <v>64</v>
      </c>
      <c r="AN1453" s="19" t="e">
        <v>#N/A</v>
      </c>
      <c r="AO1453" t="str">
        <f>RIGHT('CMO Input'!$T1453,(LEN('CMO Input'!$T1453)-FIND(" ",'CMO Input'!$T1453,1)))</f>
        <v>4-5”</v>
      </c>
      <c r="AP1453">
        <f>'CMO Input'!$O1453</f>
        <v>4</v>
      </c>
      <c r="AR1453" t="str">
        <f>Table2[[#This Row],[Policy / Non Policy]]</f>
        <v>Policy</v>
      </c>
      <c r="AS1453" t="str">
        <f>'CMO Input'!$U1453</f>
        <v>Tier 1</v>
      </c>
      <c r="AT1453" t="str">
        <f>'CMO Input'!$P1453</f>
        <v>SI</v>
      </c>
      <c r="AU1453" t="str" cm="1">
        <f t="array" ref="AU14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3" s="8" t="str">
        <f>TEXT('CMO Input'!$D1453,"MMM-YY")</f>
        <v>September</v>
      </c>
    </row>
    <row r="1454" spans="1:48" x14ac:dyDescent="0.25">
      <c r="A1454" s="14">
        <v>510820299</v>
      </c>
      <c r="B1454" s="12" t="s">
        <v>180</v>
      </c>
      <c r="C1454" s="12" t="s">
        <v>780</v>
      </c>
      <c r="D1454" s="12" t="s">
        <v>157</v>
      </c>
      <c r="E1454" s="13">
        <v>25</v>
      </c>
      <c r="F1454" s="12" t="s">
        <v>46</v>
      </c>
      <c r="G1454" s="13" t="s">
        <v>877</v>
      </c>
      <c r="H1454" s="12" t="s">
        <v>150</v>
      </c>
      <c r="I1454" s="12" t="s">
        <v>952</v>
      </c>
      <c r="J1454" s="12" t="s">
        <v>953</v>
      </c>
      <c r="K1454" s="14">
        <v>510820299</v>
      </c>
      <c r="L1454" s="12" t="s">
        <v>116</v>
      </c>
      <c r="M1454" s="12">
        <v>8.5</v>
      </c>
      <c r="N1454" s="12" t="s">
        <v>52</v>
      </c>
      <c r="O1454" s="12">
        <v>4</v>
      </c>
      <c r="P1454" s="12" t="s">
        <v>163</v>
      </c>
      <c r="Q1454" s="12">
        <v>23</v>
      </c>
      <c r="R1454" s="12" t="s">
        <v>54</v>
      </c>
      <c r="S1454" s="12" t="s">
        <v>117</v>
      </c>
      <c r="T1454" s="12" t="s">
        <v>118</v>
      </c>
      <c r="U1454" s="12" t="s">
        <v>94</v>
      </c>
      <c r="V1454" s="12" t="s">
        <v>58</v>
      </c>
      <c r="W1454" s="12" t="s">
        <v>95</v>
      </c>
      <c r="X1454" s="12" t="b">
        <v>0</v>
      </c>
      <c r="Y1454" s="12" t="b">
        <v>0</v>
      </c>
      <c r="Z1454" s="12" t="e">
        <v>#N/A</v>
      </c>
      <c r="AA1454" s="12">
        <v>0.19550000000000001</v>
      </c>
      <c r="AB1454" s="12">
        <v>0</v>
      </c>
      <c r="AC1454" s="12" t="s">
        <v>780</v>
      </c>
      <c r="AD1454" s="12" t="s">
        <v>952</v>
      </c>
      <c r="AE1454" s="12" t="s">
        <v>953</v>
      </c>
      <c r="AF1454" s="12" t="s">
        <v>787</v>
      </c>
      <c r="AG1454" s="12" t="s">
        <v>7</v>
      </c>
      <c r="AH1454" s="12" t="b">
        <v>0</v>
      </c>
      <c r="AI1454" s="12" t="s">
        <v>60</v>
      </c>
      <c r="AJ1454" s="12" t="s">
        <v>788</v>
      </c>
      <c r="AK1454" s="12" t="s">
        <v>147</v>
      </c>
      <c r="AL1454" s="12" t="s">
        <v>822</v>
      </c>
      <c r="AM1454" s="12" t="s">
        <v>64</v>
      </c>
      <c r="AN1454" s="15" t="e">
        <v>#N/A</v>
      </c>
      <c r="AO1454" t="str">
        <f>RIGHT('CMO Input'!$T1454,(LEN('CMO Input'!$T1454)-FIND(" ",'CMO Input'!$T1454,1)))</f>
        <v>4-5”</v>
      </c>
      <c r="AP1454">
        <f>'CMO Input'!$O1454</f>
        <v>4</v>
      </c>
      <c r="AR1454" t="str">
        <f>Table2[[#This Row],[Policy / Non Policy]]</f>
        <v>Policy</v>
      </c>
      <c r="AS1454" t="str">
        <f>'CMO Input'!$U1454</f>
        <v>Tier 1</v>
      </c>
      <c r="AT1454" t="str">
        <f>'CMO Input'!$P1454</f>
        <v>SI</v>
      </c>
      <c r="AU1454" t="str" cm="1">
        <f t="array" ref="AU14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4" s="8" t="str">
        <f>TEXT('CMO Input'!$D1454,"MMM-YY")</f>
        <v>September</v>
      </c>
    </row>
    <row r="1455" spans="1:48" x14ac:dyDescent="0.25">
      <c r="A1455" s="18">
        <v>510909236</v>
      </c>
      <c r="B1455" s="16" t="s">
        <v>180</v>
      </c>
      <c r="C1455" s="16" t="s">
        <v>780</v>
      </c>
      <c r="D1455" s="16" t="s">
        <v>157</v>
      </c>
      <c r="E1455" s="17">
        <v>25</v>
      </c>
      <c r="F1455" s="16" t="s">
        <v>46</v>
      </c>
      <c r="G1455" s="17" t="s">
        <v>877</v>
      </c>
      <c r="H1455" s="16" t="s">
        <v>150</v>
      </c>
      <c r="I1455" s="16" t="s">
        <v>879</v>
      </c>
      <c r="J1455" s="16" t="s">
        <v>940</v>
      </c>
      <c r="K1455" s="18">
        <v>510909236</v>
      </c>
      <c r="L1455" s="16" t="s">
        <v>116</v>
      </c>
      <c r="M1455" s="16">
        <v>26.2</v>
      </c>
      <c r="N1455" s="16" t="s">
        <v>52</v>
      </c>
      <c r="O1455" s="16">
        <v>4</v>
      </c>
      <c r="P1455" s="16" t="s">
        <v>53</v>
      </c>
      <c r="Q1455" s="16">
        <v>36</v>
      </c>
      <c r="R1455" s="16" t="s">
        <v>54</v>
      </c>
      <c r="S1455" s="16" t="s">
        <v>117</v>
      </c>
      <c r="T1455" s="16" t="s">
        <v>118</v>
      </c>
      <c r="U1455" s="16" t="s">
        <v>94</v>
      </c>
      <c r="V1455" s="16" t="s">
        <v>58</v>
      </c>
      <c r="W1455" s="16" t="s">
        <v>95</v>
      </c>
      <c r="X1455" s="16" t="b">
        <v>0</v>
      </c>
      <c r="Y1455" s="16" t="b">
        <v>0</v>
      </c>
      <c r="Z1455" s="16" t="e">
        <v>#N/A</v>
      </c>
      <c r="AA1455" s="16">
        <v>0.94319999999999993</v>
      </c>
      <c r="AB1455" s="16">
        <v>0</v>
      </c>
      <c r="AC1455" s="16" t="s">
        <v>780</v>
      </c>
      <c r="AD1455" s="16" t="s">
        <v>879</v>
      </c>
      <c r="AE1455" s="16" t="s">
        <v>940</v>
      </c>
      <c r="AF1455" s="16" t="s">
        <v>787</v>
      </c>
      <c r="AG1455" s="16" t="s">
        <v>7</v>
      </c>
      <c r="AH1455" s="16" t="b">
        <v>0</v>
      </c>
      <c r="AI1455" s="16" t="s">
        <v>60</v>
      </c>
      <c r="AJ1455" s="16" t="s">
        <v>788</v>
      </c>
      <c r="AK1455" s="16" t="s">
        <v>147</v>
      </c>
      <c r="AL1455" s="16" t="s">
        <v>939</v>
      </c>
      <c r="AM1455" s="16" t="s">
        <v>64</v>
      </c>
      <c r="AN1455" s="19" t="e">
        <v>#N/A</v>
      </c>
      <c r="AO1455" t="str">
        <f>RIGHT('CMO Input'!$T1455,(LEN('CMO Input'!$T1455)-FIND(" ",'CMO Input'!$T1455,1)))</f>
        <v>4-5”</v>
      </c>
      <c r="AP1455">
        <f>'CMO Input'!$O1455</f>
        <v>4</v>
      </c>
      <c r="AR1455" t="str">
        <f>Table2[[#This Row],[Policy / Non Policy]]</f>
        <v>Policy</v>
      </c>
      <c r="AS1455" t="str">
        <f>'CMO Input'!$U1455</f>
        <v>Tier 1</v>
      </c>
      <c r="AT1455" t="str">
        <f>'CMO Input'!$P1455</f>
        <v>CI</v>
      </c>
      <c r="AU1455" t="str" cm="1">
        <f t="array" ref="AU14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5" s="8" t="str">
        <f>TEXT('CMO Input'!$D1455,"MMM-YY")</f>
        <v>September</v>
      </c>
    </row>
    <row r="1456" spans="1:48" x14ac:dyDescent="0.25">
      <c r="A1456" s="14">
        <v>510783095</v>
      </c>
      <c r="B1456" s="12" t="s">
        <v>180</v>
      </c>
      <c r="C1456" s="12" t="s">
        <v>780</v>
      </c>
      <c r="D1456" s="12" t="s">
        <v>157</v>
      </c>
      <c r="E1456" s="13">
        <v>25</v>
      </c>
      <c r="F1456" s="12" t="s">
        <v>46</v>
      </c>
      <c r="G1456" s="13" t="s">
        <v>882</v>
      </c>
      <c r="H1456" s="12" t="s">
        <v>899</v>
      </c>
      <c r="I1456" s="12" t="s">
        <v>934</v>
      </c>
      <c r="J1456" s="12" t="s">
        <v>935</v>
      </c>
      <c r="K1456" s="14">
        <v>510783095</v>
      </c>
      <c r="L1456" s="12" t="s">
        <v>116</v>
      </c>
      <c r="M1456" s="12">
        <v>0</v>
      </c>
      <c r="N1456" s="12" t="s">
        <v>52</v>
      </c>
      <c r="O1456" s="12">
        <v>4</v>
      </c>
      <c r="P1456" s="12" t="s">
        <v>91</v>
      </c>
      <c r="Q1456" s="12">
        <v>15</v>
      </c>
      <c r="R1456" s="12" t="s">
        <v>54</v>
      </c>
      <c r="S1456" s="12" t="s">
        <v>117</v>
      </c>
      <c r="T1456" s="12" t="s">
        <v>118</v>
      </c>
      <c r="U1456" s="12" t="s">
        <v>94</v>
      </c>
      <c r="V1456" s="12" t="s">
        <v>58</v>
      </c>
      <c r="W1456" s="12" t="s">
        <v>95</v>
      </c>
      <c r="X1456" s="12" t="b">
        <v>0</v>
      </c>
      <c r="Y1456" s="12" t="b">
        <v>0</v>
      </c>
      <c r="Z1456" s="12" t="e">
        <v>#N/A</v>
      </c>
      <c r="AA1456" s="12">
        <v>0</v>
      </c>
      <c r="AB1456" s="12">
        <v>0</v>
      </c>
      <c r="AC1456" s="12" t="s">
        <v>780</v>
      </c>
      <c r="AD1456" s="12" t="s">
        <v>934</v>
      </c>
      <c r="AE1456" s="12" t="s">
        <v>935</v>
      </c>
      <c r="AF1456" s="12" t="s">
        <v>807</v>
      </c>
      <c r="AG1456" s="12" t="s">
        <v>7</v>
      </c>
      <c r="AH1456" s="12" t="b">
        <v>0</v>
      </c>
      <c r="AI1456" s="12" t="s">
        <v>60</v>
      </c>
      <c r="AJ1456" s="12" t="s">
        <v>146</v>
      </c>
      <c r="AK1456" s="12" t="s">
        <v>147</v>
      </c>
      <c r="AL1456" s="12" t="s">
        <v>817</v>
      </c>
      <c r="AM1456" s="12" t="s">
        <v>64</v>
      </c>
      <c r="AN1456" s="15" t="e">
        <v>#N/A</v>
      </c>
      <c r="AO1456" t="str">
        <f>RIGHT('CMO Input'!$T1456,(LEN('CMO Input'!$T1456)-FIND(" ",'CMO Input'!$T1456,1)))</f>
        <v>4-5”</v>
      </c>
      <c r="AP1456">
        <f>'CMO Input'!$O1456</f>
        <v>4</v>
      </c>
      <c r="AR1456" t="str">
        <f>Table2[[#This Row],[Policy / Non Policy]]</f>
        <v>Policy</v>
      </c>
      <c r="AS1456" t="str">
        <f>'CMO Input'!$U1456</f>
        <v>Tier 1</v>
      </c>
      <c r="AT1456" t="str">
        <f>'CMO Input'!$P1456</f>
        <v>DI</v>
      </c>
      <c r="AU1456" t="str" cm="1">
        <f t="array" ref="AU14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6" s="8" t="str">
        <f>TEXT('CMO Input'!$D1456,"MMM-YY")</f>
        <v>September</v>
      </c>
    </row>
    <row r="1457" spans="1:48" x14ac:dyDescent="0.25">
      <c r="A1457" s="18">
        <v>510914535</v>
      </c>
      <c r="B1457" s="16" t="s">
        <v>180</v>
      </c>
      <c r="C1457" s="16" t="s">
        <v>780</v>
      </c>
      <c r="D1457" s="16" t="s">
        <v>157</v>
      </c>
      <c r="E1457" s="17">
        <v>25</v>
      </c>
      <c r="F1457" s="16" t="s">
        <v>46</v>
      </c>
      <c r="G1457" s="17" t="s">
        <v>882</v>
      </c>
      <c r="H1457" s="16" t="s">
        <v>888</v>
      </c>
      <c r="I1457" s="16" t="s">
        <v>892</v>
      </c>
      <c r="J1457" s="16" t="s">
        <v>893</v>
      </c>
      <c r="K1457" s="18">
        <v>510914535</v>
      </c>
      <c r="L1457" s="16" t="s">
        <v>116</v>
      </c>
      <c r="M1457" s="16">
        <v>7.9</v>
      </c>
      <c r="N1457" s="16" t="s">
        <v>52</v>
      </c>
      <c r="O1457" s="16">
        <v>4</v>
      </c>
      <c r="P1457" s="16" t="s">
        <v>53</v>
      </c>
      <c r="Q1457" s="16">
        <v>60</v>
      </c>
      <c r="R1457" s="16" t="s">
        <v>54</v>
      </c>
      <c r="S1457" s="16" t="s">
        <v>117</v>
      </c>
      <c r="T1457" s="16" t="s">
        <v>118</v>
      </c>
      <c r="U1457" s="16" t="s">
        <v>94</v>
      </c>
      <c r="V1457" s="16" t="s">
        <v>58</v>
      </c>
      <c r="W1457" s="16" t="s">
        <v>95</v>
      </c>
      <c r="X1457" s="16" t="b">
        <v>0</v>
      </c>
      <c r="Y1457" s="16" t="b">
        <v>0</v>
      </c>
      <c r="Z1457" s="16" t="e">
        <v>#N/A</v>
      </c>
      <c r="AA1457" s="16">
        <v>0.47400000000000003</v>
      </c>
      <c r="AB1457" s="16">
        <v>0</v>
      </c>
      <c r="AC1457" s="16" t="s">
        <v>780</v>
      </c>
      <c r="AD1457" s="16" t="s">
        <v>892</v>
      </c>
      <c r="AE1457" s="16" t="s">
        <v>893</v>
      </c>
      <c r="AF1457" s="16" t="s">
        <v>795</v>
      </c>
      <c r="AG1457" s="16" t="s">
        <v>7</v>
      </c>
      <c r="AH1457" s="16" t="b">
        <v>0</v>
      </c>
      <c r="AI1457" s="16" t="s">
        <v>60</v>
      </c>
      <c r="AJ1457" s="16" t="s">
        <v>61</v>
      </c>
      <c r="AK1457" s="16" t="s">
        <v>147</v>
      </c>
      <c r="AL1457" s="16" t="s">
        <v>955</v>
      </c>
      <c r="AM1457" s="16" t="s">
        <v>64</v>
      </c>
      <c r="AN1457" s="19" t="e">
        <v>#N/A</v>
      </c>
      <c r="AO1457" t="str">
        <f>RIGHT('CMO Input'!$T1457,(LEN('CMO Input'!$T1457)-FIND(" ",'CMO Input'!$T1457,1)))</f>
        <v>4-5”</v>
      </c>
      <c r="AP1457">
        <f>'CMO Input'!$O1457</f>
        <v>4</v>
      </c>
      <c r="AR1457" t="str">
        <f>Table2[[#This Row],[Policy / Non Policy]]</f>
        <v>Policy</v>
      </c>
      <c r="AS1457" t="str">
        <f>'CMO Input'!$U1457</f>
        <v>Tier 1</v>
      </c>
      <c r="AT1457" t="str">
        <f>'CMO Input'!$P1457</f>
        <v>CI</v>
      </c>
      <c r="AU1457" t="str" cm="1">
        <f t="array" ref="AU14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7" s="8" t="str">
        <f>TEXT('CMO Input'!$D1457,"MMM-YY")</f>
        <v>September</v>
      </c>
    </row>
    <row r="1458" spans="1:48" x14ac:dyDescent="0.25">
      <c r="A1458" s="14">
        <v>510969074</v>
      </c>
      <c r="B1458" s="12" t="s">
        <v>180</v>
      </c>
      <c r="C1458" s="12" t="s">
        <v>780</v>
      </c>
      <c r="D1458" s="12" t="s">
        <v>157</v>
      </c>
      <c r="E1458" s="13">
        <v>25</v>
      </c>
      <c r="F1458" s="12" t="s">
        <v>46</v>
      </c>
      <c r="G1458" s="13" t="s">
        <v>882</v>
      </c>
      <c r="H1458" s="12" t="s">
        <v>888</v>
      </c>
      <c r="I1458" s="12" t="s">
        <v>958</v>
      </c>
      <c r="J1458" s="12" t="s">
        <v>707</v>
      </c>
      <c r="K1458" s="14">
        <v>510969074</v>
      </c>
      <c r="L1458" s="12" t="s">
        <v>116</v>
      </c>
      <c r="M1458" s="12">
        <v>5.4</v>
      </c>
      <c r="N1458" s="12" t="s">
        <v>52</v>
      </c>
      <c r="O1458" s="12">
        <v>4</v>
      </c>
      <c r="P1458" s="12" t="s">
        <v>53</v>
      </c>
      <c r="Q1458" s="12">
        <v>10</v>
      </c>
      <c r="R1458" s="12" t="s">
        <v>54</v>
      </c>
      <c r="S1458" s="12" t="s">
        <v>117</v>
      </c>
      <c r="T1458" s="12" t="s">
        <v>118</v>
      </c>
      <c r="U1458" s="12" t="s">
        <v>94</v>
      </c>
      <c r="V1458" s="12" t="s">
        <v>58</v>
      </c>
      <c r="W1458" s="12" t="s">
        <v>95</v>
      </c>
      <c r="X1458" s="12" t="b">
        <v>0</v>
      </c>
      <c r="Y1458" s="12" t="b">
        <v>0</v>
      </c>
      <c r="Z1458" s="12" t="e">
        <v>#N/A</v>
      </c>
      <c r="AA1458" s="12">
        <v>5.4000000000000006E-2</v>
      </c>
      <c r="AB1458" s="12">
        <v>0</v>
      </c>
      <c r="AC1458" s="12" t="s">
        <v>780</v>
      </c>
      <c r="AD1458" s="12" t="s">
        <v>958</v>
      </c>
      <c r="AE1458" s="12" t="s">
        <v>707</v>
      </c>
      <c r="AF1458" s="12" t="s">
        <v>795</v>
      </c>
      <c r="AG1458" s="12" t="s">
        <v>7</v>
      </c>
      <c r="AH1458" s="12" t="b">
        <v>0</v>
      </c>
      <c r="AI1458" s="12" t="s">
        <v>60</v>
      </c>
      <c r="AJ1458" s="12" t="s">
        <v>61</v>
      </c>
      <c r="AK1458" s="12" t="s">
        <v>147</v>
      </c>
      <c r="AL1458" s="12" t="s">
        <v>959</v>
      </c>
      <c r="AM1458" s="12" t="s">
        <v>64</v>
      </c>
      <c r="AN1458" s="15" t="e">
        <v>#N/A</v>
      </c>
      <c r="AO1458" t="str">
        <f>RIGHT('CMO Input'!$T1458,(LEN('CMO Input'!$T1458)-FIND(" ",'CMO Input'!$T1458,1)))</f>
        <v>4-5”</v>
      </c>
      <c r="AP1458">
        <f>'CMO Input'!$O1458</f>
        <v>4</v>
      </c>
      <c r="AR1458" t="str">
        <f>Table2[[#This Row],[Policy / Non Policy]]</f>
        <v>Policy</v>
      </c>
      <c r="AS1458" t="str">
        <f>'CMO Input'!$U1458</f>
        <v>Tier 1</v>
      </c>
      <c r="AT1458" t="str">
        <f>'CMO Input'!$P1458</f>
        <v>CI</v>
      </c>
      <c r="AU1458" t="str" cm="1">
        <f t="array" ref="AU14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8" s="8" t="str">
        <f>TEXT('CMO Input'!$D1458,"MMM-YY")</f>
        <v>September</v>
      </c>
    </row>
    <row r="1459" spans="1:48" x14ac:dyDescent="0.25">
      <c r="A1459" s="18">
        <v>510954500</v>
      </c>
      <c r="B1459" s="16" t="s">
        <v>180</v>
      </c>
      <c r="C1459" s="16" t="s">
        <v>780</v>
      </c>
      <c r="D1459" s="16" t="s">
        <v>157</v>
      </c>
      <c r="E1459" s="17">
        <v>25</v>
      </c>
      <c r="F1459" s="16" t="s">
        <v>46</v>
      </c>
      <c r="G1459" s="17" t="s">
        <v>47</v>
      </c>
      <c r="H1459" s="16" t="s">
        <v>895</v>
      </c>
      <c r="I1459" s="16" t="s">
        <v>903</v>
      </c>
      <c r="J1459" s="16" t="s">
        <v>915</v>
      </c>
      <c r="K1459" s="18">
        <v>510954500</v>
      </c>
      <c r="L1459" s="16" t="s">
        <v>116</v>
      </c>
      <c r="M1459" s="16">
        <v>2.8</v>
      </c>
      <c r="N1459" s="16" t="s">
        <v>52</v>
      </c>
      <c r="O1459" s="16">
        <v>4</v>
      </c>
      <c r="P1459" s="16" t="s">
        <v>91</v>
      </c>
      <c r="Q1459" s="16">
        <v>38</v>
      </c>
      <c r="R1459" s="16" t="s">
        <v>54</v>
      </c>
      <c r="S1459" s="16" t="s">
        <v>117</v>
      </c>
      <c r="T1459" s="16" t="s">
        <v>118</v>
      </c>
      <c r="U1459" s="16" t="s">
        <v>94</v>
      </c>
      <c r="V1459" s="16" t="s">
        <v>58</v>
      </c>
      <c r="W1459" s="16" t="s">
        <v>95</v>
      </c>
      <c r="X1459" s="16" t="b">
        <v>0</v>
      </c>
      <c r="Y1459" s="16" t="b">
        <v>0</v>
      </c>
      <c r="Z1459" s="16" t="e">
        <v>#N/A</v>
      </c>
      <c r="AA1459" s="16">
        <v>0.10639999999999999</v>
      </c>
      <c r="AB1459" s="16">
        <v>0</v>
      </c>
      <c r="AC1459" s="16" t="s">
        <v>780</v>
      </c>
      <c r="AD1459" s="16" t="s">
        <v>903</v>
      </c>
      <c r="AE1459" s="16" t="s">
        <v>915</v>
      </c>
      <c r="AF1459" s="16" t="s">
        <v>801</v>
      </c>
      <c r="AG1459" s="16" t="s">
        <v>7</v>
      </c>
      <c r="AH1459" s="16" t="b">
        <v>0</v>
      </c>
      <c r="AI1459" s="16" t="s">
        <v>60</v>
      </c>
      <c r="AJ1459" s="16" t="s">
        <v>61</v>
      </c>
      <c r="AK1459" s="16" t="s">
        <v>147</v>
      </c>
      <c r="AL1459" s="16" t="s">
        <v>784</v>
      </c>
      <c r="AM1459" s="16" t="s">
        <v>64</v>
      </c>
      <c r="AN1459" s="19" t="e">
        <v>#N/A</v>
      </c>
      <c r="AO1459" t="str">
        <f>RIGHT('CMO Input'!$T1459,(LEN('CMO Input'!$T1459)-FIND(" ",'CMO Input'!$T1459,1)))</f>
        <v>4-5”</v>
      </c>
      <c r="AP1459">
        <f>'CMO Input'!$O1459</f>
        <v>4</v>
      </c>
      <c r="AR1459" t="str">
        <f>Table2[[#This Row],[Policy / Non Policy]]</f>
        <v>Policy</v>
      </c>
      <c r="AS1459" t="str">
        <f>'CMO Input'!$U1459</f>
        <v>Tier 1</v>
      </c>
      <c r="AT1459" t="str">
        <f>'CMO Input'!$P1459</f>
        <v>DI</v>
      </c>
      <c r="AU1459" t="str" cm="1">
        <f t="array" ref="AU14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59" s="8" t="str">
        <f>TEXT('CMO Input'!$D1459,"MMM-YY")</f>
        <v>September</v>
      </c>
    </row>
    <row r="1460" spans="1:48" x14ac:dyDescent="0.25">
      <c r="A1460" s="14">
        <v>510781827</v>
      </c>
      <c r="B1460" s="12" t="s">
        <v>180</v>
      </c>
      <c r="C1460" s="12" t="s">
        <v>780</v>
      </c>
      <c r="D1460" s="12" t="s">
        <v>157</v>
      </c>
      <c r="E1460" s="13">
        <v>25</v>
      </c>
      <c r="F1460" s="12" t="s">
        <v>46</v>
      </c>
      <c r="G1460" s="13" t="s">
        <v>882</v>
      </c>
      <c r="H1460" s="12" t="s">
        <v>888</v>
      </c>
      <c r="I1460" s="12" t="s">
        <v>923</v>
      </c>
      <c r="J1460" s="12" t="s">
        <v>947</v>
      </c>
      <c r="K1460" s="14">
        <v>510781827</v>
      </c>
      <c r="L1460" s="12" t="s">
        <v>116</v>
      </c>
      <c r="M1460" s="12">
        <v>7.9</v>
      </c>
      <c r="N1460" s="12" t="s">
        <v>52</v>
      </c>
      <c r="O1460" s="12">
        <v>6</v>
      </c>
      <c r="P1460" s="12" t="s">
        <v>53</v>
      </c>
      <c r="Q1460" s="12">
        <v>37</v>
      </c>
      <c r="R1460" s="12" t="s">
        <v>54</v>
      </c>
      <c r="S1460" s="12" t="s">
        <v>134</v>
      </c>
      <c r="T1460" s="12" t="s">
        <v>135</v>
      </c>
      <c r="U1460" s="12" t="s">
        <v>94</v>
      </c>
      <c r="V1460" s="12" t="s">
        <v>58</v>
      </c>
      <c r="W1460" s="12" t="s">
        <v>95</v>
      </c>
      <c r="X1460" s="12" t="b">
        <v>0</v>
      </c>
      <c r="Y1460" s="12" t="b">
        <v>0</v>
      </c>
      <c r="Z1460" s="12" t="e">
        <v>#N/A</v>
      </c>
      <c r="AA1460" s="12">
        <v>0.2923</v>
      </c>
      <c r="AB1460" s="12">
        <v>0</v>
      </c>
      <c r="AC1460" s="12" t="s">
        <v>780</v>
      </c>
      <c r="AD1460" s="12" t="s">
        <v>923</v>
      </c>
      <c r="AE1460" s="12" t="s">
        <v>947</v>
      </c>
      <c r="AF1460" s="12" t="s">
        <v>795</v>
      </c>
      <c r="AG1460" s="12" t="s">
        <v>7</v>
      </c>
      <c r="AH1460" s="12" t="b">
        <v>0</v>
      </c>
      <c r="AI1460" s="12" t="s">
        <v>60</v>
      </c>
      <c r="AJ1460" s="12" t="s">
        <v>61</v>
      </c>
      <c r="AK1460" s="12" t="s">
        <v>332</v>
      </c>
      <c r="AL1460" s="12" t="s">
        <v>802</v>
      </c>
      <c r="AM1460" s="12" t="s">
        <v>64</v>
      </c>
      <c r="AN1460" s="15" t="s">
        <v>333</v>
      </c>
      <c r="AO1460" t="str">
        <f>RIGHT('CMO Input'!$T1460,(LEN('CMO Input'!$T1460)-FIND(" ",'CMO Input'!$T1460,1)))</f>
        <v>6-7”</v>
      </c>
      <c r="AP1460">
        <f>'CMO Input'!$O1460</f>
        <v>6</v>
      </c>
      <c r="AR1460" t="str">
        <f>Table2[[#This Row],[Policy / Non Policy]]</f>
        <v>Policy</v>
      </c>
      <c r="AS1460" t="str">
        <f>'CMO Input'!$U1460</f>
        <v>Tier 1</v>
      </c>
      <c r="AT1460" t="str">
        <f>'CMO Input'!$P1460</f>
        <v>CI</v>
      </c>
      <c r="AU1460" t="str" cm="1">
        <f t="array" ref="AU14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60" s="8" t="str">
        <f>TEXT('CMO Input'!$D1460,"MMM-YY")</f>
        <v>September</v>
      </c>
    </row>
    <row r="1461" spans="1:48" x14ac:dyDescent="0.25">
      <c r="A1461" s="18">
        <v>510969075</v>
      </c>
      <c r="B1461" s="16" t="s">
        <v>180</v>
      </c>
      <c r="C1461" s="16" t="s">
        <v>780</v>
      </c>
      <c r="D1461" s="16" t="s">
        <v>157</v>
      </c>
      <c r="E1461" s="17">
        <v>25</v>
      </c>
      <c r="F1461" s="16" t="s">
        <v>46</v>
      </c>
      <c r="G1461" s="17" t="s">
        <v>882</v>
      </c>
      <c r="H1461" s="16" t="s">
        <v>888</v>
      </c>
      <c r="I1461" s="16" t="s">
        <v>958</v>
      </c>
      <c r="J1461" s="16" t="s">
        <v>707</v>
      </c>
      <c r="K1461" s="18">
        <v>510969075</v>
      </c>
      <c r="L1461" s="16" t="s">
        <v>116</v>
      </c>
      <c r="M1461" s="16">
        <v>3.4</v>
      </c>
      <c r="N1461" s="16" t="s">
        <v>52</v>
      </c>
      <c r="O1461" s="16">
        <v>6</v>
      </c>
      <c r="P1461" s="16" t="s">
        <v>53</v>
      </c>
      <c r="Q1461" s="16">
        <v>243</v>
      </c>
      <c r="R1461" s="16" t="s">
        <v>54</v>
      </c>
      <c r="S1461" s="16" t="s">
        <v>134</v>
      </c>
      <c r="T1461" s="16" t="s">
        <v>135</v>
      </c>
      <c r="U1461" s="16" t="s">
        <v>94</v>
      </c>
      <c r="V1461" s="16" t="s">
        <v>58</v>
      </c>
      <c r="W1461" s="16" t="s">
        <v>95</v>
      </c>
      <c r="X1461" s="16" t="b">
        <v>0</v>
      </c>
      <c r="Y1461" s="16" t="b">
        <v>0</v>
      </c>
      <c r="Z1461" s="16" t="e">
        <v>#N/A</v>
      </c>
      <c r="AA1461" s="16">
        <v>0.82619999999999993</v>
      </c>
      <c r="AB1461" s="16">
        <v>0</v>
      </c>
      <c r="AC1461" s="16" t="s">
        <v>780</v>
      </c>
      <c r="AD1461" s="16" t="s">
        <v>958</v>
      </c>
      <c r="AE1461" s="16" t="s">
        <v>707</v>
      </c>
      <c r="AF1461" s="16" t="s">
        <v>795</v>
      </c>
      <c r="AG1461" s="16" t="s">
        <v>7</v>
      </c>
      <c r="AH1461" s="16" t="b">
        <v>0</v>
      </c>
      <c r="AI1461" s="16" t="s">
        <v>60</v>
      </c>
      <c r="AJ1461" s="16" t="s">
        <v>61</v>
      </c>
      <c r="AK1461" s="16" t="s">
        <v>147</v>
      </c>
      <c r="AL1461" s="16" t="s">
        <v>959</v>
      </c>
      <c r="AM1461" s="16" t="s">
        <v>64</v>
      </c>
      <c r="AN1461" s="19" t="e">
        <v>#N/A</v>
      </c>
      <c r="AO1461" t="str">
        <f>RIGHT('CMO Input'!$T1461,(LEN('CMO Input'!$T1461)-FIND(" ",'CMO Input'!$T1461,1)))</f>
        <v>6-7”</v>
      </c>
      <c r="AP1461">
        <f>'CMO Input'!$O1461</f>
        <v>6</v>
      </c>
      <c r="AR1461" t="str">
        <f>Table2[[#This Row],[Policy / Non Policy]]</f>
        <v>Policy</v>
      </c>
      <c r="AS1461" t="str">
        <f>'CMO Input'!$U1461</f>
        <v>Tier 1</v>
      </c>
      <c r="AT1461" t="str">
        <f>'CMO Input'!$P1461</f>
        <v>CI</v>
      </c>
      <c r="AU1461" t="str" cm="1">
        <f t="array" ref="AU14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61" s="8" t="str">
        <f>TEXT('CMO Input'!$D1461,"MMM-YY")</f>
        <v>September</v>
      </c>
    </row>
    <row r="1462" spans="1:48" x14ac:dyDescent="0.25">
      <c r="A1462" s="14">
        <v>510822776</v>
      </c>
      <c r="B1462" s="12" t="s">
        <v>180</v>
      </c>
      <c r="C1462" s="12" t="s">
        <v>780</v>
      </c>
      <c r="D1462" s="12" t="s">
        <v>157</v>
      </c>
      <c r="E1462" s="13">
        <v>25</v>
      </c>
      <c r="F1462" s="12" t="s">
        <v>46</v>
      </c>
      <c r="G1462" s="13" t="s">
        <v>158</v>
      </c>
      <c r="H1462" s="12" t="s">
        <v>895</v>
      </c>
      <c r="I1462" s="12" t="s">
        <v>937</v>
      </c>
      <c r="J1462" s="12" t="s">
        <v>938</v>
      </c>
      <c r="K1462" s="14">
        <v>510822776</v>
      </c>
      <c r="L1462" s="12" t="s">
        <v>116</v>
      </c>
      <c r="M1462" s="12">
        <v>56</v>
      </c>
      <c r="N1462" s="12" t="s">
        <v>52</v>
      </c>
      <c r="O1462" s="12">
        <v>150</v>
      </c>
      <c r="P1462" s="12" t="s">
        <v>91</v>
      </c>
      <c r="Q1462" s="12">
        <v>78</v>
      </c>
      <c r="R1462" s="12" t="s">
        <v>220</v>
      </c>
      <c r="S1462" s="12" t="s">
        <v>402</v>
      </c>
      <c r="T1462" s="12" t="s">
        <v>135</v>
      </c>
      <c r="U1462" s="12" t="s">
        <v>94</v>
      </c>
      <c r="V1462" s="12" t="s">
        <v>58</v>
      </c>
      <c r="W1462" s="12" t="s">
        <v>95</v>
      </c>
      <c r="X1462" s="12" t="b">
        <v>0</v>
      </c>
      <c r="Y1462" s="12" t="b">
        <v>0</v>
      </c>
      <c r="Z1462" s="12" t="e">
        <v>#N/A</v>
      </c>
      <c r="AA1462" s="12">
        <v>4.3680000000000003</v>
      </c>
      <c r="AB1462" s="12">
        <v>0</v>
      </c>
      <c r="AC1462" s="12" t="s">
        <v>780</v>
      </c>
      <c r="AD1462" s="12" t="s">
        <v>937</v>
      </c>
      <c r="AE1462" s="12" t="s">
        <v>938</v>
      </c>
      <c r="AF1462" s="12" t="s">
        <v>783</v>
      </c>
      <c r="AG1462" s="12" t="s">
        <v>7</v>
      </c>
      <c r="AH1462" s="12" t="b">
        <v>0</v>
      </c>
      <c r="AI1462" s="12" t="s">
        <v>60</v>
      </c>
      <c r="AJ1462" s="12" t="s">
        <v>61</v>
      </c>
      <c r="AK1462" s="12" t="s">
        <v>147</v>
      </c>
      <c r="AL1462" s="12" t="s">
        <v>831</v>
      </c>
      <c r="AM1462" s="12" t="s">
        <v>64</v>
      </c>
      <c r="AN1462" s="15" t="e">
        <v>#N/A</v>
      </c>
      <c r="AO1462" t="str">
        <f>RIGHT('CMO Input'!$T1462,(LEN('CMO Input'!$T1462)-FIND(" ",'CMO Input'!$T1462,1)))</f>
        <v>6-7”</v>
      </c>
      <c r="AP1462">
        <f>'CMO Input'!$O1462</f>
        <v>150</v>
      </c>
      <c r="AR1462" t="str">
        <f>Table2[[#This Row],[Policy / Non Policy]]</f>
        <v>Policy</v>
      </c>
      <c r="AS1462" t="str">
        <f>'CMO Input'!$U1462</f>
        <v>Tier 1</v>
      </c>
      <c r="AT1462" t="str">
        <f>'CMO Input'!$P1462</f>
        <v>DI</v>
      </c>
      <c r="AU1462" t="str" cm="1">
        <f t="array" ref="AU14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462" s="8" t="str">
        <f>TEXT('CMO Input'!$D1462,"MMM-YY")</f>
        <v>September</v>
      </c>
    </row>
    <row r="1463" spans="1:48" x14ac:dyDescent="0.25">
      <c r="A1463" s="18">
        <v>510813649</v>
      </c>
      <c r="B1463" s="16" t="s">
        <v>180</v>
      </c>
      <c r="C1463" s="16" t="s">
        <v>780</v>
      </c>
      <c r="D1463" s="16" t="s">
        <v>157</v>
      </c>
      <c r="E1463" s="17">
        <v>26</v>
      </c>
      <c r="F1463" s="16" t="s">
        <v>46</v>
      </c>
      <c r="G1463" s="17" t="s">
        <v>158</v>
      </c>
      <c r="H1463" s="16" t="s">
        <v>894</v>
      </c>
      <c r="I1463" s="16" t="s">
        <v>960</v>
      </c>
      <c r="J1463" s="16" t="s">
        <v>961</v>
      </c>
      <c r="K1463" s="18">
        <v>510813649</v>
      </c>
      <c r="L1463" s="16" t="s">
        <v>116</v>
      </c>
      <c r="M1463" s="16">
        <v>6.4</v>
      </c>
      <c r="N1463" s="16" t="s">
        <v>52</v>
      </c>
      <c r="O1463" s="16">
        <v>4</v>
      </c>
      <c r="P1463" s="16" t="s">
        <v>163</v>
      </c>
      <c r="Q1463" s="16">
        <v>175</v>
      </c>
      <c r="R1463" s="16" t="s">
        <v>54</v>
      </c>
      <c r="S1463" s="16" t="s">
        <v>117</v>
      </c>
      <c r="T1463" s="16" t="s">
        <v>118</v>
      </c>
      <c r="U1463" s="16" t="s">
        <v>94</v>
      </c>
      <c r="V1463" s="16" t="s">
        <v>58</v>
      </c>
      <c r="W1463" s="16" t="s">
        <v>95</v>
      </c>
      <c r="X1463" s="16" t="b">
        <v>0</v>
      </c>
      <c r="Y1463" s="16" t="b">
        <v>0</v>
      </c>
      <c r="Z1463" s="16" t="e">
        <v>#N/A</v>
      </c>
      <c r="AA1463" s="16">
        <v>1.1200000000000001</v>
      </c>
      <c r="AB1463" s="16">
        <v>0</v>
      </c>
      <c r="AC1463" s="16" t="s">
        <v>780</v>
      </c>
      <c r="AD1463" s="16" t="s">
        <v>960</v>
      </c>
      <c r="AE1463" s="16" t="s">
        <v>961</v>
      </c>
      <c r="AF1463" s="16" t="s">
        <v>783</v>
      </c>
      <c r="AG1463" s="16" t="s">
        <v>7</v>
      </c>
      <c r="AH1463" s="16" t="b">
        <v>0</v>
      </c>
      <c r="AI1463" s="16" t="s">
        <v>60</v>
      </c>
      <c r="AJ1463" s="16" t="s">
        <v>61</v>
      </c>
      <c r="AK1463" s="16" t="s">
        <v>147</v>
      </c>
      <c r="AL1463" s="16" t="s">
        <v>162</v>
      </c>
      <c r="AM1463" s="16" t="s">
        <v>64</v>
      </c>
      <c r="AN1463" s="19" t="e">
        <v>#N/A</v>
      </c>
      <c r="AO1463" t="str">
        <f>RIGHT('CMO Input'!$T1463,(LEN('CMO Input'!$T1463)-FIND(" ",'CMO Input'!$T1463,1)))</f>
        <v>4-5”</v>
      </c>
      <c r="AP1463">
        <f>'CMO Input'!$O1463</f>
        <v>4</v>
      </c>
      <c r="AR1463" t="str">
        <f>Table2[[#This Row],[Policy / Non Policy]]</f>
        <v>Policy</v>
      </c>
      <c r="AS1463" t="str">
        <f>'CMO Input'!$U1463</f>
        <v>Tier 1</v>
      </c>
      <c r="AT1463" t="str">
        <f>'CMO Input'!$P1463</f>
        <v>SI</v>
      </c>
      <c r="AU1463" t="str" cm="1">
        <f t="array" ref="AU14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63" s="8" t="str">
        <f>TEXT('CMO Input'!$D1463,"MMM-YY")</f>
        <v>September</v>
      </c>
    </row>
    <row r="1464" spans="1:48" x14ac:dyDescent="0.25">
      <c r="A1464" s="14">
        <v>510968698</v>
      </c>
      <c r="B1464" s="12" t="s">
        <v>180</v>
      </c>
      <c r="C1464" s="12" t="s">
        <v>780</v>
      </c>
      <c r="D1464" s="12" t="s">
        <v>157</v>
      </c>
      <c r="E1464" s="13">
        <v>26</v>
      </c>
      <c r="F1464" s="12" t="s">
        <v>46</v>
      </c>
      <c r="G1464" s="13" t="s">
        <v>158</v>
      </c>
      <c r="H1464" s="12" t="s">
        <v>902</v>
      </c>
      <c r="I1464" s="12" t="s">
        <v>962</v>
      </c>
      <c r="J1464" s="12" t="s">
        <v>963</v>
      </c>
      <c r="K1464" s="14">
        <v>510968698</v>
      </c>
      <c r="L1464" s="12" t="s">
        <v>90</v>
      </c>
      <c r="M1464" s="12">
        <v>301.10000000000002</v>
      </c>
      <c r="N1464" s="12" t="s">
        <v>52</v>
      </c>
      <c r="O1464" s="12">
        <v>4</v>
      </c>
      <c r="P1464" s="12" t="s">
        <v>91</v>
      </c>
      <c r="Q1464" s="12">
        <v>39</v>
      </c>
      <c r="R1464" s="12" t="s">
        <v>54</v>
      </c>
      <c r="S1464" s="12" t="s">
        <v>117</v>
      </c>
      <c r="T1464" s="12" t="s">
        <v>118</v>
      </c>
      <c r="U1464" s="12" t="s">
        <v>94</v>
      </c>
      <c r="V1464" s="12" t="s">
        <v>58</v>
      </c>
      <c r="W1464" s="12" t="s">
        <v>95</v>
      </c>
      <c r="X1464" s="12" t="b">
        <v>0</v>
      </c>
      <c r="Y1464" s="12" t="b">
        <v>0</v>
      </c>
      <c r="Z1464" s="12" t="e">
        <v>#N/A</v>
      </c>
      <c r="AA1464" s="12">
        <v>11.742900000000001</v>
      </c>
      <c r="AB1464" s="12">
        <v>0</v>
      </c>
      <c r="AC1464" s="12" t="s">
        <v>780</v>
      </c>
      <c r="AD1464" s="12" t="s">
        <v>962</v>
      </c>
      <c r="AE1464" s="12" t="s">
        <v>963</v>
      </c>
      <c r="AF1464" s="12" t="s">
        <v>783</v>
      </c>
      <c r="AG1464" s="12" t="s">
        <v>7</v>
      </c>
      <c r="AH1464" s="12" t="b">
        <v>0</v>
      </c>
      <c r="AI1464" s="12" t="s">
        <v>39</v>
      </c>
      <c r="AJ1464" s="12" t="s">
        <v>61</v>
      </c>
      <c r="AK1464" s="12" t="s">
        <v>90</v>
      </c>
      <c r="AL1464" s="12" t="s">
        <v>508</v>
      </c>
      <c r="AM1464" s="12" t="s">
        <v>64</v>
      </c>
      <c r="AN1464" s="15" t="e">
        <v>#N/A</v>
      </c>
      <c r="AO1464" t="str">
        <f>RIGHT('CMO Input'!$T1464,(LEN('CMO Input'!$T1464)-FIND(" ",'CMO Input'!$T1464,1)))</f>
        <v>4-5”</v>
      </c>
      <c r="AP1464">
        <f>'CMO Input'!$O1464</f>
        <v>4</v>
      </c>
      <c r="AR1464" t="str">
        <f>Table2[[#This Row],[Policy / Non Policy]]</f>
        <v>Policy</v>
      </c>
      <c r="AS1464" t="str">
        <f>'CMO Input'!$U1464</f>
        <v>Tier 1</v>
      </c>
      <c r="AT1464" t="str">
        <f>'CMO Input'!$P1464</f>
        <v>DI</v>
      </c>
      <c r="AU1464" t="str" cm="1">
        <f t="array" ref="AU14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64" s="8" t="str">
        <f>TEXT('CMO Input'!$D1464,"MMM-YY")</f>
        <v>September</v>
      </c>
    </row>
    <row r="1465" spans="1:48" x14ac:dyDescent="0.25">
      <c r="A1465" s="18">
        <v>510822775</v>
      </c>
      <c r="B1465" s="16" t="s">
        <v>180</v>
      </c>
      <c r="C1465" s="16" t="s">
        <v>780</v>
      </c>
      <c r="D1465" s="16" t="s">
        <v>157</v>
      </c>
      <c r="E1465" s="17">
        <v>26</v>
      </c>
      <c r="F1465" s="16" t="s">
        <v>46</v>
      </c>
      <c r="G1465" s="17" t="s">
        <v>158</v>
      </c>
      <c r="H1465" s="16" t="s">
        <v>895</v>
      </c>
      <c r="I1465" s="16" t="s">
        <v>937</v>
      </c>
      <c r="J1465" s="16" t="s">
        <v>938</v>
      </c>
      <c r="K1465" s="18">
        <v>510822775</v>
      </c>
      <c r="L1465" s="16" t="s">
        <v>116</v>
      </c>
      <c r="M1465" s="16">
        <v>15.5</v>
      </c>
      <c r="N1465" s="16" t="s">
        <v>52</v>
      </c>
      <c r="O1465" s="16">
        <v>100</v>
      </c>
      <c r="P1465" s="16" t="s">
        <v>91</v>
      </c>
      <c r="Q1465" s="16">
        <v>17</v>
      </c>
      <c r="R1465" s="16" t="s">
        <v>220</v>
      </c>
      <c r="S1465" s="16" t="s">
        <v>221</v>
      </c>
      <c r="T1465" s="16" t="s">
        <v>118</v>
      </c>
      <c r="U1465" s="16" t="s">
        <v>94</v>
      </c>
      <c r="V1465" s="16" t="s">
        <v>58</v>
      </c>
      <c r="W1465" s="16" t="s">
        <v>95</v>
      </c>
      <c r="X1465" s="16" t="b">
        <v>0</v>
      </c>
      <c r="Y1465" s="16" t="b">
        <v>0</v>
      </c>
      <c r="Z1465" s="16" t="e">
        <v>#N/A</v>
      </c>
      <c r="AA1465" s="16">
        <v>0.26350000000000001</v>
      </c>
      <c r="AB1465" s="16">
        <v>0</v>
      </c>
      <c r="AC1465" s="16" t="s">
        <v>780</v>
      </c>
      <c r="AD1465" s="16" t="s">
        <v>937</v>
      </c>
      <c r="AE1465" s="16" t="s">
        <v>938</v>
      </c>
      <c r="AF1465" s="16" t="s">
        <v>783</v>
      </c>
      <c r="AG1465" s="16" t="s">
        <v>7</v>
      </c>
      <c r="AH1465" s="16" t="b">
        <v>0</v>
      </c>
      <c r="AI1465" s="16" t="s">
        <v>60</v>
      </c>
      <c r="AJ1465" s="16" t="s">
        <v>61</v>
      </c>
      <c r="AK1465" s="16" t="s">
        <v>147</v>
      </c>
      <c r="AL1465" s="16" t="s">
        <v>855</v>
      </c>
      <c r="AM1465" s="16" t="s">
        <v>64</v>
      </c>
      <c r="AN1465" s="19" t="e">
        <v>#N/A</v>
      </c>
      <c r="AO1465" t="str">
        <f>RIGHT('CMO Input'!$T1465,(LEN('CMO Input'!$T1465)-FIND(" ",'CMO Input'!$T1465,1)))</f>
        <v>4-5”</v>
      </c>
      <c r="AP1465">
        <f>'CMO Input'!$O1465</f>
        <v>100</v>
      </c>
      <c r="AR1465" t="str">
        <f>Table2[[#This Row],[Policy / Non Policy]]</f>
        <v>Policy</v>
      </c>
      <c r="AS1465" t="str">
        <f>'CMO Input'!$U1465</f>
        <v>Tier 1</v>
      </c>
      <c r="AT1465" t="str">
        <f>'CMO Input'!$P1465</f>
        <v>DI</v>
      </c>
      <c r="AU1465" t="str" cm="1">
        <f t="array" ref="AU14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65" s="8" t="str">
        <f>TEXT('CMO Input'!$D1465,"MMM-YY")</f>
        <v>September</v>
      </c>
    </row>
    <row r="1466" spans="1:48" x14ac:dyDescent="0.25">
      <c r="A1466" s="14">
        <v>510969075</v>
      </c>
      <c r="B1466" s="12" t="s">
        <v>180</v>
      </c>
      <c r="C1466" s="12" t="s">
        <v>780</v>
      </c>
      <c r="D1466" s="12" t="s">
        <v>157</v>
      </c>
      <c r="E1466" s="13">
        <v>26</v>
      </c>
      <c r="F1466" s="12" t="s">
        <v>46</v>
      </c>
      <c r="G1466" s="13" t="s">
        <v>882</v>
      </c>
      <c r="H1466" s="12" t="s">
        <v>888</v>
      </c>
      <c r="I1466" s="12" t="s">
        <v>958</v>
      </c>
      <c r="J1466" s="12" t="s">
        <v>707</v>
      </c>
      <c r="K1466" s="14">
        <v>510969075</v>
      </c>
      <c r="L1466" s="12" t="s">
        <v>116</v>
      </c>
      <c r="M1466" s="12">
        <v>3.4</v>
      </c>
      <c r="N1466" s="12" t="s">
        <v>52</v>
      </c>
      <c r="O1466" s="12">
        <v>6</v>
      </c>
      <c r="P1466" s="12" t="s">
        <v>53</v>
      </c>
      <c r="Q1466" s="12">
        <v>200</v>
      </c>
      <c r="R1466" s="12" t="s">
        <v>54</v>
      </c>
      <c r="S1466" s="12" t="s">
        <v>134</v>
      </c>
      <c r="T1466" s="12" t="s">
        <v>135</v>
      </c>
      <c r="U1466" s="12" t="s">
        <v>94</v>
      </c>
      <c r="V1466" s="12" t="s">
        <v>58</v>
      </c>
      <c r="W1466" s="12" t="s">
        <v>95</v>
      </c>
      <c r="X1466" s="12" t="b">
        <v>0</v>
      </c>
      <c r="Y1466" s="12" t="b">
        <v>0</v>
      </c>
      <c r="Z1466" s="12" t="e">
        <v>#N/A</v>
      </c>
      <c r="AA1466" s="12">
        <v>0.67999999999999994</v>
      </c>
      <c r="AB1466" s="12">
        <v>0</v>
      </c>
      <c r="AC1466" s="12" t="s">
        <v>780</v>
      </c>
      <c r="AD1466" s="12" t="s">
        <v>958</v>
      </c>
      <c r="AE1466" s="12" t="s">
        <v>707</v>
      </c>
      <c r="AF1466" s="12" t="s">
        <v>795</v>
      </c>
      <c r="AG1466" s="12" t="s">
        <v>7</v>
      </c>
      <c r="AH1466" s="12" t="b">
        <v>0</v>
      </c>
      <c r="AI1466" s="12" t="s">
        <v>60</v>
      </c>
      <c r="AJ1466" s="12" t="s">
        <v>61</v>
      </c>
      <c r="AK1466" s="12" t="s">
        <v>147</v>
      </c>
      <c r="AL1466" s="12" t="s">
        <v>959</v>
      </c>
      <c r="AM1466" s="12" t="s">
        <v>64</v>
      </c>
      <c r="AN1466" s="15" t="e">
        <v>#N/A</v>
      </c>
      <c r="AO1466" t="str">
        <f>RIGHT('CMO Input'!$T1466,(LEN('CMO Input'!$T1466)-FIND(" ",'CMO Input'!$T1466,1)))</f>
        <v>6-7”</v>
      </c>
      <c r="AP1466">
        <f>'CMO Input'!$O1466</f>
        <v>6</v>
      </c>
      <c r="AR1466" t="str">
        <f>Table2[[#This Row],[Policy / Non Policy]]</f>
        <v>Policy</v>
      </c>
      <c r="AS1466" t="str">
        <f>'CMO Input'!$U1466</f>
        <v>Tier 1</v>
      </c>
      <c r="AT1466" t="str">
        <f>'CMO Input'!$P1466</f>
        <v>CI</v>
      </c>
      <c r="AU1466" t="str" cm="1">
        <f t="array" ref="AU14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66" s="8" t="str">
        <f>TEXT('CMO Input'!$D1466,"MMM-YY")</f>
        <v>September</v>
      </c>
    </row>
    <row r="1467" spans="1:48" x14ac:dyDescent="0.25">
      <c r="A1467" s="18">
        <v>510798461</v>
      </c>
      <c r="B1467" s="16" t="s">
        <v>180</v>
      </c>
      <c r="C1467" s="16" t="s">
        <v>780</v>
      </c>
      <c r="D1467" s="16" t="s">
        <v>157</v>
      </c>
      <c r="E1467" s="17">
        <v>26</v>
      </c>
      <c r="F1467" s="16" t="s">
        <v>46</v>
      </c>
      <c r="G1467" s="17" t="s">
        <v>87</v>
      </c>
      <c r="H1467" s="16" t="s">
        <v>911</v>
      </c>
      <c r="I1467" s="16" t="s">
        <v>964</v>
      </c>
      <c r="J1467" s="16" t="s">
        <v>965</v>
      </c>
      <c r="K1467" s="18">
        <v>510798461</v>
      </c>
      <c r="L1467" s="16" t="s">
        <v>116</v>
      </c>
      <c r="M1467" s="16">
        <v>6.1</v>
      </c>
      <c r="N1467" s="16" t="s">
        <v>52</v>
      </c>
      <c r="O1467" s="16">
        <v>8</v>
      </c>
      <c r="P1467" s="16" t="s">
        <v>163</v>
      </c>
      <c r="Q1467" s="16">
        <v>241</v>
      </c>
      <c r="R1467" s="16" t="s">
        <v>54</v>
      </c>
      <c r="S1467" s="16" t="s">
        <v>92</v>
      </c>
      <c r="T1467" s="16" t="s">
        <v>93</v>
      </c>
      <c r="U1467" s="16" t="s">
        <v>94</v>
      </c>
      <c r="V1467" s="16" t="s">
        <v>58</v>
      </c>
      <c r="W1467" s="16" t="s">
        <v>95</v>
      </c>
      <c r="X1467" s="16" t="b">
        <v>0</v>
      </c>
      <c r="Y1467" s="16" t="b">
        <v>0</v>
      </c>
      <c r="Z1467" s="16" t="e">
        <v>#N/A</v>
      </c>
      <c r="AA1467" s="16">
        <v>1.4701</v>
      </c>
      <c r="AB1467" s="16">
        <v>0</v>
      </c>
      <c r="AC1467" s="16" t="s">
        <v>780</v>
      </c>
      <c r="AD1467" s="16" t="s">
        <v>964</v>
      </c>
      <c r="AE1467" s="16" t="s">
        <v>965</v>
      </c>
      <c r="AF1467" s="16" t="s">
        <v>870</v>
      </c>
      <c r="AG1467" s="16" t="s">
        <v>7</v>
      </c>
      <c r="AH1467" s="16" t="b">
        <v>0</v>
      </c>
      <c r="AI1467" s="16" t="s">
        <v>60</v>
      </c>
      <c r="AJ1467" s="16" t="s">
        <v>788</v>
      </c>
      <c r="AK1467" s="16" t="s">
        <v>147</v>
      </c>
      <c r="AL1467" s="16" t="s">
        <v>951</v>
      </c>
      <c r="AM1467" s="16" t="s">
        <v>64</v>
      </c>
      <c r="AN1467" s="19" t="e">
        <v>#N/A</v>
      </c>
      <c r="AO1467" t="str">
        <f>RIGHT('CMO Input'!$T1467,(LEN('CMO Input'!$T1467)-FIND(" ",'CMO Input'!$T1467,1)))</f>
        <v>8”</v>
      </c>
      <c r="AP1467">
        <f>'CMO Input'!$O1467</f>
        <v>8</v>
      </c>
      <c r="AR1467" t="str">
        <f>Table2[[#This Row],[Policy / Non Policy]]</f>
        <v>Policy</v>
      </c>
      <c r="AS1467" t="str">
        <f>'CMO Input'!$U1467</f>
        <v>Tier 1</v>
      </c>
      <c r="AT1467" t="str">
        <f>'CMO Input'!$P1467</f>
        <v>SI</v>
      </c>
      <c r="AU1467" t="str" cm="1">
        <f t="array" ref="AU14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67" s="8" t="str">
        <f>TEXT('CMO Input'!$D1467,"MMM-YY")</f>
        <v>September</v>
      </c>
    </row>
    <row r="1468" spans="1:48" x14ac:dyDescent="0.25">
      <c r="A1468" s="14">
        <v>510893130</v>
      </c>
      <c r="B1468" s="12" t="s">
        <v>180</v>
      </c>
      <c r="C1468" s="12" t="s">
        <v>780</v>
      </c>
      <c r="D1468" s="12" t="s">
        <v>157</v>
      </c>
      <c r="E1468" s="13">
        <v>26</v>
      </c>
      <c r="F1468" s="12" t="s">
        <v>46</v>
      </c>
      <c r="G1468" s="13" t="s">
        <v>47</v>
      </c>
      <c r="H1468" s="12" t="s">
        <v>895</v>
      </c>
      <c r="I1468" s="12" t="s">
        <v>948</v>
      </c>
      <c r="J1468" s="12" t="s">
        <v>949</v>
      </c>
      <c r="K1468" s="14">
        <v>510893130</v>
      </c>
      <c r="L1468" s="12" t="s">
        <v>116</v>
      </c>
      <c r="M1468" s="12">
        <v>2.5</v>
      </c>
      <c r="N1468" s="12" t="s">
        <v>52</v>
      </c>
      <c r="O1468" s="12">
        <v>8</v>
      </c>
      <c r="P1468" s="12" t="s">
        <v>53</v>
      </c>
      <c r="Q1468" s="12">
        <v>125</v>
      </c>
      <c r="R1468" s="12" t="s">
        <v>54</v>
      </c>
      <c r="S1468" s="12" t="s">
        <v>92</v>
      </c>
      <c r="T1468" s="12" t="s">
        <v>93</v>
      </c>
      <c r="U1468" s="12" t="s">
        <v>94</v>
      </c>
      <c r="V1468" s="12" t="s">
        <v>58</v>
      </c>
      <c r="W1468" s="12" t="s">
        <v>95</v>
      </c>
      <c r="X1468" s="12" t="b">
        <v>0</v>
      </c>
      <c r="Y1468" s="12" t="b">
        <v>0</v>
      </c>
      <c r="Z1468" s="12" t="e">
        <v>#N/A</v>
      </c>
      <c r="AA1468" s="12">
        <v>0.3125</v>
      </c>
      <c r="AB1468" s="12">
        <v>0</v>
      </c>
      <c r="AC1468" s="12" t="s">
        <v>780</v>
      </c>
      <c r="AD1468" s="12" t="s">
        <v>948</v>
      </c>
      <c r="AE1468" s="12" t="s">
        <v>949</v>
      </c>
      <c r="AF1468" s="12" t="s">
        <v>801</v>
      </c>
      <c r="AG1468" s="12" t="s">
        <v>7</v>
      </c>
      <c r="AH1468" s="12" t="b">
        <v>0</v>
      </c>
      <c r="AI1468" s="12" t="s">
        <v>60</v>
      </c>
      <c r="AJ1468" s="12" t="s">
        <v>61</v>
      </c>
      <c r="AK1468" s="12" t="s">
        <v>147</v>
      </c>
      <c r="AL1468" s="12" t="s">
        <v>839</v>
      </c>
      <c r="AM1468" s="12" t="s">
        <v>64</v>
      </c>
      <c r="AN1468" s="15" t="e">
        <v>#N/A</v>
      </c>
      <c r="AO1468" t="str">
        <f>RIGHT('CMO Input'!$T1468,(LEN('CMO Input'!$T1468)-FIND(" ",'CMO Input'!$T1468,1)))</f>
        <v>8”</v>
      </c>
      <c r="AP1468">
        <f>'CMO Input'!$O1468</f>
        <v>8</v>
      </c>
      <c r="AR1468" t="str">
        <f>Table2[[#This Row],[Policy / Non Policy]]</f>
        <v>Policy</v>
      </c>
      <c r="AS1468" t="str">
        <f>'CMO Input'!$U1468</f>
        <v>Tier 1</v>
      </c>
      <c r="AT1468" t="str">
        <f>'CMO Input'!$P1468</f>
        <v>CI</v>
      </c>
      <c r="AU1468" t="str" cm="1">
        <f t="array" ref="AU14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68" s="8" t="str">
        <f>TEXT('CMO Input'!$D1468,"MMM-YY")</f>
        <v>September</v>
      </c>
    </row>
    <row r="1469" spans="1:48" x14ac:dyDescent="0.25">
      <c r="A1469" s="18">
        <v>510922213</v>
      </c>
      <c r="B1469" s="16" t="s">
        <v>180</v>
      </c>
      <c r="C1469" s="16" t="s">
        <v>780</v>
      </c>
      <c r="D1469" s="16" t="s">
        <v>157</v>
      </c>
      <c r="E1469" s="17">
        <v>26</v>
      </c>
      <c r="F1469" s="16" t="s">
        <v>46</v>
      </c>
      <c r="G1469" s="17" t="s">
        <v>47</v>
      </c>
      <c r="H1469" s="16" t="s">
        <v>895</v>
      </c>
      <c r="I1469" s="16" t="s">
        <v>925</v>
      </c>
      <c r="J1469" s="16" t="s">
        <v>966</v>
      </c>
      <c r="K1469" s="18">
        <v>510922213</v>
      </c>
      <c r="L1469" s="16" t="s">
        <v>116</v>
      </c>
      <c r="M1469" s="16">
        <v>0.9</v>
      </c>
      <c r="N1469" s="16" t="s">
        <v>52</v>
      </c>
      <c r="O1469" s="16">
        <v>8</v>
      </c>
      <c r="P1469" s="16" t="s">
        <v>163</v>
      </c>
      <c r="Q1469" s="16">
        <v>51</v>
      </c>
      <c r="R1469" s="16" t="s">
        <v>54</v>
      </c>
      <c r="S1469" s="16" t="s">
        <v>92</v>
      </c>
      <c r="T1469" s="16" t="s">
        <v>93</v>
      </c>
      <c r="U1469" s="16" t="s">
        <v>94</v>
      </c>
      <c r="V1469" s="16" t="s">
        <v>58</v>
      </c>
      <c r="W1469" s="16" t="s">
        <v>95</v>
      </c>
      <c r="X1469" s="16" t="b">
        <v>0</v>
      </c>
      <c r="Y1469" s="16" t="b">
        <v>0</v>
      </c>
      <c r="Z1469" s="16" t="e">
        <v>#N/A</v>
      </c>
      <c r="AA1469" s="16">
        <v>4.5899999999999996E-2</v>
      </c>
      <c r="AB1469" s="16">
        <v>0</v>
      </c>
      <c r="AC1469" s="16" t="s">
        <v>780</v>
      </c>
      <c r="AD1469" s="16" t="s">
        <v>925</v>
      </c>
      <c r="AE1469" s="16" t="s">
        <v>966</v>
      </c>
      <c r="AF1469" s="16" t="s">
        <v>801</v>
      </c>
      <c r="AG1469" s="16" t="s">
        <v>7</v>
      </c>
      <c r="AH1469" s="16" t="b">
        <v>0</v>
      </c>
      <c r="AI1469" s="16" t="s">
        <v>60</v>
      </c>
      <c r="AJ1469" s="16" t="s">
        <v>61</v>
      </c>
      <c r="AK1469" s="16" t="s">
        <v>147</v>
      </c>
      <c r="AL1469" s="16" t="s">
        <v>864</v>
      </c>
      <c r="AM1469" s="16" t="s">
        <v>64</v>
      </c>
      <c r="AN1469" s="19" t="e">
        <v>#N/A</v>
      </c>
      <c r="AO1469" t="str">
        <f>RIGHT('CMO Input'!$T1469,(LEN('CMO Input'!$T1469)-FIND(" ",'CMO Input'!$T1469,1)))</f>
        <v>8”</v>
      </c>
      <c r="AP1469">
        <f>'CMO Input'!$O1469</f>
        <v>8</v>
      </c>
      <c r="AR1469" t="str">
        <f>Table2[[#This Row],[Policy / Non Policy]]</f>
        <v>Policy</v>
      </c>
      <c r="AS1469" t="str">
        <f>'CMO Input'!$U1469</f>
        <v>Tier 1</v>
      </c>
      <c r="AT1469" t="str">
        <f>'CMO Input'!$P1469</f>
        <v>SI</v>
      </c>
      <c r="AU1469" t="str" cm="1">
        <f t="array" ref="AU14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69" s="8" t="str">
        <f>TEXT('CMO Input'!$D1469,"MMM-YY")</f>
        <v>September</v>
      </c>
    </row>
    <row r="1470" spans="1:48" x14ac:dyDescent="0.25">
      <c r="A1470" s="14">
        <v>510922214</v>
      </c>
      <c r="B1470" s="12" t="s">
        <v>180</v>
      </c>
      <c r="C1470" s="12" t="s">
        <v>780</v>
      </c>
      <c r="D1470" s="12" t="s">
        <v>157</v>
      </c>
      <c r="E1470" s="13">
        <v>26</v>
      </c>
      <c r="F1470" s="12" t="s">
        <v>46</v>
      </c>
      <c r="G1470" s="13" t="s">
        <v>47</v>
      </c>
      <c r="H1470" s="12" t="s">
        <v>895</v>
      </c>
      <c r="I1470" s="12" t="s">
        <v>925</v>
      </c>
      <c r="J1470" s="12" t="s">
        <v>966</v>
      </c>
      <c r="K1470" s="14">
        <v>510922214</v>
      </c>
      <c r="L1470" s="12" t="s">
        <v>116</v>
      </c>
      <c r="M1470" s="12">
        <v>0</v>
      </c>
      <c r="N1470" s="12" t="s">
        <v>52</v>
      </c>
      <c r="O1470" s="12">
        <v>8</v>
      </c>
      <c r="P1470" s="12" t="s">
        <v>163</v>
      </c>
      <c r="Q1470" s="12">
        <v>83</v>
      </c>
      <c r="R1470" s="12" t="s">
        <v>54</v>
      </c>
      <c r="S1470" s="12" t="s">
        <v>92</v>
      </c>
      <c r="T1470" s="12" t="s">
        <v>93</v>
      </c>
      <c r="U1470" s="12" t="s">
        <v>94</v>
      </c>
      <c r="V1470" s="12" t="s">
        <v>58</v>
      </c>
      <c r="W1470" s="12" t="s">
        <v>95</v>
      </c>
      <c r="X1470" s="12" t="b">
        <v>0</v>
      </c>
      <c r="Y1470" s="12" t="b">
        <v>0</v>
      </c>
      <c r="Z1470" s="12" t="e">
        <v>#N/A</v>
      </c>
      <c r="AA1470" s="12">
        <v>0</v>
      </c>
      <c r="AB1470" s="12">
        <v>0</v>
      </c>
      <c r="AC1470" s="12" t="s">
        <v>780</v>
      </c>
      <c r="AD1470" s="12" t="s">
        <v>925</v>
      </c>
      <c r="AE1470" s="12" t="s">
        <v>966</v>
      </c>
      <c r="AF1470" s="12" t="s">
        <v>801</v>
      </c>
      <c r="AG1470" s="12" t="s">
        <v>7</v>
      </c>
      <c r="AH1470" s="12" t="b">
        <v>0</v>
      </c>
      <c r="AI1470" s="12" t="s">
        <v>60</v>
      </c>
      <c r="AJ1470" s="12" t="s">
        <v>61</v>
      </c>
      <c r="AK1470" s="12" t="s">
        <v>967</v>
      </c>
      <c r="AL1470" s="12" t="s">
        <v>864</v>
      </c>
      <c r="AM1470" s="12" t="s">
        <v>64</v>
      </c>
      <c r="AN1470" s="15" t="e">
        <v>#N/A</v>
      </c>
      <c r="AO1470" t="str">
        <f>RIGHT('CMO Input'!$T1470,(LEN('CMO Input'!$T1470)-FIND(" ",'CMO Input'!$T1470,1)))</f>
        <v>8”</v>
      </c>
      <c r="AP1470">
        <f>'CMO Input'!$O1470</f>
        <v>8</v>
      </c>
      <c r="AR1470" t="str">
        <f>Table2[[#This Row],[Policy / Non Policy]]</f>
        <v>Policy</v>
      </c>
      <c r="AS1470" t="str">
        <f>'CMO Input'!$U1470</f>
        <v>Tier 1</v>
      </c>
      <c r="AT1470" t="str">
        <f>'CMO Input'!$P1470</f>
        <v>SI</v>
      </c>
      <c r="AU1470" t="str" cm="1">
        <f t="array" ref="AU14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70" s="8" t="str">
        <f>TEXT('CMO Input'!$D1470,"MMM-YY")</f>
        <v>September</v>
      </c>
    </row>
    <row r="1471" spans="1:48" x14ac:dyDescent="0.25">
      <c r="A1471" s="18">
        <v>510922217</v>
      </c>
      <c r="B1471" s="16" t="s">
        <v>180</v>
      </c>
      <c r="C1471" s="16" t="s">
        <v>780</v>
      </c>
      <c r="D1471" s="16" t="s">
        <v>157</v>
      </c>
      <c r="E1471" s="17">
        <v>26</v>
      </c>
      <c r="F1471" s="16" t="s">
        <v>46</v>
      </c>
      <c r="G1471" s="17" t="s">
        <v>47</v>
      </c>
      <c r="H1471" s="16" t="s">
        <v>895</v>
      </c>
      <c r="I1471" s="16" t="s">
        <v>925</v>
      </c>
      <c r="J1471" s="16" t="s">
        <v>966</v>
      </c>
      <c r="K1471" s="18">
        <v>510922217</v>
      </c>
      <c r="L1471" s="16" t="s">
        <v>131</v>
      </c>
      <c r="M1471" s="16">
        <v>0</v>
      </c>
      <c r="N1471" s="16" t="s">
        <v>132</v>
      </c>
      <c r="O1471" s="16">
        <v>8</v>
      </c>
      <c r="P1471" s="16" t="s">
        <v>133</v>
      </c>
      <c r="Q1471" s="16">
        <v>24</v>
      </c>
      <c r="R1471" s="16" t="s">
        <v>54</v>
      </c>
      <c r="S1471" s="16" t="s">
        <v>92</v>
      </c>
      <c r="T1471" s="16" t="s">
        <v>93</v>
      </c>
      <c r="U1471" s="16" t="s">
        <v>94</v>
      </c>
      <c r="V1471" s="16" t="s">
        <v>136</v>
      </c>
      <c r="W1471" s="16" t="s">
        <v>137</v>
      </c>
      <c r="X1471" s="16" t="b">
        <v>0</v>
      </c>
      <c r="Y1471" s="16" t="b">
        <v>0</v>
      </c>
      <c r="Z1471" s="16" t="e">
        <v>#N/A</v>
      </c>
      <c r="AA1471" s="16">
        <v>0</v>
      </c>
      <c r="AB1471" s="16">
        <v>0</v>
      </c>
      <c r="AC1471" s="16" t="s">
        <v>780</v>
      </c>
      <c r="AD1471" s="16" t="s">
        <v>925</v>
      </c>
      <c r="AE1471" s="16" t="s">
        <v>966</v>
      </c>
      <c r="AF1471" s="16" t="s">
        <v>801</v>
      </c>
      <c r="AG1471" s="16" t="s">
        <v>7</v>
      </c>
      <c r="AH1471" s="16" t="b">
        <v>0</v>
      </c>
      <c r="AI1471" s="16" t="s">
        <v>60</v>
      </c>
      <c r="AJ1471" s="16" t="s">
        <v>61</v>
      </c>
      <c r="AK1471" s="16" t="s">
        <v>140</v>
      </c>
      <c r="AL1471" s="16" t="s">
        <v>864</v>
      </c>
      <c r="AM1471" s="16" t="s">
        <v>64</v>
      </c>
      <c r="AN1471" s="19" t="e">
        <v>#N/A</v>
      </c>
      <c r="AO1471" t="str">
        <f>RIGHT('CMO Input'!$T1471,(LEN('CMO Input'!$T1471)-FIND(" ",'CMO Input'!$T1471,1)))</f>
        <v>8”</v>
      </c>
      <c r="AP1471">
        <f>'CMO Input'!$O1471</f>
        <v>8</v>
      </c>
      <c r="AR1471" t="str">
        <f>Table2[[#This Row],[Policy / Non Policy]]</f>
        <v>Non Policy</v>
      </c>
      <c r="AS1471" t="str">
        <f>'CMO Input'!$U1471</f>
        <v>Tier 1</v>
      </c>
      <c r="AT1471" t="str">
        <f>'CMO Input'!$P1471</f>
        <v>ST</v>
      </c>
      <c r="AU1471" t="str" cm="1">
        <f t="array" ref="AU14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8"</v>
      </c>
      <c r="AV1471" s="8" t="str">
        <f>TEXT('CMO Input'!$D1471,"MMM-YY")</f>
        <v>September</v>
      </c>
    </row>
    <row r="1472" spans="1:48" x14ac:dyDescent="0.25">
      <c r="A1472" s="14">
        <v>510922218</v>
      </c>
      <c r="B1472" s="12" t="s">
        <v>180</v>
      </c>
      <c r="C1472" s="12" t="s">
        <v>780</v>
      </c>
      <c r="D1472" s="12" t="s">
        <v>157</v>
      </c>
      <c r="E1472" s="13">
        <v>26</v>
      </c>
      <c r="F1472" s="12" t="s">
        <v>46</v>
      </c>
      <c r="G1472" s="13" t="s">
        <v>47</v>
      </c>
      <c r="H1472" s="12" t="s">
        <v>895</v>
      </c>
      <c r="I1472" s="12" t="s">
        <v>925</v>
      </c>
      <c r="J1472" s="12" t="s">
        <v>966</v>
      </c>
      <c r="K1472" s="14">
        <v>510922218</v>
      </c>
      <c r="L1472" s="12" t="s">
        <v>116</v>
      </c>
      <c r="M1472" s="12">
        <v>2.2000000000000002</v>
      </c>
      <c r="N1472" s="12" t="s">
        <v>52</v>
      </c>
      <c r="O1472" s="12">
        <v>8</v>
      </c>
      <c r="P1472" s="12" t="s">
        <v>163</v>
      </c>
      <c r="Q1472" s="12">
        <v>99</v>
      </c>
      <c r="R1472" s="12" t="s">
        <v>54</v>
      </c>
      <c r="S1472" s="12" t="s">
        <v>92</v>
      </c>
      <c r="T1472" s="12" t="s">
        <v>93</v>
      </c>
      <c r="U1472" s="12" t="s">
        <v>94</v>
      </c>
      <c r="V1472" s="12" t="s">
        <v>58</v>
      </c>
      <c r="W1472" s="12" t="s">
        <v>95</v>
      </c>
      <c r="X1472" s="12" t="b">
        <v>0</v>
      </c>
      <c r="Y1472" s="12" t="b">
        <v>0</v>
      </c>
      <c r="Z1472" s="12" t="e">
        <v>#N/A</v>
      </c>
      <c r="AA1472" s="12">
        <v>0.21780000000000002</v>
      </c>
      <c r="AB1472" s="12">
        <v>0</v>
      </c>
      <c r="AC1472" s="12" t="s">
        <v>780</v>
      </c>
      <c r="AD1472" s="12" t="s">
        <v>925</v>
      </c>
      <c r="AE1472" s="12" t="s">
        <v>966</v>
      </c>
      <c r="AF1472" s="12" t="s">
        <v>801</v>
      </c>
      <c r="AG1472" s="12" t="s">
        <v>7</v>
      </c>
      <c r="AH1472" s="12" t="b">
        <v>0</v>
      </c>
      <c r="AI1472" s="12" t="s">
        <v>60</v>
      </c>
      <c r="AJ1472" s="12" t="s">
        <v>61</v>
      </c>
      <c r="AK1472" s="12" t="s">
        <v>147</v>
      </c>
      <c r="AL1472" s="12" t="s">
        <v>864</v>
      </c>
      <c r="AM1472" s="12" t="s">
        <v>64</v>
      </c>
      <c r="AN1472" s="15" t="e">
        <v>#N/A</v>
      </c>
      <c r="AO1472" t="str">
        <f>RIGHT('CMO Input'!$T1472,(LEN('CMO Input'!$T1472)-FIND(" ",'CMO Input'!$T1472,1)))</f>
        <v>8”</v>
      </c>
      <c r="AP1472">
        <f>'CMO Input'!$O1472</f>
        <v>8</v>
      </c>
      <c r="AR1472" t="str">
        <f>Table2[[#This Row],[Policy / Non Policy]]</f>
        <v>Policy</v>
      </c>
      <c r="AS1472" t="str">
        <f>'CMO Input'!$U1472</f>
        <v>Tier 1</v>
      </c>
      <c r="AT1472" t="str">
        <f>'CMO Input'!$P1472</f>
        <v>SI</v>
      </c>
      <c r="AU1472" t="str" cm="1">
        <f t="array" ref="AU14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72" s="8" t="str">
        <f>TEXT('CMO Input'!$D1472,"MMM-YY")</f>
        <v>September</v>
      </c>
    </row>
    <row r="1473" spans="1:48" x14ac:dyDescent="0.25">
      <c r="A1473" s="18">
        <v>510838948</v>
      </c>
      <c r="B1473" s="16" t="s">
        <v>180</v>
      </c>
      <c r="C1473" s="16" t="s">
        <v>780</v>
      </c>
      <c r="D1473" s="16" t="s">
        <v>157</v>
      </c>
      <c r="E1473" s="17">
        <v>26</v>
      </c>
      <c r="F1473" s="16" t="s">
        <v>46</v>
      </c>
      <c r="G1473" s="17" t="s">
        <v>47</v>
      </c>
      <c r="H1473" s="16" t="s">
        <v>895</v>
      </c>
      <c r="I1473" s="16" t="s">
        <v>903</v>
      </c>
      <c r="J1473" s="16" t="s">
        <v>915</v>
      </c>
      <c r="K1473" s="18">
        <v>510838948</v>
      </c>
      <c r="L1473" s="16" t="s">
        <v>70</v>
      </c>
      <c r="M1473" s="16">
        <v>330</v>
      </c>
      <c r="N1473" s="16" t="s">
        <v>52</v>
      </c>
      <c r="O1473" s="16">
        <v>10</v>
      </c>
      <c r="P1473" s="16" t="s">
        <v>53</v>
      </c>
      <c r="Q1473" s="16">
        <v>96</v>
      </c>
      <c r="R1473" s="16" t="s">
        <v>54</v>
      </c>
      <c r="S1473" s="16" t="s">
        <v>260</v>
      </c>
      <c r="T1473" s="16" t="s">
        <v>122</v>
      </c>
      <c r="U1473" s="16" t="s">
        <v>73</v>
      </c>
      <c r="V1473" s="16" t="s">
        <v>58</v>
      </c>
      <c r="W1473" s="16" t="s">
        <v>74</v>
      </c>
      <c r="X1473" s="16" t="b">
        <v>0</v>
      </c>
      <c r="Y1473" s="16" t="b">
        <v>0</v>
      </c>
      <c r="Z1473" s="16" t="e">
        <v>#N/A</v>
      </c>
      <c r="AA1473" s="16">
        <v>31.68</v>
      </c>
      <c r="AB1473" s="16">
        <v>0</v>
      </c>
      <c r="AC1473" s="16" t="s">
        <v>780</v>
      </c>
      <c r="AD1473" s="16" t="s">
        <v>903</v>
      </c>
      <c r="AE1473" s="16" t="s">
        <v>915</v>
      </c>
      <c r="AF1473" s="16" t="s">
        <v>801</v>
      </c>
      <c r="AG1473" s="16" t="s">
        <v>7</v>
      </c>
      <c r="AH1473" s="16" t="b">
        <v>0</v>
      </c>
      <c r="AI1473" s="16" t="s">
        <v>39</v>
      </c>
      <c r="AJ1473" s="16" t="s">
        <v>61</v>
      </c>
      <c r="AK1473" s="16" t="s">
        <v>70</v>
      </c>
      <c r="AL1473" s="16" t="s">
        <v>784</v>
      </c>
      <c r="AM1473" s="16" t="s">
        <v>64</v>
      </c>
      <c r="AN1473" s="19" t="e">
        <v>#N/A</v>
      </c>
      <c r="AO1473" t="str">
        <f>RIGHT('CMO Input'!$T1473,(LEN('CMO Input'!$T1473)-FIND(" ",'CMO Input'!$T1473,1)))</f>
        <v>10-12”</v>
      </c>
      <c r="AP1473">
        <f>'CMO Input'!$O1473</f>
        <v>10</v>
      </c>
      <c r="AR1473" t="str">
        <f>Table2[[#This Row],[Policy / Non Policy]]</f>
        <v>Policy</v>
      </c>
      <c r="AS1473" t="str">
        <f>'CMO Input'!$U1473</f>
        <v>Tier 2</v>
      </c>
      <c r="AT1473" t="str">
        <f>'CMO Input'!$P1473</f>
        <v>CI</v>
      </c>
      <c r="AU1473" t="str" cm="1">
        <f t="array" ref="AU14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473" s="8" t="str">
        <f>TEXT('CMO Input'!$D1473,"MMM-YY")</f>
        <v>September</v>
      </c>
    </row>
    <row r="1474" spans="1:48" x14ac:dyDescent="0.25">
      <c r="A1474" s="14" t="s">
        <v>139</v>
      </c>
      <c r="B1474" s="12" t="s">
        <v>180</v>
      </c>
      <c r="C1474" s="12" t="s">
        <v>780</v>
      </c>
      <c r="D1474" s="12" t="s">
        <v>157</v>
      </c>
      <c r="E1474" s="13">
        <v>26</v>
      </c>
      <c r="F1474" s="12" t="s">
        <v>46</v>
      </c>
      <c r="G1474" s="13" t="s">
        <v>882</v>
      </c>
      <c r="H1474" s="12" t="s">
        <v>888</v>
      </c>
      <c r="I1474" s="12" t="s">
        <v>923</v>
      </c>
      <c r="J1474" s="12" t="s">
        <v>924</v>
      </c>
      <c r="K1474" s="14" t="s">
        <v>139</v>
      </c>
      <c r="L1474" s="12" t="s">
        <v>131</v>
      </c>
      <c r="M1474" s="12">
        <v>0</v>
      </c>
      <c r="N1474" s="12" t="s">
        <v>132</v>
      </c>
      <c r="O1474" s="12">
        <v>2</v>
      </c>
      <c r="P1474" s="12" t="s">
        <v>133</v>
      </c>
      <c r="Q1474" s="12">
        <v>20</v>
      </c>
      <c r="R1474" s="12" t="s">
        <v>54</v>
      </c>
      <c r="S1474" s="12" t="s">
        <v>286</v>
      </c>
      <c r="T1474" s="12" t="s">
        <v>1476</v>
      </c>
      <c r="U1474" s="12" t="s">
        <v>94</v>
      </c>
      <c r="V1474" s="12" t="s">
        <v>136</v>
      </c>
      <c r="W1474" s="12" t="s">
        <v>137</v>
      </c>
      <c r="X1474" s="12" t="b">
        <v>0</v>
      </c>
      <c r="Y1474" s="12" t="b">
        <v>0</v>
      </c>
      <c r="Z1474" s="12" t="e">
        <v>#N/A</v>
      </c>
      <c r="AA1474" s="12">
        <v>0</v>
      </c>
      <c r="AB1474" s="12">
        <v>0</v>
      </c>
      <c r="AC1474" s="12" t="s">
        <v>780</v>
      </c>
      <c r="AD1474" s="12" t="s">
        <v>923</v>
      </c>
      <c r="AE1474" s="12" t="s">
        <v>924</v>
      </c>
      <c r="AF1474" s="12" t="s">
        <v>795</v>
      </c>
      <c r="AG1474" s="12" t="s">
        <v>7</v>
      </c>
      <c r="AH1474" s="12" t="b">
        <v>0</v>
      </c>
      <c r="AI1474" s="12" t="s">
        <v>60</v>
      </c>
      <c r="AJ1474" s="12" t="s">
        <v>61</v>
      </c>
      <c r="AK1474" s="12" t="s">
        <v>140</v>
      </c>
      <c r="AL1474" s="12" t="s">
        <v>802</v>
      </c>
      <c r="AM1474" s="12" t="e">
        <v>#N/A</v>
      </c>
      <c r="AN1474" s="15" t="e">
        <v>#N/A</v>
      </c>
      <c r="AO1474" t="str">
        <f>RIGHT('CMO Input'!$T1474,(LEN('CMO Input'!$T1474)-FIND(" ",'CMO Input'!$T1474,1)))</f>
        <v>2”</v>
      </c>
      <c r="AP1474">
        <f>'CMO Input'!$O1474</f>
        <v>2</v>
      </c>
      <c r="AR1474" t="str">
        <f>Table2[[#This Row],[Policy / Non Policy]]</f>
        <v>Non Policy</v>
      </c>
      <c r="AS1474" t="str">
        <f>'CMO Input'!$U1474</f>
        <v>Tier 1</v>
      </c>
      <c r="AT1474" t="str">
        <f>'CMO Input'!$P1474</f>
        <v>ST</v>
      </c>
      <c r="AU1474" t="str" cm="1">
        <f t="array" ref="AU14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474" s="8" t="str">
        <f>TEXT('CMO Input'!$D1474,"MMM-YY")</f>
        <v>September</v>
      </c>
    </row>
    <row r="1475" spans="1:48" x14ac:dyDescent="0.25">
      <c r="A1475" s="18">
        <v>510813649</v>
      </c>
      <c r="B1475" s="16" t="s">
        <v>180</v>
      </c>
      <c r="C1475" s="16" t="s">
        <v>780</v>
      </c>
      <c r="D1475" s="16" t="s">
        <v>157</v>
      </c>
      <c r="E1475" s="17">
        <v>27</v>
      </c>
      <c r="F1475" s="16" t="s">
        <v>46</v>
      </c>
      <c r="G1475" s="17" t="s">
        <v>158</v>
      </c>
      <c r="H1475" s="16" t="s">
        <v>894</v>
      </c>
      <c r="I1475" s="16" t="s">
        <v>960</v>
      </c>
      <c r="J1475" s="16" t="s">
        <v>961</v>
      </c>
      <c r="K1475" s="18">
        <v>510813649</v>
      </c>
      <c r="L1475" s="16" t="s">
        <v>116</v>
      </c>
      <c r="M1475" s="16">
        <v>6.4</v>
      </c>
      <c r="N1475" s="16" t="s">
        <v>52</v>
      </c>
      <c r="O1475" s="16">
        <v>4</v>
      </c>
      <c r="P1475" s="16" t="s">
        <v>163</v>
      </c>
      <c r="Q1475" s="16">
        <v>120</v>
      </c>
      <c r="R1475" s="16" t="s">
        <v>54</v>
      </c>
      <c r="S1475" s="16" t="s">
        <v>117</v>
      </c>
      <c r="T1475" s="16" t="s">
        <v>118</v>
      </c>
      <c r="U1475" s="16" t="s">
        <v>94</v>
      </c>
      <c r="V1475" s="16" t="s">
        <v>58</v>
      </c>
      <c r="W1475" s="16" t="s">
        <v>95</v>
      </c>
      <c r="X1475" s="16" t="b">
        <v>0</v>
      </c>
      <c r="Y1475" s="16" t="b">
        <v>0</v>
      </c>
      <c r="Z1475" s="16" t="e">
        <v>#N/A</v>
      </c>
      <c r="AA1475" s="16">
        <v>0.76800000000000002</v>
      </c>
      <c r="AB1475" s="16">
        <v>0</v>
      </c>
      <c r="AC1475" s="16" t="s">
        <v>780</v>
      </c>
      <c r="AD1475" s="16" t="s">
        <v>960</v>
      </c>
      <c r="AE1475" s="16" t="s">
        <v>961</v>
      </c>
      <c r="AF1475" s="16" t="s">
        <v>783</v>
      </c>
      <c r="AG1475" s="16" t="s">
        <v>7</v>
      </c>
      <c r="AH1475" s="16" t="b">
        <v>0</v>
      </c>
      <c r="AI1475" s="16" t="s">
        <v>60</v>
      </c>
      <c r="AJ1475" s="16" t="s">
        <v>61</v>
      </c>
      <c r="AK1475" s="16" t="s">
        <v>147</v>
      </c>
      <c r="AL1475" s="16" t="s">
        <v>162</v>
      </c>
      <c r="AM1475" s="16" t="s">
        <v>64</v>
      </c>
      <c r="AN1475" s="19" t="e">
        <v>#N/A</v>
      </c>
      <c r="AO1475" t="str">
        <f>RIGHT('CMO Input'!$T1475,(LEN('CMO Input'!$T1475)-FIND(" ",'CMO Input'!$T1475,1)))</f>
        <v>4-5”</v>
      </c>
      <c r="AP1475">
        <f>'CMO Input'!$O1475</f>
        <v>4</v>
      </c>
      <c r="AR1475" t="str">
        <f>Table2[[#This Row],[Policy / Non Policy]]</f>
        <v>Policy</v>
      </c>
      <c r="AS1475" t="str">
        <f>'CMO Input'!$U1475</f>
        <v>Tier 1</v>
      </c>
      <c r="AT1475" t="str">
        <f>'CMO Input'!$P1475</f>
        <v>SI</v>
      </c>
      <c r="AU1475" t="str" cm="1">
        <f t="array" ref="AU14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75" s="8" t="str">
        <f>TEXT('CMO Input'!$D1475,"MMM-YY")</f>
        <v>September</v>
      </c>
    </row>
    <row r="1476" spans="1:48" x14ac:dyDescent="0.25">
      <c r="A1476" s="14">
        <v>510847889</v>
      </c>
      <c r="B1476" s="12" t="s">
        <v>180</v>
      </c>
      <c r="C1476" s="12" t="s">
        <v>780</v>
      </c>
      <c r="D1476" s="12" t="s">
        <v>157</v>
      </c>
      <c r="E1476" s="13">
        <v>27</v>
      </c>
      <c r="F1476" s="12" t="s">
        <v>46</v>
      </c>
      <c r="G1476" s="13" t="s">
        <v>158</v>
      </c>
      <c r="H1476" s="12" t="s">
        <v>894</v>
      </c>
      <c r="I1476" s="12" t="s">
        <v>960</v>
      </c>
      <c r="J1476" s="12" t="s">
        <v>968</v>
      </c>
      <c r="K1476" s="14">
        <v>510847889</v>
      </c>
      <c r="L1476" s="12" t="s">
        <v>116</v>
      </c>
      <c r="M1476" s="12">
        <v>9.3000000000000007</v>
      </c>
      <c r="N1476" s="12" t="s">
        <v>52</v>
      </c>
      <c r="O1476" s="12">
        <v>4</v>
      </c>
      <c r="P1476" s="12" t="s">
        <v>163</v>
      </c>
      <c r="Q1476" s="12">
        <v>63</v>
      </c>
      <c r="R1476" s="12" t="s">
        <v>54</v>
      </c>
      <c r="S1476" s="12" t="s">
        <v>117</v>
      </c>
      <c r="T1476" s="12" t="s">
        <v>118</v>
      </c>
      <c r="U1476" s="12" t="s">
        <v>94</v>
      </c>
      <c r="V1476" s="12" t="s">
        <v>58</v>
      </c>
      <c r="W1476" s="12" t="s">
        <v>95</v>
      </c>
      <c r="X1476" s="12" t="b">
        <v>0</v>
      </c>
      <c r="Y1476" s="12" t="b">
        <v>0</v>
      </c>
      <c r="Z1476" s="12" t="e">
        <v>#N/A</v>
      </c>
      <c r="AA1476" s="12">
        <v>0.58590000000000009</v>
      </c>
      <c r="AB1476" s="12">
        <v>0</v>
      </c>
      <c r="AC1476" s="12" t="s">
        <v>780</v>
      </c>
      <c r="AD1476" s="12" t="s">
        <v>960</v>
      </c>
      <c r="AE1476" s="12" t="s">
        <v>968</v>
      </c>
      <c r="AF1476" s="12" t="s">
        <v>783</v>
      </c>
      <c r="AG1476" s="12" t="s">
        <v>7</v>
      </c>
      <c r="AH1476" s="12" t="b">
        <v>0</v>
      </c>
      <c r="AI1476" s="12" t="s">
        <v>60</v>
      </c>
      <c r="AJ1476" s="12" t="s">
        <v>61</v>
      </c>
      <c r="AK1476" s="12" t="s">
        <v>147</v>
      </c>
      <c r="AL1476" s="12" t="s">
        <v>162</v>
      </c>
      <c r="AM1476" s="12" t="s">
        <v>64</v>
      </c>
      <c r="AN1476" s="15" t="e">
        <v>#N/A</v>
      </c>
      <c r="AO1476" t="str">
        <f>RIGHT('CMO Input'!$T1476,(LEN('CMO Input'!$T1476)-FIND(" ",'CMO Input'!$T1476,1)))</f>
        <v>4-5”</v>
      </c>
      <c r="AP1476">
        <f>'CMO Input'!$O1476</f>
        <v>4</v>
      </c>
      <c r="AR1476" t="str">
        <f>Table2[[#This Row],[Policy / Non Policy]]</f>
        <v>Policy</v>
      </c>
      <c r="AS1476" t="str">
        <f>'CMO Input'!$U1476</f>
        <v>Tier 1</v>
      </c>
      <c r="AT1476" t="str">
        <f>'CMO Input'!$P1476</f>
        <v>SI</v>
      </c>
      <c r="AU1476" t="str" cm="1">
        <f t="array" ref="AU14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76" s="8" t="str">
        <f>TEXT('CMO Input'!$D1476,"MMM-YY")</f>
        <v>September</v>
      </c>
    </row>
    <row r="1477" spans="1:48" x14ac:dyDescent="0.25">
      <c r="A1477" s="18">
        <v>510847890</v>
      </c>
      <c r="B1477" s="16" t="s">
        <v>180</v>
      </c>
      <c r="C1477" s="16" t="s">
        <v>780</v>
      </c>
      <c r="D1477" s="16" t="s">
        <v>157</v>
      </c>
      <c r="E1477" s="17">
        <v>27</v>
      </c>
      <c r="F1477" s="16" t="s">
        <v>46</v>
      </c>
      <c r="G1477" s="17" t="s">
        <v>158</v>
      </c>
      <c r="H1477" s="16" t="s">
        <v>894</v>
      </c>
      <c r="I1477" s="16" t="s">
        <v>960</v>
      </c>
      <c r="J1477" s="16" t="s">
        <v>968</v>
      </c>
      <c r="K1477" s="18">
        <v>510847890</v>
      </c>
      <c r="L1477" s="16" t="s">
        <v>116</v>
      </c>
      <c r="M1477" s="16">
        <v>17.100000000000001</v>
      </c>
      <c r="N1477" s="16" t="s">
        <v>52</v>
      </c>
      <c r="O1477" s="16">
        <v>4</v>
      </c>
      <c r="P1477" s="16" t="s">
        <v>163</v>
      </c>
      <c r="Q1477" s="16">
        <v>62</v>
      </c>
      <c r="R1477" s="16" t="s">
        <v>54</v>
      </c>
      <c r="S1477" s="16" t="s">
        <v>117</v>
      </c>
      <c r="T1477" s="16" t="s">
        <v>118</v>
      </c>
      <c r="U1477" s="16" t="s">
        <v>94</v>
      </c>
      <c r="V1477" s="16" t="s">
        <v>58</v>
      </c>
      <c r="W1477" s="16" t="s">
        <v>95</v>
      </c>
      <c r="X1477" s="16" t="b">
        <v>0</v>
      </c>
      <c r="Y1477" s="16" t="b">
        <v>0</v>
      </c>
      <c r="Z1477" s="16" t="e">
        <v>#N/A</v>
      </c>
      <c r="AA1477" s="16">
        <v>1.0602</v>
      </c>
      <c r="AB1477" s="16">
        <v>0</v>
      </c>
      <c r="AC1477" s="16" t="s">
        <v>780</v>
      </c>
      <c r="AD1477" s="16" t="s">
        <v>960</v>
      </c>
      <c r="AE1477" s="16" t="s">
        <v>968</v>
      </c>
      <c r="AF1477" s="16" t="s">
        <v>783</v>
      </c>
      <c r="AG1477" s="16" t="s">
        <v>7</v>
      </c>
      <c r="AH1477" s="16" t="b">
        <v>0</v>
      </c>
      <c r="AI1477" s="16" t="s">
        <v>60</v>
      </c>
      <c r="AJ1477" s="16" t="s">
        <v>61</v>
      </c>
      <c r="AK1477" s="16" t="s">
        <v>147</v>
      </c>
      <c r="AL1477" s="16" t="s">
        <v>162</v>
      </c>
      <c r="AM1477" s="16" t="s">
        <v>64</v>
      </c>
      <c r="AN1477" s="19" t="e">
        <v>#N/A</v>
      </c>
      <c r="AO1477" t="str">
        <f>RIGHT('CMO Input'!$T1477,(LEN('CMO Input'!$T1477)-FIND(" ",'CMO Input'!$T1477,1)))</f>
        <v>4-5”</v>
      </c>
      <c r="AP1477">
        <f>'CMO Input'!$O1477</f>
        <v>4</v>
      </c>
      <c r="AR1477" t="str">
        <f>Table2[[#This Row],[Policy / Non Policy]]</f>
        <v>Policy</v>
      </c>
      <c r="AS1477" t="str">
        <f>'CMO Input'!$U1477</f>
        <v>Tier 1</v>
      </c>
      <c r="AT1477" t="str">
        <f>'CMO Input'!$P1477</f>
        <v>SI</v>
      </c>
      <c r="AU1477" t="str" cm="1">
        <f t="array" ref="AU14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77" s="8" t="str">
        <f>TEXT('CMO Input'!$D1477,"MMM-YY")</f>
        <v>September</v>
      </c>
    </row>
    <row r="1478" spans="1:48" x14ac:dyDescent="0.25">
      <c r="A1478" s="14">
        <v>510822777</v>
      </c>
      <c r="B1478" s="12" t="s">
        <v>180</v>
      </c>
      <c r="C1478" s="12" t="s">
        <v>780</v>
      </c>
      <c r="D1478" s="12" t="s">
        <v>157</v>
      </c>
      <c r="E1478" s="13">
        <v>27</v>
      </c>
      <c r="F1478" s="12" t="s">
        <v>46</v>
      </c>
      <c r="G1478" s="13" t="s">
        <v>158</v>
      </c>
      <c r="H1478" s="12" t="s">
        <v>895</v>
      </c>
      <c r="I1478" s="12" t="s">
        <v>937</v>
      </c>
      <c r="J1478" s="12" t="s">
        <v>938</v>
      </c>
      <c r="K1478" s="14">
        <v>510822777</v>
      </c>
      <c r="L1478" s="12" t="s">
        <v>116</v>
      </c>
      <c r="M1478" s="12">
        <v>13</v>
      </c>
      <c r="N1478" s="12" t="s">
        <v>52</v>
      </c>
      <c r="O1478" s="12">
        <v>150</v>
      </c>
      <c r="P1478" s="12" t="s">
        <v>91</v>
      </c>
      <c r="Q1478" s="12">
        <v>96</v>
      </c>
      <c r="R1478" s="12" t="s">
        <v>220</v>
      </c>
      <c r="S1478" s="12" t="s">
        <v>402</v>
      </c>
      <c r="T1478" s="12" t="s">
        <v>135</v>
      </c>
      <c r="U1478" s="12" t="s">
        <v>94</v>
      </c>
      <c r="V1478" s="12" t="s">
        <v>58</v>
      </c>
      <c r="W1478" s="12" t="s">
        <v>95</v>
      </c>
      <c r="X1478" s="12" t="b">
        <v>0</v>
      </c>
      <c r="Y1478" s="12" t="b">
        <v>0</v>
      </c>
      <c r="Z1478" s="12" t="e">
        <v>#N/A</v>
      </c>
      <c r="AA1478" s="12">
        <v>1.248</v>
      </c>
      <c r="AB1478" s="12">
        <v>0</v>
      </c>
      <c r="AC1478" s="12" t="s">
        <v>780</v>
      </c>
      <c r="AD1478" s="12" t="s">
        <v>937</v>
      </c>
      <c r="AE1478" s="12" t="s">
        <v>938</v>
      </c>
      <c r="AF1478" s="12" t="s">
        <v>783</v>
      </c>
      <c r="AG1478" s="12" t="s">
        <v>7</v>
      </c>
      <c r="AH1478" s="12" t="b">
        <v>0</v>
      </c>
      <c r="AI1478" s="12" t="s">
        <v>60</v>
      </c>
      <c r="AJ1478" s="12" t="s">
        <v>61</v>
      </c>
      <c r="AK1478" s="12" t="s">
        <v>147</v>
      </c>
      <c r="AL1478" s="12" t="s">
        <v>855</v>
      </c>
      <c r="AM1478" s="12" t="s">
        <v>64</v>
      </c>
      <c r="AN1478" s="15" t="e">
        <v>#N/A</v>
      </c>
      <c r="AO1478" t="str">
        <f>RIGHT('CMO Input'!$T1478,(LEN('CMO Input'!$T1478)-FIND(" ",'CMO Input'!$T1478,1)))</f>
        <v>6-7”</v>
      </c>
      <c r="AP1478">
        <f>'CMO Input'!$O1478</f>
        <v>150</v>
      </c>
      <c r="AR1478" t="str">
        <f>Table2[[#This Row],[Policy / Non Policy]]</f>
        <v>Policy</v>
      </c>
      <c r="AS1478" t="str">
        <f>'CMO Input'!$U1478</f>
        <v>Tier 1</v>
      </c>
      <c r="AT1478" t="str">
        <f>'CMO Input'!$P1478</f>
        <v>DI</v>
      </c>
      <c r="AU1478" t="str" cm="1">
        <f t="array" ref="AU14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478" s="8" t="str">
        <f>TEXT('CMO Input'!$D1478,"MMM-YY")</f>
        <v>September</v>
      </c>
    </row>
    <row r="1479" spans="1:48" x14ac:dyDescent="0.25">
      <c r="A1479" s="18">
        <v>510909237</v>
      </c>
      <c r="B1479" s="16" t="s">
        <v>180</v>
      </c>
      <c r="C1479" s="16" t="s">
        <v>780</v>
      </c>
      <c r="D1479" s="16" t="s">
        <v>157</v>
      </c>
      <c r="E1479" s="17">
        <v>27</v>
      </c>
      <c r="F1479" s="16" t="s">
        <v>46</v>
      </c>
      <c r="G1479" s="17" t="s">
        <v>877</v>
      </c>
      <c r="H1479" s="16" t="s">
        <v>150</v>
      </c>
      <c r="I1479" s="16" t="s">
        <v>879</v>
      </c>
      <c r="J1479" s="16" t="s">
        <v>940</v>
      </c>
      <c r="K1479" s="18">
        <v>510909237</v>
      </c>
      <c r="L1479" s="16" t="s">
        <v>116</v>
      </c>
      <c r="M1479" s="16">
        <v>20.8</v>
      </c>
      <c r="N1479" s="16" t="s">
        <v>52</v>
      </c>
      <c r="O1479" s="16">
        <v>4</v>
      </c>
      <c r="P1479" s="16" t="s">
        <v>53</v>
      </c>
      <c r="Q1479" s="16">
        <v>50</v>
      </c>
      <c r="R1479" s="16" t="s">
        <v>54</v>
      </c>
      <c r="S1479" s="16" t="s">
        <v>117</v>
      </c>
      <c r="T1479" s="16" t="s">
        <v>118</v>
      </c>
      <c r="U1479" s="16" t="s">
        <v>94</v>
      </c>
      <c r="V1479" s="16" t="s">
        <v>58</v>
      </c>
      <c r="W1479" s="16" t="s">
        <v>95</v>
      </c>
      <c r="X1479" s="16" t="b">
        <v>0</v>
      </c>
      <c r="Y1479" s="16" t="b">
        <v>0</v>
      </c>
      <c r="Z1479" s="16" t="e">
        <v>#N/A</v>
      </c>
      <c r="AA1479" s="16">
        <v>1.04</v>
      </c>
      <c r="AB1479" s="16">
        <v>0</v>
      </c>
      <c r="AC1479" s="16" t="s">
        <v>780</v>
      </c>
      <c r="AD1479" s="16" t="s">
        <v>879</v>
      </c>
      <c r="AE1479" s="16" t="s">
        <v>940</v>
      </c>
      <c r="AF1479" s="16" t="s">
        <v>787</v>
      </c>
      <c r="AG1479" s="16" t="s">
        <v>7</v>
      </c>
      <c r="AH1479" s="16" t="b">
        <v>0</v>
      </c>
      <c r="AI1479" s="16" t="s">
        <v>60</v>
      </c>
      <c r="AJ1479" s="16" t="s">
        <v>788</v>
      </c>
      <c r="AK1479" s="16" t="s">
        <v>147</v>
      </c>
      <c r="AL1479" s="16" t="s">
        <v>939</v>
      </c>
      <c r="AM1479" s="16" t="s">
        <v>64</v>
      </c>
      <c r="AN1479" s="19" t="e">
        <v>#N/A</v>
      </c>
      <c r="AO1479" t="str">
        <f>RIGHT('CMO Input'!$T1479,(LEN('CMO Input'!$T1479)-FIND(" ",'CMO Input'!$T1479,1)))</f>
        <v>4-5”</v>
      </c>
      <c r="AP1479">
        <f>'CMO Input'!$O1479</f>
        <v>4</v>
      </c>
      <c r="AR1479" t="str">
        <f>Table2[[#This Row],[Policy / Non Policy]]</f>
        <v>Policy</v>
      </c>
      <c r="AS1479" t="str">
        <f>'CMO Input'!$U1479</f>
        <v>Tier 1</v>
      </c>
      <c r="AT1479" t="str">
        <f>'CMO Input'!$P1479</f>
        <v>CI</v>
      </c>
      <c r="AU1479" t="str" cm="1">
        <f t="array" ref="AU14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79" s="8" t="str">
        <f>TEXT('CMO Input'!$D1479,"MMM-YY")</f>
        <v>September</v>
      </c>
    </row>
    <row r="1480" spans="1:48" x14ac:dyDescent="0.25">
      <c r="A1480" s="14">
        <v>510824806</v>
      </c>
      <c r="B1480" s="12" t="s">
        <v>180</v>
      </c>
      <c r="C1480" s="12" t="s">
        <v>780</v>
      </c>
      <c r="D1480" s="12" t="s">
        <v>157</v>
      </c>
      <c r="E1480" s="13">
        <v>27</v>
      </c>
      <c r="F1480" s="12" t="s">
        <v>46</v>
      </c>
      <c r="G1480" s="13" t="s">
        <v>882</v>
      </c>
      <c r="H1480" s="12" t="s">
        <v>888</v>
      </c>
      <c r="I1480" s="12" t="s">
        <v>923</v>
      </c>
      <c r="J1480" s="12" t="s">
        <v>954</v>
      </c>
      <c r="K1480" s="14">
        <v>510824806</v>
      </c>
      <c r="L1480" s="12" t="s">
        <v>116</v>
      </c>
      <c r="M1480" s="12">
        <v>18.5</v>
      </c>
      <c r="N1480" s="12" t="s">
        <v>52</v>
      </c>
      <c r="O1480" s="12">
        <v>6</v>
      </c>
      <c r="P1480" s="12" t="s">
        <v>53</v>
      </c>
      <c r="Q1480" s="12">
        <v>97</v>
      </c>
      <c r="R1480" s="12" t="s">
        <v>54</v>
      </c>
      <c r="S1480" s="12" t="s">
        <v>134</v>
      </c>
      <c r="T1480" s="12" t="s">
        <v>135</v>
      </c>
      <c r="U1480" s="12" t="s">
        <v>94</v>
      </c>
      <c r="V1480" s="12" t="s">
        <v>58</v>
      </c>
      <c r="W1480" s="12" t="s">
        <v>95</v>
      </c>
      <c r="X1480" s="12" t="b">
        <v>0</v>
      </c>
      <c r="Y1480" s="12" t="b">
        <v>0</v>
      </c>
      <c r="Z1480" s="12" t="e">
        <v>#N/A</v>
      </c>
      <c r="AA1480" s="12">
        <v>1.7945</v>
      </c>
      <c r="AB1480" s="12">
        <v>0</v>
      </c>
      <c r="AC1480" s="12" t="s">
        <v>780</v>
      </c>
      <c r="AD1480" s="12" t="s">
        <v>923</v>
      </c>
      <c r="AE1480" s="12" t="s">
        <v>954</v>
      </c>
      <c r="AF1480" s="12" t="s">
        <v>795</v>
      </c>
      <c r="AG1480" s="12" t="s">
        <v>7</v>
      </c>
      <c r="AH1480" s="12" t="b">
        <v>0</v>
      </c>
      <c r="AI1480" s="12" t="s">
        <v>60</v>
      </c>
      <c r="AJ1480" s="12" t="s">
        <v>61</v>
      </c>
      <c r="AK1480" s="12" t="s">
        <v>147</v>
      </c>
      <c r="AL1480" s="12" t="s">
        <v>802</v>
      </c>
      <c r="AM1480" s="12" t="s">
        <v>64</v>
      </c>
      <c r="AN1480" s="15" t="e">
        <v>#N/A</v>
      </c>
      <c r="AO1480" t="str">
        <f>RIGHT('CMO Input'!$T1480,(LEN('CMO Input'!$T1480)-FIND(" ",'CMO Input'!$T1480,1)))</f>
        <v>6-7”</v>
      </c>
      <c r="AP1480">
        <f>'CMO Input'!$O1480</f>
        <v>6</v>
      </c>
      <c r="AR1480" t="str">
        <f>Table2[[#This Row],[Policy / Non Policy]]</f>
        <v>Policy</v>
      </c>
      <c r="AS1480" t="str">
        <f>'CMO Input'!$U1480</f>
        <v>Tier 1</v>
      </c>
      <c r="AT1480" t="str">
        <f>'CMO Input'!$P1480</f>
        <v>CI</v>
      </c>
      <c r="AU1480" t="str" cm="1">
        <f t="array" ref="AU14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80" s="8" t="str">
        <f>TEXT('CMO Input'!$D1480,"MMM-YY")</f>
        <v>September</v>
      </c>
    </row>
    <row r="1481" spans="1:48" x14ac:dyDescent="0.25">
      <c r="A1481" s="18">
        <v>510969074</v>
      </c>
      <c r="B1481" s="16" t="s">
        <v>180</v>
      </c>
      <c r="C1481" s="16" t="s">
        <v>780</v>
      </c>
      <c r="D1481" s="16" t="s">
        <v>157</v>
      </c>
      <c r="E1481" s="17">
        <v>27</v>
      </c>
      <c r="F1481" s="16" t="s">
        <v>46</v>
      </c>
      <c r="G1481" s="17" t="s">
        <v>882</v>
      </c>
      <c r="H1481" s="16" t="s">
        <v>888</v>
      </c>
      <c r="I1481" s="16" t="s">
        <v>958</v>
      </c>
      <c r="J1481" s="16" t="s">
        <v>707</v>
      </c>
      <c r="K1481" s="18">
        <v>510969074</v>
      </c>
      <c r="L1481" s="16" t="s">
        <v>116</v>
      </c>
      <c r="M1481" s="16">
        <v>5.4</v>
      </c>
      <c r="N1481" s="16" t="s">
        <v>52</v>
      </c>
      <c r="O1481" s="16">
        <v>4</v>
      </c>
      <c r="P1481" s="16" t="s">
        <v>53</v>
      </c>
      <c r="Q1481" s="16">
        <v>200</v>
      </c>
      <c r="R1481" s="16" t="s">
        <v>54</v>
      </c>
      <c r="S1481" s="16" t="s">
        <v>117</v>
      </c>
      <c r="T1481" s="16" t="s">
        <v>118</v>
      </c>
      <c r="U1481" s="16" t="s">
        <v>94</v>
      </c>
      <c r="V1481" s="16" t="s">
        <v>58</v>
      </c>
      <c r="W1481" s="16" t="s">
        <v>95</v>
      </c>
      <c r="X1481" s="16" t="b">
        <v>0</v>
      </c>
      <c r="Y1481" s="16" t="b">
        <v>0</v>
      </c>
      <c r="Z1481" s="16" t="e">
        <v>#N/A</v>
      </c>
      <c r="AA1481" s="16">
        <v>1.08</v>
      </c>
      <c r="AB1481" s="16">
        <v>0</v>
      </c>
      <c r="AC1481" s="16" t="s">
        <v>780</v>
      </c>
      <c r="AD1481" s="16" t="s">
        <v>958</v>
      </c>
      <c r="AE1481" s="16" t="s">
        <v>707</v>
      </c>
      <c r="AF1481" s="16" t="s">
        <v>795</v>
      </c>
      <c r="AG1481" s="16" t="s">
        <v>7</v>
      </c>
      <c r="AH1481" s="16" t="b">
        <v>0</v>
      </c>
      <c r="AI1481" s="16" t="s">
        <v>60</v>
      </c>
      <c r="AJ1481" s="16" t="s">
        <v>61</v>
      </c>
      <c r="AK1481" s="16" t="s">
        <v>147</v>
      </c>
      <c r="AL1481" s="16" t="s">
        <v>959</v>
      </c>
      <c r="AM1481" s="16" t="s">
        <v>64</v>
      </c>
      <c r="AN1481" s="19" t="e">
        <v>#N/A</v>
      </c>
      <c r="AO1481" t="str">
        <f>RIGHT('CMO Input'!$T1481,(LEN('CMO Input'!$T1481)-FIND(" ",'CMO Input'!$T1481,1)))</f>
        <v>4-5”</v>
      </c>
      <c r="AP1481">
        <f>'CMO Input'!$O1481</f>
        <v>4</v>
      </c>
      <c r="AR1481" t="str">
        <f>Table2[[#This Row],[Policy / Non Policy]]</f>
        <v>Policy</v>
      </c>
      <c r="AS1481" t="str">
        <f>'CMO Input'!$U1481</f>
        <v>Tier 1</v>
      </c>
      <c r="AT1481" t="str">
        <f>'CMO Input'!$P1481</f>
        <v>CI</v>
      </c>
      <c r="AU1481" t="str" cm="1">
        <f t="array" ref="AU14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1" s="8" t="str">
        <f>TEXT('CMO Input'!$D1481,"MMM-YY")</f>
        <v>September</v>
      </c>
    </row>
    <row r="1482" spans="1:48" x14ac:dyDescent="0.25">
      <c r="A1482" s="14">
        <v>220001617737</v>
      </c>
      <c r="B1482" s="12" t="s">
        <v>180</v>
      </c>
      <c r="C1482" s="12" t="s">
        <v>780</v>
      </c>
      <c r="D1482" s="12" t="s">
        <v>177</v>
      </c>
      <c r="E1482" s="13">
        <v>28</v>
      </c>
      <c r="F1482" s="12" t="s">
        <v>46</v>
      </c>
      <c r="G1482" s="13" t="s">
        <v>158</v>
      </c>
      <c r="H1482" s="12" t="s">
        <v>894</v>
      </c>
      <c r="I1482" s="12" t="s">
        <v>960</v>
      </c>
      <c r="J1482" s="12" t="s">
        <v>969</v>
      </c>
      <c r="K1482" s="14">
        <v>220001617737</v>
      </c>
      <c r="L1482" s="12" t="s">
        <v>116</v>
      </c>
      <c r="M1482" s="12">
        <v>1.5</v>
      </c>
      <c r="N1482" s="12" t="s">
        <v>52</v>
      </c>
      <c r="O1482" s="12">
        <v>6</v>
      </c>
      <c r="P1482" s="12" t="s">
        <v>163</v>
      </c>
      <c r="Q1482" s="12">
        <v>150</v>
      </c>
      <c r="R1482" s="12" t="s">
        <v>54</v>
      </c>
      <c r="S1482" s="12" t="s">
        <v>134</v>
      </c>
      <c r="T1482" s="12" t="s">
        <v>135</v>
      </c>
      <c r="U1482" s="12" t="s">
        <v>94</v>
      </c>
      <c r="V1482" s="12" t="s">
        <v>58</v>
      </c>
      <c r="W1482" s="12" t="s">
        <v>95</v>
      </c>
      <c r="X1482" s="12" t="b">
        <v>0</v>
      </c>
      <c r="Y1482" s="12" t="b">
        <v>0</v>
      </c>
      <c r="Z1482" s="12" t="e">
        <v>#N/A</v>
      </c>
      <c r="AA1482" s="12">
        <v>0.22500000000000001</v>
      </c>
      <c r="AB1482" s="12">
        <v>0</v>
      </c>
      <c r="AC1482" s="12" t="s">
        <v>780</v>
      </c>
      <c r="AD1482" s="12" t="s">
        <v>960</v>
      </c>
      <c r="AE1482" s="12" t="s">
        <v>969</v>
      </c>
      <c r="AF1482" s="12" t="s">
        <v>783</v>
      </c>
      <c r="AG1482" s="12" t="s">
        <v>7</v>
      </c>
      <c r="AH1482" s="12" t="b">
        <v>0</v>
      </c>
      <c r="AI1482" s="12" t="s">
        <v>60</v>
      </c>
      <c r="AJ1482" s="12" t="s">
        <v>61</v>
      </c>
      <c r="AK1482" s="12" t="s">
        <v>147</v>
      </c>
      <c r="AL1482" s="12" t="s">
        <v>162</v>
      </c>
      <c r="AM1482" s="12" t="s">
        <v>64</v>
      </c>
      <c r="AN1482" s="15" t="e">
        <v>#N/A</v>
      </c>
      <c r="AO1482" t="str">
        <f>RIGHT('CMO Input'!$T1482,(LEN('CMO Input'!$T1482)-FIND(" ",'CMO Input'!$T1482,1)))</f>
        <v>6-7”</v>
      </c>
      <c r="AP1482">
        <f>'CMO Input'!$O1482</f>
        <v>6</v>
      </c>
      <c r="AR1482" t="str">
        <f>Table2[[#This Row],[Policy / Non Policy]]</f>
        <v>Policy</v>
      </c>
      <c r="AS1482" t="str">
        <f>'CMO Input'!$U1482</f>
        <v>Tier 1</v>
      </c>
      <c r="AT1482" t="str">
        <f>'CMO Input'!$P1482</f>
        <v>SI</v>
      </c>
      <c r="AU1482" t="str" cm="1">
        <f t="array" ref="AU14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82" s="8" t="str">
        <f>TEXT('CMO Input'!$D1482,"MMM-YY")</f>
        <v>October</v>
      </c>
    </row>
    <row r="1483" spans="1:48" x14ac:dyDescent="0.25">
      <c r="A1483" s="18">
        <v>510968698</v>
      </c>
      <c r="B1483" s="16" t="s">
        <v>180</v>
      </c>
      <c r="C1483" s="16" t="s">
        <v>780</v>
      </c>
      <c r="D1483" s="16" t="s">
        <v>177</v>
      </c>
      <c r="E1483" s="17">
        <v>28</v>
      </c>
      <c r="F1483" s="16" t="s">
        <v>46</v>
      </c>
      <c r="G1483" s="17" t="s">
        <v>158</v>
      </c>
      <c r="H1483" s="16" t="s">
        <v>902</v>
      </c>
      <c r="I1483" s="16" t="s">
        <v>962</v>
      </c>
      <c r="J1483" s="16" t="s">
        <v>963</v>
      </c>
      <c r="K1483" s="18">
        <v>510968698</v>
      </c>
      <c r="L1483" s="16" t="s">
        <v>90</v>
      </c>
      <c r="M1483" s="16">
        <v>301.10000000000002</v>
      </c>
      <c r="N1483" s="16" t="s">
        <v>52</v>
      </c>
      <c r="O1483" s="16">
        <v>4</v>
      </c>
      <c r="P1483" s="16" t="s">
        <v>91</v>
      </c>
      <c r="Q1483" s="16">
        <v>7.5</v>
      </c>
      <c r="R1483" s="16" t="s">
        <v>54</v>
      </c>
      <c r="S1483" s="16" t="s">
        <v>117</v>
      </c>
      <c r="T1483" s="16" t="s">
        <v>118</v>
      </c>
      <c r="U1483" s="16" t="s">
        <v>94</v>
      </c>
      <c r="V1483" s="16" t="s">
        <v>58</v>
      </c>
      <c r="W1483" s="16" t="s">
        <v>95</v>
      </c>
      <c r="X1483" s="16" t="b">
        <v>0</v>
      </c>
      <c r="Y1483" s="16" t="b">
        <v>0</v>
      </c>
      <c r="Z1483" s="16" t="e">
        <v>#N/A</v>
      </c>
      <c r="AA1483" s="16">
        <v>2.2582500000000003</v>
      </c>
      <c r="AB1483" s="16">
        <v>0</v>
      </c>
      <c r="AC1483" s="16" t="s">
        <v>780</v>
      </c>
      <c r="AD1483" s="16" t="s">
        <v>962</v>
      </c>
      <c r="AE1483" s="16" t="s">
        <v>963</v>
      </c>
      <c r="AF1483" s="16" t="s">
        <v>783</v>
      </c>
      <c r="AG1483" s="16" t="s">
        <v>7</v>
      </c>
      <c r="AH1483" s="16" t="b">
        <v>0</v>
      </c>
      <c r="AI1483" s="16" t="s">
        <v>39</v>
      </c>
      <c r="AJ1483" s="16" t="s">
        <v>61</v>
      </c>
      <c r="AK1483" s="16" t="s">
        <v>90</v>
      </c>
      <c r="AL1483" s="16" t="s">
        <v>508</v>
      </c>
      <c r="AM1483" s="16" t="s">
        <v>64</v>
      </c>
      <c r="AN1483" s="19" t="e">
        <v>#N/A</v>
      </c>
      <c r="AO1483" t="str">
        <f>RIGHT('CMO Input'!$T1483,(LEN('CMO Input'!$T1483)-FIND(" ",'CMO Input'!$T1483,1)))</f>
        <v>4-5”</v>
      </c>
      <c r="AP1483">
        <f>'CMO Input'!$O1483</f>
        <v>4</v>
      </c>
      <c r="AR1483" t="str">
        <f>Table2[[#This Row],[Policy / Non Policy]]</f>
        <v>Policy</v>
      </c>
      <c r="AS1483" t="str">
        <f>'CMO Input'!$U1483</f>
        <v>Tier 1</v>
      </c>
      <c r="AT1483" t="str">
        <f>'CMO Input'!$P1483</f>
        <v>DI</v>
      </c>
      <c r="AU1483" t="str" cm="1">
        <f t="array" ref="AU14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3" s="8" t="str">
        <f>TEXT('CMO Input'!$D1483,"MMM-YY")</f>
        <v>October</v>
      </c>
    </row>
    <row r="1484" spans="1:48" x14ac:dyDescent="0.25">
      <c r="A1484" s="14">
        <v>510930526</v>
      </c>
      <c r="B1484" s="12" t="s">
        <v>180</v>
      </c>
      <c r="C1484" s="12" t="s">
        <v>780</v>
      </c>
      <c r="D1484" s="12" t="s">
        <v>177</v>
      </c>
      <c r="E1484" s="13">
        <v>28</v>
      </c>
      <c r="F1484" s="12" t="s">
        <v>46</v>
      </c>
      <c r="G1484" s="13" t="s">
        <v>158</v>
      </c>
      <c r="H1484" s="12" t="s">
        <v>896</v>
      </c>
      <c r="I1484" s="12" t="s">
        <v>970</v>
      </c>
      <c r="J1484" s="12" t="s">
        <v>971</v>
      </c>
      <c r="K1484" s="14">
        <v>510930526</v>
      </c>
      <c r="L1484" s="12" t="s">
        <v>116</v>
      </c>
      <c r="M1484" s="12">
        <v>6</v>
      </c>
      <c r="N1484" s="12" t="s">
        <v>52</v>
      </c>
      <c r="O1484" s="12">
        <v>8</v>
      </c>
      <c r="P1484" s="12" t="s">
        <v>53</v>
      </c>
      <c r="Q1484" s="12">
        <v>85</v>
      </c>
      <c r="R1484" s="12" t="s">
        <v>54</v>
      </c>
      <c r="S1484" s="12" t="s">
        <v>92</v>
      </c>
      <c r="T1484" s="12" t="s">
        <v>93</v>
      </c>
      <c r="U1484" s="12" t="s">
        <v>94</v>
      </c>
      <c r="V1484" s="12" t="s">
        <v>58</v>
      </c>
      <c r="W1484" s="12" t="s">
        <v>95</v>
      </c>
      <c r="X1484" s="12" t="b">
        <v>0</v>
      </c>
      <c r="Y1484" s="12" t="b">
        <v>0</v>
      </c>
      <c r="Z1484" s="12" t="e">
        <v>#N/A</v>
      </c>
      <c r="AA1484" s="12">
        <v>0.51</v>
      </c>
      <c r="AB1484" s="12">
        <v>0</v>
      </c>
      <c r="AC1484" s="12" t="s">
        <v>780</v>
      </c>
      <c r="AD1484" s="12" t="s">
        <v>970</v>
      </c>
      <c r="AE1484" s="12" t="s">
        <v>971</v>
      </c>
      <c r="AF1484" s="12" t="s">
        <v>826</v>
      </c>
      <c r="AG1484" s="12" t="s">
        <v>7</v>
      </c>
      <c r="AH1484" s="12" t="b">
        <v>0</v>
      </c>
      <c r="AI1484" s="12" t="s">
        <v>60</v>
      </c>
      <c r="AJ1484" s="12" t="s">
        <v>827</v>
      </c>
      <c r="AK1484" s="12" t="s">
        <v>263</v>
      </c>
      <c r="AL1484" s="12" t="s">
        <v>828</v>
      </c>
      <c r="AM1484" s="12" t="s">
        <v>64</v>
      </c>
      <c r="AN1484" s="15" t="e">
        <v>#N/A</v>
      </c>
      <c r="AO1484" t="str">
        <f>RIGHT('CMO Input'!$T1484,(LEN('CMO Input'!$T1484)-FIND(" ",'CMO Input'!$T1484,1)))</f>
        <v>8”</v>
      </c>
      <c r="AP1484">
        <f>'CMO Input'!$O1484</f>
        <v>8</v>
      </c>
      <c r="AR1484" t="str">
        <f>Table2[[#This Row],[Policy / Non Policy]]</f>
        <v>Policy</v>
      </c>
      <c r="AS1484" t="str">
        <f>'CMO Input'!$U1484</f>
        <v>Tier 1</v>
      </c>
      <c r="AT1484" t="str">
        <f>'CMO Input'!$P1484</f>
        <v>CI</v>
      </c>
      <c r="AU1484" t="str" cm="1">
        <f t="array" ref="AU14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84" s="8" t="str">
        <f>TEXT('CMO Input'!$D1484,"MMM-YY")</f>
        <v>October</v>
      </c>
    </row>
    <row r="1485" spans="1:48" x14ac:dyDescent="0.25">
      <c r="A1485" s="18">
        <v>510824655</v>
      </c>
      <c r="B1485" s="16" t="s">
        <v>180</v>
      </c>
      <c r="C1485" s="16" t="s">
        <v>780</v>
      </c>
      <c r="D1485" s="16" t="s">
        <v>177</v>
      </c>
      <c r="E1485" s="17">
        <v>28</v>
      </c>
      <c r="F1485" s="16" t="s">
        <v>46</v>
      </c>
      <c r="G1485" s="17" t="s">
        <v>877</v>
      </c>
      <c r="H1485" s="16" t="s">
        <v>150</v>
      </c>
      <c r="I1485" s="16" t="s">
        <v>885</v>
      </c>
      <c r="J1485" s="16" t="s">
        <v>886</v>
      </c>
      <c r="K1485" s="18">
        <v>510824655</v>
      </c>
      <c r="L1485" s="16" t="s">
        <v>116</v>
      </c>
      <c r="M1485" s="16">
        <v>14.3</v>
      </c>
      <c r="N1485" s="16" t="s">
        <v>52</v>
      </c>
      <c r="O1485" s="16">
        <v>4</v>
      </c>
      <c r="P1485" s="16" t="s">
        <v>53</v>
      </c>
      <c r="Q1485" s="16">
        <v>175</v>
      </c>
      <c r="R1485" s="16" t="s">
        <v>54</v>
      </c>
      <c r="S1485" s="16" t="s">
        <v>117</v>
      </c>
      <c r="T1485" s="16" t="s">
        <v>118</v>
      </c>
      <c r="U1485" s="16" t="s">
        <v>94</v>
      </c>
      <c r="V1485" s="16" t="s">
        <v>58</v>
      </c>
      <c r="W1485" s="16" t="s">
        <v>95</v>
      </c>
      <c r="X1485" s="16" t="b">
        <v>0</v>
      </c>
      <c r="Y1485" s="16" t="b">
        <v>0</v>
      </c>
      <c r="Z1485" s="16" t="e">
        <v>#N/A</v>
      </c>
      <c r="AA1485" s="16">
        <v>2.5024999999999999</v>
      </c>
      <c r="AB1485" s="16">
        <v>0</v>
      </c>
      <c r="AC1485" s="16" t="s">
        <v>780</v>
      </c>
      <c r="AD1485" s="16" t="s">
        <v>885</v>
      </c>
      <c r="AE1485" s="16" t="s">
        <v>886</v>
      </c>
      <c r="AF1485" s="16" t="s">
        <v>787</v>
      </c>
      <c r="AG1485" s="16" t="s">
        <v>7</v>
      </c>
      <c r="AH1485" s="16" t="b">
        <v>0</v>
      </c>
      <c r="AI1485" s="16" t="s">
        <v>60</v>
      </c>
      <c r="AJ1485" s="16" t="s">
        <v>788</v>
      </c>
      <c r="AK1485" s="16" t="s">
        <v>147</v>
      </c>
      <c r="AL1485" s="16" t="s">
        <v>789</v>
      </c>
      <c r="AM1485" s="16" t="s">
        <v>64</v>
      </c>
      <c r="AN1485" s="19" t="e">
        <v>#N/A</v>
      </c>
      <c r="AO1485" t="str">
        <f>RIGHT('CMO Input'!$T1485,(LEN('CMO Input'!$T1485)-FIND(" ",'CMO Input'!$T1485,1)))</f>
        <v>4-5”</v>
      </c>
      <c r="AP1485">
        <f>'CMO Input'!$O1485</f>
        <v>4</v>
      </c>
      <c r="AR1485" t="str">
        <f>Table2[[#This Row],[Policy / Non Policy]]</f>
        <v>Policy</v>
      </c>
      <c r="AS1485" t="str">
        <f>'CMO Input'!$U1485</f>
        <v>Tier 1</v>
      </c>
      <c r="AT1485" t="str">
        <f>'CMO Input'!$P1485</f>
        <v>CI</v>
      </c>
      <c r="AU1485" t="str" cm="1">
        <f t="array" ref="AU14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5" s="8" t="str">
        <f>TEXT('CMO Input'!$D1485,"MMM-YY")</f>
        <v>October</v>
      </c>
    </row>
    <row r="1486" spans="1:48" x14ac:dyDescent="0.25">
      <c r="A1486" s="14">
        <v>510909237</v>
      </c>
      <c r="B1486" s="12" t="s">
        <v>180</v>
      </c>
      <c r="C1486" s="12" t="s">
        <v>780</v>
      </c>
      <c r="D1486" s="12" t="s">
        <v>177</v>
      </c>
      <c r="E1486" s="13">
        <v>28</v>
      </c>
      <c r="F1486" s="12" t="s">
        <v>46</v>
      </c>
      <c r="G1486" s="13" t="s">
        <v>877</v>
      </c>
      <c r="H1486" s="12" t="s">
        <v>150</v>
      </c>
      <c r="I1486" s="12" t="s">
        <v>879</v>
      </c>
      <c r="J1486" s="12" t="s">
        <v>940</v>
      </c>
      <c r="K1486" s="14">
        <v>510909237</v>
      </c>
      <c r="L1486" s="12" t="s">
        <v>116</v>
      </c>
      <c r="M1486" s="12">
        <v>20.8</v>
      </c>
      <c r="N1486" s="12" t="s">
        <v>52</v>
      </c>
      <c r="O1486" s="12">
        <v>4</v>
      </c>
      <c r="P1486" s="12" t="s">
        <v>53</v>
      </c>
      <c r="Q1486" s="12">
        <v>72</v>
      </c>
      <c r="R1486" s="12" t="s">
        <v>54</v>
      </c>
      <c r="S1486" s="12" t="s">
        <v>117</v>
      </c>
      <c r="T1486" s="12" t="s">
        <v>118</v>
      </c>
      <c r="U1486" s="12" t="s">
        <v>94</v>
      </c>
      <c r="V1486" s="12" t="s">
        <v>58</v>
      </c>
      <c r="W1486" s="12" t="s">
        <v>95</v>
      </c>
      <c r="X1486" s="12" t="b">
        <v>0</v>
      </c>
      <c r="Y1486" s="12" t="b">
        <v>0</v>
      </c>
      <c r="Z1486" s="12" t="e">
        <v>#N/A</v>
      </c>
      <c r="AA1486" s="12">
        <v>1.4975999999999998</v>
      </c>
      <c r="AB1486" s="12">
        <v>0</v>
      </c>
      <c r="AC1486" s="12" t="s">
        <v>780</v>
      </c>
      <c r="AD1486" s="12" t="s">
        <v>879</v>
      </c>
      <c r="AE1486" s="12" t="s">
        <v>940</v>
      </c>
      <c r="AF1486" s="12" t="s">
        <v>787</v>
      </c>
      <c r="AG1486" s="12" t="s">
        <v>7</v>
      </c>
      <c r="AH1486" s="12" t="b">
        <v>0</v>
      </c>
      <c r="AI1486" s="12" t="s">
        <v>60</v>
      </c>
      <c r="AJ1486" s="12" t="s">
        <v>788</v>
      </c>
      <c r="AK1486" s="12" t="s">
        <v>147</v>
      </c>
      <c r="AL1486" s="12" t="s">
        <v>939</v>
      </c>
      <c r="AM1486" s="12" t="s">
        <v>64</v>
      </c>
      <c r="AN1486" s="15" t="e">
        <v>#N/A</v>
      </c>
      <c r="AO1486" t="str">
        <f>RIGHT('CMO Input'!$T1486,(LEN('CMO Input'!$T1486)-FIND(" ",'CMO Input'!$T1486,1)))</f>
        <v>4-5”</v>
      </c>
      <c r="AP1486">
        <f>'CMO Input'!$O1486</f>
        <v>4</v>
      </c>
      <c r="AR1486" t="str">
        <f>Table2[[#This Row],[Policy / Non Policy]]</f>
        <v>Policy</v>
      </c>
      <c r="AS1486" t="str">
        <f>'CMO Input'!$U1486</f>
        <v>Tier 1</v>
      </c>
      <c r="AT1486" t="str">
        <f>'CMO Input'!$P1486</f>
        <v>CI</v>
      </c>
      <c r="AU1486" t="str" cm="1">
        <f t="array" ref="AU14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6" s="8" t="str">
        <f>TEXT('CMO Input'!$D1486,"MMM-YY")</f>
        <v>October</v>
      </c>
    </row>
    <row r="1487" spans="1:48" x14ac:dyDescent="0.25">
      <c r="A1487" s="18">
        <v>510831876</v>
      </c>
      <c r="B1487" s="16" t="s">
        <v>180</v>
      </c>
      <c r="C1487" s="16" t="s">
        <v>780</v>
      </c>
      <c r="D1487" s="16" t="s">
        <v>177</v>
      </c>
      <c r="E1487" s="17">
        <v>28</v>
      </c>
      <c r="F1487" s="16" t="s">
        <v>46</v>
      </c>
      <c r="G1487" s="17" t="s">
        <v>877</v>
      </c>
      <c r="H1487" s="16" t="s">
        <v>911</v>
      </c>
      <c r="I1487" s="16" t="s">
        <v>972</v>
      </c>
      <c r="J1487" s="16" t="s">
        <v>973</v>
      </c>
      <c r="K1487" s="18">
        <v>510831876</v>
      </c>
      <c r="L1487" s="16" t="s">
        <v>116</v>
      </c>
      <c r="M1487" s="16">
        <v>9.6</v>
      </c>
      <c r="N1487" s="16" t="s">
        <v>52</v>
      </c>
      <c r="O1487" s="16">
        <v>4</v>
      </c>
      <c r="P1487" s="16" t="s">
        <v>53</v>
      </c>
      <c r="Q1487" s="16">
        <v>94</v>
      </c>
      <c r="R1487" s="16" t="s">
        <v>54</v>
      </c>
      <c r="S1487" s="16" t="s">
        <v>117</v>
      </c>
      <c r="T1487" s="16" t="s">
        <v>118</v>
      </c>
      <c r="U1487" s="16" t="s">
        <v>94</v>
      </c>
      <c r="V1487" s="16" t="s">
        <v>58</v>
      </c>
      <c r="W1487" s="16" t="s">
        <v>95</v>
      </c>
      <c r="X1487" s="16" t="b">
        <v>0</v>
      </c>
      <c r="Y1487" s="16" t="b">
        <v>0</v>
      </c>
      <c r="Z1487" s="16" t="e">
        <v>#N/A</v>
      </c>
      <c r="AA1487" s="16">
        <v>0.90239999999999987</v>
      </c>
      <c r="AB1487" s="16">
        <v>0</v>
      </c>
      <c r="AC1487" s="16" t="s">
        <v>780</v>
      </c>
      <c r="AD1487" s="16" t="s">
        <v>972</v>
      </c>
      <c r="AE1487" s="16" t="s">
        <v>973</v>
      </c>
      <c r="AF1487" s="16" t="s">
        <v>787</v>
      </c>
      <c r="AG1487" s="16" t="s">
        <v>7</v>
      </c>
      <c r="AH1487" s="16" t="b">
        <v>0</v>
      </c>
      <c r="AI1487" s="16" t="s">
        <v>60</v>
      </c>
      <c r="AJ1487" s="16" t="s">
        <v>788</v>
      </c>
      <c r="AK1487" s="16" t="s">
        <v>147</v>
      </c>
      <c r="AL1487" s="16" t="s">
        <v>957</v>
      </c>
      <c r="AM1487" s="16" t="s">
        <v>64</v>
      </c>
      <c r="AN1487" s="19" t="e">
        <v>#N/A</v>
      </c>
      <c r="AO1487" t="str">
        <f>RIGHT('CMO Input'!$T1487,(LEN('CMO Input'!$T1487)-FIND(" ",'CMO Input'!$T1487,1)))</f>
        <v>4-5”</v>
      </c>
      <c r="AP1487">
        <f>'CMO Input'!$O1487</f>
        <v>4</v>
      </c>
      <c r="AR1487" t="str">
        <f>Table2[[#This Row],[Policy / Non Policy]]</f>
        <v>Policy</v>
      </c>
      <c r="AS1487" t="str">
        <f>'CMO Input'!$U1487</f>
        <v>Tier 1</v>
      </c>
      <c r="AT1487" t="str">
        <f>'CMO Input'!$P1487</f>
        <v>CI</v>
      </c>
      <c r="AU1487" t="str" cm="1">
        <f t="array" ref="AU14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7" s="8" t="str">
        <f>TEXT('CMO Input'!$D1487,"MMM-YY")</f>
        <v>October</v>
      </c>
    </row>
    <row r="1488" spans="1:48" x14ac:dyDescent="0.25">
      <c r="A1488" s="14">
        <v>510942103</v>
      </c>
      <c r="B1488" s="12" t="s">
        <v>180</v>
      </c>
      <c r="C1488" s="12" t="s">
        <v>780</v>
      </c>
      <c r="D1488" s="12" t="s">
        <v>177</v>
      </c>
      <c r="E1488" s="13">
        <v>28</v>
      </c>
      <c r="F1488" s="12" t="s">
        <v>46</v>
      </c>
      <c r="G1488" s="13" t="s">
        <v>882</v>
      </c>
      <c r="H1488" s="12" t="s">
        <v>888</v>
      </c>
      <c r="I1488" s="12" t="s">
        <v>974</v>
      </c>
      <c r="J1488" s="12" t="s">
        <v>975</v>
      </c>
      <c r="K1488" s="14">
        <v>510942103</v>
      </c>
      <c r="L1488" s="12" t="s">
        <v>116</v>
      </c>
      <c r="M1488" s="12">
        <v>4</v>
      </c>
      <c r="N1488" s="12" t="s">
        <v>52</v>
      </c>
      <c r="O1488" s="12">
        <v>4</v>
      </c>
      <c r="P1488" s="12" t="s">
        <v>53</v>
      </c>
      <c r="Q1488" s="12">
        <v>150</v>
      </c>
      <c r="R1488" s="12" t="s">
        <v>54</v>
      </c>
      <c r="S1488" s="12" t="s">
        <v>117</v>
      </c>
      <c r="T1488" s="12" t="s">
        <v>118</v>
      </c>
      <c r="U1488" s="12" t="s">
        <v>94</v>
      </c>
      <c r="V1488" s="12" t="s">
        <v>58</v>
      </c>
      <c r="W1488" s="12" t="s">
        <v>95</v>
      </c>
      <c r="X1488" s="12" t="b">
        <v>0</v>
      </c>
      <c r="Y1488" s="12" t="b">
        <v>0</v>
      </c>
      <c r="Z1488" s="12" t="e">
        <v>#N/A</v>
      </c>
      <c r="AA1488" s="12">
        <v>0.6</v>
      </c>
      <c r="AB1488" s="12">
        <v>0</v>
      </c>
      <c r="AC1488" s="12" t="s">
        <v>780</v>
      </c>
      <c r="AD1488" s="12" t="s">
        <v>974</v>
      </c>
      <c r="AE1488" s="12" t="s">
        <v>975</v>
      </c>
      <c r="AF1488" s="12" t="s">
        <v>795</v>
      </c>
      <c r="AG1488" s="12" t="s">
        <v>7</v>
      </c>
      <c r="AH1488" s="12" t="b">
        <v>0</v>
      </c>
      <c r="AI1488" s="12" t="s">
        <v>60</v>
      </c>
      <c r="AJ1488" s="12" t="s">
        <v>61</v>
      </c>
      <c r="AK1488" s="12" t="s">
        <v>147</v>
      </c>
      <c r="AL1488" s="12" t="s">
        <v>839</v>
      </c>
      <c r="AM1488" s="12" t="s">
        <v>64</v>
      </c>
      <c r="AN1488" s="15" t="e">
        <v>#N/A</v>
      </c>
      <c r="AO1488" t="str">
        <f>RIGHT('CMO Input'!$T1488,(LEN('CMO Input'!$T1488)-FIND(" ",'CMO Input'!$T1488,1)))</f>
        <v>4-5”</v>
      </c>
      <c r="AP1488">
        <f>'CMO Input'!$O1488</f>
        <v>4</v>
      </c>
      <c r="AR1488" t="str">
        <f>Table2[[#This Row],[Policy / Non Policy]]</f>
        <v>Policy</v>
      </c>
      <c r="AS1488" t="str">
        <f>'CMO Input'!$U1488</f>
        <v>Tier 1</v>
      </c>
      <c r="AT1488" t="str">
        <f>'CMO Input'!$P1488</f>
        <v>CI</v>
      </c>
      <c r="AU1488" t="str" cm="1">
        <f t="array" ref="AU14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8" s="8" t="str">
        <f>TEXT('CMO Input'!$D1488,"MMM-YY")</f>
        <v>October</v>
      </c>
    </row>
    <row r="1489" spans="1:48" x14ac:dyDescent="0.25">
      <c r="A1489" s="18">
        <v>510969074</v>
      </c>
      <c r="B1489" s="16" t="s">
        <v>180</v>
      </c>
      <c r="C1489" s="16" t="s">
        <v>780</v>
      </c>
      <c r="D1489" s="16" t="s">
        <v>177</v>
      </c>
      <c r="E1489" s="17">
        <v>28</v>
      </c>
      <c r="F1489" s="16" t="s">
        <v>46</v>
      </c>
      <c r="G1489" s="17" t="s">
        <v>882</v>
      </c>
      <c r="H1489" s="16" t="s">
        <v>888</v>
      </c>
      <c r="I1489" s="16" t="s">
        <v>958</v>
      </c>
      <c r="J1489" s="16" t="s">
        <v>707</v>
      </c>
      <c r="K1489" s="18">
        <v>510969074</v>
      </c>
      <c r="L1489" s="16" t="s">
        <v>116</v>
      </c>
      <c r="M1489" s="16">
        <v>5.4</v>
      </c>
      <c r="N1489" s="16" t="s">
        <v>52</v>
      </c>
      <c r="O1489" s="16">
        <v>4</v>
      </c>
      <c r="P1489" s="16" t="s">
        <v>53</v>
      </c>
      <c r="Q1489" s="16">
        <v>200</v>
      </c>
      <c r="R1489" s="16" t="s">
        <v>54</v>
      </c>
      <c r="S1489" s="16" t="s">
        <v>117</v>
      </c>
      <c r="T1489" s="16" t="s">
        <v>118</v>
      </c>
      <c r="U1489" s="16" t="s">
        <v>94</v>
      </c>
      <c r="V1489" s="16" t="s">
        <v>58</v>
      </c>
      <c r="W1489" s="16" t="s">
        <v>95</v>
      </c>
      <c r="X1489" s="16" t="b">
        <v>0</v>
      </c>
      <c r="Y1489" s="16" t="b">
        <v>0</v>
      </c>
      <c r="Z1489" s="16" t="e">
        <v>#N/A</v>
      </c>
      <c r="AA1489" s="16">
        <v>1.08</v>
      </c>
      <c r="AB1489" s="16">
        <v>0</v>
      </c>
      <c r="AC1489" s="16" t="s">
        <v>780</v>
      </c>
      <c r="AD1489" s="16" t="s">
        <v>958</v>
      </c>
      <c r="AE1489" s="16" t="s">
        <v>707</v>
      </c>
      <c r="AF1489" s="16" t="s">
        <v>795</v>
      </c>
      <c r="AG1489" s="16" t="s">
        <v>7</v>
      </c>
      <c r="AH1489" s="16" t="b">
        <v>0</v>
      </c>
      <c r="AI1489" s="16" t="s">
        <v>60</v>
      </c>
      <c r="AJ1489" s="16" t="s">
        <v>61</v>
      </c>
      <c r="AK1489" s="16" t="s">
        <v>147</v>
      </c>
      <c r="AL1489" s="16" t="s">
        <v>959</v>
      </c>
      <c r="AM1489" s="16" t="s">
        <v>64</v>
      </c>
      <c r="AN1489" s="19" t="e">
        <v>#N/A</v>
      </c>
      <c r="AO1489" t="str">
        <f>RIGHT('CMO Input'!$T1489,(LEN('CMO Input'!$T1489)-FIND(" ",'CMO Input'!$T1489,1)))</f>
        <v>4-5”</v>
      </c>
      <c r="AP1489">
        <f>'CMO Input'!$O1489</f>
        <v>4</v>
      </c>
      <c r="AR1489" t="str">
        <f>Table2[[#This Row],[Policy / Non Policy]]</f>
        <v>Policy</v>
      </c>
      <c r="AS1489" t="str">
        <f>'CMO Input'!$U1489</f>
        <v>Tier 1</v>
      </c>
      <c r="AT1489" t="str">
        <f>'CMO Input'!$P1489</f>
        <v>CI</v>
      </c>
      <c r="AU1489" t="str" cm="1">
        <f t="array" ref="AU14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89" s="8" t="str">
        <f>TEXT('CMO Input'!$D1489,"MMM-YY")</f>
        <v>October</v>
      </c>
    </row>
    <row r="1490" spans="1:48" x14ac:dyDescent="0.25">
      <c r="A1490" s="14">
        <v>510798461</v>
      </c>
      <c r="B1490" s="12" t="s">
        <v>180</v>
      </c>
      <c r="C1490" s="12" t="s">
        <v>780</v>
      </c>
      <c r="D1490" s="12" t="s">
        <v>177</v>
      </c>
      <c r="E1490" s="13">
        <v>28</v>
      </c>
      <c r="F1490" s="12" t="s">
        <v>46</v>
      </c>
      <c r="G1490" s="13" t="s">
        <v>87</v>
      </c>
      <c r="H1490" s="12" t="s">
        <v>911</v>
      </c>
      <c r="I1490" s="12" t="s">
        <v>964</v>
      </c>
      <c r="J1490" s="12" t="s">
        <v>965</v>
      </c>
      <c r="K1490" s="14">
        <v>510798461</v>
      </c>
      <c r="L1490" s="12" t="s">
        <v>116</v>
      </c>
      <c r="M1490" s="12">
        <v>6.1</v>
      </c>
      <c r="N1490" s="12" t="s">
        <v>52</v>
      </c>
      <c r="O1490" s="12">
        <v>8</v>
      </c>
      <c r="P1490" s="12" t="s">
        <v>53</v>
      </c>
      <c r="Q1490" s="12">
        <v>22</v>
      </c>
      <c r="R1490" s="12" t="s">
        <v>54</v>
      </c>
      <c r="S1490" s="12" t="s">
        <v>92</v>
      </c>
      <c r="T1490" s="12" t="s">
        <v>93</v>
      </c>
      <c r="U1490" s="12" t="s">
        <v>94</v>
      </c>
      <c r="V1490" s="12" t="s">
        <v>58</v>
      </c>
      <c r="W1490" s="12" t="s">
        <v>95</v>
      </c>
      <c r="X1490" s="12" t="b">
        <v>0</v>
      </c>
      <c r="Y1490" s="12" t="b">
        <v>0</v>
      </c>
      <c r="Z1490" s="12" t="e">
        <v>#N/A</v>
      </c>
      <c r="AA1490" s="12">
        <v>0.13419999999999999</v>
      </c>
      <c r="AB1490" s="12">
        <v>0</v>
      </c>
      <c r="AC1490" s="12" t="s">
        <v>780</v>
      </c>
      <c r="AD1490" s="12" t="s">
        <v>964</v>
      </c>
      <c r="AE1490" s="12" t="s">
        <v>965</v>
      </c>
      <c r="AF1490" s="12" t="s">
        <v>870</v>
      </c>
      <c r="AG1490" s="12" t="s">
        <v>7</v>
      </c>
      <c r="AH1490" s="12" t="b">
        <v>0</v>
      </c>
      <c r="AI1490" s="12" t="s">
        <v>60</v>
      </c>
      <c r="AJ1490" s="12" t="s">
        <v>788</v>
      </c>
      <c r="AK1490" s="12" t="s">
        <v>147</v>
      </c>
      <c r="AL1490" s="12" t="s">
        <v>951</v>
      </c>
      <c r="AM1490" s="12" t="s">
        <v>64</v>
      </c>
      <c r="AN1490" s="15" t="e">
        <v>#N/A</v>
      </c>
      <c r="AO1490" t="str">
        <f>RIGHT('CMO Input'!$T1490,(LEN('CMO Input'!$T1490)-FIND(" ",'CMO Input'!$T1490,1)))</f>
        <v>8”</v>
      </c>
      <c r="AP1490">
        <f>'CMO Input'!$O1490</f>
        <v>8</v>
      </c>
      <c r="AR1490" t="str">
        <f>Table2[[#This Row],[Policy / Non Policy]]</f>
        <v>Policy</v>
      </c>
      <c r="AS1490" t="str">
        <f>'CMO Input'!$U1490</f>
        <v>Tier 1</v>
      </c>
      <c r="AT1490" t="str">
        <f>'CMO Input'!$P1490</f>
        <v>CI</v>
      </c>
      <c r="AU1490" t="str" cm="1">
        <f t="array" ref="AU14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490" s="8" t="str">
        <f>TEXT('CMO Input'!$D1490,"MMM-YY")</f>
        <v>October</v>
      </c>
    </row>
    <row r="1491" spans="1:48" x14ac:dyDescent="0.25">
      <c r="A1491" s="18">
        <v>510802280</v>
      </c>
      <c r="B1491" s="16" t="s">
        <v>180</v>
      </c>
      <c r="C1491" s="16" t="s">
        <v>780</v>
      </c>
      <c r="D1491" s="16" t="s">
        <v>177</v>
      </c>
      <c r="E1491" s="17">
        <v>28</v>
      </c>
      <c r="F1491" s="16" t="s">
        <v>46</v>
      </c>
      <c r="G1491" s="17" t="s">
        <v>47</v>
      </c>
      <c r="H1491" s="16" t="s">
        <v>895</v>
      </c>
      <c r="I1491" s="16" t="s">
        <v>976</v>
      </c>
      <c r="J1491" s="16" t="s">
        <v>977</v>
      </c>
      <c r="K1491" s="18">
        <v>510802280</v>
      </c>
      <c r="L1491" s="16" t="s">
        <v>116</v>
      </c>
      <c r="M1491" s="16">
        <v>31</v>
      </c>
      <c r="N1491" s="16" t="s">
        <v>52</v>
      </c>
      <c r="O1491" s="16">
        <v>6</v>
      </c>
      <c r="P1491" s="16" t="s">
        <v>53</v>
      </c>
      <c r="Q1491" s="16">
        <v>100</v>
      </c>
      <c r="R1491" s="16" t="s">
        <v>54</v>
      </c>
      <c r="S1491" s="16" t="s">
        <v>134</v>
      </c>
      <c r="T1491" s="16" t="s">
        <v>135</v>
      </c>
      <c r="U1491" s="16" t="s">
        <v>94</v>
      </c>
      <c r="V1491" s="16" t="s">
        <v>58</v>
      </c>
      <c r="W1491" s="16" t="s">
        <v>95</v>
      </c>
      <c r="X1491" s="16" t="b">
        <v>0</v>
      </c>
      <c r="Y1491" s="16" t="b">
        <v>0</v>
      </c>
      <c r="Z1491" s="16" t="e">
        <v>#N/A</v>
      </c>
      <c r="AA1491" s="16">
        <v>3.1</v>
      </c>
      <c r="AB1491" s="16">
        <v>0</v>
      </c>
      <c r="AC1491" s="16" t="s">
        <v>780</v>
      </c>
      <c r="AD1491" s="16" t="s">
        <v>976</v>
      </c>
      <c r="AE1491" s="16" t="s">
        <v>977</v>
      </c>
      <c r="AF1491" s="16" t="s">
        <v>801</v>
      </c>
      <c r="AG1491" s="16" t="s">
        <v>7</v>
      </c>
      <c r="AH1491" s="16" t="b">
        <v>0</v>
      </c>
      <c r="AI1491" s="16" t="s">
        <v>60</v>
      </c>
      <c r="AJ1491" s="16" t="s">
        <v>61</v>
      </c>
      <c r="AK1491" s="16" t="s">
        <v>263</v>
      </c>
      <c r="AL1491" s="16" t="s">
        <v>810</v>
      </c>
      <c r="AM1491" s="16" t="s">
        <v>64</v>
      </c>
      <c r="AN1491" s="19" t="e">
        <v>#N/A</v>
      </c>
      <c r="AO1491" t="str">
        <f>RIGHT('CMO Input'!$T1491,(LEN('CMO Input'!$T1491)-FIND(" ",'CMO Input'!$T1491,1)))</f>
        <v>6-7”</v>
      </c>
      <c r="AP1491">
        <f>'CMO Input'!$O1491</f>
        <v>6</v>
      </c>
      <c r="AR1491" t="str">
        <f>Table2[[#This Row],[Policy / Non Policy]]</f>
        <v>Policy</v>
      </c>
      <c r="AS1491" t="str">
        <f>'CMO Input'!$U1491</f>
        <v>Tier 1</v>
      </c>
      <c r="AT1491" t="str">
        <f>'CMO Input'!$P1491</f>
        <v>CI</v>
      </c>
      <c r="AU1491" t="str" cm="1">
        <f t="array" ref="AU14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91" s="8" t="str">
        <f>TEXT('CMO Input'!$D1491,"MMM-YY")</f>
        <v>October</v>
      </c>
    </row>
    <row r="1492" spans="1:48" x14ac:dyDescent="0.25">
      <c r="A1492" s="14">
        <v>510838948</v>
      </c>
      <c r="B1492" s="12" t="s">
        <v>180</v>
      </c>
      <c r="C1492" s="12" t="s">
        <v>780</v>
      </c>
      <c r="D1492" s="12" t="s">
        <v>177</v>
      </c>
      <c r="E1492" s="13">
        <v>28</v>
      </c>
      <c r="F1492" s="12" t="s">
        <v>46</v>
      </c>
      <c r="G1492" s="13" t="s">
        <v>47</v>
      </c>
      <c r="H1492" s="12" t="s">
        <v>895</v>
      </c>
      <c r="I1492" s="12" t="s">
        <v>903</v>
      </c>
      <c r="J1492" s="12" t="s">
        <v>915</v>
      </c>
      <c r="K1492" s="14">
        <v>510838948</v>
      </c>
      <c r="L1492" s="12" t="s">
        <v>70</v>
      </c>
      <c r="M1492" s="12">
        <v>330</v>
      </c>
      <c r="N1492" s="12" t="s">
        <v>52</v>
      </c>
      <c r="O1492" s="12">
        <v>10</v>
      </c>
      <c r="P1492" s="12" t="s">
        <v>91</v>
      </c>
      <c r="Q1492" s="12">
        <v>200</v>
      </c>
      <c r="R1492" s="12" t="s">
        <v>54</v>
      </c>
      <c r="S1492" s="12" t="s">
        <v>260</v>
      </c>
      <c r="T1492" s="12" t="s">
        <v>122</v>
      </c>
      <c r="U1492" s="12" t="s">
        <v>73</v>
      </c>
      <c r="V1492" s="12" t="s">
        <v>58</v>
      </c>
      <c r="W1492" s="12" t="s">
        <v>74</v>
      </c>
      <c r="X1492" s="12" t="b">
        <v>0</v>
      </c>
      <c r="Y1492" s="12" t="b">
        <v>0</v>
      </c>
      <c r="Z1492" s="12" t="e">
        <v>#N/A</v>
      </c>
      <c r="AA1492" s="12">
        <v>66</v>
      </c>
      <c r="AB1492" s="12">
        <v>0</v>
      </c>
      <c r="AC1492" s="12" t="s">
        <v>780</v>
      </c>
      <c r="AD1492" s="12" t="s">
        <v>903</v>
      </c>
      <c r="AE1492" s="12" t="s">
        <v>915</v>
      </c>
      <c r="AF1492" s="12" t="s">
        <v>801</v>
      </c>
      <c r="AG1492" s="12" t="s">
        <v>7</v>
      </c>
      <c r="AH1492" s="12" t="b">
        <v>0</v>
      </c>
      <c r="AI1492" s="12" t="s">
        <v>39</v>
      </c>
      <c r="AJ1492" s="12" t="s">
        <v>61</v>
      </c>
      <c r="AK1492" s="12" t="s">
        <v>70</v>
      </c>
      <c r="AL1492" s="12" t="s">
        <v>784</v>
      </c>
      <c r="AM1492" s="12" t="s">
        <v>64</v>
      </c>
      <c r="AN1492" s="15" t="e">
        <v>#N/A</v>
      </c>
      <c r="AO1492" t="str">
        <f>RIGHT('CMO Input'!$T1492,(LEN('CMO Input'!$T1492)-FIND(" ",'CMO Input'!$T1492,1)))</f>
        <v>10-12”</v>
      </c>
      <c r="AP1492">
        <f>'CMO Input'!$O1492</f>
        <v>10</v>
      </c>
      <c r="AR1492" t="str">
        <f>Table2[[#This Row],[Policy / Non Policy]]</f>
        <v>Policy</v>
      </c>
      <c r="AS1492" t="str">
        <f>'CMO Input'!$U1492</f>
        <v>Tier 2</v>
      </c>
      <c r="AT1492" t="str">
        <f>'CMO Input'!$P1492</f>
        <v>DI</v>
      </c>
      <c r="AU1492" t="str" cm="1">
        <f t="array" ref="AU14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492" s="8" t="str">
        <f>TEXT('CMO Input'!$D1492,"MMM-YY")</f>
        <v>October</v>
      </c>
    </row>
    <row r="1493" spans="1:48" x14ac:dyDescent="0.25">
      <c r="A1493" s="18">
        <v>510813650</v>
      </c>
      <c r="B1493" s="16" t="s">
        <v>180</v>
      </c>
      <c r="C1493" s="16" t="s">
        <v>780</v>
      </c>
      <c r="D1493" s="16" t="s">
        <v>177</v>
      </c>
      <c r="E1493" s="17">
        <v>29</v>
      </c>
      <c r="F1493" s="16" t="s">
        <v>46</v>
      </c>
      <c r="G1493" s="17" t="s">
        <v>158</v>
      </c>
      <c r="H1493" s="16" t="s">
        <v>894</v>
      </c>
      <c r="I1493" s="16" t="s">
        <v>960</v>
      </c>
      <c r="J1493" s="16" t="s">
        <v>961</v>
      </c>
      <c r="K1493" s="18">
        <v>510813650</v>
      </c>
      <c r="L1493" s="16" t="s">
        <v>116</v>
      </c>
      <c r="M1493" s="16">
        <v>14.6</v>
      </c>
      <c r="N1493" s="16" t="s">
        <v>52</v>
      </c>
      <c r="O1493" s="16">
        <v>4</v>
      </c>
      <c r="P1493" s="16" t="s">
        <v>163</v>
      </c>
      <c r="Q1493" s="16">
        <v>74</v>
      </c>
      <c r="R1493" s="16" t="s">
        <v>54</v>
      </c>
      <c r="S1493" s="16" t="s">
        <v>117</v>
      </c>
      <c r="T1493" s="16" t="s">
        <v>118</v>
      </c>
      <c r="U1493" s="16" t="s">
        <v>94</v>
      </c>
      <c r="V1493" s="16" t="s">
        <v>58</v>
      </c>
      <c r="W1493" s="16" t="s">
        <v>95</v>
      </c>
      <c r="X1493" s="16" t="b">
        <v>0</v>
      </c>
      <c r="Y1493" s="16" t="b">
        <v>0</v>
      </c>
      <c r="Z1493" s="16" t="e">
        <v>#N/A</v>
      </c>
      <c r="AA1493" s="16">
        <v>1.0804</v>
      </c>
      <c r="AB1493" s="16">
        <v>0</v>
      </c>
      <c r="AC1493" s="16" t="s">
        <v>780</v>
      </c>
      <c r="AD1493" s="16" t="s">
        <v>960</v>
      </c>
      <c r="AE1493" s="16" t="s">
        <v>961</v>
      </c>
      <c r="AF1493" s="16" t="s">
        <v>783</v>
      </c>
      <c r="AG1493" s="16" t="s">
        <v>7</v>
      </c>
      <c r="AH1493" s="16" t="b">
        <v>0</v>
      </c>
      <c r="AI1493" s="16" t="s">
        <v>60</v>
      </c>
      <c r="AJ1493" s="16" t="s">
        <v>61</v>
      </c>
      <c r="AK1493" s="16" t="s">
        <v>147</v>
      </c>
      <c r="AL1493" s="16" t="s">
        <v>162</v>
      </c>
      <c r="AM1493" s="16" t="s">
        <v>64</v>
      </c>
      <c r="AN1493" s="19" t="e">
        <v>#N/A</v>
      </c>
      <c r="AO1493" t="str">
        <f>RIGHT('CMO Input'!$T1493,(LEN('CMO Input'!$T1493)-FIND(" ",'CMO Input'!$T1493,1)))</f>
        <v>4-5”</v>
      </c>
      <c r="AP1493">
        <f>'CMO Input'!$O1493</f>
        <v>4</v>
      </c>
      <c r="AR1493" t="str">
        <f>Table2[[#This Row],[Policy / Non Policy]]</f>
        <v>Policy</v>
      </c>
      <c r="AS1493" t="str">
        <f>'CMO Input'!$U1493</f>
        <v>Tier 1</v>
      </c>
      <c r="AT1493" t="str">
        <f>'CMO Input'!$P1493</f>
        <v>SI</v>
      </c>
      <c r="AU1493" t="str" cm="1">
        <f t="array" ref="AU14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93" s="8" t="str">
        <f>TEXT('CMO Input'!$D1493,"MMM-YY")</f>
        <v>October</v>
      </c>
    </row>
    <row r="1494" spans="1:48" x14ac:dyDescent="0.25">
      <c r="A1494" s="14">
        <v>510828909</v>
      </c>
      <c r="B1494" s="12" t="s">
        <v>180</v>
      </c>
      <c r="C1494" s="12" t="s">
        <v>780</v>
      </c>
      <c r="D1494" s="12" t="s">
        <v>177</v>
      </c>
      <c r="E1494" s="13">
        <v>29</v>
      </c>
      <c r="F1494" s="12" t="s">
        <v>46</v>
      </c>
      <c r="G1494" s="13" t="s">
        <v>882</v>
      </c>
      <c r="H1494" s="12" t="s">
        <v>899</v>
      </c>
      <c r="I1494" s="12" t="s">
        <v>934</v>
      </c>
      <c r="J1494" s="12" t="s">
        <v>943</v>
      </c>
      <c r="K1494" s="14">
        <v>510828909</v>
      </c>
      <c r="L1494" s="12" t="s">
        <v>116</v>
      </c>
      <c r="M1494" s="12">
        <v>59.2</v>
      </c>
      <c r="N1494" s="12" t="s">
        <v>52</v>
      </c>
      <c r="O1494" s="12">
        <v>4</v>
      </c>
      <c r="P1494" s="12" t="s">
        <v>91</v>
      </c>
      <c r="Q1494" s="12">
        <v>96</v>
      </c>
      <c r="R1494" s="12" t="s">
        <v>54</v>
      </c>
      <c r="S1494" s="12" t="s">
        <v>117</v>
      </c>
      <c r="T1494" s="12" t="s">
        <v>118</v>
      </c>
      <c r="U1494" s="12" t="s">
        <v>94</v>
      </c>
      <c r="V1494" s="12" t="s">
        <v>58</v>
      </c>
      <c r="W1494" s="12" t="s">
        <v>95</v>
      </c>
      <c r="X1494" s="12" t="b">
        <v>0</v>
      </c>
      <c r="Y1494" s="12" t="b">
        <v>0</v>
      </c>
      <c r="Z1494" s="12" t="e">
        <v>#N/A</v>
      </c>
      <c r="AA1494" s="12">
        <v>5.6832000000000003</v>
      </c>
      <c r="AB1494" s="12">
        <v>0</v>
      </c>
      <c r="AC1494" s="12" t="s">
        <v>780</v>
      </c>
      <c r="AD1494" s="12" t="s">
        <v>934</v>
      </c>
      <c r="AE1494" s="12" t="s">
        <v>943</v>
      </c>
      <c r="AF1494" s="12" t="s">
        <v>807</v>
      </c>
      <c r="AG1494" s="12" t="s">
        <v>7</v>
      </c>
      <c r="AH1494" s="12" t="b">
        <v>0</v>
      </c>
      <c r="AI1494" s="12" t="s">
        <v>60</v>
      </c>
      <c r="AJ1494" s="12" t="s">
        <v>146</v>
      </c>
      <c r="AK1494" s="12" t="s">
        <v>147</v>
      </c>
      <c r="AL1494" s="12" t="s">
        <v>817</v>
      </c>
      <c r="AM1494" s="12" t="s">
        <v>64</v>
      </c>
      <c r="AN1494" s="15" t="e">
        <v>#N/A</v>
      </c>
      <c r="AO1494" t="str">
        <f>RIGHT('CMO Input'!$T1494,(LEN('CMO Input'!$T1494)-FIND(" ",'CMO Input'!$T1494,1)))</f>
        <v>4-5”</v>
      </c>
      <c r="AP1494">
        <f>'CMO Input'!$O1494</f>
        <v>4</v>
      </c>
      <c r="AR1494" t="str">
        <f>Table2[[#This Row],[Policy / Non Policy]]</f>
        <v>Policy</v>
      </c>
      <c r="AS1494" t="str">
        <f>'CMO Input'!$U1494</f>
        <v>Tier 1</v>
      </c>
      <c r="AT1494" t="str">
        <f>'CMO Input'!$P1494</f>
        <v>DI</v>
      </c>
      <c r="AU1494" t="str" cm="1">
        <f t="array" ref="AU14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94" s="8" t="str">
        <f>TEXT('CMO Input'!$D1494,"MMM-YY")</f>
        <v>October</v>
      </c>
    </row>
    <row r="1495" spans="1:48" x14ac:dyDescent="0.25">
      <c r="A1495" s="18">
        <v>510919686</v>
      </c>
      <c r="B1495" s="16" t="s">
        <v>180</v>
      </c>
      <c r="C1495" s="16" t="s">
        <v>780</v>
      </c>
      <c r="D1495" s="16" t="s">
        <v>177</v>
      </c>
      <c r="E1495" s="17">
        <v>29</v>
      </c>
      <c r="F1495" s="16" t="s">
        <v>46</v>
      </c>
      <c r="G1495" s="17" t="s">
        <v>882</v>
      </c>
      <c r="H1495" s="16" t="s">
        <v>888</v>
      </c>
      <c r="I1495" s="16" t="s">
        <v>958</v>
      </c>
      <c r="J1495" s="16" t="s">
        <v>978</v>
      </c>
      <c r="K1495" s="18">
        <v>510919686</v>
      </c>
      <c r="L1495" s="16" t="s">
        <v>116</v>
      </c>
      <c r="M1495" s="16">
        <v>6.4</v>
      </c>
      <c r="N1495" s="16" t="s">
        <v>52</v>
      </c>
      <c r="O1495" s="16">
        <v>4</v>
      </c>
      <c r="P1495" s="16" t="s">
        <v>53</v>
      </c>
      <c r="Q1495" s="16">
        <v>178</v>
      </c>
      <c r="R1495" s="16" t="s">
        <v>54</v>
      </c>
      <c r="S1495" s="16" t="s">
        <v>117</v>
      </c>
      <c r="T1495" s="16" t="s">
        <v>118</v>
      </c>
      <c r="U1495" s="16" t="s">
        <v>94</v>
      </c>
      <c r="V1495" s="16" t="s">
        <v>58</v>
      </c>
      <c r="W1495" s="16" t="s">
        <v>95</v>
      </c>
      <c r="X1495" s="16" t="b">
        <v>0</v>
      </c>
      <c r="Y1495" s="16" t="b">
        <v>0</v>
      </c>
      <c r="Z1495" s="16" t="e">
        <v>#N/A</v>
      </c>
      <c r="AA1495" s="16">
        <v>1.1392</v>
      </c>
      <c r="AB1495" s="16">
        <v>0</v>
      </c>
      <c r="AC1495" s="16" t="s">
        <v>780</v>
      </c>
      <c r="AD1495" s="16" t="s">
        <v>958</v>
      </c>
      <c r="AE1495" s="16" t="s">
        <v>978</v>
      </c>
      <c r="AF1495" s="16" t="s">
        <v>795</v>
      </c>
      <c r="AG1495" s="16" t="s">
        <v>7</v>
      </c>
      <c r="AH1495" s="16" t="b">
        <v>0</v>
      </c>
      <c r="AI1495" s="16" t="s">
        <v>60</v>
      </c>
      <c r="AJ1495" s="16" t="s">
        <v>61</v>
      </c>
      <c r="AK1495" s="16" t="s">
        <v>147</v>
      </c>
      <c r="AL1495" s="16" t="s">
        <v>959</v>
      </c>
      <c r="AM1495" s="16" t="s">
        <v>64</v>
      </c>
      <c r="AN1495" s="19" t="e">
        <v>#N/A</v>
      </c>
      <c r="AO1495" t="str">
        <f>RIGHT('CMO Input'!$T1495,(LEN('CMO Input'!$T1495)-FIND(" ",'CMO Input'!$T1495,1)))</f>
        <v>4-5”</v>
      </c>
      <c r="AP1495">
        <f>'CMO Input'!$O1495</f>
        <v>4</v>
      </c>
      <c r="AR1495" t="str">
        <f>Table2[[#This Row],[Policy / Non Policy]]</f>
        <v>Policy</v>
      </c>
      <c r="AS1495" t="str">
        <f>'CMO Input'!$U1495</f>
        <v>Tier 1</v>
      </c>
      <c r="AT1495" t="str">
        <f>'CMO Input'!$P1495</f>
        <v>CI</v>
      </c>
      <c r="AU1495" t="str" cm="1">
        <f t="array" ref="AU14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95" s="8" t="str">
        <f>TEXT('CMO Input'!$D1495,"MMM-YY")</f>
        <v>October</v>
      </c>
    </row>
    <row r="1496" spans="1:48" x14ac:dyDescent="0.25">
      <c r="A1496" s="14">
        <v>510942103</v>
      </c>
      <c r="B1496" s="12" t="s">
        <v>180</v>
      </c>
      <c r="C1496" s="12" t="s">
        <v>780</v>
      </c>
      <c r="D1496" s="12" t="s">
        <v>177</v>
      </c>
      <c r="E1496" s="13">
        <v>29</v>
      </c>
      <c r="F1496" s="12" t="s">
        <v>46</v>
      </c>
      <c r="G1496" s="13" t="s">
        <v>882</v>
      </c>
      <c r="H1496" s="12" t="s">
        <v>888</v>
      </c>
      <c r="I1496" s="12" t="s">
        <v>974</v>
      </c>
      <c r="J1496" s="12" t="s">
        <v>975</v>
      </c>
      <c r="K1496" s="14">
        <v>510942103</v>
      </c>
      <c r="L1496" s="12" t="s">
        <v>116</v>
      </c>
      <c r="M1496" s="12">
        <v>4</v>
      </c>
      <c r="N1496" s="12" t="s">
        <v>52</v>
      </c>
      <c r="O1496" s="12">
        <v>4</v>
      </c>
      <c r="P1496" s="12" t="s">
        <v>53</v>
      </c>
      <c r="Q1496" s="12">
        <v>163</v>
      </c>
      <c r="R1496" s="12" t="s">
        <v>54</v>
      </c>
      <c r="S1496" s="12" t="s">
        <v>117</v>
      </c>
      <c r="T1496" s="12" t="s">
        <v>118</v>
      </c>
      <c r="U1496" s="12" t="s">
        <v>94</v>
      </c>
      <c r="V1496" s="12" t="s">
        <v>58</v>
      </c>
      <c r="W1496" s="12" t="s">
        <v>95</v>
      </c>
      <c r="X1496" s="12" t="b">
        <v>0</v>
      </c>
      <c r="Y1496" s="12" t="b">
        <v>0</v>
      </c>
      <c r="Z1496" s="12" t="e">
        <v>#N/A</v>
      </c>
      <c r="AA1496" s="12">
        <v>0.65200000000000002</v>
      </c>
      <c r="AB1496" s="12">
        <v>0</v>
      </c>
      <c r="AC1496" s="12" t="s">
        <v>780</v>
      </c>
      <c r="AD1496" s="12" t="s">
        <v>974</v>
      </c>
      <c r="AE1496" s="12" t="s">
        <v>975</v>
      </c>
      <c r="AF1496" s="12" t="s">
        <v>795</v>
      </c>
      <c r="AG1496" s="12" t="s">
        <v>7</v>
      </c>
      <c r="AH1496" s="12" t="b">
        <v>0</v>
      </c>
      <c r="AI1496" s="12" t="s">
        <v>60</v>
      </c>
      <c r="AJ1496" s="12" t="s">
        <v>61</v>
      </c>
      <c r="AK1496" s="12" t="s">
        <v>147</v>
      </c>
      <c r="AL1496" s="12" t="s">
        <v>839</v>
      </c>
      <c r="AM1496" s="12" t="s">
        <v>64</v>
      </c>
      <c r="AN1496" s="15" t="e">
        <v>#N/A</v>
      </c>
      <c r="AO1496" t="str">
        <f>RIGHT('CMO Input'!$T1496,(LEN('CMO Input'!$T1496)-FIND(" ",'CMO Input'!$T1496,1)))</f>
        <v>4-5”</v>
      </c>
      <c r="AP1496">
        <f>'CMO Input'!$O1496</f>
        <v>4</v>
      </c>
      <c r="AR1496" t="str">
        <f>Table2[[#This Row],[Policy / Non Policy]]</f>
        <v>Policy</v>
      </c>
      <c r="AS1496" t="str">
        <f>'CMO Input'!$U1496</f>
        <v>Tier 1</v>
      </c>
      <c r="AT1496" t="str">
        <f>'CMO Input'!$P1496</f>
        <v>CI</v>
      </c>
      <c r="AU1496" t="str" cm="1">
        <f t="array" ref="AU14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96" s="8" t="str">
        <f>TEXT('CMO Input'!$D1496,"MMM-YY")</f>
        <v>October</v>
      </c>
    </row>
    <row r="1497" spans="1:48" x14ac:dyDescent="0.25">
      <c r="A1497" s="18">
        <v>510969074</v>
      </c>
      <c r="B1497" s="16" t="s">
        <v>180</v>
      </c>
      <c r="C1497" s="16" t="s">
        <v>780</v>
      </c>
      <c r="D1497" s="16" t="s">
        <v>177</v>
      </c>
      <c r="E1497" s="17">
        <v>29</v>
      </c>
      <c r="F1497" s="16" t="s">
        <v>46</v>
      </c>
      <c r="G1497" s="17" t="s">
        <v>882</v>
      </c>
      <c r="H1497" s="16" t="s">
        <v>888</v>
      </c>
      <c r="I1497" s="16" t="s">
        <v>958</v>
      </c>
      <c r="J1497" s="16" t="s">
        <v>707</v>
      </c>
      <c r="K1497" s="18">
        <v>510969074</v>
      </c>
      <c r="L1497" s="16" t="s">
        <v>116</v>
      </c>
      <c r="M1497" s="16">
        <v>5.4</v>
      </c>
      <c r="N1497" s="16" t="s">
        <v>52</v>
      </c>
      <c r="O1497" s="16">
        <v>4</v>
      </c>
      <c r="P1497" s="16" t="s">
        <v>53</v>
      </c>
      <c r="Q1497" s="16">
        <v>22</v>
      </c>
      <c r="R1497" s="16" t="s">
        <v>54</v>
      </c>
      <c r="S1497" s="16" t="s">
        <v>117</v>
      </c>
      <c r="T1497" s="16" t="s">
        <v>118</v>
      </c>
      <c r="U1497" s="16" t="s">
        <v>94</v>
      </c>
      <c r="V1497" s="16" t="s">
        <v>58</v>
      </c>
      <c r="W1497" s="16" t="s">
        <v>95</v>
      </c>
      <c r="X1497" s="16" t="b">
        <v>0</v>
      </c>
      <c r="Y1497" s="16" t="b">
        <v>0</v>
      </c>
      <c r="Z1497" s="16" t="e">
        <v>#N/A</v>
      </c>
      <c r="AA1497" s="16">
        <v>0.1188</v>
      </c>
      <c r="AB1497" s="16">
        <v>0</v>
      </c>
      <c r="AC1497" s="16" t="s">
        <v>780</v>
      </c>
      <c r="AD1497" s="16" t="s">
        <v>958</v>
      </c>
      <c r="AE1497" s="16" t="s">
        <v>707</v>
      </c>
      <c r="AF1497" s="16" t="s">
        <v>795</v>
      </c>
      <c r="AG1497" s="16" t="s">
        <v>7</v>
      </c>
      <c r="AH1497" s="16" t="b">
        <v>0</v>
      </c>
      <c r="AI1497" s="16" t="s">
        <v>60</v>
      </c>
      <c r="AJ1497" s="16" t="s">
        <v>61</v>
      </c>
      <c r="AK1497" s="16" t="s">
        <v>147</v>
      </c>
      <c r="AL1497" s="16" t="s">
        <v>959</v>
      </c>
      <c r="AM1497" s="16" t="s">
        <v>64</v>
      </c>
      <c r="AN1497" s="19" t="e">
        <v>#N/A</v>
      </c>
      <c r="AO1497" t="str">
        <f>RIGHT('CMO Input'!$T1497,(LEN('CMO Input'!$T1497)-FIND(" ",'CMO Input'!$T1497,1)))</f>
        <v>4-5”</v>
      </c>
      <c r="AP1497">
        <f>'CMO Input'!$O1497</f>
        <v>4</v>
      </c>
      <c r="AR1497" t="str">
        <f>Table2[[#This Row],[Policy / Non Policy]]</f>
        <v>Policy</v>
      </c>
      <c r="AS1497" t="str">
        <f>'CMO Input'!$U1497</f>
        <v>Tier 1</v>
      </c>
      <c r="AT1497" t="str">
        <f>'CMO Input'!$P1497</f>
        <v>CI</v>
      </c>
      <c r="AU1497" t="str" cm="1">
        <f t="array" ref="AU14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497" s="8" t="str">
        <f>TEXT('CMO Input'!$D1497,"MMM-YY")</f>
        <v>October</v>
      </c>
    </row>
    <row r="1498" spans="1:48" x14ac:dyDescent="0.25">
      <c r="A1498" s="14">
        <v>510781827</v>
      </c>
      <c r="B1498" s="12" t="s">
        <v>180</v>
      </c>
      <c r="C1498" s="12" t="s">
        <v>780</v>
      </c>
      <c r="D1498" s="12" t="s">
        <v>177</v>
      </c>
      <c r="E1498" s="13">
        <v>29</v>
      </c>
      <c r="F1498" s="12" t="s">
        <v>46</v>
      </c>
      <c r="G1498" s="13" t="s">
        <v>882</v>
      </c>
      <c r="H1498" s="12" t="s">
        <v>888</v>
      </c>
      <c r="I1498" s="12" t="s">
        <v>923</v>
      </c>
      <c r="J1498" s="12" t="s">
        <v>947</v>
      </c>
      <c r="K1498" s="14">
        <v>510781827</v>
      </c>
      <c r="L1498" s="12" t="s">
        <v>116</v>
      </c>
      <c r="M1498" s="12">
        <v>7.9</v>
      </c>
      <c r="N1498" s="12" t="s">
        <v>52</v>
      </c>
      <c r="O1498" s="12">
        <v>6</v>
      </c>
      <c r="P1498" s="12" t="s">
        <v>163</v>
      </c>
      <c r="Q1498" s="12">
        <v>25</v>
      </c>
      <c r="R1498" s="12" t="s">
        <v>54</v>
      </c>
      <c r="S1498" s="12" t="s">
        <v>134</v>
      </c>
      <c r="T1498" s="12" t="s">
        <v>135</v>
      </c>
      <c r="U1498" s="12" t="s">
        <v>94</v>
      </c>
      <c r="V1498" s="12" t="s">
        <v>58</v>
      </c>
      <c r="W1498" s="12" t="s">
        <v>95</v>
      </c>
      <c r="X1498" s="12" t="b">
        <v>0</v>
      </c>
      <c r="Y1498" s="12" t="b">
        <v>0</v>
      </c>
      <c r="Z1498" s="12" t="e">
        <v>#N/A</v>
      </c>
      <c r="AA1498" s="12">
        <v>0.19750000000000001</v>
      </c>
      <c r="AB1498" s="12">
        <v>0</v>
      </c>
      <c r="AC1498" s="12" t="s">
        <v>780</v>
      </c>
      <c r="AD1498" s="12" t="s">
        <v>923</v>
      </c>
      <c r="AE1498" s="12" t="s">
        <v>947</v>
      </c>
      <c r="AF1498" s="12" t="s">
        <v>795</v>
      </c>
      <c r="AG1498" s="12" t="s">
        <v>7</v>
      </c>
      <c r="AH1498" s="12" t="b">
        <v>0</v>
      </c>
      <c r="AI1498" s="12" t="s">
        <v>60</v>
      </c>
      <c r="AJ1498" s="12" t="s">
        <v>61</v>
      </c>
      <c r="AK1498" s="12" t="s">
        <v>332</v>
      </c>
      <c r="AL1498" s="12" t="s">
        <v>802</v>
      </c>
      <c r="AM1498" s="12" t="s">
        <v>64</v>
      </c>
      <c r="AN1498" s="15" t="s">
        <v>333</v>
      </c>
      <c r="AO1498" t="str">
        <f>RIGHT('CMO Input'!$T1498,(LEN('CMO Input'!$T1498)-FIND(" ",'CMO Input'!$T1498,1)))</f>
        <v>6-7”</v>
      </c>
      <c r="AP1498">
        <f>'CMO Input'!$O1498</f>
        <v>6</v>
      </c>
      <c r="AR1498" t="str">
        <f>Table2[[#This Row],[Policy / Non Policy]]</f>
        <v>Policy</v>
      </c>
      <c r="AS1498" t="str">
        <f>'CMO Input'!$U1498</f>
        <v>Tier 1</v>
      </c>
      <c r="AT1498" t="str">
        <f>'CMO Input'!$P1498</f>
        <v>SI</v>
      </c>
      <c r="AU1498" t="str" cm="1">
        <f t="array" ref="AU14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98" s="8" t="str">
        <f>TEXT('CMO Input'!$D1498,"MMM-YY")</f>
        <v>October</v>
      </c>
    </row>
    <row r="1499" spans="1:48" x14ac:dyDescent="0.25">
      <c r="A1499" s="18">
        <v>510802305</v>
      </c>
      <c r="B1499" s="16" t="s">
        <v>180</v>
      </c>
      <c r="C1499" s="16" t="s">
        <v>780</v>
      </c>
      <c r="D1499" s="16" t="s">
        <v>177</v>
      </c>
      <c r="E1499" s="17">
        <v>29</v>
      </c>
      <c r="F1499" s="16" t="s">
        <v>46</v>
      </c>
      <c r="G1499" s="17" t="s">
        <v>47</v>
      </c>
      <c r="H1499" s="16" t="s">
        <v>895</v>
      </c>
      <c r="I1499" s="16" t="s">
        <v>976</v>
      </c>
      <c r="J1499" s="16" t="s">
        <v>977</v>
      </c>
      <c r="K1499" s="18">
        <v>510802305</v>
      </c>
      <c r="L1499" s="16" t="s">
        <v>116</v>
      </c>
      <c r="M1499" s="16">
        <v>6.6</v>
      </c>
      <c r="N1499" s="16" t="s">
        <v>52</v>
      </c>
      <c r="O1499" s="16">
        <v>6</v>
      </c>
      <c r="P1499" s="16" t="s">
        <v>53</v>
      </c>
      <c r="Q1499" s="16">
        <v>200</v>
      </c>
      <c r="R1499" s="16" t="s">
        <v>54</v>
      </c>
      <c r="S1499" s="16" t="s">
        <v>134</v>
      </c>
      <c r="T1499" s="16" t="s">
        <v>135</v>
      </c>
      <c r="U1499" s="16" t="s">
        <v>94</v>
      </c>
      <c r="V1499" s="16" t="s">
        <v>58</v>
      </c>
      <c r="W1499" s="16" t="s">
        <v>95</v>
      </c>
      <c r="X1499" s="16" t="b">
        <v>0</v>
      </c>
      <c r="Y1499" s="16" t="b">
        <v>0</v>
      </c>
      <c r="Z1499" s="16" t="e">
        <v>#N/A</v>
      </c>
      <c r="AA1499" s="16">
        <v>1.32</v>
      </c>
      <c r="AB1499" s="16">
        <v>0</v>
      </c>
      <c r="AC1499" s="16" t="s">
        <v>780</v>
      </c>
      <c r="AD1499" s="16" t="s">
        <v>976</v>
      </c>
      <c r="AE1499" s="16" t="s">
        <v>977</v>
      </c>
      <c r="AF1499" s="16" t="s">
        <v>801</v>
      </c>
      <c r="AG1499" s="16" t="s">
        <v>7</v>
      </c>
      <c r="AH1499" s="16" t="b">
        <v>0</v>
      </c>
      <c r="AI1499" s="16" t="s">
        <v>60</v>
      </c>
      <c r="AJ1499" s="16" t="s">
        <v>61</v>
      </c>
      <c r="AK1499" s="16" t="s">
        <v>147</v>
      </c>
      <c r="AL1499" s="16" t="s">
        <v>810</v>
      </c>
      <c r="AM1499" s="16" t="s">
        <v>64</v>
      </c>
      <c r="AN1499" s="19" t="e">
        <v>#N/A</v>
      </c>
      <c r="AO1499" t="str">
        <f>RIGHT('CMO Input'!$T1499,(LEN('CMO Input'!$T1499)-FIND(" ",'CMO Input'!$T1499,1)))</f>
        <v>6-7”</v>
      </c>
      <c r="AP1499">
        <f>'CMO Input'!$O1499</f>
        <v>6</v>
      </c>
      <c r="AR1499" t="str">
        <f>Table2[[#This Row],[Policy / Non Policy]]</f>
        <v>Policy</v>
      </c>
      <c r="AS1499" t="str">
        <f>'CMO Input'!$U1499</f>
        <v>Tier 1</v>
      </c>
      <c r="AT1499" t="str">
        <f>'CMO Input'!$P1499</f>
        <v>CI</v>
      </c>
      <c r="AU1499" t="str" cm="1">
        <f t="array" ref="AU14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499" s="8" t="str">
        <f>TEXT('CMO Input'!$D1499,"MMM-YY")</f>
        <v>October</v>
      </c>
    </row>
    <row r="1500" spans="1:48" x14ac:dyDescent="0.25">
      <c r="A1500" s="14">
        <v>510831877</v>
      </c>
      <c r="B1500" s="12" t="s">
        <v>180</v>
      </c>
      <c r="C1500" s="12" t="s">
        <v>780</v>
      </c>
      <c r="D1500" s="12" t="s">
        <v>177</v>
      </c>
      <c r="E1500" s="13">
        <v>29</v>
      </c>
      <c r="F1500" s="12" t="s">
        <v>46</v>
      </c>
      <c r="G1500" s="13" t="s">
        <v>877</v>
      </c>
      <c r="H1500" s="12" t="s">
        <v>911</v>
      </c>
      <c r="I1500" s="12" t="s">
        <v>972</v>
      </c>
      <c r="J1500" s="12" t="s">
        <v>973</v>
      </c>
      <c r="K1500" s="14">
        <v>510831877</v>
      </c>
      <c r="L1500" s="12" t="s">
        <v>116</v>
      </c>
      <c r="M1500" s="12">
        <v>7.8</v>
      </c>
      <c r="N1500" s="12" t="s">
        <v>52</v>
      </c>
      <c r="O1500" s="12">
        <v>6</v>
      </c>
      <c r="P1500" s="12" t="s">
        <v>53</v>
      </c>
      <c r="Q1500" s="12">
        <v>3</v>
      </c>
      <c r="R1500" s="12" t="s">
        <v>54</v>
      </c>
      <c r="S1500" s="12" t="s">
        <v>134</v>
      </c>
      <c r="T1500" s="12" t="s">
        <v>135</v>
      </c>
      <c r="U1500" s="12" t="s">
        <v>94</v>
      </c>
      <c r="V1500" s="12" t="s">
        <v>58</v>
      </c>
      <c r="W1500" s="12" t="s">
        <v>95</v>
      </c>
      <c r="X1500" s="12" t="b">
        <v>0</v>
      </c>
      <c r="Y1500" s="12" t="b">
        <v>0</v>
      </c>
      <c r="Z1500" s="12" t="e">
        <v>#N/A</v>
      </c>
      <c r="AA1500" s="12">
        <v>2.3399999999999997E-2</v>
      </c>
      <c r="AB1500" s="12">
        <v>0</v>
      </c>
      <c r="AC1500" s="12" t="s">
        <v>780</v>
      </c>
      <c r="AD1500" s="12" t="s">
        <v>972</v>
      </c>
      <c r="AE1500" s="12" t="s">
        <v>973</v>
      </c>
      <c r="AF1500" s="12" t="s">
        <v>787</v>
      </c>
      <c r="AG1500" s="12" t="s">
        <v>7</v>
      </c>
      <c r="AH1500" s="12" t="b">
        <v>0</v>
      </c>
      <c r="AI1500" s="12" t="s">
        <v>60</v>
      </c>
      <c r="AJ1500" s="12" t="s">
        <v>788</v>
      </c>
      <c r="AK1500" s="12" t="s">
        <v>147</v>
      </c>
      <c r="AL1500" s="12" t="s">
        <v>979</v>
      </c>
      <c r="AM1500" s="12" t="s">
        <v>64</v>
      </c>
      <c r="AN1500" s="15" t="e">
        <v>#N/A</v>
      </c>
      <c r="AO1500" t="str">
        <f>RIGHT('CMO Input'!$T1500,(LEN('CMO Input'!$T1500)-FIND(" ",'CMO Input'!$T1500,1)))</f>
        <v>6-7”</v>
      </c>
      <c r="AP1500">
        <f>'CMO Input'!$O1500</f>
        <v>6</v>
      </c>
      <c r="AR1500" t="str">
        <f>Table2[[#This Row],[Policy / Non Policy]]</f>
        <v>Policy</v>
      </c>
      <c r="AS1500" t="str">
        <f>'CMO Input'!$U1500</f>
        <v>Tier 1</v>
      </c>
      <c r="AT1500" t="str">
        <f>'CMO Input'!$P1500</f>
        <v>CI</v>
      </c>
      <c r="AU1500" t="str" cm="1">
        <f t="array" ref="AU15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00" s="8" t="str">
        <f>TEXT('CMO Input'!$D1500,"MMM-YY")</f>
        <v>October</v>
      </c>
    </row>
    <row r="1501" spans="1:48" x14ac:dyDescent="0.25">
      <c r="A1501" s="18">
        <v>510930161</v>
      </c>
      <c r="B1501" s="16" t="s">
        <v>180</v>
      </c>
      <c r="C1501" s="16" t="s">
        <v>780</v>
      </c>
      <c r="D1501" s="16" t="s">
        <v>177</v>
      </c>
      <c r="E1501" s="17">
        <v>29</v>
      </c>
      <c r="F1501" s="16" t="s">
        <v>46</v>
      </c>
      <c r="G1501" s="17" t="s">
        <v>877</v>
      </c>
      <c r="H1501" s="16" t="s">
        <v>150</v>
      </c>
      <c r="I1501" s="16" t="s">
        <v>885</v>
      </c>
      <c r="J1501" s="16" t="s">
        <v>980</v>
      </c>
      <c r="K1501" s="18">
        <v>510930161</v>
      </c>
      <c r="L1501" s="16" t="s">
        <v>116</v>
      </c>
      <c r="M1501" s="16">
        <v>6.6</v>
      </c>
      <c r="N1501" s="16" t="s">
        <v>52</v>
      </c>
      <c r="O1501" s="16">
        <v>6</v>
      </c>
      <c r="P1501" s="16" t="s">
        <v>53</v>
      </c>
      <c r="Q1501" s="16">
        <v>14</v>
      </c>
      <c r="R1501" s="16" t="s">
        <v>54</v>
      </c>
      <c r="S1501" s="16" t="s">
        <v>134</v>
      </c>
      <c r="T1501" s="16" t="s">
        <v>135</v>
      </c>
      <c r="U1501" s="16" t="s">
        <v>94</v>
      </c>
      <c r="V1501" s="16" t="s">
        <v>58</v>
      </c>
      <c r="W1501" s="16" t="s">
        <v>95</v>
      </c>
      <c r="X1501" s="16" t="b">
        <v>0</v>
      </c>
      <c r="Y1501" s="16" t="b">
        <v>0</v>
      </c>
      <c r="Z1501" s="16" t="e">
        <v>#N/A</v>
      </c>
      <c r="AA1501" s="16">
        <v>9.2399999999999996E-2</v>
      </c>
      <c r="AB1501" s="16">
        <v>0</v>
      </c>
      <c r="AC1501" s="16" t="s">
        <v>780</v>
      </c>
      <c r="AD1501" s="16" t="s">
        <v>885</v>
      </c>
      <c r="AE1501" s="16" t="s">
        <v>980</v>
      </c>
      <c r="AF1501" s="16" t="s">
        <v>787</v>
      </c>
      <c r="AG1501" s="16" t="s">
        <v>7</v>
      </c>
      <c r="AH1501" s="16" t="b">
        <v>0</v>
      </c>
      <c r="AI1501" s="16" t="s">
        <v>60</v>
      </c>
      <c r="AJ1501" s="16" t="s">
        <v>788</v>
      </c>
      <c r="AK1501" s="16" t="s">
        <v>147</v>
      </c>
      <c r="AL1501" s="16" t="s">
        <v>789</v>
      </c>
      <c r="AM1501" s="16" t="s">
        <v>64</v>
      </c>
      <c r="AN1501" s="19" t="e">
        <v>#N/A</v>
      </c>
      <c r="AO1501" t="str">
        <f>RIGHT('CMO Input'!$T1501,(LEN('CMO Input'!$T1501)-FIND(" ",'CMO Input'!$T1501,1)))</f>
        <v>6-7”</v>
      </c>
      <c r="AP1501">
        <f>'CMO Input'!$O1501</f>
        <v>6</v>
      </c>
      <c r="AR1501" t="str">
        <f>Table2[[#This Row],[Policy / Non Policy]]</f>
        <v>Policy</v>
      </c>
      <c r="AS1501" t="str">
        <f>'CMO Input'!$U1501</f>
        <v>Tier 1</v>
      </c>
      <c r="AT1501" t="str">
        <f>'CMO Input'!$P1501</f>
        <v>CI</v>
      </c>
      <c r="AU1501" t="str" cm="1">
        <f t="array" ref="AU15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01" s="8" t="str">
        <f>TEXT('CMO Input'!$D1501,"MMM-YY")</f>
        <v>October</v>
      </c>
    </row>
    <row r="1502" spans="1:48" x14ac:dyDescent="0.25">
      <c r="A1502" s="14">
        <v>220001617737</v>
      </c>
      <c r="B1502" s="12" t="s">
        <v>180</v>
      </c>
      <c r="C1502" s="12" t="s">
        <v>780</v>
      </c>
      <c r="D1502" s="12" t="s">
        <v>177</v>
      </c>
      <c r="E1502" s="13">
        <v>29</v>
      </c>
      <c r="F1502" s="12" t="s">
        <v>46</v>
      </c>
      <c r="G1502" s="13" t="s">
        <v>158</v>
      </c>
      <c r="H1502" s="12" t="s">
        <v>894</v>
      </c>
      <c r="I1502" s="12" t="s">
        <v>960</v>
      </c>
      <c r="J1502" s="12" t="s">
        <v>969</v>
      </c>
      <c r="K1502" s="14">
        <v>220001617737</v>
      </c>
      <c r="L1502" s="12" t="s">
        <v>116</v>
      </c>
      <c r="M1502" s="12">
        <v>1.5</v>
      </c>
      <c r="N1502" s="12" t="s">
        <v>52</v>
      </c>
      <c r="O1502" s="12">
        <v>6</v>
      </c>
      <c r="P1502" s="12" t="s">
        <v>163</v>
      </c>
      <c r="Q1502" s="12">
        <v>138</v>
      </c>
      <c r="R1502" s="12" t="s">
        <v>54</v>
      </c>
      <c r="S1502" s="12" t="s">
        <v>134</v>
      </c>
      <c r="T1502" s="12" t="s">
        <v>135</v>
      </c>
      <c r="U1502" s="12" t="s">
        <v>94</v>
      </c>
      <c r="V1502" s="12" t="s">
        <v>58</v>
      </c>
      <c r="W1502" s="12" t="s">
        <v>95</v>
      </c>
      <c r="X1502" s="12" t="b">
        <v>0</v>
      </c>
      <c r="Y1502" s="12" t="b">
        <v>0</v>
      </c>
      <c r="Z1502" s="12" t="e">
        <v>#N/A</v>
      </c>
      <c r="AA1502" s="12">
        <v>0.20700000000000002</v>
      </c>
      <c r="AB1502" s="12">
        <v>0</v>
      </c>
      <c r="AC1502" s="12" t="s">
        <v>780</v>
      </c>
      <c r="AD1502" s="12" t="s">
        <v>960</v>
      </c>
      <c r="AE1502" s="12" t="s">
        <v>969</v>
      </c>
      <c r="AF1502" s="12" t="s">
        <v>783</v>
      </c>
      <c r="AG1502" s="12" t="s">
        <v>7</v>
      </c>
      <c r="AH1502" s="12" t="b">
        <v>0</v>
      </c>
      <c r="AI1502" s="12" t="s">
        <v>60</v>
      </c>
      <c r="AJ1502" s="12" t="s">
        <v>61</v>
      </c>
      <c r="AK1502" s="12" t="s">
        <v>147</v>
      </c>
      <c r="AL1502" s="12" t="s">
        <v>162</v>
      </c>
      <c r="AM1502" s="12" t="s">
        <v>64</v>
      </c>
      <c r="AN1502" s="15" t="e">
        <v>#N/A</v>
      </c>
      <c r="AO1502" t="str">
        <f>RIGHT('CMO Input'!$T1502,(LEN('CMO Input'!$T1502)-FIND(" ",'CMO Input'!$T1502,1)))</f>
        <v>6-7”</v>
      </c>
      <c r="AP1502">
        <f>'CMO Input'!$O1502</f>
        <v>6</v>
      </c>
      <c r="AR1502" t="str">
        <f>Table2[[#This Row],[Policy / Non Policy]]</f>
        <v>Policy</v>
      </c>
      <c r="AS1502" t="str">
        <f>'CMO Input'!$U1502</f>
        <v>Tier 1</v>
      </c>
      <c r="AT1502" t="str">
        <f>'CMO Input'!$P1502</f>
        <v>SI</v>
      </c>
      <c r="AU1502" t="str" cm="1">
        <f t="array" ref="AU15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02" s="8" t="str">
        <f>TEXT('CMO Input'!$D1502,"MMM-YY")</f>
        <v>October</v>
      </c>
    </row>
    <row r="1503" spans="1:48" x14ac:dyDescent="0.25">
      <c r="A1503" s="18">
        <v>510930161</v>
      </c>
      <c r="B1503" s="16" t="s">
        <v>180</v>
      </c>
      <c r="C1503" s="16" t="s">
        <v>780</v>
      </c>
      <c r="D1503" s="16" t="s">
        <v>177</v>
      </c>
      <c r="E1503" s="17">
        <v>29</v>
      </c>
      <c r="F1503" s="16" t="s">
        <v>46</v>
      </c>
      <c r="G1503" s="17" t="s">
        <v>877</v>
      </c>
      <c r="H1503" s="16" t="s">
        <v>150</v>
      </c>
      <c r="I1503" s="16" t="s">
        <v>885</v>
      </c>
      <c r="J1503" s="16" t="s">
        <v>980</v>
      </c>
      <c r="K1503" s="18">
        <v>510930161</v>
      </c>
      <c r="L1503" s="16" t="s">
        <v>116</v>
      </c>
      <c r="M1503" s="16">
        <v>6.6</v>
      </c>
      <c r="N1503" s="16" t="s">
        <v>52</v>
      </c>
      <c r="O1503" s="16">
        <v>6</v>
      </c>
      <c r="P1503" s="16" t="s">
        <v>53</v>
      </c>
      <c r="Q1503" s="16">
        <v>6</v>
      </c>
      <c r="R1503" s="16" t="s">
        <v>54</v>
      </c>
      <c r="S1503" s="16" t="s">
        <v>134</v>
      </c>
      <c r="T1503" s="16" t="s">
        <v>135</v>
      </c>
      <c r="U1503" s="16" t="s">
        <v>94</v>
      </c>
      <c r="V1503" s="16" t="s">
        <v>58</v>
      </c>
      <c r="W1503" s="16" t="s">
        <v>95</v>
      </c>
      <c r="X1503" s="16" t="b">
        <v>0</v>
      </c>
      <c r="Y1503" s="16" t="b">
        <v>0</v>
      </c>
      <c r="Z1503" s="16" t="e">
        <v>#N/A</v>
      </c>
      <c r="AA1503" s="16">
        <v>3.9599999999999996E-2</v>
      </c>
      <c r="AB1503" s="16">
        <v>0</v>
      </c>
      <c r="AC1503" s="16" t="s">
        <v>780</v>
      </c>
      <c r="AD1503" s="16" t="s">
        <v>885</v>
      </c>
      <c r="AE1503" s="16" t="s">
        <v>980</v>
      </c>
      <c r="AF1503" s="16" t="s">
        <v>787</v>
      </c>
      <c r="AG1503" s="16" t="s">
        <v>7</v>
      </c>
      <c r="AH1503" s="16" t="b">
        <v>0</v>
      </c>
      <c r="AI1503" s="16" t="s">
        <v>60</v>
      </c>
      <c r="AJ1503" s="16" t="s">
        <v>788</v>
      </c>
      <c r="AK1503" s="16" t="s">
        <v>147</v>
      </c>
      <c r="AL1503" s="16" t="s">
        <v>789</v>
      </c>
      <c r="AM1503" s="16" t="s">
        <v>64</v>
      </c>
      <c r="AN1503" s="19" t="e">
        <v>#N/A</v>
      </c>
      <c r="AO1503" t="str">
        <f>RIGHT('CMO Input'!$T1503,(LEN('CMO Input'!$T1503)-FIND(" ",'CMO Input'!$T1503,1)))</f>
        <v>6-7”</v>
      </c>
      <c r="AP1503">
        <f>'CMO Input'!$O1503</f>
        <v>6</v>
      </c>
      <c r="AR1503" t="str">
        <f>Table2[[#This Row],[Policy / Non Policy]]</f>
        <v>Policy</v>
      </c>
      <c r="AS1503" t="str">
        <f>'CMO Input'!$U1503</f>
        <v>Tier 1</v>
      </c>
      <c r="AT1503" t="str">
        <f>'CMO Input'!$P1503</f>
        <v>CI</v>
      </c>
      <c r="AU1503" t="str" cm="1">
        <f t="array" ref="AU15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03" s="8" t="str">
        <f>TEXT('CMO Input'!$D1503,"MMM-YY")</f>
        <v>October</v>
      </c>
    </row>
    <row r="1504" spans="1:48" x14ac:dyDescent="0.25">
      <c r="A1504" s="14">
        <v>510798461</v>
      </c>
      <c r="B1504" s="12" t="s">
        <v>180</v>
      </c>
      <c r="C1504" s="12" t="s">
        <v>780</v>
      </c>
      <c r="D1504" s="12" t="s">
        <v>177</v>
      </c>
      <c r="E1504" s="13">
        <v>29</v>
      </c>
      <c r="F1504" s="12" t="s">
        <v>46</v>
      </c>
      <c r="G1504" s="13" t="s">
        <v>87</v>
      </c>
      <c r="H1504" s="12" t="s">
        <v>911</v>
      </c>
      <c r="I1504" s="12" t="s">
        <v>964</v>
      </c>
      <c r="J1504" s="12" t="s">
        <v>965</v>
      </c>
      <c r="K1504" s="14">
        <v>510798461</v>
      </c>
      <c r="L1504" s="12" t="s">
        <v>116</v>
      </c>
      <c r="M1504" s="12">
        <v>6.1</v>
      </c>
      <c r="N1504" s="12" t="s">
        <v>52</v>
      </c>
      <c r="O1504" s="12">
        <v>8</v>
      </c>
      <c r="P1504" s="12" t="s">
        <v>53</v>
      </c>
      <c r="Q1504" s="12">
        <v>30</v>
      </c>
      <c r="R1504" s="12" t="s">
        <v>54</v>
      </c>
      <c r="S1504" s="12" t="s">
        <v>92</v>
      </c>
      <c r="T1504" s="12" t="s">
        <v>93</v>
      </c>
      <c r="U1504" s="12" t="s">
        <v>94</v>
      </c>
      <c r="V1504" s="12" t="s">
        <v>58</v>
      </c>
      <c r="W1504" s="12" t="s">
        <v>95</v>
      </c>
      <c r="X1504" s="12" t="b">
        <v>0</v>
      </c>
      <c r="Y1504" s="12" t="b">
        <v>0</v>
      </c>
      <c r="Z1504" s="12" t="e">
        <v>#N/A</v>
      </c>
      <c r="AA1504" s="12">
        <v>0.183</v>
      </c>
      <c r="AB1504" s="12">
        <v>0</v>
      </c>
      <c r="AC1504" s="12" t="s">
        <v>780</v>
      </c>
      <c r="AD1504" s="12" t="s">
        <v>964</v>
      </c>
      <c r="AE1504" s="12" t="s">
        <v>965</v>
      </c>
      <c r="AF1504" s="12" t="s">
        <v>870</v>
      </c>
      <c r="AG1504" s="12" t="s">
        <v>7</v>
      </c>
      <c r="AH1504" s="12" t="b">
        <v>0</v>
      </c>
      <c r="AI1504" s="12" t="s">
        <v>60</v>
      </c>
      <c r="AJ1504" s="12" t="s">
        <v>788</v>
      </c>
      <c r="AK1504" s="12" t="s">
        <v>147</v>
      </c>
      <c r="AL1504" s="12" t="s">
        <v>951</v>
      </c>
      <c r="AM1504" s="12" t="s">
        <v>64</v>
      </c>
      <c r="AN1504" s="15" t="e">
        <v>#N/A</v>
      </c>
      <c r="AO1504" t="str">
        <f>RIGHT('CMO Input'!$T1504,(LEN('CMO Input'!$T1504)-FIND(" ",'CMO Input'!$T1504,1)))</f>
        <v>8”</v>
      </c>
      <c r="AP1504">
        <f>'CMO Input'!$O1504</f>
        <v>8</v>
      </c>
      <c r="AR1504" t="str">
        <f>Table2[[#This Row],[Policy / Non Policy]]</f>
        <v>Policy</v>
      </c>
      <c r="AS1504" t="str">
        <f>'CMO Input'!$U1504</f>
        <v>Tier 1</v>
      </c>
      <c r="AT1504" t="str">
        <f>'CMO Input'!$P1504</f>
        <v>CI</v>
      </c>
      <c r="AU1504" t="str" cm="1">
        <f t="array" ref="AU15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04" s="8" t="str">
        <f>TEXT('CMO Input'!$D1504,"MMM-YY")</f>
        <v>October</v>
      </c>
    </row>
    <row r="1505" spans="1:48" x14ac:dyDescent="0.25">
      <c r="A1505" s="18">
        <v>510893130</v>
      </c>
      <c r="B1505" s="16" t="s">
        <v>180</v>
      </c>
      <c r="C1505" s="16" t="s">
        <v>780</v>
      </c>
      <c r="D1505" s="16" t="s">
        <v>177</v>
      </c>
      <c r="E1505" s="17">
        <v>29</v>
      </c>
      <c r="F1505" s="16" t="s">
        <v>46</v>
      </c>
      <c r="G1505" s="17" t="s">
        <v>47</v>
      </c>
      <c r="H1505" s="16" t="s">
        <v>895</v>
      </c>
      <c r="I1505" s="16" t="s">
        <v>948</v>
      </c>
      <c r="J1505" s="16" t="s">
        <v>949</v>
      </c>
      <c r="K1505" s="18">
        <v>510893130</v>
      </c>
      <c r="L1505" s="16" t="s">
        <v>116</v>
      </c>
      <c r="M1505" s="16">
        <v>2.5</v>
      </c>
      <c r="N1505" s="16" t="s">
        <v>52</v>
      </c>
      <c r="O1505" s="16">
        <v>8</v>
      </c>
      <c r="P1505" s="16" t="s">
        <v>53</v>
      </c>
      <c r="Q1505" s="16">
        <v>85</v>
      </c>
      <c r="R1505" s="16" t="s">
        <v>54</v>
      </c>
      <c r="S1505" s="16" t="s">
        <v>92</v>
      </c>
      <c r="T1505" s="16" t="s">
        <v>93</v>
      </c>
      <c r="U1505" s="16" t="s">
        <v>94</v>
      </c>
      <c r="V1505" s="16" t="s">
        <v>58</v>
      </c>
      <c r="W1505" s="16" t="s">
        <v>95</v>
      </c>
      <c r="X1505" s="16" t="b">
        <v>0</v>
      </c>
      <c r="Y1505" s="16" t="b">
        <v>0</v>
      </c>
      <c r="Z1505" s="16" t="e">
        <v>#N/A</v>
      </c>
      <c r="AA1505" s="16">
        <v>0.21249999999999999</v>
      </c>
      <c r="AB1505" s="16">
        <v>0</v>
      </c>
      <c r="AC1505" s="16" t="s">
        <v>780</v>
      </c>
      <c r="AD1505" s="16" t="s">
        <v>948</v>
      </c>
      <c r="AE1505" s="16" t="s">
        <v>949</v>
      </c>
      <c r="AF1505" s="16" t="s">
        <v>801</v>
      </c>
      <c r="AG1505" s="16" t="s">
        <v>7</v>
      </c>
      <c r="AH1505" s="16" t="b">
        <v>0</v>
      </c>
      <c r="AI1505" s="16" t="s">
        <v>60</v>
      </c>
      <c r="AJ1505" s="16" t="s">
        <v>61</v>
      </c>
      <c r="AK1505" s="16" t="s">
        <v>147</v>
      </c>
      <c r="AL1505" s="16" t="s">
        <v>328</v>
      </c>
      <c r="AM1505" s="16" t="s">
        <v>64</v>
      </c>
      <c r="AN1505" s="19" t="e">
        <v>#N/A</v>
      </c>
      <c r="AO1505" t="str">
        <f>RIGHT('CMO Input'!$T1505,(LEN('CMO Input'!$T1505)-FIND(" ",'CMO Input'!$T1505,1)))</f>
        <v>8”</v>
      </c>
      <c r="AP1505">
        <f>'CMO Input'!$O1505</f>
        <v>8</v>
      </c>
      <c r="AR1505" t="str">
        <f>Table2[[#This Row],[Policy / Non Policy]]</f>
        <v>Policy</v>
      </c>
      <c r="AS1505" t="str">
        <f>'CMO Input'!$U1505</f>
        <v>Tier 1</v>
      </c>
      <c r="AT1505" t="str">
        <f>'CMO Input'!$P1505</f>
        <v>CI</v>
      </c>
      <c r="AU1505" t="str" cm="1">
        <f t="array" ref="AU15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05" s="8" t="str">
        <f>TEXT('CMO Input'!$D1505,"MMM-YY")</f>
        <v>October</v>
      </c>
    </row>
    <row r="1506" spans="1:48" x14ac:dyDescent="0.25">
      <c r="A1506" s="14">
        <v>510930526</v>
      </c>
      <c r="B1506" s="12" t="s">
        <v>180</v>
      </c>
      <c r="C1506" s="12" t="s">
        <v>780</v>
      </c>
      <c r="D1506" s="12" t="s">
        <v>177</v>
      </c>
      <c r="E1506" s="13">
        <v>29</v>
      </c>
      <c r="F1506" s="12" t="s">
        <v>46</v>
      </c>
      <c r="G1506" s="13" t="s">
        <v>158</v>
      </c>
      <c r="H1506" s="12" t="s">
        <v>896</v>
      </c>
      <c r="I1506" s="12" t="s">
        <v>970</v>
      </c>
      <c r="J1506" s="12" t="s">
        <v>971</v>
      </c>
      <c r="K1506" s="14">
        <v>510930526</v>
      </c>
      <c r="L1506" s="12" t="s">
        <v>116</v>
      </c>
      <c r="M1506" s="12">
        <v>6</v>
      </c>
      <c r="N1506" s="12" t="s">
        <v>52</v>
      </c>
      <c r="O1506" s="12">
        <v>8</v>
      </c>
      <c r="P1506" s="12" t="s">
        <v>53</v>
      </c>
      <c r="Q1506" s="12">
        <v>65</v>
      </c>
      <c r="R1506" s="12" t="s">
        <v>54</v>
      </c>
      <c r="S1506" s="12" t="s">
        <v>92</v>
      </c>
      <c r="T1506" s="12" t="s">
        <v>93</v>
      </c>
      <c r="U1506" s="12" t="s">
        <v>94</v>
      </c>
      <c r="V1506" s="12" t="s">
        <v>58</v>
      </c>
      <c r="W1506" s="12" t="s">
        <v>95</v>
      </c>
      <c r="X1506" s="12" t="b">
        <v>0</v>
      </c>
      <c r="Y1506" s="12" t="b">
        <v>0</v>
      </c>
      <c r="Z1506" s="12" t="e">
        <v>#N/A</v>
      </c>
      <c r="AA1506" s="12">
        <v>0.39</v>
      </c>
      <c r="AB1506" s="12">
        <v>0</v>
      </c>
      <c r="AC1506" s="12" t="s">
        <v>780</v>
      </c>
      <c r="AD1506" s="12" t="s">
        <v>970</v>
      </c>
      <c r="AE1506" s="12" t="s">
        <v>971</v>
      </c>
      <c r="AF1506" s="12" t="s">
        <v>826</v>
      </c>
      <c r="AG1506" s="12" t="s">
        <v>7</v>
      </c>
      <c r="AH1506" s="12" t="b">
        <v>0</v>
      </c>
      <c r="AI1506" s="12" t="s">
        <v>60</v>
      </c>
      <c r="AJ1506" s="12" t="s">
        <v>827</v>
      </c>
      <c r="AK1506" s="12" t="s">
        <v>263</v>
      </c>
      <c r="AL1506" s="12" t="s">
        <v>828</v>
      </c>
      <c r="AM1506" s="12" t="s">
        <v>64</v>
      </c>
      <c r="AN1506" s="15" t="e">
        <v>#N/A</v>
      </c>
      <c r="AO1506" t="str">
        <f>RIGHT('CMO Input'!$T1506,(LEN('CMO Input'!$T1506)-FIND(" ",'CMO Input'!$T1506,1)))</f>
        <v>8”</v>
      </c>
      <c r="AP1506">
        <f>'CMO Input'!$O1506</f>
        <v>8</v>
      </c>
      <c r="AR1506" t="str">
        <f>Table2[[#This Row],[Policy / Non Policy]]</f>
        <v>Policy</v>
      </c>
      <c r="AS1506" t="str">
        <f>'CMO Input'!$U1506</f>
        <v>Tier 1</v>
      </c>
      <c r="AT1506" t="str">
        <f>'CMO Input'!$P1506</f>
        <v>CI</v>
      </c>
      <c r="AU1506" t="str" cm="1">
        <f t="array" ref="AU15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06" s="8" t="str">
        <f>TEXT('CMO Input'!$D1506,"MMM-YY")</f>
        <v>October</v>
      </c>
    </row>
    <row r="1507" spans="1:48" x14ac:dyDescent="0.25">
      <c r="A1507" s="18">
        <v>220000478712</v>
      </c>
      <c r="B1507" s="16" t="s">
        <v>180</v>
      </c>
      <c r="C1507" s="16" t="s">
        <v>780</v>
      </c>
      <c r="D1507" s="16" t="s">
        <v>177</v>
      </c>
      <c r="E1507" s="17">
        <v>29</v>
      </c>
      <c r="F1507" s="16" t="s">
        <v>46</v>
      </c>
      <c r="G1507" s="17" t="s">
        <v>158</v>
      </c>
      <c r="H1507" s="16" t="s">
        <v>896</v>
      </c>
      <c r="I1507" s="16" t="s">
        <v>908</v>
      </c>
      <c r="J1507" s="16" t="s">
        <v>909</v>
      </c>
      <c r="K1507" s="18">
        <v>220000478712</v>
      </c>
      <c r="L1507" s="16" t="s">
        <v>116</v>
      </c>
      <c r="M1507" s="16">
        <v>50</v>
      </c>
      <c r="N1507" s="16" t="s">
        <v>52</v>
      </c>
      <c r="O1507" s="16">
        <v>8</v>
      </c>
      <c r="P1507" s="16" t="s">
        <v>53</v>
      </c>
      <c r="Q1507" s="16">
        <v>245</v>
      </c>
      <c r="R1507" s="16" t="s">
        <v>54</v>
      </c>
      <c r="S1507" s="16" t="s">
        <v>92</v>
      </c>
      <c r="T1507" s="16" t="s">
        <v>93</v>
      </c>
      <c r="U1507" s="16" t="s">
        <v>94</v>
      </c>
      <c r="V1507" s="16" t="s">
        <v>58</v>
      </c>
      <c r="W1507" s="16" t="s">
        <v>95</v>
      </c>
      <c r="X1507" s="16" t="b">
        <v>0</v>
      </c>
      <c r="Y1507" s="16" t="b">
        <v>0</v>
      </c>
      <c r="Z1507" s="16" t="e">
        <v>#N/A</v>
      </c>
      <c r="AA1507" s="16">
        <v>12.25</v>
      </c>
      <c r="AB1507" s="16">
        <v>0</v>
      </c>
      <c r="AC1507" s="16" t="s">
        <v>780</v>
      </c>
      <c r="AD1507" s="16" t="s">
        <v>908</v>
      </c>
      <c r="AE1507" s="16" t="s">
        <v>909</v>
      </c>
      <c r="AF1507" s="16" t="s">
        <v>826</v>
      </c>
      <c r="AG1507" s="16" t="s">
        <v>7</v>
      </c>
      <c r="AH1507" s="16" t="b">
        <v>0</v>
      </c>
      <c r="AI1507" s="16" t="s">
        <v>60</v>
      </c>
      <c r="AJ1507" s="16" t="s">
        <v>827</v>
      </c>
      <c r="AK1507" s="16" t="s">
        <v>147</v>
      </c>
      <c r="AL1507" s="16" t="s">
        <v>842</v>
      </c>
      <c r="AM1507" s="16" t="s">
        <v>64</v>
      </c>
      <c r="AN1507" s="19" t="e">
        <v>#N/A</v>
      </c>
      <c r="AO1507" t="str">
        <f>RIGHT('CMO Input'!$T1507,(LEN('CMO Input'!$T1507)-FIND(" ",'CMO Input'!$T1507,1)))</f>
        <v>8”</v>
      </c>
      <c r="AP1507">
        <f>'CMO Input'!$O1507</f>
        <v>8</v>
      </c>
      <c r="AR1507" t="str">
        <f>Table2[[#This Row],[Policy / Non Policy]]</f>
        <v>Policy</v>
      </c>
      <c r="AS1507" t="str">
        <f>'CMO Input'!$U1507</f>
        <v>Tier 1</v>
      </c>
      <c r="AT1507" t="str">
        <f>'CMO Input'!$P1507</f>
        <v>CI</v>
      </c>
      <c r="AU1507" t="str" cm="1">
        <f t="array" ref="AU15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07" s="8" t="str">
        <f>TEXT('CMO Input'!$D1507,"MMM-YY")</f>
        <v>October</v>
      </c>
    </row>
    <row r="1508" spans="1:48" x14ac:dyDescent="0.25">
      <c r="A1508" s="14">
        <v>510838948</v>
      </c>
      <c r="B1508" s="12" t="s">
        <v>180</v>
      </c>
      <c r="C1508" s="12" t="s">
        <v>780</v>
      </c>
      <c r="D1508" s="12" t="s">
        <v>177</v>
      </c>
      <c r="E1508" s="13">
        <v>29</v>
      </c>
      <c r="F1508" s="12" t="s">
        <v>46</v>
      </c>
      <c r="G1508" s="13" t="s">
        <v>47</v>
      </c>
      <c r="H1508" s="12" t="s">
        <v>895</v>
      </c>
      <c r="I1508" s="12" t="s">
        <v>903</v>
      </c>
      <c r="J1508" s="12" t="s">
        <v>915</v>
      </c>
      <c r="K1508" s="14">
        <v>510838948</v>
      </c>
      <c r="L1508" s="12" t="s">
        <v>70</v>
      </c>
      <c r="M1508" s="12">
        <v>330</v>
      </c>
      <c r="N1508" s="12" t="s">
        <v>52</v>
      </c>
      <c r="O1508" s="12">
        <v>10</v>
      </c>
      <c r="P1508" s="12" t="s">
        <v>91</v>
      </c>
      <c r="Q1508" s="12">
        <v>120</v>
      </c>
      <c r="R1508" s="12" t="s">
        <v>54</v>
      </c>
      <c r="S1508" s="12" t="s">
        <v>260</v>
      </c>
      <c r="T1508" s="12" t="s">
        <v>122</v>
      </c>
      <c r="U1508" s="12" t="s">
        <v>73</v>
      </c>
      <c r="V1508" s="12" t="s">
        <v>58</v>
      </c>
      <c r="W1508" s="12" t="s">
        <v>74</v>
      </c>
      <c r="X1508" s="12" t="b">
        <v>0</v>
      </c>
      <c r="Y1508" s="12" t="b">
        <v>0</v>
      </c>
      <c r="Z1508" s="12" t="e">
        <v>#N/A</v>
      </c>
      <c r="AA1508" s="12">
        <v>39.6</v>
      </c>
      <c r="AB1508" s="12">
        <v>0</v>
      </c>
      <c r="AC1508" s="12" t="s">
        <v>780</v>
      </c>
      <c r="AD1508" s="12" t="s">
        <v>903</v>
      </c>
      <c r="AE1508" s="12" t="s">
        <v>915</v>
      </c>
      <c r="AF1508" s="12" t="s">
        <v>801</v>
      </c>
      <c r="AG1508" s="12" t="s">
        <v>7</v>
      </c>
      <c r="AH1508" s="12" t="b">
        <v>0</v>
      </c>
      <c r="AI1508" s="12" t="s">
        <v>39</v>
      </c>
      <c r="AJ1508" s="12" t="s">
        <v>61</v>
      </c>
      <c r="AK1508" s="12" t="s">
        <v>70</v>
      </c>
      <c r="AL1508" s="12" t="s">
        <v>784</v>
      </c>
      <c r="AM1508" s="12" t="s">
        <v>64</v>
      </c>
      <c r="AN1508" s="15" t="e">
        <v>#N/A</v>
      </c>
      <c r="AO1508" t="str">
        <f>RIGHT('CMO Input'!$T1508,(LEN('CMO Input'!$T1508)-FIND(" ",'CMO Input'!$T1508,1)))</f>
        <v>10-12”</v>
      </c>
      <c r="AP1508">
        <f>'CMO Input'!$O1508</f>
        <v>10</v>
      </c>
      <c r="AR1508" t="str">
        <f>Table2[[#This Row],[Policy / Non Policy]]</f>
        <v>Policy</v>
      </c>
      <c r="AS1508" t="str">
        <f>'CMO Input'!$U1508</f>
        <v>Tier 2</v>
      </c>
      <c r="AT1508" t="str">
        <f>'CMO Input'!$P1508</f>
        <v>DI</v>
      </c>
      <c r="AU1508" t="str" cm="1">
        <f t="array" ref="AU15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508" s="8" t="str">
        <f>TEXT('CMO Input'!$D1508,"MMM-YY")</f>
        <v>October</v>
      </c>
    </row>
    <row r="1509" spans="1:48" x14ac:dyDescent="0.25">
      <c r="A1509" s="18">
        <v>633235248</v>
      </c>
      <c r="B1509" s="16" t="s">
        <v>180</v>
      </c>
      <c r="C1509" s="16" t="s">
        <v>780</v>
      </c>
      <c r="D1509" s="16" t="s">
        <v>177</v>
      </c>
      <c r="E1509" s="17">
        <v>29</v>
      </c>
      <c r="F1509" s="16" t="s">
        <v>46</v>
      </c>
      <c r="G1509" s="17" t="s">
        <v>158</v>
      </c>
      <c r="H1509" s="16" t="s">
        <v>895</v>
      </c>
      <c r="I1509" s="16" t="s">
        <v>937</v>
      </c>
      <c r="J1509" s="16" t="s">
        <v>981</v>
      </c>
      <c r="K1509" s="18">
        <v>633235248</v>
      </c>
      <c r="L1509" s="16" t="s">
        <v>116</v>
      </c>
      <c r="M1509" s="16">
        <v>169</v>
      </c>
      <c r="N1509" s="16" t="s">
        <v>52</v>
      </c>
      <c r="O1509" s="16">
        <v>100</v>
      </c>
      <c r="P1509" s="16" t="s">
        <v>91</v>
      </c>
      <c r="Q1509" s="16">
        <v>44</v>
      </c>
      <c r="R1509" s="16" t="s">
        <v>220</v>
      </c>
      <c r="S1509" s="16" t="s">
        <v>221</v>
      </c>
      <c r="T1509" s="16" t="s">
        <v>118</v>
      </c>
      <c r="U1509" s="16" t="s">
        <v>94</v>
      </c>
      <c r="V1509" s="16" t="s">
        <v>58</v>
      </c>
      <c r="W1509" s="16" t="s">
        <v>95</v>
      </c>
      <c r="X1509" s="16" t="b">
        <v>0</v>
      </c>
      <c r="Y1509" s="16" t="b">
        <v>0</v>
      </c>
      <c r="Z1509" s="16" t="e">
        <v>#N/A</v>
      </c>
      <c r="AA1509" s="16">
        <v>7.4360000000000008</v>
      </c>
      <c r="AB1509" s="16">
        <v>0</v>
      </c>
      <c r="AC1509" s="16" t="s">
        <v>780</v>
      </c>
      <c r="AD1509" s="16" t="s">
        <v>937</v>
      </c>
      <c r="AE1509" s="16" t="s">
        <v>981</v>
      </c>
      <c r="AF1509" s="16" t="s">
        <v>783</v>
      </c>
      <c r="AG1509" s="16" t="s">
        <v>7</v>
      </c>
      <c r="AH1509" s="16" t="b">
        <v>0</v>
      </c>
      <c r="AI1509" s="16" t="s">
        <v>60</v>
      </c>
      <c r="AJ1509" s="16" t="s">
        <v>61</v>
      </c>
      <c r="AK1509" s="16" t="s">
        <v>147</v>
      </c>
      <c r="AL1509" s="16" t="s">
        <v>855</v>
      </c>
      <c r="AM1509" s="16" t="s">
        <v>64</v>
      </c>
      <c r="AN1509" s="19" t="e">
        <v>#N/A</v>
      </c>
      <c r="AO1509" t="str">
        <f>RIGHT('CMO Input'!$T1509,(LEN('CMO Input'!$T1509)-FIND(" ",'CMO Input'!$T1509,1)))</f>
        <v>4-5”</v>
      </c>
      <c r="AP1509">
        <f>'CMO Input'!$O1509</f>
        <v>100</v>
      </c>
      <c r="AR1509" t="str">
        <f>Table2[[#This Row],[Policy / Non Policy]]</f>
        <v>Policy</v>
      </c>
      <c r="AS1509" t="str">
        <f>'CMO Input'!$U1509</f>
        <v>Tier 1</v>
      </c>
      <c r="AT1509" t="str">
        <f>'CMO Input'!$P1509</f>
        <v>DI</v>
      </c>
      <c r="AU1509" t="str" cm="1">
        <f t="array" ref="AU15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09" s="8" t="str">
        <f>TEXT('CMO Input'!$D1509,"MMM-YY")</f>
        <v>October</v>
      </c>
    </row>
    <row r="1510" spans="1:48" x14ac:dyDescent="0.25">
      <c r="A1510" s="14">
        <v>510856686</v>
      </c>
      <c r="B1510" s="12" t="s">
        <v>180</v>
      </c>
      <c r="C1510" s="12" t="s">
        <v>780</v>
      </c>
      <c r="D1510" s="12" t="s">
        <v>177</v>
      </c>
      <c r="E1510" s="13">
        <v>30</v>
      </c>
      <c r="F1510" s="12" t="s">
        <v>46</v>
      </c>
      <c r="G1510" s="13" t="s">
        <v>158</v>
      </c>
      <c r="H1510" s="12" t="s">
        <v>894</v>
      </c>
      <c r="I1510" s="12" t="s">
        <v>960</v>
      </c>
      <c r="J1510" s="12" t="s">
        <v>969</v>
      </c>
      <c r="K1510" s="14">
        <v>510856686</v>
      </c>
      <c r="L1510" s="12" t="s">
        <v>116</v>
      </c>
      <c r="M1510" s="12">
        <v>5.5</v>
      </c>
      <c r="N1510" s="12" t="s">
        <v>52</v>
      </c>
      <c r="O1510" s="12">
        <v>4</v>
      </c>
      <c r="P1510" s="12" t="s">
        <v>163</v>
      </c>
      <c r="Q1510" s="12">
        <v>43</v>
      </c>
      <c r="R1510" s="12" t="s">
        <v>54</v>
      </c>
      <c r="S1510" s="12" t="s">
        <v>117</v>
      </c>
      <c r="T1510" s="12" t="s">
        <v>118</v>
      </c>
      <c r="U1510" s="12" t="s">
        <v>94</v>
      </c>
      <c r="V1510" s="12" t="s">
        <v>58</v>
      </c>
      <c r="W1510" s="12" t="s">
        <v>95</v>
      </c>
      <c r="X1510" s="12" t="b">
        <v>0</v>
      </c>
      <c r="Y1510" s="12" t="b">
        <v>0</v>
      </c>
      <c r="Z1510" s="12" t="e">
        <v>#N/A</v>
      </c>
      <c r="AA1510" s="12">
        <v>0.23649999999999999</v>
      </c>
      <c r="AB1510" s="12">
        <v>0</v>
      </c>
      <c r="AC1510" s="12" t="s">
        <v>780</v>
      </c>
      <c r="AD1510" s="12" t="s">
        <v>960</v>
      </c>
      <c r="AE1510" s="12" t="s">
        <v>969</v>
      </c>
      <c r="AF1510" s="12" t="s">
        <v>783</v>
      </c>
      <c r="AG1510" s="12" t="s">
        <v>7</v>
      </c>
      <c r="AH1510" s="12" t="b">
        <v>0</v>
      </c>
      <c r="AI1510" s="12" t="s">
        <v>60</v>
      </c>
      <c r="AJ1510" s="12" t="s">
        <v>61</v>
      </c>
      <c r="AK1510" s="12" t="s">
        <v>147</v>
      </c>
      <c r="AL1510" s="12" t="s">
        <v>162</v>
      </c>
      <c r="AM1510" s="12" t="s">
        <v>64</v>
      </c>
      <c r="AN1510" s="15" t="e">
        <v>#N/A</v>
      </c>
      <c r="AO1510" t="str">
        <f>RIGHT('CMO Input'!$T1510,(LEN('CMO Input'!$T1510)-FIND(" ",'CMO Input'!$T1510,1)))</f>
        <v>4-5”</v>
      </c>
      <c r="AP1510">
        <f>'CMO Input'!$O1510</f>
        <v>4</v>
      </c>
      <c r="AR1510" t="str">
        <f>Table2[[#This Row],[Policy / Non Policy]]</f>
        <v>Policy</v>
      </c>
      <c r="AS1510" t="str">
        <f>'CMO Input'!$U1510</f>
        <v>Tier 1</v>
      </c>
      <c r="AT1510" t="str">
        <f>'CMO Input'!$P1510</f>
        <v>SI</v>
      </c>
      <c r="AU1510" t="str" cm="1">
        <f t="array" ref="AU15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0" s="8" t="str">
        <f>TEXT('CMO Input'!$D1510,"MMM-YY")</f>
        <v>October</v>
      </c>
    </row>
    <row r="1511" spans="1:48" x14ac:dyDescent="0.25">
      <c r="A1511" s="18">
        <v>510968698</v>
      </c>
      <c r="B1511" s="16" t="s">
        <v>180</v>
      </c>
      <c r="C1511" s="16" t="s">
        <v>780</v>
      </c>
      <c r="D1511" s="16" t="s">
        <v>177</v>
      </c>
      <c r="E1511" s="17">
        <v>30</v>
      </c>
      <c r="F1511" s="16" t="s">
        <v>46</v>
      </c>
      <c r="G1511" s="17" t="s">
        <v>158</v>
      </c>
      <c r="H1511" s="16" t="s">
        <v>902</v>
      </c>
      <c r="I1511" s="16" t="s">
        <v>962</v>
      </c>
      <c r="J1511" s="16" t="s">
        <v>963</v>
      </c>
      <c r="K1511" s="18">
        <v>510968698</v>
      </c>
      <c r="L1511" s="16" t="s">
        <v>90</v>
      </c>
      <c r="M1511" s="16">
        <v>301.10000000000002</v>
      </c>
      <c r="N1511" s="16" t="s">
        <v>52</v>
      </c>
      <c r="O1511" s="16">
        <v>4</v>
      </c>
      <c r="P1511" s="16" t="s">
        <v>91</v>
      </c>
      <c r="Q1511" s="16">
        <v>46</v>
      </c>
      <c r="R1511" s="16" t="s">
        <v>54</v>
      </c>
      <c r="S1511" s="16" t="s">
        <v>117</v>
      </c>
      <c r="T1511" s="16" t="s">
        <v>118</v>
      </c>
      <c r="U1511" s="16" t="s">
        <v>94</v>
      </c>
      <c r="V1511" s="16" t="s">
        <v>58</v>
      </c>
      <c r="W1511" s="16" t="s">
        <v>95</v>
      </c>
      <c r="X1511" s="16" t="b">
        <v>0</v>
      </c>
      <c r="Y1511" s="16" t="b">
        <v>0</v>
      </c>
      <c r="Z1511" s="16" t="e">
        <v>#N/A</v>
      </c>
      <c r="AA1511" s="16">
        <v>13.850600000000002</v>
      </c>
      <c r="AB1511" s="16">
        <v>0</v>
      </c>
      <c r="AC1511" s="16" t="s">
        <v>780</v>
      </c>
      <c r="AD1511" s="16" t="s">
        <v>962</v>
      </c>
      <c r="AE1511" s="16" t="s">
        <v>963</v>
      </c>
      <c r="AF1511" s="16" t="s">
        <v>783</v>
      </c>
      <c r="AG1511" s="16" t="s">
        <v>7</v>
      </c>
      <c r="AH1511" s="16" t="b">
        <v>0</v>
      </c>
      <c r="AI1511" s="16" t="s">
        <v>39</v>
      </c>
      <c r="AJ1511" s="16" t="s">
        <v>61</v>
      </c>
      <c r="AK1511" s="16" t="s">
        <v>90</v>
      </c>
      <c r="AL1511" s="16" t="s">
        <v>810</v>
      </c>
      <c r="AM1511" s="16" t="s">
        <v>64</v>
      </c>
      <c r="AN1511" s="19" t="e">
        <v>#N/A</v>
      </c>
      <c r="AO1511" t="str">
        <f>RIGHT('CMO Input'!$T1511,(LEN('CMO Input'!$T1511)-FIND(" ",'CMO Input'!$T1511,1)))</f>
        <v>4-5”</v>
      </c>
      <c r="AP1511">
        <f>'CMO Input'!$O1511</f>
        <v>4</v>
      </c>
      <c r="AR1511" t="str">
        <f>Table2[[#This Row],[Policy / Non Policy]]</f>
        <v>Policy</v>
      </c>
      <c r="AS1511" t="str">
        <f>'CMO Input'!$U1511</f>
        <v>Tier 1</v>
      </c>
      <c r="AT1511" t="str">
        <f>'CMO Input'!$P1511</f>
        <v>DI</v>
      </c>
      <c r="AU1511" t="str" cm="1">
        <f t="array" ref="AU15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1" s="8" t="str">
        <f>TEXT('CMO Input'!$D1511,"MMM-YY")</f>
        <v>October</v>
      </c>
    </row>
    <row r="1512" spans="1:48" x14ac:dyDescent="0.25">
      <c r="A1512" s="14">
        <v>510913292</v>
      </c>
      <c r="B1512" s="12" t="s">
        <v>180</v>
      </c>
      <c r="C1512" s="12" t="s">
        <v>780</v>
      </c>
      <c r="D1512" s="12" t="s">
        <v>177</v>
      </c>
      <c r="E1512" s="13">
        <v>30</v>
      </c>
      <c r="F1512" s="12" t="s">
        <v>46</v>
      </c>
      <c r="G1512" s="13" t="s">
        <v>158</v>
      </c>
      <c r="H1512" s="12" t="s">
        <v>896</v>
      </c>
      <c r="I1512" s="12" t="s">
        <v>982</v>
      </c>
      <c r="J1512" s="12" t="s">
        <v>983</v>
      </c>
      <c r="K1512" s="14">
        <v>510913292</v>
      </c>
      <c r="L1512" s="12" t="s">
        <v>116</v>
      </c>
      <c r="M1512" s="12">
        <v>6</v>
      </c>
      <c r="N1512" s="12" t="s">
        <v>52</v>
      </c>
      <c r="O1512" s="12">
        <v>4</v>
      </c>
      <c r="P1512" s="12" t="s">
        <v>53</v>
      </c>
      <c r="Q1512" s="12">
        <v>70</v>
      </c>
      <c r="R1512" s="12" t="s">
        <v>54</v>
      </c>
      <c r="S1512" s="12" t="s">
        <v>117</v>
      </c>
      <c r="T1512" s="12" t="s">
        <v>118</v>
      </c>
      <c r="U1512" s="12" t="s">
        <v>94</v>
      </c>
      <c r="V1512" s="12" t="s">
        <v>58</v>
      </c>
      <c r="W1512" s="12" t="s">
        <v>95</v>
      </c>
      <c r="X1512" s="12" t="b">
        <v>0</v>
      </c>
      <c r="Y1512" s="12" t="b">
        <v>0</v>
      </c>
      <c r="Z1512" s="12" t="e">
        <v>#N/A</v>
      </c>
      <c r="AA1512" s="12">
        <v>0.42</v>
      </c>
      <c r="AB1512" s="12">
        <v>0</v>
      </c>
      <c r="AC1512" s="12" t="s">
        <v>780</v>
      </c>
      <c r="AD1512" s="12" t="s">
        <v>982</v>
      </c>
      <c r="AE1512" s="12" t="s">
        <v>983</v>
      </c>
      <c r="AF1512" s="12" t="s">
        <v>826</v>
      </c>
      <c r="AG1512" s="12" t="s">
        <v>7</v>
      </c>
      <c r="AH1512" s="12" t="b">
        <v>0</v>
      </c>
      <c r="AI1512" s="12" t="s">
        <v>60</v>
      </c>
      <c r="AJ1512" s="12" t="s">
        <v>827</v>
      </c>
      <c r="AK1512" s="12" t="s">
        <v>147</v>
      </c>
      <c r="AL1512" s="12" t="s">
        <v>984</v>
      </c>
      <c r="AM1512" s="12" t="s">
        <v>64</v>
      </c>
      <c r="AN1512" s="15" t="e">
        <v>#N/A</v>
      </c>
      <c r="AO1512" t="str">
        <f>RIGHT('CMO Input'!$T1512,(LEN('CMO Input'!$T1512)-FIND(" ",'CMO Input'!$T1512,1)))</f>
        <v>4-5”</v>
      </c>
      <c r="AP1512">
        <f>'CMO Input'!$O1512</f>
        <v>4</v>
      </c>
      <c r="AR1512" t="str">
        <f>Table2[[#This Row],[Policy / Non Policy]]</f>
        <v>Policy</v>
      </c>
      <c r="AS1512" t="str">
        <f>'CMO Input'!$U1512</f>
        <v>Tier 1</v>
      </c>
      <c r="AT1512" t="str">
        <f>'CMO Input'!$P1512</f>
        <v>CI</v>
      </c>
      <c r="AU1512" t="str" cm="1">
        <f t="array" ref="AU15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2" s="8" t="str">
        <f>TEXT('CMO Input'!$D1512,"MMM-YY")</f>
        <v>October</v>
      </c>
    </row>
    <row r="1513" spans="1:48" x14ac:dyDescent="0.25">
      <c r="A1513" s="18">
        <v>510930161</v>
      </c>
      <c r="B1513" s="16" t="s">
        <v>180</v>
      </c>
      <c r="C1513" s="16" t="s">
        <v>780</v>
      </c>
      <c r="D1513" s="16" t="s">
        <v>177</v>
      </c>
      <c r="E1513" s="17">
        <v>30</v>
      </c>
      <c r="F1513" s="16" t="s">
        <v>46</v>
      </c>
      <c r="G1513" s="17" t="s">
        <v>877</v>
      </c>
      <c r="H1513" s="16" t="s">
        <v>150</v>
      </c>
      <c r="I1513" s="16" t="s">
        <v>885</v>
      </c>
      <c r="J1513" s="16" t="s">
        <v>980</v>
      </c>
      <c r="K1513" s="18">
        <v>510930161</v>
      </c>
      <c r="L1513" s="16" t="s">
        <v>116</v>
      </c>
      <c r="M1513" s="16">
        <v>6.6</v>
      </c>
      <c r="N1513" s="16" t="s">
        <v>52</v>
      </c>
      <c r="O1513" s="16">
        <v>6</v>
      </c>
      <c r="P1513" s="16" t="s">
        <v>53</v>
      </c>
      <c r="Q1513" s="16">
        <v>56</v>
      </c>
      <c r="R1513" s="16" t="s">
        <v>54</v>
      </c>
      <c r="S1513" s="16" t="s">
        <v>134</v>
      </c>
      <c r="T1513" s="16" t="s">
        <v>135</v>
      </c>
      <c r="U1513" s="16" t="s">
        <v>94</v>
      </c>
      <c r="V1513" s="16" t="s">
        <v>58</v>
      </c>
      <c r="W1513" s="16" t="s">
        <v>95</v>
      </c>
      <c r="X1513" s="16" t="b">
        <v>0</v>
      </c>
      <c r="Y1513" s="16" t="b">
        <v>0</v>
      </c>
      <c r="Z1513" s="16" t="e">
        <v>#N/A</v>
      </c>
      <c r="AA1513" s="16">
        <v>0.36959999999999998</v>
      </c>
      <c r="AB1513" s="16">
        <v>0</v>
      </c>
      <c r="AC1513" s="16" t="s">
        <v>780</v>
      </c>
      <c r="AD1513" s="16" t="s">
        <v>885</v>
      </c>
      <c r="AE1513" s="16" t="s">
        <v>980</v>
      </c>
      <c r="AF1513" s="16" t="s">
        <v>787</v>
      </c>
      <c r="AG1513" s="16" t="s">
        <v>7</v>
      </c>
      <c r="AH1513" s="16" t="b">
        <v>0</v>
      </c>
      <c r="AI1513" s="16" t="s">
        <v>60</v>
      </c>
      <c r="AJ1513" s="16" t="s">
        <v>788</v>
      </c>
      <c r="AK1513" s="16" t="s">
        <v>147</v>
      </c>
      <c r="AL1513" s="16" t="s">
        <v>789</v>
      </c>
      <c r="AM1513" s="16" t="s">
        <v>64</v>
      </c>
      <c r="AN1513" s="19" t="e">
        <v>#N/A</v>
      </c>
      <c r="AO1513" t="str">
        <f>RIGHT('CMO Input'!$T1513,(LEN('CMO Input'!$T1513)-FIND(" ",'CMO Input'!$T1513,1)))</f>
        <v>6-7”</v>
      </c>
      <c r="AP1513">
        <f>'CMO Input'!$O1513</f>
        <v>6</v>
      </c>
      <c r="AR1513" t="str">
        <f>Table2[[#This Row],[Policy / Non Policy]]</f>
        <v>Policy</v>
      </c>
      <c r="AS1513" t="str">
        <f>'CMO Input'!$U1513</f>
        <v>Tier 1</v>
      </c>
      <c r="AT1513" t="str">
        <f>'CMO Input'!$P1513</f>
        <v>CI</v>
      </c>
      <c r="AU1513" t="str" cm="1">
        <f t="array" ref="AU15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13" s="8" t="str">
        <f>TEXT('CMO Input'!$D1513,"MMM-YY")</f>
        <v>October</v>
      </c>
    </row>
    <row r="1514" spans="1:48" x14ac:dyDescent="0.25">
      <c r="A1514" s="14">
        <v>510831877</v>
      </c>
      <c r="B1514" s="12" t="s">
        <v>180</v>
      </c>
      <c r="C1514" s="12" t="s">
        <v>780</v>
      </c>
      <c r="D1514" s="12" t="s">
        <v>177</v>
      </c>
      <c r="E1514" s="13">
        <v>30</v>
      </c>
      <c r="F1514" s="12" t="s">
        <v>46</v>
      </c>
      <c r="G1514" s="13" t="s">
        <v>877</v>
      </c>
      <c r="H1514" s="12" t="s">
        <v>911</v>
      </c>
      <c r="I1514" s="12" t="s">
        <v>972</v>
      </c>
      <c r="J1514" s="12" t="s">
        <v>973</v>
      </c>
      <c r="K1514" s="14">
        <v>510831877</v>
      </c>
      <c r="L1514" s="12" t="s">
        <v>116</v>
      </c>
      <c r="M1514" s="12">
        <v>7.8</v>
      </c>
      <c r="N1514" s="12" t="s">
        <v>52</v>
      </c>
      <c r="O1514" s="12">
        <v>6</v>
      </c>
      <c r="P1514" s="12" t="s">
        <v>53</v>
      </c>
      <c r="Q1514" s="12">
        <v>57</v>
      </c>
      <c r="R1514" s="12" t="s">
        <v>54</v>
      </c>
      <c r="S1514" s="12" t="s">
        <v>134</v>
      </c>
      <c r="T1514" s="12" t="s">
        <v>135</v>
      </c>
      <c r="U1514" s="12" t="s">
        <v>94</v>
      </c>
      <c r="V1514" s="12" t="s">
        <v>58</v>
      </c>
      <c r="W1514" s="12" t="s">
        <v>95</v>
      </c>
      <c r="X1514" s="12" t="b">
        <v>0</v>
      </c>
      <c r="Y1514" s="12" t="b">
        <v>0</v>
      </c>
      <c r="Z1514" s="12" t="e">
        <v>#N/A</v>
      </c>
      <c r="AA1514" s="12">
        <v>0.4446</v>
      </c>
      <c r="AB1514" s="12">
        <v>0</v>
      </c>
      <c r="AC1514" s="12" t="s">
        <v>780</v>
      </c>
      <c r="AD1514" s="12" t="s">
        <v>972</v>
      </c>
      <c r="AE1514" s="12" t="s">
        <v>973</v>
      </c>
      <c r="AF1514" s="12" t="s">
        <v>787</v>
      </c>
      <c r="AG1514" s="12" t="s">
        <v>7</v>
      </c>
      <c r="AH1514" s="12" t="b">
        <v>0</v>
      </c>
      <c r="AI1514" s="12" t="s">
        <v>60</v>
      </c>
      <c r="AJ1514" s="12" t="s">
        <v>788</v>
      </c>
      <c r="AK1514" s="12" t="s">
        <v>147</v>
      </c>
      <c r="AL1514" s="12" t="s">
        <v>979</v>
      </c>
      <c r="AM1514" s="12" t="s">
        <v>64</v>
      </c>
      <c r="AN1514" s="15" t="e">
        <v>#N/A</v>
      </c>
      <c r="AO1514" t="str">
        <f>RIGHT('CMO Input'!$T1514,(LEN('CMO Input'!$T1514)-FIND(" ",'CMO Input'!$T1514,1)))</f>
        <v>6-7”</v>
      </c>
      <c r="AP1514">
        <f>'CMO Input'!$O1514</f>
        <v>6</v>
      </c>
      <c r="AR1514" t="str">
        <f>Table2[[#This Row],[Policy / Non Policy]]</f>
        <v>Policy</v>
      </c>
      <c r="AS1514" t="str">
        <f>'CMO Input'!$U1514</f>
        <v>Tier 1</v>
      </c>
      <c r="AT1514" t="str">
        <f>'CMO Input'!$P1514</f>
        <v>CI</v>
      </c>
      <c r="AU1514" t="str" cm="1">
        <f t="array" ref="AU15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14" s="8" t="str">
        <f>TEXT('CMO Input'!$D1514,"MMM-YY")</f>
        <v>October</v>
      </c>
    </row>
    <row r="1515" spans="1:48" x14ac:dyDescent="0.25">
      <c r="A1515" s="18">
        <v>510783095</v>
      </c>
      <c r="B1515" s="16" t="s">
        <v>180</v>
      </c>
      <c r="C1515" s="16" t="s">
        <v>780</v>
      </c>
      <c r="D1515" s="16" t="s">
        <v>177</v>
      </c>
      <c r="E1515" s="17">
        <v>30</v>
      </c>
      <c r="F1515" s="16" t="s">
        <v>46</v>
      </c>
      <c r="G1515" s="17" t="s">
        <v>882</v>
      </c>
      <c r="H1515" s="16" t="s">
        <v>899</v>
      </c>
      <c r="I1515" s="16" t="s">
        <v>934</v>
      </c>
      <c r="J1515" s="16" t="s">
        <v>935</v>
      </c>
      <c r="K1515" s="18">
        <v>510783095</v>
      </c>
      <c r="L1515" s="16" t="s">
        <v>116</v>
      </c>
      <c r="M1515" s="16">
        <v>0</v>
      </c>
      <c r="N1515" s="16" t="s">
        <v>52</v>
      </c>
      <c r="O1515" s="16">
        <v>4</v>
      </c>
      <c r="P1515" s="16" t="s">
        <v>91</v>
      </c>
      <c r="Q1515" s="16">
        <v>24</v>
      </c>
      <c r="R1515" s="16" t="s">
        <v>54</v>
      </c>
      <c r="S1515" s="16" t="s">
        <v>117</v>
      </c>
      <c r="T1515" s="16" t="s">
        <v>118</v>
      </c>
      <c r="U1515" s="16" t="s">
        <v>94</v>
      </c>
      <c r="V1515" s="16" t="s">
        <v>58</v>
      </c>
      <c r="W1515" s="16" t="s">
        <v>95</v>
      </c>
      <c r="X1515" s="16" t="b">
        <v>0</v>
      </c>
      <c r="Y1515" s="16" t="b">
        <v>0</v>
      </c>
      <c r="Z1515" s="16" t="e">
        <v>#N/A</v>
      </c>
      <c r="AA1515" s="16">
        <v>0</v>
      </c>
      <c r="AB1515" s="16">
        <v>0</v>
      </c>
      <c r="AC1515" s="16" t="s">
        <v>780</v>
      </c>
      <c r="AD1515" s="16" t="s">
        <v>934</v>
      </c>
      <c r="AE1515" s="16" t="s">
        <v>935</v>
      </c>
      <c r="AF1515" s="16" t="s">
        <v>807</v>
      </c>
      <c r="AG1515" s="16" t="s">
        <v>7</v>
      </c>
      <c r="AH1515" s="16" t="b">
        <v>0</v>
      </c>
      <c r="AI1515" s="16" t="s">
        <v>60</v>
      </c>
      <c r="AJ1515" s="16" t="s">
        <v>146</v>
      </c>
      <c r="AK1515" s="16" t="s">
        <v>147</v>
      </c>
      <c r="AL1515" s="16" t="s">
        <v>817</v>
      </c>
      <c r="AM1515" s="16" t="s">
        <v>64</v>
      </c>
      <c r="AN1515" s="19" t="e">
        <v>#N/A</v>
      </c>
      <c r="AO1515" t="str">
        <f>RIGHT('CMO Input'!$T1515,(LEN('CMO Input'!$T1515)-FIND(" ",'CMO Input'!$T1515,1)))</f>
        <v>4-5”</v>
      </c>
      <c r="AP1515">
        <f>'CMO Input'!$O1515</f>
        <v>4</v>
      </c>
      <c r="AR1515" t="str">
        <f>Table2[[#This Row],[Policy / Non Policy]]</f>
        <v>Policy</v>
      </c>
      <c r="AS1515" t="str">
        <f>'CMO Input'!$U1515</f>
        <v>Tier 1</v>
      </c>
      <c r="AT1515" t="str">
        <f>'CMO Input'!$P1515</f>
        <v>DI</v>
      </c>
      <c r="AU1515" t="str" cm="1">
        <f t="array" ref="AU15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5" s="8" t="str">
        <f>TEXT('CMO Input'!$D1515,"MMM-YY")</f>
        <v>October</v>
      </c>
    </row>
    <row r="1516" spans="1:48" x14ac:dyDescent="0.25">
      <c r="A1516" s="14">
        <v>611306104</v>
      </c>
      <c r="B1516" s="12" t="s">
        <v>180</v>
      </c>
      <c r="C1516" s="12" t="s">
        <v>780</v>
      </c>
      <c r="D1516" s="12" t="s">
        <v>177</v>
      </c>
      <c r="E1516" s="13">
        <v>30</v>
      </c>
      <c r="F1516" s="12" t="s">
        <v>46</v>
      </c>
      <c r="G1516" s="13" t="s">
        <v>882</v>
      </c>
      <c r="H1516" s="12" t="s">
        <v>899</v>
      </c>
      <c r="I1516" s="12" t="s">
        <v>934</v>
      </c>
      <c r="J1516" s="12" t="s">
        <v>935</v>
      </c>
      <c r="K1516" s="14">
        <v>611306104</v>
      </c>
      <c r="L1516" s="12" t="s">
        <v>116</v>
      </c>
      <c r="M1516" s="12">
        <v>5.6</v>
      </c>
      <c r="N1516" s="12" t="s">
        <v>52</v>
      </c>
      <c r="O1516" s="12">
        <v>4</v>
      </c>
      <c r="P1516" s="12" t="s">
        <v>53</v>
      </c>
      <c r="Q1516" s="12">
        <v>3</v>
      </c>
      <c r="R1516" s="12" t="s">
        <v>54</v>
      </c>
      <c r="S1516" s="12" t="s">
        <v>117</v>
      </c>
      <c r="T1516" s="12" t="s">
        <v>118</v>
      </c>
      <c r="U1516" s="12" t="s">
        <v>94</v>
      </c>
      <c r="V1516" s="12" t="s">
        <v>58</v>
      </c>
      <c r="W1516" s="12" t="s">
        <v>95</v>
      </c>
      <c r="X1516" s="12" t="b">
        <v>0</v>
      </c>
      <c r="Y1516" s="12" t="b">
        <v>0</v>
      </c>
      <c r="Z1516" s="12" t="e">
        <v>#N/A</v>
      </c>
      <c r="AA1516" s="12">
        <v>1.6799999999999999E-2</v>
      </c>
      <c r="AB1516" s="12">
        <v>0</v>
      </c>
      <c r="AC1516" s="12" t="s">
        <v>780</v>
      </c>
      <c r="AD1516" s="12" t="s">
        <v>934</v>
      </c>
      <c r="AE1516" s="12" t="s">
        <v>935</v>
      </c>
      <c r="AF1516" s="12" t="s">
        <v>807</v>
      </c>
      <c r="AG1516" s="12" t="s">
        <v>7</v>
      </c>
      <c r="AH1516" s="12" t="b">
        <v>0</v>
      </c>
      <c r="AI1516" s="12" t="s">
        <v>60</v>
      </c>
      <c r="AJ1516" s="12" t="s">
        <v>146</v>
      </c>
      <c r="AK1516" s="12" t="s">
        <v>147</v>
      </c>
      <c r="AL1516" s="12" t="s">
        <v>817</v>
      </c>
      <c r="AM1516" s="12" t="s">
        <v>64</v>
      </c>
      <c r="AN1516" s="15" t="e">
        <v>#N/A</v>
      </c>
      <c r="AO1516" t="str">
        <f>RIGHT('CMO Input'!$T1516,(LEN('CMO Input'!$T1516)-FIND(" ",'CMO Input'!$T1516,1)))</f>
        <v>4-5”</v>
      </c>
      <c r="AP1516">
        <f>'CMO Input'!$O1516</f>
        <v>4</v>
      </c>
      <c r="AR1516" t="str">
        <f>Table2[[#This Row],[Policy / Non Policy]]</f>
        <v>Policy</v>
      </c>
      <c r="AS1516" t="str">
        <f>'CMO Input'!$U1516</f>
        <v>Tier 1</v>
      </c>
      <c r="AT1516" t="str">
        <f>'CMO Input'!$P1516</f>
        <v>CI</v>
      </c>
      <c r="AU1516" t="str" cm="1">
        <f t="array" ref="AU15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6" s="8" t="str">
        <f>TEXT('CMO Input'!$D1516,"MMM-YY")</f>
        <v>October</v>
      </c>
    </row>
    <row r="1517" spans="1:48" x14ac:dyDescent="0.25">
      <c r="A1517" s="18">
        <v>220001187020</v>
      </c>
      <c r="B1517" s="16" t="s">
        <v>180</v>
      </c>
      <c r="C1517" s="16" t="s">
        <v>780</v>
      </c>
      <c r="D1517" s="16" t="s">
        <v>177</v>
      </c>
      <c r="E1517" s="17">
        <v>30</v>
      </c>
      <c r="F1517" s="16" t="s">
        <v>46</v>
      </c>
      <c r="G1517" s="17" t="s">
        <v>882</v>
      </c>
      <c r="H1517" s="16" t="s">
        <v>899</v>
      </c>
      <c r="I1517" s="16" t="s">
        <v>934</v>
      </c>
      <c r="J1517" s="16" t="s">
        <v>985</v>
      </c>
      <c r="K1517" s="18">
        <v>220001187020</v>
      </c>
      <c r="L1517" s="16" t="s">
        <v>116</v>
      </c>
      <c r="M1517" s="16">
        <v>27.3</v>
      </c>
      <c r="N1517" s="16" t="s">
        <v>52</v>
      </c>
      <c r="O1517" s="16">
        <v>4</v>
      </c>
      <c r="P1517" s="16" t="s">
        <v>91</v>
      </c>
      <c r="Q1517" s="16">
        <v>2</v>
      </c>
      <c r="R1517" s="16" t="s">
        <v>54</v>
      </c>
      <c r="S1517" s="16" t="s">
        <v>117</v>
      </c>
      <c r="T1517" s="16" t="s">
        <v>118</v>
      </c>
      <c r="U1517" s="16" t="s">
        <v>94</v>
      </c>
      <c r="V1517" s="16" t="s">
        <v>58</v>
      </c>
      <c r="W1517" s="16" t="s">
        <v>95</v>
      </c>
      <c r="X1517" s="16" t="b">
        <v>0</v>
      </c>
      <c r="Y1517" s="16" t="b">
        <v>0</v>
      </c>
      <c r="Z1517" s="16" t="e">
        <v>#N/A</v>
      </c>
      <c r="AA1517" s="16">
        <v>5.4600000000000003E-2</v>
      </c>
      <c r="AB1517" s="16">
        <v>0</v>
      </c>
      <c r="AC1517" s="16" t="s">
        <v>780</v>
      </c>
      <c r="AD1517" s="16" t="s">
        <v>934</v>
      </c>
      <c r="AE1517" s="16" t="s">
        <v>985</v>
      </c>
      <c r="AF1517" s="16" t="s">
        <v>807</v>
      </c>
      <c r="AG1517" s="16" t="s">
        <v>7</v>
      </c>
      <c r="AH1517" s="16" t="b">
        <v>0</v>
      </c>
      <c r="AI1517" s="16" t="s">
        <v>60</v>
      </c>
      <c r="AJ1517" s="16" t="s">
        <v>146</v>
      </c>
      <c r="AK1517" s="16" t="s">
        <v>147</v>
      </c>
      <c r="AL1517" s="16" t="s">
        <v>817</v>
      </c>
      <c r="AM1517" s="16" t="s">
        <v>64</v>
      </c>
      <c r="AN1517" s="19" t="e">
        <v>#N/A</v>
      </c>
      <c r="AO1517" t="str">
        <f>RIGHT('CMO Input'!$T1517,(LEN('CMO Input'!$T1517)-FIND(" ",'CMO Input'!$T1517,1)))</f>
        <v>4-5”</v>
      </c>
      <c r="AP1517">
        <f>'CMO Input'!$O1517</f>
        <v>4</v>
      </c>
      <c r="AR1517" t="str">
        <f>Table2[[#This Row],[Policy / Non Policy]]</f>
        <v>Policy</v>
      </c>
      <c r="AS1517" t="str">
        <f>'CMO Input'!$U1517</f>
        <v>Tier 1</v>
      </c>
      <c r="AT1517" t="str">
        <f>'CMO Input'!$P1517</f>
        <v>DI</v>
      </c>
      <c r="AU1517" t="str" cm="1">
        <f t="array" ref="AU15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7" s="8" t="str">
        <f>TEXT('CMO Input'!$D1517,"MMM-YY")</f>
        <v>October</v>
      </c>
    </row>
    <row r="1518" spans="1:48" x14ac:dyDescent="0.25">
      <c r="A1518" s="14">
        <v>510781827</v>
      </c>
      <c r="B1518" s="12" t="s">
        <v>180</v>
      </c>
      <c r="C1518" s="12" t="s">
        <v>780</v>
      </c>
      <c r="D1518" s="12" t="s">
        <v>177</v>
      </c>
      <c r="E1518" s="13">
        <v>30</v>
      </c>
      <c r="F1518" s="12" t="s">
        <v>46</v>
      </c>
      <c r="G1518" s="13" t="s">
        <v>882</v>
      </c>
      <c r="H1518" s="12" t="s">
        <v>888</v>
      </c>
      <c r="I1518" s="12" t="s">
        <v>923</v>
      </c>
      <c r="J1518" s="12" t="s">
        <v>947</v>
      </c>
      <c r="K1518" s="14">
        <v>510781827</v>
      </c>
      <c r="L1518" s="12" t="s">
        <v>116</v>
      </c>
      <c r="M1518" s="12">
        <v>7.9</v>
      </c>
      <c r="N1518" s="12" t="s">
        <v>52</v>
      </c>
      <c r="O1518" s="12">
        <v>6</v>
      </c>
      <c r="P1518" s="12" t="s">
        <v>163</v>
      </c>
      <c r="Q1518" s="12">
        <v>50</v>
      </c>
      <c r="R1518" s="12" t="s">
        <v>54</v>
      </c>
      <c r="S1518" s="12" t="s">
        <v>134</v>
      </c>
      <c r="T1518" s="12" t="s">
        <v>135</v>
      </c>
      <c r="U1518" s="12" t="s">
        <v>94</v>
      </c>
      <c r="V1518" s="12" t="s">
        <v>58</v>
      </c>
      <c r="W1518" s="12" t="s">
        <v>95</v>
      </c>
      <c r="X1518" s="12" t="b">
        <v>0</v>
      </c>
      <c r="Y1518" s="12" t="b">
        <v>0</v>
      </c>
      <c r="Z1518" s="12" t="e">
        <v>#N/A</v>
      </c>
      <c r="AA1518" s="12">
        <v>0.39500000000000002</v>
      </c>
      <c r="AB1518" s="12">
        <v>0</v>
      </c>
      <c r="AC1518" s="12" t="s">
        <v>780</v>
      </c>
      <c r="AD1518" s="12" t="s">
        <v>923</v>
      </c>
      <c r="AE1518" s="12" t="s">
        <v>947</v>
      </c>
      <c r="AF1518" s="12" t="s">
        <v>795</v>
      </c>
      <c r="AG1518" s="12" t="s">
        <v>7</v>
      </c>
      <c r="AH1518" s="12" t="b">
        <v>0</v>
      </c>
      <c r="AI1518" s="12" t="s">
        <v>60</v>
      </c>
      <c r="AJ1518" s="12" t="s">
        <v>61</v>
      </c>
      <c r="AK1518" s="12" t="s">
        <v>332</v>
      </c>
      <c r="AL1518" s="12" t="s">
        <v>802</v>
      </c>
      <c r="AM1518" s="12" t="s">
        <v>64</v>
      </c>
      <c r="AN1518" s="15" t="s">
        <v>333</v>
      </c>
      <c r="AO1518" t="str">
        <f>RIGHT('CMO Input'!$T1518,(LEN('CMO Input'!$T1518)-FIND(" ",'CMO Input'!$T1518,1)))</f>
        <v>6-7”</v>
      </c>
      <c r="AP1518">
        <f>'CMO Input'!$O1518</f>
        <v>6</v>
      </c>
      <c r="AR1518" t="str">
        <f>Table2[[#This Row],[Policy / Non Policy]]</f>
        <v>Policy</v>
      </c>
      <c r="AS1518" t="str">
        <f>'CMO Input'!$U1518</f>
        <v>Tier 1</v>
      </c>
      <c r="AT1518" t="str">
        <f>'CMO Input'!$P1518</f>
        <v>SI</v>
      </c>
      <c r="AU1518" t="str" cm="1">
        <f t="array" ref="AU15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18" s="8" t="str">
        <f>TEXT('CMO Input'!$D1518,"MMM-YY")</f>
        <v>October</v>
      </c>
    </row>
    <row r="1519" spans="1:48" x14ac:dyDescent="0.25">
      <c r="A1519" s="18">
        <v>510942104</v>
      </c>
      <c r="B1519" s="16" t="s">
        <v>180</v>
      </c>
      <c r="C1519" s="16" t="s">
        <v>780</v>
      </c>
      <c r="D1519" s="16" t="s">
        <v>177</v>
      </c>
      <c r="E1519" s="17">
        <v>30</v>
      </c>
      <c r="F1519" s="16" t="s">
        <v>46</v>
      </c>
      <c r="G1519" s="17" t="s">
        <v>882</v>
      </c>
      <c r="H1519" s="16" t="s">
        <v>888</v>
      </c>
      <c r="I1519" s="16" t="s">
        <v>974</v>
      </c>
      <c r="J1519" s="16" t="s">
        <v>975</v>
      </c>
      <c r="K1519" s="18">
        <v>510942104</v>
      </c>
      <c r="L1519" s="16" t="s">
        <v>116</v>
      </c>
      <c r="M1519" s="16">
        <v>6.1</v>
      </c>
      <c r="N1519" s="16" t="s">
        <v>52</v>
      </c>
      <c r="O1519" s="16">
        <v>4</v>
      </c>
      <c r="P1519" s="16" t="s">
        <v>53</v>
      </c>
      <c r="Q1519" s="16">
        <v>150</v>
      </c>
      <c r="R1519" s="16" t="s">
        <v>54</v>
      </c>
      <c r="S1519" s="16" t="s">
        <v>117</v>
      </c>
      <c r="T1519" s="16" t="s">
        <v>118</v>
      </c>
      <c r="U1519" s="16" t="s">
        <v>94</v>
      </c>
      <c r="V1519" s="16" t="s">
        <v>58</v>
      </c>
      <c r="W1519" s="16" t="s">
        <v>95</v>
      </c>
      <c r="X1519" s="16" t="b">
        <v>0</v>
      </c>
      <c r="Y1519" s="16" t="b">
        <v>0</v>
      </c>
      <c r="Z1519" s="16" t="e">
        <v>#N/A</v>
      </c>
      <c r="AA1519" s="16">
        <v>0.91499999999999992</v>
      </c>
      <c r="AB1519" s="16">
        <v>0</v>
      </c>
      <c r="AC1519" s="16" t="s">
        <v>780</v>
      </c>
      <c r="AD1519" s="16" t="s">
        <v>974</v>
      </c>
      <c r="AE1519" s="16" t="s">
        <v>975</v>
      </c>
      <c r="AF1519" s="16" t="s">
        <v>795</v>
      </c>
      <c r="AG1519" s="16" t="s">
        <v>7</v>
      </c>
      <c r="AH1519" s="16" t="b">
        <v>0</v>
      </c>
      <c r="AI1519" s="16" t="s">
        <v>60</v>
      </c>
      <c r="AJ1519" s="16" t="s">
        <v>61</v>
      </c>
      <c r="AK1519" s="16" t="s">
        <v>147</v>
      </c>
      <c r="AL1519" s="16" t="s">
        <v>839</v>
      </c>
      <c r="AM1519" s="16" t="s">
        <v>64</v>
      </c>
      <c r="AN1519" s="19" t="e">
        <v>#N/A</v>
      </c>
      <c r="AO1519" t="str">
        <f>RIGHT('CMO Input'!$T1519,(LEN('CMO Input'!$T1519)-FIND(" ",'CMO Input'!$T1519,1)))</f>
        <v>4-5”</v>
      </c>
      <c r="AP1519">
        <f>'CMO Input'!$O1519</f>
        <v>4</v>
      </c>
      <c r="AR1519" t="str">
        <f>Table2[[#This Row],[Policy / Non Policy]]</f>
        <v>Policy</v>
      </c>
      <c r="AS1519" t="str">
        <f>'CMO Input'!$U1519</f>
        <v>Tier 1</v>
      </c>
      <c r="AT1519" t="str">
        <f>'CMO Input'!$P1519</f>
        <v>CI</v>
      </c>
      <c r="AU1519" t="str" cm="1">
        <f t="array" ref="AU15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19" s="8" t="str">
        <f>TEXT('CMO Input'!$D1519,"MMM-YY")</f>
        <v>October</v>
      </c>
    </row>
    <row r="1520" spans="1:48" x14ac:dyDescent="0.25">
      <c r="A1520" s="14">
        <v>510919686</v>
      </c>
      <c r="B1520" s="12" t="s">
        <v>180</v>
      </c>
      <c r="C1520" s="12" t="s">
        <v>780</v>
      </c>
      <c r="D1520" s="12" t="s">
        <v>177</v>
      </c>
      <c r="E1520" s="13">
        <v>30</v>
      </c>
      <c r="F1520" s="12" t="s">
        <v>46</v>
      </c>
      <c r="G1520" s="13" t="s">
        <v>882</v>
      </c>
      <c r="H1520" s="12" t="s">
        <v>888</v>
      </c>
      <c r="I1520" s="12" t="s">
        <v>958</v>
      </c>
      <c r="J1520" s="12" t="s">
        <v>978</v>
      </c>
      <c r="K1520" s="14">
        <v>510919686</v>
      </c>
      <c r="L1520" s="12" t="s">
        <v>116</v>
      </c>
      <c r="M1520" s="12">
        <v>6.4</v>
      </c>
      <c r="N1520" s="12" t="s">
        <v>52</v>
      </c>
      <c r="O1520" s="12">
        <v>4</v>
      </c>
      <c r="P1520" s="12" t="s">
        <v>53</v>
      </c>
      <c r="Q1520" s="12">
        <v>60</v>
      </c>
      <c r="R1520" s="12" t="s">
        <v>54</v>
      </c>
      <c r="S1520" s="12" t="s">
        <v>117</v>
      </c>
      <c r="T1520" s="12" t="s">
        <v>118</v>
      </c>
      <c r="U1520" s="12" t="s">
        <v>94</v>
      </c>
      <c r="V1520" s="12" t="s">
        <v>58</v>
      </c>
      <c r="W1520" s="12" t="s">
        <v>95</v>
      </c>
      <c r="X1520" s="12" t="b">
        <v>0</v>
      </c>
      <c r="Y1520" s="12" t="b">
        <v>0</v>
      </c>
      <c r="Z1520" s="12" t="e">
        <v>#N/A</v>
      </c>
      <c r="AA1520" s="12">
        <v>0.38400000000000001</v>
      </c>
      <c r="AB1520" s="12">
        <v>0</v>
      </c>
      <c r="AC1520" s="12" t="s">
        <v>780</v>
      </c>
      <c r="AD1520" s="12" t="s">
        <v>958</v>
      </c>
      <c r="AE1520" s="12" t="s">
        <v>978</v>
      </c>
      <c r="AF1520" s="12" t="s">
        <v>795</v>
      </c>
      <c r="AG1520" s="12" t="s">
        <v>7</v>
      </c>
      <c r="AH1520" s="12" t="b">
        <v>0</v>
      </c>
      <c r="AI1520" s="12" t="s">
        <v>60</v>
      </c>
      <c r="AJ1520" s="12" t="s">
        <v>61</v>
      </c>
      <c r="AK1520" s="12" t="s">
        <v>147</v>
      </c>
      <c r="AL1520" s="12" t="s">
        <v>959</v>
      </c>
      <c r="AM1520" s="12" t="s">
        <v>64</v>
      </c>
      <c r="AN1520" s="15" t="e">
        <v>#N/A</v>
      </c>
      <c r="AO1520" t="str">
        <f>RIGHT('CMO Input'!$T1520,(LEN('CMO Input'!$T1520)-FIND(" ",'CMO Input'!$T1520,1)))</f>
        <v>4-5”</v>
      </c>
      <c r="AP1520">
        <f>'CMO Input'!$O1520</f>
        <v>4</v>
      </c>
      <c r="AR1520" t="str">
        <f>Table2[[#This Row],[Policy / Non Policy]]</f>
        <v>Policy</v>
      </c>
      <c r="AS1520" t="str">
        <f>'CMO Input'!$U1520</f>
        <v>Tier 1</v>
      </c>
      <c r="AT1520" t="str">
        <f>'CMO Input'!$P1520</f>
        <v>CI</v>
      </c>
      <c r="AU1520" t="str" cm="1">
        <f t="array" ref="AU15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20" s="8" t="str">
        <f>TEXT('CMO Input'!$D1520,"MMM-YY")</f>
        <v>October</v>
      </c>
    </row>
    <row r="1521" spans="1:48" x14ac:dyDescent="0.25">
      <c r="A1521" s="18">
        <v>510919687</v>
      </c>
      <c r="B1521" s="16" t="s">
        <v>180</v>
      </c>
      <c r="C1521" s="16" t="s">
        <v>780</v>
      </c>
      <c r="D1521" s="16" t="s">
        <v>177</v>
      </c>
      <c r="E1521" s="17">
        <v>30</v>
      </c>
      <c r="F1521" s="16" t="s">
        <v>46</v>
      </c>
      <c r="G1521" s="17" t="s">
        <v>882</v>
      </c>
      <c r="H1521" s="16" t="s">
        <v>888</v>
      </c>
      <c r="I1521" s="16" t="s">
        <v>958</v>
      </c>
      <c r="J1521" s="16" t="s">
        <v>978</v>
      </c>
      <c r="K1521" s="18">
        <v>510919687</v>
      </c>
      <c r="L1521" s="16" t="s">
        <v>116</v>
      </c>
      <c r="M1521" s="16">
        <v>7</v>
      </c>
      <c r="N1521" s="16" t="s">
        <v>52</v>
      </c>
      <c r="O1521" s="16">
        <v>6</v>
      </c>
      <c r="P1521" s="16" t="s">
        <v>53</v>
      </c>
      <c r="Q1521" s="16">
        <v>40</v>
      </c>
      <c r="R1521" s="16" t="s">
        <v>54</v>
      </c>
      <c r="S1521" s="16" t="s">
        <v>134</v>
      </c>
      <c r="T1521" s="16" t="s">
        <v>135</v>
      </c>
      <c r="U1521" s="16" t="s">
        <v>94</v>
      </c>
      <c r="V1521" s="16" t="s">
        <v>58</v>
      </c>
      <c r="W1521" s="16" t="s">
        <v>95</v>
      </c>
      <c r="X1521" s="16" t="b">
        <v>0</v>
      </c>
      <c r="Y1521" s="16" t="b">
        <v>0</v>
      </c>
      <c r="Z1521" s="16" t="e">
        <v>#N/A</v>
      </c>
      <c r="AA1521" s="16">
        <v>0.28000000000000003</v>
      </c>
      <c r="AB1521" s="16">
        <v>0</v>
      </c>
      <c r="AC1521" s="16" t="s">
        <v>780</v>
      </c>
      <c r="AD1521" s="16" t="s">
        <v>958</v>
      </c>
      <c r="AE1521" s="16" t="s">
        <v>978</v>
      </c>
      <c r="AF1521" s="16" t="s">
        <v>795</v>
      </c>
      <c r="AG1521" s="16" t="s">
        <v>7</v>
      </c>
      <c r="AH1521" s="16" t="b">
        <v>0</v>
      </c>
      <c r="AI1521" s="16" t="s">
        <v>60</v>
      </c>
      <c r="AJ1521" s="16" t="s">
        <v>61</v>
      </c>
      <c r="AK1521" s="16" t="s">
        <v>147</v>
      </c>
      <c r="AL1521" s="16" t="s">
        <v>959</v>
      </c>
      <c r="AM1521" s="16" t="s">
        <v>64</v>
      </c>
      <c r="AN1521" s="19" t="e">
        <v>#N/A</v>
      </c>
      <c r="AO1521" t="str">
        <f>RIGHT('CMO Input'!$T1521,(LEN('CMO Input'!$T1521)-FIND(" ",'CMO Input'!$T1521,1)))</f>
        <v>6-7”</v>
      </c>
      <c r="AP1521">
        <f>'CMO Input'!$O1521</f>
        <v>6</v>
      </c>
      <c r="AR1521" t="str">
        <f>Table2[[#This Row],[Policy / Non Policy]]</f>
        <v>Policy</v>
      </c>
      <c r="AS1521" t="str">
        <f>'CMO Input'!$U1521</f>
        <v>Tier 1</v>
      </c>
      <c r="AT1521" t="str">
        <f>'CMO Input'!$P1521</f>
        <v>CI</v>
      </c>
      <c r="AU1521" t="str" cm="1">
        <f t="array" ref="AU15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21" s="8" t="str">
        <f>TEXT('CMO Input'!$D1521,"MMM-YY")</f>
        <v>October</v>
      </c>
    </row>
    <row r="1522" spans="1:48" x14ac:dyDescent="0.25">
      <c r="A1522" s="14">
        <v>510919733</v>
      </c>
      <c r="B1522" s="12" t="s">
        <v>180</v>
      </c>
      <c r="C1522" s="12" t="s">
        <v>780</v>
      </c>
      <c r="D1522" s="12" t="s">
        <v>177</v>
      </c>
      <c r="E1522" s="13">
        <v>30</v>
      </c>
      <c r="F1522" s="12" t="s">
        <v>46</v>
      </c>
      <c r="G1522" s="13" t="s">
        <v>882</v>
      </c>
      <c r="H1522" s="12" t="s">
        <v>888</v>
      </c>
      <c r="I1522" s="12" t="s">
        <v>958</v>
      </c>
      <c r="J1522" s="12" t="s">
        <v>986</v>
      </c>
      <c r="K1522" s="14">
        <v>510919733</v>
      </c>
      <c r="L1522" s="12" t="s">
        <v>116</v>
      </c>
      <c r="M1522" s="12">
        <v>7.8</v>
      </c>
      <c r="N1522" s="12" t="s">
        <v>52</v>
      </c>
      <c r="O1522" s="12">
        <v>4</v>
      </c>
      <c r="P1522" s="12" t="s">
        <v>53</v>
      </c>
      <c r="Q1522" s="12">
        <v>90</v>
      </c>
      <c r="R1522" s="12" t="s">
        <v>54</v>
      </c>
      <c r="S1522" s="12" t="s">
        <v>117</v>
      </c>
      <c r="T1522" s="12" t="s">
        <v>118</v>
      </c>
      <c r="U1522" s="12" t="s">
        <v>94</v>
      </c>
      <c r="V1522" s="12" t="s">
        <v>58</v>
      </c>
      <c r="W1522" s="12" t="s">
        <v>95</v>
      </c>
      <c r="X1522" s="12" t="b">
        <v>0</v>
      </c>
      <c r="Y1522" s="12" t="b">
        <v>0</v>
      </c>
      <c r="Z1522" s="12" t="e">
        <v>#N/A</v>
      </c>
      <c r="AA1522" s="12">
        <v>0.70199999999999996</v>
      </c>
      <c r="AB1522" s="12">
        <v>0</v>
      </c>
      <c r="AC1522" s="12" t="s">
        <v>780</v>
      </c>
      <c r="AD1522" s="12" t="s">
        <v>958</v>
      </c>
      <c r="AE1522" s="12" t="s">
        <v>986</v>
      </c>
      <c r="AF1522" s="12" t="s">
        <v>795</v>
      </c>
      <c r="AG1522" s="12" t="s">
        <v>7</v>
      </c>
      <c r="AH1522" s="12" t="b">
        <v>0</v>
      </c>
      <c r="AI1522" s="12" t="s">
        <v>60</v>
      </c>
      <c r="AJ1522" s="12" t="s">
        <v>61</v>
      </c>
      <c r="AK1522" s="12" t="s">
        <v>147</v>
      </c>
      <c r="AL1522" s="12" t="s">
        <v>959</v>
      </c>
      <c r="AM1522" s="12" t="s">
        <v>64</v>
      </c>
      <c r="AN1522" s="15" t="e">
        <v>#N/A</v>
      </c>
      <c r="AO1522" t="str">
        <f>RIGHT('CMO Input'!$T1522,(LEN('CMO Input'!$T1522)-FIND(" ",'CMO Input'!$T1522,1)))</f>
        <v>4-5”</v>
      </c>
      <c r="AP1522">
        <f>'CMO Input'!$O1522</f>
        <v>4</v>
      </c>
      <c r="AR1522" t="str">
        <f>Table2[[#This Row],[Policy / Non Policy]]</f>
        <v>Policy</v>
      </c>
      <c r="AS1522" t="str">
        <f>'CMO Input'!$U1522</f>
        <v>Tier 1</v>
      </c>
      <c r="AT1522" t="str">
        <f>'CMO Input'!$P1522</f>
        <v>CI</v>
      </c>
      <c r="AU1522" t="str" cm="1">
        <f t="array" ref="AU15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22" s="8" t="str">
        <f>TEXT('CMO Input'!$D1522,"MMM-YY")</f>
        <v>October</v>
      </c>
    </row>
    <row r="1523" spans="1:48" x14ac:dyDescent="0.25">
      <c r="A1523" s="18">
        <v>510838948</v>
      </c>
      <c r="B1523" s="16" t="s">
        <v>180</v>
      </c>
      <c r="C1523" s="16" t="s">
        <v>780</v>
      </c>
      <c r="D1523" s="16" t="s">
        <v>177</v>
      </c>
      <c r="E1523" s="17">
        <v>30</v>
      </c>
      <c r="F1523" s="16" t="s">
        <v>46</v>
      </c>
      <c r="G1523" s="17" t="s">
        <v>47</v>
      </c>
      <c r="H1523" s="16" t="s">
        <v>895</v>
      </c>
      <c r="I1523" s="16" t="s">
        <v>903</v>
      </c>
      <c r="J1523" s="16" t="s">
        <v>915</v>
      </c>
      <c r="K1523" s="18">
        <v>510838948</v>
      </c>
      <c r="L1523" s="16" t="s">
        <v>70</v>
      </c>
      <c r="M1523" s="16">
        <v>330</v>
      </c>
      <c r="N1523" s="16" t="s">
        <v>52</v>
      </c>
      <c r="O1523" s="16">
        <v>10</v>
      </c>
      <c r="P1523" s="16" t="s">
        <v>91</v>
      </c>
      <c r="Q1523" s="16">
        <v>96</v>
      </c>
      <c r="R1523" s="16" t="s">
        <v>54</v>
      </c>
      <c r="S1523" s="16" t="s">
        <v>260</v>
      </c>
      <c r="T1523" s="16" t="s">
        <v>122</v>
      </c>
      <c r="U1523" s="16" t="s">
        <v>73</v>
      </c>
      <c r="V1523" s="16" t="s">
        <v>58</v>
      </c>
      <c r="W1523" s="16" t="s">
        <v>74</v>
      </c>
      <c r="X1523" s="16" t="b">
        <v>0</v>
      </c>
      <c r="Y1523" s="16" t="b">
        <v>0</v>
      </c>
      <c r="Z1523" s="16" t="e">
        <v>#N/A</v>
      </c>
      <c r="AA1523" s="16">
        <v>31.68</v>
      </c>
      <c r="AB1523" s="16">
        <v>0</v>
      </c>
      <c r="AC1523" s="16" t="s">
        <v>780</v>
      </c>
      <c r="AD1523" s="16" t="s">
        <v>903</v>
      </c>
      <c r="AE1523" s="16" t="s">
        <v>915</v>
      </c>
      <c r="AF1523" s="16" t="s">
        <v>801</v>
      </c>
      <c r="AG1523" s="16" t="s">
        <v>7</v>
      </c>
      <c r="AH1523" s="16" t="b">
        <v>0</v>
      </c>
      <c r="AI1523" s="16" t="s">
        <v>39</v>
      </c>
      <c r="AJ1523" s="16" t="s">
        <v>61</v>
      </c>
      <c r="AK1523" s="16" t="s">
        <v>70</v>
      </c>
      <c r="AL1523" s="16" t="s">
        <v>784</v>
      </c>
      <c r="AM1523" s="16" t="s">
        <v>64</v>
      </c>
      <c r="AN1523" s="19" t="e">
        <v>#N/A</v>
      </c>
      <c r="AO1523" t="str">
        <f>RIGHT('CMO Input'!$T1523,(LEN('CMO Input'!$T1523)-FIND(" ",'CMO Input'!$T1523,1)))</f>
        <v>10-12”</v>
      </c>
      <c r="AP1523">
        <f>'CMO Input'!$O1523</f>
        <v>10</v>
      </c>
      <c r="AR1523" t="str">
        <f>Table2[[#This Row],[Policy / Non Policy]]</f>
        <v>Policy</v>
      </c>
      <c r="AS1523" t="str">
        <f>'CMO Input'!$U1523</f>
        <v>Tier 2</v>
      </c>
      <c r="AT1523" t="str">
        <f>'CMO Input'!$P1523</f>
        <v>DI</v>
      </c>
      <c r="AU1523" t="str" cm="1">
        <f t="array" ref="AU15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523" s="8" t="str">
        <f>TEXT('CMO Input'!$D1523,"MMM-YY")</f>
        <v>October</v>
      </c>
    </row>
    <row r="1524" spans="1:48" x14ac:dyDescent="0.25">
      <c r="A1524" s="14">
        <v>220001740655</v>
      </c>
      <c r="B1524" s="12" t="s">
        <v>180</v>
      </c>
      <c r="C1524" s="12" t="s">
        <v>780</v>
      </c>
      <c r="D1524" s="12" t="s">
        <v>177</v>
      </c>
      <c r="E1524" s="13">
        <v>31</v>
      </c>
      <c r="F1524" s="12" t="s">
        <v>46</v>
      </c>
      <c r="G1524" s="13" t="s">
        <v>158</v>
      </c>
      <c r="H1524" s="12" t="s">
        <v>894</v>
      </c>
      <c r="I1524" s="12" t="s">
        <v>960</v>
      </c>
      <c r="J1524" s="12" t="s">
        <v>961</v>
      </c>
      <c r="K1524" s="14">
        <v>220001740655</v>
      </c>
      <c r="L1524" s="12" t="s">
        <v>131</v>
      </c>
      <c r="M1524" s="12">
        <v>0</v>
      </c>
      <c r="N1524" s="12" t="s">
        <v>132</v>
      </c>
      <c r="O1524" s="12">
        <v>1</v>
      </c>
      <c r="P1524" s="12" t="s">
        <v>133</v>
      </c>
      <c r="Q1524" s="12">
        <v>3</v>
      </c>
      <c r="R1524" s="12" t="s">
        <v>54</v>
      </c>
      <c r="S1524" s="12" t="s">
        <v>987</v>
      </c>
      <c r="T1524" s="12" t="s">
        <v>287</v>
      </c>
      <c r="U1524" s="12" t="s">
        <v>94</v>
      </c>
      <c r="V1524" s="12" t="s">
        <v>136</v>
      </c>
      <c r="W1524" s="12" t="s">
        <v>137</v>
      </c>
      <c r="X1524" s="12" t="b">
        <v>0</v>
      </c>
      <c r="Y1524" s="12" t="b">
        <v>0</v>
      </c>
      <c r="Z1524" s="12" t="e">
        <v>#N/A</v>
      </c>
      <c r="AA1524" s="12">
        <v>0</v>
      </c>
      <c r="AB1524" s="12">
        <v>0</v>
      </c>
      <c r="AC1524" s="12" t="s">
        <v>780</v>
      </c>
      <c r="AD1524" s="12" t="s">
        <v>960</v>
      </c>
      <c r="AE1524" s="12" t="s">
        <v>961</v>
      </c>
      <c r="AF1524" s="12" t="s">
        <v>783</v>
      </c>
      <c r="AG1524" s="12" t="s">
        <v>7</v>
      </c>
      <c r="AH1524" s="12" t="b">
        <v>0</v>
      </c>
      <c r="AI1524" s="12" t="s">
        <v>60</v>
      </c>
      <c r="AJ1524" s="12" t="s">
        <v>61</v>
      </c>
      <c r="AK1524" s="12" t="s">
        <v>140</v>
      </c>
      <c r="AL1524" s="12" t="s">
        <v>162</v>
      </c>
      <c r="AM1524" s="12" t="s">
        <v>64</v>
      </c>
      <c r="AN1524" s="15" t="e">
        <v>#N/A</v>
      </c>
      <c r="AO1524" t="str">
        <f>RIGHT('CMO Input'!$T1524,(LEN('CMO Input'!$T1524)-FIND(" ",'CMO Input'!$T1524,1)))</f>
        <v>&lt;=3”</v>
      </c>
      <c r="AP1524">
        <f>'CMO Input'!$O1524</f>
        <v>1</v>
      </c>
      <c r="AR1524" t="str">
        <f>Table2[[#This Row],[Policy / Non Policy]]</f>
        <v>Non Policy</v>
      </c>
      <c r="AS1524" t="str">
        <f>'CMO Input'!$U1524</f>
        <v>Tier 1</v>
      </c>
      <c r="AT1524" t="str">
        <f>'CMO Input'!$P1524</f>
        <v>ST</v>
      </c>
      <c r="AU1524" t="str" cm="1">
        <f t="array" ref="AU15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1524" s="8" t="str">
        <f>TEXT('CMO Input'!$D1524,"MMM-YY")</f>
        <v>October</v>
      </c>
    </row>
    <row r="1525" spans="1:48" x14ac:dyDescent="0.25">
      <c r="A1525" s="18">
        <v>220001740656</v>
      </c>
      <c r="B1525" s="16" t="s">
        <v>180</v>
      </c>
      <c r="C1525" s="16" t="s">
        <v>780</v>
      </c>
      <c r="D1525" s="16" t="s">
        <v>177</v>
      </c>
      <c r="E1525" s="17">
        <v>31</v>
      </c>
      <c r="F1525" s="16" t="s">
        <v>46</v>
      </c>
      <c r="G1525" s="17" t="s">
        <v>158</v>
      </c>
      <c r="H1525" s="16" t="s">
        <v>894</v>
      </c>
      <c r="I1525" s="16" t="s">
        <v>960</v>
      </c>
      <c r="J1525" s="16" t="s">
        <v>961</v>
      </c>
      <c r="K1525" s="18">
        <v>220001740656</v>
      </c>
      <c r="L1525" s="16" t="s">
        <v>131</v>
      </c>
      <c r="M1525" s="16">
        <v>0</v>
      </c>
      <c r="N1525" s="16" t="s">
        <v>132</v>
      </c>
      <c r="O1525" s="16">
        <v>1</v>
      </c>
      <c r="P1525" s="16" t="s">
        <v>133</v>
      </c>
      <c r="Q1525" s="16">
        <v>3</v>
      </c>
      <c r="R1525" s="16" t="s">
        <v>54</v>
      </c>
      <c r="S1525" s="16" t="s">
        <v>987</v>
      </c>
      <c r="T1525" s="16" t="s">
        <v>287</v>
      </c>
      <c r="U1525" s="16" t="s">
        <v>94</v>
      </c>
      <c r="V1525" s="16" t="s">
        <v>136</v>
      </c>
      <c r="W1525" s="16" t="s">
        <v>137</v>
      </c>
      <c r="X1525" s="16" t="b">
        <v>0</v>
      </c>
      <c r="Y1525" s="16" t="b">
        <v>0</v>
      </c>
      <c r="Z1525" s="16" t="e">
        <v>#N/A</v>
      </c>
      <c r="AA1525" s="16">
        <v>0</v>
      </c>
      <c r="AB1525" s="16">
        <v>0</v>
      </c>
      <c r="AC1525" s="16" t="s">
        <v>780</v>
      </c>
      <c r="AD1525" s="16" t="s">
        <v>960</v>
      </c>
      <c r="AE1525" s="16" t="s">
        <v>961</v>
      </c>
      <c r="AF1525" s="16" t="s">
        <v>783</v>
      </c>
      <c r="AG1525" s="16" t="s">
        <v>7</v>
      </c>
      <c r="AH1525" s="16" t="b">
        <v>0</v>
      </c>
      <c r="AI1525" s="16" t="s">
        <v>60</v>
      </c>
      <c r="AJ1525" s="16" t="s">
        <v>61</v>
      </c>
      <c r="AK1525" s="16" t="s">
        <v>140</v>
      </c>
      <c r="AL1525" s="16" t="s">
        <v>162</v>
      </c>
      <c r="AM1525" s="16" t="s">
        <v>64</v>
      </c>
      <c r="AN1525" s="19" t="e">
        <v>#N/A</v>
      </c>
      <c r="AO1525" t="str">
        <f>RIGHT('CMO Input'!$T1525,(LEN('CMO Input'!$T1525)-FIND(" ",'CMO Input'!$T1525,1)))</f>
        <v>&lt;=3”</v>
      </c>
      <c r="AP1525">
        <f>'CMO Input'!$O1525</f>
        <v>1</v>
      </c>
      <c r="AR1525" t="str">
        <f>Table2[[#This Row],[Policy / Non Policy]]</f>
        <v>Non Policy</v>
      </c>
      <c r="AS1525" t="str">
        <f>'CMO Input'!$U1525</f>
        <v>Tier 1</v>
      </c>
      <c r="AT1525" t="str">
        <f>'CMO Input'!$P1525</f>
        <v>ST</v>
      </c>
      <c r="AU1525" t="str" cm="1">
        <f t="array" ref="AU15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1525" s="8" t="str">
        <f>TEXT('CMO Input'!$D1525,"MMM-YY")</f>
        <v>October</v>
      </c>
    </row>
    <row r="1526" spans="1:48" x14ac:dyDescent="0.25">
      <c r="A1526" s="14">
        <v>220001741015</v>
      </c>
      <c r="B1526" s="12" t="s">
        <v>180</v>
      </c>
      <c r="C1526" s="12" t="s">
        <v>780</v>
      </c>
      <c r="D1526" s="12" t="s">
        <v>177</v>
      </c>
      <c r="E1526" s="13">
        <v>31</v>
      </c>
      <c r="F1526" s="12" t="s">
        <v>46</v>
      </c>
      <c r="G1526" s="13" t="s">
        <v>158</v>
      </c>
      <c r="H1526" s="12" t="s">
        <v>894</v>
      </c>
      <c r="I1526" s="12" t="s">
        <v>960</v>
      </c>
      <c r="J1526" s="12" t="s">
        <v>961</v>
      </c>
      <c r="K1526" s="14">
        <v>220001741015</v>
      </c>
      <c r="L1526" s="12" t="s">
        <v>131</v>
      </c>
      <c r="M1526" s="12">
        <v>0</v>
      </c>
      <c r="N1526" s="12" t="s">
        <v>132</v>
      </c>
      <c r="O1526" s="12">
        <v>1</v>
      </c>
      <c r="P1526" s="12" t="s">
        <v>133</v>
      </c>
      <c r="Q1526" s="12">
        <v>3</v>
      </c>
      <c r="R1526" s="12" t="s">
        <v>54</v>
      </c>
      <c r="S1526" s="12" t="s">
        <v>987</v>
      </c>
      <c r="T1526" s="12" t="s">
        <v>287</v>
      </c>
      <c r="U1526" s="12" t="s">
        <v>94</v>
      </c>
      <c r="V1526" s="12" t="s">
        <v>136</v>
      </c>
      <c r="W1526" s="12" t="s">
        <v>137</v>
      </c>
      <c r="X1526" s="12" t="b">
        <v>0</v>
      </c>
      <c r="Y1526" s="12" t="b">
        <v>0</v>
      </c>
      <c r="Z1526" s="12" t="e">
        <v>#N/A</v>
      </c>
      <c r="AA1526" s="12">
        <v>0</v>
      </c>
      <c r="AB1526" s="12">
        <v>0</v>
      </c>
      <c r="AC1526" s="12" t="s">
        <v>780</v>
      </c>
      <c r="AD1526" s="12" t="s">
        <v>960</v>
      </c>
      <c r="AE1526" s="12" t="s">
        <v>961</v>
      </c>
      <c r="AF1526" s="12" t="s">
        <v>783</v>
      </c>
      <c r="AG1526" s="12" t="s">
        <v>7</v>
      </c>
      <c r="AH1526" s="12" t="b">
        <v>0</v>
      </c>
      <c r="AI1526" s="12" t="s">
        <v>60</v>
      </c>
      <c r="AJ1526" s="12" t="s">
        <v>61</v>
      </c>
      <c r="AK1526" s="12" t="s">
        <v>140</v>
      </c>
      <c r="AL1526" s="12" t="s">
        <v>162</v>
      </c>
      <c r="AM1526" s="12" t="s">
        <v>64</v>
      </c>
      <c r="AN1526" s="15" t="e">
        <v>#N/A</v>
      </c>
      <c r="AO1526" t="str">
        <f>RIGHT('CMO Input'!$T1526,(LEN('CMO Input'!$T1526)-FIND(" ",'CMO Input'!$T1526,1)))</f>
        <v>&lt;=3”</v>
      </c>
      <c r="AP1526">
        <f>'CMO Input'!$O1526</f>
        <v>1</v>
      </c>
      <c r="AR1526" t="str">
        <f>Table2[[#This Row],[Policy / Non Policy]]</f>
        <v>Non Policy</v>
      </c>
      <c r="AS1526" t="str">
        <f>'CMO Input'!$U1526</f>
        <v>Tier 1</v>
      </c>
      <c r="AT1526" t="str">
        <f>'CMO Input'!$P1526</f>
        <v>ST</v>
      </c>
      <c r="AU1526" t="str" cm="1">
        <f t="array" ref="AU15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1526" s="8" t="str">
        <f>TEXT('CMO Input'!$D1526,"MMM-YY")</f>
        <v>October</v>
      </c>
    </row>
    <row r="1527" spans="1:48" x14ac:dyDescent="0.25">
      <c r="A1527" s="18">
        <v>220001741020</v>
      </c>
      <c r="B1527" s="16" t="s">
        <v>180</v>
      </c>
      <c r="C1527" s="16" t="s">
        <v>780</v>
      </c>
      <c r="D1527" s="16" t="s">
        <v>177</v>
      </c>
      <c r="E1527" s="17">
        <v>31</v>
      </c>
      <c r="F1527" s="16" t="s">
        <v>46</v>
      </c>
      <c r="G1527" s="17" t="s">
        <v>158</v>
      </c>
      <c r="H1527" s="16" t="s">
        <v>894</v>
      </c>
      <c r="I1527" s="16" t="s">
        <v>960</v>
      </c>
      <c r="J1527" s="16" t="s">
        <v>961</v>
      </c>
      <c r="K1527" s="18">
        <v>220001741020</v>
      </c>
      <c r="L1527" s="16" t="s">
        <v>131</v>
      </c>
      <c r="M1527" s="16">
        <v>0</v>
      </c>
      <c r="N1527" s="16" t="s">
        <v>132</v>
      </c>
      <c r="O1527" s="16">
        <v>1</v>
      </c>
      <c r="P1527" s="16" t="s">
        <v>133</v>
      </c>
      <c r="Q1527" s="16">
        <v>3</v>
      </c>
      <c r="R1527" s="16" t="s">
        <v>54</v>
      </c>
      <c r="S1527" s="16" t="s">
        <v>987</v>
      </c>
      <c r="T1527" s="16" t="s">
        <v>287</v>
      </c>
      <c r="U1527" s="16" t="s">
        <v>94</v>
      </c>
      <c r="V1527" s="16" t="s">
        <v>136</v>
      </c>
      <c r="W1527" s="16" t="s">
        <v>137</v>
      </c>
      <c r="X1527" s="16" t="b">
        <v>0</v>
      </c>
      <c r="Y1527" s="16" t="b">
        <v>0</v>
      </c>
      <c r="Z1527" s="16" t="e">
        <v>#N/A</v>
      </c>
      <c r="AA1527" s="16">
        <v>0</v>
      </c>
      <c r="AB1527" s="16">
        <v>0</v>
      </c>
      <c r="AC1527" s="16" t="s">
        <v>780</v>
      </c>
      <c r="AD1527" s="16" t="s">
        <v>960</v>
      </c>
      <c r="AE1527" s="16" t="s">
        <v>961</v>
      </c>
      <c r="AF1527" s="16" t="s">
        <v>783</v>
      </c>
      <c r="AG1527" s="16" t="s">
        <v>7</v>
      </c>
      <c r="AH1527" s="16" t="b">
        <v>0</v>
      </c>
      <c r="AI1527" s="16" t="s">
        <v>60</v>
      </c>
      <c r="AJ1527" s="16" t="s">
        <v>61</v>
      </c>
      <c r="AK1527" s="16" t="s">
        <v>140</v>
      </c>
      <c r="AL1527" s="16" t="s">
        <v>162</v>
      </c>
      <c r="AM1527" s="16" t="s">
        <v>64</v>
      </c>
      <c r="AN1527" s="19" t="e">
        <v>#N/A</v>
      </c>
      <c r="AO1527" t="str">
        <f>RIGHT('CMO Input'!$T1527,(LEN('CMO Input'!$T1527)-FIND(" ",'CMO Input'!$T1527,1)))</f>
        <v>&lt;=3”</v>
      </c>
      <c r="AP1527">
        <f>'CMO Input'!$O1527</f>
        <v>1</v>
      </c>
      <c r="AR1527" t="str">
        <f>Table2[[#This Row],[Policy / Non Policy]]</f>
        <v>Non Policy</v>
      </c>
      <c r="AS1527" t="str">
        <f>'CMO Input'!$U1527</f>
        <v>Tier 1</v>
      </c>
      <c r="AT1527" t="str">
        <f>'CMO Input'!$P1527</f>
        <v>ST</v>
      </c>
      <c r="AU1527" t="str" cm="1">
        <f t="array" ref="AU15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1527" s="8" t="str">
        <f>TEXT('CMO Input'!$D1527,"MMM-YY")</f>
        <v>October</v>
      </c>
    </row>
    <row r="1528" spans="1:48" x14ac:dyDescent="0.25">
      <c r="A1528" s="14">
        <v>220001740717</v>
      </c>
      <c r="B1528" s="12" t="s">
        <v>180</v>
      </c>
      <c r="C1528" s="12" t="s">
        <v>780</v>
      </c>
      <c r="D1528" s="12" t="s">
        <v>177</v>
      </c>
      <c r="E1528" s="13">
        <v>31</v>
      </c>
      <c r="F1528" s="12" t="s">
        <v>46</v>
      </c>
      <c r="G1528" s="13" t="s">
        <v>158</v>
      </c>
      <c r="H1528" s="12" t="s">
        <v>894</v>
      </c>
      <c r="I1528" s="12" t="s">
        <v>960</v>
      </c>
      <c r="J1528" s="12" t="s">
        <v>961</v>
      </c>
      <c r="K1528" s="14">
        <v>220001740717</v>
      </c>
      <c r="L1528" s="12" t="s">
        <v>131</v>
      </c>
      <c r="M1528" s="12">
        <v>0</v>
      </c>
      <c r="N1528" s="12" t="s">
        <v>132</v>
      </c>
      <c r="O1528" s="12">
        <v>2</v>
      </c>
      <c r="P1528" s="12" t="s">
        <v>133</v>
      </c>
      <c r="Q1528" s="12">
        <v>4</v>
      </c>
      <c r="R1528" s="12" t="s">
        <v>54</v>
      </c>
      <c r="S1528" s="12" t="s">
        <v>286</v>
      </c>
      <c r="T1528" s="12" t="s">
        <v>1476</v>
      </c>
      <c r="U1528" s="12" t="s">
        <v>94</v>
      </c>
      <c r="V1528" s="12" t="s">
        <v>136</v>
      </c>
      <c r="W1528" s="12" t="s">
        <v>137</v>
      </c>
      <c r="X1528" s="12" t="b">
        <v>0</v>
      </c>
      <c r="Y1528" s="12" t="b">
        <v>0</v>
      </c>
      <c r="Z1528" s="12" t="e">
        <v>#N/A</v>
      </c>
      <c r="AA1528" s="12">
        <v>0</v>
      </c>
      <c r="AB1528" s="12">
        <v>0</v>
      </c>
      <c r="AC1528" s="12" t="s">
        <v>780</v>
      </c>
      <c r="AD1528" s="12" t="s">
        <v>960</v>
      </c>
      <c r="AE1528" s="12" t="s">
        <v>961</v>
      </c>
      <c r="AF1528" s="12" t="s">
        <v>783</v>
      </c>
      <c r="AG1528" s="12" t="s">
        <v>7</v>
      </c>
      <c r="AH1528" s="12" t="b">
        <v>0</v>
      </c>
      <c r="AI1528" s="12" t="s">
        <v>60</v>
      </c>
      <c r="AJ1528" s="12" t="s">
        <v>61</v>
      </c>
      <c r="AK1528" s="12" t="s">
        <v>140</v>
      </c>
      <c r="AL1528" s="12" t="s">
        <v>162</v>
      </c>
      <c r="AM1528" s="12" t="s">
        <v>64</v>
      </c>
      <c r="AN1528" s="15" t="e">
        <v>#N/A</v>
      </c>
      <c r="AO1528" t="str">
        <f>RIGHT('CMO Input'!$T1528,(LEN('CMO Input'!$T1528)-FIND(" ",'CMO Input'!$T1528,1)))</f>
        <v>2”</v>
      </c>
      <c r="AP1528">
        <f>'CMO Input'!$O1528</f>
        <v>2</v>
      </c>
      <c r="AR1528" t="str">
        <f>Table2[[#This Row],[Policy / Non Policy]]</f>
        <v>Non Policy</v>
      </c>
      <c r="AS1528" t="str">
        <f>'CMO Input'!$U1528</f>
        <v>Tier 1</v>
      </c>
      <c r="AT1528" t="str">
        <f>'CMO Input'!$P1528</f>
        <v>ST</v>
      </c>
      <c r="AU1528" t="str" cm="1">
        <f t="array" ref="AU15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528" s="8" t="str">
        <f>TEXT('CMO Input'!$D1528,"MMM-YY")</f>
        <v>October</v>
      </c>
    </row>
    <row r="1529" spans="1:48" x14ac:dyDescent="0.25">
      <c r="A1529" s="18">
        <v>220001741027</v>
      </c>
      <c r="B1529" s="16" t="s">
        <v>180</v>
      </c>
      <c r="C1529" s="16" t="s">
        <v>780</v>
      </c>
      <c r="D1529" s="16" t="s">
        <v>177</v>
      </c>
      <c r="E1529" s="17">
        <v>31</v>
      </c>
      <c r="F1529" s="16" t="s">
        <v>46</v>
      </c>
      <c r="G1529" s="17" t="s">
        <v>158</v>
      </c>
      <c r="H1529" s="16" t="s">
        <v>894</v>
      </c>
      <c r="I1529" s="16" t="s">
        <v>960</v>
      </c>
      <c r="J1529" s="16" t="s">
        <v>961</v>
      </c>
      <c r="K1529" s="18">
        <v>220001741027</v>
      </c>
      <c r="L1529" s="16" t="s">
        <v>131</v>
      </c>
      <c r="M1529" s="16">
        <v>0</v>
      </c>
      <c r="N1529" s="16" t="s">
        <v>132</v>
      </c>
      <c r="O1529" s="16">
        <v>2</v>
      </c>
      <c r="P1529" s="16" t="s">
        <v>133</v>
      </c>
      <c r="Q1529" s="16">
        <v>2</v>
      </c>
      <c r="R1529" s="16" t="s">
        <v>54</v>
      </c>
      <c r="S1529" s="16" t="s">
        <v>286</v>
      </c>
      <c r="T1529" s="12" t="s">
        <v>1476</v>
      </c>
      <c r="U1529" s="16" t="s">
        <v>94</v>
      </c>
      <c r="V1529" s="16" t="s">
        <v>136</v>
      </c>
      <c r="W1529" s="16" t="s">
        <v>137</v>
      </c>
      <c r="X1529" s="16" t="b">
        <v>0</v>
      </c>
      <c r="Y1529" s="16" t="b">
        <v>0</v>
      </c>
      <c r="Z1529" s="16" t="e">
        <v>#N/A</v>
      </c>
      <c r="AA1529" s="16">
        <v>0</v>
      </c>
      <c r="AB1529" s="16">
        <v>0</v>
      </c>
      <c r="AC1529" s="16" t="s">
        <v>780</v>
      </c>
      <c r="AD1529" s="16" t="s">
        <v>960</v>
      </c>
      <c r="AE1529" s="16" t="s">
        <v>961</v>
      </c>
      <c r="AF1529" s="16" t="s">
        <v>783</v>
      </c>
      <c r="AG1529" s="16" t="s">
        <v>7</v>
      </c>
      <c r="AH1529" s="16" t="b">
        <v>0</v>
      </c>
      <c r="AI1529" s="16" t="s">
        <v>60</v>
      </c>
      <c r="AJ1529" s="16" t="s">
        <v>61</v>
      </c>
      <c r="AK1529" s="16" t="s">
        <v>140</v>
      </c>
      <c r="AL1529" s="16" t="s">
        <v>162</v>
      </c>
      <c r="AM1529" s="16" t="s">
        <v>64</v>
      </c>
      <c r="AN1529" s="19" t="e">
        <v>#N/A</v>
      </c>
      <c r="AO1529" t="str">
        <f>RIGHT('CMO Input'!$T1529,(LEN('CMO Input'!$T1529)-FIND(" ",'CMO Input'!$T1529,1)))</f>
        <v>2”</v>
      </c>
      <c r="AP1529">
        <f>'CMO Input'!$O1529</f>
        <v>2</v>
      </c>
      <c r="AR1529" t="str">
        <f>Table2[[#This Row],[Policy / Non Policy]]</f>
        <v>Non Policy</v>
      </c>
      <c r="AS1529" t="str">
        <f>'CMO Input'!$U1529</f>
        <v>Tier 1</v>
      </c>
      <c r="AT1529" t="str">
        <f>'CMO Input'!$P1529</f>
        <v>ST</v>
      </c>
      <c r="AU1529" t="str" cm="1">
        <f t="array" ref="AU15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529" s="8" t="str">
        <f>TEXT('CMO Input'!$D1529,"MMM-YY")</f>
        <v>October</v>
      </c>
    </row>
    <row r="1530" spans="1:48" x14ac:dyDescent="0.25">
      <c r="A1530" s="14">
        <v>220001748054</v>
      </c>
      <c r="B1530" s="12" t="s">
        <v>180</v>
      </c>
      <c r="C1530" s="12" t="s">
        <v>780</v>
      </c>
      <c r="D1530" s="12" t="s">
        <v>177</v>
      </c>
      <c r="E1530" s="13">
        <v>31</v>
      </c>
      <c r="F1530" s="12" t="s">
        <v>46</v>
      </c>
      <c r="G1530" s="13" t="s">
        <v>158</v>
      </c>
      <c r="H1530" s="12" t="s">
        <v>894</v>
      </c>
      <c r="I1530" s="12" t="s">
        <v>960</v>
      </c>
      <c r="J1530" s="12" t="s">
        <v>961</v>
      </c>
      <c r="K1530" s="14">
        <v>220001748054</v>
      </c>
      <c r="L1530" s="12" t="s">
        <v>131</v>
      </c>
      <c r="M1530" s="12">
        <v>0</v>
      </c>
      <c r="N1530" s="12" t="s">
        <v>132</v>
      </c>
      <c r="O1530" s="12">
        <v>2</v>
      </c>
      <c r="P1530" s="12" t="s">
        <v>133</v>
      </c>
      <c r="Q1530" s="12">
        <v>3</v>
      </c>
      <c r="R1530" s="12" t="s">
        <v>54</v>
      </c>
      <c r="S1530" s="12" t="s">
        <v>286</v>
      </c>
      <c r="T1530" s="12" t="s">
        <v>1476</v>
      </c>
      <c r="U1530" s="12" t="s">
        <v>94</v>
      </c>
      <c r="V1530" s="12" t="s">
        <v>136</v>
      </c>
      <c r="W1530" s="12" t="s">
        <v>137</v>
      </c>
      <c r="X1530" s="12" t="b">
        <v>0</v>
      </c>
      <c r="Y1530" s="12" t="b">
        <v>0</v>
      </c>
      <c r="Z1530" s="12" t="e">
        <v>#N/A</v>
      </c>
      <c r="AA1530" s="12">
        <v>0</v>
      </c>
      <c r="AB1530" s="12">
        <v>0</v>
      </c>
      <c r="AC1530" s="12" t="s">
        <v>780</v>
      </c>
      <c r="AD1530" s="12" t="s">
        <v>960</v>
      </c>
      <c r="AE1530" s="12" t="s">
        <v>961</v>
      </c>
      <c r="AF1530" s="12" t="s">
        <v>783</v>
      </c>
      <c r="AG1530" s="12" t="s">
        <v>7</v>
      </c>
      <c r="AH1530" s="12" t="b">
        <v>0</v>
      </c>
      <c r="AI1530" s="12" t="s">
        <v>60</v>
      </c>
      <c r="AJ1530" s="12" t="s">
        <v>61</v>
      </c>
      <c r="AK1530" s="12" t="s">
        <v>140</v>
      </c>
      <c r="AL1530" s="12" t="s">
        <v>162</v>
      </c>
      <c r="AM1530" s="12" t="s">
        <v>64</v>
      </c>
      <c r="AN1530" s="15" t="e">
        <v>#N/A</v>
      </c>
      <c r="AO1530" t="str">
        <f>RIGHT('CMO Input'!$T1530,(LEN('CMO Input'!$T1530)-FIND(" ",'CMO Input'!$T1530,1)))</f>
        <v>2”</v>
      </c>
      <c r="AP1530">
        <f>'CMO Input'!$O1530</f>
        <v>2</v>
      </c>
      <c r="AR1530" t="str">
        <f>Table2[[#This Row],[Policy / Non Policy]]</f>
        <v>Non Policy</v>
      </c>
      <c r="AS1530" t="str">
        <f>'CMO Input'!$U1530</f>
        <v>Tier 1</v>
      </c>
      <c r="AT1530" t="str">
        <f>'CMO Input'!$P1530</f>
        <v>ST</v>
      </c>
      <c r="AU1530" t="str" cm="1">
        <f t="array" ref="AU15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530" s="8" t="str">
        <f>TEXT('CMO Input'!$D1530,"MMM-YY")</f>
        <v>October</v>
      </c>
    </row>
    <row r="1531" spans="1:48" x14ac:dyDescent="0.25">
      <c r="A1531" s="18">
        <v>510813649</v>
      </c>
      <c r="B1531" s="16" t="s">
        <v>180</v>
      </c>
      <c r="C1531" s="16" t="s">
        <v>780</v>
      </c>
      <c r="D1531" s="16" t="s">
        <v>177</v>
      </c>
      <c r="E1531" s="17">
        <v>31</v>
      </c>
      <c r="F1531" s="16" t="s">
        <v>46</v>
      </c>
      <c r="G1531" s="17" t="s">
        <v>158</v>
      </c>
      <c r="H1531" s="16" t="s">
        <v>894</v>
      </c>
      <c r="I1531" s="16" t="s">
        <v>960</v>
      </c>
      <c r="J1531" s="16" t="s">
        <v>961</v>
      </c>
      <c r="K1531" s="18">
        <v>510813649</v>
      </c>
      <c r="L1531" s="16" t="s">
        <v>116</v>
      </c>
      <c r="M1531" s="16">
        <v>6.4</v>
      </c>
      <c r="N1531" s="16" t="s">
        <v>52</v>
      </c>
      <c r="O1531" s="16">
        <v>4</v>
      </c>
      <c r="P1531" s="16" t="s">
        <v>163</v>
      </c>
      <c r="Q1531" s="16">
        <v>52</v>
      </c>
      <c r="R1531" s="16" t="s">
        <v>54</v>
      </c>
      <c r="S1531" s="16" t="s">
        <v>117</v>
      </c>
      <c r="T1531" s="16" t="s">
        <v>118</v>
      </c>
      <c r="U1531" s="16" t="s">
        <v>94</v>
      </c>
      <c r="V1531" s="16" t="s">
        <v>58</v>
      </c>
      <c r="W1531" s="16" t="s">
        <v>95</v>
      </c>
      <c r="X1531" s="16" t="b">
        <v>0</v>
      </c>
      <c r="Y1531" s="16" t="b">
        <v>0</v>
      </c>
      <c r="Z1531" s="16" t="e">
        <v>#N/A</v>
      </c>
      <c r="AA1531" s="16">
        <v>0.33280000000000004</v>
      </c>
      <c r="AB1531" s="16">
        <v>0</v>
      </c>
      <c r="AC1531" s="16" t="s">
        <v>780</v>
      </c>
      <c r="AD1531" s="16" t="s">
        <v>960</v>
      </c>
      <c r="AE1531" s="16" t="s">
        <v>961</v>
      </c>
      <c r="AF1531" s="16" t="s">
        <v>783</v>
      </c>
      <c r="AG1531" s="16" t="s">
        <v>7</v>
      </c>
      <c r="AH1531" s="16" t="b">
        <v>0</v>
      </c>
      <c r="AI1531" s="16" t="s">
        <v>60</v>
      </c>
      <c r="AJ1531" s="16" t="s">
        <v>61</v>
      </c>
      <c r="AK1531" s="16" t="s">
        <v>147</v>
      </c>
      <c r="AL1531" s="16" t="s">
        <v>162</v>
      </c>
      <c r="AM1531" s="16" t="s">
        <v>64</v>
      </c>
      <c r="AN1531" s="19" t="e">
        <v>#N/A</v>
      </c>
      <c r="AO1531" t="str">
        <f>RIGHT('CMO Input'!$T1531,(LEN('CMO Input'!$T1531)-FIND(" ",'CMO Input'!$T1531,1)))</f>
        <v>4-5”</v>
      </c>
      <c r="AP1531">
        <f>'CMO Input'!$O1531</f>
        <v>4</v>
      </c>
      <c r="AR1531" t="str">
        <f>Table2[[#This Row],[Policy / Non Policy]]</f>
        <v>Policy</v>
      </c>
      <c r="AS1531" t="str">
        <f>'CMO Input'!$U1531</f>
        <v>Tier 1</v>
      </c>
      <c r="AT1531" t="str">
        <f>'CMO Input'!$P1531</f>
        <v>SI</v>
      </c>
      <c r="AU1531" t="str" cm="1">
        <f t="array" ref="AU15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1" s="8" t="str">
        <f>TEXT('CMO Input'!$D1531,"MMM-YY")</f>
        <v>October</v>
      </c>
    </row>
    <row r="1532" spans="1:48" x14ac:dyDescent="0.25">
      <c r="A1532" s="14">
        <v>510832392</v>
      </c>
      <c r="B1532" s="12" t="s">
        <v>180</v>
      </c>
      <c r="C1532" s="12" t="s">
        <v>780</v>
      </c>
      <c r="D1532" s="12" t="s">
        <v>177</v>
      </c>
      <c r="E1532" s="13">
        <v>31</v>
      </c>
      <c r="F1532" s="12" t="s">
        <v>46</v>
      </c>
      <c r="G1532" s="13" t="s">
        <v>877</v>
      </c>
      <c r="H1532" s="12" t="s">
        <v>48</v>
      </c>
      <c r="I1532" s="12" t="s">
        <v>879</v>
      </c>
      <c r="J1532" s="12" t="s">
        <v>612</v>
      </c>
      <c r="K1532" s="14">
        <v>510832392</v>
      </c>
      <c r="L1532" s="12" t="s">
        <v>116</v>
      </c>
      <c r="M1532" s="12">
        <v>21.5</v>
      </c>
      <c r="N1532" s="12" t="s">
        <v>52</v>
      </c>
      <c r="O1532" s="12">
        <v>4</v>
      </c>
      <c r="P1532" s="12" t="s">
        <v>53</v>
      </c>
      <c r="Q1532" s="12">
        <v>22</v>
      </c>
      <c r="R1532" s="12" t="s">
        <v>54</v>
      </c>
      <c r="S1532" s="12" t="s">
        <v>117</v>
      </c>
      <c r="T1532" s="12" t="s">
        <v>118</v>
      </c>
      <c r="U1532" s="12" t="s">
        <v>94</v>
      </c>
      <c r="V1532" s="12" t="s">
        <v>58</v>
      </c>
      <c r="W1532" s="12" t="s">
        <v>95</v>
      </c>
      <c r="X1532" s="12" t="b">
        <v>0</v>
      </c>
      <c r="Y1532" s="12" t="b">
        <v>0</v>
      </c>
      <c r="Z1532" s="12" t="e">
        <v>#N/A</v>
      </c>
      <c r="AA1532" s="12">
        <v>0.47299999999999998</v>
      </c>
      <c r="AB1532" s="12">
        <v>0</v>
      </c>
      <c r="AC1532" s="12" t="s">
        <v>780</v>
      </c>
      <c r="AD1532" s="12" t="s">
        <v>879</v>
      </c>
      <c r="AE1532" s="12" t="s">
        <v>612</v>
      </c>
      <c r="AF1532" s="12" t="s">
        <v>787</v>
      </c>
      <c r="AG1532" s="12" t="s">
        <v>7</v>
      </c>
      <c r="AH1532" s="12" t="b">
        <v>0</v>
      </c>
      <c r="AI1532" s="12" t="s">
        <v>60</v>
      </c>
      <c r="AJ1532" s="12" t="s">
        <v>788</v>
      </c>
      <c r="AK1532" s="12" t="s">
        <v>147</v>
      </c>
      <c r="AL1532" s="12" t="s">
        <v>939</v>
      </c>
      <c r="AM1532" s="12" t="s">
        <v>64</v>
      </c>
      <c r="AN1532" s="15" t="e">
        <v>#N/A</v>
      </c>
      <c r="AO1532" t="str">
        <f>RIGHT('CMO Input'!$T1532,(LEN('CMO Input'!$T1532)-FIND(" ",'CMO Input'!$T1532,1)))</f>
        <v>4-5”</v>
      </c>
      <c r="AP1532">
        <f>'CMO Input'!$O1532</f>
        <v>4</v>
      </c>
      <c r="AR1532" t="str">
        <f>Table2[[#This Row],[Policy / Non Policy]]</f>
        <v>Policy</v>
      </c>
      <c r="AS1532" t="str">
        <f>'CMO Input'!$U1532</f>
        <v>Tier 1</v>
      </c>
      <c r="AT1532" t="str">
        <f>'CMO Input'!$P1532</f>
        <v>CI</v>
      </c>
      <c r="AU1532" t="str" cm="1">
        <f t="array" ref="AU15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2" s="8" t="str">
        <f>TEXT('CMO Input'!$D1532,"MMM-YY")</f>
        <v>October</v>
      </c>
    </row>
    <row r="1533" spans="1:48" x14ac:dyDescent="0.25">
      <c r="A1533" s="18">
        <v>510832393</v>
      </c>
      <c r="B1533" s="16" t="s">
        <v>180</v>
      </c>
      <c r="C1533" s="16" t="s">
        <v>780</v>
      </c>
      <c r="D1533" s="16" t="s">
        <v>177</v>
      </c>
      <c r="E1533" s="17">
        <v>31</v>
      </c>
      <c r="F1533" s="16" t="s">
        <v>46</v>
      </c>
      <c r="G1533" s="17" t="s">
        <v>877</v>
      </c>
      <c r="H1533" s="16" t="s">
        <v>48</v>
      </c>
      <c r="I1533" s="16" t="s">
        <v>879</v>
      </c>
      <c r="J1533" s="16" t="s">
        <v>612</v>
      </c>
      <c r="K1533" s="18">
        <v>510832393</v>
      </c>
      <c r="L1533" s="16" t="s">
        <v>116</v>
      </c>
      <c r="M1533" s="16">
        <v>21.6</v>
      </c>
      <c r="N1533" s="16" t="s">
        <v>52</v>
      </c>
      <c r="O1533" s="16">
        <v>4</v>
      </c>
      <c r="P1533" s="16" t="s">
        <v>53</v>
      </c>
      <c r="Q1533" s="16">
        <v>6</v>
      </c>
      <c r="R1533" s="16" t="s">
        <v>54</v>
      </c>
      <c r="S1533" s="16" t="s">
        <v>117</v>
      </c>
      <c r="T1533" s="16" t="s">
        <v>118</v>
      </c>
      <c r="U1533" s="16" t="s">
        <v>94</v>
      </c>
      <c r="V1533" s="16" t="s">
        <v>58</v>
      </c>
      <c r="W1533" s="16" t="s">
        <v>95</v>
      </c>
      <c r="X1533" s="16" t="b">
        <v>0</v>
      </c>
      <c r="Y1533" s="16" t="b">
        <v>0</v>
      </c>
      <c r="Z1533" s="16" t="e">
        <v>#N/A</v>
      </c>
      <c r="AA1533" s="16">
        <v>0.12959999999999999</v>
      </c>
      <c r="AB1533" s="16">
        <v>0</v>
      </c>
      <c r="AC1533" s="16" t="s">
        <v>780</v>
      </c>
      <c r="AD1533" s="16" t="s">
        <v>879</v>
      </c>
      <c r="AE1533" s="16" t="s">
        <v>612</v>
      </c>
      <c r="AF1533" s="16" t="s">
        <v>787</v>
      </c>
      <c r="AG1533" s="16" t="s">
        <v>7</v>
      </c>
      <c r="AH1533" s="16" t="b">
        <v>0</v>
      </c>
      <c r="AI1533" s="16" t="s">
        <v>60</v>
      </c>
      <c r="AJ1533" s="16" t="s">
        <v>788</v>
      </c>
      <c r="AK1533" s="16" t="s">
        <v>147</v>
      </c>
      <c r="AL1533" s="16" t="s">
        <v>939</v>
      </c>
      <c r="AM1533" s="16" t="s">
        <v>64</v>
      </c>
      <c r="AN1533" s="19" t="e">
        <v>#N/A</v>
      </c>
      <c r="AO1533" t="str">
        <f>RIGHT('CMO Input'!$T1533,(LEN('CMO Input'!$T1533)-FIND(" ",'CMO Input'!$T1533,1)))</f>
        <v>4-5”</v>
      </c>
      <c r="AP1533">
        <f>'CMO Input'!$O1533</f>
        <v>4</v>
      </c>
      <c r="AR1533" t="str">
        <f>Table2[[#This Row],[Policy / Non Policy]]</f>
        <v>Policy</v>
      </c>
      <c r="AS1533" t="str">
        <f>'CMO Input'!$U1533</f>
        <v>Tier 1</v>
      </c>
      <c r="AT1533" t="str">
        <f>'CMO Input'!$P1533</f>
        <v>CI</v>
      </c>
      <c r="AU1533" t="str" cm="1">
        <f t="array" ref="AU15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3" s="8" t="str">
        <f>TEXT('CMO Input'!$D1533,"MMM-YY")</f>
        <v>October</v>
      </c>
    </row>
    <row r="1534" spans="1:48" x14ac:dyDescent="0.25">
      <c r="A1534" s="14">
        <v>510909237</v>
      </c>
      <c r="B1534" s="12" t="s">
        <v>180</v>
      </c>
      <c r="C1534" s="12" t="s">
        <v>780</v>
      </c>
      <c r="D1534" s="12" t="s">
        <v>177</v>
      </c>
      <c r="E1534" s="13">
        <v>31</v>
      </c>
      <c r="F1534" s="12" t="s">
        <v>46</v>
      </c>
      <c r="G1534" s="13" t="s">
        <v>877</v>
      </c>
      <c r="H1534" s="12" t="s">
        <v>48</v>
      </c>
      <c r="I1534" s="12" t="s">
        <v>879</v>
      </c>
      <c r="J1534" s="12" t="s">
        <v>940</v>
      </c>
      <c r="K1534" s="14">
        <v>510909237</v>
      </c>
      <c r="L1534" s="12" t="s">
        <v>116</v>
      </c>
      <c r="M1534" s="12">
        <v>20.8</v>
      </c>
      <c r="N1534" s="12" t="s">
        <v>52</v>
      </c>
      <c r="O1534" s="12">
        <v>4</v>
      </c>
      <c r="P1534" s="12" t="s">
        <v>53</v>
      </c>
      <c r="Q1534" s="12">
        <v>138</v>
      </c>
      <c r="R1534" s="12" t="s">
        <v>54</v>
      </c>
      <c r="S1534" s="12" t="s">
        <v>117</v>
      </c>
      <c r="T1534" s="12" t="s">
        <v>118</v>
      </c>
      <c r="U1534" s="12" t="s">
        <v>94</v>
      </c>
      <c r="V1534" s="12" t="s">
        <v>58</v>
      </c>
      <c r="W1534" s="12" t="s">
        <v>95</v>
      </c>
      <c r="X1534" s="12" t="b">
        <v>0</v>
      </c>
      <c r="Y1534" s="12" t="b">
        <v>0</v>
      </c>
      <c r="Z1534" s="12" t="e">
        <v>#N/A</v>
      </c>
      <c r="AA1534" s="12">
        <v>2.8704000000000001</v>
      </c>
      <c r="AB1534" s="12">
        <v>0</v>
      </c>
      <c r="AC1534" s="12" t="s">
        <v>780</v>
      </c>
      <c r="AD1534" s="12" t="s">
        <v>879</v>
      </c>
      <c r="AE1534" s="12" t="s">
        <v>940</v>
      </c>
      <c r="AF1534" s="12" t="s">
        <v>787</v>
      </c>
      <c r="AG1534" s="12" t="s">
        <v>7</v>
      </c>
      <c r="AH1534" s="12" t="b">
        <v>0</v>
      </c>
      <c r="AI1534" s="12" t="s">
        <v>60</v>
      </c>
      <c r="AJ1534" s="12" t="s">
        <v>788</v>
      </c>
      <c r="AK1534" s="12" t="s">
        <v>147</v>
      </c>
      <c r="AL1534" s="12" t="s">
        <v>789</v>
      </c>
      <c r="AM1534" s="12" t="s">
        <v>64</v>
      </c>
      <c r="AN1534" s="15" t="e">
        <v>#N/A</v>
      </c>
      <c r="AO1534" t="str">
        <f>RIGHT('CMO Input'!$T1534,(LEN('CMO Input'!$T1534)-FIND(" ",'CMO Input'!$T1534,1)))</f>
        <v>4-5”</v>
      </c>
      <c r="AP1534">
        <f>'CMO Input'!$O1534</f>
        <v>4</v>
      </c>
      <c r="AR1534" t="str">
        <f>Table2[[#This Row],[Policy / Non Policy]]</f>
        <v>Policy</v>
      </c>
      <c r="AS1534" t="str">
        <f>'CMO Input'!$U1534</f>
        <v>Tier 1</v>
      </c>
      <c r="AT1534" t="str">
        <f>'CMO Input'!$P1534</f>
        <v>CI</v>
      </c>
      <c r="AU1534" t="str" cm="1">
        <f t="array" ref="AU15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4" s="8" t="str">
        <f>TEXT('CMO Input'!$D1534,"MMM-YY")</f>
        <v>October</v>
      </c>
    </row>
    <row r="1535" spans="1:48" x14ac:dyDescent="0.25">
      <c r="A1535" s="18">
        <v>510913292</v>
      </c>
      <c r="B1535" s="16" t="s">
        <v>180</v>
      </c>
      <c r="C1535" s="16" t="s">
        <v>780</v>
      </c>
      <c r="D1535" s="16" t="s">
        <v>177</v>
      </c>
      <c r="E1535" s="17">
        <v>31</v>
      </c>
      <c r="F1535" s="16" t="s">
        <v>46</v>
      </c>
      <c r="G1535" s="17" t="s">
        <v>158</v>
      </c>
      <c r="H1535" s="16" t="s">
        <v>896</v>
      </c>
      <c r="I1535" s="16" t="s">
        <v>982</v>
      </c>
      <c r="J1535" s="16" t="s">
        <v>983</v>
      </c>
      <c r="K1535" s="18">
        <v>510913292</v>
      </c>
      <c r="L1535" s="16" t="s">
        <v>116</v>
      </c>
      <c r="M1535" s="16">
        <v>6</v>
      </c>
      <c r="N1535" s="16" t="s">
        <v>52</v>
      </c>
      <c r="O1535" s="16">
        <v>4</v>
      </c>
      <c r="P1535" s="16" t="s">
        <v>53</v>
      </c>
      <c r="Q1535" s="16">
        <v>60</v>
      </c>
      <c r="R1535" s="16" t="s">
        <v>54</v>
      </c>
      <c r="S1535" s="16" t="s">
        <v>117</v>
      </c>
      <c r="T1535" s="16" t="s">
        <v>118</v>
      </c>
      <c r="U1535" s="16" t="s">
        <v>94</v>
      </c>
      <c r="V1535" s="16" t="s">
        <v>58</v>
      </c>
      <c r="W1535" s="16" t="s">
        <v>95</v>
      </c>
      <c r="X1535" s="16" t="b">
        <v>0</v>
      </c>
      <c r="Y1535" s="16" t="b">
        <v>0</v>
      </c>
      <c r="Z1535" s="16" t="e">
        <v>#N/A</v>
      </c>
      <c r="AA1535" s="16">
        <v>0.36</v>
      </c>
      <c r="AB1535" s="16">
        <v>0</v>
      </c>
      <c r="AC1535" s="16" t="s">
        <v>780</v>
      </c>
      <c r="AD1535" s="16" t="s">
        <v>982</v>
      </c>
      <c r="AE1535" s="16" t="s">
        <v>983</v>
      </c>
      <c r="AF1535" s="16" t="s">
        <v>826</v>
      </c>
      <c r="AG1535" s="16" t="s">
        <v>7</v>
      </c>
      <c r="AH1535" s="16" t="b">
        <v>0</v>
      </c>
      <c r="AI1535" s="16" t="s">
        <v>60</v>
      </c>
      <c r="AJ1535" s="16" t="s">
        <v>827</v>
      </c>
      <c r="AK1535" s="16" t="s">
        <v>147</v>
      </c>
      <c r="AL1535" s="16" t="s">
        <v>984</v>
      </c>
      <c r="AM1535" s="16" t="s">
        <v>64</v>
      </c>
      <c r="AN1535" s="19" t="e">
        <v>#N/A</v>
      </c>
      <c r="AO1535" t="str">
        <f>RIGHT('CMO Input'!$T1535,(LEN('CMO Input'!$T1535)-FIND(" ",'CMO Input'!$T1535,1)))</f>
        <v>4-5”</v>
      </c>
      <c r="AP1535">
        <f>'CMO Input'!$O1535</f>
        <v>4</v>
      </c>
      <c r="AR1535" t="str">
        <f>Table2[[#This Row],[Policy / Non Policy]]</f>
        <v>Policy</v>
      </c>
      <c r="AS1535" t="str">
        <f>'CMO Input'!$U1535</f>
        <v>Tier 1</v>
      </c>
      <c r="AT1535" t="str">
        <f>'CMO Input'!$P1535</f>
        <v>CI</v>
      </c>
      <c r="AU1535" t="str" cm="1">
        <f t="array" ref="AU15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5" s="8" t="str">
        <f>TEXT('CMO Input'!$D1535,"MMM-YY")</f>
        <v>October</v>
      </c>
    </row>
    <row r="1536" spans="1:48" x14ac:dyDescent="0.25">
      <c r="A1536" s="14">
        <v>510919733</v>
      </c>
      <c r="B1536" s="12" t="s">
        <v>180</v>
      </c>
      <c r="C1536" s="12" t="s">
        <v>780</v>
      </c>
      <c r="D1536" s="12" t="s">
        <v>177</v>
      </c>
      <c r="E1536" s="13">
        <v>31</v>
      </c>
      <c r="F1536" s="12" t="s">
        <v>46</v>
      </c>
      <c r="G1536" s="13" t="s">
        <v>882</v>
      </c>
      <c r="H1536" s="12" t="s">
        <v>888</v>
      </c>
      <c r="I1536" s="12" t="s">
        <v>958</v>
      </c>
      <c r="J1536" s="12" t="s">
        <v>986</v>
      </c>
      <c r="K1536" s="14">
        <v>510919733</v>
      </c>
      <c r="L1536" s="12" t="s">
        <v>116</v>
      </c>
      <c r="M1536" s="12">
        <v>7.8</v>
      </c>
      <c r="N1536" s="12" t="s">
        <v>52</v>
      </c>
      <c r="O1536" s="12">
        <v>4</v>
      </c>
      <c r="P1536" s="12" t="s">
        <v>53</v>
      </c>
      <c r="Q1536" s="12">
        <v>90</v>
      </c>
      <c r="R1536" s="12" t="s">
        <v>54</v>
      </c>
      <c r="S1536" s="12" t="s">
        <v>117</v>
      </c>
      <c r="T1536" s="12" t="s">
        <v>118</v>
      </c>
      <c r="U1536" s="12" t="s">
        <v>94</v>
      </c>
      <c r="V1536" s="12" t="s">
        <v>58</v>
      </c>
      <c r="W1536" s="12" t="s">
        <v>95</v>
      </c>
      <c r="X1536" s="12" t="b">
        <v>0</v>
      </c>
      <c r="Y1536" s="12" t="b">
        <v>0</v>
      </c>
      <c r="Z1536" s="12" t="e">
        <v>#N/A</v>
      </c>
      <c r="AA1536" s="12">
        <v>0.70199999999999996</v>
      </c>
      <c r="AB1536" s="12">
        <v>0</v>
      </c>
      <c r="AC1536" s="12" t="s">
        <v>780</v>
      </c>
      <c r="AD1536" s="12" t="s">
        <v>958</v>
      </c>
      <c r="AE1536" s="12" t="s">
        <v>986</v>
      </c>
      <c r="AF1536" s="12" t="s">
        <v>795</v>
      </c>
      <c r="AG1536" s="12" t="s">
        <v>7</v>
      </c>
      <c r="AH1536" s="12" t="b">
        <v>0</v>
      </c>
      <c r="AI1536" s="12" t="s">
        <v>60</v>
      </c>
      <c r="AJ1536" s="12" t="s">
        <v>61</v>
      </c>
      <c r="AK1536" s="12" t="s">
        <v>147</v>
      </c>
      <c r="AL1536" s="12" t="s">
        <v>959</v>
      </c>
      <c r="AM1536" s="12" t="s">
        <v>64</v>
      </c>
      <c r="AN1536" s="15" t="e">
        <v>#N/A</v>
      </c>
      <c r="AO1536" t="str">
        <f>RIGHT('CMO Input'!$T1536,(LEN('CMO Input'!$T1536)-FIND(" ",'CMO Input'!$T1536,1)))</f>
        <v>4-5”</v>
      </c>
      <c r="AP1536">
        <f>'CMO Input'!$O1536</f>
        <v>4</v>
      </c>
      <c r="AR1536" t="str">
        <f>Table2[[#This Row],[Policy / Non Policy]]</f>
        <v>Policy</v>
      </c>
      <c r="AS1536" t="str">
        <f>'CMO Input'!$U1536</f>
        <v>Tier 1</v>
      </c>
      <c r="AT1536" t="str">
        <f>'CMO Input'!$P1536</f>
        <v>CI</v>
      </c>
      <c r="AU1536" t="str" cm="1">
        <f t="array" ref="AU15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6" s="8" t="str">
        <f>TEXT('CMO Input'!$D1536,"MMM-YY")</f>
        <v>October</v>
      </c>
    </row>
    <row r="1537" spans="1:48" x14ac:dyDescent="0.25">
      <c r="A1537" s="18">
        <v>510942103</v>
      </c>
      <c r="B1537" s="16" t="s">
        <v>180</v>
      </c>
      <c r="C1537" s="16" t="s">
        <v>780</v>
      </c>
      <c r="D1537" s="16" t="s">
        <v>177</v>
      </c>
      <c r="E1537" s="17">
        <v>31</v>
      </c>
      <c r="F1537" s="16" t="s">
        <v>46</v>
      </c>
      <c r="G1537" s="17" t="s">
        <v>882</v>
      </c>
      <c r="H1537" s="16" t="s">
        <v>888</v>
      </c>
      <c r="I1537" s="16" t="s">
        <v>974</v>
      </c>
      <c r="J1537" s="16" t="s">
        <v>975</v>
      </c>
      <c r="K1537" s="18">
        <v>510942103</v>
      </c>
      <c r="L1537" s="16" t="s">
        <v>116</v>
      </c>
      <c r="M1537" s="16">
        <v>4</v>
      </c>
      <c r="N1537" s="16" t="s">
        <v>52</v>
      </c>
      <c r="O1537" s="16">
        <v>4</v>
      </c>
      <c r="P1537" s="16" t="s">
        <v>53</v>
      </c>
      <c r="Q1537" s="16">
        <v>22</v>
      </c>
      <c r="R1537" s="16" t="s">
        <v>54</v>
      </c>
      <c r="S1537" s="16" t="s">
        <v>117</v>
      </c>
      <c r="T1537" s="16" t="s">
        <v>118</v>
      </c>
      <c r="U1537" s="16" t="s">
        <v>94</v>
      </c>
      <c r="V1537" s="16" t="s">
        <v>58</v>
      </c>
      <c r="W1537" s="16" t="s">
        <v>95</v>
      </c>
      <c r="X1537" s="16" t="b">
        <v>0</v>
      </c>
      <c r="Y1537" s="16" t="b">
        <v>0</v>
      </c>
      <c r="Z1537" s="16" t="e">
        <v>#N/A</v>
      </c>
      <c r="AA1537" s="16">
        <v>8.7999999999999995E-2</v>
      </c>
      <c r="AB1537" s="16">
        <v>0</v>
      </c>
      <c r="AC1537" s="16" t="s">
        <v>780</v>
      </c>
      <c r="AD1537" s="16" t="s">
        <v>974</v>
      </c>
      <c r="AE1537" s="16" t="s">
        <v>975</v>
      </c>
      <c r="AF1537" s="16" t="s">
        <v>795</v>
      </c>
      <c r="AG1537" s="16" t="s">
        <v>7</v>
      </c>
      <c r="AH1537" s="16" t="b">
        <v>0</v>
      </c>
      <c r="AI1537" s="16" t="s">
        <v>60</v>
      </c>
      <c r="AJ1537" s="16" t="s">
        <v>61</v>
      </c>
      <c r="AK1537" s="16" t="s">
        <v>147</v>
      </c>
      <c r="AL1537" s="16" t="s">
        <v>839</v>
      </c>
      <c r="AM1537" s="16" t="s">
        <v>64</v>
      </c>
      <c r="AN1537" s="19" t="e">
        <v>#N/A</v>
      </c>
      <c r="AO1537" t="str">
        <f>RIGHT('CMO Input'!$T1537,(LEN('CMO Input'!$T1537)-FIND(" ",'CMO Input'!$T1537,1)))</f>
        <v>4-5”</v>
      </c>
      <c r="AP1537">
        <f>'CMO Input'!$O1537</f>
        <v>4</v>
      </c>
      <c r="AR1537" t="str">
        <f>Table2[[#This Row],[Policy / Non Policy]]</f>
        <v>Policy</v>
      </c>
      <c r="AS1537" t="str">
        <f>'CMO Input'!$U1537</f>
        <v>Tier 1</v>
      </c>
      <c r="AT1537" t="str">
        <f>'CMO Input'!$P1537</f>
        <v>CI</v>
      </c>
      <c r="AU1537" t="str" cm="1">
        <f t="array" ref="AU15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7" s="8" t="str">
        <f>TEXT('CMO Input'!$D1537,"MMM-YY")</f>
        <v>October</v>
      </c>
    </row>
    <row r="1538" spans="1:48" x14ac:dyDescent="0.25">
      <c r="A1538" s="14">
        <v>510942104</v>
      </c>
      <c r="B1538" s="12" t="s">
        <v>180</v>
      </c>
      <c r="C1538" s="12" t="s">
        <v>780</v>
      </c>
      <c r="D1538" s="12" t="s">
        <v>177</v>
      </c>
      <c r="E1538" s="13">
        <v>31</v>
      </c>
      <c r="F1538" s="12" t="s">
        <v>46</v>
      </c>
      <c r="G1538" s="13" t="s">
        <v>882</v>
      </c>
      <c r="H1538" s="12" t="s">
        <v>888</v>
      </c>
      <c r="I1538" s="12" t="s">
        <v>974</v>
      </c>
      <c r="J1538" s="12" t="s">
        <v>975</v>
      </c>
      <c r="K1538" s="14">
        <v>510942104</v>
      </c>
      <c r="L1538" s="12" t="s">
        <v>116</v>
      </c>
      <c r="M1538" s="12">
        <v>6.1</v>
      </c>
      <c r="N1538" s="12" t="s">
        <v>52</v>
      </c>
      <c r="O1538" s="12">
        <v>4</v>
      </c>
      <c r="P1538" s="12" t="s">
        <v>53</v>
      </c>
      <c r="Q1538" s="12">
        <v>140</v>
      </c>
      <c r="R1538" s="12" t="s">
        <v>54</v>
      </c>
      <c r="S1538" s="12" t="s">
        <v>117</v>
      </c>
      <c r="T1538" s="12" t="s">
        <v>118</v>
      </c>
      <c r="U1538" s="12" t="s">
        <v>94</v>
      </c>
      <c r="V1538" s="12" t="s">
        <v>58</v>
      </c>
      <c r="W1538" s="12" t="s">
        <v>95</v>
      </c>
      <c r="X1538" s="12" t="b">
        <v>0</v>
      </c>
      <c r="Y1538" s="12" t="b">
        <v>0</v>
      </c>
      <c r="Z1538" s="12" t="e">
        <v>#N/A</v>
      </c>
      <c r="AA1538" s="12">
        <v>0.85399999999999998</v>
      </c>
      <c r="AB1538" s="12">
        <v>0</v>
      </c>
      <c r="AC1538" s="12" t="s">
        <v>780</v>
      </c>
      <c r="AD1538" s="12" t="s">
        <v>974</v>
      </c>
      <c r="AE1538" s="12" t="s">
        <v>975</v>
      </c>
      <c r="AF1538" s="12" t="s">
        <v>795</v>
      </c>
      <c r="AG1538" s="12" t="s">
        <v>7</v>
      </c>
      <c r="AH1538" s="12" t="b">
        <v>0</v>
      </c>
      <c r="AI1538" s="12" t="s">
        <v>60</v>
      </c>
      <c r="AJ1538" s="12" t="s">
        <v>61</v>
      </c>
      <c r="AK1538" s="12" t="s">
        <v>147</v>
      </c>
      <c r="AL1538" s="12" t="s">
        <v>839</v>
      </c>
      <c r="AM1538" s="12" t="s">
        <v>64</v>
      </c>
      <c r="AN1538" s="15" t="e">
        <v>#N/A</v>
      </c>
      <c r="AO1538" t="str">
        <f>RIGHT('CMO Input'!$T1538,(LEN('CMO Input'!$T1538)-FIND(" ",'CMO Input'!$T1538,1)))</f>
        <v>4-5”</v>
      </c>
      <c r="AP1538">
        <f>'CMO Input'!$O1538</f>
        <v>4</v>
      </c>
      <c r="AR1538" t="str">
        <f>Table2[[#This Row],[Policy / Non Policy]]</f>
        <v>Policy</v>
      </c>
      <c r="AS1538" t="str">
        <f>'CMO Input'!$U1538</f>
        <v>Tier 1</v>
      </c>
      <c r="AT1538" t="str">
        <f>'CMO Input'!$P1538</f>
        <v>CI</v>
      </c>
      <c r="AU1538" t="str" cm="1">
        <f t="array" ref="AU15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8" s="8" t="str">
        <f>TEXT('CMO Input'!$D1538,"MMM-YY")</f>
        <v>October</v>
      </c>
    </row>
    <row r="1539" spans="1:48" x14ac:dyDescent="0.25">
      <c r="A1539" s="18">
        <v>633235248</v>
      </c>
      <c r="B1539" s="16" t="s">
        <v>180</v>
      </c>
      <c r="C1539" s="16" t="s">
        <v>780</v>
      </c>
      <c r="D1539" s="16" t="s">
        <v>177</v>
      </c>
      <c r="E1539" s="17">
        <v>31</v>
      </c>
      <c r="F1539" s="16" t="s">
        <v>46</v>
      </c>
      <c r="G1539" s="17" t="s">
        <v>158</v>
      </c>
      <c r="H1539" s="16" t="s">
        <v>895</v>
      </c>
      <c r="I1539" s="16" t="s">
        <v>937</v>
      </c>
      <c r="J1539" s="16" t="s">
        <v>981</v>
      </c>
      <c r="K1539" s="18">
        <v>633235248</v>
      </c>
      <c r="L1539" s="16" t="s">
        <v>116</v>
      </c>
      <c r="M1539" s="16">
        <v>169</v>
      </c>
      <c r="N1539" s="16" t="s">
        <v>52</v>
      </c>
      <c r="O1539" s="16">
        <v>4</v>
      </c>
      <c r="P1539" s="16" t="s">
        <v>91</v>
      </c>
      <c r="Q1539" s="16">
        <v>69</v>
      </c>
      <c r="R1539" s="16" t="s">
        <v>54</v>
      </c>
      <c r="S1539" s="16" t="s">
        <v>117</v>
      </c>
      <c r="T1539" s="16" t="s">
        <v>118</v>
      </c>
      <c r="U1539" s="16" t="s">
        <v>94</v>
      </c>
      <c r="V1539" s="16" t="s">
        <v>58</v>
      </c>
      <c r="W1539" s="16" t="s">
        <v>95</v>
      </c>
      <c r="X1539" s="16" t="b">
        <v>0</v>
      </c>
      <c r="Y1539" s="16" t="b">
        <v>0</v>
      </c>
      <c r="Z1539" s="16" t="e">
        <v>#N/A</v>
      </c>
      <c r="AA1539" s="16">
        <v>11.661000000000001</v>
      </c>
      <c r="AB1539" s="16">
        <v>0</v>
      </c>
      <c r="AC1539" s="16" t="s">
        <v>780</v>
      </c>
      <c r="AD1539" s="16" t="s">
        <v>937</v>
      </c>
      <c r="AE1539" s="16" t="s">
        <v>981</v>
      </c>
      <c r="AF1539" s="16" t="s">
        <v>783</v>
      </c>
      <c r="AG1539" s="16" t="s">
        <v>7</v>
      </c>
      <c r="AH1539" s="16" t="b">
        <v>0</v>
      </c>
      <c r="AI1539" s="16" t="s">
        <v>60</v>
      </c>
      <c r="AJ1539" s="16" t="s">
        <v>61</v>
      </c>
      <c r="AK1539" s="16" t="s">
        <v>147</v>
      </c>
      <c r="AL1539" s="16" t="s">
        <v>855</v>
      </c>
      <c r="AM1539" s="16" t="s">
        <v>64</v>
      </c>
      <c r="AN1539" s="19" t="e">
        <v>#N/A</v>
      </c>
      <c r="AO1539" t="str">
        <f>RIGHT('CMO Input'!$T1539,(LEN('CMO Input'!$T1539)-FIND(" ",'CMO Input'!$T1539,1)))</f>
        <v>4-5”</v>
      </c>
      <c r="AP1539">
        <f>'CMO Input'!$O1539</f>
        <v>4</v>
      </c>
      <c r="AR1539" t="str">
        <f>Table2[[#This Row],[Policy / Non Policy]]</f>
        <v>Policy</v>
      </c>
      <c r="AS1539" t="str">
        <f>'CMO Input'!$U1539</f>
        <v>Tier 1</v>
      </c>
      <c r="AT1539" t="str">
        <f>'CMO Input'!$P1539</f>
        <v>DI</v>
      </c>
      <c r="AU1539" t="str" cm="1">
        <f t="array" ref="AU15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39" s="8" t="str">
        <f>TEXT('CMO Input'!$D1539,"MMM-YY")</f>
        <v>October</v>
      </c>
    </row>
    <row r="1540" spans="1:48" x14ac:dyDescent="0.25">
      <c r="A1540" s="14">
        <v>510781827</v>
      </c>
      <c r="B1540" s="12" t="s">
        <v>180</v>
      </c>
      <c r="C1540" s="12" t="s">
        <v>780</v>
      </c>
      <c r="D1540" s="12" t="s">
        <v>177</v>
      </c>
      <c r="E1540" s="13">
        <v>31</v>
      </c>
      <c r="F1540" s="12" t="s">
        <v>46</v>
      </c>
      <c r="G1540" s="13" t="s">
        <v>882</v>
      </c>
      <c r="H1540" s="12" t="s">
        <v>888</v>
      </c>
      <c r="I1540" s="12" t="s">
        <v>923</v>
      </c>
      <c r="J1540" s="12" t="s">
        <v>947</v>
      </c>
      <c r="K1540" s="14">
        <v>510781827</v>
      </c>
      <c r="L1540" s="12" t="s">
        <v>116</v>
      </c>
      <c r="M1540" s="12">
        <v>7.9</v>
      </c>
      <c r="N1540" s="12" t="s">
        <v>52</v>
      </c>
      <c r="O1540" s="12">
        <v>6</v>
      </c>
      <c r="P1540" s="12" t="s">
        <v>53</v>
      </c>
      <c r="Q1540" s="12">
        <v>60</v>
      </c>
      <c r="R1540" s="12" t="s">
        <v>54</v>
      </c>
      <c r="S1540" s="12" t="s">
        <v>134</v>
      </c>
      <c r="T1540" s="12" t="s">
        <v>135</v>
      </c>
      <c r="U1540" s="12" t="s">
        <v>94</v>
      </c>
      <c r="V1540" s="12" t="s">
        <v>58</v>
      </c>
      <c r="W1540" s="12" t="s">
        <v>95</v>
      </c>
      <c r="X1540" s="12" t="b">
        <v>0</v>
      </c>
      <c r="Y1540" s="12" t="b">
        <v>0</v>
      </c>
      <c r="Z1540" s="12" t="e">
        <v>#N/A</v>
      </c>
      <c r="AA1540" s="12">
        <v>0.47400000000000003</v>
      </c>
      <c r="AB1540" s="12">
        <v>0</v>
      </c>
      <c r="AC1540" s="12" t="s">
        <v>780</v>
      </c>
      <c r="AD1540" s="12" t="s">
        <v>923</v>
      </c>
      <c r="AE1540" s="12" t="s">
        <v>947</v>
      </c>
      <c r="AF1540" s="12" t="s">
        <v>795</v>
      </c>
      <c r="AG1540" s="12" t="s">
        <v>7</v>
      </c>
      <c r="AH1540" s="12" t="b">
        <v>0</v>
      </c>
      <c r="AI1540" s="12" t="s">
        <v>60</v>
      </c>
      <c r="AJ1540" s="12" t="s">
        <v>61</v>
      </c>
      <c r="AK1540" s="12" t="s">
        <v>332</v>
      </c>
      <c r="AL1540" s="12" t="s">
        <v>802</v>
      </c>
      <c r="AM1540" s="12" t="s">
        <v>64</v>
      </c>
      <c r="AN1540" s="15" t="s">
        <v>333</v>
      </c>
      <c r="AO1540" t="str">
        <f>RIGHT('CMO Input'!$T1540,(LEN('CMO Input'!$T1540)-FIND(" ",'CMO Input'!$T1540,1)))</f>
        <v>6-7”</v>
      </c>
      <c r="AP1540">
        <f>'CMO Input'!$O1540</f>
        <v>6</v>
      </c>
      <c r="AR1540" t="str">
        <f>Table2[[#This Row],[Policy / Non Policy]]</f>
        <v>Policy</v>
      </c>
      <c r="AS1540" t="str">
        <f>'CMO Input'!$U1540</f>
        <v>Tier 1</v>
      </c>
      <c r="AT1540" t="str">
        <f>'CMO Input'!$P1540</f>
        <v>CI</v>
      </c>
      <c r="AU1540" t="str" cm="1">
        <f t="array" ref="AU15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40" s="8" t="str">
        <f>TEXT('CMO Input'!$D1540,"MMM-YY")</f>
        <v>October</v>
      </c>
    </row>
    <row r="1541" spans="1:48" x14ac:dyDescent="0.25">
      <c r="A1541" s="18">
        <v>510802305</v>
      </c>
      <c r="B1541" s="16" t="s">
        <v>180</v>
      </c>
      <c r="C1541" s="16" t="s">
        <v>780</v>
      </c>
      <c r="D1541" s="16" t="s">
        <v>177</v>
      </c>
      <c r="E1541" s="17">
        <v>31</v>
      </c>
      <c r="F1541" s="16" t="s">
        <v>46</v>
      </c>
      <c r="G1541" s="17" t="s">
        <v>47</v>
      </c>
      <c r="H1541" s="16" t="s">
        <v>895</v>
      </c>
      <c r="I1541" s="16" t="s">
        <v>976</v>
      </c>
      <c r="J1541" s="16" t="s">
        <v>977</v>
      </c>
      <c r="K1541" s="18">
        <v>510802305</v>
      </c>
      <c r="L1541" s="16" t="s">
        <v>116</v>
      </c>
      <c r="M1541" s="16">
        <v>6.6</v>
      </c>
      <c r="N1541" s="16" t="s">
        <v>52</v>
      </c>
      <c r="O1541" s="16">
        <v>6</v>
      </c>
      <c r="P1541" s="16" t="s">
        <v>53</v>
      </c>
      <c r="Q1541" s="16">
        <v>120</v>
      </c>
      <c r="R1541" s="16" t="s">
        <v>54</v>
      </c>
      <c r="S1541" s="16" t="s">
        <v>134</v>
      </c>
      <c r="T1541" s="16" t="s">
        <v>135</v>
      </c>
      <c r="U1541" s="16" t="s">
        <v>94</v>
      </c>
      <c r="V1541" s="16" t="s">
        <v>58</v>
      </c>
      <c r="W1541" s="16" t="s">
        <v>95</v>
      </c>
      <c r="X1541" s="16" t="b">
        <v>0</v>
      </c>
      <c r="Y1541" s="16" t="b">
        <v>0</v>
      </c>
      <c r="Z1541" s="16" t="e">
        <v>#N/A</v>
      </c>
      <c r="AA1541" s="16">
        <v>0.79200000000000004</v>
      </c>
      <c r="AB1541" s="16">
        <v>0</v>
      </c>
      <c r="AC1541" s="16" t="s">
        <v>780</v>
      </c>
      <c r="AD1541" s="16" t="s">
        <v>976</v>
      </c>
      <c r="AE1541" s="16" t="s">
        <v>977</v>
      </c>
      <c r="AF1541" s="16" t="s">
        <v>801</v>
      </c>
      <c r="AG1541" s="16" t="s">
        <v>7</v>
      </c>
      <c r="AH1541" s="16" t="b">
        <v>0</v>
      </c>
      <c r="AI1541" s="16" t="s">
        <v>60</v>
      </c>
      <c r="AJ1541" s="16" t="s">
        <v>61</v>
      </c>
      <c r="AK1541" s="16" t="s">
        <v>147</v>
      </c>
      <c r="AL1541" s="16" t="s">
        <v>810</v>
      </c>
      <c r="AM1541" s="16" t="s">
        <v>64</v>
      </c>
      <c r="AN1541" s="19" t="e">
        <v>#N/A</v>
      </c>
      <c r="AO1541" t="str">
        <f>RIGHT('CMO Input'!$T1541,(LEN('CMO Input'!$T1541)-FIND(" ",'CMO Input'!$T1541,1)))</f>
        <v>6-7”</v>
      </c>
      <c r="AP1541">
        <f>'CMO Input'!$O1541</f>
        <v>6</v>
      </c>
      <c r="AR1541" t="str">
        <f>Table2[[#This Row],[Policy / Non Policy]]</f>
        <v>Policy</v>
      </c>
      <c r="AS1541" t="str">
        <f>'CMO Input'!$U1541</f>
        <v>Tier 1</v>
      </c>
      <c r="AT1541" t="str">
        <f>'CMO Input'!$P1541</f>
        <v>CI</v>
      </c>
      <c r="AU1541" t="str" cm="1">
        <f t="array" ref="AU15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41" s="8" t="str">
        <f>TEXT('CMO Input'!$D1541,"MMM-YY")</f>
        <v>October</v>
      </c>
    </row>
    <row r="1542" spans="1:48" x14ac:dyDescent="0.25">
      <c r="A1542" s="14">
        <v>510919734</v>
      </c>
      <c r="B1542" s="12" t="s">
        <v>180</v>
      </c>
      <c r="C1542" s="12" t="s">
        <v>780</v>
      </c>
      <c r="D1542" s="12" t="s">
        <v>177</v>
      </c>
      <c r="E1542" s="13">
        <v>31</v>
      </c>
      <c r="F1542" s="12" t="s">
        <v>46</v>
      </c>
      <c r="G1542" s="13" t="s">
        <v>882</v>
      </c>
      <c r="H1542" s="12" t="s">
        <v>888</v>
      </c>
      <c r="I1542" s="12" t="s">
        <v>958</v>
      </c>
      <c r="J1542" s="12" t="s">
        <v>986</v>
      </c>
      <c r="K1542" s="14">
        <v>510919734</v>
      </c>
      <c r="L1542" s="12" t="s">
        <v>116</v>
      </c>
      <c r="M1542" s="12">
        <v>4.7</v>
      </c>
      <c r="N1542" s="12" t="s">
        <v>52</v>
      </c>
      <c r="O1542" s="12">
        <v>6</v>
      </c>
      <c r="P1542" s="12" t="s">
        <v>53</v>
      </c>
      <c r="Q1542" s="12">
        <v>10</v>
      </c>
      <c r="R1542" s="12" t="s">
        <v>54</v>
      </c>
      <c r="S1542" s="12" t="s">
        <v>134</v>
      </c>
      <c r="T1542" s="12" t="s">
        <v>135</v>
      </c>
      <c r="U1542" s="12" t="s">
        <v>94</v>
      </c>
      <c r="V1542" s="12" t="s">
        <v>58</v>
      </c>
      <c r="W1542" s="12" t="s">
        <v>95</v>
      </c>
      <c r="X1542" s="12" t="b">
        <v>0</v>
      </c>
      <c r="Y1542" s="12" t="b">
        <v>0</v>
      </c>
      <c r="Z1542" s="12" t="e">
        <v>#N/A</v>
      </c>
      <c r="AA1542" s="12">
        <v>4.7E-2</v>
      </c>
      <c r="AB1542" s="12">
        <v>0</v>
      </c>
      <c r="AC1542" s="12" t="s">
        <v>780</v>
      </c>
      <c r="AD1542" s="12" t="s">
        <v>958</v>
      </c>
      <c r="AE1542" s="12" t="s">
        <v>986</v>
      </c>
      <c r="AF1542" s="12" t="s">
        <v>795</v>
      </c>
      <c r="AG1542" s="12" t="s">
        <v>7</v>
      </c>
      <c r="AH1542" s="12" t="b">
        <v>0</v>
      </c>
      <c r="AI1542" s="12" t="s">
        <v>60</v>
      </c>
      <c r="AJ1542" s="12" t="s">
        <v>61</v>
      </c>
      <c r="AK1542" s="12" t="s">
        <v>147</v>
      </c>
      <c r="AL1542" s="12" t="s">
        <v>959</v>
      </c>
      <c r="AM1542" s="12" t="s">
        <v>64</v>
      </c>
      <c r="AN1542" s="15" t="e">
        <v>#N/A</v>
      </c>
      <c r="AO1542" t="str">
        <f>RIGHT('CMO Input'!$T1542,(LEN('CMO Input'!$T1542)-FIND(" ",'CMO Input'!$T1542,1)))</f>
        <v>6-7”</v>
      </c>
      <c r="AP1542">
        <f>'CMO Input'!$O1542</f>
        <v>6</v>
      </c>
      <c r="AR1542" t="str">
        <f>Table2[[#This Row],[Policy / Non Policy]]</f>
        <v>Policy</v>
      </c>
      <c r="AS1542" t="str">
        <f>'CMO Input'!$U1542</f>
        <v>Tier 1</v>
      </c>
      <c r="AT1542" t="str">
        <f>'CMO Input'!$P1542</f>
        <v>CI</v>
      </c>
      <c r="AU1542" t="str" cm="1">
        <f t="array" ref="AU15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42" s="8" t="str">
        <f>TEXT('CMO Input'!$D1542,"MMM-YY")</f>
        <v>October</v>
      </c>
    </row>
    <row r="1543" spans="1:48" x14ac:dyDescent="0.25">
      <c r="A1543" s="18">
        <v>510930161</v>
      </c>
      <c r="B1543" s="16" t="s">
        <v>180</v>
      </c>
      <c r="C1543" s="16" t="s">
        <v>780</v>
      </c>
      <c r="D1543" s="16" t="s">
        <v>177</v>
      </c>
      <c r="E1543" s="17">
        <v>31</v>
      </c>
      <c r="F1543" s="16" t="s">
        <v>46</v>
      </c>
      <c r="G1543" s="17" t="s">
        <v>877</v>
      </c>
      <c r="H1543" s="16" t="s">
        <v>48</v>
      </c>
      <c r="I1543" s="16" t="s">
        <v>885</v>
      </c>
      <c r="J1543" s="16" t="s">
        <v>980</v>
      </c>
      <c r="K1543" s="18">
        <v>510930161</v>
      </c>
      <c r="L1543" s="16" t="s">
        <v>116</v>
      </c>
      <c r="M1543" s="16">
        <v>6.6</v>
      </c>
      <c r="N1543" s="16" t="s">
        <v>52</v>
      </c>
      <c r="O1543" s="16">
        <v>6</v>
      </c>
      <c r="P1543" s="16" t="s">
        <v>53</v>
      </c>
      <c r="Q1543" s="16">
        <v>44</v>
      </c>
      <c r="R1543" s="16" t="s">
        <v>54</v>
      </c>
      <c r="S1543" s="16" t="s">
        <v>134</v>
      </c>
      <c r="T1543" s="16" t="s">
        <v>135</v>
      </c>
      <c r="U1543" s="16" t="s">
        <v>94</v>
      </c>
      <c r="V1543" s="16" t="s">
        <v>58</v>
      </c>
      <c r="W1543" s="16" t="s">
        <v>95</v>
      </c>
      <c r="X1543" s="16" t="b">
        <v>0</v>
      </c>
      <c r="Y1543" s="16" t="b">
        <v>0</v>
      </c>
      <c r="Z1543" s="16" t="e">
        <v>#N/A</v>
      </c>
      <c r="AA1543" s="16">
        <v>0.29039999999999999</v>
      </c>
      <c r="AB1543" s="16">
        <v>0</v>
      </c>
      <c r="AC1543" s="16" t="s">
        <v>780</v>
      </c>
      <c r="AD1543" s="16" t="s">
        <v>885</v>
      </c>
      <c r="AE1543" s="16" t="s">
        <v>980</v>
      </c>
      <c r="AF1543" s="16" t="s">
        <v>787</v>
      </c>
      <c r="AG1543" s="16" t="s">
        <v>7</v>
      </c>
      <c r="AH1543" s="16" t="b">
        <v>0</v>
      </c>
      <c r="AI1543" s="16" t="s">
        <v>60</v>
      </c>
      <c r="AJ1543" s="16" t="s">
        <v>788</v>
      </c>
      <c r="AK1543" s="16" t="s">
        <v>147</v>
      </c>
      <c r="AL1543" s="16" t="s">
        <v>789</v>
      </c>
      <c r="AM1543" s="16" t="s">
        <v>64</v>
      </c>
      <c r="AN1543" s="19" t="e">
        <v>#N/A</v>
      </c>
      <c r="AO1543" t="str">
        <f>RIGHT('CMO Input'!$T1543,(LEN('CMO Input'!$T1543)-FIND(" ",'CMO Input'!$T1543,1)))</f>
        <v>6-7”</v>
      </c>
      <c r="AP1543">
        <f>'CMO Input'!$O1543</f>
        <v>6</v>
      </c>
      <c r="AR1543" t="str">
        <f>Table2[[#This Row],[Policy / Non Policy]]</f>
        <v>Policy</v>
      </c>
      <c r="AS1543" t="str">
        <f>'CMO Input'!$U1543</f>
        <v>Tier 1</v>
      </c>
      <c r="AT1543" t="str">
        <f>'CMO Input'!$P1543</f>
        <v>CI</v>
      </c>
      <c r="AU1543" t="str" cm="1">
        <f t="array" ref="AU15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43" s="8" t="str">
        <f>TEXT('CMO Input'!$D1543,"MMM-YY")</f>
        <v>October</v>
      </c>
    </row>
    <row r="1544" spans="1:48" x14ac:dyDescent="0.25">
      <c r="A1544" s="14">
        <v>510798461</v>
      </c>
      <c r="B1544" s="12" t="s">
        <v>180</v>
      </c>
      <c r="C1544" s="12" t="s">
        <v>780</v>
      </c>
      <c r="D1544" s="12" t="s">
        <v>177</v>
      </c>
      <c r="E1544" s="13">
        <v>31</v>
      </c>
      <c r="F1544" s="12" t="s">
        <v>46</v>
      </c>
      <c r="G1544" s="13" t="s">
        <v>87</v>
      </c>
      <c r="H1544" s="12" t="s">
        <v>911</v>
      </c>
      <c r="I1544" s="12" t="s">
        <v>964</v>
      </c>
      <c r="J1544" s="12" t="s">
        <v>965</v>
      </c>
      <c r="K1544" s="14">
        <v>510798461</v>
      </c>
      <c r="L1544" s="12" t="s">
        <v>116</v>
      </c>
      <c r="M1544" s="12">
        <v>6.1</v>
      </c>
      <c r="N1544" s="12" t="s">
        <v>52</v>
      </c>
      <c r="O1544" s="12">
        <v>8</v>
      </c>
      <c r="P1544" s="12" t="s">
        <v>53</v>
      </c>
      <c r="Q1544" s="12">
        <v>46</v>
      </c>
      <c r="R1544" s="12" t="s">
        <v>54</v>
      </c>
      <c r="S1544" s="12" t="s">
        <v>92</v>
      </c>
      <c r="T1544" s="12" t="s">
        <v>93</v>
      </c>
      <c r="U1544" s="12" t="s">
        <v>94</v>
      </c>
      <c r="V1544" s="12" t="s">
        <v>58</v>
      </c>
      <c r="W1544" s="12" t="s">
        <v>95</v>
      </c>
      <c r="X1544" s="12" t="b">
        <v>0</v>
      </c>
      <c r="Y1544" s="12" t="b">
        <v>0</v>
      </c>
      <c r="Z1544" s="12" t="e">
        <v>#N/A</v>
      </c>
      <c r="AA1544" s="12">
        <v>0.28059999999999996</v>
      </c>
      <c r="AB1544" s="12">
        <v>0</v>
      </c>
      <c r="AC1544" s="12" t="s">
        <v>780</v>
      </c>
      <c r="AD1544" s="12" t="s">
        <v>964</v>
      </c>
      <c r="AE1544" s="12" t="s">
        <v>965</v>
      </c>
      <c r="AF1544" s="12" t="s">
        <v>870</v>
      </c>
      <c r="AG1544" s="12" t="s">
        <v>7</v>
      </c>
      <c r="AH1544" s="12" t="b">
        <v>0</v>
      </c>
      <c r="AI1544" s="12" t="s">
        <v>60</v>
      </c>
      <c r="AJ1544" s="12" t="s">
        <v>788</v>
      </c>
      <c r="AK1544" s="12" t="s">
        <v>147</v>
      </c>
      <c r="AL1544" s="12" t="s">
        <v>988</v>
      </c>
      <c r="AM1544" s="12" t="s">
        <v>64</v>
      </c>
      <c r="AN1544" s="15" t="e">
        <v>#N/A</v>
      </c>
      <c r="AO1544" t="str">
        <f>RIGHT('CMO Input'!$T1544,(LEN('CMO Input'!$T1544)-FIND(" ",'CMO Input'!$T1544,1)))</f>
        <v>8”</v>
      </c>
      <c r="AP1544">
        <f>'CMO Input'!$O1544</f>
        <v>8</v>
      </c>
      <c r="AR1544" t="str">
        <f>Table2[[#This Row],[Policy / Non Policy]]</f>
        <v>Policy</v>
      </c>
      <c r="AS1544" t="str">
        <f>'CMO Input'!$U1544</f>
        <v>Tier 1</v>
      </c>
      <c r="AT1544" t="str">
        <f>'CMO Input'!$P1544</f>
        <v>CI</v>
      </c>
      <c r="AU1544" t="str" cm="1">
        <f t="array" ref="AU15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44" s="8" t="str">
        <f>TEXT('CMO Input'!$D1544,"MMM-YY")</f>
        <v>October</v>
      </c>
    </row>
    <row r="1545" spans="1:48" x14ac:dyDescent="0.25">
      <c r="A1545" s="18">
        <v>510930526</v>
      </c>
      <c r="B1545" s="16" t="s">
        <v>180</v>
      </c>
      <c r="C1545" s="16" t="s">
        <v>780</v>
      </c>
      <c r="D1545" s="16" t="s">
        <v>177</v>
      </c>
      <c r="E1545" s="17">
        <v>31</v>
      </c>
      <c r="F1545" s="16" t="s">
        <v>46</v>
      </c>
      <c r="G1545" s="17" t="s">
        <v>158</v>
      </c>
      <c r="H1545" s="16" t="s">
        <v>896</v>
      </c>
      <c r="I1545" s="16" t="s">
        <v>970</v>
      </c>
      <c r="J1545" s="16" t="s">
        <v>971</v>
      </c>
      <c r="K1545" s="18">
        <v>510930526</v>
      </c>
      <c r="L1545" s="16" t="s">
        <v>116</v>
      </c>
      <c r="M1545" s="16">
        <v>6</v>
      </c>
      <c r="N1545" s="16" t="s">
        <v>52</v>
      </c>
      <c r="O1545" s="16">
        <v>8</v>
      </c>
      <c r="P1545" s="16" t="s">
        <v>53</v>
      </c>
      <c r="Q1545" s="16">
        <v>50</v>
      </c>
      <c r="R1545" s="16" t="s">
        <v>54</v>
      </c>
      <c r="S1545" s="16" t="s">
        <v>92</v>
      </c>
      <c r="T1545" s="16" t="s">
        <v>93</v>
      </c>
      <c r="U1545" s="16" t="s">
        <v>94</v>
      </c>
      <c r="V1545" s="16" t="s">
        <v>58</v>
      </c>
      <c r="W1545" s="16" t="s">
        <v>95</v>
      </c>
      <c r="X1545" s="16" t="b">
        <v>0</v>
      </c>
      <c r="Y1545" s="16" t="b">
        <v>0</v>
      </c>
      <c r="Z1545" s="16" t="e">
        <v>#N/A</v>
      </c>
      <c r="AA1545" s="16">
        <v>0.3</v>
      </c>
      <c r="AB1545" s="16">
        <v>0</v>
      </c>
      <c r="AC1545" s="16" t="s">
        <v>780</v>
      </c>
      <c r="AD1545" s="16" t="s">
        <v>970</v>
      </c>
      <c r="AE1545" s="16" t="s">
        <v>971</v>
      </c>
      <c r="AF1545" s="16" t="s">
        <v>826</v>
      </c>
      <c r="AG1545" s="16" t="s">
        <v>7</v>
      </c>
      <c r="AH1545" s="16" t="b">
        <v>0</v>
      </c>
      <c r="AI1545" s="16" t="s">
        <v>60</v>
      </c>
      <c r="AJ1545" s="16" t="s">
        <v>827</v>
      </c>
      <c r="AK1545" s="16" t="s">
        <v>263</v>
      </c>
      <c r="AL1545" s="16" t="s">
        <v>828</v>
      </c>
      <c r="AM1545" s="16" t="s">
        <v>64</v>
      </c>
      <c r="AN1545" s="19" t="e">
        <v>#N/A</v>
      </c>
      <c r="AO1545" t="str">
        <f>RIGHT('CMO Input'!$T1545,(LEN('CMO Input'!$T1545)-FIND(" ",'CMO Input'!$T1545,1)))</f>
        <v>8”</v>
      </c>
      <c r="AP1545">
        <f>'CMO Input'!$O1545</f>
        <v>8</v>
      </c>
      <c r="AR1545" t="str">
        <f>Table2[[#This Row],[Policy / Non Policy]]</f>
        <v>Policy</v>
      </c>
      <c r="AS1545" t="str">
        <f>'CMO Input'!$U1545</f>
        <v>Tier 1</v>
      </c>
      <c r="AT1545" t="str">
        <f>'CMO Input'!$P1545</f>
        <v>CI</v>
      </c>
      <c r="AU1545" t="str" cm="1">
        <f t="array" ref="AU15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45" s="8" t="str">
        <f>TEXT('CMO Input'!$D1545,"MMM-YY")</f>
        <v>October</v>
      </c>
    </row>
    <row r="1546" spans="1:48" x14ac:dyDescent="0.25">
      <c r="A1546" s="14">
        <v>510838948</v>
      </c>
      <c r="B1546" s="12" t="s">
        <v>180</v>
      </c>
      <c r="C1546" s="12" t="s">
        <v>780</v>
      </c>
      <c r="D1546" s="12" t="s">
        <v>177</v>
      </c>
      <c r="E1546" s="13">
        <v>31</v>
      </c>
      <c r="F1546" s="12" t="s">
        <v>46</v>
      </c>
      <c r="G1546" s="13" t="s">
        <v>47</v>
      </c>
      <c r="H1546" s="12" t="s">
        <v>895</v>
      </c>
      <c r="I1546" s="12" t="s">
        <v>903</v>
      </c>
      <c r="J1546" s="12" t="s">
        <v>915</v>
      </c>
      <c r="K1546" s="14">
        <v>510838948</v>
      </c>
      <c r="L1546" s="12" t="s">
        <v>70</v>
      </c>
      <c r="M1546" s="12">
        <v>330</v>
      </c>
      <c r="N1546" s="12" t="s">
        <v>52</v>
      </c>
      <c r="O1546" s="12">
        <v>10</v>
      </c>
      <c r="P1546" s="12" t="s">
        <v>91</v>
      </c>
      <c r="Q1546" s="12">
        <v>90</v>
      </c>
      <c r="R1546" s="12" t="s">
        <v>54</v>
      </c>
      <c r="S1546" s="12" t="s">
        <v>260</v>
      </c>
      <c r="T1546" s="12" t="s">
        <v>122</v>
      </c>
      <c r="U1546" s="12" t="s">
        <v>73</v>
      </c>
      <c r="V1546" s="12" t="s">
        <v>58</v>
      </c>
      <c r="W1546" s="12" t="s">
        <v>74</v>
      </c>
      <c r="X1546" s="12" t="b">
        <v>0</v>
      </c>
      <c r="Y1546" s="12" t="b">
        <v>0</v>
      </c>
      <c r="Z1546" s="12" t="e">
        <v>#N/A</v>
      </c>
      <c r="AA1546" s="12">
        <v>29.700000000000003</v>
      </c>
      <c r="AB1546" s="12">
        <v>0</v>
      </c>
      <c r="AC1546" s="12" t="s">
        <v>780</v>
      </c>
      <c r="AD1546" s="12" t="s">
        <v>903</v>
      </c>
      <c r="AE1546" s="12" t="s">
        <v>915</v>
      </c>
      <c r="AF1546" s="12" t="s">
        <v>801</v>
      </c>
      <c r="AG1546" s="12" t="s">
        <v>7</v>
      </c>
      <c r="AH1546" s="12" t="b">
        <v>0</v>
      </c>
      <c r="AI1546" s="12" t="s">
        <v>39</v>
      </c>
      <c r="AJ1546" s="12" t="s">
        <v>61</v>
      </c>
      <c r="AK1546" s="12" t="s">
        <v>70</v>
      </c>
      <c r="AL1546" s="12" t="s">
        <v>784</v>
      </c>
      <c r="AM1546" s="12" t="s">
        <v>64</v>
      </c>
      <c r="AN1546" s="15" t="e">
        <v>#N/A</v>
      </c>
      <c r="AO1546" t="str">
        <f>RIGHT('CMO Input'!$T1546,(LEN('CMO Input'!$T1546)-FIND(" ",'CMO Input'!$T1546,1)))</f>
        <v>10-12”</v>
      </c>
      <c r="AP1546">
        <f>'CMO Input'!$O1546</f>
        <v>10</v>
      </c>
      <c r="AR1546" t="str">
        <f>Table2[[#This Row],[Policy / Non Policy]]</f>
        <v>Policy</v>
      </c>
      <c r="AS1546" t="str">
        <f>'CMO Input'!$U1546</f>
        <v>Tier 2</v>
      </c>
      <c r="AT1546" t="str">
        <f>'CMO Input'!$P1546</f>
        <v>DI</v>
      </c>
      <c r="AU1546" t="str" cm="1">
        <f t="array" ref="AU15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546" s="8" t="str">
        <f>TEXT('CMO Input'!$D1546,"MMM-YY")</f>
        <v>October</v>
      </c>
    </row>
    <row r="1547" spans="1:48" x14ac:dyDescent="0.25">
      <c r="A1547" s="18">
        <v>510916020</v>
      </c>
      <c r="B1547" s="16" t="s">
        <v>180</v>
      </c>
      <c r="C1547" s="16" t="s">
        <v>989</v>
      </c>
      <c r="D1547" s="16" t="s">
        <v>45</v>
      </c>
      <c r="E1547" s="17">
        <v>2</v>
      </c>
      <c r="F1547" s="16" t="s">
        <v>46</v>
      </c>
      <c r="G1547" s="17" t="s">
        <v>158</v>
      </c>
      <c r="H1547" s="16" t="s">
        <v>87</v>
      </c>
      <c r="I1547" s="16" t="s">
        <v>990</v>
      </c>
      <c r="J1547" s="16" t="s">
        <v>991</v>
      </c>
      <c r="K1547" s="18">
        <v>510916020</v>
      </c>
      <c r="L1547" s="16" t="s">
        <v>90</v>
      </c>
      <c r="M1547" s="16">
        <v>0.6</v>
      </c>
      <c r="N1547" s="16" t="s">
        <v>52</v>
      </c>
      <c r="O1547" s="16">
        <v>6</v>
      </c>
      <c r="P1547" s="16" t="s">
        <v>91</v>
      </c>
      <c r="Q1547" s="16">
        <v>141</v>
      </c>
      <c r="R1547" s="16" t="s">
        <v>54</v>
      </c>
      <c r="S1547" s="16" t="s">
        <v>134</v>
      </c>
      <c r="T1547" s="16" t="s">
        <v>135</v>
      </c>
      <c r="U1547" s="16" t="s">
        <v>94</v>
      </c>
      <c r="V1547" s="16" t="s">
        <v>58</v>
      </c>
      <c r="W1547" s="16" t="s">
        <v>95</v>
      </c>
      <c r="X1547" s="16" t="b">
        <v>0</v>
      </c>
      <c r="Y1547" s="16" t="b">
        <v>0</v>
      </c>
      <c r="Z1547" s="16" t="e">
        <v>#N/A</v>
      </c>
      <c r="AA1547" s="16">
        <v>8.4599999999999995E-2</v>
      </c>
      <c r="AB1547" s="16">
        <v>0</v>
      </c>
      <c r="AC1547" s="16" t="s">
        <v>989</v>
      </c>
      <c r="AD1547" s="16" t="s">
        <v>990</v>
      </c>
      <c r="AE1547" s="16" t="s">
        <v>991</v>
      </c>
      <c r="AF1547" s="16" t="s">
        <v>992</v>
      </c>
      <c r="AG1547" s="16" t="s">
        <v>6</v>
      </c>
      <c r="AH1547" s="16" t="b">
        <v>0</v>
      </c>
      <c r="AI1547" s="16" t="s">
        <v>39</v>
      </c>
      <c r="AJ1547" s="16" t="s">
        <v>61</v>
      </c>
      <c r="AK1547" s="16" t="s">
        <v>90</v>
      </c>
      <c r="AL1547" s="16" t="s">
        <v>993</v>
      </c>
      <c r="AM1547" s="16" t="s">
        <v>64</v>
      </c>
      <c r="AN1547" s="19" t="e">
        <v>#N/A</v>
      </c>
      <c r="AO1547" t="str">
        <f>RIGHT('CMO Input'!$T1547,(LEN('CMO Input'!$T1547)-FIND(" ",'CMO Input'!$T1547,1)))</f>
        <v>6-7”</v>
      </c>
      <c r="AP1547">
        <f>'CMO Input'!$O1547</f>
        <v>6</v>
      </c>
      <c r="AR1547" t="str">
        <f>Table2[[#This Row],[Policy / Non Policy]]</f>
        <v>Policy</v>
      </c>
      <c r="AS1547" t="str">
        <f>'CMO Input'!$U1547</f>
        <v>Tier 1</v>
      </c>
      <c r="AT1547" t="str">
        <f>'CMO Input'!$P1547</f>
        <v>DI</v>
      </c>
      <c r="AU1547" t="str" cm="1">
        <f t="array" ref="AU15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547" s="8" t="str">
        <f>TEXT('CMO Input'!$D1547,"MMM-YY")</f>
        <v>April</v>
      </c>
    </row>
    <row r="1548" spans="1:48" x14ac:dyDescent="0.25">
      <c r="A1548" s="14">
        <v>510825015</v>
      </c>
      <c r="B1548" s="12" t="s">
        <v>180</v>
      </c>
      <c r="C1548" s="12" t="s">
        <v>989</v>
      </c>
      <c r="D1548" s="12" t="s">
        <v>45</v>
      </c>
      <c r="E1548" s="13">
        <v>2</v>
      </c>
      <c r="F1548" s="12" t="s">
        <v>46</v>
      </c>
      <c r="G1548" s="13" t="s">
        <v>158</v>
      </c>
      <c r="H1548" s="12" t="s">
        <v>87</v>
      </c>
      <c r="I1548" s="12" t="s">
        <v>994</v>
      </c>
      <c r="J1548" s="12" t="s">
        <v>995</v>
      </c>
      <c r="K1548" s="14">
        <v>510825015</v>
      </c>
      <c r="L1548" s="12" t="s">
        <v>90</v>
      </c>
      <c r="M1548" s="12">
        <v>0.7</v>
      </c>
      <c r="N1548" s="12" t="s">
        <v>52</v>
      </c>
      <c r="O1548" s="12">
        <v>4</v>
      </c>
      <c r="P1548" s="12" t="s">
        <v>91</v>
      </c>
      <c r="Q1548" s="12">
        <v>190</v>
      </c>
      <c r="R1548" s="12" t="s">
        <v>54</v>
      </c>
      <c r="S1548" s="12" t="s">
        <v>117</v>
      </c>
      <c r="T1548" s="12" t="s">
        <v>118</v>
      </c>
      <c r="U1548" s="12" t="s">
        <v>94</v>
      </c>
      <c r="V1548" s="12" t="s">
        <v>58</v>
      </c>
      <c r="W1548" s="12" t="s">
        <v>95</v>
      </c>
      <c r="X1548" s="12" t="b">
        <v>0</v>
      </c>
      <c r="Y1548" s="12" t="b">
        <v>0</v>
      </c>
      <c r="Z1548" s="12" t="e">
        <v>#N/A</v>
      </c>
      <c r="AA1548" s="12">
        <v>0.13300000000000001</v>
      </c>
      <c r="AB1548" s="12">
        <v>0</v>
      </c>
      <c r="AC1548" s="12" t="s">
        <v>989</v>
      </c>
      <c r="AD1548" s="12" t="s">
        <v>994</v>
      </c>
      <c r="AE1548" s="12" t="s">
        <v>995</v>
      </c>
      <c r="AF1548" s="12" t="s">
        <v>996</v>
      </c>
      <c r="AG1548" s="12" t="s">
        <v>6</v>
      </c>
      <c r="AH1548" s="12" t="b">
        <v>0</v>
      </c>
      <c r="AI1548" s="12" t="s">
        <v>39</v>
      </c>
      <c r="AJ1548" s="12" t="s">
        <v>61</v>
      </c>
      <c r="AK1548" s="12" t="s">
        <v>90</v>
      </c>
      <c r="AL1548" s="12" t="s">
        <v>997</v>
      </c>
      <c r="AM1548" s="12" t="s">
        <v>64</v>
      </c>
      <c r="AN1548" s="15" t="e">
        <v>#N/A</v>
      </c>
      <c r="AO1548" t="str">
        <f>RIGHT('CMO Input'!$T1548,(LEN('CMO Input'!$T1548)-FIND(" ",'CMO Input'!$T1548,1)))</f>
        <v>4-5”</v>
      </c>
      <c r="AP1548">
        <f>'CMO Input'!$O1548</f>
        <v>4</v>
      </c>
      <c r="AR1548" t="str">
        <f>Table2[[#This Row],[Policy / Non Policy]]</f>
        <v>Policy</v>
      </c>
      <c r="AS1548" t="str">
        <f>'CMO Input'!$U1548</f>
        <v>Tier 1</v>
      </c>
      <c r="AT1548" t="str">
        <f>'CMO Input'!$P1548</f>
        <v>DI</v>
      </c>
      <c r="AU1548" t="str" cm="1">
        <f t="array" ref="AU15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48" s="8" t="str">
        <f>TEXT('CMO Input'!$D1548,"MMM-YY")</f>
        <v>April</v>
      </c>
    </row>
    <row r="1549" spans="1:48" x14ac:dyDescent="0.25">
      <c r="A1549" s="18">
        <v>510812668</v>
      </c>
      <c r="B1549" s="16" t="s">
        <v>180</v>
      </c>
      <c r="C1549" s="16" t="s">
        <v>989</v>
      </c>
      <c r="D1549" s="16" t="s">
        <v>45</v>
      </c>
      <c r="E1549" s="17">
        <v>2</v>
      </c>
      <c r="F1549" s="16" t="s">
        <v>46</v>
      </c>
      <c r="G1549" s="17" t="s">
        <v>998</v>
      </c>
      <c r="H1549" s="16" t="s">
        <v>87</v>
      </c>
      <c r="I1549" s="16" t="s">
        <v>999</v>
      </c>
      <c r="J1549" s="16" t="s">
        <v>1000</v>
      </c>
      <c r="K1549" s="18">
        <v>510812668</v>
      </c>
      <c r="L1549" s="16" t="s">
        <v>116</v>
      </c>
      <c r="M1549" s="16">
        <v>24.5</v>
      </c>
      <c r="N1549" s="16" t="s">
        <v>52</v>
      </c>
      <c r="O1549" s="16">
        <v>4</v>
      </c>
      <c r="P1549" s="16" t="s">
        <v>163</v>
      </c>
      <c r="Q1549" s="16">
        <v>195</v>
      </c>
      <c r="R1549" s="16" t="s">
        <v>54</v>
      </c>
      <c r="S1549" s="16" t="s">
        <v>117</v>
      </c>
      <c r="T1549" s="16" t="s">
        <v>118</v>
      </c>
      <c r="U1549" s="16" t="s">
        <v>94</v>
      </c>
      <c r="V1549" s="16" t="s">
        <v>58</v>
      </c>
      <c r="W1549" s="16" t="s">
        <v>95</v>
      </c>
      <c r="X1549" s="16" t="b">
        <v>0</v>
      </c>
      <c r="Y1549" s="16" t="b">
        <v>0</v>
      </c>
      <c r="Z1549" s="16" t="e">
        <v>#N/A</v>
      </c>
      <c r="AA1549" s="16">
        <v>4.7774999999999999</v>
      </c>
      <c r="AB1549" s="16">
        <v>0</v>
      </c>
      <c r="AC1549" s="16" t="s">
        <v>989</v>
      </c>
      <c r="AD1549" s="16" t="s">
        <v>999</v>
      </c>
      <c r="AE1549" s="16" t="s">
        <v>1000</v>
      </c>
      <c r="AF1549" s="16" t="s">
        <v>1001</v>
      </c>
      <c r="AG1549" s="16" t="s">
        <v>6</v>
      </c>
      <c r="AH1549" s="16" t="b">
        <v>0</v>
      </c>
      <c r="AI1549" s="16" t="s">
        <v>60</v>
      </c>
      <c r="AJ1549" s="16" t="s">
        <v>170</v>
      </c>
      <c r="AK1549" s="16" t="s">
        <v>147</v>
      </c>
      <c r="AL1549" s="16" t="s">
        <v>1002</v>
      </c>
      <c r="AM1549" s="16" t="s">
        <v>64</v>
      </c>
      <c r="AN1549" s="19" t="e">
        <v>#N/A</v>
      </c>
      <c r="AO1549" t="str">
        <f>RIGHT('CMO Input'!$T1549,(LEN('CMO Input'!$T1549)-FIND(" ",'CMO Input'!$T1549,1)))</f>
        <v>4-5”</v>
      </c>
      <c r="AP1549">
        <f>'CMO Input'!$O1549</f>
        <v>4</v>
      </c>
      <c r="AR1549" t="str">
        <f>Table2[[#This Row],[Policy / Non Policy]]</f>
        <v>Policy</v>
      </c>
      <c r="AS1549" t="str">
        <f>'CMO Input'!$U1549</f>
        <v>Tier 1</v>
      </c>
      <c r="AT1549" t="str">
        <f>'CMO Input'!$P1549</f>
        <v>SI</v>
      </c>
      <c r="AU1549" t="str" cm="1">
        <f t="array" ref="AU15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49" s="8" t="str">
        <f>TEXT('CMO Input'!$D1549,"MMM-YY")</f>
        <v>April</v>
      </c>
    </row>
    <row r="1550" spans="1:48" x14ac:dyDescent="0.25">
      <c r="A1550" s="14">
        <v>637912711</v>
      </c>
      <c r="B1550" s="12" t="s">
        <v>180</v>
      </c>
      <c r="C1550" s="12" t="s">
        <v>989</v>
      </c>
      <c r="D1550" s="12" t="s">
        <v>45</v>
      </c>
      <c r="E1550" s="13">
        <v>2</v>
      </c>
      <c r="F1550" s="12" t="s">
        <v>46</v>
      </c>
      <c r="G1550" s="13" t="s">
        <v>998</v>
      </c>
      <c r="H1550" s="12" t="s">
        <v>87</v>
      </c>
      <c r="I1550" s="12" t="s">
        <v>999</v>
      </c>
      <c r="J1550" s="12" t="s">
        <v>1003</v>
      </c>
      <c r="K1550" s="14">
        <v>637912711</v>
      </c>
      <c r="L1550" s="12" t="s">
        <v>116</v>
      </c>
      <c r="M1550" s="12">
        <v>41.5</v>
      </c>
      <c r="N1550" s="12" t="s">
        <v>52</v>
      </c>
      <c r="O1550" s="12">
        <v>4</v>
      </c>
      <c r="P1550" s="12" t="s">
        <v>163</v>
      </c>
      <c r="Q1550" s="12">
        <v>15</v>
      </c>
      <c r="R1550" s="12" t="s">
        <v>54</v>
      </c>
      <c r="S1550" s="12" t="s">
        <v>117</v>
      </c>
      <c r="T1550" s="12" t="s">
        <v>118</v>
      </c>
      <c r="U1550" s="12" t="s">
        <v>94</v>
      </c>
      <c r="V1550" s="12" t="s">
        <v>58</v>
      </c>
      <c r="W1550" s="12" t="s">
        <v>95</v>
      </c>
      <c r="X1550" s="12" t="b">
        <v>0</v>
      </c>
      <c r="Y1550" s="12" t="b">
        <v>0</v>
      </c>
      <c r="Z1550" s="12" t="e">
        <v>#N/A</v>
      </c>
      <c r="AA1550" s="12">
        <v>0.62250000000000005</v>
      </c>
      <c r="AB1550" s="12">
        <v>0</v>
      </c>
      <c r="AC1550" s="12" t="s">
        <v>989</v>
      </c>
      <c r="AD1550" s="12" t="s">
        <v>999</v>
      </c>
      <c r="AE1550" s="12" t="s">
        <v>1003</v>
      </c>
      <c r="AF1550" s="12" t="s">
        <v>1001</v>
      </c>
      <c r="AG1550" s="12" t="s">
        <v>6</v>
      </c>
      <c r="AH1550" s="12" t="b">
        <v>0</v>
      </c>
      <c r="AI1550" s="12" t="s">
        <v>60</v>
      </c>
      <c r="AJ1550" s="12" t="s">
        <v>170</v>
      </c>
      <c r="AK1550" s="12" t="s">
        <v>147</v>
      </c>
      <c r="AL1550" s="12" t="s">
        <v>1002</v>
      </c>
      <c r="AM1550" s="12" t="s">
        <v>64</v>
      </c>
      <c r="AN1550" s="15" t="e">
        <v>#N/A</v>
      </c>
      <c r="AO1550" t="str">
        <f>RIGHT('CMO Input'!$T1550,(LEN('CMO Input'!$T1550)-FIND(" ",'CMO Input'!$T1550,1)))</f>
        <v>4-5”</v>
      </c>
      <c r="AP1550">
        <f>'CMO Input'!$O1550</f>
        <v>4</v>
      </c>
      <c r="AR1550" t="str">
        <f>Table2[[#This Row],[Policy / Non Policy]]</f>
        <v>Policy</v>
      </c>
      <c r="AS1550" t="str">
        <f>'CMO Input'!$U1550</f>
        <v>Tier 1</v>
      </c>
      <c r="AT1550" t="str">
        <f>'CMO Input'!$P1550</f>
        <v>SI</v>
      </c>
      <c r="AU1550" t="str" cm="1">
        <f t="array" ref="AU15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0" s="8" t="str">
        <f>TEXT('CMO Input'!$D1550,"MMM-YY")</f>
        <v>April</v>
      </c>
    </row>
    <row r="1551" spans="1:48" x14ac:dyDescent="0.25">
      <c r="A1551" s="18">
        <v>510789607</v>
      </c>
      <c r="B1551" s="16" t="s">
        <v>180</v>
      </c>
      <c r="C1551" s="16" t="s">
        <v>989</v>
      </c>
      <c r="D1551" s="16" t="s">
        <v>45</v>
      </c>
      <c r="E1551" s="17">
        <v>2</v>
      </c>
      <c r="F1551" s="16" t="s">
        <v>46</v>
      </c>
      <c r="G1551" s="17" t="s">
        <v>998</v>
      </c>
      <c r="H1551" s="16" t="s">
        <v>87</v>
      </c>
      <c r="I1551" s="16" t="s">
        <v>1004</v>
      </c>
      <c r="J1551" s="16" t="s">
        <v>1005</v>
      </c>
      <c r="K1551" s="18">
        <v>510789607</v>
      </c>
      <c r="L1551" s="16" t="s">
        <v>116</v>
      </c>
      <c r="M1551" s="16">
        <v>16.3</v>
      </c>
      <c r="N1551" s="16" t="s">
        <v>52</v>
      </c>
      <c r="O1551" s="16">
        <v>4</v>
      </c>
      <c r="P1551" s="16" t="s">
        <v>163</v>
      </c>
      <c r="Q1551" s="16">
        <v>200</v>
      </c>
      <c r="R1551" s="16" t="s">
        <v>54</v>
      </c>
      <c r="S1551" s="16" t="s">
        <v>117</v>
      </c>
      <c r="T1551" s="16" t="s">
        <v>118</v>
      </c>
      <c r="U1551" s="16" t="s">
        <v>94</v>
      </c>
      <c r="V1551" s="16" t="s">
        <v>58</v>
      </c>
      <c r="W1551" s="16" t="s">
        <v>95</v>
      </c>
      <c r="X1551" s="16" t="b">
        <v>0</v>
      </c>
      <c r="Y1551" s="16" t="b">
        <v>0</v>
      </c>
      <c r="Z1551" s="16" t="e">
        <v>#N/A</v>
      </c>
      <c r="AA1551" s="16">
        <v>3.2600000000000002</v>
      </c>
      <c r="AB1551" s="16">
        <v>0</v>
      </c>
      <c r="AC1551" s="16" t="s">
        <v>989</v>
      </c>
      <c r="AD1551" s="16" t="s">
        <v>1004</v>
      </c>
      <c r="AE1551" s="16" t="s">
        <v>1005</v>
      </c>
      <c r="AF1551" s="16" t="s">
        <v>1006</v>
      </c>
      <c r="AG1551" s="16" t="s">
        <v>6</v>
      </c>
      <c r="AH1551" s="16" t="b">
        <v>0</v>
      </c>
      <c r="AI1551" s="16" t="s">
        <v>60</v>
      </c>
      <c r="AJ1551" s="16" t="s">
        <v>170</v>
      </c>
      <c r="AK1551" s="16" t="s">
        <v>147</v>
      </c>
      <c r="AL1551" s="16" t="s">
        <v>1007</v>
      </c>
      <c r="AM1551" s="16" t="s">
        <v>64</v>
      </c>
      <c r="AN1551" s="19" t="e">
        <v>#N/A</v>
      </c>
      <c r="AO1551" t="str">
        <f>RIGHT('CMO Input'!$T1551,(LEN('CMO Input'!$T1551)-FIND(" ",'CMO Input'!$T1551,1)))</f>
        <v>4-5”</v>
      </c>
      <c r="AP1551">
        <f>'CMO Input'!$O1551</f>
        <v>4</v>
      </c>
      <c r="AR1551" t="str">
        <f>Table2[[#This Row],[Policy / Non Policy]]</f>
        <v>Policy</v>
      </c>
      <c r="AS1551" t="str">
        <f>'CMO Input'!$U1551</f>
        <v>Tier 1</v>
      </c>
      <c r="AT1551" t="str">
        <f>'CMO Input'!$P1551</f>
        <v>SI</v>
      </c>
      <c r="AU1551" t="str" cm="1">
        <f t="array" ref="AU15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1" s="8" t="str">
        <f>TEXT('CMO Input'!$D1551,"MMM-YY")</f>
        <v>April</v>
      </c>
    </row>
    <row r="1552" spans="1:48" x14ac:dyDescent="0.25">
      <c r="A1552" s="14">
        <v>510848565</v>
      </c>
      <c r="B1552" s="12" t="s">
        <v>180</v>
      </c>
      <c r="C1552" s="12" t="s">
        <v>989</v>
      </c>
      <c r="D1552" s="12" t="s">
        <v>45</v>
      </c>
      <c r="E1552" s="13">
        <v>2</v>
      </c>
      <c r="F1552" s="12" t="s">
        <v>46</v>
      </c>
      <c r="G1552" s="13" t="s">
        <v>142</v>
      </c>
      <c r="H1552" s="12" t="s">
        <v>87</v>
      </c>
      <c r="I1552" s="12" t="s">
        <v>1008</v>
      </c>
      <c r="J1552" s="12" t="s">
        <v>1009</v>
      </c>
      <c r="K1552" s="14">
        <v>510848565</v>
      </c>
      <c r="L1552" s="12" t="s">
        <v>116</v>
      </c>
      <c r="M1552" s="12">
        <v>23.1</v>
      </c>
      <c r="N1552" s="12" t="s">
        <v>52</v>
      </c>
      <c r="O1552" s="12">
        <v>4</v>
      </c>
      <c r="P1552" s="12" t="s">
        <v>163</v>
      </c>
      <c r="Q1552" s="12">
        <v>115</v>
      </c>
      <c r="R1552" s="12" t="s">
        <v>54</v>
      </c>
      <c r="S1552" s="12" t="s">
        <v>117</v>
      </c>
      <c r="T1552" s="12" t="s">
        <v>118</v>
      </c>
      <c r="U1552" s="12" t="s">
        <v>94</v>
      </c>
      <c r="V1552" s="12" t="s">
        <v>58</v>
      </c>
      <c r="W1552" s="12" t="s">
        <v>95</v>
      </c>
      <c r="X1552" s="12" t="b">
        <v>0</v>
      </c>
      <c r="Y1552" s="12" t="b">
        <v>0</v>
      </c>
      <c r="Z1552" s="12" t="e">
        <v>#N/A</v>
      </c>
      <c r="AA1552" s="12">
        <v>2.6565000000000003</v>
      </c>
      <c r="AB1552" s="12">
        <v>0</v>
      </c>
      <c r="AC1552" s="12" t="s">
        <v>989</v>
      </c>
      <c r="AD1552" s="12" t="s">
        <v>1008</v>
      </c>
      <c r="AE1552" s="12" t="s">
        <v>1009</v>
      </c>
      <c r="AF1552" s="12" t="s">
        <v>1010</v>
      </c>
      <c r="AG1552" s="12" t="s">
        <v>6</v>
      </c>
      <c r="AH1552" s="12" t="b">
        <v>0</v>
      </c>
      <c r="AI1552" s="12" t="s">
        <v>60</v>
      </c>
      <c r="AJ1552" s="12" t="s">
        <v>827</v>
      </c>
      <c r="AK1552" s="12" t="s">
        <v>147</v>
      </c>
      <c r="AL1552" s="12" t="s">
        <v>1011</v>
      </c>
      <c r="AM1552" s="12" t="s">
        <v>64</v>
      </c>
      <c r="AN1552" s="15" t="e">
        <v>#N/A</v>
      </c>
      <c r="AO1552" t="str">
        <f>RIGHT('CMO Input'!$T1552,(LEN('CMO Input'!$T1552)-FIND(" ",'CMO Input'!$T1552,1)))</f>
        <v>4-5”</v>
      </c>
      <c r="AP1552">
        <f>'CMO Input'!$O1552</f>
        <v>4</v>
      </c>
      <c r="AR1552" t="str">
        <f>Table2[[#This Row],[Policy / Non Policy]]</f>
        <v>Policy</v>
      </c>
      <c r="AS1552" t="str">
        <f>'CMO Input'!$U1552</f>
        <v>Tier 1</v>
      </c>
      <c r="AT1552" t="str">
        <f>'CMO Input'!$P1552</f>
        <v>SI</v>
      </c>
      <c r="AU1552" t="str" cm="1">
        <f t="array" ref="AU15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2" s="8" t="str">
        <f>TEXT('CMO Input'!$D1552,"MMM-YY")</f>
        <v>April</v>
      </c>
    </row>
    <row r="1553" spans="1:48" x14ac:dyDescent="0.25">
      <c r="A1553" s="18">
        <v>510948247</v>
      </c>
      <c r="B1553" s="16" t="s">
        <v>180</v>
      </c>
      <c r="C1553" s="16" t="s">
        <v>989</v>
      </c>
      <c r="D1553" s="16" t="s">
        <v>45</v>
      </c>
      <c r="E1553" s="17">
        <v>2</v>
      </c>
      <c r="F1553" s="16" t="s">
        <v>46</v>
      </c>
      <c r="G1553" s="17" t="s">
        <v>142</v>
      </c>
      <c r="H1553" s="16" t="s">
        <v>87</v>
      </c>
      <c r="I1553" s="16" t="s">
        <v>1012</v>
      </c>
      <c r="J1553" s="16" t="s">
        <v>1013</v>
      </c>
      <c r="K1553" s="18">
        <v>510948247</v>
      </c>
      <c r="L1553" s="16" t="s">
        <v>116</v>
      </c>
      <c r="M1553" s="16">
        <v>13.4</v>
      </c>
      <c r="N1553" s="16" t="s">
        <v>52</v>
      </c>
      <c r="O1553" s="16">
        <v>6</v>
      </c>
      <c r="P1553" s="16" t="s">
        <v>163</v>
      </c>
      <c r="Q1553" s="16">
        <v>60</v>
      </c>
      <c r="R1553" s="16" t="s">
        <v>54</v>
      </c>
      <c r="S1553" s="16" t="s">
        <v>134</v>
      </c>
      <c r="T1553" s="16" t="s">
        <v>135</v>
      </c>
      <c r="U1553" s="16" t="s">
        <v>94</v>
      </c>
      <c r="V1553" s="16" t="s">
        <v>58</v>
      </c>
      <c r="W1553" s="16" t="s">
        <v>95</v>
      </c>
      <c r="X1553" s="16" t="b">
        <v>0</v>
      </c>
      <c r="Y1553" s="16" t="b">
        <v>0</v>
      </c>
      <c r="Z1553" s="16" t="e">
        <v>#N/A</v>
      </c>
      <c r="AA1553" s="16">
        <v>0.80400000000000005</v>
      </c>
      <c r="AB1553" s="16">
        <v>0</v>
      </c>
      <c r="AC1553" s="16" t="s">
        <v>989</v>
      </c>
      <c r="AD1553" s="16" t="s">
        <v>1012</v>
      </c>
      <c r="AE1553" s="16" t="s">
        <v>1013</v>
      </c>
      <c r="AF1553" s="16" t="s">
        <v>1010</v>
      </c>
      <c r="AG1553" s="16" t="s">
        <v>6</v>
      </c>
      <c r="AH1553" s="16" t="b">
        <v>0</v>
      </c>
      <c r="AI1553" s="16" t="s">
        <v>60</v>
      </c>
      <c r="AJ1553" s="16" t="s">
        <v>827</v>
      </c>
      <c r="AK1553" s="16" t="s">
        <v>147</v>
      </c>
      <c r="AL1553" s="16" t="s">
        <v>1014</v>
      </c>
      <c r="AM1553" s="16" t="s">
        <v>64</v>
      </c>
      <c r="AN1553" s="19" t="e">
        <v>#N/A</v>
      </c>
      <c r="AO1553" t="str">
        <f>RIGHT('CMO Input'!$T1553,(LEN('CMO Input'!$T1553)-FIND(" ",'CMO Input'!$T1553,1)))</f>
        <v>6-7”</v>
      </c>
      <c r="AP1553">
        <f>'CMO Input'!$O1553</f>
        <v>6</v>
      </c>
      <c r="AR1553" t="str">
        <f>Table2[[#This Row],[Policy / Non Policy]]</f>
        <v>Policy</v>
      </c>
      <c r="AS1553" t="str">
        <f>'CMO Input'!$U1553</f>
        <v>Tier 1</v>
      </c>
      <c r="AT1553" t="str">
        <f>'CMO Input'!$P1553</f>
        <v>SI</v>
      </c>
      <c r="AU1553" t="str" cm="1">
        <f t="array" ref="AU15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53" s="8" t="str">
        <f>TEXT('CMO Input'!$D1553,"MMM-YY")</f>
        <v>April</v>
      </c>
    </row>
    <row r="1554" spans="1:48" x14ac:dyDescent="0.25">
      <c r="A1554" s="14">
        <v>510971712</v>
      </c>
      <c r="B1554" s="12" t="s">
        <v>180</v>
      </c>
      <c r="C1554" s="12" t="s">
        <v>989</v>
      </c>
      <c r="D1554" s="12" t="s">
        <v>45</v>
      </c>
      <c r="E1554" s="13">
        <v>3</v>
      </c>
      <c r="F1554" s="12" t="s">
        <v>46</v>
      </c>
      <c r="G1554" s="13" t="s">
        <v>158</v>
      </c>
      <c r="H1554" s="12" t="s">
        <v>87</v>
      </c>
      <c r="I1554" s="12" t="s">
        <v>990</v>
      </c>
      <c r="J1554" s="12" t="s">
        <v>1015</v>
      </c>
      <c r="K1554" s="14">
        <v>510971712</v>
      </c>
      <c r="L1554" s="12" t="s">
        <v>116</v>
      </c>
      <c r="M1554" s="12">
        <v>0.3</v>
      </c>
      <c r="N1554" s="12" t="s">
        <v>52</v>
      </c>
      <c r="O1554" s="12">
        <v>4</v>
      </c>
      <c r="P1554" s="12" t="s">
        <v>91</v>
      </c>
      <c r="Q1554" s="12">
        <v>144</v>
      </c>
      <c r="R1554" s="12" t="s">
        <v>54</v>
      </c>
      <c r="S1554" s="12" t="s">
        <v>117</v>
      </c>
      <c r="T1554" s="12" t="s">
        <v>118</v>
      </c>
      <c r="U1554" s="12" t="s">
        <v>94</v>
      </c>
      <c r="V1554" s="12" t="s">
        <v>58</v>
      </c>
      <c r="W1554" s="12" t="s">
        <v>95</v>
      </c>
      <c r="X1554" s="12" t="b">
        <v>0</v>
      </c>
      <c r="Y1554" s="12" t="b">
        <v>0</v>
      </c>
      <c r="Z1554" s="12" t="e">
        <v>#N/A</v>
      </c>
      <c r="AA1554" s="12">
        <v>4.3199999999999995E-2</v>
      </c>
      <c r="AB1554" s="12">
        <v>0</v>
      </c>
      <c r="AC1554" s="12" t="s">
        <v>989</v>
      </c>
      <c r="AD1554" s="12" t="s">
        <v>990</v>
      </c>
      <c r="AE1554" s="12" t="s">
        <v>1015</v>
      </c>
      <c r="AF1554" s="12" t="s">
        <v>992</v>
      </c>
      <c r="AG1554" s="12" t="s">
        <v>6</v>
      </c>
      <c r="AH1554" s="12" t="b">
        <v>0</v>
      </c>
      <c r="AI1554" s="12" t="s">
        <v>60</v>
      </c>
      <c r="AJ1554" s="12" t="s">
        <v>61</v>
      </c>
      <c r="AK1554" s="12" t="s">
        <v>147</v>
      </c>
      <c r="AL1554" s="12" t="s">
        <v>905</v>
      </c>
      <c r="AM1554" s="12" t="s">
        <v>64</v>
      </c>
      <c r="AN1554" s="15" t="e">
        <v>#N/A</v>
      </c>
      <c r="AO1554" t="str">
        <f>RIGHT('CMO Input'!$T1554,(LEN('CMO Input'!$T1554)-FIND(" ",'CMO Input'!$T1554,1)))</f>
        <v>4-5”</v>
      </c>
      <c r="AP1554">
        <f>'CMO Input'!$O1554</f>
        <v>4</v>
      </c>
      <c r="AR1554" t="str">
        <f>Table2[[#This Row],[Policy / Non Policy]]</f>
        <v>Policy</v>
      </c>
      <c r="AS1554" t="str">
        <f>'CMO Input'!$U1554</f>
        <v>Tier 1</v>
      </c>
      <c r="AT1554" t="str">
        <f>'CMO Input'!$P1554</f>
        <v>DI</v>
      </c>
      <c r="AU1554" t="str" cm="1">
        <f t="array" ref="AU15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4" s="8" t="str">
        <f>TEXT('CMO Input'!$D1554,"MMM-YY")</f>
        <v>April</v>
      </c>
    </row>
    <row r="1555" spans="1:48" x14ac:dyDescent="0.25">
      <c r="A1555" s="18">
        <v>510971713</v>
      </c>
      <c r="B1555" s="16" t="s">
        <v>180</v>
      </c>
      <c r="C1555" s="16" t="s">
        <v>989</v>
      </c>
      <c r="D1555" s="16" t="s">
        <v>45</v>
      </c>
      <c r="E1555" s="17">
        <v>3</v>
      </c>
      <c r="F1555" s="16" t="s">
        <v>46</v>
      </c>
      <c r="G1555" s="17" t="s">
        <v>158</v>
      </c>
      <c r="H1555" s="16" t="s">
        <v>87</v>
      </c>
      <c r="I1555" s="16" t="s">
        <v>990</v>
      </c>
      <c r="J1555" s="16" t="s">
        <v>1015</v>
      </c>
      <c r="K1555" s="18">
        <v>510971713</v>
      </c>
      <c r="L1555" s="16" t="s">
        <v>116</v>
      </c>
      <c r="M1555" s="16">
        <v>0.3</v>
      </c>
      <c r="N1555" s="16" t="s">
        <v>52</v>
      </c>
      <c r="O1555" s="16">
        <v>4</v>
      </c>
      <c r="P1555" s="16" t="s">
        <v>91</v>
      </c>
      <c r="Q1555" s="16">
        <v>26</v>
      </c>
      <c r="R1555" s="16" t="s">
        <v>54</v>
      </c>
      <c r="S1555" s="16" t="s">
        <v>117</v>
      </c>
      <c r="T1555" s="16" t="s">
        <v>118</v>
      </c>
      <c r="U1555" s="16" t="s">
        <v>94</v>
      </c>
      <c r="V1555" s="16" t="s">
        <v>58</v>
      </c>
      <c r="W1555" s="16" t="s">
        <v>95</v>
      </c>
      <c r="X1555" s="16" t="b">
        <v>0</v>
      </c>
      <c r="Y1555" s="16" t="b">
        <v>0</v>
      </c>
      <c r="Z1555" s="16" t="e">
        <v>#N/A</v>
      </c>
      <c r="AA1555" s="16">
        <v>7.7999999999999996E-3</v>
      </c>
      <c r="AB1555" s="16">
        <v>0</v>
      </c>
      <c r="AC1555" s="16" t="s">
        <v>989</v>
      </c>
      <c r="AD1555" s="16" t="s">
        <v>990</v>
      </c>
      <c r="AE1555" s="16" t="s">
        <v>1015</v>
      </c>
      <c r="AF1555" s="16" t="s">
        <v>992</v>
      </c>
      <c r="AG1555" s="16" t="s">
        <v>6</v>
      </c>
      <c r="AH1555" s="16" t="b">
        <v>0</v>
      </c>
      <c r="AI1555" s="16" t="s">
        <v>60</v>
      </c>
      <c r="AJ1555" s="16" t="s">
        <v>61</v>
      </c>
      <c r="AK1555" s="16" t="s">
        <v>147</v>
      </c>
      <c r="AL1555" s="16" t="s">
        <v>905</v>
      </c>
      <c r="AM1555" s="16" t="s">
        <v>64</v>
      </c>
      <c r="AN1555" s="19" t="e">
        <v>#N/A</v>
      </c>
      <c r="AO1555" t="str">
        <f>RIGHT('CMO Input'!$T1555,(LEN('CMO Input'!$T1555)-FIND(" ",'CMO Input'!$T1555,1)))</f>
        <v>4-5”</v>
      </c>
      <c r="AP1555">
        <f>'CMO Input'!$O1555</f>
        <v>4</v>
      </c>
      <c r="AR1555" t="str">
        <f>Table2[[#This Row],[Policy / Non Policy]]</f>
        <v>Policy</v>
      </c>
      <c r="AS1555" t="str">
        <f>'CMO Input'!$U1555</f>
        <v>Tier 1</v>
      </c>
      <c r="AT1555" t="str">
        <f>'CMO Input'!$P1555</f>
        <v>DI</v>
      </c>
      <c r="AU1555" t="str" cm="1">
        <f t="array" ref="AU15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5" s="8" t="str">
        <f>TEXT('CMO Input'!$D1555,"MMM-YY")</f>
        <v>April</v>
      </c>
    </row>
    <row r="1556" spans="1:48" x14ac:dyDescent="0.25">
      <c r="A1556" s="14">
        <v>510856872</v>
      </c>
      <c r="B1556" s="12" t="s">
        <v>180</v>
      </c>
      <c r="C1556" s="12" t="s">
        <v>989</v>
      </c>
      <c r="D1556" s="12" t="s">
        <v>45</v>
      </c>
      <c r="E1556" s="13">
        <v>3</v>
      </c>
      <c r="F1556" s="12" t="s">
        <v>46</v>
      </c>
      <c r="G1556" s="13" t="s">
        <v>158</v>
      </c>
      <c r="H1556" s="12" t="s">
        <v>87</v>
      </c>
      <c r="I1556" s="12" t="s">
        <v>1016</v>
      </c>
      <c r="J1556" s="12" t="s">
        <v>1017</v>
      </c>
      <c r="K1556" s="14">
        <v>510856872</v>
      </c>
      <c r="L1556" s="12" t="s">
        <v>116</v>
      </c>
      <c r="M1556" s="12">
        <v>21.8</v>
      </c>
      <c r="N1556" s="12" t="s">
        <v>52</v>
      </c>
      <c r="O1556" s="12">
        <v>4</v>
      </c>
      <c r="P1556" s="12" t="s">
        <v>163</v>
      </c>
      <c r="Q1556" s="12">
        <v>126</v>
      </c>
      <c r="R1556" s="12" t="s">
        <v>54</v>
      </c>
      <c r="S1556" s="12" t="s">
        <v>117</v>
      </c>
      <c r="T1556" s="12" t="s">
        <v>118</v>
      </c>
      <c r="U1556" s="12" t="s">
        <v>94</v>
      </c>
      <c r="V1556" s="12" t="s">
        <v>58</v>
      </c>
      <c r="W1556" s="12" t="s">
        <v>95</v>
      </c>
      <c r="X1556" s="12" t="b">
        <v>0</v>
      </c>
      <c r="Y1556" s="12" t="b">
        <v>0</v>
      </c>
      <c r="Z1556" s="12" t="e">
        <v>#N/A</v>
      </c>
      <c r="AA1556" s="12">
        <v>2.7467999999999999</v>
      </c>
      <c r="AB1556" s="12">
        <v>0</v>
      </c>
      <c r="AC1556" s="12" t="s">
        <v>989</v>
      </c>
      <c r="AD1556" s="12" t="s">
        <v>1016</v>
      </c>
      <c r="AE1556" s="12" t="s">
        <v>1017</v>
      </c>
      <c r="AF1556" s="12" t="s">
        <v>1018</v>
      </c>
      <c r="AG1556" s="12" t="s">
        <v>6</v>
      </c>
      <c r="AH1556" s="12" t="b">
        <v>0</v>
      </c>
      <c r="AI1556" s="12" t="s">
        <v>60</v>
      </c>
      <c r="AJ1556" s="12" t="s">
        <v>166</v>
      </c>
      <c r="AK1556" s="12" t="s">
        <v>147</v>
      </c>
      <c r="AL1556" s="12" t="s">
        <v>1019</v>
      </c>
      <c r="AM1556" s="12" t="s">
        <v>64</v>
      </c>
      <c r="AN1556" s="15" t="e">
        <v>#N/A</v>
      </c>
      <c r="AO1556" t="str">
        <f>RIGHT('CMO Input'!$T1556,(LEN('CMO Input'!$T1556)-FIND(" ",'CMO Input'!$T1556,1)))</f>
        <v>4-5”</v>
      </c>
      <c r="AP1556">
        <f>'CMO Input'!$O1556</f>
        <v>4</v>
      </c>
      <c r="AR1556" t="str">
        <f>Table2[[#This Row],[Policy / Non Policy]]</f>
        <v>Policy</v>
      </c>
      <c r="AS1556" t="str">
        <f>'CMO Input'!$U1556</f>
        <v>Tier 1</v>
      </c>
      <c r="AT1556" t="str">
        <f>'CMO Input'!$P1556</f>
        <v>SI</v>
      </c>
      <c r="AU1556" t="str" cm="1">
        <f t="array" ref="AU15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6" s="8" t="str">
        <f>TEXT('CMO Input'!$D1556,"MMM-YY")</f>
        <v>April</v>
      </c>
    </row>
    <row r="1557" spans="1:48" x14ac:dyDescent="0.25">
      <c r="A1557" s="18">
        <v>510849458</v>
      </c>
      <c r="B1557" s="16" t="s">
        <v>180</v>
      </c>
      <c r="C1557" s="16" t="s">
        <v>989</v>
      </c>
      <c r="D1557" s="16" t="s">
        <v>45</v>
      </c>
      <c r="E1557" s="17">
        <v>3</v>
      </c>
      <c r="F1557" s="16" t="s">
        <v>46</v>
      </c>
      <c r="G1557" s="17" t="s">
        <v>158</v>
      </c>
      <c r="H1557" s="16" t="s">
        <v>87</v>
      </c>
      <c r="I1557" s="16" t="s">
        <v>1020</v>
      </c>
      <c r="J1557" s="16" t="s">
        <v>1021</v>
      </c>
      <c r="K1557" s="18">
        <v>510849458</v>
      </c>
      <c r="L1557" s="16" t="s">
        <v>116</v>
      </c>
      <c r="M1557" s="16">
        <v>17.7</v>
      </c>
      <c r="N1557" s="16" t="s">
        <v>52</v>
      </c>
      <c r="O1557" s="16">
        <v>4</v>
      </c>
      <c r="P1557" s="16" t="s">
        <v>163</v>
      </c>
      <c r="Q1557" s="16">
        <v>100</v>
      </c>
      <c r="R1557" s="16" t="s">
        <v>54</v>
      </c>
      <c r="S1557" s="16" t="s">
        <v>117</v>
      </c>
      <c r="T1557" s="16" t="s">
        <v>118</v>
      </c>
      <c r="U1557" s="16" t="s">
        <v>94</v>
      </c>
      <c r="V1557" s="16" t="s">
        <v>58</v>
      </c>
      <c r="W1557" s="16" t="s">
        <v>95</v>
      </c>
      <c r="X1557" s="16" t="b">
        <v>0</v>
      </c>
      <c r="Y1557" s="16" t="b">
        <v>0</v>
      </c>
      <c r="Z1557" s="16" t="e">
        <v>#N/A</v>
      </c>
      <c r="AA1557" s="16">
        <v>1.77</v>
      </c>
      <c r="AB1557" s="16">
        <v>0</v>
      </c>
      <c r="AC1557" s="16" t="s">
        <v>989</v>
      </c>
      <c r="AD1557" s="16" t="s">
        <v>1020</v>
      </c>
      <c r="AE1557" s="16" t="s">
        <v>1021</v>
      </c>
      <c r="AF1557" s="16" t="s">
        <v>996</v>
      </c>
      <c r="AG1557" s="16" t="s">
        <v>6</v>
      </c>
      <c r="AH1557" s="16" t="b">
        <v>0</v>
      </c>
      <c r="AI1557" s="16" t="s">
        <v>60</v>
      </c>
      <c r="AJ1557" s="16" t="s">
        <v>61</v>
      </c>
      <c r="AK1557" s="16" t="s">
        <v>147</v>
      </c>
      <c r="AL1557" s="16" t="s">
        <v>1022</v>
      </c>
      <c r="AM1557" s="16" t="s">
        <v>64</v>
      </c>
      <c r="AN1557" s="19" t="e">
        <v>#N/A</v>
      </c>
      <c r="AO1557" t="str">
        <f>RIGHT('CMO Input'!$T1557,(LEN('CMO Input'!$T1557)-FIND(" ",'CMO Input'!$T1557,1)))</f>
        <v>4-5”</v>
      </c>
      <c r="AP1557">
        <f>'CMO Input'!$O1557</f>
        <v>4</v>
      </c>
      <c r="AR1557" t="str">
        <f>Table2[[#This Row],[Policy / Non Policy]]</f>
        <v>Policy</v>
      </c>
      <c r="AS1557" t="str">
        <f>'CMO Input'!$U1557</f>
        <v>Tier 1</v>
      </c>
      <c r="AT1557" t="str">
        <f>'CMO Input'!$P1557</f>
        <v>SI</v>
      </c>
      <c r="AU1557" t="str" cm="1">
        <f t="array" ref="AU15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7" s="8" t="str">
        <f>TEXT('CMO Input'!$D1557,"MMM-YY")</f>
        <v>April</v>
      </c>
    </row>
    <row r="1558" spans="1:48" x14ac:dyDescent="0.25">
      <c r="A1558" s="14">
        <v>510937780</v>
      </c>
      <c r="B1558" s="12" t="s">
        <v>180</v>
      </c>
      <c r="C1558" s="12" t="s">
        <v>989</v>
      </c>
      <c r="D1558" s="12" t="s">
        <v>45</v>
      </c>
      <c r="E1558" s="13">
        <v>3</v>
      </c>
      <c r="F1558" s="12" t="s">
        <v>46</v>
      </c>
      <c r="G1558" s="13" t="s">
        <v>998</v>
      </c>
      <c r="H1558" s="12" t="s">
        <v>87</v>
      </c>
      <c r="I1558" s="12" t="s">
        <v>1023</v>
      </c>
      <c r="J1558" s="12" t="s">
        <v>1024</v>
      </c>
      <c r="K1558" s="14">
        <v>510937780</v>
      </c>
      <c r="L1558" s="12" t="s">
        <v>116</v>
      </c>
      <c r="M1558" s="12">
        <v>7.5</v>
      </c>
      <c r="N1558" s="12" t="s">
        <v>52</v>
      </c>
      <c r="O1558" s="12">
        <v>4</v>
      </c>
      <c r="P1558" s="12" t="s">
        <v>91</v>
      </c>
      <c r="Q1558" s="12">
        <v>85</v>
      </c>
      <c r="R1558" s="12" t="s">
        <v>54</v>
      </c>
      <c r="S1558" s="12" t="s">
        <v>117</v>
      </c>
      <c r="T1558" s="12" t="s">
        <v>118</v>
      </c>
      <c r="U1558" s="12" t="s">
        <v>94</v>
      </c>
      <c r="V1558" s="12" t="s">
        <v>58</v>
      </c>
      <c r="W1558" s="12" t="s">
        <v>95</v>
      </c>
      <c r="X1558" s="12" t="b">
        <v>0</v>
      </c>
      <c r="Y1558" s="12" t="b">
        <v>0</v>
      </c>
      <c r="Z1558" s="12" t="e">
        <v>#N/A</v>
      </c>
      <c r="AA1558" s="12">
        <v>0.63749999999999996</v>
      </c>
      <c r="AB1558" s="12">
        <v>0</v>
      </c>
      <c r="AC1558" s="12" t="s">
        <v>989</v>
      </c>
      <c r="AD1558" s="12" t="s">
        <v>1023</v>
      </c>
      <c r="AE1558" s="12" t="s">
        <v>1024</v>
      </c>
      <c r="AF1558" s="12" t="s">
        <v>1025</v>
      </c>
      <c r="AG1558" s="12" t="s">
        <v>6</v>
      </c>
      <c r="AH1558" s="12" t="b">
        <v>0</v>
      </c>
      <c r="AI1558" s="12" t="s">
        <v>60</v>
      </c>
      <c r="AJ1558" s="12" t="s">
        <v>170</v>
      </c>
      <c r="AK1558" s="12" t="s">
        <v>147</v>
      </c>
      <c r="AL1558" s="12" t="s">
        <v>1026</v>
      </c>
      <c r="AM1558" s="12" t="s">
        <v>64</v>
      </c>
      <c r="AN1558" s="15" t="e">
        <v>#N/A</v>
      </c>
      <c r="AO1558" t="str">
        <f>RIGHT('CMO Input'!$T1558,(LEN('CMO Input'!$T1558)-FIND(" ",'CMO Input'!$T1558,1)))</f>
        <v>4-5”</v>
      </c>
      <c r="AP1558">
        <f>'CMO Input'!$O1558</f>
        <v>4</v>
      </c>
      <c r="AR1558" t="str">
        <f>Table2[[#This Row],[Policy / Non Policy]]</f>
        <v>Policy</v>
      </c>
      <c r="AS1558" t="str">
        <f>'CMO Input'!$U1558</f>
        <v>Tier 1</v>
      </c>
      <c r="AT1558" t="str">
        <f>'CMO Input'!$P1558</f>
        <v>DI</v>
      </c>
      <c r="AU1558" t="str" cm="1">
        <f t="array" ref="AU15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8" s="8" t="str">
        <f>TEXT('CMO Input'!$D1558,"MMM-YY")</f>
        <v>April</v>
      </c>
    </row>
    <row r="1559" spans="1:48" x14ac:dyDescent="0.25">
      <c r="A1559" s="18">
        <v>510944320</v>
      </c>
      <c r="B1559" s="16" t="s">
        <v>180</v>
      </c>
      <c r="C1559" s="16" t="s">
        <v>989</v>
      </c>
      <c r="D1559" s="16" t="s">
        <v>45</v>
      </c>
      <c r="E1559" s="17">
        <v>3</v>
      </c>
      <c r="F1559" s="16" t="s">
        <v>46</v>
      </c>
      <c r="G1559" s="17" t="s">
        <v>998</v>
      </c>
      <c r="H1559" s="16" t="s">
        <v>87</v>
      </c>
      <c r="I1559" s="16" t="s">
        <v>1027</v>
      </c>
      <c r="J1559" s="16" t="s">
        <v>1028</v>
      </c>
      <c r="K1559" s="18">
        <v>510944320</v>
      </c>
      <c r="L1559" s="16" t="s">
        <v>116</v>
      </c>
      <c r="M1559" s="16">
        <v>33.700000000000003</v>
      </c>
      <c r="N1559" s="16" t="s">
        <v>52</v>
      </c>
      <c r="O1559" s="16">
        <v>4</v>
      </c>
      <c r="P1559" s="16" t="s">
        <v>163</v>
      </c>
      <c r="Q1559" s="16">
        <v>80</v>
      </c>
      <c r="R1559" s="16" t="s">
        <v>54</v>
      </c>
      <c r="S1559" s="16" t="s">
        <v>117</v>
      </c>
      <c r="T1559" s="16" t="s">
        <v>118</v>
      </c>
      <c r="U1559" s="16" t="s">
        <v>94</v>
      </c>
      <c r="V1559" s="16" t="s">
        <v>58</v>
      </c>
      <c r="W1559" s="16" t="s">
        <v>95</v>
      </c>
      <c r="X1559" s="16" t="b">
        <v>0</v>
      </c>
      <c r="Y1559" s="16" t="b">
        <v>0</v>
      </c>
      <c r="Z1559" s="16" t="e">
        <v>#N/A</v>
      </c>
      <c r="AA1559" s="16">
        <v>2.6960000000000002</v>
      </c>
      <c r="AB1559" s="16">
        <v>0</v>
      </c>
      <c r="AC1559" s="16" t="s">
        <v>989</v>
      </c>
      <c r="AD1559" s="16" t="s">
        <v>1027</v>
      </c>
      <c r="AE1559" s="16" t="s">
        <v>1028</v>
      </c>
      <c r="AF1559" s="16" t="s">
        <v>1001</v>
      </c>
      <c r="AG1559" s="16" t="s">
        <v>6</v>
      </c>
      <c r="AH1559" s="16" t="b">
        <v>0</v>
      </c>
      <c r="AI1559" s="16" t="s">
        <v>60</v>
      </c>
      <c r="AJ1559" s="16" t="s">
        <v>170</v>
      </c>
      <c r="AK1559" s="16" t="s">
        <v>147</v>
      </c>
      <c r="AL1559" s="16" t="s">
        <v>1029</v>
      </c>
      <c r="AM1559" s="16" t="s">
        <v>64</v>
      </c>
      <c r="AN1559" s="19" t="e">
        <v>#N/A</v>
      </c>
      <c r="AO1559" t="str">
        <f>RIGHT('CMO Input'!$T1559,(LEN('CMO Input'!$T1559)-FIND(" ",'CMO Input'!$T1559,1)))</f>
        <v>4-5”</v>
      </c>
      <c r="AP1559">
        <f>'CMO Input'!$O1559</f>
        <v>4</v>
      </c>
      <c r="AR1559" t="str">
        <f>Table2[[#This Row],[Policy / Non Policy]]</f>
        <v>Policy</v>
      </c>
      <c r="AS1559" t="str">
        <f>'CMO Input'!$U1559</f>
        <v>Tier 1</v>
      </c>
      <c r="AT1559" t="str">
        <f>'CMO Input'!$P1559</f>
        <v>SI</v>
      </c>
      <c r="AU1559" t="str" cm="1">
        <f t="array" ref="AU15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59" s="8" t="str">
        <f>TEXT('CMO Input'!$D1559,"MMM-YY")</f>
        <v>April</v>
      </c>
    </row>
    <row r="1560" spans="1:48" x14ac:dyDescent="0.25">
      <c r="A1560" s="14">
        <v>510789607</v>
      </c>
      <c r="B1560" s="12" t="s">
        <v>180</v>
      </c>
      <c r="C1560" s="12" t="s">
        <v>989</v>
      </c>
      <c r="D1560" s="12" t="s">
        <v>45</v>
      </c>
      <c r="E1560" s="13">
        <v>3</v>
      </c>
      <c r="F1560" s="12" t="s">
        <v>46</v>
      </c>
      <c r="G1560" s="13" t="s">
        <v>998</v>
      </c>
      <c r="H1560" s="12" t="s">
        <v>87</v>
      </c>
      <c r="I1560" s="12" t="s">
        <v>1004</v>
      </c>
      <c r="J1560" s="12" t="s">
        <v>1005</v>
      </c>
      <c r="K1560" s="14">
        <v>510789607</v>
      </c>
      <c r="L1560" s="12" t="s">
        <v>116</v>
      </c>
      <c r="M1560" s="12">
        <v>16.3</v>
      </c>
      <c r="N1560" s="12" t="s">
        <v>52</v>
      </c>
      <c r="O1560" s="12">
        <v>4</v>
      </c>
      <c r="P1560" s="12" t="s">
        <v>53</v>
      </c>
      <c r="Q1560" s="12">
        <v>92</v>
      </c>
      <c r="R1560" s="12" t="s">
        <v>54</v>
      </c>
      <c r="S1560" s="12" t="s">
        <v>117</v>
      </c>
      <c r="T1560" s="12" t="s">
        <v>118</v>
      </c>
      <c r="U1560" s="12" t="s">
        <v>94</v>
      </c>
      <c r="V1560" s="12" t="s">
        <v>58</v>
      </c>
      <c r="W1560" s="12" t="s">
        <v>95</v>
      </c>
      <c r="X1560" s="12" t="b">
        <v>0</v>
      </c>
      <c r="Y1560" s="12" t="b">
        <v>0</v>
      </c>
      <c r="Z1560" s="12" t="e">
        <v>#N/A</v>
      </c>
      <c r="AA1560" s="12">
        <v>1.4996000000000003</v>
      </c>
      <c r="AB1560" s="12">
        <v>0</v>
      </c>
      <c r="AC1560" s="12" t="s">
        <v>989</v>
      </c>
      <c r="AD1560" s="12" t="s">
        <v>1004</v>
      </c>
      <c r="AE1560" s="12" t="s">
        <v>1005</v>
      </c>
      <c r="AF1560" s="12" t="s">
        <v>1006</v>
      </c>
      <c r="AG1560" s="12" t="s">
        <v>6</v>
      </c>
      <c r="AH1560" s="12" t="b">
        <v>0</v>
      </c>
      <c r="AI1560" s="12" t="s">
        <v>60</v>
      </c>
      <c r="AJ1560" s="12" t="s">
        <v>170</v>
      </c>
      <c r="AK1560" s="12" t="s">
        <v>147</v>
      </c>
      <c r="AL1560" s="12" t="s">
        <v>1007</v>
      </c>
      <c r="AM1560" s="12" t="s">
        <v>64</v>
      </c>
      <c r="AN1560" s="15" t="e">
        <v>#N/A</v>
      </c>
      <c r="AO1560" t="str">
        <f>RIGHT('CMO Input'!$T1560,(LEN('CMO Input'!$T1560)-FIND(" ",'CMO Input'!$T1560,1)))</f>
        <v>4-5”</v>
      </c>
      <c r="AP1560">
        <f>'CMO Input'!$O1560</f>
        <v>4</v>
      </c>
      <c r="AR1560" t="str">
        <f>Table2[[#This Row],[Policy / Non Policy]]</f>
        <v>Policy</v>
      </c>
      <c r="AS1560" t="str">
        <f>'CMO Input'!$U1560</f>
        <v>Tier 1</v>
      </c>
      <c r="AT1560" t="str">
        <f>'CMO Input'!$P1560</f>
        <v>CI</v>
      </c>
      <c r="AU1560" t="str" cm="1">
        <f t="array" ref="AU15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0" s="8" t="str">
        <f>TEXT('CMO Input'!$D1560,"MMM-YY")</f>
        <v>April</v>
      </c>
    </row>
    <row r="1561" spans="1:48" x14ac:dyDescent="0.25">
      <c r="A1561" s="18">
        <v>510789608</v>
      </c>
      <c r="B1561" s="16" t="s">
        <v>180</v>
      </c>
      <c r="C1561" s="16" t="s">
        <v>989</v>
      </c>
      <c r="D1561" s="16" t="s">
        <v>45</v>
      </c>
      <c r="E1561" s="17">
        <v>3</v>
      </c>
      <c r="F1561" s="16" t="s">
        <v>46</v>
      </c>
      <c r="G1561" s="17" t="s">
        <v>998</v>
      </c>
      <c r="H1561" s="16" t="s">
        <v>87</v>
      </c>
      <c r="I1561" s="16" t="s">
        <v>1004</v>
      </c>
      <c r="J1561" s="16" t="s">
        <v>1005</v>
      </c>
      <c r="K1561" s="18">
        <v>510789608</v>
      </c>
      <c r="L1561" s="16" t="s">
        <v>116</v>
      </c>
      <c r="M1561" s="16">
        <v>18.100000000000001</v>
      </c>
      <c r="N1561" s="16" t="s">
        <v>52</v>
      </c>
      <c r="O1561" s="16">
        <v>4</v>
      </c>
      <c r="P1561" s="16" t="s">
        <v>53</v>
      </c>
      <c r="Q1561" s="16">
        <v>197</v>
      </c>
      <c r="R1561" s="16" t="s">
        <v>54</v>
      </c>
      <c r="S1561" s="16" t="s">
        <v>117</v>
      </c>
      <c r="T1561" s="16" t="s">
        <v>118</v>
      </c>
      <c r="U1561" s="16" t="s">
        <v>94</v>
      </c>
      <c r="V1561" s="16" t="s">
        <v>58</v>
      </c>
      <c r="W1561" s="16" t="s">
        <v>95</v>
      </c>
      <c r="X1561" s="16" t="b">
        <v>0</v>
      </c>
      <c r="Y1561" s="16" t="b">
        <v>0</v>
      </c>
      <c r="Z1561" s="16" t="e">
        <v>#N/A</v>
      </c>
      <c r="AA1561" s="16">
        <v>3.5657000000000001</v>
      </c>
      <c r="AB1561" s="16">
        <v>0</v>
      </c>
      <c r="AC1561" s="16" t="s">
        <v>989</v>
      </c>
      <c r="AD1561" s="16" t="s">
        <v>1004</v>
      </c>
      <c r="AE1561" s="16" t="s">
        <v>1005</v>
      </c>
      <c r="AF1561" s="16" t="s">
        <v>1006</v>
      </c>
      <c r="AG1561" s="16" t="s">
        <v>6</v>
      </c>
      <c r="AH1561" s="16" t="b">
        <v>0</v>
      </c>
      <c r="AI1561" s="16" t="s">
        <v>60</v>
      </c>
      <c r="AJ1561" s="16" t="s">
        <v>170</v>
      </c>
      <c r="AK1561" s="16" t="s">
        <v>147</v>
      </c>
      <c r="AL1561" s="16" t="s">
        <v>1007</v>
      </c>
      <c r="AM1561" s="16" t="s">
        <v>64</v>
      </c>
      <c r="AN1561" s="19" t="e">
        <v>#N/A</v>
      </c>
      <c r="AO1561" t="str">
        <f>RIGHT('CMO Input'!$T1561,(LEN('CMO Input'!$T1561)-FIND(" ",'CMO Input'!$T1561,1)))</f>
        <v>4-5”</v>
      </c>
      <c r="AP1561">
        <f>'CMO Input'!$O1561</f>
        <v>4</v>
      </c>
      <c r="AR1561" t="str">
        <f>Table2[[#This Row],[Policy / Non Policy]]</f>
        <v>Policy</v>
      </c>
      <c r="AS1561" t="str">
        <f>'CMO Input'!$U1561</f>
        <v>Tier 1</v>
      </c>
      <c r="AT1561" t="str">
        <f>'CMO Input'!$P1561</f>
        <v>CI</v>
      </c>
      <c r="AU1561" t="str" cm="1">
        <f t="array" ref="AU15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1" s="8" t="str">
        <f>TEXT('CMO Input'!$D1561,"MMM-YY")</f>
        <v>April</v>
      </c>
    </row>
    <row r="1562" spans="1:48" x14ac:dyDescent="0.25">
      <c r="A1562" s="14">
        <v>510939618</v>
      </c>
      <c r="B1562" s="12" t="s">
        <v>180</v>
      </c>
      <c r="C1562" s="12" t="s">
        <v>989</v>
      </c>
      <c r="D1562" s="12" t="s">
        <v>45</v>
      </c>
      <c r="E1562" s="13">
        <v>3</v>
      </c>
      <c r="F1562" s="12" t="s">
        <v>46</v>
      </c>
      <c r="G1562" s="13" t="s">
        <v>998</v>
      </c>
      <c r="H1562" s="12" t="s">
        <v>87</v>
      </c>
      <c r="I1562" s="12" t="s">
        <v>1004</v>
      </c>
      <c r="J1562" s="12" t="s">
        <v>1005</v>
      </c>
      <c r="K1562" s="14">
        <v>510939618</v>
      </c>
      <c r="L1562" s="12" t="s">
        <v>116</v>
      </c>
      <c r="M1562" s="12">
        <v>23.6</v>
      </c>
      <c r="N1562" s="12" t="s">
        <v>52</v>
      </c>
      <c r="O1562" s="12">
        <v>4</v>
      </c>
      <c r="P1562" s="12" t="s">
        <v>53</v>
      </c>
      <c r="Q1562" s="12">
        <v>19</v>
      </c>
      <c r="R1562" s="12" t="s">
        <v>54</v>
      </c>
      <c r="S1562" s="12" t="s">
        <v>117</v>
      </c>
      <c r="T1562" s="12" t="s">
        <v>118</v>
      </c>
      <c r="U1562" s="12" t="s">
        <v>94</v>
      </c>
      <c r="V1562" s="12" t="s">
        <v>58</v>
      </c>
      <c r="W1562" s="12" t="s">
        <v>95</v>
      </c>
      <c r="X1562" s="12" t="b">
        <v>0</v>
      </c>
      <c r="Y1562" s="12" t="b">
        <v>0</v>
      </c>
      <c r="Z1562" s="12" t="e">
        <v>#N/A</v>
      </c>
      <c r="AA1562" s="12">
        <v>0.44840000000000008</v>
      </c>
      <c r="AB1562" s="12">
        <v>0</v>
      </c>
      <c r="AC1562" s="12" t="s">
        <v>989</v>
      </c>
      <c r="AD1562" s="12" t="s">
        <v>1004</v>
      </c>
      <c r="AE1562" s="12" t="s">
        <v>1005</v>
      </c>
      <c r="AF1562" s="12" t="s">
        <v>1006</v>
      </c>
      <c r="AG1562" s="12" t="s">
        <v>6</v>
      </c>
      <c r="AH1562" s="12" t="b">
        <v>0</v>
      </c>
      <c r="AI1562" s="12" t="s">
        <v>60</v>
      </c>
      <c r="AJ1562" s="12" t="s">
        <v>170</v>
      </c>
      <c r="AK1562" s="12" t="s">
        <v>147</v>
      </c>
      <c r="AL1562" s="12" t="s">
        <v>1007</v>
      </c>
      <c r="AM1562" s="12" t="s">
        <v>64</v>
      </c>
      <c r="AN1562" s="15" t="e">
        <v>#N/A</v>
      </c>
      <c r="AO1562" t="str">
        <f>RIGHT('CMO Input'!$T1562,(LEN('CMO Input'!$T1562)-FIND(" ",'CMO Input'!$T1562,1)))</f>
        <v>4-5”</v>
      </c>
      <c r="AP1562">
        <f>'CMO Input'!$O1562</f>
        <v>4</v>
      </c>
      <c r="AR1562" t="str">
        <f>Table2[[#This Row],[Policy / Non Policy]]</f>
        <v>Policy</v>
      </c>
      <c r="AS1562" t="str">
        <f>'CMO Input'!$U1562</f>
        <v>Tier 1</v>
      </c>
      <c r="AT1562" t="str">
        <f>'CMO Input'!$P1562</f>
        <v>CI</v>
      </c>
      <c r="AU1562" t="str" cm="1">
        <f t="array" ref="AU15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2" s="8" t="str">
        <f>TEXT('CMO Input'!$D1562,"MMM-YY")</f>
        <v>April</v>
      </c>
    </row>
    <row r="1563" spans="1:48" x14ac:dyDescent="0.25">
      <c r="A1563" s="18">
        <v>510944810</v>
      </c>
      <c r="B1563" s="16" t="s">
        <v>180</v>
      </c>
      <c r="C1563" s="16" t="s">
        <v>989</v>
      </c>
      <c r="D1563" s="16" t="s">
        <v>45</v>
      </c>
      <c r="E1563" s="17">
        <v>3</v>
      </c>
      <c r="F1563" s="16" t="s">
        <v>46</v>
      </c>
      <c r="G1563" s="17" t="s">
        <v>998</v>
      </c>
      <c r="H1563" s="16" t="s">
        <v>87</v>
      </c>
      <c r="I1563" s="16" t="s">
        <v>1030</v>
      </c>
      <c r="J1563" s="16" t="s">
        <v>253</v>
      </c>
      <c r="K1563" s="18">
        <v>510944810</v>
      </c>
      <c r="L1563" s="16" t="s">
        <v>116</v>
      </c>
      <c r="M1563" s="16">
        <v>33</v>
      </c>
      <c r="N1563" s="16" t="s">
        <v>52</v>
      </c>
      <c r="O1563" s="16">
        <v>4</v>
      </c>
      <c r="P1563" s="16" t="s">
        <v>53</v>
      </c>
      <c r="Q1563" s="16">
        <v>151</v>
      </c>
      <c r="R1563" s="16" t="s">
        <v>54</v>
      </c>
      <c r="S1563" s="16" t="s">
        <v>117</v>
      </c>
      <c r="T1563" s="16" t="s">
        <v>118</v>
      </c>
      <c r="U1563" s="16" t="s">
        <v>94</v>
      </c>
      <c r="V1563" s="16" t="s">
        <v>58</v>
      </c>
      <c r="W1563" s="16" t="s">
        <v>95</v>
      </c>
      <c r="X1563" s="16" t="b">
        <v>0</v>
      </c>
      <c r="Y1563" s="16" t="b">
        <v>0</v>
      </c>
      <c r="Z1563" s="16" t="e">
        <v>#N/A</v>
      </c>
      <c r="AA1563" s="16">
        <v>4.9830000000000005</v>
      </c>
      <c r="AB1563" s="16">
        <v>0</v>
      </c>
      <c r="AC1563" s="16" t="s">
        <v>989</v>
      </c>
      <c r="AD1563" s="16" t="s">
        <v>1030</v>
      </c>
      <c r="AE1563" s="16" t="s">
        <v>253</v>
      </c>
      <c r="AF1563" s="16" t="s">
        <v>1031</v>
      </c>
      <c r="AG1563" s="16" t="s">
        <v>6</v>
      </c>
      <c r="AH1563" s="16" t="b">
        <v>0</v>
      </c>
      <c r="AI1563" s="16" t="s">
        <v>60</v>
      </c>
      <c r="AJ1563" s="16" t="s">
        <v>170</v>
      </c>
      <c r="AK1563" s="16" t="s">
        <v>147</v>
      </c>
      <c r="AL1563" s="16" t="s">
        <v>1032</v>
      </c>
      <c r="AM1563" s="16" t="s">
        <v>64</v>
      </c>
      <c r="AN1563" s="19" t="e">
        <v>#N/A</v>
      </c>
      <c r="AO1563" t="str">
        <f>RIGHT('CMO Input'!$T1563,(LEN('CMO Input'!$T1563)-FIND(" ",'CMO Input'!$T1563,1)))</f>
        <v>4-5”</v>
      </c>
      <c r="AP1563">
        <f>'CMO Input'!$O1563</f>
        <v>4</v>
      </c>
      <c r="AR1563" t="str">
        <f>Table2[[#This Row],[Policy / Non Policy]]</f>
        <v>Policy</v>
      </c>
      <c r="AS1563" t="str">
        <f>'CMO Input'!$U1563</f>
        <v>Tier 1</v>
      </c>
      <c r="AT1563" t="str">
        <f>'CMO Input'!$P1563</f>
        <v>CI</v>
      </c>
      <c r="AU1563" t="str" cm="1">
        <f t="array" ref="AU15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3" s="8" t="str">
        <f>TEXT('CMO Input'!$D1563,"MMM-YY")</f>
        <v>April</v>
      </c>
    </row>
    <row r="1564" spans="1:48" x14ac:dyDescent="0.25">
      <c r="A1564" s="14">
        <v>510944811</v>
      </c>
      <c r="B1564" s="12" t="s">
        <v>180</v>
      </c>
      <c r="C1564" s="12" t="s">
        <v>989</v>
      </c>
      <c r="D1564" s="12" t="s">
        <v>45</v>
      </c>
      <c r="E1564" s="13">
        <v>3</v>
      </c>
      <c r="F1564" s="12" t="s">
        <v>46</v>
      </c>
      <c r="G1564" s="13" t="s">
        <v>998</v>
      </c>
      <c r="H1564" s="12" t="s">
        <v>87</v>
      </c>
      <c r="I1564" s="12" t="s">
        <v>1030</v>
      </c>
      <c r="J1564" s="12" t="s">
        <v>253</v>
      </c>
      <c r="K1564" s="14">
        <v>510944811</v>
      </c>
      <c r="L1564" s="12" t="s">
        <v>116</v>
      </c>
      <c r="M1564" s="12">
        <v>36</v>
      </c>
      <c r="N1564" s="12" t="s">
        <v>52</v>
      </c>
      <c r="O1564" s="12">
        <v>4</v>
      </c>
      <c r="P1564" s="12" t="s">
        <v>53</v>
      </c>
      <c r="Q1564" s="12">
        <v>39</v>
      </c>
      <c r="R1564" s="12" t="s">
        <v>54</v>
      </c>
      <c r="S1564" s="12" t="s">
        <v>117</v>
      </c>
      <c r="T1564" s="12" t="s">
        <v>118</v>
      </c>
      <c r="U1564" s="12" t="s">
        <v>94</v>
      </c>
      <c r="V1564" s="12" t="s">
        <v>58</v>
      </c>
      <c r="W1564" s="12" t="s">
        <v>95</v>
      </c>
      <c r="X1564" s="12" t="b">
        <v>0</v>
      </c>
      <c r="Y1564" s="12" t="b">
        <v>0</v>
      </c>
      <c r="Z1564" s="12" t="e">
        <v>#N/A</v>
      </c>
      <c r="AA1564" s="12">
        <v>1.4039999999999999</v>
      </c>
      <c r="AB1564" s="12">
        <v>0</v>
      </c>
      <c r="AC1564" s="12" t="s">
        <v>989</v>
      </c>
      <c r="AD1564" s="12" t="s">
        <v>1030</v>
      </c>
      <c r="AE1564" s="12" t="s">
        <v>253</v>
      </c>
      <c r="AF1564" s="12" t="s">
        <v>1031</v>
      </c>
      <c r="AG1564" s="12" t="s">
        <v>6</v>
      </c>
      <c r="AH1564" s="12" t="b">
        <v>0</v>
      </c>
      <c r="AI1564" s="12" t="s">
        <v>60</v>
      </c>
      <c r="AJ1564" s="12" t="s">
        <v>170</v>
      </c>
      <c r="AK1564" s="12" t="s">
        <v>147</v>
      </c>
      <c r="AL1564" s="12" t="s">
        <v>1032</v>
      </c>
      <c r="AM1564" s="12" t="s">
        <v>64</v>
      </c>
      <c r="AN1564" s="15" t="e">
        <v>#N/A</v>
      </c>
      <c r="AO1564" t="str">
        <f>RIGHT('CMO Input'!$T1564,(LEN('CMO Input'!$T1564)-FIND(" ",'CMO Input'!$T1564,1)))</f>
        <v>4-5”</v>
      </c>
      <c r="AP1564">
        <f>'CMO Input'!$O1564</f>
        <v>4</v>
      </c>
      <c r="AR1564" t="str">
        <f>Table2[[#This Row],[Policy / Non Policy]]</f>
        <v>Policy</v>
      </c>
      <c r="AS1564" t="str">
        <f>'CMO Input'!$U1564</f>
        <v>Tier 1</v>
      </c>
      <c r="AT1564" t="str">
        <f>'CMO Input'!$P1564</f>
        <v>CI</v>
      </c>
      <c r="AU1564" t="str" cm="1">
        <f t="array" ref="AU15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4" s="8" t="str">
        <f>TEXT('CMO Input'!$D1564,"MMM-YY")</f>
        <v>April</v>
      </c>
    </row>
    <row r="1565" spans="1:48" x14ac:dyDescent="0.25">
      <c r="A1565" s="18">
        <v>510944489</v>
      </c>
      <c r="B1565" s="16" t="s">
        <v>180</v>
      </c>
      <c r="C1565" s="16" t="s">
        <v>989</v>
      </c>
      <c r="D1565" s="16" t="s">
        <v>45</v>
      </c>
      <c r="E1565" s="17">
        <v>3</v>
      </c>
      <c r="F1565" s="16" t="s">
        <v>46</v>
      </c>
      <c r="G1565" s="17" t="s">
        <v>998</v>
      </c>
      <c r="H1565" s="16" t="s">
        <v>87</v>
      </c>
      <c r="I1565" s="16" t="s">
        <v>1030</v>
      </c>
      <c r="J1565" s="16" t="s">
        <v>1033</v>
      </c>
      <c r="K1565" s="18">
        <v>510944489</v>
      </c>
      <c r="L1565" s="16" t="s">
        <v>116</v>
      </c>
      <c r="M1565" s="16">
        <v>34.6</v>
      </c>
      <c r="N1565" s="16" t="s">
        <v>52</v>
      </c>
      <c r="O1565" s="16">
        <v>4</v>
      </c>
      <c r="P1565" s="16" t="s">
        <v>53</v>
      </c>
      <c r="Q1565" s="16">
        <v>115</v>
      </c>
      <c r="R1565" s="16" t="s">
        <v>54</v>
      </c>
      <c r="S1565" s="16" t="s">
        <v>117</v>
      </c>
      <c r="T1565" s="16" t="s">
        <v>118</v>
      </c>
      <c r="U1565" s="16" t="s">
        <v>94</v>
      </c>
      <c r="V1565" s="16" t="s">
        <v>58</v>
      </c>
      <c r="W1565" s="16" t="s">
        <v>95</v>
      </c>
      <c r="X1565" s="16" t="b">
        <v>0</v>
      </c>
      <c r="Y1565" s="16" t="b">
        <v>0</v>
      </c>
      <c r="Z1565" s="16" t="e">
        <v>#N/A</v>
      </c>
      <c r="AA1565" s="16">
        <v>3.9789999999999996</v>
      </c>
      <c r="AB1565" s="16">
        <v>0</v>
      </c>
      <c r="AC1565" s="16" t="s">
        <v>989</v>
      </c>
      <c r="AD1565" s="16" t="s">
        <v>1030</v>
      </c>
      <c r="AE1565" s="16" t="s">
        <v>1033</v>
      </c>
      <c r="AF1565" s="16" t="s">
        <v>1031</v>
      </c>
      <c r="AG1565" s="16" t="s">
        <v>6</v>
      </c>
      <c r="AH1565" s="16" t="b">
        <v>0</v>
      </c>
      <c r="AI1565" s="16" t="s">
        <v>60</v>
      </c>
      <c r="AJ1565" s="16" t="s">
        <v>170</v>
      </c>
      <c r="AK1565" s="16" t="s">
        <v>147</v>
      </c>
      <c r="AL1565" s="16" t="s">
        <v>1032</v>
      </c>
      <c r="AM1565" s="16" t="s">
        <v>64</v>
      </c>
      <c r="AN1565" s="19" t="e">
        <v>#N/A</v>
      </c>
      <c r="AO1565" t="str">
        <f>RIGHT('CMO Input'!$T1565,(LEN('CMO Input'!$T1565)-FIND(" ",'CMO Input'!$T1565,1)))</f>
        <v>4-5”</v>
      </c>
      <c r="AP1565">
        <f>'CMO Input'!$O1565</f>
        <v>4</v>
      </c>
      <c r="AR1565" t="str">
        <f>Table2[[#This Row],[Policy / Non Policy]]</f>
        <v>Policy</v>
      </c>
      <c r="AS1565" t="str">
        <f>'CMO Input'!$U1565</f>
        <v>Tier 1</v>
      </c>
      <c r="AT1565" t="str">
        <f>'CMO Input'!$P1565</f>
        <v>CI</v>
      </c>
      <c r="AU1565" t="str" cm="1">
        <f t="array" ref="AU15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5" s="8" t="str">
        <f>TEXT('CMO Input'!$D1565,"MMM-YY")</f>
        <v>April</v>
      </c>
    </row>
    <row r="1566" spans="1:48" x14ac:dyDescent="0.25">
      <c r="A1566" s="14">
        <v>510796703</v>
      </c>
      <c r="B1566" s="12" t="s">
        <v>180</v>
      </c>
      <c r="C1566" s="12" t="s">
        <v>989</v>
      </c>
      <c r="D1566" s="12" t="s">
        <v>45</v>
      </c>
      <c r="E1566" s="13">
        <v>3</v>
      </c>
      <c r="F1566" s="12" t="s">
        <v>46</v>
      </c>
      <c r="G1566" s="13" t="s">
        <v>998</v>
      </c>
      <c r="H1566" s="12" t="s">
        <v>87</v>
      </c>
      <c r="I1566" s="12" t="s">
        <v>1034</v>
      </c>
      <c r="J1566" s="12" t="s">
        <v>1035</v>
      </c>
      <c r="K1566" s="14">
        <v>510796703</v>
      </c>
      <c r="L1566" s="12" t="s">
        <v>116</v>
      </c>
      <c r="M1566" s="12">
        <v>0.6</v>
      </c>
      <c r="N1566" s="12" t="s">
        <v>52</v>
      </c>
      <c r="O1566" s="12">
        <v>4</v>
      </c>
      <c r="P1566" s="12" t="s">
        <v>163</v>
      </c>
      <c r="Q1566" s="12">
        <v>180</v>
      </c>
      <c r="R1566" s="12" t="s">
        <v>54</v>
      </c>
      <c r="S1566" s="12" t="s">
        <v>117</v>
      </c>
      <c r="T1566" s="12" t="s">
        <v>118</v>
      </c>
      <c r="U1566" s="12" t="s">
        <v>94</v>
      </c>
      <c r="V1566" s="12" t="s">
        <v>58</v>
      </c>
      <c r="W1566" s="12" t="s">
        <v>95</v>
      </c>
      <c r="X1566" s="12" t="b">
        <v>0</v>
      </c>
      <c r="Y1566" s="12" t="b">
        <v>0</v>
      </c>
      <c r="Z1566" s="12" t="e">
        <v>#N/A</v>
      </c>
      <c r="AA1566" s="12">
        <v>0.10799999999999998</v>
      </c>
      <c r="AB1566" s="12">
        <v>0</v>
      </c>
      <c r="AC1566" s="12" t="s">
        <v>989</v>
      </c>
      <c r="AD1566" s="12" t="s">
        <v>1034</v>
      </c>
      <c r="AE1566" s="12" t="s">
        <v>1035</v>
      </c>
      <c r="AF1566" s="12" t="s">
        <v>1025</v>
      </c>
      <c r="AG1566" s="12" t="s">
        <v>6</v>
      </c>
      <c r="AH1566" s="12" t="b">
        <v>0</v>
      </c>
      <c r="AI1566" s="12" t="s">
        <v>60</v>
      </c>
      <c r="AJ1566" s="12" t="s">
        <v>170</v>
      </c>
      <c r="AK1566" s="12" t="s">
        <v>147</v>
      </c>
      <c r="AL1566" s="12" t="s">
        <v>1036</v>
      </c>
      <c r="AM1566" s="12" t="s">
        <v>64</v>
      </c>
      <c r="AN1566" s="15" t="e">
        <v>#N/A</v>
      </c>
      <c r="AO1566" t="str">
        <f>RIGHT('CMO Input'!$T1566,(LEN('CMO Input'!$T1566)-FIND(" ",'CMO Input'!$T1566,1)))</f>
        <v>4-5”</v>
      </c>
      <c r="AP1566">
        <f>'CMO Input'!$O1566</f>
        <v>4</v>
      </c>
      <c r="AR1566" t="str">
        <f>Table2[[#This Row],[Policy / Non Policy]]</f>
        <v>Policy</v>
      </c>
      <c r="AS1566" t="str">
        <f>'CMO Input'!$U1566</f>
        <v>Tier 1</v>
      </c>
      <c r="AT1566" t="str">
        <f>'CMO Input'!$P1566</f>
        <v>SI</v>
      </c>
      <c r="AU1566" t="str" cm="1">
        <f t="array" ref="AU15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6" s="8" t="str">
        <f>TEXT('CMO Input'!$D1566,"MMM-YY")</f>
        <v>April</v>
      </c>
    </row>
    <row r="1567" spans="1:48" x14ac:dyDescent="0.25">
      <c r="A1567" s="18">
        <v>510932012</v>
      </c>
      <c r="B1567" s="16" t="s">
        <v>180</v>
      </c>
      <c r="C1567" s="16" t="s">
        <v>989</v>
      </c>
      <c r="D1567" s="16" t="s">
        <v>45</v>
      </c>
      <c r="E1567" s="17">
        <v>3</v>
      </c>
      <c r="F1567" s="16" t="s">
        <v>46</v>
      </c>
      <c r="G1567" s="17" t="s">
        <v>142</v>
      </c>
      <c r="H1567" s="16" t="s">
        <v>87</v>
      </c>
      <c r="I1567" s="16" t="s">
        <v>1037</v>
      </c>
      <c r="J1567" s="16" t="s">
        <v>1038</v>
      </c>
      <c r="K1567" s="18">
        <v>510932012</v>
      </c>
      <c r="L1567" s="16" t="s">
        <v>116</v>
      </c>
      <c r="M1567" s="16">
        <v>1.4</v>
      </c>
      <c r="N1567" s="16" t="s">
        <v>52</v>
      </c>
      <c r="O1567" s="16">
        <v>4</v>
      </c>
      <c r="P1567" s="16" t="s">
        <v>91</v>
      </c>
      <c r="Q1567" s="16">
        <v>165</v>
      </c>
      <c r="R1567" s="16" t="s">
        <v>54</v>
      </c>
      <c r="S1567" s="16" t="s">
        <v>117</v>
      </c>
      <c r="T1567" s="16" t="s">
        <v>118</v>
      </c>
      <c r="U1567" s="16" t="s">
        <v>94</v>
      </c>
      <c r="V1567" s="16" t="s">
        <v>58</v>
      </c>
      <c r="W1567" s="16" t="s">
        <v>95</v>
      </c>
      <c r="X1567" s="16" t="b">
        <v>0</v>
      </c>
      <c r="Y1567" s="16" t="b">
        <v>0</v>
      </c>
      <c r="Z1567" s="16" t="e">
        <v>#N/A</v>
      </c>
      <c r="AA1567" s="16">
        <v>0.23100000000000001</v>
      </c>
      <c r="AB1567" s="16">
        <v>0</v>
      </c>
      <c r="AC1567" s="16" t="s">
        <v>989</v>
      </c>
      <c r="AD1567" s="16" t="s">
        <v>1037</v>
      </c>
      <c r="AE1567" s="16" t="s">
        <v>1038</v>
      </c>
      <c r="AF1567" s="16" t="s">
        <v>1010</v>
      </c>
      <c r="AG1567" s="16" t="s">
        <v>6</v>
      </c>
      <c r="AH1567" s="16" t="b">
        <v>0</v>
      </c>
      <c r="AI1567" s="16" t="s">
        <v>60</v>
      </c>
      <c r="AJ1567" s="16" t="s">
        <v>827</v>
      </c>
      <c r="AK1567" s="16" t="s">
        <v>147</v>
      </c>
      <c r="AL1567" s="16" t="s">
        <v>1011</v>
      </c>
      <c r="AM1567" s="16" t="s">
        <v>64</v>
      </c>
      <c r="AN1567" s="19" t="e">
        <v>#N/A</v>
      </c>
      <c r="AO1567" t="str">
        <f>RIGHT('CMO Input'!$T1567,(LEN('CMO Input'!$T1567)-FIND(" ",'CMO Input'!$T1567,1)))</f>
        <v>4-5”</v>
      </c>
      <c r="AP1567">
        <f>'CMO Input'!$O1567</f>
        <v>4</v>
      </c>
      <c r="AR1567" t="str">
        <f>Table2[[#This Row],[Policy / Non Policy]]</f>
        <v>Policy</v>
      </c>
      <c r="AS1567" t="str">
        <f>'CMO Input'!$U1567</f>
        <v>Tier 1</v>
      </c>
      <c r="AT1567" t="str">
        <f>'CMO Input'!$P1567</f>
        <v>DI</v>
      </c>
      <c r="AU1567" t="str" cm="1">
        <f t="array" ref="AU15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7" s="8" t="str">
        <f>TEXT('CMO Input'!$D1567,"MMM-YY")</f>
        <v>April</v>
      </c>
    </row>
    <row r="1568" spans="1:48" x14ac:dyDescent="0.25">
      <c r="A1568" s="14">
        <v>510951242</v>
      </c>
      <c r="B1568" s="12" t="s">
        <v>180</v>
      </c>
      <c r="C1568" s="12" t="s">
        <v>989</v>
      </c>
      <c r="D1568" s="12" t="s">
        <v>45</v>
      </c>
      <c r="E1568" s="13">
        <v>3</v>
      </c>
      <c r="F1568" s="12" t="s">
        <v>46</v>
      </c>
      <c r="G1568" s="13" t="s">
        <v>142</v>
      </c>
      <c r="H1568" s="12" t="s">
        <v>87</v>
      </c>
      <c r="I1568" s="12" t="s">
        <v>1039</v>
      </c>
      <c r="J1568" s="12" t="s">
        <v>1040</v>
      </c>
      <c r="K1568" s="14">
        <v>510951242</v>
      </c>
      <c r="L1568" s="12" t="s">
        <v>116</v>
      </c>
      <c r="M1568" s="12">
        <v>29.5</v>
      </c>
      <c r="N1568" s="12" t="s">
        <v>52</v>
      </c>
      <c r="O1568" s="12">
        <v>4</v>
      </c>
      <c r="P1568" s="12" t="s">
        <v>53</v>
      </c>
      <c r="Q1568" s="12">
        <v>150</v>
      </c>
      <c r="R1568" s="12" t="s">
        <v>54</v>
      </c>
      <c r="S1568" s="12" t="s">
        <v>117</v>
      </c>
      <c r="T1568" s="12" t="s">
        <v>118</v>
      </c>
      <c r="U1568" s="12" t="s">
        <v>94</v>
      </c>
      <c r="V1568" s="12" t="s">
        <v>58</v>
      </c>
      <c r="W1568" s="12" t="s">
        <v>95</v>
      </c>
      <c r="X1568" s="12" t="b">
        <v>0</v>
      </c>
      <c r="Y1568" s="12" t="b">
        <v>0</v>
      </c>
      <c r="Z1568" s="12" t="e">
        <v>#N/A</v>
      </c>
      <c r="AA1568" s="12">
        <v>4.4249999999999998</v>
      </c>
      <c r="AB1568" s="12">
        <v>0</v>
      </c>
      <c r="AC1568" s="12" t="s">
        <v>989</v>
      </c>
      <c r="AD1568" s="12" t="s">
        <v>1039</v>
      </c>
      <c r="AE1568" s="12" t="s">
        <v>1040</v>
      </c>
      <c r="AF1568" s="12" t="s">
        <v>1010</v>
      </c>
      <c r="AG1568" s="12" t="s">
        <v>6</v>
      </c>
      <c r="AH1568" s="12" t="b">
        <v>0</v>
      </c>
      <c r="AI1568" s="12" t="s">
        <v>60</v>
      </c>
      <c r="AJ1568" s="12" t="s">
        <v>827</v>
      </c>
      <c r="AK1568" s="12" t="s">
        <v>147</v>
      </c>
      <c r="AL1568" s="12" t="s">
        <v>1041</v>
      </c>
      <c r="AM1568" s="12" t="s">
        <v>64</v>
      </c>
      <c r="AN1568" s="15" t="e">
        <v>#N/A</v>
      </c>
      <c r="AO1568" t="str">
        <f>RIGHT('CMO Input'!$T1568,(LEN('CMO Input'!$T1568)-FIND(" ",'CMO Input'!$T1568,1)))</f>
        <v>4-5”</v>
      </c>
      <c r="AP1568">
        <f>'CMO Input'!$O1568</f>
        <v>4</v>
      </c>
      <c r="AR1568" t="str">
        <f>Table2[[#This Row],[Policy / Non Policy]]</f>
        <v>Policy</v>
      </c>
      <c r="AS1568" t="str">
        <f>'CMO Input'!$U1568</f>
        <v>Tier 1</v>
      </c>
      <c r="AT1568" t="str">
        <f>'CMO Input'!$P1568</f>
        <v>CI</v>
      </c>
      <c r="AU1568" t="str" cm="1">
        <f t="array" ref="AU15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8" s="8" t="str">
        <f>TEXT('CMO Input'!$D1568,"MMM-YY")</f>
        <v>April</v>
      </c>
    </row>
    <row r="1569" spans="1:48" x14ac:dyDescent="0.25">
      <c r="A1569" s="18">
        <v>510951246</v>
      </c>
      <c r="B1569" s="16" t="s">
        <v>180</v>
      </c>
      <c r="C1569" s="16" t="s">
        <v>989</v>
      </c>
      <c r="D1569" s="16" t="s">
        <v>45</v>
      </c>
      <c r="E1569" s="17">
        <v>3</v>
      </c>
      <c r="F1569" s="16" t="s">
        <v>46</v>
      </c>
      <c r="G1569" s="17" t="s">
        <v>142</v>
      </c>
      <c r="H1569" s="16" t="s">
        <v>87</v>
      </c>
      <c r="I1569" s="16" t="s">
        <v>1039</v>
      </c>
      <c r="J1569" s="16" t="s">
        <v>1042</v>
      </c>
      <c r="K1569" s="18">
        <v>510951246</v>
      </c>
      <c r="L1569" s="16" t="s">
        <v>116</v>
      </c>
      <c r="M1569" s="16">
        <v>35.5</v>
      </c>
      <c r="N1569" s="16" t="s">
        <v>52</v>
      </c>
      <c r="O1569" s="16">
        <v>4</v>
      </c>
      <c r="P1569" s="16" t="s">
        <v>53</v>
      </c>
      <c r="Q1569" s="16">
        <v>80</v>
      </c>
      <c r="R1569" s="16" t="s">
        <v>54</v>
      </c>
      <c r="S1569" s="16" t="s">
        <v>117</v>
      </c>
      <c r="T1569" s="16" t="s">
        <v>118</v>
      </c>
      <c r="U1569" s="16" t="s">
        <v>94</v>
      </c>
      <c r="V1569" s="16" t="s">
        <v>58</v>
      </c>
      <c r="W1569" s="16" t="s">
        <v>95</v>
      </c>
      <c r="X1569" s="16" t="b">
        <v>0</v>
      </c>
      <c r="Y1569" s="16" t="b">
        <v>0</v>
      </c>
      <c r="Z1569" s="16" t="e">
        <v>#N/A</v>
      </c>
      <c r="AA1569" s="16">
        <v>2.84</v>
      </c>
      <c r="AB1569" s="16">
        <v>0</v>
      </c>
      <c r="AC1569" s="16" t="s">
        <v>989</v>
      </c>
      <c r="AD1569" s="16" t="s">
        <v>1039</v>
      </c>
      <c r="AE1569" s="16" t="s">
        <v>1042</v>
      </c>
      <c r="AF1569" s="16" t="s">
        <v>1010</v>
      </c>
      <c r="AG1569" s="16" t="s">
        <v>6</v>
      </c>
      <c r="AH1569" s="16" t="b">
        <v>0</v>
      </c>
      <c r="AI1569" s="16" t="s">
        <v>60</v>
      </c>
      <c r="AJ1569" s="16" t="s">
        <v>827</v>
      </c>
      <c r="AK1569" s="16" t="s">
        <v>147</v>
      </c>
      <c r="AL1569" s="16" t="s">
        <v>1041</v>
      </c>
      <c r="AM1569" s="16" t="s">
        <v>64</v>
      </c>
      <c r="AN1569" s="19" t="e">
        <v>#N/A</v>
      </c>
      <c r="AO1569" t="str">
        <f>RIGHT('CMO Input'!$T1569,(LEN('CMO Input'!$T1569)-FIND(" ",'CMO Input'!$T1569,1)))</f>
        <v>4-5”</v>
      </c>
      <c r="AP1569">
        <f>'CMO Input'!$O1569</f>
        <v>4</v>
      </c>
      <c r="AR1569" t="str">
        <f>Table2[[#This Row],[Policy / Non Policy]]</f>
        <v>Policy</v>
      </c>
      <c r="AS1569" t="str">
        <f>'CMO Input'!$U1569</f>
        <v>Tier 1</v>
      </c>
      <c r="AT1569" t="str">
        <f>'CMO Input'!$P1569</f>
        <v>CI</v>
      </c>
      <c r="AU1569" t="str" cm="1">
        <f t="array" ref="AU15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69" s="8" t="str">
        <f>TEXT('CMO Input'!$D1569,"MMM-YY")</f>
        <v>April</v>
      </c>
    </row>
    <row r="1570" spans="1:48" x14ac:dyDescent="0.25">
      <c r="A1570" s="14">
        <v>510947862</v>
      </c>
      <c r="B1570" s="12" t="s">
        <v>180</v>
      </c>
      <c r="C1570" s="12" t="s">
        <v>989</v>
      </c>
      <c r="D1570" s="12" t="s">
        <v>45</v>
      </c>
      <c r="E1570" s="13">
        <v>3</v>
      </c>
      <c r="F1570" s="12" t="s">
        <v>46</v>
      </c>
      <c r="G1570" s="13" t="s">
        <v>142</v>
      </c>
      <c r="H1570" s="12" t="s">
        <v>87</v>
      </c>
      <c r="I1570" s="12" t="s">
        <v>1012</v>
      </c>
      <c r="J1570" s="12" t="s">
        <v>1043</v>
      </c>
      <c r="K1570" s="14">
        <v>510947862</v>
      </c>
      <c r="L1570" s="12" t="s">
        <v>116</v>
      </c>
      <c r="M1570" s="12">
        <v>21.8</v>
      </c>
      <c r="N1570" s="12" t="s">
        <v>52</v>
      </c>
      <c r="O1570" s="12">
        <v>4</v>
      </c>
      <c r="P1570" s="12" t="s">
        <v>163</v>
      </c>
      <c r="Q1570" s="12">
        <v>130</v>
      </c>
      <c r="R1570" s="12" t="s">
        <v>54</v>
      </c>
      <c r="S1570" s="12" t="s">
        <v>117</v>
      </c>
      <c r="T1570" s="12" t="s">
        <v>118</v>
      </c>
      <c r="U1570" s="12" t="s">
        <v>94</v>
      </c>
      <c r="V1570" s="12" t="s">
        <v>58</v>
      </c>
      <c r="W1570" s="12" t="s">
        <v>95</v>
      </c>
      <c r="X1570" s="12" t="b">
        <v>0</v>
      </c>
      <c r="Y1570" s="12" t="b">
        <v>0</v>
      </c>
      <c r="Z1570" s="12" t="e">
        <v>#N/A</v>
      </c>
      <c r="AA1570" s="12">
        <v>2.8340000000000001</v>
      </c>
      <c r="AB1570" s="12">
        <v>0</v>
      </c>
      <c r="AC1570" s="12" t="s">
        <v>989</v>
      </c>
      <c r="AD1570" s="12" t="s">
        <v>1012</v>
      </c>
      <c r="AE1570" s="12" t="s">
        <v>1043</v>
      </c>
      <c r="AF1570" s="12" t="s">
        <v>1010</v>
      </c>
      <c r="AG1570" s="12" t="s">
        <v>6</v>
      </c>
      <c r="AH1570" s="12" t="b">
        <v>0</v>
      </c>
      <c r="AI1570" s="12" t="s">
        <v>60</v>
      </c>
      <c r="AJ1570" s="12" t="s">
        <v>827</v>
      </c>
      <c r="AK1570" s="12" t="s">
        <v>147</v>
      </c>
      <c r="AL1570" s="12" t="s">
        <v>1014</v>
      </c>
      <c r="AM1570" s="12" t="s">
        <v>64</v>
      </c>
      <c r="AN1570" s="15" t="e">
        <v>#N/A</v>
      </c>
      <c r="AO1570" t="str">
        <f>RIGHT('CMO Input'!$T1570,(LEN('CMO Input'!$T1570)-FIND(" ",'CMO Input'!$T1570,1)))</f>
        <v>4-5”</v>
      </c>
      <c r="AP1570">
        <f>'CMO Input'!$O1570</f>
        <v>4</v>
      </c>
      <c r="AR1570" t="str">
        <f>Table2[[#This Row],[Policy / Non Policy]]</f>
        <v>Policy</v>
      </c>
      <c r="AS1570" t="str">
        <f>'CMO Input'!$U1570</f>
        <v>Tier 1</v>
      </c>
      <c r="AT1570" t="str">
        <f>'CMO Input'!$P1570</f>
        <v>SI</v>
      </c>
      <c r="AU1570" t="str" cm="1">
        <f t="array" ref="AU15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70" s="8" t="str">
        <f>TEXT('CMO Input'!$D1570,"MMM-YY")</f>
        <v>April</v>
      </c>
    </row>
    <row r="1571" spans="1:48" x14ac:dyDescent="0.25">
      <c r="A1571" s="18">
        <v>624790321</v>
      </c>
      <c r="B1571" s="16" t="s">
        <v>180</v>
      </c>
      <c r="C1571" s="16" t="s">
        <v>989</v>
      </c>
      <c r="D1571" s="16" t="s">
        <v>45</v>
      </c>
      <c r="E1571" s="17">
        <v>3</v>
      </c>
      <c r="F1571" s="16" t="s">
        <v>46</v>
      </c>
      <c r="G1571" s="17" t="s">
        <v>1044</v>
      </c>
      <c r="H1571" s="16" t="s">
        <v>87</v>
      </c>
      <c r="I1571" s="16" t="s">
        <v>1045</v>
      </c>
      <c r="J1571" s="16" t="s">
        <v>270</v>
      </c>
      <c r="K1571" s="18">
        <v>624790321</v>
      </c>
      <c r="L1571" s="16" t="s">
        <v>116</v>
      </c>
      <c r="M1571" s="16">
        <v>64.2</v>
      </c>
      <c r="N1571" s="16" t="s">
        <v>52</v>
      </c>
      <c r="O1571" s="16">
        <v>4</v>
      </c>
      <c r="P1571" s="16" t="s">
        <v>163</v>
      </c>
      <c r="Q1571" s="16">
        <v>98</v>
      </c>
      <c r="R1571" s="16" t="s">
        <v>54</v>
      </c>
      <c r="S1571" s="16" t="s">
        <v>117</v>
      </c>
      <c r="T1571" s="16" t="s">
        <v>118</v>
      </c>
      <c r="U1571" s="16" t="s">
        <v>94</v>
      </c>
      <c r="V1571" s="16" t="s">
        <v>58</v>
      </c>
      <c r="W1571" s="16" t="s">
        <v>95</v>
      </c>
      <c r="X1571" s="16" t="b">
        <v>0</v>
      </c>
      <c r="Y1571" s="16" t="b">
        <v>0</v>
      </c>
      <c r="Z1571" s="16" t="e">
        <v>#N/A</v>
      </c>
      <c r="AA1571" s="16">
        <v>6.2916000000000007</v>
      </c>
      <c r="AB1571" s="16">
        <v>0</v>
      </c>
      <c r="AC1571" s="16" t="s">
        <v>989</v>
      </c>
      <c r="AD1571" s="16" t="s">
        <v>1045</v>
      </c>
      <c r="AE1571" s="16" t="s">
        <v>270</v>
      </c>
      <c r="AF1571" s="16" t="s">
        <v>1046</v>
      </c>
      <c r="AG1571" s="16" t="s">
        <v>6</v>
      </c>
      <c r="AH1571" s="16" t="b">
        <v>0</v>
      </c>
      <c r="AI1571" s="16" t="s">
        <v>60</v>
      </c>
      <c r="AJ1571" s="16" t="s">
        <v>166</v>
      </c>
      <c r="AK1571" s="16" t="s">
        <v>147</v>
      </c>
      <c r="AL1571" s="16" t="s">
        <v>167</v>
      </c>
      <c r="AM1571" s="16" t="s">
        <v>64</v>
      </c>
      <c r="AN1571" s="19" t="e">
        <v>#N/A</v>
      </c>
      <c r="AO1571" t="str">
        <f>RIGHT('CMO Input'!$T1571,(LEN('CMO Input'!$T1571)-FIND(" ",'CMO Input'!$T1571,1)))</f>
        <v>4-5”</v>
      </c>
      <c r="AP1571">
        <f>'CMO Input'!$O1571</f>
        <v>4</v>
      </c>
      <c r="AR1571" t="str">
        <f>Table2[[#This Row],[Policy / Non Policy]]</f>
        <v>Policy</v>
      </c>
      <c r="AS1571" t="str">
        <f>'CMO Input'!$U1571</f>
        <v>Tier 1</v>
      </c>
      <c r="AT1571" t="str">
        <f>'CMO Input'!$P1571</f>
        <v>SI</v>
      </c>
      <c r="AU1571" t="str" cm="1">
        <f t="array" ref="AU15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71" s="8" t="str">
        <f>TEXT('CMO Input'!$D1571,"MMM-YY")</f>
        <v>April</v>
      </c>
    </row>
    <row r="1572" spans="1:48" x14ac:dyDescent="0.25">
      <c r="A1572" s="14">
        <v>220000326765</v>
      </c>
      <c r="B1572" s="12" t="s">
        <v>180</v>
      </c>
      <c r="C1572" s="12" t="s">
        <v>989</v>
      </c>
      <c r="D1572" s="12" t="s">
        <v>45</v>
      </c>
      <c r="E1572" s="13">
        <v>3</v>
      </c>
      <c r="F1572" s="12" t="s">
        <v>46</v>
      </c>
      <c r="G1572" s="13" t="s">
        <v>998</v>
      </c>
      <c r="H1572" s="12" t="s">
        <v>87</v>
      </c>
      <c r="I1572" s="12" t="s">
        <v>1030</v>
      </c>
      <c r="J1572" s="12" t="s">
        <v>1047</v>
      </c>
      <c r="K1572" s="14">
        <v>220000326765</v>
      </c>
      <c r="L1572" s="12" t="s">
        <v>116</v>
      </c>
      <c r="M1572" s="12">
        <v>0</v>
      </c>
      <c r="N1572" s="12" t="s">
        <v>52</v>
      </c>
      <c r="O1572" s="12">
        <v>6</v>
      </c>
      <c r="P1572" s="12" t="s">
        <v>53</v>
      </c>
      <c r="Q1572" s="12">
        <v>134</v>
      </c>
      <c r="R1572" s="12" t="s">
        <v>54</v>
      </c>
      <c r="S1572" s="12" t="s">
        <v>134</v>
      </c>
      <c r="T1572" s="12" t="s">
        <v>135</v>
      </c>
      <c r="U1572" s="12" t="s">
        <v>94</v>
      </c>
      <c r="V1572" s="12" t="s">
        <v>58</v>
      </c>
      <c r="W1572" s="12" t="s">
        <v>95</v>
      </c>
      <c r="X1572" s="12" t="b">
        <v>0</v>
      </c>
      <c r="Y1572" s="12" t="b">
        <v>0</v>
      </c>
      <c r="Z1572" s="12" t="e">
        <v>#N/A</v>
      </c>
      <c r="AA1572" s="12">
        <v>0</v>
      </c>
      <c r="AB1572" s="12">
        <v>0</v>
      </c>
      <c r="AC1572" s="12" t="s">
        <v>989</v>
      </c>
      <c r="AD1572" s="12" t="s">
        <v>1030</v>
      </c>
      <c r="AE1572" s="12" t="s">
        <v>1047</v>
      </c>
      <c r="AF1572" s="12" t="s">
        <v>1031</v>
      </c>
      <c r="AG1572" s="12" t="s">
        <v>6</v>
      </c>
      <c r="AH1572" s="12" t="b">
        <v>0</v>
      </c>
      <c r="AI1572" s="12" t="s">
        <v>60</v>
      </c>
      <c r="AJ1572" s="12" t="s">
        <v>170</v>
      </c>
      <c r="AK1572" s="12" t="s">
        <v>147</v>
      </c>
      <c r="AL1572" s="12" t="s">
        <v>1032</v>
      </c>
      <c r="AM1572" s="12" t="s">
        <v>64</v>
      </c>
      <c r="AN1572" s="15" t="e">
        <v>#N/A</v>
      </c>
      <c r="AO1572" t="str">
        <f>RIGHT('CMO Input'!$T1572,(LEN('CMO Input'!$T1572)-FIND(" ",'CMO Input'!$T1572,1)))</f>
        <v>6-7”</v>
      </c>
      <c r="AP1572">
        <f>'CMO Input'!$O1572</f>
        <v>6</v>
      </c>
      <c r="AR1572" t="str">
        <f>Table2[[#This Row],[Policy / Non Policy]]</f>
        <v>Policy</v>
      </c>
      <c r="AS1572" t="str">
        <f>'CMO Input'!$U1572</f>
        <v>Tier 1</v>
      </c>
      <c r="AT1572" t="str">
        <f>'CMO Input'!$P1572</f>
        <v>CI</v>
      </c>
      <c r="AU1572" t="str" cm="1">
        <f t="array" ref="AU15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72" s="8" t="str">
        <f>TEXT('CMO Input'!$D1572,"MMM-YY")</f>
        <v>April</v>
      </c>
    </row>
    <row r="1573" spans="1:48" x14ac:dyDescent="0.25">
      <c r="A1573" s="18">
        <v>510947383</v>
      </c>
      <c r="B1573" s="16" t="s">
        <v>180</v>
      </c>
      <c r="C1573" s="16" t="s">
        <v>989</v>
      </c>
      <c r="D1573" s="16" t="s">
        <v>45</v>
      </c>
      <c r="E1573" s="17">
        <v>3</v>
      </c>
      <c r="F1573" s="16" t="s">
        <v>46</v>
      </c>
      <c r="G1573" s="17" t="s">
        <v>142</v>
      </c>
      <c r="H1573" s="16" t="s">
        <v>87</v>
      </c>
      <c r="I1573" s="16" t="s">
        <v>1048</v>
      </c>
      <c r="J1573" s="16" t="s">
        <v>1049</v>
      </c>
      <c r="K1573" s="18">
        <v>510947383</v>
      </c>
      <c r="L1573" s="16" t="s">
        <v>116</v>
      </c>
      <c r="M1573" s="16">
        <v>2.9</v>
      </c>
      <c r="N1573" s="16" t="s">
        <v>52</v>
      </c>
      <c r="O1573" s="16">
        <v>6</v>
      </c>
      <c r="P1573" s="16" t="s">
        <v>91</v>
      </c>
      <c r="Q1573" s="16">
        <v>40</v>
      </c>
      <c r="R1573" s="16" t="s">
        <v>54</v>
      </c>
      <c r="S1573" s="16" t="s">
        <v>134</v>
      </c>
      <c r="T1573" s="16" t="s">
        <v>135</v>
      </c>
      <c r="U1573" s="16" t="s">
        <v>94</v>
      </c>
      <c r="V1573" s="16" t="s">
        <v>58</v>
      </c>
      <c r="W1573" s="16" t="s">
        <v>95</v>
      </c>
      <c r="X1573" s="16" t="b">
        <v>0</v>
      </c>
      <c r="Y1573" s="16" t="b">
        <v>0</v>
      </c>
      <c r="Z1573" s="16" t="e">
        <v>#N/A</v>
      </c>
      <c r="AA1573" s="16">
        <v>0.11599999999999999</v>
      </c>
      <c r="AB1573" s="16">
        <v>0</v>
      </c>
      <c r="AC1573" s="16" t="s">
        <v>989</v>
      </c>
      <c r="AD1573" s="16" t="s">
        <v>1048</v>
      </c>
      <c r="AE1573" s="16" t="s">
        <v>1049</v>
      </c>
      <c r="AF1573" s="16" t="s">
        <v>1010</v>
      </c>
      <c r="AG1573" s="16" t="s">
        <v>6</v>
      </c>
      <c r="AH1573" s="16" t="b">
        <v>0</v>
      </c>
      <c r="AI1573" s="16" t="s">
        <v>60</v>
      </c>
      <c r="AJ1573" s="16" t="s">
        <v>827</v>
      </c>
      <c r="AK1573" s="16" t="s">
        <v>147</v>
      </c>
      <c r="AL1573" s="16" t="s">
        <v>1050</v>
      </c>
      <c r="AM1573" s="16" t="s">
        <v>64</v>
      </c>
      <c r="AN1573" s="19" t="e">
        <v>#N/A</v>
      </c>
      <c r="AO1573" t="str">
        <f>RIGHT('CMO Input'!$T1573,(LEN('CMO Input'!$T1573)-FIND(" ",'CMO Input'!$T1573,1)))</f>
        <v>6-7”</v>
      </c>
      <c r="AP1573">
        <f>'CMO Input'!$O1573</f>
        <v>6</v>
      </c>
      <c r="AR1573" t="str">
        <f>Table2[[#This Row],[Policy / Non Policy]]</f>
        <v>Policy</v>
      </c>
      <c r="AS1573" t="str">
        <f>'CMO Input'!$U1573</f>
        <v>Tier 1</v>
      </c>
      <c r="AT1573" t="str">
        <f>'CMO Input'!$P1573</f>
        <v>DI</v>
      </c>
      <c r="AU1573" t="str" cm="1">
        <f t="array" ref="AU15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573" s="8" t="str">
        <f>TEXT('CMO Input'!$D1573,"MMM-YY")</f>
        <v>April</v>
      </c>
    </row>
    <row r="1574" spans="1:48" x14ac:dyDescent="0.25">
      <c r="A1574" s="14">
        <v>510948362</v>
      </c>
      <c r="B1574" s="12" t="s">
        <v>180</v>
      </c>
      <c r="C1574" s="12" t="s">
        <v>989</v>
      </c>
      <c r="D1574" s="12" t="s">
        <v>45</v>
      </c>
      <c r="E1574" s="13">
        <v>3</v>
      </c>
      <c r="F1574" s="12" t="s">
        <v>46</v>
      </c>
      <c r="G1574" s="13" t="s">
        <v>142</v>
      </c>
      <c r="H1574" s="12" t="s">
        <v>87</v>
      </c>
      <c r="I1574" s="12" t="s">
        <v>1048</v>
      </c>
      <c r="J1574" s="12" t="s">
        <v>1051</v>
      </c>
      <c r="K1574" s="14">
        <v>510948362</v>
      </c>
      <c r="L1574" s="12" t="s">
        <v>90</v>
      </c>
      <c r="M1574" s="12">
        <v>1.1000000000000001</v>
      </c>
      <c r="N1574" s="12" t="s">
        <v>52</v>
      </c>
      <c r="O1574" s="12">
        <v>6</v>
      </c>
      <c r="P1574" s="12" t="s">
        <v>91</v>
      </c>
      <c r="Q1574" s="12">
        <v>100</v>
      </c>
      <c r="R1574" s="12" t="s">
        <v>54</v>
      </c>
      <c r="S1574" s="12" t="s">
        <v>134</v>
      </c>
      <c r="T1574" s="12" t="s">
        <v>135</v>
      </c>
      <c r="U1574" s="12" t="s">
        <v>94</v>
      </c>
      <c r="V1574" s="12" t="s">
        <v>58</v>
      </c>
      <c r="W1574" s="12" t="s">
        <v>95</v>
      </c>
      <c r="X1574" s="12" t="b">
        <v>0</v>
      </c>
      <c r="Y1574" s="12" t="b">
        <v>0</v>
      </c>
      <c r="Z1574" s="12" t="e">
        <v>#N/A</v>
      </c>
      <c r="AA1574" s="12">
        <v>0.11</v>
      </c>
      <c r="AB1574" s="12">
        <v>0</v>
      </c>
      <c r="AC1574" s="12" t="s">
        <v>989</v>
      </c>
      <c r="AD1574" s="12" t="s">
        <v>1048</v>
      </c>
      <c r="AE1574" s="12" t="s">
        <v>1051</v>
      </c>
      <c r="AF1574" s="12" t="s">
        <v>1010</v>
      </c>
      <c r="AG1574" s="12" t="s">
        <v>6</v>
      </c>
      <c r="AH1574" s="12" t="b">
        <v>0</v>
      </c>
      <c r="AI1574" s="12" t="s">
        <v>39</v>
      </c>
      <c r="AJ1574" s="12" t="s">
        <v>827</v>
      </c>
      <c r="AK1574" s="12" t="s">
        <v>90</v>
      </c>
      <c r="AL1574" s="12" t="s">
        <v>1050</v>
      </c>
      <c r="AM1574" s="12" t="s">
        <v>64</v>
      </c>
      <c r="AN1574" s="15" t="e">
        <v>#N/A</v>
      </c>
      <c r="AO1574" t="str">
        <f>RIGHT('CMO Input'!$T1574,(LEN('CMO Input'!$T1574)-FIND(" ",'CMO Input'!$T1574,1)))</f>
        <v>6-7”</v>
      </c>
      <c r="AP1574">
        <f>'CMO Input'!$O1574</f>
        <v>6</v>
      </c>
      <c r="AR1574" t="str">
        <f>Table2[[#This Row],[Policy / Non Policy]]</f>
        <v>Policy</v>
      </c>
      <c r="AS1574" t="str">
        <f>'CMO Input'!$U1574</f>
        <v>Tier 1</v>
      </c>
      <c r="AT1574" t="str">
        <f>'CMO Input'!$P1574</f>
        <v>DI</v>
      </c>
      <c r="AU1574" t="str" cm="1">
        <f t="array" ref="AU15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574" s="8" t="str">
        <f>TEXT('CMO Input'!$D1574,"MMM-YY")</f>
        <v>April</v>
      </c>
    </row>
    <row r="1575" spans="1:48" x14ac:dyDescent="0.25">
      <c r="A1575" s="18">
        <v>510948247</v>
      </c>
      <c r="B1575" s="16" t="s">
        <v>180</v>
      </c>
      <c r="C1575" s="16" t="s">
        <v>989</v>
      </c>
      <c r="D1575" s="16" t="s">
        <v>45</v>
      </c>
      <c r="E1575" s="17">
        <v>3</v>
      </c>
      <c r="F1575" s="16" t="s">
        <v>46</v>
      </c>
      <c r="G1575" s="17" t="s">
        <v>142</v>
      </c>
      <c r="H1575" s="16" t="s">
        <v>87</v>
      </c>
      <c r="I1575" s="16" t="s">
        <v>1012</v>
      </c>
      <c r="J1575" s="16" t="s">
        <v>1013</v>
      </c>
      <c r="K1575" s="18">
        <v>510948247</v>
      </c>
      <c r="L1575" s="16" t="s">
        <v>116</v>
      </c>
      <c r="M1575" s="16">
        <v>13.4</v>
      </c>
      <c r="N1575" s="16" t="s">
        <v>52</v>
      </c>
      <c r="O1575" s="16">
        <v>6</v>
      </c>
      <c r="P1575" s="16" t="s">
        <v>163</v>
      </c>
      <c r="Q1575" s="16">
        <v>75</v>
      </c>
      <c r="R1575" s="16" t="s">
        <v>54</v>
      </c>
      <c r="S1575" s="16" t="s">
        <v>134</v>
      </c>
      <c r="T1575" s="16" t="s">
        <v>135</v>
      </c>
      <c r="U1575" s="16" t="s">
        <v>94</v>
      </c>
      <c r="V1575" s="16" t="s">
        <v>58</v>
      </c>
      <c r="W1575" s="16" t="s">
        <v>95</v>
      </c>
      <c r="X1575" s="16" t="b">
        <v>0</v>
      </c>
      <c r="Y1575" s="16" t="b">
        <v>0</v>
      </c>
      <c r="Z1575" s="16" t="e">
        <v>#N/A</v>
      </c>
      <c r="AA1575" s="16">
        <v>1.0050000000000001</v>
      </c>
      <c r="AB1575" s="16">
        <v>0</v>
      </c>
      <c r="AC1575" s="16" t="s">
        <v>989</v>
      </c>
      <c r="AD1575" s="16" t="s">
        <v>1012</v>
      </c>
      <c r="AE1575" s="16" t="s">
        <v>1013</v>
      </c>
      <c r="AF1575" s="16" t="s">
        <v>1010</v>
      </c>
      <c r="AG1575" s="16" t="s">
        <v>6</v>
      </c>
      <c r="AH1575" s="16" t="b">
        <v>0</v>
      </c>
      <c r="AI1575" s="16" t="s">
        <v>60</v>
      </c>
      <c r="AJ1575" s="16" t="s">
        <v>827</v>
      </c>
      <c r="AK1575" s="16" t="s">
        <v>147</v>
      </c>
      <c r="AL1575" s="16" t="s">
        <v>1014</v>
      </c>
      <c r="AM1575" s="16" t="s">
        <v>64</v>
      </c>
      <c r="AN1575" s="19" t="e">
        <v>#N/A</v>
      </c>
      <c r="AO1575" t="str">
        <f>RIGHT('CMO Input'!$T1575,(LEN('CMO Input'!$T1575)-FIND(" ",'CMO Input'!$T1575,1)))</f>
        <v>6-7”</v>
      </c>
      <c r="AP1575">
        <f>'CMO Input'!$O1575</f>
        <v>6</v>
      </c>
      <c r="AR1575" t="str">
        <f>Table2[[#This Row],[Policy / Non Policy]]</f>
        <v>Policy</v>
      </c>
      <c r="AS1575" t="str">
        <f>'CMO Input'!$U1575</f>
        <v>Tier 1</v>
      </c>
      <c r="AT1575" t="str">
        <f>'CMO Input'!$P1575</f>
        <v>SI</v>
      </c>
      <c r="AU1575" t="str" cm="1">
        <f t="array" ref="AU15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75" s="8" t="str">
        <f>TEXT('CMO Input'!$D1575,"MMM-YY")</f>
        <v>April</v>
      </c>
    </row>
    <row r="1576" spans="1:48" x14ac:dyDescent="0.25">
      <c r="A1576" s="14">
        <v>510838501</v>
      </c>
      <c r="B1576" s="12" t="s">
        <v>180</v>
      </c>
      <c r="C1576" s="12" t="s">
        <v>989</v>
      </c>
      <c r="D1576" s="12" t="s">
        <v>45</v>
      </c>
      <c r="E1576" s="13">
        <v>3</v>
      </c>
      <c r="F1576" s="12" t="s">
        <v>46</v>
      </c>
      <c r="G1576" s="13" t="s">
        <v>158</v>
      </c>
      <c r="H1576" s="12" t="s">
        <v>87</v>
      </c>
      <c r="I1576" s="12" t="s">
        <v>1052</v>
      </c>
      <c r="J1576" s="12" t="s">
        <v>1053</v>
      </c>
      <c r="K1576" s="14">
        <v>510838501</v>
      </c>
      <c r="L1576" s="12" t="s">
        <v>90</v>
      </c>
      <c r="M1576" s="12">
        <v>1.3</v>
      </c>
      <c r="N1576" s="12" t="s">
        <v>52</v>
      </c>
      <c r="O1576" s="12">
        <v>8</v>
      </c>
      <c r="P1576" s="12" t="s">
        <v>163</v>
      </c>
      <c r="Q1576" s="12">
        <v>70</v>
      </c>
      <c r="R1576" s="12" t="s">
        <v>54</v>
      </c>
      <c r="S1576" s="12" t="s">
        <v>92</v>
      </c>
      <c r="T1576" s="12" t="s">
        <v>93</v>
      </c>
      <c r="U1576" s="12" t="s">
        <v>94</v>
      </c>
      <c r="V1576" s="12" t="s">
        <v>58</v>
      </c>
      <c r="W1576" s="12" t="s">
        <v>95</v>
      </c>
      <c r="X1576" s="12" t="b">
        <v>0</v>
      </c>
      <c r="Y1576" s="12" t="b">
        <v>0</v>
      </c>
      <c r="Z1576" s="12" t="e">
        <v>#N/A</v>
      </c>
      <c r="AA1576" s="12">
        <v>9.0999999999999998E-2</v>
      </c>
      <c r="AB1576" s="12">
        <v>0</v>
      </c>
      <c r="AC1576" s="12" t="s">
        <v>989</v>
      </c>
      <c r="AD1576" s="12" t="s">
        <v>1052</v>
      </c>
      <c r="AE1576" s="12" t="s">
        <v>1053</v>
      </c>
      <c r="AF1576" s="12" t="s">
        <v>992</v>
      </c>
      <c r="AG1576" s="12" t="s">
        <v>6</v>
      </c>
      <c r="AH1576" s="12" t="b">
        <v>0</v>
      </c>
      <c r="AI1576" s="12" t="s">
        <v>39</v>
      </c>
      <c r="AJ1576" s="12" t="s">
        <v>61</v>
      </c>
      <c r="AK1576" s="12" t="s">
        <v>90</v>
      </c>
      <c r="AL1576" s="12" t="s">
        <v>1054</v>
      </c>
      <c r="AM1576" s="12" t="s">
        <v>64</v>
      </c>
      <c r="AN1576" s="15" t="e">
        <v>#N/A</v>
      </c>
      <c r="AO1576" t="str">
        <f>RIGHT('CMO Input'!$T1576,(LEN('CMO Input'!$T1576)-FIND(" ",'CMO Input'!$T1576,1)))</f>
        <v>8”</v>
      </c>
      <c r="AP1576">
        <f>'CMO Input'!$O1576</f>
        <v>8</v>
      </c>
      <c r="AR1576" t="str">
        <f>Table2[[#This Row],[Policy / Non Policy]]</f>
        <v>Policy</v>
      </c>
      <c r="AS1576" t="str">
        <f>'CMO Input'!$U1576</f>
        <v>Tier 1</v>
      </c>
      <c r="AT1576" t="str">
        <f>'CMO Input'!$P1576</f>
        <v>SI</v>
      </c>
      <c r="AU1576" t="str" cm="1">
        <f t="array" ref="AU15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76" s="8" t="str">
        <f>TEXT('CMO Input'!$D1576,"MMM-YY")</f>
        <v>April</v>
      </c>
    </row>
    <row r="1577" spans="1:48" x14ac:dyDescent="0.25">
      <c r="A1577" s="18">
        <v>510886180</v>
      </c>
      <c r="B1577" s="16" t="s">
        <v>180</v>
      </c>
      <c r="C1577" s="16" t="s">
        <v>989</v>
      </c>
      <c r="D1577" s="16" t="s">
        <v>45</v>
      </c>
      <c r="E1577" s="17">
        <v>3</v>
      </c>
      <c r="F1577" s="16" t="s">
        <v>46</v>
      </c>
      <c r="G1577" s="17" t="s">
        <v>1044</v>
      </c>
      <c r="H1577" s="16" t="s">
        <v>87</v>
      </c>
      <c r="I1577" s="16" t="s">
        <v>1055</v>
      </c>
      <c r="J1577" s="16" t="s">
        <v>1056</v>
      </c>
      <c r="K1577" s="18">
        <v>510886180</v>
      </c>
      <c r="L1577" s="16" t="s">
        <v>116</v>
      </c>
      <c r="M1577" s="16">
        <v>0.5</v>
      </c>
      <c r="N1577" s="16" t="s">
        <v>52</v>
      </c>
      <c r="O1577" s="16">
        <v>100</v>
      </c>
      <c r="P1577" s="16" t="s">
        <v>91</v>
      </c>
      <c r="Q1577" s="16">
        <v>110</v>
      </c>
      <c r="R1577" s="16" t="s">
        <v>220</v>
      </c>
      <c r="S1577" s="16" t="s">
        <v>221</v>
      </c>
      <c r="T1577" s="16" t="s">
        <v>118</v>
      </c>
      <c r="U1577" s="16" t="s">
        <v>94</v>
      </c>
      <c r="V1577" s="16" t="s">
        <v>58</v>
      </c>
      <c r="W1577" s="16" t="s">
        <v>95</v>
      </c>
      <c r="X1577" s="16" t="b">
        <v>0</v>
      </c>
      <c r="Y1577" s="16" t="b">
        <v>0</v>
      </c>
      <c r="Z1577" s="16" t="e">
        <v>#N/A</v>
      </c>
      <c r="AA1577" s="16">
        <v>5.5E-2</v>
      </c>
      <c r="AB1577" s="16">
        <v>0</v>
      </c>
      <c r="AC1577" s="16" t="s">
        <v>989</v>
      </c>
      <c r="AD1577" s="16" t="s">
        <v>1055</v>
      </c>
      <c r="AE1577" s="16" t="s">
        <v>1056</v>
      </c>
      <c r="AF1577" s="16" t="s">
        <v>1046</v>
      </c>
      <c r="AG1577" s="16" t="s">
        <v>6</v>
      </c>
      <c r="AH1577" s="16" t="b">
        <v>0</v>
      </c>
      <c r="AI1577" s="16" t="s">
        <v>60</v>
      </c>
      <c r="AJ1577" s="16" t="s">
        <v>166</v>
      </c>
      <c r="AK1577" s="16" t="s">
        <v>147</v>
      </c>
      <c r="AL1577" s="16" t="s">
        <v>1057</v>
      </c>
      <c r="AM1577" s="16" t="s">
        <v>64</v>
      </c>
      <c r="AN1577" s="19" t="e">
        <v>#N/A</v>
      </c>
      <c r="AO1577" t="str">
        <f>RIGHT('CMO Input'!$T1577,(LEN('CMO Input'!$T1577)-FIND(" ",'CMO Input'!$T1577,1)))</f>
        <v>4-5”</v>
      </c>
      <c r="AP1577">
        <f>'CMO Input'!$O1577</f>
        <v>100</v>
      </c>
      <c r="AR1577" t="str">
        <f>Table2[[#This Row],[Policy / Non Policy]]</f>
        <v>Policy</v>
      </c>
      <c r="AS1577" t="str">
        <f>'CMO Input'!$U1577</f>
        <v>Tier 1</v>
      </c>
      <c r="AT1577" t="str">
        <f>'CMO Input'!$P1577</f>
        <v>DI</v>
      </c>
      <c r="AU1577" t="str" cm="1">
        <f t="array" ref="AU15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77" s="8" t="str">
        <f>TEXT('CMO Input'!$D1577,"MMM-YY")</f>
        <v>April</v>
      </c>
    </row>
    <row r="1578" spans="1:48" x14ac:dyDescent="0.25">
      <c r="A1578" s="14">
        <v>510964481</v>
      </c>
      <c r="B1578" s="12" t="s">
        <v>180</v>
      </c>
      <c r="C1578" s="12" t="s">
        <v>989</v>
      </c>
      <c r="D1578" s="12" t="s">
        <v>45</v>
      </c>
      <c r="E1578" s="13">
        <v>3</v>
      </c>
      <c r="F1578" s="12" t="s">
        <v>46</v>
      </c>
      <c r="G1578" s="13" t="s">
        <v>1044</v>
      </c>
      <c r="H1578" s="12" t="s">
        <v>87</v>
      </c>
      <c r="I1578" s="12" t="s">
        <v>1058</v>
      </c>
      <c r="J1578" s="12" t="s">
        <v>1059</v>
      </c>
      <c r="K1578" s="14">
        <v>510964481</v>
      </c>
      <c r="L1578" s="12" t="s">
        <v>116</v>
      </c>
      <c r="M1578" s="12">
        <v>7.8</v>
      </c>
      <c r="N1578" s="12" t="s">
        <v>52</v>
      </c>
      <c r="O1578" s="12">
        <v>100</v>
      </c>
      <c r="P1578" s="12" t="s">
        <v>91</v>
      </c>
      <c r="Q1578" s="12">
        <v>82</v>
      </c>
      <c r="R1578" s="12" t="s">
        <v>220</v>
      </c>
      <c r="S1578" s="12" t="s">
        <v>221</v>
      </c>
      <c r="T1578" s="12" t="s">
        <v>118</v>
      </c>
      <c r="U1578" s="12" t="s">
        <v>94</v>
      </c>
      <c r="V1578" s="12" t="s">
        <v>58</v>
      </c>
      <c r="W1578" s="12" t="s">
        <v>95</v>
      </c>
      <c r="X1578" s="12" t="b">
        <v>0</v>
      </c>
      <c r="Y1578" s="12" t="b">
        <v>0</v>
      </c>
      <c r="Z1578" s="12" t="e">
        <v>#N/A</v>
      </c>
      <c r="AA1578" s="12">
        <v>0.63959999999999995</v>
      </c>
      <c r="AB1578" s="12">
        <v>0</v>
      </c>
      <c r="AC1578" s="12" t="s">
        <v>989</v>
      </c>
      <c r="AD1578" s="12" t="s">
        <v>1058</v>
      </c>
      <c r="AE1578" s="12" t="s">
        <v>1059</v>
      </c>
      <c r="AF1578" s="12" t="s">
        <v>1046</v>
      </c>
      <c r="AG1578" s="12" t="s">
        <v>6</v>
      </c>
      <c r="AH1578" s="12" t="b">
        <v>0</v>
      </c>
      <c r="AI1578" s="12" t="s">
        <v>60</v>
      </c>
      <c r="AJ1578" s="12" t="s">
        <v>166</v>
      </c>
      <c r="AK1578" s="12" t="s">
        <v>147</v>
      </c>
      <c r="AL1578" s="12" t="s">
        <v>1060</v>
      </c>
      <c r="AM1578" s="12" t="s">
        <v>64</v>
      </c>
      <c r="AN1578" s="15" t="e">
        <v>#N/A</v>
      </c>
      <c r="AO1578" t="str">
        <f>RIGHT('CMO Input'!$T1578,(LEN('CMO Input'!$T1578)-FIND(" ",'CMO Input'!$T1578,1)))</f>
        <v>4-5”</v>
      </c>
      <c r="AP1578">
        <f>'CMO Input'!$O1578</f>
        <v>100</v>
      </c>
      <c r="AR1578" t="str">
        <f>Table2[[#This Row],[Policy / Non Policy]]</f>
        <v>Policy</v>
      </c>
      <c r="AS1578" t="str">
        <f>'CMO Input'!$U1578</f>
        <v>Tier 1</v>
      </c>
      <c r="AT1578" t="str">
        <f>'CMO Input'!$P1578</f>
        <v>DI</v>
      </c>
      <c r="AU1578" t="str" cm="1">
        <f t="array" ref="AU15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78" s="8" t="str">
        <f>TEXT('CMO Input'!$D1578,"MMM-YY")</f>
        <v>April</v>
      </c>
    </row>
    <row r="1579" spans="1:48" x14ac:dyDescent="0.25">
      <c r="A1579" s="18">
        <v>510964484</v>
      </c>
      <c r="B1579" s="16" t="s">
        <v>180</v>
      </c>
      <c r="C1579" s="16" t="s">
        <v>989</v>
      </c>
      <c r="D1579" s="16" t="s">
        <v>45</v>
      </c>
      <c r="E1579" s="17">
        <v>3</v>
      </c>
      <c r="F1579" s="16" t="s">
        <v>46</v>
      </c>
      <c r="G1579" s="17" t="s">
        <v>1044</v>
      </c>
      <c r="H1579" s="16" t="s">
        <v>87</v>
      </c>
      <c r="I1579" s="16" t="s">
        <v>1058</v>
      </c>
      <c r="J1579" s="16" t="s">
        <v>1059</v>
      </c>
      <c r="K1579" s="18">
        <v>510964484</v>
      </c>
      <c r="L1579" s="16" t="s">
        <v>116</v>
      </c>
      <c r="M1579" s="16">
        <v>22.2</v>
      </c>
      <c r="N1579" s="16" t="s">
        <v>52</v>
      </c>
      <c r="O1579" s="16">
        <v>100</v>
      </c>
      <c r="P1579" s="16" t="s">
        <v>91</v>
      </c>
      <c r="Q1579" s="16">
        <v>68</v>
      </c>
      <c r="R1579" s="16" t="s">
        <v>220</v>
      </c>
      <c r="S1579" s="16" t="s">
        <v>221</v>
      </c>
      <c r="T1579" s="16" t="s">
        <v>118</v>
      </c>
      <c r="U1579" s="16" t="s">
        <v>94</v>
      </c>
      <c r="V1579" s="16" t="s">
        <v>58</v>
      </c>
      <c r="W1579" s="16" t="s">
        <v>95</v>
      </c>
      <c r="X1579" s="16" t="b">
        <v>0</v>
      </c>
      <c r="Y1579" s="16" t="b">
        <v>0</v>
      </c>
      <c r="Z1579" s="16" t="e">
        <v>#N/A</v>
      </c>
      <c r="AA1579" s="16">
        <v>1.5096000000000001</v>
      </c>
      <c r="AB1579" s="16">
        <v>0</v>
      </c>
      <c r="AC1579" s="16" t="s">
        <v>989</v>
      </c>
      <c r="AD1579" s="16" t="s">
        <v>1058</v>
      </c>
      <c r="AE1579" s="16" t="s">
        <v>1059</v>
      </c>
      <c r="AF1579" s="16" t="s">
        <v>1046</v>
      </c>
      <c r="AG1579" s="16" t="s">
        <v>6</v>
      </c>
      <c r="AH1579" s="16" t="b">
        <v>0</v>
      </c>
      <c r="AI1579" s="16" t="s">
        <v>60</v>
      </c>
      <c r="AJ1579" s="16" t="s">
        <v>166</v>
      </c>
      <c r="AK1579" s="16" t="s">
        <v>147</v>
      </c>
      <c r="AL1579" s="16" t="s">
        <v>1060</v>
      </c>
      <c r="AM1579" s="16" t="s">
        <v>64</v>
      </c>
      <c r="AN1579" s="19" t="e">
        <v>#N/A</v>
      </c>
      <c r="AO1579" t="str">
        <f>RIGHT('CMO Input'!$T1579,(LEN('CMO Input'!$T1579)-FIND(" ",'CMO Input'!$T1579,1)))</f>
        <v>4-5”</v>
      </c>
      <c r="AP1579">
        <f>'CMO Input'!$O1579</f>
        <v>100</v>
      </c>
      <c r="AR1579" t="str">
        <f>Table2[[#This Row],[Policy / Non Policy]]</f>
        <v>Policy</v>
      </c>
      <c r="AS1579" t="str">
        <f>'CMO Input'!$U1579</f>
        <v>Tier 1</v>
      </c>
      <c r="AT1579" t="str">
        <f>'CMO Input'!$P1579</f>
        <v>DI</v>
      </c>
      <c r="AU1579" t="str" cm="1">
        <f t="array" ref="AU15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79" s="8" t="str">
        <f>TEXT('CMO Input'!$D1579,"MMM-YY")</f>
        <v>April</v>
      </c>
    </row>
    <row r="1580" spans="1:48" x14ac:dyDescent="0.25">
      <c r="A1580" s="14">
        <v>510916020</v>
      </c>
      <c r="B1580" s="12" t="s">
        <v>180</v>
      </c>
      <c r="C1580" s="12" t="s">
        <v>989</v>
      </c>
      <c r="D1580" s="12" t="s">
        <v>45</v>
      </c>
      <c r="E1580" s="13">
        <v>4</v>
      </c>
      <c r="F1580" s="12" t="s">
        <v>46</v>
      </c>
      <c r="G1580" s="13" t="s">
        <v>158</v>
      </c>
      <c r="H1580" s="12" t="s">
        <v>87</v>
      </c>
      <c r="I1580" s="12" t="s">
        <v>990</v>
      </c>
      <c r="J1580" s="12" t="s">
        <v>991</v>
      </c>
      <c r="K1580" s="14">
        <v>510916020</v>
      </c>
      <c r="L1580" s="12" t="s">
        <v>90</v>
      </c>
      <c r="M1580" s="12">
        <v>0.6</v>
      </c>
      <c r="N1580" s="12" t="s">
        <v>52</v>
      </c>
      <c r="O1580" s="12">
        <v>6</v>
      </c>
      <c r="P1580" s="12" t="s">
        <v>163</v>
      </c>
      <c r="Q1580" s="12">
        <v>212</v>
      </c>
      <c r="R1580" s="12" t="s">
        <v>54</v>
      </c>
      <c r="S1580" s="12" t="s">
        <v>134</v>
      </c>
      <c r="T1580" s="12" t="s">
        <v>135</v>
      </c>
      <c r="U1580" s="12" t="s">
        <v>94</v>
      </c>
      <c r="V1580" s="12" t="s">
        <v>58</v>
      </c>
      <c r="W1580" s="12" t="s">
        <v>95</v>
      </c>
      <c r="X1580" s="12" t="b">
        <v>0</v>
      </c>
      <c r="Y1580" s="12" t="b">
        <v>0</v>
      </c>
      <c r="Z1580" s="12" t="e">
        <v>#N/A</v>
      </c>
      <c r="AA1580" s="12">
        <v>0.12719999999999998</v>
      </c>
      <c r="AB1580" s="12">
        <v>0</v>
      </c>
      <c r="AC1580" s="12" t="s">
        <v>989</v>
      </c>
      <c r="AD1580" s="12" t="s">
        <v>990</v>
      </c>
      <c r="AE1580" s="12" t="s">
        <v>991</v>
      </c>
      <c r="AF1580" s="12" t="s">
        <v>992</v>
      </c>
      <c r="AG1580" s="12" t="s">
        <v>6</v>
      </c>
      <c r="AH1580" s="12" t="b">
        <v>0</v>
      </c>
      <c r="AI1580" s="12" t="s">
        <v>39</v>
      </c>
      <c r="AJ1580" s="12" t="s">
        <v>61</v>
      </c>
      <c r="AK1580" s="12" t="s">
        <v>90</v>
      </c>
      <c r="AL1580" s="12" t="s">
        <v>905</v>
      </c>
      <c r="AM1580" s="12" t="s">
        <v>64</v>
      </c>
      <c r="AN1580" s="15" t="e">
        <v>#N/A</v>
      </c>
      <c r="AO1580" t="str">
        <f>RIGHT('CMO Input'!$T1580,(LEN('CMO Input'!$T1580)-FIND(" ",'CMO Input'!$T1580,1)))</f>
        <v>6-7”</v>
      </c>
      <c r="AP1580">
        <f>'CMO Input'!$O1580</f>
        <v>6</v>
      </c>
      <c r="AR1580" t="str">
        <f>Table2[[#This Row],[Policy / Non Policy]]</f>
        <v>Policy</v>
      </c>
      <c r="AS1580" t="str">
        <f>'CMO Input'!$U1580</f>
        <v>Tier 1</v>
      </c>
      <c r="AT1580" t="str">
        <f>'CMO Input'!$P1580</f>
        <v>SI</v>
      </c>
      <c r="AU1580" t="str" cm="1">
        <f t="array" ref="AU15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80" s="8" t="str">
        <f>TEXT('CMO Input'!$D1580,"MMM-YY")</f>
        <v>April</v>
      </c>
    </row>
    <row r="1581" spans="1:48" x14ac:dyDescent="0.25">
      <c r="A1581" s="18">
        <v>510808095</v>
      </c>
      <c r="B1581" s="16" t="s">
        <v>180</v>
      </c>
      <c r="C1581" s="16" t="s">
        <v>989</v>
      </c>
      <c r="D1581" s="16" t="s">
        <v>45</v>
      </c>
      <c r="E1581" s="17">
        <v>4</v>
      </c>
      <c r="F1581" s="16" t="s">
        <v>46</v>
      </c>
      <c r="G1581" s="17" t="s">
        <v>158</v>
      </c>
      <c r="H1581" s="16" t="s">
        <v>87</v>
      </c>
      <c r="I1581" s="16" t="s">
        <v>1061</v>
      </c>
      <c r="J1581" s="16" t="s">
        <v>1062</v>
      </c>
      <c r="K1581" s="18">
        <v>510808095</v>
      </c>
      <c r="L1581" s="16" t="s">
        <v>90</v>
      </c>
      <c r="M1581" s="16">
        <v>10.9</v>
      </c>
      <c r="N1581" s="16" t="s">
        <v>52</v>
      </c>
      <c r="O1581" s="16">
        <v>8</v>
      </c>
      <c r="P1581" s="16" t="s">
        <v>53</v>
      </c>
      <c r="Q1581" s="16">
        <v>170</v>
      </c>
      <c r="R1581" s="16" t="s">
        <v>54</v>
      </c>
      <c r="S1581" s="16" t="s">
        <v>92</v>
      </c>
      <c r="T1581" s="16" t="s">
        <v>93</v>
      </c>
      <c r="U1581" s="16" t="s">
        <v>94</v>
      </c>
      <c r="V1581" s="16" t="s">
        <v>58</v>
      </c>
      <c r="W1581" s="16" t="s">
        <v>95</v>
      </c>
      <c r="X1581" s="16" t="b">
        <v>0</v>
      </c>
      <c r="Y1581" s="16" t="b">
        <v>0</v>
      </c>
      <c r="Z1581" s="16" t="e">
        <v>#N/A</v>
      </c>
      <c r="AA1581" s="16">
        <v>1.853</v>
      </c>
      <c r="AB1581" s="16">
        <v>0</v>
      </c>
      <c r="AC1581" s="16" t="s">
        <v>989</v>
      </c>
      <c r="AD1581" s="16" t="s">
        <v>1061</v>
      </c>
      <c r="AE1581" s="16" t="s">
        <v>1062</v>
      </c>
      <c r="AF1581" s="16" t="s">
        <v>992</v>
      </c>
      <c r="AG1581" s="16" t="s">
        <v>6</v>
      </c>
      <c r="AH1581" s="16" t="b">
        <v>0</v>
      </c>
      <c r="AI1581" s="16" t="s">
        <v>39</v>
      </c>
      <c r="AJ1581" s="16" t="s">
        <v>61</v>
      </c>
      <c r="AK1581" s="16" t="s">
        <v>90</v>
      </c>
      <c r="AL1581" s="16" t="s">
        <v>370</v>
      </c>
      <c r="AM1581" s="16" t="s">
        <v>64</v>
      </c>
      <c r="AN1581" s="19" t="e">
        <v>#N/A</v>
      </c>
      <c r="AO1581" t="str">
        <f>RIGHT('CMO Input'!$T1581,(LEN('CMO Input'!$T1581)-FIND(" ",'CMO Input'!$T1581,1)))</f>
        <v>8”</v>
      </c>
      <c r="AP1581">
        <f>'CMO Input'!$O1581</f>
        <v>8</v>
      </c>
      <c r="AR1581" t="str">
        <f>Table2[[#This Row],[Policy / Non Policy]]</f>
        <v>Policy</v>
      </c>
      <c r="AS1581" t="str">
        <f>'CMO Input'!$U1581</f>
        <v>Tier 1</v>
      </c>
      <c r="AT1581" t="str">
        <f>'CMO Input'!$P1581</f>
        <v>CI</v>
      </c>
      <c r="AU1581" t="str" cm="1">
        <f t="array" ref="AU15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81" s="8" t="str">
        <f>TEXT('CMO Input'!$D1581,"MMM-YY")</f>
        <v>April</v>
      </c>
    </row>
    <row r="1582" spans="1:48" x14ac:dyDescent="0.25">
      <c r="A1582" s="14">
        <v>510838501</v>
      </c>
      <c r="B1582" s="12" t="s">
        <v>180</v>
      </c>
      <c r="C1582" s="12" t="s">
        <v>989</v>
      </c>
      <c r="D1582" s="12" t="s">
        <v>45</v>
      </c>
      <c r="E1582" s="13">
        <v>4</v>
      </c>
      <c r="F1582" s="12" t="s">
        <v>46</v>
      </c>
      <c r="G1582" s="13" t="s">
        <v>158</v>
      </c>
      <c r="H1582" s="12" t="s">
        <v>87</v>
      </c>
      <c r="I1582" s="12" t="s">
        <v>1052</v>
      </c>
      <c r="J1582" s="12" t="s">
        <v>1053</v>
      </c>
      <c r="K1582" s="14">
        <v>510838501</v>
      </c>
      <c r="L1582" s="12" t="s">
        <v>90</v>
      </c>
      <c r="M1582" s="12">
        <v>1.3</v>
      </c>
      <c r="N1582" s="12" t="s">
        <v>52</v>
      </c>
      <c r="O1582" s="12">
        <v>8</v>
      </c>
      <c r="P1582" s="12" t="s">
        <v>163</v>
      </c>
      <c r="Q1582" s="12">
        <v>100</v>
      </c>
      <c r="R1582" s="12" t="s">
        <v>54</v>
      </c>
      <c r="S1582" s="12" t="s">
        <v>92</v>
      </c>
      <c r="T1582" s="12" t="s">
        <v>93</v>
      </c>
      <c r="U1582" s="12" t="s">
        <v>94</v>
      </c>
      <c r="V1582" s="12" t="s">
        <v>58</v>
      </c>
      <c r="W1582" s="12" t="s">
        <v>95</v>
      </c>
      <c r="X1582" s="12" t="b">
        <v>0</v>
      </c>
      <c r="Y1582" s="12" t="b">
        <v>0</v>
      </c>
      <c r="Z1582" s="12" t="e">
        <v>#N/A</v>
      </c>
      <c r="AA1582" s="12">
        <v>0.13</v>
      </c>
      <c r="AB1582" s="12">
        <v>0</v>
      </c>
      <c r="AC1582" s="12" t="s">
        <v>989</v>
      </c>
      <c r="AD1582" s="12" t="s">
        <v>1052</v>
      </c>
      <c r="AE1582" s="12" t="s">
        <v>1053</v>
      </c>
      <c r="AF1582" s="12" t="s">
        <v>992</v>
      </c>
      <c r="AG1582" s="12" t="s">
        <v>6</v>
      </c>
      <c r="AH1582" s="12" t="b">
        <v>0</v>
      </c>
      <c r="AI1582" s="12" t="s">
        <v>39</v>
      </c>
      <c r="AJ1582" s="12" t="s">
        <v>61</v>
      </c>
      <c r="AK1582" s="12" t="s">
        <v>90</v>
      </c>
      <c r="AL1582" s="12" t="s">
        <v>1054</v>
      </c>
      <c r="AM1582" s="12" t="s">
        <v>64</v>
      </c>
      <c r="AN1582" s="15" t="e">
        <v>#N/A</v>
      </c>
      <c r="AO1582" t="str">
        <f>RIGHT('CMO Input'!$T1582,(LEN('CMO Input'!$T1582)-FIND(" ",'CMO Input'!$T1582,1)))</f>
        <v>8”</v>
      </c>
      <c r="AP1582">
        <f>'CMO Input'!$O1582</f>
        <v>8</v>
      </c>
      <c r="AR1582" t="str">
        <f>Table2[[#This Row],[Policy / Non Policy]]</f>
        <v>Policy</v>
      </c>
      <c r="AS1582" t="str">
        <f>'CMO Input'!$U1582</f>
        <v>Tier 1</v>
      </c>
      <c r="AT1582" t="str">
        <f>'CMO Input'!$P1582</f>
        <v>SI</v>
      </c>
      <c r="AU1582" t="str" cm="1">
        <f t="array" ref="AU15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82" s="8" t="str">
        <f>TEXT('CMO Input'!$D1582,"MMM-YY")</f>
        <v>April</v>
      </c>
    </row>
    <row r="1583" spans="1:48" x14ac:dyDescent="0.25">
      <c r="A1583" s="18">
        <v>510856872</v>
      </c>
      <c r="B1583" s="16" t="s">
        <v>180</v>
      </c>
      <c r="C1583" s="16" t="s">
        <v>989</v>
      </c>
      <c r="D1583" s="16" t="s">
        <v>45</v>
      </c>
      <c r="E1583" s="17">
        <v>4</v>
      </c>
      <c r="F1583" s="16" t="s">
        <v>46</v>
      </c>
      <c r="G1583" s="17" t="s">
        <v>158</v>
      </c>
      <c r="H1583" s="16" t="s">
        <v>87</v>
      </c>
      <c r="I1583" s="16" t="s">
        <v>1016</v>
      </c>
      <c r="J1583" s="16" t="s">
        <v>1017</v>
      </c>
      <c r="K1583" s="18">
        <v>510856872</v>
      </c>
      <c r="L1583" s="16" t="s">
        <v>116</v>
      </c>
      <c r="M1583" s="16">
        <v>21.8</v>
      </c>
      <c r="N1583" s="16" t="s">
        <v>52</v>
      </c>
      <c r="O1583" s="16">
        <v>4</v>
      </c>
      <c r="P1583" s="16" t="s">
        <v>163</v>
      </c>
      <c r="Q1583" s="16">
        <v>120</v>
      </c>
      <c r="R1583" s="16" t="s">
        <v>54</v>
      </c>
      <c r="S1583" s="16" t="s">
        <v>117</v>
      </c>
      <c r="T1583" s="16" t="s">
        <v>118</v>
      </c>
      <c r="U1583" s="16" t="s">
        <v>94</v>
      </c>
      <c r="V1583" s="16" t="s">
        <v>58</v>
      </c>
      <c r="W1583" s="16" t="s">
        <v>95</v>
      </c>
      <c r="X1583" s="16" t="b">
        <v>0</v>
      </c>
      <c r="Y1583" s="16" t="b">
        <v>0</v>
      </c>
      <c r="Z1583" s="16" t="e">
        <v>#N/A</v>
      </c>
      <c r="AA1583" s="16">
        <v>2.6160000000000001</v>
      </c>
      <c r="AB1583" s="16">
        <v>0</v>
      </c>
      <c r="AC1583" s="16" t="s">
        <v>989</v>
      </c>
      <c r="AD1583" s="16" t="s">
        <v>1016</v>
      </c>
      <c r="AE1583" s="16" t="s">
        <v>1017</v>
      </c>
      <c r="AF1583" s="16" t="s">
        <v>1018</v>
      </c>
      <c r="AG1583" s="16" t="s">
        <v>6</v>
      </c>
      <c r="AH1583" s="16" t="b">
        <v>0</v>
      </c>
      <c r="AI1583" s="16" t="s">
        <v>60</v>
      </c>
      <c r="AJ1583" s="16" t="s">
        <v>166</v>
      </c>
      <c r="AK1583" s="16" t="s">
        <v>147</v>
      </c>
      <c r="AL1583" s="16" t="s">
        <v>1019</v>
      </c>
      <c r="AM1583" s="16" t="s">
        <v>64</v>
      </c>
      <c r="AN1583" s="19" t="e">
        <v>#N/A</v>
      </c>
      <c r="AO1583" t="str">
        <f>RIGHT('CMO Input'!$T1583,(LEN('CMO Input'!$T1583)-FIND(" ",'CMO Input'!$T1583,1)))</f>
        <v>4-5”</v>
      </c>
      <c r="AP1583">
        <f>'CMO Input'!$O1583</f>
        <v>4</v>
      </c>
      <c r="AR1583" t="str">
        <f>Table2[[#This Row],[Policy / Non Policy]]</f>
        <v>Policy</v>
      </c>
      <c r="AS1583" t="str">
        <f>'CMO Input'!$U1583</f>
        <v>Tier 1</v>
      </c>
      <c r="AT1583" t="str">
        <f>'CMO Input'!$P1583</f>
        <v>SI</v>
      </c>
      <c r="AU1583" t="str" cm="1">
        <f t="array" ref="AU15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3" s="8" t="str">
        <f>TEXT('CMO Input'!$D1583,"MMM-YY")</f>
        <v>April</v>
      </c>
    </row>
    <row r="1584" spans="1:48" x14ac:dyDescent="0.25">
      <c r="A1584" s="14">
        <v>510825015</v>
      </c>
      <c r="B1584" s="12" t="s">
        <v>180</v>
      </c>
      <c r="C1584" s="12" t="s">
        <v>989</v>
      </c>
      <c r="D1584" s="12" t="s">
        <v>45</v>
      </c>
      <c r="E1584" s="13">
        <v>4</v>
      </c>
      <c r="F1584" s="12" t="s">
        <v>46</v>
      </c>
      <c r="G1584" s="13" t="s">
        <v>158</v>
      </c>
      <c r="H1584" s="12" t="s">
        <v>87</v>
      </c>
      <c r="I1584" s="12" t="s">
        <v>994</v>
      </c>
      <c r="J1584" s="12" t="s">
        <v>995</v>
      </c>
      <c r="K1584" s="14">
        <v>510825015</v>
      </c>
      <c r="L1584" s="12" t="s">
        <v>90</v>
      </c>
      <c r="M1584" s="12">
        <v>0.7</v>
      </c>
      <c r="N1584" s="12" t="s">
        <v>52</v>
      </c>
      <c r="O1584" s="12">
        <v>4</v>
      </c>
      <c r="P1584" s="12" t="s">
        <v>53</v>
      </c>
      <c r="Q1584" s="12">
        <v>235</v>
      </c>
      <c r="R1584" s="12" t="s">
        <v>54</v>
      </c>
      <c r="S1584" s="12" t="s">
        <v>117</v>
      </c>
      <c r="T1584" s="12" t="s">
        <v>118</v>
      </c>
      <c r="U1584" s="12" t="s">
        <v>94</v>
      </c>
      <c r="V1584" s="12" t="s">
        <v>58</v>
      </c>
      <c r="W1584" s="12" t="s">
        <v>95</v>
      </c>
      <c r="X1584" s="12" t="b">
        <v>0</v>
      </c>
      <c r="Y1584" s="12" t="b">
        <v>0</v>
      </c>
      <c r="Z1584" s="12" t="e">
        <v>#N/A</v>
      </c>
      <c r="AA1584" s="12">
        <v>0.16450000000000001</v>
      </c>
      <c r="AB1584" s="12">
        <v>0</v>
      </c>
      <c r="AC1584" s="12" t="s">
        <v>989</v>
      </c>
      <c r="AD1584" s="12" t="s">
        <v>994</v>
      </c>
      <c r="AE1584" s="12" t="s">
        <v>995</v>
      </c>
      <c r="AF1584" s="12" t="s">
        <v>996</v>
      </c>
      <c r="AG1584" s="12" t="s">
        <v>6</v>
      </c>
      <c r="AH1584" s="12" t="b">
        <v>0</v>
      </c>
      <c r="AI1584" s="12" t="s">
        <v>39</v>
      </c>
      <c r="AJ1584" s="12" t="s">
        <v>61</v>
      </c>
      <c r="AK1584" s="12" t="s">
        <v>90</v>
      </c>
      <c r="AL1584" s="12" t="s">
        <v>860</v>
      </c>
      <c r="AM1584" s="12" t="s">
        <v>64</v>
      </c>
      <c r="AN1584" s="15" t="e">
        <v>#N/A</v>
      </c>
      <c r="AO1584" t="str">
        <f>RIGHT('CMO Input'!$T1584,(LEN('CMO Input'!$T1584)-FIND(" ",'CMO Input'!$T1584,1)))</f>
        <v>4-5”</v>
      </c>
      <c r="AP1584">
        <f>'CMO Input'!$O1584</f>
        <v>4</v>
      </c>
      <c r="AR1584" t="str">
        <f>Table2[[#This Row],[Policy / Non Policy]]</f>
        <v>Policy</v>
      </c>
      <c r="AS1584" t="str">
        <f>'CMO Input'!$U1584</f>
        <v>Tier 1</v>
      </c>
      <c r="AT1584" t="str">
        <f>'CMO Input'!$P1584</f>
        <v>CI</v>
      </c>
      <c r="AU1584" t="str" cm="1">
        <f t="array" ref="AU15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4" s="8" t="str">
        <f>TEXT('CMO Input'!$D1584,"MMM-YY")</f>
        <v>April</v>
      </c>
    </row>
    <row r="1585" spans="1:48" x14ac:dyDescent="0.25">
      <c r="A1585" s="18">
        <v>510847821</v>
      </c>
      <c r="B1585" s="16" t="s">
        <v>180</v>
      </c>
      <c r="C1585" s="16" t="s">
        <v>989</v>
      </c>
      <c r="D1585" s="16" t="s">
        <v>45</v>
      </c>
      <c r="E1585" s="17">
        <v>4</v>
      </c>
      <c r="F1585" s="16" t="s">
        <v>46</v>
      </c>
      <c r="G1585" s="17" t="s">
        <v>158</v>
      </c>
      <c r="H1585" s="16" t="s">
        <v>87</v>
      </c>
      <c r="I1585" s="16" t="s">
        <v>994</v>
      </c>
      <c r="J1585" s="16" t="s">
        <v>1063</v>
      </c>
      <c r="K1585" s="18">
        <v>510847821</v>
      </c>
      <c r="L1585" s="16" t="s">
        <v>116</v>
      </c>
      <c r="M1585" s="16">
        <v>36.700000000000003</v>
      </c>
      <c r="N1585" s="16" t="s">
        <v>52</v>
      </c>
      <c r="O1585" s="16">
        <v>4</v>
      </c>
      <c r="P1585" s="16" t="s">
        <v>53</v>
      </c>
      <c r="Q1585" s="16">
        <v>264</v>
      </c>
      <c r="R1585" s="16" t="s">
        <v>54</v>
      </c>
      <c r="S1585" s="16" t="s">
        <v>117</v>
      </c>
      <c r="T1585" s="16" t="s">
        <v>118</v>
      </c>
      <c r="U1585" s="16" t="s">
        <v>94</v>
      </c>
      <c r="V1585" s="16" t="s">
        <v>58</v>
      </c>
      <c r="W1585" s="16" t="s">
        <v>95</v>
      </c>
      <c r="X1585" s="16" t="b">
        <v>0</v>
      </c>
      <c r="Y1585" s="16" t="b">
        <v>0</v>
      </c>
      <c r="Z1585" s="16" t="e">
        <v>#N/A</v>
      </c>
      <c r="AA1585" s="16">
        <v>9.6888000000000005</v>
      </c>
      <c r="AB1585" s="16">
        <v>0</v>
      </c>
      <c r="AC1585" s="16" t="s">
        <v>989</v>
      </c>
      <c r="AD1585" s="16" t="s">
        <v>994</v>
      </c>
      <c r="AE1585" s="16" t="s">
        <v>1063</v>
      </c>
      <c r="AF1585" s="16" t="s">
        <v>996</v>
      </c>
      <c r="AG1585" s="16" t="s">
        <v>6</v>
      </c>
      <c r="AH1585" s="16" t="b">
        <v>0</v>
      </c>
      <c r="AI1585" s="16" t="s">
        <v>60</v>
      </c>
      <c r="AJ1585" s="16" t="s">
        <v>61</v>
      </c>
      <c r="AK1585" s="16" t="s">
        <v>147</v>
      </c>
      <c r="AL1585" s="16" t="s">
        <v>860</v>
      </c>
      <c r="AM1585" s="16" t="s">
        <v>64</v>
      </c>
      <c r="AN1585" s="19" t="e">
        <v>#N/A</v>
      </c>
      <c r="AO1585" t="str">
        <f>RIGHT('CMO Input'!$T1585,(LEN('CMO Input'!$T1585)-FIND(" ",'CMO Input'!$T1585,1)))</f>
        <v>4-5”</v>
      </c>
      <c r="AP1585">
        <f>'CMO Input'!$O1585</f>
        <v>4</v>
      </c>
      <c r="AR1585" t="str">
        <f>Table2[[#This Row],[Policy / Non Policy]]</f>
        <v>Policy</v>
      </c>
      <c r="AS1585" t="str">
        <f>'CMO Input'!$U1585</f>
        <v>Tier 1</v>
      </c>
      <c r="AT1585" t="str">
        <f>'CMO Input'!$P1585</f>
        <v>CI</v>
      </c>
      <c r="AU1585" t="str" cm="1">
        <f t="array" ref="AU15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5" s="8" t="str">
        <f>TEXT('CMO Input'!$D1585,"MMM-YY")</f>
        <v>April</v>
      </c>
    </row>
    <row r="1586" spans="1:48" x14ac:dyDescent="0.25">
      <c r="A1586" s="14">
        <v>510875230</v>
      </c>
      <c r="B1586" s="12" t="s">
        <v>180</v>
      </c>
      <c r="C1586" s="12" t="s">
        <v>989</v>
      </c>
      <c r="D1586" s="12" t="s">
        <v>45</v>
      </c>
      <c r="E1586" s="13">
        <v>4</v>
      </c>
      <c r="F1586" s="12" t="s">
        <v>46</v>
      </c>
      <c r="G1586" s="13" t="s">
        <v>158</v>
      </c>
      <c r="H1586" s="12" t="s">
        <v>87</v>
      </c>
      <c r="I1586" s="12" t="s">
        <v>994</v>
      </c>
      <c r="J1586" s="12" t="s">
        <v>1064</v>
      </c>
      <c r="K1586" s="14">
        <v>510875230</v>
      </c>
      <c r="L1586" s="12" t="s">
        <v>116</v>
      </c>
      <c r="M1586" s="12">
        <v>26.9</v>
      </c>
      <c r="N1586" s="12" t="s">
        <v>52</v>
      </c>
      <c r="O1586" s="12">
        <v>4</v>
      </c>
      <c r="P1586" s="12" t="s">
        <v>53</v>
      </c>
      <c r="Q1586" s="12">
        <v>146</v>
      </c>
      <c r="R1586" s="12" t="s">
        <v>54</v>
      </c>
      <c r="S1586" s="12" t="s">
        <v>117</v>
      </c>
      <c r="T1586" s="12" t="s">
        <v>118</v>
      </c>
      <c r="U1586" s="12" t="s">
        <v>94</v>
      </c>
      <c r="V1586" s="12" t="s">
        <v>58</v>
      </c>
      <c r="W1586" s="12" t="s">
        <v>95</v>
      </c>
      <c r="X1586" s="12" t="b">
        <v>0</v>
      </c>
      <c r="Y1586" s="12" t="b">
        <v>0</v>
      </c>
      <c r="Z1586" s="12" t="e">
        <v>#N/A</v>
      </c>
      <c r="AA1586" s="12">
        <v>3.9274</v>
      </c>
      <c r="AB1586" s="12">
        <v>0</v>
      </c>
      <c r="AC1586" s="12" t="s">
        <v>989</v>
      </c>
      <c r="AD1586" s="12" t="s">
        <v>994</v>
      </c>
      <c r="AE1586" s="12" t="s">
        <v>1064</v>
      </c>
      <c r="AF1586" s="12" t="s">
        <v>996</v>
      </c>
      <c r="AG1586" s="12" t="s">
        <v>6</v>
      </c>
      <c r="AH1586" s="12" t="b">
        <v>0</v>
      </c>
      <c r="AI1586" s="12" t="s">
        <v>60</v>
      </c>
      <c r="AJ1586" s="12" t="s">
        <v>61</v>
      </c>
      <c r="AK1586" s="12" t="s">
        <v>147</v>
      </c>
      <c r="AL1586" s="12" t="s">
        <v>860</v>
      </c>
      <c r="AM1586" s="12" t="s">
        <v>64</v>
      </c>
      <c r="AN1586" s="15" t="e">
        <v>#N/A</v>
      </c>
      <c r="AO1586" t="str">
        <f>RIGHT('CMO Input'!$T1586,(LEN('CMO Input'!$T1586)-FIND(" ",'CMO Input'!$T1586,1)))</f>
        <v>4-5”</v>
      </c>
      <c r="AP1586">
        <f>'CMO Input'!$O1586</f>
        <v>4</v>
      </c>
      <c r="AR1586" t="str">
        <f>Table2[[#This Row],[Policy / Non Policy]]</f>
        <v>Policy</v>
      </c>
      <c r="AS1586" t="str">
        <f>'CMO Input'!$U1586</f>
        <v>Tier 1</v>
      </c>
      <c r="AT1586" t="str">
        <f>'CMO Input'!$P1586</f>
        <v>CI</v>
      </c>
      <c r="AU1586" t="str" cm="1">
        <f t="array" ref="AU15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6" s="8" t="str">
        <f>TEXT('CMO Input'!$D1586,"MMM-YY")</f>
        <v>April</v>
      </c>
    </row>
    <row r="1587" spans="1:48" x14ac:dyDescent="0.25">
      <c r="A1587" s="18">
        <v>510875231</v>
      </c>
      <c r="B1587" s="16" t="s">
        <v>180</v>
      </c>
      <c r="C1587" s="16" t="s">
        <v>989</v>
      </c>
      <c r="D1587" s="16" t="s">
        <v>45</v>
      </c>
      <c r="E1587" s="17">
        <v>4</v>
      </c>
      <c r="F1587" s="16" t="s">
        <v>46</v>
      </c>
      <c r="G1587" s="17" t="s">
        <v>158</v>
      </c>
      <c r="H1587" s="16" t="s">
        <v>87</v>
      </c>
      <c r="I1587" s="16" t="s">
        <v>994</v>
      </c>
      <c r="J1587" s="16" t="s">
        <v>1064</v>
      </c>
      <c r="K1587" s="18">
        <v>510875231</v>
      </c>
      <c r="L1587" s="16" t="s">
        <v>116</v>
      </c>
      <c r="M1587" s="16">
        <v>33.4</v>
      </c>
      <c r="N1587" s="16" t="s">
        <v>52</v>
      </c>
      <c r="O1587" s="16">
        <v>4</v>
      </c>
      <c r="P1587" s="16" t="s">
        <v>53</v>
      </c>
      <c r="Q1587" s="16">
        <v>149</v>
      </c>
      <c r="R1587" s="16" t="s">
        <v>54</v>
      </c>
      <c r="S1587" s="16" t="s">
        <v>117</v>
      </c>
      <c r="T1587" s="16" t="s">
        <v>118</v>
      </c>
      <c r="U1587" s="16" t="s">
        <v>94</v>
      </c>
      <c r="V1587" s="16" t="s">
        <v>58</v>
      </c>
      <c r="W1587" s="16" t="s">
        <v>95</v>
      </c>
      <c r="X1587" s="16" t="b">
        <v>0</v>
      </c>
      <c r="Y1587" s="16" t="b">
        <v>0</v>
      </c>
      <c r="Z1587" s="16" t="e">
        <v>#N/A</v>
      </c>
      <c r="AA1587" s="16">
        <v>4.9765999999999995</v>
      </c>
      <c r="AB1587" s="16">
        <v>0</v>
      </c>
      <c r="AC1587" s="16" t="s">
        <v>989</v>
      </c>
      <c r="AD1587" s="16" t="s">
        <v>994</v>
      </c>
      <c r="AE1587" s="16" t="s">
        <v>1064</v>
      </c>
      <c r="AF1587" s="16" t="s">
        <v>996</v>
      </c>
      <c r="AG1587" s="16" t="s">
        <v>6</v>
      </c>
      <c r="AH1587" s="16" t="b">
        <v>0</v>
      </c>
      <c r="AI1587" s="16" t="s">
        <v>60</v>
      </c>
      <c r="AJ1587" s="16" t="s">
        <v>61</v>
      </c>
      <c r="AK1587" s="16" t="s">
        <v>147</v>
      </c>
      <c r="AL1587" s="16" t="s">
        <v>860</v>
      </c>
      <c r="AM1587" s="16" t="s">
        <v>64</v>
      </c>
      <c r="AN1587" s="19" t="e">
        <v>#N/A</v>
      </c>
      <c r="AO1587" t="str">
        <f>RIGHT('CMO Input'!$T1587,(LEN('CMO Input'!$T1587)-FIND(" ",'CMO Input'!$T1587,1)))</f>
        <v>4-5”</v>
      </c>
      <c r="AP1587">
        <f>'CMO Input'!$O1587</f>
        <v>4</v>
      </c>
      <c r="AR1587" t="str">
        <f>Table2[[#This Row],[Policy / Non Policy]]</f>
        <v>Policy</v>
      </c>
      <c r="AS1587" t="str">
        <f>'CMO Input'!$U1587</f>
        <v>Tier 1</v>
      </c>
      <c r="AT1587" t="str">
        <f>'CMO Input'!$P1587</f>
        <v>CI</v>
      </c>
      <c r="AU1587" t="str" cm="1">
        <f t="array" ref="AU15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7" s="8" t="str">
        <f>TEXT('CMO Input'!$D1587,"MMM-YY")</f>
        <v>April</v>
      </c>
    </row>
    <row r="1588" spans="1:48" x14ac:dyDescent="0.25">
      <c r="A1588" s="14">
        <v>510874094</v>
      </c>
      <c r="B1588" s="12" t="s">
        <v>180</v>
      </c>
      <c r="C1588" s="12" t="s">
        <v>989</v>
      </c>
      <c r="D1588" s="12" t="s">
        <v>45</v>
      </c>
      <c r="E1588" s="13">
        <v>4</v>
      </c>
      <c r="F1588" s="12" t="s">
        <v>46</v>
      </c>
      <c r="G1588" s="13" t="s">
        <v>158</v>
      </c>
      <c r="H1588" s="12" t="s">
        <v>87</v>
      </c>
      <c r="I1588" s="12" t="s">
        <v>1065</v>
      </c>
      <c r="J1588" s="12" t="s">
        <v>1066</v>
      </c>
      <c r="K1588" s="14">
        <v>510874094</v>
      </c>
      <c r="L1588" s="12" t="s">
        <v>90</v>
      </c>
      <c r="M1588" s="12">
        <v>1.2</v>
      </c>
      <c r="N1588" s="12" t="s">
        <v>52</v>
      </c>
      <c r="O1588" s="12">
        <v>4</v>
      </c>
      <c r="P1588" s="12" t="s">
        <v>91</v>
      </c>
      <c r="Q1588" s="12">
        <v>213</v>
      </c>
      <c r="R1588" s="12" t="s">
        <v>54</v>
      </c>
      <c r="S1588" s="12" t="s">
        <v>117</v>
      </c>
      <c r="T1588" s="12" t="s">
        <v>118</v>
      </c>
      <c r="U1588" s="12" t="s">
        <v>94</v>
      </c>
      <c r="V1588" s="12" t="s">
        <v>58</v>
      </c>
      <c r="W1588" s="12" t="s">
        <v>95</v>
      </c>
      <c r="X1588" s="12" t="b">
        <v>0</v>
      </c>
      <c r="Y1588" s="12" t="b">
        <v>0</v>
      </c>
      <c r="Z1588" s="12" t="e">
        <v>#N/A</v>
      </c>
      <c r="AA1588" s="12">
        <v>0.25559999999999999</v>
      </c>
      <c r="AB1588" s="12">
        <v>0</v>
      </c>
      <c r="AC1588" s="12" t="s">
        <v>989</v>
      </c>
      <c r="AD1588" s="12" t="s">
        <v>1065</v>
      </c>
      <c r="AE1588" s="12" t="s">
        <v>1066</v>
      </c>
      <c r="AF1588" s="12" t="s">
        <v>996</v>
      </c>
      <c r="AG1588" s="12" t="s">
        <v>6</v>
      </c>
      <c r="AH1588" s="12" t="b">
        <v>0</v>
      </c>
      <c r="AI1588" s="12" t="s">
        <v>39</v>
      </c>
      <c r="AJ1588" s="12" t="s">
        <v>61</v>
      </c>
      <c r="AK1588" s="12" t="s">
        <v>90</v>
      </c>
      <c r="AL1588" s="12" t="s">
        <v>1067</v>
      </c>
      <c r="AM1588" s="12" t="s">
        <v>64</v>
      </c>
      <c r="AN1588" s="15" t="e">
        <v>#N/A</v>
      </c>
      <c r="AO1588" t="str">
        <f>RIGHT('CMO Input'!$T1588,(LEN('CMO Input'!$T1588)-FIND(" ",'CMO Input'!$T1588,1)))</f>
        <v>4-5”</v>
      </c>
      <c r="AP1588">
        <f>'CMO Input'!$O1588</f>
        <v>4</v>
      </c>
      <c r="AR1588" t="str">
        <f>Table2[[#This Row],[Policy / Non Policy]]</f>
        <v>Policy</v>
      </c>
      <c r="AS1588" t="str">
        <f>'CMO Input'!$U1588</f>
        <v>Tier 1</v>
      </c>
      <c r="AT1588" t="str">
        <f>'CMO Input'!$P1588</f>
        <v>DI</v>
      </c>
      <c r="AU1588" t="str" cm="1">
        <f t="array" ref="AU15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8" s="8" t="str">
        <f>TEXT('CMO Input'!$D1588,"MMM-YY")</f>
        <v>April</v>
      </c>
    </row>
    <row r="1589" spans="1:48" x14ac:dyDescent="0.25">
      <c r="A1589" s="18">
        <v>510849458</v>
      </c>
      <c r="B1589" s="16" t="s">
        <v>180</v>
      </c>
      <c r="C1589" s="16" t="s">
        <v>989</v>
      </c>
      <c r="D1589" s="16" t="s">
        <v>45</v>
      </c>
      <c r="E1589" s="17">
        <v>4</v>
      </c>
      <c r="F1589" s="16" t="s">
        <v>46</v>
      </c>
      <c r="G1589" s="17" t="s">
        <v>158</v>
      </c>
      <c r="H1589" s="16" t="s">
        <v>87</v>
      </c>
      <c r="I1589" s="16" t="s">
        <v>1020</v>
      </c>
      <c r="J1589" s="16" t="s">
        <v>1021</v>
      </c>
      <c r="K1589" s="18">
        <v>510849458</v>
      </c>
      <c r="L1589" s="16" t="s">
        <v>116</v>
      </c>
      <c r="M1589" s="16">
        <v>17.7</v>
      </c>
      <c r="N1589" s="16" t="s">
        <v>52</v>
      </c>
      <c r="O1589" s="16">
        <v>4</v>
      </c>
      <c r="P1589" s="16" t="s">
        <v>163</v>
      </c>
      <c r="Q1589" s="16">
        <v>93</v>
      </c>
      <c r="R1589" s="16" t="s">
        <v>54</v>
      </c>
      <c r="S1589" s="16" t="s">
        <v>117</v>
      </c>
      <c r="T1589" s="16" t="s">
        <v>118</v>
      </c>
      <c r="U1589" s="16" t="s">
        <v>94</v>
      </c>
      <c r="V1589" s="16" t="s">
        <v>58</v>
      </c>
      <c r="W1589" s="16" t="s">
        <v>95</v>
      </c>
      <c r="X1589" s="16" t="b">
        <v>0</v>
      </c>
      <c r="Y1589" s="16" t="b">
        <v>0</v>
      </c>
      <c r="Z1589" s="16" t="e">
        <v>#N/A</v>
      </c>
      <c r="AA1589" s="16">
        <v>1.6461000000000001</v>
      </c>
      <c r="AB1589" s="16">
        <v>0</v>
      </c>
      <c r="AC1589" s="16" t="s">
        <v>989</v>
      </c>
      <c r="AD1589" s="16" t="s">
        <v>1020</v>
      </c>
      <c r="AE1589" s="16" t="s">
        <v>1021</v>
      </c>
      <c r="AF1589" s="16" t="s">
        <v>996</v>
      </c>
      <c r="AG1589" s="16" t="s">
        <v>6</v>
      </c>
      <c r="AH1589" s="16" t="b">
        <v>0</v>
      </c>
      <c r="AI1589" s="16" t="s">
        <v>60</v>
      </c>
      <c r="AJ1589" s="16" t="s">
        <v>61</v>
      </c>
      <c r="AK1589" s="16" t="s">
        <v>147</v>
      </c>
      <c r="AL1589" s="16" t="s">
        <v>1022</v>
      </c>
      <c r="AM1589" s="16" t="s">
        <v>64</v>
      </c>
      <c r="AN1589" s="19" t="e">
        <v>#N/A</v>
      </c>
      <c r="AO1589" t="str">
        <f>RIGHT('CMO Input'!$T1589,(LEN('CMO Input'!$T1589)-FIND(" ",'CMO Input'!$T1589,1)))</f>
        <v>4-5”</v>
      </c>
      <c r="AP1589">
        <f>'CMO Input'!$O1589</f>
        <v>4</v>
      </c>
      <c r="AR1589" t="str">
        <f>Table2[[#This Row],[Policy / Non Policy]]</f>
        <v>Policy</v>
      </c>
      <c r="AS1589" t="str">
        <f>'CMO Input'!$U1589</f>
        <v>Tier 1</v>
      </c>
      <c r="AT1589" t="str">
        <f>'CMO Input'!$P1589</f>
        <v>SI</v>
      </c>
      <c r="AU1589" t="str" cm="1">
        <f t="array" ref="AU15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89" s="8" t="str">
        <f>TEXT('CMO Input'!$D1589,"MMM-YY")</f>
        <v>April</v>
      </c>
    </row>
    <row r="1590" spans="1:48" x14ac:dyDescent="0.25">
      <c r="A1590" s="14">
        <v>510849459</v>
      </c>
      <c r="B1590" s="12" t="s">
        <v>180</v>
      </c>
      <c r="C1590" s="12" t="s">
        <v>989</v>
      </c>
      <c r="D1590" s="12" t="s">
        <v>45</v>
      </c>
      <c r="E1590" s="13">
        <v>4</v>
      </c>
      <c r="F1590" s="12" t="s">
        <v>46</v>
      </c>
      <c r="G1590" s="13" t="s">
        <v>158</v>
      </c>
      <c r="H1590" s="12" t="s">
        <v>87</v>
      </c>
      <c r="I1590" s="12" t="s">
        <v>1020</v>
      </c>
      <c r="J1590" s="12" t="s">
        <v>1021</v>
      </c>
      <c r="K1590" s="14">
        <v>510849459</v>
      </c>
      <c r="L1590" s="12" t="s">
        <v>116</v>
      </c>
      <c r="M1590" s="12">
        <v>5.0999999999999996</v>
      </c>
      <c r="N1590" s="12" t="s">
        <v>52</v>
      </c>
      <c r="O1590" s="12">
        <v>8</v>
      </c>
      <c r="P1590" s="12" t="s">
        <v>163</v>
      </c>
      <c r="Q1590" s="12">
        <v>17</v>
      </c>
      <c r="R1590" s="12" t="s">
        <v>54</v>
      </c>
      <c r="S1590" s="12" t="s">
        <v>92</v>
      </c>
      <c r="T1590" s="12" t="s">
        <v>93</v>
      </c>
      <c r="U1590" s="12" t="s">
        <v>94</v>
      </c>
      <c r="V1590" s="12" t="s">
        <v>58</v>
      </c>
      <c r="W1590" s="12" t="s">
        <v>95</v>
      </c>
      <c r="X1590" s="12" t="b">
        <v>0</v>
      </c>
      <c r="Y1590" s="12" t="b">
        <v>0</v>
      </c>
      <c r="Z1590" s="12" t="e">
        <v>#N/A</v>
      </c>
      <c r="AA1590" s="12">
        <v>8.6699999999999985E-2</v>
      </c>
      <c r="AB1590" s="12">
        <v>0</v>
      </c>
      <c r="AC1590" s="12" t="s">
        <v>989</v>
      </c>
      <c r="AD1590" s="12" t="s">
        <v>1020</v>
      </c>
      <c r="AE1590" s="12" t="s">
        <v>1021</v>
      </c>
      <c r="AF1590" s="12" t="s">
        <v>996</v>
      </c>
      <c r="AG1590" s="12" t="s">
        <v>6</v>
      </c>
      <c r="AH1590" s="12" t="b">
        <v>0</v>
      </c>
      <c r="AI1590" s="12" t="s">
        <v>60</v>
      </c>
      <c r="AJ1590" s="12" t="s">
        <v>61</v>
      </c>
      <c r="AK1590" s="12" t="s">
        <v>147</v>
      </c>
      <c r="AL1590" s="12" t="s">
        <v>1022</v>
      </c>
      <c r="AM1590" s="12" t="s">
        <v>64</v>
      </c>
      <c r="AN1590" s="15" t="e">
        <v>#N/A</v>
      </c>
      <c r="AO1590" t="str">
        <f>RIGHT('CMO Input'!$T1590,(LEN('CMO Input'!$T1590)-FIND(" ",'CMO Input'!$T1590,1)))</f>
        <v>8”</v>
      </c>
      <c r="AP1590">
        <f>'CMO Input'!$O1590</f>
        <v>8</v>
      </c>
      <c r="AR1590" t="str">
        <f>Table2[[#This Row],[Policy / Non Policy]]</f>
        <v>Policy</v>
      </c>
      <c r="AS1590" t="str">
        <f>'CMO Input'!$U1590</f>
        <v>Tier 1</v>
      </c>
      <c r="AT1590" t="str">
        <f>'CMO Input'!$P1590</f>
        <v>SI</v>
      </c>
      <c r="AU1590" t="str" cm="1">
        <f t="array" ref="AU15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590" s="8" t="str">
        <f>TEXT('CMO Input'!$D1590,"MMM-YY")</f>
        <v>April</v>
      </c>
    </row>
    <row r="1591" spans="1:48" x14ac:dyDescent="0.25">
      <c r="A1591" s="18">
        <v>510937781</v>
      </c>
      <c r="B1591" s="16" t="s">
        <v>180</v>
      </c>
      <c r="C1591" s="16" t="s">
        <v>989</v>
      </c>
      <c r="D1591" s="16" t="s">
        <v>45</v>
      </c>
      <c r="E1591" s="17">
        <v>4</v>
      </c>
      <c r="F1591" s="16" t="s">
        <v>46</v>
      </c>
      <c r="G1591" s="17" t="s">
        <v>998</v>
      </c>
      <c r="H1591" s="16" t="s">
        <v>87</v>
      </c>
      <c r="I1591" s="16" t="s">
        <v>1023</v>
      </c>
      <c r="J1591" s="16" t="s">
        <v>1024</v>
      </c>
      <c r="K1591" s="18">
        <v>510937781</v>
      </c>
      <c r="L1591" s="16" t="s">
        <v>116</v>
      </c>
      <c r="M1591" s="16">
        <v>16.8</v>
      </c>
      <c r="N1591" s="16" t="s">
        <v>52</v>
      </c>
      <c r="O1591" s="16">
        <v>4</v>
      </c>
      <c r="P1591" s="16" t="s">
        <v>163</v>
      </c>
      <c r="Q1591" s="16">
        <v>110</v>
      </c>
      <c r="R1591" s="16" t="s">
        <v>54</v>
      </c>
      <c r="S1591" s="16" t="s">
        <v>117</v>
      </c>
      <c r="T1591" s="16" t="s">
        <v>118</v>
      </c>
      <c r="U1591" s="16" t="s">
        <v>94</v>
      </c>
      <c r="V1591" s="16" t="s">
        <v>58</v>
      </c>
      <c r="W1591" s="16" t="s">
        <v>95</v>
      </c>
      <c r="X1591" s="16" t="b">
        <v>0</v>
      </c>
      <c r="Y1591" s="16" t="b">
        <v>0</v>
      </c>
      <c r="Z1591" s="16" t="e">
        <v>#N/A</v>
      </c>
      <c r="AA1591" s="16">
        <v>1.8480000000000003</v>
      </c>
      <c r="AB1591" s="16">
        <v>0</v>
      </c>
      <c r="AC1591" s="16" t="s">
        <v>989</v>
      </c>
      <c r="AD1591" s="16" t="s">
        <v>1023</v>
      </c>
      <c r="AE1591" s="16" t="s">
        <v>1024</v>
      </c>
      <c r="AF1591" s="16" t="s">
        <v>1025</v>
      </c>
      <c r="AG1591" s="16" t="s">
        <v>6</v>
      </c>
      <c r="AH1591" s="16" t="b">
        <v>0</v>
      </c>
      <c r="AI1591" s="16" t="s">
        <v>60</v>
      </c>
      <c r="AJ1591" s="16" t="s">
        <v>170</v>
      </c>
      <c r="AK1591" s="16" t="s">
        <v>147</v>
      </c>
      <c r="AL1591" s="16" t="s">
        <v>1026</v>
      </c>
      <c r="AM1591" s="16" t="s">
        <v>64</v>
      </c>
      <c r="AN1591" s="19" t="e">
        <v>#N/A</v>
      </c>
      <c r="AO1591" t="str">
        <f>RIGHT('CMO Input'!$T1591,(LEN('CMO Input'!$T1591)-FIND(" ",'CMO Input'!$T1591,1)))</f>
        <v>4-5”</v>
      </c>
      <c r="AP1591">
        <f>'CMO Input'!$O1591</f>
        <v>4</v>
      </c>
      <c r="AR1591" t="str">
        <f>Table2[[#This Row],[Policy / Non Policy]]</f>
        <v>Policy</v>
      </c>
      <c r="AS1591" t="str">
        <f>'CMO Input'!$U1591</f>
        <v>Tier 1</v>
      </c>
      <c r="AT1591" t="str">
        <f>'CMO Input'!$P1591</f>
        <v>SI</v>
      </c>
      <c r="AU1591" t="str" cm="1">
        <f t="array" ref="AU15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91" s="8" t="str">
        <f>TEXT('CMO Input'!$D1591,"MMM-YY")</f>
        <v>April</v>
      </c>
    </row>
    <row r="1592" spans="1:48" x14ac:dyDescent="0.25">
      <c r="A1592" s="14">
        <v>510937782</v>
      </c>
      <c r="B1592" s="12" t="s">
        <v>180</v>
      </c>
      <c r="C1592" s="12" t="s">
        <v>989</v>
      </c>
      <c r="D1592" s="12" t="s">
        <v>45</v>
      </c>
      <c r="E1592" s="13">
        <v>4</v>
      </c>
      <c r="F1592" s="12" t="s">
        <v>46</v>
      </c>
      <c r="G1592" s="13" t="s">
        <v>998</v>
      </c>
      <c r="H1592" s="12" t="s">
        <v>87</v>
      </c>
      <c r="I1592" s="12" t="s">
        <v>1023</v>
      </c>
      <c r="J1592" s="12" t="s">
        <v>1024</v>
      </c>
      <c r="K1592" s="14">
        <v>510937782</v>
      </c>
      <c r="L1592" s="12" t="s">
        <v>116</v>
      </c>
      <c r="M1592" s="12">
        <v>22.2</v>
      </c>
      <c r="N1592" s="12" t="s">
        <v>52</v>
      </c>
      <c r="O1592" s="12">
        <v>6</v>
      </c>
      <c r="P1592" s="12" t="s">
        <v>163</v>
      </c>
      <c r="Q1592" s="12">
        <v>90</v>
      </c>
      <c r="R1592" s="12" t="s">
        <v>54</v>
      </c>
      <c r="S1592" s="12" t="s">
        <v>134</v>
      </c>
      <c r="T1592" s="12" t="s">
        <v>135</v>
      </c>
      <c r="U1592" s="12" t="s">
        <v>94</v>
      </c>
      <c r="V1592" s="12" t="s">
        <v>58</v>
      </c>
      <c r="W1592" s="12" t="s">
        <v>95</v>
      </c>
      <c r="X1592" s="12" t="b">
        <v>0</v>
      </c>
      <c r="Y1592" s="12" t="b">
        <v>0</v>
      </c>
      <c r="Z1592" s="12" t="e">
        <v>#N/A</v>
      </c>
      <c r="AA1592" s="12">
        <v>1.998</v>
      </c>
      <c r="AB1592" s="12">
        <v>0</v>
      </c>
      <c r="AC1592" s="12" t="s">
        <v>989</v>
      </c>
      <c r="AD1592" s="12" t="s">
        <v>1023</v>
      </c>
      <c r="AE1592" s="12" t="s">
        <v>1024</v>
      </c>
      <c r="AF1592" s="12" t="s">
        <v>1025</v>
      </c>
      <c r="AG1592" s="12" t="s">
        <v>6</v>
      </c>
      <c r="AH1592" s="12" t="b">
        <v>0</v>
      </c>
      <c r="AI1592" s="12" t="s">
        <v>60</v>
      </c>
      <c r="AJ1592" s="12" t="s">
        <v>170</v>
      </c>
      <c r="AK1592" s="12" t="s">
        <v>147</v>
      </c>
      <c r="AL1592" s="12" t="s">
        <v>1026</v>
      </c>
      <c r="AM1592" s="12" t="s">
        <v>64</v>
      </c>
      <c r="AN1592" s="15" t="e">
        <v>#N/A</v>
      </c>
      <c r="AO1592" t="str">
        <f>RIGHT('CMO Input'!$T1592,(LEN('CMO Input'!$T1592)-FIND(" ",'CMO Input'!$T1592,1)))</f>
        <v>6-7”</v>
      </c>
      <c r="AP1592">
        <f>'CMO Input'!$O1592</f>
        <v>6</v>
      </c>
      <c r="AR1592" t="str">
        <f>Table2[[#This Row],[Policy / Non Policy]]</f>
        <v>Policy</v>
      </c>
      <c r="AS1592" t="str">
        <f>'CMO Input'!$U1592</f>
        <v>Tier 1</v>
      </c>
      <c r="AT1592" t="str">
        <f>'CMO Input'!$P1592</f>
        <v>SI</v>
      </c>
      <c r="AU1592" t="str" cm="1">
        <f t="array" ref="AU15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92" s="8" t="str">
        <f>TEXT('CMO Input'!$D1592,"MMM-YY")</f>
        <v>April</v>
      </c>
    </row>
    <row r="1593" spans="1:48" x14ac:dyDescent="0.25">
      <c r="A1593" s="18">
        <v>510972708</v>
      </c>
      <c r="B1593" s="16" t="s">
        <v>180</v>
      </c>
      <c r="C1593" s="16" t="s">
        <v>989</v>
      </c>
      <c r="D1593" s="16" t="s">
        <v>45</v>
      </c>
      <c r="E1593" s="17">
        <v>4</v>
      </c>
      <c r="F1593" s="16" t="s">
        <v>46</v>
      </c>
      <c r="G1593" s="17" t="s">
        <v>998</v>
      </c>
      <c r="H1593" s="16" t="s">
        <v>87</v>
      </c>
      <c r="I1593" s="16" t="s">
        <v>999</v>
      </c>
      <c r="J1593" s="16" t="s">
        <v>1003</v>
      </c>
      <c r="K1593" s="18">
        <v>510972708</v>
      </c>
      <c r="L1593" s="16" t="s">
        <v>116</v>
      </c>
      <c r="M1593" s="16">
        <v>0.4</v>
      </c>
      <c r="N1593" s="16" t="s">
        <v>52</v>
      </c>
      <c r="O1593" s="16">
        <v>4</v>
      </c>
      <c r="P1593" s="16" t="s">
        <v>53</v>
      </c>
      <c r="Q1593" s="16">
        <v>59</v>
      </c>
      <c r="R1593" s="16" t="s">
        <v>54</v>
      </c>
      <c r="S1593" s="16" t="s">
        <v>117</v>
      </c>
      <c r="T1593" s="16" t="s">
        <v>118</v>
      </c>
      <c r="U1593" s="16" t="s">
        <v>94</v>
      </c>
      <c r="V1593" s="16" t="s">
        <v>58</v>
      </c>
      <c r="W1593" s="16" t="s">
        <v>95</v>
      </c>
      <c r="X1593" s="16" t="b">
        <v>0</v>
      </c>
      <c r="Y1593" s="16" t="b">
        <v>0</v>
      </c>
      <c r="Z1593" s="16" t="e">
        <v>#N/A</v>
      </c>
      <c r="AA1593" s="16">
        <v>2.3599999999999999E-2</v>
      </c>
      <c r="AB1593" s="16">
        <v>0</v>
      </c>
      <c r="AC1593" s="16" t="s">
        <v>989</v>
      </c>
      <c r="AD1593" s="16" t="s">
        <v>999</v>
      </c>
      <c r="AE1593" s="16" t="s">
        <v>1003</v>
      </c>
      <c r="AF1593" s="16" t="s">
        <v>1001</v>
      </c>
      <c r="AG1593" s="16" t="s">
        <v>6</v>
      </c>
      <c r="AH1593" s="16" t="b">
        <v>0</v>
      </c>
      <c r="AI1593" s="16" t="s">
        <v>60</v>
      </c>
      <c r="AJ1593" s="16" t="s">
        <v>170</v>
      </c>
      <c r="AK1593" s="16" t="s">
        <v>147</v>
      </c>
      <c r="AL1593" s="16" t="s">
        <v>1068</v>
      </c>
      <c r="AM1593" s="16" t="s">
        <v>64</v>
      </c>
      <c r="AN1593" s="19" t="e">
        <v>#N/A</v>
      </c>
      <c r="AO1593" t="str">
        <f>RIGHT('CMO Input'!$T1593,(LEN('CMO Input'!$T1593)-FIND(" ",'CMO Input'!$T1593,1)))</f>
        <v>4-5”</v>
      </c>
      <c r="AP1593">
        <f>'CMO Input'!$O1593</f>
        <v>4</v>
      </c>
      <c r="AR1593" t="str">
        <f>Table2[[#This Row],[Policy / Non Policy]]</f>
        <v>Policy</v>
      </c>
      <c r="AS1593" t="str">
        <f>'CMO Input'!$U1593</f>
        <v>Tier 1</v>
      </c>
      <c r="AT1593" t="str">
        <f>'CMO Input'!$P1593</f>
        <v>CI</v>
      </c>
      <c r="AU1593" t="str" cm="1">
        <f t="array" ref="AU15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93" s="8" t="str">
        <f>TEXT('CMO Input'!$D1593,"MMM-YY")</f>
        <v>April</v>
      </c>
    </row>
    <row r="1594" spans="1:48" x14ac:dyDescent="0.25">
      <c r="A1594" s="14">
        <v>637912713</v>
      </c>
      <c r="B1594" s="12" t="s">
        <v>180</v>
      </c>
      <c r="C1594" s="12" t="s">
        <v>989</v>
      </c>
      <c r="D1594" s="12" t="s">
        <v>45</v>
      </c>
      <c r="E1594" s="13">
        <v>4</v>
      </c>
      <c r="F1594" s="12" t="s">
        <v>46</v>
      </c>
      <c r="G1594" s="13" t="s">
        <v>998</v>
      </c>
      <c r="H1594" s="12" t="s">
        <v>87</v>
      </c>
      <c r="I1594" s="12" t="s">
        <v>999</v>
      </c>
      <c r="J1594" s="12" t="s">
        <v>1003</v>
      </c>
      <c r="K1594" s="14">
        <v>637912713</v>
      </c>
      <c r="L1594" s="12" t="s">
        <v>116</v>
      </c>
      <c r="M1594" s="12">
        <v>1</v>
      </c>
      <c r="N1594" s="12" t="s">
        <v>52</v>
      </c>
      <c r="O1594" s="12">
        <v>4</v>
      </c>
      <c r="P1594" s="12" t="s">
        <v>53</v>
      </c>
      <c r="Q1594" s="12">
        <v>159</v>
      </c>
      <c r="R1594" s="12" t="s">
        <v>54</v>
      </c>
      <c r="S1594" s="12" t="s">
        <v>117</v>
      </c>
      <c r="T1594" s="12" t="s">
        <v>118</v>
      </c>
      <c r="U1594" s="12" t="s">
        <v>94</v>
      </c>
      <c r="V1594" s="12" t="s">
        <v>58</v>
      </c>
      <c r="W1594" s="12" t="s">
        <v>95</v>
      </c>
      <c r="X1594" s="12" t="b">
        <v>0</v>
      </c>
      <c r="Y1594" s="12" t="b">
        <v>0</v>
      </c>
      <c r="Z1594" s="12" t="e">
        <v>#N/A</v>
      </c>
      <c r="AA1594" s="12">
        <v>0.159</v>
      </c>
      <c r="AB1594" s="12">
        <v>0</v>
      </c>
      <c r="AC1594" s="12" t="s">
        <v>989</v>
      </c>
      <c r="AD1594" s="12" t="s">
        <v>999</v>
      </c>
      <c r="AE1594" s="12" t="s">
        <v>1003</v>
      </c>
      <c r="AF1594" s="12" t="s">
        <v>1001</v>
      </c>
      <c r="AG1594" s="12" t="s">
        <v>6</v>
      </c>
      <c r="AH1594" s="12" t="b">
        <v>0</v>
      </c>
      <c r="AI1594" s="12" t="s">
        <v>60</v>
      </c>
      <c r="AJ1594" s="12" t="s">
        <v>170</v>
      </c>
      <c r="AK1594" s="12" t="s">
        <v>147</v>
      </c>
      <c r="AL1594" s="12" t="s">
        <v>1068</v>
      </c>
      <c r="AM1594" s="12" t="s">
        <v>64</v>
      </c>
      <c r="AN1594" s="15" t="e">
        <v>#N/A</v>
      </c>
      <c r="AO1594" t="str">
        <f>RIGHT('CMO Input'!$T1594,(LEN('CMO Input'!$T1594)-FIND(" ",'CMO Input'!$T1594,1)))</f>
        <v>4-5”</v>
      </c>
      <c r="AP1594">
        <f>'CMO Input'!$O1594</f>
        <v>4</v>
      </c>
      <c r="AR1594" t="str">
        <f>Table2[[#This Row],[Policy / Non Policy]]</f>
        <v>Policy</v>
      </c>
      <c r="AS1594" t="str">
        <f>'CMO Input'!$U1594</f>
        <v>Tier 1</v>
      </c>
      <c r="AT1594" t="str">
        <f>'CMO Input'!$P1594</f>
        <v>CI</v>
      </c>
      <c r="AU1594" t="str" cm="1">
        <f t="array" ref="AU15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94" s="8" t="str">
        <f>TEXT('CMO Input'!$D1594,"MMM-YY")</f>
        <v>April</v>
      </c>
    </row>
    <row r="1595" spans="1:48" x14ac:dyDescent="0.25">
      <c r="A1595" s="18">
        <v>510944320</v>
      </c>
      <c r="B1595" s="16" t="s">
        <v>180</v>
      </c>
      <c r="C1595" s="16" t="s">
        <v>989</v>
      </c>
      <c r="D1595" s="16" t="s">
        <v>45</v>
      </c>
      <c r="E1595" s="17">
        <v>4</v>
      </c>
      <c r="F1595" s="16" t="s">
        <v>46</v>
      </c>
      <c r="G1595" s="17" t="s">
        <v>998</v>
      </c>
      <c r="H1595" s="16" t="s">
        <v>87</v>
      </c>
      <c r="I1595" s="16" t="s">
        <v>1027</v>
      </c>
      <c r="J1595" s="16" t="s">
        <v>1028</v>
      </c>
      <c r="K1595" s="18">
        <v>510944320</v>
      </c>
      <c r="L1595" s="16" t="s">
        <v>116</v>
      </c>
      <c r="M1595" s="16">
        <v>33.700000000000003</v>
      </c>
      <c r="N1595" s="16" t="s">
        <v>52</v>
      </c>
      <c r="O1595" s="16">
        <v>4</v>
      </c>
      <c r="P1595" s="16" t="s">
        <v>163</v>
      </c>
      <c r="Q1595" s="16">
        <v>18</v>
      </c>
      <c r="R1595" s="16" t="s">
        <v>54</v>
      </c>
      <c r="S1595" s="16" t="s">
        <v>117</v>
      </c>
      <c r="T1595" s="16" t="s">
        <v>118</v>
      </c>
      <c r="U1595" s="16" t="s">
        <v>94</v>
      </c>
      <c r="V1595" s="16" t="s">
        <v>58</v>
      </c>
      <c r="W1595" s="16" t="s">
        <v>95</v>
      </c>
      <c r="X1595" s="16" t="b">
        <v>0</v>
      </c>
      <c r="Y1595" s="16" t="b">
        <v>0</v>
      </c>
      <c r="Z1595" s="16" t="e">
        <v>#N/A</v>
      </c>
      <c r="AA1595" s="16">
        <v>0.60660000000000003</v>
      </c>
      <c r="AB1595" s="16">
        <v>0</v>
      </c>
      <c r="AC1595" s="16" t="s">
        <v>989</v>
      </c>
      <c r="AD1595" s="16" t="s">
        <v>1027</v>
      </c>
      <c r="AE1595" s="16" t="s">
        <v>1028</v>
      </c>
      <c r="AF1595" s="16" t="s">
        <v>1001</v>
      </c>
      <c r="AG1595" s="16" t="s">
        <v>6</v>
      </c>
      <c r="AH1595" s="16" t="b">
        <v>0</v>
      </c>
      <c r="AI1595" s="16" t="s">
        <v>60</v>
      </c>
      <c r="AJ1595" s="16" t="s">
        <v>170</v>
      </c>
      <c r="AK1595" s="16" t="s">
        <v>147</v>
      </c>
      <c r="AL1595" s="16" t="s">
        <v>1029</v>
      </c>
      <c r="AM1595" s="16" t="s">
        <v>64</v>
      </c>
      <c r="AN1595" s="19" t="e">
        <v>#N/A</v>
      </c>
      <c r="AO1595" t="str">
        <f>RIGHT('CMO Input'!$T1595,(LEN('CMO Input'!$T1595)-FIND(" ",'CMO Input'!$T1595,1)))</f>
        <v>4-5”</v>
      </c>
      <c r="AP1595">
        <f>'CMO Input'!$O1595</f>
        <v>4</v>
      </c>
      <c r="AR1595" t="str">
        <f>Table2[[#This Row],[Policy / Non Policy]]</f>
        <v>Policy</v>
      </c>
      <c r="AS1595" t="str">
        <f>'CMO Input'!$U1595</f>
        <v>Tier 1</v>
      </c>
      <c r="AT1595" t="str">
        <f>'CMO Input'!$P1595</f>
        <v>SI</v>
      </c>
      <c r="AU1595" t="str" cm="1">
        <f t="array" ref="AU15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95" s="8" t="str">
        <f>TEXT('CMO Input'!$D1595,"MMM-YY")</f>
        <v>April</v>
      </c>
    </row>
    <row r="1596" spans="1:48" x14ac:dyDescent="0.25">
      <c r="A1596" s="14">
        <v>510944321</v>
      </c>
      <c r="B1596" s="12" t="s">
        <v>180</v>
      </c>
      <c r="C1596" s="12" t="s">
        <v>989</v>
      </c>
      <c r="D1596" s="12" t="s">
        <v>45</v>
      </c>
      <c r="E1596" s="13">
        <v>4</v>
      </c>
      <c r="F1596" s="12" t="s">
        <v>46</v>
      </c>
      <c r="G1596" s="13" t="s">
        <v>998</v>
      </c>
      <c r="H1596" s="12" t="s">
        <v>87</v>
      </c>
      <c r="I1596" s="12" t="s">
        <v>1027</v>
      </c>
      <c r="J1596" s="12" t="s">
        <v>1028</v>
      </c>
      <c r="K1596" s="14">
        <v>510944321</v>
      </c>
      <c r="L1596" s="12" t="s">
        <v>116</v>
      </c>
      <c r="M1596" s="12">
        <v>33</v>
      </c>
      <c r="N1596" s="12" t="s">
        <v>52</v>
      </c>
      <c r="O1596" s="12">
        <v>4</v>
      </c>
      <c r="P1596" s="12" t="s">
        <v>163</v>
      </c>
      <c r="Q1596" s="12">
        <v>31</v>
      </c>
      <c r="R1596" s="12" t="s">
        <v>54</v>
      </c>
      <c r="S1596" s="12" t="s">
        <v>117</v>
      </c>
      <c r="T1596" s="12" t="s">
        <v>118</v>
      </c>
      <c r="U1596" s="12" t="s">
        <v>94</v>
      </c>
      <c r="V1596" s="12" t="s">
        <v>58</v>
      </c>
      <c r="W1596" s="12" t="s">
        <v>95</v>
      </c>
      <c r="X1596" s="12" t="b">
        <v>0</v>
      </c>
      <c r="Y1596" s="12" t="b">
        <v>0</v>
      </c>
      <c r="Z1596" s="12" t="e">
        <v>#N/A</v>
      </c>
      <c r="AA1596" s="12">
        <v>1.0230000000000001</v>
      </c>
      <c r="AB1596" s="12">
        <v>0</v>
      </c>
      <c r="AC1596" s="12" t="s">
        <v>989</v>
      </c>
      <c r="AD1596" s="12" t="s">
        <v>1027</v>
      </c>
      <c r="AE1596" s="12" t="s">
        <v>1028</v>
      </c>
      <c r="AF1596" s="12" t="s">
        <v>1001</v>
      </c>
      <c r="AG1596" s="12" t="s">
        <v>6</v>
      </c>
      <c r="AH1596" s="12" t="b">
        <v>0</v>
      </c>
      <c r="AI1596" s="12" t="s">
        <v>60</v>
      </c>
      <c r="AJ1596" s="12" t="s">
        <v>170</v>
      </c>
      <c r="AK1596" s="12" t="s">
        <v>147</v>
      </c>
      <c r="AL1596" s="12" t="s">
        <v>1029</v>
      </c>
      <c r="AM1596" s="12" t="s">
        <v>64</v>
      </c>
      <c r="AN1596" s="15" t="e">
        <v>#N/A</v>
      </c>
      <c r="AO1596" t="str">
        <f>RIGHT('CMO Input'!$T1596,(LEN('CMO Input'!$T1596)-FIND(" ",'CMO Input'!$T1596,1)))</f>
        <v>4-5”</v>
      </c>
      <c r="AP1596">
        <f>'CMO Input'!$O1596</f>
        <v>4</v>
      </c>
      <c r="AR1596" t="str">
        <f>Table2[[#This Row],[Policy / Non Policy]]</f>
        <v>Policy</v>
      </c>
      <c r="AS1596" t="str">
        <f>'CMO Input'!$U1596</f>
        <v>Tier 1</v>
      </c>
      <c r="AT1596" t="str">
        <f>'CMO Input'!$P1596</f>
        <v>SI</v>
      </c>
      <c r="AU1596" t="str" cm="1">
        <f t="array" ref="AU15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96" s="8" t="str">
        <f>TEXT('CMO Input'!$D1596,"MMM-YY")</f>
        <v>April</v>
      </c>
    </row>
    <row r="1597" spans="1:48" x14ac:dyDescent="0.25">
      <c r="A1597" s="18">
        <v>510782294</v>
      </c>
      <c r="B1597" s="16" t="s">
        <v>180</v>
      </c>
      <c r="C1597" s="16" t="s">
        <v>989</v>
      </c>
      <c r="D1597" s="16" t="s">
        <v>45</v>
      </c>
      <c r="E1597" s="17">
        <v>4</v>
      </c>
      <c r="F1597" s="16" t="s">
        <v>46</v>
      </c>
      <c r="G1597" s="17" t="s">
        <v>998</v>
      </c>
      <c r="H1597" s="16" t="s">
        <v>87</v>
      </c>
      <c r="I1597" s="16" t="s">
        <v>1069</v>
      </c>
      <c r="J1597" s="16" t="s">
        <v>1070</v>
      </c>
      <c r="K1597" s="18">
        <v>510782294</v>
      </c>
      <c r="L1597" s="16" t="s">
        <v>116</v>
      </c>
      <c r="M1597" s="16">
        <v>12.9</v>
      </c>
      <c r="N1597" s="16" t="s">
        <v>52</v>
      </c>
      <c r="O1597" s="16">
        <v>6</v>
      </c>
      <c r="P1597" s="16" t="s">
        <v>53</v>
      </c>
      <c r="Q1597" s="16">
        <v>215</v>
      </c>
      <c r="R1597" s="16" t="s">
        <v>54</v>
      </c>
      <c r="S1597" s="16" t="s">
        <v>134</v>
      </c>
      <c r="T1597" s="16" t="s">
        <v>135</v>
      </c>
      <c r="U1597" s="16" t="s">
        <v>94</v>
      </c>
      <c r="V1597" s="16" t="s">
        <v>58</v>
      </c>
      <c r="W1597" s="16" t="s">
        <v>95</v>
      </c>
      <c r="X1597" s="16" t="b">
        <v>0</v>
      </c>
      <c r="Y1597" s="16" t="b">
        <v>0</v>
      </c>
      <c r="Z1597" s="16" t="e">
        <v>#N/A</v>
      </c>
      <c r="AA1597" s="16">
        <v>2.7734999999999999</v>
      </c>
      <c r="AB1597" s="16">
        <v>0</v>
      </c>
      <c r="AC1597" s="16" t="s">
        <v>989</v>
      </c>
      <c r="AD1597" s="16" t="s">
        <v>1069</v>
      </c>
      <c r="AE1597" s="16" t="s">
        <v>1070</v>
      </c>
      <c r="AF1597" s="16" t="s">
        <v>1006</v>
      </c>
      <c r="AG1597" s="16" t="s">
        <v>6</v>
      </c>
      <c r="AH1597" s="16" t="b">
        <v>0</v>
      </c>
      <c r="AI1597" s="16" t="s">
        <v>60</v>
      </c>
      <c r="AJ1597" s="16" t="s">
        <v>170</v>
      </c>
      <c r="AK1597" s="16" t="s">
        <v>147</v>
      </c>
      <c r="AL1597" s="16" t="s">
        <v>1007</v>
      </c>
      <c r="AM1597" s="16" t="s">
        <v>64</v>
      </c>
      <c r="AN1597" s="19" t="e">
        <v>#N/A</v>
      </c>
      <c r="AO1597" t="str">
        <f>RIGHT('CMO Input'!$T1597,(LEN('CMO Input'!$T1597)-FIND(" ",'CMO Input'!$T1597,1)))</f>
        <v>6-7”</v>
      </c>
      <c r="AP1597">
        <f>'CMO Input'!$O1597</f>
        <v>6</v>
      </c>
      <c r="AR1597" t="str">
        <f>Table2[[#This Row],[Policy / Non Policy]]</f>
        <v>Policy</v>
      </c>
      <c r="AS1597" t="str">
        <f>'CMO Input'!$U1597</f>
        <v>Tier 1</v>
      </c>
      <c r="AT1597" t="str">
        <f>'CMO Input'!$P1597</f>
        <v>CI</v>
      </c>
      <c r="AU1597" t="str" cm="1">
        <f t="array" ref="AU15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97" s="8" t="str">
        <f>TEXT('CMO Input'!$D1597,"MMM-YY")</f>
        <v>April</v>
      </c>
    </row>
    <row r="1598" spans="1:48" x14ac:dyDescent="0.25">
      <c r="A1598" s="14">
        <v>220000326765</v>
      </c>
      <c r="B1598" s="12" t="s">
        <v>180</v>
      </c>
      <c r="C1598" s="12" t="s">
        <v>989</v>
      </c>
      <c r="D1598" s="12" t="s">
        <v>45</v>
      </c>
      <c r="E1598" s="13">
        <v>4</v>
      </c>
      <c r="F1598" s="12" t="s">
        <v>46</v>
      </c>
      <c r="G1598" s="13" t="s">
        <v>998</v>
      </c>
      <c r="H1598" s="12" t="s">
        <v>87</v>
      </c>
      <c r="I1598" s="12" t="s">
        <v>1030</v>
      </c>
      <c r="J1598" s="12" t="s">
        <v>1047</v>
      </c>
      <c r="K1598" s="14">
        <v>220000326765</v>
      </c>
      <c r="L1598" s="12" t="s">
        <v>116</v>
      </c>
      <c r="M1598" s="12">
        <v>0</v>
      </c>
      <c r="N1598" s="12" t="s">
        <v>52</v>
      </c>
      <c r="O1598" s="12">
        <v>6</v>
      </c>
      <c r="P1598" s="12" t="s">
        <v>53</v>
      </c>
      <c r="Q1598" s="12">
        <v>291</v>
      </c>
      <c r="R1598" s="12" t="s">
        <v>54</v>
      </c>
      <c r="S1598" s="12" t="s">
        <v>134</v>
      </c>
      <c r="T1598" s="12" t="s">
        <v>135</v>
      </c>
      <c r="U1598" s="12" t="s">
        <v>94</v>
      </c>
      <c r="V1598" s="12" t="s">
        <v>58</v>
      </c>
      <c r="W1598" s="12" t="s">
        <v>95</v>
      </c>
      <c r="X1598" s="12" t="b">
        <v>0</v>
      </c>
      <c r="Y1598" s="12" t="b">
        <v>0</v>
      </c>
      <c r="Z1598" s="12" t="e">
        <v>#N/A</v>
      </c>
      <c r="AA1598" s="12">
        <v>0</v>
      </c>
      <c r="AB1598" s="12">
        <v>0</v>
      </c>
      <c r="AC1598" s="12" t="s">
        <v>989</v>
      </c>
      <c r="AD1598" s="12" t="s">
        <v>1030</v>
      </c>
      <c r="AE1598" s="12" t="s">
        <v>1047</v>
      </c>
      <c r="AF1598" s="12" t="s">
        <v>1031</v>
      </c>
      <c r="AG1598" s="12" t="s">
        <v>6</v>
      </c>
      <c r="AH1598" s="12" t="b">
        <v>0</v>
      </c>
      <c r="AI1598" s="12" t="s">
        <v>60</v>
      </c>
      <c r="AJ1598" s="12" t="s">
        <v>170</v>
      </c>
      <c r="AK1598" s="12" t="s">
        <v>147</v>
      </c>
      <c r="AL1598" s="12" t="s">
        <v>1032</v>
      </c>
      <c r="AM1598" s="12" t="s">
        <v>64</v>
      </c>
      <c r="AN1598" s="15" t="e">
        <v>#N/A</v>
      </c>
      <c r="AO1598" t="str">
        <f>RIGHT('CMO Input'!$T1598,(LEN('CMO Input'!$T1598)-FIND(" ",'CMO Input'!$T1598,1)))</f>
        <v>6-7”</v>
      </c>
      <c r="AP1598">
        <f>'CMO Input'!$O1598</f>
        <v>6</v>
      </c>
      <c r="AR1598" t="str">
        <f>Table2[[#This Row],[Policy / Non Policy]]</f>
        <v>Policy</v>
      </c>
      <c r="AS1598" t="str">
        <f>'CMO Input'!$U1598</f>
        <v>Tier 1</v>
      </c>
      <c r="AT1598" t="str">
        <f>'CMO Input'!$P1598</f>
        <v>CI</v>
      </c>
      <c r="AU1598" t="str" cm="1">
        <f t="array" ref="AU15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598" s="8" t="str">
        <f>TEXT('CMO Input'!$D1598,"MMM-YY")</f>
        <v>April</v>
      </c>
    </row>
    <row r="1599" spans="1:48" x14ac:dyDescent="0.25">
      <c r="A1599" s="18">
        <v>510944945</v>
      </c>
      <c r="B1599" s="16" t="s">
        <v>180</v>
      </c>
      <c r="C1599" s="16" t="s">
        <v>989</v>
      </c>
      <c r="D1599" s="16" t="s">
        <v>45</v>
      </c>
      <c r="E1599" s="17">
        <v>4</v>
      </c>
      <c r="F1599" s="16" t="s">
        <v>46</v>
      </c>
      <c r="G1599" s="17" t="s">
        <v>998</v>
      </c>
      <c r="H1599" s="16" t="s">
        <v>87</v>
      </c>
      <c r="I1599" s="16" t="s">
        <v>1030</v>
      </c>
      <c r="J1599" s="16" t="s">
        <v>552</v>
      </c>
      <c r="K1599" s="18">
        <v>510944945</v>
      </c>
      <c r="L1599" s="16" t="s">
        <v>116</v>
      </c>
      <c r="M1599" s="16">
        <v>35.200000000000003</v>
      </c>
      <c r="N1599" s="16" t="s">
        <v>52</v>
      </c>
      <c r="O1599" s="16">
        <v>4</v>
      </c>
      <c r="P1599" s="16" t="s">
        <v>53</v>
      </c>
      <c r="Q1599" s="16">
        <v>49</v>
      </c>
      <c r="R1599" s="16" t="s">
        <v>54</v>
      </c>
      <c r="S1599" s="16" t="s">
        <v>117</v>
      </c>
      <c r="T1599" s="16" t="s">
        <v>118</v>
      </c>
      <c r="U1599" s="16" t="s">
        <v>94</v>
      </c>
      <c r="V1599" s="16" t="s">
        <v>58</v>
      </c>
      <c r="W1599" s="16" t="s">
        <v>95</v>
      </c>
      <c r="X1599" s="16" t="b">
        <v>0</v>
      </c>
      <c r="Y1599" s="16" t="b">
        <v>0</v>
      </c>
      <c r="Z1599" s="16" t="e">
        <v>#N/A</v>
      </c>
      <c r="AA1599" s="16">
        <v>1.7248000000000001</v>
      </c>
      <c r="AB1599" s="16">
        <v>0</v>
      </c>
      <c r="AC1599" s="16" t="s">
        <v>989</v>
      </c>
      <c r="AD1599" s="16" t="s">
        <v>1030</v>
      </c>
      <c r="AE1599" s="16" t="s">
        <v>552</v>
      </c>
      <c r="AF1599" s="16" t="s">
        <v>1031</v>
      </c>
      <c r="AG1599" s="16" t="s">
        <v>6</v>
      </c>
      <c r="AH1599" s="16" t="b">
        <v>0</v>
      </c>
      <c r="AI1599" s="16" t="s">
        <v>60</v>
      </c>
      <c r="AJ1599" s="16" t="s">
        <v>170</v>
      </c>
      <c r="AK1599" s="16" t="s">
        <v>147</v>
      </c>
      <c r="AL1599" s="16" t="s">
        <v>1032</v>
      </c>
      <c r="AM1599" s="16" t="s">
        <v>64</v>
      </c>
      <c r="AN1599" s="19" t="e">
        <v>#N/A</v>
      </c>
      <c r="AO1599" t="str">
        <f>RIGHT('CMO Input'!$T1599,(LEN('CMO Input'!$T1599)-FIND(" ",'CMO Input'!$T1599,1)))</f>
        <v>4-5”</v>
      </c>
      <c r="AP1599">
        <f>'CMO Input'!$O1599</f>
        <v>4</v>
      </c>
      <c r="AR1599" t="str">
        <f>Table2[[#This Row],[Policy / Non Policy]]</f>
        <v>Policy</v>
      </c>
      <c r="AS1599" t="str">
        <f>'CMO Input'!$U1599</f>
        <v>Tier 1</v>
      </c>
      <c r="AT1599" t="str">
        <f>'CMO Input'!$P1599</f>
        <v>CI</v>
      </c>
      <c r="AU1599" t="str" cm="1">
        <f t="array" ref="AU15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599" s="8" t="str">
        <f>TEXT('CMO Input'!$D1599,"MMM-YY")</f>
        <v>April</v>
      </c>
    </row>
    <row r="1600" spans="1:48" x14ac:dyDescent="0.25">
      <c r="A1600" s="14">
        <v>510835618</v>
      </c>
      <c r="B1600" s="12" t="s">
        <v>180</v>
      </c>
      <c r="C1600" s="12" t="s">
        <v>989</v>
      </c>
      <c r="D1600" s="12" t="s">
        <v>45</v>
      </c>
      <c r="E1600" s="13">
        <v>4</v>
      </c>
      <c r="F1600" s="12" t="s">
        <v>46</v>
      </c>
      <c r="G1600" s="13" t="s">
        <v>998</v>
      </c>
      <c r="H1600" s="12" t="s">
        <v>87</v>
      </c>
      <c r="I1600" s="12" t="s">
        <v>1071</v>
      </c>
      <c r="J1600" s="12" t="s">
        <v>1072</v>
      </c>
      <c r="K1600" s="14">
        <v>510835618</v>
      </c>
      <c r="L1600" s="12" t="s">
        <v>116</v>
      </c>
      <c r="M1600" s="12">
        <v>46.9</v>
      </c>
      <c r="N1600" s="12" t="s">
        <v>52</v>
      </c>
      <c r="O1600" s="12">
        <v>4</v>
      </c>
      <c r="P1600" s="12" t="s">
        <v>91</v>
      </c>
      <c r="Q1600" s="12">
        <v>99</v>
      </c>
      <c r="R1600" s="12" t="s">
        <v>54</v>
      </c>
      <c r="S1600" s="12" t="s">
        <v>117</v>
      </c>
      <c r="T1600" s="12" t="s">
        <v>118</v>
      </c>
      <c r="U1600" s="12" t="s">
        <v>94</v>
      </c>
      <c r="V1600" s="12" t="s">
        <v>58</v>
      </c>
      <c r="W1600" s="12" t="s">
        <v>95</v>
      </c>
      <c r="X1600" s="12" t="b">
        <v>0</v>
      </c>
      <c r="Y1600" s="12" t="b">
        <v>0</v>
      </c>
      <c r="Z1600" s="12" t="e">
        <v>#N/A</v>
      </c>
      <c r="AA1600" s="12">
        <v>4.6430999999999996</v>
      </c>
      <c r="AB1600" s="12">
        <v>0</v>
      </c>
      <c r="AC1600" s="12" t="s">
        <v>989</v>
      </c>
      <c r="AD1600" s="12" t="s">
        <v>1071</v>
      </c>
      <c r="AE1600" s="12" t="s">
        <v>1072</v>
      </c>
      <c r="AF1600" s="12" t="s">
        <v>1025</v>
      </c>
      <c r="AG1600" s="12" t="s">
        <v>6</v>
      </c>
      <c r="AH1600" s="12" t="b">
        <v>0</v>
      </c>
      <c r="AI1600" s="12" t="s">
        <v>60</v>
      </c>
      <c r="AJ1600" s="12" t="s">
        <v>170</v>
      </c>
      <c r="AK1600" s="12" t="s">
        <v>147</v>
      </c>
      <c r="AL1600" s="12" t="s">
        <v>1073</v>
      </c>
      <c r="AM1600" s="12" t="s">
        <v>64</v>
      </c>
      <c r="AN1600" s="15" t="e">
        <v>#N/A</v>
      </c>
      <c r="AO1600" t="str">
        <f>RIGHT('CMO Input'!$T1600,(LEN('CMO Input'!$T1600)-FIND(" ",'CMO Input'!$T1600,1)))</f>
        <v>4-5”</v>
      </c>
      <c r="AP1600">
        <f>'CMO Input'!$O1600</f>
        <v>4</v>
      </c>
      <c r="AR1600" t="str">
        <f>Table2[[#This Row],[Policy / Non Policy]]</f>
        <v>Policy</v>
      </c>
      <c r="AS1600" t="str">
        <f>'CMO Input'!$U1600</f>
        <v>Tier 1</v>
      </c>
      <c r="AT1600" t="str">
        <f>'CMO Input'!$P1600</f>
        <v>DI</v>
      </c>
      <c r="AU1600" t="str" cm="1">
        <f t="array" ref="AU16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00" s="8" t="str">
        <f>TEXT('CMO Input'!$D1600,"MMM-YY")</f>
        <v>April</v>
      </c>
    </row>
    <row r="1601" spans="1:48" x14ac:dyDescent="0.25">
      <c r="A1601" s="18">
        <v>510932012</v>
      </c>
      <c r="B1601" s="16" t="s">
        <v>180</v>
      </c>
      <c r="C1601" s="16" t="s">
        <v>989</v>
      </c>
      <c r="D1601" s="16" t="s">
        <v>45</v>
      </c>
      <c r="E1601" s="17">
        <v>4</v>
      </c>
      <c r="F1601" s="16" t="s">
        <v>46</v>
      </c>
      <c r="G1601" s="17" t="s">
        <v>142</v>
      </c>
      <c r="H1601" s="16" t="s">
        <v>87</v>
      </c>
      <c r="I1601" s="16" t="s">
        <v>1037</v>
      </c>
      <c r="J1601" s="16" t="s">
        <v>1038</v>
      </c>
      <c r="K1601" s="18">
        <v>510932012</v>
      </c>
      <c r="L1601" s="16" t="s">
        <v>116</v>
      </c>
      <c r="M1601" s="16">
        <v>1.4</v>
      </c>
      <c r="N1601" s="16" t="s">
        <v>52</v>
      </c>
      <c r="O1601" s="16">
        <v>4</v>
      </c>
      <c r="P1601" s="16" t="s">
        <v>91</v>
      </c>
      <c r="Q1601" s="16">
        <v>170</v>
      </c>
      <c r="R1601" s="16" t="s">
        <v>54</v>
      </c>
      <c r="S1601" s="16" t="s">
        <v>117</v>
      </c>
      <c r="T1601" s="16" t="s">
        <v>118</v>
      </c>
      <c r="U1601" s="16" t="s">
        <v>94</v>
      </c>
      <c r="V1601" s="16" t="s">
        <v>58</v>
      </c>
      <c r="W1601" s="16" t="s">
        <v>95</v>
      </c>
      <c r="X1601" s="16" t="b">
        <v>0</v>
      </c>
      <c r="Y1601" s="16" t="b">
        <v>0</v>
      </c>
      <c r="Z1601" s="16" t="e">
        <v>#N/A</v>
      </c>
      <c r="AA1601" s="16">
        <v>0.23799999999999999</v>
      </c>
      <c r="AB1601" s="16">
        <v>0</v>
      </c>
      <c r="AC1601" s="16" t="s">
        <v>989</v>
      </c>
      <c r="AD1601" s="16" t="s">
        <v>1037</v>
      </c>
      <c r="AE1601" s="16" t="s">
        <v>1038</v>
      </c>
      <c r="AF1601" s="16" t="s">
        <v>1010</v>
      </c>
      <c r="AG1601" s="16" t="s">
        <v>6</v>
      </c>
      <c r="AH1601" s="16" t="b">
        <v>0</v>
      </c>
      <c r="AI1601" s="16" t="s">
        <v>60</v>
      </c>
      <c r="AJ1601" s="16" t="s">
        <v>827</v>
      </c>
      <c r="AK1601" s="16" t="s">
        <v>147</v>
      </c>
      <c r="AL1601" s="16" t="s">
        <v>1011</v>
      </c>
      <c r="AM1601" s="16" t="s">
        <v>64</v>
      </c>
      <c r="AN1601" s="19" t="e">
        <v>#N/A</v>
      </c>
      <c r="AO1601" t="str">
        <f>RIGHT('CMO Input'!$T1601,(LEN('CMO Input'!$T1601)-FIND(" ",'CMO Input'!$T1601,1)))</f>
        <v>4-5”</v>
      </c>
      <c r="AP1601">
        <f>'CMO Input'!$O1601</f>
        <v>4</v>
      </c>
      <c r="AR1601" t="str">
        <f>Table2[[#This Row],[Policy / Non Policy]]</f>
        <v>Policy</v>
      </c>
      <c r="AS1601" t="str">
        <f>'CMO Input'!$U1601</f>
        <v>Tier 1</v>
      </c>
      <c r="AT1601" t="str">
        <f>'CMO Input'!$P1601</f>
        <v>DI</v>
      </c>
      <c r="AU1601" t="str" cm="1">
        <f t="array" ref="AU16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01" s="8" t="str">
        <f>TEXT('CMO Input'!$D1601,"MMM-YY")</f>
        <v>April</v>
      </c>
    </row>
    <row r="1602" spans="1:48" x14ac:dyDescent="0.25">
      <c r="A1602" s="14">
        <v>510947383</v>
      </c>
      <c r="B1602" s="12" t="s">
        <v>180</v>
      </c>
      <c r="C1602" s="12" t="s">
        <v>989</v>
      </c>
      <c r="D1602" s="12" t="s">
        <v>45</v>
      </c>
      <c r="E1602" s="13">
        <v>4</v>
      </c>
      <c r="F1602" s="12" t="s">
        <v>46</v>
      </c>
      <c r="G1602" s="13" t="s">
        <v>142</v>
      </c>
      <c r="H1602" s="12" t="s">
        <v>87</v>
      </c>
      <c r="I1602" s="12" t="s">
        <v>1048</v>
      </c>
      <c r="J1602" s="12" t="s">
        <v>1049</v>
      </c>
      <c r="K1602" s="14">
        <v>510947383</v>
      </c>
      <c r="L1602" s="12" t="s">
        <v>116</v>
      </c>
      <c r="M1602" s="12">
        <v>2.9</v>
      </c>
      <c r="N1602" s="12" t="s">
        <v>52</v>
      </c>
      <c r="O1602" s="12">
        <v>6</v>
      </c>
      <c r="P1602" s="12" t="s">
        <v>91</v>
      </c>
      <c r="Q1602" s="12">
        <v>22</v>
      </c>
      <c r="R1602" s="12" t="s">
        <v>54</v>
      </c>
      <c r="S1602" s="12" t="s">
        <v>134</v>
      </c>
      <c r="T1602" s="12" t="s">
        <v>135</v>
      </c>
      <c r="U1602" s="12" t="s">
        <v>94</v>
      </c>
      <c r="V1602" s="12" t="s">
        <v>58</v>
      </c>
      <c r="W1602" s="12" t="s">
        <v>95</v>
      </c>
      <c r="X1602" s="12" t="b">
        <v>0</v>
      </c>
      <c r="Y1602" s="12" t="b">
        <v>0</v>
      </c>
      <c r="Z1602" s="12" t="e">
        <v>#N/A</v>
      </c>
      <c r="AA1602" s="12">
        <v>6.3799999999999996E-2</v>
      </c>
      <c r="AB1602" s="12">
        <v>0</v>
      </c>
      <c r="AC1602" s="12" t="s">
        <v>989</v>
      </c>
      <c r="AD1602" s="12" t="s">
        <v>1048</v>
      </c>
      <c r="AE1602" s="12" t="s">
        <v>1049</v>
      </c>
      <c r="AF1602" s="12" t="s">
        <v>1010</v>
      </c>
      <c r="AG1602" s="12" t="s">
        <v>6</v>
      </c>
      <c r="AH1602" s="12" t="b">
        <v>0</v>
      </c>
      <c r="AI1602" s="12" t="s">
        <v>60</v>
      </c>
      <c r="AJ1602" s="12" t="s">
        <v>827</v>
      </c>
      <c r="AK1602" s="12" t="s">
        <v>147</v>
      </c>
      <c r="AL1602" s="12" t="s">
        <v>1074</v>
      </c>
      <c r="AM1602" s="12" t="s">
        <v>64</v>
      </c>
      <c r="AN1602" s="15" t="e">
        <v>#N/A</v>
      </c>
      <c r="AO1602" t="str">
        <f>RIGHT('CMO Input'!$T1602,(LEN('CMO Input'!$T1602)-FIND(" ",'CMO Input'!$T1602,1)))</f>
        <v>6-7”</v>
      </c>
      <c r="AP1602">
        <f>'CMO Input'!$O1602</f>
        <v>6</v>
      </c>
      <c r="AR1602" t="str">
        <f>Table2[[#This Row],[Policy / Non Policy]]</f>
        <v>Policy</v>
      </c>
      <c r="AS1602" t="str">
        <f>'CMO Input'!$U1602</f>
        <v>Tier 1</v>
      </c>
      <c r="AT1602" t="str">
        <f>'CMO Input'!$P1602</f>
        <v>DI</v>
      </c>
      <c r="AU1602" t="str" cm="1">
        <f t="array" ref="AU16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02" s="8" t="str">
        <f>TEXT('CMO Input'!$D1602,"MMM-YY")</f>
        <v>April</v>
      </c>
    </row>
    <row r="1603" spans="1:48" x14ac:dyDescent="0.25">
      <c r="A1603" s="18">
        <v>510947384</v>
      </c>
      <c r="B1603" s="16" t="s">
        <v>180</v>
      </c>
      <c r="C1603" s="16" t="s">
        <v>989</v>
      </c>
      <c r="D1603" s="16" t="s">
        <v>45</v>
      </c>
      <c r="E1603" s="17">
        <v>4</v>
      </c>
      <c r="F1603" s="16" t="s">
        <v>46</v>
      </c>
      <c r="G1603" s="17" t="s">
        <v>142</v>
      </c>
      <c r="H1603" s="16" t="s">
        <v>87</v>
      </c>
      <c r="I1603" s="16" t="s">
        <v>1048</v>
      </c>
      <c r="J1603" s="16" t="s">
        <v>1049</v>
      </c>
      <c r="K1603" s="18">
        <v>510947384</v>
      </c>
      <c r="L1603" s="16" t="s">
        <v>116</v>
      </c>
      <c r="M1603" s="16">
        <v>1.6</v>
      </c>
      <c r="N1603" s="16" t="s">
        <v>52</v>
      </c>
      <c r="O1603" s="16">
        <v>6</v>
      </c>
      <c r="P1603" s="16" t="s">
        <v>91</v>
      </c>
      <c r="Q1603" s="16">
        <v>76</v>
      </c>
      <c r="R1603" s="16" t="s">
        <v>54</v>
      </c>
      <c r="S1603" s="16" t="s">
        <v>134</v>
      </c>
      <c r="T1603" s="16" t="s">
        <v>135</v>
      </c>
      <c r="U1603" s="16" t="s">
        <v>94</v>
      </c>
      <c r="V1603" s="16" t="s">
        <v>58</v>
      </c>
      <c r="W1603" s="16" t="s">
        <v>95</v>
      </c>
      <c r="X1603" s="16" t="b">
        <v>0</v>
      </c>
      <c r="Y1603" s="16" t="b">
        <v>0</v>
      </c>
      <c r="Z1603" s="16" t="e">
        <v>#N/A</v>
      </c>
      <c r="AA1603" s="16">
        <v>0.1216</v>
      </c>
      <c r="AB1603" s="16">
        <v>0</v>
      </c>
      <c r="AC1603" s="16" t="s">
        <v>989</v>
      </c>
      <c r="AD1603" s="16" t="s">
        <v>1048</v>
      </c>
      <c r="AE1603" s="16" t="s">
        <v>1049</v>
      </c>
      <c r="AF1603" s="16" t="s">
        <v>1010</v>
      </c>
      <c r="AG1603" s="16" t="s">
        <v>6</v>
      </c>
      <c r="AH1603" s="16" t="b">
        <v>0</v>
      </c>
      <c r="AI1603" s="16" t="s">
        <v>60</v>
      </c>
      <c r="AJ1603" s="16" t="s">
        <v>827</v>
      </c>
      <c r="AK1603" s="16" t="s">
        <v>147</v>
      </c>
      <c r="AL1603" s="16" t="s">
        <v>1074</v>
      </c>
      <c r="AM1603" s="16" t="s">
        <v>64</v>
      </c>
      <c r="AN1603" s="19" t="e">
        <v>#N/A</v>
      </c>
      <c r="AO1603" t="str">
        <f>RIGHT('CMO Input'!$T1603,(LEN('CMO Input'!$T1603)-FIND(" ",'CMO Input'!$T1603,1)))</f>
        <v>6-7”</v>
      </c>
      <c r="AP1603">
        <f>'CMO Input'!$O1603</f>
        <v>6</v>
      </c>
      <c r="AR1603" t="str">
        <f>Table2[[#This Row],[Policy / Non Policy]]</f>
        <v>Policy</v>
      </c>
      <c r="AS1603" t="str">
        <f>'CMO Input'!$U1603</f>
        <v>Tier 1</v>
      </c>
      <c r="AT1603" t="str">
        <f>'CMO Input'!$P1603</f>
        <v>DI</v>
      </c>
      <c r="AU1603" t="str" cm="1">
        <f t="array" ref="AU16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03" s="8" t="str">
        <f>TEXT('CMO Input'!$D1603,"MMM-YY")</f>
        <v>April</v>
      </c>
    </row>
    <row r="1604" spans="1:48" x14ac:dyDescent="0.25">
      <c r="A1604" s="14">
        <v>510948365</v>
      </c>
      <c r="B1604" s="12" t="s">
        <v>180</v>
      </c>
      <c r="C1604" s="12" t="s">
        <v>989</v>
      </c>
      <c r="D1604" s="12" t="s">
        <v>45</v>
      </c>
      <c r="E1604" s="13">
        <v>4</v>
      </c>
      <c r="F1604" s="12" t="s">
        <v>46</v>
      </c>
      <c r="G1604" s="13" t="s">
        <v>142</v>
      </c>
      <c r="H1604" s="12" t="s">
        <v>87</v>
      </c>
      <c r="I1604" s="12" t="s">
        <v>1048</v>
      </c>
      <c r="J1604" s="12" t="s">
        <v>1051</v>
      </c>
      <c r="K1604" s="14">
        <v>510948365</v>
      </c>
      <c r="L1604" s="12" t="s">
        <v>116</v>
      </c>
      <c r="M1604" s="12">
        <v>2.4</v>
      </c>
      <c r="N1604" s="12" t="s">
        <v>52</v>
      </c>
      <c r="O1604" s="12">
        <v>6</v>
      </c>
      <c r="P1604" s="12" t="s">
        <v>91</v>
      </c>
      <c r="Q1604" s="12">
        <v>35</v>
      </c>
      <c r="R1604" s="12" t="s">
        <v>54</v>
      </c>
      <c r="S1604" s="12" t="s">
        <v>134</v>
      </c>
      <c r="T1604" s="12" t="s">
        <v>135</v>
      </c>
      <c r="U1604" s="12" t="s">
        <v>94</v>
      </c>
      <c r="V1604" s="12" t="s">
        <v>58</v>
      </c>
      <c r="W1604" s="12" t="s">
        <v>95</v>
      </c>
      <c r="X1604" s="12" t="b">
        <v>0</v>
      </c>
      <c r="Y1604" s="12" t="b">
        <v>0</v>
      </c>
      <c r="Z1604" s="12" t="e">
        <v>#N/A</v>
      </c>
      <c r="AA1604" s="12">
        <v>8.3999999999999991E-2</v>
      </c>
      <c r="AB1604" s="12">
        <v>0</v>
      </c>
      <c r="AC1604" s="12" t="s">
        <v>989</v>
      </c>
      <c r="AD1604" s="12" t="s">
        <v>1048</v>
      </c>
      <c r="AE1604" s="12" t="s">
        <v>1051</v>
      </c>
      <c r="AF1604" s="12" t="s">
        <v>1010</v>
      </c>
      <c r="AG1604" s="12" t="s">
        <v>6</v>
      </c>
      <c r="AH1604" s="12" t="b">
        <v>0</v>
      </c>
      <c r="AI1604" s="12" t="s">
        <v>60</v>
      </c>
      <c r="AJ1604" s="12" t="s">
        <v>827</v>
      </c>
      <c r="AK1604" s="12" t="s">
        <v>147</v>
      </c>
      <c r="AL1604" s="12" t="s">
        <v>1074</v>
      </c>
      <c r="AM1604" s="12" t="s">
        <v>64</v>
      </c>
      <c r="AN1604" s="15" t="e">
        <v>#N/A</v>
      </c>
      <c r="AO1604" t="str">
        <f>RIGHT('CMO Input'!$T1604,(LEN('CMO Input'!$T1604)-FIND(" ",'CMO Input'!$T1604,1)))</f>
        <v>6-7”</v>
      </c>
      <c r="AP1604">
        <f>'CMO Input'!$O1604</f>
        <v>6</v>
      </c>
      <c r="AR1604" t="str">
        <f>Table2[[#This Row],[Policy / Non Policy]]</f>
        <v>Policy</v>
      </c>
      <c r="AS1604" t="str">
        <f>'CMO Input'!$U1604</f>
        <v>Tier 1</v>
      </c>
      <c r="AT1604" t="str">
        <f>'CMO Input'!$P1604</f>
        <v>DI</v>
      </c>
      <c r="AU1604" t="str" cm="1">
        <f t="array" ref="AU16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04" s="8" t="str">
        <f>TEXT('CMO Input'!$D1604,"MMM-YY")</f>
        <v>April</v>
      </c>
    </row>
    <row r="1605" spans="1:48" x14ac:dyDescent="0.25">
      <c r="A1605" s="18">
        <v>510951242</v>
      </c>
      <c r="B1605" s="16" t="s">
        <v>180</v>
      </c>
      <c r="C1605" s="16" t="s">
        <v>989</v>
      </c>
      <c r="D1605" s="16" t="s">
        <v>45</v>
      </c>
      <c r="E1605" s="17">
        <v>4</v>
      </c>
      <c r="F1605" s="16" t="s">
        <v>46</v>
      </c>
      <c r="G1605" s="17" t="s">
        <v>142</v>
      </c>
      <c r="H1605" s="16" t="s">
        <v>87</v>
      </c>
      <c r="I1605" s="16" t="s">
        <v>1039</v>
      </c>
      <c r="J1605" s="16" t="s">
        <v>1040</v>
      </c>
      <c r="K1605" s="18">
        <v>510951242</v>
      </c>
      <c r="L1605" s="16" t="s">
        <v>116</v>
      </c>
      <c r="M1605" s="16">
        <v>29.5</v>
      </c>
      <c r="N1605" s="16" t="s">
        <v>52</v>
      </c>
      <c r="O1605" s="16">
        <v>4</v>
      </c>
      <c r="P1605" s="16" t="s">
        <v>53</v>
      </c>
      <c r="Q1605" s="16">
        <v>200</v>
      </c>
      <c r="R1605" s="16" t="s">
        <v>54</v>
      </c>
      <c r="S1605" s="16" t="s">
        <v>117</v>
      </c>
      <c r="T1605" s="16" t="s">
        <v>118</v>
      </c>
      <c r="U1605" s="16" t="s">
        <v>94</v>
      </c>
      <c r="V1605" s="16" t="s">
        <v>58</v>
      </c>
      <c r="W1605" s="16" t="s">
        <v>95</v>
      </c>
      <c r="X1605" s="16" t="b">
        <v>0</v>
      </c>
      <c r="Y1605" s="16" t="b">
        <v>0</v>
      </c>
      <c r="Z1605" s="16" t="e">
        <v>#N/A</v>
      </c>
      <c r="AA1605" s="16">
        <v>5.8999999999999995</v>
      </c>
      <c r="AB1605" s="16">
        <v>0</v>
      </c>
      <c r="AC1605" s="16" t="s">
        <v>989</v>
      </c>
      <c r="AD1605" s="16" t="s">
        <v>1039</v>
      </c>
      <c r="AE1605" s="16" t="s">
        <v>1040</v>
      </c>
      <c r="AF1605" s="16" t="s">
        <v>1010</v>
      </c>
      <c r="AG1605" s="16" t="s">
        <v>6</v>
      </c>
      <c r="AH1605" s="16" t="b">
        <v>0</v>
      </c>
      <c r="AI1605" s="16" t="s">
        <v>60</v>
      </c>
      <c r="AJ1605" s="16" t="s">
        <v>827</v>
      </c>
      <c r="AK1605" s="16" t="s">
        <v>147</v>
      </c>
      <c r="AL1605" s="16" t="s">
        <v>1041</v>
      </c>
      <c r="AM1605" s="16" t="s">
        <v>64</v>
      </c>
      <c r="AN1605" s="19" t="e">
        <v>#N/A</v>
      </c>
      <c r="AO1605" t="str">
        <f>RIGHT('CMO Input'!$T1605,(LEN('CMO Input'!$T1605)-FIND(" ",'CMO Input'!$T1605,1)))</f>
        <v>4-5”</v>
      </c>
      <c r="AP1605">
        <f>'CMO Input'!$O1605</f>
        <v>4</v>
      </c>
      <c r="AR1605" t="str">
        <f>Table2[[#This Row],[Policy / Non Policy]]</f>
        <v>Policy</v>
      </c>
      <c r="AS1605" t="str">
        <f>'CMO Input'!$U1605</f>
        <v>Tier 1</v>
      </c>
      <c r="AT1605" t="str">
        <f>'CMO Input'!$P1605</f>
        <v>CI</v>
      </c>
      <c r="AU1605" t="str" cm="1">
        <f t="array" ref="AU16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05" s="8" t="str">
        <f>TEXT('CMO Input'!$D1605,"MMM-YY")</f>
        <v>April</v>
      </c>
    </row>
    <row r="1606" spans="1:48" x14ac:dyDescent="0.25">
      <c r="A1606" s="14">
        <v>510952603</v>
      </c>
      <c r="B1606" s="12" t="s">
        <v>180</v>
      </c>
      <c r="C1606" s="12" t="s">
        <v>989</v>
      </c>
      <c r="D1606" s="12" t="s">
        <v>45</v>
      </c>
      <c r="E1606" s="13">
        <v>4</v>
      </c>
      <c r="F1606" s="12" t="s">
        <v>46</v>
      </c>
      <c r="G1606" s="13" t="s">
        <v>142</v>
      </c>
      <c r="H1606" s="12" t="s">
        <v>87</v>
      </c>
      <c r="I1606" s="12" t="s">
        <v>1039</v>
      </c>
      <c r="J1606" s="12" t="s">
        <v>1075</v>
      </c>
      <c r="K1606" s="14">
        <v>510952603</v>
      </c>
      <c r="L1606" s="12" t="s">
        <v>116</v>
      </c>
      <c r="M1606" s="12">
        <v>30.2</v>
      </c>
      <c r="N1606" s="12" t="s">
        <v>52</v>
      </c>
      <c r="O1606" s="12">
        <v>4</v>
      </c>
      <c r="P1606" s="12" t="s">
        <v>163</v>
      </c>
      <c r="Q1606" s="12">
        <v>25</v>
      </c>
      <c r="R1606" s="12" t="s">
        <v>54</v>
      </c>
      <c r="S1606" s="12" t="s">
        <v>117</v>
      </c>
      <c r="T1606" s="12" t="s">
        <v>118</v>
      </c>
      <c r="U1606" s="12" t="s">
        <v>94</v>
      </c>
      <c r="V1606" s="12" t="s">
        <v>58</v>
      </c>
      <c r="W1606" s="12" t="s">
        <v>95</v>
      </c>
      <c r="X1606" s="12" t="b">
        <v>0</v>
      </c>
      <c r="Y1606" s="12" t="b">
        <v>0</v>
      </c>
      <c r="Z1606" s="12" t="e">
        <v>#N/A</v>
      </c>
      <c r="AA1606" s="12">
        <v>0.75499999999999989</v>
      </c>
      <c r="AB1606" s="12">
        <v>0</v>
      </c>
      <c r="AC1606" s="12" t="s">
        <v>989</v>
      </c>
      <c r="AD1606" s="12" t="s">
        <v>1039</v>
      </c>
      <c r="AE1606" s="12" t="s">
        <v>1075</v>
      </c>
      <c r="AF1606" s="12" t="s">
        <v>1010</v>
      </c>
      <c r="AG1606" s="12" t="s">
        <v>6</v>
      </c>
      <c r="AH1606" s="12" t="b">
        <v>0</v>
      </c>
      <c r="AI1606" s="12" t="s">
        <v>60</v>
      </c>
      <c r="AJ1606" s="12" t="s">
        <v>827</v>
      </c>
      <c r="AK1606" s="12" t="s">
        <v>147</v>
      </c>
      <c r="AL1606" s="12" t="s">
        <v>1041</v>
      </c>
      <c r="AM1606" s="12" t="s">
        <v>64</v>
      </c>
      <c r="AN1606" s="15" t="e">
        <v>#N/A</v>
      </c>
      <c r="AO1606" t="str">
        <f>RIGHT('CMO Input'!$T1606,(LEN('CMO Input'!$T1606)-FIND(" ",'CMO Input'!$T1606,1)))</f>
        <v>4-5”</v>
      </c>
      <c r="AP1606">
        <f>'CMO Input'!$O1606</f>
        <v>4</v>
      </c>
      <c r="AR1606" t="str">
        <f>Table2[[#This Row],[Policy / Non Policy]]</f>
        <v>Policy</v>
      </c>
      <c r="AS1606" t="str">
        <f>'CMO Input'!$U1606</f>
        <v>Tier 1</v>
      </c>
      <c r="AT1606" t="str">
        <f>'CMO Input'!$P1606</f>
        <v>SI</v>
      </c>
      <c r="AU1606" t="str" cm="1">
        <f t="array" ref="AU16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06" s="8" t="str">
        <f>TEXT('CMO Input'!$D1606,"MMM-YY")</f>
        <v>April</v>
      </c>
    </row>
    <row r="1607" spans="1:48" x14ac:dyDescent="0.25">
      <c r="A1607" s="18">
        <v>510948247</v>
      </c>
      <c r="B1607" s="16" t="s">
        <v>180</v>
      </c>
      <c r="C1607" s="16" t="s">
        <v>989</v>
      </c>
      <c r="D1607" s="16" t="s">
        <v>45</v>
      </c>
      <c r="E1607" s="17">
        <v>4</v>
      </c>
      <c r="F1607" s="16" t="s">
        <v>46</v>
      </c>
      <c r="G1607" s="17" t="s">
        <v>142</v>
      </c>
      <c r="H1607" s="16" t="s">
        <v>87</v>
      </c>
      <c r="I1607" s="16" t="s">
        <v>1012</v>
      </c>
      <c r="J1607" s="16" t="s">
        <v>1013</v>
      </c>
      <c r="K1607" s="18">
        <v>510948247</v>
      </c>
      <c r="L1607" s="16" t="s">
        <v>116</v>
      </c>
      <c r="M1607" s="16">
        <v>13.4</v>
      </c>
      <c r="N1607" s="16" t="s">
        <v>52</v>
      </c>
      <c r="O1607" s="16">
        <v>6</v>
      </c>
      <c r="P1607" s="16" t="s">
        <v>163</v>
      </c>
      <c r="Q1607" s="16">
        <v>60</v>
      </c>
      <c r="R1607" s="16" t="s">
        <v>54</v>
      </c>
      <c r="S1607" s="16" t="s">
        <v>134</v>
      </c>
      <c r="T1607" s="16" t="s">
        <v>135</v>
      </c>
      <c r="U1607" s="16" t="s">
        <v>94</v>
      </c>
      <c r="V1607" s="16" t="s">
        <v>58</v>
      </c>
      <c r="W1607" s="16" t="s">
        <v>95</v>
      </c>
      <c r="X1607" s="16" t="b">
        <v>0</v>
      </c>
      <c r="Y1607" s="16" t="b">
        <v>0</v>
      </c>
      <c r="Z1607" s="16" t="e">
        <v>#N/A</v>
      </c>
      <c r="AA1607" s="16">
        <v>0.80400000000000005</v>
      </c>
      <c r="AB1607" s="16">
        <v>0</v>
      </c>
      <c r="AC1607" s="16" t="s">
        <v>989</v>
      </c>
      <c r="AD1607" s="16" t="s">
        <v>1012</v>
      </c>
      <c r="AE1607" s="16" t="s">
        <v>1013</v>
      </c>
      <c r="AF1607" s="16" t="s">
        <v>1010</v>
      </c>
      <c r="AG1607" s="16" t="s">
        <v>6</v>
      </c>
      <c r="AH1607" s="16" t="b">
        <v>0</v>
      </c>
      <c r="AI1607" s="16" t="s">
        <v>60</v>
      </c>
      <c r="AJ1607" s="16" t="s">
        <v>827</v>
      </c>
      <c r="AK1607" s="16" t="s">
        <v>147</v>
      </c>
      <c r="AL1607" s="16" t="s">
        <v>1014</v>
      </c>
      <c r="AM1607" s="16" t="s">
        <v>64</v>
      </c>
      <c r="AN1607" s="19" t="e">
        <v>#N/A</v>
      </c>
      <c r="AO1607" t="str">
        <f>RIGHT('CMO Input'!$T1607,(LEN('CMO Input'!$T1607)-FIND(" ",'CMO Input'!$T1607,1)))</f>
        <v>6-7”</v>
      </c>
      <c r="AP1607">
        <f>'CMO Input'!$O1607</f>
        <v>6</v>
      </c>
      <c r="AR1607" t="str">
        <f>Table2[[#This Row],[Policy / Non Policy]]</f>
        <v>Policy</v>
      </c>
      <c r="AS1607" t="str">
        <f>'CMO Input'!$U1607</f>
        <v>Tier 1</v>
      </c>
      <c r="AT1607" t="str">
        <f>'CMO Input'!$P1607</f>
        <v>SI</v>
      </c>
      <c r="AU1607" t="str" cm="1">
        <f t="array" ref="AU16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07" s="8" t="str">
        <f>TEXT('CMO Input'!$D1607,"MMM-YY")</f>
        <v>April</v>
      </c>
    </row>
    <row r="1608" spans="1:48" x14ac:dyDescent="0.25">
      <c r="A1608" s="14">
        <v>510951207</v>
      </c>
      <c r="B1608" s="12" t="s">
        <v>180</v>
      </c>
      <c r="C1608" s="12" t="s">
        <v>989</v>
      </c>
      <c r="D1608" s="12" t="s">
        <v>45</v>
      </c>
      <c r="E1608" s="13">
        <v>4</v>
      </c>
      <c r="F1608" s="12" t="s">
        <v>46</v>
      </c>
      <c r="G1608" s="13" t="s">
        <v>142</v>
      </c>
      <c r="H1608" s="12" t="s">
        <v>87</v>
      </c>
      <c r="I1608" s="12" t="s">
        <v>1012</v>
      </c>
      <c r="J1608" s="12" t="s">
        <v>1076</v>
      </c>
      <c r="K1608" s="14">
        <v>510951207</v>
      </c>
      <c r="L1608" s="12" t="s">
        <v>116</v>
      </c>
      <c r="M1608" s="12">
        <v>12.2</v>
      </c>
      <c r="N1608" s="12" t="s">
        <v>52</v>
      </c>
      <c r="O1608" s="12">
        <v>4</v>
      </c>
      <c r="P1608" s="12" t="s">
        <v>163</v>
      </c>
      <c r="Q1608" s="12">
        <v>105</v>
      </c>
      <c r="R1608" s="12" t="s">
        <v>54</v>
      </c>
      <c r="S1608" s="12" t="s">
        <v>117</v>
      </c>
      <c r="T1608" s="12" t="s">
        <v>118</v>
      </c>
      <c r="U1608" s="12" t="s">
        <v>94</v>
      </c>
      <c r="V1608" s="12" t="s">
        <v>58</v>
      </c>
      <c r="W1608" s="12" t="s">
        <v>95</v>
      </c>
      <c r="X1608" s="12" t="b">
        <v>0</v>
      </c>
      <c r="Y1608" s="12" t="b">
        <v>0</v>
      </c>
      <c r="Z1608" s="12" t="e">
        <v>#N/A</v>
      </c>
      <c r="AA1608" s="12">
        <v>1.2809999999999999</v>
      </c>
      <c r="AB1608" s="12">
        <v>0</v>
      </c>
      <c r="AC1608" s="12" t="s">
        <v>989</v>
      </c>
      <c r="AD1608" s="12" t="s">
        <v>1012</v>
      </c>
      <c r="AE1608" s="12" t="s">
        <v>1076</v>
      </c>
      <c r="AF1608" s="12" t="s">
        <v>1010</v>
      </c>
      <c r="AG1608" s="12" t="s">
        <v>6</v>
      </c>
      <c r="AH1608" s="12" t="b">
        <v>0</v>
      </c>
      <c r="AI1608" s="12" t="s">
        <v>60</v>
      </c>
      <c r="AJ1608" s="12" t="s">
        <v>827</v>
      </c>
      <c r="AK1608" s="12" t="s">
        <v>147</v>
      </c>
      <c r="AL1608" s="12" t="s">
        <v>1014</v>
      </c>
      <c r="AM1608" s="12" t="s">
        <v>64</v>
      </c>
      <c r="AN1608" s="15" t="e">
        <v>#N/A</v>
      </c>
      <c r="AO1608" t="str">
        <f>RIGHT('CMO Input'!$T1608,(LEN('CMO Input'!$T1608)-FIND(" ",'CMO Input'!$T1608,1)))</f>
        <v>4-5”</v>
      </c>
      <c r="AP1608">
        <f>'CMO Input'!$O1608</f>
        <v>4</v>
      </c>
      <c r="AR1608" t="str">
        <f>Table2[[#This Row],[Policy / Non Policy]]</f>
        <v>Policy</v>
      </c>
      <c r="AS1608" t="str">
        <f>'CMO Input'!$U1608</f>
        <v>Tier 1</v>
      </c>
      <c r="AT1608" t="str">
        <f>'CMO Input'!$P1608</f>
        <v>SI</v>
      </c>
      <c r="AU1608" t="str" cm="1">
        <f t="array" ref="AU16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08" s="8" t="str">
        <f>TEXT('CMO Input'!$D1608,"MMM-YY")</f>
        <v>April</v>
      </c>
    </row>
    <row r="1609" spans="1:48" x14ac:dyDescent="0.25">
      <c r="A1609" s="18">
        <v>510886178</v>
      </c>
      <c r="B1609" s="16" t="s">
        <v>180</v>
      </c>
      <c r="C1609" s="16" t="s">
        <v>989</v>
      </c>
      <c r="D1609" s="16" t="s">
        <v>45</v>
      </c>
      <c r="E1609" s="17">
        <v>4</v>
      </c>
      <c r="F1609" s="16" t="s">
        <v>46</v>
      </c>
      <c r="G1609" s="17" t="s">
        <v>1044</v>
      </c>
      <c r="H1609" s="16" t="s">
        <v>87</v>
      </c>
      <c r="I1609" s="16" t="s">
        <v>1055</v>
      </c>
      <c r="J1609" s="16" t="s">
        <v>1056</v>
      </c>
      <c r="K1609" s="18">
        <v>510886178</v>
      </c>
      <c r="L1609" s="16" t="s">
        <v>116</v>
      </c>
      <c r="M1609" s="16">
        <v>0.3</v>
      </c>
      <c r="N1609" s="16" t="s">
        <v>52</v>
      </c>
      <c r="O1609" s="16">
        <v>100</v>
      </c>
      <c r="P1609" s="16" t="s">
        <v>91</v>
      </c>
      <c r="Q1609" s="16">
        <v>91</v>
      </c>
      <c r="R1609" s="16" t="s">
        <v>220</v>
      </c>
      <c r="S1609" s="16" t="s">
        <v>221</v>
      </c>
      <c r="T1609" s="16" t="s">
        <v>118</v>
      </c>
      <c r="U1609" s="16" t="s">
        <v>94</v>
      </c>
      <c r="V1609" s="16" t="s">
        <v>58</v>
      </c>
      <c r="W1609" s="16" t="s">
        <v>95</v>
      </c>
      <c r="X1609" s="16" t="b">
        <v>0</v>
      </c>
      <c r="Y1609" s="16" t="b">
        <v>0</v>
      </c>
      <c r="Z1609" s="16" t="e">
        <v>#N/A</v>
      </c>
      <c r="AA1609" s="16">
        <v>2.7299999999999998E-2</v>
      </c>
      <c r="AB1609" s="16">
        <v>0</v>
      </c>
      <c r="AC1609" s="16" t="s">
        <v>989</v>
      </c>
      <c r="AD1609" s="16" t="s">
        <v>1055</v>
      </c>
      <c r="AE1609" s="16" t="s">
        <v>1056</v>
      </c>
      <c r="AF1609" s="16" t="s">
        <v>1046</v>
      </c>
      <c r="AG1609" s="16" t="s">
        <v>6</v>
      </c>
      <c r="AH1609" s="16" t="b">
        <v>0</v>
      </c>
      <c r="AI1609" s="16" t="s">
        <v>60</v>
      </c>
      <c r="AJ1609" s="16" t="s">
        <v>166</v>
      </c>
      <c r="AK1609" s="16" t="s">
        <v>147</v>
      </c>
      <c r="AL1609" s="16" t="s">
        <v>1057</v>
      </c>
      <c r="AM1609" s="16" t="s">
        <v>64</v>
      </c>
      <c r="AN1609" s="19" t="e">
        <v>#N/A</v>
      </c>
      <c r="AO1609" t="str">
        <f>RIGHT('CMO Input'!$T1609,(LEN('CMO Input'!$T1609)-FIND(" ",'CMO Input'!$T1609,1)))</f>
        <v>4-5”</v>
      </c>
      <c r="AP1609">
        <f>'CMO Input'!$O1609</f>
        <v>100</v>
      </c>
      <c r="AR1609" t="str">
        <f>Table2[[#This Row],[Policy / Non Policy]]</f>
        <v>Policy</v>
      </c>
      <c r="AS1609" t="str">
        <f>'CMO Input'!$U1609</f>
        <v>Tier 1</v>
      </c>
      <c r="AT1609" t="str">
        <f>'CMO Input'!$P1609</f>
        <v>DI</v>
      </c>
      <c r="AU1609" t="str" cm="1">
        <f t="array" ref="AU16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09" s="8" t="str">
        <f>TEXT('CMO Input'!$D1609,"MMM-YY")</f>
        <v>April</v>
      </c>
    </row>
    <row r="1610" spans="1:48" x14ac:dyDescent="0.25">
      <c r="A1610" s="14">
        <v>510886180</v>
      </c>
      <c r="B1610" s="12" t="s">
        <v>180</v>
      </c>
      <c r="C1610" s="12" t="s">
        <v>989</v>
      </c>
      <c r="D1610" s="12" t="s">
        <v>45</v>
      </c>
      <c r="E1610" s="13">
        <v>4</v>
      </c>
      <c r="F1610" s="12" t="s">
        <v>46</v>
      </c>
      <c r="G1610" s="13" t="s">
        <v>1044</v>
      </c>
      <c r="H1610" s="12" t="s">
        <v>87</v>
      </c>
      <c r="I1610" s="12" t="s">
        <v>1055</v>
      </c>
      <c r="J1610" s="12" t="s">
        <v>1056</v>
      </c>
      <c r="K1610" s="14">
        <v>510886180</v>
      </c>
      <c r="L1610" s="12" t="s">
        <v>116</v>
      </c>
      <c r="M1610" s="12">
        <v>0.5</v>
      </c>
      <c r="N1610" s="12" t="s">
        <v>52</v>
      </c>
      <c r="O1610" s="12">
        <v>100</v>
      </c>
      <c r="P1610" s="12" t="s">
        <v>91</v>
      </c>
      <c r="Q1610" s="12">
        <v>39</v>
      </c>
      <c r="R1610" s="12" t="s">
        <v>220</v>
      </c>
      <c r="S1610" s="12" t="s">
        <v>221</v>
      </c>
      <c r="T1610" s="12" t="s">
        <v>118</v>
      </c>
      <c r="U1610" s="12" t="s">
        <v>94</v>
      </c>
      <c r="V1610" s="12" t="s">
        <v>58</v>
      </c>
      <c r="W1610" s="12" t="s">
        <v>95</v>
      </c>
      <c r="X1610" s="12" t="b">
        <v>0</v>
      </c>
      <c r="Y1610" s="12" t="b">
        <v>0</v>
      </c>
      <c r="Z1610" s="12" t="e">
        <v>#N/A</v>
      </c>
      <c r="AA1610" s="12">
        <v>1.95E-2</v>
      </c>
      <c r="AB1610" s="12">
        <v>0</v>
      </c>
      <c r="AC1610" s="12" t="s">
        <v>989</v>
      </c>
      <c r="AD1610" s="12" t="s">
        <v>1055</v>
      </c>
      <c r="AE1610" s="12" t="s">
        <v>1056</v>
      </c>
      <c r="AF1610" s="12" t="s">
        <v>1046</v>
      </c>
      <c r="AG1610" s="12" t="s">
        <v>6</v>
      </c>
      <c r="AH1610" s="12" t="b">
        <v>0</v>
      </c>
      <c r="AI1610" s="12" t="s">
        <v>60</v>
      </c>
      <c r="AJ1610" s="12" t="s">
        <v>166</v>
      </c>
      <c r="AK1610" s="12" t="s">
        <v>147</v>
      </c>
      <c r="AL1610" s="12" t="s">
        <v>1057</v>
      </c>
      <c r="AM1610" s="12" t="s">
        <v>64</v>
      </c>
      <c r="AN1610" s="15" t="e">
        <v>#N/A</v>
      </c>
      <c r="AO1610" t="str">
        <f>RIGHT('CMO Input'!$T1610,(LEN('CMO Input'!$T1610)-FIND(" ",'CMO Input'!$T1610,1)))</f>
        <v>4-5”</v>
      </c>
      <c r="AP1610">
        <f>'CMO Input'!$O1610</f>
        <v>100</v>
      </c>
      <c r="AR1610" t="str">
        <f>Table2[[#This Row],[Policy / Non Policy]]</f>
        <v>Policy</v>
      </c>
      <c r="AS1610" t="str">
        <f>'CMO Input'!$U1610</f>
        <v>Tier 1</v>
      </c>
      <c r="AT1610" t="str">
        <f>'CMO Input'!$P1610</f>
        <v>DI</v>
      </c>
      <c r="AU1610" t="str" cm="1">
        <f t="array" ref="AU16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10" s="8" t="str">
        <f>TEXT('CMO Input'!$D1610,"MMM-YY")</f>
        <v>April</v>
      </c>
    </row>
    <row r="1611" spans="1:48" x14ac:dyDescent="0.25">
      <c r="A1611" s="18">
        <v>510964481</v>
      </c>
      <c r="B1611" s="16" t="s">
        <v>180</v>
      </c>
      <c r="C1611" s="16" t="s">
        <v>989</v>
      </c>
      <c r="D1611" s="16" t="s">
        <v>45</v>
      </c>
      <c r="E1611" s="17">
        <v>4</v>
      </c>
      <c r="F1611" s="16" t="s">
        <v>46</v>
      </c>
      <c r="G1611" s="17" t="s">
        <v>1044</v>
      </c>
      <c r="H1611" s="16" t="s">
        <v>87</v>
      </c>
      <c r="I1611" s="16" t="s">
        <v>1058</v>
      </c>
      <c r="J1611" s="16" t="s">
        <v>1059</v>
      </c>
      <c r="K1611" s="18">
        <v>510964481</v>
      </c>
      <c r="L1611" s="16" t="s">
        <v>116</v>
      </c>
      <c r="M1611" s="16">
        <v>7.8</v>
      </c>
      <c r="N1611" s="16" t="s">
        <v>52</v>
      </c>
      <c r="O1611" s="16">
        <v>100</v>
      </c>
      <c r="P1611" s="16" t="s">
        <v>91</v>
      </c>
      <c r="Q1611" s="16">
        <v>37</v>
      </c>
      <c r="R1611" s="16" t="s">
        <v>220</v>
      </c>
      <c r="S1611" s="16" t="s">
        <v>221</v>
      </c>
      <c r="T1611" s="16" t="s">
        <v>118</v>
      </c>
      <c r="U1611" s="16" t="s">
        <v>94</v>
      </c>
      <c r="V1611" s="16" t="s">
        <v>58</v>
      </c>
      <c r="W1611" s="16" t="s">
        <v>95</v>
      </c>
      <c r="X1611" s="16" t="b">
        <v>0</v>
      </c>
      <c r="Y1611" s="16" t="b">
        <v>0</v>
      </c>
      <c r="Z1611" s="16" t="e">
        <v>#N/A</v>
      </c>
      <c r="AA1611" s="16">
        <v>0.28859999999999997</v>
      </c>
      <c r="AB1611" s="16">
        <v>0</v>
      </c>
      <c r="AC1611" s="16" t="s">
        <v>989</v>
      </c>
      <c r="AD1611" s="16" t="s">
        <v>1058</v>
      </c>
      <c r="AE1611" s="16" t="s">
        <v>1059</v>
      </c>
      <c r="AF1611" s="16" t="s">
        <v>1046</v>
      </c>
      <c r="AG1611" s="16" t="s">
        <v>6</v>
      </c>
      <c r="AH1611" s="16" t="b">
        <v>0</v>
      </c>
      <c r="AI1611" s="16" t="s">
        <v>60</v>
      </c>
      <c r="AJ1611" s="16" t="s">
        <v>166</v>
      </c>
      <c r="AK1611" s="16" t="s">
        <v>147</v>
      </c>
      <c r="AL1611" s="16" t="s">
        <v>1060</v>
      </c>
      <c r="AM1611" s="16" t="s">
        <v>64</v>
      </c>
      <c r="AN1611" s="19" t="e">
        <v>#N/A</v>
      </c>
      <c r="AO1611" t="str">
        <f>RIGHT('CMO Input'!$T1611,(LEN('CMO Input'!$T1611)-FIND(" ",'CMO Input'!$T1611,1)))</f>
        <v>4-5”</v>
      </c>
      <c r="AP1611">
        <f>'CMO Input'!$O1611</f>
        <v>100</v>
      </c>
      <c r="AR1611" t="str">
        <f>Table2[[#This Row],[Policy / Non Policy]]</f>
        <v>Policy</v>
      </c>
      <c r="AS1611" t="str">
        <f>'CMO Input'!$U1611</f>
        <v>Tier 1</v>
      </c>
      <c r="AT1611" t="str">
        <f>'CMO Input'!$P1611</f>
        <v>DI</v>
      </c>
      <c r="AU1611" t="str" cm="1">
        <f t="array" ref="AU16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11" s="8" t="str">
        <f>TEXT('CMO Input'!$D1611,"MMM-YY")</f>
        <v>April</v>
      </c>
    </row>
    <row r="1612" spans="1:48" x14ac:dyDescent="0.25">
      <c r="A1612" s="14">
        <v>510964482</v>
      </c>
      <c r="B1612" s="12" t="s">
        <v>180</v>
      </c>
      <c r="C1612" s="12" t="s">
        <v>989</v>
      </c>
      <c r="D1612" s="12" t="s">
        <v>45</v>
      </c>
      <c r="E1612" s="13">
        <v>4</v>
      </c>
      <c r="F1612" s="12" t="s">
        <v>46</v>
      </c>
      <c r="G1612" s="13" t="s">
        <v>1044</v>
      </c>
      <c r="H1612" s="12" t="s">
        <v>87</v>
      </c>
      <c r="I1612" s="12" t="s">
        <v>1058</v>
      </c>
      <c r="J1612" s="12" t="s">
        <v>1059</v>
      </c>
      <c r="K1612" s="14">
        <v>510964482</v>
      </c>
      <c r="L1612" s="12" t="s">
        <v>116</v>
      </c>
      <c r="M1612" s="12">
        <v>35.1</v>
      </c>
      <c r="N1612" s="12" t="s">
        <v>52</v>
      </c>
      <c r="O1612" s="12">
        <v>100</v>
      </c>
      <c r="P1612" s="12" t="s">
        <v>91</v>
      </c>
      <c r="Q1612" s="12">
        <v>63</v>
      </c>
      <c r="R1612" s="12" t="s">
        <v>220</v>
      </c>
      <c r="S1612" s="12" t="s">
        <v>221</v>
      </c>
      <c r="T1612" s="12" t="s">
        <v>118</v>
      </c>
      <c r="U1612" s="12" t="s">
        <v>94</v>
      </c>
      <c r="V1612" s="12" t="s">
        <v>58</v>
      </c>
      <c r="W1612" s="12" t="s">
        <v>95</v>
      </c>
      <c r="X1612" s="12" t="b">
        <v>0</v>
      </c>
      <c r="Y1612" s="12" t="b">
        <v>0</v>
      </c>
      <c r="Z1612" s="12" t="e">
        <v>#N/A</v>
      </c>
      <c r="AA1612" s="12">
        <v>2.2113</v>
      </c>
      <c r="AB1612" s="12">
        <v>0</v>
      </c>
      <c r="AC1612" s="12" t="s">
        <v>989</v>
      </c>
      <c r="AD1612" s="12" t="s">
        <v>1058</v>
      </c>
      <c r="AE1612" s="12" t="s">
        <v>1059</v>
      </c>
      <c r="AF1612" s="12" t="s">
        <v>1046</v>
      </c>
      <c r="AG1612" s="12" t="s">
        <v>6</v>
      </c>
      <c r="AH1612" s="12" t="b">
        <v>0</v>
      </c>
      <c r="AI1612" s="12" t="s">
        <v>60</v>
      </c>
      <c r="AJ1612" s="12" t="s">
        <v>166</v>
      </c>
      <c r="AK1612" s="12" t="s">
        <v>147</v>
      </c>
      <c r="AL1612" s="12" t="s">
        <v>1060</v>
      </c>
      <c r="AM1612" s="12" t="s">
        <v>64</v>
      </c>
      <c r="AN1612" s="15" t="e">
        <v>#N/A</v>
      </c>
      <c r="AO1612" t="str">
        <f>RIGHT('CMO Input'!$T1612,(LEN('CMO Input'!$T1612)-FIND(" ",'CMO Input'!$T1612,1)))</f>
        <v>4-5”</v>
      </c>
      <c r="AP1612">
        <f>'CMO Input'!$O1612</f>
        <v>100</v>
      </c>
      <c r="AR1612" t="str">
        <f>Table2[[#This Row],[Policy / Non Policy]]</f>
        <v>Policy</v>
      </c>
      <c r="AS1612" t="str">
        <f>'CMO Input'!$U1612</f>
        <v>Tier 1</v>
      </c>
      <c r="AT1612" t="str">
        <f>'CMO Input'!$P1612</f>
        <v>DI</v>
      </c>
      <c r="AU1612" t="str" cm="1">
        <f t="array" ref="AU16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12" s="8" t="str">
        <f>TEXT('CMO Input'!$D1612,"MMM-YY")</f>
        <v>April</v>
      </c>
    </row>
    <row r="1613" spans="1:48" x14ac:dyDescent="0.25">
      <c r="A1613" s="18">
        <v>510928408</v>
      </c>
      <c r="B1613" s="16" t="s">
        <v>180</v>
      </c>
      <c r="C1613" s="16" t="s">
        <v>989</v>
      </c>
      <c r="D1613" s="16" t="s">
        <v>45</v>
      </c>
      <c r="E1613" s="17">
        <v>4</v>
      </c>
      <c r="F1613" s="16" t="s">
        <v>46</v>
      </c>
      <c r="G1613" s="17" t="s">
        <v>1044</v>
      </c>
      <c r="H1613" s="16" t="s">
        <v>87</v>
      </c>
      <c r="I1613" s="16" t="s">
        <v>1077</v>
      </c>
      <c r="J1613" s="16" t="s">
        <v>1078</v>
      </c>
      <c r="K1613" s="18">
        <v>510928408</v>
      </c>
      <c r="L1613" s="16" t="s">
        <v>116</v>
      </c>
      <c r="M1613" s="16">
        <v>0</v>
      </c>
      <c r="N1613" s="16" t="s">
        <v>52</v>
      </c>
      <c r="O1613" s="16">
        <v>6</v>
      </c>
      <c r="P1613" s="16" t="s">
        <v>163</v>
      </c>
      <c r="Q1613" s="16">
        <v>260</v>
      </c>
      <c r="R1613" s="16" t="s">
        <v>54</v>
      </c>
      <c r="S1613" s="16" t="s">
        <v>134</v>
      </c>
      <c r="T1613" s="16" t="s">
        <v>135</v>
      </c>
      <c r="U1613" s="16" t="s">
        <v>94</v>
      </c>
      <c r="V1613" s="16" t="s">
        <v>58</v>
      </c>
      <c r="W1613" s="16" t="s">
        <v>95</v>
      </c>
      <c r="X1613" s="16" t="b">
        <v>0</v>
      </c>
      <c r="Y1613" s="16" t="b">
        <v>0</v>
      </c>
      <c r="Z1613" s="16" t="e">
        <v>#N/A</v>
      </c>
      <c r="AA1613" s="16">
        <v>0</v>
      </c>
      <c r="AB1613" s="16">
        <v>0</v>
      </c>
      <c r="AC1613" s="16" t="s">
        <v>989</v>
      </c>
      <c r="AD1613" s="16" t="s">
        <v>1077</v>
      </c>
      <c r="AE1613" s="16" t="s">
        <v>1078</v>
      </c>
      <c r="AF1613" s="16" t="s">
        <v>1046</v>
      </c>
      <c r="AG1613" s="16" t="s">
        <v>6</v>
      </c>
      <c r="AH1613" s="16" t="b">
        <v>0</v>
      </c>
      <c r="AI1613" s="16" t="s">
        <v>60</v>
      </c>
      <c r="AJ1613" s="16" t="s">
        <v>166</v>
      </c>
      <c r="AK1613" s="16"/>
      <c r="AL1613" s="16" t="s">
        <v>1079</v>
      </c>
      <c r="AM1613" s="16" t="s">
        <v>64</v>
      </c>
      <c r="AN1613" s="19" t="e">
        <v>#N/A</v>
      </c>
      <c r="AO1613" t="str">
        <f>RIGHT('CMO Input'!$T1613,(LEN('CMO Input'!$T1613)-FIND(" ",'CMO Input'!$T1613,1)))</f>
        <v>6-7”</v>
      </c>
      <c r="AP1613">
        <f>'CMO Input'!$O1613</f>
        <v>6</v>
      </c>
      <c r="AR1613" t="str">
        <f>Table2[[#This Row],[Policy / Non Policy]]</f>
        <v>Policy</v>
      </c>
      <c r="AS1613" t="str">
        <f>'CMO Input'!$U1613</f>
        <v>Tier 1</v>
      </c>
      <c r="AT1613" t="str">
        <f>'CMO Input'!$P1613</f>
        <v>SI</v>
      </c>
      <c r="AU1613" t="str" cm="1">
        <f t="array" ref="AU16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13" s="8" t="str">
        <f>TEXT('CMO Input'!$D1613,"MMM-YY")</f>
        <v>April</v>
      </c>
    </row>
    <row r="1614" spans="1:48" x14ac:dyDescent="0.25">
      <c r="A1614" s="14">
        <v>510916020</v>
      </c>
      <c r="B1614" s="12" t="s">
        <v>180</v>
      </c>
      <c r="C1614" s="12" t="s">
        <v>989</v>
      </c>
      <c r="D1614" s="12" t="s">
        <v>45</v>
      </c>
      <c r="E1614" s="13">
        <v>5</v>
      </c>
      <c r="F1614" s="12" t="s">
        <v>46</v>
      </c>
      <c r="G1614" s="13" t="s">
        <v>158</v>
      </c>
      <c r="H1614" s="12" t="s">
        <v>87</v>
      </c>
      <c r="I1614" s="12" t="s">
        <v>990</v>
      </c>
      <c r="J1614" s="12" t="s">
        <v>991</v>
      </c>
      <c r="K1614" s="14">
        <v>510916020</v>
      </c>
      <c r="L1614" s="12" t="s">
        <v>90</v>
      </c>
      <c r="M1614" s="12">
        <v>0.6</v>
      </c>
      <c r="N1614" s="12" t="s">
        <v>52</v>
      </c>
      <c r="O1614" s="12">
        <v>6</v>
      </c>
      <c r="P1614" s="12" t="s">
        <v>163</v>
      </c>
      <c r="Q1614" s="12">
        <v>214</v>
      </c>
      <c r="R1614" s="12" t="s">
        <v>54</v>
      </c>
      <c r="S1614" s="12" t="s">
        <v>134</v>
      </c>
      <c r="T1614" s="12" t="s">
        <v>135</v>
      </c>
      <c r="U1614" s="12" t="s">
        <v>94</v>
      </c>
      <c r="V1614" s="12" t="s">
        <v>58</v>
      </c>
      <c r="W1614" s="12" t="s">
        <v>95</v>
      </c>
      <c r="X1614" s="12" t="b">
        <v>0</v>
      </c>
      <c r="Y1614" s="12" t="b">
        <v>0</v>
      </c>
      <c r="Z1614" s="12" t="e">
        <v>#N/A</v>
      </c>
      <c r="AA1614" s="12">
        <v>0.12839999999999999</v>
      </c>
      <c r="AB1614" s="12">
        <v>0</v>
      </c>
      <c r="AC1614" s="12" t="s">
        <v>989</v>
      </c>
      <c r="AD1614" s="12" t="s">
        <v>990</v>
      </c>
      <c r="AE1614" s="12" t="s">
        <v>991</v>
      </c>
      <c r="AF1614" s="12" t="s">
        <v>992</v>
      </c>
      <c r="AG1614" s="12" t="s">
        <v>6</v>
      </c>
      <c r="AH1614" s="12" t="b">
        <v>0</v>
      </c>
      <c r="AI1614" s="12" t="s">
        <v>39</v>
      </c>
      <c r="AJ1614" s="12" t="s">
        <v>61</v>
      </c>
      <c r="AK1614" s="12" t="s">
        <v>90</v>
      </c>
      <c r="AL1614" s="12" t="s">
        <v>905</v>
      </c>
      <c r="AM1614" s="12" t="s">
        <v>64</v>
      </c>
      <c r="AN1614" s="15" t="e">
        <v>#N/A</v>
      </c>
      <c r="AO1614" t="str">
        <f>RIGHT('CMO Input'!$T1614,(LEN('CMO Input'!$T1614)-FIND(" ",'CMO Input'!$T1614,1)))</f>
        <v>6-7”</v>
      </c>
      <c r="AP1614">
        <f>'CMO Input'!$O1614</f>
        <v>6</v>
      </c>
      <c r="AR1614" t="str">
        <f>Table2[[#This Row],[Policy / Non Policy]]</f>
        <v>Policy</v>
      </c>
      <c r="AS1614" t="str">
        <f>'CMO Input'!$U1614</f>
        <v>Tier 1</v>
      </c>
      <c r="AT1614" t="str">
        <f>'CMO Input'!$P1614</f>
        <v>SI</v>
      </c>
      <c r="AU1614" t="str" cm="1">
        <f t="array" ref="AU16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14" s="8" t="str">
        <f>TEXT('CMO Input'!$D1614,"MMM-YY")</f>
        <v>April</v>
      </c>
    </row>
    <row r="1615" spans="1:48" x14ac:dyDescent="0.25">
      <c r="A1615" s="18">
        <v>510916024</v>
      </c>
      <c r="B1615" s="16" t="s">
        <v>180</v>
      </c>
      <c r="C1615" s="16" t="s">
        <v>989</v>
      </c>
      <c r="D1615" s="16" t="s">
        <v>45</v>
      </c>
      <c r="E1615" s="17">
        <v>5</v>
      </c>
      <c r="F1615" s="16" t="s">
        <v>46</v>
      </c>
      <c r="G1615" s="17" t="s">
        <v>158</v>
      </c>
      <c r="H1615" s="16" t="s">
        <v>87</v>
      </c>
      <c r="I1615" s="16" t="s">
        <v>990</v>
      </c>
      <c r="J1615" s="16" t="s">
        <v>991</v>
      </c>
      <c r="K1615" s="18">
        <v>510916024</v>
      </c>
      <c r="L1615" s="16" t="s">
        <v>116</v>
      </c>
      <c r="M1615" s="16">
        <v>0.2</v>
      </c>
      <c r="N1615" s="16" t="s">
        <v>52</v>
      </c>
      <c r="O1615" s="16">
        <v>4</v>
      </c>
      <c r="P1615" s="16" t="s">
        <v>163</v>
      </c>
      <c r="Q1615" s="16">
        <v>80</v>
      </c>
      <c r="R1615" s="16" t="s">
        <v>54</v>
      </c>
      <c r="S1615" s="16" t="s">
        <v>117</v>
      </c>
      <c r="T1615" s="16" t="s">
        <v>118</v>
      </c>
      <c r="U1615" s="16" t="s">
        <v>94</v>
      </c>
      <c r="V1615" s="16" t="s">
        <v>58</v>
      </c>
      <c r="W1615" s="16" t="s">
        <v>95</v>
      </c>
      <c r="X1615" s="16" t="b">
        <v>0</v>
      </c>
      <c r="Y1615" s="16" t="b">
        <v>0</v>
      </c>
      <c r="Z1615" s="16" t="e">
        <v>#N/A</v>
      </c>
      <c r="AA1615" s="16">
        <v>1.6E-2</v>
      </c>
      <c r="AB1615" s="16">
        <v>0</v>
      </c>
      <c r="AC1615" s="16" t="s">
        <v>989</v>
      </c>
      <c r="AD1615" s="16" t="s">
        <v>990</v>
      </c>
      <c r="AE1615" s="16" t="s">
        <v>991</v>
      </c>
      <c r="AF1615" s="16" t="s">
        <v>992</v>
      </c>
      <c r="AG1615" s="16" t="s">
        <v>6</v>
      </c>
      <c r="AH1615" s="16" t="b">
        <v>0</v>
      </c>
      <c r="AI1615" s="16" t="s">
        <v>60</v>
      </c>
      <c r="AJ1615" s="16" t="s">
        <v>61</v>
      </c>
      <c r="AK1615" s="16" t="s">
        <v>147</v>
      </c>
      <c r="AL1615" s="16" t="s">
        <v>905</v>
      </c>
      <c r="AM1615" s="16" t="s">
        <v>64</v>
      </c>
      <c r="AN1615" s="19" t="e">
        <v>#N/A</v>
      </c>
      <c r="AO1615" t="str">
        <f>RIGHT('CMO Input'!$T1615,(LEN('CMO Input'!$T1615)-FIND(" ",'CMO Input'!$T1615,1)))</f>
        <v>4-5”</v>
      </c>
      <c r="AP1615">
        <f>'CMO Input'!$O1615</f>
        <v>4</v>
      </c>
      <c r="AR1615" t="str">
        <f>Table2[[#This Row],[Policy / Non Policy]]</f>
        <v>Policy</v>
      </c>
      <c r="AS1615" t="str">
        <f>'CMO Input'!$U1615</f>
        <v>Tier 1</v>
      </c>
      <c r="AT1615" t="str">
        <f>'CMO Input'!$P1615</f>
        <v>SI</v>
      </c>
      <c r="AU1615" t="str" cm="1">
        <f t="array" ref="AU16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15" s="8" t="str">
        <f>TEXT('CMO Input'!$D1615,"MMM-YY")</f>
        <v>April</v>
      </c>
    </row>
    <row r="1616" spans="1:48" x14ac:dyDescent="0.25">
      <c r="A1616" s="14">
        <v>510808095</v>
      </c>
      <c r="B1616" s="12" t="s">
        <v>180</v>
      </c>
      <c r="C1616" s="12" t="s">
        <v>989</v>
      </c>
      <c r="D1616" s="12" t="s">
        <v>45</v>
      </c>
      <c r="E1616" s="13">
        <v>5</v>
      </c>
      <c r="F1616" s="12" t="s">
        <v>46</v>
      </c>
      <c r="G1616" s="13" t="s">
        <v>158</v>
      </c>
      <c r="H1616" s="12" t="s">
        <v>87</v>
      </c>
      <c r="I1616" s="12" t="s">
        <v>1061</v>
      </c>
      <c r="J1616" s="12" t="s">
        <v>1062</v>
      </c>
      <c r="K1616" s="14">
        <v>510808095</v>
      </c>
      <c r="L1616" s="12" t="s">
        <v>90</v>
      </c>
      <c r="M1616" s="12">
        <v>10.9</v>
      </c>
      <c r="N1616" s="12" t="s">
        <v>52</v>
      </c>
      <c r="O1616" s="12">
        <v>8</v>
      </c>
      <c r="P1616" s="12" t="s">
        <v>53</v>
      </c>
      <c r="Q1616" s="12">
        <v>140</v>
      </c>
      <c r="R1616" s="12" t="s">
        <v>54</v>
      </c>
      <c r="S1616" s="12" t="s">
        <v>92</v>
      </c>
      <c r="T1616" s="12" t="s">
        <v>93</v>
      </c>
      <c r="U1616" s="12" t="s">
        <v>94</v>
      </c>
      <c r="V1616" s="12" t="s">
        <v>58</v>
      </c>
      <c r="W1616" s="12" t="s">
        <v>95</v>
      </c>
      <c r="X1616" s="12" t="b">
        <v>0</v>
      </c>
      <c r="Y1616" s="12" t="b">
        <v>0</v>
      </c>
      <c r="Z1616" s="12" t="e">
        <v>#N/A</v>
      </c>
      <c r="AA1616" s="12">
        <v>1.526</v>
      </c>
      <c r="AB1616" s="12">
        <v>0</v>
      </c>
      <c r="AC1616" s="12" t="s">
        <v>989</v>
      </c>
      <c r="AD1616" s="12" t="s">
        <v>1061</v>
      </c>
      <c r="AE1616" s="12" t="s">
        <v>1062</v>
      </c>
      <c r="AF1616" s="12" t="s">
        <v>992</v>
      </c>
      <c r="AG1616" s="12" t="s">
        <v>6</v>
      </c>
      <c r="AH1616" s="12" t="b">
        <v>0</v>
      </c>
      <c r="AI1616" s="12" t="s">
        <v>39</v>
      </c>
      <c r="AJ1616" s="12" t="s">
        <v>61</v>
      </c>
      <c r="AK1616" s="12" t="s">
        <v>90</v>
      </c>
      <c r="AL1616" s="12" t="s">
        <v>370</v>
      </c>
      <c r="AM1616" s="12" t="s">
        <v>64</v>
      </c>
      <c r="AN1616" s="15" t="e">
        <v>#N/A</v>
      </c>
      <c r="AO1616" t="str">
        <f>RIGHT('CMO Input'!$T1616,(LEN('CMO Input'!$T1616)-FIND(" ",'CMO Input'!$T1616,1)))</f>
        <v>8”</v>
      </c>
      <c r="AP1616">
        <f>'CMO Input'!$O1616</f>
        <v>8</v>
      </c>
      <c r="AR1616" t="str">
        <f>Table2[[#This Row],[Policy / Non Policy]]</f>
        <v>Policy</v>
      </c>
      <c r="AS1616" t="str">
        <f>'CMO Input'!$U1616</f>
        <v>Tier 1</v>
      </c>
      <c r="AT1616" t="str">
        <f>'CMO Input'!$P1616</f>
        <v>CI</v>
      </c>
      <c r="AU1616" t="str" cm="1">
        <f t="array" ref="AU16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616" s="8" t="str">
        <f>TEXT('CMO Input'!$D1616,"MMM-YY")</f>
        <v>April</v>
      </c>
    </row>
    <row r="1617" spans="1:48" x14ac:dyDescent="0.25">
      <c r="A1617" s="18">
        <v>510866588</v>
      </c>
      <c r="B1617" s="16" t="s">
        <v>180</v>
      </c>
      <c r="C1617" s="16" t="s">
        <v>989</v>
      </c>
      <c r="D1617" s="16" t="s">
        <v>45</v>
      </c>
      <c r="E1617" s="17">
        <v>5</v>
      </c>
      <c r="F1617" s="16" t="s">
        <v>46</v>
      </c>
      <c r="G1617" s="17" t="s">
        <v>158</v>
      </c>
      <c r="H1617" s="16" t="s">
        <v>87</v>
      </c>
      <c r="I1617" s="16" t="s">
        <v>1061</v>
      </c>
      <c r="J1617" s="16" t="s">
        <v>1080</v>
      </c>
      <c r="K1617" s="18">
        <v>510866588</v>
      </c>
      <c r="L1617" s="16" t="s">
        <v>90</v>
      </c>
      <c r="M1617" s="16">
        <v>26.8</v>
      </c>
      <c r="N1617" s="16" t="s">
        <v>52</v>
      </c>
      <c r="O1617" s="16">
        <v>6</v>
      </c>
      <c r="P1617" s="16" t="s">
        <v>53</v>
      </c>
      <c r="Q1617" s="16">
        <v>30</v>
      </c>
      <c r="R1617" s="16" t="s">
        <v>54</v>
      </c>
      <c r="S1617" s="16" t="s">
        <v>134</v>
      </c>
      <c r="T1617" s="16" t="s">
        <v>135</v>
      </c>
      <c r="U1617" s="16" t="s">
        <v>94</v>
      </c>
      <c r="V1617" s="16" t="s">
        <v>58</v>
      </c>
      <c r="W1617" s="16" t="s">
        <v>95</v>
      </c>
      <c r="X1617" s="16" t="b">
        <v>0</v>
      </c>
      <c r="Y1617" s="16" t="b">
        <v>0</v>
      </c>
      <c r="Z1617" s="16" t="e">
        <v>#N/A</v>
      </c>
      <c r="AA1617" s="16">
        <v>0.80400000000000005</v>
      </c>
      <c r="AB1617" s="16">
        <v>0</v>
      </c>
      <c r="AC1617" s="16" t="s">
        <v>989</v>
      </c>
      <c r="AD1617" s="16" t="s">
        <v>1061</v>
      </c>
      <c r="AE1617" s="16" t="s">
        <v>1080</v>
      </c>
      <c r="AF1617" s="16" t="s">
        <v>992</v>
      </c>
      <c r="AG1617" s="16" t="s">
        <v>6</v>
      </c>
      <c r="AH1617" s="16" t="b">
        <v>0</v>
      </c>
      <c r="AI1617" s="16" t="s">
        <v>39</v>
      </c>
      <c r="AJ1617" s="16" t="s">
        <v>61</v>
      </c>
      <c r="AK1617" s="16" t="s">
        <v>90</v>
      </c>
      <c r="AL1617" s="16" t="s">
        <v>370</v>
      </c>
      <c r="AM1617" s="16" t="s">
        <v>64</v>
      </c>
      <c r="AN1617" s="19" t="e">
        <v>#N/A</v>
      </c>
      <c r="AO1617" t="str">
        <f>RIGHT('CMO Input'!$T1617,(LEN('CMO Input'!$T1617)-FIND(" ",'CMO Input'!$T1617,1)))</f>
        <v>6-7”</v>
      </c>
      <c r="AP1617">
        <f>'CMO Input'!$O1617</f>
        <v>6</v>
      </c>
      <c r="AR1617" t="str">
        <f>Table2[[#This Row],[Policy / Non Policy]]</f>
        <v>Policy</v>
      </c>
      <c r="AS1617" t="str">
        <f>'CMO Input'!$U1617</f>
        <v>Tier 1</v>
      </c>
      <c r="AT1617" t="str">
        <f>'CMO Input'!$P1617</f>
        <v>CI</v>
      </c>
      <c r="AU1617" t="str" cm="1">
        <f t="array" ref="AU16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17" s="8" t="str">
        <f>TEXT('CMO Input'!$D1617,"MMM-YY")</f>
        <v>April</v>
      </c>
    </row>
    <row r="1618" spans="1:48" x14ac:dyDescent="0.25">
      <c r="A1618" s="14">
        <v>510930950</v>
      </c>
      <c r="B1618" s="12" t="s">
        <v>180</v>
      </c>
      <c r="C1618" s="12" t="s">
        <v>989</v>
      </c>
      <c r="D1618" s="12" t="s">
        <v>45</v>
      </c>
      <c r="E1618" s="13">
        <v>5</v>
      </c>
      <c r="F1618" s="12" t="s">
        <v>46</v>
      </c>
      <c r="G1618" s="13" t="s">
        <v>158</v>
      </c>
      <c r="H1618" s="12" t="s">
        <v>87</v>
      </c>
      <c r="I1618" s="12" t="s">
        <v>1081</v>
      </c>
      <c r="J1618" s="12" t="s">
        <v>1082</v>
      </c>
      <c r="K1618" s="14">
        <v>510930950</v>
      </c>
      <c r="L1618" s="12" t="s">
        <v>90</v>
      </c>
      <c r="M1618" s="12">
        <v>4.4000000000000004</v>
      </c>
      <c r="N1618" s="12" t="s">
        <v>52</v>
      </c>
      <c r="O1618" s="12">
        <v>4</v>
      </c>
      <c r="P1618" s="12" t="s">
        <v>53</v>
      </c>
      <c r="Q1618" s="12">
        <v>110</v>
      </c>
      <c r="R1618" s="12" t="s">
        <v>54</v>
      </c>
      <c r="S1618" s="12" t="s">
        <v>117</v>
      </c>
      <c r="T1618" s="12" t="s">
        <v>118</v>
      </c>
      <c r="U1618" s="12" t="s">
        <v>94</v>
      </c>
      <c r="V1618" s="12" t="s">
        <v>58</v>
      </c>
      <c r="W1618" s="12" t="s">
        <v>95</v>
      </c>
      <c r="X1618" s="12" t="b">
        <v>0</v>
      </c>
      <c r="Y1618" s="12" t="b">
        <v>0</v>
      </c>
      <c r="Z1618" s="12" t="e">
        <v>#N/A</v>
      </c>
      <c r="AA1618" s="12">
        <v>0.48400000000000004</v>
      </c>
      <c r="AB1618" s="12">
        <v>0</v>
      </c>
      <c r="AC1618" s="12" t="s">
        <v>989</v>
      </c>
      <c r="AD1618" s="12" t="s">
        <v>1081</v>
      </c>
      <c r="AE1618" s="12" t="s">
        <v>1082</v>
      </c>
      <c r="AF1618" s="12" t="s">
        <v>992</v>
      </c>
      <c r="AG1618" s="12" t="s">
        <v>6</v>
      </c>
      <c r="AH1618" s="12" t="b">
        <v>0</v>
      </c>
      <c r="AI1618" s="12" t="s">
        <v>39</v>
      </c>
      <c r="AJ1618" s="12" t="s">
        <v>61</v>
      </c>
      <c r="AK1618" s="12" t="s">
        <v>90</v>
      </c>
      <c r="AL1618" s="12" t="s">
        <v>352</v>
      </c>
      <c r="AM1618" s="12" t="s">
        <v>64</v>
      </c>
      <c r="AN1618" s="15" t="e">
        <v>#N/A</v>
      </c>
      <c r="AO1618" t="str">
        <f>RIGHT('CMO Input'!$T1618,(LEN('CMO Input'!$T1618)-FIND(" ",'CMO Input'!$T1618,1)))</f>
        <v>4-5”</v>
      </c>
      <c r="AP1618">
        <f>'CMO Input'!$O1618</f>
        <v>4</v>
      </c>
      <c r="AR1618" t="str">
        <f>Table2[[#This Row],[Policy / Non Policy]]</f>
        <v>Policy</v>
      </c>
      <c r="AS1618" t="str">
        <f>'CMO Input'!$U1618</f>
        <v>Tier 1</v>
      </c>
      <c r="AT1618" t="str">
        <f>'CMO Input'!$P1618</f>
        <v>CI</v>
      </c>
      <c r="AU1618" t="str" cm="1">
        <f t="array" ref="AU16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18" s="8" t="str">
        <f>TEXT('CMO Input'!$D1618,"MMM-YY")</f>
        <v>April</v>
      </c>
    </row>
    <row r="1619" spans="1:48" x14ac:dyDescent="0.25">
      <c r="A1619" s="18">
        <v>510856872</v>
      </c>
      <c r="B1619" s="16" t="s">
        <v>180</v>
      </c>
      <c r="C1619" s="16" t="s">
        <v>989</v>
      </c>
      <c r="D1619" s="16" t="s">
        <v>45</v>
      </c>
      <c r="E1619" s="17">
        <v>5</v>
      </c>
      <c r="F1619" s="16" t="s">
        <v>46</v>
      </c>
      <c r="G1619" s="17" t="s">
        <v>158</v>
      </c>
      <c r="H1619" s="16" t="s">
        <v>87</v>
      </c>
      <c r="I1619" s="16" t="s">
        <v>1016</v>
      </c>
      <c r="J1619" s="16" t="s">
        <v>1017</v>
      </c>
      <c r="K1619" s="18">
        <v>510856872</v>
      </c>
      <c r="L1619" s="16" t="s">
        <v>116</v>
      </c>
      <c r="M1619" s="16">
        <v>21.8</v>
      </c>
      <c r="N1619" s="16" t="s">
        <v>52</v>
      </c>
      <c r="O1619" s="16">
        <v>4</v>
      </c>
      <c r="P1619" s="16" t="s">
        <v>163</v>
      </c>
      <c r="Q1619" s="16">
        <v>106</v>
      </c>
      <c r="R1619" s="16" t="s">
        <v>54</v>
      </c>
      <c r="S1619" s="16" t="s">
        <v>117</v>
      </c>
      <c r="T1619" s="16" t="s">
        <v>118</v>
      </c>
      <c r="U1619" s="16" t="s">
        <v>94</v>
      </c>
      <c r="V1619" s="16" t="s">
        <v>58</v>
      </c>
      <c r="W1619" s="16" t="s">
        <v>95</v>
      </c>
      <c r="X1619" s="16" t="b">
        <v>0</v>
      </c>
      <c r="Y1619" s="16" t="b">
        <v>0</v>
      </c>
      <c r="Z1619" s="16" t="e">
        <v>#N/A</v>
      </c>
      <c r="AA1619" s="16">
        <v>2.3108</v>
      </c>
      <c r="AB1619" s="16">
        <v>0</v>
      </c>
      <c r="AC1619" s="16" t="s">
        <v>989</v>
      </c>
      <c r="AD1619" s="16" t="s">
        <v>1016</v>
      </c>
      <c r="AE1619" s="16" t="s">
        <v>1017</v>
      </c>
      <c r="AF1619" s="16" t="s">
        <v>1018</v>
      </c>
      <c r="AG1619" s="16" t="s">
        <v>6</v>
      </c>
      <c r="AH1619" s="16" t="b">
        <v>0</v>
      </c>
      <c r="AI1619" s="16" t="s">
        <v>60</v>
      </c>
      <c r="AJ1619" s="16" t="s">
        <v>166</v>
      </c>
      <c r="AK1619" s="16" t="s">
        <v>147</v>
      </c>
      <c r="AL1619" s="16" t="s">
        <v>1019</v>
      </c>
      <c r="AM1619" s="16" t="s">
        <v>64</v>
      </c>
      <c r="AN1619" s="19" t="e">
        <v>#N/A</v>
      </c>
      <c r="AO1619" t="str">
        <f>RIGHT('CMO Input'!$T1619,(LEN('CMO Input'!$T1619)-FIND(" ",'CMO Input'!$T1619,1)))</f>
        <v>4-5”</v>
      </c>
      <c r="AP1619">
        <f>'CMO Input'!$O1619</f>
        <v>4</v>
      </c>
      <c r="AR1619" t="str">
        <f>Table2[[#This Row],[Policy / Non Policy]]</f>
        <v>Policy</v>
      </c>
      <c r="AS1619" t="str">
        <f>'CMO Input'!$U1619</f>
        <v>Tier 1</v>
      </c>
      <c r="AT1619" t="str">
        <f>'CMO Input'!$P1619</f>
        <v>SI</v>
      </c>
      <c r="AU1619" t="str" cm="1">
        <f t="array" ref="AU16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19" s="8" t="str">
        <f>TEXT('CMO Input'!$D1619,"MMM-YY")</f>
        <v>April</v>
      </c>
    </row>
    <row r="1620" spans="1:48" x14ac:dyDescent="0.25">
      <c r="A1620" s="14">
        <v>510849460</v>
      </c>
      <c r="B1620" s="12" t="s">
        <v>180</v>
      </c>
      <c r="C1620" s="12" t="s">
        <v>989</v>
      </c>
      <c r="D1620" s="12" t="s">
        <v>45</v>
      </c>
      <c r="E1620" s="13">
        <v>5</v>
      </c>
      <c r="F1620" s="12" t="s">
        <v>46</v>
      </c>
      <c r="G1620" s="13" t="s">
        <v>158</v>
      </c>
      <c r="H1620" s="12" t="s">
        <v>87</v>
      </c>
      <c r="I1620" s="12" t="s">
        <v>1020</v>
      </c>
      <c r="J1620" s="12" t="s">
        <v>1021</v>
      </c>
      <c r="K1620" s="14">
        <v>510849460</v>
      </c>
      <c r="L1620" s="12" t="s">
        <v>116</v>
      </c>
      <c r="M1620" s="12">
        <v>15.5</v>
      </c>
      <c r="N1620" s="12" t="s">
        <v>52</v>
      </c>
      <c r="O1620" s="12">
        <v>4</v>
      </c>
      <c r="P1620" s="12" t="s">
        <v>163</v>
      </c>
      <c r="Q1620" s="12">
        <v>100</v>
      </c>
      <c r="R1620" s="12" t="s">
        <v>54</v>
      </c>
      <c r="S1620" s="12" t="s">
        <v>117</v>
      </c>
      <c r="T1620" s="12" t="s">
        <v>118</v>
      </c>
      <c r="U1620" s="12" t="s">
        <v>94</v>
      </c>
      <c r="V1620" s="12" t="s">
        <v>58</v>
      </c>
      <c r="W1620" s="12" t="s">
        <v>95</v>
      </c>
      <c r="X1620" s="12" t="b">
        <v>0</v>
      </c>
      <c r="Y1620" s="12" t="b">
        <v>0</v>
      </c>
      <c r="Z1620" s="12" t="e">
        <v>#N/A</v>
      </c>
      <c r="AA1620" s="12">
        <v>1.55</v>
      </c>
      <c r="AB1620" s="12">
        <v>0</v>
      </c>
      <c r="AC1620" s="12" t="s">
        <v>989</v>
      </c>
      <c r="AD1620" s="12" t="s">
        <v>1020</v>
      </c>
      <c r="AE1620" s="12" t="s">
        <v>1021</v>
      </c>
      <c r="AF1620" s="12" t="s">
        <v>996</v>
      </c>
      <c r="AG1620" s="12" t="s">
        <v>6</v>
      </c>
      <c r="AH1620" s="12" t="b">
        <v>0</v>
      </c>
      <c r="AI1620" s="12" t="s">
        <v>60</v>
      </c>
      <c r="AJ1620" s="12" t="s">
        <v>61</v>
      </c>
      <c r="AK1620" s="12" t="s">
        <v>147</v>
      </c>
      <c r="AL1620" s="12" t="s">
        <v>1022</v>
      </c>
      <c r="AM1620" s="12" t="s">
        <v>64</v>
      </c>
      <c r="AN1620" s="15" t="e">
        <v>#N/A</v>
      </c>
      <c r="AO1620" t="str">
        <f>RIGHT('CMO Input'!$T1620,(LEN('CMO Input'!$T1620)-FIND(" ",'CMO Input'!$T1620,1)))</f>
        <v>4-5”</v>
      </c>
      <c r="AP1620">
        <f>'CMO Input'!$O1620</f>
        <v>4</v>
      </c>
      <c r="AR1620" t="str">
        <f>Table2[[#This Row],[Policy / Non Policy]]</f>
        <v>Policy</v>
      </c>
      <c r="AS1620" t="str">
        <f>'CMO Input'!$U1620</f>
        <v>Tier 1</v>
      </c>
      <c r="AT1620" t="str">
        <f>'CMO Input'!$P1620</f>
        <v>SI</v>
      </c>
      <c r="AU1620" t="str" cm="1">
        <f t="array" ref="AU16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0" s="8" t="str">
        <f>TEXT('CMO Input'!$D1620,"MMM-YY")</f>
        <v>April</v>
      </c>
    </row>
    <row r="1621" spans="1:48" x14ac:dyDescent="0.25">
      <c r="A1621" s="18">
        <v>510944320</v>
      </c>
      <c r="B1621" s="16" t="s">
        <v>180</v>
      </c>
      <c r="C1621" s="16" t="s">
        <v>989</v>
      </c>
      <c r="D1621" s="16" t="s">
        <v>45</v>
      </c>
      <c r="E1621" s="17">
        <v>5</v>
      </c>
      <c r="F1621" s="16" t="s">
        <v>46</v>
      </c>
      <c r="G1621" s="17" t="s">
        <v>998</v>
      </c>
      <c r="H1621" s="16" t="s">
        <v>87</v>
      </c>
      <c r="I1621" s="16" t="s">
        <v>1027</v>
      </c>
      <c r="J1621" s="16" t="s">
        <v>1028</v>
      </c>
      <c r="K1621" s="18">
        <v>510944320</v>
      </c>
      <c r="L1621" s="16" t="s">
        <v>116</v>
      </c>
      <c r="M1621" s="16">
        <v>33.700000000000003</v>
      </c>
      <c r="N1621" s="16" t="s">
        <v>52</v>
      </c>
      <c r="O1621" s="16">
        <v>4</v>
      </c>
      <c r="P1621" s="16" t="s">
        <v>163</v>
      </c>
      <c r="Q1621" s="16">
        <v>120</v>
      </c>
      <c r="R1621" s="16" t="s">
        <v>54</v>
      </c>
      <c r="S1621" s="16" t="s">
        <v>117</v>
      </c>
      <c r="T1621" s="16" t="s">
        <v>118</v>
      </c>
      <c r="U1621" s="16" t="s">
        <v>94</v>
      </c>
      <c r="V1621" s="16" t="s">
        <v>58</v>
      </c>
      <c r="W1621" s="16" t="s">
        <v>95</v>
      </c>
      <c r="X1621" s="16" t="b">
        <v>0</v>
      </c>
      <c r="Y1621" s="16" t="b">
        <v>0</v>
      </c>
      <c r="Z1621" s="16" t="e">
        <v>#N/A</v>
      </c>
      <c r="AA1621" s="16">
        <v>4.0440000000000005</v>
      </c>
      <c r="AB1621" s="16">
        <v>0</v>
      </c>
      <c r="AC1621" s="16" t="s">
        <v>989</v>
      </c>
      <c r="AD1621" s="16" t="s">
        <v>1027</v>
      </c>
      <c r="AE1621" s="16" t="s">
        <v>1028</v>
      </c>
      <c r="AF1621" s="16" t="s">
        <v>1001</v>
      </c>
      <c r="AG1621" s="16" t="s">
        <v>6</v>
      </c>
      <c r="AH1621" s="16" t="b">
        <v>0</v>
      </c>
      <c r="AI1621" s="16" t="s">
        <v>60</v>
      </c>
      <c r="AJ1621" s="16" t="s">
        <v>170</v>
      </c>
      <c r="AK1621" s="16" t="s">
        <v>147</v>
      </c>
      <c r="AL1621" s="16" t="s">
        <v>1029</v>
      </c>
      <c r="AM1621" s="16" t="s">
        <v>64</v>
      </c>
      <c r="AN1621" s="19" t="e">
        <v>#N/A</v>
      </c>
      <c r="AO1621" t="str">
        <f>RIGHT('CMO Input'!$T1621,(LEN('CMO Input'!$T1621)-FIND(" ",'CMO Input'!$T1621,1)))</f>
        <v>4-5”</v>
      </c>
      <c r="AP1621">
        <f>'CMO Input'!$O1621</f>
        <v>4</v>
      </c>
      <c r="AR1621" t="str">
        <f>Table2[[#This Row],[Policy / Non Policy]]</f>
        <v>Policy</v>
      </c>
      <c r="AS1621" t="str">
        <f>'CMO Input'!$U1621</f>
        <v>Tier 1</v>
      </c>
      <c r="AT1621" t="str">
        <f>'CMO Input'!$P1621</f>
        <v>SI</v>
      </c>
      <c r="AU1621" t="str" cm="1">
        <f t="array" ref="AU16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1" s="8" t="str">
        <f>TEXT('CMO Input'!$D1621,"MMM-YY")</f>
        <v>April</v>
      </c>
    </row>
    <row r="1622" spans="1:48" x14ac:dyDescent="0.25">
      <c r="A1622" s="14">
        <v>510782294</v>
      </c>
      <c r="B1622" s="12" t="s">
        <v>180</v>
      </c>
      <c r="C1622" s="12" t="s">
        <v>989</v>
      </c>
      <c r="D1622" s="12" t="s">
        <v>45</v>
      </c>
      <c r="E1622" s="13">
        <v>5</v>
      </c>
      <c r="F1622" s="12" t="s">
        <v>46</v>
      </c>
      <c r="G1622" s="13" t="s">
        <v>998</v>
      </c>
      <c r="H1622" s="12" t="s">
        <v>87</v>
      </c>
      <c r="I1622" s="12" t="s">
        <v>1069</v>
      </c>
      <c r="J1622" s="12" t="s">
        <v>1070</v>
      </c>
      <c r="K1622" s="14">
        <v>510782294</v>
      </c>
      <c r="L1622" s="12" t="s">
        <v>116</v>
      </c>
      <c r="M1622" s="12">
        <v>12.9</v>
      </c>
      <c r="N1622" s="12" t="s">
        <v>52</v>
      </c>
      <c r="O1622" s="12">
        <v>6</v>
      </c>
      <c r="P1622" s="12" t="s">
        <v>53</v>
      </c>
      <c r="Q1622" s="12">
        <v>40</v>
      </c>
      <c r="R1622" s="12" t="s">
        <v>54</v>
      </c>
      <c r="S1622" s="12" t="s">
        <v>134</v>
      </c>
      <c r="T1622" s="12" t="s">
        <v>135</v>
      </c>
      <c r="U1622" s="12" t="s">
        <v>94</v>
      </c>
      <c r="V1622" s="12" t="s">
        <v>58</v>
      </c>
      <c r="W1622" s="12" t="s">
        <v>95</v>
      </c>
      <c r="X1622" s="12" t="b">
        <v>0</v>
      </c>
      <c r="Y1622" s="12" t="b">
        <v>0</v>
      </c>
      <c r="Z1622" s="12" t="e">
        <v>#N/A</v>
      </c>
      <c r="AA1622" s="12">
        <v>0.51600000000000001</v>
      </c>
      <c r="AB1622" s="12">
        <v>0</v>
      </c>
      <c r="AC1622" s="12" t="s">
        <v>989</v>
      </c>
      <c r="AD1622" s="12" t="s">
        <v>1069</v>
      </c>
      <c r="AE1622" s="12" t="s">
        <v>1070</v>
      </c>
      <c r="AF1622" s="12" t="s">
        <v>1006</v>
      </c>
      <c r="AG1622" s="12" t="s">
        <v>6</v>
      </c>
      <c r="AH1622" s="12" t="b">
        <v>0</v>
      </c>
      <c r="AI1622" s="12" t="s">
        <v>60</v>
      </c>
      <c r="AJ1622" s="12" t="s">
        <v>170</v>
      </c>
      <c r="AK1622" s="12" t="s">
        <v>147</v>
      </c>
      <c r="AL1622" s="12" t="s">
        <v>1007</v>
      </c>
      <c r="AM1622" s="12" t="s">
        <v>64</v>
      </c>
      <c r="AN1622" s="15" t="e">
        <v>#N/A</v>
      </c>
      <c r="AO1622" t="str">
        <f>RIGHT('CMO Input'!$T1622,(LEN('CMO Input'!$T1622)-FIND(" ",'CMO Input'!$T1622,1)))</f>
        <v>6-7”</v>
      </c>
      <c r="AP1622">
        <f>'CMO Input'!$O1622</f>
        <v>6</v>
      </c>
      <c r="AR1622" t="str">
        <f>Table2[[#This Row],[Policy / Non Policy]]</f>
        <v>Policy</v>
      </c>
      <c r="AS1622" t="str">
        <f>'CMO Input'!$U1622</f>
        <v>Tier 1</v>
      </c>
      <c r="AT1622" t="str">
        <f>'CMO Input'!$P1622</f>
        <v>CI</v>
      </c>
      <c r="AU1622" t="str" cm="1">
        <f t="array" ref="AU16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22" s="8" t="str">
        <f>TEXT('CMO Input'!$D1622,"MMM-YY")</f>
        <v>April</v>
      </c>
    </row>
    <row r="1623" spans="1:48" x14ac:dyDescent="0.25">
      <c r="A1623" s="18">
        <v>510834445</v>
      </c>
      <c r="B1623" s="16" t="s">
        <v>180</v>
      </c>
      <c r="C1623" s="16" t="s">
        <v>989</v>
      </c>
      <c r="D1623" s="16" t="s">
        <v>45</v>
      </c>
      <c r="E1623" s="17">
        <v>5</v>
      </c>
      <c r="F1623" s="16" t="s">
        <v>46</v>
      </c>
      <c r="G1623" s="17" t="s">
        <v>998</v>
      </c>
      <c r="H1623" s="16" t="s">
        <v>87</v>
      </c>
      <c r="I1623" s="16" t="s">
        <v>1069</v>
      </c>
      <c r="J1623" s="16" t="s">
        <v>1083</v>
      </c>
      <c r="K1623" s="18">
        <v>510834445</v>
      </c>
      <c r="L1623" s="16" t="s">
        <v>116</v>
      </c>
      <c r="M1623" s="16">
        <v>31.1</v>
      </c>
      <c r="N1623" s="16" t="s">
        <v>52</v>
      </c>
      <c r="O1623" s="16">
        <v>4</v>
      </c>
      <c r="P1623" s="16" t="s">
        <v>53</v>
      </c>
      <c r="Q1623" s="16">
        <v>175</v>
      </c>
      <c r="R1623" s="16" t="s">
        <v>54</v>
      </c>
      <c r="S1623" s="16" t="s">
        <v>117</v>
      </c>
      <c r="T1623" s="16" t="s">
        <v>118</v>
      </c>
      <c r="U1623" s="16" t="s">
        <v>94</v>
      </c>
      <c r="V1623" s="16" t="s">
        <v>58</v>
      </c>
      <c r="W1623" s="16" t="s">
        <v>95</v>
      </c>
      <c r="X1623" s="16" t="b">
        <v>0</v>
      </c>
      <c r="Y1623" s="16" t="b">
        <v>0</v>
      </c>
      <c r="Z1623" s="16" t="e">
        <v>#N/A</v>
      </c>
      <c r="AA1623" s="16">
        <v>5.4425000000000008</v>
      </c>
      <c r="AB1623" s="16">
        <v>0</v>
      </c>
      <c r="AC1623" s="16" t="s">
        <v>989</v>
      </c>
      <c r="AD1623" s="16" t="s">
        <v>1069</v>
      </c>
      <c r="AE1623" s="16" t="s">
        <v>1083</v>
      </c>
      <c r="AF1623" s="16" t="s">
        <v>1006</v>
      </c>
      <c r="AG1623" s="16" t="s">
        <v>6</v>
      </c>
      <c r="AH1623" s="16" t="b">
        <v>0</v>
      </c>
      <c r="AI1623" s="16" t="s">
        <v>60</v>
      </c>
      <c r="AJ1623" s="16" t="s">
        <v>170</v>
      </c>
      <c r="AK1623" s="16" t="s">
        <v>147</v>
      </c>
      <c r="AL1623" s="16" t="s">
        <v>1007</v>
      </c>
      <c r="AM1623" s="16" t="s">
        <v>64</v>
      </c>
      <c r="AN1623" s="19" t="e">
        <v>#N/A</v>
      </c>
      <c r="AO1623" t="str">
        <f>RIGHT('CMO Input'!$T1623,(LEN('CMO Input'!$T1623)-FIND(" ",'CMO Input'!$T1623,1)))</f>
        <v>4-5”</v>
      </c>
      <c r="AP1623">
        <f>'CMO Input'!$O1623</f>
        <v>4</v>
      </c>
      <c r="AR1623" t="str">
        <f>Table2[[#This Row],[Policy / Non Policy]]</f>
        <v>Policy</v>
      </c>
      <c r="AS1623" t="str">
        <f>'CMO Input'!$U1623</f>
        <v>Tier 1</v>
      </c>
      <c r="AT1623" t="str">
        <f>'CMO Input'!$P1623</f>
        <v>CI</v>
      </c>
      <c r="AU1623" t="str" cm="1">
        <f t="array" ref="AU16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3" s="8" t="str">
        <f>TEXT('CMO Input'!$D1623,"MMM-YY")</f>
        <v>April</v>
      </c>
    </row>
    <row r="1624" spans="1:48" x14ac:dyDescent="0.25">
      <c r="A1624" s="14">
        <v>220000326765</v>
      </c>
      <c r="B1624" s="12" t="s">
        <v>180</v>
      </c>
      <c r="C1624" s="12" t="s">
        <v>989</v>
      </c>
      <c r="D1624" s="12" t="s">
        <v>45</v>
      </c>
      <c r="E1624" s="13">
        <v>5</v>
      </c>
      <c r="F1624" s="12" t="s">
        <v>46</v>
      </c>
      <c r="G1624" s="13" t="s">
        <v>998</v>
      </c>
      <c r="H1624" s="12" t="s">
        <v>87</v>
      </c>
      <c r="I1624" s="12" t="s">
        <v>1030</v>
      </c>
      <c r="J1624" s="12" t="s">
        <v>1047</v>
      </c>
      <c r="K1624" s="14">
        <v>220000326765</v>
      </c>
      <c r="L1624" s="12" t="s">
        <v>116</v>
      </c>
      <c r="M1624" s="12">
        <v>0</v>
      </c>
      <c r="N1624" s="12" t="s">
        <v>52</v>
      </c>
      <c r="O1624" s="12">
        <v>6</v>
      </c>
      <c r="P1624" s="12" t="s">
        <v>53</v>
      </c>
      <c r="Q1624" s="12">
        <v>198</v>
      </c>
      <c r="R1624" s="12" t="s">
        <v>54</v>
      </c>
      <c r="S1624" s="12" t="s">
        <v>134</v>
      </c>
      <c r="T1624" s="12" t="s">
        <v>135</v>
      </c>
      <c r="U1624" s="12" t="s">
        <v>94</v>
      </c>
      <c r="V1624" s="12" t="s">
        <v>58</v>
      </c>
      <c r="W1624" s="12" t="s">
        <v>95</v>
      </c>
      <c r="X1624" s="12" t="b">
        <v>0</v>
      </c>
      <c r="Y1624" s="12" t="b">
        <v>0</v>
      </c>
      <c r="Z1624" s="12" t="e">
        <v>#N/A</v>
      </c>
      <c r="AA1624" s="12">
        <v>0</v>
      </c>
      <c r="AB1624" s="12">
        <v>0</v>
      </c>
      <c r="AC1624" s="12" t="s">
        <v>989</v>
      </c>
      <c r="AD1624" s="12" t="s">
        <v>1030</v>
      </c>
      <c r="AE1624" s="12" t="s">
        <v>1047</v>
      </c>
      <c r="AF1624" s="12" t="s">
        <v>1031</v>
      </c>
      <c r="AG1624" s="12" t="s">
        <v>6</v>
      </c>
      <c r="AH1624" s="12" t="b">
        <v>0</v>
      </c>
      <c r="AI1624" s="12" t="s">
        <v>60</v>
      </c>
      <c r="AJ1624" s="12" t="s">
        <v>170</v>
      </c>
      <c r="AK1624" s="12" t="s">
        <v>147</v>
      </c>
      <c r="AL1624" s="12" t="s">
        <v>1032</v>
      </c>
      <c r="AM1624" s="12" t="s">
        <v>64</v>
      </c>
      <c r="AN1624" s="15" t="e">
        <v>#N/A</v>
      </c>
      <c r="AO1624" t="str">
        <f>RIGHT('CMO Input'!$T1624,(LEN('CMO Input'!$T1624)-FIND(" ",'CMO Input'!$T1624,1)))</f>
        <v>6-7”</v>
      </c>
      <c r="AP1624">
        <f>'CMO Input'!$O1624</f>
        <v>6</v>
      </c>
      <c r="AR1624" t="str">
        <f>Table2[[#This Row],[Policy / Non Policy]]</f>
        <v>Policy</v>
      </c>
      <c r="AS1624" t="str">
        <f>'CMO Input'!$U1624</f>
        <v>Tier 1</v>
      </c>
      <c r="AT1624" t="str">
        <f>'CMO Input'!$P1624</f>
        <v>CI</v>
      </c>
      <c r="AU1624" t="str" cm="1">
        <f t="array" ref="AU16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24" s="8" t="str">
        <f>TEXT('CMO Input'!$D1624,"MMM-YY")</f>
        <v>April</v>
      </c>
    </row>
    <row r="1625" spans="1:48" x14ac:dyDescent="0.25">
      <c r="A1625" s="18">
        <v>510944509</v>
      </c>
      <c r="B1625" s="16" t="s">
        <v>180</v>
      </c>
      <c r="C1625" s="16" t="s">
        <v>989</v>
      </c>
      <c r="D1625" s="16" t="s">
        <v>45</v>
      </c>
      <c r="E1625" s="17">
        <v>5</v>
      </c>
      <c r="F1625" s="16" t="s">
        <v>46</v>
      </c>
      <c r="G1625" s="17" t="s">
        <v>998</v>
      </c>
      <c r="H1625" s="16" t="s">
        <v>87</v>
      </c>
      <c r="I1625" s="16" t="s">
        <v>1084</v>
      </c>
      <c r="J1625" s="16" t="s">
        <v>1085</v>
      </c>
      <c r="K1625" s="18">
        <v>510944509</v>
      </c>
      <c r="L1625" s="16" t="s">
        <v>116</v>
      </c>
      <c r="M1625" s="16">
        <v>20.9</v>
      </c>
      <c r="N1625" s="16" t="s">
        <v>52</v>
      </c>
      <c r="O1625" s="16">
        <v>4</v>
      </c>
      <c r="P1625" s="16" t="s">
        <v>53</v>
      </c>
      <c r="Q1625" s="16">
        <v>40</v>
      </c>
      <c r="R1625" s="16" t="s">
        <v>54</v>
      </c>
      <c r="S1625" s="16" t="s">
        <v>117</v>
      </c>
      <c r="T1625" s="16" t="s">
        <v>118</v>
      </c>
      <c r="U1625" s="16" t="s">
        <v>94</v>
      </c>
      <c r="V1625" s="16" t="s">
        <v>58</v>
      </c>
      <c r="W1625" s="16" t="s">
        <v>95</v>
      </c>
      <c r="X1625" s="16" t="b">
        <v>0</v>
      </c>
      <c r="Y1625" s="16" t="b">
        <v>0</v>
      </c>
      <c r="Z1625" s="16" t="e">
        <v>#N/A</v>
      </c>
      <c r="AA1625" s="16">
        <v>0.83599999999999997</v>
      </c>
      <c r="AB1625" s="16">
        <v>0</v>
      </c>
      <c r="AC1625" s="16" t="s">
        <v>989</v>
      </c>
      <c r="AD1625" s="16" t="s">
        <v>1084</v>
      </c>
      <c r="AE1625" s="16" t="s">
        <v>1085</v>
      </c>
      <c r="AF1625" s="16" t="s">
        <v>1031</v>
      </c>
      <c r="AG1625" s="16" t="s">
        <v>6</v>
      </c>
      <c r="AH1625" s="16" t="b">
        <v>0</v>
      </c>
      <c r="AI1625" s="16" t="s">
        <v>60</v>
      </c>
      <c r="AJ1625" s="16" t="s">
        <v>170</v>
      </c>
      <c r="AK1625" s="16" t="s">
        <v>147</v>
      </c>
      <c r="AL1625" s="16" t="s">
        <v>1032</v>
      </c>
      <c r="AM1625" s="16" t="s">
        <v>64</v>
      </c>
      <c r="AN1625" s="19" t="e">
        <v>#N/A</v>
      </c>
      <c r="AO1625" t="str">
        <f>RIGHT('CMO Input'!$T1625,(LEN('CMO Input'!$T1625)-FIND(" ",'CMO Input'!$T1625,1)))</f>
        <v>4-5”</v>
      </c>
      <c r="AP1625">
        <f>'CMO Input'!$O1625</f>
        <v>4</v>
      </c>
      <c r="AR1625" t="str">
        <f>Table2[[#This Row],[Policy / Non Policy]]</f>
        <v>Policy</v>
      </c>
      <c r="AS1625" t="str">
        <f>'CMO Input'!$U1625</f>
        <v>Tier 1</v>
      </c>
      <c r="AT1625" t="str">
        <f>'CMO Input'!$P1625</f>
        <v>CI</v>
      </c>
      <c r="AU1625" t="str" cm="1">
        <f t="array" ref="AU16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5" s="8" t="str">
        <f>TEXT('CMO Input'!$D1625,"MMM-YY")</f>
        <v>April</v>
      </c>
    </row>
    <row r="1626" spans="1:48" x14ac:dyDescent="0.25">
      <c r="A1626" s="14">
        <v>510944510</v>
      </c>
      <c r="B1626" s="12" t="s">
        <v>180</v>
      </c>
      <c r="C1626" s="12" t="s">
        <v>989</v>
      </c>
      <c r="D1626" s="12" t="s">
        <v>45</v>
      </c>
      <c r="E1626" s="13">
        <v>5</v>
      </c>
      <c r="F1626" s="12" t="s">
        <v>46</v>
      </c>
      <c r="G1626" s="13" t="s">
        <v>998</v>
      </c>
      <c r="H1626" s="12" t="s">
        <v>87</v>
      </c>
      <c r="I1626" s="12" t="s">
        <v>1084</v>
      </c>
      <c r="J1626" s="12" t="s">
        <v>1085</v>
      </c>
      <c r="K1626" s="14">
        <v>510944510</v>
      </c>
      <c r="L1626" s="12" t="s">
        <v>116</v>
      </c>
      <c r="M1626" s="12">
        <v>40.9</v>
      </c>
      <c r="N1626" s="12" t="s">
        <v>52</v>
      </c>
      <c r="O1626" s="12">
        <v>4</v>
      </c>
      <c r="P1626" s="12" t="s">
        <v>53</v>
      </c>
      <c r="Q1626" s="12">
        <v>165</v>
      </c>
      <c r="R1626" s="12" t="s">
        <v>54</v>
      </c>
      <c r="S1626" s="12" t="s">
        <v>117</v>
      </c>
      <c r="T1626" s="12" t="s">
        <v>118</v>
      </c>
      <c r="U1626" s="12" t="s">
        <v>94</v>
      </c>
      <c r="V1626" s="12" t="s">
        <v>58</v>
      </c>
      <c r="W1626" s="12" t="s">
        <v>95</v>
      </c>
      <c r="X1626" s="12" t="b">
        <v>0</v>
      </c>
      <c r="Y1626" s="12" t="b">
        <v>0</v>
      </c>
      <c r="Z1626" s="12" t="e">
        <v>#N/A</v>
      </c>
      <c r="AA1626" s="12">
        <v>6.7484999999999999</v>
      </c>
      <c r="AB1626" s="12">
        <v>0</v>
      </c>
      <c r="AC1626" s="12" t="s">
        <v>989</v>
      </c>
      <c r="AD1626" s="12" t="s">
        <v>1084</v>
      </c>
      <c r="AE1626" s="12" t="s">
        <v>1085</v>
      </c>
      <c r="AF1626" s="12" t="s">
        <v>1031</v>
      </c>
      <c r="AG1626" s="12" t="s">
        <v>6</v>
      </c>
      <c r="AH1626" s="12" t="b">
        <v>0</v>
      </c>
      <c r="AI1626" s="12" t="s">
        <v>60</v>
      </c>
      <c r="AJ1626" s="12" t="s">
        <v>170</v>
      </c>
      <c r="AK1626" s="12" t="s">
        <v>147</v>
      </c>
      <c r="AL1626" s="12" t="s">
        <v>1032</v>
      </c>
      <c r="AM1626" s="12" t="s">
        <v>64</v>
      </c>
      <c r="AN1626" s="15" t="e">
        <v>#N/A</v>
      </c>
      <c r="AO1626" t="str">
        <f>RIGHT('CMO Input'!$T1626,(LEN('CMO Input'!$T1626)-FIND(" ",'CMO Input'!$T1626,1)))</f>
        <v>4-5”</v>
      </c>
      <c r="AP1626">
        <f>'CMO Input'!$O1626</f>
        <v>4</v>
      </c>
      <c r="AR1626" t="str">
        <f>Table2[[#This Row],[Policy / Non Policy]]</f>
        <v>Policy</v>
      </c>
      <c r="AS1626" t="str">
        <f>'CMO Input'!$U1626</f>
        <v>Tier 1</v>
      </c>
      <c r="AT1626" t="str">
        <f>'CMO Input'!$P1626</f>
        <v>CI</v>
      </c>
      <c r="AU1626" t="str" cm="1">
        <f t="array" ref="AU16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6" s="8" t="str">
        <f>TEXT('CMO Input'!$D1626,"MMM-YY")</f>
        <v>April</v>
      </c>
    </row>
    <row r="1627" spans="1:48" x14ac:dyDescent="0.25">
      <c r="A1627" s="18">
        <v>510796703</v>
      </c>
      <c r="B1627" s="16" t="s">
        <v>180</v>
      </c>
      <c r="C1627" s="16" t="s">
        <v>989</v>
      </c>
      <c r="D1627" s="16" t="s">
        <v>45</v>
      </c>
      <c r="E1627" s="17">
        <v>5</v>
      </c>
      <c r="F1627" s="16" t="s">
        <v>46</v>
      </c>
      <c r="G1627" s="17" t="s">
        <v>998</v>
      </c>
      <c r="H1627" s="16" t="s">
        <v>87</v>
      </c>
      <c r="I1627" s="16" t="s">
        <v>1034</v>
      </c>
      <c r="J1627" s="16" t="s">
        <v>1035</v>
      </c>
      <c r="K1627" s="18">
        <v>510796703</v>
      </c>
      <c r="L1627" s="16" t="s">
        <v>116</v>
      </c>
      <c r="M1627" s="16">
        <v>0.6</v>
      </c>
      <c r="N1627" s="16" t="s">
        <v>52</v>
      </c>
      <c r="O1627" s="16">
        <v>4</v>
      </c>
      <c r="P1627" s="16" t="s">
        <v>163</v>
      </c>
      <c r="Q1627" s="16">
        <v>68</v>
      </c>
      <c r="R1627" s="16" t="s">
        <v>54</v>
      </c>
      <c r="S1627" s="16" t="s">
        <v>117</v>
      </c>
      <c r="T1627" s="16" t="s">
        <v>118</v>
      </c>
      <c r="U1627" s="16" t="s">
        <v>94</v>
      </c>
      <c r="V1627" s="16" t="s">
        <v>58</v>
      </c>
      <c r="W1627" s="16" t="s">
        <v>95</v>
      </c>
      <c r="X1627" s="16" t="b">
        <v>0</v>
      </c>
      <c r="Y1627" s="16" t="b">
        <v>0</v>
      </c>
      <c r="Z1627" s="16" t="e">
        <v>#N/A</v>
      </c>
      <c r="AA1627" s="16">
        <v>4.0799999999999996E-2</v>
      </c>
      <c r="AB1627" s="16">
        <v>0</v>
      </c>
      <c r="AC1627" s="16" t="s">
        <v>989</v>
      </c>
      <c r="AD1627" s="16" t="s">
        <v>1034</v>
      </c>
      <c r="AE1627" s="16" t="s">
        <v>1035</v>
      </c>
      <c r="AF1627" s="16" t="s">
        <v>1025</v>
      </c>
      <c r="AG1627" s="16" t="s">
        <v>6</v>
      </c>
      <c r="AH1627" s="16" t="b">
        <v>0</v>
      </c>
      <c r="AI1627" s="16" t="s">
        <v>60</v>
      </c>
      <c r="AJ1627" s="16" t="s">
        <v>170</v>
      </c>
      <c r="AK1627" s="16" t="s">
        <v>147</v>
      </c>
      <c r="AL1627" s="16" t="s">
        <v>1036</v>
      </c>
      <c r="AM1627" s="16" t="s">
        <v>64</v>
      </c>
      <c r="AN1627" s="19" t="e">
        <v>#N/A</v>
      </c>
      <c r="AO1627" t="str">
        <f>RIGHT('CMO Input'!$T1627,(LEN('CMO Input'!$T1627)-FIND(" ",'CMO Input'!$T1627,1)))</f>
        <v>4-5”</v>
      </c>
      <c r="AP1627">
        <f>'CMO Input'!$O1627</f>
        <v>4</v>
      </c>
      <c r="AR1627" t="str">
        <f>Table2[[#This Row],[Policy / Non Policy]]</f>
        <v>Policy</v>
      </c>
      <c r="AS1627" t="str">
        <f>'CMO Input'!$U1627</f>
        <v>Tier 1</v>
      </c>
      <c r="AT1627" t="str">
        <f>'CMO Input'!$P1627</f>
        <v>SI</v>
      </c>
      <c r="AU1627" t="str" cm="1">
        <f t="array" ref="AU16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7" s="8" t="str">
        <f>TEXT('CMO Input'!$D1627,"MMM-YY")</f>
        <v>April</v>
      </c>
    </row>
    <row r="1628" spans="1:48" x14ac:dyDescent="0.25">
      <c r="A1628" s="14">
        <v>510879712</v>
      </c>
      <c r="B1628" s="12" t="s">
        <v>180</v>
      </c>
      <c r="C1628" s="12" t="s">
        <v>989</v>
      </c>
      <c r="D1628" s="12" t="s">
        <v>45</v>
      </c>
      <c r="E1628" s="13">
        <v>5</v>
      </c>
      <c r="F1628" s="12" t="s">
        <v>46</v>
      </c>
      <c r="G1628" s="13" t="s">
        <v>998</v>
      </c>
      <c r="H1628" s="12" t="s">
        <v>87</v>
      </c>
      <c r="I1628" s="12" t="s">
        <v>1071</v>
      </c>
      <c r="J1628" s="12" t="s">
        <v>1086</v>
      </c>
      <c r="K1628" s="14">
        <v>510879712</v>
      </c>
      <c r="L1628" s="12" t="s">
        <v>116</v>
      </c>
      <c r="M1628" s="12">
        <v>34.700000000000003</v>
      </c>
      <c r="N1628" s="12" t="s">
        <v>52</v>
      </c>
      <c r="O1628" s="12">
        <v>4</v>
      </c>
      <c r="P1628" s="12" t="s">
        <v>91</v>
      </c>
      <c r="Q1628" s="12">
        <v>90</v>
      </c>
      <c r="R1628" s="12" t="s">
        <v>54</v>
      </c>
      <c r="S1628" s="12" t="s">
        <v>117</v>
      </c>
      <c r="T1628" s="12" t="s">
        <v>118</v>
      </c>
      <c r="U1628" s="12" t="s">
        <v>94</v>
      </c>
      <c r="V1628" s="12" t="s">
        <v>58</v>
      </c>
      <c r="W1628" s="12" t="s">
        <v>95</v>
      </c>
      <c r="X1628" s="12" t="b">
        <v>0</v>
      </c>
      <c r="Y1628" s="12" t="b">
        <v>0</v>
      </c>
      <c r="Z1628" s="12" t="e">
        <v>#N/A</v>
      </c>
      <c r="AA1628" s="12">
        <v>3.1230000000000002</v>
      </c>
      <c r="AB1628" s="12">
        <v>0</v>
      </c>
      <c r="AC1628" s="12" t="s">
        <v>989</v>
      </c>
      <c r="AD1628" s="12" t="s">
        <v>1071</v>
      </c>
      <c r="AE1628" s="12" t="s">
        <v>1086</v>
      </c>
      <c r="AF1628" s="12" t="s">
        <v>1025</v>
      </c>
      <c r="AG1628" s="12" t="s">
        <v>6</v>
      </c>
      <c r="AH1628" s="12" t="b">
        <v>0</v>
      </c>
      <c r="AI1628" s="12" t="s">
        <v>60</v>
      </c>
      <c r="AJ1628" s="12" t="s">
        <v>170</v>
      </c>
      <c r="AK1628" s="12" t="s">
        <v>147</v>
      </c>
      <c r="AL1628" s="12" t="s">
        <v>1073</v>
      </c>
      <c r="AM1628" s="12" t="s">
        <v>64</v>
      </c>
      <c r="AN1628" s="15" t="e">
        <v>#N/A</v>
      </c>
      <c r="AO1628" t="str">
        <f>RIGHT('CMO Input'!$T1628,(LEN('CMO Input'!$T1628)-FIND(" ",'CMO Input'!$T1628,1)))</f>
        <v>4-5”</v>
      </c>
      <c r="AP1628">
        <f>'CMO Input'!$O1628</f>
        <v>4</v>
      </c>
      <c r="AR1628" t="str">
        <f>Table2[[#This Row],[Policy / Non Policy]]</f>
        <v>Policy</v>
      </c>
      <c r="AS1628" t="str">
        <f>'CMO Input'!$U1628</f>
        <v>Tier 1</v>
      </c>
      <c r="AT1628" t="str">
        <f>'CMO Input'!$P1628</f>
        <v>DI</v>
      </c>
      <c r="AU1628" t="str" cm="1">
        <f t="array" ref="AU16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28" s="8" t="str">
        <f>TEXT('CMO Input'!$D1628,"MMM-YY")</f>
        <v>April</v>
      </c>
    </row>
    <row r="1629" spans="1:48" x14ac:dyDescent="0.25">
      <c r="A1629" s="18">
        <v>220001743992</v>
      </c>
      <c r="B1629" s="16" t="s">
        <v>180</v>
      </c>
      <c r="C1629" s="16" t="s">
        <v>989</v>
      </c>
      <c r="D1629" s="16" t="s">
        <v>45</v>
      </c>
      <c r="E1629" s="17">
        <v>5</v>
      </c>
      <c r="F1629" s="16" t="s">
        <v>46</v>
      </c>
      <c r="G1629" s="17" t="s">
        <v>142</v>
      </c>
      <c r="H1629" s="16" t="s">
        <v>87</v>
      </c>
      <c r="I1629" s="16" t="s">
        <v>1037</v>
      </c>
      <c r="J1629" s="16" t="s">
        <v>1038</v>
      </c>
      <c r="K1629" s="18">
        <v>220001743992</v>
      </c>
      <c r="L1629" s="16" t="s">
        <v>116</v>
      </c>
      <c r="M1629" s="16">
        <v>0</v>
      </c>
      <c r="N1629" s="16" t="s">
        <v>52</v>
      </c>
      <c r="O1629" s="16">
        <v>6</v>
      </c>
      <c r="P1629" s="16" t="s">
        <v>91</v>
      </c>
      <c r="Q1629" s="16">
        <v>175</v>
      </c>
      <c r="R1629" s="16" t="s">
        <v>54</v>
      </c>
      <c r="S1629" s="16" t="s">
        <v>134</v>
      </c>
      <c r="T1629" s="16" t="s">
        <v>135</v>
      </c>
      <c r="U1629" s="16" t="s">
        <v>94</v>
      </c>
      <c r="V1629" s="16" t="s">
        <v>58</v>
      </c>
      <c r="W1629" s="16" t="s">
        <v>95</v>
      </c>
      <c r="X1629" s="16" t="b">
        <v>0</v>
      </c>
      <c r="Y1629" s="16" t="b">
        <v>0</v>
      </c>
      <c r="Z1629" s="16" t="e">
        <v>#N/A</v>
      </c>
      <c r="AA1629" s="16">
        <v>0</v>
      </c>
      <c r="AB1629" s="16">
        <v>0</v>
      </c>
      <c r="AC1629" s="16" t="s">
        <v>989</v>
      </c>
      <c r="AD1629" s="16" t="s">
        <v>1037</v>
      </c>
      <c r="AE1629" s="16" t="s">
        <v>1038</v>
      </c>
      <c r="AF1629" s="16" t="s">
        <v>1010</v>
      </c>
      <c r="AG1629" s="16" t="s">
        <v>6</v>
      </c>
      <c r="AH1629" s="16" t="b">
        <v>0</v>
      </c>
      <c r="AI1629" s="16" t="s">
        <v>60</v>
      </c>
      <c r="AJ1629" s="16" t="s">
        <v>827</v>
      </c>
      <c r="AK1629" s="16" t="s">
        <v>147</v>
      </c>
      <c r="AL1629" s="16" t="s">
        <v>1011</v>
      </c>
      <c r="AM1629" s="16" t="s">
        <v>64</v>
      </c>
      <c r="AN1629" s="19" t="e">
        <v>#N/A</v>
      </c>
      <c r="AO1629" t="str">
        <f>RIGHT('CMO Input'!$T1629,(LEN('CMO Input'!$T1629)-FIND(" ",'CMO Input'!$T1629,1)))</f>
        <v>6-7”</v>
      </c>
      <c r="AP1629">
        <f>'CMO Input'!$O1629</f>
        <v>6</v>
      </c>
      <c r="AR1629" t="str">
        <f>Table2[[#This Row],[Policy / Non Policy]]</f>
        <v>Policy</v>
      </c>
      <c r="AS1629" t="str">
        <f>'CMO Input'!$U1629</f>
        <v>Tier 1</v>
      </c>
      <c r="AT1629" t="str">
        <f>'CMO Input'!$P1629</f>
        <v>DI</v>
      </c>
      <c r="AU1629" t="str" cm="1">
        <f t="array" ref="AU16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29" s="8" t="str">
        <f>TEXT('CMO Input'!$D1629,"MMM-YY")</f>
        <v>April</v>
      </c>
    </row>
    <row r="1630" spans="1:48" x14ac:dyDescent="0.25">
      <c r="A1630" s="14">
        <v>510948365</v>
      </c>
      <c r="B1630" s="12" t="s">
        <v>180</v>
      </c>
      <c r="C1630" s="12" t="s">
        <v>989</v>
      </c>
      <c r="D1630" s="12" t="s">
        <v>45</v>
      </c>
      <c r="E1630" s="13">
        <v>5</v>
      </c>
      <c r="F1630" s="12" t="s">
        <v>46</v>
      </c>
      <c r="G1630" s="13" t="s">
        <v>142</v>
      </c>
      <c r="H1630" s="12" t="s">
        <v>87</v>
      </c>
      <c r="I1630" s="12" t="s">
        <v>1048</v>
      </c>
      <c r="J1630" s="12" t="s">
        <v>1051</v>
      </c>
      <c r="K1630" s="14">
        <v>510948365</v>
      </c>
      <c r="L1630" s="12" t="s">
        <v>116</v>
      </c>
      <c r="M1630" s="12">
        <v>2.4</v>
      </c>
      <c r="N1630" s="12" t="s">
        <v>52</v>
      </c>
      <c r="O1630" s="12">
        <v>6</v>
      </c>
      <c r="P1630" s="12" t="s">
        <v>91</v>
      </c>
      <c r="Q1630" s="12">
        <v>137</v>
      </c>
      <c r="R1630" s="12" t="s">
        <v>54</v>
      </c>
      <c r="S1630" s="12" t="s">
        <v>134</v>
      </c>
      <c r="T1630" s="12" t="s">
        <v>135</v>
      </c>
      <c r="U1630" s="12" t="s">
        <v>94</v>
      </c>
      <c r="V1630" s="12" t="s">
        <v>58</v>
      </c>
      <c r="W1630" s="12" t="s">
        <v>95</v>
      </c>
      <c r="X1630" s="12" t="b">
        <v>0</v>
      </c>
      <c r="Y1630" s="12" t="b">
        <v>0</v>
      </c>
      <c r="Z1630" s="12" t="e">
        <v>#N/A</v>
      </c>
      <c r="AA1630" s="12">
        <v>0.32879999999999998</v>
      </c>
      <c r="AB1630" s="12">
        <v>0</v>
      </c>
      <c r="AC1630" s="12" t="s">
        <v>989</v>
      </c>
      <c r="AD1630" s="12" t="s">
        <v>1048</v>
      </c>
      <c r="AE1630" s="12" t="s">
        <v>1051</v>
      </c>
      <c r="AF1630" s="12" t="s">
        <v>1010</v>
      </c>
      <c r="AG1630" s="12" t="s">
        <v>6</v>
      </c>
      <c r="AH1630" s="12" t="b">
        <v>0</v>
      </c>
      <c r="AI1630" s="12" t="s">
        <v>60</v>
      </c>
      <c r="AJ1630" s="12" t="s">
        <v>827</v>
      </c>
      <c r="AK1630" s="12" t="s">
        <v>147</v>
      </c>
      <c r="AL1630" s="12" t="s">
        <v>1074</v>
      </c>
      <c r="AM1630" s="12" t="s">
        <v>64</v>
      </c>
      <c r="AN1630" s="15" t="e">
        <v>#N/A</v>
      </c>
      <c r="AO1630" t="str">
        <f>RIGHT('CMO Input'!$T1630,(LEN('CMO Input'!$T1630)-FIND(" ",'CMO Input'!$T1630,1)))</f>
        <v>6-7”</v>
      </c>
      <c r="AP1630">
        <f>'CMO Input'!$O1630</f>
        <v>6</v>
      </c>
      <c r="AR1630" t="str">
        <f>Table2[[#This Row],[Policy / Non Policy]]</f>
        <v>Policy</v>
      </c>
      <c r="AS1630" t="str">
        <f>'CMO Input'!$U1630</f>
        <v>Tier 1</v>
      </c>
      <c r="AT1630" t="str">
        <f>'CMO Input'!$P1630</f>
        <v>DI</v>
      </c>
      <c r="AU1630" t="str" cm="1">
        <f t="array" ref="AU16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30" s="8" t="str">
        <f>TEXT('CMO Input'!$D1630,"MMM-YY")</f>
        <v>April</v>
      </c>
    </row>
    <row r="1631" spans="1:48" x14ac:dyDescent="0.25">
      <c r="A1631" s="18">
        <v>510949850</v>
      </c>
      <c r="B1631" s="16" t="s">
        <v>180</v>
      </c>
      <c r="C1631" s="16" t="s">
        <v>989</v>
      </c>
      <c r="D1631" s="16" t="s">
        <v>45</v>
      </c>
      <c r="E1631" s="17">
        <v>5</v>
      </c>
      <c r="F1631" s="16" t="s">
        <v>46</v>
      </c>
      <c r="G1631" s="17" t="s">
        <v>142</v>
      </c>
      <c r="H1631" s="16" t="s">
        <v>87</v>
      </c>
      <c r="I1631" s="16" t="s">
        <v>1039</v>
      </c>
      <c r="J1631" s="16" t="s">
        <v>1087</v>
      </c>
      <c r="K1631" s="18">
        <v>510949850</v>
      </c>
      <c r="L1631" s="16" t="s">
        <v>116</v>
      </c>
      <c r="M1631" s="16">
        <v>0.6</v>
      </c>
      <c r="N1631" s="16" t="s">
        <v>52</v>
      </c>
      <c r="O1631" s="16">
        <v>4</v>
      </c>
      <c r="P1631" s="16" t="s">
        <v>91</v>
      </c>
      <c r="Q1631" s="16">
        <v>35</v>
      </c>
      <c r="R1631" s="16" t="s">
        <v>54</v>
      </c>
      <c r="S1631" s="16" t="s">
        <v>117</v>
      </c>
      <c r="T1631" s="16" t="s">
        <v>118</v>
      </c>
      <c r="U1631" s="16" t="s">
        <v>94</v>
      </c>
      <c r="V1631" s="16" t="s">
        <v>58</v>
      </c>
      <c r="W1631" s="16" t="s">
        <v>95</v>
      </c>
      <c r="X1631" s="16" t="b">
        <v>0</v>
      </c>
      <c r="Y1631" s="16" t="b">
        <v>0</v>
      </c>
      <c r="Z1631" s="16" t="e">
        <v>#N/A</v>
      </c>
      <c r="AA1631" s="16">
        <v>2.0999999999999998E-2</v>
      </c>
      <c r="AB1631" s="16">
        <v>0</v>
      </c>
      <c r="AC1631" s="16" t="s">
        <v>989</v>
      </c>
      <c r="AD1631" s="16" t="s">
        <v>1039</v>
      </c>
      <c r="AE1631" s="16" t="s">
        <v>1087</v>
      </c>
      <c r="AF1631" s="16" t="s">
        <v>1010</v>
      </c>
      <c r="AG1631" s="16" t="s">
        <v>6</v>
      </c>
      <c r="AH1631" s="16" t="b">
        <v>0</v>
      </c>
      <c r="AI1631" s="16" t="s">
        <v>60</v>
      </c>
      <c r="AJ1631" s="16" t="s">
        <v>827</v>
      </c>
      <c r="AK1631" s="16" t="s">
        <v>147</v>
      </c>
      <c r="AL1631" s="16" t="s">
        <v>1041</v>
      </c>
      <c r="AM1631" s="16" t="s">
        <v>64</v>
      </c>
      <c r="AN1631" s="19" t="e">
        <v>#N/A</v>
      </c>
      <c r="AO1631" t="str">
        <f>RIGHT('CMO Input'!$T1631,(LEN('CMO Input'!$T1631)-FIND(" ",'CMO Input'!$T1631,1)))</f>
        <v>4-5”</v>
      </c>
      <c r="AP1631">
        <f>'CMO Input'!$O1631</f>
        <v>4</v>
      </c>
      <c r="AR1631" t="str">
        <f>Table2[[#This Row],[Policy / Non Policy]]</f>
        <v>Policy</v>
      </c>
      <c r="AS1631" t="str">
        <f>'CMO Input'!$U1631</f>
        <v>Tier 1</v>
      </c>
      <c r="AT1631" t="str">
        <f>'CMO Input'!$P1631</f>
        <v>DI</v>
      </c>
      <c r="AU1631" t="str" cm="1">
        <f t="array" ref="AU16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1" s="8" t="str">
        <f>TEXT('CMO Input'!$D1631,"MMM-YY")</f>
        <v>April</v>
      </c>
    </row>
    <row r="1632" spans="1:48" x14ac:dyDescent="0.25">
      <c r="A1632" s="14">
        <v>510951242</v>
      </c>
      <c r="B1632" s="12" t="s">
        <v>180</v>
      </c>
      <c r="C1632" s="12" t="s">
        <v>989</v>
      </c>
      <c r="D1632" s="12" t="s">
        <v>45</v>
      </c>
      <c r="E1632" s="13">
        <v>5</v>
      </c>
      <c r="F1632" s="12" t="s">
        <v>46</v>
      </c>
      <c r="G1632" s="13" t="s">
        <v>142</v>
      </c>
      <c r="H1632" s="12" t="s">
        <v>87</v>
      </c>
      <c r="I1632" s="12" t="s">
        <v>1039</v>
      </c>
      <c r="J1632" s="12" t="s">
        <v>1040</v>
      </c>
      <c r="K1632" s="14">
        <v>510951242</v>
      </c>
      <c r="L1632" s="12" t="s">
        <v>116</v>
      </c>
      <c r="M1632" s="12">
        <v>29.5</v>
      </c>
      <c r="N1632" s="12" t="s">
        <v>52</v>
      </c>
      <c r="O1632" s="12">
        <v>4</v>
      </c>
      <c r="P1632" s="12" t="s">
        <v>53</v>
      </c>
      <c r="Q1632" s="12">
        <v>57</v>
      </c>
      <c r="R1632" s="12" t="s">
        <v>54</v>
      </c>
      <c r="S1632" s="12" t="s">
        <v>117</v>
      </c>
      <c r="T1632" s="12" t="s">
        <v>118</v>
      </c>
      <c r="U1632" s="12" t="s">
        <v>94</v>
      </c>
      <c r="V1632" s="12" t="s">
        <v>58</v>
      </c>
      <c r="W1632" s="12" t="s">
        <v>95</v>
      </c>
      <c r="X1632" s="12" t="b">
        <v>0</v>
      </c>
      <c r="Y1632" s="12" t="b">
        <v>0</v>
      </c>
      <c r="Z1632" s="12" t="e">
        <v>#N/A</v>
      </c>
      <c r="AA1632" s="12">
        <v>1.6815</v>
      </c>
      <c r="AB1632" s="12">
        <v>0</v>
      </c>
      <c r="AC1632" s="12" t="s">
        <v>989</v>
      </c>
      <c r="AD1632" s="12" t="s">
        <v>1039</v>
      </c>
      <c r="AE1632" s="12" t="s">
        <v>1040</v>
      </c>
      <c r="AF1632" s="12" t="s">
        <v>1010</v>
      </c>
      <c r="AG1632" s="12" t="s">
        <v>6</v>
      </c>
      <c r="AH1632" s="12" t="b">
        <v>0</v>
      </c>
      <c r="AI1632" s="12" t="s">
        <v>60</v>
      </c>
      <c r="AJ1632" s="12" t="s">
        <v>827</v>
      </c>
      <c r="AK1632" s="12" t="s">
        <v>147</v>
      </c>
      <c r="AL1632" s="12" t="s">
        <v>1041</v>
      </c>
      <c r="AM1632" s="12" t="s">
        <v>64</v>
      </c>
      <c r="AN1632" s="15" t="e">
        <v>#N/A</v>
      </c>
      <c r="AO1632" t="str">
        <f>RIGHT('CMO Input'!$T1632,(LEN('CMO Input'!$T1632)-FIND(" ",'CMO Input'!$T1632,1)))</f>
        <v>4-5”</v>
      </c>
      <c r="AP1632">
        <f>'CMO Input'!$O1632</f>
        <v>4</v>
      </c>
      <c r="AR1632" t="str">
        <f>Table2[[#This Row],[Policy / Non Policy]]</f>
        <v>Policy</v>
      </c>
      <c r="AS1632" t="str">
        <f>'CMO Input'!$U1632</f>
        <v>Tier 1</v>
      </c>
      <c r="AT1632" t="str">
        <f>'CMO Input'!$P1632</f>
        <v>CI</v>
      </c>
      <c r="AU1632" t="str" cm="1">
        <f t="array" ref="AU16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2" s="8" t="str">
        <f>TEXT('CMO Input'!$D1632,"MMM-YY")</f>
        <v>April</v>
      </c>
    </row>
    <row r="1633" spans="1:48" x14ac:dyDescent="0.25">
      <c r="A1633" s="18">
        <v>510952603</v>
      </c>
      <c r="B1633" s="16" t="s">
        <v>180</v>
      </c>
      <c r="C1633" s="16" t="s">
        <v>989</v>
      </c>
      <c r="D1633" s="16" t="s">
        <v>45</v>
      </c>
      <c r="E1633" s="17">
        <v>5</v>
      </c>
      <c r="F1633" s="16" t="s">
        <v>46</v>
      </c>
      <c r="G1633" s="17" t="s">
        <v>142</v>
      </c>
      <c r="H1633" s="16" t="s">
        <v>87</v>
      </c>
      <c r="I1633" s="16" t="s">
        <v>1039</v>
      </c>
      <c r="J1633" s="16" t="s">
        <v>1075</v>
      </c>
      <c r="K1633" s="18">
        <v>510952603</v>
      </c>
      <c r="L1633" s="16" t="s">
        <v>116</v>
      </c>
      <c r="M1633" s="16">
        <v>30.2</v>
      </c>
      <c r="N1633" s="16" t="s">
        <v>52</v>
      </c>
      <c r="O1633" s="16">
        <v>4</v>
      </c>
      <c r="P1633" s="16" t="s">
        <v>163</v>
      </c>
      <c r="Q1633" s="16">
        <v>135</v>
      </c>
      <c r="R1633" s="16" t="s">
        <v>54</v>
      </c>
      <c r="S1633" s="16" t="s">
        <v>117</v>
      </c>
      <c r="T1633" s="16" t="s">
        <v>118</v>
      </c>
      <c r="U1633" s="16" t="s">
        <v>94</v>
      </c>
      <c r="V1633" s="16" t="s">
        <v>58</v>
      </c>
      <c r="W1633" s="16" t="s">
        <v>95</v>
      </c>
      <c r="X1633" s="16" t="b">
        <v>0</v>
      </c>
      <c r="Y1633" s="16" t="b">
        <v>0</v>
      </c>
      <c r="Z1633" s="16" t="e">
        <v>#N/A</v>
      </c>
      <c r="AA1633" s="16">
        <v>4.077</v>
      </c>
      <c r="AB1633" s="16">
        <v>0</v>
      </c>
      <c r="AC1633" s="16" t="s">
        <v>989</v>
      </c>
      <c r="AD1633" s="16" t="s">
        <v>1039</v>
      </c>
      <c r="AE1633" s="16" t="s">
        <v>1075</v>
      </c>
      <c r="AF1633" s="16" t="s">
        <v>1010</v>
      </c>
      <c r="AG1633" s="16" t="s">
        <v>6</v>
      </c>
      <c r="AH1633" s="16" t="b">
        <v>0</v>
      </c>
      <c r="AI1633" s="16" t="s">
        <v>60</v>
      </c>
      <c r="AJ1633" s="16" t="s">
        <v>827</v>
      </c>
      <c r="AK1633" s="16" t="s">
        <v>147</v>
      </c>
      <c r="AL1633" s="16" t="s">
        <v>1041</v>
      </c>
      <c r="AM1633" s="16" t="s">
        <v>64</v>
      </c>
      <c r="AN1633" s="19" t="e">
        <v>#N/A</v>
      </c>
      <c r="AO1633" t="str">
        <f>RIGHT('CMO Input'!$T1633,(LEN('CMO Input'!$T1633)-FIND(" ",'CMO Input'!$T1633,1)))</f>
        <v>4-5”</v>
      </c>
      <c r="AP1633">
        <f>'CMO Input'!$O1633</f>
        <v>4</v>
      </c>
      <c r="AR1633" t="str">
        <f>Table2[[#This Row],[Policy / Non Policy]]</f>
        <v>Policy</v>
      </c>
      <c r="AS1633" t="str">
        <f>'CMO Input'!$U1633</f>
        <v>Tier 1</v>
      </c>
      <c r="AT1633" t="str">
        <f>'CMO Input'!$P1633</f>
        <v>SI</v>
      </c>
      <c r="AU1633" t="str" cm="1">
        <f t="array" ref="AU16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3" s="8" t="str">
        <f>TEXT('CMO Input'!$D1633,"MMM-YY")</f>
        <v>April</v>
      </c>
    </row>
    <row r="1634" spans="1:48" x14ac:dyDescent="0.25">
      <c r="A1634" s="14">
        <v>510947463</v>
      </c>
      <c r="B1634" s="12" t="s">
        <v>180</v>
      </c>
      <c r="C1634" s="12" t="s">
        <v>989</v>
      </c>
      <c r="D1634" s="12" t="s">
        <v>45</v>
      </c>
      <c r="E1634" s="13">
        <v>5</v>
      </c>
      <c r="F1634" s="12" t="s">
        <v>46</v>
      </c>
      <c r="G1634" s="13" t="s">
        <v>142</v>
      </c>
      <c r="H1634" s="12" t="s">
        <v>87</v>
      </c>
      <c r="I1634" s="12" t="s">
        <v>1012</v>
      </c>
      <c r="J1634" s="12" t="s">
        <v>1088</v>
      </c>
      <c r="K1634" s="14">
        <v>510947463</v>
      </c>
      <c r="L1634" s="12" t="s">
        <v>116</v>
      </c>
      <c r="M1634" s="12">
        <v>16.5</v>
      </c>
      <c r="N1634" s="12" t="s">
        <v>52</v>
      </c>
      <c r="O1634" s="12">
        <v>4</v>
      </c>
      <c r="P1634" s="12" t="s">
        <v>53</v>
      </c>
      <c r="Q1634" s="12">
        <v>65</v>
      </c>
      <c r="R1634" s="12" t="s">
        <v>54</v>
      </c>
      <c r="S1634" s="12" t="s">
        <v>117</v>
      </c>
      <c r="T1634" s="12" t="s">
        <v>118</v>
      </c>
      <c r="U1634" s="12" t="s">
        <v>94</v>
      </c>
      <c r="V1634" s="12" t="s">
        <v>58</v>
      </c>
      <c r="W1634" s="12" t="s">
        <v>95</v>
      </c>
      <c r="X1634" s="12" t="b">
        <v>0</v>
      </c>
      <c r="Y1634" s="12" t="b">
        <v>0</v>
      </c>
      <c r="Z1634" s="12" t="e">
        <v>#N/A</v>
      </c>
      <c r="AA1634" s="12">
        <v>1.0725</v>
      </c>
      <c r="AB1634" s="12">
        <v>0</v>
      </c>
      <c r="AC1634" s="12" t="s">
        <v>989</v>
      </c>
      <c r="AD1634" s="12" t="s">
        <v>1012</v>
      </c>
      <c r="AE1634" s="12" t="s">
        <v>1088</v>
      </c>
      <c r="AF1634" s="12" t="s">
        <v>1010</v>
      </c>
      <c r="AG1634" s="12" t="s">
        <v>6</v>
      </c>
      <c r="AH1634" s="12" t="b">
        <v>0</v>
      </c>
      <c r="AI1634" s="12" t="s">
        <v>60</v>
      </c>
      <c r="AJ1634" s="12" t="s">
        <v>827</v>
      </c>
      <c r="AK1634" s="12" t="s">
        <v>147</v>
      </c>
      <c r="AL1634" s="12" t="s">
        <v>1014</v>
      </c>
      <c r="AM1634" s="12" t="s">
        <v>64</v>
      </c>
      <c r="AN1634" s="15" t="e">
        <v>#N/A</v>
      </c>
      <c r="AO1634" t="str">
        <f>RIGHT('CMO Input'!$T1634,(LEN('CMO Input'!$T1634)-FIND(" ",'CMO Input'!$T1634,1)))</f>
        <v>4-5”</v>
      </c>
      <c r="AP1634">
        <f>'CMO Input'!$O1634</f>
        <v>4</v>
      </c>
      <c r="AR1634" t="str">
        <f>Table2[[#This Row],[Policy / Non Policy]]</f>
        <v>Policy</v>
      </c>
      <c r="AS1634" t="str">
        <f>'CMO Input'!$U1634</f>
        <v>Tier 1</v>
      </c>
      <c r="AT1634" t="str">
        <f>'CMO Input'!$P1634</f>
        <v>CI</v>
      </c>
      <c r="AU1634" t="str" cm="1">
        <f t="array" ref="AU16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4" s="8" t="str">
        <f>TEXT('CMO Input'!$D1634,"MMM-YY")</f>
        <v>April</v>
      </c>
    </row>
    <row r="1635" spans="1:48" x14ac:dyDescent="0.25">
      <c r="A1635" s="18">
        <v>510948247</v>
      </c>
      <c r="B1635" s="16" t="s">
        <v>180</v>
      </c>
      <c r="C1635" s="16" t="s">
        <v>989</v>
      </c>
      <c r="D1635" s="16" t="s">
        <v>45</v>
      </c>
      <c r="E1635" s="17">
        <v>5</v>
      </c>
      <c r="F1635" s="16" t="s">
        <v>46</v>
      </c>
      <c r="G1635" s="17" t="s">
        <v>142</v>
      </c>
      <c r="H1635" s="16" t="s">
        <v>87</v>
      </c>
      <c r="I1635" s="16" t="s">
        <v>1012</v>
      </c>
      <c r="J1635" s="16" t="s">
        <v>1013</v>
      </c>
      <c r="K1635" s="18">
        <v>510948247</v>
      </c>
      <c r="L1635" s="16" t="s">
        <v>116</v>
      </c>
      <c r="M1635" s="16">
        <v>13.4</v>
      </c>
      <c r="N1635" s="16" t="s">
        <v>52</v>
      </c>
      <c r="O1635" s="16">
        <v>6</v>
      </c>
      <c r="P1635" s="16" t="s">
        <v>163</v>
      </c>
      <c r="Q1635" s="16">
        <v>110</v>
      </c>
      <c r="R1635" s="16" t="s">
        <v>54</v>
      </c>
      <c r="S1635" s="16" t="s">
        <v>134</v>
      </c>
      <c r="T1635" s="16" t="s">
        <v>135</v>
      </c>
      <c r="U1635" s="16" t="s">
        <v>94</v>
      </c>
      <c r="V1635" s="16" t="s">
        <v>58</v>
      </c>
      <c r="W1635" s="16" t="s">
        <v>95</v>
      </c>
      <c r="X1635" s="16" t="b">
        <v>0</v>
      </c>
      <c r="Y1635" s="16" t="b">
        <v>0</v>
      </c>
      <c r="Z1635" s="16" t="e">
        <v>#N/A</v>
      </c>
      <c r="AA1635" s="16">
        <v>1.474</v>
      </c>
      <c r="AB1635" s="16">
        <v>0</v>
      </c>
      <c r="AC1635" s="16" t="s">
        <v>989</v>
      </c>
      <c r="AD1635" s="16" t="s">
        <v>1012</v>
      </c>
      <c r="AE1635" s="16" t="s">
        <v>1013</v>
      </c>
      <c r="AF1635" s="16" t="s">
        <v>1010</v>
      </c>
      <c r="AG1635" s="16" t="s">
        <v>6</v>
      </c>
      <c r="AH1635" s="16" t="b">
        <v>0</v>
      </c>
      <c r="AI1635" s="16" t="s">
        <v>60</v>
      </c>
      <c r="AJ1635" s="16" t="s">
        <v>827</v>
      </c>
      <c r="AK1635" s="16" t="s">
        <v>147</v>
      </c>
      <c r="AL1635" s="16" t="s">
        <v>1014</v>
      </c>
      <c r="AM1635" s="16" t="s">
        <v>64</v>
      </c>
      <c r="AN1635" s="19" t="e">
        <v>#N/A</v>
      </c>
      <c r="AO1635" t="str">
        <f>RIGHT('CMO Input'!$T1635,(LEN('CMO Input'!$T1635)-FIND(" ",'CMO Input'!$T1635,1)))</f>
        <v>6-7”</v>
      </c>
      <c r="AP1635">
        <f>'CMO Input'!$O1635</f>
        <v>6</v>
      </c>
      <c r="AR1635" t="str">
        <f>Table2[[#This Row],[Policy / Non Policy]]</f>
        <v>Policy</v>
      </c>
      <c r="AS1635" t="str">
        <f>'CMO Input'!$U1635</f>
        <v>Tier 1</v>
      </c>
      <c r="AT1635" t="str">
        <f>'CMO Input'!$P1635</f>
        <v>SI</v>
      </c>
      <c r="AU1635" t="str" cm="1">
        <f t="array" ref="AU16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35" s="8" t="str">
        <f>TEXT('CMO Input'!$D1635,"MMM-YY")</f>
        <v>April</v>
      </c>
    </row>
    <row r="1636" spans="1:48" x14ac:dyDescent="0.25">
      <c r="A1636" s="14">
        <v>510964483</v>
      </c>
      <c r="B1636" s="12" t="s">
        <v>180</v>
      </c>
      <c r="C1636" s="12" t="s">
        <v>989</v>
      </c>
      <c r="D1636" s="12" t="s">
        <v>45</v>
      </c>
      <c r="E1636" s="13">
        <v>5</v>
      </c>
      <c r="F1636" s="12" t="s">
        <v>46</v>
      </c>
      <c r="G1636" s="13" t="s">
        <v>1044</v>
      </c>
      <c r="H1636" s="12" t="s">
        <v>87</v>
      </c>
      <c r="I1636" s="12" t="s">
        <v>1058</v>
      </c>
      <c r="J1636" s="12" t="s">
        <v>1059</v>
      </c>
      <c r="K1636" s="14">
        <v>510964483</v>
      </c>
      <c r="L1636" s="12" t="s">
        <v>116</v>
      </c>
      <c r="M1636" s="12">
        <v>0.5</v>
      </c>
      <c r="N1636" s="12" t="s">
        <v>52</v>
      </c>
      <c r="O1636" s="12">
        <v>100</v>
      </c>
      <c r="P1636" s="12" t="s">
        <v>91</v>
      </c>
      <c r="Q1636" s="12">
        <v>79</v>
      </c>
      <c r="R1636" s="12" t="s">
        <v>220</v>
      </c>
      <c r="S1636" s="12" t="s">
        <v>221</v>
      </c>
      <c r="T1636" s="12" t="s">
        <v>118</v>
      </c>
      <c r="U1636" s="12" t="s">
        <v>94</v>
      </c>
      <c r="V1636" s="12" t="s">
        <v>58</v>
      </c>
      <c r="W1636" s="12" t="s">
        <v>95</v>
      </c>
      <c r="X1636" s="12" t="b">
        <v>0</v>
      </c>
      <c r="Y1636" s="12" t="b">
        <v>0</v>
      </c>
      <c r="Z1636" s="12" t="e">
        <v>#N/A</v>
      </c>
      <c r="AA1636" s="12">
        <v>3.95E-2</v>
      </c>
      <c r="AB1636" s="12">
        <v>0</v>
      </c>
      <c r="AC1636" s="12" t="s">
        <v>989</v>
      </c>
      <c r="AD1636" s="12" t="s">
        <v>1058</v>
      </c>
      <c r="AE1636" s="12" t="s">
        <v>1059</v>
      </c>
      <c r="AF1636" s="12" t="s">
        <v>1046</v>
      </c>
      <c r="AG1636" s="12" t="s">
        <v>6</v>
      </c>
      <c r="AH1636" s="12" t="b">
        <v>0</v>
      </c>
      <c r="AI1636" s="12" t="s">
        <v>60</v>
      </c>
      <c r="AJ1636" s="12" t="s">
        <v>166</v>
      </c>
      <c r="AK1636" s="12" t="s">
        <v>147</v>
      </c>
      <c r="AL1636" s="12" t="s">
        <v>1060</v>
      </c>
      <c r="AM1636" s="12" t="s">
        <v>64</v>
      </c>
      <c r="AN1636" s="15" t="e">
        <v>#N/A</v>
      </c>
      <c r="AO1636" t="str">
        <f>RIGHT('CMO Input'!$T1636,(LEN('CMO Input'!$T1636)-FIND(" ",'CMO Input'!$T1636,1)))</f>
        <v>4-5”</v>
      </c>
      <c r="AP1636">
        <f>'CMO Input'!$O1636</f>
        <v>100</v>
      </c>
      <c r="AR1636" t="str">
        <f>Table2[[#This Row],[Policy / Non Policy]]</f>
        <v>Policy</v>
      </c>
      <c r="AS1636" t="str">
        <f>'CMO Input'!$U1636</f>
        <v>Tier 1</v>
      </c>
      <c r="AT1636" t="str">
        <f>'CMO Input'!$P1636</f>
        <v>DI</v>
      </c>
      <c r="AU1636" t="str" cm="1">
        <f t="array" ref="AU16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6" s="8" t="str">
        <f>TEXT('CMO Input'!$D1636,"MMM-YY")</f>
        <v>April</v>
      </c>
    </row>
    <row r="1637" spans="1:48" x14ac:dyDescent="0.25">
      <c r="A1637" s="18">
        <v>510964485</v>
      </c>
      <c r="B1637" s="16" t="s">
        <v>180</v>
      </c>
      <c r="C1637" s="16" t="s">
        <v>989</v>
      </c>
      <c r="D1637" s="16" t="s">
        <v>45</v>
      </c>
      <c r="E1637" s="17">
        <v>5</v>
      </c>
      <c r="F1637" s="16" t="s">
        <v>46</v>
      </c>
      <c r="G1637" s="17" t="s">
        <v>1044</v>
      </c>
      <c r="H1637" s="16" t="s">
        <v>87</v>
      </c>
      <c r="I1637" s="16" t="s">
        <v>1058</v>
      </c>
      <c r="J1637" s="16" t="s">
        <v>1059</v>
      </c>
      <c r="K1637" s="18">
        <v>510964485</v>
      </c>
      <c r="L1637" s="16" t="s">
        <v>116</v>
      </c>
      <c r="M1637" s="16">
        <v>0.3</v>
      </c>
      <c r="N1637" s="16" t="s">
        <v>52</v>
      </c>
      <c r="O1637" s="16">
        <v>100</v>
      </c>
      <c r="P1637" s="16" t="s">
        <v>91</v>
      </c>
      <c r="Q1637" s="16">
        <v>85</v>
      </c>
      <c r="R1637" s="16" t="s">
        <v>220</v>
      </c>
      <c r="S1637" s="16" t="s">
        <v>221</v>
      </c>
      <c r="T1637" s="16" t="s">
        <v>118</v>
      </c>
      <c r="U1637" s="16" t="s">
        <v>94</v>
      </c>
      <c r="V1637" s="16" t="s">
        <v>58</v>
      </c>
      <c r="W1637" s="16" t="s">
        <v>95</v>
      </c>
      <c r="X1637" s="16" t="b">
        <v>0</v>
      </c>
      <c r="Y1637" s="16" t="b">
        <v>0</v>
      </c>
      <c r="Z1637" s="16" t="e">
        <v>#N/A</v>
      </c>
      <c r="AA1637" s="16">
        <v>2.5499999999999998E-2</v>
      </c>
      <c r="AB1637" s="16">
        <v>0</v>
      </c>
      <c r="AC1637" s="16" t="s">
        <v>989</v>
      </c>
      <c r="AD1637" s="16" t="s">
        <v>1058</v>
      </c>
      <c r="AE1637" s="16" t="s">
        <v>1059</v>
      </c>
      <c r="AF1637" s="16" t="s">
        <v>1046</v>
      </c>
      <c r="AG1637" s="16" t="s">
        <v>6</v>
      </c>
      <c r="AH1637" s="16" t="b">
        <v>0</v>
      </c>
      <c r="AI1637" s="16" t="s">
        <v>60</v>
      </c>
      <c r="AJ1637" s="16" t="s">
        <v>166</v>
      </c>
      <c r="AK1637" s="16" t="s">
        <v>147</v>
      </c>
      <c r="AL1637" s="16" t="s">
        <v>1060</v>
      </c>
      <c r="AM1637" s="16" t="s">
        <v>64</v>
      </c>
      <c r="AN1637" s="19" t="e">
        <v>#N/A</v>
      </c>
      <c r="AO1637" t="str">
        <f>RIGHT('CMO Input'!$T1637,(LEN('CMO Input'!$T1637)-FIND(" ",'CMO Input'!$T1637,1)))</f>
        <v>4-5”</v>
      </c>
      <c r="AP1637">
        <f>'CMO Input'!$O1637</f>
        <v>100</v>
      </c>
      <c r="AR1637" t="str">
        <f>Table2[[#This Row],[Policy / Non Policy]]</f>
        <v>Policy</v>
      </c>
      <c r="AS1637" t="str">
        <f>'CMO Input'!$U1637</f>
        <v>Tier 1</v>
      </c>
      <c r="AT1637" t="str">
        <f>'CMO Input'!$P1637</f>
        <v>DI</v>
      </c>
      <c r="AU1637" t="str" cm="1">
        <f t="array" ref="AU16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7" s="8" t="str">
        <f>TEXT('CMO Input'!$D1637,"MMM-YY")</f>
        <v>April</v>
      </c>
    </row>
    <row r="1638" spans="1:48" x14ac:dyDescent="0.25">
      <c r="A1638" s="14">
        <v>510818436</v>
      </c>
      <c r="B1638" s="12" t="s">
        <v>180</v>
      </c>
      <c r="C1638" s="12" t="s">
        <v>989</v>
      </c>
      <c r="D1638" s="12" t="s">
        <v>45</v>
      </c>
      <c r="E1638" s="13">
        <v>5</v>
      </c>
      <c r="F1638" s="12" t="s">
        <v>46</v>
      </c>
      <c r="G1638" s="13" t="s">
        <v>1044</v>
      </c>
      <c r="H1638" s="12" t="s">
        <v>87</v>
      </c>
      <c r="I1638" s="12" t="s">
        <v>1077</v>
      </c>
      <c r="J1638" s="12" t="s">
        <v>1089</v>
      </c>
      <c r="K1638" s="14">
        <v>510818436</v>
      </c>
      <c r="L1638" s="12" t="s">
        <v>116</v>
      </c>
      <c r="M1638" s="12">
        <v>60</v>
      </c>
      <c r="N1638" s="12" t="s">
        <v>52</v>
      </c>
      <c r="O1638" s="12">
        <v>4</v>
      </c>
      <c r="P1638" s="12" t="s">
        <v>163</v>
      </c>
      <c r="Q1638" s="12">
        <v>70</v>
      </c>
      <c r="R1638" s="12" t="s">
        <v>54</v>
      </c>
      <c r="S1638" s="12" t="s">
        <v>117</v>
      </c>
      <c r="T1638" s="12" t="s">
        <v>118</v>
      </c>
      <c r="U1638" s="12" t="s">
        <v>94</v>
      </c>
      <c r="V1638" s="12" t="s">
        <v>58</v>
      </c>
      <c r="W1638" s="12" t="s">
        <v>95</v>
      </c>
      <c r="X1638" s="12" t="b">
        <v>0</v>
      </c>
      <c r="Y1638" s="12" t="b">
        <v>0</v>
      </c>
      <c r="Z1638" s="12" t="e">
        <v>#N/A</v>
      </c>
      <c r="AA1638" s="12">
        <v>4.2</v>
      </c>
      <c r="AB1638" s="12">
        <v>0</v>
      </c>
      <c r="AC1638" s="12" t="s">
        <v>989</v>
      </c>
      <c r="AD1638" s="12" t="s">
        <v>1077</v>
      </c>
      <c r="AE1638" s="12" t="s">
        <v>1089</v>
      </c>
      <c r="AF1638" s="12" t="s">
        <v>1046</v>
      </c>
      <c r="AG1638" s="12" t="s">
        <v>6</v>
      </c>
      <c r="AH1638" s="12" t="b">
        <v>0</v>
      </c>
      <c r="AI1638" s="12" t="s">
        <v>60</v>
      </c>
      <c r="AJ1638" s="12" t="s">
        <v>166</v>
      </c>
      <c r="AK1638" s="12" t="s">
        <v>147</v>
      </c>
      <c r="AL1638" s="12" t="s">
        <v>1090</v>
      </c>
      <c r="AM1638" s="12" t="s">
        <v>64</v>
      </c>
      <c r="AN1638" s="15" t="e">
        <v>#N/A</v>
      </c>
      <c r="AO1638" t="str">
        <f>RIGHT('CMO Input'!$T1638,(LEN('CMO Input'!$T1638)-FIND(" ",'CMO Input'!$T1638,1)))</f>
        <v>4-5”</v>
      </c>
      <c r="AP1638">
        <f>'CMO Input'!$O1638</f>
        <v>4</v>
      </c>
      <c r="AR1638" t="str">
        <f>Table2[[#This Row],[Policy / Non Policy]]</f>
        <v>Policy</v>
      </c>
      <c r="AS1638" t="str">
        <f>'CMO Input'!$U1638</f>
        <v>Tier 1</v>
      </c>
      <c r="AT1638" t="str">
        <f>'CMO Input'!$P1638</f>
        <v>SI</v>
      </c>
      <c r="AU1638" t="str" cm="1">
        <f t="array" ref="AU16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38" s="8" t="str">
        <f>TEXT('CMO Input'!$D1638,"MMM-YY")</f>
        <v>April</v>
      </c>
    </row>
    <row r="1639" spans="1:48" x14ac:dyDescent="0.25">
      <c r="A1639" s="18">
        <v>510866588</v>
      </c>
      <c r="B1639" s="16" t="s">
        <v>180</v>
      </c>
      <c r="C1639" s="16" t="s">
        <v>989</v>
      </c>
      <c r="D1639" s="16" t="s">
        <v>119</v>
      </c>
      <c r="E1639" s="17">
        <v>6</v>
      </c>
      <c r="F1639" s="16" t="s">
        <v>46</v>
      </c>
      <c r="G1639" s="17" t="s">
        <v>158</v>
      </c>
      <c r="H1639" s="16" t="s">
        <v>87</v>
      </c>
      <c r="I1639" s="16" t="s">
        <v>1061</v>
      </c>
      <c r="J1639" s="16" t="s">
        <v>1080</v>
      </c>
      <c r="K1639" s="18">
        <v>510866588</v>
      </c>
      <c r="L1639" s="16" t="s">
        <v>90</v>
      </c>
      <c r="M1639" s="16">
        <v>26.8</v>
      </c>
      <c r="N1639" s="16" t="s">
        <v>52</v>
      </c>
      <c r="O1639" s="16">
        <v>6</v>
      </c>
      <c r="P1639" s="16" t="s">
        <v>53</v>
      </c>
      <c r="Q1639" s="16">
        <v>100</v>
      </c>
      <c r="R1639" s="16" t="s">
        <v>54</v>
      </c>
      <c r="S1639" s="16" t="s">
        <v>134</v>
      </c>
      <c r="T1639" s="16" t="s">
        <v>135</v>
      </c>
      <c r="U1639" s="16" t="s">
        <v>94</v>
      </c>
      <c r="V1639" s="16" t="s">
        <v>58</v>
      </c>
      <c r="W1639" s="16" t="s">
        <v>95</v>
      </c>
      <c r="X1639" s="16" t="b">
        <v>0</v>
      </c>
      <c r="Y1639" s="16" t="b">
        <v>0</v>
      </c>
      <c r="Z1639" s="16" t="e">
        <v>#N/A</v>
      </c>
      <c r="AA1639" s="16">
        <v>2.68</v>
      </c>
      <c r="AB1639" s="16">
        <v>0</v>
      </c>
      <c r="AC1639" s="16" t="s">
        <v>989</v>
      </c>
      <c r="AD1639" s="16" t="s">
        <v>1061</v>
      </c>
      <c r="AE1639" s="16" t="s">
        <v>1080</v>
      </c>
      <c r="AF1639" s="16" t="s">
        <v>992</v>
      </c>
      <c r="AG1639" s="16" t="s">
        <v>6</v>
      </c>
      <c r="AH1639" s="16" t="b">
        <v>0</v>
      </c>
      <c r="AI1639" s="16" t="s">
        <v>39</v>
      </c>
      <c r="AJ1639" s="16" t="s">
        <v>61</v>
      </c>
      <c r="AK1639" s="16" t="s">
        <v>90</v>
      </c>
      <c r="AL1639" s="16" t="s">
        <v>370</v>
      </c>
      <c r="AM1639" s="16" t="s">
        <v>64</v>
      </c>
      <c r="AN1639" s="19" t="e">
        <v>#N/A</v>
      </c>
      <c r="AO1639" t="str">
        <f>RIGHT('CMO Input'!$T1639,(LEN('CMO Input'!$T1639)-FIND(" ",'CMO Input'!$T1639,1)))</f>
        <v>6-7”</v>
      </c>
      <c r="AP1639">
        <f>'CMO Input'!$O1639</f>
        <v>6</v>
      </c>
      <c r="AR1639" t="str">
        <f>Table2[[#This Row],[Policy / Non Policy]]</f>
        <v>Policy</v>
      </c>
      <c r="AS1639" t="str">
        <f>'CMO Input'!$U1639</f>
        <v>Tier 1</v>
      </c>
      <c r="AT1639" t="str">
        <f>'CMO Input'!$P1639</f>
        <v>CI</v>
      </c>
      <c r="AU1639" t="str" cm="1">
        <f t="array" ref="AU16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39" s="8" t="str">
        <f>TEXT('CMO Input'!$D1639,"MMM-YY")</f>
        <v>May</v>
      </c>
    </row>
    <row r="1640" spans="1:48" x14ac:dyDescent="0.25">
      <c r="A1640" s="14">
        <v>510838501</v>
      </c>
      <c r="B1640" s="12" t="s">
        <v>180</v>
      </c>
      <c r="C1640" s="12" t="s">
        <v>989</v>
      </c>
      <c r="D1640" s="12" t="s">
        <v>119</v>
      </c>
      <c r="E1640" s="13">
        <v>6</v>
      </c>
      <c r="F1640" s="12" t="s">
        <v>46</v>
      </c>
      <c r="G1640" s="13" t="s">
        <v>158</v>
      </c>
      <c r="H1640" s="12" t="s">
        <v>87</v>
      </c>
      <c r="I1640" s="12" t="s">
        <v>1052</v>
      </c>
      <c r="J1640" s="12" t="s">
        <v>1053</v>
      </c>
      <c r="K1640" s="14">
        <v>510838501</v>
      </c>
      <c r="L1640" s="12" t="s">
        <v>90</v>
      </c>
      <c r="M1640" s="12">
        <v>1.3</v>
      </c>
      <c r="N1640" s="12" t="s">
        <v>52</v>
      </c>
      <c r="O1640" s="12">
        <v>8</v>
      </c>
      <c r="P1640" s="12" t="s">
        <v>163</v>
      </c>
      <c r="Q1640" s="12">
        <v>85</v>
      </c>
      <c r="R1640" s="12" t="s">
        <v>54</v>
      </c>
      <c r="S1640" s="12" t="s">
        <v>92</v>
      </c>
      <c r="T1640" s="12" t="s">
        <v>93</v>
      </c>
      <c r="U1640" s="12" t="s">
        <v>94</v>
      </c>
      <c r="V1640" s="12" t="s">
        <v>58</v>
      </c>
      <c r="W1640" s="12" t="s">
        <v>95</v>
      </c>
      <c r="X1640" s="12" t="b">
        <v>0</v>
      </c>
      <c r="Y1640" s="12" t="b">
        <v>0</v>
      </c>
      <c r="Z1640" s="12" t="e">
        <v>#N/A</v>
      </c>
      <c r="AA1640" s="12">
        <v>0.1105</v>
      </c>
      <c r="AB1640" s="12">
        <v>0</v>
      </c>
      <c r="AC1640" s="12" t="s">
        <v>989</v>
      </c>
      <c r="AD1640" s="12" t="s">
        <v>1052</v>
      </c>
      <c r="AE1640" s="12" t="s">
        <v>1053</v>
      </c>
      <c r="AF1640" s="12" t="s">
        <v>992</v>
      </c>
      <c r="AG1640" s="12" t="s">
        <v>6</v>
      </c>
      <c r="AH1640" s="12" t="b">
        <v>0</v>
      </c>
      <c r="AI1640" s="12" t="s">
        <v>39</v>
      </c>
      <c r="AJ1640" s="12" t="s">
        <v>61</v>
      </c>
      <c r="AK1640" s="12" t="s">
        <v>90</v>
      </c>
      <c r="AL1640" s="12" t="s">
        <v>1054</v>
      </c>
      <c r="AM1640" s="12" t="s">
        <v>64</v>
      </c>
      <c r="AN1640" s="15" t="e">
        <v>#N/A</v>
      </c>
      <c r="AO1640" t="str">
        <f>RIGHT('CMO Input'!$T1640,(LEN('CMO Input'!$T1640)-FIND(" ",'CMO Input'!$T1640,1)))</f>
        <v>8”</v>
      </c>
      <c r="AP1640">
        <f>'CMO Input'!$O1640</f>
        <v>8</v>
      </c>
      <c r="AR1640" t="str">
        <f>Table2[[#This Row],[Policy / Non Policy]]</f>
        <v>Policy</v>
      </c>
      <c r="AS1640" t="str">
        <f>'CMO Input'!$U1640</f>
        <v>Tier 1</v>
      </c>
      <c r="AT1640" t="str">
        <f>'CMO Input'!$P1640</f>
        <v>SI</v>
      </c>
      <c r="AU1640" t="str" cm="1">
        <f t="array" ref="AU16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640" s="8" t="str">
        <f>TEXT('CMO Input'!$D1640,"MMM-YY")</f>
        <v>May</v>
      </c>
    </row>
    <row r="1641" spans="1:48" x14ac:dyDescent="0.25">
      <c r="A1641" s="18">
        <v>510853887</v>
      </c>
      <c r="B1641" s="16" t="s">
        <v>180</v>
      </c>
      <c r="C1641" s="16" t="s">
        <v>989</v>
      </c>
      <c r="D1641" s="16" t="s">
        <v>119</v>
      </c>
      <c r="E1641" s="17">
        <v>6</v>
      </c>
      <c r="F1641" s="16" t="s">
        <v>46</v>
      </c>
      <c r="G1641" s="17" t="s">
        <v>158</v>
      </c>
      <c r="H1641" s="16" t="s">
        <v>87</v>
      </c>
      <c r="I1641" s="16" t="s">
        <v>1016</v>
      </c>
      <c r="J1641" s="16" t="s">
        <v>1091</v>
      </c>
      <c r="K1641" s="18">
        <v>510853887</v>
      </c>
      <c r="L1641" s="16" t="s">
        <v>116</v>
      </c>
      <c r="M1641" s="16">
        <v>14.9</v>
      </c>
      <c r="N1641" s="16" t="s">
        <v>52</v>
      </c>
      <c r="O1641" s="16">
        <v>4</v>
      </c>
      <c r="P1641" s="16" t="s">
        <v>163</v>
      </c>
      <c r="Q1641" s="16">
        <v>128</v>
      </c>
      <c r="R1641" s="16" t="s">
        <v>54</v>
      </c>
      <c r="S1641" s="16" t="s">
        <v>117</v>
      </c>
      <c r="T1641" s="16" t="s">
        <v>118</v>
      </c>
      <c r="U1641" s="16" t="s">
        <v>94</v>
      </c>
      <c r="V1641" s="16" t="s">
        <v>58</v>
      </c>
      <c r="W1641" s="16" t="s">
        <v>95</v>
      </c>
      <c r="X1641" s="16" t="b">
        <v>0</v>
      </c>
      <c r="Y1641" s="16" t="b">
        <v>0</v>
      </c>
      <c r="Z1641" s="16" t="e">
        <v>#N/A</v>
      </c>
      <c r="AA1641" s="16">
        <v>1.9072</v>
      </c>
      <c r="AB1641" s="16">
        <v>0</v>
      </c>
      <c r="AC1641" s="16" t="s">
        <v>989</v>
      </c>
      <c r="AD1641" s="16" t="s">
        <v>1016</v>
      </c>
      <c r="AE1641" s="16" t="s">
        <v>1091</v>
      </c>
      <c r="AF1641" s="16" t="s">
        <v>1018</v>
      </c>
      <c r="AG1641" s="16" t="s">
        <v>6</v>
      </c>
      <c r="AH1641" s="16" t="b">
        <v>0</v>
      </c>
      <c r="AI1641" s="16" t="s">
        <v>60</v>
      </c>
      <c r="AJ1641" s="16" t="s">
        <v>166</v>
      </c>
      <c r="AK1641" s="16" t="s">
        <v>147</v>
      </c>
      <c r="AL1641" s="16" t="s">
        <v>1019</v>
      </c>
      <c r="AM1641" s="16" t="s">
        <v>64</v>
      </c>
      <c r="AN1641" s="19" t="e">
        <v>#N/A</v>
      </c>
      <c r="AO1641" t="str">
        <f>RIGHT('CMO Input'!$T1641,(LEN('CMO Input'!$T1641)-FIND(" ",'CMO Input'!$T1641,1)))</f>
        <v>4-5”</v>
      </c>
      <c r="AP1641">
        <f>'CMO Input'!$O1641</f>
        <v>4</v>
      </c>
      <c r="AR1641" t="str">
        <f>Table2[[#This Row],[Policy / Non Policy]]</f>
        <v>Policy</v>
      </c>
      <c r="AS1641" t="str">
        <f>'CMO Input'!$U1641</f>
        <v>Tier 1</v>
      </c>
      <c r="AT1641" t="str">
        <f>'CMO Input'!$P1641</f>
        <v>SI</v>
      </c>
      <c r="AU1641" t="str" cm="1">
        <f t="array" ref="AU16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1" s="8" t="str">
        <f>TEXT('CMO Input'!$D1641,"MMM-YY")</f>
        <v>May</v>
      </c>
    </row>
    <row r="1642" spans="1:48" x14ac:dyDescent="0.25">
      <c r="A1642" s="14">
        <v>510849460</v>
      </c>
      <c r="B1642" s="12" t="s">
        <v>180</v>
      </c>
      <c r="C1642" s="12" t="s">
        <v>989</v>
      </c>
      <c r="D1642" s="12" t="s">
        <v>119</v>
      </c>
      <c r="E1642" s="13">
        <v>6</v>
      </c>
      <c r="F1642" s="12" t="s">
        <v>46</v>
      </c>
      <c r="G1642" s="13" t="s">
        <v>158</v>
      </c>
      <c r="H1642" s="12" t="s">
        <v>87</v>
      </c>
      <c r="I1642" s="12" t="s">
        <v>1020</v>
      </c>
      <c r="J1642" s="12" t="s">
        <v>1021</v>
      </c>
      <c r="K1642" s="14">
        <v>510849460</v>
      </c>
      <c r="L1642" s="12" t="s">
        <v>116</v>
      </c>
      <c r="M1642" s="12">
        <v>15.5</v>
      </c>
      <c r="N1642" s="12" t="s">
        <v>52</v>
      </c>
      <c r="O1642" s="12">
        <v>4</v>
      </c>
      <c r="P1642" s="12" t="s">
        <v>163</v>
      </c>
      <c r="Q1642" s="12">
        <v>108</v>
      </c>
      <c r="R1642" s="12" t="s">
        <v>54</v>
      </c>
      <c r="S1642" s="12" t="s">
        <v>117</v>
      </c>
      <c r="T1642" s="12" t="s">
        <v>118</v>
      </c>
      <c r="U1642" s="12" t="s">
        <v>94</v>
      </c>
      <c r="V1642" s="12" t="s">
        <v>58</v>
      </c>
      <c r="W1642" s="12" t="s">
        <v>95</v>
      </c>
      <c r="X1642" s="12" t="b">
        <v>0</v>
      </c>
      <c r="Y1642" s="12" t="b">
        <v>0</v>
      </c>
      <c r="Z1642" s="12" t="e">
        <v>#N/A</v>
      </c>
      <c r="AA1642" s="12">
        <v>1.6739999999999999</v>
      </c>
      <c r="AB1642" s="12">
        <v>0</v>
      </c>
      <c r="AC1642" s="12" t="s">
        <v>989</v>
      </c>
      <c r="AD1642" s="12" t="s">
        <v>1020</v>
      </c>
      <c r="AE1642" s="12" t="s">
        <v>1021</v>
      </c>
      <c r="AF1642" s="12" t="s">
        <v>996</v>
      </c>
      <c r="AG1642" s="12" t="s">
        <v>6</v>
      </c>
      <c r="AH1642" s="12" t="b">
        <v>0</v>
      </c>
      <c r="AI1642" s="12" t="s">
        <v>60</v>
      </c>
      <c r="AJ1642" s="12" t="s">
        <v>61</v>
      </c>
      <c r="AK1642" s="12" t="s">
        <v>147</v>
      </c>
      <c r="AL1642" s="12" t="s">
        <v>1022</v>
      </c>
      <c r="AM1642" s="12" t="s">
        <v>64</v>
      </c>
      <c r="AN1642" s="15" t="e">
        <v>#N/A</v>
      </c>
      <c r="AO1642" t="str">
        <f>RIGHT('CMO Input'!$T1642,(LEN('CMO Input'!$T1642)-FIND(" ",'CMO Input'!$T1642,1)))</f>
        <v>4-5”</v>
      </c>
      <c r="AP1642">
        <f>'CMO Input'!$O1642</f>
        <v>4</v>
      </c>
      <c r="AR1642" t="str">
        <f>Table2[[#This Row],[Policy / Non Policy]]</f>
        <v>Policy</v>
      </c>
      <c r="AS1642" t="str">
        <f>'CMO Input'!$U1642</f>
        <v>Tier 1</v>
      </c>
      <c r="AT1642" t="str">
        <f>'CMO Input'!$P1642</f>
        <v>SI</v>
      </c>
      <c r="AU1642" t="str" cm="1">
        <f t="array" ref="AU16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2" s="8" t="str">
        <f>TEXT('CMO Input'!$D1642,"MMM-YY")</f>
        <v>May</v>
      </c>
    </row>
    <row r="1643" spans="1:48" x14ac:dyDescent="0.25">
      <c r="A1643" s="18">
        <v>637912711</v>
      </c>
      <c r="B1643" s="16" t="s">
        <v>180</v>
      </c>
      <c r="C1643" s="16" t="s">
        <v>989</v>
      </c>
      <c r="D1643" s="16" t="s">
        <v>119</v>
      </c>
      <c r="E1643" s="17">
        <v>6</v>
      </c>
      <c r="F1643" s="16" t="s">
        <v>46</v>
      </c>
      <c r="G1643" s="17" t="s">
        <v>998</v>
      </c>
      <c r="H1643" s="16" t="s">
        <v>87</v>
      </c>
      <c r="I1643" s="16" t="s">
        <v>999</v>
      </c>
      <c r="J1643" s="16" t="s">
        <v>1003</v>
      </c>
      <c r="K1643" s="18">
        <v>637912711</v>
      </c>
      <c r="L1643" s="16" t="s">
        <v>116</v>
      </c>
      <c r="M1643" s="16">
        <v>41.5</v>
      </c>
      <c r="N1643" s="16" t="s">
        <v>52</v>
      </c>
      <c r="O1643" s="16">
        <v>4</v>
      </c>
      <c r="P1643" s="16" t="s">
        <v>53</v>
      </c>
      <c r="Q1643" s="16">
        <v>7</v>
      </c>
      <c r="R1643" s="16" t="s">
        <v>54</v>
      </c>
      <c r="S1643" s="16" t="s">
        <v>117</v>
      </c>
      <c r="T1643" s="16" t="s">
        <v>118</v>
      </c>
      <c r="U1643" s="16" t="s">
        <v>94</v>
      </c>
      <c r="V1643" s="16" t="s">
        <v>58</v>
      </c>
      <c r="W1643" s="16" t="s">
        <v>95</v>
      </c>
      <c r="X1643" s="16" t="b">
        <v>0</v>
      </c>
      <c r="Y1643" s="16" t="b">
        <v>0</v>
      </c>
      <c r="Z1643" s="16" t="e">
        <v>#N/A</v>
      </c>
      <c r="AA1643" s="16">
        <v>0.29050000000000004</v>
      </c>
      <c r="AB1643" s="16">
        <v>0</v>
      </c>
      <c r="AC1643" s="16" t="s">
        <v>989</v>
      </c>
      <c r="AD1643" s="16" t="s">
        <v>999</v>
      </c>
      <c r="AE1643" s="16" t="s">
        <v>1003</v>
      </c>
      <c r="AF1643" s="16" t="s">
        <v>1001</v>
      </c>
      <c r="AG1643" s="16" t="s">
        <v>6</v>
      </c>
      <c r="AH1643" s="16" t="b">
        <v>0</v>
      </c>
      <c r="AI1643" s="16" t="s">
        <v>60</v>
      </c>
      <c r="AJ1643" s="16" t="s">
        <v>170</v>
      </c>
      <c r="AK1643" s="16" t="s">
        <v>147</v>
      </c>
      <c r="AL1643" s="16" t="s">
        <v>1068</v>
      </c>
      <c r="AM1643" s="16" t="s">
        <v>64</v>
      </c>
      <c r="AN1643" s="19" t="e">
        <v>#N/A</v>
      </c>
      <c r="AO1643" t="str">
        <f>RIGHT('CMO Input'!$T1643,(LEN('CMO Input'!$T1643)-FIND(" ",'CMO Input'!$T1643,1)))</f>
        <v>4-5”</v>
      </c>
      <c r="AP1643">
        <f>'CMO Input'!$O1643</f>
        <v>4</v>
      </c>
      <c r="AR1643" t="str">
        <f>Table2[[#This Row],[Policy / Non Policy]]</f>
        <v>Policy</v>
      </c>
      <c r="AS1643" t="str">
        <f>'CMO Input'!$U1643</f>
        <v>Tier 1</v>
      </c>
      <c r="AT1643" t="str">
        <f>'CMO Input'!$P1643</f>
        <v>CI</v>
      </c>
      <c r="AU1643" t="str" cm="1">
        <f t="array" ref="AU16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3" s="8" t="str">
        <f>TEXT('CMO Input'!$D1643,"MMM-YY")</f>
        <v>May</v>
      </c>
    </row>
    <row r="1644" spans="1:48" x14ac:dyDescent="0.25">
      <c r="A1644" s="14">
        <v>637912713</v>
      </c>
      <c r="B1644" s="12" t="s">
        <v>180</v>
      </c>
      <c r="C1644" s="12" t="s">
        <v>989</v>
      </c>
      <c r="D1644" s="12" t="s">
        <v>119</v>
      </c>
      <c r="E1644" s="13">
        <v>6</v>
      </c>
      <c r="F1644" s="12" t="s">
        <v>46</v>
      </c>
      <c r="G1644" s="13" t="s">
        <v>998</v>
      </c>
      <c r="H1644" s="12" t="s">
        <v>87</v>
      </c>
      <c r="I1644" s="12" t="s">
        <v>999</v>
      </c>
      <c r="J1644" s="12" t="s">
        <v>1003</v>
      </c>
      <c r="K1644" s="14">
        <v>637912713</v>
      </c>
      <c r="L1644" s="12" t="s">
        <v>116</v>
      </c>
      <c r="M1644" s="12">
        <v>1</v>
      </c>
      <c r="N1644" s="12" t="s">
        <v>52</v>
      </c>
      <c r="O1644" s="12">
        <v>100</v>
      </c>
      <c r="P1644" s="12" t="s">
        <v>91</v>
      </c>
      <c r="Q1644" s="12">
        <v>36</v>
      </c>
      <c r="R1644" s="12" t="s">
        <v>220</v>
      </c>
      <c r="S1644" s="12" t="s">
        <v>221</v>
      </c>
      <c r="T1644" s="12" t="s">
        <v>118</v>
      </c>
      <c r="U1644" s="12" t="s">
        <v>94</v>
      </c>
      <c r="V1644" s="12" t="s">
        <v>58</v>
      </c>
      <c r="W1644" s="12" t="s">
        <v>95</v>
      </c>
      <c r="X1644" s="12" t="b">
        <v>0</v>
      </c>
      <c r="Y1644" s="12" t="b">
        <v>0</v>
      </c>
      <c r="Z1644" s="12" t="e">
        <v>#N/A</v>
      </c>
      <c r="AA1644" s="12">
        <v>3.6000000000000004E-2</v>
      </c>
      <c r="AB1644" s="12">
        <v>0</v>
      </c>
      <c r="AC1644" s="12" t="s">
        <v>989</v>
      </c>
      <c r="AD1644" s="12" t="s">
        <v>999</v>
      </c>
      <c r="AE1644" s="12" t="s">
        <v>1003</v>
      </c>
      <c r="AF1644" s="12" t="s">
        <v>1001</v>
      </c>
      <c r="AG1644" s="12" t="s">
        <v>6</v>
      </c>
      <c r="AH1644" s="12" t="b">
        <v>0</v>
      </c>
      <c r="AI1644" s="12" t="s">
        <v>60</v>
      </c>
      <c r="AJ1644" s="12" t="s">
        <v>170</v>
      </c>
      <c r="AK1644" s="12" t="s">
        <v>147</v>
      </c>
      <c r="AL1644" s="12" t="s">
        <v>1068</v>
      </c>
      <c r="AM1644" s="12" t="s">
        <v>64</v>
      </c>
      <c r="AN1644" s="15" t="e">
        <v>#N/A</v>
      </c>
      <c r="AO1644" t="str">
        <f>RIGHT('CMO Input'!$T1644,(LEN('CMO Input'!$T1644)-FIND(" ",'CMO Input'!$T1644,1)))</f>
        <v>4-5”</v>
      </c>
      <c r="AP1644">
        <f>'CMO Input'!$O1644</f>
        <v>100</v>
      </c>
      <c r="AR1644" t="str">
        <f>Table2[[#This Row],[Policy / Non Policy]]</f>
        <v>Policy</v>
      </c>
      <c r="AS1644" t="str">
        <f>'CMO Input'!$U1644</f>
        <v>Tier 1</v>
      </c>
      <c r="AT1644" t="str">
        <f>'CMO Input'!$P1644</f>
        <v>DI</v>
      </c>
      <c r="AU1644" t="str" cm="1">
        <f t="array" ref="AU16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4" s="8" t="str">
        <f>TEXT('CMO Input'!$D1644,"MMM-YY")</f>
        <v>May</v>
      </c>
    </row>
    <row r="1645" spans="1:48" x14ac:dyDescent="0.25">
      <c r="A1645" s="18">
        <v>637912715</v>
      </c>
      <c r="B1645" s="16" t="s">
        <v>180</v>
      </c>
      <c r="C1645" s="16" t="s">
        <v>989</v>
      </c>
      <c r="D1645" s="16" t="s">
        <v>119</v>
      </c>
      <c r="E1645" s="17">
        <v>6</v>
      </c>
      <c r="F1645" s="16" t="s">
        <v>46</v>
      </c>
      <c r="G1645" s="17" t="s">
        <v>998</v>
      </c>
      <c r="H1645" s="16" t="s">
        <v>87</v>
      </c>
      <c r="I1645" s="16" t="s">
        <v>999</v>
      </c>
      <c r="J1645" s="16" t="s">
        <v>1092</v>
      </c>
      <c r="K1645" s="18">
        <v>637912715</v>
      </c>
      <c r="L1645" s="16" t="s">
        <v>116</v>
      </c>
      <c r="M1645" s="16">
        <v>36.9</v>
      </c>
      <c r="N1645" s="16" t="s">
        <v>52</v>
      </c>
      <c r="O1645" s="16">
        <v>4</v>
      </c>
      <c r="P1645" s="16" t="s">
        <v>163</v>
      </c>
      <c r="Q1645" s="16">
        <v>180</v>
      </c>
      <c r="R1645" s="16" t="s">
        <v>54</v>
      </c>
      <c r="S1645" s="16" t="s">
        <v>117</v>
      </c>
      <c r="T1645" s="16" t="s">
        <v>118</v>
      </c>
      <c r="U1645" s="16" t="s">
        <v>94</v>
      </c>
      <c r="V1645" s="16" t="s">
        <v>58</v>
      </c>
      <c r="W1645" s="16" t="s">
        <v>95</v>
      </c>
      <c r="X1645" s="16" t="b">
        <v>0</v>
      </c>
      <c r="Y1645" s="16" t="b">
        <v>0</v>
      </c>
      <c r="Z1645" s="16" t="e">
        <v>#N/A</v>
      </c>
      <c r="AA1645" s="16">
        <v>6.6419999999999995</v>
      </c>
      <c r="AB1645" s="16">
        <v>0</v>
      </c>
      <c r="AC1645" s="16" t="s">
        <v>989</v>
      </c>
      <c r="AD1645" s="16" t="s">
        <v>999</v>
      </c>
      <c r="AE1645" s="16" t="s">
        <v>1092</v>
      </c>
      <c r="AF1645" s="16" t="s">
        <v>1001</v>
      </c>
      <c r="AG1645" s="16" t="s">
        <v>6</v>
      </c>
      <c r="AH1645" s="16" t="b">
        <v>0</v>
      </c>
      <c r="AI1645" s="16" t="s">
        <v>60</v>
      </c>
      <c r="AJ1645" s="16" t="s">
        <v>170</v>
      </c>
      <c r="AK1645" s="16" t="s">
        <v>147</v>
      </c>
      <c r="AL1645" s="16" t="s">
        <v>1068</v>
      </c>
      <c r="AM1645" s="16" t="s">
        <v>64</v>
      </c>
      <c r="AN1645" s="19" t="e">
        <v>#N/A</v>
      </c>
      <c r="AO1645" t="str">
        <f>RIGHT('CMO Input'!$T1645,(LEN('CMO Input'!$T1645)-FIND(" ",'CMO Input'!$T1645,1)))</f>
        <v>4-5”</v>
      </c>
      <c r="AP1645">
        <f>'CMO Input'!$O1645</f>
        <v>4</v>
      </c>
      <c r="AR1645" t="str">
        <f>Table2[[#This Row],[Policy / Non Policy]]</f>
        <v>Policy</v>
      </c>
      <c r="AS1645" t="str">
        <f>'CMO Input'!$U1645</f>
        <v>Tier 1</v>
      </c>
      <c r="AT1645" t="str">
        <f>'CMO Input'!$P1645</f>
        <v>SI</v>
      </c>
      <c r="AU1645" t="str" cm="1">
        <f t="array" ref="AU16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5" s="8" t="str">
        <f>TEXT('CMO Input'!$D1645,"MMM-YY")</f>
        <v>May</v>
      </c>
    </row>
    <row r="1646" spans="1:48" x14ac:dyDescent="0.25">
      <c r="A1646" s="14">
        <v>510943669</v>
      </c>
      <c r="B1646" s="12" t="s">
        <v>180</v>
      </c>
      <c r="C1646" s="12" t="s">
        <v>989</v>
      </c>
      <c r="D1646" s="12" t="s">
        <v>119</v>
      </c>
      <c r="E1646" s="13">
        <v>6</v>
      </c>
      <c r="F1646" s="12" t="s">
        <v>46</v>
      </c>
      <c r="G1646" s="13" t="s">
        <v>998</v>
      </c>
      <c r="H1646" s="12" t="s">
        <v>87</v>
      </c>
      <c r="I1646" s="12" t="s">
        <v>1027</v>
      </c>
      <c r="J1646" s="12" t="s">
        <v>1093</v>
      </c>
      <c r="K1646" s="14">
        <v>510943669</v>
      </c>
      <c r="L1646" s="12" t="s">
        <v>116</v>
      </c>
      <c r="M1646" s="12">
        <v>27.8</v>
      </c>
      <c r="N1646" s="12" t="s">
        <v>52</v>
      </c>
      <c r="O1646" s="12">
        <v>4</v>
      </c>
      <c r="P1646" s="12" t="s">
        <v>163</v>
      </c>
      <c r="Q1646" s="12">
        <v>73</v>
      </c>
      <c r="R1646" s="12" t="s">
        <v>54</v>
      </c>
      <c r="S1646" s="12" t="s">
        <v>117</v>
      </c>
      <c r="T1646" s="12" t="s">
        <v>118</v>
      </c>
      <c r="U1646" s="12" t="s">
        <v>94</v>
      </c>
      <c r="V1646" s="12" t="s">
        <v>58</v>
      </c>
      <c r="W1646" s="12" t="s">
        <v>95</v>
      </c>
      <c r="X1646" s="12" t="b">
        <v>0</v>
      </c>
      <c r="Y1646" s="12" t="b">
        <v>0</v>
      </c>
      <c r="Z1646" s="12" t="e">
        <v>#N/A</v>
      </c>
      <c r="AA1646" s="12">
        <v>2.0294000000000003</v>
      </c>
      <c r="AB1646" s="12">
        <v>0</v>
      </c>
      <c r="AC1646" s="12" t="s">
        <v>989</v>
      </c>
      <c r="AD1646" s="12" t="s">
        <v>1027</v>
      </c>
      <c r="AE1646" s="12" t="s">
        <v>1093</v>
      </c>
      <c r="AF1646" s="12" t="s">
        <v>1001</v>
      </c>
      <c r="AG1646" s="12" t="s">
        <v>6</v>
      </c>
      <c r="AH1646" s="12" t="b">
        <v>0</v>
      </c>
      <c r="AI1646" s="12" t="s">
        <v>60</v>
      </c>
      <c r="AJ1646" s="12" t="s">
        <v>170</v>
      </c>
      <c r="AK1646" s="12" t="s">
        <v>147</v>
      </c>
      <c r="AL1646" s="12" t="s">
        <v>1029</v>
      </c>
      <c r="AM1646" s="12" t="s">
        <v>64</v>
      </c>
      <c r="AN1646" s="15" t="e">
        <v>#N/A</v>
      </c>
      <c r="AO1646" t="str">
        <f>RIGHT('CMO Input'!$T1646,(LEN('CMO Input'!$T1646)-FIND(" ",'CMO Input'!$T1646,1)))</f>
        <v>4-5”</v>
      </c>
      <c r="AP1646">
        <f>'CMO Input'!$O1646</f>
        <v>4</v>
      </c>
      <c r="AR1646" t="str">
        <f>Table2[[#This Row],[Policy / Non Policy]]</f>
        <v>Policy</v>
      </c>
      <c r="AS1646" t="str">
        <f>'CMO Input'!$U1646</f>
        <v>Tier 1</v>
      </c>
      <c r="AT1646" t="str">
        <f>'CMO Input'!$P1646</f>
        <v>SI</v>
      </c>
      <c r="AU1646" t="str" cm="1">
        <f t="array" ref="AU16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6" s="8" t="str">
        <f>TEXT('CMO Input'!$D1646,"MMM-YY")</f>
        <v>May</v>
      </c>
    </row>
    <row r="1647" spans="1:48" x14ac:dyDescent="0.25">
      <c r="A1647" s="18">
        <v>510834441</v>
      </c>
      <c r="B1647" s="16" t="s">
        <v>180</v>
      </c>
      <c r="C1647" s="16" t="s">
        <v>989</v>
      </c>
      <c r="D1647" s="16" t="s">
        <v>119</v>
      </c>
      <c r="E1647" s="17">
        <v>6</v>
      </c>
      <c r="F1647" s="16" t="s">
        <v>46</v>
      </c>
      <c r="G1647" s="17" t="s">
        <v>998</v>
      </c>
      <c r="H1647" s="16" t="s">
        <v>87</v>
      </c>
      <c r="I1647" s="16" t="s">
        <v>1069</v>
      </c>
      <c r="J1647" s="16" t="s">
        <v>1083</v>
      </c>
      <c r="K1647" s="18">
        <v>510834441</v>
      </c>
      <c r="L1647" s="16" t="s">
        <v>116</v>
      </c>
      <c r="M1647" s="16">
        <v>13.5</v>
      </c>
      <c r="N1647" s="16" t="s">
        <v>52</v>
      </c>
      <c r="O1647" s="16">
        <v>6</v>
      </c>
      <c r="P1647" s="16" t="s">
        <v>163</v>
      </c>
      <c r="Q1647" s="16">
        <v>175</v>
      </c>
      <c r="R1647" s="16" t="s">
        <v>54</v>
      </c>
      <c r="S1647" s="16" t="s">
        <v>134</v>
      </c>
      <c r="T1647" s="16" t="s">
        <v>135</v>
      </c>
      <c r="U1647" s="16" t="s">
        <v>94</v>
      </c>
      <c r="V1647" s="16" t="s">
        <v>58</v>
      </c>
      <c r="W1647" s="16" t="s">
        <v>95</v>
      </c>
      <c r="X1647" s="16" t="b">
        <v>0</v>
      </c>
      <c r="Y1647" s="16" t="b">
        <v>0</v>
      </c>
      <c r="Z1647" s="16" t="e">
        <v>#N/A</v>
      </c>
      <c r="AA1647" s="16">
        <v>2.3624999999999998</v>
      </c>
      <c r="AB1647" s="16">
        <v>0</v>
      </c>
      <c r="AC1647" s="16" t="s">
        <v>989</v>
      </c>
      <c r="AD1647" s="16" t="s">
        <v>1069</v>
      </c>
      <c r="AE1647" s="16" t="s">
        <v>1083</v>
      </c>
      <c r="AF1647" s="16" t="s">
        <v>1006</v>
      </c>
      <c r="AG1647" s="16" t="s">
        <v>6</v>
      </c>
      <c r="AH1647" s="16" t="b">
        <v>0</v>
      </c>
      <c r="AI1647" s="16" t="s">
        <v>60</v>
      </c>
      <c r="AJ1647" s="16" t="s">
        <v>170</v>
      </c>
      <c r="AK1647" s="16" t="s">
        <v>147</v>
      </c>
      <c r="AL1647" s="16" t="s">
        <v>1007</v>
      </c>
      <c r="AM1647" s="16" t="s">
        <v>64</v>
      </c>
      <c r="AN1647" s="19" t="e">
        <v>#N/A</v>
      </c>
      <c r="AO1647" t="str">
        <f>RIGHT('CMO Input'!$T1647,(LEN('CMO Input'!$T1647)-FIND(" ",'CMO Input'!$T1647,1)))</f>
        <v>6-7”</v>
      </c>
      <c r="AP1647">
        <f>'CMO Input'!$O1647</f>
        <v>6</v>
      </c>
      <c r="AR1647" t="str">
        <f>Table2[[#This Row],[Policy / Non Policy]]</f>
        <v>Policy</v>
      </c>
      <c r="AS1647" t="str">
        <f>'CMO Input'!$U1647</f>
        <v>Tier 1</v>
      </c>
      <c r="AT1647" t="str">
        <f>'CMO Input'!$P1647</f>
        <v>SI</v>
      </c>
      <c r="AU1647" t="str" cm="1">
        <f t="array" ref="AU16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47" s="8" t="str">
        <f>TEXT('CMO Input'!$D1647,"MMM-YY")</f>
        <v>May</v>
      </c>
    </row>
    <row r="1648" spans="1:48" x14ac:dyDescent="0.25">
      <c r="A1648" s="14">
        <v>510834443</v>
      </c>
      <c r="B1648" s="12" t="s">
        <v>180</v>
      </c>
      <c r="C1648" s="12" t="s">
        <v>989</v>
      </c>
      <c r="D1648" s="12" t="s">
        <v>119</v>
      </c>
      <c r="E1648" s="13">
        <v>6</v>
      </c>
      <c r="F1648" s="12" t="s">
        <v>46</v>
      </c>
      <c r="G1648" s="13" t="s">
        <v>998</v>
      </c>
      <c r="H1648" s="12" t="s">
        <v>87</v>
      </c>
      <c r="I1648" s="12" t="s">
        <v>1069</v>
      </c>
      <c r="J1648" s="12" t="s">
        <v>1083</v>
      </c>
      <c r="K1648" s="14">
        <v>510834443</v>
      </c>
      <c r="L1648" s="12" t="s">
        <v>116</v>
      </c>
      <c r="M1648" s="12">
        <v>10.1</v>
      </c>
      <c r="N1648" s="12" t="s">
        <v>52</v>
      </c>
      <c r="O1648" s="12">
        <v>4</v>
      </c>
      <c r="P1648" s="12" t="s">
        <v>163</v>
      </c>
      <c r="Q1648" s="12">
        <v>70</v>
      </c>
      <c r="R1648" s="12" t="s">
        <v>54</v>
      </c>
      <c r="S1648" s="12" t="s">
        <v>117</v>
      </c>
      <c r="T1648" s="12" t="s">
        <v>118</v>
      </c>
      <c r="U1648" s="12" t="s">
        <v>94</v>
      </c>
      <c r="V1648" s="12" t="s">
        <v>58</v>
      </c>
      <c r="W1648" s="12" t="s">
        <v>95</v>
      </c>
      <c r="X1648" s="12" t="b">
        <v>0</v>
      </c>
      <c r="Y1648" s="12" t="b">
        <v>0</v>
      </c>
      <c r="Z1648" s="12" t="e">
        <v>#N/A</v>
      </c>
      <c r="AA1648" s="12">
        <v>0.70699999999999996</v>
      </c>
      <c r="AB1648" s="12">
        <v>0</v>
      </c>
      <c r="AC1648" s="12" t="s">
        <v>989</v>
      </c>
      <c r="AD1648" s="12" t="s">
        <v>1069</v>
      </c>
      <c r="AE1648" s="12" t="s">
        <v>1083</v>
      </c>
      <c r="AF1648" s="12" t="s">
        <v>1006</v>
      </c>
      <c r="AG1648" s="12" t="s">
        <v>6</v>
      </c>
      <c r="AH1648" s="12" t="b">
        <v>0</v>
      </c>
      <c r="AI1648" s="12" t="s">
        <v>60</v>
      </c>
      <c r="AJ1648" s="12" t="s">
        <v>170</v>
      </c>
      <c r="AK1648" s="12" t="s">
        <v>147</v>
      </c>
      <c r="AL1648" s="12" t="s">
        <v>1007</v>
      </c>
      <c r="AM1648" s="12" t="s">
        <v>64</v>
      </c>
      <c r="AN1648" s="15" t="e">
        <v>#N/A</v>
      </c>
      <c r="AO1648" t="str">
        <f>RIGHT('CMO Input'!$T1648,(LEN('CMO Input'!$T1648)-FIND(" ",'CMO Input'!$T1648,1)))</f>
        <v>4-5”</v>
      </c>
      <c r="AP1648">
        <f>'CMO Input'!$O1648</f>
        <v>4</v>
      </c>
      <c r="AR1648" t="str">
        <f>Table2[[#This Row],[Policy / Non Policy]]</f>
        <v>Policy</v>
      </c>
      <c r="AS1648" t="str">
        <f>'CMO Input'!$U1648</f>
        <v>Tier 1</v>
      </c>
      <c r="AT1648" t="str">
        <f>'CMO Input'!$P1648</f>
        <v>SI</v>
      </c>
      <c r="AU1648" t="str" cm="1">
        <f t="array" ref="AU16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8" s="8" t="str">
        <f>TEXT('CMO Input'!$D1648,"MMM-YY")</f>
        <v>May</v>
      </c>
    </row>
    <row r="1649" spans="1:48" x14ac:dyDescent="0.25">
      <c r="A1649" s="18">
        <v>510834445</v>
      </c>
      <c r="B1649" s="16" t="s">
        <v>180</v>
      </c>
      <c r="C1649" s="16" t="s">
        <v>989</v>
      </c>
      <c r="D1649" s="16" t="s">
        <v>119</v>
      </c>
      <c r="E1649" s="17">
        <v>6</v>
      </c>
      <c r="F1649" s="16" t="s">
        <v>46</v>
      </c>
      <c r="G1649" s="17" t="s">
        <v>998</v>
      </c>
      <c r="H1649" s="16" t="s">
        <v>87</v>
      </c>
      <c r="I1649" s="16" t="s">
        <v>1069</v>
      </c>
      <c r="J1649" s="16" t="s">
        <v>1083</v>
      </c>
      <c r="K1649" s="18">
        <v>510834445</v>
      </c>
      <c r="L1649" s="16" t="s">
        <v>116</v>
      </c>
      <c r="M1649" s="16">
        <v>31.1</v>
      </c>
      <c r="N1649" s="16" t="s">
        <v>52</v>
      </c>
      <c r="O1649" s="16">
        <v>4</v>
      </c>
      <c r="P1649" s="16" t="s">
        <v>163</v>
      </c>
      <c r="Q1649" s="16">
        <v>65</v>
      </c>
      <c r="R1649" s="16" t="s">
        <v>54</v>
      </c>
      <c r="S1649" s="16" t="s">
        <v>117</v>
      </c>
      <c r="T1649" s="16" t="s">
        <v>118</v>
      </c>
      <c r="U1649" s="16" t="s">
        <v>94</v>
      </c>
      <c r="V1649" s="16" t="s">
        <v>58</v>
      </c>
      <c r="W1649" s="16" t="s">
        <v>95</v>
      </c>
      <c r="X1649" s="16" t="b">
        <v>0</v>
      </c>
      <c r="Y1649" s="16" t="b">
        <v>0</v>
      </c>
      <c r="Z1649" s="16" t="e">
        <v>#N/A</v>
      </c>
      <c r="AA1649" s="16">
        <v>2.0215000000000001</v>
      </c>
      <c r="AB1649" s="16">
        <v>0</v>
      </c>
      <c r="AC1649" s="16" t="s">
        <v>989</v>
      </c>
      <c r="AD1649" s="16" t="s">
        <v>1069</v>
      </c>
      <c r="AE1649" s="16" t="s">
        <v>1083</v>
      </c>
      <c r="AF1649" s="16" t="s">
        <v>1006</v>
      </c>
      <c r="AG1649" s="16" t="s">
        <v>6</v>
      </c>
      <c r="AH1649" s="16" t="b">
        <v>0</v>
      </c>
      <c r="AI1649" s="16" t="s">
        <v>60</v>
      </c>
      <c r="AJ1649" s="16" t="s">
        <v>170</v>
      </c>
      <c r="AK1649" s="16" t="s">
        <v>147</v>
      </c>
      <c r="AL1649" s="16" t="s">
        <v>1007</v>
      </c>
      <c r="AM1649" s="16" t="s">
        <v>64</v>
      </c>
      <c r="AN1649" s="19" t="e">
        <v>#N/A</v>
      </c>
      <c r="AO1649" t="str">
        <f>RIGHT('CMO Input'!$T1649,(LEN('CMO Input'!$T1649)-FIND(" ",'CMO Input'!$T1649,1)))</f>
        <v>4-5”</v>
      </c>
      <c r="AP1649">
        <f>'CMO Input'!$O1649</f>
        <v>4</v>
      </c>
      <c r="AR1649" t="str">
        <f>Table2[[#This Row],[Policy / Non Policy]]</f>
        <v>Policy</v>
      </c>
      <c r="AS1649" t="str">
        <f>'CMO Input'!$U1649</f>
        <v>Tier 1</v>
      </c>
      <c r="AT1649" t="str">
        <f>'CMO Input'!$P1649</f>
        <v>SI</v>
      </c>
      <c r="AU1649" t="str" cm="1">
        <f t="array" ref="AU16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49" s="8" t="str">
        <f>TEXT('CMO Input'!$D1649,"MMM-YY")</f>
        <v>May</v>
      </c>
    </row>
    <row r="1650" spans="1:48" x14ac:dyDescent="0.25">
      <c r="A1650" s="14">
        <v>510944509</v>
      </c>
      <c r="B1650" s="12" t="s">
        <v>180</v>
      </c>
      <c r="C1650" s="12" t="s">
        <v>989</v>
      </c>
      <c r="D1650" s="12" t="s">
        <v>119</v>
      </c>
      <c r="E1650" s="13">
        <v>6</v>
      </c>
      <c r="F1650" s="12" t="s">
        <v>46</v>
      </c>
      <c r="G1650" s="13" t="s">
        <v>998</v>
      </c>
      <c r="H1650" s="12" t="s">
        <v>87</v>
      </c>
      <c r="I1650" s="12" t="s">
        <v>1084</v>
      </c>
      <c r="J1650" s="12" t="s">
        <v>1085</v>
      </c>
      <c r="K1650" s="14">
        <v>510944509</v>
      </c>
      <c r="L1650" s="12" t="s">
        <v>116</v>
      </c>
      <c r="M1650" s="12">
        <v>20.9</v>
      </c>
      <c r="N1650" s="12" t="s">
        <v>52</v>
      </c>
      <c r="O1650" s="12">
        <v>4</v>
      </c>
      <c r="P1650" s="12" t="s">
        <v>53</v>
      </c>
      <c r="Q1650" s="12">
        <v>276</v>
      </c>
      <c r="R1650" s="12" t="s">
        <v>54</v>
      </c>
      <c r="S1650" s="12" t="s">
        <v>117</v>
      </c>
      <c r="T1650" s="12" t="s">
        <v>118</v>
      </c>
      <c r="U1650" s="12" t="s">
        <v>94</v>
      </c>
      <c r="V1650" s="12" t="s">
        <v>58</v>
      </c>
      <c r="W1650" s="12" t="s">
        <v>95</v>
      </c>
      <c r="X1650" s="12" t="b">
        <v>0</v>
      </c>
      <c r="Y1650" s="12" t="b">
        <v>0</v>
      </c>
      <c r="Z1650" s="12" t="e">
        <v>#N/A</v>
      </c>
      <c r="AA1650" s="12">
        <v>5.7683999999999997</v>
      </c>
      <c r="AB1650" s="12">
        <v>0</v>
      </c>
      <c r="AC1650" s="12" t="s">
        <v>989</v>
      </c>
      <c r="AD1650" s="12" t="s">
        <v>1084</v>
      </c>
      <c r="AE1650" s="12" t="s">
        <v>1085</v>
      </c>
      <c r="AF1650" s="12" t="s">
        <v>1031</v>
      </c>
      <c r="AG1650" s="12" t="s">
        <v>6</v>
      </c>
      <c r="AH1650" s="12" t="b">
        <v>0</v>
      </c>
      <c r="AI1650" s="12" t="s">
        <v>60</v>
      </c>
      <c r="AJ1650" s="12" t="s">
        <v>170</v>
      </c>
      <c r="AK1650" s="12" t="s">
        <v>147</v>
      </c>
      <c r="AL1650" s="12" t="s">
        <v>1032</v>
      </c>
      <c r="AM1650" s="12" t="s">
        <v>64</v>
      </c>
      <c r="AN1650" s="15" t="e">
        <v>#N/A</v>
      </c>
      <c r="AO1650" t="str">
        <f>RIGHT('CMO Input'!$T1650,(LEN('CMO Input'!$T1650)-FIND(" ",'CMO Input'!$T1650,1)))</f>
        <v>4-5”</v>
      </c>
      <c r="AP1650">
        <f>'CMO Input'!$O1650</f>
        <v>4</v>
      </c>
      <c r="AR1650" t="str">
        <f>Table2[[#This Row],[Policy / Non Policy]]</f>
        <v>Policy</v>
      </c>
      <c r="AS1650" t="str">
        <f>'CMO Input'!$U1650</f>
        <v>Tier 1</v>
      </c>
      <c r="AT1650" t="str">
        <f>'CMO Input'!$P1650</f>
        <v>CI</v>
      </c>
      <c r="AU1650" t="str" cm="1">
        <f t="array" ref="AU16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50" s="8" t="str">
        <f>TEXT('CMO Input'!$D1650,"MMM-YY")</f>
        <v>May</v>
      </c>
    </row>
    <row r="1651" spans="1:48" x14ac:dyDescent="0.25">
      <c r="A1651" s="18">
        <v>510879711</v>
      </c>
      <c r="B1651" s="16" t="s">
        <v>180</v>
      </c>
      <c r="C1651" s="16" t="s">
        <v>989</v>
      </c>
      <c r="D1651" s="16" t="s">
        <v>119</v>
      </c>
      <c r="E1651" s="17">
        <v>6</v>
      </c>
      <c r="F1651" s="16" t="s">
        <v>46</v>
      </c>
      <c r="G1651" s="17" t="s">
        <v>998</v>
      </c>
      <c r="H1651" s="16" t="s">
        <v>87</v>
      </c>
      <c r="I1651" s="16" t="s">
        <v>1071</v>
      </c>
      <c r="J1651" s="16" t="s">
        <v>1086</v>
      </c>
      <c r="K1651" s="18">
        <v>510879711</v>
      </c>
      <c r="L1651" s="16" t="s">
        <v>116</v>
      </c>
      <c r="M1651" s="16">
        <v>29.4</v>
      </c>
      <c r="N1651" s="16" t="s">
        <v>52</v>
      </c>
      <c r="O1651" s="16">
        <v>4</v>
      </c>
      <c r="P1651" s="16" t="s">
        <v>91</v>
      </c>
      <c r="Q1651" s="16">
        <v>164</v>
      </c>
      <c r="R1651" s="16" t="s">
        <v>54</v>
      </c>
      <c r="S1651" s="16" t="s">
        <v>117</v>
      </c>
      <c r="T1651" s="16" t="s">
        <v>118</v>
      </c>
      <c r="U1651" s="16" t="s">
        <v>94</v>
      </c>
      <c r="V1651" s="16" t="s">
        <v>58</v>
      </c>
      <c r="W1651" s="16" t="s">
        <v>95</v>
      </c>
      <c r="X1651" s="16" t="b">
        <v>0</v>
      </c>
      <c r="Y1651" s="16" t="b">
        <v>0</v>
      </c>
      <c r="Z1651" s="16" t="e">
        <v>#N/A</v>
      </c>
      <c r="AA1651" s="16">
        <v>4.8216000000000001</v>
      </c>
      <c r="AB1651" s="16">
        <v>0</v>
      </c>
      <c r="AC1651" s="16" t="s">
        <v>989</v>
      </c>
      <c r="AD1651" s="16" t="s">
        <v>1071</v>
      </c>
      <c r="AE1651" s="16" t="s">
        <v>1086</v>
      </c>
      <c r="AF1651" s="16" t="s">
        <v>1025</v>
      </c>
      <c r="AG1651" s="16" t="s">
        <v>6</v>
      </c>
      <c r="AH1651" s="16" t="b">
        <v>0</v>
      </c>
      <c r="AI1651" s="16" t="s">
        <v>60</v>
      </c>
      <c r="AJ1651" s="16" t="s">
        <v>170</v>
      </c>
      <c r="AK1651" s="16" t="s">
        <v>147</v>
      </c>
      <c r="AL1651" s="16" t="s">
        <v>1073</v>
      </c>
      <c r="AM1651" s="16" t="s">
        <v>64</v>
      </c>
      <c r="AN1651" s="19" t="e">
        <v>#N/A</v>
      </c>
      <c r="AO1651" t="str">
        <f>RIGHT('CMO Input'!$T1651,(LEN('CMO Input'!$T1651)-FIND(" ",'CMO Input'!$T1651,1)))</f>
        <v>4-5”</v>
      </c>
      <c r="AP1651">
        <f>'CMO Input'!$O1651</f>
        <v>4</v>
      </c>
      <c r="AR1651" t="str">
        <f>Table2[[#This Row],[Policy / Non Policy]]</f>
        <v>Policy</v>
      </c>
      <c r="AS1651" t="str">
        <f>'CMO Input'!$U1651</f>
        <v>Tier 1</v>
      </c>
      <c r="AT1651" t="str">
        <f>'CMO Input'!$P1651</f>
        <v>DI</v>
      </c>
      <c r="AU1651" t="str" cm="1">
        <f t="array" ref="AU16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51" s="8" t="str">
        <f>TEXT('CMO Input'!$D1651,"MMM-YY")</f>
        <v>May</v>
      </c>
    </row>
    <row r="1652" spans="1:48" x14ac:dyDescent="0.25">
      <c r="A1652" s="14">
        <v>220001743992</v>
      </c>
      <c r="B1652" s="12" t="s">
        <v>180</v>
      </c>
      <c r="C1652" s="12" t="s">
        <v>989</v>
      </c>
      <c r="D1652" s="12" t="s">
        <v>119</v>
      </c>
      <c r="E1652" s="13">
        <v>6</v>
      </c>
      <c r="F1652" s="12" t="s">
        <v>46</v>
      </c>
      <c r="G1652" s="13" t="s">
        <v>142</v>
      </c>
      <c r="H1652" s="12" t="s">
        <v>87</v>
      </c>
      <c r="I1652" s="12" t="s">
        <v>1037</v>
      </c>
      <c r="J1652" s="12" t="s">
        <v>1038</v>
      </c>
      <c r="K1652" s="14">
        <v>220001743992</v>
      </c>
      <c r="L1652" s="12" t="s">
        <v>116</v>
      </c>
      <c r="M1652" s="12">
        <v>0</v>
      </c>
      <c r="N1652" s="12" t="s">
        <v>52</v>
      </c>
      <c r="O1652" s="12">
        <v>6</v>
      </c>
      <c r="P1652" s="12" t="s">
        <v>91</v>
      </c>
      <c r="Q1652" s="12">
        <v>180</v>
      </c>
      <c r="R1652" s="12" t="s">
        <v>54</v>
      </c>
      <c r="S1652" s="12" t="s">
        <v>134</v>
      </c>
      <c r="T1652" s="12" t="s">
        <v>135</v>
      </c>
      <c r="U1652" s="12" t="s">
        <v>94</v>
      </c>
      <c r="V1652" s="12" t="s">
        <v>58</v>
      </c>
      <c r="W1652" s="12" t="s">
        <v>95</v>
      </c>
      <c r="X1652" s="12" t="b">
        <v>0</v>
      </c>
      <c r="Y1652" s="12" t="b">
        <v>0</v>
      </c>
      <c r="Z1652" s="12" t="e">
        <v>#N/A</v>
      </c>
      <c r="AA1652" s="12">
        <v>0</v>
      </c>
      <c r="AB1652" s="12">
        <v>0</v>
      </c>
      <c r="AC1652" s="12" t="s">
        <v>989</v>
      </c>
      <c r="AD1652" s="12" t="s">
        <v>1037</v>
      </c>
      <c r="AE1652" s="12" t="s">
        <v>1038</v>
      </c>
      <c r="AF1652" s="12" t="s">
        <v>1010</v>
      </c>
      <c r="AG1652" s="12" t="s">
        <v>6</v>
      </c>
      <c r="AH1652" s="12" t="b">
        <v>0</v>
      </c>
      <c r="AI1652" s="12" t="s">
        <v>60</v>
      </c>
      <c r="AJ1652" s="12" t="s">
        <v>827</v>
      </c>
      <c r="AK1652" s="12" t="s">
        <v>147</v>
      </c>
      <c r="AL1652" s="12" t="s">
        <v>1011</v>
      </c>
      <c r="AM1652" s="12" t="s">
        <v>64</v>
      </c>
      <c r="AN1652" s="15" t="e">
        <v>#N/A</v>
      </c>
      <c r="AO1652" t="str">
        <f>RIGHT('CMO Input'!$T1652,(LEN('CMO Input'!$T1652)-FIND(" ",'CMO Input'!$T1652,1)))</f>
        <v>6-7”</v>
      </c>
      <c r="AP1652">
        <f>'CMO Input'!$O1652</f>
        <v>6</v>
      </c>
      <c r="AR1652" t="str">
        <f>Table2[[#This Row],[Policy / Non Policy]]</f>
        <v>Policy</v>
      </c>
      <c r="AS1652" t="str">
        <f>'CMO Input'!$U1652</f>
        <v>Tier 1</v>
      </c>
      <c r="AT1652" t="str">
        <f>'CMO Input'!$P1652</f>
        <v>DI</v>
      </c>
      <c r="AU1652" t="str" cm="1">
        <f t="array" ref="AU16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52" s="8" t="str">
        <f>TEXT('CMO Input'!$D1652,"MMM-YY")</f>
        <v>May</v>
      </c>
    </row>
    <row r="1653" spans="1:48" x14ac:dyDescent="0.25">
      <c r="A1653" s="18">
        <v>510948363</v>
      </c>
      <c r="B1653" s="16" t="s">
        <v>180</v>
      </c>
      <c r="C1653" s="16" t="s">
        <v>989</v>
      </c>
      <c r="D1653" s="16" t="s">
        <v>119</v>
      </c>
      <c r="E1653" s="17">
        <v>6</v>
      </c>
      <c r="F1653" s="16" t="s">
        <v>46</v>
      </c>
      <c r="G1653" s="17" t="s">
        <v>142</v>
      </c>
      <c r="H1653" s="16" t="s">
        <v>87</v>
      </c>
      <c r="I1653" s="16" t="s">
        <v>1048</v>
      </c>
      <c r="J1653" s="16" t="s">
        <v>1051</v>
      </c>
      <c r="K1653" s="18">
        <v>510948363</v>
      </c>
      <c r="L1653" s="16" t="s">
        <v>116</v>
      </c>
      <c r="M1653" s="16">
        <v>2</v>
      </c>
      <c r="N1653" s="16" t="s">
        <v>52</v>
      </c>
      <c r="O1653" s="16">
        <v>6</v>
      </c>
      <c r="P1653" s="16" t="s">
        <v>91</v>
      </c>
      <c r="Q1653" s="16">
        <v>105</v>
      </c>
      <c r="R1653" s="16" t="s">
        <v>54</v>
      </c>
      <c r="S1653" s="16" t="s">
        <v>134</v>
      </c>
      <c r="T1653" s="16" t="s">
        <v>135</v>
      </c>
      <c r="U1653" s="16" t="s">
        <v>94</v>
      </c>
      <c r="V1653" s="16" t="s">
        <v>58</v>
      </c>
      <c r="W1653" s="16" t="s">
        <v>95</v>
      </c>
      <c r="X1653" s="16" t="b">
        <v>0</v>
      </c>
      <c r="Y1653" s="16" t="b">
        <v>0</v>
      </c>
      <c r="Z1653" s="16" t="e">
        <v>#N/A</v>
      </c>
      <c r="AA1653" s="16">
        <v>0.21</v>
      </c>
      <c r="AB1653" s="16">
        <v>0</v>
      </c>
      <c r="AC1653" s="16" t="s">
        <v>989</v>
      </c>
      <c r="AD1653" s="16" t="s">
        <v>1048</v>
      </c>
      <c r="AE1653" s="16" t="s">
        <v>1051</v>
      </c>
      <c r="AF1653" s="16" t="s">
        <v>1010</v>
      </c>
      <c r="AG1653" s="16" t="s">
        <v>6</v>
      </c>
      <c r="AH1653" s="16" t="b">
        <v>0</v>
      </c>
      <c r="AI1653" s="16" t="s">
        <v>60</v>
      </c>
      <c r="AJ1653" s="16" t="s">
        <v>827</v>
      </c>
      <c r="AK1653" s="16" t="s">
        <v>147</v>
      </c>
      <c r="AL1653" s="16" t="s">
        <v>1074</v>
      </c>
      <c r="AM1653" s="16" t="s">
        <v>64</v>
      </c>
      <c r="AN1653" s="19" t="e">
        <v>#N/A</v>
      </c>
      <c r="AO1653" t="str">
        <f>RIGHT('CMO Input'!$T1653,(LEN('CMO Input'!$T1653)-FIND(" ",'CMO Input'!$T1653,1)))</f>
        <v>6-7”</v>
      </c>
      <c r="AP1653">
        <f>'CMO Input'!$O1653</f>
        <v>6</v>
      </c>
      <c r="AR1653" t="str">
        <f>Table2[[#This Row],[Policy / Non Policy]]</f>
        <v>Policy</v>
      </c>
      <c r="AS1653" t="str">
        <f>'CMO Input'!$U1653</f>
        <v>Tier 1</v>
      </c>
      <c r="AT1653" t="str">
        <f>'CMO Input'!$P1653</f>
        <v>DI</v>
      </c>
      <c r="AU1653" t="str" cm="1">
        <f t="array" ref="AU16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53" s="8" t="str">
        <f>TEXT('CMO Input'!$D1653,"MMM-YY")</f>
        <v>May</v>
      </c>
    </row>
    <row r="1654" spans="1:48" x14ac:dyDescent="0.25">
      <c r="A1654" s="14">
        <v>510948363</v>
      </c>
      <c r="B1654" s="12" t="s">
        <v>180</v>
      </c>
      <c r="C1654" s="12" t="s">
        <v>989</v>
      </c>
      <c r="D1654" s="12" t="s">
        <v>119</v>
      </c>
      <c r="E1654" s="13">
        <v>6</v>
      </c>
      <c r="F1654" s="12" t="s">
        <v>46</v>
      </c>
      <c r="G1654" s="13" t="s">
        <v>142</v>
      </c>
      <c r="H1654" s="12" t="s">
        <v>87</v>
      </c>
      <c r="I1654" s="12" t="s">
        <v>1048</v>
      </c>
      <c r="J1654" s="12" t="s">
        <v>1051</v>
      </c>
      <c r="K1654" s="14">
        <v>510948363</v>
      </c>
      <c r="L1654" s="12" t="s">
        <v>116</v>
      </c>
      <c r="M1654" s="12">
        <v>2</v>
      </c>
      <c r="N1654" s="12" t="s">
        <v>52</v>
      </c>
      <c r="O1654" s="12">
        <v>8</v>
      </c>
      <c r="P1654" s="12" t="s">
        <v>53</v>
      </c>
      <c r="Q1654" s="12">
        <v>10</v>
      </c>
      <c r="R1654" s="12" t="s">
        <v>54</v>
      </c>
      <c r="S1654" s="12" t="s">
        <v>92</v>
      </c>
      <c r="T1654" s="12" t="s">
        <v>93</v>
      </c>
      <c r="U1654" s="12" t="s">
        <v>94</v>
      </c>
      <c r="V1654" s="12" t="s">
        <v>58</v>
      </c>
      <c r="W1654" s="12" t="s">
        <v>95</v>
      </c>
      <c r="X1654" s="12" t="b">
        <v>0</v>
      </c>
      <c r="Y1654" s="12" t="b">
        <v>0</v>
      </c>
      <c r="Z1654" s="12" t="e">
        <v>#N/A</v>
      </c>
      <c r="AA1654" s="12">
        <v>0.02</v>
      </c>
      <c r="AB1654" s="12">
        <v>0</v>
      </c>
      <c r="AC1654" s="12" t="s">
        <v>989</v>
      </c>
      <c r="AD1654" s="12" t="s">
        <v>1048</v>
      </c>
      <c r="AE1654" s="12" t="s">
        <v>1051</v>
      </c>
      <c r="AF1654" s="12" t="s">
        <v>1010</v>
      </c>
      <c r="AG1654" s="12" t="s">
        <v>6</v>
      </c>
      <c r="AH1654" s="12" t="b">
        <v>0</v>
      </c>
      <c r="AI1654" s="12" t="s">
        <v>60</v>
      </c>
      <c r="AJ1654" s="12" t="s">
        <v>827</v>
      </c>
      <c r="AK1654" s="12" t="s">
        <v>147</v>
      </c>
      <c r="AL1654" s="12" t="s">
        <v>1074</v>
      </c>
      <c r="AM1654" s="12" t="s">
        <v>64</v>
      </c>
      <c r="AN1654" s="15" t="e">
        <v>#N/A</v>
      </c>
      <c r="AO1654" t="str">
        <f>RIGHT('CMO Input'!$T1654,(LEN('CMO Input'!$T1654)-FIND(" ",'CMO Input'!$T1654,1)))</f>
        <v>8”</v>
      </c>
      <c r="AP1654">
        <f>'CMO Input'!$O1654</f>
        <v>8</v>
      </c>
      <c r="AR1654" t="str">
        <f>Table2[[#This Row],[Policy / Non Policy]]</f>
        <v>Policy</v>
      </c>
      <c r="AS1654" t="str">
        <f>'CMO Input'!$U1654</f>
        <v>Tier 1</v>
      </c>
      <c r="AT1654" t="str">
        <f>'CMO Input'!$P1654</f>
        <v>CI</v>
      </c>
      <c r="AU1654" t="str" cm="1">
        <f t="array" ref="AU16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654" s="8" t="str">
        <f>TEXT('CMO Input'!$D1654,"MMM-YY")</f>
        <v>May</v>
      </c>
    </row>
    <row r="1655" spans="1:48" x14ac:dyDescent="0.25">
      <c r="A1655" s="18">
        <v>510953565</v>
      </c>
      <c r="B1655" s="16" t="s">
        <v>180</v>
      </c>
      <c r="C1655" s="16" t="s">
        <v>989</v>
      </c>
      <c r="D1655" s="16" t="s">
        <v>119</v>
      </c>
      <c r="E1655" s="17">
        <v>6</v>
      </c>
      <c r="F1655" s="16" t="s">
        <v>46</v>
      </c>
      <c r="G1655" s="17" t="s">
        <v>142</v>
      </c>
      <c r="H1655" s="16" t="s">
        <v>87</v>
      </c>
      <c r="I1655" s="16" t="s">
        <v>1048</v>
      </c>
      <c r="J1655" s="16" t="s">
        <v>1094</v>
      </c>
      <c r="K1655" s="18">
        <v>510953565</v>
      </c>
      <c r="L1655" s="16" t="s">
        <v>116</v>
      </c>
      <c r="M1655" s="16">
        <v>0.8</v>
      </c>
      <c r="N1655" s="16" t="s">
        <v>52</v>
      </c>
      <c r="O1655" s="16">
        <v>6</v>
      </c>
      <c r="P1655" s="16" t="s">
        <v>91</v>
      </c>
      <c r="Q1655" s="16">
        <v>70</v>
      </c>
      <c r="R1655" s="16" t="s">
        <v>54</v>
      </c>
      <c r="S1655" s="16" t="s">
        <v>134</v>
      </c>
      <c r="T1655" s="16" t="s">
        <v>135</v>
      </c>
      <c r="U1655" s="16" t="s">
        <v>94</v>
      </c>
      <c r="V1655" s="16" t="s">
        <v>58</v>
      </c>
      <c r="W1655" s="16" t="s">
        <v>95</v>
      </c>
      <c r="X1655" s="16" t="b">
        <v>0</v>
      </c>
      <c r="Y1655" s="16" t="b">
        <v>0</v>
      </c>
      <c r="Z1655" s="16" t="e">
        <v>#N/A</v>
      </c>
      <c r="AA1655" s="16">
        <v>5.6000000000000001E-2</v>
      </c>
      <c r="AB1655" s="16">
        <v>0</v>
      </c>
      <c r="AC1655" s="16" t="s">
        <v>989</v>
      </c>
      <c r="AD1655" s="16" t="s">
        <v>1048</v>
      </c>
      <c r="AE1655" s="16" t="s">
        <v>1094</v>
      </c>
      <c r="AF1655" s="16" t="s">
        <v>1010</v>
      </c>
      <c r="AG1655" s="16" t="s">
        <v>6</v>
      </c>
      <c r="AH1655" s="16" t="b">
        <v>0</v>
      </c>
      <c r="AI1655" s="16" t="s">
        <v>60</v>
      </c>
      <c r="AJ1655" s="16" t="s">
        <v>827</v>
      </c>
      <c r="AK1655" s="16" t="s">
        <v>147</v>
      </c>
      <c r="AL1655" s="16" t="s">
        <v>1074</v>
      </c>
      <c r="AM1655" s="16" t="s">
        <v>64</v>
      </c>
      <c r="AN1655" s="19" t="e">
        <v>#N/A</v>
      </c>
      <c r="AO1655" t="str">
        <f>RIGHT('CMO Input'!$T1655,(LEN('CMO Input'!$T1655)-FIND(" ",'CMO Input'!$T1655,1)))</f>
        <v>6-7”</v>
      </c>
      <c r="AP1655">
        <f>'CMO Input'!$O1655</f>
        <v>6</v>
      </c>
      <c r="AR1655" t="str">
        <f>Table2[[#This Row],[Policy / Non Policy]]</f>
        <v>Policy</v>
      </c>
      <c r="AS1655" t="str">
        <f>'CMO Input'!$U1655</f>
        <v>Tier 1</v>
      </c>
      <c r="AT1655" t="str">
        <f>'CMO Input'!$P1655</f>
        <v>DI</v>
      </c>
      <c r="AU1655" t="str" cm="1">
        <f t="array" ref="AU16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55" s="8" t="str">
        <f>TEXT('CMO Input'!$D1655,"MMM-YY")</f>
        <v>May</v>
      </c>
    </row>
    <row r="1656" spans="1:48" x14ac:dyDescent="0.25">
      <c r="A1656" s="14">
        <v>510953567</v>
      </c>
      <c r="B1656" s="12" t="s">
        <v>180</v>
      </c>
      <c r="C1656" s="12" t="s">
        <v>989</v>
      </c>
      <c r="D1656" s="12" t="s">
        <v>119</v>
      </c>
      <c r="E1656" s="13">
        <v>6</v>
      </c>
      <c r="F1656" s="12" t="s">
        <v>46</v>
      </c>
      <c r="G1656" s="13" t="s">
        <v>142</v>
      </c>
      <c r="H1656" s="12" t="s">
        <v>87</v>
      </c>
      <c r="I1656" s="12" t="s">
        <v>1048</v>
      </c>
      <c r="J1656" s="12" t="s">
        <v>1094</v>
      </c>
      <c r="K1656" s="14">
        <v>510953567</v>
      </c>
      <c r="L1656" s="12" t="s">
        <v>116</v>
      </c>
      <c r="M1656" s="12">
        <v>16.8</v>
      </c>
      <c r="N1656" s="12" t="s">
        <v>52</v>
      </c>
      <c r="O1656" s="12">
        <v>6</v>
      </c>
      <c r="P1656" s="12" t="s">
        <v>163</v>
      </c>
      <c r="Q1656" s="12">
        <v>90</v>
      </c>
      <c r="R1656" s="12" t="s">
        <v>54</v>
      </c>
      <c r="S1656" s="12" t="s">
        <v>134</v>
      </c>
      <c r="T1656" s="12" t="s">
        <v>135</v>
      </c>
      <c r="U1656" s="12" t="s">
        <v>94</v>
      </c>
      <c r="V1656" s="12" t="s">
        <v>58</v>
      </c>
      <c r="W1656" s="12" t="s">
        <v>95</v>
      </c>
      <c r="X1656" s="12" t="b">
        <v>0</v>
      </c>
      <c r="Y1656" s="12" t="b">
        <v>0</v>
      </c>
      <c r="Z1656" s="12" t="e">
        <v>#N/A</v>
      </c>
      <c r="AA1656" s="12">
        <v>1.5120000000000002</v>
      </c>
      <c r="AB1656" s="12">
        <v>0</v>
      </c>
      <c r="AC1656" s="12" t="s">
        <v>989</v>
      </c>
      <c r="AD1656" s="12" t="s">
        <v>1048</v>
      </c>
      <c r="AE1656" s="12" t="s">
        <v>1094</v>
      </c>
      <c r="AF1656" s="12" t="s">
        <v>1010</v>
      </c>
      <c r="AG1656" s="12" t="s">
        <v>6</v>
      </c>
      <c r="AH1656" s="12" t="b">
        <v>0</v>
      </c>
      <c r="AI1656" s="12" t="s">
        <v>60</v>
      </c>
      <c r="AJ1656" s="12" t="s">
        <v>827</v>
      </c>
      <c r="AK1656" s="12" t="s">
        <v>147</v>
      </c>
      <c r="AL1656" s="12" t="s">
        <v>1074</v>
      </c>
      <c r="AM1656" s="12" t="s">
        <v>64</v>
      </c>
      <c r="AN1656" s="15" t="e">
        <v>#N/A</v>
      </c>
      <c r="AO1656" t="str">
        <f>RIGHT('CMO Input'!$T1656,(LEN('CMO Input'!$T1656)-FIND(" ",'CMO Input'!$T1656,1)))</f>
        <v>6-7”</v>
      </c>
      <c r="AP1656">
        <f>'CMO Input'!$O1656</f>
        <v>6</v>
      </c>
      <c r="AR1656" t="str">
        <f>Table2[[#This Row],[Policy / Non Policy]]</f>
        <v>Policy</v>
      </c>
      <c r="AS1656" t="str">
        <f>'CMO Input'!$U1656</f>
        <v>Tier 1</v>
      </c>
      <c r="AT1656" t="str">
        <f>'CMO Input'!$P1656</f>
        <v>SI</v>
      </c>
      <c r="AU1656" t="str" cm="1">
        <f t="array" ref="AU16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56" s="8" t="str">
        <f>TEXT('CMO Input'!$D1656,"MMM-YY")</f>
        <v>May</v>
      </c>
    </row>
    <row r="1657" spans="1:48" x14ac:dyDescent="0.25">
      <c r="A1657" s="18">
        <v>510948246</v>
      </c>
      <c r="B1657" s="16" t="s">
        <v>180</v>
      </c>
      <c r="C1657" s="16" t="s">
        <v>989</v>
      </c>
      <c r="D1657" s="16" t="s">
        <v>119</v>
      </c>
      <c r="E1657" s="17">
        <v>6</v>
      </c>
      <c r="F1657" s="16" t="s">
        <v>46</v>
      </c>
      <c r="G1657" s="17" t="s">
        <v>142</v>
      </c>
      <c r="H1657" s="16" t="s">
        <v>87</v>
      </c>
      <c r="I1657" s="16" t="s">
        <v>1012</v>
      </c>
      <c r="J1657" s="16" t="s">
        <v>1013</v>
      </c>
      <c r="K1657" s="18">
        <v>510948246</v>
      </c>
      <c r="L1657" s="16" t="s">
        <v>116</v>
      </c>
      <c r="M1657" s="16">
        <v>19.399999999999999</v>
      </c>
      <c r="N1657" s="16" t="s">
        <v>52</v>
      </c>
      <c r="O1657" s="16">
        <v>4</v>
      </c>
      <c r="P1657" s="16" t="s">
        <v>53</v>
      </c>
      <c r="Q1657" s="16">
        <v>315</v>
      </c>
      <c r="R1657" s="16" t="s">
        <v>54</v>
      </c>
      <c r="S1657" s="16" t="s">
        <v>117</v>
      </c>
      <c r="T1657" s="16" t="s">
        <v>118</v>
      </c>
      <c r="U1657" s="16" t="s">
        <v>94</v>
      </c>
      <c r="V1657" s="16" t="s">
        <v>58</v>
      </c>
      <c r="W1657" s="16" t="s">
        <v>95</v>
      </c>
      <c r="X1657" s="16" t="b">
        <v>0</v>
      </c>
      <c r="Y1657" s="16" t="b">
        <v>0</v>
      </c>
      <c r="Z1657" s="16" t="e">
        <v>#N/A</v>
      </c>
      <c r="AA1657" s="16">
        <v>6.1109999999999989</v>
      </c>
      <c r="AB1657" s="16">
        <v>0</v>
      </c>
      <c r="AC1657" s="16" t="s">
        <v>989</v>
      </c>
      <c r="AD1657" s="16" t="s">
        <v>1012</v>
      </c>
      <c r="AE1657" s="16" t="s">
        <v>1013</v>
      </c>
      <c r="AF1657" s="16" t="s">
        <v>1010</v>
      </c>
      <c r="AG1657" s="16" t="s">
        <v>6</v>
      </c>
      <c r="AH1657" s="16" t="b">
        <v>0</v>
      </c>
      <c r="AI1657" s="16" t="s">
        <v>60</v>
      </c>
      <c r="AJ1657" s="16" t="s">
        <v>827</v>
      </c>
      <c r="AK1657" s="16" t="s">
        <v>147</v>
      </c>
      <c r="AL1657" s="16" t="s">
        <v>1014</v>
      </c>
      <c r="AM1657" s="16" t="s">
        <v>64</v>
      </c>
      <c r="AN1657" s="19" t="e">
        <v>#N/A</v>
      </c>
      <c r="AO1657" t="str">
        <f>RIGHT('CMO Input'!$T1657,(LEN('CMO Input'!$T1657)-FIND(" ",'CMO Input'!$T1657,1)))</f>
        <v>4-5”</v>
      </c>
      <c r="AP1657">
        <f>'CMO Input'!$O1657</f>
        <v>4</v>
      </c>
      <c r="AR1657" t="str">
        <f>Table2[[#This Row],[Policy / Non Policy]]</f>
        <v>Policy</v>
      </c>
      <c r="AS1657" t="str">
        <f>'CMO Input'!$U1657</f>
        <v>Tier 1</v>
      </c>
      <c r="AT1657" t="str">
        <f>'CMO Input'!$P1657</f>
        <v>CI</v>
      </c>
      <c r="AU1657" t="str" cm="1">
        <f t="array" ref="AU16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57" s="8" t="str">
        <f>TEXT('CMO Input'!$D1657,"MMM-YY")</f>
        <v>May</v>
      </c>
    </row>
    <row r="1658" spans="1:48" x14ac:dyDescent="0.25">
      <c r="A1658" s="14">
        <v>510971848</v>
      </c>
      <c r="B1658" s="12" t="s">
        <v>180</v>
      </c>
      <c r="C1658" s="12" t="s">
        <v>989</v>
      </c>
      <c r="D1658" s="12" t="s">
        <v>119</v>
      </c>
      <c r="E1658" s="13">
        <v>6</v>
      </c>
      <c r="F1658" s="12" t="s">
        <v>46</v>
      </c>
      <c r="G1658" s="13" t="s">
        <v>1044</v>
      </c>
      <c r="H1658" s="12" t="s">
        <v>87</v>
      </c>
      <c r="I1658" s="12" t="s">
        <v>1095</v>
      </c>
      <c r="J1658" s="12" t="s">
        <v>772</v>
      </c>
      <c r="K1658" s="14">
        <v>510971848</v>
      </c>
      <c r="L1658" s="12" t="s">
        <v>90</v>
      </c>
      <c r="M1658" s="12">
        <v>1.1000000000000001</v>
      </c>
      <c r="N1658" s="12" t="s">
        <v>52</v>
      </c>
      <c r="O1658" s="12">
        <v>8</v>
      </c>
      <c r="P1658" s="12" t="s">
        <v>91</v>
      </c>
      <c r="Q1658" s="12">
        <v>210</v>
      </c>
      <c r="R1658" s="12" t="s">
        <v>54</v>
      </c>
      <c r="S1658" s="12" t="s">
        <v>92</v>
      </c>
      <c r="T1658" s="12" t="s">
        <v>93</v>
      </c>
      <c r="U1658" s="12" t="s">
        <v>94</v>
      </c>
      <c r="V1658" s="12" t="s">
        <v>58</v>
      </c>
      <c r="W1658" s="12" t="s">
        <v>95</v>
      </c>
      <c r="X1658" s="12" t="b">
        <v>0</v>
      </c>
      <c r="Y1658" s="12" t="b">
        <v>0</v>
      </c>
      <c r="Z1658" s="12" t="e">
        <v>#N/A</v>
      </c>
      <c r="AA1658" s="12">
        <v>0.23100000000000001</v>
      </c>
      <c r="AB1658" s="12">
        <v>0</v>
      </c>
      <c r="AC1658" s="12" t="s">
        <v>989</v>
      </c>
      <c r="AD1658" s="12" t="s">
        <v>1095</v>
      </c>
      <c r="AE1658" s="12" t="s">
        <v>772</v>
      </c>
      <c r="AF1658" s="12" t="s">
        <v>1046</v>
      </c>
      <c r="AG1658" s="12" t="s">
        <v>6</v>
      </c>
      <c r="AH1658" s="12" t="b">
        <v>0</v>
      </c>
      <c r="AI1658" s="12" t="s">
        <v>39</v>
      </c>
      <c r="AJ1658" s="12" t="s">
        <v>166</v>
      </c>
      <c r="AK1658" s="12" t="s">
        <v>90</v>
      </c>
      <c r="AL1658" s="12" t="s">
        <v>167</v>
      </c>
      <c r="AM1658" s="12" t="s">
        <v>64</v>
      </c>
      <c r="AN1658" s="15" t="e">
        <v>#N/A</v>
      </c>
      <c r="AO1658" t="str">
        <f>RIGHT('CMO Input'!$T1658,(LEN('CMO Input'!$T1658)-FIND(" ",'CMO Input'!$T1658,1)))</f>
        <v>8”</v>
      </c>
      <c r="AP1658">
        <f>'CMO Input'!$O1658</f>
        <v>8</v>
      </c>
      <c r="AR1658" t="str">
        <f>Table2[[#This Row],[Policy / Non Policy]]</f>
        <v>Policy</v>
      </c>
      <c r="AS1658" t="str">
        <f>'CMO Input'!$U1658</f>
        <v>Tier 1</v>
      </c>
      <c r="AT1658" t="str">
        <f>'CMO Input'!$P1658</f>
        <v>DI</v>
      </c>
      <c r="AU1658" t="str" cm="1">
        <f t="array" ref="AU16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658" s="8" t="str">
        <f>TEXT('CMO Input'!$D1658,"MMM-YY")</f>
        <v>May</v>
      </c>
    </row>
    <row r="1659" spans="1:48" x14ac:dyDescent="0.25">
      <c r="A1659" s="18">
        <v>612792438</v>
      </c>
      <c r="B1659" s="16" t="s">
        <v>180</v>
      </c>
      <c r="C1659" s="16" t="s">
        <v>989</v>
      </c>
      <c r="D1659" s="16" t="s">
        <v>119</v>
      </c>
      <c r="E1659" s="17">
        <v>6</v>
      </c>
      <c r="F1659" s="16" t="s">
        <v>46</v>
      </c>
      <c r="G1659" s="17" t="s">
        <v>1044</v>
      </c>
      <c r="H1659" s="16" t="s">
        <v>87</v>
      </c>
      <c r="I1659" s="16" t="s">
        <v>1095</v>
      </c>
      <c r="J1659" s="16" t="s">
        <v>772</v>
      </c>
      <c r="K1659" s="18">
        <v>612792438</v>
      </c>
      <c r="L1659" s="16" t="s">
        <v>116</v>
      </c>
      <c r="M1659" s="16">
        <v>0.1</v>
      </c>
      <c r="N1659" s="16" t="s">
        <v>52</v>
      </c>
      <c r="O1659" s="16">
        <v>4</v>
      </c>
      <c r="P1659" s="16" t="s">
        <v>91</v>
      </c>
      <c r="Q1659" s="16">
        <v>7</v>
      </c>
      <c r="R1659" s="16" t="s">
        <v>54</v>
      </c>
      <c r="S1659" s="16" t="s">
        <v>117</v>
      </c>
      <c r="T1659" s="16" t="s">
        <v>118</v>
      </c>
      <c r="U1659" s="16" t="s">
        <v>94</v>
      </c>
      <c r="V1659" s="16" t="s">
        <v>58</v>
      </c>
      <c r="W1659" s="16" t="s">
        <v>95</v>
      </c>
      <c r="X1659" s="16" t="b">
        <v>0</v>
      </c>
      <c r="Y1659" s="16" t="b">
        <v>0</v>
      </c>
      <c r="Z1659" s="16" t="e">
        <v>#N/A</v>
      </c>
      <c r="AA1659" s="16">
        <v>6.9999999999999999E-4</v>
      </c>
      <c r="AB1659" s="16">
        <v>0</v>
      </c>
      <c r="AC1659" s="16" t="s">
        <v>989</v>
      </c>
      <c r="AD1659" s="16" t="s">
        <v>1095</v>
      </c>
      <c r="AE1659" s="16" t="s">
        <v>772</v>
      </c>
      <c r="AF1659" s="16" t="s">
        <v>1046</v>
      </c>
      <c r="AG1659" s="16" t="s">
        <v>6</v>
      </c>
      <c r="AH1659" s="16" t="b">
        <v>0</v>
      </c>
      <c r="AI1659" s="16" t="s">
        <v>60</v>
      </c>
      <c r="AJ1659" s="16" t="s">
        <v>166</v>
      </c>
      <c r="AK1659" s="16" t="s">
        <v>147</v>
      </c>
      <c r="AL1659" s="16" t="s">
        <v>167</v>
      </c>
      <c r="AM1659" s="16" t="s">
        <v>64</v>
      </c>
      <c r="AN1659" s="19" t="e">
        <v>#N/A</v>
      </c>
      <c r="AO1659" t="str">
        <f>RIGHT('CMO Input'!$T1659,(LEN('CMO Input'!$T1659)-FIND(" ",'CMO Input'!$T1659,1)))</f>
        <v>4-5”</v>
      </c>
      <c r="AP1659">
        <f>'CMO Input'!$O1659</f>
        <v>4</v>
      </c>
      <c r="AR1659" t="str">
        <f>Table2[[#This Row],[Policy / Non Policy]]</f>
        <v>Policy</v>
      </c>
      <c r="AS1659" t="str">
        <f>'CMO Input'!$U1659</f>
        <v>Tier 1</v>
      </c>
      <c r="AT1659" t="str">
        <f>'CMO Input'!$P1659</f>
        <v>DI</v>
      </c>
      <c r="AU1659" t="str" cm="1">
        <f t="array" ref="AU16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59" s="8" t="str">
        <f>TEXT('CMO Input'!$D1659,"MMM-YY")</f>
        <v>May</v>
      </c>
    </row>
    <row r="1660" spans="1:48" x14ac:dyDescent="0.25">
      <c r="A1660" s="14">
        <v>510886177</v>
      </c>
      <c r="B1660" s="12" t="s">
        <v>180</v>
      </c>
      <c r="C1660" s="12" t="s">
        <v>989</v>
      </c>
      <c r="D1660" s="12" t="s">
        <v>119</v>
      </c>
      <c r="E1660" s="13">
        <v>6</v>
      </c>
      <c r="F1660" s="12" t="s">
        <v>46</v>
      </c>
      <c r="G1660" s="13" t="s">
        <v>1044</v>
      </c>
      <c r="H1660" s="12" t="s">
        <v>87</v>
      </c>
      <c r="I1660" s="12" t="s">
        <v>1055</v>
      </c>
      <c r="J1660" s="12" t="s">
        <v>1056</v>
      </c>
      <c r="K1660" s="14">
        <v>510886177</v>
      </c>
      <c r="L1660" s="12" t="s">
        <v>116</v>
      </c>
      <c r="M1660" s="12">
        <v>0.3</v>
      </c>
      <c r="N1660" s="12" t="s">
        <v>52</v>
      </c>
      <c r="O1660" s="12">
        <v>100</v>
      </c>
      <c r="P1660" s="12" t="s">
        <v>91</v>
      </c>
      <c r="Q1660" s="12">
        <v>140</v>
      </c>
      <c r="R1660" s="12" t="s">
        <v>220</v>
      </c>
      <c r="S1660" s="12" t="s">
        <v>221</v>
      </c>
      <c r="T1660" s="12" t="s">
        <v>118</v>
      </c>
      <c r="U1660" s="12" t="s">
        <v>94</v>
      </c>
      <c r="V1660" s="12" t="s">
        <v>58</v>
      </c>
      <c r="W1660" s="12" t="s">
        <v>95</v>
      </c>
      <c r="X1660" s="12" t="b">
        <v>0</v>
      </c>
      <c r="Y1660" s="12" t="b">
        <v>0</v>
      </c>
      <c r="Z1660" s="12" t="e">
        <v>#N/A</v>
      </c>
      <c r="AA1660" s="12">
        <v>4.1999999999999996E-2</v>
      </c>
      <c r="AB1660" s="12">
        <v>0</v>
      </c>
      <c r="AC1660" s="12" t="s">
        <v>989</v>
      </c>
      <c r="AD1660" s="12" t="s">
        <v>1055</v>
      </c>
      <c r="AE1660" s="12" t="s">
        <v>1056</v>
      </c>
      <c r="AF1660" s="12" t="s">
        <v>1046</v>
      </c>
      <c r="AG1660" s="12" t="s">
        <v>6</v>
      </c>
      <c r="AH1660" s="12" t="b">
        <v>0</v>
      </c>
      <c r="AI1660" s="12" t="s">
        <v>60</v>
      </c>
      <c r="AJ1660" s="12" t="s">
        <v>166</v>
      </c>
      <c r="AK1660" s="12" t="s">
        <v>147</v>
      </c>
      <c r="AL1660" s="12" t="s">
        <v>1057</v>
      </c>
      <c r="AM1660" s="12" t="s">
        <v>64</v>
      </c>
      <c r="AN1660" s="15" t="e">
        <v>#N/A</v>
      </c>
      <c r="AO1660" t="str">
        <f>RIGHT('CMO Input'!$T1660,(LEN('CMO Input'!$T1660)-FIND(" ",'CMO Input'!$T1660,1)))</f>
        <v>4-5”</v>
      </c>
      <c r="AP1660">
        <f>'CMO Input'!$O1660</f>
        <v>100</v>
      </c>
      <c r="AR1660" t="str">
        <f>Table2[[#This Row],[Policy / Non Policy]]</f>
        <v>Policy</v>
      </c>
      <c r="AS1660" t="str">
        <f>'CMO Input'!$U1660</f>
        <v>Tier 1</v>
      </c>
      <c r="AT1660" t="str">
        <f>'CMO Input'!$P1660</f>
        <v>DI</v>
      </c>
      <c r="AU1660" t="str" cm="1">
        <f t="array" ref="AU16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0" s="8" t="str">
        <f>TEXT('CMO Input'!$D1660,"MMM-YY")</f>
        <v>May</v>
      </c>
    </row>
    <row r="1661" spans="1:48" x14ac:dyDescent="0.25">
      <c r="A1661" s="18">
        <v>510886180</v>
      </c>
      <c r="B1661" s="16" t="s">
        <v>180</v>
      </c>
      <c r="C1661" s="16" t="s">
        <v>989</v>
      </c>
      <c r="D1661" s="16" t="s">
        <v>119</v>
      </c>
      <c r="E1661" s="17">
        <v>6</v>
      </c>
      <c r="F1661" s="16" t="s">
        <v>46</v>
      </c>
      <c r="G1661" s="17" t="s">
        <v>1044</v>
      </c>
      <c r="H1661" s="16" t="s">
        <v>87</v>
      </c>
      <c r="I1661" s="16" t="s">
        <v>1055</v>
      </c>
      <c r="J1661" s="16" t="s">
        <v>1056</v>
      </c>
      <c r="K1661" s="18">
        <v>510886180</v>
      </c>
      <c r="L1661" s="16" t="s">
        <v>116</v>
      </c>
      <c r="M1661" s="16">
        <v>0.5</v>
      </c>
      <c r="N1661" s="16" t="s">
        <v>52</v>
      </c>
      <c r="O1661" s="16">
        <v>100</v>
      </c>
      <c r="P1661" s="16" t="s">
        <v>91</v>
      </c>
      <c r="Q1661" s="16">
        <v>60</v>
      </c>
      <c r="R1661" s="16" t="s">
        <v>220</v>
      </c>
      <c r="S1661" s="16" t="s">
        <v>221</v>
      </c>
      <c r="T1661" s="16" t="s">
        <v>118</v>
      </c>
      <c r="U1661" s="16" t="s">
        <v>94</v>
      </c>
      <c r="V1661" s="16" t="s">
        <v>58</v>
      </c>
      <c r="W1661" s="16" t="s">
        <v>95</v>
      </c>
      <c r="X1661" s="16" t="b">
        <v>0</v>
      </c>
      <c r="Y1661" s="16" t="b">
        <v>0</v>
      </c>
      <c r="Z1661" s="16" t="e">
        <v>#N/A</v>
      </c>
      <c r="AA1661" s="16">
        <v>0.03</v>
      </c>
      <c r="AB1661" s="16">
        <v>0</v>
      </c>
      <c r="AC1661" s="16" t="s">
        <v>989</v>
      </c>
      <c r="AD1661" s="16" t="s">
        <v>1055</v>
      </c>
      <c r="AE1661" s="16" t="s">
        <v>1056</v>
      </c>
      <c r="AF1661" s="16" t="s">
        <v>1046</v>
      </c>
      <c r="AG1661" s="16" t="s">
        <v>6</v>
      </c>
      <c r="AH1661" s="16" t="b">
        <v>0</v>
      </c>
      <c r="AI1661" s="16" t="s">
        <v>60</v>
      </c>
      <c r="AJ1661" s="16" t="s">
        <v>166</v>
      </c>
      <c r="AK1661" s="16" t="s">
        <v>147</v>
      </c>
      <c r="AL1661" s="16" t="s">
        <v>1057</v>
      </c>
      <c r="AM1661" s="16" t="s">
        <v>64</v>
      </c>
      <c r="AN1661" s="19" t="e">
        <v>#N/A</v>
      </c>
      <c r="AO1661" t="str">
        <f>RIGHT('CMO Input'!$T1661,(LEN('CMO Input'!$T1661)-FIND(" ",'CMO Input'!$T1661,1)))</f>
        <v>4-5”</v>
      </c>
      <c r="AP1661">
        <f>'CMO Input'!$O1661</f>
        <v>100</v>
      </c>
      <c r="AR1661" t="str">
        <f>Table2[[#This Row],[Policy / Non Policy]]</f>
        <v>Policy</v>
      </c>
      <c r="AS1661" t="str">
        <f>'CMO Input'!$U1661</f>
        <v>Tier 1</v>
      </c>
      <c r="AT1661" t="str">
        <f>'CMO Input'!$P1661</f>
        <v>DI</v>
      </c>
      <c r="AU1661" t="str" cm="1">
        <f t="array" ref="AU16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1" s="8" t="str">
        <f>TEXT('CMO Input'!$D1661,"MMM-YY")</f>
        <v>May</v>
      </c>
    </row>
    <row r="1662" spans="1:48" x14ac:dyDescent="0.25">
      <c r="A1662" s="14">
        <v>510964481</v>
      </c>
      <c r="B1662" s="12" t="s">
        <v>180</v>
      </c>
      <c r="C1662" s="12" t="s">
        <v>989</v>
      </c>
      <c r="D1662" s="12" t="s">
        <v>119</v>
      </c>
      <c r="E1662" s="13">
        <v>6</v>
      </c>
      <c r="F1662" s="12" t="s">
        <v>46</v>
      </c>
      <c r="G1662" s="13" t="s">
        <v>1044</v>
      </c>
      <c r="H1662" s="12" t="s">
        <v>87</v>
      </c>
      <c r="I1662" s="12" t="s">
        <v>1058</v>
      </c>
      <c r="J1662" s="12" t="s">
        <v>1059</v>
      </c>
      <c r="K1662" s="14">
        <v>510964481</v>
      </c>
      <c r="L1662" s="12" t="s">
        <v>116</v>
      </c>
      <c r="M1662" s="12">
        <v>7.8</v>
      </c>
      <c r="N1662" s="12" t="s">
        <v>52</v>
      </c>
      <c r="O1662" s="12">
        <v>100</v>
      </c>
      <c r="P1662" s="12" t="s">
        <v>91</v>
      </c>
      <c r="Q1662" s="12">
        <v>79</v>
      </c>
      <c r="R1662" s="12" t="s">
        <v>220</v>
      </c>
      <c r="S1662" s="12" t="s">
        <v>221</v>
      </c>
      <c r="T1662" s="12" t="s">
        <v>118</v>
      </c>
      <c r="U1662" s="12" t="s">
        <v>94</v>
      </c>
      <c r="V1662" s="12" t="s">
        <v>58</v>
      </c>
      <c r="W1662" s="12" t="s">
        <v>95</v>
      </c>
      <c r="X1662" s="12" t="b">
        <v>0</v>
      </c>
      <c r="Y1662" s="12" t="b">
        <v>0</v>
      </c>
      <c r="Z1662" s="12" t="e">
        <v>#N/A</v>
      </c>
      <c r="AA1662" s="12">
        <v>0.61619999999999997</v>
      </c>
      <c r="AB1662" s="12">
        <v>0</v>
      </c>
      <c r="AC1662" s="12" t="s">
        <v>989</v>
      </c>
      <c r="AD1662" s="12" t="s">
        <v>1058</v>
      </c>
      <c r="AE1662" s="12" t="s">
        <v>1059</v>
      </c>
      <c r="AF1662" s="12" t="s">
        <v>1046</v>
      </c>
      <c r="AG1662" s="12" t="s">
        <v>6</v>
      </c>
      <c r="AH1662" s="12" t="b">
        <v>0</v>
      </c>
      <c r="AI1662" s="12" t="s">
        <v>60</v>
      </c>
      <c r="AJ1662" s="12" t="s">
        <v>166</v>
      </c>
      <c r="AK1662" s="12" t="s">
        <v>147</v>
      </c>
      <c r="AL1662" s="12" t="s">
        <v>1060</v>
      </c>
      <c r="AM1662" s="12" t="s">
        <v>64</v>
      </c>
      <c r="AN1662" s="15" t="e">
        <v>#N/A</v>
      </c>
      <c r="AO1662" t="str">
        <f>RIGHT('CMO Input'!$T1662,(LEN('CMO Input'!$T1662)-FIND(" ",'CMO Input'!$T1662,1)))</f>
        <v>4-5”</v>
      </c>
      <c r="AP1662">
        <f>'CMO Input'!$O1662</f>
        <v>100</v>
      </c>
      <c r="AR1662" t="str">
        <f>Table2[[#This Row],[Policy / Non Policy]]</f>
        <v>Policy</v>
      </c>
      <c r="AS1662" t="str">
        <f>'CMO Input'!$U1662</f>
        <v>Tier 1</v>
      </c>
      <c r="AT1662" t="str">
        <f>'CMO Input'!$P1662</f>
        <v>DI</v>
      </c>
      <c r="AU1662" t="str" cm="1">
        <f t="array" ref="AU16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2" s="8" t="str">
        <f>TEXT('CMO Input'!$D1662,"MMM-YY")</f>
        <v>May</v>
      </c>
    </row>
    <row r="1663" spans="1:48" x14ac:dyDescent="0.25">
      <c r="A1663" s="18">
        <v>510964484</v>
      </c>
      <c r="B1663" s="16" t="s">
        <v>180</v>
      </c>
      <c r="C1663" s="16" t="s">
        <v>989</v>
      </c>
      <c r="D1663" s="16" t="s">
        <v>119</v>
      </c>
      <c r="E1663" s="17">
        <v>6</v>
      </c>
      <c r="F1663" s="16" t="s">
        <v>46</v>
      </c>
      <c r="G1663" s="17" t="s">
        <v>1044</v>
      </c>
      <c r="H1663" s="16" t="s">
        <v>87</v>
      </c>
      <c r="I1663" s="16" t="s">
        <v>1058</v>
      </c>
      <c r="J1663" s="16" t="s">
        <v>1059</v>
      </c>
      <c r="K1663" s="18">
        <v>510964484</v>
      </c>
      <c r="L1663" s="16" t="s">
        <v>116</v>
      </c>
      <c r="M1663" s="16">
        <v>22.2</v>
      </c>
      <c r="N1663" s="16" t="s">
        <v>52</v>
      </c>
      <c r="O1663" s="16">
        <v>100</v>
      </c>
      <c r="P1663" s="16" t="s">
        <v>91</v>
      </c>
      <c r="Q1663" s="16">
        <v>7</v>
      </c>
      <c r="R1663" s="16" t="s">
        <v>220</v>
      </c>
      <c r="S1663" s="16" t="s">
        <v>221</v>
      </c>
      <c r="T1663" s="16" t="s">
        <v>118</v>
      </c>
      <c r="U1663" s="16" t="s">
        <v>94</v>
      </c>
      <c r="V1663" s="16" t="s">
        <v>58</v>
      </c>
      <c r="W1663" s="16" t="s">
        <v>95</v>
      </c>
      <c r="X1663" s="16" t="b">
        <v>0</v>
      </c>
      <c r="Y1663" s="16" t="b">
        <v>0</v>
      </c>
      <c r="Z1663" s="16" t="e">
        <v>#N/A</v>
      </c>
      <c r="AA1663" s="16">
        <v>0.15540000000000001</v>
      </c>
      <c r="AB1663" s="16">
        <v>0</v>
      </c>
      <c r="AC1663" s="16" t="s">
        <v>989</v>
      </c>
      <c r="AD1663" s="16" t="s">
        <v>1058</v>
      </c>
      <c r="AE1663" s="16" t="s">
        <v>1059</v>
      </c>
      <c r="AF1663" s="16" t="s">
        <v>1046</v>
      </c>
      <c r="AG1663" s="16" t="s">
        <v>6</v>
      </c>
      <c r="AH1663" s="16" t="b">
        <v>0</v>
      </c>
      <c r="AI1663" s="16" t="s">
        <v>60</v>
      </c>
      <c r="AJ1663" s="16" t="s">
        <v>166</v>
      </c>
      <c r="AK1663" s="16" t="s">
        <v>147</v>
      </c>
      <c r="AL1663" s="16" t="s">
        <v>1060</v>
      </c>
      <c r="AM1663" s="16" t="s">
        <v>64</v>
      </c>
      <c r="AN1663" s="19" t="e">
        <v>#N/A</v>
      </c>
      <c r="AO1663" t="str">
        <f>RIGHT('CMO Input'!$T1663,(LEN('CMO Input'!$T1663)-FIND(" ",'CMO Input'!$T1663,1)))</f>
        <v>4-5”</v>
      </c>
      <c r="AP1663">
        <f>'CMO Input'!$O1663</f>
        <v>100</v>
      </c>
      <c r="AR1663" t="str">
        <f>Table2[[#This Row],[Policy / Non Policy]]</f>
        <v>Policy</v>
      </c>
      <c r="AS1663" t="str">
        <f>'CMO Input'!$U1663</f>
        <v>Tier 1</v>
      </c>
      <c r="AT1663" t="str">
        <f>'CMO Input'!$P1663</f>
        <v>DI</v>
      </c>
      <c r="AU1663" t="str" cm="1">
        <f t="array" ref="AU16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3" s="8" t="str">
        <f>TEXT('CMO Input'!$D1663,"MMM-YY")</f>
        <v>May</v>
      </c>
    </row>
    <row r="1664" spans="1:48" x14ac:dyDescent="0.25">
      <c r="A1664" s="14">
        <v>510796703</v>
      </c>
      <c r="B1664" s="12" t="s">
        <v>180</v>
      </c>
      <c r="C1664" s="12" t="s">
        <v>989</v>
      </c>
      <c r="D1664" s="12" t="s">
        <v>119</v>
      </c>
      <c r="E1664" s="13">
        <v>7</v>
      </c>
      <c r="F1664" s="12" t="s">
        <v>46</v>
      </c>
      <c r="G1664" s="13" t="s">
        <v>998</v>
      </c>
      <c r="H1664" s="12" t="s">
        <v>87</v>
      </c>
      <c r="I1664" s="12" t="s">
        <v>1034</v>
      </c>
      <c r="J1664" s="12" t="s">
        <v>1035</v>
      </c>
      <c r="K1664" s="14">
        <v>510796703</v>
      </c>
      <c r="L1664" s="12" t="s">
        <v>116</v>
      </c>
      <c r="M1664" s="12">
        <v>0.6</v>
      </c>
      <c r="N1664" s="12" t="s">
        <v>52</v>
      </c>
      <c r="O1664" s="12">
        <v>4</v>
      </c>
      <c r="P1664" s="12" t="s">
        <v>163</v>
      </c>
      <c r="Q1664" s="12">
        <v>50</v>
      </c>
      <c r="R1664" s="12" t="s">
        <v>54</v>
      </c>
      <c r="S1664" s="12" t="s">
        <v>117</v>
      </c>
      <c r="T1664" s="12" t="s">
        <v>118</v>
      </c>
      <c r="U1664" s="12" t="s">
        <v>94</v>
      </c>
      <c r="V1664" s="12" t="s">
        <v>58</v>
      </c>
      <c r="W1664" s="12" t="s">
        <v>95</v>
      </c>
      <c r="X1664" s="12" t="b">
        <v>0</v>
      </c>
      <c r="Y1664" s="12" t="b">
        <v>0</v>
      </c>
      <c r="Z1664" s="12" t="e">
        <v>#N/A</v>
      </c>
      <c r="AA1664" s="12">
        <v>0.03</v>
      </c>
      <c r="AB1664" s="12">
        <v>0</v>
      </c>
      <c r="AC1664" s="12" t="s">
        <v>989</v>
      </c>
      <c r="AD1664" s="12" t="s">
        <v>1034</v>
      </c>
      <c r="AE1664" s="12" t="s">
        <v>1035</v>
      </c>
      <c r="AF1664" s="12" t="s">
        <v>1025</v>
      </c>
      <c r="AG1664" s="12" t="s">
        <v>6</v>
      </c>
      <c r="AH1664" s="12" t="b">
        <v>0</v>
      </c>
      <c r="AI1664" s="12" t="s">
        <v>60</v>
      </c>
      <c r="AJ1664" s="12" t="s">
        <v>170</v>
      </c>
      <c r="AK1664" s="12" t="s">
        <v>147</v>
      </c>
      <c r="AL1664" s="12" t="s">
        <v>1036</v>
      </c>
      <c r="AM1664" s="12" t="s">
        <v>64</v>
      </c>
      <c r="AN1664" s="15" t="e">
        <v>#N/A</v>
      </c>
      <c r="AO1664" t="str">
        <f>RIGHT('CMO Input'!$T1664,(LEN('CMO Input'!$T1664)-FIND(" ",'CMO Input'!$T1664,1)))</f>
        <v>4-5”</v>
      </c>
      <c r="AP1664">
        <f>'CMO Input'!$O1664</f>
        <v>4</v>
      </c>
      <c r="AR1664" t="str">
        <f>Table2[[#This Row],[Policy / Non Policy]]</f>
        <v>Policy</v>
      </c>
      <c r="AS1664" t="str">
        <f>'CMO Input'!$U1664</f>
        <v>Tier 1</v>
      </c>
      <c r="AT1664" t="str">
        <f>'CMO Input'!$P1664</f>
        <v>SI</v>
      </c>
      <c r="AU1664" t="str" cm="1">
        <f t="array" ref="AU16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4" s="8" t="str">
        <f>TEXT('CMO Input'!$D1664,"MMM-YY")</f>
        <v>May</v>
      </c>
    </row>
    <row r="1665" spans="1:48" x14ac:dyDescent="0.25">
      <c r="A1665" s="18">
        <v>510796704</v>
      </c>
      <c r="B1665" s="16" t="s">
        <v>180</v>
      </c>
      <c r="C1665" s="16" t="s">
        <v>989</v>
      </c>
      <c r="D1665" s="16" t="s">
        <v>119</v>
      </c>
      <c r="E1665" s="17">
        <v>7</v>
      </c>
      <c r="F1665" s="16" t="s">
        <v>46</v>
      </c>
      <c r="G1665" s="17" t="s">
        <v>998</v>
      </c>
      <c r="H1665" s="16" t="s">
        <v>87</v>
      </c>
      <c r="I1665" s="16" t="s">
        <v>1034</v>
      </c>
      <c r="J1665" s="16" t="s">
        <v>1035</v>
      </c>
      <c r="K1665" s="18">
        <v>510796704</v>
      </c>
      <c r="L1665" s="16" t="s">
        <v>116</v>
      </c>
      <c r="M1665" s="16">
        <v>1.5</v>
      </c>
      <c r="N1665" s="16" t="s">
        <v>52</v>
      </c>
      <c r="O1665" s="16">
        <v>4</v>
      </c>
      <c r="P1665" s="16" t="s">
        <v>163</v>
      </c>
      <c r="Q1665" s="16">
        <v>226</v>
      </c>
      <c r="R1665" s="16" t="s">
        <v>54</v>
      </c>
      <c r="S1665" s="16" t="s">
        <v>117</v>
      </c>
      <c r="T1665" s="16" t="s">
        <v>118</v>
      </c>
      <c r="U1665" s="16" t="s">
        <v>94</v>
      </c>
      <c r="V1665" s="16" t="s">
        <v>58</v>
      </c>
      <c r="W1665" s="16" t="s">
        <v>95</v>
      </c>
      <c r="X1665" s="16" t="b">
        <v>0</v>
      </c>
      <c r="Y1665" s="16" t="b">
        <v>0</v>
      </c>
      <c r="Z1665" s="16" t="e">
        <v>#N/A</v>
      </c>
      <c r="AA1665" s="16">
        <v>0.33900000000000002</v>
      </c>
      <c r="AB1665" s="16">
        <v>0</v>
      </c>
      <c r="AC1665" s="16" t="s">
        <v>989</v>
      </c>
      <c r="AD1665" s="16" t="s">
        <v>1034</v>
      </c>
      <c r="AE1665" s="16" t="s">
        <v>1035</v>
      </c>
      <c r="AF1665" s="16" t="s">
        <v>1025</v>
      </c>
      <c r="AG1665" s="16" t="s">
        <v>6</v>
      </c>
      <c r="AH1665" s="16" t="b">
        <v>0</v>
      </c>
      <c r="AI1665" s="16" t="s">
        <v>60</v>
      </c>
      <c r="AJ1665" s="16" t="s">
        <v>170</v>
      </c>
      <c r="AK1665" s="16" t="s">
        <v>147</v>
      </c>
      <c r="AL1665" s="16" t="s">
        <v>1036</v>
      </c>
      <c r="AM1665" s="16" t="s">
        <v>64</v>
      </c>
      <c r="AN1665" s="19" t="e">
        <v>#N/A</v>
      </c>
      <c r="AO1665" t="str">
        <f>RIGHT('CMO Input'!$T1665,(LEN('CMO Input'!$T1665)-FIND(" ",'CMO Input'!$T1665,1)))</f>
        <v>4-5”</v>
      </c>
      <c r="AP1665">
        <f>'CMO Input'!$O1665</f>
        <v>4</v>
      </c>
      <c r="AR1665" t="str">
        <f>Table2[[#This Row],[Policy / Non Policy]]</f>
        <v>Policy</v>
      </c>
      <c r="AS1665" t="str">
        <f>'CMO Input'!$U1665</f>
        <v>Tier 1</v>
      </c>
      <c r="AT1665" t="str">
        <f>'CMO Input'!$P1665</f>
        <v>SI</v>
      </c>
      <c r="AU1665" t="str" cm="1">
        <f t="array" ref="AU16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5" s="8" t="str">
        <f>TEXT('CMO Input'!$D1665,"MMM-YY")</f>
        <v>May</v>
      </c>
    </row>
    <row r="1666" spans="1:48" x14ac:dyDescent="0.25">
      <c r="A1666" s="14">
        <v>510818436</v>
      </c>
      <c r="B1666" s="12" t="s">
        <v>180</v>
      </c>
      <c r="C1666" s="12" t="s">
        <v>989</v>
      </c>
      <c r="D1666" s="12" t="s">
        <v>119</v>
      </c>
      <c r="E1666" s="13">
        <v>7</v>
      </c>
      <c r="F1666" s="12" t="s">
        <v>46</v>
      </c>
      <c r="G1666" s="13" t="s">
        <v>1044</v>
      </c>
      <c r="H1666" s="12" t="s">
        <v>87</v>
      </c>
      <c r="I1666" s="12" t="s">
        <v>1077</v>
      </c>
      <c r="J1666" s="12" t="s">
        <v>1089</v>
      </c>
      <c r="K1666" s="14">
        <v>510818436</v>
      </c>
      <c r="L1666" s="12" t="s">
        <v>116</v>
      </c>
      <c r="M1666" s="12">
        <v>60</v>
      </c>
      <c r="N1666" s="12" t="s">
        <v>52</v>
      </c>
      <c r="O1666" s="12">
        <v>4</v>
      </c>
      <c r="P1666" s="12" t="s">
        <v>163</v>
      </c>
      <c r="Q1666" s="12">
        <v>91</v>
      </c>
      <c r="R1666" s="12" t="s">
        <v>54</v>
      </c>
      <c r="S1666" s="12" t="s">
        <v>117</v>
      </c>
      <c r="T1666" s="12" t="s">
        <v>118</v>
      </c>
      <c r="U1666" s="12" t="s">
        <v>94</v>
      </c>
      <c r="V1666" s="12" t="s">
        <v>58</v>
      </c>
      <c r="W1666" s="12" t="s">
        <v>95</v>
      </c>
      <c r="X1666" s="12" t="b">
        <v>0</v>
      </c>
      <c r="Y1666" s="12" t="b">
        <v>0</v>
      </c>
      <c r="Z1666" s="12" t="e">
        <v>#N/A</v>
      </c>
      <c r="AA1666" s="12">
        <v>5.46</v>
      </c>
      <c r="AB1666" s="12">
        <v>0</v>
      </c>
      <c r="AC1666" s="12" t="s">
        <v>989</v>
      </c>
      <c r="AD1666" s="12" t="s">
        <v>1077</v>
      </c>
      <c r="AE1666" s="12" t="s">
        <v>1089</v>
      </c>
      <c r="AF1666" s="12" t="s">
        <v>1046</v>
      </c>
      <c r="AG1666" s="12" t="s">
        <v>6</v>
      </c>
      <c r="AH1666" s="12" t="b">
        <v>0</v>
      </c>
      <c r="AI1666" s="12" t="s">
        <v>60</v>
      </c>
      <c r="AJ1666" s="12" t="s">
        <v>166</v>
      </c>
      <c r="AK1666" s="12" t="s">
        <v>147</v>
      </c>
      <c r="AL1666" s="12" t="s">
        <v>1090</v>
      </c>
      <c r="AM1666" s="12" t="s">
        <v>64</v>
      </c>
      <c r="AN1666" s="15" t="e">
        <v>#N/A</v>
      </c>
      <c r="AO1666" t="str">
        <f>RIGHT('CMO Input'!$T1666,(LEN('CMO Input'!$T1666)-FIND(" ",'CMO Input'!$T1666,1)))</f>
        <v>4-5”</v>
      </c>
      <c r="AP1666">
        <f>'CMO Input'!$O1666</f>
        <v>4</v>
      </c>
      <c r="AR1666" t="str">
        <f>Table2[[#This Row],[Policy / Non Policy]]</f>
        <v>Policy</v>
      </c>
      <c r="AS1666" t="str">
        <f>'CMO Input'!$U1666</f>
        <v>Tier 1</v>
      </c>
      <c r="AT1666" t="str">
        <f>'CMO Input'!$P1666</f>
        <v>SI</v>
      </c>
      <c r="AU1666" t="str" cm="1">
        <f t="array" ref="AU16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6" s="8" t="str">
        <f>TEXT('CMO Input'!$D1666,"MMM-YY")</f>
        <v>May</v>
      </c>
    </row>
    <row r="1667" spans="1:48" x14ac:dyDescent="0.25">
      <c r="A1667" s="18">
        <v>510849460</v>
      </c>
      <c r="B1667" s="16" t="s">
        <v>180</v>
      </c>
      <c r="C1667" s="16" t="s">
        <v>989</v>
      </c>
      <c r="D1667" s="16" t="s">
        <v>119</v>
      </c>
      <c r="E1667" s="17">
        <v>7</v>
      </c>
      <c r="F1667" s="16" t="s">
        <v>46</v>
      </c>
      <c r="G1667" s="17" t="s">
        <v>158</v>
      </c>
      <c r="H1667" s="16" t="s">
        <v>87</v>
      </c>
      <c r="I1667" s="16" t="s">
        <v>1020</v>
      </c>
      <c r="J1667" s="16" t="s">
        <v>1021</v>
      </c>
      <c r="K1667" s="18">
        <v>510849460</v>
      </c>
      <c r="L1667" s="16" t="s">
        <v>116</v>
      </c>
      <c r="M1667" s="16">
        <v>15.5</v>
      </c>
      <c r="N1667" s="16" t="s">
        <v>52</v>
      </c>
      <c r="O1667" s="16">
        <v>4</v>
      </c>
      <c r="P1667" s="16" t="s">
        <v>163</v>
      </c>
      <c r="Q1667" s="16">
        <v>100</v>
      </c>
      <c r="R1667" s="16" t="s">
        <v>54</v>
      </c>
      <c r="S1667" s="16" t="s">
        <v>117</v>
      </c>
      <c r="T1667" s="16" t="s">
        <v>118</v>
      </c>
      <c r="U1667" s="16" t="s">
        <v>94</v>
      </c>
      <c r="V1667" s="16" t="s">
        <v>58</v>
      </c>
      <c r="W1667" s="16" t="s">
        <v>95</v>
      </c>
      <c r="X1667" s="16" t="b">
        <v>0</v>
      </c>
      <c r="Y1667" s="16" t="b">
        <v>0</v>
      </c>
      <c r="Z1667" s="16" t="e">
        <v>#N/A</v>
      </c>
      <c r="AA1667" s="16">
        <v>1.55</v>
      </c>
      <c r="AB1667" s="16">
        <v>0</v>
      </c>
      <c r="AC1667" s="16" t="s">
        <v>989</v>
      </c>
      <c r="AD1667" s="16" t="s">
        <v>1020</v>
      </c>
      <c r="AE1667" s="16" t="s">
        <v>1021</v>
      </c>
      <c r="AF1667" s="16" t="s">
        <v>996</v>
      </c>
      <c r="AG1667" s="16" t="s">
        <v>6</v>
      </c>
      <c r="AH1667" s="16" t="b">
        <v>0</v>
      </c>
      <c r="AI1667" s="16" t="s">
        <v>60</v>
      </c>
      <c r="AJ1667" s="16" t="s">
        <v>61</v>
      </c>
      <c r="AK1667" s="16" t="s">
        <v>147</v>
      </c>
      <c r="AL1667" s="16" t="s">
        <v>1022</v>
      </c>
      <c r="AM1667" s="16" t="s">
        <v>64</v>
      </c>
      <c r="AN1667" s="19" t="e">
        <v>#N/A</v>
      </c>
      <c r="AO1667" t="str">
        <f>RIGHT('CMO Input'!$T1667,(LEN('CMO Input'!$T1667)-FIND(" ",'CMO Input'!$T1667,1)))</f>
        <v>4-5”</v>
      </c>
      <c r="AP1667">
        <f>'CMO Input'!$O1667</f>
        <v>4</v>
      </c>
      <c r="AR1667" t="str">
        <f>Table2[[#This Row],[Policy / Non Policy]]</f>
        <v>Policy</v>
      </c>
      <c r="AS1667" t="str">
        <f>'CMO Input'!$U1667</f>
        <v>Tier 1</v>
      </c>
      <c r="AT1667" t="str">
        <f>'CMO Input'!$P1667</f>
        <v>SI</v>
      </c>
      <c r="AU1667" t="str" cm="1">
        <f t="array" ref="AU16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7" s="8" t="str">
        <f>TEXT('CMO Input'!$D1667,"MMM-YY")</f>
        <v>May</v>
      </c>
    </row>
    <row r="1668" spans="1:48" x14ac:dyDescent="0.25">
      <c r="A1668" s="14">
        <v>510852347</v>
      </c>
      <c r="B1668" s="12" t="s">
        <v>180</v>
      </c>
      <c r="C1668" s="12" t="s">
        <v>989</v>
      </c>
      <c r="D1668" s="12" t="s">
        <v>119</v>
      </c>
      <c r="E1668" s="13">
        <v>7</v>
      </c>
      <c r="F1668" s="12" t="s">
        <v>46</v>
      </c>
      <c r="G1668" s="13" t="s">
        <v>158</v>
      </c>
      <c r="H1668" s="12" t="s">
        <v>87</v>
      </c>
      <c r="I1668" s="12" t="s">
        <v>1096</v>
      </c>
      <c r="J1668" s="12" t="s">
        <v>1097</v>
      </c>
      <c r="K1668" s="14">
        <v>510852347</v>
      </c>
      <c r="L1668" s="12" t="s">
        <v>90</v>
      </c>
      <c r="M1668" s="12">
        <v>15.7</v>
      </c>
      <c r="N1668" s="12" t="s">
        <v>52</v>
      </c>
      <c r="O1668" s="12">
        <v>4</v>
      </c>
      <c r="P1668" s="12" t="s">
        <v>53</v>
      </c>
      <c r="Q1668" s="12">
        <v>80</v>
      </c>
      <c r="R1668" s="12" t="s">
        <v>54</v>
      </c>
      <c r="S1668" s="12" t="s">
        <v>117</v>
      </c>
      <c r="T1668" s="12" t="s">
        <v>118</v>
      </c>
      <c r="U1668" s="12" t="s">
        <v>94</v>
      </c>
      <c r="V1668" s="12" t="s">
        <v>58</v>
      </c>
      <c r="W1668" s="12" t="s">
        <v>95</v>
      </c>
      <c r="X1668" s="12" t="b">
        <v>0</v>
      </c>
      <c r="Y1668" s="12" t="b">
        <v>0</v>
      </c>
      <c r="Z1668" s="12" t="e">
        <v>#N/A</v>
      </c>
      <c r="AA1668" s="12">
        <v>1.2559999999999998</v>
      </c>
      <c r="AB1668" s="12">
        <v>0</v>
      </c>
      <c r="AC1668" s="12" t="s">
        <v>989</v>
      </c>
      <c r="AD1668" s="12" t="s">
        <v>1096</v>
      </c>
      <c r="AE1668" s="12" t="s">
        <v>1097</v>
      </c>
      <c r="AF1668" s="12" t="s">
        <v>992</v>
      </c>
      <c r="AG1668" s="12" t="s">
        <v>6</v>
      </c>
      <c r="AH1668" s="12" t="b">
        <v>0</v>
      </c>
      <c r="AI1668" s="12" t="s">
        <v>39</v>
      </c>
      <c r="AJ1668" s="12" t="s">
        <v>61</v>
      </c>
      <c r="AK1668" s="12" t="s">
        <v>90</v>
      </c>
      <c r="AL1668" s="12" t="s">
        <v>1054</v>
      </c>
      <c r="AM1668" s="12" t="s">
        <v>64</v>
      </c>
      <c r="AN1668" s="15" t="e">
        <v>#N/A</v>
      </c>
      <c r="AO1668" t="str">
        <f>RIGHT('CMO Input'!$T1668,(LEN('CMO Input'!$T1668)-FIND(" ",'CMO Input'!$T1668,1)))</f>
        <v>4-5”</v>
      </c>
      <c r="AP1668">
        <f>'CMO Input'!$O1668</f>
        <v>4</v>
      </c>
      <c r="AR1668" t="str">
        <f>Table2[[#This Row],[Policy / Non Policy]]</f>
        <v>Policy</v>
      </c>
      <c r="AS1668" t="str">
        <f>'CMO Input'!$U1668</f>
        <v>Tier 1</v>
      </c>
      <c r="AT1668" t="str">
        <f>'CMO Input'!$P1668</f>
        <v>CI</v>
      </c>
      <c r="AU1668" t="str" cm="1">
        <f t="array" ref="AU16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68" s="8" t="str">
        <f>TEXT('CMO Input'!$D1668,"MMM-YY")</f>
        <v>May</v>
      </c>
    </row>
    <row r="1669" spans="1:48" x14ac:dyDescent="0.25">
      <c r="A1669" s="18">
        <v>510866588</v>
      </c>
      <c r="B1669" s="16" t="s">
        <v>180</v>
      </c>
      <c r="C1669" s="16" t="s">
        <v>989</v>
      </c>
      <c r="D1669" s="16" t="s">
        <v>119</v>
      </c>
      <c r="E1669" s="17">
        <v>7</v>
      </c>
      <c r="F1669" s="16" t="s">
        <v>46</v>
      </c>
      <c r="G1669" s="17" t="s">
        <v>158</v>
      </c>
      <c r="H1669" s="16" t="s">
        <v>87</v>
      </c>
      <c r="I1669" s="16" t="s">
        <v>1061</v>
      </c>
      <c r="J1669" s="16" t="s">
        <v>1080</v>
      </c>
      <c r="K1669" s="18">
        <v>510866588</v>
      </c>
      <c r="L1669" s="16" t="s">
        <v>90</v>
      </c>
      <c r="M1669" s="16">
        <v>26.8</v>
      </c>
      <c r="N1669" s="16" t="s">
        <v>52</v>
      </c>
      <c r="O1669" s="16">
        <v>6</v>
      </c>
      <c r="P1669" s="16" t="s">
        <v>53</v>
      </c>
      <c r="Q1669" s="16">
        <v>100</v>
      </c>
      <c r="R1669" s="16" t="s">
        <v>54</v>
      </c>
      <c r="S1669" s="16" t="s">
        <v>134</v>
      </c>
      <c r="T1669" s="16" t="s">
        <v>135</v>
      </c>
      <c r="U1669" s="16" t="s">
        <v>94</v>
      </c>
      <c r="V1669" s="16" t="s">
        <v>58</v>
      </c>
      <c r="W1669" s="16" t="s">
        <v>95</v>
      </c>
      <c r="X1669" s="16" t="b">
        <v>0</v>
      </c>
      <c r="Y1669" s="16" t="b">
        <v>0</v>
      </c>
      <c r="Z1669" s="16" t="e">
        <v>#N/A</v>
      </c>
      <c r="AA1669" s="16">
        <v>2.68</v>
      </c>
      <c r="AB1669" s="16">
        <v>0</v>
      </c>
      <c r="AC1669" s="16" t="s">
        <v>989</v>
      </c>
      <c r="AD1669" s="16" t="s">
        <v>1061</v>
      </c>
      <c r="AE1669" s="16" t="s">
        <v>1080</v>
      </c>
      <c r="AF1669" s="16" t="s">
        <v>992</v>
      </c>
      <c r="AG1669" s="16" t="s">
        <v>6</v>
      </c>
      <c r="AH1669" s="16" t="b">
        <v>0</v>
      </c>
      <c r="AI1669" s="16" t="s">
        <v>39</v>
      </c>
      <c r="AJ1669" s="16" t="s">
        <v>61</v>
      </c>
      <c r="AK1669" s="16" t="s">
        <v>90</v>
      </c>
      <c r="AL1669" s="16" t="s">
        <v>370</v>
      </c>
      <c r="AM1669" s="16" t="s">
        <v>64</v>
      </c>
      <c r="AN1669" s="19" t="e">
        <v>#N/A</v>
      </c>
      <c r="AO1669" t="str">
        <f>RIGHT('CMO Input'!$T1669,(LEN('CMO Input'!$T1669)-FIND(" ",'CMO Input'!$T1669,1)))</f>
        <v>6-7”</v>
      </c>
      <c r="AP1669">
        <f>'CMO Input'!$O1669</f>
        <v>6</v>
      </c>
      <c r="AR1669" t="str">
        <f>Table2[[#This Row],[Policy / Non Policy]]</f>
        <v>Policy</v>
      </c>
      <c r="AS1669" t="str">
        <f>'CMO Input'!$U1669</f>
        <v>Tier 1</v>
      </c>
      <c r="AT1669" t="str">
        <f>'CMO Input'!$P1669</f>
        <v>CI</v>
      </c>
      <c r="AU1669" t="str" cm="1">
        <f t="array" ref="AU16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69" s="8" t="str">
        <f>TEXT('CMO Input'!$D1669,"MMM-YY")</f>
        <v>May</v>
      </c>
    </row>
    <row r="1670" spans="1:48" x14ac:dyDescent="0.25">
      <c r="A1670" s="14">
        <v>510873554</v>
      </c>
      <c r="B1670" s="12" t="s">
        <v>180</v>
      </c>
      <c r="C1670" s="12" t="s">
        <v>989</v>
      </c>
      <c r="D1670" s="12" t="s">
        <v>119</v>
      </c>
      <c r="E1670" s="13">
        <v>7</v>
      </c>
      <c r="F1670" s="12" t="s">
        <v>46</v>
      </c>
      <c r="G1670" s="13" t="s">
        <v>998</v>
      </c>
      <c r="H1670" s="12" t="s">
        <v>87</v>
      </c>
      <c r="I1670" s="12" t="s">
        <v>1069</v>
      </c>
      <c r="J1670" s="12" t="s">
        <v>1098</v>
      </c>
      <c r="K1670" s="14">
        <v>510873554</v>
      </c>
      <c r="L1670" s="12" t="s">
        <v>116</v>
      </c>
      <c r="M1670" s="12">
        <v>0.2</v>
      </c>
      <c r="N1670" s="12" t="s">
        <v>52</v>
      </c>
      <c r="O1670" s="12">
        <v>6</v>
      </c>
      <c r="P1670" s="12" t="s">
        <v>53</v>
      </c>
      <c r="Q1670" s="12">
        <v>40</v>
      </c>
      <c r="R1670" s="12" t="s">
        <v>54</v>
      </c>
      <c r="S1670" s="12" t="s">
        <v>134</v>
      </c>
      <c r="T1670" s="12" t="s">
        <v>135</v>
      </c>
      <c r="U1670" s="12" t="s">
        <v>94</v>
      </c>
      <c r="V1670" s="12" t="s">
        <v>58</v>
      </c>
      <c r="W1670" s="12" t="s">
        <v>95</v>
      </c>
      <c r="X1670" s="12" t="b">
        <v>0</v>
      </c>
      <c r="Y1670" s="12" t="b">
        <v>0</v>
      </c>
      <c r="Z1670" s="12" t="e">
        <v>#N/A</v>
      </c>
      <c r="AA1670" s="12">
        <v>8.0000000000000002E-3</v>
      </c>
      <c r="AB1670" s="12">
        <v>0</v>
      </c>
      <c r="AC1670" s="12" t="s">
        <v>989</v>
      </c>
      <c r="AD1670" s="12" t="s">
        <v>1069</v>
      </c>
      <c r="AE1670" s="12" t="s">
        <v>1098</v>
      </c>
      <c r="AF1670" s="12" t="s">
        <v>1006</v>
      </c>
      <c r="AG1670" s="12" t="s">
        <v>6</v>
      </c>
      <c r="AH1670" s="12" t="b">
        <v>0</v>
      </c>
      <c r="AI1670" s="12" t="s">
        <v>60</v>
      </c>
      <c r="AJ1670" s="12" t="s">
        <v>170</v>
      </c>
      <c r="AK1670" s="12" t="s">
        <v>147</v>
      </c>
      <c r="AL1670" s="12" t="s">
        <v>1007</v>
      </c>
      <c r="AM1670" s="12" t="s">
        <v>64</v>
      </c>
      <c r="AN1670" s="15" t="e">
        <v>#N/A</v>
      </c>
      <c r="AO1670" t="str">
        <f>RIGHT('CMO Input'!$T1670,(LEN('CMO Input'!$T1670)-FIND(" ",'CMO Input'!$T1670,1)))</f>
        <v>6-7”</v>
      </c>
      <c r="AP1670">
        <f>'CMO Input'!$O1670</f>
        <v>6</v>
      </c>
      <c r="AR1670" t="str">
        <f>Table2[[#This Row],[Policy / Non Policy]]</f>
        <v>Policy</v>
      </c>
      <c r="AS1670" t="str">
        <f>'CMO Input'!$U1670</f>
        <v>Tier 1</v>
      </c>
      <c r="AT1670" t="str">
        <f>'CMO Input'!$P1670</f>
        <v>CI</v>
      </c>
      <c r="AU1670" t="str" cm="1">
        <f t="array" ref="AU16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70" s="8" t="str">
        <f>TEXT('CMO Input'!$D1670,"MMM-YY")</f>
        <v>May</v>
      </c>
    </row>
    <row r="1671" spans="1:48" x14ac:dyDescent="0.25">
      <c r="A1671" s="18">
        <v>510886179</v>
      </c>
      <c r="B1671" s="16" t="s">
        <v>180</v>
      </c>
      <c r="C1671" s="16" t="s">
        <v>989</v>
      </c>
      <c r="D1671" s="16" t="s">
        <v>119</v>
      </c>
      <c r="E1671" s="17">
        <v>7</v>
      </c>
      <c r="F1671" s="16" t="s">
        <v>46</v>
      </c>
      <c r="G1671" s="17" t="s">
        <v>1044</v>
      </c>
      <c r="H1671" s="16" t="s">
        <v>87</v>
      </c>
      <c r="I1671" s="16" t="s">
        <v>1055</v>
      </c>
      <c r="J1671" s="16" t="s">
        <v>1056</v>
      </c>
      <c r="K1671" s="18">
        <v>510886179</v>
      </c>
      <c r="L1671" s="16" t="s">
        <v>116</v>
      </c>
      <c r="M1671" s="16">
        <v>0.3</v>
      </c>
      <c r="N1671" s="16" t="s">
        <v>52</v>
      </c>
      <c r="O1671" s="16">
        <v>100</v>
      </c>
      <c r="P1671" s="16" t="s">
        <v>91</v>
      </c>
      <c r="Q1671" s="16">
        <v>68</v>
      </c>
      <c r="R1671" s="16" t="s">
        <v>220</v>
      </c>
      <c r="S1671" s="16" t="s">
        <v>221</v>
      </c>
      <c r="T1671" s="16" t="s">
        <v>118</v>
      </c>
      <c r="U1671" s="16" t="s">
        <v>94</v>
      </c>
      <c r="V1671" s="16" t="s">
        <v>58</v>
      </c>
      <c r="W1671" s="16" t="s">
        <v>95</v>
      </c>
      <c r="X1671" s="16" t="b">
        <v>0</v>
      </c>
      <c r="Y1671" s="16" t="b">
        <v>0</v>
      </c>
      <c r="Z1671" s="16" t="e">
        <v>#N/A</v>
      </c>
      <c r="AA1671" s="16">
        <v>2.0399999999999998E-2</v>
      </c>
      <c r="AB1671" s="16">
        <v>0</v>
      </c>
      <c r="AC1671" s="16" t="s">
        <v>989</v>
      </c>
      <c r="AD1671" s="16" t="s">
        <v>1055</v>
      </c>
      <c r="AE1671" s="16" t="s">
        <v>1056</v>
      </c>
      <c r="AF1671" s="16" t="s">
        <v>1046</v>
      </c>
      <c r="AG1671" s="16" t="s">
        <v>6</v>
      </c>
      <c r="AH1671" s="16" t="b">
        <v>0</v>
      </c>
      <c r="AI1671" s="16" t="s">
        <v>60</v>
      </c>
      <c r="AJ1671" s="16" t="s">
        <v>166</v>
      </c>
      <c r="AK1671" s="16" t="s">
        <v>147</v>
      </c>
      <c r="AL1671" s="16" t="s">
        <v>1057</v>
      </c>
      <c r="AM1671" s="16" t="s">
        <v>64</v>
      </c>
      <c r="AN1671" s="19" t="e">
        <v>#N/A</v>
      </c>
      <c r="AO1671" t="str">
        <f>RIGHT('CMO Input'!$T1671,(LEN('CMO Input'!$T1671)-FIND(" ",'CMO Input'!$T1671,1)))</f>
        <v>4-5”</v>
      </c>
      <c r="AP1671">
        <f>'CMO Input'!$O1671</f>
        <v>100</v>
      </c>
      <c r="AR1671" t="str">
        <f>Table2[[#This Row],[Policy / Non Policy]]</f>
        <v>Policy</v>
      </c>
      <c r="AS1671" t="str">
        <f>'CMO Input'!$U1671</f>
        <v>Tier 1</v>
      </c>
      <c r="AT1671" t="str">
        <f>'CMO Input'!$P1671</f>
        <v>DI</v>
      </c>
      <c r="AU1671" t="str" cm="1">
        <f t="array" ref="AU16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71" s="8" t="str">
        <f>TEXT('CMO Input'!$D1671,"MMM-YY")</f>
        <v>May</v>
      </c>
    </row>
    <row r="1672" spans="1:48" x14ac:dyDescent="0.25">
      <c r="A1672" s="14">
        <v>510886180</v>
      </c>
      <c r="B1672" s="12" t="s">
        <v>180</v>
      </c>
      <c r="C1672" s="12" t="s">
        <v>989</v>
      </c>
      <c r="D1672" s="12" t="s">
        <v>119</v>
      </c>
      <c r="E1672" s="13">
        <v>7</v>
      </c>
      <c r="F1672" s="12" t="s">
        <v>46</v>
      </c>
      <c r="G1672" s="13" t="s">
        <v>1044</v>
      </c>
      <c r="H1672" s="12" t="s">
        <v>87</v>
      </c>
      <c r="I1672" s="12" t="s">
        <v>1055</v>
      </c>
      <c r="J1672" s="12" t="s">
        <v>1056</v>
      </c>
      <c r="K1672" s="14">
        <v>510886180</v>
      </c>
      <c r="L1672" s="12" t="s">
        <v>116</v>
      </c>
      <c r="M1672" s="12">
        <v>0.5</v>
      </c>
      <c r="N1672" s="12" t="s">
        <v>52</v>
      </c>
      <c r="O1672" s="12">
        <v>100</v>
      </c>
      <c r="P1672" s="12" t="s">
        <v>91</v>
      </c>
      <c r="Q1672" s="12">
        <v>59</v>
      </c>
      <c r="R1672" s="12" t="s">
        <v>220</v>
      </c>
      <c r="S1672" s="12" t="s">
        <v>221</v>
      </c>
      <c r="T1672" s="12" t="s">
        <v>118</v>
      </c>
      <c r="U1672" s="12" t="s">
        <v>94</v>
      </c>
      <c r="V1672" s="12" t="s">
        <v>58</v>
      </c>
      <c r="W1672" s="12" t="s">
        <v>95</v>
      </c>
      <c r="X1672" s="12" t="b">
        <v>0</v>
      </c>
      <c r="Y1672" s="12" t="b">
        <v>0</v>
      </c>
      <c r="Z1672" s="12" t="e">
        <v>#N/A</v>
      </c>
      <c r="AA1672" s="12">
        <v>2.9500000000000002E-2</v>
      </c>
      <c r="AB1672" s="12">
        <v>0</v>
      </c>
      <c r="AC1672" s="12" t="s">
        <v>989</v>
      </c>
      <c r="AD1672" s="12" t="s">
        <v>1055</v>
      </c>
      <c r="AE1672" s="12" t="s">
        <v>1056</v>
      </c>
      <c r="AF1672" s="12" t="s">
        <v>1046</v>
      </c>
      <c r="AG1672" s="12" t="s">
        <v>6</v>
      </c>
      <c r="AH1672" s="12" t="b">
        <v>0</v>
      </c>
      <c r="AI1672" s="12" t="s">
        <v>60</v>
      </c>
      <c r="AJ1672" s="12" t="s">
        <v>166</v>
      </c>
      <c r="AK1672" s="12" t="s">
        <v>147</v>
      </c>
      <c r="AL1672" s="12" t="s">
        <v>1057</v>
      </c>
      <c r="AM1672" s="12" t="s">
        <v>64</v>
      </c>
      <c r="AN1672" s="15" t="e">
        <v>#N/A</v>
      </c>
      <c r="AO1672" t="str">
        <f>RIGHT('CMO Input'!$T1672,(LEN('CMO Input'!$T1672)-FIND(" ",'CMO Input'!$T1672,1)))</f>
        <v>4-5”</v>
      </c>
      <c r="AP1672">
        <f>'CMO Input'!$O1672</f>
        <v>100</v>
      </c>
      <c r="AR1672" t="str">
        <f>Table2[[#This Row],[Policy / Non Policy]]</f>
        <v>Policy</v>
      </c>
      <c r="AS1672" t="str">
        <f>'CMO Input'!$U1672</f>
        <v>Tier 1</v>
      </c>
      <c r="AT1672" t="str">
        <f>'CMO Input'!$P1672</f>
        <v>DI</v>
      </c>
      <c r="AU1672" t="str" cm="1">
        <f t="array" ref="AU16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72" s="8" t="str">
        <f>TEXT('CMO Input'!$D1672,"MMM-YY")</f>
        <v>May</v>
      </c>
    </row>
    <row r="1673" spans="1:48" x14ac:dyDescent="0.25">
      <c r="A1673" s="18">
        <v>510906069</v>
      </c>
      <c r="B1673" s="16" t="s">
        <v>180</v>
      </c>
      <c r="C1673" s="16" t="s">
        <v>989</v>
      </c>
      <c r="D1673" s="16" t="s">
        <v>119</v>
      </c>
      <c r="E1673" s="17">
        <v>7</v>
      </c>
      <c r="F1673" s="16" t="s">
        <v>46</v>
      </c>
      <c r="G1673" s="17" t="s">
        <v>998</v>
      </c>
      <c r="H1673" s="16" t="s">
        <v>87</v>
      </c>
      <c r="I1673" s="16" t="s">
        <v>1069</v>
      </c>
      <c r="J1673" s="16" t="s">
        <v>1099</v>
      </c>
      <c r="K1673" s="18">
        <v>510906069</v>
      </c>
      <c r="L1673" s="16" t="s">
        <v>116</v>
      </c>
      <c r="M1673" s="16">
        <v>11.5</v>
      </c>
      <c r="N1673" s="16" t="s">
        <v>52</v>
      </c>
      <c r="O1673" s="16">
        <v>6</v>
      </c>
      <c r="P1673" s="16" t="s">
        <v>53</v>
      </c>
      <c r="Q1673" s="16">
        <v>210</v>
      </c>
      <c r="R1673" s="16" t="s">
        <v>54</v>
      </c>
      <c r="S1673" s="16" t="s">
        <v>134</v>
      </c>
      <c r="T1673" s="16" t="s">
        <v>135</v>
      </c>
      <c r="U1673" s="16" t="s">
        <v>94</v>
      </c>
      <c r="V1673" s="16" t="s">
        <v>58</v>
      </c>
      <c r="W1673" s="16" t="s">
        <v>95</v>
      </c>
      <c r="X1673" s="16" t="b">
        <v>0</v>
      </c>
      <c r="Y1673" s="16" t="b">
        <v>0</v>
      </c>
      <c r="Z1673" s="16" t="e">
        <v>#N/A</v>
      </c>
      <c r="AA1673" s="16">
        <v>2.415</v>
      </c>
      <c r="AB1673" s="16">
        <v>0</v>
      </c>
      <c r="AC1673" s="16" t="s">
        <v>989</v>
      </c>
      <c r="AD1673" s="16" t="s">
        <v>1069</v>
      </c>
      <c r="AE1673" s="16" t="s">
        <v>1099</v>
      </c>
      <c r="AF1673" s="16" t="s">
        <v>1006</v>
      </c>
      <c r="AG1673" s="16" t="s">
        <v>6</v>
      </c>
      <c r="AH1673" s="16" t="b">
        <v>0</v>
      </c>
      <c r="AI1673" s="16" t="s">
        <v>60</v>
      </c>
      <c r="AJ1673" s="16" t="s">
        <v>170</v>
      </c>
      <c r="AK1673" s="16" t="s">
        <v>147</v>
      </c>
      <c r="AL1673" s="16" t="s">
        <v>1007</v>
      </c>
      <c r="AM1673" s="16" t="s">
        <v>64</v>
      </c>
      <c r="AN1673" s="19" t="e">
        <v>#N/A</v>
      </c>
      <c r="AO1673" t="str">
        <f>RIGHT('CMO Input'!$T1673,(LEN('CMO Input'!$T1673)-FIND(" ",'CMO Input'!$T1673,1)))</f>
        <v>6-7”</v>
      </c>
      <c r="AP1673">
        <f>'CMO Input'!$O1673</f>
        <v>6</v>
      </c>
      <c r="AR1673" t="str">
        <f>Table2[[#This Row],[Policy / Non Policy]]</f>
        <v>Policy</v>
      </c>
      <c r="AS1673" t="str">
        <f>'CMO Input'!$U1673</f>
        <v>Tier 1</v>
      </c>
      <c r="AT1673" t="str">
        <f>'CMO Input'!$P1673</f>
        <v>CI</v>
      </c>
      <c r="AU1673" t="str" cm="1">
        <f t="array" ref="AU16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73" s="8" t="str">
        <f>TEXT('CMO Input'!$D1673,"MMM-YY")</f>
        <v>May</v>
      </c>
    </row>
    <row r="1674" spans="1:48" x14ac:dyDescent="0.25">
      <c r="A1674" s="14">
        <v>510916020</v>
      </c>
      <c r="B1674" s="12" t="s">
        <v>180</v>
      </c>
      <c r="C1674" s="12" t="s">
        <v>989</v>
      </c>
      <c r="D1674" s="12" t="s">
        <v>119</v>
      </c>
      <c r="E1674" s="13">
        <v>7</v>
      </c>
      <c r="F1674" s="12" t="s">
        <v>46</v>
      </c>
      <c r="G1674" s="13" t="s">
        <v>158</v>
      </c>
      <c r="H1674" s="12" t="s">
        <v>87</v>
      </c>
      <c r="I1674" s="12" t="s">
        <v>990</v>
      </c>
      <c r="J1674" s="12" t="s">
        <v>991</v>
      </c>
      <c r="K1674" s="14">
        <v>510916020</v>
      </c>
      <c r="L1674" s="12" t="s">
        <v>90</v>
      </c>
      <c r="M1674" s="12">
        <v>0.6</v>
      </c>
      <c r="N1674" s="12" t="s">
        <v>52</v>
      </c>
      <c r="O1674" s="12">
        <v>6</v>
      </c>
      <c r="P1674" s="12" t="s">
        <v>53</v>
      </c>
      <c r="Q1674" s="12">
        <v>44</v>
      </c>
      <c r="R1674" s="12" t="s">
        <v>54</v>
      </c>
      <c r="S1674" s="12" t="s">
        <v>134</v>
      </c>
      <c r="T1674" s="12" t="s">
        <v>135</v>
      </c>
      <c r="U1674" s="12" t="s">
        <v>94</v>
      </c>
      <c r="V1674" s="12" t="s">
        <v>58</v>
      </c>
      <c r="W1674" s="12" t="s">
        <v>95</v>
      </c>
      <c r="X1674" s="12" t="b">
        <v>0</v>
      </c>
      <c r="Y1674" s="12" t="b">
        <v>0</v>
      </c>
      <c r="Z1674" s="12" t="e">
        <v>#N/A</v>
      </c>
      <c r="AA1674" s="12">
        <v>2.6399999999999996E-2</v>
      </c>
      <c r="AB1674" s="12">
        <v>0</v>
      </c>
      <c r="AC1674" s="12" t="s">
        <v>989</v>
      </c>
      <c r="AD1674" s="12" t="s">
        <v>990</v>
      </c>
      <c r="AE1674" s="12" t="s">
        <v>991</v>
      </c>
      <c r="AF1674" s="12" t="s">
        <v>992</v>
      </c>
      <c r="AG1674" s="12" t="s">
        <v>6</v>
      </c>
      <c r="AH1674" s="12" t="b">
        <v>0</v>
      </c>
      <c r="AI1674" s="12" t="s">
        <v>39</v>
      </c>
      <c r="AJ1674" s="12" t="s">
        <v>61</v>
      </c>
      <c r="AK1674" s="12" t="s">
        <v>90</v>
      </c>
      <c r="AL1674" s="12" t="s">
        <v>905</v>
      </c>
      <c r="AM1674" s="12" t="s">
        <v>64</v>
      </c>
      <c r="AN1674" s="15" t="e">
        <v>#N/A</v>
      </c>
      <c r="AO1674" t="str">
        <f>RIGHT('CMO Input'!$T1674,(LEN('CMO Input'!$T1674)-FIND(" ",'CMO Input'!$T1674,1)))</f>
        <v>6-7”</v>
      </c>
      <c r="AP1674">
        <f>'CMO Input'!$O1674</f>
        <v>6</v>
      </c>
      <c r="AR1674" t="str">
        <f>Table2[[#This Row],[Policy / Non Policy]]</f>
        <v>Policy</v>
      </c>
      <c r="AS1674" t="str">
        <f>'CMO Input'!$U1674</f>
        <v>Tier 1</v>
      </c>
      <c r="AT1674" t="str">
        <f>'CMO Input'!$P1674</f>
        <v>CI</v>
      </c>
      <c r="AU1674" t="str" cm="1">
        <f t="array" ref="AU16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74" s="8" t="str">
        <f>TEXT('CMO Input'!$D1674,"MMM-YY")</f>
        <v>May</v>
      </c>
    </row>
    <row r="1675" spans="1:48" x14ac:dyDescent="0.25">
      <c r="A1675" s="18">
        <v>510923621</v>
      </c>
      <c r="B1675" s="16" t="s">
        <v>180</v>
      </c>
      <c r="C1675" s="16" t="s">
        <v>989</v>
      </c>
      <c r="D1675" s="16" t="s">
        <v>119</v>
      </c>
      <c r="E1675" s="17">
        <v>7</v>
      </c>
      <c r="F1675" s="16" t="s">
        <v>46</v>
      </c>
      <c r="G1675" s="17" t="s">
        <v>158</v>
      </c>
      <c r="H1675" s="16" t="s">
        <v>87</v>
      </c>
      <c r="I1675" s="16" t="s">
        <v>990</v>
      </c>
      <c r="J1675" s="16" t="s">
        <v>1100</v>
      </c>
      <c r="K1675" s="18">
        <v>510923621</v>
      </c>
      <c r="L1675" s="16" t="s">
        <v>116</v>
      </c>
      <c r="M1675" s="16">
        <v>0.2</v>
      </c>
      <c r="N1675" s="16" t="s">
        <v>52</v>
      </c>
      <c r="O1675" s="16">
        <v>4</v>
      </c>
      <c r="P1675" s="16" t="s">
        <v>53</v>
      </c>
      <c r="Q1675" s="16">
        <v>220</v>
      </c>
      <c r="R1675" s="16" t="s">
        <v>54</v>
      </c>
      <c r="S1675" s="16" t="s">
        <v>117</v>
      </c>
      <c r="T1675" s="16" t="s">
        <v>118</v>
      </c>
      <c r="U1675" s="16" t="s">
        <v>94</v>
      </c>
      <c r="V1675" s="16" t="s">
        <v>58</v>
      </c>
      <c r="W1675" s="16" t="s">
        <v>95</v>
      </c>
      <c r="X1675" s="16" t="b">
        <v>0</v>
      </c>
      <c r="Y1675" s="16" t="b">
        <v>0</v>
      </c>
      <c r="Z1675" s="16" t="e">
        <v>#N/A</v>
      </c>
      <c r="AA1675" s="16">
        <v>4.4000000000000004E-2</v>
      </c>
      <c r="AB1675" s="16">
        <v>0</v>
      </c>
      <c r="AC1675" s="16" t="s">
        <v>989</v>
      </c>
      <c r="AD1675" s="16" t="s">
        <v>990</v>
      </c>
      <c r="AE1675" s="16" t="s">
        <v>1100</v>
      </c>
      <c r="AF1675" s="16" t="s">
        <v>992</v>
      </c>
      <c r="AG1675" s="16" t="s">
        <v>6</v>
      </c>
      <c r="AH1675" s="16" t="b">
        <v>0</v>
      </c>
      <c r="AI1675" s="16" t="s">
        <v>60</v>
      </c>
      <c r="AJ1675" s="16" t="s">
        <v>61</v>
      </c>
      <c r="AK1675" s="16" t="s">
        <v>147</v>
      </c>
      <c r="AL1675" s="16" t="s">
        <v>905</v>
      </c>
      <c r="AM1675" s="16" t="s">
        <v>64</v>
      </c>
      <c r="AN1675" s="19" t="e">
        <v>#N/A</v>
      </c>
      <c r="AO1675" t="str">
        <f>RIGHT('CMO Input'!$T1675,(LEN('CMO Input'!$T1675)-FIND(" ",'CMO Input'!$T1675,1)))</f>
        <v>4-5”</v>
      </c>
      <c r="AP1675">
        <f>'CMO Input'!$O1675</f>
        <v>4</v>
      </c>
      <c r="AR1675" t="str">
        <f>Table2[[#This Row],[Policy / Non Policy]]</f>
        <v>Policy</v>
      </c>
      <c r="AS1675" t="str">
        <f>'CMO Input'!$U1675</f>
        <v>Tier 1</v>
      </c>
      <c r="AT1675" t="str">
        <f>'CMO Input'!$P1675</f>
        <v>CI</v>
      </c>
      <c r="AU1675" t="str" cm="1">
        <f t="array" ref="AU16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75" s="8" t="str">
        <f>TEXT('CMO Input'!$D1675,"MMM-YY")</f>
        <v>May</v>
      </c>
    </row>
    <row r="1676" spans="1:48" x14ac:dyDescent="0.25">
      <c r="A1676" s="14">
        <v>510928048</v>
      </c>
      <c r="B1676" s="12" t="s">
        <v>180</v>
      </c>
      <c r="C1676" s="12" t="s">
        <v>989</v>
      </c>
      <c r="D1676" s="12" t="s">
        <v>119</v>
      </c>
      <c r="E1676" s="13">
        <v>7</v>
      </c>
      <c r="F1676" s="12" t="s">
        <v>46</v>
      </c>
      <c r="G1676" s="13" t="s">
        <v>1044</v>
      </c>
      <c r="H1676" s="12" t="s">
        <v>87</v>
      </c>
      <c r="I1676" s="12" t="s">
        <v>1077</v>
      </c>
      <c r="J1676" s="12" t="s">
        <v>1078</v>
      </c>
      <c r="K1676" s="14">
        <v>510928048</v>
      </c>
      <c r="L1676" s="12" t="s">
        <v>116</v>
      </c>
      <c r="M1676" s="12">
        <v>47.4</v>
      </c>
      <c r="N1676" s="12" t="s">
        <v>52</v>
      </c>
      <c r="O1676" s="12">
        <v>6</v>
      </c>
      <c r="P1676" s="12" t="s">
        <v>163</v>
      </c>
      <c r="Q1676" s="12">
        <v>110</v>
      </c>
      <c r="R1676" s="12" t="s">
        <v>54</v>
      </c>
      <c r="S1676" s="12" t="s">
        <v>134</v>
      </c>
      <c r="T1676" s="12" t="s">
        <v>135</v>
      </c>
      <c r="U1676" s="12" t="s">
        <v>94</v>
      </c>
      <c r="V1676" s="12" t="s">
        <v>58</v>
      </c>
      <c r="W1676" s="12" t="s">
        <v>95</v>
      </c>
      <c r="X1676" s="12" t="b">
        <v>0</v>
      </c>
      <c r="Y1676" s="12" t="b">
        <v>0</v>
      </c>
      <c r="Z1676" s="12" t="e">
        <v>#N/A</v>
      </c>
      <c r="AA1676" s="12">
        <v>5.2139999999999995</v>
      </c>
      <c r="AB1676" s="12">
        <v>0</v>
      </c>
      <c r="AC1676" s="12" t="s">
        <v>989</v>
      </c>
      <c r="AD1676" s="12" t="s">
        <v>1077</v>
      </c>
      <c r="AE1676" s="12" t="s">
        <v>1078</v>
      </c>
      <c r="AF1676" s="12" t="s">
        <v>1046</v>
      </c>
      <c r="AG1676" s="12" t="s">
        <v>6</v>
      </c>
      <c r="AH1676" s="12" t="b">
        <v>0</v>
      </c>
      <c r="AI1676" s="12" t="s">
        <v>60</v>
      </c>
      <c r="AJ1676" s="12" t="s">
        <v>166</v>
      </c>
      <c r="AK1676" s="12" t="s">
        <v>147</v>
      </c>
      <c r="AL1676" s="12" t="s">
        <v>1090</v>
      </c>
      <c r="AM1676" s="12" t="s">
        <v>64</v>
      </c>
      <c r="AN1676" s="15" t="e">
        <v>#N/A</v>
      </c>
      <c r="AO1676" t="str">
        <f>RIGHT('CMO Input'!$T1676,(LEN('CMO Input'!$T1676)-FIND(" ",'CMO Input'!$T1676,1)))</f>
        <v>6-7”</v>
      </c>
      <c r="AP1676">
        <f>'CMO Input'!$O1676</f>
        <v>6</v>
      </c>
      <c r="AR1676" t="str">
        <f>Table2[[#This Row],[Policy / Non Policy]]</f>
        <v>Policy</v>
      </c>
      <c r="AS1676" t="str">
        <f>'CMO Input'!$U1676</f>
        <v>Tier 1</v>
      </c>
      <c r="AT1676" t="str">
        <f>'CMO Input'!$P1676</f>
        <v>SI</v>
      </c>
      <c r="AU1676" t="str" cm="1">
        <f t="array" ref="AU16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76" s="8" t="str">
        <f>TEXT('CMO Input'!$D1676,"MMM-YY")</f>
        <v>May</v>
      </c>
    </row>
    <row r="1677" spans="1:48" x14ac:dyDescent="0.25">
      <c r="A1677" s="18">
        <v>510931586</v>
      </c>
      <c r="B1677" s="16" t="s">
        <v>180</v>
      </c>
      <c r="C1677" s="16" t="s">
        <v>989</v>
      </c>
      <c r="D1677" s="16" t="s">
        <v>119</v>
      </c>
      <c r="E1677" s="17">
        <v>7</v>
      </c>
      <c r="F1677" s="16" t="s">
        <v>46</v>
      </c>
      <c r="G1677" s="17" t="s">
        <v>1044</v>
      </c>
      <c r="H1677" s="16" t="s">
        <v>87</v>
      </c>
      <c r="I1677" s="16" t="s">
        <v>1077</v>
      </c>
      <c r="J1677" s="16" t="s">
        <v>1101</v>
      </c>
      <c r="K1677" s="18">
        <v>510931586</v>
      </c>
      <c r="L1677" s="16" t="s">
        <v>116</v>
      </c>
      <c r="M1677" s="16">
        <v>61.3</v>
      </c>
      <c r="N1677" s="16" t="s">
        <v>52</v>
      </c>
      <c r="O1677" s="16">
        <v>4</v>
      </c>
      <c r="P1677" s="16" t="s">
        <v>163</v>
      </c>
      <c r="Q1677" s="16">
        <v>56</v>
      </c>
      <c r="R1677" s="16" t="s">
        <v>54</v>
      </c>
      <c r="S1677" s="16" t="s">
        <v>117</v>
      </c>
      <c r="T1677" s="16" t="s">
        <v>118</v>
      </c>
      <c r="U1677" s="16" t="s">
        <v>94</v>
      </c>
      <c r="V1677" s="16" t="s">
        <v>58</v>
      </c>
      <c r="W1677" s="16" t="s">
        <v>95</v>
      </c>
      <c r="X1677" s="16" t="b">
        <v>0</v>
      </c>
      <c r="Y1677" s="16" t="b">
        <v>0</v>
      </c>
      <c r="Z1677" s="16" t="e">
        <v>#N/A</v>
      </c>
      <c r="AA1677" s="16">
        <v>3.4327999999999999</v>
      </c>
      <c r="AB1677" s="16">
        <v>0</v>
      </c>
      <c r="AC1677" s="16" t="s">
        <v>989</v>
      </c>
      <c r="AD1677" s="16" t="s">
        <v>1077</v>
      </c>
      <c r="AE1677" s="16" t="s">
        <v>1101</v>
      </c>
      <c r="AF1677" s="16" t="s">
        <v>1046</v>
      </c>
      <c r="AG1677" s="16" t="s">
        <v>6</v>
      </c>
      <c r="AH1677" s="16" t="b">
        <v>0</v>
      </c>
      <c r="AI1677" s="16" t="s">
        <v>60</v>
      </c>
      <c r="AJ1677" s="16" t="s">
        <v>166</v>
      </c>
      <c r="AK1677" s="16" t="s">
        <v>147</v>
      </c>
      <c r="AL1677" s="16" t="s">
        <v>1090</v>
      </c>
      <c r="AM1677" s="16" t="s">
        <v>64</v>
      </c>
      <c r="AN1677" s="19" t="e">
        <v>#N/A</v>
      </c>
      <c r="AO1677" t="str">
        <f>RIGHT('CMO Input'!$T1677,(LEN('CMO Input'!$T1677)-FIND(" ",'CMO Input'!$T1677,1)))</f>
        <v>4-5”</v>
      </c>
      <c r="AP1677">
        <f>'CMO Input'!$O1677</f>
        <v>4</v>
      </c>
      <c r="AR1677" t="str">
        <f>Table2[[#This Row],[Policy / Non Policy]]</f>
        <v>Policy</v>
      </c>
      <c r="AS1677" t="str">
        <f>'CMO Input'!$U1677</f>
        <v>Tier 1</v>
      </c>
      <c r="AT1677" t="str">
        <f>'CMO Input'!$P1677</f>
        <v>SI</v>
      </c>
      <c r="AU1677" t="str" cm="1">
        <f t="array" ref="AU16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77" s="8" t="str">
        <f>TEXT('CMO Input'!$D1677,"MMM-YY")</f>
        <v>May</v>
      </c>
    </row>
    <row r="1678" spans="1:48" x14ac:dyDescent="0.25">
      <c r="A1678" s="14">
        <v>510937781</v>
      </c>
      <c r="B1678" s="12" t="s">
        <v>180</v>
      </c>
      <c r="C1678" s="12" t="s">
        <v>989</v>
      </c>
      <c r="D1678" s="12" t="s">
        <v>119</v>
      </c>
      <c r="E1678" s="13">
        <v>7</v>
      </c>
      <c r="F1678" s="12" t="s">
        <v>46</v>
      </c>
      <c r="G1678" s="13" t="s">
        <v>998</v>
      </c>
      <c r="H1678" s="12" t="s">
        <v>87</v>
      </c>
      <c r="I1678" s="12" t="s">
        <v>1023</v>
      </c>
      <c r="J1678" s="12" t="s">
        <v>1024</v>
      </c>
      <c r="K1678" s="14">
        <v>510937781</v>
      </c>
      <c r="L1678" s="12" t="s">
        <v>116</v>
      </c>
      <c r="M1678" s="12">
        <v>16.8</v>
      </c>
      <c r="N1678" s="12" t="s">
        <v>52</v>
      </c>
      <c r="O1678" s="12">
        <v>4</v>
      </c>
      <c r="P1678" s="12" t="s">
        <v>163</v>
      </c>
      <c r="Q1678" s="12">
        <v>8</v>
      </c>
      <c r="R1678" s="12" t="s">
        <v>54</v>
      </c>
      <c r="S1678" s="12" t="s">
        <v>117</v>
      </c>
      <c r="T1678" s="12" t="s">
        <v>118</v>
      </c>
      <c r="U1678" s="12" t="s">
        <v>94</v>
      </c>
      <c r="V1678" s="12" t="s">
        <v>58</v>
      </c>
      <c r="W1678" s="12" t="s">
        <v>95</v>
      </c>
      <c r="X1678" s="12" t="b">
        <v>0</v>
      </c>
      <c r="Y1678" s="12" t="b">
        <v>0</v>
      </c>
      <c r="Z1678" s="12" t="e">
        <v>#N/A</v>
      </c>
      <c r="AA1678" s="12">
        <v>0.13440000000000002</v>
      </c>
      <c r="AB1678" s="12">
        <v>0</v>
      </c>
      <c r="AC1678" s="12" t="s">
        <v>989</v>
      </c>
      <c r="AD1678" s="12" t="s">
        <v>1023</v>
      </c>
      <c r="AE1678" s="12" t="s">
        <v>1024</v>
      </c>
      <c r="AF1678" s="12" t="s">
        <v>1025</v>
      </c>
      <c r="AG1678" s="12" t="s">
        <v>6</v>
      </c>
      <c r="AH1678" s="12" t="b">
        <v>0</v>
      </c>
      <c r="AI1678" s="12" t="s">
        <v>60</v>
      </c>
      <c r="AJ1678" s="12" t="s">
        <v>170</v>
      </c>
      <c r="AK1678" s="12" t="s">
        <v>147</v>
      </c>
      <c r="AL1678" s="12" t="s">
        <v>1026</v>
      </c>
      <c r="AM1678" s="12" t="s">
        <v>64</v>
      </c>
      <c r="AN1678" s="15" t="e">
        <v>#N/A</v>
      </c>
      <c r="AO1678" t="str">
        <f>RIGHT('CMO Input'!$T1678,(LEN('CMO Input'!$T1678)-FIND(" ",'CMO Input'!$T1678,1)))</f>
        <v>4-5”</v>
      </c>
      <c r="AP1678">
        <f>'CMO Input'!$O1678</f>
        <v>4</v>
      </c>
      <c r="AR1678" t="str">
        <f>Table2[[#This Row],[Policy / Non Policy]]</f>
        <v>Policy</v>
      </c>
      <c r="AS1678" t="str">
        <f>'CMO Input'!$U1678</f>
        <v>Tier 1</v>
      </c>
      <c r="AT1678" t="str">
        <f>'CMO Input'!$P1678</f>
        <v>SI</v>
      </c>
      <c r="AU1678" t="str" cm="1">
        <f t="array" ref="AU16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78" s="8" t="str">
        <f>TEXT('CMO Input'!$D1678,"MMM-YY")</f>
        <v>May</v>
      </c>
    </row>
    <row r="1679" spans="1:48" x14ac:dyDescent="0.25">
      <c r="A1679" s="18">
        <v>510937782</v>
      </c>
      <c r="B1679" s="16" t="s">
        <v>180</v>
      </c>
      <c r="C1679" s="16" t="s">
        <v>989</v>
      </c>
      <c r="D1679" s="16" t="s">
        <v>119</v>
      </c>
      <c r="E1679" s="17">
        <v>7</v>
      </c>
      <c r="F1679" s="16" t="s">
        <v>46</v>
      </c>
      <c r="G1679" s="17" t="s">
        <v>998</v>
      </c>
      <c r="H1679" s="16" t="s">
        <v>87</v>
      </c>
      <c r="I1679" s="16" t="s">
        <v>1023</v>
      </c>
      <c r="J1679" s="16" t="s">
        <v>1024</v>
      </c>
      <c r="K1679" s="18">
        <v>510937782</v>
      </c>
      <c r="L1679" s="16" t="s">
        <v>116</v>
      </c>
      <c r="M1679" s="16">
        <v>22.2</v>
      </c>
      <c r="N1679" s="16" t="s">
        <v>52</v>
      </c>
      <c r="O1679" s="16">
        <v>6</v>
      </c>
      <c r="P1679" s="16" t="s">
        <v>163</v>
      </c>
      <c r="Q1679" s="16">
        <v>21</v>
      </c>
      <c r="R1679" s="16" t="s">
        <v>54</v>
      </c>
      <c r="S1679" s="16" t="s">
        <v>134</v>
      </c>
      <c r="T1679" s="16" t="s">
        <v>135</v>
      </c>
      <c r="U1679" s="16" t="s">
        <v>94</v>
      </c>
      <c r="V1679" s="16" t="s">
        <v>58</v>
      </c>
      <c r="W1679" s="16" t="s">
        <v>95</v>
      </c>
      <c r="X1679" s="16" t="b">
        <v>0</v>
      </c>
      <c r="Y1679" s="16" t="b">
        <v>0</v>
      </c>
      <c r="Z1679" s="16" t="e">
        <v>#N/A</v>
      </c>
      <c r="AA1679" s="16">
        <v>0.4662</v>
      </c>
      <c r="AB1679" s="16">
        <v>0</v>
      </c>
      <c r="AC1679" s="16" t="s">
        <v>989</v>
      </c>
      <c r="AD1679" s="16" t="s">
        <v>1023</v>
      </c>
      <c r="AE1679" s="16" t="s">
        <v>1024</v>
      </c>
      <c r="AF1679" s="16" t="s">
        <v>1025</v>
      </c>
      <c r="AG1679" s="16" t="s">
        <v>6</v>
      </c>
      <c r="AH1679" s="16" t="b">
        <v>0</v>
      </c>
      <c r="AI1679" s="16" t="s">
        <v>60</v>
      </c>
      <c r="AJ1679" s="16" t="s">
        <v>170</v>
      </c>
      <c r="AK1679" s="16" t="s">
        <v>147</v>
      </c>
      <c r="AL1679" s="16" t="s">
        <v>1026</v>
      </c>
      <c r="AM1679" s="16" t="s">
        <v>64</v>
      </c>
      <c r="AN1679" s="19" t="e">
        <v>#N/A</v>
      </c>
      <c r="AO1679" t="str">
        <f>RIGHT('CMO Input'!$T1679,(LEN('CMO Input'!$T1679)-FIND(" ",'CMO Input'!$T1679,1)))</f>
        <v>6-7”</v>
      </c>
      <c r="AP1679">
        <f>'CMO Input'!$O1679</f>
        <v>6</v>
      </c>
      <c r="AR1679" t="str">
        <f>Table2[[#This Row],[Policy / Non Policy]]</f>
        <v>Policy</v>
      </c>
      <c r="AS1679" t="str">
        <f>'CMO Input'!$U1679</f>
        <v>Tier 1</v>
      </c>
      <c r="AT1679" t="str">
        <f>'CMO Input'!$P1679</f>
        <v>SI</v>
      </c>
      <c r="AU1679" t="str" cm="1">
        <f t="array" ref="AU16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79" s="8" t="str">
        <f>TEXT('CMO Input'!$D1679,"MMM-YY")</f>
        <v>May</v>
      </c>
    </row>
    <row r="1680" spans="1:48" x14ac:dyDescent="0.25">
      <c r="A1680" s="14">
        <v>510943669</v>
      </c>
      <c r="B1680" s="12" t="s">
        <v>180</v>
      </c>
      <c r="C1680" s="12" t="s">
        <v>989</v>
      </c>
      <c r="D1680" s="12" t="s">
        <v>119</v>
      </c>
      <c r="E1680" s="13">
        <v>7</v>
      </c>
      <c r="F1680" s="12" t="s">
        <v>46</v>
      </c>
      <c r="G1680" s="13" t="s">
        <v>998</v>
      </c>
      <c r="H1680" s="12" t="s">
        <v>87</v>
      </c>
      <c r="I1680" s="12" t="s">
        <v>1027</v>
      </c>
      <c r="J1680" s="12" t="s">
        <v>1093</v>
      </c>
      <c r="K1680" s="14">
        <v>510943669</v>
      </c>
      <c r="L1680" s="12" t="s">
        <v>116</v>
      </c>
      <c r="M1680" s="12">
        <v>27.8</v>
      </c>
      <c r="N1680" s="12" t="s">
        <v>52</v>
      </c>
      <c r="O1680" s="12">
        <v>4</v>
      </c>
      <c r="P1680" s="12" t="s">
        <v>163</v>
      </c>
      <c r="Q1680" s="12">
        <v>173</v>
      </c>
      <c r="R1680" s="12" t="s">
        <v>54</v>
      </c>
      <c r="S1680" s="12" t="s">
        <v>117</v>
      </c>
      <c r="T1680" s="12" t="s">
        <v>118</v>
      </c>
      <c r="U1680" s="12" t="s">
        <v>94</v>
      </c>
      <c r="V1680" s="12" t="s">
        <v>58</v>
      </c>
      <c r="W1680" s="12" t="s">
        <v>95</v>
      </c>
      <c r="X1680" s="12" t="b">
        <v>0</v>
      </c>
      <c r="Y1680" s="12" t="b">
        <v>0</v>
      </c>
      <c r="Z1680" s="12" t="e">
        <v>#N/A</v>
      </c>
      <c r="AA1680" s="12">
        <v>4.8094000000000001</v>
      </c>
      <c r="AB1680" s="12">
        <v>0</v>
      </c>
      <c r="AC1680" s="12" t="s">
        <v>989</v>
      </c>
      <c r="AD1680" s="12" t="s">
        <v>1027</v>
      </c>
      <c r="AE1680" s="12" t="s">
        <v>1093</v>
      </c>
      <c r="AF1680" s="12" t="s">
        <v>1001</v>
      </c>
      <c r="AG1680" s="12" t="s">
        <v>6</v>
      </c>
      <c r="AH1680" s="12" t="b">
        <v>0</v>
      </c>
      <c r="AI1680" s="12" t="s">
        <v>60</v>
      </c>
      <c r="AJ1680" s="12" t="s">
        <v>170</v>
      </c>
      <c r="AK1680" s="12" t="s">
        <v>147</v>
      </c>
      <c r="AL1680" s="12" t="s">
        <v>1029</v>
      </c>
      <c r="AM1680" s="12" t="s">
        <v>64</v>
      </c>
      <c r="AN1680" s="15" t="e">
        <v>#N/A</v>
      </c>
      <c r="AO1680" t="str">
        <f>RIGHT('CMO Input'!$T1680,(LEN('CMO Input'!$T1680)-FIND(" ",'CMO Input'!$T1680,1)))</f>
        <v>4-5”</v>
      </c>
      <c r="AP1680">
        <f>'CMO Input'!$O1680</f>
        <v>4</v>
      </c>
      <c r="AR1680" t="str">
        <f>Table2[[#This Row],[Policy / Non Policy]]</f>
        <v>Policy</v>
      </c>
      <c r="AS1680" t="str">
        <f>'CMO Input'!$U1680</f>
        <v>Tier 1</v>
      </c>
      <c r="AT1680" t="str">
        <f>'CMO Input'!$P1680</f>
        <v>SI</v>
      </c>
      <c r="AU1680" t="str" cm="1">
        <f t="array" ref="AU16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80" s="8" t="str">
        <f>TEXT('CMO Input'!$D1680,"MMM-YY")</f>
        <v>May</v>
      </c>
    </row>
    <row r="1681" spans="1:48" x14ac:dyDescent="0.25">
      <c r="A1681" s="18">
        <v>510945056</v>
      </c>
      <c r="B1681" s="16" t="s">
        <v>180</v>
      </c>
      <c r="C1681" s="16" t="s">
        <v>989</v>
      </c>
      <c r="D1681" s="16" t="s">
        <v>119</v>
      </c>
      <c r="E1681" s="17">
        <v>7</v>
      </c>
      <c r="F1681" s="16" t="s">
        <v>46</v>
      </c>
      <c r="G1681" s="17" t="s">
        <v>998</v>
      </c>
      <c r="H1681" s="16" t="s">
        <v>87</v>
      </c>
      <c r="I1681" s="16" t="s">
        <v>1084</v>
      </c>
      <c r="J1681" s="16" t="s">
        <v>1102</v>
      </c>
      <c r="K1681" s="18">
        <v>510945056</v>
      </c>
      <c r="L1681" s="16" t="s">
        <v>116</v>
      </c>
      <c r="M1681" s="16">
        <v>22.2</v>
      </c>
      <c r="N1681" s="16" t="s">
        <v>52</v>
      </c>
      <c r="O1681" s="16">
        <v>4</v>
      </c>
      <c r="P1681" s="16" t="s">
        <v>53</v>
      </c>
      <c r="Q1681" s="16">
        <v>87</v>
      </c>
      <c r="R1681" s="16" t="s">
        <v>54</v>
      </c>
      <c r="S1681" s="16" t="s">
        <v>117</v>
      </c>
      <c r="T1681" s="16" t="s">
        <v>118</v>
      </c>
      <c r="U1681" s="16" t="s">
        <v>94</v>
      </c>
      <c r="V1681" s="16" t="s">
        <v>58</v>
      </c>
      <c r="W1681" s="16" t="s">
        <v>95</v>
      </c>
      <c r="X1681" s="16" t="b">
        <v>0</v>
      </c>
      <c r="Y1681" s="16" t="b">
        <v>0</v>
      </c>
      <c r="Z1681" s="16" t="e">
        <v>#N/A</v>
      </c>
      <c r="AA1681" s="16">
        <v>1.9314</v>
      </c>
      <c r="AB1681" s="16">
        <v>0</v>
      </c>
      <c r="AC1681" s="16" t="s">
        <v>989</v>
      </c>
      <c r="AD1681" s="16" t="s">
        <v>1084</v>
      </c>
      <c r="AE1681" s="16" t="s">
        <v>1102</v>
      </c>
      <c r="AF1681" s="16" t="s">
        <v>1031</v>
      </c>
      <c r="AG1681" s="16" t="s">
        <v>6</v>
      </c>
      <c r="AH1681" s="16" t="b">
        <v>0</v>
      </c>
      <c r="AI1681" s="16" t="s">
        <v>60</v>
      </c>
      <c r="AJ1681" s="16" t="s">
        <v>170</v>
      </c>
      <c r="AK1681" s="16" t="s">
        <v>147</v>
      </c>
      <c r="AL1681" s="16" t="s">
        <v>1032</v>
      </c>
      <c r="AM1681" s="16" t="s">
        <v>64</v>
      </c>
      <c r="AN1681" s="19" t="e">
        <v>#N/A</v>
      </c>
      <c r="AO1681" t="str">
        <f>RIGHT('CMO Input'!$T1681,(LEN('CMO Input'!$T1681)-FIND(" ",'CMO Input'!$T1681,1)))</f>
        <v>4-5”</v>
      </c>
      <c r="AP1681">
        <f>'CMO Input'!$O1681</f>
        <v>4</v>
      </c>
      <c r="AR1681" t="str">
        <f>Table2[[#This Row],[Policy / Non Policy]]</f>
        <v>Policy</v>
      </c>
      <c r="AS1681" t="str">
        <f>'CMO Input'!$U1681</f>
        <v>Tier 1</v>
      </c>
      <c r="AT1681" t="str">
        <f>'CMO Input'!$P1681</f>
        <v>CI</v>
      </c>
      <c r="AU1681" t="str" cm="1">
        <f t="array" ref="AU16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81" s="8" t="str">
        <f>TEXT('CMO Input'!$D1681,"MMM-YY")</f>
        <v>May</v>
      </c>
    </row>
    <row r="1682" spans="1:48" x14ac:dyDescent="0.25">
      <c r="A1682" s="14">
        <v>510947858</v>
      </c>
      <c r="B1682" s="12" t="s">
        <v>180</v>
      </c>
      <c r="C1682" s="12" t="s">
        <v>989</v>
      </c>
      <c r="D1682" s="12" t="s">
        <v>119</v>
      </c>
      <c r="E1682" s="13">
        <v>7</v>
      </c>
      <c r="F1682" s="12" t="s">
        <v>46</v>
      </c>
      <c r="G1682" s="13" t="s">
        <v>1044</v>
      </c>
      <c r="H1682" s="12" t="s">
        <v>87</v>
      </c>
      <c r="I1682" s="12" t="s">
        <v>1103</v>
      </c>
      <c r="J1682" s="12" t="s">
        <v>1104</v>
      </c>
      <c r="K1682" s="14">
        <v>510947858</v>
      </c>
      <c r="L1682" s="12" t="s">
        <v>116</v>
      </c>
      <c r="M1682" s="12">
        <v>0.3</v>
      </c>
      <c r="N1682" s="12" t="s">
        <v>52</v>
      </c>
      <c r="O1682" s="12">
        <v>6</v>
      </c>
      <c r="P1682" s="12" t="s">
        <v>91</v>
      </c>
      <c r="Q1682" s="12">
        <v>175</v>
      </c>
      <c r="R1682" s="12" t="s">
        <v>54</v>
      </c>
      <c r="S1682" s="12" t="s">
        <v>134</v>
      </c>
      <c r="T1682" s="12" t="s">
        <v>135</v>
      </c>
      <c r="U1682" s="12" t="s">
        <v>94</v>
      </c>
      <c r="V1682" s="12" t="s">
        <v>58</v>
      </c>
      <c r="W1682" s="12" t="s">
        <v>95</v>
      </c>
      <c r="X1682" s="12" t="b">
        <v>0</v>
      </c>
      <c r="Y1682" s="12" t="b">
        <v>0</v>
      </c>
      <c r="Z1682" s="12" t="e">
        <v>#N/A</v>
      </c>
      <c r="AA1682" s="12">
        <v>5.2499999999999998E-2</v>
      </c>
      <c r="AB1682" s="12">
        <v>0</v>
      </c>
      <c r="AC1682" s="12" t="s">
        <v>989</v>
      </c>
      <c r="AD1682" s="12" t="s">
        <v>1103</v>
      </c>
      <c r="AE1682" s="12" t="s">
        <v>1104</v>
      </c>
      <c r="AF1682" s="12" t="s">
        <v>1010</v>
      </c>
      <c r="AG1682" s="12" t="s">
        <v>6</v>
      </c>
      <c r="AH1682" s="12" t="b">
        <v>0</v>
      </c>
      <c r="AI1682" s="12" t="s">
        <v>60</v>
      </c>
      <c r="AJ1682" s="12" t="s">
        <v>827</v>
      </c>
      <c r="AK1682" s="12" t="s">
        <v>147</v>
      </c>
      <c r="AL1682" s="12" t="s">
        <v>1041</v>
      </c>
      <c r="AM1682" s="12" t="s">
        <v>64</v>
      </c>
      <c r="AN1682" s="15" t="e">
        <v>#N/A</v>
      </c>
      <c r="AO1682" t="str">
        <f>RIGHT('CMO Input'!$T1682,(LEN('CMO Input'!$T1682)-FIND(" ",'CMO Input'!$T1682,1)))</f>
        <v>6-7”</v>
      </c>
      <c r="AP1682">
        <f>'CMO Input'!$O1682</f>
        <v>6</v>
      </c>
      <c r="AR1682" t="str">
        <f>Table2[[#This Row],[Policy / Non Policy]]</f>
        <v>Policy</v>
      </c>
      <c r="AS1682" t="str">
        <f>'CMO Input'!$U1682</f>
        <v>Tier 1</v>
      </c>
      <c r="AT1682" t="str">
        <f>'CMO Input'!$P1682</f>
        <v>DI</v>
      </c>
      <c r="AU1682" t="str" cm="1">
        <f t="array" ref="AU16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82" s="8" t="str">
        <f>TEXT('CMO Input'!$D1682,"MMM-YY")</f>
        <v>May</v>
      </c>
    </row>
    <row r="1683" spans="1:48" x14ac:dyDescent="0.25">
      <c r="A1683" s="18">
        <v>510951056</v>
      </c>
      <c r="B1683" s="16" t="s">
        <v>180</v>
      </c>
      <c r="C1683" s="16" t="s">
        <v>989</v>
      </c>
      <c r="D1683" s="16" t="s">
        <v>119</v>
      </c>
      <c r="E1683" s="17">
        <v>7</v>
      </c>
      <c r="F1683" s="16" t="s">
        <v>46</v>
      </c>
      <c r="G1683" s="17" t="s">
        <v>1044</v>
      </c>
      <c r="H1683" s="16" t="s">
        <v>87</v>
      </c>
      <c r="I1683" s="16" t="s">
        <v>1048</v>
      </c>
      <c r="J1683" s="16" t="s">
        <v>1105</v>
      </c>
      <c r="K1683" s="18">
        <v>510951056</v>
      </c>
      <c r="L1683" s="16" t="s">
        <v>116</v>
      </c>
      <c r="M1683" s="16">
        <v>1</v>
      </c>
      <c r="N1683" s="16" t="s">
        <v>52</v>
      </c>
      <c r="O1683" s="16">
        <v>4</v>
      </c>
      <c r="P1683" s="16" t="s">
        <v>91</v>
      </c>
      <c r="Q1683" s="16">
        <v>152</v>
      </c>
      <c r="R1683" s="16" t="s">
        <v>54</v>
      </c>
      <c r="S1683" s="16" t="s">
        <v>117</v>
      </c>
      <c r="T1683" s="16" t="s">
        <v>118</v>
      </c>
      <c r="U1683" s="16" t="s">
        <v>94</v>
      </c>
      <c r="V1683" s="16" t="s">
        <v>58</v>
      </c>
      <c r="W1683" s="16" t="s">
        <v>95</v>
      </c>
      <c r="X1683" s="16" t="b">
        <v>0</v>
      </c>
      <c r="Y1683" s="16" t="b">
        <v>0</v>
      </c>
      <c r="Z1683" s="16" t="e">
        <v>#N/A</v>
      </c>
      <c r="AA1683" s="16">
        <v>0.152</v>
      </c>
      <c r="AB1683" s="16">
        <v>0</v>
      </c>
      <c r="AC1683" s="16" t="s">
        <v>989</v>
      </c>
      <c r="AD1683" s="16" t="s">
        <v>1048</v>
      </c>
      <c r="AE1683" s="16" t="s">
        <v>1105</v>
      </c>
      <c r="AF1683" s="16" t="s">
        <v>1010</v>
      </c>
      <c r="AG1683" s="16" t="s">
        <v>6</v>
      </c>
      <c r="AH1683" s="16" t="b">
        <v>0</v>
      </c>
      <c r="AI1683" s="16" t="s">
        <v>60</v>
      </c>
      <c r="AJ1683" s="16" t="s">
        <v>827</v>
      </c>
      <c r="AK1683" s="16" t="s">
        <v>147</v>
      </c>
      <c r="AL1683" s="16" t="s">
        <v>1074</v>
      </c>
      <c r="AM1683" s="16" t="s">
        <v>64</v>
      </c>
      <c r="AN1683" s="19" t="e">
        <v>#N/A</v>
      </c>
      <c r="AO1683" t="str">
        <f>RIGHT('CMO Input'!$T1683,(LEN('CMO Input'!$T1683)-FIND(" ",'CMO Input'!$T1683,1)))</f>
        <v>4-5”</v>
      </c>
      <c r="AP1683">
        <f>'CMO Input'!$O1683</f>
        <v>4</v>
      </c>
      <c r="AR1683" t="str">
        <f>Table2[[#This Row],[Policy / Non Policy]]</f>
        <v>Policy</v>
      </c>
      <c r="AS1683" t="str">
        <f>'CMO Input'!$U1683</f>
        <v>Tier 1</v>
      </c>
      <c r="AT1683" t="str">
        <f>'CMO Input'!$P1683</f>
        <v>DI</v>
      </c>
      <c r="AU1683" t="str" cm="1">
        <f t="array" ref="AU16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83" s="8" t="str">
        <f>TEXT('CMO Input'!$D1683,"MMM-YY")</f>
        <v>May</v>
      </c>
    </row>
    <row r="1684" spans="1:48" x14ac:dyDescent="0.25">
      <c r="A1684" s="14">
        <v>510972161</v>
      </c>
      <c r="B1684" s="12" t="s">
        <v>180</v>
      </c>
      <c r="C1684" s="12" t="s">
        <v>989</v>
      </c>
      <c r="D1684" s="12" t="s">
        <v>119</v>
      </c>
      <c r="E1684" s="13">
        <v>7</v>
      </c>
      <c r="F1684" s="12" t="s">
        <v>46</v>
      </c>
      <c r="G1684" s="13" t="s">
        <v>998</v>
      </c>
      <c r="H1684" s="12" t="s">
        <v>87</v>
      </c>
      <c r="I1684" s="12" t="s">
        <v>1030</v>
      </c>
      <c r="J1684" s="12" t="s">
        <v>1047</v>
      </c>
      <c r="K1684" s="14">
        <v>510972161</v>
      </c>
      <c r="L1684" s="12" t="s">
        <v>116</v>
      </c>
      <c r="M1684" s="12">
        <v>20.6</v>
      </c>
      <c r="N1684" s="12" t="s">
        <v>52</v>
      </c>
      <c r="O1684" s="12">
        <v>6</v>
      </c>
      <c r="P1684" s="12" t="s">
        <v>53</v>
      </c>
      <c r="Q1684" s="12">
        <v>8</v>
      </c>
      <c r="R1684" s="12" t="s">
        <v>54</v>
      </c>
      <c r="S1684" s="12" t="s">
        <v>134</v>
      </c>
      <c r="T1684" s="12" t="s">
        <v>135</v>
      </c>
      <c r="U1684" s="12" t="s">
        <v>94</v>
      </c>
      <c r="V1684" s="12" t="s">
        <v>58</v>
      </c>
      <c r="W1684" s="12" t="s">
        <v>95</v>
      </c>
      <c r="X1684" s="12" t="b">
        <v>0</v>
      </c>
      <c r="Y1684" s="12" t="b">
        <v>0</v>
      </c>
      <c r="Z1684" s="12" t="e">
        <v>#N/A</v>
      </c>
      <c r="AA1684" s="12">
        <v>0.1648</v>
      </c>
      <c r="AB1684" s="12">
        <v>0</v>
      </c>
      <c r="AC1684" s="12" t="s">
        <v>989</v>
      </c>
      <c r="AD1684" s="12" t="s">
        <v>1030</v>
      </c>
      <c r="AE1684" s="12" t="s">
        <v>1047</v>
      </c>
      <c r="AF1684" s="12" t="s">
        <v>1031</v>
      </c>
      <c r="AG1684" s="12" t="s">
        <v>6</v>
      </c>
      <c r="AH1684" s="12" t="b">
        <v>0</v>
      </c>
      <c r="AI1684" s="12" t="s">
        <v>60</v>
      </c>
      <c r="AJ1684" s="12" t="s">
        <v>170</v>
      </c>
      <c r="AK1684" s="12" t="s">
        <v>147</v>
      </c>
      <c r="AL1684" s="12" t="s">
        <v>1032</v>
      </c>
      <c r="AM1684" s="12" t="s">
        <v>64</v>
      </c>
      <c r="AN1684" s="15" t="e">
        <v>#N/A</v>
      </c>
      <c r="AO1684" t="str">
        <f>RIGHT('CMO Input'!$T1684,(LEN('CMO Input'!$T1684)-FIND(" ",'CMO Input'!$T1684,1)))</f>
        <v>6-7”</v>
      </c>
      <c r="AP1684">
        <f>'CMO Input'!$O1684</f>
        <v>6</v>
      </c>
      <c r="AR1684" t="str">
        <f>Table2[[#This Row],[Policy / Non Policy]]</f>
        <v>Policy</v>
      </c>
      <c r="AS1684" t="str">
        <f>'CMO Input'!$U1684</f>
        <v>Tier 1</v>
      </c>
      <c r="AT1684" t="str">
        <f>'CMO Input'!$P1684</f>
        <v>CI</v>
      </c>
      <c r="AU1684" t="str" cm="1">
        <f t="array" ref="AU16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84" s="8" t="str">
        <f>TEXT('CMO Input'!$D1684,"MMM-YY")</f>
        <v>May</v>
      </c>
    </row>
    <row r="1685" spans="1:48" x14ac:dyDescent="0.25">
      <c r="A1685" s="18">
        <v>510972212</v>
      </c>
      <c r="B1685" s="16" t="s">
        <v>180</v>
      </c>
      <c r="C1685" s="16" t="s">
        <v>989</v>
      </c>
      <c r="D1685" s="16" t="s">
        <v>119</v>
      </c>
      <c r="E1685" s="17">
        <v>7</v>
      </c>
      <c r="F1685" s="16" t="s">
        <v>46</v>
      </c>
      <c r="G1685" s="17" t="s">
        <v>998</v>
      </c>
      <c r="H1685" s="16" t="s">
        <v>87</v>
      </c>
      <c r="I1685" s="16" t="s">
        <v>1084</v>
      </c>
      <c r="J1685" s="16" t="s">
        <v>1102</v>
      </c>
      <c r="K1685" s="18">
        <v>510972212</v>
      </c>
      <c r="L1685" s="16" t="s">
        <v>116</v>
      </c>
      <c r="M1685" s="16">
        <v>1.7</v>
      </c>
      <c r="N1685" s="16" t="s">
        <v>52</v>
      </c>
      <c r="O1685" s="16">
        <v>4</v>
      </c>
      <c r="P1685" s="16" t="s">
        <v>91</v>
      </c>
      <c r="Q1685" s="16">
        <v>52</v>
      </c>
      <c r="R1685" s="16" t="s">
        <v>54</v>
      </c>
      <c r="S1685" s="16" t="s">
        <v>117</v>
      </c>
      <c r="T1685" s="16" t="s">
        <v>118</v>
      </c>
      <c r="U1685" s="16" t="s">
        <v>94</v>
      </c>
      <c r="V1685" s="16" t="s">
        <v>58</v>
      </c>
      <c r="W1685" s="16" t="s">
        <v>95</v>
      </c>
      <c r="X1685" s="16" t="b">
        <v>0</v>
      </c>
      <c r="Y1685" s="16" t="b">
        <v>0</v>
      </c>
      <c r="Z1685" s="16" t="e">
        <v>#N/A</v>
      </c>
      <c r="AA1685" s="16">
        <v>8.8399999999999992E-2</v>
      </c>
      <c r="AB1685" s="16">
        <v>0</v>
      </c>
      <c r="AC1685" s="16" t="s">
        <v>989</v>
      </c>
      <c r="AD1685" s="16" t="s">
        <v>1084</v>
      </c>
      <c r="AE1685" s="16" t="s">
        <v>1102</v>
      </c>
      <c r="AF1685" s="16" t="s">
        <v>1031</v>
      </c>
      <c r="AG1685" s="16" t="s">
        <v>6</v>
      </c>
      <c r="AH1685" s="16" t="b">
        <v>0</v>
      </c>
      <c r="AI1685" s="16" t="s">
        <v>60</v>
      </c>
      <c r="AJ1685" s="16" t="s">
        <v>170</v>
      </c>
      <c r="AK1685" s="16" t="s">
        <v>147</v>
      </c>
      <c r="AL1685" s="16" t="s">
        <v>1032</v>
      </c>
      <c r="AM1685" s="16" t="s">
        <v>64</v>
      </c>
      <c r="AN1685" s="19" t="e">
        <v>#N/A</v>
      </c>
      <c r="AO1685" t="str">
        <f>RIGHT('CMO Input'!$T1685,(LEN('CMO Input'!$T1685)-FIND(" ",'CMO Input'!$T1685,1)))</f>
        <v>4-5”</v>
      </c>
      <c r="AP1685">
        <f>'CMO Input'!$O1685</f>
        <v>4</v>
      </c>
      <c r="AR1685" t="str">
        <f>Table2[[#This Row],[Policy / Non Policy]]</f>
        <v>Policy</v>
      </c>
      <c r="AS1685" t="str">
        <f>'CMO Input'!$U1685</f>
        <v>Tier 1</v>
      </c>
      <c r="AT1685" t="str">
        <f>'CMO Input'!$P1685</f>
        <v>DI</v>
      </c>
      <c r="AU1685" t="str" cm="1">
        <f t="array" ref="AU16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85" s="8" t="str">
        <f>TEXT('CMO Input'!$D1685,"MMM-YY")</f>
        <v>May</v>
      </c>
    </row>
    <row r="1686" spans="1:48" x14ac:dyDescent="0.25">
      <c r="A1686" s="14">
        <v>612021968</v>
      </c>
      <c r="B1686" s="12" t="s">
        <v>180</v>
      </c>
      <c r="C1686" s="12" t="s">
        <v>989</v>
      </c>
      <c r="D1686" s="12" t="s">
        <v>119</v>
      </c>
      <c r="E1686" s="13">
        <v>7</v>
      </c>
      <c r="F1686" s="12" t="s">
        <v>46</v>
      </c>
      <c r="G1686" s="13" t="s">
        <v>998</v>
      </c>
      <c r="H1686" s="12" t="s">
        <v>87</v>
      </c>
      <c r="I1686" s="12" t="s">
        <v>1084</v>
      </c>
      <c r="J1686" s="12" t="s">
        <v>1102</v>
      </c>
      <c r="K1686" s="14">
        <v>612021968</v>
      </c>
      <c r="L1686" s="12" t="s">
        <v>90</v>
      </c>
      <c r="M1686" s="12">
        <v>251.2</v>
      </c>
      <c r="N1686" s="12" t="s">
        <v>52</v>
      </c>
      <c r="O1686" s="12">
        <v>3</v>
      </c>
      <c r="P1686" s="12" t="s">
        <v>53</v>
      </c>
      <c r="Q1686" s="12">
        <v>8</v>
      </c>
      <c r="R1686" s="12" t="s">
        <v>54</v>
      </c>
      <c r="S1686" s="12" t="s">
        <v>573</v>
      </c>
      <c r="T1686" s="12" t="s">
        <v>287</v>
      </c>
      <c r="U1686" s="12" t="s">
        <v>94</v>
      </c>
      <c r="V1686" s="12" t="s">
        <v>58</v>
      </c>
      <c r="W1686" s="12" t="s">
        <v>95</v>
      </c>
      <c r="X1686" s="12" t="b">
        <v>0</v>
      </c>
      <c r="Y1686" s="12" t="b">
        <v>0</v>
      </c>
      <c r="Z1686" s="12" t="e">
        <v>#N/A</v>
      </c>
      <c r="AA1686" s="12">
        <v>2.0095999999999998</v>
      </c>
      <c r="AB1686" s="12">
        <v>0</v>
      </c>
      <c r="AC1686" s="12" t="s">
        <v>989</v>
      </c>
      <c r="AD1686" s="12" t="s">
        <v>1084</v>
      </c>
      <c r="AE1686" s="12" t="s">
        <v>1102</v>
      </c>
      <c r="AF1686" s="12" t="s">
        <v>1031</v>
      </c>
      <c r="AG1686" s="12" t="s">
        <v>6</v>
      </c>
      <c r="AH1686" s="12" t="b">
        <v>0</v>
      </c>
      <c r="AI1686" s="12" t="s">
        <v>39</v>
      </c>
      <c r="AJ1686" s="12" t="s">
        <v>170</v>
      </c>
      <c r="AK1686" s="12" t="s">
        <v>1106</v>
      </c>
      <c r="AL1686" s="12" t="s">
        <v>1032</v>
      </c>
      <c r="AM1686" s="12" t="s">
        <v>64</v>
      </c>
      <c r="AN1686" s="15" t="s">
        <v>98</v>
      </c>
      <c r="AO1686" t="str">
        <f>RIGHT('CMO Input'!$T1686,(LEN('CMO Input'!$T1686)-FIND(" ",'CMO Input'!$T1686,1)))</f>
        <v>&lt;=3”</v>
      </c>
      <c r="AP1686">
        <f>'CMO Input'!$O1686</f>
        <v>3</v>
      </c>
      <c r="AR1686" t="str">
        <f>Table2[[#This Row],[Policy / Non Policy]]</f>
        <v>Policy</v>
      </c>
      <c r="AS1686" t="str">
        <f>'CMO Input'!$U1686</f>
        <v>Tier 1</v>
      </c>
      <c r="AT1686" t="str">
        <f>'CMO Input'!$P1686</f>
        <v>CI</v>
      </c>
      <c r="AU1686" t="str" cm="1">
        <f t="array" ref="AU16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686" s="8" t="str">
        <f>TEXT('CMO Input'!$D1686,"MMM-YY")</f>
        <v>May</v>
      </c>
    </row>
    <row r="1687" spans="1:48" x14ac:dyDescent="0.25">
      <c r="A1687" s="18">
        <v>638088408</v>
      </c>
      <c r="B1687" s="16" t="s">
        <v>180</v>
      </c>
      <c r="C1687" s="16" t="s">
        <v>989</v>
      </c>
      <c r="D1687" s="16" t="s">
        <v>119</v>
      </c>
      <c r="E1687" s="17">
        <v>7</v>
      </c>
      <c r="F1687" s="16" t="s">
        <v>46</v>
      </c>
      <c r="G1687" s="17" t="s">
        <v>158</v>
      </c>
      <c r="H1687" s="16" t="s">
        <v>87</v>
      </c>
      <c r="I1687" s="16" t="s">
        <v>990</v>
      </c>
      <c r="J1687" s="16" t="s">
        <v>1107</v>
      </c>
      <c r="K1687" s="18">
        <v>638088408</v>
      </c>
      <c r="L1687" s="16" t="s">
        <v>90</v>
      </c>
      <c r="M1687" s="16">
        <v>0.6</v>
      </c>
      <c r="N1687" s="16" t="s">
        <v>52</v>
      </c>
      <c r="O1687" s="16">
        <v>4</v>
      </c>
      <c r="P1687" s="16" t="s">
        <v>53</v>
      </c>
      <c r="Q1687" s="16">
        <v>100</v>
      </c>
      <c r="R1687" s="16" t="s">
        <v>54</v>
      </c>
      <c r="S1687" s="16" t="s">
        <v>117</v>
      </c>
      <c r="T1687" s="16" t="s">
        <v>118</v>
      </c>
      <c r="U1687" s="16" t="s">
        <v>94</v>
      </c>
      <c r="V1687" s="16" t="s">
        <v>58</v>
      </c>
      <c r="W1687" s="16" t="s">
        <v>95</v>
      </c>
      <c r="X1687" s="16" t="b">
        <v>0</v>
      </c>
      <c r="Y1687" s="16" t="b">
        <v>0</v>
      </c>
      <c r="Z1687" s="16" t="e">
        <v>#N/A</v>
      </c>
      <c r="AA1687" s="16">
        <v>0.06</v>
      </c>
      <c r="AB1687" s="16">
        <v>0</v>
      </c>
      <c r="AC1687" s="16" t="s">
        <v>989</v>
      </c>
      <c r="AD1687" s="16" t="s">
        <v>990</v>
      </c>
      <c r="AE1687" s="16" t="s">
        <v>1107</v>
      </c>
      <c r="AF1687" s="16" t="s">
        <v>992</v>
      </c>
      <c r="AG1687" s="16" t="s">
        <v>6</v>
      </c>
      <c r="AH1687" s="16" t="b">
        <v>0</v>
      </c>
      <c r="AI1687" s="16" t="s">
        <v>39</v>
      </c>
      <c r="AJ1687" s="16" t="s">
        <v>61</v>
      </c>
      <c r="AK1687" s="16" t="s">
        <v>90</v>
      </c>
      <c r="AL1687" s="16" t="s">
        <v>905</v>
      </c>
      <c r="AM1687" s="16" t="s">
        <v>64</v>
      </c>
      <c r="AN1687" s="19" t="e">
        <v>#N/A</v>
      </c>
      <c r="AO1687" t="str">
        <f>RIGHT('CMO Input'!$T1687,(LEN('CMO Input'!$T1687)-FIND(" ",'CMO Input'!$T1687,1)))</f>
        <v>4-5”</v>
      </c>
      <c r="AP1687">
        <f>'CMO Input'!$O1687</f>
        <v>4</v>
      </c>
      <c r="AR1687" t="str">
        <f>Table2[[#This Row],[Policy / Non Policy]]</f>
        <v>Policy</v>
      </c>
      <c r="AS1687" t="str">
        <f>'CMO Input'!$U1687</f>
        <v>Tier 1</v>
      </c>
      <c r="AT1687" t="str">
        <f>'CMO Input'!$P1687</f>
        <v>CI</v>
      </c>
      <c r="AU1687" t="str" cm="1">
        <f t="array" ref="AU16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87" s="8" t="str">
        <f>TEXT('CMO Input'!$D1687,"MMM-YY")</f>
        <v>May</v>
      </c>
    </row>
    <row r="1688" spans="1:48" x14ac:dyDescent="0.25">
      <c r="A1688" s="14">
        <v>220001511673</v>
      </c>
      <c r="B1688" s="12" t="s">
        <v>180</v>
      </c>
      <c r="C1688" s="12" t="s">
        <v>989</v>
      </c>
      <c r="D1688" s="12" t="s">
        <v>119</v>
      </c>
      <c r="E1688" s="13">
        <v>7</v>
      </c>
      <c r="F1688" s="12" t="s">
        <v>46</v>
      </c>
      <c r="G1688" s="13" t="s">
        <v>1044</v>
      </c>
      <c r="H1688" s="12" t="s">
        <v>87</v>
      </c>
      <c r="I1688" s="12" t="s">
        <v>1108</v>
      </c>
      <c r="J1688" s="12" t="s">
        <v>1109</v>
      </c>
      <c r="K1688" s="14">
        <v>220001511673</v>
      </c>
      <c r="L1688" s="12" t="s">
        <v>116</v>
      </c>
      <c r="M1688" s="12">
        <v>0</v>
      </c>
      <c r="N1688" s="12" t="s">
        <v>52</v>
      </c>
      <c r="O1688" s="12">
        <v>4</v>
      </c>
      <c r="P1688" s="12" t="s">
        <v>163</v>
      </c>
      <c r="Q1688" s="12">
        <v>105</v>
      </c>
      <c r="R1688" s="12" t="s">
        <v>54</v>
      </c>
      <c r="S1688" s="12" t="s">
        <v>117</v>
      </c>
      <c r="T1688" s="12" t="s">
        <v>118</v>
      </c>
      <c r="U1688" s="12" t="s">
        <v>94</v>
      </c>
      <c r="V1688" s="12" t="s">
        <v>58</v>
      </c>
      <c r="W1688" s="12" t="s">
        <v>95</v>
      </c>
      <c r="X1688" s="12" t="b">
        <v>0</v>
      </c>
      <c r="Y1688" s="12" t="b">
        <v>0</v>
      </c>
      <c r="Z1688" s="12" t="e">
        <v>#N/A</v>
      </c>
      <c r="AA1688" s="12">
        <v>0</v>
      </c>
      <c r="AB1688" s="12">
        <v>0</v>
      </c>
      <c r="AC1688" s="12" t="s">
        <v>989</v>
      </c>
      <c r="AD1688" s="12" t="s">
        <v>1108</v>
      </c>
      <c r="AE1688" s="12" t="s">
        <v>1109</v>
      </c>
      <c r="AF1688" s="12" t="s">
        <v>1046</v>
      </c>
      <c r="AG1688" s="12" t="s">
        <v>6</v>
      </c>
      <c r="AH1688" s="12" t="b">
        <v>0</v>
      </c>
      <c r="AI1688" s="12" t="s">
        <v>60</v>
      </c>
      <c r="AJ1688" s="12" t="s">
        <v>166</v>
      </c>
      <c r="AK1688" s="12" t="s">
        <v>147</v>
      </c>
      <c r="AL1688" s="12" t="s">
        <v>1060</v>
      </c>
      <c r="AM1688" s="12" t="s">
        <v>64</v>
      </c>
      <c r="AN1688" s="15" t="e">
        <v>#N/A</v>
      </c>
      <c r="AO1688" t="str">
        <f>RIGHT('CMO Input'!$T1688,(LEN('CMO Input'!$T1688)-FIND(" ",'CMO Input'!$T1688,1)))</f>
        <v>4-5”</v>
      </c>
      <c r="AP1688">
        <f>'CMO Input'!$O1688</f>
        <v>4</v>
      </c>
      <c r="AR1688" t="str">
        <f>Table2[[#This Row],[Policy / Non Policy]]</f>
        <v>Policy</v>
      </c>
      <c r="AS1688" t="str">
        <f>'CMO Input'!$U1688</f>
        <v>Tier 1</v>
      </c>
      <c r="AT1688" t="str">
        <f>'CMO Input'!$P1688</f>
        <v>SI</v>
      </c>
      <c r="AU1688" t="str" cm="1">
        <f t="array" ref="AU16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88" s="8" t="str">
        <f>TEXT('CMO Input'!$D1688,"MMM-YY")</f>
        <v>May</v>
      </c>
    </row>
    <row r="1689" spans="1:48" x14ac:dyDescent="0.25">
      <c r="A1689" s="18">
        <v>220001743992</v>
      </c>
      <c r="B1689" s="16" t="s">
        <v>180</v>
      </c>
      <c r="C1689" s="16" t="s">
        <v>989</v>
      </c>
      <c r="D1689" s="16" t="s">
        <v>119</v>
      </c>
      <c r="E1689" s="17">
        <v>7</v>
      </c>
      <c r="F1689" s="16" t="s">
        <v>46</v>
      </c>
      <c r="G1689" s="17" t="s">
        <v>1044</v>
      </c>
      <c r="H1689" s="16" t="s">
        <v>87</v>
      </c>
      <c r="I1689" s="16" t="s">
        <v>1037</v>
      </c>
      <c r="J1689" s="16" t="s">
        <v>1038</v>
      </c>
      <c r="K1689" s="18">
        <v>220001743992</v>
      </c>
      <c r="L1689" s="16" t="s">
        <v>116</v>
      </c>
      <c r="M1689" s="16">
        <v>0</v>
      </c>
      <c r="N1689" s="16" t="s">
        <v>52</v>
      </c>
      <c r="O1689" s="16">
        <v>6</v>
      </c>
      <c r="P1689" s="16" t="s">
        <v>91</v>
      </c>
      <c r="Q1689" s="16">
        <v>60</v>
      </c>
      <c r="R1689" s="16" t="s">
        <v>54</v>
      </c>
      <c r="S1689" s="16" t="s">
        <v>134</v>
      </c>
      <c r="T1689" s="16" t="s">
        <v>135</v>
      </c>
      <c r="U1689" s="16" t="s">
        <v>94</v>
      </c>
      <c r="V1689" s="16" t="s">
        <v>58</v>
      </c>
      <c r="W1689" s="16" t="s">
        <v>95</v>
      </c>
      <c r="X1689" s="16" t="b">
        <v>0</v>
      </c>
      <c r="Y1689" s="16" t="b">
        <v>0</v>
      </c>
      <c r="Z1689" s="16" t="e">
        <v>#N/A</v>
      </c>
      <c r="AA1689" s="16">
        <v>0</v>
      </c>
      <c r="AB1689" s="16">
        <v>0</v>
      </c>
      <c r="AC1689" s="16" t="s">
        <v>989</v>
      </c>
      <c r="AD1689" s="16" t="s">
        <v>1037</v>
      </c>
      <c r="AE1689" s="16" t="s">
        <v>1038</v>
      </c>
      <c r="AF1689" s="16" t="s">
        <v>1010</v>
      </c>
      <c r="AG1689" s="16" t="s">
        <v>6</v>
      </c>
      <c r="AH1689" s="16" t="b">
        <v>0</v>
      </c>
      <c r="AI1689" s="16" t="s">
        <v>60</v>
      </c>
      <c r="AJ1689" s="16" t="s">
        <v>827</v>
      </c>
      <c r="AK1689" s="16" t="s">
        <v>147</v>
      </c>
      <c r="AL1689" s="16" t="s">
        <v>1011</v>
      </c>
      <c r="AM1689" s="16" t="s">
        <v>64</v>
      </c>
      <c r="AN1689" s="19" t="e">
        <v>#N/A</v>
      </c>
      <c r="AO1689" t="str">
        <f>RIGHT('CMO Input'!$T1689,(LEN('CMO Input'!$T1689)-FIND(" ",'CMO Input'!$T1689,1)))</f>
        <v>6-7”</v>
      </c>
      <c r="AP1689">
        <f>'CMO Input'!$O1689</f>
        <v>6</v>
      </c>
      <c r="AR1689" t="str">
        <f>Table2[[#This Row],[Policy / Non Policy]]</f>
        <v>Policy</v>
      </c>
      <c r="AS1689" t="str">
        <f>'CMO Input'!$U1689</f>
        <v>Tier 1</v>
      </c>
      <c r="AT1689" t="str">
        <f>'CMO Input'!$P1689</f>
        <v>DI</v>
      </c>
      <c r="AU1689" t="str" cm="1">
        <f t="array" ref="AU16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89" s="8" t="str">
        <f>TEXT('CMO Input'!$D1689,"MMM-YY")</f>
        <v>May</v>
      </c>
    </row>
    <row r="1690" spans="1:48" x14ac:dyDescent="0.25">
      <c r="A1690" s="14">
        <v>220001743994</v>
      </c>
      <c r="B1690" s="12" t="s">
        <v>180</v>
      </c>
      <c r="C1690" s="12" t="s">
        <v>989</v>
      </c>
      <c r="D1690" s="12" t="s">
        <v>119</v>
      </c>
      <c r="E1690" s="13">
        <v>7</v>
      </c>
      <c r="F1690" s="12" t="s">
        <v>46</v>
      </c>
      <c r="G1690" s="13" t="s">
        <v>1044</v>
      </c>
      <c r="H1690" s="12" t="s">
        <v>87</v>
      </c>
      <c r="I1690" s="12" t="s">
        <v>1037</v>
      </c>
      <c r="J1690" s="12" t="s">
        <v>1038</v>
      </c>
      <c r="K1690" s="14">
        <v>220001743994</v>
      </c>
      <c r="L1690" s="12" t="s">
        <v>116</v>
      </c>
      <c r="M1690" s="12">
        <v>0</v>
      </c>
      <c r="N1690" s="12" t="s">
        <v>52</v>
      </c>
      <c r="O1690" s="12">
        <v>6</v>
      </c>
      <c r="P1690" s="12" t="s">
        <v>91</v>
      </c>
      <c r="Q1690" s="12">
        <v>135</v>
      </c>
      <c r="R1690" s="12" t="s">
        <v>54</v>
      </c>
      <c r="S1690" s="12" t="s">
        <v>134</v>
      </c>
      <c r="T1690" s="12" t="s">
        <v>135</v>
      </c>
      <c r="U1690" s="12" t="s">
        <v>94</v>
      </c>
      <c r="V1690" s="12" t="s">
        <v>58</v>
      </c>
      <c r="W1690" s="12" t="s">
        <v>95</v>
      </c>
      <c r="X1690" s="12" t="b">
        <v>0</v>
      </c>
      <c r="Y1690" s="12" t="b">
        <v>0</v>
      </c>
      <c r="Z1690" s="12" t="e">
        <v>#N/A</v>
      </c>
      <c r="AA1690" s="12">
        <v>0</v>
      </c>
      <c r="AB1690" s="12">
        <v>0</v>
      </c>
      <c r="AC1690" s="12" t="s">
        <v>989</v>
      </c>
      <c r="AD1690" s="12" t="s">
        <v>1037</v>
      </c>
      <c r="AE1690" s="12" t="s">
        <v>1038</v>
      </c>
      <c r="AF1690" s="12" t="s">
        <v>1010</v>
      </c>
      <c r="AG1690" s="12" t="s">
        <v>6</v>
      </c>
      <c r="AH1690" s="12" t="b">
        <v>0</v>
      </c>
      <c r="AI1690" s="12" t="s">
        <v>60</v>
      </c>
      <c r="AJ1690" s="12" t="s">
        <v>827</v>
      </c>
      <c r="AK1690" s="12" t="s">
        <v>147</v>
      </c>
      <c r="AL1690" s="12" t="s">
        <v>1011</v>
      </c>
      <c r="AM1690" s="12" t="s">
        <v>64</v>
      </c>
      <c r="AN1690" s="15" t="e">
        <v>#N/A</v>
      </c>
      <c r="AO1690" t="str">
        <f>RIGHT('CMO Input'!$T1690,(LEN('CMO Input'!$T1690)-FIND(" ",'CMO Input'!$T1690,1)))</f>
        <v>6-7”</v>
      </c>
      <c r="AP1690">
        <f>'CMO Input'!$O1690</f>
        <v>6</v>
      </c>
      <c r="AR1690" t="str">
        <f>Table2[[#This Row],[Policy / Non Policy]]</f>
        <v>Policy</v>
      </c>
      <c r="AS1690" t="str">
        <f>'CMO Input'!$U1690</f>
        <v>Tier 1</v>
      </c>
      <c r="AT1690" t="str">
        <f>'CMO Input'!$P1690</f>
        <v>DI</v>
      </c>
      <c r="AU1690" t="str" cm="1">
        <f t="array" ref="AU16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690" s="8" t="str">
        <f>TEXT('CMO Input'!$D1690,"MMM-YY")</f>
        <v>May</v>
      </c>
    </row>
    <row r="1691" spans="1:48" x14ac:dyDescent="0.25">
      <c r="A1691" s="18">
        <v>220001899544</v>
      </c>
      <c r="B1691" s="16" t="s">
        <v>180</v>
      </c>
      <c r="C1691" s="16" t="s">
        <v>989</v>
      </c>
      <c r="D1691" s="16" t="s">
        <v>119</v>
      </c>
      <c r="E1691" s="17">
        <v>7</v>
      </c>
      <c r="F1691" s="16" t="s">
        <v>46</v>
      </c>
      <c r="G1691" s="17" t="s">
        <v>1044</v>
      </c>
      <c r="H1691" s="16" t="s">
        <v>87</v>
      </c>
      <c r="I1691" s="16" t="s">
        <v>1077</v>
      </c>
      <c r="J1691" s="16" t="s">
        <v>1078</v>
      </c>
      <c r="K1691" s="18">
        <v>220001899544</v>
      </c>
      <c r="L1691" s="16" t="s">
        <v>116</v>
      </c>
      <c r="M1691" s="16">
        <v>0</v>
      </c>
      <c r="N1691" s="16" t="s">
        <v>52</v>
      </c>
      <c r="O1691" s="16">
        <v>4</v>
      </c>
      <c r="P1691" s="16" t="s">
        <v>163</v>
      </c>
      <c r="Q1691" s="16">
        <v>2</v>
      </c>
      <c r="R1691" s="16" t="s">
        <v>54</v>
      </c>
      <c r="S1691" s="16" t="s">
        <v>117</v>
      </c>
      <c r="T1691" s="16" t="s">
        <v>118</v>
      </c>
      <c r="U1691" s="16" t="s">
        <v>94</v>
      </c>
      <c r="V1691" s="16" t="s">
        <v>58</v>
      </c>
      <c r="W1691" s="16" t="s">
        <v>95</v>
      </c>
      <c r="X1691" s="16" t="b">
        <v>0</v>
      </c>
      <c r="Y1691" s="16" t="b">
        <v>0</v>
      </c>
      <c r="Z1691" s="16" t="e">
        <v>#N/A</v>
      </c>
      <c r="AA1691" s="16">
        <v>0</v>
      </c>
      <c r="AB1691" s="16">
        <v>0</v>
      </c>
      <c r="AC1691" s="16" t="s">
        <v>989</v>
      </c>
      <c r="AD1691" s="16" t="s">
        <v>1077</v>
      </c>
      <c r="AE1691" s="16" t="s">
        <v>1078</v>
      </c>
      <c r="AF1691" s="16" t="s">
        <v>1046</v>
      </c>
      <c r="AG1691" s="16" t="s">
        <v>6</v>
      </c>
      <c r="AH1691" s="16" t="b">
        <v>0</v>
      </c>
      <c r="AI1691" s="16" t="s">
        <v>60</v>
      </c>
      <c r="AJ1691" s="16" t="s">
        <v>166</v>
      </c>
      <c r="AK1691" s="16" t="s">
        <v>147</v>
      </c>
      <c r="AL1691" s="16" t="s">
        <v>1090</v>
      </c>
      <c r="AM1691" s="16" t="s">
        <v>64</v>
      </c>
      <c r="AN1691" s="19" t="e">
        <v>#N/A</v>
      </c>
      <c r="AO1691" t="str">
        <f>RIGHT('CMO Input'!$T1691,(LEN('CMO Input'!$T1691)-FIND(" ",'CMO Input'!$T1691,1)))</f>
        <v>4-5”</v>
      </c>
      <c r="AP1691">
        <f>'CMO Input'!$O1691</f>
        <v>4</v>
      </c>
      <c r="AR1691" t="str">
        <f>Table2[[#This Row],[Policy / Non Policy]]</f>
        <v>Policy</v>
      </c>
      <c r="AS1691" t="str">
        <f>'CMO Input'!$U1691</f>
        <v>Tier 1</v>
      </c>
      <c r="AT1691" t="str">
        <f>'CMO Input'!$P1691</f>
        <v>SI</v>
      </c>
      <c r="AU1691" t="str" cm="1">
        <f t="array" ref="AU16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1" s="8" t="str">
        <f>TEXT('CMO Input'!$D1691,"MMM-YY")</f>
        <v>May</v>
      </c>
    </row>
    <row r="1692" spans="1:48" x14ac:dyDescent="0.25">
      <c r="A1692" s="14">
        <v>510866588</v>
      </c>
      <c r="B1692" s="12" t="s">
        <v>180</v>
      </c>
      <c r="C1692" s="12" t="s">
        <v>989</v>
      </c>
      <c r="D1692" s="12" t="s">
        <v>119</v>
      </c>
      <c r="E1692" s="13">
        <v>8</v>
      </c>
      <c r="F1692" s="12" t="s">
        <v>46</v>
      </c>
      <c r="G1692" s="13" t="s">
        <v>158</v>
      </c>
      <c r="H1692" s="12" t="s">
        <v>87</v>
      </c>
      <c r="I1692" s="12" t="s">
        <v>1061</v>
      </c>
      <c r="J1692" s="12" t="s">
        <v>1080</v>
      </c>
      <c r="K1692" s="14">
        <v>510866588</v>
      </c>
      <c r="L1692" s="12" t="s">
        <v>90</v>
      </c>
      <c r="M1692" s="12">
        <v>26.8</v>
      </c>
      <c r="N1692" s="12" t="s">
        <v>52</v>
      </c>
      <c r="O1692" s="12">
        <v>6</v>
      </c>
      <c r="P1692" s="12" t="s">
        <v>53</v>
      </c>
      <c r="Q1692" s="12">
        <v>130</v>
      </c>
      <c r="R1692" s="12" t="s">
        <v>54</v>
      </c>
      <c r="S1692" s="12" t="s">
        <v>134</v>
      </c>
      <c r="T1692" s="12" t="s">
        <v>135</v>
      </c>
      <c r="U1692" s="12" t="s">
        <v>94</v>
      </c>
      <c r="V1692" s="12" t="s">
        <v>58</v>
      </c>
      <c r="W1692" s="12" t="s">
        <v>95</v>
      </c>
      <c r="X1692" s="12" t="b">
        <v>0</v>
      </c>
      <c r="Y1692" s="12" t="b">
        <v>0</v>
      </c>
      <c r="Z1692" s="12" t="e">
        <v>#N/A</v>
      </c>
      <c r="AA1692" s="12">
        <v>3.484</v>
      </c>
      <c r="AB1692" s="12">
        <v>0</v>
      </c>
      <c r="AC1692" s="12" t="s">
        <v>989</v>
      </c>
      <c r="AD1692" s="12" t="s">
        <v>1061</v>
      </c>
      <c r="AE1692" s="12" t="s">
        <v>1080</v>
      </c>
      <c r="AF1692" s="12" t="s">
        <v>992</v>
      </c>
      <c r="AG1692" s="12" t="s">
        <v>6</v>
      </c>
      <c r="AH1692" s="12" t="b">
        <v>0</v>
      </c>
      <c r="AI1692" s="12" t="s">
        <v>39</v>
      </c>
      <c r="AJ1692" s="12" t="s">
        <v>61</v>
      </c>
      <c r="AK1692" s="12" t="s">
        <v>90</v>
      </c>
      <c r="AL1692" s="12" t="s">
        <v>370</v>
      </c>
      <c r="AM1692" s="12" t="s">
        <v>64</v>
      </c>
      <c r="AN1692" s="15" t="e">
        <v>#N/A</v>
      </c>
      <c r="AO1692" t="str">
        <f>RIGHT('CMO Input'!$T1692,(LEN('CMO Input'!$T1692)-FIND(" ",'CMO Input'!$T1692,1)))</f>
        <v>6-7”</v>
      </c>
      <c r="AP1692">
        <f>'CMO Input'!$O1692</f>
        <v>6</v>
      </c>
      <c r="AR1692" t="str">
        <f>Table2[[#This Row],[Policy / Non Policy]]</f>
        <v>Policy</v>
      </c>
      <c r="AS1692" t="str">
        <f>'CMO Input'!$U1692</f>
        <v>Tier 1</v>
      </c>
      <c r="AT1692" t="str">
        <f>'CMO Input'!$P1692</f>
        <v>CI</v>
      </c>
      <c r="AU1692" t="str" cm="1">
        <f t="array" ref="AU16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92" s="8" t="str">
        <f>TEXT('CMO Input'!$D1692,"MMM-YY")</f>
        <v>May</v>
      </c>
    </row>
    <row r="1693" spans="1:48" x14ac:dyDescent="0.25">
      <c r="A1693" s="18">
        <v>510969626</v>
      </c>
      <c r="B1693" s="16" t="s">
        <v>180</v>
      </c>
      <c r="C1693" s="16" t="s">
        <v>989</v>
      </c>
      <c r="D1693" s="16" t="s">
        <v>119</v>
      </c>
      <c r="E1693" s="17">
        <v>8</v>
      </c>
      <c r="F1693" s="16" t="s">
        <v>46</v>
      </c>
      <c r="G1693" s="17" t="s">
        <v>158</v>
      </c>
      <c r="H1693" s="16" t="s">
        <v>87</v>
      </c>
      <c r="I1693" s="16" t="s">
        <v>1096</v>
      </c>
      <c r="J1693" s="16" t="s">
        <v>1110</v>
      </c>
      <c r="K1693" s="18">
        <v>510969626</v>
      </c>
      <c r="L1693" s="16" t="s">
        <v>116</v>
      </c>
      <c r="M1693" s="16">
        <v>16.5</v>
      </c>
      <c r="N1693" s="16" t="s">
        <v>52</v>
      </c>
      <c r="O1693" s="16">
        <v>4</v>
      </c>
      <c r="P1693" s="16" t="s">
        <v>163</v>
      </c>
      <c r="Q1693" s="16">
        <v>132</v>
      </c>
      <c r="R1693" s="16" t="s">
        <v>54</v>
      </c>
      <c r="S1693" s="16" t="s">
        <v>117</v>
      </c>
      <c r="T1693" s="16" t="s">
        <v>118</v>
      </c>
      <c r="U1693" s="16" t="s">
        <v>94</v>
      </c>
      <c r="V1693" s="16" t="s">
        <v>58</v>
      </c>
      <c r="W1693" s="16" t="s">
        <v>95</v>
      </c>
      <c r="X1693" s="16" t="b">
        <v>0</v>
      </c>
      <c r="Y1693" s="16" t="b">
        <v>0</v>
      </c>
      <c r="Z1693" s="16" t="e">
        <v>#N/A</v>
      </c>
      <c r="AA1693" s="16">
        <v>2.1779999999999999</v>
      </c>
      <c r="AB1693" s="16">
        <v>0</v>
      </c>
      <c r="AC1693" s="16" t="s">
        <v>989</v>
      </c>
      <c r="AD1693" s="16" t="s">
        <v>1096</v>
      </c>
      <c r="AE1693" s="16" t="s">
        <v>1110</v>
      </c>
      <c r="AF1693" s="16" t="s">
        <v>992</v>
      </c>
      <c r="AG1693" s="16" t="s">
        <v>6</v>
      </c>
      <c r="AH1693" s="16" t="b">
        <v>0</v>
      </c>
      <c r="AI1693" s="16" t="s">
        <v>60</v>
      </c>
      <c r="AJ1693" s="16" t="s">
        <v>61</v>
      </c>
      <c r="AK1693" s="16" t="s">
        <v>147</v>
      </c>
      <c r="AL1693" s="16" t="s">
        <v>1054</v>
      </c>
      <c r="AM1693" s="16" t="s">
        <v>64</v>
      </c>
      <c r="AN1693" s="19" t="e">
        <v>#N/A</v>
      </c>
      <c r="AO1693" t="str">
        <f>RIGHT('CMO Input'!$T1693,(LEN('CMO Input'!$T1693)-FIND(" ",'CMO Input'!$T1693,1)))</f>
        <v>4-5”</v>
      </c>
      <c r="AP1693">
        <f>'CMO Input'!$O1693</f>
        <v>4</v>
      </c>
      <c r="AR1693" t="str">
        <f>Table2[[#This Row],[Policy / Non Policy]]</f>
        <v>Policy</v>
      </c>
      <c r="AS1693" t="str">
        <f>'CMO Input'!$U1693</f>
        <v>Tier 1</v>
      </c>
      <c r="AT1693" t="str">
        <f>'CMO Input'!$P1693</f>
        <v>SI</v>
      </c>
      <c r="AU1693" t="str" cm="1">
        <f t="array" ref="AU16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3" s="8" t="str">
        <f>TEXT('CMO Input'!$D1693,"MMM-YY")</f>
        <v>May</v>
      </c>
    </row>
    <row r="1694" spans="1:48" x14ac:dyDescent="0.25">
      <c r="A1694" s="14">
        <v>510853905</v>
      </c>
      <c r="B1694" s="12" t="s">
        <v>180</v>
      </c>
      <c r="C1694" s="12" t="s">
        <v>989</v>
      </c>
      <c r="D1694" s="12" t="s">
        <v>119</v>
      </c>
      <c r="E1694" s="13">
        <v>8</v>
      </c>
      <c r="F1694" s="12" t="s">
        <v>46</v>
      </c>
      <c r="G1694" s="13" t="s">
        <v>158</v>
      </c>
      <c r="H1694" s="12" t="s">
        <v>87</v>
      </c>
      <c r="I1694" s="12" t="s">
        <v>1016</v>
      </c>
      <c r="J1694" s="12" t="s">
        <v>1111</v>
      </c>
      <c r="K1694" s="14">
        <v>510853905</v>
      </c>
      <c r="L1694" s="12" t="s">
        <v>116</v>
      </c>
      <c r="M1694" s="12">
        <v>20.399999999999999</v>
      </c>
      <c r="N1694" s="12" t="s">
        <v>52</v>
      </c>
      <c r="O1694" s="12">
        <v>4</v>
      </c>
      <c r="P1694" s="12" t="s">
        <v>53</v>
      </c>
      <c r="Q1694" s="12">
        <v>43</v>
      </c>
      <c r="R1694" s="12" t="s">
        <v>54</v>
      </c>
      <c r="S1694" s="12" t="s">
        <v>117</v>
      </c>
      <c r="T1694" s="12" t="s">
        <v>118</v>
      </c>
      <c r="U1694" s="12" t="s">
        <v>94</v>
      </c>
      <c r="V1694" s="12" t="s">
        <v>58</v>
      </c>
      <c r="W1694" s="12" t="s">
        <v>95</v>
      </c>
      <c r="X1694" s="12" t="b">
        <v>0</v>
      </c>
      <c r="Y1694" s="12" t="b">
        <v>0</v>
      </c>
      <c r="Z1694" s="12" t="e">
        <v>#N/A</v>
      </c>
      <c r="AA1694" s="12">
        <v>0.87719999999999987</v>
      </c>
      <c r="AB1694" s="12">
        <v>0</v>
      </c>
      <c r="AC1694" s="12" t="s">
        <v>989</v>
      </c>
      <c r="AD1694" s="12" t="s">
        <v>1016</v>
      </c>
      <c r="AE1694" s="12" t="s">
        <v>1111</v>
      </c>
      <c r="AF1694" s="12" t="s">
        <v>1018</v>
      </c>
      <c r="AG1694" s="12" t="s">
        <v>6</v>
      </c>
      <c r="AH1694" s="12" t="b">
        <v>0</v>
      </c>
      <c r="AI1694" s="12" t="s">
        <v>60</v>
      </c>
      <c r="AJ1694" s="12" t="s">
        <v>166</v>
      </c>
      <c r="AK1694" s="12" t="s">
        <v>147</v>
      </c>
      <c r="AL1694" s="12" t="s">
        <v>1019</v>
      </c>
      <c r="AM1694" s="12" t="s">
        <v>64</v>
      </c>
      <c r="AN1694" s="15" t="e">
        <v>#N/A</v>
      </c>
      <c r="AO1694" t="str">
        <f>RIGHT('CMO Input'!$T1694,(LEN('CMO Input'!$T1694)-FIND(" ",'CMO Input'!$T1694,1)))</f>
        <v>4-5”</v>
      </c>
      <c r="AP1694">
        <f>'CMO Input'!$O1694</f>
        <v>4</v>
      </c>
      <c r="AR1694" t="str">
        <f>Table2[[#This Row],[Policy / Non Policy]]</f>
        <v>Policy</v>
      </c>
      <c r="AS1694" t="str">
        <f>'CMO Input'!$U1694</f>
        <v>Tier 1</v>
      </c>
      <c r="AT1694" t="str">
        <f>'CMO Input'!$P1694</f>
        <v>CI</v>
      </c>
      <c r="AU1694" t="str" cm="1">
        <f t="array" ref="AU16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4" s="8" t="str">
        <f>TEXT('CMO Input'!$D1694,"MMM-YY")</f>
        <v>May</v>
      </c>
    </row>
    <row r="1695" spans="1:48" x14ac:dyDescent="0.25">
      <c r="A1695" s="18">
        <v>510937064</v>
      </c>
      <c r="B1695" s="16" t="s">
        <v>180</v>
      </c>
      <c r="C1695" s="16" t="s">
        <v>989</v>
      </c>
      <c r="D1695" s="16" t="s">
        <v>119</v>
      </c>
      <c r="E1695" s="17">
        <v>8</v>
      </c>
      <c r="F1695" s="16" t="s">
        <v>46</v>
      </c>
      <c r="G1695" s="17" t="s">
        <v>158</v>
      </c>
      <c r="H1695" s="16" t="s">
        <v>87</v>
      </c>
      <c r="I1695" s="16" t="s">
        <v>1112</v>
      </c>
      <c r="J1695" s="16" t="s">
        <v>1113</v>
      </c>
      <c r="K1695" s="18">
        <v>510937064</v>
      </c>
      <c r="L1695" s="16" t="s">
        <v>116</v>
      </c>
      <c r="M1695" s="16">
        <v>6.2</v>
      </c>
      <c r="N1695" s="16" t="s">
        <v>52</v>
      </c>
      <c r="O1695" s="16">
        <v>6</v>
      </c>
      <c r="P1695" s="16" t="s">
        <v>163</v>
      </c>
      <c r="Q1695" s="16">
        <v>136</v>
      </c>
      <c r="R1695" s="16" t="s">
        <v>54</v>
      </c>
      <c r="S1695" s="16" t="s">
        <v>134</v>
      </c>
      <c r="T1695" s="16" t="s">
        <v>135</v>
      </c>
      <c r="U1695" s="16" t="s">
        <v>94</v>
      </c>
      <c r="V1695" s="16" t="s">
        <v>58</v>
      </c>
      <c r="W1695" s="16" t="s">
        <v>95</v>
      </c>
      <c r="X1695" s="16" t="b">
        <v>0</v>
      </c>
      <c r="Y1695" s="16" t="b">
        <v>0</v>
      </c>
      <c r="Z1695" s="16" t="e">
        <v>#N/A</v>
      </c>
      <c r="AA1695" s="16">
        <v>0.84319999999999995</v>
      </c>
      <c r="AB1695" s="16">
        <v>0</v>
      </c>
      <c r="AC1695" s="16" t="s">
        <v>989</v>
      </c>
      <c r="AD1695" s="16" t="s">
        <v>1112</v>
      </c>
      <c r="AE1695" s="16" t="s">
        <v>1113</v>
      </c>
      <c r="AF1695" s="16" t="s">
        <v>996</v>
      </c>
      <c r="AG1695" s="16" t="s">
        <v>6</v>
      </c>
      <c r="AH1695" s="16" t="b">
        <v>0</v>
      </c>
      <c r="AI1695" s="16" t="s">
        <v>60</v>
      </c>
      <c r="AJ1695" s="16" t="s">
        <v>61</v>
      </c>
      <c r="AK1695" s="16" t="s">
        <v>147</v>
      </c>
      <c r="AL1695" s="16" t="s">
        <v>153</v>
      </c>
      <c r="AM1695" s="16" t="s">
        <v>64</v>
      </c>
      <c r="AN1695" s="19" t="e">
        <v>#N/A</v>
      </c>
      <c r="AO1695" t="str">
        <f>RIGHT('CMO Input'!$T1695,(LEN('CMO Input'!$T1695)-FIND(" ",'CMO Input'!$T1695,1)))</f>
        <v>6-7”</v>
      </c>
      <c r="AP1695">
        <f>'CMO Input'!$O1695</f>
        <v>6</v>
      </c>
      <c r="AR1695" t="str">
        <f>Table2[[#This Row],[Policy / Non Policy]]</f>
        <v>Policy</v>
      </c>
      <c r="AS1695" t="str">
        <f>'CMO Input'!$U1695</f>
        <v>Tier 1</v>
      </c>
      <c r="AT1695" t="str">
        <f>'CMO Input'!$P1695</f>
        <v>SI</v>
      </c>
      <c r="AU1695" t="str" cm="1">
        <f t="array" ref="AU16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695" s="8" t="str">
        <f>TEXT('CMO Input'!$D1695,"MMM-YY")</f>
        <v>May</v>
      </c>
    </row>
    <row r="1696" spans="1:48" x14ac:dyDescent="0.25">
      <c r="A1696" s="14">
        <v>510849460</v>
      </c>
      <c r="B1696" s="12" t="s">
        <v>180</v>
      </c>
      <c r="C1696" s="12" t="s">
        <v>989</v>
      </c>
      <c r="D1696" s="12" t="s">
        <v>119</v>
      </c>
      <c r="E1696" s="13">
        <v>8</v>
      </c>
      <c r="F1696" s="12" t="s">
        <v>46</v>
      </c>
      <c r="G1696" s="13" t="s">
        <v>158</v>
      </c>
      <c r="H1696" s="12" t="s">
        <v>87</v>
      </c>
      <c r="I1696" s="12" t="s">
        <v>1020</v>
      </c>
      <c r="J1696" s="12" t="s">
        <v>1021</v>
      </c>
      <c r="K1696" s="14">
        <v>510849460</v>
      </c>
      <c r="L1696" s="12" t="s">
        <v>116</v>
      </c>
      <c r="M1696" s="12">
        <v>15.5</v>
      </c>
      <c r="N1696" s="12" t="s">
        <v>52</v>
      </c>
      <c r="O1696" s="12">
        <v>4</v>
      </c>
      <c r="P1696" s="12" t="s">
        <v>163</v>
      </c>
      <c r="Q1696" s="12">
        <v>100</v>
      </c>
      <c r="R1696" s="12" t="s">
        <v>54</v>
      </c>
      <c r="S1696" s="12" t="s">
        <v>117</v>
      </c>
      <c r="T1696" s="12" t="s">
        <v>118</v>
      </c>
      <c r="U1696" s="12" t="s">
        <v>94</v>
      </c>
      <c r="V1696" s="12" t="s">
        <v>58</v>
      </c>
      <c r="W1696" s="12" t="s">
        <v>95</v>
      </c>
      <c r="X1696" s="12" t="b">
        <v>0</v>
      </c>
      <c r="Y1696" s="12" t="b">
        <v>0</v>
      </c>
      <c r="Z1696" s="12" t="e">
        <v>#N/A</v>
      </c>
      <c r="AA1696" s="12">
        <v>1.55</v>
      </c>
      <c r="AB1696" s="12">
        <v>0</v>
      </c>
      <c r="AC1696" s="12" t="s">
        <v>989</v>
      </c>
      <c r="AD1696" s="12" t="s">
        <v>1020</v>
      </c>
      <c r="AE1696" s="12" t="s">
        <v>1021</v>
      </c>
      <c r="AF1696" s="12" t="s">
        <v>996</v>
      </c>
      <c r="AG1696" s="12" t="s">
        <v>6</v>
      </c>
      <c r="AH1696" s="12" t="b">
        <v>0</v>
      </c>
      <c r="AI1696" s="12" t="s">
        <v>60</v>
      </c>
      <c r="AJ1696" s="12" t="s">
        <v>61</v>
      </c>
      <c r="AK1696" s="12" t="s">
        <v>147</v>
      </c>
      <c r="AL1696" s="12" t="s">
        <v>1022</v>
      </c>
      <c r="AM1696" s="12" t="s">
        <v>64</v>
      </c>
      <c r="AN1696" s="15" t="e">
        <v>#N/A</v>
      </c>
      <c r="AO1696" t="str">
        <f>RIGHT('CMO Input'!$T1696,(LEN('CMO Input'!$T1696)-FIND(" ",'CMO Input'!$T1696,1)))</f>
        <v>4-5”</v>
      </c>
      <c r="AP1696">
        <f>'CMO Input'!$O1696</f>
        <v>4</v>
      </c>
      <c r="AR1696" t="str">
        <f>Table2[[#This Row],[Policy / Non Policy]]</f>
        <v>Policy</v>
      </c>
      <c r="AS1696" t="str">
        <f>'CMO Input'!$U1696</f>
        <v>Tier 1</v>
      </c>
      <c r="AT1696" t="str">
        <f>'CMO Input'!$P1696</f>
        <v>SI</v>
      </c>
      <c r="AU1696" t="str" cm="1">
        <f t="array" ref="AU16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6" s="8" t="str">
        <f>TEXT('CMO Input'!$D1696,"MMM-YY")</f>
        <v>May</v>
      </c>
    </row>
    <row r="1697" spans="1:48" x14ac:dyDescent="0.25">
      <c r="A1697" s="18">
        <v>510882549</v>
      </c>
      <c r="B1697" s="16" t="s">
        <v>180</v>
      </c>
      <c r="C1697" s="16" t="s">
        <v>989</v>
      </c>
      <c r="D1697" s="16" t="s">
        <v>119</v>
      </c>
      <c r="E1697" s="17">
        <v>8</v>
      </c>
      <c r="F1697" s="16" t="s">
        <v>46</v>
      </c>
      <c r="G1697" s="17" t="s">
        <v>158</v>
      </c>
      <c r="H1697" s="16" t="s">
        <v>87</v>
      </c>
      <c r="I1697" s="16" t="s">
        <v>1114</v>
      </c>
      <c r="J1697" s="16" t="s">
        <v>1115</v>
      </c>
      <c r="K1697" s="18">
        <v>510882549</v>
      </c>
      <c r="L1697" s="16" t="s">
        <v>116</v>
      </c>
      <c r="M1697" s="16">
        <v>24.4</v>
      </c>
      <c r="N1697" s="16" t="s">
        <v>52</v>
      </c>
      <c r="O1697" s="16">
        <v>4</v>
      </c>
      <c r="P1697" s="16" t="s">
        <v>163</v>
      </c>
      <c r="Q1697" s="16">
        <v>143</v>
      </c>
      <c r="R1697" s="16" t="s">
        <v>54</v>
      </c>
      <c r="S1697" s="16" t="s">
        <v>117</v>
      </c>
      <c r="T1697" s="16" t="s">
        <v>118</v>
      </c>
      <c r="U1697" s="16" t="s">
        <v>94</v>
      </c>
      <c r="V1697" s="16" t="s">
        <v>58</v>
      </c>
      <c r="W1697" s="16" t="s">
        <v>95</v>
      </c>
      <c r="X1697" s="16" t="b">
        <v>0</v>
      </c>
      <c r="Y1697" s="16" t="b">
        <v>0</v>
      </c>
      <c r="Z1697" s="16" t="e">
        <v>#N/A</v>
      </c>
      <c r="AA1697" s="16">
        <v>3.4891999999999999</v>
      </c>
      <c r="AB1697" s="16">
        <v>0</v>
      </c>
      <c r="AC1697" s="16" t="s">
        <v>989</v>
      </c>
      <c r="AD1697" s="16" t="s">
        <v>1114</v>
      </c>
      <c r="AE1697" s="16" t="s">
        <v>1115</v>
      </c>
      <c r="AF1697" s="16" t="s">
        <v>996</v>
      </c>
      <c r="AG1697" s="16" t="s">
        <v>6</v>
      </c>
      <c r="AH1697" s="16" t="b">
        <v>0</v>
      </c>
      <c r="AI1697" s="16" t="s">
        <v>60</v>
      </c>
      <c r="AJ1697" s="16" t="s">
        <v>61</v>
      </c>
      <c r="AK1697" s="16" t="s">
        <v>147</v>
      </c>
      <c r="AL1697" s="16" t="s">
        <v>860</v>
      </c>
      <c r="AM1697" s="16" t="s">
        <v>64</v>
      </c>
      <c r="AN1697" s="19" t="e">
        <v>#N/A</v>
      </c>
      <c r="AO1697" t="str">
        <f>RIGHT('CMO Input'!$T1697,(LEN('CMO Input'!$T1697)-FIND(" ",'CMO Input'!$T1697,1)))</f>
        <v>4-5”</v>
      </c>
      <c r="AP1697">
        <f>'CMO Input'!$O1697</f>
        <v>4</v>
      </c>
      <c r="AR1697" t="str">
        <f>Table2[[#This Row],[Policy / Non Policy]]</f>
        <v>Policy</v>
      </c>
      <c r="AS1697" t="str">
        <f>'CMO Input'!$U1697</f>
        <v>Tier 1</v>
      </c>
      <c r="AT1697" t="str">
        <f>'CMO Input'!$P1697</f>
        <v>SI</v>
      </c>
      <c r="AU1697" t="str" cm="1">
        <f t="array" ref="AU16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7" s="8" t="str">
        <f>TEXT('CMO Input'!$D1697,"MMM-YY")</f>
        <v>May</v>
      </c>
    </row>
    <row r="1698" spans="1:48" x14ac:dyDescent="0.25">
      <c r="A1698" s="14">
        <v>510882556</v>
      </c>
      <c r="B1698" s="12" t="s">
        <v>180</v>
      </c>
      <c r="C1698" s="12" t="s">
        <v>989</v>
      </c>
      <c r="D1698" s="12" t="s">
        <v>119</v>
      </c>
      <c r="E1698" s="13">
        <v>8</v>
      </c>
      <c r="F1698" s="12" t="s">
        <v>46</v>
      </c>
      <c r="G1698" s="13" t="s">
        <v>158</v>
      </c>
      <c r="H1698" s="12" t="s">
        <v>87</v>
      </c>
      <c r="I1698" s="12" t="s">
        <v>1114</v>
      </c>
      <c r="J1698" s="12" t="s">
        <v>1115</v>
      </c>
      <c r="K1698" s="14">
        <v>510882556</v>
      </c>
      <c r="L1698" s="12" t="s">
        <v>90</v>
      </c>
      <c r="M1698" s="12">
        <v>1.2</v>
      </c>
      <c r="N1698" s="12" t="s">
        <v>52</v>
      </c>
      <c r="O1698" s="12">
        <v>4</v>
      </c>
      <c r="P1698" s="12" t="s">
        <v>91</v>
      </c>
      <c r="Q1698" s="12">
        <v>150</v>
      </c>
      <c r="R1698" s="12" t="s">
        <v>54</v>
      </c>
      <c r="S1698" s="12" t="s">
        <v>117</v>
      </c>
      <c r="T1698" s="12" t="s">
        <v>118</v>
      </c>
      <c r="U1698" s="12" t="s">
        <v>94</v>
      </c>
      <c r="V1698" s="12" t="s">
        <v>58</v>
      </c>
      <c r="W1698" s="12" t="s">
        <v>95</v>
      </c>
      <c r="X1698" s="12" t="b">
        <v>0</v>
      </c>
      <c r="Y1698" s="12" t="b">
        <v>0</v>
      </c>
      <c r="Z1698" s="12" t="e">
        <v>#N/A</v>
      </c>
      <c r="AA1698" s="12">
        <v>0.18</v>
      </c>
      <c r="AB1698" s="12">
        <v>0</v>
      </c>
      <c r="AC1698" s="12" t="s">
        <v>989</v>
      </c>
      <c r="AD1698" s="12" t="s">
        <v>1114</v>
      </c>
      <c r="AE1698" s="12" t="s">
        <v>1115</v>
      </c>
      <c r="AF1698" s="12" t="s">
        <v>996</v>
      </c>
      <c r="AG1698" s="12" t="s">
        <v>6</v>
      </c>
      <c r="AH1698" s="12" t="b">
        <v>0</v>
      </c>
      <c r="AI1698" s="12" t="s">
        <v>39</v>
      </c>
      <c r="AJ1698" s="12" t="s">
        <v>61</v>
      </c>
      <c r="AK1698" s="12" t="s">
        <v>90</v>
      </c>
      <c r="AL1698" s="12" t="s">
        <v>860</v>
      </c>
      <c r="AM1698" s="12" t="s">
        <v>64</v>
      </c>
      <c r="AN1698" s="15" t="e">
        <v>#N/A</v>
      </c>
      <c r="AO1698" t="str">
        <f>RIGHT('CMO Input'!$T1698,(LEN('CMO Input'!$T1698)-FIND(" ",'CMO Input'!$T1698,1)))</f>
        <v>4-5”</v>
      </c>
      <c r="AP1698">
        <f>'CMO Input'!$O1698</f>
        <v>4</v>
      </c>
      <c r="AR1698" t="str">
        <f>Table2[[#This Row],[Policy / Non Policy]]</f>
        <v>Policy</v>
      </c>
      <c r="AS1698" t="str">
        <f>'CMO Input'!$U1698</f>
        <v>Tier 1</v>
      </c>
      <c r="AT1698" t="str">
        <f>'CMO Input'!$P1698</f>
        <v>DI</v>
      </c>
      <c r="AU1698" t="str" cm="1">
        <f t="array" ref="AU16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8" s="8" t="str">
        <f>TEXT('CMO Input'!$D1698,"MMM-YY")</f>
        <v>May</v>
      </c>
    </row>
    <row r="1699" spans="1:48" x14ac:dyDescent="0.25">
      <c r="A1699" s="18">
        <v>510882555</v>
      </c>
      <c r="B1699" s="16" t="s">
        <v>180</v>
      </c>
      <c r="C1699" s="16" t="s">
        <v>989</v>
      </c>
      <c r="D1699" s="16" t="s">
        <v>119</v>
      </c>
      <c r="E1699" s="17">
        <v>8</v>
      </c>
      <c r="F1699" s="16" t="s">
        <v>46</v>
      </c>
      <c r="G1699" s="17" t="s">
        <v>158</v>
      </c>
      <c r="H1699" s="16" t="s">
        <v>87</v>
      </c>
      <c r="I1699" s="16" t="s">
        <v>1114</v>
      </c>
      <c r="J1699" s="16" t="s">
        <v>1116</v>
      </c>
      <c r="K1699" s="18">
        <v>510882555</v>
      </c>
      <c r="L1699" s="16" t="s">
        <v>116</v>
      </c>
      <c r="M1699" s="16">
        <v>20.8</v>
      </c>
      <c r="N1699" s="16" t="s">
        <v>52</v>
      </c>
      <c r="O1699" s="16">
        <v>4</v>
      </c>
      <c r="P1699" s="16" t="s">
        <v>53</v>
      </c>
      <c r="Q1699" s="16">
        <v>100</v>
      </c>
      <c r="R1699" s="16" t="s">
        <v>54</v>
      </c>
      <c r="S1699" s="16" t="s">
        <v>117</v>
      </c>
      <c r="T1699" s="16" t="s">
        <v>118</v>
      </c>
      <c r="U1699" s="16" t="s">
        <v>94</v>
      </c>
      <c r="V1699" s="16" t="s">
        <v>58</v>
      </c>
      <c r="W1699" s="16" t="s">
        <v>95</v>
      </c>
      <c r="X1699" s="16" t="b">
        <v>0</v>
      </c>
      <c r="Y1699" s="16" t="b">
        <v>0</v>
      </c>
      <c r="Z1699" s="16" t="e">
        <v>#N/A</v>
      </c>
      <c r="AA1699" s="16">
        <v>2.08</v>
      </c>
      <c r="AB1699" s="16">
        <v>0</v>
      </c>
      <c r="AC1699" s="16" t="s">
        <v>989</v>
      </c>
      <c r="AD1699" s="16" t="s">
        <v>1114</v>
      </c>
      <c r="AE1699" s="16" t="s">
        <v>1116</v>
      </c>
      <c r="AF1699" s="16" t="s">
        <v>996</v>
      </c>
      <c r="AG1699" s="16" t="s">
        <v>6</v>
      </c>
      <c r="AH1699" s="16" t="b">
        <v>0</v>
      </c>
      <c r="AI1699" s="16" t="s">
        <v>60</v>
      </c>
      <c r="AJ1699" s="16" t="s">
        <v>61</v>
      </c>
      <c r="AK1699" s="16" t="s">
        <v>147</v>
      </c>
      <c r="AL1699" s="16" t="s">
        <v>860</v>
      </c>
      <c r="AM1699" s="16" t="s">
        <v>64</v>
      </c>
      <c r="AN1699" s="19" t="e">
        <v>#N/A</v>
      </c>
      <c r="AO1699" t="str">
        <f>RIGHT('CMO Input'!$T1699,(LEN('CMO Input'!$T1699)-FIND(" ",'CMO Input'!$T1699,1)))</f>
        <v>4-5”</v>
      </c>
      <c r="AP1699">
        <f>'CMO Input'!$O1699</f>
        <v>4</v>
      </c>
      <c r="AR1699" t="str">
        <f>Table2[[#This Row],[Policy / Non Policy]]</f>
        <v>Policy</v>
      </c>
      <c r="AS1699" t="str">
        <f>'CMO Input'!$U1699</f>
        <v>Tier 1</v>
      </c>
      <c r="AT1699" t="str">
        <f>'CMO Input'!$P1699</f>
        <v>CI</v>
      </c>
      <c r="AU1699" t="str" cm="1">
        <f t="array" ref="AU16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699" s="8" t="str">
        <f>TEXT('CMO Input'!$D1699,"MMM-YY")</f>
        <v>May</v>
      </c>
    </row>
    <row r="1700" spans="1:48" x14ac:dyDescent="0.25">
      <c r="A1700" s="14">
        <v>510882557</v>
      </c>
      <c r="B1700" s="12" t="s">
        <v>180</v>
      </c>
      <c r="C1700" s="12" t="s">
        <v>989</v>
      </c>
      <c r="D1700" s="12" t="s">
        <v>119</v>
      </c>
      <c r="E1700" s="13">
        <v>8</v>
      </c>
      <c r="F1700" s="12" t="s">
        <v>46</v>
      </c>
      <c r="G1700" s="13" t="s">
        <v>158</v>
      </c>
      <c r="H1700" s="12" t="s">
        <v>87</v>
      </c>
      <c r="I1700" s="12" t="s">
        <v>1114</v>
      </c>
      <c r="J1700" s="12" t="s">
        <v>1116</v>
      </c>
      <c r="K1700" s="14">
        <v>510882557</v>
      </c>
      <c r="L1700" s="12" t="s">
        <v>116</v>
      </c>
      <c r="M1700" s="12">
        <v>20.399999999999999</v>
      </c>
      <c r="N1700" s="12" t="s">
        <v>52</v>
      </c>
      <c r="O1700" s="12">
        <v>4</v>
      </c>
      <c r="P1700" s="12" t="s">
        <v>53</v>
      </c>
      <c r="Q1700" s="12">
        <v>110</v>
      </c>
      <c r="R1700" s="12" t="s">
        <v>54</v>
      </c>
      <c r="S1700" s="12" t="s">
        <v>117</v>
      </c>
      <c r="T1700" s="12" t="s">
        <v>118</v>
      </c>
      <c r="U1700" s="12" t="s">
        <v>94</v>
      </c>
      <c r="V1700" s="12" t="s">
        <v>58</v>
      </c>
      <c r="W1700" s="12" t="s">
        <v>95</v>
      </c>
      <c r="X1700" s="12" t="b">
        <v>0</v>
      </c>
      <c r="Y1700" s="12" t="b">
        <v>0</v>
      </c>
      <c r="Z1700" s="12" t="e">
        <v>#N/A</v>
      </c>
      <c r="AA1700" s="12">
        <v>2.2439999999999998</v>
      </c>
      <c r="AB1700" s="12">
        <v>0</v>
      </c>
      <c r="AC1700" s="12" t="s">
        <v>989</v>
      </c>
      <c r="AD1700" s="12" t="s">
        <v>1114</v>
      </c>
      <c r="AE1700" s="12" t="s">
        <v>1116</v>
      </c>
      <c r="AF1700" s="12" t="s">
        <v>996</v>
      </c>
      <c r="AG1700" s="12" t="s">
        <v>6</v>
      </c>
      <c r="AH1700" s="12" t="b">
        <v>0</v>
      </c>
      <c r="AI1700" s="12" t="s">
        <v>60</v>
      </c>
      <c r="AJ1700" s="12" t="s">
        <v>61</v>
      </c>
      <c r="AK1700" s="12" t="s">
        <v>147</v>
      </c>
      <c r="AL1700" s="12" t="s">
        <v>860</v>
      </c>
      <c r="AM1700" s="12" t="s">
        <v>64</v>
      </c>
      <c r="AN1700" s="15" t="e">
        <v>#N/A</v>
      </c>
      <c r="AO1700" t="str">
        <f>RIGHT('CMO Input'!$T1700,(LEN('CMO Input'!$T1700)-FIND(" ",'CMO Input'!$T1700,1)))</f>
        <v>4-5”</v>
      </c>
      <c r="AP1700">
        <f>'CMO Input'!$O1700</f>
        <v>4</v>
      </c>
      <c r="AR1700" t="str">
        <f>Table2[[#This Row],[Policy / Non Policy]]</f>
        <v>Policy</v>
      </c>
      <c r="AS1700" t="str">
        <f>'CMO Input'!$U1700</f>
        <v>Tier 1</v>
      </c>
      <c r="AT1700" t="str">
        <f>'CMO Input'!$P1700</f>
        <v>CI</v>
      </c>
      <c r="AU1700" t="str" cm="1">
        <f t="array" ref="AU17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0" s="8" t="str">
        <f>TEXT('CMO Input'!$D1700,"MMM-YY")</f>
        <v>May</v>
      </c>
    </row>
    <row r="1701" spans="1:48" x14ac:dyDescent="0.25">
      <c r="A1701" s="18">
        <v>510941332</v>
      </c>
      <c r="B1701" s="16" t="s">
        <v>180</v>
      </c>
      <c r="C1701" s="16" t="s">
        <v>989</v>
      </c>
      <c r="D1701" s="16" t="s">
        <v>119</v>
      </c>
      <c r="E1701" s="17">
        <v>8</v>
      </c>
      <c r="F1701" s="16" t="s">
        <v>46</v>
      </c>
      <c r="G1701" s="17" t="s">
        <v>998</v>
      </c>
      <c r="H1701" s="16" t="s">
        <v>87</v>
      </c>
      <c r="I1701" s="16" t="s">
        <v>1023</v>
      </c>
      <c r="J1701" s="16" t="s">
        <v>1117</v>
      </c>
      <c r="K1701" s="18">
        <v>510941332</v>
      </c>
      <c r="L1701" s="16" t="s">
        <v>116</v>
      </c>
      <c r="M1701" s="16">
        <v>0.2</v>
      </c>
      <c r="N1701" s="16" t="s">
        <v>52</v>
      </c>
      <c r="O1701" s="16">
        <v>100</v>
      </c>
      <c r="P1701" s="16" t="s">
        <v>91</v>
      </c>
      <c r="Q1701" s="16">
        <v>93</v>
      </c>
      <c r="R1701" s="16" t="s">
        <v>220</v>
      </c>
      <c r="S1701" s="16" t="s">
        <v>221</v>
      </c>
      <c r="T1701" s="16" t="s">
        <v>118</v>
      </c>
      <c r="U1701" s="16" t="s">
        <v>94</v>
      </c>
      <c r="V1701" s="16" t="s">
        <v>58</v>
      </c>
      <c r="W1701" s="16" t="s">
        <v>95</v>
      </c>
      <c r="X1701" s="16" t="b">
        <v>0</v>
      </c>
      <c r="Y1701" s="16" t="b">
        <v>0</v>
      </c>
      <c r="Z1701" s="16" t="e">
        <v>#N/A</v>
      </c>
      <c r="AA1701" s="16">
        <v>1.8600000000000002E-2</v>
      </c>
      <c r="AB1701" s="16">
        <v>0</v>
      </c>
      <c r="AC1701" s="16" t="s">
        <v>989</v>
      </c>
      <c r="AD1701" s="16" t="s">
        <v>1023</v>
      </c>
      <c r="AE1701" s="16" t="s">
        <v>1117</v>
      </c>
      <c r="AF1701" s="16" t="s">
        <v>1025</v>
      </c>
      <c r="AG1701" s="16" t="s">
        <v>6</v>
      </c>
      <c r="AH1701" s="16" t="b">
        <v>0</v>
      </c>
      <c r="AI1701" s="16" t="s">
        <v>60</v>
      </c>
      <c r="AJ1701" s="16" t="s">
        <v>170</v>
      </c>
      <c r="AK1701" s="16" t="s">
        <v>147</v>
      </c>
      <c r="AL1701" s="16" t="s">
        <v>1026</v>
      </c>
      <c r="AM1701" s="16" t="s">
        <v>64</v>
      </c>
      <c r="AN1701" s="19" t="e">
        <v>#N/A</v>
      </c>
      <c r="AO1701" t="str">
        <f>RIGHT('CMO Input'!$T1701,(LEN('CMO Input'!$T1701)-FIND(" ",'CMO Input'!$T1701,1)))</f>
        <v>4-5”</v>
      </c>
      <c r="AP1701">
        <f>'CMO Input'!$O1701</f>
        <v>100</v>
      </c>
      <c r="AR1701" t="str">
        <f>Table2[[#This Row],[Policy / Non Policy]]</f>
        <v>Policy</v>
      </c>
      <c r="AS1701" t="str">
        <f>'CMO Input'!$U1701</f>
        <v>Tier 1</v>
      </c>
      <c r="AT1701" t="str">
        <f>'CMO Input'!$P1701</f>
        <v>DI</v>
      </c>
      <c r="AU1701" t="str" cm="1">
        <f t="array" ref="AU17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1" s="8" t="str">
        <f>TEXT('CMO Input'!$D1701,"MMM-YY")</f>
        <v>May</v>
      </c>
    </row>
    <row r="1702" spans="1:48" x14ac:dyDescent="0.25">
      <c r="A1702" s="14">
        <v>510941336</v>
      </c>
      <c r="B1702" s="12" t="s">
        <v>180</v>
      </c>
      <c r="C1702" s="12" t="s">
        <v>989</v>
      </c>
      <c r="D1702" s="12" t="s">
        <v>119</v>
      </c>
      <c r="E1702" s="13">
        <v>8</v>
      </c>
      <c r="F1702" s="12" t="s">
        <v>46</v>
      </c>
      <c r="G1702" s="13" t="s">
        <v>998</v>
      </c>
      <c r="H1702" s="12" t="s">
        <v>87</v>
      </c>
      <c r="I1702" s="12" t="s">
        <v>1023</v>
      </c>
      <c r="J1702" s="12" t="s">
        <v>1117</v>
      </c>
      <c r="K1702" s="14">
        <v>510941336</v>
      </c>
      <c r="L1702" s="12" t="s">
        <v>116</v>
      </c>
      <c r="M1702" s="12">
        <v>35.299999999999997</v>
      </c>
      <c r="N1702" s="12" t="s">
        <v>52</v>
      </c>
      <c r="O1702" s="12">
        <v>4</v>
      </c>
      <c r="P1702" s="12" t="s">
        <v>163</v>
      </c>
      <c r="Q1702" s="12">
        <v>48</v>
      </c>
      <c r="R1702" s="12" t="s">
        <v>54</v>
      </c>
      <c r="S1702" s="12" t="s">
        <v>117</v>
      </c>
      <c r="T1702" s="12" t="s">
        <v>118</v>
      </c>
      <c r="U1702" s="12" t="s">
        <v>94</v>
      </c>
      <c r="V1702" s="12" t="s">
        <v>58</v>
      </c>
      <c r="W1702" s="12" t="s">
        <v>95</v>
      </c>
      <c r="X1702" s="12" t="b">
        <v>0</v>
      </c>
      <c r="Y1702" s="12" t="b">
        <v>0</v>
      </c>
      <c r="Z1702" s="12" t="e">
        <v>#N/A</v>
      </c>
      <c r="AA1702" s="12">
        <v>1.6943999999999999</v>
      </c>
      <c r="AB1702" s="12">
        <v>0</v>
      </c>
      <c r="AC1702" s="12" t="s">
        <v>989</v>
      </c>
      <c r="AD1702" s="12" t="s">
        <v>1023</v>
      </c>
      <c r="AE1702" s="12" t="s">
        <v>1117</v>
      </c>
      <c r="AF1702" s="12" t="s">
        <v>1025</v>
      </c>
      <c r="AG1702" s="12" t="s">
        <v>6</v>
      </c>
      <c r="AH1702" s="12" t="b">
        <v>0</v>
      </c>
      <c r="AI1702" s="12" t="s">
        <v>60</v>
      </c>
      <c r="AJ1702" s="12" t="s">
        <v>170</v>
      </c>
      <c r="AK1702" s="12" t="s">
        <v>147</v>
      </c>
      <c r="AL1702" s="12" t="s">
        <v>1026</v>
      </c>
      <c r="AM1702" s="12" t="s">
        <v>64</v>
      </c>
      <c r="AN1702" s="15" t="e">
        <v>#N/A</v>
      </c>
      <c r="AO1702" t="str">
        <f>RIGHT('CMO Input'!$T1702,(LEN('CMO Input'!$T1702)-FIND(" ",'CMO Input'!$T1702,1)))</f>
        <v>4-5”</v>
      </c>
      <c r="AP1702">
        <f>'CMO Input'!$O1702</f>
        <v>4</v>
      </c>
      <c r="AR1702" t="str">
        <f>Table2[[#This Row],[Policy / Non Policy]]</f>
        <v>Policy</v>
      </c>
      <c r="AS1702" t="str">
        <f>'CMO Input'!$U1702</f>
        <v>Tier 1</v>
      </c>
      <c r="AT1702" t="str">
        <f>'CMO Input'!$P1702</f>
        <v>SI</v>
      </c>
      <c r="AU1702" t="str" cm="1">
        <f t="array" ref="AU17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2" s="8" t="str">
        <f>TEXT('CMO Input'!$D1702,"MMM-YY")</f>
        <v>May</v>
      </c>
    </row>
    <row r="1703" spans="1:48" x14ac:dyDescent="0.25">
      <c r="A1703" s="18">
        <v>510791865</v>
      </c>
      <c r="B1703" s="16" t="s">
        <v>180</v>
      </c>
      <c r="C1703" s="16" t="s">
        <v>989</v>
      </c>
      <c r="D1703" s="16" t="s">
        <v>119</v>
      </c>
      <c r="E1703" s="17">
        <v>8</v>
      </c>
      <c r="F1703" s="16" t="s">
        <v>46</v>
      </c>
      <c r="G1703" s="17" t="s">
        <v>998</v>
      </c>
      <c r="H1703" s="16" t="s">
        <v>87</v>
      </c>
      <c r="I1703" s="16" t="s">
        <v>1118</v>
      </c>
      <c r="J1703" s="16" t="s">
        <v>1119</v>
      </c>
      <c r="K1703" s="18">
        <v>510791865</v>
      </c>
      <c r="L1703" s="16" t="s">
        <v>116</v>
      </c>
      <c r="M1703" s="16">
        <v>21.4</v>
      </c>
      <c r="N1703" s="16" t="s">
        <v>52</v>
      </c>
      <c r="O1703" s="16">
        <v>4</v>
      </c>
      <c r="P1703" s="16" t="s">
        <v>163</v>
      </c>
      <c r="Q1703" s="16">
        <v>85</v>
      </c>
      <c r="R1703" s="16" t="s">
        <v>54</v>
      </c>
      <c r="S1703" s="16" t="s">
        <v>117</v>
      </c>
      <c r="T1703" s="16" t="s">
        <v>118</v>
      </c>
      <c r="U1703" s="16" t="s">
        <v>94</v>
      </c>
      <c r="V1703" s="16" t="s">
        <v>58</v>
      </c>
      <c r="W1703" s="16" t="s">
        <v>95</v>
      </c>
      <c r="X1703" s="16" t="b">
        <v>0</v>
      </c>
      <c r="Y1703" s="16" t="b">
        <v>0</v>
      </c>
      <c r="Z1703" s="16" t="e">
        <v>#N/A</v>
      </c>
      <c r="AA1703" s="16">
        <v>1.819</v>
      </c>
      <c r="AB1703" s="16">
        <v>0</v>
      </c>
      <c r="AC1703" s="16" t="s">
        <v>989</v>
      </c>
      <c r="AD1703" s="16" t="s">
        <v>1118</v>
      </c>
      <c r="AE1703" s="16" t="s">
        <v>1119</v>
      </c>
      <c r="AF1703" s="16" t="s">
        <v>1120</v>
      </c>
      <c r="AG1703" s="16" t="s">
        <v>6</v>
      </c>
      <c r="AH1703" s="16" t="b">
        <v>0</v>
      </c>
      <c r="AI1703" s="16" t="s">
        <v>60</v>
      </c>
      <c r="AJ1703" s="16" t="s">
        <v>170</v>
      </c>
      <c r="AK1703" s="16" t="s">
        <v>147</v>
      </c>
      <c r="AL1703" s="16" t="s">
        <v>1121</v>
      </c>
      <c r="AM1703" s="16" t="s">
        <v>64</v>
      </c>
      <c r="AN1703" s="19" t="e">
        <v>#N/A</v>
      </c>
      <c r="AO1703" t="str">
        <f>RIGHT('CMO Input'!$T1703,(LEN('CMO Input'!$T1703)-FIND(" ",'CMO Input'!$T1703,1)))</f>
        <v>4-5”</v>
      </c>
      <c r="AP1703">
        <f>'CMO Input'!$O1703</f>
        <v>4</v>
      </c>
      <c r="AR1703" t="str">
        <f>Table2[[#This Row],[Policy / Non Policy]]</f>
        <v>Policy</v>
      </c>
      <c r="AS1703" t="str">
        <f>'CMO Input'!$U1703</f>
        <v>Tier 1</v>
      </c>
      <c r="AT1703" t="str">
        <f>'CMO Input'!$P1703</f>
        <v>SI</v>
      </c>
      <c r="AU1703" t="str" cm="1">
        <f t="array" ref="AU17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3" s="8" t="str">
        <f>TEXT('CMO Input'!$D1703,"MMM-YY")</f>
        <v>May</v>
      </c>
    </row>
    <row r="1704" spans="1:48" x14ac:dyDescent="0.25">
      <c r="A1704" s="14">
        <v>510972701</v>
      </c>
      <c r="B1704" s="12" t="s">
        <v>180</v>
      </c>
      <c r="C1704" s="12" t="s">
        <v>989</v>
      </c>
      <c r="D1704" s="12" t="s">
        <v>119</v>
      </c>
      <c r="E1704" s="13">
        <v>8</v>
      </c>
      <c r="F1704" s="12" t="s">
        <v>46</v>
      </c>
      <c r="G1704" s="13" t="s">
        <v>998</v>
      </c>
      <c r="H1704" s="12" t="s">
        <v>87</v>
      </c>
      <c r="I1704" s="12" t="s">
        <v>999</v>
      </c>
      <c r="J1704" s="12" t="s">
        <v>1122</v>
      </c>
      <c r="K1704" s="14">
        <v>510972701</v>
      </c>
      <c r="L1704" s="12" t="s">
        <v>116</v>
      </c>
      <c r="M1704" s="12">
        <v>0.6</v>
      </c>
      <c r="N1704" s="12" t="s">
        <v>52</v>
      </c>
      <c r="O1704" s="12">
        <v>100</v>
      </c>
      <c r="P1704" s="12" t="s">
        <v>91</v>
      </c>
      <c r="Q1704" s="12">
        <v>72</v>
      </c>
      <c r="R1704" s="12" t="s">
        <v>220</v>
      </c>
      <c r="S1704" s="12" t="s">
        <v>221</v>
      </c>
      <c r="T1704" s="12" t="s">
        <v>118</v>
      </c>
      <c r="U1704" s="12" t="s">
        <v>94</v>
      </c>
      <c r="V1704" s="12" t="s">
        <v>58</v>
      </c>
      <c r="W1704" s="12" t="s">
        <v>95</v>
      </c>
      <c r="X1704" s="12" t="b">
        <v>0</v>
      </c>
      <c r="Y1704" s="12" t="b">
        <v>0</v>
      </c>
      <c r="Z1704" s="12" t="e">
        <v>#N/A</v>
      </c>
      <c r="AA1704" s="12">
        <v>4.3199999999999995E-2</v>
      </c>
      <c r="AB1704" s="12">
        <v>0</v>
      </c>
      <c r="AC1704" s="12" t="s">
        <v>989</v>
      </c>
      <c r="AD1704" s="12" t="s">
        <v>999</v>
      </c>
      <c r="AE1704" s="12" t="s">
        <v>1122</v>
      </c>
      <c r="AF1704" s="12" t="s">
        <v>1001</v>
      </c>
      <c r="AG1704" s="12" t="s">
        <v>6</v>
      </c>
      <c r="AH1704" s="12" t="b">
        <v>0</v>
      </c>
      <c r="AI1704" s="12" t="s">
        <v>60</v>
      </c>
      <c r="AJ1704" s="12" t="s">
        <v>170</v>
      </c>
      <c r="AK1704" s="12" t="s">
        <v>147</v>
      </c>
      <c r="AL1704" s="12" t="s">
        <v>1068</v>
      </c>
      <c r="AM1704" s="12" t="s">
        <v>64</v>
      </c>
      <c r="AN1704" s="15" t="e">
        <v>#N/A</v>
      </c>
      <c r="AO1704" t="str">
        <f>RIGHT('CMO Input'!$T1704,(LEN('CMO Input'!$T1704)-FIND(" ",'CMO Input'!$T1704,1)))</f>
        <v>4-5”</v>
      </c>
      <c r="AP1704">
        <f>'CMO Input'!$O1704</f>
        <v>100</v>
      </c>
      <c r="AR1704" t="str">
        <f>Table2[[#This Row],[Policy / Non Policy]]</f>
        <v>Policy</v>
      </c>
      <c r="AS1704" t="str">
        <f>'CMO Input'!$U1704</f>
        <v>Tier 1</v>
      </c>
      <c r="AT1704" t="str">
        <f>'CMO Input'!$P1704</f>
        <v>DI</v>
      </c>
      <c r="AU1704" t="str" cm="1">
        <f t="array" ref="AU17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4" s="8" t="str">
        <f>TEXT('CMO Input'!$D1704,"MMM-YY")</f>
        <v>May</v>
      </c>
    </row>
    <row r="1705" spans="1:48" x14ac:dyDescent="0.25">
      <c r="A1705" s="18">
        <v>510972702</v>
      </c>
      <c r="B1705" s="16" t="s">
        <v>180</v>
      </c>
      <c r="C1705" s="16" t="s">
        <v>989</v>
      </c>
      <c r="D1705" s="16" t="s">
        <v>119</v>
      </c>
      <c r="E1705" s="17">
        <v>8</v>
      </c>
      <c r="F1705" s="16" t="s">
        <v>46</v>
      </c>
      <c r="G1705" s="17" t="s">
        <v>998</v>
      </c>
      <c r="H1705" s="16" t="s">
        <v>87</v>
      </c>
      <c r="I1705" s="16" t="s">
        <v>999</v>
      </c>
      <c r="J1705" s="16" t="s">
        <v>1122</v>
      </c>
      <c r="K1705" s="18">
        <v>510972702</v>
      </c>
      <c r="L1705" s="16" t="s">
        <v>116</v>
      </c>
      <c r="M1705" s="16">
        <v>0.2</v>
      </c>
      <c r="N1705" s="16" t="s">
        <v>52</v>
      </c>
      <c r="O1705" s="16">
        <v>100</v>
      </c>
      <c r="P1705" s="16" t="s">
        <v>91</v>
      </c>
      <c r="Q1705" s="16">
        <v>126</v>
      </c>
      <c r="R1705" s="16" t="s">
        <v>220</v>
      </c>
      <c r="S1705" s="16" t="s">
        <v>221</v>
      </c>
      <c r="T1705" s="16" t="s">
        <v>118</v>
      </c>
      <c r="U1705" s="16" t="s">
        <v>94</v>
      </c>
      <c r="V1705" s="16" t="s">
        <v>58</v>
      </c>
      <c r="W1705" s="16" t="s">
        <v>95</v>
      </c>
      <c r="X1705" s="16" t="b">
        <v>0</v>
      </c>
      <c r="Y1705" s="16" t="b">
        <v>0</v>
      </c>
      <c r="Z1705" s="16" t="e">
        <v>#N/A</v>
      </c>
      <c r="AA1705" s="16">
        <v>2.52E-2</v>
      </c>
      <c r="AB1705" s="16">
        <v>0</v>
      </c>
      <c r="AC1705" s="16" t="s">
        <v>989</v>
      </c>
      <c r="AD1705" s="16" t="s">
        <v>999</v>
      </c>
      <c r="AE1705" s="16" t="s">
        <v>1122</v>
      </c>
      <c r="AF1705" s="16" t="s">
        <v>1001</v>
      </c>
      <c r="AG1705" s="16" t="s">
        <v>6</v>
      </c>
      <c r="AH1705" s="16" t="b">
        <v>0</v>
      </c>
      <c r="AI1705" s="16" t="s">
        <v>60</v>
      </c>
      <c r="AJ1705" s="16" t="s">
        <v>170</v>
      </c>
      <c r="AK1705" s="16" t="s">
        <v>147</v>
      </c>
      <c r="AL1705" s="16" t="s">
        <v>1068</v>
      </c>
      <c r="AM1705" s="16" t="s">
        <v>64</v>
      </c>
      <c r="AN1705" s="19" t="e">
        <v>#N/A</v>
      </c>
      <c r="AO1705" t="str">
        <f>RIGHT('CMO Input'!$T1705,(LEN('CMO Input'!$T1705)-FIND(" ",'CMO Input'!$T1705,1)))</f>
        <v>4-5”</v>
      </c>
      <c r="AP1705">
        <f>'CMO Input'!$O1705</f>
        <v>100</v>
      </c>
      <c r="AR1705" t="str">
        <f>Table2[[#This Row],[Policy / Non Policy]]</f>
        <v>Policy</v>
      </c>
      <c r="AS1705" t="str">
        <f>'CMO Input'!$U1705</f>
        <v>Tier 1</v>
      </c>
      <c r="AT1705" t="str">
        <f>'CMO Input'!$P1705</f>
        <v>DI</v>
      </c>
      <c r="AU1705" t="str" cm="1">
        <f t="array" ref="AU17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5" s="8" t="str">
        <f>TEXT('CMO Input'!$D1705,"MMM-YY")</f>
        <v>May</v>
      </c>
    </row>
    <row r="1706" spans="1:48" x14ac:dyDescent="0.25">
      <c r="A1706" s="14">
        <v>510972703</v>
      </c>
      <c r="B1706" s="12" t="s">
        <v>180</v>
      </c>
      <c r="C1706" s="12" t="s">
        <v>989</v>
      </c>
      <c r="D1706" s="12" t="s">
        <v>119</v>
      </c>
      <c r="E1706" s="13">
        <v>8</v>
      </c>
      <c r="F1706" s="12" t="s">
        <v>46</v>
      </c>
      <c r="G1706" s="13" t="s">
        <v>998</v>
      </c>
      <c r="H1706" s="12" t="s">
        <v>87</v>
      </c>
      <c r="I1706" s="12" t="s">
        <v>999</v>
      </c>
      <c r="J1706" s="12" t="s">
        <v>1122</v>
      </c>
      <c r="K1706" s="14">
        <v>510972703</v>
      </c>
      <c r="L1706" s="12" t="s">
        <v>116</v>
      </c>
      <c r="M1706" s="12">
        <v>0.3</v>
      </c>
      <c r="N1706" s="12" t="s">
        <v>52</v>
      </c>
      <c r="O1706" s="12">
        <v>2</v>
      </c>
      <c r="P1706" s="12" t="s">
        <v>91</v>
      </c>
      <c r="Q1706" s="12">
        <v>24</v>
      </c>
      <c r="R1706" s="12" t="s">
        <v>54</v>
      </c>
      <c r="S1706" s="12" t="s">
        <v>286</v>
      </c>
      <c r="T1706" s="12" t="s">
        <v>287</v>
      </c>
      <c r="U1706" s="12" t="s">
        <v>94</v>
      </c>
      <c r="V1706" s="12" t="s">
        <v>58</v>
      </c>
      <c r="W1706" s="12" t="s">
        <v>95</v>
      </c>
      <c r="X1706" s="12" t="b">
        <v>0</v>
      </c>
      <c r="Y1706" s="12" t="b">
        <v>0</v>
      </c>
      <c r="Z1706" s="12" t="e">
        <v>#N/A</v>
      </c>
      <c r="AA1706" s="12">
        <v>7.1999999999999998E-3</v>
      </c>
      <c r="AB1706" s="12">
        <v>0</v>
      </c>
      <c r="AC1706" s="12" t="s">
        <v>989</v>
      </c>
      <c r="AD1706" s="12" t="s">
        <v>999</v>
      </c>
      <c r="AE1706" s="12" t="s">
        <v>1122</v>
      </c>
      <c r="AF1706" s="12" t="s">
        <v>1001</v>
      </c>
      <c r="AG1706" s="12" t="s">
        <v>6</v>
      </c>
      <c r="AH1706" s="12" t="b">
        <v>0</v>
      </c>
      <c r="AI1706" s="12" t="s">
        <v>60</v>
      </c>
      <c r="AJ1706" s="12" t="s">
        <v>170</v>
      </c>
      <c r="AK1706" s="12" t="s">
        <v>147</v>
      </c>
      <c r="AL1706" s="12" t="s">
        <v>1068</v>
      </c>
      <c r="AM1706" s="12" t="s">
        <v>64</v>
      </c>
      <c r="AN1706" s="15" t="e">
        <v>#N/A</v>
      </c>
      <c r="AO1706" t="str">
        <f>RIGHT('CMO Input'!$T1706,(LEN('CMO Input'!$T1706)-FIND(" ",'CMO Input'!$T1706,1)))</f>
        <v>&lt;=3”</v>
      </c>
      <c r="AP1706">
        <f>'CMO Input'!$O1706</f>
        <v>2</v>
      </c>
      <c r="AR1706" t="str">
        <f>Table2[[#This Row],[Policy / Non Policy]]</f>
        <v>Policy</v>
      </c>
      <c r="AS1706" t="str">
        <f>'CMO Input'!$U1706</f>
        <v>Tier 1</v>
      </c>
      <c r="AT1706" t="str">
        <f>'CMO Input'!$P1706</f>
        <v>DI</v>
      </c>
      <c r="AU1706" t="str" cm="1">
        <f t="array" ref="AU17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706" s="8" t="str">
        <f>TEXT('CMO Input'!$D1706,"MMM-YY")</f>
        <v>May</v>
      </c>
    </row>
    <row r="1707" spans="1:48" x14ac:dyDescent="0.25">
      <c r="A1707" s="18">
        <v>637912715</v>
      </c>
      <c r="B1707" s="16" t="s">
        <v>180</v>
      </c>
      <c r="C1707" s="16" t="s">
        <v>989</v>
      </c>
      <c r="D1707" s="16" t="s">
        <v>119</v>
      </c>
      <c r="E1707" s="17">
        <v>8</v>
      </c>
      <c r="F1707" s="16" t="s">
        <v>46</v>
      </c>
      <c r="G1707" s="17" t="s">
        <v>998</v>
      </c>
      <c r="H1707" s="16" t="s">
        <v>87</v>
      </c>
      <c r="I1707" s="16" t="s">
        <v>999</v>
      </c>
      <c r="J1707" s="16" t="s">
        <v>1092</v>
      </c>
      <c r="K1707" s="18">
        <v>637912715</v>
      </c>
      <c r="L1707" s="16" t="s">
        <v>116</v>
      </c>
      <c r="M1707" s="16">
        <v>36.9</v>
      </c>
      <c r="N1707" s="16" t="s">
        <v>52</v>
      </c>
      <c r="O1707" s="16">
        <v>4</v>
      </c>
      <c r="P1707" s="16" t="s">
        <v>53</v>
      </c>
      <c r="Q1707" s="16">
        <v>15</v>
      </c>
      <c r="R1707" s="16" t="s">
        <v>54</v>
      </c>
      <c r="S1707" s="16" t="s">
        <v>117</v>
      </c>
      <c r="T1707" s="16" t="s">
        <v>118</v>
      </c>
      <c r="U1707" s="16" t="s">
        <v>94</v>
      </c>
      <c r="V1707" s="16" t="s">
        <v>58</v>
      </c>
      <c r="W1707" s="16" t="s">
        <v>95</v>
      </c>
      <c r="X1707" s="16" t="b">
        <v>0</v>
      </c>
      <c r="Y1707" s="16" t="b">
        <v>0</v>
      </c>
      <c r="Z1707" s="16" t="e">
        <v>#N/A</v>
      </c>
      <c r="AA1707" s="16">
        <v>0.55349999999999988</v>
      </c>
      <c r="AB1707" s="16">
        <v>0</v>
      </c>
      <c r="AC1707" s="16" t="s">
        <v>989</v>
      </c>
      <c r="AD1707" s="16" t="s">
        <v>999</v>
      </c>
      <c r="AE1707" s="16" t="s">
        <v>1092</v>
      </c>
      <c r="AF1707" s="16" t="s">
        <v>1001</v>
      </c>
      <c r="AG1707" s="16" t="s">
        <v>6</v>
      </c>
      <c r="AH1707" s="16" t="b">
        <v>0</v>
      </c>
      <c r="AI1707" s="16" t="s">
        <v>60</v>
      </c>
      <c r="AJ1707" s="16" t="s">
        <v>170</v>
      </c>
      <c r="AK1707" s="16" t="s">
        <v>147</v>
      </c>
      <c r="AL1707" s="16" t="s">
        <v>1068</v>
      </c>
      <c r="AM1707" s="16" t="s">
        <v>64</v>
      </c>
      <c r="AN1707" s="19" t="e">
        <v>#N/A</v>
      </c>
      <c r="AO1707" t="str">
        <f>RIGHT('CMO Input'!$T1707,(LEN('CMO Input'!$T1707)-FIND(" ",'CMO Input'!$T1707,1)))</f>
        <v>4-5”</v>
      </c>
      <c r="AP1707">
        <f>'CMO Input'!$O1707</f>
        <v>4</v>
      </c>
      <c r="AR1707" t="str">
        <f>Table2[[#This Row],[Policy / Non Policy]]</f>
        <v>Policy</v>
      </c>
      <c r="AS1707" t="str">
        <f>'CMO Input'!$U1707</f>
        <v>Tier 1</v>
      </c>
      <c r="AT1707" t="str">
        <f>'CMO Input'!$P1707</f>
        <v>CI</v>
      </c>
      <c r="AU1707" t="str" cm="1">
        <f t="array" ref="AU17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7" s="8" t="str">
        <f>TEXT('CMO Input'!$D1707,"MMM-YY")</f>
        <v>May</v>
      </c>
    </row>
    <row r="1708" spans="1:48" x14ac:dyDescent="0.25">
      <c r="A1708" s="14">
        <v>510944321</v>
      </c>
      <c r="B1708" s="12" t="s">
        <v>180</v>
      </c>
      <c r="C1708" s="12" t="s">
        <v>989</v>
      </c>
      <c r="D1708" s="12" t="s">
        <v>119</v>
      </c>
      <c r="E1708" s="13">
        <v>8</v>
      </c>
      <c r="F1708" s="12" t="s">
        <v>46</v>
      </c>
      <c r="G1708" s="13" t="s">
        <v>998</v>
      </c>
      <c r="H1708" s="12" t="s">
        <v>87</v>
      </c>
      <c r="I1708" s="12" t="s">
        <v>1027</v>
      </c>
      <c r="J1708" s="12" t="s">
        <v>1028</v>
      </c>
      <c r="K1708" s="14">
        <v>510944321</v>
      </c>
      <c r="L1708" s="12" t="s">
        <v>116</v>
      </c>
      <c r="M1708" s="12">
        <v>33</v>
      </c>
      <c r="N1708" s="12" t="s">
        <v>52</v>
      </c>
      <c r="O1708" s="12">
        <v>4</v>
      </c>
      <c r="P1708" s="12" t="s">
        <v>163</v>
      </c>
      <c r="Q1708" s="12">
        <v>66</v>
      </c>
      <c r="R1708" s="12" t="s">
        <v>54</v>
      </c>
      <c r="S1708" s="12" t="s">
        <v>117</v>
      </c>
      <c r="T1708" s="12" t="s">
        <v>118</v>
      </c>
      <c r="U1708" s="12" t="s">
        <v>94</v>
      </c>
      <c r="V1708" s="12" t="s">
        <v>58</v>
      </c>
      <c r="W1708" s="12" t="s">
        <v>95</v>
      </c>
      <c r="X1708" s="12" t="b">
        <v>0</v>
      </c>
      <c r="Y1708" s="12" t="b">
        <v>0</v>
      </c>
      <c r="Z1708" s="12" t="e">
        <v>#N/A</v>
      </c>
      <c r="AA1708" s="12">
        <v>2.1779999999999999</v>
      </c>
      <c r="AB1708" s="12">
        <v>0</v>
      </c>
      <c r="AC1708" s="12" t="s">
        <v>989</v>
      </c>
      <c r="AD1708" s="12" t="s">
        <v>1027</v>
      </c>
      <c r="AE1708" s="12" t="s">
        <v>1028</v>
      </c>
      <c r="AF1708" s="12" t="s">
        <v>1001</v>
      </c>
      <c r="AG1708" s="12" t="s">
        <v>6</v>
      </c>
      <c r="AH1708" s="12" t="b">
        <v>0</v>
      </c>
      <c r="AI1708" s="12" t="s">
        <v>60</v>
      </c>
      <c r="AJ1708" s="12" t="s">
        <v>170</v>
      </c>
      <c r="AK1708" s="12" t="s">
        <v>147</v>
      </c>
      <c r="AL1708" s="12" t="s">
        <v>1123</v>
      </c>
      <c r="AM1708" s="12" t="s">
        <v>64</v>
      </c>
      <c r="AN1708" s="15" t="e">
        <v>#N/A</v>
      </c>
      <c r="AO1708" t="str">
        <f>RIGHT('CMO Input'!$T1708,(LEN('CMO Input'!$T1708)-FIND(" ",'CMO Input'!$T1708,1)))</f>
        <v>4-5”</v>
      </c>
      <c r="AP1708">
        <f>'CMO Input'!$O1708</f>
        <v>4</v>
      </c>
      <c r="AR1708" t="str">
        <f>Table2[[#This Row],[Policy / Non Policy]]</f>
        <v>Policy</v>
      </c>
      <c r="AS1708" t="str">
        <f>'CMO Input'!$U1708</f>
        <v>Tier 1</v>
      </c>
      <c r="AT1708" t="str">
        <f>'CMO Input'!$P1708</f>
        <v>SI</v>
      </c>
      <c r="AU1708" t="str" cm="1">
        <f t="array" ref="AU17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08" s="8" t="str">
        <f>TEXT('CMO Input'!$D1708,"MMM-YY")</f>
        <v>May</v>
      </c>
    </row>
    <row r="1709" spans="1:48" x14ac:dyDescent="0.25">
      <c r="A1709" s="18">
        <v>510906066</v>
      </c>
      <c r="B1709" s="16" t="s">
        <v>180</v>
      </c>
      <c r="C1709" s="16" t="s">
        <v>989</v>
      </c>
      <c r="D1709" s="16" t="s">
        <v>119</v>
      </c>
      <c r="E1709" s="17">
        <v>8</v>
      </c>
      <c r="F1709" s="16" t="s">
        <v>46</v>
      </c>
      <c r="G1709" s="17" t="s">
        <v>998</v>
      </c>
      <c r="H1709" s="16" t="s">
        <v>87</v>
      </c>
      <c r="I1709" s="16" t="s">
        <v>1069</v>
      </c>
      <c r="J1709" s="16" t="s">
        <v>1099</v>
      </c>
      <c r="K1709" s="18">
        <v>510906066</v>
      </c>
      <c r="L1709" s="16" t="s">
        <v>131</v>
      </c>
      <c r="M1709" s="16">
        <v>0</v>
      </c>
      <c r="N1709" s="16" t="s">
        <v>132</v>
      </c>
      <c r="O1709" s="16">
        <v>2</v>
      </c>
      <c r="P1709" s="16" t="s">
        <v>133</v>
      </c>
      <c r="Q1709" s="16">
        <v>30</v>
      </c>
      <c r="R1709" s="16" t="s">
        <v>54</v>
      </c>
      <c r="S1709" s="16" t="s">
        <v>286</v>
      </c>
      <c r="T1709" s="12" t="s">
        <v>1476</v>
      </c>
      <c r="U1709" s="16" t="s">
        <v>94</v>
      </c>
      <c r="V1709" s="16" t="s">
        <v>136</v>
      </c>
      <c r="W1709" s="16" t="s">
        <v>137</v>
      </c>
      <c r="X1709" s="16" t="b">
        <v>0</v>
      </c>
      <c r="Y1709" s="16" t="b">
        <v>0</v>
      </c>
      <c r="Z1709" s="16" t="e">
        <v>#N/A</v>
      </c>
      <c r="AA1709" s="16">
        <v>0</v>
      </c>
      <c r="AB1709" s="16">
        <v>0</v>
      </c>
      <c r="AC1709" s="16" t="s">
        <v>989</v>
      </c>
      <c r="AD1709" s="16" t="s">
        <v>1069</v>
      </c>
      <c r="AE1709" s="16" t="s">
        <v>1099</v>
      </c>
      <c r="AF1709" s="16" t="s">
        <v>1006</v>
      </c>
      <c r="AG1709" s="16" t="s">
        <v>6</v>
      </c>
      <c r="AH1709" s="16" t="b">
        <v>0</v>
      </c>
      <c r="AI1709" s="16" t="s">
        <v>60</v>
      </c>
      <c r="AJ1709" s="16" t="s">
        <v>170</v>
      </c>
      <c r="AK1709" s="16" t="s">
        <v>147</v>
      </c>
      <c r="AL1709" s="16" t="s">
        <v>1007</v>
      </c>
      <c r="AM1709" s="16" t="s">
        <v>64</v>
      </c>
      <c r="AN1709" s="19" t="e">
        <v>#N/A</v>
      </c>
      <c r="AO1709" t="str">
        <f>RIGHT('CMO Input'!$T1709,(LEN('CMO Input'!$T1709)-FIND(" ",'CMO Input'!$T1709,1)))</f>
        <v>2”</v>
      </c>
      <c r="AP1709">
        <f>'CMO Input'!$O1709</f>
        <v>2</v>
      </c>
      <c r="AR1709" t="str">
        <f>Table2[[#This Row],[Policy / Non Policy]]</f>
        <v>Non Policy</v>
      </c>
      <c r="AS1709" t="str">
        <f>'CMO Input'!$U1709</f>
        <v>Tier 1</v>
      </c>
      <c r="AT1709" t="str">
        <f>'CMO Input'!$P1709</f>
        <v>ST</v>
      </c>
      <c r="AU1709" t="str" cm="1">
        <f t="array" ref="AU17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709" s="8" t="str">
        <f>TEXT('CMO Input'!$D1709,"MMM-YY")</f>
        <v>May</v>
      </c>
    </row>
    <row r="1710" spans="1:48" x14ac:dyDescent="0.25">
      <c r="A1710" s="14">
        <v>510906069</v>
      </c>
      <c r="B1710" s="12" t="s">
        <v>180</v>
      </c>
      <c r="C1710" s="12" t="s">
        <v>989</v>
      </c>
      <c r="D1710" s="12" t="s">
        <v>119</v>
      </c>
      <c r="E1710" s="13">
        <v>8</v>
      </c>
      <c r="F1710" s="12" t="s">
        <v>46</v>
      </c>
      <c r="G1710" s="13" t="s">
        <v>998</v>
      </c>
      <c r="H1710" s="12" t="s">
        <v>87</v>
      </c>
      <c r="I1710" s="12" t="s">
        <v>1069</v>
      </c>
      <c r="J1710" s="12" t="s">
        <v>1099</v>
      </c>
      <c r="K1710" s="14">
        <v>510906069</v>
      </c>
      <c r="L1710" s="12" t="s">
        <v>116</v>
      </c>
      <c r="M1710" s="12">
        <v>11.5</v>
      </c>
      <c r="N1710" s="12" t="s">
        <v>52</v>
      </c>
      <c r="O1710" s="12">
        <v>6</v>
      </c>
      <c r="P1710" s="12" t="s">
        <v>53</v>
      </c>
      <c r="Q1710" s="12">
        <v>166</v>
      </c>
      <c r="R1710" s="12" t="s">
        <v>54</v>
      </c>
      <c r="S1710" s="12" t="s">
        <v>134</v>
      </c>
      <c r="T1710" s="12" t="s">
        <v>135</v>
      </c>
      <c r="U1710" s="12" t="s">
        <v>94</v>
      </c>
      <c r="V1710" s="12" t="s">
        <v>58</v>
      </c>
      <c r="W1710" s="12" t="s">
        <v>95</v>
      </c>
      <c r="X1710" s="12" t="b">
        <v>0</v>
      </c>
      <c r="Y1710" s="12" t="b">
        <v>0</v>
      </c>
      <c r="Z1710" s="12" t="e">
        <v>#N/A</v>
      </c>
      <c r="AA1710" s="12">
        <v>1.909</v>
      </c>
      <c r="AB1710" s="12">
        <v>0</v>
      </c>
      <c r="AC1710" s="12" t="s">
        <v>989</v>
      </c>
      <c r="AD1710" s="12" t="s">
        <v>1069</v>
      </c>
      <c r="AE1710" s="12" t="s">
        <v>1099</v>
      </c>
      <c r="AF1710" s="12" t="s">
        <v>1006</v>
      </c>
      <c r="AG1710" s="12" t="s">
        <v>6</v>
      </c>
      <c r="AH1710" s="12" t="b">
        <v>0</v>
      </c>
      <c r="AI1710" s="12" t="s">
        <v>60</v>
      </c>
      <c r="AJ1710" s="12" t="s">
        <v>170</v>
      </c>
      <c r="AK1710" s="12" t="s">
        <v>147</v>
      </c>
      <c r="AL1710" s="12" t="s">
        <v>1007</v>
      </c>
      <c r="AM1710" s="12" t="s">
        <v>64</v>
      </c>
      <c r="AN1710" s="15" t="e">
        <v>#N/A</v>
      </c>
      <c r="AO1710" t="str">
        <f>RIGHT('CMO Input'!$T1710,(LEN('CMO Input'!$T1710)-FIND(" ",'CMO Input'!$T1710,1)))</f>
        <v>6-7”</v>
      </c>
      <c r="AP1710">
        <f>'CMO Input'!$O1710</f>
        <v>6</v>
      </c>
      <c r="AR1710" t="str">
        <f>Table2[[#This Row],[Policy / Non Policy]]</f>
        <v>Policy</v>
      </c>
      <c r="AS1710" t="str">
        <f>'CMO Input'!$U1710</f>
        <v>Tier 1</v>
      </c>
      <c r="AT1710" t="str">
        <f>'CMO Input'!$P1710</f>
        <v>CI</v>
      </c>
      <c r="AU1710" t="str" cm="1">
        <f t="array" ref="AU17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10" s="8" t="str">
        <f>TEXT('CMO Input'!$D1710,"MMM-YY")</f>
        <v>May</v>
      </c>
    </row>
    <row r="1711" spans="1:48" x14ac:dyDescent="0.25">
      <c r="A1711" s="18">
        <v>510895405</v>
      </c>
      <c r="B1711" s="16" t="s">
        <v>180</v>
      </c>
      <c r="C1711" s="16" t="s">
        <v>989</v>
      </c>
      <c r="D1711" s="16" t="s">
        <v>119</v>
      </c>
      <c r="E1711" s="17">
        <v>8</v>
      </c>
      <c r="F1711" s="16" t="s">
        <v>46</v>
      </c>
      <c r="G1711" s="17" t="s">
        <v>998</v>
      </c>
      <c r="H1711" s="16" t="s">
        <v>87</v>
      </c>
      <c r="I1711" s="16" t="s">
        <v>1124</v>
      </c>
      <c r="J1711" s="16" t="s">
        <v>1125</v>
      </c>
      <c r="K1711" s="18">
        <v>510895405</v>
      </c>
      <c r="L1711" s="16" t="s">
        <v>116</v>
      </c>
      <c r="M1711" s="16">
        <v>17.899999999999999</v>
      </c>
      <c r="N1711" s="16" t="s">
        <v>52</v>
      </c>
      <c r="O1711" s="16">
        <v>6</v>
      </c>
      <c r="P1711" s="16" t="s">
        <v>53</v>
      </c>
      <c r="Q1711" s="16">
        <v>60</v>
      </c>
      <c r="R1711" s="16" t="s">
        <v>54</v>
      </c>
      <c r="S1711" s="16" t="s">
        <v>134</v>
      </c>
      <c r="T1711" s="16" t="s">
        <v>135</v>
      </c>
      <c r="U1711" s="16" t="s">
        <v>94</v>
      </c>
      <c r="V1711" s="16" t="s">
        <v>58</v>
      </c>
      <c r="W1711" s="16" t="s">
        <v>95</v>
      </c>
      <c r="X1711" s="16" t="b">
        <v>0</v>
      </c>
      <c r="Y1711" s="16" t="b">
        <v>0</v>
      </c>
      <c r="Z1711" s="16" t="e">
        <v>#N/A</v>
      </c>
      <c r="AA1711" s="16">
        <v>1.0739999999999998</v>
      </c>
      <c r="AB1711" s="16">
        <v>0</v>
      </c>
      <c r="AC1711" s="16" t="s">
        <v>989</v>
      </c>
      <c r="AD1711" s="16" t="s">
        <v>1124</v>
      </c>
      <c r="AE1711" s="16" t="s">
        <v>1125</v>
      </c>
      <c r="AF1711" s="16" t="s">
        <v>1031</v>
      </c>
      <c r="AG1711" s="16" t="s">
        <v>6</v>
      </c>
      <c r="AH1711" s="16" t="b">
        <v>0</v>
      </c>
      <c r="AI1711" s="16" t="s">
        <v>60</v>
      </c>
      <c r="AJ1711" s="16" t="s">
        <v>170</v>
      </c>
      <c r="AK1711" s="16" t="s">
        <v>147</v>
      </c>
      <c r="AL1711" s="16" t="s">
        <v>171</v>
      </c>
      <c r="AM1711" s="16" t="s">
        <v>64</v>
      </c>
      <c r="AN1711" s="19" t="e">
        <v>#N/A</v>
      </c>
      <c r="AO1711" t="str">
        <f>RIGHT('CMO Input'!$T1711,(LEN('CMO Input'!$T1711)-FIND(" ",'CMO Input'!$T1711,1)))</f>
        <v>6-7”</v>
      </c>
      <c r="AP1711">
        <f>'CMO Input'!$O1711</f>
        <v>6</v>
      </c>
      <c r="AR1711" t="str">
        <f>Table2[[#This Row],[Policy / Non Policy]]</f>
        <v>Policy</v>
      </c>
      <c r="AS1711" t="str">
        <f>'CMO Input'!$U1711</f>
        <v>Tier 1</v>
      </c>
      <c r="AT1711" t="str">
        <f>'CMO Input'!$P1711</f>
        <v>CI</v>
      </c>
      <c r="AU1711" t="str" cm="1">
        <f t="array" ref="AU17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11" s="8" t="str">
        <f>TEXT('CMO Input'!$D1711,"MMM-YY")</f>
        <v>May</v>
      </c>
    </row>
    <row r="1712" spans="1:48" x14ac:dyDescent="0.25">
      <c r="A1712" s="14">
        <v>510945055</v>
      </c>
      <c r="B1712" s="12" t="s">
        <v>180</v>
      </c>
      <c r="C1712" s="12" t="s">
        <v>989</v>
      </c>
      <c r="D1712" s="12" t="s">
        <v>119</v>
      </c>
      <c r="E1712" s="13">
        <v>8</v>
      </c>
      <c r="F1712" s="12" t="s">
        <v>46</v>
      </c>
      <c r="G1712" s="13" t="s">
        <v>998</v>
      </c>
      <c r="H1712" s="12" t="s">
        <v>87</v>
      </c>
      <c r="I1712" s="12" t="s">
        <v>1084</v>
      </c>
      <c r="J1712" s="12" t="s">
        <v>1102</v>
      </c>
      <c r="K1712" s="14">
        <v>510945055</v>
      </c>
      <c r="L1712" s="12" t="s">
        <v>116</v>
      </c>
      <c r="M1712" s="12">
        <v>14.8</v>
      </c>
      <c r="N1712" s="12" t="s">
        <v>52</v>
      </c>
      <c r="O1712" s="12">
        <v>6</v>
      </c>
      <c r="P1712" s="12" t="s">
        <v>53</v>
      </c>
      <c r="Q1712" s="12">
        <v>225</v>
      </c>
      <c r="R1712" s="12" t="s">
        <v>54</v>
      </c>
      <c r="S1712" s="12" t="s">
        <v>134</v>
      </c>
      <c r="T1712" s="12" t="s">
        <v>135</v>
      </c>
      <c r="U1712" s="12" t="s">
        <v>94</v>
      </c>
      <c r="V1712" s="12" t="s">
        <v>58</v>
      </c>
      <c r="W1712" s="12" t="s">
        <v>95</v>
      </c>
      <c r="X1712" s="12" t="b">
        <v>0</v>
      </c>
      <c r="Y1712" s="12" t="b">
        <v>0</v>
      </c>
      <c r="Z1712" s="12" t="e">
        <v>#N/A</v>
      </c>
      <c r="AA1712" s="12">
        <v>3.33</v>
      </c>
      <c r="AB1712" s="12">
        <v>0</v>
      </c>
      <c r="AC1712" s="12" t="s">
        <v>989</v>
      </c>
      <c r="AD1712" s="12" t="s">
        <v>1084</v>
      </c>
      <c r="AE1712" s="12" t="s">
        <v>1102</v>
      </c>
      <c r="AF1712" s="12" t="s">
        <v>1031</v>
      </c>
      <c r="AG1712" s="12" t="s">
        <v>6</v>
      </c>
      <c r="AH1712" s="12" t="b">
        <v>0</v>
      </c>
      <c r="AI1712" s="12" t="s">
        <v>60</v>
      </c>
      <c r="AJ1712" s="12" t="s">
        <v>170</v>
      </c>
      <c r="AK1712" s="12" t="s">
        <v>147</v>
      </c>
      <c r="AL1712" s="12" t="s">
        <v>1032</v>
      </c>
      <c r="AM1712" s="12" t="s">
        <v>64</v>
      </c>
      <c r="AN1712" s="15" t="e">
        <v>#N/A</v>
      </c>
      <c r="AO1712" t="str">
        <f>RIGHT('CMO Input'!$T1712,(LEN('CMO Input'!$T1712)-FIND(" ",'CMO Input'!$T1712,1)))</f>
        <v>6-7”</v>
      </c>
      <c r="AP1712">
        <f>'CMO Input'!$O1712</f>
        <v>6</v>
      </c>
      <c r="AR1712" t="str">
        <f>Table2[[#This Row],[Policy / Non Policy]]</f>
        <v>Policy</v>
      </c>
      <c r="AS1712" t="str">
        <f>'CMO Input'!$U1712</f>
        <v>Tier 1</v>
      </c>
      <c r="AT1712" t="str">
        <f>'CMO Input'!$P1712</f>
        <v>CI</v>
      </c>
      <c r="AU1712" t="str" cm="1">
        <f t="array" ref="AU17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12" s="8" t="str">
        <f>TEXT('CMO Input'!$D1712,"MMM-YY")</f>
        <v>May</v>
      </c>
    </row>
    <row r="1713" spans="1:48" x14ac:dyDescent="0.25">
      <c r="A1713" s="18">
        <v>510972200</v>
      </c>
      <c r="B1713" s="16" t="s">
        <v>180</v>
      </c>
      <c r="C1713" s="16" t="s">
        <v>989</v>
      </c>
      <c r="D1713" s="16" t="s">
        <v>119</v>
      </c>
      <c r="E1713" s="17">
        <v>8</v>
      </c>
      <c r="F1713" s="16" t="s">
        <v>46</v>
      </c>
      <c r="G1713" s="17" t="s">
        <v>998</v>
      </c>
      <c r="H1713" s="16" t="s">
        <v>87</v>
      </c>
      <c r="I1713" s="16" t="s">
        <v>1084</v>
      </c>
      <c r="J1713" s="16" t="s">
        <v>1126</v>
      </c>
      <c r="K1713" s="18">
        <v>510972200</v>
      </c>
      <c r="L1713" s="16" t="s">
        <v>116</v>
      </c>
      <c r="M1713" s="16">
        <v>23</v>
      </c>
      <c r="N1713" s="16" t="s">
        <v>52</v>
      </c>
      <c r="O1713" s="16">
        <v>4</v>
      </c>
      <c r="P1713" s="16" t="s">
        <v>53</v>
      </c>
      <c r="Q1713" s="16">
        <v>175</v>
      </c>
      <c r="R1713" s="16" t="s">
        <v>54</v>
      </c>
      <c r="S1713" s="16" t="s">
        <v>117</v>
      </c>
      <c r="T1713" s="16" t="s">
        <v>118</v>
      </c>
      <c r="U1713" s="16" t="s">
        <v>94</v>
      </c>
      <c r="V1713" s="16" t="s">
        <v>58</v>
      </c>
      <c r="W1713" s="16" t="s">
        <v>95</v>
      </c>
      <c r="X1713" s="16" t="b">
        <v>0</v>
      </c>
      <c r="Y1713" s="16" t="b">
        <v>0</v>
      </c>
      <c r="Z1713" s="16" t="e">
        <v>#N/A</v>
      </c>
      <c r="AA1713" s="16">
        <v>4.0250000000000004</v>
      </c>
      <c r="AB1713" s="16">
        <v>0</v>
      </c>
      <c r="AC1713" s="16" t="s">
        <v>989</v>
      </c>
      <c r="AD1713" s="16" t="s">
        <v>1084</v>
      </c>
      <c r="AE1713" s="16" t="s">
        <v>1126</v>
      </c>
      <c r="AF1713" s="16" t="s">
        <v>1031</v>
      </c>
      <c r="AG1713" s="16" t="s">
        <v>6</v>
      </c>
      <c r="AH1713" s="16" t="b">
        <v>0</v>
      </c>
      <c r="AI1713" s="16" t="s">
        <v>60</v>
      </c>
      <c r="AJ1713" s="16" t="s">
        <v>170</v>
      </c>
      <c r="AK1713" s="16" t="s">
        <v>147</v>
      </c>
      <c r="AL1713" s="16" t="s">
        <v>1032</v>
      </c>
      <c r="AM1713" s="16" t="s">
        <v>64</v>
      </c>
      <c r="AN1713" s="19" t="e">
        <v>#N/A</v>
      </c>
      <c r="AO1713" t="str">
        <f>RIGHT('CMO Input'!$T1713,(LEN('CMO Input'!$T1713)-FIND(" ",'CMO Input'!$T1713,1)))</f>
        <v>4-5”</v>
      </c>
      <c r="AP1713">
        <f>'CMO Input'!$O1713</f>
        <v>4</v>
      </c>
      <c r="AR1713" t="str">
        <f>Table2[[#This Row],[Policy / Non Policy]]</f>
        <v>Policy</v>
      </c>
      <c r="AS1713" t="str">
        <f>'CMO Input'!$U1713</f>
        <v>Tier 1</v>
      </c>
      <c r="AT1713" t="str">
        <f>'CMO Input'!$P1713</f>
        <v>CI</v>
      </c>
      <c r="AU1713" t="str" cm="1">
        <f t="array" ref="AU17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13" s="8" t="str">
        <f>TEXT('CMO Input'!$D1713,"MMM-YY")</f>
        <v>May</v>
      </c>
    </row>
    <row r="1714" spans="1:48" x14ac:dyDescent="0.25">
      <c r="A1714" s="14">
        <v>510815968</v>
      </c>
      <c r="B1714" s="12" t="s">
        <v>180</v>
      </c>
      <c r="C1714" s="12" t="s">
        <v>989</v>
      </c>
      <c r="D1714" s="12" t="s">
        <v>119</v>
      </c>
      <c r="E1714" s="13">
        <v>8</v>
      </c>
      <c r="F1714" s="12" t="s">
        <v>46</v>
      </c>
      <c r="G1714" s="13" t="s">
        <v>998</v>
      </c>
      <c r="H1714" s="12" t="s">
        <v>87</v>
      </c>
      <c r="I1714" s="12" t="s">
        <v>1034</v>
      </c>
      <c r="J1714" s="12" t="s">
        <v>1127</v>
      </c>
      <c r="K1714" s="14">
        <v>510815968</v>
      </c>
      <c r="L1714" s="12" t="s">
        <v>116</v>
      </c>
      <c r="M1714" s="12">
        <v>18.2</v>
      </c>
      <c r="N1714" s="12" t="s">
        <v>52</v>
      </c>
      <c r="O1714" s="12">
        <v>4</v>
      </c>
      <c r="P1714" s="12" t="s">
        <v>163</v>
      </c>
      <c r="Q1714" s="12">
        <v>95</v>
      </c>
      <c r="R1714" s="12" t="s">
        <v>54</v>
      </c>
      <c r="S1714" s="12" t="s">
        <v>117</v>
      </c>
      <c r="T1714" s="12" t="s">
        <v>118</v>
      </c>
      <c r="U1714" s="12" t="s">
        <v>94</v>
      </c>
      <c r="V1714" s="12" t="s">
        <v>58</v>
      </c>
      <c r="W1714" s="12" t="s">
        <v>95</v>
      </c>
      <c r="X1714" s="12" t="b">
        <v>0</v>
      </c>
      <c r="Y1714" s="12" t="b">
        <v>0</v>
      </c>
      <c r="Z1714" s="12" t="e">
        <v>#N/A</v>
      </c>
      <c r="AA1714" s="12">
        <v>1.7290000000000001</v>
      </c>
      <c r="AB1714" s="12">
        <v>0</v>
      </c>
      <c r="AC1714" s="12" t="s">
        <v>989</v>
      </c>
      <c r="AD1714" s="12" t="s">
        <v>1034</v>
      </c>
      <c r="AE1714" s="12" t="s">
        <v>1127</v>
      </c>
      <c r="AF1714" s="12" t="s">
        <v>1025</v>
      </c>
      <c r="AG1714" s="12" t="s">
        <v>6</v>
      </c>
      <c r="AH1714" s="12" t="b">
        <v>0</v>
      </c>
      <c r="AI1714" s="12" t="s">
        <v>60</v>
      </c>
      <c r="AJ1714" s="12" t="s">
        <v>170</v>
      </c>
      <c r="AK1714" s="12" t="s">
        <v>147</v>
      </c>
      <c r="AL1714" s="12" t="s">
        <v>1036</v>
      </c>
      <c r="AM1714" s="12" t="s">
        <v>64</v>
      </c>
      <c r="AN1714" s="15" t="e">
        <v>#N/A</v>
      </c>
      <c r="AO1714" t="str">
        <f>RIGHT('CMO Input'!$T1714,(LEN('CMO Input'!$T1714)-FIND(" ",'CMO Input'!$T1714,1)))</f>
        <v>4-5”</v>
      </c>
      <c r="AP1714">
        <f>'CMO Input'!$O1714</f>
        <v>4</v>
      </c>
      <c r="AR1714" t="str">
        <f>Table2[[#This Row],[Policy / Non Policy]]</f>
        <v>Policy</v>
      </c>
      <c r="AS1714" t="str">
        <f>'CMO Input'!$U1714</f>
        <v>Tier 1</v>
      </c>
      <c r="AT1714" t="str">
        <f>'CMO Input'!$P1714</f>
        <v>SI</v>
      </c>
      <c r="AU1714" t="str" cm="1">
        <f t="array" ref="AU17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14" s="8" t="str">
        <f>TEXT('CMO Input'!$D1714,"MMM-YY")</f>
        <v>May</v>
      </c>
    </row>
    <row r="1715" spans="1:48" x14ac:dyDescent="0.25">
      <c r="A1715" s="18">
        <v>220000754721</v>
      </c>
      <c r="B1715" s="16" t="s">
        <v>180</v>
      </c>
      <c r="C1715" s="16" t="s">
        <v>989</v>
      </c>
      <c r="D1715" s="16" t="s">
        <v>119</v>
      </c>
      <c r="E1715" s="17">
        <v>8</v>
      </c>
      <c r="F1715" s="16" t="s">
        <v>46</v>
      </c>
      <c r="G1715" s="17" t="s">
        <v>998</v>
      </c>
      <c r="H1715" s="16" t="s">
        <v>87</v>
      </c>
      <c r="I1715" s="16" t="s">
        <v>1034</v>
      </c>
      <c r="J1715" s="16" t="s">
        <v>1127</v>
      </c>
      <c r="K1715" s="18">
        <v>220000754721</v>
      </c>
      <c r="L1715" s="16" t="s">
        <v>116</v>
      </c>
      <c r="M1715" s="16">
        <v>0</v>
      </c>
      <c r="N1715" s="16" t="s">
        <v>52</v>
      </c>
      <c r="O1715" s="16">
        <v>4</v>
      </c>
      <c r="P1715" s="16" t="s">
        <v>163</v>
      </c>
      <c r="Q1715" s="16">
        <v>25</v>
      </c>
      <c r="R1715" s="16" t="s">
        <v>54</v>
      </c>
      <c r="S1715" s="16" t="s">
        <v>117</v>
      </c>
      <c r="T1715" s="16" t="s">
        <v>118</v>
      </c>
      <c r="U1715" s="16" t="s">
        <v>94</v>
      </c>
      <c r="V1715" s="16" t="s">
        <v>58</v>
      </c>
      <c r="W1715" s="16" t="s">
        <v>95</v>
      </c>
      <c r="X1715" s="16" t="b">
        <v>0</v>
      </c>
      <c r="Y1715" s="16" t="b">
        <v>0</v>
      </c>
      <c r="Z1715" s="16" t="e">
        <v>#N/A</v>
      </c>
      <c r="AA1715" s="16">
        <v>0</v>
      </c>
      <c r="AB1715" s="16">
        <v>0</v>
      </c>
      <c r="AC1715" s="16" t="s">
        <v>989</v>
      </c>
      <c r="AD1715" s="16" t="s">
        <v>1034</v>
      </c>
      <c r="AE1715" s="16" t="s">
        <v>1127</v>
      </c>
      <c r="AF1715" s="16" t="s">
        <v>1025</v>
      </c>
      <c r="AG1715" s="16" t="s">
        <v>6</v>
      </c>
      <c r="AH1715" s="16" t="b">
        <v>0</v>
      </c>
      <c r="AI1715" s="16" t="s">
        <v>60</v>
      </c>
      <c r="AJ1715" s="16" t="s">
        <v>170</v>
      </c>
      <c r="AK1715" s="16" t="s">
        <v>147</v>
      </c>
      <c r="AL1715" s="16" t="s">
        <v>1036</v>
      </c>
      <c r="AM1715" s="16" t="s">
        <v>64</v>
      </c>
      <c r="AN1715" s="19" t="e">
        <v>#N/A</v>
      </c>
      <c r="AO1715" t="str">
        <f>RIGHT('CMO Input'!$T1715,(LEN('CMO Input'!$T1715)-FIND(" ",'CMO Input'!$T1715,1)))</f>
        <v>4-5”</v>
      </c>
      <c r="AP1715">
        <f>'CMO Input'!$O1715</f>
        <v>4</v>
      </c>
      <c r="AR1715" t="str">
        <f>Table2[[#This Row],[Policy / Non Policy]]</f>
        <v>Policy</v>
      </c>
      <c r="AS1715" t="str">
        <f>'CMO Input'!$U1715</f>
        <v>Tier 1</v>
      </c>
      <c r="AT1715" t="str">
        <f>'CMO Input'!$P1715</f>
        <v>SI</v>
      </c>
      <c r="AU1715" t="str" cm="1">
        <f t="array" ref="AU17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15" s="8" t="str">
        <f>TEXT('CMO Input'!$D1715,"MMM-YY")</f>
        <v>May</v>
      </c>
    </row>
    <row r="1716" spans="1:48" x14ac:dyDescent="0.25">
      <c r="A1716" s="14">
        <v>510796597</v>
      </c>
      <c r="B1716" s="12" t="s">
        <v>180</v>
      </c>
      <c r="C1716" s="12" t="s">
        <v>989</v>
      </c>
      <c r="D1716" s="12" t="s">
        <v>119</v>
      </c>
      <c r="E1716" s="13">
        <v>8</v>
      </c>
      <c r="F1716" s="12" t="s">
        <v>46</v>
      </c>
      <c r="G1716" s="13" t="s">
        <v>998</v>
      </c>
      <c r="H1716" s="12" t="s">
        <v>87</v>
      </c>
      <c r="I1716" s="12" t="s">
        <v>1071</v>
      </c>
      <c r="J1716" s="12" t="s">
        <v>1128</v>
      </c>
      <c r="K1716" s="14">
        <v>510796597</v>
      </c>
      <c r="L1716" s="12" t="s">
        <v>116</v>
      </c>
      <c r="M1716" s="12">
        <v>11.6</v>
      </c>
      <c r="N1716" s="12" t="s">
        <v>52</v>
      </c>
      <c r="O1716" s="12">
        <v>4</v>
      </c>
      <c r="P1716" s="12" t="s">
        <v>163</v>
      </c>
      <c r="Q1716" s="12">
        <v>200</v>
      </c>
      <c r="R1716" s="12" t="s">
        <v>54</v>
      </c>
      <c r="S1716" s="12" t="s">
        <v>117</v>
      </c>
      <c r="T1716" s="12" t="s">
        <v>118</v>
      </c>
      <c r="U1716" s="12" t="s">
        <v>94</v>
      </c>
      <c r="V1716" s="12" t="s">
        <v>58</v>
      </c>
      <c r="W1716" s="12" t="s">
        <v>95</v>
      </c>
      <c r="X1716" s="12" t="b">
        <v>0</v>
      </c>
      <c r="Y1716" s="12" t="b">
        <v>0</v>
      </c>
      <c r="Z1716" s="12" t="e">
        <v>#N/A</v>
      </c>
      <c r="AA1716" s="12">
        <v>2.3199999999999998</v>
      </c>
      <c r="AB1716" s="12">
        <v>0</v>
      </c>
      <c r="AC1716" s="12" t="s">
        <v>989</v>
      </c>
      <c r="AD1716" s="12" t="s">
        <v>1071</v>
      </c>
      <c r="AE1716" s="12" t="s">
        <v>1128</v>
      </c>
      <c r="AF1716" s="12" t="s">
        <v>1025</v>
      </c>
      <c r="AG1716" s="12" t="s">
        <v>6</v>
      </c>
      <c r="AH1716" s="12" t="b">
        <v>0</v>
      </c>
      <c r="AI1716" s="12" t="s">
        <v>60</v>
      </c>
      <c r="AJ1716" s="12" t="s">
        <v>170</v>
      </c>
      <c r="AK1716" s="12" t="s">
        <v>147</v>
      </c>
      <c r="AL1716" s="12" t="s">
        <v>1129</v>
      </c>
      <c r="AM1716" s="12" t="s">
        <v>64</v>
      </c>
      <c r="AN1716" s="15" t="e">
        <v>#N/A</v>
      </c>
      <c r="AO1716" t="str">
        <f>RIGHT('CMO Input'!$T1716,(LEN('CMO Input'!$T1716)-FIND(" ",'CMO Input'!$T1716,1)))</f>
        <v>4-5”</v>
      </c>
      <c r="AP1716">
        <f>'CMO Input'!$O1716</f>
        <v>4</v>
      </c>
      <c r="AR1716" t="str">
        <f>Table2[[#This Row],[Policy / Non Policy]]</f>
        <v>Policy</v>
      </c>
      <c r="AS1716" t="str">
        <f>'CMO Input'!$U1716</f>
        <v>Tier 1</v>
      </c>
      <c r="AT1716" t="str">
        <f>'CMO Input'!$P1716</f>
        <v>SI</v>
      </c>
      <c r="AU1716" t="str" cm="1">
        <f t="array" ref="AU17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16" s="8" t="str">
        <f>TEXT('CMO Input'!$D1716,"MMM-YY")</f>
        <v>May</v>
      </c>
    </row>
    <row r="1717" spans="1:48" x14ac:dyDescent="0.25">
      <c r="A1717" s="18">
        <v>510886176</v>
      </c>
      <c r="B1717" s="16" t="s">
        <v>180</v>
      </c>
      <c r="C1717" s="16" t="s">
        <v>989</v>
      </c>
      <c r="D1717" s="16" t="s">
        <v>119</v>
      </c>
      <c r="E1717" s="17">
        <v>8</v>
      </c>
      <c r="F1717" s="16" t="s">
        <v>46</v>
      </c>
      <c r="G1717" s="17" t="s">
        <v>1044</v>
      </c>
      <c r="H1717" s="16" t="s">
        <v>87</v>
      </c>
      <c r="I1717" s="16" t="s">
        <v>1055</v>
      </c>
      <c r="J1717" s="16" t="s">
        <v>1056</v>
      </c>
      <c r="K1717" s="18">
        <v>510886176</v>
      </c>
      <c r="L1717" s="16" t="s">
        <v>116</v>
      </c>
      <c r="M1717" s="16">
        <v>0.2</v>
      </c>
      <c r="N1717" s="16" t="s">
        <v>52</v>
      </c>
      <c r="O1717" s="16">
        <v>100</v>
      </c>
      <c r="P1717" s="16" t="s">
        <v>91</v>
      </c>
      <c r="Q1717" s="16">
        <v>62</v>
      </c>
      <c r="R1717" s="16" t="s">
        <v>220</v>
      </c>
      <c r="S1717" s="16" t="s">
        <v>221</v>
      </c>
      <c r="T1717" s="16" t="s">
        <v>118</v>
      </c>
      <c r="U1717" s="16" t="s">
        <v>94</v>
      </c>
      <c r="V1717" s="16" t="s">
        <v>58</v>
      </c>
      <c r="W1717" s="16" t="s">
        <v>95</v>
      </c>
      <c r="X1717" s="16" t="b">
        <v>0</v>
      </c>
      <c r="Y1717" s="16" t="b">
        <v>0</v>
      </c>
      <c r="Z1717" s="16" t="e">
        <v>#N/A</v>
      </c>
      <c r="AA1717" s="16">
        <v>1.2400000000000001E-2</v>
      </c>
      <c r="AB1717" s="16">
        <v>0</v>
      </c>
      <c r="AC1717" s="16" t="s">
        <v>989</v>
      </c>
      <c r="AD1717" s="16" t="s">
        <v>1055</v>
      </c>
      <c r="AE1717" s="16" t="s">
        <v>1056</v>
      </c>
      <c r="AF1717" s="16" t="s">
        <v>1046</v>
      </c>
      <c r="AG1717" s="16" t="s">
        <v>6</v>
      </c>
      <c r="AH1717" s="16" t="b">
        <v>0</v>
      </c>
      <c r="AI1717" s="16" t="s">
        <v>60</v>
      </c>
      <c r="AJ1717" s="16" t="s">
        <v>166</v>
      </c>
      <c r="AK1717" s="16" t="s">
        <v>147</v>
      </c>
      <c r="AL1717" s="16" t="s">
        <v>1057</v>
      </c>
      <c r="AM1717" s="16" t="s">
        <v>64</v>
      </c>
      <c r="AN1717" s="19" t="e">
        <v>#N/A</v>
      </c>
      <c r="AO1717" t="str">
        <f>RIGHT('CMO Input'!$T1717,(LEN('CMO Input'!$T1717)-FIND(" ",'CMO Input'!$T1717,1)))</f>
        <v>4-5”</v>
      </c>
      <c r="AP1717">
        <f>'CMO Input'!$O1717</f>
        <v>100</v>
      </c>
      <c r="AR1717" t="str">
        <f>Table2[[#This Row],[Policy / Non Policy]]</f>
        <v>Policy</v>
      </c>
      <c r="AS1717" t="str">
        <f>'CMO Input'!$U1717</f>
        <v>Tier 1</v>
      </c>
      <c r="AT1717" t="str">
        <f>'CMO Input'!$P1717</f>
        <v>DI</v>
      </c>
      <c r="AU1717" t="str" cm="1">
        <f t="array" ref="AU17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17" s="8" t="str">
        <f>TEXT('CMO Input'!$D1717,"MMM-YY")</f>
        <v>May</v>
      </c>
    </row>
    <row r="1718" spans="1:48" x14ac:dyDescent="0.25">
      <c r="A1718" s="14">
        <v>220001743994</v>
      </c>
      <c r="B1718" s="12" t="s">
        <v>180</v>
      </c>
      <c r="C1718" s="12" t="s">
        <v>989</v>
      </c>
      <c r="D1718" s="12" t="s">
        <v>119</v>
      </c>
      <c r="E1718" s="13">
        <v>8</v>
      </c>
      <c r="F1718" s="12" t="s">
        <v>46</v>
      </c>
      <c r="G1718" s="13" t="s">
        <v>1044</v>
      </c>
      <c r="H1718" s="12" t="s">
        <v>87</v>
      </c>
      <c r="I1718" s="12" t="s">
        <v>1037</v>
      </c>
      <c r="J1718" s="12" t="s">
        <v>1038</v>
      </c>
      <c r="K1718" s="14">
        <v>220001743994</v>
      </c>
      <c r="L1718" s="12" t="s">
        <v>116</v>
      </c>
      <c r="M1718" s="12">
        <v>0</v>
      </c>
      <c r="N1718" s="12" t="s">
        <v>52</v>
      </c>
      <c r="O1718" s="12">
        <v>6</v>
      </c>
      <c r="P1718" s="12" t="s">
        <v>91</v>
      </c>
      <c r="Q1718" s="12">
        <v>165</v>
      </c>
      <c r="R1718" s="12" t="s">
        <v>54</v>
      </c>
      <c r="S1718" s="12" t="s">
        <v>134</v>
      </c>
      <c r="T1718" s="12" t="s">
        <v>135</v>
      </c>
      <c r="U1718" s="12" t="s">
        <v>94</v>
      </c>
      <c r="V1718" s="12" t="s">
        <v>58</v>
      </c>
      <c r="W1718" s="12" t="s">
        <v>95</v>
      </c>
      <c r="X1718" s="12" t="b">
        <v>0</v>
      </c>
      <c r="Y1718" s="12" t="b">
        <v>0</v>
      </c>
      <c r="Z1718" s="12" t="e">
        <v>#N/A</v>
      </c>
      <c r="AA1718" s="12">
        <v>0</v>
      </c>
      <c r="AB1718" s="12">
        <v>0</v>
      </c>
      <c r="AC1718" s="12" t="s">
        <v>989</v>
      </c>
      <c r="AD1718" s="12" t="s">
        <v>1037</v>
      </c>
      <c r="AE1718" s="12" t="s">
        <v>1038</v>
      </c>
      <c r="AF1718" s="12" t="s">
        <v>1010</v>
      </c>
      <c r="AG1718" s="12" t="s">
        <v>6</v>
      </c>
      <c r="AH1718" s="12" t="b">
        <v>0</v>
      </c>
      <c r="AI1718" s="12" t="s">
        <v>60</v>
      </c>
      <c r="AJ1718" s="12" t="s">
        <v>827</v>
      </c>
      <c r="AK1718" s="12" t="s">
        <v>147</v>
      </c>
      <c r="AL1718" s="12" t="s">
        <v>1011</v>
      </c>
      <c r="AM1718" s="12" t="s">
        <v>64</v>
      </c>
      <c r="AN1718" s="15" t="e">
        <v>#N/A</v>
      </c>
      <c r="AO1718" t="str">
        <f>RIGHT('CMO Input'!$T1718,(LEN('CMO Input'!$T1718)-FIND(" ",'CMO Input'!$T1718,1)))</f>
        <v>6-7”</v>
      </c>
      <c r="AP1718">
        <f>'CMO Input'!$O1718</f>
        <v>6</v>
      </c>
      <c r="AR1718" t="str">
        <f>Table2[[#This Row],[Policy / Non Policy]]</f>
        <v>Policy</v>
      </c>
      <c r="AS1718" t="str">
        <f>'CMO Input'!$U1718</f>
        <v>Tier 1</v>
      </c>
      <c r="AT1718" t="str">
        <f>'CMO Input'!$P1718</f>
        <v>DI</v>
      </c>
      <c r="AU1718" t="str" cm="1">
        <f t="array" ref="AU17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718" s="8" t="str">
        <f>TEXT('CMO Input'!$D1718,"MMM-YY")</f>
        <v>May</v>
      </c>
    </row>
    <row r="1719" spans="1:48" x14ac:dyDescent="0.25">
      <c r="A1719" s="18">
        <v>510947858</v>
      </c>
      <c r="B1719" s="16" t="s">
        <v>180</v>
      </c>
      <c r="C1719" s="16" t="s">
        <v>989</v>
      </c>
      <c r="D1719" s="16" t="s">
        <v>119</v>
      </c>
      <c r="E1719" s="17">
        <v>8</v>
      </c>
      <c r="F1719" s="16" t="s">
        <v>46</v>
      </c>
      <c r="G1719" s="17" t="s">
        <v>1044</v>
      </c>
      <c r="H1719" s="16" t="s">
        <v>87</v>
      </c>
      <c r="I1719" s="16" t="s">
        <v>1103</v>
      </c>
      <c r="J1719" s="16" t="s">
        <v>1104</v>
      </c>
      <c r="K1719" s="18">
        <v>510947858</v>
      </c>
      <c r="L1719" s="16" t="s">
        <v>116</v>
      </c>
      <c r="M1719" s="16">
        <v>0.3</v>
      </c>
      <c r="N1719" s="16" t="s">
        <v>52</v>
      </c>
      <c r="O1719" s="16">
        <v>6</v>
      </c>
      <c r="P1719" s="16" t="s">
        <v>91</v>
      </c>
      <c r="Q1719" s="16">
        <v>233</v>
      </c>
      <c r="R1719" s="16" t="s">
        <v>54</v>
      </c>
      <c r="S1719" s="16" t="s">
        <v>134</v>
      </c>
      <c r="T1719" s="16" t="s">
        <v>135</v>
      </c>
      <c r="U1719" s="16" t="s">
        <v>94</v>
      </c>
      <c r="V1719" s="16" t="s">
        <v>58</v>
      </c>
      <c r="W1719" s="16" t="s">
        <v>95</v>
      </c>
      <c r="X1719" s="16" t="b">
        <v>0</v>
      </c>
      <c r="Y1719" s="16" t="b">
        <v>0</v>
      </c>
      <c r="Z1719" s="16" t="e">
        <v>#N/A</v>
      </c>
      <c r="AA1719" s="16">
        <v>6.989999999999999E-2</v>
      </c>
      <c r="AB1719" s="16">
        <v>0</v>
      </c>
      <c r="AC1719" s="16" t="s">
        <v>989</v>
      </c>
      <c r="AD1719" s="16" t="s">
        <v>1103</v>
      </c>
      <c r="AE1719" s="16" t="s">
        <v>1104</v>
      </c>
      <c r="AF1719" s="16" t="s">
        <v>1010</v>
      </c>
      <c r="AG1719" s="16" t="s">
        <v>6</v>
      </c>
      <c r="AH1719" s="16" t="b">
        <v>0</v>
      </c>
      <c r="AI1719" s="16" t="s">
        <v>60</v>
      </c>
      <c r="AJ1719" s="16" t="s">
        <v>827</v>
      </c>
      <c r="AK1719" s="16" t="s">
        <v>147</v>
      </c>
      <c r="AL1719" s="16" t="s">
        <v>1041</v>
      </c>
      <c r="AM1719" s="16" t="s">
        <v>64</v>
      </c>
      <c r="AN1719" s="19" t="e">
        <v>#N/A</v>
      </c>
      <c r="AO1719" t="str">
        <f>RIGHT('CMO Input'!$T1719,(LEN('CMO Input'!$T1719)-FIND(" ",'CMO Input'!$T1719,1)))</f>
        <v>6-7”</v>
      </c>
      <c r="AP1719">
        <f>'CMO Input'!$O1719</f>
        <v>6</v>
      </c>
      <c r="AR1719" t="str">
        <f>Table2[[#This Row],[Policy / Non Policy]]</f>
        <v>Policy</v>
      </c>
      <c r="AS1719" t="str">
        <f>'CMO Input'!$U1719</f>
        <v>Tier 1</v>
      </c>
      <c r="AT1719" t="str">
        <f>'CMO Input'!$P1719</f>
        <v>DI</v>
      </c>
      <c r="AU1719" t="str" cm="1">
        <f t="array" ref="AU17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719" s="8" t="str">
        <f>TEXT('CMO Input'!$D1719,"MMM-YY")</f>
        <v>May</v>
      </c>
    </row>
    <row r="1720" spans="1:48" x14ac:dyDescent="0.25">
      <c r="A1720" s="14">
        <v>510948245</v>
      </c>
      <c r="B1720" s="12" t="s">
        <v>180</v>
      </c>
      <c r="C1720" s="12" t="s">
        <v>989</v>
      </c>
      <c r="D1720" s="12" t="s">
        <v>119</v>
      </c>
      <c r="E1720" s="13">
        <v>8</v>
      </c>
      <c r="F1720" s="12" t="s">
        <v>46</v>
      </c>
      <c r="G1720" s="13" t="s">
        <v>1044</v>
      </c>
      <c r="H1720" s="12" t="s">
        <v>87</v>
      </c>
      <c r="I1720" s="12" t="s">
        <v>1012</v>
      </c>
      <c r="J1720" s="12" t="s">
        <v>1013</v>
      </c>
      <c r="K1720" s="14">
        <v>510948245</v>
      </c>
      <c r="L1720" s="12" t="s">
        <v>116</v>
      </c>
      <c r="M1720" s="12">
        <v>36.799999999999997</v>
      </c>
      <c r="N1720" s="12" t="s">
        <v>52</v>
      </c>
      <c r="O1720" s="12">
        <v>4</v>
      </c>
      <c r="P1720" s="12" t="s">
        <v>91</v>
      </c>
      <c r="Q1720" s="12">
        <v>10</v>
      </c>
      <c r="R1720" s="12" t="s">
        <v>54</v>
      </c>
      <c r="S1720" s="12" t="s">
        <v>117</v>
      </c>
      <c r="T1720" s="12" t="s">
        <v>118</v>
      </c>
      <c r="U1720" s="12" t="s">
        <v>94</v>
      </c>
      <c r="V1720" s="12" t="s">
        <v>58</v>
      </c>
      <c r="W1720" s="12" t="s">
        <v>95</v>
      </c>
      <c r="X1720" s="12" t="b">
        <v>0</v>
      </c>
      <c r="Y1720" s="12" t="b">
        <v>0</v>
      </c>
      <c r="Z1720" s="12" t="e">
        <v>#N/A</v>
      </c>
      <c r="AA1720" s="12">
        <v>0.36799999999999999</v>
      </c>
      <c r="AB1720" s="12">
        <v>0</v>
      </c>
      <c r="AC1720" s="12" t="s">
        <v>989</v>
      </c>
      <c r="AD1720" s="12" t="s">
        <v>1012</v>
      </c>
      <c r="AE1720" s="12" t="s">
        <v>1013</v>
      </c>
      <c r="AF1720" s="12" t="s">
        <v>1010</v>
      </c>
      <c r="AG1720" s="12" t="s">
        <v>6</v>
      </c>
      <c r="AH1720" s="12" t="b">
        <v>0</v>
      </c>
      <c r="AI1720" s="12" t="s">
        <v>60</v>
      </c>
      <c r="AJ1720" s="12" t="s">
        <v>827</v>
      </c>
      <c r="AK1720" s="12" t="s">
        <v>147</v>
      </c>
      <c r="AL1720" s="12" t="s">
        <v>1014</v>
      </c>
      <c r="AM1720" s="12" t="s">
        <v>64</v>
      </c>
      <c r="AN1720" s="15" t="e">
        <v>#N/A</v>
      </c>
      <c r="AO1720" t="str">
        <f>RIGHT('CMO Input'!$T1720,(LEN('CMO Input'!$T1720)-FIND(" ",'CMO Input'!$T1720,1)))</f>
        <v>4-5”</v>
      </c>
      <c r="AP1720">
        <f>'CMO Input'!$O1720</f>
        <v>4</v>
      </c>
      <c r="AR1720" t="str">
        <f>Table2[[#This Row],[Policy / Non Policy]]</f>
        <v>Policy</v>
      </c>
      <c r="AS1720" t="str">
        <f>'CMO Input'!$U1720</f>
        <v>Tier 1</v>
      </c>
      <c r="AT1720" t="str">
        <f>'CMO Input'!$P1720</f>
        <v>DI</v>
      </c>
      <c r="AU1720" t="str" cm="1">
        <f t="array" ref="AU17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0" s="8" t="str">
        <f>TEXT('CMO Input'!$D1720,"MMM-YY")</f>
        <v>May</v>
      </c>
    </row>
    <row r="1721" spans="1:48" x14ac:dyDescent="0.25">
      <c r="A1721" s="18">
        <v>510948246</v>
      </c>
      <c r="B1721" s="16" t="s">
        <v>180</v>
      </c>
      <c r="C1721" s="16" t="s">
        <v>989</v>
      </c>
      <c r="D1721" s="16" t="s">
        <v>119</v>
      </c>
      <c r="E1721" s="17">
        <v>8</v>
      </c>
      <c r="F1721" s="16" t="s">
        <v>46</v>
      </c>
      <c r="G1721" s="17" t="s">
        <v>1044</v>
      </c>
      <c r="H1721" s="16" t="s">
        <v>87</v>
      </c>
      <c r="I1721" s="16" t="s">
        <v>1012</v>
      </c>
      <c r="J1721" s="16" t="s">
        <v>1013</v>
      </c>
      <c r="K1721" s="18">
        <v>510948246</v>
      </c>
      <c r="L1721" s="16" t="s">
        <v>116</v>
      </c>
      <c r="M1721" s="16">
        <v>19.399999999999999</v>
      </c>
      <c r="N1721" s="16" t="s">
        <v>52</v>
      </c>
      <c r="O1721" s="16">
        <v>4</v>
      </c>
      <c r="P1721" s="16" t="s">
        <v>53</v>
      </c>
      <c r="Q1721" s="16">
        <v>59</v>
      </c>
      <c r="R1721" s="16" t="s">
        <v>54</v>
      </c>
      <c r="S1721" s="16" t="s">
        <v>117</v>
      </c>
      <c r="T1721" s="16" t="s">
        <v>118</v>
      </c>
      <c r="U1721" s="16" t="s">
        <v>94</v>
      </c>
      <c r="V1721" s="16" t="s">
        <v>58</v>
      </c>
      <c r="W1721" s="16" t="s">
        <v>95</v>
      </c>
      <c r="X1721" s="16" t="b">
        <v>0</v>
      </c>
      <c r="Y1721" s="16" t="b">
        <v>0</v>
      </c>
      <c r="Z1721" s="16" t="e">
        <v>#N/A</v>
      </c>
      <c r="AA1721" s="16">
        <v>1.1445999999999998</v>
      </c>
      <c r="AB1721" s="16">
        <v>0</v>
      </c>
      <c r="AC1721" s="16" t="s">
        <v>989</v>
      </c>
      <c r="AD1721" s="16" t="s">
        <v>1012</v>
      </c>
      <c r="AE1721" s="16" t="s">
        <v>1013</v>
      </c>
      <c r="AF1721" s="16" t="s">
        <v>1010</v>
      </c>
      <c r="AG1721" s="16" t="s">
        <v>6</v>
      </c>
      <c r="AH1721" s="16" t="b">
        <v>0</v>
      </c>
      <c r="AI1721" s="16" t="s">
        <v>60</v>
      </c>
      <c r="AJ1721" s="16" t="s">
        <v>827</v>
      </c>
      <c r="AK1721" s="16" t="s">
        <v>147</v>
      </c>
      <c r="AL1721" s="16" t="s">
        <v>1014</v>
      </c>
      <c r="AM1721" s="16" t="s">
        <v>64</v>
      </c>
      <c r="AN1721" s="19" t="e">
        <v>#N/A</v>
      </c>
      <c r="AO1721" t="str">
        <f>RIGHT('CMO Input'!$T1721,(LEN('CMO Input'!$T1721)-FIND(" ",'CMO Input'!$T1721,1)))</f>
        <v>4-5”</v>
      </c>
      <c r="AP1721">
        <f>'CMO Input'!$O1721</f>
        <v>4</v>
      </c>
      <c r="AR1721" t="str">
        <f>Table2[[#This Row],[Policy / Non Policy]]</f>
        <v>Policy</v>
      </c>
      <c r="AS1721" t="str">
        <f>'CMO Input'!$U1721</f>
        <v>Tier 1</v>
      </c>
      <c r="AT1721" t="str">
        <f>'CMO Input'!$P1721</f>
        <v>CI</v>
      </c>
      <c r="AU1721" t="str" cm="1">
        <f t="array" ref="AU17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1" s="8" t="str">
        <f>TEXT('CMO Input'!$D1721,"MMM-YY")</f>
        <v>May</v>
      </c>
    </row>
    <row r="1722" spans="1:48" x14ac:dyDescent="0.25">
      <c r="A1722" s="14">
        <v>510948369</v>
      </c>
      <c r="B1722" s="12" t="s">
        <v>180</v>
      </c>
      <c r="C1722" s="12" t="s">
        <v>989</v>
      </c>
      <c r="D1722" s="12" t="s">
        <v>119</v>
      </c>
      <c r="E1722" s="13">
        <v>8</v>
      </c>
      <c r="F1722" s="12" t="s">
        <v>46</v>
      </c>
      <c r="G1722" s="13" t="s">
        <v>1044</v>
      </c>
      <c r="H1722" s="12" t="s">
        <v>87</v>
      </c>
      <c r="I1722" s="12" t="s">
        <v>1012</v>
      </c>
      <c r="J1722" s="12" t="s">
        <v>1130</v>
      </c>
      <c r="K1722" s="14">
        <v>510948369</v>
      </c>
      <c r="L1722" s="12" t="s">
        <v>116</v>
      </c>
      <c r="M1722" s="12">
        <v>0.2</v>
      </c>
      <c r="N1722" s="12" t="s">
        <v>52</v>
      </c>
      <c r="O1722" s="12">
        <v>4</v>
      </c>
      <c r="P1722" s="12" t="s">
        <v>91</v>
      </c>
      <c r="Q1722" s="12">
        <v>134</v>
      </c>
      <c r="R1722" s="12" t="s">
        <v>54</v>
      </c>
      <c r="S1722" s="12" t="s">
        <v>117</v>
      </c>
      <c r="T1722" s="12" t="s">
        <v>118</v>
      </c>
      <c r="U1722" s="12" t="s">
        <v>94</v>
      </c>
      <c r="V1722" s="12" t="s">
        <v>58</v>
      </c>
      <c r="W1722" s="12" t="s">
        <v>95</v>
      </c>
      <c r="X1722" s="12" t="b">
        <v>0</v>
      </c>
      <c r="Y1722" s="12" t="b">
        <v>0</v>
      </c>
      <c r="Z1722" s="12" t="e">
        <v>#N/A</v>
      </c>
      <c r="AA1722" s="12">
        <v>2.6800000000000001E-2</v>
      </c>
      <c r="AB1722" s="12">
        <v>0</v>
      </c>
      <c r="AC1722" s="12" t="s">
        <v>989</v>
      </c>
      <c r="AD1722" s="12" t="s">
        <v>1012</v>
      </c>
      <c r="AE1722" s="12" t="s">
        <v>1130</v>
      </c>
      <c r="AF1722" s="12" t="s">
        <v>1010</v>
      </c>
      <c r="AG1722" s="12" t="s">
        <v>6</v>
      </c>
      <c r="AH1722" s="12" t="b">
        <v>0</v>
      </c>
      <c r="AI1722" s="12" t="s">
        <v>60</v>
      </c>
      <c r="AJ1722" s="12" t="s">
        <v>827</v>
      </c>
      <c r="AK1722" s="12" t="s">
        <v>147</v>
      </c>
      <c r="AL1722" s="12" t="s">
        <v>1014</v>
      </c>
      <c r="AM1722" s="12" t="s">
        <v>64</v>
      </c>
      <c r="AN1722" s="15" t="e">
        <v>#N/A</v>
      </c>
      <c r="AO1722" t="str">
        <f>RIGHT('CMO Input'!$T1722,(LEN('CMO Input'!$T1722)-FIND(" ",'CMO Input'!$T1722,1)))</f>
        <v>4-5”</v>
      </c>
      <c r="AP1722">
        <f>'CMO Input'!$O1722</f>
        <v>4</v>
      </c>
      <c r="AR1722" t="str">
        <f>Table2[[#This Row],[Policy / Non Policy]]</f>
        <v>Policy</v>
      </c>
      <c r="AS1722" t="str">
        <f>'CMO Input'!$U1722</f>
        <v>Tier 1</v>
      </c>
      <c r="AT1722" t="str">
        <f>'CMO Input'!$P1722</f>
        <v>DI</v>
      </c>
      <c r="AU1722" t="str" cm="1">
        <f t="array" ref="AU17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2" s="8" t="str">
        <f>TEXT('CMO Input'!$D1722,"MMM-YY")</f>
        <v>May</v>
      </c>
    </row>
    <row r="1723" spans="1:48" x14ac:dyDescent="0.25">
      <c r="A1723" s="18">
        <v>510845938</v>
      </c>
      <c r="B1723" s="16" t="s">
        <v>180</v>
      </c>
      <c r="C1723" s="16" t="s">
        <v>989</v>
      </c>
      <c r="D1723" s="16" t="s">
        <v>119</v>
      </c>
      <c r="E1723" s="17">
        <v>8</v>
      </c>
      <c r="F1723" s="16" t="s">
        <v>46</v>
      </c>
      <c r="G1723" s="17" t="s">
        <v>1044</v>
      </c>
      <c r="H1723" s="16" t="s">
        <v>87</v>
      </c>
      <c r="I1723" s="16" t="s">
        <v>1108</v>
      </c>
      <c r="J1723" s="16" t="s">
        <v>1131</v>
      </c>
      <c r="K1723" s="18">
        <v>510845938</v>
      </c>
      <c r="L1723" s="16" t="s">
        <v>116</v>
      </c>
      <c r="M1723" s="16">
        <v>25.2</v>
      </c>
      <c r="N1723" s="16" t="s">
        <v>52</v>
      </c>
      <c r="O1723" s="16">
        <v>8</v>
      </c>
      <c r="P1723" s="16" t="s">
        <v>163</v>
      </c>
      <c r="Q1723" s="16">
        <v>146</v>
      </c>
      <c r="R1723" s="16" t="s">
        <v>54</v>
      </c>
      <c r="S1723" s="16" t="s">
        <v>92</v>
      </c>
      <c r="T1723" s="16" t="s">
        <v>93</v>
      </c>
      <c r="U1723" s="16" t="s">
        <v>94</v>
      </c>
      <c r="V1723" s="16" t="s">
        <v>58</v>
      </c>
      <c r="W1723" s="16" t="s">
        <v>95</v>
      </c>
      <c r="X1723" s="16" t="b">
        <v>0</v>
      </c>
      <c r="Y1723" s="16" t="b">
        <v>0</v>
      </c>
      <c r="Z1723" s="16" t="e">
        <v>#N/A</v>
      </c>
      <c r="AA1723" s="16">
        <v>3.6791999999999998</v>
      </c>
      <c r="AB1723" s="16">
        <v>0</v>
      </c>
      <c r="AC1723" s="16" t="s">
        <v>989</v>
      </c>
      <c r="AD1723" s="16" t="s">
        <v>1108</v>
      </c>
      <c r="AE1723" s="16" t="s">
        <v>1131</v>
      </c>
      <c r="AF1723" s="16" t="s">
        <v>1046</v>
      </c>
      <c r="AG1723" s="16" t="s">
        <v>6</v>
      </c>
      <c r="AH1723" s="16" t="b">
        <v>0</v>
      </c>
      <c r="AI1723" s="16" t="s">
        <v>60</v>
      </c>
      <c r="AJ1723" s="16" t="s">
        <v>166</v>
      </c>
      <c r="AK1723" s="16" t="s">
        <v>147</v>
      </c>
      <c r="AL1723" s="16" t="s">
        <v>1090</v>
      </c>
      <c r="AM1723" s="16" t="s">
        <v>64</v>
      </c>
      <c r="AN1723" s="19" t="e">
        <v>#N/A</v>
      </c>
      <c r="AO1723" t="str">
        <f>RIGHT('CMO Input'!$T1723,(LEN('CMO Input'!$T1723)-FIND(" ",'CMO Input'!$T1723,1)))</f>
        <v>8”</v>
      </c>
      <c r="AP1723">
        <f>'CMO Input'!$O1723</f>
        <v>8</v>
      </c>
      <c r="AR1723" t="str">
        <f>Table2[[#This Row],[Policy / Non Policy]]</f>
        <v>Policy</v>
      </c>
      <c r="AS1723" t="str">
        <f>'CMO Input'!$U1723</f>
        <v>Tier 1</v>
      </c>
      <c r="AT1723" t="str">
        <f>'CMO Input'!$P1723</f>
        <v>SI</v>
      </c>
      <c r="AU1723" t="str" cm="1">
        <f t="array" ref="AU17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23" s="8" t="str">
        <f>TEXT('CMO Input'!$D1723,"MMM-YY")</f>
        <v>May</v>
      </c>
    </row>
    <row r="1724" spans="1:48" x14ac:dyDescent="0.25">
      <c r="A1724" s="14">
        <v>510910077</v>
      </c>
      <c r="B1724" s="12" t="s">
        <v>180</v>
      </c>
      <c r="C1724" s="12" t="s">
        <v>989</v>
      </c>
      <c r="D1724" s="12" t="s">
        <v>119</v>
      </c>
      <c r="E1724" s="13">
        <v>8</v>
      </c>
      <c r="F1724" s="12" t="s">
        <v>46</v>
      </c>
      <c r="G1724" s="13" t="s">
        <v>1044</v>
      </c>
      <c r="H1724" s="12" t="s">
        <v>87</v>
      </c>
      <c r="I1724" s="12" t="s">
        <v>1108</v>
      </c>
      <c r="J1724" s="12" t="s">
        <v>1109</v>
      </c>
      <c r="K1724" s="14">
        <v>510910077</v>
      </c>
      <c r="L1724" s="12" t="s">
        <v>116</v>
      </c>
      <c r="M1724" s="12">
        <v>33.1</v>
      </c>
      <c r="N1724" s="12" t="s">
        <v>52</v>
      </c>
      <c r="O1724" s="12">
        <v>4</v>
      </c>
      <c r="P1724" s="12" t="s">
        <v>163</v>
      </c>
      <c r="Q1724" s="12">
        <v>77</v>
      </c>
      <c r="R1724" s="12" t="s">
        <v>54</v>
      </c>
      <c r="S1724" s="12" t="s">
        <v>117</v>
      </c>
      <c r="T1724" s="12" t="s">
        <v>118</v>
      </c>
      <c r="U1724" s="12" t="s">
        <v>94</v>
      </c>
      <c r="V1724" s="12" t="s">
        <v>58</v>
      </c>
      <c r="W1724" s="12" t="s">
        <v>95</v>
      </c>
      <c r="X1724" s="12" t="b">
        <v>0</v>
      </c>
      <c r="Y1724" s="12" t="b">
        <v>0</v>
      </c>
      <c r="Z1724" s="12" t="e">
        <v>#N/A</v>
      </c>
      <c r="AA1724" s="12">
        <v>2.5487000000000002</v>
      </c>
      <c r="AB1724" s="12">
        <v>0</v>
      </c>
      <c r="AC1724" s="12" t="s">
        <v>989</v>
      </c>
      <c r="AD1724" s="12" t="s">
        <v>1108</v>
      </c>
      <c r="AE1724" s="12" t="s">
        <v>1109</v>
      </c>
      <c r="AF1724" s="12" t="s">
        <v>1046</v>
      </c>
      <c r="AG1724" s="12" t="s">
        <v>6</v>
      </c>
      <c r="AH1724" s="12" t="b">
        <v>0</v>
      </c>
      <c r="AI1724" s="12" t="s">
        <v>60</v>
      </c>
      <c r="AJ1724" s="12" t="s">
        <v>166</v>
      </c>
      <c r="AK1724" s="12" t="s">
        <v>147</v>
      </c>
      <c r="AL1724" s="12" t="s">
        <v>1060</v>
      </c>
      <c r="AM1724" s="12" t="s">
        <v>64</v>
      </c>
      <c r="AN1724" s="15" t="e">
        <v>#N/A</v>
      </c>
      <c r="AO1724" t="str">
        <f>RIGHT('CMO Input'!$T1724,(LEN('CMO Input'!$T1724)-FIND(" ",'CMO Input'!$T1724,1)))</f>
        <v>4-5”</v>
      </c>
      <c r="AP1724">
        <f>'CMO Input'!$O1724</f>
        <v>4</v>
      </c>
      <c r="AR1724" t="str">
        <f>Table2[[#This Row],[Policy / Non Policy]]</f>
        <v>Policy</v>
      </c>
      <c r="AS1724" t="str">
        <f>'CMO Input'!$U1724</f>
        <v>Tier 1</v>
      </c>
      <c r="AT1724" t="str">
        <f>'CMO Input'!$P1724</f>
        <v>SI</v>
      </c>
      <c r="AU1724" t="str" cm="1">
        <f t="array" ref="AU17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4" s="8" t="str">
        <f>TEXT('CMO Input'!$D1724,"MMM-YY")</f>
        <v>May</v>
      </c>
    </row>
    <row r="1725" spans="1:48" x14ac:dyDescent="0.25">
      <c r="A1725" s="18">
        <v>220001511673</v>
      </c>
      <c r="B1725" s="16" t="s">
        <v>180</v>
      </c>
      <c r="C1725" s="16" t="s">
        <v>989</v>
      </c>
      <c r="D1725" s="16" t="s">
        <v>119</v>
      </c>
      <c r="E1725" s="17">
        <v>8</v>
      </c>
      <c r="F1725" s="16" t="s">
        <v>46</v>
      </c>
      <c r="G1725" s="17" t="s">
        <v>1044</v>
      </c>
      <c r="H1725" s="16" t="s">
        <v>87</v>
      </c>
      <c r="I1725" s="16" t="s">
        <v>1108</v>
      </c>
      <c r="J1725" s="16" t="s">
        <v>1109</v>
      </c>
      <c r="K1725" s="18">
        <v>220001511673</v>
      </c>
      <c r="L1725" s="16" t="s">
        <v>116</v>
      </c>
      <c r="M1725" s="16">
        <v>0</v>
      </c>
      <c r="N1725" s="16" t="s">
        <v>52</v>
      </c>
      <c r="O1725" s="16">
        <v>4</v>
      </c>
      <c r="P1725" s="16" t="s">
        <v>163</v>
      </c>
      <c r="Q1725" s="16">
        <v>96</v>
      </c>
      <c r="R1725" s="16" t="s">
        <v>54</v>
      </c>
      <c r="S1725" s="16" t="s">
        <v>117</v>
      </c>
      <c r="T1725" s="16" t="s">
        <v>118</v>
      </c>
      <c r="U1725" s="16" t="s">
        <v>94</v>
      </c>
      <c r="V1725" s="16" t="s">
        <v>58</v>
      </c>
      <c r="W1725" s="16" t="s">
        <v>95</v>
      </c>
      <c r="X1725" s="16" t="b">
        <v>0</v>
      </c>
      <c r="Y1725" s="16" t="b">
        <v>0</v>
      </c>
      <c r="Z1725" s="16" t="e">
        <v>#N/A</v>
      </c>
      <c r="AA1725" s="16">
        <v>0</v>
      </c>
      <c r="AB1725" s="16">
        <v>0</v>
      </c>
      <c r="AC1725" s="16" t="s">
        <v>989</v>
      </c>
      <c r="AD1725" s="16" t="s">
        <v>1108</v>
      </c>
      <c r="AE1725" s="16" t="s">
        <v>1109</v>
      </c>
      <c r="AF1725" s="16" t="s">
        <v>1046</v>
      </c>
      <c r="AG1725" s="16" t="s">
        <v>6</v>
      </c>
      <c r="AH1725" s="16" t="b">
        <v>0</v>
      </c>
      <c r="AI1725" s="16" t="s">
        <v>60</v>
      </c>
      <c r="AJ1725" s="16" t="s">
        <v>166</v>
      </c>
      <c r="AK1725" s="16" t="s">
        <v>147</v>
      </c>
      <c r="AL1725" s="16" t="s">
        <v>1060</v>
      </c>
      <c r="AM1725" s="16" t="s">
        <v>64</v>
      </c>
      <c r="AN1725" s="19" t="e">
        <v>#N/A</v>
      </c>
      <c r="AO1725" t="str">
        <f>RIGHT('CMO Input'!$T1725,(LEN('CMO Input'!$T1725)-FIND(" ",'CMO Input'!$T1725,1)))</f>
        <v>4-5”</v>
      </c>
      <c r="AP1725">
        <f>'CMO Input'!$O1725</f>
        <v>4</v>
      </c>
      <c r="AR1725" t="str">
        <f>Table2[[#This Row],[Policy / Non Policy]]</f>
        <v>Policy</v>
      </c>
      <c r="AS1725" t="str">
        <f>'CMO Input'!$U1725</f>
        <v>Tier 1</v>
      </c>
      <c r="AT1725" t="str">
        <f>'CMO Input'!$P1725</f>
        <v>SI</v>
      </c>
      <c r="AU1725" t="str" cm="1">
        <f t="array" ref="AU17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5" s="8" t="str">
        <f>TEXT('CMO Input'!$D1725,"MMM-YY")</f>
        <v>May</v>
      </c>
    </row>
    <row r="1726" spans="1:48" x14ac:dyDescent="0.25">
      <c r="A1726" s="14">
        <v>638088408</v>
      </c>
      <c r="B1726" s="12" t="s">
        <v>180</v>
      </c>
      <c r="C1726" s="12" t="s">
        <v>989</v>
      </c>
      <c r="D1726" s="12" t="s">
        <v>119</v>
      </c>
      <c r="E1726" s="13">
        <v>9</v>
      </c>
      <c r="F1726" s="12" t="s">
        <v>46</v>
      </c>
      <c r="G1726" s="13" t="s">
        <v>158</v>
      </c>
      <c r="H1726" s="12" t="s">
        <v>87</v>
      </c>
      <c r="I1726" s="12" t="s">
        <v>990</v>
      </c>
      <c r="J1726" s="12" t="s">
        <v>1107</v>
      </c>
      <c r="K1726" s="14">
        <v>638088408</v>
      </c>
      <c r="L1726" s="12" t="s">
        <v>90</v>
      </c>
      <c r="M1726" s="12">
        <v>0.6</v>
      </c>
      <c r="N1726" s="12" t="s">
        <v>52</v>
      </c>
      <c r="O1726" s="12">
        <v>4</v>
      </c>
      <c r="P1726" s="12" t="s">
        <v>53</v>
      </c>
      <c r="Q1726" s="12">
        <v>50</v>
      </c>
      <c r="R1726" s="12" t="s">
        <v>54</v>
      </c>
      <c r="S1726" s="12" t="s">
        <v>117</v>
      </c>
      <c r="T1726" s="12" t="s">
        <v>118</v>
      </c>
      <c r="U1726" s="12" t="s">
        <v>94</v>
      </c>
      <c r="V1726" s="12" t="s">
        <v>58</v>
      </c>
      <c r="W1726" s="12" t="s">
        <v>95</v>
      </c>
      <c r="X1726" s="12" t="b">
        <v>0</v>
      </c>
      <c r="Y1726" s="12" t="b">
        <v>0</v>
      </c>
      <c r="Z1726" s="12" t="e">
        <v>#N/A</v>
      </c>
      <c r="AA1726" s="12">
        <v>0.03</v>
      </c>
      <c r="AB1726" s="12">
        <v>0</v>
      </c>
      <c r="AC1726" s="12" t="s">
        <v>989</v>
      </c>
      <c r="AD1726" s="12" t="s">
        <v>990</v>
      </c>
      <c r="AE1726" s="12" t="s">
        <v>1107</v>
      </c>
      <c r="AF1726" s="12" t="s">
        <v>992</v>
      </c>
      <c r="AG1726" s="12" t="s">
        <v>6</v>
      </c>
      <c r="AH1726" s="12" t="b">
        <v>0</v>
      </c>
      <c r="AI1726" s="12" t="s">
        <v>39</v>
      </c>
      <c r="AJ1726" s="12" t="s">
        <v>61</v>
      </c>
      <c r="AK1726" s="12" t="s">
        <v>90</v>
      </c>
      <c r="AL1726" s="12" t="s">
        <v>905</v>
      </c>
      <c r="AM1726" s="12" t="s">
        <v>64</v>
      </c>
      <c r="AN1726" s="15" t="e">
        <v>#N/A</v>
      </c>
      <c r="AO1726" t="str">
        <f>RIGHT('CMO Input'!$T1726,(LEN('CMO Input'!$T1726)-FIND(" ",'CMO Input'!$T1726,1)))</f>
        <v>4-5”</v>
      </c>
      <c r="AP1726">
        <f>'CMO Input'!$O1726</f>
        <v>4</v>
      </c>
      <c r="AR1726" t="str">
        <f>Table2[[#This Row],[Policy / Non Policy]]</f>
        <v>Policy</v>
      </c>
      <c r="AS1726" t="str">
        <f>'CMO Input'!$U1726</f>
        <v>Tier 1</v>
      </c>
      <c r="AT1726" t="str">
        <f>'CMO Input'!$P1726</f>
        <v>CI</v>
      </c>
      <c r="AU1726" t="str" cm="1">
        <f t="array" ref="AU17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6" s="8" t="str">
        <f>TEXT('CMO Input'!$D1726,"MMM-YY")</f>
        <v>May</v>
      </c>
    </row>
    <row r="1727" spans="1:48" x14ac:dyDescent="0.25">
      <c r="A1727" s="18">
        <v>510923621</v>
      </c>
      <c r="B1727" s="16" t="s">
        <v>180</v>
      </c>
      <c r="C1727" s="16" t="s">
        <v>989</v>
      </c>
      <c r="D1727" s="16" t="s">
        <v>119</v>
      </c>
      <c r="E1727" s="17">
        <v>9</v>
      </c>
      <c r="F1727" s="16" t="s">
        <v>46</v>
      </c>
      <c r="G1727" s="17" t="s">
        <v>158</v>
      </c>
      <c r="H1727" s="16" t="s">
        <v>87</v>
      </c>
      <c r="I1727" s="16" t="s">
        <v>990</v>
      </c>
      <c r="J1727" s="16" t="s">
        <v>1100</v>
      </c>
      <c r="K1727" s="18">
        <v>510923621</v>
      </c>
      <c r="L1727" s="16" t="s">
        <v>116</v>
      </c>
      <c r="M1727" s="16">
        <v>0.2</v>
      </c>
      <c r="N1727" s="16" t="s">
        <v>52</v>
      </c>
      <c r="O1727" s="16">
        <v>4</v>
      </c>
      <c r="P1727" s="16" t="s">
        <v>53</v>
      </c>
      <c r="Q1727" s="16">
        <v>94</v>
      </c>
      <c r="R1727" s="16" t="s">
        <v>54</v>
      </c>
      <c r="S1727" s="16" t="s">
        <v>117</v>
      </c>
      <c r="T1727" s="16" t="s">
        <v>118</v>
      </c>
      <c r="U1727" s="16" t="s">
        <v>94</v>
      </c>
      <c r="V1727" s="16" t="s">
        <v>58</v>
      </c>
      <c r="W1727" s="16" t="s">
        <v>95</v>
      </c>
      <c r="X1727" s="16" t="b">
        <v>0</v>
      </c>
      <c r="Y1727" s="16" t="b">
        <v>0</v>
      </c>
      <c r="Z1727" s="16" t="e">
        <v>#N/A</v>
      </c>
      <c r="AA1727" s="16">
        <v>1.8800000000000001E-2</v>
      </c>
      <c r="AB1727" s="16">
        <v>0</v>
      </c>
      <c r="AC1727" s="16" t="s">
        <v>989</v>
      </c>
      <c r="AD1727" s="16" t="s">
        <v>990</v>
      </c>
      <c r="AE1727" s="16" t="s">
        <v>1100</v>
      </c>
      <c r="AF1727" s="16" t="s">
        <v>992</v>
      </c>
      <c r="AG1727" s="16" t="s">
        <v>6</v>
      </c>
      <c r="AH1727" s="16" t="b">
        <v>0</v>
      </c>
      <c r="AI1727" s="16" t="s">
        <v>60</v>
      </c>
      <c r="AJ1727" s="16" t="s">
        <v>61</v>
      </c>
      <c r="AK1727" s="16" t="s">
        <v>147</v>
      </c>
      <c r="AL1727" s="16" t="s">
        <v>905</v>
      </c>
      <c r="AM1727" s="16" t="s">
        <v>64</v>
      </c>
      <c r="AN1727" s="19" t="e">
        <v>#N/A</v>
      </c>
      <c r="AO1727" t="str">
        <f>RIGHT('CMO Input'!$T1727,(LEN('CMO Input'!$T1727)-FIND(" ",'CMO Input'!$T1727,1)))</f>
        <v>4-5”</v>
      </c>
      <c r="AP1727">
        <f>'CMO Input'!$O1727</f>
        <v>4</v>
      </c>
      <c r="AR1727" t="str">
        <f>Table2[[#This Row],[Policy / Non Policy]]</f>
        <v>Policy</v>
      </c>
      <c r="AS1727" t="str">
        <f>'CMO Input'!$U1727</f>
        <v>Tier 1</v>
      </c>
      <c r="AT1727" t="str">
        <f>'CMO Input'!$P1727</f>
        <v>CI</v>
      </c>
      <c r="AU1727" t="str" cm="1">
        <f t="array" ref="AU17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7" s="8" t="str">
        <f>TEXT('CMO Input'!$D1727,"MMM-YY")</f>
        <v>May</v>
      </c>
    </row>
    <row r="1728" spans="1:48" x14ac:dyDescent="0.25">
      <c r="A1728" s="14">
        <v>220000560479</v>
      </c>
      <c r="B1728" s="12" t="s">
        <v>180</v>
      </c>
      <c r="C1728" s="12" t="s">
        <v>989</v>
      </c>
      <c r="D1728" s="12" t="s">
        <v>119</v>
      </c>
      <c r="E1728" s="13">
        <v>9</v>
      </c>
      <c r="F1728" s="12" t="s">
        <v>46</v>
      </c>
      <c r="G1728" s="13" t="s">
        <v>158</v>
      </c>
      <c r="H1728" s="12" t="s">
        <v>87</v>
      </c>
      <c r="I1728" s="12" t="s">
        <v>990</v>
      </c>
      <c r="J1728" s="12" t="s">
        <v>1100</v>
      </c>
      <c r="K1728" s="14">
        <v>220000560479</v>
      </c>
      <c r="L1728" s="12" t="s">
        <v>116</v>
      </c>
      <c r="M1728" s="12">
        <v>0</v>
      </c>
      <c r="N1728" s="12" t="s">
        <v>52</v>
      </c>
      <c r="O1728" s="12">
        <v>4</v>
      </c>
      <c r="P1728" s="12" t="s">
        <v>163</v>
      </c>
      <c r="Q1728" s="12">
        <v>2</v>
      </c>
      <c r="R1728" s="12" t="s">
        <v>54</v>
      </c>
      <c r="S1728" s="12" t="s">
        <v>117</v>
      </c>
      <c r="T1728" s="12" t="s">
        <v>118</v>
      </c>
      <c r="U1728" s="12" t="s">
        <v>94</v>
      </c>
      <c r="V1728" s="12" t="s">
        <v>58</v>
      </c>
      <c r="W1728" s="12" t="s">
        <v>95</v>
      </c>
      <c r="X1728" s="12" t="b">
        <v>0</v>
      </c>
      <c r="Y1728" s="12" t="b">
        <v>0</v>
      </c>
      <c r="Z1728" s="12" t="e">
        <v>#N/A</v>
      </c>
      <c r="AA1728" s="12">
        <v>0</v>
      </c>
      <c r="AB1728" s="12">
        <v>0</v>
      </c>
      <c r="AC1728" s="12" t="s">
        <v>989</v>
      </c>
      <c r="AD1728" s="12" t="s">
        <v>990</v>
      </c>
      <c r="AE1728" s="12" t="s">
        <v>1100</v>
      </c>
      <c r="AF1728" s="12" t="s">
        <v>992</v>
      </c>
      <c r="AG1728" s="12" t="s">
        <v>6</v>
      </c>
      <c r="AH1728" s="12" t="b">
        <v>0</v>
      </c>
      <c r="AI1728" s="12" t="s">
        <v>60</v>
      </c>
      <c r="AJ1728" s="12" t="s">
        <v>61</v>
      </c>
      <c r="AK1728" s="12" t="s">
        <v>147</v>
      </c>
      <c r="AL1728" s="12" t="s">
        <v>905</v>
      </c>
      <c r="AM1728" s="12" t="s">
        <v>64</v>
      </c>
      <c r="AN1728" s="15" t="e">
        <v>#N/A</v>
      </c>
      <c r="AO1728" t="str">
        <f>RIGHT('CMO Input'!$T1728,(LEN('CMO Input'!$T1728)-FIND(" ",'CMO Input'!$T1728,1)))</f>
        <v>4-5”</v>
      </c>
      <c r="AP1728">
        <f>'CMO Input'!$O1728</f>
        <v>4</v>
      </c>
      <c r="AR1728" t="str">
        <f>Table2[[#This Row],[Policy / Non Policy]]</f>
        <v>Policy</v>
      </c>
      <c r="AS1728" t="str">
        <f>'CMO Input'!$U1728</f>
        <v>Tier 1</v>
      </c>
      <c r="AT1728" t="str">
        <f>'CMO Input'!$P1728</f>
        <v>SI</v>
      </c>
      <c r="AU1728" t="str" cm="1">
        <f t="array" ref="AU17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8" s="8" t="str">
        <f>TEXT('CMO Input'!$D1728,"MMM-YY")</f>
        <v>May</v>
      </c>
    </row>
    <row r="1729" spans="1:48" x14ac:dyDescent="0.25">
      <c r="A1729" s="18">
        <v>510817548</v>
      </c>
      <c r="B1729" s="16" t="s">
        <v>180</v>
      </c>
      <c r="C1729" s="16" t="s">
        <v>989</v>
      </c>
      <c r="D1729" s="16" t="s">
        <v>119</v>
      </c>
      <c r="E1729" s="17">
        <v>9</v>
      </c>
      <c r="F1729" s="16" t="s">
        <v>46</v>
      </c>
      <c r="G1729" s="17" t="s">
        <v>158</v>
      </c>
      <c r="H1729" s="16" t="s">
        <v>87</v>
      </c>
      <c r="I1729" s="16" t="s">
        <v>1132</v>
      </c>
      <c r="J1729" s="16" t="s">
        <v>1133</v>
      </c>
      <c r="K1729" s="18">
        <v>510817548</v>
      </c>
      <c r="L1729" s="16" t="s">
        <v>116</v>
      </c>
      <c r="M1729" s="16">
        <v>2.9</v>
      </c>
      <c r="N1729" s="16" t="s">
        <v>52</v>
      </c>
      <c r="O1729" s="16">
        <v>4</v>
      </c>
      <c r="P1729" s="16" t="s">
        <v>91</v>
      </c>
      <c r="Q1729" s="16">
        <v>9</v>
      </c>
      <c r="R1729" s="16" t="s">
        <v>54</v>
      </c>
      <c r="S1729" s="16" t="s">
        <v>117</v>
      </c>
      <c r="T1729" s="16" t="s">
        <v>118</v>
      </c>
      <c r="U1729" s="16" t="s">
        <v>94</v>
      </c>
      <c r="V1729" s="16" t="s">
        <v>58</v>
      </c>
      <c r="W1729" s="16" t="s">
        <v>95</v>
      </c>
      <c r="X1729" s="16" t="b">
        <v>0</v>
      </c>
      <c r="Y1729" s="16" t="b">
        <v>0</v>
      </c>
      <c r="Z1729" s="16" t="e">
        <v>#N/A</v>
      </c>
      <c r="AA1729" s="16">
        <v>2.6099999999999998E-2</v>
      </c>
      <c r="AB1729" s="16">
        <v>0</v>
      </c>
      <c r="AC1729" s="16" t="s">
        <v>989</v>
      </c>
      <c r="AD1729" s="16" t="s">
        <v>1132</v>
      </c>
      <c r="AE1729" s="16" t="s">
        <v>1133</v>
      </c>
      <c r="AF1729" s="16" t="s">
        <v>992</v>
      </c>
      <c r="AG1729" s="16" t="s">
        <v>6</v>
      </c>
      <c r="AH1729" s="16" t="b">
        <v>0</v>
      </c>
      <c r="AI1729" s="16" t="s">
        <v>60</v>
      </c>
      <c r="AJ1729" s="16" t="s">
        <v>61</v>
      </c>
      <c r="AK1729" s="16" t="s">
        <v>147</v>
      </c>
      <c r="AL1729" s="16" t="s">
        <v>1067</v>
      </c>
      <c r="AM1729" s="16" t="s">
        <v>64</v>
      </c>
      <c r="AN1729" s="19" t="e">
        <v>#N/A</v>
      </c>
      <c r="AO1729" t="str">
        <f>RIGHT('CMO Input'!$T1729,(LEN('CMO Input'!$T1729)-FIND(" ",'CMO Input'!$T1729,1)))</f>
        <v>4-5”</v>
      </c>
      <c r="AP1729">
        <f>'CMO Input'!$O1729</f>
        <v>4</v>
      </c>
      <c r="AR1729" t="str">
        <f>Table2[[#This Row],[Policy / Non Policy]]</f>
        <v>Policy</v>
      </c>
      <c r="AS1729" t="str">
        <f>'CMO Input'!$U1729</f>
        <v>Tier 1</v>
      </c>
      <c r="AT1729" t="str">
        <f>'CMO Input'!$P1729</f>
        <v>DI</v>
      </c>
      <c r="AU1729" t="str" cm="1">
        <f t="array" ref="AU17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29" s="8" t="str">
        <f>TEXT('CMO Input'!$D1729,"MMM-YY")</f>
        <v>May</v>
      </c>
    </row>
    <row r="1730" spans="1:48" x14ac:dyDescent="0.25">
      <c r="A1730" s="14">
        <v>510900913</v>
      </c>
      <c r="B1730" s="12" t="s">
        <v>180</v>
      </c>
      <c r="C1730" s="12" t="s">
        <v>989</v>
      </c>
      <c r="D1730" s="12" t="s">
        <v>119</v>
      </c>
      <c r="E1730" s="13">
        <v>9</v>
      </c>
      <c r="F1730" s="12" t="s">
        <v>46</v>
      </c>
      <c r="G1730" s="13" t="s">
        <v>158</v>
      </c>
      <c r="H1730" s="12" t="s">
        <v>87</v>
      </c>
      <c r="I1730" s="12" t="s">
        <v>1132</v>
      </c>
      <c r="J1730" s="12" t="s">
        <v>1133</v>
      </c>
      <c r="K1730" s="14">
        <v>510900913</v>
      </c>
      <c r="L1730" s="12" t="s">
        <v>90</v>
      </c>
      <c r="M1730" s="12">
        <v>2.2000000000000002</v>
      </c>
      <c r="N1730" s="12" t="s">
        <v>52</v>
      </c>
      <c r="O1730" s="12">
        <v>4</v>
      </c>
      <c r="P1730" s="12" t="s">
        <v>53</v>
      </c>
      <c r="Q1730" s="12">
        <v>200</v>
      </c>
      <c r="R1730" s="12" t="s">
        <v>54</v>
      </c>
      <c r="S1730" s="12" t="s">
        <v>117</v>
      </c>
      <c r="T1730" s="12" t="s">
        <v>118</v>
      </c>
      <c r="U1730" s="12" t="s">
        <v>94</v>
      </c>
      <c r="V1730" s="12" t="s">
        <v>58</v>
      </c>
      <c r="W1730" s="12" t="s">
        <v>95</v>
      </c>
      <c r="X1730" s="12" t="b">
        <v>0</v>
      </c>
      <c r="Y1730" s="12" t="b">
        <v>0</v>
      </c>
      <c r="Z1730" s="12" t="e">
        <v>#N/A</v>
      </c>
      <c r="AA1730" s="12">
        <v>0.44</v>
      </c>
      <c r="AB1730" s="12">
        <v>0</v>
      </c>
      <c r="AC1730" s="12" t="s">
        <v>989</v>
      </c>
      <c r="AD1730" s="12" t="s">
        <v>1132</v>
      </c>
      <c r="AE1730" s="12" t="s">
        <v>1133</v>
      </c>
      <c r="AF1730" s="12" t="s">
        <v>992</v>
      </c>
      <c r="AG1730" s="12" t="s">
        <v>6</v>
      </c>
      <c r="AH1730" s="12" t="b">
        <v>0</v>
      </c>
      <c r="AI1730" s="12" t="s">
        <v>39</v>
      </c>
      <c r="AJ1730" s="12" t="s">
        <v>61</v>
      </c>
      <c r="AK1730" s="12" t="s">
        <v>90</v>
      </c>
      <c r="AL1730" s="12" t="s">
        <v>1067</v>
      </c>
      <c r="AM1730" s="12" t="s">
        <v>64</v>
      </c>
      <c r="AN1730" s="15" t="e">
        <v>#N/A</v>
      </c>
      <c r="AO1730" t="str">
        <f>RIGHT('CMO Input'!$T1730,(LEN('CMO Input'!$T1730)-FIND(" ",'CMO Input'!$T1730,1)))</f>
        <v>4-5”</v>
      </c>
      <c r="AP1730">
        <f>'CMO Input'!$O1730</f>
        <v>4</v>
      </c>
      <c r="AR1730" t="str">
        <f>Table2[[#This Row],[Policy / Non Policy]]</f>
        <v>Policy</v>
      </c>
      <c r="AS1730" t="str">
        <f>'CMO Input'!$U1730</f>
        <v>Tier 1</v>
      </c>
      <c r="AT1730" t="str">
        <f>'CMO Input'!$P1730</f>
        <v>CI</v>
      </c>
      <c r="AU1730" t="str" cm="1">
        <f t="array" ref="AU17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0" s="8" t="str">
        <f>TEXT('CMO Input'!$D1730,"MMM-YY")</f>
        <v>May</v>
      </c>
    </row>
    <row r="1731" spans="1:48" x14ac:dyDescent="0.25">
      <c r="A1731" s="18">
        <v>220000486776</v>
      </c>
      <c r="B1731" s="16" t="s">
        <v>180</v>
      </c>
      <c r="C1731" s="16" t="s">
        <v>989</v>
      </c>
      <c r="D1731" s="16" t="s">
        <v>119</v>
      </c>
      <c r="E1731" s="17">
        <v>9</v>
      </c>
      <c r="F1731" s="16" t="s">
        <v>46</v>
      </c>
      <c r="G1731" s="17" t="s">
        <v>158</v>
      </c>
      <c r="H1731" s="16" t="s">
        <v>87</v>
      </c>
      <c r="I1731" s="16" t="s">
        <v>1132</v>
      </c>
      <c r="J1731" s="16" t="s">
        <v>1133</v>
      </c>
      <c r="K1731" s="18">
        <v>220000486776</v>
      </c>
      <c r="L1731" s="16" t="s">
        <v>116</v>
      </c>
      <c r="M1731" s="16">
        <v>0</v>
      </c>
      <c r="N1731" s="16" t="s">
        <v>52</v>
      </c>
      <c r="O1731" s="16">
        <v>4</v>
      </c>
      <c r="P1731" s="16" t="s">
        <v>163</v>
      </c>
      <c r="Q1731" s="16">
        <v>9</v>
      </c>
      <c r="R1731" s="16" t="s">
        <v>54</v>
      </c>
      <c r="S1731" s="16" t="s">
        <v>117</v>
      </c>
      <c r="T1731" s="16" t="s">
        <v>118</v>
      </c>
      <c r="U1731" s="16" t="s">
        <v>94</v>
      </c>
      <c r="V1731" s="16" t="s">
        <v>58</v>
      </c>
      <c r="W1731" s="16" t="s">
        <v>95</v>
      </c>
      <c r="X1731" s="16" t="b">
        <v>0</v>
      </c>
      <c r="Y1731" s="16" t="b">
        <v>0</v>
      </c>
      <c r="Z1731" s="16" t="e">
        <v>#N/A</v>
      </c>
      <c r="AA1731" s="16">
        <v>0</v>
      </c>
      <c r="AB1731" s="16">
        <v>0</v>
      </c>
      <c r="AC1731" s="16" t="s">
        <v>989</v>
      </c>
      <c r="AD1731" s="16" t="s">
        <v>1132</v>
      </c>
      <c r="AE1731" s="16" t="s">
        <v>1133</v>
      </c>
      <c r="AF1731" s="16" t="s">
        <v>992</v>
      </c>
      <c r="AG1731" s="16" t="s">
        <v>6</v>
      </c>
      <c r="AH1731" s="16" t="b">
        <v>0</v>
      </c>
      <c r="AI1731" s="16" t="s">
        <v>60</v>
      </c>
      <c r="AJ1731" s="16" t="s">
        <v>61</v>
      </c>
      <c r="AK1731" s="16" t="s">
        <v>147</v>
      </c>
      <c r="AL1731" s="16" t="s">
        <v>1067</v>
      </c>
      <c r="AM1731" s="16" t="s">
        <v>64</v>
      </c>
      <c r="AN1731" s="19" t="e">
        <v>#N/A</v>
      </c>
      <c r="AO1731" t="str">
        <f>RIGHT('CMO Input'!$T1731,(LEN('CMO Input'!$T1731)-FIND(" ",'CMO Input'!$T1731,1)))</f>
        <v>4-5”</v>
      </c>
      <c r="AP1731">
        <f>'CMO Input'!$O1731</f>
        <v>4</v>
      </c>
      <c r="AR1731" t="str">
        <f>Table2[[#This Row],[Policy / Non Policy]]</f>
        <v>Policy</v>
      </c>
      <c r="AS1731" t="str">
        <f>'CMO Input'!$U1731</f>
        <v>Tier 1</v>
      </c>
      <c r="AT1731" t="str">
        <f>'CMO Input'!$P1731</f>
        <v>SI</v>
      </c>
      <c r="AU1731" t="str" cm="1">
        <f t="array" ref="AU17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1" s="8" t="str">
        <f>TEXT('CMO Input'!$D1731,"MMM-YY")</f>
        <v>May</v>
      </c>
    </row>
    <row r="1732" spans="1:48" x14ac:dyDescent="0.25">
      <c r="A1732" s="14">
        <v>510941628</v>
      </c>
      <c r="B1732" s="12" t="s">
        <v>180</v>
      </c>
      <c r="C1732" s="12" t="s">
        <v>989</v>
      </c>
      <c r="D1732" s="12" t="s">
        <v>119</v>
      </c>
      <c r="E1732" s="13">
        <v>9</v>
      </c>
      <c r="F1732" s="12" t="s">
        <v>46</v>
      </c>
      <c r="G1732" s="13" t="s">
        <v>158</v>
      </c>
      <c r="H1732" s="12" t="s">
        <v>87</v>
      </c>
      <c r="I1732" s="12" t="s">
        <v>1061</v>
      </c>
      <c r="J1732" s="12" t="s">
        <v>1134</v>
      </c>
      <c r="K1732" s="14">
        <v>510941628</v>
      </c>
      <c r="L1732" s="12" t="s">
        <v>116</v>
      </c>
      <c r="M1732" s="12">
        <v>12.9</v>
      </c>
      <c r="N1732" s="12" t="s">
        <v>52</v>
      </c>
      <c r="O1732" s="12">
        <v>6</v>
      </c>
      <c r="P1732" s="12" t="s">
        <v>53</v>
      </c>
      <c r="Q1732" s="12">
        <v>140</v>
      </c>
      <c r="R1732" s="12" t="s">
        <v>54</v>
      </c>
      <c r="S1732" s="12" t="s">
        <v>134</v>
      </c>
      <c r="T1732" s="12" t="s">
        <v>135</v>
      </c>
      <c r="U1732" s="12" t="s">
        <v>94</v>
      </c>
      <c r="V1732" s="12" t="s">
        <v>58</v>
      </c>
      <c r="W1732" s="12" t="s">
        <v>95</v>
      </c>
      <c r="X1732" s="12" t="b">
        <v>0</v>
      </c>
      <c r="Y1732" s="12" t="b">
        <v>0</v>
      </c>
      <c r="Z1732" s="12" t="e">
        <v>#N/A</v>
      </c>
      <c r="AA1732" s="12">
        <v>1.806</v>
      </c>
      <c r="AB1732" s="12">
        <v>0</v>
      </c>
      <c r="AC1732" s="12" t="s">
        <v>989</v>
      </c>
      <c r="AD1732" s="12" t="s">
        <v>1061</v>
      </c>
      <c r="AE1732" s="12" t="s">
        <v>1134</v>
      </c>
      <c r="AF1732" s="12" t="s">
        <v>992</v>
      </c>
      <c r="AG1732" s="12" t="s">
        <v>6</v>
      </c>
      <c r="AH1732" s="12" t="b">
        <v>0</v>
      </c>
      <c r="AI1732" s="12" t="s">
        <v>60</v>
      </c>
      <c r="AJ1732" s="12" t="s">
        <v>61</v>
      </c>
      <c r="AK1732" s="12" t="s">
        <v>147</v>
      </c>
      <c r="AL1732" s="12" t="s">
        <v>370</v>
      </c>
      <c r="AM1732" s="12" t="s">
        <v>64</v>
      </c>
      <c r="AN1732" s="15" t="e">
        <v>#N/A</v>
      </c>
      <c r="AO1732" t="str">
        <f>RIGHT('CMO Input'!$T1732,(LEN('CMO Input'!$T1732)-FIND(" ",'CMO Input'!$T1732,1)))</f>
        <v>6-7”</v>
      </c>
      <c r="AP1732">
        <f>'CMO Input'!$O1732</f>
        <v>6</v>
      </c>
      <c r="AR1732" t="str">
        <f>Table2[[#This Row],[Policy / Non Policy]]</f>
        <v>Policy</v>
      </c>
      <c r="AS1732" t="str">
        <f>'CMO Input'!$U1732</f>
        <v>Tier 1</v>
      </c>
      <c r="AT1732" t="str">
        <f>'CMO Input'!$P1732</f>
        <v>CI</v>
      </c>
      <c r="AU1732" t="str" cm="1">
        <f t="array" ref="AU17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32" s="8" t="str">
        <f>TEXT('CMO Input'!$D1732,"MMM-YY")</f>
        <v>May</v>
      </c>
    </row>
    <row r="1733" spans="1:48" x14ac:dyDescent="0.25">
      <c r="A1733" s="18">
        <v>510852347</v>
      </c>
      <c r="B1733" s="16" t="s">
        <v>180</v>
      </c>
      <c r="C1733" s="16" t="s">
        <v>989</v>
      </c>
      <c r="D1733" s="16" t="s">
        <v>119</v>
      </c>
      <c r="E1733" s="17">
        <v>9</v>
      </c>
      <c r="F1733" s="16" t="s">
        <v>46</v>
      </c>
      <c r="G1733" s="17" t="s">
        <v>158</v>
      </c>
      <c r="H1733" s="16" t="s">
        <v>87</v>
      </c>
      <c r="I1733" s="16" t="s">
        <v>1096</v>
      </c>
      <c r="J1733" s="16" t="s">
        <v>1097</v>
      </c>
      <c r="K1733" s="18">
        <v>510852347</v>
      </c>
      <c r="L1733" s="16" t="s">
        <v>90</v>
      </c>
      <c r="M1733" s="16">
        <v>15.7</v>
      </c>
      <c r="N1733" s="16" t="s">
        <v>52</v>
      </c>
      <c r="O1733" s="16">
        <v>4</v>
      </c>
      <c r="P1733" s="16" t="s">
        <v>91</v>
      </c>
      <c r="Q1733" s="16">
        <v>150</v>
      </c>
      <c r="R1733" s="16" t="s">
        <v>54</v>
      </c>
      <c r="S1733" s="16" t="s">
        <v>117</v>
      </c>
      <c r="T1733" s="16" t="s">
        <v>118</v>
      </c>
      <c r="U1733" s="16" t="s">
        <v>94</v>
      </c>
      <c r="V1733" s="16" t="s">
        <v>58</v>
      </c>
      <c r="W1733" s="16" t="s">
        <v>95</v>
      </c>
      <c r="X1733" s="16" t="b">
        <v>0</v>
      </c>
      <c r="Y1733" s="16" t="b">
        <v>0</v>
      </c>
      <c r="Z1733" s="16" t="e">
        <v>#N/A</v>
      </c>
      <c r="AA1733" s="16">
        <v>2.355</v>
      </c>
      <c r="AB1733" s="16">
        <v>0</v>
      </c>
      <c r="AC1733" s="16" t="s">
        <v>989</v>
      </c>
      <c r="AD1733" s="16" t="s">
        <v>1096</v>
      </c>
      <c r="AE1733" s="16" t="s">
        <v>1097</v>
      </c>
      <c r="AF1733" s="16" t="s">
        <v>992</v>
      </c>
      <c r="AG1733" s="16" t="s">
        <v>6</v>
      </c>
      <c r="AH1733" s="16" t="b">
        <v>0</v>
      </c>
      <c r="AI1733" s="16" t="s">
        <v>39</v>
      </c>
      <c r="AJ1733" s="16" t="s">
        <v>61</v>
      </c>
      <c r="AK1733" s="16" t="s">
        <v>90</v>
      </c>
      <c r="AL1733" s="16" t="s">
        <v>1054</v>
      </c>
      <c r="AM1733" s="16" t="s">
        <v>64</v>
      </c>
      <c r="AN1733" s="19" t="e">
        <v>#N/A</v>
      </c>
      <c r="AO1733" t="str">
        <f>RIGHT('CMO Input'!$T1733,(LEN('CMO Input'!$T1733)-FIND(" ",'CMO Input'!$T1733,1)))</f>
        <v>4-5”</v>
      </c>
      <c r="AP1733">
        <f>'CMO Input'!$O1733</f>
        <v>4</v>
      </c>
      <c r="AR1733" t="str">
        <f>Table2[[#This Row],[Policy / Non Policy]]</f>
        <v>Policy</v>
      </c>
      <c r="AS1733" t="str">
        <f>'CMO Input'!$U1733</f>
        <v>Tier 1</v>
      </c>
      <c r="AT1733" t="str">
        <f>'CMO Input'!$P1733</f>
        <v>DI</v>
      </c>
      <c r="AU1733" t="str" cm="1">
        <f t="array" ref="AU17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3" s="8" t="str">
        <f>TEXT('CMO Input'!$D1733,"MMM-YY")</f>
        <v>May</v>
      </c>
    </row>
    <row r="1734" spans="1:48" x14ac:dyDescent="0.25">
      <c r="A1734" s="14">
        <v>510930950</v>
      </c>
      <c r="B1734" s="12" t="s">
        <v>180</v>
      </c>
      <c r="C1734" s="12" t="s">
        <v>989</v>
      </c>
      <c r="D1734" s="12" t="s">
        <v>119</v>
      </c>
      <c r="E1734" s="13">
        <v>9</v>
      </c>
      <c r="F1734" s="12" t="s">
        <v>46</v>
      </c>
      <c r="G1734" s="13" t="s">
        <v>158</v>
      </c>
      <c r="H1734" s="12" t="s">
        <v>87</v>
      </c>
      <c r="I1734" s="12" t="s">
        <v>1081</v>
      </c>
      <c r="J1734" s="12" t="s">
        <v>1082</v>
      </c>
      <c r="K1734" s="14">
        <v>510930950</v>
      </c>
      <c r="L1734" s="12" t="s">
        <v>90</v>
      </c>
      <c r="M1734" s="12">
        <v>4.4000000000000004</v>
      </c>
      <c r="N1734" s="12" t="s">
        <v>52</v>
      </c>
      <c r="O1734" s="12">
        <v>4</v>
      </c>
      <c r="P1734" s="12" t="s">
        <v>53</v>
      </c>
      <c r="Q1734" s="12">
        <v>80</v>
      </c>
      <c r="R1734" s="12" t="s">
        <v>54</v>
      </c>
      <c r="S1734" s="12" t="s">
        <v>117</v>
      </c>
      <c r="T1734" s="12" t="s">
        <v>118</v>
      </c>
      <c r="U1734" s="12" t="s">
        <v>94</v>
      </c>
      <c r="V1734" s="12" t="s">
        <v>58</v>
      </c>
      <c r="W1734" s="12" t="s">
        <v>95</v>
      </c>
      <c r="X1734" s="12" t="b">
        <v>0</v>
      </c>
      <c r="Y1734" s="12" t="b">
        <v>0</v>
      </c>
      <c r="Z1734" s="12" t="e">
        <v>#N/A</v>
      </c>
      <c r="AA1734" s="12">
        <v>0.35200000000000004</v>
      </c>
      <c r="AB1734" s="12">
        <v>0</v>
      </c>
      <c r="AC1734" s="12" t="s">
        <v>989</v>
      </c>
      <c r="AD1734" s="12" t="s">
        <v>1081</v>
      </c>
      <c r="AE1734" s="12" t="s">
        <v>1082</v>
      </c>
      <c r="AF1734" s="12" t="s">
        <v>992</v>
      </c>
      <c r="AG1734" s="12" t="s">
        <v>6</v>
      </c>
      <c r="AH1734" s="12" t="b">
        <v>0</v>
      </c>
      <c r="AI1734" s="12" t="s">
        <v>39</v>
      </c>
      <c r="AJ1734" s="12" t="s">
        <v>61</v>
      </c>
      <c r="AK1734" s="12" t="s">
        <v>90</v>
      </c>
      <c r="AL1734" s="12" t="s">
        <v>352</v>
      </c>
      <c r="AM1734" s="12" t="s">
        <v>64</v>
      </c>
      <c r="AN1734" s="15" t="e">
        <v>#N/A</v>
      </c>
      <c r="AO1734" t="str">
        <f>RIGHT('CMO Input'!$T1734,(LEN('CMO Input'!$T1734)-FIND(" ",'CMO Input'!$T1734,1)))</f>
        <v>4-5”</v>
      </c>
      <c r="AP1734">
        <f>'CMO Input'!$O1734</f>
        <v>4</v>
      </c>
      <c r="AR1734" t="str">
        <f>Table2[[#This Row],[Policy / Non Policy]]</f>
        <v>Policy</v>
      </c>
      <c r="AS1734" t="str">
        <f>'CMO Input'!$U1734</f>
        <v>Tier 1</v>
      </c>
      <c r="AT1734" t="str">
        <f>'CMO Input'!$P1734</f>
        <v>CI</v>
      </c>
      <c r="AU1734" t="str" cm="1">
        <f t="array" ref="AU17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4" s="8" t="str">
        <f>TEXT('CMO Input'!$D1734,"MMM-YY")</f>
        <v>May</v>
      </c>
    </row>
    <row r="1735" spans="1:48" x14ac:dyDescent="0.25">
      <c r="A1735" s="18">
        <v>510849460</v>
      </c>
      <c r="B1735" s="16" t="s">
        <v>180</v>
      </c>
      <c r="C1735" s="16" t="s">
        <v>989</v>
      </c>
      <c r="D1735" s="16" t="s">
        <v>119</v>
      </c>
      <c r="E1735" s="17">
        <v>9</v>
      </c>
      <c r="F1735" s="16" t="s">
        <v>46</v>
      </c>
      <c r="G1735" s="17" t="s">
        <v>158</v>
      </c>
      <c r="H1735" s="16" t="s">
        <v>87</v>
      </c>
      <c r="I1735" s="16" t="s">
        <v>1020</v>
      </c>
      <c r="J1735" s="16" t="s">
        <v>1021</v>
      </c>
      <c r="K1735" s="18">
        <v>510849460</v>
      </c>
      <c r="L1735" s="16" t="s">
        <v>116</v>
      </c>
      <c r="M1735" s="16">
        <v>15.5</v>
      </c>
      <c r="N1735" s="16" t="s">
        <v>52</v>
      </c>
      <c r="O1735" s="16">
        <v>4</v>
      </c>
      <c r="P1735" s="16" t="s">
        <v>53</v>
      </c>
      <c r="Q1735" s="16">
        <v>84</v>
      </c>
      <c r="R1735" s="16" t="s">
        <v>54</v>
      </c>
      <c r="S1735" s="16" t="s">
        <v>117</v>
      </c>
      <c r="T1735" s="16" t="s">
        <v>118</v>
      </c>
      <c r="U1735" s="16" t="s">
        <v>94</v>
      </c>
      <c r="V1735" s="16" t="s">
        <v>58</v>
      </c>
      <c r="W1735" s="16" t="s">
        <v>95</v>
      </c>
      <c r="X1735" s="16" t="b">
        <v>0</v>
      </c>
      <c r="Y1735" s="16" t="b">
        <v>0</v>
      </c>
      <c r="Z1735" s="16" t="e">
        <v>#N/A</v>
      </c>
      <c r="AA1735" s="16">
        <v>1.302</v>
      </c>
      <c r="AB1735" s="16">
        <v>0</v>
      </c>
      <c r="AC1735" s="16" t="s">
        <v>989</v>
      </c>
      <c r="AD1735" s="16" t="s">
        <v>1020</v>
      </c>
      <c r="AE1735" s="16" t="s">
        <v>1021</v>
      </c>
      <c r="AF1735" s="16" t="s">
        <v>996</v>
      </c>
      <c r="AG1735" s="16" t="s">
        <v>6</v>
      </c>
      <c r="AH1735" s="16" t="b">
        <v>0</v>
      </c>
      <c r="AI1735" s="16" t="s">
        <v>60</v>
      </c>
      <c r="AJ1735" s="16" t="s">
        <v>61</v>
      </c>
      <c r="AK1735" s="16" t="s">
        <v>147</v>
      </c>
      <c r="AL1735" s="16" t="s">
        <v>1022</v>
      </c>
      <c r="AM1735" s="16" t="s">
        <v>64</v>
      </c>
      <c r="AN1735" s="19" t="e">
        <v>#N/A</v>
      </c>
      <c r="AO1735" t="str">
        <f>RIGHT('CMO Input'!$T1735,(LEN('CMO Input'!$T1735)-FIND(" ",'CMO Input'!$T1735,1)))</f>
        <v>4-5”</v>
      </c>
      <c r="AP1735">
        <f>'CMO Input'!$O1735</f>
        <v>4</v>
      </c>
      <c r="AR1735" t="str">
        <f>Table2[[#This Row],[Policy / Non Policy]]</f>
        <v>Policy</v>
      </c>
      <c r="AS1735" t="str">
        <f>'CMO Input'!$U1735</f>
        <v>Tier 1</v>
      </c>
      <c r="AT1735" t="str">
        <f>'CMO Input'!$P1735</f>
        <v>CI</v>
      </c>
      <c r="AU1735" t="str" cm="1">
        <f t="array" ref="AU17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5" s="8" t="str">
        <f>TEXT('CMO Input'!$D1735,"MMM-YY")</f>
        <v>May</v>
      </c>
    </row>
    <row r="1736" spans="1:48" x14ac:dyDescent="0.25">
      <c r="A1736" s="14">
        <v>510882548</v>
      </c>
      <c r="B1736" s="12" t="s">
        <v>180</v>
      </c>
      <c r="C1736" s="12" t="s">
        <v>989</v>
      </c>
      <c r="D1736" s="12" t="s">
        <v>119</v>
      </c>
      <c r="E1736" s="13">
        <v>9</v>
      </c>
      <c r="F1736" s="12" t="s">
        <v>46</v>
      </c>
      <c r="G1736" s="13" t="s">
        <v>158</v>
      </c>
      <c r="H1736" s="12" t="s">
        <v>87</v>
      </c>
      <c r="I1736" s="12" t="s">
        <v>1114</v>
      </c>
      <c r="J1736" s="12" t="s">
        <v>1115</v>
      </c>
      <c r="K1736" s="14">
        <v>510882548</v>
      </c>
      <c r="L1736" s="12" t="s">
        <v>90</v>
      </c>
      <c r="M1736" s="12">
        <v>1.3</v>
      </c>
      <c r="N1736" s="12" t="s">
        <v>52</v>
      </c>
      <c r="O1736" s="12">
        <v>6</v>
      </c>
      <c r="P1736" s="12" t="s">
        <v>53</v>
      </c>
      <c r="Q1736" s="12">
        <v>200</v>
      </c>
      <c r="R1736" s="12" t="s">
        <v>54</v>
      </c>
      <c r="S1736" s="12" t="s">
        <v>134</v>
      </c>
      <c r="T1736" s="12" t="s">
        <v>135</v>
      </c>
      <c r="U1736" s="12" t="s">
        <v>94</v>
      </c>
      <c r="V1736" s="12" t="s">
        <v>58</v>
      </c>
      <c r="W1736" s="12" t="s">
        <v>95</v>
      </c>
      <c r="X1736" s="12" t="b">
        <v>0</v>
      </c>
      <c r="Y1736" s="12" t="b">
        <v>0</v>
      </c>
      <c r="Z1736" s="12" t="e">
        <v>#N/A</v>
      </c>
      <c r="AA1736" s="12">
        <v>0.26</v>
      </c>
      <c r="AB1736" s="12">
        <v>0</v>
      </c>
      <c r="AC1736" s="12" t="s">
        <v>989</v>
      </c>
      <c r="AD1736" s="12" t="s">
        <v>1114</v>
      </c>
      <c r="AE1736" s="12" t="s">
        <v>1115</v>
      </c>
      <c r="AF1736" s="12" t="s">
        <v>996</v>
      </c>
      <c r="AG1736" s="12" t="s">
        <v>6</v>
      </c>
      <c r="AH1736" s="12" t="b">
        <v>0</v>
      </c>
      <c r="AI1736" s="12" t="s">
        <v>39</v>
      </c>
      <c r="AJ1736" s="12" t="s">
        <v>61</v>
      </c>
      <c r="AK1736" s="12" t="s">
        <v>90</v>
      </c>
      <c r="AL1736" s="12" t="s">
        <v>860</v>
      </c>
      <c r="AM1736" s="12" t="s">
        <v>64</v>
      </c>
      <c r="AN1736" s="15" t="e">
        <v>#N/A</v>
      </c>
      <c r="AO1736" t="str">
        <f>RIGHT('CMO Input'!$T1736,(LEN('CMO Input'!$T1736)-FIND(" ",'CMO Input'!$T1736,1)))</f>
        <v>6-7”</v>
      </c>
      <c r="AP1736">
        <f>'CMO Input'!$O1736</f>
        <v>6</v>
      </c>
      <c r="AR1736" t="str">
        <f>Table2[[#This Row],[Policy / Non Policy]]</f>
        <v>Policy</v>
      </c>
      <c r="AS1736" t="str">
        <f>'CMO Input'!$U1736</f>
        <v>Tier 1</v>
      </c>
      <c r="AT1736" t="str">
        <f>'CMO Input'!$P1736</f>
        <v>CI</v>
      </c>
      <c r="AU1736" t="str" cm="1">
        <f t="array" ref="AU17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36" s="8" t="str">
        <f>TEXT('CMO Input'!$D1736,"MMM-YY")</f>
        <v>May</v>
      </c>
    </row>
    <row r="1737" spans="1:48" x14ac:dyDescent="0.25">
      <c r="A1737" s="18">
        <v>510882554</v>
      </c>
      <c r="B1737" s="16" t="s">
        <v>180</v>
      </c>
      <c r="C1737" s="16" t="s">
        <v>989</v>
      </c>
      <c r="D1737" s="16" t="s">
        <v>119</v>
      </c>
      <c r="E1737" s="17">
        <v>9</v>
      </c>
      <c r="F1737" s="16" t="s">
        <v>46</v>
      </c>
      <c r="G1737" s="17" t="s">
        <v>158</v>
      </c>
      <c r="H1737" s="16" t="s">
        <v>87</v>
      </c>
      <c r="I1737" s="16" t="s">
        <v>1114</v>
      </c>
      <c r="J1737" s="16" t="s">
        <v>1116</v>
      </c>
      <c r="K1737" s="18">
        <v>510882554</v>
      </c>
      <c r="L1737" s="16" t="s">
        <v>116</v>
      </c>
      <c r="M1737" s="16">
        <v>1.5</v>
      </c>
      <c r="N1737" s="16" t="s">
        <v>52</v>
      </c>
      <c r="O1737" s="16">
        <v>6</v>
      </c>
      <c r="P1737" s="16" t="s">
        <v>53</v>
      </c>
      <c r="Q1737" s="16">
        <v>104</v>
      </c>
      <c r="R1737" s="16" t="s">
        <v>54</v>
      </c>
      <c r="S1737" s="16" t="s">
        <v>134</v>
      </c>
      <c r="T1737" s="16" t="s">
        <v>135</v>
      </c>
      <c r="U1737" s="16" t="s">
        <v>94</v>
      </c>
      <c r="V1737" s="16" t="s">
        <v>58</v>
      </c>
      <c r="W1737" s="16" t="s">
        <v>95</v>
      </c>
      <c r="X1737" s="16" t="b">
        <v>0</v>
      </c>
      <c r="Y1737" s="16" t="b">
        <v>0</v>
      </c>
      <c r="Z1737" s="16" t="e">
        <v>#N/A</v>
      </c>
      <c r="AA1737" s="16">
        <v>0.156</v>
      </c>
      <c r="AB1737" s="16">
        <v>0</v>
      </c>
      <c r="AC1737" s="16" t="s">
        <v>989</v>
      </c>
      <c r="AD1737" s="16" t="s">
        <v>1114</v>
      </c>
      <c r="AE1737" s="16" t="s">
        <v>1116</v>
      </c>
      <c r="AF1737" s="16" t="s">
        <v>996</v>
      </c>
      <c r="AG1737" s="16" t="s">
        <v>6</v>
      </c>
      <c r="AH1737" s="16" t="b">
        <v>0</v>
      </c>
      <c r="AI1737" s="16" t="s">
        <v>60</v>
      </c>
      <c r="AJ1737" s="16" t="s">
        <v>61</v>
      </c>
      <c r="AK1737" s="16" t="s">
        <v>147</v>
      </c>
      <c r="AL1737" s="16" t="s">
        <v>860</v>
      </c>
      <c r="AM1737" s="16" t="s">
        <v>64</v>
      </c>
      <c r="AN1737" s="19" t="e">
        <v>#N/A</v>
      </c>
      <c r="AO1737" t="str">
        <f>RIGHT('CMO Input'!$T1737,(LEN('CMO Input'!$T1737)-FIND(" ",'CMO Input'!$T1737,1)))</f>
        <v>6-7”</v>
      </c>
      <c r="AP1737">
        <f>'CMO Input'!$O1737</f>
        <v>6</v>
      </c>
      <c r="AR1737" t="str">
        <f>Table2[[#This Row],[Policy / Non Policy]]</f>
        <v>Policy</v>
      </c>
      <c r="AS1737" t="str">
        <f>'CMO Input'!$U1737</f>
        <v>Tier 1</v>
      </c>
      <c r="AT1737" t="str">
        <f>'CMO Input'!$P1737</f>
        <v>CI</v>
      </c>
      <c r="AU1737" t="str" cm="1">
        <f t="array" ref="AU17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37" s="8" t="str">
        <f>TEXT('CMO Input'!$D1737,"MMM-YY")</f>
        <v>May</v>
      </c>
    </row>
    <row r="1738" spans="1:48" x14ac:dyDescent="0.25">
      <c r="A1738" s="14">
        <v>510929801</v>
      </c>
      <c r="B1738" s="12" t="s">
        <v>180</v>
      </c>
      <c r="C1738" s="12" t="s">
        <v>989</v>
      </c>
      <c r="D1738" s="12" t="s">
        <v>119</v>
      </c>
      <c r="E1738" s="13">
        <v>9</v>
      </c>
      <c r="F1738" s="12" t="s">
        <v>46</v>
      </c>
      <c r="G1738" s="13" t="s">
        <v>998</v>
      </c>
      <c r="H1738" s="12" t="s">
        <v>87</v>
      </c>
      <c r="I1738" s="12" t="s">
        <v>1135</v>
      </c>
      <c r="J1738" s="12" t="s">
        <v>1136</v>
      </c>
      <c r="K1738" s="14">
        <v>510929801</v>
      </c>
      <c r="L1738" s="12" t="s">
        <v>116</v>
      </c>
      <c r="M1738" s="12">
        <v>36.200000000000003</v>
      </c>
      <c r="N1738" s="12" t="s">
        <v>52</v>
      </c>
      <c r="O1738" s="12">
        <v>4</v>
      </c>
      <c r="P1738" s="12" t="s">
        <v>53</v>
      </c>
      <c r="Q1738" s="12">
        <v>139</v>
      </c>
      <c r="R1738" s="12" t="s">
        <v>54</v>
      </c>
      <c r="S1738" s="12" t="s">
        <v>117</v>
      </c>
      <c r="T1738" s="12" t="s">
        <v>118</v>
      </c>
      <c r="U1738" s="12" t="s">
        <v>94</v>
      </c>
      <c r="V1738" s="12" t="s">
        <v>58</v>
      </c>
      <c r="W1738" s="12" t="s">
        <v>95</v>
      </c>
      <c r="X1738" s="12" t="b">
        <v>0</v>
      </c>
      <c r="Y1738" s="12" t="b">
        <v>0</v>
      </c>
      <c r="Z1738" s="12" t="e">
        <v>#N/A</v>
      </c>
      <c r="AA1738" s="12">
        <v>5.0318000000000005</v>
      </c>
      <c r="AB1738" s="12">
        <v>0</v>
      </c>
      <c r="AC1738" s="12" t="s">
        <v>989</v>
      </c>
      <c r="AD1738" s="12" t="s">
        <v>1135</v>
      </c>
      <c r="AE1738" s="12" t="s">
        <v>1136</v>
      </c>
      <c r="AF1738" s="12" t="s">
        <v>1001</v>
      </c>
      <c r="AG1738" s="12" t="s">
        <v>6</v>
      </c>
      <c r="AH1738" s="12" t="b">
        <v>0</v>
      </c>
      <c r="AI1738" s="12" t="s">
        <v>60</v>
      </c>
      <c r="AJ1738" s="12" t="s">
        <v>170</v>
      </c>
      <c r="AK1738" s="12" t="s">
        <v>147</v>
      </c>
      <c r="AL1738" s="12" t="s">
        <v>1068</v>
      </c>
      <c r="AM1738" s="12" t="s">
        <v>64</v>
      </c>
      <c r="AN1738" s="15" t="e">
        <v>#N/A</v>
      </c>
      <c r="AO1738" t="str">
        <f>RIGHT('CMO Input'!$T1738,(LEN('CMO Input'!$T1738)-FIND(" ",'CMO Input'!$T1738,1)))</f>
        <v>4-5”</v>
      </c>
      <c r="AP1738">
        <f>'CMO Input'!$O1738</f>
        <v>4</v>
      </c>
      <c r="AR1738" t="str">
        <f>Table2[[#This Row],[Policy / Non Policy]]</f>
        <v>Policy</v>
      </c>
      <c r="AS1738" t="str">
        <f>'CMO Input'!$U1738</f>
        <v>Tier 1</v>
      </c>
      <c r="AT1738" t="str">
        <f>'CMO Input'!$P1738</f>
        <v>CI</v>
      </c>
      <c r="AU1738" t="str" cm="1">
        <f t="array" ref="AU17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8" s="8" t="str">
        <f>TEXT('CMO Input'!$D1738,"MMM-YY")</f>
        <v>May</v>
      </c>
    </row>
    <row r="1739" spans="1:48" x14ac:dyDescent="0.25">
      <c r="A1739" s="18">
        <v>510944320</v>
      </c>
      <c r="B1739" s="16" t="s">
        <v>180</v>
      </c>
      <c r="C1739" s="16" t="s">
        <v>989</v>
      </c>
      <c r="D1739" s="16" t="s">
        <v>119</v>
      </c>
      <c r="E1739" s="17">
        <v>9</v>
      </c>
      <c r="F1739" s="16" t="s">
        <v>46</v>
      </c>
      <c r="G1739" s="17" t="s">
        <v>998</v>
      </c>
      <c r="H1739" s="16" t="s">
        <v>87</v>
      </c>
      <c r="I1739" s="16" t="s">
        <v>1027</v>
      </c>
      <c r="J1739" s="16" t="s">
        <v>1028</v>
      </c>
      <c r="K1739" s="18">
        <v>510944320</v>
      </c>
      <c r="L1739" s="16" t="s">
        <v>116</v>
      </c>
      <c r="M1739" s="16">
        <v>33.700000000000003</v>
      </c>
      <c r="N1739" s="16" t="s">
        <v>52</v>
      </c>
      <c r="O1739" s="16">
        <v>4</v>
      </c>
      <c r="P1739" s="16" t="s">
        <v>163</v>
      </c>
      <c r="Q1739" s="16">
        <v>54</v>
      </c>
      <c r="R1739" s="16" t="s">
        <v>54</v>
      </c>
      <c r="S1739" s="16" t="s">
        <v>117</v>
      </c>
      <c r="T1739" s="16" t="s">
        <v>118</v>
      </c>
      <c r="U1739" s="16" t="s">
        <v>94</v>
      </c>
      <c r="V1739" s="16" t="s">
        <v>58</v>
      </c>
      <c r="W1739" s="16" t="s">
        <v>95</v>
      </c>
      <c r="X1739" s="16" t="b">
        <v>0</v>
      </c>
      <c r="Y1739" s="16" t="b">
        <v>0</v>
      </c>
      <c r="Z1739" s="16" t="e">
        <v>#N/A</v>
      </c>
      <c r="AA1739" s="16">
        <v>1.8198000000000001</v>
      </c>
      <c r="AB1739" s="16">
        <v>0</v>
      </c>
      <c r="AC1739" s="16" t="s">
        <v>989</v>
      </c>
      <c r="AD1739" s="16" t="s">
        <v>1027</v>
      </c>
      <c r="AE1739" s="16" t="s">
        <v>1028</v>
      </c>
      <c r="AF1739" s="16" t="s">
        <v>1001</v>
      </c>
      <c r="AG1739" s="16" t="s">
        <v>6</v>
      </c>
      <c r="AH1739" s="16" t="b">
        <v>0</v>
      </c>
      <c r="AI1739" s="16" t="s">
        <v>60</v>
      </c>
      <c r="AJ1739" s="16" t="s">
        <v>170</v>
      </c>
      <c r="AK1739" s="16" t="s">
        <v>147</v>
      </c>
      <c r="AL1739" s="16" t="s">
        <v>1137</v>
      </c>
      <c r="AM1739" s="16" t="s">
        <v>64</v>
      </c>
      <c r="AN1739" s="19" t="e">
        <v>#N/A</v>
      </c>
      <c r="AO1739" t="str">
        <f>RIGHT('CMO Input'!$T1739,(LEN('CMO Input'!$T1739)-FIND(" ",'CMO Input'!$T1739,1)))</f>
        <v>4-5”</v>
      </c>
      <c r="AP1739">
        <f>'CMO Input'!$O1739</f>
        <v>4</v>
      </c>
      <c r="AR1739" t="str">
        <f>Table2[[#This Row],[Policy / Non Policy]]</f>
        <v>Policy</v>
      </c>
      <c r="AS1739" t="str">
        <f>'CMO Input'!$U1739</f>
        <v>Tier 1</v>
      </c>
      <c r="AT1739" t="str">
        <f>'CMO Input'!$P1739</f>
        <v>SI</v>
      </c>
      <c r="AU1739" t="str" cm="1">
        <f t="array" ref="AU17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39" s="8" t="str">
        <f>TEXT('CMO Input'!$D1739,"MMM-YY")</f>
        <v>May</v>
      </c>
    </row>
    <row r="1740" spans="1:48" x14ac:dyDescent="0.25">
      <c r="A1740" s="14">
        <v>510944321</v>
      </c>
      <c r="B1740" s="12" t="s">
        <v>180</v>
      </c>
      <c r="C1740" s="12" t="s">
        <v>989</v>
      </c>
      <c r="D1740" s="12" t="s">
        <v>119</v>
      </c>
      <c r="E1740" s="13">
        <v>9</v>
      </c>
      <c r="F1740" s="12" t="s">
        <v>46</v>
      </c>
      <c r="G1740" s="13" t="s">
        <v>998</v>
      </c>
      <c r="H1740" s="12" t="s">
        <v>87</v>
      </c>
      <c r="I1740" s="12" t="s">
        <v>1027</v>
      </c>
      <c r="J1740" s="12" t="s">
        <v>1028</v>
      </c>
      <c r="K1740" s="14">
        <v>510944321</v>
      </c>
      <c r="L1740" s="12" t="s">
        <v>116</v>
      </c>
      <c r="M1740" s="12">
        <v>33</v>
      </c>
      <c r="N1740" s="12" t="s">
        <v>52</v>
      </c>
      <c r="O1740" s="12">
        <v>4</v>
      </c>
      <c r="P1740" s="12" t="s">
        <v>163</v>
      </c>
      <c r="Q1740" s="12">
        <v>5</v>
      </c>
      <c r="R1740" s="12" t="s">
        <v>54</v>
      </c>
      <c r="S1740" s="12" t="s">
        <v>117</v>
      </c>
      <c r="T1740" s="12" t="s">
        <v>118</v>
      </c>
      <c r="U1740" s="12" t="s">
        <v>94</v>
      </c>
      <c r="V1740" s="12" t="s">
        <v>58</v>
      </c>
      <c r="W1740" s="12" t="s">
        <v>95</v>
      </c>
      <c r="X1740" s="12" t="b">
        <v>0</v>
      </c>
      <c r="Y1740" s="12" t="b">
        <v>0</v>
      </c>
      <c r="Z1740" s="12" t="e">
        <v>#N/A</v>
      </c>
      <c r="AA1740" s="12">
        <v>0.16500000000000001</v>
      </c>
      <c r="AB1740" s="12">
        <v>0</v>
      </c>
      <c r="AC1740" s="12" t="s">
        <v>989</v>
      </c>
      <c r="AD1740" s="12" t="s">
        <v>1027</v>
      </c>
      <c r="AE1740" s="12" t="s">
        <v>1028</v>
      </c>
      <c r="AF1740" s="12" t="s">
        <v>1001</v>
      </c>
      <c r="AG1740" s="12" t="s">
        <v>6</v>
      </c>
      <c r="AH1740" s="12" t="b">
        <v>0</v>
      </c>
      <c r="AI1740" s="12" t="s">
        <v>60</v>
      </c>
      <c r="AJ1740" s="12" t="s">
        <v>170</v>
      </c>
      <c r="AK1740" s="12" t="s">
        <v>147</v>
      </c>
      <c r="AL1740" s="12" t="s">
        <v>1137</v>
      </c>
      <c r="AM1740" s="12" t="s">
        <v>64</v>
      </c>
      <c r="AN1740" s="15" t="e">
        <v>#N/A</v>
      </c>
      <c r="AO1740" t="str">
        <f>RIGHT('CMO Input'!$T1740,(LEN('CMO Input'!$T1740)-FIND(" ",'CMO Input'!$T1740,1)))</f>
        <v>4-5”</v>
      </c>
      <c r="AP1740">
        <f>'CMO Input'!$O1740</f>
        <v>4</v>
      </c>
      <c r="AR1740" t="str">
        <f>Table2[[#This Row],[Policy / Non Policy]]</f>
        <v>Policy</v>
      </c>
      <c r="AS1740" t="str">
        <f>'CMO Input'!$U1740</f>
        <v>Tier 1</v>
      </c>
      <c r="AT1740" t="str">
        <f>'CMO Input'!$P1740</f>
        <v>SI</v>
      </c>
      <c r="AU1740" t="str" cm="1">
        <f t="array" ref="AU17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40" s="8" t="str">
        <f>TEXT('CMO Input'!$D1740,"MMM-YY")</f>
        <v>May</v>
      </c>
    </row>
    <row r="1741" spans="1:48" x14ac:dyDescent="0.25">
      <c r="A1741" s="18">
        <v>510782294</v>
      </c>
      <c r="B1741" s="16" t="s">
        <v>180</v>
      </c>
      <c r="C1741" s="16" t="s">
        <v>989</v>
      </c>
      <c r="D1741" s="16" t="s">
        <v>119</v>
      </c>
      <c r="E1741" s="17">
        <v>9</v>
      </c>
      <c r="F1741" s="16" t="s">
        <v>46</v>
      </c>
      <c r="G1741" s="17" t="s">
        <v>998</v>
      </c>
      <c r="H1741" s="16" t="s">
        <v>87</v>
      </c>
      <c r="I1741" s="16" t="s">
        <v>1069</v>
      </c>
      <c r="J1741" s="16" t="s">
        <v>1070</v>
      </c>
      <c r="K1741" s="18">
        <v>510782294</v>
      </c>
      <c r="L1741" s="16" t="s">
        <v>116</v>
      </c>
      <c r="M1741" s="16">
        <v>12.9</v>
      </c>
      <c r="N1741" s="16" t="s">
        <v>52</v>
      </c>
      <c r="O1741" s="16">
        <v>6</v>
      </c>
      <c r="P1741" s="16" t="s">
        <v>53</v>
      </c>
      <c r="Q1741" s="16">
        <v>103</v>
      </c>
      <c r="R1741" s="16" t="s">
        <v>54</v>
      </c>
      <c r="S1741" s="16" t="s">
        <v>134</v>
      </c>
      <c r="T1741" s="16" t="s">
        <v>135</v>
      </c>
      <c r="U1741" s="16" t="s">
        <v>94</v>
      </c>
      <c r="V1741" s="16" t="s">
        <v>58</v>
      </c>
      <c r="W1741" s="16" t="s">
        <v>95</v>
      </c>
      <c r="X1741" s="16" t="b">
        <v>0</v>
      </c>
      <c r="Y1741" s="16" t="b">
        <v>0</v>
      </c>
      <c r="Z1741" s="16" t="e">
        <v>#N/A</v>
      </c>
      <c r="AA1741" s="16">
        <v>1.3287</v>
      </c>
      <c r="AB1741" s="16">
        <v>0</v>
      </c>
      <c r="AC1741" s="16" t="s">
        <v>989</v>
      </c>
      <c r="AD1741" s="16" t="s">
        <v>1069</v>
      </c>
      <c r="AE1741" s="16" t="s">
        <v>1070</v>
      </c>
      <c r="AF1741" s="16" t="s">
        <v>1006</v>
      </c>
      <c r="AG1741" s="16" t="s">
        <v>6</v>
      </c>
      <c r="AH1741" s="16" t="b">
        <v>0</v>
      </c>
      <c r="AI1741" s="16" t="s">
        <v>60</v>
      </c>
      <c r="AJ1741" s="16" t="s">
        <v>170</v>
      </c>
      <c r="AK1741" s="16" t="s">
        <v>147</v>
      </c>
      <c r="AL1741" s="16" t="s">
        <v>1007</v>
      </c>
      <c r="AM1741" s="16" t="s">
        <v>64</v>
      </c>
      <c r="AN1741" s="19" t="e">
        <v>#N/A</v>
      </c>
      <c r="AO1741" t="str">
        <f>RIGHT('CMO Input'!$T1741,(LEN('CMO Input'!$T1741)-FIND(" ",'CMO Input'!$T1741,1)))</f>
        <v>6-7”</v>
      </c>
      <c r="AP1741">
        <f>'CMO Input'!$O1741</f>
        <v>6</v>
      </c>
      <c r="AR1741" t="str">
        <f>Table2[[#This Row],[Policy / Non Policy]]</f>
        <v>Policy</v>
      </c>
      <c r="AS1741" t="str">
        <f>'CMO Input'!$U1741</f>
        <v>Tier 1</v>
      </c>
      <c r="AT1741" t="str">
        <f>'CMO Input'!$P1741</f>
        <v>CI</v>
      </c>
      <c r="AU1741" t="str" cm="1">
        <f t="array" ref="AU17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41" s="8" t="str">
        <f>TEXT('CMO Input'!$D1741,"MMM-YY")</f>
        <v>May</v>
      </c>
    </row>
    <row r="1742" spans="1:48" x14ac:dyDescent="0.25">
      <c r="A1742" s="14">
        <v>510906064</v>
      </c>
      <c r="B1742" s="12" t="s">
        <v>180</v>
      </c>
      <c r="C1742" s="12" t="s">
        <v>989</v>
      </c>
      <c r="D1742" s="12" t="s">
        <v>119</v>
      </c>
      <c r="E1742" s="13">
        <v>9</v>
      </c>
      <c r="F1742" s="12" t="s">
        <v>46</v>
      </c>
      <c r="G1742" s="13" t="s">
        <v>998</v>
      </c>
      <c r="H1742" s="12" t="s">
        <v>87</v>
      </c>
      <c r="I1742" s="12" t="s">
        <v>1069</v>
      </c>
      <c r="J1742" s="12" t="s">
        <v>1099</v>
      </c>
      <c r="K1742" s="14">
        <v>510906064</v>
      </c>
      <c r="L1742" s="12" t="s">
        <v>116</v>
      </c>
      <c r="M1742" s="12">
        <v>29.2</v>
      </c>
      <c r="N1742" s="12" t="s">
        <v>52</v>
      </c>
      <c r="O1742" s="12">
        <v>6</v>
      </c>
      <c r="P1742" s="12" t="s">
        <v>53</v>
      </c>
      <c r="Q1742" s="12">
        <v>99</v>
      </c>
      <c r="R1742" s="12" t="s">
        <v>54</v>
      </c>
      <c r="S1742" s="12" t="s">
        <v>134</v>
      </c>
      <c r="T1742" s="12" t="s">
        <v>135</v>
      </c>
      <c r="U1742" s="12" t="s">
        <v>94</v>
      </c>
      <c r="V1742" s="12" t="s">
        <v>58</v>
      </c>
      <c r="W1742" s="12" t="s">
        <v>95</v>
      </c>
      <c r="X1742" s="12" t="b">
        <v>0</v>
      </c>
      <c r="Y1742" s="12" t="b">
        <v>0</v>
      </c>
      <c r="Z1742" s="12" t="e">
        <v>#N/A</v>
      </c>
      <c r="AA1742" s="12">
        <v>2.8908</v>
      </c>
      <c r="AB1742" s="12">
        <v>0</v>
      </c>
      <c r="AC1742" s="12" t="s">
        <v>989</v>
      </c>
      <c r="AD1742" s="12" t="s">
        <v>1069</v>
      </c>
      <c r="AE1742" s="12" t="s">
        <v>1099</v>
      </c>
      <c r="AF1742" s="12" t="s">
        <v>1006</v>
      </c>
      <c r="AG1742" s="12" t="s">
        <v>6</v>
      </c>
      <c r="AH1742" s="12" t="b">
        <v>0</v>
      </c>
      <c r="AI1742" s="12" t="s">
        <v>60</v>
      </c>
      <c r="AJ1742" s="12" t="s">
        <v>170</v>
      </c>
      <c r="AK1742" s="12" t="s">
        <v>147</v>
      </c>
      <c r="AL1742" s="12" t="s">
        <v>1007</v>
      </c>
      <c r="AM1742" s="12" t="s">
        <v>64</v>
      </c>
      <c r="AN1742" s="15" t="e">
        <v>#N/A</v>
      </c>
      <c r="AO1742" t="str">
        <f>RIGHT('CMO Input'!$T1742,(LEN('CMO Input'!$T1742)-FIND(" ",'CMO Input'!$T1742,1)))</f>
        <v>6-7”</v>
      </c>
      <c r="AP1742">
        <f>'CMO Input'!$O1742</f>
        <v>6</v>
      </c>
      <c r="AR1742" t="str">
        <f>Table2[[#This Row],[Policy / Non Policy]]</f>
        <v>Policy</v>
      </c>
      <c r="AS1742" t="str">
        <f>'CMO Input'!$U1742</f>
        <v>Tier 1</v>
      </c>
      <c r="AT1742" t="str">
        <f>'CMO Input'!$P1742</f>
        <v>CI</v>
      </c>
      <c r="AU1742" t="str" cm="1">
        <f t="array" ref="AU17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42" s="8" t="str">
        <f>TEXT('CMO Input'!$D1742,"MMM-YY")</f>
        <v>May</v>
      </c>
    </row>
    <row r="1743" spans="1:48" x14ac:dyDescent="0.25">
      <c r="A1743" s="18">
        <v>510906065</v>
      </c>
      <c r="B1743" s="16" t="s">
        <v>180</v>
      </c>
      <c r="C1743" s="16" t="s">
        <v>989</v>
      </c>
      <c r="D1743" s="16" t="s">
        <v>119</v>
      </c>
      <c r="E1743" s="17">
        <v>9</v>
      </c>
      <c r="F1743" s="16" t="s">
        <v>46</v>
      </c>
      <c r="G1743" s="17" t="s">
        <v>998</v>
      </c>
      <c r="H1743" s="16" t="s">
        <v>87</v>
      </c>
      <c r="I1743" s="16" t="s">
        <v>1069</v>
      </c>
      <c r="J1743" s="16" t="s">
        <v>1099</v>
      </c>
      <c r="K1743" s="18">
        <v>510906065</v>
      </c>
      <c r="L1743" s="16" t="s">
        <v>116</v>
      </c>
      <c r="M1743" s="16">
        <v>86.2</v>
      </c>
      <c r="N1743" s="16" t="s">
        <v>52</v>
      </c>
      <c r="O1743" s="16">
        <v>2</v>
      </c>
      <c r="P1743" s="16" t="s">
        <v>163</v>
      </c>
      <c r="Q1743" s="16">
        <v>24</v>
      </c>
      <c r="R1743" s="16" t="s">
        <v>54</v>
      </c>
      <c r="S1743" s="16" t="s">
        <v>286</v>
      </c>
      <c r="T1743" s="16" t="s">
        <v>287</v>
      </c>
      <c r="U1743" s="16" t="s">
        <v>94</v>
      </c>
      <c r="V1743" s="16" t="s">
        <v>58</v>
      </c>
      <c r="W1743" s="16" t="s">
        <v>95</v>
      </c>
      <c r="X1743" s="16" t="b">
        <v>0</v>
      </c>
      <c r="Y1743" s="16" t="b">
        <v>0</v>
      </c>
      <c r="Z1743" s="16" t="e">
        <v>#N/A</v>
      </c>
      <c r="AA1743" s="16">
        <v>2.0688</v>
      </c>
      <c r="AB1743" s="16">
        <v>0</v>
      </c>
      <c r="AC1743" s="16" t="s">
        <v>989</v>
      </c>
      <c r="AD1743" s="16" t="s">
        <v>1069</v>
      </c>
      <c r="AE1743" s="16" t="s">
        <v>1099</v>
      </c>
      <c r="AF1743" s="16" t="s">
        <v>1006</v>
      </c>
      <c r="AG1743" s="16" t="s">
        <v>6</v>
      </c>
      <c r="AH1743" s="16" t="b">
        <v>0</v>
      </c>
      <c r="AI1743" s="16" t="s">
        <v>60</v>
      </c>
      <c r="AJ1743" s="16" t="s">
        <v>170</v>
      </c>
      <c r="AK1743" s="16" t="s">
        <v>147</v>
      </c>
      <c r="AL1743" s="16" t="s">
        <v>1007</v>
      </c>
      <c r="AM1743" s="16" t="s">
        <v>64</v>
      </c>
      <c r="AN1743" s="19" t="e">
        <v>#N/A</v>
      </c>
      <c r="AO1743" t="str">
        <f>RIGHT('CMO Input'!$T1743,(LEN('CMO Input'!$T1743)-FIND(" ",'CMO Input'!$T1743,1)))</f>
        <v>&lt;=3”</v>
      </c>
      <c r="AP1743">
        <f>'CMO Input'!$O1743</f>
        <v>2</v>
      </c>
      <c r="AR1743" t="str">
        <f>Table2[[#This Row],[Policy / Non Policy]]</f>
        <v>Policy</v>
      </c>
      <c r="AS1743" t="str">
        <f>'CMO Input'!$U1743</f>
        <v>Tier 1</v>
      </c>
      <c r="AT1743" t="str">
        <f>'CMO Input'!$P1743</f>
        <v>SI</v>
      </c>
      <c r="AU1743" t="str" cm="1">
        <f t="array" ref="AU17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743" s="8" t="str">
        <f>TEXT('CMO Input'!$D1743,"MMM-YY")</f>
        <v>May</v>
      </c>
    </row>
    <row r="1744" spans="1:48" x14ac:dyDescent="0.25">
      <c r="A1744" s="14">
        <v>510972143</v>
      </c>
      <c r="B1744" s="12" t="s">
        <v>180</v>
      </c>
      <c r="C1744" s="12" t="s">
        <v>989</v>
      </c>
      <c r="D1744" s="12" t="s">
        <v>119</v>
      </c>
      <c r="E1744" s="13">
        <v>9</v>
      </c>
      <c r="F1744" s="12" t="s">
        <v>46</v>
      </c>
      <c r="G1744" s="13" t="s">
        <v>998</v>
      </c>
      <c r="H1744" s="12" t="s">
        <v>87</v>
      </c>
      <c r="I1744" s="12" t="s">
        <v>1124</v>
      </c>
      <c r="J1744" s="12" t="s">
        <v>1138</v>
      </c>
      <c r="K1744" s="14">
        <v>510972143</v>
      </c>
      <c r="L1744" s="12" t="s">
        <v>116</v>
      </c>
      <c r="M1744" s="12">
        <v>46.6</v>
      </c>
      <c r="N1744" s="12" t="s">
        <v>52</v>
      </c>
      <c r="O1744" s="12">
        <v>4</v>
      </c>
      <c r="P1744" s="12" t="s">
        <v>163</v>
      </c>
      <c r="Q1744" s="12">
        <v>204</v>
      </c>
      <c r="R1744" s="12" t="s">
        <v>54</v>
      </c>
      <c r="S1744" s="12" t="s">
        <v>117</v>
      </c>
      <c r="T1744" s="12" t="s">
        <v>118</v>
      </c>
      <c r="U1744" s="12" t="s">
        <v>94</v>
      </c>
      <c r="V1744" s="12" t="s">
        <v>58</v>
      </c>
      <c r="W1744" s="12" t="s">
        <v>95</v>
      </c>
      <c r="X1744" s="12" t="b">
        <v>0</v>
      </c>
      <c r="Y1744" s="12" t="b">
        <v>0</v>
      </c>
      <c r="Z1744" s="12" t="e">
        <v>#N/A</v>
      </c>
      <c r="AA1744" s="12">
        <v>9.5064000000000011</v>
      </c>
      <c r="AB1744" s="12">
        <v>0</v>
      </c>
      <c r="AC1744" s="12" t="s">
        <v>989</v>
      </c>
      <c r="AD1744" s="12" t="s">
        <v>1124</v>
      </c>
      <c r="AE1744" s="12" t="s">
        <v>1138</v>
      </c>
      <c r="AF1744" s="12" t="s">
        <v>1031</v>
      </c>
      <c r="AG1744" s="12" t="s">
        <v>6</v>
      </c>
      <c r="AH1744" s="12" t="b">
        <v>0</v>
      </c>
      <c r="AI1744" s="12" t="s">
        <v>60</v>
      </c>
      <c r="AJ1744" s="12" t="s">
        <v>170</v>
      </c>
      <c r="AK1744" s="12" t="s">
        <v>147</v>
      </c>
      <c r="AL1744" s="12" t="s">
        <v>1032</v>
      </c>
      <c r="AM1744" s="12" t="s">
        <v>64</v>
      </c>
      <c r="AN1744" s="15" t="e">
        <v>#N/A</v>
      </c>
      <c r="AO1744" t="str">
        <f>RIGHT('CMO Input'!$T1744,(LEN('CMO Input'!$T1744)-FIND(" ",'CMO Input'!$T1744,1)))</f>
        <v>4-5”</v>
      </c>
      <c r="AP1744">
        <f>'CMO Input'!$O1744</f>
        <v>4</v>
      </c>
      <c r="AR1744" t="str">
        <f>Table2[[#This Row],[Policy / Non Policy]]</f>
        <v>Policy</v>
      </c>
      <c r="AS1744" t="str">
        <f>'CMO Input'!$U1744</f>
        <v>Tier 1</v>
      </c>
      <c r="AT1744" t="str">
        <f>'CMO Input'!$P1744</f>
        <v>SI</v>
      </c>
      <c r="AU1744" t="str" cm="1">
        <f t="array" ref="AU17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44" s="8" t="str">
        <f>TEXT('CMO Input'!$D1744,"MMM-YY")</f>
        <v>May</v>
      </c>
    </row>
    <row r="1745" spans="1:48" x14ac:dyDescent="0.25">
      <c r="A1745" s="18">
        <v>220000327780</v>
      </c>
      <c r="B1745" s="16" t="s">
        <v>180</v>
      </c>
      <c r="C1745" s="16" t="s">
        <v>989</v>
      </c>
      <c r="D1745" s="16" t="s">
        <v>119</v>
      </c>
      <c r="E1745" s="17">
        <v>9</v>
      </c>
      <c r="F1745" s="16" t="s">
        <v>46</v>
      </c>
      <c r="G1745" s="17" t="s">
        <v>998</v>
      </c>
      <c r="H1745" s="16" t="s">
        <v>87</v>
      </c>
      <c r="I1745" s="16" t="s">
        <v>1124</v>
      </c>
      <c r="J1745" s="16" t="s">
        <v>1138</v>
      </c>
      <c r="K1745" s="18">
        <v>220000327780</v>
      </c>
      <c r="L1745" s="16" t="s">
        <v>116</v>
      </c>
      <c r="M1745" s="16">
        <v>0</v>
      </c>
      <c r="N1745" s="16" t="s">
        <v>52</v>
      </c>
      <c r="O1745" s="16">
        <v>4</v>
      </c>
      <c r="P1745" s="16" t="s">
        <v>53</v>
      </c>
      <c r="Q1745" s="16">
        <v>3</v>
      </c>
      <c r="R1745" s="16" t="s">
        <v>54</v>
      </c>
      <c r="S1745" s="16" t="s">
        <v>117</v>
      </c>
      <c r="T1745" s="16" t="s">
        <v>118</v>
      </c>
      <c r="U1745" s="16" t="s">
        <v>94</v>
      </c>
      <c r="V1745" s="16" t="s">
        <v>58</v>
      </c>
      <c r="W1745" s="16" t="s">
        <v>95</v>
      </c>
      <c r="X1745" s="16" t="b">
        <v>0</v>
      </c>
      <c r="Y1745" s="16" t="b">
        <v>0</v>
      </c>
      <c r="Z1745" s="16" t="e">
        <v>#N/A</v>
      </c>
      <c r="AA1745" s="16">
        <v>0</v>
      </c>
      <c r="AB1745" s="16">
        <v>0</v>
      </c>
      <c r="AC1745" s="16" t="s">
        <v>989</v>
      </c>
      <c r="AD1745" s="16" t="s">
        <v>1124</v>
      </c>
      <c r="AE1745" s="16" t="s">
        <v>1138</v>
      </c>
      <c r="AF1745" s="16" t="s">
        <v>1031</v>
      </c>
      <c r="AG1745" s="16" t="s">
        <v>6</v>
      </c>
      <c r="AH1745" s="16" t="b">
        <v>0</v>
      </c>
      <c r="AI1745" s="16" t="s">
        <v>60</v>
      </c>
      <c r="AJ1745" s="16" t="s">
        <v>170</v>
      </c>
      <c r="AK1745" s="16" t="s">
        <v>147</v>
      </c>
      <c r="AL1745" s="16" t="s">
        <v>1032</v>
      </c>
      <c r="AM1745" s="16" t="s">
        <v>64</v>
      </c>
      <c r="AN1745" s="19" t="e">
        <v>#N/A</v>
      </c>
      <c r="AO1745" t="str">
        <f>RIGHT('CMO Input'!$T1745,(LEN('CMO Input'!$T1745)-FIND(" ",'CMO Input'!$T1745,1)))</f>
        <v>4-5”</v>
      </c>
      <c r="AP1745">
        <f>'CMO Input'!$O1745</f>
        <v>4</v>
      </c>
      <c r="AR1745" t="str">
        <f>Table2[[#This Row],[Policy / Non Policy]]</f>
        <v>Policy</v>
      </c>
      <c r="AS1745" t="str">
        <f>'CMO Input'!$U1745</f>
        <v>Tier 1</v>
      </c>
      <c r="AT1745" t="str">
        <f>'CMO Input'!$P1745</f>
        <v>CI</v>
      </c>
      <c r="AU1745" t="str" cm="1">
        <f t="array" ref="AU17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45" s="8" t="str">
        <f>TEXT('CMO Input'!$D1745,"MMM-YY")</f>
        <v>May</v>
      </c>
    </row>
    <row r="1746" spans="1:48" x14ac:dyDescent="0.25">
      <c r="A1746" s="14">
        <v>510895405</v>
      </c>
      <c r="B1746" s="12" t="s">
        <v>180</v>
      </c>
      <c r="C1746" s="12" t="s">
        <v>989</v>
      </c>
      <c r="D1746" s="12" t="s">
        <v>119</v>
      </c>
      <c r="E1746" s="13">
        <v>9</v>
      </c>
      <c r="F1746" s="12" t="s">
        <v>46</v>
      </c>
      <c r="G1746" s="13" t="s">
        <v>998</v>
      </c>
      <c r="H1746" s="12" t="s">
        <v>87</v>
      </c>
      <c r="I1746" s="12" t="s">
        <v>1124</v>
      </c>
      <c r="J1746" s="12" t="s">
        <v>1125</v>
      </c>
      <c r="K1746" s="14">
        <v>510895405</v>
      </c>
      <c r="L1746" s="12" t="s">
        <v>116</v>
      </c>
      <c r="M1746" s="12">
        <v>17.899999999999999</v>
      </c>
      <c r="N1746" s="12" t="s">
        <v>52</v>
      </c>
      <c r="O1746" s="12">
        <v>6</v>
      </c>
      <c r="P1746" s="12" t="s">
        <v>53</v>
      </c>
      <c r="Q1746" s="12">
        <v>50</v>
      </c>
      <c r="R1746" s="12" t="s">
        <v>54</v>
      </c>
      <c r="S1746" s="12" t="s">
        <v>134</v>
      </c>
      <c r="T1746" s="12" t="s">
        <v>135</v>
      </c>
      <c r="U1746" s="12" t="s">
        <v>94</v>
      </c>
      <c r="V1746" s="12" t="s">
        <v>58</v>
      </c>
      <c r="W1746" s="12" t="s">
        <v>95</v>
      </c>
      <c r="X1746" s="12" t="b">
        <v>0</v>
      </c>
      <c r="Y1746" s="12" t="b">
        <v>0</v>
      </c>
      <c r="Z1746" s="12" t="e">
        <v>#N/A</v>
      </c>
      <c r="AA1746" s="12">
        <v>0.89500000000000002</v>
      </c>
      <c r="AB1746" s="12">
        <v>0</v>
      </c>
      <c r="AC1746" s="12" t="s">
        <v>989</v>
      </c>
      <c r="AD1746" s="12" t="s">
        <v>1124</v>
      </c>
      <c r="AE1746" s="12" t="s">
        <v>1125</v>
      </c>
      <c r="AF1746" s="12" t="s">
        <v>1031</v>
      </c>
      <c r="AG1746" s="12" t="s">
        <v>6</v>
      </c>
      <c r="AH1746" s="12" t="b">
        <v>0</v>
      </c>
      <c r="AI1746" s="12" t="s">
        <v>60</v>
      </c>
      <c r="AJ1746" s="12" t="s">
        <v>170</v>
      </c>
      <c r="AK1746" s="12" t="s">
        <v>147</v>
      </c>
      <c r="AL1746" s="12" t="s">
        <v>171</v>
      </c>
      <c r="AM1746" s="12" t="s">
        <v>64</v>
      </c>
      <c r="AN1746" s="15" t="e">
        <v>#N/A</v>
      </c>
      <c r="AO1746" t="str">
        <f>RIGHT('CMO Input'!$T1746,(LEN('CMO Input'!$T1746)-FIND(" ",'CMO Input'!$T1746,1)))</f>
        <v>6-7”</v>
      </c>
      <c r="AP1746">
        <f>'CMO Input'!$O1746</f>
        <v>6</v>
      </c>
      <c r="AR1746" t="str">
        <f>Table2[[#This Row],[Policy / Non Policy]]</f>
        <v>Policy</v>
      </c>
      <c r="AS1746" t="str">
        <f>'CMO Input'!$U1746</f>
        <v>Tier 1</v>
      </c>
      <c r="AT1746" t="str">
        <f>'CMO Input'!$P1746</f>
        <v>CI</v>
      </c>
      <c r="AU1746" t="str" cm="1">
        <f t="array" ref="AU17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46" s="8" t="str">
        <f>TEXT('CMO Input'!$D1746,"MMM-YY")</f>
        <v>May</v>
      </c>
    </row>
    <row r="1747" spans="1:48" x14ac:dyDescent="0.25">
      <c r="A1747" s="18">
        <v>510944623</v>
      </c>
      <c r="B1747" s="16" t="s">
        <v>180</v>
      </c>
      <c r="C1747" s="16" t="s">
        <v>989</v>
      </c>
      <c r="D1747" s="16" t="s">
        <v>119</v>
      </c>
      <c r="E1747" s="17">
        <v>9</v>
      </c>
      <c r="F1747" s="16" t="s">
        <v>46</v>
      </c>
      <c r="G1747" s="17" t="s">
        <v>998</v>
      </c>
      <c r="H1747" s="16" t="s">
        <v>87</v>
      </c>
      <c r="I1747" s="16" t="s">
        <v>1084</v>
      </c>
      <c r="J1747" s="16" t="s">
        <v>445</v>
      </c>
      <c r="K1747" s="18">
        <v>510944623</v>
      </c>
      <c r="L1747" s="16" t="s">
        <v>116</v>
      </c>
      <c r="M1747" s="16">
        <v>35.4</v>
      </c>
      <c r="N1747" s="16" t="s">
        <v>52</v>
      </c>
      <c r="O1747" s="16">
        <v>4</v>
      </c>
      <c r="P1747" s="16" t="s">
        <v>53</v>
      </c>
      <c r="Q1747" s="16">
        <v>246</v>
      </c>
      <c r="R1747" s="16" t="s">
        <v>54</v>
      </c>
      <c r="S1747" s="16" t="s">
        <v>117</v>
      </c>
      <c r="T1747" s="16" t="s">
        <v>118</v>
      </c>
      <c r="U1747" s="16" t="s">
        <v>94</v>
      </c>
      <c r="V1747" s="16" t="s">
        <v>58</v>
      </c>
      <c r="W1747" s="16" t="s">
        <v>95</v>
      </c>
      <c r="X1747" s="16" t="b">
        <v>0</v>
      </c>
      <c r="Y1747" s="16" t="b">
        <v>0</v>
      </c>
      <c r="Z1747" s="16" t="e">
        <v>#N/A</v>
      </c>
      <c r="AA1747" s="16">
        <v>8.708400000000001</v>
      </c>
      <c r="AB1747" s="16">
        <v>0</v>
      </c>
      <c r="AC1747" s="16" t="s">
        <v>989</v>
      </c>
      <c r="AD1747" s="16" t="s">
        <v>1084</v>
      </c>
      <c r="AE1747" s="16" t="s">
        <v>445</v>
      </c>
      <c r="AF1747" s="16" t="s">
        <v>1031</v>
      </c>
      <c r="AG1747" s="16" t="s">
        <v>6</v>
      </c>
      <c r="AH1747" s="16" t="b">
        <v>0</v>
      </c>
      <c r="AI1747" s="16" t="s">
        <v>60</v>
      </c>
      <c r="AJ1747" s="16" t="s">
        <v>170</v>
      </c>
      <c r="AK1747" s="16" t="s">
        <v>147</v>
      </c>
      <c r="AL1747" s="16" t="s">
        <v>1032</v>
      </c>
      <c r="AM1747" s="16" t="s">
        <v>64</v>
      </c>
      <c r="AN1747" s="19" t="e">
        <v>#N/A</v>
      </c>
      <c r="AO1747" t="str">
        <f>RIGHT('CMO Input'!$T1747,(LEN('CMO Input'!$T1747)-FIND(" ",'CMO Input'!$T1747,1)))</f>
        <v>4-5”</v>
      </c>
      <c r="AP1747">
        <f>'CMO Input'!$O1747</f>
        <v>4</v>
      </c>
      <c r="AR1747" t="str">
        <f>Table2[[#This Row],[Policy / Non Policy]]</f>
        <v>Policy</v>
      </c>
      <c r="AS1747" t="str">
        <f>'CMO Input'!$U1747</f>
        <v>Tier 1</v>
      </c>
      <c r="AT1747" t="str">
        <f>'CMO Input'!$P1747</f>
        <v>CI</v>
      </c>
      <c r="AU1747" t="str" cm="1">
        <f t="array" ref="AU17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47" s="8" t="str">
        <f>TEXT('CMO Input'!$D1747,"MMM-YY")</f>
        <v>May</v>
      </c>
    </row>
    <row r="1748" spans="1:48" x14ac:dyDescent="0.25">
      <c r="A1748" s="14">
        <v>510886180</v>
      </c>
      <c r="B1748" s="12" t="s">
        <v>180</v>
      </c>
      <c r="C1748" s="12" t="s">
        <v>989</v>
      </c>
      <c r="D1748" s="12" t="s">
        <v>119</v>
      </c>
      <c r="E1748" s="13">
        <v>9</v>
      </c>
      <c r="F1748" s="12" t="s">
        <v>46</v>
      </c>
      <c r="G1748" s="13" t="s">
        <v>1044</v>
      </c>
      <c r="H1748" s="12" t="s">
        <v>87</v>
      </c>
      <c r="I1748" s="12" t="s">
        <v>1055</v>
      </c>
      <c r="J1748" s="12" t="s">
        <v>1056</v>
      </c>
      <c r="K1748" s="14">
        <v>510886180</v>
      </c>
      <c r="L1748" s="12" t="s">
        <v>116</v>
      </c>
      <c r="M1748" s="12">
        <v>0.5</v>
      </c>
      <c r="N1748" s="12" t="s">
        <v>52</v>
      </c>
      <c r="O1748" s="12">
        <v>100</v>
      </c>
      <c r="P1748" s="12" t="s">
        <v>91</v>
      </c>
      <c r="Q1748" s="12">
        <v>10</v>
      </c>
      <c r="R1748" s="12" t="s">
        <v>220</v>
      </c>
      <c r="S1748" s="12" t="s">
        <v>221</v>
      </c>
      <c r="T1748" s="12" t="s">
        <v>118</v>
      </c>
      <c r="U1748" s="12" t="s">
        <v>94</v>
      </c>
      <c r="V1748" s="12" t="s">
        <v>58</v>
      </c>
      <c r="W1748" s="12" t="s">
        <v>95</v>
      </c>
      <c r="X1748" s="12" t="b">
        <v>0</v>
      </c>
      <c r="Y1748" s="12" t="b">
        <v>0</v>
      </c>
      <c r="Z1748" s="12" t="e">
        <v>#N/A</v>
      </c>
      <c r="AA1748" s="12">
        <v>5.0000000000000001E-3</v>
      </c>
      <c r="AB1748" s="12">
        <v>0</v>
      </c>
      <c r="AC1748" s="12" t="s">
        <v>989</v>
      </c>
      <c r="AD1748" s="12" t="s">
        <v>1055</v>
      </c>
      <c r="AE1748" s="12" t="s">
        <v>1056</v>
      </c>
      <c r="AF1748" s="12" t="s">
        <v>1046</v>
      </c>
      <c r="AG1748" s="12" t="s">
        <v>6</v>
      </c>
      <c r="AH1748" s="12" t="b">
        <v>0</v>
      </c>
      <c r="AI1748" s="12" t="s">
        <v>60</v>
      </c>
      <c r="AJ1748" s="12" t="s">
        <v>166</v>
      </c>
      <c r="AK1748" s="12" t="s">
        <v>147</v>
      </c>
      <c r="AL1748" s="12" t="s">
        <v>1057</v>
      </c>
      <c r="AM1748" s="12" t="s">
        <v>64</v>
      </c>
      <c r="AN1748" s="15" t="e">
        <v>#N/A</v>
      </c>
      <c r="AO1748" t="str">
        <f>RIGHT('CMO Input'!$T1748,(LEN('CMO Input'!$T1748)-FIND(" ",'CMO Input'!$T1748,1)))</f>
        <v>4-5”</v>
      </c>
      <c r="AP1748">
        <f>'CMO Input'!$O1748</f>
        <v>100</v>
      </c>
      <c r="AR1748" t="str">
        <f>Table2[[#This Row],[Policy / Non Policy]]</f>
        <v>Policy</v>
      </c>
      <c r="AS1748" t="str">
        <f>'CMO Input'!$U1748</f>
        <v>Tier 1</v>
      </c>
      <c r="AT1748" t="str">
        <f>'CMO Input'!$P1748</f>
        <v>DI</v>
      </c>
      <c r="AU1748" t="str" cm="1">
        <f t="array" ref="AU17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48" s="8" t="str">
        <f>TEXT('CMO Input'!$D1748,"MMM-YY")</f>
        <v>May</v>
      </c>
    </row>
    <row r="1749" spans="1:48" x14ac:dyDescent="0.25">
      <c r="A1749" s="18">
        <v>510896364</v>
      </c>
      <c r="B1749" s="16" t="s">
        <v>180</v>
      </c>
      <c r="C1749" s="16" t="s">
        <v>989</v>
      </c>
      <c r="D1749" s="16" t="s">
        <v>119</v>
      </c>
      <c r="E1749" s="17">
        <v>9</v>
      </c>
      <c r="F1749" s="16" t="s">
        <v>46</v>
      </c>
      <c r="G1749" s="17" t="s">
        <v>1044</v>
      </c>
      <c r="H1749" s="16" t="s">
        <v>87</v>
      </c>
      <c r="I1749" s="16" t="s">
        <v>1139</v>
      </c>
      <c r="J1749" s="16" t="s">
        <v>1140</v>
      </c>
      <c r="K1749" s="18">
        <v>510896364</v>
      </c>
      <c r="L1749" s="16" t="s">
        <v>116</v>
      </c>
      <c r="M1749" s="16">
        <v>7.5</v>
      </c>
      <c r="N1749" s="16" t="s">
        <v>52</v>
      </c>
      <c r="O1749" s="16">
        <v>100</v>
      </c>
      <c r="P1749" s="16" t="s">
        <v>91</v>
      </c>
      <c r="Q1749" s="16">
        <v>85</v>
      </c>
      <c r="R1749" s="16" t="s">
        <v>220</v>
      </c>
      <c r="S1749" s="16" t="s">
        <v>221</v>
      </c>
      <c r="T1749" s="16" t="s">
        <v>118</v>
      </c>
      <c r="U1749" s="16" t="s">
        <v>94</v>
      </c>
      <c r="V1749" s="16" t="s">
        <v>58</v>
      </c>
      <c r="W1749" s="16" t="s">
        <v>95</v>
      </c>
      <c r="X1749" s="16" t="b">
        <v>0</v>
      </c>
      <c r="Y1749" s="16" t="b">
        <v>0</v>
      </c>
      <c r="Z1749" s="16" t="e">
        <v>#N/A</v>
      </c>
      <c r="AA1749" s="16">
        <v>0.63749999999999996</v>
      </c>
      <c r="AB1749" s="16">
        <v>0</v>
      </c>
      <c r="AC1749" s="16" t="s">
        <v>989</v>
      </c>
      <c r="AD1749" s="16" t="s">
        <v>1139</v>
      </c>
      <c r="AE1749" s="16" t="s">
        <v>1140</v>
      </c>
      <c r="AF1749" s="16" t="s">
        <v>1046</v>
      </c>
      <c r="AG1749" s="16" t="s">
        <v>6</v>
      </c>
      <c r="AH1749" s="16" t="b">
        <v>0</v>
      </c>
      <c r="AI1749" s="16" t="s">
        <v>60</v>
      </c>
      <c r="AJ1749" s="16" t="s">
        <v>166</v>
      </c>
      <c r="AK1749" s="16" t="s">
        <v>147</v>
      </c>
      <c r="AL1749" s="16" t="s">
        <v>1141</v>
      </c>
      <c r="AM1749" s="16" t="s">
        <v>64</v>
      </c>
      <c r="AN1749" s="19" t="e">
        <v>#N/A</v>
      </c>
      <c r="AO1749" t="str">
        <f>RIGHT('CMO Input'!$T1749,(LEN('CMO Input'!$T1749)-FIND(" ",'CMO Input'!$T1749,1)))</f>
        <v>4-5”</v>
      </c>
      <c r="AP1749">
        <f>'CMO Input'!$O1749</f>
        <v>100</v>
      </c>
      <c r="AR1749" t="str">
        <f>Table2[[#This Row],[Policy / Non Policy]]</f>
        <v>Policy</v>
      </c>
      <c r="AS1749" t="str">
        <f>'CMO Input'!$U1749</f>
        <v>Tier 1</v>
      </c>
      <c r="AT1749" t="str">
        <f>'CMO Input'!$P1749</f>
        <v>DI</v>
      </c>
      <c r="AU1749" t="str" cm="1">
        <f t="array" ref="AU17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49" s="8" t="str">
        <f>TEXT('CMO Input'!$D1749,"MMM-YY")</f>
        <v>May</v>
      </c>
    </row>
    <row r="1750" spans="1:48" x14ac:dyDescent="0.25">
      <c r="A1750" s="14">
        <v>220001911722</v>
      </c>
      <c r="B1750" s="12" t="s">
        <v>180</v>
      </c>
      <c r="C1750" s="12" t="s">
        <v>989</v>
      </c>
      <c r="D1750" s="12" t="s">
        <v>119</v>
      </c>
      <c r="E1750" s="13">
        <v>9</v>
      </c>
      <c r="F1750" s="12" t="s">
        <v>46</v>
      </c>
      <c r="G1750" s="13" t="s">
        <v>1044</v>
      </c>
      <c r="H1750" s="12" t="s">
        <v>87</v>
      </c>
      <c r="I1750" s="12" t="s">
        <v>1037</v>
      </c>
      <c r="J1750" s="12" t="s">
        <v>1038</v>
      </c>
      <c r="K1750" s="14">
        <v>220001911722</v>
      </c>
      <c r="L1750" s="12" t="s">
        <v>116</v>
      </c>
      <c r="M1750" s="12">
        <v>0</v>
      </c>
      <c r="N1750" s="12" t="s">
        <v>52</v>
      </c>
      <c r="O1750" s="12">
        <v>4</v>
      </c>
      <c r="P1750" s="12" t="s">
        <v>53</v>
      </c>
      <c r="Q1750" s="12">
        <v>135</v>
      </c>
      <c r="R1750" s="12" t="s">
        <v>54</v>
      </c>
      <c r="S1750" s="12" t="s">
        <v>117</v>
      </c>
      <c r="T1750" s="12" t="s">
        <v>118</v>
      </c>
      <c r="U1750" s="12" t="s">
        <v>94</v>
      </c>
      <c r="V1750" s="12" t="s">
        <v>58</v>
      </c>
      <c r="W1750" s="12" t="s">
        <v>95</v>
      </c>
      <c r="X1750" s="12" t="b">
        <v>0</v>
      </c>
      <c r="Y1750" s="12" t="b">
        <v>0</v>
      </c>
      <c r="Z1750" s="12" t="e">
        <v>#N/A</v>
      </c>
      <c r="AA1750" s="12">
        <v>0</v>
      </c>
      <c r="AB1750" s="12">
        <v>0</v>
      </c>
      <c r="AC1750" s="12" t="s">
        <v>989</v>
      </c>
      <c r="AD1750" s="12" t="s">
        <v>1037</v>
      </c>
      <c r="AE1750" s="12" t="s">
        <v>1038</v>
      </c>
      <c r="AF1750" s="12" t="s">
        <v>1010</v>
      </c>
      <c r="AG1750" s="12" t="s">
        <v>6</v>
      </c>
      <c r="AH1750" s="12" t="b">
        <v>0</v>
      </c>
      <c r="AI1750" s="12" t="s">
        <v>60</v>
      </c>
      <c r="AJ1750" s="12" t="s">
        <v>827</v>
      </c>
      <c r="AK1750" s="12" t="s">
        <v>147</v>
      </c>
      <c r="AL1750" s="12" t="s">
        <v>1011</v>
      </c>
      <c r="AM1750" s="12" t="s">
        <v>64</v>
      </c>
      <c r="AN1750" s="15" t="e">
        <v>#N/A</v>
      </c>
      <c r="AO1750" t="str">
        <f>RIGHT('CMO Input'!$T1750,(LEN('CMO Input'!$T1750)-FIND(" ",'CMO Input'!$T1750,1)))</f>
        <v>4-5”</v>
      </c>
      <c r="AP1750">
        <f>'CMO Input'!$O1750</f>
        <v>4</v>
      </c>
      <c r="AR1750" t="str">
        <f>Table2[[#This Row],[Policy / Non Policy]]</f>
        <v>Policy</v>
      </c>
      <c r="AS1750" t="str">
        <f>'CMO Input'!$U1750</f>
        <v>Tier 1</v>
      </c>
      <c r="AT1750" t="str">
        <f>'CMO Input'!$P1750</f>
        <v>CI</v>
      </c>
      <c r="AU1750" t="str" cm="1">
        <f t="array" ref="AU17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0" s="8" t="str">
        <f>TEXT('CMO Input'!$D1750,"MMM-YY")</f>
        <v>May</v>
      </c>
    </row>
    <row r="1751" spans="1:48" x14ac:dyDescent="0.25">
      <c r="A1751" s="18">
        <v>510932012</v>
      </c>
      <c r="B1751" s="16" t="s">
        <v>180</v>
      </c>
      <c r="C1751" s="16" t="s">
        <v>989</v>
      </c>
      <c r="D1751" s="16" t="s">
        <v>119</v>
      </c>
      <c r="E1751" s="17">
        <v>9</v>
      </c>
      <c r="F1751" s="16" t="s">
        <v>46</v>
      </c>
      <c r="G1751" s="17" t="s">
        <v>1044</v>
      </c>
      <c r="H1751" s="16" t="s">
        <v>87</v>
      </c>
      <c r="I1751" s="16" t="s">
        <v>1037</v>
      </c>
      <c r="J1751" s="16" t="s">
        <v>1038</v>
      </c>
      <c r="K1751" s="18">
        <v>510932012</v>
      </c>
      <c r="L1751" s="16" t="s">
        <v>116</v>
      </c>
      <c r="M1751" s="16">
        <v>1.4</v>
      </c>
      <c r="N1751" s="16" t="s">
        <v>52</v>
      </c>
      <c r="O1751" s="16">
        <v>4</v>
      </c>
      <c r="P1751" s="16" t="s">
        <v>91</v>
      </c>
      <c r="Q1751" s="16">
        <v>58</v>
      </c>
      <c r="R1751" s="16" t="s">
        <v>54</v>
      </c>
      <c r="S1751" s="16" t="s">
        <v>117</v>
      </c>
      <c r="T1751" s="16" t="s">
        <v>118</v>
      </c>
      <c r="U1751" s="16" t="s">
        <v>94</v>
      </c>
      <c r="V1751" s="16" t="s">
        <v>58</v>
      </c>
      <c r="W1751" s="16" t="s">
        <v>95</v>
      </c>
      <c r="X1751" s="16" t="b">
        <v>0</v>
      </c>
      <c r="Y1751" s="16" t="b">
        <v>0</v>
      </c>
      <c r="Z1751" s="16" t="e">
        <v>#N/A</v>
      </c>
      <c r="AA1751" s="16">
        <v>8.1199999999999994E-2</v>
      </c>
      <c r="AB1751" s="16">
        <v>0</v>
      </c>
      <c r="AC1751" s="16" t="s">
        <v>989</v>
      </c>
      <c r="AD1751" s="16" t="s">
        <v>1037</v>
      </c>
      <c r="AE1751" s="16" t="s">
        <v>1038</v>
      </c>
      <c r="AF1751" s="16" t="s">
        <v>1010</v>
      </c>
      <c r="AG1751" s="16" t="s">
        <v>6</v>
      </c>
      <c r="AH1751" s="16" t="b">
        <v>0</v>
      </c>
      <c r="AI1751" s="16" t="s">
        <v>60</v>
      </c>
      <c r="AJ1751" s="16" t="s">
        <v>827</v>
      </c>
      <c r="AK1751" s="16" t="s">
        <v>147</v>
      </c>
      <c r="AL1751" s="16" t="s">
        <v>1011</v>
      </c>
      <c r="AM1751" s="16" t="s">
        <v>64</v>
      </c>
      <c r="AN1751" s="19" t="e">
        <v>#N/A</v>
      </c>
      <c r="AO1751" t="str">
        <f>RIGHT('CMO Input'!$T1751,(LEN('CMO Input'!$T1751)-FIND(" ",'CMO Input'!$T1751,1)))</f>
        <v>4-5”</v>
      </c>
      <c r="AP1751">
        <f>'CMO Input'!$O1751</f>
        <v>4</v>
      </c>
      <c r="AR1751" t="str">
        <f>Table2[[#This Row],[Policy / Non Policy]]</f>
        <v>Policy</v>
      </c>
      <c r="AS1751" t="str">
        <f>'CMO Input'!$U1751</f>
        <v>Tier 1</v>
      </c>
      <c r="AT1751" t="str">
        <f>'CMO Input'!$P1751</f>
        <v>DI</v>
      </c>
      <c r="AU1751" t="str" cm="1">
        <f t="array" ref="AU17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1" s="8" t="str">
        <f>TEXT('CMO Input'!$D1751,"MMM-YY")</f>
        <v>May</v>
      </c>
    </row>
    <row r="1752" spans="1:48" x14ac:dyDescent="0.25">
      <c r="A1752" s="14">
        <v>510952954</v>
      </c>
      <c r="B1752" s="12" t="s">
        <v>180</v>
      </c>
      <c r="C1752" s="12" t="s">
        <v>989</v>
      </c>
      <c r="D1752" s="12" t="s">
        <v>119</v>
      </c>
      <c r="E1752" s="13">
        <v>9</v>
      </c>
      <c r="F1752" s="12" t="s">
        <v>46</v>
      </c>
      <c r="G1752" s="13" t="s">
        <v>1044</v>
      </c>
      <c r="H1752" s="12" t="s">
        <v>87</v>
      </c>
      <c r="I1752" s="12" t="s">
        <v>1048</v>
      </c>
      <c r="J1752" s="12" t="s">
        <v>1142</v>
      </c>
      <c r="K1752" s="14">
        <v>510952954</v>
      </c>
      <c r="L1752" s="12" t="s">
        <v>116</v>
      </c>
      <c r="M1752" s="12">
        <v>17.8</v>
      </c>
      <c r="N1752" s="12" t="s">
        <v>52</v>
      </c>
      <c r="O1752" s="12">
        <v>4</v>
      </c>
      <c r="P1752" s="12" t="s">
        <v>53</v>
      </c>
      <c r="Q1752" s="12">
        <v>145</v>
      </c>
      <c r="R1752" s="12" t="s">
        <v>54</v>
      </c>
      <c r="S1752" s="12" t="s">
        <v>117</v>
      </c>
      <c r="T1752" s="12" t="s">
        <v>118</v>
      </c>
      <c r="U1752" s="12" t="s">
        <v>94</v>
      </c>
      <c r="V1752" s="12" t="s">
        <v>58</v>
      </c>
      <c r="W1752" s="12" t="s">
        <v>95</v>
      </c>
      <c r="X1752" s="12" t="b">
        <v>0</v>
      </c>
      <c r="Y1752" s="12" t="b">
        <v>0</v>
      </c>
      <c r="Z1752" s="12" t="e">
        <v>#N/A</v>
      </c>
      <c r="AA1752" s="12">
        <v>2.581</v>
      </c>
      <c r="AB1752" s="12">
        <v>0</v>
      </c>
      <c r="AC1752" s="12" t="s">
        <v>989</v>
      </c>
      <c r="AD1752" s="12" t="s">
        <v>1048</v>
      </c>
      <c r="AE1752" s="12" t="s">
        <v>1142</v>
      </c>
      <c r="AF1752" s="12" t="s">
        <v>1010</v>
      </c>
      <c r="AG1752" s="12" t="s">
        <v>6</v>
      </c>
      <c r="AH1752" s="12" t="b">
        <v>0</v>
      </c>
      <c r="AI1752" s="12" t="s">
        <v>60</v>
      </c>
      <c r="AJ1752" s="12" t="s">
        <v>827</v>
      </c>
      <c r="AK1752" s="12" t="s">
        <v>147</v>
      </c>
      <c r="AL1752" s="12" t="s">
        <v>1074</v>
      </c>
      <c r="AM1752" s="12" t="s">
        <v>64</v>
      </c>
      <c r="AN1752" s="15" t="e">
        <v>#N/A</v>
      </c>
      <c r="AO1752" t="str">
        <f>RIGHT('CMO Input'!$T1752,(LEN('CMO Input'!$T1752)-FIND(" ",'CMO Input'!$T1752,1)))</f>
        <v>4-5”</v>
      </c>
      <c r="AP1752">
        <f>'CMO Input'!$O1752</f>
        <v>4</v>
      </c>
      <c r="AR1752" t="str">
        <f>Table2[[#This Row],[Policy / Non Policy]]</f>
        <v>Policy</v>
      </c>
      <c r="AS1752" t="str">
        <f>'CMO Input'!$U1752</f>
        <v>Tier 1</v>
      </c>
      <c r="AT1752" t="str">
        <f>'CMO Input'!$P1752</f>
        <v>CI</v>
      </c>
      <c r="AU1752" t="str" cm="1">
        <f t="array" ref="AU17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2" s="8" t="str">
        <f>TEXT('CMO Input'!$D1752,"MMM-YY")</f>
        <v>May</v>
      </c>
    </row>
    <row r="1753" spans="1:48" x14ac:dyDescent="0.25">
      <c r="A1753" s="18">
        <v>510947858</v>
      </c>
      <c r="B1753" s="16" t="s">
        <v>180</v>
      </c>
      <c r="C1753" s="16" t="s">
        <v>989</v>
      </c>
      <c r="D1753" s="16" t="s">
        <v>119</v>
      </c>
      <c r="E1753" s="17">
        <v>9</v>
      </c>
      <c r="F1753" s="16" t="s">
        <v>46</v>
      </c>
      <c r="G1753" s="17" t="s">
        <v>1044</v>
      </c>
      <c r="H1753" s="16" t="s">
        <v>87</v>
      </c>
      <c r="I1753" s="16" t="s">
        <v>1103</v>
      </c>
      <c r="J1753" s="16" t="s">
        <v>1104</v>
      </c>
      <c r="K1753" s="18">
        <v>510947858</v>
      </c>
      <c r="L1753" s="16" t="s">
        <v>116</v>
      </c>
      <c r="M1753" s="16">
        <v>0.3</v>
      </c>
      <c r="N1753" s="16" t="s">
        <v>52</v>
      </c>
      <c r="O1753" s="16">
        <v>6</v>
      </c>
      <c r="P1753" s="16" t="s">
        <v>91</v>
      </c>
      <c r="Q1753" s="16">
        <v>202</v>
      </c>
      <c r="R1753" s="16" t="s">
        <v>54</v>
      </c>
      <c r="S1753" s="16" t="s">
        <v>134</v>
      </c>
      <c r="T1753" s="16" t="s">
        <v>135</v>
      </c>
      <c r="U1753" s="16" t="s">
        <v>94</v>
      </c>
      <c r="V1753" s="16" t="s">
        <v>58</v>
      </c>
      <c r="W1753" s="16" t="s">
        <v>95</v>
      </c>
      <c r="X1753" s="16" t="b">
        <v>0</v>
      </c>
      <c r="Y1753" s="16" t="b">
        <v>0</v>
      </c>
      <c r="Z1753" s="16" t="e">
        <v>#N/A</v>
      </c>
      <c r="AA1753" s="16">
        <v>6.0599999999999994E-2</v>
      </c>
      <c r="AB1753" s="16">
        <v>0</v>
      </c>
      <c r="AC1753" s="16" t="s">
        <v>989</v>
      </c>
      <c r="AD1753" s="16" t="s">
        <v>1103</v>
      </c>
      <c r="AE1753" s="16" t="s">
        <v>1104</v>
      </c>
      <c r="AF1753" s="16" t="s">
        <v>1010</v>
      </c>
      <c r="AG1753" s="16" t="s">
        <v>6</v>
      </c>
      <c r="AH1753" s="16" t="b">
        <v>0</v>
      </c>
      <c r="AI1753" s="16" t="s">
        <v>60</v>
      </c>
      <c r="AJ1753" s="16" t="s">
        <v>827</v>
      </c>
      <c r="AK1753" s="16" t="s">
        <v>147</v>
      </c>
      <c r="AL1753" s="16" t="s">
        <v>1041</v>
      </c>
      <c r="AM1753" s="16" t="s">
        <v>64</v>
      </c>
      <c r="AN1753" s="19" t="e">
        <v>#N/A</v>
      </c>
      <c r="AO1753" t="str">
        <f>RIGHT('CMO Input'!$T1753,(LEN('CMO Input'!$T1753)-FIND(" ",'CMO Input'!$T1753,1)))</f>
        <v>6-7”</v>
      </c>
      <c r="AP1753">
        <f>'CMO Input'!$O1753</f>
        <v>6</v>
      </c>
      <c r="AR1753" t="str">
        <f>Table2[[#This Row],[Policy / Non Policy]]</f>
        <v>Policy</v>
      </c>
      <c r="AS1753" t="str">
        <f>'CMO Input'!$U1753</f>
        <v>Tier 1</v>
      </c>
      <c r="AT1753" t="str">
        <f>'CMO Input'!$P1753</f>
        <v>DI</v>
      </c>
      <c r="AU1753" t="str" cm="1">
        <f t="array" ref="AU17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753" s="8" t="str">
        <f>TEXT('CMO Input'!$D1753,"MMM-YY")</f>
        <v>May</v>
      </c>
    </row>
    <row r="1754" spans="1:48" x14ac:dyDescent="0.25">
      <c r="A1754" s="14">
        <v>510920465</v>
      </c>
      <c r="B1754" s="12" t="s">
        <v>180</v>
      </c>
      <c r="C1754" s="12" t="s">
        <v>989</v>
      </c>
      <c r="D1754" s="12" t="s">
        <v>119</v>
      </c>
      <c r="E1754" s="13">
        <v>9</v>
      </c>
      <c r="F1754" s="12" t="s">
        <v>46</v>
      </c>
      <c r="G1754" s="13" t="s">
        <v>1044</v>
      </c>
      <c r="H1754" s="12" t="s">
        <v>87</v>
      </c>
      <c r="I1754" s="12" t="s">
        <v>1012</v>
      </c>
      <c r="J1754" s="12" t="s">
        <v>1143</v>
      </c>
      <c r="K1754" s="14">
        <v>510920465</v>
      </c>
      <c r="L1754" s="12" t="s">
        <v>116</v>
      </c>
      <c r="M1754" s="12">
        <v>0.4</v>
      </c>
      <c r="N1754" s="12" t="s">
        <v>52</v>
      </c>
      <c r="O1754" s="12">
        <v>4</v>
      </c>
      <c r="P1754" s="12" t="s">
        <v>91</v>
      </c>
      <c r="Q1754" s="12">
        <v>15</v>
      </c>
      <c r="R1754" s="12" t="s">
        <v>54</v>
      </c>
      <c r="S1754" s="12" t="s">
        <v>117</v>
      </c>
      <c r="T1754" s="12" t="s">
        <v>118</v>
      </c>
      <c r="U1754" s="12" t="s">
        <v>94</v>
      </c>
      <c r="V1754" s="12" t="s">
        <v>58</v>
      </c>
      <c r="W1754" s="12" t="s">
        <v>95</v>
      </c>
      <c r="X1754" s="12" t="b">
        <v>0</v>
      </c>
      <c r="Y1754" s="12" t="b">
        <v>0</v>
      </c>
      <c r="Z1754" s="12" t="e">
        <v>#N/A</v>
      </c>
      <c r="AA1754" s="12">
        <v>6.0000000000000001E-3</v>
      </c>
      <c r="AB1754" s="12">
        <v>0</v>
      </c>
      <c r="AC1754" s="12" t="s">
        <v>989</v>
      </c>
      <c r="AD1754" s="12" t="s">
        <v>1012</v>
      </c>
      <c r="AE1754" s="12" t="s">
        <v>1143</v>
      </c>
      <c r="AF1754" s="12" t="s">
        <v>1010</v>
      </c>
      <c r="AG1754" s="12" t="s">
        <v>6</v>
      </c>
      <c r="AH1754" s="12" t="b">
        <v>0</v>
      </c>
      <c r="AI1754" s="12" t="s">
        <v>60</v>
      </c>
      <c r="AJ1754" s="12" t="s">
        <v>827</v>
      </c>
      <c r="AK1754" s="12" t="s">
        <v>147</v>
      </c>
      <c r="AL1754" s="12" t="s">
        <v>1014</v>
      </c>
      <c r="AM1754" s="12" t="s">
        <v>64</v>
      </c>
      <c r="AN1754" s="15" t="e">
        <v>#N/A</v>
      </c>
      <c r="AO1754" t="str">
        <f>RIGHT('CMO Input'!$T1754,(LEN('CMO Input'!$T1754)-FIND(" ",'CMO Input'!$T1754,1)))</f>
        <v>4-5”</v>
      </c>
      <c r="AP1754">
        <f>'CMO Input'!$O1754</f>
        <v>4</v>
      </c>
      <c r="AR1754" t="str">
        <f>Table2[[#This Row],[Policy / Non Policy]]</f>
        <v>Policy</v>
      </c>
      <c r="AS1754" t="str">
        <f>'CMO Input'!$U1754</f>
        <v>Tier 1</v>
      </c>
      <c r="AT1754" t="str">
        <f>'CMO Input'!$P1754</f>
        <v>DI</v>
      </c>
      <c r="AU1754" t="str" cm="1">
        <f t="array" ref="AU17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4" s="8" t="str">
        <f>TEXT('CMO Input'!$D1754,"MMM-YY")</f>
        <v>May</v>
      </c>
    </row>
    <row r="1755" spans="1:48" x14ac:dyDescent="0.25">
      <c r="A1755" s="18">
        <v>510845933</v>
      </c>
      <c r="B1755" s="16" t="s">
        <v>180</v>
      </c>
      <c r="C1755" s="16" t="s">
        <v>989</v>
      </c>
      <c r="D1755" s="16" t="s">
        <v>119</v>
      </c>
      <c r="E1755" s="17">
        <v>9</v>
      </c>
      <c r="F1755" s="16" t="s">
        <v>46</v>
      </c>
      <c r="G1755" s="17" t="s">
        <v>1044</v>
      </c>
      <c r="H1755" s="16" t="s">
        <v>87</v>
      </c>
      <c r="I1755" s="16" t="s">
        <v>1108</v>
      </c>
      <c r="J1755" s="16" t="s">
        <v>1131</v>
      </c>
      <c r="K1755" s="18">
        <v>510845933</v>
      </c>
      <c r="L1755" s="16" t="s">
        <v>116</v>
      </c>
      <c r="M1755" s="16">
        <v>15.7</v>
      </c>
      <c r="N1755" s="16" t="s">
        <v>52</v>
      </c>
      <c r="O1755" s="16">
        <v>4</v>
      </c>
      <c r="P1755" s="16" t="s">
        <v>163</v>
      </c>
      <c r="Q1755" s="16">
        <v>70</v>
      </c>
      <c r="R1755" s="16" t="s">
        <v>54</v>
      </c>
      <c r="S1755" s="16" t="s">
        <v>117</v>
      </c>
      <c r="T1755" s="16" t="s">
        <v>118</v>
      </c>
      <c r="U1755" s="16" t="s">
        <v>94</v>
      </c>
      <c r="V1755" s="16" t="s">
        <v>58</v>
      </c>
      <c r="W1755" s="16" t="s">
        <v>95</v>
      </c>
      <c r="X1755" s="16" t="b">
        <v>0</v>
      </c>
      <c r="Y1755" s="16" t="b">
        <v>0</v>
      </c>
      <c r="Z1755" s="16" t="e">
        <v>#N/A</v>
      </c>
      <c r="AA1755" s="16">
        <v>1.099</v>
      </c>
      <c r="AB1755" s="16">
        <v>0</v>
      </c>
      <c r="AC1755" s="16" t="s">
        <v>989</v>
      </c>
      <c r="AD1755" s="16" t="s">
        <v>1108</v>
      </c>
      <c r="AE1755" s="16" t="s">
        <v>1131</v>
      </c>
      <c r="AF1755" s="16" t="s">
        <v>1046</v>
      </c>
      <c r="AG1755" s="16" t="s">
        <v>6</v>
      </c>
      <c r="AH1755" s="16" t="b">
        <v>0</v>
      </c>
      <c r="AI1755" s="16" t="s">
        <v>60</v>
      </c>
      <c r="AJ1755" s="16" t="s">
        <v>166</v>
      </c>
      <c r="AK1755" s="16" t="s">
        <v>147</v>
      </c>
      <c r="AL1755" s="16" t="s">
        <v>1090</v>
      </c>
      <c r="AM1755" s="16" t="s">
        <v>64</v>
      </c>
      <c r="AN1755" s="19" t="e">
        <v>#N/A</v>
      </c>
      <c r="AO1755" t="str">
        <f>RIGHT('CMO Input'!$T1755,(LEN('CMO Input'!$T1755)-FIND(" ",'CMO Input'!$T1755,1)))</f>
        <v>4-5”</v>
      </c>
      <c r="AP1755">
        <f>'CMO Input'!$O1755</f>
        <v>4</v>
      </c>
      <c r="AR1755" t="str">
        <f>Table2[[#This Row],[Policy / Non Policy]]</f>
        <v>Policy</v>
      </c>
      <c r="AS1755" t="str">
        <f>'CMO Input'!$U1755</f>
        <v>Tier 1</v>
      </c>
      <c r="AT1755" t="str">
        <f>'CMO Input'!$P1755</f>
        <v>SI</v>
      </c>
      <c r="AU1755" t="str" cm="1">
        <f t="array" ref="AU17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5" s="8" t="str">
        <f>TEXT('CMO Input'!$D1755,"MMM-YY")</f>
        <v>May</v>
      </c>
    </row>
    <row r="1756" spans="1:48" x14ac:dyDescent="0.25">
      <c r="A1756" s="14">
        <v>510845938</v>
      </c>
      <c r="B1756" s="12" t="s">
        <v>180</v>
      </c>
      <c r="C1756" s="12" t="s">
        <v>989</v>
      </c>
      <c r="D1756" s="12" t="s">
        <v>119</v>
      </c>
      <c r="E1756" s="13">
        <v>9</v>
      </c>
      <c r="F1756" s="12" t="s">
        <v>46</v>
      </c>
      <c r="G1756" s="13" t="s">
        <v>1044</v>
      </c>
      <c r="H1756" s="12" t="s">
        <v>87</v>
      </c>
      <c r="I1756" s="12" t="s">
        <v>1108</v>
      </c>
      <c r="J1756" s="12" t="s">
        <v>1131</v>
      </c>
      <c r="K1756" s="14">
        <v>510845938</v>
      </c>
      <c r="L1756" s="12" t="s">
        <v>116</v>
      </c>
      <c r="M1756" s="12">
        <v>25.2</v>
      </c>
      <c r="N1756" s="12" t="s">
        <v>52</v>
      </c>
      <c r="O1756" s="12">
        <v>8</v>
      </c>
      <c r="P1756" s="12" t="s">
        <v>163</v>
      </c>
      <c r="Q1756" s="12">
        <v>100</v>
      </c>
      <c r="R1756" s="12" t="s">
        <v>54</v>
      </c>
      <c r="S1756" s="12" t="s">
        <v>92</v>
      </c>
      <c r="T1756" s="12" t="s">
        <v>93</v>
      </c>
      <c r="U1756" s="12" t="s">
        <v>94</v>
      </c>
      <c r="V1756" s="12" t="s">
        <v>58</v>
      </c>
      <c r="W1756" s="12" t="s">
        <v>95</v>
      </c>
      <c r="X1756" s="12" t="b">
        <v>0</v>
      </c>
      <c r="Y1756" s="12" t="b">
        <v>0</v>
      </c>
      <c r="Z1756" s="12" t="e">
        <v>#N/A</v>
      </c>
      <c r="AA1756" s="12">
        <v>2.52</v>
      </c>
      <c r="AB1756" s="12">
        <v>0</v>
      </c>
      <c r="AC1756" s="12" t="s">
        <v>989</v>
      </c>
      <c r="AD1756" s="12" t="s">
        <v>1108</v>
      </c>
      <c r="AE1756" s="12" t="s">
        <v>1131</v>
      </c>
      <c r="AF1756" s="12" t="s">
        <v>1046</v>
      </c>
      <c r="AG1756" s="12" t="s">
        <v>6</v>
      </c>
      <c r="AH1756" s="12" t="b">
        <v>0</v>
      </c>
      <c r="AI1756" s="12" t="s">
        <v>60</v>
      </c>
      <c r="AJ1756" s="12" t="s">
        <v>166</v>
      </c>
      <c r="AK1756" s="12" t="s">
        <v>147</v>
      </c>
      <c r="AL1756" s="12" t="s">
        <v>1090</v>
      </c>
      <c r="AM1756" s="12" t="s">
        <v>64</v>
      </c>
      <c r="AN1756" s="15" t="e">
        <v>#N/A</v>
      </c>
      <c r="AO1756" t="str">
        <f>RIGHT('CMO Input'!$T1756,(LEN('CMO Input'!$T1756)-FIND(" ",'CMO Input'!$T1756,1)))</f>
        <v>8”</v>
      </c>
      <c r="AP1756">
        <f>'CMO Input'!$O1756</f>
        <v>8</v>
      </c>
      <c r="AR1756" t="str">
        <f>Table2[[#This Row],[Policy / Non Policy]]</f>
        <v>Policy</v>
      </c>
      <c r="AS1756" t="str">
        <f>'CMO Input'!$U1756</f>
        <v>Tier 1</v>
      </c>
      <c r="AT1756" t="str">
        <f>'CMO Input'!$P1756</f>
        <v>SI</v>
      </c>
      <c r="AU1756" t="str" cm="1">
        <f t="array" ref="AU17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56" s="8" t="str">
        <f>TEXT('CMO Input'!$D1756,"MMM-YY")</f>
        <v>May</v>
      </c>
    </row>
    <row r="1757" spans="1:48" x14ac:dyDescent="0.25">
      <c r="A1757" s="18">
        <v>220001739211</v>
      </c>
      <c r="B1757" s="16" t="s">
        <v>180</v>
      </c>
      <c r="C1757" s="16" t="s">
        <v>989</v>
      </c>
      <c r="D1757" s="16" t="s">
        <v>119</v>
      </c>
      <c r="E1757" s="17">
        <v>9</v>
      </c>
      <c r="F1757" s="16" t="s">
        <v>46</v>
      </c>
      <c r="G1757" s="17" t="s">
        <v>1044</v>
      </c>
      <c r="H1757" s="16" t="s">
        <v>87</v>
      </c>
      <c r="I1757" s="16" t="s">
        <v>1108</v>
      </c>
      <c r="J1757" s="16" t="s">
        <v>1144</v>
      </c>
      <c r="K1757" s="18">
        <v>220001739211</v>
      </c>
      <c r="L1757" s="16" t="s">
        <v>116</v>
      </c>
      <c r="M1757" s="16">
        <v>0</v>
      </c>
      <c r="N1757" s="16" t="s">
        <v>52</v>
      </c>
      <c r="O1757" s="16">
        <v>4</v>
      </c>
      <c r="P1757" s="16" t="s">
        <v>163</v>
      </c>
      <c r="Q1757" s="16">
        <v>2</v>
      </c>
      <c r="R1757" s="16" t="s">
        <v>54</v>
      </c>
      <c r="S1757" s="16" t="s">
        <v>117</v>
      </c>
      <c r="T1757" s="16" t="s">
        <v>118</v>
      </c>
      <c r="U1757" s="16" t="s">
        <v>94</v>
      </c>
      <c r="V1757" s="16" t="s">
        <v>58</v>
      </c>
      <c r="W1757" s="16" t="s">
        <v>95</v>
      </c>
      <c r="X1757" s="16" t="b">
        <v>0</v>
      </c>
      <c r="Y1757" s="16" t="b">
        <v>0</v>
      </c>
      <c r="Z1757" s="16" t="e">
        <v>#N/A</v>
      </c>
      <c r="AA1757" s="16">
        <v>0</v>
      </c>
      <c r="AB1757" s="16">
        <v>0</v>
      </c>
      <c r="AC1757" s="16" t="s">
        <v>989</v>
      </c>
      <c r="AD1757" s="16" t="s">
        <v>1108</v>
      </c>
      <c r="AE1757" s="16" t="s">
        <v>1144</v>
      </c>
      <c r="AF1757" s="16" t="s">
        <v>1046</v>
      </c>
      <c r="AG1757" s="16" t="s">
        <v>6</v>
      </c>
      <c r="AH1757" s="16" t="b">
        <v>0</v>
      </c>
      <c r="AI1757" s="16" t="s">
        <v>60</v>
      </c>
      <c r="AJ1757" s="16" t="s">
        <v>166</v>
      </c>
      <c r="AK1757" s="16" t="s">
        <v>147</v>
      </c>
      <c r="AL1757" s="16" t="s">
        <v>1060</v>
      </c>
      <c r="AM1757" s="16" t="s">
        <v>64</v>
      </c>
      <c r="AN1757" s="19" t="e">
        <v>#N/A</v>
      </c>
      <c r="AO1757" t="str">
        <f>RIGHT('CMO Input'!$T1757,(LEN('CMO Input'!$T1757)-FIND(" ",'CMO Input'!$T1757,1)))</f>
        <v>4-5”</v>
      </c>
      <c r="AP1757">
        <f>'CMO Input'!$O1757</f>
        <v>4</v>
      </c>
      <c r="AR1757" t="str">
        <f>Table2[[#This Row],[Policy / Non Policy]]</f>
        <v>Policy</v>
      </c>
      <c r="AS1757" t="str">
        <f>'CMO Input'!$U1757</f>
        <v>Tier 1</v>
      </c>
      <c r="AT1757" t="str">
        <f>'CMO Input'!$P1757</f>
        <v>SI</v>
      </c>
      <c r="AU1757" t="str" cm="1">
        <f t="array" ref="AU17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7" s="8" t="str">
        <f>TEXT('CMO Input'!$D1757,"MMM-YY")</f>
        <v>May</v>
      </c>
    </row>
    <row r="1758" spans="1:48" x14ac:dyDescent="0.25">
      <c r="A1758" s="14">
        <v>510941828</v>
      </c>
      <c r="B1758" s="12" t="s">
        <v>180</v>
      </c>
      <c r="C1758" s="12" t="s">
        <v>989</v>
      </c>
      <c r="D1758" s="12" t="s">
        <v>119</v>
      </c>
      <c r="E1758" s="13">
        <v>9</v>
      </c>
      <c r="F1758" s="12" t="s">
        <v>46</v>
      </c>
      <c r="G1758" s="13" t="s">
        <v>1044</v>
      </c>
      <c r="H1758" s="12" t="s">
        <v>87</v>
      </c>
      <c r="I1758" s="12" t="s">
        <v>1108</v>
      </c>
      <c r="J1758" s="12" t="s">
        <v>1145</v>
      </c>
      <c r="K1758" s="14">
        <v>510941828</v>
      </c>
      <c r="L1758" s="12" t="s">
        <v>116</v>
      </c>
      <c r="M1758" s="12">
        <v>62</v>
      </c>
      <c r="N1758" s="12" t="s">
        <v>52</v>
      </c>
      <c r="O1758" s="12">
        <v>4</v>
      </c>
      <c r="P1758" s="12" t="s">
        <v>163</v>
      </c>
      <c r="Q1758" s="12">
        <v>124</v>
      </c>
      <c r="R1758" s="12" t="s">
        <v>54</v>
      </c>
      <c r="S1758" s="12" t="s">
        <v>117</v>
      </c>
      <c r="T1758" s="12" t="s">
        <v>118</v>
      </c>
      <c r="U1758" s="12" t="s">
        <v>94</v>
      </c>
      <c r="V1758" s="12" t="s">
        <v>58</v>
      </c>
      <c r="W1758" s="12" t="s">
        <v>95</v>
      </c>
      <c r="X1758" s="12" t="b">
        <v>0</v>
      </c>
      <c r="Y1758" s="12" t="b">
        <v>0</v>
      </c>
      <c r="Z1758" s="12" t="e">
        <v>#N/A</v>
      </c>
      <c r="AA1758" s="12">
        <v>7.6879999999999997</v>
      </c>
      <c r="AB1758" s="12">
        <v>0</v>
      </c>
      <c r="AC1758" s="12" t="s">
        <v>989</v>
      </c>
      <c r="AD1758" s="12" t="s">
        <v>1108</v>
      </c>
      <c r="AE1758" s="12" t="s">
        <v>1145</v>
      </c>
      <c r="AF1758" s="12" t="s">
        <v>1046</v>
      </c>
      <c r="AG1758" s="12" t="s">
        <v>6</v>
      </c>
      <c r="AH1758" s="12" t="b">
        <v>0</v>
      </c>
      <c r="AI1758" s="12" t="s">
        <v>60</v>
      </c>
      <c r="AJ1758" s="12" t="s">
        <v>166</v>
      </c>
      <c r="AK1758" s="12" t="s">
        <v>147</v>
      </c>
      <c r="AL1758" s="12" t="s">
        <v>1060</v>
      </c>
      <c r="AM1758" s="12" t="s">
        <v>64</v>
      </c>
      <c r="AN1758" s="15" t="e">
        <v>#N/A</v>
      </c>
      <c r="AO1758" t="str">
        <f>RIGHT('CMO Input'!$T1758,(LEN('CMO Input'!$T1758)-FIND(" ",'CMO Input'!$T1758,1)))</f>
        <v>4-5”</v>
      </c>
      <c r="AP1758">
        <f>'CMO Input'!$O1758</f>
        <v>4</v>
      </c>
      <c r="AR1758" t="str">
        <f>Table2[[#This Row],[Policy / Non Policy]]</f>
        <v>Policy</v>
      </c>
      <c r="AS1758" t="str">
        <f>'CMO Input'!$U1758</f>
        <v>Tier 1</v>
      </c>
      <c r="AT1758" t="str">
        <f>'CMO Input'!$P1758</f>
        <v>SI</v>
      </c>
      <c r="AU1758" t="str" cm="1">
        <f t="array" ref="AU17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8" s="8" t="str">
        <f>TEXT('CMO Input'!$D1758,"MMM-YY")</f>
        <v>May</v>
      </c>
    </row>
    <row r="1759" spans="1:48" x14ac:dyDescent="0.25">
      <c r="A1759" s="18">
        <v>510900913</v>
      </c>
      <c r="B1759" s="16" t="s">
        <v>180</v>
      </c>
      <c r="C1759" s="16" t="s">
        <v>989</v>
      </c>
      <c r="D1759" s="16" t="s">
        <v>124</v>
      </c>
      <c r="E1759" s="17">
        <v>10</v>
      </c>
      <c r="F1759" s="16" t="s">
        <v>46</v>
      </c>
      <c r="G1759" s="17" t="s">
        <v>158</v>
      </c>
      <c r="H1759" s="16" t="s">
        <v>87</v>
      </c>
      <c r="I1759" s="16" t="s">
        <v>1132</v>
      </c>
      <c r="J1759" s="16" t="s">
        <v>1133</v>
      </c>
      <c r="K1759" s="18">
        <v>510900913</v>
      </c>
      <c r="L1759" s="16" t="s">
        <v>90</v>
      </c>
      <c r="M1759" s="16">
        <v>2.2000000000000002</v>
      </c>
      <c r="N1759" s="16" t="s">
        <v>52</v>
      </c>
      <c r="O1759" s="16">
        <v>4</v>
      </c>
      <c r="P1759" s="16" t="s">
        <v>163</v>
      </c>
      <c r="Q1759" s="16">
        <v>12</v>
      </c>
      <c r="R1759" s="16" t="s">
        <v>54</v>
      </c>
      <c r="S1759" s="16" t="s">
        <v>117</v>
      </c>
      <c r="T1759" s="16" t="s">
        <v>118</v>
      </c>
      <c r="U1759" s="16" t="s">
        <v>94</v>
      </c>
      <c r="V1759" s="16" t="s">
        <v>58</v>
      </c>
      <c r="W1759" s="16" t="s">
        <v>95</v>
      </c>
      <c r="X1759" s="16" t="b">
        <v>0</v>
      </c>
      <c r="Y1759" s="16" t="b">
        <v>0</v>
      </c>
      <c r="Z1759" s="16" t="e">
        <v>#N/A</v>
      </c>
      <c r="AA1759" s="16">
        <v>2.64E-2</v>
      </c>
      <c r="AB1759" s="16">
        <v>0</v>
      </c>
      <c r="AC1759" s="16" t="s">
        <v>989</v>
      </c>
      <c r="AD1759" s="16" t="s">
        <v>1132</v>
      </c>
      <c r="AE1759" s="16" t="s">
        <v>1133</v>
      </c>
      <c r="AF1759" s="16" t="s">
        <v>992</v>
      </c>
      <c r="AG1759" s="16" t="s">
        <v>6</v>
      </c>
      <c r="AH1759" s="16" t="b">
        <v>0</v>
      </c>
      <c r="AI1759" s="16" t="s">
        <v>39</v>
      </c>
      <c r="AJ1759" s="16" t="s">
        <v>61</v>
      </c>
      <c r="AK1759" s="16" t="s">
        <v>90</v>
      </c>
      <c r="AL1759" s="16" t="s">
        <v>1067</v>
      </c>
      <c r="AM1759" s="16" t="s">
        <v>64</v>
      </c>
      <c r="AN1759" s="19" t="e">
        <v>#N/A</v>
      </c>
      <c r="AO1759" t="str">
        <f>RIGHT('CMO Input'!$T1759,(LEN('CMO Input'!$T1759)-FIND(" ",'CMO Input'!$T1759,1)))</f>
        <v>4-5”</v>
      </c>
      <c r="AP1759">
        <f>'CMO Input'!$O1759</f>
        <v>4</v>
      </c>
      <c r="AR1759" t="str">
        <f>Table2[[#This Row],[Policy / Non Policy]]</f>
        <v>Policy</v>
      </c>
      <c r="AS1759" t="str">
        <f>'CMO Input'!$U1759</f>
        <v>Tier 1</v>
      </c>
      <c r="AT1759" t="str">
        <f>'CMO Input'!$P1759</f>
        <v>SI</v>
      </c>
      <c r="AU1759" t="str" cm="1">
        <f t="array" ref="AU17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59" s="8" t="str">
        <f>TEXT('CMO Input'!$D1759,"MMM-YY")</f>
        <v>June</v>
      </c>
    </row>
    <row r="1760" spans="1:48" x14ac:dyDescent="0.25">
      <c r="A1760" s="14">
        <v>510941628</v>
      </c>
      <c r="B1760" s="12" t="s">
        <v>180</v>
      </c>
      <c r="C1760" s="12" t="s">
        <v>989</v>
      </c>
      <c r="D1760" s="12" t="s">
        <v>124</v>
      </c>
      <c r="E1760" s="13">
        <v>10</v>
      </c>
      <c r="F1760" s="12" t="s">
        <v>46</v>
      </c>
      <c r="G1760" s="13" t="s">
        <v>158</v>
      </c>
      <c r="H1760" s="12" t="s">
        <v>87</v>
      </c>
      <c r="I1760" s="12" t="s">
        <v>1061</v>
      </c>
      <c r="J1760" s="12" t="s">
        <v>1134</v>
      </c>
      <c r="K1760" s="14">
        <v>510941628</v>
      </c>
      <c r="L1760" s="12" t="s">
        <v>116</v>
      </c>
      <c r="M1760" s="12">
        <v>12.9</v>
      </c>
      <c r="N1760" s="12" t="s">
        <v>52</v>
      </c>
      <c r="O1760" s="12">
        <v>6</v>
      </c>
      <c r="P1760" s="12" t="s">
        <v>53</v>
      </c>
      <c r="Q1760" s="12">
        <v>100</v>
      </c>
      <c r="R1760" s="12" t="s">
        <v>54</v>
      </c>
      <c r="S1760" s="12" t="s">
        <v>134</v>
      </c>
      <c r="T1760" s="12" t="s">
        <v>135</v>
      </c>
      <c r="U1760" s="12" t="s">
        <v>94</v>
      </c>
      <c r="V1760" s="12" t="s">
        <v>58</v>
      </c>
      <c r="W1760" s="12" t="s">
        <v>95</v>
      </c>
      <c r="X1760" s="12" t="b">
        <v>0</v>
      </c>
      <c r="Y1760" s="12" t="b">
        <v>0</v>
      </c>
      <c r="Z1760" s="12" t="e">
        <v>#N/A</v>
      </c>
      <c r="AA1760" s="12">
        <v>1.29</v>
      </c>
      <c r="AB1760" s="12">
        <v>0</v>
      </c>
      <c r="AC1760" s="12" t="s">
        <v>989</v>
      </c>
      <c r="AD1760" s="12" t="s">
        <v>1061</v>
      </c>
      <c r="AE1760" s="12" t="s">
        <v>1134</v>
      </c>
      <c r="AF1760" s="12" t="s">
        <v>992</v>
      </c>
      <c r="AG1760" s="12" t="s">
        <v>6</v>
      </c>
      <c r="AH1760" s="12" t="b">
        <v>0</v>
      </c>
      <c r="AI1760" s="12" t="s">
        <v>60</v>
      </c>
      <c r="AJ1760" s="12" t="s">
        <v>61</v>
      </c>
      <c r="AK1760" s="12" t="s">
        <v>147</v>
      </c>
      <c r="AL1760" s="12" t="s">
        <v>370</v>
      </c>
      <c r="AM1760" s="12" t="s">
        <v>64</v>
      </c>
      <c r="AN1760" s="15" t="e">
        <v>#N/A</v>
      </c>
      <c r="AO1760" t="str">
        <f>RIGHT('CMO Input'!$T1760,(LEN('CMO Input'!$T1760)-FIND(" ",'CMO Input'!$T1760,1)))</f>
        <v>6-7”</v>
      </c>
      <c r="AP1760">
        <f>'CMO Input'!$O1760</f>
        <v>6</v>
      </c>
      <c r="AR1760" t="str">
        <f>Table2[[#This Row],[Policy / Non Policy]]</f>
        <v>Policy</v>
      </c>
      <c r="AS1760" t="str">
        <f>'CMO Input'!$U1760</f>
        <v>Tier 1</v>
      </c>
      <c r="AT1760" t="str">
        <f>'CMO Input'!$P1760</f>
        <v>CI</v>
      </c>
      <c r="AU1760" t="str" cm="1">
        <f t="array" ref="AU17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60" s="8" t="str">
        <f>TEXT('CMO Input'!$D1760,"MMM-YY")</f>
        <v>June</v>
      </c>
    </row>
    <row r="1761" spans="1:48" x14ac:dyDescent="0.25">
      <c r="A1761" s="18">
        <v>510852347</v>
      </c>
      <c r="B1761" s="16" t="s">
        <v>180</v>
      </c>
      <c r="C1761" s="16" t="s">
        <v>989</v>
      </c>
      <c r="D1761" s="16" t="s">
        <v>124</v>
      </c>
      <c r="E1761" s="17">
        <v>10</v>
      </c>
      <c r="F1761" s="16" t="s">
        <v>46</v>
      </c>
      <c r="G1761" s="17" t="s">
        <v>158</v>
      </c>
      <c r="H1761" s="16" t="s">
        <v>87</v>
      </c>
      <c r="I1761" s="16" t="s">
        <v>1096</v>
      </c>
      <c r="J1761" s="16" t="s">
        <v>1097</v>
      </c>
      <c r="K1761" s="18">
        <v>510852347</v>
      </c>
      <c r="L1761" s="16" t="s">
        <v>90</v>
      </c>
      <c r="M1761" s="16">
        <v>15.7</v>
      </c>
      <c r="N1761" s="16" t="s">
        <v>52</v>
      </c>
      <c r="O1761" s="16">
        <v>4</v>
      </c>
      <c r="P1761" s="16" t="s">
        <v>91</v>
      </c>
      <c r="Q1761" s="16">
        <v>100</v>
      </c>
      <c r="R1761" s="16" t="s">
        <v>54</v>
      </c>
      <c r="S1761" s="16" t="s">
        <v>117</v>
      </c>
      <c r="T1761" s="16" t="s">
        <v>118</v>
      </c>
      <c r="U1761" s="16" t="s">
        <v>94</v>
      </c>
      <c r="V1761" s="16" t="s">
        <v>58</v>
      </c>
      <c r="W1761" s="16" t="s">
        <v>95</v>
      </c>
      <c r="X1761" s="16" t="b">
        <v>0</v>
      </c>
      <c r="Y1761" s="16" t="b">
        <v>0</v>
      </c>
      <c r="Z1761" s="16" t="e">
        <v>#N/A</v>
      </c>
      <c r="AA1761" s="16">
        <v>1.5699999999999998</v>
      </c>
      <c r="AB1761" s="16">
        <v>0</v>
      </c>
      <c r="AC1761" s="16" t="s">
        <v>989</v>
      </c>
      <c r="AD1761" s="16" t="s">
        <v>1096</v>
      </c>
      <c r="AE1761" s="16" t="s">
        <v>1097</v>
      </c>
      <c r="AF1761" s="16" t="s">
        <v>992</v>
      </c>
      <c r="AG1761" s="16" t="s">
        <v>6</v>
      </c>
      <c r="AH1761" s="16" t="b">
        <v>0</v>
      </c>
      <c r="AI1761" s="16" t="s">
        <v>39</v>
      </c>
      <c r="AJ1761" s="16" t="s">
        <v>61</v>
      </c>
      <c r="AK1761" s="16" t="s">
        <v>90</v>
      </c>
      <c r="AL1761" s="16" t="s">
        <v>1054</v>
      </c>
      <c r="AM1761" s="16" t="s">
        <v>64</v>
      </c>
      <c r="AN1761" s="19" t="e">
        <v>#N/A</v>
      </c>
      <c r="AO1761" t="str">
        <f>RIGHT('CMO Input'!$T1761,(LEN('CMO Input'!$T1761)-FIND(" ",'CMO Input'!$T1761,1)))</f>
        <v>4-5”</v>
      </c>
      <c r="AP1761">
        <f>'CMO Input'!$O1761</f>
        <v>4</v>
      </c>
      <c r="AR1761" t="str">
        <f>Table2[[#This Row],[Policy / Non Policy]]</f>
        <v>Policy</v>
      </c>
      <c r="AS1761" t="str">
        <f>'CMO Input'!$U1761</f>
        <v>Tier 1</v>
      </c>
      <c r="AT1761" t="str">
        <f>'CMO Input'!$P1761</f>
        <v>DI</v>
      </c>
      <c r="AU1761" t="str" cm="1">
        <f t="array" ref="AU17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61" s="8" t="str">
        <f>TEXT('CMO Input'!$D1761,"MMM-YY")</f>
        <v>June</v>
      </c>
    </row>
    <row r="1762" spans="1:48" x14ac:dyDescent="0.25">
      <c r="A1762" s="14">
        <v>510853903</v>
      </c>
      <c r="B1762" s="12" t="s">
        <v>180</v>
      </c>
      <c r="C1762" s="12" t="s">
        <v>989</v>
      </c>
      <c r="D1762" s="12" t="s">
        <v>124</v>
      </c>
      <c r="E1762" s="13">
        <v>10</v>
      </c>
      <c r="F1762" s="12" t="s">
        <v>46</v>
      </c>
      <c r="G1762" s="13" t="s">
        <v>158</v>
      </c>
      <c r="H1762" s="12" t="s">
        <v>87</v>
      </c>
      <c r="I1762" s="12" t="s">
        <v>1016</v>
      </c>
      <c r="J1762" s="12" t="s">
        <v>1111</v>
      </c>
      <c r="K1762" s="14">
        <v>510853903</v>
      </c>
      <c r="L1762" s="12" t="s">
        <v>116</v>
      </c>
      <c r="M1762" s="12">
        <v>36.6</v>
      </c>
      <c r="N1762" s="12" t="s">
        <v>52</v>
      </c>
      <c r="O1762" s="12">
        <v>4</v>
      </c>
      <c r="P1762" s="12" t="s">
        <v>53</v>
      </c>
      <c r="Q1762" s="12">
        <v>83</v>
      </c>
      <c r="R1762" s="12" t="s">
        <v>54</v>
      </c>
      <c r="S1762" s="12" t="s">
        <v>117</v>
      </c>
      <c r="T1762" s="12" t="s">
        <v>118</v>
      </c>
      <c r="U1762" s="12" t="s">
        <v>94</v>
      </c>
      <c r="V1762" s="12" t="s">
        <v>58</v>
      </c>
      <c r="W1762" s="12" t="s">
        <v>95</v>
      </c>
      <c r="X1762" s="12" t="b">
        <v>0</v>
      </c>
      <c r="Y1762" s="12" t="b">
        <v>0</v>
      </c>
      <c r="Z1762" s="12" t="e">
        <v>#N/A</v>
      </c>
      <c r="AA1762" s="12">
        <v>3.0377999999999998</v>
      </c>
      <c r="AB1762" s="12">
        <v>0</v>
      </c>
      <c r="AC1762" s="12" t="s">
        <v>989</v>
      </c>
      <c r="AD1762" s="12" t="s">
        <v>1016</v>
      </c>
      <c r="AE1762" s="12" t="s">
        <v>1111</v>
      </c>
      <c r="AF1762" s="12" t="s">
        <v>1018</v>
      </c>
      <c r="AG1762" s="12" t="s">
        <v>6</v>
      </c>
      <c r="AH1762" s="12" t="b">
        <v>0</v>
      </c>
      <c r="AI1762" s="12" t="s">
        <v>60</v>
      </c>
      <c r="AJ1762" s="12" t="s">
        <v>166</v>
      </c>
      <c r="AK1762" s="12" t="s">
        <v>147</v>
      </c>
      <c r="AL1762" s="12" t="s">
        <v>1019</v>
      </c>
      <c r="AM1762" s="12" t="s">
        <v>64</v>
      </c>
      <c r="AN1762" s="15" t="e">
        <v>#N/A</v>
      </c>
      <c r="AO1762" t="str">
        <f>RIGHT('CMO Input'!$T1762,(LEN('CMO Input'!$T1762)-FIND(" ",'CMO Input'!$T1762,1)))</f>
        <v>4-5”</v>
      </c>
      <c r="AP1762">
        <f>'CMO Input'!$O1762</f>
        <v>4</v>
      </c>
      <c r="AR1762" t="str">
        <f>Table2[[#This Row],[Policy / Non Policy]]</f>
        <v>Policy</v>
      </c>
      <c r="AS1762" t="str">
        <f>'CMO Input'!$U1762</f>
        <v>Tier 1</v>
      </c>
      <c r="AT1762" t="str">
        <f>'CMO Input'!$P1762</f>
        <v>CI</v>
      </c>
      <c r="AU1762" t="str" cm="1">
        <f t="array" ref="AU17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62" s="8" t="str">
        <f>TEXT('CMO Input'!$D1762,"MMM-YY")</f>
        <v>June</v>
      </c>
    </row>
    <row r="1763" spans="1:48" x14ac:dyDescent="0.25">
      <c r="A1763" s="18">
        <v>510937064</v>
      </c>
      <c r="B1763" s="16" t="s">
        <v>180</v>
      </c>
      <c r="C1763" s="16" t="s">
        <v>989</v>
      </c>
      <c r="D1763" s="16" t="s">
        <v>124</v>
      </c>
      <c r="E1763" s="17">
        <v>10</v>
      </c>
      <c r="F1763" s="16" t="s">
        <v>46</v>
      </c>
      <c r="G1763" s="17" t="s">
        <v>158</v>
      </c>
      <c r="H1763" s="16" t="s">
        <v>87</v>
      </c>
      <c r="I1763" s="16" t="s">
        <v>1112</v>
      </c>
      <c r="J1763" s="16" t="s">
        <v>1113</v>
      </c>
      <c r="K1763" s="18">
        <v>510937064</v>
      </c>
      <c r="L1763" s="16" t="s">
        <v>116</v>
      </c>
      <c r="M1763" s="16">
        <v>6.2</v>
      </c>
      <c r="N1763" s="16" t="s">
        <v>52</v>
      </c>
      <c r="O1763" s="16">
        <v>6</v>
      </c>
      <c r="P1763" s="16" t="s">
        <v>53</v>
      </c>
      <c r="Q1763" s="16">
        <v>80</v>
      </c>
      <c r="R1763" s="16" t="s">
        <v>54</v>
      </c>
      <c r="S1763" s="16" t="s">
        <v>134</v>
      </c>
      <c r="T1763" s="16" t="s">
        <v>135</v>
      </c>
      <c r="U1763" s="16" t="s">
        <v>94</v>
      </c>
      <c r="V1763" s="16" t="s">
        <v>58</v>
      </c>
      <c r="W1763" s="16" t="s">
        <v>95</v>
      </c>
      <c r="X1763" s="16" t="b">
        <v>0</v>
      </c>
      <c r="Y1763" s="16" t="b">
        <v>0</v>
      </c>
      <c r="Z1763" s="16" t="e">
        <v>#N/A</v>
      </c>
      <c r="AA1763" s="16">
        <v>0.496</v>
      </c>
      <c r="AB1763" s="16">
        <v>0</v>
      </c>
      <c r="AC1763" s="16" t="s">
        <v>989</v>
      </c>
      <c r="AD1763" s="16" t="s">
        <v>1112</v>
      </c>
      <c r="AE1763" s="16" t="s">
        <v>1113</v>
      </c>
      <c r="AF1763" s="16" t="s">
        <v>996</v>
      </c>
      <c r="AG1763" s="16" t="s">
        <v>6</v>
      </c>
      <c r="AH1763" s="16" t="b">
        <v>0</v>
      </c>
      <c r="AI1763" s="16" t="s">
        <v>60</v>
      </c>
      <c r="AJ1763" s="16" t="s">
        <v>61</v>
      </c>
      <c r="AK1763" s="16" t="s">
        <v>147</v>
      </c>
      <c r="AL1763" s="16" t="s">
        <v>153</v>
      </c>
      <c r="AM1763" s="16" t="s">
        <v>64</v>
      </c>
      <c r="AN1763" s="19" t="e">
        <v>#N/A</v>
      </c>
      <c r="AO1763" t="str">
        <f>RIGHT('CMO Input'!$T1763,(LEN('CMO Input'!$T1763)-FIND(" ",'CMO Input'!$T1763,1)))</f>
        <v>6-7”</v>
      </c>
      <c r="AP1763">
        <f>'CMO Input'!$O1763</f>
        <v>6</v>
      </c>
      <c r="AR1763" t="str">
        <f>Table2[[#This Row],[Policy / Non Policy]]</f>
        <v>Policy</v>
      </c>
      <c r="AS1763" t="str">
        <f>'CMO Input'!$U1763</f>
        <v>Tier 1</v>
      </c>
      <c r="AT1763" t="str">
        <f>'CMO Input'!$P1763</f>
        <v>CI</v>
      </c>
      <c r="AU1763" t="str" cm="1">
        <f t="array" ref="AU17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63" s="8" t="str">
        <f>TEXT('CMO Input'!$D1763,"MMM-YY")</f>
        <v>June</v>
      </c>
    </row>
    <row r="1764" spans="1:48" x14ac:dyDescent="0.25">
      <c r="A1764" s="14">
        <v>510849459</v>
      </c>
      <c r="B1764" s="12" t="s">
        <v>180</v>
      </c>
      <c r="C1764" s="12" t="s">
        <v>989</v>
      </c>
      <c r="D1764" s="12" t="s">
        <v>124</v>
      </c>
      <c r="E1764" s="13">
        <v>10</v>
      </c>
      <c r="F1764" s="12" t="s">
        <v>46</v>
      </c>
      <c r="G1764" s="13" t="s">
        <v>158</v>
      </c>
      <c r="H1764" s="12" t="s">
        <v>87</v>
      </c>
      <c r="I1764" s="12" t="s">
        <v>1020</v>
      </c>
      <c r="J1764" s="12" t="s">
        <v>1021</v>
      </c>
      <c r="K1764" s="14">
        <v>510849459</v>
      </c>
      <c r="L1764" s="12" t="s">
        <v>116</v>
      </c>
      <c r="M1764" s="12">
        <v>5.0999999999999996</v>
      </c>
      <c r="N1764" s="12" t="s">
        <v>52</v>
      </c>
      <c r="O1764" s="12">
        <v>8</v>
      </c>
      <c r="P1764" s="12" t="s">
        <v>53</v>
      </c>
      <c r="Q1764" s="12">
        <v>100</v>
      </c>
      <c r="R1764" s="12" t="s">
        <v>54</v>
      </c>
      <c r="S1764" s="12" t="s">
        <v>92</v>
      </c>
      <c r="T1764" s="12" t="s">
        <v>93</v>
      </c>
      <c r="U1764" s="12" t="s">
        <v>94</v>
      </c>
      <c r="V1764" s="12" t="s">
        <v>58</v>
      </c>
      <c r="W1764" s="12" t="s">
        <v>95</v>
      </c>
      <c r="X1764" s="12" t="b">
        <v>0</v>
      </c>
      <c r="Y1764" s="12" t="b">
        <v>0</v>
      </c>
      <c r="Z1764" s="12" t="e">
        <v>#N/A</v>
      </c>
      <c r="AA1764" s="12">
        <v>0.5099999999999999</v>
      </c>
      <c r="AB1764" s="12">
        <v>0</v>
      </c>
      <c r="AC1764" s="12" t="s">
        <v>989</v>
      </c>
      <c r="AD1764" s="12" t="s">
        <v>1020</v>
      </c>
      <c r="AE1764" s="12" t="s">
        <v>1021</v>
      </c>
      <c r="AF1764" s="12" t="s">
        <v>996</v>
      </c>
      <c r="AG1764" s="12" t="s">
        <v>6</v>
      </c>
      <c r="AH1764" s="12" t="b">
        <v>0</v>
      </c>
      <c r="AI1764" s="12" t="s">
        <v>60</v>
      </c>
      <c r="AJ1764" s="12" t="s">
        <v>61</v>
      </c>
      <c r="AK1764" s="12" t="s">
        <v>147</v>
      </c>
      <c r="AL1764" s="12" t="s">
        <v>1022</v>
      </c>
      <c r="AM1764" s="12" t="s">
        <v>64</v>
      </c>
      <c r="AN1764" s="15" t="e">
        <v>#N/A</v>
      </c>
      <c r="AO1764" t="str">
        <f>RIGHT('CMO Input'!$T1764,(LEN('CMO Input'!$T1764)-FIND(" ",'CMO Input'!$T1764,1)))</f>
        <v>8”</v>
      </c>
      <c r="AP1764">
        <f>'CMO Input'!$O1764</f>
        <v>8</v>
      </c>
      <c r="AR1764" t="str">
        <f>Table2[[#This Row],[Policy / Non Policy]]</f>
        <v>Policy</v>
      </c>
      <c r="AS1764" t="str">
        <f>'CMO Input'!$U1764</f>
        <v>Tier 1</v>
      </c>
      <c r="AT1764" t="str">
        <f>'CMO Input'!$P1764</f>
        <v>CI</v>
      </c>
      <c r="AU1764" t="str" cm="1">
        <f t="array" ref="AU17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64" s="8" t="str">
        <f>TEXT('CMO Input'!$D1764,"MMM-YY")</f>
        <v>June</v>
      </c>
    </row>
    <row r="1765" spans="1:48" x14ac:dyDescent="0.25">
      <c r="A1765" s="18">
        <v>510882548</v>
      </c>
      <c r="B1765" s="16" t="s">
        <v>180</v>
      </c>
      <c r="C1765" s="16" t="s">
        <v>989</v>
      </c>
      <c r="D1765" s="16" t="s">
        <v>124</v>
      </c>
      <c r="E1765" s="17">
        <v>10</v>
      </c>
      <c r="F1765" s="16" t="s">
        <v>46</v>
      </c>
      <c r="G1765" s="17" t="s">
        <v>158</v>
      </c>
      <c r="H1765" s="16" t="s">
        <v>87</v>
      </c>
      <c r="I1765" s="16" t="s">
        <v>1114</v>
      </c>
      <c r="J1765" s="16" t="s">
        <v>1115</v>
      </c>
      <c r="K1765" s="18">
        <v>510882548</v>
      </c>
      <c r="L1765" s="16" t="s">
        <v>90</v>
      </c>
      <c r="M1765" s="16">
        <v>1.3</v>
      </c>
      <c r="N1765" s="16" t="s">
        <v>52</v>
      </c>
      <c r="O1765" s="16">
        <v>6</v>
      </c>
      <c r="P1765" s="16" t="s">
        <v>53</v>
      </c>
      <c r="Q1765" s="16">
        <v>161</v>
      </c>
      <c r="R1765" s="16" t="s">
        <v>54</v>
      </c>
      <c r="S1765" s="16" t="s">
        <v>134</v>
      </c>
      <c r="T1765" s="16" t="s">
        <v>135</v>
      </c>
      <c r="U1765" s="16" t="s">
        <v>94</v>
      </c>
      <c r="V1765" s="16" t="s">
        <v>58</v>
      </c>
      <c r="W1765" s="16" t="s">
        <v>95</v>
      </c>
      <c r="X1765" s="16" t="b">
        <v>0</v>
      </c>
      <c r="Y1765" s="16" t="b">
        <v>0</v>
      </c>
      <c r="Z1765" s="16" t="e">
        <v>#N/A</v>
      </c>
      <c r="AA1765" s="16">
        <v>0.20929999999999999</v>
      </c>
      <c r="AB1765" s="16">
        <v>0</v>
      </c>
      <c r="AC1765" s="16" t="s">
        <v>989</v>
      </c>
      <c r="AD1765" s="16" t="s">
        <v>1114</v>
      </c>
      <c r="AE1765" s="16" t="s">
        <v>1115</v>
      </c>
      <c r="AF1765" s="16" t="s">
        <v>996</v>
      </c>
      <c r="AG1765" s="16" t="s">
        <v>6</v>
      </c>
      <c r="AH1765" s="16" t="b">
        <v>0</v>
      </c>
      <c r="AI1765" s="16" t="s">
        <v>39</v>
      </c>
      <c r="AJ1765" s="16" t="s">
        <v>61</v>
      </c>
      <c r="AK1765" s="16" t="s">
        <v>90</v>
      </c>
      <c r="AL1765" s="16" t="s">
        <v>860</v>
      </c>
      <c r="AM1765" s="16" t="s">
        <v>64</v>
      </c>
      <c r="AN1765" s="19" t="e">
        <v>#N/A</v>
      </c>
      <c r="AO1765" t="str">
        <f>RIGHT('CMO Input'!$T1765,(LEN('CMO Input'!$T1765)-FIND(" ",'CMO Input'!$T1765,1)))</f>
        <v>6-7”</v>
      </c>
      <c r="AP1765">
        <f>'CMO Input'!$O1765</f>
        <v>6</v>
      </c>
      <c r="AR1765" t="str">
        <f>Table2[[#This Row],[Policy / Non Policy]]</f>
        <v>Policy</v>
      </c>
      <c r="AS1765" t="str">
        <f>'CMO Input'!$U1765</f>
        <v>Tier 1</v>
      </c>
      <c r="AT1765" t="str">
        <f>'CMO Input'!$P1765</f>
        <v>CI</v>
      </c>
      <c r="AU1765" t="str" cm="1">
        <f t="array" ref="AU17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65" s="8" t="str">
        <f>TEXT('CMO Input'!$D1765,"MMM-YY")</f>
        <v>June</v>
      </c>
    </row>
    <row r="1766" spans="1:48" x14ac:dyDescent="0.25">
      <c r="A1766" s="14">
        <v>510882551</v>
      </c>
      <c r="B1766" s="12" t="s">
        <v>180</v>
      </c>
      <c r="C1766" s="12" t="s">
        <v>989</v>
      </c>
      <c r="D1766" s="12" t="s">
        <v>124</v>
      </c>
      <c r="E1766" s="13">
        <v>10</v>
      </c>
      <c r="F1766" s="12" t="s">
        <v>46</v>
      </c>
      <c r="G1766" s="13" t="s">
        <v>158</v>
      </c>
      <c r="H1766" s="12" t="s">
        <v>87</v>
      </c>
      <c r="I1766" s="12" t="s">
        <v>1114</v>
      </c>
      <c r="J1766" s="12" t="s">
        <v>1115</v>
      </c>
      <c r="K1766" s="14">
        <v>510882551</v>
      </c>
      <c r="L1766" s="12" t="s">
        <v>116</v>
      </c>
      <c r="M1766" s="12">
        <v>10.199999999999999</v>
      </c>
      <c r="N1766" s="12" t="s">
        <v>52</v>
      </c>
      <c r="O1766" s="12">
        <v>6</v>
      </c>
      <c r="P1766" s="12" t="s">
        <v>53</v>
      </c>
      <c r="Q1766" s="12">
        <v>159</v>
      </c>
      <c r="R1766" s="12" t="s">
        <v>54</v>
      </c>
      <c r="S1766" s="12" t="s">
        <v>134</v>
      </c>
      <c r="T1766" s="12" t="s">
        <v>135</v>
      </c>
      <c r="U1766" s="12" t="s">
        <v>94</v>
      </c>
      <c r="V1766" s="12" t="s">
        <v>58</v>
      </c>
      <c r="W1766" s="12" t="s">
        <v>95</v>
      </c>
      <c r="X1766" s="12" t="b">
        <v>0</v>
      </c>
      <c r="Y1766" s="12" t="b">
        <v>0</v>
      </c>
      <c r="Z1766" s="12" t="e">
        <v>#N/A</v>
      </c>
      <c r="AA1766" s="12">
        <v>1.6217999999999999</v>
      </c>
      <c r="AB1766" s="12">
        <v>0</v>
      </c>
      <c r="AC1766" s="12" t="s">
        <v>989</v>
      </c>
      <c r="AD1766" s="12" t="s">
        <v>1114</v>
      </c>
      <c r="AE1766" s="12" t="s">
        <v>1115</v>
      </c>
      <c r="AF1766" s="12" t="s">
        <v>996</v>
      </c>
      <c r="AG1766" s="12" t="s">
        <v>6</v>
      </c>
      <c r="AH1766" s="12" t="b">
        <v>0</v>
      </c>
      <c r="AI1766" s="12" t="s">
        <v>60</v>
      </c>
      <c r="AJ1766" s="12" t="s">
        <v>61</v>
      </c>
      <c r="AK1766" s="12" t="s">
        <v>147</v>
      </c>
      <c r="AL1766" s="12" t="s">
        <v>860</v>
      </c>
      <c r="AM1766" s="12" t="s">
        <v>64</v>
      </c>
      <c r="AN1766" s="15" t="e">
        <v>#N/A</v>
      </c>
      <c r="AO1766" t="str">
        <f>RIGHT('CMO Input'!$T1766,(LEN('CMO Input'!$T1766)-FIND(" ",'CMO Input'!$T1766,1)))</f>
        <v>6-7”</v>
      </c>
      <c r="AP1766">
        <f>'CMO Input'!$O1766</f>
        <v>6</v>
      </c>
      <c r="AR1766" t="str">
        <f>Table2[[#This Row],[Policy / Non Policy]]</f>
        <v>Policy</v>
      </c>
      <c r="AS1766" t="str">
        <f>'CMO Input'!$U1766</f>
        <v>Tier 1</v>
      </c>
      <c r="AT1766" t="str">
        <f>'CMO Input'!$P1766</f>
        <v>CI</v>
      </c>
      <c r="AU1766" t="str" cm="1">
        <f t="array" ref="AU17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66" s="8" t="str">
        <f>TEXT('CMO Input'!$D1766,"MMM-YY")</f>
        <v>June</v>
      </c>
    </row>
    <row r="1767" spans="1:48" x14ac:dyDescent="0.25">
      <c r="A1767" s="18">
        <v>510941334</v>
      </c>
      <c r="B1767" s="16" t="s">
        <v>180</v>
      </c>
      <c r="C1767" s="16" t="s">
        <v>989</v>
      </c>
      <c r="D1767" s="16" t="s">
        <v>124</v>
      </c>
      <c r="E1767" s="17">
        <v>10</v>
      </c>
      <c r="F1767" s="16" t="s">
        <v>46</v>
      </c>
      <c r="G1767" s="17" t="s">
        <v>998</v>
      </c>
      <c r="H1767" s="16" t="s">
        <v>87</v>
      </c>
      <c r="I1767" s="16" t="s">
        <v>1023</v>
      </c>
      <c r="J1767" s="16" t="s">
        <v>1117</v>
      </c>
      <c r="K1767" s="18">
        <v>510941334</v>
      </c>
      <c r="L1767" s="16" t="s">
        <v>116</v>
      </c>
      <c r="M1767" s="16">
        <v>37.799999999999997</v>
      </c>
      <c r="N1767" s="16" t="s">
        <v>52</v>
      </c>
      <c r="O1767" s="16">
        <v>4</v>
      </c>
      <c r="P1767" s="16" t="s">
        <v>163</v>
      </c>
      <c r="Q1767" s="16">
        <v>118</v>
      </c>
      <c r="R1767" s="16" t="s">
        <v>54</v>
      </c>
      <c r="S1767" s="16" t="s">
        <v>117</v>
      </c>
      <c r="T1767" s="16" t="s">
        <v>118</v>
      </c>
      <c r="U1767" s="16" t="s">
        <v>94</v>
      </c>
      <c r="V1767" s="16" t="s">
        <v>58</v>
      </c>
      <c r="W1767" s="16" t="s">
        <v>95</v>
      </c>
      <c r="X1767" s="16" t="b">
        <v>0</v>
      </c>
      <c r="Y1767" s="16" t="b">
        <v>0</v>
      </c>
      <c r="Z1767" s="16" t="e">
        <v>#N/A</v>
      </c>
      <c r="AA1767" s="16">
        <v>4.4603999999999999</v>
      </c>
      <c r="AB1767" s="16">
        <v>0</v>
      </c>
      <c r="AC1767" s="16" t="s">
        <v>989</v>
      </c>
      <c r="AD1767" s="16" t="s">
        <v>1023</v>
      </c>
      <c r="AE1767" s="16" t="s">
        <v>1117</v>
      </c>
      <c r="AF1767" s="16" t="s">
        <v>1025</v>
      </c>
      <c r="AG1767" s="16" t="s">
        <v>6</v>
      </c>
      <c r="AH1767" s="16" t="b">
        <v>0</v>
      </c>
      <c r="AI1767" s="16" t="s">
        <v>60</v>
      </c>
      <c r="AJ1767" s="16" t="s">
        <v>170</v>
      </c>
      <c r="AK1767" s="16" t="s">
        <v>147</v>
      </c>
      <c r="AL1767" s="16" t="s">
        <v>1026</v>
      </c>
      <c r="AM1767" s="16" t="s">
        <v>64</v>
      </c>
      <c r="AN1767" s="19" t="e">
        <v>#N/A</v>
      </c>
      <c r="AO1767" t="str">
        <f>RIGHT('CMO Input'!$T1767,(LEN('CMO Input'!$T1767)-FIND(" ",'CMO Input'!$T1767,1)))</f>
        <v>4-5”</v>
      </c>
      <c r="AP1767">
        <f>'CMO Input'!$O1767</f>
        <v>4</v>
      </c>
      <c r="AR1767" t="str">
        <f>Table2[[#This Row],[Policy / Non Policy]]</f>
        <v>Policy</v>
      </c>
      <c r="AS1767" t="str">
        <f>'CMO Input'!$U1767</f>
        <v>Tier 1</v>
      </c>
      <c r="AT1767" t="str">
        <f>'CMO Input'!$P1767</f>
        <v>SI</v>
      </c>
      <c r="AU1767" t="str" cm="1">
        <f t="array" ref="AU17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67" s="8" t="str">
        <f>TEXT('CMO Input'!$D1767,"MMM-YY")</f>
        <v>June</v>
      </c>
    </row>
    <row r="1768" spans="1:48" x14ac:dyDescent="0.25">
      <c r="A1768" s="14">
        <v>510929801</v>
      </c>
      <c r="B1768" s="12" t="s">
        <v>180</v>
      </c>
      <c r="C1768" s="12" t="s">
        <v>989</v>
      </c>
      <c r="D1768" s="12" t="s">
        <v>124</v>
      </c>
      <c r="E1768" s="13">
        <v>10</v>
      </c>
      <c r="F1768" s="12" t="s">
        <v>46</v>
      </c>
      <c r="G1768" s="13" t="s">
        <v>998</v>
      </c>
      <c r="H1768" s="12" t="s">
        <v>87</v>
      </c>
      <c r="I1768" s="12" t="s">
        <v>1135</v>
      </c>
      <c r="J1768" s="12" t="s">
        <v>1136</v>
      </c>
      <c r="K1768" s="14">
        <v>510929801</v>
      </c>
      <c r="L1768" s="12" t="s">
        <v>116</v>
      </c>
      <c r="M1768" s="12">
        <v>36.200000000000003</v>
      </c>
      <c r="N1768" s="12" t="s">
        <v>52</v>
      </c>
      <c r="O1768" s="12">
        <v>4</v>
      </c>
      <c r="P1768" s="12" t="s">
        <v>53</v>
      </c>
      <c r="Q1768" s="12">
        <v>65</v>
      </c>
      <c r="R1768" s="12" t="s">
        <v>54</v>
      </c>
      <c r="S1768" s="12" t="s">
        <v>117</v>
      </c>
      <c r="T1768" s="12" t="s">
        <v>118</v>
      </c>
      <c r="U1768" s="12" t="s">
        <v>94</v>
      </c>
      <c r="V1768" s="12" t="s">
        <v>58</v>
      </c>
      <c r="W1768" s="12" t="s">
        <v>95</v>
      </c>
      <c r="X1768" s="12" t="b">
        <v>0</v>
      </c>
      <c r="Y1768" s="12" t="b">
        <v>0</v>
      </c>
      <c r="Z1768" s="12" t="e">
        <v>#N/A</v>
      </c>
      <c r="AA1768" s="12">
        <v>2.3530000000000002</v>
      </c>
      <c r="AB1768" s="12">
        <v>0</v>
      </c>
      <c r="AC1768" s="12" t="s">
        <v>989</v>
      </c>
      <c r="AD1768" s="12" t="s">
        <v>1135</v>
      </c>
      <c r="AE1768" s="12" t="s">
        <v>1136</v>
      </c>
      <c r="AF1768" s="12" t="s">
        <v>1001</v>
      </c>
      <c r="AG1768" s="12" t="s">
        <v>6</v>
      </c>
      <c r="AH1768" s="12" t="b">
        <v>0</v>
      </c>
      <c r="AI1768" s="12" t="s">
        <v>60</v>
      </c>
      <c r="AJ1768" s="12" t="s">
        <v>170</v>
      </c>
      <c r="AK1768" s="12" t="s">
        <v>147</v>
      </c>
      <c r="AL1768" s="12" t="s">
        <v>1068</v>
      </c>
      <c r="AM1768" s="12" t="s">
        <v>64</v>
      </c>
      <c r="AN1768" s="15" t="e">
        <v>#N/A</v>
      </c>
      <c r="AO1768" t="str">
        <f>RIGHT('CMO Input'!$T1768,(LEN('CMO Input'!$T1768)-FIND(" ",'CMO Input'!$T1768,1)))</f>
        <v>4-5”</v>
      </c>
      <c r="AP1768">
        <f>'CMO Input'!$O1768</f>
        <v>4</v>
      </c>
      <c r="AR1768" t="str">
        <f>Table2[[#This Row],[Policy / Non Policy]]</f>
        <v>Policy</v>
      </c>
      <c r="AS1768" t="str">
        <f>'CMO Input'!$U1768</f>
        <v>Tier 1</v>
      </c>
      <c r="AT1768" t="str">
        <f>'CMO Input'!$P1768</f>
        <v>CI</v>
      </c>
      <c r="AU1768" t="str" cm="1">
        <f t="array" ref="AU17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68" s="8" t="str">
        <f>TEXT('CMO Input'!$D1768,"MMM-YY")</f>
        <v>June</v>
      </c>
    </row>
    <row r="1769" spans="1:48" x14ac:dyDescent="0.25">
      <c r="A1769" s="18">
        <v>510861869</v>
      </c>
      <c r="B1769" s="16" t="s">
        <v>180</v>
      </c>
      <c r="C1769" s="16" t="s">
        <v>989</v>
      </c>
      <c r="D1769" s="16" t="s">
        <v>124</v>
      </c>
      <c r="E1769" s="17">
        <v>10</v>
      </c>
      <c r="F1769" s="16" t="s">
        <v>46</v>
      </c>
      <c r="G1769" s="17" t="s">
        <v>998</v>
      </c>
      <c r="H1769" s="16" t="s">
        <v>87</v>
      </c>
      <c r="I1769" s="16" t="s">
        <v>1146</v>
      </c>
      <c r="J1769" s="16" t="s">
        <v>1147</v>
      </c>
      <c r="K1769" s="18">
        <v>510861869</v>
      </c>
      <c r="L1769" s="16" t="s">
        <v>116</v>
      </c>
      <c r="M1769" s="16">
        <v>8.5</v>
      </c>
      <c r="N1769" s="16" t="s">
        <v>52</v>
      </c>
      <c r="O1769" s="16">
        <v>4</v>
      </c>
      <c r="P1769" s="16" t="s">
        <v>53</v>
      </c>
      <c r="Q1769" s="16">
        <v>200</v>
      </c>
      <c r="R1769" s="16" t="s">
        <v>54</v>
      </c>
      <c r="S1769" s="16" t="s">
        <v>117</v>
      </c>
      <c r="T1769" s="16" t="s">
        <v>118</v>
      </c>
      <c r="U1769" s="16" t="s">
        <v>94</v>
      </c>
      <c r="V1769" s="16" t="s">
        <v>58</v>
      </c>
      <c r="W1769" s="16" t="s">
        <v>95</v>
      </c>
      <c r="X1769" s="16" t="b">
        <v>0</v>
      </c>
      <c r="Y1769" s="16" t="b">
        <v>0</v>
      </c>
      <c r="Z1769" s="16" t="e">
        <v>#N/A</v>
      </c>
      <c r="AA1769" s="16">
        <v>1.7000000000000002</v>
      </c>
      <c r="AB1769" s="16">
        <v>0</v>
      </c>
      <c r="AC1769" s="16" t="s">
        <v>989</v>
      </c>
      <c r="AD1769" s="16" t="s">
        <v>1146</v>
      </c>
      <c r="AE1769" s="16" t="s">
        <v>1147</v>
      </c>
      <c r="AF1769" s="16" t="s">
        <v>1001</v>
      </c>
      <c r="AG1769" s="16" t="s">
        <v>6</v>
      </c>
      <c r="AH1769" s="16" t="b">
        <v>0</v>
      </c>
      <c r="AI1769" s="16" t="s">
        <v>60</v>
      </c>
      <c r="AJ1769" s="16" t="s">
        <v>170</v>
      </c>
      <c r="AK1769" s="16" t="s">
        <v>147</v>
      </c>
      <c r="AL1769" s="16" t="s">
        <v>1137</v>
      </c>
      <c r="AM1769" s="16" t="s">
        <v>64</v>
      </c>
      <c r="AN1769" s="19" t="e">
        <v>#N/A</v>
      </c>
      <c r="AO1769" t="str">
        <f>RIGHT('CMO Input'!$T1769,(LEN('CMO Input'!$T1769)-FIND(" ",'CMO Input'!$T1769,1)))</f>
        <v>4-5”</v>
      </c>
      <c r="AP1769">
        <f>'CMO Input'!$O1769</f>
        <v>4</v>
      </c>
      <c r="AR1769" t="str">
        <f>Table2[[#This Row],[Policy / Non Policy]]</f>
        <v>Policy</v>
      </c>
      <c r="AS1769" t="str">
        <f>'CMO Input'!$U1769</f>
        <v>Tier 1</v>
      </c>
      <c r="AT1769" t="str">
        <f>'CMO Input'!$P1769</f>
        <v>CI</v>
      </c>
      <c r="AU1769" t="str" cm="1">
        <f t="array" ref="AU17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69" s="8" t="str">
        <f>TEXT('CMO Input'!$D1769,"MMM-YY")</f>
        <v>June</v>
      </c>
    </row>
    <row r="1770" spans="1:48" x14ac:dyDescent="0.25">
      <c r="A1770" s="14">
        <v>510906064</v>
      </c>
      <c r="B1770" s="12" t="s">
        <v>180</v>
      </c>
      <c r="C1770" s="12" t="s">
        <v>989</v>
      </c>
      <c r="D1770" s="12" t="s">
        <v>124</v>
      </c>
      <c r="E1770" s="13">
        <v>10</v>
      </c>
      <c r="F1770" s="12" t="s">
        <v>46</v>
      </c>
      <c r="G1770" s="13" t="s">
        <v>998</v>
      </c>
      <c r="H1770" s="12" t="s">
        <v>87</v>
      </c>
      <c r="I1770" s="12" t="s">
        <v>1069</v>
      </c>
      <c r="J1770" s="12" t="s">
        <v>1099</v>
      </c>
      <c r="K1770" s="14">
        <v>510906064</v>
      </c>
      <c r="L1770" s="12" t="s">
        <v>116</v>
      </c>
      <c r="M1770" s="12">
        <v>29.2</v>
      </c>
      <c r="N1770" s="12" t="s">
        <v>52</v>
      </c>
      <c r="O1770" s="12">
        <v>8</v>
      </c>
      <c r="P1770" s="12" t="s">
        <v>163</v>
      </c>
      <c r="Q1770" s="12">
        <v>5</v>
      </c>
      <c r="R1770" s="12" t="s">
        <v>54</v>
      </c>
      <c r="S1770" s="12" t="s">
        <v>92</v>
      </c>
      <c r="T1770" s="12" t="s">
        <v>93</v>
      </c>
      <c r="U1770" s="12" t="s">
        <v>94</v>
      </c>
      <c r="V1770" s="12" t="s">
        <v>58</v>
      </c>
      <c r="W1770" s="12" t="s">
        <v>95</v>
      </c>
      <c r="X1770" s="12" t="b">
        <v>0</v>
      </c>
      <c r="Y1770" s="12" t="b">
        <v>0</v>
      </c>
      <c r="Z1770" s="12" t="e">
        <v>#N/A</v>
      </c>
      <c r="AA1770" s="12">
        <v>0.14599999999999999</v>
      </c>
      <c r="AB1770" s="12">
        <v>0</v>
      </c>
      <c r="AC1770" s="12" t="s">
        <v>989</v>
      </c>
      <c r="AD1770" s="12" t="s">
        <v>1069</v>
      </c>
      <c r="AE1770" s="12" t="s">
        <v>1099</v>
      </c>
      <c r="AF1770" s="12" t="s">
        <v>1006</v>
      </c>
      <c r="AG1770" s="12" t="s">
        <v>6</v>
      </c>
      <c r="AH1770" s="12" t="b">
        <v>0</v>
      </c>
      <c r="AI1770" s="12" t="s">
        <v>60</v>
      </c>
      <c r="AJ1770" s="12" t="s">
        <v>170</v>
      </c>
      <c r="AK1770" s="12" t="s">
        <v>147</v>
      </c>
      <c r="AL1770" s="12" t="s">
        <v>1007</v>
      </c>
      <c r="AM1770" s="12" t="s">
        <v>64</v>
      </c>
      <c r="AN1770" s="15" t="e">
        <v>#N/A</v>
      </c>
      <c r="AO1770" t="str">
        <f>RIGHT('CMO Input'!$T1770,(LEN('CMO Input'!$T1770)-FIND(" ",'CMO Input'!$T1770,1)))</f>
        <v>8”</v>
      </c>
      <c r="AP1770">
        <f>'CMO Input'!$O1770</f>
        <v>8</v>
      </c>
      <c r="AR1770" t="str">
        <f>Table2[[#This Row],[Policy / Non Policy]]</f>
        <v>Policy</v>
      </c>
      <c r="AS1770" t="str">
        <f>'CMO Input'!$U1770</f>
        <v>Tier 1</v>
      </c>
      <c r="AT1770" t="str">
        <f>'CMO Input'!$P1770</f>
        <v>SI</v>
      </c>
      <c r="AU1770" t="str" cm="1">
        <f t="array" ref="AU17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70" s="8" t="str">
        <f>TEXT('CMO Input'!$D1770,"MMM-YY")</f>
        <v>June</v>
      </c>
    </row>
    <row r="1771" spans="1:48" x14ac:dyDescent="0.25">
      <c r="A1771" s="18">
        <v>510906067</v>
      </c>
      <c r="B1771" s="16" t="s">
        <v>180</v>
      </c>
      <c r="C1771" s="16" t="s">
        <v>989</v>
      </c>
      <c r="D1771" s="16" t="s">
        <v>124</v>
      </c>
      <c r="E1771" s="17">
        <v>10</v>
      </c>
      <c r="F1771" s="16" t="s">
        <v>46</v>
      </c>
      <c r="G1771" s="17" t="s">
        <v>998</v>
      </c>
      <c r="H1771" s="16" t="s">
        <v>87</v>
      </c>
      <c r="I1771" s="16" t="s">
        <v>1069</v>
      </c>
      <c r="J1771" s="16" t="s">
        <v>1099</v>
      </c>
      <c r="K1771" s="18">
        <v>510906067</v>
      </c>
      <c r="L1771" s="16" t="s">
        <v>131</v>
      </c>
      <c r="M1771" s="16">
        <v>0</v>
      </c>
      <c r="N1771" s="16" t="s">
        <v>132</v>
      </c>
      <c r="O1771" s="16">
        <v>2</v>
      </c>
      <c r="P1771" s="16" t="s">
        <v>133</v>
      </c>
      <c r="Q1771" s="16">
        <v>31</v>
      </c>
      <c r="R1771" s="16" t="s">
        <v>54</v>
      </c>
      <c r="S1771" s="16" t="s">
        <v>286</v>
      </c>
      <c r="T1771" s="12" t="s">
        <v>1476</v>
      </c>
      <c r="U1771" s="16" t="s">
        <v>94</v>
      </c>
      <c r="V1771" s="16" t="s">
        <v>136</v>
      </c>
      <c r="W1771" s="16" t="s">
        <v>137</v>
      </c>
      <c r="X1771" s="16" t="b">
        <v>0</v>
      </c>
      <c r="Y1771" s="16" t="b">
        <v>0</v>
      </c>
      <c r="Z1771" s="16" t="e">
        <v>#N/A</v>
      </c>
      <c r="AA1771" s="16">
        <v>0</v>
      </c>
      <c r="AB1771" s="16">
        <v>0</v>
      </c>
      <c r="AC1771" s="16" t="s">
        <v>989</v>
      </c>
      <c r="AD1771" s="16" t="s">
        <v>1069</v>
      </c>
      <c r="AE1771" s="16" t="s">
        <v>1099</v>
      </c>
      <c r="AF1771" s="16" t="s">
        <v>1006</v>
      </c>
      <c r="AG1771" s="16" t="s">
        <v>6</v>
      </c>
      <c r="AH1771" s="16" t="b">
        <v>0</v>
      </c>
      <c r="AI1771" s="16" t="s">
        <v>60</v>
      </c>
      <c r="AJ1771" s="16" t="s">
        <v>170</v>
      </c>
      <c r="AK1771" s="16" t="s">
        <v>845</v>
      </c>
      <c r="AL1771" s="16" t="s">
        <v>1007</v>
      </c>
      <c r="AM1771" s="16" t="s">
        <v>64</v>
      </c>
      <c r="AN1771" s="19" t="e">
        <v>#N/A</v>
      </c>
      <c r="AO1771" t="str">
        <f>RIGHT('CMO Input'!$T1771,(LEN('CMO Input'!$T1771)-FIND(" ",'CMO Input'!$T1771,1)))</f>
        <v>2”</v>
      </c>
      <c r="AP1771">
        <f>'CMO Input'!$O1771</f>
        <v>2</v>
      </c>
      <c r="AR1771" t="str">
        <f>Table2[[#This Row],[Policy / Non Policy]]</f>
        <v>Non Policy</v>
      </c>
      <c r="AS1771" t="str">
        <f>'CMO Input'!$U1771</f>
        <v>Tier 1</v>
      </c>
      <c r="AT1771" t="str">
        <f>'CMO Input'!$P1771</f>
        <v>ST</v>
      </c>
      <c r="AU1771" t="str" cm="1">
        <f t="array" ref="AU17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771" s="8" t="str">
        <f>TEXT('CMO Input'!$D1771,"MMM-YY")</f>
        <v>June</v>
      </c>
    </row>
    <row r="1772" spans="1:48" x14ac:dyDescent="0.25">
      <c r="A1772" s="14">
        <v>510972140</v>
      </c>
      <c r="B1772" s="12" t="s">
        <v>180</v>
      </c>
      <c r="C1772" s="12" t="s">
        <v>989</v>
      </c>
      <c r="D1772" s="12" t="s">
        <v>124</v>
      </c>
      <c r="E1772" s="13">
        <v>10</v>
      </c>
      <c r="F1772" s="12" t="s">
        <v>46</v>
      </c>
      <c r="G1772" s="13" t="s">
        <v>998</v>
      </c>
      <c r="H1772" s="12" t="s">
        <v>87</v>
      </c>
      <c r="I1772" s="12" t="s">
        <v>1124</v>
      </c>
      <c r="J1772" s="12" t="s">
        <v>1138</v>
      </c>
      <c r="K1772" s="14">
        <v>510972140</v>
      </c>
      <c r="L1772" s="12" t="s">
        <v>116</v>
      </c>
      <c r="M1772" s="12">
        <v>38.299999999999997</v>
      </c>
      <c r="N1772" s="12" t="s">
        <v>52</v>
      </c>
      <c r="O1772" s="12">
        <v>4</v>
      </c>
      <c r="P1772" s="12" t="s">
        <v>91</v>
      </c>
      <c r="Q1772" s="12">
        <v>300</v>
      </c>
      <c r="R1772" s="12" t="s">
        <v>54</v>
      </c>
      <c r="S1772" s="12" t="s">
        <v>117</v>
      </c>
      <c r="T1772" s="12" t="s">
        <v>118</v>
      </c>
      <c r="U1772" s="12" t="s">
        <v>94</v>
      </c>
      <c r="V1772" s="12" t="s">
        <v>58</v>
      </c>
      <c r="W1772" s="12" t="s">
        <v>95</v>
      </c>
      <c r="X1772" s="12" t="b">
        <v>0</v>
      </c>
      <c r="Y1772" s="12" t="b">
        <v>0</v>
      </c>
      <c r="Z1772" s="12" t="e">
        <v>#N/A</v>
      </c>
      <c r="AA1772" s="12">
        <v>11.489999999999998</v>
      </c>
      <c r="AB1772" s="12">
        <v>0</v>
      </c>
      <c r="AC1772" s="12" t="s">
        <v>989</v>
      </c>
      <c r="AD1772" s="12" t="s">
        <v>1124</v>
      </c>
      <c r="AE1772" s="12" t="s">
        <v>1138</v>
      </c>
      <c r="AF1772" s="12" t="s">
        <v>1031</v>
      </c>
      <c r="AG1772" s="12" t="s">
        <v>6</v>
      </c>
      <c r="AH1772" s="12" t="b">
        <v>0</v>
      </c>
      <c r="AI1772" s="12" t="s">
        <v>60</v>
      </c>
      <c r="AJ1772" s="12" t="s">
        <v>170</v>
      </c>
      <c r="AK1772" s="12" t="s">
        <v>147</v>
      </c>
      <c r="AL1772" s="12" t="s">
        <v>1032</v>
      </c>
      <c r="AM1772" s="12" t="s">
        <v>64</v>
      </c>
      <c r="AN1772" s="15" t="e">
        <v>#N/A</v>
      </c>
      <c r="AO1772" t="str">
        <f>RIGHT('CMO Input'!$T1772,(LEN('CMO Input'!$T1772)-FIND(" ",'CMO Input'!$T1772,1)))</f>
        <v>4-5”</v>
      </c>
      <c r="AP1772">
        <f>'CMO Input'!$O1772</f>
        <v>4</v>
      </c>
      <c r="AR1772" t="str">
        <f>Table2[[#This Row],[Policy / Non Policy]]</f>
        <v>Policy</v>
      </c>
      <c r="AS1772" t="str">
        <f>'CMO Input'!$U1772</f>
        <v>Tier 1</v>
      </c>
      <c r="AT1772" t="str">
        <f>'CMO Input'!$P1772</f>
        <v>DI</v>
      </c>
      <c r="AU1772" t="str" cm="1">
        <f t="array" ref="AU17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2" s="8" t="str">
        <f>TEXT('CMO Input'!$D1772,"MMM-YY")</f>
        <v>June</v>
      </c>
    </row>
    <row r="1773" spans="1:48" x14ac:dyDescent="0.25">
      <c r="A1773" s="18">
        <v>510895405</v>
      </c>
      <c r="B1773" s="16" t="s">
        <v>180</v>
      </c>
      <c r="C1773" s="16" t="s">
        <v>989</v>
      </c>
      <c r="D1773" s="16" t="s">
        <v>124</v>
      </c>
      <c r="E1773" s="17">
        <v>10</v>
      </c>
      <c r="F1773" s="16" t="s">
        <v>46</v>
      </c>
      <c r="G1773" s="17" t="s">
        <v>998</v>
      </c>
      <c r="H1773" s="16" t="s">
        <v>87</v>
      </c>
      <c r="I1773" s="16" t="s">
        <v>1124</v>
      </c>
      <c r="J1773" s="16" t="s">
        <v>1125</v>
      </c>
      <c r="K1773" s="18">
        <v>510895405</v>
      </c>
      <c r="L1773" s="16" t="s">
        <v>116</v>
      </c>
      <c r="M1773" s="16">
        <v>17.899999999999999</v>
      </c>
      <c r="N1773" s="16" t="s">
        <v>52</v>
      </c>
      <c r="O1773" s="16">
        <v>6</v>
      </c>
      <c r="P1773" s="16" t="s">
        <v>53</v>
      </c>
      <c r="Q1773" s="16">
        <v>50</v>
      </c>
      <c r="R1773" s="16" t="s">
        <v>54</v>
      </c>
      <c r="S1773" s="16" t="s">
        <v>134</v>
      </c>
      <c r="T1773" s="16" t="s">
        <v>135</v>
      </c>
      <c r="U1773" s="16" t="s">
        <v>94</v>
      </c>
      <c r="V1773" s="16" t="s">
        <v>58</v>
      </c>
      <c r="W1773" s="16" t="s">
        <v>95</v>
      </c>
      <c r="X1773" s="16" t="b">
        <v>0</v>
      </c>
      <c r="Y1773" s="16" t="b">
        <v>0</v>
      </c>
      <c r="Z1773" s="16" t="e">
        <v>#N/A</v>
      </c>
      <c r="AA1773" s="16">
        <v>0.89500000000000002</v>
      </c>
      <c r="AB1773" s="16">
        <v>0</v>
      </c>
      <c r="AC1773" s="16" t="s">
        <v>989</v>
      </c>
      <c r="AD1773" s="16" t="s">
        <v>1124</v>
      </c>
      <c r="AE1773" s="16" t="s">
        <v>1125</v>
      </c>
      <c r="AF1773" s="16" t="s">
        <v>1031</v>
      </c>
      <c r="AG1773" s="16" t="s">
        <v>6</v>
      </c>
      <c r="AH1773" s="16" t="b">
        <v>0</v>
      </c>
      <c r="AI1773" s="16" t="s">
        <v>60</v>
      </c>
      <c r="AJ1773" s="16" t="s">
        <v>170</v>
      </c>
      <c r="AK1773" s="16" t="s">
        <v>147</v>
      </c>
      <c r="AL1773" s="16" t="s">
        <v>1148</v>
      </c>
      <c r="AM1773" s="16" t="s">
        <v>64</v>
      </c>
      <c r="AN1773" s="19" t="e">
        <v>#N/A</v>
      </c>
      <c r="AO1773" t="str">
        <f>RIGHT('CMO Input'!$T1773,(LEN('CMO Input'!$T1773)-FIND(" ",'CMO Input'!$T1773,1)))</f>
        <v>6-7”</v>
      </c>
      <c r="AP1773">
        <f>'CMO Input'!$O1773</f>
        <v>6</v>
      </c>
      <c r="AR1773" t="str">
        <f>Table2[[#This Row],[Policy / Non Policy]]</f>
        <v>Policy</v>
      </c>
      <c r="AS1773" t="str">
        <f>'CMO Input'!$U1773</f>
        <v>Tier 1</v>
      </c>
      <c r="AT1773" t="str">
        <f>'CMO Input'!$P1773</f>
        <v>CI</v>
      </c>
      <c r="AU1773" t="str" cm="1">
        <f t="array" ref="AU17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73" s="8" t="str">
        <f>TEXT('CMO Input'!$D1773,"MMM-YY")</f>
        <v>June</v>
      </c>
    </row>
    <row r="1774" spans="1:48" x14ac:dyDescent="0.25">
      <c r="A1774" s="14">
        <v>510944789</v>
      </c>
      <c r="B1774" s="12" t="s">
        <v>180</v>
      </c>
      <c r="C1774" s="12" t="s">
        <v>989</v>
      </c>
      <c r="D1774" s="12" t="s">
        <v>124</v>
      </c>
      <c r="E1774" s="13">
        <v>10</v>
      </c>
      <c r="F1774" s="12" t="s">
        <v>46</v>
      </c>
      <c r="G1774" s="13" t="s">
        <v>998</v>
      </c>
      <c r="H1774" s="12" t="s">
        <v>87</v>
      </c>
      <c r="I1774" s="12" t="s">
        <v>1149</v>
      </c>
      <c r="J1774" s="12" t="s">
        <v>1150</v>
      </c>
      <c r="K1774" s="14">
        <v>510944789</v>
      </c>
      <c r="L1774" s="12" t="s">
        <v>90</v>
      </c>
      <c r="M1774" s="12">
        <v>0.6</v>
      </c>
      <c r="N1774" s="12" t="s">
        <v>52</v>
      </c>
      <c r="O1774" s="12">
        <v>4</v>
      </c>
      <c r="P1774" s="12" t="s">
        <v>91</v>
      </c>
      <c r="Q1774" s="12">
        <v>160</v>
      </c>
      <c r="R1774" s="12" t="s">
        <v>54</v>
      </c>
      <c r="S1774" s="12" t="s">
        <v>117</v>
      </c>
      <c r="T1774" s="12" t="s">
        <v>118</v>
      </c>
      <c r="U1774" s="12" t="s">
        <v>94</v>
      </c>
      <c r="V1774" s="12" t="s">
        <v>58</v>
      </c>
      <c r="W1774" s="12" t="s">
        <v>95</v>
      </c>
      <c r="X1774" s="12" t="b">
        <v>0</v>
      </c>
      <c r="Y1774" s="12" t="b">
        <v>0</v>
      </c>
      <c r="Z1774" s="12" t="e">
        <v>#N/A</v>
      </c>
      <c r="AA1774" s="12">
        <v>9.5999999999999988E-2</v>
      </c>
      <c r="AB1774" s="12">
        <v>0</v>
      </c>
      <c r="AC1774" s="12" t="s">
        <v>989</v>
      </c>
      <c r="AD1774" s="12" t="s">
        <v>1149</v>
      </c>
      <c r="AE1774" s="12" t="s">
        <v>1150</v>
      </c>
      <c r="AF1774" s="12" t="s">
        <v>1031</v>
      </c>
      <c r="AG1774" s="12" t="s">
        <v>6</v>
      </c>
      <c r="AH1774" s="12" t="b">
        <v>0</v>
      </c>
      <c r="AI1774" s="12" t="s">
        <v>39</v>
      </c>
      <c r="AJ1774" s="12" t="s">
        <v>170</v>
      </c>
      <c r="AK1774" s="12" t="s">
        <v>90</v>
      </c>
      <c r="AL1774" s="12" t="s">
        <v>1151</v>
      </c>
      <c r="AM1774" s="12" t="s">
        <v>64</v>
      </c>
      <c r="AN1774" s="15" t="e">
        <v>#N/A</v>
      </c>
      <c r="AO1774" t="str">
        <f>RIGHT('CMO Input'!$T1774,(LEN('CMO Input'!$T1774)-FIND(" ",'CMO Input'!$T1774,1)))</f>
        <v>4-5”</v>
      </c>
      <c r="AP1774">
        <f>'CMO Input'!$O1774</f>
        <v>4</v>
      </c>
      <c r="AR1774" t="str">
        <f>Table2[[#This Row],[Policy / Non Policy]]</f>
        <v>Policy</v>
      </c>
      <c r="AS1774" t="str">
        <f>'CMO Input'!$U1774</f>
        <v>Tier 1</v>
      </c>
      <c r="AT1774" t="str">
        <f>'CMO Input'!$P1774</f>
        <v>DI</v>
      </c>
      <c r="AU1774" t="str" cm="1">
        <f t="array" ref="AU17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4" s="8" t="str">
        <f>TEXT('CMO Input'!$D1774,"MMM-YY")</f>
        <v>June</v>
      </c>
    </row>
    <row r="1775" spans="1:48" x14ac:dyDescent="0.25">
      <c r="A1775" s="18">
        <v>510872089</v>
      </c>
      <c r="B1775" s="16" t="s">
        <v>180</v>
      </c>
      <c r="C1775" s="16" t="s">
        <v>989</v>
      </c>
      <c r="D1775" s="16" t="s">
        <v>124</v>
      </c>
      <c r="E1775" s="17">
        <v>10</v>
      </c>
      <c r="F1775" s="16" t="s">
        <v>46</v>
      </c>
      <c r="G1775" s="17" t="s">
        <v>998</v>
      </c>
      <c r="H1775" s="16" t="s">
        <v>87</v>
      </c>
      <c r="I1775" s="16" t="s">
        <v>1071</v>
      </c>
      <c r="J1775" s="16" t="s">
        <v>1152</v>
      </c>
      <c r="K1775" s="18">
        <v>510872089</v>
      </c>
      <c r="L1775" s="16" t="s">
        <v>116</v>
      </c>
      <c r="M1775" s="16">
        <v>34.1</v>
      </c>
      <c r="N1775" s="16" t="s">
        <v>52</v>
      </c>
      <c r="O1775" s="16">
        <v>4</v>
      </c>
      <c r="P1775" s="16" t="s">
        <v>163</v>
      </c>
      <c r="Q1775" s="16">
        <v>172</v>
      </c>
      <c r="R1775" s="16" t="s">
        <v>54</v>
      </c>
      <c r="S1775" s="16" t="s">
        <v>117</v>
      </c>
      <c r="T1775" s="16" t="s">
        <v>118</v>
      </c>
      <c r="U1775" s="16" t="s">
        <v>94</v>
      </c>
      <c r="V1775" s="16" t="s">
        <v>58</v>
      </c>
      <c r="W1775" s="16" t="s">
        <v>95</v>
      </c>
      <c r="X1775" s="16" t="b">
        <v>0</v>
      </c>
      <c r="Y1775" s="16" t="b">
        <v>0</v>
      </c>
      <c r="Z1775" s="16" t="e">
        <v>#N/A</v>
      </c>
      <c r="AA1775" s="16">
        <v>5.8651999999999997</v>
      </c>
      <c r="AB1775" s="16">
        <v>0</v>
      </c>
      <c r="AC1775" s="16" t="s">
        <v>989</v>
      </c>
      <c r="AD1775" s="16" t="s">
        <v>1071</v>
      </c>
      <c r="AE1775" s="16" t="s">
        <v>1152</v>
      </c>
      <c r="AF1775" s="16" t="s">
        <v>1025</v>
      </c>
      <c r="AG1775" s="16" t="s">
        <v>6</v>
      </c>
      <c r="AH1775" s="16" t="b">
        <v>0</v>
      </c>
      <c r="AI1775" s="16" t="s">
        <v>60</v>
      </c>
      <c r="AJ1775" s="16" t="s">
        <v>170</v>
      </c>
      <c r="AK1775" s="16" t="s">
        <v>147</v>
      </c>
      <c r="AL1775" s="16" t="s">
        <v>1129</v>
      </c>
      <c r="AM1775" s="16" t="s">
        <v>64</v>
      </c>
      <c r="AN1775" s="19" t="e">
        <v>#N/A</v>
      </c>
      <c r="AO1775" t="str">
        <f>RIGHT('CMO Input'!$T1775,(LEN('CMO Input'!$T1775)-FIND(" ",'CMO Input'!$T1775,1)))</f>
        <v>4-5”</v>
      </c>
      <c r="AP1775">
        <f>'CMO Input'!$O1775</f>
        <v>4</v>
      </c>
      <c r="AR1775" t="str">
        <f>Table2[[#This Row],[Policy / Non Policy]]</f>
        <v>Policy</v>
      </c>
      <c r="AS1775" t="str">
        <f>'CMO Input'!$U1775</f>
        <v>Tier 1</v>
      </c>
      <c r="AT1775" t="str">
        <f>'CMO Input'!$P1775</f>
        <v>SI</v>
      </c>
      <c r="AU1775" t="str" cm="1">
        <f t="array" ref="AU17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5" s="8" t="str">
        <f>TEXT('CMO Input'!$D1775,"MMM-YY")</f>
        <v>June</v>
      </c>
    </row>
    <row r="1776" spans="1:48" x14ac:dyDescent="0.25">
      <c r="A1776" s="14">
        <v>220000689719</v>
      </c>
      <c r="B1776" s="12" t="s">
        <v>180</v>
      </c>
      <c r="C1776" s="12" t="s">
        <v>989</v>
      </c>
      <c r="D1776" s="12" t="s">
        <v>124</v>
      </c>
      <c r="E1776" s="13">
        <v>10</v>
      </c>
      <c r="F1776" s="12" t="s">
        <v>46</v>
      </c>
      <c r="G1776" s="13" t="s">
        <v>998</v>
      </c>
      <c r="H1776" s="12" t="s">
        <v>87</v>
      </c>
      <c r="I1776" s="12" t="s">
        <v>1071</v>
      </c>
      <c r="J1776" s="12" t="s">
        <v>1152</v>
      </c>
      <c r="K1776" s="14">
        <v>220000689719</v>
      </c>
      <c r="L1776" s="12" t="s">
        <v>116</v>
      </c>
      <c r="M1776" s="12">
        <v>0</v>
      </c>
      <c r="N1776" s="12" t="s">
        <v>52</v>
      </c>
      <c r="O1776" s="12">
        <v>4</v>
      </c>
      <c r="P1776" s="12" t="s">
        <v>163</v>
      </c>
      <c r="Q1776" s="12">
        <v>91</v>
      </c>
      <c r="R1776" s="12" t="s">
        <v>54</v>
      </c>
      <c r="S1776" s="12" t="s">
        <v>117</v>
      </c>
      <c r="T1776" s="12" t="s">
        <v>118</v>
      </c>
      <c r="U1776" s="12" t="s">
        <v>94</v>
      </c>
      <c r="V1776" s="12" t="s">
        <v>58</v>
      </c>
      <c r="W1776" s="12" t="s">
        <v>95</v>
      </c>
      <c r="X1776" s="12" t="b">
        <v>0</v>
      </c>
      <c r="Y1776" s="12" t="b">
        <v>0</v>
      </c>
      <c r="Z1776" s="12" t="e">
        <v>#N/A</v>
      </c>
      <c r="AA1776" s="12">
        <v>0</v>
      </c>
      <c r="AB1776" s="12">
        <v>0</v>
      </c>
      <c r="AC1776" s="12" t="s">
        <v>989</v>
      </c>
      <c r="AD1776" s="12" t="s">
        <v>1071</v>
      </c>
      <c r="AE1776" s="12" t="s">
        <v>1152</v>
      </c>
      <c r="AF1776" s="12" t="s">
        <v>1025</v>
      </c>
      <c r="AG1776" s="12" t="s">
        <v>6</v>
      </c>
      <c r="AH1776" s="12" t="b">
        <v>0</v>
      </c>
      <c r="AI1776" s="12" t="s">
        <v>60</v>
      </c>
      <c r="AJ1776" s="12" t="s">
        <v>170</v>
      </c>
      <c r="AK1776" s="12" t="s">
        <v>147</v>
      </c>
      <c r="AL1776" s="12" t="s">
        <v>1129</v>
      </c>
      <c r="AM1776" s="12" t="s">
        <v>64</v>
      </c>
      <c r="AN1776" s="15" t="e">
        <v>#N/A</v>
      </c>
      <c r="AO1776" t="str">
        <f>RIGHT('CMO Input'!$T1776,(LEN('CMO Input'!$T1776)-FIND(" ",'CMO Input'!$T1776,1)))</f>
        <v>4-5”</v>
      </c>
      <c r="AP1776">
        <f>'CMO Input'!$O1776</f>
        <v>4</v>
      </c>
      <c r="AR1776" t="str">
        <f>Table2[[#This Row],[Policy / Non Policy]]</f>
        <v>Policy</v>
      </c>
      <c r="AS1776" t="str">
        <f>'CMO Input'!$U1776</f>
        <v>Tier 1</v>
      </c>
      <c r="AT1776" t="str">
        <f>'CMO Input'!$P1776</f>
        <v>SI</v>
      </c>
      <c r="AU1776" t="str" cm="1">
        <f t="array" ref="AU17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6" s="8" t="str">
        <f>TEXT('CMO Input'!$D1776,"MMM-YY")</f>
        <v>June</v>
      </c>
    </row>
    <row r="1777" spans="1:48" x14ac:dyDescent="0.25">
      <c r="A1777" s="18">
        <v>638088408</v>
      </c>
      <c r="B1777" s="16" t="s">
        <v>180</v>
      </c>
      <c r="C1777" s="16" t="s">
        <v>989</v>
      </c>
      <c r="D1777" s="16" t="s">
        <v>124</v>
      </c>
      <c r="E1777" s="17">
        <v>10</v>
      </c>
      <c r="F1777" s="16" t="s">
        <v>46</v>
      </c>
      <c r="G1777" s="17" t="s">
        <v>882</v>
      </c>
      <c r="H1777" s="16" t="s">
        <v>87</v>
      </c>
      <c r="I1777" s="16" t="s">
        <v>990</v>
      </c>
      <c r="J1777" s="16" t="s">
        <v>1107</v>
      </c>
      <c r="K1777" s="18">
        <v>638088408</v>
      </c>
      <c r="L1777" s="16" t="s">
        <v>90</v>
      </c>
      <c r="M1777" s="16">
        <v>0.6</v>
      </c>
      <c r="N1777" s="16" t="s">
        <v>52</v>
      </c>
      <c r="O1777" s="16">
        <v>4</v>
      </c>
      <c r="P1777" s="16" t="s">
        <v>53</v>
      </c>
      <c r="Q1777" s="16">
        <v>200</v>
      </c>
      <c r="R1777" s="16" t="s">
        <v>54</v>
      </c>
      <c r="S1777" s="16" t="s">
        <v>117</v>
      </c>
      <c r="T1777" s="16" t="s">
        <v>118</v>
      </c>
      <c r="U1777" s="16" t="s">
        <v>94</v>
      </c>
      <c r="V1777" s="16" t="s">
        <v>58</v>
      </c>
      <c r="W1777" s="16" t="s">
        <v>95</v>
      </c>
      <c r="X1777" s="16" t="b">
        <v>0</v>
      </c>
      <c r="Y1777" s="16" t="b">
        <v>0</v>
      </c>
      <c r="Z1777" s="16" t="e">
        <v>#N/A</v>
      </c>
      <c r="AA1777" s="16">
        <v>0.12</v>
      </c>
      <c r="AB1777" s="16">
        <v>0</v>
      </c>
      <c r="AC1777" s="16" t="s">
        <v>989</v>
      </c>
      <c r="AD1777" s="16" t="s">
        <v>990</v>
      </c>
      <c r="AE1777" s="16" t="s">
        <v>1107</v>
      </c>
      <c r="AF1777" s="16" t="s">
        <v>992</v>
      </c>
      <c r="AG1777" s="16" t="s">
        <v>6</v>
      </c>
      <c r="AH1777" s="16" t="b">
        <v>0</v>
      </c>
      <c r="AI1777" s="16" t="s">
        <v>39</v>
      </c>
      <c r="AJ1777" s="16" t="s">
        <v>61</v>
      </c>
      <c r="AK1777" s="16" t="s">
        <v>90</v>
      </c>
      <c r="AL1777" s="16" t="s">
        <v>905</v>
      </c>
      <c r="AM1777" s="16" t="s">
        <v>64</v>
      </c>
      <c r="AN1777" s="19" t="e">
        <v>#N/A</v>
      </c>
      <c r="AO1777" t="str">
        <f>RIGHT('CMO Input'!$T1777,(LEN('CMO Input'!$T1777)-FIND(" ",'CMO Input'!$T1777,1)))</f>
        <v>4-5”</v>
      </c>
      <c r="AP1777">
        <f>'CMO Input'!$O1777</f>
        <v>4</v>
      </c>
      <c r="AR1777" t="str">
        <f>Table2[[#This Row],[Policy / Non Policy]]</f>
        <v>Policy</v>
      </c>
      <c r="AS1777" t="str">
        <f>'CMO Input'!$U1777</f>
        <v>Tier 1</v>
      </c>
      <c r="AT1777" t="str">
        <f>'CMO Input'!$P1777</f>
        <v>CI</v>
      </c>
      <c r="AU1777" t="str" cm="1">
        <f t="array" ref="AU17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7" s="8" t="str">
        <f>TEXT('CMO Input'!$D1777,"MMM-YY")</f>
        <v>June</v>
      </c>
    </row>
    <row r="1778" spans="1:48" x14ac:dyDescent="0.25">
      <c r="A1778" s="14">
        <v>510896364</v>
      </c>
      <c r="B1778" s="12" t="s">
        <v>180</v>
      </c>
      <c r="C1778" s="12" t="s">
        <v>989</v>
      </c>
      <c r="D1778" s="12" t="s">
        <v>124</v>
      </c>
      <c r="E1778" s="13">
        <v>10</v>
      </c>
      <c r="F1778" s="12" t="s">
        <v>46</v>
      </c>
      <c r="G1778" s="13" t="s">
        <v>1044</v>
      </c>
      <c r="H1778" s="12" t="s">
        <v>87</v>
      </c>
      <c r="I1778" s="12" t="s">
        <v>1139</v>
      </c>
      <c r="J1778" s="12" t="s">
        <v>1140</v>
      </c>
      <c r="K1778" s="14">
        <v>510896364</v>
      </c>
      <c r="L1778" s="12" t="s">
        <v>116</v>
      </c>
      <c r="M1778" s="12">
        <v>7.5</v>
      </c>
      <c r="N1778" s="12" t="s">
        <v>52</v>
      </c>
      <c r="O1778" s="12">
        <v>100</v>
      </c>
      <c r="P1778" s="12" t="s">
        <v>91</v>
      </c>
      <c r="Q1778" s="12">
        <v>86</v>
      </c>
      <c r="R1778" s="12" t="s">
        <v>220</v>
      </c>
      <c r="S1778" s="12" t="s">
        <v>221</v>
      </c>
      <c r="T1778" s="12" t="s">
        <v>118</v>
      </c>
      <c r="U1778" s="12" t="s">
        <v>94</v>
      </c>
      <c r="V1778" s="12" t="s">
        <v>58</v>
      </c>
      <c r="W1778" s="12" t="s">
        <v>95</v>
      </c>
      <c r="X1778" s="12" t="b">
        <v>0</v>
      </c>
      <c r="Y1778" s="12" t="b">
        <v>0</v>
      </c>
      <c r="Z1778" s="12" t="e">
        <v>#N/A</v>
      </c>
      <c r="AA1778" s="12">
        <v>0.64500000000000002</v>
      </c>
      <c r="AB1778" s="12">
        <v>0</v>
      </c>
      <c r="AC1778" s="12" t="s">
        <v>989</v>
      </c>
      <c r="AD1778" s="12" t="s">
        <v>1139</v>
      </c>
      <c r="AE1778" s="12" t="s">
        <v>1140</v>
      </c>
      <c r="AF1778" s="12" t="s">
        <v>1046</v>
      </c>
      <c r="AG1778" s="12" t="s">
        <v>6</v>
      </c>
      <c r="AH1778" s="12" t="b">
        <v>0</v>
      </c>
      <c r="AI1778" s="12" t="s">
        <v>60</v>
      </c>
      <c r="AJ1778" s="12" t="s">
        <v>166</v>
      </c>
      <c r="AK1778" s="12" t="s">
        <v>147</v>
      </c>
      <c r="AL1778" s="12" t="s">
        <v>167</v>
      </c>
      <c r="AM1778" s="12" t="s">
        <v>64</v>
      </c>
      <c r="AN1778" s="15" t="e">
        <v>#N/A</v>
      </c>
      <c r="AO1778" t="str">
        <f>RIGHT('CMO Input'!$T1778,(LEN('CMO Input'!$T1778)-FIND(" ",'CMO Input'!$T1778,1)))</f>
        <v>4-5”</v>
      </c>
      <c r="AP1778">
        <f>'CMO Input'!$O1778</f>
        <v>100</v>
      </c>
      <c r="AR1778" t="str">
        <f>Table2[[#This Row],[Policy / Non Policy]]</f>
        <v>Policy</v>
      </c>
      <c r="AS1778" t="str">
        <f>'CMO Input'!$U1778</f>
        <v>Tier 1</v>
      </c>
      <c r="AT1778" t="str">
        <f>'CMO Input'!$P1778</f>
        <v>DI</v>
      </c>
      <c r="AU1778" t="str" cm="1">
        <f t="array" ref="AU17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8" s="8" t="str">
        <f>TEXT('CMO Input'!$D1778,"MMM-YY")</f>
        <v>June</v>
      </c>
    </row>
    <row r="1779" spans="1:48" x14ac:dyDescent="0.25">
      <c r="A1779" s="18">
        <v>510932009</v>
      </c>
      <c r="B1779" s="16" t="s">
        <v>180</v>
      </c>
      <c r="C1779" s="16" t="s">
        <v>989</v>
      </c>
      <c r="D1779" s="16" t="s">
        <v>124</v>
      </c>
      <c r="E1779" s="17">
        <v>10</v>
      </c>
      <c r="F1779" s="16" t="s">
        <v>46</v>
      </c>
      <c r="G1779" s="17" t="s">
        <v>1044</v>
      </c>
      <c r="H1779" s="16" t="s">
        <v>87</v>
      </c>
      <c r="I1779" s="16" t="s">
        <v>1037</v>
      </c>
      <c r="J1779" s="16" t="s">
        <v>1038</v>
      </c>
      <c r="K1779" s="18">
        <v>510932009</v>
      </c>
      <c r="L1779" s="16" t="s">
        <v>116</v>
      </c>
      <c r="M1779" s="16">
        <v>0.9</v>
      </c>
      <c r="N1779" s="16" t="s">
        <v>52</v>
      </c>
      <c r="O1779" s="16">
        <v>4</v>
      </c>
      <c r="P1779" s="16" t="s">
        <v>91</v>
      </c>
      <c r="Q1779" s="16">
        <v>83</v>
      </c>
      <c r="R1779" s="16" t="s">
        <v>54</v>
      </c>
      <c r="S1779" s="16" t="s">
        <v>117</v>
      </c>
      <c r="T1779" s="16" t="s">
        <v>118</v>
      </c>
      <c r="U1779" s="16" t="s">
        <v>94</v>
      </c>
      <c r="V1779" s="16" t="s">
        <v>58</v>
      </c>
      <c r="W1779" s="16" t="s">
        <v>95</v>
      </c>
      <c r="X1779" s="16" t="b">
        <v>0</v>
      </c>
      <c r="Y1779" s="16" t="b">
        <v>0</v>
      </c>
      <c r="Z1779" s="16" t="e">
        <v>#N/A</v>
      </c>
      <c r="AA1779" s="16">
        <v>7.4700000000000003E-2</v>
      </c>
      <c r="AB1779" s="16">
        <v>0</v>
      </c>
      <c r="AC1779" s="16" t="s">
        <v>989</v>
      </c>
      <c r="AD1779" s="16" t="s">
        <v>1037</v>
      </c>
      <c r="AE1779" s="16" t="s">
        <v>1038</v>
      </c>
      <c r="AF1779" s="16" t="s">
        <v>1010</v>
      </c>
      <c r="AG1779" s="16" t="s">
        <v>6</v>
      </c>
      <c r="AH1779" s="16" t="b">
        <v>0</v>
      </c>
      <c r="AI1779" s="16" t="s">
        <v>60</v>
      </c>
      <c r="AJ1779" s="16" t="s">
        <v>827</v>
      </c>
      <c r="AK1779" s="16" t="s">
        <v>147</v>
      </c>
      <c r="AL1779" s="16" t="s">
        <v>1011</v>
      </c>
      <c r="AM1779" s="16" t="s">
        <v>64</v>
      </c>
      <c r="AN1779" s="19" t="e">
        <v>#N/A</v>
      </c>
      <c r="AO1779" t="str">
        <f>RIGHT('CMO Input'!$T1779,(LEN('CMO Input'!$T1779)-FIND(" ",'CMO Input'!$T1779,1)))</f>
        <v>4-5”</v>
      </c>
      <c r="AP1779">
        <f>'CMO Input'!$O1779</f>
        <v>4</v>
      </c>
      <c r="AR1779" t="str">
        <f>Table2[[#This Row],[Policy / Non Policy]]</f>
        <v>Policy</v>
      </c>
      <c r="AS1779" t="str">
        <f>'CMO Input'!$U1779</f>
        <v>Tier 1</v>
      </c>
      <c r="AT1779" t="str">
        <f>'CMO Input'!$P1779</f>
        <v>DI</v>
      </c>
      <c r="AU1779" t="str" cm="1">
        <f t="array" ref="AU17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79" s="8" t="str">
        <f>TEXT('CMO Input'!$D1779,"MMM-YY")</f>
        <v>June</v>
      </c>
    </row>
    <row r="1780" spans="1:48" x14ac:dyDescent="0.25">
      <c r="A1780" s="14">
        <v>220001911722</v>
      </c>
      <c r="B1780" s="12" t="s">
        <v>180</v>
      </c>
      <c r="C1780" s="12" t="s">
        <v>989</v>
      </c>
      <c r="D1780" s="12" t="s">
        <v>124</v>
      </c>
      <c r="E1780" s="13">
        <v>10</v>
      </c>
      <c r="F1780" s="12" t="s">
        <v>46</v>
      </c>
      <c r="G1780" s="13" t="s">
        <v>1044</v>
      </c>
      <c r="H1780" s="12" t="s">
        <v>87</v>
      </c>
      <c r="I1780" s="12" t="s">
        <v>1037</v>
      </c>
      <c r="J1780" s="12" t="s">
        <v>1038</v>
      </c>
      <c r="K1780" s="14">
        <v>220001911722</v>
      </c>
      <c r="L1780" s="12" t="s">
        <v>116</v>
      </c>
      <c r="M1780" s="12">
        <v>0</v>
      </c>
      <c r="N1780" s="12" t="s">
        <v>52</v>
      </c>
      <c r="O1780" s="12">
        <v>4</v>
      </c>
      <c r="P1780" s="12" t="s">
        <v>53</v>
      </c>
      <c r="Q1780" s="12">
        <v>85</v>
      </c>
      <c r="R1780" s="12" t="s">
        <v>54</v>
      </c>
      <c r="S1780" s="12" t="s">
        <v>117</v>
      </c>
      <c r="T1780" s="12" t="s">
        <v>118</v>
      </c>
      <c r="U1780" s="12" t="s">
        <v>94</v>
      </c>
      <c r="V1780" s="12" t="s">
        <v>58</v>
      </c>
      <c r="W1780" s="12" t="s">
        <v>95</v>
      </c>
      <c r="X1780" s="12" t="b">
        <v>0</v>
      </c>
      <c r="Y1780" s="12" t="b">
        <v>0</v>
      </c>
      <c r="Z1780" s="12" t="e">
        <v>#N/A</v>
      </c>
      <c r="AA1780" s="12">
        <v>0</v>
      </c>
      <c r="AB1780" s="12">
        <v>0</v>
      </c>
      <c r="AC1780" s="12" t="s">
        <v>989</v>
      </c>
      <c r="AD1780" s="12" t="s">
        <v>1037</v>
      </c>
      <c r="AE1780" s="12" t="s">
        <v>1038</v>
      </c>
      <c r="AF1780" s="12" t="s">
        <v>1010</v>
      </c>
      <c r="AG1780" s="12" t="s">
        <v>6</v>
      </c>
      <c r="AH1780" s="12" t="b">
        <v>0</v>
      </c>
      <c r="AI1780" s="12" t="s">
        <v>60</v>
      </c>
      <c r="AJ1780" s="12" t="s">
        <v>827</v>
      </c>
      <c r="AK1780" s="12" t="s">
        <v>147</v>
      </c>
      <c r="AL1780" s="12" t="s">
        <v>1011</v>
      </c>
      <c r="AM1780" s="12" t="s">
        <v>64</v>
      </c>
      <c r="AN1780" s="15" t="e">
        <v>#N/A</v>
      </c>
      <c r="AO1780" t="str">
        <f>RIGHT('CMO Input'!$T1780,(LEN('CMO Input'!$T1780)-FIND(" ",'CMO Input'!$T1780,1)))</f>
        <v>4-5”</v>
      </c>
      <c r="AP1780">
        <f>'CMO Input'!$O1780</f>
        <v>4</v>
      </c>
      <c r="AR1780" t="str">
        <f>Table2[[#This Row],[Policy / Non Policy]]</f>
        <v>Policy</v>
      </c>
      <c r="AS1780" t="str">
        <f>'CMO Input'!$U1780</f>
        <v>Tier 1</v>
      </c>
      <c r="AT1780" t="str">
        <f>'CMO Input'!$P1780</f>
        <v>CI</v>
      </c>
      <c r="AU1780" t="str" cm="1">
        <f t="array" ref="AU17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80" s="8" t="str">
        <f>TEXT('CMO Input'!$D1780,"MMM-YY")</f>
        <v>June</v>
      </c>
    </row>
    <row r="1781" spans="1:48" x14ac:dyDescent="0.25">
      <c r="A1781" s="18">
        <v>510948336</v>
      </c>
      <c r="B1781" s="16" t="s">
        <v>180</v>
      </c>
      <c r="C1781" s="16" t="s">
        <v>989</v>
      </c>
      <c r="D1781" s="16" t="s">
        <v>124</v>
      </c>
      <c r="E1781" s="17">
        <v>10</v>
      </c>
      <c r="F1781" s="16" t="s">
        <v>46</v>
      </c>
      <c r="G1781" s="17" t="s">
        <v>1044</v>
      </c>
      <c r="H1781" s="16" t="s">
        <v>87</v>
      </c>
      <c r="I1781" s="16" t="s">
        <v>1103</v>
      </c>
      <c r="J1781" s="16" t="s">
        <v>1153</v>
      </c>
      <c r="K1781" s="18">
        <v>510948336</v>
      </c>
      <c r="L1781" s="16" t="s">
        <v>116</v>
      </c>
      <c r="M1781" s="16">
        <v>0.8</v>
      </c>
      <c r="N1781" s="16" t="s">
        <v>52</v>
      </c>
      <c r="O1781" s="16">
        <v>4</v>
      </c>
      <c r="P1781" s="16" t="s">
        <v>91</v>
      </c>
      <c r="Q1781" s="16">
        <v>93</v>
      </c>
      <c r="R1781" s="16" t="s">
        <v>54</v>
      </c>
      <c r="S1781" s="16" t="s">
        <v>117</v>
      </c>
      <c r="T1781" s="16" t="s">
        <v>118</v>
      </c>
      <c r="U1781" s="16" t="s">
        <v>94</v>
      </c>
      <c r="V1781" s="16" t="s">
        <v>58</v>
      </c>
      <c r="W1781" s="16" t="s">
        <v>95</v>
      </c>
      <c r="X1781" s="16" t="b">
        <v>0</v>
      </c>
      <c r="Y1781" s="16" t="b">
        <v>0</v>
      </c>
      <c r="Z1781" s="16" t="e">
        <v>#N/A</v>
      </c>
      <c r="AA1781" s="16">
        <v>7.4400000000000008E-2</v>
      </c>
      <c r="AB1781" s="16">
        <v>0</v>
      </c>
      <c r="AC1781" s="16" t="s">
        <v>989</v>
      </c>
      <c r="AD1781" s="16" t="s">
        <v>1103</v>
      </c>
      <c r="AE1781" s="16" t="s">
        <v>1153</v>
      </c>
      <c r="AF1781" s="16" t="s">
        <v>1010</v>
      </c>
      <c r="AG1781" s="16" t="s">
        <v>6</v>
      </c>
      <c r="AH1781" s="16" t="b">
        <v>0</v>
      </c>
      <c r="AI1781" s="16" t="s">
        <v>60</v>
      </c>
      <c r="AJ1781" s="16" t="s">
        <v>827</v>
      </c>
      <c r="AK1781" s="16" t="s">
        <v>147</v>
      </c>
      <c r="AL1781" s="16" t="s">
        <v>1041</v>
      </c>
      <c r="AM1781" s="16" t="s">
        <v>64</v>
      </c>
      <c r="AN1781" s="19" t="e">
        <v>#N/A</v>
      </c>
      <c r="AO1781" t="str">
        <f>RIGHT('CMO Input'!$T1781,(LEN('CMO Input'!$T1781)-FIND(" ",'CMO Input'!$T1781,1)))</f>
        <v>4-5”</v>
      </c>
      <c r="AP1781">
        <f>'CMO Input'!$O1781</f>
        <v>4</v>
      </c>
      <c r="AR1781" t="str">
        <f>Table2[[#This Row],[Policy / Non Policy]]</f>
        <v>Policy</v>
      </c>
      <c r="AS1781" t="str">
        <f>'CMO Input'!$U1781</f>
        <v>Tier 1</v>
      </c>
      <c r="AT1781" t="str">
        <f>'CMO Input'!$P1781</f>
        <v>DI</v>
      </c>
      <c r="AU1781" t="str" cm="1">
        <f t="array" ref="AU17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81" s="8" t="str">
        <f>TEXT('CMO Input'!$D1781,"MMM-YY")</f>
        <v>June</v>
      </c>
    </row>
    <row r="1782" spans="1:48" x14ac:dyDescent="0.25">
      <c r="A1782" s="14">
        <v>510948249</v>
      </c>
      <c r="B1782" s="12" t="s">
        <v>180</v>
      </c>
      <c r="C1782" s="12" t="s">
        <v>989</v>
      </c>
      <c r="D1782" s="12" t="s">
        <v>124</v>
      </c>
      <c r="E1782" s="13">
        <v>10</v>
      </c>
      <c r="F1782" s="12" t="s">
        <v>46</v>
      </c>
      <c r="G1782" s="13" t="s">
        <v>1044</v>
      </c>
      <c r="H1782" s="12" t="s">
        <v>87</v>
      </c>
      <c r="I1782" s="12" t="s">
        <v>1012</v>
      </c>
      <c r="J1782" s="12" t="s">
        <v>1013</v>
      </c>
      <c r="K1782" s="14">
        <v>510948249</v>
      </c>
      <c r="L1782" s="12" t="s">
        <v>116</v>
      </c>
      <c r="M1782" s="12">
        <v>0</v>
      </c>
      <c r="N1782" s="12" t="s">
        <v>52</v>
      </c>
      <c r="O1782" s="12">
        <v>4</v>
      </c>
      <c r="P1782" s="12" t="s">
        <v>53</v>
      </c>
      <c r="Q1782" s="12">
        <v>12</v>
      </c>
      <c r="R1782" s="12" t="s">
        <v>54</v>
      </c>
      <c r="S1782" s="12" t="s">
        <v>117</v>
      </c>
      <c r="T1782" s="12" t="s">
        <v>118</v>
      </c>
      <c r="U1782" s="12" t="s">
        <v>94</v>
      </c>
      <c r="V1782" s="12" t="s">
        <v>58</v>
      </c>
      <c r="W1782" s="12" t="s">
        <v>95</v>
      </c>
      <c r="X1782" s="12" t="b">
        <v>0</v>
      </c>
      <c r="Y1782" s="12" t="b">
        <v>0</v>
      </c>
      <c r="Z1782" s="12" t="e">
        <v>#N/A</v>
      </c>
      <c r="AA1782" s="12">
        <v>0</v>
      </c>
      <c r="AB1782" s="12">
        <v>0</v>
      </c>
      <c r="AC1782" s="12" t="s">
        <v>989</v>
      </c>
      <c r="AD1782" s="12" t="s">
        <v>1012</v>
      </c>
      <c r="AE1782" s="12" t="s">
        <v>1013</v>
      </c>
      <c r="AF1782" s="12" t="s">
        <v>1010</v>
      </c>
      <c r="AG1782" s="12" t="s">
        <v>6</v>
      </c>
      <c r="AH1782" s="12" t="b">
        <v>0</v>
      </c>
      <c r="AI1782" s="12" t="s">
        <v>60</v>
      </c>
      <c r="AJ1782" s="12" t="s">
        <v>827</v>
      </c>
      <c r="AK1782" s="12" t="s">
        <v>147</v>
      </c>
      <c r="AL1782" s="12" t="s">
        <v>1014</v>
      </c>
      <c r="AM1782" s="12" t="s">
        <v>64</v>
      </c>
      <c r="AN1782" s="15" t="e">
        <v>#N/A</v>
      </c>
      <c r="AO1782" t="str">
        <f>RIGHT('CMO Input'!$T1782,(LEN('CMO Input'!$T1782)-FIND(" ",'CMO Input'!$T1782,1)))</f>
        <v>4-5”</v>
      </c>
      <c r="AP1782">
        <f>'CMO Input'!$O1782</f>
        <v>4</v>
      </c>
      <c r="AR1782" t="str">
        <f>Table2[[#This Row],[Policy / Non Policy]]</f>
        <v>Policy</v>
      </c>
      <c r="AS1782" t="str">
        <f>'CMO Input'!$U1782</f>
        <v>Tier 1</v>
      </c>
      <c r="AT1782" t="str">
        <f>'CMO Input'!$P1782</f>
        <v>CI</v>
      </c>
      <c r="AU1782" t="str" cm="1">
        <f t="array" ref="AU17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82" s="8" t="str">
        <f>TEXT('CMO Input'!$D1782,"MMM-YY")</f>
        <v>June</v>
      </c>
    </row>
    <row r="1783" spans="1:48" x14ac:dyDescent="0.25">
      <c r="A1783" s="18">
        <v>510948247</v>
      </c>
      <c r="B1783" s="16" t="s">
        <v>180</v>
      </c>
      <c r="C1783" s="16" t="s">
        <v>989</v>
      </c>
      <c r="D1783" s="16" t="s">
        <v>124</v>
      </c>
      <c r="E1783" s="17">
        <v>10</v>
      </c>
      <c r="F1783" s="16" t="s">
        <v>46</v>
      </c>
      <c r="G1783" s="17" t="s">
        <v>1044</v>
      </c>
      <c r="H1783" s="16" t="s">
        <v>87</v>
      </c>
      <c r="I1783" s="16" t="s">
        <v>1012</v>
      </c>
      <c r="J1783" s="16" t="s">
        <v>1013</v>
      </c>
      <c r="K1783" s="18">
        <v>510948247</v>
      </c>
      <c r="L1783" s="16" t="s">
        <v>116</v>
      </c>
      <c r="M1783" s="16">
        <v>13.4</v>
      </c>
      <c r="N1783" s="16" t="s">
        <v>52</v>
      </c>
      <c r="O1783" s="16">
        <v>6</v>
      </c>
      <c r="P1783" s="16" t="s">
        <v>163</v>
      </c>
      <c r="Q1783" s="16">
        <v>72</v>
      </c>
      <c r="R1783" s="16" t="s">
        <v>54</v>
      </c>
      <c r="S1783" s="16" t="s">
        <v>134</v>
      </c>
      <c r="T1783" s="16" t="s">
        <v>135</v>
      </c>
      <c r="U1783" s="16" t="s">
        <v>94</v>
      </c>
      <c r="V1783" s="16" t="s">
        <v>58</v>
      </c>
      <c r="W1783" s="16" t="s">
        <v>95</v>
      </c>
      <c r="X1783" s="16" t="b">
        <v>0</v>
      </c>
      <c r="Y1783" s="16" t="b">
        <v>0</v>
      </c>
      <c r="Z1783" s="16" t="e">
        <v>#N/A</v>
      </c>
      <c r="AA1783" s="16">
        <v>0.96479999999999999</v>
      </c>
      <c r="AB1783" s="16">
        <v>0</v>
      </c>
      <c r="AC1783" s="16" t="s">
        <v>989</v>
      </c>
      <c r="AD1783" s="16" t="s">
        <v>1012</v>
      </c>
      <c r="AE1783" s="16" t="s">
        <v>1013</v>
      </c>
      <c r="AF1783" s="16" t="s">
        <v>1010</v>
      </c>
      <c r="AG1783" s="16" t="s">
        <v>6</v>
      </c>
      <c r="AH1783" s="16" t="b">
        <v>0</v>
      </c>
      <c r="AI1783" s="16" t="s">
        <v>60</v>
      </c>
      <c r="AJ1783" s="16" t="s">
        <v>827</v>
      </c>
      <c r="AK1783" s="16" t="s">
        <v>147</v>
      </c>
      <c r="AL1783" s="16" t="s">
        <v>1014</v>
      </c>
      <c r="AM1783" s="16" t="s">
        <v>64</v>
      </c>
      <c r="AN1783" s="19" t="e">
        <v>#N/A</v>
      </c>
      <c r="AO1783" t="str">
        <f>RIGHT('CMO Input'!$T1783,(LEN('CMO Input'!$T1783)-FIND(" ",'CMO Input'!$T1783,1)))</f>
        <v>6-7”</v>
      </c>
      <c r="AP1783">
        <f>'CMO Input'!$O1783</f>
        <v>6</v>
      </c>
      <c r="AR1783" t="str">
        <f>Table2[[#This Row],[Policy / Non Policy]]</f>
        <v>Policy</v>
      </c>
      <c r="AS1783" t="str">
        <f>'CMO Input'!$U1783</f>
        <v>Tier 1</v>
      </c>
      <c r="AT1783" t="str">
        <f>'CMO Input'!$P1783</f>
        <v>SI</v>
      </c>
      <c r="AU1783" t="str" cm="1">
        <f t="array" ref="AU17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83" s="8" t="str">
        <f>TEXT('CMO Input'!$D1783,"MMM-YY")</f>
        <v>June</v>
      </c>
    </row>
    <row r="1784" spans="1:48" x14ac:dyDescent="0.25">
      <c r="A1784" s="14">
        <v>607351713</v>
      </c>
      <c r="B1784" s="12" t="s">
        <v>180</v>
      </c>
      <c r="C1784" s="12" t="s">
        <v>989</v>
      </c>
      <c r="D1784" s="12" t="s">
        <v>124</v>
      </c>
      <c r="E1784" s="13">
        <v>10</v>
      </c>
      <c r="F1784" s="12" t="s">
        <v>46</v>
      </c>
      <c r="G1784" s="13" t="s">
        <v>1044</v>
      </c>
      <c r="H1784" s="12" t="s">
        <v>87</v>
      </c>
      <c r="I1784" s="12" t="s">
        <v>1012</v>
      </c>
      <c r="J1784" s="12" t="s">
        <v>1013</v>
      </c>
      <c r="K1784" s="14">
        <v>607351713</v>
      </c>
      <c r="L1784" s="12" t="s">
        <v>116</v>
      </c>
      <c r="M1784" s="12">
        <v>10.9</v>
      </c>
      <c r="N1784" s="12" t="s">
        <v>52</v>
      </c>
      <c r="O1784" s="12">
        <v>4</v>
      </c>
      <c r="P1784" s="12" t="s">
        <v>53</v>
      </c>
      <c r="Q1784" s="12">
        <v>2</v>
      </c>
      <c r="R1784" s="12" t="s">
        <v>54</v>
      </c>
      <c r="S1784" s="12" t="s">
        <v>117</v>
      </c>
      <c r="T1784" s="12" t="s">
        <v>118</v>
      </c>
      <c r="U1784" s="12" t="s">
        <v>94</v>
      </c>
      <c r="V1784" s="12" t="s">
        <v>58</v>
      </c>
      <c r="W1784" s="12" t="s">
        <v>95</v>
      </c>
      <c r="X1784" s="12" t="b">
        <v>0</v>
      </c>
      <c r="Y1784" s="12" t="b">
        <v>0</v>
      </c>
      <c r="Z1784" s="12" t="e">
        <v>#N/A</v>
      </c>
      <c r="AA1784" s="12">
        <v>2.18E-2</v>
      </c>
      <c r="AB1784" s="12">
        <v>0</v>
      </c>
      <c r="AC1784" s="12" t="s">
        <v>989</v>
      </c>
      <c r="AD1784" s="12" t="s">
        <v>1012</v>
      </c>
      <c r="AE1784" s="12" t="s">
        <v>1013</v>
      </c>
      <c r="AF1784" s="12" t="s">
        <v>1010</v>
      </c>
      <c r="AG1784" s="12" t="s">
        <v>6</v>
      </c>
      <c r="AH1784" s="12" t="b">
        <v>0</v>
      </c>
      <c r="AI1784" s="12" t="s">
        <v>60</v>
      </c>
      <c r="AJ1784" s="12" t="s">
        <v>827</v>
      </c>
      <c r="AK1784" s="12" t="s">
        <v>147</v>
      </c>
      <c r="AL1784" s="12" t="s">
        <v>1014</v>
      </c>
      <c r="AM1784" s="12" t="s">
        <v>64</v>
      </c>
      <c r="AN1784" s="15" t="e">
        <v>#N/A</v>
      </c>
      <c r="AO1784" t="str">
        <f>RIGHT('CMO Input'!$T1784,(LEN('CMO Input'!$T1784)-FIND(" ",'CMO Input'!$T1784,1)))</f>
        <v>4-5”</v>
      </c>
      <c r="AP1784">
        <f>'CMO Input'!$O1784</f>
        <v>4</v>
      </c>
      <c r="AR1784" t="str">
        <f>Table2[[#This Row],[Policy / Non Policy]]</f>
        <v>Policy</v>
      </c>
      <c r="AS1784" t="str">
        <f>'CMO Input'!$U1784</f>
        <v>Tier 1</v>
      </c>
      <c r="AT1784" t="str">
        <f>'CMO Input'!$P1784</f>
        <v>CI</v>
      </c>
      <c r="AU1784" t="str" cm="1">
        <f t="array" ref="AU17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84" s="8" t="str">
        <f>TEXT('CMO Input'!$D1784,"MMM-YY")</f>
        <v>June</v>
      </c>
    </row>
    <row r="1785" spans="1:48" x14ac:dyDescent="0.25">
      <c r="A1785" s="18">
        <v>510806465</v>
      </c>
      <c r="B1785" s="16" t="s">
        <v>180</v>
      </c>
      <c r="C1785" s="16" t="s">
        <v>989</v>
      </c>
      <c r="D1785" s="16" t="s">
        <v>124</v>
      </c>
      <c r="E1785" s="17">
        <v>10</v>
      </c>
      <c r="F1785" s="16" t="s">
        <v>46</v>
      </c>
      <c r="G1785" s="17" t="s">
        <v>1044</v>
      </c>
      <c r="H1785" s="16" t="s">
        <v>87</v>
      </c>
      <c r="I1785" s="16" t="s">
        <v>1108</v>
      </c>
      <c r="J1785" s="16" t="s">
        <v>1154</v>
      </c>
      <c r="K1785" s="18">
        <v>510806465</v>
      </c>
      <c r="L1785" s="16" t="s">
        <v>116</v>
      </c>
      <c r="M1785" s="16">
        <v>25</v>
      </c>
      <c r="N1785" s="16" t="s">
        <v>52</v>
      </c>
      <c r="O1785" s="16">
        <v>4</v>
      </c>
      <c r="P1785" s="16" t="s">
        <v>163</v>
      </c>
      <c r="Q1785" s="16">
        <v>10</v>
      </c>
      <c r="R1785" s="16" t="s">
        <v>54</v>
      </c>
      <c r="S1785" s="16" t="s">
        <v>117</v>
      </c>
      <c r="T1785" s="16" t="s">
        <v>118</v>
      </c>
      <c r="U1785" s="16" t="s">
        <v>94</v>
      </c>
      <c r="V1785" s="16" t="s">
        <v>58</v>
      </c>
      <c r="W1785" s="16" t="s">
        <v>95</v>
      </c>
      <c r="X1785" s="16" t="b">
        <v>0</v>
      </c>
      <c r="Y1785" s="16" t="b">
        <v>0</v>
      </c>
      <c r="Z1785" s="16" t="e">
        <v>#N/A</v>
      </c>
      <c r="AA1785" s="16">
        <v>0.25</v>
      </c>
      <c r="AB1785" s="16">
        <v>0</v>
      </c>
      <c r="AC1785" s="16" t="s">
        <v>989</v>
      </c>
      <c r="AD1785" s="16" t="s">
        <v>1108</v>
      </c>
      <c r="AE1785" s="16" t="s">
        <v>1154</v>
      </c>
      <c r="AF1785" s="16" t="s">
        <v>1046</v>
      </c>
      <c r="AG1785" s="16" t="s">
        <v>6</v>
      </c>
      <c r="AH1785" s="16" t="b">
        <v>0</v>
      </c>
      <c r="AI1785" s="16" t="s">
        <v>60</v>
      </c>
      <c r="AJ1785" s="16" t="s">
        <v>166</v>
      </c>
      <c r="AK1785" s="16" t="s">
        <v>147</v>
      </c>
      <c r="AL1785" s="16" t="s">
        <v>1060</v>
      </c>
      <c r="AM1785" s="16" t="s">
        <v>64</v>
      </c>
      <c r="AN1785" s="19" t="e">
        <v>#N/A</v>
      </c>
      <c r="AO1785" t="str">
        <f>RIGHT('CMO Input'!$T1785,(LEN('CMO Input'!$T1785)-FIND(" ",'CMO Input'!$T1785,1)))</f>
        <v>4-5”</v>
      </c>
      <c r="AP1785">
        <f>'CMO Input'!$O1785</f>
        <v>4</v>
      </c>
      <c r="AR1785" t="str">
        <f>Table2[[#This Row],[Policy / Non Policy]]</f>
        <v>Policy</v>
      </c>
      <c r="AS1785" t="str">
        <f>'CMO Input'!$U1785</f>
        <v>Tier 1</v>
      </c>
      <c r="AT1785" t="str">
        <f>'CMO Input'!$P1785</f>
        <v>SI</v>
      </c>
      <c r="AU1785" t="str" cm="1">
        <f t="array" ref="AU17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85" s="8" t="str">
        <f>TEXT('CMO Input'!$D1785,"MMM-YY")</f>
        <v>June</v>
      </c>
    </row>
    <row r="1786" spans="1:48" x14ac:dyDescent="0.25">
      <c r="A1786" s="14">
        <v>510845936</v>
      </c>
      <c r="B1786" s="12" t="s">
        <v>180</v>
      </c>
      <c r="C1786" s="12" t="s">
        <v>989</v>
      </c>
      <c r="D1786" s="12" t="s">
        <v>124</v>
      </c>
      <c r="E1786" s="13">
        <v>10</v>
      </c>
      <c r="F1786" s="12" t="s">
        <v>46</v>
      </c>
      <c r="G1786" s="13" t="s">
        <v>1044</v>
      </c>
      <c r="H1786" s="12" t="s">
        <v>87</v>
      </c>
      <c r="I1786" s="12" t="s">
        <v>1108</v>
      </c>
      <c r="J1786" s="12" t="s">
        <v>1131</v>
      </c>
      <c r="K1786" s="14">
        <v>510845936</v>
      </c>
      <c r="L1786" s="12" t="s">
        <v>116</v>
      </c>
      <c r="M1786" s="12">
        <v>3.8</v>
      </c>
      <c r="N1786" s="12" t="s">
        <v>52</v>
      </c>
      <c r="O1786" s="12">
        <v>8</v>
      </c>
      <c r="P1786" s="12" t="s">
        <v>163</v>
      </c>
      <c r="Q1786" s="12">
        <v>42</v>
      </c>
      <c r="R1786" s="12" t="s">
        <v>54</v>
      </c>
      <c r="S1786" s="12" t="s">
        <v>92</v>
      </c>
      <c r="T1786" s="12" t="s">
        <v>93</v>
      </c>
      <c r="U1786" s="12" t="s">
        <v>94</v>
      </c>
      <c r="V1786" s="12" t="s">
        <v>58</v>
      </c>
      <c r="W1786" s="12" t="s">
        <v>95</v>
      </c>
      <c r="X1786" s="12" t="b">
        <v>0</v>
      </c>
      <c r="Y1786" s="12" t="b">
        <v>0</v>
      </c>
      <c r="Z1786" s="12" t="e">
        <v>#N/A</v>
      </c>
      <c r="AA1786" s="12">
        <v>0.15959999999999999</v>
      </c>
      <c r="AB1786" s="12">
        <v>0</v>
      </c>
      <c r="AC1786" s="12" t="s">
        <v>989</v>
      </c>
      <c r="AD1786" s="12" t="s">
        <v>1108</v>
      </c>
      <c r="AE1786" s="12" t="s">
        <v>1131</v>
      </c>
      <c r="AF1786" s="12" t="s">
        <v>1046</v>
      </c>
      <c r="AG1786" s="12" t="s">
        <v>6</v>
      </c>
      <c r="AH1786" s="12" t="b">
        <v>0</v>
      </c>
      <c r="AI1786" s="12" t="s">
        <v>60</v>
      </c>
      <c r="AJ1786" s="12" t="s">
        <v>166</v>
      </c>
      <c r="AK1786" s="12" t="s">
        <v>147</v>
      </c>
      <c r="AL1786" s="12" t="s">
        <v>1090</v>
      </c>
      <c r="AM1786" s="12" t="s">
        <v>64</v>
      </c>
      <c r="AN1786" s="15" t="e">
        <v>#N/A</v>
      </c>
      <c r="AO1786" t="str">
        <f>RIGHT('CMO Input'!$T1786,(LEN('CMO Input'!$T1786)-FIND(" ",'CMO Input'!$T1786,1)))</f>
        <v>8”</v>
      </c>
      <c r="AP1786">
        <f>'CMO Input'!$O1786</f>
        <v>8</v>
      </c>
      <c r="AR1786" t="str">
        <f>Table2[[#This Row],[Policy / Non Policy]]</f>
        <v>Policy</v>
      </c>
      <c r="AS1786" t="str">
        <f>'CMO Input'!$U1786</f>
        <v>Tier 1</v>
      </c>
      <c r="AT1786" t="str">
        <f>'CMO Input'!$P1786</f>
        <v>SI</v>
      </c>
      <c r="AU1786" t="str" cm="1">
        <f t="array" ref="AU17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86" s="8" t="str">
        <f>TEXT('CMO Input'!$D1786,"MMM-YY")</f>
        <v>June</v>
      </c>
    </row>
    <row r="1787" spans="1:48" x14ac:dyDescent="0.25">
      <c r="A1787" s="18">
        <v>510845938</v>
      </c>
      <c r="B1787" s="16" t="s">
        <v>180</v>
      </c>
      <c r="C1787" s="16" t="s">
        <v>989</v>
      </c>
      <c r="D1787" s="16" t="s">
        <v>124</v>
      </c>
      <c r="E1787" s="17">
        <v>10</v>
      </c>
      <c r="F1787" s="16" t="s">
        <v>46</v>
      </c>
      <c r="G1787" s="17" t="s">
        <v>1044</v>
      </c>
      <c r="H1787" s="16" t="s">
        <v>87</v>
      </c>
      <c r="I1787" s="16" t="s">
        <v>1108</v>
      </c>
      <c r="J1787" s="16" t="s">
        <v>1131</v>
      </c>
      <c r="K1787" s="18">
        <v>510845938</v>
      </c>
      <c r="L1787" s="16" t="s">
        <v>116</v>
      </c>
      <c r="M1787" s="16">
        <v>25.2</v>
      </c>
      <c r="N1787" s="16" t="s">
        <v>52</v>
      </c>
      <c r="O1787" s="16">
        <v>8</v>
      </c>
      <c r="P1787" s="16" t="s">
        <v>163</v>
      </c>
      <c r="Q1787" s="16">
        <v>56</v>
      </c>
      <c r="R1787" s="16" t="s">
        <v>54</v>
      </c>
      <c r="S1787" s="16" t="s">
        <v>92</v>
      </c>
      <c r="T1787" s="16" t="s">
        <v>93</v>
      </c>
      <c r="U1787" s="16" t="s">
        <v>94</v>
      </c>
      <c r="V1787" s="16" t="s">
        <v>58</v>
      </c>
      <c r="W1787" s="16" t="s">
        <v>95</v>
      </c>
      <c r="X1787" s="16" t="b">
        <v>0</v>
      </c>
      <c r="Y1787" s="16" t="b">
        <v>0</v>
      </c>
      <c r="Z1787" s="16" t="e">
        <v>#N/A</v>
      </c>
      <c r="AA1787" s="16">
        <v>1.4112</v>
      </c>
      <c r="AB1787" s="16">
        <v>0</v>
      </c>
      <c r="AC1787" s="16" t="s">
        <v>989</v>
      </c>
      <c r="AD1787" s="16" t="s">
        <v>1108</v>
      </c>
      <c r="AE1787" s="16" t="s">
        <v>1131</v>
      </c>
      <c r="AF1787" s="16" t="s">
        <v>1046</v>
      </c>
      <c r="AG1787" s="16" t="s">
        <v>6</v>
      </c>
      <c r="AH1787" s="16" t="b">
        <v>0</v>
      </c>
      <c r="AI1787" s="16" t="s">
        <v>60</v>
      </c>
      <c r="AJ1787" s="16" t="s">
        <v>166</v>
      </c>
      <c r="AK1787" s="16" t="s">
        <v>147</v>
      </c>
      <c r="AL1787" s="16" t="s">
        <v>1090</v>
      </c>
      <c r="AM1787" s="16" t="s">
        <v>64</v>
      </c>
      <c r="AN1787" s="19" t="e">
        <v>#N/A</v>
      </c>
      <c r="AO1787" t="str">
        <f>RIGHT('CMO Input'!$T1787,(LEN('CMO Input'!$T1787)-FIND(" ",'CMO Input'!$T1787,1)))</f>
        <v>8”</v>
      </c>
      <c r="AP1787">
        <f>'CMO Input'!$O1787</f>
        <v>8</v>
      </c>
      <c r="AR1787" t="str">
        <f>Table2[[#This Row],[Policy / Non Policy]]</f>
        <v>Policy</v>
      </c>
      <c r="AS1787" t="str">
        <f>'CMO Input'!$U1787</f>
        <v>Tier 1</v>
      </c>
      <c r="AT1787" t="str">
        <f>'CMO Input'!$P1787</f>
        <v>SI</v>
      </c>
      <c r="AU1787" t="str" cm="1">
        <f t="array" ref="AU17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87" s="8" t="str">
        <f>TEXT('CMO Input'!$D1787,"MMM-YY")</f>
        <v>June</v>
      </c>
    </row>
    <row r="1788" spans="1:48" x14ac:dyDescent="0.25">
      <c r="A1788" s="14">
        <v>220001511677</v>
      </c>
      <c r="B1788" s="12" t="s">
        <v>180</v>
      </c>
      <c r="C1788" s="12" t="s">
        <v>989</v>
      </c>
      <c r="D1788" s="12" t="s">
        <v>124</v>
      </c>
      <c r="E1788" s="13">
        <v>10</v>
      </c>
      <c r="F1788" s="12" t="s">
        <v>46</v>
      </c>
      <c r="G1788" s="13" t="s">
        <v>1044</v>
      </c>
      <c r="H1788" s="12" t="s">
        <v>87</v>
      </c>
      <c r="I1788" s="12" t="s">
        <v>1108</v>
      </c>
      <c r="J1788" s="12" t="s">
        <v>1155</v>
      </c>
      <c r="K1788" s="14">
        <v>220001511677</v>
      </c>
      <c r="L1788" s="12" t="s">
        <v>116</v>
      </c>
      <c r="M1788" s="12">
        <v>0</v>
      </c>
      <c r="N1788" s="12" t="s">
        <v>52</v>
      </c>
      <c r="O1788" s="12">
        <v>8</v>
      </c>
      <c r="P1788" s="12" t="s">
        <v>163</v>
      </c>
      <c r="Q1788" s="12">
        <v>2</v>
      </c>
      <c r="R1788" s="12" t="s">
        <v>54</v>
      </c>
      <c r="S1788" s="12" t="s">
        <v>92</v>
      </c>
      <c r="T1788" s="12" t="s">
        <v>93</v>
      </c>
      <c r="U1788" s="12" t="s">
        <v>94</v>
      </c>
      <c r="V1788" s="12" t="s">
        <v>58</v>
      </c>
      <c r="W1788" s="12" t="s">
        <v>95</v>
      </c>
      <c r="X1788" s="12" t="b">
        <v>0</v>
      </c>
      <c r="Y1788" s="12" t="b">
        <v>0</v>
      </c>
      <c r="Z1788" s="12" t="e">
        <v>#N/A</v>
      </c>
      <c r="AA1788" s="12">
        <v>0</v>
      </c>
      <c r="AB1788" s="12">
        <v>0</v>
      </c>
      <c r="AC1788" s="12" t="s">
        <v>989</v>
      </c>
      <c r="AD1788" s="12" t="s">
        <v>1108</v>
      </c>
      <c r="AE1788" s="12" t="s">
        <v>1155</v>
      </c>
      <c r="AF1788" s="12" t="s">
        <v>1046</v>
      </c>
      <c r="AG1788" s="12" t="s">
        <v>6</v>
      </c>
      <c r="AH1788" s="12" t="b">
        <v>0</v>
      </c>
      <c r="AI1788" s="12" t="s">
        <v>60</v>
      </c>
      <c r="AJ1788" s="12" t="s">
        <v>166</v>
      </c>
      <c r="AK1788" s="12" t="s">
        <v>147</v>
      </c>
      <c r="AL1788" s="12" t="s">
        <v>1090</v>
      </c>
      <c r="AM1788" s="12" t="s">
        <v>64</v>
      </c>
      <c r="AN1788" s="15" t="e">
        <v>#N/A</v>
      </c>
      <c r="AO1788" t="str">
        <f>RIGHT('CMO Input'!$T1788,(LEN('CMO Input'!$T1788)-FIND(" ",'CMO Input'!$T1788,1)))</f>
        <v>8”</v>
      </c>
      <c r="AP1788">
        <f>'CMO Input'!$O1788</f>
        <v>8</v>
      </c>
      <c r="AR1788" t="str">
        <f>Table2[[#This Row],[Policy / Non Policy]]</f>
        <v>Policy</v>
      </c>
      <c r="AS1788" t="str">
        <f>'CMO Input'!$U1788</f>
        <v>Tier 1</v>
      </c>
      <c r="AT1788" t="str">
        <f>'CMO Input'!$P1788</f>
        <v>SI</v>
      </c>
      <c r="AU1788" t="str" cm="1">
        <f t="array" ref="AU17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788" s="8" t="str">
        <f>TEXT('CMO Input'!$D1788,"MMM-YY")</f>
        <v>June</v>
      </c>
    </row>
    <row r="1789" spans="1:48" x14ac:dyDescent="0.25">
      <c r="A1789" s="18">
        <v>510941828</v>
      </c>
      <c r="B1789" s="16" t="s">
        <v>180</v>
      </c>
      <c r="C1789" s="16" t="s">
        <v>989</v>
      </c>
      <c r="D1789" s="16" t="s">
        <v>124</v>
      </c>
      <c r="E1789" s="17">
        <v>10</v>
      </c>
      <c r="F1789" s="16" t="s">
        <v>46</v>
      </c>
      <c r="G1789" s="17" t="s">
        <v>1044</v>
      </c>
      <c r="H1789" s="16" t="s">
        <v>87</v>
      </c>
      <c r="I1789" s="16" t="s">
        <v>1108</v>
      </c>
      <c r="J1789" s="16" t="s">
        <v>1145</v>
      </c>
      <c r="K1789" s="18">
        <v>510941828</v>
      </c>
      <c r="L1789" s="16" t="s">
        <v>116</v>
      </c>
      <c r="M1789" s="16">
        <v>62</v>
      </c>
      <c r="N1789" s="16" t="s">
        <v>52</v>
      </c>
      <c r="O1789" s="16">
        <v>4</v>
      </c>
      <c r="P1789" s="16" t="s">
        <v>163</v>
      </c>
      <c r="Q1789" s="16">
        <v>30</v>
      </c>
      <c r="R1789" s="16" t="s">
        <v>54</v>
      </c>
      <c r="S1789" s="16" t="s">
        <v>117</v>
      </c>
      <c r="T1789" s="16" t="s">
        <v>118</v>
      </c>
      <c r="U1789" s="16" t="s">
        <v>94</v>
      </c>
      <c r="V1789" s="16" t="s">
        <v>58</v>
      </c>
      <c r="W1789" s="16" t="s">
        <v>95</v>
      </c>
      <c r="X1789" s="16" t="b">
        <v>0</v>
      </c>
      <c r="Y1789" s="16" t="b">
        <v>0</v>
      </c>
      <c r="Z1789" s="16" t="e">
        <v>#N/A</v>
      </c>
      <c r="AA1789" s="16">
        <v>1.8599999999999999</v>
      </c>
      <c r="AB1789" s="16">
        <v>0</v>
      </c>
      <c r="AC1789" s="16" t="s">
        <v>989</v>
      </c>
      <c r="AD1789" s="16" t="s">
        <v>1108</v>
      </c>
      <c r="AE1789" s="16" t="s">
        <v>1145</v>
      </c>
      <c r="AF1789" s="16" t="s">
        <v>1046</v>
      </c>
      <c r="AG1789" s="16" t="s">
        <v>6</v>
      </c>
      <c r="AH1789" s="16" t="b">
        <v>0</v>
      </c>
      <c r="AI1789" s="16" t="s">
        <v>60</v>
      </c>
      <c r="AJ1789" s="16" t="s">
        <v>166</v>
      </c>
      <c r="AK1789" s="16" t="s">
        <v>147</v>
      </c>
      <c r="AL1789" s="16" t="s">
        <v>1090</v>
      </c>
      <c r="AM1789" s="16" t="s">
        <v>64</v>
      </c>
      <c r="AN1789" s="19" t="e">
        <v>#N/A</v>
      </c>
      <c r="AO1789" t="str">
        <f>RIGHT('CMO Input'!$T1789,(LEN('CMO Input'!$T1789)-FIND(" ",'CMO Input'!$T1789,1)))</f>
        <v>4-5”</v>
      </c>
      <c r="AP1789">
        <f>'CMO Input'!$O1789</f>
        <v>4</v>
      </c>
      <c r="AR1789" t="str">
        <f>Table2[[#This Row],[Policy / Non Policy]]</f>
        <v>Policy</v>
      </c>
      <c r="AS1789" t="str">
        <f>'CMO Input'!$U1789</f>
        <v>Tier 1</v>
      </c>
      <c r="AT1789" t="str">
        <f>'CMO Input'!$P1789</f>
        <v>SI</v>
      </c>
      <c r="AU1789" t="str" cm="1">
        <f t="array" ref="AU17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89" s="8" t="str">
        <f>TEXT('CMO Input'!$D1789,"MMM-YY")</f>
        <v>June</v>
      </c>
    </row>
    <row r="1790" spans="1:48" x14ac:dyDescent="0.25">
      <c r="A1790" s="14">
        <v>510941331</v>
      </c>
      <c r="B1790" s="12" t="s">
        <v>180</v>
      </c>
      <c r="C1790" s="12" t="s">
        <v>989</v>
      </c>
      <c r="D1790" s="12" t="s">
        <v>124</v>
      </c>
      <c r="E1790" s="13">
        <v>11</v>
      </c>
      <c r="F1790" s="12" t="s">
        <v>46</v>
      </c>
      <c r="G1790" s="13" t="s">
        <v>998</v>
      </c>
      <c r="H1790" s="12" t="s">
        <v>87</v>
      </c>
      <c r="I1790" s="12" t="s">
        <v>1023</v>
      </c>
      <c r="J1790" s="12" t="s">
        <v>1117</v>
      </c>
      <c r="K1790" s="14">
        <v>510941331</v>
      </c>
      <c r="L1790" s="12" t="s">
        <v>116</v>
      </c>
      <c r="M1790" s="12">
        <v>13.6</v>
      </c>
      <c r="N1790" s="12" t="s">
        <v>52</v>
      </c>
      <c r="O1790" s="12">
        <v>4</v>
      </c>
      <c r="P1790" s="12" t="s">
        <v>163</v>
      </c>
      <c r="Q1790" s="12">
        <v>117</v>
      </c>
      <c r="R1790" s="12" t="s">
        <v>54</v>
      </c>
      <c r="S1790" s="12" t="s">
        <v>117</v>
      </c>
      <c r="T1790" s="12" t="s">
        <v>118</v>
      </c>
      <c r="U1790" s="12" t="s">
        <v>94</v>
      </c>
      <c r="V1790" s="12" t="s">
        <v>58</v>
      </c>
      <c r="W1790" s="12" t="s">
        <v>95</v>
      </c>
      <c r="X1790" s="12" t="b">
        <v>0</v>
      </c>
      <c r="Y1790" s="12" t="b">
        <v>0</v>
      </c>
      <c r="Z1790" s="12" t="e">
        <v>#N/A</v>
      </c>
      <c r="AA1790" s="12">
        <v>1.5911999999999999</v>
      </c>
      <c r="AB1790" s="12">
        <v>0</v>
      </c>
      <c r="AC1790" s="12" t="s">
        <v>989</v>
      </c>
      <c r="AD1790" s="12" t="s">
        <v>1023</v>
      </c>
      <c r="AE1790" s="12" t="s">
        <v>1117</v>
      </c>
      <c r="AF1790" s="12" t="s">
        <v>1025</v>
      </c>
      <c r="AG1790" s="12" t="s">
        <v>6</v>
      </c>
      <c r="AH1790" s="12" t="b">
        <v>0</v>
      </c>
      <c r="AI1790" s="12" t="s">
        <v>60</v>
      </c>
      <c r="AJ1790" s="12" t="s">
        <v>170</v>
      </c>
      <c r="AK1790" s="12" t="s">
        <v>147</v>
      </c>
      <c r="AL1790" s="12" t="s">
        <v>1026</v>
      </c>
      <c r="AM1790" s="12" t="s">
        <v>64</v>
      </c>
      <c r="AN1790" s="15" t="e">
        <v>#N/A</v>
      </c>
      <c r="AO1790" t="str">
        <f>RIGHT('CMO Input'!$T1790,(LEN('CMO Input'!$T1790)-FIND(" ",'CMO Input'!$T1790,1)))</f>
        <v>4-5”</v>
      </c>
      <c r="AP1790">
        <f>'CMO Input'!$O1790</f>
        <v>4</v>
      </c>
      <c r="AR1790" t="str">
        <f>Table2[[#This Row],[Policy / Non Policy]]</f>
        <v>Policy</v>
      </c>
      <c r="AS1790" t="str">
        <f>'CMO Input'!$U1790</f>
        <v>Tier 1</v>
      </c>
      <c r="AT1790" t="str">
        <f>'CMO Input'!$P1790</f>
        <v>SI</v>
      </c>
      <c r="AU1790" t="str" cm="1">
        <f t="array" ref="AU17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90" s="8" t="str">
        <f>TEXT('CMO Input'!$D1790,"MMM-YY")</f>
        <v>June</v>
      </c>
    </row>
    <row r="1791" spans="1:48" x14ac:dyDescent="0.25">
      <c r="A1791" s="18">
        <v>510791865</v>
      </c>
      <c r="B1791" s="16" t="s">
        <v>180</v>
      </c>
      <c r="C1791" s="16" t="s">
        <v>989</v>
      </c>
      <c r="D1791" s="16" t="s">
        <v>124</v>
      </c>
      <c r="E1791" s="17">
        <v>11</v>
      </c>
      <c r="F1791" s="16" t="s">
        <v>46</v>
      </c>
      <c r="G1791" s="17" t="s">
        <v>998</v>
      </c>
      <c r="H1791" s="16" t="s">
        <v>87</v>
      </c>
      <c r="I1791" s="16" t="s">
        <v>1118</v>
      </c>
      <c r="J1791" s="16" t="s">
        <v>1119</v>
      </c>
      <c r="K1791" s="18">
        <v>510791865</v>
      </c>
      <c r="L1791" s="16" t="s">
        <v>116</v>
      </c>
      <c r="M1791" s="16">
        <v>21.4</v>
      </c>
      <c r="N1791" s="16" t="s">
        <v>52</v>
      </c>
      <c r="O1791" s="16">
        <v>4</v>
      </c>
      <c r="P1791" s="16" t="s">
        <v>163</v>
      </c>
      <c r="Q1791" s="16">
        <v>99</v>
      </c>
      <c r="R1791" s="16" t="s">
        <v>54</v>
      </c>
      <c r="S1791" s="16" t="s">
        <v>117</v>
      </c>
      <c r="T1791" s="16" t="s">
        <v>118</v>
      </c>
      <c r="U1791" s="16" t="s">
        <v>94</v>
      </c>
      <c r="V1791" s="16" t="s">
        <v>58</v>
      </c>
      <c r="W1791" s="16" t="s">
        <v>95</v>
      </c>
      <c r="X1791" s="16" t="b">
        <v>0</v>
      </c>
      <c r="Y1791" s="16" t="b">
        <v>0</v>
      </c>
      <c r="Z1791" s="16" t="e">
        <v>#N/A</v>
      </c>
      <c r="AA1791" s="16">
        <v>2.1185999999999998</v>
      </c>
      <c r="AB1791" s="16">
        <v>0</v>
      </c>
      <c r="AC1791" s="16" t="s">
        <v>989</v>
      </c>
      <c r="AD1791" s="16" t="s">
        <v>1118</v>
      </c>
      <c r="AE1791" s="16" t="s">
        <v>1119</v>
      </c>
      <c r="AF1791" s="16" t="s">
        <v>1120</v>
      </c>
      <c r="AG1791" s="16" t="s">
        <v>6</v>
      </c>
      <c r="AH1791" s="16" t="b">
        <v>0</v>
      </c>
      <c r="AI1791" s="16" t="s">
        <v>60</v>
      </c>
      <c r="AJ1791" s="16" t="s">
        <v>170</v>
      </c>
      <c r="AK1791" s="16" t="s">
        <v>147</v>
      </c>
      <c r="AL1791" s="16" t="s">
        <v>1121</v>
      </c>
      <c r="AM1791" s="16" t="s">
        <v>64</v>
      </c>
      <c r="AN1791" s="19" t="e">
        <v>#N/A</v>
      </c>
      <c r="AO1791" t="str">
        <f>RIGHT('CMO Input'!$T1791,(LEN('CMO Input'!$T1791)-FIND(" ",'CMO Input'!$T1791,1)))</f>
        <v>4-5”</v>
      </c>
      <c r="AP1791">
        <f>'CMO Input'!$O1791</f>
        <v>4</v>
      </c>
      <c r="AR1791" t="str">
        <f>Table2[[#This Row],[Policy / Non Policy]]</f>
        <v>Policy</v>
      </c>
      <c r="AS1791" t="str">
        <f>'CMO Input'!$U1791</f>
        <v>Tier 1</v>
      </c>
      <c r="AT1791" t="str">
        <f>'CMO Input'!$P1791</f>
        <v>SI</v>
      </c>
      <c r="AU1791" t="str" cm="1">
        <f t="array" ref="AU17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91" s="8" t="str">
        <f>TEXT('CMO Input'!$D1791,"MMM-YY")</f>
        <v>June</v>
      </c>
    </row>
    <row r="1792" spans="1:48" x14ac:dyDescent="0.25">
      <c r="A1792" s="14">
        <v>510782294</v>
      </c>
      <c r="B1792" s="12" t="s">
        <v>180</v>
      </c>
      <c r="C1792" s="12" t="s">
        <v>989</v>
      </c>
      <c r="D1792" s="12" t="s">
        <v>124</v>
      </c>
      <c r="E1792" s="13">
        <v>11</v>
      </c>
      <c r="F1792" s="12" t="s">
        <v>46</v>
      </c>
      <c r="G1792" s="13" t="s">
        <v>998</v>
      </c>
      <c r="H1792" s="12" t="s">
        <v>87</v>
      </c>
      <c r="I1792" s="12" t="s">
        <v>1069</v>
      </c>
      <c r="J1792" s="12" t="s">
        <v>1070</v>
      </c>
      <c r="K1792" s="14">
        <v>510782294</v>
      </c>
      <c r="L1792" s="12" t="s">
        <v>116</v>
      </c>
      <c r="M1792" s="12">
        <v>12.9</v>
      </c>
      <c r="N1792" s="12" t="s">
        <v>52</v>
      </c>
      <c r="O1792" s="12">
        <v>6</v>
      </c>
      <c r="P1792" s="12" t="s">
        <v>163</v>
      </c>
      <c r="Q1792" s="12">
        <v>81</v>
      </c>
      <c r="R1792" s="12" t="s">
        <v>54</v>
      </c>
      <c r="S1792" s="12" t="s">
        <v>134</v>
      </c>
      <c r="T1792" s="12" t="s">
        <v>135</v>
      </c>
      <c r="U1792" s="12" t="s">
        <v>94</v>
      </c>
      <c r="V1792" s="12" t="s">
        <v>58</v>
      </c>
      <c r="W1792" s="12" t="s">
        <v>95</v>
      </c>
      <c r="X1792" s="12" t="b">
        <v>0</v>
      </c>
      <c r="Y1792" s="12" t="b">
        <v>0</v>
      </c>
      <c r="Z1792" s="12" t="e">
        <v>#N/A</v>
      </c>
      <c r="AA1792" s="12">
        <v>1.0448999999999999</v>
      </c>
      <c r="AB1792" s="12">
        <v>0</v>
      </c>
      <c r="AC1792" s="12" t="s">
        <v>989</v>
      </c>
      <c r="AD1792" s="12" t="s">
        <v>1069</v>
      </c>
      <c r="AE1792" s="12" t="s">
        <v>1070</v>
      </c>
      <c r="AF1792" s="12" t="s">
        <v>1006</v>
      </c>
      <c r="AG1792" s="12" t="s">
        <v>6</v>
      </c>
      <c r="AH1792" s="12" t="b">
        <v>0</v>
      </c>
      <c r="AI1792" s="12" t="s">
        <v>60</v>
      </c>
      <c r="AJ1792" s="12" t="s">
        <v>170</v>
      </c>
      <c r="AK1792" s="12" t="s">
        <v>147</v>
      </c>
      <c r="AL1792" s="12" t="s">
        <v>1007</v>
      </c>
      <c r="AM1792" s="12" t="s">
        <v>64</v>
      </c>
      <c r="AN1792" s="15" t="e">
        <v>#N/A</v>
      </c>
      <c r="AO1792" t="str">
        <f>RIGHT('CMO Input'!$T1792,(LEN('CMO Input'!$T1792)-FIND(" ",'CMO Input'!$T1792,1)))</f>
        <v>6-7”</v>
      </c>
      <c r="AP1792">
        <f>'CMO Input'!$O1792</f>
        <v>6</v>
      </c>
      <c r="AR1792" t="str">
        <f>Table2[[#This Row],[Policy / Non Policy]]</f>
        <v>Policy</v>
      </c>
      <c r="AS1792" t="str">
        <f>'CMO Input'!$U1792</f>
        <v>Tier 1</v>
      </c>
      <c r="AT1792" t="str">
        <f>'CMO Input'!$P1792</f>
        <v>SI</v>
      </c>
      <c r="AU1792" t="str" cm="1">
        <f t="array" ref="AU17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92" s="8" t="str">
        <f>TEXT('CMO Input'!$D1792,"MMM-YY")</f>
        <v>June</v>
      </c>
    </row>
    <row r="1793" spans="1:48" x14ac:dyDescent="0.25">
      <c r="A1793" s="18">
        <v>510873552</v>
      </c>
      <c r="B1793" s="16" t="s">
        <v>180</v>
      </c>
      <c r="C1793" s="16" t="s">
        <v>989</v>
      </c>
      <c r="D1793" s="16" t="s">
        <v>124</v>
      </c>
      <c r="E1793" s="17">
        <v>11</v>
      </c>
      <c r="F1793" s="16" t="s">
        <v>46</v>
      </c>
      <c r="G1793" s="17" t="s">
        <v>998</v>
      </c>
      <c r="H1793" s="16" t="s">
        <v>87</v>
      </c>
      <c r="I1793" s="16" t="s">
        <v>1069</v>
      </c>
      <c r="J1793" s="16" t="s">
        <v>1098</v>
      </c>
      <c r="K1793" s="18">
        <v>510873552</v>
      </c>
      <c r="L1793" s="16" t="s">
        <v>116</v>
      </c>
      <c r="M1793" s="16">
        <v>10.8</v>
      </c>
      <c r="N1793" s="16" t="s">
        <v>52</v>
      </c>
      <c r="O1793" s="16">
        <v>6</v>
      </c>
      <c r="P1793" s="16" t="s">
        <v>163</v>
      </c>
      <c r="Q1793" s="16">
        <v>123</v>
      </c>
      <c r="R1793" s="16" t="s">
        <v>54</v>
      </c>
      <c r="S1793" s="16" t="s">
        <v>134</v>
      </c>
      <c r="T1793" s="16" t="s">
        <v>135</v>
      </c>
      <c r="U1793" s="16" t="s">
        <v>94</v>
      </c>
      <c r="V1793" s="16" t="s">
        <v>58</v>
      </c>
      <c r="W1793" s="16" t="s">
        <v>95</v>
      </c>
      <c r="X1793" s="16" t="b">
        <v>0</v>
      </c>
      <c r="Y1793" s="16" t="b">
        <v>0</v>
      </c>
      <c r="Z1793" s="16" t="e">
        <v>#N/A</v>
      </c>
      <c r="AA1793" s="16">
        <v>1.3284</v>
      </c>
      <c r="AB1793" s="16">
        <v>0</v>
      </c>
      <c r="AC1793" s="16" t="s">
        <v>989</v>
      </c>
      <c r="AD1793" s="16" t="s">
        <v>1069</v>
      </c>
      <c r="AE1793" s="16" t="s">
        <v>1098</v>
      </c>
      <c r="AF1793" s="16" t="s">
        <v>1006</v>
      </c>
      <c r="AG1793" s="16" t="s">
        <v>6</v>
      </c>
      <c r="AH1793" s="16" t="b">
        <v>0</v>
      </c>
      <c r="AI1793" s="16" t="s">
        <v>60</v>
      </c>
      <c r="AJ1793" s="16" t="s">
        <v>170</v>
      </c>
      <c r="AK1793" s="16" t="s">
        <v>147</v>
      </c>
      <c r="AL1793" s="16" t="s">
        <v>1007</v>
      </c>
      <c r="AM1793" s="16" t="s">
        <v>64</v>
      </c>
      <c r="AN1793" s="19" t="e">
        <v>#N/A</v>
      </c>
      <c r="AO1793" t="str">
        <f>RIGHT('CMO Input'!$T1793,(LEN('CMO Input'!$T1793)-FIND(" ",'CMO Input'!$T1793,1)))</f>
        <v>6-7”</v>
      </c>
      <c r="AP1793">
        <f>'CMO Input'!$O1793</f>
        <v>6</v>
      </c>
      <c r="AR1793" t="str">
        <f>Table2[[#This Row],[Policy / Non Policy]]</f>
        <v>Policy</v>
      </c>
      <c r="AS1793" t="str">
        <f>'CMO Input'!$U1793</f>
        <v>Tier 1</v>
      </c>
      <c r="AT1793" t="str">
        <f>'CMO Input'!$P1793</f>
        <v>SI</v>
      </c>
      <c r="AU1793" t="str" cm="1">
        <f t="array" ref="AU17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93" s="8" t="str">
        <f>TEXT('CMO Input'!$D1793,"MMM-YY")</f>
        <v>June</v>
      </c>
    </row>
    <row r="1794" spans="1:48" x14ac:dyDescent="0.25">
      <c r="A1794" s="14">
        <v>510934916</v>
      </c>
      <c r="B1794" s="12" t="s">
        <v>180</v>
      </c>
      <c r="C1794" s="12" t="s">
        <v>989</v>
      </c>
      <c r="D1794" s="12" t="s">
        <v>124</v>
      </c>
      <c r="E1794" s="13">
        <v>11</v>
      </c>
      <c r="F1794" s="12" t="s">
        <v>46</v>
      </c>
      <c r="G1794" s="13" t="s">
        <v>998</v>
      </c>
      <c r="H1794" s="12" t="s">
        <v>87</v>
      </c>
      <c r="I1794" s="12" t="s">
        <v>1156</v>
      </c>
      <c r="J1794" s="12" t="s">
        <v>1157</v>
      </c>
      <c r="K1794" s="14">
        <v>510934916</v>
      </c>
      <c r="L1794" s="12" t="s">
        <v>116</v>
      </c>
      <c r="M1794" s="12">
        <v>40.6</v>
      </c>
      <c r="N1794" s="12" t="s">
        <v>52</v>
      </c>
      <c r="O1794" s="12">
        <v>4</v>
      </c>
      <c r="P1794" s="12" t="s">
        <v>163</v>
      </c>
      <c r="Q1794" s="12">
        <v>113</v>
      </c>
      <c r="R1794" s="12" t="s">
        <v>54</v>
      </c>
      <c r="S1794" s="12" t="s">
        <v>117</v>
      </c>
      <c r="T1794" s="12" t="s">
        <v>118</v>
      </c>
      <c r="U1794" s="12" t="s">
        <v>94</v>
      </c>
      <c r="V1794" s="12" t="s">
        <v>58</v>
      </c>
      <c r="W1794" s="12" t="s">
        <v>95</v>
      </c>
      <c r="X1794" s="12" t="b">
        <v>0</v>
      </c>
      <c r="Y1794" s="12" t="b">
        <v>0</v>
      </c>
      <c r="Z1794" s="12" t="e">
        <v>#N/A</v>
      </c>
      <c r="AA1794" s="12">
        <v>4.5878000000000005</v>
      </c>
      <c r="AB1794" s="12">
        <v>0</v>
      </c>
      <c r="AC1794" s="12" t="s">
        <v>989</v>
      </c>
      <c r="AD1794" s="12" t="s">
        <v>1156</v>
      </c>
      <c r="AE1794" s="12" t="s">
        <v>1157</v>
      </c>
      <c r="AF1794" s="12" t="s">
        <v>1006</v>
      </c>
      <c r="AG1794" s="12" t="s">
        <v>6</v>
      </c>
      <c r="AH1794" s="12" t="b">
        <v>0</v>
      </c>
      <c r="AI1794" s="12" t="s">
        <v>60</v>
      </c>
      <c r="AJ1794" s="12" t="s">
        <v>170</v>
      </c>
      <c r="AK1794" s="12" t="s">
        <v>147</v>
      </c>
      <c r="AL1794" s="12" t="s">
        <v>1007</v>
      </c>
      <c r="AM1794" s="12" t="s">
        <v>64</v>
      </c>
      <c r="AN1794" s="15" t="e">
        <v>#N/A</v>
      </c>
      <c r="AO1794" t="str">
        <f>RIGHT('CMO Input'!$T1794,(LEN('CMO Input'!$T1794)-FIND(" ",'CMO Input'!$T1794,1)))</f>
        <v>4-5”</v>
      </c>
      <c r="AP1794">
        <f>'CMO Input'!$O1794</f>
        <v>4</v>
      </c>
      <c r="AR1794" t="str">
        <f>Table2[[#This Row],[Policy / Non Policy]]</f>
        <v>Policy</v>
      </c>
      <c r="AS1794" t="str">
        <f>'CMO Input'!$U1794</f>
        <v>Tier 1</v>
      </c>
      <c r="AT1794" t="str">
        <f>'CMO Input'!$P1794</f>
        <v>SI</v>
      </c>
      <c r="AU1794" t="str" cm="1">
        <f t="array" ref="AU17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94" s="8" t="str">
        <f>TEXT('CMO Input'!$D1794,"MMM-YY")</f>
        <v>June</v>
      </c>
    </row>
    <row r="1795" spans="1:48" x14ac:dyDescent="0.25">
      <c r="A1795" s="18">
        <v>220001472070</v>
      </c>
      <c r="B1795" s="16" t="s">
        <v>180</v>
      </c>
      <c r="C1795" s="16" t="s">
        <v>989</v>
      </c>
      <c r="D1795" s="16" t="s">
        <v>124</v>
      </c>
      <c r="E1795" s="17">
        <v>11</v>
      </c>
      <c r="F1795" s="16" t="s">
        <v>46</v>
      </c>
      <c r="G1795" s="17" t="s">
        <v>998</v>
      </c>
      <c r="H1795" s="16" t="s">
        <v>87</v>
      </c>
      <c r="I1795" s="16" t="s">
        <v>1156</v>
      </c>
      <c r="J1795" s="16" t="s">
        <v>1157</v>
      </c>
      <c r="K1795" s="18">
        <v>220001472070</v>
      </c>
      <c r="L1795" s="16" t="s">
        <v>116</v>
      </c>
      <c r="M1795" s="16">
        <v>0</v>
      </c>
      <c r="N1795" s="16" t="s">
        <v>52</v>
      </c>
      <c r="O1795" s="16">
        <v>4</v>
      </c>
      <c r="P1795" s="16" t="s">
        <v>163</v>
      </c>
      <c r="Q1795" s="16">
        <v>179</v>
      </c>
      <c r="R1795" s="16" t="s">
        <v>54</v>
      </c>
      <c r="S1795" s="16" t="s">
        <v>117</v>
      </c>
      <c r="T1795" s="16" t="s">
        <v>118</v>
      </c>
      <c r="U1795" s="16" t="s">
        <v>94</v>
      </c>
      <c r="V1795" s="16" t="s">
        <v>58</v>
      </c>
      <c r="W1795" s="16" t="s">
        <v>95</v>
      </c>
      <c r="X1795" s="16" t="b">
        <v>0</v>
      </c>
      <c r="Y1795" s="16" t="b">
        <v>0</v>
      </c>
      <c r="Z1795" s="16" t="e">
        <v>#N/A</v>
      </c>
      <c r="AA1795" s="16">
        <v>0</v>
      </c>
      <c r="AB1795" s="16">
        <v>0</v>
      </c>
      <c r="AC1795" s="16" t="s">
        <v>989</v>
      </c>
      <c r="AD1795" s="16" t="s">
        <v>1156</v>
      </c>
      <c r="AE1795" s="16" t="s">
        <v>1157</v>
      </c>
      <c r="AF1795" s="16" t="s">
        <v>1006</v>
      </c>
      <c r="AG1795" s="16" t="s">
        <v>6</v>
      </c>
      <c r="AH1795" s="16" t="b">
        <v>0</v>
      </c>
      <c r="AI1795" s="16" t="s">
        <v>60</v>
      </c>
      <c r="AJ1795" s="16" t="s">
        <v>170</v>
      </c>
      <c r="AK1795" s="16" t="s">
        <v>147</v>
      </c>
      <c r="AL1795" s="16" t="s">
        <v>1007</v>
      </c>
      <c r="AM1795" s="16" t="s">
        <v>64</v>
      </c>
      <c r="AN1795" s="19" t="e">
        <v>#N/A</v>
      </c>
      <c r="AO1795" t="str">
        <f>RIGHT('CMO Input'!$T1795,(LEN('CMO Input'!$T1795)-FIND(" ",'CMO Input'!$T1795,1)))</f>
        <v>4-5”</v>
      </c>
      <c r="AP1795">
        <f>'CMO Input'!$O1795</f>
        <v>4</v>
      </c>
      <c r="AR1795" t="str">
        <f>Table2[[#This Row],[Policy / Non Policy]]</f>
        <v>Policy</v>
      </c>
      <c r="AS1795" t="str">
        <f>'CMO Input'!$U1795</f>
        <v>Tier 1</v>
      </c>
      <c r="AT1795" t="str">
        <f>'CMO Input'!$P1795</f>
        <v>SI</v>
      </c>
      <c r="AU1795" t="str" cm="1">
        <f t="array" ref="AU17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95" s="8" t="str">
        <f>TEXT('CMO Input'!$D1795,"MMM-YY")</f>
        <v>June</v>
      </c>
    </row>
    <row r="1796" spans="1:48" x14ac:dyDescent="0.25">
      <c r="A1796" s="14">
        <v>510943458</v>
      </c>
      <c r="B1796" s="12" t="s">
        <v>180</v>
      </c>
      <c r="C1796" s="12" t="s">
        <v>989</v>
      </c>
      <c r="D1796" s="12" t="s">
        <v>124</v>
      </c>
      <c r="E1796" s="13">
        <v>11</v>
      </c>
      <c r="F1796" s="12" t="s">
        <v>46</v>
      </c>
      <c r="G1796" s="13" t="s">
        <v>998</v>
      </c>
      <c r="H1796" s="12" t="s">
        <v>87</v>
      </c>
      <c r="I1796" s="12" t="s">
        <v>1124</v>
      </c>
      <c r="J1796" s="12" t="s">
        <v>1158</v>
      </c>
      <c r="K1796" s="14">
        <v>510943458</v>
      </c>
      <c r="L1796" s="12" t="s">
        <v>116</v>
      </c>
      <c r="M1796" s="12">
        <v>25.6</v>
      </c>
      <c r="N1796" s="12" t="s">
        <v>52</v>
      </c>
      <c r="O1796" s="12">
        <v>6</v>
      </c>
      <c r="P1796" s="12" t="s">
        <v>53</v>
      </c>
      <c r="Q1796" s="12">
        <v>30</v>
      </c>
      <c r="R1796" s="12" t="s">
        <v>54</v>
      </c>
      <c r="S1796" s="12" t="s">
        <v>134</v>
      </c>
      <c r="T1796" s="12" t="s">
        <v>135</v>
      </c>
      <c r="U1796" s="12" t="s">
        <v>94</v>
      </c>
      <c r="V1796" s="12" t="s">
        <v>58</v>
      </c>
      <c r="W1796" s="12" t="s">
        <v>95</v>
      </c>
      <c r="X1796" s="12" t="b">
        <v>0</v>
      </c>
      <c r="Y1796" s="12" t="b">
        <v>0</v>
      </c>
      <c r="Z1796" s="12" t="e">
        <v>#N/A</v>
      </c>
      <c r="AA1796" s="12">
        <v>0.76800000000000002</v>
      </c>
      <c r="AB1796" s="12">
        <v>0</v>
      </c>
      <c r="AC1796" s="12" t="s">
        <v>989</v>
      </c>
      <c r="AD1796" s="12" t="s">
        <v>1124</v>
      </c>
      <c r="AE1796" s="12" t="s">
        <v>1158</v>
      </c>
      <c r="AF1796" s="12" t="s">
        <v>1031</v>
      </c>
      <c r="AG1796" s="12" t="s">
        <v>6</v>
      </c>
      <c r="AH1796" s="12" t="b">
        <v>0</v>
      </c>
      <c r="AI1796" s="12" t="s">
        <v>60</v>
      </c>
      <c r="AJ1796" s="12" t="s">
        <v>170</v>
      </c>
      <c r="AK1796" s="12" t="s">
        <v>147</v>
      </c>
      <c r="AL1796" s="12" t="s">
        <v>1148</v>
      </c>
      <c r="AM1796" s="12" t="s">
        <v>64</v>
      </c>
      <c r="AN1796" s="15" t="e">
        <v>#N/A</v>
      </c>
      <c r="AO1796" t="str">
        <f>RIGHT('CMO Input'!$T1796,(LEN('CMO Input'!$T1796)-FIND(" ",'CMO Input'!$T1796,1)))</f>
        <v>6-7”</v>
      </c>
      <c r="AP1796">
        <f>'CMO Input'!$O1796</f>
        <v>6</v>
      </c>
      <c r="AR1796" t="str">
        <f>Table2[[#This Row],[Policy / Non Policy]]</f>
        <v>Policy</v>
      </c>
      <c r="AS1796" t="str">
        <f>'CMO Input'!$U1796</f>
        <v>Tier 1</v>
      </c>
      <c r="AT1796" t="str">
        <f>'CMO Input'!$P1796</f>
        <v>CI</v>
      </c>
      <c r="AU1796" t="str" cm="1">
        <f t="array" ref="AU17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96" s="8" t="str">
        <f>TEXT('CMO Input'!$D1796,"MMM-YY")</f>
        <v>June</v>
      </c>
    </row>
    <row r="1797" spans="1:48" x14ac:dyDescent="0.25">
      <c r="A1797" s="18">
        <v>510972140</v>
      </c>
      <c r="B1797" s="16" t="s">
        <v>180</v>
      </c>
      <c r="C1797" s="16" t="s">
        <v>989</v>
      </c>
      <c r="D1797" s="16" t="s">
        <v>124</v>
      </c>
      <c r="E1797" s="17">
        <v>11</v>
      </c>
      <c r="F1797" s="16" t="s">
        <v>46</v>
      </c>
      <c r="G1797" s="17" t="s">
        <v>998</v>
      </c>
      <c r="H1797" s="16" t="s">
        <v>87</v>
      </c>
      <c r="I1797" s="16" t="s">
        <v>1124</v>
      </c>
      <c r="J1797" s="16" t="s">
        <v>1138</v>
      </c>
      <c r="K1797" s="18">
        <v>510972140</v>
      </c>
      <c r="L1797" s="16" t="s">
        <v>116</v>
      </c>
      <c r="M1797" s="16">
        <v>38.299999999999997</v>
      </c>
      <c r="N1797" s="16" t="s">
        <v>52</v>
      </c>
      <c r="O1797" s="16">
        <v>4</v>
      </c>
      <c r="P1797" s="16" t="s">
        <v>163</v>
      </c>
      <c r="Q1797" s="16">
        <v>81</v>
      </c>
      <c r="R1797" s="16" t="s">
        <v>54</v>
      </c>
      <c r="S1797" s="16" t="s">
        <v>117</v>
      </c>
      <c r="T1797" s="16" t="s">
        <v>118</v>
      </c>
      <c r="U1797" s="16" t="s">
        <v>94</v>
      </c>
      <c r="V1797" s="16" t="s">
        <v>58</v>
      </c>
      <c r="W1797" s="16" t="s">
        <v>95</v>
      </c>
      <c r="X1797" s="16" t="b">
        <v>0</v>
      </c>
      <c r="Y1797" s="16" t="b">
        <v>0</v>
      </c>
      <c r="Z1797" s="16" t="e">
        <v>#N/A</v>
      </c>
      <c r="AA1797" s="16">
        <v>3.1022999999999996</v>
      </c>
      <c r="AB1797" s="16">
        <v>0</v>
      </c>
      <c r="AC1797" s="16" t="s">
        <v>989</v>
      </c>
      <c r="AD1797" s="16" t="s">
        <v>1124</v>
      </c>
      <c r="AE1797" s="16" t="s">
        <v>1138</v>
      </c>
      <c r="AF1797" s="16" t="s">
        <v>1031</v>
      </c>
      <c r="AG1797" s="16" t="s">
        <v>6</v>
      </c>
      <c r="AH1797" s="16" t="b">
        <v>0</v>
      </c>
      <c r="AI1797" s="16" t="s">
        <v>60</v>
      </c>
      <c r="AJ1797" s="16" t="s">
        <v>170</v>
      </c>
      <c r="AK1797" s="16" t="s">
        <v>147</v>
      </c>
      <c r="AL1797" s="16" t="s">
        <v>1032</v>
      </c>
      <c r="AM1797" s="16" t="s">
        <v>64</v>
      </c>
      <c r="AN1797" s="19" t="e">
        <v>#N/A</v>
      </c>
      <c r="AO1797" t="str">
        <f>RIGHT('CMO Input'!$T1797,(LEN('CMO Input'!$T1797)-FIND(" ",'CMO Input'!$T1797,1)))</f>
        <v>4-5”</v>
      </c>
      <c r="AP1797">
        <f>'CMO Input'!$O1797</f>
        <v>4</v>
      </c>
      <c r="AR1797" t="str">
        <f>Table2[[#This Row],[Policy / Non Policy]]</f>
        <v>Policy</v>
      </c>
      <c r="AS1797" t="str">
        <f>'CMO Input'!$U1797</f>
        <v>Tier 1</v>
      </c>
      <c r="AT1797" t="str">
        <f>'CMO Input'!$P1797</f>
        <v>SI</v>
      </c>
      <c r="AU1797" t="str" cm="1">
        <f t="array" ref="AU17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97" s="8" t="str">
        <f>TEXT('CMO Input'!$D1797,"MMM-YY")</f>
        <v>June</v>
      </c>
    </row>
    <row r="1798" spans="1:48" x14ac:dyDescent="0.25">
      <c r="A1798" s="14">
        <v>510810566</v>
      </c>
      <c r="B1798" s="12" t="s">
        <v>180</v>
      </c>
      <c r="C1798" s="12" t="s">
        <v>989</v>
      </c>
      <c r="D1798" s="12" t="s">
        <v>124</v>
      </c>
      <c r="E1798" s="13">
        <v>11</v>
      </c>
      <c r="F1798" s="12" t="s">
        <v>46</v>
      </c>
      <c r="G1798" s="13" t="s">
        <v>998</v>
      </c>
      <c r="H1798" s="12" t="s">
        <v>87</v>
      </c>
      <c r="I1798" s="12" t="s">
        <v>1124</v>
      </c>
      <c r="J1798" s="12" t="s">
        <v>884</v>
      </c>
      <c r="K1798" s="14">
        <v>510810566</v>
      </c>
      <c r="L1798" s="12" t="s">
        <v>116</v>
      </c>
      <c r="M1798" s="12">
        <v>30.8</v>
      </c>
      <c r="N1798" s="12" t="s">
        <v>52</v>
      </c>
      <c r="O1798" s="12">
        <v>4</v>
      </c>
      <c r="P1798" s="12" t="s">
        <v>163</v>
      </c>
      <c r="Q1798" s="12">
        <v>117</v>
      </c>
      <c r="R1798" s="12" t="s">
        <v>54</v>
      </c>
      <c r="S1798" s="12" t="s">
        <v>117</v>
      </c>
      <c r="T1798" s="12" t="s">
        <v>118</v>
      </c>
      <c r="U1798" s="12" t="s">
        <v>94</v>
      </c>
      <c r="V1798" s="12" t="s">
        <v>58</v>
      </c>
      <c r="W1798" s="12" t="s">
        <v>95</v>
      </c>
      <c r="X1798" s="12" t="b">
        <v>0</v>
      </c>
      <c r="Y1798" s="12" t="b">
        <v>0</v>
      </c>
      <c r="Z1798" s="12" t="e">
        <v>#N/A</v>
      </c>
      <c r="AA1798" s="12">
        <v>3.6036000000000001</v>
      </c>
      <c r="AB1798" s="12">
        <v>0</v>
      </c>
      <c r="AC1798" s="12" t="s">
        <v>989</v>
      </c>
      <c r="AD1798" s="12" t="s">
        <v>1124</v>
      </c>
      <c r="AE1798" s="12" t="s">
        <v>884</v>
      </c>
      <c r="AF1798" s="12" t="s">
        <v>1031</v>
      </c>
      <c r="AG1798" s="12" t="s">
        <v>6</v>
      </c>
      <c r="AH1798" s="12" t="b">
        <v>0</v>
      </c>
      <c r="AI1798" s="12" t="s">
        <v>60</v>
      </c>
      <c r="AJ1798" s="12" t="s">
        <v>170</v>
      </c>
      <c r="AK1798" s="12" t="s">
        <v>147</v>
      </c>
      <c r="AL1798" s="12" t="s">
        <v>1032</v>
      </c>
      <c r="AM1798" s="12" t="s">
        <v>64</v>
      </c>
      <c r="AN1798" s="15" t="e">
        <v>#N/A</v>
      </c>
      <c r="AO1798" t="str">
        <f>RIGHT('CMO Input'!$T1798,(LEN('CMO Input'!$T1798)-FIND(" ",'CMO Input'!$T1798,1)))</f>
        <v>4-5”</v>
      </c>
      <c r="AP1798">
        <f>'CMO Input'!$O1798</f>
        <v>4</v>
      </c>
      <c r="AR1798" t="str">
        <f>Table2[[#This Row],[Policy / Non Policy]]</f>
        <v>Policy</v>
      </c>
      <c r="AS1798" t="str">
        <f>'CMO Input'!$U1798</f>
        <v>Tier 1</v>
      </c>
      <c r="AT1798" t="str">
        <f>'CMO Input'!$P1798</f>
        <v>SI</v>
      </c>
      <c r="AU1798" t="str" cm="1">
        <f t="array" ref="AU17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798" s="8" t="str">
        <f>TEXT('CMO Input'!$D1798,"MMM-YY")</f>
        <v>June</v>
      </c>
    </row>
    <row r="1799" spans="1:48" x14ac:dyDescent="0.25">
      <c r="A1799" s="18">
        <v>510895405</v>
      </c>
      <c r="B1799" s="16" t="s">
        <v>180</v>
      </c>
      <c r="C1799" s="16" t="s">
        <v>989</v>
      </c>
      <c r="D1799" s="16" t="s">
        <v>124</v>
      </c>
      <c r="E1799" s="17">
        <v>11</v>
      </c>
      <c r="F1799" s="16" t="s">
        <v>46</v>
      </c>
      <c r="G1799" s="17" t="s">
        <v>998</v>
      </c>
      <c r="H1799" s="16" t="s">
        <v>87</v>
      </c>
      <c r="I1799" s="16" t="s">
        <v>1124</v>
      </c>
      <c r="J1799" s="16" t="s">
        <v>1125</v>
      </c>
      <c r="K1799" s="18">
        <v>510895405</v>
      </c>
      <c r="L1799" s="16" t="s">
        <v>116</v>
      </c>
      <c r="M1799" s="16">
        <v>17.899999999999999</v>
      </c>
      <c r="N1799" s="16" t="s">
        <v>52</v>
      </c>
      <c r="O1799" s="16">
        <v>6</v>
      </c>
      <c r="P1799" s="16" t="s">
        <v>53</v>
      </c>
      <c r="Q1799" s="16">
        <v>19</v>
      </c>
      <c r="R1799" s="16" t="s">
        <v>54</v>
      </c>
      <c r="S1799" s="16" t="s">
        <v>134</v>
      </c>
      <c r="T1799" s="16" t="s">
        <v>135</v>
      </c>
      <c r="U1799" s="16" t="s">
        <v>94</v>
      </c>
      <c r="V1799" s="16" t="s">
        <v>58</v>
      </c>
      <c r="W1799" s="16" t="s">
        <v>95</v>
      </c>
      <c r="X1799" s="16" t="b">
        <v>0</v>
      </c>
      <c r="Y1799" s="16" t="b">
        <v>0</v>
      </c>
      <c r="Z1799" s="16" t="e">
        <v>#N/A</v>
      </c>
      <c r="AA1799" s="16">
        <v>0.34009999999999996</v>
      </c>
      <c r="AB1799" s="16">
        <v>0</v>
      </c>
      <c r="AC1799" s="16" t="s">
        <v>989</v>
      </c>
      <c r="AD1799" s="16" t="s">
        <v>1124</v>
      </c>
      <c r="AE1799" s="16" t="s">
        <v>1125</v>
      </c>
      <c r="AF1799" s="16" t="s">
        <v>1031</v>
      </c>
      <c r="AG1799" s="16" t="s">
        <v>6</v>
      </c>
      <c r="AH1799" s="16" t="b">
        <v>0</v>
      </c>
      <c r="AI1799" s="16" t="s">
        <v>60</v>
      </c>
      <c r="AJ1799" s="16" t="s">
        <v>170</v>
      </c>
      <c r="AK1799" s="16" t="s">
        <v>147</v>
      </c>
      <c r="AL1799" s="16" t="s">
        <v>1148</v>
      </c>
      <c r="AM1799" s="16" t="s">
        <v>64</v>
      </c>
      <c r="AN1799" s="19" t="e">
        <v>#N/A</v>
      </c>
      <c r="AO1799" t="str">
        <f>RIGHT('CMO Input'!$T1799,(LEN('CMO Input'!$T1799)-FIND(" ",'CMO Input'!$T1799,1)))</f>
        <v>6-7”</v>
      </c>
      <c r="AP1799">
        <f>'CMO Input'!$O1799</f>
        <v>6</v>
      </c>
      <c r="AR1799" t="str">
        <f>Table2[[#This Row],[Policy / Non Policy]]</f>
        <v>Policy</v>
      </c>
      <c r="AS1799" t="str">
        <f>'CMO Input'!$U1799</f>
        <v>Tier 1</v>
      </c>
      <c r="AT1799" t="str">
        <f>'CMO Input'!$P1799</f>
        <v>CI</v>
      </c>
      <c r="AU1799" t="str" cm="1">
        <f t="array" ref="AU17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799" s="8" t="str">
        <f>TEXT('CMO Input'!$D1799,"MMM-YY")</f>
        <v>June</v>
      </c>
    </row>
    <row r="1800" spans="1:48" x14ac:dyDescent="0.25">
      <c r="A1800" s="14">
        <v>510944639</v>
      </c>
      <c r="B1800" s="12" t="s">
        <v>180</v>
      </c>
      <c r="C1800" s="12" t="s">
        <v>989</v>
      </c>
      <c r="D1800" s="12" t="s">
        <v>124</v>
      </c>
      <c r="E1800" s="13">
        <v>11</v>
      </c>
      <c r="F1800" s="12" t="s">
        <v>46</v>
      </c>
      <c r="G1800" s="13" t="s">
        <v>998</v>
      </c>
      <c r="H1800" s="12" t="s">
        <v>87</v>
      </c>
      <c r="I1800" s="12" t="s">
        <v>1149</v>
      </c>
      <c r="J1800" s="12" t="s">
        <v>1159</v>
      </c>
      <c r="K1800" s="14">
        <v>510944639</v>
      </c>
      <c r="L1800" s="12" t="s">
        <v>116</v>
      </c>
      <c r="M1800" s="12">
        <v>17.100000000000001</v>
      </c>
      <c r="N1800" s="12" t="s">
        <v>52</v>
      </c>
      <c r="O1800" s="12">
        <v>4</v>
      </c>
      <c r="P1800" s="12" t="s">
        <v>53</v>
      </c>
      <c r="Q1800" s="12">
        <v>160</v>
      </c>
      <c r="R1800" s="12" t="s">
        <v>54</v>
      </c>
      <c r="S1800" s="12" t="s">
        <v>117</v>
      </c>
      <c r="T1800" s="12" t="s">
        <v>118</v>
      </c>
      <c r="U1800" s="12" t="s">
        <v>94</v>
      </c>
      <c r="V1800" s="12" t="s">
        <v>58</v>
      </c>
      <c r="W1800" s="12" t="s">
        <v>95</v>
      </c>
      <c r="X1800" s="12" t="b">
        <v>0</v>
      </c>
      <c r="Y1800" s="12" t="b">
        <v>0</v>
      </c>
      <c r="Z1800" s="12" t="e">
        <v>#N/A</v>
      </c>
      <c r="AA1800" s="12">
        <v>2.7360000000000002</v>
      </c>
      <c r="AB1800" s="12">
        <v>0</v>
      </c>
      <c r="AC1800" s="12" t="s">
        <v>989</v>
      </c>
      <c r="AD1800" s="12" t="s">
        <v>1149</v>
      </c>
      <c r="AE1800" s="12" t="s">
        <v>1159</v>
      </c>
      <c r="AF1800" s="12" t="s">
        <v>1031</v>
      </c>
      <c r="AG1800" s="12" t="s">
        <v>6</v>
      </c>
      <c r="AH1800" s="12" t="b">
        <v>0</v>
      </c>
      <c r="AI1800" s="12" t="s">
        <v>60</v>
      </c>
      <c r="AJ1800" s="12" t="s">
        <v>170</v>
      </c>
      <c r="AK1800" s="12" t="s">
        <v>147</v>
      </c>
      <c r="AL1800" s="12" t="s">
        <v>1151</v>
      </c>
      <c r="AM1800" s="12" t="s">
        <v>64</v>
      </c>
      <c r="AN1800" s="15" t="e">
        <v>#N/A</v>
      </c>
      <c r="AO1800" t="str">
        <f>RIGHT('CMO Input'!$T1800,(LEN('CMO Input'!$T1800)-FIND(" ",'CMO Input'!$T1800,1)))</f>
        <v>4-5”</v>
      </c>
      <c r="AP1800">
        <f>'CMO Input'!$O1800</f>
        <v>4</v>
      </c>
      <c r="AR1800" t="str">
        <f>Table2[[#This Row],[Policy / Non Policy]]</f>
        <v>Policy</v>
      </c>
      <c r="AS1800" t="str">
        <f>'CMO Input'!$U1800</f>
        <v>Tier 1</v>
      </c>
      <c r="AT1800" t="str">
        <f>'CMO Input'!$P1800</f>
        <v>CI</v>
      </c>
      <c r="AU1800" t="str" cm="1">
        <f t="array" ref="AU18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0" s="8" t="str">
        <f>TEXT('CMO Input'!$D1800,"MMM-YY")</f>
        <v>June</v>
      </c>
    </row>
    <row r="1801" spans="1:48" x14ac:dyDescent="0.25">
      <c r="A1801" s="18">
        <v>510815968</v>
      </c>
      <c r="B1801" s="16" t="s">
        <v>180</v>
      </c>
      <c r="C1801" s="16" t="s">
        <v>989</v>
      </c>
      <c r="D1801" s="16" t="s">
        <v>124</v>
      </c>
      <c r="E1801" s="17">
        <v>11</v>
      </c>
      <c r="F1801" s="16" t="s">
        <v>46</v>
      </c>
      <c r="G1801" s="17" t="s">
        <v>998</v>
      </c>
      <c r="H1801" s="16" t="s">
        <v>87</v>
      </c>
      <c r="I1801" s="16" t="s">
        <v>1034</v>
      </c>
      <c r="J1801" s="16" t="s">
        <v>1127</v>
      </c>
      <c r="K1801" s="18">
        <v>510815968</v>
      </c>
      <c r="L1801" s="16" t="s">
        <v>116</v>
      </c>
      <c r="M1801" s="16">
        <v>18.2</v>
      </c>
      <c r="N1801" s="16" t="s">
        <v>52</v>
      </c>
      <c r="O1801" s="16">
        <v>4</v>
      </c>
      <c r="P1801" s="16" t="s">
        <v>163</v>
      </c>
      <c r="Q1801" s="16">
        <v>30</v>
      </c>
      <c r="R1801" s="16" t="s">
        <v>54</v>
      </c>
      <c r="S1801" s="16" t="s">
        <v>117</v>
      </c>
      <c r="T1801" s="16" t="s">
        <v>118</v>
      </c>
      <c r="U1801" s="16" t="s">
        <v>94</v>
      </c>
      <c r="V1801" s="16" t="s">
        <v>58</v>
      </c>
      <c r="W1801" s="16" t="s">
        <v>95</v>
      </c>
      <c r="X1801" s="16" t="b">
        <v>0</v>
      </c>
      <c r="Y1801" s="16" t="b">
        <v>0</v>
      </c>
      <c r="Z1801" s="16" t="e">
        <v>#N/A</v>
      </c>
      <c r="AA1801" s="16">
        <v>0.54600000000000004</v>
      </c>
      <c r="AB1801" s="16">
        <v>0</v>
      </c>
      <c r="AC1801" s="16" t="s">
        <v>989</v>
      </c>
      <c r="AD1801" s="16" t="s">
        <v>1034</v>
      </c>
      <c r="AE1801" s="16" t="s">
        <v>1127</v>
      </c>
      <c r="AF1801" s="16" t="s">
        <v>1025</v>
      </c>
      <c r="AG1801" s="16" t="s">
        <v>6</v>
      </c>
      <c r="AH1801" s="16" t="b">
        <v>0</v>
      </c>
      <c r="AI1801" s="16" t="s">
        <v>60</v>
      </c>
      <c r="AJ1801" s="16" t="s">
        <v>170</v>
      </c>
      <c r="AK1801" s="16" t="s">
        <v>147</v>
      </c>
      <c r="AL1801" s="16" t="s">
        <v>1036</v>
      </c>
      <c r="AM1801" s="16" t="s">
        <v>64</v>
      </c>
      <c r="AN1801" s="19" t="e">
        <v>#N/A</v>
      </c>
      <c r="AO1801" t="str">
        <f>RIGHT('CMO Input'!$T1801,(LEN('CMO Input'!$T1801)-FIND(" ",'CMO Input'!$T1801,1)))</f>
        <v>4-5”</v>
      </c>
      <c r="AP1801">
        <f>'CMO Input'!$O1801</f>
        <v>4</v>
      </c>
      <c r="AR1801" t="str">
        <f>Table2[[#This Row],[Policy / Non Policy]]</f>
        <v>Policy</v>
      </c>
      <c r="AS1801" t="str">
        <f>'CMO Input'!$U1801</f>
        <v>Tier 1</v>
      </c>
      <c r="AT1801" t="str">
        <f>'CMO Input'!$P1801</f>
        <v>SI</v>
      </c>
      <c r="AU1801" t="str" cm="1">
        <f t="array" ref="AU18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1" s="8" t="str">
        <f>TEXT('CMO Input'!$D1801,"MMM-YY")</f>
        <v>June</v>
      </c>
    </row>
    <row r="1802" spans="1:48" x14ac:dyDescent="0.25">
      <c r="A1802" s="14">
        <v>510934709</v>
      </c>
      <c r="B1802" s="12" t="s">
        <v>180</v>
      </c>
      <c r="C1802" s="12" t="s">
        <v>989</v>
      </c>
      <c r="D1802" s="12" t="s">
        <v>124</v>
      </c>
      <c r="E1802" s="13">
        <v>11</v>
      </c>
      <c r="F1802" s="12" t="s">
        <v>46</v>
      </c>
      <c r="G1802" s="13" t="s">
        <v>998</v>
      </c>
      <c r="H1802" s="12" t="s">
        <v>87</v>
      </c>
      <c r="I1802" s="12" t="s">
        <v>1034</v>
      </c>
      <c r="J1802" s="12" t="s">
        <v>1160</v>
      </c>
      <c r="K1802" s="14">
        <v>510934709</v>
      </c>
      <c r="L1802" s="12" t="s">
        <v>116</v>
      </c>
      <c r="M1802" s="12">
        <v>21.1</v>
      </c>
      <c r="N1802" s="12" t="s">
        <v>52</v>
      </c>
      <c r="O1802" s="12">
        <v>4</v>
      </c>
      <c r="P1802" s="12" t="s">
        <v>163</v>
      </c>
      <c r="Q1802" s="12">
        <v>190</v>
      </c>
      <c r="R1802" s="12" t="s">
        <v>54</v>
      </c>
      <c r="S1802" s="12" t="s">
        <v>117</v>
      </c>
      <c r="T1802" s="12" t="s">
        <v>118</v>
      </c>
      <c r="U1802" s="12" t="s">
        <v>94</v>
      </c>
      <c r="V1802" s="12" t="s">
        <v>58</v>
      </c>
      <c r="W1802" s="12" t="s">
        <v>95</v>
      </c>
      <c r="X1802" s="12" t="b">
        <v>0</v>
      </c>
      <c r="Y1802" s="12" t="b">
        <v>0</v>
      </c>
      <c r="Z1802" s="12" t="e">
        <v>#N/A</v>
      </c>
      <c r="AA1802" s="12">
        <v>4.0090000000000003</v>
      </c>
      <c r="AB1802" s="12">
        <v>0</v>
      </c>
      <c r="AC1802" s="12" t="s">
        <v>989</v>
      </c>
      <c r="AD1802" s="12" t="s">
        <v>1034</v>
      </c>
      <c r="AE1802" s="12" t="s">
        <v>1160</v>
      </c>
      <c r="AF1802" s="12" t="s">
        <v>1025</v>
      </c>
      <c r="AG1802" s="12" t="s">
        <v>6</v>
      </c>
      <c r="AH1802" s="12" t="b">
        <v>0</v>
      </c>
      <c r="AI1802" s="12" t="s">
        <v>60</v>
      </c>
      <c r="AJ1802" s="12" t="s">
        <v>170</v>
      </c>
      <c r="AK1802" s="12" t="s">
        <v>147</v>
      </c>
      <c r="AL1802" s="12" t="s">
        <v>1036</v>
      </c>
      <c r="AM1802" s="12" t="s">
        <v>64</v>
      </c>
      <c r="AN1802" s="15" t="e">
        <v>#N/A</v>
      </c>
      <c r="AO1802" t="str">
        <f>RIGHT('CMO Input'!$T1802,(LEN('CMO Input'!$T1802)-FIND(" ",'CMO Input'!$T1802,1)))</f>
        <v>4-5”</v>
      </c>
      <c r="AP1802">
        <f>'CMO Input'!$O1802</f>
        <v>4</v>
      </c>
      <c r="AR1802" t="str">
        <f>Table2[[#This Row],[Policy / Non Policy]]</f>
        <v>Policy</v>
      </c>
      <c r="AS1802" t="str">
        <f>'CMO Input'!$U1802</f>
        <v>Tier 1</v>
      </c>
      <c r="AT1802" t="str">
        <f>'CMO Input'!$P1802</f>
        <v>SI</v>
      </c>
      <c r="AU1802" t="str" cm="1">
        <f t="array" ref="AU18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2" s="8" t="str">
        <f>TEXT('CMO Input'!$D1802,"MMM-YY")</f>
        <v>June</v>
      </c>
    </row>
    <row r="1803" spans="1:48" x14ac:dyDescent="0.25">
      <c r="A1803" s="18">
        <v>510872089</v>
      </c>
      <c r="B1803" s="16" t="s">
        <v>180</v>
      </c>
      <c r="C1803" s="16" t="s">
        <v>989</v>
      </c>
      <c r="D1803" s="16" t="s">
        <v>124</v>
      </c>
      <c r="E1803" s="17">
        <v>11</v>
      </c>
      <c r="F1803" s="16" t="s">
        <v>46</v>
      </c>
      <c r="G1803" s="17" t="s">
        <v>998</v>
      </c>
      <c r="H1803" s="16" t="s">
        <v>87</v>
      </c>
      <c r="I1803" s="16" t="s">
        <v>1071</v>
      </c>
      <c r="J1803" s="16" t="s">
        <v>1152</v>
      </c>
      <c r="K1803" s="18">
        <v>510872089</v>
      </c>
      <c r="L1803" s="16" t="s">
        <v>116</v>
      </c>
      <c r="M1803" s="16">
        <v>34.1</v>
      </c>
      <c r="N1803" s="16" t="s">
        <v>52</v>
      </c>
      <c r="O1803" s="16">
        <v>4</v>
      </c>
      <c r="P1803" s="16" t="s">
        <v>163</v>
      </c>
      <c r="Q1803" s="16">
        <v>62</v>
      </c>
      <c r="R1803" s="16" t="s">
        <v>54</v>
      </c>
      <c r="S1803" s="16" t="s">
        <v>117</v>
      </c>
      <c r="T1803" s="16" t="s">
        <v>118</v>
      </c>
      <c r="U1803" s="16" t="s">
        <v>94</v>
      </c>
      <c r="V1803" s="16" t="s">
        <v>58</v>
      </c>
      <c r="W1803" s="16" t="s">
        <v>95</v>
      </c>
      <c r="X1803" s="16" t="b">
        <v>0</v>
      </c>
      <c r="Y1803" s="16" t="b">
        <v>0</v>
      </c>
      <c r="Z1803" s="16" t="e">
        <v>#N/A</v>
      </c>
      <c r="AA1803" s="16">
        <v>2.1141999999999999</v>
      </c>
      <c r="AB1803" s="16">
        <v>0</v>
      </c>
      <c r="AC1803" s="16" t="s">
        <v>989</v>
      </c>
      <c r="AD1803" s="16" t="s">
        <v>1071</v>
      </c>
      <c r="AE1803" s="16" t="s">
        <v>1152</v>
      </c>
      <c r="AF1803" s="16" t="s">
        <v>1025</v>
      </c>
      <c r="AG1803" s="16" t="s">
        <v>6</v>
      </c>
      <c r="AH1803" s="16" t="b">
        <v>0</v>
      </c>
      <c r="AI1803" s="16" t="s">
        <v>60</v>
      </c>
      <c r="AJ1803" s="16" t="s">
        <v>170</v>
      </c>
      <c r="AK1803" s="16" t="s">
        <v>147</v>
      </c>
      <c r="AL1803" s="16" t="s">
        <v>1129</v>
      </c>
      <c r="AM1803" s="16" t="s">
        <v>64</v>
      </c>
      <c r="AN1803" s="19" t="e">
        <v>#N/A</v>
      </c>
      <c r="AO1803" t="str">
        <f>RIGHT('CMO Input'!$T1803,(LEN('CMO Input'!$T1803)-FIND(" ",'CMO Input'!$T1803,1)))</f>
        <v>4-5”</v>
      </c>
      <c r="AP1803">
        <f>'CMO Input'!$O1803</f>
        <v>4</v>
      </c>
      <c r="AR1803" t="str">
        <f>Table2[[#This Row],[Policy / Non Policy]]</f>
        <v>Policy</v>
      </c>
      <c r="AS1803" t="str">
        <f>'CMO Input'!$U1803</f>
        <v>Tier 1</v>
      </c>
      <c r="AT1803" t="str">
        <f>'CMO Input'!$P1803</f>
        <v>SI</v>
      </c>
      <c r="AU1803" t="str" cm="1">
        <f t="array" ref="AU18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3" s="8" t="str">
        <f>TEXT('CMO Input'!$D1803,"MMM-YY")</f>
        <v>June</v>
      </c>
    </row>
    <row r="1804" spans="1:48" x14ac:dyDescent="0.25">
      <c r="A1804" s="14">
        <v>638088408</v>
      </c>
      <c r="B1804" s="12" t="s">
        <v>180</v>
      </c>
      <c r="C1804" s="12" t="s">
        <v>989</v>
      </c>
      <c r="D1804" s="12" t="s">
        <v>124</v>
      </c>
      <c r="E1804" s="13">
        <v>11</v>
      </c>
      <c r="F1804" s="12" t="s">
        <v>46</v>
      </c>
      <c r="G1804" s="13" t="s">
        <v>882</v>
      </c>
      <c r="H1804" s="12" t="s">
        <v>87</v>
      </c>
      <c r="I1804" s="12" t="s">
        <v>990</v>
      </c>
      <c r="J1804" s="12" t="s">
        <v>1107</v>
      </c>
      <c r="K1804" s="14">
        <v>638088408</v>
      </c>
      <c r="L1804" s="12" t="s">
        <v>90</v>
      </c>
      <c r="M1804" s="12">
        <v>0.6</v>
      </c>
      <c r="N1804" s="12" t="s">
        <v>52</v>
      </c>
      <c r="O1804" s="12">
        <v>4</v>
      </c>
      <c r="P1804" s="12" t="s">
        <v>53</v>
      </c>
      <c r="Q1804" s="12">
        <v>88</v>
      </c>
      <c r="R1804" s="12" t="s">
        <v>54</v>
      </c>
      <c r="S1804" s="12" t="s">
        <v>117</v>
      </c>
      <c r="T1804" s="12" t="s">
        <v>118</v>
      </c>
      <c r="U1804" s="12" t="s">
        <v>94</v>
      </c>
      <c r="V1804" s="12" t="s">
        <v>58</v>
      </c>
      <c r="W1804" s="12" t="s">
        <v>95</v>
      </c>
      <c r="X1804" s="12" t="b">
        <v>0</v>
      </c>
      <c r="Y1804" s="12" t="b">
        <v>0</v>
      </c>
      <c r="Z1804" s="12" t="e">
        <v>#N/A</v>
      </c>
      <c r="AA1804" s="12">
        <v>5.2799999999999993E-2</v>
      </c>
      <c r="AB1804" s="12">
        <v>0</v>
      </c>
      <c r="AC1804" s="12" t="s">
        <v>989</v>
      </c>
      <c r="AD1804" s="12" t="s">
        <v>990</v>
      </c>
      <c r="AE1804" s="12" t="s">
        <v>1107</v>
      </c>
      <c r="AF1804" s="12" t="s">
        <v>992</v>
      </c>
      <c r="AG1804" s="12" t="s">
        <v>6</v>
      </c>
      <c r="AH1804" s="12" t="b">
        <v>0</v>
      </c>
      <c r="AI1804" s="12" t="s">
        <v>39</v>
      </c>
      <c r="AJ1804" s="12" t="s">
        <v>61</v>
      </c>
      <c r="AK1804" s="12" t="s">
        <v>90</v>
      </c>
      <c r="AL1804" s="12" t="s">
        <v>905</v>
      </c>
      <c r="AM1804" s="12" t="s">
        <v>64</v>
      </c>
      <c r="AN1804" s="15" t="e">
        <v>#N/A</v>
      </c>
      <c r="AO1804" t="str">
        <f>RIGHT('CMO Input'!$T1804,(LEN('CMO Input'!$T1804)-FIND(" ",'CMO Input'!$T1804,1)))</f>
        <v>4-5”</v>
      </c>
      <c r="AP1804">
        <f>'CMO Input'!$O1804</f>
        <v>4</v>
      </c>
      <c r="AR1804" t="str">
        <f>Table2[[#This Row],[Policy / Non Policy]]</f>
        <v>Policy</v>
      </c>
      <c r="AS1804" t="str">
        <f>'CMO Input'!$U1804</f>
        <v>Tier 1</v>
      </c>
      <c r="AT1804" t="str">
        <f>'CMO Input'!$P1804</f>
        <v>CI</v>
      </c>
      <c r="AU1804" t="str" cm="1">
        <f t="array" ref="AU18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4" s="8" t="str">
        <f>TEXT('CMO Input'!$D1804,"MMM-YY")</f>
        <v>June</v>
      </c>
    </row>
    <row r="1805" spans="1:48" x14ac:dyDescent="0.25">
      <c r="A1805" s="18">
        <v>220000554464</v>
      </c>
      <c r="B1805" s="16" t="s">
        <v>180</v>
      </c>
      <c r="C1805" s="16" t="s">
        <v>989</v>
      </c>
      <c r="D1805" s="16" t="s">
        <v>124</v>
      </c>
      <c r="E1805" s="17">
        <v>11</v>
      </c>
      <c r="F1805" s="16" t="s">
        <v>46</v>
      </c>
      <c r="G1805" s="17" t="s">
        <v>882</v>
      </c>
      <c r="H1805" s="16" t="s">
        <v>87</v>
      </c>
      <c r="I1805" s="16" t="s">
        <v>990</v>
      </c>
      <c r="J1805" s="16" t="s">
        <v>1107</v>
      </c>
      <c r="K1805" s="18">
        <v>220000554464</v>
      </c>
      <c r="L1805" s="16" t="s">
        <v>116</v>
      </c>
      <c r="M1805" s="16">
        <v>0</v>
      </c>
      <c r="N1805" s="16" t="s">
        <v>52</v>
      </c>
      <c r="O1805" s="16">
        <v>4</v>
      </c>
      <c r="P1805" s="16" t="s">
        <v>53</v>
      </c>
      <c r="Q1805" s="16">
        <v>14</v>
      </c>
      <c r="R1805" s="16" t="s">
        <v>54</v>
      </c>
      <c r="S1805" s="16" t="s">
        <v>117</v>
      </c>
      <c r="T1805" s="16" t="s">
        <v>118</v>
      </c>
      <c r="U1805" s="16" t="s">
        <v>94</v>
      </c>
      <c r="V1805" s="16" t="s">
        <v>58</v>
      </c>
      <c r="W1805" s="16" t="s">
        <v>95</v>
      </c>
      <c r="X1805" s="16" t="b">
        <v>0</v>
      </c>
      <c r="Y1805" s="16" t="b">
        <v>0</v>
      </c>
      <c r="Z1805" s="16" t="e">
        <v>#N/A</v>
      </c>
      <c r="AA1805" s="16">
        <v>0</v>
      </c>
      <c r="AB1805" s="16">
        <v>0</v>
      </c>
      <c r="AC1805" s="16" t="s">
        <v>989</v>
      </c>
      <c r="AD1805" s="16" t="s">
        <v>990</v>
      </c>
      <c r="AE1805" s="16" t="s">
        <v>1107</v>
      </c>
      <c r="AF1805" s="16" t="s">
        <v>992</v>
      </c>
      <c r="AG1805" s="16" t="s">
        <v>6</v>
      </c>
      <c r="AH1805" s="16" t="b">
        <v>0</v>
      </c>
      <c r="AI1805" s="16" t="s">
        <v>60</v>
      </c>
      <c r="AJ1805" s="16" t="s">
        <v>61</v>
      </c>
      <c r="AK1805" s="16" t="s">
        <v>147</v>
      </c>
      <c r="AL1805" s="16" t="s">
        <v>905</v>
      </c>
      <c r="AM1805" s="16" t="s">
        <v>64</v>
      </c>
      <c r="AN1805" s="19" t="e">
        <v>#N/A</v>
      </c>
      <c r="AO1805" t="str">
        <f>RIGHT('CMO Input'!$T1805,(LEN('CMO Input'!$T1805)-FIND(" ",'CMO Input'!$T1805,1)))</f>
        <v>4-5”</v>
      </c>
      <c r="AP1805">
        <f>'CMO Input'!$O1805</f>
        <v>4</v>
      </c>
      <c r="AR1805" t="str">
        <f>Table2[[#This Row],[Policy / Non Policy]]</f>
        <v>Policy</v>
      </c>
      <c r="AS1805" t="str">
        <f>'CMO Input'!$U1805</f>
        <v>Tier 1</v>
      </c>
      <c r="AT1805" t="str">
        <f>'CMO Input'!$P1805</f>
        <v>CI</v>
      </c>
      <c r="AU1805" t="str" cm="1">
        <f t="array" ref="AU18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5" s="8" t="str">
        <f>TEXT('CMO Input'!$D1805,"MMM-YY")</f>
        <v>June</v>
      </c>
    </row>
    <row r="1806" spans="1:48" x14ac:dyDescent="0.25">
      <c r="A1806" s="14">
        <v>510916020</v>
      </c>
      <c r="B1806" s="12" t="s">
        <v>180</v>
      </c>
      <c r="C1806" s="12" t="s">
        <v>989</v>
      </c>
      <c r="D1806" s="12" t="s">
        <v>124</v>
      </c>
      <c r="E1806" s="13">
        <v>11</v>
      </c>
      <c r="F1806" s="12" t="s">
        <v>46</v>
      </c>
      <c r="G1806" s="13" t="s">
        <v>882</v>
      </c>
      <c r="H1806" s="12" t="s">
        <v>87</v>
      </c>
      <c r="I1806" s="12" t="s">
        <v>990</v>
      </c>
      <c r="J1806" s="12" t="s">
        <v>991</v>
      </c>
      <c r="K1806" s="14">
        <v>510916020</v>
      </c>
      <c r="L1806" s="12" t="s">
        <v>90</v>
      </c>
      <c r="M1806" s="12">
        <v>0.6</v>
      </c>
      <c r="N1806" s="12" t="s">
        <v>52</v>
      </c>
      <c r="O1806" s="12">
        <v>6</v>
      </c>
      <c r="P1806" s="12" t="s">
        <v>53</v>
      </c>
      <c r="Q1806" s="12">
        <v>94</v>
      </c>
      <c r="R1806" s="12" t="s">
        <v>54</v>
      </c>
      <c r="S1806" s="12" t="s">
        <v>134</v>
      </c>
      <c r="T1806" s="12" t="s">
        <v>135</v>
      </c>
      <c r="U1806" s="12" t="s">
        <v>94</v>
      </c>
      <c r="V1806" s="12" t="s">
        <v>58</v>
      </c>
      <c r="W1806" s="12" t="s">
        <v>95</v>
      </c>
      <c r="X1806" s="12" t="b">
        <v>0</v>
      </c>
      <c r="Y1806" s="12" t="b">
        <v>0</v>
      </c>
      <c r="Z1806" s="12" t="e">
        <v>#N/A</v>
      </c>
      <c r="AA1806" s="12">
        <v>5.6399999999999992E-2</v>
      </c>
      <c r="AB1806" s="12">
        <v>0</v>
      </c>
      <c r="AC1806" s="12" t="s">
        <v>989</v>
      </c>
      <c r="AD1806" s="12" t="s">
        <v>990</v>
      </c>
      <c r="AE1806" s="12" t="s">
        <v>991</v>
      </c>
      <c r="AF1806" s="12" t="s">
        <v>992</v>
      </c>
      <c r="AG1806" s="12" t="s">
        <v>6</v>
      </c>
      <c r="AH1806" s="12" t="b">
        <v>0</v>
      </c>
      <c r="AI1806" s="12" t="s">
        <v>39</v>
      </c>
      <c r="AJ1806" s="12" t="s">
        <v>61</v>
      </c>
      <c r="AK1806" s="12" t="s">
        <v>90</v>
      </c>
      <c r="AL1806" s="12" t="s">
        <v>905</v>
      </c>
      <c r="AM1806" s="12" t="s">
        <v>64</v>
      </c>
      <c r="AN1806" s="15" t="e">
        <v>#N/A</v>
      </c>
      <c r="AO1806" t="str">
        <f>RIGHT('CMO Input'!$T1806,(LEN('CMO Input'!$T1806)-FIND(" ",'CMO Input'!$T1806,1)))</f>
        <v>6-7”</v>
      </c>
      <c r="AP1806">
        <f>'CMO Input'!$O1806</f>
        <v>6</v>
      </c>
      <c r="AR1806" t="str">
        <f>Table2[[#This Row],[Policy / Non Policy]]</f>
        <v>Policy</v>
      </c>
      <c r="AS1806" t="str">
        <f>'CMO Input'!$U1806</f>
        <v>Tier 1</v>
      </c>
      <c r="AT1806" t="str">
        <f>'CMO Input'!$P1806</f>
        <v>CI</v>
      </c>
      <c r="AU1806" t="str" cm="1">
        <f t="array" ref="AU18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06" s="8" t="str">
        <f>TEXT('CMO Input'!$D1806,"MMM-YY")</f>
        <v>June</v>
      </c>
    </row>
    <row r="1807" spans="1:48" x14ac:dyDescent="0.25">
      <c r="A1807" s="18">
        <v>510916024</v>
      </c>
      <c r="B1807" s="16" t="s">
        <v>180</v>
      </c>
      <c r="C1807" s="16" t="s">
        <v>989</v>
      </c>
      <c r="D1807" s="16" t="s">
        <v>124</v>
      </c>
      <c r="E1807" s="17">
        <v>11</v>
      </c>
      <c r="F1807" s="16" t="s">
        <v>46</v>
      </c>
      <c r="G1807" s="17" t="s">
        <v>882</v>
      </c>
      <c r="H1807" s="16" t="s">
        <v>87</v>
      </c>
      <c r="I1807" s="16" t="s">
        <v>990</v>
      </c>
      <c r="J1807" s="16" t="s">
        <v>991</v>
      </c>
      <c r="K1807" s="18">
        <v>510916024</v>
      </c>
      <c r="L1807" s="16" t="s">
        <v>116</v>
      </c>
      <c r="M1807" s="16">
        <v>0.2</v>
      </c>
      <c r="N1807" s="16" t="s">
        <v>52</v>
      </c>
      <c r="O1807" s="16">
        <v>6</v>
      </c>
      <c r="P1807" s="16" t="s">
        <v>53</v>
      </c>
      <c r="Q1807" s="16">
        <v>4</v>
      </c>
      <c r="R1807" s="16" t="s">
        <v>54</v>
      </c>
      <c r="S1807" s="16" t="s">
        <v>134</v>
      </c>
      <c r="T1807" s="16" t="s">
        <v>135</v>
      </c>
      <c r="U1807" s="16" t="s">
        <v>94</v>
      </c>
      <c r="V1807" s="16" t="s">
        <v>58</v>
      </c>
      <c r="W1807" s="16" t="s">
        <v>95</v>
      </c>
      <c r="X1807" s="16" t="b">
        <v>0</v>
      </c>
      <c r="Y1807" s="16" t="b">
        <v>0</v>
      </c>
      <c r="Z1807" s="16" t="e">
        <v>#N/A</v>
      </c>
      <c r="AA1807" s="16">
        <v>8.0000000000000004E-4</v>
      </c>
      <c r="AB1807" s="16">
        <v>0</v>
      </c>
      <c r="AC1807" s="16" t="s">
        <v>989</v>
      </c>
      <c r="AD1807" s="16" t="s">
        <v>990</v>
      </c>
      <c r="AE1807" s="16" t="s">
        <v>991</v>
      </c>
      <c r="AF1807" s="16" t="s">
        <v>992</v>
      </c>
      <c r="AG1807" s="16" t="s">
        <v>6</v>
      </c>
      <c r="AH1807" s="16" t="b">
        <v>0</v>
      </c>
      <c r="AI1807" s="16" t="s">
        <v>60</v>
      </c>
      <c r="AJ1807" s="16" t="s">
        <v>61</v>
      </c>
      <c r="AK1807" s="16" t="s">
        <v>147</v>
      </c>
      <c r="AL1807" s="16" t="s">
        <v>905</v>
      </c>
      <c r="AM1807" s="16" t="s">
        <v>64</v>
      </c>
      <c r="AN1807" s="19" t="e">
        <v>#N/A</v>
      </c>
      <c r="AO1807" t="str">
        <f>RIGHT('CMO Input'!$T1807,(LEN('CMO Input'!$T1807)-FIND(" ",'CMO Input'!$T1807,1)))</f>
        <v>6-7”</v>
      </c>
      <c r="AP1807">
        <f>'CMO Input'!$O1807</f>
        <v>6</v>
      </c>
      <c r="AR1807" t="str">
        <f>Table2[[#This Row],[Policy / Non Policy]]</f>
        <v>Policy</v>
      </c>
      <c r="AS1807" t="str">
        <f>'CMO Input'!$U1807</f>
        <v>Tier 1</v>
      </c>
      <c r="AT1807" t="str">
        <f>'CMO Input'!$P1807</f>
        <v>CI</v>
      </c>
      <c r="AU1807" t="str" cm="1">
        <f t="array" ref="AU18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07" s="8" t="str">
        <f>TEXT('CMO Input'!$D1807,"MMM-YY")</f>
        <v>June</v>
      </c>
    </row>
    <row r="1808" spans="1:48" x14ac:dyDescent="0.25">
      <c r="A1808" s="14">
        <v>220000554463</v>
      </c>
      <c r="B1808" s="12" t="s">
        <v>180</v>
      </c>
      <c r="C1808" s="12" t="s">
        <v>989</v>
      </c>
      <c r="D1808" s="12" t="s">
        <v>124</v>
      </c>
      <c r="E1808" s="13">
        <v>11</v>
      </c>
      <c r="F1808" s="12" t="s">
        <v>46</v>
      </c>
      <c r="G1808" s="13" t="s">
        <v>882</v>
      </c>
      <c r="H1808" s="12" t="s">
        <v>87</v>
      </c>
      <c r="I1808" s="12" t="s">
        <v>990</v>
      </c>
      <c r="J1808" s="12" t="s">
        <v>991</v>
      </c>
      <c r="K1808" s="14">
        <v>220000554463</v>
      </c>
      <c r="L1808" s="12" t="s">
        <v>116</v>
      </c>
      <c r="M1808" s="12">
        <v>0</v>
      </c>
      <c r="N1808" s="12" t="s">
        <v>52</v>
      </c>
      <c r="O1808" s="12">
        <v>4</v>
      </c>
      <c r="P1808" s="12" t="s">
        <v>53</v>
      </c>
      <c r="Q1808" s="12">
        <v>2</v>
      </c>
      <c r="R1808" s="12" t="s">
        <v>54</v>
      </c>
      <c r="S1808" s="12" t="s">
        <v>117</v>
      </c>
      <c r="T1808" s="12" t="s">
        <v>118</v>
      </c>
      <c r="U1808" s="12" t="s">
        <v>94</v>
      </c>
      <c r="V1808" s="12" t="s">
        <v>58</v>
      </c>
      <c r="W1808" s="12" t="s">
        <v>95</v>
      </c>
      <c r="X1808" s="12" t="b">
        <v>0</v>
      </c>
      <c r="Y1808" s="12" t="b">
        <v>0</v>
      </c>
      <c r="Z1808" s="12" t="e">
        <v>#N/A</v>
      </c>
      <c r="AA1808" s="12">
        <v>0</v>
      </c>
      <c r="AB1808" s="12">
        <v>0</v>
      </c>
      <c r="AC1808" s="12" t="s">
        <v>989</v>
      </c>
      <c r="AD1808" s="12" t="s">
        <v>990</v>
      </c>
      <c r="AE1808" s="12" t="s">
        <v>991</v>
      </c>
      <c r="AF1808" s="12" t="s">
        <v>992</v>
      </c>
      <c r="AG1808" s="12" t="s">
        <v>6</v>
      </c>
      <c r="AH1808" s="12" t="b">
        <v>0</v>
      </c>
      <c r="AI1808" s="12" t="s">
        <v>60</v>
      </c>
      <c r="AJ1808" s="12" t="s">
        <v>61</v>
      </c>
      <c r="AK1808" s="12" t="s">
        <v>147</v>
      </c>
      <c r="AL1808" s="12" t="s">
        <v>905</v>
      </c>
      <c r="AM1808" s="12" t="s">
        <v>64</v>
      </c>
      <c r="AN1808" s="15" t="e">
        <v>#N/A</v>
      </c>
      <c r="AO1808" t="str">
        <f>RIGHT('CMO Input'!$T1808,(LEN('CMO Input'!$T1808)-FIND(" ",'CMO Input'!$T1808,1)))</f>
        <v>4-5”</v>
      </c>
      <c r="AP1808">
        <f>'CMO Input'!$O1808</f>
        <v>4</v>
      </c>
      <c r="AR1808" t="str">
        <f>Table2[[#This Row],[Policy / Non Policy]]</f>
        <v>Policy</v>
      </c>
      <c r="AS1808" t="str">
        <f>'CMO Input'!$U1808</f>
        <v>Tier 1</v>
      </c>
      <c r="AT1808" t="str">
        <f>'CMO Input'!$P1808</f>
        <v>CI</v>
      </c>
      <c r="AU1808" t="str" cm="1">
        <f t="array" ref="AU18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08" s="8" t="str">
        <f>TEXT('CMO Input'!$D1808,"MMM-YY")</f>
        <v>June</v>
      </c>
    </row>
    <row r="1809" spans="1:48" x14ac:dyDescent="0.25">
      <c r="A1809" s="18">
        <v>510941628</v>
      </c>
      <c r="B1809" s="16" t="s">
        <v>180</v>
      </c>
      <c r="C1809" s="16" t="s">
        <v>989</v>
      </c>
      <c r="D1809" s="16" t="s">
        <v>124</v>
      </c>
      <c r="E1809" s="17">
        <v>11</v>
      </c>
      <c r="F1809" s="16" t="s">
        <v>46</v>
      </c>
      <c r="G1809" s="17" t="s">
        <v>882</v>
      </c>
      <c r="H1809" s="16" t="s">
        <v>87</v>
      </c>
      <c r="I1809" s="16" t="s">
        <v>1061</v>
      </c>
      <c r="J1809" s="16" t="s">
        <v>1134</v>
      </c>
      <c r="K1809" s="18">
        <v>510941628</v>
      </c>
      <c r="L1809" s="16" t="s">
        <v>116</v>
      </c>
      <c r="M1809" s="16">
        <v>12.9</v>
      </c>
      <c r="N1809" s="16" t="s">
        <v>52</v>
      </c>
      <c r="O1809" s="16">
        <v>6</v>
      </c>
      <c r="P1809" s="16" t="s">
        <v>53</v>
      </c>
      <c r="Q1809" s="16">
        <v>120</v>
      </c>
      <c r="R1809" s="16" t="s">
        <v>54</v>
      </c>
      <c r="S1809" s="16" t="s">
        <v>134</v>
      </c>
      <c r="T1809" s="16" t="s">
        <v>135</v>
      </c>
      <c r="U1809" s="16" t="s">
        <v>94</v>
      </c>
      <c r="V1809" s="16" t="s">
        <v>58</v>
      </c>
      <c r="W1809" s="16" t="s">
        <v>95</v>
      </c>
      <c r="X1809" s="16" t="b">
        <v>0</v>
      </c>
      <c r="Y1809" s="16" t="b">
        <v>0</v>
      </c>
      <c r="Z1809" s="16" t="e">
        <v>#N/A</v>
      </c>
      <c r="AA1809" s="16">
        <v>1.548</v>
      </c>
      <c r="AB1809" s="16">
        <v>0</v>
      </c>
      <c r="AC1809" s="16" t="s">
        <v>989</v>
      </c>
      <c r="AD1809" s="16" t="s">
        <v>1061</v>
      </c>
      <c r="AE1809" s="16" t="s">
        <v>1134</v>
      </c>
      <c r="AF1809" s="16" t="s">
        <v>992</v>
      </c>
      <c r="AG1809" s="16" t="s">
        <v>6</v>
      </c>
      <c r="AH1809" s="16" t="b">
        <v>0</v>
      </c>
      <c r="AI1809" s="16" t="s">
        <v>60</v>
      </c>
      <c r="AJ1809" s="16" t="s">
        <v>61</v>
      </c>
      <c r="AK1809" s="16" t="s">
        <v>147</v>
      </c>
      <c r="AL1809" s="16" t="s">
        <v>370</v>
      </c>
      <c r="AM1809" s="16" t="s">
        <v>64</v>
      </c>
      <c r="AN1809" s="19" t="e">
        <v>#N/A</v>
      </c>
      <c r="AO1809" t="str">
        <f>RIGHT('CMO Input'!$T1809,(LEN('CMO Input'!$T1809)-FIND(" ",'CMO Input'!$T1809,1)))</f>
        <v>6-7”</v>
      </c>
      <c r="AP1809">
        <f>'CMO Input'!$O1809</f>
        <v>6</v>
      </c>
      <c r="AR1809" t="str">
        <f>Table2[[#This Row],[Policy / Non Policy]]</f>
        <v>Policy</v>
      </c>
      <c r="AS1809" t="str">
        <f>'CMO Input'!$U1809</f>
        <v>Tier 1</v>
      </c>
      <c r="AT1809" t="str">
        <f>'CMO Input'!$P1809</f>
        <v>CI</v>
      </c>
      <c r="AU1809" t="str" cm="1">
        <f t="array" ref="AU18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09" s="8" t="str">
        <f>TEXT('CMO Input'!$D1809,"MMM-YY")</f>
        <v>June</v>
      </c>
    </row>
    <row r="1810" spans="1:48" x14ac:dyDescent="0.25">
      <c r="A1810" s="14">
        <v>510852347</v>
      </c>
      <c r="B1810" s="12" t="s">
        <v>180</v>
      </c>
      <c r="C1810" s="12" t="s">
        <v>989</v>
      </c>
      <c r="D1810" s="12" t="s">
        <v>124</v>
      </c>
      <c r="E1810" s="13">
        <v>11</v>
      </c>
      <c r="F1810" s="12" t="s">
        <v>46</v>
      </c>
      <c r="G1810" s="13" t="s">
        <v>882</v>
      </c>
      <c r="H1810" s="12" t="s">
        <v>87</v>
      </c>
      <c r="I1810" s="12" t="s">
        <v>1096</v>
      </c>
      <c r="J1810" s="12" t="s">
        <v>1097</v>
      </c>
      <c r="K1810" s="14">
        <v>510852347</v>
      </c>
      <c r="L1810" s="12" t="s">
        <v>90</v>
      </c>
      <c r="M1810" s="12">
        <v>15.7</v>
      </c>
      <c r="N1810" s="12" t="s">
        <v>52</v>
      </c>
      <c r="O1810" s="12">
        <v>6</v>
      </c>
      <c r="P1810" s="12" t="s">
        <v>53</v>
      </c>
      <c r="Q1810" s="12">
        <v>100</v>
      </c>
      <c r="R1810" s="12" t="s">
        <v>54</v>
      </c>
      <c r="S1810" s="12" t="s">
        <v>134</v>
      </c>
      <c r="T1810" s="12" t="s">
        <v>135</v>
      </c>
      <c r="U1810" s="12" t="s">
        <v>94</v>
      </c>
      <c r="V1810" s="12" t="s">
        <v>58</v>
      </c>
      <c r="W1810" s="12" t="s">
        <v>95</v>
      </c>
      <c r="X1810" s="12" t="b">
        <v>0</v>
      </c>
      <c r="Y1810" s="12" t="b">
        <v>0</v>
      </c>
      <c r="Z1810" s="12" t="e">
        <v>#N/A</v>
      </c>
      <c r="AA1810" s="12">
        <v>1.5699999999999998</v>
      </c>
      <c r="AB1810" s="12">
        <v>0</v>
      </c>
      <c r="AC1810" s="12" t="s">
        <v>989</v>
      </c>
      <c r="AD1810" s="12" t="s">
        <v>1096</v>
      </c>
      <c r="AE1810" s="12" t="s">
        <v>1097</v>
      </c>
      <c r="AF1810" s="12" t="s">
        <v>992</v>
      </c>
      <c r="AG1810" s="12" t="s">
        <v>6</v>
      </c>
      <c r="AH1810" s="12" t="b">
        <v>0</v>
      </c>
      <c r="AI1810" s="12" t="s">
        <v>39</v>
      </c>
      <c r="AJ1810" s="12" t="s">
        <v>61</v>
      </c>
      <c r="AK1810" s="12" t="s">
        <v>90</v>
      </c>
      <c r="AL1810" s="12" t="s">
        <v>1054</v>
      </c>
      <c r="AM1810" s="12" t="s">
        <v>64</v>
      </c>
      <c r="AN1810" s="15" t="e">
        <v>#N/A</v>
      </c>
      <c r="AO1810" t="str">
        <f>RIGHT('CMO Input'!$T1810,(LEN('CMO Input'!$T1810)-FIND(" ",'CMO Input'!$T1810,1)))</f>
        <v>6-7”</v>
      </c>
      <c r="AP1810">
        <f>'CMO Input'!$O1810</f>
        <v>6</v>
      </c>
      <c r="AR1810" t="str">
        <f>Table2[[#This Row],[Policy / Non Policy]]</f>
        <v>Policy</v>
      </c>
      <c r="AS1810" t="str">
        <f>'CMO Input'!$U1810</f>
        <v>Tier 1</v>
      </c>
      <c r="AT1810" t="str">
        <f>'CMO Input'!$P1810</f>
        <v>CI</v>
      </c>
      <c r="AU1810" t="str" cm="1">
        <f t="array" ref="AU18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10" s="8" t="str">
        <f>TEXT('CMO Input'!$D1810,"MMM-YY")</f>
        <v>June</v>
      </c>
    </row>
    <row r="1811" spans="1:48" x14ac:dyDescent="0.25">
      <c r="A1811" s="18">
        <v>510849459</v>
      </c>
      <c r="B1811" s="16" t="s">
        <v>180</v>
      </c>
      <c r="C1811" s="16" t="s">
        <v>989</v>
      </c>
      <c r="D1811" s="16" t="s">
        <v>124</v>
      </c>
      <c r="E1811" s="17">
        <v>11</v>
      </c>
      <c r="F1811" s="16" t="s">
        <v>46</v>
      </c>
      <c r="G1811" s="17" t="s">
        <v>882</v>
      </c>
      <c r="H1811" s="16" t="s">
        <v>87</v>
      </c>
      <c r="I1811" s="16" t="s">
        <v>1020</v>
      </c>
      <c r="J1811" s="16" t="s">
        <v>1021</v>
      </c>
      <c r="K1811" s="18">
        <v>510849459</v>
      </c>
      <c r="L1811" s="16" t="s">
        <v>116</v>
      </c>
      <c r="M1811" s="16">
        <v>5.0999999999999996</v>
      </c>
      <c r="N1811" s="16" t="s">
        <v>52</v>
      </c>
      <c r="O1811" s="16">
        <v>8</v>
      </c>
      <c r="P1811" s="16" t="s">
        <v>163</v>
      </c>
      <c r="Q1811" s="16">
        <v>60</v>
      </c>
      <c r="R1811" s="16" t="s">
        <v>54</v>
      </c>
      <c r="S1811" s="16" t="s">
        <v>92</v>
      </c>
      <c r="T1811" s="16" t="s">
        <v>93</v>
      </c>
      <c r="U1811" s="16" t="s">
        <v>94</v>
      </c>
      <c r="V1811" s="16" t="s">
        <v>58</v>
      </c>
      <c r="W1811" s="16" t="s">
        <v>95</v>
      </c>
      <c r="X1811" s="16" t="b">
        <v>0</v>
      </c>
      <c r="Y1811" s="16" t="b">
        <v>0</v>
      </c>
      <c r="Z1811" s="16" t="e">
        <v>#N/A</v>
      </c>
      <c r="AA1811" s="16">
        <v>0.30599999999999999</v>
      </c>
      <c r="AB1811" s="16">
        <v>0</v>
      </c>
      <c r="AC1811" s="16" t="s">
        <v>989</v>
      </c>
      <c r="AD1811" s="16" t="s">
        <v>1020</v>
      </c>
      <c r="AE1811" s="16" t="s">
        <v>1021</v>
      </c>
      <c r="AF1811" s="16" t="s">
        <v>996</v>
      </c>
      <c r="AG1811" s="16" t="s">
        <v>6</v>
      </c>
      <c r="AH1811" s="16" t="b">
        <v>0</v>
      </c>
      <c r="AI1811" s="16" t="s">
        <v>60</v>
      </c>
      <c r="AJ1811" s="16" t="s">
        <v>61</v>
      </c>
      <c r="AK1811" s="16" t="s">
        <v>147</v>
      </c>
      <c r="AL1811" s="16" t="s">
        <v>1022</v>
      </c>
      <c r="AM1811" s="16" t="s">
        <v>64</v>
      </c>
      <c r="AN1811" s="19" t="e">
        <v>#N/A</v>
      </c>
      <c r="AO1811" t="str">
        <f>RIGHT('CMO Input'!$T1811,(LEN('CMO Input'!$T1811)-FIND(" ",'CMO Input'!$T1811,1)))</f>
        <v>8”</v>
      </c>
      <c r="AP1811">
        <f>'CMO Input'!$O1811</f>
        <v>8</v>
      </c>
      <c r="AR1811" t="str">
        <f>Table2[[#This Row],[Policy / Non Policy]]</f>
        <v>Policy</v>
      </c>
      <c r="AS1811" t="str">
        <f>'CMO Input'!$U1811</f>
        <v>Tier 1</v>
      </c>
      <c r="AT1811" t="str">
        <f>'CMO Input'!$P1811</f>
        <v>SI</v>
      </c>
      <c r="AU1811" t="str" cm="1">
        <f t="array" ref="AU18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811" s="8" t="str">
        <f>TEXT('CMO Input'!$D1811,"MMM-YY")</f>
        <v>June</v>
      </c>
    </row>
    <row r="1812" spans="1:48" x14ac:dyDescent="0.25">
      <c r="A1812" s="14">
        <v>510882548</v>
      </c>
      <c r="B1812" s="12" t="s">
        <v>180</v>
      </c>
      <c r="C1812" s="12" t="s">
        <v>989</v>
      </c>
      <c r="D1812" s="12" t="s">
        <v>124</v>
      </c>
      <c r="E1812" s="13">
        <v>11</v>
      </c>
      <c r="F1812" s="12" t="s">
        <v>46</v>
      </c>
      <c r="G1812" s="13" t="s">
        <v>882</v>
      </c>
      <c r="H1812" s="12" t="s">
        <v>87</v>
      </c>
      <c r="I1812" s="12" t="s">
        <v>1114</v>
      </c>
      <c r="J1812" s="12" t="s">
        <v>1115</v>
      </c>
      <c r="K1812" s="14">
        <v>510882548</v>
      </c>
      <c r="L1812" s="12" t="s">
        <v>90</v>
      </c>
      <c r="M1812" s="12">
        <v>1.3</v>
      </c>
      <c r="N1812" s="12" t="s">
        <v>52</v>
      </c>
      <c r="O1812" s="12">
        <v>6</v>
      </c>
      <c r="P1812" s="12" t="s">
        <v>53</v>
      </c>
      <c r="Q1812" s="12">
        <v>70</v>
      </c>
      <c r="R1812" s="12" t="s">
        <v>54</v>
      </c>
      <c r="S1812" s="12" t="s">
        <v>134</v>
      </c>
      <c r="T1812" s="12" t="s">
        <v>135</v>
      </c>
      <c r="U1812" s="12" t="s">
        <v>94</v>
      </c>
      <c r="V1812" s="12" t="s">
        <v>58</v>
      </c>
      <c r="W1812" s="12" t="s">
        <v>95</v>
      </c>
      <c r="X1812" s="12" t="b">
        <v>0</v>
      </c>
      <c r="Y1812" s="12" t="b">
        <v>0</v>
      </c>
      <c r="Z1812" s="12" t="e">
        <v>#N/A</v>
      </c>
      <c r="AA1812" s="12">
        <v>9.0999999999999998E-2</v>
      </c>
      <c r="AB1812" s="12">
        <v>0</v>
      </c>
      <c r="AC1812" s="12" t="s">
        <v>989</v>
      </c>
      <c r="AD1812" s="12" t="s">
        <v>1114</v>
      </c>
      <c r="AE1812" s="12" t="s">
        <v>1115</v>
      </c>
      <c r="AF1812" s="12" t="s">
        <v>996</v>
      </c>
      <c r="AG1812" s="12" t="s">
        <v>6</v>
      </c>
      <c r="AH1812" s="12" t="b">
        <v>0</v>
      </c>
      <c r="AI1812" s="12" t="s">
        <v>39</v>
      </c>
      <c r="AJ1812" s="12" t="s">
        <v>61</v>
      </c>
      <c r="AK1812" s="12" t="s">
        <v>90</v>
      </c>
      <c r="AL1812" s="12" t="s">
        <v>860</v>
      </c>
      <c r="AM1812" s="12" t="s">
        <v>64</v>
      </c>
      <c r="AN1812" s="15" t="e">
        <v>#N/A</v>
      </c>
      <c r="AO1812" t="str">
        <f>RIGHT('CMO Input'!$T1812,(LEN('CMO Input'!$T1812)-FIND(" ",'CMO Input'!$T1812,1)))</f>
        <v>6-7”</v>
      </c>
      <c r="AP1812">
        <f>'CMO Input'!$O1812</f>
        <v>6</v>
      </c>
      <c r="AR1812" t="str">
        <f>Table2[[#This Row],[Policy / Non Policy]]</f>
        <v>Policy</v>
      </c>
      <c r="AS1812" t="str">
        <f>'CMO Input'!$U1812</f>
        <v>Tier 1</v>
      </c>
      <c r="AT1812" t="str">
        <f>'CMO Input'!$P1812</f>
        <v>CI</v>
      </c>
      <c r="AU1812" t="str" cm="1">
        <f t="array" ref="AU18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12" s="8" t="str">
        <f>TEXT('CMO Input'!$D1812,"MMM-YY")</f>
        <v>June</v>
      </c>
    </row>
    <row r="1813" spans="1:48" x14ac:dyDescent="0.25">
      <c r="A1813" s="18">
        <v>510882550</v>
      </c>
      <c r="B1813" s="16" t="s">
        <v>180</v>
      </c>
      <c r="C1813" s="16" t="s">
        <v>989</v>
      </c>
      <c r="D1813" s="16" t="s">
        <v>124</v>
      </c>
      <c r="E1813" s="17">
        <v>11</v>
      </c>
      <c r="F1813" s="16" t="s">
        <v>46</v>
      </c>
      <c r="G1813" s="17" t="s">
        <v>882</v>
      </c>
      <c r="H1813" s="16" t="s">
        <v>87</v>
      </c>
      <c r="I1813" s="16" t="s">
        <v>1114</v>
      </c>
      <c r="J1813" s="16" t="s">
        <v>1115</v>
      </c>
      <c r="K1813" s="18">
        <v>510882550</v>
      </c>
      <c r="L1813" s="16" t="s">
        <v>116</v>
      </c>
      <c r="M1813" s="16">
        <v>11.3</v>
      </c>
      <c r="N1813" s="16" t="s">
        <v>52</v>
      </c>
      <c r="O1813" s="16">
        <v>6</v>
      </c>
      <c r="P1813" s="16" t="s">
        <v>53</v>
      </c>
      <c r="Q1813" s="16">
        <v>77</v>
      </c>
      <c r="R1813" s="16" t="s">
        <v>54</v>
      </c>
      <c r="S1813" s="16" t="s">
        <v>134</v>
      </c>
      <c r="T1813" s="16" t="s">
        <v>135</v>
      </c>
      <c r="U1813" s="16" t="s">
        <v>94</v>
      </c>
      <c r="V1813" s="16" t="s">
        <v>58</v>
      </c>
      <c r="W1813" s="16" t="s">
        <v>95</v>
      </c>
      <c r="X1813" s="16" t="b">
        <v>0</v>
      </c>
      <c r="Y1813" s="16" t="b">
        <v>0</v>
      </c>
      <c r="Z1813" s="16" t="e">
        <v>#N/A</v>
      </c>
      <c r="AA1813" s="16">
        <v>0.8701000000000001</v>
      </c>
      <c r="AB1813" s="16">
        <v>0</v>
      </c>
      <c r="AC1813" s="16" t="s">
        <v>989</v>
      </c>
      <c r="AD1813" s="16" t="s">
        <v>1114</v>
      </c>
      <c r="AE1813" s="16" t="s">
        <v>1115</v>
      </c>
      <c r="AF1813" s="16" t="s">
        <v>996</v>
      </c>
      <c r="AG1813" s="16" t="s">
        <v>6</v>
      </c>
      <c r="AH1813" s="16" t="b">
        <v>0</v>
      </c>
      <c r="AI1813" s="16" t="s">
        <v>60</v>
      </c>
      <c r="AJ1813" s="16" t="s">
        <v>61</v>
      </c>
      <c r="AK1813" s="16" t="s">
        <v>147</v>
      </c>
      <c r="AL1813" s="16" t="s">
        <v>860</v>
      </c>
      <c r="AM1813" s="16" t="s">
        <v>64</v>
      </c>
      <c r="AN1813" s="19" t="e">
        <v>#N/A</v>
      </c>
      <c r="AO1813" t="str">
        <f>RIGHT('CMO Input'!$T1813,(LEN('CMO Input'!$T1813)-FIND(" ",'CMO Input'!$T1813,1)))</f>
        <v>6-7”</v>
      </c>
      <c r="AP1813">
        <f>'CMO Input'!$O1813</f>
        <v>6</v>
      </c>
      <c r="AR1813" t="str">
        <f>Table2[[#This Row],[Policy / Non Policy]]</f>
        <v>Policy</v>
      </c>
      <c r="AS1813" t="str">
        <f>'CMO Input'!$U1813</f>
        <v>Tier 1</v>
      </c>
      <c r="AT1813" t="str">
        <f>'CMO Input'!$P1813</f>
        <v>CI</v>
      </c>
      <c r="AU1813" t="str" cm="1">
        <f t="array" ref="AU18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13" s="8" t="str">
        <f>TEXT('CMO Input'!$D1813,"MMM-YY")</f>
        <v>June</v>
      </c>
    </row>
    <row r="1814" spans="1:48" x14ac:dyDescent="0.25">
      <c r="A1814" s="14">
        <v>510882551</v>
      </c>
      <c r="B1814" s="12" t="s">
        <v>180</v>
      </c>
      <c r="C1814" s="12" t="s">
        <v>989</v>
      </c>
      <c r="D1814" s="12" t="s">
        <v>124</v>
      </c>
      <c r="E1814" s="13">
        <v>11</v>
      </c>
      <c r="F1814" s="12" t="s">
        <v>46</v>
      </c>
      <c r="G1814" s="13" t="s">
        <v>882</v>
      </c>
      <c r="H1814" s="12" t="s">
        <v>87</v>
      </c>
      <c r="I1814" s="12" t="s">
        <v>1114</v>
      </c>
      <c r="J1814" s="12" t="s">
        <v>1115</v>
      </c>
      <c r="K1814" s="14">
        <v>510882551</v>
      </c>
      <c r="L1814" s="12" t="s">
        <v>116</v>
      </c>
      <c r="M1814" s="12">
        <v>10.199999999999999</v>
      </c>
      <c r="N1814" s="12" t="s">
        <v>52</v>
      </c>
      <c r="O1814" s="12">
        <v>6</v>
      </c>
      <c r="P1814" s="12" t="s">
        <v>53</v>
      </c>
      <c r="Q1814" s="12">
        <v>6</v>
      </c>
      <c r="R1814" s="12" t="s">
        <v>54</v>
      </c>
      <c r="S1814" s="12" t="s">
        <v>134</v>
      </c>
      <c r="T1814" s="12" t="s">
        <v>135</v>
      </c>
      <c r="U1814" s="12" t="s">
        <v>94</v>
      </c>
      <c r="V1814" s="12" t="s">
        <v>58</v>
      </c>
      <c r="W1814" s="12" t="s">
        <v>95</v>
      </c>
      <c r="X1814" s="12" t="b">
        <v>0</v>
      </c>
      <c r="Y1814" s="12" t="b">
        <v>0</v>
      </c>
      <c r="Z1814" s="12" t="e">
        <v>#N/A</v>
      </c>
      <c r="AA1814" s="12">
        <v>6.1199999999999991E-2</v>
      </c>
      <c r="AB1814" s="12">
        <v>0</v>
      </c>
      <c r="AC1814" s="12" t="s">
        <v>989</v>
      </c>
      <c r="AD1814" s="12" t="s">
        <v>1114</v>
      </c>
      <c r="AE1814" s="12" t="s">
        <v>1115</v>
      </c>
      <c r="AF1814" s="12" t="s">
        <v>996</v>
      </c>
      <c r="AG1814" s="12" t="s">
        <v>6</v>
      </c>
      <c r="AH1814" s="12" t="b">
        <v>0</v>
      </c>
      <c r="AI1814" s="12" t="s">
        <v>60</v>
      </c>
      <c r="AJ1814" s="12" t="s">
        <v>61</v>
      </c>
      <c r="AK1814" s="12" t="s">
        <v>147</v>
      </c>
      <c r="AL1814" s="12" t="s">
        <v>860</v>
      </c>
      <c r="AM1814" s="12" t="s">
        <v>64</v>
      </c>
      <c r="AN1814" s="15" t="e">
        <v>#N/A</v>
      </c>
      <c r="AO1814" t="str">
        <f>RIGHT('CMO Input'!$T1814,(LEN('CMO Input'!$T1814)-FIND(" ",'CMO Input'!$T1814,1)))</f>
        <v>6-7”</v>
      </c>
      <c r="AP1814">
        <f>'CMO Input'!$O1814</f>
        <v>6</v>
      </c>
      <c r="AR1814" t="str">
        <f>Table2[[#This Row],[Policy / Non Policy]]</f>
        <v>Policy</v>
      </c>
      <c r="AS1814" t="str">
        <f>'CMO Input'!$U1814</f>
        <v>Tier 1</v>
      </c>
      <c r="AT1814" t="str">
        <f>'CMO Input'!$P1814</f>
        <v>CI</v>
      </c>
      <c r="AU1814" t="str" cm="1">
        <f t="array" ref="AU18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14" s="8" t="str">
        <f>TEXT('CMO Input'!$D1814,"MMM-YY")</f>
        <v>June</v>
      </c>
    </row>
    <row r="1815" spans="1:48" x14ac:dyDescent="0.25">
      <c r="A1815" s="18">
        <v>510882552</v>
      </c>
      <c r="B1815" s="16" t="s">
        <v>180</v>
      </c>
      <c r="C1815" s="16" t="s">
        <v>989</v>
      </c>
      <c r="D1815" s="16" t="s">
        <v>124</v>
      </c>
      <c r="E1815" s="17">
        <v>11</v>
      </c>
      <c r="F1815" s="16" t="s">
        <v>46</v>
      </c>
      <c r="G1815" s="17" t="s">
        <v>882</v>
      </c>
      <c r="H1815" s="16" t="s">
        <v>87</v>
      </c>
      <c r="I1815" s="16" t="s">
        <v>1114</v>
      </c>
      <c r="J1815" s="16" t="s">
        <v>1115</v>
      </c>
      <c r="K1815" s="18">
        <v>510882552</v>
      </c>
      <c r="L1815" s="16" t="s">
        <v>90</v>
      </c>
      <c r="M1815" s="16">
        <v>2.2999999999999998</v>
      </c>
      <c r="N1815" s="16" t="s">
        <v>52</v>
      </c>
      <c r="O1815" s="16">
        <v>6</v>
      </c>
      <c r="P1815" s="16" t="s">
        <v>53</v>
      </c>
      <c r="Q1815" s="16">
        <v>11</v>
      </c>
      <c r="R1815" s="16" t="s">
        <v>54</v>
      </c>
      <c r="S1815" s="16" t="s">
        <v>134</v>
      </c>
      <c r="T1815" s="16" t="s">
        <v>135</v>
      </c>
      <c r="U1815" s="16" t="s">
        <v>94</v>
      </c>
      <c r="V1815" s="16" t="s">
        <v>58</v>
      </c>
      <c r="W1815" s="16" t="s">
        <v>95</v>
      </c>
      <c r="X1815" s="16" t="b">
        <v>0</v>
      </c>
      <c r="Y1815" s="16" t="b">
        <v>0</v>
      </c>
      <c r="Z1815" s="16" t="e">
        <v>#N/A</v>
      </c>
      <c r="AA1815" s="16">
        <v>2.53E-2</v>
      </c>
      <c r="AB1815" s="16">
        <v>0</v>
      </c>
      <c r="AC1815" s="16" t="s">
        <v>989</v>
      </c>
      <c r="AD1815" s="16" t="s">
        <v>1114</v>
      </c>
      <c r="AE1815" s="16" t="s">
        <v>1115</v>
      </c>
      <c r="AF1815" s="16" t="s">
        <v>996</v>
      </c>
      <c r="AG1815" s="16" t="s">
        <v>6</v>
      </c>
      <c r="AH1815" s="16" t="b">
        <v>0</v>
      </c>
      <c r="AI1815" s="16" t="s">
        <v>39</v>
      </c>
      <c r="AJ1815" s="16" t="s">
        <v>61</v>
      </c>
      <c r="AK1815" s="16" t="s">
        <v>90</v>
      </c>
      <c r="AL1815" s="16" t="s">
        <v>860</v>
      </c>
      <c r="AM1815" s="16" t="s">
        <v>64</v>
      </c>
      <c r="AN1815" s="19" t="e">
        <v>#N/A</v>
      </c>
      <c r="AO1815" t="str">
        <f>RIGHT('CMO Input'!$T1815,(LEN('CMO Input'!$T1815)-FIND(" ",'CMO Input'!$T1815,1)))</f>
        <v>6-7”</v>
      </c>
      <c r="AP1815">
        <f>'CMO Input'!$O1815</f>
        <v>6</v>
      </c>
      <c r="AR1815" t="str">
        <f>Table2[[#This Row],[Policy / Non Policy]]</f>
        <v>Policy</v>
      </c>
      <c r="AS1815" t="str">
        <f>'CMO Input'!$U1815</f>
        <v>Tier 1</v>
      </c>
      <c r="AT1815" t="str">
        <f>'CMO Input'!$P1815</f>
        <v>CI</v>
      </c>
      <c r="AU1815" t="str" cm="1">
        <f t="array" ref="AU18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15" s="8" t="str">
        <f>TEXT('CMO Input'!$D1815,"MMM-YY")</f>
        <v>June</v>
      </c>
    </row>
    <row r="1816" spans="1:48" x14ac:dyDescent="0.25">
      <c r="A1816" s="14">
        <v>510882555</v>
      </c>
      <c r="B1816" s="12" t="s">
        <v>180</v>
      </c>
      <c r="C1816" s="12" t="s">
        <v>989</v>
      </c>
      <c r="D1816" s="12" t="s">
        <v>124</v>
      </c>
      <c r="E1816" s="13">
        <v>11</v>
      </c>
      <c r="F1816" s="12" t="s">
        <v>46</v>
      </c>
      <c r="G1816" s="13" t="s">
        <v>882</v>
      </c>
      <c r="H1816" s="12" t="s">
        <v>87</v>
      </c>
      <c r="I1816" s="12" t="s">
        <v>1114</v>
      </c>
      <c r="J1816" s="12" t="s">
        <v>1116</v>
      </c>
      <c r="K1816" s="14">
        <v>510882555</v>
      </c>
      <c r="L1816" s="12" t="s">
        <v>116</v>
      </c>
      <c r="M1816" s="12">
        <v>20.8</v>
      </c>
      <c r="N1816" s="12" t="s">
        <v>52</v>
      </c>
      <c r="O1816" s="12">
        <v>4</v>
      </c>
      <c r="P1816" s="12" t="s">
        <v>53</v>
      </c>
      <c r="Q1816" s="12">
        <v>119</v>
      </c>
      <c r="R1816" s="12" t="s">
        <v>54</v>
      </c>
      <c r="S1816" s="12" t="s">
        <v>117</v>
      </c>
      <c r="T1816" s="12" t="s">
        <v>118</v>
      </c>
      <c r="U1816" s="12" t="s">
        <v>94</v>
      </c>
      <c r="V1816" s="12" t="s">
        <v>58</v>
      </c>
      <c r="W1816" s="12" t="s">
        <v>95</v>
      </c>
      <c r="X1816" s="12" t="b">
        <v>0</v>
      </c>
      <c r="Y1816" s="12" t="b">
        <v>0</v>
      </c>
      <c r="Z1816" s="12" t="e">
        <v>#N/A</v>
      </c>
      <c r="AA1816" s="12">
        <v>2.4752000000000001</v>
      </c>
      <c r="AB1816" s="12">
        <v>0</v>
      </c>
      <c r="AC1816" s="12" t="s">
        <v>989</v>
      </c>
      <c r="AD1816" s="12" t="s">
        <v>1114</v>
      </c>
      <c r="AE1816" s="12" t="s">
        <v>1116</v>
      </c>
      <c r="AF1816" s="12" t="s">
        <v>996</v>
      </c>
      <c r="AG1816" s="12" t="s">
        <v>6</v>
      </c>
      <c r="AH1816" s="12" t="b">
        <v>0</v>
      </c>
      <c r="AI1816" s="12" t="s">
        <v>60</v>
      </c>
      <c r="AJ1816" s="12" t="s">
        <v>61</v>
      </c>
      <c r="AK1816" s="12" t="s">
        <v>147</v>
      </c>
      <c r="AL1816" s="12" t="s">
        <v>860</v>
      </c>
      <c r="AM1816" s="12" t="s">
        <v>64</v>
      </c>
      <c r="AN1816" s="15" t="e">
        <v>#N/A</v>
      </c>
      <c r="AO1816" t="str">
        <f>RIGHT('CMO Input'!$T1816,(LEN('CMO Input'!$T1816)-FIND(" ",'CMO Input'!$T1816,1)))</f>
        <v>4-5”</v>
      </c>
      <c r="AP1816">
        <f>'CMO Input'!$O1816</f>
        <v>4</v>
      </c>
      <c r="AR1816" t="str">
        <f>Table2[[#This Row],[Policy / Non Policy]]</f>
        <v>Policy</v>
      </c>
      <c r="AS1816" t="str">
        <f>'CMO Input'!$U1816</f>
        <v>Tier 1</v>
      </c>
      <c r="AT1816" t="str">
        <f>'CMO Input'!$P1816</f>
        <v>CI</v>
      </c>
      <c r="AU1816" t="str" cm="1">
        <f t="array" ref="AU18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16" s="8" t="str">
        <f>TEXT('CMO Input'!$D1816,"MMM-YY")</f>
        <v>June</v>
      </c>
    </row>
    <row r="1817" spans="1:48" x14ac:dyDescent="0.25">
      <c r="A1817" s="18">
        <v>510882557</v>
      </c>
      <c r="B1817" s="16" t="s">
        <v>180</v>
      </c>
      <c r="C1817" s="16" t="s">
        <v>989</v>
      </c>
      <c r="D1817" s="16" t="s">
        <v>124</v>
      </c>
      <c r="E1817" s="17">
        <v>11</v>
      </c>
      <c r="F1817" s="16" t="s">
        <v>46</v>
      </c>
      <c r="G1817" s="17" t="s">
        <v>882</v>
      </c>
      <c r="H1817" s="16" t="s">
        <v>87</v>
      </c>
      <c r="I1817" s="16" t="s">
        <v>1114</v>
      </c>
      <c r="J1817" s="16" t="s">
        <v>1116</v>
      </c>
      <c r="K1817" s="18">
        <v>510882557</v>
      </c>
      <c r="L1817" s="16" t="s">
        <v>116</v>
      </c>
      <c r="M1817" s="16">
        <v>20.399999999999999</v>
      </c>
      <c r="N1817" s="16" t="s">
        <v>52</v>
      </c>
      <c r="O1817" s="16">
        <v>4</v>
      </c>
      <c r="P1817" s="16" t="s">
        <v>53</v>
      </c>
      <c r="Q1817" s="16">
        <v>30</v>
      </c>
      <c r="R1817" s="16" t="s">
        <v>54</v>
      </c>
      <c r="S1817" s="16" t="s">
        <v>117</v>
      </c>
      <c r="T1817" s="16" t="s">
        <v>118</v>
      </c>
      <c r="U1817" s="16" t="s">
        <v>94</v>
      </c>
      <c r="V1817" s="16" t="s">
        <v>58</v>
      </c>
      <c r="W1817" s="16" t="s">
        <v>95</v>
      </c>
      <c r="X1817" s="16" t="b">
        <v>0</v>
      </c>
      <c r="Y1817" s="16" t="b">
        <v>0</v>
      </c>
      <c r="Z1817" s="16" t="e">
        <v>#N/A</v>
      </c>
      <c r="AA1817" s="16">
        <v>0.61199999999999999</v>
      </c>
      <c r="AB1817" s="16">
        <v>0</v>
      </c>
      <c r="AC1817" s="16" t="s">
        <v>989</v>
      </c>
      <c r="AD1817" s="16" t="s">
        <v>1114</v>
      </c>
      <c r="AE1817" s="16" t="s">
        <v>1116</v>
      </c>
      <c r="AF1817" s="16" t="s">
        <v>996</v>
      </c>
      <c r="AG1817" s="16" t="s">
        <v>6</v>
      </c>
      <c r="AH1817" s="16" t="b">
        <v>0</v>
      </c>
      <c r="AI1817" s="16" t="s">
        <v>60</v>
      </c>
      <c r="AJ1817" s="16" t="s">
        <v>61</v>
      </c>
      <c r="AK1817" s="16" t="s">
        <v>147</v>
      </c>
      <c r="AL1817" s="16" t="s">
        <v>860</v>
      </c>
      <c r="AM1817" s="16" t="s">
        <v>64</v>
      </c>
      <c r="AN1817" s="19" t="e">
        <v>#N/A</v>
      </c>
      <c r="AO1817" t="str">
        <f>RIGHT('CMO Input'!$T1817,(LEN('CMO Input'!$T1817)-FIND(" ",'CMO Input'!$T1817,1)))</f>
        <v>4-5”</v>
      </c>
      <c r="AP1817">
        <f>'CMO Input'!$O1817</f>
        <v>4</v>
      </c>
      <c r="AR1817" t="str">
        <f>Table2[[#This Row],[Policy / Non Policy]]</f>
        <v>Policy</v>
      </c>
      <c r="AS1817" t="str">
        <f>'CMO Input'!$U1817</f>
        <v>Tier 1</v>
      </c>
      <c r="AT1817" t="str">
        <f>'CMO Input'!$P1817</f>
        <v>CI</v>
      </c>
      <c r="AU1817" t="str" cm="1">
        <f t="array" ref="AU18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17" s="8" t="str">
        <f>TEXT('CMO Input'!$D1817,"MMM-YY")</f>
        <v>June</v>
      </c>
    </row>
    <row r="1818" spans="1:48" x14ac:dyDescent="0.25">
      <c r="A1818" s="14">
        <v>510887649</v>
      </c>
      <c r="B1818" s="12" t="s">
        <v>180</v>
      </c>
      <c r="C1818" s="12" t="s">
        <v>989</v>
      </c>
      <c r="D1818" s="12" t="s">
        <v>124</v>
      </c>
      <c r="E1818" s="13">
        <v>11</v>
      </c>
      <c r="F1818" s="12" t="s">
        <v>46</v>
      </c>
      <c r="G1818" s="13" t="s">
        <v>1044</v>
      </c>
      <c r="H1818" s="12" t="s">
        <v>87</v>
      </c>
      <c r="I1818" s="12" t="s">
        <v>1161</v>
      </c>
      <c r="J1818" s="12" t="s">
        <v>1162</v>
      </c>
      <c r="K1818" s="14">
        <v>510887649</v>
      </c>
      <c r="L1818" s="12" t="s">
        <v>116</v>
      </c>
      <c r="M1818" s="12">
        <v>0.3</v>
      </c>
      <c r="N1818" s="12" t="s">
        <v>52</v>
      </c>
      <c r="O1818" s="12">
        <v>100</v>
      </c>
      <c r="P1818" s="12" t="s">
        <v>91</v>
      </c>
      <c r="Q1818" s="12">
        <v>84</v>
      </c>
      <c r="R1818" s="12" t="s">
        <v>220</v>
      </c>
      <c r="S1818" s="12" t="s">
        <v>221</v>
      </c>
      <c r="T1818" s="12" t="s">
        <v>118</v>
      </c>
      <c r="U1818" s="12" t="s">
        <v>94</v>
      </c>
      <c r="V1818" s="12" t="s">
        <v>58</v>
      </c>
      <c r="W1818" s="12" t="s">
        <v>95</v>
      </c>
      <c r="X1818" s="12" t="b">
        <v>0</v>
      </c>
      <c r="Y1818" s="12" t="b">
        <v>0</v>
      </c>
      <c r="Z1818" s="12" t="e">
        <v>#N/A</v>
      </c>
      <c r="AA1818" s="12">
        <v>2.5199999999999997E-2</v>
      </c>
      <c r="AB1818" s="12">
        <v>0</v>
      </c>
      <c r="AC1818" s="12" t="s">
        <v>989</v>
      </c>
      <c r="AD1818" s="12" t="s">
        <v>1161</v>
      </c>
      <c r="AE1818" s="12" t="s">
        <v>1162</v>
      </c>
      <c r="AF1818" s="12" t="s">
        <v>1046</v>
      </c>
      <c r="AG1818" s="12" t="s">
        <v>6</v>
      </c>
      <c r="AH1818" s="12" t="b">
        <v>0</v>
      </c>
      <c r="AI1818" s="12" t="s">
        <v>60</v>
      </c>
      <c r="AJ1818" s="12" t="s">
        <v>166</v>
      </c>
      <c r="AK1818" s="12" t="s">
        <v>147</v>
      </c>
      <c r="AL1818" s="12" t="s">
        <v>1057</v>
      </c>
      <c r="AM1818" s="12" t="s">
        <v>64</v>
      </c>
      <c r="AN1818" s="15" t="e">
        <v>#N/A</v>
      </c>
      <c r="AO1818" t="str">
        <f>RIGHT('CMO Input'!$T1818,(LEN('CMO Input'!$T1818)-FIND(" ",'CMO Input'!$T1818,1)))</f>
        <v>4-5”</v>
      </c>
      <c r="AP1818">
        <f>'CMO Input'!$O1818</f>
        <v>100</v>
      </c>
      <c r="AR1818" t="str">
        <f>Table2[[#This Row],[Policy / Non Policy]]</f>
        <v>Policy</v>
      </c>
      <c r="AS1818" t="str">
        <f>'CMO Input'!$U1818</f>
        <v>Tier 1</v>
      </c>
      <c r="AT1818" t="str">
        <f>'CMO Input'!$P1818</f>
        <v>DI</v>
      </c>
      <c r="AU1818" t="str" cm="1">
        <f t="array" ref="AU18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18" s="8" t="str">
        <f>TEXT('CMO Input'!$D1818,"MMM-YY")</f>
        <v>June</v>
      </c>
    </row>
    <row r="1819" spans="1:48" x14ac:dyDescent="0.25">
      <c r="A1819" s="18">
        <v>510887650</v>
      </c>
      <c r="B1819" s="16" t="s">
        <v>180</v>
      </c>
      <c r="C1819" s="16" t="s">
        <v>989</v>
      </c>
      <c r="D1819" s="16" t="s">
        <v>124</v>
      </c>
      <c r="E1819" s="17">
        <v>11</v>
      </c>
      <c r="F1819" s="16" t="s">
        <v>46</v>
      </c>
      <c r="G1819" s="17" t="s">
        <v>1044</v>
      </c>
      <c r="H1819" s="16" t="s">
        <v>87</v>
      </c>
      <c r="I1819" s="16" t="s">
        <v>1161</v>
      </c>
      <c r="J1819" s="16" t="s">
        <v>1162</v>
      </c>
      <c r="K1819" s="18">
        <v>510887650</v>
      </c>
      <c r="L1819" s="16" t="s">
        <v>116</v>
      </c>
      <c r="M1819" s="16">
        <v>0.3</v>
      </c>
      <c r="N1819" s="16" t="s">
        <v>52</v>
      </c>
      <c r="O1819" s="16">
        <v>100</v>
      </c>
      <c r="P1819" s="16" t="s">
        <v>91</v>
      </c>
      <c r="Q1819" s="16">
        <v>42</v>
      </c>
      <c r="R1819" s="16" t="s">
        <v>220</v>
      </c>
      <c r="S1819" s="16" t="s">
        <v>221</v>
      </c>
      <c r="T1819" s="16" t="s">
        <v>118</v>
      </c>
      <c r="U1819" s="16" t="s">
        <v>94</v>
      </c>
      <c r="V1819" s="16" t="s">
        <v>58</v>
      </c>
      <c r="W1819" s="16" t="s">
        <v>95</v>
      </c>
      <c r="X1819" s="16" t="b">
        <v>0</v>
      </c>
      <c r="Y1819" s="16" t="b">
        <v>0</v>
      </c>
      <c r="Z1819" s="16" t="e">
        <v>#N/A</v>
      </c>
      <c r="AA1819" s="16">
        <v>1.2599999999999998E-2</v>
      </c>
      <c r="AB1819" s="16">
        <v>0</v>
      </c>
      <c r="AC1819" s="16" t="s">
        <v>989</v>
      </c>
      <c r="AD1819" s="16" t="s">
        <v>1161</v>
      </c>
      <c r="AE1819" s="16" t="s">
        <v>1162</v>
      </c>
      <c r="AF1819" s="16" t="s">
        <v>1046</v>
      </c>
      <c r="AG1819" s="16" t="s">
        <v>6</v>
      </c>
      <c r="AH1819" s="16" t="b">
        <v>0</v>
      </c>
      <c r="AI1819" s="16" t="s">
        <v>60</v>
      </c>
      <c r="AJ1819" s="16" t="s">
        <v>166</v>
      </c>
      <c r="AK1819" s="16" t="s">
        <v>147</v>
      </c>
      <c r="AL1819" s="16" t="s">
        <v>1057</v>
      </c>
      <c r="AM1819" s="16" t="s">
        <v>64</v>
      </c>
      <c r="AN1819" s="19" t="e">
        <v>#N/A</v>
      </c>
      <c r="AO1819" t="str">
        <f>RIGHT('CMO Input'!$T1819,(LEN('CMO Input'!$T1819)-FIND(" ",'CMO Input'!$T1819,1)))</f>
        <v>4-5”</v>
      </c>
      <c r="AP1819">
        <f>'CMO Input'!$O1819</f>
        <v>100</v>
      </c>
      <c r="AR1819" t="str">
        <f>Table2[[#This Row],[Policy / Non Policy]]</f>
        <v>Policy</v>
      </c>
      <c r="AS1819" t="str">
        <f>'CMO Input'!$U1819</f>
        <v>Tier 1</v>
      </c>
      <c r="AT1819" t="str">
        <f>'CMO Input'!$P1819</f>
        <v>DI</v>
      </c>
      <c r="AU1819" t="str" cm="1">
        <f t="array" ref="AU18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19" s="8" t="str">
        <f>TEXT('CMO Input'!$D1819,"MMM-YY")</f>
        <v>June</v>
      </c>
    </row>
    <row r="1820" spans="1:48" x14ac:dyDescent="0.25">
      <c r="A1820" s="14">
        <v>510896364</v>
      </c>
      <c r="B1820" s="12" t="s">
        <v>180</v>
      </c>
      <c r="C1820" s="12" t="s">
        <v>989</v>
      </c>
      <c r="D1820" s="12" t="s">
        <v>124</v>
      </c>
      <c r="E1820" s="13">
        <v>11</v>
      </c>
      <c r="F1820" s="12" t="s">
        <v>46</v>
      </c>
      <c r="G1820" s="13" t="s">
        <v>1044</v>
      </c>
      <c r="H1820" s="12" t="s">
        <v>87</v>
      </c>
      <c r="I1820" s="12" t="s">
        <v>1139</v>
      </c>
      <c r="J1820" s="12" t="s">
        <v>1140</v>
      </c>
      <c r="K1820" s="14">
        <v>510896364</v>
      </c>
      <c r="L1820" s="12" t="s">
        <v>116</v>
      </c>
      <c r="M1820" s="12">
        <v>7.5</v>
      </c>
      <c r="N1820" s="12" t="s">
        <v>52</v>
      </c>
      <c r="O1820" s="12">
        <v>100</v>
      </c>
      <c r="P1820" s="12" t="s">
        <v>91</v>
      </c>
      <c r="Q1820" s="12">
        <v>36</v>
      </c>
      <c r="R1820" s="12" t="s">
        <v>220</v>
      </c>
      <c r="S1820" s="12" t="s">
        <v>221</v>
      </c>
      <c r="T1820" s="12" t="s">
        <v>118</v>
      </c>
      <c r="U1820" s="12" t="s">
        <v>94</v>
      </c>
      <c r="V1820" s="12" t="s">
        <v>58</v>
      </c>
      <c r="W1820" s="12" t="s">
        <v>95</v>
      </c>
      <c r="X1820" s="12" t="b">
        <v>0</v>
      </c>
      <c r="Y1820" s="12" t="b">
        <v>0</v>
      </c>
      <c r="Z1820" s="12" t="e">
        <v>#N/A</v>
      </c>
      <c r="AA1820" s="12">
        <v>0.27</v>
      </c>
      <c r="AB1820" s="12">
        <v>0</v>
      </c>
      <c r="AC1820" s="12" t="s">
        <v>989</v>
      </c>
      <c r="AD1820" s="12" t="s">
        <v>1139</v>
      </c>
      <c r="AE1820" s="12" t="s">
        <v>1140</v>
      </c>
      <c r="AF1820" s="12" t="s">
        <v>1046</v>
      </c>
      <c r="AG1820" s="12" t="s">
        <v>6</v>
      </c>
      <c r="AH1820" s="12" t="b">
        <v>0</v>
      </c>
      <c r="AI1820" s="12" t="s">
        <v>60</v>
      </c>
      <c r="AJ1820" s="12" t="s">
        <v>166</v>
      </c>
      <c r="AK1820" s="12" t="s">
        <v>147</v>
      </c>
      <c r="AL1820" s="12" t="s">
        <v>167</v>
      </c>
      <c r="AM1820" s="12" t="s">
        <v>64</v>
      </c>
      <c r="AN1820" s="15" t="e">
        <v>#N/A</v>
      </c>
      <c r="AO1820" t="str">
        <f>RIGHT('CMO Input'!$T1820,(LEN('CMO Input'!$T1820)-FIND(" ",'CMO Input'!$T1820,1)))</f>
        <v>4-5”</v>
      </c>
      <c r="AP1820">
        <f>'CMO Input'!$O1820</f>
        <v>100</v>
      </c>
      <c r="AR1820" t="str">
        <f>Table2[[#This Row],[Policy / Non Policy]]</f>
        <v>Policy</v>
      </c>
      <c r="AS1820" t="str">
        <f>'CMO Input'!$U1820</f>
        <v>Tier 1</v>
      </c>
      <c r="AT1820" t="str">
        <f>'CMO Input'!$P1820</f>
        <v>DI</v>
      </c>
      <c r="AU1820" t="str" cm="1">
        <f t="array" ref="AU18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0" s="8" t="str">
        <f>TEXT('CMO Input'!$D1820,"MMM-YY")</f>
        <v>June</v>
      </c>
    </row>
    <row r="1821" spans="1:48" x14ac:dyDescent="0.25">
      <c r="A1821" s="18">
        <v>510896366</v>
      </c>
      <c r="B1821" s="16" t="s">
        <v>180</v>
      </c>
      <c r="C1821" s="16" t="s">
        <v>989</v>
      </c>
      <c r="D1821" s="16" t="s">
        <v>124</v>
      </c>
      <c r="E1821" s="17">
        <v>11</v>
      </c>
      <c r="F1821" s="16" t="s">
        <v>46</v>
      </c>
      <c r="G1821" s="17" t="s">
        <v>1044</v>
      </c>
      <c r="H1821" s="16" t="s">
        <v>87</v>
      </c>
      <c r="I1821" s="16" t="s">
        <v>1139</v>
      </c>
      <c r="J1821" s="16" t="s">
        <v>1140</v>
      </c>
      <c r="K1821" s="18">
        <v>510896366</v>
      </c>
      <c r="L1821" s="16" t="s">
        <v>116</v>
      </c>
      <c r="M1821" s="16">
        <v>0.3</v>
      </c>
      <c r="N1821" s="16" t="s">
        <v>52</v>
      </c>
      <c r="O1821" s="16">
        <v>100</v>
      </c>
      <c r="P1821" s="16" t="s">
        <v>91</v>
      </c>
      <c r="Q1821" s="16">
        <v>86</v>
      </c>
      <c r="R1821" s="16" t="s">
        <v>220</v>
      </c>
      <c r="S1821" s="16" t="s">
        <v>221</v>
      </c>
      <c r="T1821" s="16" t="s">
        <v>118</v>
      </c>
      <c r="U1821" s="16" t="s">
        <v>94</v>
      </c>
      <c r="V1821" s="16" t="s">
        <v>58</v>
      </c>
      <c r="W1821" s="16" t="s">
        <v>95</v>
      </c>
      <c r="X1821" s="16" t="b">
        <v>0</v>
      </c>
      <c r="Y1821" s="16" t="b">
        <v>0</v>
      </c>
      <c r="Z1821" s="16" t="e">
        <v>#N/A</v>
      </c>
      <c r="AA1821" s="16">
        <v>2.5799999999999997E-2</v>
      </c>
      <c r="AB1821" s="16">
        <v>0</v>
      </c>
      <c r="AC1821" s="16" t="s">
        <v>989</v>
      </c>
      <c r="AD1821" s="16" t="s">
        <v>1139</v>
      </c>
      <c r="AE1821" s="16" t="s">
        <v>1140</v>
      </c>
      <c r="AF1821" s="16" t="s">
        <v>1046</v>
      </c>
      <c r="AG1821" s="16" t="s">
        <v>6</v>
      </c>
      <c r="AH1821" s="16" t="b">
        <v>0</v>
      </c>
      <c r="AI1821" s="16" t="s">
        <v>60</v>
      </c>
      <c r="AJ1821" s="16" t="s">
        <v>166</v>
      </c>
      <c r="AK1821" s="16" t="s">
        <v>147</v>
      </c>
      <c r="AL1821" s="16" t="s">
        <v>167</v>
      </c>
      <c r="AM1821" s="16" t="s">
        <v>64</v>
      </c>
      <c r="AN1821" s="19" t="e">
        <v>#N/A</v>
      </c>
      <c r="AO1821" t="str">
        <f>RIGHT('CMO Input'!$T1821,(LEN('CMO Input'!$T1821)-FIND(" ",'CMO Input'!$T1821,1)))</f>
        <v>4-5”</v>
      </c>
      <c r="AP1821">
        <f>'CMO Input'!$O1821</f>
        <v>100</v>
      </c>
      <c r="AR1821" t="str">
        <f>Table2[[#This Row],[Policy / Non Policy]]</f>
        <v>Policy</v>
      </c>
      <c r="AS1821" t="str">
        <f>'CMO Input'!$U1821</f>
        <v>Tier 1</v>
      </c>
      <c r="AT1821" t="str">
        <f>'CMO Input'!$P1821</f>
        <v>DI</v>
      </c>
      <c r="AU1821" t="str" cm="1">
        <f t="array" ref="AU18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1" s="8" t="str">
        <f>TEXT('CMO Input'!$D1821,"MMM-YY")</f>
        <v>June</v>
      </c>
    </row>
    <row r="1822" spans="1:48" x14ac:dyDescent="0.25">
      <c r="A1822" s="14">
        <v>510949849</v>
      </c>
      <c r="B1822" s="12" t="s">
        <v>180</v>
      </c>
      <c r="C1822" s="12" t="s">
        <v>989</v>
      </c>
      <c r="D1822" s="12" t="s">
        <v>124</v>
      </c>
      <c r="E1822" s="13">
        <v>11</v>
      </c>
      <c r="F1822" s="12" t="s">
        <v>46</v>
      </c>
      <c r="G1822" s="13" t="s">
        <v>1044</v>
      </c>
      <c r="H1822" s="12" t="s">
        <v>87</v>
      </c>
      <c r="I1822" s="12" t="s">
        <v>1103</v>
      </c>
      <c r="J1822" s="12" t="s">
        <v>1163</v>
      </c>
      <c r="K1822" s="14">
        <v>510949849</v>
      </c>
      <c r="L1822" s="12" t="s">
        <v>116</v>
      </c>
      <c r="M1822" s="12">
        <v>0.3</v>
      </c>
      <c r="N1822" s="12" t="s">
        <v>52</v>
      </c>
      <c r="O1822" s="12">
        <v>4</v>
      </c>
      <c r="P1822" s="12" t="s">
        <v>91</v>
      </c>
      <c r="Q1822" s="12">
        <v>70</v>
      </c>
      <c r="R1822" s="12" t="s">
        <v>54</v>
      </c>
      <c r="S1822" s="12" t="s">
        <v>117</v>
      </c>
      <c r="T1822" s="12" t="s">
        <v>118</v>
      </c>
      <c r="U1822" s="12" t="s">
        <v>94</v>
      </c>
      <c r="V1822" s="12" t="s">
        <v>58</v>
      </c>
      <c r="W1822" s="12" t="s">
        <v>95</v>
      </c>
      <c r="X1822" s="12" t="b">
        <v>0</v>
      </c>
      <c r="Y1822" s="12" t="b">
        <v>0</v>
      </c>
      <c r="Z1822" s="12" t="e">
        <v>#N/A</v>
      </c>
      <c r="AA1822" s="12">
        <v>2.0999999999999998E-2</v>
      </c>
      <c r="AB1822" s="12">
        <v>0</v>
      </c>
      <c r="AC1822" s="12" t="s">
        <v>989</v>
      </c>
      <c r="AD1822" s="12" t="s">
        <v>1103</v>
      </c>
      <c r="AE1822" s="12" t="s">
        <v>1163</v>
      </c>
      <c r="AF1822" s="12" t="s">
        <v>1010</v>
      </c>
      <c r="AG1822" s="12" t="s">
        <v>6</v>
      </c>
      <c r="AH1822" s="12" t="b">
        <v>0</v>
      </c>
      <c r="AI1822" s="12" t="s">
        <v>60</v>
      </c>
      <c r="AJ1822" s="12" t="s">
        <v>827</v>
      </c>
      <c r="AK1822" s="12" t="s">
        <v>147</v>
      </c>
      <c r="AL1822" s="12" t="s">
        <v>1041</v>
      </c>
      <c r="AM1822" s="12" t="s">
        <v>64</v>
      </c>
      <c r="AN1822" s="15" t="e">
        <v>#N/A</v>
      </c>
      <c r="AO1822" t="str">
        <f>RIGHT('CMO Input'!$T1822,(LEN('CMO Input'!$T1822)-FIND(" ",'CMO Input'!$T1822,1)))</f>
        <v>4-5”</v>
      </c>
      <c r="AP1822">
        <f>'CMO Input'!$O1822</f>
        <v>4</v>
      </c>
      <c r="AR1822" t="str">
        <f>Table2[[#This Row],[Policy / Non Policy]]</f>
        <v>Policy</v>
      </c>
      <c r="AS1822" t="str">
        <f>'CMO Input'!$U1822</f>
        <v>Tier 1</v>
      </c>
      <c r="AT1822" t="str">
        <f>'CMO Input'!$P1822</f>
        <v>DI</v>
      </c>
      <c r="AU1822" t="str" cm="1">
        <f t="array" ref="AU18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2" s="8" t="str">
        <f>TEXT('CMO Input'!$D1822,"MMM-YY")</f>
        <v>June</v>
      </c>
    </row>
    <row r="1823" spans="1:48" x14ac:dyDescent="0.25">
      <c r="A1823" s="18">
        <v>510949851</v>
      </c>
      <c r="B1823" s="16" t="s">
        <v>180</v>
      </c>
      <c r="C1823" s="16" t="s">
        <v>989</v>
      </c>
      <c r="D1823" s="16" t="s">
        <v>124</v>
      </c>
      <c r="E1823" s="17">
        <v>11</v>
      </c>
      <c r="F1823" s="16" t="s">
        <v>46</v>
      </c>
      <c r="G1823" s="17" t="s">
        <v>1044</v>
      </c>
      <c r="H1823" s="16" t="s">
        <v>87</v>
      </c>
      <c r="I1823" s="16" t="s">
        <v>1103</v>
      </c>
      <c r="J1823" s="16" t="s">
        <v>1087</v>
      </c>
      <c r="K1823" s="18">
        <v>510949851</v>
      </c>
      <c r="L1823" s="16" t="s">
        <v>116</v>
      </c>
      <c r="M1823" s="16">
        <v>0.3</v>
      </c>
      <c r="N1823" s="16" t="s">
        <v>52</v>
      </c>
      <c r="O1823" s="16">
        <v>4</v>
      </c>
      <c r="P1823" s="16" t="s">
        <v>91</v>
      </c>
      <c r="Q1823" s="16">
        <v>40</v>
      </c>
      <c r="R1823" s="16" t="s">
        <v>54</v>
      </c>
      <c r="S1823" s="16" t="s">
        <v>117</v>
      </c>
      <c r="T1823" s="16" t="s">
        <v>118</v>
      </c>
      <c r="U1823" s="16" t="s">
        <v>94</v>
      </c>
      <c r="V1823" s="16" t="s">
        <v>58</v>
      </c>
      <c r="W1823" s="16" t="s">
        <v>95</v>
      </c>
      <c r="X1823" s="16" t="b">
        <v>0</v>
      </c>
      <c r="Y1823" s="16" t="b">
        <v>0</v>
      </c>
      <c r="Z1823" s="16" t="e">
        <v>#N/A</v>
      </c>
      <c r="AA1823" s="16">
        <v>1.1999999999999999E-2</v>
      </c>
      <c r="AB1823" s="16">
        <v>0</v>
      </c>
      <c r="AC1823" s="16" t="s">
        <v>989</v>
      </c>
      <c r="AD1823" s="16" t="s">
        <v>1103</v>
      </c>
      <c r="AE1823" s="16" t="s">
        <v>1087</v>
      </c>
      <c r="AF1823" s="16" t="s">
        <v>1010</v>
      </c>
      <c r="AG1823" s="16" t="s">
        <v>6</v>
      </c>
      <c r="AH1823" s="16" t="b">
        <v>0</v>
      </c>
      <c r="AI1823" s="16" t="s">
        <v>60</v>
      </c>
      <c r="AJ1823" s="16" t="s">
        <v>827</v>
      </c>
      <c r="AK1823" s="16" t="s">
        <v>147</v>
      </c>
      <c r="AL1823" s="16" t="s">
        <v>1041</v>
      </c>
      <c r="AM1823" s="16" t="s">
        <v>64</v>
      </c>
      <c r="AN1823" s="19" t="e">
        <v>#N/A</v>
      </c>
      <c r="AO1823" t="str">
        <f>RIGHT('CMO Input'!$T1823,(LEN('CMO Input'!$T1823)-FIND(" ",'CMO Input'!$T1823,1)))</f>
        <v>4-5”</v>
      </c>
      <c r="AP1823">
        <f>'CMO Input'!$O1823</f>
        <v>4</v>
      </c>
      <c r="AR1823" t="str">
        <f>Table2[[#This Row],[Policy / Non Policy]]</f>
        <v>Policy</v>
      </c>
      <c r="AS1823" t="str">
        <f>'CMO Input'!$U1823</f>
        <v>Tier 1</v>
      </c>
      <c r="AT1823" t="str">
        <f>'CMO Input'!$P1823</f>
        <v>DI</v>
      </c>
      <c r="AU1823" t="str" cm="1">
        <f t="array" ref="AU18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3" s="8" t="str">
        <f>TEXT('CMO Input'!$D1823,"MMM-YY")</f>
        <v>June</v>
      </c>
    </row>
    <row r="1824" spans="1:48" x14ac:dyDescent="0.25">
      <c r="A1824" s="14">
        <v>510949852</v>
      </c>
      <c r="B1824" s="12" t="s">
        <v>180</v>
      </c>
      <c r="C1824" s="12" t="s">
        <v>989</v>
      </c>
      <c r="D1824" s="12" t="s">
        <v>124</v>
      </c>
      <c r="E1824" s="13">
        <v>11</v>
      </c>
      <c r="F1824" s="12" t="s">
        <v>46</v>
      </c>
      <c r="G1824" s="13" t="s">
        <v>1044</v>
      </c>
      <c r="H1824" s="12" t="s">
        <v>87</v>
      </c>
      <c r="I1824" s="12" t="s">
        <v>1039</v>
      </c>
      <c r="J1824" s="12" t="s">
        <v>1087</v>
      </c>
      <c r="K1824" s="14">
        <v>510949852</v>
      </c>
      <c r="L1824" s="12" t="s">
        <v>116</v>
      </c>
      <c r="M1824" s="12">
        <v>0.7</v>
      </c>
      <c r="N1824" s="12" t="s">
        <v>52</v>
      </c>
      <c r="O1824" s="12">
        <v>4</v>
      </c>
      <c r="P1824" s="12" t="s">
        <v>91</v>
      </c>
      <c r="Q1824" s="12">
        <v>70</v>
      </c>
      <c r="R1824" s="12" t="s">
        <v>54</v>
      </c>
      <c r="S1824" s="12" t="s">
        <v>117</v>
      </c>
      <c r="T1824" s="12" t="s">
        <v>118</v>
      </c>
      <c r="U1824" s="12" t="s">
        <v>94</v>
      </c>
      <c r="V1824" s="12" t="s">
        <v>58</v>
      </c>
      <c r="W1824" s="12" t="s">
        <v>95</v>
      </c>
      <c r="X1824" s="12" t="b">
        <v>0</v>
      </c>
      <c r="Y1824" s="12" t="b">
        <v>0</v>
      </c>
      <c r="Z1824" s="12" t="e">
        <v>#N/A</v>
      </c>
      <c r="AA1824" s="12">
        <v>4.9000000000000002E-2</v>
      </c>
      <c r="AB1824" s="12">
        <v>0</v>
      </c>
      <c r="AC1824" s="12" t="s">
        <v>989</v>
      </c>
      <c r="AD1824" s="12" t="s">
        <v>1039</v>
      </c>
      <c r="AE1824" s="12" t="s">
        <v>1087</v>
      </c>
      <c r="AF1824" s="12" t="s">
        <v>1010</v>
      </c>
      <c r="AG1824" s="12" t="s">
        <v>6</v>
      </c>
      <c r="AH1824" s="12" t="b">
        <v>0</v>
      </c>
      <c r="AI1824" s="12" t="s">
        <v>60</v>
      </c>
      <c r="AJ1824" s="12" t="s">
        <v>827</v>
      </c>
      <c r="AK1824" s="12" t="s">
        <v>147</v>
      </c>
      <c r="AL1824" s="12" t="s">
        <v>1041</v>
      </c>
      <c r="AM1824" s="12" t="s">
        <v>64</v>
      </c>
      <c r="AN1824" s="15" t="e">
        <v>#N/A</v>
      </c>
      <c r="AO1824" t="str">
        <f>RIGHT('CMO Input'!$T1824,(LEN('CMO Input'!$T1824)-FIND(" ",'CMO Input'!$T1824,1)))</f>
        <v>4-5”</v>
      </c>
      <c r="AP1824">
        <f>'CMO Input'!$O1824</f>
        <v>4</v>
      </c>
      <c r="AR1824" t="str">
        <f>Table2[[#This Row],[Policy / Non Policy]]</f>
        <v>Policy</v>
      </c>
      <c r="AS1824" t="str">
        <f>'CMO Input'!$U1824</f>
        <v>Tier 1</v>
      </c>
      <c r="AT1824" t="str">
        <f>'CMO Input'!$P1824</f>
        <v>DI</v>
      </c>
      <c r="AU1824" t="str" cm="1">
        <f t="array" ref="AU18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4" s="8" t="str">
        <f>TEXT('CMO Input'!$D1824,"MMM-YY")</f>
        <v>June</v>
      </c>
    </row>
    <row r="1825" spans="1:48" x14ac:dyDescent="0.25">
      <c r="A1825" s="18">
        <v>510949068</v>
      </c>
      <c r="B1825" s="16" t="s">
        <v>180</v>
      </c>
      <c r="C1825" s="16" t="s">
        <v>989</v>
      </c>
      <c r="D1825" s="16" t="s">
        <v>124</v>
      </c>
      <c r="E1825" s="17">
        <v>11</v>
      </c>
      <c r="F1825" s="16" t="s">
        <v>46</v>
      </c>
      <c r="G1825" s="17" t="s">
        <v>1044</v>
      </c>
      <c r="H1825" s="16" t="s">
        <v>87</v>
      </c>
      <c r="I1825" s="16" t="s">
        <v>1164</v>
      </c>
      <c r="J1825" s="16" t="s">
        <v>1165</v>
      </c>
      <c r="K1825" s="18">
        <v>510949068</v>
      </c>
      <c r="L1825" s="16" t="s">
        <v>116</v>
      </c>
      <c r="M1825" s="16">
        <v>28.8</v>
      </c>
      <c r="N1825" s="16" t="s">
        <v>52</v>
      </c>
      <c r="O1825" s="16">
        <v>4</v>
      </c>
      <c r="P1825" s="16" t="s">
        <v>163</v>
      </c>
      <c r="Q1825" s="16">
        <v>150</v>
      </c>
      <c r="R1825" s="16" t="s">
        <v>54</v>
      </c>
      <c r="S1825" s="16" t="s">
        <v>117</v>
      </c>
      <c r="T1825" s="16" t="s">
        <v>118</v>
      </c>
      <c r="U1825" s="16" t="s">
        <v>94</v>
      </c>
      <c r="V1825" s="16" t="s">
        <v>58</v>
      </c>
      <c r="W1825" s="16" t="s">
        <v>95</v>
      </c>
      <c r="X1825" s="16" t="b">
        <v>0</v>
      </c>
      <c r="Y1825" s="16" t="b">
        <v>0</v>
      </c>
      <c r="Z1825" s="16" t="e">
        <v>#N/A</v>
      </c>
      <c r="AA1825" s="16">
        <v>4.32</v>
      </c>
      <c r="AB1825" s="16">
        <v>0</v>
      </c>
      <c r="AC1825" s="16" t="s">
        <v>989</v>
      </c>
      <c r="AD1825" s="16" t="s">
        <v>1164</v>
      </c>
      <c r="AE1825" s="16" t="s">
        <v>1165</v>
      </c>
      <c r="AF1825" s="16" t="s">
        <v>1010</v>
      </c>
      <c r="AG1825" s="16" t="s">
        <v>6</v>
      </c>
      <c r="AH1825" s="16" t="b">
        <v>0</v>
      </c>
      <c r="AI1825" s="16" t="s">
        <v>60</v>
      </c>
      <c r="AJ1825" s="16" t="s">
        <v>827</v>
      </c>
      <c r="AK1825" s="16" t="s">
        <v>147</v>
      </c>
      <c r="AL1825" s="16" t="s">
        <v>1166</v>
      </c>
      <c r="AM1825" s="16" t="s">
        <v>64</v>
      </c>
      <c r="AN1825" s="19" t="e">
        <v>#N/A</v>
      </c>
      <c r="AO1825" t="str">
        <f>RIGHT('CMO Input'!$T1825,(LEN('CMO Input'!$T1825)-FIND(" ",'CMO Input'!$T1825,1)))</f>
        <v>4-5”</v>
      </c>
      <c r="AP1825">
        <f>'CMO Input'!$O1825</f>
        <v>4</v>
      </c>
      <c r="AR1825" t="str">
        <f>Table2[[#This Row],[Policy / Non Policy]]</f>
        <v>Policy</v>
      </c>
      <c r="AS1825" t="str">
        <f>'CMO Input'!$U1825</f>
        <v>Tier 1</v>
      </c>
      <c r="AT1825" t="str">
        <f>'CMO Input'!$P1825</f>
        <v>SI</v>
      </c>
      <c r="AU1825" t="str" cm="1">
        <f t="array" ref="AU18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5" s="8" t="str">
        <f>TEXT('CMO Input'!$D1825,"MMM-YY")</f>
        <v>June</v>
      </c>
    </row>
    <row r="1826" spans="1:48" x14ac:dyDescent="0.25">
      <c r="A1826" s="14">
        <v>510948931</v>
      </c>
      <c r="B1826" s="12" t="s">
        <v>180</v>
      </c>
      <c r="C1826" s="12" t="s">
        <v>989</v>
      </c>
      <c r="D1826" s="12" t="s">
        <v>124</v>
      </c>
      <c r="E1826" s="13">
        <v>11</v>
      </c>
      <c r="F1826" s="12" t="s">
        <v>46</v>
      </c>
      <c r="G1826" s="13" t="s">
        <v>1044</v>
      </c>
      <c r="H1826" s="12" t="s">
        <v>87</v>
      </c>
      <c r="I1826" s="12" t="s">
        <v>1167</v>
      </c>
      <c r="J1826" s="12" t="s">
        <v>1168</v>
      </c>
      <c r="K1826" s="14">
        <v>510948931</v>
      </c>
      <c r="L1826" s="12" t="s">
        <v>116</v>
      </c>
      <c r="M1826" s="12">
        <v>0.4</v>
      </c>
      <c r="N1826" s="12" t="s">
        <v>52</v>
      </c>
      <c r="O1826" s="12">
        <v>4</v>
      </c>
      <c r="P1826" s="12" t="s">
        <v>91</v>
      </c>
      <c r="Q1826" s="12">
        <v>50</v>
      </c>
      <c r="R1826" s="12" t="s">
        <v>54</v>
      </c>
      <c r="S1826" s="12" t="s">
        <v>117</v>
      </c>
      <c r="T1826" s="12" t="s">
        <v>118</v>
      </c>
      <c r="U1826" s="12" t="s">
        <v>94</v>
      </c>
      <c r="V1826" s="12" t="s">
        <v>58</v>
      </c>
      <c r="W1826" s="12" t="s">
        <v>95</v>
      </c>
      <c r="X1826" s="12" t="b">
        <v>0</v>
      </c>
      <c r="Y1826" s="12" t="b">
        <v>0</v>
      </c>
      <c r="Z1826" s="12" t="e">
        <v>#N/A</v>
      </c>
      <c r="AA1826" s="12">
        <v>0.02</v>
      </c>
      <c r="AB1826" s="12">
        <v>0</v>
      </c>
      <c r="AC1826" s="12" t="s">
        <v>989</v>
      </c>
      <c r="AD1826" s="12" t="s">
        <v>1167</v>
      </c>
      <c r="AE1826" s="12" t="s">
        <v>1168</v>
      </c>
      <c r="AF1826" s="12" t="s">
        <v>1010</v>
      </c>
      <c r="AG1826" s="12" t="s">
        <v>6</v>
      </c>
      <c r="AH1826" s="12" t="b">
        <v>0</v>
      </c>
      <c r="AI1826" s="12" t="s">
        <v>60</v>
      </c>
      <c r="AJ1826" s="12" t="s">
        <v>827</v>
      </c>
      <c r="AK1826" s="12" t="s">
        <v>147</v>
      </c>
      <c r="AL1826" s="12" t="s">
        <v>1011</v>
      </c>
      <c r="AM1826" s="12" t="s">
        <v>64</v>
      </c>
      <c r="AN1826" s="15" t="e">
        <v>#N/A</v>
      </c>
      <c r="AO1826" t="str">
        <f>RIGHT('CMO Input'!$T1826,(LEN('CMO Input'!$T1826)-FIND(" ",'CMO Input'!$T1826,1)))</f>
        <v>4-5”</v>
      </c>
      <c r="AP1826">
        <f>'CMO Input'!$O1826</f>
        <v>4</v>
      </c>
      <c r="AR1826" t="str">
        <f>Table2[[#This Row],[Policy / Non Policy]]</f>
        <v>Policy</v>
      </c>
      <c r="AS1826" t="str">
        <f>'CMO Input'!$U1826</f>
        <v>Tier 1</v>
      </c>
      <c r="AT1826" t="str">
        <f>'CMO Input'!$P1826</f>
        <v>DI</v>
      </c>
      <c r="AU1826" t="str" cm="1">
        <f t="array" ref="AU18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6" s="8" t="str">
        <f>TEXT('CMO Input'!$D1826,"MMM-YY")</f>
        <v>June</v>
      </c>
    </row>
    <row r="1827" spans="1:48" x14ac:dyDescent="0.25">
      <c r="A1827" s="18">
        <v>510968613</v>
      </c>
      <c r="B1827" s="16" t="s">
        <v>180</v>
      </c>
      <c r="C1827" s="16" t="s">
        <v>989</v>
      </c>
      <c r="D1827" s="16" t="s">
        <v>124</v>
      </c>
      <c r="E1827" s="17">
        <v>11</v>
      </c>
      <c r="F1827" s="16" t="s">
        <v>46</v>
      </c>
      <c r="G1827" s="17" t="s">
        <v>1044</v>
      </c>
      <c r="H1827" s="16" t="s">
        <v>87</v>
      </c>
      <c r="I1827" s="16" t="s">
        <v>1167</v>
      </c>
      <c r="J1827" s="16" t="s">
        <v>1169</v>
      </c>
      <c r="K1827" s="18">
        <v>510968613</v>
      </c>
      <c r="L1827" s="16" t="s">
        <v>116</v>
      </c>
      <c r="M1827" s="16">
        <v>1.4</v>
      </c>
      <c r="N1827" s="16" t="s">
        <v>52</v>
      </c>
      <c r="O1827" s="16">
        <v>6</v>
      </c>
      <c r="P1827" s="16" t="s">
        <v>91</v>
      </c>
      <c r="Q1827" s="16">
        <v>75</v>
      </c>
      <c r="R1827" s="16" t="s">
        <v>54</v>
      </c>
      <c r="S1827" s="16" t="s">
        <v>134</v>
      </c>
      <c r="T1827" s="16" t="s">
        <v>135</v>
      </c>
      <c r="U1827" s="16" t="s">
        <v>94</v>
      </c>
      <c r="V1827" s="16" t="s">
        <v>58</v>
      </c>
      <c r="W1827" s="16" t="s">
        <v>95</v>
      </c>
      <c r="X1827" s="16" t="b">
        <v>0</v>
      </c>
      <c r="Y1827" s="16" t="b">
        <v>0</v>
      </c>
      <c r="Z1827" s="16" t="e">
        <v>#N/A</v>
      </c>
      <c r="AA1827" s="16">
        <v>0.105</v>
      </c>
      <c r="AB1827" s="16">
        <v>0</v>
      </c>
      <c r="AC1827" s="16" t="s">
        <v>989</v>
      </c>
      <c r="AD1827" s="16" t="s">
        <v>1167</v>
      </c>
      <c r="AE1827" s="16" t="s">
        <v>1169</v>
      </c>
      <c r="AF1827" s="16" t="s">
        <v>1010</v>
      </c>
      <c r="AG1827" s="16" t="s">
        <v>6</v>
      </c>
      <c r="AH1827" s="16" t="b">
        <v>0</v>
      </c>
      <c r="AI1827" s="16" t="s">
        <v>60</v>
      </c>
      <c r="AJ1827" s="16" t="s">
        <v>827</v>
      </c>
      <c r="AK1827" s="16" t="s">
        <v>147</v>
      </c>
      <c r="AL1827" s="16" t="s">
        <v>1011</v>
      </c>
      <c r="AM1827" s="16" t="s">
        <v>64</v>
      </c>
      <c r="AN1827" s="19" t="e">
        <v>#N/A</v>
      </c>
      <c r="AO1827" t="str">
        <f>RIGHT('CMO Input'!$T1827,(LEN('CMO Input'!$T1827)-FIND(" ",'CMO Input'!$T1827,1)))</f>
        <v>6-7”</v>
      </c>
      <c r="AP1827">
        <f>'CMO Input'!$O1827</f>
        <v>6</v>
      </c>
      <c r="AR1827" t="str">
        <f>Table2[[#This Row],[Policy / Non Policy]]</f>
        <v>Policy</v>
      </c>
      <c r="AS1827" t="str">
        <f>'CMO Input'!$U1827</f>
        <v>Tier 1</v>
      </c>
      <c r="AT1827" t="str">
        <f>'CMO Input'!$P1827</f>
        <v>DI</v>
      </c>
      <c r="AU1827" t="str" cm="1">
        <f t="array" ref="AU18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827" s="8" t="str">
        <f>TEXT('CMO Input'!$D1827,"MMM-YY")</f>
        <v>June</v>
      </c>
    </row>
    <row r="1828" spans="1:48" x14ac:dyDescent="0.25">
      <c r="A1828" s="14">
        <v>510806465</v>
      </c>
      <c r="B1828" s="12" t="s">
        <v>180</v>
      </c>
      <c r="C1828" s="12" t="s">
        <v>989</v>
      </c>
      <c r="D1828" s="12" t="s">
        <v>124</v>
      </c>
      <c r="E1828" s="13">
        <v>11</v>
      </c>
      <c r="F1828" s="12" t="s">
        <v>46</v>
      </c>
      <c r="G1828" s="13" t="s">
        <v>1044</v>
      </c>
      <c r="H1828" s="12" t="s">
        <v>87</v>
      </c>
      <c r="I1828" s="12" t="s">
        <v>1108</v>
      </c>
      <c r="J1828" s="12" t="s">
        <v>1154</v>
      </c>
      <c r="K1828" s="14">
        <v>510806465</v>
      </c>
      <c r="L1828" s="12" t="s">
        <v>116</v>
      </c>
      <c r="M1828" s="12">
        <v>25</v>
      </c>
      <c r="N1828" s="12" t="s">
        <v>52</v>
      </c>
      <c r="O1828" s="12">
        <v>4</v>
      </c>
      <c r="P1828" s="12" t="s">
        <v>163</v>
      </c>
      <c r="Q1828" s="12">
        <v>100</v>
      </c>
      <c r="R1828" s="12" t="s">
        <v>54</v>
      </c>
      <c r="S1828" s="12" t="s">
        <v>117</v>
      </c>
      <c r="T1828" s="12" t="s">
        <v>118</v>
      </c>
      <c r="U1828" s="12" t="s">
        <v>94</v>
      </c>
      <c r="V1828" s="12" t="s">
        <v>58</v>
      </c>
      <c r="W1828" s="12" t="s">
        <v>95</v>
      </c>
      <c r="X1828" s="12" t="b">
        <v>0</v>
      </c>
      <c r="Y1828" s="12" t="b">
        <v>0</v>
      </c>
      <c r="Z1828" s="12" t="e">
        <v>#N/A</v>
      </c>
      <c r="AA1828" s="12">
        <v>2.5</v>
      </c>
      <c r="AB1828" s="12">
        <v>0</v>
      </c>
      <c r="AC1828" s="12" t="s">
        <v>989</v>
      </c>
      <c r="AD1828" s="12" t="s">
        <v>1108</v>
      </c>
      <c r="AE1828" s="12" t="s">
        <v>1154</v>
      </c>
      <c r="AF1828" s="12" t="s">
        <v>1046</v>
      </c>
      <c r="AG1828" s="12" t="s">
        <v>6</v>
      </c>
      <c r="AH1828" s="12" t="b">
        <v>0</v>
      </c>
      <c r="AI1828" s="12" t="s">
        <v>60</v>
      </c>
      <c r="AJ1828" s="12" t="s">
        <v>166</v>
      </c>
      <c r="AK1828" s="12" t="s">
        <v>147</v>
      </c>
      <c r="AL1828" s="12" t="s">
        <v>1060</v>
      </c>
      <c r="AM1828" s="12" t="s">
        <v>64</v>
      </c>
      <c r="AN1828" s="15" t="e">
        <v>#N/A</v>
      </c>
      <c r="AO1828" t="str">
        <f>RIGHT('CMO Input'!$T1828,(LEN('CMO Input'!$T1828)-FIND(" ",'CMO Input'!$T1828,1)))</f>
        <v>4-5”</v>
      </c>
      <c r="AP1828">
        <f>'CMO Input'!$O1828</f>
        <v>4</v>
      </c>
      <c r="AR1828" t="str">
        <f>Table2[[#This Row],[Policy / Non Policy]]</f>
        <v>Policy</v>
      </c>
      <c r="AS1828" t="str">
        <f>'CMO Input'!$U1828</f>
        <v>Tier 1</v>
      </c>
      <c r="AT1828" t="str">
        <f>'CMO Input'!$P1828</f>
        <v>SI</v>
      </c>
      <c r="AU1828" t="str" cm="1">
        <f t="array" ref="AU18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8" s="8" t="str">
        <f>TEXT('CMO Input'!$D1828,"MMM-YY")</f>
        <v>June</v>
      </c>
    </row>
    <row r="1829" spans="1:48" x14ac:dyDescent="0.25">
      <c r="A1829" s="18">
        <v>510830840</v>
      </c>
      <c r="B1829" s="16" t="s">
        <v>180</v>
      </c>
      <c r="C1829" s="16" t="s">
        <v>989</v>
      </c>
      <c r="D1829" s="16" t="s">
        <v>124</v>
      </c>
      <c r="E1829" s="17">
        <v>11</v>
      </c>
      <c r="F1829" s="16" t="s">
        <v>46</v>
      </c>
      <c r="G1829" s="17" t="s">
        <v>1044</v>
      </c>
      <c r="H1829" s="16" t="s">
        <v>87</v>
      </c>
      <c r="I1829" s="16" t="s">
        <v>1108</v>
      </c>
      <c r="J1829" s="16" t="s">
        <v>1170</v>
      </c>
      <c r="K1829" s="18">
        <v>510830840</v>
      </c>
      <c r="L1829" s="16" t="s">
        <v>116</v>
      </c>
      <c r="M1829" s="16">
        <v>14.3</v>
      </c>
      <c r="N1829" s="16" t="s">
        <v>52</v>
      </c>
      <c r="O1829" s="16">
        <v>4</v>
      </c>
      <c r="P1829" s="16" t="s">
        <v>163</v>
      </c>
      <c r="Q1829" s="16">
        <v>53</v>
      </c>
      <c r="R1829" s="16" t="s">
        <v>54</v>
      </c>
      <c r="S1829" s="16" t="s">
        <v>117</v>
      </c>
      <c r="T1829" s="16" t="s">
        <v>118</v>
      </c>
      <c r="U1829" s="16" t="s">
        <v>94</v>
      </c>
      <c r="V1829" s="16" t="s">
        <v>58</v>
      </c>
      <c r="W1829" s="16" t="s">
        <v>95</v>
      </c>
      <c r="X1829" s="16" t="b">
        <v>0</v>
      </c>
      <c r="Y1829" s="16" t="b">
        <v>0</v>
      </c>
      <c r="Z1829" s="16" t="e">
        <v>#N/A</v>
      </c>
      <c r="AA1829" s="16">
        <v>0.75790000000000002</v>
      </c>
      <c r="AB1829" s="16">
        <v>0</v>
      </c>
      <c r="AC1829" s="16" t="s">
        <v>989</v>
      </c>
      <c r="AD1829" s="16" t="s">
        <v>1108</v>
      </c>
      <c r="AE1829" s="16" t="s">
        <v>1170</v>
      </c>
      <c r="AF1829" s="16" t="s">
        <v>1046</v>
      </c>
      <c r="AG1829" s="16" t="s">
        <v>6</v>
      </c>
      <c r="AH1829" s="16" t="b">
        <v>0</v>
      </c>
      <c r="AI1829" s="16" t="s">
        <v>60</v>
      </c>
      <c r="AJ1829" s="16" t="s">
        <v>166</v>
      </c>
      <c r="AK1829" s="16" t="s">
        <v>147</v>
      </c>
      <c r="AL1829" s="16" t="s">
        <v>1060</v>
      </c>
      <c r="AM1829" s="16" t="s">
        <v>64</v>
      </c>
      <c r="AN1829" s="19" t="e">
        <v>#N/A</v>
      </c>
      <c r="AO1829" t="str">
        <f>RIGHT('CMO Input'!$T1829,(LEN('CMO Input'!$T1829)-FIND(" ",'CMO Input'!$T1829,1)))</f>
        <v>4-5”</v>
      </c>
      <c r="AP1829">
        <f>'CMO Input'!$O1829</f>
        <v>4</v>
      </c>
      <c r="AR1829" t="str">
        <f>Table2[[#This Row],[Policy / Non Policy]]</f>
        <v>Policy</v>
      </c>
      <c r="AS1829" t="str">
        <f>'CMO Input'!$U1829</f>
        <v>Tier 1</v>
      </c>
      <c r="AT1829" t="str">
        <f>'CMO Input'!$P1829</f>
        <v>SI</v>
      </c>
      <c r="AU1829" t="str" cm="1">
        <f t="array" ref="AU18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29" s="8" t="str">
        <f>TEXT('CMO Input'!$D1829,"MMM-YY")</f>
        <v>June</v>
      </c>
    </row>
    <row r="1830" spans="1:48" x14ac:dyDescent="0.25">
      <c r="A1830" s="14">
        <v>510845932</v>
      </c>
      <c r="B1830" s="12" t="s">
        <v>180</v>
      </c>
      <c r="C1830" s="12" t="s">
        <v>989</v>
      </c>
      <c r="D1830" s="12" t="s">
        <v>124</v>
      </c>
      <c r="E1830" s="13">
        <v>11</v>
      </c>
      <c r="F1830" s="12" t="s">
        <v>46</v>
      </c>
      <c r="G1830" s="13" t="s">
        <v>1044</v>
      </c>
      <c r="H1830" s="12" t="s">
        <v>87</v>
      </c>
      <c r="I1830" s="12" t="s">
        <v>1108</v>
      </c>
      <c r="J1830" s="12" t="s">
        <v>1131</v>
      </c>
      <c r="K1830" s="14">
        <v>510845932</v>
      </c>
      <c r="L1830" s="12" t="s">
        <v>116</v>
      </c>
      <c r="M1830" s="12">
        <v>11.6</v>
      </c>
      <c r="N1830" s="12" t="s">
        <v>52</v>
      </c>
      <c r="O1830" s="12">
        <v>4</v>
      </c>
      <c r="P1830" s="12" t="s">
        <v>163</v>
      </c>
      <c r="Q1830" s="12">
        <v>85</v>
      </c>
      <c r="R1830" s="12" t="s">
        <v>54</v>
      </c>
      <c r="S1830" s="12" t="s">
        <v>117</v>
      </c>
      <c r="T1830" s="12" t="s">
        <v>118</v>
      </c>
      <c r="U1830" s="12" t="s">
        <v>94</v>
      </c>
      <c r="V1830" s="12" t="s">
        <v>58</v>
      </c>
      <c r="W1830" s="12" t="s">
        <v>95</v>
      </c>
      <c r="X1830" s="12" t="b">
        <v>0</v>
      </c>
      <c r="Y1830" s="12" t="b">
        <v>0</v>
      </c>
      <c r="Z1830" s="12" t="e">
        <v>#N/A</v>
      </c>
      <c r="AA1830" s="12">
        <v>0.98599999999999999</v>
      </c>
      <c r="AB1830" s="12">
        <v>0</v>
      </c>
      <c r="AC1830" s="12" t="s">
        <v>989</v>
      </c>
      <c r="AD1830" s="12" t="s">
        <v>1108</v>
      </c>
      <c r="AE1830" s="12" t="s">
        <v>1131</v>
      </c>
      <c r="AF1830" s="12" t="s">
        <v>1046</v>
      </c>
      <c r="AG1830" s="12" t="s">
        <v>6</v>
      </c>
      <c r="AH1830" s="12" t="b">
        <v>0</v>
      </c>
      <c r="AI1830" s="12" t="s">
        <v>60</v>
      </c>
      <c r="AJ1830" s="12" t="s">
        <v>166</v>
      </c>
      <c r="AK1830" s="12" t="s">
        <v>147</v>
      </c>
      <c r="AL1830" s="12" t="s">
        <v>1090</v>
      </c>
      <c r="AM1830" s="12" t="s">
        <v>64</v>
      </c>
      <c r="AN1830" s="15" t="e">
        <v>#N/A</v>
      </c>
      <c r="AO1830" t="str">
        <f>RIGHT('CMO Input'!$T1830,(LEN('CMO Input'!$T1830)-FIND(" ",'CMO Input'!$T1830,1)))</f>
        <v>4-5”</v>
      </c>
      <c r="AP1830">
        <f>'CMO Input'!$O1830</f>
        <v>4</v>
      </c>
      <c r="AR1830" t="str">
        <f>Table2[[#This Row],[Policy / Non Policy]]</f>
        <v>Policy</v>
      </c>
      <c r="AS1830" t="str">
        <f>'CMO Input'!$U1830</f>
        <v>Tier 1</v>
      </c>
      <c r="AT1830" t="str">
        <f>'CMO Input'!$P1830</f>
        <v>SI</v>
      </c>
      <c r="AU1830" t="str" cm="1">
        <f t="array" ref="AU18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0" s="8" t="str">
        <f>TEXT('CMO Input'!$D1830,"MMM-YY")</f>
        <v>June</v>
      </c>
    </row>
    <row r="1831" spans="1:48" x14ac:dyDescent="0.25">
      <c r="A1831" s="18">
        <v>510845934</v>
      </c>
      <c r="B1831" s="16" t="s">
        <v>180</v>
      </c>
      <c r="C1831" s="16" t="s">
        <v>989</v>
      </c>
      <c r="D1831" s="16" t="s">
        <v>124</v>
      </c>
      <c r="E1831" s="17">
        <v>11</v>
      </c>
      <c r="F1831" s="16" t="s">
        <v>46</v>
      </c>
      <c r="G1831" s="17" t="s">
        <v>1044</v>
      </c>
      <c r="H1831" s="16" t="s">
        <v>87</v>
      </c>
      <c r="I1831" s="16" t="s">
        <v>1108</v>
      </c>
      <c r="J1831" s="16" t="s">
        <v>1131</v>
      </c>
      <c r="K1831" s="18">
        <v>510845934</v>
      </c>
      <c r="L1831" s="16" t="s">
        <v>116</v>
      </c>
      <c r="M1831" s="16">
        <v>8</v>
      </c>
      <c r="N1831" s="16" t="s">
        <v>52</v>
      </c>
      <c r="O1831" s="16">
        <v>6</v>
      </c>
      <c r="P1831" s="16" t="s">
        <v>163</v>
      </c>
      <c r="Q1831" s="16">
        <v>100</v>
      </c>
      <c r="R1831" s="16" t="s">
        <v>54</v>
      </c>
      <c r="S1831" s="16" t="s">
        <v>134</v>
      </c>
      <c r="T1831" s="16" t="s">
        <v>135</v>
      </c>
      <c r="U1831" s="16" t="s">
        <v>94</v>
      </c>
      <c r="V1831" s="16" t="s">
        <v>58</v>
      </c>
      <c r="W1831" s="16" t="s">
        <v>95</v>
      </c>
      <c r="X1831" s="16" t="b">
        <v>0</v>
      </c>
      <c r="Y1831" s="16" t="b">
        <v>0</v>
      </c>
      <c r="Z1831" s="16" t="e">
        <v>#N/A</v>
      </c>
      <c r="AA1831" s="16">
        <v>0.8</v>
      </c>
      <c r="AB1831" s="16">
        <v>0</v>
      </c>
      <c r="AC1831" s="16" t="s">
        <v>989</v>
      </c>
      <c r="AD1831" s="16" t="s">
        <v>1108</v>
      </c>
      <c r="AE1831" s="16" t="s">
        <v>1131</v>
      </c>
      <c r="AF1831" s="16" t="s">
        <v>1046</v>
      </c>
      <c r="AG1831" s="16" t="s">
        <v>6</v>
      </c>
      <c r="AH1831" s="16" t="b">
        <v>0</v>
      </c>
      <c r="AI1831" s="16" t="s">
        <v>60</v>
      </c>
      <c r="AJ1831" s="16" t="s">
        <v>166</v>
      </c>
      <c r="AK1831" s="16" t="s">
        <v>147</v>
      </c>
      <c r="AL1831" s="16" t="s">
        <v>1090</v>
      </c>
      <c r="AM1831" s="16" t="s">
        <v>64</v>
      </c>
      <c r="AN1831" s="19" t="e">
        <v>#N/A</v>
      </c>
      <c r="AO1831" t="str">
        <f>RIGHT('CMO Input'!$T1831,(LEN('CMO Input'!$T1831)-FIND(" ",'CMO Input'!$T1831,1)))</f>
        <v>6-7”</v>
      </c>
      <c r="AP1831">
        <f>'CMO Input'!$O1831</f>
        <v>6</v>
      </c>
      <c r="AR1831" t="str">
        <f>Table2[[#This Row],[Policy / Non Policy]]</f>
        <v>Policy</v>
      </c>
      <c r="AS1831" t="str">
        <f>'CMO Input'!$U1831</f>
        <v>Tier 1</v>
      </c>
      <c r="AT1831" t="str">
        <f>'CMO Input'!$P1831</f>
        <v>SI</v>
      </c>
      <c r="AU1831" t="str" cm="1">
        <f t="array" ref="AU18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31" s="8" t="str">
        <f>TEXT('CMO Input'!$D1831,"MMM-YY")</f>
        <v>June</v>
      </c>
    </row>
    <row r="1832" spans="1:48" x14ac:dyDescent="0.25">
      <c r="A1832" s="14">
        <v>510845937</v>
      </c>
      <c r="B1832" s="12" t="s">
        <v>180</v>
      </c>
      <c r="C1832" s="12" t="s">
        <v>989</v>
      </c>
      <c r="D1832" s="12" t="s">
        <v>124</v>
      </c>
      <c r="E1832" s="13">
        <v>11</v>
      </c>
      <c r="F1832" s="12" t="s">
        <v>46</v>
      </c>
      <c r="G1832" s="13" t="s">
        <v>1044</v>
      </c>
      <c r="H1832" s="12" t="s">
        <v>87</v>
      </c>
      <c r="I1832" s="12" t="s">
        <v>1108</v>
      </c>
      <c r="J1832" s="12" t="s">
        <v>1131</v>
      </c>
      <c r="K1832" s="14">
        <v>510845937</v>
      </c>
      <c r="L1832" s="12" t="s">
        <v>116</v>
      </c>
      <c r="M1832" s="12">
        <v>6</v>
      </c>
      <c r="N1832" s="12" t="s">
        <v>52</v>
      </c>
      <c r="O1832" s="12">
        <v>4</v>
      </c>
      <c r="P1832" s="12" t="s">
        <v>163</v>
      </c>
      <c r="Q1832" s="12">
        <v>10</v>
      </c>
      <c r="R1832" s="12" t="s">
        <v>54</v>
      </c>
      <c r="S1832" s="12" t="s">
        <v>117</v>
      </c>
      <c r="T1832" s="12" t="s">
        <v>118</v>
      </c>
      <c r="U1832" s="12" t="s">
        <v>94</v>
      </c>
      <c r="V1832" s="12" t="s">
        <v>58</v>
      </c>
      <c r="W1832" s="12" t="s">
        <v>95</v>
      </c>
      <c r="X1832" s="12" t="b">
        <v>0</v>
      </c>
      <c r="Y1832" s="12" t="b">
        <v>0</v>
      </c>
      <c r="Z1832" s="12" t="e">
        <v>#N/A</v>
      </c>
      <c r="AA1832" s="12">
        <v>0.06</v>
      </c>
      <c r="AB1832" s="12">
        <v>0</v>
      </c>
      <c r="AC1832" s="12" t="s">
        <v>989</v>
      </c>
      <c r="AD1832" s="12" t="s">
        <v>1108</v>
      </c>
      <c r="AE1832" s="12" t="s">
        <v>1131</v>
      </c>
      <c r="AF1832" s="12" t="s">
        <v>1046</v>
      </c>
      <c r="AG1832" s="12" t="s">
        <v>6</v>
      </c>
      <c r="AH1832" s="12" t="b">
        <v>0</v>
      </c>
      <c r="AI1832" s="12" t="s">
        <v>60</v>
      </c>
      <c r="AJ1832" s="12" t="s">
        <v>166</v>
      </c>
      <c r="AK1832" s="12" t="s">
        <v>147</v>
      </c>
      <c r="AL1832" s="12" t="s">
        <v>1090</v>
      </c>
      <c r="AM1832" s="12" t="s">
        <v>64</v>
      </c>
      <c r="AN1832" s="15" t="e">
        <v>#N/A</v>
      </c>
      <c r="AO1832" t="str">
        <f>RIGHT('CMO Input'!$T1832,(LEN('CMO Input'!$T1832)-FIND(" ",'CMO Input'!$T1832,1)))</f>
        <v>4-5”</v>
      </c>
      <c r="AP1832">
        <f>'CMO Input'!$O1832</f>
        <v>4</v>
      </c>
      <c r="AR1832" t="str">
        <f>Table2[[#This Row],[Policy / Non Policy]]</f>
        <v>Policy</v>
      </c>
      <c r="AS1832" t="str">
        <f>'CMO Input'!$U1832</f>
        <v>Tier 1</v>
      </c>
      <c r="AT1832" t="str">
        <f>'CMO Input'!$P1832</f>
        <v>SI</v>
      </c>
      <c r="AU1832" t="str" cm="1">
        <f t="array" ref="AU18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2" s="8" t="str">
        <f>TEXT('CMO Input'!$D1832,"MMM-YY")</f>
        <v>June</v>
      </c>
    </row>
    <row r="1833" spans="1:48" x14ac:dyDescent="0.25">
      <c r="A1833" s="18">
        <v>510941828</v>
      </c>
      <c r="B1833" s="16" t="s">
        <v>180</v>
      </c>
      <c r="C1833" s="16" t="s">
        <v>989</v>
      </c>
      <c r="D1833" s="16" t="s">
        <v>124</v>
      </c>
      <c r="E1833" s="17">
        <v>11</v>
      </c>
      <c r="F1833" s="16" t="s">
        <v>46</v>
      </c>
      <c r="G1833" s="17" t="s">
        <v>1044</v>
      </c>
      <c r="H1833" s="16" t="s">
        <v>87</v>
      </c>
      <c r="I1833" s="16" t="s">
        <v>1108</v>
      </c>
      <c r="J1833" s="16" t="s">
        <v>1145</v>
      </c>
      <c r="K1833" s="18">
        <v>510941828</v>
      </c>
      <c r="L1833" s="16" t="s">
        <v>116</v>
      </c>
      <c r="M1833" s="16">
        <v>62</v>
      </c>
      <c r="N1833" s="16" t="s">
        <v>52</v>
      </c>
      <c r="O1833" s="16">
        <v>4</v>
      </c>
      <c r="P1833" s="16" t="s">
        <v>163</v>
      </c>
      <c r="Q1833" s="16">
        <v>58</v>
      </c>
      <c r="R1833" s="16" t="s">
        <v>54</v>
      </c>
      <c r="S1833" s="16" t="s">
        <v>117</v>
      </c>
      <c r="T1833" s="16" t="s">
        <v>118</v>
      </c>
      <c r="U1833" s="16" t="s">
        <v>94</v>
      </c>
      <c r="V1833" s="16" t="s">
        <v>58</v>
      </c>
      <c r="W1833" s="16" t="s">
        <v>95</v>
      </c>
      <c r="X1833" s="16" t="b">
        <v>0</v>
      </c>
      <c r="Y1833" s="16" t="b">
        <v>0</v>
      </c>
      <c r="Z1833" s="16" t="e">
        <v>#N/A</v>
      </c>
      <c r="AA1833" s="16">
        <v>3.5960000000000001</v>
      </c>
      <c r="AB1833" s="16">
        <v>0</v>
      </c>
      <c r="AC1833" s="16" t="s">
        <v>989</v>
      </c>
      <c r="AD1833" s="16" t="s">
        <v>1108</v>
      </c>
      <c r="AE1833" s="16" t="s">
        <v>1145</v>
      </c>
      <c r="AF1833" s="16" t="s">
        <v>1046</v>
      </c>
      <c r="AG1833" s="16" t="s">
        <v>6</v>
      </c>
      <c r="AH1833" s="16" t="b">
        <v>0</v>
      </c>
      <c r="AI1833" s="16" t="s">
        <v>60</v>
      </c>
      <c r="AJ1833" s="16" t="s">
        <v>166</v>
      </c>
      <c r="AK1833" s="16" t="s">
        <v>147</v>
      </c>
      <c r="AL1833" s="16" t="s">
        <v>1060</v>
      </c>
      <c r="AM1833" s="16" t="s">
        <v>64</v>
      </c>
      <c r="AN1833" s="19" t="e">
        <v>#N/A</v>
      </c>
      <c r="AO1833" t="str">
        <f>RIGHT('CMO Input'!$T1833,(LEN('CMO Input'!$T1833)-FIND(" ",'CMO Input'!$T1833,1)))</f>
        <v>4-5”</v>
      </c>
      <c r="AP1833">
        <f>'CMO Input'!$O1833</f>
        <v>4</v>
      </c>
      <c r="AR1833" t="str">
        <f>Table2[[#This Row],[Policy / Non Policy]]</f>
        <v>Policy</v>
      </c>
      <c r="AS1833" t="str">
        <f>'CMO Input'!$U1833</f>
        <v>Tier 1</v>
      </c>
      <c r="AT1833" t="str">
        <f>'CMO Input'!$P1833</f>
        <v>SI</v>
      </c>
      <c r="AU1833" t="str" cm="1">
        <f t="array" ref="AU18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3" s="8" t="str">
        <f>TEXT('CMO Input'!$D1833,"MMM-YY")</f>
        <v>June</v>
      </c>
    </row>
    <row r="1834" spans="1:48" x14ac:dyDescent="0.25">
      <c r="A1834" s="14">
        <v>510941829</v>
      </c>
      <c r="B1834" s="12" t="s">
        <v>180</v>
      </c>
      <c r="C1834" s="12" t="s">
        <v>989</v>
      </c>
      <c r="D1834" s="12" t="s">
        <v>124</v>
      </c>
      <c r="E1834" s="13">
        <v>11</v>
      </c>
      <c r="F1834" s="12" t="s">
        <v>46</v>
      </c>
      <c r="G1834" s="13" t="s">
        <v>1044</v>
      </c>
      <c r="H1834" s="12" t="s">
        <v>87</v>
      </c>
      <c r="I1834" s="12" t="s">
        <v>1108</v>
      </c>
      <c r="J1834" s="12" t="s">
        <v>1145</v>
      </c>
      <c r="K1834" s="14">
        <v>510941829</v>
      </c>
      <c r="L1834" s="12" t="s">
        <v>116</v>
      </c>
      <c r="M1834" s="12">
        <v>34.299999999999997</v>
      </c>
      <c r="N1834" s="12" t="s">
        <v>52</v>
      </c>
      <c r="O1834" s="12">
        <v>4</v>
      </c>
      <c r="P1834" s="12" t="s">
        <v>163</v>
      </c>
      <c r="Q1834" s="12">
        <v>30</v>
      </c>
      <c r="R1834" s="12" t="s">
        <v>54</v>
      </c>
      <c r="S1834" s="12" t="s">
        <v>117</v>
      </c>
      <c r="T1834" s="12" t="s">
        <v>118</v>
      </c>
      <c r="U1834" s="12" t="s">
        <v>94</v>
      </c>
      <c r="V1834" s="12" t="s">
        <v>58</v>
      </c>
      <c r="W1834" s="12" t="s">
        <v>95</v>
      </c>
      <c r="X1834" s="12" t="b">
        <v>0</v>
      </c>
      <c r="Y1834" s="12" t="b">
        <v>0</v>
      </c>
      <c r="Z1834" s="12" t="e">
        <v>#N/A</v>
      </c>
      <c r="AA1834" s="12">
        <v>1.0289999999999999</v>
      </c>
      <c r="AB1834" s="12">
        <v>0</v>
      </c>
      <c r="AC1834" s="12" t="s">
        <v>989</v>
      </c>
      <c r="AD1834" s="12" t="s">
        <v>1108</v>
      </c>
      <c r="AE1834" s="12" t="s">
        <v>1145</v>
      </c>
      <c r="AF1834" s="12" t="s">
        <v>1046</v>
      </c>
      <c r="AG1834" s="12" t="s">
        <v>6</v>
      </c>
      <c r="AH1834" s="12" t="b">
        <v>0</v>
      </c>
      <c r="AI1834" s="12" t="s">
        <v>60</v>
      </c>
      <c r="AJ1834" s="12" t="s">
        <v>166</v>
      </c>
      <c r="AK1834" s="12" t="s">
        <v>147</v>
      </c>
      <c r="AL1834" s="12" t="s">
        <v>1060</v>
      </c>
      <c r="AM1834" s="12" t="s">
        <v>64</v>
      </c>
      <c r="AN1834" s="15" t="e">
        <v>#N/A</v>
      </c>
      <c r="AO1834" t="str">
        <f>RIGHT('CMO Input'!$T1834,(LEN('CMO Input'!$T1834)-FIND(" ",'CMO Input'!$T1834,1)))</f>
        <v>4-5”</v>
      </c>
      <c r="AP1834">
        <f>'CMO Input'!$O1834</f>
        <v>4</v>
      </c>
      <c r="AR1834" t="str">
        <f>Table2[[#This Row],[Policy / Non Policy]]</f>
        <v>Policy</v>
      </c>
      <c r="AS1834" t="str">
        <f>'CMO Input'!$U1834</f>
        <v>Tier 1</v>
      </c>
      <c r="AT1834" t="str">
        <f>'CMO Input'!$P1834</f>
        <v>SI</v>
      </c>
      <c r="AU1834" t="str" cm="1">
        <f t="array" ref="AU18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4" s="8" t="str">
        <f>TEXT('CMO Input'!$D1834,"MMM-YY")</f>
        <v>June</v>
      </c>
    </row>
    <row r="1835" spans="1:48" x14ac:dyDescent="0.25">
      <c r="A1835" s="18" t="s">
        <v>139</v>
      </c>
      <c r="B1835" s="16" t="s">
        <v>180</v>
      </c>
      <c r="C1835" s="16" t="s">
        <v>989</v>
      </c>
      <c r="D1835" s="16" t="s">
        <v>124</v>
      </c>
      <c r="E1835" s="17">
        <v>11</v>
      </c>
      <c r="F1835" s="16" t="s">
        <v>46</v>
      </c>
      <c r="G1835" s="17" t="s">
        <v>882</v>
      </c>
      <c r="H1835" s="16" t="s">
        <v>87</v>
      </c>
      <c r="I1835" s="16" t="s">
        <v>1114</v>
      </c>
      <c r="J1835" s="16" t="s">
        <v>1115</v>
      </c>
      <c r="K1835" s="18" t="s">
        <v>139</v>
      </c>
      <c r="L1835" s="16" t="s">
        <v>116</v>
      </c>
      <c r="M1835" s="16">
        <v>0</v>
      </c>
      <c r="N1835" s="16" t="s">
        <v>52</v>
      </c>
      <c r="O1835" s="16">
        <v>4</v>
      </c>
      <c r="P1835" s="16" t="s">
        <v>53</v>
      </c>
      <c r="Q1835" s="16">
        <v>50</v>
      </c>
      <c r="R1835" s="16" t="s">
        <v>54</v>
      </c>
      <c r="S1835" s="16" t="s">
        <v>117</v>
      </c>
      <c r="T1835" s="16" t="s">
        <v>118</v>
      </c>
      <c r="U1835" s="16" t="s">
        <v>94</v>
      </c>
      <c r="V1835" s="16" t="s">
        <v>58</v>
      </c>
      <c r="W1835" s="16" t="s">
        <v>95</v>
      </c>
      <c r="X1835" s="16" t="b">
        <v>0</v>
      </c>
      <c r="Y1835" s="16" t="b">
        <v>0</v>
      </c>
      <c r="Z1835" s="16" t="e">
        <v>#N/A</v>
      </c>
      <c r="AA1835" s="16">
        <v>0</v>
      </c>
      <c r="AB1835" s="16">
        <v>0</v>
      </c>
      <c r="AC1835" s="16" t="s">
        <v>989</v>
      </c>
      <c r="AD1835" s="16" t="s">
        <v>1114</v>
      </c>
      <c r="AE1835" s="16" t="s">
        <v>1115</v>
      </c>
      <c r="AF1835" s="16" t="s">
        <v>996</v>
      </c>
      <c r="AG1835" s="16" t="s">
        <v>6</v>
      </c>
      <c r="AH1835" s="16" t="b">
        <v>0</v>
      </c>
      <c r="AI1835" s="16" t="s">
        <v>60</v>
      </c>
      <c r="AJ1835" s="16" t="s">
        <v>61</v>
      </c>
      <c r="AK1835" s="16" t="s">
        <v>147</v>
      </c>
      <c r="AL1835" s="16" t="s">
        <v>860</v>
      </c>
      <c r="AM1835" s="16" t="s">
        <v>64</v>
      </c>
      <c r="AN1835" s="19" t="e">
        <v>#N/A</v>
      </c>
      <c r="AO1835" t="str">
        <f>RIGHT('CMO Input'!$T1835,(LEN('CMO Input'!$T1835)-FIND(" ",'CMO Input'!$T1835,1)))</f>
        <v>4-5”</v>
      </c>
      <c r="AP1835">
        <f>'CMO Input'!$O1835</f>
        <v>4</v>
      </c>
      <c r="AR1835" t="str">
        <f>Table2[[#This Row],[Policy / Non Policy]]</f>
        <v>Policy</v>
      </c>
      <c r="AS1835" t="str">
        <f>'CMO Input'!$U1835</f>
        <v>Tier 1</v>
      </c>
      <c r="AT1835" t="str">
        <f>'CMO Input'!$P1835</f>
        <v>CI</v>
      </c>
      <c r="AU1835" t="str" cm="1">
        <f t="array" ref="AU18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5" s="8" t="str">
        <f>TEXT('CMO Input'!$D1835,"MMM-YY")</f>
        <v>June</v>
      </c>
    </row>
    <row r="1836" spans="1:48" x14ac:dyDescent="0.25">
      <c r="A1836" s="14" t="s">
        <v>85</v>
      </c>
      <c r="B1836" s="12" t="s">
        <v>180</v>
      </c>
      <c r="C1836" s="12" t="s">
        <v>989</v>
      </c>
      <c r="D1836" s="12" t="s">
        <v>124</v>
      </c>
      <c r="E1836" s="13">
        <v>11</v>
      </c>
      <c r="F1836" s="12" t="s">
        <v>46</v>
      </c>
      <c r="G1836" s="13" t="s">
        <v>1044</v>
      </c>
      <c r="H1836" s="12" t="s">
        <v>87</v>
      </c>
      <c r="I1836" s="12" t="s">
        <v>1103</v>
      </c>
      <c r="J1836" s="12" t="s">
        <v>1087</v>
      </c>
      <c r="K1836" s="14" t="s">
        <v>85</v>
      </c>
      <c r="L1836" s="12" t="s">
        <v>116</v>
      </c>
      <c r="M1836" s="12">
        <v>0</v>
      </c>
      <c r="N1836" s="12" t="s">
        <v>52</v>
      </c>
      <c r="O1836" s="12">
        <v>4</v>
      </c>
      <c r="P1836" s="12" t="s">
        <v>53</v>
      </c>
      <c r="Q1836" s="12">
        <v>10</v>
      </c>
      <c r="R1836" s="12" t="s">
        <v>54</v>
      </c>
      <c r="S1836" s="12" t="s">
        <v>117</v>
      </c>
      <c r="T1836" s="12" t="s">
        <v>118</v>
      </c>
      <c r="U1836" s="12" t="s">
        <v>94</v>
      </c>
      <c r="V1836" s="12" t="s">
        <v>58</v>
      </c>
      <c r="W1836" s="12" t="s">
        <v>95</v>
      </c>
      <c r="X1836" s="12" t="b">
        <v>0</v>
      </c>
      <c r="Y1836" s="12" t="b">
        <v>0</v>
      </c>
      <c r="Z1836" s="12" t="e">
        <v>#N/A</v>
      </c>
      <c r="AA1836" s="12">
        <v>0</v>
      </c>
      <c r="AB1836" s="12">
        <v>0</v>
      </c>
      <c r="AC1836" s="12" t="s">
        <v>989</v>
      </c>
      <c r="AD1836" s="12" t="s">
        <v>1103</v>
      </c>
      <c r="AE1836" s="12" t="s">
        <v>1087</v>
      </c>
      <c r="AF1836" s="12" t="s">
        <v>1010</v>
      </c>
      <c r="AG1836" s="12" t="s">
        <v>6</v>
      </c>
      <c r="AH1836" s="12" t="b">
        <v>0</v>
      </c>
      <c r="AI1836" s="12" t="s">
        <v>60</v>
      </c>
      <c r="AJ1836" s="12" t="s">
        <v>827</v>
      </c>
      <c r="AK1836" s="12" t="s">
        <v>147</v>
      </c>
      <c r="AL1836" s="12" t="s">
        <v>1041</v>
      </c>
      <c r="AM1836" s="12" t="s">
        <v>64</v>
      </c>
      <c r="AN1836" s="15" t="e">
        <v>#N/A</v>
      </c>
      <c r="AO1836" t="str">
        <f>RIGHT('CMO Input'!$T1836,(LEN('CMO Input'!$T1836)-FIND(" ",'CMO Input'!$T1836,1)))</f>
        <v>4-5”</v>
      </c>
      <c r="AP1836">
        <f>'CMO Input'!$O1836</f>
        <v>4</v>
      </c>
      <c r="AR1836" t="str">
        <f>Table2[[#This Row],[Policy / Non Policy]]</f>
        <v>Policy</v>
      </c>
      <c r="AS1836" t="str">
        <f>'CMO Input'!$U1836</f>
        <v>Tier 1</v>
      </c>
      <c r="AT1836" t="str">
        <f>'CMO Input'!$P1836</f>
        <v>CI</v>
      </c>
      <c r="AU1836" t="str" cm="1">
        <f t="array" ref="AU18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6" s="8" t="str">
        <f>TEXT('CMO Input'!$D1836,"MMM-YY")</f>
        <v>June</v>
      </c>
    </row>
    <row r="1837" spans="1:48" x14ac:dyDescent="0.25">
      <c r="A1837" s="18" t="s">
        <v>85</v>
      </c>
      <c r="B1837" s="16" t="s">
        <v>180</v>
      </c>
      <c r="C1837" s="16" t="s">
        <v>989</v>
      </c>
      <c r="D1837" s="16" t="s">
        <v>124</v>
      </c>
      <c r="E1837" s="17">
        <v>11</v>
      </c>
      <c r="F1837" s="16" t="s">
        <v>46</v>
      </c>
      <c r="G1837" s="17" t="s">
        <v>1044</v>
      </c>
      <c r="H1837" s="16" t="s">
        <v>87</v>
      </c>
      <c r="I1837" s="16" t="s">
        <v>1039</v>
      </c>
      <c r="J1837" s="16" t="s">
        <v>1040</v>
      </c>
      <c r="K1837" s="18" t="s">
        <v>85</v>
      </c>
      <c r="L1837" s="16" t="s">
        <v>116</v>
      </c>
      <c r="M1837" s="16">
        <v>0</v>
      </c>
      <c r="N1837" s="16" t="s">
        <v>52</v>
      </c>
      <c r="O1837" s="16">
        <v>4</v>
      </c>
      <c r="P1837" s="16" t="s">
        <v>53</v>
      </c>
      <c r="Q1837" s="16">
        <v>7</v>
      </c>
      <c r="R1837" s="16" t="s">
        <v>54</v>
      </c>
      <c r="S1837" s="16" t="s">
        <v>117</v>
      </c>
      <c r="T1837" s="16" t="s">
        <v>118</v>
      </c>
      <c r="U1837" s="16" t="s">
        <v>94</v>
      </c>
      <c r="V1837" s="16" t="s">
        <v>58</v>
      </c>
      <c r="W1837" s="16" t="s">
        <v>95</v>
      </c>
      <c r="X1837" s="16" t="b">
        <v>0</v>
      </c>
      <c r="Y1837" s="16" t="b">
        <v>0</v>
      </c>
      <c r="Z1837" s="16" t="e">
        <v>#N/A</v>
      </c>
      <c r="AA1837" s="16">
        <v>0</v>
      </c>
      <c r="AB1837" s="16">
        <v>0</v>
      </c>
      <c r="AC1837" s="16" t="s">
        <v>989</v>
      </c>
      <c r="AD1837" s="16" t="s">
        <v>1039</v>
      </c>
      <c r="AE1837" s="16" t="s">
        <v>1040</v>
      </c>
      <c r="AF1837" s="16" t="s">
        <v>1010</v>
      </c>
      <c r="AG1837" s="16" t="s">
        <v>6</v>
      </c>
      <c r="AH1837" s="16" t="b">
        <v>0</v>
      </c>
      <c r="AI1837" s="16" t="s">
        <v>60</v>
      </c>
      <c r="AJ1837" s="16" t="s">
        <v>827</v>
      </c>
      <c r="AK1837" s="16"/>
      <c r="AL1837" s="16" t="s">
        <v>1041</v>
      </c>
      <c r="AM1837" s="16" t="s">
        <v>64</v>
      </c>
      <c r="AN1837" s="19" t="e">
        <v>#N/A</v>
      </c>
      <c r="AO1837" t="str">
        <f>RIGHT('CMO Input'!$T1837,(LEN('CMO Input'!$T1837)-FIND(" ",'CMO Input'!$T1837,1)))</f>
        <v>4-5”</v>
      </c>
      <c r="AP1837">
        <f>'CMO Input'!$O1837</f>
        <v>4</v>
      </c>
      <c r="AR1837" t="str">
        <f>Table2[[#This Row],[Policy / Non Policy]]</f>
        <v>Policy</v>
      </c>
      <c r="AS1837" t="str">
        <f>'CMO Input'!$U1837</f>
        <v>Tier 1</v>
      </c>
      <c r="AT1837" t="str">
        <f>'CMO Input'!$P1837</f>
        <v>CI</v>
      </c>
      <c r="AU1837" t="str" cm="1">
        <f t="array" ref="AU18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7" s="8" t="str">
        <f>TEXT('CMO Input'!$D1837,"MMM-YY")</f>
        <v>June</v>
      </c>
    </row>
    <row r="1838" spans="1:48" x14ac:dyDescent="0.25">
      <c r="A1838" s="14" t="s">
        <v>139</v>
      </c>
      <c r="B1838" s="12" t="s">
        <v>180</v>
      </c>
      <c r="C1838" s="12" t="s">
        <v>989</v>
      </c>
      <c r="D1838" s="12" t="s">
        <v>124</v>
      </c>
      <c r="E1838" s="13">
        <v>11</v>
      </c>
      <c r="F1838" s="12" t="s">
        <v>46</v>
      </c>
      <c r="G1838" s="13" t="s">
        <v>1044</v>
      </c>
      <c r="H1838" s="12" t="s">
        <v>87</v>
      </c>
      <c r="I1838" s="12" t="s">
        <v>1167</v>
      </c>
      <c r="J1838" s="12" t="s">
        <v>1168</v>
      </c>
      <c r="K1838" s="14" t="s">
        <v>139</v>
      </c>
      <c r="L1838" s="12" t="s">
        <v>116</v>
      </c>
      <c r="M1838" s="12">
        <v>0</v>
      </c>
      <c r="N1838" s="12" t="s">
        <v>52</v>
      </c>
      <c r="O1838" s="12">
        <v>4</v>
      </c>
      <c r="P1838" s="12" t="s">
        <v>91</v>
      </c>
      <c r="Q1838" s="12">
        <v>65</v>
      </c>
      <c r="R1838" s="12" t="s">
        <v>54</v>
      </c>
      <c r="S1838" s="12" t="s">
        <v>117</v>
      </c>
      <c r="T1838" s="12" t="s">
        <v>118</v>
      </c>
      <c r="U1838" s="12" t="s">
        <v>94</v>
      </c>
      <c r="V1838" s="12" t="s">
        <v>58</v>
      </c>
      <c r="W1838" s="12" t="s">
        <v>95</v>
      </c>
      <c r="X1838" s="12" t="b">
        <v>0</v>
      </c>
      <c r="Y1838" s="12" t="b">
        <v>0</v>
      </c>
      <c r="Z1838" s="12" t="e">
        <v>#N/A</v>
      </c>
      <c r="AA1838" s="12">
        <v>0</v>
      </c>
      <c r="AB1838" s="12">
        <v>0</v>
      </c>
      <c r="AC1838" s="12" t="s">
        <v>989</v>
      </c>
      <c r="AD1838" s="12" t="s">
        <v>1167</v>
      </c>
      <c r="AE1838" s="12" t="s">
        <v>1168</v>
      </c>
      <c r="AF1838" s="12" t="s">
        <v>1010</v>
      </c>
      <c r="AG1838" s="12" t="s">
        <v>6</v>
      </c>
      <c r="AH1838" s="12" t="b">
        <v>0</v>
      </c>
      <c r="AI1838" s="12" t="s">
        <v>60</v>
      </c>
      <c r="AJ1838" s="12" t="s">
        <v>827</v>
      </c>
      <c r="AK1838" s="12" t="s">
        <v>147</v>
      </c>
      <c r="AL1838" s="12" t="s">
        <v>1011</v>
      </c>
      <c r="AM1838" s="12" t="s">
        <v>64</v>
      </c>
      <c r="AN1838" s="15" t="e">
        <v>#N/A</v>
      </c>
      <c r="AO1838" t="str">
        <f>RIGHT('CMO Input'!$T1838,(LEN('CMO Input'!$T1838)-FIND(" ",'CMO Input'!$T1838,1)))</f>
        <v>4-5”</v>
      </c>
      <c r="AP1838">
        <f>'CMO Input'!$O1838</f>
        <v>4</v>
      </c>
      <c r="AR1838" t="str">
        <f>Table2[[#This Row],[Policy / Non Policy]]</f>
        <v>Policy</v>
      </c>
      <c r="AS1838" t="str">
        <f>'CMO Input'!$U1838</f>
        <v>Tier 1</v>
      </c>
      <c r="AT1838" t="str">
        <f>'CMO Input'!$P1838</f>
        <v>DI</v>
      </c>
      <c r="AU1838" t="str" cm="1">
        <f t="array" ref="AU18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38" s="8" t="str">
        <f>TEXT('CMO Input'!$D1838,"MMM-YY")</f>
        <v>June</v>
      </c>
    </row>
    <row r="1839" spans="1:48" x14ac:dyDescent="0.25">
      <c r="A1839" s="18">
        <v>510778064</v>
      </c>
      <c r="B1839" s="16" t="s">
        <v>180</v>
      </c>
      <c r="C1839" s="16" t="s">
        <v>989</v>
      </c>
      <c r="D1839" s="16" t="s">
        <v>124</v>
      </c>
      <c r="E1839" s="17">
        <v>12</v>
      </c>
      <c r="F1839" s="16" t="s">
        <v>46</v>
      </c>
      <c r="G1839" s="17" t="s">
        <v>1044</v>
      </c>
      <c r="H1839" s="16" t="s">
        <v>87</v>
      </c>
      <c r="I1839" s="16" t="s">
        <v>1108</v>
      </c>
      <c r="J1839" s="16" t="s">
        <v>1171</v>
      </c>
      <c r="K1839" s="18">
        <v>510778064</v>
      </c>
      <c r="L1839" s="16" t="s">
        <v>131</v>
      </c>
      <c r="M1839" s="16">
        <v>0</v>
      </c>
      <c r="N1839" s="16" t="s">
        <v>132</v>
      </c>
      <c r="O1839" s="16">
        <v>2</v>
      </c>
      <c r="P1839" s="16" t="s">
        <v>133</v>
      </c>
      <c r="Q1839" s="16">
        <v>9</v>
      </c>
      <c r="R1839" s="16" t="s">
        <v>54</v>
      </c>
      <c r="S1839" s="16" t="s">
        <v>286</v>
      </c>
      <c r="T1839" s="12" t="s">
        <v>1476</v>
      </c>
      <c r="U1839" s="16" t="s">
        <v>94</v>
      </c>
      <c r="V1839" s="16" t="s">
        <v>136</v>
      </c>
      <c r="W1839" s="16" t="s">
        <v>137</v>
      </c>
      <c r="X1839" s="16" t="b">
        <v>0</v>
      </c>
      <c r="Y1839" s="16" t="b">
        <v>0</v>
      </c>
      <c r="Z1839" s="16" t="e">
        <v>#N/A</v>
      </c>
      <c r="AA1839" s="16">
        <v>0</v>
      </c>
      <c r="AB1839" s="16">
        <v>0</v>
      </c>
      <c r="AC1839" s="16" t="s">
        <v>989</v>
      </c>
      <c r="AD1839" s="16" t="s">
        <v>1108</v>
      </c>
      <c r="AE1839" s="16" t="s">
        <v>1171</v>
      </c>
      <c r="AF1839" s="16" t="s">
        <v>1046</v>
      </c>
      <c r="AG1839" s="16" t="s">
        <v>6</v>
      </c>
      <c r="AH1839" s="16" t="b">
        <v>0</v>
      </c>
      <c r="AI1839" s="16" t="s">
        <v>60</v>
      </c>
      <c r="AJ1839" s="16" t="s">
        <v>166</v>
      </c>
      <c r="AK1839" s="16" t="s">
        <v>140</v>
      </c>
      <c r="AL1839" s="16" t="s">
        <v>1060</v>
      </c>
      <c r="AM1839" s="16" t="s">
        <v>64</v>
      </c>
      <c r="AN1839" s="19" t="e">
        <v>#N/A</v>
      </c>
      <c r="AO1839" t="str">
        <f>RIGHT('CMO Input'!$T1839,(LEN('CMO Input'!$T1839)-FIND(" ",'CMO Input'!$T1839,1)))</f>
        <v>2”</v>
      </c>
      <c r="AP1839">
        <f>'CMO Input'!$O1839</f>
        <v>2</v>
      </c>
      <c r="AR1839" t="str">
        <f>Table2[[#This Row],[Policy / Non Policy]]</f>
        <v>Non Policy</v>
      </c>
      <c r="AS1839" t="str">
        <f>'CMO Input'!$U1839</f>
        <v>Tier 1</v>
      </c>
      <c r="AT1839" t="str">
        <f>'CMO Input'!$P1839</f>
        <v>ST</v>
      </c>
      <c r="AU1839" t="str" cm="1">
        <f t="array" ref="AU18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839" s="8" t="str">
        <f>TEXT('CMO Input'!$D1839,"MMM-YY")</f>
        <v>June</v>
      </c>
    </row>
    <row r="1840" spans="1:48" x14ac:dyDescent="0.25">
      <c r="A1840" s="14">
        <v>602454815</v>
      </c>
      <c r="B1840" s="12" t="s">
        <v>180</v>
      </c>
      <c r="C1840" s="12" t="s">
        <v>989</v>
      </c>
      <c r="D1840" s="12" t="s">
        <v>124</v>
      </c>
      <c r="E1840" s="13">
        <v>12</v>
      </c>
      <c r="F1840" s="12" t="s">
        <v>46</v>
      </c>
      <c r="G1840" s="13" t="s">
        <v>1044</v>
      </c>
      <c r="H1840" s="12" t="s">
        <v>87</v>
      </c>
      <c r="I1840" s="12" t="s">
        <v>1108</v>
      </c>
      <c r="J1840" s="12" t="s">
        <v>1171</v>
      </c>
      <c r="K1840" s="14">
        <v>602454815</v>
      </c>
      <c r="L1840" s="12" t="s">
        <v>116</v>
      </c>
      <c r="M1840" s="12">
        <v>7.8</v>
      </c>
      <c r="N1840" s="12" t="s">
        <v>52</v>
      </c>
      <c r="O1840" s="12">
        <v>2</v>
      </c>
      <c r="P1840" s="12" t="s">
        <v>163</v>
      </c>
      <c r="Q1840" s="12">
        <v>13</v>
      </c>
      <c r="R1840" s="12" t="s">
        <v>54</v>
      </c>
      <c r="S1840" s="12" t="s">
        <v>286</v>
      </c>
      <c r="T1840" s="12" t="s">
        <v>287</v>
      </c>
      <c r="U1840" s="12" t="s">
        <v>94</v>
      </c>
      <c r="V1840" s="12" t="s">
        <v>58</v>
      </c>
      <c r="W1840" s="12" t="s">
        <v>95</v>
      </c>
      <c r="X1840" s="12" t="b">
        <v>0</v>
      </c>
      <c r="Y1840" s="12" t="b">
        <v>0</v>
      </c>
      <c r="Z1840" s="12" t="e">
        <v>#N/A</v>
      </c>
      <c r="AA1840" s="12">
        <v>0.10139999999999999</v>
      </c>
      <c r="AB1840" s="12">
        <v>0</v>
      </c>
      <c r="AC1840" s="12" t="s">
        <v>989</v>
      </c>
      <c r="AD1840" s="12" t="s">
        <v>1108</v>
      </c>
      <c r="AE1840" s="12" t="s">
        <v>1171</v>
      </c>
      <c r="AF1840" s="12" t="s">
        <v>1046</v>
      </c>
      <c r="AG1840" s="12" t="s">
        <v>6</v>
      </c>
      <c r="AH1840" s="12" t="b">
        <v>0</v>
      </c>
      <c r="AI1840" s="12" t="s">
        <v>60</v>
      </c>
      <c r="AJ1840" s="12" t="s">
        <v>166</v>
      </c>
      <c r="AK1840" s="12" t="s">
        <v>147</v>
      </c>
      <c r="AL1840" s="12" t="s">
        <v>1060</v>
      </c>
      <c r="AM1840" s="12" t="s">
        <v>64</v>
      </c>
      <c r="AN1840" s="15" t="e">
        <v>#N/A</v>
      </c>
      <c r="AO1840" t="str">
        <f>RIGHT('CMO Input'!$T1840,(LEN('CMO Input'!$T1840)-FIND(" ",'CMO Input'!$T1840,1)))</f>
        <v>&lt;=3”</v>
      </c>
      <c r="AP1840">
        <f>'CMO Input'!$O1840</f>
        <v>2</v>
      </c>
      <c r="AR1840" t="str">
        <f>Table2[[#This Row],[Policy / Non Policy]]</f>
        <v>Policy</v>
      </c>
      <c r="AS1840" t="str">
        <f>'CMO Input'!$U1840</f>
        <v>Tier 1</v>
      </c>
      <c r="AT1840" t="str">
        <f>'CMO Input'!$P1840</f>
        <v>SI</v>
      </c>
      <c r="AU1840" t="str" cm="1">
        <f t="array" ref="AU18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840" s="8" t="str">
        <f>TEXT('CMO Input'!$D1840,"MMM-YY")</f>
        <v>June</v>
      </c>
    </row>
    <row r="1841" spans="1:48" x14ac:dyDescent="0.25">
      <c r="A1841" s="18">
        <v>510791865</v>
      </c>
      <c r="B1841" s="16" t="s">
        <v>180</v>
      </c>
      <c r="C1841" s="16" t="s">
        <v>989</v>
      </c>
      <c r="D1841" s="16" t="s">
        <v>124</v>
      </c>
      <c r="E1841" s="17">
        <v>12</v>
      </c>
      <c r="F1841" s="16" t="s">
        <v>46</v>
      </c>
      <c r="G1841" s="17" t="s">
        <v>998</v>
      </c>
      <c r="H1841" s="16" t="s">
        <v>87</v>
      </c>
      <c r="I1841" s="16" t="s">
        <v>1118</v>
      </c>
      <c r="J1841" s="16" t="s">
        <v>1119</v>
      </c>
      <c r="K1841" s="18">
        <v>510791865</v>
      </c>
      <c r="L1841" s="16" t="s">
        <v>116</v>
      </c>
      <c r="M1841" s="16">
        <v>21.4</v>
      </c>
      <c r="N1841" s="16" t="s">
        <v>52</v>
      </c>
      <c r="O1841" s="16">
        <v>4</v>
      </c>
      <c r="P1841" s="16" t="s">
        <v>163</v>
      </c>
      <c r="Q1841" s="16">
        <v>54</v>
      </c>
      <c r="R1841" s="16" t="s">
        <v>54</v>
      </c>
      <c r="S1841" s="16" t="s">
        <v>117</v>
      </c>
      <c r="T1841" s="16" t="s">
        <v>118</v>
      </c>
      <c r="U1841" s="16" t="s">
        <v>94</v>
      </c>
      <c r="V1841" s="16" t="s">
        <v>58</v>
      </c>
      <c r="W1841" s="16" t="s">
        <v>95</v>
      </c>
      <c r="X1841" s="16" t="b">
        <v>0</v>
      </c>
      <c r="Y1841" s="16" t="b">
        <v>0</v>
      </c>
      <c r="Z1841" s="16" t="e">
        <v>#N/A</v>
      </c>
      <c r="AA1841" s="16">
        <v>1.1556</v>
      </c>
      <c r="AB1841" s="16">
        <v>0</v>
      </c>
      <c r="AC1841" s="16" t="s">
        <v>989</v>
      </c>
      <c r="AD1841" s="16" t="s">
        <v>1118</v>
      </c>
      <c r="AE1841" s="16" t="s">
        <v>1119</v>
      </c>
      <c r="AF1841" s="16" t="s">
        <v>1120</v>
      </c>
      <c r="AG1841" s="16" t="s">
        <v>6</v>
      </c>
      <c r="AH1841" s="16" t="b">
        <v>0</v>
      </c>
      <c r="AI1841" s="16" t="s">
        <v>60</v>
      </c>
      <c r="AJ1841" s="16" t="s">
        <v>170</v>
      </c>
      <c r="AK1841" s="16" t="s">
        <v>147</v>
      </c>
      <c r="AL1841" s="16" t="s">
        <v>1121</v>
      </c>
      <c r="AM1841" s="16" t="s">
        <v>64</v>
      </c>
      <c r="AN1841" s="19" t="e">
        <v>#N/A</v>
      </c>
      <c r="AO1841" t="str">
        <f>RIGHT('CMO Input'!$T1841,(LEN('CMO Input'!$T1841)-FIND(" ",'CMO Input'!$T1841,1)))</f>
        <v>4-5”</v>
      </c>
      <c r="AP1841">
        <f>'CMO Input'!$O1841</f>
        <v>4</v>
      </c>
      <c r="AR1841" t="str">
        <f>Table2[[#This Row],[Policy / Non Policy]]</f>
        <v>Policy</v>
      </c>
      <c r="AS1841" t="str">
        <f>'CMO Input'!$U1841</f>
        <v>Tier 1</v>
      </c>
      <c r="AT1841" t="str">
        <f>'CMO Input'!$P1841</f>
        <v>SI</v>
      </c>
      <c r="AU1841" t="str" cm="1">
        <f t="array" ref="AU18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1" s="8" t="str">
        <f>TEXT('CMO Input'!$D1841,"MMM-YY")</f>
        <v>June</v>
      </c>
    </row>
    <row r="1842" spans="1:48" x14ac:dyDescent="0.25">
      <c r="A1842" s="14">
        <v>510929800</v>
      </c>
      <c r="B1842" s="12" t="s">
        <v>180</v>
      </c>
      <c r="C1842" s="12" t="s">
        <v>989</v>
      </c>
      <c r="D1842" s="12" t="s">
        <v>124</v>
      </c>
      <c r="E1842" s="13">
        <v>12</v>
      </c>
      <c r="F1842" s="12" t="s">
        <v>46</v>
      </c>
      <c r="G1842" s="13" t="s">
        <v>998</v>
      </c>
      <c r="H1842" s="12" t="s">
        <v>87</v>
      </c>
      <c r="I1842" s="12" t="s">
        <v>1135</v>
      </c>
      <c r="J1842" s="12" t="s">
        <v>1136</v>
      </c>
      <c r="K1842" s="14">
        <v>510929800</v>
      </c>
      <c r="L1842" s="12" t="s">
        <v>116</v>
      </c>
      <c r="M1842" s="12">
        <v>45.1</v>
      </c>
      <c r="N1842" s="12" t="s">
        <v>52</v>
      </c>
      <c r="O1842" s="12">
        <v>4</v>
      </c>
      <c r="P1842" s="12" t="s">
        <v>53</v>
      </c>
      <c r="Q1842" s="12">
        <v>40</v>
      </c>
      <c r="R1842" s="12" t="s">
        <v>54</v>
      </c>
      <c r="S1842" s="12" t="s">
        <v>117</v>
      </c>
      <c r="T1842" s="12" t="s">
        <v>118</v>
      </c>
      <c r="U1842" s="12" t="s">
        <v>94</v>
      </c>
      <c r="V1842" s="12" t="s">
        <v>58</v>
      </c>
      <c r="W1842" s="12" t="s">
        <v>95</v>
      </c>
      <c r="X1842" s="12" t="b">
        <v>0</v>
      </c>
      <c r="Y1842" s="12" t="b">
        <v>0</v>
      </c>
      <c r="Z1842" s="12" t="e">
        <v>#N/A</v>
      </c>
      <c r="AA1842" s="12">
        <v>1.804</v>
      </c>
      <c r="AB1842" s="12">
        <v>0</v>
      </c>
      <c r="AC1842" s="12" t="s">
        <v>989</v>
      </c>
      <c r="AD1842" s="12" t="s">
        <v>1135</v>
      </c>
      <c r="AE1842" s="12" t="s">
        <v>1136</v>
      </c>
      <c r="AF1842" s="12" t="s">
        <v>1001</v>
      </c>
      <c r="AG1842" s="12" t="s">
        <v>6</v>
      </c>
      <c r="AH1842" s="12" t="b">
        <v>0</v>
      </c>
      <c r="AI1842" s="12" t="s">
        <v>60</v>
      </c>
      <c r="AJ1842" s="12" t="s">
        <v>170</v>
      </c>
      <c r="AK1842" s="12" t="s">
        <v>147</v>
      </c>
      <c r="AL1842" s="12" t="s">
        <v>1068</v>
      </c>
      <c r="AM1842" s="12" t="s">
        <v>64</v>
      </c>
      <c r="AN1842" s="15" t="e">
        <v>#N/A</v>
      </c>
      <c r="AO1842" t="str">
        <f>RIGHT('CMO Input'!$T1842,(LEN('CMO Input'!$T1842)-FIND(" ",'CMO Input'!$T1842,1)))</f>
        <v>4-5”</v>
      </c>
      <c r="AP1842">
        <f>'CMO Input'!$O1842</f>
        <v>4</v>
      </c>
      <c r="AR1842" t="str">
        <f>Table2[[#This Row],[Policy / Non Policy]]</f>
        <v>Policy</v>
      </c>
      <c r="AS1842" t="str">
        <f>'CMO Input'!$U1842</f>
        <v>Tier 1</v>
      </c>
      <c r="AT1842" t="str">
        <f>'CMO Input'!$P1842</f>
        <v>CI</v>
      </c>
      <c r="AU1842" t="str" cm="1">
        <f t="array" ref="AU18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2" s="8" t="str">
        <f>TEXT('CMO Input'!$D1842,"MMM-YY")</f>
        <v>June</v>
      </c>
    </row>
    <row r="1843" spans="1:48" x14ac:dyDescent="0.25">
      <c r="A1843" s="18">
        <v>510929801</v>
      </c>
      <c r="B1843" s="16" t="s">
        <v>180</v>
      </c>
      <c r="C1843" s="16" t="s">
        <v>989</v>
      </c>
      <c r="D1843" s="16" t="s">
        <v>124</v>
      </c>
      <c r="E1843" s="17">
        <v>12</v>
      </c>
      <c r="F1843" s="16" t="s">
        <v>46</v>
      </c>
      <c r="G1843" s="17" t="s">
        <v>998</v>
      </c>
      <c r="H1843" s="16" t="s">
        <v>87</v>
      </c>
      <c r="I1843" s="16" t="s">
        <v>1135</v>
      </c>
      <c r="J1843" s="16" t="s">
        <v>1136</v>
      </c>
      <c r="K1843" s="18">
        <v>510929801</v>
      </c>
      <c r="L1843" s="16" t="s">
        <v>116</v>
      </c>
      <c r="M1843" s="16">
        <v>36.200000000000003</v>
      </c>
      <c r="N1843" s="16" t="s">
        <v>52</v>
      </c>
      <c r="O1843" s="16">
        <v>4</v>
      </c>
      <c r="P1843" s="16" t="s">
        <v>53</v>
      </c>
      <c r="Q1843" s="16">
        <v>64</v>
      </c>
      <c r="R1843" s="16" t="s">
        <v>54</v>
      </c>
      <c r="S1843" s="16" t="s">
        <v>117</v>
      </c>
      <c r="T1843" s="16" t="s">
        <v>118</v>
      </c>
      <c r="U1843" s="16" t="s">
        <v>94</v>
      </c>
      <c r="V1843" s="16" t="s">
        <v>58</v>
      </c>
      <c r="W1843" s="16" t="s">
        <v>95</v>
      </c>
      <c r="X1843" s="16" t="b">
        <v>0</v>
      </c>
      <c r="Y1843" s="16" t="b">
        <v>0</v>
      </c>
      <c r="Z1843" s="16" t="e">
        <v>#N/A</v>
      </c>
      <c r="AA1843" s="16">
        <v>2.3168000000000002</v>
      </c>
      <c r="AB1843" s="16">
        <v>0</v>
      </c>
      <c r="AC1843" s="16" t="s">
        <v>989</v>
      </c>
      <c r="AD1843" s="16" t="s">
        <v>1135</v>
      </c>
      <c r="AE1843" s="16" t="s">
        <v>1136</v>
      </c>
      <c r="AF1843" s="16" t="s">
        <v>1001</v>
      </c>
      <c r="AG1843" s="16" t="s">
        <v>6</v>
      </c>
      <c r="AH1843" s="16" t="b">
        <v>0</v>
      </c>
      <c r="AI1843" s="16" t="s">
        <v>60</v>
      </c>
      <c r="AJ1843" s="16" t="s">
        <v>170</v>
      </c>
      <c r="AK1843" s="16" t="s">
        <v>147</v>
      </c>
      <c r="AL1843" s="16" t="s">
        <v>1068</v>
      </c>
      <c r="AM1843" s="16" t="s">
        <v>64</v>
      </c>
      <c r="AN1843" s="19" t="e">
        <v>#N/A</v>
      </c>
      <c r="AO1843" t="str">
        <f>RIGHT('CMO Input'!$T1843,(LEN('CMO Input'!$T1843)-FIND(" ",'CMO Input'!$T1843,1)))</f>
        <v>4-5”</v>
      </c>
      <c r="AP1843">
        <f>'CMO Input'!$O1843</f>
        <v>4</v>
      </c>
      <c r="AR1843" t="str">
        <f>Table2[[#This Row],[Policy / Non Policy]]</f>
        <v>Policy</v>
      </c>
      <c r="AS1843" t="str">
        <f>'CMO Input'!$U1843</f>
        <v>Tier 1</v>
      </c>
      <c r="AT1843" t="str">
        <f>'CMO Input'!$P1843</f>
        <v>CI</v>
      </c>
      <c r="AU1843" t="str" cm="1">
        <f t="array" ref="AU18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3" s="8" t="str">
        <f>TEXT('CMO Input'!$D1843,"MMM-YY")</f>
        <v>June</v>
      </c>
    </row>
    <row r="1844" spans="1:48" x14ac:dyDescent="0.25">
      <c r="A1844" s="14">
        <v>510861868</v>
      </c>
      <c r="B1844" s="12" t="s">
        <v>180</v>
      </c>
      <c r="C1844" s="12" t="s">
        <v>989</v>
      </c>
      <c r="D1844" s="12" t="s">
        <v>124</v>
      </c>
      <c r="E1844" s="13">
        <v>12</v>
      </c>
      <c r="F1844" s="12" t="s">
        <v>46</v>
      </c>
      <c r="G1844" s="13" t="s">
        <v>998</v>
      </c>
      <c r="H1844" s="12" t="s">
        <v>87</v>
      </c>
      <c r="I1844" s="12" t="s">
        <v>1146</v>
      </c>
      <c r="J1844" s="12" t="s">
        <v>1147</v>
      </c>
      <c r="K1844" s="14">
        <v>510861868</v>
      </c>
      <c r="L1844" s="12" t="s">
        <v>116</v>
      </c>
      <c r="M1844" s="12">
        <v>15.2</v>
      </c>
      <c r="N1844" s="12" t="s">
        <v>52</v>
      </c>
      <c r="O1844" s="12">
        <v>4</v>
      </c>
      <c r="P1844" s="12" t="s">
        <v>53</v>
      </c>
      <c r="Q1844" s="12">
        <v>218</v>
      </c>
      <c r="R1844" s="12" t="s">
        <v>54</v>
      </c>
      <c r="S1844" s="12" t="s">
        <v>117</v>
      </c>
      <c r="T1844" s="12" t="s">
        <v>118</v>
      </c>
      <c r="U1844" s="12" t="s">
        <v>94</v>
      </c>
      <c r="V1844" s="12" t="s">
        <v>58</v>
      </c>
      <c r="W1844" s="12" t="s">
        <v>95</v>
      </c>
      <c r="X1844" s="12" t="b">
        <v>0</v>
      </c>
      <c r="Y1844" s="12" t="b">
        <v>0</v>
      </c>
      <c r="Z1844" s="12" t="e">
        <v>#N/A</v>
      </c>
      <c r="AA1844" s="12">
        <v>3.3136000000000001</v>
      </c>
      <c r="AB1844" s="12">
        <v>0</v>
      </c>
      <c r="AC1844" s="12" t="s">
        <v>989</v>
      </c>
      <c r="AD1844" s="12" t="s">
        <v>1146</v>
      </c>
      <c r="AE1844" s="12" t="s">
        <v>1147</v>
      </c>
      <c r="AF1844" s="12" t="s">
        <v>1001</v>
      </c>
      <c r="AG1844" s="12" t="s">
        <v>6</v>
      </c>
      <c r="AH1844" s="12" t="b">
        <v>0</v>
      </c>
      <c r="AI1844" s="12" t="s">
        <v>60</v>
      </c>
      <c r="AJ1844" s="12" t="s">
        <v>170</v>
      </c>
      <c r="AK1844" s="12" t="s">
        <v>147</v>
      </c>
      <c r="AL1844" s="12" t="s">
        <v>1029</v>
      </c>
      <c r="AM1844" s="12" t="s">
        <v>64</v>
      </c>
      <c r="AN1844" s="15" t="e">
        <v>#N/A</v>
      </c>
      <c r="AO1844" t="str">
        <f>RIGHT('CMO Input'!$T1844,(LEN('CMO Input'!$T1844)-FIND(" ",'CMO Input'!$T1844,1)))</f>
        <v>4-5”</v>
      </c>
      <c r="AP1844">
        <f>'CMO Input'!$O1844</f>
        <v>4</v>
      </c>
      <c r="AR1844" t="str">
        <f>Table2[[#This Row],[Policy / Non Policy]]</f>
        <v>Policy</v>
      </c>
      <c r="AS1844" t="str">
        <f>'CMO Input'!$U1844</f>
        <v>Tier 1</v>
      </c>
      <c r="AT1844" t="str">
        <f>'CMO Input'!$P1844</f>
        <v>CI</v>
      </c>
      <c r="AU1844" t="str" cm="1">
        <f t="array" ref="AU18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4" s="8" t="str">
        <f>TEXT('CMO Input'!$D1844,"MMM-YY")</f>
        <v>June</v>
      </c>
    </row>
    <row r="1845" spans="1:48" x14ac:dyDescent="0.25">
      <c r="A1845" s="18">
        <v>510944509</v>
      </c>
      <c r="B1845" s="16" t="s">
        <v>180</v>
      </c>
      <c r="C1845" s="16" t="s">
        <v>989</v>
      </c>
      <c r="D1845" s="16" t="s">
        <v>124</v>
      </c>
      <c r="E1845" s="17">
        <v>12</v>
      </c>
      <c r="F1845" s="16" t="s">
        <v>46</v>
      </c>
      <c r="G1845" s="17" t="s">
        <v>998</v>
      </c>
      <c r="H1845" s="16" t="s">
        <v>87</v>
      </c>
      <c r="I1845" s="16" t="s">
        <v>1084</v>
      </c>
      <c r="J1845" s="16" t="s">
        <v>1085</v>
      </c>
      <c r="K1845" s="18">
        <v>510944509</v>
      </c>
      <c r="L1845" s="16" t="s">
        <v>116</v>
      </c>
      <c r="M1845" s="16">
        <v>20.9</v>
      </c>
      <c r="N1845" s="16" t="s">
        <v>52</v>
      </c>
      <c r="O1845" s="16">
        <v>4</v>
      </c>
      <c r="P1845" s="16" t="s">
        <v>53</v>
      </c>
      <c r="Q1845" s="16">
        <v>8</v>
      </c>
      <c r="R1845" s="16" t="s">
        <v>54</v>
      </c>
      <c r="S1845" s="16" t="s">
        <v>117</v>
      </c>
      <c r="T1845" s="16" t="s">
        <v>118</v>
      </c>
      <c r="U1845" s="16" t="s">
        <v>94</v>
      </c>
      <c r="V1845" s="16" t="s">
        <v>58</v>
      </c>
      <c r="W1845" s="16" t="s">
        <v>95</v>
      </c>
      <c r="X1845" s="16" t="b">
        <v>0</v>
      </c>
      <c r="Y1845" s="16" t="b">
        <v>0</v>
      </c>
      <c r="Z1845" s="16" t="e">
        <v>#N/A</v>
      </c>
      <c r="AA1845" s="16">
        <v>0.16719999999999999</v>
      </c>
      <c r="AB1845" s="16">
        <v>0</v>
      </c>
      <c r="AC1845" s="16" t="s">
        <v>989</v>
      </c>
      <c r="AD1845" s="16" t="s">
        <v>1084</v>
      </c>
      <c r="AE1845" s="16" t="s">
        <v>1085</v>
      </c>
      <c r="AF1845" s="16" t="s">
        <v>1031</v>
      </c>
      <c r="AG1845" s="16" t="s">
        <v>6</v>
      </c>
      <c r="AH1845" s="16" t="b">
        <v>0</v>
      </c>
      <c r="AI1845" s="16" t="s">
        <v>60</v>
      </c>
      <c r="AJ1845" s="16" t="s">
        <v>170</v>
      </c>
      <c r="AK1845" s="16" t="s">
        <v>147</v>
      </c>
      <c r="AL1845" s="16" t="s">
        <v>1032</v>
      </c>
      <c r="AM1845" s="16" t="s">
        <v>64</v>
      </c>
      <c r="AN1845" s="19" t="e">
        <v>#N/A</v>
      </c>
      <c r="AO1845" t="str">
        <f>RIGHT('CMO Input'!$T1845,(LEN('CMO Input'!$T1845)-FIND(" ",'CMO Input'!$T1845,1)))</f>
        <v>4-5”</v>
      </c>
      <c r="AP1845">
        <f>'CMO Input'!$O1845</f>
        <v>4</v>
      </c>
      <c r="AR1845" t="str">
        <f>Table2[[#This Row],[Policy / Non Policy]]</f>
        <v>Policy</v>
      </c>
      <c r="AS1845" t="str">
        <f>'CMO Input'!$U1845</f>
        <v>Tier 1</v>
      </c>
      <c r="AT1845" t="str">
        <f>'CMO Input'!$P1845</f>
        <v>CI</v>
      </c>
      <c r="AU1845" t="str" cm="1">
        <f t="array" ref="AU18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5" s="8" t="str">
        <f>TEXT('CMO Input'!$D1845,"MMM-YY")</f>
        <v>June</v>
      </c>
    </row>
    <row r="1846" spans="1:48" x14ac:dyDescent="0.25">
      <c r="A1846" s="14">
        <v>510944639</v>
      </c>
      <c r="B1846" s="12" t="s">
        <v>180</v>
      </c>
      <c r="C1846" s="12" t="s">
        <v>989</v>
      </c>
      <c r="D1846" s="12" t="s">
        <v>124</v>
      </c>
      <c r="E1846" s="13">
        <v>12</v>
      </c>
      <c r="F1846" s="12" t="s">
        <v>46</v>
      </c>
      <c r="G1846" s="13" t="s">
        <v>998</v>
      </c>
      <c r="H1846" s="12" t="s">
        <v>87</v>
      </c>
      <c r="I1846" s="12" t="s">
        <v>1149</v>
      </c>
      <c r="J1846" s="12" t="s">
        <v>1159</v>
      </c>
      <c r="K1846" s="14">
        <v>510944639</v>
      </c>
      <c r="L1846" s="12" t="s">
        <v>116</v>
      </c>
      <c r="M1846" s="12">
        <v>17.100000000000001</v>
      </c>
      <c r="N1846" s="12" t="s">
        <v>52</v>
      </c>
      <c r="O1846" s="12">
        <v>4</v>
      </c>
      <c r="P1846" s="12" t="s">
        <v>53</v>
      </c>
      <c r="Q1846" s="12">
        <v>85</v>
      </c>
      <c r="R1846" s="12" t="s">
        <v>54</v>
      </c>
      <c r="S1846" s="12" t="s">
        <v>117</v>
      </c>
      <c r="T1846" s="12" t="s">
        <v>118</v>
      </c>
      <c r="U1846" s="12" t="s">
        <v>94</v>
      </c>
      <c r="V1846" s="12" t="s">
        <v>58</v>
      </c>
      <c r="W1846" s="12" t="s">
        <v>95</v>
      </c>
      <c r="X1846" s="12" t="b">
        <v>0</v>
      </c>
      <c r="Y1846" s="12" t="b">
        <v>0</v>
      </c>
      <c r="Z1846" s="12" t="e">
        <v>#N/A</v>
      </c>
      <c r="AA1846" s="12">
        <v>1.4535</v>
      </c>
      <c r="AB1846" s="12">
        <v>0</v>
      </c>
      <c r="AC1846" s="12" t="s">
        <v>989</v>
      </c>
      <c r="AD1846" s="12" t="s">
        <v>1149</v>
      </c>
      <c r="AE1846" s="12" t="s">
        <v>1159</v>
      </c>
      <c r="AF1846" s="12" t="s">
        <v>1031</v>
      </c>
      <c r="AG1846" s="12" t="s">
        <v>6</v>
      </c>
      <c r="AH1846" s="12" t="b">
        <v>0</v>
      </c>
      <c r="AI1846" s="12" t="s">
        <v>60</v>
      </c>
      <c r="AJ1846" s="12" t="s">
        <v>170</v>
      </c>
      <c r="AK1846" s="12" t="s">
        <v>147</v>
      </c>
      <c r="AL1846" s="12" t="s">
        <v>1151</v>
      </c>
      <c r="AM1846" s="12" t="s">
        <v>64</v>
      </c>
      <c r="AN1846" s="15" t="e">
        <v>#N/A</v>
      </c>
      <c r="AO1846" t="str">
        <f>RIGHT('CMO Input'!$T1846,(LEN('CMO Input'!$T1846)-FIND(" ",'CMO Input'!$T1846,1)))</f>
        <v>4-5”</v>
      </c>
      <c r="AP1846">
        <f>'CMO Input'!$O1846</f>
        <v>4</v>
      </c>
      <c r="AR1846" t="str">
        <f>Table2[[#This Row],[Policy / Non Policy]]</f>
        <v>Policy</v>
      </c>
      <c r="AS1846" t="str">
        <f>'CMO Input'!$U1846</f>
        <v>Tier 1</v>
      </c>
      <c r="AT1846" t="str">
        <f>'CMO Input'!$P1846</f>
        <v>CI</v>
      </c>
      <c r="AU1846" t="str" cm="1">
        <f t="array" ref="AU18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6" s="8" t="str">
        <f>TEXT('CMO Input'!$D1846,"MMM-YY")</f>
        <v>June</v>
      </c>
    </row>
    <row r="1847" spans="1:48" x14ac:dyDescent="0.25">
      <c r="A1847" s="18">
        <v>510794685</v>
      </c>
      <c r="B1847" s="16" t="s">
        <v>180</v>
      </c>
      <c r="C1847" s="16" t="s">
        <v>989</v>
      </c>
      <c r="D1847" s="16" t="s">
        <v>124</v>
      </c>
      <c r="E1847" s="17">
        <v>12</v>
      </c>
      <c r="F1847" s="16" t="s">
        <v>46</v>
      </c>
      <c r="G1847" s="17" t="s">
        <v>998</v>
      </c>
      <c r="H1847" s="16" t="s">
        <v>87</v>
      </c>
      <c r="I1847" s="16" t="s">
        <v>1034</v>
      </c>
      <c r="J1847" s="16" t="s">
        <v>1172</v>
      </c>
      <c r="K1847" s="18">
        <v>510794685</v>
      </c>
      <c r="L1847" s="16" t="s">
        <v>116</v>
      </c>
      <c r="M1847" s="16">
        <v>26.2</v>
      </c>
      <c r="N1847" s="16" t="s">
        <v>52</v>
      </c>
      <c r="O1847" s="16">
        <v>4</v>
      </c>
      <c r="P1847" s="16" t="s">
        <v>163</v>
      </c>
      <c r="Q1847" s="16">
        <v>236</v>
      </c>
      <c r="R1847" s="16" t="s">
        <v>54</v>
      </c>
      <c r="S1847" s="16" t="s">
        <v>117</v>
      </c>
      <c r="T1847" s="16" t="s">
        <v>118</v>
      </c>
      <c r="U1847" s="16" t="s">
        <v>94</v>
      </c>
      <c r="V1847" s="16" t="s">
        <v>58</v>
      </c>
      <c r="W1847" s="16" t="s">
        <v>95</v>
      </c>
      <c r="X1847" s="16" t="b">
        <v>0</v>
      </c>
      <c r="Y1847" s="16" t="b">
        <v>0</v>
      </c>
      <c r="Z1847" s="16" t="e">
        <v>#N/A</v>
      </c>
      <c r="AA1847" s="16">
        <v>6.1831999999999994</v>
      </c>
      <c r="AB1847" s="16">
        <v>0</v>
      </c>
      <c r="AC1847" s="16" t="s">
        <v>989</v>
      </c>
      <c r="AD1847" s="16" t="s">
        <v>1034</v>
      </c>
      <c r="AE1847" s="16" t="s">
        <v>1172</v>
      </c>
      <c r="AF1847" s="16" t="s">
        <v>1025</v>
      </c>
      <c r="AG1847" s="16" t="s">
        <v>6</v>
      </c>
      <c r="AH1847" s="16" t="b">
        <v>0</v>
      </c>
      <c r="AI1847" s="16" t="s">
        <v>60</v>
      </c>
      <c r="AJ1847" s="16" t="s">
        <v>170</v>
      </c>
      <c r="AK1847" s="16" t="s">
        <v>147</v>
      </c>
      <c r="AL1847" s="16" t="s">
        <v>1036</v>
      </c>
      <c r="AM1847" s="16" t="s">
        <v>64</v>
      </c>
      <c r="AN1847" s="19" t="e">
        <v>#N/A</v>
      </c>
      <c r="AO1847" t="str">
        <f>RIGHT('CMO Input'!$T1847,(LEN('CMO Input'!$T1847)-FIND(" ",'CMO Input'!$T1847,1)))</f>
        <v>4-5”</v>
      </c>
      <c r="AP1847">
        <f>'CMO Input'!$O1847</f>
        <v>4</v>
      </c>
      <c r="AR1847" t="str">
        <f>Table2[[#This Row],[Policy / Non Policy]]</f>
        <v>Policy</v>
      </c>
      <c r="AS1847" t="str">
        <f>'CMO Input'!$U1847</f>
        <v>Tier 1</v>
      </c>
      <c r="AT1847" t="str">
        <f>'CMO Input'!$P1847</f>
        <v>SI</v>
      </c>
      <c r="AU1847" t="str" cm="1">
        <f t="array" ref="AU18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7" s="8" t="str">
        <f>TEXT('CMO Input'!$D1847,"MMM-YY")</f>
        <v>June</v>
      </c>
    </row>
    <row r="1848" spans="1:48" x14ac:dyDescent="0.25">
      <c r="A1848" s="14">
        <v>510815968</v>
      </c>
      <c r="B1848" s="12" t="s">
        <v>180</v>
      </c>
      <c r="C1848" s="12" t="s">
        <v>989</v>
      </c>
      <c r="D1848" s="12" t="s">
        <v>124</v>
      </c>
      <c r="E1848" s="13">
        <v>12</v>
      </c>
      <c r="F1848" s="12" t="s">
        <v>46</v>
      </c>
      <c r="G1848" s="13" t="s">
        <v>998</v>
      </c>
      <c r="H1848" s="12" t="s">
        <v>87</v>
      </c>
      <c r="I1848" s="12" t="s">
        <v>1034</v>
      </c>
      <c r="J1848" s="12" t="s">
        <v>1127</v>
      </c>
      <c r="K1848" s="14">
        <v>510815968</v>
      </c>
      <c r="L1848" s="12" t="s">
        <v>116</v>
      </c>
      <c r="M1848" s="12">
        <v>18.2</v>
      </c>
      <c r="N1848" s="12" t="s">
        <v>52</v>
      </c>
      <c r="O1848" s="12">
        <v>4</v>
      </c>
      <c r="P1848" s="12" t="s">
        <v>163</v>
      </c>
      <c r="Q1848" s="12">
        <v>9</v>
      </c>
      <c r="R1848" s="12" t="s">
        <v>54</v>
      </c>
      <c r="S1848" s="12" t="s">
        <v>117</v>
      </c>
      <c r="T1848" s="12" t="s">
        <v>118</v>
      </c>
      <c r="U1848" s="12" t="s">
        <v>94</v>
      </c>
      <c r="V1848" s="12" t="s">
        <v>58</v>
      </c>
      <c r="W1848" s="12" t="s">
        <v>95</v>
      </c>
      <c r="X1848" s="12" t="b">
        <v>0</v>
      </c>
      <c r="Y1848" s="12" t="b">
        <v>0</v>
      </c>
      <c r="Z1848" s="12" t="e">
        <v>#N/A</v>
      </c>
      <c r="AA1848" s="12">
        <v>0.1638</v>
      </c>
      <c r="AB1848" s="12">
        <v>0</v>
      </c>
      <c r="AC1848" s="12" t="s">
        <v>989</v>
      </c>
      <c r="AD1848" s="12" t="s">
        <v>1034</v>
      </c>
      <c r="AE1848" s="12" t="s">
        <v>1127</v>
      </c>
      <c r="AF1848" s="12" t="s">
        <v>1025</v>
      </c>
      <c r="AG1848" s="12" t="s">
        <v>6</v>
      </c>
      <c r="AH1848" s="12" t="b">
        <v>0</v>
      </c>
      <c r="AI1848" s="12" t="s">
        <v>60</v>
      </c>
      <c r="AJ1848" s="12" t="s">
        <v>170</v>
      </c>
      <c r="AK1848" s="12" t="s">
        <v>147</v>
      </c>
      <c r="AL1848" s="12" t="s">
        <v>1036</v>
      </c>
      <c r="AM1848" s="12" t="s">
        <v>64</v>
      </c>
      <c r="AN1848" s="15" t="e">
        <v>#N/A</v>
      </c>
      <c r="AO1848" t="str">
        <f>RIGHT('CMO Input'!$T1848,(LEN('CMO Input'!$T1848)-FIND(" ",'CMO Input'!$T1848,1)))</f>
        <v>4-5”</v>
      </c>
      <c r="AP1848">
        <f>'CMO Input'!$O1848</f>
        <v>4</v>
      </c>
      <c r="AR1848" t="str">
        <f>Table2[[#This Row],[Policy / Non Policy]]</f>
        <v>Policy</v>
      </c>
      <c r="AS1848" t="str">
        <f>'CMO Input'!$U1848</f>
        <v>Tier 1</v>
      </c>
      <c r="AT1848" t="str">
        <f>'CMO Input'!$P1848</f>
        <v>SI</v>
      </c>
      <c r="AU1848" t="str" cm="1">
        <f t="array" ref="AU18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8" s="8" t="str">
        <f>TEXT('CMO Input'!$D1848,"MMM-YY")</f>
        <v>June</v>
      </c>
    </row>
    <row r="1849" spans="1:48" x14ac:dyDescent="0.25">
      <c r="A1849" s="18">
        <v>220000778023</v>
      </c>
      <c r="B1849" s="16" t="s">
        <v>180</v>
      </c>
      <c r="C1849" s="16" t="s">
        <v>989</v>
      </c>
      <c r="D1849" s="16" t="s">
        <v>124</v>
      </c>
      <c r="E1849" s="17">
        <v>12</v>
      </c>
      <c r="F1849" s="16" t="s">
        <v>46</v>
      </c>
      <c r="G1849" s="17" t="s">
        <v>1044</v>
      </c>
      <c r="H1849" s="16" t="s">
        <v>87</v>
      </c>
      <c r="I1849" s="16" t="s">
        <v>1037</v>
      </c>
      <c r="J1849" s="16" t="s">
        <v>1173</v>
      </c>
      <c r="K1849" s="18">
        <v>220000778023</v>
      </c>
      <c r="L1849" s="16" t="s">
        <v>116</v>
      </c>
      <c r="M1849" s="16">
        <v>0</v>
      </c>
      <c r="N1849" s="16" t="s">
        <v>52</v>
      </c>
      <c r="O1849" s="16">
        <v>4</v>
      </c>
      <c r="P1849" s="16" t="s">
        <v>53</v>
      </c>
      <c r="Q1849" s="16">
        <v>2</v>
      </c>
      <c r="R1849" s="16" t="s">
        <v>54</v>
      </c>
      <c r="S1849" s="16" t="s">
        <v>117</v>
      </c>
      <c r="T1849" s="16" t="s">
        <v>118</v>
      </c>
      <c r="U1849" s="16" t="s">
        <v>94</v>
      </c>
      <c r="V1849" s="16" t="s">
        <v>58</v>
      </c>
      <c r="W1849" s="16" t="s">
        <v>95</v>
      </c>
      <c r="X1849" s="16" t="b">
        <v>0</v>
      </c>
      <c r="Y1849" s="16" t="b">
        <v>0</v>
      </c>
      <c r="Z1849" s="16" t="e">
        <v>#N/A</v>
      </c>
      <c r="AA1849" s="16">
        <v>0</v>
      </c>
      <c r="AB1849" s="16">
        <v>0</v>
      </c>
      <c r="AC1849" s="16" t="s">
        <v>989</v>
      </c>
      <c r="AD1849" s="16" t="s">
        <v>1037</v>
      </c>
      <c r="AE1849" s="16" t="s">
        <v>1173</v>
      </c>
      <c r="AF1849" s="16" t="s">
        <v>1010</v>
      </c>
      <c r="AG1849" s="16" t="s">
        <v>6</v>
      </c>
      <c r="AH1849" s="16" t="b">
        <v>0</v>
      </c>
      <c r="AI1849" s="16" t="s">
        <v>60</v>
      </c>
      <c r="AJ1849" s="16" t="s">
        <v>827</v>
      </c>
      <c r="AK1849" s="16" t="s">
        <v>147</v>
      </c>
      <c r="AL1849" s="16" t="s">
        <v>1011</v>
      </c>
      <c r="AM1849" s="16" t="s">
        <v>64</v>
      </c>
      <c r="AN1849" s="19" t="e">
        <v>#N/A</v>
      </c>
      <c r="AO1849" t="str">
        <f>RIGHT('CMO Input'!$T1849,(LEN('CMO Input'!$T1849)-FIND(" ",'CMO Input'!$T1849,1)))</f>
        <v>4-5”</v>
      </c>
      <c r="AP1849">
        <f>'CMO Input'!$O1849</f>
        <v>4</v>
      </c>
      <c r="AR1849" t="str">
        <f>Table2[[#This Row],[Policy / Non Policy]]</f>
        <v>Policy</v>
      </c>
      <c r="AS1849" t="str">
        <f>'CMO Input'!$U1849</f>
        <v>Tier 1</v>
      </c>
      <c r="AT1849" t="str">
        <f>'CMO Input'!$P1849</f>
        <v>CI</v>
      </c>
      <c r="AU1849" t="str" cm="1">
        <f t="array" ref="AU18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49" s="8" t="str">
        <f>TEXT('CMO Input'!$D1849,"MMM-YY")</f>
        <v>June</v>
      </c>
    </row>
    <row r="1850" spans="1:48" x14ac:dyDescent="0.25">
      <c r="A1850" s="14">
        <v>510932012</v>
      </c>
      <c r="B1850" s="12" t="s">
        <v>180</v>
      </c>
      <c r="C1850" s="12" t="s">
        <v>989</v>
      </c>
      <c r="D1850" s="12" t="s">
        <v>124</v>
      </c>
      <c r="E1850" s="13">
        <v>12</v>
      </c>
      <c r="F1850" s="12" t="s">
        <v>46</v>
      </c>
      <c r="G1850" s="13" t="s">
        <v>1044</v>
      </c>
      <c r="H1850" s="12" t="s">
        <v>87</v>
      </c>
      <c r="I1850" s="12" t="s">
        <v>1037</v>
      </c>
      <c r="J1850" s="12" t="s">
        <v>1038</v>
      </c>
      <c r="K1850" s="14">
        <v>510932012</v>
      </c>
      <c r="L1850" s="12" t="s">
        <v>116</v>
      </c>
      <c r="M1850" s="12">
        <v>1.4</v>
      </c>
      <c r="N1850" s="12" t="s">
        <v>52</v>
      </c>
      <c r="O1850" s="12">
        <v>4</v>
      </c>
      <c r="P1850" s="12" t="s">
        <v>91</v>
      </c>
      <c r="Q1850" s="12">
        <v>13</v>
      </c>
      <c r="R1850" s="12" t="s">
        <v>54</v>
      </c>
      <c r="S1850" s="12" t="s">
        <v>117</v>
      </c>
      <c r="T1850" s="12" t="s">
        <v>118</v>
      </c>
      <c r="U1850" s="12" t="s">
        <v>94</v>
      </c>
      <c r="V1850" s="12" t="s">
        <v>58</v>
      </c>
      <c r="W1850" s="12" t="s">
        <v>95</v>
      </c>
      <c r="X1850" s="12" t="b">
        <v>0</v>
      </c>
      <c r="Y1850" s="12" t="b">
        <v>0</v>
      </c>
      <c r="Z1850" s="12" t="e">
        <v>#N/A</v>
      </c>
      <c r="AA1850" s="12">
        <v>1.8200000000000001E-2</v>
      </c>
      <c r="AB1850" s="12">
        <v>0</v>
      </c>
      <c r="AC1850" s="12" t="s">
        <v>989</v>
      </c>
      <c r="AD1850" s="12" t="s">
        <v>1037</v>
      </c>
      <c r="AE1850" s="12" t="s">
        <v>1038</v>
      </c>
      <c r="AF1850" s="12" t="s">
        <v>1010</v>
      </c>
      <c r="AG1850" s="12" t="s">
        <v>6</v>
      </c>
      <c r="AH1850" s="12" t="b">
        <v>0</v>
      </c>
      <c r="AI1850" s="12" t="s">
        <v>60</v>
      </c>
      <c r="AJ1850" s="12" t="s">
        <v>827</v>
      </c>
      <c r="AK1850" s="12" t="s">
        <v>147</v>
      </c>
      <c r="AL1850" s="12" t="s">
        <v>1011</v>
      </c>
      <c r="AM1850" s="12" t="s">
        <v>64</v>
      </c>
      <c r="AN1850" s="15" t="e">
        <v>#N/A</v>
      </c>
      <c r="AO1850" t="str">
        <f>RIGHT('CMO Input'!$T1850,(LEN('CMO Input'!$T1850)-FIND(" ",'CMO Input'!$T1850,1)))</f>
        <v>4-5”</v>
      </c>
      <c r="AP1850">
        <f>'CMO Input'!$O1850</f>
        <v>4</v>
      </c>
      <c r="AR1850" t="str">
        <f>Table2[[#This Row],[Policy / Non Policy]]</f>
        <v>Policy</v>
      </c>
      <c r="AS1850" t="str">
        <f>'CMO Input'!$U1850</f>
        <v>Tier 1</v>
      </c>
      <c r="AT1850" t="str">
        <f>'CMO Input'!$P1850</f>
        <v>DI</v>
      </c>
      <c r="AU1850" t="str" cm="1">
        <f t="array" ref="AU18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0" s="8" t="str">
        <f>TEXT('CMO Input'!$D1850,"MMM-YY")</f>
        <v>June</v>
      </c>
    </row>
    <row r="1851" spans="1:48" x14ac:dyDescent="0.25">
      <c r="A1851" s="18">
        <v>510949068</v>
      </c>
      <c r="B1851" s="16" t="s">
        <v>180</v>
      </c>
      <c r="C1851" s="16" t="s">
        <v>989</v>
      </c>
      <c r="D1851" s="16" t="s">
        <v>124</v>
      </c>
      <c r="E1851" s="17">
        <v>12</v>
      </c>
      <c r="F1851" s="16" t="s">
        <v>46</v>
      </c>
      <c r="G1851" s="17" t="s">
        <v>1044</v>
      </c>
      <c r="H1851" s="16" t="s">
        <v>87</v>
      </c>
      <c r="I1851" s="16" t="s">
        <v>1164</v>
      </c>
      <c r="J1851" s="16" t="s">
        <v>1165</v>
      </c>
      <c r="K1851" s="18">
        <v>510949068</v>
      </c>
      <c r="L1851" s="16" t="s">
        <v>116</v>
      </c>
      <c r="M1851" s="16">
        <v>28.8</v>
      </c>
      <c r="N1851" s="16" t="s">
        <v>52</v>
      </c>
      <c r="O1851" s="16">
        <v>4</v>
      </c>
      <c r="P1851" s="16" t="s">
        <v>163</v>
      </c>
      <c r="Q1851" s="16">
        <v>174</v>
      </c>
      <c r="R1851" s="16" t="s">
        <v>54</v>
      </c>
      <c r="S1851" s="16" t="s">
        <v>117</v>
      </c>
      <c r="T1851" s="16" t="s">
        <v>118</v>
      </c>
      <c r="U1851" s="16" t="s">
        <v>94</v>
      </c>
      <c r="V1851" s="16" t="s">
        <v>58</v>
      </c>
      <c r="W1851" s="16" t="s">
        <v>95</v>
      </c>
      <c r="X1851" s="16" t="b">
        <v>0</v>
      </c>
      <c r="Y1851" s="16" t="b">
        <v>0</v>
      </c>
      <c r="Z1851" s="16" t="e">
        <v>#N/A</v>
      </c>
      <c r="AA1851" s="16">
        <v>5.0111999999999997</v>
      </c>
      <c r="AB1851" s="16">
        <v>0</v>
      </c>
      <c r="AC1851" s="16" t="s">
        <v>989</v>
      </c>
      <c r="AD1851" s="16" t="s">
        <v>1164</v>
      </c>
      <c r="AE1851" s="16" t="s">
        <v>1165</v>
      </c>
      <c r="AF1851" s="16" t="s">
        <v>1010</v>
      </c>
      <c r="AG1851" s="16" t="s">
        <v>6</v>
      </c>
      <c r="AH1851" s="16" t="b">
        <v>0</v>
      </c>
      <c r="AI1851" s="16" t="s">
        <v>60</v>
      </c>
      <c r="AJ1851" s="16" t="s">
        <v>827</v>
      </c>
      <c r="AK1851" s="16" t="s">
        <v>147</v>
      </c>
      <c r="AL1851" s="16" t="s">
        <v>1166</v>
      </c>
      <c r="AM1851" s="16" t="s">
        <v>64</v>
      </c>
      <c r="AN1851" s="19" t="e">
        <v>#N/A</v>
      </c>
      <c r="AO1851" t="str">
        <f>RIGHT('CMO Input'!$T1851,(LEN('CMO Input'!$T1851)-FIND(" ",'CMO Input'!$T1851,1)))</f>
        <v>4-5”</v>
      </c>
      <c r="AP1851">
        <f>'CMO Input'!$O1851</f>
        <v>4</v>
      </c>
      <c r="AR1851" t="str">
        <f>Table2[[#This Row],[Policy / Non Policy]]</f>
        <v>Policy</v>
      </c>
      <c r="AS1851" t="str">
        <f>'CMO Input'!$U1851</f>
        <v>Tier 1</v>
      </c>
      <c r="AT1851" t="str">
        <f>'CMO Input'!$P1851</f>
        <v>SI</v>
      </c>
      <c r="AU1851" t="str" cm="1">
        <f t="array" ref="AU18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1" s="8" t="str">
        <f>TEXT('CMO Input'!$D1851,"MMM-YY")</f>
        <v>June</v>
      </c>
    </row>
    <row r="1852" spans="1:48" x14ac:dyDescent="0.25">
      <c r="A1852" s="14">
        <v>510778065</v>
      </c>
      <c r="B1852" s="12" t="s">
        <v>180</v>
      </c>
      <c r="C1852" s="12" t="s">
        <v>989</v>
      </c>
      <c r="D1852" s="12" t="s">
        <v>124</v>
      </c>
      <c r="E1852" s="13">
        <v>12</v>
      </c>
      <c r="F1852" s="12" t="s">
        <v>46</v>
      </c>
      <c r="G1852" s="13" t="s">
        <v>1044</v>
      </c>
      <c r="H1852" s="12" t="s">
        <v>87</v>
      </c>
      <c r="I1852" s="12" t="s">
        <v>1108</v>
      </c>
      <c r="J1852" s="12" t="s">
        <v>1171</v>
      </c>
      <c r="K1852" s="14">
        <v>510778065</v>
      </c>
      <c r="L1852" s="12" t="s">
        <v>116</v>
      </c>
      <c r="M1852" s="12">
        <v>7.8</v>
      </c>
      <c r="N1852" s="12" t="s">
        <v>52</v>
      </c>
      <c r="O1852" s="12">
        <v>4</v>
      </c>
      <c r="P1852" s="12" t="s">
        <v>163</v>
      </c>
      <c r="Q1852" s="12">
        <v>35</v>
      </c>
      <c r="R1852" s="12" t="s">
        <v>54</v>
      </c>
      <c r="S1852" s="12" t="s">
        <v>117</v>
      </c>
      <c r="T1852" s="12" t="s">
        <v>118</v>
      </c>
      <c r="U1852" s="12" t="s">
        <v>94</v>
      </c>
      <c r="V1852" s="12" t="s">
        <v>58</v>
      </c>
      <c r="W1852" s="12" t="s">
        <v>95</v>
      </c>
      <c r="X1852" s="12" t="b">
        <v>0</v>
      </c>
      <c r="Y1852" s="12" t="b">
        <v>0</v>
      </c>
      <c r="Z1852" s="12" t="e">
        <v>#N/A</v>
      </c>
      <c r="AA1852" s="12">
        <v>0.27299999999999996</v>
      </c>
      <c r="AB1852" s="12">
        <v>0</v>
      </c>
      <c r="AC1852" s="12" t="s">
        <v>989</v>
      </c>
      <c r="AD1852" s="12" t="s">
        <v>1108</v>
      </c>
      <c r="AE1852" s="12" t="s">
        <v>1171</v>
      </c>
      <c r="AF1852" s="12" t="s">
        <v>1046</v>
      </c>
      <c r="AG1852" s="12" t="s">
        <v>6</v>
      </c>
      <c r="AH1852" s="12" t="b">
        <v>0</v>
      </c>
      <c r="AI1852" s="12" t="s">
        <v>60</v>
      </c>
      <c r="AJ1852" s="12" t="s">
        <v>166</v>
      </c>
      <c r="AK1852" s="12" t="s">
        <v>147</v>
      </c>
      <c r="AL1852" s="12" t="s">
        <v>1060</v>
      </c>
      <c r="AM1852" s="12" t="s">
        <v>64</v>
      </c>
      <c r="AN1852" s="15" t="e">
        <v>#N/A</v>
      </c>
      <c r="AO1852" t="str">
        <f>RIGHT('CMO Input'!$T1852,(LEN('CMO Input'!$T1852)-FIND(" ",'CMO Input'!$T1852,1)))</f>
        <v>4-5”</v>
      </c>
      <c r="AP1852">
        <f>'CMO Input'!$O1852</f>
        <v>4</v>
      </c>
      <c r="AR1852" t="str">
        <f>Table2[[#This Row],[Policy / Non Policy]]</f>
        <v>Policy</v>
      </c>
      <c r="AS1852" t="str">
        <f>'CMO Input'!$U1852</f>
        <v>Tier 1</v>
      </c>
      <c r="AT1852" t="str">
        <f>'CMO Input'!$P1852</f>
        <v>SI</v>
      </c>
      <c r="AU1852" t="str" cm="1">
        <f t="array" ref="AU18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2" s="8" t="str">
        <f>TEXT('CMO Input'!$D1852,"MMM-YY")</f>
        <v>June</v>
      </c>
    </row>
    <row r="1853" spans="1:48" x14ac:dyDescent="0.25">
      <c r="A1853" s="18">
        <v>510778066</v>
      </c>
      <c r="B1853" s="16" t="s">
        <v>180</v>
      </c>
      <c r="C1853" s="16" t="s">
        <v>989</v>
      </c>
      <c r="D1853" s="16" t="s">
        <v>124</v>
      </c>
      <c r="E1853" s="17">
        <v>12</v>
      </c>
      <c r="F1853" s="16" t="s">
        <v>46</v>
      </c>
      <c r="G1853" s="17" t="s">
        <v>1044</v>
      </c>
      <c r="H1853" s="16" t="s">
        <v>87</v>
      </c>
      <c r="I1853" s="16" t="s">
        <v>1108</v>
      </c>
      <c r="J1853" s="16" t="s">
        <v>1171</v>
      </c>
      <c r="K1853" s="18">
        <v>510778066</v>
      </c>
      <c r="L1853" s="16" t="s">
        <v>116</v>
      </c>
      <c r="M1853" s="16">
        <v>24.1</v>
      </c>
      <c r="N1853" s="16" t="s">
        <v>52</v>
      </c>
      <c r="O1853" s="16">
        <v>4</v>
      </c>
      <c r="P1853" s="16" t="s">
        <v>163</v>
      </c>
      <c r="Q1853" s="16">
        <v>48</v>
      </c>
      <c r="R1853" s="16" t="s">
        <v>54</v>
      </c>
      <c r="S1853" s="16" t="s">
        <v>117</v>
      </c>
      <c r="T1853" s="16" t="s">
        <v>118</v>
      </c>
      <c r="U1853" s="16" t="s">
        <v>94</v>
      </c>
      <c r="V1853" s="16" t="s">
        <v>58</v>
      </c>
      <c r="W1853" s="16" t="s">
        <v>95</v>
      </c>
      <c r="X1853" s="16" t="b">
        <v>0</v>
      </c>
      <c r="Y1853" s="16" t="b">
        <v>0</v>
      </c>
      <c r="Z1853" s="16" t="e">
        <v>#N/A</v>
      </c>
      <c r="AA1853" s="16">
        <v>1.1568000000000001</v>
      </c>
      <c r="AB1853" s="16">
        <v>0</v>
      </c>
      <c r="AC1853" s="16" t="s">
        <v>989</v>
      </c>
      <c r="AD1853" s="16" t="s">
        <v>1108</v>
      </c>
      <c r="AE1853" s="16" t="s">
        <v>1171</v>
      </c>
      <c r="AF1853" s="16" t="s">
        <v>1046</v>
      </c>
      <c r="AG1853" s="16" t="s">
        <v>6</v>
      </c>
      <c r="AH1853" s="16" t="b">
        <v>0</v>
      </c>
      <c r="AI1853" s="16" t="s">
        <v>60</v>
      </c>
      <c r="AJ1853" s="16" t="s">
        <v>166</v>
      </c>
      <c r="AK1853" s="16" t="s">
        <v>147</v>
      </c>
      <c r="AL1853" s="16" t="s">
        <v>1060</v>
      </c>
      <c r="AM1853" s="16" t="s">
        <v>64</v>
      </c>
      <c r="AN1853" s="19" t="e">
        <v>#N/A</v>
      </c>
      <c r="AO1853" t="str">
        <f>RIGHT('CMO Input'!$T1853,(LEN('CMO Input'!$T1853)-FIND(" ",'CMO Input'!$T1853,1)))</f>
        <v>4-5”</v>
      </c>
      <c r="AP1853">
        <f>'CMO Input'!$O1853</f>
        <v>4</v>
      </c>
      <c r="AR1853" t="str">
        <f>Table2[[#This Row],[Policy / Non Policy]]</f>
        <v>Policy</v>
      </c>
      <c r="AS1853" t="str">
        <f>'CMO Input'!$U1853</f>
        <v>Tier 1</v>
      </c>
      <c r="AT1853" t="str">
        <f>'CMO Input'!$P1853</f>
        <v>SI</v>
      </c>
      <c r="AU1853" t="str" cm="1">
        <f t="array" ref="AU18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3" s="8" t="str">
        <f>TEXT('CMO Input'!$D1853,"MMM-YY")</f>
        <v>June</v>
      </c>
    </row>
    <row r="1854" spans="1:48" x14ac:dyDescent="0.25">
      <c r="A1854" s="14">
        <v>510830840</v>
      </c>
      <c r="B1854" s="12" t="s">
        <v>180</v>
      </c>
      <c r="C1854" s="12" t="s">
        <v>989</v>
      </c>
      <c r="D1854" s="12" t="s">
        <v>124</v>
      </c>
      <c r="E1854" s="13">
        <v>12</v>
      </c>
      <c r="F1854" s="12" t="s">
        <v>46</v>
      </c>
      <c r="G1854" s="13" t="s">
        <v>1044</v>
      </c>
      <c r="H1854" s="12" t="s">
        <v>87</v>
      </c>
      <c r="I1854" s="12" t="s">
        <v>1108</v>
      </c>
      <c r="J1854" s="12" t="s">
        <v>1170</v>
      </c>
      <c r="K1854" s="14">
        <v>510830840</v>
      </c>
      <c r="L1854" s="12" t="s">
        <v>116</v>
      </c>
      <c r="M1854" s="12">
        <v>14.3</v>
      </c>
      <c r="N1854" s="12" t="s">
        <v>52</v>
      </c>
      <c r="O1854" s="12">
        <v>4</v>
      </c>
      <c r="P1854" s="12" t="s">
        <v>163</v>
      </c>
      <c r="Q1854" s="12">
        <v>49</v>
      </c>
      <c r="R1854" s="12" t="s">
        <v>54</v>
      </c>
      <c r="S1854" s="12" t="s">
        <v>117</v>
      </c>
      <c r="T1854" s="12" t="s">
        <v>118</v>
      </c>
      <c r="U1854" s="12" t="s">
        <v>94</v>
      </c>
      <c r="V1854" s="12" t="s">
        <v>58</v>
      </c>
      <c r="W1854" s="12" t="s">
        <v>95</v>
      </c>
      <c r="X1854" s="12" t="b">
        <v>0</v>
      </c>
      <c r="Y1854" s="12" t="b">
        <v>0</v>
      </c>
      <c r="Z1854" s="12" t="e">
        <v>#N/A</v>
      </c>
      <c r="AA1854" s="12">
        <v>0.70069999999999999</v>
      </c>
      <c r="AB1854" s="12">
        <v>0</v>
      </c>
      <c r="AC1854" s="12" t="s">
        <v>989</v>
      </c>
      <c r="AD1854" s="12" t="s">
        <v>1108</v>
      </c>
      <c r="AE1854" s="12" t="s">
        <v>1170</v>
      </c>
      <c r="AF1854" s="12" t="s">
        <v>1046</v>
      </c>
      <c r="AG1854" s="12" t="s">
        <v>6</v>
      </c>
      <c r="AH1854" s="12" t="b">
        <v>0</v>
      </c>
      <c r="AI1854" s="12" t="s">
        <v>60</v>
      </c>
      <c r="AJ1854" s="12" t="s">
        <v>166</v>
      </c>
      <c r="AK1854" s="12" t="s">
        <v>147</v>
      </c>
      <c r="AL1854" s="12" t="s">
        <v>1060</v>
      </c>
      <c r="AM1854" s="12" t="s">
        <v>64</v>
      </c>
      <c r="AN1854" s="15" t="e">
        <v>#N/A</v>
      </c>
      <c r="AO1854" t="str">
        <f>RIGHT('CMO Input'!$T1854,(LEN('CMO Input'!$T1854)-FIND(" ",'CMO Input'!$T1854,1)))</f>
        <v>4-5”</v>
      </c>
      <c r="AP1854">
        <f>'CMO Input'!$O1854</f>
        <v>4</v>
      </c>
      <c r="AR1854" t="str">
        <f>Table2[[#This Row],[Policy / Non Policy]]</f>
        <v>Policy</v>
      </c>
      <c r="AS1854" t="str">
        <f>'CMO Input'!$U1854</f>
        <v>Tier 1</v>
      </c>
      <c r="AT1854" t="str">
        <f>'CMO Input'!$P1854</f>
        <v>SI</v>
      </c>
      <c r="AU1854" t="str" cm="1">
        <f t="array" ref="AU18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4" s="8" t="str">
        <f>TEXT('CMO Input'!$D1854,"MMM-YY")</f>
        <v>June</v>
      </c>
    </row>
    <row r="1855" spans="1:48" x14ac:dyDescent="0.25">
      <c r="A1855" s="18">
        <v>510852347</v>
      </c>
      <c r="B1855" s="16" t="s">
        <v>180</v>
      </c>
      <c r="C1855" s="16" t="s">
        <v>989</v>
      </c>
      <c r="D1855" s="16" t="s">
        <v>124</v>
      </c>
      <c r="E1855" s="17">
        <v>12</v>
      </c>
      <c r="F1855" s="16" t="s">
        <v>46</v>
      </c>
      <c r="G1855" s="17" t="s">
        <v>87</v>
      </c>
      <c r="H1855" s="16" t="s">
        <v>87</v>
      </c>
      <c r="I1855" s="16" t="s">
        <v>1096</v>
      </c>
      <c r="J1855" s="16" t="s">
        <v>1097</v>
      </c>
      <c r="K1855" s="18">
        <v>510852347</v>
      </c>
      <c r="L1855" s="16" t="s">
        <v>90</v>
      </c>
      <c r="M1855" s="16">
        <v>15.7</v>
      </c>
      <c r="N1855" s="16" t="s">
        <v>52</v>
      </c>
      <c r="O1855" s="16">
        <v>4</v>
      </c>
      <c r="P1855" s="16" t="s">
        <v>53</v>
      </c>
      <c r="Q1855" s="16">
        <v>100</v>
      </c>
      <c r="R1855" s="16" t="s">
        <v>54</v>
      </c>
      <c r="S1855" s="16" t="s">
        <v>117</v>
      </c>
      <c r="T1855" s="16" t="s">
        <v>118</v>
      </c>
      <c r="U1855" s="16" t="s">
        <v>94</v>
      </c>
      <c r="V1855" s="16" t="s">
        <v>58</v>
      </c>
      <c r="W1855" s="16" t="s">
        <v>95</v>
      </c>
      <c r="X1855" s="16" t="b">
        <v>0</v>
      </c>
      <c r="Y1855" s="16" t="b">
        <v>0</v>
      </c>
      <c r="Z1855" s="16" t="e">
        <v>#N/A</v>
      </c>
      <c r="AA1855" s="16">
        <v>1.5699999999999998</v>
      </c>
      <c r="AB1855" s="16">
        <v>0</v>
      </c>
      <c r="AC1855" s="16" t="s">
        <v>989</v>
      </c>
      <c r="AD1855" s="16" t="s">
        <v>1096</v>
      </c>
      <c r="AE1855" s="16" t="s">
        <v>1097</v>
      </c>
      <c r="AF1855" s="16" t="s">
        <v>992</v>
      </c>
      <c r="AG1855" s="16" t="s">
        <v>6</v>
      </c>
      <c r="AH1855" s="16" t="b">
        <v>0</v>
      </c>
      <c r="AI1855" s="16" t="s">
        <v>39</v>
      </c>
      <c r="AJ1855" s="16" t="s">
        <v>61</v>
      </c>
      <c r="AK1855" s="16" t="s">
        <v>90</v>
      </c>
      <c r="AL1855" s="16" t="s">
        <v>1054</v>
      </c>
      <c r="AM1855" s="16" t="s">
        <v>64</v>
      </c>
      <c r="AN1855" s="19" t="e">
        <v>#N/A</v>
      </c>
      <c r="AO1855" t="str">
        <f>RIGHT('CMO Input'!$T1855,(LEN('CMO Input'!$T1855)-FIND(" ",'CMO Input'!$T1855,1)))</f>
        <v>4-5”</v>
      </c>
      <c r="AP1855">
        <f>'CMO Input'!$O1855</f>
        <v>4</v>
      </c>
      <c r="AR1855" t="str">
        <f>Table2[[#This Row],[Policy / Non Policy]]</f>
        <v>Policy</v>
      </c>
      <c r="AS1855" t="str">
        <f>'CMO Input'!$U1855</f>
        <v>Tier 1</v>
      </c>
      <c r="AT1855" t="str">
        <f>'CMO Input'!$P1855</f>
        <v>CI</v>
      </c>
      <c r="AU1855" t="str" cm="1">
        <f t="array" ref="AU18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5" s="8" t="str">
        <f>TEXT('CMO Input'!$D1855,"MMM-YY")</f>
        <v>June</v>
      </c>
    </row>
    <row r="1856" spans="1:48" x14ac:dyDescent="0.25">
      <c r="A1856" s="14">
        <v>510890619</v>
      </c>
      <c r="B1856" s="12" t="s">
        <v>180</v>
      </c>
      <c r="C1856" s="12" t="s">
        <v>989</v>
      </c>
      <c r="D1856" s="12" t="s">
        <v>124</v>
      </c>
      <c r="E1856" s="13">
        <v>12</v>
      </c>
      <c r="F1856" s="12" t="s">
        <v>46</v>
      </c>
      <c r="G1856" s="13" t="s">
        <v>87</v>
      </c>
      <c r="H1856" s="12" t="s">
        <v>87</v>
      </c>
      <c r="I1856" s="12" t="s">
        <v>1174</v>
      </c>
      <c r="J1856" s="12" t="s">
        <v>1175</v>
      </c>
      <c r="K1856" s="14">
        <v>510890619</v>
      </c>
      <c r="L1856" s="12" t="s">
        <v>116</v>
      </c>
      <c r="M1856" s="12">
        <v>19.600000000000001</v>
      </c>
      <c r="N1856" s="12" t="s">
        <v>52</v>
      </c>
      <c r="O1856" s="12">
        <v>4</v>
      </c>
      <c r="P1856" s="12" t="s">
        <v>163</v>
      </c>
      <c r="Q1856" s="12">
        <v>252</v>
      </c>
      <c r="R1856" s="12" t="s">
        <v>54</v>
      </c>
      <c r="S1856" s="12" t="s">
        <v>117</v>
      </c>
      <c r="T1856" s="12" t="s">
        <v>118</v>
      </c>
      <c r="U1856" s="12" t="s">
        <v>94</v>
      </c>
      <c r="V1856" s="12" t="s">
        <v>58</v>
      </c>
      <c r="W1856" s="12" t="s">
        <v>95</v>
      </c>
      <c r="X1856" s="12" t="b">
        <v>0</v>
      </c>
      <c r="Y1856" s="12" t="b">
        <v>0</v>
      </c>
      <c r="Z1856" s="12" t="e">
        <v>#N/A</v>
      </c>
      <c r="AA1856" s="12">
        <v>4.9392000000000005</v>
      </c>
      <c r="AB1856" s="12">
        <v>0</v>
      </c>
      <c r="AC1856" s="12" t="s">
        <v>989</v>
      </c>
      <c r="AD1856" s="12" t="s">
        <v>1174</v>
      </c>
      <c r="AE1856" s="12" t="s">
        <v>1175</v>
      </c>
      <c r="AF1856" s="12" t="s">
        <v>1018</v>
      </c>
      <c r="AG1856" s="12" t="s">
        <v>6</v>
      </c>
      <c r="AH1856" s="12" t="b">
        <v>0</v>
      </c>
      <c r="AI1856" s="12" t="s">
        <v>60</v>
      </c>
      <c r="AJ1856" s="12" t="s">
        <v>166</v>
      </c>
      <c r="AK1856" s="12" t="s">
        <v>147</v>
      </c>
      <c r="AL1856" s="12" t="s">
        <v>1019</v>
      </c>
      <c r="AM1856" s="12" t="s">
        <v>64</v>
      </c>
      <c r="AN1856" s="15" t="e">
        <v>#N/A</v>
      </c>
      <c r="AO1856" t="str">
        <f>RIGHT('CMO Input'!$T1856,(LEN('CMO Input'!$T1856)-FIND(" ",'CMO Input'!$T1856,1)))</f>
        <v>4-5”</v>
      </c>
      <c r="AP1856">
        <f>'CMO Input'!$O1856</f>
        <v>4</v>
      </c>
      <c r="AR1856" t="str">
        <f>Table2[[#This Row],[Policy / Non Policy]]</f>
        <v>Policy</v>
      </c>
      <c r="AS1856" t="str">
        <f>'CMO Input'!$U1856</f>
        <v>Tier 1</v>
      </c>
      <c r="AT1856" t="str">
        <f>'CMO Input'!$P1856</f>
        <v>SI</v>
      </c>
      <c r="AU1856" t="str" cm="1">
        <f t="array" ref="AU18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56" s="8" t="str">
        <f>TEXT('CMO Input'!$D1856,"MMM-YY")</f>
        <v>June</v>
      </c>
    </row>
    <row r="1857" spans="1:48" x14ac:dyDescent="0.25">
      <c r="A1857" s="18">
        <v>510943458</v>
      </c>
      <c r="B1857" s="16" t="s">
        <v>180</v>
      </c>
      <c r="C1857" s="16" t="s">
        <v>989</v>
      </c>
      <c r="D1857" s="16" t="s">
        <v>124</v>
      </c>
      <c r="E1857" s="17">
        <v>12</v>
      </c>
      <c r="F1857" s="16" t="s">
        <v>46</v>
      </c>
      <c r="G1857" s="17" t="s">
        <v>998</v>
      </c>
      <c r="H1857" s="16" t="s">
        <v>87</v>
      </c>
      <c r="I1857" s="16" t="s">
        <v>1124</v>
      </c>
      <c r="J1857" s="16" t="s">
        <v>1158</v>
      </c>
      <c r="K1857" s="18">
        <v>510943458</v>
      </c>
      <c r="L1857" s="16" t="s">
        <v>116</v>
      </c>
      <c r="M1857" s="16">
        <v>25.6</v>
      </c>
      <c r="N1857" s="16" t="s">
        <v>52</v>
      </c>
      <c r="O1857" s="16">
        <v>6</v>
      </c>
      <c r="P1857" s="16" t="s">
        <v>53</v>
      </c>
      <c r="Q1857" s="16">
        <v>78</v>
      </c>
      <c r="R1857" s="16" t="s">
        <v>54</v>
      </c>
      <c r="S1857" s="16" t="s">
        <v>134</v>
      </c>
      <c r="T1857" s="16" t="s">
        <v>135</v>
      </c>
      <c r="U1857" s="16" t="s">
        <v>94</v>
      </c>
      <c r="V1857" s="16" t="s">
        <v>58</v>
      </c>
      <c r="W1857" s="16" t="s">
        <v>95</v>
      </c>
      <c r="X1857" s="16" t="b">
        <v>0</v>
      </c>
      <c r="Y1857" s="16" t="b">
        <v>0</v>
      </c>
      <c r="Z1857" s="16" t="e">
        <v>#N/A</v>
      </c>
      <c r="AA1857" s="16">
        <v>1.9968000000000001</v>
      </c>
      <c r="AB1857" s="16">
        <v>0</v>
      </c>
      <c r="AC1857" s="16" t="s">
        <v>989</v>
      </c>
      <c r="AD1857" s="16" t="s">
        <v>1124</v>
      </c>
      <c r="AE1857" s="16" t="s">
        <v>1158</v>
      </c>
      <c r="AF1857" s="16" t="s">
        <v>1031</v>
      </c>
      <c r="AG1857" s="16" t="s">
        <v>6</v>
      </c>
      <c r="AH1857" s="16" t="b">
        <v>0</v>
      </c>
      <c r="AI1857" s="16" t="s">
        <v>60</v>
      </c>
      <c r="AJ1857" s="16" t="s">
        <v>170</v>
      </c>
      <c r="AK1857" s="16" t="s">
        <v>147</v>
      </c>
      <c r="AL1857" s="16" t="s">
        <v>1032</v>
      </c>
      <c r="AM1857" s="16" t="s">
        <v>64</v>
      </c>
      <c r="AN1857" s="19" t="e">
        <v>#N/A</v>
      </c>
      <c r="AO1857" t="str">
        <f>RIGHT('CMO Input'!$T1857,(LEN('CMO Input'!$T1857)-FIND(" ",'CMO Input'!$T1857,1)))</f>
        <v>6-7”</v>
      </c>
      <c r="AP1857">
        <f>'CMO Input'!$O1857</f>
        <v>6</v>
      </c>
      <c r="AR1857" t="str">
        <f>Table2[[#This Row],[Policy / Non Policy]]</f>
        <v>Policy</v>
      </c>
      <c r="AS1857" t="str">
        <f>'CMO Input'!$U1857</f>
        <v>Tier 1</v>
      </c>
      <c r="AT1857" t="str">
        <f>'CMO Input'!$P1857</f>
        <v>CI</v>
      </c>
      <c r="AU1857" t="str" cm="1">
        <f t="array" ref="AU18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57" s="8" t="str">
        <f>TEXT('CMO Input'!$D1857,"MMM-YY")</f>
        <v>June</v>
      </c>
    </row>
    <row r="1858" spans="1:48" x14ac:dyDescent="0.25">
      <c r="A1858" s="14">
        <v>510943459</v>
      </c>
      <c r="B1858" s="12" t="s">
        <v>180</v>
      </c>
      <c r="C1858" s="12" t="s">
        <v>989</v>
      </c>
      <c r="D1858" s="12" t="s">
        <v>124</v>
      </c>
      <c r="E1858" s="13">
        <v>12</v>
      </c>
      <c r="F1858" s="12" t="s">
        <v>46</v>
      </c>
      <c r="G1858" s="13" t="s">
        <v>998</v>
      </c>
      <c r="H1858" s="12" t="s">
        <v>87</v>
      </c>
      <c r="I1858" s="12" t="s">
        <v>1124</v>
      </c>
      <c r="J1858" s="12" t="s">
        <v>1158</v>
      </c>
      <c r="K1858" s="14">
        <v>510943459</v>
      </c>
      <c r="L1858" s="12" t="s">
        <v>116</v>
      </c>
      <c r="M1858" s="12">
        <v>32</v>
      </c>
      <c r="N1858" s="12" t="s">
        <v>52</v>
      </c>
      <c r="O1858" s="12">
        <v>6</v>
      </c>
      <c r="P1858" s="12" t="s">
        <v>53</v>
      </c>
      <c r="Q1858" s="12">
        <v>41</v>
      </c>
      <c r="R1858" s="12" t="s">
        <v>54</v>
      </c>
      <c r="S1858" s="12" t="s">
        <v>134</v>
      </c>
      <c r="T1858" s="12" t="s">
        <v>135</v>
      </c>
      <c r="U1858" s="12" t="s">
        <v>94</v>
      </c>
      <c r="V1858" s="12" t="s">
        <v>58</v>
      </c>
      <c r="W1858" s="12" t="s">
        <v>95</v>
      </c>
      <c r="X1858" s="12" t="b">
        <v>0</v>
      </c>
      <c r="Y1858" s="12" t="b">
        <v>0</v>
      </c>
      <c r="Z1858" s="12" t="e">
        <v>#N/A</v>
      </c>
      <c r="AA1858" s="12">
        <v>1.3120000000000001</v>
      </c>
      <c r="AB1858" s="12">
        <v>0</v>
      </c>
      <c r="AC1858" s="12" t="s">
        <v>989</v>
      </c>
      <c r="AD1858" s="12" t="s">
        <v>1124</v>
      </c>
      <c r="AE1858" s="12" t="s">
        <v>1158</v>
      </c>
      <c r="AF1858" s="12" t="s">
        <v>1031</v>
      </c>
      <c r="AG1858" s="12" t="s">
        <v>6</v>
      </c>
      <c r="AH1858" s="12" t="b">
        <v>0</v>
      </c>
      <c r="AI1858" s="12" t="s">
        <v>60</v>
      </c>
      <c r="AJ1858" s="12" t="s">
        <v>170</v>
      </c>
      <c r="AK1858" s="12" t="s">
        <v>147</v>
      </c>
      <c r="AL1858" s="12" t="s">
        <v>1032</v>
      </c>
      <c r="AM1858" s="12" t="s">
        <v>64</v>
      </c>
      <c r="AN1858" s="15" t="e">
        <v>#N/A</v>
      </c>
      <c r="AO1858" t="str">
        <f>RIGHT('CMO Input'!$T1858,(LEN('CMO Input'!$T1858)-FIND(" ",'CMO Input'!$T1858,1)))</f>
        <v>6-7”</v>
      </c>
      <c r="AP1858">
        <f>'CMO Input'!$O1858</f>
        <v>6</v>
      </c>
      <c r="AR1858" t="str">
        <f>Table2[[#This Row],[Policy / Non Policy]]</f>
        <v>Policy</v>
      </c>
      <c r="AS1858" t="str">
        <f>'CMO Input'!$U1858</f>
        <v>Tier 1</v>
      </c>
      <c r="AT1858" t="str">
        <f>'CMO Input'!$P1858</f>
        <v>CI</v>
      </c>
      <c r="AU1858" t="str" cm="1">
        <f t="array" ref="AU18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58" s="8" t="str">
        <f>TEXT('CMO Input'!$D1858,"MMM-YY")</f>
        <v>June</v>
      </c>
    </row>
    <row r="1859" spans="1:48" x14ac:dyDescent="0.25">
      <c r="A1859" s="18">
        <v>220000326765</v>
      </c>
      <c r="B1859" s="16" t="s">
        <v>180</v>
      </c>
      <c r="C1859" s="16" t="s">
        <v>989</v>
      </c>
      <c r="D1859" s="16" t="s">
        <v>124</v>
      </c>
      <c r="E1859" s="17">
        <v>12</v>
      </c>
      <c r="F1859" s="16" t="s">
        <v>46</v>
      </c>
      <c r="G1859" s="17" t="s">
        <v>998</v>
      </c>
      <c r="H1859" s="16" t="s">
        <v>87</v>
      </c>
      <c r="I1859" s="16" t="s">
        <v>1030</v>
      </c>
      <c r="J1859" s="16" t="s">
        <v>1047</v>
      </c>
      <c r="K1859" s="18">
        <v>220000326765</v>
      </c>
      <c r="L1859" s="16" t="s">
        <v>116</v>
      </c>
      <c r="M1859" s="16">
        <v>0</v>
      </c>
      <c r="N1859" s="16" t="s">
        <v>52</v>
      </c>
      <c r="O1859" s="16">
        <v>6</v>
      </c>
      <c r="P1859" s="16" t="s">
        <v>53</v>
      </c>
      <c r="Q1859" s="16">
        <v>52</v>
      </c>
      <c r="R1859" s="16" t="s">
        <v>54</v>
      </c>
      <c r="S1859" s="16" t="s">
        <v>134</v>
      </c>
      <c r="T1859" s="16" t="s">
        <v>135</v>
      </c>
      <c r="U1859" s="16" t="s">
        <v>94</v>
      </c>
      <c r="V1859" s="16" t="s">
        <v>58</v>
      </c>
      <c r="W1859" s="16" t="s">
        <v>95</v>
      </c>
      <c r="X1859" s="16" t="b">
        <v>0</v>
      </c>
      <c r="Y1859" s="16" t="b">
        <v>0</v>
      </c>
      <c r="Z1859" s="16" t="e">
        <v>#N/A</v>
      </c>
      <c r="AA1859" s="16">
        <v>0</v>
      </c>
      <c r="AB1859" s="16">
        <v>0</v>
      </c>
      <c r="AC1859" s="16" t="s">
        <v>989</v>
      </c>
      <c r="AD1859" s="16" t="s">
        <v>1030</v>
      </c>
      <c r="AE1859" s="16" t="s">
        <v>1047</v>
      </c>
      <c r="AF1859" s="16" t="s">
        <v>1031</v>
      </c>
      <c r="AG1859" s="16" t="s">
        <v>6</v>
      </c>
      <c r="AH1859" s="16" t="b">
        <v>0</v>
      </c>
      <c r="AI1859" s="16" t="s">
        <v>60</v>
      </c>
      <c r="AJ1859" s="16" t="s">
        <v>170</v>
      </c>
      <c r="AK1859" s="16" t="s">
        <v>147</v>
      </c>
      <c r="AL1859" s="16" t="s">
        <v>1032</v>
      </c>
      <c r="AM1859" s="16" t="s">
        <v>64</v>
      </c>
      <c r="AN1859" s="19" t="e">
        <v>#N/A</v>
      </c>
      <c r="AO1859" t="str">
        <f>RIGHT('CMO Input'!$T1859,(LEN('CMO Input'!$T1859)-FIND(" ",'CMO Input'!$T1859,1)))</f>
        <v>6-7”</v>
      </c>
      <c r="AP1859">
        <f>'CMO Input'!$O1859</f>
        <v>6</v>
      </c>
      <c r="AR1859" t="str">
        <f>Table2[[#This Row],[Policy / Non Policy]]</f>
        <v>Policy</v>
      </c>
      <c r="AS1859" t="str">
        <f>'CMO Input'!$U1859</f>
        <v>Tier 1</v>
      </c>
      <c r="AT1859" t="str">
        <f>'CMO Input'!$P1859</f>
        <v>CI</v>
      </c>
      <c r="AU1859" t="str" cm="1">
        <f t="array" ref="AU18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59" s="8" t="str">
        <f>TEXT('CMO Input'!$D1859,"MMM-YY")</f>
        <v>June</v>
      </c>
    </row>
    <row r="1860" spans="1:48" x14ac:dyDescent="0.25">
      <c r="A1860" s="14">
        <v>220001743995</v>
      </c>
      <c r="B1860" s="12" t="s">
        <v>180</v>
      </c>
      <c r="C1860" s="12" t="s">
        <v>989</v>
      </c>
      <c r="D1860" s="12" t="s">
        <v>124</v>
      </c>
      <c r="E1860" s="13">
        <v>12</v>
      </c>
      <c r="F1860" s="12" t="s">
        <v>46</v>
      </c>
      <c r="G1860" s="13" t="s">
        <v>1044</v>
      </c>
      <c r="H1860" s="12" t="s">
        <v>87</v>
      </c>
      <c r="I1860" s="12" t="s">
        <v>1037</v>
      </c>
      <c r="J1860" s="12" t="s">
        <v>1173</v>
      </c>
      <c r="K1860" s="14">
        <v>220001743995</v>
      </c>
      <c r="L1860" s="12" t="s">
        <v>116</v>
      </c>
      <c r="M1860" s="12">
        <v>0</v>
      </c>
      <c r="N1860" s="12" t="s">
        <v>52</v>
      </c>
      <c r="O1860" s="12">
        <v>6</v>
      </c>
      <c r="P1860" s="12" t="s">
        <v>91</v>
      </c>
      <c r="Q1860" s="12">
        <v>7</v>
      </c>
      <c r="R1860" s="12" t="s">
        <v>54</v>
      </c>
      <c r="S1860" s="12" t="s">
        <v>134</v>
      </c>
      <c r="T1860" s="12" t="s">
        <v>135</v>
      </c>
      <c r="U1860" s="12" t="s">
        <v>94</v>
      </c>
      <c r="V1860" s="12" t="s">
        <v>58</v>
      </c>
      <c r="W1860" s="12" t="s">
        <v>95</v>
      </c>
      <c r="X1860" s="12" t="b">
        <v>0</v>
      </c>
      <c r="Y1860" s="12" t="b">
        <v>0</v>
      </c>
      <c r="Z1860" s="12" t="e">
        <v>#N/A</v>
      </c>
      <c r="AA1860" s="12">
        <v>0</v>
      </c>
      <c r="AB1860" s="12">
        <v>0</v>
      </c>
      <c r="AC1860" s="12" t="s">
        <v>989</v>
      </c>
      <c r="AD1860" s="12" t="s">
        <v>1037</v>
      </c>
      <c r="AE1860" s="12" t="s">
        <v>1173</v>
      </c>
      <c r="AF1860" s="12" t="s">
        <v>1010</v>
      </c>
      <c r="AG1860" s="12" t="s">
        <v>6</v>
      </c>
      <c r="AH1860" s="12" t="b">
        <v>0</v>
      </c>
      <c r="AI1860" s="12" t="s">
        <v>60</v>
      </c>
      <c r="AJ1860" s="12" t="s">
        <v>827</v>
      </c>
      <c r="AK1860" s="12" t="s">
        <v>147</v>
      </c>
      <c r="AL1860" s="12" t="s">
        <v>1011</v>
      </c>
      <c r="AM1860" s="12" t="s">
        <v>64</v>
      </c>
      <c r="AN1860" s="15" t="e">
        <v>#N/A</v>
      </c>
      <c r="AO1860" t="str">
        <f>RIGHT('CMO Input'!$T1860,(LEN('CMO Input'!$T1860)-FIND(" ",'CMO Input'!$T1860,1)))</f>
        <v>6-7”</v>
      </c>
      <c r="AP1860">
        <f>'CMO Input'!$O1860</f>
        <v>6</v>
      </c>
      <c r="AR1860" t="str">
        <f>Table2[[#This Row],[Policy / Non Policy]]</f>
        <v>Policy</v>
      </c>
      <c r="AS1860" t="str">
        <f>'CMO Input'!$U1860</f>
        <v>Tier 1</v>
      </c>
      <c r="AT1860" t="str">
        <f>'CMO Input'!$P1860</f>
        <v>DI</v>
      </c>
      <c r="AU1860" t="str" cm="1">
        <f t="array" ref="AU18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860" s="8" t="str">
        <f>TEXT('CMO Input'!$D1860,"MMM-YY")</f>
        <v>June</v>
      </c>
    </row>
    <row r="1861" spans="1:48" x14ac:dyDescent="0.25">
      <c r="A1861" s="18">
        <v>220001743992</v>
      </c>
      <c r="B1861" s="16" t="s">
        <v>180</v>
      </c>
      <c r="C1861" s="16" t="s">
        <v>989</v>
      </c>
      <c r="D1861" s="16" t="s">
        <v>124</v>
      </c>
      <c r="E1861" s="17">
        <v>12</v>
      </c>
      <c r="F1861" s="16" t="s">
        <v>46</v>
      </c>
      <c r="G1861" s="17" t="s">
        <v>1044</v>
      </c>
      <c r="H1861" s="16" t="s">
        <v>87</v>
      </c>
      <c r="I1861" s="16" t="s">
        <v>1037</v>
      </c>
      <c r="J1861" s="16" t="s">
        <v>1038</v>
      </c>
      <c r="K1861" s="18">
        <v>220001743992</v>
      </c>
      <c r="L1861" s="16" t="s">
        <v>116</v>
      </c>
      <c r="M1861" s="16">
        <v>0</v>
      </c>
      <c r="N1861" s="16" t="s">
        <v>52</v>
      </c>
      <c r="O1861" s="16">
        <v>6</v>
      </c>
      <c r="P1861" s="16" t="s">
        <v>91</v>
      </c>
      <c r="Q1861" s="16">
        <v>12</v>
      </c>
      <c r="R1861" s="16" t="s">
        <v>54</v>
      </c>
      <c r="S1861" s="16" t="s">
        <v>134</v>
      </c>
      <c r="T1861" s="16" t="s">
        <v>135</v>
      </c>
      <c r="U1861" s="16" t="s">
        <v>94</v>
      </c>
      <c r="V1861" s="16" t="s">
        <v>58</v>
      </c>
      <c r="W1861" s="16" t="s">
        <v>95</v>
      </c>
      <c r="X1861" s="16" t="b">
        <v>0</v>
      </c>
      <c r="Y1861" s="16" t="b">
        <v>0</v>
      </c>
      <c r="Z1861" s="16" t="e">
        <v>#N/A</v>
      </c>
      <c r="AA1861" s="16">
        <v>0</v>
      </c>
      <c r="AB1861" s="16">
        <v>0</v>
      </c>
      <c r="AC1861" s="16" t="s">
        <v>989</v>
      </c>
      <c r="AD1861" s="16" t="s">
        <v>1037</v>
      </c>
      <c r="AE1861" s="16" t="s">
        <v>1038</v>
      </c>
      <c r="AF1861" s="16" t="s">
        <v>1010</v>
      </c>
      <c r="AG1861" s="16" t="s">
        <v>6</v>
      </c>
      <c r="AH1861" s="16" t="b">
        <v>0</v>
      </c>
      <c r="AI1861" s="16" t="s">
        <v>60</v>
      </c>
      <c r="AJ1861" s="16" t="s">
        <v>827</v>
      </c>
      <c r="AK1861" s="16" t="s">
        <v>147</v>
      </c>
      <c r="AL1861" s="16" t="s">
        <v>1011</v>
      </c>
      <c r="AM1861" s="16" t="s">
        <v>64</v>
      </c>
      <c r="AN1861" s="19" t="e">
        <v>#N/A</v>
      </c>
      <c r="AO1861" t="str">
        <f>RIGHT('CMO Input'!$T1861,(LEN('CMO Input'!$T1861)-FIND(" ",'CMO Input'!$T1861,1)))</f>
        <v>6-7”</v>
      </c>
      <c r="AP1861">
        <f>'CMO Input'!$O1861</f>
        <v>6</v>
      </c>
      <c r="AR1861" t="str">
        <f>Table2[[#This Row],[Policy / Non Policy]]</f>
        <v>Policy</v>
      </c>
      <c r="AS1861" t="str">
        <f>'CMO Input'!$U1861</f>
        <v>Tier 1</v>
      </c>
      <c r="AT1861" t="str">
        <f>'CMO Input'!$P1861</f>
        <v>DI</v>
      </c>
      <c r="AU1861" t="str" cm="1">
        <f t="array" ref="AU18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861" s="8" t="str">
        <f>TEXT('CMO Input'!$D1861,"MMM-YY")</f>
        <v>June</v>
      </c>
    </row>
    <row r="1862" spans="1:48" x14ac:dyDescent="0.25">
      <c r="A1862" s="14">
        <v>510845934</v>
      </c>
      <c r="B1862" s="12" t="s">
        <v>180</v>
      </c>
      <c r="C1862" s="12" t="s">
        <v>989</v>
      </c>
      <c r="D1862" s="12" t="s">
        <v>124</v>
      </c>
      <c r="E1862" s="13">
        <v>12</v>
      </c>
      <c r="F1862" s="12" t="s">
        <v>46</v>
      </c>
      <c r="G1862" s="13" t="s">
        <v>1044</v>
      </c>
      <c r="H1862" s="12" t="s">
        <v>87</v>
      </c>
      <c r="I1862" s="12" t="s">
        <v>1108</v>
      </c>
      <c r="J1862" s="12" t="s">
        <v>1131</v>
      </c>
      <c r="K1862" s="14">
        <v>510845934</v>
      </c>
      <c r="L1862" s="12" t="s">
        <v>116</v>
      </c>
      <c r="M1862" s="12">
        <v>8</v>
      </c>
      <c r="N1862" s="12" t="s">
        <v>52</v>
      </c>
      <c r="O1862" s="12">
        <v>6</v>
      </c>
      <c r="P1862" s="12" t="s">
        <v>163</v>
      </c>
      <c r="Q1862" s="12">
        <v>100</v>
      </c>
      <c r="R1862" s="12" t="s">
        <v>54</v>
      </c>
      <c r="S1862" s="12" t="s">
        <v>134</v>
      </c>
      <c r="T1862" s="12" t="s">
        <v>135</v>
      </c>
      <c r="U1862" s="12" t="s">
        <v>94</v>
      </c>
      <c r="V1862" s="12" t="s">
        <v>58</v>
      </c>
      <c r="W1862" s="12" t="s">
        <v>95</v>
      </c>
      <c r="X1862" s="12" t="b">
        <v>0</v>
      </c>
      <c r="Y1862" s="12" t="b">
        <v>0</v>
      </c>
      <c r="Z1862" s="12" t="e">
        <v>#N/A</v>
      </c>
      <c r="AA1862" s="12">
        <v>0.8</v>
      </c>
      <c r="AB1862" s="12">
        <v>0</v>
      </c>
      <c r="AC1862" s="12" t="s">
        <v>989</v>
      </c>
      <c r="AD1862" s="12" t="s">
        <v>1108</v>
      </c>
      <c r="AE1862" s="12" t="s">
        <v>1131</v>
      </c>
      <c r="AF1862" s="12" t="s">
        <v>1046</v>
      </c>
      <c r="AG1862" s="12" t="s">
        <v>6</v>
      </c>
      <c r="AH1862" s="12" t="b">
        <v>0</v>
      </c>
      <c r="AI1862" s="12" t="s">
        <v>60</v>
      </c>
      <c r="AJ1862" s="12" t="s">
        <v>166</v>
      </c>
      <c r="AK1862" s="12" t="s">
        <v>147</v>
      </c>
      <c r="AL1862" s="12" t="s">
        <v>1090</v>
      </c>
      <c r="AM1862" s="12" t="s">
        <v>64</v>
      </c>
      <c r="AN1862" s="15" t="e">
        <v>#N/A</v>
      </c>
      <c r="AO1862" t="str">
        <f>RIGHT('CMO Input'!$T1862,(LEN('CMO Input'!$T1862)-FIND(" ",'CMO Input'!$T1862,1)))</f>
        <v>6-7”</v>
      </c>
      <c r="AP1862">
        <f>'CMO Input'!$O1862</f>
        <v>6</v>
      </c>
      <c r="AR1862" t="str">
        <f>Table2[[#This Row],[Policy / Non Policy]]</f>
        <v>Policy</v>
      </c>
      <c r="AS1862" t="str">
        <f>'CMO Input'!$U1862</f>
        <v>Tier 1</v>
      </c>
      <c r="AT1862" t="str">
        <f>'CMO Input'!$P1862</f>
        <v>SI</v>
      </c>
      <c r="AU1862" t="str" cm="1">
        <f t="array" ref="AU18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62" s="8" t="str">
        <f>TEXT('CMO Input'!$D1862,"MMM-YY")</f>
        <v>June</v>
      </c>
    </row>
    <row r="1863" spans="1:48" x14ac:dyDescent="0.25">
      <c r="A1863" s="18">
        <v>510826903</v>
      </c>
      <c r="B1863" s="16" t="s">
        <v>180</v>
      </c>
      <c r="C1863" s="16" t="s">
        <v>989</v>
      </c>
      <c r="D1863" s="16" t="s">
        <v>124</v>
      </c>
      <c r="E1863" s="17">
        <v>12</v>
      </c>
      <c r="F1863" s="16" t="s">
        <v>46</v>
      </c>
      <c r="G1863" s="17" t="s">
        <v>87</v>
      </c>
      <c r="H1863" s="16" t="s">
        <v>87</v>
      </c>
      <c r="I1863" s="16" t="s">
        <v>1061</v>
      </c>
      <c r="J1863" s="16" t="s">
        <v>1176</v>
      </c>
      <c r="K1863" s="18">
        <v>510826903</v>
      </c>
      <c r="L1863" s="16" t="s">
        <v>116</v>
      </c>
      <c r="M1863" s="16">
        <v>7</v>
      </c>
      <c r="N1863" s="16" t="s">
        <v>52</v>
      </c>
      <c r="O1863" s="16">
        <v>6</v>
      </c>
      <c r="P1863" s="16" t="s">
        <v>53</v>
      </c>
      <c r="Q1863" s="16">
        <v>83</v>
      </c>
      <c r="R1863" s="16" t="s">
        <v>54</v>
      </c>
      <c r="S1863" s="16" t="s">
        <v>134</v>
      </c>
      <c r="T1863" s="16" t="s">
        <v>135</v>
      </c>
      <c r="U1863" s="16" t="s">
        <v>94</v>
      </c>
      <c r="V1863" s="16" t="s">
        <v>58</v>
      </c>
      <c r="W1863" s="16" t="s">
        <v>95</v>
      </c>
      <c r="X1863" s="16" t="b">
        <v>0</v>
      </c>
      <c r="Y1863" s="16" t="b">
        <v>0</v>
      </c>
      <c r="Z1863" s="16" t="e">
        <v>#N/A</v>
      </c>
      <c r="AA1863" s="16">
        <v>0.58099999999999996</v>
      </c>
      <c r="AB1863" s="16">
        <v>0</v>
      </c>
      <c r="AC1863" s="16" t="s">
        <v>989</v>
      </c>
      <c r="AD1863" s="16" t="s">
        <v>1061</v>
      </c>
      <c r="AE1863" s="16" t="s">
        <v>1176</v>
      </c>
      <c r="AF1863" s="16" t="s">
        <v>992</v>
      </c>
      <c r="AG1863" s="16" t="s">
        <v>6</v>
      </c>
      <c r="AH1863" s="16" t="b">
        <v>0</v>
      </c>
      <c r="AI1863" s="16" t="s">
        <v>60</v>
      </c>
      <c r="AJ1863" s="16" t="s">
        <v>61</v>
      </c>
      <c r="AK1863" s="16" t="s">
        <v>147</v>
      </c>
      <c r="AL1863" s="16" t="s">
        <v>370</v>
      </c>
      <c r="AM1863" s="16" t="s">
        <v>64</v>
      </c>
      <c r="AN1863" s="19" t="e">
        <v>#N/A</v>
      </c>
      <c r="AO1863" t="str">
        <f>RIGHT('CMO Input'!$T1863,(LEN('CMO Input'!$T1863)-FIND(" ",'CMO Input'!$T1863,1)))</f>
        <v>6-7”</v>
      </c>
      <c r="AP1863">
        <f>'CMO Input'!$O1863</f>
        <v>6</v>
      </c>
      <c r="AR1863" t="str">
        <f>Table2[[#This Row],[Policy / Non Policy]]</f>
        <v>Policy</v>
      </c>
      <c r="AS1863" t="str">
        <f>'CMO Input'!$U1863</f>
        <v>Tier 1</v>
      </c>
      <c r="AT1863" t="str">
        <f>'CMO Input'!$P1863</f>
        <v>CI</v>
      </c>
      <c r="AU1863" t="str" cm="1">
        <f t="array" ref="AU18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63" s="8" t="str">
        <f>TEXT('CMO Input'!$D1863,"MMM-YY")</f>
        <v>June</v>
      </c>
    </row>
    <row r="1864" spans="1:48" x14ac:dyDescent="0.25">
      <c r="A1864" s="14">
        <v>510941628</v>
      </c>
      <c r="B1864" s="12" t="s">
        <v>180</v>
      </c>
      <c r="C1864" s="12" t="s">
        <v>989</v>
      </c>
      <c r="D1864" s="12" t="s">
        <v>124</v>
      </c>
      <c r="E1864" s="13">
        <v>12</v>
      </c>
      <c r="F1864" s="12" t="s">
        <v>46</v>
      </c>
      <c r="G1864" s="13" t="s">
        <v>87</v>
      </c>
      <c r="H1864" s="12" t="s">
        <v>87</v>
      </c>
      <c r="I1864" s="12" t="s">
        <v>1061</v>
      </c>
      <c r="J1864" s="12" t="s">
        <v>1134</v>
      </c>
      <c r="K1864" s="14">
        <v>510941628</v>
      </c>
      <c r="L1864" s="12" t="s">
        <v>116</v>
      </c>
      <c r="M1864" s="12">
        <v>12.9</v>
      </c>
      <c r="N1864" s="12" t="s">
        <v>52</v>
      </c>
      <c r="O1864" s="12">
        <v>6</v>
      </c>
      <c r="P1864" s="12" t="s">
        <v>53</v>
      </c>
      <c r="Q1864" s="12">
        <v>52</v>
      </c>
      <c r="R1864" s="12" t="s">
        <v>54</v>
      </c>
      <c r="S1864" s="12" t="s">
        <v>134</v>
      </c>
      <c r="T1864" s="12" t="s">
        <v>135</v>
      </c>
      <c r="U1864" s="12" t="s">
        <v>94</v>
      </c>
      <c r="V1864" s="12" t="s">
        <v>58</v>
      </c>
      <c r="W1864" s="12" t="s">
        <v>95</v>
      </c>
      <c r="X1864" s="12" t="b">
        <v>0</v>
      </c>
      <c r="Y1864" s="12" t="b">
        <v>0</v>
      </c>
      <c r="Z1864" s="12" t="e">
        <v>#N/A</v>
      </c>
      <c r="AA1864" s="12">
        <v>0.67079999999999995</v>
      </c>
      <c r="AB1864" s="12">
        <v>0</v>
      </c>
      <c r="AC1864" s="12" t="s">
        <v>989</v>
      </c>
      <c r="AD1864" s="12" t="s">
        <v>1061</v>
      </c>
      <c r="AE1864" s="12" t="s">
        <v>1134</v>
      </c>
      <c r="AF1864" s="12" t="s">
        <v>992</v>
      </c>
      <c r="AG1864" s="12" t="s">
        <v>6</v>
      </c>
      <c r="AH1864" s="12" t="b">
        <v>0</v>
      </c>
      <c r="AI1864" s="12" t="s">
        <v>60</v>
      </c>
      <c r="AJ1864" s="12" t="s">
        <v>61</v>
      </c>
      <c r="AK1864" s="12" t="s">
        <v>147</v>
      </c>
      <c r="AL1864" s="12" t="s">
        <v>370</v>
      </c>
      <c r="AM1864" s="12" t="s">
        <v>64</v>
      </c>
      <c r="AN1864" s="15" t="e">
        <v>#N/A</v>
      </c>
      <c r="AO1864" t="str">
        <f>RIGHT('CMO Input'!$T1864,(LEN('CMO Input'!$T1864)-FIND(" ",'CMO Input'!$T1864,1)))</f>
        <v>6-7”</v>
      </c>
      <c r="AP1864">
        <f>'CMO Input'!$O1864</f>
        <v>6</v>
      </c>
      <c r="AR1864" t="str">
        <f>Table2[[#This Row],[Policy / Non Policy]]</f>
        <v>Policy</v>
      </c>
      <c r="AS1864" t="str">
        <f>'CMO Input'!$U1864</f>
        <v>Tier 1</v>
      </c>
      <c r="AT1864" t="str">
        <f>'CMO Input'!$P1864</f>
        <v>CI</v>
      </c>
      <c r="AU1864" t="str" cm="1">
        <f t="array" ref="AU18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64" s="8" t="str">
        <f>TEXT('CMO Input'!$D1864,"MMM-YY")</f>
        <v>June</v>
      </c>
    </row>
    <row r="1865" spans="1:48" x14ac:dyDescent="0.25">
      <c r="A1865" s="18">
        <v>510937064</v>
      </c>
      <c r="B1865" s="16" t="s">
        <v>180</v>
      </c>
      <c r="C1865" s="16" t="s">
        <v>989</v>
      </c>
      <c r="D1865" s="16" t="s">
        <v>124</v>
      </c>
      <c r="E1865" s="17">
        <v>12</v>
      </c>
      <c r="F1865" s="16" t="s">
        <v>46</v>
      </c>
      <c r="G1865" s="17" t="s">
        <v>87</v>
      </c>
      <c r="H1865" s="16" t="s">
        <v>87</v>
      </c>
      <c r="I1865" s="16" t="s">
        <v>1112</v>
      </c>
      <c r="J1865" s="16" t="s">
        <v>1113</v>
      </c>
      <c r="K1865" s="18">
        <v>510937064</v>
      </c>
      <c r="L1865" s="16" t="s">
        <v>116</v>
      </c>
      <c r="M1865" s="16">
        <v>6.2</v>
      </c>
      <c r="N1865" s="16" t="s">
        <v>52</v>
      </c>
      <c r="O1865" s="16">
        <v>6</v>
      </c>
      <c r="P1865" s="16" t="s">
        <v>163</v>
      </c>
      <c r="Q1865" s="16">
        <v>30</v>
      </c>
      <c r="R1865" s="16" t="s">
        <v>54</v>
      </c>
      <c r="S1865" s="16" t="s">
        <v>134</v>
      </c>
      <c r="T1865" s="16" t="s">
        <v>135</v>
      </c>
      <c r="U1865" s="16" t="s">
        <v>94</v>
      </c>
      <c r="V1865" s="16" t="s">
        <v>58</v>
      </c>
      <c r="W1865" s="16" t="s">
        <v>95</v>
      </c>
      <c r="X1865" s="16" t="b">
        <v>0</v>
      </c>
      <c r="Y1865" s="16" t="b">
        <v>0</v>
      </c>
      <c r="Z1865" s="16" t="e">
        <v>#N/A</v>
      </c>
      <c r="AA1865" s="16">
        <v>0.186</v>
      </c>
      <c r="AB1865" s="16">
        <v>0</v>
      </c>
      <c r="AC1865" s="16" t="s">
        <v>989</v>
      </c>
      <c r="AD1865" s="16" t="s">
        <v>1112</v>
      </c>
      <c r="AE1865" s="16" t="s">
        <v>1113</v>
      </c>
      <c r="AF1865" s="16" t="s">
        <v>996</v>
      </c>
      <c r="AG1865" s="16" t="s">
        <v>6</v>
      </c>
      <c r="AH1865" s="16" t="b">
        <v>0</v>
      </c>
      <c r="AI1865" s="16" t="s">
        <v>60</v>
      </c>
      <c r="AJ1865" s="16" t="s">
        <v>61</v>
      </c>
      <c r="AK1865" s="16" t="s">
        <v>147</v>
      </c>
      <c r="AL1865" s="16" t="s">
        <v>153</v>
      </c>
      <c r="AM1865" s="16" t="s">
        <v>64</v>
      </c>
      <c r="AN1865" s="19" t="e">
        <v>#N/A</v>
      </c>
      <c r="AO1865" t="str">
        <f>RIGHT('CMO Input'!$T1865,(LEN('CMO Input'!$T1865)-FIND(" ",'CMO Input'!$T1865,1)))</f>
        <v>6-7”</v>
      </c>
      <c r="AP1865">
        <f>'CMO Input'!$O1865</f>
        <v>6</v>
      </c>
      <c r="AR1865" t="str">
        <f>Table2[[#This Row],[Policy / Non Policy]]</f>
        <v>Policy</v>
      </c>
      <c r="AS1865" t="str">
        <f>'CMO Input'!$U1865</f>
        <v>Tier 1</v>
      </c>
      <c r="AT1865" t="str">
        <f>'CMO Input'!$P1865</f>
        <v>SI</v>
      </c>
      <c r="AU1865" t="str" cm="1">
        <f t="array" ref="AU18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65" s="8" t="str">
        <f>TEXT('CMO Input'!$D1865,"MMM-YY")</f>
        <v>June</v>
      </c>
    </row>
    <row r="1866" spans="1:48" x14ac:dyDescent="0.25">
      <c r="A1866" s="14">
        <v>220000699706</v>
      </c>
      <c r="B1866" s="12" t="s">
        <v>180</v>
      </c>
      <c r="C1866" s="12" t="s">
        <v>989</v>
      </c>
      <c r="D1866" s="12" t="s">
        <v>124</v>
      </c>
      <c r="E1866" s="13">
        <v>12</v>
      </c>
      <c r="F1866" s="12" t="s">
        <v>46</v>
      </c>
      <c r="G1866" s="13" t="s">
        <v>87</v>
      </c>
      <c r="H1866" s="12" t="s">
        <v>87</v>
      </c>
      <c r="I1866" s="12" t="s">
        <v>1177</v>
      </c>
      <c r="J1866" s="12" t="s">
        <v>1178</v>
      </c>
      <c r="K1866" s="14">
        <v>220000699706</v>
      </c>
      <c r="L1866" s="12" t="s">
        <v>90</v>
      </c>
      <c r="M1866" s="12">
        <v>0</v>
      </c>
      <c r="N1866" s="12" t="s">
        <v>52</v>
      </c>
      <c r="O1866" s="12">
        <v>6</v>
      </c>
      <c r="P1866" s="12" t="s">
        <v>53</v>
      </c>
      <c r="Q1866" s="12">
        <v>40</v>
      </c>
      <c r="R1866" s="12" t="s">
        <v>54</v>
      </c>
      <c r="S1866" s="12" t="s">
        <v>134</v>
      </c>
      <c r="T1866" s="12" t="s">
        <v>135</v>
      </c>
      <c r="U1866" s="12" t="s">
        <v>94</v>
      </c>
      <c r="V1866" s="12" t="s">
        <v>58</v>
      </c>
      <c r="W1866" s="12" t="s">
        <v>95</v>
      </c>
      <c r="X1866" s="12" t="b">
        <v>0</v>
      </c>
      <c r="Y1866" s="12" t="b">
        <v>0</v>
      </c>
      <c r="Z1866" s="12" t="e">
        <v>#N/A</v>
      </c>
      <c r="AA1866" s="12">
        <v>0</v>
      </c>
      <c r="AB1866" s="12">
        <v>0</v>
      </c>
      <c r="AC1866" s="12" t="s">
        <v>989</v>
      </c>
      <c r="AD1866" s="12" t="s">
        <v>1177</v>
      </c>
      <c r="AE1866" s="12" t="s">
        <v>1178</v>
      </c>
      <c r="AF1866" s="12" t="s">
        <v>996</v>
      </c>
      <c r="AG1866" s="12" t="s">
        <v>6</v>
      </c>
      <c r="AH1866" s="12" t="b">
        <v>0</v>
      </c>
      <c r="AI1866" s="12" t="s">
        <v>39</v>
      </c>
      <c r="AJ1866" s="12" t="s">
        <v>61</v>
      </c>
      <c r="AK1866" s="12" t="s">
        <v>90</v>
      </c>
      <c r="AL1866" s="12" t="s">
        <v>831</v>
      </c>
      <c r="AM1866" s="12" t="s">
        <v>64</v>
      </c>
      <c r="AN1866" s="15" t="e">
        <v>#N/A</v>
      </c>
      <c r="AO1866" t="str">
        <f>RIGHT('CMO Input'!$T1866,(LEN('CMO Input'!$T1866)-FIND(" ",'CMO Input'!$T1866,1)))</f>
        <v>6-7”</v>
      </c>
      <c r="AP1866">
        <f>'CMO Input'!$O1866</f>
        <v>6</v>
      </c>
      <c r="AR1866" t="str">
        <f>Table2[[#This Row],[Policy / Non Policy]]</f>
        <v>Policy</v>
      </c>
      <c r="AS1866" t="str">
        <f>'CMO Input'!$U1866</f>
        <v>Tier 1</v>
      </c>
      <c r="AT1866" t="str">
        <f>'CMO Input'!$P1866</f>
        <v>CI</v>
      </c>
      <c r="AU1866" t="str" cm="1">
        <f t="array" ref="AU18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66" s="8" t="str">
        <f>TEXT('CMO Input'!$D1866,"MMM-YY")</f>
        <v>June</v>
      </c>
    </row>
    <row r="1867" spans="1:48" x14ac:dyDescent="0.25">
      <c r="A1867" s="18">
        <v>510849459</v>
      </c>
      <c r="B1867" s="16" t="s">
        <v>180</v>
      </c>
      <c r="C1867" s="16" t="s">
        <v>989</v>
      </c>
      <c r="D1867" s="16" t="s">
        <v>124</v>
      </c>
      <c r="E1867" s="17">
        <v>12</v>
      </c>
      <c r="F1867" s="16" t="s">
        <v>46</v>
      </c>
      <c r="G1867" s="17" t="s">
        <v>87</v>
      </c>
      <c r="H1867" s="16" t="s">
        <v>87</v>
      </c>
      <c r="I1867" s="16" t="s">
        <v>1020</v>
      </c>
      <c r="J1867" s="16" t="s">
        <v>1021</v>
      </c>
      <c r="K1867" s="18">
        <v>510849459</v>
      </c>
      <c r="L1867" s="16" t="s">
        <v>116</v>
      </c>
      <c r="M1867" s="16">
        <v>5.0999999999999996</v>
      </c>
      <c r="N1867" s="16" t="s">
        <v>52</v>
      </c>
      <c r="O1867" s="16">
        <v>8</v>
      </c>
      <c r="P1867" s="16" t="s">
        <v>53</v>
      </c>
      <c r="Q1867" s="16">
        <v>100</v>
      </c>
      <c r="R1867" s="16" t="s">
        <v>54</v>
      </c>
      <c r="S1867" s="16" t="s">
        <v>92</v>
      </c>
      <c r="T1867" s="16" t="s">
        <v>93</v>
      </c>
      <c r="U1867" s="16" t="s">
        <v>94</v>
      </c>
      <c r="V1867" s="16" t="s">
        <v>58</v>
      </c>
      <c r="W1867" s="16" t="s">
        <v>95</v>
      </c>
      <c r="X1867" s="16" t="b">
        <v>0</v>
      </c>
      <c r="Y1867" s="16" t="b">
        <v>0</v>
      </c>
      <c r="Z1867" s="16" t="e">
        <v>#N/A</v>
      </c>
      <c r="AA1867" s="16">
        <v>0.5099999999999999</v>
      </c>
      <c r="AB1867" s="16">
        <v>0</v>
      </c>
      <c r="AC1867" s="16" t="s">
        <v>989</v>
      </c>
      <c r="AD1867" s="16" t="s">
        <v>1020</v>
      </c>
      <c r="AE1867" s="16" t="s">
        <v>1021</v>
      </c>
      <c r="AF1867" s="16" t="s">
        <v>996</v>
      </c>
      <c r="AG1867" s="16" t="s">
        <v>6</v>
      </c>
      <c r="AH1867" s="16" t="b">
        <v>0</v>
      </c>
      <c r="AI1867" s="16" t="s">
        <v>60</v>
      </c>
      <c r="AJ1867" s="16" t="s">
        <v>61</v>
      </c>
      <c r="AK1867" s="16" t="s">
        <v>147</v>
      </c>
      <c r="AL1867" s="16" t="s">
        <v>1022</v>
      </c>
      <c r="AM1867" s="16" t="s">
        <v>64</v>
      </c>
      <c r="AN1867" s="19" t="e">
        <v>#N/A</v>
      </c>
      <c r="AO1867" t="str">
        <f>RIGHT('CMO Input'!$T1867,(LEN('CMO Input'!$T1867)-FIND(" ",'CMO Input'!$T1867,1)))</f>
        <v>8”</v>
      </c>
      <c r="AP1867">
        <f>'CMO Input'!$O1867</f>
        <v>8</v>
      </c>
      <c r="AR1867" t="str">
        <f>Table2[[#This Row],[Policy / Non Policy]]</f>
        <v>Policy</v>
      </c>
      <c r="AS1867" t="str">
        <f>'CMO Input'!$U1867</f>
        <v>Tier 1</v>
      </c>
      <c r="AT1867" t="str">
        <f>'CMO Input'!$P1867</f>
        <v>CI</v>
      </c>
      <c r="AU1867" t="str" cm="1">
        <f t="array" ref="AU18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867" s="8" t="str">
        <f>TEXT('CMO Input'!$D1867,"MMM-YY")</f>
        <v>June</v>
      </c>
    </row>
    <row r="1868" spans="1:48" x14ac:dyDescent="0.25">
      <c r="A1868" s="14">
        <v>510896365</v>
      </c>
      <c r="B1868" s="12" t="s">
        <v>180</v>
      </c>
      <c r="C1868" s="12" t="s">
        <v>989</v>
      </c>
      <c r="D1868" s="12" t="s">
        <v>124</v>
      </c>
      <c r="E1868" s="13">
        <v>12</v>
      </c>
      <c r="F1868" s="12" t="s">
        <v>46</v>
      </c>
      <c r="G1868" s="13" t="s">
        <v>1044</v>
      </c>
      <c r="H1868" s="12" t="s">
        <v>87</v>
      </c>
      <c r="I1868" s="12" t="s">
        <v>1139</v>
      </c>
      <c r="J1868" s="12" t="s">
        <v>1140</v>
      </c>
      <c r="K1868" s="14">
        <v>510896365</v>
      </c>
      <c r="L1868" s="12" t="s">
        <v>116</v>
      </c>
      <c r="M1868" s="12">
        <v>0.2</v>
      </c>
      <c r="N1868" s="12" t="s">
        <v>52</v>
      </c>
      <c r="O1868" s="12">
        <v>100</v>
      </c>
      <c r="P1868" s="12" t="s">
        <v>91</v>
      </c>
      <c r="Q1868" s="12">
        <v>85</v>
      </c>
      <c r="R1868" s="12" t="s">
        <v>220</v>
      </c>
      <c r="S1868" s="12" t="s">
        <v>221</v>
      </c>
      <c r="T1868" s="12" t="s">
        <v>118</v>
      </c>
      <c r="U1868" s="12" t="s">
        <v>94</v>
      </c>
      <c r="V1868" s="12" t="s">
        <v>58</v>
      </c>
      <c r="W1868" s="12" t="s">
        <v>95</v>
      </c>
      <c r="X1868" s="12" t="b">
        <v>0</v>
      </c>
      <c r="Y1868" s="12" t="b">
        <v>0</v>
      </c>
      <c r="Z1868" s="12" t="e">
        <v>#N/A</v>
      </c>
      <c r="AA1868" s="12">
        <v>1.7000000000000001E-2</v>
      </c>
      <c r="AB1868" s="12">
        <v>0</v>
      </c>
      <c r="AC1868" s="12" t="s">
        <v>989</v>
      </c>
      <c r="AD1868" s="12" t="s">
        <v>1139</v>
      </c>
      <c r="AE1868" s="12" t="s">
        <v>1140</v>
      </c>
      <c r="AF1868" s="12" t="s">
        <v>1046</v>
      </c>
      <c r="AG1868" s="12" t="s">
        <v>6</v>
      </c>
      <c r="AH1868" s="12" t="b">
        <v>0</v>
      </c>
      <c r="AI1868" s="12" t="s">
        <v>60</v>
      </c>
      <c r="AJ1868" s="12" t="s">
        <v>166</v>
      </c>
      <c r="AK1868" s="12" t="s">
        <v>147</v>
      </c>
      <c r="AL1868" s="12" t="s">
        <v>167</v>
      </c>
      <c r="AM1868" s="12" t="s">
        <v>64</v>
      </c>
      <c r="AN1868" s="15" t="e">
        <v>#N/A</v>
      </c>
      <c r="AO1868" t="str">
        <f>RIGHT('CMO Input'!$T1868,(LEN('CMO Input'!$T1868)-FIND(" ",'CMO Input'!$T1868,1)))</f>
        <v>4-5”</v>
      </c>
      <c r="AP1868">
        <f>'CMO Input'!$O1868</f>
        <v>100</v>
      </c>
      <c r="AR1868" t="str">
        <f>Table2[[#This Row],[Policy / Non Policy]]</f>
        <v>Policy</v>
      </c>
      <c r="AS1868" t="str">
        <f>'CMO Input'!$U1868</f>
        <v>Tier 1</v>
      </c>
      <c r="AT1868" t="str">
        <f>'CMO Input'!$P1868</f>
        <v>DI</v>
      </c>
      <c r="AU1868" t="str" cm="1">
        <f t="array" ref="AU18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68" s="8" t="str">
        <f>TEXT('CMO Input'!$D1868,"MMM-YY")</f>
        <v>June</v>
      </c>
    </row>
    <row r="1869" spans="1:48" x14ac:dyDescent="0.25">
      <c r="A1869" s="18">
        <v>510896372</v>
      </c>
      <c r="B1869" s="16" t="s">
        <v>180</v>
      </c>
      <c r="C1869" s="16" t="s">
        <v>989</v>
      </c>
      <c r="D1869" s="16" t="s">
        <v>124</v>
      </c>
      <c r="E1869" s="17">
        <v>12</v>
      </c>
      <c r="F1869" s="16" t="s">
        <v>46</v>
      </c>
      <c r="G1869" s="17" t="s">
        <v>1044</v>
      </c>
      <c r="H1869" s="16" t="s">
        <v>87</v>
      </c>
      <c r="I1869" s="16" t="s">
        <v>1139</v>
      </c>
      <c r="J1869" s="16" t="s">
        <v>1140</v>
      </c>
      <c r="K1869" s="18">
        <v>510896372</v>
      </c>
      <c r="L1869" s="16" t="s">
        <v>116</v>
      </c>
      <c r="M1869" s="16">
        <v>0.2</v>
      </c>
      <c r="N1869" s="16" t="s">
        <v>52</v>
      </c>
      <c r="O1869" s="16">
        <v>100</v>
      </c>
      <c r="P1869" s="16" t="s">
        <v>91</v>
      </c>
      <c r="Q1869" s="16">
        <v>101</v>
      </c>
      <c r="R1869" s="16" t="s">
        <v>220</v>
      </c>
      <c r="S1869" s="16" t="s">
        <v>221</v>
      </c>
      <c r="T1869" s="16" t="s">
        <v>118</v>
      </c>
      <c r="U1869" s="16" t="s">
        <v>94</v>
      </c>
      <c r="V1869" s="16" t="s">
        <v>58</v>
      </c>
      <c r="W1869" s="16" t="s">
        <v>95</v>
      </c>
      <c r="X1869" s="16" t="b">
        <v>0</v>
      </c>
      <c r="Y1869" s="16" t="b">
        <v>0</v>
      </c>
      <c r="Z1869" s="16" t="e">
        <v>#N/A</v>
      </c>
      <c r="AA1869" s="16">
        <v>2.0200000000000003E-2</v>
      </c>
      <c r="AB1869" s="16">
        <v>0</v>
      </c>
      <c r="AC1869" s="16" t="s">
        <v>989</v>
      </c>
      <c r="AD1869" s="16" t="s">
        <v>1139</v>
      </c>
      <c r="AE1869" s="16" t="s">
        <v>1140</v>
      </c>
      <c r="AF1869" s="16" t="s">
        <v>1046</v>
      </c>
      <c r="AG1869" s="16" t="s">
        <v>6</v>
      </c>
      <c r="AH1869" s="16" t="b">
        <v>0</v>
      </c>
      <c r="AI1869" s="16" t="s">
        <v>60</v>
      </c>
      <c r="AJ1869" s="16" t="s">
        <v>166</v>
      </c>
      <c r="AK1869" s="16" t="s">
        <v>147</v>
      </c>
      <c r="AL1869" s="16" t="s">
        <v>167</v>
      </c>
      <c r="AM1869" s="16" t="s">
        <v>64</v>
      </c>
      <c r="AN1869" s="19" t="e">
        <v>#N/A</v>
      </c>
      <c r="AO1869" t="str">
        <f>RIGHT('CMO Input'!$T1869,(LEN('CMO Input'!$T1869)-FIND(" ",'CMO Input'!$T1869,1)))</f>
        <v>4-5”</v>
      </c>
      <c r="AP1869">
        <f>'CMO Input'!$O1869</f>
        <v>100</v>
      </c>
      <c r="AR1869" t="str">
        <f>Table2[[#This Row],[Policy / Non Policy]]</f>
        <v>Policy</v>
      </c>
      <c r="AS1869" t="str">
        <f>'CMO Input'!$U1869</f>
        <v>Tier 1</v>
      </c>
      <c r="AT1869" t="str">
        <f>'CMO Input'!$P1869</f>
        <v>DI</v>
      </c>
      <c r="AU1869" t="str" cm="1">
        <f t="array" ref="AU18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69" s="8" t="str">
        <f>TEXT('CMO Input'!$D1869,"MMM-YY")</f>
        <v>June</v>
      </c>
    </row>
    <row r="1870" spans="1:48" x14ac:dyDescent="0.25">
      <c r="A1870" s="14">
        <v>510941331</v>
      </c>
      <c r="B1870" s="12" t="s">
        <v>180</v>
      </c>
      <c r="C1870" s="12" t="s">
        <v>989</v>
      </c>
      <c r="D1870" s="12" t="s">
        <v>124</v>
      </c>
      <c r="E1870" s="13">
        <v>13</v>
      </c>
      <c r="F1870" s="12" t="s">
        <v>46</v>
      </c>
      <c r="G1870" s="13" t="s">
        <v>998</v>
      </c>
      <c r="H1870" s="12" t="s">
        <v>87</v>
      </c>
      <c r="I1870" s="12" t="s">
        <v>1023</v>
      </c>
      <c r="J1870" s="12" t="s">
        <v>1117</v>
      </c>
      <c r="K1870" s="14">
        <v>510941331</v>
      </c>
      <c r="L1870" s="12" t="s">
        <v>116</v>
      </c>
      <c r="M1870" s="12">
        <v>13.6</v>
      </c>
      <c r="N1870" s="12" t="s">
        <v>52</v>
      </c>
      <c r="O1870" s="12">
        <v>4</v>
      </c>
      <c r="P1870" s="12" t="s">
        <v>163</v>
      </c>
      <c r="Q1870" s="12">
        <v>40</v>
      </c>
      <c r="R1870" s="12" t="s">
        <v>54</v>
      </c>
      <c r="S1870" s="12" t="s">
        <v>117</v>
      </c>
      <c r="T1870" s="12" t="s">
        <v>118</v>
      </c>
      <c r="U1870" s="12" t="s">
        <v>94</v>
      </c>
      <c r="V1870" s="12" t="s">
        <v>58</v>
      </c>
      <c r="W1870" s="12" t="s">
        <v>95</v>
      </c>
      <c r="X1870" s="12" t="b">
        <v>0</v>
      </c>
      <c r="Y1870" s="12" t="b">
        <v>0</v>
      </c>
      <c r="Z1870" s="12" t="e">
        <v>#N/A</v>
      </c>
      <c r="AA1870" s="12">
        <v>0.54399999999999993</v>
      </c>
      <c r="AB1870" s="12">
        <v>0</v>
      </c>
      <c r="AC1870" s="12" t="s">
        <v>989</v>
      </c>
      <c r="AD1870" s="12" t="s">
        <v>1023</v>
      </c>
      <c r="AE1870" s="12" t="s">
        <v>1117</v>
      </c>
      <c r="AF1870" s="12" t="s">
        <v>1025</v>
      </c>
      <c r="AG1870" s="12" t="s">
        <v>6</v>
      </c>
      <c r="AH1870" s="12" t="b">
        <v>0</v>
      </c>
      <c r="AI1870" s="12" t="s">
        <v>60</v>
      </c>
      <c r="AJ1870" s="12" t="s">
        <v>170</v>
      </c>
      <c r="AK1870" s="12" t="s">
        <v>147</v>
      </c>
      <c r="AL1870" s="12" t="s">
        <v>1026</v>
      </c>
      <c r="AM1870" s="12" t="s">
        <v>64</v>
      </c>
      <c r="AN1870" s="15" t="e">
        <v>#N/A</v>
      </c>
      <c r="AO1870" t="str">
        <f>RIGHT('CMO Input'!$T1870,(LEN('CMO Input'!$T1870)-FIND(" ",'CMO Input'!$T1870,1)))</f>
        <v>4-5”</v>
      </c>
      <c r="AP1870">
        <f>'CMO Input'!$O1870</f>
        <v>4</v>
      </c>
      <c r="AR1870" t="str">
        <f>Table2[[#This Row],[Policy / Non Policy]]</f>
        <v>Policy</v>
      </c>
      <c r="AS1870" t="str">
        <f>'CMO Input'!$U1870</f>
        <v>Tier 1</v>
      </c>
      <c r="AT1870" t="str">
        <f>'CMO Input'!$P1870</f>
        <v>SI</v>
      </c>
      <c r="AU1870" t="str" cm="1">
        <f t="array" ref="AU18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0" s="8" t="str">
        <f>TEXT('CMO Input'!$D1870,"MMM-YY")</f>
        <v>June</v>
      </c>
    </row>
    <row r="1871" spans="1:48" x14ac:dyDescent="0.25">
      <c r="A1871" s="18">
        <v>510791865</v>
      </c>
      <c r="B1871" s="16" t="s">
        <v>180</v>
      </c>
      <c r="C1871" s="16" t="s">
        <v>989</v>
      </c>
      <c r="D1871" s="16" t="s">
        <v>124</v>
      </c>
      <c r="E1871" s="17">
        <v>13</v>
      </c>
      <c r="F1871" s="16" t="s">
        <v>46</v>
      </c>
      <c r="G1871" s="17" t="s">
        <v>998</v>
      </c>
      <c r="H1871" s="16" t="s">
        <v>87</v>
      </c>
      <c r="I1871" s="16" t="s">
        <v>1118</v>
      </c>
      <c r="J1871" s="16" t="s">
        <v>1119</v>
      </c>
      <c r="K1871" s="18">
        <v>510791865</v>
      </c>
      <c r="L1871" s="16" t="s">
        <v>116</v>
      </c>
      <c r="M1871" s="16">
        <v>21.4</v>
      </c>
      <c r="N1871" s="16" t="s">
        <v>52</v>
      </c>
      <c r="O1871" s="16">
        <v>4</v>
      </c>
      <c r="P1871" s="16" t="s">
        <v>163</v>
      </c>
      <c r="Q1871" s="16">
        <v>72</v>
      </c>
      <c r="R1871" s="16" t="s">
        <v>54</v>
      </c>
      <c r="S1871" s="16" t="s">
        <v>117</v>
      </c>
      <c r="T1871" s="16" t="s">
        <v>118</v>
      </c>
      <c r="U1871" s="16" t="s">
        <v>94</v>
      </c>
      <c r="V1871" s="16" t="s">
        <v>58</v>
      </c>
      <c r="W1871" s="16" t="s">
        <v>95</v>
      </c>
      <c r="X1871" s="16" t="b">
        <v>0</v>
      </c>
      <c r="Y1871" s="16" t="b">
        <v>0</v>
      </c>
      <c r="Z1871" s="16" t="e">
        <v>#N/A</v>
      </c>
      <c r="AA1871" s="16">
        <v>1.5407999999999999</v>
      </c>
      <c r="AB1871" s="16">
        <v>0</v>
      </c>
      <c r="AC1871" s="16" t="s">
        <v>989</v>
      </c>
      <c r="AD1871" s="16" t="s">
        <v>1118</v>
      </c>
      <c r="AE1871" s="16" t="s">
        <v>1119</v>
      </c>
      <c r="AF1871" s="16" t="s">
        <v>1120</v>
      </c>
      <c r="AG1871" s="16" t="s">
        <v>6</v>
      </c>
      <c r="AH1871" s="16" t="b">
        <v>0</v>
      </c>
      <c r="AI1871" s="16" t="s">
        <v>60</v>
      </c>
      <c r="AJ1871" s="16" t="s">
        <v>170</v>
      </c>
      <c r="AK1871" s="16" t="s">
        <v>147</v>
      </c>
      <c r="AL1871" s="16" t="s">
        <v>1121</v>
      </c>
      <c r="AM1871" s="16" t="s">
        <v>64</v>
      </c>
      <c r="AN1871" s="19" t="e">
        <v>#N/A</v>
      </c>
      <c r="AO1871" t="str">
        <f>RIGHT('CMO Input'!$T1871,(LEN('CMO Input'!$T1871)-FIND(" ",'CMO Input'!$T1871,1)))</f>
        <v>4-5”</v>
      </c>
      <c r="AP1871">
        <f>'CMO Input'!$O1871</f>
        <v>4</v>
      </c>
      <c r="AR1871" t="str">
        <f>Table2[[#This Row],[Policy / Non Policy]]</f>
        <v>Policy</v>
      </c>
      <c r="AS1871" t="str">
        <f>'CMO Input'!$U1871</f>
        <v>Tier 1</v>
      </c>
      <c r="AT1871" t="str">
        <f>'CMO Input'!$P1871</f>
        <v>SI</v>
      </c>
      <c r="AU1871" t="str" cm="1">
        <f t="array" ref="AU18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1" s="8" t="str">
        <f>TEXT('CMO Input'!$D1871,"MMM-YY")</f>
        <v>June</v>
      </c>
    </row>
    <row r="1872" spans="1:48" x14ac:dyDescent="0.25">
      <c r="A1872" s="14">
        <v>510929801</v>
      </c>
      <c r="B1872" s="12" t="s">
        <v>180</v>
      </c>
      <c r="C1872" s="12" t="s">
        <v>989</v>
      </c>
      <c r="D1872" s="12" t="s">
        <v>124</v>
      </c>
      <c r="E1872" s="13">
        <v>13</v>
      </c>
      <c r="F1872" s="12" t="s">
        <v>46</v>
      </c>
      <c r="G1872" s="13" t="s">
        <v>998</v>
      </c>
      <c r="H1872" s="12" t="s">
        <v>87</v>
      </c>
      <c r="I1872" s="12" t="s">
        <v>1135</v>
      </c>
      <c r="J1872" s="12" t="s">
        <v>1136</v>
      </c>
      <c r="K1872" s="14">
        <v>510929801</v>
      </c>
      <c r="L1872" s="12" t="s">
        <v>116</v>
      </c>
      <c r="M1872" s="12">
        <v>36.200000000000003</v>
      </c>
      <c r="N1872" s="12" t="s">
        <v>52</v>
      </c>
      <c r="O1872" s="12">
        <v>4</v>
      </c>
      <c r="P1872" s="12" t="s">
        <v>53</v>
      </c>
      <c r="Q1872" s="12">
        <v>96</v>
      </c>
      <c r="R1872" s="12" t="s">
        <v>54</v>
      </c>
      <c r="S1872" s="12" t="s">
        <v>117</v>
      </c>
      <c r="T1872" s="12" t="s">
        <v>118</v>
      </c>
      <c r="U1872" s="12" t="s">
        <v>94</v>
      </c>
      <c r="V1872" s="12" t="s">
        <v>58</v>
      </c>
      <c r="W1872" s="12" t="s">
        <v>95</v>
      </c>
      <c r="X1872" s="12" t="b">
        <v>0</v>
      </c>
      <c r="Y1872" s="12" t="b">
        <v>0</v>
      </c>
      <c r="Z1872" s="12" t="e">
        <v>#N/A</v>
      </c>
      <c r="AA1872" s="12">
        <v>3.4752000000000001</v>
      </c>
      <c r="AB1872" s="12">
        <v>0</v>
      </c>
      <c r="AC1872" s="12" t="s">
        <v>989</v>
      </c>
      <c r="AD1872" s="12" t="s">
        <v>1135</v>
      </c>
      <c r="AE1872" s="12" t="s">
        <v>1136</v>
      </c>
      <c r="AF1872" s="12" t="s">
        <v>1001</v>
      </c>
      <c r="AG1872" s="12" t="s">
        <v>6</v>
      </c>
      <c r="AH1872" s="12" t="b">
        <v>0</v>
      </c>
      <c r="AI1872" s="12" t="s">
        <v>60</v>
      </c>
      <c r="AJ1872" s="12" t="s">
        <v>170</v>
      </c>
      <c r="AK1872" s="12" t="s">
        <v>147</v>
      </c>
      <c r="AL1872" s="12" t="s">
        <v>1068</v>
      </c>
      <c r="AM1872" s="12" t="s">
        <v>64</v>
      </c>
      <c r="AN1872" s="15" t="e">
        <v>#N/A</v>
      </c>
      <c r="AO1872" t="str">
        <f>RIGHT('CMO Input'!$T1872,(LEN('CMO Input'!$T1872)-FIND(" ",'CMO Input'!$T1872,1)))</f>
        <v>4-5”</v>
      </c>
      <c r="AP1872">
        <f>'CMO Input'!$O1872</f>
        <v>4</v>
      </c>
      <c r="AR1872" t="str">
        <f>Table2[[#This Row],[Policy / Non Policy]]</f>
        <v>Policy</v>
      </c>
      <c r="AS1872" t="str">
        <f>'CMO Input'!$U1872</f>
        <v>Tier 1</v>
      </c>
      <c r="AT1872" t="str">
        <f>'CMO Input'!$P1872</f>
        <v>CI</v>
      </c>
      <c r="AU1872" t="str" cm="1">
        <f t="array" ref="AU18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2" s="8" t="str">
        <f>TEXT('CMO Input'!$D1872,"MMM-YY")</f>
        <v>June</v>
      </c>
    </row>
    <row r="1873" spans="1:48" x14ac:dyDescent="0.25">
      <c r="A1873" s="18">
        <v>510934915</v>
      </c>
      <c r="B1873" s="16" t="s">
        <v>180</v>
      </c>
      <c r="C1873" s="16" t="s">
        <v>989</v>
      </c>
      <c r="D1873" s="16" t="s">
        <v>124</v>
      </c>
      <c r="E1873" s="17">
        <v>13</v>
      </c>
      <c r="F1873" s="16" t="s">
        <v>46</v>
      </c>
      <c r="G1873" s="17" t="s">
        <v>998</v>
      </c>
      <c r="H1873" s="16" t="s">
        <v>87</v>
      </c>
      <c r="I1873" s="16" t="s">
        <v>1156</v>
      </c>
      <c r="J1873" s="16" t="s">
        <v>1157</v>
      </c>
      <c r="K1873" s="18">
        <v>510934915</v>
      </c>
      <c r="L1873" s="16" t="s">
        <v>116</v>
      </c>
      <c r="M1873" s="16">
        <v>38</v>
      </c>
      <c r="N1873" s="16" t="s">
        <v>52</v>
      </c>
      <c r="O1873" s="16">
        <v>4</v>
      </c>
      <c r="P1873" s="16" t="s">
        <v>163</v>
      </c>
      <c r="Q1873" s="16">
        <v>180</v>
      </c>
      <c r="R1873" s="16" t="s">
        <v>54</v>
      </c>
      <c r="S1873" s="16" t="s">
        <v>117</v>
      </c>
      <c r="T1873" s="16" t="s">
        <v>118</v>
      </c>
      <c r="U1873" s="16" t="s">
        <v>94</v>
      </c>
      <c r="V1873" s="16" t="s">
        <v>58</v>
      </c>
      <c r="W1873" s="16" t="s">
        <v>95</v>
      </c>
      <c r="X1873" s="16" t="b">
        <v>0</v>
      </c>
      <c r="Y1873" s="16" t="b">
        <v>0</v>
      </c>
      <c r="Z1873" s="16" t="e">
        <v>#N/A</v>
      </c>
      <c r="AA1873" s="16">
        <v>6.84</v>
      </c>
      <c r="AB1873" s="16">
        <v>0</v>
      </c>
      <c r="AC1873" s="16" t="s">
        <v>989</v>
      </c>
      <c r="AD1873" s="16" t="s">
        <v>1156</v>
      </c>
      <c r="AE1873" s="16" t="s">
        <v>1157</v>
      </c>
      <c r="AF1873" s="16" t="s">
        <v>1006</v>
      </c>
      <c r="AG1873" s="16" t="s">
        <v>6</v>
      </c>
      <c r="AH1873" s="16" t="b">
        <v>0</v>
      </c>
      <c r="AI1873" s="16" t="s">
        <v>60</v>
      </c>
      <c r="AJ1873" s="16" t="s">
        <v>170</v>
      </c>
      <c r="AK1873" s="16" t="s">
        <v>147</v>
      </c>
      <c r="AL1873" s="16" t="s">
        <v>1007</v>
      </c>
      <c r="AM1873" s="16" t="s">
        <v>64</v>
      </c>
      <c r="AN1873" s="19" t="e">
        <v>#N/A</v>
      </c>
      <c r="AO1873" t="str">
        <f>RIGHT('CMO Input'!$T1873,(LEN('CMO Input'!$T1873)-FIND(" ",'CMO Input'!$T1873,1)))</f>
        <v>4-5”</v>
      </c>
      <c r="AP1873">
        <f>'CMO Input'!$O1873</f>
        <v>4</v>
      </c>
      <c r="AR1873" t="str">
        <f>Table2[[#This Row],[Policy / Non Policy]]</f>
        <v>Policy</v>
      </c>
      <c r="AS1873" t="str">
        <f>'CMO Input'!$U1873</f>
        <v>Tier 1</v>
      </c>
      <c r="AT1873" t="str">
        <f>'CMO Input'!$P1873</f>
        <v>SI</v>
      </c>
      <c r="AU1873" t="str" cm="1">
        <f t="array" ref="AU18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3" s="8" t="str">
        <f>TEXT('CMO Input'!$D1873,"MMM-YY")</f>
        <v>June</v>
      </c>
    </row>
    <row r="1874" spans="1:48" x14ac:dyDescent="0.25">
      <c r="A1874" s="14">
        <v>510934918</v>
      </c>
      <c r="B1874" s="12" t="s">
        <v>180</v>
      </c>
      <c r="C1874" s="12" t="s">
        <v>989</v>
      </c>
      <c r="D1874" s="12" t="s">
        <v>124</v>
      </c>
      <c r="E1874" s="13">
        <v>13</v>
      </c>
      <c r="F1874" s="12" t="s">
        <v>46</v>
      </c>
      <c r="G1874" s="13" t="s">
        <v>998</v>
      </c>
      <c r="H1874" s="12" t="s">
        <v>87</v>
      </c>
      <c r="I1874" s="12" t="s">
        <v>1156</v>
      </c>
      <c r="J1874" s="12" t="s">
        <v>1157</v>
      </c>
      <c r="K1874" s="14">
        <v>510934918</v>
      </c>
      <c r="L1874" s="12" t="s">
        <v>116</v>
      </c>
      <c r="M1874" s="12">
        <v>31.3</v>
      </c>
      <c r="N1874" s="12" t="s">
        <v>52</v>
      </c>
      <c r="O1874" s="12">
        <v>4</v>
      </c>
      <c r="P1874" s="12" t="s">
        <v>163</v>
      </c>
      <c r="Q1874" s="12">
        <v>100</v>
      </c>
      <c r="R1874" s="12" t="s">
        <v>54</v>
      </c>
      <c r="S1874" s="12" t="s">
        <v>117</v>
      </c>
      <c r="T1874" s="12" t="s">
        <v>118</v>
      </c>
      <c r="U1874" s="12" t="s">
        <v>94</v>
      </c>
      <c r="V1874" s="12" t="s">
        <v>58</v>
      </c>
      <c r="W1874" s="12" t="s">
        <v>95</v>
      </c>
      <c r="X1874" s="12" t="b">
        <v>0</v>
      </c>
      <c r="Y1874" s="12" t="b">
        <v>0</v>
      </c>
      <c r="Z1874" s="12" t="e">
        <v>#N/A</v>
      </c>
      <c r="AA1874" s="12">
        <v>3.1300000000000003</v>
      </c>
      <c r="AB1874" s="12">
        <v>0</v>
      </c>
      <c r="AC1874" s="12" t="s">
        <v>989</v>
      </c>
      <c r="AD1874" s="12" t="s">
        <v>1156</v>
      </c>
      <c r="AE1874" s="12" t="s">
        <v>1157</v>
      </c>
      <c r="AF1874" s="12" t="s">
        <v>1006</v>
      </c>
      <c r="AG1874" s="12" t="s">
        <v>6</v>
      </c>
      <c r="AH1874" s="12" t="b">
        <v>0</v>
      </c>
      <c r="AI1874" s="12" t="s">
        <v>60</v>
      </c>
      <c r="AJ1874" s="12" t="s">
        <v>170</v>
      </c>
      <c r="AK1874" s="12" t="s">
        <v>147</v>
      </c>
      <c r="AL1874" s="12" t="s">
        <v>1007</v>
      </c>
      <c r="AM1874" s="12" t="s">
        <v>64</v>
      </c>
      <c r="AN1874" s="15" t="e">
        <v>#N/A</v>
      </c>
      <c r="AO1874" t="str">
        <f>RIGHT('CMO Input'!$T1874,(LEN('CMO Input'!$T1874)-FIND(" ",'CMO Input'!$T1874,1)))</f>
        <v>4-5”</v>
      </c>
      <c r="AP1874">
        <f>'CMO Input'!$O1874</f>
        <v>4</v>
      </c>
      <c r="AR1874" t="str">
        <f>Table2[[#This Row],[Policy / Non Policy]]</f>
        <v>Policy</v>
      </c>
      <c r="AS1874" t="str">
        <f>'CMO Input'!$U1874</f>
        <v>Tier 1</v>
      </c>
      <c r="AT1874" t="str">
        <f>'CMO Input'!$P1874</f>
        <v>SI</v>
      </c>
      <c r="AU1874" t="str" cm="1">
        <f t="array" ref="AU18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4" s="8" t="str">
        <f>TEXT('CMO Input'!$D1874,"MMM-YY")</f>
        <v>June</v>
      </c>
    </row>
    <row r="1875" spans="1:48" x14ac:dyDescent="0.25">
      <c r="A1875" s="18">
        <v>510966082</v>
      </c>
      <c r="B1875" s="16" t="s">
        <v>180</v>
      </c>
      <c r="C1875" s="16" t="s">
        <v>989</v>
      </c>
      <c r="D1875" s="16" t="s">
        <v>124</v>
      </c>
      <c r="E1875" s="17">
        <v>13</v>
      </c>
      <c r="F1875" s="16" t="s">
        <v>46</v>
      </c>
      <c r="G1875" s="17" t="s">
        <v>998</v>
      </c>
      <c r="H1875" s="16" t="s">
        <v>87</v>
      </c>
      <c r="I1875" s="16" t="s">
        <v>1179</v>
      </c>
      <c r="J1875" s="16" t="s">
        <v>1180</v>
      </c>
      <c r="K1875" s="18">
        <v>510966082</v>
      </c>
      <c r="L1875" s="16" t="s">
        <v>116</v>
      </c>
      <c r="M1875" s="16">
        <v>0.3</v>
      </c>
      <c r="N1875" s="16" t="s">
        <v>52</v>
      </c>
      <c r="O1875" s="16">
        <v>200</v>
      </c>
      <c r="P1875" s="16" t="s">
        <v>91</v>
      </c>
      <c r="Q1875" s="16">
        <v>200</v>
      </c>
      <c r="R1875" s="16" t="s">
        <v>220</v>
      </c>
      <c r="S1875" s="16" t="s">
        <v>374</v>
      </c>
      <c r="T1875" s="16" t="s">
        <v>135</v>
      </c>
      <c r="U1875" s="16" t="s">
        <v>94</v>
      </c>
      <c r="V1875" s="16" t="s">
        <v>58</v>
      </c>
      <c r="W1875" s="16" t="s">
        <v>95</v>
      </c>
      <c r="X1875" s="16" t="b">
        <v>0</v>
      </c>
      <c r="Y1875" s="16" t="b">
        <v>0</v>
      </c>
      <c r="Z1875" s="16" t="e">
        <v>#N/A</v>
      </c>
      <c r="AA1875" s="16">
        <v>0.06</v>
      </c>
      <c r="AB1875" s="16">
        <v>0</v>
      </c>
      <c r="AC1875" s="16" t="s">
        <v>989</v>
      </c>
      <c r="AD1875" s="16" t="s">
        <v>1179</v>
      </c>
      <c r="AE1875" s="16" t="s">
        <v>1180</v>
      </c>
      <c r="AF1875" s="16" t="s">
        <v>1025</v>
      </c>
      <c r="AG1875" s="16" t="s">
        <v>6</v>
      </c>
      <c r="AH1875" s="16" t="b">
        <v>0</v>
      </c>
      <c r="AI1875" s="16" t="s">
        <v>60</v>
      </c>
      <c r="AJ1875" s="16" t="s">
        <v>170</v>
      </c>
      <c r="AK1875" s="16" t="s">
        <v>147</v>
      </c>
      <c r="AL1875" s="16" t="s">
        <v>1032</v>
      </c>
      <c r="AM1875" s="16" t="s">
        <v>64</v>
      </c>
      <c r="AN1875" s="19" t="e">
        <v>#N/A</v>
      </c>
      <c r="AO1875" t="str">
        <f>RIGHT('CMO Input'!$T1875,(LEN('CMO Input'!$T1875)-FIND(" ",'CMO Input'!$T1875,1)))</f>
        <v>6-7”</v>
      </c>
      <c r="AP1875">
        <f>'CMO Input'!$O1875</f>
        <v>200</v>
      </c>
      <c r="AR1875" t="str">
        <f>Table2[[#This Row],[Policy / Non Policy]]</f>
        <v>Policy</v>
      </c>
      <c r="AS1875" t="str">
        <f>'CMO Input'!$U1875</f>
        <v>Tier 1</v>
      </c>
      <c r="AT1875" t="str">
        <f>'CMO Input'!$P1875</f>
        <v>DI</v>
      </c>
      <c r="AU1875" t="str" cm="1">
        <f t="array" ref="AU18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875" s="8" t="str">
        <f>TEXT('CMO Input'!$D1875,"MMM-YY")</f>
        <v>June</v>
      </c>
    </row>
    <row r="1876" spans="1:48" x14ac:dyDescent="0.25">
      <c r="A1876" s="14">
        <v>510887647</v>
      </c>
      <c r="B1876" s="12" t="s">
        <v>180</v>
      </c>
      <c r="C1876" s="12" t="s">
        <v>989</v>
      </c>
      <c r="D1876" s="12" t="s">
        <v>124</v>
      </c>
      <c r="E1876" s="13">
        <v>13</v>
      </c>
      <c r="F1876" s="12" t="s">
        <v>46</v>
      </c>
      <c r="G1876" s="13" t="s">
        <v>1044</v>
      </c>
      <c r="H1876" s="12" t="s">
        <v>87</v>
      </c>
      <c r="I1876" s="12" t="s">
        <v>1161</v>
      </c>
      <c r="J1876" s="12" t="s">
        <v>1162</v>
      </c>
      <c r="K1876" s="14">
        <v>510887647</v>
      </c>
      <c r="L1876" s="12" t="s">
        <v>116</v>
      </c>
      <c r="M1876" s="12">
        <v>0.3</v>
      </c>
      <c r="N1876" s="12" t="s">
        <v>52</v>
      </c>
      <c r="O1876" s="12">
        <v>100</v>
      </c>
      <c r="P1876" s="12" t="s">
        <v>91</v>
      </c>
      <c r="Q1876" s="12">
        <v>74</v>
      </c>
      <c r="R1876" s="12" t="s">
        <v>220</v>
      </c>
      <c r="S1876" s="12" t="s">
        <v>221</v>
      </c>
      <c r="T1876" s="12" t="s">
        <v>118</v>
      </c>
      <c r="U1876" s="12" t="s">
        <v>94</v>
      </c>
      <c r="V1876" s="12" t="s">
        <v>58</v>
      </c>
      <c r="W1876" s="12" t="s">
        <v>95</v>
      </c>
      <c r="X1876" s="12" t="b">
        <v>0</v>
      </c>
      <c r="Y1876" s="12" t="b">
        <v>0</v>
      </c>
      <c r="Z1876" s="12" t="e">
        <v>#N/A</v>
      </c>
      <c r="AA1876" s="12">
        <v>2.2199999999999998E-2</v>
      </c>
      <c r="AB1876" s="12">
        <v>0</v>
      </c>
      <c r="AC1876" s="12" t="s">
        <v>989</v>
      </c>
      <c r="AD1876" s="12" t="s">
        <v>1161</v>
      </c>
      <c r="AE1876" s="12" t="s">
        <v>1162</v>
      </c>
      <c r="AF1876" s="12" t="s">
        <v>1046</v>
      </c>
      <c r="AG1876" s="12" t="s">
        <v>6</v>
      </c>
      <c r="AH1876" s="12" t="b">
        <v>0</v>
      </c>
      <c r="AI1876" s="12" t="s">
        <v>60</v>
      </c>
      <c r="AJ1876" s="12" t="s">
        <v>166</v>
      </c>
      <c r="AK1876" s="12" t="s">
        <v>147</v>
      </c>
      <c r="AL1876" s="12" t="s">
        <v>1057</v>
      </c>
      <c r="AM1876" s="12" t="s">
        <v>64</v>
      </c>
      <c r="AN1876" s="15" t="e">
        <v>#N/A</v>
      </c>
      <c r="AO1876" t="str">
        <f>RIGHT('CMO Input'!$T1876,(LEN('CMO Input'!$T1876)-FIND(" ",'CMO Input'!$T1876,1)))</f>
        <v>4-5”</v>
      </c>
      <c r="AP1876">
        <f>'CMO Input'!$O1876</f>
        <v>100</v>
      </c>
      <c r="AR1876" t="str">
        <f>Table2[[#This Row],[Policy / Non Policy]]</f>
        <v>Policy</v>
      </c>
      <c r="AS1876" t="str">
        <f>'CMO Input'!$U1876</f>
        <v>Tier 1</v>
      </c>
      <c r="AT1876" t="str">
        <f>'CMO Input'!$P1876</f>
        <v>DI</v>
      </c>
      <c r="AU1876" t="str" cm="1">
        <f t="array" ref="AU18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6" s="8" t="str">
        <f>TEXT('CMO Input'!$D1876,"MMM-YY")</f>
        <v>June</v>
      </c>
    </row>
    <row r="1877" spans="1:48" x14ac:dyDescent="0.25">
      <c r="A1877" s="18">
        <v>510896368</v>
      </c>
      <c r="B1877" s="16" t="s">
        <v>180</v>
      </c>
      <c r="C1877" s="16" t="s">
        <v>989</v>
      </c>
      <c r="D1877" s="16" t="s">
        <v>124</v>
      </c>
      <c r="E1877" s="17">
        <v>13</v>
      </c>
      <c r="F1877" s="16" t="s">
        <v>46</v>
      </c>
      <c r="G1877" s="17" t="s">
        <v>1044</v>
      </c>
      <c r="H1877" s="16" t="s">
        <v>87</v>
      </c>
      <c r="I1877" s="16" t="s">
        <v>1139</v>
      </c>
      <c r="J1877" s="16" t="s">
        <v>1140</v>
      </c>
      <c r="K1877" s="18">
        <v>510896368</v>
      </c>
      <c r="L1877" s="16" t="s">
        <v>116</v>
      </c>
      <c r="M1877" s="16">
        <v>0.3</v>
      </c>
      <c r="N1877" s="16" t="s">
        <v>52</v>
      </c>
      <c r="O1877" s="16">
        <v>150</v>
      </c>
      <c r="P1877" s="16" t="s">
        <v>91</v>
      </c>
      <c r="Q1877" s="16">
        <v>5</v>
      </c>
      <c r="R1877" s="16" t="s">
        <v>220</v>
      </c>
      <c r="S1877" s="16" t="s">
        <v>402</v>
      </c>
      <c r="T1877" s="16" t="s">
        <v>135</v>
      </c>
      <c r="U1877" s="16" t="s">
        <v>94</v>
      </c>
      <c r="V1877" s="16" t="s">
        <v>58</v>
      </c>
      <c r="W1877" s="16" t="s">
        <v>95</v>
      </c>
      <c r="X1877" s="16" t="b">
        <v>0</v>
      </c>
      <c r="Y1877" s="16" t="b">
        <v>0</v>
      </c>
      <c r="Z1877" s="16" t="e">
        <v>#N/A</v>
      </c>
      <c r="AA1877" s="16">
        <v>1.4999999999999998E-3</v>
      </c>
      <c r="AB1877" s="16">
        <v>0</v>
      </c>
      <c r="AC1877" s="16" t="s">
        <v>989</v>
      </c>
      <c r="AD1877" s="16" t="s">
        <v>1139</v>
      </c>
      <c r="AE1877" s="16" t="s">
        <v>1140</v>
      </c>
      <c r="AF1877" s="16" t="s">
        <v>1046</v>
      </c>
      <c r="AG1877" s="16" t="s">
        <v>6</v>
      </c>
      <c r="AH1877" s="16" t="b">
        <v>0</v>
      </c>
      <c r="AI1877" s="16" t="s">
        <v>60</v>
      </c>
      <c r="AJ1877" s="16" t="s">
        <v>166</v>
      </c>
      <c r="AK1877" s="16" t="s">
        <v>147</v>
      </c>
      <c r="AL1877" s="16" t="s">
        <v>167</v>
      </c>
      <c r="AM1877" s="16" t="s">
        <v>64</v>
      </c>
      <c r="AN1877" s="19" t="e">
        <v>#N/A</v>
      </c>
      <c r="AO1877" t="str">
        <f>RIGHT('CMO Input'!$T1877,(LEN('CMO Input'!$T1877)-FIND(" ",'CMO Input'!$T1877,1)))</f>
        <v>6-7”</v>
      </c>
      <c r="AP1877">
        <f>'CMO Input'!$O1877</f>
        <v>150</v>
      </c>
      <c r="AR1877" t="str">
        <f>Table2[[#This Row],[Policy / Non Policy]]</f>
        <v>Policy</v>
      </c>
      <c r="AS1877" t="str">
        <f>'CMO Input'!$U1877</f>
        <v>Tier 1</v>
      </c>
      <c r="AT1877" t="str">
        <f>'CMO Input'!$P1877</f>
        <v>DI</v>
      </c>
      <c r="AU1877" t="str" cm="1">
        <f t="array" ref="AU18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877" s="8" t="str">
        <f>TEXT('CMO Input'!$D1877,"MMM-YY")</f>
        <v>June</v>
      </c>
    </row>
    <row r="1878" spans="1:48" x14ac:dyDescent="0.25">
      <c r="A1878" s="14">
        <v>510896371</v>
      </c>
      <c r="B1878" s="12" t="s">
        <v>180</v>
      </c>
      <c r="C1878" s="12" t="s">
        <v>989</v>
      </c>
      <c r="D1878" s="12" t="s">
        <v>124</v>
      </c>
      <c r="E1878" s="13">
        <v>13</v>
      </c>
      <c r="F1878" s="12" t="s">
        <v>46</v>
      </c>
      <c r="G1878" s="13" t="s">
        <v>1044</v>
      </c>
      <c r="H1878" s="12" t="s">
        <v>87</v>
      </c>
      <c r="I1878" s="12" t="s">
        <v>1139</v>
      </c>
      <c r="J1878" s="12" t="s">
        <v>1140</v>
      </c>
      <c r="K1878" s="14">
        <v>510896371</v>
      </c>
      <c r="L1878" s="12" t="s">
        <v>116</v>
      </c>
      <c r="M1878" s="12">
        <v>0.3</v>
      </c>
      <c r="N1878" s="12" t="s">
        <v>52</v>
      </c>
      <c r="O1878" s="12">
        <v>100</v>
      </c>
      <c r="P1878" s="12" t="s">
        <v>91</v>
      </c>
      <c r="Q1878" s="12">
        <v>99</v>
      </c>
      <c r="R1878" s="12" t="s">
        <v>220</v>
      </c>
      <c r="S1878" s="12" t="s">
        <v>221</v>
      </c>
      <c r="T1878" s="12" t="s">
        <v>118</v>
      </c>
      <c r="U1878" s="12" t="s">
        <v>94</v>
      </c>
      <c r="V1878" s="12" t="s">
        <v>58</v>
      </c>
      <c r="W1878" s="12" t="s">
        <v>95</v>
      </c>
      <c r="X1878" s="12" t="b">
        <v>0</v>
      </c>
      <c r="Y1878" s="12" t="b">
        <v>0</v>
      </c>
      <c r="Z1878" s="12" t="e">
        <v>#N/A</v>
      </c>
      <c r="AA1878" s="12">
        <v>2.9699999999999997E-2</v>
      </c>
      <c r="AB1878" s="12">
        <v>0</v>
      </c>
      <c r="AC1878" s="12" t="s">
        <v>989</v>
      </c>
      <c r="AD1878" s="12" t="s">
        <v>1139</v>
      </c>
      <c r="AE1878" s="12" t="s">
        <v>1140</v>
      </c>
      <c r="AF1878" s="12" t="s">
        <v>1046</v>
      </c>
      <c r="AG1878" s="12" t="s">
        <v>6</v>
      </c>
      <c r="AH1878" s="12" t="b">
        <v>0</v>
      </c>
      <c r="AI1878" s="12" t="s">
        <v>60</v>
      </c>
      <c r="AJ1878" s="12" t="s">
        <v>166</v>
      </c>
      <c r="AK1878" s="12" t="s">
        <v>147</v>
      </c>
      <c r="AL1878" s="12" t="s">
        <v>167</v>
      </c>
      <c r="AM1878" s="12" t="s">
        <v>64</v>
      </c>
      <c r="AN1878" s="15" t="e">
        <v>#N/A</v>
      </c>
      <c r="AO1878" t="str">
        <f>RIGHT('CMO Input'!$T1878,(LEN('CMO Input'!$T1878)-FIND(" ",'CMO Input'!$T1878,1)))</f>
        <v>4-5”</v>
      </c>
      <c r="AP1878">
        <f>'CMO Input'!$O1878</f>
        <v>100</v>
      </c>
      <c r="AR1878" t="str">
        <f>Table2[[#This Row],[Policy / Non Policy]]</f>
        <v>Policy</v>
      </c>
      <c r="AS1878" t="str">
        <f>'CMO Input'!$U1878</f>
        <v>Tier 1</v>
      </c>
      <c r="AT1878" t="str">
        <f>'CMO Input'!$P1878</f>
        <v>DI</v>
      </c>
      <c r="AU1878" t="str" cm="1">
        <f t="array" ref="AU18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8" s="8" t="str">
        <f>TEXT('CMO Input'!$D1878,"MMM-YY")</f>
        <v>June</v>
      </c>
    </row>
    <row r="1879" spans="1:48" x14ac:dyDescent="0.25">
      <c r="A1879" s="18">
        <v>510949852</v>
      </c>
      <c r="B1879" s="16" t="s">
        <v>180</v>
      </c>
      <c r="C1879" s="16" t="s">
        <v>989</v>
      </c>
      <c r="D1879" s="16" t="s">
        <v>124</v>
      </c>
      <c r="E1879" s="17">
        <v>13</v>
      </c>
      <c r="F1879" s="16" t="s">
        <v>46</v>
      </c>
      <c r="G1879" s="17" t="s">
        <v>1044</v>
      </c>
      <c r="H1879" s="16" t="s">
        <v>87</v>
      </c>
      <c r="I1879" s="16" t="s">
        <v>1039</v>
      </c>
      <c r="J1879" s="16" t="s">
        <v>1087</v>
      </c>
      <c r="K1879" s="18">
        <v>510949852</v>
      </c>
      <c r="L1879" s="16" t="s">
        <v>116</v>
      </c>
      <c r="M1879" s="16">
        <v>0.7</v>
      </c>
      <c r="N1879" s="16" t="s">
        <v>52</v>
      </c>
      <c r="O1879" s="16">
        <v>4</v>
      </c>
      <c r="P1879" s="16" t="s">
        <v>91</v>
      </c>
      <c r="Q1879" s="16">
        <v>140</v>
      </c>
      <c r="R1879" s="16" t="s">
        <v>54</v>
      </c>
      <c r="S1879" s="16" t="s">
        <v>117</v>
      </c>
      <c r="T1879" s="16" t="s">
        <v>118</v>
      </c>
      <c r="U1879" s="16" t="s">
        <v>94</v>
      </c>
      <c r="V1879" s="16" t="s">
        <v>58</v>
      </c>
      <c r="W1879" s="16" t="s">
        <v>95</v>
      </c>
      <c r="X1879" s="16" t="b">
        <v>0</v>
      </c>
      <c r="Y1879" s="16" t="b">
        <v>0</v>
      </c>
      <c r="Z1879" s="16" t="e">
        <v>#N/A</v>
      </c>
      <c r="AA1879" s="16">
        <v>9.8000000000000004E-2</v>
      </c>
      <c r="AB1879" s="16">
        <v>0</v>
      </c>
      <c r="AC1879" s="16" t="s">
        <v>989</v>
      </c>
      <c r="AD1879" s="16" t="s">
        <v>1039</v>
      </c>
      <c r="AE1879" s="16" t="s">
        <v>1087</v>
      </c>
      <c r="AF1879" s="16" t="s">
        <v>1010</v>
      </c>
      <c r="AG1879" s="16" t="s">
        <v>6</v>
      </c>
      <c r="AH1879" s="16" t="b">
        <v>0</v>
      </c>
      <c r="AI1879" s="16" t="s">
        <v>60</v>
      </c>
      <c r="AJ1879" s="16" t="s">
        <v>827</v>
      </c>
      <c r="AK1879" s="16" t="s">
        <v>147</v>
      </c>
      <c r="AL1879" s="16" t="s">
        <v>1041</v>
      </c>
      <c r="AM1879" s="16" t="s">
        <v>64</v>
      </c>
      <c r="AN1879" s="19" t="e">
        <v>#N/A</v>
      </c>
      <c r="AO1879" t="str">
        <f>RIGHT('CMO Input'!$T1879,(LEN('CMO Input'!$T1879)-FIND(" ",'CMO Input'!$T1879,1)))</f>
        <v>4-5”</v>
      </c>
      <c r="AP1879">
        <f>'CMO Input'!$O1879</f>
        <v>4</v>
      </c>
      <c r="AR1879" t="str">
        <f>Table2[[#This Row],[Policy / Non Policy]]</f>
        <v>Policy</v>
      </c>
      <c r="AS1879" t="str">
        <f>'CMO Input'!$U1879</f>
        <v>Tier 1</v>
      </c>
      <c r="AT1879" t="str">
        <f>'CMO Input'!$P1879</f>
        <v>DI</v>
      </c>
      <c r="AU1879" t="str" cm="1">
        <f t="array" ref="AU18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79" s="8" t="str">
        <f>TEXT('CMO Input'!$D1879,"MMM-YY")</f>
        <v>June</v>
      </c>
    </row>
    <row r="1880" spans="1:48" x14ac:dyDescent="0.25">
      <c r="A1880" s="14">
        <v>510950119</v>
      </c>
      <c r="B1880" s="12" t="s">
        <v>180</v>
      </c>
      <c r="C1880" s="12" t="s">
        <v>989</v>
      </c>
      <c r="D1880" s="12" t="s">
        <v>124</v>
      </c>
      <c r="E1880" s="13">
        <v>13</v>
      </c>
      <c r="F1880" s="12" t="s">
        <v>46</v>
      </c>
      <c r="G1880" s="13" t="s">
        <v>1044</v>
      </c>
      <c r="H1880" s="12" t="s">
        <v>87</v>
      </c>
      <c r="I1880" s="12" t="s">
        <v>1039</v>
      </c>
      <c r="J1880" s="12" t="s">
        <v>1181</v>
      </c>
      <c r="K1880" s="14">
        <v>510950119</v>
      </c>
      <c r="L1880" s="12" t="s">
        <v>116</v>
      </c>
      <c r="M1880" s="12">
        <v>1.8</v>
      </c>
      <c r="N1880" s="12" t="s">
        <v>52</v>
      </c>
      <c r="O1880" s="12">
        <v>4</v>
      </c>
      <c r="P1880" s="12" t="s">
        <v>91</v>
      </c>
      <c r="Q1880" s="12">
        <v>40</v>
      </c>
      <c r="R1880" s="12" t="s">
        <v>54</v>
      </c>
      <c r="S1880" s="12" t="s">
        <v>117</v>
      </c>
      <c r="T1880" s="12" t="s">
        <v>118</v>
      </c>
      <c r="U1880" s="12" t="s">
        <v>94</v>
      </c>
      <c r="V1880" s="12" t="s">
        <v>58</v>
      </c>
      <c r="W1880" s="12" t="s">
        <v>95</v>
      </c>
      <c r="X1880" s="12" t="b">
        <v>0</v>
      </c>
      <c r="Y1880" s="12" t="b">
        <v>0</v>
      </c>
      <c r="Z1880" s="12" t="e">
        <v>#N/A</v>
      </c>
      <c r="AA1880" s="12">
        <v>7.1999999999999995E-2</v>
      </c>
      <c r="AB1880" s="12">
        <v>0</v>
      </c>
      <c r="AC1880" s="12" t="s">
        <v>989</v>
      </c>
      <c r="AD1880" s="12" t="s">
        <v>1039</v>
      </c>
      <c r="AE1880" s="12" t="s">
        <v>1181</v>
      </c>
      <c r="AF1880" s="12" t="s">
        <v>1010</v>
      </c>
      <c r="AG1880" s="12" t="s">
        <v>6</v>
      </c>
      <c r="AH1880" s="12" t="b">
        <v>0</v>
      </c>
      <c r="AI1880" s="12" t="s">
        <v>60</v>
      </c>
      <c r="AJ1880" s="12" t="s">
        <v>827</v>
      </c>
      <c r="AK1880" s="12" t="s">
        <v>147</v>
      </c>
      <c r="AL1880" s="12" t="s">
        <v>1041</v>
      </c>
      <c r="AM1880" s="12" t="s">
        <v>64</v>
      </c>
      <c r="AN1880" s="15" t="e">
        <v>#N/A</v>
      </c>
      <c r="AO1880" t="str">
        <f>RIGHT('CMO Input'!$T1880,(LEN('CMO Input'!$T1880)-FIND(" ",'CMO Input'!$T1880,1)))</f>
        <v>4-5”</v>
      </c>
      <c r="AP1880">
        <f>'CMO Input'!$O1880</f>
        <v>4</v>
      </c>
      <c r="AR1880" t="str">
        <f>Table2[[#This Row],[Policy / Non Policy]]</f>
        <v>Policy</v>
      </c>
      <c r="AS1880" t="str">
        <f>'CMO Input'!$U1880</f>
        <v>Tier 1</v>
      </c>
      <c r="AT1880" t="str">
        <f>'CMO Input'!$P1880</f>
        <v>DI</v>
      </c>
      <c r="AU1880" t="str" cm="1">
        <f t="array" ref="AU18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80" s="8" t="str">
        <f>TEXT('CMO Input'!$D1880,"MMM-YY")</f>
        <v>June</v>
      </c>
    </row>
    <row r="1881" spans="1:48" x14ac:dyDescent="0.25">
      <c r="A1881" s="18">
        <v>510950120</v>
      </c>
      <c r="B1881" s="16" t="s">
        <v>180</v>
      </c>
      <c r="C1881" s="16" t="s">
        <v>989</v>
      </c>
      <c r="D1881" s="16" t="s">
        <v>124</v>
      </c>
      <c r="E1881" s="17">
        <v>13</v>
      </c>
      <c r="F1881" s="16" t="s">
        <v>46</v>
      </c>
      <c r="G1881" s="17" t="s">
        <v>1044</v>
      </c>
      <c r="H1881" s="16" t="s">
        <v>87</v>
      </c>
      <c r="I1881" s="16" t="s">
        <v>1039</v>
      </c>
      <c r="J1881" s="16" t="s">
        <v>1181</v>
      </c>
      <c r="K1881" s="18">
        <v>510950120</v>
      </c>
      <c r="L1881" s="16" t="s">
        <v>116</v>
      </c>
      <c r="M1881" s="16">
        <v>41.4</v>
      </c>
      <c r="N1881" s="16" t="s">
        <v>52</v>
      </c>
      <c r="O1881" s="16">
        <v>4</v>
      </c>
      <c r="P1881" s="16" t="s">
        <v>163</v>
      </c>
      <c r="Q1881" s="16">
        <v>130</v>
      </c>
      <c r="R1881" s="16" t="s">
        <v>54</v>
      </c>
      <c r="S1881" s="16" t="s">
        <v>117</v>
      </c>
      <c r="T1881" s="16" t="s">
        <v>118</v>
      </c>
      <c r="U1881" s="16" t="s">
        <v>94</v>
      </c>
      <c r="V1881" s="16" t="s">
        <v>58</v>
      </c>
      <c r="W1881" s="16" t="s">
        <v>95</v>
      </c>
      <c r="X1881" s="16" t="b">
        <v>0</v>
      </c>
      <c r="Y1881" s="16" t="b">
        <v>0</v>
      </c>
      <c r="Z1881" s="16" t="e">
        <v>#N/A</v>
      </c>
      <c r="AA1881" s="16">
        <v>5.3819999999999997</v>
      </c>
      <c r="AB1881" s="16">
        <v>0</v>
      </c>
      <c r="AC1881" s="16" t="s">
        <v>989</v>
      </c>
      <c r="AD1881" s="16" t="s">
        <v>1039</v>
      </c>
      <c r="AE1881" s="16" t="s">
        <v>1181</v>
      </c>
      <c r="AF1881" s="16" t="s">
        <v>1010</v>
      </c>
      <c r="AG1881" s="16" t="s">
        <v>6</v>
      </c>
      <c r="AH1881" s="16" t="b">
        <v>0</v>
      </c>
      <c r="AI1881" s="16" t="s">
        <v>60</v>
      </c>
      <c r="AJ1881" s="16" t="s">
        <v>827</v>
      </c>
      <c r="AK1881" s="16" t="s">
        <v>147</v>
      </c>
      <c r="AL1881" s="16" t="s">
        <v>1041</v>
      </c>
      <c r="AM1881" s="16" t="s">
        <v>64</v>
      </c>
      <c r="AN1881" s="19" t="e">
        <v>#N/A</v>
      </c>
      <c r="AO1881" t="str">
        <f>RIGHT('CMO Input'!$T1881,(LEN('CMO Input'!$T1881)-FIND(" ",'CMO Input'!$T1881,1)))</f>
        <v>4-5”</v>
      </c>
      <c r="AP1881">
        <f>'CMO Input'!$O1881</f>
        <v>4</v>
      </c>
      <c r="AR1881" t="str">
        <f>Table2[[#This Row],[Policy / Non Policy]]</f>
        <v>Policy</v>
      </c>
      <c r="AS1881" t="str">
        <f>'CMO Input'!$U1881</f>
        <v>Tier 1</v>
      </c>
      <c r="AT1881" t="str">
        <f>'CMO Input'!$P1881</f>
        <v>SI</v>
      </c>
      <c r="AU1881" t="str" cm="1">
        <f t="array" ref="AU18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81" s="8" t="str">
        <f>TEXT('CMO Input'!$D1881,"MMM-YY")</f>
        <v>June</v>
      </c>
    </row>
    <row r="1882" spans="1:48" x14ac:dyDescent="0.25">
      <c r="A1882" s="14">
        <v>510948811</v>
      </c>
      <c r="B1882" s="12" t="s">
        <v>180</v>
      </c>
      <c r="C1882" s="12" t="s">
        <v>989</v>
      </c>
      <c r="D1882" s="12" t="s">
        <v>124</v>
      </c>
      <c r="E1882" s="13">
        <v>13</v>
      </c>
      <c r="F1882" s="12" t="s">
        <v>46</v>
      </c>
      <c r="G1882" s="13" t="s">
        <v>1044</v>
      </c>
      <c r="H1882" s="12" t="s">
        <v>87</v>
      </c>
      <c r="I1882" s="12" t="s">
        <v>1164</v>
      </c>
      <c r="J1882" s="12" t="s">
        <v>1182</v>
      </c>
      <c r="K1882" s="14">
        <v>510948811</v>
      </c>
      <c r="L1882" s="12" t="s">
        <v>116</v>
      </c>
      <c r="M1882" s="12">
        <v>1.1000000000000001</v>
      </c>
      <c r="N1882" s="12" t="s">
        <v>52</v>
      </c>
      <c r="O1882" s="12">
        <v>6</v>
      </c>
      <c r="P1882" s="12" t="s">
        <v>163</v>
      </c>
      <c r="Q1882" s="12">
        <v>4</v>
      </c>
      <c r="R1882" s="12" t="s">
        <v>54</v>
      </c>
      <c r="S1882" s="12" t="s">
        <v>134</v>
      </c>
      <c r="T1882" s="12" t="s">
        <v>135</v>
      </c>
      <c r="U1882" s="12" t="s">
        <v>94</v>
      </c>
      <c r="V1882" s="12" t="s">
        <v>58</v>
      </c>
      <c r="W1882" s="12" t="s">
        <v>95</v>
      </c>
      <c r="X1882" s="12" t="b">
        <v>0</v>
      </c>
      <c r="Y1882" s="12" t="b">
        <v>0</v>
      </c>
      <c r="Z1882" s="12" t="e">
        <v>#N/A</v>
      </c>
      <c r="AA1882" s="12">
        <v>4.4000000000000003E-3</v>
      </c>
      <c r="AB1882" s="12">
        <v>0</v>
      </c>
      <c r="AC1882" s="12" t="s">
        <v>989</v>
      </c>
      <c r="AD1882" s="12" t="s">
        <v>1164</v>
      </c>
      <c r="AE1882" s="12" t="s">
        <v>1182</v>
      </c>
      <c r="AF1882" s="12" t="s">
        <v>1010</v>
      </c>
      <c r="AG1882" s="12" t="s">
        <v>6</v>
      </c>
      <c r="AH1882" s="12" t="b">
        <v>0</v>
      </c>
      <c r="AI1882" s="12" t="s">
        <v>60</v>
      </c>
      <c r="AJ1882" s="12" t="s">
        <v>827</v>
      </c>
      <c r="AK1882" s="12" t="s">
        <v>147</v>
      </c>
      <c r="AL1882" s="12" t="s">
        <v>1166</v>
      </c>
      <c r="AM1882" s="12" t="s">
        <v>64</v>
      </c>
      <c r="AN1882" s="15" t="e">
        <v>#N/A</v>
      </c>
      <c r="AO1882" t="str">
        <f>RIGHT('CMO Input'!$T1882,(LEN('CMO Input'!$T1882)-FIND(" ",'CMO Input'!$T1882,1)))</f>
        <v>6-7”</v>
      </c>
      <c r="AP1882">
        <f>'CMO Input'!$O1882</f>
        <v>6</v>
      </c>
      <c r="AR1882" t="str">
        <f>Table2[[#This Row],[Policy / Non Policy]]</f>
        <v>Policy</v>
      </c>
      <c r="AS1882" t="str">
        <f>'CMO Input'!$U1882</f>
        <v>Tier 1</v>
      </c>
      <c r="AT1882" t="str">
        <f>'CMO Input'!$P1882</f>
        <v>SI</v>
      </c>
      <c r="AU1882" t="str" cm="1">
        <f t="array" ref="AU18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82" s="8" t="str">
        <f>TEXT('CMO Input'!$D1882,"MMM-YY")</f>
        <v>June</v>
      </c>
    </row>
    <row r="1883" spans="1:48" x14ac:dyDescent="0.25">
      <c r="A1883" s="18">
        <v>510952050</v>
      </c>
      <c r="B1883" s="16" t="s">
        <v>180</v>
      </c>
      <c r="C1883" s="16" t="s">
        <v>989</v>
      </c>
      <c r="D1883" s="16" t="s">
        <v>124</v>
      </c>
      <c r="E1883" s="17">
        <v>13</v>
      </c>
      <c r="F1883" s="16" t="s">
        <v>46</v>
      </c>
      <c r="G1883" s="17" t="s">
        <v>1044</v>
      </c>
      <c r="H1883" s="16" t="s">
        <v>87</v>
      </c>
      <c r="I1883" s="16" t="s">
        <v>1164</v>
      </c>
      <c r="J1883" s="16" t="s">
        <v>1183</v>
      </c>
      <c r="K1883" s="18">
        <v>510952050</v>
      </c>
      <c r="L1883" s="16" t="s">
        <v>116</v>
      </c>
      <c r="M1883" s="16">
        <v>10.7</v>
      </c>
      <c r="N1883" s="16" t="s">
        <v>52</v>
      </c>
      <c r="O1883" s="16">
        <v>6</v>
      </c>
      <c r="P1883" s="16" t="s">
        <v>163</v>
      </c>
      <c r="Q1883" s="16">
        <v>168</v>
      </c>
      <c r="R1883" s="16" t="s">
        <v>54</v>
      </c>
      <c r="S1883" s="16" t="s">
        <v>134</v>
      </c>
      <c r="T1883" s="16" t="s">
        <v>135</v>
      </c>
      <c r="U1883" s="16" t="s">
        <v>94</v>
      </c>
      <c r="V1883" s="16" t="s">
        <v>58</v>
      </c>
      <c r="W1883" s="16" t="s">
        <v>95</v>
      </c>
      <c r="X1883" s="16" t="b">
        <v>0</v>
      </c>
      <c r="Y1883" s="16" t="b">
        <v>0</v>
      </c>
      <c r="Z1883" s="16" t="e">
        <v>#N/A</v>
      </c>
      <c r="AA1883" s="16">
        <v>1.7975999999999999</v>
      </c>
      <c r="AB1883" s="16">
        <v>0</v>
      </c>
      <c r="AC1883" s="16" t="s">
        <v>989</v>
      </c>
      <c r="AD1883" s="16" t="s">
        <v>1164</v>
      </c>
      <c r="AE1883" s="16" t="s">
        <v>1183</v>
      </c>
      <c r="AF1883" s="16" t="s">
        <v>1010</v>
      </c>
      <c r="AG1883" s="16" t="s">
        <v>6</v>
      </c>
      <c r="AH1883" s="16" t="b">
        <v>0</v>
      </c>
      <c r="AI1883" s="16" t="s">
        <v>60</v>
      </c>
      <c r="AJ1883" s="16" t="s">
        <v>827</v>
      </c>
      <c r="AK1883" s="16" t="s">
        <v>147</v>
      </c>
      <c r="AL1883" s="16" t="s">
        <v>1166</v>
      </c>
      <c r="AM1883" s="16" t="s">
        <v>64</v>
      </c>
      <c r="AN1883" s="19" t="e">
        <v>#N/A</v>
      </c>
      <c r="AO1883" t="str">
        <f>RIGHT('CMO Input'!$T1883,(LEN('CMO Input'!$T1883)-FIND(" ",'CMO Input'!$T1883,1)))</f>
        <v>6-7”</v>
      </c>
      <c r="AP1883">
        <f>'CMO Input'!$O1883</f>
        <v>6</v>
      </c>
      <c r="AR1883" t="str">
        <f>Table2[[#This Row],[Policy / Non Policy]]</f>
        <v>Policy</v>
      </c>
      <c r="AS1883" t="str">
        <f>'CMO Input'!$U1883</f>
        <v>Tier 1</v>
      </c>
      <c r="AT1883" t="str">
        <f>'CMO Input'!$P1883</f>
        <v>SI</v>
      </c>
      <c r="AU1883" t="str" cm="1">
        <f t="array" ref="AU18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83" s="8" t="str">
        <f>TEXT('CMO Input'!$D1883,"MMM-YY")</f>
        <v>June</v>
      </c>
    </row>
    <row r="1884" spans="1:48" x14ac:dyDescent="0.25">
      <c r="A1884" s="14">
        <v>510949698</v>
      </c>
      <c r="B1884" s="12" t="s">
        <v>180</v>
      </c>
      <c r="C1884" s="12" t="s">
        <v>989</v>
      </c>
      <c r="D1884" s="12" t="s">
        <v>124</v>
      </c>
      <c r="E1884" s="13">
        <v>13</v>
      </c>
      <c r="F1884" s="12" t="s">
        <v>46</v>
      </c>
      <c r="G1884" s="13" t="s">
        <v>1044</v>
      </c>
      <c r="H1884" s="12" t="s">
        <v>87</v>
      </c>
      <c r="I1884" s="12" t="s">
        <v>1184</v>
      </c>
      <c r="J1884" s="12" t="s">
        <v>1185</v>
      </c>
      <c r="K1884" s="14">
        <v>510949698</v>
      </c>
      <c r="L1884" s="12" t="s">
        <v>116</v>
      </c>
      <c r="M1884" s="12">
        <v>17.600000000000001</v>
      </c>
      <c r="N1884" s="12" t="s">
        <v>52</v>
      </c>
      <c r="O1884" s="12">
        <v>6</v>
      </c>
      <c r="P1884" s="12" t="s">
        <v>163</v>
      </c>
      <c r="Q1884" s="12">
        <v>150</v>
      </c>
      <c r="R1884" s="12" t="s">
        <v>54</v>
      </c>
      <c r="S1884" s="12" t="s">
        <v>134</v>
      </c>
      <c r="T1884" s="12" t="s">
        <v>135</v>
      </c>
      <c r="U1884" s="12" t="s">
        <v>94</v>
      </c>
      <c r="V1884" s="12" t="s">
        <v>58</v>
      </c>
      <c r="W1884" s="12" t="s">
        <v>95</v>
      </c>
      <c r="X1884" s="12" t="b">
        <v>0</v>
      </c>
      <c r="Y1884" s="12" t="b">
        <v>0</v>
      </c>
      <c r="Z1884" s="12" t="e">
        <v>#N/A</v>
      </c>
      <c r="AA1884" s="12">
        <v>2.64</v>
      </c>
      <c r="AB1884" s="12">
        <v>0</v>
      </c>
      <c r="AC1884" s="12" t="s">
        <v>989</v>
      </c>
      <c r="AD1884" s="12" t="s">
        <v>1184</v>
      </c>
      <c r="AE1884" s="12" t="s">
        <v>1185</v>
      </c>
      <c r="AF1884" s="12" t="s">
        <v>1010</v>
      </c>
      <c r="AG1884" s="12" t="s">
        <v>6</v>
      </c>
      <c r="AH1884" s="12" t="b">
        <v>0</v>
      </c>
      <c r="AI1884" s="12" t="s">
        <v>60</v>
      </c>
      <c r="AJ1884" s="12" t="s">
        <v>827</v>
      </c>
      <c r="AK1884" s="12" t="s">
        <v>147</v>
      </c>
      <c r="AL1884" s="12" t="s">
        <v>1074</v>
      </c>
      <c r="AM1884" s="12" t="s">
        <v>64</v>
      </c>
      <c r="AN1884" s="15" t="e">
        <v>#N/A</v>
      </c>
      <c r="AO1884" t="str">
        <f>RIGHT('CMO Input'!$T1884,(LEN('CMO Input'!$T1884)-FIND(" ",'CMO Input'!$T1884,1)))</f>
        <v>6-7”</v>
      </c>
      <c r="AP1884">
        <f>'CMO Input'!$O1884</f>
        <v>6</v>
      </c>
      <c r="AR1884" t="str">
        <f>Table2[[#This Row],[Policy / Non Policy]]</f>
        <v>Policy</v>
      </c>
      <c r="AS1884" t="str">
        <f>'CMO Input'!$U1884</f>
        <v>Tier 1</v>
      </c>
      <c r="AT1884" t="str">
        <f>'CMO Input'!$P1884</f>
        <v>SI</v>
      </c>
      <c r="AU1884" t="str" cm="1">
        <f t="array" ref="AU18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84" s="8" t="str">
        <f>TEXT('CMO Input'!$D1884,"MMM-YY")</f>
        <v>June</v>
      </c>
    </row>
    <row r="1885" spans="1:48" x14ac:dyDescent="0.25">
      <c r="A1885" s="18">
        <v>510806465</v>
      </c>
      <c r="B1885" s="16" t="s">
        <v>180</v>
      </c>
      <c r="C1885" s="16" t="s">
        <v>989</v>
      </c>
      <c r="D1885" s="16" t="s">
        <v>124</v>
      </c>
      <c r="E1885" s="17">
        <v>13</v>
      </c>
      <c r="F1885" s="16" t="s">
        <v>46</v>
      </c>
      <c r="G1885" s="17" t="s">
        <v>1044</v>
      </c>
      <c r="H1885" s="16" t="s">
        <v>87</v>
      </c>
      <c r="I1885" s="16" t="s">
        <v>1108</v>
      </c>
      <c r="J1885" s="16" t="s">
        <v>1154</v>
      </c>
      <c r="K1885" s="18">
        <v>510806465</v>
      </c>
      <c r="L1885" s="16" t="s">
        <v>116</v>
      </c>
      <c r="M1885" s="16">
        <v>25</v>
      </c>
      <c r="N1885" s="16" t="s">
        <v>52</v>
      </c>
      <c r="O1885" s="16">
        <v>4</v>
      </c>
      <c r="P1885" s="16" t="s">
        <v>163</v>
      </c>
      <c r="Q1885" s="16">
        <v>65</v>
      </c>
      <c r="R1885" s="16" t="s">
        <v>54</v>
      </c>
      <c r="S1885" s="16" t="s">
        <v>117</v>
      </c>
      <c r="T1885" s="16" t="s">
        <v>118</v>
      </c>
      <c r="U1885" s="16" t="s">
        <v>94</v>
      </c>
      <c r="V1885" s="16" t="s">
        <v>58</v>
      </c>
      <c r="W1885" s="16" t="s">
        <v>95</v>
      </c>
      <c r="X1885" s="16" t="b">
        <v>0</v>
      </c>
      <c r="Y1885" s="16" t="b">
        <v>0</v>
      </c>
      <c r="Z1885" s="16" t="e">
        <v>#N/A</v>
      </c>
      <c r="AA1885" s="16">
        <v>1.625</v>
      </c>
      <c r="AB1885" s="16">
        <v>0</v>
      </c>
      <c r="AC1885" s="16" t="s">
        <v>989</v>
      </c>
      <c r="AD1885" s="16" t="s">
        <v>1108</v>
      </c>
      <c r="AE1885" s="16" t="s">
        <v>1154</v>
      </c>
      <c r="AF1885" s="16" t="s">
        <v>1046</v>
      </c>
      <c r="AG1885" s="16" t="s">
        <v>6</v>
      </c>
      <c r="AH1885" s="16" t="b">
        <v>0</v>
      </c>
      <c r="AI1885" s="16" t="s">
        <v>60</v>
      </c>
      <c r="AJ1885" s="16" t="s">
        <v>166</v>
      </c>
      <c r="AK1885" s="16" t="s">
        <v>147</v>
      </c>
      <c r="AL1885" s="16" t="s">
        <v>1060</v>
      </c>
      <c r="AM1885" s="16" t="s">
        <v>64</v>
      </c>
      <c r="AN1885" s="19" t="e">
        <v>#N/A</v>
      </c>
      <c r="AO1885" t="str">
        <f>RIGHT('CMO Input'!$T1885,(LEN('CMO Input'!$T1885)-FIND(" ",'CMO Input'!$T1885,1)))</f>
        <v>4-5”</v>
      </c>
      <c r="AP1885">
        <f>'CMO Input'!$O1885</f>
        <v>4</v>
      </c>
      <c r="AR1885" t="str">
        <f>Table2[[#This Row],[Policy / Non Policy]]</f>
        <v>Policy</v>
      </c>
      <c r="AS1885" t="str">
        <f>'CMO Input'!$U1885</f>
        <v>Tier 1</v>
      </c>
      <c r="AT1885" t="str">
        <f>'CMO Input'!$P1885</f>
        <v>SI</v>
      </c>
      <c r="AU1885" t="str" cm="1">
        <f t="array" ref="AU18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85" s="8" t="str">
        <f>TEXT('CMO Input'!$D1885,"MMM-YY")</f>
        <v>June</v>
      </c>
    </row>
    <row r="1886" spans="1:48" x14ac:dyDescent="0.25">
      <c r="A1886" s="14">
        <v>510806466</v>
      </c>
      <c r="B1886" s="12" t="s">
        <v>180</v>
      </c>
      <c r="C1886" s="12" t="s">
        <v>989</v>
      </c>
      <c r="D1886" s="12" t="s">
        <v>124</v>
      </c>
      <c r="E1886" s="13">
        <v>13</v>
      </c>
      <c r="F1886" s="12" t="s">
        <v>46</v>
      </c>
      <c r="G1886" s="13" t="s">
        <v>1044</v>
      </c>
      <c r="H1886" s="12" t="s">
        <v>87</v>
      </c>
      <c r="I1886" s="12" t="s">
        <v>1108</v>
      </c>
      <c r="J1886" s="12" t="s">
        <v>1154</v>
      </c>
      <c r="K1886" s="14">
        <v>510806466</v>
      </c>
      <c r="L1886" s="12" t="s">
        <v>116</v>
      </c>
      <c r="M1886" s="12">
        <v>23.4</v>
      </c>
      <c r="N1886" s="12" t="s">
        <v>52</v>
      </c>
      <c r="O1886" s="12">
        <v>2</v>
      </c>
      <c r="P1886" s="12" t="s">
        <v>163</v>
      </c>
      <c r="Q1886" s="12">
        <v>37</v>
      </c>
      <c r="R1886" s="12" t="s">
        <v>54</v>
      </c>
      <c r="S1886" s="12" t="s">
        <v>286</v>
      </c>
      <c r="T1886" s="12" t="s">
        <v>287</v>
      </c>
      <c r="U1886" s="12" t="s">
        <v>94</v>
      </c>
      <c r="V1886" s="12" t="s">
        <v>58</v>
      </c>
      <c r="W1886" s="12" t="s">
        <v>95</v>
      </c>
      <c r="X1886" s="12" t="b">
        <v>0</v>
      </c>
      <c r="Y1886" s="12" t="b">
        <v>0</v>
      </c>
      <c r="Z1886" s="12" t="e">
        <v>#N/A</v>
      </c>
      <c r="AA1886" s="12">
        <v>0.8657999999999999</v>
      </c>
      <c r="AB1886" s="12">
        <v>0</v>
      </c>
      <c r="AC1886" s="12" t="s">
        <v>989</v>
      </c>
      <c r="AD1886" s="12" t="s">
        <v>1108</v>
      </c>
      <c r="AE1886" s="12" t="s">
        <v>1154</v>
      </c>
      <c r="AF1886" s="12" t="s">
        <v>1046</v>
      </c>
      <c r="AG1886" s="12" t="s">
        <v>6</v>
      </c>
      <c r="AH1886" s="12" t="b">
        <v>0</v>
      </c>
      <c r="AI1886" s="12" t="s">
        <v>60</v>
      </c>
      <c r="AJ1886" s="12" t="s">
        <v>166</v>
      </c>
      <c r="AK1886" s="12" t="s">
        <v>147</v>
      </c>
      <c r="AL1886" s="12" t="s">
        <v>1060</v>
      </c>
      <c r="AM1886" s="12" t="s">
        <v>64</v>
      </c>
      <c r="AN1886" s="15" t="e">
        <v>#N/A</v>
      </c>
      <c r="AO1886" t="str">
        <f>RIGHT('CMO Input'!$T1886,(LEN('CMO Input'!$T1886)-FIND(" ",'CMO Input'!$T1886,1)))</f>
        <v>&lt;=3”</v>
      </c>
      <c r="AP1886">
        <f>'CMO Input'!$O1886</f>
        <v>2</v>
      </c>
      <c r="AR1886" t="str">
        <f>Table2[[#This Row],[Policy / Non Policy]]</f>
        <v>Policy</v>
      </c>
      <c r="AS1886" t="str">
        <f>'CMO Input'!$U1886</f>
        <v>Tier 1</v>
      </c>
      <c r="AT1886" t="str">
        <f>'CMO Input'!$P1886</f>
        <v>SI</v>
      </c>
      <c r="AU1886" t="str" cm="1">
        <f t="array" ref="AU18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886" s="8" t="str">
        <f>TEXT('CMO Input'!$D1886,"MMM-YY")</f>
        <v>June</v>
      </c>
    </row>
    <row r="1887" spans="1:48" x14ac:dyDescent="0.25">
      <c r="A1887" s="18">
        <v>510830840</v>
      </c>
      <c r="B1887" s="16" t="s">
        <v>180</v>
      </c>
      <c r="C1887" s="16" t="s">
        <v>989</v>
      </c>
      <c r="D1887" s="16" t="s">
        <v>124</v>
      </c>
      <c r="E1887" s="17">
        <v>13</v>
      </c>
      <c r="F1887" s="16" t="s">
        <v>46</v>
      </c>
      <c r="G1887" s="17" t="s">
        <v>1044</v>
      </c>
      <c r="H1887" s="16" t="s">
        <v>87</v>
      </c>
      <c r="I1887" s="16" t="s">
        <v>1108</v>
      </c>
      <c r="J1887" s="16" t="s">
        <v>1170</v>
      </c>
      <c r="K1887" s="18">
        <v>510830840</v>
      </c>
      <c r="L1887" s="16" t="s">
        <v>116</v>
      </c>
      <c r="M1887" s="16">
        <v>14.3</v>
      </c>
      <c r="N1887" s="16" t="s">
        <v>52</v>
      </c>
      <c r="O1887" s="16">
        <v>4</v>
      </c>
      <c r="P1887" s="16" t="s">
        <v>163</v>
      </c>
      <c r="Q1887" s="16">
        <v>51</v>
      </c>
      <c r="R1887" s="16" t="s">
        <v>54</v>
      </c>
      <c r="S1887" s="16" t="s">
        <v>117</v>
      </c>
      <c r="T1887" s="16" t="s">
        <v>118</v>
      </c>
      <c r="U1887" s="16" t="s">
        <v>94</v>
      </c>
      <c r="V1887" s="16" t="s">
        <v>58</v>
      </c>
      <c r="W1887" s="16" t="s">
        <v>95</v>
      </c>
      <c r="X1887" s="16" t="b">
        <v>0</v>
      </c>
      <c r="Y1887" s="16" t="b">
        <v>0</v>
      </c>
      <c r="Z1887" s="16" t="e">
        <v>#N/A</v>
      </c>
      <c r="AA1887" s="16">
        <v>0.72930000000000006</v>
      </c>
      <c r="AB1887" s="16">
        <v>0</v>
      </c>
      <c r="AC1887" s="16" t="s">
        <v>989</v>
      </c>
      <c r="AD1887" s="16" t="s">
        <v>1108</v>
      </c>
      <c r="AE1887" s="16" t="s">
        <v>1170</v>
      </c>
      <c r="AF1887" s="16" t="s">
        <v>1046</v>
      </c>
      <c r="AG1887" s="16" t="s">
        <v>6</v>
      </c>
      <c r="AH1887" s="16" t="b">
        <v>0</v>
      </c>
      <c r="AI1887" s="16" t="s">
        <v>60</v>
      </c>
      <c r="AJ1887" s="16" t="s">
        <v>166</v>
      </c>
      <c r="AK1887" s="16" t="s">
        <v>147</v>
      </c>
      <c r="AL1887" s="16" t="s">
        <v>1060</v>
      </c>
      <c r="AM1887" s="16" t="s">
        <v>64</v>
      </c>
      <c r="AN1887" s="19" t="e">
        <v>#N/A</v>
      </c>
      <c r="AO1887" t="str">
        <f>RIGHT('CMO Input'!$T1887,(LEN('CMO Input'!$T1887)-FIND(" ",'CMO Input'!$T1887,1)))</f>
        <v>4-5”</v>
      </c>
      <c r="AP1887">
        <f>'CMO Input'!$O1887</f>
        <v>4</v>
      </c>
      <c r="AR1887" t="str">
        <f>Table2[[#This Row],[Policy / Non Policy]]</f>
        <v>Policy</v>
      </c>
      <c r="AS1887" t="str">
        <f>'CMO Input'!$U1887</f>
        <v>Tier 1</v>
      </c>
      <c r="AT1887" t="str">
        <f>'CMO Input'!$P1887</f>
        <v>SI</v>
      </c>
      <c r="AU1887" t="str" cm="1">
        <f t="array" ref="AU18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87" s="8" t="str">
        <f>TEXT('CMO Input'!$D1887,"MMM-YY")</f>
        <v>June</v>
      </c>
    </row>
    <row r="1888" spans="1:48" x14ac:dyDescent="0.25">
      <c r="A1888" s="14">
        <v>510845933</v>
      </c>
      <c r="B1888" s="12" t="s">
        <v>180</v>
      </c>
      <c r="C1888" s="12" t="s">
        <v>989</v>
      </c>
      <c r="D1888" s="12" t="s">
        <v>124</v>
      </c>
      <c r="E1888" s="13">
        <v>13</v>
      </c>
      <c r="F1888" s="12" t="s">
        <v>46</v>
      </c>
      <c r="G1888" s="13" t="s">
        <v>1044</v>
      </c>
      <c r="H1888" s="12" t="s">
        <v>87</v>
      </c>
      <c r="I1888" s="12" t="s">
        <v>1108</v>
      </c>
      <c r="J1888" s="12" t="s">
        <v>1131</v>
      </c>
      <c r="K1888" s="14">
        <v>510845933</v>
      </c>
      <c r="L1888" s="12" t="s">
        <v>116</v>
      </c>
      <c r="M1888" s="12">
        <v>15.7</v>
      </c>
      <c r="N1888" s="12" t="s">
        <v>52</v>
      </c>
      <c r="O1888" s="12">
        <v>4</v>
      </c>
      <c r="P1888" s="12" t="s">
        <v>163</v>
      </c>
      <c r="Q1888" s="12">
        <v>3</v>
      </c>
      <c r="R1888" s="12" t="s">
        <v>54</v>
      </c>
      <c r="S1888" s="12" t="s">
        <v>117</v>
      </c>
      <c r="T1888" s="12" t="s">
        <v>118</v>
      </c>
      <c r="U1888" s="12" t="s">
        <v>94</v>
      </c>
      <c r="V1888" s="12" t="s">
        <v>58</v>
      </c>
      <c r="W1888" s="12" t="s">
        <v>95</v>
      </c>
      <c r="X1888" s="12" t="b">
        <v>0</v>
      </c>
      <c r="Y1888" s="12" t="b">
        <v>0</v>
      </c>
      <c r="Z1888" s="12" t="e">
        <v>#N/A</v>
      </c>
      <c r="AA1888" s="12">
        <v>4.7099999999999996E-2</v>
      </c>
      <c r="AB1888" s="12">
        <v>0</v>
      </c>
      <c r="AC1888" s="12" t="s">
        <v>989</v>
      </c>
      <c r="AD1888" s="12" t="s">
        <v>1108</v>
      </c>
      <c r="AE1888" s="12" t="s">
        <v>1131</v>
      </c>
      <c r="AF1888" s="12" t="s">
        <v>1046</v>
      </c>
      <c r="AG1888" s="12" t="s">
        <v>6</v>
      </c>
      <c r="AH1888" s="12" t="b">
        <v>0</v>
      </c>
      <c r="AI1888" s="12" t="s">
        <v>60</v>
      </c>
      <c r="AJ1888" s="12" t="s">
        <v>166</v>
      </c>
      <c r="AK1888" s="12" t="s">
        <v>147</v>
      </c>
      <c r="AL1888" s="12" t="s">
        <v>1090</v>
      </c>
      <c r="AM1888" s="12" t="s">
        <v>64</v>
      </c>
      <c r="AN1888" s="15" t="e">
        <v>#N/A</v>
      </c>
      <c r="AO1888" t="str">
        <f>RIGHT('CMO Input'!$T1888,(LEN('CMO Input'!$T1888)-FIND(" ",'CMO Input'!$T1888,1)))</f>
        <v>4-5”</v>
      </c>
      <c r="AP1888">
        <f>'CMO Input'!$O1888</f>
        <v>4</v>
      </c>
      <c r="AR1888" t="str">
        <f>Table2[[#This Row],[Policy / Non Policy]]</f>
        <v>Policy</v>
      </c>
      <c r="AS1888" t="str">
        <f>'CMO Input'!$U1888</f>
        <v>Tier 1</v>
      </c>
      <c r="AT1888" t="str">
        <f>'CMO Input'!$P1888</f>
        <v>SI</v>
      </c>
      <c r="AU1888" t="str" cm="1">
        <f t="array" ref="AU18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88" s="8" t="str">
        <f>TEXT('CMO Input'!$D1888,"MMM-YY")</f>
        <v>June</v>
      </c>
    </row>
    <row r="1889" spans="1:48" x14ac:dyDescent="0.25">
      <c r="A1889" s="18">
        <v>510845934</v>
      </c>
      <c r="B1889" s="16" t="s">
        <v>180</v>
      </c>
      <c r="C1889" s="16" t="s">
        <v>989</v>
      </c>
      <c r="D1889" s="16" t="s">
        <v>124</v>
      </c>
      <c r="E1889" s="17">
        <v>13</v>
      </c>
      <c r="F1889" s="16" t="s">
        <v>46</v>
      </c>
      <c r="G1889" s="17" t="s">
        <v>1044</v>
      </c>
      <c r="H1889" s="16" t="s">
        <v>87</v>
      </c>
      <c r="I1889" s="16" t="s">
        <v>1108</v>
      </c>
      <c r="J1889" s="16" t="s">
        <v>1131</v>
      </c>
      <c r="K1889" s="18">
        <v>510845934</v>
      </c>
      <c r="L1889" s="16" t="s">
        <v>116</v>
      </c>
      <c r="M1889" s="16">
        <v>8</v>
      </c>
      <c r="N1889" s="16" t="s">
        <v>52</v>
      </c>
      <c r="O1889" s="16">
        <v>6</v>
      </c>
      <c r="P1889" s="16" t="s">
        <v>163</v>
      </c>
      <c r="Q1889" s="16">
        <v>75</v>
      </c>
      <c r="R1889" s="16" t="s">
        <v>54</v>
      </c>
      <c r="S1889" s="16" t="s">
        <v>134</v>
      </c>
      <c r="T1889" s="16" t="s">
        <v>135</v>
      </c>
      <c r="U1889" s="16" t="s">
        <v>94</v>
      </c>
      <c r="V1889" s="16" t="s">
        <v>58</v>
      </c>
      <c r="W1889" s="16" t="s">
        <v>95</v>
      </c>
      <c r="X1889" s="16" t="b">
        <v>0</v>
      </c>
      <c r="Y1889" s="16" t="b">
        <v>0</v>
      </c>
      <c r="Z1889" s="16" t="e">
        <v>#N/A</v>
      </c>
      <c r="AA1889" s="16">
        <v>0.6</v>
      </c>
      <c r="AB1889" s="16">
        <v>0</v>
      </c>
      <c r="AC1889" s="16" t="s">
        <v>989</v>
      </c>
      <c r="AD1889" s="16" t="s">
        <v>1108</v>
      </c>
      <c r="AE1889" s="16" t="s">
        <v>1131</v>
      </c>
      <c r="AF1889" s="16" t="s">
        <v>1046</v>
      </c>
      <c r="AG1889" s="16" t="s">
        <v>6</v>
      </c>
      <c r="AH1889" s="16" t="b">
        <v>0</v>
      </c>
      <c r="AI1889" s="16" t="s">
        <v>60</v>
      </c>
      <c r="AJ1889" s="16" t="s">
        <v>166</v>
      </c>
      <c r="AK1889" s="16" t="s">
        <v>147</v>
      </c>
      <c r="AL1889" s="16" t="s">
        <v>1090</v>
      </c>
      <c r="AM1889" s="16" t="s">
        <v>64</v>
      </c>
      <c r="AN1889" s="19" t="e">
        <v>#N/A</v>
      </c>
      <c r="AO1889" t="str">
        <f>RIGHT('CMO Input'!$T1889,(LEN('CMO Input'!$T1889)-FIND(" ",'CMO Input'!$T1889,1)))</f>
        <v>6-7”</v>
      </c>
      <c r="AP1889">
        <f>'CMO Input'!$O1889</f>
        <v>6</v>
      </c>
      <c r="AR1889" t="str">
        <f>Table2[[#This Row],[Policy / Non Policy]]</f>
        <v>Policy</v>
      </c>
      <c r="AS1889" t="str">
        <f>'CMO Input'!$U1889</f>
        <v>Tier 1</v>
      </c>
      <c r="AT1889" t="str">
        <f>'CMO Input'!$P1889</f>
        <v>SI</v>
      </c>
      <c r="AU1889" t="str" cm="1">
        <f t="array" ref="AU18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89" s="8" t="str">
        <f>TEXT('CMO Input'!$D1889,"MMM-YY")</f>
        <v>June</v>
      </c>
    </row>
    <row r="1890" spans="1:48" x14ac:dyDescent="0.25">
      <c r="A1890" s="14">
        <v>510964377</v>
      </c>
      <c r="B1890" s="12" t="s">
        <v>180</v>
      </c>
      <c r="C1890" s="12" t="s">
        <v>989</v>
      </c>
      <c r="D1890" s="12" t="s">
        <v>124</v>
      </c>
      <c r="E1890" s="13">
        <v>13</v>
      </c>
      <c r="F1890" s="12" t="s">
        <v>46</v>
      </c>
      <c r="G1890" s="13" t="s">
        <v>1044</v>
      </c>
      <c r="H1890" s="12" t="s">
        <v>87</v>
      </c>
      <c r="I1890" s="12" t="s">
        <v>1108</v>
      </c>
      <c r="J1890" s="12" t="s">
        <v>1186</v>
      </c>
      <c r="K1890" s="14">
        <v>510964377</v>
      </c>
      <c r="L1890" s="12" t="s">
        <v>116</v>
      </c>
      <c r="M1890" s="12">
        <v>30.5</v>
      </c>
      <c r="N1890" s="12" t="s">
        <v>52</v>
      </c>
      <c r="O1890" s="12">
        <v>4</v>
      </c>
      <c r="P1890" s="12" t="s">
        <v>163</v>
      </c>
      <c r="Q1890" s="12">
        <v>62</v>
      </c>
      <c r="R1890" s="12" t="s">
        <v>54</v>
      </c>
      <c r="S1890" s="12" t="s">
        <v>117</v>
      </c>
      <c r="T1890" s="12" t="s">
        <v>118</v>
      </c>
      <c r="U1890" s="12" t="s">
        <v>94</v>
      </c>
      <c r="V1890" s="12" t="s">
        <v>58</v>
      </c>
      <c r="W1890" s="12" t="s">
        <v>95</v>
      </c>
      <c r="X1890" s="12" t="b">
        <v>0</v>
      </c>
      <c r="Y1890" s="12" t="b">
        <v>0</v>
      </c>
      <c r="Z1890" s="12" t="e">
        <v>#N/A</v>
      </c>
      <c r="AA1890" s="12">
        <v>1.891</v>
      </c>
      <c r="AB1890" s="12">
        <v>0</v>
      </c>
      <c r="AC1890" s="12" t="s">
        <v>989</v>
      </c>
      <c r="AD1890" s="12" t="s">
        <v>1108</v>
      </c>
      <c r="AE1890" s="12" t="s">
        <v>1186</v>
      </c>
      <c r="AF1890" s="12" t="s">
        <v>1046</v>
      </c>
      <c r="AG1890" s="12" t="s">
        <v>6</v>
      </c>
      <c r="AH1890" s="12" t="b">
        <v>0</v>
      </c>
      <c r="AI1890" s="12" t="s">
        <v>60</v>
      </c>
      <c r="AJ1890" s="12" t="s">
        <v>166</v>
      </c>
      <c r="AK1890" s="12" t="s">
        <v>147</v>
      </c>
      <c r="AL1890" s="12" t="s">
        <v>1090</v>
      </c>
      <c r="AM1890" s="12" t="s">
        <v>64</v>
      </c>
      <c r="AN1890" s="15" t="e">
        <v>#N/A</v>
      </c>
      <c r="AO1890" t="str">
        <f>RIGHT('CMO Input'!$T1890,(LEN('CMO Input'!$T1890)-FIND(" ",'CMO Input'!$T1890,1)))</f>
        <v>4-5”</v>
      </c>
      <c r="AP1890">
        <f>'CMO Input'!$O1890</f>
        <v>4</v>
      </c>
      <c r="AR1890" t="str">
        <f>Table2[[#This Row],[Policy / Non Policy]]</f>
        <v>Policy</v>
      </c>
      <c r="AS1890" t="str">
        <f>'CMO Input'!$U1890</f>
        <v>Tier 1</v>
      </c>
      <c r="AT1890" t="str">
        <f>'CMO Input'!$P1890</f>
        <v>SI</v>
      </c>
      <c r="AU1890" t="str" cm="1">
        <f t="array" ref="AU18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0" s="8" t="str">
        <f>TEXT('CMO Input'!$D1890,"MMM-YY")</f>
        <v>June</v>
      </c>
    </row>
    <row r="1891" spans="1:48" x14ac:dyDescent="0.25">
      <c r="A1891" s="18">
        <v>510826903</v>
      </c>
      <c r="B1891" s="16" t="s">
        <v>180</v>
      </c>
      <c r="C1891" s="16" t="s">
        <v>989</v>
      </c>
      <c r="D1891" s="16" t="s">
        <v>124</v>
      </c>
      <c r="E1891" s="17">
        <v>13</v>
      </c>
      <c r="F1891" s="16" t="s">
        <v>46</v>
      </c>
      <c r="G1891" s="17" t="s">
        <v>1187</v>
      </c>
      <c r="H1891" s="16" t="s">
        <v>87</v>
      </c>
      <c r="I1891" s="16" t="s">
        <v>1061</v>
      </c>
      <c r="J1891" s="16" t="s">
        <v>1176</v>
      </c>
      <c r="K1891" s="18">
        <v>510826903</v>
      </c>
      <c r="L1891" s="16" t="s">
        <v>116</v>
      </c>
      <c r="M1891" s="16">
        <v>7</v>
      </c>
      <c r="N1891" s="16" t="s">
        <v>52</v>
      </c>
      <c r="O1891" s="16">
        <v>6</v>
      </c>
      <c r="P1891" s="16" t="s">
        <v>53</v>
      </c>
      <c r="Q1891" s="16">
        <v>20</v>
      </c>
      <c r="R1891" s="16" t="s">
        <v>54</v>
      </c>
      <c r="S1891" s="16" t="s">
        <v>134</v>
      </c>
      <c r="T1891" s="16" t="s">
        <v>135</v>
      </c>
      <c r="U1891" s="16" t="s">
        <v>94</v>
      </c>
      <c r="V1891" s="16" t="s">
        <v>58</v>
      </c>
      <c r="W1891" s="16" t="s">
        <v>95</v>
      </c>
      <c r="X1891" s="16" t="b">
        <v>0</v>
      </c>
      <c r="Y1891" s="16" t="b">
        <v>0</v>
      </c>
      <c r="Z1891" s="16" t="e">
        <v>#N/A</v>
      </c>
      <c r="AA1891" s="16">
        <v>0.14000000000000001</v>
      </c>
      <c r="AB1891" s="16">
        <v>0</v>
      </c>
      <c r="AC1891" s="16" t="s">
        <v>989</v>
      </c>
      <c r="AD1891" s="16" t="s">
        <v>1061</v>
      </c>
      <c r="AE1891" s="16" t="s">
        <v>1176</v>
      </c>
      <c r="AF1891" s="16" t="s">
        <v>992</v>
      </c>
      <c r="AG1891" s="16" t="s">
        <v>6</v>
      </c>
      <c r="AH1891" s="16" t="b">
        <v>0</v>
      </c>
      <c r="AI1891" s="16" t="s">
        <v>60</v>
      </c>
      <c r="AJ1891" s="16" t="s">
        <v>61</v>
      </c>
      <c r="AK1891" s="16" t="s">
        <v>147</v>
      </c>
      <c r="AL1891" s="16" t="s">
        <v>370</v>
      </c>
      <c r="AM1891" s="16" t="s">
        <v>64</v>
      </c>
      <c r="AN1891" s="19" t="e">
        <v>#N/A</v>
      </c>
      <c r="AO1891" t="str">
        <f>RIGHT('CMO Input'!$T1891,(LEN('CMO Input'!$T1891)-FIND(" ",'CMO Input'!$T1891,1)))</f>
        <v>6-7”</v>
      </c>
      <c r="AP1891">
        <f>'CMO Input'!$O1891</f>
        <v>6</v>
      </c>
      <c r="AR1891" t="str">
        <f>Table2[[#This Row],[Policy / Non Policy]]</f>
        <v>Policy</v>
      </c>
      <c r="AS1891" t="str">
        <f>'CMO Input'!$U1891</f>
        <v>Tier 1</v>
      </c>
      <c r="AT1891" t="str">
        <f>'CMO Input'!$P1891</f>
        <v>CI</v>
      </c>
      <c r="AU1891" t="str" cm="1">
        <f t="array" ref="AU18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91" s="8" t="str">
        <f>TEXT('CMO Input'!$D1891,"MMM-YY")</f>
        <v>June</v>
      </c>
    </row>
    <row r="1892" spans="1:48" x14ac:dyDescent="0.25">
      <c r="A1892" s="14">
        <v>510844018</v>
      </c>
      <c r="B1892" s="12" t="s">
        <v>180</v>
      </c>
      <c r="C1892" s="12" t="s">
        <v>989</v>
      </c>
      <c r="D1892" s="12" t="s">
        <v>124</v>
      </c>
      <c r="E1892" s="13">
        <v>13</v>
      </c>
      <c r="F1892" s="12" t="s">
        <v>46</v>
      </c>
      <c r="G1892" s="13" t="s">
        <v>1187</v>
      </c>
      <c r="H1892" s="12" t="s">
        <v>87</v>
      </c>
      <c r="I1892" s="12" t="s">
        <v>1061</v>
      </c>
      <c r="J1892" s="12" t="s">
        <v>1188</v>
      </c>
      <c r="K1892" s="14">
        <v>510844018</v>
      </c>
      <c r="L1892" s="12" t="s">
        <v>116</v>
      </c>
      <c r="M1892" s="12">
        <v>5.3</v>
      </c>
      <c r="N1892" s="12" t="s">
        <v>52</v>
      </c>
      <c r="O1892" s="12">
        <v>4</v>
      </c>
      <c r="P1892" s="12" t="s">
        <v>53</v>
      </c>
      <c r="Q1892" s="12">
        <v>215</v>
      </c>
      <c r="R1892" s="12" t="s">
        <v>54</v>
      </c>
      <c r="S1892" s="12" t="s">
        <v>117</v>
      </c>
      <c r="T1892" s="12" t="s">
        <v>118</v>
      </c>
      <c r="U1892" s="12" t="s">
        <v>94</v>
      </c>
      <c r="V1892" s="12" t="s">
        <v>58</v>
      </c>
      <c r="W1892" s="12" t="s">
        <v>95</v>
      </c>
      <c r="X1892" s="12" t="b">
        <v>0</v>
      </c>
      <c r="Y1892" s="12" t="b">
        <v>0</v>
      </c>
      <c r="Z1892" s="12" t="e">
        <v>#N/A</v>
      </c>
      <c r="AA1892" s="12">
        <v>1.1395</v>
      </c>
      <c r="AB1892" s="12">
        <v>0</v>
      </c>
      <c r="AC1892" s="12" t="s">
        <v>989</v>
      </c>
      <c r="AD1892" s="12" t="s">
        <v>1061</v>
      </c>
      <c r="AE1892" s="12" t="s">
        <v>1188</v>
      </c>
      <c r="AF1892" s="12" t="s">
        <v>992</v>
      </c>
      <c r="AG1892" s="12" t="s">
        <v>6</v>
      </c>
      <c r="AH1892" s="12" t="b">
        <v>0</v>
      </c>
      <c r="AI1892" s="12" t="s">
        <v>60</v>
      </c>
      <c r="AJ1892" s="12" t="s">
        <v>61</v>
      </c>
      <c r="AK1892" s="12" t="s">
        <v>147</v>
      </c>
      <c r="AL1892" s="12" t="s">
        <v>370</v>
      </c>
      <c r="AM1892" s="12" t="s">
        <v>64</v>
      </c>
      <c r="AN1892" s="15" t="e">
        <v>#N/A</v>
      </c>
      <c r="AO1892" t="str">
        <f>RIGHT('CMO Input'!$T1892,(LEN('CMO Input'!$T1892)-FIND(" ",'CMO Input'!$T1892,1)))</f>
        <v>4-5”</v>
      </c>
      <c r="AP1892">
        <f>'CMO Input'!$O1892</f>
        <v>4</v>
      </c>
      <c r="AR1892" t="str">
        <f>Table2[[#This Row],[Policy / Non Policy]]</f>
        <v>Policy</v>
      </c>
      <c r="AS1892" t="str">
        <f>'CMO Input'!$U1892</f>
        <v>Tier 1</v>
      </c>
      <c r="AT1892" t="str">
        <f>'CMO Input'!$P1892</f>
        <v>CI</v>
      </c>
      <c r="AU1892" t="str" cm="1">
        <f t="array" ref="AU18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2" s="8" t="str">
        <f>TEXT('CMO Input'!$D1892,"MMM-YY")</f>
        <v>June</v>
      </c>
    </row>
    <row r="1893" spans="1:48" x14ac:dyDescent="0.25">
      <c r="A1893" s="18">
        <v>510844019</v>
      </c>
      <c r="B1893" s="16" t="s">
        <v>180</v>
      </c>
      <c r="C1893" s="16" t="s">
        <v>989</v>
      </c>
      <c r="D1893" s="16" t="s">
        <v>124</v>
      </c>
      <c r="E1893" s="17">
        <v>13</v>
      </c>
      <c r="F1893" s="16" t="s">
        <v>46</v>
      </c>
      <c r="G1893" s="17" t="s">
        <v>1187</v>
      </c>
      <c r="H1893" s="16" t="s">
        <v>87</v>
      </c>
      <c r="I1893" s="16" t="s">
        <v>1061</v>
      </c>
      <c r="J1893" s="16" t="s">
        <v>1188</v>
      </c>
      <c r="K1893" s="18">
        <v>510844019</v>
      </c>
      <c r="L1893" s="16" t="s">
        <v>116</v>
      </c>
      <c r="M1893" s="16">
        <v>10.1</v>
      </c>
      <c r="N1893" s="16" t="s">
        <v>52</v>
      </c>
      <c r="O1893" s="16">
        <v>4</v>
      </c>
      <c r="P1893" s="16" t="s">
        <v>53</v>
      </c>
      <c r="Q1893" s="16">
        <v>14</v>
      </c>
      <c r="R1893" s="16" t="s">
        <v>54</v>
      </c>
      <c r="S1893" s="16" t="s">
        <v>117</v>
      </c>
      <c r="T1893" s="16" t="s">
        <v>118</v>
      </c>
      <c r="U1893" s="16" t="s">
        <v>94</v>
      </c>
      <c r="V1893" s="16" t="s">
        <v>58</v>
      </c>
      <c r="W1893" s="16" t="s">
        <v>95</v>
      </c>
      <c r="X1893" s="16" t="b">
        <v>0</v>
      </c>
      <c r="Y1893" s="16" t="b">
        <v>0</v>
      </c>
      <c r="Z1893" s="16" t="e">
        <v>#N/A</v>
      </c>
      <c r="AA1893" s="16">
        <v>0.1414</v>
      </c>
      <c r="AB1893" s="16">
        <v>0</v>
      </c>
      <c r="AC1893" s="16" t="s">
        <v>989</v>
      </c>
      <c r="AD1893" s="16" t="s">
        <v>1061</v>
      </c>
      <c r="AE1893" s="16" t="s">
        <v>1188</v>
      </c>
      <c r="AF1893" s="16" t="s">
        <v>992</v>
      </c>
      <c r="AG1893" s="16" t="s">
        <v>6</v>
      </c>
      <c r="AH1893" s="16" t="b">
        <v>0</v>
      </c>
      <c r="AI1893" s="16" t="s">
        <v>60</v>
      </c>
      <c r="AJ1893" s="16" t="s">
        <v>61</v>
      </c>
      <c r="AK1893" s="16" t="s">
        <v>147</v>
      </c>
      <c r="AL1893" s="16" t="s">
        <v>370</v>
      </c>
      <c r="AM1893" s="16" t="s">
        <v>64</v>
      </c>
      <c r="AN1893" s="19" t="e">
        <v>#N/A</v>
      </c>
      <c r="AO1893" t="str">
        <f>RIGHT('CMO Input'!$T1893,(LEN('CMO Input'!$T1893)-FIND(" ",'CMO Input'!$T1893,1)))</f>
        <v>4-5”</v>
      </c>
      <c r="AP1893">
        <f>'CMO Input'!$O1893</f>
        <v>4</v>
      </c>
      <c r="AR1893" t="str">
        <f>Table2[[#This Row],[Policy / Non Policy]]</f>
        <v>Policy</v>
      </c>
      <c r="AS1893" t="str">
        <f>'CMO Input'!$U1893</f>
        <v>Tier 1</v>
      </c>
      <c r="AT1893" t="str">
        <f>'CMO Input'!$P1893</f>
        <v>CI</v>
      </c>
      <c r="AU1893" t="str" cm="1">
        <f t="array" ref="AU18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3" s="8" t="str">
        <f>TEXT('CMO Input'!$D1893,"MMM-YY")</f>
        <v>June</v>
      </c>
    </row>
    <row r="1894" spans="1:48" x14ac:dyDescent="0.25">
      <c r="A1894" s="14">
        <v>510852347</v>
      </c>
      <c r="B1894" s="12" t="s">
        <v>180</v>
      </c>
      <c r="C1894" s="12" t="s">
        <v>989</v>
      </c>
      <c r="D1894" s="12" t="s">
        <v>124</v>
      </c>
      <c r="E1894" s="13">
        <v>13</v>
      </c>
      <c r="F1894" s="12" t="s">
        <v>46</v>
      </c>
      <c r="G1894" s="13" t="s">
        <v>1187</v>
      </c>
      <c r="H1894" s="12" t="s">
        <v>87</v>
      </c>
      <c r="I1894" s="12" t="s">
        <v>1096</v>
      </c>
      <c r="J1894" s="12" t="s">
        <v>1097</v>
      </c>
      <c r="K1894" s="14">
        <v>510852347</v>
      </c>
      <c r="L1894" s="12" t="s">
        <v>90</v>
      </c>
      <c r="M1894" s="12">
        <v>15.7</v>
      </c>
      <c r="N1894" s="12" t="s">
        <v>52</v>
      </c>
      <c r="O1894" s="12">
        <v>4</v>
      </c>
      <c r="P1894" s="12" t="s">
        <v>53</v>
      </c>
      <c r="Q1894" s="12">
        <v>70</v>
      </c>
      <c r="R1894" s="12" t="s">
        <v>54</v>
      </c>
      <c r="S1894" s="12" t="s">
        <v>117</v>
      </c>
      <c r="T1894" s="12" t="s">
        <v>118</v>
      </c>
      <c r="U1894" s="12" t="s">
        <v>94</v>
      </c>
      <c r="V1894" s="12" t="s">
        <v>58</v>
      </c>
      <c r="W1894" s="12" t="s">
        <v>95</v>
      </c>
      <c r="X1894" s="12" t="b">
        <v>0</v>
      </c>
      <c r="Y1894" s="12" t="b">
        <v>0</v>
      </c>
      <c r="Z1894" s="12" t="e">
        <v>#N/A</v>
      </c>
      <c r="AA1894" s="12">
        <v>1.099</v>
      </c>
      <c r="AB1894" s="12">
        <v>0</v>
      </c>
      <c r="AC1894" s="12" t="s">
        <v>989</v>
      </c>
      <c r="AD1894" s="12" t="s">
        <v>1096</v>
      </c>
      <c r="AE1894" s="12" t="s">
        <v>1097</v>
      </c>
      <c r="AF1894" s="12" t="s">
        <v>992</v>
      </c>
      <c r="AG1894" s="12" t="s">
        <v>6</v>
      </c>
      <c r="AH1894" s="12" t="b">
        <v>0</v>
      </c>
      <c r="AI1894" s="12" t="s">
        <v>39</v>
      </c>
      <c r="AJ1894" s="12" t="s">
        <v>61</v>
      </c>
      <c r="AK1894" s="12" t="s">
        <v>90</v>
      </c>
      <c r="AL1894" s="12" t="s">
        <v>1054</v>
      </c>
      <c r="AM1894" s="12" t="s">
        <v>64</v>
      </c>
      <c r="AN1894" s="15" t="e">
        <v>#N/A</v>
      </c>
      <c r="AO1894" t="str">
        <f>RIGHT('CMO Input'!$T1894,(LEN('CMO Input'!$T1894)-FIND(" ",'CMO Input'!$T1894,1)))</f>
        <v>4-5”</v>
      </c>
      <c r="AP1894">
        <f>'CMO Input'!$O1894</f>
        <v>4</v>
      </c>
      <c r="AR1894" t="str">
        <f>Table2[[#This Row],[Policy / Non Policy]]</f>
        <v>Policy</v>
      </c>
      <c r="AS1894" t="str">
        <f>'CMO Input'!$U1894</f>
        <v>Tier 1</v>
      </c>
      <c r="AT1894" t="str">
        <f>'CMO Input'!$P1894</f>
        <v>CI</v>
      </c>
      <c r="AU1894" t="str" cm="1">
        <f t="array" ref="AU18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4" s="8" t="str">
        <f>TEXT('CMO Input'!$D1894,"MMM-YY")</f>
        <v>June</v>
      </c>
    </row>
    <row r="1895" spans="1:48" x14ac:dyDescent="0.25">
      <c r="A1895" s="18">
        <v>510930950</v>
      </c>
      <c r="B1895" s="16" t="s">
        <v>180</v>
      </c>
      <c r="C1895" s="16" t="s">
        <v>989</v>
      </c>
      <c r="D1895" s="16" t="s">
        <v>124</v>
      </c>
      <c r="E1895" s="17">
        <v>13</v>
      </c>
      <c r="F1895" s="16" t="s">
        <v>46</v>
      </c>
      <c r="G1895" s="17" t="s">
        <v>1187</v>
      </c>
      <c r="H1895" s="16" t="s">
        <v>87</v>
      </c>
      <c r="I1895" s="16" t="s">
        <v>1081</v>
      </c>
      <c r="J1895" s="16" t="s">
        <v>1082</v>
      </c>
      <c r="K1895" s="18">
        <v>510930950</v>
      </c>
      <c r="L1895" s="16" t="s">
        <v>90</v>
      </c>
      <c r="M1895" s="16">
        <v>4.4000000000000004</v>
      </c>
      <c r="N1895" s="16" t="s">
        <v>52</v>
      </c>
      <c r="O1895" s="16">
        <v>4</v>
      </c>
      <c r="P1895" s="16" t="s">
        <v>53</v>
      </c>
      <c r="Q1895" s="16">
        <v>100</v>
      </c>
      <c r="R1895" s="16" t="s">
        <v>54</v>
      </c>
      <c r="S1895" s="16" t="s">
        <v>117</v>
      </c>
      <c r="T1895" s="16" t="s">
        <v>118</v>
      </c>
      <c r="U1895" s="16" t="s">
        <v>94</v>
      </c>
      <c r="V1895" s="16" t="s">
        <v>58</v>
      </c>
      <c r="W1895" s="16" t="s">
        <v>95</v>
      </c>
      <c r="X1895" s="16" t="b">
        <v>0</v>
      </c>
      <c r="Y1895" s="16" t="b">
        <v>0</v>
      </c>
      <c r="Z1895" s="16" t="e">
        <v>#N/A</v>
      </c>
      <c r="AA1895" s="16">
        <v>0.44</v>
      </c>
      <c r="AB1895" s="16">
        <v>0</v>
      </c>
      <c r="AC1895" s="16" t="s">
        <v>989</v>
      </c>
      <c r="AD1895" s="16" t="s">
        <v>1081</v>
      </c>
      <c r="AE1895" s="16" t="s">
        <v>1082</v>
      </c>
      <c r="AF1895" s="16" t="s">
        <v>992</v>
      </c>
      <c r="AG1895" s="16" t="s">
        <v>6</v>
      </c>
      <c r="AH1895" s="16" t="b">
        <v>0</v>
      </c>
      <c r="AI1895" s="16" t="s">
        <v>39</v>
      </c>
      <c r="AJ1895" s="16" t="s">
        <v>61</v>
      </c>
      <c r="AK1895" s="16" t="s">
        <v>90</v>
      </c>
      <c r="AL1895" s="16" t="s">
        <v>352</v>
      </c>
      <c r="AM1895" s="16" t="s">
        <v>64</v>
      </c>
      <c r="AN1895" s="19" t="e">
        <v>#N/A</v>
      </c>
      <c r="AO1895" t="str">
        <f>RIGHT('CMO Input'!$T1895,(LEN('CMO Input'!$T1895)-FIND(" ",'CMO Input'!$T1895,1)))</f>
        <v>4-5”</v>
      </c>
      <c r="AP1895">
        <f>'CMO Input'!$O1895</f>
        <v>4</v>
      </c>
      <c r="AR1895" t="str">
        <f>Table2[[#This Row],[Policy / Non Policy]]</f>
        <v>Policy</v>
      </c>
      <c r="AS1895" t="str">
        <f>'CMO Input'!$U1895</f>
        <v>Tier 1</v>
      </c>
      <c r="AT1895" t="str">
        <f>'CMO Input'!$P1895</f>
        <v>CI</v>
      </c>
      <c r="AU1895" t="str" cm="1">
        <f t="array" ref="AU18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5" s="8" t="str">
        <f>TEXT('CMO Input'!$D1895,"MMM-YY")</f>
        <v>June</v>
      </c>
    </row>
    <row r="1896" spans="1:48" x14ac:dyDescent="0.25">
      <c r="A1896" s="14">
        <v>510890613</v>
      </c>
      <c r="B1896" s="12" t="s">
        <v>180</v>
      </c>
      <c r="C1896" s="12" t="s">
        <v>989</v>
      </c>
      <c r="D1896" s="12" t="s">
        <v>124</v>
      </c>
      <c r="E1896" s="13">
        <v>13</v>
      </c>
      <c r="F1896" s="12" t="s">
        <v>46</v>
      </c>
      <c r="G1896" s="13" t="s">
        <v>1187</v>
      </c>
      <c r="H1896" s="12" t="s">
        <v>87</v>
      </c>
      <c r="I1896" s="12" t="s">
        <v>1174</v>
      </c>
      <c r="J1896" s="12" t="s">
        <v>1175</v>
      </c>
      <c r="K1896" s="14">
        <v>510890613</v>
      </c>
      <c r="L1896" s="12" t="s">
        <v>116</v>
      </c>
      <c r="M1896" s="12">
        <v>1.4</v>
      </c>
      <c r="N1896" s="12" t="s">
        <v>52</v>
      </c>
      <c r="O1896" s="12">
        <v>8</v>
      </c>
      <c r="P1896" s="12" t="s">
        <v>91</v>
      </c>
      <c r="Q1896" s="12">
        <v>100</v>
      </c>
      <c r="R1896" s="12" t="s">
        <v>54</v>
      </c>
      <c r="S1896" s="12" t="s">
        <v>92</v>
      </c>
      <c r="T1896" s="12" t="s">
        <v>93</v>
      </c>
      <c r="U1896" s="12" t="s">
        <v>94</v>
      </c>
      <c r="V1896" s="12" t="s">
        <v>58</v>
      </c>
      <c r="W1896" s="12" t="s">
        <v>95</v>
      </c>
      <c r="X1896" s="12" t="b">
        <v>0</v>
      </c>
      <c r="Y1896" s="12" t="b">
        <v>0</v>
      </c>
      <c r="Z1896" s="12" t="e">
        <v>#N/A</v>
      </c>
      <c r="AA1896" s="12">
        <v>0.13999999999999999</v>
      </c>
      <c r="AB1896" s="12">
        <v>0</v>
      </c>
      <c r="AC1896" s="12" t="s">
        <v>989</v>
      </c>
      <c r="AD1896" s="12" t="s">
        <v>1174</v>
      </c>
      <c r="AE1896" s="12" t="s">
        <v>1175</v>
      </c>
      <c r="AF1896" s="12" t="s">
        <v>1018</v>
      </c>
      <c r="AG1896" s="12" t="s">
        <v>6</v>
      </c>
      <c r="AH1896" s="12" t="b">
        <v>0</v>
      </c>
      <c r="AI1896" s="12" t="s">
        <v>60</v>
      </c>
      <c r="AJ1896" s="12" t="s">
        <v>166</v>
      </c>
      <c r="AK1896" s="12" t="s">
        <v>147</v>
      </c>
      <c r="AL1896" s="12" t="s">
        <v>1019</v>
      </c>
      <c r="AM1896" s="12" t="s">
        <v>64</v>
      </c>
      <c r="AN1896" s="15" t="e">
        <v>#N/A</v>
      </c>
      <c r="AO1896" t="str">
        <f>RIGHT('CMO Input'!$T1896,(LEN('CMO Input'!$T1896)-FIND(" ",'CMO Input'!$T1896,1)))</f>
        <v>8”</v>
      </c>
      <c r="AP1896">
        <f>'CMO Input'!$O1896</f>
        <v>8</v>
      </c>
      <c r="AR1896" t="str">
        <f>Table2[[#This Row],[Policy / Non Policy]]</f>
        <v>Policy</v>
      </c>
      <c r="AS1896" t="str">
        <f>'CMO Input'!$U1896</f>
        <v>Tier 1</v>
      </c>
      <c r="AT1896" t="str">
        <f>'CMO Input'!$P1896</f>
        <v>DI</v>
      </c>
      <c r="AU1896" t="str" cm="1">
        <f t="array" ref="AU18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896" s="8" t="str">
        <f>TEXT('CMO Input'!$D1896,"MMM-YY")</f>
        <v>June</v>
      </c>
    </row>
    <row r="1897" spans="1:48" x14ac:dyDescent="0.25">
      <c r="A1897" s="18">
        <v>510825015</v>
      </c>
      <c r="B1897" s="16" t="s">
        <v>180</v>
      </c>
      <c r="C1897" s="16" t="s">
        <v>989</v>
      </c>
      <c r="D1897" s="16" t="s">
        <v>124</v>
      </c>
      <c r="E1897" s="17">
        <v>13</v>
      </c>
      <c r="F1897" s="16" t="s">
        <v>46</v>
      </c>
      <c r="G1897" s="17" t="s">
        <v>1187</v>
      </c>
      <c r="H1897" s="16" t="s">
        <v>87</v>
      </c>
      <c r="I1897" s="16" t="s">
        <v>994</v>
      </c>
      <c r="J1897" s="16" t="s">
        <v>995</v>
      </c>
      <c r="K1897" s="18">
        <v>510825015</v>
      </c>
      <c r="L1897" s="16" t="s">
        <v>90</v>
      </c>
      <c r="M1897" s="16">
        <v>0.7</v>
      </c>
      <c r="N1897" s="16" t="s">
        <v>52</v>
      </c>
      <c r="O1897" s="16">
        <v>4</v>
      </c>
      <c r="P1897" s="16" t="s">
        <v>53</v>
      </c>
      <c r="Q1897" s="16">
        <v>19</v>
      </c>
      <c r="R1897" s="16" t="s">
        <v>54</v>
      </c>
      <c r="S1897" s="16" t="s">
        <v>117</v>
      </c>
      <c r="T1897" s="16" t="s">
        <v>118</v>
      </c>
      <c r="U1897" s="16" t="s">
        <v>94</v>
      </c>
      <c r="V1897" s="16" t="s">
        <v>58</v>
      </c>
      <c r="W1897" s="16" t="s">
        <v>95</v>
      </c>
      <c r="X1897" s="16" t="b">
        <v>0</v>
      </c>
      <c r="Y1897" s="16" t="b">
        <v>0</v>
      </c>
      <c r="Z1897" s="16" t="e">
        <v>#N/A</v>
      </c>
      <c r="AA1897" s="16">
        <v>1.3299999999999999E-2</v>
      </c>
      <c r="AB1897" s="16">
        <v>0</v>
      </c>
      <c r="AC1897" s="16" t="s">
        <v>989</v>
      </c>
      <c r="AD1897" s="16" t="s">
        <v>994</v>
      </c>
      <c r="AE1897" s="16" t="s">
        <v>995</v>
      </c>
      <c r="AF1897" s="16" t="s">
        <v>996</v>
      </c>
      <c r="AG1897" s="16" t="s">
        <v>6</v>
      </c>
      <c r="AH1897" s="16" t="b">
        <v>0</v>
      </c>
      <c r="AI1897" s="16" t="s">
        <v>39</v>
      </c>
      <c r="AJ1897" s="16" t="s">
        <v>61</v>
      </c>
      <c r="AK1897" s="16" t="s">
        <v>90</v>
      </c>
      <c r="AL1897" s="16" t="s">
        <v>860</v>
      </c>
      <c r="AM1897" s="16" t="s">
        <v>64</v>
      </c>
      <c r="AN1897" s="19" t="e">
        <v>#N/A</v>
      </c>
      <c r="AO1897" t="str">
        <f>RIGHT('CMO Input'!$T1897,(LEN('CMO Input'!$T1897)-FIND(" ",'CMO Input'!$T1897,1)))</f>
        <v>4-5”</v>
      </c>
      <c r="AP1897">
        <f>'CMO Input'!$O1897</f>
        <v>4</v>
      </c>
      <c r="AR1897" t="str">
        <f>Table2[[#This Row],[Policy / Non Policy]]</f>
        <v>Policy</v>
      </c>
      <c r="AS1897" t="str">
        <f>'CMO Input'!$U1897</f>
        <v>Tier 1</v>
      </c>
      <c r="AT1897" t="str">
        <f>'CMO Input'!$P1897</f>
        <v>CI</v>
      </c>
      <c r="AU1897" t="str" cm="1">
        <f t="array" ref="AU18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7" s="8" t="str">
        <f>TEXT('CMO Input'!$D1897,"MMM-YY")</f>
        <v>June</v>
      </c>
    </row>
    <row r="1898" spans="1:48" x14ac:dyDescent="0.25">
      <c r="A1898" s="14">
        <v>220000702797</v>
      </c>
      <c r="B1898" s="12" t="s">
        <v>180</v>
      </c>
      <c r="C1898" s="12" t="s">
        <v>989</v>
      </c>
      <c r="D1898" s="12" t="s">
        <v>124</v>
      </c>
      <c r="E1898" s="13">
        <v>13</v>
      </c>
      <c r="F1898" s="12" t="s">
        <v>46</v>
      </c>
      <c r="G1898" s="13" t="s">
        <v>1187</v>
      </c>
      <c r="H1898" s="12" t="s">
        <v>87</v>
      </c>
      <c r="I1898" s="12" t="s">
        <v>994</v>
      </c>
      <c r="J1898" s="12" t="s">
        <v>1189</v>
      </c>
      <c r="K1898" s="14">
        <v>220000702797</v>
      </c>
      <c r="L1898" s="12" t="s">
        <v>116</v>
      </c>
      <c r="M1898" s="12">
        <v>0</v>
      </c>
      <c r="N1898" s="12" t="s">
        <v>52</v>
      </c>
      <c r="O1898" s="12">
        <v>4</v>
      </c>
      <c r="P1898" s="12" t="s">
        <v>53</v>
      </c>
      <c r="Q1898" s="12">
        <v>70</v>
      </c>
      <c r="R1898" s="12" t="s">
        <v>54</v>
      </c>
      <c r="S1898" s="12" t="s">
        <v>117</v>
      </c>
      <c r="T1898" s="12" t="s">
        <v>118</v>
      </c>
      <c r="U1898" s="12" t="s">
        <v>94</v>
      </c>
      <c r="V1898" s="12" t="s">
        <v>58</v>
      </c>
      <c r="W1898" s="12" t="s">
        <v>95</v>
      </c>
      <c r="X1898" s="12" t="b">
        <v>0</v>
      </c>
      <c r="Y1898" s="12" t="b">
        <v>0</v>
      </c>
      <c r="Z1898" s="12" t="e">
        <v>#N/A</v>
      </c>
      <c r="AA1898" s="12">
        <v>0</v>
      </c>
      <c r="AB1898" s="12">
        <v>0</v>
      </c>
      <c r="AC1898" s="12" t="s">
        <v>989</v>
      </c>
      <c r="AD1898" s="12" t="s">
        <v>994</v>
      </c>
      <c r="AE1898" s="12" t="s">
        <v>1189</v>
      </c>
      <c r="AF1898" s="12" t="s">
        <v>996</v>
      </c>
      <c r="AG1898" s="12" t="s">
        <v>6</v>
      </c>
      <c r="AH1898" s="12" t="b">
        <v>0</v>
      </c>
      <c r="AI1898" s="12" t="s">
        <v>60</v>
      </c>
      <c r="AJ1898" s="12" t="s">
        <v>61</v>
      </c>
      <c r="AK1898" s="12" t="s">
        <v>147</v>
      </c>
      <c r="AL1898" s="12" t="s">
        <v>860</v>
      </c>
      <c r="AM1898" s="12" t="s">
        <v>64</v>
      </c>
      <c r="AN1898" s="15" t="e">
        <v>#N/A</v>
      </c>
      <c r="AO1898" t="str">
        <f>RIGHT('CMO Input'!$T1898,(LEN('CMO Input'!$T1898)-FIND(" ",'CMO Input'!$T1898,1)))</f>
        <v>4-5”</v>
      </c>
      <c r="AP1898">
        <f>'CMO Input'!$O1898</f>
        <v>4</v>
      </c>
      <c r="AR1898" t="str">
        <f>Table2[[#This Row],[Policy / Non Policy]]</f>
        <v>Policy</v>
      </c>
      <c r="AS1898" t="str">
        <f>'CMO Input'!$U1898</f>
        <v>Tier 1</v>
      </c>
      <c r="AT1898" t="str">
        <f>'CMO Input'!$P1898</f>
        <v>CI</v>
      </c>
      <c r="AU1898" t="str" cm="1">
        <f t="array" ref="AU18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898" s="8" t="str">
        <f>TEXT('CMO Input'!$D1898,"MMM-YY")</f>
        <v>June</v>
      </c>
    </row>
    <row r="1899" spans="1:48" x14ac:dyDescent="0.25">
      <c r="A1899" s="18">
        <v>510949099</v>
      </c>
      <c r="B1899" s="16" t="s">
        <v>180</v>
      </c>
      <c r="C1899" s="16" t="s">
        <v>989</v>
      </c>
      <c r="D1899" s="16" t="s">
        <v>124</v>
      </c>
      <c r="E1899" s="17">
        <v>13</v>
      </c>
      <c r="F1899" s="16" t="s">
        <v>46</v>
      </c>
      <c r="G1899" s="17" t="s">
        <v>1044</v>
      </c>
      <c r="H1899" s="16" t="s">
        <v>87</v>
      </c>
      <c r="I1899" s="16" t="s">
        <v>1164</v>
      </c>
      <c r="J1899" s="16" t="s">
        <v>1190</v>
      </c>
      <c r="K1899" s="18">
        <v>510949099</v>
      </c>
      <c r="L1899" s="16" t="s">
        <v>116</v>
      </c>
      <c r="M1899" s="16">
        <v>17.7</v>
      </c>
      <c r="N1899" s="16" t="s">
        <v>52</v>
      </c>
      <c r="O1899" s="16">
        <v>6</v>
      </c>
      <c r="P1899" s="16" t="s">
        <v>163</v>
      </c>
      <c r="Q1899" s="16">
        <v>7</v>
      </c>
      <c r="R1899" s="16" t="s">
        <v>54</v>
      </c>
      <c r="S1899" s="16" t="s">
        <v>134</v>
      </c>
      <c r="T1899" s="16" t="s">
        <v>135</v>
      </c>
      <c r="U1899" s="16" t="s">
        <v>94</v>
      </c>
      <c r="V1899" s="16" t="s">
        <v>58</v>
      </c>
      <c r="W1899" s="16" t="s">
        <v>95</v>
      </c>
      <c r="X1899" s="16" t="b">
        <v>0</v>
      </c>
      <c r="Y1899" s="16" t="b">
        <v>0</v>
      </c>
      <c r="Z1899" s="16" t="e">
        <v>#N/A</v>
      </c>
      <c r="AA1899" s="16">
        <v>0.12390000000000001</v>
      </c>
      <c r="AB1899" s="16">
        <v>0</v>
      </c>
      <c r="AC1899" s="16" t="s">
        <v>989</v>
      </c>
      <c r="AD1899" s="16" t="s">
        <v>1164</v>
      </c>
      <c r="AE1899" s="16" t="s">
        <v>1190</v>
      </c>
      <c r="AF1899" s="16" t="s">
        <v>1010</v>
      </c>
      <c r="AG1899" s="16" t="s">
        <v>6</v>
      </c>
      <c r="AH1899" s="16" t="b">
        <v>0</v>
      </c>
      <c r="AI1899" s="16" t="s">
        <v>60</v>
      </c>
      <c r="AJ1899" s="16" t="s">
        <v>827</v>
      </c>
      <c r="AK1899" s="16" t="s">
        <v>147</v>
      </c>
      <c r="AL1899" s="16" t="s">
        <v>1166</v>
      </c>
      <c r="AM1899" s="16" t="s">
        <v>64</v>
      </c>
      <c r="AN1899" s="19" t="e">
        <v>#N/A</v>
      </c>
      <c r="AO1899" t="str">
        <f>RIGHT('CMO Input'!$T1899,(LEN('CMO Input'!$T1899)-FIND(" ",'CMO Input'!$T1899,1)))</f>
        <v>6-7”</v>
      </c>
      <c r="AP1899">
        <f>'CMO Input'!$O1899</f>
        <v>6</v>
      </c>
      <c r="AR1899" t="str">
        <f>Table2[[#This Row],[Policy / Non Policy]]</f>
        <v>Policy</v>
      </c>
      <c r="AS1899" t="str">
        <f>'CMO Input'!$U1899</f>
        <v>Tier 1</v>
      </c>
      <c r="AT1899" t="str">
        <f>'CMO Input'!$P1899</f>
        <v>SI</v>
      </c>
      <c r="AU1899" t="str" cm="1">
        <f t="array" ref="AU18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899" s="8" t="str">
        <f>TEXT('CMO Input'!$D1899,"MMM-YY")</f>
        <v>June</v>
      </c>
    </row>
    <row r="1900" spans="1:48" x14ac:dyDescent="0.25">
      <c r="A1900" s="14" t="s">
        <v>139</v>
      </c>
      <c r="B1900" s="12" t="s">
        <v>180</v>
      </c>
      <c r="C1900" s="12" t="s">
        <v>989</v>
      </c>
      <c r="D1900" s="12" t="s">
        <v>124</v>
      </c>
      <c r="E1900" s="13">
        <v>13</v>
      </c>
      <c r="F1900" s="12" t="s">
        <v>46</v>
      </c>
      <c r="G1900" s="13" t="s">
        <v>998</v>
      </c>
      <c r="H1900" s="12" t="s">
        <v>87</v>
      </c>
      <c r="I1900" s="12" t="s">
        <v>1179</v>
      </c>
      <c r="J1900" s="12" t="s">
        <v>1180</v>
      </c>
      <c r="K1900" s="14" t="s">
        <v>139</v>
      </c>
      <c r="L1900" s="12" t="s">
        <v>116</v>
      </c>
      <c r="M1900" s="12">
        <v>0</v>
      </c>
      <c r="N1900" s="12" t="s">
        <v>52</v>
      </c>
      <c r="O1900" s="12">
        <v>6</v>
      </c>
      <c r="P1900" s="12" t="s">
        <v>91</v>
      </c>
      <c r="Q1900" s="12">
        <v>10</v>
      </c>
      <c r="R1900" s="12" t="s">
        <v>54</v>
      </c>
      <c r="S1900" s="12" t="s">
        <v>134</v>
      </c>
      <c r="T1900" s="12" t="s">
        <v>135</v>
      </c>
      <c r="U1900" s="12" t="s">
        <v>94</v>
      </c>
      <c r="V1900" s="12" t="s">
        <v>58</v>
      </c>
      <c r="W1900" s="12" t="s">
        <v>95</v>
      </c>
      <c r="X1900" s="12" t="b">
        <v>0</v>
      </c>
      <c r="Y1900" s="12" t="b">
        <v>0</v>
      </c>
      <c r="Z1900" s="12" t="e">
        <v>#N/A</v>
      </c>
      <c r="AA1900" s="12">
        <v>0</v>
      </c>
      <c r="AB1900" s="12">
        <v>0</v>
      </c>
      <c r="AC1900" s="12" t="s">
        <v>989</v>
      </c>
      <c r="AD1900" s="12" t="s">
        <v>1179</v>
      </c>
      <c r="AE1900" s="12" t="s">
        <v>1180</v>
      </c>
      <c r="AF1900" s="12" t="s">
        <v>1025</v>
      </c>
      <c r="AG1900" s="12" t="s">
        <v>6</v>
      </c>
      <c r="AH1900" s="12" t="b">
        <v>0</v>
      </c>
      <c r="AI1900" s="12" t="s">
        <v>60</v>
      </c>
      <c r="AJ1900" s="12" t="s">
        <v>170</v>
      </c>
      <c r="AK1900" s="12" t="s">
        <v>147</v>
      </c>
      <c r="AL1900" s="12" t="s">
        <v>1032</v>
      </c>
      <c r="AM1900" s="12" t="s">
        <v>64</v>
      </c>
      <c r="AN1900" s="15" t="e">
        <v>#N/A</v>
      </c>
      <c r="AO1900" t="str">
        <f>RIGHT('CMO Input'!$T1900,(LEN('CMO Input'!$T1900)-FIND(" ",'CMO Input'!$T1900,1)))</f>
        <v>6-7”</v>
      </c>
      <c r="AP1900">
        <f>'CMO Input'!$O1900</f>
        <v>6</v>
      </c>
      <c r="AR1900" t="str">
        <f>Table2[[#This Row],[Policy / Non Policy]]</f>
        <v>Policy</v>
      </c>
      <c r="AS1900" t="str">
        <f>'CMO Input'!$U1900</f>
        <v>Tier 1</v>
      </c>
      <c r="AT1900" t="str">
        <f>'CMO Input'!$P1900</f>
        <v>DI</v>
      </c>
      <c r="AU1900" t="str" cm="1">
        <f t="array" ref="AU19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00" s="8" t="str">
        <f>TEXT('CMO Input'!$D1900,"MMM-YY")</f>
        <v>June</v>
      </c>
    </row>
    <row r="1901" spans="1:48" x14ac:dyDescent="0.25">
      <c r="A1901" s="18">
        <v>510963972</v>
      </c>
      <c r="B1901" s="16" t="s">
        <v>180</v>
      </c>
      <c r="C1901" s="16" t="s">
        <v>989</v>
      </c>
      <c r="D1901" s="16" t="s">
        <v>124</v>
      </c>
      <c r="E1901" s="17">
        <v>14</v>
      </c>
      <c r="F1901" s="16" t="s">
        <v>46</v>
      </c>
      <c r="G1901" s="17" t="s">
        <v>998</v>
      </c>
      <c r="H1901" s="16" t="s">
        <v>1191</v>
      </c>
      <c r="I1901" s="16" t="s">
        <v>1192</v>
      </c>
      <c r="J1901" s="16" t="s">
        <v>1193</v>
      </c>
      <c r="K1901" s="18">
        <v>510963972</v>
      </c>
      <c r="L1901" s="16" t="s">
        <v>116</v>
      </c>
      <c r="M1901" s="16">
        <v>10.3</v>
      </c>
      <c r="N1901" s="16" t="s">
        <v>52</v>
      </c>
      <c r="O1901" s="16">
        <v>4</v>
      </c>
      <c r="P1901" s="16" t="s">
        <v>163</v>
      </c>
      <c r="Q1901" s="16">
        <v>30</v>
      </c>
      <c r="R1901" s="16" t="s">
        <v>54</v>
      </c>
      <c r="S1901" s="16" t="s">
        <v>117</v>
      </c>
      <c r="T1901" s="16" t="s">
        <v>118</v>
      </c>
      <c r="U1901" s="16" t="s">
        <v>94</v>
      </c>
      <c r="V1901" s="16" t="s">
        <v>58</v>
      </c>
      <c r="W1901" s="16" t="s">
        <v>95</v>
      </c>
      <c r="X1901" s="16" t="b">
        <v>0</v>
      </c>
      <c r="Y1901" s="16" t="b">
        <v>0</v>
      </c>
      <c r="Z1901" s="16" t="e">
        <v>#N/A</v>
      </c>
      <c r="AA1901" s="16">
        <v>0.309</v>
      </c>
      <c r="AB1901" s="16">
        <v>0</v>
      </c>
      <c r="AC1901" s="16" t="s">
        <v>989</v>
      </c>
      <c r="AD1901" s="16" t="s">
        <v>1192</v>
      </c>
      <c r="AE1901" s="16" t="s">
        <v>1193</v>
      </c>
      <c r="AF1901" s="16" t="s">
        <v>1025</v>
      </c>
      <c r="AG1901" s="16" t="s">
        <v>6</v>
      </c>
      <c r="AH1901" s="16" t="b">
        <v>0</v>
      </c>
      <c r="AI1901" s="16" t="s">
        <v>60</v>
      </c>
      <c r="AJ1901" s="16" t="s">
        <v>170</v>
      </c>
      <c r="AK1901" s="16" t="s">
        <v>147</v>
      </c>
      <c r="AL1901" s="16" t="s">
        <v>1026</v>
      </c>
      <c r="AM1901" s="16" t="s">
        <v>64</v>
      </c>
      <c r="AN1901" s="19" t="e">
        <v>#N/A</v>
      </c>
      <c r="AO1901" t="str">
        <f>RIGHT('CMO Input'!$T1901,(LEN('CMO Input'!$T1901)-FIND(" ",'CMO Input'!$T1901,1)))</f>
        <v>4-5”</v>
      </c>
      <c r="AP1901">
        <f>'CMO Input'!$O1901</f>
        <v>4</v>
      </c>
      <c r="AR1901" t="str">
        <f>Table2[[#This Row],[Policy / Non Policy]]</f>
        <v>Policy</v>
      </c>
      <c r="AS1901" t="str">
        <f>'CMO Input'!$U1901</f>
        <v>Tier 1</v>
      </c>
      <c r="AT1901" t="str">
        <f>'CMO Input'!$P1901</f>
        <v>SI</v>
      </c>
      <c r="AU1901" t="str" cm="1">
        <f t="array" ref="AU19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1" s="8" t="str">
        <f>TEXT('CMO Input'!$D1901,"MMM-YY")</f>
        <v>June</v>
      </c>
    </row>
    <row r="1902" spans="1:48" x14ac:dyDescent="0.25">
      <c r="A1902" s="14">
        <v>510941330</v>
      </c>
      <c r="B1902" s="12" t="s">
        <v>180</v>
      </c>
      <c r="C1902" s="12" t="s">
        <v>989</v>
      </c>
      <c r="D1902" s="12" t="s">
        <v>124</v>
      </c>
      <c r="E1902" s="13">
        <v>14</v>
      </c>
      <c r="F1902" s="12" t="s">
        <v>46</v>
      </c>
      <c r="G1902" s="13" t="s">
        <v>998</v>
      </c>
      <c r="H1902" s="12" t="s">
        <v>87</v>
      </c>
      <c r="I1902" s="12" t="s">
        <v>1023</v>
      </c>
      <c r="J1902" s="12" t="s">
        <v>1117</v>
      </c>
      <c r="K1902" s="14">
        <v>510941330</v>
      </c>
      <c r="L1902" s="12" t="s">
        <v>116</v>
      </c>
      <c r="M1902" s="12">
        <v>12.4</v>
      </c>
      <c r="N1902" s="12" t="s">
        <v>52</v>
      </c>
      <c r="O1902" s="12">
        <v>4</v>
      </c>
      <c r="P1902" s="12" t="s">
        <v>163</v>
      </c>
      <c r="Q1902" s="12">
        <v>50</v>
      </c>
      <c r="R1902" s="12" t="s">
        <v>54</v>
      </c>
      <c r="S1902" s="12" t="s">
        <v>117</v>
      </c>
      <c r="T1902" s="12" t="s">
        <v>118</v>
      </c>
      <c r="U1902" s="12" t="s">
        <v>94</v>
      </c>
      <c r="V1902" s="12" t="s">
        <v>58</v>
      </c>
      <c r="W1902" s="12" t="s">
        <v>95</v>
      </c>
      <c r="X1902" s="12" t="b">
        <v>0</v>
      </c>
      <c r="Y1902" s="12" t="b">
        <v>0</v>
      </c>
      <c r="Z1902" s="12" t="e">
        <v>#N/A</v>
      </c>
      <c r="AA1902" s="12">
        <v>0.62</v>
      </c>
      <c r="AB1902" s="12">
        <v>0</v>
      </c>
      <c r="AC1902" s="12" t="s">
        <v>989</v>
      </c>
      <c r="AD1902" s="12" t="s">
        <v>1023</v>
      </c>
      <c r="AE1902" s="12" t="s">
        <v>1117</v>
      </c>
      <c r="AF1902" s="12" t="s">
        <v>1025</v>
      </c>
      <c r="AG1902" s="12" t="s">
        <v>6</v>
      </c>
      <c r="AH1902" s="12" t="b">
        <v>0</v>
      </c>
      <c r="AI1902" s="12" t="s">
        <v>60</v>
      </c>
      <c r="AJ1902" s="12" t="s">
        <v>170</v>
      </c>
      <c r="AK1902" s="12" t="s">
        <v>147</v>
      </c>
      <c r="AL1902" s="12" t="s">
        <v>1026</v>
      </c>
      <c r="AM1902" s="12" t="s">
        <v>64</v>
      </c>
      <c r="AN1902" s="15" t="e">
        <v>#N/A</v>
      </c>
      <c r="AO1902" t="str">
        <f>RIGHT('CMO Input'!$T1902,(LEN('CMO Input'!$T1902)-FIND(" ",'CMO Input'!$T1902,1)))</f>
        <v>4-5”</v>
      </c>
      <c r="AP1902">
        <f>'CMO Input'!$O1902</f>
        <v>4</v>
      </c>
      <c r="AR1902" t="str">
        <f>Table2[[#This Row],[Policy / Non Policy]]</f>
        <v>Policy</v>
      </c>
      <c r="AS1902" t="str">
        <f>'CMO Input'!$U1902</f>
        <v>Tier 1</v>
      </c>
      <c r="AT1902" t="str">
        <f>'CMO Input'!$P1902</f>
        <v>SI</v>
      </c>
      <c r="AU1902" t="str" cm="1">
        <f t="array" ref="AU19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2" s="8" t="str">
        <f>TEXT('CMO Input'!$D1902,"MMM-YY")</f>
        <v>June</v>
      </c>
    </row>
    <row r="1903" spans="1:48" x14ac:dyDescent="0.25">
      <c r="A1903" s="18">
        <v>510941331</v>
      </c>
      <c r="B1903" s="16" t="s">
        <v>180</v>
      </c>
      <c r="C1903" s="16" t="s">
        <v>989</v>
      </c>
      <c r="D1903" s="16" t="s">
        <v>124</v>
      </c>
      <c r="E1903" s="17">
        <v>14</v>
      </c>
      <c r="F1903" s="16" t="s">
        <v>46</v>
      </c>
      <c r="G1903" s="17" t="s">
        <v>998</v>
      </c>
      <c r="H1903" s="16" t="s">
        <v>87</v>
      </c>
      <c r="I1903" s="16" t="s">
        <v>1023</v>
      </c>
      <c r="J1903" s="16" t="s">
        <v>1117</v>
      </c>
      <c r="K1903" s="18">
        <v>510941331</v>
      </c>
      <c r="L1903" s="16" t="s">
        <v>116</v>
      </c>
      <c r="M1903" s="16">
        <v>13.6</v>
      </c>
      <c r="N1903" s="16" t="s">
        <v>52</v>
      </c>
      <c r="O1903" s="16">
        <v>4</v>
      </c>
      <c r="P1903" s="16" t="s">
        <v>163</v>
      </c>
      <c r="Q1903" s="16">
        <v>159</v>
      </c>
      <c r="R1903" s="16" t="s">
        <v>54</v>
      </c>
      <c r="S1903" s="16" t="s">
        <v>117</v>
      </c>
      <c r="T1903" s="16" t="s">
        <v>118</v>
      </c>
      <c r="U1903" s="16" t="s">
        <v>94</v>
      </c>
      <c r="V1903" s="16" t="s">
        <v>58</v>
      </c>
      <c r="W1903" s="16" t="s">
        <v>95</v>
      </c>
      <c r="X1903" s="16" t="b">
        <v>0</v>
      </c>
      <c r="Y1903" s="16" t="b">
        <v>0</v>
      </c>
      <c r="Z1903" s="16" t="e">
        <v>#N/A</v>
      </c>
      <c r="AA1903" s="16">
        <v>2.1623999999999999</v>
      </c>
      <c r="AB1903" s="16">
        <v>0</v>
      </c>
      <c r="AC1903" s="16" t="s">
        <v>989</v>
      </c>
      <c r="AD1903" s="16" t="s">
        <v>1023</v>
      </c>
      <c r="AE1903" s="16" t="s">
        <v>1117</v>
      </c>
      <c r="AF1903" s="16" t="s">
        <v>1025</v>
      </c>
      <c r="AG1903" s="16" t="s">
        <v>6</v>
      </c>
      <c r="AH1903" s="16" t="b">
        <v>0</v>
      </c>
      <c r="AI1903" s="16" t="s">
        <v>60</v>
      </c>
      <c r="AJ1903" s="16" t="s">
        <v>170</v>
      </c>
      <c r="AK1903" s="16" t="s">
        <v>147</v>
      </c>
      <c r="AL1903" s="16" t="s">
        <v>1026</v>
      </c>
      <c r="AM1903" s="16" t="s">
        <v>64</v>
      </c>
      <c r="AN1903" s="19" t="e">
        <v>#N/A</v>
      </c>
      <c r="AO1903" t="str">
        <f>RIGHT('CMO Input'!$T1903,(LEN('CMO Input'!$T1903)-FIND(" ",'CMO Input'!$T1903,1)))</f>
        <v>4-5”</v>
      </c>
      <c r="AP1903">
        <f>'CMO Input'!$O1903</f>
        <v>4</v>
      </c>
      <c r="AR1903" t="str">
        <f>Table2[[#This Row],[Policy / Non Policy]]</f>
        <v>Policy</v>
      </c>
      <c r="AS1903" t="str">
        <f>'CMO Input'!$U1903</f>
        <v>Tier 1</v>
      </c>
      <c r="AT1903" t="str">
        <f>'CMO Input'!$P1903</f>
        <v>SI</v>
      </c>
      <c r="AU1903" t="str" cm="1">
        <f t="array" ref="AU19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3" s="8" t="str">
        <f>TEXT('CMO Input'!$D1903,"MMM-YY")</f>
        <v>June</v>
      </c>
    </row>
    <row r="1904" spans="1:48" x14ac:dyDescent="0.25">
      <c r="A1904" s="14">
        <v>510941337</v>
      </c>
      <c r="B1904" s="12" t="s">
        <v>180</v>
      </c>
      <c r="C1904" s="12" t="s">
        <v>989</v>
      </c>
      <c r="D1904" s="12" t="s">
        <v>124</v>
      </c>
      <c r="E1904" s="13">
        <v>14</v>
      </c>
      <c r="F1904" s="12" t="s">
        <v>46</v>
      </c>
      <c r="G1904" s="13" t="s">
        <v>998</v>
      </c>
      <c r="H1904" s="12" t="s">
        <v>87</v>
      </c>
      <c r="I1904" s="12" t="s">
        <v>1023</v>
      </c>
      <c r="J1904" s="12" t="s">
        <v>1117</v>
      </c>
      <c r="K1904" s="14">
        <v>510941337</v>
      </c>
      <c r="L1904" s="12" t="s">
        <v>116</v>
      </c>
      <c r="M1904" s="12">
        <v>6.7</v>
      </c>
      <c r="N1904" s="12" t="s">
        <v>52</v>
      </c>
      <c r="O1904" s="12">
        <v>4</v>
      </c>
      <c r="P1904" s="12" t="s">
        <v>163</v>
      </c>
      <c r="Q1904" s="12">
        <v>9</v>
      </c>
      <c r="R1904" s="12" t="s">
        <v>54</v>
      </c>
      <c r="S1904" s="12" t="s">
        <v>117</v>
      </c>
      <c r="T1904" s="12" t="s">
        <v>118</v>
      </c>
      <c r="U1904" s="12" t="s">
        <v>94</v>
      </c>
      <c r="V1904" s="12" t="s">
        <v>58</v>
      </c>
      <c r="W1904" s="12" t="s">
        <v>95</v>
      </c>
      <c r="X1904" s="12" t="b">
        <v>0</v>
      </c>
      <c r="Y1904" s="12" t="b">
        <v>0</v>
      </c>
      <c r="Z1904" s="12" t="e">
        <v>#N/A</v>
      </c>
      <c r="AA1904" s="12">
        <v>6.0299999999999999E-2</v>
      </c>
      <c r="AB1904" s="12">
        <v>0</v>
      </c>
      <c r="AC1904" s="12" t="s">
        <v>989</v>
      </c>
      <c r="AD1904" s="12" t="s">
        <v>1023</v>
      </c>
      <c r="AE1904" s="12" t="s">
        <v>1117</v>
      </c>
      <c r="AF1904" s="12" t="s">
        <v>1025</v>
      </c>
      <c r="AG1904" s="12" t="s">
        <v>6</v>
      </c>
      <c r="AH1904" s="12" t="b">
        <v>0</v>
      </c>
      <c r="AI1904" s="12" t="s">
        <v>60</v>
      </c>
      <c r="AJ1904" s="12" t="s">
        <v>170</v>
      </c>
      <c r="AK1904" s="12" t="s">
        <v>147</v>
      </c>
      <c r="AL1904" s="12" t="s">
        <v>1026</v>
      </c>
      <c r="AM1904" s="12" t="s">
        <v>64</v>
      </c>
      <c r="AN1904" s="15" t="e">
        <v>#N/A</v>
      </c>
      <c r="AO1904" t="str">
        <f>RIGHT('CMO Input'!$T1904,(LEN('CMO Input'!$T1904)-FIND(" ",'CMO Input'!$T1904,1)))</f>
        <v>4-5”</v>
      </c>
      <c r="AP1904">
        <f>'CMO Input'!$O1904</f>
        <v>4</v>
      </c>
      <c r="AR1904" t="str">
        <f>Table2[[#This Row],[Policy / Non Policy]]</f>
        <v>Policy</v>
      </c>
      <c r="AS1904" t="str">
        <f>'CMO Input'!$U1904</f>
        <v>Tier 1</v>
      </c>
      <c r="AT1904" t="str">
        <f>'CMO Input'!$P1904</f>
        <v>SI</v>
      </c>
      <c r="AU1904" t="str" cm="1">
        <f t="array" ref="AU19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4" s="8" t="str">
        <f>TEXT('CMO Input'!$D1904,"MMM-YY")</f>
        <v>June</v>
      </c>
    </row>
    <row r="1905" spans="1:48" x14ac:dyDescent="0.25">
      <c r="A1905" s="18">
        <v>510791866</v>
      </c>
      <c r="B1905" s="16" t="s">
        <v>180</v>
      </c>
      <c r="C1905" s="16" t="s">
        <v>989</v>
      </c>
      <c r="D1905" s="16" t="s">
        <v>124</v>
      </c>
      <c r="E1905" s="17">
        <v>14</v>
      </c>
      <c r="F1905" s="16" t="s">
        <v>46</v>
      </c>
      <c r="G1905" s="17" t="s">
        <v>998</v>
      </c>
      <c r="H1905" s="16" t="s">
        <v>1194</v>
      </c>
      <c r="I1905" s="16" t="s">
        <v>1118</v>
      </c>
      <c r="J1905" s="16" t="s">
        <v>1119</v>
      </c>
      <c r="K1905" s="18">
        <v>510791866</v>
      </c>
      <c r="L1905" s="16" t="s">
        <v>116</v>
      </c>
      <c r="M1905" s="16">
        <v>10.3</v>
      </c>
      <c r="N1905" s="16" t="s">
        <v>52</v>
      </c>
      <c r="O1905" s="16">
        <v>4</v>
      </c>
      <c r="P1905" s="16" t="s">
        <v>163</v>
      </c>
      <c r="Q1905" s="16">
        <v>107</v>
      </c>
      <c r="R1905" s="16" t="s">
        <v>54</v>
      </c>
      <c r="S1905" s="16" t="s">
        <v>117</v>
      </c>
      <c r="T1905" s="16" t="s">
        <v>118</v>
      </c>
      <c r="U1905" s="16" t="s">
        <v>94</v>
      </c>
      <c r="V1905" s="16" t="s">
        <v>58</v>
      </c>
      <c r="W1905" s="16" t="s">
        <v>95</v>
      </c>
      <c r="X1905" s="16" t="b">
        <v>0</v>
      </c>
      <c r="Y1905" s="16" t="b">
        <v>0</v>
      </c>
      <c r="Z1905" s="16" t="e">
        <v>#N/A</v>
      </c>
      <c r="AA1905" s="16">
        <v>1.1021000000000001</v>
      </c>
      <c r="AB1905" s="16">
        <v>0</v>
      </c>
      <c r="AC1905" s="16" t="s">
        <v>989</v>
      </c>
      <c r="AD1905" s="16" t="s">
        <v>1118</v>
      </c>
      <c r="AE1905" s="16" t="s">
        <v>1119</v>
      </c>
      <c r="AF1905" s="16" t="s">
        <v>1120</v>
      </c>
      <c r="AG1905" s="16" t="s">
        <v>6</v>
      </c>
      <c r="AH1905" s="16" t="b">
        <v>0</v>
      </c>
      <c r="AI1905" s="16" t="s">
        <v>60</v>
      </c>
      <c r="AJ1905" s="16" t="s">
        <v>170</v>
      </c>
      <c r="AK1905" s="16" t="s">
        <v>147</v>
      </c>
      <c r="AL1905" s="16" t="s">
        <v>1121</v>
      </c>
      <c r="AM1905" s="16" t="s">
        <v>64</v>
      </c>
      <c r="AN1905" s="19" t="e">
        <v>#N/A</v>
      </c>
      <c r="AO1905" t="str">
        <f>RIGHT('CMO Input'!$T1905,(LEN('CMO Input'!$T1905)-FIND(" ",'CMO Input'!$T1905,1)))</f>
        <v>4-5”</v>
      </c>
      <c r="AP1905">
        <f>'CMO Input'!$O1905</f>
        <v>4</v>
      </c>
      <c r="AR1905" t="str">
        <f>Table2[[#This Row],[Policy / Non Policy]]</f>
        <v>Policy</v>
      </c>
      <c r="AS1905" t="str">
        <f>'CMO Input'!$U1905</f>
        <v>Tier 1</v>
      </c>
      <c r="AT1905" t="str">
        <f>'CMO Input'!$P1905</f>
        <v>SI</v>
      </c>
      <c r="AU1905" t="str" cm="1">
        <f t="array" ref="AU19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5" s="8" t="str">
        <f>TEXT('CMO Input'!$D1905,"MMM-YY")</f>
        <v>June</v>
      </c>
    </row>
    <row r="1906" spans="1:48" x14ac:dyDescent="0.25">
      <c r="A1906" s="14">
        <v>510861868</v>
      </c>
      <c r="B1906" s="12" t="s">
        <v>180</v>
      </c>
      <c r="C1906" s="12" t="s">
        <v>989</v>
      </c>
      <c r="D1906" s="12" t="s">
        <v>124</v>
      </c>
      <c r="E1906" s="13">
        <v>14</v>
      </c>
      <c r="F1906" s="12" t="s">
        <v>46</v>
      </c>
      <c r="G1906" s="13" t="s">
        <v>998</v>
      </c>
      <c r="H1906" s="12" t="s">
        <v>1195</v>
      </c>
      <c r="I1906" s="12" t="s">
        <v>1146</v>
      </c>
      <c r="J1906" s="12" t="s">
        <v>1147</v>
      </c>
      <c r="K1906" s="14">
        <v>510861868</v>
      </c>
      <c r="L1906" s="12" t="s">
        <v>116</v>
      </c>
      <c r="M1906" s="12">
        <v>15.2</v>
      </c>
      <c r="N1906" s="12" t="s">
        <v>52</v>
      </c>
      <c r="O1906" s="12">
        <v>4</v>
      </c>
      <c r="P1906" s="12" t="s">
        <v>53</v>
      </c>
      <c r="Q1906" s="12">
        <v>153</v>
      </c>
      <c r="R1906" s="12" t="s">
        <v>54</v>
      </c>
      <c r="S1906" s="12" t="s">
        <v>117</v>
      </c>
      <c r="T1906" s="12" t="s">
        <v>118</v>
      </c>
      <c r="U1906" s="12" t="s">
        <v>94</v>
      </c>
      <c r="V1906" s="12" t="s">
        <v>58</v>
      </c>
      <c r="W1906" s="12" t="s">
        <v>95</v>
      </c>
      <c r="X1906" s="12" t="b">
        <v>0</v>
      </c>
      <c r="Y1906" s="12" t="b">
        <v>0</v>
      </c>
      <c r="Z1906" s="12" t="e">
        <v>#N/A</v>
      </c>
      <c r="AA1906" s="12">
        <v>2.3256000000000001</v>
      </c>
      <c r="AB1906" s="12">
        <v>0</v>
      </c>
      <c r="AC1906" s="12" t="s">
        <v>989</v>
      </c>
      <c r="AD1906" s="12" t="s">
        <v>1146</v>
      </c>
      <c r="AE1906" s="12" t="s">
        <v>1147</v>
      </c>
      <c r="AF1906" s="12" t="s">
        <v>1001</v>
      </c>
      <c r="AG1906" s="12" t="s">
        <v>6</v>
      </c>
      <c r="AH1906" s="12" t="b">
        <v>0</v>
      </c>
      <c r="AI1906" s="12" t="s">
        <v>60</v>
      </c>
      <c r="AJ1906" s="12" t="s">
        <v>170</v>
      </c>
      <c r="AK1906" s="12" t="s">
        <v>147</v>
      </c>
      <c r="AL1906" s="12" t="s">
        <v>1029</v>
      </c>
      <c r="AM1906" s="12" t="s">
        <v>64</v>
      </c>
      <c r="AN1906" s="15" t="e">
        <v>#N/A</v>
      </c>
      <c r="AO1906" t="str">
        <f>RIGHT('CMO Input'!$T1906,(LEN('CMO Input'!$T1906)-FIND(" ",'CMO Input'!$T1906,1)))</f>
        <v>4-5”</v>
      </c>
      <c r="AP1906">
        <f>'CMO Input'!$O1906</f>
        <v>4</v>
      </c>
      <c r="AR1906" t="str">
        <f>Table2[[#This Row],[Policy / Non Policy]]</f>
        <v>Policy</v>
      </c>
      <c r="AS1906" t="str">
        <f>'CMO Input'!$U1906</f>
        <v>Tier 1</v>
      </c>
      <c r="AT1906" t="str">
        <f>'CMO Input'!$P1906</f>
        <v>CI</v>
      </c>
      <c r="AU1906" t="str" cm="1">
        <f t="array" ref="AU19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6" s="8" t="str">
        <f>TEXT('CMO Input'!$D1906,"MMM-YY")</f>
        <v>June</v>
      </c>
    </row>
    <row r="1907" spans="1:48" x14ac:dyDescent="0.25">
      <c r="A1907" s="18">
        <v>510790622</v>
      </c>
      <c r="B1907" s="16" t="s">
        <v>180</v>
      </c>
      <c r="C1907" s="16" t="s">
        <v>989</v>
      </c>
      <c r="D1907" s="16" t="s">
        <v>124</v>
      </c>
      <c r="E1907" s="17">
        <v>14</v>
      </c>
      <c r="F1907" s="16" t="s">
        <v>46</v>
      </c>
      <c r="G1907" s="17" t="s">
        <v>998</v>
      </c>
      <c r="H1907" s="16" t="s">
        <v>1195</v>
      </c>
      <c r="I1907" s="16" t="s">
        <v>1196</v>
      </c>
      <c r="J1907" s="16" t="s">
        <v>1197</v>
      </c>
      <c r="K1907" s="18">
        <v>510790622</v>
      </c>
      <c r="L1907" s="16" t="s">
        <v>116</v>
      </c>
      <c r="M1907" s="16">
        <v>45.8</v>
      </c>
      <c r="N1907" s="16" t="s">
        <v>52</v>
      </c>
      <c r="O1907" s="16">
        <v>4</v>
      </c>
      <c r="P1907" s="16" t="s">
        <v>163</v>
      </c>
      <c r="Q1907" s="16">
        <v>80</v>
      </c>
      <c r="R1907" s="16" t="s">
        <v>54</v>
      </c>
      <c r="S1907" s="16" t="s">
        <v>117</v>
      </c>
      <c r="T1907" s="16" t="s">
        <v>118</v>
      </c>
      <c r="U1907" s="16" t="s">
        <v>94</v>
      </c>
      <c r="V1907" s="16" t="s">
        <v>58</v>
      </c>
      <c r="W1907" s="16" t="s">
        <v>95</v>
      </c>
      <c r="X1907" s="16" t="b">
        <v>0</v>
      </c>
      <c r="Y1907" s="16" t="b">
        <v>0</v>
      </c>
      <c r="Z1907" s="16" t="e">
        <v>#N/A</v>
      </c>
      <c r="AA1907" s="16">
        <v>3.6640000000000001</v>
      </c>
      <c r="AB1907" s="16">
        <v>0</v>
      </c>
      <c r="AC1907" s="16" t="s">
        <v>989</v>
      </c>
      <c r="AD1907" s="16" t="s">
        <v>1196</v>
      </c>
      <c r="AE1907" s="16" t="s">
        <v>1197</v>
      </c>
      <c r="AF1907" s="16" t="s">
        <v>1006</v>
      </c>
      <c r="AG1907" s="16" t="s">
        <v>6</v>
      </c>
      <c r="AH1907" s="16" t="b">
        <v>0</v>
      </c>
      <c r="AI1907" s="16" t="s">
        <v>60</v>
      </c>
      <c r="AJ1907" s="16" t="s">
        <v>170</v>
      </c>
      <c r="AK1907" s="16" t="s">
        <v>147</v>
      </c>
      <c r="AL1907" s="16" t="s">
        <v>1007</v>
      </c>
      <c r="AM1907" s="16" t="s">
        <v>64</v>
      </c>
      <c r="AN1907" s="19" t="e">
        <v>#N/A</v>
      </c>
      <c r="AO1907" t="str">
        <f>RIGHT('CMO Input'!$T1907,(LEN('CMO Input'!$T1907)-FIND(" ",'CMO Input'!$T1907,1)))</f>
        <v>4-5”</v>
      </c>
      <c r="AP1907">
        <f>'CMO Input'!$O1907</f>
        <v>4</v>
      </c>
      <c r="AR1907" t="str">
        <f>Table2[[#This Row],[Policy / Non Policy]]</f>
        <v>Policy</v>
      </c>
      <c r="AS1907" t="str">
        <f>'CMO Input'!$U1907</f>
        <v>Tier 1</v>
      </c>
      <c r="AT1907" t="str">
        <f>'CMO Input'!$P1907</f>
        <v>SI</v>
      </c>
      <c r="AU1907" t="str" cm="1">
        <f t="array" ref="AU19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7" s="8" t="str">
        <f>TEXT('CMO Input'!$D1907,"MMM-YY")</f>
        <v>June</v>
      </c>
    </row>
    <row r="1908" spans="1:48" x14ac:dyDescent="0.25">
      <c r="A1908" s="14">
        <v>510944639</v>
      </c>
      <c r="B1908" s="12" t="s">
        <v>180</v>
      </c>
      <c r="C1908" s="12" t="s">
        <v>989</v>
      </c>
      <c r="D1908" s="12" t="s">
        <v>124</v>
      </c>
      <c r="E1908" s="13">
        <v>14</v>
      </c>
      <c r="F1908" s="12" t="s">
        <v>46</v>
      </c>
      <c r="G1908" s="13" t="s">
        <v>998</v>
      </c>
      <c r="H1908" s="12" t="s">
        <v>1194</v>
      </c>
      <c r="I1908" s="12" t="s">
        <v>1149</v>
      </c>
      <c r="J1908" s="12" t="s">
        <v>1159</v>
      </c>
      <c r="K1908" s="14">
        <v>510944639</v>
      </c>
      <c r="L1908" s="12" t="s">
        <v>116</v>
      </c>
      <c r="M1908" s="12">
        <v>17.100000000000001</v>
      </c>
      <c r="N1908" s="12" t="s">
        <v>52</v>
      </c>
      <c r="O1908" s="12">
        <v>4</v>
      </c>
      <c r="P1908" s="12" t="s">
        <v>53</v>
      </c>
      <c r="Q1908" s="12">
        <v>10</v>
      </c>
      <c r="R1908" s="12" t="s">
        <v>54</v>
      </c>
      <c r="S1908" s="12" t="s">
        <v>117</v>
      </c>
      <c r="T1908" s="12" t="s">
        <v>118</v>
      </c>
      <c r="U1908" s="12" t="s">
        <v>94</v>
      </c>
      <c r="V1908" s="12" t="s">
        <v>58</v>
      </c>
      <c r="W1908" s="12" t="s">
        <v>95</v>
      </c>
      <c r="X1908" s="12" t="b">
        <v>0</v>
      </c>
      <c r="Y1908" s="12" t="b">
        <v>0</v>
      </c>
      <c r="Z1908" s="12" t="e">
        <v>#N/A</v>
      </c>
      <c r="AA1908" s="12">
        <v>0.17100000000000001</v>
      </c>
      <c r="AB1908" s="12">
        <v>0</v>
      </c>
      <c r="AC1908" s="12" t="s">
        <v>989</v>
      </c>
      <c r="AD1908" s="12" t="s">
        <v>1149</v>
      </c>
      <c r="AE1908" s="12" t="s">
        <v>1159</v>
      </c>
      <c r="AF1908" s="12" t="s">
        <v>1031</v>
      </c>
      <c r="AG1908" s="12" t="s">
        <v>6</v>
      </c>
      <c r="AH1908" s="12" t="b">
        <v>0</v>
      </c>
      <c r="AI1908" s="12" t="s">
        <v>60</v>
      </c>
      <c r="AJ1908" s="12" t="s">
        <v>170</v>
      </c>
      <c r="AK1908" s="12" t="s">
        <v>147</v>
      </c>
      <c r="AL1908" s="12" t="s">
        <v>1151</v>
      </c>
      <c r="AM1908" s="12" t="s">
        <v>64</v>
      </c>
      <c r="AN1908" s="15" t="e">
        <v>#N/A</v>
      </c>
      <c r="AO1908" t="str">
        <f>RIGHT('CMO Input'!$T1908,(LEN('CMO Input'!$T1908)-FIND(" ",'CMO Input'!$T1908,1)))</f>
        <v>4-5”</v>
      </c>
      <c r="AP1908">
        <f>'CMO Input'!$O1908</f>
        <v>4</v>
      </c>
      <c r="AR1908" t="str">
        <f>Table2[[#This Row],[Policy / Non Policy]]</f>
        <v>Policy</v>
      </c>
      <c r="AS1908" t="str">
        <f>'CMO Input'!$U1908</f>
        <v>Tier 1</v>
      </c>
      <c r="AT1908" t="str">
        <f>'CMO Input'!$P1908</f>
        <v>CI</v>
      </c>
      <c r="AU1908" t="str" cm="1">
        <f t="array" ref="AU19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8" s="8" t="str">
        <f>TEXT('CMO Input'!$D1908,"MMM-YY")</f>
        <v>June</v>
      </c>
    </row>
    <row r="1909" spans="1:48" x14ac:dyDescent="0.25">
      <c r="A1909" s="18">
        <v>510943293</v>
      </c>
      <c r="B1909" s="16" t="s">
        <v>180</v>
      </c>
      <c r="C1909" s="16" t="s">
        <v>989</v>
      </c>
      <c r="D1909" s="16" t="s">
        <v>124</v>
      </c>
      <c r="E1909" s="17">
        <v>14</v>
      </c>
      <c r="F1909" s="16" t="s">
        <v>46</v>
      </c>
      <c r="G1909" s="17" t="s">
        <v>998</v>
      </c>
      <c r="H1909" s="16" t="s">
        <v>1194</v>
      </c>
      <c r="I1909" s="16" t="s">
        <v>1149</v>
      </c>
      <c r="J1909" s="16" t="s">
        <v>1198</v>
      </c>
      <c r="K1909" s="18">
        <v>510943293</v>
      </c>
      <c r="L1909" s="16" t="s">
        <v>116</v>
      </c>
      <c r="M1909" s="16">
        <v>27.6</v>
      </c>
      <c r="N1909" s="16" t="s">
        <v>52</v>
      </c>
      <c r="O1909" s="16">
        <v>4</v>
      </c>
      <c r="P1909" s="16" t="s">
        <v>53</v>
      </c>
      <c r="Q1909" s="16">
        <v>49</v>
      </c>
      <c r="R1909" s="16" t="s">
        <v>54</v>
      </c>
      <c r="S1909" s="16" t="s">
        <v>117</v>
      </c>
      <c r="T1909" s="16" t="s">
        <v>118</v>
      </c>
      <c r="U1909" s="16" t="s">
        <v>94</v>
      </c>
      <c r="V1909" s="16" t="s">
        <v>58</v>
      </c>
      <c r="W1909" s="16" t="s">
        <v>95</v>
      </c>
      <c r="X1909" s="16" t="b">
        <v>0</v>
      </c>
      <c r="Y1909" s="16" t="b">
        <v>0</v>
      </c>
      <c r="Z1909" s="16" t="e">
        <v>#N/A</v>
      </c>
      <c r="AA1909" s="16">
        <v>1.3524</v>
      </c>
      <c r="AB1909" s="16">
        <v>0</v>
      </c>
      <c r="AC1909" s="16" t="s">
        <v>989</v>
      </c>
      <c r="AD1909" s="16" t="s">
        <v>1149</v>
      </c>
      <c r="AE1909" s="16" t="s">
        <v>1198</v>
      </c>
      <c r="AF1909" s="16" t="s">
        <v>1031</v>
      </c>
      <c r="AG1909" s="16" t="s">
        <v>6</v>
      </c>
      <c r="AH1909" s="16" t="b">
        <v>0</v>
      </c>
      <c r="AI1909" s="16" t="s">
        <v>60</v>
      </c>
      <c r="AJ1909" s="16" t="s">
        <v>170</v>
      </c>
      <c r="AK1909" s="16" t="s">
        <v>147</v>
      </c>
      <c r="AL1909" s="16" t="s">
        <v>1151</v>
      </c>
      <c r="AM1909" s="16" t="s">
        <v>64</v>
      </c>
      <c r="AN1909" s="19" t="e">
        <v>#N/A</v>
      </c>
      <c r="AO1909" t="str">
        <f>RIGHT('CMO Input'!$T1909,(LEN('CMO Input'!$T1909)-FIND(" ",'CMO Input'!$T1909,1)))</f>
        <v>4-5”</v>
      </c>
      <c r="AP1909">
        <f>'CMO Input'!$O1909</f>
        <v>4</v>
      </c>
      <c r="AR1909" t="str">
        <f>Table2[[#This Row],[Policy / Non Policy]]</f>
        <v>Policy</v>
      </c>
      <c r="AS1909" t="str">
        <f>'CMO Input'!$U1909</f>
        <v>Tier 1</v>
      </c>
      <c r="AT1909" t="str">
        <f>'CMO Input'!$P1909</f>
        <v>CI</v>
      </c>
      <c r="AU1909" t="str" cm="1">
        <f t="array" ref="AU19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09" s="8" t="str">
        <f>TEXT('CMO Input'!$D1909,"MMM-YY")</f>
        <v>June</v>
      </c>
    </row>
    <row r="1910" spans="1:48" x14ac:dyDescent="0.25">
      <c r="A1910" s="14">
        <v>510934709</v>
      </c>
      <c r="B1910" s="12" t="s">
        <v>180</v>
      </c>
      <c r="C1910" s="12" t="s">
        <v>989</v>
      </c>
      <c r="D1910" s="12" t="s">
        <v>124</v>
      </c>
      <c r="E1910" s="13">
        <v>14</v>
      </c>
      <c r="F1910" s="12" t="s">
        <v>46</v>
      </c>
      <c r="G1910" s="13" t="s">
        <v>998</v>
      </c>
      <c r="H1910" s="12" t="s">
        <v>87</v>
      </c>
      <c r="I1910" s="12" t="s">
        <v>1034</v>
      </c>
      <c r="J1910" s="12" t="s">
        <v>1160</v>
      </c>
      <c r="K1910" s="14">
        <v>510934709</v>
      </c>
      <c r="L1910" s="12" t="s">
        <v>116</v>
      </c>
      <c r="M1910" s="12">
        <v>21.1</v>
      </c>
      <c r="N1910" s="12" t="s">
        <v>52</v>
      </c>
      <c r="O1910" s="12">
        <v>4</v>
      </c>
      <c r="P1910" s="12" t="s">
        <v>163</v>
      </c>
      <c r="Q1910" s="12">
        <v>104</v>
      </c>
      <c r="R1910" s="12" t="s">
        <v>54</v>
      </c>
      <c r="S1910" s="12" t="s">
        <v>117</v>
      </c>
      <c r="T1910" s="12" t="s">
        <v>118</v>
      </c>
      <c r="U1910" s="12" t="s">
        <v>94</v>
      </c>
      <c r="V1910" s="12" t="s">
        <v>58</v>
      </c>
      <c r="W1910" s="12" t="s">
        <v>95</v>
      </c>
      <c r="X1910" s="12" t="b">
        <v>0</v>
      </c>
      <c r="Y1910" s="12" t="b">
        <v>0</v>
      </c>
      <c r="Z1910" s="12" t="e">
        <v>#N/A</v>
      </c>
      <c r="AA1910" s="12">
        <v>2.1943999999999999</v>
      </c>
      <c r="AB1910" s="12">
        <v>0</v>
      </c>
      <c r="AC1910" s="12" t="s">
        <v>989</v>
      </c>
      <c r="AD1910" s="12" t="s">
        <v>1034</v>
      </c>
      <c r="AE1910" s="12" t="s">
        <v>1160</v>
      </c>
      <c r="AF1910" s="12" t="s">
        <v>1025</v>
      </c>
      <c r="AG1910" s="12" t="s">
        <v>6</v>
      </c>
      <c r="AH1910" s="12" t="b">
        <v>0</v>
      </c>
      <c r="AI1910" s="12" t="s">
        <v>60</v>
      </c>
      <c r="AJ1910" s="12" t="s">
        <v>170</v>
      </c>
      <c r="AK1910" s="12" t="s">
        <v>147</v>
      </c>
      <c r="AL1910" s="12" t="s">
        <v>1036</v>
      </c>
      <c r="AM1910" s="12" t="s">
        <v>64</v>
      </c>
      <c r="AN1910" s="15" t="e">
        <v>#N/A</v>
      </c>
      <c r="AO1910" t="str">
        <f>RIGHT('CMO Input'!$T1910,(LEN('CMO Input'!$T1910)-FIND(" ",'CMO Input'!$T1910,1)))</f>
        <v>4-5”</v>
      </c>
      <c r="AP1910">
        <f>'CMO Input'!$O1910</f>
        <v>4</v>
      </c>
      <c r="AR1910" t="str">
        <f>Table2[[#This Row],[Policy / Non Policy]]</f>
        <v>Policy</v>
      </c>
      <c r="AS1910" t="str">
        <f>'CMO Input'!$U1910</f>
        <v>Tier 1</v>
      </c>
      <c r="AT1910" t="str">
        <f>'CMO Input'!$P1910</f>
        <v>SI</v>
      </c>
      <c r="AU1910" t="str" cm="1">
        <f t="array" ref="AU19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0" s="8" t="str">
        <f>TEXT('CMO Input'!$D1910,"MMM-YY")</f>
        <v>June</v>
      </c>
    </row>
    <row r="1911" spans="1:48" x14ac:dyDescent="0.25">
      <c r="A1911" s="18">
        <v>510896370</v>
      </c>
      <c r="B1911" s="16" t="s">
        <v>180</v>
      </c>
      <c r="C1911" s="16" t="s">
        <v>989</v>
      </c>
      <c r="D1911" s="16" t="s">
        <v>124</v>
      </c>
      <c r="E1911" s="17">
        <v>14</v>
      </c>
      <c r="F1911" s="16" t="s">
        <v>46</v>
      </c>
      <c r="G1911" s="17" t="s">
        <v>1044</v>
      </c>
      <c r="H1911" s="16" t="s">
        <v>1199</v>
      </c>
      <c r="I1911" s="16" t="s">
        <v>1139</v>
      </c>
      <c r="J1911" s="16" t="s">
        <v>1140</v>
      </c>
      <c r="K1911" s="18">
        <v>510896370</v>
      </c>
      <c r="L1911" s="16" t="s">
        <v>116</v>
      </c>
      <c r="M1911" s="16">
        <v>0.2</v>
      </c>
      <c r="N1911" s="16" t="s">
        <v>52</v>
      </c>
      <c r="O1911" s="16">
        <v>4</v>
      </c>
      <c r="P1911" s="16" t="s">
        <v>91</v>
      </c>
      <c r="Q1911" s="16">
        <v>84</v>
      </c>
      <c r="R1911" s="16" t="s">
        <v>54</v>
      </c>
      <c r="S1911" s="16" t="s">
        <v>117</v>
      </c>
      <c r="T1911" s="16" t="s">
        <v>118</v>
      </c>
      <c r="U1911" s="16" t="s">
        <v>94</v>
      </c>
      <c r="V1911" s="16" t="s">
        <v>58</v>
      </c>
      <c r="W1911" s="16" t="s">
        <v>95</v>
      </c>
      <c r="X1911" s="16" t="b">
        <v>0</v>
      </c>
      <c r="Y1911" s="16" t="b">
        <v>0</v>
      </c>
      <c r="Z1911" s="16" t="e">
        <v>#N/A</v>
      </c>
      <c r="AA1911" s="16">
        <v>1.6800000000000002E-2</v>
      </c>
      <c r="AB1911" s="16">
        <v>0</v>
      </c>
      <c r="AC1911" s="16" t="s">
        <v>989</v>
      </c>
      <c r="AD1911" s="16" t="s">
        <v>1139</v>
      </c>
      <c r="AE1911" s="16" t="s">
        <v>1140</v>
      </c>
      <c r="AF1911" s="16" t="s">
        <v>1046</v>
      </c>
      <c r="AG1911" s="16" t="s">
        <v>6</v>
      </c>
      <c r="AH1911" s="16" t="b">
        <v>0</v>
      </c>
      <c r="AI1911" s="16" t="s">
        <v>60</v>
      </c>
      <c r="AJ1911" s="16" t="s">
        <v>166</v>
      </c>
      <c r="AK1911" s="16" t="s">
        <v>147</v>
      </c>
      <c r="AL1911" s="16" t="s">
        <v>1141</v>
      </c>
      <c r="AM1911" s="16" t="s">
        <v>64</v>
      </c>
      <c r="AN1911" s="19" t="e">
        <v>#N/A</v>
      </c>
      <c r="AO1911" t="str">
        <f>RIGHT('CMO Input'!$T1911,(LEN('CMO Input'!$T1911)-FIND(" ",'CMO Input'!$T1911,1)))</f>
        <v>4-5”</v>
      </c>
      <c r="AP1911">
        <f>'CMO Input'!$O1911</f>
        <v>4</v>
      </c>
      <c r="AR1911" t="str">
        <f>Table2[[#This Row],[Policy / Non Policy]]</f>
        <v>Policy</v>
      </c>
      <c r="AS1911" t="str">
        <f>'CMO Input'!$U1911</f>
        <v>Tier 1</v>
      </c>
      <c r="AT1911" t="str">
        <f>'CMO Input'!$P1911</f>
        <v>DI</v>
      </c>
      <c r="AU1911" t="str" cm="1">
        <f t="array" ref="AU19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1" s="8" t="str">
        <f>TEXT('CMO Input'!$D1911,"MMM-YY")</f>
        <v>June</v>
      </c>
    </row>
    <row r="1912" spans="1:48" x14ac:dyDescent="0.25">
      <c r="A1912" s="14">
        <v>510949850</v>
      </c>
      <c r="B1912" s="12" t="s">
        <v>180</v>
      </c>
      <c r="C1912" s="12" t="s">
        <v>989</v>
      </c>
      <c r="D1912" s="12" t="s">
        <v>124</v>
      </c>
      <c r="E1912" s="13">
        <v>14</v>
      </c>
      <c r="F1912" s="12" t="s">
        <v>46</v>
      </c>
      <c r="G1912" s="13" t="s">
        <v>1044</v>
      </c>
      <c r="H1912" s="12" t="s">
        <v>159</v>
      </c>
      <c r="I1912" s="12" t="s">
        <v>1039</v>
      </c>
      <c r="J1912" s="12" t="s">
        <v>1087</v>
      </c>
      <c r="K1912" s="14">
        <v>510949850</v>
      </c>
      <c r="L1912" s="12" t="s">
        <v>116</v>
      </c>
      <c r="M1912" s="12">
        <v>0.6</v>
      </c>
      <c r="N1912" s="12" t="s">
        <v>52</v>
      </c>
      <c r="O1912" s="12">
        <v>4</v>
      </c>
      <c r="P1912" s="12" t="s">
        <v>91</v>
      </c>
      <c r="Q1912" s="12">
        <v>183</v>
      </c>
      <c r="R1912" s="12" t="s">
        <v>54</v>
      </c>
      <c r="S1912" s="12" t="s">
        <v>117</v>
      </c>
      <c r="T1912" s="12" t="s">
        <v>118</v>
      </c>
      <c r="U1912" s="12" t="s">
        <v>94</v>
      </c>
      <c r="V1912" s="12" t="s">
        <v>58</v>
      </c>
      <c r="W1912" s="12" t="s">
        <v>95</v>
      </c>
      <c r="X1912" s="12" t="b">
        <v>0</v>
      </c>
      <c r="Y1912" s="12" t="b">
        <v>0</v>
      </c>
      <c r="Z1912" s="12" t="e">
        <v>#N/A</v>
      </c>
      <c r="AA1912" s="12">
        <v>0.10979999999999999</v>
      </c>
      <c r="AB1912" s="12">
        <v>0</v>
      </c>
      <c r="AC1912" s="12" t="s">
        <v>989</v>
      </c>
      <c r="AD1912" s="12" t="s">
        <v>1039</v>
      </c>
      <c r="AE1912" s="12" t="s">
        <v>1087</v>
      </c>
      <c r="AF1912" s="12" t="s">
        <v>1010</v>
      </c>
      <c r="AG1912" s="12" t="s">
        <v>6</v>
      </c>
      <c r="AH1912" s="12" t="b">
        <v>0</v>
      </c>
      <c r="AI1912" s="12" t="s">
        <v>60</v>
      </c>
      <c r="AJ1912" s="12" t="s">
        <v>827</v>
      </c>
      <c r="AK1912" s="12" t="s">
        <v>147</v>
      </c>
      <c r="AL1912" s="12" t="s">
        <v>1041</v>
      </c>
      <c r="AM1912" s="12" t="s">
        <v>64</v>
      </c>
      <c r="AN1912" s="15" t="e">
        <v>#N/A</v>
      </c>
      <c r="AO1912" t="str">
        <f>RIGHT('CMO Input'!$T1912,(LEN('CMO Input'!$T1912)-FIND(" ",'CMO Input'!$T1912,1)))</f>
        <v>4-5”</v>
      </c>
      <c r="AP1912">
        <f>'CMO Input'!$O1912</f>
        <v>4</v>
      </c>
      <c r="AR1912" t="str">
        <f>Table2[[#This Row],[Policy / Non Policy]]</f>
        <v>Policy</v>
      </c>
      <c r="AS1912" t="str">
        <f>'CMO Input'!$U1912</f>
        <v>Tier 1</v>
      </c>
      <c r="AT1912" t="str">
        <f>'CMO Input'!$P1912</f>
        <v>DI</v>
      </c>
      <c r="AU1912" t="str" cm="1">
        <f t="array" ref="AU19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2" s="8" t="str">
        <f>TEXT('CMO Input'!$D1912,"MMM-YY")</f>
        <v>June</v>
      </c>
    </row>
    <row r="1913" spans="1:48" x14ac:dyDescent="0.25">
      <c r="A1913" s="18">
        <v>510968613</v>
      </c>
      <c r="B1913" s="16" t="s">
        <v>180</v>
      </c>
      <c r="C1913" s="16" t="s">
        <v>989</v>
      </c>
      <c r="D1913" s="16" t="s">
        <v>124</v>
      </c>
      <c r="E1913" s="17">
        <v>14</v>
      </c>
      <c r="F1913" s="16" t="s">
        <v>46</v>
      </c>
      <c r="G1913" s="17" t="s">
        <v>1044</v>
      </c>
      <c r="H1913" s="16" t="s">
        <v>159</v>
      </c>
      <c r="I1913" s="16" t="s">
        <v>1167</v>
      </c>
      <c r="J1913" s="16" t="s">
        <v>1169</v>
      </c>
      <c r="K1913" s="18">
        <v>510968613</v>
      </c>
      <c r="L1913" s="16" t="s">
        <v>116</v>
      </c>
      <c r="M1913" s="16">
        <v>1.4</v>
      </c>
      <c r="N1913" s="16" t="s">
        <v>52</v>
      </c>
      <c r="O1913" s="16">
        <v>4</v>
      </c>
      <c r="P1913" s="16" t="s">
        <v>91</v>
      </c>
      <c r="Q1913" s="16">
        <v>70</v>
      </c>
      <c r="R1913" s="16" t="s">
        <v>54</v>
      </c>
      <c r="S1913" s="16" t="s">
        <v>117</v>
      </c>
      <c r="T1913" s="16" t="s">
        <v>118</v>
      </c>
      <c r="U1913" s="16" t="s">
        <v>94</v>
      </c>
      <c r="V1913" s="16" t="s">
        <v>58</v>
      </c>
      <c r="W1913" s="16" t="s">
        <v>95</v>
      </c>
      <c r="X1913" s="16" t="b">
        <v>0</v>
      </c>
      <c r="Y1913" s="16" t="b">
        <v>0</v>
      </c>
      <c r="Z1913" s="16" t="e">
        <v>#N/A</v>
      </c>
      <c r="AA1913" s="16">
        <v>9.8000000000000004E-2</v>
      </c>
      <c r="AB1913" s="16">
        <v>0</v>
      </c>
      <c r="AC1913" s="16" t="s">
        <v>989</v>
      </c>
      <c r="AD1913" s="16" t="s">
        <v>1167</v>
      </c>
      <c r="AE1913" s="16" t="s">
        <v>1169</v>
      </c>
      <c r="AF1913" s="16" t="s">
        <v>1010</v>
      </c>
      <c r="AG1913" s="16" t="s">
        <v>6</v>
      </c>
      <c r="AH1913" s="16" t="b">
        <v>0</v>
      </c>
      <c r="AI1913" s="16" t="s">
        <v>60</v>
      </c>
      <c r="AJ1913" s="16" t="s">
        <v>827</v>
      </c>
      <c r="AK1913" s="16" t="s">
        <v>147</v>
      </c>
      <c r="AL1913" s="16" t="s">
        <v>1011</v>
      </c>
      <c r="AM1913" s="16" t="s">
        <v>64</v>
      </c>
      <c r="AN1913" s="19" t="e">
        <v>#N/A</v>
      </c>
      <c r="AO1913" t="str">
        <f>RIGHT('CMO Input'!$T1913,(LEN('CMO Input'!$T1913)-FIND(" ",'CMO Input'!$T1913,1)))</f>
        <v>4-5”</v>
      </c>
      <c r="AP1913">
        <f>'CMO Input'!$O1913</f>
        <v>4</v>
      </c>
      <c r="AR1913" t="str">
        <f>Table2[[#This Row],[Policy / Non Policy]]</f>
        <v>Policy</v>
      </c>
      <c r="AS1913" t="str">
        <f>'CMO Input'!$U1913</f>
        <v>Tier 1</v>
      </c>
      <c r="AT1913" t="str">
        <f>'CMO Input'!$P1913</f>
        <v>DI</v>
      </c>
      <c r="AU1913" t="str" cm="1">
        <f t="array" ref="AU19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3" s="8" t="str">
        <f>TEXT('CMO Input'!$D1913,"MMM-YY")</f>
        <v>June</v>
      </c>
    </row>
    <row r="1914" spans="1:48" x14ac:dyDescent="0.25">
      <c r="A1914" s="14">
        <v>510778066</v>
      </c>
      <c r="B1914" s="12" t="s">
        <v>180</v>
      </c>
      <c r="C1914" s="12" t="s">
        <v>989</v>
      </c>
      <c r="D1914" s="12" t="s">
        <v>124</v>
      </c>
      <c r="E1914" s="13">
        <v>14</v>
      </c>
      <c r="F1914" s="12" t="s">
        <v>46</v>
      </c>
      <c r="G1914" s="13" t="s">
        <v>1044</v>
      </c>
      <c r="H1914" s="12" t="s">
        <v>1199</v>
      </c>
      <c r="I1914" s="12" t="s">
        <v>1108</v>
      </c>
      <c r="J1914" s="12" t="s">
        <v>1171</v>
      </c>
      <c r="K1914" s="14">
        <v>510778066</v>
      </c>
      <c r="L1914" s="12" t="s">
        <v>116</v>
      </c>
      <c r="M1914" s="12">
        <v>24.1</v>
      </c>
      <c r="N1914" s="12" t="s">
        <v>52</v>
      </c>
      <c r="O1914" s="12">
        <v>4</v>
      </c>
      <c r="P1914" s="12" t="s">
        <v>163</v>
      </c>
      <c r="Q1914" s="12">
        <v>71</v>
      </c>
      <c r="R1914" s="12" t="s">
        <v>54</v>
      </c>
      <c r="S1914" s="12" t="s">
        <v>117</v>
      </c>
      <c r="T1914" s="12" t="s">
        <v>118</v>
      </c>
      <c r="U1914" s="12" t="s">
        <v>94</v>
      </c>
      <c r="V1914" s="12" t="s">
        <v>58</v>
      </c>
      <c r="W1914" s="12" t="s">
        <v>95</v>
      </c>
      <c r="X1914" s="12" t="b">
        <v>0</v>
      </c>
      <c r="Y1914" s="12" t="b">
        <v>0</v>
      </c>
      <c r="Z1914" s="12" t="e">
        <v>#N/A</v>
      </c>
      <c r="AA1914" s="12">
        <v>1.7111000000000001</v>
      </c>
      <c r="AB1914" s="12">
        <v>0</v>
      </c>
      <c r="AC1914" s="12" t="s">
        <v>989</v>
      </c>
      <c r="AD1914" s="12" t="s">
        <v>1108</v>
      </c>
      <c r="AE1914" s="12" t="s">
        <v>1171</v>
      </c>
      <c r="AF1914" s="12" t="s">
        <v>1046</v>
      </c>
      <c r="AG1914" s="12" t="s">
        <v>6</v>
      </c>
      <c r="AH1914" s="12" t="b">
        <v>0</v>
      </c>
      <c r="AI1914" s="12" t="s">
        <v>60</v>
      </c>
      <c r="AJ1914" s="12" t="s">
        <v>166</v>
      </c>
      <c r="AK1914" s="12" t="s">
        <v>147</v>
      </c>
      <c r="AL1914" s="12" t="s">
        <v>1060</v>
      </c>
      <c r="AM1914" s="12" t="s">
        <v>64</v>
      </c>
      <c r="AN1914" s="15" t="e">
        <v>#N/A</v>
      </c>
      <c r="AO1914" t="str">
        <f>RIGHT('CMO Input'!$T1914,(LEN('CMO Input'!$T1914)-FIND(" ",'CMO Input'!$T1914,1)))</f>
        <v>4-5”</v>
      </c>
      <c r="AP1914">
        <f>'CMO Input'!$O1914</f>
        <v>4</v>
      </c>
      <c r="AR1914" t="str">
        <f>Table2[[#This Row],[Policy / Non Policy]]</f>
        <v>Policy</v>
      </c>
      <c r="AS1914" t="str">
        <f>'CMO Input'!$U1914</f>
        <v>Tier 1</v>
      </c>
      <c r="AT1914" t="str">
        <f>'CMO Input'!$P1914</f>
        <v>SI</v>
      </c>
      <c r="AU1914" t="str" cm="1">
        <f t="array" ref="AU19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4" s="8" t="str">
        <f>TEXT('CMO Input'!$D1914,"MMM-YY")</f>
        <v>June</v>
      </c>
    </row>
    <row r="1915" spans="1:48" x14ac:dyDescent="0.25">
      <c r="A1915" s="18">
        <v>510918216</v>
      </c>
      <c r="B1915" s="16" t="s">
        <v>180</v>
      </c>
      <c r="C1915" s="16" t="s">
        <v>989</v>
      </c>
      <c r="D1915" s="16" t="s">
        <v>124</v>
      </c>
      <c r="E1915" s="17">
        <v>14</v>
      </c>
      <c r="F1915" s="16" t="s">
        <v>46</v>
      </c>
      <c r="G1915" s="17" t="s">
        <v>1187</v>
      </c>
      <c r="H1915" s="16" t="s">
        <v>1200</v>
      </c>
      <c r="I1915" s="16" t="s">
        <v>1112</v>
      </c>
      <c r="J1915" s="16" t="s">
        <v>1201</v>
      </c>
      <c r="K1915" s="18">
        <v>510918216</v>
      </c>
      <c r="L1915" s="16" t="s">
        <v>116</v>
      </c>
      <c r="M1915" s="16">
        <v>21.7</v>
      </c>
      <c r="N1915" s="16" t="s">
        <v>52</v>
      </c>
      <c r="O1915" s="16">
        <v>4</v>
      </c>
      <c r="P1915" s="16" t="s">
        <v>163</v>
      </c>
      <c r="Q1915" s="16">
        <v>144</v>
      </c>
      <c r="R1915" s="16" t="s">
        <v>54</v>
      </c>
      <c r="S1915" s="16" t="s">
        <v>117</v>
      </c>
      <c r="T1915" s="16" t="s">
        <v>118</v>
      </c>
      <c r="U1915" s="16" t="s">
        <v>94</v>
      </c>
      <c r="V1915" s="16" t="s">
        <v>58</v>
      </c>
      <c r="W1915" s="16" t="s">
        <v>95</v>
      </c>
      <c r="X1915" s="16" t="b">
        <v>0</v>
      </c>
      <c r="Y1915" s="16" t="b">
        <v>0</v>
      </c>
      <c r="Z1915" s="16" t="e">
        <v>#N/A</v>
      </c>
      <c r="AA1915" s="16">
        <v>3.1248</v>
      </c>
      <c r="AB1915" s="16">
        <v>0</v>
      </c>
      <c r="AC1915" s="16" t="s">
        <v>989</v>
      </c>
      <c r="AD1915" s="16" t="s">
        <v>1112</v>
      </c>
      <c r="AE1915" s="16" t="s">
        <v>1201</v>
      </c>
      <c r="AF1915" s="16" t="s">
        <v>996</v>
      </c>
      <c r="AG1915" s="16" t="s">
        <v>6</v>
      </c>
      <c r="AH1915" s="16" t="b">
        <v>0</v>
      </c>
      <c r="AI1915" s="16" t="s">
        <v>60</v>
      </c>
      <c r="AJ1915" s="16" t="s">
        <v>61</v>
      </c>
      <c r="AK1915" s="16" t="s">
        <v>147</v>
      </c>
      <c r="AL1915" s="16" t="s">
        <v>153</v>
      </c>
      <c r="AM1915" s="16" t="s">
        <v>64</v>
      </c>
      <c r="AN1915" s="19" t="e">
        <v>#N/A</v>
      </c>
      <c r="AO1915" t="str">
        <f>RIGHT('CMO Input'!$T1915,(LEN('CMO Input'!$T1915)-FIND(" ",'CMO Input'!$T1915,1)))</f>
        <v>4-5”</v>
      </c>
      <c r="AP1915">
        <f>'CMO Input'!$O1915</f>
        <v>4</v>
      </c>
      <c r="AR1915" t="str">
        <f>Table2[[#This Row],[Policy / Non Policy]]</f>
        <v>Policy</v>
      </c>
      <c r="AS1915" t="str">
        <f>'CMO Input'!$U1915</f>
        <v>Tier 1</v>
      </c>
      <c r="AT1915" t="str">
        <f>'CMO Input'!$P1915</f>
        <v>SI</v>
      </c>
      <c r="AU1915" t="str" cm="1">
        <f t="array" ref="AU19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15" s="8" t="str">
        <f>TEXT('CMO Input'!$D1915,"MMM-YY")</f>
        <v>June</v>
      </c>
    </row>
    <row r="1916" spans="1:48" x14ac:dyDescent="0.25">
      <c r="A1916" s="14">
        <v>510943504</v>
      </c>
      <c r="B1916" s="12" t="s">
        <v>180</v>
      </c>
      <c r="C1916" s="12" t="s">
        <v>989</v>
      </c>
      <c r="D1916" s="12" t="s">
        <v>124</v>
      </c>
      <c r="E1916" s="13">
        <v>14</v>
      </c>
      <c r="F1916" s="12" t="s">
        <v>46</v>
      </c>
      <c r="G1916" s="13" t="s">
        <v>998</v>
      </c>
      <c r="H1916" s="12" t="s">
        <v>1195</v>
      </c>
      <c r="I1916" s="12" t="s">
        <v>1202</v>
      </c>
      <c r="J1916" s="12" t="s">
        <v>1203</v>
      </c>
      <c r="K1916" s="14">
        <v>510943504</v>
      </c>
      <c r="L1916" s="12" t="s">
        <v>116</v>
      </c>
      <c r="M1916" s="12">
        <v>14.6</v>
      </c>
      <c r="N1916" s="12" t="s">
        <v>52</v>
      </c>
      <c r="O1916" s="12">
        <v>6</v>
      </c>
      <c r="P1916" s="12" t="s">
        <v>163</v>
      </c>
      <c r="Q1916" s="12">
        <v>74</v>
      </c>
      <c r="R1916" s="12" t="s">
        <v>54</v>
      </c>
      <c r="S1916" s="12" t="s">
        <v>134</v>
      </c>
      <c r="T1916" s="12" t="s">
        <v>135</v>
      </c>
      <c r="U1916" s="12" t="s">
        <v>94</v>
      </c>
      <c r="V1916" s="12" t="s">
        <v>58</v>
      </c>
      <c r="W1916" s="12" t="s">
        <v>95</v>
      </c>
      <c r="X1916" s="12" t="b">
        <v>0</v>
      </c>
      <c r="Y1916" s="12" t="b">
        <v>0</v>
      </c>
      <c r="Z1916" s="12" t="e">
        <v>#N/A</v>
      </c>
      <c r="AA1916" s="12">
        <v>1.0804</v>
      </c>
      <c r="AB1916" s="12">
        <v>0</v>
      </c>
      <c r="AC1916" s="12" t="s">
        <v>989</v>
      </c>
      <c r="AD1916" s="12" t="s">
        <v>1202</v>
      </c>
      <c r="AE1916" s="12" t="s">
        <v>1203</v>
      </c>
      <c r="AF1916" s="12" t="s">
        <v>1001</v>
      </c>
      <c r="AG1916" s="12" t="s">
        <v>6</v>
      </c>
      <c r="AH1916" s="12" t="b">
        <v>0</v>
      </c>
      <c r="AI1916" s="12" t="s">
        <v>60</v>
      </c>
      <c r="AJ1916" s="12" t="s">
        <v>170</v>
      </c>
      <c r="AK1916" s="12" t="s">
        <v>147</v>
      </c>
      <c r="AL1916" s="12" t="s">
        <v>1068</v>
      </c>
      <c r="AM1916" s="12" t="s">
        <v>64</v>
      </c>
      <c r="AN1916" s="15" t="e">
        <v>#N/A</v>
      </c>
      <c r="AO1916" t="str">
        <f>RIGHT('CMO Input'!$T1916,(LEN('CMO Input'!$T1916)-FIND(" ",'CMO Input'!$T1916,1)))</f>
        <v>6-7”</v>
      </c>
      <c r="AP1916">
        <f>'CMO Input'!$O1916</f>
        <v>6</v>
      </c>
      <c r="AR1916" t="str">
        <f>Table2[[#This Row],[Policy / Non Policy]]</f>
        <v>Policy</v>
      </c>
      <c r="AS1916" t="str">
        <f>'CMO Input'!$U1916</f>
        <v>Tier 1</v>
      </c>
      <c r="AT1916" t="str">
        <f>'CMO Input'!$P1916</f>
        <v>SI</v>
      </c>
      <c r="AU1916" t="str" cm="1">
        <f t="array" ref="AU19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16" s="8" t="str">
        <f>TEXT('CMO Input'!$D1916,"MMM-YY")</f>
        <v>June</v>
      </c>
    </row>
    <row r="1917" spans="1:48" x14ac:dyDescent="0.25">
      <c r="A1917" s="18">
        <v>510906068</v>
      </c>
      <c r="B1917" s="16" t="s">
        <v>180</v>
      </c>
      <c r="C1917" s="16" t="s">
        <v>989</v>
      </c>
      <c r="D1917" s="16" t="s">
        <v>124</v>
      </c>
      <c r="E1917" s="17">
        <v>14</v>
      </c>
      <c r="F1917" s="16" t="s">
        <v>46</v>
      </c>
      <c r="G1917" s="17" t="s">
        <v>998</v>
      </c>
      <c r="H1917" s="16" t="s">
        <v>87</v>
      </c>
      <c r="I1917" s="16" t="s">
        <v>1069</v>
      </c>
      <c r="J1917" s="16" t="s">
        <v>1099</v>
      </c>
      <c r="K1917" s="18">
        <v>510906068</v>
      </c>
      <c r="L1917" s="16" t="s">
        <v>116</v>
      </c>
      <c r="M1917" s="16">
        <v>26.6</v>
      </c>
      <c r="N1917" s="16" t="s">
        <v>52</v>
      </c>
      <c r="O1917" s="16">
        <v>6</v>
      </c>
      <c r="P1917" s="16" t="s">
        <v>163</v>
      </c>
      <c r="Q1917" s="16">
        <v>91</v>
      </c>
      <c r="R1917" s="16" t="s">
        <v>54</v>
      </c>
      <c r="S1917" s="16" t="s">
        <v>134</v>
      </c>
      <c r="T1917" s="16" t="s">
        <v>135</v>
      </c>
      <c r="U1917" s="16" t="s">
        <v>94</v>
      </c>
      <c r="V1917" s="16" t="s">
        <v>58</v>
      </c>
      <c r="W1917" s="16" t="s">
        <v>95</v>
      </c>
      <c r="X1917" s="16" t="b">
        <v>0</v>
      </c>
      <c r="Y1917" s="16" t="b">
        <v>0</v>
      </c>
      <c r="Z1917" s="16" t="e">
        <v>#N/A</v>
      </c>
      <c r="AA1917" s="16">
        <v>2.4206000000000003</v>
      </c>
      <c r="AB1917" s="16">
        <v>0</v>
      </c>
      <c r="AC1917" s="16" t="s">
        <v>989</v>
      </c>
      <c r="AD1917" s="16" t="s">
        <v>1069</v>
      </c>
      <c r="AE1917" s="16" t="s">
        <v>1099</v>
      </c>
      <c r="AF1917" s="16" t="s">
        <v>1006</v>
      </c>
      <c r="AG1917" s="16" t="s">
        <v>6</v>
      </c>
      <c r="AH1917" s="16" t="b">
        <v>0</v>
      </c>
      <c r="AI1917" s="16" t="s">
        <v>60</v>
      </c>
      <c r="AJ1917" s="16" t="s">
        <v>170</v>
      </c>
      <c r="AK1917" s="16" t="s">
        <v>147</v>
      </c>
      <c r="AL1917" s="16" t="s">
        <v>1007</v>
      </c>
      <c r="AM1917" s="16" t="s">
        <v>64</v>
      </c>
      <c r="AN1917" s="19" t="e">
        <v>#N/A</v>
      </c>
      <c r="AO1917" t="str">
        <f>RIGHT('CMO Input'!$T1917,(LEN('CMO Input'!$T1917)-FIND(" ",'CMO Input'!$T1917,1)))</f>
        <v>6-7”</v>
      </c>
      <c r="AP1917">
        <f>'CMO Input'!$O1917</f>
        <v>6</v>
      </c>
      <c r="AR1917" t="str">
        <f>Table2[[#This Row],[Policy / Non Policy]]</f>
        <v>Policy</v>
      </c>
      <c r="AS1917" t="str">
        <f>'CMO Input'!$U1917</f>
        <v>Tier 1</v>
      </c>
      <c r="AT1917" t="str">
        <f>'CMO Input'!$P1917</f>
        <v>SI</v>
      </c>
      <c r="AU1917" t="str" cm="1">
        <f t="array" ref="AU19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17" s="8" t="str">
        <f>TEXT('CMO Input'!$D1917,"MMM-YY")</f>
        <v>June</v>
      </c>
    </row>
    <row r="1918" spans="1:48" x14ac:dyDescent="0.25">
      <c r="A1918" s="14">
        <v>510948811</v>
      </c>
      <c r="B1918" s="12" t="s">
        <v>180</v>
      </c>
      <c r="C1918" s="12" t="s">
        <v>989</v>
      </c>
      <c r="D1918" s="12" t="s">
        <v>124</v>
      </c>
      <c r="E1918" s="13">
        <v>14</v>
      </c>
      <c r="F1918" s="12" t="s">
        <v>46</v>
      </c>
      <c r="G1918" s="13" t="s">
        <v>1044</v>
      </c>
      <c r="H1918" s="12" t="s">
        <v>1204</v>
      </c>
      <c r="I1918" s="12" t="s">
        <v>1164</v>
      </c>
      <c r="J1918" s="12" t="s">
        <v>1182</v>
      </c>
      <c r="K1918" s="14">
        <v>510948811</v>
      </c>
      <c r="L1918" s="12" t="s">
        <v>116</v>
      </c>
      <c r="M1918" s="12">
        <v>1.1000000000000001</v>
      </c>
      <c r="N1918" s="12" t="s">
        <v>52</v>
      </c>
      <c r="O1918" s="12">
        <v>6</v>
      </c>
      <c r="P1918" s="12" t="s">
        <v>91</v>
      </c>
      <c r="Q1918" s="12">
        <v>100</v>
      </c>
      <c r="R1918" s="12" t="s">
        <v>54</v>
      </c>
      <c r="S1918" s="12" t="s">
        <v>134</v>
      </c>
      <c r="T1918" s="12" t="s">
        <v>135</v>
      </c>
      <c r="U1918" s="12" t="s">
        <v>94</v>
      </c>
      <c r="V1918" s="12" t="s">
        <v>58</v>
      </c>
      <c r="W1918" s="12" t="s">
        <v>95</v>
      </c>
      <c r="X1918" s="12" t="b">
        <v>0</v>
      </c>
      <c r="Y1918" s="12" t="b">
        <v>0</v>
      </c>
      <c r="Z1918" s="12" t="e">
        <v>#N/A</v>
      </c>
      <c r="AA1918" s="12">
        <v>0.11</v>
      </c>
      <c r="AB1918" s="12">
        <v>0</v>
      </c>
      <c r="AC1918" s="12" t="s">
        <v>989</v>
      </c>
      <c r="AD1918" s="12" t="s">
        <v>1164</v>
      </c>
      <c r="AE1918" s="12" t="s">
        <v>1182</v>
      </c>
      <c r="AF1918" s="12" t="s">
        <v>1010</v>
      </c>
      <c r="AG1918" s="12" t="s">
        <v>6</v>
      </c>
      <c r="AH1918" s="12" t="b">
        <v>0</v>
      </c>
      <c r="AI1918" s="12" t="s">
        <v>60</v>
      </c>
      <c r="AJ1918" s="12" t="s">
        <v>827</v>
      </c>
      <c r="AK1918" s="12" t="s">
        <v>147</v>
      </c>
      <c r="AL1918" s="12" t="s">
        <v>1166</v>
      </c>
      <c r="AM1918" s="12" t="s">
        <v>64</v>
      </c>
      <c r="AN1918" s="15" t="e">
        <v>#N/A</v>
      </c>
      <c r="AO1918" t="str">
        <f>RIGHT('CMO Input'!$T1918,(LEN('CMO Input'!$T1918)-FIND(" ",'CMO Input'!$T1918,1)))</f>
        <v>6-7”</v>
      </c>
      <c r="AP1918">
        <f>'CMO Input'!$O1918</f>
        <v>6</v>
      </c>
      <c r="AR1918" t="str">
        <f>Table2[[#This Row],[Policy / Non Policy]]</f>
        <v>Policy</v>
      </c>
      <c r="AS1918" t="str">
        <f>'CMO Input'!$U1918</f>
        <v>Tier 1</v>
      </c>
      <c r="AT1918" t="str">
        <f>'CMO Input'!$P1918</f>
        <v>DI</v>
      </c>
      <c r="AU1918" t="str" cm="1">
        <f t="array" ref="AU19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18" s="8" t="str">
        <f>TEXT('CMO Input'!$D1918,"MMM-YY")</f>
        <v>June</v>
      </c>
    </row>
    <row r="1919" spans="1:48" x14ac:dyDescent="0.25">
      <c r="A1919" s="18">
        <v>510949698</v>
      </c>
      <c r="B1919" s="16" t="s">
        <v>180</v>
      </c>
      <c r="C1919" s="16" t="s">
        <v>989</v>
      </c>
      <c r="D1919" s="16" t="s">
        <v>124</v>
      </c>
      <c r="E1919" s="17">
        <v>14</v>
      </c>
      <c r="F1919" s="16" t="s">
        <v>46</v>
      </c>
      <c r="G1919" s="17" t="s">
        <v>1044</v>
      </c>
      <c r="H1919" s="16" t="s">
        <v>159</v>
      </c>
      <c r="I1919" s="16" t="s">
        <v>1184</v>
      </c>
      <c r="J1919" s="16" t="s">
        <v>1185</v>
      </c>
      <c r="K1919" s="18">
        <v>510949698</v>
      </c>
      <c r="L1919" s="16" t="s">
        <v>116</v>
      </c>
      <c r="M1919" s="16">
        <v>17.600000000000001</v>
      </c>
      <c r="N1919" s="16" t="s">
        <v>52</v>
      </c>
      <c r="O1919" s="16">
        <v>6</v>
      </c>
      <c r="P1919" s="16" t="s">
        <v>163</v>
      </c>
      <c r="Q1919" s="16">
        <v>175</v>
      </c>
      <c r="R1919" s="16" t="s">
        <v>54</v>
      </c>
      <c r="S1919" s="16" t="s">
        <v>134</v>
      </c>
      <c r="T1919" s="16" t="s">
        <v>135</v>
      </c>
      <c r="U1919" s="16" t="s">
        <v>94</v>
      </c>
      <c r="V1919" s="16" t="s">
        <v>58</v>
      </c>
      <c r="W1919" s="16" t="s">
        <v>95</v>
      </c>
      <c r="X1919" s="16" t="b">
        <v>0</v>
      </c>
      <c r="Y1919" s="16" t="b">
        <v>0</v>
      </c>
      <c r="Z1919" s="16" t="e">
        <v>#N/A</v>
      </c>
      <c r="AA1919" s="16">
        <v>3.08</v>
      </c>
      <c r="AB1919" s="16">
        <v>0</v>
      </c>
      <c r="AC1919" s="16" t="s">
        <v>989</v>
      </c>
      <c r="AD1919" s="16" t="s">
        <v>1184</v>
      </c>
      <c r="AE1919" s="16" t="s">
        <v>1185</v>
      </c>
      <c r="AF1919" s="16" t="s">
        <v>1010</v>
      </c>
      <c r="AG1919" s="16" t="s">
        <v>6</v>
      </c>
      <c r="AH1919" s="16" t="b">
        <v>0</v>
      </c>
      <c r="AI1919" s="16" t="s">
        <v>60</v>
      </c>
      <c r="AJ1919" s="16" t="s">
        <v>827</v>
      </c>
      <c r="AK1919" s="16" t="s">
        <v>147</v>
      </c>
      <c r="AL1919" s="16" t="s">
        <v>1074</v>
      </c>
      <c r="AM1919" s="16" t="s">
        <v>64</v>
      </c>
      <c r="AN1919" s="19" t="e">
        <v>#N/A</v>
      </c>
      <c r="AO1919" t="str">
        <f>RIGHT('CMO Input'!$T1919,(LEN('CMO Input'!$T1919)-FIND(" ",'CMO Input'!$T1919,1)))</f>
        <v>6-7”</v>
      </c>
      <c r="AP1919">
        <f>'CMO Input'!$O1919</f>
        <v>6</v>
      </c>
      <c r="AR1919" t="str">
        <f>Table2[[#This Row],[Policy / Non Policy]]</f>
        <v>Policy</v>
      </c>
      <c r="AS1919" t="str">
        <f>'CMO Input'!$U1919</f>
        <v>Tier 1</v>
      </c>
      <c r="AT1919" t="str">
        <f>'CMO Input'!$P1919</f>
        <v>SI</v>
      </c>
      <c r="AU1919" t="str" cm="1">
        <f t="array" ref="AU19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19" s="8" t="str">
        <f>TEXT('CMO Input'!$D1919,"MMM-YY")</f>
        <v>June</v>
      </c>
    </row>
    <row r="1920" spans="1:48" x14ac:dyDescent="0.25">
      <c r="A1920" s="14">
        <v>510948930</v>
      </c>
      <c r="B1920" s="12" t="s">
        <v>180</v>
      </c>
      <c r="C1920" s="12" t="s">
        <v>989</v>
      </c>
      <c r="D1920" s="12" t="s">
        <v>124</v>
      </c>
      <c r="E1920" s="13">
        <v>14</v>
      </c>
      <c r="F1920" s="12" t="s">
        <v>46</v>
      </c>
      <c r="G1920" s="13" t="s">
        <v>1044</v>
      </c>
      <c r="H1920" s="12" t="s">
        <v>159</v>
      </c>
      <c r="I1920" s="12" t="s">
        <v>1167</v>
      </c>
      <c r="J1920" s="12" t="s">
        <v>1168</v>
      </c>
      <c r="K1920" s="14">
        <v>510948930</v>
      </c>
      <c r="L1920" s="12" t="s">
        <v>116</v>
      </c>
      <c r="M1920" s="12">
        <v>70.900000000000006</v>
      </c>
      <c r="N1920" s="12" t="s">
        <v>52</v>
      </c>
      <c r="O1920" s="12">
        <v>6</v>
      </c>
      <c r="P1920" s="12" t="s">
        <v>163</v>
      </c>
      <c r="Q1920" s="12">
        <v>22</v>
      </c>
      <c r="R1920" s="12" t="s">
        <v>54</v>
      </c>
      <c r="S1920" s="12" t="s">
        <v>134</v>
      </c>
      <c r="T1920" s="12" t="s">
        <v>135</v>
      </c>
      <c r="U1920" s="12" t="s">
        <v>94</v>
      </c>
      <c r="V1920" s="12" t="s">
        <v>58</v>
      </c>
      <c r="W1920" s="12" t="s">
        <v>95</v>
      </c>
      <c r="X1920" s="12" t="b">
        <v>0</v>
      </c>
      <c r="Y1920" s="12" t="b">
        <v>0</v>
      </c>
      <c r="Z1920" s="12" t="e">
        <v>#N/A</v>
      </c>
      <c r="AA1920" s="12">
        <v>1.5598000000000001</v>
      </c>
      <c r="AB1920" s="12">
        <v>0</v>
      </c>
      <c r="AC1920" s="12" t="s">
        <v>989</v>
      </c>
      <c r="AD1920" s="12" t="s">
        <v>1167</v>
      </c>
      <c r="AE1920" s="12" t="s">
        <v>1168</v>
      </c>
      <c r="AF1920" s="12" t="s">
        <v>1010</v>
      </c>
      <c r="AG1920" s="12" t="s">
        <v>6</v>
      </c>
      <c r="AH1920" s="12" t="b">
        <v>0</v>
      </c>
      <c r="AI1920" s="12" t="s">
        <v>60</v>
      </c>
      <c r="AJ1920" s="12" t="s">
        <v>827</v>
      </c>
      <c r="AK1920" s="12" t="s">
        <v>147</v>
      </c>
      <c r="AL1920" s="12" t="s">
        <v>1011</v>
      </c>
      <c r="AM1920" s="12" t="s">
        <v>64</v>
      </c>
      <c r="AN1920" s="15" t="e">
        <v>#N/A</v>
      </c>
      <c r="AO1920" t="str">
        <f>RIGHT('CMO Input'!$T1920,(LEN('CMO Input'!$T1920)-FIND(" ",'CMO Input'!$T1920,1)))</f>
        <v>6-7”</v>
      </c>
      <c r="AP1920">
        <f>'CMO Input'!$O1920</f>
        <v>6</v>
      </c>
      <c r="AR1920" t="str">
        <f>Table2[[#This Row],[Policy / Non Policy]]</f>
        <v>Policy</v>
      </c>
      <c r="AS1920" t="str">
        <f>'CMO Input'!$U1920</f>
        <v>Tier 1</v>
      </c>
      <c r="AT1920" t="str">
        <f>'CMO Input'!$P1920</f>
        <v>SI</v>
      </c>
      <c r="AU1920" t="str" cm="1">
        <f t="array" ref="AU19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20" s="8" t="str">
        <f>TEXT('CMO Input'!$D1920,"MMM-YY")</f>
        <v>June</v>
      </c>
    </row>
    <row r="1921" spans="1:48" x14ac:dyDescent="0.25">
      <c r="A1921" s="18">
        <v>510968613</v>
      </c>
      <c r="B1921" s="16" t="s">
        <v>180</v>
      </c>
      <c r="C1921" s="16" t="s">
        <v>989</v>
      </c>
      <c r="D1921" s="16" t="s">
        <v>124</v>
      </c>
      <c r="E1921" s="17">
        <v>14</v>
      </c>
      <c r="F1921" s="16" t="s">
        <v>46</v>
      </c>
      <c r="G1921" s="17" t="s">
        <v>1044</v>
      </c>
      <c r="H1921" s="16" t="s">
        <v>159</v>
      </c>
      <c r="I1921" s="16" t="s">
        <v>1167</v>
      </c>
      <c r="J1921" s="16" t="s">
        <v>1169</v>
      </c>
      <c r="K1921" s="18">
        <v>510968613</v>
      </c>
      <c r="L1921" s="16" t="s">
        <v>116</v>
      </c>
      <c r="M1921" s="16">
        <v>1.4</v>
      </c>
      <c r="N1921" s="16" t="s">
        <v>52</v>
      </c>
      <c r="O1921" s="16">
        <v>6</v>
      </c>
      <c r="P1921" s="16" t="s">
        <v>91</v>
      </c>
      <c r="Q1921" s="16">
        <v>35</v>
      </c>
      <c r="R1921" s="16" t="s">
        <v>54</v>
      </c>
      <c r="S1921" s="16" t="s">
        <v>134</v>
      </c>
      <c r="T1921" s="16" t="s">
        <v>135</v>
      </c>
      <c r="U1921" s="16" t="s">
        <v>94</v>
      </c>
      <c r="V1921" s="16" t="s">
        <v>58</v>
      </c>
      <c r="W1921" s="16" t="s">
        <v>95</v>
      </c>
      <c r="X1921" s="16" t="b">
        <v>0</v>
      </c>
      <c r="Y1921" s="16" t="b">
        <v>0</v>
      </c>
      <c r="Z1921" s="16" t="e">
        <v>#N/A</v>
      </c>
      <c r="AA1921" s="16">
        <v>4.9000000000000002E-2</v>
      </c>
      <c r="AB1921" s="16">
        <v>0</v>
      </c>
      <c r="AC1921" s="16" t="s">
        <v>989</v>
      </c>
      <c r="AD1921" s="16" t="s">
        <v>1167</v>
      </c>
      <c r="AE1921" s="16" t="s">
        <v>1169</v>
      </c>
      <c r="AF1921" s="16" t="s">
        <v>1010</v>
      </c>
      <c r="AG1921" s="16" t="s">
        <v>6</v>
      </c>
      <c r="AH1921" s="16" t="b">
        <v>0</v>
      </c>
      <c r="AI1921" s="16" t="s">
        <v>60</v>
      </c>
      <c r="AJ1921" s="16" t="s">
        <v>827</v>
      </c>
      <c r="AK1921" s="16" t="s">
        <v>147</v>
      </c>
      <c r="AL1921" s="16" t="s">
        <v>1011</v>
      </c>
      <c r="AM1921" s="16" t="s">
        <v>64</v>
      </c>
      <c r="AN1921" s="19" t="e">
        <v>#N/A</v>
      </c>
      <c r="AO1921" t="str">
        <f>RIGHT('CMO Input'!$T1921,(LEN('CMO Input'!$T1921)-FIND(" ",'CMO Input'!$T1921,1)))</f>
        <v>6-7”</v>
      </c>
      <c r="AP1921">
        <f>'CMO Input'!$O1921</f>
        <v>6</v>
      </c>
      <c r="AR1921" t="str">
        <f>Table2[[#This Row],[Policy / Non Policy]]</f>
        <v>Policy</v>
      </c>
      <c r="AS1921" t="str">
        <f>'CMO Input'!$U1921</f>
        <v>Tier 1</v>
      </c>
      <c r="AT1921" t="str">
        <f>'CMO Input'!$P1921</f>
        <v>DI</v>
      </c>
      <c r="AU1921" t="str" cm="1">
        <f t="array" ref="AU19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21" s="8" t="str">
        <f>TEXT('CMO Input'!$D1921,"MMM-YY")</f>
        <v>June</v>
      </c>
    </row>
    <row r="1922" spans="1:48" x14ac:dyDescent="0.25">
      <c r="A1922" s="14">
        <v>510826903</v>
      </c>
      <c r="B1922" s="12" t="s">
        <v>180</v>
      </c>
      <c r="C1922" s="12" t="s">
        <v>989</v>
      </c>
      <c r="D1922" s="12" t="s">
        <v>124</v>
      </c>
      <c r="E1922" s="13">
        <v>14</v>
      </c>
      <c r="F1922" s="12" t="s">
        <v>46</v>
      </c>
      <c r="G1922" s="13" t="s">
        <v>1187</v>
      </c>
      <c r="H1922" s="12" t="s">
        <v>173</v>
      </c>
      <c r="I1922" s="12" t="s">
        <v>1061</v>
      </c>
      <c r="J1922" s="12" t="s">
        <v>1176</v>
      </c>
      <c r="K1922" s="14">
        <v>510826903</v>
      </c>
      <c r="L1922" s="12" t="s">
        <v>116</v>
      </c>
      <c r="M1922" s="12">
        <v>7</v>
      </c>
      <c r="N1922" s="12" t="s">
        <v>52</v>
      </c>
      <c r="O1922" s="12">
        <v>6</v>
      </c>
      <c r="P1922" s="12" t="s">
        <v>53</v>
      </c>
      <c r="Q1922" s="12">
        <v>158</v>
      </c>
      <c r="R1922" s="12" t="s">
        <v>54</v>
      </c>
      <c r="S1922" s="12" t="s">
        <v>134</v>
      </c>
      <c r="T1922" s="12" t="s">
        <v>135</v>
      </c>
      <c r="U1922" s="12" t="s">
        <v>94</v>
      </c>
      <c r="V1922" s="12" t="s">
        <v>58</v>
      </c>
      <c r="W1922" s="12" t="s">
        <v>95</v>
      </c>
      <c r="X1922" s="12" t="b">
        <v>0</v>
      </c>
      <c r="Y1922" s="12" t="b">
        <v>0</v>
      </c>
      <c r="Z1922" s="12" t="e">
        <v>#N/A</v>
      </c>
      <c r="AA1922" s="12">
        <v>1.1060000000000001</v>
      </c>
      <c r="AB1922" s="12">
        <v>0</v>
      </c>
      <c r="AC1922" s="12" t="s">
        <v>989</v>
      </c>
      <c r="AD1922" s="12" t="s">
        <v>1061</v>
      </c>
      <c r="AE1922" s="12" t="s">
        <v>1176</v>
      </c>
      <c r="AF1922" s="12" t="s">
        <v>992</v>
      </c>
      <c r="AG1922" s="12" t="s">
        <v>6</v>
      </c>
      <c r="AH1922" s="12" t="b">
        <v>0</v>
      </c>
      <c r="AI1922" s="12" t="s">
        <v>60</v>
      </c>
      <c r="AJ1922" s="12" t="s">
        <v>61</v>
      </c>
      <c r="AK1922" s="12" t="s">
        <v>147</v>
      </c>
      <c r="AL1922" s="12" t="s">
        <v>370</v>
      </c>
      <c r="AM1922" s="12" t="s">
        <v>64</v>
      </c>
      <c r="AN1922" s="15" t="e">
        <v>#N/A</v>
      </c>
      <c r="AO1922" t="str">
        <f>RIGHT('CMO Input'!$T1922,(LEN('CMO Input'!$T1922)-FIND(" ",'CMO Input'!$T1922,1)))</f>
        <v>6-7”</v>
      </c>
      <c r="AP1922">
        <f>'CMO Input'!$O1922</f>
        <v>6</v>
      </c>
      <c r="AR1922" t="str">
        <f>Table2[[#This Row],[Policy / Non Policy]]</f>
        <v>Policy</v>
      </c>
      <c r="AS1922" t="str">
        <f>'CMO Input'!$U1922</f>
        <v>Tier 1</v>
      </c>
      <c r="AT1922" t="str">
        <f>'CMO Input'!$P1922</f>
        <v>CI</v>
      </c>
      <c r="AU1922" t="str" cm="1">
        <f t="array" ref="AU19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22" s="8" t="str">
        <f>TEXT('CMO Input'!$D1922,"MMM-YY")</f>
        <v>June</v>
      </c>
    </row>
    <row r="1923" spans="1:48" x14ac:dyDescent="0.25">
      <c r="A1923" s="18">
        <v>510808095</v>
      </c>
      <c r="B1923" s="16" t="s">
        <v>180</v>
      </c>
      <c r="C1923" s="16" t="s">
        <v>989</v>
      </c>
      <c r="D1923" s="16" t="s">
        <v>124</v>
      </c>
      <c r="E1923" s="17">
        <v>14</v>
      </c>
      <c r="F1923" s="16" t="s">
        <v>46</v>
      </c>
      <c r="G1923" s="17" t="s">
        <v>1187</v>
      </c>
      <c r="H1923" s="16" t="s">
        <v>173</v>
      </c>
      <c r="I1923" s="16" t="s">
        <v>1061</v>
      </c>
      <c r="J1923" s="16" t="s">
        <v>1062</v>
      </c>
      <c r="K1923" s="18">
        <v>510808095</v>
      </c>
      <c r="L1923" s="16" t="s">
        <v>90</v>
      </c>
      <c r="M1923" s="16">
        <v>10.9</v>
      </c>
      <c r="N1923" s="16" t="s">
        <v>52</v>
      </c>
      <c r="O1923" s="16">
        <v>8</v>
      </c>
      <c r="P1923" s="16" t="s">
        <v>53</v>
      </c>
      <c r="Q1923" s="16">
        <v>30</v>
      </c>
      <c r="R1923" s="16" t="s">
        <v>54</v>
      </c>
      <c r="S1923" s="16" t="s">
        <v>92</v>
      </c>
      <c r="T1923" s="16" t="s">
        <v>93</v>
      </c>
      <c r="U1923" s="16" t="s">
        <v>94</v>
      </c>
      <c r="V1923" s="16" t="s">
        <v>58</v>
      </c>
      <c r="W1923" s="16" t="s">
        <v>95</v>
      </c>
      <c r="X1923" s="16" t="b">
        <v>0</v>
      </c>
      <c r="Y1923" s="16" t="b">
        <v>0</v>
      </c>
      <c r="Z1923" s="16" t="e">
        <v>#N/A</v>
      </c>
      <c r="AA1923" s="16">
        <v>0.32700000000000001</v>
      </c>
      <c r="AB1923" s="16">
        <v>0</v>
      </c>
      <c r="AC1923" s="16" t="s">
        <v>989</v>
      </c>
      <c r="AD1923" s="16" t="s">
        <v>1061</v>
      </c>
      <c r="AE1923" s="16" t="s">
        <v>1062</v>
      </c>
      <c r="AF1923" s="16" t="s">
        <v>992</v>
      </c>
      <c r="AG1923" s="16" t="s">
        <v>6</v>
      </c>
      <c r="AH1923" s="16" t="b">
        <v>0</v>
      </c>
      <c r="AI1923" s="16" t="s">
        <v>39</v>
      </c>
      <c r="AJ1923" s="16" t="s">
        <v>61</v>
      </c>
      <c r="AK1923" s="16" t="s">
        <v>90</v>
      </c>
      <c r="AL1923" s="16" t="s">
        <v>370</v>
      </c>
      <c r="AM1923" s="16" t="s">
        <v>64</v>
      </c>
      <c r="AN1923" s="19" t="e">
        <v>#N/A</v>
      </c>
      <c r="AO1923" t="str">
        <f>RIGHT('CMO Input'!$T1923,(LEN('CMO Input'!$T1923)-FIND(" ",'CMO Input'!$T1923,1)))</f>
        <v>8”</v>
      </c>
      <c r="AP1923">
        <f>'CMO Input'!$O1923</f>
        <v>8</v>
      </c>
      <c r="AR1923" t="str">
        <f>Table2[[#This Row],[Policy / Non Policy]]</f>
        <v>Policy</v>
      </c>
      <c r="AS1923" t="str">
        <f>'CMO Input'!$U1923</f>
        <v>Tier 1</v>
      </c>
      <c r="AT1923" t="str">
        <f>'CMO Input'!$P1923</f>
        <v>CI</v>
      </c>
      <c r="AU1923" t="str" cm="1">
        <f t="array" ref="AU19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23" s="8" t="str">
        <f>TEXT('CMO Input'!$D1923,"MMM-YY")</f>
        <v>June</v>
      </c>
    </row>
    <row r="1924" spans="1:48" x14ac:dyDescent="0.25">
      <c r="A1924" s="14">
        <v>510890613</v>
      </c>
      <c r="B1924" s="12" t="s">
        <v>180</v>
      </c>
      <c r="C1924" s="12" t="s">
        <v>989</v>
      </c>
      <c r="D1924" s="12" t="s">
        <v>124</v>
      </c>
      <c r="E1924" s="13">
        <v>14</v>
      </c>
      <c r="F1924" s="12" t="s">
        <v>46</v>
      </c>
      <c r="G1924" s="13" t="s">
        <v>1187</v>
      </c>
      <c r="H1924" s="12" t="s">
        <v>1200</v>
      </c>
      <c r="I1924" s="12" t="s">
        <v>1174</v>
      </c>
      <c r="J1924" s="12" t="s">
        <v>1175</v>
      </c>
      <c r="K1924" s="14">
        <v>510890613</v>
      </c>
      <c r="L1924" s="12" t="s">
        <v>116</v>
      </c>
      <c r="M1924" s="12">
        <v>1.4</v>
      </c>
      <c r="N1924" s="12" t="s">
        <v>52</v>
      </c>
      <c r="O1924" s="12">
        <v>8</v>
      </c>
      <c r="P1924" s="12" t="s">
        <v>53</v>
      </c>
      <c r="Q1924" s="12">
        <v>80</v>
      </c>
      <c r="R1924" s="12" t="s">
        <v>54</v>
      </c>
      <c r="S1924" s="12" t="s">
        <v>92</v>
      </c>
      <c r="T1924" s="12" t="s">
        <v>93</v>
      </c>
      <c r="U1924" s="12" t="s">
        <v>94</v>
      </c>
      <c r="V1924" s="12" t="s">
        <v>58</v>
      </c>
      <c r="W1924" s="12" t="s">
        <v>95</v>
      </c>
      <c r="X1924" s="12" t="b">
        <v>0</v>
      </c>
      <c r="Y1924" s="12" t="b">
        <v>0</v>
      </c>
      <c r="Z1924" s="12" t="e">
        <v>#N/A</v>
      </c>
      <c r="AA1924" s="12">
        <v>0.112</v>
      </c>
      <c r="AB1924" s="12">
        <v>0</v>
      </c>
      <c r="AC1924" s="12" t="s">
        <v>989</v>
      </c>
      <c r="AD1924" s="12" t="s">
        <v>1174</v>
      </c>
      <c r="AE1924" s="12" t="s">
        <v>1175</v>
      </c>
      <c r="AF1924" s="12" t="s">
        <v>1018</v>
      </c>
      <c r="AG1924" s="12" t="s">
        <v>6</v>
      </c>
      <c r="AH1924" s="12" t="b">
        <v>0</v>
      </c>
      <c r="AI1924" s="12" t="s">
        <v>60</v>
      </c>
      <c r="AJ1924" s="12" t="s">
        <v>166</v>
      </c>
      <c r="AK1924" s="12" t="s">
        <v>147</v>
      </c>
      <c r="AL1924" s="12" t="s">
        <v>1019</v>
      </c>
      <c r="AM1924" s="12" t="s">
        <v>64</v>
      </c>
      <c r="AN1924" s="15" t="e">
        <v>#N/A</v>
      </c>
      <c r="AO1924" t="str">
        <f>RIGHT('CMO Input'!$T1924,(LEN('CMO Input'!$T1924)-FIND(" ",'CMO Input'!$T1924,1)))</f>
        <v>8”</v>
      </c>
      <c r="AP1924">
        <f>'CMO Input'!$O1924</f>
        <v>8</v>
      </c>
      <c r="AR1924" t="str">
        <f>Table2[[#This Row],[Policy / Non Policy]]</f>
        <v>Policy</v>
      </c>
      <c r="AS1924" t="str">
        <f>'CMO Input'!$U1924</f>
        <v>Tier 1</v>
      </c>
      <c r="AT1924" t="str">
        <f>'CMO Input'!$P1924</f>
        <v>CI</v>
      </c>
      <c r="AU1924" t="str" cm="1">
        <f t="array" ref="AU19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24" s="8" t="str">
        <f>TEXT('CMO Input'!$D1924,"MMM-YY")</f>
        <v>June</v>
      </c>
    </row>
    <row r="1925" spans="1:48" x14ac:dyDescent="0.25">
      <c r="A1925" s="18">
        <v>510849459</v>
      </c>
      <c r="B1925" s="16" t="s">
        <v>180</v>
      </c>
      <c r="C1925" s="16" t="s">
        <v>989</v>
      </c>
      <c r="D1925" s="16" t="s">
        <v>124</v>
      </c>
      <c r="E1925" s="17">
        <v>14</v>
      </c>
      <c r="F1925" s="16" t="s">
        <v>46</v>
      </c>
      <c r="G1925" s="17" t="s">
        <v>1187</v>
      </c>
      <c r="H1925" s="16" t="s">
        <v>173</v>
      </c>
      <c r="I1925" s="16" t="s">
        <v>1020</v>
      </c>
      <c r="J1925" s="16" t="s">
        <v>1021</v>
      </c>
      <c r="K1925" s="18">
        <v>510849459</v>
      </c>
      <c r="L1925" s="16" t="s">
        <v>116</v>
      </c>
      <c r="M1925" s="16">
        <v>5.0999999999999996</v>
      </c>
      <c r="N1925" s="16" t="s">
        <v>52</v>
      </c>
      <c r="O1925" s="16">
        <v>8</v>
      </c>
      <c r="P1925" s="16" t="s">
        <v>53</v>
      </c>
      <c r="Q1925" s="16">
        <v>100</v>
      </c>
      <c r="R1925" s="16" t="s">
        <v>54</v>
      </c>
      <c r="S1925" s="16" t="s">
        <v>92</v>
      </c>
      <c r="T1925" s="16" t="s">
        <v>93</v>
      </c>
      <c r="U1925" s="16" t="s">
        <v>94</v>
      </c>
      <c r="V1925" s="16" t="s">
        <v>58</v>
      </c>
      <c r="W1925" s="16" t="s">
        <v>95</v>
      </c>
      <c r="X1925" s="16" t="b">
        <v>0</v>
      </c>
      <c r="Y1925" s="16" t="b">
        <v>0</v>
      </c>
      <c r="Z1925" s="16" t="e">
        <v>#N/A</v>
      </c>
      <c r="AA1925" s="16">
        <v>0.5099999999999999</v>
      </c>
      <c r="AB1925" s="16">
        <v>0</v>
      </c>
      <c r="AC1925" s="16" t="s">
        <v>989</v>
      </c>
      <c r="AD1925" s="16" t="s">
        <v>1020</v>
      </c>
      <c r="AE1925" s="16" t="s">
        <v>1021</v>
      </c>
      <c r="AF1925" s="16" t="s">
        <v>996</v>
      </c>
      <c r="AG1925" s="16" t="s">
        <v>6</v>
      </c>
      <c r="AH1925" s="16" t="b">
        <v>0</v>
      </c>
      <c r="AI1925" s="16" t="s">
        <v>60</v>
      </c>
      <c r="AJ1925" s="16" t="s">
        <v>61</v>
      </c>
      <c r="AK1925" s="16" t="s">
        <v>147</v>
      </c>
      <c r="AL1925" s="16" t="s">
        <v>1022</v>
      </c>
      <c r="AM1925" s="16" t="s">
        <v>64</v>
      </c>
      <c r="AN1925" s="19" t="e">
        <v>#N/A</v>
      </c>
      <c r="AO1925" t="str">
        <f>RIGHT('CMO Input'!$T1925,(LEN('CMO Input'!$T1925)-FIND(" ",'CMO Input'!$T1925,1)))</f>
        <v>8”</v>
      </c>
      <c r="AP1925">
        <f>'CMO Input'!$O1925</f>
        <v>8</v>
      </c>
      <c r="AR1925" t="str">
        <f>Table2[[#This Row],[Policy / Non Policy]]</f>
        <v>Policy</v>
      </c>
      <c r="AS1925" t="str">
        <f>'CMO Input'!$U1925</f>
        <v>Tier 1</v>
      </c>
      <c r="AT1925" t="str">
        <f>'CMO Input'!$P1925</f>
        <v>CI</v>
      </c>
      <c r="AU1925" t="str" cm="1">
        <f t="array" ref="AU19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25" s="8" t="str">
        <f>TEXT('CMO Input'!$D1925,"MMM-YY")</f>
        <v>June</v>
      </c>
    </row>
    <row r="1926" spans="1:48" x14ac:dyDescent="0.25">
      <c r="A1926" s="14">
        <v>510968783</v>
      </c>
      <c r="B1926" s="12" t="s">
        <v>180</v>
      </c>
      <c r="C1926" s="12" t="s">
        <v>989</v>
      </c>
      <c r="D1926" s="12" t="s">
        <v>124</v>
      </c>
      <c r="E1926" s="13">
        <v>14</v>
      </c>
      <c r="F1926" s="12" t="s">
        <v>46</v>
      </c>
      <c r="G1926" s="13" t="s">
        <v>998</v>
      </c>
      <c r="H1926" s="12" t="s">
        <v>1194</v>
      </c>
      <c r="I1926" s="12" t="s">
        <v>1179</v>
      </c>
      <c r="J1926" s="12" t="s">
        <v>1205</v>
      </c>
      <c r="K1926" s="14">
        <v>510968783</v>
      </c>
      <c r="L1926" s="12" t="s">
        <v>116</v>
      </c>
      <c r="M1926" s="12">
        <v>0.3</v>
      </c>
      <c r="N1926" s="12" t="s">
        <v>52</v>
      </c>
      <c r="O1926" s="12">
        <v>100</v>
      </c>
      <c r="P1926" s="12" t="s">
        <v>91</v>
      </c>
      <c r="Q1926" s="12">
        <v>10</v>
      </c>
      <c r="R1926" s="12" t="s">
        <v>220</v>
      </c>
      <c r="S1926" s="12" t="s">
        <v>221</v>
      </c>
      <c r="T1926" s="12" t="s">
        <v>118</v>
      </c>
      <c r="U1926" s="12" t="s">
        <v>94</v>
      </c>
      <c r="V1926" s="12" t="s">
        <v>58</v>
      </c>
      <c r="W1926" s="12" t="s">
        <v>95</v>
      </c>
      <c r="X1926" s="12" t="b">
        <v>0</v>
      </c>
      <c r="Y1926" s="12" t="b">
        <v>0</v>
      </c>
      <c r="Z1926" s="12" t="e">
        <v>#N/A</v>
      </c>
      <c r="AA1926" s="12">
        <v>2.9999999999999996E-3</v>
      </c>
      <c r="AB1926" s="12">
        <v>0</v>
      </c>
      <c r="AC1926" s="12" t="s">
        <v>989</v>
      </c>
      <c r="AD1926" s="12" t="s">
        <v>1179</v>
      </c>
      <c r="AE1926" s="12" t="s">
        <v>1205</v>
      </c>
      <c r="AF1926" s="12" t="s">
        <v>1025</v>
      </c>
      <c r="AG1926" s="12" t="s">
        <v>6</v>
      </c>
      <c r="AH1926" s="12" t="b">
        <v>0</v>
      </c>
      <c r="AI1926" s="12" t="s">
        <v>60</v>
      </c>
      <c r="AJ1926" s="12" t="s">
        <v>170</v>
      </c>
      <c r="AK1926" s="12" t="s">
        <v>147</v>
      </c>
      <c r="AL1926" s="12" t="s">
        <v>1032</v>
      </c>
      <c r="AM1926" s="12" t="s">
        <v>64</v>
      </c>
      <c r="AN1926" s="15" t="e">
        <v>#N/A</v>
      </c>
      <c r="AO1926" t="str">
        <f>RIGHT('CMO Input'!$T1926,(LEN('CMO Input'!$T1926)-FIND(" ",'CMO Input'!$T1926,1)))</f>
        <v>4-5”</v>
      </c>
      <c r="AP1926">
        <f>'CMO Input'!$O1926</f>
        <v>100</v>
      </c>
      <c r="AR1926" t="str">
        <f>Table2[[#This Row],[Policy / Non Policy]]</f>
        <v>Policy</v>
      </c>
      <c r="AS1926" t="str">
        <f>'CMO Input'!$U1926</f>
        <v>Tier 1</v>
      </c>
      <c r="AT1926" t="str">
        <f>'CMO Input'!$P1926</f>
        <v>DI</v>
      </c>
      <c r="AU1926" t="str" cm="1">
        <f t="array" ref="AU19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26" s="8" t="str">
        <f>TEXT('CMO Input'!$D1926,"MMM-YY")</f>
        <v>June</v>
      </c>
    </row>
    <row r="1927" spans="1:48" x14ac:dyDescent="0.25">
      <c r="A1927" s="18">
        <v>510887648</v>
      </c>
      <c r="B1927" s="16" t="s">
        <v>180</v>
      </c>
      <c r="C1927" s="16" t="s">
        <v>989</v>
      </c>
      <c r="D1927" s="16" t="s">
        <v>124</v>
      </c>
      <c r="E1927" s="17">
        <v>14</v>
      </c>
      <c r="F1927" s="16" t="s">
        <v>46</v>
      </c>
      <c r="G1927" s="17" t="s">
        <v>1044</v>
      </c>
      <c r="H1927" s="16" t="s">
        <v>1199</v>
      </c>
      <c r="I1927" s="16" t="s">
        <v>1161</v>
      </c>
      <c r="J1927" s="16" t="s">
        <v>1162</v>
      </c>
      <c r="K1927" s="18">
        <v>510887648</v>
      </c>
      <c r="L1927" s="16" t="s">
        <v>116</v>
      </c>
      <c r="M1927" s="16">
        <v>0.3</v>
      </c>
      <c r="N1927" s="16" t="s">
        <v>52</v>
      </c>
      <c r="O1927" s="16">
        <v>100</v>
      </c>
      <c r="P1927" s="16" t="s">
        <v>91</v>
      </c>
      <c r="Q1927" s="16">
        <v>96</v>
      </c>
      <c r="R1927" s="16" t="s">
        <v>220</v>
      </c>
      <c r="S1927" s="16" t="s">
        <v>221</v>
      </c>
      <c r="T1927" s="16" t="s">
        <v>118</v>
      </c>
      <c r="U1927" s="16" t="s">
        <v>94</v>
      </c>
      <c r="V1927" s="16" t="s">
        <v>58</v>
      </c>
      <c r="W1927" s="16" t="s">
        <v>95</v>
      </c>
      <c r="X1927" s="16" t="b">
        <v>0</v>
      </c>
      <c r="Y1927" s="16" t="b">
        <v>0</v>
      </c>
      <c r="Z1927" s="16" t="e">
        <v>#N/A</v>
      </c>
      <c r="AA1927" s="16">
        <v>2.8799999999999999E-2</v>
      </c>
      <c r="AB1927" s="16">
        <v>0</v>
      </c>
      <c r="AC1927" s="16" t="s">
        <v>989</v>
      </c>
      <c r="AD1927" s="16" t="s">
        <v>1161</v>
      </c>
      <c r="AE1927" s="16" t="s">
        <v>1162</v>
      </c>
      <c r="AF1927" s="16" t="s">
        <v>1046</v>
      </c>
      <c r="AG1927" s="16" t="s">
        <v>6</v>
      </c>
      <c r="AH1927" s="16" t="b">
        <v>0</v>
      </c>
      <c r="AI1927" s="16" t="s">
        <v>60</v>
      </c>
      <c r="AJ1927" s="16" t="s">
        <v>166</v>
      </c>
      <c r="AK1927" s="16" t="s">
        <v>147</v>
      </c>
      <c r="AL1927" s="16" t="s">
        <v>1057</v>
      </c>
      <c r="AM1927" s="16" t="s">
        <v>64</v>
      </c>
      <c r="AN1927" s="19" t="e">
        <v>#N/A</v>
      </c>
      <c r="AO1927" t="str">
        <f>RIGHT('CMO Input'!$T1927,(LEN('CMO Input'!$T1927)-FIND(" ",'CMO Input'!$T1927,1)))</f>
        <v>4-5”</v>
      </c>
      <c r="AP1927">
        <f>'CMO Input'!$O1927</f>
        <v>100</v>
      </c>
      <c r="AR1927" t="str">
        <f>Table2[[#This Row],[Policy / Non Policy]]</f>
        <v>Policy</v>
      </c>
      <c r="AS1927" t="str">
        <f>'CMO Input'!$U1927</f>
        <v>Tier 1</v>
      </c>
      <c r="AT1927" t="str">
        <f>'CMO Input'!$P1927</f>
        <v>DI</v>
      </c>
      <c r="AU1927" t="str" cm="1">
        <f t="array" ref="AU19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27" s="8" t="str">
        <f>TEXT('CMO Input'!$D1927,"MMM-YY")</f>
        <v>June</v>
      </c>
    </row>
    <row r="1928" spans="1:48" x14ac:dyDescent="0.25">
      <c r="A1928" s="14">
        <v>510887650</v>
      </c>
      <c r="B1928" s="12" t="s">
        <v>180</v>
      </c>
      <c r="C1928" s="12" t="s">
        <v>989</v>
      </c>
      <c r="D1928" s="12" t="s">
        <v>124</v>
      </c>
      <c r="E1928" s="13">
        <v>14</v>
      </c>
      <c r="F1928" s="12" t="s">
        <v>46</v>
      </c>
      <c r="G1928" s="13" t="s">
        <v>1044</v>
      </c>
      <c r="H1928" s="12" t="s">
        <v>1199</v>
      </c>
      <c r="I1928" s="12" t="s">
        <v>1161</v>
      </c>
      <c r="J1928" s="12" t="s">
        <v>1162</v>
      </c>
      <c r="K1928" s="14">
        <v>510887650</v>
      </c>
      <c r="L1928" s="12" t="s">
        <v>116</v>
      </c>
      <c r="M1928" s="12">
        <v>0.3</v>
      </c>
      <c r="N1928" s="12" t="s">
        <v>52</v>
      </c>
      <c r="O1928" s="12">
        <v>100</v>
      </c>
      <c r="P1928" s="12" t="s">
        <v>91</v>
      </c>
      <c r="Q1928" s="12">
        <v>40</v>
      </c>
      <c r="R1928" s="12" t="s">
        <v>220</v>
      </c>
      <c r="S1928" s="12" t="s">
        <v>221</v>
      </c>
      <c r="T1928" s="12" t="s">
        <v>118</v>
      </c>
      <c r="U1928" s="12" t="s">
        <v>94</v>
      </c>
      <c r="V1928" s="12" t="s">
        <v>58</v>
      </c>
      <c r="W1928" s="12" t="s">
        <v>95</v>
      </c>
      <c r="X1928" s="12" t="b">
        <v>0</v>
      </c>
      <c r="Y1928" s="12" t="b">
        <v>0</v>
      </c>
      <c r="Z1928" s="12" t="e">
        <v>#N/A</v>
      </c>
      <c r="AA1928" s="12">
        <v>1.1999999999999999E-2</v>
      </c>
      <c r="AB1928" s="12">
        <v>0</v>
      </c>
      <c r="AC1928" s="12" t="s">
        <v>989</v>
      </c>
      <c r="AD1928" s="12" t="s">
        <v>1161</v>
      </c>
      <c r="AE1928" s="12" t="s">
        <v>1162</v>
      </c>
      <c r="AF1928" s="12" t="s">
        <v>1046</v>
      </c>
      <c r="AG1928" s="12" t="s">
        <v>6</v>
      </c>
      <c r="AH1928" s="12" t="b">
        <v>0</v>
      </c>
      <c r="AI1928" s="12" t="s">
        <v>60</v>
      </c>
      <c r="AJ1928" s="12" t="s">
        <v>166</v>
      </c>
      <c r="AK1928" s="12" t="s">
        <v>147</v>
      </c>
      <c r="AL1928" s="12" t="s">
        <v>1057</v>
      </c>
      <c r="AM1928" s="12" t="s">
        <v>64</v>
      </c>
      <c r="AN1928" s="15" t="e">
        <v>#N/A</v>
      </c>
      <c r="AO1928" t="str">
        <f>RIGHT('CMO Input'!$T1928,(LEN('CMO Input'!$T1928)-FIND(" ",'CMO Input'!$T1928,1)))</f>
        <v>4-5”</v>
      </c>
      <c r="AP1928">
        <f>'CMO Input'!$O1928</f>
        <v>100</v>
      </c>
      <c r="AR1928" t="str">
        <f>Table2[[#This Row],[Policy / Non Policy]]</f>
        <v>Policy</v>
      </c>
      <c r="AS1928" t="str">
        <f>'CMO Input'!$U1928</f>
        <v>Tier 1</v>
      </c>
      <c r="AT1928" t="str">
        <f>'CMO Input'!$P1928</f>
        <v>DI</v>
      </c>
      <c r="AU1928" t="str" cm="1">
        <f t="array" ref="AU19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28" s="8" t="str">
        <f>TEXT('CMO Input'!$D1928,"MMM-YY")</f>
        <v>June</v>
      </c>
    </row>
    <row r="1929" spans="1:48" x14ac:dyDescent="0.25">
      <c r="A1929" s="18">
        <v>510896368</v>
      </c>
      <c r="B1929" s="16" t="s">
        <v>180</v>
      </c>
      <c r="C1929" s="16" t="s">
        <v>989</v>
      </c>
      <c r="D1929" s="16" t="s">
        <v>124</v>
      </c>
      <c r="E1929" s="17">
        <v>14</v>
      </c>
      <c r="F1929" s="16" t="s">
        <v>46</v>
      </c>
      <c r="G1929" s="17" t="s">
        <v>1044</v>
      </c>
      <c r="H1929" s="16" t="s">
        <v>1199</v>
      </c>
      <c r="I1929" s="16" t="s">
        <v>1139</v>
      </c>
      <c r="J1929" s="16" t="s">
        <v>1140</v>
      </c>
      <c r="K1929" s="18">
        <v>510896368</v>
      </c>
      <c r="L1929" s="16" t="s">
        <v>116</v>
      </c>
      <c r="M1929" s="16">
        <v>0.3</v>
      </c>
      <c r="N1929" s="16" t="s">
        <v>52</v>
      </c>
      <c r="O1929" s="16">
        <v>150</v>
      </c>
      <c r="P1929" s="16" t="s">
        <v>91</v>
      </c>
      <c r="Q1929" s="16">
        <v>30</v>
      </c>
      <c r="R1929" s="16" t="s">
        <v>220</v>
      </c>
      <c r="S1929" s="16" t="s">
        <v>402</v>
      </c>
      <c r="T1929" s="16" t="s">
        <v>135</v>
      </c>
      <c r="U1929" s="16" t="s">
        <v>94</v>
      </c>
      <c r="V1929" s="16" t="s">
        <v>58</v>
      </c>
      <c r="W1929" s="16" t="s">
        <v>95</v>
      </c>
      <c r="X1929" s="16" t="b">
        <v>0</v>
      </c>
      <c r="Y1929" s="16" t="b">
        <v>0</v>
      </c>
      <c r="Z1929" s="16" t="e">
        <v>#N/A</v>
      </c>
      <c r="AA1929" s="16">
        <v>8.9999999999999993E-3</v>
      </c>
      <c r="AB1929" s="16">
        <v>0</v>
      </c>
      <c r="AC1929" s="16" t="s">
        <v>989</v>
      </c>
      <c r="AD1929" s="16" t="s">
        <v>1139</v>
      </c>
      <c r="AE1929" s="16" t="s">
        <v>1140</v>
      </c>
      <c r="AF1929" s="16" t="s">
        <v>1046</v>
      </c>
      <c r="AG1929" s="16" t="s">
        <v>6</v>
      </c>
      <c r="AH1929" s="16" t="b">
        <v>0</v>
      </c>
      <c r="AI1929" s="16" t="s">
        <v>60</v>
      </c>
      <c r="AJ1929" s="16" t="s">
        <v>166</v>
      </c>
      <c r="AK1929" s="16" t="s">
        <v>147</v>
      </c>
      <c r="AL1929" s="16" t="s">
        <v>1141</v>
      </c>
      <c r="AM1929" s="16" t="s">
        <v>64</v>
      </c>
      <c r="AN1929" s="19" t="e">
        <v>#N/A</v>
      </c>
      <c r="AO1929" t="str">
        <f>RIGHT('CMO Input'!$T1929,(LEN('CMO Input'!$T1929)-FIND(" ",'CMO Input'!$T1929,1)))</f>
        <v>6-7”</v>
      </c>
      <c r="AP1929">
        <f>'CMO Input'!$O1929</f>
        <v>150</v>
      </c>
      <c r="AR1929" t="str">
        <f>Table2[[#This Row],[Policy / Non Policy]]</f>
        <v>Policy</v>
      </c>
      <c r="AS1929" t="str">
        <f>'CMO Input'!$U1929</f>
        <v>Tier 1</v>
      </c>
      <c r="AT1929" t="str">
        <f>'CMO Input'!$P1929</f>
        <v>DI</v>
      </c>
      <c r="AU1929" t="str" cm="1">
        <f t="array" ref="AU19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29" s="8" t="str">
        <f>TEXT('CMO Input'!$D1929,"MMM-YY")</f>
        <v>June</v>
      </c>
    </row>
    <row r="1930" spans="1:48" x14ac:dyDescent="0.25">
      <c r="A1930" s="14">
        <v>635117331</v>
      </c>
      <c r="B1930" s="12" t="s">
        <v>180</v>
      </c>
      <c r="C1930" s="12" t="s">
        <v>989</v>
      </c>
      <c r="D1930" s="12" t="s">
        <v>124</v>
      </c>
      <c r="E1930" s="13">
        <v>14</v>
      </c>
      <c r="F1930" s="12" t="s">
        <v>46</v>
      </c>
      <c r="G1930" s="13" t="s">
        <v>998</v>
      </c>
      <c r="H1930" s="12" t="s">
        <v>1194</v>
      </c>
      <c r="I1930" s="12" t="s">
        <v>1179</v>
      </c>
      <c r="J1930" s="12" t="s">
        <v>1180</v>
      </c>
      <c r="K1930" s="14">
        <v>635117331</v>
      </c>
      <c r="L1930" s="12" t="s">
        <v>116</v>
      </c>
      <c r="M1930" s="12">
        <v>0.2</v>
      </c>
      <c r="N1930" s="12" t="s">
        <v>52</v>
      </c>
      <c r="O1930" s="12">
        <v>200</v>
      </c>
      <c r="P1930" s="12" t="s">
        <v>91</v>
      </c>
      <c r="Q1930" s="12">
        <v>280</v>
      </c>
      <c r="R1930" s="12" t="s">
        <v>220</v>
      </c>
      <c r="S1930" s="12" t="s">
        <v>374</v>
      </c>
      <c r="T1930" s="12" t="s">
        <v>135</v>
      </c>
      <c r="U1930" s="12" t="s">
        <v>94</v>
      </c>
      <c r="V1930" s="12" t="s">
        <v>58</v>
      </c>
      <c r="W1930" s="12" t="s">
        <v>95</v>
      </c>
      <c r="X1930" s="12" t="b">
        <v>0</v>
      </c>
      <c r="Y1930" s="12" t="b">
        <v>0</v>
      </c>
      <c r="Z1930" s="12" t="e">
        <v>#N/A</v>
      </c>
      <c r="AA1930" s="12">
        <v>5.6000000000000001E-2</v>
      </c>
      <c r="AB1930" s="12">
        <v>0</v>
      </c>
      <c r="AC1930" s="12" t="s">
        <v>989</v>
      </c>
      <c r="AD1930" s="12" t="s">
        <v>1179</v>
      </c>
      <c r="AE1930" s="12" t="s">
        <v>1180</v>
      </c>
      <c r="AF1930" s="12" t="s">
        <v>1025</v>
      </c>
      <c r="AG1930" s="12" t="s">
        <v>6</v>
      </c>
      <c r="AH1930" s="12" t="b">
        <v>0</v>
      </c>
      <c r="AI1930" s="12" t="s">
        <v>60</v>
      </c>
      <c r="AJ1930" s="12" t="s">
        <v>170</v>
      </c>
      <c r="AK1930" s="12" t="s">
        <v>147</v>
      </c>
      <c r="AL1930" s="12" t="s">
        <v>1032</v>
      </c>
      <c r="AM1930" s="12" t="s">
        <v>64</v>
      </c>
      <c r="AN1930" s="15" t="e">
        <v>#N/A</v>
      </c>
      <c r="AO1930" t="str">
        <f>RIGHT('CMO Input'!$T1930,(LEN('CMO Input'!$T1930)-FIND(" ",'CMO Input'!$T1930,1)))</f>
        <v>6-7”</v>
      </c>
      <c r="AP1930">
        <f>'CMO Input'!$O1930</f>
        <v>200</v>
      </c>
      <c r="AR1930" t="str">
        <f>Table2[[#This Row],[Policy / Non Policy]]</f>
        <v>Policy</v>
      </c>
      <c r="AS1930" t="str">
        <f>'CMO Input'!$U1930</f>
        <v>Tier 1</v>
      </c>
      <c r="AT1930" t="str">
        <f>'CMO Input'!$P1930</f>
        <v>DI</v>
      </c>
      <c r="AU1930" t="str" cm="1">
        <f t="array" ref="AU19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30" s="8" t="str">
        <f>TEXT('CMO Input'!$D1930,"MMM-YY")</f>
        <v>June</v>
      </c>
    </row>
    <row r="1931" spans="1:48" x14ac:dyDescent="0.25">
      <c r="A1931" s="18" t="s">
        <v>139</v>
      </c>
      <c r="B1931" s="16" t="s">
        <v>180</v>
      </c>
      <c r="C1931" s="16" t="s">
        <v>989</v>
      </c>
      <c r="D1931" s="16" t="s">
        <v>124</v>
      </c>
      <c r="E1931" s="17">
        <v>14</v>
      </c>
      <c r="F1931" s="16" t="s">
        <v>46</v>
      </c>
      <c r="G1931" s="17" t="s">
        <v>998</v>
      </c>
      <c r="H1931" s="16" t="s">
        <v>87</v>
      </c>
      <c r="I1931" s="16" t="s">
        <v>1069</v>
      </c>
      <c r="J1931" s="16" t="s">
        <v>1099</v>
      </c>
      <c r="K1931" s="18" t="s">
        <v>139</v>
      </c>
      <c r="L1931" s="16" t="s">
        <v>131</v>
      </c>
      <c r="M1931" s="16">
        <v>0</v>
      </c>
      <c r="N1931" s="16" t="s">
        <v>132</v>
      </c>
      <c r="O1931" s="16">
        <v>2</v>
      </c>
      <c r="P1931" s="16" t="s">
        <v>133</v>
      </c>
      <c r="Q1931" s="16">
        <v>33</v>
      </c>
      <c r="R1931" s="16" t="s">
        <v>54</v>
      </c>
      <c r="S1931" s="16" t="s">
        <v>286</v>
      </c>
      <c r="T1931" s="12" t="s">
        <v>1476</v>
      </c>
      <c r="U1931" s="16" t="s">
        <v>94</v>
      </c>
      <c r="V1931" s="16" t="s">
        <v>136</v>
      </c>
      <c r="W1931" s="16" t="s">
        <v>137</v>
      </c>
      <c r="X1931" s="16" t="b">
        <v>0</v>
      </c>
      <c r="Y1931" s="16" t="b">
        <v>0</v>
      </c>
      <c r="Z1931" s="16" t="e">
        <v>#N/A</v>
      </c>
      <c r="AA1931" s="16">
        <v>0</v>
      </c>
      <c r="AB1931" s="16">
        <v>0</v>
      </c>
      <c r="AC1931" s="16" t="s">
        <v>989</v>
      </c>
      <c r="AD1931" s="16" t="s">
        <v>1069</v>
      </c>
      <c r="AE1931" s="16" t="s">
        <v>1099</v>
      </c>
      <c r="AF1931" s="16" t="s">
        <v>1006</v>
      </c>
      <c r="AG1931" s="16" t="s">
        <v>6</v>
      </c>
      <c r="AH1931" s="16" t="b">
        <v>0</v>
      </c>
      <c r="AI1931" s="16" t="s">
        <v>60</v>
      </c>
      <c r="AJ1931" s="16" t="s">
        <v>170</v>
      </c>
      <c r="AK1931" s="16"/>
      <c r="AL1931" s="16" t="s">
        <v>1007</v>
      </c>
      <c r="AM1931" s="16" t="s">
        <v>64</v>
      </c>
      <c r="AN1931" s="19" t="e">
        <v>#N/A</v>
      </c>
      <c r="AO1931" t="str">
        <f>RIGHT('CMO Input'!$T1931,(LEN('CMO Input'!$T1931)-FIND(" ",'CMO Input'!$T1931,1)))</f>
        <v>2”</v>
      </c>
      <c r="AP1931">
        <f>'CMO Input'!$O1931</f>
        <v>2</v>
      </c>
      <c r="AR1931" t="str">
        <f>Table2[[#This Row],[Policy / Non Policy]]</f>
        <v>Non Policy</v>
      </c>
      <c r="AS1931" t="str">
        <f>'CMO Input'!$U1931</f>
        <v>Tier 1</v>
      </c>
      <c r="AT1931" t="str">
        <f>'CMO Input'!$P1931</f>
        <v>ST</v>
      </c>
      <c r="AU1931" t="str" cm="1">
        <f t="array" ref="AU19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931" s="8" t="str">
        <f>TEXT('CMO Input'!$D1931,"MMM-YY")</f>
        <v>June</v>
      </c>
    </row>
    <row r="1932" spans="1:48" x14ac:dyDescent="0.25">
      <c r="A1932" s="14" t="s">
        <v>85</v>
      </c>
      <c r="B1932" s="12" t="s">
        <v>180</v>
      </c>
      <c r="C1932" s="12" t="s">
        <v>989</v>
      </c>
      <c r="D1932" s="12" t="s">
        <v>124</v>
      </c>
      <c r="E1932" s="13">
        <v>14</v>
      </c>
      <c r="F1932" s="12" t="s">
        <v>46</v>
      </c>
      <c r="G1932" s="13" t="s">
        <v>1044</v>
      </c>
      <c r="H1932" s="12" t="s">
        <v>159</v>
      </c>
      <c r="I1932" s="12" t="s">
        <v>1167</v>
      </c>
      <c r="J1932" s="12" t="s">
        <v>1169</v>
      </c>
      <c r="K1932" s="14" t="s">
        <v>85</v>
      </c>
      <c r="L1932" s="12" t="s">
        <v>116</v>
      </c>
      <c r="M1932" s="12">
        <v>0</v>
      </c>
      <c r="N1932" s="12" t="s">
        <v>52</v>
      </c>
      <c r="O1932" s="12">
        <v>4</v>
      </c>
      <c r="P1932" s="12" t="s">
        <v>163</v>
      </c>
      <c r="Q1932" s="12">
        <v>85</v>
      </c>
      <c r="R1932" s="12" t="s">
        <v>54</v>
      </c>
      <c r="S1932" s="12" t="s">
        <v>117</v>
      </c>
      <c r="T1932" s="12" t="s">
        <v>118</v>
      </c>
      <c r="U1932" s="12" t="s">
        <v>94</v>
      </c>
      <c r="V1932" s="12" t="s">
        <v>58</v>
      </c>
      <c r="W1932" s="12" t="s">
        <v>95</v>
      </c>
      <c r="X1932" s="12" t="b">
        <v>0</v>
      </c>
      <c r="Y1932" s="12" t="b">
        <v>0</v>
      </c>
      <c r="Z1932" s="12" t="e">
        <v>#N/A</v>
      </c>
      <c r="AA1932" s="12">
        <v>0</v>
      </c>
      <c r="AB1932" s="12">
        <v>0</v>
      </c>
      <c r="AC1932" s="12" t="s">
        <v>989</v>
      </c>
      <c r="AD1932" s="12" t="s">
        <v>1167</v>
      </c>
      <c r="AE1932" s="12" t="s">
        <v>1169</v>
      </c>
      <c r="AF1932" s="12" t="s">
        <v>1010</v>
      </c>
      <c r="AG1932" s="12" t="s">
        <v>6</v>
      </c>
      <c r="AH1932" s="12" t="b">
        <v>0</v>
      </c>
      <c r="AI1932" s="12" t="s">
        <v>60</v>
      </c>
      <c r="AJ1932" s="12" t="s">
        <v>827</v>
      </c>
      <c r="AK1932" s="12" t="s">
        <v>147</v>
      </c>
      <c r="AL1932" s="12" t="s">
        <v>1011</v>
      </c>
      <c r="AM1932" s="12" t="s">
        <v>64</v>
      </c>
      <c r="AN1932" s="15" t="e">
        <v>#N/A</v>
      </c>
      <c r="AO1932" t="str">
        <f>RIGHT('CMO Input'!$T1932,(LEN('CMO Input'!$T1932)-FIND(" ",'CMO Input'!$T1932,1)))</f>
        <v>4-5”</v>
      </c>
      <c r="AP1932">
        <f>'CMO Input'!$O1932</f>
        <v>4</v>
      </c>
      <c r="AR1932" t="str">
        <f>Table2[[#This Row],[Policy / Non Policy]]</f>
        <v>Policy</v>
      </c>
      <c r="AS1932" t="str">
        <f>'CMO Input'!$U1932</f>
        <v>Tier 1</v>
      </c>
      <c r="AT1932" t="str">
        <f>'CMO Input'!$P1932</f>
        <v>SI</v>
      </c>
      <c r="AU1932" t="str" cm="1">
        <f t="array" ref="AU19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2" s="8" t="str">
        <f>TEXT('CMO Input'!$D1932,"MMM-YY")</f>
        <v>June</v>
      </c>
    </row>
    <row r="1933" spans="1:48" x14ac:dyDescent="0.25">
      <c r="A1933" s="18" t="s">
        <v>85</v>
      </c>
      <c r="B1933" s="16" t="s">
        <v>180</v>
      </c>
      <c r="C1933" s="16" t="s">
        <v>989</v>
      </c>
      <c r="D1933" s="16" t="s">
        <v>124</v>
      </c>
      <c r="E1933" s="17">
        <v>14</v>
      </c>
      <c r="F1933" s="16" t="s">
        <v>46</v>
      </c>
      <c r="G1933" s="17" t="s">
        <v>998</v>
      </c>
      <c r="H1933" s="16" t="s">
        <v>1194</v>
      </c>
      <c r="I1933" s="16" t="s">
        <v>1179</v>
      </c>
      <c r="J1933" s="16" t="s">
        <v>1180</v>
      </c>
      <c r="K1933" s="18" t="s">
        <v>85</v>
      </c>
      <c r="L1933" s="16" t="s">
        <v>116</v>
      </c>
      <c r="M1933" s="16">
        <v>0</v>
      </c>
      <c r="N1933" s="16" t="s">
        <v>52</v>
      </c>
      <c r="O1933" s="16">
        <v>100</v>
      </c>
      <c r="P1933" s="16" t="s">
        <v>91</v>
      </c>
      <c r="Q1933" s="16">
        <v>4</v>
      </c>
      <c r="R1933" s="16" t="s">
        <v>220</v>
      </c>
      <c r="S1933" s="16" t="s">
        <v>221</v>
      </c>
      <c r="T1933" s="16" t="s">
        <v>118</v>
      </c>
      <c r="U1933" s="16" t="s">
        <v>94</v>
      </c>
      <c r="V1933" s="16" t="s">
        <v>58</v>
      </c>
      <c r="W1933" s="16" t="s">
        <v>95</v>
      </c>
      <c r="X1933" s="16" t="b">
        <v>0</v>
      </c>
      <c r="Y1933" s="16" t="b">
        <v>0</v>
      </c>
      <c r="Z1933" s="16" t="e">
        <v>#N/A</v>
      </c>
      <c r="AA1933" s="16">
        <v>0</v>
      </c>
      <c r="AB1933" s="16">
        <v>0</v>
      </c>
      <c r="AC1933" s="16" t="s">
        <v>989</v>
      </c>
      <c r="AD1933" s="16" t="s">
        <v>1179</v>
      </c>
      <c r="AE1933" s="16" t="s">
        <v>1180</v>
      </c>
      <c r="AF1933" s="16" t="s">
        <v>1025</v>
      </c>
      <c r="AG1933" s="16" t="s">
        <v>6</v>
      </c>
      <c r="AH1933" s="16" t="b">
        <v>0</v>
      </c>
      <c r="AI1933" s="16" t="s">
        <v>60</v>
      </c>
      <c r="AJ1933" s="16" t="s">
        <v>170</v>
      </c>
      <c r="AK1933" s="16" t="s">
        <v>147</v>
      </c>
      <c r="AL1933" s="16" t="s">
        <v>1032</v>
      </c>
      <c r="AM1933" s="16" t="s">
        <v>64</v>
      </c>
      <c r="AN1933" s="19" t="e">
        <v>#N/A</v>
      </c>
      <c r="AO1933" t="str">
        <f>RIGHT('CMO Input'!$T1933,(LEN('CMO Input'!$T1933)-FIND(" ",'CMO Input'!$T1933,1)))</f>
        <v>4-5”</v>
      </c>
      <c r="AP1933">
        <f>'CMO Input'!$O1933</f>
        <v>100</v>
      </c>
      <c r="AR1933" t="str">
        <f>Table2[[#This Row],[Policy / Non Policy]]</f>
        <v>Policy</v>
      </c>
      <c r="AS1933" t="str">
        <f>'CMO Input'!$U1933</f>
        <v>Tier 1</v>
      </c>
      <c r="AT1933" t="str">
        <f>'CMO Input'!$P1933</f>
        <v>DI</v>
      </c>
      <c r="AU1933" t="str" cm="1">
        <f t="array" ref="AU19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3" s="8" t="str">
        <f>TEXT('CMO Input'!$D1933,"MMM-YY")</f>
        <v>June</v>
      </c>
    </row>
    <row r="1934" spans="1:48" x14ac:dyDescent="0.25">
      <c r="A1934" s="14">
        <v>510965869</v>
      </c>
      <c r="B1934" s="12" t="s">
        <v>180</v>
      </c>
      <c r="C1934" s="12" t="s">
        <v>989</v>
      </c>
      <c r="D1934" s="12" t="s">
        <v>296</v>
      </c>
      <c r="E1934" s="13">
        <v>15</v>
      </c>
      <c r="F1934" s="12" t="s">
        <v>46</v>
      </c>
      <c r="G1934" s="13" t="s">
        <v>998</v>
      </c>
      <c r="H1934" s="12" t="s">
        <v>1194</v>
      </c>
      <c r="I1934" s="12" t="s">
        <v>1206</v>
      </c>
      <c r="J1934" s="12" t="s">
        <v>1207</v>
      </c>
      <c r="K1934" s="14">
        <v>510965869</v>
      </c>
      <c r="L1934" s="12" t="s">
        <v>116</v>
      </c>
      <c r="M1934" s="12">
        <v>0.3</v>
      </c>
      <c r="N1934" s="12" t="s">
        <v>52</v>
      </c>
      <c r="O1934" s="12">
        <v>150</v>
      </c>
      <c r="P1934" s="12" t="s">
        <v>91</v>
      </c>
      <c r="Q1934" s="12">
        <v>207</v>
      </c>
      <c r="R1934" s="12" t="s">
        <v>220</v>
      </c>
      <c r="S1934" s="12" t="s">
        <v>402</v>
      </c>
      <c r="T1934" s="12" t="s">
        <v>135</v>
      </c>
      <c r="U1934" s="12" t="s">
        <v>94</v>
      </c>
      <c r="V1934" s="12" t="s">
        <v>58</v>
      </c>
      <c r="W1934" s="12" t="s">
        <v>95</v>
      </c>
      <c r="X1934" s="12" t="b">
        <v>0</v>
      </c>
      <c r="Y1934" s="12" t="b">
        <v>0</v>
      </c>
      <c r="Z1934" s="12" t="e">
        <v>#N/A</v>
      </c>
      <c r="AA1934" s="12">
        <v>6.2099999999999995E-2</v>
      </c>
      <c r="AB1934" s="12">
        <v>0</v>
      </c>
      <c r="AC1934" s="12" t="s">
        <v>989</v>
      </c>
      <c r="AD1934" s="12" t="s">
        <v>1206</v>
      </c>
      <c r="AE1934" s="12" t="s">
        <v>1207</v>
      </c>
      <c r="AF1934" s="12" t="s">
        <v>1120</v>
      </c>
      <c r="AG1934" s="12" t="s">
        <v>6</v>
      </c>
      <c r="AH1934" s="12" t="b">
        <v>0</v>
      </c>
      <c r="AI1934" s="12" t="s">
        <v>60</v>
      </c>
      <c r="AJ1934" s="12" t="s">
        <v>170</v>
      </c>
      <c r="AK1934" s="12" t="s">
        <v>147</v>
      </c>
      <c r="AL1934" s="12" t="s">
        <v>1032</v>
      </c>
      <c r="AM1934" s="12" t="s">
        <v>64</v>
      </c>
      <c r="AN1934" s="15" t="e">
        <v>#N/A</v>
      </c>
      <c r="AO1934" t="str">
        <f>RIGHT('CMO Input'!$T1934,(LEN('CMO Input'!$T1934)-FIND(" ",'CMO Input'!$T1934,1)))</f>
        <v>6-7”</v>
      </c>
      <c r="AP1934">
        <f>'CMO Input'!$O1934</f>
        <v>150</v>
      </c>
      <c r="AR1934" t="str">
        <f>Table2[[#This Row],[Policy / Non Policy]]</f>
        <v>Policy</v>
      </c>
      <c r="AS1934" t="str">
        <f>'CMO Input'!$U1934</f>
        <v>Tier 1</v>
      </c>
      <c r="AT1934" t="str">
        <f>'CMO Input'!$P1934</f>
        <v>DI</v>
      </c>
      <c r="AU1934" t="str" cm="1">
        <f t="array" ref="AU19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34" s="8" t="str">
        <f>TEXT('CMO Input'!$D1934,"MMM-YY")</f>
        <v>July</v>
      </c>
    </row>
    <row r="1935" spans="1:48" x14ac:dyDescent="0.25">
      <c r="A1935" s="18">
        <v>510963972</v>
      </c>
      <c r="B1935" s="16" t="s">
        <v>180</v>
      </c>
      <c r="C1935" s="16" t="s">
        <v>989</v>
      </c>
      <c r="D1935" s="16" t="s">
        <v>296</v>
      </c>
      <c r="E1935" s="17">
        <v>15</v>
      </c>
      <c r="F1935" s="16" t="s">
        <v>46</v>
      </c>
      <c r="G1935" s="17" t="s">
        <v>998</v>
      </c>
      <c r="H1935" s="16" t="s">
        <v>1191</v>
      </c>
      <c r="I1935" s="16" t="s">
        <v>1192</v>
      </c>
      <c r="J1935" s="16" t="s">
        <v>1193</v>
      </c>
      <c r="K1935" s="18">
        <v>510963972</v>
      </c>
      <c r="L1935" s="16" t="s">
        <v>116</v>
      </c>
      <c r="M1935" s="16">
        <v>10.3</v>
      </c>
      <c r="N1935" s="16" t="s">
        <v>52</v>
      </c>
      <c r="O1935" s="16">
        <v>4</v>
      </c>
      <c r="P1935" s="16" t="s">
        <v>53</v>
      </c>
      <c r="Q1935" s="16">
        <v>170</v>
      </c>
      <c r="R1935" s="16" t="s">
        <v>54</v>
      </c>
      <c r="S1935" s="16" t="s">
        <v>117</v>
      </c>
      <c r="T1935" s="16" t="s">
        <v>118</v>
      </c>
      <c r="U1935" s="16" t="s">
        <v>94</v>
      </c>
      <c r="V1935" s="16" t="s">
        <v>58</v>
      </c>
      <c r="W1935" s="16" t="s">
        <v>95</v>
      </c>
      <c r="X1935" s="16" t="b">
        <v>0</v>
      </c>
      <c r="Y1935" s="16" t="b">
        <v>0</v>
      </c>
      <c r="Z1935" s="16" t="e">
        <v>#N/A</v>
      </c>
      <c r="AA1935" s="16">
        <v>1.7510000000000001</v>
      </c>
      <c r="AB1935" s="16">
        <v>0</v>
      </c>
      <c r="AC1935" s="16" t="s">
        <v>989</v>
      </c>
      <c r="AD1935" s="16" t="s">
        <v>1192</v>
      </c>
      <c r="AE1935" s="16" t="s">
        <v>1193</v>
      </c>
      <c r="AF1935" s="16" t="s">
        <v>1025</v>
      </c>
      <c r="AG1935" s="16" t="s">
        <v>6</v>
      </c>
      <c r="AH1935" s="16" t="b">
        <v>0</v>
      </c>
      <c r="AI1935" s="16" t="s">
        <v>60</v>
      </c>
      <c r="AJ1935" s="16" t="s">
        <v>170</v>
      </c>
      <c r="AK1935" s="16" t="s">
        <v>147</v>
      </c>
      <c r="AL1935" s="16" t="s">
        <v>1026</v>
      </c>
      <c r="AM1935" s="16" t="s">
        <v>64</v>
      </c>
      <c r="AN1935" s="19" t="e">
        <v>#N/A</v>
      </c>
      <c r="AO1935" t="str">
        <f>RIGHT('CMO Input'!$T1935,(LEN('CMO Input'!$T1935)-FIND(" ",'CMO Input'!$T1935,1)))</f>
        <v>4-5”</v>
      </c>
      <c r="AP1935">
        <f>'CMO Input'!$O1935</f>
        <v>4</v>
      </c>
      <c r="AR1935" t="str">
        <f>Table2[[#This Row],[Policy / Non Policy]]</f>
        <v>Policy</v>
      </c>
      <c r="AS1935" t="str">
        <f>'CMO Input'!$U1935</f>
        <v>Tier 1</v>
      </c>
      <c r="AT1935" t="str">
        <f>'CMO Input'!$P1935</f>
        <v>CI</v>
      </c>
      <c r="AU1935" t="str" cm="1">
        <f t="array" ref="AU19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5" s="8" t="str">
        <f>TEXT('CMO Input'!$D1935,"MMM-YY")</f>
        <v>July</v>
      </c>
    </row>
    <row r="1936" spans="1:48" x14ac:dyDescent="0.25">
      <c r="A1936" s="14">
        <v>510791866</v>
      </c>
      <c r="B1936" s="12" t="s">
        <v>180</v>
      </c>
      <c r="C1936" s="12" t="s">
        <v>989</v>
      </c>
      <c r="D1936" s="12" t="s">
        <v>296</v>
      </c>
      <c r="E1936" s="13">
        <v>15</v>
      </c>
      <c r="F1936" s="12" t="s">
        <v>46</v>
      </c>
      <c r="G1936" s="13" t="s">
        <v>998</v>
      </c>
      <c r="H1936" s="12" t="s">
        <v>1194</v>
      </c>
      <c r="I1936" s="12" t="s">
        <v>1118</v>
      </c>
      <c r="J1936" s="12" t="s">
        <v>1119</v>
      </c>
      <c r="K1936" s="14">
        <v>510791866</v>
      </c>
      <c r="L1936" s="12" t="s">
        <v>116</v>
      </c>
      <c r="M1936" s="12">
        <v>10.3</v>
      </c>
      <c r="N1936" s="12" t="s">
        <v>52</v>
      </c>
      <c r="O1936" s="12">
        <v>4</v>
      </c>
      <c r="P1936" s="12" t="s">
        <v>163</v>
      </c>
      <c r="Q1936" s="12">
        <v>45</v>
      </c>
      <c r="R1936" s="12" t="s">
        <v>54</v>
      </c>
      <c r="S1936" s="12" t="s">
        <v>117</v>
      </c>
      <c r="T1936" s="12" t="s">
        <v>118</v>
      </c>
      <c r="U1936" s="12" t="s">
        <v>94</v>
      </c>
      <c r="V1936" s="12" t="s">
        <v>58</v>
      </c>
      <c r="W1936" s="12" t="s">
        <v>95</v>
      </c>
      <c r="X1936" s="12" t="b">
        <v>0</v>
      </c>
      <c r="Y1936" s="12" t="b">
        <v>0</v>
      </c>
      <c r="Z1936" s="12" t="e">
        <v>#N/A</v>
      </c>
      <c r="AA1936" s="12">
        <v>0.46350000000000002</v>
      </c>
      <c r="AB1936" s="12">
        <v>0</v>
      </c>
      <c r="AC1936" s="12" t="s">
        <v>989</v>
      </c>
      <c r="AD1936" s="12" t="s">
        <v>1118</v>
      </c>
      <c r="AE1936" s="12" t="s">
        <v>1119</v>
      </c>
      <c r="AF1936" s="12" t="s">
        <v>1120</v>
      </c>
      <c r="AG1936" s="12" t="s">
        <v>6</v>
      </c>
      <c r="AH1936" s="12" t="b">
        <v>0</v>
      </c>
      <c r="AI1936" s="12" t="s">
        <v>60</v>
      </c>
      <c r="AJ1936" s="12" t="s">
        <v>170</v>
      </c>
      <c r="AK1936" s="12" t="s">
        <v>147</v>
      </c>
      <c r="AL1936" s="12" t="s">
        <v>1121</v>
      </c>
      <c r="AM1936" s="12" t="s">
        <v>64</v>
      </c>
      <c r="AN1936" s="15" t="e">
        <v>#N/A</v>
      </c>
      <c r="AO1936" t="str">
        <f>RIGHT('CMO Input'!$T1936,(LEN('CMO Input'!$T1936)-FIND(" ",'CMO Input'!$T1936,1)))</f>
        <v>4-5”</v>
      </c>
      <c r="AP1936">
        <f>'CMO Input'!$O1936</f>
        <v>4</v>
      </c>
      <c r="AR1936" t="str">
        <f>Table2[[#This Row],[Policy / Non Policy]]</f>
        <v>Policy</v>
      </c>
      <c r="AS1936" t="str">
        <f>'CMO Input'!$U1936</f>
        <v>Tier 1</v>
      </c>
      <c r="AT1936" t="str">
        <f>'CMO Input'!$P1936</f>
        <v>SI</v>
      </c>
      <c r="AU1936" t="str" cm="1">
        <f t="array" ref="AU19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6" s="8" t="str">
        <f>TEXT('CMO Input'!$D1936,"MMM-YY")</f>
        <v>July</v>
      </c>
    </row>
    <row r="1937" spans="1:48" x14ac:dyDescent="0.25">
      <c r="A1937" s="18">
        <v>510797006</v>
      </c>
      <c r="B1937" s="16" t="s">
        <v>180</v>
      </c>
      <c r="C1937" s="16" t="s">
        <v>989</v>
      </c>
      <c r="D1937" s="16" t="s">
        <v>296</v>
      </c>
      <c r="E1937" s="17">
        <v>15</v>
      </c>
      <c r="F1937" s="16" t="s">
        <v>46</v>
      </c>
      <c r="G1937" s="17" t="s">
        <v>998</v>
      </c>
      <c r="H1937" s="16" t="s">
        <v>1194</v>
      </c>
      <c r="I1937" s="16" t="s">
        <v>1118</v>
      </c>
      <c r="J1937" s="16" t="s">
        <v>1208</v>
      </c>
      <c r="K1937" s="18">
        <v>510797006</v>
      </c>
      <c r="L1937" s="16" t="s">
        <v>116</v>
      </c>
      <c r="M1937" s="16">
        <v>14.1</v>
      </c>
      <c r="N1937" s="16" t="s">
        <v>52</v>
      </c>
      <c r="O1937" s="16">
        <v>4</v>
      </c>
      <c r="P1937" s="16" t="s">
        <v>163</v>
      </c>
      <c r="Q1937" s="16">
        <v>47</v>
      </c>
      <c r="R1937" s="16" t="s">
        <v>54</v>
      </c>
      <c r="S1937" s="16" t="s">
        <v>117</v>
      </c>
      <c r="T1937" s="16" t="s">
        <v>118</v>
      </c>
      <c r="U1937" s="16" t="s">
        <v>94</v>
      </c>
      <c r="V1937" s="16" t="s">
        <v>58</v>
      </c>
      <c r="W1937" s="16" t="s">
        <v>95</v>
      </c>
      <c r="X1937" s="16" t="b">
        <v>0</v>
      </c>
      <c r="Y1937" s="16" t="b">
        <v>0</v>
      </c>
      <c r="Z1937" s="16" t="e">
        <v>#N/A</v>
      </c>
      <c r="AA1937" s="16">
        <v>0.66269999999999996</v>
      </c>
      <c r="AB1937" s="16">
        <v>0</v>
      </c>
      <c r="AC1937" s="16" t="s">
        <v>989</v>
      </c>
      <c r="AD1937" s="16" t="s">
        <v>1118</v>
      </c>
      <c r="AE1937" s="16" t="s">
        <v>1208</v>
      </c>
      <c r="AF1937" s="16" t="s">
        <v>1120</v>
      </c>
      <c r="AG1937" s="16" t="s">
        <v>6</v>
      </c>
      <c r="AH1937" s="16" t="b">
        <v>0</v>
      </c>
      <c r="AI1937" s="16" t="s">
        <v>60</v>
      </c>
      <c r="AJ1937" s="16" t="s">
        <v>170</v>
      </c>
      <c r="AK1937" s="16" t="s">
        <v>147</v>
      </c>
      <c r="AL1937" s="16" t="s">
        <v>1121</v>
      </c>
      <c r="AM1937" s="16" t="s">
        <v>64</v>
      </c>
      <c r="AN1937" s="19" t="e">
        <v>#N/A</v>
      </c>
      <c r="AO1937" t="str">
        <f>RIGHT('CMO Input'!$T1937,(LEN('CMO Input'!$T1937)-FIND(" ",'CMO Input'!$T1937,1)))</f>
        <v>4-5”</v>
      </c>
      <c r="AP1937">
        <f>'CMO Input'!$O1937</f>
        <v>4</v>
      </c>
      <c r="AR1937" t="str">
        <f>Table2[[#This Row],[Policy / Non Policy]]</f>
        <v>Policy</v>
      </c>
      <c r="AS1937" t="str">
        <f>'CMO Input'!$U1937</f>
        <v>Tier 1</v>
      </c>
      <c r="AT1937" t="str">
        <f>'CMO Input'!$P1937</f>
        <v>SI</v>
      </c>
      <c r="AU1937" t="str" cm="1">
        <f t="array" ref="AU19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7" s="8" t="str">
        <f>TEXT('CMO Input'!$D1937,"MMM-YY")</f>
        <v>July</v>
      </c>
    </row>
    <row r="1938" spans="1:48" x14ac:dyDescent="0.25">
      <c r="A1938" s="14" t="s">
        <v>85</v>
      </c>
      <c r="B1938" s="12" t="s">
        <v>180</v>
      </c>
      <c r="C1938" s="12" t="s">
        <v>989</v>
      </c>
      <c r="D1938" s="12" t="s">
        <v>296</v>
      </c>
      <c r="E1938" s="13">
        <v>15</v>
      </c>
      <c r="F1938" s="12" t="s">
        <v>46</v>
      </c>
      <c r="G1938" s="13" t="s">
        <v>998</v>
      </c>
      <c r="H1938" s="12" t="s">
        <v>1195</v>
      </c>
      <c r="I1938" s="12" t="s">
        <v>1202</v>
      </c>
      <c r="J1938" s="12" t="s">
        <v>1209</v>
      </c>
      <c r="K1938" s="14" t="s">
        <v>85</v>
      </c>
      <c r="L1938" s="12" t="s">
        <v>131</v>
      </c>
      <c r="M1938" s="12">
        <v>0</v>
      </c>
      <c r="N1938" s="12" t="s">
        <v>132</v>
      </c>
      <c r="O1938" s="12">
        <v>2</v>
      </c>
      <c r="P1938" s="12" t="s">
        <v>133</v>
      </c>
      <c r="Q1938" s="12">
        <v>42</v>
      </c>
      <c r="R1938" s="12" t="s">
        <v>54</v>
      </c>
      <c r="S1938" s="12" t="s">
        <v>286</v>
      </c>
      <c r="T1938" s="12" t="s">
        <v>1476</v>
      </c>
      <c r="U1938" s="12" t="s">
        <v>94</v>
      </c>
      <c r="V1938" s="12" t="s">
        <v>136</v>
      </c>
      <c r="W1938" s="12" t="s">
        <v>137</v>
      </c>
      <c r="X1938" s="12" t="b">
        <v>0</v>
      </c>
      <c r="Y1938" s="12" t="b">
        <v>0</v>
      </c>
      <c r="Z1938" s="12" t="e">
        <v>#N/A</v>
      </c>
      <c r="AA1938" s="12">
        <v>0</v>
      </c>
      <c r="AB1938" s="12">
        <v>0</v>
      </c>
      <c r="AC1938" s="12" t="s">
        <v>989</v>
      </c>
      <c r="AD1938" s="12" t="s">
        <v>1202</v>
      </c>
      <c r="AE1938" s="12" t="s">
        <v>1209</v>
      </c>
      <c r="AF1938" s="12" t="s">
        <v>1001</v>
      </c>
      <c r="AG1938" s="12" t="s">
        <v>6</v>
      </c>
      <c r="AH1938" s="12" t="b">
        <v>0</v>
      </c>
      <c r="AI1938" s="12" t="s">
        <v>60</v>
      </c>
      <c r="AJ1938" s="12" t="s">
        <v>170</v>
      </c>
      <c r="AK1938" s="12"/>
      <c r="AL1938" s="12" t="s">
        <v>1068</v>
      </c>
      <c r="AM1938" s="12" t="s">
        <v>64</v>
      </c>
      <c r="AN1938" s="15" t="e">
        <v>#N/A</v>
      </c>
      <c r="AO1938" t="str">
        <f>RIGHT('CMO Input'!$T1938,(LEN('CMO Input'!$T1938)-FIND(" ",'CMO Input'!$T1938,1)))</f>
        <v>2”</v>
      </c>
      <c r="AP1938">
        <f>'CMO Input'!$O1938</f>
        <v>2</v>
      </c>
      <c r="AR1938" t="str">
        <f>Table2[[#This Row],[Policy / Non Policy]]</f>
        <v>Non Policy</v>
      </c>
      <c r="AS1938" t="str">
        <f>'CMO Input'!$U1938</f>
        <v>Tier 1</v>
      </c>
      <c r="AT1938" t="str">
        <f>'CMO Input'!$P1938</f>
        <v>ST</v>
      </c>
      <c r="AU1938" t="str" cm="1">
        <f t="array" ref="AU19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1938" s="8" t="str">
        <f>TEXT('CMO Input'!$D1938,"MMM-YY")</f>
        <v>July</v>
      </c>
    </row>
    <row r="1939" spans="1:48" x14ac:dyDescent="0.25">
      <c r="A1939" s="18">
        <v>510944656</v>
      </c>
      <c r="B1939" s="16" t="s">
        <v>180</v>
      </c>
      <c r="C1939" s="16" t="s">
        <v>989</v>
      </c>
      <c r="D1939" s="16" t="s">
        <v>296</v>
      </c>
      <c r="E1939" s="17">
        <v>15</v>
      </c>
      <c r="F1939" s="16" t="s">
        <v>46</v>
      </c>
      <c r="G1939" s="17" t="s">
        <v>998</v>
      </c>
      <c r="H1939" s="16" t="s">
        <v>1195</v>
      </c>
      <c r="I1939" s="16" t="s">
        <v>1202</v>
      </c>
      <c r="J1939" s="16" t="s">
        <v>1209</v>
      </c>
      <c r="K1939" s="18">
        <v>510944656</v>
      </c>
      <c r="L1939" s="16" t="s">
        <v>116</v>
      </c>
      <c r="M1939" s="16">
        <v>13.9</v>
      </c>
      <c r="N1939" s="16" t="s">
        <v>52</v>
      </c>
      <c r="O1939" s="16">
        <v>4</v>
      </c>
      <c r="P1939" s="16" t="s">
        <v>53</v>
      </c>
      <c r="Q1939" s="16">
        <v>28</v>
      </c>
      <c r="R1939" s="16" t="s">
        <v>54</v>
      </c>
      <c r="S1939" s="16" t="s">
        <v>117</v>
      </c>
      <c r="T1939" s="16" t="s">
        <v>118</v>
      </c>
      <c r="U1939" s="16" t="s">
        <v>94</v>
      </c>
      <c r="V1939" s="16" t="s">
        <v>58</v>
      </c>
      <c r="W1939" s="16" t="s">
        <v>95</v>
      </c>
      <c r="X1939" s="16" t="b">
        <v>0</v>
      </c>
      <c r="Y1939" s="16" t="b">
        <v>0</v>
      </c>
      <c r="Z1939" s="16" t="e">
        <v>#N/A</v>
      </c>
      <c r="AA1939" s="16">
        <v>0.38920000000000005</v>
      </c>
      <c r="AB1939" s="16">
        <v>0</v>
      </c>
      <c r="AC1939" s="16" t="s">
        <v>989</v>
      </c>
      <c r="AD1939" s="16" t="s">
        <v>1202</v>
      </c>
      <c r="AE1939" s="16" t="s">
        <v>1209</v>
      </c>
      <c r="AF1939" s="16" t="s">
        <v>1001</v>
      </c>
      <c r="AG1939" s="16" t="s">
        <v>6</v>
      </c>
      <c r="AH1939" s="16" t="b">
        <v>0</v>
      </c>
      <c r="AI1939" s="16" t="s">
        <v>60</v>
      </c>
      <c r="AJ1939" s="16" t="s">
        <v>170</v>
      </c>
      <c r="AK1939" s="16" t="s">
        <v>147</v>
      </c>
      <c r="AL1939" s="16" t="s">
        <v>1068</v>
      </c>
      <c r="AM1939" s="16" t="s">
        <v>64</v>
      </c>
      <c r="AN1939" s="19" t="e">
        <v>#N/A</v>
      </c>
      <c r="AO1939" t="str">
        <f>RIGHT('CMO Input'!$T1939,(LEN('CMO Input'!$T1939)-FIND(" ",'CMO Input'!$T1939,1)))</f>
        <v>4-5”</v>
      </c>
      <c r="AP1939">
        <f>'CMO Input'!$O1939</f>
        <v>4</v>
      </c>
      <c r="AR1939" t="str">
        <f>Table2[[#This Row],[Policy / Non Policy]]</f>
        <v>Policy</v>
      </c>
      <c r="AS1939" t="str">
        <f>'CMO Input'!$U1939</f>
        <v>Tier 1</v>
      </c>
      <c r="AT1939" t="str">
        <f>'CMO Input'!$P1939</f>
        <v>CI</v>
      </c>
      <c r="AU1939" t="str" cm="1">
        <f t="array" ref="AU19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39" s="8" t="str">
        <f>TEXT('CMO Input'!$D1939,"MMM-YY")</f>
        <v>July</v>
      </c>
    </row>
    <row r="1940" spans="1:48" x14ac:dyDescent="0.25">
      <c r="A1940" s="14">
        <v>510944657</v>
      </c>
      <c r="B1940" s="12" t="s">
        <v>180</v>
      </c>
      <c r="C1940" s="12" t="s">
        <v>989</v>
      </c>
      <c r="D1940" s="12" t="s">
        <v>296</v>
      </c>
      <c r="E1940" s="13">
        <v>15</v>
      </c>
      <c r="F1940" s="12" t="s">
        <v>46</v>
      </c>
      <c r="G1940" s="13" t="s">
        <v>998</v>
      </c>
      <c r="H1940" s="12" t="s">
        <v>1195</v>
      </c>
      <c r="I1940" s="12" t="s">
        <v>1202</v>
      </c>
      <c r="J1940" s="12" t="s">
        <v>1209</v>
      </c>
      <c r="K1940" s="14">
        <v>510944657</v>
      </c>
      <c r="L1940" s="12" t="s">
        <v>116</v>
      </c>
      <c r="M1940" s="12">
        <v>19.100000000000001</v>
      </c>
      <c r="N1940" s="12" t="s">
        <v>52</v>
      </c>
      <c r="O1940" s="12">
        <v>4</v>
      </c>
      <c r="P1940" s="12" t="s">
        <v>163</v>
      </c>
      <c r="Q1940" s="12">
        <v>78</v>
      </c>
      <c r="R1940" s="12" t="s">
        <v>54</v>
      </c>
      <c r="S1940" s="12" t="s">
        <v>117</v>
      </c>
      <c r="T1940" s="12" t="s">
        <v>118</v>
      </c>
      <c r="U1940" s="12" t="s">
        <v>94</v>
      </c>
      <c r="V1940" s="12" t="s">
        <v>58</v>
      </c>
      <c r="W1940" s="12" t="s">
        <v>95</v>
      </c>
      <c r="X1940" s="12" t="b">
        <v>0</v>
      </c>
      <c r="Y1940" s="12" t="b">
        <v>0</v>
      </c>
      <c r="Z1940" s="12" t="e">
        <v>#N/A</v>
      </c>
      <c r="AA1940" s="12">
        <v>1.4898000000000002</v>
      </c>
      <c r="AB1940" s="12">
        <v>0</v>
      </c>
      <c r="AC1940" s="12" t="s">
        <v>989</v>
      </c>
      <c r="AD1940" s="12" t="s">
        <v>1202</v>
      </c>
      <c r="AE1940" s="12" t="s">
        <v>1209</v>
      </c>
      <c r="AF1940" s="12" t="s">
        <v>1001</v>
      </c>
      <c r="AG1940" s="12" t="s">
        <v>6</v>
      </c>
      <c r="AH1940" s="12" t="b">
        <v>0</v>
      </c>
      <c r="AI1940" s="12" t="s">
        <v>60</v>
      </c>
      <c r="AJ1940" s="12" t="s">
        <v>170</v>
      </c>
      <c r="AK1940" s="12" t="s">
        <v>147</v>
      </c>
      <c r="AL1940" s="12" t="s">
        <v>1068</v>
      </c>
      <c r="AM1940" s="12" t="s">
        <v>64</v>
      </c>
      <c r="AN1940" s="15" t="e">
        <v>#N/A</v>
      </c>
      <c r="AO1940" t="str">
        <f>RIGHT('CMO Input'!$T1940,(LEN('CMO Input'!$T1940)-FIND(" ",'CMO Input'!$T1940,1)))</f>
        <v>4-5”</v>
      </c>
      <c r="AP1940">
        <f>'CMO Input'!$O1940</f>
        <v>4</v>
      </c>
      <c r="AR1940" t="str">
        <f>Table2[[#This Row],[Policy / Non Policy]]</f>
        <v>Policy</v>
      </c>
      <c r="AS1940" t="str">
        <f>'CMO Input'!$U1940</f>
        <v>Tier 1</v>
      </c>
      <c r="AT1940" t="str">
        <f>'CMO Input'!$P1940</f>
        <v>SI</v>
      </c>
      <c r="AU1940" t="str" cm="1">
        <f t="array" ref="AU19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0" s="8" t="str">
        <f>TEXT('CMO Input'!$D1940,"MMM-YY")</f>
        <v>July</v>
      </c>
    </row>
    <row r="1941" spans="1:48" x14ac:dyDescent="0.25">
      <c r="A1941" s="18">
        <v>510790623</v>
      </c>
      <c r="B1941" s="16" t="s">
        <v>180</v>
      </c>
      <c r="C1941" s="16" t="s">
        <v>989</v>
      </c>
      <c r="D1941" s="16" t="s">
        <v>296</v>
      </c>
      <c r="E1941" s="17">
        <v>15</v>
      </c>
      <c r="F1941" s="16" t="s">
        <v>46</v>
      </c>
      <c r="G1941" s="17" t="s">
        <v>998</v>
      </c>
      <c r="H1941" s="16" t="s">
        <v>1195</v>
      </c>
      <c r="I1941" s="16" t="s">
        <v>1196</v>
      </c>
      <c r="J1941" s="16" t="s">
        <v>1197</v>
      </c>
      <c r="K1941" s="18">
        <v>510790623</v>
      </c>
      <c r="L1941" s="16" t="s">
        <v>116</v>
      </c>
      <c r="M1941" s="16">
        <v>47.1</v>
      </c>
      <c r="N1941" s="16" t="s">
        <v>52</v>
      </c>
      <c r="O1941" s="16">
        <v>4</v>
      </c>
      <c r="P1941" s="16" t="s">
        <v>163</v>
      </c>
      <c r="Q1941" s="16">
        <v>149</v>
      </c>
      <c r="R1941" s="16" t="s">
        <v>54</v>
      </c>
      <c r="S1941" s="16" t="s">
        <v>117</v>
      </c>
      <c r="T1941" s="16" t="s">
        <v>118</v>
      </c>
      <c r="U1941" s="16" t="s">
        <v>94</v>
      </c>
      <c r="V1941" s="16" t="s">
        <v>58</v>
      </c>
      <c r="W1941" s="16" t="s">
        <v>95</v>
      </c>
      <c r="X1941" s="16" t="b">
        <v>0</v>
      </c>
      <c r="Y1941" s="16" t="b">
        <v>0</v>
      </c>
      <c r="Z1941" s="16" t="e">
        <v>#N/A</v>
      </c>
      <c r="AA1941" s="16">
        <v>7.0179</v>
      </c>
      <c r="AB1941" s="16">
        <v>0</v>
      </c>
      <c r="AC1941" s="16" t="s">
        <v>989</v>
      </c>
      <c r="AD1941" s="16" t="s">
        <v>1196</v>
      </c>
      <c r="AE1941" s="16" t="s">
        <v>1197</v>
      </c>
      <c r="AF1941" s="16" t="s">
        <v>1006</v>
      </c>
      <c r="AG1941" s="16" t="s">
        <v>6</v>
      </c>
      <c r="AH1941" s="16" t="b">
        <v>0</v>
      </c>
      <c r="AI1941" s="16" t="s">
        <v>60</v>
      </c>
      <c r="AJ1941" s="16" t="s">
        <v>170</v>
      </c>
      <c r="AK1941" s="16" t="s">
        <v>147</v>
      </c>
      <c r="AL1941" s="16" t="s">
        <v>1007</v>
      </c>
      <c r="AM1941" s="16" t="s">
        <v>64</v>
      </c>
      <c r="AN1941" s="19" t="e">
        <v>#N/A</v>
      </c>
      <c r="AO1941" t="str">
        <f>RIGHT('CMO Input'!$T1941,(LEN('CMO Input'!$T1941)-FIND(" ",'CMO Input'!$T1941,1)))</f>
        <v>4-5”</v>
      </c>
      <c r="AP1941">
        <f>'CMO Input'!$O1941</f>
        <v>4</v>
      </c>
      <c r="AR1941" t="str">
        <f>Table2[[#This Row],[Policy / Non Policy]]</f>
        <v>Policy</v>
      </c>
      <c r="AS1941" t="str">
        <f>'CMO Input'!$U1941</f>
        <v>Tier 1</v>
      </c>
      <c r="AT1941" t="str">
        <f>'CMO Input'!$P1941</f>
        <v>SI</v>
      </c>
      <c r="AU1941" t="str" cm="1">
        <f t="array" ref="AU19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1" s="8" t="str">
        <f>TEXT('CMO Input'!$D1941,"MMM-YY")</f>
        <v>July</v>
      </c>
    </row>
    <row r="1942" spans="1:48" x14ac:dyDescent="0.25">
      <c r="A1942" s="14">
        <v>510790624</v>
      </c>
      <c r="B1942" s="12" t="s">
        <v>180</v>
      </c>
      <c r="C1942" s="12" t="s">
        <v>989</v>
      </c>
      <c r="D1942" s="12" t="s">
        <v>296</v>
      </c>
      <c r="E1942" s="13">
        <v>15</v>
      </c>
      <c r="F1942" s="12" t="s">
        <v>46</v>
      </c>
      <c r="G1942" s="13" t="s">
        <v>998</v>
      </c>
      <c r="H1942" s="12" t="s">
        <v>1195</v>
      </c>
      <c r="I1942" s="12" t="s">
        <v>1196</v>
      </c>
      <c r="J1942" s="12" t="s">
        <v>1197</v>
      </c>
      <c r="K1942" s="14">
        <v>510790624</v>
      </c>
      <c r="L1942" s="12" t="s">
        <v>116</v>
      </c>
      <c r="M1942" s="12">
        <v>59.2</v>
      </c>
      <c r="N1942" s="12" t="s">
        <v>52</v>
      </c>
      <c r="O1942" s="12">
        <v>4</v>
      </c>
      <c r="P1942" s="12" t="s">
        <v>163</v>
      </c>
      <c r="Q1942" s="12">
        <v>88</v>
      </c>
      <c r="R1942" s="12" t="s">
        <v>54</v>
      </c>
      <c r="S1942" s="12" t="s">
        <v>117</v>
      </c>
      <c r="T1942" s="12" t="s">
        <v>118</v>
      </c>
      <c r="U1942" s="12" t="s">
        <v>94</v>
      </c>
      <c r="V1942" s="12" t="s">
        <v>58</v>
      </c>
      <c r="W1942" s="12" t="s">
        <v>95</v>
      </c>
      <c r="X1942" s="12" t="b">
        <v>0</v>
      </c>
      <c r="Y1942" s="12" t="b">
        <v>0</v>
      </c>
      <c r="Z1942" s="12" t="e">
        <v>#N/A</v>
      </c>
      <c r="AA1942" s="12">
        <v>5.2096</v>
      </c>
      <c r="AB1942" s="12">
        <v>0</v>
      </c>
      <c r="AC1942" s="12" t="s">
        <v>989</v>
      </c>
      <c r="AD1942" s="12" t="s">
        <v>1196</v>
      </c>
      <c r="AE1942" s="12" t="s">
        <v>1197</v>
      </c>
      <c r="AF1942" s="12" t="s">
        <v>1006</v>
      </c>
      <c r="AG1942" s="12" t="s">
        <v>6</v>
      </c>
      <c r="AH1942" s="12" t="b">
        <v>0</v>
      </c>
      <c r="AI1942" s="12" t="s">
        <v>60</v>
      </c>
      <c r="AJ1942" s="12" t="s">
        <v>170</v>
      </c>
      <c r="AK1942" s="12" t="s">
        <v>147</v>
      </c>
      <c r="AL1942" s="12" t="s">
        <v>1007</v>
      </c>
      <c r="AM1942" s="12" t="s">
        <v>64</v>
      </c>
      <c r="AN1942" s="15" t="e">
        <v>#N/A</v>
      </c>
      <c r="AO1942" t="str">
        <f>RIGHT('CMO Input'!$T1942,(LEN('CMO Input'!$T1942)-FIND(" ",'CMO Input'!$T1942,1)))</f>
        <v>4-5”</v>
      </c>
      <c r="AP1942">
        <f>'CMO Input'!$O1942</f>
        <v>4</v>
      </c>
      <c r="AR1942" t="str">
        <f>Table2[[#This Row],[Policy / Non Policy]]</f>
        <v>Policy</v>
      </c>
      <c r="AS1942" t="str">
        <f>'CMO Input'!$U1942</f>
        <v>Tier 1</v>
      </c>
      <c r="AT1942" t="str">
        <f>'CMO Input'!$P1942</f>
        <v>SI</v>
      </c>
      <c r="AU1942" t="str" cm="1">
        <f t="array" ref="AU19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2" s="8" t="str">
        <f>TEXT('CMO Input'!$D1942,"MMM-YY")</f>
        <v>July</v>
      </c>
    </row>
    <row r="1943" spans="1:48" x14ac:dyDescent="0.25">
      <c r="A1943" s="18">
        <v>510943293</v>
      </c>
      <c r="B1943" s="16" t="s">
        <v>180</v>
      </c>
      <c r="C1943" s="16" t="s">
        <v>989</v>
      </c>
      <c r="D1943" s="16" t="s">
        <v>296</v>
      </c>
      <c r="E1943" s="17">
        <v>15</v>
      </c>
      <c r="F1943" s="16" t="s">
        <v>46</v>
      </c>
      <c r="G1943" s="17" t="s">
        <v>998</v>
      </c>
      <c r="H1943" s="16" t="s">
        <v>1194</v>
      </c>
      <c r="I1943" s="16" t="s">
        <v>1149</v>
      </c>
      <c r="J1943" s="16" t="s">
        <v>1198</v>
      </c>
      <c r="K1943" s="18">
        <v>510943293</v>
      </c>
      <c r="L1943" s="16" t="s">
        <v>116</v>
      </c>
      <c r="M1943" s="16">
        <v>27.6</v>
      </c>
      <c r="N1943" s="16" t="s">
        <v>52</v>
      </c>
      <c r="O1943" s="16">
        <v>4</v>
      </c>
      <c r="P1943" s="16" t="s">
        <v>53</v>
      </c>
      <c r="Q1943" s="16">
        <v>37</v>
      </c>
      <c r="R1943" s="16" t="s">
        <v>54</v>
      </c>
      <c r="S1943" s="16" t="s">
        <v>117</v>
      </c>
      <c r="T1943" s="16" t="s">
        <v>118</v>
      </c>
      <c r="U1943" s="16" t="s">
        <v>94</v>
      </c>
      <c r="V1943" s="16" t="s">
        <v>58</v>
      </c>
      <c r="W1943" s="16" t="s">
        <v>95</v>
      </c>
      <c r="X1943" s="16" t="b">
        <v>0</v>
      </c>
      <c r="Y1943" s="16" t="b">
        <v>0</v>
      </c>
      <c r="Z1943" s="16" t="e">
        <v>#N/A</v>
      </c>
      <c r="AA1943" s="16">
        <v>1.0212000000000001</v>
      </c>
      <c r="AB1943" s="16">
        <v>0</v>
      </c>
      <c r="AC1943" s="16" t="s">
        <v>989</v>
      </c>
      <c r="AD1943" s="16" t="s">
        <v>1149</v>
      </c>
      <c r="AE1943" s="16" t="s">
        <v>1198</v>
      </c>
      <c r="AF1943" s="16" t="s">
        <v>1031</v>
      </c>
      <c r="AG1943" s="16" t="s">
        <v>6</v>
      </c>
      <c r="AH1943" s="16" t="b">
        <v>0</v>
      </c>
      <c r="AI1943" s="16" t="s">
        <v>60</v>
      </c>
      <c r="AJ1943" s="16" t="s">
        <v>170</v>
      </c>
      <c r="AK1943" s="16" t="s">
        <v>147</v>
      </c>
      <c r="AL1943" s="16" t="s">
        <v>1151</v>
      </c>
      <c r="AM1943" s="16" t="s">
        <v>64</v>
      </c>
      <c r="AN1943" s="19" t="e">
        <v>#N/A</v>
      </c>
      <c r="AO1943" t="str">
        <f>RIGHT('CMO Input'!$T1943,(LEN('CMO Input'!$T1943)-FIND(" ",'CMO Input'!$T1943,1)))</f>
        <v>4-5”</v>
      </c>
      <c r="AP1943">
        <f>'CMO Input'!$O1943</f>
        <v>4</v>
      </c>
      <c r="AR1943" t="str">
        <f>Table2[[#This Row],[Policy / Non Policy]]</f>
        <v>Policy</v>
      </c>
      <c r="AS1943" t="str">
        <f>'CMO Input'!$U1943</f>
        <v>Tier 1</v>
      </c>
      <c r="AT1943" t="str">
        <f>'CMO Input'!$P1943</f>
        <v>CI</v>
      </c>
      <c r="AU1943" t="str" cm="1">
        <f t="array" ref="AU19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3" s="8" t="str">
        <f>TEXT('CMO Input'!$D1943,"MMM-YY")</f>
        <v>July</v>
      </c>
    </row>
    <row r="1944" spans="1:48" x14ac:dyDescent="0.25">
      <c r="A1944" s="14">
        <v>510944409</v>
      </c>
      <c r="B1944" s="12" t="s">
        <v>180</v>
      </c>
      <c r="C1944" s="12" t="s">
        <v>989</v>
      </c>
      <c r="D1944" s="12" t="s">
        <v>296</v>
      </c>
      <c r="E1944" s="13">
        <v>15</v>
      </c>
      <c r="F1944" s="12" t="s">
        <v>46</v>
      </c>
      <c r="G1944" s="13" t="s">
        <v>998</v>
      </c>
      <c r="H1944" s="12" t="s">
        <v>1191</v>
      </c>
      <c r="I1944" s="12" t="s">
        <v>1210</v>
      </c>
      <c r="J1944" s="12" t="s">
        <v>1211</v>
      </c>
      <c r="K1944" s="14">
        <v>510944409</v>
      </c>
      <c r="L1944" s="12" t="s">
        <v>70</v>
      </c>
      <c r="M1944" s="12">
        <v>1</v>
      </c>
      <c r="N1944" s="12" t="s">
        <v>52</v>
      </c>
      <c r="O1944" s="12">
        <v>12</v>
      </c>
      <c r="P1944" s="12" t="s">
        <v>91</v>
      </c>
      <c r="Q1944" s="12">
        <v>350</v>
      </c>
      <c r="R1944" s="12" t="s">
        <v>54</v>
      </c>
      <c r="S1944" s="12" t="s">
        <v>121</v>
      </c>
      <c r="T1944" s="12" t="s">
        <v>122</v>
      </c>
      <c r="U1944" s="12" t="s">
        <v>73</v>
      </c>
      <c r="V1944" s="12" t="s">
        <v>58</v>
      </c>
      <c r="W1944" s="12" t="s">
        <v>74</v>
      </c>
      <c r="X1944" s="12" t="b">
        <v>0</v>
      </c>
      <c r="Y1944" s="12" t="b">
        <v>0</v>
      </c>
      <c r="Z1944" s="12" t="e">
        <v>#N/A</v>
      </c>
      <c r="AA1944" s="12">
        <v>0.35000000000000003</v>
      </c>
      <c r="AB1944" s="12">
        <v>0</v>
      </c>
      <c r="AC1944" s="12" t="s">
        <v>989</v>
      </c>
      <c r="AD1944" s="12" t="s">
        <v>1210</v>
      </c>
      <c r="AE1944" s="12" t="s">
        <v>1211</v>
      </c>
      <c r="AF1944" s="12" t="s">
        <v>1031</v>
      </c>
      <c r="AG1944" s="12" t="s">
        <v>6</v>
      </c>
      <c r="AH1944" s="12" t="b">
        <v>0</v>
      </c>
      <c r="AI1944" s="12" t="s">
        <v>39</v>
      </c>
      <c r="AJ1944" s="12" t="s">
        <v>170</v>
      </c>
      <c r="AK1944" s="12" t="s">
        <v>70</v>
      </c>
      <c r="AL1944" s="12" t="s">
        <v>1129</v>
      </c>
      <c r="AM1944" s="12" t="s">
        <v>64</v>
      </c>
      <c r="AN1944" s="15" t="e">
        <v>#N/A</v>
      </c>
      <c r="AO1944" t="str">
        <f>RIGHT('CMO Input'!$T1944,(LEN('CMO Input'!$T1944)-FIND(" ",'CMO Input'!$T1944,1)))</f>
        <v>10-12”</v>
      </c>
      <c r="AP1944">
        <f>'CMO Input'!$O1944</f>
        <v>12</v>
      </c>
      <c r="AR1944" t="str">
        <f>Table2[[#This Row],[Policy / Non Policy]]</f>
        <v>Policy</v>
      </c>
      <c r="AS1944" t="str">
        <f>'CMO Input'!$U1944</f>
        <v>Tier 2</v>
      </c>
      <c r="AT1944" t="str">
        <f>'CMO Input'!$P1944</f>
        <v>DI</v>
      </c>
      <c r="AU1944" t="str" cm="1">
        <f t="array" ref="AU19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1944" s="8" t="str">
        <f>TEXT('CMO Input'!$D1944,"MMM-YY")</f>
        <v>July</v>
      </c>
    </row>
    <row r="1945" spans="1:48" x14ac:dyDescent="0.25">
      <c r="A1945" s="18">
        <v>510886480</v>
      </c>
      <c r="B1945" s="16" t="s">
        <v>180</v>
      </c>
      <c r="C1945" s="16" t="s">
        <v>989</v>
      </c>
      <c r="D1945" s="16" t="s">
        <v>296</v>
      </c>
      <c r="E1945" s="17">
        <v>15</v>
      </c>
      <c r="F1945" s="16" t="s">
        <v>46</v>
      </c>
      <c r="G1945" s="17" t="s">
        <v>998</v>
      </c>
      <c r="H1945" s="16" t="s">
        <v>1191</v>
      </c>
      <c r="I1945" s="16" t="s">
        <v>1212</v>
      </c>
      <c r="J1945" s="16" t="s">
        <v>1213</v>
      </c>
      <c r="K1945" s="18">
        <v>510886480</v>
      </c>
      <c r="L1945" s="16" t="s">
        <v>116</v>
      </c>
      <c r="M1945" s="16">
        <v>19</v>
      </c>
      <c r="N1945" s="16" t="s">
        <v>52</v>
      </c>
      <c r="O1945" s="16">
        <v>6</v>
      </c>
      <c r="P1945" s="16" t="s">
        <v>163</v>
      </c>
      <c r="Q1945" s="16">
        <v>100</v>
      </c>
      <c r="R1945" s="16" t="s">
        <v>54</v>
      </c>
      <c r="S1945" s="16" t="s">
        <v>134</v>
      </c>
      <c r="T1945" s="16" t="s">
        <v>135</v>
      </c>
      <c r="U1945" s="16" t="s">
        <v>94</v>
      </c>
      <c r="V1945" s="16" t="s">
        <v>58</v>
      </c>
      <c r="W1945" s="16" t="s">
        <v>95</v>
      </c>
      <c r="X1945" s="16" t="b">
        <v>0</v>
      </c>
      <c r="Y1945" s="16" t="b">
        <v>0</v>
      </c>
      <c r="Z1945" s="16" t="e">
        <v>#N/A</v>
      </c>
      <c r="AA1945" s="16">
        <v>1.9</v>
      </c>
      <c r="AB1945" s="16">
        <v>0</v>
      </c>
      <c r="AC1945" s="16" t="s">
        <v>989</v>
      </c>
      <c r="AD1945" s="16" t="s">
        <v>1212</v>
      </c>
      <c r="AE1945" s="16" t="s">
        <v>1213</v>
      </c>
      <c r="AF1945" s="16" t="s">
        <v>1025</v>
      </c>
      <c r="AG1945" s="16" t="s">
        <v>6</v>
      </c>
      <c r="AH1945" s="16" t="b">
        <v>0</v>
      </c>
      <c r="AI1945" s="16" t="s">
        <v>60</v>
      </c>
      <c r="AJ1945" s="16" t="s">
        <v>170</v>
      </c>
      <c r="AK1945" s="16" t="s">
        <v>147</v>
      </c>
      <c r="AL1945" s="16" t="s">
        <v>1036</v>
      </c>
      <c r="AM1945" s="16" t="s">
        <v>64</v>
      </c>
      <c r="AN1945" s="19" t="e">
        <v>#N/A</v>
      </c>
      <c r="AO1945" t="str">
        <f>RIGHT('CMO Input'!$T1945,(LEN('CMO Input'!$T1945)-FIND(" ",'CMO Input'!$T1945,1)))</f>
        <v>6-7”</v>
      </c>
      <c r="AP1945">
        <f>'CMO Input'!$O1945</f>
        <v>6</v>
      </c>
      <c r="AR1945" t="str">
        <f>Table2[[#This Row],[Policy / Non Policy]]</f>
        <v>Policy</v>
      </c>
      <c r="AS1945" t="str">
        <f>'CMO Input'!$U1945</f>
        <v>Tier 1</v>
      </c>
      <c r="AT1945" t="str">
        <f>'CMO Input'!$P1945</f>
        <v>SI</v>
      </c>
      <c r="AU1945" t="str" cm="1">
        <f t="array" ref="AU19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45" s="8" t="str">
        <f>TEXT('CMO Input'!$D1945,"MMM-YY")</f>
        <v>July</v>
      </c>
    </row>
    <row r="1946" spans="1:48" x14ac:dyDescent="0.25">
      <c r="A1946" s="14">
        <v>510964566</v>
      </c>
      <c r="B1946" s="12" t="s">
        <v>180</v>
      </c>
      <c r="C1946" s="12" t="s">
        <v>989</v>
      </c>
      <c r="D1946" s="12" t="s">
        <v>296</v>
      </c>
      <c r="E1946" s="13">
        <v>15</v>
      </c>
      <c r="F1946" s="12" t="s">
        <v>46</v>
      </c>
      <c r="G1946" s="13" t="s">
        <v>1044</v>
      </c>
      <c r="H1946" s="12" t="s">
        <v>1199</v>
      </c>
      <c r="I1946" s="12" t="s">
        <v>1161</v>
      </c>
      <c r="J1946" s="12" t="s">
        <v>1214</v>
      </c>
      <c r="K1946" s="14">
        <v>510964566</v>
      </c>
      <c r="L1946" s="12" t="s">
        <v>116</v>
      </c>
      <c r="M1946" s="12">
        <v>11.8</v>
      </c>
      <c r="N1946" s="12" t="s">
        <v>52</v>
      </c>
      <c r="O1946" s="12">
        <v>100</v>
      </c>
      <c r="P1946" s="12" t="s">
        <v>91</v>
      </c>
      <c r="Q1946" s="12">
        <v>80</v>
      </c>
      <c r="R1946" s="12" t="s">
        <v>220</v>
      </c>
      <c r="S1946" s="12" t="s">
        <v>221</v>
      </c>
      <c r="T1946" s="12" t="s">
        <v>118</v>
      </c>
      <c r="U1946" s="12" t="s">
        <v>94</v>
      </c>
      <c r="V1946" s="12" t="s">
        <v>58</v>
      </c>
      <c r="W1946" s="12" t="s">
        <v>95</v>
      </c>
      <c r="X1946" s="12" t="b">
        <v>0</v>
      </c>
      <c r="Y1946" s="12" t="b">
        <v>0</v>
      </c>
      <c r="Z1946" s="12" t="e">
        <v>#N/A</v>
      </c>
      <c r="AA1946" s="12">
        <v>0.94400000000000017</v>
      </c>
      <c r="AB1946" s="12">
        <v>0</v>
      </c>
      <c r="AC1946" s="12" t="s">
        <v>989</v>
      </c>
      <c r="AD1946" s="12" t="s">
        <v>1161</v>
      </c>
      <c r="AE1946" s="12" t="s">
        <v>1214</v>
      </c>
      <c r="AF1946" s="12" t="s">
        <v>1046</v>
      </c>
      <c r="AG1946" s="12" t="s">
        <v>6</v>
      </c>
      <c r="AH1946" s="12" t="b">
        <v>0</v>
      </c>
      <c r="AI1946" s="12" t="s">
        <v>60</v>
      </c>
      <c r="AJ1946" s="12" t="s">
        <v>166</v>
      </c>
      <c r="AK1946" s="12" t="s">
        <v>147</v>
      </c>
      <c r="AL1946" s="12" t="s">
        <v>1057</v>
      </c>
      <c r="AM1946" s="12" t="s">
        <v>64</v>
      </c>
      <c r="AN1946" s="15" t="e">
        <v>#N/A</v>
      </c>
      <c r="AO1946" t="str">
        <f>RIGHT('CMO Input'!$T1946,(LEN('CMO Input'!$T1946)-FIND(" ",'CMO Input'!$T1946,1)))</f>
        <v>4-5”</v>
      </c>
      <c r="AP1946">
        <f>'CMO Input'!$O1946</f>
        <v>100</v>
      </c>
      <c r="AR1946" t="str">
        <f>Table2[[#This Row],[Policy / Non Policy]]</f>
        <v>Policy</v>
      </c>
      <c r="AS1946" t="str">
        <f>'CMO Input'!$U1946</f>
        <v>Tier 1</v>
      </c>
      <c r="AT1946" t="str">
        <f>'CMO Input'!$P1946</f>
        <v>DI</v>
      </c>
      <c r="AU1946" t="str" cm="1">
        <f t="array" ref="AU19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6" s="8" t="str">
        <f>TEXT('CMO Input'!$D1946,"MMM-YY")</f>
        <v>July</v>
      </c>
    </row>
    <row r="1947" spans="1:48" x14ac:dyDescent="0.25">
      <c r="A1947" s="18">
        <v>510896367</v>
      </c>
      <c r="B1947" s="16" t="s">
        <v>180</v>
      </c>
      <c r="C1947" s="16" t="s">
        <v>989</v>
      </c>
      <c r="D1947" s="16" t="s">
        <v>296</v>
      </c>
      <c r="E1947" s="17">
        <v>15</v>
      </c>
      <c r="F1947" s="16" t="s">
        <v>46</v>
      </c>
      <c r="G1947" s="17" t="s">
        <v>1044</v>
      </c>
      <c r="H1947" s="16" t="s">
        <v>1199</v>
      </c>
      <c r="I1947" s="16" t="s">
        <v>1139</v>
      </c>
      <c r="J1947" s="16" t="s">
        <v>1140</v>
      </c>
      <c r="K1947" s="18">
        <v>510896367</v>
      </c>
      <c r="L1947" s="16" t="s">
        <v>116</v>
      </c>
      <c r="M1947" s="16">
        <v>0.3</v>
      </c>
      <c r="N1947" s="16" t="s">
        <v>52</v>
      </c>
      <c r="O1947" s="16">
        <v>100</v>
      </c>
      <c r="P1947" s="16" t="s">
        <v>91</v>
      </c>
      <c r="Q1947" s="16">
        <v>90</v>
      </c>
      <c r="R1947" s="16" t="s">
        <v>220</v>
      </c>
      <c r="S1947" s="16" t="s">
        <v>221</v>
      </c>
      <c r="T1947" s="16" t="s">
        <v>118</v>
      </c>
      <c r="U1947" s="16" t="s">
        <v>94</v>
      </c>
      <c r="V1947" s="16" t="s">
        <v>58</v>
      </c>
      <c r="W1947" s="16" t="s">
        <v>95</v>
      </c>
      <c r="X1947" s="16" t="b">
        <v>0</v>
      </c>
      <c r="Y1947" s="16" t="b">
        <v>0</v>
      </c>
      <c r="Z1947" s="16" t="e">
        <v>#N/A</v>
      </c>
      <c r="AA1947" s="16">
        <v>2.6999999999999996E-2</v>
      </c>
      <c r="AB1947" s="16">
        <v>0</v>
      </c>
      <c r="AC1947" s="16" t="s">
        <v>989</v>
      </c>
      <c r="AD1947" s="16" t="s">
        <v>1139</v>
      </c>
      <c r="AE1947" s="16" t="s">
        <v>1140</v>
      </c>
      <c r="AF1947" s="16" t="s">
        <v>1046</v>
      </c>
      <c r="AG1947" s="16" t="s">
        <v>6</v>
      </c>
      <c r="AH1947" s="16" t="b">
        <v>0</v>
      </c>
      <c r="AI1947" s="16" t="s">
        <v>60</v>
      </c>
      <c r="AJ1947" s="16" t="s">
        <v>166</v>
      </c>
      <c r="AK1947" s="16" t="s">
        <v>147</v>
      </c>
      <c r="AL1947" s="16" t="s">
        <v>167</v>
      </c>
      <c r="AM1947" s="16" t="s">
        <v>64</v>
      </c>
      <c r="AN1947" s="19" t="e">
        <v>#N/A</v>
      </c>
      <c r="AO1947" t="str">
        <f>RIGHT('CMO Input'!$T1947,(LEN('CMO Input'!$T1947)-FIND(" ",'CMO Input'!$T1947,1)))</f>
        <v>4-5”</v>
      </c>
      <c r="AP1947">
        <f>'CMO Input'!$O1947</f>
        <v>100</v>
      </c>
      <c r="AR1947" t="str">
        <f>Table2[[#This Row],[Policy / Non Policy]]</f>
        <v>Policy</v>
      </c>
      <c r="AS1947" t="str">
        <f>'CMO Input'!$U1947</f>
        <v>Tier 1</v>
      </c>
      <c r="AT1947" t="str">
        <f>'CMO Input'!$P1947</f>
        <v>DI</v>
      </c>
      <c r="AU1947" t="str" cm="1">
        <f t="array" ref="AU19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7" s="8" t="str">
        <f>TEXT('CMO Input'!$D1947,"MMM-YY")</f>
        <v>July</v>
      </c>
    </row>
    <row r="1948" spans="1:48" x14ac:dyDescent="0.25">
      <c r="A1948" s="14">
        <v>510896368</v>
      </c>
      <c r="B1948" s="12" t="s">
        <v>180</v>
      </c>
      <c r="C1948" s="12" t="s">
        <v>989</v>
      </c>
      <c r="D1948" s="12" t="s">
        <v>296</v>
      </c>
      <c r="E1948" s="13">
        <v>15</v>
      </c>
      <c r="F1948" s="12" t="s">
        <v>46</v>
      </c>
      <c r="G1948" s="13" t="s">
        <v>1044</v>
      </c>
      <c r="H1948" s="12" t="s">
        <v>1199</v>
      </c>
      <c r="I1948" s="12" t="s">
        <v>1139</v>
      </c>
      <c r="J1948" s="12" t="s">
        <v>1140</v>
      </c>
      <c r="K1948" s="14">
        <v>510896368</v>
      </c>
      <c r="L1948" s="12" t="s">
        <v>116</v>
      </c>
      <c r="M1948" s="12">
        <v>0.3</v>
      </c>
      <c r="N1948" s="12" t="s">
        <v>52</v>
      </c>
      <c r="O1948" s="12">
        <v>150</v>
      </c>
      <c r="P1948" s="12" t="s">
        <v>91</v>
      </c>
      <c r="Q1948" s="12">
        <v>30</v>
      </c>
      <c r="R1948" s="12" t="s">
        <v>220</v>
      </c>
      <c r="S1948" s="12" t="s">
        <v>402</v>
      </c>
      <c r="T1948" s="12" t="s">
        <v>135</v>
      </c>
      <c r="U1948" s="12" t="s">
        <v>94</v>
      </c>
      <c r="V1948" s="12" t="s">
        <v>58</v>
      </c>
      <c r="W1948" s="12" t="s">
        <v>95</v>
      </c>
      <c r="X1948" s="12" t="b">
        <v>0</v>
      </c>
      <c r="Y1948" s="12" t="b">
        <v>0</v>
      </c>
      <c r="Z1948" s="12" t="e">
        <v>#N/A</v>
      </c>
      <c r="AA1948" s="12">
        <v>8.9999999999999993E-3</v>
      </c>
      <c r="AB1948" s="12">
        <v>0</v>
      </c>
      <c r="AC1948" s="12" t="s">
        <v>989</v>
      </c>
      <c r="AD1948" s="12" t="s">
        <v>1139</v>
      </c>
      <c r="AE1948" s="12" t="s">
        <v>1140</v>
      </c>
      <c r="AF1948" s="12" t="s">
        <v>1046</v>
      </c>
      <c r="AG1948" s="12" t="s">
        <v>6</v>
      </c>
      <c r="AH1948" s="12" t="b">
        <v>0</v>
      </c>
      <c r="AI1948" s="12" t="s">
        <v>60</v>
      </c>
      <c r="AJ1948" s="12" t="s">
        <v>166</v>
      </c>
      <c r="AK1948" s="12" t="s">
        <v>147</v>
      </c>
      <c r="AL1948" s="12" t="s">
        <v>167</v>
      </c>
      <c r="AM1948" s="12" t="s">
        <v>64</v>
      </c>
      <c r="AN1948" s="15" t="e">
        <v>#N/A</v>
      </c>
      <c r="AO1948" t="str">
        <f>RIGHT('CMO Input'!$T1948,(LEN('CMO Input'!$T1948)-FIND(" ",'CMO Input'!$T1948,1)))</f>
        <v>6-7”</v>
      </c>
      <c r="AP1948">
        <f>'CMO Input'!$O1948</f>
        <v>150</v>
      </c>
      <c r="AR1948" t="str">
        <f>Table2[[#This Row],[Policy / Non Policy]]</f>
        <v>Policy</v>
      </c>
      <c r="AS1948" t="str">
        <f>'CMO Input'!$U1948</f>
        <v>Tier 1</v>
      </c>
      <c r="AT1948" t="str">
        <f>'CMO Input'!$P1948</f>
        <v>DI</v>
      </c>
      <c r="AU1948" t="str" cm="1">
        <f t="array" ref="AU19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48" s="8" t="str">
        <f>TEXT('CMO Input'!$D1948,"MMM-YY")</f>
        <v>July</v>
      </c>
    </row>
    <row r="1949" spans="1:48" x14ac:dyDescent="0.25">
      <c r="A1949" s="18">
        <v>510897484</v>
      </c>
      <c r="B1949" s="16" t="s">
        <v>180</v>
      </c>
      <c r="C1949" s="16" t="s">
        <v>989</v>
      </c>
      <c r="D1949" s="16" t="s">
        <v>296</v>
      </c>
      <c r="E1949" s="17">
        <v>15</v>
      </c>
      <c r="F1949" s="16" t="s">
        <v>46</v>
      </c>
      <c r="G1949" s="17" t="s">
        <v>1044</v>
      </c>
      <c r="H1949" s="16" t="s">
        <v>1199</v>
      </c>
      <c r="I1949" s="16" t="s">
        <v>1215</v>
      </c>
      <c r="J1949" s="16" t="s">
        <v>1216</v>
      </c>
      <c r="K1949" s="18">
        <v>510897484</v>
      </c>
      <c r="L1949" s="16" t="s">
        <v>116</v>
      </c>
      <c r="M1949" s="16">
        <v>0.2</v>
      </c>
      <c r="N1949" s="16" t="s">
        <v>52</v>
      </c>
      <c r="O1949" s="16">
        <v>100</v>
      </c>
      <c r="P1949" s="16" t="s">
        <v>91</v>
      </c>
      <c r="Q1949" s="16">
        <v>71</v>
      </c>
      <c r="R1949" s="16" t="s">
        <v>220</v>
      </c>
      <c r="S1949" s="16" t="s">
        <v>221</v>
      </c>
      <c r="T1949" s="16" t="s">
        <v>118</v>
      </c>
      <c r="U1949" s="16" t="s">
        <v>94</v>
      </c>
      <c r="V1949" s="16" t="s">
        <v>58</v>
      </c>
      <c r="W1949" s="16" t="s">
        <v>95</v>
      </c>
      <c r="X1949" s="16" t="b">
        <v>0</v>
      </c>
      <c r="Y1949" s="16" t="b">
        <v>0</v>
      </c>
      <c r="Z1949" s="16" t="e">
        <v>#N/A</v>
      </c>
      <c r="AA1949" s="16">
        <v>1.4200000000000001E-2</v>
      </c>
      <c r="AB1949" s="16">
        <v>0</v>
      </c>
      <c r="AC1949" s="16" t="s">
        <v>989</v>
      </c>
      <c r="AD1949" s="16" t="s">
        <v>1215</v>
      </c>
      <c r="AE1949" s="16" t="s">
        <v>1216</v>
      </c>
      <c r="AF1949" s="16" t="s">
        <v>1046</v>
      </c>
      <c r="AG1949" s="16" t="s">
        <v>6</v>
      </c>
      <c r="AH1949" s="16" t="b">
        <v>0</v>
      </c>
      <c r="AI1949" s="16" t="s">
        <v>60</v>
      </c>
      <c r="AJ1949" s="16" t="s">
        <v>166</v>
      </c>
      <c r="AK1949" s="16" t="s">
        <v>147</v>
      </c>
      <c r="AL1949" s="16" t="s">
        <v>1060</v>
      </c>
      <c r="AM1949" s="16" t="s">
        <v>64</v>
      </c>
      <c r="AN1949" s="19" t="e">
        <v>#N/A</v>
      </c>
      <c r="AO1949" t="str">
        <f>RIGHT('CMO Input'!$T1949,(LEN('CMO Input'!$T1949)-FIND(" ",'CMO Input'!$T1949,1)))</f>
        <v>4-5”</v>
      </c>
      <c r="AP1949">
        <f>'CMO Input'!$O1949</f>
        <v>100</v>
      </c>
      <c r="AR1949" t="str">
        <f>Table2[[#This Row],[Policy / Non Policy]]</f>
        <v>Policy</v>
      </c>
      <c r="AS1949" t="str">
        <f>'CMO Input'!$U1949</f>
        <v>Tier 1</v>
      </c>
      <c r="AT1949" t="str">
        <f>'CMO Input'!$P1949</f>
        <v>DI</v>
      </c>
      <c r="AU1949" t="str" cm="1">
        <f t="array" ref="AU19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49" s="8" t="str">
        <f>TEXT('CMO Input'!$D1949,"MMM-YY")</f>
        <v>July</v>
      </c>
    </row>
    <row r="1950" spans="1:48" x14ac:dyDescent="0.25">
      <c r="A1950" s="14">
        <v>510925357</v>
      </c>
      <c r="B1950" s="12" t="s">
        <v>180</v>
      </c>
      <c r="C1950" s="12" t="s">
        <v>989</v>
      </c>
      <c r="D1950" s="12" t="s">
        <v>296</v>
      </c>
      <c r="E1950" s="13">
        <v>15</v>
      </c>
      <c r="F1950" s="12" t="s">
        <v>46</v>
      </c>
      <c r="G1950" s="13" t="s">
        <v>1044</v>
      </c>
      <c r="H1950" s="12" t="s">
        <v>1204</v>
      </c>
      <c r="I1950" s="12" t="s">
        <v>1217</v>
      </c>
      <c r="J1950" s="12" t="s">
        <v>1218</v>
      </c>
      <c r="K1950" s="14">
        <v>510925357</v>
      </c>
      <c r="L1950" s="12" t="s">
        <v>90</v>
      </c>
      <c r="M1950" s="12">
        <v>0.7</v>
      </c>
      <c r="N1950" s="12" t="s">
        <v>52</v>
      </c>
      <c r="O1950" s="12">
        <v>4</v>
      </c>
      <c r="P1950" s="12" t="s">
        <v>91</v>
      </c>
      <c r="Q1950" s="12">
        <v>215</v>
      </c>
      <c r="R1950" s="12" t="s">
        <v>54</v>
      </c>
      <c r="S1950" s="12" t="s">
        <v>117</v>
      </c>
      <c r="T1950" s="12" t="s">
        <v>118</v>
      </c>
      <c r="U1950" s="12" t="s">
        <v>94</v>
      </c>
      <c r="V1950" s="12" t="s">
        <v>58</v>
      </c>
      <c r="W1950" s="12" t="s">
        <v>95</v>
      </c>
      <c r="X1950" s="12" t="b">
        <v>0</v>
      </c>
      <c r="Y1950" s="12" t="b">
        <v>0</v>
      </c>
      <c r="Z1950" s="12" t="e">
        <v>#N/A</v>
      </c>
      <c r="AA1950" s="12">
        <v>0.15049999999999999</v>
      </c>
      <c r="AB1950" s="12">
        <v>0</v>
      </c>
      <c r="AC1950" s="12" t="s">
        <v>989</v>
      </c>
      <c r="AD1950" s="12" t="s">
        <v>1217</v>
      </c>
      <c r="AE1950" s="12" t="s">
        <v>1218</v>
      </c>
      <c r="AF1950" s="12" t="s">
        <v>1046</v>
      </c>
      <c r="AG1950" s="12" t="s">
        <v>6</v>
      </c>
      <c r="AH1950" s="12" t="b">
        <v>0</v>
      </c>
      <c r="AI1950" s="12" t="s">
        <v>39</v>
      </c>
      <c r="AJ1950" s="12" t="s">
        <v>166</v>
      </c>
      <c r="AK1950" s="12" t="s">
        <v>90</v>
      </c>
      <c r="AL1950" s="12" t="s">
        <v>1090</v>
      </c>
      <c r="AM1950" s="12" t="s">
        <v>64</v>
      </c>
      <c r="AN1950" s="15" t="e">
        <v>#N/A</v>
      </c>
      <c r="AO1950" t="str">
        <f>RIGHT('CMO Input'!$T1950,(LEN('CMO Input'!$T1950)-FIND(" ",'CMO Input'!$T1950,1)))</f>
        <v>4-5”</v>
      </c>
      <c r="AP1950">
        <f>'CMO Input'!$O1950</f>
        <v>4</v>
      </c>
      <c r="AR1950" t="str">
        <f>Table2[[#This Row],[Policy / Non Policy]]</f>
        <v>Policy</v>
      </c>
      <c r="AS1950" t="str">
        <f>'CMO Input'!$U1950</f>
        <v>Tier 1</v>
      </c>
      <c r="AT1950" t="str">
        <f>'CMO Input'!$P1950</f>
        <v>DI</v>
      </c>
      <c r="AU1950" t="str" cm="1">
        <f t="array" ref="AU19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50" s="8" t="str">
        <f>TEXT('CMO Input'!$D1950,"MMM-YY")</f>
        <v>July</v>
      </c>
    </row>
    <row r="1951" spans="1:48" x14ac:dyDescent="0.25">
      <c r="A1951" s="18">
        <v>510948811</v>
      </c>
      <c r="B1951" s="16" t="s">
        <v>180</v>
      </c>
      <c r="C1951" s="16" t="s">
        <v>989</v>
      </c>
      <c r="D1951" s="16" t="s">
        <v>296</v>
      </c>
      <c r="E1951" s="17">
        <v>15</v>
      </c>
      <c r="F1951" s="16" t="s">
        <v>46</v>
      </c>
      <c r="G1951" s="17" t="s">
        <v>1044</v>
      </c>
      <c r="H1951" s="16" t="s">
        <v>1204</v>
      </c>
      <c r="I1951" s="16" t="s">
        <v>1164</v>
      </c>
      <c r="J1951" s="16" t="s">
        <v>1182</v>
      </c>
      <c r="K1951" s="18">
        <v>510948811</v>
      </c>
      <c r="L1951" s="16" t="s">
        <v>116</v>
      </c>
      <c r="M1951" s="16">
        <v>1.1000000000000001</v>
      </c>
      <c r="N1951" s="16" t="s">
        <v>52</v>
      </c>
      <c r="O1951" s="16">
        <v>6</v>
      </c>
      <c r="P1951" s="16" t="s">
        <v>91</v>
      </c>
      <c r="Q1951" s="16">
        <v>80</v>
      </c>
      <c r="R1951" s="16" t="s">
        <v>54</v>
      </c>
      <c r="S1951" s="16" t="s">
        <v>134</v>
      </c>
      <c r="T1951" s="16" t="s">
        <v>135</v>
      </c>
      <c r="U1951" s="16" t="s">
        <v>94</v>
      </c>
      <c r="V1951" s="16" t="s">
        <v>58</v>
      </c>
      <c r="W1951" s="16" t="s">
        <v>95</v>
      </c>
      <c r="X1951" s="16" t="b">
        <v>0</v>
      </c>
      <c r="Y1951" s="16" t="b">
        <v>0</v>
      </c>
      <c r="Z1951" s="16" t="e">
        <v>#N/A</v>
      </c>
      <c r="AA1951" s="16">
        <v>8.8000000000000009E-2</v>
      </c>
      <c r="AB1951" s="16">
        <v>0</v>
      </c>
      <c r="AC1951" s="16" t="s">
        <v>989</v>
      </c>
      <c r="AD1951" s="16" t="s">
        <v>1164</v>
      </c>
      <c r="AE1951" s="16" t="s">
        <v>1182</v>
      </c>
      <c r="AF1951" s="16" t="s">
        <v>1010</v>
      </c>
      <c r="AG1951" s="16" t="s">
        <v>6</v>
      </c>
      <c r="AH1951" s="16" t="b">
        <v>0</v>
      </c>
      <c r="AI1951" s="16" t="s">
        <v>60</v>
      </c>
      <c r="AJ1951" s="16" t="s">
        <v>827</v>
      </c>
      <c r="AK1951" s="16" t="s">
        <v>147</v>
      </c>
      <c r="AL1951" s="16" t="s">
        <v>1166</v>
      </c>
      <c r="AM1951" s="16" t="s">
        <v>64</v>
      </c>
      <c r="AN1951" s="19" t="e">
        <v>#N/A</v>
      </c>
      <c r="AO1951" t="str">
        <f>RIGHT('CMO Input'!$T1951,(LEN('CMO Input'!$T1951)-FIND(" ",'CMO Input'!$T1951,1)))</f>
        <v>6-7”</v>
      </c>
      <c r="AP1951">
        <f>'CMO Input'!$O1951</f>
        <v>6</v>
      </c>
      <c r="AR1951" t="str">
        <f>Table2[[#This Row],[Policy / Non Policy]]</f>
        <v>Policy</v>
      </c>
      <c r="AS1951" t="str">
        <f>'CMO Input'!$U1951</f>
        <v>Tier 1</v>
      </c>
      <c r="AT1951" t="str">
        <f>'CMO Input'!$P1951</f>
        <v>DI</v>
      </c>
      <c r="AU1951" t="str" cm="1">
        <f t="array" ref="AU19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51" s="8" t="str">
        <f>TEXT('CMO Input'!$D1951,"MMM-YY")</f>
        <v>July</v>
      </c>
    </row>
    <row r="1952" spans="1:48" x14ac:dyDescent="0.25">
      <c r="A1952" s="14">
        <v>510949699</v>
      </c>
      <c r="B1952" s="12" t="s">
        <v>180</v>
      </c>
      <c r="C1952" s="12" t="s">
        <v>989</v>
      </c>
      <c r="D1952" s="12" t="s">
        <v>296</v>
      </c>
      <c r="E1952" s="13">
        <v>15</v>
      </c>
      <c r="F1952" s="12" t="s">
        <v>46</v>
      </c>
      <c r="G1952" s="13" t="s">
        <v>1044</v>
      </c>
      <c r="H1952" s="12" t="s">
        <v>159</v>
      </c>
      <c r="I1952" s="12" t="s">
        <v>1184</v>
      </c>
      <c r="J1952" s="12" t="s">
        <v>1185</v>
      </c>
      <c r="K1952" s="14">
        <v>510949699</v>
      </c>
      <c r="L1952" s="12" t="s">
        <v>116</v>
      </c>
      <c r="M1952" s="12">
        <v>13.6</v>
      </c>
      <c r="N1952" s="12" t="s">
        <v>52</v>
      </c>
      <c r="O1952" s="12">
        <v>6</v>
      </c>
      <c r="P1952" s="12" t="s">
        <v>163</v>
      </c>
      <c r="Q1952" s="12">
        <v>100</v>
      </c>
      <c r="R1952" s="12" t="s">
        <v>54</v>
      </c>
      <c r="S1952" s="12" t="s">
        <v>134</v>
      </c>
      <c r="T1952" s="12" t="s">
        <v>135</v>
      </c>
      <c r="U1952" s="12" t="s">
        <v>94</v>
      </c>
      <c r="V1952" s="12" t="s">
        <v>58</v>
      </c>
      <c r="W1952" s="12" t="s">
        <v>95</v>
      </c>
      <c r="X1952" s="12" t="b">
        <v>0</v>
      </c>
      <c r="Y1952" s="12" t="b">
        <v>0</v>
      </c>
      <c r="Z1952" s="12" t="e">
        <v>#N/A</v>
      </c>
      <c r="AA1952" s="12">
        <v>1.3599999999999999</v>
      </c>
      <c r="AB1952" s="12">
        <v>0</v>
      </c>
      <c r="AC1952" s="12" t="s">
        <v>989</v>
      </c>
      <c r="AD1952" s="12" t="s">
        <v>1184</v>
      </c>
      <c r="AE1952" s="12" t="s">
        <v>1185</v>
      </c>
      <c r="AF1952" s="12" t="s">
        <v>1010</v>
      </c>
      <c r="AG1952" s="12" t="s">
        <v>6</v>
      </c>
      <c r="AH1952" s="12" t="b">
        <v>0</v>
      </c>
      <c r="AI1952" s="12" t="s">
        <v>60</v>
      </c>
      <c r="AJ1952" s="12" t="s">
        <v>827</v>
      </c>
      <c r="AK1952" s="12" t="s">
        <v>147</v>
      </c>
      <c r="AL1952" s="12" t="s">
        <v>1074</v>
      </c>
      <c r="AM1952" s="12" t="s">
        <v>64</v>
      </c>
      <c r="AN1952" s="15" t="e">
        <v>#N/A</v>
      </c>
      <c r="AO1952" t="str">
        <f>RIGHT('CMO Input'!$T1952,(LEN('CMO Input'!$T1952)-FIND(" ",'CMO Input'!$T1952,1)))</f>
        <v>6-7”</v>
      </c>
      <c r="AP1952">
        <f>'CMO Input'!$O1952</f>
        <v>6</v>
      </c>
      <c r="AR1952" t="str">
        <f>Table2[[#This Row],[Policy / Non Policy]]</f>
        <v>Policy</v>
      </c>
      <c r="AS1952" t="str">
        <f>'CMO Input'!$U1952</f>
        <v>Tier 1</v>
      </c>
      <c r="AT1952" t="str">
        <f>'CMO Input'!$P1952</f>
        <v>SI</v>
      </c>
      <c r="AU1952" t="str" cm="1">
        <f t="array" ref="AU19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52" s="8" t="str">
        <f>TEXT('CMO Input'!$D1952,"MMM-YY")</f>
        <v>July</v>
      </c>
    </row>
    <row r="1953" spans="1:48" x14ac:dyDescent="0.25">
      <c r="A1953" s="18">
        <v>220001276022</v>
      </c>
      <c r="B1953" s="16" t="s">
        <v>180</v>
      </c>
      <c r="C1953" s="16" t="s">
        <v>989</v>
      </c>
      <c r="D1953" s="16" t="s">
        <v>296</v>
      </c>
      <c r="E1953" s="17">
        <v>15</v>
      </c>
      <c r="F1953" s="16" t="s">
        <v>46</v>
      </c>
      <c r="G1953" s="17" t="s">
        <v>1044</v>
      </c>
      <c r="H1953" s="16" t="s">
        <v>159</v>
      </c>
      <c r="I1953" s="16" t="s">
        <v>1184</v>
      </c>
      <c r="J1953" s="16" t="s">
        <v>1185</v>
      </c>
      <c r="K1953" s="18">
        <v>220001276022</v>
      </c>
      <c r="L1953" s="16" t="s">
        <v>116</v>
      </c>
      <c r="M1953" s="16">
        <v>0</v>
      </c>
      <c r="N1953" s="16" t="s">
        <v>52</v>
      </c>
      <c r="O1953" s="16">
        <v>6</v>
      </c>
      <c r="P1953" s="16" t="s">
        <v>163</v>
      </c>
      <c r="Q1953" s="16">
        <v>3</v>
      </c>
      <c r="R1953" s="16" t="s">
        <v>54</v>
      </c>
      <c r="S1953" s="16" t="s">
        <v>134</v>
      </c>
      <c r="T1953" s="16" t="s">
        <v>135</v>
      </c>
      <c r="U1953" s="16" t="s">
        <v>94</v>
      </c>
      <c r="V1953" s="16" t="s">
        <v>58</v>
      </c>
      <c r="W1953" s="16" t="s">
        <v>95</v>
      </c>
      <c r="X1953" s="16" t="b">
        <v>0</v>
      </c>
      <c r="Y1953" s="16" t="b">
        <v>0</v>
      </c>
      <c r="Z1953" s="16" t="e">
        <v>#N/A</v>
      </c>
      <c r="AA1953" s="16">
        <v>0</v>
      </c>
      <c r="AB1953" s="16">
        <v>0</v>
      </c>
      <c r="AC1953" s="16" t="s">
        <v>989</v>
      </c>
      <c r="AD1953" s="16" t="s">
        <v>1184</v>
      </c>
      <c r="AE1953" s="16" t="s">
        <v>1185</v>
      </c>
      <c r="AF1953" s="16" t="s">
        <v>1010</v>
      </c>
      <c r="AG1953" s="16" t="s">
        <v>6</v>
      </c>
      <c r="AH1953" s="16" t="b">
        <v>0</v>
      </c>
      <c r="AI1953" s="16" t="s">
        <v>60</v>
      </c>
      <c r="AJ1953" s="16" t="s">
        <v>827</v>
      </c>
      <c r="AK1953" s="16" t="s">
        <v>147</v>
      </c>
      <c r="AL1953" s="16" t="s">
        <v>1074</v>
      </c>
      <c r="AM1953" s="16" t="s">
        <v>64</v>
      </c>
      <c r="AN1953" s="19" t="e">
        <v>#N/A</v>
      </c>
      <c r="AO1953" t="str">
        <f>RIGHT('CMO Input'!$T1953,(LEN('CMO Input'!$T1953)-FIND(" ",'CMO Input'!$T1953,1)))</f>
        <v>6-7”</v>
      </c>
      <c r="AP1953">
        <f>'CMO Input'!$O1953</f>
        <v>6</v>
      </c>
      <c r="AR1953" t="str">
        <f>Table2[[#This Row],[Policy / Non Policy]]</f>
        <v>Policy</v>
      </c>
      <c r="AS1953" t="str">
        <f>'CMO Input'!$U1953</f>
        <v>Tier 1</v>
      </c>
      <c r="AT1953" t="str">
        <f>'CMO Input'!$P1953</f>
        <v>SI</v>
      </c>
      <c r="AU1953" t="str" cm="1">
        <f t="array" ref="AU19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53" s="8" t="str">
        <f>TEXT('CMO Input'!$D1953,"MMM-YY")</f>
        <v>July</v>
      </c>
    </row>
    <row r="1954" spans="1:48" x14ac:dyDescent="0.25">
      <c r="A1954" s="14" t="s">
        <v>85</v>
      </c>
      <c r="B1954" s="12" t="s">
        <v>180</v>
      </c>
      <c r="C1954" s="12" t="s">
        <v>989</v>
      </c>
      <c r="D1954" s="12" t="s">
        <v>296</v>
      </c>
      <c r="E1954" s="13">
        <v>15</v>
      </c>
      <c r="F1954" s="12" t="s">
        <v>46</v>
      </c>
      <c r="G1954" s="13" t="s">
        <v>1044</v>
      </c>
      <c r="H1954" s="12" t="s">
        <v>159</v>
      </c>
      <c r="I1954" s="12" t="s">
        <v>1167</v>
      </c>
      <c r="J1954" s="12" t="s">
        <v>1219</v>
      </c>
      <c r="K1954" s="14" t="s">
        <v>85</v>
      </c>
      <c r="L1954" s="12" t="s">
        <v>116</v>
      </c>
      <c r="M1954" s="12">
        <v>0</v>
      </c>
      <c r="N1954" s="12" t="s">
        <v>52</v>
      </c>
      <c r="O1954" s="12">
        <v>4</v>
      </c>
      <c r="P1954" s="12" t="s">
        <v>163</v>
      </c>
      <c r="Q1954" s="12">
        <v>50</v>
      </c>
      <c r="R1954" s="12" t="s">
        <v>54</v>
      </c>
      <c r="S1954" s="12" t="s">
        <v>117</v>
      </c>
      <c r="T1954" s="12" t="s">
        <v>118</v>
      </c>
      <c r="U1954" s="12" t="s">
        <v>94</v>
      </c>
      <c r="V1954" s="12" t="s">
        <v>58</v>
      </c>
      <c r="W1954" s="12" t="s">
        <v>95</v>
      </c>
      <c r="X1954" s="12" t="b">
        <v>0</v>
      </c>
      <c r="Y1954" s="12" t="b">
        <v>0</v>
      </c>
      <c r="Z1954" s="12" t="e">
        <v>#N/A</v>
      </c>
      <c r="AA1954" s="12">
        <v>0</v>
      </c>
      <c r="AB1954" s="12">
        <v>0</v>
      </c>
      <c r="AC1954" s="12" t="s">
        <v>989</v>
      </c>
      <c r="AD1954" s="12" t="s">
        <v>1167</v>
      </c>
      <c r="AE1954" s="12" t="s">
        <v>1219</v>
      </c>
      <c r="AF1954" s="12" t="s">
        <v>1010</v>
      </c>
      <c r="AG1954" s="12" t="s">
        <v>6</v>
      </c>
      <c r="AH1954" s="12" t="b">
        <v>0</v>
      </c>
      <c r="AI1954" s="12" t="s">
        <v>60</v>
      </c>
      <c r="AJ1954" s="12" t="s">
        <v>827</v>
      </c>
      <c r="AK1954" s="12"/>
      <c r="AL1954" s="12" t="s">
        <v>1011</v>
      </c>
      <c r="AM1954" s="12" t="s">
        <v>64</v>
      </c>
      <c r="AN1954" s="15" t="e">
        <v>#N/A</v>
      </c>
      <c r="AO1954" t="str">
        <f>RIGHT('CMO Input'!$T1954,(LEN('CMO Input'!$T1954)-FIND(" ",'CMO Input'!$T1954,1)))</f>
        <v>4-5”</v>
      </c>
      <c r="AP1954">
        <f>'CMO Input'!$O1954</f>
        <v>4</v>
      </c>
      <c r="AR1954" t="str">
        <f>Table2[[#This Row],[Policy / Non Policy]]</f>
        <v>Policy</v>
      </c>
      <c r="AS1954" t="str">
        <f>'CMO Input'!$U1954</f>
        <v>Tier 1</v>
      </c>
      <c r="AT1954" t="str">
        <f>'CMO Input'!$P1954</f>
        <v>SI</v>
      </c>
      <c r="AU1954" t="str" cm="1">
        <f t="array" ref="AU19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54" s="8" t="str">
        <f>TEXT('CMO Input'!$D1954,"MMM-YY")</f>
        <v>July</v>
      </c>
    </row>
    <row r="1955" spans="1:48" x14ac:dyDescent="0.25">
      <c r="A1955" s="18">
        <v>510948351</v>
      </c>
      <c r="B1955" s="16" t="s">
        <v>180</v>
      </c>
      <c r="C1955" s="16" t="s">
        <v>989</v>
      </c>
      <c r="D1955" s="16" t="s">
        <v>296</v>
      </c>
      <c r="E1955" s="17">
        <v>15</v>
      </c>
      <c r="F1955" s="16" t="s">
        <v>46</v>
      </c>
      <c r="G1955" s="17" t="s">
        <v>1044</v>
      </c>
      <c r="H1955" s="16" t="s">
        <v>159</v>
      </c>
      <c r="I1955" s="16" t="s">
        <v>1167</v>
      </c>
      <c r="J1955" s="16" t="s">
        <v>1219</v>
      </c>
      <c r="K1955" s="18">
        <v>510948351</v>
      </c>
      <c r="L1955" s="16" t="s">
        <v>116</v>
      </c>
      <c r="M1955" s="16">
        <v>81</v>
      </c>
      <c r="N1955" s="16" t="s">
        <v>52</v>
      </c>
      <c r="O1955" s="16">
        <v>4</v>
      </c>
      <c r="P1955" s="16" t="s">
        <v>163</v>
      </c>
      <c r="Q1955" s="16">
        <v>52</v>
      </c>
      <c r="R1955" s="16" t="s">
        <v>54</v>
      </c>
      <c r="S1955" s="16" t="s">
        <v>117</v>
      </c>
      <c r="T1955" s="16" t="s">
        <v>118</v>
      </c>
      <c r="U1955" s="16" t="s">
        <v>94</v>
      </c>
      <c r="V1955" s="16" t="s">
        <v>58</v>
      </c>
      <c r="W1955" s="16" t="s">
        <v>95</v>
      </c>
      <c r="X1955" s="16" t="b">
        <v>0</v>
      </c>
      <c r="Y1955" s="16" t="b">
        <v>0</v>
      </c>
      <c r="Z1955" s="16" t="e">
        <v>#N/A</v>
      </c>
      <c r="AA1955" s="16">
        <v>4.2119999999999997</v>
      </c>
      <c r="AB1955" s="16">
        <v>0</v>
      </c>
      <c r="AC1955" s="16" t="s">
        <v>989</v>
      </c>
      <c r="AD1955" s="16" t="s">
        <v>1167</v>
      </c>
      <c r="AE1955" s="16" t="s">
        <v>1219</v>
      </c>
      <c r="AF1955" s="16" t="s">
        <v>1010</v>
      </c>
      <c r="AG1955" s="16" t="s">
        <v>6</v>
      </c>
      <c r="AH1955" s="16" t="b">
        <v>0</v>
      </c>
      <c r="AI1955" s="16" t="s">
        <v>60</v>
      </c>
      <c r="AJ1955" s="16" t="s">
        <v>827</v>
      </c>
      <c r="AK1955" s="16" t="s">
        <v>147</v>
      </c>
      <c r="AL1955" s="16" t="s">
        <v>1011</v>
      </c>
      <c r="AM1955" s="16" t="s">
        <v>64</v>
      </c>
      <c r="AN1955" s="19" t="e">
        <v>#N/A</v>
      </c>
      <c r="AO1955" t="str">
        <f>RIGHT('CMO Input'!$T1955,(LEN('CMO Input'!$T1955)-FIND(" ",'CMO Input'!$T1955,1)))</f>
        <v>4-5”</v>
      </c>
      <c r="AP1955">
        <f>'CMO Input'!$O1955</f>
        <v>4</v>
      </c>
      <c r="AR1955" t="str">
        <f>Table2[[#This Row],[Policy / Non Policy]]</f>
        <v>Policy</v>
      </c>
      <c r="AS1955" t="str">
        <f>'CMO Input'!$U1955</f>
        <v>Tier 1</v>
      </c>
      <c r="AT1955" t="str">
        <f>'CMO Input'!$P1955</f>
        <v>SI</v>
      </c>
      <c r="AU1955" t="str" cm="1">
        <f t="array" ref="AU19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55" s="8" t="str">
        <f>TEXT('CMO Input'!$D1955,"MMM-YY")</f>
        <v>July</v>
      </c>
    </row>
    <row r="1956" spans="1:48" x14ac:dyDescent="0.25">
      <c r="A1956" s="14">
        <v>510948930</v>
      </c>
      <c r="B1956" s="12" t="s">
        <v>180</v>
      </c>
      <c r="C1956" s="12" t="s">
        <v>989</v>
      </c>
      <c r="D1956" s="12" t="s">
        <v>296</v>
      </c>
      <c r="E1956" s="13">
        <v>15</v>
      </c>
      <c r="F1956" s="12" t="s">
        <v>46</v>
      </c>
      <c r="G1956" s="13" t="s">
        <v>1044</v>
      </c>
      <c r="H1956" s="12" t="s">
        <v>159</v>
      </c>
      <c r="I1956" s="12" t="s">
        <v>1167</v>
      </c>
      <c r="J1956" s="12" t="s">
        <v>1168</v>
      </c>
      <c r="K1956" s="14">
        <v>510948930</v>
      </c>
      <c r="L1956" s="12" t="s">
        <v>116</v>
      </c>
      <c r="M1956" s="12">
        <v>70.900000000000006</v>
      </c>
      <c r="N1956" s="12" t="s">
        <v>52</v>
      </c>
      <c r="O1956" s="12">
        <v>6</v>
      </c>
      <c r="P1956" s="12" t="s">
        <v>163</v>
      </c>
      <c r="Q1956" s="12">
        <v>70</v>
      </c>
      <c r="R1956" s="12" t="s">
        <v>54</v>
      </c>
      <c r="S1956" s="12" t="s">
        <v>134</v>
      </c>
      <c r="T1956" s="12" t="s">
        <v>135</v>
      </c>
      <c r="U1956" s="12" t="s">
        <v>94</v>
      </c>
      <c r="V1956" s="12" t="s">
        <v>58</v>
      </c>
      <c r="W1956" s="12" t="s">
        <v>95</v>
      </c>
      <c r="X1956" s="12" t="b">
        <v>0</v>
      </c>
      <c r="Y1956" s="12" t="b">
        <v>0</v>
      </c>
      <c r="Z1956" s="12" t="e">
        <v>#N/A</v>
      </c>
      <c r="AA1956" s="12">
        <v>4.9630000000000001</v>
      </c>
      <c r="AB1956" s="12">
        <v>0</v>
      </c>
      <c r="AC1956" s="12" t="s">
        <v>989</v>
      </c>
      <c r="AD1956" s="12" t="s">
        <v>1167</v>
      </c>
      <c r="AE1956" s="12" t="s">
        <v>1168</v>
      </c>
      <c r="AF1956" s="12" t="s">
        <v>1010</v>
      </c>
      <c r="AG1956" s="12" t="s">
        <v>6</v>
      </c>
      <c r="AH1956" s="12" t="b">
        <v>0</v>
      </c>
      <c r="AI1956" s="12" t="s">
        <v>60</v>
      </c>
      <c r="AJ1956" s="12" t="s">
        <v>827</v>
      </c>
      <c r="AK1956" s="12" t="s">
        <v>147</v>
      </c>
      <c r="AL1956" s="12" t="s">
        <v>1011</v>
      </c>
      <c r="AM1956" s="12" t="s">
        <v>64</v>
      </c>
      <c r="AN1956" s="15" t="e">
        <v>#N/A</v>
      </c>
      <c r="AO1956" t="str">
        <f>RIGHT('CMO Input'!$T1956,(LEN('CMO Input'!$T1956)-FIND(" ",'CMO Input'!$T1956,1)))</f>
        <v>6-7”</v>
      </c>
      <c r="AP1956">
        <f>'CMO Input'!$O1956</f>
        <v>6</v>
      </c>
      <c r="AR1956" t="str">
        <f>Table2[[#This Row],[Policy / Non Policy]]</f>
        <v>Policy</v>
      </c>
      <c r="AS1956" t="str">
        <f>'CMO Input'!$U1956</f>
        <v>Tier 1</v>
      </c>
      <c r="AT1956" t="str">
        <f>'CMO Input'!$P1956</f>
        <v>SI</v>
      </c>
      <c r="AU1956" t="str" cm="1">
        <f t="array" ref="AU19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56" s="8" t="str">
        <f>TEXT('CMO Input'!$D1956,"MMM-YY")</f>
        <v>July</v>
      </c>
    </row>
    <row r="1957" spans="1:48" x14ac:dyDescent="0.25">
      <c r="A1957" s="18">
        <v>510808095</v>
      </c>
      <c r="B1957" s="16" t="s">
        <v>180</v>
      </c>
      <c r="C1957" s="16" t="s">
        <v>989</v>
      </c>
      <c r="D1957" s="16" t="s">
        <v>296</v>
      </c>
      <c r="E1957" s="17">
        <v>15</v>
      </c>
      <c r="F1957" s="16" t="s">
        <v>46</v>
      </c>
      <c r="G1957" s="17" t="s">
        <v>1187</v>
      </c>
      <c r="H1957" s="16" t="s">
        <v>173</v>
      </c>
      <c r="I1957" s="16" t="s">
        <v>1061</v>
      </c>
      <c r="J1957" s="16" t="s">
        <v>1062</v>
      </c>
      <c r="K1957" s="18">
        <v>510808095</v>
      </c>
      <c r="L1957" s="16" t="s">
        <v>90</v>
      </c>
      <c r="M1957" s="16">
        <v>10.9</v>
      </c>
      <c r="N1957" s="16" t="s">
        <v>52</v>
      </c>
      <c r="O1957" s="16">
        <v>8</v>
      </c>
      <c r="P1957" s="16" t="s">
        <v>91</v>
      </c>
      <c r="Q1957" s="16">
        <v>100</v>
      </c>
      <c r="R1957" s="16" t="s">
        <v>54</v>
      </c>
      <c r="S1957" s="16" t="s">
        <v>92</v>
      </c>
      <c r="T1957" s="16" t="s">
        <v>93</v>
      </c>
      <c r="U1957" s="16" t="s">
        <v>94</v>
      </c>
      <c r="V1957" s="16" t="s">
        <v>58</v>
      </c>
      <c r="W1957" s="16" t="s">
        <v>95</v>
      </c>
      <c r="X1957" s="16" t="b">
        <v>0</v>
      </c>
      <c r="Y1957" s="16" t="b">
        <v>0</v>
      </c>
      <c r="Z1957" s="16" t="e">
        <v>#N/A</v>
      </c>
      <c r="AA1957" s="16">
        <v>1.0900000000000001</v>
      </c>
      <c r="AB1957" s="16">
        <v>0</v>
      </c>
      <c r="AC1957" s="16" t="s">
        <v>989</v>
      </c>
      <c r="AD1957" s="16" t="s">
        <v>1061</v>
      </c>
      <c r="AE1957" s="16" t="s">
        <v>1062</v>
      </c>
      <c r="AF1957" s="16" t="s">
        <v>992</v>
      </c>
      <c r="AG1957" s="16" t="s">
        <v>6</v>
      </c>
      <c r="AH1957" s="16" t="b">
        <v>0</v>
      </c>
      <c r="AI1957" s="16" t="s">
        <v>39</v>
      </c>
      <c r="AJ1957" s="16" t="s">
        <v>61</v>
      </c>
      <c r="AK1957" s="16" t="s">
        <v>90</v>
      </c>
      <c r="AL1957" s="16" t="s">
        <v>370</v>
      </c>
      <c r="AM1957" s="16" t="s">
        <v>64</v>
      </c>
      <c r="AN1957" s="19" t="e">
        <v>#N/A</v>
      </c>
      <c r="AO1957" t="str">
        <f>RIGHT('CMO Input'!$T1957,(LEN('CMO Input'!$T1957)-FIND(" ",'CMO Input'!$T1957,1)))</f>
        <v>8”</v>
      </c>
      <c r="AP1957">
        <f>'CMO Input'!$O1957</f>
        <v>8</v>
      </c>
      <c r="AR1957" t="str">
        <f>Table2[[#This Row],[Policy / Non Policy]]</f>
        <v>Policy</v>
      </c>
      <c r="AS1957" t="str">
        <f>'CMO Input'!$U1957</f>
        <v>Tier 1</v>
      </c>
      <c r="AT1957" t="str">
        <f>'CMO Input'!$P1957</f>
        <v>DI</v>
      </c>
      <c r="AU1957" t="str" cm="1">
        <f t="array" ref="AU19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57" s="8" t="str">
        <f>TEXT('CMO Input'!$D1957,"MMM-YY")</f>
        <v>July</v>
      </c>
    </row>
    <row r="1958" spans="1:48" x14ac:dyDescent="0.25">
      <c r="A1958" s="14">
        <v>510930950</v>
      </c>
      <c r="B1958" s="12" t="s">
        <v>180</v>
      </c>
      <c r="C1958" s="12" t="s">
        <v>989</v>
      </c>
      <c r="D1958" s="12" t="s">
        <v>296</v>
      </c>
      <c r="E1958" s="13">
        <v>15</v>
      </c>
      <c r="F1958" s="12" t="s">
        <v>46</v>
      </c>
      <c r="G1958" s="13" t="s">
        <v>1187</v>
      </c>
      <c r="H1958" s="12" t="s">
        <v>1200</v>
      </c>
      <c r="I1958" s="12" t="s">
        <v>1081</v>
      </c>
      <c r="J1958" s="12" t="s">
        <v>1082</v>
      </c>
      <c r="K1958" s="14">
        <v>510930950</v>
      </c>
      <c r="L1958" s="12" t="s">
        <v>90</v>
      </c>
      <c r="M1958" s="12">
        <v>4.4000000000000004</v>
      </c>
      <c r="N1958" s="12" t="s">
        <v>52</v>
      </c>
      <c r="O1958" s="12">
        <v>4</v>
      </c>
      <c r="P1958" s="12" t="s">
        <v>91</v>
      </c>
      <c r="Q1958" s="12">
        <v>100</v>
      </c>
      <c r="R1958" s="12" t="s">
        <v>54</v>
      </c>
      <c r="S1958" s="12" t="s">
        <v>117</v>
      </c>
      <c r="T1958" s="12" t="s">
        <v>118</v>
      </c>
      <c r="U1958" s="12" t="s">
        <v>94</v>
      </c>
      <c r="V1958" s="12" t="s">
        <v>58</v>
      </c>
      <c r="W1958" s="12" t="s">
        <v>95</v>
      </c>
      <c r="X1958" s="12" t="b">
        <v>0</v>
      </c>
      <c r="Y1958" s="12" t="b">
        <v>0</v>
      </c>
      <c r="Z1958" s="12" t="e">
        <v>#N/A</v>
      </c>
      <c r="AA1958" s="12">
        <v>0.44</v>
      </c>
      <c r="AB1958" s="12">
        <v>0</v>
      </c>
      <c r="AC1958" s="12" t="s">
        <v>989</v>
      </c>
      <c r="AD1958" s="12" t="s">
        <v>1081</v>
      </c>
      <c r="AE1958" s="12" t="s">
        <v>1082</v>
      </c>
      <c r="AF1958" s="12" t="s">
        <v>992</v>
      </c>
      <c r="AG1958" s="12" t="s">
        <v>6</v>
      </c>
      <c r="AH1958" s="12" t="b">
        <v>0</v>
      </c>
      <c r="AI1958" s="12" t="s">
        <v>39</v>
      </c>
      <c r="AJ1958" s="12" t="s">
        <v>61</v>
      </c>
      <c r="AK1958" s="12" t="s">
        <v>90</v>
      </c>
      <c r="AL1958" s="12" t="s">
        <v>352</v>
      </c>
      <c r="AM1958" s="12" t="s">
        <v>64</v>
      </c>
      <c r="AN1958" s="15" t="e">
        <v>#N/A</v>
      </c>
      <c r="AO1958" t="str">
        <f>RIGHT('CMO Input'!$T1958,(LEN('CMO Input'!$T1958)-FIND(" ",'CMO Input'!$T1958,1)))</f>
        <v>4-5”</v>
      </c>
      <c r="AP1958">
        <f>'CMO Input'!$O1958</f>
        <v>4</v>
      </c>
      <c r="AR1958" t="str">
        <f>Table2[[#This Row],[Policy / Non Policy]]</f>
        <v>Policy</v>
      </c>
      <c r="AS1958" t="str">
        <f>'CMO Input'!$U1958</f>
        <v>Tier 1</v>
      </c>
      <c r="AT1958" t="str">
        <f>'CMO Input'!$P1958</f>
        <v>DI</v>
      </c>
      <c r="AU1958" t="str" cm="1">
        <f t="array" ref="AU19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58" s="8" t="str">
        <f>TEXT('CMO Input'!$D1958,"MMM-YY")</f>
        <v>July</v>
      </c>
    </row>
    <row r="1959" spans="1:48" x14ac:dyDescent="0.25">
      <c r="A1959" s="18">
        <v>510890613</v>
      </c>
      <c r="B1959" s="16" t="s">
        <v>180</v>
      </c>
      <c r="C1959" s="16" t="s">
        <v>989</v>
      </c>
      <c r="D1959" s="16" t="s">
        <v>296</v>
      </c>
      <c r="E1959" s="17">
        <v>15</v>
      </c>
      <c r="F1959" s="16" t="s">
        <v>46</v>
      </c>
      <c r="G1959" s="17" t="s">
        <v>1187</v>
      </c>
      <c r="H1959" s="16" t="s">
        <v>1200</v>
      </c>
      <c r="I1959" s="16" t="s">
        <v>1174</v>
      </c>
      <c r="J1959" s="16" t="s">
        <v>1175</v>
      </c>
      <c r="K1959" s="18">
        <v>510890613</v>
      </c>
      <c r="L1959" s="16" t="s">
        <v>116</v>
      </c>
      <c r="M1959" s="16">
        <v>1.4</v>
      </c>
      <c r="N1959" s="16" t="s">
        <v>52</v>
      </c>
      <c r="O1959" s="16">
        <v>8</v>
      </c>
      <c r="P1959" s="16" t="s">
        <v>53</v>
      </c>
      <c r="Q1959" s="16">
        <v>119</v>
      </c>
      <c r="R1959" s="16" t="s">
        <v>54</v>
      </c>
      <c r="S1959" s="16" t="s">
        <v>92</v>
      </c>
      <c r="T1959" s="16" t="s">
        <v>93</v>
      </c>
      <c r="U1959" s="16" t="s">
        <v>94</v>
      </c>
      <c r="V1959" s="16" t="s">
        <v>58</v>
      </c>
      <c r="W1959" s="16" t="s">
        <v>95</v>
      </c>
      <c r="X1959" s="16" t="b">
        <v>0</v>
      </c>
      <c r="Y1959" s="16" t="b">
        <v>0</v>
      </c>
      <c r="Z1959" s="16" t="e">
        <v>#N/A</v>
      </c>
      <c r="AA1959" s="16">
        <v>0.1666</v>
      </c>
      <c r="AB1959" s="16">
        <v>0</v>
      </c>
      <c r="AC1959" s="16" t="s">
        <v>989</v>
      </c>
      <c r="AD1959" s="16" t="s">
        <v>1174</v>
      </c>
      <c r="AE1959" s="16" t="s">
        <v>1175</v>
      </c>
      <c r="AF1959" s="16" t="s">
        <v>1018</v>
      </c>
      <c r="AG1959" s="16" t="s">
        <v>6</v>
      </c>
      <c r="AH1959" s="16" t="b">
        <v>0</v>
      </c>
      <c r="AI1959" s="16" t="s">
        <v>60</v>
      </c>
      <c r="AJ1959" s="16" t="s">
        <v>166</v>
      </c>
      <c r="AK1959" s="16" t="s">
        <v>147</v>
      </c>
      <c r="AL1959" s="16" t="s">
        <v>1019</v>
      </c>
      <c r="AM1959" s="16" t="s">
        <v>64</v>
      </c>
      <c r="AN1959" s="19" t="e">
        <v>#N/A</v>
      </c>
      <c r="AO1959" t="str">
        <f>RIGHT('CMO Input'!$T1959,(LEN('CMO Input'!$T1959)-FIND(" ",'CMO Input'!$T1959,1)))</f>
        <v>8”</v>
      </c>
      <c r="AP1959">
        <f>'CMO Input'!$O1959</f>
        <v>8</v>
      </c>
      <c r="AR1959" t="str">
        <f>Table2[[#This Row],[Policy / Non Policy]]</f>
        <v>Policy</v>
      </c>
      <c r="AS1959" t="str">
        <f>'CMO Input'!$U1959</f>
        <v>Tier 1</v>
      </c>
      <c r="AT1959" t="str">
        <f>'CMO Input'!$P1959</f>
        <v>CI</v>
      </c>
      <c r="AU1959" t="str" cm="1">
        <f t="array" ref="AU19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59" s="8" t="str">
        <f>TEXT('CMO Input'!$D1959,"MMM-YY")</f>
        <v>July</v>
      </c>
    </row>
    <row r="1960" spans="1:48" x14ac:dyDescent="0.25">
      <c r="A1960" s="14">
        <v>510890616</v>
      </c>
      <c r="B1960" s="12" t="s">
        <v>180</v>
      </c>
      <c r="C1960" s="12" t="s">
        <v>989</v>
      </c>
      <c r="D1960" s="12" t="s">
        <v>296</v>
      </c>
      <c r="E1960" s="13">
        <v>15</v>
      </c>
      <c r="F1960" s="12" t="s">
        <v>46</v>
      </c>
      <c r="G1960" s="13" t="s">
        <v>1187</v>
      </c>
      <c r="H1960" s="12" t="s">
        <v>1200</v>
      </c>
      <c r="I1960" s="12" t="s">
        <v>1174</v>
      </c>
      <c r="J1960" s="12" t="s">
        <v>1175</v>
      </c>
      <c r="K1960" s="14">
        <v>510890616</v>
      </c>
      <c r="L1960" s="12" t="s">
        <v>116</v>
      </c>
      <c r="M1960" s="12">
        <v>8.9</v>
      </c>
      <c r="N1960" s="12" t="s">
        <v>52</v>
      </c>
      <c r="O1960" s="12">
        <v>4</v>
      </c>
      <c r="P1960" s="12" t="s">
        <v>53</v>
      </c>
      <c r="Q1960" s="12">
        <v>8</v>
      </c>
      <c r="R1960" s="12" t="s">
        <v>54</v>
      </c>
      <c r="S1960" s="12" t="s">
        <v>117</v>
      </c>
      <c r="T1960" s="12" t="s">
        <v>118</v>
      </c>
      <c r="U1960" s="12" t="s">
        <v>94</v>
      </c>
      <c r="V1960" s="12" t="s">
        <v>58</v>
      </c>
      <c r="W1960" s="12" t="s">
        <v>95</v>
      </c>
      <c r="X1960" s="12" t="b">
        <v>0</v>
      </c>
      <c r="Y1960" s="12" t="b">
        <v>0</v>
      </c>
      <c r="Z1960" s="12" t="e">
        <v>#N/A</v>
      </c>
      <c r="AA1960" s="12">
        <v>7.1199999999999999E-2</v>
      </c>
      <c r="AB1960" s="12">
        <v>0</v>
      </c>
      <c r="AC1960" s="12" t="s">
        <v>989</v>
      </c>
      <c r="AD1960" s="12" t="s">
        <v>1174</v>
      </c>
      <c r="AE1960" s="12" t="s">
        <v>1175</v>
      </c>
      <c r="AF1960" s="12" t="s">
        <v>1018</v>
      </c>
      <c r="AG1960" s="12" t="s">
        <v>6</v>
      </c>
      <c r="AH1960" s="12" t="b">
        <v>0</v>
      </c>
      <c r="AI1960" s="12" t="s">
        <v>60</v>
      </c>
      <c r="AJ1960" s="12" t="s">
        <v>166</v>
      </c>
      <c r="AK1960" s="12" t="s">
        <v>147</v>
      </c>
      <c r="AL1960" s="12" t="s">
        <v>1019</v>
      </c>
      <c r="AM1960" s="12" t="s">
        <v>64</v>
      </c>
      <c r="AN1960" s="15" t="e">
        <v>#N/A</v>
      </c>
      <c r="AO1960" t="str">
        <f>RIGHT('CMO Input'!$T1960,(LEN('CMO Input'!$T1960)-FIND(" ",'CMO Input'!$T1960,1)))</f>
        <v>4-5”</v>
      </c>
      <c r="AP1960">
        <f>'CMO Input'!$O1960</f>
        <v>4</v>
      </c>
      <c r="AR1960" t="str">
        <f>Table2[[#This Row],[Policy / Non Policy]]</f>
        <v>Policy</v>
      </c>
      <c r="AS1960" t="str">
        <f>'CMO Input'!$U1960</f>
        <v>Tier 1</v>
      </c>
      <c r="AT1960" t="str">
        <f>'CMO Input'!$P1960</f>
        <v>CI</v>
      </c>
      <c r="AU1960" t="str" cm="1">
        <f t="array" ref="AU19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0" s="8" t="str">
        <f>TEXT('CMO Input'!$D1960,"MMM-YY")</f>
        <v>July</v>
      </c>
    </row>
    <row r="1961" spans="1:48" x14ac:dyDescent="0.25">
      <c r="A1961" s="18">
        <v>510815547</v>
      </c>
      <c r="B1961" s="16" t="s">
        <v>180</v>
      </c>
      <c r="C1961" s="16" t="s">
        <v>989</v>
      </c>
      <c r="D1961" s="16" t="s">
        <v>296</v>
      </c>
      <c r="E1961" s="17">
        <v>15</v>
      </c>
      <c r="F1961" s="16" t="s">
        <v>46</v>
      </c>
      <c r="G1961" s="17" t="s">
        <v>1187</v>
      </c>
      <c r="H1961" s="16" t="s">
        <v>1220</v>
      </c>
      <c r="I1961" s="16" t="s">
        <v>1221</v>
      </c>
      <c r="J1961" s="16" t="s">
        <v>1222</v>
      </c>
      <c r="K1961" s="18">
        <v>510815547</v>
      </c>
      <c r="L1961" s="16" t="s">
        <v>116</v>
      </c>
      <c r="M1961" s="16">
        <v>16.8</v>
      </c>
      <c r="N1961" s="16" t="s">
        <v>52</v>
      </c>
      <c r="O1961" s="16">
        <v>4</v>
      </c>
      <c r="P1961" s="16" t="s">
        <v>163</v>
      </c>
      <c r="Q1961" s="16">
        <v>180</v>
      </c>
      <c r="R1961" s="16" t="s">
        <v>54</v>
      </c>
      <c r="S1961" s="16" t="s">
        <v>117</v>
      </c>
      <c r="T1961" s="16" t="s">
        <v>118</v>
      </c>
      <c r="U1961" s="16" t="s">
        <v>94</v>
      </c>
      <c r="V1961" s="16" t="s">
        <v>58</v>
      </c>
      <c r="W1961" s="16" t="s">
        <v>95</v>
      </c>
      <c r="X1961" s="16" t="b">
        <v>0</v>
      </c>
      <c r="Y1961" s="16" t="b">
        <v>0</v>
      </c>
      <c r="Z1961" s="16" t="e">
        <v>#N/A</v>
      </c>
      <c r="AA1961" s="16">
        <v>3.0240000000000005</v>
      </c>
      <c r="AB1961" s="16">
        <v>0</v>
      </c>
      <c r="AC1961" s="16" t="s">
        <v>989</v>
      </c>
      <c r="AD1961" s="16" t="s">
        <v>1221</v>
      </c>
      <c r="AE1961" s="16" t="s">
        <v>1222</v>
      </c>
      <c r="AF1961" s="16" t="s">
        <v>996</v>
      </c>
      <c r="AG1961" s="16" t="s">
        <v>6</v>
      </c>
      <c r="AH1961" s="16" t="b">
        <v>0</v>
      </c>
      <c r="AI1961" s="16" t="s">
        <v>60</v>
      </c>
      <c r="AJ1961" s="16" t="s">
        <v>61</v>
      </c>
      <c r="AK1961" s="16" t="s">
        <v>147</v>
      </c>
      <c r="AL1961" s="16" t="s">
        <v>860</v>
      </c>
      <c r="AM1961" s="16" t="s">
        <v>64</v>
      </c>
      <c r="AN1961" s="19" t="e">
        <v>#N/A</v>
      </c>
      <c r="AO1961" t="str">
        <f>RIGHT('CMO Input'!$T1961,(LEN('CMO Input'!$T1961)-FIND(" ",'CMO Input'!$T1961,1)))</f>
        <v>4-5”</v>
      </c>
      <c r="AP1961">
        <f>'CMO Input'!$O1961</f>
        <v>4</v>
      </c>
      <c r="AR1961" t="str">
        <f>Table2[[#This Row],[Policy / Non Policy]]</f>
        <v>Policy</v>
      </c>
      <c r="AS1961" t="str">
        <f>'CMO Input'!$U1961</f>
        <v>Tier 1</v>
      </c>
      <c r="AT1961" t="str">
        <f>'CMO Input'!$P1961</f>
        <v>SI</v>
      </c>
      <c r="AU1961" t="str" cm="1">
        <f t="array" ref="AU19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1" s="8" t="str">
        <f>TEXT('CMO Input'!$D1961,"MMM-YY")</f>
        <v>July</v>
      </c>
    </row>
    <row r="1962" spans="1:48" x14ac:dyDescent="0.25">
      <c r="A1962" s="14" t="s">
        <v>139</v>
      </c>
      <c r="B1962" s="12" t="s">
        <v>180</v>
      </c>
      <c r="C1962" s="12" t="s">
        <v>989</v>
      </c>
      <c r="D1962" s="12" t="s">
        <v>296</v>
      </c>
      <c r="E1962" s="13">
        <v>15</v>
      </c>
      <c r="F1962" s="12" t="s">
        <v>46</v>
      </c>
      <c r="G1962" s="13" t="s">
        <v>1187</v>
      </c>
      <c r="H1962" s="12" t="s">
        <v>1220</v>
      </c>
      <c r="I1962" s="12" t="s">
        <v>1221</v>
      </c>
      <c r="J1962" s="12" t="s">
        <v>1223</v>
      </c>
      <c r="K1962" s="14" t="s">
        <v>139</v>
      </c>
      <c r="L1962" s="12" t="s">
        <v>116</v>
      </c>
      <c r="M1962" s="12">
        <v>0</v>
      </c>
      <c r="N1962" s="12" t="s">
        <v>52</v>
      </c>
      <c r="O1962" s="12">
        <v>4</v>
      </c>
      <c r="P1962" s="12" t="s">
        <v>91</v>
      </c>
      <c r="Q1962" s="12">
        <v>18</v>
      </c>
      <c r="R1962" s="12" t="s">
        <v>54</v>
      </c>
      <c r="S1962" s="12" t="s">
        <v>117</v>
      </c>
      <c r="T1962" s="12" t="s">
        <v>118</v>
      </c>
      <c r="U1962" s="12" t="s">
        <v>94</v>
      </c>
      <c r="V1962" s="12" t="s">
        <v>58</v>
      </c>
      <c r="W1962" s="12" t="s">
        <v>95</v>
      </c>
      <c r="X1962" s="12" t="b">
        <v>0</v>
      </c>
      <c r="Y1962" s="12" t="b">
        <v>0</v>
      </c>
      <c r="Z1962" s="12" t="e">
        <v>#N/A</v>
      </c>
      <c r="AA1962" s="12">
        <v>0</v>
      </c>
      <c r="AB1962" s="12">
        <v>0</v>
      </c>
      <c r="AC1962" s="12" t="s">
        <v>989</v>
      </c>
      <c r="AD1962" s="12" t="s">
        <v>1221</v>
      </c>
      <c r="AE1962" s="12" t="s">
        <v>1223</v>
      </c>
      <c r="AF1962" s="12" t="s">
        <v>996</v>
      </c>
      <c r="AG1962" s="12" t="s">
        <v>6</v>
      </c>
      <c r="AH1962" s="12" t="b">
        <v>0</v>
      </c>
      <c r="AI1962" s="12" t="s">
        <v>60</v>
      </c>
      <c r="AJ1962" s="12" t="s">
        <v>61</v>
      </c>
      <c r="AK1962" s="12"/>
      <c r="AL1962" s="12" t="s">
        <v>860</v>
      </c>
      <c r="AM1962" s="12" t="s">
        <v>64</v>
      </c>
      <c r="AN1962" s="15" t="e">
        <v>#N/A</v>
      </c>
      <c r="AO1962" t="str">
        <f>RIGHT('CMO Input'!$T1962,(LEN('CMO Input'!$T1962)-FIND(" ",'CMO Input'!$T1962,1)))</f>
        <v>4-5”</v>
      </c>
      <c r="AP1962">
        <f>'CMO Input'!$O1962</f>
        <v>4</v>
      </c>
      <c r="AR1962" t="str">
        <f>Table2[[#This Row],[Policy / Non Policy]]</f>
        <v>Policy</v>
      </c>
      <c r="AS1962" t="str">
        <f>'CMO Input'!$U1962</f>
        <v>Tier 1</v>
      </c>
      <c r="AT1962" t="str">
        <f>'CMO Input'!$P1962</f>
        <v>DI</v>
      </c>
      <c r="AU1962" t="str" cm="1">
        <f t="array" ref="AU19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2" s="8" t="str">
        <f>TEXT('CMO Input'!$D1962,"MMM-YY")</f>
        <v>July</v>
      </c>
    </row>
    <row r="1963" spans="1:48" x14ac:dyDescent="0.25">
      <c r="A1963" s="18">
        <v>510870886</v>
      </c>
      <c r="B1963" s="16" t="s">
        <v>180</v>
      </c>
      <c r="C1963" s="16" t="s">
        <v>989</v>
      </c>
      <c r="D1963" s="16" t="s">
        <v>296</v>
      </c>
      <c r="E1963" s="17">
        <v>15</v>
      </c>
      <c r="F1963" s="16" t="s">
        <v>46</v>
      </c>
      <c r="G1963" s="17" t="s">
        <v>1187</v>
      </c>
      <c r="H1963" s="16" t="s">
        <v>1220</v>
      </c>
      <c r="I1963" s="16" t="s">
        <v>1221</v>
      </c>
      <c r="J1963" s="16" t="s">
        <v>1223</v>
      </c>
      <c r="K1963" s="18">
        <v>510870886</v>
      </c>
      <c r="L1963" s="16" t="s">
        <v>116</v>
      </c>
      <c r="M1963" s="16">
        <v>1</v>
      </c>
      <c r="N1963" s="16" t="s">
        <v>52</v>
      </c>
      <c r="O1963" s="16">
        <v>6</v>
      </c>
      <c r="P1963" s="16" t="s">
        <v>53</v>
      </c>
      <c r="Q1963" s="16">
        <v>242</v>
      </c>
      <c r="R1963" s="16" t="s">
        <v>54</v>
      </c>
      <c r="S1963" s="16" t="s">
        <v>134</v>
      </c>
      <c r="T1963" s="16" t="s">
        <v>135</v>
      </c>
      <c r="U1963" s="16" t="s">
        <v>94</v>
      </c>
      <c r="V1963" s="16" t="s">
        <v>58</v>
      </c>
      <c r="W1963" s="16" t="s">
        <v>95</v>
      </c>
      <c r="X1963" s="16" t="b">
        <v>0</v>
      </c>
      <c r="Y1963" s="16" t="b">
        <v>0</v>
      </c>
      <c r="Z1963" s="16" t="e">
        <v>#N/A</v>
      </c>
      <c r="AA1963" s="16">
        <v>0.24199999999999999</v>
      </c>
      <c r="AB1963" s="16">
        <v>0</v>
      </c>
      <c r="AC1963" s="16" t="s">
        <v>989</v>
      </c>
      <c r="AD1963" s="16" t="s">
        <v>1221</v>
      </c>
      <c r="AE1963" s="16" t="s">
        <v>1223</v>
      </c>
      <c r="AF1963" s="16" t="s">
        <v>996</v>
      </c>
      <c r="AG1963" s="16" t="s">
        <v>6</v>
      </c>
      <c r="AH1963" s="16" t="b">
        <v>0</v>
      </c>
      <c r="AI1963" s="16" t="s">
        <v>60</v>
      </c>
      <c r="AJ1963" s="16" t="s">
        <v>61</v>
      </c>
      <c r="AK1963" s="16"/>
      <c r="AL1963" s="16" t="s">
        <v>860</v>
      </c>
      <c r="AM1963" s="16" t="s">
        <v>64</v>
      </c>
      <c r="AN1963" s="19" t="e">
        <v>#N/A</v>
      </c>
      <c r="AO1963" t="str">
        <f>RIGHT('CMO Input'!$T1963,(LEN('CMO Input'!$T1963)-FIND(" ",'CMO Input'!$T1963,1)))</f>
        <v>6-7”</v>
      </c>
      <c r="AP1963">
        <f>'CMO Input'!$O1963</f>
        <v>6</v>
      </c>
      <c r="AR1963" t="str">
        <f>Table2[[#This Row],[Policy / Non Policy]]</f>
        <v>Policy</v>
      </c>
      <c r="AS1963" t="str">
        <f>'CMO Input'!$U1963</f>
        <v>Tier 1</v>
      </c>
      <c r="AT1963" t="str">
        <f>'CMO Input'!$P1963</f>
        <v>CI</v>
      </c>
      <c r="AU1963" t="str" cm="1">
        <f t="array" ref="AU19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63" s="8" t="str">
        <f>TEXT('CMO Input'!$D1963,"MMM-YY")</f>
        <v>July</v>
      </c>
    </row>
    <row r="1964" spans="1:48" x14ac:dyDescent="0.25">
      <c r="A1964" s="14">
        <v>510870886</v>
      </c>
      <c r="B1964" s="12" t="s">
        <v>180</v>
      </c>
      <c r="C1964" s="12" t="s">
        <v>989</v>
      </c>
      <c r="D1964" s="12" t="s">
        <v>296</v>
      </c>
      <c r="E1964" s="13">
        <v>15</v>
      </c>
      <c r="F1964" s="12" t="s">
        <v>46</v>
      </c>
      <c r="G1964" s="13" t="s">
        <v>1187</v>
      </c>
      <c r="H1964" s="12" t="s">
        <v>1220</v>
      </c>
      <c r="I1964" s="12" t="s">
        <v>1221</v>
      </c>
      <c r="J1964" s="12" t="s">
        <v>1223</v>
      </c>
      <c r="K1964" s="14">
        <v>510870886</v>
      </c>
      <c r="L1964" s="12" t="s">
        <v>90</v>
      </c>
      <c r="M1964" s="12">
        <v>1</v>
      </c>
      <c r="N1964" s="12" t="s">
        <v>52</v>
      </c>
      <c r="O1964" s="12">
        <v>4</v>
      </c>
      <c r="P1964" s="12" t="s">
        <v>91</v>
      </c>
      <c r="Q1964" s="12">
        <v>116</v>
      </c>
      <c r="R1964" s="12" t="s">
        <v>54</v>
      </c>
      <c r="S1964" s="12" t="s">
        <v>117</v>
      </c>
      <c r="T1964" s="12" t="s">
        <v>118</v>
      </c>
      <c r="U1964" s="12" t="s">
        <v>94</v>
      </c>
      <c r="V1964" s="12" t="s">
        <v>58</v>
      </c>
      <c r="W1964" s="12" t="s">
        <v>95</v>
      </c>
      <c r="X1964" s="12" t="b">
        <v>0</v>
      </c>
      <c r="Y1964" s="12" t="b">
        <v>0</v>
      </c>
      <c r="Z1964" s="12" t="e">
        <v>#N/A</v>
      </c>
      <c r="AA1964" s="12">
        <v>0.11600000000000001</v>
      </c>
      <c r="AB1964" s="12">
        <v>0</v>
      </c>
      <c r="AC1964" s="12" t="s">
        <v>989</v>
      </c>
      <c r="AD1964" s="12" t="s">
        <v>1221</v>
      </c>
      <c r="AE1964" s="12" t="s">
        <v>1223</v>
      </c>
      <c r="AF1964" s="12" t="s">
        <v>996</v>
      </c>
      <c r="AG1964" s="12" t="s">
        <v>6</v>
      </c>
      <c r="AH1964" s="12" t="b">
        <v>0</v>
      </c>
      <c r="AI1964" s="12" t="s">
        <v>39</v>
      </c>
      <c r="AJ1964" s="12" t="s">
        <v>61</v>
      </c>
      <c r="AK1964" s="12" t="s">
        <v>90</v>
      </c>
      <c r="AL1964" s="12" t="s">
        <v>860</v>
      </c>
      <c r="AM1964" s="12" t="s">
        <v>64</v>
      </c>
      <c r="AN1964" s="15" t="e">
        <v>#N/A</v>
      </c>
      <c r="AO1964" t="str">
        <f>RIGHT('CMO Input'!$T1964,(LEN('CMO Input'!$T1964)-FIND(" ",'CMO Input'!$T1964,1)))</f>
        <v>4-5”</v>
      </c>
      <c r="AP1964">
        <f>'CMO Input'!$O1964</f>
        <v>4</v>
      </c>
      <c r="AR1964" t="str">
        <f>Table2[[#This Row],[Policy / Non Policy]]</f>
        <v>Policy</v>
      </c>
      <c r="AS1964" t="str">
        <f>'CMO Input'!$U1964</f>
        <v>Tier 1</v>
      </c>
      <c r="AT1964" t="str">
        <f>'CMO Input'!$P1964</f>
        <v>DI</v>
      </c>
      <c r="AU1964" t="str" cm="1">
        <f t="array" ref="AU19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4" s="8" t="str">
        <f>TEXT('CMO Input'!$D1964,"MMM-YY")</f>
        <v>July</v>
      </c>
    </row>
    <row r="1965" spans="1:48" x14ac:dyDescent="0.25">
      <c r="A1965" s="18">
        <v>510936126</v>
      </c>
      <c r="B1965" s="16" t="s">
        <v>180</v>
      </c>
      <c r="C1965" s="16" t="s">
        <v>989</v>
      </c>
      <c r="D1965" s="16" t="s">
        <v>296</v>
      </c>
      <c r="E1965" s="17">
        <v>15</v>
      </c>
      <c r="F1965" s="16" t="s">
        <v>46</v>
      </c>
      <c r="G1965" s="17" t="s">
        <v>1187</v>
      </c>
      <c r="H1965" s="16" t="s">
        <v>1220</v>
      </c>
      <c r="I1965" s="16" t="s">
        <v>1221</v>
      </c>
      <c r="J1965" s="16" t="s">
        <v>1224</v>
      </c>
      <c r="K1965" s="18">
        <v>510936126</v>
      </c>
      <c r="L1965" s="16" t="s">
        <v>116</v>
      </c>
      <c r="M1965" s="16">
        <v>0.3</v>
      </c>
      <c r="N1965" s="16" t="s">
        <v>52</v>
      </c>
      <c r="O1965" s="16">
        <v>4</v>
      </c>
      <c r="P1965" s="16" t="s">
        <v>91</v>
      </c>
      <c r="Q1965" s="16">
        <v>39</v>
      </c>
      <c r="R1965" s="16" t="s">
        <v>54</v>
      </c>
      <c r="S1965" s="16" t="s">
        <v>117</v>
      </c>
      <c r="T1965" s="16" t="s">
        <v>118</v>
      </c>
      <c r="U1965" s="16" t="s">
        <v>94</v>
      </c>
      <c r="V1965" s="16" t="s">
        <v>58</v>
      </c>
      <c r="W1965" s="16" t="s">
        <v>95</v>
      </c>
      <c r="X1965" s="16" t="b">
        <v>0</v>
      </c>
      <c r="Y1965" s="16" t="b">
        <v>0</v>
      </c>
      <c r="Z1965" s="16" t="e">
        <v>#N/A</v>
      </c>
      <c r="AA1965" s="16">
        <v>1.1699999999999999E-2</v>
      </c>
      <c r="AB1965" s="16">
        <v>0</v>
      </c>
      <c r="AC1965" s="16" t="s">
        <v>989</v>
      </c>
      <c r="AD1965" s="16" t="s">
        <v>1221</v>
      </c>
      <c r="AE1965" s="16" t="s">
        <v>1224</v>
      </c>
      <c r="AF1965" s="16" t="s">
        <v>996</v>
      </c>
      <c r="AG1965" s="16" t="s">
        <v>6</v>
      </c>
      <c r="AH1965" s="16" t="b">
        <v>0</v>
      </c>
      <c r="AI1965" s="16" t="s">
        <v>60</v>
      </c>
      <c r="AJ1965" s="16" t="s">
        <v>61</v>
      </c>
      <c r="AK1965" s="16" t="s">
        <v>147</v>
      </c>
      <c r="AL1965" s="16" t="s">
        <v>860</v>
      </c>
      <c r="AM1965" s="16" t="s">
        <v>64</v>
      </c>
      <c r="AN1965" s="19" t="e">
        <v>#N/A</v>
      </c>
      <c r="AO1965" t="str">
        <f>RIGHT('CMO Input'!$T1965,(LEN('CMO Input'!$T1965)-FIND(" ",'CMO Input'!$T1965,1)))</f>
        <v>4-5”</v>
      </c>
      <c r="AP1965">
        <f>'CMO Input'!$O1965</f>
        <v>4</v>
      </c>
      <c r="AR1965" t="str">
        <f>Table2[[#This Row],[Policy / Non Policy]]</f>
        <v>Policy</v>
      </c>
      <c r="AS1965" t="str">
        <f>'CMO Input'!$U1965</f>
        <v>Tier 1</v>
      </c>
      <c r="AT1965" t="str">
        <f>'CMO Input'!$P1965</f>
        <v>DI</v>
      </c>
      <c r="AU1965" t="str" cm="1">
        <f t="array" ref="AU19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5" s="8" t="str">
        <f>TEXT('CMO Input'!$D1965,"MMM-YY")</f>
        <v>July</v>
      </c>
    </row>
    <row r="1966" spans="1:48" x14ac:dyDescent="0.25">
      <c r="A1966" s="14">
        <v>510849459</v>
      </c>
      <c r="B1966" s="12" t="s">
        <v>180</v>
      </c>
      <c r="C1966" s="12" t="s">
        <v>989</v>
      </c>
      <c r="D1966" s="12" t="s">
        <v>296</v>
      </c>
      <c r="E1966" s="13">
        <v>15</v>
      </c>
      <c r="F1966" s="12" t="s">
        <v>46</v>
      </c>
      <c r="G1966" s="13" t="s">
        <v>1187</v>
      </c>
      <c r="H1966" s="12" t="s">
        <v>173</v>
      </c>
      <c r="I1966" s="12" t="s">
        <v>1020</v>
      </c>
      <c r="J1966" s="12" t="s">
        <v>1021</v>
      </c>
      <c r="K1966" s="14">
        <v>510849459</v>
      </c>
      <c r="L1966" s="12" t="s">
        <v>116</v>
      </c>
      <c r="M1966" s="12">
        <v>5.0999999999999996</v>
      </c>
      <c r="N1966" s="12" t="s">
        <v>52</v>
      </c>
      <c r="O1966" s="12">
        <v>8</v>
      </c>
      <c r="P1966" s="12" t="s">
        <v>163</v>
      </c>
      <c r="Q1966" s="12">
        <v>80</v>
      </c>
      <c r="R1966" s="12" t="s">
        <v>54</v>
      </c>
      <c r="S1966" s="12" t="s">
        <v>92</v>
      </c>
      <c r="T1966" s="12" t="s">
        <v>93</v>
      </c>
      <c r="U1966" s="12" t="s">
        <v>94</v>
      </c>
      <c r="V1966" s="12" t="s">
        <v>58</v>
      </c>
      <c r="W1966" s="12" t="s">
        <v>95</v>
      </c>
      <c r="X1966" s="12" t="b">
        <v>0</v>
      </c>
      <c r="Y1966" s="12" t="b">
        <v>0</v>
      </c>
      <c r="Z1966" s="12" t="e">
        <v>#N/A</v>
      </c>
      <c r="AA1966" s="12">
        <v>0.40799999999999997</v>
      </c>
      <c r="AB1966" s="12">
        <v>0</v>
      </c>
      <c r="AC1966" s="12" t="s">
        <v>989</v>
      </c>
      <c r="AD1966" s="12" t="s">
        <v>1020</v>
      </c>
      <c r="AE1966" s="12" t="s">
        <v>1021</v>
      </c>
      <c r="AF1966" s="12" t="s">
        <v>996</v>
      </c>
      <c r="AG1966" s="12" t="s">
        <v>6</v>
      </c>
      <c r="AH1966" s="12" t="b">
        <v>0</v>
      </c>
      <c r="AI1966" s="12" t="s">
        <v>60</v>
      </c>
      <c r="AJ1966" s="12" t="s">
        <v>61</v>
      </c>
      <c r="AK1966" s="12" t="s">
        <v>147</v>
      </c>
      <c r="AL1966" s="12" t="s">
        <v>1022</v>
      </c>
      <c r="AM1966" s="12" t="s">
        <v>64</v>
      </c>
      <c r="AN1966" s="15" t="e">
        <v>#N/A</v>
      </c>
      <c r="AO1966" t="str">
        <f>RIGHT('CMO Input'!$T1966,(LEN('CMO Input'!$T1966)-FIND(" ",'CMO Input'!$T1966,1)))</f>
        <v>8”</v>
      </c>
      <c r="AP1966">
        <f>'CMO Input'!$O1966</f>
        <v>8</v>
      </c>
      <c r="AR1966" t="str">
        <f>Table2[[#This Row],[Policy / Non Policy]]</f>
        <v>Policy</v>
      </c>
      <c r="AS1966" t="str">
        <f>'CMO Input'!$U1966</f>
        <v>Tier 1</v>
      </c>
      <c r="AT1966" t="str">
        <f>'CMO Input'!$P1966</f>
        <v>SI</v>
      </c>
      <c r="AU1966" t="str" cm="1">
        <f t="array" ref="AU19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1966" s="8" t="str">
        <f>TEXT('CMO Input'!$D1966,"MMM-YY")</f>
        <v>July</v>
      </c>
    </row>
    <row r="1967" spans="1:48" x14ac:dyDescent="0.25">
      <c r="A1967" s="18">
        <v>510834445</v>
      </c>
      <c r="B1967" s="16" t="s">
        <v>180</v>
      </c>
      <c r="C1967" s="16" t="s">
        <v>989</v>
      </c>
      <c r="D1967" s="16" t="s">
        <v>296</v>
      </c>
      <c r="E1967" s="17">
        <v>16</v>
      </c>
      <c r="F1967" s="16" t="s">
        <v>46</v>
      </c>
      <c r="G1967" s="17" t="s">
        <v>998</v>
      </c>
      <c r="H1967" s="16" t="s">
        <v>87</v>
      </c>
      <c r="I1967" s="16" t="s">
        <v>1069</v>
      </c>
      <c r="J1967" s="16" t="s">
        <v>1083</v>
      </c>
      <c r="K1967" s="18">
        <v>510834445</v>
      </c>
      <c r="L1967" s="16" t="s">
        <v>116</v>
      </c>
      <c r="M1967" s="16">
        <v>31.1</v>
      </c>
      <c r="N1967" s="16" t="s">
        <v>52</v>
      </c>
      <c r="O1967" s="16">
        <v>4</v>
      </c>
      <c r="P1967" s="16" t="s">
        <v>53</v>
      </c>
      <c r="Q1967" s="16">
        <v>-175</v>
      </c>
      <c r="R1967" s="16" t="s">
        <v>54</v>
      </c>
      <c r="S1967" s="16" t="s">
        <v>117</v>
      </c>
      <c r="T1967" s="16" t="s">
        <v>118</v>
      </c>
      <c r="U1967" s="16" t="s">
        <v>94</v>
      </c>
      <c r="V1967" s="16" t="s">
        <v>58</v>
      </c>
      <c r="W1967" s="16" t="s">
        <v>95</v>
      </c>
      <c r="X1967" s="16" t="b">
        <v>0</v>
      </c>
      <c r="Y1967" s="16" t="b">
        <v>0</v>
      </c>
      <c r="Z1967" s="16" t="e">
        <v>#N/A</v>
      </c>
      <c r="AA1967" s="16">
        <v>-5.4425000000000008</v>
      </c>
      <c r="AB1967" s="16">
        <v>0</v>
      </c>
      <c r="AC1967" s="16" t="s">
        <v>989</v>
      </c>
      <c r="AD1967" s="16" t="s">
        <v>1069</v>
      </c>
      <c r="AE1967" s="16" t="s">
        <v>1083</v>
      </c>
      <c r="AF1967" s="16" t="s">
        <v>1006</v>
      </c>
      <c r="AG1967" s="16" t="s">
        <v>6</v>
      </c>
      <c r="AH1967" s="16" t="b">
        <v>0</v>
      </c>
      <c r="AI1967" s="16" t="s">
        <v>60</v>
      </c>
      <c r="AJ1967" s="16" t="s">
        <v>170</v>
      </c>
      <c r="AK1967" s="16" t="s">
        <v>147</v>
      </c>
      <c r="AL1967" s="16" t="s">
        <v>1007</v>
      </c>
      <c r="AM1967" s="16" t="s">
        <v>64</v>
      </c>
      <c r="AN1967" s="19" t="e">
        <v>#N/A</v>
      </c>
      <c r="AO1967" t="str">
        <f>RIGHT('CMO Input'!$T1967,(LEN('CMO Input'!$T1967)-FIND(" ",'CMO Input'!$T1967,1)))</f>
        <v>4-5”</v>
      </c>
      <c r="AP1967">
        <f>'CMO Input'!$O1967</f>
        <v>4</v>
      </c>
      <c r="AR1967" t="str">
        <f>Table2[[#This Row],[Policy / Non Policy]]</f>
        <v>Policy</v>
      </c>
      <c r="AS1967" t="str">
        <f>'CMO Input'!$U1967</f>
        <v>Tier 1</v>
      </c>
      <c r="AT1967" t="str">
        <f>'CMO Input'!$P1967</f>
        <v>CI</v>
      </c>
      <c r="AU1967" t="str" cm="1">
        <f t="array" ref="AU19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7" s="8" t="str">
        <f>TEXT('CMO Input'!$D1967,"MMM-YY")</f>
        <v>July</v>
      </c>
    </row>
    <row r="1968" spans="1:48" x14ac:dyDescent="0.25">
      <c r="A1968" s="14">
        <v>510834444</v>
      </c>
      <c r="B1968" s="12" t="s">
        <v>180</v>
      </c>
      <c r="C1968" s="12" t="s">
        <v>989</v>
      </c>
      <c r="D1968" s="12" t="s">
        <v>296</v>
      </c>
      <c r="E1968" s="13">
        <v>16</v>
      </c>
      <c r="F1968" s="12" t="s">
        <v>46</v>
      </c>
      <c r="G1968" s="13" t="s">
        <v>998</v>
      </c>
      <c r="H1968" s="12" t="s">
        <v>87</v>
      </c>
      <c r="I1968" s="12" t="s">
        <v>1069</v>
      </c>
      <c r="J1968" s="12" t="s">
        <v>1083</v>
      </c>
      <c r="K1968" s="14">
        <v>510834444</v>
      </c>
      <c r="L1968" s="12" t="s">
        <v>116</v>
      </c>
      <c r="M1968" s="12">
        <v>13.3</v>
      </c>
      <c r="N1968" s="12" t="s">
        <v>52</v>
      </c>
      <c r="O1968" s="12">
        <v>4</v>
      </c>
      <c r="P1968" s="12" t="s">
        <v>53</v>
      </c>
      <c r="Q1968" s="12">
        <v>175</v>
      </c>
      <c r="R1968" s="12" t="s">
        <v>54</v>
      </c>
      <c r="S1968" s="12" t="s">
        <v>117</v>
      </c>
      <c r="T1968" s="12" t="s">
        <v>118</v>
      </c>
      <c r="U1968" s="12" t="s">
        <v>94</v>
      </c>
      <c r="V1968" s="12" t="s">
        <v>58</v>
      </c>
      <c r="W1968" s="12" t="s">
        <v>95</v>
      </c>
      <c r="X1968" s="12" t="b">
        <v>0</v>
      </c>
      <c r="Y1968" s="12" t="b">
        <v>0</v>
      </c>
      <c r="Z1968" s="12" t="e">
        <v>#N/A</v>
      </c>
      <c r="AA1968" s="12">
        <v>2.3275000000000001</v>
      </c>
      <c r="AB1968" s="12">
        <v>0</v>
      </c>
      <c r="AC1968" s="12" t="s">
        <v>989</v>
      </c>
      <c r="AD1968" s="12" t="s">
        <v>1069</v>
      </c>
      <c r="AE1968" s="12" t="s">
        <v>1083</v>
      </c>
      <c r="AF1968" s="12" t="s">
        <v>1006</v>
      </c>
      <c r="AG1968" s="12" t="s">
        <v>6</v>
      </c>
      <c r="AH1968" s="12" t="b">
        <v>0</v>
      </c>
      <c r="AI1968" s="12" t="s">
        <v>60</v>
      </c>
      <c r="AJ1968" s="12" t="s">
        <v>170</v>
      </c>
      <c r="AK1968" s="12" t="s">
        <v>147</v>
      </c>
      <c r="AL1968" s="12" t="s">
        <v>1007</v>
      </c>
      <c r="AM1968" s="12" t="s">
        <v>64</v>
      </c>
      <c r="AN1968" s="15" t="e">
        <v>#N/A</v>
      </c>
      <c r="AO1968" t="str">
        <f>RIGHT('CMO Input'!$T1968,(LEN('CMO Input'!$T1968)-FIND(" ",'CMO Input'!$T1968,1)))</f>
        <v>4-5”</v>
      </c>
      <c r="AP1968">
        <f>'CMO Input'!$O1968</f>
        <v>4</v>
      </c>
      <c r="AR1968" t="str">
        <f>Table2[[#This Row],[Policy / Non Policy]]</f>
        <v>Policy</v>
      </c>
      <c r="AS1968" t="str">
        <f>'CMO Input'!$U1968</f>
        <v>Tier 1</v>
      </c>
      <c r="AT1968" t="str">
        <f>'CMO Input'!$P1968</f>
        <v>CI</v>
      </c>
      <c r="AU1968" t="str" cm="1">
        <f t="array" ref="AU19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68" s="8" t="str">
        <f>TEXT('CMO Input'!$D1968,"MMM-YY")</f>
        <v>July</v>
      </c>
    </row>
    <row r="1969" spans="1:48" x14ac:dyDescent="0.25">
      <c r="A1969" s="18">
        <v>510928408</v>
      </c>
      <c r="B1969" s="16" t="s">
        <v>180</v>
      </c>
      <c r="C1969" s="16" t="s">
        <v>989</v>
      </c>
      <c r="D1969" s="16" t="s">
        <v>296</v>
      </c>
      <c r="E1969" s="17">
        <v>16</v>
      </c>
      <c r="F1969" s="16" t="s">
        <v>46</v>
      </c>
      <c r="G1969" s="17" t="s">
        <v>1044</v>
      </c>
      <c r="H1969" s="16" t="s">
        <v>87</v>
      </c>
      <c r="I1969" s="16" t="s">
        <v>1077</v>
      </c>
      <c r="J1969" s="16" t="s">
        <v>1078</v>
      </c>
      <c r="K1969" s="18">
        <v>510928408</v>
      </c>
      <c r="L1969" s="16" t="s">
        <v>116</v>
      </c>
      <c r="M1969" s="16">
        <v>0</v>
      </c>
      <c r="N1969" s="16" t="s">
        <v>52</v>
      </c>
      <c r="O1969" s="16">
        <v>6</v>
      </c>
      <c r="P1969" s="16" t="s">
        <v>163</v>
      </c>
      <c r="Q1969" s="16">
        <v>-260</v>
      </c>
      <c r="R1969" s="16" t="s">
        <v>54</v>
      </c>
      <c r="S1969" s="16" t="s">
        <v>134</v>
      </c>
      <c r="T1969" s="16" t="s">
        <v>135</v>
      </c>
      <c r="U1969" s="16" t="s">
        <v>94</v>
      </c>
      <c r="V1969" s="16" t="s">
        <v>58</v>
      </c>
      <c r="W1969" s="16" t="s">
        <v>95</v>
      </c>
      <c r="X1969" s="16" t="b">
        <v>0</v>
      </c>
      <c r="Y1969" s="16" t="b">
        <v>0</v>
      </c>
      <c r="Z1969" s="16" t="e">
        <v>#N/A</v>
      </c>
      <c r="AA1969" s="16">
        <v>0</v>
      </c>
      <c r="AB1969" s="16">
        <v>0</v>
      </c>
      <c r="AC1969" s="16" t="s">
        <v>989</v>
      </c>
      <c r="AD1969" s="16" t="s">
        <v>1077</v>
      </c>
      <c r="AE1969" s="16" t="s">
        <v>1078</v>
      </c>
      <c r="AF1969" s="16" t="s">
        <v>1046</v>
      </c>
      <c r="AG1969" s="16" t="s">
        <v>6</v>
      </c>
      <c r="AH1969" s="16" t="b">
        <v>0</v>
      </c>
      <c r="AI1969" s="16" t="s">
        <v>60</v>
      </c>
      <c r="AJ1969" s="16" t="s">
        <v>166</v>
      </c>
      <c r="AK1969" s="16"/>
      <c r="AL1969" s="16" t="s">
        <v>1079</v>
      </c>
      <c r="AM1969" s="16" t="s">
        <v>64</v>
      </c>
      <c r="AN1969" s="19" t="e">
        <v>#N/A</v>
      </c>
      <c r="AO1969" t="str">
        <f>RIGHT('CMO Input'!$T1969,(LEN('CMO Input'!$T1969)-FIND(" ",'CMO Input'!$T1969,1)))</f>
        <v>6-7”</v>
      </c>
      <c r="AP1969">
        <f>'CMO Input'!$O1969</f>
        <v>6</v>
      </c>
      <c r="AR1969" t="str">
        <f>Table2[[#This Row],[Policy / Non Policy]]</f>
        <v>Policy</v>
      </c>
      <c r="AS1969" t="str">
        <f>'CMO Input'!$U1969</f>
        <v>Tier 1</v>
      </c>
      <c r="AT1969" t="str">
        <f>'CMO Input'!$P1969</f>
        <v>SI</v>
      </c>
      <c r="AU1969" t="str" cm="1">
        <f t="array" ref="AU19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69" s="8" t="str">
        <f>TEXT('CMO Input'!$D1969,"MMM-YY")</f>
        <v>July</v>
      </c>
    </row>
    <row r="1970" spans="1:48" x14ac:dyDescent="0.25">
      <c r="A1970" s="14">
        <v>510928048</v>
      </c>
      <c r="B1970" s="12" t="s">
        <v>180</v>
      </c>
      <c r="C1970" s="12" t="s">
        <v>989</v>
      </c>
      <c r="D1970" s="12" t="s">
        <v>296</v>
      </c>
      <c r="E1970" s="13">
        <v>16</v>
      </c>
      <c r="F1970" s="12" t="s">
        <v>46</v>
      </c>
      <c r="G1970" s="13" t="s">
        <v>1044</v>
      </c>
      <c r="H1970" s="12" t="s">
        <v>87</v>
      </c>
      <c r="I1970" s="12" t="s">
        <v>1077</v>
      </c>
      <c r="J1970" s="12" t="s">
        <v>1078</v>
      </c>
      <c r="K1970" s="14">
        <v>510928048</v>
      </c>
      <c r="L1970" s="12" t="s">
        <v>116</v>
      </c>
      <c r="M1970" s="12">
        <v>47.4</v>
      </c>
      <c r="N1970" s="12" t="s">
        <v>52</v>
      </c>
      <c r="O1970" s="12">
        <v>6</v>
      </c>
      <c r="P1970" s="12" t="s">
        <v>163</v>
      </c>
      <c r="Q1970" s="12">
        <v>260</v>
      </c>
      <c r="R1970" s="12" t="s">
        <v>54</v>
      </c>
      <c r="S1970" s="12" t="s">
        <v>134</v>
      </c>
      <c r="T1970" s="12" t="s">
        <v>135</v>
      </c>
      <c r="U1970" s="12" t="s">
        <v>94</v>
      </c>
      <c r="V1970" s="12" t="s">
        <v>58</v>
      </c>
      <c r="W1970" s="12" t="s">
        <v>95</v>
      </c>
      <c r="X1970" s="12" t="b">
        <v>0</v>
      </c>
      <c r="Y1970" s="12" t="b">
        <v>0</v>
      </c>
      <c r="Z1970" s="12" t="e">
        <v>#N/A</v>
      </c>
      <c r="AA1970" s="12">
        <v>12.324</v>
      </c>
      <c r="AB1970" s="12">
        <v>0</v>
      </c>
      <c r="AC1970" s="12" t="s">
        <v>989</v>
      </c>
      <c r="AD1970" s="12" t="s">
        <v>1077</v>
      </c>
      <c r="AE1970" s="12" t="s">
        <v>1078</v>
      </c>
      <c r="AF1970" s="12" t="s">
        <v>1046</v>
      </c>
      <c r="AG1970" s="12" t="s">
        <v>6</v>
      </c>
      <c r="AH1970" s="12" t="b">
        <v>0</v>
      </c>
      <c r="AI1970" s="12" t="s">
        <v>60</v>
      </c>
      <c r="AJ1970" s="12" t="s">
        <v>166</v>
      </c>
      <c r="AK1970" s="12" t="s">
        <v>147</v>
      </c>
      <c r="AL1970" s="12" t="s">
        <v>1079</v>
      </c>
      <c r="AM1970" s="12" t="s">
        <v>64</v>
      </c>
      <c r="AN1970" s="15" t="e">
        <v>#N/A</v>
      </c>
      <c r="AO1970" t="str">
        <f>RIGHT('CMO Input'!$T1970,(LEN('CMO Input'!$T1970)-FIND(" ",'CMO Input'!$T1970,1)))</f>
        <v>6-7”</v>
      </c>
      <c r="AP1970">
        <f>'CMO Input'!$O1970</f>
        <v>6</v>
      </c>
      <c r="AR1970" t="str">
        <f>Table2[[#This Row],[Policy / Non Policy]]</f>
        <v>Policy</v>
      </c>
      <c r="AS1970" t="str">
        <f>'CMO Input'!$U1970</f>
        <v>Tier 1</v>
      </c>
      <c r="AT1970" t="str">
        <f>'CMO Input'!$P1970</f>
        <v>SI</v>
      </c>
      <c r="AU1970" t="str" cm="1">
        <f t="array" ref="AU19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70" s="8" t="str">
        <f>TEXT('CMO Input'!$D1970,"MMM-YY")</f>
        <v>July</v>
      </c>
    </row>
    <row r="1971" spans="1:48" x14ac:dyDescent="0.25">
      <c r="A1971" s="18">
        <v>510949099</v>
      </c>
      <c r="B1971" s="16" t="s">
        <v>180</v>
      </c>
      <c r="C1971" s="16" t="s">
        <v>989</v>
      </c>
      <c r="D1971" s="16" t="s">
        <v>296</v>
      </c>
      <c r="E1971" s="17">
        <v>16</v>
      </c>
      <c r="F1971" s="16" t="s">
        <v>46</v>
      </c>
      <c r="G1971" s="17" t="s">
        <v>1044</v>
      </c>
      <c r="H1971" s="16" t="s">
        <v>87</v>
      </c>
      <c r="I1971" s="16" t="s">
        <v>1164</v>
      </c>
      <c r="J1971" s="16" t="s">
        <v>1190</v>
      </c>
      <c r="K1971" s="18">
        <v>510949099</v>
      </c>
      <c r="L1971" s="16" t="s">
        <v>116</v>
      </c>
      <c r="M1971" s="16">
        <v>17.7</v>
      </c>
      <c r="N1971" s="16" t="s">
        <v>52</v>
      </c>
      <c r="O1971" s="16">
        <v>6</v>
      </c>
      <c r="P1971" s="16" t="s">
        <v>163</v>
      </c>
      <c r="Q1971" s="16">
        <v>-7</v>
      </c>
      <c r="R1971" s="16" t="s">
        <v>54</v>
      </c>
      <c r="S1971" s="16" t="s">
        <v>134</v>
      </c>
      <c r="T1971" s="16" t="s">
        <v>135</v>
      </c>
      <c r="U1971" s="16" t="s">
        <v>94</v>
      </c>
      <c r="V1971" s="16" t="s">
        <v>58</v>
      </c>
      <c r="W1971" s="16" t="s">
        <v>95</v>
      </c>
      <c r="X1971" s="16" t="b">
        <v>0</v>
      </c>
      <c r="Y1971" s="16" t="b">
        <v>0</v>
      </c>
      <c r="Z1971" s="16" t="e">
        <v>#N/A</v>
      </c>
      <c r="AA1971" s="16">
        <v>-0.12390000000000001</v>
      </c>
      <c r="AB1971" s="16">
        <v>0</v>
      </c>
      <c r="AC1971" s="16" t="s">
        <v>989</v>
      </c>
      <c r="AD1971" s="16" t="s">
        <v>1164</v>
      </c>
      <c r="AE1971" s="16" t="s">
        <v>1190</v>
      </c>
      <c r="AF1971" s="16" t="s">
        <v>1010</v>
      </c>
      <c r="AG1971" s="16" t="s">
        <v>6</v>
      </c>
      <c r="AH1971" s="16" t="b">
        <v>0</v>
      </c>
      <c r="AI1971" s="16" t="s">
        <v>60</v>
      </c>
      <c r="AJ1971" s="16" t="s">
        <v>827</v>
      </c>
      <c r="AK1971" s="16" t="s">
        <v>147</v>
      </c>
      <c r="AL1971" s="16" t="s">
        <v>1166</v>
      </c>
      <c r="AM1971" s="16" t="s">
        <v>64</v>
      </c>
      <c r="AN1971" s="19" t="e">
        <v>#N/A</v>
      </c>
      <c r="AO1971" t="str">
        <f>RIGHT('CMO Input'!$T1971,(LEN('CMO Input'!$T1971)-FIND(" ",'CMO Input'!$T1971,1)))</f>
        <v>6-7”</v>
      </c>
      <c r="AP1971">
        <f>'CMO Input'!$O1971</f>
        <v>6</v>
      </c>
      <c r="AR1971" t="str">
        <f>Table2[[#This Row],[Policy / Non Policy]]</f>
        <v>Policy</v>
      </c>
      <c r="AS1971" t="str">
        <f>'CMO Input'!$U1971</f>
        <v>Tier 1</v>
      </c>
      <c r="AT1971" t="str">
        <f>'CMO Input'!$P1971</f>
        <v>SI</v>
      </c>
      <c r="AU1971" t="str" cm="1">
        <f t="array" ref="AU19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71" s="8" t="str">
        <f>TEXT('CMO Input'!$D1971,"MMM-YY")</f>
        <v>July</v>
      </c>
    </row>
    <row r="1972" spans="1:48" x14ac:dyDescent="0.25">
      <c r="A1972" s="14">
        <v>510949096</v>
      </c>
      <c r="B1972" s="12" t="s">
        <v>180</v>
      </c>
      <c r="C1972" s="12" t="s">
        <v>989</v>
      </c>
      <c r="D1972" s="12" t="s">
        <v>296</v>
      </c>
      <c r="E1972" s="13">
        <v>16</v>
      </c>
      <c r="F1972" s="12" t="s">
        <v>46</v>
      </c>
      <c r="G1972" s="13" t="s">
        <v>1044</v>
      </c>
      <c r="H1972" s="12" t="s">
        <v>87</v>
      </c>
      <c r="I1972" s="12" t="s">
        <v>1164</v>
      </c>
      <c r="J1972" s="12" t="s">
        <v>1190</v>
      </c>
      <c r="K1972" s="14">
        <v>510949096</v>
      </c>
      <c r="L1972" s="12" t="s">
        <v>116</v>
      </c>
      <c r="M1972" s="12">
        <v>0.5</v>
      </c>
      <c r="N1972" s="12" t="s">
        <v>52</v>
      </c>
      <c r="O1972" s="12">
        <v>6</v>
      </c>
      <c r="P1972" s="12" t="s">
        <v>91</v>
      </c>
      <c r="Q1972" s="12">
        <v>7</v>
      </c>
      <c r="R1972" s="12" t="s">
        <v>54</v>
      </c>
      <c r="S1972" s="12" t="s">
        <v>134</v>
      </c>
      <c r="T1972" s="12" t="s">
        <v>135</v>
      </c>
      <c r="U1972" s="12" t="s">
        <v>94</v>
      </c>
      <c r="V1972" s="12" t="s">
        <v>58</v>
      </c>
      <c r="W1972" s="12" t="s">
        <v>95</v>
      </c>
      <c r="X1972" s="12" t="b">
        <v>0</v>
      </c>
      <c r="Y1972" s="12" t="b">
        <v>0</v>
      </c>
      <c r="Z1972" s="12" t="e">
        <v>#N/A</v>
      </c>
      <c r="AA1972" s="12">
        <v>3.5000000000000001E-3</v>
      </c>
      <c r="AB1972" s="12">
        <v>0</v>
      </c>
      <c r="AC1972" s="12" t="s">
        <v>989</v>
      </c>
      <c r="AD1972" s="12" t="s">
        <v>1164</v>
      </c>
      <c r="AE1972" s="12" t="s">
        <v>1190</v>
      </c>
      <c r="AF1972" s="12" t="s">
        <v>1010</v>
      </c>
      <c r="AG1972" s="12" t="s">
        <v>6</v>
      </c>
      <c r="AH1972" s="12" t="b">
        <v>0</v>
      </c>
      <c r="AI1972" s="12" t="s">
        <v>60</v>
      </c>
      <c r="AJ1972" s="12" t="s">
        <v>827</v>
      </c>
      <c r="AK1972" s="12" t="s">
        <v>147</v>
      </c>
      <c r="AL1972" s="12" t="s">
        <v>1166</v>
      </c>
      <c r="AM1972" s="12" t="s">
        <v>64</v>
      </c>
      <c r="AN1972" s="15" t="e">
        <v>#N/A</v>
      </c>
      <c r="AO1972" t="str">
        <f>RIGHT('CMO Input'!$T1972,(LEN('CMO Input'!$T1972)-FIND(" ",'CMO Input'!$T1972,1)))</f>
        <v>6-7”</v>
      </c>
      <c r="AP1972">
        <f>'CMO Input'!$O1972</f>
        <v>6</v>
      </c>
      <c r="AR1972" t="str">
        <f>Table2[[#This Row],[Policy / Non Policy]]</f>
        <v>Policy</v>
      </c>
      <c r="AS1972" t="str">
        <f>'CMO Input'!$U1972</f>
        <v>Tier 1</v>
      </c>
      <c r="AT1972" t="str">
        <f>'CMO Input'!$P1972</f>
        <v>DI</v>
      </c>
      <c r="AU1972" t="str" cm="1">
        <f t="array" ref="AU19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72" s="8" t="str">
        <f>TEXT('CMO Input'!$D1972,"MMM-YY")</f>
        <v>July</v>
      </c>
    </row>
    <row r="1973" spans="1:48" x14ac:dyDescent="0.25">
      <c r="A1973" s="18">
        <v>510870886</v>
      </c>
      <c r="B1973" s="16" t="s">
        <v>180</v>
      </c>
      <c r="C1973" s="16" t="s">
        <v>989</v>
      </c>
      <c r="D1973" s="16" t="s">
        <v>296</v>
      </c>
      <c r="E1973" s="17">
        <v>16</v>
      </c>
      <c r="F1973" s="16" t="s">
        <v>46</v>
      </c>
      <c r="G1973" s="17" t="s">
        <v>1187</v>
      </c>
      <c r="H1973" s="16" t="s">
        <v>1220</v>
      </c>
      <c r="I1973" s="16" t="s">
        <v>1221</v>
      </c>
      <c r="J1973" s="16" t="s">
        <v>1223</v>
      </c>
      <c r="K1973" s="18">
        <v>510870886</v>
      </c>
      <c r="L1973" s="16" t="s">
        <v>116</v>
      </c>
      <c r="M1973" s="16">
        <v>1</v>
      </c>
      <c r="N1973" s="16" t="s">
        <v>52</v>
      </c>
      <c r="O1973" s="16">
        <v>6</v>
      </c>
      <c r="P1973" s="16" t="s">
        <v>53</v>
      </c>
      <c r="Q1973" s="16">
        <v>-242</v>
      </c>
      <c r="R1973" s="16" t="s">
        <v>54</v>
      </c>
      <c r="S1973" s="16" t="s">
        <v>134</v>
      </c>
      <c r="T1973" s="16" t="s">
        <v>135</v>
      </c>
      <c r="U1973" s="16" t="s">
        <v>94</v>
      </c>
      <c r="V1973" s="16" t="s">
        <v>58</v>
      </c>
      <c r="W1973" s="16" t="s">
        <v>95</v>
      </c>
      <c r="X1973" s="16" t="b">
        <v>0</v>
      </c>
      <c r="Y1973" s="16" t="b">
        <v>0</v>
      </c>
      <c r="Z1973" s="16" t="e">
        <v>#N/A</v>
      </c>
      <c r="AA1973" s="16">
        <v>-0.24199999999999999</v>
      </c>
      <c r="AB1973" s="16">
        <v>0</v>
      </c>
      <c r="AC1973" s="16" t="s">
        <v>989</v>
      </c>
      <c r="AD1973" s="16" t="s">
        <v>1221</v>
      </c>
      <c r="AE1973" s="16" t="s">
        <v>1223</v>
      </c>
      <c r="AF1973" s="16" t="s">
        <v>996</v>
      </c>
      <c r="AG1973" s="16" t="s">
        <v>6</v>
      </c>
      <c r="AH1973" s="16" t="b">
        <v>0</v>
      </c>
      <c r="AI1973" s="16" t="s">
        <v>60</v>
      </c>
      <c r="AJ1973" s="16" t="s">
        <v>61</v>
      </c>
      <c r="AK1973" s="16"/>
      <c r="AL1973" s="16" t="s">
        <v>860</v>
      </c>
      <c r="AM1973" s="16" t="s">
        <v>64</v>
      </c>
      <c r="AN1973" s="19" t="e">
        <v>#N/A</v>
      </c>
      <c r="AO1973" t="str">
        <f>RIGHT('CMO Input'!$T1973,(LEN('CMO Input'!$T1973)-FIND(" ",'CMO Input'!$T1973,1)))</f>
        <v>6-7”</v>
      </c>
      <c r="AP1973">
        <f>'CMO Input'!$O1973</f>
        <v>6</v>
      </c>
      <c r="AR1973" t="str">
        <f>Table2[[#This Row],[Policy / Non Policy]]</f>
        <v>Policy</v>
      </c>
      <c r="AS1973" t="str">
        <f>'CMO Input'!$U1973</f>
        <v>Tier 1</v>
      </c>
      <c r="AT1973" t="str">
        <f>'CMO Input'!$P1973</f>
        <v>CI</v>
      </c>
      <c r="AU1973" t="str" cm="1">
        <f t="array" ref="AU19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73" s="8" t="str">
        <f>TEXT('CMO Input'!$D1973,"MMM-YY")</f>
        <v>July</v>
      </c>
    </row>
    <row r="1974" spans="1:48" x14ac:dyDescent="0.25">
      <c r="A1974" s="14">
        <v>510870886</v>
      </c>
      <c r="B1974" s="12" t="s">
        <v>180</v>
      </c>
      <c r="C1974" s="12" t="s">
        <v>989</v>
      </c>
      <c r="D1974" s="12" t="s">
        <v>296</v>
      </c>
      <c r="E1974" s="13">
        <v>16</v>
      </c>
      <c r="F1974" s="12" t="s">
        <v>46</v>
      </c>
      <c r="G1974" s="13" t="s">
        <v>1187</v>
      </c>
      <c r="H1974" s="12" t="s">
        <v>1220</v>
      </c>
      <c r="I1974" s="12" t="s">
        <v>1221</v>
      </c>
      <c r="J1974" s="12" t="s">
        <v>1223</v>
      </c>
      <c r="K1974" s="14">
        <v>510870886</v>
      </c>
      <c r="L1974" s="12" t="s">
        <v>90</v>
      </c>
      <c r="M1974" s="12">
        <v>227.2</v>
      </c>
      <c r="N1974" s="12" t="s">
        <v>52</v>
      </c>
      <c r="O1974" s="12">
        <v>6</v>
      </c>
      <c r="P1974" s="12" t="s">
        <v>53</v>
      </c>
      <c r="Q1974" s="12">
        <v>242</v>
      </c>
      <c r="R1974" s="12" t="s">
        <v>54</v>
      </c>
      <c r="S1974" s="12" t="s">
        <v>134</v>
      </c>
      <c r="T1974" s="12" t="s">
        <v>135</v>
      </c>
      <c r="U1974" s="12" t="s">
        <v>94</v>
      </c>
      <c r="V1974" s="12" t="s">
        <v>58</v>
      </c>
      <c r="W1974" s="12" t="s">
        <v>95</v>
      </c>
      <c r="X1974" s="12" t="b">
        <v>0</v>
      </c>
      <c r="Y1974" s="12" t="b">
        <v>0</v>
      </c>
      <c r="Z1974" s="12" t="e">
        <v>#N/A</v>
      </c>
      <c r="AA1974" s="12">
        <v>54.982399999999998</v>
      </c>
      <c r="AB1974" s="12">
        <v>0</v>
      </c>
      <c r="AC1974" s="12" t="s">
        <v>989</v>
      </c>
      <c r="AD1974" s="12" t="s">
        <v>1221</v>
      </c>
      <c r="AE1974" s="12" t="s">
        <v>1223</v>
      </c>
      <c r="AF1974" s="12" t="s">
        <v>996</v>
      </c>
      <c r="AG1974" s="12" t="s">
        <v>6</v>
      </c>
      <c r="AH1974" s="12" t="b">
        <v>0</v>
      </c>
      <c r="AI1974" s="12" t="s">
        <v>39</v>
      </c>
      <c r="AJ1974" s="12" t="s">
        <v>61</v>
      </c>
      <c r="AK1974" s="12"/>
      <c r="AL1974" s="12" t="s">
        <v>860</v>
      </c>
      <c r="AM1974" s="12" t="s">
        <v>64</v>
      </c>
      <c r="AN1974" s="15" t="e">
        <v>#N/A</v>
      </c>
      <c r="AO1974" t="str">
        <f>RIGHT('CMO Input'!$T1974,(LEN('CMO Input'!$T1974)-FIND(" ",'CMO Input'!$T1974,1)))</f>
        <v>6-7”</v>
      </c>
      <c r="AP1974">
        <f>'CMO Input'!$O1974</f>
        <v>6</v>
      </c>
      <c r="AR1974" t="str">
        <f>Table2[[#This Row],[Policy / Non Policy]]</f>
        <v>Policy</v>
      </c>
      <c r="AS1974" t="str">
        <f>'CMO Input'!$U1974</f>
        <v>Tier 1</v>
      </c>
      <c r="AT1974" t="str">
        <f>'CMO Input'!$P1974</f>
        <v>CI</v>
      </c>
      <c r="AU1974" t="str" cm="1">
        <f t="array" ref="AU19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74" s="8" t="str">
        <f>TEXT('CMO Input'!$D1974,"MMM-YY")</f>
        <v>July</v>
      </c>
    </row>
    <row r="1975" spans="1:48" x14ac:dyDescent="0.25">
      <c r="A1975" s="18">
        <v>510843143</v>
      </c>
      <c r="B1975" s="16" t="s">
        <v>180</v>
      </c>
      <c r="C1975" s="16" t="s">
        <v>989</v>
      </c>
      <c r="D1975" s="16" t="s">
        <v>296</v>
      </c>
      <c r="E1975" s="17">
        <v>16</v>
      </c>
      <c r="F1975" s="16" t="s">
        <v>46</v>
      </c>
      <c r="G1975" s="17" t="s">
        <v>998</v>
      </c>
      <c r="H1975" s="16" t="s">
        <v>1194</v>
      </c>
      <c r="I1975" s="16" t="s">
        <v>1206</v>
      </c>
      <c r="J1975" s="16" t="s">
        <v>1225</v>
      </c>
      <c r="K1975" s="18">
        <v>510843143</v>
      </c>
      <c r="L1975" s="16" t="s">
        <v>116</v>
      </c>
      <c r="M1975" s="16">
        <v>2.2000000000000002</v>
      </c>
      <c r="N1975" s="16" t="s">
        <v>52</v>
      </c>
      <c r="O1975" s="16">
        <v>200</v>
      </c>
      <c r="P1975" s="16" t="s">
        <v>91</v>
      </c>
      <c r="Q1975" s="16">
        <v>65</v>
      </c>
      <c r="R1975" s="16" t="s">
        <v>220</v>
      </c>
      <c r="S1975" s="16" t="s">
        <v>374</v>
      </c>
      <c r="T1975" s="16" t="s">
        <v>135</v>
      </c>
      <c r="U1975" s="16" t="s">
        <v>94</v>
      </c>
      <c r="V1975" s="16" t="s">
        <v>58</v>
      </c>
      <c r="W1975" s="16" t="s">
        <v>95</v>
      </c>
      <c r="X1975" s="16" t="b">
        <v>0</v>
      </c>
      <c r="Y1975" s="16" t="b">
        <v>0</v>
      </c>
      <c r="Z1975" s="16" t="e">
        <v>#N/A</v>
      </c>
      <c r="AA1975" s="16">
        <v>0.14300000000000002</v>
      </c>
      <c r="AB1975" s="16">
        <v>0</v>
      </c>
      <c r="AC1975" s="16" t="s">
        <v>989</v>
      </c>
      <c r="AD1975" s="16" t="s">
        <v>1206</v>
      </c>
      <c r="AE1975" s="16" t="s">
        <v>1225</v>
      </c>
      <c r="AF1975" s="16" t="s">
        <v>1120</v>
      </c>
      <c r="AG1975" s="16" t="s">
        <v>6</v>
      </c>
      <c r="AH1975" s="16" t="b">
        <v>0</v>
      </c>
      <c r="AI1975" s="16" t="s">
        <v>60</v>
      </c>
      <c r="AJ1975" s="16" t="s">
        <v>170</v>
      </c>
      <c r="AK1975" s="16" t="s">
        <v>147</v>
      </c>
      <c r="AL1975" s="16" t="s">
        <v>1032</v>
      </c>
      <c r="AM1975" s="16" t="s">
        <v>64</v>
      </c>
      <c r="AN1975" s="19" t="e">
        <v>#N/A</v>
      </c>
      <c r="AO1975" t="str">
        <f>RIGHT('CMO Input'!$T1975,(LEN('CMO Input'!$T1975)-FIND(" ",'CMO Input'!$T1975,1)))</f>
        <v>6-7”</v>
      </c>
      <c r="AP1975">
        <f>'CMO Input'!$O1975</f>
        <v>200</v>
      </c>
      <c r="AR1975" t="str">
        <f>Table2[[#This Row],[Policy / Non Policy]]</f>
        <v>Policy</v>
      </c>
      <c r="AS1975" t="str">
        <f>'CMO Input'!$U1975</f>
        <v>Tier 1</v>
      </c>
      <c r="AT1975" t="str">
        <f>'CMO Input'!$P1975</f>
        <v>DI</v>
      </c>
      <c r="AU1975" t="str" cm="1">
        <f t="array" ref="AU19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75" s="8" t="str">
        <f>TEXT('CMO Input'!$D1975,"MMM-YY")</f>
        <v>July</v>
      </c>
    </row>
    <row r="1976" spans="1:48" x14ac:dyDescent="0.25">
      <c r="A1976" s="14">
        <v>510965890</v>
      </c>
      <c r="B1976" s="12" t="s">
        <v>180</v>
      </c>
      <c r="C1976" s="12" t="s">
        <v>989</v>
      </c>
      <c r="D1976" s="12" t="s">
        <v>296</v>
      </c>
      <c r="E1976" s="13">
        <v>16</v>
      </c>
      <c r="F1976" s="12" t="s">
        <v>46</v>
      </c>
      <c r="G1976" s="13" t="s">
        <v>998</v>
      </c>
      <c r="H1976" s="12" t="s">
        <v>1194</v>
      </c>
      <c r="I1976" s="12" t="s">
        <v>1206</v>
      </c>
      <c r="J1976" s="12" t="s">
        <v>1225</v>
      </c>
      <c r="K1976" s="14">
        <v>510965890</v>
      </c>
      <c r="L1976" s="12" t="s">
        <v>116</v>
      </c>
      <c r="M1976" s="12">
        <v>3.2</v>
      </c>
      <c r="N1976" s="12" t="s">
        <v>52</v>
      </c>
      <c r="O1976" s="12">
        <v>200</v>
      </c>
      <c r="P1976" s="12" t="s">
        <v>91</v>
      </c>
      <c r="Q1976" s="12">
        <v>162</v>
      </c>
      <c r="R1976" s="12" t="s">
        <v>220</v>
      </c>
      <c r="S1976" s="12" t="s">
        <v>374</v>
      </c>
      <c r="T1976" s="12" t="s">
        <v>135</v>
      </c>
      <c r="U1976" s="12" t="s">
        <v>94</v>
      </c>
      <c r="V1976" s="12" t="s">
        <v>58</v>
      </c>
      <c r="W1976" s="12" t="s">
        <v>95</v>
      </c>
      <c r="X1976" s="12" t="b">
        <v>0</v>
      </c>
      <c r="Y1976" s="12" t="b">
        <v>0</v>
      </c>
      <c r="Z1976" s="12" t="e">
        <v>#N/A</v>
      </c>
      <c r="AA1976" s="12">
        <v>0.51839999999999997</v>
      </c>
      <c r="AB1976" s="12">
        <v>0</v>
      </c>
      <c r="AC1976" s="12" t="s">
        <v>989</v>
      </c>
      <c r="AD1976" s="12" t="s">
        <v>1206</v>
      </c>
      <c r="AE1976" s="12" t="s">
        <v>1225</v>
      </c>
      <c r="AF1976" s="12" t="s">
        <v>1120</v>
      </c>
      <c r="AG1976" s="12" t="s">
        <v>6</v>
      </c>
      <c r="AH1976" s="12" t="b">
        <v>0</v>
      </c>
      <c r="AI1976" s="12" t="s">
        <v>60</v>
      </c>
      <c r="AJ1976" s="12" t="s">
        <v>170</v>
      </c>
      <c r="AK1976" s="12" t="s">
        <v>147</v>
      </c>
      <c r="AL1976" s="12" t="s">
        <v>1032</v>
      </c>
      <c r="AM1976" s="12" t="s">
        <v>64</v>
      </c>
      <c r="AN1976" s="15" t="e">
        <v>#N/A</v>
      </c>
      <c r="AO1976" t="str">
        <f>RIGHT('CMO Input'!$T1976,(LEN('CMO Input'!$T1976)-FIND(" ",'CMO Input'!$T1976,1)))</f>
        <v>6-7”</v>
      </c>
      <c r="AP1976">
        <f>'CMO Input'!$O1976</f>
        <v>200</v>
      </c>
      <c r="AR1976" t="str">
        <f>Table2[[#This Row],[Policy / Non Policy]]</f>
        <v>Policy</v>
      </c>
      <c r="AS1976" t="str">
        <f>'CMO Input'!$U1976</f>
        <v>Tier 1</v>
      </c>
      <c r="AT1976" t="str">
        <f>'CMO Input'!$P1976</f>
        <v>DI</v>
      </c>
      <c r="AU1976" t="str" cm="1">
        <f t="array" ref="AU19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76" s="8" t="str">
        <f>TEXT('CMO Input'!$D1976,"MMM-YY")</f>
        <v>July</v>
      </c>
    </row>
    <row r="1977" spans="1:48" x14ac:dyDescent="0.25">
      <c r="A1977" s="18">
        <v>510965892</v>
      </c>
      <c r="B1977" s="16" t="s">
        <v>180</v>
      </c>
      <c r="C1977" s="16" t="s">
        <v>989</v>
      </c>
      <c r="D1977" s="16" t="s">
        <v>296</v>
      </c>
      <c r="E1977" s="17">
        <v>16</v>
      </c>
      <c r="F1977" s="16" t="s">
        <v>46</v>
      </c>
      <c r="G1977" s="17" t="s">
        <v>998</v>
      </c>
      <c r="H1977" s="16" t="s">
        <v>1194</v>
      </c>
      <c r="I1977" s="16" t="s">
        <v>1206</v>
      </c>
      <c r="J1977" s="16" t="s">
        <v>1225</v>
      </c>
      <c r="K1977" s="18">
        <v>510965892</v>
      </c>
      <c r="L1977" s="16" t="s">
        <v>116</v>
      </c>
      <c r="M1977" s="16">
        <v>1.7</v>
      </c>
      <c r="N1977" s="16" t="s">
        <v>52</v>
      </c>
      <c r="O1977" s="16">
        <v>200</v>
      </c>
      <c r="P1977" s="16" t="s">
        <v>91</v>
      </c>
      <c r="Q1977" s="16">
        <v>57</v>
      </c>
      <c r="R1977" s="16" t="s">
        <v>220</v>
      </c>
      <c r="S1977" s="16" t="s">
        <v>374</v>
      </c>
      <c r="T1977" s="16" t="s">
        <v>135</v>
      </c>
      <c r="U1977" s="16" t="s">
        <v>94</v>
      </c>
      <c r="V1977" s="16" t="s">
        <v>58</v>
      </c>
      <c r="W1977" s="16" t="s">
        <v>95</v>
      </c>
      <c r="X1977" s="16" t="b">
        <v>0</v>
      </c>
      <c r="Y1977" s="16" t="b">
        <v>0</v>
      </c>
      <c r="Z1977" s="16" t="e">
        <v>#N/A</v>
      </c>
      <c r="AA1977" s="16">
        <v>9.69E-2</v>
      </c>
      <c r="AB1977" s="16">
        <v>0</v>
      </c>
      <c r="AC1977" s="16" t="s">
        <v>989</v>
      </c>
      <c r="AD1977" s="16" t="s">
        <v>1206</v>
      </c>
      <c r="AE1977" s="16" t="s">
        <v>1225</v>
      </c>
      <c r="AF1977" s="16" t="s">
        <v>1120</v>
      </c>
      <c r="AG1977" s="16" t="s">
        <v>6</v>
      </c>
      <c r="AH1977" s="16" t="b">
        <v>0</v>
      </c>
      <c r="AI1977" s="16" t="s">
        <v>60</v>
      </c>
      <c r="AJ1977" s="16" t="s">
        <v>170</v>
      </c>
      <c r="AK1977" s="16" t="s">
        <v>147</v>
      </c>
      <c r="AL1977" s="16" t="s">
        <v>1032</v>
      </c>
      <c r="AM1977" s="16" t="s">
        <v>64</v>
      </c>
      <c r="AN1977" s="19" t="e">
        <v>#N/A</v>
      </c>
      <c r="AO1977" t="str">
        <f>RIGHT('CMO Input'!$T1977,(LEN('CMO Input'!$T1977)-FIND(" ",'CMO Input'!$T1977,1)))</f>
        <v>6-7”</v>
      </c>
      <c r="AP1977">
        <f>'CMO Input'!$O1977</f>
        <v>200</v>
      </c>
      <c r="AR1977" t="str">
        <f>Table2[[#This Row],[Policy / Non Policy]]</f>
        <v>Policy</v>
      </c>
      <c r="AS1977" t="str">
        <f>'CMO Input'!$U1977</f>
        <v>Tier 1</v>
      </c>
      <c r="AT1977" t="str">
        <f>'CMO Input'!$P1977</f>
        <v>DI</v>
      </c>
      <c r="AU1977" t="str" cm="1">
        <f t="array" ref="AU19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77" s="8" t="str">
        <f>TEXT('CMO Input'!$D1977,"MMM-YY")</f>
        <v>July</v>
      </c>
    </row>
    <row r="1978" spans="1:48" x14ac:dyDescent="0.25">
      <c r="A1978" s="14">
        <v>510963973</v>
      </c>
      <c r="B1978" s="12" t="s">
        <v>180</v>
      </c>
      <c r="C1978" s="12" t="s">
        <v>989</v>
      </c>
      <c r="D1978" s="12" t="s">
        <v>296</v>
      </c>
      <c r="E1978" s="13">
        <v>16</v>
      </c>
      <c r="F1978" s="12" t="s">
        <v>46</v>
      </c>
      <c r="G1978" s="13" t="s">
        <v>998</v>
      </c>
      <c r="H1978" s="12" t="s">
        <v>1191</v>
      </c>
      <c r="I1978" s="12" t="s">
        <v>1192</v>
      </c>
      <c r="J1978" s="12" t="s">
        <v>1193</v>
      </c>
      <c r="K1978" s="14">
        <v>510963973</v>
      </c>
      <c r="L1978" s="12" t="s">
        <v>116</v>
      </c>
      <c r="M1978" s="12">
        <v>11.2</v>
      </c>
      <c r="N1978" s="12" t="s">
        <v>52</v>
      </c>
      <c r="O1978" s="12">
        <v>4</v>
      </c>
      <c r="P1978" s="12" t="s">
        <v>163</v>
      </c>
      <c r="Q1978" s="12">
        <v>150</v>
      </c>
      <c r="R1978" s="12" t="s">
        <v>54</v>
      </c>
      <c r="S1978" s="12" t="s">
        <v>117</v>
      </c>
      <c r="T1978" s="12" t="s">
        <v>118</v>
      </c>
      <c r="U1978" s="12" t="s">
        <v>94</v>
      </c>
      <c r="V1978" s="12" t="s">
        <v>58</v>
      </c>
      <c r="W1978" s="12" t="s">
        <v>95</v>
      </c>
      <c r="X1978" s="12" t="b">
        <v>0</v>
      </c>
      <c r="Y1978" s="12" t="b">
        <v>0</v>
      </c>
      <c r="Z1978" s="12" t="e">
        <v>#N/A</v>
      </c>
      <c r="AA1978" s="12">
        <v>1.68</v>
      </c>
      <c r="AB1978" s="12">
        <v>0</v>
      </c>
      <c r="AC1978" s="12" t="s">
        <v>989</v>
      </c>
      <c r="AD1978" s="12" t="s">
        <v>1192</v>
      </c>
      <c r="AE1978" s="12" t="s">
        <v>1193</v>
      </c>
      <c r="AF1978" s="12" t="s">
        <v>1025</v>
      </c>
      <c r="AG1978" s="12" t="s">
        <v>6</v>
      </c>
      <c r="AH1978" s="12" t="b">
        <v>0</v>
      </c>
      <c r="AI1978" s="12" t="s">
        <v>60</v>
      </c>
      <c r="AJ1978" s="12" t="s">
        <v>170</v>
      </c>
      <c r="AK1978" s="12" t="s">
        <v>147</v>
      </c>
      <c r="AL1978" s="12" t="s">
        <v>1026</v>
      </c>
      <c r="AM1978" s="12" t="s">
        <v>64</v>
      </c>
      <c r="AN1978" s="15" t="e">
        <v>#N/A</v>
      </c>
      <c r="AO1978" t="str">
        <f>RIGHT('CMO Input'!$T1978,(LEN('CMO Input'!$T1978)-FIND(" ",'CMO Input'!$T1978,1)))</f>
        <v>4-5”</v>
      </c>
      <c r="AP1978">
        <f>'CMO Input'!$O1978</f>
        <v>4</v>
      </c>
      <c r="AR1978" t="str">
        <f>Table2[[#This Row],[Policy / Non Policy]]</f>
        <v>Policy</v>
      </c>
      <c r="AS1978" t="str">
        <f>'CMO Input'!$U1978</f>
        <v>Tier 1</v>
      </c>
      <c r="AT1978" t="str">
        <f>'CMO Input'!$P1978</f>
        <v>SI</v>
      </c>
      <c r="AU1978" t="str" cm="1">
        <f t="array" ref="AU19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78" s="8" t="str">
        <f>TEXT('CMO Input'!$D1978,"MMM-YY")</f>
        <v>July</v>
      </c>
    </row>
    <row r="1979" spans="1:48" x14ac:dyDescent="0.25">
      <c r="A1979" s="18">
        <v>510797006</v>
      </c>
      <c r="B1979" s="16" t="s">
        <v>180</v>
      </c>
      <c r="C1979" s="16" t="s">
        <v>989</v>
      </c>
      <c r="D1979" s="16" t="s">
        <v>296</v>
      </c>
      <c r="E1979" s="17">
        <v>16</v>
      </c>
      <c r="F1979" s="16" t="s">
        <v>46</v>
      </c>
      <c r="G1979" s="17" t="s">
        <v>998</v>
      </c>
      <c r="H1979" s="16" t="s">
        <v>1194</v>
      </c>
      <c r="I1979" s="16" t="s">
        <v>1118</v>
      </c>
      <c r="J1979" s="16" t="s">
        <v>1208</v>
      </c>
      <c r="K1979" s="18">
        <v>510797006</v>
      </c>
      <c r="L1979" s="16" t="s">
        <v>116</v>
      </c>
      <c r="M1979" s="16">
        <v>2.1</v>
      </c>
      <c r="N1979" s="16" t="s">
        <v>52</v>
      </c>
      <c r="O1979" s="16">
        <v>4</v>
      </c>
      <c r="P1979" s="16" t="s">
        <v>91</v>
      </c>
      <c r="Q1979" s="16">
        <v>30</v>
      </c>
      <c r="R1979" s="16" t="s">
        <v>54</v>
      </c>
      <c r="S1979" s="16" t="s">
        <v>117</v>
      </c>
      <c r="T1979" s="16" t="s">
        <v>118</v>
      </c>
      <c r="U1979" s="16" t="s">
        <v>94</v>
      </c>
      <c r="V1979" s="16" t="s">
        <v>58</v>
      </c>
      <c r="W1979" s="16" t="s">
        <v>95</v>
      </c>
      <c r="X1979" s="16" t="b">
        <v>0</v>
      </c>
      <c r="Y1979" s="16" t="b">
        <v>0</v>
      </c>
      <c r="Z1979" s="16" t="e">
        <v>#N/A</v>
      </c>
      <c r="AA1979" s="16">
        <v>6.3000000000000014E-2</v>
      </c>
      <c r="AB1979" s="16">
        <v>0</v>
      </c>
      <c r="AC1979" s="16" t="s">
        <v>989</v>
      </c>
      <c r="AD1979" s="16" t="s">
        <v>1118</v>
      </c>
      <c r="AE1979" s="16" t="s">
        <v>1208</v>
      </c>
      <c r="AF1979" s="16" t="s">
        <v>1120</v>
      </c>
      <c r="AG1979" s="16" t="s">
        <v>6</v>
      </c>
      <c r="AH1979" s="16" t="b">
        <v>0</v>
      </c>
      <c r="AI1979" s="16" t="s">
        <v>60</v>
      </c>
      <c r="AJ1979" s="16" t="s">
        <v>170</v>
      </c>
      <c r="AK1979" s="16" t="s">
        <v>147</v>
      </c>
      <c r="AL1979" s="16" t="s">
        <v>1121</v>
      </c>
      <c r="AM1979" s="16" t="s">
        <v>64</v>
      </c>
      <c r="AN1979" s="19" t="e">
        <v>#N/A</v>
      </c>
      <c r="AO1979" t="str">
        <f>RIGHT('CMO Input'!$T1979,(LEN('CMO Input'!$T1979)-FIND(" ",'CMO Input'!$T1979,1)))</f>
        <v>4-5”</v>
      </c>
      <c r="AP1979">
        <f>'CMO Input'!$O1979</f>
        <v>4</v>
      </c>
      <c r="AR1979" t="str">
        <f>Table2[[#This Row],[Policy / Non Policy]]</f>
        <v>Policy</v>
      </c>
      <c r="AS1979" t="str">
        <f>'CMO Input'!$U1979</f>
        <v>Tier 1</v>
      </c>
      <c r="AT1979" t="str">
        <f>'CMO Input'!$P1979</f>
        <v>DI</v>
      </c>
      <c r="AU1979" t="str" cm="1">
        <f t="array" ref="AU19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79" s="8" t="str">
        <f>TEXT('CMO Input'!$D1979,"MMM-YY")</f>
        <v>July</v>
      </c>
    </row>
    <row r="1980" spans="1:48" x14ac:dyDescent="0.25">
      <c r="A1980" s="14">
        <v>510797007</v>
      </c>
      <c r="B1980" s="12" t="s">
        <v>180</v>
      </c>
      <c r="C1980" s="12" t="s">
        <v>989</v>
      </c>
      <c r="D1980" s="12" t="s">
        <v>296</v>
      </c>
      <c r="E1980" s="13">
        <v>16</v>
      </c>
      <c r="F1980" s="12" t="s">
        <v>46</v>
      </c>
      <c r="G1980" s="13" t="s">
        <v>998</v>
      </c>
      <c r="H1980" s="12" t="s">
        <v>1194</v>
      </c>
      <c r="I1980" s="12" t="s">
        <v>1118</v>
      </c>
      <c r="J1980" s="12" t="s">
        <v>1208</v>
      </c>
      <c r="K1980" s="14">
        <v>510797007</v>
      </c>
      <c r="L1980" s="12" t="s">
        <v>116</v>
      </c>
      <c r="M1980" s="12">
        <v>2.2000000000000002</v>
      </c>
      <c r="N1980" s="12" t="s">
        <v>52</v>
      </c>
      <c r="O1980" s="12">
        <v>4</v>
      </c>
      <c r="P1980" s="12" t="s">
        <v>163</v>
      </c>
      <c r="Q1980" s="12">
        <v>15</v>
      </c>
      <c r="R1980" s="12" t="s">
        <v>54</v>
      </c>
      <c r="S1980" s="12" t="s">
        <v>117</v>
      </c>
      <c r="T1980" s="12" t="s">
        <v>118</v>
      </c>
      <c r="U1980" s="12" t="s">
        <v>94</v>
      </c>
      <c r="V1980" s="12" t="s">
        <v>58</v>
      </c>
      <c r="W1980" s="12" t="s">
        <v>95</v>
      </c>
      <c r="X1980" s="12" t="b">
        <v>0</v>
      </c>
      <c r="Y1980" s="12" t="b">
        <v>0</v>
      </c>
      <c r="Z1980" s="12" t="e">
        <v>#N/A</v>
      </c>
      <c r="AA1980" s="12">
        <v>3.3000000000000002E-2</v>
      </c>
      <c r="AB1980" s="12">
        <v>0</v>
      </c>
      <c r="AC1980" s="12" t="s">
        <v>989</v>
      </c>
      <c r="AD1980" s="12" t="s">
        <v>1118</v>
      </c>
      <c r="AE1980" s="12" t="s">
        <v>1208</v>
      </c>
      <c r="AF1980" s="12" t="s">
        <v>1120</v>
      </c>
      <c r="AG1980" s="12" t="s">
        <v>6</v>
      </c>
      <c r="AH1980" s="12" t="b">
        <v>0</v>
      </c>
      <c r="AI1980" s="12" t="s">
        <v>60</v>
      </c>
      <c r="AJ1980" s="12" t="s">
        <v>170</v>
      </c>
      <c r="AK1980" s="12" t="s">
        <v>147</v>
      </c>
      <c r="AL1980" s="12" t="s">
        <v>1121</v>
      </c>
      <c r="AM1980" s="12" t="s">
        <v>64</v>
      </c>
      <c r="AN1980" s="15" t="e">
        <v>#N/A</v>
      </c>
      <c r="AO1980" t="str">
        <f>RIGHT('CMO Input'!$T1980,(LEN('CMO Input'!$T1980)-FIND(" ",'CMO Input'!$T1980,1)))</f>
        <v>4-5”</v>
      </c>
      <c r="AP1980">
        <f>'CMO Input'!$O1980</f>
        <v>4</v>
      </c>
      <c r="AR1980" t="str">
        <f>Table2[[#This Row],[Policy / Non Policy]]</f>
        <v>Policy</v>
      </c>
      <c r="AS1980" t="str">
        <f>'CMO Input'!$U1980</f>
        <v>Tier 1</v>
      </c>
      <c r="AT1980" t="str">
        <f>'CMO Input'!$P1980</f>
        <v>SI</v>
      </c>
      <c r="AU1980" t="str" cm="1">
        <f t="array" ref="AU19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0" s="8" t="str">
        <f>TEXT('CMO Input'!$D1980,"MMM-YY")</f>
        <v>July</v>
      </c>
    </row>
    <row r="1981" spans="1:48" x14ac:dyDescent="0.25">
      <c r="A1981" s="18" t="s">
        <v>139</v>
      </c>
      <c r="B1981" s="16" t="s">
        <v>180</v>
      </c>
      <c r="C1981" s="16" t="s">
        <v>989</v>
      </c>
      <c r="D1981" s="16" t="s">
        <v>296</v>
      </c>
      <c r="E1981" s="17">
        <v>16</v>
      </c>
      <c r="F1981" s="16" t="s">
        <v>46</v>
      </c>
      <c r="G1981" s="17" t="s">
        <v>998</v>
      </c>
      <c r="H1981" s="16" t="s">
        <v>1195</v>
      </c>
      <c r="I1981" s="16" t="s">
        <v>1202</v>
      </c>
      <c r="J1981" s="16" t="s">
        <v>1209</v>
      </c>
      <c r="K1981" s="18" t="s">
        <v>139</v>
      </c>
      <c r="L1981" s="16" t="s">
        <v>116</v>
      </c>
      <c r="M1981" s="16">
        <v>0</v>
      </c>
      <c r="N1981" s="16" t="s">
        <v>52</v>
      </c>
      <c r="O1981" s="16">
        <v>4</v>
      </c>
      <c r="P1981" s="16" t="s">
        <v>91</v>
      </c>
      <c r="Q1981" s="16">
        <v>52</v>
      </c>
      <c r="R1981" s="16" t="s">
        <v>54</v>
      </c>
      <c r="S1981" s="16" t="s">
        <v>117</v>
      </c>
      <c r="T1981" s="16" t="s">
        <v>118</v>
      </c>
      <c r="U1981" s="16" t="s">
        <v>94</v>
      </c>
      <c r="V1981" s="16" t="s">
        <v>58</v>
      </c>
      <c r="W1981" s="16" t="s">
        <v>95</v>
      </c>
      <c r="X1981" s="16" t="b">
        <v>0</v>
      </c>
      <c r="Y1981" s="16" t="b">
        <v>0</v>
      </c>
      <c r="Z1981" s="16" t="e">
        <v>#N/A</v>
      </c>
      <c r="AA1981" s="16">
        <v>0</v>
      </c>
      <c r="AB1981" s="16">
        <v>0</v>
      </c>
      <c r="AC1981" s="16" t="s">
        <v>989</v>
      </c>
      <c r="AD1981" s="16" t="s">
        <v>1202</v>
      </c>
      <c r="AE1981" s="16" t="s">
        <v>1209</v>
      </c>
      <c r="AF1981" s="16" t="s">
        <v>1001</v>
      </c>
      <c r="AG1981" s="16" t="s">
        <v>6</v>
      </c>
      <c r="AH1981" s="16" t="b">
        <v>0</v>
      </c>
      <c r="AI1981" s="16" t="s">
        <v>60</v>
      </c>
      <c r="AJ1981" s="16" t="s">
        <v>170</v>
      </c>
      <c r="AK1981" s="16" t="s">
        <v>147</v>
      </c>
      <c r="AL1981" s="16" t="s">
        <v>1068</v>
      </c>
      <c r="AM1981" s="16" t="s">
        <v>64</v>
      </c>
      <c r="AN1981" s="19" t="e">
        <v>#N/A</v>
      </c>
      <c r="AO1981" t="str">
        <f>RIGHT('CMO Input'!$T1981,(LEN('CMO Input'!$T1981)-FIND(" ",'CMO Input'!$T1981,1)))</f>
        <v>4-5”</v>
      </c>
      <c r="AP1981">
        <f>'CMO Input'!$O1981</f>
        <v>4</v>
      </c>
      <c r="AR1981" t="str">
        <f>Table2[[#This Row],[Policy / Non Policy]]</f>
        <v>Policy</v>
      </c>
      <c r="AS1981" t="str">
        <f>'CMO Input'!$U1981</f>
        <v>Tier 1</v>
      </c>
      <c r="AT1981" t="str">
        <f>'CMO Input'!$P1981</f>
        <v>DI</v>
      </c>
      <c r="AU1981" t="str" cm="1">
        <f t="array" ref="AU19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1" s="8" t="str">
        <f>TEXT('CMO Input'!$D1981,"MMM-YY")</f>
        <v>July</v>
      </c>
    </row>
    <row r="1982" spans="1:48" x14ac:dyDescent="0.25">
      <c r="A1982" s="14">
        <v>510944656</v>
      </c>
      <c r="B1982" s="12" t="s">
        <v>180</v>
      </c>
      <c r="C1982" s="12" t="s">
        <v>989</v>
      </c>
      <c r="D1982" s="12" t="s">
        <v>296</v>
      </c>
      <c r="E1982" s="13">
        <v>16</v>
      </c>
      <c r="F1982" s="12" t="s">
        <v>46</v>
      </c>
      <c r="G1982" s="13" t="s">
        <v>998</v>
      </c>
      <c r="H1982" s="12" t="s">
        <v>1195</v>
      </c>
      <c r="I1982" s="12" t="s">
        <v>1202</v>
      </c>
      <c r="J1982" s="12" t="s">
        <v>1209</v>
      </c>
      <c r="K1982" s="14">
        <v>510944656</v>
      </c>
      <c r="L1982" s="12" t="s">
        <v>116</v>
      </c>
      <c r="M1982" s="12">
        <v>6.5</v>
      </c>
      <c r="N1982" s="12" t="s">
        <v>52</v>
      </c>
      <c r="O1982" s="12">
        <v>4</v>
      </c>
      <c r="P1982" s="12" t="s">
        <v>53</v>
      </c>
      <c r="Q1982" s="12">
        <v>128</v>
      </c>
      <c r="R1982" s="12" t="s">
        <v>54</v>
      </c>
      <c r="S1982" s="12" t="s">
        <v>117</v>
      </c>
      <c r="T1982" s="12" t="s">
        <v>118</v>
      </c>
      <c r="U1982" s="12" t="s">
        <v>94</v>
      </c>
      <c r="V1982" s="12" t="s">
        <v>58</v>
      </c>
      <c r="W1982" s="12" t="s">
        <v>95</v>
      </c>
      <c r="X1982" s="12" t="b">
        <v>0</v>
      </c>
      <c r="Y1982" s="12" t="b">
        <v>0</v>
      </c>
      <c r="Z1982" s="12" t="e">
        <v>#N/A</v>
      </c>
      <c r="AA1982" s="12">
        <v>0.83199999999999996</v>
      </c>
      <c r="AB1982" s="12">
        <v>0</v>
      </c>
      <c r="AC1982" s="12" t="s">
        <v>989</v>
      </c>
      <c r="AD1982" s="12" t="s">
        <v>1202</v>
      </c>
      <c r="AE1982" s="12" t="s">
        <v>1209</v>
      </c>
      <c r="AF1982" s="12" t="s">
        <v>1001</v>
      </c>
      <c r="AG1982" s="12" t="s">
        <v>6</v>
      </c>
      <c r="AH1982" s="12" t="b">
        <v>0</v>
      </c>
      <c r="AI1982" s="12" t="s">
        <v>60</v>
      </c>
      <c r="AJ1982" s="12" t="s">
        <v>170</v>
      </c>
      <c r="AK1982" s="12" t="s">
        <v>147</v>
      </c>
      <c r="AL1982" s="12" t="s">
        <v>1068</v>
      </c>
      <c r="AM1982" s="12" t="s">
        <v>64</v>
      </c>
      <c r="AN1982" s="15" t="e">
        <v>#N/A</v>
      </c>
      <c r="AO1982" t="str">
        <f>RIGHT('CMO Input'!$T1982,(LEN('CMO Input'!$T1982)-FIND(" ",'CMO Input'!$T1982,1)))</f>
        <v>4-5”</v>
      </c>
      <c r="AP1982">
        <f>'CMO Input'!$O1982</f>
        <v>4</v>
      </c>
      <c r="AR1982" t="str">
        <f>Table2[[#This Row],[Policy / Non Policy]]</f>
        <v>Policy</v>
      </c>
      <c r="AS1982" t="str">
        <f>'CMO Input'!$U1982</f>
        <v>Tier 1</v>
      </c>
      <c r="AT1982" t="str">
        <f>'CMO Input'!$P1982</f>
        <v>CI</v>
      </c>
      <c r="AU1982" t="str" cm="1">
        <f t="array" ref="AU19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2" s="8" t="str">
        <f>TEXT('CMO Input'!$D1982,"MMM-YY")</f>
        <v>July</v>
      </c>
    </row>
    <row r="1983" spans="1:48" x14ac:dyDescent="0.25">
      <c r="A1983" s="18">
        <v>510873971</v>
      </c>
      <c r="B1983" s="16" t="s">
        <v>180</v>
      </c>
      <c r="C1983" s="16" t="s">
        <v>989</v>
      </c>
      <c r="D1983" s="16" t="s">
        <v>296</v>
      </c>
      <c r="E1983" s="17">
        <v>16</v>
      </c>
      <c r="F1983" s="16" t="s">
        <v>46</v>
      </c>
      <c r="G1983" s="17" t="s">
        <v>998</v>
      </c>
      <c r="H1983" s="16" t="s">
        <v>1195</v>
      </c>
      <c r="I1983" s="16" t="s">
        <v>1226</v>
      </c>
      <c r="J1983" s="16" t="s">
        <v>924</v>
      </c>
      <c r="K1983" s="18">
        <v>510873971</v>
      </c>
      <c r="L1983" s="16" t="s">
        <v>116</v>
      </c>
      <c r="M1983" s="16">
        <v>14</v>
      </c>
      <c r="N1983" s="16" t="s">
        <v>52</v>
      </c>
      <c r="O1983" s="16">
        <v>4</v>
      </c>
      <c r="P1983" s="16" t="s">
        <v>91</v>
      </c>
      <c r="Q1983" s="16">
        <v>175</v>
      </c>
      <c r="R1983" s="16" t="s">
        <v>54</v>
      </c>
      <c r="S1983" s="16" t="s">
        <v>117</v>
      </c>
      <c r="T1983" s="16" t="s">
        <v>118</v>
      </c>
      <c r="U1983" s="16" t="s">
        <v>94</v>
      </c>
      <c r="V1983" s="16" t="s">
        <v>58</v>
      </c>
      <c r="W1983" s="16" t="s">
        <v>95</v>
      </c>
      <c r="X1983" s="16" t="b">
        <v>0</v>
      </c>
      <c r="Y1983" s="16" t="b">
        <v>0</v>
      </c>
      <c r="Z1983" s="16" t="e">
        <v>#N/A</v>
      </c>
      <c r="AA1983" s="16">
        <v>2.4500000000000002</v>
      </c>
      <c r="AB1983" s="16">
        <v>0</v>
      </c>
      <c r="AC1983" s="16" t="s">
        <v>989</v>
      </c>
      <c r="AD1983" s="16" t="s">
        <v>1226</v>
      </c>
      <c r="AE1983" s="16" t="s">
        <v>924</v>
      </c>
      <c r="AF1983" s="16" t="s">
        <v>1025</v>
      </c>
      <c r="AG1983" s="16" t="s">
        <v>6</v>
      </c>
      <c r="AH1983" s="16" t="b">
        <v>0</v>
      </c>
      <c r="AI1983" s="16" t="s">
        <v>60</v>
      </c>
      <c r="AJ1983" s="16" t="s">
        <v>170</v>
      </c>
      <c r="AK1983" s="16" t="s">
        <v>147</v>
      </c>
      <c r="AL1983" s="16" t="s">
        <v>1007</v>
      </c>
      <c r="AM1983" s="16" t="s">
        <v>64</v>
      </c>
      <c r="AN1983" s="19" t="e">
        <v>#N/A</v>
      </c>
      <c r="AO1983" t="str">
        <f>RIGHT('CMO Input'!$T1983,(LEN('CMO Input'!$T1983)-FIND(" ",'CMO Input'!$T1983,1)))</f>
        <v>4-5”</v>
      </c>
      <c r="AP1983">
        <f>'CMO Input'!$O1983</f>
        <v>4</v>
      </c>
      <c r="AR1983" t="str">
        <f>Table2[[#This Row],[Policy / Non Policy]]</f>
        <v>Policy</v>
      </c>
      <c r="AS1983" t="str">
        <f>'CMO Input'!$U1983</f>
        <v>Tier 1</v>
      </c>
      <c r="AT1983" t="str">
        <f>'CMO Input'!$P1983</f>
        <v>DI</v>
      </c>
      <c r="AU1983" t="str" cm="1">
        <f t="array" ref="AU19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3" s="8" t="str">
        <f>TEXT('CMO Input'!$D1983,"MMM-YY")</f>
        <v>July</v>
      </c>
    </row>
    <row r="1984" spans="1:48" x14ac:dyDescent="0.25">
      <c r="A1984" s="14" t="s">
        <v>139</v>
      </c>
      <c r="B1984" s="12" t="s">
        <v>180</v>
      </c>
      <c r="C1984" s="12" t="s">
        <v>989</v>
      </c>
      <c r="D1984" s="12" t="s">
        <v>296</v>
      </c>
      <c r="E1984" s="13">
        <v>16</v>
      </c>
      <c r="F1984" s="12" t="s">
        <v>46</v>
      </c>
      <c r="G1984" s="13" t="s">
        <v>998</v>
      </c>
      <c r="H1984" s="12" t="s">
        <v>1194</v>
      </c>
      <c r="I1984" s="12" t="s">
        <v>1179</v>
      </c>
      <c r="J1984" s="12" t="s">
        <v>1180</v>
      </c>
      <c r="K1984" s="14" t="s">
        <v>139</v>
      </c>
      <c r="L1984" s="12" t="s">
        <v>116</v>
      </c>
      <c r="M1984" s="12">
        <v>0</v>
      </c>
      <c r="N1984" s="12" t="s">
        <v>52</v>
      </c>
      <c r="O1984" s="12">
        <v>100</v>
      </c>
      <c r="P1984" s="12" t="s">
        <v>91</v>
      </c>
      <c r="Q1984" s="12">
        <v>4</v>
      </c>
      <c r="R1984" s="12" t="s">
        <v>220</v>
      </c>
      <c r="S1984" s="12" t="s">
        <v>221</v>
      </c>
      <c r="T1984" s="12" t="s">
        <v>118</v>
      </c>
      <c r="U1984" s="12" t="s">
        <v>94</v>
      </c>
      <c r="V1984" s="12" t="s">
        <v>58</v>
      </c>
      <c r="W1984" s="12" t="s">
        <v>95</v>
      </c>
      <c r="X1984" s="12" t="b">
        <v>0</v>
      </c>
      <c r="Y1984" s="12" t="b">
        <v>0</v>
      </c>
      <c r="Z1984" s="12" t="e">
        <v>#N/A</v>
      </c>
      <c r="AA1984" s="12">
        <v>0</v>
      </c>
      <c r="AB1984" s="12">
        <v>0</v>
      </c>
      <c r="AC1984" s="12" t="s">
        <v>989</v>
      </c>
      <c r="AD1984" s="12" t="s">
        <v>1179</v>
      </c>
      <c r="AE1984" s="12" t="s">
        <v>1180</v>
      </c>
      <c r="AF1984" s="12" t="s">
        <v>1025</v>
      </c>
      <c r="AG1984" s="12" t="s">
        <v>6</v>
      </c>
      <c r="AH1984" s="12" t="b">
        <v>0</v>
      </c>
      <c r="AI1984" s="12" t="s">
        <v>60</v>
      </c>
      <c r="AJ1984" s="12" t="s">
        <v>170</v>
      </c>
      <c r="AK1984" s="12" t="s">
        <v>147</v>
      </c>
      <c r="AL1984" s="12" t="s">
        <v>1148</v>
      </c>
      <c r="AM1984" s="12" t="s">
        <v>64</v>
      </c>
      <c r="AN1984" s="15" t="e">
        <v>#N/A</v>
      </c>
      <c r="AO1984" t="str">
        <f>RIGHT('CMO Input'!$T1984,(LEN('CMO Input'!$T1984)-FIND(" ",'CMO Input'!$T1984,1)))</f>
        <v>4-5”</v>
      </c>
      <c r="AP1984">
        <f>'CMO Input'!$O1984</f>
        <v>100</v>
      </c>
      <c r="AR1984" t="str">
        <f>Table2[[#This Row],[Policy / Non Policy]]</f>
        <v>Policy</v>
      </c>
      <c r="AS1984" t="str">
        <f>'CMO Input'!$U1984</f>
        <v>Tier 1</v>
      </c>
      <c r="AT1984" t="str">
        <f>'CMO Input'!$P1984</f>
        <v>DI</v>
      </c>
      <c r="AU1984" t="str" cm="1">
        <f t="array" ref="AU19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4" s="8" t="str">
        <f>TEXT('CMO Input'!$D1984,"MMM-YY")</f>
        <v>July</v>
      </c>
    </row>
    <row r="1985" spans="1:48" x14ac:dyDescent="0.25">
      <c r="A1985" s="18" t="s">
        <v>139</v>
      </c>
      <c r="B1985" s="16" t="s">
        <v>180</v>
      </c>
      <c r="C1985" s="16" t="s">
        <v>989</v>
      </c>
      <c r="D1985" s="16" t="s">
        <v>296</v>
      </c>
      <c r="E1985" s="17">
        <v>16</v>
      </c>
      <c r="F1985" s="16" t="s">
        <v>46</v>
      </c>
      <c r="G1985" s="17" t="s">
        <v>998</v>
      </c>
      <c r="H1985" s="16" t="s">
        <v>1194</v>
      </c>
      <c r="I1985" s="16" t="s">
        <v>1179</v>
      </c>
      <c r="J1985" s="16" t="s">
        <v>1180</v>
      </c>
      <c r="K1985" s="18" t="s">
        <v>139</v>
      </c>
      <c r="L1985" s="16" t="s">
        <v>116</v>
      </c>
      <c r="M1985" s="16">
        <v>0</v>
      </c>
      <c r="N1985" s="16" t="s">
        <v>52</v>
      </c>
      <c r="O1985" s="16">
        <v>150</v>
      </c>
      <c r="P1985" s="16" t="s">
        <v>91</v>
      </c>
      <c r="Q1985" s="16">
        <v>10</v>
      </c>
      <c r="R1985" s="16" t="s">
        <v>220</v>
      </c>
      <c r="S1985" s="16" t="s">
        <v>402</v>
      </c>
      <c r="T1985" s="16" t="s">
        <v>135</v>
      </c>
      <c r="U1985" s="16" t="s">
        <v>94</v>
      </c>
      <c r="V1985" s="16" t="s">
        <v>58</v>
      </c>
      <c r="W1985" s="16" t="s">
        <v>95</v>
      </c>
      <c r="X1985" s="16" t="b">
        <v>0</v>
      </c>
      <c r="Y1985" s="16" t="b">
        <v>0</v>
      </c>
      <c r="Z1985" s="16" t="e">
        <v>#N/A</v>
      </c>
      <c r="AA1985" s="16">
        <v>0</v>
      </c>
      <c r="AB1985" s="16">
        <v>0</v>
      </c>
      <c r="AC1985" s="16" t="s">
        <v>989</v>
      </c>
      <c r="AD1985" s="16" t="s">
        <v>1179</v>
      </c>
      <c r="AE1985" s="16" t="s">
        <v>1180</v>
      </c>
      <c r="AF1985" s="16" t="s">
        <v>1025</v>
      </c>
      <c r="AG1985" s="16" t="s">
        <v>6</v>
      </c>
      <c r="AH1985" s="16" t="b">
        <v>0</v>
      </c>
      <c r="AI1985" s="16" t="s">
        <v>60</v>
      </c>
      <c r="AJ1985" s="16" t="s">
        <v>170</v>
      </c>
      <c r="AK1985" s="16" t="s">
        <v>147</v>
      </c>
      <c r="AL1985" s="16" t="s">
        <v>1148</v>
      </c>
      <c r="AM1985" s="16" t="s">
        <v>64</v>
      </c>
      <c r="AN1985" s="19" t="e">
        <v>#N/A</v>
      </c>
      <c r="AO1985" t="str">
        <f>RIGHT('CMO Input'!$T1985,(LEN('CMO Input'!$T1985)-FIND(" ",'CMO Input'!$T1985,1)))</f>
        <v>6-7”</v>
      </c>
      <c r="AP1985">
        <f>'CMO Input'!$O1985</f>
        <v>150</v>
      </c>
      <c r="AR1985" t="str">
        <f>Table2[[#This Row],[Policy / Non Policy]]</f>
        <v>Policy</v>
      </c>
      <c r="AS1985" t="str">
        <f>'CMO Input'!$U1985</f>
        <v>Tier 1</v>
      </c>
      <c r="AT1985" t="str">
        <f>'CMO Input'!$P1985</f>
        <v>DI</v>
      </c>
      <c r="AU1985" t="str" cm="1">
        <f t="array" ref="AU19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85" s="8" t="str">
        <f>TEXT('CMO Input'!$D1985,"MMM-YY")</f>
        <v>July</v>
      </c>
    </row>
    <row r="1986" spans="1:48" x14ac:dyDescent="0.25">
      <c r="A1986" s="14">
        <v>635117331</v>
      </c>
      <c r="B1986" s="12" t="s">
        <v>180</v>
      </c>
      <c r="C1986" s="12" t="s">
        <v>989</v>
      </c>
      <c r="D1986" s="12" t="s">
        <v>296</v>
      </c>
      <c r="E1986" s="13">
        <v>16</v>
      </c>
      <c r="F1986" s="12" t="s">
        <v>46</v>
      </c>
      <c r="G1986" s="13" t="s">
        <v>998</v>
      </c>
      <c r="H1986" s="12" t="s">
        <v>1194</v>
      </c>
      <c r="I1986" s="12" t="s">
        <v>1179</v>
      </c>
      <c r="J1986" s="12" t="s">
        <v>1180</v>
      </c>
      <c r="K1986" s="14">
        <v>635117331</v>
      </c>
      <c r="L1986" s="12" t="s">
        <v>116</v>
      </c>
      <c r="M1986" s="12">
        <v>2.4</v>
      </c>
      <c r="N1986" s="12" t="s">
        <v>52</v>
      </c>
      <c r="O1986" s="12">
        <v>200</v>
      </c>
      <c r="P1986" s="12" t="s">
        <v>91</v>
      </c>
      <c r="Q1986" s="12">
        <v>70</v>
      </c>
      <c r="R1986" s="12" t="s">
        <v>220</v>
      </c>
      <c r="S1986" s="12" t="s">
        <v>374</v>
      </c>
      <c r="T1986" s="12" t="s">
        <v>135</v>
      </c>
      <c r="U1986" s="12" t="s">
        <v>94</v>
      </c>
      <c r="V1986" s="12" t="s">
        <v>58</v>
      </c>
      <c r="W1986" s="12" t="s">
        <v>95</v>
      </c>
      <c r="X1986" s="12" t="b">
        <v>0</v>
      </c>
      <c r="Y1986" s="12" t="b">
        <v>0</v>
      </c>
      <c r="Z1986" s="12" t="e">
        <v>#N/A</v>
      </c>
      <c r="AA1986" s="12">
        <v>0.16799999999999998</v>
      </c>
      <c r="AB1986" s="12">
        <v>0</v>
      </c>
      <c r="AC1986" s="12" t="s">
        <v>989</v>
      </c>
      <c r="AD1986" s="12" t="s">
        <v>1179</v>
      </c>
      <c r="AE1986" s="12" t="s">
        <v>1180</v>
      </c>
      <c r="AF1986" s="12" t="s">
        <v>1025</v>
      </c>
      <c r="AG1986" s="12" t="s">
        <v>6</v>
      </c>
      <c r="AH1986" s="12" t="b">
        <v>0</v>
      </c>
      <c r="AI1986" s="12" t="s">
        <v>60</v>
      </c>
      <c r="AJ1986" s="12" t="s">
        <v>170</v>
      </c>
      <c r="AK1986" s="12" t="s">
        <v>147</v>
      </c>
      <c r="AL1986" s="12" t="s">
        <v>1148</v>
      </c>
      <c r="AM1986" s="12" t="s">
        <v>64</v>
      </c>
      <c r="AN1986" s="15" t="e">
        <v>#N/A</v>
      </c>
      <c r="AO1986" t="str">
        <f>RIGHT('CMO Input'!$T1986,(LEN('CMO Input'!$T1986)-FIND(" ",'CMO Input'!$T1986,1)))</f>
        <v>6-7”</v>
      </c>
      <c r="AP1986">
        <f>'CMO Input'!$O1986</f>
        <v>200</v>
      </c>
      <c r="AR1986" t="str">
        <f>Table2[[#This Row],[Policy / Non Policy]]</f>
        <v>Policy</v>
      </c>
      <c r="AS1986" t="str">
        <f>'CMO Input'!$U1986</f>
        <v>Tier 1</v>
      </c>
      <c r="AT1986" t="str">
        <f>'CMO Input'!$P1986</f>
        <v>DI</v>
      </c>
      <c r="AU1986" t="str" cm="1">
        <f t="array" ref="AU19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86" s="8" t="str">
        <f>TEXT('CMO Input'!$D1986,"MMM-YY")</f>
        <v>July</v>
      </c>
    </row>
    <row r="1987" spans="1:48" x14ac:dyDescent="0.25">
      <c r="A1987" s="18">
        <v>510964566</v>
      </c>
      <c r="B1987" s="16" t="s">
        <v>180</v>
      </c>
      <c r="C1987" s="16" t="s">
        <v>989</v>
      </c>
      <c r="D1987" s="16" t="s">
        <v>296</v>
      </c>
      <c r="E1987" s="17">
        <v>16</v>
      </c>
      <c r="F1987" s="16" t="s">
        <v>46</v>
      </c>
      <c r="G1987" s="17" t="s">
        <v>1044</v>
      </c>
      <c r="H1987" s="16" t="s">
        <v>1199</v>
      </c>
      <c r="I1987" s="16" t="s">
        <v>1161</v>
      </c>
      <c r="J1987" s="16" t="s">
        <v>1214</v>
      </c>
      <c r="K1987" s="18">
        <v>510964566</v>
      </c>
      <c r="L1987" s="16" t="s">
        <v>116</v>
      </c>
      <c r="M1987" s="16">
        <v>3.5</v>
      </c>
      <c r="N1987" s="16" t="s">
        <v>52</v>
      </c>
      <c r="O1987" s="16">
        <v>100</v>
      </c>
      <c r="P1987" s="16" t="s">
        <v>91</v>
      </c>
      <c r="Q1987" s="16">
        <v>75</v>
      </c>
      <c r="R1987" s="16" t="s">
        <v>220</v>
      </c>
      <c r="S1987" s="16" t="s">
        <v>221</v>
      </c>
      <c r="T1987" s="16" t="s">
        <v>118</v>
      </c>
      <c r="U1987" s="16" t="s">
        <v>94</v>
      </c>
      <c r="V1987" s="16" t="s">
        <v>58</v>
      </c>
      <c r="W1987" s="16" t="s">
        <v>95</v>
      </c>
      <c r="X1987" s="16" t="b">
        <v>0</v>
      </c>
      <c r="Y1987" s="16" t="b">
        <v>0</v>
      </c>
      <c r="Z1987" s="16" t="e">
        <v>#N/A</v>
      </c>
      <c r="AA1987" s="16">
        <v>0.26250000000000001</v>
      </c>
      <c r="AB1987" s="16">
        <v>0</v>
      </c>
      <c r="AC1987" s="16" t="s">
        <v>989</v>
      </c>
      <c r="AD1987" s="16" t="s">
        <v>1161</v>
      </c>
      <c r="AE1987" s="16" t="s">
        <v>1214</v>
      </c>
      <c r="AF1987" s="16" t="s">
        <v>1046</v>
      </c>
      <c r="AG1987" s="16" t="s">
        <v>6</v>
      </c>
      <c r="AH1987" s="16" t="b">
        <v>0</v>
      </c>
      <c r="AI1987" s="16" t="s">
        <v>60</v>
      </c>
      <c r="AJ1987" s="16" t="s">
        <v>166</v>
      </c>
      <c r="AK1987" s="16" t="s">
        <v>147</v>
      </c>
      <c r="AL1987" s="16" t="s">
        <v>1057</v>
      </c>
      <c r="AM1987" s="16" t="s">
        <v>64</v>
      </c>
      <c r="AN1987" s="19" t="e">
        <v>#N/A</v>
      </c>
      <c r="AO1987" t="str">
        <f>RIGHT('CMO Input'!$T1987,(LEN('CMO Input'!$T1987)-FIND(" ",'CMO Input'!$T1987,1)))</f>
        <v>4-5”</v>
      </c>
      <c r="AP1987">
        <f>'CMO Input'!$O1987</f>
        <v>100</v>
      </c>
      <c r="AR1987" t="str">
        <f>Table2[[#This Row],[Policy / Non Policy]]</f>
        <v>Policy</v>
      </c>
      <c r="AS1987" t="str">
        <f>'CMO Input'!$U1987</f>
        <v>Tier 1</v>
      </c>
      <c r="AT1987" t="str">
        <f>'CMO Input'!$P1987</f>
        <v>DI</v>
      </c>
      <c r="AU1987" t="str" cm="1">
        <f t="array" ref="AU19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7" s="8" t="str">
        <f>TEXT('CMO Input'!$D1987,"MMM-YY")</f>
        <v>July</v>
      </c>
    </row>
    <row r="1988" spans="1:48" x14ac:dyDescent="0.25">
      <c r="A1988" s="14">
        <v>510964573</v>
      </c>
      <c r="B1988" s="12" t="s">
        <v>180</v>
      </c>
      <c r="C1988" s="12" t="s">
        <v>989</v>
      </c>
      <c r="D1988" s="12" t="s">
        <v>296</v>
      </c>
      <c r="E1988" s="13">
        <v>16</v>
      </c>
      <c r="F1988" s="12" t="s">
        <v>46</v>
      </c>
      <c r="G1988" s="13" t="s">
        <v>1044</v>
      </c>
      <c r="H1988" s="12" t="s">
        <v>1199</v>
      </c>
      <c r="I1988" s="12" t="s">
        <v>1161</v>
      </c>
      <c r="J1988" s="12" t="s">
        <v>1214</v>
      </c>
      <c r="K1988" s="14">
        <v>510964573</v>
      </c>
      <c r="L1988" s="12" t="s">
        <v>116</v>
      </c>
      <c r="M1988" s="12">
        <v>1.1000000000000001</v>
      </c>
      <c r="N1988" s="12" t="s">
        <v>52</v>
      </c>
      <c r="O1988" s="12">
        <v>100</v>
      </c>
      <c r="P1988" s="12" t="s">
        <v>91</v>
      </c>
      <c r="Q1988" s="12">
        <v>2</v>
      </c>
      <c r="R1988" s="12" t="s">
        <v>220</v>
      </c>
      <c r="S1988" s="12" t="s">
        <v>221</v>
      </c>
      <c r="T1988" s="12" t="s">
        <v>118</v>
      </c>
      <c r="U1988" s="12" t="s">
        <v>94</v>
      </c>
      <c r="V1988" s="12" t="s">
        <v>58</v>
      </c>
      <c r="W1988" s="12" t="s">
        <v>95</v>
      </c>
      <c r="X1988" s="12" t="b">
        <v>0</v>
      </c>
      <c r="Y1988" s="12" t="b">
        <v>0</v>
      </c>
      <c r="Z1988" s="12" t="e">
        <v>#N/A</v>
      </c>
      <c r="AA1988" s="12">
        <v>2.2000000000000001E-3</v>
      </c>
      <c r="AB1988" s="12">
        <v>0</v>
      </c>
      <c r="AC1988" s="12" t="s">
        <v>989</v>
      </c>
      <c r="AD1988" s="12" t="s">
        <v>1161</v>
      </c>
      <c r="AE1988" s="12" t="s">
        <v>1214</v>
      </c>
      <c r="AF1988" s="12" t="s">
        <v>1046</v>
      </c>
      <c r="AG1988" s="12" t="s">
        <v>6</v>
      </c>
      <c r="AH1988" s="12" t="b">
        <v>0</v>
      </c>
      <c r="AI1988" s="12" t="s">
        <v>60</v>
      </c>
      <c r="AJ1988" s="12" t="s">
        <v>166</v>
      </c>
      <c r="AK1988" s="12" t="s">
        <v>147</v>
      </c>
      <c r="AL1988" s="12" t="s">
        <v>1057</v>
      </c>
      <c r="AM1988" s="12" t="s">
        <v>64</v>
      </c>
      <c r="AN1988" s="15" t="e">
        <v>#N/A</v>
      </c>
      <c r="AO1988" t="str">
        <f>RIGHT('CMO Input'!$T1988,(LEN('CMO Input'!$T1988)-FIND(" ",'CMO Input'!$T1988,1)))</f>
        <v>4-5”</v>
      </c>
      <c r="AP1988">
        <f>'CMO Input'!$O1988</f>
        <v>100</v>
      </c>
      <c r="AR1988" t="str">
        <f>Table2[[#This Row],[Policy / Non Policy]]</f>
        <v>Policy</v>
      </c>
      <c r="AS1988" t="str">
        <f>'CMO Input'!$U1988</f>
        <v>Tier 1</v>
      </c>
      <c r="AT1988" t="str">
        <f>'CMO Input'!$P1988</f>
        <v>DI</v>
      </c>
      <c r="AU1988" t="str" cm="1">
        <f t="array" ref="AU19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88" s="8" t="str">
        <f>TEXT('CMO Input'!$D1988,"MMM-YY")</f>
        <v>July</v>
      </c>
    </row>
    <row r="1989" spans="1:48" x14ac:dyDescent="0.25">
      <c r="A1989" s="18">
        <v>510896368</v>
      </c>
      <c r="B1989" s="16" t="s">
        <v>180</v>
      </c>
      <c r="C1989" s="16" t="s">
        <v>989</v>
      </c>
      <c r="D1989" s="16" t="s">
        <v>296</v>
      </c>
      <c r="E1989" s="17">
        <v>16</v>
      </c>
      <c r="F1989" s="16" t="s">
        <v>46</v>
      </c>
      <c r="G1989" s="17" t="s">
        <v>1044</v>
      </c>
      <c r="H1989" s="16" t="s">
        <v>1199</v>
      </c>
      <c r="I1989" s="16" t="s">
        <v>1139</v>
      </c>
      <c r="J1989" s="16" t="s">
        <v>1140</v>
      </c>
      <c r="K1989" s="18">
        <v>510896368</v>
      </c>
      <c r="L1989" s="16" t="s">
        <v>116</v>
      </c>
      <c r="M1989" s="16">
        <v>3.6</v>
      </c>
      <c r="N1989" s="16" t="s">
        <v>52</v>
      </c>
      <c r="O1989" s="16">
        <v>150</v>
      </c>
      <c r="P1989" s="16" t="s">
        <v>91</v>
      </c>
      <c r="Q1989" s="16">
        <v>70</v>
      </c>
      <c r="R1989" s="16" t="s">
        <v>220</v>
      </c>
      <c r="S1989" s="16" t="s">
        <v>402</v>
      </c>
      <c r="T1989" s="16" t="s">
        <v>135</v>
      </c>
      <c r="U1989" s="16" t="s">
        <v>94</v>
      </c>
      <c r="V1989" s="16" t="s">
        <v>58</v>
      </c>
      <c r="W1989" s="16" t="s">
        <v>95</v>
      </c>
      <c r="X1989" s="16" t="b">
        <v>0</v>
      </c>
      <c r="Y1989" s="16" t="b">
        <v>0</v>
      </c>
      <c r="Z1989" s="16" t="e">
        <v>#N/A</v>
      </c>
      <c r="AA1989" s="16">
        <v>0.252</v>
      </c>
      <c r="AB1989" s="16">
        <v>0</v>
      </c>
      <c r="AC1989" s="16" t="s">
        <v>989</v>
      </c>
      <c r="AD1989" s="16" t="s">
        <v>1139</v>
      </c>
      <c r="AE1989" s="16" t="s">
        <v>1140</v>
      </c>
      <c r="AF1989" s="16" t="s">
        <v>1046</v>
      </c>
      <c r="AG1989" s="16" t="s">
        <v>6</v>
      </c>
      <c r="AH1989" s="16" t="b">
        <v>0</v>
      </c>
      <c r="AI1989" s="16" t="s">
        <v>60</v>
      </c>
      <c r="AJ1989" s="16" t="s">
        <v>166</v>
      </c>
      <c r="AK1989" s="16" t="s">
        <v>147</v>
      </c>
      <c r="AL1989" s="16" t="s">
        <v>167</v>
      </c>
      <c r="AM1989" s="16" t="s">
        <v>64</v>
      </c>
      <c r="AN1989" s="19" t="e">
        <v>#N/A</v>
      </c>
      <c r="AO1989" t="str">
        <f>RIGHT('CMO Input'!$T1989,(LEN('CMO Input'!$T1989)-FIND(" ",'CMO Input'!$T1989,1)))</f>
        <v>6-7”</v>
      </c>
      <c r="AP1989">
        <f>'CMO Input'!$O1989</f>
        <v>150</v>
      </c>
      <c r="AR1989" t="str">
        <f>Table2[[#This Row],[Policy / Non Policy]]</f>
        <v>Policy</v>
      </c>
      <c r="AS1989" t="str">
        <f>'CMO Input'!$U1989</f>
        <v>Tier 1</v>
      </c>
      <c r="AT1989" t="str">
        <f>'CMO Input'!$P1989</f>
        <v>DI</v>
      </c>
      <c r="AU1989" t="str" cm="1">
        <f t="array" ref="AU19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89" s="8" t="str">
        <f>TEXT('CMO Input'!$D1989,"MMM-YY")</f>
        <v>July</v>
      </c>
    </row>
    <row r="1990" spans="1:48" x14ac:dyDescent="0.25">
      <c r="A1990" s="14">
        <v>510896369</v>
      </c>
      <c r="B1990" s="12" t="s">
        <v>180</v>
      </c>
      <c r="C1990" s="12" t="s">
        <v>989</v>
      </c>
      <c r="D1990" s="12" t="s">
        <v>296</v>
      </c>
      <c r="E1990" s="13">
        <v>16</v>
      </c>
      <c r="F1990" s="12" t="s">
        <v>46</v>
      </c>
      <c r="G1990" s="13" t="s">
        <v>1044</v>
      </c>
      <c r="H1990" s="12" t="s">
        <v>1199</v>
      </c>
      <c r="I1990" s="12" t="s">
        <v>1139</v>
      </c>
      <c r="J1990" s="12" t="s">
        <v>1140</v>
      </c>
      <c r="K1990" s="14">
        <v>510896369</v>
      </c>
      <c r="L1990" s="12" t="s">
        <v>116</v>
      </c>
      <c r="M1990" s="12">
        <v>3.8</v>
      </c>
      <c r="N1990" s="12" t="s">
        <v>52</v>
      </c>
      <c r="O1990" s="12">
        <v>100</v>
      </c>
      <c r="P1990" s="12" t="s">
        <v>91</v>
      </c>
      <c r="Q1990" s="12">
        <v>75</v>
      </c>
      <c r="R1990" s="12" t="s">
        <v>220</v>
      </c>
      <c r="S1990" s="12" t="s">
        <v>221</v>
      </c>
      <c r="T1990" s="12" t="s">
        <v>118</v>
      </c>
      <c r="U1990" s="12" t="s">
        <v>94</v>
      </c>
      <c r="V1990" s="12" t="s">
        <v>58</v>
      </c>
      <c r="W1990" s="12" t="s">
        <v>95</v>
      </c>
      <c r="X1990" s="12" t="b">
        <v>0</v>
      </c>
      <c r="Y1990" s="12" t="b">
        <v>0</v>
      </c>
      <c r="Z1990" s="12" t="e">
        <v>#N/A</v>
      </c>
      <c r="AA1990" s="12">
        <v>0.28499999999999998</v>
      </c>
      <c r="AB1990" s="12">
        <v>0</v>
      </c>
      <c r="AC1990" s="12" t="s">
        <v>989</v>
      </c>
      <c r="AD1990" s="12" t="s">
        <v>1139</v>
      </c>
      <c r="AE1990" s="12" t="s">
        <v>1140</v>
      </c>
      <c r="AF1990" s="12" t="s">
        <v>1046</v>
      </c>
      <c r="AG1990" s="12" t="s">
        <v>6</v>
      </c>
      <c r="AH1990" s="12" t="b">
        <v>0</v>
      </c>
      <c r="AI1990" s="12" t="s">
        <v>60</v>
      </c>
      <c r="AJ1990" s="12" t="s">
        <v>166</v>
      </c>
      <c r="AK1990" s="12" t="s">
        <v>147</v>
      </c>
      <c r="AL1990" s="12" t="s">
        <v>167</v>
      </c>
      <c r="AM1990" s="12" t="s">
        <v>64</v>
      </c>
      <c r="AN1990" s="15" t="e">
        <v>#N/A</v>
      </c>
      <c r="AO1990" t="str">
        <f>RIGHT('CMO Input'!$T1990,(LEN('CMO Input'!$T1990)-FIND(" ",'CMO Input'!$T1990,1)))</f>
        <v>4-5”</v>
      </c>
      <c r="AP1990">
        <f>'CMO Input'!$O1990</f>
        <v>100</v>
      </c>
      <c r="AR1990" t="str">
        <f>Table2[[#This Row],[Policy / Non Policy]]</f>
        <v>Policy</v>
      </c>
      <c r="AS1990" t="str">
        <f>'CMO Input'!$U1990</f>
        <v>Tier 1</v>
      </c>
      <c r="AT1990" t="str">
        <f>'CMO Input'!$P1990</f>
        <v>DI</v>
      </c>
      <c r="AU1990" t="str" cm="1">
        <f t="array" ref="AU19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90" s="8" t="str">
        <f>TEXT('CMO Input'!$D1990,"MMM-YY")</f>
        <v>July</v>
      </c>
    </row>
    <row r="1991" spans="1:48" x14ac:dyDescent="0.25">
      <c r="A1991" s="18">
        <v>510897485</v>
      </c>
      <c r="B1991" s="16" t="s">
        <v>180</v>
      </c>
      <c r="C1991" s="16" t="s">
        <v>989</v>
      </c>
      <c r="D1991" s="16" t="s">
        <v>296</v>
      </c>
      <c r="E1991" s="17">
        <v>16</v>
      </c>
      <c r="F1991" s="16" t="s">
        <v>46</v>
      </c>
      <c r="G1991" s="17" t="s">
        <v>1044</v>
      </c>
      <c r="H1991" s="16" t="s">
        <v>1199</v>
      </c>
      <c r="I1991" s="16" t="s">
        <v>1215</v>
      </c>
      <c r="J1991" s="16" t="s">
        <v>1216</v>
      </c>
      <c r="K1991" s="18">
        <v>510897485</v>
      </c>
      <c r="L1991" s="16" t="s">
        <v>116</v>
      </c>
      <c r="M1991" s="16">
        <v>3.1</v>
      </c>
      <c r="N1991" s="16" t="s">
        <v>52</v>
      </c>
      <c r="O1991" s="16">
        <v>100</v>
      </c>
      <c r="P1991" s="16" t="s">
        <v>91</v>
      </c>
      <c r="Q1991" s="16">
        <v>155</v>
      </c>
      <c r="R1991" s="16" t="s">
        <v>220</v>
      </c>
      <c r="S1991" s="16" t="s">
        <v>221</v>
      </c>
      <c r="T1991" s="16" t="s">
        <v>118</v>
      </c>
      <c r="U1991" s="16" t="s">
        <v>94</v>
      </c>
      <c r="V1991" s="16" t="s">
        <v>58</v>
      </c>
      <c r="W1991" s="16" t="s">
        <v>95</v>
      </c>
      <c r="X1991" s="16" t="b">
        <v>0</v>
      </c>
      <c r="Y1991" s="16" t="b">
        <v>0</v>
      </c>
      <c r="Z1991" s="16" t="e">
        <v>#N/A</v>
      </c>
      <c r="AA1991" s="16">
        <v>0.48049999999999998</v>
      </c>
      <c r="AB1991" s="16">
        <v>0</v>
      </c>
      <c r="AC1991" s="16" t="s">
        <v>989</v>
      </c>
      <c r="AD1991" s="16" t="s">
        <v>1215</v>
      </c>
      <c r="AE1991" s="16" t="s">
        <v>1216</v>
      </c>
      <c r="AF1991" s="16" t="s">
        <v>1046</v>
      </c>
      <c r="AG1991" s="16" t="s">
        <v>6</v>
      </c>
      <c r="AH1991" s="16" t="b">
        <v>0</v>
      </c>
      <c r="AI1991" s="16" t="s">
        <v>60</v>
      </c>
      <c r="AJ1991" s="16" t="s">
        <v>166</v>
      </c>
      <c r="AK1991" s="16" t="s">
        <v>147</v>
      </c>
      <c r="AL1991" s="16" t="s">
        <v>1060</v>
      </c>
      <c r="AM1991" s="16" t="s">
        <v>64</v>
      </c>
      <c r="AN1991" s="19" t="e">
        <v>#N/A</v>
      </c>
      <c r="AO1991" t="str">
        <f>RIGHT('CMO Input'!$T1991,(LEN('CMO Input'!$T1991)-FIND(" ",'CMO Input'!$T1991,1)))</f>
        <v>4-5”</v>
      </c>
      <c r="AP1991">
        <f>'CMO Input'!$O1991</f>
        <v>100</v>
      </c>
      <c r="AR1991" t="str">
        <f>Table2[[#This Row],[Policy / Non Policy]]</f>
        <v>Policy</v>
      </c>
      <c r="AS1991" t="str">
        <f>'CMO Input'!$U1991</f>
        <v>Tier 1</v>
      </c>
      <c r="AT1991" t="str">
        <f>'CMO Input'!$P1991</f>
        <v>DI</v>
      </c>
      <c r="AU1991" t="str" cm="1">
        <f t="array" ref="AU19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91" s="8" t="str">
        <f>TEXT('CMO Input'!$D1991,"MMM-YY")</f>
        <v>July</v>
      </c>
    </row>
    <row r="1992" spans="1:48" x14ac:dyDescent="0.25">
      <c r="A1992" s="14">
        <v>606701818</v>
      </c>
      <c r="B1992" s="12" t="s">
        <v>180</v>
      </c>
      <c r="C1992" s="12" t="s">
        <v>989</v>
      </c>
      <c r="D1992" s="12" t="s">
        <v>296</v>
      </c>
      <c r="E1992" s="13">
        <v>16</v>
      </c>
      <c r="F1992" s="12" t="s">
        <v>46</v>
      </c>
      <c r="G1992" s="13" t="s">
        <v>1044</v>
      </c>
      <c r="H1992" s="12" t="s">
        <v>1199</v>
      </c>
      <c r="I1992" s="12" t="s">
        <v>1215</v>
      </c>
      <c r="J1992" s="12" t="s">
        <v>1216</v>
      </c>
      <c r="K1992" s="14">
        <v>606701818</v>
      </c>
      <c r="L1992" s="12" t="s">
        <v>116</v>
      </c>
      <c r="M1992" s="12">
        <v>2.6</v>
      </c>
      <c r="N1992" s="12" t="s">
        <v>52</v>
      </c>
      <c r="O1992" s="12">
        <v>100</v>
      </c>
      <c r="P1992" s="12" t="s">
        <v>91</v>
      </c>
      <c r="Q1992" s="12">
        <v>5</v>
      </c>
      <c r="R1992" s="12" t="s">
        <v>220</v>
      </c>
      <c r="S1992" s="12" t="s">
        <v>221</v>
      </c>
      <c r="T1992" s="12" t="s">
        <v>118</v>
      </c>
      <c r="U1992" s="12" t="s">
        <v>94</v>
      </c>
      <c r="V1992" s="12" t="s">
        <v>58</v>
      </c>
      <c r="W1992" s="12" t="s">
        <v>95</v>
      </c>
      <c r="X1992" s="12" t="b">
        <v>0</v>
      </c>
      <c r="Y1992" s="12" t="b">
        <v>0</v>
      </c>
      <c r="Z1992" s="12" t="e">
        <v>#N/A</v>
      </c>
      <c r="AA1992" s="12">
        <v>1.2999999999999999E-2</v>
      </c>
      <c r="AB1992" s="12">
        <v>0</v>
      </c>
      <c r="AC1992" s="12" t="s">
        <v>989</v>
      </c>
      <c r="AD1992" s="12" t="s">
        <v>1215</v>
      </c>
      <c r="AE1992" s="12" t="s">
        <v>1216</v>
      </c>
      <c r="AF1992" s="12" t="s">
        <v>1046</v>
      </c>
      <c r="AG1992" s="12" t="s">
        <v>6</v>
      </c>
      <c r="AH1992" s="12" t="b">
        <v>0</v>
      </c>
      <c r="AI1992" s="12" t="s">
        <v>60</v>
      </c>
      <c r="AJ1992" s="12" t="s">
        <v>166</v>
      </c>
      <c r="AK1992" s="12" t="s">
        <v>147</v>
      </c>
      <c r="AL1992" s="12" t="s">
        <v>1060</v>
      </c>
      <c r="AM1992" s="12" t="s">
        <v>64</v>
      </c>
      <c r="AN1992" s="15" t="e">
        <v>#N/A</v>
      </c>
      <c r="AO1992" t="str">
        <f>RIGHT('CMO Input'!$T1992,(LEN('CMO Input'!$T1992)-FIND(" ",'CMO Input'!$T1992,1)))</f>
        <v>4-5”</v>
      </c>
      <c r="AP1992">
        <f>'CMO Input'!$O1992</f>
        <v>100</v>
      </c>
      <c r="AR1992" t="str">
        <f>Table2[[#This Row],[Policy / Non Policy]]</f>
        <v>Policy</v>
      </c>
      <c r="AS1992" t="str">
        <f>'CMO Input'!$U1992</f>
        <v>Tier 1</v>
      </c>
      <c r="AT1992" t="str">
        <f>'CMO Input'!$P1992</f>
        <v>DI</v>
      </c>
      <c r="AU1992" t="str" cm="1">
        <f t="array" ref="AU19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92" s="8" t="str">
        <f>TEXT('CMO Input'!$D1992,"MMM-YY")</f>
        <v>July</v>
      </c>
    </row>
    <row r="1993" spans="1:48" x14ac:dyDescent="0.25">
      <c r="A1993" s="18">
        <v>510897488</v>
      </c>
      <c r="B1993" s="16" t="s">
        <v>180</v>
      </c>
      <c r="C1993" s="16" t="s">
        <v>989</v>
      </c>
      <c r="D1993" s="16" t="s">
        <v>296</v>
      </c>
      <c r="E1993" s="17">
        <v>16</v>
      </c>
      <c r="F1993" s="16" t="s">
        <v>46</v>
      </c>
      <c r="G1993" s="17" t="s">
        <v>1044</v>
      </c>
      <c r="H1993" s="16" t="s">
        <v>1199</v>
      </c>
      <c r="I1993" s="16" t="s">
        <v>1215</v>
      </c>
      <c r="J1993" s="16" t="s">
        <v>1216</v>
      </c>
      <c r="K1993" s="18">
        <v>510897488</v>
      </c>
      <c r="L1993" s="16" t="s">
        <v>116</v>
      </c>
      <c r="M1993" s="16">
        <v>2.9</v>
      </c>
      <c r="N1993" s="16" t="s">
        <v>52</v>
      </c>
      <c r="O1993" s="16">
        <v>100</v>
      </c>
      <c r="P1993" s="16" t="s">
        <v>91</v>
      </c>
      <c r="Q1993" s="16">
        <v>100</v>
      </c>
      <c r="R1993" s="16" t="s">
        <v>220</v>
      </c>
      <c r="S1993" s="16" t="s">
        <v>221</v>
      </c>
      <c r="T1993" s="16" t="s">
        <v>118</v>
      </c>
      <c r="U1993" s="16" t="s">
        <v>94</v>
      </c>
      <c r="V1993" s="16" t="s">
        <v>58</v>
      </c>
      <c r="W1993" s="16" t="s">
        <v>95</v>
      </c>
      <c r="X1993" s="16" t="b">
        <v>0</v>
      </c>
      <c r="Y1993" s="16" t="b">
        <v>0</v>
      </c>
      <c r="Z1993" s="16" t="e">
        <v>#N/A</v>
      </c>
      <c r="AA1993" s="16">
        <v>0.28999999999999998</v>
      </c>
      <c r="AB1993" s="16">
        <v>0</v>
      </c>
      <c r="AC1993" s="16" t="s">
        <v>989</v>
      </c>
      <c r="AD1993" s="16" t="s">
        <v>1215</v>
      </c>
      <c r="AE1993" s="16" t="s">
        <v>1216</v>
      </c>
      <c r="AF1993" s="16" t="s">
        <v>1046</v>
      </c>
      <c r="AG1993" s="16" t="s">
        <v>6</v>
      </c>
      <c r="AH1993" s="16" t="b">
        <v>0</v>
      </c>
      <c r="AI1993" s="16" t="s">
        <v>60</v>
      </c>
      <c r="AJ1993" s="16" t="s">
        <v>166</v>
      </c>
      <c r="AK1993" s="16" t="s">
        <v>147</v>
      </c>
      <c r="AL1993" s="16" t="s">
        <v>1019</v>
      </c>
      <c r="AM1993" s="16" t="s">
        <v>64</v>
      </c>
      <c r="AN1993" s="19" t="e">
        <v>#N/A</v>
      </c>
      <c r="AO1993" t="str">
        <f>RIGHT('CMO Input'!$T1993,(LEN('CMO Input'!$T1993)-FIND(" ",'CMO Input'!$T1993,1)))</f>
        <v>4-5”</v>
      </c>
      <c r="AP1993">
        <f>'CMO Input'!$O1993</f>
        <v>100</v>
      </c>
      <c r="AR1993" t="str">
        <f>Table2[[#This Row],[Policy / Non Policy]]</f>
        <v>Policy</v>
      </c>
      <c r="AS1993" t="str">
        <f>'CMO Input'!$U1993</f>
        <v>Tier 1</v>
      </c>
      <c r="AT1993" t="str">
        <f>'CMO Input'!$P1993</f>
        <v>DI</v>
      </c>
      <c r="AU1993" t="str" cm="1">
        <f t="array" ref="AU19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93" s="8" t="str">
        <f>TEXT('CMO Input'!$D1993,"MMM-YY")</f>
        <v>July</v>
      </c>
    </row>
    <row r="1994" spans="1:48" x14ac:dyDescent="0.25">
      <c r="A1994" s="14">
        <v>510925357</v>
      </c>
      <c r="B1994" s="12" t="s">
        <v>180</v>
      </c>
      <c r="C1994" s="12" t="s">
        <v>989</v>
      </c>
      <c r="D1994" s="12" t="s">
        <v>296</v>
      </c>
      <c r="E1994" s="13">
        <v>16</v>
      </c>
      <c r="F1994" s="12" t="s">
        <v>46</v>
      </c>
      <c r="G1994" s="13" t="s">
        <v>1044</v>
      </c>
      <c r="H1994" s="12" t="s">
        <v>1204</v>
      </c>
      <c r="I1994" s="12" t="s">
        <v>1217</v>
      </c>
      <c r="J1994" s="12" t="s">
        <v>1218</v>
      </c>
      <c r="K1994" s="14">
        <v>510925357</v>
      </c>
      <c r="L1994" s="12" t="s">
        <v>90</v>
      </c>
      <c r="M1994" s="12">
        <v>179.4</v>
      </c>
      <c r="N1994" s="12" t="s">
        <v>52</v>
      </c>
      <c r="O1994" s="12">
        <v>4</v>
      </c>
      <c r="P1994" s="12" t="s">
        <v>53</v>
      </c>
      <c r="Q1994" s="12">
        <v>285</v>
      </c>
      <c r="R1994" s="12" t="s">
        <v>54</v>
      </c>
      <c r="S1994" s="12" t="s">
        <v>117</v>
      </c>
      <c r="T1994" s="12" t="s">
        <v>118</v>
      </c>
      <c r="U1994" s="12" t="s">
        <v>94</v>
      </c>
      <c r="V1994" s="12" t="s">
        <v>58</v>
      </c>
      <c r="W1994" s="12" t="s">
        <v>95</v>
      </c>
      <c r="X1994" s="12" t="b">
        <v>0</v>
      </c>
      <c r="Y1994" s="12" t="b">
        <v>0</v>
      </c>
      <c r="Z1994" s="12" t="e">
        <v>#N/A</v>
      </c>
      <c r="AA1994" s="12">
        <v>51.128999999999998</v>
      </c>
      <c r="AB1994" s="12">
        <v>0</v>
      </c>
      <c r="AC1994" s="12" t="s">
        <v>989</v>
      </c>
      <c r="AD1994" s="12" t="s">
        <v>1217</v>
      </c>
      <c r="AE1994" s="12" t="s">
        <v>1218</v>
      </c>
      <c r="AF1994" s="12" t="s">
        <v>1046</v>
      </c>
      <c r="AG1994" s="12" t="s">
        <v>6</v>
      </c>
      <c r="AH1994" s="12" t="b">
        <v>0</v>
      </c>
      <c r="AI1994" s="12" t="s">
        <v>39</v>
      </c>
      <c r="AJ1994" s="12" t="s">
        <v>166</v>
      </c>
      <c r="AK1994" s="12" t="s">
        <v>90</v>
      </c>
      <c r="AL1994" s="12" t="s">
        <v>1090</v>
      </c>
      <c r="AM1994" s="12" t="s">
        <v>64</v>
      </c>
      <c r="AN1994" s="15" t="e">
        <v>#N/A</v>
      </c>
      <c r="AO1994" t="str">
        <f>RIGHT('CMO Input'!$T1994,(LEN('CMO Input'!$T1994)-FIND(" ",'CMO Input'!$T1994,1)))</f>
        <v>4-5”</v>
      </c>
      <c r="AP1994">
        <f>'CMO Input'!$O1994</f>
        <v>4</v>
      </c>
      <c r="AR1994" t="str">
        <f>Table2[[#This Row],[Policy / Non Policy]]</f>
        <v>Policy</v>
      </c>
      <c r="AS1994" t="str">
        <f>'CMO Input'!$U1994</f>
        <v>Tier 1</v>
      </c>
      <c r="AT1994" t="str">
        <f>'CMO Input'!$P1994</f>
        <v>CI</v>
      </c>
      <c r="AU1994" t="str" cm="1">
        <f t="array" ref="AU19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94" s="8" t="str">
        <f>TEXT('CMO Input'!$D1994,"MMM-YY")</f>
        <v>July</v>
      </c>
    </row>
    <row r="1995" spans="1:48" x14ac:dyDescent="0.25">
      <c r="A1995" s="18">
        <v>612114338</v>
      </c>
      <c r="B1995" s="16" t="s">
        <v>180</v>
      </c>
      <c r="C1995" s="16" t="s">
        <v>989</v>
      </c>
      <c r="D1995" s="16" t="s">
        <v>296</v>
      </c>
      <c r="E1995" s="17">
        <v>16</v>
      </c>
      <c r="F1995" s="16" t="s">
        <v>46</v>
      </c>
      <c r="G1995" s="17" t="s">
        <v>1044</v>
      </c>
      <c r="H1995" s="16" t="s">
        <v>1204</v>
      </c>
      <c r="I1995" s="16" t="s">
        <v>1217</v>
      </c>
      <c r="J1995" s="16" t="s">
        <v>1218</v>
      </c>
      <c r="K1995" s="18">
        <v>612114338</v>
      </c>
      <c r="L1995" s="16" t="s">
        <v>116</v>
      </c>
      <c r="M1995" s="16">
        <v>2.9</v>
      </c>
      <c r="N1995" s="16" t="s">
        <v>52</v>
      </c>
      <c r="O1995" s="16">
        <v>3</v>
      </c>
      <c r="P1995" s="16" t="s">
        <v>53</v>
      </c>
      <c r="Q1995" s="16">
        <v>6</v>
      </c>
      <c r="R1995" s="16" t="s">
        <v>54</v>
      </c>
      <c r="S1995" s="16" t="s">
        <v>573</v>
      </c>
      <c r="T1995" s="16" t="s">
        <v>287</v>
      </c>
      <c r="U1995" s="16" t="s">
        <v>94</v>
      </c>
      <c r="V1995" s="16" t="s">
        <v>58</v>
      </c>
      <c r="W1995" s="16" t="s">
        <v>95</v>
      </c>
      <c r="X1995" s="16" t="b">
        <v>0</v>
      </c>
      <c r="Y1995" s="16" t="b">
        <v>0</v>
      </c>
      <c r="Z1995" s="16" t="e">
        <v>#N/A</v>
      </c>
      <c r="AA1995" s="16">
        <v>1.7399999999999999E-2</v>
      </c>
      <c r="AB1995" s="16">
        <v>0</v>
      </c>
      <c r="AC1995" s="16" t="s">
        <v>989</v>
      </c>
      <c r="AD1995" s="16" t="s">
        <v>1217</v>
      </c>
      <c r="AE1995" s="16" t="s">
        <v>1218</v>
      </c>
      <c r="AF1995" s="16" t="s">
        <v>1046</v>
      </c>
      <c r="AG1995" s="16" t="s">
        <v>6</v>
      </c>
      <c r="AH1995" s="16" t="b">
        <v>0</v>
      </c>
      <c r="AI1995" s="16" t="s">
        <v>60</v>
      </c>
      <c r="AJ1995" s="16" t="s">
        <v>166</v>
      </c>
      <c r="AK1995" s="16" t="s">
        <v>147</v>
      </c>
      <c r="AL1995" s="16" t="s">
        <v>1090</v>
      </c>
      <c r="AM1995" s="16" t="s">
        <v>64</v>
      </c>
      <c r="AN1995" s="19" t="e">
        <v>#N/A</v>
      </c>
      <c r="AO1995" t="str">
        <f>RIGHT('CMO Input'!$T1995,(LEN('CMO Input'!$T1995)-FIND(" ",'CMO Input'!$T1995,1)))</f>
        <v>&lt;=3”</v>
      </c>
      <c r="AP1995">
        <f>'CMO Input'!$O1995</f>
        <v>3</v>
      </c>
      <c r="AR1995" t="str">
        <f>Table2[[#This Row],[Policy / Non Policy]]</f>
        <v>Policy</v>
      </c>
      <c r="AS1995" t="str">
        <f>'CMO Input'!$U1995</f>
        <v>Tier 1</v>
      </c>
      <c r="AT1995" t="str">
        <f>'CMO Input'!$P1995</f>
        <v>CI</v>
      </c>
      <c r="AU1995" t="str" cm="1">
        <f t="array" ref="AU19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1995" s="8" t="str">
        <f>TEXT('CMO Input'!$D1995,"MMM-YY")</f>
        <v>July</v>
      </c>
    </row>
    <row r="1996" spans="1:48" x14ac:dyDescent="0.25">
      <c r="A1996" s="14">
        <v>613779490</v>
      </c>
      <c r="B1996" s="12" t="s">
        <v>180</v>
      </c>
      <c r="C1996" s="12" t="s">
        <v>989</v>
      </c>
      <c r="D1996" s="12" t="s">
        <v>296</v>
      </c>
      <c r="E1996" s="13">
        <v>16</v>
      </c>
      <c r="F1996" s="12" t="s">
        <v>46</v>
      </c>
      <c r="G1996" s="13" t="s">
        <v>1044</v>
      </c>
      <c r="H1996" s="12" t="s">
        <v>1204</v>
      </c>
      <c r="I1996" s="12" t="s">
        <v>1217</v>
      </c>
      <c r="J1996" s="12" t="s">
        <v>1218</v>
      </c>
      <c r="K1996" s="14">
        <v>613779490</v>
      </c>
      <c r="L1996" s="12" t="s">
        <v>116</v>
      </c>
      <c r="M1996" s="12">
        <v>9.6</v>
      </c>
      <c r="N1996" s="12" t="s">
        <v>52</v>
      </c>
      <c r="O1996" s="12">
        <v>4</v>
      </c>
      <c r="P1996" s="12" t="s">
        <v>91</v>
      </c>
      <c r="Q1996" s="12">
        <v>6</v>
      </c>
      <c r="R1996" s="12" t="s">
        <v>54</v>
      </c>
      <c r="S1996" s="12" t="s">
        <v>117</v>
      </c>
      <c r="T1996" s="12" t="s">
        <v>118</v>
      </c>
      <c r="U1996" s="12" t="s">
        <v>94</v>
      </c>
      <c r="V1996" s="12" t="s">
        <v>58</v>
      </c>
      <c r="W1996" s="12" t="s">
        <v>95</v>
      </c>
      <c r="X1996" s="12" t="b">
        <v>0</v>
      </c>
      <c r="Y1996" s="12" t="b">
        <v>0</v>
      </c>
      <c r="Z1996" s="12" t="e">
        <v>#N/A</v>
      </c>
      <c r="AA1996" s="12">
        <v>5.7599999999999998E-2</v>
      </c>
      <c r="AB1996" s="12">
        <v>0</v>
      </c>
      <c r="AC1996" s="12" t="s">
        <v>989</v>
      </c>
      <c r="AD1996" s="12" t="s">
        <v>1217</v>
      </c>
      <c r="AE1996" s="12" t="s">
        <v>1218</v>
      </c>
      <c r="AF1996" s="12" t="s">
        <v>1046</v>
      </c>
      <c r="AG1996" s="12" t="s">
        <v>6</v>
      </c>
      <c r="AH1996" s="12" t="b">
        <v>0</v>
      </c>
      <c r="AI1996" s="12" t="s">
        <v>60</v>
      </c>
      <c r="AJ1996" s="12" t="s">
        <v>166</v>
      </c>
      <c r="AK1996" s="12" t="s">
        <v>147</v>
      </c>
      <c r="AL1996" s="12" t="s">
        <v>1090</v>
      </c>
      <c r="AM1996" s="12" t="s">
        <v>64</v>
      </c>
      <c r="AN1996" s="15" t="e">
        <v>#N/A</v>
      </c>
      <c r="AO1996" t="str">
        <f>RIGHT('CMO Input'!$T1996,(LEN('CMO Input'!$T1996)-FIND(" ",'CMO Input'!$T1996,1)))</f>
        <v>4-5”</v>
      </c>
      <c r="AP1996">
        <f>'CMO Input'!$O1996</f>
        <v>4</v>
      </c>
      <c r="AR1996" t="str">
        <f>Table2[[#This Row],[Policy / Non Policy]]</f>
        <v>Policy</v>
      </c>
      <c r="AS1996" t="str">
        <f>'CMO Input'!$U1996</f>
        <v>Tier 1</v>
      </c>
      <c r="AT1996" t="str">
        <f>'CMO Input'!$P1996</f>
        <v>DI</v>
      </c>
      <c r="AU1996" t="str" cm="1">
        <f t="array" ref="AU19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1996" s="8" t="str">
        <f>TEXT('CMO Input'!$D1996,"MMM-YY")</f>
        <v>July</v>
      </c>
    </row>
    <row r="1997" spans="1:48" x14ac:dyDescent="0.25">
      <c r="A1997" s="18">
        <v>510947809</v>
      </c>
      <c r="B1997" s="16" t="s">
        <v>180</v>
      </c>
      <c r="C1997" s="16" t="s">
        <v>989</v>
      </c>
      <c r="D1997" s="16" t="s">
        <v>296</v>
      </c>
      <c r="E1997" s="17">
        <v>16</v>
      </c>
      <c r="F1997" s="16" t="s">
        <v>46</v>
      </c>
      <c r="G1997" s="17" t="s">
        <v>1044</v>
      </c>
      <c r="H1997" s="16" t="s">
        <v>159</v>
      </c>
      <c r="I1997" s="16" t="s">
        <v>1227</v>
      </c>
      <c r="J1997" s="16" t="s">
        <v>1228</v>
      </c>
      <c r="K1997" s="18">
        <v>510947809</v>
      </c>
      <c r="L1997" s="16" t="s">
        <v>116</v>
      </c>
      <c r="M1997" s="16">
        <v>93</v>
      </c>
      <c r="N1997" s="16" t="s">
        <v>52</v>
      </c>
      <c r="O1997" s="16">
        <v>6</v>
      </c>
      <c r="P1997" s="16" t="s">
        <v>91</v>
      </c>
      <c r="Q1997" s="16">
        <v>150</v>
      </c>
      <c r="R1997" s="16" t="s">
        <v>54</v>
      </c>
      <c r="S1997" s="16" t="s">
        <v>134</v>
      </c>
      <c r="T1997" s="16" t="s">
        <v>135</v>
      </c>
      <c r="U1997" s="16" t="s">
        <v>94</v>
      </c>
      <c r="V1997" s="16" t="s">
        <v>58</v>
      </c>
      <c r="W1997" s="16" t="s">
        <v>95</v>
      </c>
      <c r="X1997" s="16" t="b">
        <v>0</v>
      </c>
      <c r="Y1997" s="16" t="b">
        <v>0</v>
      </c>
      <c r="Z1997" s="16" t="e">
        <v>#N/A</v>
      </c>
      <c r="AA1997" s="16">
        <v>13.95</v>
      </c>
      <c r="AB1997" s="16">
        <v>0</v>
      </c>
      <c r="AC1997" s="16" t="s">
        <v>989</v>
      </c>
      <c r="AD1997" s="16" t="s">
        <v>1227</v>
      </c>
      <c r="AE1997" s="16" t="s">
        <v>1228</v>
      </c>
      <c r="AF1997" s="16" t="s">
        <v>1010</v>
      </c>
      <c r="AG1997" s="16" t="s">
        <v>6</v>
      </c>
      <c r="AH1997" s="16" t="b">
        <v>0</v>
      </c>
      <c r="AI1997" s="16" t="s">
        <v>60</v>
      </c>
      <c r="AJ1997" s="16" t="s">
        <v>827</v>
      </c>
      <c r="AK1997" s="16" t="s">
        <v>147</v>
      </c>
      <c r="AL1997" s="16" t="s">
        <v>1041</v>
      </c>
      <c r="AM1997" s="16" t="s">
        <v>64</v>
      </c>
      <c r="AN1997" s="19" t="e">
        <v>#N/A</v>
      </c>
      <c r="AO1997" t="str">
        <f>RIGHT('CMO Input'!$T1997,(LEN('CMO Input'!$T1997)-FIND(" ",'CMO Input'!$T1997,1)))</f>
        <v>6-7”</v>
      </c>
      <c r="AP1997">
        <f>'CMO Input'!$O1997</f>
        <v>6</v>
      </c>
      <c r="AR1997" t="str">
        <f>Table2[[#This Row],[Policy / Non Policy]]</f>
        <v>Policy</v>
      </c>
      <c r="AS1997" t="str">
        <f>'CMO Input'!$U1997</f>
        <v>Tier 1</v>
      </c>
      <c r="AT1997" t="str">
        <f>'CMO Input'!$P1997</f>
        <v>DI</v>
      </c>
      <c r="AU1997" t="str" cm="1">
        <f t="array" ref="AU19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1997" s="8" t="str">
        <f>TEXT('CMO Input'!$D1997,"MMM-YY")</f>
        <v>July</v>
      </c>
    </row>
    <row r="1998" spans="1:48" x14ac:dyDescent="0.25">
      <c r="A1998" s="14">
        <v>510948811</v>
      </c>
      <c r="B1998" s="12" t="s">
        <v>180</v>
      </c>
      <c r="C1998" s="12" t="s">
        <v>989</v>
      </c>
      <c r="D1998" s="12" t="s">
        <v>296</v>
      </c>
      <c r="E1998" s="13">
        <v>16</v>
      </c>
      <c r="F1998" s="12" t="s">
        <v>46</v>
      </c>
      <c r="G1998" s="13" t="s">
        <v>1044</v>
      </c>
      <c r="H1998" s="12" t="s">
        <v>1204</v>
      </c>
      <c r="I1998" s="12" t="s">
        <v>1164</v>
      </c>
      <c r="J1998" s="12" t="s">
        <v>1182</v>
      </c>
      <c r="K1998" s="14">
        <v>510948811</v>
      </c>
      <c r="L1998" s="12" t="s">
        <v>116</v>
      </c>
      <c r="M1998" s="12">
        <v>114</v>
      </c>
      <c r="N1998" s="12" t="s">
        <v>52</v>
      </c>
      <c r="O1998" s="12">
        <v>6</v>
      </c>
      <c r="P1998" s="12" t="s">
        <v>53</v>
      </c>
      <c r="Q1998" s="12">
        <v>117</v>
      </c>
      <c r="R1998" s="12" t="s">
        <v>54</v>
      </c>
      <c r="S1998" s="12" t="s">
        <v>134</v>
      </c>
      <c r="T1998" s="12" t="s">
        <v>135</v>
      </c>
      <c r="U1998" s="12" t="s">
        <v>94</v>
      </c>
      <c r="V1998" s="12" t="s">
        <v>58</v>
      </c>
      <c r="W1998" s="12" t="s">
        <v>95</v>
      </c>
      <c r="X1998" s="12" t="b">
        <v>0</v>
      </c>
      <c r="Y1998" s="12" t="b">
        <v>0</v>
      </c>
      <c r="Z1998" s="12" t="e">
        <v>#N/A</v>
      </c>
      <c r="AA1998" s="12">
        <v>13.338000000000001</v>
      </c>
      <c r="AB1998" s="12">
        <v>0</v>
      </c>
      <c r="AC1998" s="12" t="s">
        <v>989</v>
      </c>
      <c r="AD1998" s="12" t="s">
        <v>1164</v>
      </c>
      <c r="AE1998" s="12" t="s">
        <v>1182</v>
      </c>
      <c r="AF1998" s="12" t="s">
        <v>1010</v>
      </c>
      <c r="AG1998" s="12" t="s">
        <v>6</v>
      </c>
      <c r="AH1998" s="12" t="b">
        <v>0</v>
      </c>
      <c r="AI1998" s="12" t="s">
        <v>60</v>
      </c>
      <c r="AJ1998" s="12" t="s">
        <v>827</v>
      </c>
      <c r="AK1998" s="12" t="s">
        <v>147</v>
      </c>
      <c r="AL1998" s="12" t="s">
        <v>1166</v>
      </c>
      <c r="AM1998" s="12" t="s">
        <v>64</v>
      </c>
      <c r="AN1998" s="15" t="e">
        <v>#N/A</v>
      </c>
      <c r="AO1998" t="str">
        <f>RIGHT('CMO Input'!$T1998,(LEN('CMO Input'!$T1998)-FIND(" ",'CMO Input'!$T1998,1)))</f>
        <v>6-7”</v>
      </c>
      <c r="AP1998">
        <f>'CMO Input'!$O1998</f>
        <v>6</v>
      </c>
      <c r="AR1998" t="str">
        <f>Table2[[#This Row],[Policy / Non Policy]]</f>
        <v>Policy</v>
      </c>
      <c r="AS1998" t="str">
        <f>'CMO Input'!$U1998</f>
        <v>Tier 1</v>
      </c>
      <c r="AT1998" t="str">
        <f>'CMO Input'!$P1998</f>
        <v>CI</v>
      </c>
      <c r="AU1998" t="str" cm="1">
        <f t="array" ref="AU19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98" s="8" t="str">
        <f>TEXT('CMO Input'!$D1998,"MMM-YY")</f>
        <v>July</v>
      </c>
    </row>
    <row r="1999" spans="1:48" x14ac:dyDescent="0.25">
      <c r="A1999" s="18">
        <v>510949699</v>
      </c>
      <c r="B1999" s="16" t="s">
        <v>180</v>
      </c>
      <c r="C1999" s="16" t="s">
        <v>989</v>
      </c>
      <c r="D1999" s="16" t="s">
        <v>296</v>
      </c>
      <c r="E1999" s="17">
        <v>16</v>
      </c>
      <c r="F1999" s="16" t="s">
        <v>46</v>
      </c>
      <c r="G1999" s="17" t="s">
        <v>1044</v>
      </c>
      <c r="H1999" s="16" t="s">
        <v>159</v>
      </c>
      <c r="I1999" s="16" t="s">
        <v>1184</v>
      </c>
      <c r="J1999" s="16" t="s">
        <v>1185</v>
      </c>
      <c r="K1999" s="18">
        <v>510949699</v>
      </c>
      <c r="L1999" s="16" t="s">
        <v>116</v>
      </c>
      <c r="M1999" s="16">
        <v>2.8</v>
      </c>
      <c r="N1999" s="16" t="s">
        <v>52</v>
      </c>
      <c r="O1999" s="16">
        <v>6</v>
      </c>
      <c r="P1999" s="16" t="s">
        <v>163</v>
      </c>
      <c r="Q1999" s="16">
        <v>100</v>
      </c>
      <c r="R1999" s="16" t="s">
        <v>54</v>
      </c>
      <c r="S1999" s="16" t="s">
        <v>134</v>
      </c>
      <c r="T1999" s="16" t="s">
        <v>135</v>
      </c>
      <c r="U1999" s="16" t="s">
        <v>94</v>
      </c>
      <c r="V1999" s="16" t="s">
        <v>58</v>
      </c>
      <c r="W1999" s="16" t="s">
        <v>95</v>
      </c>
      <c r="X1999" s="16" t="b">
        <v>0</v>
      </c>
      <c r="Y1999" s="16" t="b">
        <v>0</v>
      </c>
      <c r="Z1999" s="16" t="e">
        <v>#N/A</v>
      </c>
      <c r="AA1999" s="16">
        <v>0.27999999999999997</v>
      </c>
      <c r="AB1999" s="16">
        <v>0</v>
      </c>
      <c r="AC1999" s="16" t="s">
        <v>989</v>
      </c>
      <c r="AD1999" s="16" t="s">
        <v>1184</v>
      </c>
      <c r="AE1999" s="16" t="s">
        <v>1185</v>
      </c>
      <c r="AF1999" s="16" t="s">
        <v>1010</v>
      </c>
      <c r="AG1999" s="16" t="s">
        <v>6</v>
      </c>
      <c r="AH1999" s="16" t="b">
        <v>0</v>
      </c>
      <c r="AI1999" s="16" t="s">
        <v>60</v>
      </c>
      <c r="AJ1999" s="16" t="s">
        <v>827</v>
      </c>
      <c r="AK1999" s="16" t="s">
        <v>147</v>
      </c>
      <c r="AL1999" s="16" t="s">
        <v>1074</v>
      </c>
      <c r="AM1999" s="16" t="s">
        <v>64</v>
      </c>
      <c r="AN1999" s="19" t="e">
        <v>#N/A</v>
      </c>
      <c r="AO1999" t="str">
        <f>RIGHT('CMO Input'!$T1999,(LEN('CMO Input'!$T1999)-FIND(" ",'CMO Input'!$T1999,1)))</f>
        <v>6-7”</v>
      </c>
      <c r="AP1999">
        <f>'CMO Input'!$O1999</f>
        <v>6</v>
      </c>
      <c r="AR1999" t="str">
        <f>Table2[[#This Row],[Policy / Non Policy]]</f>
        <v>Policy</v>
      </c>
      <c r="AS1999" t="str">
        <f>'CMO Input'!$U1999</f>
        <v>Tier 1</v>
      </c>
      <c r="AT1999" t="str">
        <f>'CMO Input'!$P1999</f>
        <v>SI</v>
      </c>
      <c r="AU1999" t="str" cm="1">
        <f t="array" ref="AU19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1999" s="8" t="str">
        <f>TEXT('CMO Input'!$D1999,"MMM-YY")</f>
        <v>July</v>
      </c>
    </row>
    <row r="2000" spans="1:48" x14ac:dyDescent="0.25">
      <c r="A2000" s="14">
        <v>510948930</v>
      </c>
      <c r="B2000" s="12" t="s">
        <v>180</v>
      </c>
      <c r="C2000" s="12" t="s">
        <v>989</v>
      </c>
      <c r="D2000" s="12" t="s">
        <v>296</v>
      </c>
      <c r="E2000" s="13">
        <v>16</v>
      </c>
      <c r="F2000" s="12" t="s">
        <v>46</v>
      </c>
      <c r="G2000" s="13" t="s">
        <v>1044</v>
      </c>
      <c r="H2000" s="12" t="s">
        <v>159</v>
      </c>
      <c r="I2000" s="12" t="s">
        <v>1167</v>
      </c>
      <c r="J2000" s="12" t="s">
        <v>1168</v>
      </c>
      <c r="K2000" s="14">
        <v>510948930</v>
      </c>
      <c r="L2000" s="12" t="s">
        <v>116</v>
      </c>
      <c r="M2000" s="12">
        <v>7.9</v>
      </c>
      <c r="N2000" s="12" t="s">
        <v>52</v>
      </c>
      <c r="O2000" s="12">
        <v>6</v>
      </c>
      <c r="P2000" s="12" t="s">
        <v>163</v>
      </c>
      <c r="Q2000" s="12">
        <v>75</v>
      </c>
      <c r="R2000" s="12" t="s">
        <v>54</v>
      </c>
      <c r="S2000" s="12" t="s">
        <v>134</v>
      </c>
      <c r="T2000" s="12" t="s">
        <v>135</v>
      </c>
      <c r="U2000" s="12" t="s">
        <v>94</v>
      </c>
      <c r="V2000" s="12" t="s">
        <v>58</v>
      </c>
      <c r="W2000" s="12" t="s">
        <v>95</v>
      </c>
      <c r="X2000" s="12" t="b">
        <v>0</v>
      </c>
      <c r="Y2000" s="12" t="b">
        <v>0</v>
      </c>
      <c r="Z2000" s="12" t="e">
        <v>#N/A</v>
      </c>
      <c r="AA2000" s="12">
        <v>0.59250000000000003</v>
      </c>
      <c r="AB2000" s="12">
        <v>0</v>
      </c>
      <c r="AC2000" s="12" t="s">
        <v>989</v>
      </c>
      <c r="AD2000" s="12" t="s">
        <v>1167</v>
      </c>
      <c r="AE2000" s="12" t="s">
        <v>1168</v>
      </c>
      <c r="AF2000" s="12" t="s">
        <v>1010</v>
      </c>
      <c r="AG2000" s="12" t="s">
        <v>6</v>
      </c>
      <c r="AH2000" s="12" t="b">
        <v>0</v>
      </c>
      <c r="AI2000" s="12" t="s">
        <v>60</v>
      </c>
      <c r="AJ2000" s="12" t="s">
        <v>827</v>
      </c>
      <c r="AK2000" s="12" t="s">
        <v>147</v>
      </c>
      <c r="AL2000" s="12" t="s">
        <v>1011</v>
      </c>
      <c r="AM2000" s="12" t="s">
        <v>64</v>
      </c>
      <c r="AN2000" s="15" t="e">
        <v>#N/A</v>
      </c>
      <c r="AO2000" t="str">
        <f>RIGHT('CMO Input'!$T2000,(LEN('CMO Input'!$T2000)-FIND(" ",'CMO Input'!$T2000,1)))</f>
        <v>6-7”</v>
      </c>
      <c r="AP2000">
        <f>'CMO Input'!$O2000</f>
        <v>6</v>
      </c>
      <c r="AR2000" t="str">
        <f>Table2[[#This Row],[Policy / Non Policy]]</f>
        <v>Policy</v>
      </c>
      <c r="AS2000" t="str">
        <f>'CMO Input'!$U2000</f>
        <v>Tier 1</v>
      </c>
      <c r="AT2000" t="str">
        <f>'CMO Input'!$P2000</f>
        <v>SI</v>
      </c>
      <c r="AU2000" t="str" cm="1">
        <f t="array" ref="AU20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00" s="8" t="str">
        <f>TEXT('CMO Input'!$D2000,"MMM-YY")</f>
        <v>July</v>
      </c>
    </row>
    <row r="2001" spans="1:48" x14ac:dyDescent="0.25">
      <c r="A2001" s="18">
        <v>510949858</v>
      </c>
      <c r="B2001" s="16" t="s">
        <v>180</v>
      </c>
      <c r="C2001" s="16" t="s">
        <v>989</v>
      </c>
      <c r="D2001" s="16" t="s">
        <v>296</v>
      </c>
      <c r="E2001" s="17">
        <v>16</v>
      </c>
      <c r="F2001" s="16" t="s">
        <v>46</v>
      </c>
      <c r="G2001" s="17" t="s">
        <v>1044</v>
      </c>
      <c r="H2001" s="16" t="s">
        <v>159</v>
      </c>
      <c r="I2001" s="16" t="s">
        <v>1167</v>
      </c>
      <c r="J2001" s="16" t="s">
        <v>1229</v>
      </c>
      <c r="K2001" s="18">
        <v>510949858</v>
      </c>
      <c r="L2001" s="16" t="s">
        <v>116</v>
      </c>
      <c r="M2001" s="16">
        <v>9.1999999999999993</v>
      </c>
      <c r="N2001" s="16" t="s">
        <v>52</v>
      </c>
      <c r="O2001" s="16">
        <v>4</v>
      </c>
      <c r="P2001" s="16" t="s">
        <v>91</v>
      </c>
      <c r="Q2001" s="16">
        <v>65</v>
      </c>
      <c r="R2001" s="16" t="s">
        <v>54</v>
      </c>
      <c r="S2001" s="16" t="s">
        <v>117</v>
      </c>
      <c r="T2001" s="16" t="s">
        <v>118</v>
      </c>
      <c r="U2001" s="16" t="s">
        <v>94</v>
      </c>
      <c r="V2001" s="16" t="s">
        <v>58</v>
      </c>
      <c r="W2001" s="16" t="s">
        <v>95</v>
      </c>
      <c r="X2001" s="16" t="b">
        <v>0</v>
      </c>
      <c r="Y2001" s="16" t="b">
        <v>0</v>
      </c>
      <c r="Z2001" s="16" t="e">
        <v>#N/A</v>
      </c>
      <c r="AA2001" s="16">
        <v>0.59799999999999998</v>
      </c>
      <c r="AB2001" s="16">
        <v>0</v>
      </c>
      <c r="AC2001" s="16" t="s">
        <v>989</v>
      </c>
      <c r="AD2001" s="16" t="s">
        <v>1167</v>
      </c>
      <c r="AE2001" s="16" t="s">
        <v>1229</v>
      </c>
      <c r="AF2001" s="16" t="s">
        <v>1010</v>
      </c>
      <c r="AG2001" s="16" t="s">
        <v>6</v>
      </c>
      <c r="AH2001" s="16" t="b">
        <v>0</v>
      </c>
      <c r="AI2001" s="16" t="s">
        <v>60</v>
      </c>
      <c r="AJ2001" s="16" t="s">
        <v>827</v>
      </c>
      <c r="AK2001" s="16" t="s">
        <v>147</v>
      </c>
      <c r="AL2001" s="16" t="s">
        <v>1011</v>
      </c>
      <c r="AM2001" s="16" t="s">
        <v>64</v>
      </c>
      <c r="AN2001" s="19" t="e">
        <v>#N/A</v>
      </c>
      <c r="AO2001" t="str">
        <f>RIGHT('CMO Input'!$T2001,(LEN('CMO Input'!$T2001)-FIND(" ",'CMO Input'!$T2001,1)))</f>
        <v>4-5”</v>
      </c>
      <c r="AP2001">
        <f>'CMO Input'!$O2001</f>
        <v>4</v>
      </c>
      <c r="AR2001" t="str">
        <f>Table2[[#This Row],[Policy / Non Policy]]</f>
        <v>Policy</v>
      </c>
      <c r="AS2001" t="str">
        <f>'CMO Input'!$U2001</f>
        <v>Tier 1</v>
      </c>
      <c r="AT2001" t="str">
        <f>'CMO Input'!$P2001</f>
        <v>DI</v>
      </c>
      <c r="AU2001" t="str" cm="1">
        <f t="array" ref="AU20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01" s="8" t="str">
        <f>TEXT('CMO Input'!$D2001,"MMM-YY")</f>
        <v>July</v>
      </c>
    </row>
    <row r="2002" spans="1:48" x14ac:dyDescent="0.25">
      <c r="A2002" s="14">
        <v>510895843</v>
      </c>
      <c r="B2002" s="12" t="s">
        <v>180</v>
      </c>
      <c r="C2002" s="12" t="s">
        <v>989</v>
      </c>
      <c r="D2002" s="12" t="s">
        <v>296</v>
      </c>
      <c r="E2002" s="13">
        <v>16</v>
      </c>
      <c r="F2002" s="12" t="s">
        <v>46</v>
      </c>
      <c r="G2002" s="13" t="s">
        <v>1187</v>
      </c>
      <c r="H2002" s="12" t="s">
        <v>1200</v>
      </c>
      <c r="I2002" s="12" t="s">
        <v>1230</v>
      </c>
      <c r="J2002" s="12" t="s">
        <v>1231</v>
      </c>
      <c r="K2002" s="14">
        <v>510895843</v>
      </c>
      <c r="L2002" s="12" t="s">
        <v>90</v>
      </c>
      <c r="M2002" s="12">
        <v>206</v>
      </c>
      <c r="N2002" s="12" t="s">
        <v>52</v>
      </c>
      <c r="O2002" s="12">
        <v>4</v>
      </c>
      <c r="P2002" s="12" t="s">
        <v>53</v>
      </c>
      <c r="Q2002" s="12">
        <v>150</v>
      </c>
      <c r="R2002" s="12" t="s">
        <v>54</v>
      </c>
      <c r="S2002" s="12" t="s">
        <v>117</v>
      </c>
      <c r="T2002" s="12" t="s">
        <v>118</v>
      </c>
      <c r="U2002" s="12" t="s">
        <v>94</v>
      </c>
      <c r="V2002" s="12" t="s">
        <v>58</v>
      </c>
      <c r="W2002" s="12" t="s">
        <v>95</v>
      </c>
      <c r="X2002" s="12" t="b">
        <v>0</v>
      </c>
      <c r="Y2002" s="12" t="b">
        <v>0</v>
      </c>
      <c r="Z2002" s="12" t="e">
        <v>#N/A</v>
      </c>
      <c r="AA2002" s="12">
        <v>30.9</v>
      </c>
      <c r="AB2002" s="12">
        <v>0</v>
      </c>
      <c r="AC2002" s="12" t="s">
        <v>989</v>
      </c>
      <c r="AD2002" s="12" t="s">
        <v>1230</v>
      </c>
      <c r="AE2002" s="12" t="s">
        <v>1231</v>
      </c>
      <c r="AF2002" s="12" t="s">
        <v>992</v>
      </c>
      <c r="AG2002" s="12" t="s">
        <v>6</v>
      </c>
      <c r="AH2002" s="12" t="b">
        <v>0</v>
      </c>
      <c r="AI2002" s="12" t="s">
        <v>39</v>
      </c>
      <c r="AJ2002" s="12" t="s">
        <v>61</v>
      </c>
      <c r="AK2002" s="12" t="s">
        <v>90</v>
      </c>
      <c r="AL2002" s="12" t="s">
        <v>1054</v>
      </c>
      <c r="AM2002" s="12" t="s">
        <v>64</v>
      </c>
      <c r="AN2002" s="15" t="e">
        <v>#N/A</v>
      </c>
      <c r="AO2002" t="str">
        <f>RIGHT('CMO Input'!$T2002,(LEN('CMO Input'!$T2002)-FIND(" ",'CMO Input'!$T2002,1)))</f>
        <v>4-5”</v>
      </c>
      <c r="AP2002">
        <f>'CMO Input'!$O2002</f>
        <v>4</v>
      </c>
      <c r="AR2002" t="str">
        <f>Table2[[#This Row],[Policy / Non Policy]]</f>
        <v>Policy</v>
      </c>
      <c r="AS2002" t="str">
        <f>'CMO Input'!$U2002</f>
        <v>Tier 1</v>
      </c>
      <c r="AT2002" t="str">
        <f>'CMO Input'!$P2002</f>
        <v>CI</v>
      </c>
      <c r="AU2002" t="str" cm="1">
        <f t="array" ref="AU20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02" s="8" t="str">
        <f>TEXT('CMO Input'!$D2002,"MMM-YY")</f>
        <v>July</v>
      </c>
    </row>
    <row r="2003" spans="1:48" x14ac:dyDescent="0.25">
      <c r="A2003" s="18">
        <v>510875738</v>
      </c>
      <c r="B2003" s="16" t="s">
        <v>180</v>
      </c>
      <c r="C2003" s="16" t="s">
        <v>989</v>
      </c>
      <c r="D2003" s="16" t="s">
        <v>296</v>
      </c>
      <c r="E2003" s="17">
        <v>16</v>
      </c>
      <c r="F2003" s="16" t="s">
        <v>46</v>
      </c>
      <c r="G2003" s="17" t="s">
        <v>1187</v>
      </c>
      <c r="H2003" s="16" t="s">
        <v>173</v>
      </c>
      <c r="I2003" s="16" t="s">
        <v>1232</v>
      </c>
      <c r="J2003" s="16" t="s">
        <v>1233</v>
      </c>
      <c r="K2003" s="18">
        <v>510875738</v>
      </c>
      <c r="L2003" s="16" t="s">
        <v>116</v>
      </c>
      <c r="M2003" s="16">
        <v>4.5999999999999996</v>
      </c>
      <c r="N2003" s="16" t="s">
        <v>52</v>
      </c>
      <c r="O2003" s="16">
        <v>6</v>
      </c>
      <c r="P2003" s="16" t="s">
        <v>53</v>
      </c>
      <c r="Q2003" s="16">
        <v>95</v>
      </c>
      <c r="R2003" s="16" t="s">
        <v>54</v>
      </c>
      <c r="S2003" s="16" t="s">
        <v>134</v>
      </c>
      <c r="T2003" s="16" t="s">
        <v>135</v>
      </c>
      <c r="U2003" s="16" t="s">
        <v>94</v>
      </c>
      <c r="V2003" s="16" t="s">
        <v>58</v>
      </c>
      <c r="W2003" s="16" t="s">
        <v>95</v>
      </c>
      <c r="X2003" s="16" t="b">
        <v>0</v>
      </c>
      <c r="Y2003" s="16" t="b">
        <v>0</v>
      </c>
      <c r="Z2003" s="16" t="e">
        <v>#N/A</v>
      </c>
      <c r="AA2003" s="16">
        <v>0.437</v>
      </c>
      <c r="AB2003" s="16">
        <v>0</v>
      </c>
      <c r="AC2003" s="16" t="s">
        <v>989</v>
      </c>
      <c r="AD2003" s="16" t="s">
        <v>1232</v>
      </c>
      <c r="AE2003" s="16" t="s">
        <v>1233</v>
      </c>
      <c r="AF2003" s="16" t="s">
        <v>992</v>
      </c>
      <c r="AG2003" s="16" t="s">
        <v>6</v>
      </c>
      <c r="AH2003" s="16" t="b">
        <v>0</v>
      </c>
      <c r="AI2003" s="16" t="s">
        <v>60</v>
      </c>
      <c r="AJ2003" s="16" t="s">
        <v>61</v>
      </c>
      <c r="AK2003" s="16" t="s">
        <v>147</v>
      </c>
      <c r="AL2003" s="16" t="s">
        <v>1067</v>
      </c>
      <c r="AM2003" s="16" t="s">
        <v>64</v>
      </c>
      <c r="AN2003" s="19" t="e">
        <v>#N/A</v>
      </c>
      <c r="AO2003" t="str">
        <f>RIGHT('CMO Input'!$T2003,(LEN('CMO Input'!$T2003)-FIND(" ",'CMO Input'!$T2003,1)))</f>
        <v>6-7”</v>
      </c>
      <c r="AP2003">
        <f>'CMO Input'!$O2003</f>
        <v>6</v>
      </c>
      <c r="AR2003" t="str">
        <f>Table2[[#This Row],[Policy / Non Policy]]</f>
        <v>Policy</v>
      </c>
      <c r="AS2003" t="str">
        <f>'CMO Input'!$U2003</f>
        <v>Tier 1</v>
      </c>
      <c r="AT2003" t="str">
        <f>'CMO Input'!$P2003</f>
        <v>CI</v>
      </c>
      <c r="AU2003" t="str" cm="1">
        <f t="array" ref="AU20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03" s="8" t="str">
        <f>TEXT('CMO Input'!$D2003,"MMM-YY")</f>
        <v>July</v>
      </c>
    </row>
    <row r="2004" spans="1:48" x14ac:dyDescent="0.25">
      <c r="A2004" s="14">
        <v>510875739</v>
      </c>
      <c r="B2004" s="12" t="s">
        <v>180</v>
      </c>
      <c r="C2004" s="12" t="s">
        <v>989</v>
      </c>
      <c r="D2004" s="12" t="s">
        <v>296</v>
      </c>
      <c r="E2004" s="13">
        <v>16</v>
      </c>
      <c r="F2004" s="12" t="s">
        <v>46</v>
      </c>
      <c r="G2004" s="13" t="s">
        <v>1187</v>
      </c>
      <c r="H2004" s="12" t="s">
        <v>173</v>
      </c>
      <c r="I2004" s="12" t="s">
        <v>1232</v>
      </c>
      <c r="J2004" s="12" t="s">
        <v>1233</v>
      </c>
      <c r="K2004" s="14">
        <v>510875739</v>
      </c>
      <c r="L2004" s="12" t="s">
        <v>116</v>
      </c>
      <c r="M2004" s="12">
        <v>7.4</v>
      </c>
      <c r="N2004" s="12" t="s">
        <v>52</v>
      </c>
      <c r="O2004" s="12">
        <v>4</v>
      </c>
      <c r="P2004" s="12" t="s">
        <v>53</v>
      </c>
      <c r="Q2004" s="12">
        <v>187</v>
      </c>
      <c r="R2004" s="12" t="s">
        <v>54</v>
      </c>
      <c r="S2004" s="12" t="s">
        <v>117</v>
      </c>
      <c r="T2004" s="12" t="s">
        <v>118</v>
      </c>
      <c r="U2004" s="12" t="s">
        <v>94</v>
      </c>
      <c r="V2004" s="12" t="s">
        <v>58</v>
      </c>
      <c r="W2004" s="12" t="s">
        <v>95</v>
      </c>
      <c r="X2004" s="12" t="b">
        <v>0</v>
      </c>
      <c r="Y2004" s="12" t="b">
        <v>0</v>
      </c>
      <c r="Z2004" s="12" t="e">
        <v>#N/A</v>
      </c>
      <c r="AA2004" s="12">
        <v>1.3838000000000001</v>
      </c>
      <c r="AB2004" s="12">
        <v>0</v>
      </c>
      <c r="AC2004" s="12" t="s">
        <v>989</v>
      </c>
      <c r="AD2004" s="12" t="s">
        <v>1232</v>
      </c>
      <c r="AE2004" s="12" t="s">
        <v>1233</v>
      </c>
      <c r="AF2004" s="12" t="s">
        <v>992</v>
      </c>
      <c r="AG2004" s="12" t="s">
        <v>6</v>
      </c>
      <c r="AH2004" s="12" t="b">
        <v>0</v>
      </c>
      <c r="AI2004" s="12" t="s">
        <v>60</v>
      </c>
      <c r="AJ2004" s="12" t="s">
        <v>61</v>
      </c>
      <c r="AK2004" s="12" t="s">
        <v>147</v>
      </c>
      <c r="AL2004" s="12" t="s">
        <v>1067</v>
      </c>
      <c r="AM2004" s="12" t="s">
        <v>64</v>
      </c>
      <c r="AN2004" s="15" t="e">
        <v>#N/A</v>
      </c>
      <c r="AO2004" t="str">
        <f>RIGHT('CMO Input'!$T2004,(LEN('CMO Input'!$T2004)-FIND(" ",'CMO Input'!$T2004,1)))</f>
        <v>4-5”</v>
      </c>
      <c r="AP2004">
        <f>'CMO Input'!$O2004</f>
        <v>4</v>
      </c>
      <c r="AR2004" t="str">
        <f>Table2[[#This Row],[Policy / Non Policy]]</f>
        <v>Policy</v>
      </c>
      <c r="AS2004" t="str">
        <f>'CMO Input'!$U2004</f>
        <v>Tier 1</v>
      </c>
      <c r="AT2004" t="str">
        <f>'CMO Input'!$P2004</f>
        <v>CI</v>
      </c>
      <c r="AU2004" t="str" cm="1">
        <f t="array" ref="AU20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04" s="8" t="str">
        <f>TEXT('CMO Input'!$D2004,"MMM-YY")</f>
        <v>July</v>
      </c>
    </row>
    <row r="2005" spans="1:48" x14ac:dyDescent="0.25">
      <c r="A2005" s="18">
        <v>510808095</v>
      </c>
      <c r="B2005" s="16" t="s">
        <v>180</v>
      </c>
      <c r="C2005" s="16" t="s">
        <v>989</v>
      </c>
      <c r="D2005" s="16" t="s">
        <v>296</v>
      </c>
      <c r="E2005" s="17">
        <v>16</v>
      </c>
      <c r="F2005" s="16" t="s">
        <v>46</v>
      </c>
      <c r="G2005" s="17" t="s">
        <v>1187</v>
      </c>
      <c r="H2005" s="16" t="s">
        <v>173</v>
      </c>
      <c r="I2005" s="16" t="s">
        <v>1061</v>
      </c>
      <c r="J2005" s="16" t="s">
        <v>1062</v>
      </c>
      <c r="K2005" s="18">
        <v>510808095</v>
      </c>
      <c r="L2005" s="16" t="s">
        <v>90</v>
      </c>
      <c r="M2005" s="16">
        <v>231.9</v>
      </c>
      <c r="N2005" s="16" t="s">
        <v>52</v>
      </c>
      <c r="O2005" s="16">
        <v>8</v>
      </c>
      <c r="P2005" s="16" t="s">
        <v>53</v>
      </c>
      <c r="Q2005" s="16">
        <v>70</v>
      </c>
      <c r="R2005" s="16" t="s">
        <v>54</v>
      </c>
      <c r="S2005" s="16" t="s">
        <v>92</v>
      </c>
      <c r="T2005" s="16" t="s">
        <v>93</v>
      </c>
      <c r="U2005" s="16" t="s">
        <v>94</v>
      </c>
      <c r="V2005" s="16" t="s">
        <v>58</v>
      </c>
      <c r="W2005" s="16" t="s">
        <v>95</v>
      </c>
      <c r="X2005" s="16" t="b">
        <v>0</v>
      </c>
      <c r="Y2005" s="16" t="b">
        <v>0</v>
      </c>
      <c r="Z2005" s="16" t="e">
        <v>#N/A</v>
      </c>
      <c r="AA2005" s="16">
        <v>16.233000000000001</v>
      </c>
      <c r="AB2005" s="16">
        <v>0</v>
      </c>
      <c r="AC2005" s="16" t="s">
        <v>989</v>
      </c>
      <c r="AD2005" s="16" t="s">
        <v>1061</v>
      </c>
      <c r="AE2005" s="16" t="s">
        <v>1062</v>
      </c>
      <c r="AF2005" s="16" t="s">
        <v>992</v>
      </c>
      <c r="AG2005" s="16" t="s">
        <v>6</v>
      </c>
      <c r="AH2005" s="16" t="b">
        <v>0</v>
      </c>
      <c r="AI2005" s="16" t="s">
        <v>39</v>
      </c>
      <c r="AJ2005" s="16" t="s">
        <v>61</v>
      </c>
      <c r="AK2005" s="16" t="s">
        <v>90</v>
      </c>
      <c r="AL2005" s="16" t="s">
        <v>370</v>
      </c>
      <c r="AM2005" s="16" t="s">
        <v>64</v>
      </c>
      <c r="AN2005" s="19" t="e">
        <v>#N/A</v>
      </c>
      <c r="AO2005" t="str">
        <f>RIGHT('CMO Input'!$T2005,(LEN('CMO Input'!$T2005)-FIND(" ",'CMO Input'!$T2005,1)))</f>
        <v>8”</v>
      </c>
      <c r="AP2005">
        <f>'CMO Input'!$O2005</f>
        <v>8</v>
      </c>
      <c r="AR2005" t="str">
        <f>Table2[[#This Row],[Policy / Non Policy]]</f>
        <v>Policy</v>
      </c>
      <c r="AS2005" t="str">
        <f>'CMO Input'!$U2005</f>
        <v>Tier 1</v>
      </c>
      <c r="AT2005" t="str">
        <f>'CMO Input'!$P2005</f>
        <v>CI</v>
      </c>
      <c r="AU2005" t="str" cm="1">
        <f t="array" ref="AU20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05" s="8" t="str">
        <f>TEXT('CMO Input'!$D2005,"MMM-YY")</f>
        <v>July</v>
      </c>
    </row>
    <row r="2006" spans="1:48" x14ac:dyDescent="0.25">
      <c r="A2006" s="14">
        <v>510969469</v>
      </c>
      <c r="B2006" s="12" t="s">
        <v>180</v>
      </c>
      <c r="C2006" s="12" t="s">
        <v>989</v>
      </c>
      <c r="D2006" s="12" t="s">
        <v>296</v>
      </c>
      <c r="E2006" s="13">
        <v>16</v>
      </c>
      <c r="F2006" s="12" t="s">
        <v>46</v>
      </c>
      <c r="G2006" s="13" t="s">
        <v>1187</v>
      </c>
      <c r="H2006" s="12" t="s">
        <v>1200</v>
      </c>
      <c r="I2006" s="12" t="s">
        <v>1112</v>
      </c>
      <c r="J2006" s="12" t="s">
        <v>1234</v>
      </c>
      <c r="K2006" s="14">
        <v>510969469</v>
      </c>
      <c r="L2006" s="12" t="s">
        <v>116</v>
      </c>
      <c r="M2006" s="12">
        <v>6.9</v>
      </c>
      <c r="N2006" s="12" t="s">
        <v>52</v>
      </c>
      <c r="O2006" s="12">
        <v>4</v>
      </c>
      <c r="P2006" s="12" t="s">
        <v>53</v>
      </c>
      <c r="Q2006" s="12">
        <v>82</v>
      </c>
      <c r="R2006" s="12" t="s">
        <v>54</v>
      </c>
      <c r="S2006" s="12" t="s">
        <v>117</v>
      </c>
      <c r="T2006" s="12" t="s">
        <v>118</v>
      </c>
      <c r="U2006" s="12" t="s">
        <v>94</v>
      </c>
      <c r="V2006" s="12" t="s">
        <v>58</v>
      </c>
      <c r="W2006" s="12" t="s">
        <v>95</v>
      </c>
      <c r="X2006" s="12" t="b">
        <v>0</v>
      </c>
      <c r="Y2006" s="12" t="b">
        <v>0</v>
      </c>
      <c r="Z2006" s="12" t="e">
        <v>#N/A</v>
      </c>
      <c r="AA2006" s="12">
        <v>0.56580000000000008</v>
      </c>
      <c r="AB2006" s="12">
        <v>0</v>
      </c>
      <c r="AC2006" s="12" t="s">
        <v>989</v>
      </c>
      <c r="AD2006" s="12" t="s">
        <v>1112</v>
      </c>
      <c r="AE2006" s="12" t="s">
        <v>1234</v>
      </c>
      <c r="AF2006" s="12" t="s">
        <v>996</v>
      </c>
      <c r="AG2006" s="12" t="s">
        <v>6</v>
      </c>
      <c r="AH2006" s="12" t="b">
        <v>0</v>
      </c>
      <c r="AI2006" s="12" t="s">
        <v>60</v>
      </c>
      <c r="AJ2006" s="12" t="s">
        <v>61</v>
      </c>
      <c r="AK2006" s="12" t="s">
        <v>147</v>
      </c>
      <c r="AL2006" s="12" t="s">
        <v>153</v>
      </c>
      <c r="AM2006" s="12" t="s">
        <v>64</v>
      </c>
      <c r="AN2006" s="15" t="e">
        <v>#N/A</v>
      </c>
      <c r="AO2006" t="str">
        <f>RIGHT('CMO Input'!$T2006,(LEN('CMO Input'!$T2006)-FIND(" ",'CMO Input'!$T2006,1)))</f>
        <v>4-5”</v>
      </c>
      <c r="AP2006">
        <f>'CMO Input'!$O2006</f>
        <v>4</v>
      </c>
      <c r="AR2006" t="str">
        <f>Table2[[#This Row],[Policy / Non Policy]]</f>
        <v>Policy</v>
      </c>
      <c r="AS2006" t="str">
        <f>'CMO Input'!$U2006</f>
        <v>Tier 1</v>
      </c>
      <c r="AT2006" t="str">
        <f>'CMO Input'!$P2006</f>
        <v>CI</v>
      </c>
      <c r="AU2006" t="str" cm="1">
        <f t="array" ref="AU20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06" s="8" t="str">
        <f>TEXT('CMO Input'!$D2006,"MMM-YY")</f>
        <v>July</v>
      </c>
    </row>
    <row r="2007" spans="1:48" x14ac:dyDescent="0.25">
      <c r="A2007" s="18">
        <v>510849459</v>
      </c>
      <c r="B2007" s="16" t="s">
        <v>180</v>
      </c>
      <c r="C2007" s="16" t="s">
        <v>989</v>
      </c>
      <c r="D2007" s="16" t="s">
        <v>296</v>
      </c>
      <c r="E2007" s="17">
        <v>16</v>
      </c>
      <c r="F2007" s="16" t="s">
        <v>46</v>
      </c>
      <c r="G2007" s="17" t="s">
        <v>1187</v>
      </c>
      <c r="H2007" s="16" t="s">
        <v>173</v>
      </c>
      <c r="I2007" s="16" t="s">
        <v>1020</v>
      </c>
      <c r="J2007" s="16" t="s">
        <v>1021</v>
      </c>
      <c r="K2007" s="18">
        <v>510849459</v>
      </c>
      <c r="L2007" s="16" t="s">
        <v>116</v>
      </c>
      <c r="M2007" s="16">
        <v>1.2</v>
      </c>
      <c r="N2007" s="16" t="s">
        <v>52</v>
      </c>
      <c r="O2007" s="16">
        <v>8</v>
      </c>
      <c r="P2007" s="16" t="s">
        <v>53</v>
      </c>
      <c r="Q2007" s="16">
        <v>130</v>
      </c>
      <c r="R2007" s="16" t="s">
        <v>54</v>
      </c>
      <c r="S2007" s="16" t="s">
        <v>92</v>
      </c>
      <c r="T2007" s="16" t="s">
        <v>93</v>
      </c>
      <c r="U2007" s="16" t="s">
        <v>94</v>
      </c>
      <c r="V2007" s="16" t="s">
        <v>58</v>
      </c>
      <c r="W2007" s="16" t="s">
        <v>95</v>
      </c>
      <c r="X2007" s="16" t="b">
        <v>0</v>
      </c>
      <c r="Y2007" s="16" t="b">
        <v>0</v>
      </c>
      <c r="Z2007" s="16" t="e">
        <v>#N/A</v>
      </c>
      <c r="AA2007" s="16">
        <v>0.156</v>
      </c>
      <c r="AB2007" s="16">
        <v>0</v>
      </c>
      <c r="AC2007" s="16" t="s">
        <v>989</v>
      </c>
      <c r="AD2007" s="16" t="s">
        <v>1020</v>
      </c>
      <c r="AE2007" s="16" t="s">
        <v>1021</v>
      </c>
      <c r="AF2007" s="16" t="s">
        <v>996</v>
      </c>
      <c r="AG2007" s="16" t="s">
        <v>6</v>
      </c>
      <c r="AH2007" s="16" t="b">
        <v>0</v>
      </c>
      <c r="AI2007" s="16" t="s">
        <v>60</v>
      </c>
      <c r="AJ2007" s="16" t="s">
        <v>61</v>
      </c>
      <c r="AK2007" s="16" t="s">
        <v>147</v>
      </c>
      <c r="AL2007" s="16" t="s">
        <v>1022</v>
      </c>
      <c r="AM2007" s="16" t="s">
        <v>64</v>
      </c>
      <c r="AN2007" s="19" t="e">
        <v>#N/A</v>
      </c>
      <c r="AO2007" t="str">
        <f>RIGHT('CMO Input'!$T2007,(LEN('CMO Input'!$T2007)-FIND(" ",'CMO Input'!$T2007,1)))</f>
        <v>8”</v>
      </c>
      <c r="AP2007">
        <f>'CMO Input'!$O2007</f>
        <v>8</v>
      </c>
      <c r="AR2007" t="str">
        <f>Table2[[#This Row],[Policy / Non Policy]]</f>
        <v>Policy</v>
      </c>
      <c r="AS2007" t="str">
        <f>'CMO Input'!$U2007</f>
        <v>Tier 1</v>
      </c>
      <c r="AT2007" t="str">
        <f>'CMO Input'!$P2007</f>
        <v>CI</v>
      </c>
      <c r="AU2007" t="str" cm="1">
        <f t="array" ref="AU20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07" s="8" t="str">
        <f>TEXT('CMO Input'!$D2007,"MMM-YY")</f>
        <v>July</v>
      </c>
    </row>
    <row r="2008" spans="1:48" x14ac:dyDescent="0.25">
      <c r="A2008" s="14">
        <v>510806993</v>
      </c>
      <c r="B2008" s="12" t="s">
        <v>180</v>
      </c>
      <c r="C2008" s="12" t="s">
        <v>989</v>
      </c>
      <c r="D2008" s="12" t="s">
        <v>296</v>
      </c>
      <c r="E2008" s="13">
        <v>17</v>
      </c>
      <c r="F2008" s="12" t="s">
        <v>46</v>
      </c>
      <c r="G2008" s="13" t="s">
        <v>1187</v>
      </c>
      <c r="H2008" s="12" t="s">
        <v>173</v>
      </c>
      <c r="I2008" s="12" t="s">
        <v>1232</v>
      </c>
      <c r="J2008" s="12" t="s">
        <v>1235</v>
      </c>
      <c r="K2008" s="14">
        <v>510806993</v>
      </c>
      <c r="L2008" s="12" t="s">
        <v>131</v>
      </c>
      <c r="M2008" s="12">
        <v>0</v>
      </c>
      <c r="N2008" s="12" t="s">
        <v>132</v>
      </c>
      <c r="O2008" s="12">
        <v>2</v>
      </c>
      <c r="P2008" s="12" t="s">
        <v>133</v>
      </c>
      <c r="Q2008" s="12">
        <v>52</v>
      </c>
      <c r="R2008" s="12" t="s">
        <v>54</v>
      </c>
      <c r="S2008" s="12" t="s">
        <v>286</v>
      </c>
      <c r="T2008" s="12" t="s">
        <v>1476</v>
      </c>
      <c r="U2008" s="12" t="s">
        <v>94</v>
      </c>
      <c r="V2008" s="12" t="s">
        <v>136</v>
      </c>
      <c r="W2008" s="12" t="s">
        <v>137</v>
      </c>
      <c r="X2008" s="12" t="b">
        <v>0</v>
      </c>
      <c r="Y2008" s="12" t="b">
        <v>0</v>
      </c>
      <c r="Z2008" s="12" t="e">
        <v>#N/A</v>
      </c>
      <c r="AA2008" s="12">
        <v>0</v>
      </c>
      <c r="AB2008" s="12">
        <v>0</v>
      </c>
      <c r="AC2008" s="12" t="s">
        <v>989</v>
      </c>
      <c r="AD2008" s="12" t="s">
        <v>1232</v>
      </c>
      <c r="AE2008" s="12" t="s">
        <v>1235</v>
      </c>
      <c r="AF2008" s="12" t="s">
        <v>992</v>
      </c>
      <c r="AG2008" s="12" t="s">
        <v>6</v>
      </c>
      <c r="AH2008" s="12" t="b">
        <v>0</v>
      </c>
      <c r="AI2008" s="12" t="s">
        <v>60</v>
      </c>
      <c r="AJ2008" s="12" t="s">
        <v>61</v>
      </c>
      <c r="AK2008" s="12" t="s">
        <v>140</v>
      </c>
      <c r="AL2008" s="12" t="s">
        <v>1067</v>
      </c>
      <c r="AM2008" s="12" t="s">
        <v>64</v>
      </c>
      <c r="AN2008" s="15" t="e">
        <v>#N/A</v>
      </c>
      <c r="AO2008" t="str">
        <f>RIGHT('CMO Input'!$T2008,(LEN('CMO Input'!$T2008)-FIND(" ",'CMO Input'!$T2008,1)))</f>
        <v>2”</v>
      </c>
      <c r="AP2008">
        <f>'CMO Input'!$O2008</f>
        <v>2</v>
      </c>
      <c r="AR2008" t="str">
        <f>Table2[[#This Row],[Policy / Non Policy]]</f>
        <v>Non Policy</v>
      </c>
      <c r="AS2008" t="str">
        <f>'CMO Input'!$U2008</f>
        <v>Tier 1</v>
      </c>
      <c r="AT2008" t="str">
        <f>'CMO Input'!$P2008</f>
        <v>ST</v>
      </c>
      <c r="AU2008" t="str" cm="1">
        <f t="array" ref="AU20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2008" s="8" t="str">
        <f>TEXT('CMO Input'!$D2008,"MMM-YY")</f>
        <v>July</v>
      </c>
    </row>
    <row r="2009" spans="1:48" x14ac:dyDescent="0.25">
      <c r="A2009" s="18">
        <v>510797007</v>
      </c>
      <c r="B2009" s="16" t="s">
        <v>180</v>
      </c>
      <c r="C2009" s="16" t="s">
        <v>989</v>
      </c>
      <c r="D2009" s="16" t="s">
        <v>296</v>
      </c>
      <c r="E2009" s="17">
        <v>17</v>
      </c>
      <c r="F2009" s="16" t="s">
        <v>46</v>
      </c>
      <c r="G2009" s="17" t="s">
        <v>998</v>
      </c>
      <c r="H2009" s="16" t="s">
        <v>1194</v>
      </c>
      <c r="I2009" s="16" t="s">
        <v>1118</v>
      </c>
      <c r="J2009" s="16" t="s">
        <v>1208</v>
      </c>
      <c r="K2009" s="18">
        <v>510797007</v>
      </c>
      <c r="L2009" s="16" t="s">
        <v>116</v>
      </c>
      <c r="M2009" s="16">
        <v>2.2000000000000002</v>
      </c>
      <c r="N2009" s="16" t="s">
        <v>52</v>
      </c>
      <c r="O2009" s="16">
        <v>4</v>
      </c>
      <c r="P2009" s="16" t="s">
        <v>163</v>
      </c>
      <c r="Q2009" s="16">
        <v>54</v>
      </c>
      <c r="R2009" s="16" t="s">
        <v>54</v>
      </c>
      <c r="S2009" s="16" t="s">
        <v>117</v>
      </c>
      <c r="T2009" s="16" t="s">
        <v>118</v>
      </c>
      <c r="U2009" s="16" t="s">
        <v>94</v>
      </c>
      <c r="V2009" s="16" t="s">
        <v>58</v>
      </c>
      <c r="W2009" s="16" t="s">
        <v>95</v>
      </c>
      <c r="X2009" s="16" t="b">
        <v>0</v>
      </c>
      <c r="Y2009" s="16" t="b">
        <v>0</v>
      </c>
      <c r="Z2009" s="16" t="e">
        <v>#N/A</v>
      </c>
      <c r="AA2009" s="16">
        <v>0.1188</v>
      </c>
      <c r="AB2009" s="16">
        <v>0</v>
      </c>
      <c r="AC2009" s="16" t="s">
        <v>989</v>
      </c>
      <c r="AD2009" s="16" t="s">
        <v>1118</v>
      </c>
      <c r="AE2009" s="16" t="s">
        <v>1208</v>
      </c>
      <c r="AF2009" s="16" t="s">
        <v>1120</v>
      </c>
      <c r="AG2009" s="16" t="s">
        <v>6</v>
      </c>
      <c r="AH2009" s="16" t="b">
        <v>0</v>
      </c>
      <c r="AI2009" s="16" t="s">
        <v>60</v>
      </c>
      <c r="AJ2009" s="16" t="s">
        <v>170</v>
      </c>
      <c r="AK2009" s="16" t="s">
        <v>147</v>
      </c>
      <c r="AL2009" s="16" t="s">
        <v>1121</v>
      </c>
      <c r="AM2009" s="16" t="s">
        <v>64</v>
      </c>
      <c r="AN2009" s="19" t="e">
        <v>#N/A</v>
      </c>
      <c r="AO2009" t="str">
        <f>RIGHT('CMO Input'!$T2009,(LEN('CMO Input'!$T2009)-FIND(" ",'CMO Input'!$T2009,1)))</f>
        <v>4-5”</v>
      </c>
      <c r="AP2009">
        <f>'CMO Input'!$O2009</f>
        <v>4</v>
      </c>
      <c r="AR2009" t="str">
        <f>Table2[[#This Row],[Policy / Non Policy]]</f>
        <v>Policy</v>
      </c>
      <c r="AS2009" t="str">
        <f>'CMO Input'!$U2009</f>
        <v>Tier 1</v>
      </c>
      <c r="AT2009" t="str">
        <f>'CMO Input'!$P2009</f>
        <v>SI</v>
      </c>
      <c r="AU2009" t="str" cm="1">
        <f t="array" ref="AU20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09" s="8" t="str">
        <f>TEXT('CMO Input'!$D2009,"MMM-YY")</f>
        <v>July</v>
      </c>
    </row>
    <row r="2010" spans="1:48" x14ac:dyDescent="0.25">
      <c r="A2010" s="14">
        <v>510806990</v>
      </c>
      <c r="B2010" s="12" t="s">
        <v>180</v>
      </c>
      <c r="C2010" s="12" t="s">
        <v>989</v>
      </c>
      <c r="D2010" s="12" t="s">
        <v>296</v>
      </c>
      <c r="E2010" s="13">
        <v>17</v>
      </c>
      <c r="F2010" s="12" t="s">
        <v>46</v>
      </c>
      <c r="G2010" s="13" t="s">
        <v>1187</v>
      </c>
      <c r="H2010" s="12" t="s">
        <v>173</v>
      </c>
      <c r="I2010" s="12" t="s">
        <v>1232</v>
      </c>
      <c r="J2010" s="12" t="s">
        <v>1235</v>
      </c>
      <c r="K2010" s="14">
        <v>510806990</v>
      </c>
      <c r="L2010" s="12" t="s">
        <v>90</v>
      </c>
      <c r="M2010" s="12">
        <v>194.2</v>
      </c>
      <c r="N2010" s="12" t="s">
        <v>52</v>
      </c>
      <c r="O2010" s="12">
        <v>4</v>
      </c>
      <c r="P2010" s="12" t="s">
        <v>53</v>
      </c>
      <c r="Q2010" s="12">
        <v>192</v>
      </c>
      <c r="R2010" s="12" t="s">
        <v>54</v>
      </c>
      <c r="S2010" s="12" t="s">
        <v>117</v>
      </c>
      <c r="T2010" s="12" t="s">
        <v>118</v>
      </c>
      <c r="U2010" s="12" t="s">
        <v>94</v>
      </c>
      <c r="V2010" s="12" t="s">
        <v>58</v>
      </c>
      <c r="W2010" s="12" t="s">
        <v>95</v>
      </c>
      <c r="X2010" s="12" t="b">
        <v>0</v>
      </c>
      <c r="Y2010" s="12" t="b">
        <v>0</v>
      </c>
      <c r="Z2010" s="12" t="e">
        <v>#N/A</v>
      </c>
      <c r="AA2010" s="12">
        <v>37.2864</v>
      </c>
      <c r="AB2010" s="12">
        <v>0</v>
      </c>
      <c r="AC2010" s="12" t="s">
        <v>989</v>
      </c>
      <c r="AD2010" s="12" t="s">
        <v>1232</v>
      </c>
      <c r="AE2010" s="12" t="s">
        <v>1235</v>
      </c>
      <c r="AF2010" s="12" t="s">
        <v>992</v>
      </c>
      <c r="AG2010" s="12" t="s">
        <v>6</v>
      </c>
      <c r="AH2010" s="12" t="b">
        <v>0</v>
      </c>
      <c r="AI2010" s="12" t="s">
        <v>39</v>
      </c>
      <c r="AJ2010" s="12" t="s">
        <v>61</v>
      </c>
      <c r="AK2010" s="12" t="s">
        <v>90</v>
      </c>
      <c r="AL2010" s="12" t="s">
        <v>1067</v>
      </c>
      <c r="AM2010" s="12" t="s">
        <v>64</v>
      </c>
      <c r="AN2010" s="15" t="e">
        <v>#N/A</v>
      </c>
      <c r="AO2010" t="str">
        <f>RIGHT('CMO Input'!$T2010,(LEN('CMO Input'!$T2010)-FIND(" ",'CMO Input'!$T2010,1)))</f>
        <v>4-5”</v>
      </c>
      <c r="AP2010">
        <f>'CMO Input'!$O2010</f>
        <v>4</v>
      </c>
      <c r="AR2010" t="str">
        <f>Table2[[#This Row],[Policy / Non Policy]]</f>
        <v>Policy</v>
      </c>
      <c r="AS2010" t="str">
        <f>'CMO Input'!$U2010</f>
        <v>Tier 1</v>
      </c>
      <c r="AT2010" t="str">
        <f>'CMO Input'!$P2010</f>
        <v>CI</v>
      </c>
      <c r="AU2010" t="str" cm="1">
        <f t="array" ref="AU20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0" s="8" t="str">
        <f>TEXT('CMO Input'!$D2010,"MMM-YY")</f>
        <v>July</v>
      </c>
    </row>
    <row r="2011" spans="1:48" x14ac:dyDescent="0.25">
      <c r="A2011" s="18">
        <v>510806991</v>
      </c>
      <c r="B2011" s="16" t="s">
        <v>180</v>
      </c>
      <c r="C2011" s="16" t="s">
        <v>989</v>
      </c>
      <c r="D2011" s="16" t="s">
        <v>296</v>
      </c>
      <c r="E2011" s="17">
        <v>17</v>
      </c>
      <c r="F2011" s="16" t="s">
        <v>46</v>
      </c>
      <c r="G2011" s="17" t="s">
        <v>1187</v>
      </c>
      <c r="H2011" s="16" t="s">
        <v>173</v>
      </c>
      <c r="I2011" s="16" t="s">
        <v>1232</v>
      </c>
      <c r="J2011" s="16" t="s">
        <v>1235</v>
      </c>
      <c r="K2011" s="18">
        <v>510806991</v>
      </c>
      <c r="L2011" s="16" t="s">
        <v>116</v>
      </c>
      <c r="M2011" s="16">
        <v>12.3</v>
      </c>
      <c r="N2011" s="16" t="s">
        <v>52</v>
      </c>
      <c r="O2011" s="16">
        <v>4</v>
      </c>
      <c r="P2011" s="16" t="s">
        <v>53</v>
      </c>
      <c r="Q2011" s="16">
        <v>60</v>
      </c>
      <c r="R2011" s="16" t="s">
        <v>54</v>
      </c>
      <c r="S2011" s="16" t="s">
        <v>117</v>
      </c>
      <c r="T2011" s="16" t="s">
        <v>118</v>
      </c>
      <c r="U2011" s="16" t="s">
        <v>94</v>
      </c>
      <c r="V2011" s="16" t="s">
        <v>58</v>
      </c>
      <c r="W2011" s="16" t="s">
        <v>95</v>
      </c>
      <c r="X2011" s="16" t="b">
        <v>0</v>
      </c>
      <c r="Y2011" s="16" t="b">
        <v>0</v>
      </c>
      <c r="Z2011" s="16" t="e">
        <v>#N/A</v>
      </c>
      <c r="AA2011" s="16">
        <v>0.73799999999999999</v>
      </c>
      <c r="AB2011" s="16">
        <v>0</v>
      </c>
      <c r="AC2011" s="16" t="s">
        <v>989</v>
      </c>
      <c r="AD2011" s="16" t="s">
        <v>1232</v>
      </c>
      <c r="AE2011" s="16" t="s">
        <v>1235</v>
      </c>
      <c r="AF2011" s="16" t="s">
        <v>992</v>
      </c>
      <c r="AG2011" s="16" t="s">
        <v>6</v>
      </c>
      <c r="AH2011" s="16" t="b">
        <v>0</v>
      </c>
      <c r="AI2011" s="16" t="s">
        <v>60</v>
      </c>
      <c r="AJ2011" s="16" t="s">
        <v>61</v>
      </c>
      <c r="AK2011" s="16" t="s">
        <v>147</v>
      </c>
      <c r="AL2011" s="16" t="s">
        <v>1067</v>
      </c>
      <c r="AM2011" s="16" t="s">
        <v>64</v>
      </c>
      <c r="AN2011" s="19" t="e">
        <v>#N/A</v>
      </c>
      <c r="AO2011" t="str">
        <f>RIGHT('CMO Input'!$T2011,(LEN('CMO Input'!$T2011)-FIND(" ",'CMO Input'!$T2011,1)))</f>
        <v>4-5”</v>
      </c>
      <c r="AP2011">
        <f>'CMO Input'!$O2011</f>
        <v>4</v>
      </c>
      <c r="AR2011" t="str">
        <f>Table2[[#This Row],[Policy / Non Policy]]</f>
        <v>Policy</v>
      </c>
      <c r="AS2011" t="str">
        <f>'CMO Input'!$U2011</f>
        <v>Tier 1</v>
      </c>
      <c r="AT2011" t="str">
        <f>'CMO Input'!$P2011</f>
        <v>CI</v>
      </c>
      <c r="AU2011" t="str" cm="1">
        <f t="array" ref="AU20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1" s="8" t="str">
        <f>TEXT('CMO Input'!$D2011,"MMM-YY")</f>
        <v>July</v>
      </c>
    </row>
    <row r="2012" spans="1:48" x14ac:dyDescent="0.25">
      <c r="A2012" s="14">
        <v>510811826</v>
      </c>
      <c r="B2012" s="12" t="s">
        <v>180</v>
      </c>
      <c r="C2012" s="12" t="s">
        <v>989</v>
      </c>
      <c r="D2012" s="12" t="s">
        <v>296</v>
      </c>
      <c r="E2012" s="13">
        <v>17</v>
      </c>
      <c r="F2012" s="12" t="s">
        <v>46</v>
      </c>
      <c r="G2012" s="13" t="s">
        <v>998</v>
      </c>
      <c r="H2012" s="12" t="s">
        <v>1194</v>
      </c>
      <c r="I2012" s="12" t="s">
        <v>1236</v>
      </c>
      <c r="J2012" s="12" t="s">
        <v>1237</v>
      </c>
      <c r="K2012" s="14">
        <v>510811826</v>
      </c>
      <c r="L2012" s="12" t="s">
        <v>116</v>
      </c>
      <c r="M2012" s="12">
        <v>5.3</v>
      </c>
      <c r="N2012" s="12" t="s">
        <v>52</v>
      </c>
      <c r="O2012" s="12">
        <v>4</v>
      </c>
      <c r="P2012" s="12" t="s">
        <v>53</v>
      </c>
      <c r="Q2012" s="12">
        <v>261</v>
      </c>
      <c r="R2012" s="12" t="s">
        <v>54</v>
      </c>
      <c r="S2012" s="12" t="s">
        <v>117</v>
      </c>
      <c r="T2012" s="12" t="s">
        <v>118</v>
      </c>
      <c r="U2012" s="12" t="s">
        <v>94</v>
      </c>
      <c r="V2012" s="12" t="s">
        <v>58</v>
      </c>
      <c r="W2012" s="12" t="s">
        <v>95</v>
      </c>
      <c r="X2012" s="12" t="b">
        <v>0</v>
      </c>
      <c r="Y2012" s="12" t="b">
        <v>0</v>
      </c>
      <c r="Z2012" s="12" t="e">
        <v>#N/A</v>
      </c>
      <c r="AA2012" s="12">
        <v>1.3833</v>
      </c>
      <c r="AB2012" s="12">
        <v>0</v>
      </c>
      <c r="AC2012" s="12" t="s">
        <v>989</v>
      </c>
      <c r="AD2012" s="12" t="s">
        <v>1236</v>
      </c>
      <c r="AE2012" s="12" t="s">
        <v>1237</v>
      </c>
      <c r="AF2012" s="12" t="s">
        <v>1001</v>
      </c>
      <c r="AG2012" s="12" t="s">
        <v>6</v>
      </c>
      <c r="AH2012" s="12" t="b">
        <v>0</v>
      </c>
      <c r="AI2012" s="12" t="s">
        <v>60</v>
      </c>
      <c r="AJ2012" s="12" t="s">
        <v>170</v>
      </c>
      <c r="AK2012" s="12" t="s">
        <v>147</v>
      </c>
      <c r="AL2012" s="12" t="s">
        <v>171</v>
      </c>
      <c r="AM2012" s="12" t="s">
        <v>64</v>
      </c>
      <c r="AN2012" s="15" t="e">
        <v>#N/A</v>
      </c>
      <c r="AO2012" t="str">
        <f>RIGHT('CMO Input'!$T2012,(LEN('CMO Input'!$T2012)-FIND(" ",'CMO Input'!$T2012,1)))</f>
        <v>4-5”</v>
      </c>
      <c r="AP2012">
        <f>'CMO Input'!$O2012</f>
        <v>4</v>
      </c>
      <c r="AR2012" t="str">
        <f>Table2[[#This Row],[Policy / Non Policy]]</f>
        <v>Policy</v>
      </c>
      <c r="AS2012" t="str">
        <f>'CMO Input'!$U2012</f>
        <v>Tier 1</v>
      </c>
      <c r="AT2012" t="str">
        <f>'CMO Input'!$P2012</f>
        <v>CI</v>
      </c>
      <c r="AU2012" t="str" cm="1">
        <f t="array" ref="AU20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2" s="8" t="str">
        <f>TEXT('CMO Input'!$D2012,"MMM-YY")</f>
        <v>July</v>
      </c>
    </row>
    <row r="2013" spans="1:48" x14ac:dyDescent="0.25">
      <c r="A2013" s="18">
        <v>510895843</v>
      </c>
      <c r="B2013" s="16" t="s">
        <v>180</v>
      </c>
      <c r="C2013" s="16" t="s">
        <v>989</v>
      </c>
      <c r="D2013" s="16" t="s">
        <v>296</v>
      </c>
      <c r="E2013" s="17">
        <v>17</v>
      </c>
      <c r="F2013" s="16" t="s">
        <v>46</v>
      </c>
      <c r="G2013" s="17" t="s">
        <v>1187</v>
      </c>
      <c r="H2013" s="16" t="s">
        <v>1200</v>
      </c>
      <c r="I2013" s="16" t="s">
        <v>1230</v>
      </c>
      <c r="J2013" s="16" t="s">
        <v>1231</v>
      </c>
      <c r="K2013" s="18">
        <v>510895843</v>
      </c>
      <c r="L2013" s="16" t="s">
        <v>90</v>
      </c>
      <c r="M2013" s="16">
        <v>206</v>
      </c>
      <c r="N2013" s="16" t="s">
        <v>52</v>
      </c>
      <c r="O2013" s="16">
        <v>4</v>
      </c>
      <c r="P2013" s="16" t="s">
        <v>53</v>
      </c>
      <c r="Q2013" s="16">
        <v>77</v>
      </c>
      <c r="R2013" s="16" t="s">
        <v>54</v>
      </c>
      <c r="S2013" s="16" t="s">
        <v>117</v>
      </c>
      <c r="T2013" s="16" t="s">
        <v>118</v>
      </c>
      <c r="U2013" s="16" t="s">
        <v>94</v>
      </c>
      <c r="V2013" s="16" t="s">
        <v>58</v>
      </c>
      <c r="W2013" s="16" t="s">
        <v>95</v>
      </c>
      <c r="X2013" s="16" t="b">
        <v>0</v>
      </c>
      <c r="Y2013" s="16" t="b">
        <v>0</v>
      </c>
      <c r="Z2013" s="16" t="e">
        <v>#N/A</v>
      </c>
      <c r="AA2013" s="16">
        <v>15.861999999999998</v>
      </c>
      <c r="AB2013" s="16">
        <v>0</v>
      </c>
      <c r="AC2013" s="16" t="s">
        <v>989</v>
      </c>
      <c r="AD2013" s="16" t="s">
        <v>1230</v>
      </c>
      <c r="AE2013" s="16" t="s">
        <v>1231</v>
      </c>
      <c r="AF2013" s="16" t="s">
        <v>992</v>
      </c>
      <c r="AG2013" s="16" t="s">
        <v>6</v>
      </c>
      <c r="AH2013" s="16" t="b">
        <v>0</v>
      </c>
      <c r="AI2013" s="16" t="s">
        <v>39</v>
      </c>
      <c r="AJ2013" s="16" t="s">
        <v>61</v>
      </c>
      <c r="AK2013" s="16" t="s">
        <v>90</v>
      </c>
      <c r="AL2013" s="16" t="s">
        <v>1054</v>
      </c>
      <c r="AM2013" s="16" t="s">
        <v>64</v>
      </c>
      <c r="AN2013" s="19" t="e">
        <v>#N/A</v>
      </c>
      <c r="AO2013" t="str">
        <f>RIGHT('CMO Input'!$T2013,(LEN('CMO Input'!$T2013)-FIND(" ",'CMO Input'!$T2013,1)))</f>
        <v>4-5”</v>
      </c>
      <c r="AP2013">
        <f>'CMO Input'!$O2013</f>
        <v>4</v>
      </c>
      <c r="AR2013" t="str">
        <f>Table2[[#This Row],[Policy / Non Policy]]</f>
        <v>Policy</v>
      </c>
      <c r="AS2013" t="str">
        <f>'CMO Input'!$U2013</f>
        <v>Tier 1</v>
      </c>
      <c r="AT2013" t="str">
        <f>'CMO Input'!$P2013</f>
        <v>CI</v>
      </c>
      <c r="AU2013" t="str" cm="1">
        <f t="array" ref="AU20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3" s="8" t="str">
        <f>TEXT('CMO Input'!$D2013,"MMM-YY")</f>
        <v>July</v>
      </c>
    </row>
    <row r="2014" spans="1:48" x14ac:dyDescent="0.25">
      <c r="A2014" s="14">
        <v>510914678</v>
      </c>
      <c r="B2014" s="12" t="s">
        <v>180</v>
      </c>
      <c r="C2014" s="12" t="s">
        <v>989</v>
      </c>
      <c r="D2014" s="12" t="s">
        <v>296</v>
      </c>
      <c r="E2014" s="13">
        <v>17</v>
      </c>
      <c r="F2014" s="12" t="s">
        <v>46</v>
      </c>
      <c r="G2014" s="13" t="s">
        <v>1044</v>
      </c>
      <c r="H2014" s="12" t="s">
        <v>1204</v>
      </c>
      <c r="I2014" s="12" t="s">
        <v>1238</v>
      </c>
      <c r="J2014" s="12" t="s">
        <v>1239</v>
      </c>
      <c r="K2014" s="14">
        <v>510914678</v>
      </c>
      <c r="L2014" s="12" t="s">
        <v>116</v>
      </c>
      <c r="M2014" s="12">
        <v>6</v>
      </c>
      <c r="N2014" s="12" t="s">
        <v>52</v>
      </c>
      <c r="O2014" s="12">
        <v>4</v>
      </c>
      <c r="P2014" s="12" t="s">
        <v>163</v>
      </c>
      <c r="Q2014" s="12">
        <v>108</v>
      </c>
      <c r="R2014" s="12" t="s">
        <v>54</v>
      </c>
      <c r="S2014" s="12" t="s">
        <v>117</v>
      </c>
      <c r="T2014" s="12" t="s">
        <v>118</v>
      </c>
      <c r="U2014" s="12" t="s">
        <v>94</v>
      </c>
      <c r="V2014" s="12" t="s">
        <v>58</v>
      </c>
      <c r="W2014" s="12" t="s">
        <v>95</v>
      </c>
      <c r="X2014" s="12" t="b">
        <v>0</v>
      </c>
      <c r="Y2014" s="12" t="b">
        <v>0</v>
      </c>
      <c r="Z2014" s="12" t="e">
        <v>#N/A</v>
      </c>
      <c r="AA2014" s="12">
        <v>0.64800000000000002</v>
      </c>
      <c r="AB2014" s="12">
        <v>0</v>
      </c>
      <c r="AC2014" s="12" t="s">
        <v>989</v>
      </c>
      <c r="AD2014" s="12" t="s">
        <v>1238</v>
      </c>
      <c r="AE2014" s="12" t="s">
        <v>1239</v>
      </c>
      <c r="AF2014" s="12" t="s">
        <v>1046</v>
      </c>
      <c r="AG2014" s="12" t="s">
        <v>6</v>
      </c>
      <c r="AH2014" s="12" t="b">
        <v>0</v>
      </c>
      <c r="AI2014" s="12" t="s">
        <v>60</v>
      </c>
      <c r="AJ2014" s="12" t="s">
        <v>166</v>
      </c>
      <c r="AK2014" s="12" t="s">
        <v>147</v>
      </c>
      <c r="AL2014" s="12" t="s">
        <v>1090</v>
      </c>
      <c r="AM2014" s="12" t="s">
        <v>64</v>
      </c>
      <c r="AN2014" s="15" t="e">
        <v>#N/A</v>
      </c>
      <c r="AO2014" t="str">
        <f>RIGHT('CMO Input'!$T2014,(LEN('CMO Input'!$T2014)-FIND(" ",'CMO Input'!$T2014,1)))</f>
        <v>4-5”</v>
      </c>
      <c r="AP2014">
        <f>'CMO Input'!$O2014</f>
        <v>4</v>
      </c>
      <c r="AR2014" t="str">
        <f>Table2[[#This Row],[Policy / Non Policy]]</f>
        <v>Policy</v>
      </c>
      <c r="AS2014" t="str">
        <f>'CMO Input'!$U2014</f>
        <v>Tier 1</v>
      </c>
      <c r="AT2014" t="str">
        <f>'CMO Input'!$P2014</f>
        <v>SI</v>
      </c>
      <c r="AU2014" t="str" cm="1">
        <f t="array" ref="AU20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4" s="8" t="str">
        <f>TEXT('CMO Input'!$D2014,"MMM-YY")</f>
        <v>July</v>
      </c>
    </row>
    <row r="2015" spans="1:48" x14ac:dyDescent="0.25">
      <c r="A2015" s="18">
        <v>510918216</v>
      </c>
      <c r="B2015" s="16" t="s">
        <v>180</v>
      </c>
      <c r="C2015" s="16" t="s">
        <v>989</v>
      </c>
      <c r="D2015" s="16" t="s">
        <v>296</v>
      </c>
      <c r="E2015" s="17">
        <v>17</v>
      </c>
      <c r="F2015" s="16" t="s">
        <v>46</v>
      </c>
      <c r="G2015" s="17" t="s">
        <v>1187</v>
      </c>
      <c r="H2015" s="16" t="s">
        <v>1200</v>
      </c>
      <c r="I2015" s="16" t="s">
        <v>1112</v>
      </c>
      <c r="J2015" s="16" t="s">
        <v>1201</v>
      </c>
      <c r="K2015" s="18">
        <v>510918216</v>
      </c>
      <c r="L2015" s="16" t="s">
        <v>116</v>
      </c>
      <c r="M2015" s="16">
        <v>10.7</v>
      </c>
      <c r="N2015" s="16" t="s">
        <v>52</v>
      </c>
      <c r="O2015" s="16">
        <v>4</v>
      </c>
      <c r="P2015" s="16" t="s">
        <v>163</v>
      </c>
      <c r="Q2015" s="16">
        <v>65</v>
      </c>
      <c r="R2015" s="16" t="s">
        <v>54</v>
      </c>
      <c r="S2015" s="16" t="s">
        <v>117</v>
      </c>
      <c r="T2015" s="16" t="s">
        <v>118</v>
      </c>
      <c r="U2015" s="16" t="s">
        <v>94</v>
      </c>
      <c r="V2015" s="16" t="s">
        <v>58</v>
      </c>
      <c r="W2015" s="16" t="s">
        <v>95</v>
      </c>
      <c r="X2015" s="16" t="b">
        <v>0</v>
      </c>
      <c r="Y2015" s="16" t="b">
        <v>0</v>
      </c>
      <c r="Z2015" s="16" t="e">
        <v>#N/A</v>
      </c>
      <c r="AA2015" s="16">
        <v>0.69550000000000001</v>
      </c>
      <c r="AB2015" s="16">
        <v>0</v>
      </c>
      <c r="AC2015" s="16" t="s">
        <v>989</v>
      </c>
      <c r="AD2015" s="16" t="s">
        <v>1112</v>
      </c>
      <c r="AE2015" s="16" t="s">
        <v>1201</v>
      </c>
      <c r="AF2015" s="16" t="s">
        <v>996</v>
      </c>
      <c r="AG2015" s="16" t="s">
        <v>6</v>
      </c>
      <c r="AH2015" s="16" t="b">
        <v>0</v>
      </c>
      <c r="AI2015" s="16" t="s">
        <v>60</v>
      </c>
      <c r="AJ2015" s="16" t="s">
        <v>61</v>
      </c>
      <c r="AK2015" s="16" t="s">
        <v>147</v>
      </c>
      <c r="AL2015" s="16" t="s">
        <v>153</v>
      </c>
      <c r="AM2015" s="16" t="s">
        <v>64</v>
      </c>
      <c r="AN2015" s="19" t="e">
        <v>#N/A</v>
      </c>
      <c r="AO2015" t="str">
        <f>RIGHT('CMO Input'!$T2015,(LEN('CMO Input'!$T2015)-FIND(" ",'CMO Input'!$T2015,1)))</f>
        <v>4-5”</v>
      </c>
      <c r="AP2015">
        <f>'CMO Input'!$O2015</f>
        <v>4</v>
      </c>
      <c r="AR2015" t="str">
        <f>Table2[[#This Row],[Policy / Non Policy]]</f>
        <v>Policy</v>
      </c>
      <c r="AS2015" t="str">
        <f>'CMO Input'!$U2015</f>
        <v>Tier 1</v>
      </c>
      <c r="AT2015" t="str">
        <f>'CMO Input'!$P2015</f>
        <v>SI</v>
      </c>
      <c r="AU2015" t="str" cm="1">
        <f t="array" ref="AU20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5" s="8" t="str">
        <f>TEXT('CMO Input'!$D2015,"MMM-YY")</f>
        <v>July</v>
      </c>
    </row>
    <row r="2016" spans="1:48" x14ac:dyDescent="0.25">
      <c r="A2016" s="14">
        <v>510930950</v>
      </c>
      <c r="B2016" s="12" t="s">
        <v>180</v>
      </c>
      <c r="C2016" s="12" t="s">
        <v>989</v>
      </c>
      <c r="D2016" s="12" t="s">
        <v>296</v>
      </c>
      <c r="E2016" s="13">
        <v>17</v>
      </c>
      <c r="F2016" s="12" t="s">
        <v>46</v>
      </c>
      <c r="G2016" s="13" t="s">
        <v>1187</v>
      </c>
      <c r="H2016" s="12" t="s">
        <v>1200</v>
      </c>
      <c r="I2016" s="12" t="s">
        <v>1081</v>
      </c>
      <c r="J2016" s="12" t="s">
        <v>1082</v>
      </c>
      <c r="K2016" s="14">
        <v>510930950</v>
      </c>
      <c r="L2016" s="12" t="s">
        <v>90</v>
      </c>
      <c r="M2016" s="12">
        <v>107.2</v>
      </c>
      <c r="N2016" s="12" t="s">
        <v>52</v>
      </c>
      <c r="O2016" s="12">
        <v>4</v>
      </c>
      <c r="P2016" s="12" t="s">
        <v>53</v>
      </c>
      <c r="Q2016" s="12">
        <v>100</v>
      </c>
      <c r="R2016" s="12" t="s">
        <v>54</v>
      </c>
      <c r="S2016" s="12" t="s">
        <v>117</v>
      </c>
      <c r="T2016" s="12" t="s">
        <v>118</v>
      </c>
      <c r="U2016" s="12" t="s">
        <v>94</v>
      </c>
      <c r="V2016" s="12" t="s">
        <v>58</v>
      </c>
      <c r="W2016" s="12" t="s">
        <v>95</v>
      </c>
      <c r="X2016" s="12" t="b">
        <v>0</v>
      </c>
      <c r="Y2016" s="12" t="b">
        <v>0</v>
      </c>
      <c r="Z2016" s="12" t="e">
        <v>#N/A</v>
      </c>
      <c r="AA2016" s="12">
        <v>10.72</v>
      </c>
      <c r="AB2016" s="12">
        <v>0</v>
      </c>
      <c r="AC2016" s="12" t="s">
        <v>989</v>
      </c>
      <c r="AD2016" s="12" t="s">
        <v>1081</v>
      </c>
      <c r="AE2016" s="12" t="s">
        <v>1082</v>
      </c>
      <c r="AF2016" s="12" t="s">
        <v>992</v>
      </c>
      <c r="AG2016" s="12" t="s">
        <v>6</v>
      </c>
      <c r="AH2016" s="12" t="b">
        <v>0</v>
      </c>
      <c r="AI2016" s="12" t="s">
        <v>39</v>
      </c>
      <c r="AJ2016" s="12" t="s">
        <v>61</v>
      </c>
      <c r="AK2016" s="12" t="s">
        <v>90</v>
      </c>
      <c r="AL2016" s="12" t="s">
        <v>352</v>
      </c>
      <c r="AM2016" s="12" t="s">
        <v>64</v>
      </c>
      <c r="AN2016" s="15" t="e">
        <v>#N/A</v>
      </c>
      <c r="AO2016" t="str">
        <f>RIGHT('CMO Input'!$T2016,(LEN('CMO Input'!$T2016)-FIND(" ",'CMO Input'!$T2016,1)))</f>
        <v>4-5”</v>
      </c>
      <c r="AP2016">
        <f>'CMO Input'!$O2016</f>
        <v>4</v>
      </c>
      <c r="AR2016" t="str">
        <f>Table2[[#This Row],[Policy / Non Policy]]</f>
        <v>Policy</v>
      </c>
      <c r="AS2016" t="str">
        <f>'CMO Input'!$U2016</f>
        <v>Tier 1</v>
      </c>
      <c r="AT2016" t="str">
        <f>'CMO Input'!$P2016</f>
        <v>CI</v>
      </c>
      <c r="AU2016" t="str" cm="1">
        <f t="array" ref="AU20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6" s="8" t="str">
        <f>TEXT('CMO Input'!$D2016,"MMM-YY")</f>
        <v>July</v>
      </c>
    </row>
    <row r="2017" spans="1:48" x14ac:dyDescent="0.25">
      <c r="A2017" s="18">
        <v>510939057</v>
      </c>
      <c r="B2017" s="16" t="s">
        <v>180</v>
      </c>
      <c r="C2017" s="16" t="s">
        <v>989</v>
      </c>
      <c r="D2017" s="16" t="s">
        <v>296</v>
      </c>
      <c r="E2017" s="17">
        <v>17</v>
      </c>
      <c r="F2017" s="16" t="s">
        <v>46</v>
      </c>
      <c r="G2017" s="17" t="s">
        <v>998</v>
      </c>
      <c r="H2017" s="16" t="s">
        <v>1191</v>
      </c>
      <c r="I2017" s="16" t="s">
        <v>1212</v>
      </c>
      <c r="J2017" s="16" t="s">
        <v>1240</v>
      </c>
      <c r="K2017" s="18">
        <v>510939057</v>
      </c>
      <c r="L2017" s="16" t="s">
        <v>116</v>
      </c>
      <c r="M2017" s="16">
        <v>4.8</v>
      </c>
      <c r="N2017" s="16" t="s">
        <v>52</v>
      </c>
      <c r="O2017" s="16">
        <v>4</v>
      </c>
      <c r="P2017" s="16" t="s">
        <v>163</v>
      </c>
      <c r="Q2017" s="16">
        <v>145</v>
      </c>
      <c r="R2017" s="16" t="s">
        <v>54</v>
      </c>
      <c r="S2017" s="16" t="s">
        <v>117</v>
      </c>
      <c r="T2017" s="16" t="s">
        <v>118</v>
      </c>
      <c r="U2017" s="16" t="s">
        <v>94</v>
      </c>
      <c r="V2017" s="16" t="s">
        <v>58</v>
      </c>
      <c r="W2017" s="16" t="s">
        <v>95</v>
      </c>
      <c r="X2017" s="16" t="b">
        <v>0</v>
      </c>
      <c r="Y2017" s="16" t="b">
        <v>0</v>
      </c>
      <c r="Z2017" s="16" t="e">
        <v>#N/A</v>
      </c>
      <c r="AA2017" s="16">
        <v>0.69599999999999995</v>
      </c>
      <c r="AB2017" s="16">
        <v>0</v>
      </c>
      <c r="AC2017" s="16" t="s">
        <v>989</v>
      </c>
      <c r="AD2017" s="16" t="s">
        <v>1212</v>
      </c>
      <c r="AE2017" s="16" t="s">
        <v>1240</v>
      </c>
      <c r="AF2017" s="16" t="s">
        <v>1025</v>
      </c>
      <c r="AG2017" s="16" t="s">
        <v>6</v>
      </c>
      <c r="AH2017" s="16" t="b">
        <v>0</v>
      </c>
      <c r="AI2017" s="16" t="s">
        <v>60</v>
      </c>
      <c r="AJ2017" s="16" t="s">
        <v>170</v>
      </c>
      <c r="AK2017" s="16" t="s">
        <v>147</v>
      </c>
      <c r="AL2017" s="16" t="s">
        <v>1036</v>
      </c>
      <c r="AM2017" s="16" t="s">
        <v>64</v>
      </c>
      <c r="AN2017" s="19" t="e">
        <v>#N/A</v>
      </c>
      <c r="AO2017" t="str">
        <f>RIGHT('CMO Input'!$T2017,(LEN('CMO Input'!$T2017)-FIND(" ",'CMO Input'!$T2017,1)))</f>
        <v>4-5”</v>
      </c>
      <c r="AP2017">
        <f>'CMO Input'!$O2017</f>
        <v>4</v>
      </c>
      <c r="AR2017" t="str">
        <f>Table2[[#This Row],[Policy / Non Policy]]</f>
        <v>Policy</v>
      </c>
      <c r="AS2017" t="str">
        <f>'CMO Input'!$U2017</f>
        <v>Tier 1</v>
      </c>
      <c r="AT2017" t="str">
        <f>'CMO Input'!$P2017</f>
        <v>SI</v>
      </c>
      <c r="AU2017" t="str" cm="1">
        <f t="array" ref="AU20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7" s="8" t="str">
        <f>TEXT('CMO Input'!$D2017,"MMM-YY")</f>
        <v>July</v>
      </c>
    </row>
    <row r="2018" spans="1:48" x14ac:dyDescent="0.25">
      <c r="A2018" s="14">
        <v>510943293</v>
      </c>
      <c r="B2018" s="12" t="s">
        <v>180</v>
      </c>
      <c r="C2018" s="12" t="s">
        <v>989</v>
      </c>
      <c r="D2018" s="12" t="s">
        <v>296</v>
      </c>
      <c r="E2018" s="13">
        <v>17</v>
      </c>
      <c r="F2018" s="12" t="s">
        <v>46</v>
      </c>
      <c r="G2018" s="13" t="s">
        <v>998</v>
      </c>
      <c r="H2018" s="12" t="s">
        <v>1194</v>
      </c>
      <c r="I2018" s="12" t="s">
        <v>1149</v>
      </c>
      <c r="J2018" s="12" t="s">
        <v>1198</v>
      </c>
      <c r="K2018" s="14">
        <v>510943293</v>
      </c>
      <c r="L2018" s="12" t="s">
        <v>116</v>
      </c>
      <c r="M2018" s="12">
        <v>14</v>
      </c>
      <c r="N2018" s="12" t="s">
        <v>52</v>
      </c>
      <c r="O2018" s="12">
        <v>4</v>
      </c>
      <c r="P2018" s="12" t="s">
        <v>53</v>
      </c>
      <c r="Q2018" s="12">
        <v>53</v>
      </c>
      <c r="R2018" s="12" t="s">
        <v>54</v>
      </c>
      <c r="S2018" s="12" t="s">
        <v>117</v>
      </c>
      <c r="T2018" s="12" t="s">
        <v>118</v>
      </c>
      <c r="U2018" s="12" t="s">
        <v>94</v>
      </c>
      <c r="V2018" s="12" t="s">
        <v>58</v>
      </c>
      <c r="W2018" s="12" t="s">
        <v>95</v>
      </c>
      <c r="X2018" s="12" t="b">
        <v>0</v>
      </c>
      <c r="Y2018" s="12" t="b">
        <v>0</v>
      </c>
      <c r="Z2018" s="12" t="e">
        <v>#N/A</v>
      </c>
      <c r="AA2018" s="12">
        <v>0.74199999999999999</v>
      </c>
      <c r="AB2018" s="12">
        <v>0</v>
      </c>
      <c r="AC2018" s="12" t="s">
        <v>989</v>
      </c>
      <c r="AD2018" s="12" t="s">
        <v>1149</v>
      </c>
      <c r="AE2018" s="12" t="s">
        <v>1198</v>
      </c>
      <c r="AF2018" s="12" t="s">
        <v>1031</v>
      </c>
      <c r="AG2018" s="12" t="s">
        <v>6</v>
      </c>
      <c r="AH2018" s="12" t="b">
        <v>0</v>
      </c>
      <c r="AI2018" s="12" t="s">
        <v>60</v>
      </c>
      <c r="AJ2018" s="12" t="s">
        <v>170</v>
      </c>
      <c r="AK2018" s="12" t="s">
        <v>147</v>
      </c>
      <c r="AL2018" s="12" t="s">
        <v>1151</v>
      </c>
      <c r="AM2018" s="12" t="s">
        <v>64</v>
      </c>
      <c r="AN2018" s="15" t="e">
        <v>#N/A</v>
      </c>
      <c r="AO2018" t="str">
        <f>RIGHT('CMO Input'!$T2018,(LEN('CMO Input'!$T2018)-FIND(" ",'CMO Input'!$T2018,1)))</f>
        <v>4-5”</v>
      </c>
      <c r="AP2018">
        <f>'CMO Input'!$O2018</f>
        <v>4</v>
      </c>
      <c r="AR2018" t="str">
        <f>Table2[[#This Row],[Policy / Non Policy]]</f>
        <v>Policy</v>
      </c>
      <c r="AS2018" t="str">
        <f>'CMO Input'!$U2018</f>
        <v>Tier 1</v>
      </c>
      <c r="AT2018" t="str">
        <f>'CMO Input'!$P2018</f>
        <v>CI</v>
      </c>
      <c r="AU2018" t="str" cm="1">
        <f t="array" ref="AU20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8" s="8" t="str">
        <f>TEXT('CMO Input'!$D2018,"MMM-YY")</f>
        <v>July</v>
      </c>
    </row>
    <row r="2019" spans="1:48" x14ac:dyDescent="0.25">
      <c r="A2019" s="18">
        <v>510943503</v>
      </c>
      <c r="B2019" s="16" t="s">
        <v>180</v>
      </c>
      <c r="C2019" s="16" t="s">
        <v>989</v>
      </c>
      <c r="D2019" s="16" t="s">
        <v>296</v>
      </c>
      <c r="E2019" s="17">
        <v>17</v>
      </c>
      <c r="F2019" s="16" t="s">
        <v>46</v>
      </c>
      <c r="G2019" s="17" t="s">
        <v>998</v>
      </c>
      <c r="H2019" s="16" t="s">
        <v>1195</v>
      </c>
      <c r="I2019" s="16" t="s">
        <v>1202</v>
      </c>
      <c r="J2019" s="16" t="s">
        <v>1203</v>
      </c>
      <c r="K2019" s="18">
        <v>510943503</v>
      </c>
      <c r="L2019" s="16" t="s">
        <v>116</v>
      </c>
      <c r="M2019" s="16">
        <v>7.9</v>
      </c>
      <c r="N2019" s="16" t="s">
        <v>52</v>
      </c>
      <c r="O2019" s="16">
        <v>4</v>
      </c>
      <c r="P2019" s="16" t="s">
        <v>163</v>
      </c>
      <c r="Q2019" s="16">
        <v>113</v>
      </c>
      <c r="R2019" s="16" t="s">
        <v>54</v>
      </c>
      <c r="S2019" s="16" t="s">
        <v>117</v>
      </c>
      <c r="T2019" s="16" t="s">
        <v>118</v>
      </c>
      <c r="U2019" s="16" t="s">
        <v>94</v>
      </c>
      <c r="V2019" s="16" t="s">
        <v>58</v>
      </c>
      <c r="W2019" s="16" t="s">
        <v>95</v>
      </c>
      <c r="X2019" s="16" t="b">
        <v>0</v>
      </c>
      <c r="Y2019" s="16" t="b">
        <v>0</v>
      </c>
      <c r="Z2019" s="16" t="e">
        <v>#N/A</v>
      </c>
      <c r="AA2019" s="16">
        <v>0.89270000000000005</v>
      </c>
      <c r="AB2019" s="16">
        <v>0</v>
      </c>
      <c r="AC2019" s="16" t="s">
        <v>989</v>
      </c>
      <c r="AD2019" s="16" t="s">
        <v>1202</v>
      </c>
      <c r="AE2019" s="16" t="s">
        <v>1203</v>
      </c>
      <c r="AF2019" s="16" t="s">
        <v>1001</v>
      </c>
      <c r="AG2019" s="16" t="s">
        <v>6</v>
      </c>
      <c r="AH2019" s="16" t="b">
        <v>0</v>
      </c>
      <c r="AI2019" s="16" t="s">
        <v>60</v>
      </c>
      <c r="AJ2019" s="16" t="s">
        <v>170</v>
      </c>
      <c r="AK2019" s="16" t="s">
        <v>147</v>
      </c>
      <c r="AL2019" s="16" t="s">
        <v>1068</v>
      </c>
      <c r="AM2019" s="16" t="s">
        <v>64</v>
      </c>
      <c r="AN2019" s="19" t="e">
        <v>#N/A</v>
      </c>
      <c r="AO2019" t="str">
        <f>RIGHT('CMO Input'!$T2019,(LEN('CMO Input'!$T2019)-FIND(" ",'CMO Input'!$T2019,1)))</f>
        <v>4-5”</v>
      </c>
      <c r="AP2019">
        <f>'CMO Input'!$O2019</f>
        <v>4</v>
      </c>
      <c r="AR2019" t="str">
        <f>Table2[[#This Row],[Policy / Non Policy]]</f>
        <v>Policy</v>
      </c>
      <c r="AS2019" t="str">
        <f>'CMO Input'!$U2019</f>
        <v>Tier 1</v>
      </c>
      <c r="AT2019" t="str">
        <f>'CMO Input'!$P2019</f>
        <v>SI</v>
      </c>
      <c r="AU2019" t="str" cm="1">
        <f t="array" ref="AU20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19" s="8" t="str">
        <f>TEXT('CMO Input'!$D2019,"MMM-YY")</f>
        <v>July</v>
      </c>
    </row>
    <row r="2020" spans="1:48" x14ac:dyDescent="0.25">
      <c r="A2020" s="14">
        <v>510950933</v>
      </c>
      <c r="B2020" s="12" t="s">
        <v>180</v>
      </c>
      <c r="C2020" s="12" t="s">
        <v>989</v>
      </c>
      <c r="D2020" s="12" t="s">
        <v>296</v>
      </c>
      <c r="E2020" s="13">
        <v>17</v>
      </c>
      <c r="F2020" s="12" t="s">
        <v>46</v>
      </c>
      <c r="G2020" s="13" t="s">
        <v>1044</v>
      </c>
      <c r="H2020" s="12" t="s">
        <v>159</v>
      </c>
      <c r="I2020" s="12" t="s">
        <v>1167</v>
      </c>
      <c r="J2020" s="12" t="s">
        <v>1241</v>
      </c>
      <c r="K2020" s="14">
        <v>510950933</v>
      </c>
      <c r="L2020" s="12" t="s">
        <v>116</v>
      </c>
      <c r="M2020" s="12">
        <v>130.4</v>
      </c>
      <c r="N2020" s="12" t="s">
        <v>52</v>
      </c>
      <c r="O2020" s="12">
        <v>4</v>
      </c>
      <c r="P2020" s="12" t="s">
        <v>91</v>
      </c>
      <c r="Q2020" s="12">
        <v>104</v>
      </c>
      <c r="R2020" s="12" t="s">
        <v>54</v>
      </c>
      <c r="S2020" s="12" t="s">
        <v>117</v>
      </c>
      <c r="T2020" s="12" t="s">
        <v>118</v>
      </c>
      <c r="U2020" s="12" t="s">
        <v>94</v>
      </c>
      <c r="V2020" s="12" t="s">
        <v>58</v>
      </c>
      <c r="W2020" s="12" t="s">
        <v>95</v>
      </c>
      <c r="X2020" s="12" t="b">
        <v>0</v>
      </c>
      <c r="Y2020" s="12" t="b">
        <v>0</v>
      </c>
      <c r="Z2020" s="12" t="e">
        <v>#N/A</v>
      </c>
      <c r="AA2020" s="12">
        <v>13.561600000000002</v>
      </c>
      <c r="AB2020" s="12">
        <v>0</v>
      </c>
      <c r="AC2020" s="12" t="s">
        <v>989</v>
      </c>
      <c r="AD2020" s="12" t="s">
        <v>1167</v>
      </c>
      <c r="AE2020" s="12" t="s">
        <v>1241</v>
      </c>
      <c r="AF2020" s="12" t="s">
        <v>1010</v>
      </c>
      <c r="AG2020" s="12" t="s">
        <v>6</v>
      </c>
      <c r="AH2020" s="12" t="b">
        <v>0</v>
      </c>
      <c r="AI2020" s="12" t="s">
        <v>60</v>
      </c>
      <c r="AJ2020" s="12" t="s">
        <v>827</v>
      </c>
      <c r="AK2020" s="12" t="s">
        <v>147</v>
      </c>
      <c r="AL2020" s="12" t="s">
        <v>1011</v>
      </c>
      <c r="AM2020" s="12" t="s">
        <v>64</v>
      </c>
      <c r="AN2020" s="15" t="e">
        <v>#N/A</v>
      </c>
      <c r="AO2020" t="str">
        <f>RIGHT('CMO Input'!$T2020,(LEN('CMO Input'!$T2020)-FIND(" ",'CMO Input'!$T2020,1)))</f>
        <v>4-5”</v>
      </c>
      <c r="AP2020">
        <f>'CMO Input'!$O2020</f>
        <v>4</v>
      </c>
      <c r="AR2020" t="str">
        <f>Table2[[#This Row],[Policy / Non Policy]]</f>
        <v>Policy</v>
      </c>
      <c r="AS2020" t="str">
        <f>'CMO Input'!$U2020</f>
        <v>Tier 1</v>
      </c>
      <c r="AT2020" t="str">
        <f>'CMO Input'!$P2020</f>
        <v>DI</v>
      </c>
      <c r="AU2020" t="str" cm="1">
        <f t="array" ref="AU20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20" s="8" t="str">
        <f>TEXT('CMO Input'!$D2020,"MMM-YY")</f>
        <v>July</v>
      </c>
    </row>
    <row r="2021" spans="1:48" x14ac:dyDescent="0.25">
      <c r="A2021" s="18">
        <v>510963973</v>
      </c>
      <c r="B2021" s="16" t="s">
        <v>180</v>
      </c>
      <c r="C2021" s="16" t="s">
        <v>989</v>
      </c>
      <c r="D2021" s="16" t="s">
        <v>296</v>
      </c>
      <c r="E2021" s="17">
        <v>17</v>
      </c>
      <c r="F2021" s="16" t="s">
        <v>46</v>
      </c>
      <c r="G2021" s="17" t="s">
        <v>998</v>
      </c>
      <c r="H2021" s="16" t="s">
        <v>1191</v>
      </c>
      <c r="I2021" s="16" t="s">
        <v>1192</v>
      </c>
      <c r="J2021" s="16" t="s">
        <v>1193</v>
      </c>
      <c r="K2021" s="18">
        <v>510963973</v>
      </c>
      <c r="L2021" s="16" t="s">
        <v>116</v>
      </c>
      <c r="M2021" s="16">
        <v>11.2</v>
      </c>
      <c r="N2021" s="16" t="s">
        <v>52</v>
      </c>
      <c r="O2021" s="16">
        <v>4</v>
      </c>
      <c r="P2021" s="16" t="s">
        <v>163</v>
      </c>
      <c r="Q2021" s="16">
        <v>110</v>
      </c>
      <c r="R2021" s="16" t="s">
        <v>54</v>
      </c>
      <c r="S2021" s="16" t="s">
        <v>117</v>
      </c>
      <c r="T2021" s="16" t="s">
        <v>118</v>
      </c>
      <c r="U2021" s="16" t="s">
        <v>94</v>
      </c>
      <c r="V2021" s="16" t="s">
        <v>58</v>
      </c>
      <c r="W2021" s="16" t="s">
        <v>95</v>
      </c>
      <c r="X2021" s="16" t="b">
        <v>0</v>
      </c>
      <c r="Y2021" s="16" t="b">
        <v>0</v>
      </c>
      <c r="Z2021" s="16" t="e">
        <v>#N/A</v>
      </c>
      <c r="AA2021" s="16">
        <v>1.232</v>
      </c>
      <c r="AB2021" s="16">
        <v>0</v>
      </c>
      <c r="AC2021" s="16" t="s">
        <v>989</v>
      </c>
      <c r="AD2021" s="16" t="s">
        <v>1192</v>
      </c>
      <c r="AE2021" s="16" t="s">
        <v>1193</v>
      </c>
      <c r="AF2021" s="16" t="s">
        <v>1025</v>
      </c>
      <c r="AG2021" s="16" t="s">
        <v>6</v>
      </c>
      <c r="AH2021" s="16" t="b">
        <v>0</v>
      </c>
      <c r="AI2021" s="16" t="s">
        <v>60</v>
      </c>
      <c r="AJ2021" s="16" t="s">
        <v>170</v>
      </c>
      <c r="AK2021" s="16" t="s">
        <v>147</v>
      </c>
      <c r="AL2021" s="16" t="s">
        <v>1026</v>
      </c>
      <c r="AM2021" s="16" t="s">
        <v>64</v>
      </c>
      <c r="AN2021" s="19" t="e">
        <v>#N/A</v>
      </c>
      <c r="AO2021" t="str">
        <f>RIGHT('CMO Input'!$T2021,(LEN('CMO Input'!$T2021)-FIND(" ",'CMO Input'!$T2021,1)))</f>
        <v>4-5”</v>
      </c>
      <c r="AP2021">
        <f>'CMO Input'!$O2021</f>
        <v>4</v>
      </c>
      <c r="AR2021" t="str">
        <f>Table2[[#This Row],[Policy / Non Policy]]</f>
        <v>Policy</v>
      </c>
      <c r="AS2021" t="str">
        <f>'CMO Input'!$U2021</f>
        <v>Tier 1</v>
      </c>
      <c r="AT2021" t="str">
        <f>'CMO Input'!$P2021</f>
        <v>SI</v>
      </c>
      <c r="AU2021" t="str" cm="1">
        <f t="array" ref="AU20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21" s="8" t="str">
        <f>TEXT('CMO Input'!$D2021,"MMM-YY")</f>
        <v>July</v>
      </c>
    </row>
    <row r="2022" spans="1:48" x14ac:dyDescent="0.25">
      <c r="A2022" s="14" t="s">
        <v>85</v>
      </c>
      <c r="B2022" s="12" t="s">
        <v>180</v>
      </c>
      <c r="C2022" s="12" t="s">
        <v>989</v>
      </c>
      <c r="D2022" s="12" t="s">
        <v>296</v>
      </c>
      <c r="E2022" s="13">
        <v>17</v>
      </c>
      <c r="F2022" s="12" t="s">
        <v>46</v>
      </c>
      <c r="G2022" s="13" t="s">
        <v>1044</v>
      </c>
      <c r="H2022" s="12" t="s">
        <v>159</v>
      </c>
      <c r="I2022" s="12" t="s">
        <v>1167</v>
      </c>
      <c r="J2022" s="12" t="s">
        <v>1241</v>
      </c>
      <c r="K2022" s="14" t="s">
        <v>85</v>
      </c>
      <c r="L2022" s="12" t="s">
        <v>116</v>
      </c>
      <c r="M2022" s="12">
        <v>0</v>
      </c>
      <c r="N2022" s="12" t="s">
        <v>52</v>
      </c>
      <c r="O2022" s="12">
        <v>4</v>
      </c>
      <c r="P2022" s="12" t="s">
        <v>91</v>
      </c>
      <c r="Q2022" s="12">
        <v>10</v>
      </c>
      <c r="R2022" s="12" t="s">
        <v>54</v>
      </c>
      <c r="S2022" s="12" t="s">
        <v>117</v>
      </c>
      <c r="T2022" s="12" t="s">
        <v>118</v>
      </c>
      <c r="U2022" s="12" t="s">
        <v>94</v>
      </c>
      <c r="V2022" s="12" t="s">
        <v>58</v>
      </c>
      <c r="W2022" s="12" t="s">
        <v>95</v>
      </c>
      <c r="X2022" s="12" t="b">
        <v>0</v>
      </c>
      <c r="Y2022" s="12" t="b">
        <v>0</v>
      </c>
      <c r="Z2022" s="12" t="e">
        <v>#N/A</v>
      </c>
      <c r="AA2022" s="12">
        <v>0</v>
      </c>
      <c r="AB2022" s="12">
        <v>0</v>
      </c>
      <c r="AC2022" s="12" t="s">
        <v>989</v>
      </c>
      <c r="AD2022" s="12" t="s">
        <v>1167</v>
      </c>
      <c r="AE2022" s="12" t="s">
        <v>1241</v>
      </c>
      <c r="AF2022" s="12" t="s">
        <v>1010</v>
      </c>
      <c r="AG2022" s="12" t="s">
        <v>6</v>
      </c>
      <c r="AH2022" s="12" t="b">
        <v>0</v>
      </c>
      <c r="AI2022" s="12" t="s">
        <v>60</v>
      </c>
      <c r="AJ2022" s="12" t="s">
        <v>827</v>
      </c>
      <c r="AK2022" s="12" t="s">
        <v>147</v>
      </c>
      <c r="AL2022" s="12" t="s">
        <v>1011</v>
      </c>
      <c r="AM2022" s="12" t="s">
        <v>64</v>
      </c>
      <c r="AN2022" s="15" t="e">
        <v>#N/A</v>
      </c>
      <c r="AO2022" t="str">
        <f>RIGHT('CMO Input'!$T2022,(LEN('CMO Input'!$T2022)-FIND(" ",'CMO Input'!$T2022,1)))</f>
        <v>4-5”</v>
      </c>
      <c r="AP2022">
        <f>'CMO Input'!$O2022</f>
        <v>4</v>
      </c>
      <c r="AR2022" t="str">
        <f>Table2[[#This Row],[Policy / Non Policy]]</f>
        <v>Policy</v>
      </c>
      <c r="AS2022" t="str">
        <f>'CMO Input'!$U2022</f>
        <v>Tier 1</v>
      </c>
      <c r="AT2022" t="str">
        <f>'CMO Input'!$P2022</f>
        <v>DI</v>
      </c>
      <c r="AU2022" t="str" cm="1">
        <f t="array" ref="AU20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22" s="8" t="str">
        <f>TEXT('CMO Input'!$D2022,"MMM-YY")</f>
        <v>July</v>
      </c>
    </row>
    <row r="2023" spans="1:48" x14ac:dyDescent="0.25">
      <c r="A2023" s="18">
        <v>510885608</v>
      </c>
      <c r="B2023" s="16" t="s">
        <v>180</v>
      </c>
      <c r="C2023" s="16" t="s">
        <v>989</v>
      </c>
      <c r="D2023" s="16" t="s">
        <v>296</v>
      </c>
      <c r="E2023" s="17">
        <v>17</v>
      </c>
      <c r="F2023" s="16" t="s">
        <v>46</v>
      </c>
      <c r="G2023" s="17" t="s">
        <v>998</v>
      </c>
      <c r="H2023" s="16" t="s">
        <v>1194</v>
      </c>
      <c r="I2023" s="16" t="s">
        <v>1242</v>
      </c>
      <c r="J2023" s="16" t="s">
        <v>1243</v>
      </c>
      <c r="K2023" s="18">
        <v>510885608</v>
      </c>
      <c r="L2023" s="16" t="s">
        <v>116</v>
      </c>
      <c r="M2023" s="16">
        <v>2</v>
      </c>
      <c r="N2023" s="16" t="s">
        <v>52</v>
      </c>
      <c r="O2023" s="16">
        <v>6</v>
      </c>
      <c r="P2023" s="16" t="s">
        <v>163</v>
      </c>
      <c r="Q2023" s="16">
        <v>26</v>
      </c>
      <c r="R2023" s="16" t="s">
        <v>54</v>
      </c>
      <c r="S2023" s="16" t="s">
        <v>134</v>
      </c>
      <c r="T2023" s="16" t="s">
        <v>135</v>
      </c>
      <c r="U2023" s="16" t="s">
        <v>94</v>
      </c>
      <c r="V2023" s="16" t="s">
        <v>58</v>
      </c>
      <c r="W2023" s="16" t="s">
        <v>95</v>
      </c>
      <c r="X2023" s="16" t="b">
        <v>0</v>
      </c>
      <c r="Y2023" s="16" t="b">
        <v>0</v>
      </c>
      <c r="Z2023" s="16" t="e">
        <v>#N/A</v>
      </c>
      <c r="AA2023" s="16">
        <v>5.2000000000000005E-2</v>
      </c>
      <c r="AB2023" s="16">
        <v>0</v>
      </c>
      <c r="AC2023" s="16" t="s">
        <v>989</v>
      </c>
      <c r="AD2023" s="16" t="s">
        <v>1242</v>
      </c>
      <c r="AE2023" s="16" t="s">
        <v>1243</v>
      </c>
      <c r="AF2023" s="16" t="s">
        <v>1025</v>
      </c>
      <c r="AG2023" s="16" t="s">
        <v>6</v>
      </c>
      <c r="AH2023" s="16" t="b">
        <v>0</v>
      </c>
      <c r="AI2023" s="16" t="s">
        <v>60</v>
      </c>
      <c r="AJ2023" s="16" t="s">
        <v>170</v>
      </c>
      <c r="AK2023" s="16" t="s">
        <v>147</v>
      </c>
      <c r="AL2023" s="16" t="s">
        <v>1032</v>
      </c>
      <c r="AM2023" s="16" t="s">
        <v>64</v>
      </c>
      <c r="AN2023" s="19" t="e">
        <v>#N/A</v>
      </c>
      <c r="AO2023" t="str">
        <f>RIGHT('CMO Input'!$T2023,(LEN('CMO Input'!$T2023)-FIND(" ",'CMO Input'!$T2023,1)))</f>
        <v>6-7”</v>
      </c>
      <c r="AP2023">
        <f>'CMO Input'!$O2023</f>
        <v>6</v>
      </c>
      <c r="AR2023" t="str">
        <f>Table2[[#This Row],[Policy / Non Policy]]</f>
        <v>Policy</v>
      </c>
      <c r="AS2023" t="str">
        <f>'CMO Input'!$U2023</f>
        <v>Tier 1</v>
      </c>
      <c r="AT2023" t="str">
        <f>'CMO Input'!$P2023</f>
        <v>SI</v>
      </c>
      <c r="AU2023" t="str" cm="1">
        <f t="array" ref="AU20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23" s="8" t="str">
        <f>TEXT('CMO Input'!$D2023,"MMM-YY")</f>
        <v>July</v>
      </c>
    </row>
    <row r="2024" spans="1:48" x14ac:dyDescent="0.25">
      <c r="A2024" s="14">
        <v>510885609</v>
      </c>
      <c r="B2024" s="12" t="s">
        <v>180</v>
      </c>
      <c r="C2024" s="12" t="s">
        <v>989</v>
      </c>
      <c r="D2024" s="12" t="s">
        <v>296</v>
      </c>
      <c r="E2024" s="13">
        <v>17</v>
      </c>
      <c r="F2024" s="12" t="s">
        <v>46</v>
      </c>
      <c r="G2024" s="13" t="s">
        <v>998</v>
      </c>
      <c r="H2024" s="12" t="s">
        <v>1194</v>
      </c>
      <c r="I2024" s="12" t="s">
        <v>1242</v>
      </c>
      <c r="J2024" s="12" t="s">
        <v>1243</v>
      </c>
      <c r="K2024" s="14">
        <v>510885609</v>
      </c>
      <c r="L2024" s="12" t="s">
        <v>116</v>
      </c>
      <c r="M2024" s="12">
        <v>2.1</v>
      </c>
      <c r="N2024" s="12" t="s">
        <v>52</v>
      </c>
      <c r="O2024" s="12">
        <v>6</v>
      </c>
      <c r="P2024" s="12" t="s">
        <v>163</v>
      </c>
      <c r="Q2024" s="12">
        <v>194</v>
      </c>
      <c r="R2024" s="12" t="s">
        <v>54</v>
      </c>
      <c r="S2024" s="12" t="s">
        <v>134</v>
      </c>
      <c r="T2024" s="12" t="s">
        <v>135</v>
      </c>
      <c r="U2024" s="12" t="s">
        <v>94</v>
      </c>
      <c r="V2024" s="12" t="s">
        <v>58</v>
      </c>
      <c r="W2024" s="12" t="s">
        <v>95</v>
      </c>
      <c r="X2024" s="12" t="b">
        <v>0</v>
      </c>
      <c r="Y2024" s="12" t="b">
        <v>0</v>
      </c>
      <c r="Z2024" s="12" t="e">
        <v>#N/A</v>
      </c>
      <c r="AA2024" s="12">
        <v>0.40740000000000004</v>
      </c>
      <c r="AB2024" s="12">
        <v>0</v>
      </c>
      <c r="AC2024" s="12" t="s">
        <v>989</v>
      </c>
      <c r="AD2024" s="12" t="s">
        <v>1242</v>
      </c>
      <c r="AE2024" s="12" t="s">
        <v>1243</v>
      </c>
      <c r="AF2024" s="12" t="s">
        <v>1025</v>
      </c>
      <c r="AG2024" s="12" t="s">
        <v>6</v>
      </c>
      <c r="AH2024" s="12" t="b">
        <v>0</v>
      </c>
      <c r="AI2024" s="12" t="s">
        <v>60</v>
      </c>
      <c r="AJ2024" s="12" t="s">
        <v>170</v>
      </c>
      <c r="AK2024" s="12" t="s">
        <v>147</v>
      </c>
      <c r="AL2024" s="12" t="s">
        <v>1032</v>
      </c>
      <c r="AM2024" s="12" t="s">
        <v>64</v>
      </c>
      <c r="AN2024" s="15" t="e">
        <v>#N/A</v>
      </c>
      <c r="AO2024" t="str">
        <f>RIGHT('CMO Input'!$T2024,(LEN('CMO Input'!$T2024)-FIND(" ",'CMO Input'!$T2024,1)))</f>
        <v>6-7”</v>
      </c>
      <c r="AP2024">
        <f>'CMO Input'!$O2024</f>
        <v>6</v>
      </c>
      <c r="AR2024" t="str">
        <f>Table2[[#This Row],[Policy / Non Policy]]</f>
        <v>Policy</v>
      </c>
      <c r="AS2024" t="str">
        <f>'CMO Input'!$U2024</f>
        <v>Tier 1</v>
      </c>
      <c r="AT2024" t="str">
        <f>'CMO Input'!$P2024</f>
        <v>SI</v>
      </c>
      <c r="AU2024" t="str" cm="1">
        <f t="array" ref="AU20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24" s="8" t="str">
        <f>TEXT('CMO Input'!$D2024,"MMM-YY")</f>
        <v>July</v>
      </c>
    </row>
    <row r="2025" spans="1:48" x14ac:dyDescent="0.25">
      <c r="A2025" s="18">
        <v>510914680</v>
      </c>
      <c r="B2025" s="16" t="s">
        <v>180</v>
      </c>
      <c r="C2025" s="16" t="s">
        <v>989</v>
      </c>
      <c r="D2025" s="16" t="s">
        <v>296</v>
      </c>
      <c r="E2025" s="17">
        <v>17</v>
      </c>
      <c r="F2025" s="16" t="s">
        <v>46</v>
      </c>
      <c r="G2025" s="17" t="s">
        <v>1044</v>
      </c>
      <c r="H2025" s="16" t="s">
        <v>1204</v>
      </c>
      <c r="I2025" s="16" t="s">
        <v>1238</v>
      </c>
      <c r="J2025" s="16" t="s">
        <v>1239</v>
      </c>
      <c r="K2025" s="18">
        <v>510914680</v>
      </c>
      <c r="L2025" s="16" t="s">
        <v>116</v>
      </c>
      <c r="M2025" s="16">
        <v>5</v>
      </c>
      <c r="N2025" s="16" t="s">
        <v>52</v>
      </c>
      <c r="O2025" s="16">
        <v>6</v>
      </c>
      <c r="P2025" s="16" t="s">
        <v>163</v>
      </c>
      <c r="Q2025" s="16">
        <v>13</v>
      </c>
      <c r="R2025" s="16" t="s">
        <v>54</v>
      </c>
      <c r="S2025" s="16" t="s">
        <v>134</v>
      </c>
      <c r="T2025" s="16" t="s">
        <v>135</v>
      </c>
      <c r="U2025" s="16" t="s">
        <v>94</v>
      </c>
      <c r="V2025" s="16" t="s">
        <v>58</v>
      </c>
      <c r="W2025" s="16" t="s">
        <v>95</v>
      </c>
      <c r="X2025" s="16" t="b">
        <v>0</v>
      </c>
      <c r="Y2025" s="16" t="b">
        <v>0</v>
      </c>
      <c r="Z2025" s="16" t="e">
        <v>#N/A</v>
      </c>
      <c r="AA2025" s="16">
        <v>6.5000000000000002E-2</v>
      </c>
      <c r="AB2025" s="16">
        <v>0</v>
      </c>
      <c r="AC2025" s="16" t="s">
        <v>989</v>
      </c>
      <c r="AD2025" s="16" t="s">
        <v>1238</v>
      </c>
      <c r="AE2025" s="16" t="s">
        <v>1239</v>
      </c>
      <c r="AF2025" s="16" t="s">
        <v>1046</v>
      </c>
      <c r="AG2025" s="16" t="s">
        <v>6</v>
      </c>
      <c r="AH2025" s="16" t="b">
        <v>0</v>
      </c>
      <c r="AI2025" s="16" t="s">
        <v>60</v>
      </c>
      <c r="AJ2025" s="16" t="s">
        <v>166</v>
      </c>
      <c r="AK2025" s="16" t="s">
        <v>147</v>
      </c>
      <c r="AL2025" s="16" t="s">
        <v>1090</v>
      </c>
      <c r="AM2025" s="16" t="s">
        <v>64</v>
      </c>
      <c r="AN2025" s="19" t="e">
        <v>#N/A</v>
      </c>
      <c r="AO2025" t="str">
        <f>RIGHT('CMO Input'!$T2025,(LEN('CMO Input'!$T2025)-FIND(" ",'CMO Input'!$T2025,1)))</f>
        <v>6-7”</v>
      </c>
      <c r="AP2025">
        <f>'CMO Input'!$O2025</f>
        <v>6</v>
      </c>
      <c r="AR2025" t="str">
        <f>Table2[[#This Row],[Policy / Non Policy]]</f>
        <v>Policy</v>
      </c>
      <c r="AS2025" t="str">
        <f>'CMO Input'!$U2025</f>
        <v>Tier 1</v>
      </c>
      <c r="AT2025" t="str">
        <f>'CMO Input'!$P2025</f>
        <v>SI</v>
      </c>
      <c r="AU2025" t="str" cm="1">
        <f t="array" ref="AU20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25" s="8" t="str">
        <f>TEXT('CMO Input'!$D2025,"MMM-YY")</f>
        <v>July</v>
      </c>
    </row>
    <row r="2026" spans="1:48" x14ac:dyDescent="0.25">
      <c r="A2026" s="14">
        <v>510947809</v>
      </c>
      <c r="B2026" s="12" t="s">
        <v>180</v>
      </c>
      <c r="C2026" s="12" t="s">
        <v>989</v>
      </c>
      <c r="D2026" s="12" t="s">
        <v>296</v>
      </c>
      <c r="E2026" s="13">
        <v>17</v>
      </c>
      <c r="F2026" s="12" t="s">
        <v>46</v>
      </c>
      <c r="G2026" s="13" t="s">
        <v>1044</v>
      </c>
      <c r="H2026" s="12" t="s">
        <v>159</v>
      </c>
      <c r="I2026" s="12" t="s">
        <v>1227</v>
      </c>
      <c r="J2026" s="12" t="s">
        <v>1228</v>
      </c>
      <c r="K2026" s="14">
        <v>510947809</v>
      </c>
      <c r="L2026" s="12" t="s">
        <v>116</v>
      </c>
      <c r="M2026" s="12">
        <v>93</v>
      </c>
      <c r="N2026" s="12" t="s">
        <v>52</v>
      </c>
      <c r="O2026" s="12">
        <v>6</v>
      </c>
      <c r="P2026" s="12" t="s">
        <v>91</v>
      </c>
      <c r="Q2026" s="12">
        <v>150</v>
      </c>
      <c r="R2026" s="12" t="s">
        <v>54</v>
      </c>
      <c r="S2026" s="12" t="s">
        <v>134</v>
      </c>
      <c r="T2026" s="12" t="s">
        <v>135</v>
      </c>
      <c r="U2026" s="12" t="s">
        <v>94</v>
      </c>
      <c r="V2026" s="12" t="s">
        <v>58</v>
      </c>
      <c r="W2026" s="12" t="s">
        <v>95</v>
      </c>
      <c r="X2026" s="12" t="b">
        <v>0</v>
      </c>
      <c r="Y2026" s="12" t="b">
        <v>0</v>
      </c>
      <c r="Z2026" s="12" t="e">
        <v>#N/A</v>
      </c>
      <c r="AA2026" s="12">
        <v>13.95</v>
      </c>
      <c r="AB2026" s="12">
        <v>0</v>
      </c>
      <c r="AC2026" s="12" t="s">
        <v>989</v>
      </c>
      <c r="AD2026" s="12" t="s">
        <v>1227</v>
      </c>
      <c r="AE2026" s="12" t="s">
        <v>1228</v>
      </c>
      <c r="AF2026" s="12" t="s">
        <v>1010</v>
      </c>
      <c r="AG2026" s="12" t="s">
        <v>6</v>
      </c>
      <c r="AH2026" s="12" t="b">
        <v>0</v>
      </c>
      <c r="AI2026" s="12" t="s">
        <v>60</v>
      </c>
      <c r="AJ2026" s="12" t="s">
        <v>827</v>
      </c>
      <c r="AK2026" s="12" t="s">
        <v>147</v>
      </c>
      <c r="AL2026" s="12" t="s">
        <v>1041</v>
      </c>
      <c r="AM2026" s="12" t="s">
        <v>64</v>
      </c>
      <c r="AN2026" s="15" t="e">
        <v>#N/A</v>
      </c>
      <c r="AO2026" t="str">
        <f>RIGHT('CMO Input'!$T2026,(LEN('CMO Input'!$T2026)-FIND(" ",'CMO Input'!$T2026,1)))</f>
        <v>6-7”</v>
      </c>
      <c r="AP2026">
        <f>'CMO Input'!$O2026</f>
        <v>6</v>
      </c>
      <c r="AR2026" t="str">
        <f>Table2[[#This Row],[Policy / Non Policy]]</f>
        <v>Policy</v>
      </c>
      <c r="AS2026" t="str">
        <f>'CMO Input'!$U2026</f>
        <v>Tier 1</v>
      </c>
      <c r="AT2026" t="str">
        <f>'CMO Input'!$P2026</f>
        <v>DI</v>
      </c>
      <c r="AU2026" t="str" cm="1">
        <f t="array" ref="AU20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26" s="8" t="str">
        <f>TEXT('CMO Input'!$D2026,"MMM-YY")</f>
        <v>July</v>
      </c>
    </row>
    <row r="2027" spans="1:48" x14ac:dyDescent="0.25">
      <c r="A2027" s="18">
        <v>510948930</v>
      </c>
      <c r="B2027" s="16" t="s">
        <v>180</v>
      </c>
      <c r="C2027" s="16" t="s">
        <v>989</v>
      </c>
      <c r="D2027" s="16" t="s">
        <v>296</v>
      </c>
      <c r="E2027" s="17">
        <v>17</v>
      </c>
      <c r="F2027" s="16" t="s">
        <v>46</v>
      </c>
      <c r="G2027" s="17" t="s">
        <v>1044</v>
      </c>
      <c r="H2027" s="16" t="s">
        <v>159</v>
      </c>
      <c r="I2027" s="16" t="s">
        <v>1167</v>
      </c>
      <c r="J2027" s="16" t="s">
        <v>1168</v>
      </c>
      <c r="K2027" s="18">
        <v>510948930</v>
      </c>
      <c r="L2027" s="16" t="s">
        <v>116</v>
      </c>
      <c r="M2027" s="16">
        <v>7.9</v>
      </c>
      <c r="N2027" s="16" t="s">
        <v>52</v>
      </c>
      <c r="O2027" s="16">
        <v>6</v>
      </c>
      <c r="P2027" s="16" t="s">
        <v>163</v>
      </c>
      <c r="Q2027" s="16">
        <v>60</v>
      </c>
      <c r="R2027" s="16" t="s">
        <v>54</v>
      </c>
      <c r="S2027" s="16" t="s">
        <v>134</v>
      </c>
      <c r="T2027" s="16" t="s">
        <v>135</v>
      </c>
      <c r="U2027" s="16" t="s">
        <v>94</v>
      </c>
      <c r="V2027" s="16" t="s">
        <v>58</v>
      </c>
      <c r="W2027" s="16" t="s">
        <v>95</v>
      </c>
      <c r="X2027" s="16" t="b">
        <v>0</v>
      </c>
      <c r="Y2027" s="16" t="b">
        <v>0</v>
      </c>
      <c r="Z2027" s="16" t="e">
        <v>#N/A</v>
      </c>
      <c r="AA2027" s="16">
        <v>0.47400000000000003</v>
      </c>
      <c r="AB2027" s="16">
        <v>0</v>
      </c>
      <c r="AC2027" s="16" t="s">
        <v>989</v>
      </c>
      <c r="AD2027" s="16" t="s">
        <v>1167</v>
      </c>
      <c r="AE2027" s="16" t="s">
        <v>1168</v>
      </c>
      <c r="AF2027" s="16" t="s">
        <v>1010</v>
      </c>
      <c r="AG2027" s="16" t="s">
        <v>6</v>
      </c>
      <c r="AH2027" s="16" t="b">
        <v>0</v>
      </c>
      <c r="AI2027" s="16" t="s">
        <v>60</v>
      </c>
      <c r="AJ2027" s="16" t="s">
        <v>827</v>
      </c>
      <c r="AK2027" s="16" t="s">
        <v>147</v>
      </c>
      <c r="AL2027" s="16" t="s">
        <v>1011</v>
      </c>
      <c r="AM2027" s="16" t="s">
        <v>64</v>
      </c>
      <c r="AN2027" s="19" t="e">
        <v>#N/A</v>
      </c>
      <c r="AO2027" t="str">
        <f>RIGHT('CMO Input'!$T2027,(LEN('CMO Input'!$T2027)-FIND(" ",'CMO Input'!$T2027,1)))</f>
        <v>6-7”</v>
      </c>
      <c r="AP2027">
        <f>'CMO Input'!$O2027</f>
        <v>6</v>
      </c>
      <c r="AR2027" t="str">
        <f>Table2[[#This Row],[Policy / Non Policy]]</f>
        <v>Policy</v>
      </c>
      <c r="AS2027" t="str">
        <f>'CMO Input'!$U2027</f>
        <v>Tier 1</v>
      </c>
      <c r="AT2027" t="str">
        <f>'CMO Input'!$P2027</f>
        <v>SI</v>
      </c>
      <c r="AU2027" t="str" cm="1">
        <f t="array" ref="AU20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27" s="8" t="str">
        <f>TEXT('CMO Input'!$D2027,"MMM-YY")</f>
        <v>July</v>
      </c>
    </row>
    <row r="2028" spans="1:48" x14ac:dyDescent="0.25">
      <c r="A2028" s="14">
        <v>510949699</v>
      </c>
      <c r="B2028" s="12" t="s">
        <v>180</v>
      </c>
      <c r="C2028" s="12" t="s">
        <v>989</v>
      </c>
      <c r="D2028" s="12" t="s">
        <v>296</v>
      </c>
      <c r="E2028" s="13">
        <v>17</v>
      </c>
      <c r="F2028" s="12" t="s">
        <v>46</v>
      </c>
      <c r="G2028" s="13" t="s">
        <v>1044</v>
      </c>
      <c r="H2028" s="12" t="s">
        <v>159</v>
      </c>
      <c r="I2028" s="12" t="s">
        <v>1184</v>
      </c>
      <c r="J2028" s="12" t="s">
        <v>1185</v>
      </c>
      <c r="K2028" s="14">
        <v>510949699</v>
      </c>
      <c r="L2028" s="12" t="s">
        <v>116</v>
      </c>
      <c r="M2028" s="12">
        <v>2.8</v>
      </c>
      <c r="N2028" s="12" t="s">
        <v>52</v>
      </c>
      <c r="O2028" s="12">
        <v>6</v>
      </c>
      <c r="P2028" s="12" t="s">
        <v>163</v>
      </c>
      <c r="Q2028" s="12">
        <v>103</v>
      </c>
      <c r="R2028" s="12" t="s">
        <v>54</v>
      </c>
      <c r="S2028" s="12" t="s">
        <v>134</v>
      </c>
      <c r="T2028" s="12" t="s">
        <v>135</v>
      </c>
      <c r="U2028" s="12" t="s">
        <v>94</v>
      </c>
      <c r="V2028" s="12" t="s">
        <v>58</v>
      </c>
      <c r="W2028" s="12" t="s">
        <v>95</v>
      </c>
      <c r="X2028" s="12" t="b">
        <v>0</v>
      </c>
      <c r="Y2028" s="12" t="b">
        <v>0</v>
      </c>
      <c r="Z2028" s="12" t="e">
        <v>#N/A</v>
      </c>
      <c r="AA2028" s="12">
        <v>0.28839999999999999</v>
      </c>
      <c r="AB2028" s="12">
        <v>0</v>
      </c>
      <c r="AC2028" s="12" t="s">
        <v>989</v>
      </c>
      <c r="AD2028" s="12" t="s">
        <v>1184</v>
      </c>
      <c r="AE2028" s="12" t="s">
        <v>1185</v>
      </c>
      <c r="AF2028" s="12" t="s">
        <v>1010</v>
      </c>
      <c r="AG2028" s="12" t="s">
        <v>6</v>
      </c>
      <c r="AH2028" s="12" t="b">
        <v>0</v>
      </c>
      <c r="AI2028" s="12" t="s">
        <v>60</v>
      </c>
      <c r="AJ2028" s="12" t="s">
        <v>827</v>
      </c>
      <c r="AK2028" s="12" t="s">
        <v>147</v>
      </c>
      <c r="AL2028" s="12" t="s">
        <v>1074</v>
      </c>
      <c r="AM2028" s="12" t="s">
        <v>64</v>
      </c>
      <c r="AN2028" s="15" t="e">
        <v>#N/A</v>
      </c>
      <c r="AO2028" t="str">
        <f>RIGHT('CMO Input'!$T2028,(LEN('CMO Input'!$T2028)-FIND(" ",'CMO Input'!$T2028,1)))</f>
        <v>6-7”</v>
      </c>
      <c r="AP2028">
        <f>'CMO Input'!$O2028</f>
        <v>6</v>
      </c>
      <c r="AR2028" t="str">
        <f>Table2[[#This Row],[Policy / Non Policy]]</f>
        <v>Policy</v>
      </c>
      <c r="AS2028" t="str">
        <f>'CMO Input'!$U2028</f>
        <v>Tier 1</v>
      </c>
      <c r="AT2028" t="str">
        <f>'CMO Input'!$P2028</f>
        <v>SI</v>
      </c>
      <c r="AU2028" t="str" cm="1">
        <f t="array" ref="AU20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28" s="8" t="str">
        <f>TEXT('CMO Input'!$D2028,"MMM-YY")</f>
        <v>July</v>
      </c>
    </row>
    <row r="2029" spans="1:48" x14ac:dyDescent="0.25">
      <c r="A2029" s="18">
        <v>510897485</v>
      </c>
      <c r="B2029" s="16" t="s">
        <v>180</v>
      </c>
      <c r="C2029" s="16" t="s">
        <v>989</v>
      </c>
      <c r="D2029" s="16" t="s">
        <v>296</v>
      </c>
      <c r="E2029" s="17">
        <v>17</v>
      </c>
      <c r="F2029" s="16" t="s">
        <v>46</v>
      </c>
      <c r="G2029" s="17" t="s">
        <v>1044</v>
      </c>
      <c r="H2029" s="16" t="s">
        <v>1199</v>
      </c>
      <c r="I2029" s="16" t="s">
        <v>1215</v>
      </c>
      <c r="J2029" s="16" t="s">
        <v>1216</v>
      </c>
      <c r="K2029" s="18">
        <v>510897485</v>
      </c>
      <c r="L2029" s="16" t="s">
        <v>116</v>
      </c>
      <c r="M2029" s="16">
        <v>3.1</v>
      </c>
      <c r="N2029" s="16" t="s">
        <v>52</v>
      </c>
      <c r="O2029" s="16">
        <v>100</v>
      </c>
      <c r="P2029" s="16" t="s">
        <v>91</v>
      </c>
      <c r="Q2029" s="16">
        <v>110</v>
      </c>
      <c r="R2029" s="16" t="s">
        <v>220</v>
      </c>
      <c r="S2029" s="16" t="s">
        <v>221</v>
      </c>
      <c r="T2029" s="16" t="s">
        <v>118</v>
      </c>
      <c r="U2029" s="16" t="s">
        <v>94</v>
      </c>
      <c r="V2029" s="16" t="s">
        <v>58</v>
      </c>
      <c r="W2029" s="16" t="s">
        <v>95</v>
      </c>
      <c r="X2029" s="16" t="b">
        <v>0</v>
      </c>
      <c r="Y2029" s="16" t="b">
        <v>0</v>
      </c>
      <c r="Z2029" s="16" t="e">
        <v>#N/A</v>
      </c>
      <c r="AA2029" s="16">
        <v>0.34099999999999997</v>
      </c>
      <c r="AB2029" s="16">
        <v>0</v>
      </c>
      <c r="AC2029" s="16" t="s">
        <v>989</v>
      </c>
      <c r="AD2029" s="16" t="s">
        <v>1215</v>
      </c>
      <c r="AE2029" s="16" t="s">
        <v>1216</v>
      </c>
      <c r="AF2029" s="16" t="s">
        <v>1046</v>
      </c>
      <c r="AG2029" s="16" t="s">
        <v>6</v>
      </c>
      <c r="AH2029" s="16" t="b">
        <v>0</v>
      </c>
      <c r="AI2029" s="16" t="s">
        <v>60</v>
      </c>
      <c r="AJ2029" s="16" t="s">
        <v>166</v>
      </c>
      <c r="AK2029" s="16" t="s">
        <v>147</v>
      </c>
      <c r="AL2029" s="16" t="s">
        <v>1060</v>
      </c>
      <c r="AM2029" s="16" t="s">
        <v>64</v>
      </c>
      <c r="AN2029" s="19" t="e">
        <v>#N/A</v>
      </c>
      <c r="AO2029" t="str">
        <f>RIGHT('CMO Input'!$T2029,(LEN('CMO Input'!$T2029)-FIND(" ",'CMO Input'!$T2029,1)))</f>
        <v>4-5”</v>
      </c>
      <c r="AP2029">
        <f>'CMO Input'!$O2029</f>
        <v>100</v>
      </c>
      <c r="AR2029" t="str">
        <f>Table2[[#This Row],[Policy / Non Policy]]</f>
        <v>Policy</v>
      </c>
      <c r="AS2029" t="str">
        <f>'CMO Input'!$U2029</f>
        <v>Tier 1</v>
      </c>
      <c r="AT2029" t="str">
        <f>'CMO Input'!$P2029</f>
        <v>DI</v>
      </c>
      <c r="AU2029" t="str" cm="1">
        <f t="array" ref="AU20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29" s="8" t="str">
        <f>TEXT('CMO Input'!$D2029,"MMM-YY")</f>
        <v>July</v>
      </c>
    </row>
    <row r="2030" spans="1:48" x14ac:dyDescent="0.25">
      <c r="A2030" s="14">
        <v>510897488</v>
      </c>
      <c r="B2030" s="12" t="s">
        <v>180</v>
      </c>
      <c r="C2030" s="12" t="s">
        <v>989</v>
      </c>
      <c r="D2030" s="12" t="s">
        <v>296</v>
      </c>
      <c r="E2030" s="13">
        <v>17</v>
      </c>
      <c r="F2030" s="12" t="s">
        <v>46</v>
      </c>
      <c r="G2030" s="13" t="s">
        <v>1044</v>
      </c>
      <c r="H2030" s="12" t="s">
        <v>1199</v>
      </c>
      <c r="I2030" s="12" t="s">
        <v>1215</v>
      </c>
      <c r="J2030" s="12" t="s">
        <v>1216</v>
      </c>
      <c r="K2030" s="14">
        <v>510897488</v>
      </c>
      <c r="L2030" s="12" t="s">
        <v>116</v>
      </c>
      <c r="M2030" s="12">
        <v>2.9</v>
      </c>
      <c r="N2030" s="12" t="s">
        <v>52</v>
      </c>
      <c r="O2030" s="12">
        <v>100</v>
      </c>
      <c r="P2030" s="12" t="s">
        <v>91</v>
      </c>
      <c r="Q2030" s="12">
        <v>96</v>
      </c>
      <c r="R2030" s="12" t="s">
        <v>220</v>
      </c>
      <c r="S2030" s="12" t="s">
        <v>221</v>
      </c>
      <c r="T2030" s="12" t="s">
        <v>118</v>
      </c>
      <c r="U2030" s="12" t="s">
        <v>94</v>
      </c>
      <c r="V2030" s="12" t="s">
        <v>58</v>
      </c>
      <c r="W2030" s="12" t="s">
        <v>95</v>
      </c>
      <c r="X2030" s="12" t="b">
        <v>0</v>
      </c>
      <c r="Y2030" s="12" t="b">
        <v>0</v>
      </c>
      <c r="Z2030" s="12" t="e">
        <v>#N/A</v>
      </c>
      <c r="AA2030" s="12">
        <v>0.27839999999999998</v>
      </c>
      <c r="AB2030" s="12">
        <v>0</v>
      </c>
      <c r="AC2030" s="12" t="s">
        <v>989</v>
      </c>
      <c r="AD2030" s="12" t="s">
        <v>1215</v>
      </c>
      <c r="AE2030" s="12" t="s">
        <v>1216</v>
      </c>
      <c r="AF2030" s="12" t="s">
        <v>1046</v>
      </c>
      <c r="AG2030" s="12" t="s">
        <v>6</v>
      </c>
      <c r="AH2030" s="12" t="b">
        <v>0</v>
      </c>
      <c r="AI2030" s="12" t="s">
        <v>60</v>
      </c>
      <c r="AJ2030" s="12" t="s">
        <v>166</v>
      </c>
      <c r="AK2030" s="12" t="s">
        <v>147</v>
      </c>
      <c r="AL2030" s="12" t="s">
        <v>1019</v>
      </c>
      <c r="AM2030" s="12" t="s">
        <v>64</v>
      </c>
      <c r="AN2030" s="15" t="e">
        <v>#N/A</v>
      </c>
      <c r="AO2030" t="str">
        <f>RIGHT('CMO Input'!$T2030,(LEN('CMO Input'!$T2030)-FIND(" ",'CMO Input'!$T2030,1)))</f>
        <v>4-5”</v>
      </c>
      <c r="AP2030">
        <f>'CMO Input'!$O2030</f>
        <v>100</v>
      </c>
      <c r="AR2030" t="str">
        <f>Table2[[#This Row],[Policy / Non Policy]]</f>
        <v>Policy</v>
      </c>
      <c r="AS2030" t="str">
        <f>'CMO Input'!$U2030</f>
        <v>Tier 1</v>
      </c>
      <c r="AT2030" t="str">
        <f>'CMO Input'!$P2030</f>
        <v>DI</v>
      </c>
      <c r="AU2030" t="str" cm="1">
        <f t="array" ref="AU20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0" s="8" t="str">
        <f>TEXT('CMO Input'!$D2030,"MMM-YY")</f>
        <v>July</v>
      </c>
    </row>
    <row r="2031" spans="1:48" x14ac:dyDescent="0.25">
      <c r="A2031" s="18">
        <v>510964573</v>
      </c>
      <c r="B2031" s="16" t="s">
        <v>180</v>
      </c>
      <c r="C2031" s="16" t="s">
        <v>989</v>
      </c>
      <c r="D2031" s="16" t="s">
        <v>296</v>
      </c>
      <c r="E2031" s="17">
        <v>17</v>
      </c>
      <c r="F2031" s="16" t="s">
        <v>46</v>
      </c>
      <c r="G2031" s="17" t="s">
        <v>1044</v>
      </c>
      <c r="H2031" s="16" t="s">
        <v>1199</v>
      </c>
      <c r="I2031" s="16" t="s">
        <v>1161</v>
      </c>
      <c r="J2031" s="16" t="s">
        <v>1214</v>
      </c>
      <c r="K2031" s="18">
        <v>510964573</v>
      </c>
      <c r="L2031" s="16" t="s">
        <v>116</v>
      </c>
      <c r="M2031" s="16">
        <v>1.1000000000000001</v>
      </c>
      <c r="N2031" s="16" t="s">
        <v>52</v>
      </c>
      <c r="O2031" s="16">
        <v>100</v>
      </c>
      <c r="P2031" s="16" t="s">
        <v>91</v>
      </c>
      <c r="Q2031" s="16">
        <v>7</v>
      </c>
      <c r="R2031" s="16" t="s">
        <v>220</v>
      </c>
      <c r="S2031" s="16" t="s">
        <v>221</v>
      </c>
      <c r="T2031" s="16" t="s">
        <v>118</v>
      </c>
      <c r="U2031" s="16" t="s">
        <v>94</v>
      </c>
      <c r="V2031" s="16" t="s">
        <v>58</v>
      </c>
      <c r="W2031" s="16" t="s">
        <v>95</v>
      </c>
      <c r="X2031" s="16" t="b">
        <v>0</v>
      </c>
      <c r="Y2031" s="16" t="b">
        <v>0</v>
      </c>
      <c r="Z2031" s="16" t="e">
        <v>#N/A</v>
      </c>
      <c r="AA2031" s="16">
        <v>7.7000000000000002E-3</v>
      </c>
      <c r="AB2031" s="16">
        <v>0</v>
      </c>
      <c r="AC2031" s="16" t="s">
        <v>989</v>
      </c>
      <c r="AD2031" s="16" t="s">
        <v>1161</v>
      </c>
      <c r="AE2031" s="16" t="s">
        <v>1214</v>
      </c>
      <c r="AF2031" s="16" t="s">
        <v>1046</v>
      </c>
      <c r="AG2031" s="16" t="s">
        <v>6</v>
      </c>
      <c r="AH2031" s="16" t="b">
        <v>0</v>
      </c>
      <c r="AI2031" s="16" t="s">
        <v>60</v>
      </c>
      <c r="AJ2031" s="16" t="s">
        <v>166</v>
      </c>
      <c r="AK2031" s="16" t="s">
        <v>147</v>
      </c>
      <c r="AL2031" s="16" t="s">
        <v>1057</v>
      </c>
      <c r="AM2031" s="16" t="s">
        <v>64</v>
      </c>
      <c r="AN2031" s="19" t="e">
        <v>#N/A</v>
      </c>
      <c r="AO2031" t="str">
        <f>RIGHT('CMO Input'!$T2031,(LEN('CMO Input'!$T2031)-FIND(" ",'CMO Input'!$T2031,1)))</f>
        <v>4-5”</v>
      </c>
      <c r="AP2031">
        <f>'CMO Input'!$O2031</f>
        <v>100</v>
      </c>
      <c r="AR2031" t="str">
        <f>Table2[[#This Row],[Policy / Non Policy]]</f>
        <v>Policy</v>
      </c>
      <c r="AS2031" t="str">
        <f>'CMO Input'!$U2031</f>
        <v>Tier 1</v>
      </c>
      <c r="AT2031" t="str">
        <f>'CMO Input'!$P2031</f>
        <v>DI</v>
      </c>
      <c r="AU2031" t="str" cm="1">
        <f t="array" ref="AU20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1" s="8" t="str">
        <f>TEXT('CMO Input'!$D2031,"MMM-YY")</f>
        <v>July</v>
      </c>
    </row>
    <row r="2032" spans="1:48" x14ac:dyDescent="0.25">
      <c r="A2032" s="14">
        <v>510963972</v>
      </c>
      <c r="B2032" s="12" t="s">
        <v>180</v>
      </c>
      <c r="C2032" s="12" t="s">
        <v>989</v>
      </c>
      <c r="D2032" s="12" t="s">
        <v>296</v>
      </c>
      <c r="E2032" s="13">
        <v>18</v>
      </c>
      <c r="F2032" s="12" t="s">
        <v>46</v>
      </c>
      <c r="G2032" s="13" t="s">
        <v>998</v>
      </c>
      <c r="H2032" s="12" t="s">
        <v>1191</v>
      </c>
      <c r="I2032" s="12" t="s">
        <v>1192</v>
      </c>
      <c r="J2032" s="12" t="s">
        <v>1193</v>
      </c>
      <c r="K2032" s="14">
        <v>510963972</v>
      </c>
      <c r="L2032" s="12" t="s">
        <v>116</v>
      </c>
      <c r="M2032" s="12">
        <v>4.4000000000000004</v>
      </c>
      <c r="N2032" s="12" t="s">
        <v>52</v>
      </c>
      <c r="O2032" s="12">
        <v>4</v>
      </c>
      <c r="P2032" s="12" t="s">
        <v>53</v>
      </c>
      <c r="Q2032" s="12">
        <v>85</v>
      </c>
      <c r="R2032" s="12" t="s">
        <v>54</v>
      </c>
      <c r="S2032" s="12" t="s">
        <v>117</v>
      </c>
      <c r="T2032" s="12" t="s">
        <v>118</v>
      </c>
      <c r="U2032" s="12" t="s">
        <v>94</v>
      </c>
      <c r="V2032" s="12" t="s">
        <v>58</v>
      </c>
      <c r="W2032" s="12" t="s">
        <v>95</v>
      </c>
      <c r="X2032" s="12" t="b">
        <v>0</v>
      </c>
      <c r="Y2032" s="12" t="b">
        <v>0</v>
      </c>
      <c r="Z2032" s="12" t="e">
        <v>#N/A</v>
      </c>
      <c r="AA2032" s="12">
        <v>0.374</v>
      </c>
      <c r="AB2032" s="12">
        <v>0</v>
      </c>
      <c r="AC2032" s="12" t="s">
        <v>989</v>
      </c>
      <c r="AD2032" s="12" t="s">
        <v>1192</v>
      </c>
      <c r="AE2032" s="12" t="s">
        <v>1193</v>
      </c>
      <c r="AF2032" s="12" t="s">
        <v>1025</v>
      </c>
      <c r="AG2032" s="12" t="s">
        <v>6</v>
      </c>
      <c r="AH2032" s="12" t="b">
        <v>0</v>
      </c>
      <c r="AI2032" s="12" t="s">
        <v>60</v>
      </c>
      <c r="AJ2032" s="12" t="s">
        <v>170</v>
      </c>
      <c r="AK2032" s="12" t="s">
        <v>147</v>
      </c>
      <c r="AL2032" s="12" t="s">
        <v>1026</v>
      </c>
      <c r="AM2032" s="12" t="s">
        <v>64</v>
      </c>
      <c r="AN2032" s="15" t="e">
        <v>#N/A</v>
      </c>
      <c r="AO2032" t="str">
        <f>RIGHT('CMO Input'!$T2032,(LEN('CMO Input'!$T2032)-FIND(" ",'CMO Input'!$T2032,1)))</f>
        <v>4-5”</v>
      </c>
      <c r="AP2032">
        <f>'CMO Input'!$O2032</f>
        <v>4</v>
      </c>
      <c r="AR2032" t="str">
        <f>Table2[[#This Row],[Policy / Non Policy]]</f>
        <v>Policy</v>
      </c>
      <c r="AS2032" t="str">
        <f>'CMO Input'!$U2032</f>
        <v>Tier 1</v>
      </c>
      <c r="AT2032" t="str">
        <f>'CMO Input'!$P2032</f>
        <v>CI</v>
      </c>
      <c r="AU2032" t="str" cm="1">
        <f t="array" ref="AU20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2" s="8" t="str">
        <f>TEXT('CMO Input'!$D2032,"MMM-YY")</f>
        <v>July</v>
      </c>
    </row>
    <row r="2033" spans="1:48" x14ac:dyDescent="0.25">
      <c r="A2033" s="18">
        <v>510943504</v>
      </c>
      <c r="B2033" s="16" t="s">
        <v>180</v>
      </c>
      <c r="C2033" s="16" t="s">
        <v>989</v>
      </c>
      <c r="D2033" s="16" t="s">
        <v>296</v>
      </c>
      <c r="E2033" s="17">
        <v>18</v>
      </c>
      <c r="F2033" s="16" t="s">
        <v>46</v>
      </c>
      <c r="G2033" s="17" t="s">
        <v>998</v>
      </c>
      <c r="H2033" s="16" t="s">
        <v>1195</v>
      </c>
      <c r="I2033" s="16" t="s">
        <v>1202</v>
      </c>
      <c r="J2033" s="16" t="s">
        <v>1203</v>
      </c>
      <c r="K2033" s="18">
        <v>510943504</v>
      </c>
      <c r="L2033" s="16" t="s">
        <v>116</v>
      </c>
      <c r="M2033" s="16">
        <v>5.9</v>
      </c>
      <c r="N2033" s="16" t="s">
        <v>52</v>
      </c>
      <c r="O2033" s="16">
        <v>6</v>
      </c>
      <c r="P2033" s="16" t="s">
        <v>163</v>
      </c>
      <c r="Q2033" s="16">
        <v>50</v>
      </c>
      <c r="R2033" s="16" t="s">
        <v>54</v>
      </c>
      <c r="S2033" s="16" t="s">
        <v>134</v>
      </c>
      <c r="T2033" s="16" t="s">
        <v>135</v>
      </c>
      <c r="U2033" s="16" t="s">
        <v>94</v>
      </c>
      <c r="V2033" s="16" t="s">
        <v>58</v>
      </c>
      <c r="W2033" s="16" t="s">
        <v>95</v>
      </c>
      <c r="X2033" s="16" t="b">
        <v>0</v>
      </c>
      <c r="Y2033" s="16" t="b">
        <v>0</v>
      </c>
      <c r="Z2033" s="16" t="e">
        <v>#N/A</v>
      </c>
      <c r="AA2033" s="16">
        <v>0.29500000000000004</v>
      </c>
      <c r="AB2033" s="16">
        <v>0</v>
      </c>
      <c r="AC2033" s="16" t="s">
        <v>989</v>
      </c>
      <c r="AD2033" s="16" t="s">
        <v>1202</v>
      </c>
      <c r="AE2033" s="16" t="s">
        <v>1203</v>
      </c>
      <c r="AF2033" s="16" t="s">
        <v>1001</v>
      </c>
      <c r="AG2033" s="16" t="s">
        <v>6</v>
      </c>
      <c r="AH2033" s="16" t="b">
        <v>0</v>
      </c>
      <c r="AI2033" s="16" t="s">
        <v>60</v>
      </c>
      <c r="AJ2033" s="16" t="s">
        <v>170</v>
      </c>
      <c r="AK2033" s="16" t="s">
        <v>147</v>
      </c>
      <c r="AL2033" s="16" t="s">
        <v>1068</v>
      </c>
      <c r="AM2033" s="16" t="s">
        <v>64</v>
      </c>
      <c r="AN2033" s="19" t="e">
        <v>#N/A</v>
      </c>
      <c r="AO2033" t="str">
        <f>RIGHT('CMO Input'!$T2033,(LEN('CMO Input'!$T2033)-FIND(" ",'CMO Input'!$T2033,1)))</f>
        <v>6-7”</v>
      </c>
      <c r="AP2033">
        <f>'CMO Input'!$O2033</f>
        <v>6</v>
      </c>
      <c r="AR2033" t="str">
        <f>Table2[[#This Row],[Policy / Non Policy]]</f>
        <v>Policy</v>
      </c>
      <c r="AS2033" t="str">
        <f>'CMO Input'!$U2033</f>
        <v>Tier 1</v>
      </c>
      <c r="AT2033" t="str">
        <f>'CMO Input'!$P2033</f>
        <v>SI</v>
      </c>
      <c r="AU2033" t="str" cm="1">
        <f t="array" ref="AU20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33" s="8" t="str">
        <f>TEXT('CMO Input'!$D2033,"MMM-YY")</f>
        <v>July</v>
      </c>
    </row>
    <row r="2034" spans="1:48" x14ac:dyDescent="0.25">
      <c r="A2034" s="14">
        <v>510943293</v>
      </c>
      <c r="B2034" s="12" t="s">
        <v>180</v>
      </c>
      <c r="C2034" s="12" t="s">
        <v>989</v>
      </c>
      <c r="D2034" s="12" t="s">
        <v>296</v>
      </c>
      <c r="E2034" s="13">
        <v>18</v>
      </c>
      <c r="F2034" s="12" t="s">
        <v>46</v>
      </c>
      <c r="G2034" s="13" t="s">
        <v>998</v>
      </c>
      <c r="H2034" s="12" t="s">
        <v>1194</v>
      </c>
      <c r="I2034" s="12" t="s">
        <v>1149</v>
      </c>
      <c r="J2034" s="12" t="s">
        <v>1198</v>
      </c>
      <c r="K2034" s="14">
        <v>510943293</v>
      </c>
      <c r="L2034" s="12" t="s">
        <v>116</v>
      </c>
      <c r="M2034" s="12">
        <v>14</v>
      </c>
      <c r="N2034" s="12" t="s">
        <v>52</v>
      </c>
      <c r="O2034" s="12">
        <v>4</v>
      </c>
      <c r="P2034" s="12" t="s">
        <v>53</v>
      </c>
      <c r="Q2034" s="12">
        <v>35</v>
      </c>
      <c r="R2034" s="12" t="s">
        <v>54</v>
      </c>
      <c r="S2034" s="12" t="s">
        <v>117</v>
      </c>
      <c r="T2034" s="12" t="s">
        <v>118</v>
      </c>
      <c r="U2034" s="12" t="s">
        <v>94</v>
      </c>
      <c r="V2034" s="12" t="s">
        <v>58</v>
      </c>
      <c r="W2034" s="12" t="s">
        <v>95</v>
      </c>
      <c r="X2034" s="12" t="b">
        <v>0</v>
      </c>
      <c r="Y2034" s="12" t="b">
        <v>0</v>
      </c>
      <c r="Z2034" s="12" t="e">
        <v>#N/A</v>
      </c>
      <c r="AA2034" s="12">
        <v>0.49</v>
      </c>
      <c r="AB2034" s="12">
        <v>0</v>
      </c>
      <c r="AC2034" s="12" t="s">
        <v>989</v>
      </c>
      <c r="AD2034" s="12" t="s">
        <v>1149</v>
      </c>
      <c r="AE2034" s="12" t="s">
        <v>1198</v>
      </c>
      <c r="AF2034" s="12" t="s">
        <v>1031</v>
      </c>
      <c r="AG2034" s="12" t="s">
        <v>6</v>
      </c>
      <c r="AH2034" s="12" t="b">
        <v>0</v>
      </c>
      <c r="AI2034" s="12" t="s">
        <v>60</v>
      </c>
      <c r="AJ2034" s="12" t="s">
        <v>170</v>
      </c>
      <c r="AK2034" s="12" t="s">
        <v>147</v>
      </c>
      <c r="AL2034" s="12" t="s">
        <v>1151</v>
      </c>
      <c r="AM2034" s="12" t="s">
        <v>64</v>
      </c>
      <c r="AN2034" s="15" t="e">
        <v>#N/A</v>
      </c>
      <c r="AO2034" t="str">
        <f>RIGHT('CMO Input'!$T2034,(LEN('CMO Input'!$T2034)-FIND(" ",'CMO Input'!$T2034,1)))</f>
        <v>4-5”</v>
      </c>
      <c r="AP2034">
        <f>'CMO Input'!$O2034</f>
        <v>4</v>
      </c>
      <c r="AR2034" t="str">
        <f>Table2[[#This Row],[Policy / Non Policy]]</f>
        <v>Policy</v>
      </c>
      <c r="AS2034" t="str">
        <f>'CMO Input'!$U2034</f>
        <v>Tier 1</v>
      </c>
      <c r="AT2034" t="str">
        <f>'CMO Input'!$P2034</f>
        <v>CI</v>
      </c>
      <c r="AU2034" t="str" cm="1">
        <f t="array" ref="AU20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4" s="8" t="str">
        <f>TEXT('CMO Input'!$D2034,"MMM-YY")</f>
        <v>July</v>
      </c>
    </row>
    <row r="2035" spans="1:48" x14ac:dyDescent="0.25">
      <c r="A2035" s="18">
        <v>510939056</v>
      </c>
      <c r="B2035" s="16" t="s">
        <v>180</v>
      </c>
      <c r="C2035" s="16" t="s">
        <v>989</v>
      </c>
      <c r="D2035" s="16" t="s">
        <v>296</v>
      </c>
      <c r="E2035" s="17">
        <v>18</v>
      </c>
      <c r="F2035" s="16" t="s">
        <v>46</v>
      </c>
      <c r="G2035" s="17" t="s">
        <v>998</v>
      </c>
      <c r="H2035" s="16" t="s">
        <v>1191</v>
      </c>
      <c r="I2035" s="16" t="s">
        <v>1212</v>
      </c>
      <c r="J2035" s="16" t="s">
        <v>1240</v>
      </c>
      <c r="K2035" s="18">
        <v>510939056</v>
      </c>
      <c r="L2035" s="16" t="s">
        <v>116</v>
      </c>
      <c r="M2035" s="16">
        <v>3</v>
      </c>
      <c r="N2035" s="16" t="s">
        <v>52</v>
      </c>
      <c r="O2035" s="16">
        <v>4</v>
      </c>
      <c r="P2035" s="16" t="s">
        <v>163</v>
      </c>
      <c r="Q2035" s="16">
        <v>197</v>
      </c>
      <c r="R2035" s="16" t="s">
        <v>54</v>
      </c>
      <c r="S2035" s="16" t="s">
        <v>117</v>
      </c>
      <c r="T2035" s="16" t="s">
        <v>118</v>
      </c>
      <c r="U2035" s="16" t="s">
        <v>94</v>
      </c>
      <c r="V2035" s="16" t="s">
        <v>58</v>
      </c>
      <c r="W2035" s="16" t="s">
        <v>95</v>
      </c>
      <c r="X2035" s="16" t="b">
        <v>0</v>
      </c>
      <c r="Y2035" s="16" t="b">
        <v>0</v>
      </c>
      <c r="Z2035" s="16" t="e">
        <v>#N/A</v>
      </c>
      <c r="AA2035" s="16">
        <v>0.59099999999999997</v>
      </c>
      <c r="AB2035" s="16">
        <v>0</v>
      </c>
      <c r="AC2035" s="16" t="s">
        <v>989</v>
      </c>
      <c r="AD2035" s="16" t="s">
        <v>1212</v>
      </c>
      <c r="AE2035" s="16" t="s">
        <v>1240</v>
      </c>
      <c r="AF2035" s="16" t="s">
        <v>1025</v>
      </c>
      <c r="AG2035" s="16" t="s">
        <v>6</v>
      </c>
      <c r="AH2035" s="16" t="b">
        <v>0</v>
      </c>
      <c r="AI2035" s="16" t="s">
        <v>60</v>
      </c>
      <c r="AJ2035" s="16" t="s">
        <v>170</v>
      </c>
      <c r="AK2035" s="16" t="s">
        <v>147</v>
      </c>
      <c r="AL2035" s="16" t="s">
        <v>1036</v>
      </c>
      <c r="AM2035" s="16" t="s">
        <v>64</v>
      </c>
      <c r="AN2035" s="19" t="e">
        <v>#N/A</v>
      </c>
      <c r="AO2035" t="str">
        <f>RIGHT('CMO Input'!$T2035,(LEN('CMO Input'!$T2035)-FIND(" ",'CMO Input'!$T2035,1)))</f>
        <v>4-5”</v>
      </c>
      <c r="AP2035">
        <f>'CMO Input'!$O2035</f>
        <v>4</v>
      </c>
      <c r="AR2035" t="str">
        <f>Table2[[#This Row],[Policy / Non Policy]]</f>
        <v>Policy</v>
      </c>
      <c r="AS2035" t="str">
        <f>'CMO Input'!$U2035</f>
        <v>Tier 1</v>
      </c>
      <c r="AT2035" t="str">
        <f>'CMO Input'!$P2035</f>
        <v>SI</v>
      </c>
      <c r="AU2035" t="str" cm="1">
        <f t="array" ref="AU20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5" s="8" t="str">
        <f>TEXT('CMO Input'!$D2035,"MMM-YY")</f>
        <v>July</v>
      </c>
    </row>
    <row r="2036" spans="1:48" x14ac:dyDescent="0.25">
      <c r="A2036" s="14">
        <v>510873970</v>
      </c>
      <c r="B2036" s="12" t="s">
        <v>180</v>
      </c>
      <c r="C2036" s="12" t="s">
        <v>989</v>
      </c>
      <c r="D2036" s="12" t="s">
        <v>296</v>
      </c>
      <c r="E2036" s="13">
        <v>18</v>
      </c>
      <c r="F2036" s="12" t="s">
        <v>46</v>
      </c>
      <c r="G2036" s="13" t="s">
        <v>998</v>
      </c>
      <c r="H2036" s="12" t="s">
        <v>1195</v>
      </c>
      <c r="I2036" s="12" t="s">
        <v>1226</v>
      </c>
      <c r="J2036" s="12" t="s">
        <v>924</v>
      </c>
      <c r="K2036" s="14">
        <v>510873970</v>
      </c>
      <c r="L2036" s="12" t="s">
        <v>116</v>
      </c>
      <c r="M2036" s="12">
        <v>4.9000000000000004</v>
      </c>
      <c r="N2036" s="12" t="s">
        <v>52</v>
      </c>
      <c r="O2036" s="12">
        <v>8</v>
      </c>
      <c r="P2036" s="12" t="s">
        <v>163</v>
      </c>
      <c r="Q2036" s="12">
        <v>130</v>
      </c>
      <c r="R2036" s="12" t="s">
        <v>54</v>
      </c>
      <c r="S2036" s="12" t="s">
        <v>92</v>
      </c>
      <c r="T2036" s="12" t="s">
        <v>93</v>
      </c>
      <c r="U2036" s="12" t="s">
        <v>94</v>
      </c>
      <c r="V2036" s="12" t="s">
        <v>58</v>
      </c>
      <c r="W2036" s="12" t="s">
        <v>95</v>
      </c>
      <c r="X2036" s="12" t="b">
        <v>0</v>
      </c>
      <c r="Y2036" s="12" t="b">
        <v>0</v>
      </c>
      <c r="Z2036" s="12" t="e">
        <v>#N/A</v>
      </c>
      <c r="AA2036" s="12">
        <v>0.63700000000000012</v>
      </c>
      <c r="AB2036" s="12">
        <v>0</v>
      </c>
      <c r="AC2036" s="12" t="s">
        <v>989</v>
      </c>
      <c r="AD2036" s="12" t="s">
        <v>1226</v>
      </c>
      <c r="AE2036" s="12" t="s">
        <v>924</v>
      </c>
      <c r="AF2036" s="12" t="s">
        <v>1025</v>
      </c>
      <c r="AG2036" s="12" t="s">
        <v>6</v>
      </c>
      <c r="AH2036" s="12" t="b">
        <v>0</v>
      </c>
      <c r="AI2036" s="12" t="s">
        <v>60</v>
      </c>
      <c r="AJ2036" s="12" t="s">
        <v>170</v>
      </c>
      <c r="AK2036" s="12" t="s">
        <v>147</v>
      </c>
      <c r="AL2036" s="12" t="s">
        <v>1007</v>
      </c>
      <c r="AM2036" s="12" t="s">
        <v>64</v>
      </c>
      <c r="AN2036" s="15" t="e">
        <v>#N/A</v>
      </c>
      <c r="AO2036" t="str">
        <f>RIGHT('CMO Input'!$T2036,(LEN('CMO Input'!$T2036)-FIND(" ",'CMO Input'!$T2036,1)))</f>
        <v>8”</v>
      </c>
      <c r="AP2036">
        <f>'CMO Input'!$O2036</f>
        <v>8</v>
      </c>
      <c r="AR2036" t="str">
        <f>Table2[[#This Row],[Policy / Non Policy]]</f>
        <v>Policy</v>
      </c>
      <c r="AS2036" t="str">
        <f>'CMO Input'!$U2036</f>
        <v>Tier 1</v>
      </c>
      <c r="AT2036" t="str">
        <f>'CMO Input'!$P2036</f>
        <v>SI</v>
      </c>
      <c r="AU2036" t="str" cm="1">
        <f t="array" ref="AU20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36" s="8" t="str">
        <f>TEXT('CMO Input'!$D2036,"MMM-YY")</f>
        <v>July</v>
      </c>
    </row>
    <row r="2037" spans="1:48" x14ac:dyDescent="0.25">
      <c r="A2037" s="18">
        <v>510885608</v>
      </c>
      <c r="B2037" s="16" t="s">
        <v>180</v>
      </c>
      <c r="C2037" s="16" t="s">
        <v>989</v>
      </c>
      <c r="D2037" s="16" t="s">
        <v>296</v>
      </c>
      <c r="E2037" s="17">
        <v>18</v>
      </c>
      <c r="F2037" s="16" t="s">
        <v>46</v>
      </c>
      <c r="G2037" s="17" t="s">
        <v>998</v>
      </c>
      <c r="H2037" s="16" t="s">
        <v>1194</v>
      </c>
      <c r="I2037" s="16" t="s">
        <v>1242</v>
      </c>
      <c r="J2037" s="16" t="s">
        <v>1243</v>
      </c>
      <c r="K2037" s="18">
        <v>510885608</v>
      </c>
      <c r="L2037" s="16" t="s">
        <v>116</v>
      </c>
      <c r="M2037" s="16">
        <v>2</v>
      </c>
      <c r="N2037" s="16" t="s">
        <v>52</v>
      </c>
      <c r="O2037" s="16">
        <v>8</v>
      </c>
      <c r="P2037" s="16" t="s">
        <v>163</v>
      </c>
      <c r="Q2037" s="16">
        <v>200</v>
      </c>
      <c r="R2037" s="16" t="s">
        <v>54</v>
      </c>
      <c r="S2037" s="16" t="s">
        <v>92</v>
      </c>
      <c r="T2037" s="16" t="s">
        <v>93</v>
      </c>
      <c r="U2037" s="16" t="s">
        <v>94</v>
      </c>
      <c r="V2037" s="16" t="s">
        <v>58</v>
      </c>
      <c r="W2037" s="16" t="s">
        <v>95</v>
      </c>
      <c r="X2037" s="16" t="b">
        <v>0</v>
      </c>
      <c r="Y2037" s="16" t="b">
        <v>0</v>
      </c>
      <c r="Z2037" s="16" t="e">
        <v>#N/A</v>
      </c>
      <c r="AA2037" s="16">
        <v>0.4</v>
      </c>
      <c r="AB2037" s="16">
        <v>0</v>
      </c>
      <c r="AC2037" s="16" t="s">
        <v>989</v>
      </c>
      <c r="AD2037" s="16" t="s">
        <v>1242</v>
      </c>
      <c r="AE2037" s="16" t="s">
        <v>1243</v>
      </c>
      <c r="AF2037" s="16" t="s">
        <v>1025</v>
      </c>
      <c r="AG2037" s="16" t="s">
        <v>6</v>
      </c>
      <c r="AH2037" s="16" t="b">
        <v>0</v>
      </c>
      <c r="AI2037" s="16" t="s">
        <v>60</v>
      </c>
      <c r="AJ2037" s="16" t="s">
        <v>170</v>
      </c>
      <c r="AK2037" s="16" t="s">
        <v>147</v>
      </c>
      <c r="AL2037" s="16" t="s">
        <v>1032</v>
      </c>
      <c r="AM2037" s="16" t="s">
        <v>64</v>
      </c>
      <c r="AN2037" s="19" t="e">
        <v>#N/A</v>
      </c>
      <c r="AO2037" t="str">
        <f>RIGHT('CMO Input'!$T2037,(LEN('CMO Input'!$T2037)-FIND(" ",'CMO Input'!$T2037,1)))</f>
        <v>8”</v>
      </c>
      <c r="AP2037">
        <f>'CMO Input'!$O2037</f>
        <v>8</v>
      </c>
      <c r="AR2037" t="str">
        <f>Table2[[#This Row],[Policy / Non Policy]]</f>
        <v>Policy</v>
      </c>
      <c r="AS2037" t="str">
        <f>'CMO Input'!$U2037</f>
        <v>Tier 1</v>
      </c>
      <c r="AT2037" t="str">
        <f>'CMO Input'!$P2037</f>
        <v>SI</v>
      </c>
      <c r="AU2037" t="str" cm="1">
        <f t="array" ref="AU20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37" s="8" t="str">
        <f>TEXT('CMO Input'!$D2037,"MMM-YY")</f>
        <v>July</v>
      </c>
    </row>
    <row r="2038" spans="1:48" x14ac:dyDescent="0.25">
      <c r="A2038" s="14">
        <v>510964567</v>
      </c>
      <c r="B2038" s="12" t="s">
        <v>180</v>
      </c>
      <c r="C2038" s="12" t="s">
        <v>989</v>
      </c>
      <c r="D2038" s="12" t="s">
        <v>296</v>
      </c>
      <c r="E2038" s="13">
        <v>18</v>
      </c>
      <c r="F2038" s="12" t="s">
        <v>46</v>
      </c>
      <c r="G2038" s="13" t="s">
        <v>1044</v>
      </c>
      <c r="H2038" s="12" t="s">
        <v>1199</v>
      </c>
      <c r="I2038" s="12" t="s">
        <v>1161</v>
      </c>
      <c r="J2038" s="12" t="s">
        <v>1214</v>
      </c>
      <c r="K2038" s="14">
        <v>510964567</v>
      </c>
      <c r="L2038" s="12" t="s">
        <v>116</v>
      </c>
      <c r="M2038" s="12">
        <v>2.7</v>
      </c>
      <c r="N2038" s="12" t="s">
        <v>52</v>
      </c>
      <c r="O2038" s="12">
        <v>100</v>
      </c>
      <c r="P2038" s="12" t="s">
        <v>91</v>
      </c>
      <c r="Q2038" s="12">
        <v>123</v>
      </c>
      <c r="R2038" s="12" t="s">
        <v>220</v>
      </c>
      <c r="S2038" s="12" t="s">
        <v>221</v>
      </c>
      <c r="T2038" s="12" t="s">
        <v>118</v>
      </c>
      <c r="U2038" s="12" t="s">
        <v>94</v>
      </c>
      <c r="V2038" s="12" t="s">
        <v>58</v>
      </c>
      <c r="W2038" s="12" t="s">
        <v>95</v>
      </c>
      <c r="X2038" s="12" t="b">
        <v>0</v>
      </c>
      <c r="Y2038" s="12" t="b">
        <v>0</v>
      </c>
      <c r="Z2038" s="12" t="e">
        <v>#N/A</v>
      </c>
      <c r="AA2038" s="12">
        <v>0.33210000000000001</v>
      </c>
      <c r="AB2038" s="12">
        <v>0</v>
      </c>
      <c r="AC2038" s="12" t="s">
        <v>989</v>
      </c>
      <c r="AD2038" s="12" t="s">
        <v>1161</v>
      </c>
      <c r="AE2038" s="12" t="s">
        <v>1214</v>
      </c>
      <c r="AF2038" s="12" t="s">
        <v>1046</v>
      </c>
      <c r="AG2038" s="12" t="s">
        <v>6</v>
      </c>
      <c r="AH2038" s="12" t="b">
        <v>0</v>
      </c>
      <c r="AI2038" s="12" t="s">
        <v>60</v>
      </c>
      <c r="AJ2038" s="12" t="s">
        <v>166</v>
      </c>
      <c r="AK2038" s="12" t="s">
        <v>147</v>
      </c>
      <c r="AL2038" s="12" t="s">
        <v>1057</v>
      </c>
      <c r="AM2038" s="12" t="s">
        <v>64</v>
      </c>
      <c r="AN2038" s="15" t="e">
        <v>#N/A</v>
      </c>
      <c r="AO2038" t="str">
        <f>RIGHT('CMO Input'!$T2038,(LEN('CMO Input'!$T2038)-FIND(" ",'CMO Input'!$T2038,1)))</f>
        <v>4-5”</v>
      </c>
      <c r="AP2038">
        <f>'CMO Input'!$O2038</f>
        <v>100</v>
      </c>
      <c r="AR2038" t="str">
        <f>Table2[[#This Row],[Policy / Non Policy]]</f>
        <v>Policy</v>
      </c>
      <c r="AS2038" t="str">
        <f>'CMO Input'!$U2038</f>
        <v>Tier 1</v>
      </c>
      <c r="AT2038" t="str">
        <f>'CMO Input'!$P2038</f>
        <v>DI</v>
      </c>
      <c r="AU2038" t="str" cm="1">
        <f t="array" ref="AU20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8" s="8" t="str">
        <f>TEXT('CMO Input'!$D2038,"MMM-YY")</f>
        <v>July</v>
      </c>
    </row>
    <row r="2039" spans="1:48" x14ac:dyDescent="0.25">
      <c r="A2039" s="18">
        <v>510897485</v>
      </c>
      <c r="B2039" s="16" t="s">
        <v>180</v>
      </c>
      <c r="C2039" s="16" t="s">
        <v>989</v>
      </c>
      <c r="D2039" s="16" t="s">
        <v>296</v>
      </c>
      <c r="E2039" s="17">
        <v>18</v>
      </c>
      <c r="F2039" s="16" t="s">
        <v>46</v>
      </c>
      <c r="G2039" s="17" t="s">
        <v>1044</v>
      </c>
      <c r="H2039" s="16" t="s">
        <v>1199</v>
      </c>
      <c r="I2039" s="16" t="s">
        <v>1215</v>
      </c>
      <c r="J2039" s="16" t="s">
        <v>1216</v>
      </c>
      <c r="K2039" s="18">
        <v>510897485</v>
      </c>
      <c r="L2039" s="16" t="s">
        <v>116</v>
      </c>
      <c r="M2039" s="16">
        <v>3.1</v>
      </c>
      <c r="N2039" s="16" t="s">
        <v>52</v>
      </c>
      <c r="O2039" s="16">
        <v>100</v>
      </c>
      <c r="P2039" s="16" t="s">
        <v>91</v>
      </c>
      <c r="Q2039" s="16">
        <v>100</v>
      </c>
      <c r="R2039" s="16" t="s">
        <v>220</v>
      </c>
      <c r="S2039" s="16" t="s">
        <v>221</v>
      </c>
      <c r="T2039" s="16" t="s">
        <v>118</v>
      </c>
      <c r="U2039" s="16" t="s">
        <v>94</v>
      </c>
      <c r="V2039" s="16" t="s">
        <v>58</v>
      </c>
      <c r="W2039" s="16" t="s">
        <v>95</v>
      </c>
      <c r="X2039" s="16" t="b">
        <v>0</v>
      </c>
      <c r="Y2039" s="16" t="b">
        <v>0</v>
      </c>
      <c r="Z2039" s="16" t="e">
        <v>#N/A</v>
      </c>
      <c r="AA2039" s="16">
        <v>0.31</v>
      </c>
      <c r="AB2039" s="16">
        <v>0</v>
      </c>
      <c r="AC2039" s="16" t="s">
        <v>989</v>
      </c>
      <c r="AD2039" s="16" t="s">
        <v>1215</v>
      </c>
      <c r="AE2039" s="16" t="s">
        <v>1216</v>
      </c>
      <c r="AF2039" s="16" t="s">
        <v>1046</v>
      </c>
      <c r="AG2039" s="16" t="s">
        <v>6</v>
      </c>
      <c r="AH2039" s="16" t="b">
        <v>0</v>
      </c>
      <c r="AI2039" s="16" t="s">
        <v>60</v>
      </c>
      <c r="AJ2039" s="16" t="s">
        <v>166</v>
      </c>
      <c r="AK2039" s="16" t="s">
        <v>147</v>
      </c>
      <c r="AL2039" s="16" t="s">
        <v>1060</v>
      </c>
      <c r="AM2039" s="16" t="s">
        <v>64</v>
      </c>
      <c r="AN2039" s="19" t="e">
        <v>#N/A</v>
      </c>
      <c r="AO2039" t="str">
        <f>RIGHT('CMO Input'!$T2039,(LEN('CMO Input'!$T2039)-FIND(" ",'CMO Input'!$T2039,1)))</f>
        <v>4-5”</v>
      </c>
      <c r="AP2039">
        <f>'CMO Input'!$O2039</f>
        <v>100</v>
      </c>
      <c r="AR2039" t="str">
        <f>Table2[[#This Row],[Policy / Non Policy]]</f>
        <v>Policy</v>
      </c>
      <c r="AS2039" t="str">
        <f>'CMO Input'!$U2039</f>
        <v>Tier 1</v>
      </c>
      <c r="AT2039" t="str">
        <f>'CMO Input'!$P2039</f>
        <v>DI</v>
      </c>
      <c r="AU2039" t="str" cm="1">
        <f t="array" ref="AU20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39" s="8" t="str">
        <f>TEXT('CMO Input'!$D2039,"MMM-YY")</f>
        <v>July</v>
      </c>
    </row>
    <row r="2040" spans="1:48" x14ac:dyDescent="0.25">
      <c r="A2040" s="14">
        <v>510897486</v>
      </c>
      <c r="B2040" s="12" t="s">
        <v>180</v>
      </c>
      <c r="C2040" s="12" t="s">
        <v>989</v>
      </c>
      <c r="D2040" s="12" t="s">
        <v>296</v>
      </c>
      <c r="E2040" s="13">
        <v>18</v>
      </c>
      <c r="F2040" s="12" t="s">
        <v>46</v>
      </c>
      <c r="G2040" s="13" t="s">
        <v>1044</v>
      </c>
      <c r="H2040" s="12" t="s">
        <v>1199</v>
      </c>
      <c r="I2040" s="12" t="s">
        <v>1215</v>
      </c>
      <c r="J2040" s="12" t="s">
        <v>1216</v>
      </c>
      <c r="K2040" s="14">
        <v>510897486</v>
      </c>
      <c r="L2040" s="12" t="s">
        <v>116</v>
      </c>
      <c r="M2040" s="12">
        <v>2.9</v>
      </c>
      <c r="N2040" s="12" t="s">
        <v>52</v>
      </c>
      <c r="O2040" s="12">
        <v>150</v>
      </c>
      <c r="P2040" s="12" t="s">
        <v>91</v>
      </c>
      <c r="Q2040" s="12">
        <v>51</v>
      </c>
      <c r="R2040" s="12" t="s">
        <v>220</v>
      </c>
      <c r="S2040" s="12" t="s">
        <v>402</v>
      </c>
      <c r="T2040" s="12" t="s">
        <v>135</v>
      </c>
      <c r="U2040" s="12" t="s">
        <v>94</v>
      </c>
      <c r="V2040" s="12" t="s">
        <v>58</v>
      </c>
      <c r="W2040" s="12" t="s">
        <v>95</v>
      </c>
      <c r="X2040" s="12" t="b">
        <v>0</v>
      </c>
      <c r="Y2040" s="12" t="b">
        <v>0</v>
      </c>
      <c r="Z2040" s="12" t="e">
        <v>#N/A</v>
      </c>
      <c r="AA2040" s="12">
        <v>0.14789999999999998</v>
      </c>
      <c r="AB2040" s="12">
        <v>0</v>
      </c>
      <c r="AC2040" s="12" t="s">
        <v>989</v>
      </c>
      <c r="AD2040" s="12" t="s">
        <v>1215</v>
      </c>
      <c r="AE2040" s="12" t="s">
        <v>1216</v>
      </c>
      <c r="AF2040" s="12" t="s">
        <v>1046</v>
      </c>
      <c r="AG2040" s="12" t="s">
        <v>6</v>
      </c>
      <c r="AH2040" s="12" t="b">
        <v>0</v>
      </c>
      <c r="AI2040" s="12" t="s">
        <v>60</v>
      </c>
      <c r="AJ2040" s="12" t="s">
        <v>166</v>
      </c>
      <c r="AK2040" s="12" t="s">
        <v>147</v>
      </c>
      <c r="AL2040" s="12" t="s">
        <v>1060</v>
      </c>
      <c r="AM2040" s="12" t="s">
        <v>64</v>
      </c>
      <c r="AN2040" s="15" t="e">
        <v>#N/A</v>
      </c>
      <c r="AO2040" t="str">
        <f>RIGHT('CMO Input'!$T2040,(LEN('CMO Input'!$T2040)-FIND(" ",'CMO Input'!$T2040,1)))</f>
        <v>6-7”</v>
      </c>
      <c r="AP2040">
        <f>'CMO Input'!$O2040</f>
        <v>150</v>
      </c>
      <c r="AR2040" t="str">
        <f>Table2[[#This Row],[Policy / Non Policy]]</f>
        <v>Policy</v>
      </c>
      <c r="AS2040" t="str">
        <f>'CMO Input'!$U2040</f>
        <v>Tier 1</v>
      </c>
      <c r="AT2040" t="str">
        <f>'CMO Input'!$P2040</f>
        <v>DI</v>
      </c>
      <c r="AU2040" t="str" cm="1">
        <f t="array" ref="AU20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40" s="8" t="str">
        <f>TEXT('CMO Input'!$D2040,"MMM-YY")</f>
        <v>July</v>
      </c>
    </row>
    <row r="2041" spans="1:48" x14ac:dyDescent="0.25">
      <c r="A2041" s="18">
        <v>510908541</v>
      </c>
      <c r="B2041" s="16" t="s">
        <v>180</v>
      </c>
      <c r="C2041" s="16" t="s">
        <v>989</v>
      </c>
      <c r="D2041" s="16" t="s">
        <v>296</v>
      </c>
      <c r="E2041" s="17">
        <v>18</v>
      </c>
      <c r="F2041" s="16" t="s">
        <v>46</v>
      </c>
      <c r="G2041" s="17" t="s">
        <v>1044</v>
      </c>
      <c r="H2041" s="16" t="s">
        <v>1199</v>
      </c>
      <c r="I2041" s="16" t="s">
        <v>1244</v>
      </c>
      <c r="J2041" s="16" t="s">
        <v>1245</v>
      </c>
      <c r="K2041" s="18">
        <v>510908541</v>
      </c>
      <c r="L2041" s="16" t="s">
        <v>116</v>
      </c>
      <c r="M2041" s="16">
        <v>5.2</v>
      </c>
      <c r="N2041" s="16" t="s">
        <v>52</v>
      </c>
      <c r="O2041" s="16">
        <v>4</v>
      </c>
      <c r="P2041" s="16" t="s">
        <v>91</v>
      </c>
      <c r="Q2041" s="16">
        <v>65</v>
      </c>
      <c r="R2041" s="16" t="s">
        <v>54</v>
      </c>
      <c r="S2041" s="16" t="s">
        <v>117</v>
      </c>
      <c r="T2041" s="16" t="s">
        <v>118</v>
      </c>
      <c r="U2041" s="16" t="s">
        <v>94</v>
      </c>
      <c r="V2041" s="16" t="s">
        <v>58</v>
      </c>
      <c r="W2041" s="16" t="s">
        <v>95</v>
      </c>
      <c r="X2041" s="16" t="b">
        <v>0</v>
      </c>
      <c r="Y2041" s="16" t="b">
        <v>0</v>
      </c>
      <c r="Z2041" s="16" t="e">
        <v>#N/A</v>
      </c>
      <c r="AA2041" s="16">
        <v>0.33799999999999997</v>
      </c>
      <c r="AB2041" s="16">
        <v>0</v>
      </c>
      <c r="AC2041" s="16" t="s">
        <v>989</v>
      </c>
      <c r="AD2041" s="16" t="s">
        <v>1244</v>
      </c>
      <c r="AE2041" s="16" t="s">
        <v>1245</v>
      </c>
      <c r="AF2041" s="16" t="s">
        <v>1046</v>
      </c>
      <c r="AG2041" s="16" t="s">
        <v>6</v>
      </c>
      <c r="AH2041" s="16" t="b">
        <v>0</v>
      </c>
      <c r="AI2041" s="16" t="s">
        <v>60</v>
      </c>
      <c r="AJ2041" s="16" t="s">
        <v>166</v>
      </c>
      <c r="AK2041" s="16" t="s">
        <v>147</v>
      </c>
      <c r="AL2041" s="16" t="s">
        <v>167</v>
      </c>
      <c r="AM2041" s="16" t="s">
        <v>64</v>
      </c>
      <c r="AN2041" s="19" t="e">
        <v>#N/A</v>
      </c>
      <c r="AO2041" t="str">
        <f>RIGHT('CMO Input'!$T2041,(LEN('CMO Input'!$T2041)-FIND(" ",'CMO Input'!$T2041,1)))</f>
        <v>4-5”</v>
      </c>
      <c r="AP2041">
        <f>'CMO Input'!$O2041</f>
        <v>4</v>
      </c>
      <c r="AR2041" t="str">
        <f>Table2[[#This Row],[Policy / Non Policy]]</f>
        <v>Policy</v>
      </c>
      <c r="AS2041" t="str">
        <f>'CMO Input'!$U2041</f>
        <v>Tier 1</v>
      </c>
      <c r="AT2041" t="str">
        <f>'CMO Input'!$P2041</f>
        <v>DI</v>
      </c>
      <c r="AU2041" t="str" cm="1">
        <f t="array" ref="AU20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41" s="8" t="str">
        <f>TEXT('CMO Input'!$D2041,"MMM-YY")</f>
        <v>July</v>
      </c>
    </row>
    <row r="2042" spans="1:48" x14ac:dyDescent="0.25">
      <c r="A2042" s="14">
        <v>510908542</v>
      </c>
      <c r="B2042" s="12" t="s">
        <v>180</v>
      </c>
      <c r="C2042" s="12" t="s">
        <v>989</v>
      </c>
      <c r="D2042" s="12" t="s">
        <v>296</v>
      </c>
      <c r="E2042" s="13">
        <v>18</v>
      </c>
      <c r="F2042" s="12" t="s">
        <v>46</v>
      </c>
      <c r="G2042" s="13" t="s">
        <v>1044</v>
      </c>
      <c r="H2042" s="12" t="s">
        <v>1199</v>
      </c>
      <c r="I2042" s="12" t="s">
        <v>1244</v>
      </c>
      <c r="J2042" s="12" t="s">
        <v>1245</v>
      </c>
      <c r="K2042" s="14">
        <v>510908542</v>
      </c>
      <c r="L2042" s="12" t="s">
        <v>116</v>
      </c>
      <c r="M2042" s="12">
        <v>3.4</v>
      </c>
      <c r="N2042" s="12" t="s">
        <v>52</v>
      </c>
      <c r="O2042" s="12">
        <v>6</v>
      </c>
      <c r="P2042" s="12" t="s">
        <v>163</v>
      </c>
      <c r="Q2042" s="12">
        <v>55</v>
      </c>
      <c r="R2042" s="12" t="s">
        <v>54</v>
      </c>
      <c r="S2042" s="12" t="s">
        <v>134</v>
      </c>
      <c r="T2042" s="12" t="s">
        <v>135</v>
      </c>
      <c r="U2042" s="12" t="s">
        <v>94</v>
      </c>
      <c r="V2042" s="12" t="s">
        <v>58</v>
      </c>
      <c r="W2042" s="12" t="s">
        <v>95</v>
      </c>
      <c r="X2042" s="12" t="b">
        <v>0</v>
      </c>
      <c r="Y2042" s="12" t="b">
        <v>0</v>
      </c>
      <c r="Z2042" s="12" t="e">
        <v>#N/A</v>
      </c>
      <c r="AA2042" s="12">
        <v>0.187</v>
      </c>
      <c r="AB2042" s="12">
        <v>0</v>
      </c>
      <c r="AC2042" s="12" t="s">
        <v>989</v>
      </c>
      <c r="AD2042" s="12" t="s">
        <v>1244</v>
      </c>
      <c r="AE2042" s="12" t="s">
        <v>1245</v>
      </c>
      <c r="AF2042" s="12" t="s">
        <v>1046</v>
      </c>
      <c r="AG2042" s="12" t="s">
        <v>6</v>
      </c>
      <c r="AH2042" s="12" t="b">
        <v>0</v>
      </c>
      <c r="AI2042" s="12" t="s">
        <v>60</v>
      </c>
      <c r="AJ2042" s="12" t="s">
        <v>166</v>
      </c>
      <c r="AK2042" s="12" t="s">
        <v>147</v>
      </c>
      <c r="AL2042" s="12" t="s">
        <v>167</v>
      </c>
      <c r="AM2042" s="12" t="s">
        <v>64</v>
      </c>
      <c r="AN2042" s="15" t="e">
        <v>#N/A</v>
      </c>
      <c r="AO2042" t="str">
        <f>RIGHT('CMO Input'!$T2042,(LEN('CMO Input'!$T2042)-FIND(" ",'CMO Input'!$T2042,1)))</f>
        <v>6-7”</v>
      </c>
      <c r="AP2042">
        <f>'CMO Input'!$O2042</f>
        <v>6</v>
      </c>
      <c r="AR2042" t="str">
        <f>Table2[[#This Row],[Policy / Non Policy]]</f>
        <v>Policy</v>
      </c>
      <c r="AS2042" t="str">
        <f>'CMO Input'!$U2042</f>
        <v>Tier 1</v>
      </c>
      <c r="AT2042" t="str">
        <f>'CMO Input'!$P2042</f>
        <v>SI</v>
      </c>
      <c r="AU2042" t="str" cm="1">
        <f t="array" ref="AU20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42" s="8" t="str">
        <f>TEXT('CMO Input'!$D2042,"MMM-YY")</f>
        <v>July</v>
      </c>
    </row>
    <row r="2043" spans="1:48" x14ac:dyDescent="0.25">
      <c r="A2043" s="18">
        <v>510908544</v>
      </c>
      <c r="B2043" s="16" t="s">
        <v>180</v>
      </c>
      <c r="C2043" s="16" t="s">
        <v>989</v>
      </c>
      <c r="D2043" s="16" t="s">
        <v>296</v>
      </c>
      <c r="E2043" s="17">
        <v>18</v>
      </c>
      <c r="F2043" s="16" t="s">
        <v>46</v>
      </c>
      <c r="G2043" s="17" t="s">
        <v>1044</v>
      </c>
      <c r="H2043" s="16" t="s">
        <v>1199</v>
      </c>
      <c r="I2043" s="16" t="s">
        <v>1244</v>
      </c>
      <c r="J2043" s="16" t="s">
        <v>1245</v>
      </c>
      <c r="K2043" s="18">
        <v>510908544</v>
      </c>
      <c r="L2043" s="16" t="s">
        <v>116</v>
      </c>
      <c r="M2043" s="16">
        <v>4.9000000000000004</v>
      </c>
      <c r="N2043" s="16" t="s">
        <v>52</v>
      </c>
      <c r="O2043" s="16">
        <v>4</v>
      </c>
      <c r="P2043" s="16" t="s">
        <v>163</v>
      </c>
      <c r="Q2043" s="16">
        <v>55</v>
      </c>
      <c r="R2043" s="16" t="s">
        <v>54</v>
      </c>
      <c r="S2043" s="16" t="s">
        <v>117</v>
      </c>
      <c r="T2043" s="16" t="s">
        <v>118</v>
      </c>
      <c r="U2043" s="16" t="s">
        <v>94</v>
      </c>
      <c r="V2043" s="16" t="s">
        <v>58</v>
      </c>
      <c r="W2043" s="16" t="s">
        <v>95</v>
      </c>
      <c r="X2043" s="16" t="b">
        <v>0</v>
      </c>
      <c r="Y2043" s="16" t="b">
        <v>0</v>
      </c>
      <c r="Z2043" s="16" t="e">
        <v>#N/A</v>
      </c>
      <c r="AA2043" s="16">
        <v>0.26950000000000002</v>
      </c>
      <c r="AB2043" s="16">
        <v>0</v>
      </c>
      <c r="AC2043" s="16" t="s">
        <v>989</v>
      </c>
      <c r="AD2043" s="16" t="s">
        <v>1244</v>
      </c>
      <c r="AE2043" s="16" t="s">
        <v>1245</v>
      </c>
      <c r="AF2043" s="16" t="s">
        <v>1046</v>
      </c>
      <c r="AG2043" s="16" t="s">
        <v>6</v>
      </c>
      <c r="AH2043" s="16" t="b">
        <v>0</v>
      </c>
      <c r="AI2043" s="16" t="s">
        <v>60</v>
      </c>
      <c r="AJ2043" s="16" t="s">
        <v>166</v>
      </c>
      <c r="AK2043" s="16" t="s">
        <v>147</v>
      </c>
      <c r="AL2043" s="16" t="s">
        <v>167</v>
      </c>
      <c r="AM2043" s="16" t="s">
        <v>64</v>
      </c>
      <c r="AN2043" s="19" t="e">
        <v>#N/A</v>
      </c>
      <c r="AO2043" t="str">
        <f>RIGHT('CMO Input'!$T2043,(LEN('CMO Input'!$T2043)-FIND(" ",'CMO Input'!$T2043,1)))</f>
        <v>4-5”</v>
      </c>
      <c r="AP2043">
        <f>'CMO Input'!$O2043</f>
        <v>4</v>
      </c>
      <c r="AR2043" t="str">
        <f>Table2[[#This Row],[Policy / Non Policy]]</f>
        <v>Policy</v>
      </c>
      <c r="AS2043" t="str">
        <f>'CMO Input'!$U2043</f>
        <v>Tier 1</v>
      </c>
      <c r="AT2043" t="str">
        <f>'CMO Input'!$P2043</f>
        <v>SI</v>
      </c>
      <c r="AU2043" t="str" cm="1">
        <f t="array" ref="AU20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43" s="8" t="str">
        <f>TEXT('CMO Input'!$D2043,"MMM-YY")</f>
        <v>July</v>
      </c>
    </row>
    <row r="2044" spans="1:48" x14ac:dyDescent="0.25">
      <c r="A2044" s="14">
        <v>510951056</v>
      </c>
      <c r="B2044" s="12" t="s">
        <v>180</v>
      </c>
      <c r="C2044" s="12" t="s">
        <v>989</v>
      </c>
      <c r="D2044" s="12" t="s">
        <v>296</v>
      </c>
      <c r="E2044" s="13">
        <v>18</v>
      </c>
      <c r="F2044" s="12" t="s">
        <v>46</v>
      </c>
      <c r="G2044" s="13" t="s">
        <v>1044</v>
      </c>
      <c r="H2044" s="12" t="s">
        <v>159</v>
      </c>
      <c r="I2044" s="12" t="s">
        <v>1048</v>
      </c>
      <c r="J2044" s="12" t="s">
        <v>1105</v>
      </c>
      <c r="K2044" s="14">
        <v>510951056</v>
      </c>
      <c r="L2044" s="12" t="s">
        <v>116</v>
      </c>
      <c r="M2044" s="12">
        <v>21.5</v>
      </c>
      <c r="N2044" s="12" t="s">
        <v>52</v>
      </c>
      <c r="O2044" s="12">
        <v>4</v>
      </c>
      <c r="P2044" s="12" t="s">
        <v>91</v>
      </c>
      <c r="Q2044" s="12">
        <v>25</v>
      </c>
      <c r="R2044" s="12" t="s">
        <v>54</v>
      </c>
      <c r="S2044" s="12" t="s">
        <v>117</v>
      </c>
      <c r="T2044" s="12" t="s">
        <v>118</v>
      </c>
      <c r="U2044" s="12" t="s">
        <v>94</v>
      </c>
      <c r="V2044" s="12" t="s">
        <v>58</v>
      </c>
      <c r="W2044" s="12" t="s">
        <v>95</v>
      </c>
      <c r="X2044" s="12" t="b">
        <v>0</v>
      </c>
      <c r="Y2044" s="12" t="b">
        <v>0</v>
      </c>
      <c r="Z2044" s="12" t="e">
        <v>#N/A</v>
      </c>
      <c r="AA2044" s="12">
        <v>0.53749999999999998</v>
      </c>
      <c r="AB2044" s="12">
        <v>0</v>
      </c>
      <c r="AC2044" s="12" t="s">
        <v>989</v>
      </c>
      <c r="AD2044" s="12" t="s">
        <v>1048</v>
      </c>
      <c r="AE2044" s="12" t="s">
        <v>1105</v>
      </c>
      <c r="AF2044" s="12" t="s">
        <v>1010</v>
      </c>
      <c r="AG2044" s="12" t="s">
        <v>6</v>
      </c>
      <c r="AH2044" s="12" t="b">
        <v>0</v>
      </c>
      <c r="AI2044" s="12" t="s">
        <v>60</v>
      </c>
      <c r="AJ2044" s="12" t="s">
        <v>827</v>
      </c>
      <c r="AK2044" s="12" t="s">
        <v>147</v>
      </c>
      <c r="AL2044" s="12" t="s">
        <v>1074</v>
      </c>
      <c r="AM2044" s="12" t="s">
        <v>64</v>
      </c>
      <c r="AN2044" s="15" t="e">
        <v>#N/A</v>
      </c>
      <c r="AO2044" t="str">
        <f>RIGHT('CMO Input'!$T2044,(LEN('CMO Input'!$T2044)-FIND(" ",'CMO Input'!$T2044,1)))</f>
        <v>4-5”</v>
      </c>
      <c r="AP2044">
        <f>'CMO Input'!$O2044</f>
        <v>4</v>
      </c>
      <c r="AR2044" t="str">
        <f>Table2[[#This Row],[Policy / Non Policy]]</f>
        <v>Policy</v>
      </c>
      <c r="AS2044" t="str">
        <f>'CMO Input'!$U2044</f>
        <v>Tier 1</v>
      </c>
      <c r="AT2044" t="str">
        <f>'CMO Input'!$P2044</f>
        <v>DI</v>
      </c>
      <c r="AU2044" t="str" cm="1">
        <f t="array" ref="AU20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44" s="8" t="str">
        <f>TEXT('CMO Input'!$D2044,"MMM-YY")</f>
        <v>July</v>
      </c>
    </row>
    <row r="2045" spans="1:48" x14ac:dyDescent="0.25">
      <c r="A2045" s="18">
        <v>510953575</v>
      </c>
      <c r="B2045" s="16" t="s">
        <v>180</v>
      </c>
      <c r="C2045" s="16" t="s">
        <v>989</v>
      </c>
      <c r="D2045" s="16" t="s">
        <v>296</v>
      </c>
      <c r="E2045" s="17">
        <v>18</v>
      </c>
      <c r="F2045" s="16" t="s">
        <v>46</v>
      </c>
      <c r="G2045" s="17" t="s">
        <v>1044</v>
      </c>
      <c r="H2045" s="16" t="s">
        <v>159</v>
      </c>
      <c r="I2045" s="16" t="s">
        <v>1227</v>
      </c>
      <c r="J2045" s="16" t="s">
        <v>1246</v>
      </c>
      <c r="K2045" s="18">
        <v>510953575</v>
      </c>
      <c r="L2045" s="16" t="s">
        <v>116</v>
      </c>
      <c r="M2045" s="16">
        <v>16.2</v>
      </c>
      <c r="N2045" s="16" t="s">
        <v>52</v>
      </c>
      <c r="O2045" s="16">
        <v>6</v>
      </c>
      <c r="P2045" s="16" t="s">
        <v>91</v>
      </c>
      <c r="Q2045" s="16">
        <v>150</v>
      </c>
      <c r="R2045" s="16" t="s">
        <v>54</v>
      </c>
      <c r="S2045" s="16" t="s">
        <v>134</v>
      </c>
      <c r="T2045" s="16" t="s">
        <v>135</v>
      </c>
      <c r="U2045" s="16" t="s">
        <v>94</v>
      </c>
      <c r="V2045" s="16" t="s">
        <v>58</v>
      </c>
      <c r="W2045" s="16" t="s">
        <v>95</v>
      </c>
      <c r="X2045" s="16" t="b">
        <v>0</v>
      </c>
      <c r="Y2045" s="16" t="b">
        <v>0</v>
      </c>
      <c r="Z2045" s="16" t="e">
        <v>#N/A</v>
      </c>
      <c r="AA2045" s="16">
        <v>2.4299999999999997</v>
      </c>
      <c r="AB2045" s="16">
        <v>0</v>
      </c>
      <c r="AC2045" s="16" t="s">
        <v>989</v>
      </c>
      <c r="AD2045" s="16" t="s">
        <v>1227</v>
      </c>
      <c r="AE2045" s="16" t="s">
        <v>1246</v>
      </c>
      <c r="AF2045" s="16" t="s">
        <v>1010</v>
      </c>
      <c r="AG2045" s="16" t="s">
        <v>6</v>
      </c>
      <c r="AH2045" s="16" t="b">
        <v>0</v>
      </c>
      <c r="AI2045" s="16" t="s">
        <v>60</v>
      </c>
      <c r="AJ2045" s="16" t="s">
        <v>827</v>
      </c>
      <c r="AK2045" s="16" t="s">
        <v>147</v>
      </c>
      <c r="AL2045" s="16" t="s">
        <v>1041</v>
      </c>
      <c r="AM2045" s="16" t="s">
        <v>64</v>
      </c>
      <c r="AN2045" s="19" t="e">
        <v>#N/A</v>
      </c>
      <c r="AO2045" t="str">
        <f>RIGHT('CMO Input'!$T2045,(LEN('CMO Input'!$T2045)-FIND(" ",'CMO Input'!$T2045,1)))</f>
        <v>6-7”</v>
      </c>
      <c r="AP2045">
        <f>'CMO Input'!$O2045</f>
        <v>6</v>
      </c>
      <c r="AR2045" t="str">
        <f>Table2[[#This Row],[Policy / Non Policy]]</f>
        <v>Policy</v>
      </c>
      <c r="AS2045" t="str">
        <f>'CMO Input'!$U2045</f>
        <v>Tier 1</v>
      </c>
      <c r="AT2045" t="str">
        <f>'CMO Input'!$P2045</f>
        <v>DI</v>
      </c>
      <c r="AU2045" t="str" cm="1">
        <f t="array" ref="AU20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45" s="8" t="str">
        <f>TEXT('CMO Input'!$D2045,"MMM-YY")</f>
        <v>July</v>
      </c>
    </row>
    <row r="2046" spans="1:48" x14ac:dyDescent="0.25">
      <c r="A2046" s="14">
        <v>510948812</v>
      </c>
      <c r="B2046" s="12" t="s">
        <v>180</v>
      </c>
      <c r="C2046" s="12" t="s">
        <v>989</v>
      </c>
      <c r="D2046" s="12" t="s">
        <v>296</v>
      </c>
      <c r="E2046" s="13">
        <v>18</v>
      </c>
      <c r="F2046" s="12" t="s">
        <v>46</v>
      </c>
      <c r="G2046" s="13" t="s">
        <v>1044</v>
      </c>
      <c r="H2046" s="12" t="s">
        <v>1204</v>
      </c>
      <c r="I2046" s="12" t="s">
        <v>1164</v>
      </c>
      <c r="J2046" s="12" t="s">
        <v>1182</v>
      </c>
      <c r="K2046" s="14">
        <v>510948812</v>
      </c>
      <c r="L2046" s="12" t="s">
        <v>116</v>
      </c>
      <c r="M2046" s="12">
        <v>4.9000000000000004</v>
      </c>
      <c r="N2046" s="12" t="s">
        <v>52</v>
      </c>
      <c r="O2046" s="12">
        <v>6</v>
      </c>
      <c r="P2046" s="12" t="s">
        <v>91</v>
      </c>
      <c r="Q2046" s="12">
        <v>64</v>
      </c>
      <c r="R2046" s="12" t="s">
        <v>54</v>
      </c>
      <c r="S2046" s="12" t="s">
        <v>134</v>
      </c>
      <c r="T2046" s="12" t="s">
        <v>135</v>
      </c>
      <c r="U2046" s="12" t="s">
        <v>94</v>
      </c>
      <c r="V2046" s="12" t="s">
        <v>58</v>
      </c>
      <c r="W2046" s="12" t="s">
        <v>95</v>
      </c>
      <c r="X2046" s="12" t="b">
        <v>0</v>
      </c>
      <c r="Y2046" s="12" t="b">
        <v>0</v>
      </c>
      <c r="Z2046" s="12" t="e">
        <v>#N/A</v>
      </c>
      <c r="AA2046" s="12">
        <v>0.31360000000000005</v>
      </c>
      <c r="AB2046" s="12">
        <v>0</v>
      </c>
      <c r="AC2046" s="12" t="s">
        <v>989</v>
      </c>
      <c r="AD2046" s="12" t="s">
        <v>1164</v>
      </c>
      <c r="AE2046" s="12" t="s">
        <v>1182</v>
      </c>
      <c r="AF2046" s="12" t="s">
        <v>1010</v>
      </c>
      <c r="AG2046" s="12" t="s">
        <v>6</v>
      </c>
      <c r="AH2046" s="12" t="b">
        <v>0</v>
      </c>
      <c r="AI2046" s="12" t="s">
        <v>60</v>
      </c>
      <c r="AJ2046" s="12" t="s">
        <v>827</v>
      </c>
      <c r="AK2046" s="12" t="s">
        <v>147</v>
      </c>
      <c r="AL2046" s="12" t="s">
        <v>1166</v>
      </c>
      <c r="AM2046" s="12" t="s">
        <v>64</v>
      </c>
      <c r="AN2046" s="15" t="e">
        <v>#N/A</v>
      </c>
      <c r="AO2046" t="str">
        <f>RIGHT('CMO Input'!$T2046,(LEN('CMO Input'!$T2046)-FIND(" ",'CMO Input'!$T2046,1)))</f>
        <v>6-7”</v>
      </c>
      <c r="AP2046">
        <f>'CMO Input'!$O2046</f>
        <v>6</v>
      </c>
      <c r="AR2046" t="str">
        <f>Table2[[#This Row],[Policy / Non Policy]]</f>
        <v>Policy</v>
      </c>
      <c r="AS2046" t="str">
        <f>'CMO Input'!$U2046</f>
        <v>Tier 1</v>
      </c>
      <c r="AT2046" t="str">
        <f>'CMO Input'!$P2046</f>
        <v>DI</v>
      </c>
      <c r="AU2046" t="str" cm="1">
        <f t="array" ref="AU20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46" s="8" t="str">
        <f>TEXT('CMO Input'!$D2046,"MMM-YY")</f>
        <v>July</v>
      </c>
    </row>
    <row r="2047" spans="1:48" x14ac:dyDescent="0.25">
      <c r="A2047" s="18">
        <v>510914679</v>
      </c>
      <c r="B2047" s="16" t="s">
        <v>180</v>
      </c>
      <c r="C2047" s="16" t="s">
        <v>989</v>
      </c>
      <c r="D2047" s="16" t="s">
        <v>296</v>
      </c>
      <c r="E2047" s="17">
        <v>18</v>
      </c>
      <c r="F2047" s="16" t="s">
        <v>46</v>
      </c>
      <c r="G2047" s="17" t="s">
        <v>1044</v>
      </c>
      <c r="H2047" s="16" t="s">
        <v>1204</v>
      </c>
      <c r="I2047" s="16" t="s">
        <v>1238</v>
      </c>
      <c r="J2047" s="16" t="s">
        <v>1239</v>
      </c>
      <c r="K2047" s="18">
        <v>510914679</v>
      </c>
      <c r="L2047" s="16" t="s">
        <v>116</v>
      </c>
      <c r="M2047" s="16">
        <v>5</v>
      </c>
      <c r="N2047" s="16" t="s">
        <v>52</v>
      </c>
      <c r="O2047" s="16">
        <v>6</v>
      </c>
      <c r="P2047" s="16" t="s">
        <v>163</v>
      </c>
      <c r="Q2047" s="16">
        <v>196</v>
      </c>
      <c r="R2047" s="16" t="s">
        <v>54</v>
      </c>
      <c r="S2047" s="16" t="s">
        <v>134</v>
      </c>
      <c r="T2047" s="16" t="s">
        <v>135</v>
      </c>
      <c r="U2047" s="16" t="s">
        <v>94</v>
      </c>
      <c r="V2047" s="16" t="s">
        <v>58</v>
      </c>
      <c r="W2047" s="16" t="s">
        <v>95</v>
      </c>
      <c r="X2047" s="16" t="b">
        <v>0</v>
      </c>
      <c r="Y2047" s="16" t="b">
        <v>0</v>
      </c>
      <c r="Z2047" s="16" t="e">
        <v>#N/A</v>
      </c>
      <c r="AA2047" s="16">
        <v>0.98</v>
      </c>
      <c r="AB2047" s="16">
        <v>0</v>
      </c>
      <c r="AC2047" s="16" t="s">
        <v>989</v>
      </c>
      <c r="AD2047" s="16" t="s">
        <v>1238</v>
      </c>
      <c r="AE2047" s="16" t="s">
        <v>1239</v>
      </c>
      <c r="AF2047" s="16" t="s">
        <v>1046</v>
      </c>
      <c r="AG2047" s="16" t="s">
        <v>6</v>
      </c>
      <c r="AH2047" s="16" t="b">
        <v>0</v>
      </c>
      <c r="AI2047" s="16" t="s">
        <v>60</v>
      </c>
      <c r="AJ2047" s="16" t="s">
        <v>166</v>
      </c>
      <c r="AK2047" s="16" t="s">
        <v>147</v>
      </c>
      <c r="AL2047" s="16" t="s">
        <v>1090</v>
      </c>
      <c r="AM2047" s="16" t="s">
        <v>64</v>
      </c>
      <c r="AN2047" s="19" t="e">
        <v>#N/A</v>
      </c>
      <c r="AO2047" t="str">
        <f>RIGHT('CMO Input'!$T2047,(LEN('CMO Input'!$T2047)-FIND(" ",'CMO Input'!$T2047,1)))</f>
        <v>6-7”</v>
      </c>
      <c r="AP2047">
        <f>'CMO Input'!$O2047</f>
        <v>6</v>
      </c>
      <c r="AR2047" t="str">
        <f>Table2[[#This Row],[Policy / Non Policy]]</f>
        <v>Policy</v>
      </c>
      <c r="AS2047" t="str">
        <f>'CMO Input'!$U2047</f>
        <v>Tier 1</v>
      </c>
      <c r="AT2047" t="str">
        <f>'CMO Input'!$P2047</f>
        <v>SI</v>
      </c>
      <c r="AU2047" t="str" cm="1">
        <f t="array" ref="AU20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47" s="8" t="str">
        <f>TEXT('CMO Input'!$D2047,"MMM-YY")</f>
        <v>July</v>
      </c>
    </row>
    <row r="2048" spans="1:48" x14ac:dyDescent="0.25">
      <c r="A2048" s="14">
        <v>510914682</v>
      </c>
      <c r="B2048" s="12" t="s">
        <v>180</v>
      </c>
      <c r="C2048" s="12" t="s">
        <v>989</v>
      </c>
      <c r="D2048" s="12" t="s">
        <v>296</v>
      </c>
      <c r="E2048" s="13">
        <v>18</v>
      </c>
      <c r="F2048" s="12" t="s">
        <v>46</v>
      </c>
      <c r="G2048" s="13" t="s">
        <v>1044</v>
      </c>
      <c r="H2048" s="12" t="s">
        <v>1204</v>
      </c>
      <c r="I2048" s="12" t="s">
        <v>1238</v>
      </c>
      <c r="J2048" s="12" t="s">
        <v>1239</v>
      </c>
      <c r="K2048" s="14">
        <v>510914682</v>
      </c>
      <c r="L2048" s="12" t="s">
        <v>116</v>
      </c>
      <c r="M2048" s="12">
        <v>4</v>
      </c>
      <c r="N2048" s="12" t="s">
        <v>52</v>
      </c>
      <c r="O2048" s="12">
        <v>100</v>
      </c>
      <c r="P2048" s="12" t="s">
        <v>91</v>
      </c>
      <c r="Q2048" s="12">
        <v>40</v>
      </c>
      <c r="R2048" s="12" t="s">
        <v>220</v>
      </c>
      <c r="S2048" s="12" t="s">
        <v>221</v>
      </c>
      <c r="T2048" s="12" t="s">
        <v>118</v>
      </c>
      <c r="U2048" s="12" t="s">
        <v>94</v>
      </c>
      <c r="V2048" s="12" t="s">
        <v>58</v>
      </c>
      <c r="W2048" s="12" t="s">
        <v>95</v>
      </c>
      <c r="X2048" s="12" t="b">
        <v>0</v>
      </c>
      <c r="Y2048" s="12" t="b">
        <v>0</v>
      </c>
      <c r="Z2048" s="12" t="e">
        <v>#N/A</v>
      </c>
      <c r="AA2048" s="12">
        <v>0.16</v>
      </c>
      <c r="AB2048" s="12">
        <v>0</v>
      </c>
      <c r="AC2048" s="12" t="s">
        <v>989</v>
      </c>
      <c r="AD2048" s="12" t="s">
        <v>1238</v>
      </c>
      <c r="AE2048" s="12" t="s">
        <v>1239</v>
      </c>
      <c r="AF2048" s="12" t="s">
        <v>1046</v>
      </c>
      <c r="AG2048" s="12" t="s">
        <v>6</v>
      </c>
      <c r="AH2048" s="12" t="b">
        <v>0</v>
      </c>
      <c r="AI2048" s="12" t="s">
        <v>60</v>
      </c>
      <c r="AJ2048" s="12" t="s">
        <v>166</v>
      </c>
      <c r="AK2048" s="12" t="s">
        <v>147</v>
      </c>
      <c r="AL2048" s="12" t="s">
        <v>1090</v>
      </c>
      <c r="AM2048" s="12" t="s">
        <v>64</v>
      </c>
      <c r="AN2048" s="15" t="e">
        <v>#N/A</v>
      </c>
      <c r="AO2048" t="str">
        <f>RIGHT('CMO Input'!$T2048,(LEN('CMO Input'!$T2048)-FIND(" ",'CMO Input'!$T2048,1)))</f>
        <v>4-5”</v>
      </c>
      <c r="AP2048">
        <f>'CMO Input'!$O2048</f>
        <v>100</v>
      </c>
      <c r="AR2048" t="str">
        <f>Table2[[#This Row],[Policy / Non Policy]]</f>
        <v>Policy</v>
      </c>
      <c r="AS2048" t="str">
        <f>'CMO Input'!$U2048</f>
        <v>Tier 1</v>
      </c>
      <c r="AT2048" t="str">
        <f>'CMO Input'!$P2048</f>
        <v>DI</v>
      </c>
      <c r="AU2048" t="str" cm="1">
        <f t="array" ref="AU20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48" s="8" t="str">
        <f>TEXT('CMO Input'!$D2048,"MMM-YY")</f>
        <v>July</v>
      </c>
    </row>
    <row r="2049" spans="1:48" x14ac:dyDescent="0.25">
      <c r="A2049" s="18" t="s">
        <v>139</v>
      </c>
      <c r="B2049" s="16" t="s">
        <v>180</v>
      </c>
      <c r="C2049" s="16" t="s">
        <v>989</v>
      </c>
      <c r="D2049" s="16" t="s">
        <v>296</v>
      </c>
      <c r="E2049" s="17">
        <v>18</v>
      </c>
      <c r="F2049" s="16" t="s">
        <v>46</v>
      </c>
      <c r="G2049" s="17" t="s">
        <v>1187</v>
      </c>
      <c r="H2049" s="16" t="s">
        <v>173</v>
      </c>
      <c r="I2049" s="16" t="s">
        <v>1232</v>
      </c>
      <c r="J2049" s="16" t="s">
        <v>1235</v>
      </c>
      <c r="K2049" s="18" t="s">
        <v>139</v>
      </c>
      <c r="L2049" s="16" t="s">
        <v>131</v>
      </c>
      <c r="M2049" s="16">
        <v>0</v>
      </c>
      <c r="N2049" s="16" t="s">
        <v>132</v>
      </c>
      <c r="O2049" s="16">
        <v>1.5</v>
      </c>
      <c r="P2049" s="16" t="s">
        <v>133</v>
      </c>
      <c r="Q2049" s="16">
        <v>53</v>
      </c>
      <c r="R2049" s="16" t="s">
        <v>54</v>
      </c>
      <c r="S2049" s="16" t="s">
        <v>641</v>
      </c>
      <c r="T2049" s="16" t="s">
        <v>287</v>
      </c>
      <c r="U2049" s="16" t="s">
        <v>94</v>
      </c>
      <c r="V2049" s="16" t="s">
        <v>136</v>
      </c>
      <c r="W2049" s="16" t="s">
        <v>137</v>
      </c>
      <c r="X2049" s="16" t="b">
        <v>0</v>
      </c>
      <c r="Y2049" s="16" t="b">
        <v>0</v>
      </c>
      <c r="Z2049" s="16" t="e">
        <v>#N/A</v>
      </c>
      <c r="AA2049" s="16">
        <v>0</v>
      </c>
      <c r="AB2049" s="16">
        <v>0</v>
      </c>
      <c r="AC2049" s="16" t="s">
        <v>989</v>
      </c>
      <c r="AD2049" s="16" t="s">
        <v>1232</v>
      </c>
      <c r="AE2049" s="16" t="s">
        <v>1235</v>
      </c>
      <c r="AF2049" s="16" t="s">
        <v>992</v>
      </c>
      <c r="AG2049" s="16" t="s">
        <v>6</v>
      </c>
      <c r="AH2049" s="16" t="b">
        <v>0</v>
      </c>
      <c r="AI2049" s="16" t="s">
        <v>60</v>
      </c>
      <c r="AJ2049" s="16" t="s">
        <v>61</v>
      </c>
      <c r="AK2049" s="16" t="s">
        <v>140</v>
      </c>
      <c r="AL2049" s="16" t="s">
        <v>1067</v>
      </c>
      <c r="AM2049" s="16" t="s">
        <v>64</v>
      </c>
      <c r="AN2049" s="19" t="e">
        <v>#N/A</v>
      </c>
      <c r="AO2049" t="str">
        <f>RIGHT('CMO Input'!$T2049,(LEN('CMO Input'!$T2049)-FIND(" ",'CMO Input'!$T2049,1)))</f>
        <v>&lt;=3”</v>
      </c>
      <c r="AP2049">
        <f>'CMO Input'!$O2049</f>
        <v>1.5</v>
      </c>
      <c r="AR2049" t="str">
        <f>Table2[[#This Row],[Policy / Non Policy]]</f>
        <v>Non Policy</v>
      </c>
      <c r="AS2049" t="str">
        <f>'CMO Input'!$U2049</f>
        <v>Tier 1</v>
      </c>
      <c r="AT2049" t="str">
        <f>'CMO Input'!$P2049</f>
        <v>ST</v>
      </c>
      <c r="AU2049" t="str" cm="1">
        <f t="array" ref="AU20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2049" s="8" t="str">
        <f>TEXT('CMO Input'!$D2049,"MMM-YY")</f>
        <v>July</v>
      </c>
    </row>
    <row r="2050" spans="1:48" x14ac:dyDescent="0.25">
      <c r="A2050" s="14">
        <v>510971335</v>
      </c>
      <c r="B2050" s="12" t="s">
        <v>180</v>
      </c>
      <c r="C2050" s="12" t="s">
        <v>989</v>
      </c>
      <c r="D2050" s="12" t="s">
        <v>296</v>
      </c>
      <c r="E2050" s="13">
        <v>18</v>
      </c>
      <c r="F2050" s="12" t="s">
        <v>46</v>
      </c>
      <c r="G2050" s="13" t="s">
        <v>1187</v>
      </c>
      <c r="H2050" s="12" t="s">
        <v>1220</v>
      </c>
      <c r="I2050" s="12" t="s">
        <v>1247</v>
      </c>
      <c r="J2050" s="12" t="s">
        <v>1248</v>
      </c>
      <c r="K2050" s="14">
        <v>510971335</v>
      </c>
      <c r="L2050" s="12" t="s">
        <v>116</v>
      </c>
      <c r="M2050" s="12">
        <v>4.5999999999999996</v>
      </c>
      <c r="N2050" s="12" t="s">
        <v>52</v>
      </c>
      <c r="O2050" s="12">
        <v>4</v>
      </c>
      <c r="P2050" s="12" t="s">
        <v>91</v>
      </c>
      <c r="Q2050" s="12">
        <v>49</v>
      </c>
      <c r="R2050" s="12" t="s">
        <v>54</v>
      </c>
      <c r="S2050" s="12" t="s">
        <v>117</v>
      </c>
      <c r="T2050" s="12" t="s">
        <v>118</v>
      </c>
      <c r="U2050" s="12" t="s">
        <v>94</v>
      </c>
      <c r="V2050" s="12" t="s">
        <v>58</v>
      </c>
      <c r="W2050" s="12" t="s">
        <v>95</v>
      </c>
      <c r="X2050" s="12" t="b">
        <v>0</v>
      </c>
      <c r="Y2050" s="12" t="b">
        <v>0</v>
      </c>
      <c r="Z2050" s="12" t="e">
        <v>#N/A</v>
      </c>
      <c r="AA2050" s="12">
        <v>0.22539999999999999</v>
      </c>
      <c r="AB2050" s="12">
        <v>0</v>
      </c>
      <c r="AC2050" s="12" t="s">
        <v>989</v>
      </c>
      <c r="AD2050" s="12" t="s">
        <v>1247</v>
      </c>
      <c r="AE2050" s="12" t="s">
        <v>1248</v>
      </c>
      <c r="AF2050" s="12" t="s">
        <v>996</v>
      </c>
      <c r="AG2050" s="12" t="s">
        <v>6</v>
      </c>
      <c r="AH2050" s="12" t="b">
        <v>0</v>
      </c>
      <c r="AI2050" s="12" t="s">
        <v>60</v>
      </c>
      <c r="AJ2050" s="12" t="s">
        <v>61</v>
      </c>
      <c r="AK2050" s="12" t="s">
        <v>147</v>
      </c>
      <c r="AL2050" s="12" t="s">
        <v>860</v>
      </c>
      <c r="AM2050" s="12" t="s">
        <v>64</v>
      </c>
      <c r="AN2050" s="15" t="e">
        <v>#N/A</v>
      </c>
      <c r="AO2050" t="str">
        <f>RIGHT('CMO Input'!$T2050,(LEN('CMO Input'!$T2050)-FIND(" ",'CMO Input'!$T2050,1)))</f>
        <v>4-5”</v>
      </c>
      <c r="AP2050">
        <f>'CMO Input'!$O2050</f>
        <v>4</v>
      </c>
      <c r="AR2050" t="str">
        <f>Table2[[#This Row],[Policy / Non Policy]]</f>
        <v>Policy</v>
      </c>
      <c r="AS2050" t="str">
        <f>'CMO Input'!$U2050</f>
        <v>Tier 1</v>
      </c>
      <c r="AT2050" t="str">
        <f>'CMO Input'!$P2050</f>
        <v>DI</v>
      </c>
      <c r="AU2050" t="str" cm="1">
        <f t="array" ref="AU20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50" s="8" t="str">
        <f>TEXT('CMO Input'!$D2050,"MMM-YY")</f>
        <v>July</v>
      </c>
    </row>
    <row r="2051" spans="1:48" x14ac:dyDescent="0.25">
      <c r="A2051" s="18">
        <v>510971336</v>
      </c>
      <c r="B2051" s="16" t="s">
        <v>180</v>
      </c>
      <c r="C2051" s="16" t="s">
        <v>989</v>
      </c>
      <c r="D2051" s="16" t="s">
        <v>296</v>
      </c>
      <c r="E2051" s="17">
        <v>18</v>
      </c>
      <c r="F2051" s="16" t="s">
        <v>46</v>
      </c>
      <c r="G2051" s="17" t="s">
        <v>1187</v>
      </c>
      <c r="H2051" s="16" t="s">
        <v>1220</v>
      </c>
      <c r="I2051" s="16" t="s">
        <v>1247</v>
      </c>
      <c r="J2051" s="16" t="s">
        <v>1248</v>
      </c>
      <c r="K2051" s="18">
        <v>510971336</v>
      </c>
      <c r="L2051" s="16" t="s">
        <v>116</v>
      </c>
      <c r="M2051" s="16">
        <v>7.5</v>
      </c>
      <c r="N2051" s="16" t="s">
        <v>52</v>
      </c>
      <c r="O2051" s="16">
        <v>4</v>
      </c>
      <c r="P2051" s="16" t="s">
        <v>163</v>
      </c>
      <c r="Q2051" s="16">
        <v>8</v>
      </c>
      <c r="R2051" s="16" t="s">
        <v>54</v>
      </c>
      <c r="S2051" s="16" t="s">
        <v>117</v>
      </c>
      <c r="T2051" s="16" t="s">
        <v>118</v>
      </c>
      <c r="U2051" s="16" t="s">
        <v>94</v>
      </c>
      <c r="V2051" s="16" t="s">
        <v>58</v>
      </c>
      <c r="W2051" s="16" t="s">
        <v>95</v>
      </c>
      <c r="X2051" s="16" t="b">
        <v>0</v>
      </c>
      <c r="Y2051" s="16" t="b">
        <v>0</v>
      </c>
      <c r="Z2051" s="16" t="e">
        <v>#N/A</v>
      </c>
      <c r="AA2051" s="16">
        <v>0.06</v>
      </c>
      <c r="AB2051" s="16">
        <v>0</v>
      </c>
      <c r="AC2051" s="16" t="s">
        <v>989</v>
      </c>
      <c r="AD2051" s="16" t="s">
        <v>1247</v>
      </c>
      <c r="AE2051" s="16" t="s">
        <v>1248</v>
      </c>
      <c r="AF2051" s="16" t="s">
        <v>996</v>
      </c>
      <c r="AG2051" s="16" t="s">
        <v>6</v>
      </c>
      <c r="AH2051" s="16" t="b">
        <v>0</v>
      </c>
      <c r="AI2051" s="16" t="s">
        <v>60</v>
      </c>
      <c r="AJ2051" s="16" t="s">
        <v>61</v>
      </c>
      <c r="AK2051" s="16" t="s">
        <v>147</v>
      </c>
      <c r="AL2051" s="16" t="s">
        <v>860</v>
      </c>
      <c r="AM2051" s="16" t="s">
        <v>64</v>
      </c>
      <c r="AN2051" s="19" t="e">
        <v>#N/A</v>
      </c>
      <c r="AO2051" t="str">
        <f>RIGHT('CMO Input'!$T2051,(LEN('CMO Input'!$T2051)-FIND(" ",'CMO Input'!$T2051,1)))</f>
        <v>4-5”</v>
      </c>
      <c r="AP2051">
        <f>'CMO Input'!$O2051</f>
        <v>4</v>
      </c>
      <c r="AR2051" t="str">
        <f>Table2[[#This Row],[Policy / Non Policy]]</f>
        <v>Policy</v>
      </c>
      <c r="AS2051" t="str">
        <f>'CMO Input'!$U2051</f>
        <v>Tier 1</v>
      </c>
      <c r="AT2051" t="str">
        <f>'CMO Input'!$P2051</f>
        <v>SI</v>
      </c>
      <c r="AU2051" t="str" cm="1">
        <f t="array" ref="AU20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51" s="8" t="str">
        <f>TEXT('CMO Input'!$D2051,"MMM-YY")</f>
        <v>July</v>
      </c>
    </row>
    <row r="2052" spans="1:48" x14ac:dyDescent="0.25">
      <c r="A2052" s="14">
        <v>510971336</v>
      </c>
      <c r="B2052" s="12" t="s">
        <v>180</v>
      </c>
      <c r="C2052" s="12" t="s">
        <v>989</v>
      </c>
      <c r="D2052" s="12" t="s">
        <v>296</v>
      </c>
      <c r="E2052" s="13">
        <v>18</v>
      </c>
      <c r="F2052" s="12" t="s">
        <v>46</v>
      </c>
      <c r="G2052" s="13" t="s">
        <v>1187</v>
      </c>
      <c r="H2052" s="12" t="s">
        <v>1220</v>
      </c>
      <c r="I2052" s="12" t="s">
        <v>1247</v>
      </c>
      <c r="J2052" s="12" t="s">
        <v>1248</v>
      </c>
      <c r="K2052" s="14">
        <v>510971336</v>
      </c>
      <c r="L2052" s="12" t="s">
        <v>116</v>
      </c>
      <c r="M2052" s="12">
        <v>7.5</v>
      </c>
      <c r="N2052" s="12" t="s">
        <v>52</v>
      </c>
      <c r="O2052" s="12">
        <v>6</v>
      </c>
      <c r="P2052" s="12" t="s">
        <v>91</v>
      </c>
      <c r="Q2052" s="12">
        <v>33</v>
      </c>
      <c r="R2052" s="12" t="s">
        <v>54</v>
      </c>
      <c r="S2052" s="12" t="s">
        <v>134</v>
      </c>
      <c r="T2052" s="12" t="s">
        <v>135</v>
      </c>
      <c r="U2052" s="12" t="s">
        <v>94</v>
      </c>
      <c r="V2052" s="12" t="s">
        <v>58</v>
      </c>
      <c r="W2052" s="12" t="s">
        <v>95</v>
      </c>
      <c r="X2052" s="12" t="b">
        <v>0</v>
      </c>
      <c r="Y2052" s="12" t="b">
        <v>0</v>
      </c>
      <c r="Z2052" s="12" t="e">
        <v>#N/A</v>
      </c>
      <c r="AA2052" s="12">
        <v>0.2475</v>
      </c>
      <c r="AB2052" s="12">
        <v>0</v>
      </c>
      <c r="AC2052" s="12" t="s">
        <v>989</v>
      </c>
      <c r="AD2052" s="12" t="s">
        <v>1247</v>
      </c>
      <c r="AE2052" s="12" t="s">
        <v>1248</v>
      </c>
      <c r="AF2052" s="12" t="s">
        <v>996</v>
      </c>
      <c r="AG2052" s="12" t="s">
        <v>6</v>
      </c>
      <c r="AH2052" s="12" t="b">
        <v>0</v>
      </c>
      <c r="AI2052" s="12" t="s">
        <v>60</v>
      </c>
      <c r="AJ2052" s="12" t="s">
        <v>61</v>
      </c>
      <c r="AK2052" s="12" t="s">
        <v>147</v>
      </c>
      <c r="AL2052" s="12" t="s">
        <v>860</v>
      </c>
      <c r="AM2052" s="12" t="s">
        <v>64</v>
      </c>
      <c r="AN2052" s="15" t="e">
        <v>#N/A</v>
      </c>
      <c r="AO2052" t="str">
        <f>RIGHT('CMO Input'!$T2052,(LEN('CMO Input'!$T2052)-FIND(" ",'CMO Input'!$T2052,1)))</f>
        <v>6-7”</v>
      </c>
      <c r="AP2052">
        <f>'CMO Input'!$O2052</f>
        <v>6</v>
      </c>
      <c r="AR2052" t="str">
        <f>Table2[[#This Row],[Policy / Non Policy]]</f>
        <v>Policy</v>
      </c>
      <c r="AS2052" t="str">
        <f>'CMO Input'!$U2052</f>
        <v>Tier 1</v>
      </c>
      <c r="AT2052" t="str">
        <f>'CMO Input'!$P2052</f>
        <v>DI</v>
      </c>
      <c r="AU2052" t="str" cm="1">
        <f t="array" ref="AU20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52" s="8" t="str">
        <f>TEXT('CMO Input'!$D2052,"MMM-YY")</f>
        <v>July</v>
      </c>
    </row>
    <row r="2053" spans="1:48" x14ac:dyDescent="0.25">
      <c r="A2053" s="18">
        <v>220000675532</v>
      </c>
      <c r="B2053" s="16" t="s">
        <v>180</v>
      </c>
      <c r="C2053" s="16" t="s">
        <v>989</v>
      </c>
      <c r="D2053" s="16" t="s">
        <v>296</v>
      </c>
      <c r="E2053" s="17">
        <v>18</v>
      </c>
      <c r="F2053" s="16" t="s">
        <v>46</v>
      </c>
      <c r="G2053" s="17" t="s">
        <v>1187</v>
      </c>
      <c r="H2053" s="16" t="s">
        <v>1220</v>
      </c>
      <c r="I2053" s="16" t="s">
        <v>1247</v>
      </c>
      <c r="J2053" s="16" t="s">
        <v>1248</v>
      </c>
      <c r="K2053" s="18">
        <v>220000675532</v>
      </c>
      <c r="L2053" s="16" t="s">
        <v>116</v>
      </c>
      <c r="M2053" s="16">
        <v>3.1</v>
      </c>
      <c r="N2053" s="16" t="s">
        <v>52</v>
      </c>
      <c r="O2053" s="16">
        <v>4</v>
      </c>
      <c r="P2053" s="16" t="s">
        <v>163</v>
      </c>
      <c r="Q2053" s="16">
        <v>5</v>
      </c>
      <c r="R2053" s="16" t="s">
        <v>54</v>
      </c>
      <c r="S2053" s="16" t="s">
        <v>117</v>
      </c>
      <c r="T2053" s="16" t="s">
        <v>118</v>
      </c>
      <c r="U2053" s="16" t="s">
        <v>94</v>
      </c>
      <c r="V2053" s="16" t="s">
        <v>58</v>
      </c>
      <c r="W2053" s="16" t="s">
        <v>95</v>
      </c>
      <c r="X2053" s="16" t="b">
        <v>0</v>
      </c>
      <c r="Y2053" s="16" t="b">
        <v>0</v>
      </c>
      <c r="Z2053" s="16" t="e">
        <v>#N/A</v>
      </c>
      <c r="AA2053" s="16">
        <v>1.55E-2</v>
      </c>
      <c r="AB2053" s="16">
        <v>0</v>
      </c>
      <c r="AC2053" s="16" t="s">
        <v>989</v>
      </c>
      <c r="AD2053" s="16" t="s">
        <v>1247</v>
      </c>
      <c r="AE2053" s="16" t="s">
        <v>1248</v>
      </c>
      <c r="AF2053" s="16" t="s">
        <v>996</v>
      </c>
      <c r="AG2053" s="16" t="s">
        <v>6</v>
      </c>
      <c r="AH2053" s="16" t="b">
        <v>0</v>
      </c>
      <c r="AI2053" s="16" t="s">
        <v>60</v>
      </c>
      <c r="AJ2053" s="16" t="s">
        <v>61</v>
      </c>
      <c r="AK2053" s="16" t="s">
        <v>147</v>
      </c>
      <c r="AL2053" s="16" t="s">
        <v>860</v>
      </c>
      <c r="AM2053" s="16" t="s">
        <v>64</v>
      </c>
      <c r="AN2053" s="19" t="e">
        <v>#N/A</v>
      </c>
      <c r="AO2053" t="str">
        <f>RIGHT('CMO Input'!$T2053,(LEN('CMO Input'!$T2053)-FIND(" ",'CMO Input'!$T2053,1)))</f>
        <v>4-5”</v>
      </c>
      <c r="AP2053">
        <f>'CMO Input'!$O2053</f>
        <v>4</v>
      </c>
      <c r="AR2053" t="str">
        <f>Table2[[#This Row],[Policy / Non Policy]]</f>
        <v>Policy</v>
      </c>
      <c r="AS2053" t="str">
        <f>'CMO Input'!$U2053</f>
        <v>Tier 1</v>
      </c>
      <c r="AT2053" t="str">
        <f>'CMO Input'!$P2053</f>
        <v>SI</v>
      </c>
      <c r="AU2053" t="str" cm="1">
        <f t="array" ref="AU20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53" s="8" t="str">
        <f>TEXT('CMO Input'!$D2053,"MMM-YY")</f>
        <v>July</v>
      </c>
    </row>
    <row r="2054" spans="1:48" x14ac:dyDescent="0.25">
      <c r="A2054" s="14">
        <v>220000675533</v>
      </c>
      <c r="B2054" s="12" t="s">
        <v>180</v>
      </c>
      <c r="C2054" s="12" t="s">
        <v>989</v>
      </c>
      <c r="D2054" s="12" t="s">
        <v>296</v>
      </c>
      <c r="E2054" s="13">
        <v>18</v>
      </c>
      <c r="F2054" s="12" t="s">
        <v>46</v>
      </c>
      <c r="G2054" s="13" t="s">
        <v>1187</v>
      </c>
      <c r="H2054" s="12" t="s">
        <v>1220</v>
      </c>
      <c r="I2054" s="12" t="s">
        <v>1247</v>
      </c>
      <c r="J2054" s="12" t="s">
        <v>1248</v>
      </c>
      <c r="K2054" s="14">
        <v>220000675533</v>
      </c>
      <c r="L2054" s="12" t="s">
        <v>116</v>
      </c>
      <c r="M2054" s="12">
        <v>5.6</v>
      </c>
      <c r="N2054" s="12" t="s">
        <v>52</v>
      </c>
      <c r="O2054" s="12">
        <v>4</v>
      </c>
      <c r="P2054" s="12" t="s">
        <v>163</v>
      </c>
      <c r="Q2054" s="12">
        <v>2</v>
      </c>
      <c r="R2054" s="12" t="s">
        <v>54</v>
      </c>
      <c r="S2054" s="12" t="s">
        <v>117</v>
      </c>
      <c r="T2054" s="12" t="s">
        <v>118</v>
      </c>
      <c r="U2054" s="12" t="s">
        <v>94</v>
      </c>
      <c r="V2054" s="12" t="s">
        <v>58</v>
      </c>
      <c r="W2054" s="12" t="s">
        <v>95</v>
      </c>
      <c r="X2054" s="12" t="b">
        <v>0</v>
      </c>
      <c r="Y2054" s="12" t="b">
        <v>0</v>
      </c>
      <c r="Z2054" s="12" t="e">
        <v>#N/A</v>
      </c>
      <c r="AA2054" s="12">
        <v>1.12E-2</v>
      </c>
      <c r="AB2054" s="12">
        <v>0</v>
      </c>
      <c r="AC2054" s="12" t="s">
        <v>989</v>
      </c>
      <c r="AD2054" s="12" t="s">
        <v>1247</v>
      </c>
      <c r="AE2054" s="12" t="s">
        <v>1248</v>
      </c>
      <c r="AF2054" s="12" t="s">
        <v>996</v>
      </c>
      <c r="AG2054" s="12" t="s">
        <v>6</v>
      </c>
      <c r="AH2054" s="12" t="b">
        <v>0</v>
      </c>
      <c r="AI2054" s="12" t="s">
        <v>60</v>
      </c>
      <c r="AJ2054" s="12" t="s">
        <v>61</v>
      </c>
      <c r="AK2054" s="12" t="s">
        <v>147</v>
      </c>
      <c r="AL2054" s="12" t="s">
        <v>860</v>
      </c>
      <c r="AM2054" s="12" t="s">
        <v>64</v>
      </c>
      <c r="AN2054" s="15" t="e">
        <v>#N/A</v>
      </c>
      <c r="AO2054" t="str">
        <f>RIGHT('CMO Input'!$T2054,(LEN('CMO Input'!$T2054)-FIND(" ",'CMO Input'!$T2054,1)))</f>
        <v>4-5”</v>
      </c>
      <c r="AP2054">
        <f>'CMO Input'!$O2054</f>
        <v>4</v>
      </c>
      <c r="AR2054" t="str">
        <f>Table2[[#This Row],[Policy / Non Policy]]</f>
        <v>Policy</v>
      </c>
      <c r="AS2054" t="str">
        <f>'CMO Input'!$U2054</f>
        <v>Tier 1</v>
      </c>
      <c r="AT2054" t="str">
        <f>'CMO Input'!$P2054</f>
        <v>SI</v>
      </c>
      <c r="AU2054" t="str" cm="1">
        <f t="array" ref="AU20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54" s="8" t="str">
        <f>TEXT('CMO Input'!$D2054,"MMM-YY")</f>
        <v>July</v>
      </c>
    </row>
    <row r="2055" spans="1:48" x14ac:dyDescent="0.25">
      <c r="A2055" s="18" t="s">
        <v>139</v>
      </c>
      <c r="B2055" s="16" t="s">
        <v>180</v>
      </c>
      <c r="C2055" s="16" t="s">
        <v>989</v>
      </c>
      <c r="D2055" s="16" t="s">
        <v>296</v>
      </c>
      <c r="E2055" s="17">
        <v>18</v>
      </c>
      <c r="F2055" s="16" t="s">
        <v>46</v>
      </c>
      <c r="G2055" s="17" t="s">
        <v>1187</v>
      </c>
      <c r="H2055" s="16" t="s">
        <v>1220</v>
      </c>
      <c r="I2055" s="16" t="s">
        <v>1247</v>
      </c>
      <c r="J2055" s="16" t="s">
        <v>1249</v>
      </c>
      <c r="K2055" s="18" t="s">
        <v>139</v>
      </c>
      <c r="L2055" s="16" t="s">
        <v>131</v>
      </c>
      <c r="M2055" s="16">
        <v>0</v>
      </c>
      <c r="N2055" s="16" t="s">
        <v>132</v>
      </c>
      <c r="O2055" s="16">
        <v>3</v>
      </c>
      <c r="P2055" s="16" t="s">
        <v>133</v>
      </c>
      <c r="Q2055" s="16">
        <v>35</v>
      </c>
      <c r="R2055" s="16" t="s">
        <v>54</v>
      </c>
      <c r="S2055" s="16" t="s">
        <v>573</v>
      </c>
      <c r="T2055" s="16" t="s">
        <v>287</v>
      </c>
      <c r="U2055" s="16" t="s">
        <v>94</v>
      </c>
      <c r="V2055" s="16" t="s">
        <v>136</v>
      </c>
      <c r="W2055" s="16" t="s">
        <v>137</v>
      </c>
      <c r="X2055" s="16" t="b">
        <v>0</v>
      </c>
      <c r="Y2055" s="16" t="b">
        <v>0</v>
      </c>
      <c r="Z2055" s="16" t="e">
        <v>#N/A</v>
      </c>
      <c r="AA2055" s="16">
        <v>0</v>
      </c>
      <c r="AB2055" s="16">
        <v>0</v>
      </c>
      <c r="AC2055" s="16" t="s">
        <v>989</v>
      </c>
      <c r="AD2055" s="16" t="s">
        <v>1247</v>
      </c>
      <c r="AE2055" s="16" t="s">
        <v>1249</v>
      </c>
      <c r="AF2055" s="16" t="s">
        <v>996</v>
      </c>
      <c r="AG2055" s="16" t="s">
        <v>6</v>
      </c>
      <c r="AH2055" s="16" t="b">
        <v>0</v>
      </c>
      <c r="AI2055" s="16" t="s">
        <v>60</v>
      </c>
      <c r="AJ2055" s="16" t="s">
        <v>61</v>
      </c>
      <c r="AK2055" s="16" t="s">
        <v>140</v>
      </c>
      <c r="AL2055" s="16" t="s">
        <v>860</v>
      </c>
      <c r="AM2055" s="16" t="s">
        <v>64</v>
      </c>
      <c r="AN2055" s="19" t="e">
        <v>#N/A</v>
      </c>
      <c r="AO2055" t="str">
        <f>RIGHT('CMO Input'!$T2055,(LEN('CMO Input'!$T2055)-FIND(" ",'CMO Input'!$T2055,1)))</f>
        <v>&lt;=3”</v>
      </c>
      <c r="AP2055">
        <f>'CMO Input'!$O2055</f>
        <v>3</v>
      </c>
      <c r="AR2055" t="str">
        <f>Table2[[#This Row],[Policy / Non Policy]]</f>
        <v>Non Policy</v>
      </c>
      <c r="AS2055" t="str">
        <f>'CMO Input'!$U2055</f>
        <v>Tier 1</v>
      </c>
      <c r="AT2055" t="str">
        <f>'CMO Input'!$P2055</f>
        <v>ST</v>
      </c>
      <c r="AU2055" t="str" cm="1">
        <f t="array" ref="AU20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2055" s="8" t="str">
        <f>TEXT('CMO Input'!$D2055,"MMM-YY")</f>
        <v>July</v>
      </c>
    </row>
    <row r="2056" spans="1:48" x14ac:dyDescent="0.25">
      <c r="A2056" s="14">
        <v>510934538</v>
      </c>
      <c r="B2056" s="12" t="s">
        <v>180</v>
      </c>
      <c r="C2056" s="12" t="s">
        <v>989</v>
      </c>
      <c r="D2056" s="12" t="s">
        <v>296</v>
      </c>
      <c r="E2056" s="13">
        <v>18</v>
      </c>
      <c r="F2056" s="12" t="s">
        <v>46</v>
      </c>
      <c r="G2056" s="13" t="s">
        <v>1187</v>
      </c>
      <c r="H2056" s="12" t="s">
        <v>1220</v>
      </c>
      <c r="I2056" s="12" t="s">
        <v>1247</v>
      </c>
      <c r="J2056" s="12" t="s">
        <v>1249</v>
      </c>
      <c r="K2056" s="14">
        <v>510934538</v>
      </c>
      <c r="L2056" s="12" t="s">
        <v>116</v>
      </c>
      <c r="M2056" s="12">
        <v>1.8</v>
      </c>
      <c r="N2056" s="12" t="s">
        <v>52</v>
      </c>
      <c r="O2056" s="12">
        <v>6</v>
      </c>
      <c r="P2056" s="12" t="s">
        <v>163</v>
      </c>
      <c r="Q2056" s="12">
        <v>393</v>
      </c>
      <c r="R2056" s="12" t="s">
        <v>54</v>
      </c>
      <c r="S2056" s="12" t="s">
        <v>134</v>
      </c>
      <c r="T2056" s="12" t="s">
        <v>135</v>
      </c>
      <c r="U2056" s="12" t="s">
        <v>94</v>
      </c>
      <c r="V2056" s="12" t="s">
        <v>58</v>
      </c>
      <c r="W2056" s="12" t="s">
        <v>95</v>
      </c>
      <c r="X2056" s="12" t="b">
        <v>0</v>
      </c>
      <c r="Y2056" s="12" t="b">
        <v>0</v>
      </c>
      <c r="Z2056" s="12" t="e">
        <v>#N/A</v>
      </c>
      <c r="AA2056" s="12">
        <v>0.70740000000000003</v>
      </c>
      <c r="AB2056" s="12">
        <v>0</v>
      </c>
      <c r="AC2056" s="12" t="s">
        <v>989</v>
      </c>
      <c r="AD2056" s="12" t="s">
        <v>1247</v>
      </c>
      <c r="AE2056" s="12" t="s">
        <v>1249</v>
      </c>
      <c r="AF2056" s="12" t="s">
        <v>996</v>
      </c>
      <c r="AG2056" s="12" t="s">
        <v>6</v>
      </c>
      <c r="AH2056" s="12" t="b">
        <v>0</v>
      </c>
      <c r="AI2056" s="12" t="s">
        <v>60</v>
      </c>
      <c r="AJ2056" s="12" t="s">
        <v>61</v>
      </c>
      <c r="AK2056" s="12" t="s">
        <v>147</v>
      </c>
      <c r="AL2056" s="12" t="s">
        <v>860</v>
      </c>
      <c r="AM2056" s="12" t="s">
        <v>64</v>
      </c>
      <c r="AN2056" s="15" t="e">
        <v>#N/A</v>
      </c>
      <c r="AO2056" t="str">
        <f>RIGHT('CMO Input'!$T2056,(LEN('CMO Input'!$T2056)-FIND(" ",'CMO Input'!$T2056,1)))</f>
        <v>6-7”</v>
      </c>
      <c r="AP2056">
        <f>'CMO Input'!$O2056</f>
        <v>6</v>
      </c>
      <c r="AR2056" t="str">
        <f>Table2[[#This Row],[Policy / Non Policy]]</f>
        <v>Policy</v>
      </c>
      <c r="AS2056" t="str">
        <f>'CMO Input'!$U2056</f>
        <v>Tier 1</v>
      </c>
      <c r="AT2056" t="str">
        <f>'CMO Input'!$P2056</f>
        <v>SI</v>
      </c>
      <c r="AU2056" t="str" cm="1">
        <f t="array" ref="AU20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56" s="8" t="str">
        <f>TEXT('CMO Input'!$D2056,"MMM-YY")</f>
        <v>July</v>
      </c>
    </row>
    <row r="2057" spans="1:48" x14ac:dyDescent="0.25">
      <c r="A2057" s="18">
        <v>220000686929</v>
      </c>
      <c r="B2057" s="16" t="s">
        <v>180</v>
      </c>
      <c r="C2057" s="16" t="s">
        <v>989</v>
      </c>
      <c r="D2057" s="16" t="s">
        <v>296</v>
      </c>
      <c r="E2057" s="17">
        <v>18</v>
      </c>
      <c r="F2057" s="16" t="s">
        <v>46</v>
      </c>
      <c r="G2057" s="17" t="s">
        <v>1187</v>
      </c>
      <c r="H2057" s="16" t="s">
        <v>1220</v>
      </c>
      <c r="I2057" s="16" t="s">
        <v>1247</v>
      </c>
      <c r="J2057" s="16" t="s">
        <v>1249</v>
      </c>
      <c r="K2057" s="18">
        <v>220000686929</v>
      </c>
      <c r="L2057" s="16" t="s">
        <v>116</v>
      </c>
      <c r="M2057" s="16">
        <v>1.7</v>
      </c>
      <c r="N2057" s="16" t="s">
        <v>52</v>
      </c>
      <c r="O2057" s="16">
        <v>6</v>
      </c>
      <c r="P2057" s="16" t="s">
        <v>163</v>
      </c>
      <c r="Q2057" s="16">
        <v>6</v>
      </c>
      <c r="R2057" s="16" t="s">
        <v>54</v>
      </c>
      <c r="S2057" s="16" t="s">
        <v>134</v>
      </c>
      <c r="T2057" s="16" t="s">
        <v>135</v>
      </c>
      <c r="U2057" s="16" t="s">
        <v>94</v>
      </c>
      <c r="V2057" s="16" t="s">
        <v>58</v>
      </c>
      <c r="W2057" s="16" t="s">
        <v>95</v>
      </c>
      <c r="X2057" s="16" t="b">
        <v>0</v>
      </c>
      <c r="Y2057" s="16" t="b">
        <v>0</v>
      </c>
      <c r="Z2057" s="16" t="e">
        <v>#N/A</v>
      </c>
      <c r="AA2057" s="16">
        <v>1.0199999999999999E-2</v>
      </c>
      <c r="AB2057" s="16">
        <v>0</v>
      </c>
      <c r="AC2057" s="16" t="s">
        <v>989</v>
      </c>
      <c r="AD2057" s="16" t="s">
        <v>1247</v>
      </c>
      <c r="AE2057" s="16" t="s">
        <v>1249</v>
      </c>
      <c r="AF2057" s="16" t="s">
        <v>996</v>
      </c>
      <c r="AG2057" s="16" t="s">
        <v>6</v>
      </c>
      <c r="AH2057" s="16" t="b">
        <v>0</v>
      </c>
      <c r="AI2057" s="16" t="s">
        <v>60</v>
      </c>
      <c r="AJ2057" s="16" t="s">
        <v>61</v>
      </c>
      <c r="AK2057" s="16" t="s">
        <v>147</v>
      </c>
      <c r="AL2057" s="16" t="s">
        <v>860</v>
      </c>
      <c r="AM2057" s="16" t="s">
        <v>64</v>
      </c>
      <c r="AN2057" s="19" t="e">
        <v>#N/A</v>
      </c>
      <c r="AO2057" t="str">
        <f>RIGHT('CMO Input'!$T2057,(LEN('CMO Input'!$T2057)-FIND(" ",'CMO Input'!$T2057,1)))</f>
        <v>6-7”</v>
      </c>
      <c r="AP2057">
        <f>'CMO Input'!$O2057</f>
        <v>6</v>
      </c>
      <c r="AR2057" t="str">
        <f>Table2[[#This Row],[Policy / Non Policy]]</f>
        <v>Policy</v>
      </c>
      <c r="AS2057" t="str">
        <f>'CMO Input'!$U2057</f>
        <v>Tier 1</v>
      </c>
      <c r="AT2057" t="str">
        <f>'CMO Input'!$P2057</f>
        <v>SI</v>
      </c>
      <c r="AU2057" t="str" cm="1">
        <f t="array" ref="AU20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57" s="8" t="str">
        <f>TEXT('CMO Input'!$D2057,"MMM-YY")</f>
        <v>July</v>
      </c>
    </row>
    <row r="2058" spans="1:48" x14ac:dyDescent="0.25">
      <c r="A2058" s="14">
        <v>510937064</v>
      </c>
      <c r="B2058" s="12" t="s">
        <v>180</v>
      </c>
      <c r="C2058" s="12" t="s">
        <v>989</v>
      </c>
      <c r="D2058" s="12" t="s">
        <v>296</v>
      </c>
      <c r="E2058" s="13">
        <v>18</v>
      </c>
      <c r="F2058" s="12" t="s">
        <v>46</v>
      </c>
      <c r="G2058" s="13" t="s">
        <v>1187</v>
      </c>
      <c r="H2058" s="12" t="s">
        <v>1200</v>
      </c>
      <c r="I2058" s="12" t="s">
        <v>1112</v>
      </c>
      <c r="J2058" s="12" t="s">
        <v>1113</v>
      </c>
      <c r="K2058" s="14">
        <v>510937064</v>
      </c>
      <c r="L2058" s="12" t="s">
        <v>116</v>
      </c>
      <c r="M2058" s="12">
        <v>2.9</v>
      </c>
      <c r="N2058" s="12" t="s">
        <v>52</v>
      </c>
      <c r="O2058" s="12">
        <v>6</v>
      </c>
      <c r="P2058" s="12" t="s">
        <v>163</v>
      </c>
      <c r="Q2058" s="12">
        <v>40</v>
      </c>
      <c r="R2058" s="12" t="s">
        <v>54</v>
      </c>
      <c r="S2058" s="12" t="s">
        <v>134</v>
      </c>
      <c r="T2058" s="12" t="s">
        <v>135</v>
      </c>
      <c r="U2058" s="12" t="s">
        <v>94</v>
      </c>
      <c r="V2058" s="12" t="s">
        <v>58</v>
      </c>
      <c r="W2058" s="12" t="s">
        <v>95</v>
      </c>
      <c r="X2058" s="12" t="b">
        <v>0</v>
      </c>
      <c r="Y2058" s="12" t="b">
        <v>0</v>
      </c>
      <c r="Z2058" s="12" t="e">
        <v>#N/A</v>
      </c>
      <c r="AA2058" s="12">
        <v>0.11599999999999999</v>
      </c>
      <c r="AB2058" s="12">
        <v>0</v>
      </c>
      <c r="AC2058" s="12" t="s">
        <v>989</v>
      </c>
      <c r="AD2058" s="12" t="s">
        <v>1112</v>
      </c>
      <c r="AE2058" s="12" t="s">
        <v>1113</v>
      </c>
      <c r="AF2058" s="12" t="s">
        <v>996</v>
      </c>
      <c r="AG2058" s="12" t="s">
        <v>6</v>
      </c>
      <c r="AH2058" s="12" t="b">
        <v>0</v>
      </c>
      <c r="AI2058" s="12" t="s">
        <v>60</v>
      </c>
      <c r="AJ2058" s="12" t="s">
        <v>61</v>
      </c>
      <c r="AK2058" s="12" t="s">
        <v>147</v>
      </c>
      <c r="AL2058" s="12" t="s">
        <v>153</v>
      </c>
      <c r="AM2058" s="12" t="s">
        <v>64</v>
      </c>
      <c r="AN2058" s="15" t="e">
        <v>#N/A</v>
      </c>
      <c r="AO2058" t="str">
        <f>RIGHT('CMO Input'!$T2058,(LEN('CMO Input'!$T2058)-FIND(" ",'CMO Input'!$T2058,1)))</f>
        <v>6-7”</v>
      </c>
      <c r="AP2058">
        <f>'CMO Input'!$O2058</f>
        <v>6</v>
      </c>
      <c r="AR2058" t="str">
        <f>Table2[[#This Row],[Policy / Non Policy]]</f>
        <v>Policy</v>
      </c>
      <c r="AS2058" t="str">
        <f>'CMO Input'!$U2058</f>
        <v>Tier 1</v>
      </c>
      <c r="AT2058" t="str">
        <f>'CMO Input'!$P2058</f>
        <v>SI</v>
      </c>
      <c r="AU2058" t="str" cm="1">
        <f t="array" ref="AU20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58" s="8" t="str">
        <f>TEXT('CMO Input'!$D2058,"MMM-YY")</f>
        <v>July</v>
      </c>
    </row>
    <row r="2059" spans="1:48" x14ac:dyDescent="0.25">
      <c r="A2059" s="18">
        <v>510781691</v>
      </c>
      <c r="B2059" s="16" t="s">
        <v>180</v>
      </c>
      <c r="C2059" s="16" t="s">
        <v>989</v>
      </c>
      <c r="D2059" s="16" t="s">
        <v>296</v>
      </c>
      <c r="E2059" s="17">
        <v>18</v>
      </c>
      <c r="F2059" s="16" t="s">
        <v>46</v>
      </c>
      <c r="G2059" s="17" t="s">
        <v>1187</v>
      </c>
      <c r="H2059" s="16" t="s">
        <v>173</v>
      </c>
      <c r="I2059" s="16" t="s">
        <v>1250</v>
      </c>
      <c r="J2059" s="16" t="s">
        <v>1251</v>
      </c>
      <c r="K2059" s="18">
        <v>510781691</v>
      </c>
      <c r="L2059" s="16" t="s">
        <v>116</v>
      </c>
      <c r="M2059" s="16">
        <v>2.7</v>
      </c>
      <c r="N2059" s="16" t="s">
        <v>52</v>
      </c>
      <c r="O2059" s="16">
        <v>6</v>
      </c>
      <c r="P2059" s="16" t="s">
        <v>163</v>
      </c>
      <c r="Q2059" s="16">
        <v>100</v>
      </c>
      <c r="R2059" s="16" t="s">
        <v>54</v>
      </c>
      <c r="S2059" s="16" t="s">
        <v>134</v>
      </c>
      <c r="T2059" s="16" t="s">
        <v>135</v>
      </c>
      <c r="U2059" s="16" t="s">
        <v>94</v>
      </c>
      <c r="V2059" s="16" t="s">
        <v>58</v>
      </c>
      <c r="W2059" s="16" t="s">
        <v>95</v>
      </c>
      <c r="X2059" s="16" t="b">
        <v>0</v>
      </c>
      <c r="Y2059" s="16" t="b">
        <v>0</v>
      </c>
      <c r="Z2059" s="16" t="e">
        <v>#N/A</v>
      </c>
      <c r="AA2059" s="16">
        <v>0.27</v>
      </c>
      <c r="AB2059" s="16">
        <v>0</v>
      </c>
      <c r="AC2059" s="16" t="s">
        <v>989</v>
      </c>
      <c r="AD2059" s="16" t="s">
        <v>1250</v>
      </c>
      <c r="AE2059" s="16" t="s">
        <v>1251</v>
      </c>
      <c r="AF2059" s="16" t="s">
        <v>996</v>
      </c>
      <c r="AG2059" s="16" t="s">
        <v>6</v>
      </c>
      <c r="AH2059" s="16" t="b">
        <v>0</v>
      </c>
      <c r="AI2059" s="16" t="s">
        <v>60</v>
      </c>
      <c r="AJ2059" s="16" t="s">
        <v>61</v>
      </c>
      <c r="AK2059" s="16" t="s">
        <v>147</v>
      </c>
      <c r="AL2059" s="16" t="s">
        <v>370</v>
      </c>
      <c r="AM2059" s="16" t="s">
        <v>64</v>
      </c>
      <c r="AN2059" s="19" t="e">
        <v>#N/A</v>
      </c>
      <c r="AO2059" t="str">
        <f>RIGHT('CMO Input'!$T2059,(LEN('CMO Input'!$T2059)-FIND(" ",'CMO Input'!$T2059,1)))</f>
        <v>6-7”</v>
      </c>
      <c r="AP2059">
        <f>'CMO Input'!$O2059</f>
        <v>6</v>
      </c>
      <c r="AR2059" t="str">
        <f>Table2[[#This Row],[Policy / Non Policy]]</f>
        <v>Policy</v>
      </c>
      <c r="AS2059" t="str">
        <f>'CMO Input'!$U2059</f>
        <v>Tier 1</v>
      </c>
      <c r="AT2059" t="str">
        <f>'CMO Input'!$P2059</f>
        <v>SI</v>
      </c>
      <c r="AU2059" t="str" cm="1">
        <f t="array" ref="AU20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59" s="8" t="str">
        <f>TEXT('CMO Input'!$D2059,"MMM-YY")</f>
        <v>July</v>
      </c>
    </row>
    <row r="2060" spans="1:48" x14ac:dyDescent="0.25">
      <c r="A2060" s="14">
        <v>510849459</v>
      </c>
      <c r="B2060" s="12" t="s">
        <v>180</v>
      </c>
      <c r="C2060" s="12" t="s">
        <v>989</v>
      </c>
      <c r="D2060" s="12" t="s">
        <v>296</v>
      </c>
      <c r="E2060" s="13">
        <v>18</v>
      </c>
      <c r="F2060" s="12" t="s">
        <v>46</v>
      </c>
      <c r="G2060" s="13" t="s">
        <v>1187</v>
      </c>
      <c r="H2060" s="12" t="s">
        <v>173</v>
      </c>
      <c r="I2060" s="12" t="s">
        <v>1020</v>
      </c>
      <c r="J2060" s="12" t="s">
        <v>1021</v>
      </c>
      <c r="K2060" s="14">
        <v>510849459</v>
      </c>
      <c r="L2060" s="12" t="s">
        <v>116</v>
      </c>
      <c r="M2060" s="12">
        <v>1.2</v>
      </c>
      <c r="N2060" s="12" t="s">
        <v>52</v>
      </c>
      <c r="O2060" s="12">
        <v>8</v>
      </c>
      <c r="P2060" s="12" t="s">
        <v>163</v>
      </c>
      <c r="Q2060" s="12">
        <v>100</v>
      </c>
      <c r="R2060" s="12" t="s">
        <v>54</v>
      </c>
      <c r="S2060" s="12" t="s">
        <v>92</v>
      </c>
      <c r="T2060" s="12" t="s">
        <v>93</v>
      </c>
      <c r="U2060" s="12" t="s">
        <v>94</v>
      </c>
      <c r="V2060" s="12" t="s">
        <v>58</v>
      </c>
      <c r="W2060" s="12" t="s">
        <v>95</v>
      </c>
      <c r="X2060" s="12" t="b">
        <v>0</v>
      </c>
      <c r="Y2060" s="12" t="b">
        <v>0</v>
      </c>
      <c r="Z2060" s="12" t="e">
        <v>#N/A</v>
      </c>
      <c r="AA2060" s="12">
        <v>0.12</v>
      </c>
      <c r="AB2060" s="12">
        <v>0</v>
      </c>
      <c r="AC2060" s="12" t="s">
        <v>989</v>
      </c>
      <c r="AD2060" s="12" t="s">
        <v>1020</v>
      </c>
      <c r="AE2060" s="12" t="s">
        <v>1021</v>
      </c>
      <c r="AF2060" s="12" t="s">
        <v>996</v>
      </c>
      <c r="AG2060" s="12" t="s">
        <v>6</v>
      </c>
      <c r="AH2060" s="12" t="b">
        <v>0</v>
      </c>
      <c r="AI2060" s="12" t="s">
        <v>60</v>
      </c>
      <c r="AJ2060" s="12" t="s">
        <v>61</v>
      </c>
      <c r="AK2060" s="12"/>
      <c r="AL2060" s="12" t="s">
        <v>1022</v>
      </c>
      <c r="AM2060" s="12" t="s">
        <v>64</v>
      </c>
      <c r="AN2060" s="15" t="e">
        <v>#N/A</v>
      </c>
      <c r="AO2060" t="str">
        <f>RIGHT('CMO Input'!$T2060,(LEN('CMO Input'!$T2060)-FIND(" ",'CMO Input'!$T2060,1)))</f>
        <v>8”</v>
      </c>
      <c r="AP2060">
        <f>'CMO Input'!$O2060</f>
        <v>8</v>
      </c>
      <c r="AR2060" t="str">
        <f>Table2[[#This Row],[Policy / Non Policy]]</f>
        <v>Policy</v>
      </c>
      <c r="AS2060" t="str">
        <f>'CMO Input'!$U2060</f>
        <v>Tier 1</v>
      </c>
      <c r="AT2060" t="str">
        <f>'CMO Input'!$P2060</f>
        <v>SI</v>
      </c>
      <c r="AU2060" t="str" cm="1">
        <f t="array" ref="AU20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60" s="8" t="str">
        <f>TEXT('CMO Input'!$D2060,"MMM-YY")</f>
        <v>July</v>
      </c>
    </row>
    <row r="2061" spans="1:48" x14ac:dyDescent="0.25">
      <c r="A2061" s="18">
        <v>510929606</v>
      </c>
      <c r="B2061" s="16" t="s">
        <v>180</v>
      </c>
      <c r="C2061" s="16" t="s">
        <v>989</v>
      </c>
      <c r="D2061" s="16" t="s">
        <v>325</v>
      </c>
      <c r="E2061" s="17">
        <v>19</v>
      </c>
      <c r="F2061" s="16" t="s">
        <v>46</v>
      </c>
      <c r="G2061" s="17" t="s">
        <v>1044</v>
      </c>
      <c r="H2061" s="16" t="s">
        <v>1199</v>
      </c>
      <c r="I2061" s="16" t="s">
        <v>1252</v>
      </c>
      <c r="J2061" s="16" t="s">
        <v>1253</v>
      </c>
      <c r="K2061" s="18">
        <v>510929606</v>
      </c>
      <c r="L2061" s="16" t="s">
        <v>131</v>
      </c>
      <c r="M2061" s="16">
        <v>0</v>
      </c>
      <c r="N2061" s="16" t="s">
        <v>132</v>
      </c>
      <c r="O2061" s="16">
        <v>2</v>
      </c>
      <c r="P2061" s="16" t="s">
        <v>133</v>
      </c>
      <c r="Q2061" s="16">
        <v>41</v>
      </c>
      <c r="R2061" s="16" t="s">
        <v>54</v>
      </c>
      <c r="S2061" s="16" t="s">
        <v>286</v>
      </c>
      <c r="T2061" s="12" t="s">
        <v>1476</v>
      </c>
      <c r="U2061" s="16" t="s">
        <v>94</v>
      </c>
      <c r="V2061" s="16" t="s">
        <v>136</v>
      </c>
      <c r="W2061" s="16" t="s">
        <v>137</v>
      </c>
      <c r="X2061" s="16" t="b">
        <v>0</v>
      </c>
      <c r="Y2061" s="16" t="b">
        <v>0</v>
      </c>
      <c r="Z2061" s="16" t="e">
        <v>#N/A</v>
      </c>
      <c r="AA2061" s="16">
        <v>0</v>
      </c>
      <c r="AB2061" s="16">
        <v>0</v>
      </c>
      <c r="AC2061" s="16" t="s">
        <v>989</v>
      </c>
      <c r="AD2061" s="16" t="s">
        <v>1252</v>
      </c>
      <c r="AE2061" s="16" t="s">
        <v>1253</v>
      </c>
      <c r="AF2061" s="16" t="s">
        <v>1046</v>
      </c>
      <c r="AG2061" s="16" t="s">
        <v>6</v>
      </c>
      <c r="AH2061" s="16" t="b">
        <v>0</v>
      </c>
      <c r="AI2061" s="16" t="s">
        <v>60</v>
      </c>
      <c r="AJ2061" s="16" t="s">
        <v>166</v>
      </c>
      <c r="AK2061" s="16" t="s">
        <v>263</v>
      </c>
      <c r="AL2061" s="16" t="s">
        <v>1019</v>
      </c>
      <c r="AM2061" s="16" t="s">
        <v>64</v>
      </c>
      <c r="AN2061" s="19" t="e">
        <v>#N/A</v>
      </c>
      <c r="AO2061" t="str">
        <f>RIGHT('CMO Input'!$T2061,(LEN('CMO Input'!$T2061)-FIND(" ",'CMO Input'!$T2061,1)))</f>
        <v>2”</v>
      </c>
      <c r="AP2061">
        <f>'CMO Input'!$O2061</f>
        <v>2</v>
      </c>
      <c r="AR2061" t="str">
        <f>Table2[[#This Row],[Policy / Non Policy]]</f>
        <v>Non Policy</v>
      </c>
      <c r="AS2061" t="str">
        <f>'CMO Input'!$U2061</f>
        <v>Tier 1</v>
      </c>
      <c r="AT2061" t="str">
        <f>'CMO Input'!$P2061</f>
        <v>ST</v>
      </c>
      <c r="AU2061" t="str" cm="1">
        <f t="array" ref="AU20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2061" s="8" t="str">
        <f>TEXT('CMO Input'!$D2061,"MMM-YY")</f>
        <v>August</v>
      </c>
    </row>
    <row r="2062" spans="1:48" x14ac:dyDescent="0.25">
      <c r="A2062" s="14">
        <v>510867449</v>
      </c>
      <c r="B2062" s="12" t="s">
        <v>180</v>
      </c>
      <c r="C2062" s="12" t="s">
        <v>989</v>
      </c>
      <c r="D2062" s="12" t="s">
        <v>325</v>
      </c>
      <c r="E2062" s="13">
        <v>19</v>
      </c>
      <c r="F2062" s="12" t="s">
        <v>46</v>
      </c>
      <c r="G2062" s="13" t="s">
        <v>1187</v>
      </c>
      <c r="H2062" s="12" t="s">
        <v>1200</v>
      </c>
      <c r="I2062" s="12" t="s">
        <v>1254</v>
      </c>
      <c r="J2062" s="12" t="s">
        <v>1255</v>
      </c>
      <c r="K2062" s="14">
        <v>510867449</v>
      </c>
      <c r="L2062" s="12" t="s">
        <v>116</v>
      </c>
      <c r="M2062" s="12">
        <v>10.1</v>
      </c>
      <c r="N2062" s="12" t="s">
        <v>52</v>
      </c>
      <c r="O2062" s="12">
        <v>4</v>
      </c>
      <c r="P2062" s="12" t="s">
        <v>163</v>
      </c>
      <c r="Q2062" s="12">
        <v>160</v>
      </c>
      <c r="R2062" s="12" t="s">
        <v>54</v>
      </c>
      <c r="S2062" s="12" t="s">
        <v>117</v>
      </c>
      <c r="T2062" s="12" t="s">
        <v>118</v>
      </c>
      <c r="U2062" s="12" t="s">
        <v>94</v>
      </c>
      <c r="V2062" s="12" t="s">
        <v>58</v>
      </c>
      <c r="W2062" s="12" t="s">
        <v>95</v>
      </c>
      <c r="X2062" s="12" t="b">
        <v>0</v>
      </c>
      <c r="Y2062" s="12" t="b">
        <v>0</v>
      </c>
      <c r="Z2062" s="12" t="e">
        <v>#N/A</v>
      </c>
      <c r="AA2062" s="12">
        <v>1.6159999999999999</v>
      </c>
      <c r="AB2062" s="12">
        <v>0</v>
      </c>
      <c r="AC2062" s="12" t="s">
        <v>989</v>
      </c>
      <c r="AD2062" s="12" t="s">
        <v>1254</v>
      </c>
      <c r="AE2062" s="12" t="s">
        <v>1255</v>
      </c>
      <c r="AF2062" s="12" t="s">
        <v>996</v>
      </c>
      <c r="AG2062" s="12" t="s">
        <v>6</v>
      </c>
      <c r="AH2062" s="12" t="b">
        <v>0</v>
      </c>
      <c r="AI2062" s="12" t="s">
        <v>60</v>
      </c>
      <c r="AJ2062" s="12" t="s">
        <v>61</v>
      </c>
      <c r="AK2062" s="12" t="s">
        <v>147</v>
      </c>
      <c r="AL2062" s="12" t="s">
        <v>1054</v>
      </c>
      <c r="AM2062" s="12" t="s">
        <v>64</v>
      </c>
      <c r="AN2062" s="15" t="e">
        <v>#N/A</v>
      </c>
      <c r="AO2062" t="str">
        <f>RIGHT('CMO Input'!$T2062,(LEN('CMO Input'!$T2062)-FIND(" ",'CMO Input'!$T2062,1)))</f>
        <v>4-5”</v>
      </c>
      <c r="AP2062">
        <f>'CMO Input'!$O2062</f>
        <v>4</v>
      </c>
      <c r="AR2062" t="str">
        <f>Table2[[#This Row],[Policy / Non Policy]]</f>
        <v>Policy</v>
      </c>
      <c r="AS2062" t="str">
        <f>'CMO Input'!$U2062</f>
        <v>Tier 1</v>
      </c>
      <c r="AT2062" t="str">
        <f>'CMO Input'!$P2062</f>
        <v>SI</v>
      </c>
      <c r="AU2062" t="str" cm="1">
        <f t="array" ref="AU20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2" s="8" t="str">
        <f>TEXT('CMO Input'!$D2062,"MMM-YY")</f>
        <v>August</v>
      </c>
    </row>
    <row r="2063" spans="1:48" x14ac:dyDescent="0.25">
      <c r="A2063" s="18">
        <v>510908543</v>
      </c>
      <c r="B2063" s="16" t="s">
        <v>180</v>
      </c>
      <c r="C2063" s="16" t="s">
        <v>989</v>
      </c>
      <c r="D2063" s="16" t="s">
        <v>325</v>
      </c>
      <c r="E2063" s="17">
        <v>19</v>
      </c>
      <c r="F2063" s="16" t="s">
        <v>46</v>
      </c>
      <c r="G2063" s="17" t="s">
        <v>1044</v>
      </c>
      <c r="H2063" s="16" t="s">
        <v>1199</v>
      </c>
      <c r="I2063" s="16" t="s">
        <v>1244</v>
      </c>
      <c r="J2063" s="16" t="s">
        <v>1245</v>
      </c>
      <c r="K2063" s="18">
        <v>510908543</v>
      </c>
      <c r="L2063" s="16" t="s">
        <v>116</v>
      </c>
      <c r="M2063" s="16">
        <v>5.5</v>
      </c>
      <c r="N2063" s="16" t="s">
        <v>52</v>
      </c>
      <c r="O2063" s="16">
        <v>4</v>
      </c>
      <c r="P2063" s="16" t="s">
        <v>163</v>
      </c>
      <c r="Q2063" s="16">
        <v>50</v>
      </c>
      <c r="R2063" s="16" t="s">
        <v>54</v>
      </c>
      <c r="S2063" s="16" t="s">
        <v>117</v>
      </c>
      <c r="T2063" s="16" t="s">
        <v>118</v>
      </c>
      <c r="U2063" s="16" t="s">
        <v>94</v>
      </c>
      <c r="V2063" s="16" t="s">
        <v>58</v>
      </c>
      <c r="W2063" s="16" t="s">
        <v>95</v>
      </c>
      <c r="X2063" s="16" t="b">
        <v>0</v>
      </c>
      <c r="Y2063" s="16" t="b">
        <v>0</v>
      </c>
      <c r="Z2063" s="16" t="e">
        <v>#N/A</v>
      </c>
      <c r="AA2063" s="16">
        <v>0.27499999999999997</v>
      </c>
      <c r="AB2063" s="16">
        <v>0</v>
      </c>
      <c r="AC2063" s="16" t="s">
        <v>989</v>
      </c>
      <c r="AD2063" s="16" t="s">
        <v>1244</v>
      </c>
      <c r="AE2063" s="16" t="s">
        <v>1245</v>
      </c>
      <c r="AF2063" s="16" t="s">
        <v>1046</v>
      </c>
      <c r="AG2063" s="16" t="s">
        <v>6</v>
      </c>
      <c r="AH2063" s="16" t="b">
        <v>0</v>
      </c>
      <c r="AI2063" s="16" t="s">
        <v>60</v>
      </c>
      <c r="AJ2063" s="16" t="s">
        <v>166</v>
      </c>
      <c r="AK2063" s="16" t="s">
        <v>147</v>
      </c>
      <c r="AL2063" s="16" t="s">
        <v>167</v>
      </c>
      <c r="AM2063" s="16" t="s">
        <v>64</v>
      </c>
      <c r="AN2063" s="19" t="e">
        <v>#N/A</v>
      </c>
      <c r="AO2063" t="str">
        <f>RIGHT('CMO Input'!$T2063,(LEN('CMO Input'!$T2063)-FIND(" ",'CMO Input'!$T2063,1)))</f>
        <v>4-5”</v>
      </c>
      <c r="AP2063">
        <f>'CMO Input'!$O2063</f>
        <v>4</v>
      </c>
      <c r="AR2063" t="str">
        <f>Table2[[#This Row],[Policy / Non Policy]]</f>
        <v>Policy</v>
      </c>
      <c r="AS2063" t="str">
        <f>'CMO Input'!$U2063</f>
        <v>Tier 1</v>
      </c>
      <c r="AT2063" t="str">
        <f>'CMO Input'!$P2063</f>
        <v>SI</v>
      </c>
      <c r="AU2063" t="str" cm="1">
        <f t="array" ref="AU20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3" s="8" t="str">
        <f>TEXT('CMO Input'!$D2063,"MMM-YY")</f>
        <v>August</v>
      </c>
    </row>
    <row r="2064" spans="1:48" x14ac:dyDescent="0.25">
      <c r="A2064" s="14">
        <v>510909933</v>
      </c>
      <c r="B2064" s="12" t="s">
        <v>180</v>
      </c>
      <c r="C2064" s="12" t="s">
        <v>989</v>
      </c>
      <c r="D2064" s="12" t="s">
        <v>325</v>
      </c>
      <c r="E2064" s="13">
        <v>19</v>
      </c>
      <c r="F2064" s="12" t="s">
        <v>46</v>
      </c>
      <c r="G2064" s="13" t="s">
        <v>998</v>
      </c>
      <c r="H2064" s="12" t="s">
        <v>1195</v>
      </c>
      <c r="I2064" s="12" t="s">
        <v>1256</v>
      </c>
      <c r="J2064" s="12" t="s">
        <v>1257</v>
      </c>
      <c r="K2064" s="14">
        <v>510909933</v>
      </c>
      <c r="L2064" s="12" t="s">
        <v>116</v>
      </c>
      <c r="M2064" s="12">
        <v>150.5</v>
      </c>
      <c r="N2064" s="12" t="s">
        <v>52</v>
      </c>
      <c r="O2064" s="12">
        <v>4</v>
      </c>
      <c r="P2064" s="12" t="s">
        <v>91</v>
      </c>
      <c r="Q2064" s="12">
        <v>215</v>
      </c>
      <c r="R2064" s="12" t="s">
        <v>54</v>
      </c>
      <c r="S2064" s="12" t="s">
        <v>117</v>
      </c>
      <c r="T2064" s="12" t="s">
        <v>118</v>
      </c>
      <c r="U2064" s="12" t="s">
        <v>94</v>
      </c>
      <c r="V2064" s="12" t="s">
        <v>58</v>
      </c>
      <c r="W2064" s="12" t="s">
        <v>95</v>
      </c>
      <c r="X2064" s="12" t="b">
        <v>0</v>
      </c>
      <c r="Y2064" s="12" t="b">
        <v>0</v>
      </c>
      <c r="Z2064" s="12" t="e">
        <v>#N/A</v>
      </c>
      <c r="AA2064" s="12">
        <v>32.357500000000002</v>
      </c>
      <c r="AB2064" s="12">
        <v>0</v>
      </c>
      <c r="AC2064" s="12" t="s">
        <v>989</v>
      </c>
      <c r="AD2064" s="12" t="s">
        <v>1256</v>
      </c>
      <c r="AE2064" s="12" t="s">
        <v>1257</v>
      </c>
      <c r="AF2064" s="12" t="s">
        <v>1006</v>
      </c>
      <c r="AG2064" s="12" t="s">
        <v>6</v>
      </c>
      <c r="AH2064" s="12" t="b">
        <v>0</v>
      </c>
      <c r="AI2064" s="12" t="s">
        <v>60</v>
      </c>
      <c r="AJ2064" s="12" t="s">
        <v>170</v>
      </c>
      <c r="AK2064" s="12" t="s">
        <v>147</v>
      </c>
      <c r="AL2064" s="12" t="s">
        <v>1007</v>
      </c>
      <c r="AM2064" s="12" t="s">
        <v>64</v>
      </c>
      <c r="AN2064" s="15" t="e">
        <v>#N/A</v>
      </c>
      <c r="AO2064" t="str">
        <f>RIGHT('CMO Input'!$T2064,(LEN('CMO Input'!$T2064)-FIND(" ",'CMO Input'!$T2064,1)))</f>
        <v>4-5”</v>
      </c>
      <c r="AP2064">
        <f>'CMO Input'!$O2064</f>
        <v>4</v>
      </c>
      <c r="AR2064" t="str">
        <f>Table2[[#This Row],[Policy / Non Policy]]</f>
        <v>Policy</v>
      </c>
      <c r="AS2064" t="str">
        <f>'CMO Input'!$U2064</f>
        <v>Tier 1</v>
      </c>
      <c r="AT2064" t="str">
        <f>'CMO Input'!$P2064</f>
        <v>DI</v>
      </c>
      <c r="AU2064" t="str" cm="1">
        <f t="array" ref="AU20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4" s="8" t="str">
        <f>TEXT('CMO Input'!$D2064,"MMM-YY")</f>
        <v>August</v>
      </c>
    </row>
    <row r="2065" spans="1:48" x14ac:dyDescent="0.25">
      <c r="A2065" s="18">
        <v>510937065</v>
      </c>
      <c r="B2065" s="16" t="s">
        <v>180</v>
      </c>
      <c r="C2065" s="16" t="s">
        <v>989</v>
      </c>
      <c r="D2065" s="16" t="s">
        <v>325</v>
      </c>
      <c r="E2065" s="17">
        <v>19</v>
      </c>
      <c r="F2065" s="16" t="s">
        <v>46</v>
      </c>
      <c r="G2065" s="17" t="s">
        <v>1187</v>
      </c>
      <c r="H2065" s="16" t="s">
        <v>1200</v>
      </c>
      <c r="I2065" s="16" t="s">
        <v>1112</v>
      </c>
      <c r="J2065" s="16" t="s">
        <v>1113</v>
      </c>
      <c r="K2065" s="18">
        <v>510937065</v>
      </c>
      <c r="L2065" s="16" t="s">
        <v>116</v>
      </c>
      <c r="M2065" s="16">
        <v>9.6999999999999993</v>
      </c>
      <c r="N2065" s="16" t="s">
        <v>52</v>
      </c>
      <c r="O2065" s="16">
        <v>4</v>
      </c>
      <c r="P2065" s="16" t="s">
        <v>163</v>
      </c>
      <c r="Q2065" s="16">
        <v>40</v>
      </c>
      <c r="R2065" s="16" t="s">
        <v>54</v>
      </c>
      <c r="S2065" s="16" t="s">
        <v>117</v>
      </c>
      <c r="T2065" s="16" t="s">
        <v>118</v>
      </c>
      <c r="U2065" s="16" t="s">
        <v>94</v>
      </c>
      <c r="V2065" s="16" t="s">
        <v>58</v>
      </c>
      <c r="W2065" s="16" t="s">
        <v>95</v>
      </c>
      <c r="X2065" s="16" t="b">
        <v>0</v>
      </c>
      <c r="Y2065" s="16" t="b">
        <v>0</v>
      </c>
      <c r="Z2065" s="16" t="e">
        <v>#N/A</v>
      </c>
      <c r="AA2065" s="16">
        <v>0.38799999999999996</v>
      </c>
      <c r="AB2065" s="16">
        <v>0</v>
      </c>
      <c r="AC2065" s="16" t="s">
        <v>989</v>
      </c>
      <c r="AD2065" s="16" t="s">
        <v>1112</v>
      </c>
      <c r="AE2065" s="16" t="s">
        <v>1113</v>
      </c>
      <c r="AF2065" s="16" t="s">
        <v>996</v>
      </c>
      <c r="AG2065" s="16" t="s">
        <v>6</v>
      </c>
      <c r="AH2065" s="16" t="b">
        <v>0</v>
      </c>
      <c r="AI2065" s="16" t="s">
        <v>60</v>
      </c>
      <c r="AJ2065" s="16" t="s">
        <v>61</v>
      </c>
      <c r="AK2065" s="16" t="s">
        <v>147</v>
      </c>
      <c r="AL2065" s="16" t="s">
        <v>153</v>
      </c>
      <c r="AM2065" s="16" t="s">
        <v>64</v>
      </c>
      <c r="AN2065" s="19" t="e">
        <v>#N/A</v>
      </c>
      <c r="AO2065" t="str">
        <f>RIGHT('CMO Input'!$T2065,(LEN('CMO Input'!$T2065)-FIND(" ",'CMO Input'!$T2065,1)))</f>
        <v>4-5”</v>
      </c>
      <c r="AP2065">
        <f>'CMO Input'!$O2065</f>
        <v>4</v>
      </c>
      <c r="AR2065" t="str">
        <f>Table2[[#This Row],[Policy / Non Policy]]</f>
        <v>Policy</v>
      </c>
      <c r="AS2065" t="str">
        <f>'CMO Input'!$U2065</f>
        <v>Tier 1</v>
      </c>
      <c r="AT2065" t="str">
        <f>'CMO Input'!$P2065</f>
        <v>SI</v>
      </c>
      <c r="AU2065" t="str" cm="1">
        <f t="array" ref="AU20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5" s="8" t="str">
        <f>TEXT('CMO Input'!$D2065,"MMM-YY")</f>
        <v>August</v>
      </c>
    </row>
    <row r="2066" spans="1:48" x14ac:dyDescent="0.25">
      <c r="A2066" s="14">
        <v>510944769</v>
      </c>
      <c r="B2066" s="12" t="s">
        <v>180</v>
      </c>
      <c r="C2066" s="12" t="s">
        <v>989</v>
      </c>
      <c r="D2066" s="12" t="s">
        <v>325</v>
      </c>
      <c r="E2066" s="13">
        <v>19</v>
      </c>
      <c r="F2066" s="12" t="s">
        <v>46</v>
      </c>
      <c r="G2066" s="13" t="s">
        <v>998</v>
      </c>
      <c r="H2066" s="12" t="s">
        <v>1195</v>
      </c>
      <c r="I2066" s="12" t="s">
        <v>1202</v>
      </c>
      <c r="J2066" s="12" t="s">
        <v>1203</v>
      </c>
      <c r="K2066" s="14">
        <v>510944769</v>
      </c>
      <c r="L2066" s="12" t="s">
        <v>116</v>
      </c>
      <c r="M2066" s="12">
        <v>0</v>
      </c>
      <c r="N2066" s="12" t="s">
        <v>52</v>
      </c>
      <c r="O2066" s="12">
        <v>4</v>
      </c>
      <c r="P2066" s="12" t="s">
        <v>163</v>
      </c>
      <c r="Q2066" s="12">
        <v>15</v>
      </c>
      <c r="R2066" s="12" t="s">
        <v>54</v>
      </c>
      <c r="S2066" s="12" t="s">
        <v>117</v>
      </c>
      <c r="T2066" s="12" t="s">
        <v>118</v>
      </c>
      <c r="U2066" s="12" t="s">
        <v>94</v>
      </c>
      <c r="V2066" s="12" t="s">
        <v>58</v>
      </c>
      <c r="W2066" s="12" t="s">
        <v>95</v>
      </c>
      <c r="X2066" s="12" t="b">
        <v>0</v>
      </c>
      <c r="Y2066" s="12" t="b">
        <v>0</v>
      </c>
      <c r="Z2066" s="12" t="e">
        <v>#N/A</v>
      </c>
      <c r="AA2066" s="12">
        <v>0</v>
      </c>
      <c r="AB2066" s="12">
        <v>0</v>
      </c>
      <c r="AC2066" s="12" t="s">
        <v>989</v>
      </c>
      <c r="AD2066" s="12" t="s">
        <v>1202</v>
      </c>
      <c r="AE2066" s="12" t="s">
        <v>1203</v>
      </c>
      <c r="AF2066" s="12" t="s">
        <v>1001</v>
      </c>
      <c r="AG2066" s="12" t="s">
        <v>6</v>
      </c>
      <c r="AH2066" s="12" t="b">
        <v>0</v>
      </c>
      <c r="AI2066" s="12" t="s">
        <v>60</v>
      </c>
      <c r="AJ2066" s="12" t="s">
        <v>170</v>
      </c>
      <c r="AK2066" s="12"/>
      <c r="AL2066" s="12" t="s">
        <v>1068</v>
      </c>
      <c r="AM2066" s="12" t="s">
        <v>64</v>
      </c>
      <c r="AN2066" s="15" t="e">
        <v>#N/A</v>
      </c>
      <c r="AO2066" t="str">
        <f>RIGHT('CMO Input'!$T2066,(LEN('CMO Input'!$T2066)-FIND(" ",'CMO Input'!$T2066,1)))</f>
        <v>4-5”</v>
      </c>
      <c r="AP2066">
        <f>'CMO Input'!$O2066</f>
        <v>4</v>
      </c>
      <c r="AR2066" t="str">
        <f>Table2[[#This Row],[Policy / Non Policy]]</f>
        <v>Policy</v>
      </c>
      <c r="AS2066" t="str">
        <f>'CMO Input'!$U2066</f>
        <v>Tier 1</v>
      </c>
      <c r="AT2066" t="str">
        <f>'CMO Input'!$P2066</f>
        <v>SI</v>
      </c>
      <c r="AU2066" t="str" cm="1">
        <f t="array" ref="AU20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6" s="8" t="str">
        <f>TEXT('CMO Input'!$D2066,"MMM-YY")</f>
        <v>August</v>
      </c>
    </row>
    <row r="2067" spans="1:48" x14ac:dyDescent="0.25">
      <c r="A2067" s="18">
        <v>220001219438</v>
      </c>
      <c r="B2067" s="16" t="s">
        <v>180</v>
      </c>
      <c r="C2067" s="16" t="s">
        <v>989</v>
      </c>
      <c r="D2067" s="16" t="s">
        <v>325</v>
      </c>
      <c r="E2067" s="17">
        <v>19</v>
      </c>
      <c r="F2067" s="16" t="s">
        <v>46</v>
      </c>
      <c r="G2067" s="17" t="s">
        <v>998</v>
      </c>
      <c r="H2067" s="16" t="s">
        <v>1194</v>
      </c>
      <c r="I2067" s="16" t="s">
        <v>1242</v>
      </c>
      <c r="J2067" s="16" t="s">
        <v>1258</v>
      </c>
      <c r="K2067" s="18">
        <v>220001219438</v>
      </c>
      <c r="L2067" s="16" t="s">
        <v>116</v>
      </c>
      <c r="M2067" s="16">
        <v>2.1</v>
      </c>
      <c r="N2067" s="16" t="s">
        <v>52</v>
      </c>
      <c r="O2067" s="16">
        <v>4</v>
      </c>
      <c r="P2067" s="16" t="s">
        <v>53</v>
      </c>
      <c r="Q2067" s="16">
        <v>30</v>
      </c>
      <c r="R2067" s="16" t="s">
        <v>54</v>
      </c>
      <c r="S2067" s="16" t="s">
        <v>117</v>
      </c>
      <c r="T2067" s="16" t="s">
        <v>118</v>
      </c>
      <c r="U2067" s="16" t="s">
        <v>94</v>
      </c>
      <c r="V2067" s="16" t="s">
        <v>58</v>
      </c>
      <c r="W2067" s="16" t="s">
        <v>95</v>
      </c>
      <c r="X2067" s="16" t="b">
        <v>0</v>
      </c>
      <c r="Y2067" s="16" t="b">
        <v>0</v>
      </c>
      <c r="Z2067" s="16" t="e">
        <v>#N/A</v>
      </c>
      <c r="AA2067" s="16">
        <v>6.3000000000000014E-2</v>
      </c>
      <c r="AB2067" s="16">
        <v>0</v>
      </c>
      <c r="AC2067" s="16" t="s">
        <v>989</v>
      </c>
      <c r="AD2067" s="16" t="s">
        <v>1242</v>
      </c>
      <c r="AE2067" s="16" t="s">
        <v>1258</v>
      </c>
      <c r="AF2067" s="16" t="s">
        <v>1025</v>
      </c>
      <c r="AG2067" s="16" t="s">
        <v>6</v>
      </c>
      <c r="AH2067" s="16" t="b">
        <v>0</v>
      </c>
      <c r="AI2067" s="16" t="s">
        <v>60</v>
      </c>
      <c r="AJ2067" s="16" t="s">
        <v>170</v>
      </c>
      <c r="AK2067" s="16" t="s">
        <v>147</v>
      </c>
      <c r="AL2067" s="16" t="s">
        <v>1032</v>
      </c>
      <c r="AM2067" s="16" t="s">
        <v>64</v>
      </c>
      <c r="AN2067" s="19" t="e">
        <v>#N/A</v>
      </c>
      <c r="AO2067" t="str">
        <f>RIGHT('CMO Input'!$T2067,(LEN('CMO Input'!$T2067)-FIND(" ",'CMO Input'!$T2067,1)))</f>
        <v>4-5”</v>
      </c>
      <c r="AP2067">
        <f>'CMO Input'!$O2067</f>
        <v>4</v>
      </c>
      <c r="AR2067" t="str">
        <f>Table2[[#This Row],[Policy / Non Policy]]</f>
        <v>Policy</v>
      </c>
      <c r="AS2067" t="str">
        <f>'CMO Input'!$U2067</f>
        <v>Tier 1</v>
      </c>
      <c r="AT2067" t="str">
        <f>'CMO Input'!$P2067</f>
        <v>CI</v>
      </c>
      <c r="AU2067" t="str" cm="1">
        <f t="array" ref="AU20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67" s="8" t="str">
        <f>TEXT('CMO Input'!$D2067,"MMM-YY")</f>
        <v>August</v>
      </c>
    </row>
    <row r="2068" spans="1:48" x14ac:dyDescent="0.25">
      <c r="A2068" s="14">
        <v>510778942</v>
      </c>
      <c r="B2068" s="12" t="s">
        <v>180</v>
      </c>
      <c r="C2068" s="12" t="s">
        <v>989</v>
      </c>
      <c r="D2068" s="12" t="s">
        <v>325</v>
      </c>
      <c r="E2068" s="13">
        <v>19</v>
      </c>
      <c r="F2068" s="12" t="s">
        <v>46</v>
      </c>
      <c r="G2068" s="13" t="s">
        <v>1187</v>
      </c>
      <c r="H2068" s="12" t="s">
        <v>173</v>
      </c>
      <c r="I2068" s="12" t="s">
        <v>1250</v>
      </c>
      <c r="J2068" s="12" t="s">
        <v>1259</v>
      </c>
      <c r="K2068" s="14">
        <v>510778942</v>
      </c>
      <c r="L2068" s="12" t="s">
        <v>116</v>
      </c>
      <c r="M2068" s="12">
        <v>3.5</v>
      </c>
      <c r="N2068" s="12" t="s">
        <v>52</v>
      </c>
      <c r="O2068" s="12">
        <v>6</v>
      </c>
      <c r="P2068" s="12" t="s">
        <v>53</v>
      </c>
      <c r="Q2068" s="12">
        <v>70</v>
      </c>
      <c r="R2068" s="12" t="s">
        <v>54</v>
      </c>
      <c r="S2068" s="12" t="s">
        <v>134</v>
      </c>
      <c r="T2068" s="12" t="s">
        <v>135</v>
      </c>
      <c r="U2068" s="12" t="s">
        <v>94</v>
      </c>
      <c r="V2068" s="12" t="s">
        <v>58</v>
      </c>
      <c r="W2068" s="12" t="s">
        <v>95</v>
      </c>
      <c r="X2068" s="12" t="b">
        <v>0</v>
      </c>
      <c r="Y2068" s="12" t="b">
        <v>0</v>
      </c>
      <c r="Z2068" s="12" t="e">
        <v>#N/A</v>
      </c>
      <c r="AA2068" s="12">
        <v>0.245</v>
      </c>
      <c r="AB2068" s="12">
        <v>0</v>
      </c>
      <c r="AC2068" s="12" t="s">
        <v>989</v>
      </c>
      <c r="AD2068" s="12" t="s">
        <v>1250</v>
      </c>
      <c r="AE2068" s="12" t="s">
        <v>1259</v>
      </c>
      <c r="AF2068" s="12" t="s">
        <v>996</v>
      </c>
      <c r="AG2068" s="12" t="s">
        <v>6</v>
      </c>
      <c r="AH2068" s="12" t="b">
        <v>0</v>
      </c>
      <c r="AI2068" s="12" t="s">
        <v>60</v>
      </c>
      <c r="AJ2068" s="12" t="s">
        <v>61</v>
      </c>
      <c r="AK2068" s="12"/>
      <c r="AL2068" s="12" t="s">
        <v>370</v>
      </c>
      <c r="AM2068" s="12" t="s">
        <v>64</v>
      </c>
      <c r="AN2068" s="15" t="e">
        <v>#N/A</v>
      </c>
      <c r="AO2068" t="str">
        <f>RIGHT('CMO Input'!$T2068,(LEN('CMO Input'!$T2068)-FIND(" ",'CMO Input'!$T2068,1)))</f>
        <v>6-7”</v>
      </c>
      <c r="AP2068">
        <f>'CMO Input'!$O2068</f>
        <v>6</v>
      </c>
      <c r="AR2068" t="str">
        <f>Table2[[#This Row],[Policy / Non Policy]]</f>
        <v>Policy</v>
      </c>
      <c r="AS2068" t="str">
        <f>'CMO Input'!$U2068</f>
        <v>Tier 1</v>
      </c>
      <c r="AT2068" t="str">
        <f>'CMO Input'!$P2068</f>
        <v>CI</v>
      </c>
      <c r="AU2068" t="str" cm="1">
        <f t="array" ref="AU20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68" s="8" t="str">
        <f>TEXT('CMO Input'!$D2068,"MMM-YY")</f>
        <v>August</v>
      </c>
    </row>
    <row r="2069" spans="1:48" x14ac:dyDescent="0.25">
      <c r="A2069" s="18">
        <v>510781691</v>
      </c>
      <c r="B2069" s="16" t="s">
        <v>180</v>
      </c>
      <c r="C2069" s="16" t="s">
        <v>989</v>
      </c>
      <c r="D2069" s="16" t="s">
        <v>325</v>
      </c>
      <c r="E2069" s="17">
        <v>19</v>
      </c>
      <c r="F2069" s="16" t="s">
        <v>46</v>
      </c>
      <c r="G2069" s="17" t="s">
        <v>1187</v>
      </c>
      <c r="H2069" s="16" t="s">
        <v>173</v>
      </c>
      <c r="I2069" s="16" t="s">
        <v>1250</v>
      </c>
      <c r="J2069" s="16" t="s">
        <v>1251</v>
      </c>
      <c r="K2069" s="18">
        <v>510781691</v>
      </c>
      <c r="L2069" s="16" t="s">
        <v>116</v>
      </c>
      <c r="M2069" s="16">
        <v>2.7</v>
      </c>
      <c r="N2069" s="16" t="s">
        <v>52</v>
      </c>
      <c r="O2069" s="16">
        <v>6</v>
      </c>
      <c r="P2069" s="16" t="s">
        <v>53</v>
      </c>
      <c r="Q2069" s="16">
        <v>100</v>
      </c>
      <c r="R2069" s="16" t="s">
        <v>54</v>
      </c>
      <c r="S2069" s="16" t="s">
        <v>134</v>
      </c>
      <c r="T2069" s="16" t="s">
        <v>135</v>
      </c>
      <c r="U2069" s="16" t="s">
        <v>94</v>
      </c>
      <c r="V2069" s="16" t="s">
        <v>58</v>
      </c>
      <c r="W2069" s="16" t="s">
        <v>95</v>
      </c>
      <c r="X2069" s="16" t="b">
        <v>0</v>
      </c>
      <c r="Y2069" s="16" t="b">
        <v>0</v>
      </c>
      <c r="Z2069" s="16" t="e">
        <v>#N/A</v>
      </c>
      <c r="AA2069" s="16">
        <v>0.27</v>
      </c>
      <c r="AB2069" s="16">
        <v>0</v>
      </c>
      <c r="AC2069" s="16" t="s">
        <v>989</v>
      </c>
      <c r="AD2069" s="16" t="s">
        <v>1250</v>
      </c>
      <c r="AE2069" s="16" t="s">
        <v>1251</v>
      </c>
      <c r="AF2069" s="16" t="s">
        <v>996</v>
      </c>
      <c r="AG2069" s="16" t="s">
        <v>6</v>
      </c>
      <c r="AH2069" s="16" t="b">
        <v>0</v>
      </c>
      <c r="AI2069" s="16" t="s">
        <v>60</v>
      </c>
      <c r="AJ2069" s="16" t="s">
        <v>61</v>
      </c>
      <c r="AK2069" s="16" t="s">
        <v>147</v>
      </c>
      <c r="AL2069" s="16" t="s">
        <v>370</v>
      </c>
      <c r="AM2069" s="16" t="s">
        <v>64</v>
      </c>
      <c r="AN2069" s="19" t="e">
        <v>#N/A</v>
      </c>
      <c r="AO2069" t="str">
        <f>RIGHT('CMO Input'!$T2069,(LEN('CMO Input'!$T2069)-FIND(" ",'CMO Input'!$T2069,1)))</f>
        <v>6-7”</v>
      </c>
      <c r="AP2069">
        <f>'CMO Input'!$O2069</f>
        <v>6</v>
      </c>
      <c r="AR2069" t="str">
        <f>Table2[[#This Row],[Policy / Non Policy]]</f>
        <v>Policy</v>
      </c>
      <c r="AS2069" t="str">
        <f>'CMO Input'!$U2069</f>
        <v>Tier 1</v>
      </c>
      <c r="AT2069" t="str">
        <f>'CMO Input'!$P2069</f>
        <v>CI</v>
      </c>
      <c r="AU2069" t="str" cm="1">
        <f t="array" ref="AU20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69" s="8" t="str">
        <f>TEXT('CMO Input'!$D2069,"MMM-YY")</f>
        <v>August</v>
      </c>
    </row>
    <row r="2070" spans="1:48" x14ac:dyDescent="0.25">
      <c r="A2070" s="14">
        <v>510867590</v>
      </c>
      <c r="B2070" s="12" t="s">
        <v>180</v>
      </c>
      <c r="C2070" s="12" t="s">
        <v>989</v>
      </c>
      <c r="D2070" s="12" t="s">
        <v>325</v>
      </c>
      <c r="E2070" s="13">
        <v>19</v>
      </c>
      <c r="F2070" s="12" t="s">
        <v>46</v>
      </c>
      <c r="G2070" s="13" t="s">
        <v>1187</v>
      </c>
      <c r="H2070" s="12" t="s">
        <v>1220</v>
      </c>
      <c r="I2070" s="12" t="s">
        <v>1260</v>
      </c>
      <c r="J2070" s="12" t="s">
        <v>1261</v>
      </c>
      <c r="K2070" s="14">
        <v>510867590</v>
      </c>
      <c r="L2070" s="12" t="s">
        <v>90</v>
      </c>
      <c r="M2070" s="12">
        <v>390.7</v>
      </c>
      <c r="N2070" s="12" t="s">
        <v>52</v>
      </c>
      <c r="O2070" s="12">
        <v>6</v>
      </c>
      <c r="P2070" s="12" t="s">
        <v>53</v>
      </c>
      <c r="Q2070" s="12">
        <v>250</v>
      </c>
      <c r="R2070" s="12" t="s">
        <v>54</v>
      </c>
      <c r="S2070" s="12" t="s">
        <v>134</v>
      </c>
      <c r="T2070" s="12" t="s">
        <v>135</v>
      </c>
      <c r="U2070" s="12" t="s">
        <v>94</v>
      </c>
      <c r="V2070" s="12" t="s">
        <v>58</v>
      </c>
      <c r="W2070" s="12" t="s">
        <v>95</v>
      </c>
      <c r="X2070" s="12" t="b">
        <v>0</v>
      </c>
      <c r="Y2070" s="12" t="b">
        <v>0</v>
      </c>
      <c r="Z2070" s="12" t="e">
        <v>#N/A</v>
      </c>
      <c r="AA2070" s="12">
        <v>97.674999999999997</v>
      </c>
      <c r="AB2070" s="12">
        <v>0</v>
      </c>
      <c r="AC2070" s="12" t="s">
        <v>989</v>
      </c>
      <c r="AD2070" s="12" t="s">
        <v>1260</v>
      </c>
      <c r="AE2070" s="12" t="s">
        <v>1261</v>
      </c>
      <c r="AF2070" s="12" t="s">
        <v>996</v>
      </c>
      <c r="AG2070" s="12" t="s">
        <v>6</v>
      </c>
      <c r="AH2070" s="12" t="b">
        <v>0</v>
      </c>
      <c r="AI2070" s="12" t="s">
        <v>39</v>
      </c>
      <c r="AJ2070" s="12" t="s">
        <v>61</v>
      </c>
      <c r="AK2070" s="12" t="s">
        <v>90</v>
      </c>
      <c r="AL2070" s="12" t="s">
        <v>860</v>
      </c>
      <c r="AM2070" s="12" t="s">
        <v>64</v>
      </c>
      <c r="AN2070" s="15" t="e">
        <v>#N/A</v>
      </c>
      <c r="AO2070" t="str">
        <f>RIGHT('CMO Input'!$T2070,(LEN('CMO Input'!$T2070)-FIND(" ",'CMO Input'!$T2070,1)))</f>
        <v>6-7”</v>
      </c>
      <c r="AP2070">
        <f>'CMO Input'!$O2070</f>
        <v>6</v>
      </c>
      <c r="AR2070" t="str">
        <f>Table2[[#This Row],[Policy / Non Policy]]</f>
        <v>Policy</v>
      </c>
      <c r="AS2070" t="str">
        <f>'CMO Input'!$U2070</f>
        <v>Tier 1</v>
      </c>
      <c r="AT2070" t="str">
        <f>'CMO Input'!$P2070</f>
        <v>CI</v>
      </c>
      <c r="AU2070" t="str" cm="1">
        <f t="array" ref="AU20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0" s="8" t="str">
        <f>TEXT('CMO Input'!$D2070,"MMM-YY")</f>
        <v>August</v>
      </c>
    </row>
    <row r="2071" spans="1:48" x14ac:dyDescent="0.25">
      <c r="A2071" s="18">
        <v>510908542</v>
      </c>
      <c r="B2071" s="16" t="s">
        <v>180</v>
      </c>
      <c r="C2071" s="16" t="s">
        <v>989</v>
      </c>
      <c r="D2071" s="16" t="s">
        <v>325</v>
      </c>
      <c r="E2071" s="17">
        <v>19</v>
      </c>
      <c r="F2071" s="16" t="s">
        <v>46</v>
      </c>
      <c r="G2071" s="17" t="s">
        <v>1044</v>
      </c>
      <c r="H2071" s="16" t="s">
        <v>1199</v>
      </c>
      <c r="I2071" s="16" t="s">
        <v>1244</v>
      </c>
      <c r="J2071" s="16" t="s">
        <v>1245</v>
      </c>
      <c r="K2071" s="18">
        <v>510908542</v>
      </c>
      <c r="L2071" s="16" t="s">
        <v>116</v>
      </c>
      <c r="M2071" s="16">
        <v>3.4</v>
      </c>
      <c r="N2071" s="16" t="s">
        <v>52</v>
      </c>
      <c r="O2071" s="16">
        <v>6</v>
      </c>
      <c r="P2071" s="16" t="s">
        <v>163</v>
      </c>
      <c r="Q2071" s="16">
        <v>90</v>
      </c>
      <c r="R2071" s="16" t="s">
        <v>54</v>
      </c>
      <c r="S2071" s="16" t="s">
        <v>134</v>
      </c>
      <c r="T2071" s="16" t="s">
        <v>135</v>
      </c>
      <c r="U2071" s="16" t="s">
        <v>94</v>
      </c>
      <c r="V2071" s="16" t="s">
        <v>58</v>
      </c>
      <c r="W2071" s="16" t="s">
        <v>95</v>
      </c>
      <c r="X2071" s="16" t="b">
        <v>0</v>
      </c>
      <c r="Y2071" s="16" t="b">
        <v>0</v>
      </c>
      <c r="Z2071" s="16" t="e">
        <v>#N/A</v>
      </c>
      <c r="AA2071" s="16">
        <v>0.30599999999999999</v>
      </c>
      <c r="AB2071" s="16">
        <v>0</v>
      </c>
      <c r="AC2071" s="16" t="s">
        <v>989</v>
      </c>
      <c r="AD2071" s="16" t="s">
        <v>1244</v>
      </c>
      <c r="AE2071" s="16" t="s">
        <v>1245</v>
      </c>
      <c r="AF2071" s="16" t="s">
        <v>1046</v>
      </c>
      <c r="AG2071" s="16" t="s">
        <v>6</v>
      </c>
      <c r="AH2071" s="16" t="b">
        <v>0</v>
      </c>
      <c r="AI2071" s="16" t="s">
        <v>60</v>
      </c>
      <c r="AJ2071" s="16" t="s">
        <v>166</v>
      </c>
      <c r="AK2071" s="16" t="s">
        <v>147</v>
      </c>
      <c r="AL2071" s="16" t="s">
        <v>167</v>
      </c>
      <c r="AM2071" s="16" t="s">
        <v>64</v>
      </c>
      <c r="AN2071" s="19" t="e">
        <v>#N/A</v>
      </c>
      <c r="AO2071" t="str">
        <f>RIGHT('CMO Input'!$T2071,(LEN('CMO Input'!$T2071)-FIND(" ",'CMO Input'!$T2071,1)))</f>
        <v>6-7”</v>
      </c>
      <c r="AP2071">
        <f>'CMO Input'!$O2071</f>
        <v>6</v>
      </c>
      <c r="AR2071" t="str">
        <f>Table2[[#This Row],[Policy / Non Policy]]</f>
        <v>Policy</v>
      </c>
      <c r="AS2071" t="str">
        <f>'CMO Input'!$U2071</f>
        <v>Tier 1</v>
      </c>
      <c r="AT2071" t="str">
        <f>'CMO Input'!$P2071</f>
        <v>SI</v>
      </c>
      <c r="AU2071" t="str" cm="1">
        <f t="array" ref="AU20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1" s="8" t="str">
        <f>TEXT('CMO Input'!$D2071,"MMM-YY")</f>
        <v>August</v>
      </c>
    </row>
    <row r="2072" spans="1:48" x14ac:dyDescent="0.25">
      <c r="A2072" s="14">
        <v>510914679</v>
      </c>
      <c r="B2072" s="12" t="s">
        <v>180</v>
      </c>
      <c r="C2072" s="12" t="s">
        <v>989</v>
      </c>
      <c r="D2072" s="12" t="s">
        <v>325</v>
      </c>
      <c r="E2072" s="13">
        <v>19</v>
      </c>
      <c r="F2072" s="12" t="s">
        <v>46</v>
      </c>
      <c r="G2072" s="13" t="s">
        <v>1044</v>
      </c>
      <c r="H2072" s="12" t="s">
        <v>1204</v>
      </c>
      <c r="I2072" s="12" t="s">
        <v>1238</v>
      </c>
      <c r="J2072" s="12" t="s">
        <v>1239</v>
      </c>
      <c r="K2072" s="14">
        <v>510914679</v>
      </c>
      <c r="L2072" s="12" t="s">
        <v>116</v>
      </c>
      <c r="M2072" s="12">
        <v>5</v>
      </c>
      <c r="N2072" s="12" t="s">
        <v>52</v>
      </c>
      <c r="O2072" s="12">
        <v>6</v>
      </c>
      <c r="P2072" s="12" t="s">
        <v>163</v>
      </c>
      <c r="Q2072" s="12">
        <v>29</v>
      </c>
      <c r="R2072" s="12" t="s">
        <v>54</v>
      </c>
      <c r="S2072" s="12" t="s">
        <v>134</v>
      </c>
      <c r="T2072" s="12" t="s">
        <v>135</v>
      </c>
      <c r="U2072" s="12" t="s">
        <v>94</v>
      </c>
      <c r="V2072" s="12" t="s">
        <v>58</v>
      </c>
      <c r="W2072" s="12" t="s">
        <v>95</v>
      </c>
      <c r="X2072" s="12" t="b">
        <v>0</v>
      </c>
      <c r="Y2072" s="12" t="b">
        <v>0</v>
      </c>
      <c r="Z2072" s="12" t="e">
        <v>#N/A</v>
      </c>
      <c r="AA2072" s="12">
        <v>0.14499999999999999</v>
      </c>
      <c r="AB2072" s="12">
        <v>0</v>
      </c>
      <c r="AC2072" s="12" t="s">
        <v>989</v>
      </c>
      <c r="AD2072" s="12" t="s">
        <v>1238</v>
      </c>
      <c r="AE2072" s="12" t="s">
        <v>1239</v>
      </c>
      <c r="AF2072" s="12" t="s">
        <v>1046</v>
      </c>
      <c r="AG2072" s="12" t="s">
        <v>6</v>
      </c>
      <c r="AH2072" s="12" t="b">
        <v>0</v>
      </c>
      <c r="AI2072" s="12" t="s">
        <v>60</v>
      </c>
      <c r="AJ2072" s="12" t="s">
        <v>166</v>
      </c>
      <c r="AK2072" s="12" t="s">
        <v>147</v>
      </c>
      <c r="AL2072" s="12" t="s">
        <v>1090</v>
      </c>
      <c r="AM2072" s="12" t="s">
        <v>64</v>
      </c>
      <c r="AN2072" s="15" t="e">
        <v>#N/A</v>
      </c>
      <c r="AO2072" t="str">
        <f>RIGHT('CMO Input'!$T2072,(LEN('CMO Input'!$T2072)-FIND(" ",'CMO Input'!$T2072,1)))</f>
        <v>6-7”</v>
      </c>
      <c r="AP2072">
        <f>'CMO Input'!$O2072</f>
        <v>6</v>
      </c>
      <c r="AR2072" t="str">
        <f>Table2[[#This Row],[Policy / Non Policy]]</f>
        <v>Policy</v>
      </c>
      <c r="AS2072" t="str">
        <f>'CMO Input'!$U2072</f>
        <v>Tier 1</v>
      </c>
      <c r="AT2072" t="str">
        <f>'CMO Input'!$P2072</f>
        <v>SI</v>
      </c>
      <c r="AU2072" t="str" cm="1">
        <f t="array" ref="AU20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2" s="8" t="str">
        <f>TEXT('CMO Input'!$D2072,"MMM-YY")</f>
        <v>August</v>
      </c>
    </row>
    <row r="2073" spans="1:48" x14ac:dyDescent="0.25">
      <c r="A2073" s="18">
        <v>510943504</v>
      </c>
      <c r="B2073" s="16" t="s">
        <v>180</v>
      </c>
      <c r="C2073" s="16" t="s">
        <v>989</v>
      </c>
      <c r="D2073" s="16" t="s">
        <v>325</v>
      </c>
      <c r="E2073" s="17">
        <v>19</v>
      </c>
      <c r="F2073" s="16" t="s">
        <v>46</v>
      </c>
      <c r="G2073" s="17" t="s">
        <v>998</v>
      </c>
      <c r="H2073" s="16" t="s">
        <v>1195</v>
      </c>
      <c r="I2073" s="16" t="s">
        <v>1202</v>
      </c>
      <c r="J2073" s="16" t="s">
        <v>1203</v>
      </c>
      <c r="K2073" s="18">
        <v>510943504</v>
      </c>
      <c r="L2073" s="16" t="s">
        <v>116</v>
      </c>
      <c r="M2073" s="16">
        <v>5.9</v>
      </c>
      <c r="N2073" s="16" t="s">
        <v>52</v>
      </c>
      <c r="O2073" s="16">
        <v>6</v>
      </c>
      <c r="P2073" s="16" t="s">
        <v>163</v>
      </c>
      <c r="Q2073" s="16">
        <v>85</v>
      </c>
      <c r="R2073" s="16" t="s">
        <v>54</v>
      </c>
      <c r="S2073" s="16" t="s">
        <v>134</v>
      </c>
      <c r="T2073" s="16" t="s">
        <v>135</v>
      </c>
      <c r="U2073" s="16" t="s">
        <v>94</v>
      </c>
      <c r="V2073" s="16" t="s">
        <v>58</v>
      </c>
      <c r="W2073" s="16" t="s">
        <v>95</v>
      </c>
      <c r="X2073" s="16" t="b">
        <v>0</v>
      </c>
      <c r="Y2073" s="16" t="b">
        <v>0</v>
      </c>
      <c r="Z2073" s="16" t="e">
        <v>#N/A</v>
      </c>
      <c r="AA2073" s="16">
        <v>0.50150000000000006</v>
      </c>
      <c r="AB2073" s="16">
        <v>0</v>
      </c>
      <c r="AC2073" s="16" t="s">
        <v>989</v>
      </c>
      <c r="AD2073" s="16" t="s">
        <v>1202</v>
      </c>
      <c r="AE2073" s="16" t="s">
        <v>1203</v>
      </c>
      <c r="AF2073" s="16" t="s">
        <v>1001</v>
      </c>
      <c r="AG2073" s="16" t="s">
        <v>6</v>
      </c>
      <c r="AH2073" s="16" t="b">
        <v>0</v>
      </c>
      <c r="AI2073" s="16" t="s">
        <v>60</v>
      </c>
      <c r="AJ2073" s="16" t="s">
        <v>170</v>
      </c>
      <c r="AK2073" s="16" t="s">
        <v>147</v>
      </c>
      <c r="AL2073" s="16" t="s">
        <v>1068</v>
      </c>
      <c r="AM2073" s="16" t="s">
        <v>64</v>
      </c>
      <c r="AN2073" s="19" t="e">
        <v>#N/A</v>
      </c>
      <c r="AO2073" t="str">
        <f>RIGHT('CMO Input'!$T2073,(LEN('CMO Input'!$T2073)-FIND(" ",'CMO Input'!$T2073,1)))</f>
        <v>6-7”</v>
      </c>
      <c r="AP2073">
        <f>'CMO Input'!$O2073</f>
        <v>6</v>
      </c>
      <c r="AR2073" t="str">
        <f>Table2[[#This Row],[Policy / Non Policy]]</f>
        <v>Policy</v>
      </c>
      <c r="AS2073" t="str">
        <f>'CMO Input'!$U2073</f>
        <v>Tier 1</v>
      </c>
      <c r="AT2073" t="str">
        <f>'CMO Input'!$P2073</f>
        <v>SI</v>
      </c>
      <c r="AU2073" t="str" cm="1">
        <f t="array" ref="AU20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3" s="8" t="str">
        <f>TEXT('CMO Input'!$D2073,"MMM-YY")</f>
        <v>August</v>
      </c>
    </row>
    <row r="2074" spans="1:48" x14ac:dyDescent="0.25">
      <c r="A2074" s="14">
        <v>510953575</v>
      </c>
      <c r="B2074" s="12" t="s">
        <v>180</v>
      </c>
      <c r="C2074" s="12" t="s">
        <v>989</v>
      </c>
      <c r="D2074" s="12" t="s">
        <v>325</v>
      </c>
      <c r="E2074" s="13">
        <v>19</v>
      </c>
      <c r="F2074" s="12" t="s">
        <v>46</v>
      </c>
      <c r="G2074" s="13" t="s">
        <v>1044</v>
      </c>
      <c r="H2074" s="12" t="s">
        <v>159</v>
      </c>
      <c r="I2074" s="12" t="s">
        <v>1227</v>
      </c>
      <c r="J2074" s="12" t="s">
        <v>1246</v>
      </c>
      <c r="K2074" s="14">
        <v>510953575</v>
      </c>
      <c r="L2074" s="12" t="s">
        <v>116</v>
      </c>
      <c r="M2074" s="12">
        <v>16.2</v>
      </c>
      <c r="N2074" s="12" t="s">
        <v>52</v>
      </c>
      <c r="O2074" s="12">
        <v>6</v>
      </c>
      <c r="P2074" s="12" t="s">
        <v>91</v>
      </c>
      <c r="Q2074" s="12">
        <v>142</v>
      </c>
      <c r="R2074" s="12" t="s">
        <v>54</v>
      </c>
      <c r="S2074" s="12" t="s">
        <v>134</v>
      </c>
      <c r="T2074" s="12" t="s">
        <v>135</v>
      </c>
      <c r="U2074" s="12" t="s">
        <v>94</v>
      </c>
      <c r="V2074" s="12" t="s">
        <v>58</v>
      </c>
      <c r="W2074" s="12" t="s">
        <v>95</v>
      </c>
      <c r="X2074" s="12" t="b">
        <v>0</v>
      </c>
      <c r="Y2074" s="12" t="b">
        <v>0</v>
      </c>
      <c r="Z2074" s="12" t="e">
        <v>#N/A</v>
      </c>
      <c r="AA2074" s="12">
        <v>2.3003999999999998</v>
      </c>
      <c r="AB2074" s="12">
        <v>0</v>
      </c>
      <c r="AC2074" s="12" t="s">
        <v>989</v>
      </c>
      <c r="AD2074" s="12" t="s">
        <v>1227</v>
      </c>
      <c r="AE2074" s="12" t="s">
        <v>1246</v>
      </c>
      <c r="AF2074" s="12" t="s">
        <v>1010</v>
      </c>
      <c r="AG2074" s="12" t="s">
        <v>6</v>
      </c>
      <c r="AH2074" s="12" t="b">
        <v>0</v>
      </c>
      <c r="AI2074" s="12" t="s">
        <v>60</v>
      </c>
      <c r="AJ2074" s="12" t="s">
        <v>827</v>
      </c>
      <c r="AK2074" s="12" t="s">
        <v>147</v>
      </c>
      <c r="AL2074" s="12" t="s">
        <v>1041</v>
      </c>
      <c r="AM2074" s="12" t="s">
        <v>64</v>
      </c>
      <c r="AN2074" s="15" t="e">
        <v>#N/A</v>
      </c>
      <c r="AO2074" t="str">
        <f>RIGHT('CMO Input'!$T2074,(LEN('CMO Input'!$T2074)-FIND(" ",'CMO Input'!$T2074,1)))</f>
        <v>6-7”</v>
      </c>
      <c r="AP2074">
        <f>'CMO Input'!$O2074</f>
        <v>6</v>
      </c>
      <c r="AR2074" t="str">
        <f>Table2[[#This Row],[Policy / Non Policy]]</f>
        <v>Policy</v>
      </c>
      <c r="AS2074" t="str">
        <f>'CMO Input'!$U2074</f>
        <v>Tier 1</v>
      </c>
      <c r="AT2074" t="str">
        <f>'CMO Input'!$P2074</f>
        <v>DI</v>
      </c>
      <c r="AU2074" t="str" cm="1">
        <f t="array" ref="AU20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74" s="8" t="str">
        <f>TEXT('CMO Input'!$D2074,"MMM-YY")</f>
        <v>August</v>
      </c>
    </row>
    <row r="2075" spans="1:48" x14ac:dyDescent="0.25">
      <c r="A2075" s="18">
        <v>220000706284</v>
      </c>
      <c r="B2075" s="16" t="s">
        <v>180</v>
      </c>
      <c r="C2075" s="16" t="s">
        <v>989</v>
      </c>
      <c r="D2075" s="16" t="s">
        <v>325</v>
      </c>
      <c r="E2075" s="17">
        <v>19</v>
      </c>
      <c r="F2075" s="16" t="s">
        <v>46</v>
      </c>
      <c r="G2075" s="17" t="s">
        <v>998</v>
      </c>
      <c r="H2075" s="16" t="s">
        <v>1194</v>
      </c>
      <c r="I2075" s="16" t="s">
        <v>1242</v>
      </c>
      <c r="J2075" s="16" t="s">
        <v>1243</v>
      </c>
      <c r="K2075" s="18">
        <v>220000706284</v>
      </c>
      <c r="L2075" s="16" t="s">
        <v>116</v>
      </c>
      <c r="M2075" s="16">
        <v>7.9</v>
      </c>
      <c r="N2075" s="16" t="s">
        <v>52</v>
      </c>
      <c r="O2075" s="16">
        <v>6</v>
      </c>
      <c r="P2075" s="16" t="s">
        <v>163</v>
      </c>
      <c r="Q2075" s="16">
        <v>16</v>
      </c>
      <c r="R2075" s="16" t="s">
        <v>54</v>
      </c>
      <c r="S2075" s="16" t="s">
        <v>134</v>
      </c>
      <c r="T2075" s="16" t="s">
        <v>135</v>
      </c>
      <c r="U2075" s="16" t="s">
        <v>94</v>
      </c>
      <c r="V2075" s="16" t="s">
        <v>58</v>
      </c>
      <c r="W2075" s="16" t="s">
        <v>95</v>
      </c>
      <c r="X2075" s="16" t="b">
        <v>0</v>
      </c>
      <c r="Y2075" s="16" t="b">
        <v>0</v>
      </c>
      <c r="Z2075" s="16" t="e">
        <v>#N/A</v>
      </c>
      <c r="AA2075" s="16">
        <v>0.12640000000000001</v>
      </c>
      <c r="AB2075" s="16">
        <v>0</v>
      </c>
      <c r="AC2075" s="16" t="s">
        <v>989</v>
      </c>
      <c r="AD2075" s="16" t="s">
        <v>1242</v>
      </c>
      <c r="AE2075" s="16" t="s">
        <v>1243</v>
      </c>
      <c r="AF2075" s="16" t="s">
        <v>1025</v>
      </c>
      <c r="AG2075" s="16" t="s">
        <v>6</v>
      </c>
      <c r="AH2075" s="16" t="b">
        <v>0</v>
      </c>
      <c r="AI2075" s="16" t="s">
        <v>60</v>
      </c>
      <c r="AJ2075" s="16" t="s">
        <v>170</v>
      </c>
      <c r="AK2075" s="16" t="s">
        <v>147</v>
      </c>
      <c r="AL2075" s="16" t="s">
        <v>1032</v>
      </c>
      <c r="AM2075" s="16" t="s">
        <v>64</v>
      </c>
      <c r="AN2075" s="19" t="e">
        <v>#N/A</v>
      </c>
      <c r="AO2075" t="str">
        <f>RIGHT('CMO Input'!$T2075,(LEN('CMO Input'!$T2075)-FIND(" ",'CMO Input'!$T2075,1)))</f>
        <v>6-7”</v>
      </c>
      <c r="AP2075">
        <f>'CMO Input'!$O2075</f>
        <v>6</v>
      </c>
      <c r="AR2075" t="str">
        <f>Table2[[#This Row],[Policy / Non Policy]]</f>
        <v>Policy</v>
      </c>
      <c r="AS2075" t="str">
        <f>'CMO Input'!$U2075</f>
        <v>Tier 1</v>
      </c>
      <c r="AT2075" t="str">
        <f>'CMO Input'!$P2075</f>
        <v>SI</v>
      </c>
      <c r="AU2075" t="str" cm="1">
        <f t="array" ref="AU20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5" s="8" t="str">
        <f>TEXT('CMO Input'!$D2075,"MMM-YY")</f>
        <v>August</v>
      </c>
    </row>
    <row r="2076" spans="1:48" x14ac:dyDescent="0.25">
      <c r="A2076" s="14">
        <v>220001689190</v>
      </c>
      <c r="B2076" s="12" t="s">
        <v>180</v>
      </c>
      <c r="C2076" s="12" t="s">
        <v>989</v>
      </c>
      <c r="D2076" s="12" t="s">
        <v>325</v>
      </c>
      <c r="E2076" s="13">
        <v>19</v>
      </c>
      <c r="F2076" s="12" t="s">
        <v>46</v>
      </c>
      <c r="G2076" s="13" t="s">
        <v>1187</v>
      </c>
      <c r="H2076" s="12" t="s">
        <v>1220</v>
      </c>
      <c r="I2076" s="12" t="s">
        <v>1260</v>
      </c>
      <c r="J2076" s="12" t="s">
        <v>1262</v>
      </c>
      <c r="K2076" s="14">
        <v>220001689190</v>
      </c>
      <c r="L2076" s="12" t="s">
        <v>116</v>
      </c>
      <c r="M2076" s="12">
        <v>0</v>
      </c>
      <c r="N2076" s="12" t="s">
        <v>52</v>
      </c>
      <c r="O2076" s="12">
        <v>6</v>
      </c>
      <c r="P2076" s="12" t="s">
        <v>53</v>
      </c>
      <c r="Q2076" s="12">
        <v>2</v>
      </c>
      <c r="R2076" s="12" t="s">
        <v>54</v>
      </c>
      <c r="S2076" s="12" t="s">
        <v>134</v>
      </c>
      <c r="T2076" s="12" t="s">
        <v>135</v>
      </c>
      <c r="U2076" s="12" t="s">
        <v>94</v>
      </c>
      <c r="V2076" s="12" t="s">
        <v>58</v>
      </c>
      <c r="W2076" s="12" t="s">
        <v>95</v>
      </c>
      <c r="X2076" s="12" t="b">
        <v>0</v>
      </c>
      <c r="Y2076" s="12" t="b">
        <v>0</v>
      </c>
      <c r="Z2076" s="12" t="e">
        <v>#N/A</v>
      </c>
      <c r="AA2076" s="12">
        <v>0</v>
      </c>
      <c r="AB2076" s="12">
        <v>0</v>
      </c>
      <c r="AC2076" s="12" t="s">
        <v>989</v>
      </c>
      <c r="AD2076" s="12" t="s">
        <v>1260</v>
      </c>
      <c r="AE2076" s="12" t="s">
        <v>1262</v>
      </c>
      <c r="AF2076" s="12" t="s">
        <v>996</v>
      </c>
      <c r="AG2076" s="12" t="s">
        <v>6</v>
      </c>
      <c r="AH2076" s="12" t="b">
        <v>0</v>
      </c>
      <c r="AI2076" s="12" t="s">
        <v>60</v>
      </c>
      <c r="AJ2076" s="12" t="s">
        <v>61</v>
      </c>
      <c r="AK2076" s="12" t="s">
        <v>147</v>
      </c>
      <c r="AL2076" s="12" t="s">
        <v>860</v>
      </c>
      <c r="AM2076" s="12" t="s">
        <v>64</v>
      </c>
      <c r="AN2076" s="15" t="e">
        <v>#N/A</v>
      </c>
      <c r="AO2076" t="str">
        <f>RIGHT('CMO Input'!$T2076,(LEN('CMO Input'!$T2076)-FIND(" ",'CMO Input'!$T2076,1)))</f>
        <v>6-7”</v>
      </c>
      <c r="AP2076">
        <f>'CMO Input'!$O2076</f>
        <v>6</v>
      </c>
      <c r="AR2076" t="str">
        <f>Table2[[#This Row],[Policy / Non Policy]]</f>
        <v>Policy</v>
      </c>
      <c r="AS2076" t="str">
        <f>'CMO Input'!$U2076</f>
        <v>Tier 1</v>
      </c>
      <c r="AT2076" t="str">
        <f>'CMO Input'!$P2076</f>
        <v>CI</v>
      </c>
      <c r="AU2076" t="str" cm="1">
        <f t="array" ref="AU20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6" s="8" t="str">
        <f>TEXT('CMO Input'!$D2076,"MMM-YY")</f>
        <v>August</v>
      </c>
    </row>
    <row r="2077" spans="1:48" x14ac:dyDescent="0.25">
      <c r="A2077" s="18" t="s">
        <v>305</v>
      </c>
      <c r="B2077" s="16" t="s">
        <v>180</v>
      </c>
      <c r="C2077" s="16" t="s">
        <v>989</v>
      </c>
      <c r="D2077" s="16" t="s">
        <v>325</v>
      </c>
      <c r="E2077" s="17">
        <v>19</v>
      </c>
      <c r="F2077" s="16" t="s">
        <v>46</v>
      </c>
      <c r="G2077" s="17" t="s">
        <v>998</v>
      </c>
      <c r="H2077" s="16" t="s">
        <v>1191</v>
      </c>
      <c r="I2077" s="16" t="s">
        <v>1210</v>
      </c>
      <c r="J2077" s="16" t="s">
        <v>1211</v>
      </c>
      <c r="K2077" s="18" t="s">
        <v>305</v>
      </c>
      <c r="L2077" s="16" t="s">
        <v>116</v>
      </c>
      <c r="M2077" s="16">
        <v>0</v>
      </c>
      <c r="N2077" s="16" t="s">
        <v>52</v>
      </c>
      <c r="O2077" s="16">
        <v>6</v>
      </c>
      <c r="P2077" s="16" t="s">
        <v>53</v>
      </c>
      <c r="Q2077" s="16">
        <v>6</v>
      </c>
      <c r="R2077" s="16" t="s">
        <v>54</v>
      </c>
      <c r="S2077" s="16" t="s">
        <v>134</v>
      </c>
      <c r="T2077" s="16" t="s">
        <v>135</v>
      </c>
      <c r="U2077" s="16" t="s">
        <v>94</v>
      </c>
      <c r="V2077" s="16" t="s">
        <v>58</v>
      </c>
      <c r="W2077" s="16" t="s">
        <v>95</v>
      </c>
      <c r="X2077" s="16" t="b">
        <v>0</v>
      </c>
      <c r="Y2077" s="16" t="b">
        <v>0</v>
      </c>
      <c r="Z2077" s="16" t="e">
        <v>#N/A</v>
      </c>
      <c r="AA2077" s="16">
        <v>0</v>
      </c>
      <c r="AB2077" s="16">
        <v>0</v>
      </c>
      <c r="AC2077" s="16" t="s">
        <v>989</v>
      </c>
      <c r="AD2077" s="16" t="s">
        <v>1210</v>
      </c>
      <c r="AE2077" s="16" t="s">
        <v>1211</v>
      </c>
      <c r="AF2077" s="16" t="s">
        <v>1031</v>
      </c>
      <c r="AG2077" s="16" t="s">
        <v>6</v>
      </c>
      <c r="AH2077" s="16" t="b">
        <v>0</v>
      </c>
      <c r="AI2077" s="16" t="s">
        <v>60</v>
      </c>
      <c r="AJ2077" s="16" t="s">
        <v>170</v>
      </c>
      <c r="AK2077" s="16" t="s">
        <v>147</v>
      </c>
      <c r="AL2077" s="16" t="s">
        <v>1129</v>
      </c>
      <c r="AM2077" s="16" t="s">
        <v>64</v>
      </c>
      <c r="AN2077" s="19" t="e">
        <v>#N/A</v>
      </c>
      <c r="AO2077" t="str">
        <f>RIGHT('CMO Input'!$T2077,(LEN('CMO Input'!$T2077)-FIND(" ",'CMO Input'!$T2077,1)))</f>
        <v>6-7”</v>
      </c>
      <c r="AP2077">
        <f>'CMO Input'!$O2077</f>
        <v>6</v>
      </c>
      <c r="AR2077" t="str">
        <f>Table2[[#This Row],[Policy / Non Policy]]</f>
        <v>Policy</v>
      </c>
      <c r="AS2077" t="str">
        <f>'CMO Input'!$U2077</f>
        <v>Tier 1</v>
      </c>
      <c r="AT2077" t="str">
        <f>'CMO Input'!$P2077</f>
        <v>CI</v>
      </c>
      <c r="AU2077" t="str" cm="1">
        <f t="array" ref="AU20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77" s="8" t="str">
        <f>TEXT('CMO Input'!$D2077,"MMM-YY")</f>
        <v>August</v>
      </c>
    </row>
    <row r="2078" spans="1:48" x14ac:dyDescent="0.25">
      <c r="A2078" s="14">
        <v>510849459</v>
      </c>
      <c r="B2078" s="12" t="s">
        <v>180</v>
      </c>
      <c r="C2078" s="12" t="s">
        <v>989</v>
      </c>
      <c r="D2078" s="12" t="s">
        <v>325</v>
      </c>
      <c r="E2078" s="13">
        <v>19</v>
      </c>
      <c r="F2078" s="12" t="s">
        <v>46</v>
      </c>
      <c r="G2078" s="13" t="s">
        <v>1187</v>
      </c>
      <c r="H2078" s="12" t="s">
        <v>173</v>
      </c>
      <c r="I2078" s="12" t="s">
        <v>1020</v>
      </c>
      <c r="J2078" s="12" t="s">
        <v>1021</v>
      </c>
      <c r="K2078" s="14">
        <v>510849459</v>
      </c>
      <c r="L2078" s="12" t="s">
        <v>116</v>
      </c>
      <c r="M2078" s="12">
        <v>1.2</v>
      </c>
      <c r="N2078" s="12" t="s">
        <v>52</v>
      </c>
      <c r="O2078" s="12">
        <v>8</v>
      </c>
      <c r="P2078" s="12" t="s">
        <v>53</v>
      </c>
      <c r="Q2078" s="12">
        <v>100</v>
      </c>
      <c r="R2078" s="12" t="s">
        <v>54</v>
      </c>
      <c r="S2078" s="12" t="s">
        <v>92</v>
      </c>
      <c r="T2078" s="12" t="s">
        <v>93</v>
      </c>
      <c r="U2078" s="12" t="s">
        <v>94</v>
      </c>
      <c r="V2078" s="12" t="s">
        <v>58</v>
      </c>
      <c r="W2078" s="12" t="s">
        <v>95</v>
      </c>
      <c r="X2078" s="12" t="b">
        <v>0</v>
      </c>
      <c r="Y2078" s="12" t="b">
        <v>0</v>
      </c>
      <c r="Z2078" s="12" t="e">
        <v>#N/A</v>
      </c>
      <c r="AA2078" s="12">
        <v>0.12</v>
      </c>
      <c r="AB2078" s="12">
        <v>0</v>
      </c>
      <c r="AC2078" s="12" t="s">
        <v>989</v>
      </c>
      <c r="AD2078" s="12" t="s">
        <v>1020</v>
      </c>
      <c r="AE2078" s="12" t="s">
        <v>1021</v>
      </c>
      <c r="AF2078" s="12" t="s">
        <v>996</v>
      </c>
      <c r="AG2078" s="12" t="s">
        <v>6</v>
      </c>
      <c r="AH2078" s="12" t="b">
        <v>0</v>
      </c>
      <c r="AI2078" s="12" t="s">
        <v>60</v>
      </c>
      <c r="AJ2078" s="12" t="s">
        <v>61</v>
      </c>
      <c r="AK2078" s="12" t="s">
        <v>147</v>
      </c>
      <c r="AL2078" s="12" t="s">
        <v>1022</v>
      </c>
      <c r="AM2078" s="12" t="s">
        <v>64</v>
      </c>
      <c r="AN2078" s="15" t="e">
        <v>#N/A</v>
      </c>
      <c r="AO2078" t="str">
        <f>RIGHT('CMO Input'!$T2078,(LEN('CMO Input'!$T2078)-FIND(" ",'CMO Input'!$T2078,1)))</f>
        <v>8”</v>
      </c>
      <c r="AP2078">
        <f>'CMO Input'!$O2078</f>
        <v>8</v>
      </c>
      <c r="AR2078" t="str">
        <f>Table2[[#This Row],[Policy / Non Policy]]</f>
        <v>Policy</v>
      </c>
      <c r="AS2078" t="str">
        <f>'CMO Input'!$U2078</f>
        <v>Tier 1</v>
      </c>
      <c r="AT2078" t="str">
        <f>'CMO Input'!$P2078</f>
        <v>CI</v>
      </c>
      <c r="AU2078" t="str" cm="1">
        <f t="array" ref="AU20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78" s="8" t="str">
        <f>TEXT('CMO Input'!$D2078,"MMM-YY")</f>
        <v>August</v>
      </c>
    </row>
    <row r="2079" spans="1:48" x14ac:dyDescent="0.25">
      <c r="A2079" s="18">
        <v>510885608</v>
      </c>
      <c r="B2079" s="16" t="s">
        <v>180</v>
      </c>
      <c r="C2079" s="16" t="s">
        <v>989</v>
      </c>
      <c r="D2079" s="16" t="s">
        <v>325</v>
      </c>
      <c r="E2079" s="17">
        <v>19</v>
      </c>
      <c r="F2079" s="16" t="s">
        <v>46</v>
      </c>
      <c r="G2079" s="17" t="s">
        <v>998</v>
      </c>
      <c r="H2079" s="16" t="s">
        <v>1194</v>
      </c>
      <c r="I2079" s="16" t="s">
        <v>1242</v>
      </c>
      <c r="J2079" s="16" t="s">
        <v>1243</v>
      </c>
      <c r="K2079" s="18">
        <v>510885608</v>
      </c>
      <c r="L2079" s="16" t="s">
        <v>116</v>
      </c>
      <c r="M2079" s="16">
        <v>2</v>
      </c>
      <c r="N2079" s="16" t="s">
        <v>52</v>
      </c>
      <c r="O2079" s="16">
        <v>8</v>
      </c>
      <c r="P2079" s="16" t="s">
        <v>163</v>
      </c>
      <c r="Q2079" s="16">
        <v>177</v>
      </c>
      <c r="R2079" s="16" t="s">
        <v>54</v>
      </c>
      <c r="S2079" s="16" t="s">
        <v>92</v>
      </c>
      <c r="T2079" s="16" t="s">
        <v>93</v>
      </c>
      <c r="U2079" s="16" t="s">
        <v>94</v>
      </c>
      <c r="V2079" s="16" t="s">
        <v>58</v>
      </c>
      <c r="W2079" s="16" t="s">
        <v>95</v>
      </c>
      <c r="X2079" s="16" t="b">
        <v>0</v>
      </c>
      <c r="Y2079" s="16" t="b">
        <v>0</v>
      </c>
      <c r="Z2079" s="16" t="e">
        <v>#N/A</v>
      </c>
      <c r="AA2079" s="16">
        <v>0.35399999999999998</v>
      </c>
      <c r="AB2079" s="16">
        <v>0</v>
      </c>
      <c r="AC2079" s="16" t="s">
        <v>989</v>
      </c>
      <c r="AD2079" s="16" t="s">
        <v>1242</v>
      </c>
      <c r="AE2079" s="16" t="s">
        <v>1243</v>
      </c>
      <c r="AF2079" s="16" t="s">
        <v>1025</v>
      </c>
      <c r="AG2079" s="16" t="s">
        <v>6</v>
      </c>
      <c r="AH2079" s="16" t="b">
        <v>0</v>
      </c>
      <c r="AI2079" s="16" t="s">
        <v>60</v>
      </c>
      <c r="AJ2079" s="16" t="s">
        <v>170</v>
      </c>
      <c r="AK2079" s="16" t="s">
        <v>147</v>
      </c>
      <c r="AL2079" s="16" t="s">
        <v>1032</v>
      </c>
      <c r="AM2079" s="16" t="s">
        <v>64</v>
      </c>
      <c r="AN2079" s="19" t="e">
        <v>#N/A</v>
      </c>
      <c r="AO2079" t="str">
        <f>RIGHT('CMO Input'!$T2079,(LEN('CMO Input'!$T2079)-FIND(" ",'CMO Input'!$T2079,1)))</f>
        <v>8”</v>
      </c>
      <c r="AP2079">
        <f>'CMO Input'!$O2079</f>
        <v>8</v>
      </c>
      <c r="AR2079" t="str">
        <f>Table2[[#This Row],[Policy / Non Policy]]</f>
        <v>Policy</v>
      </c>
      <c r="AS2079" t="str">
        <f>'CMO Input'!$U2079</f>
        <v>Tier 1</v>
      </c>
      <c r="AT2079" t="str">
        <f>'CMO Input'!$P2079</f>
        <v>SI</v>
      </c>
      <c r="AU2079" t="str" cm="1">
        <f t="array" ref="AU20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79" s="8" t="str">
        <f>TEXT('CMO Input'!$D2079,"MMM-YY")</f>
        <v>August</v>
      </c>
    </row>
    <row r="2080" spans="1:48" x14ac:dyDescent="0.25">
      <c r="A2080" s="14">
        <v>510953987</v>
      </c>
      <c r="B2080" s="12" t="s">
        <v>180</v>
      </c>
      <c r="C2080" s="12" t="s">
        <v>989</v>
      </c>
      <c r="D2080" s="12" t="s">
        <v>325</v>
      </c>
      <c r="E2080" s="13">
        <v>19</v>
      </c>
      <c r="F2080" s="12" t="s">
        <v>46</v>
      </c>
      <c r="G2080" s="13" t="s">
        <v>1044</v>
      </c>
      <c r="H2080" s="12" t="s">
        <v>159</v>
      </c>
      <c r="I2080" s="12" t="s">
        <v>1263</v>
      </c>
      <c r="J2080" s="12" t="s">
        <v>1264</v>
      </c>
      <c r="K2080" s="14">
        <v>510953987</v>
      </c>
      <c r="L2080" s="12" t="s">
        <v>116</v>
      </c>
      <c r="M2080" s="12">
        <v>4.0999999999999996</v>
      </c>
      <c r="N2080" s="12" t="s">
        <v>52</v>
      </c>
      <c r="O2080" s="12">
        <v>8</v>
      </c>
      <c r="P2080" s="12" t="s">
        <v>163</v>
      </c>
      <c r="Q2080" s="12">
        <v>100</v>
      </c>
      <c r="R2080" s="12" t="s">
        <v>54</v>
      </c>
      <c r="S2080" s="12" t="s">
        <v>92</v>
      </c>
      <c r="T2080" s="12" t="s">
        <v>93</v>
      </c>
      <c r="U2080" s="12" t="s">
        <v>94</v>
      </c>
      <c r="V2080" s="12" t="s">
        <v>58</v>
      </c>
      <c r="W2080" s="12" t="s">
        <v>95</v>
      </c>
      <c r="X2080" s="12" t="b">
        <v>0</v>
      </c>
      <c r="Y2080" s="12" t="b">
        <v>0</v>
      </c>
      <c r="Z2080" s="12" t="e">
        <v>#N/A</v>
      </c>
      <c r="AA2080" s="12">
        <v>0.40999999999999992</v>
      </c>
      <c r="AB2080" s="12">
        <v>0</v>
      </c>
      <c r="AC2080" s="12" t="s">
        <v>989</v>
      </c>
      <c r="AD2080" s="12" t="s">
        <v>1263</v>
      </c>
      <c r="AE2080" s="12" t="s">
        <v>1264</v>
      </c>
      <c r="AF2080" s="12" t="s">
        <v>1010</v>
      </c>
      <c r="AG2080" s="12" t="s">
        <v>6</v>
      </c>
      <c r="AH2080" s="12" t="b">
        <v>0</v>
      </c>
      <c r="AI2080" s="12" t="s">
        <v>60</v>
      </c>
      <c r="AJ2080" s="12" t="s">
        <v>827</v>
      </c>
      <c r="AK2080" s="12" t="s">
        <v>147</v>
      </c>
      <c r="AL2080" s="12" t="s">
        <v>1011</v>
      </c>
      <c r="AM2080" s="12" t="s">
        <v>64</v>
      </c>
      <c r="AN2080" s="15" t="e">
        <v>#N/A</v>
      </c>
      <c r="AO2080" t="str">
        <f>RIGHT('CMO Input'!$T2080,(LEN('CMO Input'!$T2080)-FIND(" ",'CMO Input'!$T2080,1)))</f>
        <v>8”</v>
      </c>
      <c r="AP2080">
        <f>'CMO Input'!$O2080</f>
        <v>8</v>
      </c>
      <c r="AR2080" t="str">
        <f>Table2[[#This Row],[Policy / Non Policy]]</f>
        <v>Policy</v>
      </c>
      <c r="AS2080" t="str">
        <f>'CMO Input'!$U2080</f>
        <v>Tier 1</v>
      </c>
      <c r="AT2080" t="str">
        <f>'CMO Input'!$P2080</f>
        <v>SI</v>
      </c>
      <c r="AU2080" t="str" cm="1">
        <f t="array" ref="AU20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080" s="8" t="str">
        <f>TEXT('CMO Input'!$D2080,"MMM-YY")</f>
        <v>August</v>
      </c>
    </row>
    <row r="2081" spans="1:48" x14ac:dyDescent="0.25">
      <c r="A2081" s="18">
        <v>510944409</v>
      </c>
      <c r="B2081" s="16" t="s">
        <v>180</v>
      </c>
      <c r="C2081" s="16" t="s">
        <v>989</v>
      </c>
      <c r="D2081" s="16" t="s">
        <v>325</v>
      </c>
      <c r="E2081" s="17">
        <v>19</v>
      </c>
      <c r="F2081" s="16" t="s">
        <v>46</v>
      </c>
      <c r="G2081" s="17" t="s">
        <v>998</v>
      </c>
      <c r="H2081" s="16" t="s">
        <v>1191</v>
      </c>
      <c r="I2081" s="16" t="s">
        <v>1210</v>
      </c>
      <c r="J2081" s="16" t="s">
        <v>1211</v>
      </c>
      <c r="K2081" s="18">
        <v>510944409</v>
      </c>
      <c r="L2081" s="16" t="s">
        <v>70</v>
      </c>
      <c r="M2081" s="16">
        <v>233.5</v>
      </c>
      <c r="N2081" s="16" t="s">
        <v>52</v>
      </c>
      <c r="O2081" s="16">
        <v>12</v>
      </c>
      <c r="P2081" s="16" t="s">
        <v>91</v>
      </c>
      <c r="Q2081" s="16">
        <v>193</v>
      </c>
      <c r="R2081" s="16" t="s">
        <v>54</v>
      </c>
      <c r="S2081" s="16" t="s">
        <v>121</v>
      </c>
      <c r="T2081" s="16" t="s">
        <v>122</v>
      </c>
      <c r="U2081" s="16" t="s">
        <v>73</v>
      </c>
      <c r="V2081" s="16" t="s">
        <v>58</v>
      </c>
      <c r="W2081" s="16" t="s">
        <v>74</v>
      </c>
      <c r="X2081" s="16" t="b">
        <v>0</v>
      </c>
      <c r="Y2081" s="16" t="b">
        <v>0</v>
      </c>
      <c r="Z2081" s="16" t="e">
        <v>#N/A</v>
      </c>
      <c r="AA2081" s="16">
        <v>45.0655</v>
      </c>
      <c r="AB2081" s="16">
        <v>0</v>
      </c>
      <c r="AC2081" s="16" t="s">
        <v>989</v>
      </c>
      <c r="AD2081" s="16" t="s">
        <v>1210</v>
      </c>
      <c r="AE2081" s="16" t="s">
        <v>1211</v>
      </c>
      <c r="AF2081" s="16" t="s">
        <v>1031</v>
      </c>
      <c r="AG2081" s="16" t="s">
        <v>6</v>
      </c>
      <c r="AH2081" s="16" t="b">
        <v>0</v>
      </c>
      <c r="AI2081" s="16" t="s">
        <v>39</v>
      </c>
      <c r="AJ2081" s="16" t="s">
        <v>170</v>
      </c>
      <c r="AK2081" s="16" t="s">
        <v>70</v>
      </c>
      <c r="AL2081" s="16" t="s">
        <v>1129</v>
      </c>
      <c r="AM2081" s="16" t="s">
        <v>64</v>
      </c>
      <c r="AN2081" s="19" t="e">
        <v>#N/A</v>
      </c>
      <c r="AO2081" t="str">
        <f>RIGHT('CMO Input'!$T2081,(LEN('CMO Input'!$T2081)-FIND(" ",'CMO Input'!$T2081,1)))</f>
        <v>10-12”</v>
      </c>
      <c r="AP2081">
        <f>'CMO Input'!$O2081</f>
        <v>12</v>
      </c>
      <c r="AR2081" t="str">
        <f>Table2[[#This Row],[Policy / Non Policy]]</f>
        <v>Policy</v>
      </c>
      <c r="AS2081" t="str">
        <f>'CMO Input'!$U2081</f>
        <v>Tier 2</v>
      </c>
      <c r="AT2081" t="str">
        <f>'CMO Input'!$P2081</f>
        <v>DI</v>
      </c>
      <c r="AU2081" t="str" cm="1">
        <f t="array" ref="AU20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081" s="8" t="str">
        <f>TEXT('CMO Input'!$D2081,"MMM-YY")</f>
        <v>August</v>
      </c>
    </row>
    <row r="2082" spans="1:48" x14ac:dyDescent="0.25">
      <c r="A2082" s="14">
        <v>510897489</v>
      </c>
      <c r="B2082" s="12" t="s">
        <v>180</v>
      </c>
      <c r="C2082" s="12" t="s">
        <v>989</v>
      </c>
      <c r="D2082" s="12" t="s">
        <v>325</v>
      </c>
      <c r="E2082" s="13">
        <v>19</v>
      </c>
      <c r="F2082" s="12" t="s">
        <v>46</v>
      </c>
      <c r="G2082" s="13" t="s">
        <v>1044</v>
      </c>
      <c r="H2082" s="12" t="s">
        <v>1199</v>
      </c>
      <c r="I2082" s="12" t="s">
        <v>1215</v>
      </c>
      <c r="J2082" s="12" t="s">
        <v>1216</v>
      </c>
      <c r="K2082" s="14">
        <v>510897489</v>
      </c>
      <c r="L2082" s="12" t="s">
        <v>116</v>
      </c>
      <c r="M2082" s="12">
        <v>3.5</v>
      </c>
      <c r="N2082" s="12" t="s">
        <v>52</v>
      </c>
      <c r="O2082" s="12">
        <v>100</v>
      </c>
      <c r="P2082" s="12" t="s">
        <v>91</v>
      </c>
      <c r="Q2082" s="12">
        <v>80</v>
      </c>
      <c r="R2082" s="12" t="s">
        <v>220</v>
      </c>
      <c r="S2082" s="12" t="s">
        <v>221</v>
      </c>
      <c r="T2082" s="12" t="s">
        <v>118</v>
      </c>
      <c r="U2082" s="12" t="s">
        <v>94</v>
      </c>
      <c r="V2082" s="12" t="s">
        <v>58</v>
      </c>
      <c r="W2082" s="12" t="s">
        <v>95</v>
      </c>
      <c r="X2082" s="12" t="b">
        <v>0</v>
      </c>
      <c r="Y2082" s="12" t="b">
        <v>0</v>
      </c>
      <c r="Z2082" s="12" t="e">
        <v>#N/A</v>
      </c>
      <c r="AA2082" s="12">
        <v>0.28000000000000003</v>
      </c>
      <c r="AB2082" s="12">
        <v>0</v>
      </c>
      <c r="AC2082" s="12" t="s">
        <v>989</v>
      </c>
      <c r="AD2082" s="12" t="s">
        <v>1215</v>
      </c>
      <c r="AE2082" s="12" t="s">
        <v>1216</v>
      </c>
      <c r="AF2082" s="12" t="s">
        <v>1046</v>
      </c>
      <c r="AG2082" s="12" t="s">
        <v>6</v>
      </c>
      <c r="AH2082" s="12" t="b">
        <v>0</v>
      </c>
      <c r="AI2082" s="12" t="s">
        <v>60</v>
      </c>
      <c r="AJ2082" s="12" t="s">
        <v>166</v>
      </c>
      <c r="AK2082" s="12" t="s">
        <v>147</v>
      </c>
      <c r="AL2082" s="12" t="s">
        <v>1060</v>
      </c>
      <c r="AM2082" s="12" t="s">
        <v>64</v>
      </c>
      <c r="AN2082" s="15" t="e">
        <v>#N/A</v>
      </c>
      <c r="AO2082" t="str">
        <f>RIGHT('CMO Input'!$T2082,(LEN('CMO Input'!$T2082)-FIND(" ",'CMO Input'!$T2082,1)))</f>
        <v>4-5”</v>
      </c>
      <c r="AP2082">
        <f>'CMO Input'!$O2082</f>
        <v>100</v>
      </c>
      <c r="AR2082" t="str">
        <f>Table2[[#This Row],[Policy / Non Policy]]</f>
        <v>Policy</v>
      </c>
      <c r="AS2082" t="str">
        <f>'CMO Input'!$U2082</f>
        <v>Tier 1</v>
      </c>
      <c r="AT2082" t="str">
        <f>'CMO Input'!$P2082</f>
        <v>DI</v>
      </c>
      <c r="AU2082" t="str" cm="1">
        <f t="array" ref="AU20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82" s="8" t="str">
        <f>TEXT('CMO Input'!$D2082,"MMM-YY")</f>
        <v>August</v>
      </c>
    </row>
    <row r="2083" spans="1:48" x14ac:dyDescent="0.25">
      <c r="A2083" s="18">
        <v>510914681</v>
      </c>
      <c r="B2083" s="16" t="s">
        <v>180</v>
      </c>
      <c r="C2083" s="16" t="s">
        <v>989</v>
      </c>
      <c r="D2083" s="16" t="s">
        <v>325</v>
      </c>
      <c r="E2083" s="17">
        <v>19</v>
      </c>
      <c r="F2083" s="16" t="s">
        <v>46</v>
      </c>
      <c r="G2083" s="17" t="s">
        <v>1044</v>
      </c>
      <c r="H2083" s="16" t="s">
        <v>1204</v>
      </c>
      <c r="I2083" s="16" t="s">
        <v>1238</v>
      </c>
      <c r="J2083" s="16" t="s">
        <v>1239</v>
      </c>
      <c r="K2083" s="18">
        <v>510914681</v>
      </c>
      <c r="L2083" s="16" t="s">
        <v>116</v>
      </c>
      <c r="M2083" s="16">
        <v>4</v>
      </c>
      <c r="N2083" s="16" t="s">
        <v>52</v>
      </c>
      <c r="O2083" s="16">
        <v>100</v>
      </c>
      <c r="P2083" s="16" t="s">
        <v>91</v>
      </c>
      <c r="Q2083" s="16">
        <v>45</v>
      </c>
      <c r="R2083" s="16" t="s">
        <v>220</v>
      </c>
      <c r="S2083" s="16" t="s">
        <v>221</v>
      </c>
      <c r="T2083" s="16" t="s">
        <v>118</v>
      </c>
      <c r="U2083" s="16" t="s">
        <v>94</v>
      </c>
      <c r="V2083" s="16" t="s">
        <v>58</v>
      </c>
      <c r="W2083" s="16" t="s">
        <v>95</v>
      </c>
      <c r="X2083" s="16" t="b">
        <v>0</v>
      </c>
      <c r="Y2083" s="16" t="b">
        <v>0</v>
      </c>
      <c r="Z2083" s="16" t="e">
        <v>#N/A</v>
      </c>
      <c r="AA2083" s="16">
        <v>0.18</v>
      </c>
      <c r="AB2083" s="16">
        <v>0</v>
      </c>
      <c r="AC2083" s="16" t="s">
        <v>989</v>
      </c>
      <c r="AD2083" s="16" t="s">
        <v>1238</v>
      </c>
      <c r="AE2083" s="16" t="s">
        <v>1239</v>
      </c>
      <c r="AF2083" s="16" t="s">
        <v>1046</v>
      </c>
      <c r="AG2083" s="16" t="s">
        <v>6</v>
      </c>
      <c r="AH2083" s="16" t="b">
        <v>0</v>
      </c>
      <c r="AI2083" s="16" t="s">
        <v>60</v>
      </c>
      <c r="AJ2083" s="16" t="s">
        <v>166</v>
      </c>
      <c r="AK2083" s="16" t="s">
        <v>147</v>
      </c>
      <c r="AL2083" s="16" t="s">
        <v>1090</v>
      </c>
      <c r="AM2083" s="16" t="s">
        <v>64</v>
      </c>
      <c r="AN2083" s="19" t="e">
        <v>#N/A</v>
      </c>
      <c r="AO2083" t="str">
        <f>RIGHT('CMO Input'!$T2083,(LEN('CMO Input'!$T2083)-FIND(" ",'CMO Input'!$T2083,1)))</f>
        <v>4-5”</v>
      </c>
      <c r="AP2083">
        <f>'CMO Input'!$O2083</f>
        <v>100</v>
      </c>
      <c r="AR2083" t="str">
        <f>Table2[[#This Row],[Policy / Non Policy]]</f>
        <v>Policy</v>
      </c>
      <c r="AS2083" t="str">
        <f>'CMO Input'!$U2083</f>
        <v>Tier 1</v>
      </c>
      <c r="AT2083" t="str">
        <f>'CMO Input'!$P2083</f>
        <v>DI</v>
      </c>
      <c r="AU2083" t="str" cm="1">
        <f t="array" ref="AU20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83" s="8" t="str">
        <f>TEXT('CMO Input'!$D2083,"MMM-YY")</f>
        <v>August</v>
      </c>
    </row>
    <row r="2084" spans="1:48" x14ac:dyDescent="0.25">
      <c r="A2084" s="14">
        <v>510914682</v>
      </c>
      <c r="B2084" s="12" t="s">
        <v>180</v>
      </c>
      <c r="C2084" s="12" t="s">
        <v>989</v>
      </c>
      <c r="D2084" s="12" t="s">
        <v>325</v>
      </c>
      <c r="E2084" s="13">
        <v>19</v>
      </c>
      <c r="F2084" s="12" t="s">
        <v>46</v>
      </c>
      <c r="G2084" s="13" t="s">
        <v>1044</v>
      </c>
      <c r="H2084" s="12" t="s">
        <v>1204</v>
      </c>
      <c r="I2084" s="12" t="s">
        <v>1238</v>
      </c>
      <c r="J2084" s="12" t="s">
        <v>1239</v>
      </c>
      <c r="K2084" s="14">
        <v>510914682</v>
      </c>
      <c r="L2084" s="12" t="s">
        <v>116</v>
      </c>
      <c r="M2084" s="12">
        <v>4</v>
      </c>
      <c r="N2084" s="12" t="s">
        <v>52</v>
      </c>
      <c r="O2084" s="12">
        <v>100</v>
      </c>
      <c r="P2084" s="12" t="s">
        <v>91</v>
      </c>
      <c r="Q2084" s="12">
        <v>74</v>
      </c>
      <c r="R2084" s="12" t="s">
        <v>220</v>
      </c>
      <c r="S2084" s="12" t="s">
        <v>221</v>
      </c>
      <c r="T2084" s="12" t="s">
        <v>118</v>
      </c>
      <c r="U2084" s="12" t="s">
        <v>94</v>
      </c>
      <c r="V2084" s="12" t="s">
        <v>58</v>
      </c>
      <c r="W2084" s="12" t="s">
        <v>95</v>
      </c>
      <c r="X2084" s="12" t="b">
        <v>0</v>
      </c>
      <c r="Y2084" s="12" t="b">
        <v>0</v>
      </c>
      <c r="Z2084" s="12" t="e">
        <v>#N/A</v>
      </c>
      <c r="AA2084" s="12">
        <v>0.29599999999999999</v>
      </c>
      <c r="AB2084" s="12">
        <v>0</v>
      </c>
      <c r="AC2084" s="12" t="s">
        <v>989</v>
      </c>
      <c r="AD2084" s="12" t="s">
        <v>1238</v>
      </c>
      <c r="AE2084" s="12" t="s">
        <v>1239</v>
      </c>
      <c r="AF2084" s="12" t="s">
        <v>1046</v>
      </c>
      <c r="AG2084" s="12" t="s">
        <v>6</v>
      </c>
      <c r="AH2084" s="12" t="b">
        <v>0</v>
      </c>
      <c r="AI2084" s="12" t="s">
        <v>60</v>
      </c>
      <c r="AJ2084" s="12" t="s">
        <v>166</v>
      </c>
      <c r="AK2084" s="12" t="s">
        <v>147</v>
      </c>
      <c r="AL2084" s="12" t="s">
        <v>1090</v>
      </c>
      <c r="AM2084" s="12" t="s">
        <v>64</v>
      </c>
      <c r="AN2084" s="15" t="e">
        <v>#N/A</v>
      </c>
      <c r="AO2084" t="str">
        <f>RIGHT('CMO Input'!$T2084,(LEN('CMO Input'!$T2084)-FIND(" ",'CMO Input'!$T2084,1)))</f>
        <v>4-5”</v>
      </c>
      <c r="AP2084">
        <f>'CMO Input'!$O2084</f>
        <v>100</v>
      </c>
      <c r="AR2084" t="str">
        <f>Table2[[#This Row],[Policy / Non Policy]]</f>
        <v>Policy</v>
      </c>
      <c r="AS2084" t="str">
        <f>'CMO Input'!$U2084</f>
        <v>Tier 1</v>
      </c>
      <c r="AT2084" t="str">
        <f>'CMO Input'!$P2084</f>
        <v>DI</v>
      </c>
      <c r="AU2084" t="str" cm="1">
        <f t="array" ref="AU20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84" s="8" t="str">
        <f>TEXT('CMO Input'!$D2084,"MMM-YY")</f>
        <v>August</v>
      </c>
    </row>
    <row r="2085" spans="1:48" x14ac:dyDescent="0.25">
      <c r="A2085" s="18">
        <v>510897486</v>
      </c>
      <c r="B2085" s="16" t="s">
        <v>180</v>
      </c>
      <c r="C2085" s="16" t="s">
        <v>989</v>
      </c>
      <c r="D2085" s="16" t="s">
        <v>325</v>
      </c>
      <c r="E2085" s="17">
        <v>19</v>
      </c>
      <c r="F2085" s="16" t="s">
        <v>46</v>
      </c>
      <c r="G2085" s="17" t="s">
        <v>1044</v>
      </c>
      <c r="H2085" s="16" t="s">
        <v>1199</v>
      </c>
      <c r="I2085" s="16" t="s">
        <v>1215</v>
      </c>
      <c r="J2085" s="16" t="s">
        <v>1216</v>
      </c>
      <c r="K2085" s="18">
        <v>510897486</v>
      </c>
      <c r="L2085" s="16" t="s">
        <v>116</v>
      </c>
      <c r="M2085" s="16">
        <v>2.9</v>
      </c>
      <c r="N2085" s="16" t="s">
        <v>52</v>
      </c>
      <c r="O2085" s="16">
        <v>150</v>
      </c>
      <c r="P2085" s="16" t="s">
        <v>91</v>
      </c>
      <c r="Q2085" s="16">
        <v>50</v>
      </c>
      <c r="R2085" s="16" t="s">
        <v>220</v>
      </c>
      <c r="S2085" s="16" t="s">
        <v>402</v>
      </c>
      <c r="T2085" s="16" t="s">
        <v>135</v>
      </c>
      <c r="U2085" s="16" t="s">
        <v>94</v>
      </c>
      <c r="V2085" s="16" t="s">
        <v>58</v>
      </c>
      <c r="W2085" s="16" t="s">
        <v>95</v>
      </c>
      <c r="X2085" s="16" t="b">
        <v>0</v>
      </c>
      <c r="Y2085" s="16" t="b">
        <v>0</v>
      </c>
      <c r="Z2085" s="16" t="e">
        <v>#N/A</v>
      </c>
      <c r="AA2085" s="16">
        <v>0.14499999999999999</v>
      </c>
      <c r="AB2085" s="16">
        <v>0</v>
      </c>
      <c r="AC2085" s="16" t="s">
        <v>989</v>
      </c>
      <c r="AD2085" s="16" t="s">
        <v>1215</v>
      </c>
      <c r="AE2085" s="16" t="s">
        <v>1216</v>
      </c>
      <c r="AF2085" s="16" t="s">
        <v>1046</v>
      </c>
      <c r="AG2085" s="16" t="s">
        <v>6</v>
      </c>
      <c r="AH2085" s="16" t="b">
        <v>0</v>
      </c>
      <c r="AI2085" s="16" t="s">
        <v>60</v>
      </c>
      <c r="AJ2085" s="16" t="s">
        <v>166</v>
      </c>
      <c r="AK2085" s="16" t="s">
        <v>147</v>
      </c>
      <c r="AL2085" s="16" t="s">
        <v>1060</v>
      </c>
      <c r="AM2085" s="16" t="s">
        <v>64</v>
      </c>
      <c r="AN2085" s="19" t="e">
        <v>#N/A</v>
      </c>
      <c r="AO2085" t="str">
        <f>RIGHT('CMO Input'!$T2085,(LEN('CMO Input'!$T2085)-FIND(" ",'CMO Input'!$T2085,1)))</f>
        <v>6-7”</v>
      </c>
      <c r="AP2085">
        <f>'CMO Input'!$O2085</f>
        <v>150</v>
      </c>
      <c r="AR2085" t="str">
        <f>Table2[[#This Row],[Policy / Non Policy]]</f>
        <v>Policy</v>
      </c>
      <c r="AS2085" t="str">
        <f>'CMO Input'!$U2085</f>
        <v>Tier 1</v>
      </c>
      <c r="AT2085" t="str">
        <f>'CMO Input'!$P2085</f>
        <v>DI</v>
      </c>
      <c r="AU2085" t="str" cm="1">
        <f t="array" ref="AU20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085" s="8" t="str">
        <f>TEXT('CMO Input'!$D2085,"MMM-YY")</f>
        <v>August</v>
      </c>
    </row>
    <row r="2086" spans="1:48" x14ac:dyDescent="0.25">
      <c r="A2086" s="14" t="s">
        <v>139</v>
      </c>
      <c r="B2086" s="12" t="s">
        <v>180</v>
      </c>
      <c r="C2086" s="12" t="s">
        <v>989</v>
      </c>
      <c r="D2086" s="12" t="s">
        <v>325</v>
      </c>
      <c r="E2086" s="13">
        <v>20</v>
      </c>
      <c r="F2086" s="12" t="s">
        <v>46</v>
      </c>
      <c r="G2086" s="13" t="s">
        <v>998</v>
      </c>
      <c r="H2086" s="12" t="s">
        <v>1195</v>
      </c>
      <c r="I2086" s="12" t="s">
        <v>1202</v>
      </c>
      <c r="J2086" s="12" t="s">
        <v>1209</v>
      </c>
      <c r="K2086" s="14" t="s">
        <v>139</v>
      </c>
      <c r="L2086" s="12" t="s">
        <v>131</v>
      </c>
      <c r="M2086" s="12">
        <v>0</v>
      </c>
      <c r="N2086" s="12" t="s">
        <v>132</v>
      </c>
      <c r="O2086" s="12">
        <v>2</v>
      </c>
      <c r="P2086" s="12" t="s">
        <v>133</v>
      </c>
      <c r="Q2086" s="12">
        <v>42</v>
      </c>
      <c r="R2086" s="12" t="s">
        <v>54</v>
      </c>
      <c r="S2086" s="12" t="s">
        <v>286</v>
      </c>
      <c r="T2086" s="12" t="s">
        <v>1476</v>
      </c>
      <c r="U2086" s="12" t="s">
        <v>94</v>
      </c>
      <c r="V2086" s="12" t="s">
        <v>136</v>
      </c>
      <c r="W2086" s="12" t="s">
        <v>137</v>
      </c>
      <c r="X2086" s="12" t="b">
        <v>0</v>
      </c>
      <c r="Y2086" s="12" t="b">
        <v>0</v>
      </c>
      <c r="Z2086" s="12" t="e">
        <v>#N/A</v>
      </c>
      <c r="AA2086" s="12">
        <v>0</v>
      </c>
      <c r="AB2086" s="12">
        <v>0</v>
      </c>
      <c r="AC2086" s="12" t="s">
        <v>989</v>
      </c>
      <c r="AD2086" s="12" t="s">
        <v>1202</v>
      </c>
      <c r="AE2086" s="12" t="s">
        <v>1209</v>
      </c>
      <c r="AF2086" s="12" t="s">
        <v>1001</v>
      </c>
      <c r="AG2086" s="12" t="s">
        <v>6</v>
      </c>
      <c r="AH2086" s="12" t="b">
        <v>0</v>
      </c>
      <c r="AI2086" s="12" t="s">
        <v>60</v>
      </c>
      <c r="AJ2086" s="12" t="s">
        <v>170</v>
      </c>
      <c r="AK2086" s="12"/>
      <c r="AL2086" s="12" t="s">
        <v>1068</v>
      </c>
      <c r="AM2086" s="12" t="s">
        <v>64</v>
      </c>
      <c r="AN2086" s="15" t="e">
        <v>#N/A</v>
      </c>
      <c r="AO2086" t="str">
        <f>RIGHT('CMO Input'!$T2086,(LEN('CMO Input'!$T2086)-FIND(" ",'CMO Input'!$T2086,1)))</f>
        <v>2”</v>
      </c>
      <c r="AP2086">
        <f>'CMO Input'!$O2086</f>
        <v>2</v>
      </c>
      <c r="AR2086" t="str">
        <f>Table2[[#This Row],[Policy / Non Policy]]</f>
        <v>Non Policy</v>
      </c>
      <c r="AS2086" t="str">
        <f>'CMO Input'!$U2086</f>
        <v>Tier 1</v>
      </c>
      <c r="AT2086" t="str">
        <f>'CMO Input'!$P2086</f>
        <v>ST</v>
      </c>
      <c r="AU2086" t="str" cm="1">
        <f t="array" ref="AU20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2086" s="8" t="str">
        <f>TEXT('CMO Input'!$D2086,"MMM-YY")</f>
        <v>August</v>
      </c>
    </row>
    <row r="2087" spans="1:48" x14ac:dyDescent="0.25">
      <c r="A2087" s="18">
        <v>510861869</v>
      </c>
      <c r="B2087" s="16" t="s">
        <v>180</v>
      </c>
      <c r="C2087" s="16" t="s">
        <v>989</v>
      </c>
      <c r="D2087" s="16" t="s">
        <v>325</v>
      </c>
      <c r="E2087" s="17">
        <v>20</v>
      </c>
      <c r="F2087" s="16" t="s">
        <v>46</v>
      </c>
      <c r="G2087" s="17" t="s">
        <v>998</v>
      </c>
      <c r="H2087" s="16" t="s">
        <v>1194</v>
      </c>
      <c r="I2087" s="16" t="s">
        <v>1146</v>
      </c>
      <c r="J2087" s="16" t="s">
        <v>1147</v>
      </c>
      <c r="K2087" s="18">
        <v>510861869</v>
      </c>
      <c r="L2087" s="16" t="s">
        <v>116</v>
      </c>
      <c r="M2087" s="16">
        <v>4.3</v>
      </c>
      <c r="N2087" s="16" t="s">
        <v>52</v>
      </c>
      <c r="O2087" s="16">
        <v>4</v>
      </c>
      <c r="P2087" s="16" t="s">
        <v>53</v>
      </c>
      <c r="Q2087" s="16">
        <v>12</v>
      </c>
      <c r="R2087" s="16" t="s">
        <v>54</v>
      </c>
      <c r="S2087" s="16" t="s">
        <v>117</v>
      </c>
      <c r="T2087" s="16" t="s">
        <v>118</v>
      </c>
      <c r="U2087" s="16" t="s">
        <v>94</v>
      </c>
      <c r="V2087" s="16" t="s">
        <v>58</v>
      </c>
      <c r="W2087" s="16" t="s">
        <v>95</v>
      </c>
      <c r="X2087" s="16" t="b">
        <v>0</v>
      </c>
      <c r="Y2087" s="16" t="b">
        <v>0</v>
      </c>
      <c r="Z2087" s="16" t="e">
        <v>#N/A</v>
      </c>
      <c r="AA2087" s="16">
        <v>5.16E-2</v>
      </c>
      <c r="AB2087" s="16">
        <v>0</v>
      </c>
      <c r="AC2087" s="16" t="s">
        <v>989</v>
      </c>
      <c r="AD2087" s="16" t="s">
        <v>1146</v>
      </c>
      <c r="AE2087" s="16" t="s">
        <v>1147</v>
      </c>
      <c r="AF2087" s="16" t="s">
        <v>1001</v>
      </c>
      <c r="AG2087" s="16" t="s">
        <v>6</v>
      </c>
      <c r="AH2087" s="16" t="b">
        <v>0</v>
      </c>
      <c r="AI2087" s="16" t="s">
        <v>60</v>
      </c>
      <c r="AJ2087" s="16" t="s">
        <v>170</v>
      </c>
      <c r="AK2087" s="16" t="s">
        <v>147</v>
      </c>
      <c r="AL2087" s="16" t="s">
        <v>1151</v>
      </c>
      <c r="AM2087" s="16" t="s">
        <v>64</v>
      </c>
      <c r="AN2087" s="19" t="e">
        <v>#N/A</v>
      </c>
      <c r="AO2087" t="str">
        <f>RIGHT('CMO Input'!$T2087,(LEN('CMO Input'!$T2087)-FIND(" ",'CMO Input'!$T2087,1)))</f>
        <v>4-5”</v>
      </c>
      <c r="AP2087">
        <f>'CMO Input'!$O2087</f>
        <v>4</v>
      </c>
      <c r="AR2087" t="str">
        <f>Table2[[#This Row],[Policy / Non Policy]]</f>
        <v>Policy</v>
      </c>
      <c r="AS2087" t="str">
        <f>'CMO Input'!$U2087</f>
        <v>Tier 1</v>
      </c>
      <c r="AT2087" t="str">
        <f>'CMO Input'!$P2087</f>
        <v>CI</v>
      </c>
      <c r="AU2087" t="str" cm="1">
        <f t="array" ref="AU20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87" s="8" t="str">
        <f>TEXT('CMO Input'!$D2087,"MMM-YY")</f>
        <v>August</v>
      </c>
    </row>
    <row r="2088" spans="1:48" x14ac:dyDescent="0.25">
      <c r="A2088" s="14">
        <v>510909931</v>
      </c>
      <c r="B2088" s="12" t="s">
        <v>180</v>
      </c>
      <c r="C2088" s="12" t="s">
        <v>989</v>
      </c>
      <c r="D2088" s="12" t="s">
        <v>325</v>
      </c>
      <c r="E2088" s="13">
        <v>20</v>
      </c>
      <c r="F2088" s="12" t="s">
        <v>46</v>
      </c>
      <c r="G2088" s="13" t="s">
        <v>998</v>
      </c>
      <c r="H2088" s="12" t="s">
        <v>1195</v>
      </c>
      <c r="I2088" s="12" t="s">
        <v>1256</v>
      </c>
      <c r="J2088" s="12" t="s">
        <v>1257</v>
      </c>
      <c r="K2088" s="14">
        <v>510909931</v>
      </c>
      <c r="L2088" s="12" t="s">
        <v>116</v>
      </c>
      <c r="M2088" s="12">
        <v>12.9</v>
      </c>
      <c r="N2088" s="12" t="s">
        <v>52</v>
      </c>
      <c r="O2088" s="12">
        <v>4</v>
      </c>
      <c r="P2088" s="12" t="s">
        <v>163</v>
      </c>
      <c r="Q2088" s="12">
        <v>95</v>
      </c>
      <c r="R2088" s="12" t="s">
        <v>54</v>
      </c>
      <c r="S2088" s="12" t="s">
        <v>117</v>
      </c>
      <c r="T2088" s="12" t="s">
        <v>118</v>
      </c>
      <c r="U2088" s="12" t="s">
        <v>94</v>
      </c>
      <c r="V2088" s="12" t="s">
        <v>58</v>
      </c>
      <c r="W2088" s="12" t="s">
        <v>95</v>
      </c>
      <c r="X2088" s="12" t="b">
        <v>0</v>
      </c>
      <c r="Y2088" s="12" t="b">
        <v>0</v>
      </c>
      <c r="Z2088" s="12" t="e">
        <v>#N/A</v>
      </c>
      <c r="AA2088" s="12">
        <v>1.2255</v>
      </c>
      <c r="AB2088" s="12">
        <v>0</v>
      </c>
      <c r="AC2088" s="12" t="s">
        <v>989</v>
      </c>
      <c r="AD2088" s="12" t="s">
        <v>1256</v>
      </c>
      <c r="AE2088" s="12" t="s">
        <v>1257</v>
      </c>
      <c r="AF2088" s="12" t="s">
        <v>1006</v>
      </c>
      <c r="AG2088" s="12" t="s">
        <v>6</v>
      </c>
      <c r="AH2088" s="12" t="b">
        <v>0</v>
      </c>
      <c r="AI2088" s="12" t="s">
        <v>60</v>
      </c>
      <c r="AJ2088" s="12" t="s">
        <v>170</v>
      </c>
      <c r="AK2088" s="12" t="s">
        <v>147</v>
      </c>
      <c r="AL2088" s="12" t="s">
        <v>1007</v>
      </c>
      <c r="AM2088" s="12" t="s">
        <v>64</v>
      </c>
      <c r="AN2088" s="15" t="e">
        <v>#N/A</v>
      </c>
      <c r="AO2088" t="str">
        <f>RIGHT('CMO Input'!$T2088,(LEN('CMO Input'!$T2088)-FIND(" ",'CMO Input'!$T2088,1)))</f>
        <v>4-5”</v>
      </c>
      <c r="AP2088">
        <f>'CMO Input'!$O2088</f>
        <v>4</v>
      </c>
      <c r="AR2088" t="str">
        <f>Table2[[#This Row],[Policy / Non Policy]]</f>
        <v>Policy</v>
      </c>
      <c r="AS2088" t="str">
        <f>'CMO Input'!$U2088</f>
        <v>Tier 1</v>
      </c>
      <c r="AT2088" t="str">
        <f>'CMO Input'!$P2088</f>
        <v>SI</v>
      </c>
      <c r="AU2088" t="str" cm="1">
        <f t="array" ref="AU20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88" s="8" t="str">
        <f>TEXT('CMO Input'!$D2088,"MMM-YY")</f>
        <v>August</v>
      </c>
    </row>
    <row r="2089" spans="1:48" x14ac:dyDescent="0.25">
      <c r="A2089" s="18">
        <v>510909933</v>
      </c>
      <c r="B2089" s="16" t="s">
        <v>180</v>
      </c>
      <c r="C2089" s="16" t="s">
        <v>989</v>
      </c>
      <c r="D2089" s="16" t="s">
        <v>325</v>
      </c>
      <c r="E2089" s="17">
        <v>20</v>
      </c>
      <c r="F2089" s="16" t="s">
        <v>46</v>
      </c>
      <c r="G2089" s="17" t="s">
        <v>998</v>
      </c>
      <c r="H2089" s="16" t="s">
        <v>1195</v>
      </c>
      <c r="I2089" s="16" t="s">
        <v>1256</v>
      </c>
      <c r="J2089" s="16" t="s">
        <v>1257</v>
      </c>
      <c r="K2089" s="18">
        <v>510909933</v>
      </c>
      <c r="L2089" s="16" t="s">
        <v>116</v>
      </c>
      <c r="M2089" s="16">
        <v>150.5</v>
      </c>
      <c r="N2089" s="16" t="s">
        <v>52</v>
      </c>
      <c r="O2089" s="16">
        <v>4</v>
      </c>
      <c r="P2089" s="16" t="s">
        <v>163</v>
      </c>
      <c r="Q2089" s="16">
        <v>105</v>
      </c>
      <c r="R2089" s="16" t="s">
        <v>54</v>
      </c>
      <c r="S2089" s="16" t="s">
        <v>117</v>
      </c>
      <c r="T2089" s="16" t="s">
        <v>118</v>
      </c>
      <c r="U2089" s="16" t="s">
        <v>94</v>
      </c>
      <c r="V2089" s="16" t="s">
        <v>58</v>
      </c>
      <c r="W2089" s="16" t="s">
        <v>95</v>
      </c>
      <c r="X2089" s="16" t="b">
        <v>0</v>
      </c>
      <c r="Y2089" s="16" t="b">
        <v>0</v>
      </c>
      <c r="Z2089" s="16" t="e">
        <v>#N/A</v>
      </c>
      <c r="AA2089" s="16">
        <v>15.8025</v>
      </c>
      <c r="AB2089" s="16">
        <v>0</v>
      </c>
      <c r="AC2089" s="16" t="s">
        <v>989</v>
      </c>
      <c r="AD2089" s="16" t="s">
        <v>1256</v>
      </c>
      <c r="AE2089" s="16" t="s">
        <v>1257</v>
      </c>
      <c r="AF2089" s="16" t="s">
        <v>1006</v>
      </c>
      <c r="AG2089" s="16" t="s">
        <v>6</v>
      </c>
      <c r="AH2089" s="16" t="b">
        <v>0</v>
      </c>
      <c r="AI2089" s="16" t="s">
        <v>60</v>
      </c>
      <c r="AJ2089" s="16" t="s">
        <v>170</v>
      </c>
      <c r="AK2089" s="16" t="s">
        <v>147</v>
      </c>
      <c r="AL2089" s="16" t="s">
        <v>1007</v>
      </c>
      <c r="AM2089" s="16" t="s">
        <v>64</v>
      </c>
      <c r="AN2089" s="19" t="e">
        <v>#N/A</v>
      </c>
      <c r="AO2089" t="str">
        <f>RIGHT('CMO Input'!$T2089,(LEN('CMO Input'!$T2089)-FIND(" ",'CMO Input'!$T2089,1)))</f>
        <v>4-5”</v>
      </c>
      <c r="AP2089">
        <f>'CMO Input'!$O2089</f>
        <v>4</v>
      </c>
      <c r="AR2089" t="str">
        <f>Table2[[#This Row],[Policy / Non Policy]]</f>
        <v>Policy</v>
      </c>
      <c r="AS2089" t="str">
        <f>'CMO Input'!$U2089</f>
        <v>Tier 1</v>
      </c>
      <c r="AT2089" t="str">
        <f>'CMO Input'!$P2089</f>
        <v>SI</v>
      </c>
      <c r="AU2089" t="str" cm="1">
        <f t="array" ref="AU20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89" s="8" t="str">
        <f>TEXT('CMO Input'!$D2089,"MMM-YY")</f>
        <v>August</v>
      </c>
    </row>
    <row r="2090" spans="1:48" x14ac:dyDescent="0.25">
      <c r="A2090" s="14">
        <v>510886480</v>
      </c>
      <c r="B2090" s="12" t="s">
        <v>180</v>
      </c>
      <c r="C2090" s="12" t="s">
        <v>989</v>
      </c>
      <c r="D2090" s="12" t="s">
        <v>325</v>
      </c>
      <c r="E2090" s="13">
        <v>20</v>
      </c>
      <c r="F2090" s="12" t="s">
        <v>46</v>
      </c>
      <c r="G2090" s="13" t="s">
        <v>998</v>
      </c>
      <c r="H2090" s="12" t="s">
        <v>1191</v>
      </c>
      <c r="I2090" s="12" t="s">
        <v>1212</v>
      </c>
      <c r="J2090" s="12" t="s">
        <v>1213</v>
      </c>
      <c r="K2090" s="14">
        <v>510886480</v>
      </c>
      <c r="L2090" s="12" t="s">
        <v>116</v>
      </c>
      <c r="M2090" s="12">
        <v>7.8</v>
      </c>
      <c r="N2090" s="12" t="s">
        <v>52</v>
      </c>
      <c r="O2090" s="12">
        <v>6</v>
      </c>
      <c r="P2090" s="12" t="s">
        <v>163</v>
      </c>
      <c r="Q2090" s="12">
        <v>8</v>
      </c>
      <c r="R2090" s="12" t="s">
        <v>54</v>
      </c>
      <c r="S2090" s="12" t="s">
        <v>134</v>
      </c>
      <c r="T2090" s="12" t="s">
        <v>135</v>
      </c>
      <c r="U2090" s="12" t="s">
        <v>94</v>
      </c>
      <c r="V2090" s="12" t="s">
        <v>58</v>
      </c>
      <c r="W2090" s="12" t="s">
        <v>95</v>
      </c>
      <c r="X2090" s="12" t="b">
        <v>0</v>
      </c>
      <c r="Y2090" s="12" t="b">
        <v>0</v>
      </c>
      <c r="Z2090" s="12" t="e">
        <v>#N/A</v>
      </c>
      <c r="AA2090" s="12">
        <v>6.2399999999999997E-2</v>
      </c>
      <c r="AB2090" s="12">
        <v>0</v>
      </c>
      <c r="AC2090" s="12" t="s">
        <v>989</v>
      </c>
      <c r="AD2090" s="12" t="s">
        <v>1212</v>
      </c>
      <c r="AE2090" s="12" t="s">
        <v>1213</v>
      </c>
      <c r="AF2090" s="12" t="s">
        <v>1025</v>
      </c>
      <c r="AG2090" s="12" t="s">
        <v>6</v>
      </c>
      <c r="AH2090" s="12" t="b">
        <v>0</v>
      </c>
      <c r="AI2090" s="12" t="s">
        <v>60</v>
      </c>
      <c r="AJ2090" s="12" t="s">
        <v>170</v>
      </c>
      <c r="AK2090" s="12" t="s">
        <v>147</v>
      </c>
      <c r="AL2090" s="12" t="s">
        <v>1036</v>
      </c>
      <c r="AM2090" s="12" t="s">
        <v>64</v>
      </c>
      <c r="AN2090" s="15" t="e">
        <v>#N/A</v>
      </c>
      <c r="AO2090" t="str">
        <f>RIGHT('CMO Input'!$T2090,(LEN('CMO Input'!$T2090)-FIND(" ",'CMO Input'!$T2090,1)))</f>
        <v>6-7”</v>
      </c>
      <c r="AP2090">
        <f>'CMO Input'!$O2090</f>
        <v>6</v>
      </c>
      <c r="AR2090" t="str">
        <f>Table2[[#This Row],[Policy / Non Policy]]</f>
        <v>Policy</v>
      </c>
      <c r="AS2090" t="str">
        <f>'CMO Input'!$U2090</f>
        <v>Tier 1</v>
      </c>
      <c r="AT2090" t="str">
        <f>'CMO Input'!$P2090</f>
        <v>SI</v>
      </c>
      <c r="AU2090" t="str" cm="1">
        <f t="array" ref="AU20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90" s="8" t="str">
        <f>TEXT('CMO Input'!$D2090,"MMM-YY")</f>
        <v>August</v>
      </c>
    </row>
    <row r="2091" spans="1:48" x14ac:dyDescent="0.25">
      <c r="A2091" s="18">
        <v>510932828</v>
      </c>
      <c r="B2091" s="16" t="s">
        <v>180</v>
      </c>
      <c r="C2091" s="16" t="s">
        <v>989</v>
      </c>
      <c r="D2091" s="16" t="s">
        <v>325</v>
      </c>
      <c r="E2091" s="17">
        <v>20</v>
      </c>
      <c r="F2091" s="16" t="s">
        <v>46</v>
      </c>
      <c r="G2091" s="17" t="s">
        <v>998</v>
      </c>
      <c r="H2091" s="16" t="s">
        <v>1191</v>
      </c>
      <c r="I2091" s="16" t="s">
        <v>1212</v>
      </c>
      <c r="J2091" s="16" t="s">
        <v>1265</v>
      </c>
      <c r="K2091" s="18">
        <v>510932828</v>
      </c>
      <c r="L2091" s="16" t="s">
        <v>116</v>
      </c>
      <c r="M2091" s="16">
        <v>9.6999999999999993</v>
      </c>
      <c r="N2091" s="16" t="s">
        <v>52</v>
      </c>
      <c r="O2091" s="16">
        <v>4</v>
      </c>
      <c r="P2091" s="16" t="s">
        <v>163</v>
      </c>
      <c r="Q2091" s="16">
        <v>67</v>
      </c>
      <c r="R2091" s="16" t="s">
        <v>54</v>
      </c>
      <c r="S2091" s="16" t="s">
        <v>117</v>
      </c>
      <c r="T2091" s="16" t="s">
        <v>118</v>
      </c>
      <c r="U2091" s="16" t="s">
        <v>94</v>
      </c>
      <c r="V2091" s="16" t="s">
        <v>58</v>
      </c>
      <c r="W2091" s="16" t="s">
        <v>95</v>
      </c>
      <c r="X2091" s="16" t="b">
        <v>0</v>
      </c>
      <c r="Y2091" s="16" t="b">
        <v>0</v>
      </c>
      <c r="Z2091" s="16" t="e">
        <v>#N/A</v>
      </c>
      <c r="AA2091" s="16">
        <v>0.64989999999999992</v>
      </c>
      <c r="AB2091" s="16">
        <v>0</v>
      </c>
      <c r="AC2091" s="16" t="s">
        <v>989</v>
      </c>
      <c r="AD2091" s="16" t="s">
        <v>1212</v>
      </c>
      <c r="AE2091" s="16" t="s">
        <v>1265</v>
      </c>
      <c r="AF2091" s="16" t="s">
        <v>1025</v>
      </c>
      <c r="AG2091" s="16" t="s">
        <v>6</v>
      </c>
      <c r="AH2091" s="16" t="b">
        <v>0</v>
      </c>
      <c r="AI2091" s="16" t="s">
        <v>60</v>
      </c>
      <c r="AJ2091" s="16" t="s">
        <v>170</v>
      </c>
      <c r="AK2091" s="16" t="s">
        <v>147</v>
      </c>
      <c r="AL2091" s="16" t="s">
        <v>1036</v>
      </c>
      <c r="AM2091" s="16" t="s">
        <v>64</v>
      </c>
      <c r="AN2091" s="19" t="e">
        <v>#N/A</v>
      </c>
      <c r="AO2091" t="str">
        <f>RIGHT('CMO Input'!$T2091,(LEN('CMO Input'!$T2091)-FIND(" ",'CMO Input'!$T2091,1)))</f>
        <v>4-5”</v>
      </c>
      <c r="AP2091">
        <f>'CMO Input'!$O2091</f>
        <v>4</v>
      </c>
      <c r="AR2091" t="str">
        <f>Table2[[#This Row],[Policy / Non Policy]]</f>
        <v>Policy</v>
      </c>
      <c r="AS2091" t="str">
        <f>'CMO Input'!$U2091</f>
        <v>Tier 1</v>
      </c>
      <c r="AT2091" t="str">
        <f>'CMO Input'!$P2091</f>
        <v>SI</v>
      </c>
      <c r="AU2091" t="str" cm="1">
        <f t="array" ref="AU20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1" s="8" t="str">
        <f>TEXT('CMO Input'!$D2091,"MMM-YY")</f>
        <v>August</v>
      </c>
    </row>
    <row r="2092" spans="1:48" x14ac:dyDescent="0.25">
      <c r="A2092" s="14">
        <v>510932830</v>
      </c>
      <c r="B2092" s="12" t="s">
        <v>180</v>
      </c>
      <c r="C2092" s="12" t="s">
        <v>989</v>
      </c>
      <c r="D2092" s="12" t="s">
        <v>325</v>
      </c>
      <c r="E2092" s="13">
        <v>20</v>
      </c>
      <c r="F2092" s="12" t="s">
        <v>46</v>
      </c>
      <c r="G2092" s="13" t="s">
        <v>998</v>
      </c>
      <c r="H2092" s="12" t="s">
        <v>1191</v>
      </c>
      <c r="I2092" s="12" t="s">
        <v>1212</v>
      </c>
      <c r="J2092" s="12" t="s">
        <v>1265</v>
      </c>
      <c r="K2092" s="14">
        <v>510932830</v>
      </c>
      <c r="L2092" s="12" t="s">
        <v>116</v>
      </c>
      <c r="M2092" s="12">
        <v>3.2</v>
      </c>
      <c r="N2092" s="12" t="s">
        <v>52</v>
      </c>
      <c r="O2092" s="12">
        <v>4</v>
      </c>
      <c r="P2092" s="12" t="s">
        <v>163</v>
      </c>
      <c r="Q2092" s="12">
        <v>82</v>
      </c>
      <c r="R2092" s="12" t="s">
        <v>54</v>
      </c>
      <c r="S2092" s="12" t="s">
        <v>117</v>
      </c>
      <c r="T2092" s="12" t="s">
        <v>118</v>
      </c>
      <c r="U2092" s="12" t="s">
        <v>94</v>
      </c>
      <c r="V2092" s="12" t="s">
        <v>58</v>
      </c>
      <c r="W2092" s="12" t="s">
        <v>95</v>
      </c>
      <c r="X2092" s="12" t="b">
        <v>0</v>
      </c>
      <c r="Y2092" s="12" t="b">
        <v>0</v>
      </c>
      <c r="Z2092" s="12" t="e">
        <v>#N/A</v>
      </c>
      <c r="AA2092" s="12">
        <v>0.26240000000000002</v>
      </c>
      <c r="AB2092" s="12">
        <v>0</v>
      </c>
      <c r="AC2092" s="12" t="s">
        <v>989</v>
      </c>
      <c r="AD2092" s="12" t="s">
        <v>1212</v>
      </c>
      <c r="AE2092" s="12" t="s">
        <v>1265</v>
      </c>
      <c r="AF2092" s="12" t="s">
        <v>1025</v>
      </c>
      <c r="AG2092" s="12" t="s">
        <v>6</v>
      </c>
      <c r="AH2092" s="12" t="b">
        <v>0</v>
      </c>
      <c r="AI2092" s="12" t="s">
        <v>60</v>
      </c>
      <c r="AJ2092" s="12" t="s">
        <v>170</v>
      </c>
      <c r="AK2092" s="12" t="s">
        <v>147</v>
      </c>
      <c r="AL2092" s="12" t="s">
        <v>1036</v>
      </c>
      <c r="AM2092" s="12" t="s">
        <v>64</v>
      </c>
      <c r="AN2092" s="15" t="e">
        <v>#N/A</v>
      </c>
      <c r="AO2092" t="str">
        <f>RIGHT('CMO Input'!$T2092,(LEN('CMO Input'!$T2092)-FIND(" ",'CMO Input'!$T2092,1)))</f>
        <v>4-5”</v>
      </c>
      <c r="AP2092">
        <f>'CMO Input'!$O2092</f>
        <v>4</v>
      </c>
      <c r="AR2092" t="str">
        <f>Table2[[#This Row],[Policy / Non Policy]]</f>
        <v>Policy</v>
      </c>
      <c r="AS2092" t="str">
        <f>'CMO Input'!$U2092</f>
        <v>Tier 1</v>
      </c>
      <c r="AT2092" t="str">
        <f>'CMO Input'!$P2092</f>
        <v>SI</v>
      </c>
      <c r="AU2092" t="str" cm="1">
        <f t="array" ref="AU20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2" s="8" t="str">
        <f>TEXT('CMO Input'!$D2092,"MMM-YY")</f>
        <v>August</v>
      </c>
    </row>
    <row r="2093" spans="1:48" x14ac:dyDescent="0.25">
      <c r="A2093" s="18">
        <v>510939057</v>
      </c>
      <c r="B2093" s="16" t="s">
        <v>180</v>
      </c>
      <c r="C2093" s="16" t="s">
        <v>989</v>
      </c>
      <c r="D2093" s="16" t="s">
        <v>325</v>
      </c>
      <c r="E2093" s="17">
        <v>20</v>
      </c>
      <c r="F2093" s="16" t="s">
        <v>46</v>
      </c>
      <c r="G2093" s="17" t="s">
        <v>998</v>
      </c>
      <c r="H2093" s="16" t="s">
        <v>1191</v>
      </c>
      <c r="I2093" s="16" t="s">
        <v>1212</v>
      </c>
      <c r="J2093" s="16" t="s">
        <v>1240</v>
      </c>
      <c r="K2093" s="18">
        <v>510939057</v>
      </c>
      <c r="L2093" s="16" t="s">
        <v>116</v>
      </c>
      <c r="M2093" s="16">
        <v>4.8</v>
      </c>
      <c r="N2093" s="16" t="s">
        <v>52</v>
      </c>
      <c r="O2093" s="16">
        <v>4</v>
      </c>
      <c r="P2093" s="16" t="s">
        <v>163</v>
      </c>
      <c r="Q2093" s="16">
        <v>15</v>
      </c>
      <c r="R2093" s="16" t="s">
        <v>54</v>
      </c>
      <c r="S2093" s="16" t="s">
        <v>117</v>
      </c>
      <c r="T2093" s="16" t="s">
        <v>118</v>
      </c>
      <c r="U2093" s="16" t="s">
        <v>94</v>
      </c>
      <c r="V2093" s="16" t="s">
        <v>58</v>
      </c>
      <c r="W2093" s="16" t="s">
        <v>95</v>
      </c>
      <c r="X2093" s="16" t="b">
        <v>0</v>
      </c>
      <c r="Y2093" s="16" t="b">
        <v>0</v>
      </c>
      <c r="Z2093" s="16" t="e">
        <v>#N/A</v>
      </c>
      <c r="AA2093" s="16">
        <v>7.1999999999999995E-2</v>
      </c>
      <c r="AB2093" s="16">
        <v>0</v>
      </c>
      <c r="AC2093" s="16" t="s">
        <v>989</v>
      </c>
      <c r="AD2093" s="16" t="s">
        <v>1212</v>
      </c>
      <c r="AE2093" s="16" t="s">
        <v>1240</v>
      </c>
      <c r="AF2093" s="16" t="s">
        <v>1025</v>
      </c>
      <c r="AG2093" s="16" t="s">
        <v>6</v>
      </c>
      <c r="AH2093" s="16" t="b">
        <v>0</v>
      </c>
      <c r="AI2093" s="16" t="s">
        <v>60</v>
      </c>
      <c r="AJ2093" s="16" t="s">
        <v>170</v>
      </c>
      <c r="AK2093" s="16" t="s">
        <v>147</v>
      </c>
      <c r="AL2093" s="16" t="s">
        <v>1036</v>
      </c>
      <c r="AM2093" s="16" t="s">
        <v>64</v>
      </c>
      <c r="AN2093" s="19" t="e">
        <v>#N/A</v>
      </c>
      <c r="AO2093" t="str">
        <f>RIGHT('CMO Input'!$T2093,(LEN('CMO Input'!$T2093)-FIND(" ",'CMO Input'!$T2093,1)))</f>
        <v>4-5”</v>
      </c>
      <c r="AP2093">
        <f>'CMO Input'!$O2093</f>
        <v>4</v>
      </c>
      <c r="AR2093" t="str">
        <f>Table2[[#This Row],[Policy / Non Policy]]</f>
        <v>Policy</v>
      </c>
      <c r="AS2093" t="str">
        <f>'CMO Input'!$U2093</f>
        <v>Tier 1</v>
      </c>
      <c r="AT2093" t="str">
        <f>'CMO Input'!$P2093</f>
        <v>SI</v>
      </c>
      <c r="AU2093" t="str" cm="1">
        <f t="array" ref="AU20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3" s="8" t="str">
        <f>TEXT('CMO Input'!$D2093,"MMM-YY")</f>
        <v>August</v>
      </c>
    </row>
    <row r="2094" spans="1:48" x14ac:dyDescent="0.25">
      <c r="A2094" s="14">
        <v>220000706282</v>
      </c>
      <c r="B2094" s="12" t="s">
        <v>180</v>
      </c>
      <c r="C2094" s="12" t="s">
        <v>989</v>
      </c>
      <c r="D2094" s="12" t="s">
        <v>325</v>
      </c>
      <c r="E2094" s="13">
        <v>20</v>
      </c>
      <c r="F2094" s="12" t="s">
        <v>46</v>
      </c>
      <c r="G2094" s="13" t="s">
        <v>998</v>
      </c>
      <c r="H2094" s="12" t="s">
        <v>1194</v>
      </c>
      <c r="I2094" s="12" t="s">
        <v>1242</v>
      </c>
      <c r="J2094" s="12" t="s">
        <v>1266</v>
      </c>
      <c r="K2094" s="14">
        <v>220000706282</v>
      </c>
      <c r="L2094" s="12" t="s">
        <v>116</v>
      </c>
      <c r="M2094" s="12">
        <v>5.2</v>
      </c>
      <c r="N2094" s="12" t="s">
        <v>52</v>
      </c>
      <c r="O2094" s="12">
        <v>4</v>
      </c>
      <c r="P2094" s="12" t="s">
        <v>53</v>
      </c>
      <c r="Q2094" s="12">
        <v>33</v>
      </c>
      <c r="R2094" s="12" t="s">
        <v>54</v>
      </c>
      <c r="S2094" s="12" t="s">
        <v>117</v>
      </c>
      <c r="T2094" s="12" t="s">
        <v>118</v>
      </c>
      <c r="U2094" s="12" t="s">
        <v>94</v>
      </c>
      <c r="V2094" s="12" t="s">
        <v>58</v>
      </c>
      <c r="W2094" s="12" t="s">
        <v>95</v>
      </c>
      <c r="X2094" s="12" t="b">
        <v>0</v>
      </c>
      <c r="Y2094" s="12" t="b">
        <v>0</v>
      </c>
      <c r="Z2094" s="12" t="e">
        <v>#N/A</v>
      </c>
      <c r="AA2094" s="12">
        <v>0.1716</v>
      </c>
      <c r="AB2094" s="12">
        <v>0</v>
      </c>
      <c r="AC2094" s="12" t="s">
        <v>989</v>
      </c>
      <c r="AD2094" s="12" t="s">
        <v>1242</v>
      </c>
      <c r="AE2094" s="12" t="s">
        <v>1266</v>
      </c>
      <c r="AF2094" s="12" t="s">
        <v>1025</v>
      </c>
      <c r="AG2094" s="12" t="s">
        <v>6</v>
      </c>
      <c r="AH2094" s="12" t="b">
        <v>0</v>
      </c>
      <c r="AI2094" s="12" t="s">
        <v>60</v>
      </c>
      <c r="AJ2094" s="12" t="s">
        <v>170</v>
      </c>
      <c r="AK2094" s="12" t="s">
        <v>147</v>
      </c>
      <c r="AL2094" s="12" t="s">
        <v>1032</v>
      </c>
      <c r="AM2094" s="12" t="s">
        <v>64</v>
      </c>
      <c r="AN2094" s="15" t="e">
        <v>#N/A</v>
      </c>
      <c r="AO2094" t="str">
        <f>RIGHT('CMO Input'!$T2094,(LEN('CMO Input'!$T2094)-FIND(" ",'CMO Input'!$T2094,1)))</f>
        <v>4-5”</v>
      </c>
      <c r="AP2094">
        <f>'CMO Input'!$O2094</f>
        <v>4</v>
      </c>
      <c r="AR2094" t="str">
        <f>Table2[[#This Row],[Policy / Non Policy]]</f>
        <v>Policy</v>
      </c>
      <c r="AS2094" t="str">
        <f>'CMO Input'!$U2094</f>
        <v>Tier 1</v>
      </c>
      <c r="AT2094" t="str">
        <f>'CMO Input'!$P2094</f>
        <v>CI</v>
      </c>
      <c r="AU2094" t="str" cm="1">
        <f t="array" ref="AU20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4" s="8" t="str">
        <f>TEXT('CMO Input'!$D2094,"MMM-YY")</f>
        <v>August</v>
      </c>
    </row>
    <row r="2095" spans="1:48" x14ac:dyDescent="0.25">
      <c r="A2095" s="18">
        <v>220001219438</v>
      </c>
      <c r="B2095" s="16" t="s">
        <v>180</v>
      </c>
      <c r="C2095" s="16" t="s">
        <v>989</v>
      </c>
      <c r="D2095" s="16" t="s">
        <v>325</v>
      </c>
      <c r="E2095" s="17">
        <v>20</v>
      </c>
      <c r="F2095" s="16" t="s">
        <v>46</v>
      </c>
      <c r="G2095" s="17" t="s">
        <v>998</v>
      </c>
      <c r="H2095" s="16" t="s">
        <v>1194</v>
      </c>
      <c r="I2095" s="16" t="s">
        <v>1242</v>
      </c>
      <c r="J2095" s="16" t="s">
        <v>1243</v>
      </c>
      <c r="K2095" s="18">
        <v>220001219438</v>
      </c>
      <c r="L2095" s="16" t="s">
        <v>116</v>
      </c>
      <c r="M2095" s="16">
        <v>2.1</v>
      </c>
      <c r="N2095" s="16" t="s">
        <v>52</v>
      </c>
      <c r="O2095" s="16">
        <v>4</v>
      </c>
      <c r="P2095" s="16" t="s">
        <v>53</v>
      </c>
      <c r="Q2095" s="16">
        <v>160</v>
      </c>
      <c r="R2095" s="16" t="s">
        <v>54</v>
      </c>
      <c r="S2095" s="16" t="s">
        <v>117</v>
      </c>
      <c r="T2095" s="16" t="s">
        <v>118</v>
      </c>
      <c r="U2095" s="16" t="s">
        <v>94</v>
      </c>
      <c r="V2095" s="16" t="s">
        <v>58</v>
      </c>
      <c r="W2095" s="16" t="s">
        <v>95</v>
      </c>
      <c r="X2095" s="16" t="b">
        <v>0</v>
      </c>
      <c r="Y2095" s="16" t="b">
        <v>0</v>
      </c>
      <c r="Z2095" s="16" t="e">
        <v>#N/A</v>
      </c>
      <c r="AA2095" s="16">
        <v>0.33600000000000008</v>
      </c>
      <c r="AB2095" s="16">
        <v>0</v>
      </c>
      <c r="AC2095" s="16" t="s">
        <v>989</v>
      </c>
      <c r="AD2095" s="16" t="s">
        <v>1242</v>
      </c>
      <c r="AE2095" s="16" t="s">
        <v>1243</v>
      </c>
      <c r="AF2095" s="16" t="s">
        <v>1025</v>
      </c>
      <c r="AG2095" s="16" t="s">
        <v>6</v>
      </c>
      <c r="AH2095" s="16" t="b">
        <v>0</v>
      </c>
      <c r="AI2095" s="16" t="s">
        <v>60</v>
      </c>
      <c r="AJ2095" s="16" t="s">
        <v>170</v>
      </c>
      <c r="AK2095" s="16"/>
      <c r="AL2095" s="16" t="s">
        <v>1032</v>
      </c>
      <c r="AM2095" s="16" t="s">
        <v>64</v>
      </c>
      <c r="AN2095" s="19" t="e">
        <v>#N/A</v>
      </c>
      <c r="AO2095" t="str">
        <f>RIGHT('CMO Input'!$T2095,(LEN('CMO Input'!$T2095)-FIND(" ",'CMO Input'!$T2095,1)))</f>
        <v>4-5”</v>
      </c>
      <c r="AP2095">
        <f>'CMO Input'!$O2095</f>
        <v>4</v>
      </c>
      <c r="AR2095" t="str">
        <f>Table2[[#This Row],[Policy / Non Policy]]</f>
        <v>Policy</v>
      </c>
      <c r="AS2095" t="str">
        <f>'CMO Input'!$U2095</f>
        <v>Tier 1</v>
      </c>
      <c r="AT2095" t="str">
        <f>'CMO Input'!$P2095</f>
        <v>CI</v>
      </c>
      <c r="AU2095" t="str" cm="1">
        <f t="array" ref="AU20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5" s="8" t="str">
        <f>TEXT('CMO Input'!$D2095,"MMM-YY")</f>
        <v>August</v>
      </c>
    </row>
    <row r="2096" spans="1:48" x14ac:dyDescent="0.25">
      <c r="A2096" s="14">
        <v>220000706284</v>
      </c>
      <c r="B2096" s="12" t="s">
        <v>180</v>
      </c>
      <c r="C2096" s="12" t="s">
        <v>989</v>
      </c>
      <c r="D2096" s="12" t="s">
        <v>325</v>
      </c>
      <c r="E2096" s="13">
        <v>20</v>
      </c>
      <c r="F2096" s="12" t="s">
        <v>46</v>
      </c>
      <c r="G2096" s="13" t="s">
        <v>998</v>
      </c>
      <c r="H2096" s="12" t="s">
        <v>1194</v>
      </c>
      <c r="I2096" s="12" t="s">
        <v>1242</v>
      </c>
      <c r="J2096" s="12" t="s">
        <v>1243</v>
      </c>
      <c r="K2096" s="14">
        <v>220000706284</v>
      </c>
      <c r="L2096" s="12" t="s">
        <v>116</v>
      </c>
      <c r="M2096" s="12">
        <v>7.9</v>
      </c>
      <c r="N2096" s="12" t="s">
        <v>52</v>
      </c>
      <c r="O2096" s="12">
        <v>6</v>
      </c>
      <c r="P2096" s="12" t="s">
        <v>163</v>
      </c>
      <c r="Q2096" s="12">
        <v>207</v>
      </c>
      <c r="R2096" s="12" t="s">
        <v>54</v>
      </c>
      <c r="S2096" s="12" t="s">
        <v>134</v>
      </c>
      <c r="T2096" s="12" t="s">
        <v>135</v>
      </c>
      <c r="U2096" s="12" t="s">
        <v>94</v>
      </c>
      <c r="V2096" s="12" t="s">
        <v>58</v>
      </c>
      <c r="W2096" s="12" t="s">
        <v>95</v>
      </c>
      <c r="X2096" s="12" t="b">
        <v>0</v>
      </c>
      <c r="Y2096" s="12" t="b">
        <v>0</v>
      </c>
      <c r="Z2096" s="12" t="e">
        <v>#N/A</v>
      </c>
      <c r="AA2096" s="12">
        <v>1.6353000000000002</v>
      </c>
      <c r="AB2096" s="12">
        <v>0</v>
      </c>
      <c r="AC2096" s="12" t="s">
        <v>989</v>
      </c>
      <c r="AD2096" s="12" t="s">
        <v>1242</v>
      </c>
      <c r="AE2096" s="12" t="s">
        <v>1243</v>
      </c>
      <c r="AF2096" s="12" t="s">
        <v>1025</v>
      </c>
      <c r="AG2096" s="12" t="s">
        <v>6</v>
      </c>
      <c r="AH2096" s="12" t="b">
        <v>0</v>
      </c>
      <c r="AI2096" s="12" t="s">
        <v>60</v>
      </c>
      <c r="AJ2096" s="12" t="s">
        <v>170</v>
      </c>
      <c r="AK2096" s="12" t="s">
        <v>147</v>
      </c>
      <c r="AL2096" s="12" t="s">
        <v>1032</v>
      </c>
      <c r="AM2096" s="12" t="s">
        <v>64</v>
      </c>
      <c r="AN2096" s="15" t="e">
        <v>#N/A</v>
      </c>
      <c r="AO2096" t="str">
        <f>RIGHT('CMO Input'!$T2096,(LEN('CMO Input'!$T2096)-FIND(" ",'CMO Input'!$T2096,1)))</f>
        <v>6-7”</v>
      </c>
      <c r="AP2096">
        <f>'CMO Input'!$O2096</f>
        <v>6</v>
      </c>
      <c r="AR2096" t="str">
        <f>Table2[[#This Row],[Policy / Non Policy]]</f>
        <v>Policy</v>
      </c>
      <c r="AS2096" t="str">
        <f>'CMO Input'!$U2096</f>
        <v>Tier 1</v>
      </c>
      <c r="AT2096" t="str">
        <f>'CMO Input'!$P2096</f>
        <v>SI</v>
      </c>
      <c r="AU2096" t="str" cm="1">
        <f t="array" ref="AU20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96" s="8" t="str">
        <f>TEXT('CMO Input'!$D2096,"MMM-YY")</f>
        <v>August</v>
      </c>
    </row>
    <row r="2097" spans="1:48" x14ac:dyDescent="0.25">
      <c r="A2097" s="18">
        <v>510908542</v>
      </c>
      <c r="B2097" s="16" t="s">
        <v>180</v>
      </c>
      <c r="C2097" s="16" t="s">
        <v>989</v>
      </c>
      <c r="D2097" s="16" t="s">
        <v>325</v>
      </c>
      <c r="E2097" s="17">
        <v>20</v>
      </c>
      <c r="F2097" s="16" t="s">
        <v>46</v>
      </c>
      <c r="G2097" s="17" t="s">
        <v>1044</v>
      </c>
      <c r="H2097" s="16" t="s">
        <v>1199</v>
      </c>
      <c r="I2097" s="16" t="s">
        <v>1244</v>
      </c>
      <c r="J2097" s="16" t="s">
        <v>1245</v>
      </c>
      <c r="K2097" s="18">
        <v>510908542</v>
      </c>
      <c r="L2097" s="16" t="s">
        <v>116</v>
      </c>
      <c r="M2097" s="16">
        <v>3.4</v>
      </c>
      <c r="N2097" s="16" t="s">
        <v>52</v>
      </c>
      <c r="O2097" s="16">
        <v>6</v>
      </c>
      <c r="P2097" s="16" t="s">
        <v>163</v>
      </c>
      <c r="Q2097" s="16">
        <v>7</v>
      </c>
      <c r="R2097" s="16" t="s">
        <v>54</v>
      </c>
      <c r="S2097" s="16" t="s">
        <v>134</v>
      </c>
      <c r="T2097" s="16" t="s">
        <v>135</v>
      </c>
      <c r="U2097" s="16" t="s">
        <v>94</v>
      </c>
      <c r="V2097" s="16" t="s">
        <v>58</v>
      </c>
      <c r="W2097" s="16" t="s">
        <v>95</v>
      </c>
      <c r="X2097" s="16" t="b">
        <v>0</v>
      </c>
      <c r="Y2097" s="16" t="b">
        <v>0</v>
      </c>
      <c r="Z2097" s="16" t="e">
        <v>#N/A</v>
      </c>
      <c r="AA2097" s="16">
        <v>2.3799999999999998E-2</v>
      </c>
      <c r="AB2097" s="16">
        <v>0</v>
      </c>
      <c r="AC2097" s="16" t="s">
        <v>989</v>
      </c>
      <c r="AD2097" s="16" t="s">
        <v>1244</v>
      </c>
      <c r="AE2097" s="16" t="s">
        <v>1245</v>
      </c>
      <c r="AF2097" s="16" t="s">
        <v>1046</v>
      </c>
      <c r="AG2097" s="16" t="s">
        <v>6</v>
      </c>
      <c r="AH2097" s="16" t="b">
        <v>0</v>
      </c>
      <c r="AI2097" s="16" t="s">
        <v>60</v>
      </c>
      <c r="AJ2097" s="16" t="s">
        <v>166</v>
      </c>
      <c r="AK2097" s="16" t="s">
        <v>147</v>
      </c>
      <c r="AL2097" s="16" t="s">
        <v>167</v>
      </c>
      <c r="AM2097" s="16" t="s">
        <v>64</v>
      </c>
      <c r="AN2097" s="19" t="e">
        <v>#N/A</v>
      </c>
      <c r="AO2097" t="str">
        <f>RIGHT('CMO Input'!$T2097,(LEN('CMO Input'!$T2097)-FIND(" ",'CMO Input'!$T2097,1)))</f>
        <v>6-7”</v>
      </c>
      <c r="AP2097">
        <f>'CMO Input'!$O2097</f>
        <v>6</v>
      </c>
      <c r="AR2097" t="str">
        <f>Table2[[#This Row],[Policy / Non Policy]]</f>
        <v>Policy</v>
      </c>
      <c r="AS2097" t="str">
        <f>'CMO Input'!$U2097</f>
        <v>Tier 1</v>
      </c>
      <c r="AT2097" t="str">
        <f>'CMO Input'!$P2097</f>
        <v>SI</v>
      </c>
      <c r="AU2097" t="str" cm="1">
        <f t="array" ref="AU20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097" s="8" t="str">
        <f>TEXT('CMO Input'!$D2097,"MMM-YY")</f>
        <v>August</v>
      </c>
    </row>
    <row r="2098" spans="1:48" x14ac:dyDescent="0.25">
      <c r="A2098" s="14">
        <v>510908543</v>
      </c>
      <c r="B2098" s="12" t="s">
        <v>180</v>
      </c>
      <c r="C2098" s="12" t="s">
        <v>989</v>
      </c>
      <c r="D2098" s="12" t="s">
        <v>325</v>
      </c>
      <c r="E2098" s="13">
        <v>20</v>
      </c>
      <c r="F2098" s="12" t="s">
        <v>46</v>
      </c>
      <c r="G2098" s="13" t="s">
        <v>1044</v>
      </c>
      <c r="H2098" s="12" t="s">
        <v>1199</v>
      </c>
      <c r="I2098" s="12" t="s">
        <v>1244</v>
      </c>
      <c r="J2098" s="12" t="s">
        <v>1245</v>
      </c>
      <c r="K2098" s="14">
        <v>510908543</v>
      </c>
      <c r="L2098" s="12" t="s">
        <v>116</v>
      </c>
      <c r="M2098" s="12">
        <v>5.5</v>
      </c>
      <c r="N2098" s="12" t="s">
        <v>52</v>
      </c>
      <c r="O2098" s="12">
        <v>4</v>
      </c>
      <c r="P2098" s="12" t="s">
        <v>163</v>
      </c>
      <c r="Q2098" s="12">
        <v>27</v>
      </c>
      <c r="R2098" s="12" t="s">
        <v>54</v>
      </c>
      <c r="S2098" s="12" t="s">
        <v>117</v>
      </c>
      <c r="T2098" s="12" t="s">
        <v>118</v>
      </c>
      <c r="U2098" s="12" t="s">
        <v>94</v>
      </c>
      <c r="V2098" s="12" t="s">
        <v>58</v>
      </c>
      <c r="W2098" s="12" t="s">
        <v>95</v>
      </c>
      <c r="X2098" s="12" t="b">
        <v>0</v>
      </c>
      <c r="Y2098" s="12" t="b">
        <v>0</v>
      </c>
      <c r="Z2098" s="12" t="e">
        <v>#N/A</v>
      </c>
      <c r="AA2098" s="12">
        <v>0.14849999999999999</v>
      </c>
      <c r="AB2098" s="12">
        <v>0</v>
      </c>
      <c r="AC2098" s="12" t="s">
        <v>989</v>
      </c>
      <c r="AD2098" s="12" t="s">
        <v>1244</v>
      </c>
      <c r="AE2098" s="12" t="s">
        <v>1245</v>
      </c>
      <c r="AF2098" s="12" t="s">
        <v>1046</v>
      </c>
      <c r="AG2098" s="12" t="s">
        <v>6</v>
      </c>
      <c r="AH2098" s="12" t="b">
        <v>0</v>
      </c>
      <c r="AI2098" s="12" t="s">
        <v>60</v>
      </c>
      <c r="AJ2098" s="12" t="s">
        <v>166</v>
      </c>
      <c r="AK2098" s="12" t="s">
        <v>147</v>
      </c>
      <c r="AL2098" s="12" t="s">
        <v>167</v>
      </c>
      <c r="AM2098" s="12" t="s">
        <v>64</v>
      </c>
      <c r="AN2098" s="15" t="e">
        <v>#N/A</v>
      </c>
      <c r="AO2098" t="str">
        <f>RIGHT('CMO Input'!$T2098,(LEN('CMO Input'!$T2098)-FIND(" ",'CMO Input'!$T2098,1)))</f>
        <v>4-5”</v>
      </c>
      <c r="AP2098">
        <f>'CMO Input'!$O2098</f>
        <v>4</v>
      </c>
      <c r="AR2098" t="str">
        <f>Table2[[#This Row],[Policy / Non Policy]]</f>
        <v>Policy</v>
      </c>
      <c r="AS2098" t="str">
        <f>'CMO Input'!$U2098</f>
        <v>Tier 1</v>
      </c>
      <c r="AT2098" t="str">
        <f>'CMO Input'!$P2098</f>
        <v>SI</v>
      </c>
      <c r="AU2098" t="str" cm="1">
        <f t="array" ref="AU20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8" s="8" t="str">
        <f>TEXT('CMO Input'!$D2098,"MMM-YY")</f>
        <v>August</v>
      </c>
    </row>
    <row r="2099" spans="1:48" x14ac:dyDescent="0.25">
      <c r="A2099" s="18">
        <v>510908544</v>
      </c>
      <c r="B2099" s="16" t="s">
        <v>180</v>
      </c>
      <c r="C2099" s="16" t="s">
        <v>989</v>
      </c>
      <c r="D2099" s="16" t="s">
        <v>325</v>
      </c>
      <c r="E2099" s="17">
        <v>20</v>
      </c>
      <c r="F2099" s="16" t="s">
        <v>46</v>
      </c>
      <c r="G2099" s="17" t="s">
        <v>1044</v>
      </c>
      <c r="H2099" s="16" t="s">
        <v>1199</v>
      </c>
      <c r="I2099" s="16" t="s">
        <v>1244</v>
      </c>
      <c r="J2099" s="16" t="s">
        <v>1245</v>
      </c>
      <c r="K2099" s="18">
        <v>510908544</v>
      </c>
      <c r="L2099" s="16" t="s">
        <v>116</v>
      </c>
      <c r="M2099" s="16">
        <v>4.9000000000000004</v>
      </c>
      <c r="N2099" s="16" t="s">
        <v>52</v>
      </c>
      <c r="O2099" s="16">
        <v>4</v>
      </c>
      <c r="P2099" s="16" t="s">
        <v>163</v>
      </c>
      <c r="Q2099" s="16">
        <v>91</v>
      </c>
      <c r="R2099" s="16" t="s">
        <v>54</v>
      </c>
      <c r="S2099" s="16" t="s">
        <v>117</v>
      </c>
      <c r="T2099" s="16" t="s">
        <v>118</v>
      </c>
      <c r="U2099" s="16" t="s">
        <v>94</v>
      </c>
      <c r="V2099" s="16" t="s">
        <v>58</v>
      </c>
      <c r="W2099" s="16" t="s">
        <v>95</v>
      </c>
      <c r="X2099" s="16" t="b">
        <v>0</v>
      </c>
      <c r="Y2099" s="16" t="b">
        <v>0</v>
      </c>
      <c r="Z2099" s="16" t="e">
        <v>#N/A</v>
      </c>
      <c r="AA2099" s="16">
        <v>0.44590000000000007</v>
      </c>
      <c r="AB2099" s="16">
        <v>0</v>
      </c>
      <c r="AC2099" s="16" t="s">
        <v>989</v>
      </c>
      <c r="AD2099" s="16" t="s">
        <v>1244</v>
      </c>
      <c r="AE2099" s="16" t="s">
        <v>1245</v>
      </c>
      <c r="AF2099" s="16" t="s">
        <v>1046</v>
      </c>
      <c r="AG2099" s="16" t="s">
        <v>6</v>
      </c>
      <c r="AH2099" s="16" t="b">
        <v>0</v>
      </c>
      <c r="AI2099" s="16" t="s">
        <v>60</v>
      </c>
      <c r="AJ2099" s="16" t="s">
        <v>166</v>
      </c>
      <c r="AK2099" s="16" t="s">
        <v>147</v>
      </c>
      <c r="AL2099" s="16" t="s">
        <v>167</v>
      </c>
      <c r="AM2099" s="16" t="s">
        <v>64</v>
      </c>
      <c r="AN2099" s="19" t="e">
        <v>#N/A</v>
      </c>
      <c r="AO2099" t="str">
        <f>RIGHT('CMO Input'!$T2099,(LEN('CMO Input'!$T2099)-FIND(" ",'CMO Input'!$T2099,1)))</f>
        <v>4-5”</v>
      </c>
      <c r="AP2099">
        <f>'CMO Input'!$O2099</f>
        <v>4</v>
      </c>
      <c r="AR2099" t="str">
        <f>Table2[[#This Row],[Policy / Non Policy]]</f>
        <v>Policy</v>
      </c>
      <c r="AS2099" t="str">
        <f>'CMO Input'!$U2099</f>
        <v>Tier 1</v>
      </c>
      <c r="AT2099" t="str">
        <f>'CMO Input'!$P2099</f>
        <v>SI</v>
      </c>
      <c r="AU2099" t="str" cm="1">
        <f t="array" ref="AU20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099" s="8" t="str">
        <f>TEXT('CMO Input'!$D2099,"MMM-YY")</f>
        <v>August</v>
      </c>
    </row>
    <row r="2100" spans="1:48" x14ac:dyDescent="0.25">
      <c r="A2100" s="14">
        <v>510949096</v>
      </c>
      <c r="B2100" s="12" t="s">
        <v>180</v>
      </c>
      <c r="C2100" s="12" t="s">
        <v>989</v>
      </c>
      <c r="D2100" s="12" t="s">
        <v>325</v>
      </c>
      <c r="E2100" s="13">
        <v>20</v>
      </c>
      <c r="F2100" s="12" t="s">
        <v>46</v>
      </c>
      <c r="G2100" s="13" t="s">
        <v>1044</v>
      </c>
      <c r="H2100" s="12" t="s">
        <v>1204</v>
      </c>
      <c r="I2100" s="12" t="s">
        <v>1164</v>
      </c>
      <c r="J2100" s="12" t="s">
        <v>1190</v>
      </c>
      <c r="K2100" s="14">
        <v>510949096</v>
      </c>
      <c r="L2100" s="12" t="s">
        <v>116</v>
      </c>
      <c r="M2100" s="12">
        <v>9.6</v>
      </c>
      <c r="N2100" s="12" t="s">
        <v>52</v>
      </c>
      <c r="O2100" s="12">
        <v>6</v>
      </c>
      <c r="P2100" s="12" t="s">
        <v>91</v>
      </c>
      <c r="Q2100" s="12">
        <v>100</v>
      </c>
      <c r="R2100" s="12" t="s">
        <v>54</v>
      </c>
      <c r="S2100" s="12" t="s">
        <v>134</v>
      </c>
      <c r="T2100" s="12" t="s">
        <v>135</v>
      </c>
      <c r="U2100" s="12" t="s">
        <v>94</v>
      </c>
      <c r="V2100" s="12" t="s">
        <v>58</v>
      </c>
      <c r="W2100" s="12" t="s">
        <v>95</v>
      </c>
      <c r="X2100" s="12" t="b">
        <v>0</v>
      </c>
      <c r="Y2100" s="12" t="b">
        <v>0</v>
      </c>
      <c r="Z2100" s="12" t="e">
        <v>#N/A</v>
      </c>
      <c r="AA2100" s="12">
        <v>0.96</v>
      </c>
      <c r="AB2100" s="12">
        <v>0</v>
      </c>
      <c r="AC2100" s="12" t="s">
        <v>989</v>
      </c>
      <c r="AD2100" s="12" t="s">
        <v>1164</v>
      </c>
      <c r="AE2100" s="12" t="s">
        <v>1190</v>
      </c>
      <c r="AF2100" s="12" t="s">
        <v>1010</v>
      </c>
      <c r="AG2100" s="12" t="s">
        <v>6</v>
      </c>
      <c r="AH2100" s="12" t="b">
        <v>0</v>
      </c>
      <c r="AI2100" s="12" t="s">
        <v>60</v>
      </c>
      <c r="AJ2100" s="12" t="s">
        <v>827</v>
      </c>
      <c r="AK2100" s="12" t="s">
        <v>147</v>
      </c>
      <c r="AL2100" s="12" t="s">
        <v>1166</v>
      </c>
      <c r="AM2100" s="12" t="s">
        <v>64</v>
      </c>
      <c r="AN2100" s="15" t="e">
        <v>#N/A</v>
      </c>
      <c r="AO2100" t="str">
        <f>RIGHT('CMO Input'!$T2100,(LEN('CMO Input'!$T2100)-FIND(" ",'CMO Input'!$T2100,1)))</f>
        <v>6-7”</v>
      </c>
      <c r="AP2100">
        <f>'CMO Input'!$O2100</f>
        <v>6</v>
      </c>
      <c r="AR2100" t="str">
        <f>Table2[[#This Row],[Policy / Non Policy]]</f>
        <v>Policy</v>
      </c>
      <c r="AS2100" t="str">
        <f>'CMO Input'!$U2100</f>
        <v>Tier 1</v>
      </c>
      <c r="AT2100" t="str">
        <f>'CMO Input'!$P2100</f>
        <v>DI</v>
      </c>
      <c r="AU2100" t="str" cm="1">
        <f t="array" ref="AU21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00" s="8" t="str">
        <f>TEXT('CMO Input'!$D2100,"MMM-YY")</f>
        <v>August</v>
      </c>
    </row>
    <row r="2101" spans="1:48" x14ac:dyDescent="0.25">
      <c r="A2101" s="18">
        <v>510948908</v>
      </c>
      <c r="B2101" s="16" t="s">
        <v>180</v>
      </c>
      <c r="C2101" s="16" t="s">
        <v>989</v>
      </c>
      <c r="D2101" s="16" t="s">
        <v>325</v>
      </c>
      <c r="E2101" s="17">
        <v>20</v>
      </c>
      <c r="F2101" s="16" t="s">
        <v>46</v>
      </c>
      <c r="G2101" s="17" t="s">
        <v>1044</v>
      </c>
      <c r="H2101" s="16" t="s">
        <v>159</v>
      </c>
      <c r="I2101" s="16" t="s">
        <v>1267</v>
      </c>
      <c r="J2101" s="16" t="s">
        <v>1268</v>
      </c>
      <c r="K2101" s="18">
        <v>510948908</v>
      </c>
      <c r="L2101" s="16" t="s">
        <v>116</v>
      </c>
      <c r="M2101" s="16">
        <v>8.3000000000000007</v>
      </c>
      <c r="N2101" s="16" t="s">
        <v>52</v>
      </c>
      <c r="O2101" s="16">
        <v>6</v>
      </c>
      <c r="P2101" s="16" t="s">
        <v>91</v>
      </c>
      <c r="Q2101" s="16">
        <v>155</v>
      </c>
      <c r="R2101" s="16" t="s">
        <v>54</v>
      </c>
      <c r="S2101" s="16" t="s">
        <v>134</v>
      </c>
      <c r="T2101" s="16" t="s">
        <v>135</v>
      </c>
      <c r="U2101" s="16" t="s">
        <v>94</v>
      </c>
      <c r="V2101" s="16" t="s">
        <v>58</v>
      </c>
      <c r="W2101" s="16" t="s">
        <v>95</v>
      </c>
      <c r="X2101" s="16" t="b">
        <v>0</v>
      </c>
      <c r="Y2101" s="16" t="b">
        <v>0</v>
      </c>
      <c r="Z2101" s="16" t="e">
        <v>#N/A</v>
      </c>
      <c r="AA2101" s="16">
        <v>1.2865</v>
      </c>
      <c r="AB2101" s="16">
        <v>0</v>
      </c>
      <c r="AC2101" s="16" t="s">
        <v>989</v>
      </c>
      <c r="AD2101" s="16" t="s">
        <v>1267</v>
      </c>
      <c r="AE2101" s="16" t="s">
        <v>1268</v>
      </c>
      <c r="AF2101" s="16" t="s">
        <v>1010</v>
      </c>
      <c r="AG2101" s="16" t="s">
        <v>6</v>
      </c>
      <c r="AH2101" s="16" t="b">
        <v>0</v>
      </c>
      <c r="AI2101" s="16" t="s">
        <v>60</v>
      </c>
      <c r="AJ2101" s="16" t="s">
        <v>827</v>
      </c>
      <c r="AK2101" s="16" t="s">
        <v>147</v>
      </c>
      <c r="AL2101" s="16" t="s">
        <v>1074</v>
      </c>
      <c r="AM2101" s="16" t="s">
        <v>64</v>
      </c>
      <c r="AN2101" s="19" t="e">
        <v>#N/A</v>
      </c>
      <c r="AO2101" t="str">
        <f>RIGHT('CMO Input'!$T2101,(LEN('CMO Input'!$T2101)-FIND(" ",'CMO Input'!$T2101,1)))</f>
        <v>6-7”</v>
      </c>
      <c r="AP2101">
        <f>'CMO Input'!$O2101</f>
        <v>6</v>
      </c>
      <c r="AR2101" t="str">
        <f>Table2[[#This Row],[Policy / Non Policy]]</f>
        <v>Policy</v>
      </c>
      <c r="AS2101" t="str">
        <f>'CMO Input'!$U2101</f>
        <v>Tier 1</v>
      </c>
      <c r="AT2101" t="str">
        <f>'CMO Input'!$P2101</f>
        <v>DI</v>
      </c>
      <c r="AU2101" t="str" cm="1">
        <f t="array" ref="AU21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01" s="8" t="str">
        <f>TEXT('CMO Input'!$D2101,"MMM-YY")</f>
        <v>August</v>
      </c>
    </row>
    <row r="2102" spans="1:48" x14ac:dyDescent="0.25">
      <c r="A2102" s="14">
        <v>510953987</v>
      </c>
      <c r="B2102" s="12" t="s">
        <v>180</v>
      </c>
      <c r="C2102" s="12" t="s">
        <v>989</v>
      </c>
      <c r="D2102" s="12" t="s">
        <v>325</v>
      </c>
      <c r="E2102" s="13">
        <v>20</v>
      </c>
      <c r="F2102" s="12" t="s">
        <v>46</v>
      </c>
      <c r="G2102" s="13" t="s">
        <v>1044</v>
      </c>
      <c r="H2102" s="12" t="s">
        <v>159</v>
      </c>
      <c r="I2102" s="12" t="s">
        <v>1263</v>
      </c>
      <c r="J2102" s="12" t="s">
        <v>1264</v>
      </c>
      <c r="K2102" s="14">
        <v>510953987</v>
      </c>
      <c r="L2102" s="12" t="s">
        <v>116</v>
      </c>
      <c r="M2102" s="12">
        <v>4.0999999999999996</v>
      </c>
      <c r="N2102" s="12" t="s">
        <v>52</v>
      </c>
      <c r="O2102" s="12">
        <v>8</v>
      </c>
      <c r="P2102" s="12" t="s">
        <v>163</v>
      </c>
      <c r="Q2102" s="12">
        <v>130</v>
      </c>
      <c r="R2102" s="12" t="s">
        <v>54</v>
      </c>
      <c r="S2102" s="12" t="s">
        <v>92</v>
      </c>
      <c r="T2102" s="12" t="s">
        <v>93</v>
      </c>
      <c r="U2102" s="12" t="s">
        <v>94</v>
      </c>
      <c r="V2102" s="12" t="s">
        <v>58</v>
      </c>
      <c r="W2102" s="12" t="s">
        <v>95</v>
      </c>
      <c r="X2102" s="12" t="b">
        <v>0</v>
      </c>
      <c r="Y2102" s="12" t="b">
        <v>0</v>
      </c>
      <c r="Z2102" s="12" t="e">
        <v>#N/A</v>
      </c>
      <c r="AA2102" s="12">
        <v>0.53299999999999992</v>
      </c>
      <c r="AB2102" s="12">
        <v>0</v>
      </c>
      <c r="AC2102" s="12" t="s">
        <v>989</v>
      </c>
      <c r="AD2102" s="12" t="s">
        <v>1263</v>
      </c>
      <c r="AE2102" s="12" t="s">
        <v>1264</v>
      </c>
      <c r="AF2102" s="12" t="s">
        <v>1010</v>
      </c>
      <c r="AG2102" s="12" t="s">
        <v>6</v>
      </c>
      <c r="AH2102" s="12" t="b">
        <v>0</v>
      </c>
      <c r="AI2102" s="12" t="s">
        <v>60</v>
      </c>
      <c r="AJ2102" s="12" t="s">
        <v>827</v>
      </c>
      <c r="AK2102" s="12" t="s">
        <v>147</v>
      </c>
      <c r="AL2102" s="12" t="s">
        <v>1011</v>
      </c>
      <c r="AM2102" s="12" t="s">
        <v>64</v>
      </c>
      <c r="AN2102" s="15" t="e">
        <v>#N/A</v>
      </c>
      <c r="AO2102" t="str">
        <f>RIGHT('CMO Input'!$T2102,(LEN('CMO Input'!$T2102)-FIND(" ",'CMO Input'!$T2102,1)))</f>
        <v>8”</v>
      </c>
      <c r="AP2102">
        <f>'CMO Input'!$O2102</f>
        <v>8</v>
      </c>
      <c r="AR2102" t="str">
        <f>Table2[[#This Row],[Policy / Non Policy]]</f>
        <v>Policy</v>
      </c>
      <c r="AS2102" t="str">
        <f>'CMO Input'!$U2102</f>
        <v>Tier 1</v>
      </c>
      <c r="AT2102" t="str">
        <f>'CMO Input'!$P2102</f>
        <v>SI</v>
      </c>
      <c r="AU2102" t="str" cm="1">
        <f t="array" ref="AU21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02" s="8" t="str">
        <f>TEXT('CMO Input'!$D2102,"MMM-YY")</f>
        <v>August</v>
      </c>
    </row>
    <row r="2103" spans="1:48" x14ac:dyDescent="0.25">
      <c r="A2103" s="18">
        <v>510935399</v>
      </c>
      <c r="B2103" s="16" t="s">
        <v>180</v>
      </c>
      <c r="C2103" s="16" t="s">
        <v>989</v>
      </c>
      <c r="D2103" s="16" t="s">
        <v>325</v>
      </c>
      <c r="E2103" s="17">
        <v>20</v>
      </c>
      <c r="F2103" s="16" t="s">
        <v>46</v>
      </c>
      <c r="G2103" s="17" t="s">
        <v>1044</v>
      </c>
      <c r="H2103" s="16" t="s">
        <v>1204</v>
      </c>
      <c r="I2103" s="16" t="s">
        <v>1238</v>
      </c>
      <c r="J2103" s="16" t="s">
        <v>1269</v>
      </c>
      <c r="K2103" s="18">
        <v>510935399</v>
      </c>
      <c r="L2103" s="16" t="s">
        <v>116</v>
      </c>
      <c r="M2103" s="16">
        <v>5</v>
      </c>
      <c r="N2103" s="16" t="s">
        <v>52</v>
      </c>
      <c r="O2103" s="16">
        <v>4</v>
      </c>
      <c r="P2103" s="16" t="s">
        <v>163</v>
      </c>
      <c r="Q2103" s="16">
        <v>130</v>
      </c>
      <c r="R2103" s="16" t="s">
        <v>54</v>
      </c>
      <c r="S2103" s="16" t="s">
        <v>117</v>
      </c>
      <c r="T2103" s="16" t="s">
        <v>118</v>
      </c>
      <c r="U2103" s="16" t="s">
        <v>94</v>
      </c>
      <c r="V2103" s="16" t="s">
        <v>58</v>
      </c>
      <c r="W2103" s="16" t="s">
        <v>95</v>
      </c>
      <c r="X2103" s="16" t="b">
        <v>0</v>
      </c>
      <c r="Y2103" s="16" t="b">
        <v>0</v>
      </c>
      <c r="Z2103" s="16" t="e">
        <v>#N/A</v>
      </c>
      <c r="AA2103" s="16">
        <v>0.65</v>
      </c>
      <c r="AB2103" s="16">
        <v>0</v>
      </c>
      <c r="AC2103" s="16" t="s">
        <v>989</v>
      </c>
      <c r="AD2103" s="16" t="s">
        <v>1238</v>
      </c>
      <c r="AE2103" s="16" t="s">
        <v>1269</v>
      </c>
      <c r="AF2103" s="16" t="s">
        <v>1046</v>
      </c>
      <c r="AG2103" s="16" t="s">
        <v>6</v>
      </c>
      <c r="AH2103" s="16" t="b">
        <v>0</v>
      </c>
      <c r="AI2103" s="16" t="s">
        <v>60</v>
      </c>
      <c r="AJ2103" s="16" t="s">
        <v>166</v>
      </c>
      <c r="AK2103" s="16" t="s">
        <v>147</v>
      </c>
      <c r="AL2103" s="16" t="s">
        <v>1090</v>
      </c>
      <c r="AM2103" s="16" t="s">
        <v>64</v>
      </c>
      <c r="AN2103" s="19" t="e">
        <v>#N/A</v>
      </c>
      <c r="AO2103" t="str">
        <f>RIGHT('CMO Input'!$T2103,(LEN('CMO Input'!$T2103)-FIND(" ",'CMO Input'!$T2103,1)))</f>
        <v>4-5”</v>
      </c>
      <c r="AP2103">
        <f>'CMO Input'!$O2103</f>
        <v>4</v>
      </c>
      <c r="AR2103" t="str">
        <f>Table2[[#This Row],[Policy / Non Policy]]</f>
        <v>Policy</v>
      </c>
      <c r="AS2103" t="str">
        <f>'CMO Input'!$U2103</f>
        <v>Tier 1</v>
      </c>
      <c r="AT2103" t="str">
        <f>'CMO Input'!$P2103</f>
        <v>SI</v>
      </c>
      <c r="AU2103" t="str" cm="1">
        <f t="array" ref="AU21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03" s="8" t="str">
        <f>TEXT('CMO Input'!$D2103,"MMM-YY")</f>
        <v>August</v>
      </c>
    </row>
    <row r="2104" spans="1:48" x14ac:dyDescent="0.25">
      <c r="A2104" s="14">
        <v>220001689190</v>
      </c>
      <c r="B2104" s="12" t="s">
        <v>180</v>
      </c>
      <c r="C2104" s="12" t="s">
        <v>989</v>
      </c>
      <c r="D2104" s="12" t="s">
        <v>325</v>
      </c>
      <c r="E2104" s="13">
        <v>20</v>
      </c>
      <c r="F2104" s="12" t="s">
        <v>46</v>
      </c>
      <c r="G2104" s="13" t="s">
        <v>1187</v>
      </c>
      <c r="H2104" s="12" t="s">
        <v>1220</v>
      </c>
      <c r="I2104" s="12" t="s">
        <v>1260</v>
      </c>
      <c r="J2104" s="12" t="s">
        <v>1262</v>
      </c>
      <c r="K2104" s="14">
        <v>220001689190</v>
      </c>
      <c r="L2104" s="12" t="s">
        <v>116</v>
      </c>
      <c r="M2104" s="12">
        <v>0</v>
      </c>
      <c r="N2104" s="12" t="s">
        <v>52</v>
      </c>
      <c r="O2104" s="12">
        <v>6</v>
      </c>
      <c r="P2104" s="12" t="s">
        <v>53</v>
      </c>
      <c r="Q2104" s="12">
        <v>2</v>
      </c>
      <c r="R2104" s="12" t="s">
        <v>54</v>
      </c>
      <c r="S2104" s="12" t="s">
        <v>134</v>
      </c>
      <c r="T2104" s="12" t="s">
        <v>135</v>
      </c>
      <c r="U2104" s="12" t="s">
        <v>94</v>
      </c>
      <c r="V2104" s="12" t="s">
        <v>58</v>
      </c>
      <c r="W2104" s="12" t="s">
        <v>95</v>
      </c>
      <c r="X2104" s="12" t="b">
        <v>0</v>
      </c>
      <c r="Y2104" s="12" t="b">
        <v>0</v>
      </c>
      <c r="Z2104" s="12" t="e">
        <v>#N/A</v>
      </c>
      <c r="AA2104" s="12">
        <v>0</v>
      </c>
      <c r="AB2104" s="12">
        <v>0</v>
      </c>
      <c r="AC2104" s="12" t="s">
        <v>989</v>
      </c>
      <c r="AD2104" s="12" t="s">
        <v>1260</v>
      </c>
      <c r="AE2104" s="12" t="s">
        <v>1262</v>
      </c>
      <c r="AF2104" s="12" t="s">
        <v>996</v>
      </c>
      <c r="AG2104" s="12" t="s">
        <v>6</v>
      </c>
      <c r="AH2104" s="12" t="b">
        <v>0</v>
      </c>
      <c r="AI2104" s="12" t="s">
        <v>60</v>
      </c>
      <c r="AJ2104" s="12" t="s">
        <v>61</v>
      </c>
      <c r="AK2104" s="12" t="s">
        <v>147</v>
      </c>
      <c r="AL2104" s="12" t="s">
        <v>860</v>
      </c>
      <c r="AM2104" s="12" t="s">
        <v>64</v>
      </c>
      <c r="AN2104" s="15" t="e">
        <v>#N/A</v>
      </c>
      <c r="AO2104" t="str">
        <f>RIGHT('CMO Input'!$T2104,(LEN('CMO Input'!$T2104)-FIND(" ",'CMO Input'!$T2104,1)))</f>
        <v>6-7”</v>
      </c>
      <c r="AP2104">
        <f>'CMO Input'!$O2104</f>
        <v>6</v>
      </c>
      <c r="AR2104" t="str">
        <f>Table2[[#This Row],[Policy / Non Policy]]</f>
        <v>Policy</v>
      </c>
      <c r="AS2104" t="str">
        <f>'CMO Input'!$U2104</f>
        <v>Tier 1</v>
      </c>
      <c r="AT2104" t="str">
        <f>'CMO Input'!$P2104</f>
        <v>CI</v>
      </c>
      <c r="AU2104" t="str" cm="1">
        <f t="array" ref="AU21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04" s="8" t="str">
        <f>TEXT('CMO Input'!$D2104,"MMM-YY")</f>
        <v>August</v>
      </c>
    </row>
    <row r="2105" spans="1:48" x14ac:dyDescent="0.25">
      <c r="A2105" s="18">
        <v>510867590</v>
      </c>
      <c r="B2105" s="16" t="s">
        <v>180</v>
      </c>
      <c r="C2105" s="16" t="s">
        <v>989</v>
      </c>
      <c r="D2105" s="16" t="s">
        <v>325</v>
      </c>
      <c r="E2105" s="17">
        <v>20</v>
      </c>
      <c r="F2105" s="16" t="s">
        <v>46</v>
      </c>
      <c r="G2105" s="17" t="s">
        <v>1187</v>
      </c>
      <c r="H2105" s="16" t="s">
        <v>1220</v>
      </c>
      <c r="I2105" s="16" t="s">
        <v>1260</v>
      </c>
      <c r="J2105" s="16" t="s">
        <v>1261</v>
      </c>
      <c r="K2105" s="18">
        <v>510867590</v>
      </c>
      <c r="L2105" s="16" t="s">
        <v>90</v>
      </c>
      <c r="M2105" s="16">
        <v>390.7</v>
      </c>
      <c r="N2105" s="16" t="s">
        <v>52</v>
      </c>
      <c r="O2105" s="16">
        <v>6</v>
      </c>
      <c r="P2105" s="16" t="s">
        <v>53</v>
      </c>
      <c r="Q2105" s="16">
        <v>93</v>
      </c>
      <c r="R2105" s="16" t="s">
        <v>54</v>
      </c>
      <c r="S2105" s="16" t="s">
        <v>134</v>
      </c>
      <c r="T2105" s="16" t="s">
        <v>135</v>
      </c>
      <c r="U2105" s="16" t="s">
        <v>94</v>
      </c>
      <c r="V2105" s="16" t="s">
        <v>58</v>
      </c>
      <c r="W2105" s="16" t="s">
        <v>95</v>
      </c>
      <c r="X2105" s="16" t="b">
        <v>0</v>
      </c>
      <c r="Y2105" s="16" t="b">
        <v>0</v>
      </c>
      <c r="Z2105" s="16" t="e">
        <v>#N/A</v>
      </c>
      <c r="AA2105" s="16">
        <v>36.335099999999997</v>
      </c>
      <c r="AB2105" s="16">
        <v>0</v>
      </c>
      <c r="AC2105" s="16" t="s">
        <v>989</v>
      </c>
      <c r="AD2105" s="16" t="s">
        <v>1260</v>
      </c>
      <c r="AE2105" s="16" t="s">
        <v>1261</v>
      </c>
      <c r="AF2105" s="16" t="s">
        <v>996</v>
      </c>
      <c r="AG2105" s="16" t="s">
        <v>6</v>
      </c>
      <c r="AH2105" s="16" t="b">
        <v>0</v>
      </c>
      <c r="AI2105" s="16" t="s">
        <v>39</v>
      </c>
      <c r="AJ2105" s="16" t="s">
        <v>61</v>
      </c>
      <c r="AK2105" s="16" t="s">
        <v>90</v>
      </c>
      <c r="AL2105" s="16" t="s">
        <v>860</v>
      </c>
      <c r="AM2105" s="16" t="s">
        <v>64</v>
      </c>
      <c r="AN2105" s="19" t="e">
        <v>#N/A</v>
      </c>
      <c r="AO2105" t="str">
        <f>RIGHT('CMO Input'!$T2105,(LEN('CMO Input'!$T2105)-FIND(" ",'CMO Input'!$T2105,1)))</f>
        <v>6-7”</v>
      </c>
      <c r="AP2105">
        <f>'CMO Input'!$O2105</f>
        <v>6</v>
      </c>
      <c r="AR2105" t="str">
        <f>Table2[[#This Row],[Policy / Non Policy]]</f>
        <v>Policy</v>
      </c>
      <c r="AS2105" t="str">
        <f>'CMO Input'!$U2105</f>
        <v>Tier 1</v>
      </c>
      <c r="AT2105" t="str">
        <f>'CMO Input'!$P2105</f>
        <v>CI</v>
      </c>
      <c r="AU2105" t="str" cm="1">
        <f t="array" ref="AU21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05" s="8" t="str">
        <f>TEXT('CMO Input'!$D2105,"MMM-YY")</f>
        <v>August</v>
      </c>
    </row>
    <row r="2106" spans="1:48" x14ac:dyDescent="0.25">
      <c r="A2106" s="14">
        <v>510867589</v>
      </c>
      <c r="B2106" s="12" t="s">
        <v>180</v>
      </c>
      <c r="C2106" s="12" t="s">
        <v>989</v>
      </c>
      <c r="D2106" s="12" t="s">
        <v>325</v>
      </c>
      <c r="E2106" s="13">
        <v>20</v>
      </c>
      <c r="F2106" s="12" t="s">
        <v>46</v>
      </c>
      <c r="G2106" s="13" t="s">
        <v>1187</v>
      </c>
      <c r="H2106" s="12" t="s">
        <v>1220</v>
      </c>
      <c r="I2106" s="12" t="s">
        <v>1260</v>
      </c>
      <c r="J2106" s="12" t="s">
        <v>1270</v>
      </c>
      <c r="K2106" s="14">
        <v>510867589</v>
      </c>
      <c r="L2106" s="12" t="s">
        <v>116</v>
      </c>
      <c r="M2106" s="12">
        <v>7.7</v>
      </c>
      <c r="N2106" s="12" t="s">
        <v>52</v>
      </c>
      <c r="O2106" s="12">
        <v>4</v>
      </c>
      <c r="P2106" s="12" t="s">
        <v>91</v>
      </c>
      <c r="Q2106" s="12">
        <v>93</v>
      </c>
      <c r="R2106" s="12" t="s">
        <v>54</v>
      </c>
      <c r="S2106" s="12" t="s">
        <v>117</v>
      </c>
      <c r="T2106" s="12" t="s">
        <v>118</v>
      </c>
      <c r="U2106" s="12" t="s">
        <v>94</v>
      </c>
      <c r="V2106" s="12" t="s">
        <v>58</v>
      </c>
      <c r="W2106" s="12" t="s">
        <v>95</v>
      </c>
      <c r="X2106" s="12" t="b">
        <v>0</v>
      </c>
      <c r="Y2106" s="12" t="b">
        <v>0</v>
      </c>
      <c r="Z2106" s="12" t="e">
        <v>#N/A</v>
      </c>
      <c r="AA2106" s="12">
        <v>0.71610000000000007</v>
      </c>
      <c r="AB2106" s="12">
        <v>0</v>
      </c>
      <c r="AC2106" s="12" t="s">
        <v>989</v>
      </c>
      <c r="AD2106" s="12" t="s">
        <v>1260</v>
      </c>
      <c r="AE2106" s="12" t="s">
        <v>1270</v>
      </c>
      <c r="AF2106" s="12" t="s">
        <v>996</v>
      </c>
      <c r="AG2106" s="12" t="s">
        <v>6</v>
      </c>
      <c r="AH2106" s="12" t="b">
        <v>0</v>
      </c>
      <c r="AI2106" s="12" t="s">
        <v>60</v>
      </c>
      <c r="AJ2106" s="12" t="s">
        <v>61</v>
      </c>
      <c r="AK2106" s="12" t="s">
        <v>147</v>
      </c>
      <c r="AL2106" s="12" t="s">
        <v>860</v>
      </c>
      <c r="AM2106" s="12" t="s">
        <v>64</v>
      </c>
      <c r="AN2106" s="15" t="e">
        <v>#N/A</v>
      </c>
      <c r="AO2106" t="str">
        <f>RIGHT('CMO Input'!$T2106,(LEN('CMO Input'!$T2106)-FIND(" ",'CMO Input'!$T2106,1)))</f>
        <v>4-5”</v>
      </c>
      <c r="AP2106">
        <f>'CMO Input'!$O2106</f>
        <v>4</v>
      </c>
      <c r="AR2106" t="str">
        <f>Table2[[#This Row],[Policy / Non Policy]]</f>
        <v>Policy</v>
      </c>
      <c r="AS2106" t="str">
        <f>'CMO Input'!$U2106</f>
        <v>Tier 1</v>
      </c>
      <c r="AT2106" t="str">
        <f>'CMO Input'!$P2106</f>
        <v>DI</v>
      </c>
      <c r="AU2106" t="str" cm="1">
        <f t="array" ref="AU21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06" s="8" t="str">
        <f>TEXT('CMO Input'!$D2106,"MMM-YY")</f>
        <v>August</v>
      </c>
    </row>
    <row r="2107" spans="1:48" x14ac:dyDescent="0.25">
      <c r="A2107" s="18">
        <v>510886504</v>
      </c>
      <c r="B2107" s="16" t="s">
        <v>180</v>
      </c>
      <c r="C2107" s="16" t="s">
        <v>989</v>
      </c>
      <c r="D2107" s="16" t="s">
        <v>325</v>
      </c>
      <c r="E2107" s="17">
        <v>20</v>
      </c>
      <c r="F2107" s="16" t="s">
        <v>46</v>
      </c>
      <c r="G2107" s="17" t="s">
        <v>1187</v>
      </c>
      <c r="H2107" s="16" t="s">
        <v>1220</v>
      </c>
      <c r="I2107" s="16" t="s">
        <v>1260</v>
      </c>
      <c r="J2107" s="16" t="s">
        <v>1270</v>
      </c>
      <c r="K2107" s="18">
        <v>510886504</v>
      </c>
      <c r="L2107" s="16" t="s">
        <v>116</v>
      </c>
      <c r="M2107" s="16">
        <v>17.899999999999999</v>
      </c>
      <c r="N2107" s="16" t="s">
        <v>52</v>
      </c>
      <c r="O2107" s="16">
        <v>4</v>
      </c>
      <c r="P2107" s="16" t="s">
        <v>53</v>
      </c>
      <c r="Q2107" s="16">
        <v>135</v>
      </c>
      <c r="R2107" s="16" t="s">
        <v>54</v>
      </c>
      <c r="S2107" s="16" t="s">
        <v>117</v>
      </c>
      <c r="T2107" s="16" t="s">
        <v>118</v>
      </c>
      <c r="U2107" s="16" t="s">
        <v>94</v>
      </c>
      <c r="V2107" s="16" t="s">
        <v>58</v>
      </c>
      <c r="W2107" s="16" t="s">
        <v>95</v>
      </c>
      <c r="X2107" s="16" t="b">
        <v>0</v>
      </c>
      <c r="Y2107" s="16" t="b">
        <v>0</v>
      </c>
      <c r="Z2107" s="16" t="e">
        <v>#N/A</v>
      </c>
      <c r="AA2107" s="16">
        <v>2.4165000000000001</v>
      </c>
      <c r="AB2107" s="16">
        <v>0</v>
      </c>
      <c r="AC2107" s="16" t="s">
        <v>989</v>
      </c>
      <c r="AD2107" s="16" t="s">
        <v>1260</v>
      </c>
      <c r="AE2107" s="16" t="s">
        <v>1270</v>
      </c>
      <c r="AF2107" s="16" t="s">
        <v>996</v>
      </c>
      <c r="AG2107" s="16" t="s">
        <v>6</v>
      </c>
      <c r="AH2107" s="16" t="b">
        <v>0</v>
      </c>
      <c r="AI2107" s="16" t="s">
        <v>60</v>
      </c>
      <c r="AJ2107" s="16" t="s">
        <v>61</v>
      </c>
      <c r="AK2107" s="16" t="s">
        <v>147</v>
      </c>
      <c r="AL2107" s="16" t="s">
        <v>860</v>
      </c>
      <c r="AM2107" s="16" t="s">
        <v>64</v>
      </c>
      <c r="AN2107" s="19" t="e">
        <v>#N/A</v>
      </c>
      <c r="AO2107" t="str">
        <f>RIGHT('CMO Input'!$T2107,(LEN('CMO Input'!$T2107)-FIND(" ",'CMO Input'!$T2107,1)))</f>
        <v>4-5”</v>
      </c>
      <c r="AP2107">
        <f>'CMO Input'!$O2107</f>
        <v>4</v>
      </c>
      <c r="AR2107" t="str">
        <f>Table2[[#This Row],[Policy / Non Policy]]</f>
        <v>Policy</v>
      </c>
      <c r="AS2107" t="str">
        <f>'CMO Input'!$U2107</f>
        <v>Tier 1</v>
      </c>
      <c r="AT2107" t="str">
        <f>'CMO Input'!$P2107</f>
        <v>CI</v>
      </c>
      <c r="AU2107" t="str" cm="1">
        <f t="array" ref="AU21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07" s="8" t="str">
        <f>TEXT('CMO Input'!$D2107,"MMM-YY")</f>
        <v>August</v>
      </c>
    </row>
    <row r="2108" spans="1:48" x14ac:dyDescent="0.25">
      <c r="A2108" s="14">
        <v>510781691</v>
      </c>
      <c r="B2108" s="12" t="s">
        <v>180</v>
      </c>
      <c r="C2108" s="12" t="s">
        <v>989</v>
      </c>
      <c r="D2108" s="12" t="s">
        <v>325</v>
      </c>
      <c r="E2108" s="13">
        <v>20</v>
      </c>
      <c r="F2108" s="12" t="s">
        <v>46</v>
      </c>
      <c r="G2108" s="13" t="s">
        <v>1187</v>
      </c>
      <c r="H2108" s="12" t="s">
        <v>173</v>
      </c>
      <c r="I2108" s="12" t="s">
        <v>1250</v>
      </c>
      <c r="J2108" s="12" t="s">
        <v>1251</v>
      </c>
      <c r="K2108" s="14">
        <v>510781691</v>
      </c>
      <c r="L2108" s="12" t="s">
        <v>116</v>
      </c>
      <c r="M2108" s="12">
        <v>2.7</v>
      </c>
      <c r="N2108" s="12" t="s">
        <v>52</v>
      </c>
      <c r="O2108" s="12">
        <v>6</v>
      </c>
      <c r="P2108" s="12" t="s">
        <v>163</v>
      </c>
      <c r="Q2108" s="12">
        <v>80</v>
      </c>
      <c r="R2108" s="12" t="s">
        <v>54</v>
      </c>
      <c r="S2108" s="12" t="s">
        <v>134</v>
      </c>
      <c r="T2108" s="12" t="s">
        <v>135</v>
      </c>
      <c r="U2108" s="12" t="s">
        <v>94</v>
      </c>
      <c r="V2108" s="12" t="s">
        <v>58</v>
      </c>
      <c r="W2108" s="12" t="s">
        <v>95</v>
      </c>
      <c r="X2108" s="12" t="b">
        <v>0</v>
      </c>
      <c r="Y2108" s="12" t="b">
        <v>0</v>
      </c>
      <c r="Z2108" s="12" t="e">
        <v>#N/A</v>
      </c>
      <c r="AA2108" s="12">
        <v>0.21600000000000003</v>
      </c>
      <c r="AB2108" s="12">
        <v>0</v>
      </c>
      <c r="AC2108" s="12" t="s">
        <v>989</v>
      </c>
      <c r="AD2108" s="12" t="s">
        <v>1250</v>
      </c>
      <c r="AE2108" s="12" t="s">
        <v>1251</v>
      </c>
      <c r="AF2108" s="12" t="s">
        <v>996</v>
      </c>
      <c r="AG2108" s="12" t="s">
        <v>6</v>
      </c>
      <c r="AH2108" s="12" t="b">
        <v>0</v>
      </c>
      <c r="AI2108" s="12" t="s">
        <v>60</v>
      </c>
      <c r="AJ2108" s="12" t="s">
        <v>61</v>
      </c>
      <c r="AK2108" s="12" t="s">
        <v>147</v>
      </c>
      <c r="AL2108" s="12" t="s">
        <v>370</v>
      </c>
      <c r="AM2108" s="12" t="s">
        <v>64</v>
      </c>
      <c r="AN2108" s="15" t="e">
        <v>#N/A</v>
      </c>
      <c r="AO2108" t="str">
        <f>RIGHT('CMO Input'!$T2108,(LEN('CMO Input'!$T2108)-FIND(" ",'CMO Input'!$T2108,1)))</f>
        <v>6-7”</v>
      </c>
      <c r="AP2108">
        <f>'CMO Input'!$O2108</f>
        <v>6</v>
      </c>
      <c r="AR2108" t="str">
        <f>Table2[[#This Row],[Policy / Non Policy]]</f>
        <v>Policy</v>
      </c>
      <c r="AS2108" t="str">
        <f>'CMO Input'!$U2108</f>
        <v>Tier 1</v>
      </c>
      <c r="AT2108" t="str">
        <f>'CMO Input'!$P2108</f>
        <v>SI</v>
      </c>
      <c r="AU2108" t="str" cm="1">
        <f t="array" ref="AU21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08" s="8" t="str">
        <f>TEXT('CMO Input'!$D2108,"MMM-YY")</f>
        <v>August</v>
      </c>
    </row>
    <row r="2109" spans="1:48" x14ac:dyDescent="0.25">
      <c r="A2109" s="18">
        <v>510781778</v>
      </c>
      <c r="B2109" s="16" t="s">
        <v>180</v>
      </c>
      <c r="C2109" s="16" t="s">
        <v>989</v>
      </c>
      <c r="D2109" s="16" t="s">
        <v>325</v>
      </c>
      <c r="E2109" s="17">
        <v>20</v>
      </c>
      <c r="F2109" s="16" t="s">
        <v>46</v>
      </c>
      <c r="G2109" s="17" t="s">
        <v>1187</v>
      </c>
      <c r="H2109" s="16" t="s">
        <v>173</v>
      </c>
      <c r="I2109" s="16" t="s">
        <v>1250</v>
      </c>
      <c r="J2109" s="16" t="s">
        <v>1271</v>
      </c>
      <c r="K2109" s="18">
        <v>510781778</v>
      </c>
      <c r="L2109" s="16" t="s">
        <v>116</v>
      </c>
      <c r="M2109" s="16">
        <v>0</v>
      </c>
      <c r="N2109" s="16" t="s">
        <v>52</v>
      </c>
      <c r="O2109" s="16">
        <v>8</v>
      </c>
      <c r="P2109" s="16" t="s">
        <v>53</v>
      </c>
      <c r="Q2109" s="16">
        <v>40</v>
      </c>
      <c r="R2109" s="16" t="s">
        <v>54</v>
      </c>
      <c r="S2109" s="16" t="s">
        <v>92</v>
      </c>
      <c r="T2109" s="16" t="s">
        <v>93</v>
      </c>
      <c r="U2109" s="16" t="s">
        <v>94</v>
      </c>
      <c r="V2109" s="16" t="s">
        <v>58</v>
      </c>
      <c r="W2109" s="16" t="s">
        <v>95</v>
      </c>
      <c r="X2109" s="16" t="b">
        <v>0</v>
      </c>
      <c r="Y2109" s="16" t="b">
        <v>0</v>
      </c>
      <c r="Z2109" s="16" t="e">
        <v>#N/A</v>
      </c>
      <c r="AA2109" s="16">
        <v>0</v>
      </c>
      <c r="AB2109" s="16">
        <v>0</v>
      </c>
      <c r="AC2109" s="16" t="s">
        <v>989</v>
      </c>
      <c r="AD2109" s="16" t="s">
        <v>1250</v>
      </c>
      <c r="AE2109" s="16" t="s">
        <v>1271</v>
      </c>
      <c r="AF2109" s="16" t="s">
        <v>996</v>
      </c>
      <c r="AG2109" s="16" t="s">
        <v>6</v>
      </c>
      <c r="AH2109" s="16" t="b">
        <v>0</v>
      </c>
      <c r="AI2109" s="16" t="s">
        <v>60</v>
      </c>
      <c r="AJ2109" s="16" t="s">
        <v>61</v>
      </c>
      <c r="AK2109" s="16" t="s">
        <v>147</v>
      </c>
      <c r="AL2109" s="16" t="s">
        <v>370</v>
      </c>
      <c r="AM2109" s="16" t="s">
        <v>64</v>
      </c>
      <c r="AN2109" s="19" t="e">
        <v>#N/A</v>
      </c>
      <c r="AO2109" t="str">
        <f>RIGHT('CMO Input'!$T2109,(LEN('CMO Input'!$T2109)-FIND(" ",'CMO Input'!$T2109,1)))</f>
        <v>8”</v>
      </c>
      <c r="AP2109">
        <f>'CMO Input'!$O2109</f>
        <v>8</v>
      </c>
      <c r="AR2109" t="str">
        <f>Table2[[#This Row],[Policy / Non Policy]]</f>
        <v>Policy</v>
      </c>
      <c r="AS2109" t="str">
        <f>'CMO Input'!$U2109</f>
        <v>Tier 1</v>
      </c>
      <c r="AT2109" t="str">
        <f>'CMO Input'!$P2109</f>
        <v>CI</v>
      </c>
      <c r="AU2109" t="str" cm="1">
        <f t="array" ref="AU21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09" s="8" t="str">
        <f>TEXT('CMO Input'!$D2109,"MMM-YY")</f>
        <v>August</v>
      </c>
    </row>
    <row r="2110" spans="1:48" x14ac:dyDescent="0.25">
      <c r="A2110" s="14">
        <v>510867443</v>
      </c>
      <c r="B2110" s="12" t="s">
        <v>180</v>
      </c>
      <c r="C2110" s="12" t="s">
        <v>989</v>
      </c>
      <c r="D2110" s="12" t="s">
        <v>325</v>
      </c>
      <c r="E2110" s="13">
        <v>20</v>
      </c>
      <c r="F2110" s="12" t="s">
        <v>46</v>
      </c>
      <c r="G2110" s="13" t="s">
        <v>1187</v>
      </c>
      <c r="H2110" s="12" t="s">
        <v>1200</v>
      </c>
      <c r="I2110" s="12" t="s">
        <v>1254</v>
      </c>
      <c r="J2110" s="12" t="s">
        <v>1255</v>
      </c>
      <c r="K2110" s="14">
        <v>510867443</v>
      </c>
      <c r="L2110" s="12" t="s">
        <v>116</v>
      </c>
      <c r="M2110" s="12">
        <v>0</v>
      </c>
      <c r="N2110" s="12" t="s">
        <v>52</v>
      </c>
      <c r="O2110" s="12">
        <v>4</v>
      </c>
      <c r="P2110" s="12" t="s">
        <v>163</v>
      </c>
      <c r="Q2110" s="12">
        <v>10</v>
      </c>
      <c r="R2110" s="12" t="s">
        <v>54</v>
      </c>
      <c r="S2110" s="12" t="s">
        <v>117</v>
      </c>
      <c r="T2110" s="12" t="s">
        <v>118</v>
      </c>
      <c r="U2110" s="12" t="s">
        <v>94</v>
      </c>
      <c r="V2110" s="12" t="s">
        <v>58</v>
      </c>
      <c r="W2110" s="12" t="s">
        <v>95</v>
      </c>
      <c r="X2110" s="12" t="b">
        <v>0</v>
      </c>
      <c r="Y2110" s="12" t="b">
        <v>0</v>
      </c>
      <c r="Z2110" s="12" t="e">
        <v>#N/A</v>
      </c>
      <c r="AA2110" s="12">
        <v>0</v>
      </c>
      <c r="AB2110" s="12">
        <v>0</v>
      </c>
      <c r="AC2110" s="12" t="s">
        <v>989</v>
      </c>
      <c r="AD2110" s="12" t="s">
        <v>1254</v>
      </c>
      <c r="AE2110" s="12" t="s">
        <v>1255</v>
      </c>
      <c r="AF2110" s="12" t="s">
        <v>996</v>
      </c>
      <c r="AG2110" s="12" t="s">
        <v>6</v>
      </c>
      <c r="AH2110" s="12" t="b">
        <v>0</v>
      </c>
      <c r="AI2110" s="12" t="s">
        <v>60</v>
      </c>
      <c r="AJ2110" s="12" t="s">
        <v>61</v>
      </c>
      <c r="AK2110" s="12" t="s">
        <v>147</v>
      </c>
      <c r="AL2110" s="12" t="s">
        <v>1054</v>
      </c>
      <c r="AM2110" s="12" t="s">
        <v>64</v>
      </c>
      <c r="AN2110" s="15" t="e">
        <v>#N/A</v>
      </c>
      <c r="AO2110" t="str">
        <f>RIGHT('CMO Input'!$T2110,(LEN('CMO Input'!$T2110)-FIND(" ",'CMO Input'!$T2110,1)))</f>
        <v>4-5”</v>
      </c>
      <c r="AP2110">
        <f>'CMO Input'!$O2110</f>
        <v>4</v>
      </c>
      <c r="AR2110" t="str">
        <f>Table2[[#This Row],[Policy / Non Policy]]</f>
        <v>Policy</v>
      </c>
      <c r="AS2110" t="str">
        <f>'CMO Input'!$U2110</f>
        <v>Tier 1</v>
      </c>
      <c r="AT2110" t="str">
        <f>'CMO Input'!$P2110</f>
        <v>SI</v>
      </c>
      <c r="AU2110" t="str" cm="1">
        <f t="array" ref="AU21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10" s="8" t="str">
        <f>TEXT('CMO Input'!$D2110,"MMM-YY")</f>
        <v>August</v>
      </c>
    </row>
    <row r="2111" spans="1:48" x14ac:dyDescent="0.25">
      <c r="A2111" s="18">
        <v>510867449</v>
      </c>
      <c r="B2111" s="16" t="s">
        <v>180</v>
      </c>
      <c r="C2111" s="16" t="s">
        <v>989</v>
      </c>
      <c r="D2111" s="16" t="s">
        <v>325</v>
      </c>
      <c r="E2111" s="17">
        <v>20</v>
      </c>
      <c r="F2111" s="16" t="s">
        <v>46</v>
      </c>
      <c r="G2111" s="17" t="s">
        <v>1187</v>
      </c>
      <c r="H2111" s="16" t="s">
        <v>1200</v>
      </c>
      <c r="I2111" s="16" t="s">
        <v>1254</v>
      </c>
      <c r="J2111" s="16" t="s">
        <v>1255</v>
      </c>
      <c r="K2111" s="18">
        <v>510867449</v>
      </c>
      <c r="L2111" s="16" t="s">
        <v>116</v>
      </c>
      <c r="M2111" s="16">
        <v>10.1</v>
      </c>
      <c r="N2111" s="16" t="s">
        <v>52</v>
      </c>
      <c r="O2111" s="16">
        <v>4</v>
      </c>
      <c r="P2111" s="16" t="s">
        <v>163</v>
      </c>
      <c r="Q2111" s="16">
        <v>140</v>
      </c>
      <c r="R2111" s="16" t="s">
        <v>54</v>
      </c>
      <c r="S2111" s="16" t="s">
        <v>117</v>
      </c>
      <c r="T2111" s="16" t="s">
        <v>118</v>
      </c>
      <c r="U2111" s="16" t="s">
        <v>94</v>
      </c>
      <c r="V2111" s="16" t="s">
        <v>58</v>
      </c>
      <c r="W2111" s="16" t="s">
        <v>95</v>
      </c>
      <c r="X2111" s="16" t="b">
        <v>0</v>
      </c>
      <c r="Y2111" s="16" t="b">
        <v>0</v>
      </c>
      <c r="Z2111" s="16" t="e">
        <v>#N/A</v>
      </c>
      <c r="AA2111" s="16">
        <v>1.4139999999999999</v>
      </c>
      <c r="AB2111" s="16">
        <v>0</v>
      </c>
      <c r="AC2111" s="16" t="s">
        <v>989</v>
      </c>
      <c r="AD2111" s="16" t="s">
        <v>1254</v>
      </c>
      <c r="AE2111" s="16" t="s">
        <v>1255</v>
      </c>
      <c r="AF2111" s="16" t="s">
        <v>996</v>
      </c>
      <c r="AG2111" s="16" t="s">
        <v>6</v>
      </c>
      <c r="AH2111" s="16" t="b">
        <v>0</v>
      </c>
      <c r="AI2111" s="16" t="s">
        <v>60</v>
      </c>
      <c r="AJ2111" s="16" t="s">
        <v>61</v>
      </c>
      <c r="AK2111" s="16" t="s">
        <v>147</v>
      </c>
      <c r="AL2111" s="16" t="s">
        <v>1054</v>
      </c>
      <c r="AM2111" s="16" t="s">
        <v>64</v>
      </c>
      <c r="AN2111" s="19" t="e">
        <v>#N/A</v>
      </c>
      <c r="AO2111" t="str">
        <f>RIGHT('CMO Input'!$T2111,(LEN('CMO Input'!$T2111)-FIND(" ",'CMO Input'!$T2111,1)))</f>
        <v>4-5”</v>
      </c>
      <c r="AP2111">
        <f>'CMO Input'!$O2111</f>
        <v>4</v>
      </c>
      <c r="AR2111" t="str">
        <f>Table2[[#This Row],[Policy / Non Policy]]</f>
        <v>Policy</v>
      </c>
      <c r="AS2111" t="str">
        <f>'CMO Input'!$U2111</f>
        <v>Tier 1</v>
      </c>
      <c r="AT2111" t="str">
        <f>'CMO Input'!$P2111</f>
        <v>SI</v>
      </c>
      <c r="AU2111" t="str" cm="1">
        <f t="array" ref="AU21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11" s="8" t="str">
        <f>TEXT('CMO Input'!$D2111,"MMM-YY")</f>
        <v>August</v>
      </c>
    </row>
    <row r="2112" spans="1:48" x14ac:dyDescent="0.25">
      <c r="A2112" s="14">
        <v>510941285</v>
      </c>
      <c r="B2112" s="12" t="s">
        <v>180</v>
      </c>
      <c r="C2112" s="12" t="s">
        <v>989</v>
      </c>
      <c r="D2112" s="12" t="s">
        <v>325</v>
      </c>
      <c r="E2112" s="13">
        <v>21</v>
      </c>
      <c r="F2112" s="12" t="s">
        <v>46</v>
      </c>
      <c r="G2112" s="13" t="s">
        <v>998</v>
      </c>
      <c r="H2112" s="12" t="s">
        <v>1191</v>
      </c>
      <c r="I2112" s="12" t="s">
        <v>1192</v>
      </c>
      <c r="J2112" s="12" t="s">
        <v>1272</v>
      </c>
      <c r="K2112" s="14">
        <v>510941285</v>
      </c>
      <c r="L2112" s="12" t="s">
        <v>116</v>
      </c>
      <c r="M2112" s="12">
        <v>6.4</v>
      </c>
      <c r="N2112" s="12" t="s">
        <v>52</v>
      </c>
      <c r="O2112" s="12">
        <v>4</v>
      </c>
      <c r="P2112" s="12" t="s">
        <v>163</v>
      </c>
      <c r="Q2112" s="12">
        <v>106</v>
      </c>
      <c r="R2112" s="12" t="s">
        <v>54</v>
      </c>
      <c r="S2112" s="12" t="s">
        <v>117</v>
      </c>
      <c r="T2112" s="12" t="s">
        <v>118</v>
      </c>
      <c r="U2112" s="12" t="s">
        <v>94</v>
      </c>
      <c r="V2112" s="12" t="s">
        <v>58</v>
      </c>
      <c r="W2112" s="12" t="s">
        <v>95</v>
      </c>
      <c r="X2112" s="12" t="b">
        <v>0</v>
      </c>
      <c r="Y2112" s="12" t="b">
        <v>0</v>
      </c>
      <c r="Z2112" s="12" t="e">
        <v>#N/A</v>
      </c>
      <c r="AA2112" s="12">
        <v>0.6784</v>
      </c>
      <c r="AB2112" s="12">
        <v>0</v>
      </c>
      <c r="AC2112" s="12" t="s">
        <v>989</v>
      </c>
      <c r="AD2112" s="12" t="s">
        <v>1192</v>
      </c>
      <c r="AE2112" s="12" t="s">
        <v>1272</v>
      </c>
      <c r="AF2112" s="12" t="s">
        <v>1025</v>
      </c>
      <c r="AG2112" s="12" t="s">
        <v>6</v>
      </c>
      <c r="AH2112" s="12" t="b">
        <v>0</v>
      </c>
      <c r="AI2112" s="12" t="s">
        <v>60</v>
      </c>
      <c r="AJ2112" s="12" t="s">
        <v>170</v>
      </c>
      <c r="AK2112" s="12" t="s">
        <v>147</v>
      </c>
      <c r="AL2112" s="12" t="s">
        <v>1026</v>
      </c>
      <c r="AM2112" s="12" t="s">
        <v>64</v>
      </c>
      <c r="AN2112" s="15" t="e">
        <v>#N/A</v>
      </c>
      <c r="AO2112" t="str">
        <f>RIGHT('CMO Input'!$T2112,(LEN('CMO Input'!$T2112)-FIND(" ",'CMO Input'!$T2112,1)))</f>
        <v>4-5”</v>
      </c>
      <c r="AP2112">
        <f>'CMO Input'!$O2112</f>
        <v>4</v>
      </c>
      <c r="AR2112" t="str">
        <f>Table2[[#This Row],[Policy / Non Policy]]</f>
        <v>Policy</v>
      </c>
      <c r="AS2112" t="str">
        <f>'CMO Input'!$U2112</f>
        <v>Tier 1</v>
      </c>
      <c r="AT2112" t="str">
        <f>'CMO Input'!$P2112</f>
        <v>SI</v>
      </c>
      <c r="AU2112" t="str" cm="1">
        <f t="array" ref="AU21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12" s="8" t="str">
        <f>TEXT('CMO Input'!$D2112,"MMM-YY")</f>
        <v>August</v>
      </c>
    </row>
    <row r="2113" spans="1:48" x14ac:dyDescent="0.25">
      <c r="A2113" s="18">
        <v>510864087</v>
      </c>
      <c r="B2113" s="16" t="s">
        <v>180</v>
      </c>
      <c r="C2113" s="16" t="s">
        <v>989</v>
      </c>
      <c r="D2113" s="16" t="s">
        <v>325</v>
      </c>
      <c r="E2113" s="17">
        <v>21</v>
      </c>
      <c r="F2113" s="16" t="s">
        <v>46</v>
      </c>
      <c r="G2113" s="17" t="s">
        <v>998</v>
      </c>
      <c r="H2113" s="16" t="s">
        <v>1195</v>
      </c>
      <c r="I2113" s="16" t="s">
        <v>1135</v>
      </c>
      <c r="J2113" s="16" t="s">
        <v>1273</v>
      </c>
      <c r="K2113" s="18">
        <v>510864087</v>
      </c>
      <c r="L2113" s="16" t="s">
        <v>116</v>
      </c>
      <c r="M2113" s="16">
        <v>4.8</v>
      </c>
      <c r="N2113" s="16" t="s">
        <v>52</v>
      </c>
      <c r="O2113" s="16">
        <v>4</v>
      </c>
      <c r="P2113" s="16" t="s">
        <v>163</v>
      </c>
      <c r="Q2113" s="16">
        <v>100</v>
      </c>
      <c r="R2113" s="16" t="s">
        <v>54</v>
      </c>
      <c r="S2113" s="16" t="s">
        <v>117</v>
      </c>
      <c r="T2113" s="16" t="s">
        <v>118</v>
      </c>
      <c r="U2113" s="16" t="s">
        <v>94</v>
      </c>
      <c r="V2113" s="16" t="s">
        <v>58</v>
      </c>
      <c r="W2113" s="16" t="s">
        <v>95</v>
      </c>
      <c r="X2113" s="16" t="b">
        <v>0</v>
      </c>
      <c r="Y2113" s="16" t="b">
        <v>0</v>
      </c>
      <c r="Z2113" s="16" t="e">
        <v>#N/A</v>
      </c>
      <c r="AA2113" s="16">
        <v>0.48</v>
      </c>
      <c r="AB2113" s="16">
        <v>0</v>
      </c>
      <c r="AC2113" s="16" t="s">
        <v>989</v>
      </c>
      <c r="AD2113" s="16" t="s">
        <v>1135</v>
      </c>
      <c r="AE2113" s="16" t="s">
        <v>1273</v>
      </c>
      <c r="AF2113" s="16" t="s">
        <v>1001</v>
      </c>
      <c r="AG2113" s="16" t="s">
        <v>6</v>
      </c>
      <c r="AH2113" s="16" t="b">
        <v>0</v>
      </c>
      <c r="AI2113" s="16" t="s">
        <v>60</v>
      </c>
      <c r="AJ2113" s="16" t="s">
        <v>170</v>
      </c>
      <c r="AK2113" s="16" t="s">
        <v>147</v>
      </c>
      <c r="AL2113" s="16" t="s">
        <v>1068</v>
      </c>
      <c r="AM2113" s="16" t="s">
        <v>64</v>
      </c>
      <c r="AN2113" s="19" t="e">
        <v>#N/A</v>
      </c>
      <c r="AO2113" t="str">
        <f>RIGHT('CMO Input'!$T2113,(LEN('CMO Input'!$T2113)-FIND(" ",'CMO Input'!$T2113,1)))</f>
        <v>4-5”</v>
      </c>
      <c r="AP2113">
        <f>'CMO Input'!$O2113</f>
        <v>4</v>
      </c>
      <c r="AR2113" t="str">
        <f>Table2[[#This Row],[Policy / Non Policy]]</f>
        <v>Policy</v>
      </c>
      <c r="AS2113" t="str">
        <f>'CMO Input'!$U2113</f>
        <v>Tier 1</v>
      </c>
      <c r="AT2113" t="str">
        <f>'CMO Input'!$P2113</f>
        <v>SI</v>
      </c>
      <c r="AU2113" t="str" cm="1">
        <f t="array" ref="AU21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13" s="8" t="str">
        <f>TEXT('CMO Input'!$D2113,"MMM-YY")</f>
        <v>August</v>
      </c>
    </row>
    <row r="2114" spans="1:48" x14ac:dyDescent="0.25">
      <c r="A2114" s="14" t="s">
        <v>139</v>
      </c>
      <c r="B2114" s="12" t="s">
        <v>180</v>
      </c>
      <c r="C2114" s="12" t="s">
        <v>989</v>
      </c>
      <c r="D2114" s="12" t="s">
        <v>325</v>
      </c>
      <c r="E2114" s="13">
        <v>21</v>
      </c>
      <c r="F2114" s="12" t="s">
        <v>46</v>
      </c>
      <c r="G2114" s="13" t="s">
        <v>998</v>
      </c>
      <c r="H2114" s="12" t="s">
        <v>1195</v>
      </c>
      <c r="I2114" s="12" t="s">
        <v>1256</v>
      </c>
      <c r="J2114" s="12" t="s">
        <v>1274</v>
      </c>
      <c r="K2114" s="14" t="s">
        <v>139</v>
      </c>
      <c r="L2114" s="12" t="s">
        <v>116</v>
      </c>
      <c r="M2114" s="12">
        <v>0</v>
      </c>
      <c r="N2114" s="12" t="s">
        <v>52</v>
      </c>
      <c r="O2114" s="12">
        <v>6</v>
      </c>
      <c r="P2114" s="12" t="s">
        <v>163</v>
      </c>
      <c r="Q2114" s="12">
        <v>250</v>
      </c>
      <c r="R2114" s="12" t="s">
        <v>54</v>
      </c>
      <c r="S2114" s="12" t="s">
        <v>134</v>
      </c>
      <c r="T2114" s="12" t="s">
        <v>135</v>
      </c>
      <c r="U2114" s="12" t="s">
        <v>94</v>
      </c>
      <c r="V2114" s="12" t="s">
        <v>58</v>
      </c>
      <c r="W2114" s="12" t="s">
        <v>95</v>
      </c>
      <c r="X2114" s="12" t="b">
        <v>0</v>
      </c>
      <c r="Y2114" s="12" t="b">
        <v>0</v>
      </c>
      <c r="Z2114" s="12" t="e">
        <v>#N/A</v>
      </c>
      <c r="AA2114" s="12">
        <v>0</v>
      </c>
      <c r="AB2114" s="12">
        <v>0</v>
      </c>
      <c r="AC2114" s="12" t="s">
        <v>989</v>
      </c>
      <c r="AD2114" s="12" t="s">
        <v>1256</v>
      </c>
      <c r="AE2114" s="12" t="s">
        <v>1274</v>
      </c>
      <c r="AF2114" s="12" t="s">
        <v>1006</v>
      </c>
      <c r="AG2114" s="12" t="s">
        <v>6</v>
      </c>
      <c r="AH2114" s="12" t="b">
        <v>0</v>
      </c>
      <c r="AI2114" s="12" t="s">
        <v>60</v>
      </c>
      <c r="AJ2114" s="12" t="s">
        <v>170</v>
      </c>
      <c r="AK2114" s="12" t="s">
        <v>147</v>
      </c>
      <c r="AL2114" s="12" t="s">
        <v>1007</v>
      </c>
      <c r="AM2114" s="12" t="s">
        <v>64</v>
      </c>
      <c r="AN2114" s="15" t="e">
        <v>#N/A</v>
      </c>
      <c r="AO2114" t="str">
        <f>RIGHT('CMO Input'!$T2114,(LEN('CMO Input'!$T2114)-FIND(" ",'CMO Input'!$T2114,1)))</f>
        <v>6-7”</v>
      </c>
      <c r="AP2114">
        <f>'CMO Input'!$O2114</f>
        <v>6</v>
      </c>
      <c r="AR2114" t="str">
        <f>Table2[[#This Row],[Policy / Non Policy]]</f>
        <v>Policy</v>
      </c>
      <c r="AS2114" t="str">
        <f>'CMO Input'!$U2114</f>
        <v>Tier 1</v>
      </c>
      <c r="AT2114" t="str">
        <f>'CMO Input'!$P2114</f>
        <v>SI</v>
      </c>
      <c r="AU2114" t="str" cm="1">
        <f t="array" ref="AU21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14" s="8" t="str">
        <f>TEXT('CMO Input'!$D2114,"MMM-YY")</f>
        <v>August</v>
      </c>
    </row>
    <row r="2115" spans="1:48" x14ac:dyDescent="0.25">
      <c r="A2115" s="18">
        <v>510841791</v>
      </c>
      <c r="B2115" s="16" t="s">
        <v>180</v>
      </c>
      <c r="C2115" s="16" t="s">
        <v>989</v>
      </c>
      <c r="D2115" s="16" t="s">
        <v>325</v>
      </c>
      <c r="E2115" s="17">
        <v>21</v>
      </c>
      <c r="F2115" s="16" t="s">
        <v>46</v>
      </c>
      <c r="G2115" s="17" t="s">
        <v>998</v>
      </c>
      <c r="H2115" s="16" t="s">
        <v>1194</v>
      </c>
      <c r="I2115" s="16" t="s">
        <v>1275</v>
      </c>
      <c r="J2115" s="16" t="s">
        <v>1276</v>
      </c>
      <c r="K2115" s="18">
        <v>510841791</v>
      </c>
      <c r="L2115" s="16" t="s">
        <v>116</v>
      </c>
      <c r="M2115" s="16">
        <v>5.2</v>
      </c>
      <c r="N2115" s="16" t="s">
        <v>52</v>
      </c>
      <c r="O2115" s="16">
        <v>4</v>
      </c>
      <c r="P2115" s="16" t="s">
        <v>163</v>
      </c>
      <c r="Q2115" s="16">
        <v>173</v>
      </c>
      <c r="R2115" s="16" t="s">
        <v>54</v>
      </c>
      <c r="S2115" s="16" t="s">
        <v>117</v>
      </c>
      <c r="T2115" s="16" t="s">
        <v>118</v>
      </c>
      <c r="U2115" s="16" t="s">
        <v>94</v>
      </c>
      <c r="V2115" s="16" t="s">
        <v>58</v>
      </c>
      <c r="W2115" s="16" t="s">
        <v>95</v>
      </c>
      <c r="X2115" s="16" t="b">
        <v>0</v>
      </c>
      <c r="Y2115" s="16" t="b">
        <v>0</v>
      </c>
      <c r="Z2115" s="16" t="e">
        <v>#N/A</v>
      </c>
      <c r="AA2115" s="16">
        <v>0.89959999999999996</v>
      </c>
      <c r="AB2115" s="16">
        <v>0</v>
      </c>
      <c r="AC2115" s="16" t="s">
        <v>989</v>
      </c>
      <c r="AD2115" s="16" t="s">
        <v>1275</v>
      </c>
      <c r="AE2115" s="16" t="s">
        <v>1276</v>
      </c>
      <c r="AF2115" s="16" t="s">
        <v>1025</v>
      </c>
      <c r="AG2115" s="16" t="s">
        <v>6</v>
      </c>
      <c r="AH2115" s="16" t="b">
        <v>0</v>
      </c>
      <c r="AI2115" s="16" t="s">
        <v>60</v>
      </c>
      <c r="AJ2115" s="16" t="s">
        <v>170</v>
      </c>
      <c r="AK2115" s="16" t="s">
        <v>147</v>
      </c>
      <c r="AL2115" s="16" t="s">
        <v>1032</v>
      </c>
      <c r="AM2115" s="16" t="s">
        <v>64</v>
      </c>
      <c r="AN2115" s="19" t="e">
        <v>#N/A</v>
      </c>
      <c r="AO2115" t="str">
        <f>RIGHT('CMO Input'!$T2115,(LEN('CMO Input'!$T2115)-FIND(" ",'CMO Input'!$T2115,1)))</f>
        <v>4-5”</v>
      </c>
      <c r="AP2115">
        <f>'CMO Input'!$O2115</f>
        <v>4</v>
      </c>
      <c r="AR2115" t="str">
        <f>Table2[[#This Row],[Policy / Non Policy]]</f>
        <v>Policy</v>
      </c>
      <c r="AS2115" t="str">
        <f>'CMO Input'!$U2115</f>
        <v>Tier 1</v>
      </c>
      <c r="AT2115" t="str">
        <f>'CMO Input'!$P2115</f>
        <v>SI</v>
      </c>
      <c r="AU2115" t="str" cm="1">
        <f t="array" ref="AU21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15" s="8" t="str">
        <f>TEXT('CMO Input'!$D2115,"MMM-YY")</f>
        <v>August</v>
      </c>
    </row>
    <row r="2116" spans="1:48" x14ac:dyDescent="0.25">
      <c r="A2116" s="14">
        <v>220001315404</v>
      </c>
      <c r="B2116" s="12" t="s">
        <v>180</v>
      </c>
      <c r="C2116" s="12" t="s">
        <v>989</v>
      </c>
      <c r="D2116" s="12" t="s">
        <v>325</v>
      </c>
      <c r="E2116" s="13">
        <v>21</v>
      </c>
      <c r="F2116" s="12" t="s">
        <v>46</v>
      </c>
      <c r="G2116" s="13" t="s">
        <v>998</v>
      </c>
      <c r="H2116" s="12" t="s">
        <v>1194</v>
      </c>
      <c r="I2116" s="12" t="s">
        <v>1275</v>
      </c>
      <c r="J2116" s="12" t="s">
        <v>1277</v>
      </c>
      <c r="K2116" s="14">
        <v>220001315404</v>
      </c>
      <c r="L2116" s="12" t="s">
        <v>116</v>
      </c>
      <c r="M2116" s="12">
        <v>3.2</v>
      </c>
      <c r="N2116" s="12" t="s">
        <v>52</v>
      </c>
      <c r="O2116" s="12">
        <v>6</v>
      </c>
      <c r="P2116" s="12" t="s">
        <v>163</v>
      </c>
      <c r="Q2116" s="12">
        <v>180</v>
      </c>
      <c r="R2116" s="12" t="s">
        <v>54</v>
      </c>
      <c r="S2116" s="12" t="s">
        <v>134</v>
      </c>
      <c r="T2116" s="12" t="s">
        <v>135</v>
      </c>
      <c r="U2116" s="12" t="s">
        <v>94</v>
      </c>
      <c r="V2116" s="12" t="s">
        <v>58</v>
      </c>
      <c r="W2116" s="12" t="s">
        <v>95</v>
      </c>
      <c r="X2116" s="12" t="b">
        <v>0</v>
      </c>
      <c r="Y2116" s="12" t="b">
        <v>0</v>
      </c>
      <c r="Z2116" s="12" t="e">
        <v>#N/A</v>
      </c>
      <c r="AA2116" s="12">
        <v>0.57600000000000007</v>
      </c>
      <c r="AB2116" s="12">
        <v>0</v>
      </c>
      <c r="AC2116" s="12" t="s">
        <v>989</v>
      </c>
      <c r="AD2116" s="12" t="s">
        <v>1275</v>
      </c>
      <c r="AE2116" s="12" t="s">
        <v>1277</v>
      </c>
      <c r="AF2116" s="12" t="s">
        <v>1025</v>
      </c>
      <c r="AG2116" s="12" t="s">
        <v>6</v>
      </c>
      <c r="AH2116" s="12" t="b">
        <v>0</v>
      </c>
      <c r="AI2116" s="12" t="s">
        <v>60</v>
      </c>
      <c r="AJ2116" s="12" t="s">
        <v>170</v>
      </c>
      <c r="AK2116" s="12" t="s">
        <v>147</v>
      </c>
      <c r="AL2116" s="12" t="s">
        <v>1032</v>
      </c>
      <c r="AM2116" s="12" t="s">
        <v>64</v>
      </c>
      <c r="AN2116" s="15" t="e">
        <v>#N/A</v>
      </c>
      <c r="AO2116" t="str">
        <f>RIGHT('CMO Input'!$T2116,(LEN('CMO Input'!$T2116)-FIND(" ",'CMO Input'!$T2116,1)))</f>
        <v>6-7”</v>
      </c>
      <c r="AP2116">
        <f>'CMO Input'!$O2116</f>
        <v>6</v>
      </c>
      <c r="AR2116" t="str">
        <f>Table2[[#This Row],[Policy / Non Policy]]</f>
        <v>Policy</v>
      </c>
      <c r="AS2116" t="str">
        <f>'CMO Input'!$U2116</f>
        <v>Tier 1</v>
      </c>
      <c r="AT2116" t="str">
        <f>'CMO Input'!$P2116</f>
        <v>SI</v>
      </c>
      <c r="AU2116" t="str" cm="1">
        <f t="array" ref="AU21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16" s="8" t="str">
        <f>TEXT('CMO Input'!$D2116,"MMM-YY")</f>
        <v>August</v>
      </c>
    </row>
    <row r="2117" spans="1:48" x14ac:dyDescent="0.25">
      <c r="A2117" s="18">
        <v>510897486</v>
      </c>
      <c r="B2117" s="16" t="s">
        <v>180</v>
      </c>
      <c r="C2117" s="16" t="s">
        <v>989</v>
      </c>
      <c r="D2117" s="16" t="s">
        <v>325</v>
      </c>
      <c r="E2117" s="17">
        <v>21</v>
      </c>
      <c r="F2117" s="16" t="s">
        <v>46</v>
      </c>
      <c r="G2117" s="17" t="s">
        <v>1044</v>
      </c>
      <c r="H2117" s="16" t="s">
        <v>1199</v>
      </c>
      <c r="I2117" s="16" t="s">
        <v>1215</v>
      </c>
      <c r="J2117" s="16" t="s">
        <v>1216</v>
      </c>
      <c r="K2117" s="18">
        <v>510897486</v>
      </c>
      <c r="L2117" s="16" t="s">
        <v>116</v>
      </c>
      <c r="M2117" s="16">
        <v>2.9</v>
      </c>
      <c r="N2117" s="16" t="s">
        <v>52</v>
      </c>
      <c r="O2117" s="16">
        <v>150</v>
      </c>
      <c r="P2117" s="16" t="s">
        <v>91</v>
      </c>
      <c r="Q2117" s="16">
        <v>52</v>
      </c>
      <c r="R2117" s="16" t="s">
        <v>220</v>
      </c>
      <c r="S2117" s="16" t="s">
        <v>402</v>
      </c>
      <c r="T2117" s="16" t="s">
        <v>135</v>
      </c>
      <c r="U2117" s="16" t="s">
        <v>94</v>
      </c>
      <c r="V2117" s="16" t="s">
        <v>58</v>
      </c>
      <c r="W2117" s="16" t="s">
        <v>95</v>
      </c>
      <c r="X2117" s="16" t="b">
        <v>0</v>
      </c>
      <c r="Y2117" s="16" t="b">
        <v>0</v>
      </c>
      <c r="Z2117" s="16" t="e">
        <v>#N/A</v>
      </c>
      <c r="AA2117" s="16">
        <v>0.15079999999999999</v>
      </c>
      <c r="AB2117" s="16">
        <v>0</v>
      </c>
      <c r="AC2117" s="16" t="s">
        <v>989</v>
      </c>
      <c r="AD2117" s="16" t="s">
        <v>1215</v>
      </c>
      <c r="AE2117" s="16" t="s">
        <v>1216</v>
      </c>
      <c r="AF2117" s="16" t="s">
        <v>1046</v>
      </c>
      <c r="AG2117" s="16" t="s">
        <v>6</v>
      </c>
      <c r="AH2117" s="16" t="b">
        <v>0</v>
      </c>
      <c r="AI2117" s="16" t="s">
        <v>60</v>
      </c>
      <c r="AJ2117" s="16" t="s">
        <v>166</v>
      </c>
      <c r="AK2117" s="16" t="s">
        <v>147</v>
      </c>
      <c r="AL2117" s="16" t="s">
        <v>1060</v>
      </c>
      <c r="AM2117" s="16" t="s">
        <v>64</v>
      </c>
      <c r="AN2117" s="19" t="e">
        <v>#N/A</v>
      </c>
      <c r="AO2117" t="str">
        <f>RIGHT('CMO Input'!$T2117,(LEN('CMO Input'!$T2117)-FIND(" ",'CMO Input'!$T2117,1)))</f>
        <v>6-7”</v>
      </c>
      <c r="AP2117">
        <f>'CMO Input'!$O2117</f>
        <v>150</v>
      </c>
      <c r="AR2117" t="str">
        <f>Table2[[#This Row],[Policy / Non Policy]]</f>
        <v>Policy</v>
      </c>
      <c r="AS2117" t="str">
        <f>'CMO Input'!$U2117</f>
        <v>Tier 1</v>
      </c>
      <c r="AT2117" t="str">
        <f>'CMO Input'!$P2117</f>
        <v>DI</v>
      </c>
      <c r="AU2117" t="str" cm="1">
        <f t="array" ref="AU21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17" s="8" t="str">
        <f>TEXT('CMO Input'!$D2117,"MMM-YY")</f>
        <v>August</v>
      </c>
    </row>
    <row r="2118" spans="1:48" x14ac:dyDescent="0.25">
      <c r="A2118" s="14">
        <v>510897487</v>
      </c>
      <c r="B2118" s="12" t="s">
        <v>180</v>
      </c>
      <c r="C2118" s="12" t="s">
        <v>989</v>
      </c>
      <c r="D2118" s="12" t="s">
        <v>325</v>
      </c>
      <c r="E2118" s="13">
        <v>21</v>
      </c>
      <c r="F2118" s="12" t="s">
        <v>46</v>
      </c>
      <c r="G2118" s="13" t="s">
        <v>1044</v>
      </c>
      <c r="H2118" s="12" t="s">
        <v>1199</v>
      </c>
      <c r="I2118" s="12" t="s">
        <v>1215</v>
      </c>
      <c r="J2118" s="12" t="s">
        <v>1216</v>
      </c>
      <c r="K2118" s="14">
        <v>510897487</v>
      </c>
      <c r="L2118" s="12" t="s">
        <v>116</v>
      </c>
      <c r="M2118" s="12">
        <v>4.0999999999999996</v>
      </c>
      <c r="N2118" s="12" t="s">
        <v>52</v>
      </c>
      <c r="O2118" s="12">
        <v>100</v>
      </c>
      <c r="P2118" s="12" t="s">
        <v>91</v>
      </c>
      <c r="Q2118" s="12">
        <v>73</v>
      </c>
      <c r="R2118" s="12" t="s">
        <v>220</v>
      </c>
      <c r="S2118" s="12" t="s">
        <v>221</v>
      </c>
      <c r="T2118" s="12" t="s">
        <v>118</v>
      </c>
      <c r="U2118" s="12" t="s">
        <v>94</v>
      </c>
      <c r="V2118" s="12" t="s">
        <v>58</v>
      </c>
      <c r="W2118" s="12" t="s">
        <v>95</v>
      </c>
      <c r="X2118" s="12" t="b">
        <v>0</v>
      </c>
      <c r="Y2118" s="12" t="b">
        <v>0</v>
      </c>
      <c r="Z2118" s="12" t="e">
        <v>#N/A</v>
      </c>
      <c r="AA2118" s="12">
        <v>0.29929999999999995</v>
      </c>
      <c r="AB2118" s="12">
        <v>0</v>
      </c>
      <c r="AC2118" s="12" t="s">
        <v>989</v>
      </c>
      <c r="AD2118" s="12" t="s">
        <v>1215</v>
      </c>
      <c r="AE2118" s="12" t="s">
        <v>1216</v>
      </c>
      <c r="AF2118" s="12" t="s">
        <v>1046</v>
      </c>
      <c r="AG2118" s="12" t="s">
        <v>6</v>
      </c>
      <c r="AH2118" s="12" t="b">
        <v>0</v>
      </c>
      <c r="AI2118" s="12" t="s">
        <v>60</v>
      </c>
      <c r="AJ2118" s="12" t="s">
        <v>166</v>
      </c>
      <c r="AK2118" s="12" t="s">
        <v>147</v>
      </c>
      <c r="AL2118" s="12" t="s">
        <v>1060</v>
      </c>
      <c r="AM2118" s="12" t="s">
        <v>64</v>
      </c>
      <c r="AN2118" s="15" t="e">
        <v>#N/A</v>
      </c>
      <c r="AO2118" t="str">
        <f>RIGHT('CMO Input'!$T2118,(LEN('CMO Input'!$T2118)-FIND(" ",'CMO Input'!$T2118,1)))</f>
        <v>4-5”</v>
      </c>
      <c r="AP2118">
        <f>'CMO Input'!$O2118</f>
        <v>100</v>
      </c>
      <c r="AR2118" t="str">
        <f>Table2[[#This Row],[Policy / Non Policy]]</f>
        <v>Policy</v>
      </c>
      <c r="AS2118" t="str">
        <f>'CMO Input'!$U2118</f>
        <v>Tier 1</v>
      </c>
      <c r="AT2118" t="str">
        <f>'CMO Input'!$P2118</f>
        <v>DI</v>
      </c>
      <c r="AU2118" t="str" cm="1">
        <f t="array" ref="AU21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18" s="8" t="str">
        <f>TEXT('CMO Input'!$D2118,"MMM-YY")</f>
        <v>August</v>
      </c>
    </row>
    <row r="2119" spans="1:48" x14ac:dyDescent="0.25">
      <c r="A2119" s="18">
        <v>510952561</v>
      </c>
      <c r="B2119" s="16" t="s">
        <v>180</v>
      </c>
      <c r="C2119" s="16" t="s">
        <v>989</v>
      </c>
      <c r="D2119" s="16" t="s">
        <v>325</v>
      </c>
      <c r="E2119" s="17">
        <v>21</v>
      </c>
      <c r="F2119" s="16" t="s">
        <v>46</v>
      </c>
      <c r="G2119" s="17" t="s">
        <v>1044</v>
      </c>
      <c r="H2119" s="16" t="s">
        <v>159</v>
      </c>
      <c r="I2119" s="16" t="s">
        <v>1227</v>
      </c>
      <c r="J2119" s="16" t="s">
        <v>794</v>
      </c>
      <c r="K2119" s="18">
        <v>510952561</v>
      </c>
      <c r="L2119" s="16" t="s">
        <v>116</v>
      </c>
      <c r="M2119" s="16">
        <v>6.3</v>
      </c>
      <c r="N2119" s="16" t="s">
        <v>52</v>
      </c>
      <c r="O2119" s="16">
        <v>6</v>
      </c>
      <c r="P2119" s="16" t="s">
        <v>91</v>
      </c>
      <c r="Q2119" s="16">
        <v>114</v>
      </c>
      <c r="R2119" s="16" t="s">
        <v>54</v>
      </c>
      <c r="S2119" s="16" t="s">
        <v>134</v>
      </c>
      <c r="T2119" s="16" t="s">
        <v>135</v>
      </c>
      <c r="U2119" s="16" t="s">
        <v>94</v>
      </c>
      <c r="V2119" s="16" t="s">
        <v>58</v>
      </c>
      <c r="W2119" s="16" t="s">
        <v>95</v>
      </c>
      <c r="X2119" s="16" t="b">
        <v>0</v>
      </c>
      <c r="Y2119" s="16" t="b">
        <v>0</v>
      </c>
      <c r="Z2119" s="16" t="e">
        <v>#N/A</v>
      </c>
      <c r="AA2119" s="16">
        <v>0.71819999999999995</v>
      </c>
      <c r="AB2119" s="16">
        <v>0</v>
      </c>
      <c r="AC2119" s="16" t="s">
        <v>989</v>
      </c>
      <c r="AD2119" s="16" t="s">
        <v>1227</v>
      </c>
      <c r="AE2119" s="16" t="s">
        <v>794</v>
      </c>
      <c r="AF2119" s="16" t="s">
        <v>1010</v>
      </c>
      <c r="AG2119" s="16" t="s">
        <v>6</v>
      </c>
      <c r="AH2119" s="16" t="b">
        <v>0</v>
      </c>
      <c r="AI2119" s="16" t="s">
        <v>60</v>
      </c>
      <c r="AJ2119" s="16" t="s">
        <v>827</v>
      </c>
      <c r="AK2119" s="16" t="s">
        <v>147</v>
      </c>
      <c r="AL2119" s="16" t="s">
        <v>1041</v>
      </c>
      <c r="AM2119" s="16" t="s">
        <v>64</v>
      </c>
      <c r="AN2119" s="19" t="e">
        <v>#N/A</v>
      </c>
      <c r="AO2119" t="str">
        <f>RIGHT('CMO Input'!$T2119,(LEN('CMO Input'!$T2119)-FIND(" ",'CMO Input'!$T2119,1)))</f>
        <v>6-7”</v>
      </c>
      <c r="AP2119">
        <f>'CMO Input'!$O2119</f>
        <v>6</v>
      </c>
      <c r="AR2119" t="str">
        <f>Table2[[#This Row],[Policy / Non Policy]]</f>
        <v>Policy</v>
      </c>
      <c r="AS2119" t="str">
        <f>'CMO Input'!$U2119</f>
        <v>Tier 1</v>
      </c>
      <c r="AT2119" t="str">
        <f>'CMO Input'!$P2119</f>
        <v>DI</v>
      </c>
      <c r="AU2119" t="str" cm="1">
        <f t="array" ref="AU21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19" s="8" t="str">
        <f>TEXT('CMO Input'!$D2119,"MMM-YY")</f>
        <v>August</v>
      </c>
    </row>
    <row r="2120" spans="1:48" x14ac:dyDescent="0.25">
      <c r="A2120" s="14">
        <v>510952572</v>
      </c>
      <c r="B2120" s="12" t="s">
        <v>180</v>
      </c>
      <c r="C2120" s="12" t="s">
        <v>989</v>
      </c>
      <c r="D2120" s="12" t="s">
        <v>325</v>
      </c>
      <c r="E2120" s="13">
        <v>21</v>
      </c>
      <c r="F2120" s="12" t="s">
        <v>46</v>
      </c>
      <c r="G2120" s="13" t="s">
        <v>1044</v>
      </c>
      <c r="H2120" s="12" t="s">
        <v>159</v>
      </c>
      <c r="I2120" s="12" t="s">
        <v>1227</v>
      </c>
      <c r="J2120" s="12" t="s">
        <v>794</v>
      </c>
      <c r="K2120" s="14">
        <v>510952572</v>
      </c>
      <c r="L2120" s="12" t="s">
        <v>116</v>
      </c>
      <c r="M2120" s="12">
        <v>6.7</v>
      </c>
      <c r="N2120" s="12" t="s">
        <v>52</v>
      </c>
      <c r="O2120" s="12">
        <v>6</v>
      </c>
      <c r="P2120" s="12" t="s">
        <v>91</v>
      </c>
      <c r="Q2120" s="12">
        <v>100</v>
      </c>
      <c r="R2120" s="12" t="s">
        <v>54</v>
      </c>
      <c r="S2120" s="12" t="s">
        <v>134</v>
      </c>
      <c r="T2120" s="12" t="s">
        <v>135</v>
      </c>
      <c r="U2120" s="12" t="s">
        <v>94</v>
      </c>
      <c r="V2120" s="12" t="s">
        <v>58</v>
      </c>
      <c r="W2120" s="12" t="s">
        <v>95</v>
      </c>
      <c r="X2120" s="12" t="b">
        <v>0</v>
      </c>
      <c r="Y2120" s="12" t="b">
        <v>0</v>
      </c>
      <c r="Z2120" s="12" t="e">
        <v>#N/A</v>
      </c>
      <c r="AA2120" s="12">
        <v>0.67</v>
      </c>
      <c r="AB2120" s="12">
        <v>0</v>
      </c>
      <c r="AC2120" s="12" t="s">
        <v>989</v>
      </c>
      <c r="AD2120" s="12" t="s">
        <v>1227</v>
      </c>
      <c r="AE2120" s="12" t="s">
        <v>794</v>
      </c>
      <c r="AF2120" s="12" t="s">
        <v>1010</v>
      </c>
      <c r="AG2120" s="12" t="s">
        <v>6</v>
      </c>
      <c r="AH2120" s="12" t="b">
        <v>0</v>
      </c>
      <c r="AI2120" s="12" t="s">
        <v>60</v>
      </c>
      <c r="AJ2120" s="12" t="s">
        <v>827</v>
      </c>
      <c r="AK2120" s="12" t="s">
        <v>147</v>
      </c>
      <c r="AL2120" s="12" t="s">
        <v>1041</v>
      </c>
      <c r="AM2120" s="12" t="s">
        <v>64</v>
      </c>
      <c r="AN2120" s="15" t="e">
        <v>#N/A</v>
      </c>
      <c r="AO2120" t="str">
        <f>RIGHT('CMO Input'!$T2120,(LEN('CMO Input'!$T2120)-FIND(" ",'CMO Input'!$T2120,1)))</f>
        <v>6-7”</v>
      </c>
      <c r="AP2120">
        <f>'CMO Input'!$O2120</f>
        <v>6</v>
      </c>
      <c r="AR2120" t="str">
        <f>Table2[[#This Row],[Policy / Non Policy]]</f>
        <v>Policy</v>
      </c>
      <c r="AS2120" t="str">
        <f>'CMO Input'!$U2120</f>
        <v>Tier 1</v>
      </c>
      <c r="AT2120" t="str">
        <f>'CMO Input'!$P2120</f>
        <v>DI</v>
      </c>
      <c r="AU2120" t="str" cm="1">
        <f t="array" ref="AU21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20" s="8" t="str">
        <f>TEXT('CMO Input'!$D2120,"MMM-YY")</f>
        <v>August</v>
      </c>
    </row>
    <row r="2121" spans="1:48" x14ac:dyDescent="0.25">
      <c r="A2121" s="18">
        <v>220001258122</v>
      </c>
      <c r="B2121" s="16" t="s">
        <v>180</v>
      </c>
      <c r="C2121" s="16" t="s">
        <v>989</v>
      </c>
      <c r="D2121" s="16" t="s">
        <v>325</v>
      </c>
      <c r="E2121" s="17">
        <v>21</v>
      </c>
      <c r="F2121" s="16" t="s">
        <v>46</v>
      </c>
      <c r="G2121" s="17" t="s">
        <v>1044</v>
      </c>
      <c r="H2121" s="16" t="s">
        <v>159</v>
      </c>
      <c r="I2121" s="16" t="s">
        <v>1227</v>
      </c>
      <c r="J2121" s="16" t="s">
        <v>794</v>
      </c>
      <c r="K2121" s="18">
        <v>220001258122</v>
      </c>
      <c r="L2121" s="16" t="s">
        <v>116</v>
      </c>
      <c r="M2121" s="16">
        <v>3.7</v>
      </c>
      <c r="N2121" s="16" t="s">
        <v>52</v>
      </c>
      <c r="O2121" s="16">
        <v>6</v>
      </c>
      <c r="P2121" s="16" t="s">
        <v>91</v>
      </c>
      <c r="Q2121" s="16">
        <v>3</v>
      </c>
      <c r="R2121" s="16" t="s">
        <v>54</v>
      </c>
      <c r="S2121" s="16" t="s">
        <v>134</v>
      </c>
      <c r="T2121" s="16" t="s">
        <v>135</v>
      </c>
      <c r="U2121" s="16" t="s">
        <v>94</v>
      </c>
      <c r="V2121" s="16" t="s">
        <v>58</v>
      </c>
      <c r="W2121" s="16" t="s">
        <v>95</v>
      </c>
      <c r="X2121" s="16" t="b">
        <v>0</v>
      </c>
      <c r="Y2121" s="16" t="b">
        <v>0</v>
      </c>
      <c r="Z2121" s="16" t="e">
        <v>#N/A</v>
      </c>
      <c r="AA2121" s="16">
        <v>1.11E-2</v>
      </c>
      <c r="AB2121" s="16">
        <v>0</v>
      </c>
      <c r="AC2121" s="16" t="s">
        <v>989</v>
      </c>
      <c r="AD2121" s="16" t="s">
        <v>1227</v>
      </c>
      <c r="AE2121" s="16" t="s">
        <v>794</v>
      </c>
      <c r="AF2121" s="16" t="s">
        <v>1010</v>
      </c>
      <c r="AG2121" s="16" t="s">
        <v>6</v>
      </c>
      <c r="AH2121" s="16" t="b">
        <v>0</v>
      </c>
      <c r="AI2121" s="16" t="s">
        <v>60</v>
      </c>
      <c r="AJ2121" s="16" t="s">
        <v>827</v>
      </c>
      <c r="AK2121" s="16" t="s">
        <v>147</v>
      </c>
      <c r="AL2121" s="16" t="s">
        <v>1041</v>
      </c>
      <c r="AM2121" s="16" t="s">
        <v>64</v>
      </c>
      <c r="AN2121" s="19" t="e">
        <v>#N/A</v>
      </c>
      <c r="AO2121" t="str">
        <f>RIGHT('CMO Input'!$T2121,(LEN('CMO Input'!$T2121)-FIND(" ",'CMO Input'!$T2121,1)))</f>
        <v>6-7”</v>
      </c>
      <c r="AP2121">
        <f>'CMO Input'!$O2121</f>
        <v>6</v>
      </c>
      <c r="AR2121" t="str">
        <f>Table2[[#This Row],[Policy / Non Policy]]</f>
        <v>Policy</v>
      </c>
      <c r="AS2121" t="str">
        <f>'CMO Input'!$U2121</f>
        <v>Tier 1</v>
      </c>
      <c r="AT2121" t="str">
        <f>'CMO Input'!$P2121</f>
        <v>DI</v>
      </c>
      <c r="AU2121" t="str" cm="1">
        <f t="array" ref="AU21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21" s="8" t="str">
        <f>TEXT('CMO Input'!$D2121,"MMM-YY")</f>
        <v>August</v>
      </c>
    </row>
    <row r="2122" spans="1:48" x14ac:dyDescent="0.25">
      <c r="A2122" s="14">
        <v>220001258127</v>
      </c>
      <c r="B2122" s="12" t="s">
        <v>180</v>
      </c>
      <c r="C2122" s="12" t="s">
        <v>989</v>
      </c>
      <c r="D2122" s="12" t="s">
        <v>325</v>
      </c>
      <c r="E2122" s="13">
        <v>21</v>
      </c>
      <c r="F2122" s="12" t="s">
        <v>46</v>
      </c>
      <c r="G2122" s="13" t="s">
        <v>1044</v>
      </c>
      <c r="H2122" s="12" t="s">
        <v>159</v>
      </c>
      <c r="I2122" s="12" t="s">
        <v>1227</v>
      </c>
      <c r="J2122" s="12" t="s">
        <v>794</v>
      </c>
      <c r="K2122" s="14">
        <v>220001258127</v>
      </c>
      <c r="L2122" s="12" t="s">
        <v>116</v>
      </c>
      <c r="M2122" s="12">
        <v>3.7</v>
      </c>
      <c r="N2122" s="12" t="s">
        <v>52</v>
      </c>
      <c r="O2122" s="12">
        <v>6</v>
      </c>
      <c r="P2122" s="12" t="s">
        <v>91</v>
      </c>
      <c r="Q2122" s="12">
        <v>4</v>
      </c>
      <c r="R2122" s="12" t="s">
        <v>54</v>
      </c>
      <c r="S2122" s="12" t="s">
        <v>134</v>
      </c>
      <c r="T2122" s="12" t="s">
        <v>135</v>
      </c>
      <c r="U2122" s="12" t="s">
        <v>94</v>
      </c>
      <c r="V2122" s="12" t="s">
        <v>58</v>
      </c>
      <c r="W2122" s="12" t="s">
        <v>95</v>
      </c>
      <c r="X2122" s="12" t="b">
        <v>0</v>
      </c>
      <c r="Y2122" s="12" t="b">
        <v>0</v>
      </c>
      <c r="Z2122" s="12" t="e">
        <v>#N/A</v>
      </c>
      <c r="AA2122" s="12">
        <v>1.4800000000000001E-2</v>
      </c>
      <c r="AB2122" s="12">
        <v>0</v>
      </c>
      <c r="AC2122" s="12" t="s">
        <v>989</v>
      </c>
      <c r="AD2122" s="12" t="s">
        <v>1227</v>
      </c>
      <c r="AE2122" s="12" t="s">
        <v>794</v>
      </c>
      <c r="AF2122" s="12" t="s">
        <v>1010</v>
      </c>
      <c r="AG2122" s="12" t="s">
        <v>6</v>
      </c>
      <c r="AH2122" s="12" t="b">
        <v>0</v>
      </c>
      <c r="AI2122" s="12" t="s">
        <v>60</v>
      </c>
      <c r="AJ2122" s="12" t="s">
        <v>827</v>
      </c>
      <c r="AK2122" s="12" t="s">
        <v>147</v>
      </c>
      <c r="AL2122" s="12" t="s">
        <v>1041</v>
      </c>
      <c r="AM2122" s="12" t="s">
        <v>64</v>
      </c>
      <c r="AN2122" s="15" t="e">
        <v>#N/A</v>
      </c>
      <c r="AO2122" t="str">
        <f>RIGHT('CMO Input'!$T2122,(LEN('CMO Input'!$T2122)-FIND(" ",'CMO Input'!$T2122,1)))</f>
        <v>6-7”</v>
      </c>
      <c r="AP2122">
        <f>'CMO Input'!$O2122</f>
        <v>6</v>
      </c>
      <c r="AR2122" t="str">
        <f>Table2[[#This Row],[Policy / Non Policy]]</f>
        <v>Policy</v>
      </c>
      <c r="AS2122" t="str">
        <f>'CMO Input'!$U2122</f>
        <v>Tier 1</v>
      </c>
      <c r="AT2122" t="str">
        <f>'CMO Input'!$P2122</f>
        <v>DI</v>
      </c>
      <c r="AU2122" t="str" cm="1">
        <f t="array" ref="AU21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22" s="8" t="str">
        <f>TEXT('CMO Input'!$D2122,"MMM-YY")</f>
        <v>August</v>
      </c>
    </row>
    <row r="2123" spans="1:48" x14ac:dyDescent="0.25">
      <c r="A2123" s="18">
        <v>510949096</v>
      </c>
      <c r="B2123" s="16" t="s">
        <v>180</v>
      </c>
      <c r="C2123" s="16" t="s">
        <v>989</v>
      </c>
      <c r="D2123" s="16" t="s">
        <v>325</v>
      </c>
      <c r="E2123" s="17">
        <v>21</v>
      </c>
      <c r="F2123" s="16" t="s">
        <v>46</v>
      </c>
      <c r="G2123" s="17" t="s">
        <v>1044</v>
      </c>
      <c r="H2123" s="16" t="s">
        <v>1204</v>
      </c>
      <c r="I2123" s="16" t="s">
        <v>1164</v>
      </c>
      <c r="J2123" s="16" t="s">
        <v>1190</v>
      </c>
      <c r="K2123" s="18">
        <v>510949096</v>
      </c>
      <c r="L2123" s="16" t="s">
        <v>116</v>
      </c>
      <c r="M2123" s="16">
        <v>9.6</v>
      </c>
      <c r="N2123" s="16" t="s">
        <v>52</v>
      </c>
      <c r="O2123" s="16">
        <v>6</v>
      </c>
      <c r="P2123" s="16" t="s">
        <v>91</v>
      </c>
      <c r="Q2123" s="16">
        <v>80</v>
      </c>
      <c r="R2123" s="16" t="s">
        <v>54</v>
      </c>
      <c r="S2123" s="16" t="s">
        <v>134</v>
      </c>
      <c r="T2123" s="16" t="s">
        <v>135</v>
      </c>
      <c r="U2123" s="16" t="s">
        <v>94</v>
      </c>
      <c r="V2123" s="16" t="s">
        <v>58</v>
      </c>
      <c r="W2123" s="16" t="s">
        <v>95</v>
      </c>
      <c r="X2123" s="16" t="b">
        <v>0</v>
      </c>
      <c r="Y2123" s="16" t="b">
        <v>0</v>
      </c>
      <c r="Z2123" s="16" t="e">
        <v>#N/A</v>
      </c>
      <c r="AA2123" s="16">
        <v>0.7679999999999999</v>
      </c>
      <c r="AB2123" s="16">
        <v>0</v>
      </c>
      <c r="AC2123" s="16" t="s">
        <v>989</v>
      </c>
      <c r="AD2123" s="16" t="s">
        <v>1164</v>
      </c>
      <c r="AE2123" s="16" t="s">
        <v>1190</v>
      </c>
      <c r="AF2123" s="16" t="s">
        <v>1010</v>
      </c>
      <c r="AG2123" s="16" t="s">
        <v>6</v>
      </c>
      <c r="AH2123" s="16" t="b">
        <v>0</v>
      </c>
      <c r="AI2123" s="16" t="s">
        <v>60</v>
      </c>
      <c r="AJ2123" s="16" t="s">
        <v>827</v>
      </c>
      <c r="AK2123" s="16" t="s">
        <v>147</v>
      </c>
      <c r="AL2123" s="16" t="s">
        <v>1166</v>
      </c>
      <c r="AM2123" s="16" t="s">
        <v>64</v>
      </c>
      <c r="AN2123" s="19" t="e">
        <v>#N/A</v>
      </c>
      <c r="AO2123" t="str">
        <f>RIGHT('CMO Input'!$T2123,(LEN('CMO Input'!$T2123)-FIND(" ",'CMO Input'!$T2123,1)))</f>
        <v>6-7”</v>
      </c>
      <c r="AP2123">
        <f>'CMO Input'!$O2123</f>
        <v>6</v>
      </c>
      <c r="AR2123" t="str">
        <f>Table2[[#This Row],[Policy / Non Policy]]</f>
        <v>Policy</v>
      </c>
      <c r="AS2123" t="str">
        <f>'CMO Input'!$U2123</f>
        <v>Tier 1</v>
      </c>
      <c r="AT2123" t="str">
        <f>'CMO Input'!$P2123</f>
        <v>DI</v>
      </c>
      <c r="AU2123" t="str" cm="1">
        <f t="array" ref="AU21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23" s="8" t="str">
        <f>TEXT('CMO Input'!$D2123,"MMM-YY")</f>
        <v>August</v>
      </c>
    </row>
    <row r="2124" spans="1:48" x14ac:dyDescent="0.25">
      <c r="A2124" s="14">
        <v>510948154</v>
      </c>
      <c r="B2124" s="12" t="s">
        <v>180</v>
      </c>
      <c r="C2124" s="12" t="s">
        <v>989</v>
      </c>
      <c r="D2124" s="12" t="s">
        <v>325</v>
      </c>
      <c r="E2124" s="13">
        <v>21</v>
      </c>
      <c r="F2124" s="12" t="s">
        <v>46</v>
      </c>
      <c r="G2124" s="13" t="s">
        <v>1044</v>
      </c>
      <c r="H2124" s="12" t="s">
        <v>159</v>
      </c>
      <c r="I2124" s="12" t="s">
        <v>1267</v>
      </c>
      <c r="J2124" s="12" t="s">
        <v>1278</v>
      </c>
      <c r="K2124" s="14">
        <v>510948154</v>
      </c>
      <c r="L2124" s="12" t="s">
        <v>116</v>
      </c>
      <c r="M2124" s="12">
        <v>6.2</v>
      </c>
      <c r="N2124" s="12" t="s">
        <v>52</v>
      </c>
      <c r="O2124" s="12">
        <v>6</v>
      </c>
      <c r="P2124" s="12" t="s">
        <v>91</v>
      </c>
      <c r="Q2124" s="12">
        <v>143</v>
      </c>
      <c r="R2124" s="12" t="s">
        <v>54</v>
      </c>
      <c r="S2124" s="12" t="s">
        <v>134</v>
      </c>
      <c r="T2124" s="12" t="s">
        <v>135</v>
      </c>
      <c r="U2124" s="12" t="s">
        <v>94</v>
      </c>
      <c r="V2124" s="12" t="s">
        <v>58</v>
      </c>
      <c r="W2124" s="12" t="s">
        <v>95</v>
      </c>
      <c r="X2124" s="12" t="b">
        <v>0</v>
      </c>
      <c r="Y2124" s="12" t="b">
        <v>0</v>
      </c>
      <c r="Z2124" s="12" t="e">
        <v>#N/A</v>
      </c>
      <c r="AA2124" s="12">
        <v>0.88659999999999994</v>
      </c>
      <c r="AB2124" s="12">
        <v>0</v>
      </c>
      <c r="AC2124" s="12" t="s">
        <v>989</v>
      </c>
      <c r="AD2124" s="12" t="s">
        <v>1267</v>
      </c>
      <c r="AE2124" s="12" t="s">
        <v>1278</v>
      </c>
      <c r="AF2124" s="12" t="s">
        <v>1010</v>
      </c>
      <c r="AG2124" s="12" t="s">
        <v>6</v>
      </c>
      <c r="AH2124" s="12" t="b">
        <v>0</v>
      </c>
      <c r="AI2124" s="12" t="s">
        <v>60</v>
      </c>
      <c r="AJ2124" s="12" t="s">
        <v>827</v>
      </c>
      <c r="AK2124" s="12" t="s">
        <v>147</v>
      </c>
      <c r="AL2124" s="12" t="s">
        <v>1074</v>
      </c>
      <c r="AM2124" s="12" t="s">
        <v>64</v>
      </c>
      <c r="AN2124" s="15" t="e">
        <v>#N/A</v>
      </c>
      <c r="AO2124" t="str">
        <f>RIGHT('CMO Input'!$T2124,(LEN('CMO Input'!$T2124)-FIND(" ",'CMO Input'!$T2124,1)))</f>
        <v>6-7”</v>
      </c>
      <c r="AP2124">
        <f>'CMO Input'!$O2124</f>
        <v>6</v>
      </c>
      <c r="AR2124" t="str">
        <f>Table2[[#This Row],[Policy / Non Policy]]</f>
        <v>Policy</v>
      </c>
      <c r="AS2124" t="str">
        <f>'CMO Input'!$U2124</f>
        <v>Tier 1</v>
      </c>
      <c r="AT2124" t="str">
        <f>'CMO Input'!$P2124</f>
        <v>DI</v>
      </c>
      <c r="AU2124" t="str" cm="1">
        <f t="array" ref="AU21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24" s="8" t="str">
        <f>TEXT('CMO Input'!$D2124,"MMM-YY")</f>
        <v>August</v>
      </c>
    </row>
    <row r="2125" spans="1:48" x14ac:dyDescent="0.25">
      <c r="A2125" s="18">
        <v>510948908</v>
      </c>
      <c r="B2125" s="16" t="s">
        <v>180</v>
      </c>
      <c r="C2125" s="16" t="s">
        <v>989</v>
      </c>
      <c r="D2125" s="16" t="s">
        <v>325</v>
      </c>
      <c r="E2125" s="17">
        <v>21</v>
      </c>
      <c r="F2125" s="16" t="s">
        <v>46</v>
      </c>
      <c r="G2125" s="17" t="s">
        <v>1044</v>
      </c>
      <c r="H2125" s="16" t="s">
        <v>159</v>
      </c>
      <c r="I2125" s="16" t="s">
        <v>1267</v>
      </c>
      <c r="J2125" s="16" t="s">
        <v>1268</v>
      </c>
      <c r="K2125" s="18">
        <v>510948908</v>
      </c>
      <c r="L2125" s="16" t="s">
        <v>116</v>
      </c>
      <c r="M2125" s="16">
        <v>8.3000000000000007</v>
      </c>
      <c r="N2125" s="16" t="s">
        <v>52</v>
      </c>
      <c r="O2125" s="16">
        <v>6</v>
      </c>
      <c r="P2125" s="16" t="s">
        <v>91</v>
      </c>
      <c r="Q2125" s="16">
        <v>137</v>
      </c>
      <c r="R2125" s="16" t="s">
        <v>54</v>
      </c>
      <c r="S2125" s="16" t="s">
        <v>134</v>
      </c>
      <c r="T2125" s="16" t="s">
        <v>135</v>
      </c>
      <c r="U2125" s="16" t="s">
        <v>94</v>
      </c>
      <c r="V2125" s="16" t="s">
        <v>58</v>
      </c>
      <c r="W2125" s="16" t="s">
        <v>95</v>
      </c>
      <c r="X2125" s="16" t="b">
        <v>0</v>
      </c>
      <c r="Y2125" s="16" t="b">
        <v>0</v>
      </c>
      <c r="Z2125" s="16" t="e">
        <v>#N/A</v>
      </c>
      <c r="AA2125" s="16">
        <v>1.1371</v>
      </c>
      <c r="AB2125" s="16">
        <v>0</v>
      </c>
      <c r="AC2125" s="16" t="s">
        <v>989</v>
      </c>
      <c r="AD2125" s="16" t="s">
        <v>1267</v>
      </c>
      <c r="AE2125" s="16" t="s">
        <v>1268</v>
      </c>
      <c r="AF2125" s="16" t="s">
        <v>1010</v>
      </c>
      <c r="AG2125" s="16" t="s">
        <v>6</v>
      </c>
      <c r="AH2125" s="16" t="b">
        <v>0</v>
      </c>
      <c r="AI2125" s="16" t="s">
        <v>60</v>
      </c>
      <c r="AJ2125" s="16" t="s">
        <v>827</v>
      </c>
      <c r="AK2125" s="16" t="s">
        <v>147</v>
      </c>
      <c r="AL2125" s="16" t="s">
        <v>1074</v>
      </c>
      <c r="AM2125" s="16" t="s">
        <v>64</v>
      </c>
      <c r="AN2125" s="19" t="e">
        <v>#N/A</v>
      </c>
      <c r="AO2125" t="str">
        <f>RIGHT('CMO Input'!$T2125,(LEN('CMO Input'!$T2125)-FIND(" ",'CMO Input'!$T2125,1)))</f>
        <v>6-7”</v>
      </c>
      <c r="AP2125">
        <f>'CMO Input'!$O2125</f>
        <v>6</v>
      </c>
      <c r="AR2125" t="str">
        <f>Table2[[#This Row],[Policy / Non Policy]]</f>
        <v>Policy</v>
      </c>
      <c r="AS2125" t="str">
        <f>'CMO Input'!$U2125</f>
        <v>Tier 1</v>
      </c>
      <c r="AT2125" t="str">
        <f>'CMO Input'!$P2125</f>
        <v>DI</v>
      </c>
      <c r="AU2125" t="str" cm="1">
        <f t="array" ref="AU21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25" s="8" t="str">
        <f>TEXT('CMO Input'!$D2125,"MMM-YY")</f>
        <v>August</v>
      </c>
    </row>
    <row r="2126" spans="1:48" x14ac:dyDescent="0.25">
      <c r="A2126" s="14">
        <v>510935398</v>
      </c>
      <c r="B2126" s="12" t="s">
        <v>180</v>
      </c>
      <c r="C2126" s="12" t="s">
        <v>989</v>
      </c>
      <c r="D2126" s="12" t="s">
        <v>325</v>
      </c>
      <c r="E2126" s="13">
        <v>21</v>
      </c>
      <c r="F2126" s="12" t="s">
        <v>46</v>
      </c>
      <c r="G2126" s="13" t="s">
        <v>1044</v>
      </c>
      <c r="H2126" s="12" t="s">
        <v>1204</v>
      </c>
      <c r="I2126" s="12" t="s">
        <v>1238</v>
      </c>
      <c r="J2126" s="12" t="s">
        <v>1269</v>
      </c>
      <c r="K2126" s="14">
        <v>510935398</v>
      </c>
      <c r="L2126" s="12" t="s">
        <v>116</v>
      </c>
      <c r="M2126" s="12">
        <v>9</v>
      </c>
      <c r="N2126" s="12" t="s">
        <v>52</v>
      </c>
      <c r="O2126" s="12">
        <v>4</v>
      </c>
      <c r="P2126" s="12" t="s">
        <v>163</v>
      </c>
      <c r="Q2126" s="12">
        <v>152</v>
      </c>
      <c r="R2126" s="12" t="s">
        <v>54</v>
      </c>
      <c r="S2126" s="12" t="s">
        <v>117</v>
      </c>
      <c r="T2126" s="12" t="s">
        <v>118</v>
      </c>
      <c r="U2126" s="12" t="s">
        <v>94</v>
      </c>
      <c r="V2126" s="12" t="s">
        <v>58</v>
      </c>
      <c r="W2126" s="12" t="s">
        <v>95</v>
      </c>
      <c r="X2126" s="12" t="b">
        <v>0</v>
      </c>
      <c r="Y2126" s="12" t="b">
        <v>0</v>
      </c>
      <c r="Z2126" s="12" t="e">
        <v>#N/A</v>
      </c>
      <c r="AA2126" s="12">
        <v>1.3679999999999999</v>
      </c>
      <c r="AB2126" s="12">
        <v>0</v>
      </c>
      <c r="AC2126" s="12" t="s">
        <v>989</v>
      </c>
      <c r="AD2126" s="12" t="s">
        <v>1238</v>
      </c>
      <c r="AE2126" s="12" t="s">
        <v>1269</v>
      </c>
      <c r="AF2126" s="12" t="s">
        <v>1046</v>
      </c>
      <c r="AG2126" s="12" t="s">
        <v>6</v>
      </c>
      <c r="AH2126" s="12" t="b">
        <v>0</v>
      </c>
      <c r="AI2126" s="12" t="s">
        <v>60</v>
      </c>
      <c r="AJ2126" s="12" t="s">
        <v>166</v>
      </c>
      <c r="AK2126" s="12" t="s">
        <v>147</v>
      </c>
      <c r="AL2126" s="12" t="s">
        <v>1090</v>
      </c>
      <c r="AM2126" s="12" t="s">
        <v>64</v>
      </c>
      <c r="AN2126" s="15" t="e">
        <v>#N/A</v>
      </c>
      <c r="AO2126" t="str">
        <f>RIGHT('CMO Input'!$T2126,(LEN('CMO Input'!$T2126)-FIND(" ",'CMO Input'!$T2126,1)))</f>
        <v>4-5”</v>
      </c>
      <c r="AP2126">
        <f>'CMO Input'!$O2126</f>
        <v>4</v>
      </c>
      <c r="AR2126" t="str">
        <f>Table2[[#This Row],[Policy / Non Policy]]</f>
        <v>Policy</v>
      </c>
      <c r="AS2126" t="str">
        <f>'CMO Input'!$U2126</f>
        <v>Tier 1</v>
      </c>
      <c r="AT2126" t="str">
        <f>'CMO Input'!$P2126</f>
        <v>SI</v>
      </c>
      <c r="AU2126" t="str" cm="1">
        <f t="array" ref="AU21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26" s="8" t="str">
        <f>TEXT('CMO Input'!$D2126,"MMM-YY")</f>
        <v>August</v>
      </c>
    </row>
    <row r="2127" spans="1:48" x14ac:dyDescent="0.25">
      <c r="A2127" s="18">
        <v>510935399</v>
      </c>
      <c r="B2127" s="16" t="s">
        <v>180</v>
      </c>
      <c r="C2127" s="16" t="s">
        <v>989</v>
      </c>
      <c r="D2127" s="16" t="s">
        <v>325</v>
      </c>
      <c r="E2127" s="17">
        <v>21</v>
      </c>
      <c r="F2127" s="16" t="s">
        <v>46</v>
      </c>
      <c r="G2127" s="17" t="s">
        <v>1044</v>
      </c>
      <c r="H2127" s="16" t="s">
        <v>1204</v>
      </c>
      <c r="I2127" s="16" t="s">
        <v>1238</v>
      </c>
      <c r="J2127" s="16" t="s">
        <v>1269</v>
      </c>
      <c r="K2127" s="18">
        <v>510935399</v>
      </c>
      <c r="L2127" s="16" t="s">
        <v>116</v>
      </c>
      <c r="M2127" s="16">
        <v>5</v>
      </c>
      <c r="N2127" s="16" t="s">
        <v>52</v>
      </c>
      <c r="O2127" s="16">
        <v>4</v>
      </c>
      <c r="P2127" s="16" t="s">
        <v>163</v>
      </c>
      <c r="Q2127" s="16">
        <v>17</v>
      </c>
      <c r="R2127" s="16" t="s">
        <v>54</v>
      </c>
      <c r="S2127" s="16" t="s">
        <v>117</v>
      </c>
      <c r="T2127" s="16" t="s">
        <v>118</v>
      </c>
      <c r="U2127" s="16" t="s">
        <v>94</v>
      </c>
      <c r="V2127" s="16" t="s">
        <v>58</v>
      </c>
      <c r="W2127" s="16" t="s">
        <v>95</v>
      </c>
      <c r="X2127" s="16" t="b">
        <v>0</v>
      </c>
      <c r="Y2127" s="16" t="b">
        <v>0</v>
      </c>
      <c r="Z2127" s="16" t="e">
        <v>#N/A</v>
      </c>
      <c r="AA2127" s="16">
        <v>8.5000000000000006E-2</v>
      </c>
      <c r="AB2127" s="16">
        <v>0</v>
      </c>
      <c r="AC2127" s="16" t="s">
        <v>989</v>
      </c>
      <c r="AD2127" s="16" t="s">
        <v>1238</v>
      </c>
      <c r="AE2127" s="16" t="s">
        <v>1269</v>
      </c>
      <c r="AF2127" s="16" t="s">
        <v>1046</v>
      </c>
      <c r="AG2127" s="16" t="s">
        <v>6</v>
      </c>
      <c r="AH2127" s="16" t="b">
        <v>0</v>
      </c>
      <c r="AI2127" s="16" t="s">
        <v>60</v>
      </c>
      <c r="AJ2127" s="16" t="s">
        <v>166</v>
      </c>
      <c r="AK2127" s="16" t="s">
        <v>147</v>
      </c>
      <c r="AL2127" s="16" t="s">
        <v>1090</v>
      </c>
      <c r="AM2127" s="16" t="s">
        <v>64</v>
      </c>
      <c r="AN2127" s="19" t="e">
        <v>#N/A</v>
      </c>
      <c r="AO2127" t="str">
        <f>RIGHT('CMO Input'!$T2127,(LEN('CMO Input'!$T2127)-FIND(" ",'CMO Input'!$T2127,1)))</f>
        <v>4-5”</v>
      </c>
      <c r="AP2127">
        <f>'CMO Input'!$O2127</f>
        <v>4</v>
      </c>
      <c r="AR2127" t="str">
        <f>Table2[[#This Row],[Policy / Non Policy]]</f>
        <v>Policy</v>
      </c>
      <c r="AS2127" t="str">
        <f>'CMO Input'!$U2127</f>
        <v>Tier 1</v>
      </c>
      <c r="AT2127" t="str">
        <f>'CMO Input'!$P2127</f>
        <v>SI</v>
      </c>
      <c r="AU2127" t="str" cm="1">
        <f t="array" ref="AU21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27" s="8" t="str">
        <f>TEXT('CMO Input'!$D2127,"MMM-YY")</f>
        <v>August</v>
      </c>
    </row>
    <row r="2128" spans="1:48" x14ac:dyDescent="0.25">
      <c r="A2128" s="14">
        <v>510838501</v>
      </c>
      <c r="B2128" s="12" t="s">
        <v>180</v>
      </c>
      <c r="C2128" s="12" t="s">
        <v>989</v>
      </c>
      <c r="D2128" s="12" t="s">
        <v>325</v>
      </c>
      <c r="E2128" s="13">
        <v>21</v>
      </c>
      <c r="F2128" s="12" t="s">
        <v>46</v>
      </c>
      <c r="G2128" s="13" t="s">
        <v>1187</v>
      </c>
      <c r="H2128" s="12" t="s">
        <v>1220</v>
      </c>
      <c r="I2128" s="12" t="s">
        <v>1052</v>
      </c>
      <c r="J2128" s="12" t="s">
        <v>1053</v>
      </c>
      <c r="K2128" s="14">
        <v>510838501</v>
      </c>
      <c r="L2128" s="12" t="s">
        <v>90</v>
      </c>
      <c r="M2128" s="12">
        <v>251.9</v>
      </c>
      <c r="N2128" s="12" t="s">
        <v>52</v>
      </c>
      <c r="O2128" s="12">
        <v>8</v>
      </c>
      <c r="P2128" s="12" t="s">
        <v>53</v>
      </c>
      <c r="Q2128" s="12">
        <v>37</v>
      </c>
      <c r="R2128" s="12" t="s">
        <v>54</v>
      </c>
      <c r="S2128" s="12" t="s">
        <v>92</v>
      </c>
      <c r="T2128" s="12" t="s">
        <v>93</v>
      </c>
      <c r="U2128" s="12" t="s">
        <v>94</v>
      </c>
      <c r="V2128" s="12" t="s">
        <v>58</v>
      </c>
      <c r="W2128" s="12" t="s">
        <v>95</v>
      </c>
      <c r="X2128" s="12" t="b">
        <v>0</v>
      </c>
      <c r="Y2128" s="12" t="b">
        <v>0</v>
      </c>
      <c r="Z2128" s="12" t="e">
        <v>#N/A</v>
      </c>
      <c r="AA2128" s="12">
        <v>9.3202999999999996</v>
      </c>
      <c r="AB2128" s="12">
        <v>0</v>
      </c>
      <c r="AC2128" s="12" t="s">
        <v>989</v>
      </c>
      <c r="AD2128" s="12" t="s">
        <v>1052</v>
      </c>
      <c r="AE2128" s="12" t="s">
        <v>1053</v>
      </c>
      <c r="AF2128" s="12" t="s">
        <v>992</v>
      </c>
      <c r="AG2128" s="12" t="s">
        <v>6</v>
      </c>
      <c r="AH2128" s="12" t="b">
        <v>0</v>
      </c>
      <c r="AI2128" s="12" t="s">
        <v>39</v>
      </c>
      <c r="AJ2128" s="12" t="s">
        <v>61</v>
      </c>
      <c r="AK2128" s="12" t="s">
        <v>90</v>
      </c>
      <c r="AL2128" s="12" t="s">
        <v>955</v>
      </c>
      <c r="AM2128" s="12" t="s">
        <v>64</v>
      </c>
      <c r="AN2128" s="15" t="e">
        <v>#N/A</v>
      </c>
      <c r="AO2128" t="str">
        <f>RIGHT('CMO Input'!$T2128,(LEN('CMO Input'!$T2128)-FIND(" ",'CMO Input'!$T2128,1)))</f>
        <v>8”</v>
      </c>
      <c r="AP2128">
        <f>'CMO Input'!$O2128</f>
        <v>8</v>
      </c>
      <c r="AR2128" t="str">
        <f>Table2[[#This Row],[Policy / Non Policy]]</f>
        <v>Policy</v>
      </c>
      <c r="AS2128" t="str">
        <f>'CMO Input'!$U2128</f>
        <v>Tier 1</v>
      </c>
      <c r="AT2128" t="str">
        <f>'CMO Input'!$P2128</f>
        <v>CI</v>
      </c>
      <c r="AU2128" t="str" cm="1">
        <f t="array" ref="AU21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28" s="8" t="str">
        <f>TEXT('CMO Input'!$D2128,"MMM-YY")</f>
        <v>August</v>
      </c>
    </row>
    <row r="2129" spans="1:48" x14ac:dyDescent="0.25">
      <c r="A2129" s="18">
        <v>510888691</v>
      </c>
      <c r="B2129" s="16" t="s">
        <v>180</v>
      </c>
      <c r="C2129" s="16" t="s">
        <v>989</v>
      </c>
      <c r="D2129" s="16" t="s">
        <v>325</v>
      </c>
      <c r="E2129" s="17">
        <v>21</v>
      </c>
      <c r="F2129" s="16" t="s">
        <v>46</v>
      </c>
      <c r="G2129" s="17" t="s">
        <v>1187</v>
      </c>
      <c r="H2129" s="16" t="s">
        <v>1220</v>
      </c>
      <c r="I2129" s="16" t="s">
        <v>1279</v>
      </c>
      <c r="J2129" s="16" t="s">
        <v>1280</v>
      </c>
      <c r="K2129" s="18">
        <v>510888691</v>
      </c>
      <c r="L2129" s="16" t="s">
        <v>116</v>
      </c>
      <c r="M2129" s="16">
        <v>1.6</v>
      </c>
      <c r="N2129" s="16" t="s">
        <v>52</v>
      </c>
      <c r="O2129" s="16">
        <v>6</v>
      </c>
      <c r="P2129" s="16" t="s">
        <v>163</v>
      </c>
      <c r="Q2129" s="16">
        <v>130</v>
      </c>
      <c r="R2129" s="16" t="s">
        <v>54</v>
      </c>
      <c r="S2129" s="16" t="s">
        <v>134</v>
      </c>
      <c r="T2129" s="16" t="s">
        <v>135</v>
      </c>
      <c r="U2129" s="16" t="s">
        <v>94</v>
      </c>
      <c r="V2129" s="16" t="s">
        <v>58</v>
      </c>
      <c r="W2129" s="16" t="s">
        <v>95</v>
      </c>
      <c r="X2129" s="16" t="b">
        <v>0</v>
      </c>
      <c r="Y2129" s="16" t="b">
        <v>0</v>
      </c>
      <c r="Z2129" s="16" t="e">
        <v>#N/A</v>
      </c>
      <c r="AA2129" s="16">
        <v>0.20800000000000002</v>
      </c>
      <c r="AB2129" s="16">
        <v>0</v>
      </c>
      <c r="AC2129" s="16" t="s">
        <v>989</v>
      </c>
      <c r="AD2129" s="16" t="s">
        <v>1279</v>
      </c>
      <c r="AE2129" s="16" t="s">
        <v>1280</v>
      </c>
      <c r="AF2129" s="16" t="s">
        <v>1018</v>
      </c>
      <c r="AG2129" s="16" t="s">
        <v>6</v>
      </c>
      <c r="AH2129" s="16" t="b">
        <v>0</v>
      </c>
      <c r="AI2129" s="16" t="s">
        <v>60</v>
      </c>
      <c r="AJ2129" s="16" t="s">
        <v>166</v>
      </c>
      <c r="AK2129" s="16" t="s">
        <v>147</v>
      </c>
      <c r="AL2129" s="16" t="s">
        <v>1019</v>
      </c>
      <c r="AM2129" s="16" t="s">
        <v>64</v>
      </c>
      <c r="AN2129" s="19" t="e">
        <v>#N/A</v>
      </c>
      <c r="AO2129" t="str">
        <f>RIGHT('CMO Input'!$T2129,(LEN('CMO Input'!$T2129)-FIND(" ",'CMO Input'!$T2129,1)))</f>
        <v>6-7”</v>
      </c>
      <c r="AP2129">
        <f>'CMO Input'!$O2129</f>
        <v>6</v>
      </c>
      <c r="AR2129" t="str">
        <f>Table2[[#This Row],[Policy / Non Policy]]</f>
        <v>Policy</v>
      </c>
      <c r="AS2129" t="str">
        <f>'CMO Input'!$U2129</f>
        <v>Tier 1</v>
      </c>
      <c r="AT2129" t="str">
        <f>'CMO Input'!$P2129</f>
        <v>SI</v>
      </c>
      <c r="AU2129" t="str" cm="1">
        <f t="array" ref="AU21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29" s="8" t="str">
        <f>TEXT('CMO Input'!$D2129,"MMM-YY")</f>
        <v>August</v>
      </c>
    </row>
    <row r="2130" spans="1:48" x14ac:dyDescent="0.25">
      <c r="A2130" s="14">
        <v>510781778</v>
      </c>
      <c r="B2130" s="12" t="s">
        <v>180</v>
      </c>
      <c r="C2130" s="12" t="s">
        <v>989</v>
      </c>
      <c r="D2130" s="12" t="s">
        <v>325</v>
      </c>
      <c r="E2130" s="13">
        <v>21</v>
      </c>
      <c r="F2130" s="12" t="s">
        <v>46</v>
      </c>
      <c r="G2130" s="13" t="s">
        <v>1187</v>
      </c>
      <c r="H2130" s="12" t="s">
        <v>173</v>
      </c>
      <c r="I2130" s="12" t="s">
        <v>1250</v>
      </c>
      <c r="J2130" s="12" t="s">
        <v>1271</v>
      </c>
      <c r="K2130" s="14">
        <v>510781778</v>
      </c>
      <c r="L2130" s="12" t="s">
        <v>116</v>
      </c>
      <c r="M2130" s="12">
        <v>27</v>
      </c>
      <c r="N2130" s="12" t="s">
        <v>52</v>
      </c>
      <c r="O2130" s="12">
        <v>8</v>
      </c>
      <c r="P2130" s="12" t="s">
        <v>53</v>
      </c>
      <c r="Q2130" s="12">
        <v>85</v>
      </c>
      <c r="R2130" s="12" t="s">
        <v>54</v>
      </c>
      <c r="S2130" s="12" t="s">
        <v>92</v>
      </c>
      <c r="T2130" s="12" t="s">
        <v>93</v>
      </c>
      <c r="U2130" s="12" t="s">
        <v>94</v>
      </c>
      <c r="V2130" s="12" t="s">
        <v>58</v>
      </c>
      <c r="W2130" s="12" t="s">
        <v>95</v>
      </c>
      <c r="X2130" s="12" t="b">
        <v>0</v>
      </c>
      <c r="Y2130" s="12" t="b">
        <v>0</v>
      </c>
      <c r="Z2130" s="12" t="e">
        <v>#N/A</v>
      </c>
      <c r="AA2130" s="12">
        <v>2.2949999999999999</v>
      </c>
      <c r="AB2130" s="12">
        <v>0</v>
      </c>
      <c r="AC2130" s="12" t="s">
        <v>989</v>
      </c>
      <c r="AD2130" s="12" t="s">
        <v>1250</v>
      </c>
      <c r="AE2130" s="12" t="s">
        <v>1271</v>
      </c>
      <c r="AF2130" s="12" t="s">
        <v>996</v>
      </c>
      <c r="AG2130" s="12" t="s">
        <v>6</v>
      </c>
      <c r="AH2130" s="12" t="b">
        <v>0</v>
      </c>
      <c r="AI2130" s="12" t="s">
        <v>60</v>
      </c>
      <c r="AJ2130" s="12" t="s">
        <v>61</v>
      </c>
      <c r="AK2130" s="12" t="s">
        <v>147</v>
      </c>
      <c r="AL2130" s="12" t="s">
        <v>370</v>
      </c>
      <c r="AM2130" s="12" t="s">
        <v>64</v>
      </c>
      <c r="AN2130" s="15" t="e">
        <v>#N/A</v>
      </c>
      <c r="AO2130" t="str">
        <f>RIGHT('CMO Input'!$T2130,(LEN('CMO Input'!$T2130)-FIND(" ",'CMO Input'!$T2130,1)))</f>
        <v>8”</v>
      </c>
      <c r="AP2130">
        <f>'CMO Input'!$O2130</f>
        <v>8</v>
      </c>
      <c r="AR2130" t="str">
        <f>Table2[[#This Row],[Policy / Non Policy]]</f>
        <v>Policy</v>
      </c>
      <c r="AS2130" t="str">
        <f>'CMO Input'!$U2130</f>
        <v>Tier 1</v>
      </c>
      <c r="AT2130" t="str">
        <f>'CMO Input'!$P2130</f>
        <v>CI</v>
      </c>
      <c r="AU2130" t="str" cm="1">
        <f t="array" ref="AU21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30" s="8" t="str">
        <f>TEXT('CMO Input'!$D2130,"MMM-YY")</f>
        <v>August</v>
      </c>
    </row>
    <row r="2131" spans="1:48" x14ac:dyDescent="0.25">
      <c r="A2131" s="18">
        <v>510849459</v>
      </c>
      <c r="B2131" s="16" t="s">
        <v>180</v>
      </c>
      <c r="C2131" s="16" t="s">
        <v>989</v>
      </c>
      <c r="D2131" s="16" t="s">
        <v>325</v>
      </c>
      <c r="E2131" s="17">
        <v>21</v>
      </c>
      <c r="F2131" s="16" t="s">
        <v>46</v>
      </c>
      <c r="G2131" s="17" t="s">
        <v>1187</v>
      </c>
      <c r="H2131" s="16" t="s">
        <v>173</v>
      </c>
      <c r="I2131" s="16" t="s">
        <v>1020</v>
      </c>
      <c r="J2131" s="16" t="s">
        <v>1021</v>
      </c>
      <c r="K2131" s="18">
        <v>510849459</v>
      </c>
      <c r="L2131" s="16" t="s">
        <v>116</v>
      </c>
      <c r="M2131" s="16">
        <v>1.2</v>
      </c>
      <c r="N2131" s="16" t="s">
        <v>52</v>
      </c>
      <c r="O2131" s="16">
        <v>8</v>
      </c>
      <c r="P2131" s="16" t="s">
        <v>53</v>
      </c>
      <c r="Q2131" s="16">
        <v>100</v>
      </c>
      <c r="R2131" s="16" t="s">
        <v>54</v>
      </c>
      <c r="S2131" s="16" t="s">
        <v>92</v>
      </c>
      <c r="T2131" s="16" t="s">
        <v>93</v>
      </c>
      <c r="U2131" s="16" t="s">
        <v>94</v>
      </c>
      <c r="V2131" s="16" t="s">
        <v>58</v>
      </c>
      <c r="W2131" s="16" t="s">
        <v>95</v>
      </c>
      <c r="X2131" s="16" t="b">
        <v>0</v>
      </c>
      <c r="Y2131" s="16" t="b">
        <v>0</v>
      </c>
      <c r="Z2131" s="16" t="e">
        <v>#N/A</v>
      </c>
      <c r="AA2131" s="16">
        <v>0.12</v>
      </c>
      <c r="AB2131" s="16">
        <v>0</v>
      </c>
      <c r="AC2131" s="16" t="s">
        <v>989</v>
      </c>
      <c r="AD2131" s="16" t="s">
        <v>1020</v>
      </c>
      <c r="AE2131" s="16" t="s">
        <v>1021</v>
      </c>
      <c r="AF2131" s="16" t="s">
        <v>996</v>
      </c>
      <c r="AG2131" s="16" t="s">
        <v>6</v>
      </c>
      <c r="AH2131" s="16" t="b">
        <v>0</v>
      </c>
      <c r="AI2131" s="16" t="s">
        <v>60</v>
      </c>
      <c r="AJ2131" s="16" t="s">
        <v>61</v>
      </c>
      <c r="AK2131" s="16" t="s">
        <v>147</v>
      </c>
      <c r="AL2131" s="16" t="s">
        <v>1022</v>
      </c>
      <c r="AM2131" s="16" t="s">
        <v>64</v>
      </c>
      <c r="AN2131" s="19" t="e">
        <v>#N/A</v>
      </c>
      <c r="AO2131" t="str">
        <f>RIGHT('CMO Input'!$T2131,(LEN('CMO Input'!$T2131)-FIND(" ",'CMO Input'!$T2131,1)))</f>
        <v>8”</v>
      </c>
      <c r="AP2131">
        <f>'CMO Input'!$O2131</f>
        <v>8</v>
      </c>
      <c r="AR2131" t="str">
        <f>Table2[[#This Row],[Policy / Non Policy]]</f>
        <v>Policy</v>
      </c>
      <c r="AS2131" t="str">
        <f>'CMO Input'!$U2131</f>
        <v>Tier 1</v>
      </c>
      <c r="AT2131" t="str">
        <f>'CMO Input'!$P2131</f>
        <v>CI</v>
      </c>
      <c r="AU2131" t="str" cm="1">
        <f t="array" ref="AU21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31" s="8" t="str">
        <f>TEXT('CMO Input'!$D2131,"MMM-YY")</f>
        <v>August</v>
      </c>
    </row>
    <row r="2132" spans="1:48" x14ac:dyDescent="0.25">
      <c r="A2132" s="14">
        <v>510858476</v>
      </c>
      <c r="B2132" s="12" t="s">
        <v>180</v>
      </c>
      <c r="C2132" s="12" t="s">
        <v>989</v>
      </c>
      <c r="D2132" s="12" t="s">
        <v>325</v>
      </c>
      <c r="E2132" s="13">
        <v>21</v>
      </c>
      <c r="F2132" s="12" t="s">
        <v>46</v>
      </c>
      <c r="G2132" s="13" t="s">
        <v>1187</v>
      </c>
      <c r="H2132" s="12" t="s">
        <v>1220</v>
      </c>
      <c r="I2132" s="12" t="s">
        <v>1281</v>
      </c>
      <c r="J2132" s="12" t="s">
        <v>1282</v>
      </c>
      <c r="K2132" s="14">
        <v>510858476</v>
      </c>
      <c r="L2132" s="12" t="s">
        <v>116</v>
      </c>
      <c r="M2132" s="12">
        <v>13.8</v>
      </c>
      <c r="N2132" s="12" t="s">
        <v>52</v>
      </c>
      <c r="O2132" s="12">
        <v>4</v>
      </c>
      <c r="P2132" s="12" t="s">
        <v>163</v>
      </c>
      <c r="Q2132" s="12">
        <v>79</v>
      </c>
      <c r="R2132" s="12" t="s">
        <v>54</v>
      </c>
      <c r="S2132" s="12" t="s">
        <v>117</v>
      </c>
      <c r="T2132" s="12" t="s">
        <v>118</v>
      </c>
      <c r="U2132" s="12" t="s">
        <v>94</v>
      </c>
      <c r="V2132" s="12" t="s">
        <v>58</v>
      </c>
      <c r="W2132" s="12" t="s">
        <v>95</v>
      </c>
      <c r="X2132" s="12" t="b">
        <v>0</v>
      </c>
      <c r="Y2132" s="12" t="b">
        <v>0</v>
      </c>
      <c r="Z2132" s="12" t="e">
        <v>#N/A</v>
      </c>
      <c r="AA2132" s="12">
        <v>1.0902000000000001</v>
      </c>
      <c r="AB2132" s="12">
        <v>0</v>
      </c>
      <c r="AC2132" s="12" t="s">
        <v>989</v>
      </c>
      <c r="AD2132" s="12" t="s">
        <v>1281</v>
      </c>
      <c r="AE2132" s="12" t="s">
        <v>1282</v>
      </c>
      <c r="AF2132" s="12" t="s">
        <v>996</v>
      </c>
      <c r="AG2132" s="12" t="s">
        <v>6</v>
      </c>
      <c r="AH2132" s="12" t="b">
        <v>0</v>
      </c>
      <c r="AI2132" s="12" t="s">
        <v>60</v>
      </c>
      <c r="AJ2132" s="12" t="s">
        <v>61</v>
      </c>
      <c r="AK2132" s="12" t="s">
        <v>147</v>
      </c>
      <c r="AL2132" s="12" t="s">
        <v>860</v>
      </c>
      <c r="AM2132" s="12" t="s">
        <v>64</v>
      </c>
      <c r="AN2132" s="15" t="e">
        <v>#N/A</v>
      </c>
      <c r="AO2132" t="str">
        <f>RIGHT('CMO Input'!$T2132,(LEN('CMO Input'!$T2132)-FIND(" ",'CMO Input'!$T2132,1)))</f>
        <v>4-5”</v>
      </c>
      <c r="AP2132">
        <f>'CMO Input'!$O2132</f>
        <v>4</v>
      </c>
      <c r="AR2132" t="str">
        <f>Table2[[#This Row],[Policy / Non Policy]]</f>
        <v>Policy</v>
      </c>
      <c r="AS2132" t="str">
        <f>'CMO Input'!$U2132</f>
        <v>Tier 1</v>
      </c>
      <c r="AT2132" t="str">
        <f>'CMO Input'!$P2132</f>
        <v>SI</v>
      </c>
      <c r="AU2132" t="str" cm="1">
        <f t="array" ref="AU21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2" s="8" t="str">
        <f>TEXT('CMO Input'!$D2132,"MMM-YY")</f>
        <v>August</v>
      </c>
    </row>
    <row r="2133" spans="1:48" x14ac:dyDescent="0.25">
      <c r="A2133" s="18">
        <v>510942440</v>
      </c>
      <c r="B2133" s="16" t="s">
        <v>180</v>
      </c>
      <c r="C2133" s="16" t="s">
        <v>989</v>
      </c>
      <c r="D2133" s="16" t="s">
        <v>325</v>
      </c>
      <c r="E2133" s="17">
        <v>21</v>
      </c>
      <c r="F2133" s="16" t="s">
        <v>46</v>
      </c>
      <c r="G2133" s="17" t="s">
        <v>1187</v>
      </c>
      <c r="H2133" s="16" t="s">
        <v>1220</v>
      </c>
      <c r="I2133" s="16" t="s">
        <v>1281</v>
      </c>
      <c r="J2133" s="16" t="s">
        <v>1283</v>
      </c>
      <c r="K2133" s="18">
        <v>510942440</v>
      </c>
      <c r="L2133" s="16" t="s">
        <v>116</v>
      </c>
      <c r="M2133" s="16">
        <v>10</v>
      </c>
      <c r="N2133" s="16" t="s">
        <v>52</v>
      </c>
      <c r="O2133" s="16">
        <v>4</v>
      </c>
      <c r="P2133" s="16" t="s">
        <v>163</v>
      </c>
      <c r="Q2133" s="16">
        <v>64</v>
      </c>
      <c r="R2133" s="16" t="s">
        <v>54</v>
      </c>
      <c r="S2133" s="16" t="s">
        <v>117</v>
      </c>
      <c r="T2133" s="16" t="s">
        <v>118</v>
      </c>
      <c r="U2133" s="16" t="s">
        <v>94</v>
      </c>
      <c r="V2133" s="16" t="s">
        <v>58</v>
      </c>
      <c r="W2133" s="16" t="s">
        <v>95</v>
      </c>
      <c r="X2133" s="16" t="b">
        <v>0</v>
      </c>
      <c r="Y2133" s="16" t="b">
        <v>0</v>
      </c>
      <c r="Z2133" s="16" t="e">
        <v>#N/A</v>
      </c>
      <c r="AA2133" s="16">
        <v>0.64</v>
      </c>
      <c r="AB2133" s="16">
        <v>0</v>
      </c>
      <c r="AC2133" s="16" t="s">
        <v>989</v>
      </c>
      <c r="AD2133" s="16" t="s">
        <v>1281</v>
      </c>
      <c r="AE2133" s="16" t="s">
        <v>1283</v>
      </c>
      <c r="AF2133" s="16" t="s">
        <v>996</v>
      </c>
      <c r="AG2133" s="16" t="s">
        <v>6</v>
      </c>
      <c r="AH2133" s="16" t="b">
        <v>0</v>
      </c>
      <c r="AI2133" s="16" t="s">
        <v>60</v>
      </c>
      <c r="AJ2133" s="16" t="s">
        <v>61</v>
      </c>
      <c r="AK2133" s="16" t="s">
        <v>147</v>
      </c>
      <c r="AL2133" s="16" t="s">
        <v>860</v>
      </c>
      <c r="AM2133" s="16" t="s">
        <v>64</v>
      </c>
      <c r="AN2133" s="19" t="e">
        <v>#N/A</v>
      </c>
      <c r="AO2133" t="str">
        <f>RIGHT('CMO Input'!$T2133,(LEN('CMO Input'!$T2133)-FIND(" ",'CMO Input'!$T2133,1)))</f>
        <v>4-5”</v>
      </c>
      <c r="AP2133">
        <f>'CMO Input'!$O2133</f>
        <v>4</v>
      </c>
      <c r="AR2133" t="str">
        <f>Table2[[#This Row],[Policy / Non Policy]]</f>
        <v>Policy</v>
      </c>
      <c r="AS2133" t="str">
        <f>'CMO Input'!$U2133</f>
        <v>Tier 1</v>
      </c>
      <c r="AT2133" t="str">
        <f>'CMO Input'!$P2133</f>
        <v>SI</v>
      </c>
      <c r="AU2133" t="str" cm="1">
        <f t="array" ref="AU21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3" s="8" t="str">
        <f>TEXT('CMO Input'!$D2133,"MMM-YY")</f>
        <v>August</v>
      </c>
    </row>
    <row r="2134" spans="1:48" x14ac:dyDescent="0.25">
      <c r="A2134" s="14">
        <v>510942440</v>
      </c>
      <c r="B2134" s="12" t="s">
        <v>180</v>
      </c>
      <c r="C2134" s="12" t="s">
        <v>989</v>
      </c>
      <c r="D2134" s="12" t="s">
        <v>325</v>
      </c>
      <c r="E2134" s="13">
        <v>21</v>
      </c>
      <c r="F2134" s="12" t="s">
        <v>46</v>
      </c>
      <c r="G2134" s="13" t="s">
        <v>1187</v>
      </c>
      <c r="H2134" s="12" t="s">
        <v>1220</v>
      </c>
      <c r="I2134" s="12" t="s">
        <v>1281</v>
      </c>
      <c r="J2134" s="12" t="s">
        <v>1283</v>
      </c>
      <c r="K2134" s="14">
        <v>510942440</v>
      </c>
      <c r="L2134" s="12" t="s">
        <v>116</v>
      </c>
      <c r="M2134" s="12">
        <v>10</v>
      </c>
      <c r="N2134" s="12" t="s">
        <v>52</v>
      </c>
      <c r="O2134" s="12">
        <v>6</v>
      </c>
      <c r="P2134" s="12" t="s">
        <v>163</v>
      </c>
      <c r="Q2134" s="12">
        <v>186</v>
      </c>
      <c r="R2134" s="12" t="s">
        <v>54</v>
      </c>
      <c r="S2134" s="12" t="s">
        <v>134</v>
      </c>
      <c r="T2134" s="12" t="s">
        <v>135</v>
      </c>
      <c r="U2134" s="12" t="s">
        <v>94</v>
      </c>
      <c r="V2134" s="12" t="s">
        <v>58</v>
      </c>
      <c r="W2134" s="12" t="s">
        <v>95</v>
      </c>
      <c r="X2134" s="12" t="b">
        <v>0</v>
      </c>
      <c r="Y2134" s="12" t="b">
        <v>0</v>
      </c>
      <c r="Z2134" s="12" t="e">
        <v>#N/A</v>
      </c>
      <c r="AA2134" s="12">
        <v>1.86</v>
      </c>
      <c r="AB2134" s="12">
        <v>0</v>
      </c>
      <c r="AC2134" s="12" t="s">
        <v>989</v>
      </c>
      <c r="AD2134" s="12" t="s">
        <v>1281</v>
      </c>
      <c r="AE2134" s="12" t="s">
        <v>1283</v>
      </c>
      <c r="AF2134" s="12" t="s">
        <v>996</v>
      </c>
      <c r="AG2134" s="12" t="s">
        <v>6</v>
      </c>
      <c r="AH2134" s="12" t="b">
        <v>0</v>
      </c>
      <c r="AI2134" s="12" t="s">
        <v>60</v>
      </c>
      <c r="AJ2134" s="12" t="s">
        <v>61</v>
      </c>
      <c r="AK2134" s="12" t="s">
        <v>147</v>
      </c>
      <c r="AL2134" s="12" t="s">
        <v>860</v>
      </c>
      <c r="AM2134" s="12" t="s">
        <v>64</v>
      </c>
      <c r="AN2134" s="15" t="e">
        <v>#N/A</v>
      </c>
      <c r="AO2134" t="str">
        <f>RIGHT('CMO Input'!$T2134,(LEN('CMO Input'!$T2134)-FIND(" ",'CMO Input'!$T2134,1)))</f>
        <v>6-7”</v>
      </c>
      <c r="AP2134">
        <f>'CMO Input'!$O2134</f>
        <v>6</v>
      </c>
      <c r="AR2134" t="str">
        <f>Table2[[#This Row],[Policy / Non Policy]]</f>
        <v>Policy</v>
      </c>
      <c r="AS2134" t="str">
        <f>'CMO Input'!$U2134</f>
        <v>Tier 1</v>
      </c>
      <c r="AT2134" t="str">
        <f>'CMO Input'!$P2134</f>
        <v>SI</v>
      </c>
      <c r="AU2134" t="str" cm="1">
        <f t="array" ref="AU21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34" s="8" t="str">
        <f>TEXT('CMO Input'!$D2134,"MMM-YY")</f>
        <v>August</v>
      </c>
    </row>
    <row r="2135" spans="1:48" x14ac:dyDescent="0.25">
      <c r="A2135" s="18">
        <v>510826651</v>
      </c>
      <c r="B2135" s="16" t="s">
        <v>180</v>
      </c>
      <c r="C2135" s="16" t="s">
        <v>989</v>
      </c>
      <c r="D2135" s="16" t="s">
        <v>325</v>
      </c>
      <c r="E2135" s="17">
        <v>21</v>
      </c>
      <c r="F2135" s="16" t="s">
        <v>46</v>
      </c>
      <c r="G2135" s="17" t="s">
        <v>1187</v>
      </c>
      <c r="H2135" s="16" t="s">
        <v>1200</v>
      </c>
      <c r="I2135" s="16" t="s">
        <v>1254</v>
      </c>
      <c r="J2135" s="16" t="s">
        <v>1284</v>
      </c>
      <c r="K2135" s="18">
        <v>510826651</v>
      </c>
      <c r="L2135" s="16" t="s">
        <v>116</v>
      </c>
      <c r="M2135" s="16">
        <v>7.5</v>
      </c>
      <c r="N2135" s="16" t="s">
        <v>52</v>
      </c>
      <c r="O2135" s="16">
        <v>4</v>
      </c>
      <c r="P2135" s="16" t="s">
        <v>53</v>
      </c>
      <c r="Q2135" s="16">
        <v>150</v>
      </c>
      <c r="R2135" s="16" t="s">
        <v>54</v>
      </c>
      <c r="S2135" s="16" t="s">
        <v>117</v>
      </c>
      <c r="T2135" s="16" t="s">
        <v>118</v>
      </c>
      <c r="U2135" s="16" t="s">
        <v>94</v>
      </c>
      <c r="V2135" s="16" t="s">
        <v>58</v>
      </c>
      <c r="W2135" s="16" t="s">
        <v>95</v>
      </c>
      <c r="X2135" s="16" t="b">
        <v>0</v>
      </c>
      <c r="Y2135" s="16" t="b">
        <v>0</v>
      </c>
      <c r="Z2135" s="16" t="e">
        <v>#N/A</v>
      </c>
      <c r="AA2135" s="16">
        <v>1.125</v>
      </c>
      <c r="AB2135" s="16">
        <v>0</v>
      </c>
      <c r="AC2135" s="16" t="s">
        <v>989</v>
      </c>
      <c r="AD2135" s="16" t="s">
        <v>1254</v>
      </c>
      <c r="AE2135" s="16" t="s">
        <v>1284</v>
      </c>
      <c r="AF2135" s="16" t="s">
        <v>996</v>
      </c>
      <c r="AG2135" s="16" t="s">
        <v>6</v>
      </c>
      <c r="AH2135" s="16" t="b">
        <v>0</v>
      </c>
      <c r="AI2135" s="16" t="s">
        <v>60</v>
      </c>
      <c r="AJ2135" s="16" t="s">
        <v>61</v>
      </c>
      <c r="AK2135" s="16" t="s">
        <v>147</v>
      </c>
      <c r="AL2135" s="16" t="s">
        <v>1054</v>
      </c>
      <c r="AM2135" s="16" t="s">
        <v>64</v>
      </c>
      <c r="AN2135" s="19" t="e">
        <v>#N/A</v>
      </c>
      <c r="AO2135" t="str">
        <f>RIGHT('CMO Input'!$T2135,(LEN('CMO Input'!$T2135)-FIND(" ",'CMO Input'!$T2135,1)))</f>
        <v>4-5”</v>
      </c>
      <c r="AP2135">
        <f>'CMO Input'!$O2135</f>
        <v>4</v>
      </c>
      <c r="AR2135" t="str">
        <f>Table2[[#This Row],[Policy / Non Policy]]</f>
        <v>Policy</v>
      </c>
      <c r="AS2135" t="str">
        <f>'CMO Input'!$U2135</f>
        <v>Tier 1</v>
      </c>
      <c r="AT2135" t="str">
        <f>'CMO Input'!$P2135</f>
        <v>CI</v>
      </c>
      <c r="AU2135" t="str" cm="1">
        <f t="array" ref="AU21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5" s="8" t="str">
        <f>TEXT('CMO Input'!$D2135,"MMM-YY")</f>
        <v>August</v>
      </c>
    </row>
    <row r="2136" spans="1:48" x14ac:dyDescent="0.25">
      <c r="A2136" s="14">
        <v>510963972</v>
      </c>
      <c r="B2136" s="12" t="s">
        <v>180</v>
      </c>
      <c r="C2136" s="12" t="s">
        <v>989</v>
      </c>
      <c r="D2136" s="12" t="s">
        <v>325</v>
      </c>
      <c r="E2136" s="13">
        <v>22</v>
      </c>
      <c r="F2136" s="12" t="s">
        <v>46</v>
      </c>
      <c r="G2136" s="13" t="s">
        <v>998</v>
      </c>
      <c r="H2136" s="12" t="s">
        <v>1191</v>
      </c>
      <c r="I2136" s="12" t="s">
        <v>1192</v>
      </c>
      <c r="J2136" s="12" t="s">
        <v>1193</v>
      </c>
      <c r="K2136" s="14">
        <v>510963972</v>
      </c>
      <c r="L2136" s="12" t="s">
        <v>116</v>
      </c>
      <c r="M2136" s="12">
        <v>4.4000000000000004</v>
      </c>
      <c r="N2136" s="12" t="s">
        <v>52</v>
      </c>
      <c r="O2136" s="12">
        <v>4</v>
      </c>
      <c r="P2136" s="12" t="s">
        <v>163</v>
      </c>
      <c r="Q2136" s="12">
        <v>175</v>
      </c>
      <c r="R2136" s="12" t="s">
        <v>54</v>
      </c>
      <c r="S2136" s="12" t="s">
        <v>117</v>
      </c>
      <c r="T2136" s="12" t="s">
        <v>118</v>
      </c>
      <c r="U2136" s="12" t="s">
        <v>94</v>
      </c>
      <c r="V2136" s="12" t="s">
        <v>58</v>
      </c>
      <c r="W2136" s="12" t="s">
        <v>95</v>
      </c>
      <c r="X2136" s="12" t="b">
        <v>0</v>
      </c>
      <c r="Y2136" s="12" t="b">
        <v>0</v>
      </c>
      <c r="Z2136" s="12" t="e">
        <v>#N/A</v>
      </c>
      <c r="AA2136" s="12">
        <v>0.77</v>
      </c>
      <c r="AB2136" s="12">
        <v>0</v>
      </c>
      <c r="AC2136" s="12" t="s">
        <v>989</v>
      </c>
      <c r="AD2136" s="12" t="s">
        <v>1192</v>
      </c>
      <c r="AE2136" s="12" t="s">
        <v>1193</v>
      </c>
      <c r="AF2136" s="12" t="s">
        <v>1025</v>
      </c>
      <c r="AG2136" s="12" t="s">
        <v>6</v>
      </c>
      <c r="AH2136" s="12" t="b">
        <v>0</v>
      </c>
      <c r="AI2136" s="12" t="s">
        <v>60</v>
      </c>
      <c r="AJ2136" s="12" t="s">
        <v>170</v>
      </c>
      <c r="AK2136" s="12" t="s">
        <v>147</v>
      </c>
      <c r="AL2136" s="12" t="s">
        <v>1026</v>
      </c>
      <c r="AM2136" s="12" t="s">
        <v>64</v>
      </c>
      <c r="AN2136" s="15" t="e">
        <v>#N/A</v>
      </c>
      <c r="AO2136" t="str">
        <f>RIGHT('CMO Input'!$T2136,(LEN('CMO Input'!$T2136)-FIND(" ",'CMO Input'!$T2136,1)))</f>
        <v>4-5”</v>
      </c>
      <c r="AP2136">
        <f>'CMO Input'!$O2136</f>
        <v>4</v>
      </c>
      <c r="AR2136" t="str">
        <f>Table2[[#This Row],[Policy / Non Policy]]</f>
        <v>Policy</v>
      </c>
      <c r="AS2136" t="str">
        <f>'CMO Input'!$U2136</f>
        <v>Tier 1</v>
      </c>
      <c r="AT2136" t="str">
        <f>'CMO Input'!$P2136</f>
        <v>SI</v>
      </c>
      <c r="AU2136" t="str" cm="1">
        <f t="array" ref="AU21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6" s="8" t="str">
        <f>TEXT('CMO Input'!$D2136,"MMM-YY")</f>
        <v>August</v>
      </c>
    </row>
    <row r="2137" spans="1:48" x14ac:dyDescent="0.25">
      <c r="A2137" s="18">
        <v>510941285</v>
      </c>
      <c r="B2137" s="16" t="s">
        <v>180</v>
      </c>
      <c r="C2137" s="16" t="s">
        <v>989</v>
      </c>
      <c r="D2137" s="16" t="s">
        <v>325</v>
      </c>
      <c r="E2137" s="17">
        <v>22</v>
      </c>
      <c r="F2137" s="16" t="s">
        <v>46</v>
      </c>
      <c r="G2137" s="17" t="s">
        <v>998</v>
      </c>
      <c r="H2137" s="16" t="s">
        <v>1191</v>
      </c>
      <c r="I2137" s="16" t="s">
        <v>1192</v>
      </c>
      <c r="J2137" s="16" t="s">
        <v>1272</v>
      </c>
      <c r="K2137" s="18">
        <v>510941285</v>
      </c>
      <c r="L2137" s="16" t="s">
        <v>116</v>
      </c>
      <c r="M2137" s="16">
        <v>6.4</v>
      </c>
      <c r="N2137" s="16" t="s">
        <v>52</v>
      </c>
      <c r="O2137" s="16">
        <v>4</v>
      </c>
      <c r="P2137" s="16" t="s">
        <v>163</v>
      </c>
      <c r="Q2137" s="16">
        <v>60</v>
      </c>
      <c r="R2137" s="16" t="s">
        <v>54</v>
      </c>
      <c r="S2137" s="16" t="s">
        <v>117</v>
      </c>
      <c r="T2137" s="16" t="s">
        <v>118</v>
      </c>
      <c r="U2137" s="16" t="s">
        <v>94</v>
      </c>
      <c r="V2137" s="16" t="s">
        <v>58</v>
      </c>
      <c r="W2137" s="16" t="s">
        <v>95</v>
      </c>
      <c r="X2137" s="16" t="b">
        <v>0</v>
      </c>
      <c r="Y2137" s="16" t="b">
        <v>0</v>
      </c>
      <c r="Z2137" s="16" t="e">
        <v>#N/A</v>
      </c>
      <c r="AA2137" s="16">
        <v>0.38400000000000001</v>
      </c>
      <c r="AB2137" s="16">
        <v>0</v>
      </c>
      <c r="AC2137" s="16" t="s">
        <v>989</v>
      </c>
      <c r="AD2137" s="16" t="s">
        <v>1192</v>
      </c>
      <c r="AE2137" s="16" t="s">
        <v>1272</v>
      </c>
      <c r="AF2137" s="16" t="s">
        <v>1025</v>
      </c>
      <c r="AG2137" s="16" t="s">
        <v>6</v>
      </c>
      <c r="AH2137" s="16" t="b">
        <v>0</v>
      </c>
      <c r="AI2137" s="16" t="s">
        <v>60</v>
      </c>
      <c r="AJ2137" s="16" t="s">
        <v>170</v>
      </c>
      <c r="AK2137" s="16" t="s">
        <v>147</v>
      </c>
      <c r="AL2137" s="16" t="s">
        <v>1026</v>
      </c>
      <c r="AM2137" s="16" t="s">
        <v>64</v>
      </c>
      <c r="AN2137" s="19" t="e">
        <v>#N/A</v>
      </c>
      <c r="AO2137" t="str">
        <f>RIGHT('CMO Input'!$T2137,(LEN('CMO Input'!$T2137)-FIND(" ",'CMO Input'!$T2137,1)))</f>
        <v>4-5”</v>
      </c>
      <c r="AP2137">
        <f>'CMO Input'!$O2137</f>
        <v>4</v>
      </c>
      <c r="AR2137" t="str">
        <f>Table2[[#This Row],[Policy / Non Policy]]</f>
        <v>Policy</v>
      </c>
      <c r="AS2137" t="str">
        <f>'CMO Input'!$U2137</f>
        <v>Tier 1</v>
      </c>
      <c r="AT2137" t="str">
        <f>'CMO Input'!$P2137</f>
        <v>SI</v>
      </c>
      <c r="AU2137" t="str" cm="1">
        <f t="array" ref="AU21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7" s="8" t="str">
        <f>TEXT('CMO Input'!$D2137,"MMM-YY")</f>
        <v>August</v>
      </c>
    </row>
    <row r="2138" spans="1:48" x14ac:dyDescent="0.25">
      <c r="A2138" s="14">
        <v>510864087</v>
      </c>
      <c r="B2138" s="12" t="s">
        <v>180</v>
      </c>
      <c r="C2138" s="12" t="s">
        <v>989</v>
      </c>
      <c r="D2138" s="12" t="s">
        <v>325</v>
      </c>
      <c r="E2138" s="13">
        <v>22</v>
      </c>
      <c r="F2138" s="12" t="s">
        <v>46</v>
      </c>
      <c r="G2138" s="13" t="s">
        <v>998</v>
      </c>
      <c r="H2138" s="12" t="s">
        <v>1195</v>
      </c>
      <c r="I2138" s="12" t="s">
        <v>1135</v>
      </c>
      <c r="J2138" s="12" t="s">
        <v>1273</v>
      </c>
      <c r="K2138" s="14">
        <v>510864087</v>
      </c>
      <c r="L2138" s="12" t="s">
        <v>116</v>
      </c>
      <c r="M2138" s="12">
        <v>4.8</v>
      </c>
      <c r="N2138" s="12" t="s">
        <v>52</v>
      </c>
      <c r="O2138" s="12">
        <v>4</v>
      </c>
      <c r="P2138" s="12" t="s">
        <v>163</v>
      </c>
      <c r="Q2138" s="12">
        <v>50</v>
      </c>
      <c r="R2138" s="12" t="s">
        <v>54</v>
      </c>
      <c r="S2138" s="12" t="s">
        <v>117</v>
      </c>
      <c r="T2138" s="12" t="s">
        <v>118</v>
      </c>
      <c r="U2138" s="12" t="s">
        <v>94</v>
      </c>
      <c r="V2138" s="12" t="s">
        <v>58</v>
      </c>
      <c r="W2138" s="12" t="s">
        <v>95</v>
      </c>
      <c r="X2138" s="12" t="b">
        <v>0</v>
      </c>
      <c r="Y2138" s="12" t="b">
        <v>0</v>
      </c>
      <c r="Z2138" s="12" t="e">
        <v>#N/A</v>
      </c>
      <c r="AA2138" s="12">
        <v>0.24</v>
      </c>
      <c r="AB2138" s="12">
        <v>0</v>
      </c>
      <c r="AC2138" s="12" t="s">
        <v>989</v>
      </c>
      <c r="AD2138" s="12" t="s">
        <v>1135</v>
      </c>
      <c r="AE2138" s="12" t="s">
        <v>1273</v>
      </c>
      <c r="AF2138" s="12" t="s">
        <v>1001</v>
      </c>
      <c r="AG2138" s="12" t="s">
        <v>6</v>
      </c>
      <c r="AH2138" s="12" t="b">
        <v>0</v>
      </c>
      <c r="AI2138" s="12" t="s">
        <v>60</v>
      </c>
      <c r="AJ2138" s="12" t="s">
        <v>170</v>
      </c>
      <c r="AK2138" s="12" t="s">
        <v>147</v>
      </c>
      <c r="AL2138" s="12" t="s">
        <v>1068</v>
      </c>
      <c r="AM2138" s="12" t="s">
        <v>64</v>
      </c>
      <c r="AN2138" s="15" t="e">
        <v>#N/A</v>
      </c>
      <c r="AO2138" t="str">
        <f>RIGHT('CMO Input'!$T2138,(LEN('CMO Input'!$T2138)-FIND(" ",'CMO Input'!$T2138,1)))</f>
        <v>4-5”</v>
      </c>
      <c r="AP2138">
        <f>'CMO Input'!$O2138</f>
        <v>4</v>
      </c>
      <c r="AR2138" t="str">
        <f>Table2[[#This Row],[Policy / Non Policy]]</f>
        <v>Policy</v>
      </c>
      <c r="AS2138" t="str">
        <f>'CMO Input'!$U2138</f>
        <v>Tier 1</v>
      </c>
      <c r="AT2138" t="str">
        <f>'CMO Input'!$P2138</f>
        <v>SI</v>
      </c>
      <c r="AU2138" t="str" cm="1">
        <f t="array" ref="AU21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8" s="8" t="str">
        <f>TEXT('CMO Input'!$D2138,"MMM-YY")</f>
        <v>August</v>
      </c>
    </row>
    <row r="2139" spans="1:48" x14ac:dyDescent="0.25">
      <c r="A2139" s="18">
        <v>220000796795</v>
      </c>
      <c r="B2139" s="16" t="s">
        <v>180</v>
      </c>
      <c r="C2139" s="16" t="s">
        <v>989</v>
      </c>
      <c r="D2139" s="16" t="s">
        <v>325</v>
      </c>
      <c r="E2139" s="17">
        <v>22</v>
      </c>
      <c r="F2139" s="16" t="s">
        <v>46</v>
      </c>
      <c r="G2139" s="17" t="s">
        <v>998</v>
      </c>
      <c r="H2139" s="16" t="s">
        <v>1195</v>
      </c>
      <c r="I2139" s="16" t="s">
        <v>1256</v>
      </c>
      <c r="J2139" s="16" t="s">
        <v>1274</v>
      </c>
      <c r="K2139" s="18">
        <v>220000796795</v>
      </c>
      <c r="L2139" s="16" t="s">
        <v>116</v>
      </c>
      <c r="M2139" s="16">
        <v>8.1999999999999993</v>
      </c>
      <c r="N2139" s="16" t="s">
        <v>52</v>
      </c>
      <c r="O2139" s="16">
        <v>4</v>
      </c>
      <c r="P2139" s="16" t="s">
        <v>91</v>
      </c>
      <c r="Q2139" s="16">
        <v>25</v>
      </c>
      <c r="R2139" s="16" t="s">
        <v>54</v>
      </c>
      <c r="S2139" s="16" t="s">
        <v>117</v>
      </c>
      <c r="T2139" s="16" t="s">
        <v>118</v>
      </c>
      <c r="U2139" s="16" t="s">
        <v>94</v>
      </c>
      <c r="V2139" s="16" t="s">
        <v>58</v>
      </c>
      <c r="W2139" s="16" t="s">
        <v>95</v>
      </c>
      <c r="X2139" s="16" t="b">
        <v>0</v>
      </c>
      <c r="Y2139" s="16" t="b">
        <v>0</v>
      </c>
      <c r="Z2139" s="16" t="e">
        <v>#N/A</v>
      </c>
      <c r="AA2139" s="16">
        <v>0.20499999999999996</v>
      </c>
      <c r="AB2139" s="16">
        <v>0</v>
      </c>
      <c r="AC2139" s="16" t="s">
        <v>989</v>
      </c>
      <c r="AD2139" s="16" t="s">
        <v>1256</v>
      </c>
      <c r="AE2139" s="16" t="s">
        <v>1274</v>
      </c>
      <c r="AF2139" s="16" t="s">
        <v>1006</v>
      </c>
      <c r="AG2139" s="16" t="s">
        <v>6</v>
      </c>
      <c r="AH2139" s="16" t="b">
        <v>0</v>
      </c>
      <c r="AI2139" s="16" t="s">
        <v>60</v>
      </c>
      <c r="AJ2139" s="16" t="s">
        <v>170</v>
      </c>
      <c r="AK2139" s="16" t="s">
        <v>147</v>
      </c>
      <c r="AL2139" s="16" t="s">
        <v>1007</v>
      </c>
      <c r="AM2139" s="16" t="s">
        <v>64</v>
      </c>
      <c r="AN2139" s="19" t="e">
        <v>#N/A</v>
      </c>
      <c r="AO2139" t="str">
        <f>RIGHT('CMO Input'!$T2139,(LEN('CMO Input'!$T2139)-FIND(" ",'CMO Input'!$T2139,1)))</f>
        <v>4-5”</v>
      </c>
      <c r="AP2139">
        <f>'CMO Input'!$O2139</f>
        <v>4</v>
      </c>
      <c r="AR2139" t="str">
        <f>Table2[[#This Row],[Policy / Non Policy]]</f>
        <v>Policy</v>
      </c>
      <c r="AS2139" t="str">
        <f>'CMO Input'!$U2139</f>
        <v>Tier 1</v>
      </c>
      <c r="AT2139" t="str">
        <f>'CMO Input'!$P2139</f>
        <v>DI</v>
      </c>
      <c r="AU2139" t="str" cm="1">
        <f t="array" ref="AU21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39" s="8" t="str">
        <f>TEXT('CMO Input'!$D2139,"MMM-YY")</f>
        <v>August</v>
      </c>
    </row>
    <row r="2140" spans="1:48" x14ac:dyDescent="0.25">
      <c r="A2140" s="14">
        <v>510909933</v>
      </c>
      <c r="B2140" s="12" t="s">
        <v>180</v>
      </c>
      <c r="C2140" s="12" t="s">
        <v>989</v>
      </c>
      <c r="D2140" s="12" t="s">
        <v>325</v>
      </c>
      <c r="E2140" s="13">
        <v>22</v>
      </c>
      <c r="F2140" s="12" t="s">
        <v>46</v>
      </c>
      <c r="G2140" s="13" t="s">
        <v>998</v>
      </c>
      <c r="H2140" s="12" t="s">
        <v>1195</v>
      </c>
      <c r="I2140" s="12" t="s">
        <v>1256</v>
      </c>
      <c r="J2140" s="12" t="s">
        <v>1257</v>
      </c>
      <c r="K2140" s="14">
        <v>510909933</v>
      </c>
      <c r="L2140" s="12" t="s">
        <v>116</v>
      </c>
      <c r="M2140" s="12">
        <v>150.5</v>
      </c>
      <c r="N2140" s="12" t="s">
        <v>52</v>
      </c>
      <c r="O2140" s="12">
        <v>4</v>
      </c>
      <c r="P2140" s="12" t="s">
        <v>163</v>
      </c>
      <c r="Q2140" s="12">
        <v>140</v>
      </c>
      <c r="R2140" s="12" t="s">
        <v>54</v>
      </c>
      <c r="S2140" s="12" t="s">
        <v>117</v>
      </c>
      <c r="T2140" s="12" t="s">
        <v>118</v>
      </c>
      <c r="U2140" s="12" t="s">
        <v>94</v>
      </c>
      <c r="V2140" s="12" t="s">
        <v>58</v>
      </c>
      <c r="W2140" s="12" t="s">
        <v>95</v>
      </c>
      <c r="X2140" s="12" t="b">
        <v>0</v>
      </c>
      <c r="Y2140" s="12" t="b">
        <v>0</v>
      </c>
      <c r="Z2140" s="12" t="e">
        <v>#N/A</v>
      </c>
      <c r="AA2140" s="12">
        <v>21.07</v>
      </c>
      <c r="AB2140" s="12">
        <v>0</v>
      </c>
      <c r="AC2140" s="12" t="s">
        <v>989</v>
      </c>
      <c r="AD2140" s="12" t="s">
        <v>1256</v>
      </c>
      <c r="AE2140" s="12" t="s">
        <v>1257</v>
      </c>
      <c r="AF2140" s="12" t="s">
        <v>1006</v>
      </c>
      <c r="AG2140" s="12" t="s">
        <v>6</v>
      </c>
      <c r="AH2140" s="12" t="b">
        <v>0</v>
      </c>
      <c r="AI2140" s="12" t="s">
        <v>60</v>
      </c>
      <c r="AJ2140" s="12" t="s">
        <v>170</v>
      </c>
      <c r="AK2140" s="12" t="s">
        <v>147</v>
      </c>
      <c r="AL2140" s="12" t="s">
        <v>1007</v>
      </c>
      <c r="AM2140" s="12" t="s">
        <v>64</v>
      </c>
      <c r="AN2140" s="15" t="e">
        <v>#N/A</v>
      </c>
      <c r="AO2140" t="str">
        <f>RIGHT('CMO Input'!$T2140,(LEN('CMO Input'!$T2140)-FIND(" ",'CMO Input'!$T2140,1)))</f>
        <v>4-5”</v>
      </c>
      <c r="AP2140">
        <f>'CMO Input'!$O2140</f>
        <v>4</v>
      </c>
      <c r="AR2140" t="str">
        <f>Table2[[#This Row],[Policy / Non Policy]]</f>
        <v>Policy</v>
      </c>
      <c r="AS2140" t="str">
        <f>'CMO Input'!$U2140</f>
        <v>Tier 1</v>
      </c>
      <c r="AT2140" t="str">
        <f>'CMO Input'!$P2140</f>
        <v>SI</v>
      </c>
      <c r="AU2140" t="str" cm="1">
        <f t="array" ref="AU21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0" s="8" t="str">
        <f>TEXT('CMO Input'!$D2140,"MMM-YY")</f>
        <v>August</v>
      </c>
    </row>
    <row r="2141" spans="1:48" x14ac:dyDescent="0.25">
      <c r="A2141" s="18">
        <v>220001323184</v>
      </c>
      <c r="B2141" s="16" t="s">
        <v>180</v>
      </c>
      <c r="C2141" s="16" t="s">
        <v>989</v>
      </c>
      <c r="D2141" s="16" t="s">
        <v>325</v>
      </c>
      <c r="E2141" s="17">
        <v>22</v>
      </c>
      <c r="F2141" s="16" t="s">
        <v>46</v>
      </c>
      <c r="G2141" s="17" t="s">
        <v>998</v>
      </c>
      <c r="H2141" s="16" t="s">
        <v>1195</v>
      </c>
      <c r="I2141" s="16" t="s">
        <v>1256</v>
      </c>
      <c r="J2141" s="16" t="s">
        <v>1257</v>
      </c>
      <c r="K2141" s="18">
        <v>220001323184</v>
      </c>
      <c r="L2141" s="16" t="s">
        <v>116</v>
      </c>
      <c r="M2141" s="16">
        <v>0</v>
      </c>
      <c r="N2141" s="16" t="s">
        <v>52</v>
      </c>
      <c r="O2141" s="16">
        <v>4</v>
      </c>
      <c r="P2141" s="16" t="s">
        <v>91</v>
      </c>
      <c r="Q2141" s="16">
        <v>40</v>
      </c>
      <c r="R2141" s="16" t="s">
        <v>54</v>
      </c>
      <c r="S2141" s="16" t="s">
        <v>117</v>
      </c>
      <c r="T2141" s="16" t="s">
        <v>118</v>
      </c>
      <c r="U2141" s="16" t="s">
        <v>94</v>
      </c>
      <c r="V2141" s="16" t="s">
        <v>58</v>
      </c>
      <c r="W2141" s="16" t="s">
        <v>95</v>
      </c>
      <c r="X2141" s="16" t="b">
        <v>0</v>
      </c>
      <c r="Y2141" s="16" t="b">
        <v>0</v>
      </c>
      <c r="Z2141" s="16" t="e">
        <v>#N/A</v>
      </c>
      <c r="AA2141" s="16">
        <v>0</v>
      </c>
      <c r="AB2141" s="16">
        <v>0</v>
      </c>
      <c r="AC2141" s="16" t="s">
        <v>989</v>
      </c>
      <c r="AD2141" s="16" t="s">
        <v>1256</v>
      </c>
      <c r="AE2141" s="16" t="s">
        <v>1257</v>
      </c>
      <c r="AF2141" s="16" t="s">
        <v>1006</v>
      </c>
      <c r="AG2141" s="16" t="s">
        <v>6</v>
      </c>
      <c r="AH2141" s="16" t="b">
        <v>0</v>
      </c>
      <c r="AI2141" s="16" t="s">
        <v>60</v>
      </c>
      <c r="AJ2141" s="16" t="s">
        <v>170</v>
      </c>
      <c r="AK2141" s="16" t="s">
        <v>147</v>
      </c>
      <c r="AL2141" s="16" t="s">
        <v>1007</v>
      </c>
      <c r="AM2141" s="16" t="s">
        <v>64</v>
      </c>
      <c r="AN2141" s="19" t="e">
        <v>#N/A</v>
      </c>
      <c r="AO2141" t="str">
        <f>RIGHT('CMO Input'!$T2141,(LEN('CMO Input'!$T2141)-FIND(" ",'CMO Input'!$T2141,1)))</f>
        <v>4-5”</v>
      </c>
      <c r="AP2141">
        <f>'CMO Input'!$O2141</f>
        <v>4</v>
      </c>
      <c r="AR2141" t="str">
        <f>Table2[[#This Row],[Policy / Non Policy]]</f>
        <v>Policy</v>
      </c>
      <c r="AS2141" t="str">
        <f>'CMO Input'!$U2141</f>
        <v>Tier 1</v>
      </c>
      <c r="AT2141" t="str">
        <f>'CMO Input'!$P2141</f>
        <v>DI</v>
      </c>
      <c r="AU2141" t="str" cm="1">
        <f t="array" ref="AU21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1" s="8" t="str">
        <f>TEXT('CMO Input'!$D2141,"MMM-YY")</f>
        <v>August</v>
      </c>
    </row>
    <row r="2142" spans="1:48" x14ac:dyDescent="0.25">
      <c r="A2142" s="14">
        <v>510944409</v>
      </c>
      <c r="B2142" s="12" t="s">
        <v>180</v>
      </c>
      <c r="C2142" s="12" t="s">
        <v>989</v>
      </c>
      <c r="D2142" s="12" t="s">
        <v>325</v>
      </c>
      <c r="E2142" s="13">
        <v>22</v>
      </c>
      <c r="F2142" s="12" t="s">
        <v>46</v>
      </c>
      <c r="G2142" s="13" t="s">
        <v>998</v>
      </c>
      <c r="H2142" s="12" t="s">
        <v>1191</v>
      </c>
      <c r="I2142" s="12" t="s">
        <v>1210</v>
      </c>
      <c r="J2142" s="12" t="s">
        <v>1211</v>
      </c>
      <c r="K2142" s="14">
        <v>510944409</v>
      </c>
      <c r="L2142" s="12" t="s">
        <v>70</v>
      </c>
      <c r="M2142" s="12">
        <v>233.5</v>
      </c>
      <c r="N2142" s="12" t="s">
        <v>52</v>
      </c>
      <c r="O2142" s="12">
        <v>12</v>
      </c>
      <c r="P2142" s="12" t="s">
        <v>91</v>
      </c>
      <c r="Q2142" s="12">
        <v>98</v>
      </c>
      <c r="R2142" s="12" t="s">
        <v>54</v>
      </c>
      <c r="S2142" s="12" t="s">
        <v>121</v>
      </c>
      <c r="T2142" s="12" t="s">
        <v>122</v>
      </c>
      <c r="U2142" s="12" t="s">
        <v>73</v>
      </c>
      <c r="V2142" s="12" t="s">
        <v>58</v>
      </c>
      <c r="W2142" s="12" t="s">
        <v>74</v>
      </c>
      <c r="X2142" s="12" t="b">
        <v>0</v>
      </c>
      <c r="Y2142" s="12" t="b">
        <v>0</v>
      </c>
      <c r="Z2142" s="12" t="e">
        <v>#N/A</v>
      </c>
      <c r="AA2142" s="12">
        <v>22.883000000000003</v>
      </c>
      <c r="AB2142" s="12">
        <v>0</v>
      </c>
      <c r="AC2142" s="12" t="s">
        <v>989</v>
      </c>
      <c r="AD2142" s="12" t="s">
        <v>1210</v>
      </c>
      <c r="AE2142" s="12" t="s">
        <v>1211</v>
      </c>
      <c r="AF2142" s="12" t="s">
        <v>1031</v>
      </c>
      <c r="AG2142" s="12" t="s">
        <v>6</v>
      </c>
      <c r="AH2142" s="12" t="b">
        <v>0</v>
      </c>
      <c r="AI2142" s="12" t="s">
        <v>39</v>
      </c>
      <c r="AJ2142" s="12" t="s">
        <v>170</v>
      </c>
      <c r="AK2142" s="12" t="s">
        <v>70</v>
      </c>
      <c r="AL2142" s="12" t="s">
        <v>1129</v>
      </c>
      <c r="AM2142" s="12" t="s">
        <v>64</v>
      </c>
      <c r="AN2142" s="15" t="e">
        <v>#N/A</v>
      </c>
      <c r="AO2142" t="str">
        <f>RIGHT('CMO Input'!$T2142,(LEN('CMO Input'!$T2142)-FIND(" ",'CMO Input'!$T2142,1)))</f>
        <v>10-12”</v>
      </c>
      <c r="AP2142">
        <f>'CMO Input'!$O2142</f>
        <v>12</v>
      </c>
      <c r="AR2142" t="str">
        <f>Table2[[#This Row],[Policy / Non Policy]]</f>
        <v>Policy</v>
      </c>
      <c r="AS2142" t="str">
        <f>'CMO Input'!$U2142</f>
        <v>Tier 2</v>
      </c>
      <c r="AT2142" t="str">
        <f>'CMO Input'!$P2142</f>
        <v>DI</v>
      </c>
      <c r="AU2142" t="str" cm="1">
        <f t="array" ref="AU21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142" s="8" t="str">
        <f>TEXT('CMO Input'!$D2142,"MMM-YY")</f>
        <v>August</v>
      </c>
    </row>
    <row r="2143" spans="1:48" x14ac:dyDescent="0.25">
      <c r="A2143" s="18">
        <v>510873970</v>
      </c>
      <c r="B2143" s="16" t="s">
        <v>180</v>
      </c>
      <c r="C2143" s="16" t="s">
        <v>989</v>
      </c>
      <c r="D2143" s="16" t="s">
        <v>325</v>
      </c>
      <c r="E2143" s="17">
        <v>22</v>
      </c>
      <c r="F2143" s="16" t="s">
        <v>46</v>
      </c>
      <c r="G2143" s="17" t="s">
        <v>998</v>
      </c>
      <c r="H2143" s="16" t="s">
        <v>1191</v>
      </c>
      <c r="I2143" s="16" t="s">
        <v>1226</v>
      </c>
      <c r="J2143" s="16" t="s">
        <v>924</v>
      </c>
      <c r="K2143" s="18">
        <v>510873970</v>
      </c>
      <c r="L2143" s="16" t="s">
        <v>116</v>
      </c>
      <c r="M2143" s="16">
        <v>4.9000000000000004</v>
      </c>
      <c r="N2143" s="16" t="s">
        <v>52</v>
      </c>
      <c r="O2143" s="16">
        <v>8</v>
      </c>
      <c r="P2143" s="16" t="s">
        <v>163</v>
      </c>
      <c r="Q2143" s="16">
        <v>160</v>
      </c>
      <c r="R2143" s="16" t="s">
        <v>54</v>
      </c>
      <c r="S2143" s="16" t="s">
        <v>92</v>
      </c>
      <c r="T2143" s="16" t="s">
        <v>93</v>
      </c>
      <c r="U2143" s="16" t="s">
        <v>94</v>
      </c>
      <c r="V2143" s="16" t="s">
        <v>58</v>
      </c>
      <c r="W2143" s="16" t="s">
        <v>95</v>
      </c>
      <c r="X2143" s="16" t="b">
        <v>0</v>
      </c>
      <c r="Y2143" s="16" t="b">
        <v>0</v>
      </c>
      <c r="Z2143" s="16" t="e">
        <v>#N/A</v>
      </c>
      <c r="AA2143" s="16">
        <v>0.78400000000000014</v>
      </c>
      <c r="AB2143" s="16">
        <v>0</v>
      </c>
      <c r="AC2143" s="16" t="s">
        <v>989</v>
      </c>
      <c r="AD2143" s="16" t="s">
        <v>1226</v>
      </c>
      <c r="AE2143" s="16" t="s">
        <v>924</v>
      </c>
      <c r="AF2143" s="16" t="s">
        <v>1025</v>
      </c>
      <c r="AG2143" s="16" t="s">
        <v>6</v>
      </c>
      <c r="AH2143" s="16" t="b">
        <v>0</v>
      </c>
      <c r="AI2143" s="16" t="s">
        <v>60</v>
      </c>
      <c r="AJ2143" s="16" t="s">
        <v>170</v>
      </c>
      <c r="AK2143" s="16" t="s">
        <v>147</v>
      </c>
      <c r="AL2143" s="16" t="s">
        <v>1036</v>
      </c>
      <c r="AM2143" s="16" t="s">
        <v>64</v>
      </c>
      <c r="AN2143" s="19" t="e">
        <v>#N/A</v>
      </c>
      <c r="AO2143" t="str">
        <f>RIGHT('CMO Input'!$T2143,(LEN('CMO Input'!$T2143)-FIND(" ",'CMO Input'!$T2143,1)))</f>
        <v>8”</v>
      </c>
      <c r="AP2143">
        <f>'CMO Input'!$O2143</f>
        <v>8</v>
      </c>
      <c r="AR2143" t="str">
        <f>Table2[[#This Row],[Policy / Non Policy]]</f>
        <v>Policy</v>
      </c>
      <c r="AS2143" t="str">
        <f>'CMO Input'!$U2143</f>
        <v>Tier 1</v>
      </c>
      <c r="AT2143" t="str">
        <f>'CMO Input'!$P2143</f>
        <v>SI</v>
      </c>
      <c r="AU2143" t="str" cm="1">
        <f t="array" ref="AU21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43" s="8" t="str">
        <f>TEXT('CMO Input'!$D2143,"MMM-YY")</f>
        <v>August</v>
      </c>
    </row>
    <row r="2144" spans="1:48" x14ac:dyDescent="0.25">
      <c r="A2144" s="14">
        <v>510873971</v>
      </c>
      <c r="B2144" s="12" t="s">
        <v>180</v>
      </c>
      <c r="C2144" s="12" t="s">
        <v>989</v>
      </c>
      <c r="D2144" s="12" t="s">
        <v>325</v>
      </c>
      <c r="E2144" s="13">
        <v>22</v>
      </c>
      <c r="F2144" s="12" t="s">
        <v>46</v>
      </c>
      <c r="G2144" s="13" t="s">
        <v>998</v>
      </c>
      <c r="H2144" s="12" t="s">
        <v>1191</v>
      </c>
      <c r="I2144" s="12" t="s">
        <v>1226</v>
      </c>
      <c r="J2144" s="12" t="s">
        <v>924</v>
      </c>
      <c r="K2144" s="14">
        <v>510873971</v>
      </c>
      <c r="L2144" s="12" t="s">
        <v>116</v>
      </c>
      <c r="M2144" s="12">
        <v>14</v>
      </c>
      <c r="N2144" s="12" t="s">
        <v>52</v>
      </c>
      <c r="O2144" s="12">
        <v>4</v>
      </c>
      <c r="P2144" s="12" t="s">
        <v>163</v>
      </c>
      <c r="Q2144" s="12">
        <v>13</v>
      </c>
      <c r="R2144" s="12" t="s">
        <v>54</v>
      </c>
      <c r="S2144" s="12" t="s">
        <v>117</v>
      </c>
      <c r="T2144" s="12" t="s">
        <v>118</v>
      </c>
      <c r="U2144" s="12" t="s">
        <v>94</v>
      </c>
      <c r="V2144" s="12" t="s">
        <v>58</v>
      </c>
      <c r="W2144" s="12" t="s">
        <v>95</v>
      </c>
      <c r="X2144" s="12" t="b">
        <v>0</v>
      </c>
      <c r="Y2144" s="12" t="b">
        <v>0</v>
      </c>
      <c r="Z2144" s="12" t="e">
        <v>#N/A</v>
      </c>
      <c r="AA2144" s="12">
        <v>0.182</v>
      </c>
      <c r="AB2144" s="12">
        <v>0</v>
      </c>
      <c r="AC2144" s="12" t="s">
        <v>989</v>
      </c>
      <c r="AD2144" s="12" t="s">
        <v>1226</v>
      </c>
      <c r="AE2144" s="12" t="s">
        <v>924</v>
      </c>
      <c r="AF2144" s="12" t="s">
        <v>1025</v>
      </c>
      <c r="AG2144" s="12" t="s">
        <v>6</v>
      </c>
      <c r="AH2144" s="12" t="b">
        <v>0</v>
      </c>
      <c r="AI2144" s="12" t="s">
        <v>60</v>
      </c>
      <c r="AJ2144" s="12" t="s">
        <v>170</v>
      </c>
      <c r="AK2144" s="12" t="s">
        <v>147</v>
      </c>
      <c r="AL2144" s="12" t="s">
        <v>1036</v>
      </c>
      <c r="AM2144" s="12" t="s">
        <v>64</v>
      </c>
      <c r="AN2144" s="15" t="e">
        <v>#N/A</v>
      </c>
      <c r="AO2144" t="str">
        <f>RIGHT('CMO Input'!$T2144,(LEN('CMO Input'!$T2144)-FIND(" ",'CMO Input'!$T2144,1)))</f>
        <v>4-5”</v>
      </c>
      <c r="AP2144">
        <f>'CMO Input'!$O2144</f>
        <v>4</v>
      </c>
      <c r="AR2144" t="str">
        <f>Table2[[#This Row],[Policy / Non Policy]]</f>
        <v>Policy</v>
      </c>
      <c r="AS2144" t="str">
        <f>'CMO Input'!$U2144</f>
        <v>Tier 1</v>
      </c>
      <c r="AT2144" t="str">
        <f>'CMO Input'!$P2144</f>
        <v>SI</v>
      </c>
      <c r="AU2144" t="str" cm="1">
        <f t="array" ref="AU21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4" s="8" t="str">
        <f>TEXT('CMO Input'!$D2144,"MMM-YY")</f>
        <v>August</v>
      </c>
    </row>
    <row r="2145" spans="1:48" x14ac:dyDescent="0.25">
      <c r="A2145" s="18">
        <v>510966103</v>
      </c>
      <c r="B2145" s="16" t="s">
        <v>180</v>
      </c>
      <c r="C2145" s="16" t="s">
        <v>989</v>
      </c>
      <c r="D2145" s="16" t="s">
        <v>325</v>
      </c>
      <c r="E2145" s="17">
        <v>22</v>
      </c>
      <c r="F2145" s="16" t="s">
        <v>46</v>
      </c>
      <c r="G2145" s="17" t="s">
        <v>998</v>
      </c>
      <c r="H2145" s="16" t="s">
        <v>1194</v>
      </c>
      <c r="I2145" s="16" t="s">
        <v>1275</v>
      </c>
      <c r="J2145" s="16" t="s">
        <v>1285</v>
      </c>
      <c r="K2145" s="18">
        <v>510966103</v>
      </c>
      <c r="L2145" s="16" t="s">
        <v>116</v>
      </c>
      <c r="M2145" s="16">
        <v>4.7</v>
      </c>
      <c r="N2145" s="16" t="s">
        <v>52</v>
      </c>
      <c r="O2145" s="16">
        <v>4</v>
      </c>
      <c r="P2145" s="16" t="s">
        <v>91</v>
      </c>
      <c r="Q2145" s="16">
        <v>63</v>
      </c>
      <c r="R2145" s="16" t="s">
        <v>54</v>
      </c>
      <c r="S2145" s="16" t="s">
        <v>117</v>
      </c>
      <c r="T2145" s="16" t="s">
        <v>118</v>
      </c>
      <c r="U2145" s="16" t="s">
        <v>94</v>
      </c>
      <c r="V2145" s="16" t="s">
        <v>58</v>
      </c>
      <c r="W2145" s="16" t="s">
        <v>95</v>
      </c>
      <c r="X2145" s="16" t="b">
        <v>0</v>
      </c>
      <c r="Y2145" s="16" t="b">
        <v>0</v>
      </c>
      <c r="Z2145" s="16" t="e">
        <v>#N/A</v>
      </c>
      <c r="AA2145" s="16">
        <v>0.29610000000000003</v>
      </c>
      <c r="AB2145" s="16">
        <v>0</v>
      </c>
      <c r="AC2145" s="16" t="s">
        <v>989</v>
      </c>
      <c r="AD2145" s="16" t="s">
        <v>1275</v>
      </c>
      <c r="AE2145" s="16" t="s">
        <v>1285</v>
      </c>
      <c r="AF2145" s="16" t="s">
        <v>1025</v>
      </c>
      <c r="AG2145" s="16" t="s">
        <v>6</v>
      </c>
      <c r="AH2145" s="16" t="b">
        <v>0</v>
      </c>
      <c r="AI2145" s="16" t="s">
        <v>60</v>
      </c>
      <c r="AJ2145" s="16" t="s">
        <v>170</v>
      </c>
      <c r="AK2145" s="16" t="s">
        <v>147</v>
      </c>
      <c r="AL2145" s="16" t="s">
        <v>1032</v>
      </c>
      <c r="AM2145" s="16" t="s">
        <v>64</v>
      </c>
      <c r="AN2145" s="19" t="e">
        <v>#N/A</v>
      </c>
      <c r="AO2145" t="str">
        <f>RIGHT('CMO Input'!$T2145,(LEN('CMO Input'!$T2145)-FIND(" ",'CMO Input'!$T2145,1)))</f>
        <v>4-5”</v>
      </c>
      <c r="AP2145">
        <f>'CMO Input'!$O2145</f>
        <v>4</v>
      </c>
      <c r="AR2145" t="str">
        <f>Table2[[#This Row],[Policy / Non Policy]]</f>
        <v>Policy</v>
      </c>
      <c r="AS2145" t="str">
        <f>'CMO Input'!$U2145</f>
        <v>Tier 1</v>
      </c>
      <c r="AT2145" t="str">
        <f>'CMO Input'!$P2145</f>
        <v>DI</v>
      </c>
      <c r="AU2145" t="str" cm="1">
        <f t="array" ref="AU21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5" s="8" t="str">
        <f>TEXT('CMO Input'!$D2145,"MMM-YY")</f>
        <v>August</v>
      </c>
    </row>
    <row r="2146" spans="1:48" x14ac:dyDescent="0.25">
      <c r="A2146" s="14">
        <v>220001315404</v>
      </c>
      <c r="B2146" s="12" t="s">
        <v>180</v>
      </c>
      <c r="C2146" s="12" t="s">
        <v>989</v>
      </c>
      <c r="D2146" s="12" t="s">
        <v>325</v>
      </c>
      <c r="E2146" s="13">
        <v>22</v>
      </c>
      <c r="F2146" s="12" t="s">
        <v>46</v>
      </c>
      <c r="G2146" s="13" t="s">
        <v>998</v>
      </c>
      <c r="H2146" s="12" t="s">
        <v>1194</v>
      </c>
      <c r="I2146" s="12" t="s">
        <v>1275</v>
      </c>
      <c r="J2146" s="12" t="s">
        <v>1277</v>
      </c>
      <c r="K2146" s="14">
        <v>220001315404</v>
      </c>
      <c r="L2146" s="12" t="s">
        <v>116</v>
      </c>
      <c r="M2146" s="12">
        <v>3.2</v>
      </c>
      <c r="N2146" s="12" t="s">
        <v>52</v>
      </c>
      <c r="O2146" s="12">
        <v>6</v>
      </c>
      <c r="P2146" s="12" t="s">
        <v>163</v>
      </c>
      <c r="Q2146" s="12">
        <v>69</v>
      </c>
      <c r="R2146" s="12" t="s">
        <v>54</v>
      </c>
      <c r="S2146" s="12" t="s">
        <v>134</v>
      </c>
      <c r="T2146" s="12" t="s">
        <v>135</v>
      </c>
      <c r="U2146" s="12" t="s">
        <v>94</v>
      </c>
      <c r="V2146" s="12" t="s">
        <v>58</v>
      </c>
      <c r="W2146" s="12" t="s">
        <v>95</v>
      </c>
      <c r="X2146" s="12" t="b">
        <v>0</v>
      </c>
      <c r="Y2146" s="12" t="b">
        <v>0</v>
      </c>
      <c r="Z2146" s="12" t="e">
        <v>#N/A</v>
      </c>
      <c r="AA2146" s="12">
        <v>0.22080000000000002</v>
      </c>
      <c r="AB2146" s="12">
        <v>0</v>
      </c>
      <c r="AC2146" s="12" t="s">
        <v>989</v>
      </c>
      <c r="AD2146" s="12" t="s">
        <v>1275</v>
      </c>
      <c r="AE2146" s="12" t="s">
        <v>1277</v>
      </c>
      <c r="AF2146" s="12" t="s">
        <v>1025</v>
      </c>
      <c r="AG2146" s="12" t="s">
        <v>6</v>
      </c>
      <c r="AH2146" s="12" t="b">
        <v>0</v>
      </c>
      <c r="AI2146" s="12" t="s">
        <v>60</v>
      </c>
      <c r="AJ2146" s="12" t="s">
        <v>170</v>
      </c>
      <c r="AK2146" s="12" t="s">
        <v>147</v>
      </c>
      <c r="AL2146" s="12" t="s">
        <v>1032</v>
      </c>
      <c r="AM2146" s="12" t="s">
        <v>64</v>
      </c>
      <c r="AN2146" s="15" t="e">
        <v>#N/A</v>
      </c>
      <c r="AO2146" t="str">
        <f>RIGHT('CMO Input'!$T2146,(LEN('CMO Input'!$T2146)-FIND(" ",'CMO Input'!$T2146,1)))</f>
        <v>6-7”</v>
      </c>
      <c r="AP2146">
        <f>'CMO Input'!$O2146</f>
        <v>6</v>
      </c>
      <c r="AR2146" t="str">
        <f>Table2[[#This Row],[Policy / Non Policy]]</f>
        <v>Policy</v>
      </c>
      <c r="AS2146" t="str">
        <f>'CMO Input'!$U2146</f>
        <v>Tier 1</v>
      </c>
      <c r="AT2146" t="str">
        <f>'CMO Input'!$P2146</f>
        <v>SI</v>
      </c>
      <c r="AU2146" t="str" cm="1">
        <f t="array" ref="AU21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46" s="8" t="str">
        <f>TEXT('CMO Input'!$D2146,"MMM-YY")</f>
        <v>August</v>
      </c>
    </row>
    <row r="2147" spans="1:48" x14ac:dyDescent="0.25">
      <c r="A2147" s="18">
        <v>510964489</v>
      </c>
      <c r="B2147" s="16" t="s">
        <v>180</v>
      </c>
      <c r="C2147" s="16" t="s">
        <v>989</v>
      </c>
      <c r="D2147" s="16" t="s">
        <v>325</v>
      </c>
      <c r="E2147" s="17">
        <v>22</v>
      </c>
      <c r="F2147" s="16" t="s">
        <v>46</v>
      </c>
      <c r="G2147" s="17" t="s">
        <v>1044</v>
      </c>
      <c r="H2147" s="16" t="s">
        <v>1199</v>
      </c>
      <c r="I2147" s="16" t="s">
        <v>1286</v>
      </c>
      <c r="J2147" s="16" t="s">
        <v>1287</v>
      </c>
      <c r="K2147" s="18">
        <v>510964489</v>
      </c>
      <c r="L2147" s="16" t="s">
        <v>116</v>
      </c>
      <c r="M2147" s="16">
        <v>1.8</v>
      </c>
      <c r="N2147" s="16" t="s">
        <v>52</v>
      </c>
      <c r="O2147" s="16">
        <v>4</v>
      </c>
      <c r="P2147" s="16" t="s">
        <v>91</v>
      </c>
      <c r="Q2147" s="16">
        <v>34</v>
      </c>
      <c r="R2147" s="16" t="s">
        <v>54</v>
      </c>
      <c r="S2147" s="16" t="s">
        <v>117</v>
      </c>
      <c r="T2147" s="16" t="s">
        <v>118</v>
      </c>
      <c r="U2147" s="16" t="s">
        <v>94</v>
      </c>
      <c r="V2147" s="16" t="s">
        <v>58</v>
      </c>
      <c r="W2147" s="16" t="s">
        <v>95</v>
      </c>
      <c r="X2147" s="16" t="b">
        <v>0</v>
      </c>
      <c r="Y2147" s="16" t="b">
        <v>0</v>
      </c>
      <c r="Z2147" s="16" t="e">
        <v>#N/A</v>
      </c>
      <c r="AA2147" s="16">
        <v>6.1199999999999997E-2</v>
      </c>
      <c r="AB2147" s="16">
        <v>0</v>
      </c>
      <c r="AC2147" s="16" t="s">
        <v>989</v>
      </c>
      <c r="AD2147" s="16" t="s">
        <v>1286</v>
      </c>
      <c r="AE2147" s="16" t="s">
        <v>1287</v>
      </c>
      <c r="AF2147" s="16" t="s">
        <v>1046</v>
      </c>
      <c r="AG2147" s="16" t="s">
        <v>6</v>
      </c>
      <c r="AH2147" s="16" t="b">
        <v>0</v>
      </c>
      <c r="AI2147" s="16" t="s">
        <v>60</v>
      </c>
      <c r="AJ2147" s="16" t="s">
        <v>166</v>
      </c>
      <c r="AK2147" s="16" t="s">
        <v>147</v>
      </c>
      <c r="AL2147" s="16" t="s">
        <v>1060</v>
      </c>
      <c r="AM2147" s="16" t="s">
        <v>64</v>
      </c>
      <c r="AN2147" s="19" t="e">
        <v>#N/A</v>
      </c>
      <c r="AO2147" t="str">
        <f>RIGHT('CMO Input'!$T2147,(LEN('CMO Input'!$T2147)-FIND(" ",'CMO Input'!$T2147,1)))</f>
        <v>4-5”</v>
      </c>
      <c r="AP2147">
        <f>'CMO Input'!$O2147</f>
        <v>4</v>
      </c>
      <c r="AR2147" t="str">
        <f>Table2[[#This Row],[Policy / Non Policy]]</f>
        <v>Policy</v>
      </c>
      <c r="AS2147" t="str">
        <f>'CMO Input'!$U2147</f>
        <v>Tier 1</v>
      </c>
      <c r="AT2147" t="str">
        <f>'CMO Input'!$P2147</f>
        <v>DI</v>
      </c>
      <c r="AU2147" t="str" cm="1">
        <f t="array" ref="AU21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7" s="8" t="str">
        <f>TEXT('CMO Input'!$D2147,"MMM-YY")</f>
        <v>August</v>
      </c>
    </row>
    <row r="2148" spans="1:48" x14ac:dyDescent="0.25">
      <c r="A2148" s="14">
        <v>510964490</v>
      </c>
      <c r="B2148" s="12" t="s">
        <v>180</v>
      </c>
      <c r="C2148" s="12" t="s">
        <v>989</v>
      </c>
      <c r="D2148" s="12" t="s">
        <v>325</v>
      </c>
      <c r="E2148" s="13">
        <v>22</v>
      </c>
      <c r="F2148" s="12" t="s">
        <v>46</v>
      </c>
      <c r="G2148" s="13" t="s">
        <v>1044</v>
      </c>
      <c r="H2148" s="12" t="s">
        <v>1199</v>
      </c>
      <c r="I2148" s="12" t="s">
        <v>1286</v>
      </c>
      <c r="J2148" s="12" t="s">
        <v>1287</v>
      </c>
      <c r="K2148" s="14">
        <v>510964490</v>
      </c>
      <c r="L2148" s="12" t="s">
        <v>116</v>
      </c>
      <c r="M2148" s="12">
        <v>2.7</v>
      </c>
      <c r="N2148" s="12" t="s">
        <v>52</v>
      </c>
      <c r="O2148" s="12">
        <v>4</v>
      </c>
      <c r="P2148" s="12" t="s">
        <v>91</v>
      </c>
      <c r="Q2148" s="12">
        <v>305</v>
      </c>
      <c r="R2148" s="12" t="s">
        <v>54</v>
      </c>
      <c r="S2148" s="12" t="s">
        <v>117</v>
      </c>
      <c r="T2148" s="12" t="s">
        <v>118</v>
      </c>
      <c r="U2148" s="12" t="s">
        <v>94</v>
      </c>
      <c r="V2148" s="12" t="s">
        <v>58</v>
      </c>
      <c r="W2148" s="12" t="s">
        <v>95</v>
      </c>
      <c r="X2148" s="12" t="b">
        <v>0</v>
      </c>
      <c r="Y2148" s="12" t="b">
        <v>0</v>
      </c>
      <c r="Z2148" s="12" t="e">
        <v>#N/A</v>
      </c>
      <c r="AA2148" s="12">
        <v>0.82350000000000001</v>
      </c>
      <c r="AB2148" s="12">
        <v>0</v>
      </c>
      <c r="AC2148" s="12" t="s">
        <v>989</v>
      </c>
      <c r="AD2148" s="12" t="s">
        <v>1286</v>
      </c>
      <c r="AE2148" s="12" t="s">
        <v>1287</v>
      </c>
      <c r="AF2148" s="12" t="s">
        <v>1046</v>
      </c>
      <c r="AG2148" s="12" t="s">
        <v>6</v>
      </c>
      <c r="AH2148" s="12" t="b">
        <v>0</v>
      </c>
      <c r="AI2148" s="12" t="s">
        <v>60</v>
      </c>
      <c r="AJ2148" s="12" t="s">
        <v>166</v>
      </c>
      <c r="AK2148" s="12" t="s">
        <v>147</v>
      </c>
      <c r="AL2148" s="12" t="s">
        <v>1060</v>
      </c>
      <c r="AM2148" s="12" t="s">
        <v>64</v>
      </c>
      <c r="AN2148" s="15" t="e">
        <v>#N/A</v>
      </c>
      <c r="AO2148" t="str">
        <f>RIGHT('CMO Input'!$T2148,(LEN('CMO Input'!$T2148)-FIND(" ",'CMO Input'!$T2148,1)))</f>
        <v>4-5”</v>
      </c>
      <c r="AP2148">
        <f>'CMO Input'!$O2148</f>
        <v>4</v>
      </c>
      <c r="AR2148" t="str">
        <f>Table2[[#This Row],[Policy / Non Policy]]</f>
        <v>Policy</v>
      </c>
      <c r="AS2148" t="str">
        <f>'CMO Input'!$U2148</f>
        <v>Tier 1</v>
      </c>
      <c r="AT2148" t="str">
        <f>'CMO Input'!$P2148</f>
        <v>DI</v>
      </c>
      <c r="AU2148" t="str" cm="1">
        <f t="array" ref="AU21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8" s="8" t="str">
        <f>TEXT('CMO Input'!$D2148,"MMM-YY")</f>
        <v>August</v>
      </c>
    </row>
    <row r="2149" spans="1:48" x14ac:dyDescent="0.25">
      <c r="A2149" s="18">
        <v>510926852</v>
      </c>
      <c r="B2149" s="16" t="s">
        <v>180</v>
      </c>
      <c r="C2149" s="16" t="s">
        <v>989</v>
      </c>
      <c r="D2149" s="16" t="s">
        <v>325</v>
      </c>
      <c r="E2149" s="17">
        <v>22</v>
      </c>
      <c r="F2149" s="16" t="s">
        <v>46</v>
      </c>
      <c r="G2149" s="17" t="s">
        <v>1044</v>
      </c>
      <c r="H2149" s="16" t="s">
        <v>1204</v>
      </c>
      <c r="I2149" s="16" t="s">
        <v>1286</v>
      </c>
      <c r="J2149" s="16" t="s">
        <v>1288</v>
      </c>
      <c r="K2149" s="18">
        <v>510926852</v>
      </c>
      <c r="L2149" s="16" t="s">
        <v>116</v>
      </c>
      <c r="M2149" s="16">
        <v>4.0999999999999996</v>
      </c>
      <c r="N2149" s="16" t="s">
        <v>52</v>
      </c>
      <c r="O2149" s="16">
        <v>4</v>
      </c>
      <c r="P2149" s="16" t="s">
        <v>91</v>
      </c>
      <c r="Q2149" s="16">
        <v>64</v>
      </c>
      <c r="R2149" s="16" t="s">
        <v>54</v>
      </c>
      <c r="S2149" s="16" t="s">
        <v>117</v>
      </c>
      <c r="T2149" s="16" t="s">
        <v>118</v>
      </c>
      <c r="U2149" s="16" t="s">
        <v>94</v>
      </c>
      <c r="V2149" s="16" t="s">
        <v>58</v>
      </c>
      <c r="W2149" s="16" t="s">
        <v>95</v>
      </c>
      <c r="X2149" s="16" t="b">
        <v>0</v>
      </c>
      <c r="Y2149" s="16" t="b">
        <v>0</v>
      </c>
      <c r="Z2149" s="16" t="e">
        <v>#N/A</v>
      </c>
      <c r="AA2149" s="16">
        <v>0.26239999999999997</v>
      </c>
      <c r="AB2149" s="16">
        <v>0</v>
      </c>
      <c r="AC2149" s="16" t="s">
        <v>989</v>
      </c>
      <c r="AD2149" s="16" t="s">
        <v>1286</v>
      </c>
      <c r="AE2149" s="16" t="s">
        <v>1288</v>
      </c>
      <c r="AF2149" s="16" t="s">
        <v>1046</v>
      </c>
      <c r="AG2149" s="16" t="s">
        <v>6</v>
      </c>
      <c r="AH2149" s="16" t="b">
        <v>0</v>
      </c>
      <c r="AI2149" s="16" t="s">
        <v>60</v>
      </c>
      <c r="AJ2149" s="16" t="s">
        <v>166</v>
      </c>
      <c r="AK2149" s="16" t="s">
        <v>147</v>
      </c>
      <c r="AL2149" s="16" t="s">
        <v>1090</v>
      </c>
      <c r="AM2149" s="16" t="s">
        <v>64</v>
      </c>
      <c r="AN2149" s="19" t="e">
        <v>#N/A</v>
      </c>
      <c r="AO2149" t="str">
        <f>RIGHT('CMO Input'!$T2149,(LEN('CMO Input'!$T2149)-FIND(" ",'CMO Input'!$T2149,1)))</f>
        <v>4-5”</v>
      </c>
      <c r="AP2149">
        <f>'CMO Input'!$O2149</f>
        <v>4</v>
      </c>
      <c r="AR2149" t="str">
        <f>Table2[[#This Row],[Policy / Non Policy]]</f>
        <v>Policy</v>
      </c>
      <c r="AS2149" t="str">
        <f>'CMO Input'!$U2149</f>
        <v>Tier 1</v>
      </c>
      <c r="AT2149" t="str">
        <f>'CMO Input'!$P2149</f>
        <v>DI</v>
      </c>
      <c r="AU2149" t="str" cm="1">
        <f t="array" ref="AU21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49" s="8" t="str">
        <f>TEXT('CMO Input'!$D2149,"MMM-YY")</f>
        <v>August</v>
      </c>
    </row>
    <row r="2150" spans="1:48" x14ac:dyDescent="0.25">
      <c r="A2150" s="14">
        <v>510951214</v>
      </c>
      <c r="B2150" s="12" t="s">
        <v>180</v>
      </c>
      <c r="C2150" s="12" t="s">
        <v>989</v>
      </c>
      <c r="D2150" s="12" t="s">
        <v>325</v>
      </c>
      <c r="E2150" s="13">
        <v>22</v>
      </c>
      <c r="F2150" s="12" t="s">
        <v>46</v>
      </c>
      <c r="G2150" s="13" t="s">
        <v>1044</v>
      </c>
      <c r="H2150" s="12" t="s">
        <v>159</v>
      </c>
      <c r="I2150" s="12" t="s">
        <v>1227</v>
      </c>
      <c r="J2150" s="12" t="s">
        <v>1289</v>
      </c>
      <c r="K2150" s="14">
        <v>510951214</v>
      </c>
      <c r="L2150" s="12" t="s">
        <v>116</v>
      </c>
      <c r="M2150" s="12">
        <v>5.6</v>
      </c>
      <c r="N2150" s="12" t="s">
        <v>52</v>
      </c>
      <c r="O2150" s="12">
        <v>4</v>
      </c>
      <c r="P2150" s="12" t="s">
        <v>163</v>
      </c>
      <c r="Q2150" s="12">
        <v>140</v>
      </c>
      <c r="R2150" s="12" t="s">
        <v>54</v>
      </c>
      <c r="S2150" s="12" t="s">
        <v>117</v>
      </c>
      <c r="T2150" s="12" t="s">
        <v>118</v>
      </c>
      <c r="U2150" s="12" t="s">
        <v>94</v>
      </c>
      <c r="V2150" s="12" t="s">
        <v>58</v>
      </c>
      <c r="W2150" s="12" t="s">
        <v>95</v>
      </c>
      <c r="X2150" s="12" t="b">
        <v>0</v>
      </c>
      <c r="Y2150" s="12" t="b">
        <v>0</v>
      </c>
      <c r="Z2150" s="12" t="e">
        <v>#N/A</v>
      </c>
      <c r="AA2150" s="12">
        <v>0.78400000000000003</v>
      </c>
      <c r="AB2150" s="12">
        <v>0</v>
      </c>
      <c r="AC2150" s="12" t="s">
        <v>989</v>
      </c>
      <c r="AD2150" s="12" t="s">
        <v>1227</v>
      </c>
      <c r="AE2150" s="12" t="s">
        <v>1289</v>
      </c>
      <c r="AF2150" s="12" t="s">
        <v>1010</v>
      </c>
      <c r="AG2150" s="12" t="s">
        <v>6</v>
      </c>
      <c r="AH2150" s="12" t="b">
        <v>0</v>
      </c>
      <c r="AI2150" s="12" t="s">
        <v>60</v>
      </c>
      <c r="AJ2150" s="12" t="s">
        <v>827</v>
      </c>
      <c r="AK2150" s="12" t="s">
        <v>147</v>
      </c>
      <c r="AL2150" s="12" t="s">
        <v>1041</v>
      </c>
      <c r="AM2150" s="12" t="s">
        <v>64</v>
      </c>
      <c r="AN2150" s="15" t="e">
        <v>#N/A</v>
      </c>
      <c r="AO2150" t="str">
        <f>RIGHT('CMO Input'!$T2150,(LEN('CMO Input'!$T2150)-FIND(" ",'CMO Input'!$T2150,1)))</f>
        <v>4-5”</v>
      </c>
      <c r="AP2150">
        <f>'CMO Input'!$O2150</f>
        <v>4</v>
      </c>
      <c r="AR2150" t="str">
        <f>Table2[[#This Row],[Policy / Non Policy]]</f>
        <v>Policy</v>
      </c>
      <c r="AS2150" t="str">
        <f>'CMO Input'!$U2150</f>
        <v>Tier 1</v>
      </c>
      <c r="AT2150" t="str">
        <f>'CMO Input'!$P2150</f>
        <v>SI</v>
      </c>
      <c r="AU2150" t="str" cm="1">
        <f t="array" ref="AU21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50" s="8" t="str">
        <f>TEXT('CMO Input'!$D2150,"MMM-YY")</f>
        <v>August</v>
      </c>
    </row>
    <row r="2151" spans="1:48" x14ac:dyDescent="0.25">
      <c r="A2151" s="18">
        <v>510952561</v>
      </c>
      <c r="B2151" s="16" t="s">
        <v>180</v>
      </c>
      <c r="C2151" s="16" t="s">
        <v>989</v>
      </c>
      <c r="D2151" s="16" t="s">
        <v>325</v>
      </c>
      <c r="E2151" s="17">
        <v>22</v>
      </c>
      <c r="F2151" s="16" t="s">
        <v>46</v>
      </c>
      <c r="G2151" s="17" t="s">
        <v>1044</v>
      </c>
      <c r="H2151" s="16" t="s">
        <v>159</v>
      </c>
      <c r="I2151" s="16" t="s">
        <v>1227</v>
      </c>
      <c r="J2151" s="16" t="s">
        <v>794</v>
      </c>
      <c r="K2151" s="18">
        <v>510952561</v>
      </c>
      <c r="L2151" s="16" t="s">
        <v>116</v>
      </c>
      <c r="M2151" s="16">
        <v>6.3</v>
      </c>
      <c r="N2151" s="16" t="s">
        <v>52</v>
      </c>
      <c r="O2151" s="16">
        <v>6</v>
      </c>
      <c r="P2151" s="16" t="s">
        <v>91</v>
      </c>
      <c r="Q2151" s="16">
        <v>84</v>
      </c>
      <c r="R2151" s="16" t="s">
        <v>54</v>
      </c>
      <c r="S2151" s="16" t="s">
        <v>134</v>
      </c>
      <c r="T2151" s="16" t="s">
        <v>135</v>
      </c>
      <c r="U2151" s="16" t="s">
        <v>94</v>
      </c>
      <c r="V2151" s="16" t="s">
        <v>58</v>
      </c>
      <c r="W2151" s="16" t="s">
        <v>95</v>
      </c>
      <c r="X2151" s="16" t="b">
        <v>0</v>
      </c>
      <c r="Y2151" s="16" t="b">
        <v>0</v>
      </c>
      <c r="Z2151" s="16" t="e">
        <v>#N/A</v>
      </c>
      <c r="AA2151" s="16">
        <v>0.5292</v>
      </c>
      <c r="AB2151" s="16">
        <v>0</v>
      </c>
      <c r="AC2151" s="16" t="s">
        <v>989</v>
      </c>
      <c r="AD2151" s="16" t="s">
        <v>1227</v>
      </c>
      <c r="AE2151" s="16" t="s">
        <v>794</v>
      </c>
      <c r="AF2151" s="16" t="s">
        <v>1010</v>
      </c>
      <c r="AG2151" s="16" t="s">
        <v>6</v>
      </c>
      <c r="AH2151" s="16" t="b">
        <v>0</v>
      </c>
      <c r="AI2151" s="16" t="s">
        <v>60</v>
      </c>
      <c r="AJ2151" s="16" t="s">
        <v>827</v>
      </c>
      <c r="AK2151" s="16" t="s">
        <v>147</v>
      </c>
      <c r="AL2151" s="16" t="s">
        <v>1041</v>
      </c>
      <c r="AM2151" s="16" t="s">
        <v>64</v>
      </c>
      <c r="AN2151" s="19" t="e">
        <v>#N/A</v>
      </c>
      <c r="AO2151" t="str">
        <f>RIGHT('CMO Input'!$T2151,(LEN('CMO Input'!$T2151)-FIND(" ",'CMO Input'!$T2151,1)))</f>
        <v>6-7”</v>
      </c>
      <c r="AP2151">
        <f>'CMO Input'!$O2151</f>
        <v>6</v>
      </c>
      <c r="AR2151" t="str">
        <f>Table2[[#This Row],[Policy / Non Policy]]</f>
        <v>Policy</v>
      </c>
      <c r="AS2151" t="str">
        <f>'CMO Input'!$U2151</f>
        <v>Tier 1</v>
      </c>
      <c r="AT2151" t="str">
        <f>'CMO Input'!$P2151</f>
        <v>DI</v>
      </c>
      <c r="AU2151" t="str" cm="1">
        <f t="array" ref="AU21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51" s="8" t="str">
        <f>TEXT('CMO Input'!$D2151,"MMM-YY")</f>
        <v>August</v>
      </c>
    </row>
    <row r="2152" spans="1:48" x14ac:dyDescent="0.25">
      <c r="A2152" s="14">
        <v>220001246142</v>
      </c>
      <c r="B2152" s="12" t="s">
        <v>180</v>
      </c>
      <c r="C2152" s="12" t="s">
        <v>989</v>
      </c>
      <c r="D2152" s="12" t="s">
        <v>325</v>
      </c>
      <c r="E2152" s="13">
        <v>22</v>
      </c>
      <c r="F2152" s="12" t="s">
        <v>46</v>
      </c>
      <c r="G2152" s="13" t="s">
        <v>1044</v>
      </c>
      <c r="H2152" s="12" t="s">
        <v>159</v>
      </c>
      <c r="I2152" s="12" t="s">
        <v>1227</v>
      </c>
      <c r="J2152" s="12" t="s">
        <v>794</v>
      </c>
      <c r="K2152" s="14">
        <v>220001246142</v>
      </c>
      <c r="L2152" s="12" t="s">
        <v>116</v>
      </c>
      <c r="M2152" s="12">
        <v>4</v>
      </c>
      <c r="N2152" s="12" t="s">
        <v>52</v>
      </c>
      <c r="O2152" s="12">
        <v>6</v>
      </c>
      <c r="P2152" s="12" t="s">
        <v>91</v>
      </c>
      <c r="Q2152" s="12">
        <v>5</v>
      </c>
      <c r="R2152" s="12" t="s">
        <v>54</v>
      </c>
      <c r="S2152" s="12" t="s">
        <v>134</v>
      </c>
      <c r="T2152" s="12" t="s">
        <v>135</v>
      </c>
      <c r="U2152" s="12" t="s">
        <v>94</v>
      </c>
      <c r="V2152" s="12" t="s">
        <v>58</v>
      </c>
      <c r="W2152" s="12" t="s">
        <v>95</v>
      </c>
      <c r="X2152" s="12" t="b">
        <v>0</v>
      </c>
      <c r="Y2152" s="12" t="b">
        <v>0</v>
      </c>
      <c r="Z2152" s="12" t="e">
        <v>#N/A</v>
      </c>
      <c r="AA2152" s="12">
        <v>0.02</v>
      </c>
      <c r="AB2152" s="12">
        <v>0</v>
      </c>
      <c r="AC2152" s="12" t="s">
        <v>989</v>
      </c>
      <c r="AD2152" s="12" t="s">
        <v>1227</v>
      </c>
      <c r="AE2152" s="12" t="s">
        <v>794</v>
      </c>
      <c r="AF2152" s="12" t="s">
        <v>1010</v>
      </c>
      <c r="AG2152" s="12" t="s">
        <v>6</v>
      </c>
      <c r="AH2152" s="12" t="b">
        <v>0</v>
      </c>
      <c r="AI2152" s="12" t="s">
        <v>60</v>
      </c>
      <c r="AJ2152" s="12" t="s">
        <v>827</v>
      </c>
      <c r="AK2152" s="12" t="s">
        <v>147</v>
      </c>
      <c r="AL2152" s="12" t="s">
        <v>1041</v>
      </c>
      <c r="AM2152" s="12" t="s">
        <v>64</v>
      </c>
      <c r="AN2152" s="15" t="e">
        <v>#N/A</v>
      </c>
      <c r="AO2152" t="str">
        <f>RIGHT('CMO Input'!$T2152,(LEN('CMO Input'!$T2152)-FIND(" ",'CMO Input'!$T2152,1)))</f>
        <v>6-7”</v>
      </c>
      <c r="AP2152">
        <f>'CMO Input'!$O2152</f>
        <v>6</v>
      </c>
      <c r="AR2152" t="str">
        <f>Table2[[#This Row],[Policy / Non Policy]]</f>
        <v>Policy</v>
      </c>
      <c r="AS2152" t="str">
        <f>'CMO Input'!$U2152</f>
        <v>Tier 1</v>
      </c>
      <c r="AT2152" t="str">
        <f>'CMO Input'!$P2152</f>
        <v>DI</v>
      </c>
      <c r="AU2152" t="str" cm="1">
        <f t="array" ref="AU21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52" s="8" t="str">
        <f>TEXT('CMO Input'!$D2152,"MMM-YY")</f>
        <v>August</v>
      </c>
    </row>
    <row r="2153" spans="1:48" x14ac:dyDescent="0.25">
      <c r="A2153" s="18">
        <v>220001255004</v>
      </c>
      <c r="B2153" s="16" t="s">
        <v>180</v>
      </c>
      <c r="C2153" s="16" t="s">
        <v>989</v>
      </c>
      <c r="D2153" s="16" t="s">
        <v>325</v>
      </c>
      <c r="E2153" s="17">
        <v>22</v>
      </c>
      <c r="F2153" s="16" t="s">
        <v>46</v>
      </c>
      <c r="G2153" s="17" t="s">
        <v>1044</v>
      </c>
      <c r="H2153" s="16" t="s">
        <v>159</v>
      </c>
      <c r="I2153" s="16" t="s">
        <v>1227</v>
      </c>
      <c r="J2153" s="16" t="s">
        <v>794</v>
      </c>
      <c r="K2153" s="18">
        <v>220001255004</v>
      </c>
      <c r="L2153" s="16" t="s">
        <v>116</v>
      </c>
      <c r="M2153" s="16">
        <v>6.7</v>
      </c>
      <c r="N2153" s="16" t="s">
        <v>52</v>
      </c>
      <c r="O2153" s="16">
        <v>6</v>
      </c>
      <c r="P2153" s="16" t="s">
        <v>91</v>
      </c>
      <c r="Q2153" s="16">
        <v>5</v>
      </c>
      <c r="R2153" s="16" t="s">
        <v>54</v>
      </c>
      <c r="S2153" s="16" t="s">
        <v>134</v>
      </c>
      <c r="T2153" s="16" t="s">
        <v>135</v>
      </c>
      <c r="U2153" s="16" t="s">
        <v>94</v>
      </c>
      <c r="V2153" s="16" t="s">
        <v>58</v>
      </c>
      <c r="W2153" s="16" t="s">
        <v>95</v>
      </c>
      <c r="X2153" s="16" t="b">
        <v>0</v>
      </c>
      <c r="Y2153" s="16" t="b">
        <v>0</v>
      </c>
      <c r="Z2153" s="16" t="e">
        <v>#N/A</v>
      </c>
      <c r="AA2153" s="16">
        <v>3.3500000000000002E-2</v>
      </c>
      <c r="AB2153" s="16">
        <v>0</v>
      </c>
      <c r="AC2153" s="16" t="s">
        <v>989</v>
      </c>
      <c r="AD2153" s="16" t="s">
        <v>1227</v>
      </c>
      <c r="AE2153" s="16" t="s">
        <v>794</v>
      </c>
      <c r="AF2153" s="16" t="s">
        <v>1010</v>
      </c>
      <c r="AG2153" s="16" t="s">
        <v>6</v>
      </c>
      <c r="AH2153" s="16" t="b">
        <v>0</v>
      </c>
      <c r="AI2153" s="16" t="s">
        <v>60</v>
      </c>
      <c r="AJ2153" s="16" t="s">
        <v>827</v>
      </c>
      <c r="AK2153" s="16" t="s">
        <v>147</v>
      </c>
      <c r="AL2153" s="16" t="s">
        <v>1041</v>
      </c>
      <c r="AM2153" s="16" t="s">
        <v>64</v>
      </c>
      <c r="AN2153" s="19" t="e">
        <v>#N/A</v>
      </c>
      <c r="AO2153" t="str">
        <f>RIGHT('CMO Input'!$T2153,(LEN('CMO Input'!$T2153)-FIND(" ",'CMO Input'!$T2153,1)))</f>
        <v>6-7”</v>
      </c>
      <c r="AP2153">
        <f>'CMO Input'!$O2153</f>
        <v>6</v>
      </c>
      <c r="AR2153" t="str">
        <f>Table2[[#This Row],[Policy / Non Policy]]</f>
        <v>Policy</v>
      </c>
      <c r="AS2153" t="str">
        <f>'CMO Input'!$U2153</f>
        <v>Tier 1</v>
      </c>
      <c r="AT2153" t="str">
        <f>'CMO Input'!$P2153</f>
        <v>DI</v>
      </c>
      <c r="AU2153" t="str" cm="1">
        <f t="array" ref="AU21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53" s="8" t="str">
        <f>TEXT('CMO Input'!$D2153,"MMM-YY")</f>
        <v>August</v>
      </c>
    </row>
    <row r="2154" spans="1:48" x14ac:dyDescent="0.25">
      <c r="A2154" s="14">
        <v>510948909</v>
      </c>
      <c r="B2154" s="12" t="s">
        <v>180</v>
      </c>
      <c r="C2154" s="12" t="s">
        <v>989</v>
      </c>
      <c r="D2154" s="12" t="s">
        <v>325</v>
      </c>
      <c r="E2154" s="13">
        <v>22</v>
      </c>
      <c r="F2154" s="12" t="s">
        <v>46</v>
      </c>
      <c r="G2154" s="13" t="s">
        <v>1044</v>
      </c>
      <c r="H2154" s="12" t="s">
        <v>159</v>
      </c>
      <c r="I2154" s="12" t="s">
        <v>1267</v>
      </c>
      <c r="J2154" s="12" t="s">
        <v>1268</v>
      </c>
      <c r="K2154" s="14">
        <v>510948909</v>
      </c>
      <c r="L2154" s="12" t="s">
        <v>116</v>
      </c>
      <c r="M2154" s="12">
        <v>10</v>
      </c>
      <c r="N2154" s="12" t="s">
        <v>52</v>
      </c>
      <c r="O2154" s="12">
        <v>6</v>
      </c>
      <c r="P2154" s="12" t="s">
        <v>91</v>
      </c>
      <c r="Q2154" s="12">
        <v>145</v>
      </c>
      <c r="R2154" s="12" t="s">
        <v>54</v>
      </c>
      <c r="S2154" s="12" t="s">
        <v>134</v>
      </c>
      <c r="T2154" s="12" t="s">
        <v>135</v>
      </c>
      <c r="U2154" s="12" t="s">
        <v>94</v>
      </c>
      <c r="V2154" s="12" t="s">
        <v>58</v>
      </c>
      <c r="W2154" s="12" t="s">
        <v>95</v>
      </c>
      <c r="X2154" s="12" t="b">
        <v>0</v>
      </c>
      <c r="Y2154" s="12" t="b">
        <v>0</v>
      </c>
      <c r="Z2154" s="12" t="e">
        <v>#N/A</v>
      </c>
      <c r="AA2154" s="12">
        <v>1.45</v>
      </c>
      <c r="AB2154" s="12">
        <v>0</v>
      </c>
      <c r="AC2154" s="12" t="s">
        <v>989</v>
      </c>
      <c r="AD2154" s="12" t="s">
        <v>1267</v>
      </c>
      <c r="AE2154" s="12" t="s">
        <v>1268</v>
      </c>
      <c r="AF2154" s="12" t="s">
        <v>1010</v>
      </c>
      <c r="AG2154" s="12" t="s">
        <v>6</v>
      </c>
      <c r="AH2154" s="12" t="b">
        <v>0</v>
      </c>
      <c r="AI2154" s="12" t="s">
        <v>60</v>
      </c>
      <c r="AJ2154" s="12" t="s">
        <v>827</v>
      </c>
      <c r="AK2154" s="12" t="s">
        <v>147</v>
      </c>
      <c r="AL2154" s="12" t="s">
        <v>1074</v>
      </c>
      <c r="AM2154" s="12" t="s">
        <v>64</v>
      </c>
      <c r="AN2154" s="15" t="e">
        <v>#N/A</v>
      </c>
      <c r="AO2154" t="str">
        <f>RIGHT('CMO Input'!$T2154,(LEN('CMO Input'!$T2154)-FIND(" ",'CMO Input'!$T2154,1)))</f>
        <v>6-7”</v>
      </c>
      <c r="AP2154">
        <f>'CMO Input'!$O2154</f>
        <v>6</v>
      </c>
      <c r="AR2154" t="str">
        <f>Table2[[#This Row],[Policy / Non Policy]]</f>
        <v>Policy</v>
      </c>
      <c r="AS2154" t="str">
        <f>'CMO Input'!$U2154</f>
        <v>Tier 1</v>
      </c>
      <c r="AT2154" t="str">
        <f>'CMO Input'!$P2154</f>
        <v>DI</v>
      </c>
      <c r="AU2154" t="str" cm="1">
        <f t="array" ref="AU21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54" s="8" t="str">
        <f>TEXT('CMO Input'!$D2154,"MMM-YY")</f>
        <v>August</v>
      </c>
    </row>
    <row r="2155" spans="1:48" x14ac:dyDescent="0.25">
      <c r="A2155" s="18">
        <v>510951114</v>
      </c>
      <c r="B2155" s="16" t="s">
        <v>180</v>
      </c>
      <c r="C2155" s="16" t="s">
        <v>989</v>
      </c>
      <c r="D2155" s="16" t="s">
        <v>325</v>
      </c>
      <c r="E2155" s="17">
        <v>22</v>
      </c>
      <c r="F2155" s="16" t="s">
        <v>46</v>
      </c>
      <c r="G2155" s="17" t="s">
        <v>1044</v>
      </c>
      <c r="H2155" s="16" t="s">
        <v>159</v>
      </c>
      <c r="I2155" s="16" t="s">
        <v>1263</v>
      </c>
      <c r="J2155" s="16" t="s">
        <v>1290</v>
      </c>
      <c r="K2155" s="18">
        <v>510951114</v>
      </c>
      <c r="L2155" s="16" t="s">
        <v>116</v>
      </c>
      <c r="M2155" s="16">
        <v>7.9</v>
      </c>
      <c r="N2155" s="16" t="s">
        <v>52</v>
      </c>
      <c r="O2155" s="16">
        <v>4</v>
      </c>
      <c r="P2155" s="16" t="s">
        <v>163</v>
      </c>
      <c r="Q2155" s="16">
        <v>50</v>
      </c>
      <c r="R2155" s="16" t="s">
        <v>54</v>
      </c>
      <c r="S2155" s="16" t="s">
        <v>117</v>
      </c>
      <c r="T2155" s="16" t="s">
        <v>118</v>
      </c>
      <c r="U2155" s="16" t="s">
        <v>94</v>
      </c>
      <c r="V2155" s="16" t="s">
        <v>58</v>
      </c>
      <c r="W2155" s="16" t="s">
        <v>95</v>
      </c>
      <c r="X2155" s="16" t="b">
        <v>0</v>
      </c>
      <c r="Y2155" s="16" t="b">
        <v>0</v>
      </c>
      <c r="Z2155" s="16" t="e">
        <v>#N/A</v>
      </c>
      <c r="AA2155" s="16">
        <v>0.39500000000000002</v>
      </c>
      <c r="AB2155" s="16">
        <v>0</v>
      </c>
      <c r="AC2155" s="16" t="s">
        <v>989</v>
      </c>
      <c r="AD2155" s="16" t="s">
        <v>1263</v>
      </c>
      <c r="AE2155" s="16" t="s">
        <v>1290</v>
      </c>
      <c r="AF2155" s="16" t="s">
        <v>1010</v>
      </c>
      <c r="AG2155" s="16" t="s">
        <v>6</v>
      </c>
      <c r="AH2155" s="16" t="b">
        <v>0</v>
      </c>
      <c r="AI2155" s="16" t="s">
        <v>60</v>
      </c>
      <c r="AJ2155" s="16" t="s">
        <v>827</v>
      </c>
      <c r="AK2155" s="16" t="s">
        <v>147</v>
      </c>
      <c r="AL2155" s="16" t="s">
        <v>1011</v>
      </c>
      <c r="AM2155" s="16" t="s">
        <v>64</v>
      </c>
      <c r="AN2155" s="19" t="e">
        <v>#N/A</v>
      </c>
      <c r="AO2155" t="str">
        <f>RIGHT('CMO Input'!$T2155,(LEN('CMO Input'!$T2155)-FIND(" ",'CMO Input'!$T2155,1)))</f>
        <v>4-5”</v>
      </c>
      <c r="AP2155">
        <f>'CMO Input'!$O2155</f>
        <v>4</v>
      </c>
      <c r="AR2155" t="str">
        <f>Table2[[#This Row],[Policy / Non Policy]]</f>
        <v>Policy</v>
      </c>
      <c r="AS2155" t="str">
        <f>'CMO Input'!$U2155</f>
        <v>Tier 1</v>
      </c>
      <c r="AT2155" t="str">
        <f>'CMO Input'!$P2155</f>
        <v>SI</v>
      </c>
      <c r="AU2155" t="str" cm="1">
        <f t="array" ref="AU21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55" s="8" t="str">
        <f>TEXT('CMO Input'!$D2155,"MMM-YY")</f>
        <v>August</v>
      </c>
    </row>
    <row r="2156" spans="1:48" x14ac:dyDescent="0.25">
      <c r="A2156" s="14">
        <v>510953987</v>
      </c>
      <c r="B2156" s="12" t="s">
        <v>180</v>
      </c>
      <c r="C2156" s="12" t="s">
        <v>989</v>
      </c>
      <c r="D2156" s="12" t="s">
        <v>325</v>
      </c>
      <c r="E2156" s="13">
        <v>22</v>
      </c>
      <c r="F2156" s="12" t="s">
        <v>46</v>
      </c>
      <c r="G2156" s="13" t="s">
        <v>1044</v>
      </c>
      <c r="H2156" s="12" t="s">
        <v>159</v>
      </c>
      <c r="I2156" s="12" t="s">
        <v>1263</v>
      </c>
      <c r="J2156" s="12" t="s">
        <v>1264</v>
      </c>
      <c r="K2156" s="14">
        <v>510953987</v>
      </c>
      <c r="L2156" s="12" t="s">
        <v>116</v>
      </c>
      <c r="M2156" s="12">
        <v>4.0999999999999996</v>
      </c>
      <c r="N2156" s="12" t="s">
        <v>52</v>
      </c>
      <c r="O2156" s="12">
        <v>8</v>
      </c>
      <c r="P2156" s="12" t="s">
        <v>163</v>
      </c>
      <c r="Q2156" s="12">
        <v>66</v>
      </c>
      <c r="R2156" s="12" t="s">
        <v>54</v>
      </c>
      <c r="S2156" s="12" t="s">
        <v>92</v>
      </c>
      <c r="T2156" s="12" t="s">
        <v>93</v>
      </c>
      <c r="U2156" s="12" t="s">
        <v>94</v>
      </c>
      <c r="V2156" s="12" t="s">
        <v>58</v>
      </c>
      <c r="W2156" s="12" t="s">
        <v>95</v>
      </c>
      <c r="X2156" s="12" t="b">
        <v>0</v>
      </c>
      <c r="Y2156" s="12" t="b">
        <v>0</v>
      </c>
      <c r="Z2156" s="12" t="e">
        <v>#N/A</v>
      </c>
      <c r="AA2156" s="12">
        <v>0.27059999999999995</v>
      </c>
      <c r="AB2156" s="12">
        <v>0</v>
      </c>
      <c r="AC2156" s="12" t="s">
        <v>989</v>
      </c>
      <c r="AD2156" s="12" t="s">
        <v>1263</v>
      </c>
      <c r="AE2156" s="12" t="s">
        <v>1264</v>
      </c>
      <c r="AF2156" s="12" t="s">
        <v>1010</v>
      </c>
      <c r="AG2156" s="12" t="s">
        <v>6</v>
      </c>
      <c r="AH2156" s="12" t="b">
        <v>0</v>
      </c>
      <c r="AI2156" s="12" t="s">
        <v>60</v>
      </c>
      <c r="AJ2156" s="12" t="s">
        <v>827</v>
      </c>
      <c r="AK2156" s="12" t="s">
        <v>147</v>
      </c>
      <c r="AL2156" s="12" t="s">
        <v>1011</v>
      </c>
      <c r="AM2156" s="12" t="s">
        <v>64</v>
      </c>
      <c r="AN2156" s="15" t="e">
        <v>#N/A</v>
      </c>
      <c r="AO2156" t="str">
        <f>RIGHT('CMO Input'!$T2156,(LEN('CMO Input'!$T2156)-FIND(" ",'CMO Input'!$T2156,1)))</f>
        <v>8”</v>
      </c>
      <c r="AP2156">
        <f>'CMO Input'!$O2156</f>
        <v>8</v>
      </c>
      <c r="AR2156" t="str">
        <f>Table2[[#This Row],[Policy / Non Policy]]</f>
        <v>Policy</v>
      </c>
      <c r="AS2156" t="str">
        <f>'CMO Input'!$U2156</f>
        <v>Tier 1</v>
      </c>
      <c r="AT2156" t="str">
        <f>'CMO Input'!$P2156</f>
        <v>SI</v>
      </c>
      <c r="AU2156" t="str" cm="1">
        <f t="array" ref="AU21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56" s="8" t="str">
        <f>TEXT('CMO Input'!$D2156,"MMM-YY")</f>
        <v>August</v>
      </c>
    </row>
    <row r="2157" spans="1:48" x14ac:dyDescent="0.25">
      <c r="A2157" s="18">
        <v>510953988</v>
      </c>
      <c r="B2157" s="16" t="s">
        <v>180</v>
      </c>
      <c r="C2157" s="16" t="s">
        <v>989</v>
      </c>
      <c r="D2157" s="16" t="s">
        <v>325</v>
      </c>
      <c r="E2157" s="17">
        <v>22</v>
      </c>
      <c r="F2157" s="16" t="s">
        <v>46</v>
      </c>
      <c r="G2157" s="17" t="s">
        <v>1044</v>
      </c>
      <c r="H2157" s="16" t="s">
        <v>159</v>
      </c>
      <c r="I2157" s="16" t="s">
        <v>1263</v>
      </c>
      <c r="J2157" s="16" t="s">
        <v>1264</v>
      </c>
      <c r="K2157" s="18">
        <v>510953988</v>
      </c>
      <c r="L2157" s="16" t="s">
        <v>116</v>
      </c>
      <c r="M2157" s="16">
        <v>10.9</v>
      </c>
      <c r="N2157" s="16" t="s">
        <v>52</v>
      </c>
      <c r="O2157" s="16">
        <v>4</v>
      </c>
      <c r="P2157" s="16" t="s">
        <v>163</v>
      </c>
      <c r="Q2157" s="16">
        <v>93</v>
      </c>
      <c r="R2157" s="16" t="s">
        <v>54</v>
      </c>
      <c r="S2157" s="16" t="s">
        <v>117</v>
      </c>
      <c r="T2157" s="16" t="s">
        <v>118</v>
      </c>
      <c r="U2157" s="16" t="s">
        <v>94</v>
      </c>
      <c r="V2157" s="16" t="s">
        <v>58</v>
      </c>
      <c r="W2157" s="16" t="s">
        <v>95</v>
      </c>
      <c r="X2157" s="16" t="b">
        <v>0</v>
      </c>
      <c r="Y2157" s="16" t="b">
        <v>0</v>
      </c>
      <c r="Z2157" s="16" t="e">
        <v>#N/A</v>
      </c>
      <c r="AA2157" s="16">
        <v>1.0137</v>
      </c>
      <c r="AB2157" s="16">
        <v>0</v>
      </c>
      <c r="AC2157" s="16" t="s">
        <v>989</v>
      </c>
      <c r="AD2157" s="16" t="s">
        <v>1263</v>
      </c>
      <c r="AE2157" s="16" t="s">
        <v>1264</v>
      </c>
      <c r="AF2157" s="16" t="s">
        <v>1010</v>
      </c>
      <c r="AG2157" s="16" t="s">
        <v>6</v>
      </c>
      <c r="AH2157" s="16" t="b">
        <v>0</v>
      </c>
      <c r="AI2157" s="16" t="s">
        <v>60</v>
      </c>
      <c r="AJ2157" s="16" t="s">
        <v>827</v>
      </c>
      <c r="AK2157" s="16" t="s">
        <v>147</v>
      </c>
      <c r="AL2157" s="16" t="s">
        <v>1011</v>
      </c>
      <c r="AM2157" s="16" t="s">
        <v>64</v>
      </c>
      <c r="AN2157" s="19" t="e">
        <v>#N/A</v>
      </c>
      <c r="AO2157" t="str">
        <f>RIGHT('CMO Input'!$T2157,(LEN('CMO Input'!$T2157)-FIND(" ",'CMO Input'!$T2157,1)))</f>
        <v>4-5”</v>
      </c>
      <c r="AP2157">
        <f>'CMO Input'!$O2157</f>
        <v>4</v>
      </c>
      <c r="AR2157" t="str">
        <f>Table2[[#This Row],[Policy / Non Policy]]</f>
        <v>Policy</v>
      </c>
      <c r="AS2157" t="str">
        <f>'CMO Input'!$U2157</f>
        <v>Tier 1</v>
      </c>
      <c r="AT2157" t="str">
        <f>'CMO Input'!$P2157</f>
        <v>SI</v>
      </c>
      <c r="AU2157" t="str" cm="1">
        <f t="array" ref="AU21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57" s="8" t="str">
        <f>TEXT('CMO Input'!$D2157,"MMM-YY")</f>
        <v>August</v>
      </c>
    </row>
    <row r="2158" spans="1:48" x14ac:dyDescent="0.25">
      <c r="A2158" s="14">
        <v>510888691</v>
      </c>
      <c r="B2158" s="12" t="s">
        <v>180</v>
      </c>
      <c r="C2158" s="12" t="s">
        <v>989</v>
      </c>
      <c r="D2158" s="12" t="s">
        <v>325</v>
      </c>
      <c r="E2158" s="13">
        <v>22</v>
      </c>
      <c r="F2158" s="12" t="s">
        <v>46</v>
      </c>
      <c r="G2158" s="13" t="s">
        <v>1187</v>
      </c>
      <c r="H2158" s="12" t="s">
        <v>1220</v>
      </c>
      <c r="I2158" s="12" t="s">
        <v>1279</v>
      </c>
      <c r="J2158" s="12" t="s">
        <v>1280</v>
      </c>
      <c r="K2158" s="14">
        <v>510888691</v>
      </c>
      <c r="L2158" s="12" t="s">
        <v>116</v>
      </c>
      <c r="M2158" s="12">
        <v>1.6</v>
      </c>
      <c r="N2158" s="12" t="s">
        <v>52</v>
      </c>
      <c r="O2158" s="12">
        <v>6</v>
      </c>
      <c r="P2158" s="12" t="s">
        <v>53</v>
      </c>
      <c r="Q2158" s="12">
        <v>130</v>
      </c>
      <c r="R2158" s="12" t="s">
        <v>54</v>
      </c>
      <c r="S2158" s="12" t="s">
        <v>134</v>
      </c>
      <c r="T2158" s="12" t="s">
        <v>135</v>
      </c>
      <c r="U2158" s="12" t="s">
        <v>94</v>
      </c>
      <c r="V2158" s="12" t="s">
        <v>58</v>
      </c>
      <c r="W2158" s="12" t="s">
        <v>95</v>
      </c>
      <c r="X2158" s="12" t="b">
        <v>0</v>
      </c>
      <c r="Y2158" s="12" t="b">
        <v>0</v>
      </c>
      <c r="Z2158" s="12" t="e">
        <v>#N/A</v>
      </c>
      <c r="AA2158" s="12">
        <v>0.20800000000000002</v>
      </c>
      <c r="AB2158" s="12">
        <v>0</v>
      </c>
      <c r="AC2158" s="12" t="s">
        <v>989</v>
      </c>
      <c r="AD2158" s="12" t="s">
        <v>1279</v>
      </c>
      <c r="AE2158" s="12" t="s">
        <v>1280</v>
      </c>
      <c r="AF2158" s="12" t="s">
        <v>1018</v>
      </c>
      <c r="AG2158" s="12" t="s">
        <v>6</v>
      </c>
      <c r="AH2158" s="12" t="b">
        <v>0</v>
      </c>
      <c r="AI2158" s="12" t="s">
        <v>60</v>
      </c>
      <c r="AJ2158" s="12" t="s">
        <v>166</v>
      </c>
      <c r="AK2158" s="12" t="s">
        <v>147</v>
      </c>
      <c r="AL2158" s="12" t="s">
        <v>1019</v>
      </c>
      <c r="AM2158" s="12" t="s">
        <v>64</v>
      </c>
      <c r="AN2158" s="15" t="e">
        <v>#N/A</v>
      </c>
      <c r="AO2158" t="str">
        <f>RIGHT('CMO Input'!$T2158,(LEN('CMO Input'!$T2158)-FIND(" ",'CMO Input'!$T2158,1)))</f>
        <v>6-7”</v>
      </c>
      <c r="AP2158">
        <f>'CMO Input'!$O2158</f>
        <v>6</v>
      </c>
      <c r="AR2158" t="str">
        <f>Table2[[#This Row],[Policy / Non Policy]]</f>
        <v>Policy</v>
      </c>
      <c r="AS2158" t="str">
        <f>'CMO Input'!$U2158</f>
        <v>Tier 1</v>
      </c>
      <c r="AT2158" t="str">
        <f>'CMO Input'!$P2158</f>
        <v>CI</v>
      </c>
      <c r="AU2158" t="str" cm="1">
        <f t="array" ref="AU21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58" s="8" t="str">
        <f>TEXT('CMO Input'!$D2158,"MMM-YY")</f>
        <v>August</v>
      </c>
    </row>
    <row r="2159" spans="1:48" x14ac:dyDescent="0.25">
      <c r="A2159" s="18">
        <v>510849459</v>
      </c>
      <c r="B2159" s="16" t="s">
        <v>180</v>
      </c>
      <c r="C2159" s="16" t="s">
        <v>989</v>
      </c>
      <c r="D2159" s="16" t="s">
        <v>325</v>
      </c>
      <c r="E2159" s="17">
        <v>22</v>
      </c>
      <c r="F2159" s="16" t="s">
        <v>46</v>
      </c>
      <c r="G2159" s="17" t="s">
        <v>1187</v>
      </c>
      <c r="H2159" s="16" t="s">
        <v>173</v>
      </c>
      <c r="I2159" s="16" t="s">
        <v>1020</v>
      </c>
      <c r="J2159" s="16" t="s">
        <v>1021</v>
      </c>
      <c r="K2159" s="18">
        <v>510849459</v>
      </c>
      <c r="L2159" s="16" t="s">
        <v>116</v>
      </c>
      <c r="M2159" s="16">
        <v>1.2</v>
      </c>
      <c r="N2159" s="16" t="s">
        <v>52</v>
      </c>
      <c r="O2159" s="16">
        <v>8</v>
      </c>
      <c r="P2159" s="16" t="s">
        <v>53</v>
      </c>
      <c r="Q2159" s="16">
        <v>100</v>
      </c>
      <c r="R2159" s="16" t="s">
        <v>54</v>
      </c>
      <c r="S2159" s="16" t="s">
        <v>92</v>
      </c>
      <c r="T2159" s="16" t="s">
        <v>93</v>
      </c>
      <c r="U2159" s="16" t="s">
        <v>94</v>
      </c>
      <c r="V2159" s="16" t="s">
        <v>58</v>
      </c>
      <c r="W2159" s="16" t="s">
        <v>95</v>
      </c>
      <c r="X2159" s="16" t="b">
        <v>0</v>
      </c>
      <c r="Y2159" s="16" t="b">
        <v>0</v>
      </c>
      <c r="Z2159" s="16" t="e">
        <v>#N/A</v>
      </c>
      <c r="AA2159" s="16">
        <v>0.12</v>
      </c>
      <c r="AB2159" s="16">
        <v>0</v>
      </c>
      <c r="AC2159" s="16" t="s">
        <v>989</v>
      </c>
      <c r="AD2159" s="16" t="s">
        <v>1020</v>
      </c>
      <c r="AE2159" s="16" t="s">
        <v>1021</v>
      </c>
      <c r="AF2159" s="16" t="s">
        <v>996</v>
      </c>
      <c r="AG2159" s="16" t="s">
        <v>6</v>
      </c>
      <c r="AH2159" s="16" t="b">
        <v>0</v>
      </c>
      <c r="AI2159" s="16" t="s">
        <v>60</v>
      </c>
      <c r="AJ2159" s="16" t="s">
        <v>61</v>
      </c>
      <c r="AK2159" s="16" t="s">
        <v>147</v>
      </c>
      <c r="AL2159" s="16" t="s">
        <v>1022</v>
      </c>
      <c r="AM2159" s="16" t="s">
        <v>64</v>
      </c>
      <c r="AN2159" s="19" t="e">
        <v>#N/A</v>
      </c>
      <c r="AO2159" t="str">
        <f>RIGHT('CMO Input'!$T2159,(LEN('CMO Input'!$T2159)-FIND(" ",'CMO Input'!$T2159,1)))</f>
        <v>8”</v>
      </c>
      <c r="AP2159">
        <f>'CMO Input'!$O2159</f>
        <v>8</v>
      </c>
      <c r="AR2159" t="str">
        <f>Table2[[#This Row],[Policy / Non Policy]]</f>
        <v>Policy</v>
      </c>
      <c r="AS2159" t="str">
        <f>'CMO Input'!$U2159</f>
        <v>Tier 1</v>
      </c>
      <c r="AT2159" t="str">
        <f>'CMO Input'!$P2159</f>
        <v>CI</v>
      </c>
      <c r="AU2159" t="str" cm="1">
        <f t="array" ref="AU21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159" s="8" t="str">
        <f>TEXT('CMO Input'!$D2159,"MMM-YY")</f>
        <v>August</v>
      </c>
    </row>
    <row r="2160" spans="1:48" x14ac:dyDescent="0.25">
      <c r="A2160" s="14">
        <v>510878036</v>
      </c>
      <c r="B2160" s="12" t="s">
        <v>180</v>
      </c>
      <c r="C2160" s="12" t="s">
        <v>989</v>
      </c>
      <c r="D2160" s="12" t="s">
        <v>325</v>
      </c>
      <c r="E2160" s="13">
        <v>22</v>
      </c>
      <c r="F2160" s="12" t="s">
        <v>46</v>
      </c>
      <c r="G2160" s="13" t="s">
        <v>1187</v>
      </c>
      <c r="H2160" s="12" t="s">
        <v>173</v>
      </c>
      <c r="I2160" s="12" t="s">
        <v>1020</v>
      </c>
      <c r="J2160" s="12" t="s">
        <v>1291</v>
      </c>
      <c r="K2160" s="14">
        <v>510878036</v>
      </c>
      <c r="L2160" s="12" t="s">
        <v>116</v>
      </c>
      <c r="M2160" s="12">
        <v>5.7</v>
      </c>
      <c r="N2160" s="12" t="s">
        <v>52</v>
      </c>
      <c r="O2160" s="12">
        <v>4</v>
      </c>
      <c r="P2160" s="12" t="s">
        <v>53</v>
      </c>
      <c r="Q2160" s="12">
        <v>47</v>
      </c>
      <c r="R2160" s="12" t="s">
        <v>54</v>
      </c>
      <c r="S2160" s="12" t="s">
        <v>117</v>
      </c>
      <c r="T2160" s="12" t="s">
        <v>118</v>
      </c>
      <c r="U2160" s="12" t="s">
        <v>94</v>
      </c>
      <c r="V2160" s="12" t="s">
        <v>58</v>
      </c>
      <c r="W2160" s="12" t="s">
        <v>95</v>
      </c>
      <c r="X2160" s="12" t="b">
        <v>0</v>
      </c>
      <c r="Y2160" s="12" t="b">
        <v>0</v>
      </c>
      <c r="Z2160" s="12" t="e">
        <v>#N/A</v>
      </c>
      <c r="AA2160" s="12">
        <v>0.26790000000000003</v>
      </c>
      <c r="AB2160" s="12">
        <v>0</v>
      </c>
      <c r="AC2160" s="12" t="s">
        <v>989</v>
      </c>
      <c r="AD2160" s="12" t="s">
        <v>1020</v>
      </c>
      <c r="AE2160" s="12" t="s">
        <v>1291</v>
      </c>
      <c r="AF2160" s="12" t="s">
        <v>996</v>
      </c>
      <c r="AG2160" s="12" t="s">
        <v>6</v>
      </c>
      <c r="AH2160" s="12" t="b">
        <v>0</v>
      </c>
      <c r="AI2160" s="12" t="s">
        <v>60</v>
      </c>
      <c r="AJ2160" s="12" t="s">
        <v>61</v>
      </c>
      <c r="AK2160" s="12" t="s">
        <v>147</v>
      </c>
      <c r="AL2160" s="12" t="s">
        <v>1022</v>
      </c>
      <c r="AM2160" s="12" t="s">
        <v>64</v>
      </c>
      <c r="AN2160" s="15" t="e">
        <v>#N/A</v>
      </c>
      <c r="AO2160" t="str">
        <f>RIGHT('CMO Input'!$T2160,(LEN('CMO Input'!$T2160)-FIND(" ",'CMO Input'!$T2160,1)))</f>
        <v>4-5”</v>
      </c>
      <c r="AP2160">
        <f>'CMO Input'!$O2160</f>
        <v>4</v>
      </c>
      <c r="AR2160" t="str">
        <f>Table2[[#This Row],[Policy / Non Policy]]</f>
        <v>Policy</v>
      </c>
      <c r="AS2160" t="str">
        <f>'CMO Input'!$U2160</f>
        <v>Tier 1</v>
      </c>
      <c r="AT2160" t="str">
        <f>'CMO Input'!$P2160</f>
        <v>CI</v>
      </c>
      <c r="AU2160" t="str" cm="1">
        <f t="array" ref="AU21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0" s="8" t="str">
        <f>TEXT('CMO Input'!$D2160,"MMM-YY")</f>
        <v>August</v>
      </c>
    </row>
    <row r="2161" spans="1:48" x14ac:dyDescent="0.25">
      <c r="A2161" s="18">
        <v>510942442</v>
      </c>
      <c r="B2161" s="16" t="s">
        <v>180</v>
      </c>
      <c r="C2161" s="16" t="s">
        <v>989</v>
      </c>
      <c r="D2161" s="16" t="s">
        <v>325</v>
      </c>
      <c r="E2161" s="17">
        <v>22</v>
      </c>
      <c r="F2161" s="16" t="s">
        <v>46</v>
      </c>
      <c r="G2161" s="17" t="s">
        <v>1187</v>
      </c>
      <c r="H2161" s="16" t="s">
        <v>1220</v>
      </c>
      <c r="I2161" s="16" t="s">
        <v>1281</v>
      </c>
      <c r="J2161" s="16" t="s">
        <v>1283</v>
      </c>
      <c r="K2161" s="18">
        <v>510942442</v>
      </c>
      <c r="L2161" s="16" t="s">
        <v>116</v>
      </c>
      <c r="M2161" s="16">
        <v>3.2</v>
      </c>
      <c r="N2161" s="16" t="s">
        <v>52</v>
      </c>
      <c r="O2161" s="16">
        <v>6</v>
      </c>
      <c r="P2161" s="16" t="s">
        <v>53</v>
      </c>
      <c r="Q2161" s="16">
        <v>300</v>
      </c>
      <c r="R2161" s="16" t="s">
        <v>54</v>
      </c>
      <c r="S2161" s="16" t="s">
        <v>134</v>
      </c>
      <c r="T2161" s="16" t="s">
        <v>135</v>
      </c>
      <c r="U2161" s="16" t="s">
        <v>94</v>
      </c>
      <c r="V2161" s="16" t="s">
        <v>58</v>
      </c>
      <c r="W2161" s="16" t="s">
        <v>95</v>
      </c>
      <c r="X2161" s="16" t="b">
        <v>0</v>
      </c>
      <c r="Y2161" s="16" t="b">
        <v>0</v>
      </c>
      <c r="Z2161" s="16" t="e">
        <v>#N/A</v>
      </c>
      <c r="AA2161" s="16">
        <v>0.96000000000000008</v>
      </c>
      <c r="AB2161" s="16">
        <v>0</v>
      </c>
      <c r="AC2161" s="16" t="s">
        <v>989</v>
      </c>
      <c r="AD2161" s="16" t="s">
        <v>1281</v>
      </c>
      <c r="AE2161" s="16" t="s">
        <v>1283</v>
      </c>
      <c r="AF2161" s="16" t="s">
        <v>996</v>
      </c>
      <c r="AG2161" s="16" t="s">
        <v>6</v>
      </c>
      <c r="AH2161" s="16" t="b">
        <v>0</v>
      </c>
      <c r="AI2161" s="16" t="s">
        <v>60</v>
      </c>
      <c r="AJ2161" s="16" t="s">
        <v>61</v>
      </c>
      <c r="AK2161" s="16" t="s">
        <v>147</v>
      </c>
      <c r="AL2161" s="16" t="s">
        <v>860</v>
      </c>
      <c r="AM2161" s="16" t="s">
        <v>64</v>
      </c>
      <c r="AN2161" s="19" t="e">
        <v>#N/A</v>
      </c>
      <c r="AO2161" t="str">
        <f>RIGHT('CMO Input'!$T2161,(LEN('CMO Input'!$T2161)-FIND(" ",'CMO Input'!$T2161,1)))</f>
        <v>6-7”</v>
      </c>
      <c r="AP2161">
        <f>'CMO Input'!$O2161</f>
        <v>6</v>
      </c>
      <c r="AR2161" t="str">
        <f>Table2[[#This Row],[Policy / Non Policy]]</f>
        <v>Policy</v>
      </c>
      <c r="AS2161" t="str">
        <f>'CMO Input'!$U2161</f>
        <v>Tier 1</v>
      </c>
      <c r="AT2161" t="str">
        <f>'CMO Input'!$P2161</f>
        <v>CI</v>
      </c>
      <c r="AU2161" t="str" cm="1">
        <f t="array" ref="AU21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61" s="8" t="str">
        <f>TEXT('CMO Input'!$D2161,"MMM-YY")</f>
        <v>August</v>
      </c>
    </row>
    <row r="2162" spans="1:48" x14ac:dyDescent="0.25">
      <c r="A2162" s="14">
        <v>510825884</v>
      </c>
      <c r="B2162" s="12" t="s">
        <v>180</v>
      </c>
      <c r="C2162" s="12" t="s">
        <v>989</v>
      </c>
      <c r="D2162" s="12" t="s">
        <v>325</v>
      </c>
      <c r="E2162" s="13">
        <v>22</v>
      </c>
      <c r="F2162" s="12" t="s">
        <v>46</v>
      </c>
      <c r="G2162" s="13" t="s">
        <v>1187</v>
      </c>
      <c r="H2162" s="12" t="s">
        <v>1200</v>
      </c>
      <c r="I2162" s="12" t="s">
        <v>1254</v>
      </c>
      <c r="J2162" s="12" t="s">
        <v>1292</v>
      </c>
      <c r="K2162" s="14">
        <v>510825884</v>
      </c>
      <c r="L2162" s="12" t="s">
        <v>116</v>
      </c>
      <c r="M2162" s="12">
        <v>24.6</v>
      </c>
      <c r="N2162" s="12" t="s">
        <v>52</v>
      </c>
      <c r="O2162" s="12">
        <v>4</v>
      </c>
      <c r="P2162" s="12" t="s">
        <v>53</v>
      </c>
      <c r="Q2162" s="12">
        <v>155</v>
      </c>
      <c r="R2162" s="12" t="s">
        <v>54</v>
      </c>
      <c r="S2162" s="12" t="s">
        <v>117</v>
      </c>
      <c r="T2162" s="12" t="s">
        <v>118</v>
      </c>
      <c r="U2162" s="12" t="s">
        <v>94</v>
      </c>
      <c r="V2162" s="12" t="s">
        <v>58</v>
      </c>
      <c r="W2162" s="12" t="s">
        <v>95</v>
      </c>
      <c r="X2162" s="12" t="b">
        <v>0</v>
      </c>
      <c r="Y2162" s="12" t="b">
        <v>0</v>
      </c>
      <c r="Z2162" s="12" t="e">
        <v>#N/A</v>
      </c>
      <c r="AA2162" s="12">
        <v>3.8130000000000002</v>
      </c>
      <c r="AB2162" s="12">
        <v>0</v>
      </c>
      <c r="AC2162" s="12" t="s">
        <v>989</v>
      </c>
      <c r="AD2162" s="12" t="s">
        <v>1254</v>
      </c>
      <c r="AE2162" s="12" t="s">
        <v>1292</v>
      </c>
      <c r="AF2162" s="12" t="s">
        <v>996</v>
      </c>
      <c r="AG2162" s="12" t="s">
        <v>6</v>
      </c>
      <c r="AH2162" s="12" t="b">
        <v>0</v>
      </c>
      <c r="AI2162" s="12" t="s">
        <v>60</v>
      </c>
      <c r="AJ2162" s="12" t="s">
        <v>61</v>
      </c>
      <c r="AK2162" s="12" t="s">
        <v>147</v>
      </c>
      <c r="AL2162" s="12" t="s">
        <v>1054</v>
      </c>
      <c r="AM2162" s="12" t="s">
        <v>64</v>
      </c>
      <c r="AN2162" s="15" t="e">
        <v>#N/A</v>
      </c>
      <c r="AO2162" t="str">
        <f>RIGHT('CMO Input'!$T2162,(LEN('CMO Input'!$T2162)-FIND(" ",'CMO Input'!$T2162,1)))</f>
        <v>4-5”</v>
      </c>
      <c r="AP2162">
        <f>'CMO Input'!$O2162</f>
        <v>4</v>
      </c>
      <c r="AR2162" t="str">
        <f>Table2[[#This Row],[Policy / Non Policy]]</f>
        <v>Policy</v>
      </c>
      <c r="AS2162" t="str">
        <f>'CMO Input'!$U2162</f>
        <v>Tier 1</v>
      </c>
      <c r="AT2162" t="str">
        <f>'CMO Input'!$P2162</f>
        <v>CI</v>
      </c>
      <c r="AU2162" t="str" cm="1">
        <f t="array" ref="AU21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2" s="8" t="str">
        <f>TEXT('CMO Input'!$D2162,"MMM-YY")</f>
        <v>August</v>
      </c>
    </row>
    <row r="2163" spans="1:48" x14ac:dyDescent="0.25">
      <c r="A2163" s="18" t="s">
        <v>85</v>
      </c>
      <c r="B2163" s="16" t="s">
        <v>180</v>
      </c>
      <c r="C2163" s="16" t="s">
        <v>989</v>
      </c>
      <c r="D2163" s="16" t="s">
        <v>325</v>
      </c>
      <c r="E2163" s="17">
        <v>22</v>
      </c>
      <c r="F2163" s="16" t="s">
        <v>46</v>
      </c>
      <c r="G2163" s="17" t="s">
        <v>1187</v>
      </c>
      <c r="H2163" s="16" t="s">
        <v>1200</v>
      </c>
      <c r="I2163" s="16" t="s">
        <v>1254</v>
      </c>
      <c r="J2163" s="16" t="s">
        <v>1284</v>
      </c>
      <c r="K2163" s="18" t="s">
        <v>85</v>
      </c>
      <c r="L2163" s="16" t="s">
        <v>116</v>
      </c>
      <c r="M2163" s="16">
        <v>0</v>
      </c>
      <c r="N2163" s="16" t="s">
        <v>52</v>
      </c>
      <c r="O2163" s="16">
        <v>4</v>
      </c>
      <c r="P2163" s="16" t="s">
        <v>53</v>
      </c>
      <c r="Q2163" s="16">
        <v>35</v>
      </c>
      <c r="R2163" s="16" t="s">
        <v>54</v>
      </c>
      <c r="S2163" s="16" t="s">
        <v>117</v>
      </c>
      <c r="T2163" s="16" t="s">
        <v>118</v>
      </c>
      <c r="U2163" s="16" t="s">
        <v>94</v>
      </c>
      <c r="V2163" s="16" t="s">
        <v>58</v>
      </c>
      <c r="W2163" s="16" t="s">
        <v>95</v>
      </c>
      <c r="X2163" s="16" t="b">
        <v>0</v>
      </c>
      <c r="Y2163" s="16" t="b">
        <v>0</v>
      </c>
      <c r="Z2163" s="16" t="e">
        <v>#N/A</v>
      </c>
      <c r="AA2163" s="16">
        <v>0</v>
      </c>
      <c r="AB2163" s="16">
        <v>0</v>
      </c>
      <c r="AC2163" s="16" t="s">
        <v>989</v>
      </c>
      <c r="AD2163" s="16" t="s">
        <v>1254</v>
      </c>
      <c r="AE2163" s="16" t="s">
        <v>1284</v>
      </c>
      <c r="AF2163" s="16" t="s">
        <v>996</v>
      </c>
      <c r="AG2163" s="16" t="s">
        <v>6</v>
      </c>
      <c r="AH2163" s="16" t="b">
        <v>0</v>
      </c>
      <c r="AI2163" s="16" t="s">
        <v>60</v>
      </c>
      <c r="AJ2163" s="16" t="s">
        <v>61</v>
      </c>
      <c r="AK2163" s="16"/>
      <c r="AL2163" s="16" t="s">
        <v>1054</v>
      </c>
      <c r="AM2163" s="16" t="s">
        <v>64</v>
      </c>
      <c r="AN2163" s="19" t="e">
        <v>#N/A</v>
      </c>
      <c r="AO2163" t="str">
        <f>RIGHT('CMO Input'!$T2163,(LEN('CMO Input'!$T2163)-FIND(" ",'CMO Input'!$T2163,1)))</f>
        <v>4-5”</v>
      </c>
      <c r="AP2163">
        <f>'CMO Input'!$O2163</f>
        <v>4</v>
      </c>
      <c r="AR2163" t="str">
        <f>Table2[[#This Row],[Policy / Non Policy]]</f>
        <v>Policy</v>
      </c>
      <c r="AS2163" t="str">
        <f>'CMO Input'!$U2163</f>
        <v>Tier 1</v>
      </c>
      <c r="AT2163" t="str">
        <f>'CMO Input'!$P2163</f>
        <v>CI</v>
      </c>
      <c r="AU2163" t="str" cm="1">
        <f t="array" ref="AU21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3" s="8" t="str">
        <f>TEXT('CMO Input'!$D2163,"MMM-YY")</f>
        <v>August</v>
      </c>
    </row>
    <row r="2164" spans="1:48" x14ac:dyDescent="0.25">
      <c r="A2164" s="14">
        <v>510867723</v>
      </c>
      <c r="B2164" s="12" t="s">
        <v>180</v>
      </c>
      <c r="C2164" s="12" t="s">
        <v>989</v>
      </c>
      <c r="D2164" s="12" t="s">
        <v>157</v>
      </c>
      <c r="E2164" s="13">
        <v>23</v>
      </c>
      <c r="F2164" s="12" t="s">
        <v>46</v>
      </c>
      <c r="G2164" s="13" t="s">
        <v>998</v>
      </c>
      <c r="H2164" s="12" t="s">
        <v>1191</v>
      </c>
      <c r="I2164" s="12" t="s">
        <v>1192</v>
      </c>
      <c r="J2164" s="12" t="s">
        <v>1293</v>
      </c>
      <c r="K2164" s="14">
        <v>510867723</v>
      </c>
      <c r="L2164" s="12" t="s">
        <v>116</v>
      </c>
      <c r="M2164" s="12">
        <v>6</v>
      </c>
      <c r="N2164" s="12" t="s">
        <v>52</v>
      </c>
      <c r="O2164" s="12">
        <v>4</v>
      </c>
      <c r="P2164" s="12" t="s">
        <v>163</v>
      </c>
      <c r="Q2164" s="12">
        <v>60</v>
      </c>
      <c r="R2164" s="12" t="s">
        <v>54</v>
      </c>
      <c r="S2164" s="12" t="s">
        <v>117</v>
      </c>
      <c r="T2164" s="12" t="s">
        <v>118</v>
      </c>
      <c r="U2164" s="12" t="s">
        <v>94</v>
      </c>
      <c r="V2164" s="12" t="s">
        <v>58</v>
      </c>
      <c r="W2164" s="12" t="s">
        <v>95</v>
      </c>
      <c r="X2164" s="12" t="b">
        <v>0</v>
      </c>
      <c r="Y2164" s="12" t="b">
        <v>0</v>
      </c>
      <c r="Z2164" s="12" t="e">
        <v>#N/A</v>
      </c>
      <c r="AA2164" s="12">
        <v>0.36</v>
      </c>
      <c r="AB2164" s="12">
        <v>0</v>
      </c>
      <c r="AC2164" s="12" t="s">
        <v>989</v>
      </c>
      <c r="AD2164" s="12" t="s">
        <v>1192</v>
      </c>
      <c r="AE2164" s="12" t="s">
        <v>1293</v>
      </c>
      <c r="AF2164" s="12" t="s">
        <v>1025</v>
      </c>
      <c r="AG2164" s="12" t="s">
        <v>6</v>
      </c>
      <c r="AH2164" s="12" t="b">
        <v>0</v>
      </c>
      <c r="AI2164" s="12" t="s">
        <v>60</v>
      </c>
      <c r="AJ2164" s="12" t="s">
        <v>170</v>
      </c>
      <c r="AK2164" s="12" t="s">
        <v>147</v>
      </c>
      <c r="AL2164" s="12" t="s">
        <v>1026</v>
      </c>
      <c r="AM2164" s="12" t="s">
        <v>64</v>
      </c>
      <c r="AN2164" s="15" t="e">
        <v>#N/A</v>
      </c>
      <c r="AO2164" t="str">
        <f>RIGHT('CMO Input'!$T2164,(LEN('CMO Input'!$T2164)-FIND(" ",'CMO Input'!$T2164,1)))</f>
        <v>4-5”</v>
      </c>
      <c r="AP2164">
        <f>'CMO Input'!$O2164</f>
        <v>4</v>
      </c>
      <c r="AR2164" t="str">
        <f>Table2[[#This Row],[Policy / Non Policy]]</f>
        <v>Policy</v>
      </c>
      <c r="AS2164" t="str">
        <f>'CMO Input'!$U2164</f>
        <v>Tier 1</v>
      </c>
      <c r="AT2164" t="str">
        <f>'CMO Input'!$P2164</f>
        <v>SI</v>
      </c>
      <c r="AU2164" t="str" cm="1">
        <f t="array" ref="AU21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4" s="8" t="str">
        <f>TEXT('CMO Input'!$D2164,"MMM-YY")</f>
        <v>September</v>
      </c>
    </row>
    <row r="2165" spans="1:48" x14ac:dyDescent="0.25">
      <c r="A2165" s="18">
        <v>510864087</v>
      </c>
      <c r="B2165" s="16" t="s">
        <v>180</v>
      </c>
      <c r="C2165" s="16" t="s">
        <v>989</v>
      </c>
      <c r="D2165" s="16" t="s">
        <v>157</v>
      </c>
      <c r="E2165" s="17">
        <v>23</v>
      </c>
      <c r="F2165" s="16" t="s">
        <v>46</v>
      </c>
      <c r="G2165" s="17" t="s">
        <v>998</v>
      </c>
      <c r="H2165" s="16" t="s">
        <v>1195</v>
      </c>
      <c r="I2165" s="16" t="s">
        <v>1135</v>
      </c>
      <c r="J2165" s="16" t="s">
        <v>1273</v>
      </c>
      <c r="K2165" s="18">
        <v>510864087</v>
      </c>
      <c r="L2165" s="16" t="s">
        <v>116</v>
      </c>
      <c r="M2165" s="16">
        <v>4.8</v>
      </c>
      <c r="N2165" s="16" t="s">
        <v>52</v>
      </c>
      <c r="O2165" s="16">
        <v>4</v>
      </c>
      <c r="P2165" s="16" t="s">
        <v>163</v>
      </c>
      <c r="Q2165" s="16">
        <v>50</v>
      </c>
      <c r="R2165" s="16" t="s">
        <v>54</v>
      </c>
      <c r="S2165" s="16" t="s">
        <v>117</v>
      </c>
      <c r="T2165" s="16" t="s">
        <v>118</v>
      </c>
      <c r="U2165" s="16" t="s">
        <v>94</v>
      </c>
      <c r="V2165" s="16" t="s">
        <v>58</v>
      </c>
      <c r="W2165" s="16" t="s">
        <v>95</v>
      </c>
      <c r="X2165" s="16" t="b">
        <v>0</v>
      </c>
      <c r="Y2165" s="16" t="b">
        <v>0</v>
      </c>
      <c r="Z2165" s="16" t="e">
        <v>#N/A</v>
      </c>
      <c r="AA2165" s="16">
        <v>0.24</v>
      </c>
      <c r="AB2165" s="16">
        <v>0</v>
      </c>
      <c r="AC2165" s="16" t="s">
        <v>989</v>
      </c>
      <c r="AD2165" s="16" t="s">
        <v>1135</v>
      </c>
      <c r="AE2165" s="16" t="s">
        <v>1273</v>
      </c>
      <c r="AF2165" s="16" t="s">
        <v>1001</v>
      </c>
      <c r="AG2165" s="16" t="s">
        <v>6</v>
      </c>
      <c r="AH2165" s="16" t="b">
        <v>0</v>
      </c>
      <c r="AI2165" s="16" t="s">
        <v>60</v>
      </c>
      <c r="AJ2165" s="16" t="s">
        <v>170</v>
      </c>
      <c r="AK2165" s="16" t="s">
        <v>147</v>
      </c>
      <c r="AL2165" s="16" t="s">
        <v>1068</v>
      </c>
      <c r="AM2165" s="16" t="s">
        <v>64</v>
      </c>
      <c r="AN2165" s="19" t="e">
        <v>#N/A</v>
      </c>
      <c r="AO2165" t="str">
        <f>RIGHT('CMO Input'!$T2165,(LEN('CMO Input'!$T2165)-FIND(" ",'CMO Input'!$T2165,1)))</f>
        <v>4-5”</v>
      </c>
      <c r="AP2165">
        <f>'CMO Input'!$O2165</f>
        <v>4</v>
      </c>
      <c r="AR2165" t="str">
        <f>Table2[[#This Row],[Policy / Non Policy]]</f>
        <v>Policy</v>
      </c>
      <c r="AS2165" t="str">
        <f>'CMO Input'!$U2165</f>
        <v>Tier 1</v>
      </c>
      <c r="AT2165" t="str">
        <f>'CMO Input'!$P2165</f>
        <v>SI</v>
      </c>
      <c r="AU2165" t="str" cm="1">
        <f t="array" ref="AU21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5" s="8" t="str">
        <f>TEXT('CMO Input'!$D2165,"MMM-YY")</f>
        <v>September</v>
      </c>
    </row>
    <row r="2166" spans="1:48" x14ac:dyDescent="0.25">
      <c r="A2166" s="14">
        <v>510861868</v>
      </c>
      <c r="B2166" s="12" t="s">
        <v>180</v>
      </c>
      <c r="C2166" s="12" t="s">
        <v>989</v>
      </c>
      <c r="D2166" s="12" t="s">
        <v>157</v>
      </c>
      <c r="E2166" s="13">
        <v>23</v>
      </c>
      <c r="F2166" s="12" t="s">
        <v>46</v>
      </c>
      <c r="G2166" s="13" t="s">
        <v>998</v>
      </c>
      <c r="H2166" s="12" t="s">
        <v>1194</v>
      </c>
      <c r="I2166" s="12" t="s">
        <v>1146</v>
      </c>
      <c r="J2166" s="12" t="s">
        <v>1147</v>
      </c>
      <c r="K2166" s="14">
        <v>510861868</v>
      </c>
      <c r="L2166" s="12" t="s">
        <v>116</v>
      </c>
      <c r="M2166" s="12">
        <v>4.3</v>
      </c>
      <c r="N2166" s="12" t="s">
        <v>52</v>
      </c>
      <c r="O2166" s="12">
        <v>4</v>
      </c>
      <c r="P2166" s="12" t="s">
        <v>53</v>
      </c>
      <c r="Q2166" s="12">
        <v>130</v>
      </c>
      <c r="R2166" s="12" t="s">
        <v>54</v>
      </c>
      <c r="S2166" s="12" t="s">
        <v>117</v>
      </c>
      <c r="T2166" s="12" t="s">
        <v>118</v>
      </c>
      <c r="U2166" s="12" t="s">
        <v>94</v>
      </c>
      <c r="V2166" s="12" t="s">
        <v>58</v>
      </c>
      <c r="W2166" s="12" t="s">
        <v>95</v>
      </c>
      <c r="X2166" s="12" t="b">
        <v>0</v>
      </c>
      <c r="Y2166" s="12" t="b">
        <v>0</v>
      </c>
      <c r="Z2166" s="12" t="e">
        <v>#N/A</v>
      </c>
      <c r="AA2166" s="12">
        <v>0.55900000000000005</v>
      </c>
      <c r="AB2166" s="12">
        <v>0</v>
      </c>
      <c r="AC2166" s="12" t="s">
        <v>989</v>
      </c>
      <c r="AD2166" s="12" t="s">
        <v>1146</v>
      </c>
      <c r="AE2166" s="12" t="s">
        <v>1147</v>
      </c>
      <c r="AF2166" s="12" t="s">
        <v>1001</v>
      </c>
      <c r="AG2166" s="12" t="s">
        <v>6</v>
      </c>
      <c r="AH2166" s="12" t="b">
        <v>0</v>
      </c>
      <c r="AI2166" s="12" t="s">
        <v>60</v>
      </c>
      <c r="AJ2166" s="12" t="s">
        <v>170</v>
      </c>
      <c r="AK2166" s="12" t="s">
        <v>147</v>
      </c>
      <c r="AL2166" s="12" t="s">
        <v>1151</v>
      </c>
      <c r="AM2166" s="12" t="s">
        <v>64</v>
      </c>
      <c r="AN2166" s="15" t="e">
        <v>#N/A</v>
      </c>
      <c r="AO2166" t="str">
        <f>RIGHT('CMO Input'!$T2166,(LEN('CMO Input'!$T2166)-FIND(" ",'CMO Input'!$T2166,1)))</f>
        <v>4-5”</v>
      </c>
      <c r="AP2166">
        <f>'CMO Input'!$O2166</f>
        <v>4</v>
      </c>
      <c r="AR2166" t="str">
        <f>Table2[[#This Row],[Policy / Non Policy]]</f>
        <v>Policy</v>
      </c>
      <c r="AS2166" t="str">
        <f>'CMO Input'!$U2166</f>
        <v>Tier 1</v>
      </c>
      <c r="AT2166" t="str">
        <f>'CMO Input'!$P2166</f>
        <v>CI</v>
      </c>
      <c r="AU2166" t="str" cm="1">
        <f t="array" ref="AU21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6" s="8" t="str">
        <f>TEXT('CMO Input'!$D2166,"MMM-YY")</f>
        <v>September</v>
      </c>
    </row>
    <row r="2167" spans="1:48" x14ac:dyDescent="0.25">
      <c r="A2167" s="18">
        <v>220000796795</v>
      </c>
      <c r="B2167" s="16" t="s">
        <v>180</v>
      </c>
      <c r="C2167" s="16" t="s">
        <v>989</v>
      </c>
      <c r="D2167" s="16" t="s">
        <v>157</v>
      </c>
      <c r="E2167" s="17">
        <v>23</v>
      </c>
      <c r="F2167" s="16" t="s">
        <v>46</v>
      </c>
      <c r="G2167" s="17" t="s">
        <v>998</v>
      </c>
      <c r="H2167" s="16" t="s">
        <v>1195</v>
      </c>
      <c r="I2167" s="16" t="s">
        <v>1256</v>
      </c>
      <c r="J2167" s="16" t="s">
        <v>1274</v>
      </c>
      <c r="K2167" s="18">
        <v>220000796795</v>
      </c>
      <c r="L2167" s="16" t="s">
        <v>116</v>
      </c>
      <c r="M2167" s="16">
        <v>8.1999999999999993</v>
      </c>
      <c r="N2167" s="16" t="s">
        <v>52</v>
      </c>
      <c r="O2167" s="16">
        <v>4</v>
      </c>
      <c r="P2167" s="16" t="s">
        <v>163</v>
      </c>
      <c r="Q2167" s="16">
        <v>166</v>
      </c>
      <c r="R2167" s="16" t="s">
        <v>54</v>
      </c>
      <c r="S2167" s="16" t="s">
        <v>117</v>
      </c>
      <c r="T2167" s="16" t="s">
        <v>118</v>
      </c>
      <c r="U2167" s="16" t="s">
        <v>94</v>
      </c>
      <c r="V2167" s="16" t="s">
        <v>58</v>
      </c>
      <c r="W2167" s="16" t="s">
        <v>95</v>
      </c>
      <c r="X2167" s="16" t="b">
        <v>0</v>
      </c>
      <c r="Y2167" s="16" t="b">
        <v>0</v>
      </c>
      <c r="Z2167" s="16" t="e">
        <v>#N/A</v>
      </c>
      <c r="AA2167" s="16">
        <v>1.3611999999999997</v>
      </c>
      <c r="AB2167" s="16">
        <v>0</v>
      </c>
      <c r="AC2167" s="16" t="s">
        <v>989</v>
      </c>
      <c r="AD2167" s="16" t="s">
        <v>1256</v>
      </c>
      <c r="AE2167" s="16" t="s">
        <v>1274</v>
      </c>
      <c r="AF2167" s="16" t="s">
        <v>1006</v>
      </c>
      <c r="AG2167" s="16" t="s">
        <v>6</v>
      </c>
      <c r="AH2167" s="16" t="b">
        <v>0</v>
      </c>
      <c r="AI2167" s="16" t="s">
        <v>60</v>
      </c>
      <c r="AJ2167" s="16" t="s">
        <v>170</v>
      </c>
      <c r="AK2167" s="16" t="s">
        <v>147</v>
      </c>
      <c r="AL2167" s="16" t="s">
        <v>1007</v>
      </c>
      <c r="AM2167" s="16" t="s">
        <v>64</v>
      </c>
      <c r="AN2167" s="19" t="e">
        <v>#N/A</v>
      </c>
      <c r="AO2167" t="str">
        <f>RIGHT('CMO Input'!$T2167,(LEN('CMO Input'!$T2167)-FIND(" ",'CMO Input'!$T2167,1)))</f>
        <v>4-5”</v>
      </c>
      <c r="AP2167">
        <f>'CMO Input'!$O2167</f>
        <v>4</v>
      </c>
      <c r="AR2167" t="str">
        <f>Table2[[#This Row],[Policy / Non Policy]]</f>
        <v>Policy</v>
      </c>
      <c r="AS2167" t="str">
        <f>'CMO Input'!$U2167</f>
        <v>Tier 1</v>
      </c>
      <c r="AT2167" t="str">
        <f>'CMO Input'!$P2167</f>
        <v>SI</v>
      </c>
      <c r="AU2167" t="str" cm="1">
        <f t="array" ref="AU21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67" s="8" t="str">
        <f>TEXT('CMO Input'!$D2167,"MMM-YY")</f>
        <v>September</v>
      </c>
    </row>
    <row r="2168" spans="1:48" x14ac:dyDescent="0.25">
      <c r="A2168" s="14">
        <v>220000787114</v>
      </c>
      <c r="B2168" s="12" t="s">
        <v>180</v>
      </c>
      <c r="C2168" s="12" t="s">
        <v>989</v>
      </c>
      <c r="D2168" s="12" t="s">
        <v>157</v>
      </c>
      <c r="E2168" s="13">
        <v>23</v>
      </c>
      <c r="F2168" s="12" t="s">
        <v>46</v>
      </c>
      <c r="G2168" s="13" t="s">
        <v>998</v>
      </c>
      <c r="H2168" s="12" t="s">
        <v>1194</v>
      </c>
      <c r="I2168" s="12" t="s">
        <v>1275</v>
      </c>
      <c r="J2168" s="12" t="s">
        <v>1294</v>
      </c>
      <c r="K2168" s="14">
        <v>220000787114</v>
      </c>
      <c r="L2168" s="12" t="s">
        <v>116</v>
      </c>
      <c r="M2168" s="12">
        <v>1.9</v>
      </c>
      <c r="N2168" s="12" t="s">
        <v>52</v>
      </c>
      <c r="O2168" s="12">
        <v>6</v>
      </c>
      <c r="P2168" s="12" t="s">
        <v>163</v>
      </c>
      <c r="Q2168" s="12">
        <v>114</v>
      </c>
      <c r="R2168" s="12" t="s">
        <v>54</v>
      </c>
      <c r="S2168" s="12" t="s">
        <v>134</v>
      </c>
      <c r="T2168" s="12" t="s">
        <v>135</v>
      </c>
      <c r="U2168" s="12" t="s">
        <v>94</v>
      </c>
      <c r="V2168" s="12" t="s">
        <v>58</v>
      </c>
      <c r="W2168" s="12" t="s">
        <v>95</v>
      </c>
      <c r="X2168" s="12" t="b">
        <v>0</v>
      </c>
      <c r="Y2168" s="12" t="b">
        <v>0</v>
      </c>
      <c r="Z2168" s="12" t="e">
        <v>#N/A</v>
      </c>
      <c r="AA2168" s="12">
        <v>0.21659999999999999</v>
      </c>
      <c r="AB2168" s="12">
        <v>0</v>
      </c>
      <c r="AC2168" s="12" t="s">
        <v>989</v>
      </c>
      <c r="AD2168" s="12" t="s">
        <v>1275</v>
      </c>
      <c r="AE2168" s="12" t="s">
        <v>1294</v>
      </c>
      <c r="AF2168" s="12" t="s">
        <v>1025</v>
      </c>
      <c r="AG2168" s="12" t="s">
        <v>6</v>
      </c>
      <c r="AH2168" s="12" t="b">
        <v>0</v>
      </c>
      <c r="AI2168" s="12" t="s">
        <v>60</v>
      </c>
      <c r="AJ2168" s="12" t="s">
        <v>170</v>
      </c>
      <c r="AK2168" s="12" t="s">
        <v>147</v>
      </c>
      <c r="AL2168" s="12" t="s">
        <v>1032</v>
      </c>
      <c r="AM2168" s="12" t="s">
        <v>64</v>
      </c>
      <c r="AN2168" s="15" t="e">
        <v>#N/A</v>
      </c>
      <c r="AO2168" t="str">
        <f>RIGHT('CMO Input'!$T2168,(LEN('CMO Input'!$T2168)-FIND(" ",'CMO Input'!$T2168,1)))</f>
        <v>6-7”</v>
      </c>
      <c r="AP2168">
        <f>'CMO Input'!$O2168</f>
        <v>6</v>
      </c>
      <c r="AR2168" t="str">
        <f>Table2[[#This Row],[Policy / Non Policy]]</f>
        <v>Policy</v>
      </c>
      <c r="AS2168" t="str">
        <f>'CMO Input'!$U2168</f>
        <v>Tier 1</v>
      </c>
      <c r="AT2168" t="str">
        <f>'CMO Input'!$P2168</f>
        <v>SI</v>
      </c>
      <c r="AU2168" t="str" cm="1">
        <f t="array" ref="AU21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68" s="8" t="str">
        <f>TEXT('CMO Input'!$D2168,"MMM-YY")</f>
        <v>September</v>
      </c>
    </row>
    <row r="2169" spans="1:48" x14ac:dyDescent="0.25">
      <c r="A2169" s="18">
        <v>220000836500</v>
      </c>
      <c r="B2169" s="16" t="s">
        <v>180</v>
      </c>
      <c r="C2169" s="16" t="s">
        <v>989</v>
      </c>
      <c r="D2169" s="16" t="s">
        <v>157</v>
      </c>
      <c r="E2169" s="17">
        <v>23</v>
      </c>
      <c r="F2169" s="16" t="s">
        <v>46</v>
      </c>
      <c r="G2169" s="17" t="s">
        <v>998</v>
      </c>
      <c r="H2169" s="16" t="s">
        <v>1194</v>
      </c>
      <c r="I2169" s="16" t="s">
        <v>1275</v>
      </c>
      <c r="J2169" s="16" t="s">
        <v>1294</v>
      </c>
      <c r="K2169" s="18">
        <v>220000836500</v>
      </c>
      <c r="L2169" s="16" t="s">
        <v>116</v>
      </c>
      <c r="M2169" s="16">
        <v>2.2999999999999998</v>
      </c>
      <c r="N2169" s="16" t="s">
        <v>52</v>
      </c>
      <c r="O2169" s="16">
        <v>6</v>
      </c>
      <c r="P2169" s="16" t="s">
        <v>163</v>
      </c>
      <c r="Q2169" s="16">
        <v>6</v>
      </c>
      <c r="R2169" s="16" t="s">
        <v>54</v>
      </c>
      <c r="S2169" s="16" t="s">
        <v>134</v>
      </c>
      <c r="T2169" s="16" t="s">
        <v>135</v>
      </c>
      <c r="U2169" s="16" t="s">
        <v>94</v>
      </c>
      <c r="V2169" s="16" t="s">
        <v>58</v>
      </c>
      <c r="W2169" s="16" t="s">
        <v>95</v>
      </c>
      <c r="X2169" s="16" t="b">
        <v>0</v>
      </c>
      <c r="Y2169" s="16" t="b">
        <v>0</v>
      </c>
      <c r="Z2169" s="16" t="e">
        <v>#N/A</v>
      </c>
      <c r="AA2169" s="16">
        <v>1.38E-2</v>
      </c>
      <c r="AB2169" s="16">
        <v>0</v>
      </c>
      <c r="AC2169" s="16" t="s">
        <v>989</v>
      </c>
      <c r="AD2169" s="16" t="s">
        <v>1275</v>
      </c>
      <c r="AE2169" s="16" t="s">
        <v>1294</v>
      </c>
      <c r="AF2169" s="16" t="s">
        <v>1025</v>
      </c>
      <c r="AG2169" s="16" t="s">
        <v>6</v>
      </c>
      <c r="AH2169" s="16" t="b">
        <v>0</v>
      </c>
      <c r="AI2169" s="16" t="s">
        <v>60</v>
      </c>
      <c r="AJ2169" s="16" t="s">
        <v>170</v>
      </c>
      <c r="AK2169" s="16" t="s">
        <v>147</v>
      </c>
      <c r="AL2169" s="16" t="s">
        <v>1032</v>
      </c>
      <c r="AM2169" s="16" t="s">
        <v>64</v>
      </c>
      <c r="AN2169" s="19" t="e">
        <v>#N/A</v>
      </c>
      <c r="AO2169" t="str">
        <f>RIGHT('CMO Input'!$T2169,(LEN('CMO Input'!$T2169)-FIND(" ",'CMO Input'!$T2169,1)))</f>
        <v>6-7”</v>
      </c>
      <c r="AP2169">
        <f>'CMO Input'!$O2169</f>
        <v>6</v>
      </c>
      <c r="AR2169" t="str">
        <f>Table2[[#This Row],[Policy / Non Policy]]</f>
        <v>Policy</v>
      </c>
      <c r="AS2169" t="str">
        <f>'CMO Input'!$U2169</f>
        <v>Tier 1</v>
      </c>
      <c r="AT2169" t="str">
        <f>'CMO Input'!$P2169</f>
        <v>SI</v>
      </c>
      <c r="AU2169" t="str" cm="1">
        <f t="array" ref="AU21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69" s="8" t="str">
        <f>TEXT('CMO Input'!$D2169,"MMM-YY")</f>
        <v>September</v>
      </c>
    </row>
    <row r="2170" spans="1:48" x14ac:dyDescent="0.25">
      <c r="A2170" s="14">
        <v>220001315404</v>
      </c>
      <c r="B2170" s="12" t="s">
        <v>180</v>
      </c>
      <c r="C2170" s="12" t="s">
        <v>989</v>
      </c>
      <c r="D2170" s="12" t="s">
        <v>157</v>
      </c>
      <c r="E2170" s="13">
        <v>23</v>
      </c>
      <c r="F2170" s="12" t="s">
        <v>46</v>
      </c>
      <c r="G2170" s="13" t="s">
        <v>998</v>
      </c>
      <c r="H2170" s="12" t="s">
        <v>1194</v>
      </c>
      <c r="I2170" s="12" t="s">
        <v>1275</v>
      </c>
      <c r="J2170" s="12" t="s">
        <v>1277</v>
      </c>
      <c r="K2170" s="14">
        <v>220001315404</v>
      </c>
      <c r="L2170" s="12" t="s">
        <v>116</v>
      </c>
      <c r="M2170" s="12">
        <v>3.2</v>
      </c>
      <c r="N2170" s="12" t="s">
        <v>52</v>
      </c>
      <c r="O2170" s="12">
        <v>6</v>
      </c>
      <c r="P2170" s="12" t="s">
        <v>163</v>
      </c>
      <c r="Q2170" s="12">
        <v>148</v>
      </c>
      <c r="R2170" s="12" t="s">
        <v>54</v>
      </c>
      <c r="S2170" s="12" t="s">
        <v>134</v>
      </c>
      <c r="T2170" s="12" t="s">
        <v>135</v>
      </c>
      <c r="U2170" s="12" t="s">
        <v>94</v>
      </c>
      <c r="V2170" s="12" t="s">
        <v>58</v>
      </c>
      <c r="W2170" s="12" t="s">
        <v>95</v>
      </c>
      <c r="X2170" s="12" t="b">
        <v>0</v>
      </c>
      <c r="Y2170" s="12" t="b">
        <v>0</v>
      </c>
      <c r="Z2170" s="12" t="e">
        <v>#N/A</v>
      </c>
      <c r="AA2170" s="12">
        <v>0.47360000000000002</v>
      </c>
      <c r="AB2170" s="12">
        <v>0</v>
      </c>
      <c r="AC2170" s="12" t="s">
        <v>989</v>
      </c>
      <c r="AD2170" s="12" t="s">
        <v>1275</v>
      </c>
      <c r="AE2170" s="12" t="s">
        <v>1277</v>
      </c>
      <c r="AF2170" s="12" t="s">
        <v>1025</v>
      </c>
      <c r="AG2170" s="12" t="s">
        <v>6</v>
      </c>
      <c r="AH2170" s="12" t="b">
        <v>0</v>
      </c>
      <c r="AI2170" s="12" t="s">
        <v>60</v>
      </c>
      <c r="AJ2170" s="12" t="s">
        <v>170</v>
      </c>
      <c r="AK2170" s="12" t="s">
        <v>147</v>
      </c>
      <c r="AL2170" s="12" t="s">
        <v>1032</v>
      </c>
      <c r="AM2170" s="12" t="s">
        <v>64</v>
      </c>
      <c r="AN2170" s="15" t="e">
        <v>#N/A</v>
      </c>
      <c r="AO2170" t="str">
        <f>RIGHT('CMO Input'!$T2170,(LEN('CMO Input'!$T2170)-FIND(" ",'CMO Input'!$T2170,1)))</f>
        <v>6-7”</v>
      </c>
      <c r="AP2170">
        <f>'CMO Input'!$O2170</f>
        <v>6</v>
      </c>
      <c r="AR2170" t="str">
        <f>Table2[[#This Row],[Policy / Non Policy]]</f>
        <v>Policy</v>
      </c>
      <c r="AS2170" t="str">
        <f>'CMO Input'!$U2170</f>
        <v>Tier 1</v>
      </c>
      <c r="AT2170" t="str">
        <f>'CMO Input'!$P2170</f>
        <v>SI</v>
      </c>
      <c r="AU2170" t="str" cm="1">
        <f t="array" ref="AU21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70" s="8" t="str">
        <f>TEXT('CMO Input'!$D2170,"MMM-YY")</f>
        <v>September</v>
      </c>
    </row>
    <row r="2171" spans="1:48" x14ac:dyDescent="0.25">
      <c r="A2171" s="18">
        <v>510964488</v>
      </c>
      <c r="B2171" s="16" t="s">
        <v>180</v>
      </c>
      <c r="C2171" s="16" t="s">
        <v>989</v>
      </c>
      <c r="D2171" s="16" t="s">
        <v>157</v>
      </c>
      <c r="E2171" s="17">
        <v>23</v>
      </c>
      <c r="F2171" s="16" t="s">
        <v>46</v>
      </c>
      <c r="G2171" s="17" t="s">
        <v>1044</v>
      </c>
      <c r="H2171" s="16" t="s">
        <v>1199</v>
      </c>
      <c r="I2171" s="16" t="s">
        <v>1286</v>
      </c>
      <c r="J2171" s="16" t="s">
        <v>1287</v>
      </c>
      <c r="K2171" s="18">
        <v>510964488</v>
      </c>
      <c r="L2171" s="16" t="s">
        <v>116</v>
      </c>
      <c r="M2171" s="16">
        <v>3.1</v>
      </c>
      <c r="N2171" s="16" t="s">
        <v>52</v>
      </c>
      <c r="O2171" s="16">
        <v>100</v>
      </c>
      <c r="P2171" s="16" t="s">
        <v>91</v>
      </c>
      <c r="Q2171" s="16">
        <v>167</v>
      </c>
      <c r="R2171" s="16" t="s">
        <v>220</v>
      </c>
      <c r="S2171" s="16" t="s">
        <v>221</v>
      </c>
      <c r="T2171" s="16" t="s">
        <v>118</v>
      </c>
      <c r="U2171" s="16" t="s">
        <v>94</v>
      </c>
      <c r="V2171" s="16" t="s">
        <v>58</v>
      </c>
      <c r="W2171" s="16" t="s">
        <v>95</v>
      </c>
      <c r="X2171" s="16" t="b">
        <v>0</v>
      </c>
      <c r="Y2171" s="16" t="b">
        <v>0</v>
      </c>
      <c r="Z2171" s="16" t="e">
        <v>#N/A</v>
      </c>
      <c r="AA2171" s="16">
        <v>0.51769999999999994</v>
      </c>
      <c r="AB2171" s="16">
        <v>0</v>
      </c>
      <c r="AC2171" s="16" t="s">
        <v>989</v>
      </c>
      <c r="AD2171" s="16" t="s">
        <v>1286</v>
      </c>
      <c r="AE2171" s="16" t="s">
        <v>1287</v>
      </c>
      <c r="AF2171" s="16" t="s">
        <v>1046</v>
      </c>
      <c r="AG2171" s="16" t="s">
        <v>6</v>
      </c>
      <c r="AH2171" s="16" t="b">
        <v>0</v>
      </c>
      <c r="AI2171" s="16" t="s">
        <v>60</v>
      </c>
      <c r="AJ2171" s="16" t="s">
        <v>166</v>
      </c>
      <c r="AK2171" s="16" t="s">
        <v>147</v>
      </c>
      <c r="AL2171" s="16" t="s">
        <v>1060</v>
      </c>
      <c r="AM2171" s="16" t="s">
        <v>64</v>
      </c>
      <c r="AN2171" s="19" t="e">
        <v>#N/A</v>
      </c>
      <c r="AO2171" t="str">
        <f>RIGHT('CMO Input'!$T2171,(LEN('CMO Input'!$T2171)-FIND(" ",'CMO Input'!$T2171,1)))</f>
        <v>4-5”</v>
      </c>
      <c r="AP2171">
        <f>'CMO Input'!$O2171</f>
        <v>100</v>
      </c>
      <c r="AR2171" t="str">
        <f>Table2[[#This Row],[Policy / Non Policy]]</f>
        <v>Policy</v>
      </c>
      <c r="AS2171" t="str">
        <f>'CMO Input'!$U2171</f>
        <v>Tier 1</v>
      </c>
      <c r="AT2171" t="str">
        <f>'CMO Input'!$P2171</f>
        <v>DI</v>
      </c>
      <c r="AU2171" t="str" cm="1">
        <f t="array" ref="AU21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1" s="8" t="str">
        <f>TEXT('CMO Input'!$D2171,"MMM-YY")</f>
        <v>September</v>
      </c>
    </row>
    <row r="2172" spans="1:48" x14ac:dyDescent="0.25">
      <c r="A2172" s="14">
        <v>510926852</v>
      </c>
      <c r="B2172" s="12" t="s">
        <v>180</v>
      </c>
      <c r="C2172" s="12" t="s">
        <v>989</v>
      </c>
      <c r="D2172" s="12" t="s">
        <v>157</v>
      </c>
      <c r="E2172" s="13">
        <v>23</v>
      </c>
      <c r="F2172" s="12" t="s">
        <v>46</v>
      </c>
      <c r="G2172" s="13" t="s">
        <v>1044</v>
      </c>
      <c r="H2172" s="12" t="s">
        <v>1204</v>
      </c>
      <c r="I2172" s="12" t="s">
        <v>1286</v>
      </c>
      <c r="J2172" s="12" t="s">
        <v>1288</v>
      </c>
      <c r="K2172" s="14">
        <v>510926852</v>
      </c>
      <c r="L2172" s="12" t="s">
        <v>116</v>
      </c>
      <c r="M2172" s="12">
        <v>4.0999999999999996</v>
      </c>
      <c r="N2172" s="12" t="s">
        <v>52</v>
      </c>
      <c r="O2172" s="12">
        <v>4</v>
      </c>
      <c r="P2172" s="12" t="s">
        <v>91</v>
      </c>
      <c r="Q2172" s="12">
        <v>98</v>
      </c>
      <c r="R2172" s="12" t="s">
        <v>54</v>
      </c>
      <c r="S2172" s="12" t="s">
        <v>117</v>
      </c>
      <c r="T2172" s="12" t="s">
        <v>118</v>
      </c>
      <c r="U2172" s="12" t="s">
        <v>94</v>
      </c>
      <c r="V2172" s="12" t="s">
        <v>58</v>
      </c>
      <c r="W2172" s="12" t="s">
        <v>95</v>
      </c>
      <c r="X2172" s="12" t="b">
        <v>0</v>
      </c>
      <c r="Y2172" s="12" t="b">
        <v>0</v>
      </c>
      <c r="Z2172" s="12" t="e">
        <v>#N/A</v>
      </c>
      <c r="AA2172" s="12">
        <v>0.40179999999999993</v>
      </c>
      <c r="AB2172" s="12">
        <v>0</v>
      </c>
      <c r="AC2172" s="12" t="s">
        <v>989</v>
      </c>
      <c r="AD2172" s="12" t="s">
        <v>1286</v>
      </c>
      <c r="AE2172" s="12" t="s">
        <v>1288</v>
      </c>
      <c r="AF2172" s="12" t="s">
        <v>1046</v>
      </c>
      <c r="AG2172" s="12" t="s">
        <v>6</v>
      </c>
      <c r="AH2172" s="12" t="b">
        <v>0</v>
      </c>
      <c r="AI2172" s="12" t="s">
        <v>60</v>
      </c>
      <c r="AJ2172" s="12" t="s">
        <v>166</v>
      </c>
      <c r="AK2172" s="12" t="s">
        <v>147</v>
      </c>
      <c r="AL2172" s="12" t="s">
        <v>1090</v>
      </c>
      <c r="AM2172" s="12" t="s">
        <v>64</v>
      </c>
      <c r="AN2172" s="15" t="e">
        <v>#N/A</v>
      </c>
      <c r="AO2172" t="str">
        <f>RIGHT('CMO Input'!$T2172,(LEN('CMO Input'!$T2172)-FIND(" ",'CMO Input'!$T2172,1)))</f>
        <v>4-5”</v>
      </c>
      <c r="AP2172">
        <f>'CMO Input'!$O2172</f>
        <v>4</v>
      </c>
      <c r="AR2172" t="str">
        <f>Table2[[#This Row],[Policy / Non Policy]]</f>
        <v>Policy</v>
      </c>
      <c r="AS2172" t="str">
        <f>'CMO Input'!$U2172</f>
        <v>Tier 1</v>
      </c>
      <c r="AT2172" t="str">
        <f>'CMO Input'!$P2172</f>
        <v>DI</v>
      </c>
      <c r="AU2172" t="str" cm="1">
        <f t="array" ref="AU21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2" s="8" t="str">
        <f>TEXT('CMO Input'!$D2172,"MMM-YY")</f>
        <v>September</v>
      </c>
    </row>
    <row r="2173" spans="1:48" x14ac:dyDescent="0.25">
      <c r="A2173" s="18">
        <v>510949163</v>
      </c>
      <c r="B2173" s="16" t="s">
        <v>180</v>
      </c>
      <c r="C2173" s="16" t="s">
        <v>989</v>
      </c>
      <c r="D2173" s="16" t="s">
        <v>157</v>
      </c>
      <c r="E2173" s="17">
        <v>23</v>
      </c>
      <c r="F2173" s="16" t="s">
        <v>46</v>
      </c>
      <c r="G2173" s="17" t="s">
        <v>1044</v>
      </c>
      <c r="H2173" s="16" t="s">
        <v>159</v>
      </c>
      <c r="I2173" s="16" t="s">
        <v>1227</v>
      </c>
      <c r="J2173" s="16" t="s">
        <v>1295</v>
      </c>
      <c r="K2173" s="18">
        <v>510949163</v>
      </c>
      <c r="L2173" s="16" t="s">
        <v>116</v>
      </c>
      <c r="M2173" s="16">
        <v>23.9</v>
      </c>
      <c r="N2173" s="16" t="s">
        <v>52</v>
      </c>
      <c r="O2173" s="16">
        <v>4</v>
      </c>
      <c r="P2173" s="16" t="s">
        <v>91</v>
      </c>
      <c r="Q2173" s="16">
        <v>173</v>
      </c>
      <c r="R2173" s="16" t="s">
        <v>54</v>
      </c>
      <c r="S2173" s="16" t="s">
        <v>117</v>
      </c>
      <c r="T2173" s="16" t="s">
        <v>118</v>
      </c>
      <c r="U2173" s="16" t="s">
        <v>94</v>
      </c>
      <c r="V2173" s="16" t="s">
        <v>58</v>
      </c>
      <c r="W2173" s="16" t="s">
        <v>95</v>
      </c>
      <c r="X2173" s="16" t="b">
        <v>0</v>
      </c>
      <c r="Y2173" s="16" t="b">
        <v>0</v>
      </c>
      <c r="Z2173" s="16" t="e">
        <v>#N/A</v>
      </c>
      <c r="AA2173" s="16">
        <v>4.1346999999999996</v>
      </c>
      <c r="AB2173" s="16">
        <v>0</v>
      </c>
      <c r="AC2173" s="16" t="s">
        <v>989</v>
      </c>
      <c r="AD2173" s="16" t="s">
        <v>1227</v>
      </c>
      <c r="AE2173" s="16" t="s">
        <v>1295</v>
      </c>
      <c r="AF2173" s="16" t="s">
        <v>1010</v>
      </c>
      <c r="AG2173" s="16" t="s">
        <v>6</v>
      </c>
      <c r="AH2173" s="16" t="b">
        <v>0</v>
      </c>
      <c r="AI2173" s="16" t="s">
        <v>60</v>
      </c>
      <c r="AJ2173" s="16" t="s">
        <v>827</v>
      </c>
      <c r="AK2173" s="16" t="s">
        <v>147</v>
      </c>
      <c r="AL2173" s="16" t="s">
        <v>1041</v>
      </c>
      <c r="AM2173" s="16" t="s">
        <v>64</v>
      </c>
      <c r="AN2173" s="19" t="e">
        <v>#N/A</v>
      </c>
      <c r="AO2173" t="str">
        <f>RIGHT('CMO Input'!$T2173,(LEN('CMO Input'!$T2173)-FIND(" ",'CMO Input'!$T2173,1)))</f>
        <v>4-5”</v>
      </c>
      <c r="AP2173">
        <f>'CMO Input'!$O2173</f>
        <v>4</v>
      </c>
      <c r="AR2173" t="str">
        <f>Table2[[#This Row],[Policy / Non Policy]]</f>
        <v>Policy</v>
      </c>
      <c r="AS2173" t="str">
        <f>'CMO Input'!$U2173</f>
        <v>Tier 1</v>
      </c>
      <c r="AT2173" t="str">
        <f>'CMO Input'!$P2173</f>
        <v>DI</v>
      </c>
      <c r="AU2173" t="str" cm="1">
        <f t="array" ref="AU21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3" s="8" t="str">
        <f>TEXT('CMO Input'!$D2173,"MMM-YY")</f>
        <v>September</v>
      </c>
    </row>
    <row r="2174" spans="1:48" x14ac:dyDescent="0.25">
      <c r="A2174" s="14">
        <v>510948155</v>
      </c>
      <c r="B2174" s="12" t="s">
        <v>180</v>
      </c>
      <c r="C2174" s="12" t="s">
        <v>989</v>
      </c>
      <c r="D2174" s="12" t="s">
        <v>157</v>
      </c>
      <c r="E2174" s="13">
        <v>23</v>
      </c>
      <c r="F2174" s="12" t="s">
        <v>46</v>
      </c>
      <c r="G2174" s="13" t="s">
        <v>1044</v>
      </c>
      <c r="H2174" s="12" t="s">
        <v>159</v>
      </c>
      <c r="I2174" s="12" t="s">
        <v>1267</v>
      </c>
      <c r="J2174" s="12" t="s">
        <v>1278</v>
      </c>
      <c r="K2174" s="14">
        <v>510948155</v>
      </c>
      <c r="L2174" s="12" t="s">
        <v>116</v>
      </c>
      <c r="M2174" s="12">
        <v>10.9</v>
      </c>
      <c r="N2174" s="12" t="s">
        <v>52</v>
      </c>
      <c r="O2174" s="12">
        <v>6</v>
      </c>
      <c r="P2174" s="12" t="s">
        <v>91</v>
      </c>
      <c r="Q2174" s="12">
        <v>152</v>
      </c>
      <c r="R2174" s="12" t="s">
        <v>54</v>
      </c>
      <c r="S2174" s="12" t="s">
        <v>134</v>
      </c>
      <c r="T2174" s="12" t="s">
        <v>135</v>
      </c>
      <c r="U2174" s="12" t="s">
        <v>94</v>
      </c>
      <c r="V2174" s="12" t="s">
        <v>58</v>
      </c>
      <c r="W2174" s="12" t="s">
        <v>95</v>
      </c>
      <c r="X2174" s="12" t="b">
        <v>0</v>
      </c>
      <c r="Y2174" s="12" t="b">
        <v>0</v>
      </c>
      <c r="Z2174" s="12" t="e">
        <v>#N/A</v>
      </c>
      <c r="AA2174" s="12">
        <v>1.6568000000000001</v>
      </c>
      <c r="AB2174" s="12">
        <v>0</v>
      </c>
      <c r="AC2174" s="12" t="s">
        <v>989</v>
      </c>
      <c r="AD2174" s="12" t="s">
        <v>1267</v>
      </c>
      <c r="AE2174" s="12" t="s">
        <v>1278</v>
      </c>
      <c r="AF2174" s="12" t="s">
        <v>1010</v>
      </c>
      <c r="AG2174" s="12" t="s">
        <v>6</v>
      </c>
      <c r="AH2174" s="12" t="b">
        <v>0</v>
      </c>
      <c r="AI2174" s="12" t="s">
        <v>60</v>
      </c>
      <c r="AJ2174" s="12" t="s">
        <v>827</v>
      </c>
      <c r="AK2174" s="12" t="s">
        <v>147</v>
      </c>
      <c r="AL2174" s="12" t="s">
        <v>1074</v>
      </c>
      <c r="AM2174" s="12" t="s">
        <v>64</v>
      </c>
      <c r="AN2174" s="15" t="e">
        <v>#N/A</v>
      </c>
      <c r="AO2174" t="str">
        <f>RIGHT('CMO Input'!$T2174,(LEN('CMO Input'!$T2174)-FIND(" ",'CMO Input'!$T2174,1)))</f>
        <v>6-7”</v>
      </c>
      <c r="AP2174">
        <f>'CMO Input'!$O2174</f>
        <v>6</v>
      </c>
      <c r="AR2174" t="str">
        <f>Table2[[#This Row],[Policy / Non Policy]]</f>
        <v>Policy</v>
      </c>
      <c r="AS2174" t="str">
        <f>'CMO Input'!$U2174</f>
        <v>Tier 1</v>
      </c>
      <c r="AT2174" t="str">
        <f>'CMO Input'!$P2174</f>
        <v>DI</v>
      </c>
      <c r="AU2174" t="str" cm="1">
        <f t="array" ref="AU21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174" s="8" t="str">
        <f>TEXT('CMO Input'!$D2174,"MMM-YY")</f>
        <v>September</v>
      </c>
    </row>
    <row r="2175" spans="1:48" x14ac:dyDescent="0.25">
      <c r="A2175" s="18">
        <v>510953988</v>
      </c>
      <c r="B2175" s="16" t="s">
        <v>180</v>
      </c>
      <c r="C2175" s="16" t="s">
        <v>989</v>
      </c>
      <c r="D2175" s="16" t="s">
        <v>157</v>
      </c>
      <c r="E2175" s="17">
        <v>23</v>
      </c>
      <c r="F2175" s="16" t="s">
        <v>46</v>
      </c>
      <c r="G2175" s="17" t="s">
        <v>1044</v>
      </c>
      <c r="H2175" s="16" t="s">
        <v>159</v>
      </c>
      <c r="I2175" s="16" t="s">
        <v>1263</v>
      </c>
      <c r="J2175" s="16" t="s">
        <v>1264</v>
      </c>
      <c r="K2175" s="18">
        <v>510953988</v>
      </c>
      <c r="L2175" s="16" t="s">
        <v>116</v>
      </c>
      <c r="M2175" s="16">
        <v>10.9</v>
      </c>
      <c r="N2175" s="16" t="s">
        <v>52</v>
      </c>
      <c r="O2175" s="16">
        <v>4</v>
      </c>
      <c r="P2175" s="16" t="s">
        <v>163</v>
      </c>
      <c r="Q2175" s="16">
        <v>129</v>
      </c>
      <c r="R2175" s="16" t="s">
        <v>54</v>
      </c>
      <c r="S2175" s="16" t="s">
        <v>117</v>
      </c>
      <c r="T2175" s="16" t="s">
        <v>118</v>
      </c>
      <c r="U2175" s="16" t="s">
        <v>94</v>
      </c>
      <c r="V2175" s="16" t="s">
        <v>58</v>
      </c>
      <c r="W2175" s="16" t="s">
        <v>95</v>
      </c>
      <c r="X2175" s="16" t="b">
        <v>0</v>
      </c>
      <c r="Y2175" s="16" t="b">
        <v>0</v>
      </c>
      <c r="Z2175" s="16" t="e">
        <v>#N/A</v>
      </c>
      <c r="AA2175" s="16">
        <v>1.4060999999999999</v>
      </c>
      <c r="AB2175" s="16">
        <v>0</v>
      </c>
      <c r="AC2175" s="16" t="s">
        <v>989</v>
      </c>
      <c r="AD2175" s="16" t="s">
        <v>1263</v>
      </c>
      <c r="AE2175" s="16" t="s">
        <v>1264</v>
      </c>
      <c r="AF2175" s="16" t="s">
        <v>1010</v>
      </c>
      <c r="AG2175" s="16" t="s">
        <v>6</v>
      </c>
      <c r="AH2175" s="16" t="b">
        <v>0</v>
      </c>
      <c r="AI2175" s="16" t="s">
        <v>60</v>
      </c>
      <c r="AJ2175" s="16" t="s">
        <v>827</v>
      </c>
      <c r="AK2175" s="16" t="s">
        <v>147</v>
      </c>
      <c r="AL2175" s="16" t="s">
        <v>1011</v>
      </c>
      <c r="AM2175" s="16" t="s">
        <v>64</v>
      </c>
      <c r="AN2175" s="19" t="e">
        <v>#N/A</v>
      </c>
      <c r="AO2175" t="str">
        <f>RIGHT('CMO Input'!$T2175,(LEN('CMO Input'!$T2175)-FIND(" ",'CMO Input'!$T2175,1)))</f>
        <v>4-5”</v>
      </c>
      <c r="AP2175">
        <f>'CMO Input'!$O2175</f>
        <v>4</v>
      </c>
      <c r="AR2175" t="str">
        <f>Table2[[#This Row],[Policy / Non Policy]]</f>
        <v>Policy</v>
      </c>
      <c r="AS2175" t="str">
        <f>'CMO Input'!$U2175</f>
        <v>Tier 1</v>
      </c>
      <c r="AT2175" t="str">
        <f>'CMO Input'!$P2175</f>
        <v>SI</v>
      </c>
      <c r="AU2175" t="str" cm="1">
        <f t="array" ref="AU21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5" s="8" t="str">
        <f>TEXT('CMO Input'!$D2175,"MMM-YY")</f>
        <v>September</v>
      </c>
    </row>
    <row r="2176" spans="1:48" x14ac:dyDescent="0.25">
      <c r="A2176" s="14">
        <v>606497147</v>
      </c>
      <c r="B2176" s="12" t="s">
        <v>180</v>
      </c>
      <c r="C2176" s="12" t="s">
        <v>989</v>
      </c>
      <c r="D2176" s="12" t="s">
        <v>157</v>
      </c>
      <c r="E2176" s="13">
        <v>23</v>
      </c>
      <c r="F2176" s="12" t="s">
        <v>46</v>
      </c>
      <c r="G2176" s="13" t="s">
        <v>1044</v>
      </c>
      <c r="H2176" s="12" t="s">
        <v>159</v>
      </c>
      <c r="I2176" s="12" t="s">
        <v>1263</v>
      </c>
      <c r="J2176" s="12" t="s">
        <v>1264</v>
      </c>
      <c r="K2176" s="14">
        <v>606497147</v>
      </c>
      <c r="L2176" s="12" t="s">
        <v>116</v>
      </c>
      <c r="M2176" s="12">
        <v>3.4</v>
      </c>
      <c r="N2176" s="12" t="s">
        <v>52</v>
      </c>
      <c r="O2176" s="12">
        <v>4</v>
      </c>
      <c r="P2176" s="12" t="s">
        <v>53</v>
      </c>
      <c r="Q2176" s="12">
        <v>7</v>
      </c>
      <c r="R2176" s="12" t="s">
        <v>54</v>
      </c>
      <c r="S2176" s="12" t="s">
        <v>117</v>
      </c>
      <c r="T2176" s="12" t="s">
        <v>118</v>
      </c>
      <c r="U2176" s="12" t="s">
        <v>94</v>
      </c>
      <c r="V2176" s="12" t="s">
        <v>58</v>
      </c>
      <c r="W2176" s="12" t="s">
        <v>95</v>
      </c>
      <c r="X2176" s="12" t="b">
        <v>0</v>
      </c>
      <c r="Y2176" s="12" t="b">
        <v>0</v>
      </c>
      <c r="Z2176" s="12" t="e">
        <v>#N/A</v>
      </c>
      <c r="AA2176" s="12">
        <v>2.3799999999999998E-2</v>
      </c>
      <c r="AB2176" s="12">
        <v>0</v>
      </c>
      <c r="AC2176" s="12" t="s">
        <v>989</v>
      </c>
      <c r="AD2176" s="12" t="s">
        <v>1263</v>
      </c>
      <c r="AE2176" s="12" t="s">
        <v>1264</v>
      </c>
      <c r="AF2176" s="12" t="s">
        <v>1010</v>
      </c>
      <c r="AG2176" s="12" t="s">
        <v>6</v>
      </c>
      <c r="AH2176" s="12" t="b">
        <v>0</v>
      </c>
      <c r="AI2176" s="12" t="s">
        <v>60</v>
      </c>
      <c r="AJ2176" s="12" t="s">
        <v>827</v>
      </c>
      <c r="AK2176" s="12" t="s">
        <v>147</v>
      </c>
      <c r="AL2176" s="12" t="s">
        <v>1011</v>
      </c>
      <c r="AM2176" s="12" t="s">
        <v>64</v>
      </c>
      <c r="AN2176" s="15" t="e">
        <v>#N/A</v>
      </c>
      <c r="AO2176" t="str">
        <f>RIGHT('CMO Input'!$T2176,(LEN('CMO Input'!$T2176)-FIND(" ",'CMO Input'!$T2176,1)))</f>
        <v>4-5”</v>
      </c>
      <c r="AP2176">
        <f>'CMO Input'!$O2176</f>
        <v>4</v>
      </c>
      <c r="AR2176" t="str">
        <f>Table2[[#This Row],[Policy / Non Policy]]</f>
        <v>Policy</v>
      </c>
      <c r="AS2176" t="str">
        <f>'CMO Input'!$U2176</f>
        <v>Tier 1</v>
      </c>
      <c r="AT2176" t="str">
        <f>'CMO Input'!$P2176</f>
        <v>CI</v>
      </c>
      <c r="AU2176" t="str" cm="1">
        <f t="array" ref="AU21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6" s="8" t="str">
        <f>TEXT('CMO Input'!$D2176,"MMM-YY")</f>
        <v>September</v>
      </c>
    </row>
    <row r="2177" spans="1:48" x14ac:dyDescent="0.25">
      <c r="A2177" s="18">
        <v>510963901</v>
      </c>
      <c r="B2177" s="16" t="s">
        <v>180</v>
      </c>
      <c r="C2177" s="16" t="s">
        <v>989</v>
      </c>
      <c r="D2177" s="16" t="s">
        <v>157</v>
      </c>
      <c r="E2177" s="17">
        <v>23</v>
      </c>
      <c r="F2177" s="16" t="s">
        <v>46</v>
      </c>
      <c r="G2177" s="17" t="s">
        <v>1044</v>
      </c>
      <c r="H2177" s="16" t="s">
        <v>1199</v>
      </c>
      <c r="I2177" s="16" t="s">
        <v>1296</v>
      </c>
      <c r="J2177" s="16" t="s">
        <v>1297</v>
      </c>
      <c r="K2177" s="18">
        <v>510963901</v>
      </c>
      <c r="L2177" s="16" t="s">
        <v>116</v>
      </c>
      <c r="M2177" s="16">
        <v>6</v>
      </c>
      <c r="N2177" s="16" t="s">
        <v>52</v>
      </c>
      <c r="O2177" s="16">
        <v>100</v>
      </c>
      <c r="P2177" s="16" t="s">
        <v>91</v>
      </c>
      <c r="Q2177" s="16">
        <v>55</v>
      </c>
      <c r="R2177" s="16" t="s">
        <v>220</v>
      </c>
      <c r="S2177" s="16" t="s">
        <v>221</v>
      </c>
      <c r="T2177" s="16" t="s">
        <v>118</v>
      </c>
      <c r="U2177" s="16" t="s">
        <v>94</v>
      </c>
      <c r="V2177" s="16" t="s">
        <v>58</v>
      </c>
      <c r="W2177" s="16" t="s">
        <v>95</v>
      </c>
      <c r="X2177" s="16" t="b">
        <v>0</v>
      </c>
      <c r="Y2177" s="16" t="b">
        <v>0</v>
      </c>
      <c r="Z2177" s="16" t="e">
        <v>#N/A</v>
      </c>
      <c r="AA2177" s="16">
        <v>0.33</v>
      </c>
      <c r="AB2177" s="16">
        <v>0</v>
      </c>
      <c r="AC2177" s="16" t="s">
        <v>989</v>
      </c>
      <c r="AD2177" s="16" t="s">
        <v>1296</v>
      </c>
      <c r="AE2177" s="16" t="s">
        <v>1297</v>
      </c>
      <c r="AF2177" s="16" t="s">
        <v>1025</v>
      </c>
      <c r="AG2177" s="16" t="s">
        <v>6</v>
      </c>
      <c r="AH2177" s="16" t="b">
        <v>0</v>
      </c>
      <c r="AI2177" s="16" t="s">
        <v>60</v>
      </c>
      <c r="AJ2177" s="16" t="s">
        <v>166</v>
      </c>
      <c r="AK2177" s="16" t="s">
        <v>147</v>
      </c>
      <c r="AL2177" s="16" t="s">
        <v>167</v>
      </c>
      <c r="AM2177" s="16" t="s">
        <v>64</v>
      </c>
      <c r="AN2177" s="19" t="e">
        <v>#N/A</v>
      </c>
      <c r="AO2177" t="str">
        <f>RIGHT('CMO Input'!$T2177,(LEN('CMO Input'!$T2177)-FIND(" ",'CMO Input'!$T2177,1)))</f>
        <v>4-5”</v>
      </c>
      <c r="AP2177">
        <f>'CMO Input'!$O2177</f>
        <v>100</v>
      </c>
      <c r="AR2177" t="str">
        <f>Table2[[#This Row],[Policy / Non Policy]]</f>
        <v>Policy</v>
      </c>
      <c r="AS2177" t="str">
        <f>'CMO Input'!$U2177</f>
        <v>Tier 1</v>
      </c>
      <c r="AT2177" t="str">
        <f>'CMO Input'!$P2177</f>
        <v>DI</v>
      </c>
      <c r="AU2177" t="str" cm="1">
        <f t="array" ref="AU21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7" s="8" t="str">
        <f>TEXT('CMO Input'!$D2177,"MMM-YY")</f>
        <v>September</v>
      </c>
    </row>
    <row r="2178" spans="1:48" x14ac:dyDescent="0.25">
      <c r="A2178" s="14">
        <v>510913112</v>
      </c>
      <c r="B2178" s="12" t="s">
        <v>180</v>
      </c>
      <c r="C2178" s="12" t="s">
        <v>989</v>
      </c>
      <c r="D2178" s="12" t="s">
        <v>157</v>
      </c>
      <c r="E2178" s="13">
        <v>23</v>
      </c>
      <c r="F2178" s="12" t="s">
        <v>46</v>
      </c>
      <c r="G2178" s="13" t="s">
        <v>87</v>
      </c>
      <c r="H2178" s="12" t="s">
        <v>1200</v>
      </c>
      <c r="I2178" s="12" t="s">
        <v>1298</v>
      </c>
      <c r="J2178" s="12" t="s">
        <v>1299</v>
      </c>
      <c r="K2178" s="14">
        <v>510913112</v>
      </c>
      <c r="L2178" s="12" t="s">
        <v>116</v>
      </c>
      <c r="M2178" s="12">
        <v>3.4</v>
      </c>
      <c r="N2178" s="12" t="s">
        <v>52</v>
      </c>
      <c r="O2178" s="12">
        <v>4</v>
      </c>
      <c r="P2178" s="12" t="s">
        <v>53</v>
      </c>
      <c r="Q2178" s="12">
        <v>100</v>
      </c>
      <c r="R2178" s="12" t="s">
        <v>54</v>
      </c>
      <c r="S2178" s="12" t="s">
        <v>117</v>
      </c>
      <c r="T2178" s="12" t="s">
        <v>118</v>
      </c>
      <c r="U2178" s="12" t="s">
        <v>94</v>
      </c>
      <c r="V2178" s="12" t="s">
        <v>58</v>
      </c>
      <c r="W2178" s="12" t="s">
        <v>95</v>
      </c>
      <c r="X2178" s="12" t="b">
        <v>0</v>
      </c>
      <c r="Y2178" s="12" t="b">
        <v>0</v>
      </c>
      <c r="Z2178" s="12" t="e">
        <v>#N/A</v>
      </c>
      <c r="AA2178" s="12">
        <v>0.33999999999999997</v>
      </c>
      <c r="AB2178" s="12">
        <v>0</v>
      </c>
      <c r="AC2178" s="12" t="s">
        <v>989</v>
      </c>
      <c r="AD2178" s="12" t="s">
        <v>1298</v>
      </c>
      <c r="AE2178" s="12" t="s">
        <v>1299</v>
      </c>
      <c r="AF2178" s="12" t="s">
        <v>1018</v>
      </c>
      <c r="AG2178" s="12" t="s">
        <v>6</v>
      </c>
      <c r="AH2178" s="12" t="b">
        <v>0</v>
      </c>
      <c r="AI2178" s="12" t="s">
        <v>60</v>
      </c>
      <c r="AJ2178" s="12" t="s">
        <v>827</v>
      </c>
      <c r="AK2178" s="12" t="s">
        <v>147</v>
      </c>
      <c r="AL2178" s="12" t="s">
        <v>1300</v>
      </c>
      <c r="AM2178" s="12" t="s">
        <v>64</v>
      </c>
      <c r="AN2178" s="15" t="e">
        <v>#N/A</v>
      </c>
      <c r="AO2178" t="str">
        <f>RIGHT('CMO Input'!$T2178,(LEN('CMO Input'!$T2178)-FIND(" ",'CMO Input'!$T2178,1)))</f>
        <v>4-5”</v>
      </c>
      <c r="AP2178">
        <f>'CMO Input'!$O2178</f>
        <v>4</v>
      </c>
      <c r="AR2178" t="str">
        <f>Table2[[#This Row],[Policy / Non Policy]]</f>
        <v>Policy</v>
      </c>
      <c r="AS2178" t="str">
        <f>'CMO Input'!$U2178</f>
        <v>Tier 1</v>
      </c>
      <c r="AT2178" t="str">
        <f>'CMO Input'!$P2178</f>
        <v>CI</v>
      </c>
      <c r="AU2178" t="str" cm="1">
        <f t="array" ref="AU21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8" s="8" t="str">
        <f>TEXT('CMO Input'!$D2178,"MMM-YY")</f>
        <v>September</v>
      </c>
    </row>
    <row r="2179" spans="1:48" x14ac:dyDescent="0.25">
      <c r="A2179" s="18">
        <v>510954230</v>
      </c>
      <c r="B2179" s="16" t="s">
        <v>180</v>
      </c>
      <c r="C2179" s="16" t="s">
        <v>989</v>
      </c>
      <c r="D2179" s="16" t="s">
        <v>157</v>
      </c>
      <c r="E2179" s="17">
        <v>23</v>
      </c>
      <c r="F2179" s="16" t="s">
        <v>46</v>
      </c>
      <c r="G2179" s="17" t="s">
        <v>1187</v>
      </c>
      <c r="H2179" s="16" t="s">
        <v>1200</v>
      </c>
      <c r="I2179" s="16" t="s">
        <v>1301</v>
      </c>
      <c r="J2179" s="16" t="s">
        <v>1302</v>
      </c>
      <c r="K2179" s="18">
        <v>510954230</v>
      </c>
      <c r="L2179" s="16" t="s">
        <v>116</v>
      </c>
      <c r="M2179" s="16">
        <v>5.8</v>
      </c>
      <c r="N2179" s="16" t="s">
        <v>52</v>
      </c>
      <c r="O2179" s="16">
        <v>4</v>
      </c>
      <c r="P2179" s="16" t="s">
        <v>163</v>
      </c>
      <c r="Q2179" s="16">
        <v>270</v>
      </c>
      <c r="R2179" s="16" t="s">
        <v>54</v>
      </c>
      <c r="S2179" s="16" t="s">
        <v>117</v>
      </c>
      <c r="T2179" s="16" t="s">
        <v>118</v>
      </c>
      <c r="U2179" s="16" t="s">
        <v>94</v>
      </c>
      <c r="V2179" s="16" t="s">
        <v>58</v>
      </c>
      <c r="W2179" s="16" t="s">
        <v>95</v>
      </c>
      <c r="X2179" s="16" t="b">
        <v>0</v>
      </c>
      <c r="Y2179" s="16" t="b">
        <v>0</v>
      </c>
      <c r="Z2179" s="16" t="e">
        <v>#N/A</v>
      </c>
      <c r="AA2179" s="16">
        <v>1.5659999999999998</v>
      </c>
      <c r="AB2179" s="16">
        <v>0</v>
      </c>
      <c r="AC2179" s="16" t="s">
        <v>989</v>
      </c>
      <c r="AD2179" s="16" t="s">
        <v>1301</v>
      </c>
      <c r="AE2179" s="16" t="s">
        <v>1302</v>
      </c>
      <c r="AF2179" s="16" t="s">
        <v>1018</v>
      </c>
      <c r="AG2179" s="16" t="s">
        <v>6</v>
      </c>
      <c r="AH2179" s="16" t="b">
        <v>0</v>
      </c>
      <c r="AI2179" s="16" t="s">
        <v>60</v>
      </c>
      <c r="AJ2179" s="16" t="s">
        <v>827</v>
      </c>
      <c r="AK2179" s="16" t="s">
        <v>147</v>
      </c>
      <c r="AL2179" s="16" t="s">
        <v>1303</v>
      </c>
      <c r="AM2179" s="16" t="s">
        <v>64</v>
      </c>
      <c r="AN2179" s="19" t="e">
        <v>#N/A</v>
      </c>
      <c r="AO2179" t="str">
        <f>RIGHT('CMO Input'!$T2179,(LEN('CMO Input'!$T2179)-FIND(" ",'CMO Input'!$T2179,1)))</f>
        <v>4-5”</v>
      </c>
      <c r="AP2179">
        <f>'CMO Input'!$O2179</f>
        <v>4</v>
      </c>
      <c r="AR2179" t="str">
        <f>Table2[[#This Row],[Policy / Non Policy]]</f>
        <v>Policy</v>
      </c>
      <c r="AS2179" t="str">
        <f>'CMO Input'!$U2179</f>
        <v>Tier 1</v>
      </c>
      <c r="AT2179" t="str">
        <f>'CMO Input'!$P2179</f>
        <v>SI</v>
      </c>
      <c r="AU2179" t="str" cm="1">
        <f t="array" ref="AU21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79" s="8" t="str">
        <f>TEXT('CMO Input'!$D2179,"MMM-YY")</f>
        <v>September</v>
      </c>
    </row>
    <row r="2180" spans="1:48" x14ac:dyDescent="0.25">
      <c r="A2180" s="14">
        <v>510888691</v>
      </c>
      <c r="B2180" s="12" t="s">
        <v>180</v>
      </c>
      <c r="C2180" s="12" t="s">
        <v>989</v>
      </c>
      <c r="D2180" s="12" t="s">
        <v>157</v>
      </c>
      <c r="E2180" s="13">
        <v>23</v>
      </c>
      <c r="F2180" s="12" t="s">
        <v>46</v>
      </c>
      <c r="G2180" s="13" t="s">
        <v>1187</v>
      </c>
      <c r="H2180" s="12" t="s">
        <v>1220</v>
      </c>
      <c r="I2180" s="12" t="s">
        <v>1279</v>
      </c>
      <c r="J2180" s="12" t="s">
        <v>1280</v>
      </c>
      <c r="K2180" s="14">
        <v>510888691</v>
      </c>
      <c r="L2180" s="12" t="s">
        <v>116</v>
      </c>
      <c r="M2180" s="12">
        <v>1.6</v>
      </c>
      <c r="N2180" s="12" t="s">
        <v>52</v>
      </c>
      <c r="O2180" s="12">
        <v>6</v>
      </c>
      <c r="P2180" s="12" t="s">
        <v>53</v>
      </c>
      <c r="Q2180" s="12">
        <v>120</v>
      </c>
      <c r="R2180" s="12" t="s">
        <v>54</v>
      </c>
      <c r="S2180" s="12" t="s">
        <v>134</v>
      </c>
      <c r="T2180" s="12" t="s">
        <v>135</v>
      </c>
      <c r="U2180" s="12" t="s">
        <v>94</v>
      </c>
      <c r="V2180" s="12" t="s">
        <v>58</v>
      </c>
      <c r="W2180" s="12" t="s">
        <v>95</v>
      </c>
      <c r="X2180" s="12" t="b">
        <v>0</v>
      </c>
      <c r="Y2180" s="12" t="b">
        <v>0</v>
      </c>
      <c r="Z2180" s="12" t="e">
        <v>#N/A</v>
      </c>
      <c r="AA2180" s="12">
        <v>0.192</v>
      </c>
      <c r="AB2180" s="12">
        <v>0</v>
      </c>
      <c r="AC2180" s="12" t="s">
        <v>989</v>
      </c>
      <c r="AD2180" s="12" t="s">
        <v>1279</v>
      </c>
      <c r="AE2180" s="12" t="s">
        <v>1280</v>
      </c>
      <c r="AF2180" s="12" t="s">
        <v>1018</v>
      </c>
      <c r="AG2180" s="12" t="s">
        <v>6</v>
      </c>
      <c r="AH2180" s="12" t="b">
        <v>0</v>
      </c>
      <c r="AI2180" s="12" t="s">
        <v>60</v>
      </c>
      <c r="AJ2180" s="12" t="s">
        <v>166</v>
      </c>
      <c r="AK2180" s="12" t="s">
        <v>147</v>
      </c>
      <c r="AL2180" s="12" t="s">
        <v>1019</v>
      </c>
      <c r="AM2180" s="12" t="s">
        <v>64</v>
      </c>
      <c r="AN2180" s="15" t="e">
        <v>#N/A</v>
      </c>
      <c r="AO2180" t="str">
        <f>RIGHT('CMO Input'!$T2180,(LEN('CMO Input'!$T2180)-FIND(" ",'CMO Input'!$T2180,1)))</f>
        <v>6-7”</v>
      </c>
      <c r="AP2180">
        <f>'CMO Input'!$O2180</f>
        <v>6</v>
      </c>
      <c r="AR2180" t="str">
        <f>Table2[[#This Row],[Policy / Non Policy]]</f>
        <v>Policy</v>
      </c>
      <c r="AS2180" t="str">
        <f>'CMO Input'!$U2180</f>
        <v>Tier 1</v>
      </c>
      <c r="AT2180" t="str">
        <f>'CMO Input'!$P2180</f>
        <v>CI</v>
      </c>
      <c r="AU2180" t="str" cm="1">
        <f t="array" ref="AU21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80" s="8" t="str">
        <f>TEXT('CMO Input'!$D2180,"MMM-YY")</f>
        <v>September</v>
      </c>
    </row>
    <row r="2181" spans="1:48" x14ac:dyDescent="0.25">
      <c r="A2181" s="18">
        <v>220001696693</v>
      </c>
      <c r="B2181" s="16" t="s">
        <v>180</v>
      </c>
      <c r="C2181" s="16" t="s">
        <v>989</v>
      </c>
      <c r="D2181" s="16" t="s">
        <v>157</v>
      </c>
      <c r="E2181" s="17">
        <v>23</v>
      </c>
      <c r="F2181" s="16" t="s">
        <v>46</v>
      </c>
      <c r="G2181" s="17" t="s">
        <v>1187</v>
      </c>
      <c r="H2181" s="16" t="s">
        <v>173</v>
      </c>
      <c r="I2181" s="16" t="s">
        <v>1020</v>
      </c>
      <c r="J2181" s="16" t="s">
        <v>1021</v>
      </c>
      <c r="K2181" s="18">
        <v>220001696693</v>
      </c>
      <c r="L2181" s="16" t="s">
        <v>116</v>
      </c>
      <c r="M2181" s="16">
        <v>0</v>
      </c>
      <c r="N2181" s="16" t="s">
        <v>52</v>
      </c>
      <c r="O2181" s="16">
        <v>4</v>
      </c>
      <c r="P2181" s="16" t="s">
        <v>53</v>
      </c>
      <c r="Q2181" s="16">
        <v>116</v>
      </c>
      <c r="R2181" s="16" t="s">
        <v>54</v>
      </c>
      <c r="S2181" s="16" t="s">
        <v>117</v>
      </c>
      <c r="T2181" s="16" t="s">
        <v>118</v>
      </c>
      <c r="U2181" s="16" t="s">
        <v>94</v>
      </c>
      <c r="V2181" s="16" t="s">
        <v>58</v>
      </c>
      <c r="W2181" s="16" t="s">
        <v>95</v>
      </c>
      <c r="X2181" s="16" t="b">
        <v>0</v>
      </c>
      <c r="Y2181" s="16" t="b">
        <v>0</v>
      </c>
      <c r="Z2181" s="16" t="e">
        <v>#N/A</v>
      </c>
      <c r="AA2181" s="16">
        <v>0</v>
      </c>
      <c r="AB2181" s="16">
        <v>0</v>
      </c>
      <c r="AC2181" s="16" t="s">
        <v>989</v>
      </c>
      <c r="AD2181" s="16" t="s">
        <v>1020</v>
      </c>
      <c r="AE2181" s="16" t="s">
        <v>1021</v>
      </c>
      <c r="AF2181" s="16" t="s">
        <v>996</v>
      </c>
      <c r="AG2181" s="16" t="s">
        <v>6</v>
      </c>
      <c r="AH2181" s="16" t="b">
        <v>0</v>
      </c>
      <c r="AI2181" s="16" t="s">
        <v>60</v>
      </c>
      <c r="AJ2181" s="16" t="s">
        <v>61</v>
      </c>
      <c r="AK2181" s="16" t="s">
        <v>147</v>
      </c>
      <c r="AL2181" s="16" t="s">
        <v>1067</v>
      </c>
      <c r="AM2181" s="16" t="s">
        <v>64</v>
      </c>
      <c r="AN2181" s="19" t="e">
        <v>#N/A</v>
      </c>
      <c r="AO2181" t="str">
        <f>RIGHT('CMO Input'!$T2181,(LEN('CMO Input'!$T2181)-FIND(" ",'CMO Input'!$T2181,1)))</f>
        <v>4-5”</v>
      </c>
      <c r="AP2181">
        <f>'CMO Input'!$O2181</f>
        <v>4</v>
      </c>
      <c r="AR2181" t="str">
        <f>Table2[[#This Row],[Policy / Non Policy]]</f>
        <v>Policy</v>
      </c>
      <c r="AS2181" t="str">
        <f>'CMO Input'!$U2181</f>
        <v>Tier 1</v>
      </c>
      <c r="AT2181" t="str">
        <f>'CMO Input'!$P2181</f>
        <v>CI</v>
      </c>
      <c r="AU2181" t="str" cm="1">
        <f t="array" ref="AU21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1" s="8" t="str">
        <f>TEXT('CMO Input'!$D2181,"MMM-YY")</f>
        <v>September</v>
      </c>
    </row>
    <row r="2182" spans="1:48" x14ac:dyDescent="0.25">
      <c r="A2182" s="14">
        <v>510942441</v>
      </c>
      <c r="B2182" s="12" t="s">
        <v>180</v>
      </c>
      <c r="C2182" s="12" t="s">
        <v>989</v>
      </c>
      <c r="D2182" s="12" t="s">
        <v>157</v>
      </c>
      <c r="E2182" s="13">
        <v>23</v>
      </c>
      <c r="F2182" s="12" t="s">
        <v>46</v>
      </c>
      <c r="G2182" s="13" t="s">
        <v>1187</v>
      </c>
      <c r="H2182" s="12" t="s">
        <v>1220</v>
      </c>
      <c r="I2182" s="12" t="s">
        <v>1281</v>
      </c>
      <c r="J2182" s="12" t="s">
        <v>1283</v>
      </c>
      <c r="K2182" s="14">
        <v>510942441</v>
      </c>
      <c r="L2182" s="12" t="s">
        <v>116</v>
      </c>
      <c r="M2182" s="12">
        <v>9.6</v>
      </c>
      <c r="N2182" s="12" t="s">
        <v>52</v>
      </c>
      <c r="O2182" s="12">
        <v>4</v>
      </c>
      <c r="P2182" s="12" t="s">
        <v>53</v>
      </c>
      <c r="Q2182" s="12">
        <v>239</v>
      </c>
      <c r="R2182" s="12" t="s">
        <v>54</v>
      </c>
      <c r="S2182" s="12" t="s">
        <v>117</v>
      </c>
      <c r="T2182" s="12" t="s">
        <v>118</v>
      </c>
      <c r="U2182" s="12" t="s">
        <v>94</v>
      </c>
      <c r="V2182" s="12" t="s">
        <v>58</v>
      </c>
      <c r="W2182" s="12" t="s">
        <v>95</v>
      </c>
      <c r="X2182" s="12" t="b">
        <v>0</v>
      </c>
      <c r="Y2182" s="12" t="b">
        <v>0</v>
      </c>
      <c r="Z2182" s="12" t="e">
        <v>#N/A</v>
      </c>
      <c r="AA2182" s="12">
        <v>2.2944</v>
      </c>
      <c r="AB2182" s="12">
        <v>0</v>
      </c>
      <c r="AC2182" s="12" t="s">
        <v>989</v>
      </c>
      <c r="AD2182" s="12" t="s">
        <v>1281</v>
      </c>
      <c r="AE2182" s="12" t="s">
        <v>1283</v>
      </c>
      <c r="AF2182" s="12" t="s">
        <v>996</v>
      </c>
      <c r="AG2182" s="12" t="s">
        <v>6</v>
      </c>
      <c r="AH2182" s="12" t="b">
        <v>0</v>
      </c>
      <c r="AI2182" s="12" t="s">
        <v>60</v>
      </c>
      <c r="AJ2182" s="12" t="s">
        <v>61</v>
      </c>
      <c r="AK2182" s="12" t="s">
        <v>147</v>
      </c>
      <c r="AL2182" s="12" t="s">
        <v>860</v>
      </c>
      <c r="AM2182" s="12" t="s">
        <v>64</v>
      </c>
      <c r="AN2182" s="15" t="e">
        <v>#N/A</v>
      </c>
      <c r="AO2182" t="str">
        <f>RIGHT('CMO Input'!$T2182,(LEN('CMO Input'!$T2182)-FIND(" ",'CMO Input'!$T2182,1)))</f>
        <v>4-5”</v>
      </c>
      <c r="AP2182">
        <f>'CMO Input'!$O2182</f>
        <v>4</v>
      </c>
      <c r="AR2182" t="str">
        <f>Table2[[#This Row],[Policy / Non Policy]]</f>
        <v>Policy</v>
      </c>
      <c r="AS2182" t="str">
        <f>'CMO Input'!$U2182</f>
        <v>Tier 1</v>
      </c>
      <c r="AT2182" t="str">
        <f>'CMO Input'!$P2182</f>
        <v>CI</v>
      </c>
      <c r="AU2182" t="str" cm="1">
        <f t="array" ref="AU21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2" s="8" t="str">
        <f>TEXT('CMO Input'!$D2182,"MMM-YY")</f>
        <v>September</v>
      </c>
    </row>
    <row r="2183" spans="1:48" x14ac:dyDescent="0.25">
      <c r="A2183" s="18">
        <v>510942444</v>
      </c>
      <c r="B2183" s="16" t="s">
        <v>180</v>
      </c>
      <c r="C2183" s="16" t="s">
        <v>989</v>
      </c>
      <c r="D2183" s="16" t="s">
        <v>157</v>
      </c>
      <c r="E2183" s="17">
        <v>23</v>
      </c>
      <c r="F2183" s="16" t="s">
        <v>46</v>
      </c>
      <c r="G2183" s="17" t="s">
        <v>1187</v>
      </c>
      <c r="H2183" s="16" t="s">
        <v>1220</v>
      </c>
      <c r="I2183" s="16" t="s">
        <v>1281</v>
      </c>
      <c r="J2183" s="16" t="s">
        <v>1283</v>
      </c>
      <c r="K2183" s="18">
        <v>510942444</v>
      </c>
      <c r="L2183" s="16" t="s">
        <v>116</v>
      </c>
      <c r="M2183" s="16">
        <v>4</v>
      </c>
      <c r="N2183" s="16" t="s">
        <v>52</v>
      </c>
      <c r="O2183" s="16">
        <v>4</v>
      </c>
      <c r="P2183" s="16" t="s">
        <v>163</v>
      </c>
      <c r="Q2183" s="16">
        <v>61</v>
      </c>
      <c r="R2183" s="16" t="s">
        <v>54</v>
      </c>
      <c r="S2183" s="16" t="s">
        <v>117</v>
      </c>
      <c r="T2183" s="16" t="s">
        <v>118</v>
      </c>
      <c r="U2183" s="16" t="s">
        <v>94</v>
      </c>
      <c r="V2183" s="16" t="s">
        <v>58</v>
      </c>
      <c r="W2183" s="16" t="s">
        <v>95</v>
      </c>
      <c r="X2183" s="16" t="b">
        <v>0</v>
      </c>
      <c r="Y2183" s="16" t="b">
        <v>0</v>
      </c>
      <c r="Z2183" s="16" t="e">
        <v>#N/A</v>
      </c>
      <c r="AA2183" s="16">
        <v>0.24399999999999999</v>
      </c>
      <c r="AB2183" s="16">
        <v>0</v>
      </c>
      <c r="AC2183" s="16" t="s">
        <v>989</v>
      </c>
      <c r="AD2183" s="16" t="s">
        <v>1281</v>
      </c>
      <c r="AE2183" s="16" t="s">
        <v>1283</v>
      </c>
      <c r="AF2183" s="16" t="s">
        <v>996</v>
      </c>
      <c r="AG2183" s="16" t="s">
        <v>6</v>
      </c>
      <c r="AH2183" s="16" t="b">
        <v>0</v>
      </c>
      <c r="AI2183" s="16" t="s">
        <v>60</v>
      </c>
      <c r="AJ2183" s="16" t="s">
        <v>61</v>
      </c>
      <c r="AK2183" s="16" t="s">
        <v>147</v>
      </c>
      <c r="AL2183" s="16" t="s">
        <v>860</v>
      </c>
      <c r="AM2183" s="16" t="s">
        <v>64</v>
      </c>
      <c r="AN2183" s="19" t="e">
        <v>#N/A</v>
      </c>
      <c r="AO2183" t="str">
        <f>RIGHT('CMO Input'!$T2183,(LEN('CMO Input'!$T2183)-FIND(" ",'CMO Input'!$T2183,1)))</f>
        <v>4-5”</v>
      </c>
      <c r="AP2183">
        <f>'CMO Input'!$O2183</f>
        <v>4</v>
      </c>
      <c r="AR2183" t="str">
        <f>Table2[[#This Row],[Policy / Non Policy]]</f>
        <v>Policy</v>
      </c>
      <c r="AS2183" t="str">
        <f>'CMO Input'!$U2183</f>
        <v>Tier 1</v>
      </c>
      <c r="AT2183" t="str">
        <f>'CMO Input'!$P2183</f>
        <v>SI</v>
      </c>
      <c r="AU2183" t="str" cm="1">
        <f t="array" ref="AU21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3" s="8" t="str">
        <f>TEXT('CMO Input'!$D2183,"MMM-YY")</f>
        <v>September</v>
      </c>
    </row>
    <row r="2184" spans="1:48" x14ac:dyDescent="0.25">
      <c r="A2184" s="14">
        <v>510825884</v>
      </c>
      <c r="B2184" s="12" t="s">
        <v>180</v>
      </c>
      <c r="C2184" s="12" t="s">
        <v>989</v>
      </c>
      <c r="D2184" s="12" t="s">
        <v>157</v>
      </c>
      <c r="E2184" s="13">
        <v>23</v>
      </c>
      <c r="F2184" s="12" t="s">
        <v>46</v>
      </c>
      <c r="G2184" s="13" t="s">
        <v>1187</v>
      </c>
      <c r="H2184" s="12" t="s">
        <v>1200</v>
      </c>
      <c r="I2184" s="12" t="s">
        <v>1254</v>
      </c>
      <c r="J2184" s="12" t="s">
        <v>1292</v>
      </c>
      <c r="K2184" s="14">
        <v>510825884</v>
      </c>
      <c r="L2184" s="12" t="s">
        <v>116</v>
      </c>
      <c r="M2184" s="12">
        <v>24.6</v>
      </c>
      <c r="N2184" s="12" t="s">
        <v>52</v>
      </c>
      <c r="O2184" s="12">
        <v>4</v>
      </c>
      <c r="P2184" s="12" t="s">
        <v>53</v>
      </c>
      <c r="Q2184" s="12">
        <v>53</v>
      </c>
      <c r="R2184" s="12" t="s">
        <v>54</v>
      </c>
      <c r="S2184" s="12" t="s">
        <v>117</v>
      </c>
      <c r="T2184" s="12" t="s">
        <v>118</v>
      </c>
      <c r="U2184" s="12" t="s">
        <v>94</v>
      </c>
      <c r="V2184" s="12" t="s">
        <v>58</v>
      </c>
      <c r="W2184" s="12" t="s">
        <v>95</v>
      </c>
      <c r="X2184" s="12" t="b">
        <v>0</v>
      </c>
      <c r="Y2184" s="12" t="b">
        <v>0</v>
      </c>
      <c r="Z2184" s="12" t="e">
        <v>#N/A</v>
      </c>
      <c r="AA2184" s="12">
        <v>1.3038000000000001</v>
      </c>
      <c r="AB2184" s="12">
        <v>0</v>
      </c>
      <c r="AC2184" s="12" t="s">
        <v>989</v>
      </c>
      <c r="AD2184" s="12" t="s">
        <v>1254</v>
      </c>
      <c r="AE2184" s="12" t="s">
        <v>1292</v>
      </c>
      <c r="AF2184" s="12" t="s">
        <v>996</v>
      </c>
      <c r="AG2184" s="12" t="s">
        <v>6</v>
      </c>
      <c r="AH2184" s="12" t="b">
        <v>0</v>
      </c>
      <c r="AI2184" s="12" t="s">
        <v>60</v>
      </c>
      <c r="AJ2184" s="12" t="s">
        <v>61</v>
      </c>
      <c r="AK2184" s="12" t="s">
        <v>147</v>
      </c>
      <c r="AL2184" s="12" t="s">
        <v>1054</v>
      </c>
      <c r="AM2184" s="12" t="s">
        <v>64</v>
      </c>
      <c r="AN2184" s="15" t="e">
        <v>#N/A</v>
      </c>
      <c r="AO2184" t="str">
        <f>RIGHT('CMO Input'!$T2184,(LEN('CMO Input'!$T2184)-FIND(" ",'CMO Input'!$T2184,1)))</f>
        <v>4-5”</v>
      </c>
      <c r="AP2184">
        <f>'CMO Input'!$O2184</f>
        <v>4</v>
      </c>
      <c r="AR2184" t="str">
        <f>Table2[[#This Row],[Policy / Non Policy]]</f>
        <v>Policy</v>
      </c>
      <c r="AS2184" t="str">
        <f>'CMO Input'!$U2184</f>
        <v>Tier 1</v>
      </c>
      <c r="AT2184" t="str">
        <f>'CMO Input'!$P2184</f>
        <v>CI</v>
      </c>
      <c r="AU2184" t="str" cm="1">
        <f t="array" ref="AU21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4" s="8" t="str">
        <f>TEXT('CMO Input'!$D2184,"MMM-YY")</f>
        <v>September</v>
      </c>
    </row>
    <row r="2185" spans="1:48" x14ac:dyDescent="0.25">
      <c r="A2185" s="18" t="s">
        <v>139</v>
      </c>
      <c r="B2185" s="16" t="s">
        <v>180</v>
      </c>
      <c r="C2185" s="16" t="s">
        <v>989</v>
      </c>
      <c r="D2185" s="16" t="s">
        <v>157</v>
      </c>
      <c r="E2185" s="17">
        <v>23</v>
      </c>
      <c r="F2185" s="16" t="s">
        <v>46</v>
      </c>
      <c r="G2185" s="17" t="s">
        <v>1187</v>
      </c>
      <c r="H2185" s="16" t="s">
        <v>1200</v>
      </c>
      <c r="I2185" s="16" t="s">
        <v>1254</v>
      </c>
      <c r="J2185" s="16" t="s">
        <v>1284</v>
      </c>
      <c r="K2185" s="18" t="s">
        <v>139</v>
      </c>
      <c r="L2185" s="16" t="s">
        <v>116</v>
      </c>
      <c r="M2185" s="16">
        <v>0</v>
      </c>
      <c r="N2185" s="16" t="s">
        <v>52</v>
      </c>
      <c r="O2185" s="16">
        <v>4</v>
      </c>
      <c r="P2185" s="16" t="s">
        <v>53</v>
      </c>
      <c r="Q2185" s="16">
        <v>35</v>
      </c>
      <c r="R2185" s="16" t="s">
        <v>54</v>
      </c>
      <c r="S2185" s="16" t="s">
        <v>117</v>
      </c>
      <c r="T2185" s="16" t="s">
        <v>118</v>
      </c>
      <c r="U2185" s="16" t="s">
        <v>94</v>
      </c>
      <c r="V2185" s="16" t="s">
        <v>58</v>
      </c>
      <c r="W2185" s="16" t="s">
        <v>95</v>
      </c>
      <c r="X2185" s="16" t="b">
        <v>0</v>
      </c>
      <c r="Y2185" s="16" t="b">
        <v>0</v>
      </c>
      <c r="Z2185" s="16" t="e">
        <v>#N/A</v>
      </c>
      <c r="AA2185" s="16">
        <v>0</v>
      </c>
      <c r="AB2185" s="16">
        <v>0</v>
      </c>
      <c r="AC2185" s="16" t="s">
        <v>989</v>
      </c>
      <c r="AD2185" s="16" t="s">
        <v>1254</v>
      </c>
      <c r="AE2185" s="16" t="s">
        <v>1284</v>
      </c>
      <c r="AF2185" s="16" t="s">
        <v>996</v>
      </c>
      <c r="AG2185" s="16" t="s">
        <v>6</v>
      </c>
      <c r="AH2185" s="16" t="b">
        <v>0</v>
      </c>
      <c r="AI2185" s="16" t="s">
        <v>60</v>
      </c>
      <c r="AJ2185" s="16" t="s">
        <v>61</v>
      </c>
      <c r="AK2185" s="16" t="s">
        <v>147</v>
      </c>
      <c r="AL2185" s="16" t="s">
        <v>1054</v>
      </c>
      <c r="AM2185" s="16" t="s">
        <v>64</v>
      </c>
      <c r="AN2185" s="19" t="e">
        <v>#N/A</v>
      </c>
      <c r="AO2185" t="str">
        <f>RIGHT('CMO Input'!$T2185,(LEN('CMO Input'!$T2185)-FIND(" ",'CMO Input'!$T2185,1)))</f>
        <v>4-5”</v>
      </c>
      <c r="AP2185">
        <f>'CMO Input'!$O2185</f>
        <v>4</v>
      </c>
      <c r="AR2185" t="str">
        <f>Table2[[#This Row],[Policy / Non Policy]]</f>
        <v>Policy</v>
      </c>
      <c r="AS2185" t="str">
        <f>'CMO Input'!$U2185</f>
        <v>Tier 1</v>
      </c>
      <c r="AT2185" t="str">
        <f>'CMO Input'!$P2185</f>
        <v>CI</v>
      </c>
      <c r="AU2185" t="str" cm="1">
        <f t="array" ref="AU21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5" s="8" t="str">
        <f>TEXT('CMO Input'!$D2185,"MMM-YY")</f>
        <v>September</v>
      </c>
    </row>
    <row r="2186" spans="1:48" x14ac:dyDescent="0.25">
      <c r="A2186" s="14">
        <v>510826651</v>
      </c>
      <c r="B2186" s="12" t="s">
        <v>180</v>
      </c>
      <c r="C2186" s="12" t="s">
        <v>989</v>
      </c>
      <c r="D2186" s="12" t="s">
        <v>157</v>
      </c>
      <c r="E2186" s="13">
        <v>23</v>
      </c>
      <c r="F2186" s="12" t="s">
        <v>46</v>
      </c>
      <c r="G2186" s="13" t="s">
        <v>1187</v>
      </c>
      <c r="H2186" s="12" t="s">
        <v>1200</v>
      </c>
      <c r="I2186" s="12" t="s">
        <v>1254</v>
      </c>
      <c r="J2186" s="12" t="s">
        <v>1284</v>
      </c>
      <c r="K2186" s="14">
        <v>510826651</v>
      </c>
      <c r="L2186" s="12" t="s">
        <v>116</v>
      </c>
      <c r="M2186" s="12">
        <v>7.5</v>
      </c>
      <c r="N2186" s="12" t="s">
        <v>52</v>
      </c>
      <c r="O2186" s="12">
        <v>4</v>
      </c>
      <c r="P2186" s="12" t="s">
        <v>163</v>
      </c>
      <c r="Q2186" s="12">
        <v>23</v>
      </c>
      <c r="R2186" s="12" t="s">
        <v>54</v>
      </c>
      <c r="S2186" s="12" t="s">
        <v>117</v>
      </c>
      <c r="T2186" s="12" t="s">
        <v>118</v>
      </c>
      <c r="U2186" s="12" t="s">
        <v>94</v>
      </c>
      <c r="V2186" s="12" t="s">
        <v>58</v>
      </c>
      <c r="W2186" s="12" t="s">
        <v>95</v>
      </c>
      <c r="X2186" s="12" t="b">
        <v>0</v>
      </c>
      <c r="Y2186" s="12" t="b">
        <v>0</v>
      </c>
      <c r="Z2186" s="12" t="e">
        <v>#N/A</v>
      </c>
      <c r="AA2186" s="12">
        <v>0.17249999999999999</v>
      </c>
      <c r="AB2186" s="12">
        <v>0</v>
      </c>
      <c r="AC2186" s="12" t="s">
        <v>989</v>
      </c>
      <c r="AD2186" s="12" t="s">
        <v>1254</v>
      </c>
      <c r="AE2186" s="12" t="s">
        <v>1284</v>
      </c>
      <c r="AF2186" s="12" t="s">
        <v>996</v>
      </c>
      <c r="AG2186" s="12" t="s">
        <v>6</v>
      </c>
      <c r="AH2186" s="12" t="b">
        <v>0</v>
      </c>
      <c r="AI2186" s="12" t="s">
        <v>60</v>
      </c>
      <c r="AJ2186" s="12" t="s">
        <v>61</v>
      </c>
      <c r="AK2186" s="12" t="s">
        <v>147</v>
      </c>
      <c r="AL2186" s="12" t="s">
        <v>1054</v>
      </c>
      <c r="AM2186" s="12" t="s">
        <v>64</v>
      </c>
      <c r="AN2186" s="15" t="e">
        <v>#N/A</v>
      </c>
      <c r="AO2186" t="str">
        <f>RIGHT('CMO Input'!$T2186,(LEN('CMO Input'!$T2186)-FIND(" ",'CMO Input'!$T2186,1)))</f>
        <v>4-5”</v>
      </c>
      <c r="AP2186">
        <f>'CMO Input'!$O2186</f>
        <v>4</v>
      </c>
      <c r="AR2186" t="str">
        <f>Table2[[#This Row],[Policy / Non Policy]]</f>
        <v>Policy</v>
      </c>
      <c r="AS2186" t="str">
        <f>'CMO Input'!$U2186</f>
        <v>Tier 1</v>
      </c>
      <c r="AT2186" t="str">
        <f>'CMO Input'!$P2186</f>
        <v>SI</v>
      </c>
      <c r="AU2186" t="str" cm="1">
        <f t="array" ref="AU21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6" s="8" t="str">
        <f>TEXT('CMO Input'!$D2186,"MMM-YY")</f>
        <v>September</v>
      </c>
    </row>
    <row r="2187" spans="1:48" x14ac:dyDescent="0.25">
      <c r="A2187" s="18">
        <v>510826653</v>
      </c>
      <c r="B2187" s="16" t="s">
        <v>180</v>
      </c>
      <c r="C2187" s="16" t="s">
        <v>989</v>
      </c>
      <c r="D2187" s="16" t="s">
        <v>157</v>
      </c>
      <c r="E2187" s="17">
        <v>23</v>
      </c>
      <c r="F2187" s="16" t="s">
        <v>46</v>
      </c>
      <c r="G2187" s="17" t="s">
        <v>1187</v>
      </c>
      <c r="H2187" s="16" t="s">
        <v>1200</v>
      </c>
      <c r="I2187" s="16" t="s">
        <v>1254</v>
      </c>
      <c r="J2187" s="16" t="s">
        <v>1284</v>
      </c>
      <c r="K2187" s="18">
        <v>510826653</v>
      </c>
      <c r="L2187" s="16" t="s">
        <v>116</v>
      </c>
      <c r="M2187" s="16">
        <v>11.2</v>
      </c>
      <c r="N2187" s="16" t="s">
        <v>52</v>
      </c>
      <c r="O2187" s="16">
        <v>4</v>
      </c>
      <c r="P2187" s="16" t="s">
        <v>53</v>
      </c>
      <c r="Q2187" s="16">
        <v>135</v>
      </c>
      <c r="R2187" s="16" t="s">
        <v>54</v>
      </c>
      <c r="S2187" s="16" t="s">
        <v>117</v>
      </c>
      <c r="T2187" s="16" t="s">
        <v>118</v>
      </c>
      <c r="U2187" s="16" t="s">
        <v>94</v>
      </c>
      <c r="V2187" s="16" t="s">
        <v>58</v>
      </c>
      <c r="W2187" s="16" t="s">
        <v>95</v>
      </c>
      <c r="X2187" s="16" t="b">
        <v>0</v>
      </c>
      <c r="Y2187" s="16" t="b">
        <v>0</v>
      </c>
      <c r="Z2187" s="16" t="e">
        <v>#N/A</v>
      </c>
      <c r="AA2187" s="16">
        <v>1.512</v>
      </c>
      <c r="AB2187" s="16">
        <v>0</v>
      </c>
      <c r="AC2187" s="16" t="s">
        <v>989</v>
      </c>
      <c r="AD2187" s="16" t="s">
        <v>1254</v>
      </c>
      <c r="AE2187" s="16" t="s">
        <v>1284</v>
      </c>
      <c r="AF2187" s="16" t="s">
        <v>996</v>
      </c>
      <c r="AG2187" s="16" t="s">
        <v>6</v>
      </c>
      <c r="AH2187" s="16" t="b">
        <v>0</v>
      </c>
      <c r="AI2187" s="16" t="s">
        <v>60</v>
      </c>
      <c r="AJ2187" s="16" t="s">
        <v>61</v>
      </c>
      <c r="AK2187" s="16" t="s">
        <v>147</v>
      </c>
      <c r="AL2187" s="16" t="s">
        <v>1054</v>
      </c>
      <c r="AM2187" s="16" t="s">
        <v>64</v>
      </c>
      <c r="AN2187" s="19" t="e">
        <v>#N/A</v>
      </c>
      <c r="AO2187" t="str">
        <f>RIGHT('CMO Input'!$T2187,(LEN('CMO Input'!$T2187)-FIND(" ",'CMO Input'!$T2187,1)))</f>
        <v>4-5”</v>
      </c>
      <c r="AP2187">
        <f>'CMO Input'!$O2187</f>
        <v>4</v>
      </c>
      <c r="AR2187" t="str">
        <f>Table2[[#This Row],[Policy / Non Policy]]</f>
        <v>Policy</v>
      </c>
      <c r="AS2187" t="str">
        <f>'CMO Input'!$U2187</f>
        <v>Tier 1</v>
      </c>
      <c r="AT2187" t="str">
        <f>'CMO Input'!$P2187</f>
        <v>CI</v>
      </c>
      <c r="AU2187" t="str" cm="1">
        <f t="array" ref="AU21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7" s="8" t="str">
        <f>TEXT('CMO Input'!$D2187,"MMM-YY")</f>
        <v>September</v>
      </c>
    </row>
    <row r="2188" spans="1:48" x14ac:dyDescent="0.25">
      <c r="A2188" s="14">
        <v>510867443</v>
      </c>
      <c r="B2188" s="12" t="s">
        <v>180</v>
      </c>
      <c r="C2188" s="12" t="s">
        <v>989</v>
      </c>
      <c r="D2188" s="12" t="s">
        <v>157</v>
      </c>
      <c r="E2188" s="13">
        <v>23</v>
      </c>
      <c r="F2188" s="12" t="s">
        <v>46</v>
      </c>
      <c r="G2188" s="13" t="s">
        <v>1187</v>
      </c>
      <c r="H2188" s="12" t="s">
        <v>1200</v>
      </c>
      <c r="I2188" s="12" t="s">
        <v>1254</v>
      </c>
      <c r="J2188" s="12" t="s">
        <v>1255</v>
      </c>
      <c r="K2188" s="14">
        <v>510867443</v>
      </c>
      <c r="L2188" s="12" t="s">
        <v>116</v>
      </c>
      <c r="M2188" s="12">
        <v>0</v>
      </c>
      <c r="N2188" s="12" t="s">
        <v>52</v>
      </c>
      <c r="O2188" s="12">
        <v>4</v>
      </c>
      <c r="P2188" s="12" t="s">
        <v>53</v>
      </c>
      <c r="Q2188" s="12">
        <v>2</v>
      </c>
      <c r="R2188" s="12" t="s">
        <v>54</v>
      </c>
      <c r="S2188" s="12" t="s">
        <v>117</v>
      </c>
      <c r="T2188" s="12" t="s">
        <v>118</v>
      </c>
      <c r="U2188" s="12" t="s">
        <v>94</v>
      </c>
      <c r="V2188" s="12" t="s">
        <v>58</v>
      </c>
      <c r="W2188" s="12" t="s">
        <v>95</v>
      </c>
      <c r="X2188" s="12" t="b">
        <v>0</v>
      </c>
      <c r="Y2188" s="12" t="b">
        <v>0</v>
      </c>
      <c r="Z2188" s="12" t="e">
        <v>#N/A</v>
      </c>
      <c r="AA2188" s="12">
        <v>0</v>
      </c>
      <c r="AB2188" s="12">
        <v>0</v>
      </c>
      <c r="AC2188" s="12" t="s">
        <v>989</v>
      </c>
      <c r="AD2188" s="12" t="s">
        <v>1254</v>
      </c>
      <c r="AE2188" s="12" t="s">
        <v>1255</v>
      </c>
      <c r="AF2188" s="12" t="s">
        <v>996</v>
      </c>
      <c r="AG2188" s="12" t="s">
        <v>6</v>
      </c>
      <c r="AH2188" s="12" t="b">
        <v>0</v>
      </c>
      <c r="AI2188" s="12" t="s">
        <v>60</v>
      </c>
      <c r="AJ2188" s="12" t="s">
        <v>61</v>
      </c>
      <c r="AK2188" s="12" t="s">
        <v>147</v>
      </c>
      <c r="AL2188" s="12" t="s">
        <v>1054</v>
      </c>
      <c r="AM2188" s="12" t="s">
        <v>64</v>
      </c>
      <c r="AN2188" s="15" t="e">
        <v>#N/A</v>
      </c>
      <c r="AO2188" t="str">
        <f>RIGHT('CMO Input'!$T2188,(LEN('CMO Input'!$T2188)-FIND(" ",'CMO Input'!$T2188,1)))</f>
        <v>4-5”</v>
      </c>
      <c r="AP2188">
        <f>'CMO Input'!$O2188</f>
        <v>4</v>
      </c>
      <c r="AR2188" t="str">
        <f>Table2[[#This Row],[Policy / Non Policy]]</f>
        <v>Policy</v>
      </c>
      <c r="AS2188" t="str">
        <f>'CMO Input'!$U2188</f>
        <v>Tier 1</v>
      </c>
      <c r="AT2188" t="str">
        <f>'CMO Input'!$P2188</f>
        <v>CI</v>
      </c>
      <c r="AU2188" t="str" cm="1">
        <f t="array" ref="AU21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8" s="8" t="str">
        <f>TEXT('CMO Input'!$D2188,"MMM-YY")</f>
        <v>September</v>
      </c>
    </row>
    <row r="2189" spans="1:48" x14ac:dyDescent="0.25">
      <c r="A2189" s="18">
        <v>510867449</v>
      </c>
      <c r="B2189" s="16" t="s">
        <v>180</v>
      </c>
      <c r="C2189" s="16" t="s">
        <v>989</v>
      </c>
      <c r="D2189" s="16" t="s">
        <v>157</v>
      </c>
      <c r="E2189" s="17">
        <v>23</v>
      </c>
      <c r="F2189" s="16" t="s">
        <v>46</v>
      </c>
      <c r="G2189" s="17" t="s">
        <v>1187</v>
      </c>
      <c r="H2189" s="16" t="s">
        <v>1200</v>
      </c>
      <c r="I2189" s="16" t="s">
        <v>1254</v>
      </c>
      <c r="J2189" s="16" t="s">
        <v>1255</v>
      </c>
      <c r="K2189" s="18">
        <v>510867449</v>
      </c>
      <c r="L2189" s="16" t="s">
        <v>116</v>
      </c>
      <c r="M2189" s="16">
        <v>10.1</v>
      </c>
      <c r="N2189" s="16" t="s">
        <v>52</v>
      </c>
      <c r="O2189" s="16">
        <v>4</v>
      </c>
      <c r="P2189" s="16" t="s">
        <v>53</v>
      </c>
      <c r="Q2189" s="16">
        <v>19</v>
      </c>
      <c r="R2189" s="16" t="s">
        <v>54</v>
      </c>
      <c r="S2189" s="16" t="s">
        <v>117</v>
      </c>
      <c r="T2189" s="16" t="s">
        <v>118</v>
      </c>
      <c r="U2189" s="16" t="s">
        <v>94</v>
      </c>
      <c r="V2189" s="16" t="s">
        <v>58</v>
      </c>
      <c r="W2189" s="16" t="s">
        <v>95</v>
      </c>
      <c r="X2189" s="16" t="b">
        <v>0</v>
      </c>
      <c r="Y2189" s="16" t="b">
        <v>0</v>
      </c>
      <c r="Z2189" s="16" t="e">
        <v>#N/A</v>
      </c>
      <c r="AA2189" s="16">
        <v>0.19189999999999999</v>
      </c>
      <c r="AB2189" s="16">
        <v>0</v>
      </c>
      <c r="AC2189" s="16" t="s">
        <v>989</v>
      </c>
      <c r="AD2189" s="16" t="s">
        <v>1254</v>
      </c>
      <c r="AE2189" s="16" t="s">
        <v>1255</v>
      </c>
      <c r="AF2189" s="16" t="s">
        <v>996</v>
      </c>
      <c r="AG2189" s="16" t="s">
        <v>6</v>
      </c>
      <c r="AH2189" s="16" t="b">
        <v>0</v>
      </c>
      <c r="AI2189" s="16" t="s">
        <v>60</v>
      </c>
      <c r="AJ2189" s="16" t="s">
        <v>61</v>
      </c>
      <c r="AK2189" s="16" t="s">
        <v>147</v>
      </c>
      <c r="AL2189" s="16" t="s">
        <v>1054</v>
      </c>
      <c r="AM2189" s="16" t="s">
        <v>64</v>
      </c>
      <c r="AN2189" s="19" t="e">
        <v>#N/A</v>
      </c>
      <c r="AO2189" t="str">
        <f>RIGHT('CMO Input'!$T2189,(LEN('CMO Input'!$T2189)-FIND(" ",'CMO Input'!$T2189,1)))</f>
        <v>4-5”</v>
      </c>
      <c r="AP2189">
        <f>'CMO Input'!$O2189</f>
        <v>4</v>
      </c>
      <c r="AR2189" t="str">
        <f>Table2[[#This Row],[Policy / Non Policy]]</f>
        <v>Policy</v>
      </c>
      <c r="AS2189" t="str">
        <f>'CMO Input'!$U2189</f>
        <v>Tier 1</v>
      </c>
      <c r="AT2189" t="str">
        <f>'CMO Input'!$P2189</f>
        <v>CI</v>
      </c>
      <c r="AU2189" t="str" cm="1">
        <f t="array" ref="AU21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89" s="8" t="str">
        <f>TEXT('CMO Input'!$D2189,"MMM-YY")</f>
        <v>September</v>
      </c>
    </row>
    <row r="2190" spans="1:48" x14ac:dyDescent="0.25">
      <c r="A2190" s="14">
        <v>510867723</v>
      </c>
      <c r="B2190" s="12" t="s">
        <v>180</v>
      </c>
      <c r="C2190" s="12" t="s">
        <v>989</v>
      </c>
      <c r="D2190" s="12" t="s">
        <v>157</v>
      </c>
      <c r="E2190" s="13">
        <v>24</v>
      </c>
      <c r="F2190" s="12" t="s">
        <v>46</v>
      </c>
      <c r="G2190" s="13" t="s">
        <v>998</v>
      </c>
      <c r="H2190" s="12" t="s">
        <v>1191</v>
      </c>
      <c r="I2190" s="12" t="s">
        <v>1192</v>
      </c>
      <c r="J2190" s="12" t="s">
        <v>1293</v>
      </c>
      <c r="K2190" s="14">
        <v>510867723</v>
      </c>
      <c r="L2190" s="12" t="s">
        <v>116</v>
      </c>
      <c r="M2190" s="12">
        <v>6</v>
      </c>
      <c r="N2190" s="12" t="s">
        <v>52</v>
      </c>
      <c r="O2190" s="12">
        <v>4</v>
      </c>
      <c r="P2190" s="12" t="s">
        <v>53</v>
      </c>
      <c r="Q2190" s="12">
        <v>30</v>
      </c>
      <c r="R2190" s="12" t="s">
        <v>54</v>
      </c>
      <c r="S2190" s="12" t="s">
        <v>117</v>
      </c>
      <c r="T2190" s="12" t="s">
        <v>118</v>
      </c>
      <c r="U2190" s="12" t="s">
        <v>94</v>
      </c>
      <c r="V2190" s="12" t="s">
        <v>58</v>
      </c>
      <c r="W2190" s="12" t="s">
        <v>95</v>
      </c>
      <c r="X2190" s="12" t="b">
        <v>0</v>
      </c>
      <c r="Y2190" s="12" t="b">
        <v>0</v>
      </c>
      <c r="Z2190" s="12" t="e">
        <v>#N/A</v>
      </c>
      <c r="AA2190" s="12">
        <v>0.18</v>
      </c>
      <c r="AB2190" s="12">
        <v>0</v>
      </c>
      <c r="AC2190" s="12" t="s">
        <v>989</v>
      </c>
      <c r="AD2190" s="12" t="s">
        <v>1192</v>
      </c>
      <c r="AE2190" s="12" t="s">
        <v>1293</v>
      </c>
      <c r="AF2190" s="12" t="s">
        <v>1025</v>
      </c>
      <c r="AG2190" s="12" t="s">
        <v>6</v>
      </c>
      <c r="AH2190" s="12" t="b">
        <v>0</v>
      </c>
      <c r="AI2190" s="12" t="s">
        <v>60</v>
      </c>
      <c r="AJ2190" s="12" t="s">
        <v>170</v>
      </c>
      <c r="AK2190" s="12" t="s">
        <v>147</v>
      </c>
      <c r="AL2190" s="12" t="s">
        <v>1026</v>
      </c>
      <c r="AM2190" s="12" t="s">
        <v>64</v>
      </c>
      <c r="AN2190" s="15" t="e">
        <v>#N/A</v>
      </c>
      <c r="AO2190" t="str">
        <f>RIGHT('CMO Input'!$T2190,(LEN('CMO Input'!$T2190)-FIND(" ",'CMO Input'!$T2190,1)))</f>
        <v>4-5”</v>
      </c>
      <c r="AP2190">
        <f>'CMO Input'!$O2190</f>
        <v>4</v>
      </c>
      <c r="AR2190" t="str">
        <f>Table2[[#This Row],[Policy / Non Policy]]</f>
        <v>Policy</v>
      </c>
      <c r="AS2190" t="str">
        <f>'CMO Input'!$U2190</f>
        <v>Tier 1</v>
      </c>
      <c r="AT2190" t="str">
        <f>'CMO Input'!$P2190</f>
        <v>CI</v>
      </c>
      <c r="AU2190" t="str" cm="1">
        <f t="array" ref="AU21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0" s="8" t="str">
        <f>TEXT('CMO Input'!$D2190,"MMM-YY")</f>
        <v>September</v>
      </c>
    </row>
    <row r="2191" spans="1:48" x14ac:dyDescent="0.25">
      <c r="A2191" s="18">
        <v>510963973</v>
      </c>
      <c r="B2191" s="16" t="s">
        <v>180</v>
      </c>
      <c r="C2191" s="16" t="s">
        <v>989</v>
      </c>
      <c r="D2191" s="16" t="s">
        <v>157</v>
      </c>
      <c r="E2191" s="17">
        <v>24</v>
      </c>
      <c r="F2191" s="16" t="s">
        <v>46</v>
      </c>
      <c r="G2191" s="17" t="s">
        <v>998</v>
      </c>
      <c r="H2191" s="16" t="s">
        <v>1191</v>
      </c>
      <c r="I2191" s="16" t="s">
        <v>1192</v>
      </c>
      <c r="J2191" s="16" t="s">
        <v>1193</v>
      </c>
      <c r="K2191" s="18">
        <v>510963973</v>
      </c>
      <c r="L2191" s="16" t="s">
        <v>116</v>
      </c>
      <c r="M2191" s="16">
        <v>11.2</v>
      </c>
      <c r="N2191" s="16" t="s">
        <v>52</v>
      </c>
      <c r="O2191" s="16">
        <v>4</v>
      </c>
      <c r="P2191" s="16" t="s">
        <v>53</v>
      </c>
      <c r="Q2191" s="16">
        <v>170</v>
      </c>
      <c r="R2191" s="16" t="s">
        <v>54</v>
      </c>
      <c r="S2191" s="16" t="s">
        <v>117</v>
      </c>
      <c r="T2191" s="16" t="s">
        <v>118</v>
      </c>
      <c r="U2191" s="16" t="s">
        <v>94</v>
      </c>
      <c r="V2191" s="16" t="s">
        <v>58</v>
      </c>
      <c r="W2191" s="16" t="s">
        <v>95</v>
      </c>
      <c r="X2191" s="16" t="b">
        <v>0</v>
      </c>
      <c r="Y2191" s="16" t="b">
        <v>0</v>
      </c>
      <c r="Z2191" s="16" t="e">
        <v>#N/A</v>
      </c>
      <c r="AA2191" s="16">
        <v>1.9039999999999999</v>
      </c>
      <c r="AB2191" s="16">
        <v>0</v>
      </c>
      <c r="AC2191" s="16" t="s">
        <v>989</v>
      </c>
      <c r="AD2191" s="16" t="s">
        <v>1192</v>
      </c>
      <c r="AE2191" s="16" t="s">
        <v>1193</v>
      </c>
      <c r="AF2191" s="16" t="s">
        <v>1025</v>
      </c>
      <c r="AG2191" s="16" t="s">
        <v>6</v>
      </c>
      <c r="AH2191" s="16" t="b">
        <v>0</v>
      </c>
      <c r="AI2191" s="16" t="s">
        <v>60</v>
      </c>
      <c r="AJ2191" s="16" t="s">
        <v>170</v>
      </c>
      <c r="AK2191" s="16" t="s">
        <v>147</v>
      </c>
      <c r="AL2191" s="16" t="s">
        <v>1026</v>
      </c>
      <c r="AM2191" s="16" t="s">
        <v>64</v>
      </c>
      <c r="AN2191" s="19" t="e">
        <v>#N/A</v>
      </c>
      <c r="AO2191" t="str">
        <f>RIGHT('CMO Input'!$T2191,(LEN('CMO Input'!$T2191)-FIND(" ",'CMO Input'!$T2191,1)))</f>
        <v>4-5”</v>
      </c>
      <c r="AP2191">
        <f>'CMO Input'!$O2191</f>
        <v>4</v>
      </c>
      <c r="AR2191" t="str">
        <f>Table2[[#This Row],[Policy / Non Policy]]</f>
        <v>Policy</v>
      </c>
      <c r="AS2191" t="str">
        <f>'CMO Input'!$U2191</f>
        <v>Tier 1</v>
      </c>
      <c r="AT2191" t="str">
        <f>'CMO Input'!$P2191</f>
        <v>CI</v>
      </c>
      <c r="AU2191" t="str" cm="1">
        <f t="array" ref="AU21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1" s="8" t="str">
        <f>TEXT('CMO Input'!$D2191,"MMM-YY")</f>
        <v>September</v>
      </c>
    </row>
    <row r="2192" spans="1:48" x14ac:dyDescent="0.25">
      <c r="A2192" s="14">
        <v>510869480</v>
      </c>
      <c r="B2192" s="12" t="s">
        <v>180</v>
      </c>
      <c r="C2192" s="12" t="s">
        <v>989</v>
      </c>
      <c r="D2192" s="12" t="s">
        <v>157</v>
      </c>
      <c r="E2192" s="13">
        <v>24</v>
      </c>
      <c r="F2192" s="12" t="s">
        <v>46</v>
      </c>
      <c r="G2192" s="13" t="s">
        <v>998</v>
      </c>
      <c r="H2192" s="12" t="s">
        <v>1195</v>
      </c>
      <c r="I2192" s="12" t="s">
        <v>1236</v>
      </c>
      <c r="J2192" s="12" t="s">
        <v>1304</v>
      </c>
      <c r="K2192" s="14">
        <v>510869480</v>
      </c>
      <c r="L2192" s="12" t="s">
        <v>116</v>
      </c>
      <c r="M2192" s="12">
        <v>4.7</v>
      </c>
      <c r="N2192" s="12" t="s">
        <v>52</v>
      </c>
      <c r="O2192" s="12">
        <v>4</v>
      </c>
      <c r="P2192" s="12" t="s">
        <v>163</v>
      </c>
      <c r="Q2192" s="12">
        <v>74</v>
      </c>
      <c r="R2192" s="12" t="s">
        <v>54</v>
      </c>
      <c r="S2192" s="12" t="s">
        <v>117</v>
      </c>
      <c r="T2192" s="12" t="s">
        <v>118</v>
      </c>
      <c r="U2192" s="12" t="s">
        <v>94</v>
      </c>
      <c r="V2192" s="12" t="s">
        <v>58</v>
      </c>
      <c r="W2192" s="12" t="s">
        <v>95</v>
      </c>
      <c r="X2192" s="12" t="b">
        <v>0</v>
      </c>
      <c r="Y2192" s="12" t="b">
        <v>0</v>
      </c>
      <c r="Z2192" s="12" t="e">
        <v>#N/A</v>
      </c>
      <c r="AA2192" s="12">
        <v>0.3478</v>
      </c>
      <c r="AB2192" s="12">
        <v>0</v>
      </c>
      <c r="AC2192" s="12" t="s">
        <v>989</v>
      </c>
      <c r="AD2192" s="12" t="s">
        <v>1236</v>
      </c>
      <c r="AE2192" s="12" t="s">
        <v>1304</v>
      </c>
      <c r="AF2192" s="12" t="s">
        <v>1001</v>
      </c>
      <c r="AG2192" s="12" t="s">
        <v>6</v>
      </c>
      <c r="AH2192" s="12" t="b">
        <v>0</v>
      </c>
      <c r="AI2192" s="12" t="s">
        <v>60</v>
      </c>
      <c r="AJ2192" s="12" t="s">
        <v>170</v>
      </c>
      <c r="AK2192" s="12" t="s">
        <v>147</v>
      </c>
      <c r="AL2192" s="12" t="s">
        <v>1305</v>
      </c>
      <c r="AM2192" s="12" t="s">
        <v>64</v>
      </c>
      <c r="AN2192" s="15" t="e">
        <v>#N/A</v>
      </c>
      <c r="AO2192" t="str">
        <f>RIGHT('CMO Input'!$T2192,(LEN('CMO Input'!$T2192)-FIND(" ",'CMO Input'!$T2192,1)))</f>
        <v>4-5”</v>
      </c>
      <c r="AP2192">
        <f>'CMO Input'!$O2192</f>
        <v>4</v>
      </c>
      <c r="AR2192" t="str">
        <f>Table2[[#This Row],[Policy / Non Policy]]</f>
        <v>Policy</v>
      </c>
      <c r="AS2192" t="str">
        <f>'CMO Input'!$U2192</f>
        <v>Tier 1</v>
      </c>
      <c r="AT2192" t="str">
        <f>'CMO Input'!$P2192</f>
        <v>SI</v>
      </c>
      <c r="AU2192" t="str" cm="1">
        <f t="array" ref="AU21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2" s="8" t="str">
        <f>TEXT('CMO Input'!$D2192,"MMM-YY")</f>
        <v>September</v>
      </c>
    </row>
    <row r="2193" spans="1:48" x14ac:dyDescent="0.25">
      <c r="A2193" s="18">
        <v>510861868</v>
      </c>
      <c r="B2193" s="16" t="s">
        <v>180</v>
      </c>
      <c r="C2193" s="16" t="s">
        <v>989</v>
      </c>
      <c r="D2193" s="16" t="s">
        <v>157</v>
      </c>
      <c r="E2193" s="17">
        <v>24</v>
      </c>
      <c r="F2193" s="16" t="s">
        <v>46</v>
      </c>
      <c r="G2193" s="17" t="s">
        <v>998</v>
      </c>
      <c r="H2193" s="16" t="s">
        <v>1194</v>
      </c>
      <c r="I2193" s="16" t="s">
        <v>1146</v>
      </c>
      <c r="J2193" s="16" t="s">
        <v>1147</v>
      </c>
      <c r="K2193" s="18">
        <v>510861868</v>
      </c>
      <c r="L2193" s="16" t="s">
        <v>116</v>
      </c>
      <c r="M2193" s="16">
        <v>4.3</v>
      </c>
      <c r="N2193" s="16" t="s">
        <v>52</v>
      </c>
      <c r="O2193" s="16">
        <v>4</v>
      </c>
      <c r="P2193" s="16" t="s">
        <v>53</v>
      </c>
      <c r="Q2193" s="16">
        <v>131</v>
      </c>
      <c r="R2193" s="16" t="s">
        <v>54</v>
      </c>
      <c r="S2193" s="16" t="s">
        <v>117</v>
      </c>
      <c r="T2193" s="16" t="s">
        <v>118</v>
      </c>
      <c r="U2193" s="16" t="s">
        <v>94</v>
      </c>
      <c r="V2193" s="16" t="s">
        <v>58</v>
      </c>
      <c r="W2193" s="16" t="s">
        <v>95</v>
      </c>
      <c r="X2193" s="16" t="b">
        <v>0</v>
      </c>
      <c r="Y2193" s="16" t="b">
        <v>0</v>
      </c>
      <c r="Z2193" s="16" t="e">
        <v>#N/A</v>
      </c>
      <c r="AA2193" s="16">
        <v>0.56330000000000002</v>
      </c>
      <c r="AB2193" s="16">
        <v>0</v>
      </c>
      <c r="AC2193" s="16" t="s">
        <v>989</v>
      </c>
      <c r="AD2193" s="16" t="s">
        <v>1146</v>
      </c>
      <c r="AE2193" s="16" t="s">
        <v>1147</v>
      </c>
      <c r="AF2193" s="16" t="s">
        <v>1001</v>
      </c>
      <c r="AG2193" s="16" t="s">
        <v>6</v>
      </c>
      <c r="AH2193" s="16" t="b">
        <v>0</v>
      </c>
      <c r="AI2193" s="16" t="s">
        <v>60</v>
      </c>
      <c r="AJ2193" s="16" t="s">
        <v>170</v>
      </c>
      <c r="AK2193" s="16" t="s">
        <v>147</v>
      </c>
      <c r="AL2193" s="16" t="s">
        <v>1151</v>
      </c>
      <c r="AM2193" s="16" t="s">
        <v>64</v>
      </c>
      <c r="AN2193" s="19" t="e">
        <v>#N/A</v>
      </c>
      <c r="AO2193" t="str">
        <f>RIGHT('CMO Input'!$T2193,(LEN('CMO Input'!$T2193)-FIND(" ",'CMO Input'!$T2193,1)))</f>
        <v>4-5”</v>
      </c>
      <c r="AP2193">
        <f>'CMO Input'!$O2193</f>
        <v>4</v>
      </c>
      <c r="AR2193" t="str">
        <f>Table2[[#This Row],[Policy / Non Policy]]</f>
        <v>Policy</v>
      </c>
      <c r="AS2193" t="str">
        <f>'CMO Input'!$U2193</f>
        <v>Tier 1</v>
      </c>
      <c r="AT2193" t="str">
        <f>'CMO Input'!$P2193</f>
        <v>CI</v>
      </c>
      <c r="AU2193" t="str" cm="1">
        <f t="array" ref="AU21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3" s="8" t="str">
        <f>TEXT('CMO Input'!$D2193,"MMM-YY")</f>
        <v>September</v>
      </c>
    </row>
    <row r="2194" spans="1:48" x14ac:dyDescent="0.25">
      <c r="A2194" s="14">
        <v>510944404</v>
      </c>
      <c r="B2194" s="12" t="s">
        <v>180</v>
      </c>
      <c r="C2194" s="12" t="s">
        <v>989</v>
      </c>
      <c r="D2194" s="12" t="s">
        <v>157</v>
      </c>
      <c r="E2194" s="13">
        <v>24</v>
      </c>
      <c r="F2194" s="12" t="s">
        <v>46</v>
      </c>
      <c r="G2194" s="13" t="s">
        <v>998</v>
      </c>
      <c r="H2194" s="12" t="s">
        <v>1191</v>
      </c>
      <c r="I2194" s="12" t="s">
        <v>1210</v>
      </c>
      <c r="J2194" s="12" t="s">
        <v>1211</v>
      </c>
      <c r="K2194" s="14">
        <v>510944404</v>
      </c>
      <c r="L2194" s="12" t="s">
        <v>70</v>
      </c>
      <c r="M2194" s="12">
        <v>507.6</v>
      </c>
      <c r="N2194" s="12" t="s">
        <v>52</v>
      </c>
      <c r="O2194" s="12">
        <v>15</v>
      </c>
      <c r="P2194" s="12" t="s">
        <v>163</v>
      </c>
      <c r="Q2194" s="12">
        <v>158</v>
      </c>
      <c r="R2194" s="12" t="s">
        <v>54</v>
      </c>
      <c r="S2194" s="12" t="s">
        <v>1306</v>
      </c>
      <c r="T2194" s="12" t="s">
        <v>72</v>
      </c>
      <c r="U2194" s="12" t="s">
        <v>73</v>
      </c>
      <c r="V2194" s="12" t="s">
        <v>58</v>
      </c>
      <c r="W2194" s="12" t="s">
        <v>74</v>
      </c>
      <c r="X2194" s="12" t="b">
        <v>0</v>
      </c>
      <c r="Y2194" s="12" t="b">
        <v>0</v>
      </c>
      <c r="Z2194" s="12" t="e">
        <v>#N/A</v>
      </c>
      <c r="AA2194" s="12">
        <v>80.200800000000015</v>
      </c>
      <c r="AB2194" s="12">
        <v>0</v>
      </c>
      <c r="AC2194" s="12" t="s">
        <v>989</v>
      </c>
      <c r="AD2194" s="12" t="s">
        <v>1210</v>
      </c>
      <c r="AE2194" s="12" t="s">
        <v>1211</v>
      </c>
      <c r="AF2194" s="12" t="s">
        <v>1031</v>
      </c>
      <c r="AG2194" s="12" t="s">
        <v>6</v>
      </c>
      <c r="AH2194" s="12" t="b">
        <v>0</v>
      </c>
      <c r="AI2194" s="12" t="s">
        <v>39</v>
      </c>
      <c r="AJ2194" s="12" t="s">
        <v>170</v>
      </c>
      <c r="AK2194" s="12" t="s">
        <v>70</v>
      </c>
      <c r="AL2194" s="12" t="s">
        <v>1129</v>
      </c>
      <c r="AM2194" s="12" t="s">
        <v>64</v>
      </c>
      <c r="AN2194" s="15" t="e">
        <v>#N/A</v>
      </c>
      <c r="AO2194" t="str">
        <f>RIGHT('CMO Input'!$T2194,(LEN('CMO Input'!$T2194)-FIND(" ",'CMO Input'!$T2194,1)))</f>
        <v>&gt;12-17”</v>
      </c>
      <c r="AP2194">
        <f>'CMO Input'!$O2194</f>
        <v>15</v>
      </c>
      <c r="AR2194" t="str">
        <f>Table2[[#This Row],[Policy / Non Policy]]</f>
        <v>Policy</v>
      </c>
      <c r="AS2194" t="str">
        <f>'CMO Input'!$U2194</f>
        <v>Tier 2</v>
      </c>
      <c r="AT2194" t="str">
        <f>'CMO Input'!$P2194</f>
        <v>SI</v>
      </c>
      <c r="AU2194" t="str" cm="1">
        <f t="array" ref="AU21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194" s="8" t="str">
        <f>TEXT('CMO Input'!$D2194,"MMM-YY")</f>
        <v>September</v>
      </c>
    </row>
    <row r="2195" spans="1:48" x14ac:dyDescent="0.25">
      <c r="A2195" s="18">
        <v>510851763</v>
      </c>
      <c r="B2195" s="16" t="s">
        <v>180</v>
      </c>
      <c r="C2195" s="16" t="s">
        <v>989</v>
      </c>
      <c r="D2195" s="16" t="s">
        <v>157</v>
      </c>
      <c r="E2195" s="17">
        <v>24</v>
      </c>
      <c r="F2195" s="16" t="s">
        <v>46</v>
      </c>
      <c r="G2195" s="17" t="s">
        <v>998</v>
      </c>
      <c r="H2195" s="16" t="s">
        <v>1191</v>
      </c>
      <c r="I2195" s="16" t="s">
        <v>1226</v>
      </c>
      <c r="J2195" s="16" t="s">
        <v>1307</v>
      </c>
      <c r="K2195" s="18">
        <v>510851763</v>
      </c>
      <c r="L2195" s="16" t="s">
        <v>116</v>
      </c>
      <c r="M2195" s="16">
        <v>5.3</v>
      </c>
      <c r="N2195" s="16" t="s">
        <v>52</v>
      </c>
      <c r="O2195" s="16">
        <v>6</v>
      </c>
      <c r="P2195" s="16" t="s">
        <v>163</v>
      </c>
      <c r="Q2195" s="16">
        <v>113</v>
      </c>
      <c r="R2195" s="16" t="s">
        <v>54</v>
      </c>
      <c r="S2195" s="16" t="s">
        <v>134</v>
      </c>
      <c r="T2195" s="16" t="s">
        <v>135</v>
      </c>
      <c r="U2195" s="16" t="s">
        <v>94</v>
      </c>
      <c r="V2195" s="16" t="s">
        <v>58</v>
      </c>
      <c r="W2195" s="16" t="s">
        <v>95</v>
      </c>
      <c r="X2195" s="16" t="b">
        <v>0</v>
      </c>
      <c r="Y2195" s="16" t="b">
        <v>0</v>
      </c>
      <c r="Z2195" s="16" t="e">
        <v>#N/A</v>
      </c>
      <c r="AA2195" s="16">
        <v>0.59889999999999999</v>
      </c>
      <c r="AB2195" s="16">
        <v>0</v>
      </c>
      <c r="AC2195" s="16" t="s">
        <v>989</v>
      </c>
      <c r="AD2195" s="16" t="s">
        <v>1226</v>
      </c>
      <c r="AE2195" s="16" t="s">
        <v>1307</v>
      </c>
      <c r="AF2195" s="16" t="s">
        <v>1025</v>
      </c>
      <c r="AG2195" s="16" t="s">
        <v>6</v>
      </c>
      <c r="AH2195" s="16" t="b">
        <v>0</v>
      </c>
      <c r="AI2195" s="16" t="s">
        <v>60</v>
      </c>
      <c r="AJ2195" s="16" t="s">
        <v>170</v>
      </c>
      <c r="AK2195" s="16" t="s">
        <v>147</v>
      </c>
      <c r="AL2195" s="16" t="s">
        <v>1036</v>
      </c>
      <c r="AM2195" s="16" t="s">
        <v>64</v>
      </c>
      <c r="AN2195" s="19" t="e">
        <v>#N/A</v>
      </c>
      <c r="AO2195" t="str">
        <f>RIGHT('CMO Input'!$T2195,(LEN('CMO Input'!$T2195)-FIND(" ",'CMO Input'!$T2195,1)))</f>
        <v>6-7”</v>
      </c>
      <c r="AP2195">
        <f>'CMO Input'!$O2195</f>
        <v>6</v>
      </c>
      <c r="AR2195" t="str">
        <f>Table2[[#This Row],[Policy / Non Policy]]</f>
        <v>Policy</v>
      </c>
      <c r="AS2195" t="str">
        <f>'CMO Input'!$U2195</f>
        <v>Tier 1</v>
      </c>
      <c r="AT2195" t="str">
        <f>'CMO Input'!$P2195</f>
        <v>SI</v>
      </c>
      <c r="AU2195" t="str" cm="1">
        <f t="array" ref="AU21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95" s="8" t="str">
        <f>TEXT('CMO Input'!$D2195,"MMM-YY")</f>
        <v>September</v>
      </c>
    </row>
    <row r="2196" spans="1:48" x14ac:dyDescent="0.25">
      <c r="A2196" s="14">
        <v>220001558486</v>
      </c>
      <c r="B2196" s="12" t="s">
        <v>180</v>
      </c>
      <c r="C2196" s="12" t="s">
        <v>989</v>
      </c>
      <c r="D2196" s="12" t="s">
        <v>157</v>
      </c>
      <c r="E2196" s="13">
        <v>24</v>
      </c>
      <c r="F2196" s="12" t="s">
        <v>46</v>
      </c>
      <c r="G2196" s="13" t="s">
        <v>998</v>
      </c>
      <c r="H2196" s="12" t="s">
        <v>1191</v>
      </c>
      <c r="I2196" s="12" t="s">
        <v>1226</v>
      </c>
      <c r="J2196" s="12" t="s">
        <v>1307</v>
      </c>
      <c r="K2196" s="14">
        <v>220001558486</v>
      </c>
      <c r="L2196" s="12" t="s">
        <v>116</v>
      </c>
      <c r="M2196" s="12">
        <v>6</v>
      </c>
      <c r="N2196" s="12" t="s">
        <v>52</v>
      </c>
      <c r="O2196" s="12">
        <v>4</v>
      </c>
      <c r="P2196" s="12" t="s">
        <v>163</v>
      </c>
      <c r="Q2196" s="12">
        <v>21</v>
      </c>
      <c r="R2196" s="12" t="s">
        <v>54</v>
      </c>
      <c r="S2196" s="12" t="s">
        <v>117</v>
      </c>
      <c r="T2196" s="12" t="s">
        <v>118</v>
      </c>
      <c r="U2196" s="12" t="s">
        <v>94</v>
      </c>
      <c r="V2196" s="12" t="s">
        <v>58</v>
      </c>
      <c r="W2196" s="12" t="s">
        <v>95</v>
      </c>
      <c r="X2196" s="12" t="b">
        <v>0</v>
      </c>
      <c r="Y2196" s="12" t="b">
        <v>0</v>
      </c>
      <c r="Z2196" s="12" t="e">
        <v>#N/A</v>
      </c>
      <c r="AA2196" s="12">
        <v>0.126</v>
      </c>
      <c r="AB2196" s="12">
        <v>0</v>
      </c>
      <c r="AC2196" s="12" t="s">
        <v>989</v>
      </c>
      <c r="AD2196" s="12" t="s">
        <v>1226</v>
      </c>
      <c r="AE2196" s="12" t="s">
        <v>1307</v>
      </c>
      <c r="AF2196" s="12" t="s">
        <v>1025</v>
      </c>
      <c r="AG2196" s="12" t="s">
        <v>6</v>
      </c>
      <c r="AH2196" s="12" t="b">
        <v>0</v>
      </c>
      <c r="AI2196" s="12" t="s">
        <v>60</v>
      </c>
      <c r="AJ2196" s="12" t="s">
        <v>170</v>
      </c>
      <c r="AK2196" s="12" t="s">
        <v>147</v>
      </c>
      <c r="AL2196" s="12" t="s">
        <v>1036</v>
      </c>
      <c r="AM2196" s="12" t="s">
        <v>64</v>
      </c>
      <c r="AN2196" s="15" t="e">
        <v>#N/A</v>
      </c>
      <c r="AO2196" t="str">
        <f>RIGHT('CMO Input'!$T2196,(LEN('CMO Input'!$T2196)-FIND(" ",'CMO Input'!$T2196,1)))</f>
        <v>4-5”</v>
      </c>
      <c r="AP2196">
        <f>'CMO Input'!$O2196</f>
        <v>4</v>
      </c>
      <c r="AR2196" t="str">
        <f>Table2[[#This Row],[Policy / Non Policy]]</f>
        <v>Policy</v>
      </c>
      <c r="AS2196" t="str">
        <f>'CMO Input'!$U2196</f>
        <v>Tier 1</v>
      </c>
      <c r="AT2196" t="str">
        <f>'CMO Input'!$P2196</f>
        <v>SI</v>
      </c>
      <c r="AU2196" t="str" cm="1">
        <f t="array" ref="AU21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6" s="8" t="str">
        <f>TEXT('CMO Input'!$D2196,"MMM-YY")</f>
        <v>September</v>
      </c>
    </row>
    <row r="2197" spans="1:48" x14ac:dyDescent="0.25">
      <c r="A2197" s="18">
        <v>510801821</v>
      </c>
      <c r="B2197" s="16" t="s">
        <v>180</v>
      </c>
      <c r="C2197" s="16" t="s">
        <v>989</v>
      </c>
      <c r="D2197" s="16" t="s">
        <v>157</v>
      </c>
      <c r="E2197" s="17">
        <v>24</v>
      </c>
      <c r="F2197" s="16" t="s">
        <v>46</v>
      </c>
      <c r="G2197" s="17" t="s">
        <v>998</v>
      </c>
      <c r="H2197" s="16" t="s">
        <v>1194</v>
      </c>
      <c r="I2197" s="16" t="s">
        <v>1275</v>
      </c>
      <c r="J2197" s="16" t="s">
        <v>1294</v>
      </c>
      <c r="K2197" s="18">
        <v>510801821</v>
      </c>
      <c r="L2197" s="16" t="s">
        <v>116</v>
      </c>
      <c r="M2197" s="16">
        <v>3.7</v>
      </c>
      <c r="N2197" s="16" t="s">
        <v>52</v>
      </c>
      <c r="O2197" s="16">
        <v>4</v>
      </c>
      <c r="P2197" s="16" t="s">
        <v>163</v>
      </c>
      <c r="Q2197" s="16">
        <v>26</v>
      </c>
      <c r="R2197" s="16" t="s">
        <v>54</v>
      </c>
      <c r="S2197" s="16" t="s">
        <v>117</v>
      </c>
      <c r="T2197" s="16" t="s">
        <v>118</v>
      </c>
      <c r="U2197" s="16" t="s">
        <v>94</v>
      </c>
      <c r="V2197" s="16" t="s">
        <v>58</v>
      </c>
      <c r="W2197" s="16" t="s">
        <v>95</v>
      </c>
      <c r="X2197" s="16" t="b">
        <v>0</v>
      </c>
      <c r="Y2197" s="16" t="b">
        <v>0</v>
      </c>
      <c r="Z2197" s="16" t="e">
        <v>#N/A</v>
      </c>
      <c r="AA2197" s="16">
        <v>9.6200000000000008E-2</v>
      </c>
      <c r="AB2197" s="16">
        <v>0</v>
      </c>
      <c r="AC2197" s="16" t="s">
        <v>989</v>
      </c>
      <c r="AD2197" s="16" t="s">
        <v>1275</v>
      </c>
      <c r="AE2197" s="16" t="s">
        <v>1294</v>
      </c>
      <c r="AF2197" s="16" t="s">
        <v>1025</v>
      </c>
      <c r="AG2197" s="16" t="s">
        <v>6</v>
      </c>
      <c r="AH2197" s="16" t="b">
        <v>0</v>
      </c>
      <c r="AI2197" s="16" t="s">
        <v>60</v>
      </c>
      <c r="AJ2197" s="16" t="s">
        <v>170</v>
      </c>
      <c r="AK2197" s="16" t="s">
        <v>147</v>
      </c>
      <c r="AL2197" s="16" t="s">
        <v>1032</v>
      </c>
      <c r="AM2197" s="16" t="s">
        <v>64</v>
      </c>
      <c r="AN2197" s="19" t="e">
        <v>#N/A</v>
      </c>
      <c r="AO2197" t="str">
        <f>RIGHT('CMO Input'!$T2197,(LEN('CMO Input'!$T2197)-FIND(" ",'CMO Input'!$T2197,1)))</f>
        <v>4-5”</v>
      </c>
      <c r="AP2197">
        <f>'CMO Input'!$O2197</f>
        <v>4</v>
      </c>
      <c r="AR2197" t="str">
        <f>Table2[[#This Row],[Policy / Non Policy]]</f>
        <v>Policy</v>
      </c>
      <c r="AS2197" t="str">
        <f>'CMO Input'!$U2197</f>
        <v>Tier 1</v>
      </c>
      <c r="AT2197" t="str">
        <f>'CMO Input'!$P2197</f>
        <v>SI</v>
      </c>
      <c r="AU2197" t="str" cm="1">
        <f t="array" ref="AU21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7" s="8" t="str">
        <f>TEXT('CMO Input'!$D2197,"MMM-YY")</f>
        <v>September</v>
      </c>
    </row>
    <row r="2198" spans="1:48" x14ac:dyDescent="0.25">
      <c r="A2198" s="14">
        <v>220000836500</v>
      </c>
      <c r="B2198" s="12" t="s">
        <v>180</v>
      </c>
      <c r="C2198" s="12" t="s">
        <v>989</v>
      </c>
      <c r="D2198" s="12" t="s">
        <v>157</v>
      </c>
      <c r="E2198" s="13">
        <v>24</v>
      </c>
      <c r="F2198" s="12" t="s">
        <v>46</v>
      </c>
      <c r="G2198" s="13" t="s">
        <v>998</v>
      </c>
      <c r="H2198" s="12" t="s">
        <v>1194</v>
      </c>
      <c r="I2198" s="12" t="s">
        <v>1275</v>
      </c>
      <c r="J2198" s="12" t="s">
        <v>1294</v>
      </c>
      <c r="K2198" s="14">
        <v>220000836500</v>
      </c>
      <c r="L2198" s="12" t="s">
        <v>116</v>
      </c>
      <c r="M2198" s="12">
        <v>2.2999999999999998</v>
      </c>
      <c r="N2198" s="12" t="s">
        <v>52</v>
      </c>
      <c r="O2198" s="12">
        <v>6</v>
      </c>
      <c r="P2198" s="12" t="s">
        <v>163</v>
      </c>
      <c r="Q2198" s="12">
        <v>190</v>
      </c>
      <c r="R2198" s="12" t="s">
        <v>54</v>
      </c>
      <c r="S2198" s="12" t="s">
        <v>134</v>
      </c>
      <c r="T2198" s="12" t="s">
        <v>135</v>
      </c>
      <c r="U2198" s="12" t="s">
        <v>94</v>
      </c>
      <c r="V2198" s="12" t="s">
        <v>58</v>
      </c>
      <c r="W2198" s="12" t="s">
        <v>95</v>
      </c>
      <c r="X2198" s="12" t="b">
        <v>0</v>
      </c>
      <c r="Y2198" s="12" t="b">
        <v>0</v>
      </c>
      <c r="Z2198" s="12" t="e">
        <v>#N/A</v>
      </c>
      <c r="AA2198" s="12">
        <v>0.437</v>
      </c>
      <c r="AB2198" s="12">
        <v>0</v>
      </c>
      <c r="AC2198" s="12" t="s">
        <v>989</v>
      </c>
      <c r="AD2198" s="12" t="s">
        <v>1275</v>
      </c>
      <c r="AE2198" s="12" t="s">
        <v>1294</v>
      </c>
      <c r="AF2198" s="12" t="s">
        <v>1025</v>
      </c>
      <c r="AG2198" s="12" t="s">
        <v>6</v>
      </c>
      <c r="AH2198" s="12" t="b">
        <v>0</v>
      </c>
      <c r="AI2198" s="12" t="s">
        <v>60</v>
      </c>
      <c r="AJ2198" s="12" t="s">
        <v>170</v>
      </c>
      <c r="AK2198" s="12" t="s">
        <v>147</v>
      </c>
      <c r="AL2198" s="12" t="s">
        <v>1032</v>
      </c>
      <c r="AM2198" s="12" t="s">
        <v>64</v>
      </c>
      <c r="AN2198" s="15" t="e">
        <v>#N/A</v>
      </c>
      <c r="AO2198" t="str">
        <f>RIGHT('CMO Input'!$T2198,(LEN('CMO Input'!$T2198)-FIND(" ",'CMO Input'!$T2198,1)))</f>
        <v>6-7”</v>
      </c>
      <c r="AP2198">
        <f>'CMO Input'!$O2198</f>
        <v>6</v>
      </c>
      <c r="AR2198" t="str">
        <f>Table2[[#This Row],[Policy / Non Policy]]</f>
        <v>Policy</v>
      </c>
      <c r="AS2198" t="str">
        <f>'CMO Input'!$U2198</f>
        <v>Tier 1</v>
      </c>
      <c r="AT2198" t="str">
        <f>'CMO Input'!$P2198</f>
        <v>SI</v>
      </c>
      <c r="AU2198" t="str" cm="1">
        <f t="array" ref="AU21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198" s="8" t="str">
        <f>TEXT('CMO Input'!$D2198,"MMM-YY")</f>
        <v>September</v>
      </c>
    </row>
    <row r="2199" spans="1:48" x14ac:dyDescent="0.25">
      <c r="A2199" s="18">
        <v>510964486</v>
      </c>
      <c r="B2199" s="16" t="s">
        <v>180</v>
      </c>
      <c r="C2199" s="16" t="s">
        <v>989</v>
      </c>
      <c r="D2199" s="16" t="s">
        <v>157</v>
      </c>
      <c r="E2199" s="17">
        <v>24</v>
      </c>
      <c r="F2199" s="16" t="s">
        <v>46</v>
      </c>
      <c r="G2199" s="17" t="s">
        <v>1044</v>
      </c>
      <c r="H2199" s="16" t="s">
        <v>1204</v>
      </c>
      <c r="I2199" s="16" t="s">
        <v>1286</v>
      </c>
      <c r="J2199" s="16" t="s">
        <v>1287</v>
      </c>
      <c r="K2199" s="18">
        <v>510964486</v>
      </c>
      <c r="L2199" s="16" t="s">
        <v>116</v>
      </c>
      <c r="M2199" s="16">
        <v>3.2</v>
      </c>
      <c r="N2199" s="16" t="s">
        <v>52</v>
      </c>
      <c r="O2199" s="16">
        <v>100</v>
      </c>
      <c r="P2199" s="16" t="s">
        <v>91</v>
      </c>
      <c r="Q2199" s="16">
        <v>28</v>
      </c>
      <c r="R2199" s="16" t="s">
        <v>220</v>
      </c>
      <c r="S2199" s="16" t="s">
        <v>221</v>
      </c>
      <c r="T2199" s="16" t="s">
        <v>118</v>
      </c>
      <c r="U2199" s="16" t="s">
        <v>94</v>
      </c>
      <c r="V2199" s="16" t="s">
        <v>58</v>
      </c>
      <c r="W2199" s="16" t="s">
        <v>95</v>
      </c>
      <c r="X2199" s="16" t="b">
        <v>0</v>
      </c>
      <c r="Y2199" s="16" t="b">
        <v>0</v>
      </c>
      <c r="Z2199" s="16" t="e">
        <v>#N/A</v>
      </c>
      <c r="AA2199" s="16">
        <v>8.9599999999999999E-2</v>
      </c>
      <c r="AB2199" s="16">
        <v>0</v>
      </c>
      <c r="AC2199" s="16" t="s">
        <v>989</v>
      </c>
      <c r="AD2199" s="16" t="s">
        <v>1286</v>
      </c>
      <c r="AE2199" s="16" t="s">
        <v>1287</v>
      </c>
      <c r="AF2199" s="16" t="s">
        <v>1046</v>
      </c>
      <c r="AG2199" s="16" t="s">
        <v>6</v>
      </c>
      <c r="AH2199" s="16" t="b">
        <v>0</v>
      </c>
      <c r="AI2199" s="16" t="s">
        <v>60</v>
      </c>
      <c r="AJ2199" s="16" t="s">
        <v>166</v>
      </c>
      <c r="AK2199" s="16"/>
      <c r="AL2199" s="16" t="s">
        <v>1060</v>
      </c>
      <c r="AM2199" s="16" t="s">
        <v>64</v>
      </c>
      <c r="AN2199" s="19" t="e">
        <v>#N/A</v>
      </c>
      <c r="AO2199" t="str">
        <f>RIGHT('CMO Input'!$T2199,(LEN('CMO Input'!$T2199)-FIND(" ",'CMO Input'!$T2199,1)))</f>
        <v>4-5”</v>
      </c>
      <c r="AP2199">
        <f>'CMO Input'!$O2199</f>
        <v>100</v>
      </c>
      <c r="AR2199" t="str">
        <f>Table2[[#This Row],[Policy / Non Policy]]</f>
        <v>Policy</v>
      </c>
      <c r="AS2199" t="str">
        <f>'CMO Input'!$U2199</f>
        <v>Tier 1</v>
      </c>
      <c r="AT2199" t="str">
        <f>'CMO Input'!$P2199</f>
        <v>DI</v>
      </c>
      <c r="AU2199" t="str" cm="1">
        <f t="array" ref="AU21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199" s="8" t="str">
        <f>TEXT('CMO Input'!$D2199,"MMM-YY")</f>
        <v>September</v>
      </c>
    </row>
    <row r="2200" spans="1:48" x14ac:dyDescent="0.25">
      <c r="A2200" s="14">
        <v>510964487</v>
      </c>
      <c r="B2200" s="12" t="s">
        <v>180</v>
      </c>
      <c r="C2200" s="12" t="s">
        <v>989</v>
      </c>
      <c r="D2200" s="12" t="s">
        <v>157</v>
      </c>
      <c r="E2200" s="13">
        <v>24</v>
      </c>
      <c r="F2200" s="12" t="s">
        <v>46</v>
      </c>
      <c r="G2200" s="13" t="s">
        <v>1044</v>
      </c>
      <c r="H2200" s="12" t="s">
        <v>1204</v>
      </c>
      <c r="I2200" s="12" t="s">
        <v>1286</v>
      </c>
      <c r="J2200" s="12" t="s">
        <v>1287</v>
      </c>
      <c r="K2200" s="14">
        <v>510964487</v>
      </c>
      <c r="L2200" s="12" t="s">
        <v>116</v>
      </c>
      <c r="M2200" s="12">
        <v>3.3</v>
      </c>
      <c r="N2200" s="12" t="s">
        <v>52</v>
      </c>
      <c r="O2200" s="12">
        <v>100</v>
      </c>
      <c r="P2200" s="12" t="s">
        <v>91</v>
      </c>
      <c r="Q2200" s="12">
        <v>100</v>
      </c>
      <c r="R2200" s="12" t="s">
        <v>220</v>
      </c>
      <c r="S2200" s="12" t="s">
        <v>221</v>
      </c>
      <c r="T2200" s="12" t="s">
        <v>118</v>
      </c>
      <c r="U2200" s="12" t="s">
        <v>94</v>
      </c>
      <c r="V2200" s="12" t="s">
        <v>58</v>
      </c>
      <c r="W2200" s="12" t="s">
        <v>95</v>
      </c>
      <c r="X2200" s="12" t="b">
        <v>0</v>
      </c>
      <c r="Y2200" s="12" t="b">
        <v>0</v>
      </c>
      <c r="Z2200" s="12" t="e">
        <v>#N/A</v>
      </c>
      <c r="AA2200" s="12">
        <v>0.33</v>
      </c>
      <c r="AB2200" s="12">
        <v>0</v>
      </c>
      <c r="AC2200" s="12" t="s">
        <v>989</v>
      </c>
      <c r="AD2200" s="12" t="s">
        <v>1286</v>
      </c>
      <c r="AE2200" s="12" t="s">
        <v>1287</v>
      </c>
      <c r="AF2200" s="12" t="s">
        <v>1046</v>
      </c>
      <c r="AG2200" s="12" t="s">
        <v>6</v>
      </c>
      <c r="AH2200" s="12" t="b">
        <v>0</v>
      </c>
      <c r="AI2200" s="12" t="s">
        <v>60</v>
      </c>
      <c r="AJ2200" s="12" t="s">
        <v>166</v>
      </c>
      <c r="AK2200" s="12" t="s">
        <v>147</v>
      </c>
      <c r="AL2200" s="12" t="s">
        <v>1060</v>
      </c>
      <c r="AM2200" s="12" t="s">
        <v>64</v>
      </c>
      <c r="AN2200" s="15" t="e">
        <v>#N/A</v>
      </c>
      <c r="AO2200" t="str">
        <f>RIGHT('CMO Input'!$T2200,(LEN('CMO Input'!$T2200)-FIND(" ",'CMO Input'!$T2200,1)))</f>
        <v>4-5”</v>
      </c>
      <c r="AP2200">
        <f>'CMO Input'!$O2200</f>
        <v>100</v>
      </c>
      <c r="AR2200" t="str">
        <f>Table2[[#This Row],[Policy / Non Policy]]</f>
        <v>Policy</v>
      </c>
      <c r="AS2200" t="str">
        <f>'CMO Input'!$U2200</f>
        <v>Tier 1</v>
      </c>
      <c r="AT2200" t="str">
        <f>'CMO Input'!$P2200</f>
        <v>DI</v>
      </c>
      <c r="AU2200" t="str" cm="1">
        <f t="array" ref="AU22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00" s="8" t="str">
        <f>TEXT('CMO Input'!$D2200,"MMM-YY")</f>
        <v>September</v>
      </c>
    </row>
    <row r="2201" spans="1:48" x14ac:dyDescent="0.25">
      <c r="A2201" s="18">
        <v>510949097</v>
      </c>
      <c r="B2201" s="16" t="s">
        <v>180</v>
      </c>
      <c r="C2201" s="16" t="s">
        <v>989</v>
      </c>
      <c r="D2201" s="16" t="s">
        <v>157</v>
      </c>
      <c r="E2201" s="17">
        <v>24</v>
      </c>
      <c r="F2201" s="16" t="s">
        <v>46</v>
      </c>
      <c r="G2201" s="17" t="s">
        <v>1044</v>
      </c>
      <c r="H2201" s="16" t="s">
        <v>1204</v>
      </c>
      <c r="I2201" s="16" t="s">
        <v>1164</v>
      </c>
      <c r="J2201" s="16" t="s">
        <v>1308</v>
      </c>
      <c r="K2201" s="18">
        <v>510949097</v>
      </c>
      <c r="L2201" s="16" t="s">
        <v>116</v>
      </c>
      <c r="M2201" s="16">
        <v>2.2000000000000002</v>
      </c>
      <c r="N2201" s="16" t="s">
        <v>52</v>
      </c>
      <c r="O2201" s="16">
        <v>6</v>
      </c>
      <c r="P2201" s="16" t="s">
        <v>163</v>
      </c>
      <c r="Q2201" s="16">
        <v>15</v>
      </c>
      <c r="R2201" s="16" t="s">
        <v>54</v>
      </c>
      <c r="S2201" s="16" t="s">
        <v>134</v>
      </c>
      <c r="T2201" s="16" t="s">
        <v>135</v>
      </c>
      <c r="U2201" s="16" t="s">
        <v>94</v>
      </c>
      <c r="V2201" s="16" t="s">
        <v>58</v>
      </c>
      <c r="W2201" s="16" t="s">
        <v>95</v>
      </c>
      <c r="X2201" s="16" t="b">
        <v>0</v>
      </c>
      <c r="Y2201" s="16" t="b">
        <v>0</v>
      </c>
      <c r="Z2201" s="16" t="e">
        <v>#N/A</v>
      </c>
      <c r="AA2201" s="16">
        <v>3.3000000000000002E-2</v>
      </c>
      <c r="AB2201" s="16">
        <v>0</v>
      </c>
      <c r="AC2201" s="16" t="s">
        <v>989</v>
      </c>
      <c r="AD2201" s="16" t="s">
        <v>1164</v>
      </c>
      <c r="AE2201" s="16" t="s">
        <v>1308</v>
      </c>
      <c r="AF2201" s="16" t="s">
        <v>1010</v>
      </c>
      <c r="AG2201" s="16" t="s">
        <v>6</v>
      </c>
      <c r="AH2201" s="16" t="b">
        <v>0</v>
      </c>
      <c r="AI2201" s="16" t="s">
        <v>60</v>
      </c>
      <c r="AJ2201" s="16" t="s">
        <v>827</v>
      </c>
      <c r="AK2201" s="16" t="s">
        <v>147</v>
      </c>
      <c r="AL2201" s="16" t="s">
        <v>1166</v>
      </c>
      <c r="AM2201" s="16" t="s">
        <v>64</v>
      </c>
      <c r="AN2201" s="19" t="e">
        <v>#N/A</v>
      </c>
      <c r="AO2201" t="str">
        <f>RIGHT('CMO Input'!$T2201,(LEN('CMO Input'!$T2201)-FIND(" ",'CMO Input'!$T2201,1)))</f>
        <v>6-7”</v>
      </c>
      <c r="AP2201">
        <f>'CMO Input'!$O2201</f>
        <v>6</v>
      </c>
      <c r="AR2201" t="str">
        <f>Table2[[#This Row],[Policy / Non Policy]]</f>
        <v>Policy</v>
      </c>
      <c r="AS2201" t="str">
        <f>'CMO Input'!$U2201</f>
        <v>Tier 1</v>
      </c>
      <c r="AT2201" t="str">
        <f>'CMO Input'!$P2201</f>
        <v>SI</v>
      </c>
      <c r="AU2201" t="str" cm="1">
        <f t="array" ref="AU22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01" s="8" t="str">
        <f>TEXT('CMO Input'!$D2201,"MMM-YY")</f>
        <v>September</v>
      </c>
    </row>
    <row r="2202" spans="1:48" x14ac:dyDescent="0.25">
      <c r="A2202" s="14">
        <v>510949096</v>
      </c>
      <c r="B2202" s="12" t="s">
        <v>180</v>
      </c>
      <c r="C2202" s="12" t="s">
        <v>989</v>
      </c>
      <c r="D2202" s="12" t="s">
        <v>157</v>
      </c>
      <c r="E2202" s="13">
        <v>24</v>
      </c>
      <c r="F2202" s="12" t="s">
        <v>46</v>
      </c>
      <c r="G2202" s="13" t="s">
        <v>1044</v>
      </c>
      <c r="H2202" s="12" t="s">
        <v>1204</v>
      </c>
      <c r="I2202" s="12" t="s">
        <v>1164</v>
      </c>
      <c r="J2202" s="12" t="s">
        <v>1190</v>
      </c>
      <c r="K2202" s="14">
        <v>510949096</v>
      </c>
      <c r="L2202" s="12" t="s">
        <v>116</v>
      </c>
      <c r="M2202" s="12">
        <v>9.6</v>
      </c>
      <c r="N2202" s="12" t="s">
        <v>52</v>
      </c>
      <c r="O2202" s="12">
        <v>6</v>
      </c>
      <c r="P2202" s="12" t="s">
        <v>163</v>
      </c>
      <c r="Q2202" s="12">
        <v>82</v>
      </c>
      <c r="R2202" s="12" t="s">
        <v>54</v>
      </c>
      <c r="S2202" s="12" t="s">
        <v>134</v>
      </c>
      <c r="T2202" s="12" t="s">
        <v>135</v>
      </c>
      <c r="U2202" s="12" t="s">
        <v>94</v>
      </c>
      <c r="V2202" s="12" t="s">
        <v>58</v>
      </c>
      <c r="W2202" s="12" t="s">
        <v>95</v>
      </c>
      <c r="X2202" s="12" t="b">
        <v>0</v>
      </c>
      <c r="Y2202" s="12" t="b">
        <v>0</v>
      </c>
      <c r="Z2202" s="12" t="e">
        <v>#N/A</v>
      </c>
      <c r="AA2202" s="12">
        <v>0.7871999999999999</v>
      </c>
      <c r="AB2202" s="12">
        <v>0</v>
      </c>
      <c r="AC2202" s="12" t="s">
        <v>989</v>
      </c>
      <c r="AD2202" s="12" t="s">
        <v>1164</v>
      </c>
      <c r="AE2202" s="12" t="s">
        <v>1190</v>
      </c>
      <c r="AF2202" s="12" t="s">
        <v>1010</v>
      </c>
      <c r="AG2202" s="12" t="s">
        <v>6</v>
      </c>
      <c r="AH2202" s="12" t="b">
        <v>0</v>
      </c>
      <c r="AI2202" s="12" t="s">
        <v>60</v>
      </c>
      <c r="AJ2202" s="12" t="s">
        <v>827</v>
      </c>
      <c r="AK2202" s="12" t="s">
        <v>147</v>
      </c>
      <c r="AL2202" s="12" t="s">
        <v>1166</v>
      </c>
      <c r="AM2202" s="12" t="s">
        <v>64</v>
      </c>
      <c r="AN2202" s="15" t="e">
        <v>#N/A</v>
      </c>
      <c r="AO2202" t="str">
        <f>RIGHT('CMO Input'!$T2202,(LEN('CMO Input'!$T2202)-FIND(" ",'CMO Input'!$T2202,1)))</f>
        <v>6-7”</v>
      </c>
      <c r="AP2202">
        <f>'CMO Input'!$O2202</f>
        <v>6</v>
      </c>
      <c r="AR2202" t="str">
        <f>Table2[[#This Row],[Policy / Non Policy]]</f>
        <v>Policy</v>
      </c>
      <c r="AS2202" t="str">
        <f>'CMO Input'!$U2202</f>
        <v>Tier 1</v>
      </c>
      <c r="AT2202" t="str">
        <f>'CMO Input'!$P2202</f>
        <v>SI</v>
      </c>
      <c r="AU2202" t="str" cm="1">
        <f t="array" ref="AU22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02" s="8" t="str">
        <f>TEXT('CMO Input'!$D2202,"MMM-YY")</f>
        <v>September</v>
      </c>
    </row>
    <row r="2203" spans="1:48" x14ac:dyDescent="0.25">
      <c r="A2203" s="18">
        <v>220001337503</v>
      </c>
      <c r="B2203" s="16" t="s">
        <v>180</v>
      </c>
      <c r="C2203" s="16" t="s">
        <v>989</v>
      </c>
      <c r="D2203" s="16" t="s">
        <v>157</v>
      </c>
      <c r="E2203" s="17">
        <v>24</v>
      </c>
      <c r="F2203" s="16" t="s">
        <v>46</v>
      </c>
      <c r="G2203" s="17" t="s">
        <v>1044</v>
      </c>
      <c r="H2203" s="16" t="s">
        <v>159</v>
      </c>
      <c r="I2203" s="16" t="s">
        <v>1309</v>
      </c>
      <c r="J2203" s="16" t="s">
        <v>1310</v>
      </c>
      <c r="K2203" s="18">
        <v>220001337503</v>
      </c>
      <c r="L2203" s="16" t="s">
        <v>116</v>
      </c>
      <c r="M2203" s="16">
        <v>2.5</v>
      </c>
      <c r="N2203" s="16" t="s">
        <v>52</v>
      </c>
      <c r="O2203" s="16">
        <v>6</v>
      </c>
      <c r="P2203" s="16" t="s">
        <v>53</v>
      </c>
      <c r="Q2203" s="16">
        <v>83</v>
      </c>
      <c r="R2203" s="16" t="s">
        <v>54</v>
      </c>
      <c r="S2203" s="16" t="s">
        <v>134</v>
      </c>
      <c r="T2203" s="16" t="s">
        <v>135</v>
      </c>
      <c r="U2203" s="16" t="s">
        <v>94</v>
      </c>
      <c r="V2203" s="16" t="s">
        <v>58</v>
      </c>
      <c r="W2203" s="16" t="s">
        <v>95</v>
      </c>
      <c r="X2203" s="16" t="b">
        <v>0</v>
      </c>
      <c r="Y2203" s="16" t="b">
        <v>0</v>
      </c>
      <c r="Z2203" s="16" t="e">
        <v>#N/A</v>
      </c>
      <c r="AA2203" s="16">
        <v>0.20750000000000002</v>
      </c>
      <c r="AB2203" s="16">
        <v>0</v>
      </c>
      <c r="AC2203" s="16" t="s">
        <v>989</v>
      </c>
      <c r="AD2203" s="16" t="s">
        <v>1309</v>
      </c>
      <c r="AE2203" s="16" t="s">
        <v>1310</v>
      </c>
      <c r="AF2203" s="16" t="s">
        <v>1010</v>
      </c>
      <c r="AG2203" s="16" t="s">
        <v>6</v>
      </c>
      <c r="AH2203" s="16" t="b">
        <v>0</v>
      </c>
      <c r="AI2203" s="16" t="s">
        <v>60</v>
      </c>
      <c r="AJ2203" s="16" t="s">
        <v>827</v>
      </c>
      <c r="AK2203" s="16" t="s">
        <v>147</v>
      </c>
      <c r="AL2203" s="16" t="s">
        <v>1041</v>
      </c>
      <c r="AM2203" s="16" t="s">
        <v>64</v>
      </c>
      <c r="AN2203" s="19" t="e">
        <v>#N/A</v>
      </c>
      <c r="AO2203" t="str">
        <f>RIGHT('CMO Input'!$T2203,(LEN('CMO Input'!$T2203)-FIND(" ",'CMO Input'!$T2203,1)))</f>
        <v>6-7”</v>
      </c>
      <c r="AP2203">
        <f>'CMO Input'!$O2203</f>
        <v>6</v>
      </c>
      <c r="AR2203" t="str">
        <f>Table2[[#This Row],[Policy / Non Policy]]</f>
        <v>Policy</v>
      </c>
      <c r="AS2203" t="str">
        <f>'CMO Input'!$U2203</f>
        <v>Tier 1</v>
      </c>
      <c r="AT2203" t="str">
        <f>'CMO Input'!$P2203</f>
        <v>CI</v>
      </c>
      <c r="AU2203" t="str" cm="1">
        <f t="array" ref="AU22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03" s="8" t="str">
        <f>TEXT('CMO Input'!$D2203,"MMM-YY")</f>
        <v>September</v>
      </c>
    </row>
    <row r="2204" spans="1:48" x14ac:dyDescent="0.25">
      <c r="A2204" s="14">
        <v>510953995</v>
      </c>
      <c r="B2204" s="12" t="s">
        <v>180</v>
      </c>
      <c r="C2204" s="12" t="s">
        <v>989</v>
      </c>
      <c r="D2204" s="12" t="s">
        <v>157</v>
      </c>
      <c r="E2204" s="13">
        <v>24</v>
      </c>
      <c r="F2204" s="12" t="s">
        <v>46</v>
      </c>
      <c r="G2204" s="13" t="s">
        <v>1044</v>
      </c>
      <c r="H2204" s="12" t="s">
        <v>159</v>
      </c>
      <c r="I2204" s="12" t="s">
        <v>1309</v>
      </c>
      <c r="J2204" s="12" t="s">
        <v>1311</v>
      </c>
      <c r="K2204" s="14">
        <v>510953995</v>
      </c>
      <c r="L2204" s="12" t="s">
        <v>116</v>
      </c>
      <c r="M2204" s="12">
        <v>5.5</v>
      </c>
      <c r="N2204" s="12" t="s">
        <v>52</v>
      </c>
      <c r="O2204" s="12">
        <v>4</v>
      </c>
      <c r="P2204" s="12" t="s">
        <v>163</v>
      </c>
      <c r="Q2204" s="12">
        <v>152</v>
      </c>
      <c r="R2204" s="12" t="s">
        <v>54</v>
      </c>
      <c r="S2204" s="12" t="s">
        <v>117</v>
      </c>
      <c r="T2204" s="12" t="s">
        <v>118</v>
      </c>
      <c r="U2204" s="12" t="s">
        <v>94</v>
      </c>
      <c r="V2204" s="12" t="s">
        <v>58</v>
      </c>
      <c r="W2204" s="12" t="s">
        <v>95</v>
      </c>
      <c r="X2204" s="12" t="b">
        <v>0</v>
      </c>
      <c r="Y2204" s="12" t="b">
        <v>0</v>
      </c>
      <c r="Z2204" s="12" t="e">
        <v>#N/A</v>
      </c>
      <c r="AA2204" s="12">
        <v>0.83599999999999997</v>
      </c>
      <c r="AB2204" s="12">
        <v>0</v>
      </c>
      <c r="AC2204" s="12" t="s">
        <v>989</v>
      </c>
      <c r="AD2204" s="12" t="s">
        <v>1309</v>
      </c>
      <c r="AE2204" s="12" t="s">
        <v>1311</v>
      </c>
      <c r="AF2204" s="12" t="s">
        <v>1010</v>
      </c>
      <c r="AG2204" s="12" t="s">
        <v>6</v>
      </c>
      <c r="AH2204" s="12" t="b">
        <v>0</v>
      </c>
      <c r="AI2204" s="12" t="s">
        <v>60</v>
      </c>
      <c r="AJ2204" s="12" t="s">
        <v>827</v>
      </c>
      <c r="AK2204" s="12" t="s">
        <v>147</v>
      </c>
      <c r="AL2204" s="12" t="s">
        <v>1041</v>
      </c>
      <c r="AM2204" s="12" t="s">
        <v>64</v>
      </c>
      <c r="AN2204" s="15" t="e">
        <v>#N/A</v>
      </c>
      <c r="AO2204" t="str">
        <f>RIGHT('CMO Input'!$T2204,(LEN('CMO Input'!$T2204)-FIND(" ",'CMO Input'!$T2204,1)))</f>
        <v>4-5”</v>
      </c>
      <c r="AP2204">
        <f>'CMO Input'!$O2204</f>
        <v>4</v>
      </c>
      <c r="AR2204" t="str">
        <f>Table2[[#This Row],[Policy / Non Policy]]</f>
        <v>Policy</v>
      </c>
      <c r="AS2204" t="str">
        <f>'CMO Input'!$U2204</f>
        <v>Tier 1</v>
      </c>
      <c r="AT2204" t="str">
        <f>'CMO Input'!$P2204</f>
        <v>SI</v>
      </c>
      <c r="AU2204" t="str" cm="1">
        <f t="array" ref="AU22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04" s="8" t="str">
        <f>TEXT('CMO Input'!$D2204,"MMM-YY")</f>
        <v>September</v>
      </c>
    </row>
    <row r="2205" spans="1:48" x14ac:dyDescent="0.25">
      <c r="A2205" s="18">
        <v>510947979</v>
      </c>
      <c r="B2205" s="16" t="s">
        <v>180</v>
      </c>
      <c r="C2205" s="16" t="s">
        <v>989</v>
      </c>
      <c r="D2205" s="16" t="s">
        <v>157</v>
      </c>
      <c r="E2205" s="17">
        <v>24</v>
      </c>
      <c r="F2205" s="16" t="s">
        <v>46</v>
      </c>
      <c r="G2205" s="17" t="s">
        <v>1044</v>
      </c>
      <c r="H2205" s="16" t="s">
        <v>159</v>
      </c>
      <c r="I2205" s="16" t="s">
        <v>1312</v>
      </c>
      <c r="J2205" s="16" t="s">
        <v>1313</v>
      </c>
      <c r="K2205" s="18">
        <v>510947979</v>
      </c>
      <c r="L2205" s="16" t="s">
        <v>116</v>
      </c>
      <c r="M2205" s="16">
        <v>62</v>
      </c>
      <c r="N2205" s="16" t="s">
        <v>52</v>
      </c>
      <c r="O2205" s="16">
        <v>6</v>
      </c>
      <c r="P2205" s="16" t="s">
        <v>91</v>
      </c>
      <c r="Q2205" s="16">
        <v>150</v>
      </c>
      <c r="R2205" s="16" t="s">
        <v>54</v>
      </c>
      <c r="S2205" s="16" t="s">
        <v>134</v>
      </c>
      <c r="T2205" s="16" t="s">
        <v>135</v>
      </c>
      <c r="U2205" s="16" t="s">
        <v>94</v>
      </c>
      <c r="V2205" s="16" t="s">
        <v>58</v>
      </c>
      <c r="W2205" s="16" t="s">
        <v>95</v>
      </c>
      <c r="X2205" s="16" t="b">
        <v>0</v>
      </c>
      <c r="Y2205" s="16" t="b">
        <v>0</v>
      </c>
      <c r="Z2205" s="16" t="e">
        <v>#N/A</v>
      </c>
      <c r="AA2205" s="16">
        <v>9.3000000000000007</v>
      </c>
      <c r="AB2205" s="16">
        <v>0</v>
      </c>
      <c r="AC2205" s="16" t="s">
        <v>989</v>
      </c>
      <c r="AD2205" s="16" t="s">
        <v>1312</v>
      </c>
      <c r="AE2205" s="16" t="s">
        <v>1313</v>
      </c>
      <c r="AF2205" s="16" t="s">
        <v>1010</v>
      </c>
      <c r="AG2205" s="16" t="s">
        <v>6</v>
      </c>
      <c r="AH2205" s="16" t="b">
        <v>0</v>
      </c>
      <c r="AI2205" s="16" t="s">
        <v>60</v>
      </c>
      <c r="AJ2205" s="16" t="s">
        <v>827</v>
      </c>
      <c r="AK2205" s="16" t="s">
        <v>147</v>
      </c>
      <c r="AL2205" s="16" t="s">
        <v>1074</v>
      </c>
      <c r="AM2205" s="16" t="s">
        <v>64</v>
      </c>
      <c r="AN2205" s="19" t="e">
        <v>#N/A</v>
      </c>
      <c r="AO2205" t="str">
        <f>RIGHT('CMO Input'!$T2205,(LEN('CMO Input'!$T2205)-FIND(" ",'CMO Input'!$T2205,1)))</f>
        <v>6-7”</v>
      </c>
      <c r="AP2205">
        <f>'CMO Input'!$O2205</f>
        <v>6</v>
      </c>
      <c r="AR2205" t="str">
        <f>Table2[[#This Row],[Policy / Non Policy]]</f>
        <v>Policy</v>
      </c>
      <c r="AS2205" t="str">
        <f>'CMO Input'!$U2205</f>
        <v>Tier 1</v>
      </c>
      <c r="AT2205" t="str">
        <f>'CMO Input'!$P2205</f>
        <v>DI</v>
      </c>
      <c r="AU2205" t="str" cm="1">
        <f t="array" ref="AU22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205" s="8" t="str">
        <f>TEXT('CMO Input'!$D2205,"MMM-YY")</f>
        <v>September</v>
      </c>
    </row>
    <row r="2206" spans="1:48" x14ac:dyDescent="0.25">
      <c r="A2206" s="14">
        <v>510951114</v>
      </c>
      <c r="B2206" s="12" t="s">
        <v>180</v>
      </c>
      <c r="C2206" s="12" t="s">
        <v>989</v>
      </c>
      <c r="D2206" s="12" t="s">
        <v>157</v>
      </c>
      <c r="E2206" s="13">
        <v>24</v>
      </c>
      <c r="F2206" s="12" t="s">
        <v>46</v>
      </c>
      <c r="G2206" s="13" t="s">
        <v>1044</v>
      </c>
      <c r="H2206" s="12" t="s">
        <v>159</v>
      </c>
      <c r="I2206" s="12" t="s">
        <v>1263</v>
      </c>
      <c r="J2206" s="12" t="s">
        <v>1290</v>
      </c>
      <c r="K2206" s="14">
        <v>510951114</v>
      </c>
      <c r="L2206" s="12" t="s">
        <v>116</v>
      </c>
      <c r="M2206" s="12">
        <v>7.9</v>
      </c>
      <c r="N2206" s="12" t="s">
        <v>52</v>
      </c>
      <c r="O2206" s="12">
        <v>4</v>
      </c>
      <c r="P2206" s="12" t="s">
        <v>163</v>
      </c>
      <c r="Q2206" s="12">
        <v>150</v>
      </c>
      <c r="R2206" s="12" t="s">
        <v>54</v>
      </c>
      <c r="S2206" s="12" t="s">
        <v>117</v>
      </c>
      <c r="T2206" s="12" t="s">
        <v>118</v>
      </c>
      <c r="U2206" s="12" t="s">
        <v>94</v>
      </c>
      <c r="V2206" s="12" t="s">
        <v>58</v>
      </c>
      <c r="W2206" s="12" t="s">
        <v>95</v>
      </c>
      <c r="X2206" s="12" t="b">
        <v>0</v>
      </c>
      <c r="Y2206" s="12" t="b">
        <v>0</v>
      </c>
      <c r="Z2206" s="12" t="e">
        <v>#N/A</v>
      </c>
      <c r="AA2206" s="12">
        <v>1.1850000000000001</v>
      </c>
      <c r="AB2206" s="12">
        <v>0</v>
      </c>
      <c r="AC2206" s="12" t="s">
        <v>989</v>
      </c>
      <c r="AD2206" s="12" t="s">
        <v>1263</v>
      </c>
      <c r="AE2206" s="12" t="s">
        <v>1290</v>
      </c>
      <c r="AF2206" s="12" t="s">
        <v>1010</v>
      </c>
      <c r="AG2206" s="12" t="s">
        <v>6</v>
      </c>
      <c r="AH2206" s="12" t="b">
        <v>0</v>
      </c>
      <c r="AI2206" s="12" t="s">
        <v>60</v>
      </c>
      <c r="AJ2206" s="12" t="s">
        <v>827</v>
      </c>
      <c r="AK2206" s="12" t="s">
        <v>147</v>
      </c>
      <c r="AL2206" s="12" t="s">
        <v>1011</v>
      </c>
      <c r="AM2206" s="12" t="s">
        <v>64</v>
      </c>
      <c r="AN2206" s="15" t="e">
        <v>#N/A</v>
      </c>
      <c r="AO2206" t="str">
        <f>RIGHT('CMO Input'!$T2206,(LEN('CMO Input'!$T2206)-FIND(" ",'CMO Input'!$T2206,1)))</f>
        <v>4-5”</v>
      </c>
      <c r="AP2206">
        <f>'CMO Input'!$O2206</f>
        <v>4</v>
      </c>
      <c r="AR2206" t="str">
        <f>Table2[[#This Row],[Policy / Non Policy]]</f>
        <v>Policy</v>
      </c>
      <c r="AS2206" t="str">
        <f>'CMO Input'!$U2206</f>
        <v>Tier 1</v>
      </c>
      <c r="AT2206" t="str">
        <f>'CMO Input'!$P2206</f>
        <v>SI</v>
      </c>
      <c r="AU2206" t="str" cm="1">
        <f t="array" ref="AU22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06" s="8" t="str">
        <f>TEXT('CMO Input'!$D2206,"MMM-YY")</f>
        <v>September</v>
      </c>
    </row>
    <row r="2207" spans="1:48" x14ac:dyDescent="0.25">
      <c r="A2207" s="18">
        <v>510953989</v>
      </c>
      <c r="B2207" s="16" t="s">
        <v>180</v>
      </c>
      <c r="C2207" s="16" t="s">
        <v>989</v>
      </c>
      <c r="D2207" s="16" t="s">
        <v>157</v>
      </c>
      <c r="E2207" s="17">
        <v>24</v>
      </c>
      <c r="F2207" s="16" t="s">
        <v>46</v>
      </c>
      <c r="G2207" s="17" t="s">
        <v>1044</v>
      </c>
      <c r="H2207" s="16" t="s">
        <v>159</v>
      </c>
      <c r="I2207" s="16" t="s">
        <v>1263</v>
      </c>
      <c r="J2207" s="16" t="s">
        <v>1264</v>
      </c>
      <c r="K2207" s="18">
        <v>510953989</v>
      </c>
      <c r="L2207" s="16" t="s">
        <v>116</v>
      </c>
      <c r="M2207" s="16">
        <v>18.7</v>
      </c>
      <c r="N2207" s="16" t="s">
        <v>52</v>
      </c>
      <c r="O2207" s="16">
        <v>4</v>
      </c>
      <c r="P2207" s="16" t="s">
        <v>163</v>
      </c>
      <c r="Q2207" s="16">
        <v>70</v>
      </c>
      <c r="R2207" s="16" t="s">
        <v>54</v>
      </c>
      <c r="S2207" s="16" t="s">
        <v>117</v>
      </c>
      <c r="T2207" s="16" t="s">
        <v>118</v>
      </c>
      <c r="U2207" s="16" t="s">
        <v>94</v>
      </c>
      <c r="V2207" s="16" t="s">
        <v>58</v>
      </c>
      <c r="W2207" s="16" t="s">
        <v>95</v>
      </c>
      <c r="X2207" s="16" t="b">
        <v>0</v>
      </c>
      <c r="Y2207" s="16" t="b">
        <v>0</v>
      </c>
      <c r="Z2207" s="16" t="e">
        <v>#N/A</v>
      </c>
      <c r="AA2207" s="16">
        <v>1.3089999999999999</v>
      </c>
      <c r="AB2207" s="16">
        <v>0</v>
      </c>
      <c r="AC2207" s="16" t="s">
        <v>989</v>
      </c>
      <c r="AD2207" s="16" t="s">
        <v>1263</v>
      </c>
      <c r="AE2207" s="16" t="s">
        <v>1264</v>
      </c>
      <c r="AF2207" s="16" t="s">
        <v>1010</v>
      </c>
      <c r="AG2207" s="16" t="s">
        <v>6</v>
      </c>
      <c r="AH2207" s="16" t="b">
        <v>0</v>
      </c>
      <c r="AI2207" s="16" t="s">
        <v>60</v>
      </c>
      <c r="AJ2207" s="16" t="s">
        <v>827</v>
      </c>
      <c r="AK2207" s="16" t="s">
        <v>147</v>
      </c>
      <c r="AL2207" s="16" t="s">
        <v>1011</v>
      </c>
      <c r="AM2207" s="16" t="s">
        <v>64</v>
      </c>
      <c r="AN2207" s="19" t="e">
        <v>#N/A</v>
      </c>
      <c r="AO2207" t="str">
        <f>RIGHT('CMO Input'!$T2207,(LEN('CMO Input'!$T2207)-FIND(" ",'CMO Input'!$T2207,1)))</f>
        <v>4-5”</v>
      </c>
      <c r="AP2207">
        <f>'CMO Input'!$O2207</f>
        <v>4</v>
      </c>
      <c r="AR2207" t="str">
        <f>Table2[[#This Row],[Policy / Non Policy]]</f>
        <v>Policy</v>
      </c>
      <c r="AS2207" t="str">
        <f>'CMO Input'!$U2207</f>
        <v>Tier 1</v>
      </c>
      <c r="AT2207" t="str">
        <f>'CMO Input'!$P2207</f>
        <v>SI</v>
      </c>
      <c r="AU2207" t="str" cm="1">
        <f t="array" ref="AU22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07" s="8" t="str">
        <f>TEXT('CMO Input'!$D2207,"MMM-YY")</f>
        <v>September</v>
      </c>
    </row>
    <row r="2208" spans="1:48" x14ac:dyDescent="0.25">
      <c r="A2208" s="14">
        <v>510964512</v>
      </c>
      <c r="B2208" s="12" t="s">
        <v>180</v>
      </c>
      <c r="C2208" s="12" t="s">
        <v>989</v>
      </c>
      <c r="D2208" s="12" t="s">
        <v>157</v>
      </c>
      <c r="E2208" s="13">
        <v>24</v>
      </c>
      <c r="F2208" s="12" t="s">
        <v>46</v>
      </c>
      <c r="G2208" s="13" t="s">
        <v>1044</v>
      </c>
      <c r="H2208" s="12" t="s">
        <v>1199</v>
      </c>
      <c r="I2208" s="12" t="s">
        <v>1314</v>
      </c>
      <c r="J2208" s="12" t="s">
        <v>270</v>
      </c>
      <c r="K2208" s="14">
        <v>510964512</v>
      </c>
      <c r="L2208" s="12" t="s">
        <v>116</v>
      </c>
      <c r="M2208" s="12">
        <v>6</v>
      </c>
      <c r="N2208" s="12" t="s">
        <v>52</v>
      </c>
      <c r="O2208" s="12">
        <v>8</v>
      </c>
      <c r="P2208" s="12" t="s">
        <v>163</v>
      </c>
      <c r="Q2208" s="12">
        <v>100</v>
      </c>
      <c r="R2208" s="12" t="s">
        <v>54</v>
      </c>
      <c r="S2208" s="12" t="s">
        <v>92</v>
      </c>
      <c r="T2208" s="12" t="s">
        <v>93</v>
      </c>
      <c r="U2208" s="12" t="s">
        <v>94</v>
      </c>
      <c r="V2208" s="12" t="s">
        <v>58</v>
      </c>
      <c r="W2208" s="12" t="s">
        <v>95</v>
      </c>
      <c r="X2208" s="12" t="b">
        <v>0</v>
      </c>
      <c r="Y2208" s="12" t="b">
        <v>0</v>
      </c>
      <c r="Z2208" s="12" t="e">
        <v>#N/A</v>
      </c>
      <c r="AA2208" s="12">
        <v>0.6</v>
      </c>
      <c r="AB2208" s="12">
        <v>0</v>
      </c>
      <c r="AC2208" s="12" t="s">
        <v>989</v>
      </c>
      <c r="AD2208" s="12" t="s">
        <v>1314</v>
      </c>
      <c r="AE2208" s="12" t="s">
        <v>270</v>
      </c>
      <c r="AF2208" s="12" t="s">
        <v>1046</v>
      </c>
      <c r="AG2208" s="12" t="s">
        <v>6</v>
      </c>
      <c r="AH2208" s="12" t="b">
        <v>0</v>
      </c>
      <c r="AI2208" s="12" t="s">
        <v>60</v>
      </c>
      <c r="AJ2208" s="12" t="s">
        <v>166</v>
      </c>
      <c r="AK2208" s="12" t="s">
        <v>263</v>
      </c>
      <c r="AL2208" s="12" t="s">
        <v>1315</v>
      </c>
      <c r="AM2208" s="12" t="s">
        <v>64</v>
      </c>
      <c r="AN2208" s="15" t="e">
        <v>#N/A</v>
      </c>
      <c r="AO2208" t="str">
        <f>RIGHT('CMO Input'!$T2208,(LEN('CMO Input'!$T2208)-FIND(" ",'CMO Input'!$T2208,1)))</f>
        <v>8”</v>
      </c>
      <c r="AP2208">
        <f>'CMO Input'!$O2208</f>
        <v>8</v>
      </c>
      <c r="AR2208" t="str">
        <f>Table2[[#This Row],[Policy / Non Policy]]</f>
        <v>Policy</v>
      </c>
      <c r="AS2208" t="str">
        <f>'CMO Input'!$U2208</f>
        <v>Tier 1</v>
      </c>
      <c r="AT2208" t="str">
        <f>'CMO Input'!$P2208</f>
        <v>SI</v>
      </c>
      <c r="AU2208" t="str" cm="1">
        <f t="array" ref="AU22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08" s="8" t="str">
        <f>TEXT('CMO Input'!$D2208,"MMM-YY")</f>
        <v>September</v>
      </c>
    </row>
    <row r="2209" spans="1:48" x14ac:dyDescent="0.25">
      <c r="A2209" s="18">
        <v>510963902</v>
      </c>
      <c r="B2209" s="16" t="s">
        <v>180</v>
      </c>
      <c r="C2209" s="16" t="s">
        <v>989</v>
      </c>
      <c r="D2209" s="16" t="s">
        <v>157</v>
      </c>
      <c r="E2209" s="17">
        <v>24</v>
      </c>
      <c r="F2209" s="16" t="s">
        <v>46</v>
      </c>
      <c r="G2209" s="17" t="s">
        <v>1044</v>
      </c>
      <c r="H2209" s="16" t="s">
        <v>1199</v>
      </c>
      <c r="I2209" s="16" t="s">
        <v>1296</v>
      </c>
      <c r="J2209" s="16" t="s">
        <v>1297</v>
      </c>
      <c r="K2209" s="18">
        <v>510963902</v>
      </c>
      <c r="L2209" s="16" t="s">
        <v>116</v>
      </c>
      <c r="M2209" s="16">
        <v>5</v>
      </c>
      <c r="N2209" s="16" t="s">
        <v>52</v>
      </c>
      <c r="O2209" s="16">
        <v>100</v>
      </c>
      <c r="P2209" s="16" t="s">
        <v>91</v>
      </c>
      <c r="Q2209" s="16">
        <v>50</v>
      </c>
      <c r="R2209" s="16" t="s">
        <v>220</v>
      </c>
      <c r="S2209" s="16" t="s">
        <v>221</v>
      </c>
      <c r="T2209" s="16" t="s">
        <v>118</v>
      </c>
      <c r="U2209" s="16" t="s">
        <v>94</v>
      </c>
      <c r="V2209" s="16" t="s">
        <v>58</v>
      </c>
      <c r="W2209" s="16" t="s">
        <v>95</v>
      </c>
      <c r="X2209" s="16" t="b">
        <v>0</v>
      </c>
      <c r="Y2209" s="16" t="b">
        <v>0</v>
      </c>
      <c r="Z2209" s="16" t="e">
        <v>#N/A</v>
      </c>
      <c r="AA2209" s="16">
        <v>0.25</v>
      </c>
      <c r="AB2209" s="16">
        <v>0</v>
      </c>
      <c r="AC2209" s="16" t="s">
        <v>989</v>
      </c>
      <c r="AD2209" s="16" t="s">
        <v>1296</v>
      </c>
      <c r="AE2209" s="16" t="s">
        <v>1297</v>
      </c>
      <c r="AF2209" s="16" t="s">
        <v>1025</v>
      </c>
      <c r="AG2209" s="16" t="s">
        <v>6</v>
      </c>
      <c r="AH2209" s="16" t="b">
        <v>0</v>
      </c>
      <c r="AI2209" s="16" t="s">
        <v>60</v>
      </c>
      <c r="AJ2209" s="16" t="s">
        <v>166</v>
      </c>
      <c r="AK2209" s="16" t="s">
        <v>147</v>
      </c>
      <c r="AL2209" s="16" t="s">
        <v>167</v>
      </c>
      <c r="AM2209" s="16" t="s">
        <v>64</v>
      </c>
      <c r="AN2209" s="19" t="e">
        <v>#N/A</v>
      </c>
      <c r="AO2209" t="str">
        <f>RIGHT('CMO Input'!$T2209,(LEN('CMO Input'!$T2209)-FIND(" ",'CMO Input'!$T2209,1)))</f>
        <v>4-5”</v>
      </c>
      <c r="AP2209">
        <f>'CMO Input'!$O2209</f>
        <v>100</v>
      </c>
      <c r="AR2209" t="str">
        <f>Table2[[#This Row],[Policy / Non Policy]]</f>
        <v>Policy</v>
      </c>
      <c r="AS2209" t="str">
        <f>'CMO Input'!$U2209</f>
        <v>Tier 1</v>
      </c>
      <c r="AT2209" t="str">
        <f>'CMO Input'!$P2209</f>
        <v>DI</v>
      </c>
      <c r="AU2209" t="str" cm="1">
        <f t="array" ref="AU22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09" s="8" t="str">
        <f>TEXT('CMO Input'!$D2209,"MMM-YY")</f>
        <v>September</v>
      </c>
    </row>
    <row r="2210" spans="1:48" x14ac:dyDescent="0.25">
      <c r="A2210" s="14">
        <v>510954223</v>
      </c>
      <c r="B2210" s="12" t="s">
        <v>180</v>
      </c>
      <c r="C2210" s="12" t="s">
        <v>989</v>
      </c>
      <c r="D2210" s="12" t="s">
        <v>157</v>
      </c>
      <c r="E2210" s="13">
        <v>24</v>
      </c>
      <c r="F2210" s="12" t="s">
        <v>46</v>
      </c>
      <c r="G2210" s="13" t="s">
        <v>1187</v>
      </c>
      <c r="H2210" s="12" t="s">
        <v>1200</v>
      </c>
      <c r="I2210" s="12" t="s">
        <v>1301</v>
      </c>
      <c r="J2210" s="12" t="s">
        <v>1302</v>
      </c>
      <c r="K2210" s="14">
        <v>510954223</v>
      </c>
      <c r="L2210" s="12" t="s">
        <v>116</v>
      </c>
      <c r="M2210" s="12">
        <v>7.4</v>
      </c>
      <c r="N2210" s="12" t="s">
        <v>52</v>
      </c>
      <c r="O2210" s="12">
        <v>4</v>
      </c>
      <c r="P2210" s="12" t="s">
        <v>163</v>
      </c>
      <c r="Q2210" s="12">
        <v>190</v>
      </c>
      <c r="R2210" s="12" t="s">
        <v>54</v>
      </c>
      <c r="S2210" s="12" t="s">
        <v>117</v>
      </c>
      <c r="T2210" s="12" t="s">
        <v>118</v>
      </c>
      <c r="U2210" s="12" t="s">
        <v>94</v>
      </c>
      <c r="V2210" s="12" t="s">
        <v>58</v>
      </c>
      <c r="W2210" s="12" t="s">
        <v>95</v>
      </c>
      <c r="X2210" s="12" t="b">
        <v>0</v>
      </c>
      <c r="Y2210" s="12" t="b">
        <v>0</v>
      </c>
      <c r="Z2210" s="12" t="e">
        <v>#N/A</v>
      </c>
      <c r="AA2210" s="12">
        <v>1.4060000000000001</v>
      </c>
      <c r="AB2210" s="12">
        <v>0</v>
      </c>
      <c r="AC2210" s="12" t="s">
        <v>989</v>
      </c>
      <c r="AD2210" s="12" t="s">
        <v>1301</v>
      </c>
      <c r="AE2210" s="12" t="s">
        <v>1302</v>
      </c>
      <c r="AF2210" s="12" t="s">
        <v>1018</v>
      </c>
      <c r="AG2210" s="12" t="s">
        <v>6</v>
      </c>
      <c r="AH2210" s="12" t="b">
        <v>0</v>
      </c>
      <c r="AI2210" s="12" t="s">
        <v>60</v>
      </c>
      <c r="AJ2210" s="12" t="s">
        <v>827</v>
      </c>
      <c r="AK2210" s="12" t="s">
        <v>147</v>
      </c>
      <c r="AL2210" s="12" t="s">
        <v>1303</v>
      </c>
      <c r="AM2210" s="12" t="s">
        <v>64</v>
      </c>
      <c r="AN2210" s="15" t="e">
        <v>#N/A</v>
      </c>
      <c r="AO2210" t="str">
        <f>RIGHT('CMO Input'!$T2210,(LEN('CMO Input'!$T2210)-FIND(" ",'CMO Input'!$T2210,1)))</f>
        <v>4-5”</v>
      </c>
      <c r="AP2210">
        <f>'CMO Input'!$O2210</f>
        <v>4</v>
      </c>
      <c r="AR2210" t="str">
        <f>Table2[[#This Row],[Policy / Non Policy]]</f>
        <v>Policy</v>
      </c>
      <c r="AS2210" t="str">
        <f>'CMO Input'!$U2210</f>
        <v>Tier 1</v>
      </c>
      <c r="AT2210" t="str">
        <f>'CMO Input'!$P2210</f>
        <v>SI</v>
      </c>
      <c r="AU2210" t="str" cm="1">
        <f t="array" ref="AU22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10" s="8" t="str">
        <f>TEXT('CMO Input'!$D2210,"MMM-YY")</f>
        <v>September</v>
      </c>
    </row>
    <row r="2211" spans="1:48" x14ac:dyDescent="0.25">
      <c r="A2211" s="18">
        <v>510886631</v>
      </c>
      <c r="B2211" s="16" t="s">
        <v>180</v>
      </c>
      <c r="C2211" s="16" t="s">
        <v>989</v>
      </c>
      <c r="D2211" s="16" t="s">
        <v>157</v>
      </c>
      <c r="E2211" s="17">
        <v>24</v>
      </c>
      <c r="F2211" s="16" t="s">
        <v>46</v>
      </c>
      <c r="G2211" s="17" t="s">
        <v>1187</v>
      </c>
      <c r="H2211" s="16" t="s">
        <v>1200</v>
      </c>
      <c r="I2211" s="16" t="s">
        <v>1316</v>
      </c>
      <c r="J2211" s="16" t="s">
        <v>1317</v>
      </c>
      <c r="K2211" s="18">
        <v>510886631</v>
      </c>
      <c r="L2211" s="16" t="s">
        <v>116</v>
      </c>
      <c r="M2211" s="16">
        <v>2.5</v>
      </c>
      <c r="N2211" s="16" t="s">
        <v>52</v>
      </c>
      <c r="O2211" s="16">
        <v>4</v>
      </c>
      <c r="P2211" s="16" t="s">
        <v>163</v>
      </c>
      <c r="Q2211" s="16">
        <v>200</v>
      </c>
      <c r="R2211" s="16" t="s">
        <v>54</v>
      </c>
      <c r="S2211" s="16" t="s">
        <v>117</v>
      </c>
      <c r="T2211" s="16" t="s">
        <v>118</v>
      </c>
      <c r="U2211" s="16" t="s">
        <v>94</v>
      </c>
      <c r="V2211" s="16" t="s">
        <v>58</v>
      </c>
      <c r="W2211" s="16" t="s">
        <v>95</v>
      </c>
      <c r="X2211" s="16" t="b">
        <v>0</v>
      </c>
      <c r="Y2211" s="16" t="b">
        <v>0</v>
      </c>
      <c r="Z2211" s="16" t="e">
        <v>#N/A</v>
      </c>
      <c r="AA2211" s="16">
        <v>0.5</v>
      </c>
      <c r="AB2211" s="16">
        <v>0</v>
      </c>
      <c r="AC2211" s="16" t="s">
        <v>989</v>
      </c>
      <c r="AD2211" s="16" t="s">
        <v>1316</v>
      </c>
      <c r="AE2211" s="16" t="s">
        <v>1317</v>
      </c>
      <c r="AF2211" s="16" t="s">
        <v>1018</v>
      </c>
      <c r="AG2211" s="16" t="s">
        <v>6</v>
      </c>
      <c r="AH2211" s="16" t="b">
        <v>0</v>
      </c>
      <c r="AI2211" s="16" t="s">
        <v>60</v>
      </c>
      <c r="AJ2211" s="16" t="s">
        <v>827</v>
      </c>
      <c r="AK2211" s="16" t="s">
        <v>147</v>
      </c>
      <c r="AL2211" s="16" t="s">
        <v>1318</v>
      </c>
      <c r="AM2211" s="16" t="s">
        <v>64</v>
      </c>
      <c r="AN2211" s="19" t="e">
        <v>#N/A</v>
      </c>
      <c r="AO2211" t="str">
        <f>RIGHT('CMO Input'!$T2211,(LEN('CMO Input'!$T2211)-FIND(" ",'CMO Input'!$T2211,1)))</f>
        <v>4-5”</v>
      </c>
      <c r="AP2211">
        <f>'CMO Input'!$O2211</f>
        <v>4</v>
      </c>
      <c r="AR2211" t="str">
        <f>Table2[[#This Row],[Policy / Non Policy]]</f>
        <v>Policy</v>
      </c>
      <c r="AS2211" t="str">
        <f>'CMO Input'!$U2211</f>
        <v>Tier 1</v>
      </c>
      <c r="AT2211" t="str">
        <f>'CMO Input'!$P2211</f>
        <v>SI</v>
      </c>
      <c r="AU2211" t="str" cm="1">
        <f t="array" ref="AU22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11" s="8" t="str">
        <f>TEXT('CMO Input'!$D2211,"MMM-YY")</f>
        <v>September</v>
      </c>
    </row>
    <row r="2212" spans="1:48" x14ac:dyDescent="0.25">
      <c r="A2212" s="14">
        <v>510888691</v>
      </c>
      <c r="B2212" s="12" t="s">
        <v>180</v>
      </c>
      <c r="C2212" s="12" t="s">
        <v>989</v>
      </c>
      <c r="D2212" s="12" t="s">
        <v>157</v>
      </c>
      <c r="E2212" s="13">
        <v>24</v>
      </c>
      <c r="F2212" s="12" t="s">
        <v>46</v>
      </c>
      <c r="G2212" s="13" t="s">
        <v>1187</v>
      </c>
      <c r="H2212" s="12" t="s">
        <v>1220</v>
      </c>
      <c r="I2212" s="12" t="s">
        <v>1279</v>
      </c>
      <c r="J2212" s="12" t="s">
        <v>1280</v>
      </c>
      <c r="K2212" s="14">
        <v>510888691</v>
      </c>
      <c r="L2212" s="12" t="s">
        <v>116</v>
      </c>
      <c r="M2212" s="12">
        <v>1.6</v>
      </c>
      <c r="N2212" s="12" t="s">
        <v>52</v>
      </c>
      <c r="O2212" s="12">
        <v>6</v>
      </c>
      <c r="P2212" s="12" t="s">
        <v>53</v>
      </c>
      <c r="Q2212" s="12">
        <v>50</v>
      </c>
      <c r="R2212" s="12" t="s">
        <v>54</v>
      </c>
      <c r="S2212" s="12" t="s">
        <v>134</v>
      </c>
      <c r="T2212" s="12" t="s">
        <v>135</v>
      </c>
      <c r="U2212" s="12" t="s">
        <v>94</v>
      </c>
      <c r="V2212" s="12" t="s">
        <v>58</v>
      </c>
      <c r="W2212" s="12" t="s">
        <v>95</v>
      </c>
      <c r="X2212" s="12" t="b">
        <v>0</v>
      </c>
      <c r="Y2212" s="12" t="b">
        <v>0</v>
      </c>
      <c r="Z2212" s="12" t="e">
        <v>#N/A</v>
      </c>
      <c r="AA2212" s="12">
        <v>0.08</v>
      </c>
      <c r="AB2212" s="12">
        <v>0</v>
      </c>
      <c r="AC2212" s="12" t="s">
        <v>989</v>
      </c>
      <c r="AD2212" s="12" t="s">
        <v>1279</v>
      </c>
      <c r="AE2212" s="12" t="s">
        <v>1280</v>
      </c>
      <c r="AF2212" s="12" t="s">
        <v>1018</v>
      </c>
      <c r="AG2212" s="12" t="s">
        <v>6</v>
      </c>
      <c r="AH2212" s="12" t="b">
        <v>0</v>
      </c>
      <c r="AI2212" s="12" t="s">
        <v>60</v>
      </c>
      <c r="AJ2212" s="12" t="s">
        <v>166</v>
      </c>
      <c r="AK2212" s="12" t="s">
        <v>147</v>
      </c>
      <c r="AL2212" s="12" t="s">
        <v>1019</v>
      </c>
      <c r="AM2212" s="12" t="s">
        <v>64</v>
      </c>
      <c r="AN2212" s="15" t="e">
        <v>#N/A</v>
      </c>
      <c r="AO2212" t="str">
        <f>RIGHT('CMO Input'!$T2212,(LEN('CMO Input'!$T2212)-FIND(" ",'CMO Input'!$T2212,1)))</f>
        <v>6-7”</v>
      </c>
      <c r="AP2212">
        <f>'CMO Input'!$O2212</f>
        <v>6</v>
      </c>
      <c r="AR2212" t="str">
        <f>Table2[[#This Row],[Policy / Non Policy]]</f>
        <v>Policy</v>
      </c>
      <c r="AS2212" t="str">
        <f>'CMO Input'!$U2212</f>
        <v>Tier 1</v>
      </c>
      <c r="AT2212" t="str">
        <f>'CMO Input'!$P2212</f>
        <v>CI</v>
      </c>
      <c r="AU2212" t="str" cm="1">
        <f t="array" ref="AU22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2" s="8" t="str">
        <f>TEXT('CMO Input'!$D2212,"MMM-YY")</f>
        <v>September</v>
      </c>
    </row>
    <row r="2213" spans="1:48" x14ac:dyDescent="0.25">
      <c r="A2213" s="18">
        <v>510922874</v>
      </c>
      <c r="B2213" s="16" t="s">
        <v>180</v>
      </c>
      <c r="C2213" s="16" t="s">
        <v>989</v>
      </c>
      <c r="D2213" s="16" t="s">
        <v>157</v>
      </c>
      <c r="E2213" s="17">
        <v>24</v>
      </c>
      <c r="F2213" s="16" t="s">
        <v>46</v>
      </c>
      <c r="G2213" s="17" t="s">
        <v>1187</v>
      </c>
      <c r="H2213" s="16" t="s">
        <v>1200</v>
      </c>
      <c r="I2213" s="16" t="s">
        <v>1112</v>
      </c>
      <c r="J2213" s="16" t="s">
        <v>1319</v>
      </c>
      <c r="K2213" s="18">
        <v>510922874</v>
      </c>
      <c r="L2213" s="16" t="s">
        <v>116</v>
      </c>
      <c r="M2213" s="16">
        <v>6.8</v>
      </c>
      <c r="N2213" s="16" t="s">
        <v>52</v>
      </c>
      <c r="O2213" s="16">
        <v>6</v>
      </c>
      <c r="P2213" s="16" t="s">
        <v>163</v>
      </c>
      <c r="Q2213" s="16">
        <v>30</v>
      </c>
      <c r="R2213" s="16" t="s">
        <v>54</v>
      </c>
      <c r="S2213" s="16" t="s">
        <v>134</v>
      </c>
      <c r="T2213" s="16" t="s">
        <v>135</v>
      </c>
      <c r="U2213" s="16" t="s">
        <v>94</v>
      </c>
      <c r="V2213" s="16" t="s">
        <v>58</v>
      </c>
      <c r="W2213" s="16" t="s">
        <v>95</v>
      </c>
      <c r="X2213" s="16" t="b">
        <v>0</v>
      </c>
      <c r="Y2213" s="16" t="b">
        <v>0</v>
      </c>
      <c r="Z2213" s="16" t="e">
        <v>#N/A</v>
      </c>
      <c r="AA2213" s="16">
        <v>0.20399999999999999</v>
      </c>
      <c r="AB2213" s="16">
        <v>0</v>
      </c>
      <c r="AC2213" s="16" t="s">
        <v>989</v>
      </c>
      <c r="AD2213" s="16" t="s">
        <v>1112</v>
      </c>
      <c r="AE2213" s="16" t="s">
        <v>1319</v>
      </c>
      <c r="AF2213" s="16" t="s">
        <v>996</v>
      </c>
      <c r="AG2213" s="16" t="s">
        <v>6</v>
      </c>
      <c r="AH2213" s="16" t="b">
        <v>0</v>
      </c>
      <c r="AI2213" s="16" t="s">
        <v>60</v>
      </c>
      <c r="AJ2213" s="16" t="s">
        <v>61</v>
      </c>
      <c r="AK2213" s="16"/>
      <c r="AL2213" s="16" t="s">
        <v>153</v>
      </c>
      <c r="AM2213" s="16" t="s">
        <v>64</v>
      </c>
      <c r="AN2213" s="19" t="e">
        <v>#N/A</v>
      </c>
      <c r="AO2213" t="str">
        <f>RIGHT('CMO Input'!$T2213,(LEN('CMO Input'!$T2213)-FIND(" ",'CMO Input'!$T2213,1)))</f>
        <v>6-7”</v>
      </c>
      <c r="AP2213">
        <f>'CMO Input'!$O2213</f>
        <v>6</v>
      </c>
      <c r="AR2213" t="str">
        <f>Table2[[#This Row],[Policy / Non Policy]]</f>
        <v>Policy</v>
      </c>
      <c r="AS2213" t="str">
        <f>'CMO Input'!$U2213</f>
        <v>Tier 1</v>
      </c>
      <c r="AT2213" t="str">
        <f>'CMO Input'!$P2213</f>
        <v>SI</v>
      </c>
      <c r="AU2213" t="str" cm="1">
        <f t="array" ref="AU22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3" s="8" t="str">
        <f>TEXT('CMO Input'!$D2213,"MMM-YY")</f>
        <v>September</v>
      </c>
    </row>
    <row r="2214" spans="1:48" x14ac:dyDescent="0.25">
      <c r="A2214" s="14">
        <v>220001244906</v>
      </c>
      <c r="B2214" s="12" t="s">
        <v>180</v>
      </c>
      <c r="C2214" s="12" t="s">
        <v>989</v>
      </c>
      <c r="D2214" s="12" t="s">
        <v>157</v>
      </c>
      <c r="E2214" s="13">
        <v>24</v>
      </c>
      <c r="F2214" s="12" t="s">
        <v>46</v>
      </c>
      <c r="G2214" s="13" t="s">
        <v>1187</v>
      </c>
      <c r="H2214" s="12" t="s">
        <v>1200</v>
      </c>
      <c r="I2214" s="12" t="s">
        <v>1112</v>
      </c>
      <c r="J2214" s="12" t="s">
        <v>1319</v>
      </c>
      <c r="K2214" s="14">
        <v>220001244906</v>
      </c>
      <c r="L2214" s="12" t="s">
        <v>116</v>
      </c>
      <c r="M2214" s="12">
        <v>2.1</v>
      </c>
      <c r="N2214" s="12" t="s">
        <v>52</v>
      </c>
      <c r="O2214" s="12">
        <v>6</v>
      </c>
      <c r="P2214" s="12" t="s">
        <v>163</v>
      </c>
      <c r="Q2214" s="12">
        <v>90</v>
      </c>
      <c r="R2214" s="12" t="s">
        <v>54</v>
      </c>
      <c r="S2214" s="12" t="s">
        <v>134</v>
      </c>
      <c r="T2214" s="12" t="s">
        <v>135</v>
      </c>
      <c r="U2214" s="12" t="s">
        <v>94</v>
      </c>
      <c r="V2214" s="12" t="s">
        <v>58</v>
      </c>
      <c r="W2214" s="12" t="s">
        <v>95</v>
      </c>
      <c r="X2214" s="12" t="b">
        <v>0</v>
      </c>
      <c r="Y2214" s="12" t="b">
        <v>0</v>
      </c>
      <c r="Z2214" s="12" t="e">
        <v>#N/A</v>
      </c>
      <c r="AA2214" s="12">
        <v>0.18900000000000003</v>
      </c>
      <c r="AB2214" s="12">
        <v>0</v>
      </c>
      <c r="AC2214" s="12" t="s">
        <v>989</v>
      </c>
      <c r="AD2214" s="12" t="s">
        <v>1112</v>
      </c>
      <c r="AE2214" s="12" t="s">
        <v>1319</v>
      </c>
      <c r="AF2214" s="12" t="s">
        <v>996</v>
      </c>
      <c r="AG2214" s="12" t="s">
        <v>6</v>
      </c>
      <c r="AH2214" s="12" t="b">
        <v>0</v>
      </c>
      <c r="AI2214" s="12" t="s">
        <v>60</v>
      </c>
      <c r="AJ2214" s="12" t="s">
        <v>61</v>
      </c>
      <c r="AK2214" s="12" t="s">
        <v>147</v>
      </c>
      <c r="AL2214" s="12" t="s">
        <v>153</v>
      </c>
      <c r="AM2214" s="12" t="s">
        <v>64</v>
      </c>
      <c r="AN2214" s="15" t="e">
        <v>#N/A</v>
      </c>
      <c r="AO2214" t="str">
        <f>RIGHT('CMO Input'!$T2214,(LEN('CMO Input'!$T2214)-FIND(" ",'CMO Input'!$T2214,1)))</f>
        <v>6-7”</v>
      </c>
      <c r="AP2214">
        <f>'CMO Input'!$O2214</f>
        <v>6</v>
      </c>
      <c r="AR2214" t="str">
        <f>Table2[[#This Row],[Policy / Non Policy]]</f>
        <v>Policy</v>
      </c>
      <c r="AS2214" t="str">
        <f>'CMO Input'!$U2214</f>
        <v>Tier 1</v>
      </c>
      <c r="AT2214" t="str">
        <f>'CMO Input'!$P2214</f>
        <v>SI</v>
      </c>
      <c r="AU2214" t="str" cm="1">
        <f t="array" ref="AU22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4" s="8" t="str">
        <f>TEXT('CMO Input'!$D2214,"MMM-YY")</f>
        <v>September</v>
      </c>
    </row>
    <row r="2215" spans="1:48" x14ac:dyDescent="0.25">
      <c r="A2215" s="18">
        <v>510781691</v>
      </c>
      <c r="B2215" s="16" t="s">
        <v>180</v>
      </c>
      <c r="C2215" s="16" t="s">
        <v>989</v>
      </c>
      <c r="D2215" s="16" t="s">
        <v>157</v>
      </c>
      <c r="E2215" s="17">
        <v>24</v>
      </c>
      <c r="F2215" s="16" t="s">
        <v>46</v>
      </c>
      <c r="G2215" s="17" t="s">
        <v>1187</v>
      </c>
      <c r="H2215" s="16" t="s">
        <v>173</v>
      </c>
      <c r="I2215" s="16" t="s">
        <v>1250</v>
      </c>
      <c r="J2215" s="16" t="s">
        <v>1251</v>
      </c>
      <c r="K2215" s="18">
        <v>510781691</v>
      </c>
      <c r="L2215" s="16" t="s">
        <v>116</v>
      </c>
      <c r="M2215" s="16">
        <v>2.7</v>
      </c>
      <c r="N2215" s="16" t="s">
        <v>52</v>
      </c>
      <c r="O2215" s="16">
        <v>6</v>
      </c>
      <c r="P2215" s="16" t="s">
        <v>163</v>
      </c>
      <c r="Q2215" s="16">
        <v>100</v>
      </c>
      <c r="R2215" s="16" t="s">
        <v>54</v>
      </c>
      <c r="S2215" s="16" t="s">
        <v>134</v>
      </c>
      <c r="T2215" s="16" t="s">
        <v>135</v>
      </c>
      <c r="U2215" s="16" t="s">
        <v>94</v>
      </c>
      <c r="V2215" s="16" t="s">
        <v>58</v>
      </c>
      <c r="W2215" s="16" t="s">
        <v>95</v>
      </c>
      <c r="X2215" s="16" t="b">
        <v>0</v>
      </c>
      <c r="Y2215" s="16" t="b">
        <v>0</v>
      </c>
      <c r="Z2215" s="16" t="e">
        <v>#N/A</v>
      </c>
      <c r="AA2215" s="16">
        <v>0.27</v>
      </c>
      <c r="AB2215" s="16">
        <v>0</v>
      </c>
      <c r="AC2215" s="16" t="s">
        <v>989</v>
      </c>
      <c r="AD2215" s="16" t="s">
        <v>1250</v>
      </c>
      <c r="AE2215" s="16" t="s">
        <v>1251</v>
      </c>
      <c r="AF2215" s="16" t="s">
        <v>996</v>
      </c>
      <c r="AG2215" s="16" t="s">
        <v>6</v>
      </c>
      <c r="AH2215" s="16" t="b">
        <v>0</v>
      </c>
      <c r="AI2215" s="16" t="s">
        <v>60</v>
      </c>
      <c r="AJ2215" s="16" t="s">
        <v>61</v>
      </c>
      <c r="AK2215" s="16" t="s">
        <v>147</v>
      </c>
      <c r="AL2215" s="16" t="s">
        <v>370</v>
      </c>
      <c r="AM2215" s="16" t="s">
        <v>64</v>
      </c>
      <c r="AN2215" s="19" t="e">
        <v>#N/A</v>
      </c>
      <c r="AO2215" t="str">
        <f>RIGHT('CMO Input'!$T2215,(LEN('CMO Input'!$T2215)-FIND(" ",'CMO Input'!$T2215,1)))</f>
        <v>6-7”</v>
      </c>
      <c r="AP2215">
        <f>'CMO Input'!$O2215</f>
        <v>6</v>
      </c>
      <c r="AR2215" t="str">
        <f>Table2[[#This Row],[Policy / Non Policy]]</f>
        <v>Policy</v>
      </c>
      <c r="AS2215" t="str">
        <f>'CMO Input'!$U2215</f>
        <v>Tier 1</v>
      </c>
      <c r="AT2215" t="str">
        <f>'CMO Input'!$P2215</f>
        <v>SI</v>
      </c>
      <c r="AU2215" t="str" cm="1">
        <f t="array" ref="AU22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5" s="8" t="str">
        <f>TEXT('CMO Input'!$D2215,"MMM-YY")</f>
        <v>September</v>
      </c>
    </row>
    <row r="2216" spans="1:48" x14ac:dyDescent="0.25">
      <c r="A2216" s="14">
        <v>510849459</v>
      </c>
      <c r="B2216" s="12" t="s">
        <v>180</v>
      </c>
      <c r="C2216" s="12" t="s">
        <v>989</v>
      </c>
      <c r="D2216" s="12" t="s">
        <v>157</v>
      </c>
      <c r="E2216" s="13">
        <v>24</v>
      </c>
      <c r="F2216" s="12" t="s">
        <v>46</v>
      </c>
      <c r="G2216" s="13" t="s">
        <v>1187</v>
      </c>
      <c r="H2216" s="12" t="s">
        <v>173</v>
      </c>
      <c r="I2216" s="12" t="s">
        <v>1020</v>
      </c>
      <c r="J2216" s="12" t="s">
        <v>1021</v>
      </c>
      <c r="K2216" s="14">
        <v>510849459</v>
      </c>
      <c r="L2216" s="12" t="s">
        <v>116</v>
      </c>
      <c r="M2216" s="12">
        <v>1.2</v>
      </c>
      <c r="N2216" s="12" t="s">
        <v>52</v>
      </c>
      <c r="O2216" s="12">
        <v>6</v>
      </c>
      <c r="P2216" s="12" t="s">
        <v>53</v>
      </c>
      <c r="Q2216" s="12">
        <v>27</v>
      </c>
      <c r="R2216" s="12" t="s">
        <v>54</v>
      </c>
      <c r="S2216" s="12" t="s">
        <v>134</v>
      </c>
      <c r="T2216" s="12" t="s">
        <v>135</v>
      </c>
      <c r="U2216" s="12" t="s">
        <v>94</v>
      </c>
      <c r="V2216" s="12" t="s">
        <v>58</v>
      </c>
      <c r="W2216" s="12" t="s">
        <v>95</v>
      </c>
      <c r="X2216" s="12" t="b">
        <v>0</v>
      </c>
      <c r="Y2216" s="12" t="b">
        <v>0</v>
      </c>
      <c r="Z2216" s="12" t="e">
        <v>#N/A</v>
      </c>
      <c r="AA2216" s="12">
        <v>3.2399999999999998E-2</v>
      </c>
      <c r="AB2216" s="12">
        <v>0</v>
      </c>
      <c r="AC2216" s="12" t="s">
        <v>989</v>
      </c>
      <c r="AD2216" s="12" t="s">
        <v>1020</v>
      </c>
      <c r="AE2216" s="12" t="s">
        <v>1021</v>
      </c>
      <c r="AF2216" s="12" t="s">
        <v>996</v>
      </c>
      <c r="AG2216" s="12" t="s">
        <v>6</v>
      </c>
      <c r="AH2216" s="12" t="b">
        <v>0</v>
      </c>
      <c r="AI2216" s="12" t="s">
        <v>60</v>
      </c>
      <c r="AJ2216" s="12" t="s">
        <v>61</v>
      </c>
      <c r="AK2216" s="12" t="s">
        <v>147</v>
      </c>
      <c r="AL2216" s="12" t="s">
        <v>1022</v>
      </c>
      <c r="AM2216" s="12" t="s">
        <v>64</v>
      </c>
      <c r="AN2216" s="15" t="e">
        <v>#N/A</v>
      </c>
      <c r="AO2216" t="str">
        <f>RIGHT('CMO Input'!$T2216,(LEN('CMO Input'!$T2216)-FIND(" ",'CMO Input'!$T2216,1)))</f>
        <v>6-7”</v>
      </c>
      <c r="AP2216">
        <f>'CMO Input'!$O2216</f>
        <v>6</v>
      </c>
      <c r="AR2216" t="str">
        <f>Table2[[#This Row],[Policy / Non Policy]]</f>
        <v>Policy</v>
      </c>
      <c r="AS2216" t="str">
        <f>'CMO Input'!$U2216</f>
        <v>Tier 1</v>
      </c>
      <c r="AT2216" t="str">
        <f>'CMO Input'!$P2216</f>
        <v>CI</v>
      </c>
      <c r="AU2216" t="str" cm="1">
        <f t="array" ref="AU22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6" s="8" t="str">
        <f>TEXT('CMO Input'!$D2216,"MMM-YY")</f>
        <v>September</v>
      </c>
    </row>
    <row r="2217" spans="1:48" x14ac:dyDescent="0.25">
      <c r="A2217" s="18">
        <v>510849462</v>
      </c>
      <c r="B2217" s="16" t="s">
        <v>180</v>
      </c>
      <c r="C2217" s="16" t="s">
        <v>989</v>
      </c>
      <c r="D2217" s="16" t="s">
        <v>157</v>
      </c>
      <c r="E2217" s="17">
        <v>24</v>
      </c>
      <c r="F2217" s="16" t="s">
        <v>46</v>
      </c>
      <c r="G2217" s="17" t="s">
        <v>1187</v>
      </c>
      <c r="H2217" s="16" t="s">
        <v>173</v>
      </c>
      <c r="I2217" s="16" t="s">
        <v>1020</v>
      </c>
      <c r="J2217" s="16" t="s">
        <v>1021</v>
      </c>
      <c r="K2217" s="18">
        <v>510849462</v>
      </c>
      <c r="L2217" s="16" t="s">
        <v>116</v>
      </c>
      <c r="M2217" s="16">
        <v>9.5</v>
      </c>
      <c r="N2217" s="16" t="s">
        <v>52</v>
      </c>
      <c r="O2217" s="16">
        <v>6</v>
      </c>
      <c r="P2217" s="16" t="s">
        <v>53</v>
      </c>
      <c r="Q2217" s="16">
        <v>10</v>
      </c>
      <c r="R2217" s="16" t="s">
        <v>54</v>
      </c>
      <c r="S2217" s="16" t="s">
        <v>134</v>
      </c>
      <c r="T2217" s="16" t="s">
        <v>135</v>
      </c>
      <c r="U2217" s="16" t="s">
        <v>94</v>
      </c>
      <c r="V2217" s="16" t="s">
        <v>58</v>
      </c>
      <c r="W2217" s="16" t="s">
        <v>95</v>
      </c>
      <c r="X2217" s="16" t="b">
        <v>0</v>
      </c>
      <c r="Y2217" s="16" t="b">
        <v>0</v>
      </c>
      <c r="Z2217" s="16" t="e">
        <v>#N/A</v>
      </c>
      <c r="AA2217" s="16">
        <v>9.5000000000000001E-2</v>
      </c>
      <c r="AB2217" s="16">
        <v>0</v>
      </c>
      <c r="AC2217" s="16" t="s">
        <v>989</v>
      </c>
      <c r="AD2217" s="16" t="s">
        <v>1020</v>
      </c>
      <c r="AE2217" s="16" t="s">
        <v>1021</v>
      </c>
      <c r="AF2217" s="16" t="s">
        <v>996</v>
      </c>
      <c r="AG2217" s="16" t="s">
        <v>6</v>
      </c>
      <c r="AH2217" s="16" t="b">
        <v>0</v>
      </c>
      <c r="AI2217" s="16" t="s">
        <v>60</v>
      </c>
      <c r="AJ2217" s="16" t="s">
        <v>61</v>
      </c>
      <c r="AK2217" s="16" t="s">
        <v>147</v>
      </c>
      <c r="AL2217" s="16" t="s">
        <v>1022</v>
      </c>
      <c r="AM2217" s="16" t="s">
        <v>64</v>
      </c>
      <c r="AN2217" s="19" t="e">
        <v>#N/A</v>
      </c>
      <c r="AO2217" t="str">
        <f>RIGHT('CMO Input'!$T2217,(LEN('CMO Input'!$T2217)-FIND(" ",'CMO Input'!$T2217,1)))</f>
        <v>6-7”</v>
      </c>
      <c r="AP2217">
        <f>'CMO Input'!$O2217</f>
        <v>6</v>
      </c>
      <c r="AR2217" t="str">
        <f>Table2[[#This Row],[Policy / Non Policy]]</f>
        <v>Policy</v>
      </c>
      <c r="AS2217" t="str">
        <f>'CMO Input'!$U2217</f>
        <v>Tier 1</v>
      </c>
      <c r="AT2217" t="str">
        <f>'CMO Input'!$P2217</f>
        <v>CI</v>
      </c>
      <c r="AU2217" t="str" cm="1">
        <f t="array" ref="AU22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7" s="8" t="str">
        <f>TEXT('CMO Input'!$D2217,"MMM-YY")</f>
        <v>September</v>
      </c>
    </row>
    <row r="2218" spans="1:48" x14ac:dyDescent="0.25">
      <c r="A2218" s="14">
        <v>510968846</v>
      </c>
      <c r="B2218" s="12" t="s">
        <v>180</v>
      </c>
      <c r="C2218" s="12" t="s">
        <v>989</v>
      </c>
      <c r="D2218" s="12" t="s">
        <v>157</v>
      </c>
      <c r="E2218" s="13">
        <v>24</v>
      </c>
      <c r="F2218" s="12" t="s">
        <v>46</v>
      </c>
      <c r="G2218" s="13" t="s">
        <v>1187</v>
      </c>
      <c r="H2218" s="12" t="s">
        <v>173</v>
      </c>
      <c r="I2218" s="12" t="s">
        <v>1020</v>
      </c>
      <c r="J2218" s="12" t="s">
        <v>1021</v>
      </c>
      <c r="K2218" s="14">
        <v>510968846</v>
      </c>
      <c r="L2218" s="12" t="s">
        <v>116</v>
      </c>
      <c r="M2218" s="12">
        <v>1.8</v>
      </c>
      <c r="N2218" s="12" t="s">
        <v>52</v>
      </c>
      <c r="O2218" s="12">
        <v>6</v>
      </c>
      <c r="P2218" s="12" t="s">
        <v>53</v>
      </c>
      <c r="Q2218" s="12">
        <v>25</v>
      </c>
      <c r="R2218" s="12" t="s">
        <v>54</v>
      </c>
      <c r="S2218" s="12" t="s">
        <v>134</v>
      </c>
      <c r="T2218" s="12" t="s">
        <v>135</v>
      </c>
      <c r="U2218" s="12" t="s">
        <v>94</v>
      </c>
      <c r="V2218" s="12" t="s">
        <v>58</v>
      </c>
      <c r="W2218" s="12" t="s">
        <v>95</v>
      </c>
      <c r="X2218" s="12" t="b">
        <v>0</v>
      </c>
      <c r="Y2218" s="12" t="b">
        <v>0</v>
      </c>
      <c r="Z2218" s="12" t="e">
        <v>#N/A</v>
      </c>
      <c r="AA2218" s="12">
        <v>4.4999999999999998E-2</v>
      </c>
      <c r="AB2218" s="12">
        <v>0</v>
      </c>
      <c r="AC2218" s="12" t="s">
        <v>989</v>
      </c>
      <c r="AD2218" s="12" t="s">
        <v>1020</v>
      </c>
      <c r="AE2218" s="12" t="s">
        <v>1021</v>
      </c>
      <c r="AF2218" s="12" t="s">
        <v>996</v>
      </c>
      <c r="AG2218" s="12" t="s">
        <v>6</v>
      </c>
      <c r="AH2218" s="12" t="b">
        <v>0</v>
      </c>
      <c r="AI2218" s="12" t="s">
        <v>60</v>
      </c>
      <c r="AJ2218" s="12" t="s">
        <v>61</v>
      </c>
      <c r="AK2218" s="12" t="s">
        <v>147</v>
      </c>
      <c r="AL2218" s="12" t="s">
        <v>1022</v>
      </c>
      <c r="AM2218" s="12" t="s">
        <v>64</v>
      </c>
      <c r="AN2218" s="15" t="e">
        <v>#N/A</v>
      </c>
      <c r="AO2218" t="str">
        <f>RIGHT('CMO Input'!$T2218,(LEN('CMO Input'!$T2218)-FIND(" ",'CMO Input'!$T2218,1)))</f>
        <v>6-7”</v>
      </c>
      <c r="AP2218">
        <f>'CMO Input'!$O2218</f>
        <v>6</v>
      </c>
      <c r="AR2218" t="str">
        <f>Table2[[#This Row],[Policy / Non Policy]]</f>
        <v>Policy</v>
      </c>
      <c r="AS2218" t="str">
        <f>'CMO Input'!$U2218</f>
        <v>Tier 1</v>
      </c>
      <c r="AT2218" t="str">
        <f>'CMO Input'!$P2218</f>
        <v>CI</v>
      </c>
      <c r="AU2218" t="str" cm="1">
        <f t="array" ref="AU22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18" s="8" t="str">
        <f>TEXT('CMO Input'!$D2218,"MMM-YY")</f>
        <v>September</v>
      </c>
    </row>
    <row r="2219" spans="1:48" x14ac:dyDescent="0.25">
      <c r="A2219" s="18">
        <v>510942444</v>
      </c>
      <c r="B2219" s="16" t="s">
        <v>180</v>
      </c>
      <c r="C2219" s="16" t="s">
        <v>989</v>
      </c>
      <c r="D2219" s="16" t="s">
        <v>157</v>
      </c>
      <c r="E2219" s="17">
        <v>24</v>
      </c>
      <c r="F2219" s="16" t="s">
        <v>46</v>
      </c>
      <c r="G2219" s="17" t="s">
        <v>1187</v>
      </c>
      <c r="H2219" s="16" t="s">
        <v>1220</v>
      </c>
      <c r="I2219" s="16" t="s">
        <v>1281</v>
      </c>
      <c r="J2219" s="16" t="s">
        <v>1283</v>
      </c>
      <c r="K2219" s="18">
        <v>510942444</v>
      </c>
      <c r="L2219" s="16" t="s">
        <v>116</v>
      </c>
      <c r="M2219" s="16">
        <v>4</v>
      </c>
      <c r="N2219" s="16" t="s">
        <v>52</v>
      </c>
      <c r="O2219" s="16">
        <v>4</v>
      </c>
      <c r="P2219" s="16" t="s">
        <v>163</v>
      </c>
      <c r="Q2219" s="16">
        <v>200</v>
      </c>
      <c r="R2219" s="16" t="s">
        <v>54</v>
      </c>
      <c r="S2219" s="16" t="s">
        <v>117</v>
      </c>
      <c r="T2219" s="16" t="s">
        <v>118</v>
      </c>
      <c r="U2219" s="16" t="s">
        <v>94</v>
      </c>
      <c r="V2219" s="16" t="s">
        <v>58</v>
      </c>
      <c r="W2219" s="16" t="s">
        <v>95</v>
      </c>
      <c r="X2219" s="16" t="b">
        <v>0</v>
      </c>
      <c r="Y2219" s="16" t="b">
        <v>0</v>
      </c>
      <c r="Z2219" s="16" t="e">
        <v>#N/A</v>
      </c>
      <c r="AA2219" s="16">
        <v>0.8</v>
      </c>
      <c r="AB2219" s="16">
        <v>0</v>
      </c>
      <c r="AC2219" s="16" t="s">
        <v>989</v>
      </c>
      <c r="AD2219" s="16" t="s">
        <v>1281</v>
      </c>
      <c r="AE2219" s="16" t="s">
        <v>1283</v>
      </c>
      <c r="AF2219" s="16" t="s">
        <v>996</v>
      </c>
      <c r="AG2219" s="16" t="s">
        <v>6</v>
      </c>
      <c r="AH2219" s="16" t="b">
        <v>0</v>
      </c>
      <c r="AI2219" s="16" t="s">
        <v>60</v>
      </c>
      <c r="AJ2219" s="16" t="s">
        <v>61</v>
      </c>
      <c r="AK2219" s="16" t="s">
        <v>147</v>
      </c>
      <c r="AL2219" s="16" t="s">
        <v>860</v>
      </c>
      <c r="AM2219" s="16" t="s">
        <v>64</v>
      </c>
      <c r="AN2219" s="19" t="e">
        <v>#N/A</v>
      </c>
      <c r="AO2219" t="str">
        <f>RIGHT('CMO Input'!$T2219,(LEN('CMO Input'!$T2219)-FIND(" ",'CMO Input'!$T2219,1)))</f>
        <v>4-5”</v>
      </c>
      <c r="AP2219">
        <f>'CMO Input'!$O2219</f>
        <v>4</v>
      </c>
      <c r="AR2219" t="str">
        <f>Table2[[#This Row],[Policy / Non Policy]]</f>
        <v>Policy</v>
      </c>
      <c r="AS2219" t="str">
        <f>'CMO Input'!$U2219</f>
        <v>Tier 1</v>
      </c>
      <c r="AT2219" t="str">
        <f>'CMO Input'!$P2219</f>
        <v>SI</v>
      </c>
      <c r="AU2219" t="str" cm="1">
        <f t="array" ref="AU22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19" s="8" t="str">
        <f>TEXT('CMO Input'!$D2219,"MMM-YY")</f>
        <v>September</v>
      </c>
    </row>
    <row r="2220" spans="1:48" x14ac:dyDescent="0.25">
      <c r="A2220" s="14">
        <v>510954231</v>
      </c>
      <c r="B2220" s="12" t="s">
        <v>180</v>
      </c>
      <c r="C2220" s="12" t="s">
        <v>989</v>
      </c>
      <c r="D2220" s="12" t="s">
        <v>157</v>
      </c>
      <c r="E2220" s="13">
        <v>25</v>
      </c>
      <c r="F2220" s="12" t="s">
        <v>46</v>
      </c>
      <c r="G2220" s="13" t="s">
        <v>1187</v>
      </c>
      <c r="H2220" s="12" t="s">
        <v>1200</v>
      </c>
      <c r="I2220" s="12" t="s">
        <v>1301</v>
      </c>
      <c r="J2220" s="12" t="s">
        <v>1302</v>
      </c>
      <c r="K2220" s="14">
        <v>510954231</v>
      </c>
      <c r="L2220" s="12" t="s">
        <v>116</v>
      </c>
      <c r="M2220" s="12">
        <v>10.8</v>
      </c>
      <c r="N2220" s="12" t="s">
        <v>52</v>
      </c>
      <c r="O2220" s="12">
        <v>2</v>
      </c>
      <c r="P2220" s="12" t="s">
        <v>163</v>
      </c>
      <c r="Q2220" s="12">
        <v>61</v>
      </c>
      <c r="R2220" s="12" t="s">
        <v>54</v>
      </c>
      <c r="S2220" s="12" t="s">
        <v>286</v>
      </c>
      <c r="T2220" s="12" t="s">
        <v>287</v>
      </c>
      <c r="U2220" s="12" t="s">
        <v>94</v>
      </c>
      <c r="V2220" s="12" t="s">
        <v>58</v>
      </c>
      <c r="W2220" s="12" t="s">
        <v>95</v>
      </c>
      <c r="X2220" s="12" t="b">
        <v>0</v>
      </c>
      <c r="Y2220" s="12" t="b">
        <v>0</v>
      </c>
      <c r="Z2220" s="12" t="e">
        <v>#N/A</v>
      </c>
      <c r="AA2220" s="12">
        <v>0.65880000000000005</v>
      </c>
      <c r="AB2220" s="12">
        <v>0</v>
      </c>
      <c r="AC2220" s="12" t="s">
        <v>989</v>
      </c>
      <c r="AD2220" s="12" t="s">
        <v>1301</v>
      </c>
      <c r="AE2220" s="12" t="s">
        <v>1302</v>
      </c>
      <c r="AF2220" s="12" t="s">
        <v>1018</v>
      </c>
      <c r="AG2220" s="12" t="s">
        <v>6</v>
      </c>
      <c r="AH2220" s="12" t="b">
        <v>0</v>
      </c>
      <c r="AI2220" s="12" t="s">
        <v>60</v>
      </c>
      <c r="AJ2220" s="12" t="s">
        <v>827</v>
      </c>
      <c r="AK2220" s="12" t="s">
        <v>147</v>
      </c>
      <c r="AL2220" s="12" t="s">
        <v>1303</v>
      </c>
      <c r="AM2220" s="12" t="s">
        <v>64</v>
      </c>
      <c r="AN2220" s="15" t="e">
        <v>#N/A</v>
      </c>
      <c r="AO2220" t="str">
        <f>RIGHT('CMO Input'!$T2220,(LEN('CMO Input'!$T2220)-FIND(" ",'CMO Input'!$T2220,1)))</f>
        <v>&lt;=3”</v>
      </c>
      <c r="AP2220">
        <f>'CMO Input'!$O2220</f>
        <v>2</v>
      </c>
      <c r="AR2220" t="str">
        <f>Table2[[#This Row],[Policy / Non Policy]]</f>
        <v>Policy</v>
      </c>
      <c r="AS2220" t="str">
        <f>'CMO Input'!$U2220</f>
        <v>Tier 1</v>
      </c>
      <c r="AT2220" t="str">
        <f>'CMO Input'!$P2220</f>
        <v>SI</v>
      </c>
      <c r="AU2220" t="str" cm="1">
        <f t="array" ref="AU22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2220" s="8" t="str">
        <f>TEXT('CMO Input'!$D2220,"MMM-YY")</f>
        <v>September</v>
      </c>
    </row>
    <row r="2221" spans="1:48" x14ac:dyDescent="0.25">
      <c r="A2221" s="18">
        <v>510867722</v>
      </c>
      <c r="B2221" s="16" t="s">
        <v>180</v>
      </c>
      <c r="C2221" s="16" t="s">
        <v>989</v>
      </c>
      <c r="D2221" s="16" t="s">
        <v>157</v>
      </c>
      <c r="E2221" s="17">
        <v>25</v>
      </c>
      <c r="F2221" s="16" t="s">
        <v>46</v>
      </c>
      <c r="G2221" s="17" t="s">
        <v>998</v>
      </c>
      <c r="H2221" s="16" t="s">
        <v>1191</v>
      </c>
      <c r="I2221" s="16" t="s">
        <v>1192</v>
      </c>
      <c r="J2221" s="16" t="s">
        <v>1293</v>
      </c>
      <c r="K2221" s="18">
        <v>510867722</v>
      </c>
      <c r="L2221" s="16" t="s">
        <v>116</v>
      </c>
      <c r="M2221" s="16">
        <v>4.0999999999999996</v>
      </c>
      <c r="N2221" s="16" t="s">
        <v>52</v>
      </c>
      <c r="O2221" s="16">
        <v>4</v>
      </c>
      <c r="P2221" s="16" t="s">
        <v>53</v>
      </c>
      <c r="Q2221" s="16">
        <v>83</v>
      </c>
      <c r="R2221" s="16" t="s">
        <v>54</v>
      </c>
      <c r="S2221" s="16" t="s">
        <v>117</v>
      </c>
      <c r="T2221" s="16" t="s">
        <v>118</v>
      </c>
      <c r="U2221" s="16" t="s">
        <v>94</v>
      </c>
      <c r="V2221" s="16" t="s">
        <v>58</v>
      </c>
      <c r="W2221" s="16" t="s">
        <v>95</v>
      </c>
      <c r="X2221" s="16" t="b">
        <v>0</v>
      </c>
      <c r="Y2221" s="16" t="b">
        <v>0</v>
      </c>
      <c r="Z2221" s="16" t="e">
        <v>#N/A</v>
      </c>
      <c r="AA2221" s="16">
        <v>0.34029999999999994</v>
      </c>
      <c r="AB2221" s="16">
        <v>0</v>
      </c>
      <c r="AC2221" s="16" t="s">
        <v>989</v>
      </c>
      <c r="AD2221" s="16" t="s">
        <v>1192</v>
      </c>
      <c r="AE2221" s="16" t="s">
        <v>1293</v>
      </c>
      <c r="AF2221" s="16" t="s">
        <v>1025</v>
      </c>
      <c r="AG2221" s="16" t="s">
        <v>6</v>
      </c>
      <c r="AH2221" s="16" t="b">
        <v>0</v>
      </c>
      <c r="AI2221" s="16" t="s">
        <v>60</v>
      </c>
      <c r="AJ2221" s="16" t="s">
        <v>170</v>
      </c>
      <c r="AK2221" s="16" t="s">
        <v>147</v>
      </c>
      <c r="AL2221" s="16" t="s">
        <v>1026</v>
      </c>
      <c r="AM2221" s="16" t="s">
        <v>64</v>
      </c>
      <c r="AN2221" s="19" t="e">
        <v>#N/A</v>
      </c>
      <c r="AO2221" t="str">
        <f>RIGHT('CMO Input'!$T2221,(LEN('CMO Input'!$T2221)-FIND(" ",'CMO Input'!$T2221,1)))</f>
        <v>4-5”</v>
      </c>
      <c r="AP2221">
        <f>'CMO Input'!$O2221</f>
        <v>4</v>
      </c>
      <c r="AR2221" t="str">
        <f>Table2[[#This Row],[Policy / Non Policy]]</f>
        <v>Policy</v>
      </c>
      <c r="AS2221" t="str">
        <f>'CMO Input'!$U2221</f>
        <v>Tier 1</v>
      </c>
      <c r="AT2221" t="str">
        <f>'CMO Input'!$P2221</f>
        <v>CI</v>
      </c>
      <c r="AU2221" t="str" cm="1">
        <f t="array" ref="AU22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1" s="8" t="str">
        <f>TEXT('CMO Input'!$D2221,"MMM-YY")</f>
        <v>September</v>
      </c>
    </row>
    <row r="2222" spans="1:48" x14ac:dyDescent="0.25">
      <c r="A2222" s="14">
        <v>510867723</v>
      </c>
      <c r="B2222" s="12" t="s">
        <v>180</v>
      </c>
      <c r="C2222" s="12" t="s">
        <v>989</v>
      </c>
      <c r="D2222" s="12" t="s">
        <v>157</v>
      </c>
      <c r="E2222" s="13">
        <v>25</v>
      </c>
      <c r="F2222" s="12" t="s">
        <v>46</v>
      </c>
      <c r="G2222" s="13" t="s">
        <v>998</v>
      </c>
      <c r="H2222" s="12" t="s">
        <v>1191</v>
      </c>
      <c r="I2222" s="12" t="s">
        <v>1192</v>
      </c>
      <c r="J2222" s="12" t="s">
        <v>1293</v>
      </c>
      <c r="K2222" s="14">
        <v>510867723</v>
      </c>
      <c r="L2222" s="12" t="s">
        <v>116</v>
      </c>
      <c r="M2222" s="12">
        <v>6</v>
      </c>
      <c r="N2222" s="12" t="s">
        <v>52</v>
      </c>
      <c r="O2222" s="12">
        <v>4</v>
      </c>
      <c r="P2222" s="12" t="s">
        <v>53</v>
      </c>
      <c r="Q2222" s="12">
        <v>161</v>
      </c>
      <c r="R2222" s="12" t="s">
        <v>54</v>
      </c>
      <c r="S2222" s="12" t="s">
        <v>117</v>
      </c>
      <c r="T2222" s="12" t="s">
        <v>118</v>
      </c>
      <c r="U2222" s="12" t="s">
        <v>94</v>
      </c>
      <c r="V2222" s="12" t="s">
        <v>58</v>
      </c>
      <c r="W2222" s="12" t="s">
        <v>95</v>
      </c>
      <c r="X2222" s="12" t="b">
        <v>0</v>
      </c>
      <c r="Y2222" s="12" t="b">
        <v>0</v>
      </c>
      <c r="Z2222" s="12" t="e">
        <v>#N/A</v>
      </c>
      <c r="AA2222" s="12">
        <v>0.96599999999999997</v>
      </c>
      <c r="AB2222" s="12">
        <v>0</v>
      </c>
      <c r="AC2222" s="12" t="s">
        <v>989</v>
      </c>
      <c r="AD2222" s="12" t="s">
        <v>1192</v>
      </c>
      <c r="AE2222" s="12" t="s">
        <v>1293</v>
      </c>
      <c r="AF2222" s="12" t="s">
        <v>1025</v>
      </c>
      <c r="AG2222" s="12" t="s">
        <v>6</v>
      </c>
      <c r="AH2222" s="12" t="b">
        <v>0</v>
      </c>
      <c r="AI2222" s="12" t="s">
        <v>60</v>
      </c>
      <c r="AJ2222" s="12" t="s">
        <v>170</v>
      </c>
      <c r="AK2222" s="12" t="s">
        <v>147</v>
      </c>
      <c r="AL2222" s="12" t="s">
        <v>1026</v>
      </c>
      <c r="AM2222" s="12" t="s">
        <v>64</v>
      </c>
      <c r="AN2222" s="15" t="e">
        <v>#N/A</v>
      </c>
      <c r="AO2222" t="str">
        <f>RIGHT('CMO Input'!$T2222,(LEN('CMO Input'!$T2222)-FIND(" ",'CMO Input'!$T2222,1)))</f>
        <v>4-5”</v>
      </c>
      <c r="AP2222">
        <f>'CMO Input'!$O2222</f>
        <v>4</v>
      </c>
      <c r="AR2222" t="str">
        <f>Table2[[#This Row],[Policy / Non Policy]]</f>
        <v>Policy</v>
      </c>
      <c r="AS2222" t="str">
        <f>'CMO Input'!$U2222</f>
        <v>Tier 1</v>
      </c>
      <c r="AT2222" t="str">
        <f>'CMO Input'!$P2222</f>
        <v>CI</v>
      </c>
      <c r="AU2222" t="str" cm="1">
        <f t="array" ref="AU22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2" s="8" t="str">
        <f>TEXT('CMO Input'!$D2222,"MMM-YY")</f>
        <v>September</v>
      </c>
    </row>
    <row r="2223" spans="1:48" x14ac:dyDescent="0.25">
      <c r="A2223" s="18">
        <v>510963973</v>
      </c>
      <c r="B2223" s="16" t="s">
        <v>180</v>
      </c>
      <c r="C2223" s="16" t="s">
        <v>989</v>
      </c>
      <c r="D2223" s="16" t="s">
        <v>157</v>
      </c>
      <c r="E2223" s="17">
        <v>25</v>
      </c>
      <c r="F2223" s="16" t="s">
        <v>46</v>
      </c>
      <c r="G2223" s="17" t="s">
        <v>998</v>
      </c>
      <c r="H2223" s="16" t="s">
        <v>1191</v>
      </c>
      <c r="I2223" s="16" t="s">
        <v>1192</v>
      </c>
      <c r="J2223" s="16" t="s">
        <v>1193</v>
      </c>
      <c r="K2223" s="18">
        <v>510963973</v>
      </c>
      <c r="L2223" s="16" t="s">
        <v>116</v>
      </c>
      <c r="M2223" s="16">
        <v>11.2</v>
      </c>
      <c r="N2223" s="16" t="s">
        <v>52</v>
      </c>
      <c r="O2223" s="16">
        <v>4</v>
      </c>
      <c r="P2223" s="16" t="s">
        <v>53</v>
      </c>
      <c r="Q2223" s="16">
        <v>73</v>
      </c>
      <c r="R2223" s="16" t="s">
        <v>54</v>
      </c>
      <c r="S2223" s="16" t="s">
        <v>117</v>
      </c>
      <c r="T2223" s="16" t="s">
        <v>118</v>
      </c>
      <c r="U2223" s="16" t="s">
        <v>94</v>
      </c>
      <c r="V2223" s="16" t="s">
        <v>58</v>
      </c>
      <c r="W2223" s="16" t="s">
        <v>95</v>
      </c>
      <c r="X2223" s="16" t="b">
        <v>0</v>
      </c>
      <c r="Y2223" s="16" t="b">
        <v>0</v>
      </c>
      <c r="Z2223" s="16" t="e">
        <v>#N/A</v>
      </c>
      <c r="AA2223" s="16">
        <v>0.81759999999999999</v>
      </c>
      <c r="AB2223" s="16">
        <v>0</v>
      </c>
      <c r="AC2223" s="16" t="s">
        <v>989</v>
      </c>
      <c r="AD2223" s="16" t="s">
        <v>1192</v>
      </c>
      <c r="AE2223" s="16" t="s">
        <v>1193</v>
      </c>
      <c r="AF2223" s="16" t="s">
        <v>1025</v>
      </c>
      <c r="AG2223" s="16" t="s">
        <v>6</v>
      </c>
      <c r="AH2223" s="16" t="b">
        <v>0</v>
      </c>
      <c r="AI2223" s="16" t="s">
        <v>60</v>
      </c>
      <c r="AJ2223" s="16" t="s">
        <v>170</v>
      </c>
      <c r="AK2223" s="16" t="s">
        <v>147</v>
      </c>
      <c r="AL2223" s="16" t="s">
        <v>1026</v>
      </c>
      <c r="AM2223" s="16" t="s">
        <v>64</v>
      </c>
      <c r="AN2223" s="19" t="e">
        <v>#N/A</v>
      </c>
      <c r="AO2223" t="str">
        <f>RIGHT('CMO Input'!$T2223,(LEN('CMO Input'!$T2223)-FIND(" ",'CMO Input'!$T2223,1)))</f>
        <v>4-5”</v>
      </c>
      <c r="AP2223">
        <f>'CMO Input'!$O2223</f>
        <v>4</v>
      </c>
      <c r="AR2223" t="str">
        <f>Table2[[#This Row],[Policy / Non Policy]]</f>
        <v>Policy</v>
      </c>
      <c r="AS2223" t="str">
        <f>'CMO Input'!$U2223</f>
        <v>Tier 1</v>
      </c>
      <c r="AT2223" t="str">
        <f>'CMO Input'!$P2223</f>
        <v>CI</v>
      </c>
      <c r="AU2223" t="str" cm="1">
        <f t="array" ref="AU22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3" s="8" t="str">
        <f>TEXT('CMO Input'!$D2223,"MMM-YY")</f>
        <v>September</v>
      </c>
    </row>
    <row r="2224" spans="1:48" x14ac:dyDescent="0.25">
      <c r="A2224" s="14">
        <v>510864087</v>
      </c>
      <c r="B2224" s="12" t="s">
        <v>180</v>
      </c>
      <c r="C2224" s="12" t="s">
        <v>989</v>
      </c>
      <c r="D2224" s="12" t="s">
        <v>157</v>
      </c>
      <c r="E2224" s="13">
        <v>25</v>
      </c>
      <c r="F2224" s="12" t="s">
        <v>46</v>
      </c>
      <c r="G2224" s="13" t="s">
        <v>998</v>
      </c>
      <c r="H2224" s="12" t="s">
        <v>1195</v>
      </c>
      <c r="I2224" s="12" t="s">
        <v>1135</v>
      </c>
      <c r="J2224" s="12" t="s">
        <v>1273</v>
      </c>
      <c r="K2224" s="14">
        <v>510864087</v>
      </c>
      <c r="L2224" s="12" t="s">
        <v>116</v>
      </c>
      <c r="M2224" s="12">
        <v>4.8</v>
      </c>
      <c r="N2224" s="12" t="s">
        <v>52</v>
      </c>
      <c r="O2224" s="12">
        <v>4</v>
      </c>
      <c r="P2224" s="12" t="s">
        <v>163</v>
      </c>
      <c r="Q2224" s="12">
        <v>35</v>
      </c>
      <c r="R2224" s="12" t="s">
        <v>54</v>
      </c>
      <c r="S2224" s="12" t="s">
        <v>117</v>
      </c>
      <c r="T2224" s="12" t="s">
        <v>118</v>
      </c>
      <c r="U2224" s="12" t="s">
        <v>94</v>
      </c>
      <c r="V2224" s="12" t="s">
        <v>58</v>
      </c>
      <c r="W2224" s="12" t="s">
        <v>95</v>
      </c>
      <c r="X2224" s="12" t="b">
        <v>0</v>
      </c>
      <c r="Y2224" s="12" t="b">
        <v>0</v>
      </c>
      <c r="Z2224" s="12" t="e">
        <v>#N/A</v>
      </c>
      <c r="AA2224" s="12">
        <v>0.16799999999999998</v>
      </c>
      <c r="AB2224" s="12">
        <v>0</v>
      </c>
      <c r="AC2224" s="12" t="s">
        <v>989</v>
      </c>
      <c r="AD2224" s="12" t="s">
        <v>1135</v>
      </c>
      <c r="AE2224" s="12" t="s">
        <v>1273</v>
      </c>
      <c r="AF2224" s="12" t="s">
        <v>1001</v>
      </c>
      <c r="AG2224" s="12" t="s">
        <v>6</v>
      </c>
      <c r="AH2224" s="12" t="b">
        <v>0</v>
      </c>
      <c r="AI2224" s="12" t="s">
        <v>60</v>
      </c>
      <c r="AJ2224" s="12" t="s">
        <v>170</v>
      </c>
      <c r="AK2224" s="12" t="s">
        <v>147</v>
      </c>
      <c r="AL2224" s="12" t="s">
        <v>1068</v>
      </c>
      <c r="AM2224" s="12" t="s">
        <v>64</v>
      </c>
      <c r="AN2224" s="15" t="e">
        <v>#N/A</v>
      </c>
      <c r="AO2224" t="str">
        <f>RIGHT('CMO Input'!$T2224,(LEN('CMO Input'!$T2224)-FIND(" ",'CMO Input'!$T2224,1)))</f>
        <v>4-5”</v>
      </c>
      <c r="AP2224">
        <f>'CMO Input'!$O2224</f>
        <v>4</v>
      </c>
      <c r="AR2224" t="str">
        <f>Table2[[#This Row],[Policy / Non Policy]]</f>
        <v>Policy</v>
      </c>
      <c r="AS2224" t="str">
        <f>'CMO Input'!$U2224</f>
        <v>Tier 1</v>
      </c>
      <c r="AT2224" t="str">
        <f>'CMO Input'!$P2224</f>
        <v>SI</v>
      </c>
      <c r="AU2224" t="str" cm="1">
        <f t="array" ref="AU22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4" s="8" t="str">
        <f>TEXT('CMO Input'!$D2224,"MMM-YY")</f>
        <v>September</v>
      </c>
    </row>
    <row r="2225" spans="1:48" x14ac:dyDescent="0.25">
      <c r="A2225" s="18">
        <v>510929801</v>
      </c>
      <c r="B2225" s="16" t="s">
        <v>180</v>
      </c>
      <c r="C2225" s="16" t="s">
        <v>989</v>
      </c>
      <c r="D2225" s="16" t="s">
        <v>157</v>
      </c>
      <c r="E2225" s="17">
        <v>25</v>
      </c>
      <c r="F2225" s="16" t="s">
        <v>46</v>
      </c>
      <c r="G2225" s="17" t="s">
        <v>998</v>
      </c>
      <c r="H2225" s="16" t="s">
        <v>1195</v>
      </c>
      <c r="I2225" s="16" t="s">
        <v>1135</v>
      </c>
      <c r="J2225" s="16" t="s">
        <v>1136</v>
      </c>
      <c r="K2225" s="18">
        <v>510929801</v>
      </c>
      <c r="L2225" s="16" t="s">
        <v>116</v>
      </c>
      <c r="M2225" s="16">
        <v>5.7</v>
      </c>
      <c r="N2225" s="16" t="s">
        <v>52</v>
      </c>
      <c r="O2225" s="16">
        <v>4</v>
      </c>
      <c r="P2225" s="16" t="s">
        <v>163</v>
      </c>
      <c r="Q2225" s="16">
        <v>15</v>
      </c>
      <c r="R2225" s="16" t="s">
        <v>54</v>
      </c>
      <c r="S2225" s="16" t="s">
        <v>117</v>
      </c>
      <c r="T2225" s="16" t="s">
        <v>118</v>
      </c>
      <c r="U2225" s="16" t="s">
        <v>94</v>
      </c>
      <c r="V2225" s="16" t="s">
        <v>58</v>
      </c>
      <c r="W2225" s="16" t="s">
        <v>95</v>
      </c>
      <c r="X2225" s="16" t="b">
        <v>0</v>
      </c>
      <c r="Y2225" s="16" t="b">
        <v>0</v>
      </c>
      <c r="Z2225" s="16" t="e">
        <v>#N/A</v>
      </c>
      <c r="AA2225" s="16">
        <v>8.5500000000000007E-2</v>
      </c>
      <c r="AB2225" s="16">
        <v>0</v>
      </c>
      <c r="AC2225" s="16" t="s">
        <v>989</v>
      </c>
      <c r="AD2225" s="16" t="s">
        <v>1135</v>
      </c>
      <c r="AE2225" s="16" t="s">
        <v>1136</v>
      </c>
      <c r="AF2225" s="16" t="s">
        <v>1001</v>
      </c>
      <c r="AG2225" s="16" t="s">
        <v>6</v>
      </c>
      <c r="AH2225" s="16" t="b">
        <v>0</v>
      </c>
      <c r="AI2225" s="16" t="s">
        <v>60</v>
      </c>
      <c r="AJ2225" s="16" t="s">
        <v>170</v>
      </c>
      <c r="AK2225" s="16" t="s">
        <v>147</v>
      </c>
      <c r="AL2225" s="16" t="s">
        <v>1068</v>
      </c>
      <c r="AM2225" s="16" t="s">
        <v>64</v>
      </c>
      <c r="AN2225" s="19" t="e">
        <v>#N/A</v>
      </c>
      <c r="AO2225" t="str">
        <f>RIGHT('CMO Input'!$T2225,(LEN('CMO Input'!$T2225)-FIND(" ",'CMO Input'!$T2225,1)))</f>
        <v>4-5”</v>
      </c>
      <c r="AP2225">
        <f>'CMO Input'!$O2225</f>
        <v>4</v>
      </c>
      <c r="AR2225" t="str">
        <f>Table2[[#This Row],[Policy / Non Policy]]</f>
        <v>Policy</v>
      </c>
      <c r="AS2225" t="str">
        <f>'CMO Input'!$U2225</f>
        <v>Tier 1</v>
      </c>
      <c r="AT2225" t="str">
        <f>'CMO Input'!$P2225</f>
        <v>SI</v>
      </c>
      <c r="AU2225" t="str" cm="1">
        <f t="array" ref="AU22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5" s="8" t="str">
        <f>TEXT('CMO Input'!$D2225,"MMM-YY")</f>
        <v>September</v>
      </c>
    </row>
    <row r="2226" spans="1:48" x14ac:dyDescent="0.25">
      <c r="A2226" s="14">
        <v>510861869</v>
      </c>
      <c r="B2226" s="12" t="s">
        <v>180</v>
      </c>
      <c r="C2226" s="12" t="s">
        <v>989</v>
      </c>
      <c r="D2226" s="12" t="s">
        <v>157</v>
      </c>
      <c r="E2226" s="13">
        <v>25</v>
      </c>
      <c r="F2226" s="12" t="s">
        <v>46</v>
      </c>
      <c r="G2226" s="13" t="s">
        <v>998</v>
      </c>
      <c r="H2226" s="12" t="s">
        <v>1194</v>
      </c>
      <c r="I2226" s="12" t="s">
        <v>1146</v>
      </c>
      <c r="J2226" s="12" t="s">
        <v>1147</v>
      </c>
      <c r="K2226" s="14">
        <v>510861869</v>
      </c>
      <c r="L2226" s="12" t="s">
        <v>116</v>
      </c>
      <c r="M2226" s="12">
        <v>4.3</v>
      </c>
      <c r="N2226" s="12" t="s">
        <v>52</v>
      </c>
      <c r="O2226" s="12">
        <v>4</v>
      </c>
      <c r="P2226" s="12" t="s">
        <v>53</v>
      </c>
      <c r="Q2226" s="12">
        <v>45</v>
      </c>
      <c r="R2226" s="12" t="s">
        <v>54</v>
      </c>
      <c r="S2226" s="12" t="s">
        <v>117</v>
      </c>
      <c r="T2226" s="12" t="s">
        <v>118</v>
      </c>
      <c r="U2226" s="12" t="s">
        <v>94</v>
      </c>
      <c r="V2226" s="12" t="s">
        <v>58</v>
      </c>
      <c r="W2226" s="12" t="s">
        <v>95</v>
      </c>
      <c r="X2226" s="12" t="b">
        <v>0</v>
      </c>
      <c r="Y2226" s="12" t="b">
        <v>0</v>
      </c>
      <c r="Z2226" s="12" t="e">
        <v>#N/A</v>
      </c>
      <c r="AA2226" s="12">
        <v>0.19350000000000001</v>
      </c>
      <c r="AB2226" s="12">
        <v>0</v>
      </c>
      <c r="AC2226" s="12" t="s">
        <v>989</v>
      </c>
      <c r="AD2226" s="12" t="s">
        <v>1146</v>
      </c>
      <c r="AE2226" s="12" t="s">
        <v>1147</v>
      </c>
      <c r="AF2226" s="12" t="s">
        <v>1001</v>
      </c>
      <c r="AG2226" s="12" t="s">
        <v>6</v>
      </c>
      <c r="AH2226" s="12" t="b">
        <v>0</v>
      </c>
      <c r="AI2226" s="12" t="s">
        <v>60</v>
      </c>
      <c r="AJ2226" s="12" t="s">
        <v>170</v>
      </c>
      <c r="AK2226" s="12" t="s">
        <v>147</v>
      </c>
      <c r="AL2226" s="12" t="s">
        <v>1151</v>
      </c>
      <c r="AM2226" s="12" t="s">
        <v>64</v>
      </c>
      <c r="AN2226" s="15" t="e">
        <v>#N/A</v>
      </c>
      <c r="AO2226" t="str">
        <f>RIGHT('CMO Input'!$T2226,(LEN('CMO Input'!$T2226)-FIND(" ",'CMO Input'!$T2226,1)))</f>
        <v>4-5”</v>
      </c>
      <c r="AP2226">
        <f>'CMO Input'!$O2226</f>
        <v>4</v>
      </c>
      <c r="AR2226" t="str">
        <f>Table2[[#This Row],[Policy / Non Policy]]</f>
        <v>Policy</v>
      </c>
      <c r="AS2226" t="str">
        <f>'CMO Input'!$U2226</f>
        <v>Tier 1</v>
      </c>
      <c r="AT2226" t="str">
        <f>'CMO Input'!$P2226</f>
        <v>CI</v>
      </c>
      <c r="AU2226" t="str" cm="1">
        <f t="array" ref="AU22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6" s="8" t="str">
        <f>TEXT('CMO Input'!$D2226,"MMM-YY")</f>
        <v>September</v>
      </c>
    </row>
    <row r="2227" spans="1:48" x14ac:dyDescent="0.25">
      <c r="A2227" s="18">
        <v>510909933</v>
      </c>
      <c r="B2227" s="16" t="s">
        <v>180</v>
      </c>
      <c r="C2227" s="16" t="s">
        <v>989</v>
      </c>
      <c r="D2227" s="16" t="s">
        <v>157</v>
      </c>
      <c r="E2227" s="17">
        <v>25</v>
      </c>
      <c r="F2227" s="16" t="s">
        <v>46</v>
      </c>
      <c r="G2227" s="17" t="s">
        <v>998</v>
      </c>
      <c r="H2227" s="16" t="s">
        <v>1195</v>
      </c>
      <c r="I2227" s="16" t="s">
        <v>1256</v>
      </c>
      <c r="J2227" s="16" t="s">
        <v>1257</v>
      </c>
      <c r="K2227" s="18">
        <v>510909933</v>
      </c>
      <c r="L2227" s="16" t="s">
        <v>116</v>
      </c>
      <c r="M2227" s="16">
        <v>150.5</v>
      </c>
      <c r="N2227" s="16" t="s">
        <v>52</v>
      </c>
      <c r="O2227" s="16">
        <v>4</v>
      </c>
      <c r="P2227" s="16" t="s">
        <v>91</v>
      </c>
      <c r="Q2227" s="16">
        <v>6</v>
      </c>
      <c r="R2227" s="16" t="s">
        <v>54</v>
      </c>
      <c r="S2227" s="16" t="s">
        <v>117</v>
      </c>
      <c r="T2227" s="16" t="s">
        <v>118</v>
      </c>
      <c r="U2227" s="16" t="s">
        <v>94</v>
      </c>
      <c r="V2227" s="16" t="s">
        <v>58</v>
      </c>
      <c r="W2227" s="16" t="s">
        <v>95</v>
      </c>
      <c r="X2227" s="16" t="b">
        <v>0</v>
      </c>
      <c r="Y2227" s="16" t="b">
        <v>0</v>
      </c>
      <c r="Z2227" s="16" t="e">
        <v>#N/A</v>
      </c>
      <c r="AA2227" s="16">
        <v>0.90300000000000002</v>
      </c>
      <c r="AB2227" s="16">
        <v>0</v>
      </c>
      <c r="AC2227" s="16" t="s">
        <v>989</v>
      </c>
      <c r="AD2227" s="16" t="s">
        <v>1256</v>
      </c>
      <c r="AE2227" s="16" t="s">
        <v>1257</v>
      </c>
      <c r="AF2227" s="16" t="s">
        <v>1006</v>
      </c>
      <c r="AG2227" s="16" t="s">
        <v>6</v>
      </c>
      <c r="AH2227" s="16" t="b">
        <v>0</v>
      </c>
      <c r="AI2227" s="16" t="s">
        <v>60</v>
      </c>
      <c r="AJ2227" s="16" t="s">
        <v>170</v>
      </c>
      <c r="AK2227" s="16" t="s">
        <v>147</v>
      </c>
      <c r="AL2227" s="16" t="s">
        <v>1036</v>
      </c>
      <c r="AM2227" s="16" t="s">
        <v>64</v>
      </c>
      <c r="AN2227" s="19" t="e">
        <v>#N/A</v>
      </c>
      <c r="AO2227" t="str">
        <f>RIGHT('CMO Input'!$T2227,(LEN('CMO Input'!$T2227)-FIND(" ",'CMO Input'!$T2227,1)))</f>
        <v>4-5”</v>
      </c>
      <c r="AP2227">
        <f>'CMO Input'!$O2227</f>
        <v>4</v>
      </c>
      <c r="AR2227" t="str">
        <f>Table2[[#This Row],[Policy / Non Policy]]</f>
        <v>Policy</v>
      </c>
      <c r="AS2227" t="str">
        <f>'CMO Input'!$U2227</f>
        <v>Tier 1</v>
      </c>
      <c r="AT2227" t="str">
        <f>'CMO Input'!$P2227</f>
        <v>DI</v>
      </c>
      <c r="AU2227" t="str" cm="1">
        <f t="array" ref="AU22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7" s="8" t="str">
        <f>TEXT('CMO Input'!$D2227,"MMM-YY")</f>
        <v>September</v>
      </c>
    </row>
    <row r="2228" spans="1:48" x14ac:dyDescent="0.25">
      <c r="A2228" s="14">
        <v>510790117</v>
      </c>
      <c r="B2228" s="12" t="s">
        <v>180</v>
      </c>
      <c r="C2228" s="12" t="s">
        <v>989</v>
      </c>
      <c r="D2228" s="12" t="s">
        <v>157</v>
      </c>
      <c r="E2228" s="13">
        <v>25</v>
      </c>
      <c r="F2228" s="12" t="s">
        <v>46</v>
      </c>
      <c r="G2228" s="13" t="s">
        <v>998</v>
      </c>
      <c r="H2228" s="12" t="s">
        <v>1195</v>
      </c>
      <c r="I2228" s="12" t="s">
        <v>1320</v>
      </c>
      <c r="J2228" s="12" t="s">
        <v>1321</v>
      </c>
      <c r="K2228" s="14">
        <v>510790117</v>
      </c>
      <c r="L2228" s="12" t="s">
        <v>116</v>
      </c>
      <c r="M2228" s="12">
        <v>5.2</v>
      </c>
      <c r="N2228" s="12" t="s">
        <v>52</v>
      </c>
      <c r="O2228" s="12">
        <v>4</v>
      </c>
      <c r="P2228" s="12" t="s">
        <v>91</v>
      </c>
      <c r="Q2228" s="12">
        <v>235</v>
      </c>
      <c r="R2228" s="12" t="s">
        <v>54</v>
      </c>
      <c r="S2228" s="12" t="s">
        <v>117</v>
      </c>
      <c r="T2228" s="12" t="s">
        <v>118</v>
      </c>
      <c r="U2228" s="12" t="s">
        <v>94</v>
      </c>
      <c r="V2228" s="12" t="s">
        <v>58</v>
      </c>
      <c r="W2228" s="12" t="s">
        <v>95</v>
      </c>
      <c r="X2228" s="12" t="b">
        <v>0</v>
      </c>
      <c r="Y2228" s="12" t="b">
        <v>0</v>
      </c>
      <c r="Z2228" s="12" t="e">
        <v>#N/A</v>
      </c>
      <c r="AA2228" s="12">
        <v>1.222</v>
      </c>
      <c r="AB2228" s="12">
        <v>0</v>
      </c>
      <c r="AC2228" s="12" t="s">
        <v>989</v>
      </c>
      <c r="AD2228" s="12" t="s">
        <v>1320</v>
      </c>
      <c r="AE2228" s="12" t="s">
        <v>1321</v>
      </c>
      <c r="AF2228" s="12" t="s">
        <v>1006</v>
      </c>
      <c r="AG2228" s="12" t="s">
        <v>6</v>
      </c>
      <c r="AH2228" s="12" t="b">
        <v>0</v>
      </c>
      <c r="AI2228" s="12" t="s">
        <v>60</v>
      </c>
      <c r="AJ2228" s="12" t="s">
        <v>170</v>
      </c>
      <c r="AK2228" s="12" t="s">
        <v>147</v>
      </c>
      <c r="AL2228" s="12" t="s">
        <v>1007</v>
      </c>
      <c r="AM2228" s="12" t="s">
        <v>64</v>
      </c>
      <c r="AN2228" s="15" t="e">
        <v>#N/A</v>
      </c>
      <c r="AO2228" t="str">
        <f>RIGHT('CMO Input'!$T2228,(LEN('CMO Input'!$T2228)-FIND(" ",'CMO Input'!$T2228,1)))</f>
        <v>4-5”</v>
      </c>
      <c r="AP2228">
        <f>'CMO Input'!$O2228</f>
        <v>4</v>
      </c>
      <c r="AR2228" t="str">
        <f>Table2[[#This Row],[Policy / Non Policy]]</f>
        <v>Policy</v>
      </c>
      <c r="AS2228" t="str">
        <f>'CMO Input'!$U2228</f>
        <v>Tier 1</v>
      </c>
      <c r="AT2228" t="str">
        <f>'CMO Input'!$P2228</f>
        <v>DI</v>
      </c>
      <c r="AU2228" t="str" cm="1">
        <f t="array" ref="AU22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8" s="8" t="str">
        <f>TEXT('CMO Input'!$D2228,"MMM-YY")</f>
        <v>September</v>
      </c>
    </row>
    <row r="2229" spans="1:48" x14ac:dyDescent="0.25">
      <c r="A2229" s="18">
        <v>510966869</v>
      </c>
      <c r="B2229" s="16" t="s">
        <v>180</v>
      </c>
      <c r="C2229" s="16" t="s">
        <v>989</v>
      </c>
      <c r="D2229" s="16" t="s">
        <v>157</v>
      </c>
      <c r="E2229" s="17">
        <v>25</v>
      </c>
      <c r="F2229" s="16" t="s">
        <v>46</v>
      </c>
      <c r="G2229" s="17" t="s">
        <v>998</v>
      </c>
      <c r="H2229" s="16" t="s">
        <v>1195</v>
      </c>
      <c r="I2229" s="16" t="s">
        <v>1320</v>
      </c>
      <c r="J2229" s="16" t="s">
        <v>1322</v>
      </c>
      <c r="K2229" s="18">
        <v>510966869</v>
      </c>
      <c r="L2229" s="16" t="s">
        <v>116</v>
      </c>
      <c r="M2229" s="16">
        <v>5.9</v>
      </c>
      <c r="N2229" s="16" t="s">
        <v>52</v>
      </c>
      <c r="O2229" s="16">
        <v>4</v>
      </c>
      <c r="P2229" s="16" t="s">
        <v>91</v>
      </c>
      <c r="Q2229" s="16">
        <v>220</v>
      </c>
      <c r="R2229" s="16" t="s">
        <v>54</v>
      </c>
      <c r="S2229" s="16" t="s">
        <v>117</v>
      </c>
      <c r="T2229" s="16" t="s">
        <v>118</v>
      </c>
      <c r="U2229" s="16" t="s">
        <v>94</v>
      </c>
      <c r="V2229" s="16" t="s">
        <v>58</v>
      </c>
      <c r="W2229" s="16" t="s">
        <v>95</v>
      </c>
      <c r="X2229" s="16" t="b">
        <v>0</v>
      </c>
      <c r="Y2229" s="16" t="b">
        <v>0</v>
      </c>
      <c r="Z2229" s="16" t="e">
        <v>#N/A</v>
      </c>
      <c r="AA2229" s="16">
        <v>1.2980000000000003</v>
      </c>
      <c r="AB2229" s="16">
        <v>0</v>
      </c>
      <c r="AC2229" s="16" t="s">
        <v>989</v>
      </c>
      <c r="AD2229" s="16" t="s">
        <v>1320</v>
      </c>
      <c r="AE2229" s="16" t="s">
        <v>1322</v>
      </c>
      <c r="AF2229" s="16" t="s">
        <v>1006</v>
      </c>
      <c r="AG2229" s="16" t="s">
        <v>6</v>
      </c>
      <c r="AH2229" s="16" t="b">
        <v>0</v>
      </c>
      <c r="AI2229" s="16" t="s">
        <v>60</v>
      </c>
      <c r="AJ2229" s="16" t="s">
        <v>170</v>
      </c>
      <c r="AK2229" s="16" t="s">
        <v>147</v>
      </c>
      <c r="AL2229" s="16" t="s">
        <v>1007</v>
      </c>
      <c r="AM2229" s="16" t="s">
        <v>64</v>
      </c>
      <c r="AN2229" s="19" t="e">
        <v>#N/A</v>
      </c>
      <c r="AO2229" t="str">
        <f>RIGHT('CMO Input'!$T2229,(LEN('CMO Input'!$T2229)-FIND(" ",'CMO Input'!$T2229,1)))</f>
        <v>4-5”</v>
      </c>
      <c r="AP2229">
        <f>'CMO Input'!$O2229</f>
        <v>4</v>
      </c>
      <c r="AR2229" t="str">
        <f>Table2[[#This Row],[Policy / Non Policy]]</f>
        <v>Policy</v>
      </c>
      <c r="AS2229" t="str">
        <f>'CMO Input'!$U2229</f>
        <v>Tier 1</v>
      </c>
      <c r="AT2229" t="str">
        <f>'CMO Input'!$P2229</f>
        <v>DI</v>
      </c>
      <c r="AU2229" t="str" cm="1">
        <f t="array" ref="AU22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29" s="8" t="str">
        <f>TEXT('CMO Input'!$D2229,"MMM-YY")</f>
        <v>September</v>
      </c>
    </row>
    <row r="2230" spans="1:48" x14ac:dyDescent="0.25">
      <c r="A2230" s="14">
        <v>510964486</v>
      </c>
      <c r="B2230" s="12" t="s">
        <v>180</v>
      </c>
      <c r="C2230" s="12" t="s">
        <v>989</v>
      </c>
      <c r="D2230" s="12" t="s">
        <v>157</v>
      </c>
      <c r="E2230" s="13">
        <v>25</v>
      </c>
      <c r="F2230" s="12" t="s">
        <v>46</v>
      </c>
      <c r="G2230" s="13" t="s">
        <v>1044</v>
      </c>
      <c r="H2230" s="12" t="s">
        <v>1204</v>
      </c>
      <c r="I2230" s="12" t="s">
        <v>1286</v>
      </c>
      <c r="J2230" s="12" t="s">
        <v>1287</v>
      </c>
      <c r="K2230" s="14">
        <v>510964486</v>
      </c>
      <c r="L2230" s="12" t="s">
        <v>116</v>
      </c>
      <c r="M2230" s="12">
        <v>3.2</v>
      </c>
      <c r="N2230" s="12" t="s">
        <v>52</v>
      </c>
      <c r="O2230" s="12">
        <v>4</v>
      </c>
      <c r="P2230" s="12" t="s">
        <v>91</v>
      </c>
      <c r="Q2230" s="12">
        <v>83</v>
      </c>
      <c r="R2230" s="12" t="s">
        <v>54</v>
      </c>
      <c r="S2230" s="12" t="s">
        <v>117</v>
      </c>
      <c r="T2230" s="12" t="s">
        <v>118</v>
      </c>
      <c r="U2230" s="12" t="s">
        <v>94</v>
      </c>
      <c r="V2230" s="12" t="s">
        <v>58</v>
      </c>
      <c r="W2230" s="12" t="s">
        <v>95</v>
      </c>
      <c r="X2230" s="12" t="b">
        <v>0</v>
      </c>
      <c r="Y2230" s="12" t="b">
        <v>0</v>
      </c>
      <c r="Z2230" s="12" t="e">
        <v>#N/A</v>
      </c>
      <c r="AA2230" s="12">
        <v>0.2656</v>
      </c>
      <c r="AB2230" s="12">
        <v>0</v>
      </c>
      <c r="AC2230" s="12" t="s">
        <v>989</v>
      </c>
      <c r="AD2230" s="12" t="s">
        <v>1286</v>
      </c>
      <c r="AE2230" s="12" t="s">
        <v>1287</v>
      </c>
      <c r="AF2230" s="12" t="s">
        <v>1046</v>
      </c>
      <c r="AG2230" s="12" t="s">
        <v>6</v>
      </c>
      <c r="AH2230" s="12" t="b">
        <v>0</v>
      </c>
      <c r="AI2230" s="12" t="s">
        <v>60</v>
      </c>
      <c r="AJ2230" s="12" t="s">
        <v>166</v>
      </c>
      <c r="AK2230" s="12" t="s">
        <v>147</v>
      </c>
      <c r="AL2230" s="12" t="s">
        <v>1060</v>
      </c>
      <c r="AM2230" s="12" t="s">
        <v>64</v>
      </c>
      <c r="AN2230" s="15" t="e">
        <v>#N/A</v>
      </c>
      <c r="AO2230" t="str">
        <f>RIGHT('CMO Input'!$T2230,(LEN('CMO Input'!$T2230)-FIND(" ",'CMO Input'!$T2230,1)))</f>
        <v>4-5”</v>
      </c>
      <c r="AP2230">
        <f>'CMO Input'!$O2230</f>
        <v>4</v>
      </c>
      <c r="AR2230" t="str">
        <f>Table2[[#This Row],[Policy / Non Policy]]</f>
        <v>Policy</v>
      </c>
      <c r="AS2230" t="str">
        <f>'CMO Input'!$U2230</f>
        <v>Tier 1</v>
      </c>
      <c r="AT2230" t="str">
        <f>'CMO Input'!$P2230</f>
        <v>DI</v>
      </c>
      <c r="AU2230" t="str" cm="1">
        <f t="array" ref="AU22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0" s="8" t="str">
        <f>TEXT('CMO Input'!$D2230,"MMM-YY")</f>
        <v>September</v>
      </c>
    </row>
    <row r="2231" spans="1:48" x14ac:dyDescent="0.25">
      <c r="A2231" s="18">
        <v>510964491</v>
      </c>
      <c r="B2231" s="16" t="s">
        <v>180</v>
      </c>
      <c r="C2231" s="16" t="s">
        <v>989</v>
      </c>
      <c r="D2231" s="16" t="s">
        <v>157</v>
      </c>
      <c r="E2231" s="17">
        <v>25</v>
      </c>
      <c r="F2231" s="16" t="s">
        <v>46</v>
      </c>
      <c r="G2231" s="17" t="s">
        <v>1044</v>
      </c>
      <c r="H2231" s="16" t="s">
        <v>1204</v>
      </c>
      <c r="I2231" s="16" t="s">
        <v>1286</v>
      </c>
      <c r="J2231" s="16" t="s">
        <v>1287</v>
      </c>
      <c r="K2231" s="18">
        <v>510964491</v>
      </c>
      <c r="L2231" s="16" t="s">
        <v>116</v>
      </c>
      <c r="M2231" s="16">
        <v>3.4</v>
      </c>
      <c r="N2231" s="16" t="s">
        <v>52</v>
      </c>
      <c r="O2231" s="16">
        <v>4</v>
      </c>
      <c r="P2231" s="16" t="s">
        <v>91</v>
      </c>
      <c r="Q2231" s="16">
        <v>100</v>
      </c>
      <c r="R2231" s="16" t="s">
        <v>54</v>
      </c>
      <c r="S2231" s="16" t="s">
        <v>117</v>
      </c>
      <c r="T2231" s="16" t="s">
        <v>118</v>
      </c>
      <c r="U2231" s="16" t="s">
        <v>94</v>
      </c>
      <c r="V2231" s="16" t="s">
        <v>58</v>
      </c>
      <c r="W2231" s="16" t="s">
        <v>95</v>
      </c>
      <c r="X2231" s="16" t="b">
        <v>0</v>
      </c>
      <c r="Y2231" s="16" t="b">
        <v>0</v>
      </c>
      <c r="Z2231" s="16" t="e">
        <v>#N/A</v>
      </c>
      <c r="AA2231" s="16">
        <v>0.33999999999999997</v>
      </c>
      <c r="AB2231" s="16">
        <v>0</v>
      </c>
      <c r="AC2231" s="16" t="s">
        <v>989</v>
      </c>
      <c r="AD2231" s="16" t="s">
        <v>1286</v>
      </c>
      <c r="AE2231" s="16" t="s">
        <v>1287</v>
      </c>
      <c r="AF2231" s="16" t="s">
        <v>1046</v>
      </c>
      <c r="AG2231" s="16" t="s">
        <v>6</v>
      </c>
      <c r="AH2231" s="16" t="b">
        <v>0</v>
      </c>
      <c r="AI2231" s="16" t="s">
        <v>60</v>
      </c>
      <c r="AJ2231" s="16" t="s">
        <v>166</v>
      </c>
      <c r="AK2231" s="16" t="s">
        <v>147</v>
      </c>
      <c r="AL2231" s="16" t="s">
        <v>1060</v>
      </c>
      <c r="AM2231" s="16" t="s">
        <v>64</v>
      </c>
      <c r="AN2231" s="19" t="e">
        <v>#N/A</v>
      </c>
      <c r="AO2231" t="str">
        <f>RIGHT('CMO Input'!$T2231,(LEN('CMO Input'!$T2231)-FIND(" ",'CMO Input'!$T2231,1)))</f>
        <v>4-5”</v>
      </c>
      <c r="AP2231">
        <f>'CMO Input'!$O2231</f>
        <v>4</v>
      </c>
      <c r="AR2231" t="str">
        <f>Table2[[#This Row],[Policy / Non Policy]]</f>
        <v>Policy</v>
      </c>
      <c r="AS2231" t="str">
        <f>'CMO Input'!$U2231</f>
        <v>Tier 1</v>
      </c>
      <c r="AT2231" t="str">
        <f>'CMO Input'!$P2231</f>
        <v>DI</v>
      </c>
      <c r="AU2231" t="str" cm="1">
        <f t="array" ref="AU22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1" s="8" t="str">
        <f>TEXT('CMO Input'!$D2231,"MMM-YY")</f>
        <v>September</v>
      </c>
    </row>
    <row r="2232" spans="1:48" x14ac:dyDescent="0.25">
      <c r="A2232" s="14">
        <v>510926854</v>
      </c>
      <c r="B2232" s="12" t="s">
        <v>180</v>
      </c>
      <c r="C2232" s="12" t="s">
        <v>989</v>
      </c>
      <c r="D2232" s="12" t="s">
        <v>157</v>
      </c>
      <c r="E2232" s="13">
        <v>25</v>
      </c>
      <c r="F2232" s="12" t="s">
        <v>46</v>
      </c>
      <c r="G2232" s="13" t="s">
        <v>1044</v>
      </c>
      <c r="H2232" s="12" t="s">
        <v>1204</v>
      </c>
      <c r="I2232" s="12" t="s">
        <v>1286</v>
      </c>
      <c r="J2232" s="12" t="s">
        <v>1288</v>
      </c>
      <c r="K2232" s="14">
        <v>510926854</v>
      </c>
      <c r="L2232" s="12" t="s">
        <v>116</v>
      </c>
      <c r="M2232" s="12">
        <v>0</v>
      </c>
      <c r="N2232" s="12" t="s">
        <v>52</v>
      </c>
      <c r="O2232" s="12">
        <v>4</v>
      </c>
      <c r="P2232" s="12" t="s">
        <v>91</v>
      </c>
      <c r="Q2232" s="12">
        <v>124</v>
      </c>
      <c r="R2232" s="12" t="s">
        <v>54</v>
      </c>
      <c r="S2232" s="12" t="s">
        <v>117</v>
      </c>
      <c r="T2232" s="12" t="s">
        <v>118</v>
      </c>
      <c r="U2232" s="12" t="s">
        <v>94</v>
      </c>
      <c r="V2232" s="12" t="s">
        <v>58</v>
      </c>
      <c r="W2232" s="12" t="s">
        <v>95</v>
      </c>
      <c r="X2232" s="12" t="b">
        <v>0</v>
      </c>
      <c r="Y2232" s="12" t="b">
        <v>0</v>
      </c>
      <c r="Z2232" s="12" t="e">
        <v>#N/A</v>
      </c>
      <c r="AA2232" s="12">
        <v>0</v>
      </c>
      <c r="AB2232" s="12">
        <v>0</v>
      </c>
      <c r="AC2232" s="12" t="s">
        <v>989</v>
      </c>
      <c r="AD2232" s="12" t="s">
        <v>1286</v>
      </c>
      <c r="AE2232" s="12" t="s">
        <v>1288</v>
      </c>
      <c r="AF2232" s="12" t="s">
        <v>1046</v>
      </c>
      <c r="AG2232" s="12" t="s">
        <v>6</v>
      </c>
      <c r="AH2232" s="12" t="b">
        <v>0</v>
      </c>
      <c r="AI2232" s="12" t="s">
        <v>60</v>
      </c>
      <c r="AJ2232" s="12" t="s">
        <v>166</v>
      </c>
      <c r="AK2232" s="12" t="s">
        <v>147</v>
      </c>
      <c r="AL2232" s="12" t="s">
        <v>1090</v>
      </c>
      <c r="AM2232" s="12" t="s">
        <v>64</v>
      </c>
      <c r="AN2232" s="15" t="e">
        <v>#N/A</v>
      </c>
      <c r="AO2232" t="str">
        <f>RIGHT('CMO Input'!$T2232,(LEN('CMO Input'!$T2232)-FIND(" ",'CMO Input'!$T2232,1)))</f>
        <v>4-5”</v>
      </c>
      <c r="AP2232">
        <f>'CMO Input'!$O2232</f>
        <v>4</v>
      </c>
      <c r="AR2232" t="str">
        <f>Table2[[#This Row],[Policy / Non Policy]]</f>
        <v>Policy</v>
      </c>
      <c r="AS2232" t="str">
        <f>'CMO Input'!$U2232</f>
        <v>Tier 1</v>
      </c>
      <c r="AT2232" t="str">
        <f>'CMO Input'!$P2232</f>
        <v>DI</v>
      </c>
      <c r="AU2232" t="str" cm="1">
        <f t="array" ref="AU22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2" s="8" t="str">
        <f>TEXT('CMO Input'!$D2232,"MMM-YY")</f>
        <v>September</v>
      </c>
    </row>
    <row r="2233" spans="1:48" x14ac:dyDescent="0.25">
      <c r="A2233" s="18">
        <v>510926852</v>
      </c>
      <c r="B2233" s="16" t="s">
        <v>180</v>
      </c>
      <c r="C2233" s="16" t="s">
        <v>989</v>
      </c>
      <c r="D2233" s="16" t="s">
        <v>157</v>
      </c>
      <c r="E2233" s="17">
        <v>25</v>
      </c>
      <c r="F2233" s="16" t="s">
        <v>46</v>
      </c>
      <c r="G2233" s="17" t="s">
        <v>1044</v>
      </c>
      <c r="H2233" s="16" t="s">
        <v>1204</v>
      </c>
      <c r="I2233" s="16" t="s">
        <v>1286</v>
      </c>
      <c r="J2233" s="16" t="s">
        <v>1288</v>
      </c>
      <c r="K2233" s="18">
        <v>510926852</v>
      </c>
      <c r="L2233" s="16" t="s">
        <v>116</v>
      </c>
      <c r="M2233" s="16">
        <v>4.0999999999999996</v>
      </c>
      <c r="N2233" s="16" t="s">
        <v>52</v>
      </c>
      <c r="O2233" s="16">
        <v>4</v>
      </c>
      <c r="P2233" s="16" t="s">
        <v>163</v>
      </c>
      <c r="Q2233" s="16">
        <v>145</v>
      </c>
      <c r="R2233" s="16" t="s">
        <v>54</v>
      </c>
      <c r="S2233" s="16" t="s">
        <v>117</v>
      </c>
      <c r="T2233" s="16" t="s">
        <v>118</v>
      </c>
      <c r="U2233" s="16" t="s">
        <v>94</v>
      </c>
      <c r="V2233" s="16" t="s">
        <v>58</v>
      </c>
      <c r="W2233" s="16" t="s">
        <v>95</v>
      </c>
      <c r="X2233" s="16" t="b">
        <v>0</v>
      </c>
      <c r="Y2233" s="16" t="b">
        <v>0</v>
      </c>
      <c r="Z2233" s="16" t="e">
        <v>#N/A</v>
      </c>
      <c r="AA2233" s="16">
        <v>0.59449999999999992</v>
      </c>
      <c r="AB2233" s="16">
        <v>0</v>
      </c>
      <c r="AC2233" s="16" t="s">
        <v>989</v>
      </c>
      <c r="AD2233" s="16" t="s">
        <v>1286</v>
      </c>
      <c r="AE2233" s="16" t="s">
        <v>1288</v>
      </c>
      <c r="AF2233" s="16" t="s">
        <v>1046</v>
      </c>
      <c r="AG2233" s="16" t="s">
        <v>6</v>
      </c>
      <c r="AH2233" s="16" t="b">
        <v>0</v>
      </c>
      <c r="AI2233" s="16" t="s">
        <v>60</v>
      </c>
      <c r="AJ2233" s="16" t="s">
        <v>166</v>
      </c>
      <c r="AK2233" s="16" t="s">
        <v>147</v>
      </c>
      <c r="AL2233" s="16" t="s">
        <v>1090</v>
      </c>
      <c r="AM2233" s="16" t="s">
        <v>64</v>
      </c>
      <c r="AN2233" s="19" t="e">
        <v>#N/A</v>
      </c>
      <c r="AO2233" t="str">
        <f>RIGHT('CMO Input'!$T2233,(LEN('CMO Input'!$T2233)-FIND(" ",'CMO Input'!$T2233,1)))</f>
        <v>4-5”</v>
      </c>
      <c r="AP2233">
        <f>'CMO Input'!$O2233</f>
        <v>4</v>
      </c>
      <c r="AR2233" t="str">
        <f>Table2[[#This Row],[Policy / Non Policy]]</f>
        <v>Policy</v>
      </c>
      <c r="AS2233" t="str">
        <f>'CMO Input'!$U2233</f>
        <v>Tier 1</v>
      </c>
      <c r="AT2233" t="str">
        <f>'CMO Input'!$P2233</f>
        <v>SI</v>
      </c>
      <c r="AU2233" t="str" cm="1">
        <f t="array" ref="AU22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3" s="8" t="str">
        <f>TEXT('CMO Input'!$D2233,"MMM-YY")</f>
        <v>September</v>
      </c>
    </row>
    <row r="2234" spans="1:48" x14ac:dyDescent="0.25">
      <c r="A2234" s="14">
        <v>510950579</v>
      </c>
      <c r="B2234" s="12" t="s">
        <v>180</v>
      </c>
      <c r="C2234" s="12" t="s">
        <v>989</v>
      </c>
      <c r="D2234" s="12" t="s">
        <v>157</v>
      </c>
      <c r="E2234" s="13">
        <v>25</v>
      </c>
      <c r="F2234" s="12" t="s">
        <v>46</v>
      </c>
      <c r="G2234" s="13" t="s">
        <v>1044</v>
      </c>
      <c r="H2234" s="12" t="s">
        <v>159</v>
      </c>
      <c r="I2234" s="12" t="s">
        <v>1309</v>
      </c>
      <c r="J2234" s="12" t="s">
        <v>1323</v>
      </c>
      <c r="K2234" s="14">
        <v>510950579</v>
      </c>
      <c r="L2234" s="12" t="s">
        <v>116</v>
      </c>
      <c r="M2234" s="12">
        <v>5.3</v>
      </c>
      <c r="N2234" s="12" t="s">
        <v>52</v>
      </c>
      <c r="O2234" s="12">
        <v>4</v>
      </c>
      <c r="P2234" s="12" t="s">
        <v>163</v>
      </c>
      <c r="Q2234" s="12">
        <v>152</v>
      </c>
      <c r="R2234" s="12" t="s">
        <v>54</v>
      </c>
      <c r="S2234" s="12" t="s">
        <v>117</v>
      </c>
      <c r="T2234" s="12" t="s">
        <v>118</v>
      </c>
      <c r="U2234" s="12" t="s">
        <v>94</v>
      </c>
      <c r="V2234" s="12" t="s">
        <v>58</v>
      </c>
      <c r="W2234" s="12" t="s">
        <v>95</v>
      </c>
      <c r="X2234" s="12" t="b">
        <v>0</v>
      </c>
      <c r="Y2234" s="12" t="b">
        <v>0</v>
      </c>
      <c r="Z2234" s="12" t="e">
        <v>#N/A</v>
      </c>
      <c r="AA2234" s="12">
        <v>0.80559999999999998</v>
      </c>
      <c r="AB2234" s="12">
        <v>0</v>
      </c>
      <c r="AC2234" s="12" t="s">
        <v>989</v>
      </c>
      <c r="AD2234" s="12" t="s">
        <v>1309</v>
      </c>
      <c r="AE2234" s="12" t="s">
        <v>1323</v>
      </c>
      <c r="AF2234" s="12" t="s">
        <v>1010</v>
      </c>
      <c r="AG2234" s="12" t="s">
        <v>6</v>
      </c>
      <c r="AH2234" s="12" t="b">
        <v>0</v>
      </c>
      <c r="AI2234" s="12" t="s">
        <v>60</v>
      </c>
      <c r="AJ2234" s="12" t="s">
        <v>827</v>
      </c>
      <c r="AK2234" s="12" t="s">
        <v>147</v>
      </c>
      <c r="AL2234" s="12" t="s">
        <v>1041</v>
      </c>
      <c r="AM2234" s="12" t="s">
        <v>64</v>
      </c>
      <c r="AN2234" s="15" t="e">
        <v>#N/A</v>
      </c>
      <c r="AO2234" t="str">
        <f>RIGHT('CMO Input'!$T2234,(LEN('CMO Input'!$T2234)-FIND(" ",'CMO Input'!$T2234,1)))</f>
        <v>4-5”</v>
      </c>
      <c r="AP2234">
        <f>'CMO Input'!$O2234</f>
        <v>4</v>
      </c>
      <c r="AR2234" t="str">
        <f>Table2[[#This Row],[Policy / Non Policy]]</f>
        <v>Policy</v>
      </c>
      <c r="AS2234" t="str">
        <f>'CMO Input'!$U2234</f>
        <v>Tier 1</v>
      </c>
      <c r="AT2234" t="str">
        <f>'CMO Input'!$P2234</f>
        <v>SI</v>
      </c>
      <c r="AU2234" t="str" cm="1">
        <f t="array" ref="AU22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4" s="8" t="str">
        <f>TEXT('CMO Input'!$D2234,"MMM-YY")</f>
        <v>September</v>
      </c>
    </row>
    <row r="2235" spans="1:48" x14ac:dyDescent="0.25">
      <c r="A2235" s="18">
        <v>510907235</v>
      </c>
      <c r="B2235" s="16" t="s">
        <v>180</v>
      </c>
      <c r="C2235" s="16" t="s">
        <v>989</v>
      </c>
      <c r="D2235" s="16" t="s">
        <v>157</v>
      </c>
      <c r="E2235" s="17">
        <v>25</v>
      </c>
      <c r="F2235" s="16" t="s">
        <v>46</v>
      </c>
      <c r="G2235" s="17" t="s">
        <v>87</v>
      </c>
      <c r="H2235" s="16" t="s">
        <v>1200</v>
      </c>
      <c r="I2235" s="16" t="s">
        <v>1324</v>
      </c>
      <c r="J2235" s="16" t="s">
        <v>1325</v>
      </c>
      <c r="K2235" s="18">
        <v>510907235</v>
      </c>
      <c r="L2235" s="16" t="s">
        <v>116</v>
      </c>
      <c r="M2235" s="16">
        <v>7.7</v>
      </c>
      <c r="N2235" s="16" t="s">
        <v>52</v>
      </c>
      <c r="O2235" s="16">
        <v>4</v>
      </c>
      <c r="P2235" s="16" t="s">
        <v>163</v>
      </c>
      <c r="Q2235" s="16">
        <v>55</v>
      </c>
      <c r="R2235" s="16" t="s">
        <v>54</v>
      </c>
      <c r="S2235" s="16" t="s">
        <v>117</v>
      </c>
      <c r="T2235" s="16" t="s">
        <v>118</v>
      </c>
      <c r="U2235" s="16" t="s">
        <v>94</v>
      </c>
      <c r="V2235" s="16" t="s">
        <v>58</v>
      </c>
      <c r="W2235" s="16" t="s">
        <v>95</v>
      </c>
      <c r="X2235" s="16" t="b">
        <v>0</v>
      </c>
      <c r="Y2235" s="16" t="b">
        <v>0</v>
      </c>
      <c r="Z2235" s="16" t="e">
        <v>#N/A</v>
      </c>
      <c r="AA2235" s="16">
        <v>0.42349999999999999</v>
      </c>
      <c r="AB2235" s="16">
        <v>0</v>
      </c>
      <c r="AC2235" s="16" t="s">
        <v>989</v>
      </c>
      <c r="AD2235" s="16" t="s">
        <v>1324</v>
      </c>
      <c r="AE2235" s="16" t="s">
        <v>1325</v>
      </c>
      <c r="AF2235" s="16" t="s">
        <v>992</v>
      </c>
      <c r="AG2235" s="16" t="s">
        <v>6</v>
      </c>
      <c r="AH2235" s="16" t="b">
        <v>0</v>
      </c>
      <c r="AI2235" s="16" t="s">
        <v>60</v>
      </c>
      <c r="AJ2235" s="16" t="s">
        <v>61</v>
      </c>
      <c r="AK2235" s="16" t="s">
        <v>147</v>
      </c>
      <c r="AL2235" s="16" t="s">
        <v>1054</v>
      </c>
      <c r="AM2235" s="16" t="s">
        <v>64</v>
      </c>
      <c r="AN2235" s="19" t="e">
        <v>#N/A</v>
      </c>
      <c r="AO2235" t="str">
        <f>RIGHT('CMO Input'!$T2235,(LEN('CMO Input'!$T2235)-FIND(" ",'CMO Input'!$T2235,1)))</f>
        <v>4-5”</v>
      </c>
      <c r="AP2235">
        <f>'CMO Input'!$O2235</f>
        <v>4</v>
      </c>
      <c r="AR2235" t="str">
        <f>Table2[[#This Row],[Policy / Non Policy]]</f>
        <v>Policy</v>
      </c>
      <c r="AS2235" t="str">
        <f>'CMO Input'!$U2235</f>
        <v>Tier 1</v>
      </c>
      <c r="AT2235" t="str">
        <f>'CMO Input'!$P2235</f>
        <v>SI</v>
      </c>
      <c r="AU2235" t="str" cm="1">
        <f t="array" ref="AU22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5" s="8" t="str">
        <f>TEXT('CMO Input'!$D2235,"MMM-YY")</f>
        <v>September</v>
      </c>
    </row>
    <row r="2236" spans="1:48" x14ac:dyDescent="0.25">
      <c r="A2236" s="14">
        <v>510954223</v>
      </c>
      <c r="B2236" s="12" t="s">
        <v>180</v>
      </c>
      <c r="C2236" s="12" t="s">
        <v>989</v>
      </c>
      <c r="D2236" s="12" t="s">
        <v>157</v>
      </c>
      <c r="E2236" s="13">
        <v>25</v>
      </c>
      <c r="F2236" s="12" t="s">
        <v>46</v>
      </c>
      <c r="G2236" s="13" t="s">
        <v>1187</v>
      </c>
      <c r="H2236" s="12" t="s">
        <v>1200</v>
      </c>
      <c r="I2236" s="12" t="s">
        <v>1301</v>
      </c>
      <c r="J2236" s="12" t="s">
        <v>1302</v>
      </c>
      <c r="K2236" s="14">
        <v>510954223</v>
      </c>
      <c r="L2236" s="12" t="s">
        <v>116</v>
      </c>
      <c r="M2236" s="12">
        <v>7.4</v>
      </c>
      <c r="N2236" s="12" t="s">
        <v>52</v>
      </c>
      <c r="O2236" s="12">
        <v>4</v>
      </c>
      <c r="P2236" s="12" t="s">
        <v>163</v>
      </c>
      <c r="Q2236" s="12">
        <v>229</v>
      </c>
      <c r="R2236" s="12" t="s">
        <v>54</v>
      </c>
      <c r="S2236" s="12" t="s">
        <v>117</v>
      </c>
      <c r="T2236" s="12" t="s">
        <v>118</v>
      </c>
      <c r="U2236" s="12" t="s">
        <v>94</v>
      </c>
      <c r="V2236" s="12" t="s">
        <v>58</v>
      </c>
      <c r="W2236" s="12" t="s">
        <v>95</v>
      </c>
      <c r="X2236" s="12" t="b">
        <v>0</v>
      </c>
      <c r="Y2236" s="12" t="b">
        <v>0</v>
      </c>
      <c r="Z2236" s="12" t="e">
        <v>#N/A</v>
      </c>
      <c r="AA2236" s="12">
        <v>1.6946000000000001</v>
      </c>
      <c r="AB2236" s="12">
        <v>0</v>
      </c>
      <c r="AC2236" s="12" t="s">
        <v>989</v>
      </c>
      <c r="AD2236" s="12" t="s">
        <v>1301</v>
      </c>
      <c r="AE2236" s="12" t="s">
        <v>1302</v>
      </c>
      <c r="AF2236" s="12" t="s">
        <v>1018</v>
      </c>
      <c r="AG2236" s="12" t="s">
        <v>6</v>
      </c>
      <c r="AH2236" s="12" t="b">
        <v>0</v>
      </c>
      <c r="AI2236" s="12" t="s">
        <v>60</v>
      </c>
      <c r="AJ2236" s="12" t="s">
        <v>827</v>
      </c>
      <c r="AK2236" s="12" t="s">
        <v>147</v>
      </c>
      <c r="AL2236" s="12" t="s">
        <v>1303</v>
      </c>
      <c r="AM2236" s="12" t="s">
        <v>64</v>
      </c>
      <c r="AN2236" s="15" t="e">
        <v>#N/A</v>
      </c>
      <c r="AO2236" t="str">
        <f>RIGHT('CMO Input'!$T2236,(LEN('CMO Input'!$T2236)-FIND(" ",'CMO Input'!$T2236,1)))</f>
        <v>4-5”</v>
      </c>
      <c r="AP2236">
        <f>'CMO Input'!$O2236</f>
        <v>4</v>
      </c>
      <c r="AR2236" t="str">
        <f>Table2[[#This Row],[Policy / Non Policy]]</f>
        <v>Policy</v>
      </c>
      <c r="AS2236" t="str">
        <f>'CMO Input'!$U2236</f>
        <v>Tier 1</v>
      </c>
      <c r="AT2236" t="str">
        <f>'CMO Input'!$P2236</f>
        <v>SI</v>
      </c>
      <c r="AU2236" t="str" cm="1">
        <f t="array" ref="AU22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6" s="8" t="str">
        <f>TEXT('CMO Input'!$D2236,"MMM-YY")</f>
        <v>September</v>
      </c>
    </row>
    <row r="2237" spans="1:48" x14ac:dyDescent="0.25">
      <c r="A2237" s="18">
        <v>510781694</v>
      </c>
      <c r="B2237" s="16" t="s">
        <v>180</v>
      </c>
      <c r="C2237" s="16" t="s">
        <v>989</v>
      </c>
      <c r="D2237" s="16" t="s">
        <v>157</v>
      </c>
      <c r="E2237" s="17">
        <v>25</v>
      </c>
      <c r="F2237" s="16" t="s">
        <v>46</v>
      </c>
      <c r="G2237" s="17" t="s">
        <v>1187</v>
      </c>
      <c r="H2237" s="16" t="s">
        <v>173</v>
      </c>
      <c r="I2237" s="16" t="s">
        <v>1250</v>
      </c>
      <c r="J2237" s="16" t="s">
        <v>1251</v>
      </c>
      <c r="K2237" s="18">
        <v>510781694</v>
      </c>
      <c r="L2237" s="16" t="s">
        <v>116</v>
      </c>
      <c r="M2237" s="16">
        <v>2.2999999999999998</v>
      </c>
      <c r="N2237" s="16" t="s">
        <v>52</v>
      </c>
      <c r="O2237" s="16">
        <v>4</v>
      </c>
      <c r="P2237" s="16" t="s">
        <v>163</v>
      </c>
      <c r="Q2237" s="16">
        <v>27</v>
      </c>
      <c r="R2237" s="16" t="s">
        <v>54</v>
      </c>
      <c r="S2237" s="16" t="s">
        <v>117</v>
      </c>
      <c r="T2237" s="16" t="s">
        <v>118</v>
      </c>
      <c r="U2237" s="16" t="s">
        <v>94</v>
      </c>
      <c r="V2237" s="16" t="s">
        <v>58</v>
      </c>
      <c r="W2237" s="16" t="s">
        <v>95</v>
      </c>
      <c r="X2237" s="16" t="b">
        <v>0</v>
      </c>
      <c r="Y2237" s="16" t="b">
        <v>0</v>
      </c>
      <c r="Z2237" s="16" t="e">
        <v>#N/A</v>
      </c>
      <c r="AA2237" s="16">
        <v>6.2100000000000002E-2</v>
      </c>
      <c r="AB2237" s="16">
        <v>0</v>
      </c>
      <c r="AC2237" s="16" t="s">
        <v>989</v>
      </c>
      <c r="AD2237" s="16" t="s">
        <v>1250</v>
      </c>
      <c r="AE2237" s="16" t="s">
        <v>1251</v>
      </c>
      <c r="AF2237" s="16" t="s">
        <v>996</v>
      </c>
      <c r="AG2237" s="16" t="s">
        <v>6</v>
      </c>
      <c r="AH2237" s="16" t="b">
        <v>0</v>
      </c>
      <c r="AI2237" s="16" t="s">
        <v>60</v>
      </c>
      <c r="AJ2237" s="16" t="s">
        <v>61</v>
      </c>
      <c r="AK2237" s="16" t="s">
        <v>147</v>
      </c>
      <c r="AL2237" s="16" t="s">
        <v>370</v>
      </c>
      <c r="AM2237" s="16" t="s">
        <v>64</v>
      </c>
      <c r="AN2237" s="19" t="e">
        <v>#N/A</v>
      </c>
      <c r="AO2237" t="str">
        <f>RIGHT('CMO Input'!$T2237,(LEN('CMO Input'!$T2237)-FIND(" ",'CMO Input'!$T2237,1)))</f>
        <v>4-5”</v>
      </c>
      <c r="AP2237">
        <f>'CMO Input'!$O2237</f>
        <v>4</v>
      </c>
      <c r="AR2237" t="str">
        <f>Table2[[#This Row],[Policy / Non Policy]]</f>
        <v>Policy</v>
      </c>
      <c r="AS2237" t="str">
        <f>'CMO Input'!$U2237</f>
        <v>Tier 1</v>
      </c>
      <c r="AT2237" t="str">
        <f>'CMO Input'!$P2237</f>
        <v>SI</v>
      </c>
      <c r="AU2237" t="str" cm="1">
        <f t="array" ref="AU22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7" s="8" t="str">
        <f>TEXT('CMO Input'!$D2237,"MMM-YY")</f>
        <v>September</v>
      </c>
    </row>
    <row r="2238" spans="1:48" x14ac:dyDescent="0.25">
      <c r="A2238" s="14">
        <v>510942444</v>
      </c>
      <c r="B2238" s="12" t="s">
        <v>180</v>
      </c>
      <c r="C2238" s="12" t="s">
        <v>989</v>
      </c>
      <c r="D2238" s="12" t="s">
        <v>157</v>
      </c>
      <c r="E2238" s="13">
        <v>25</v>
      </c>
      <c r="F2238" s="12" t="s">
        <v>46</v>
      </c>
      <c r="G2238" s="13" t="s">
        <v>1187</v>
      </c>
      <c r="H2238" s="12" t="s">
        <v>1220</v>
      </c>
      <c r="I2238" s="12" t="s">
        <v>1281</v>
      </c>
      <c r="J2238" s="12" t="s">
        <v>1283</v>
      </c>
      <c r="K2238" s="14">
        <v>510942444</v>
      </c>
      <c r="L2238" s="12" t="s">
        <v>116</v>
      </c>
      <c r="M2238" s="12">
        <v>4</v>
      </c>
      <c r="N2238" s="12" t="s">
        <v>52</v>
      </c>
      <c r="O2238" s="12">
        <v>4</v>
      </c>
      <c r="P2238" s="12" t="s">
        <v>163</v>
      </c>
      <c r="Q2238" s="12">
        <v>35</v>
      </c>
      <c r="R2238" s="12" t="s">
        <v>54</v>
      </c>
      <c r="S2238" s="12" t="s">
        <v>117</v>
      </c>
      <c r="T2238" s="12" t="s">
        <v>118</v>
      </c>
      <c r="U2238" s="12" t="s">
        <v>94</v>
      </c>
      <c r="V2238" s="12" t="s">
        <v>58</v>
      </c>
      <c r="W2238" s="12" t="s">
        <v>95</v>
      </c>
      <c r="X2238" s="12" t="b">
        <v>0</v>
      </c>
      <c r="Y2238" s="12" t="b">
        <v>0</v>
      </c>
      <c r="Z2238" s="12" t="e">
        <v>#N/A</v>
      </c>
      <c r="AA2238" s="12">
        <v>0.14000000000000001</v>
      </c>
      <c r="AB2238" s="12">
        <v>0</v>
      </c>
      <c r="AC2238" s="12" t="s">
        <v>989</v>
      </c>
      <c r="AD2238" s="12" t="s">
        <v>1281</v>
      </c>
      <c r="AE2238" s="12" t="s">
        <v>1283</v>
      </c>
      <c r="AF2238" s="12" t="s">
        <v>996</v>
      </c>
      <c r="AG2238" s="12" t="s">
        <v>6</v>
      </c>
      <c r="AH2238" s="12" t="b">
        <v>0</v>
      </c>
      <c r="AI2238" s="12" t="s">
        <v>60</v>
      </c>
      <c r="AJ2238" s="12" t="s">
        <v>61</v>
      </c>
      <c r="AK2238" s="12" t="s">
        <v>147</v>
      </c>
      <c r="AL2238" s="12" t="s">
        <v>860</v>
      </c>
      <c r="AM2238" s="12" t="s">
        <v>64</v>
      </c>
      <c r="AN2238" s="15" t="e">
        <v>#N/A</v>
      </c>
      <c r="AO2238" t="str">
        <f>RIGHT('CMO Input'!$T2238,(LEN('CMO Input'!$T2238)-FIND(" ",'CMO Input'!$T2238,1)))</f>
        <v>4-5”</v>
      </c>
      <c r="AP2238">
        <f>'CMO Input'!$O2238</f>
        <v>4</v>
      </c>
      <c r="AR2238" t="str">
        <f>Table2[[#This Row],[Policy / Non Policy]]</f>
        <v>Policy</v>
      </c>
      <c r="AS2238" t="str">
        <f>'CMO Input'!$U2238</f>
        <v>Tier 1</v>
      </c>
      <c r="AT2238" t="str">
        <f>'CMO Input'!$P2238</f>
        <v>SI</v>
      </c>
      <c r="AU2238" t="str" cm="1">
        <f t="array" ref="AU22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8" s="8" t="str">
        <f>TEXT('CMO Input'!$D2238,"MMM-YY")</f>
        <v>September</v>
      </c>
    </row>
    <row r="2239" spans="1:48" x14ac:dyDescent="0.25">
      <c r="A2239" s="18">
        <v>510942450</v>
      </c>
      <c r="B2239" s="16" t="s">
        <v>180</v>
      </c>
      <c r="C2239" s="16" t="s">
        <v>989</v>
      </c>
      <c r="D2239" s="16" t="s">
        <v>157</v>
      </c>
      <c r="E2239" s="17">
        <v>25</v>
      </c>
      <c r="F2239" s="16" t="s">
        <v>46</v>
      </c>
      <c r="G2239" s="17" t="s">
        <v>1187</v>
      </c>
      <c r="H2239" s="16" t="s">
        <v>1220</v>
      </c>
      <c r="I2239" s="16" t="s">
        <v>1281</v>
      </c>
      <c r="J2239" s="16" t="s">
        <v>1283</v>
      </c>
      <c r="K2239" s="18">
        <v>510942450</v>
      </c>
      <c r="L2239" s="16" t="s">
        <v>116</v>
      </c>
      <c r="M2239" s="16">
        <v>3.7</v>
      </c>
      <c r="N2239" s="16" t="s">
        <v>52</v>
      </c>
      <c r="O2239" s="16">
        <v>4</v>
      </c>
      <c r="P2239" s="16" t="s">
        <v>163</v>
      </c>
      <c r="Q2239" s="16">
        <v>64</v>
      </c>
      <c r="R2239" s="16" t="s">
        <v>54</v>
      </c>
      <c r="S2239" s="16" t="s">
        <v>117</v>
      </c>
      <c r="T2239" s="16" t="s">
        <v>118</v>
      </c>
      <c r="U2239" s="16" t="s">
        <v>94</v>
      </c>
      <c r="V2239" s="16" t="s">
        <v>58</v>
      </c>
      <c r="W2239" s="16" t="s">
        <v>95</v>
      </c>
      <c r="X2239" s="16" t="b">
        <v>0</v>
      </c>
      <c r="Y2239" s="16" t="b">
        <v>0</v>
      </c>
      <c r="Z2239" s="16" t="e">
        <v>#N/A</v>
      </c>
      <c r="AA2239" s="16">
        <v>0.23680000000000001</v>
      </c>
      <c r="AB2239" s="16">
        <v>0</v>
      </c>
      <c r="AC2239" s="16" t="s">
        <v>989</v>
      </c>
      <c r="AD2239" s="16" t="s">
        <v>1281</v>
      </c>
      <c r="AE2239" s="16" t="s">
        <v>1283</v>
      </c>
      <c r="AF2239" s="16" t="s">
        <v>996</v>
      </c>
      <c r="AG2239" s="16" t="s">
        <v>6</v>
      </c>
      <c r="AH2239" s="16" t="b">
        <v>0</v>
      </c>
      <c r="AI2239" s="16" t="s">
        <v>60</v>
      </c>
      <c r="AJ2239" s="16" t="s">
        <v>61</v>
      </c>
      <c r="AK2239" s="16" t="s">
        <v>147</v>
      </c>
      <c r="AL2239" s="16" t="s">
        <v>860</v>
      </c>
      <c r="AM2239" s="16" t="s">
        <v>64</v>
      </c>
      <c r="AN2239" s="19" t="e">
        <v>#N/A</v>
      </c>
      <c r="AO2239" t="str">
        <f>RIGHT('CMO Input'!$T2239,(LEN('CMO Input'!$T2239)-FIND(" ",'CMO Input'!$T2239,1)))</f>
        <v>4-5”</v>
      </c>
      <c r="AP2239">
        <f>'CMO Input'!$O2239</f>
        <v>4</v>
      </c>
      <c r="AR2239" t="str">
        <f>Table2[[#This Row],[Policy / Non Policy]]</f>
        <v>Policy</v>
      </c>
      <c r="AS2239" t="str">
        <f>'CMO Input'!$U2239</f>
        <v>Tier 1</v>
      </c>
      <c r="AT2239" t="str">
        <f>'CMO Input'!$P2239</f>
        <v>SI</v>
      </c>
      <c r="AU2239" t="str" cm="1">
        <f t="array" ref="AU22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39" s="8" t="str">
        <f>TEXT('CMO Input'!$D2239,"MMM-YY")</f>
        <v>September</v>
      </c>
    </row>
    <row r="2240" spans="1:48" x14ac:dyDescent="0.25">
      <c r="A2240" s="14">
        <v>638667060</v>
      </c>
      <c r="B2240" s="12" t="s">
        <v>180</v>
      </c>
      <c r="C2240" s="12" t="s">
        <v>989</v>
      </c>
      <c r="D2240" s="12" t="s">
        <v>157</v>
      </c>
      <c r="E2240" s="13">
        <v>25</v>
      </c>
      <c r="F2240" s="12" t="s">
        <v>46</v>
      </c>
      <c r="G2240" s="13" t="s">
        <v>998</v>
      </c>
      <c r="H2240" s="12" t="s">
        <v>1195</v>
      </c>
      <c r="I2240" s="12" t="s">
        <v>1320</v>
      </c>
      <c r="J2240" s="12" t="s">
        <v>1321</v>
      </c>
      <c r="K2240" s="14">
        <v>638667060</v>
      </c>
      <c r="L2240" s="12" t="s">
        <v>116</v>
      </c>
      <c r="M2240" s="12">
        <v>3.9</v>
      </c>
      <c r="N2240" s="12" t="s">
        <v>52</v>
      </c>
      <c r="O2240" s="12">
        <v>6</v>
      </c>
      <c r="P2240" s="12" t="s">
        <v>163</v>
      </c>
      <c r="Q2240" s="12">
        <v>6</v>
      </c>
      <c r="R2240" s="12" t="s">
        <v>54</v>
      </c>
      <c r="S2240" s="12" t="s">
        <v>134</v>
      </c>
      <c r="T2240" s="12" t="s">
        <v>135</v>
      </c>
      <c r="U2240" s="12" t="s">
        <v>94</v>
      </c>
      <c r="V2240" s="12" t="s">
        <v>58</v>
      </c>
      <c r="W2240" s="12" t="s">
        <v>95</v>
      </c>
      <c r="X2240" s="12" t="b">
        <v>0</v>
      </c>
      <c r="Y2240" s="12" t="b">
        <v>0</v>
      </c>
      <c r="Z2240" s="12" t="e">
        <v>#N/A</v>
      </c>
      <c r="AA2240" s="12">
        <v>2.3399999999999997E-2</v>
      </c>
      <c r="AB2240" s="12">
        <v>0</v>
      </c>
      <c r="AC2240" s="12" t="s">
        <v>989</v>
      </c>
      <c r="AD2240" s="12" t="s">
        <v>1320</v>
      </c>
      <c r="AE2240" s="12" t="s">
        <v>1321</v>
      </c>
      <c r="AF2240" s="12" t="s">
        <v>1006</v>
      </c>
      <c r="AG2240" s="12" t="s">
        <v>6</v>
      </c>
      <c r="AH2240" s="12" t="b">
        <v>0</v>
      </c>
      <c r="AI2240" s="12" t="s">
        <v>60</v>
      </c>
      <c r="AJ2240" s="12" t="s">
        <v>170</v>
      </c>
      <c r="AK2240" s="12" t="s">
        <v>147</v>
      </c>
      <c r="AL2240" s="12" t="s">
        <v>1007</v>
      </c>
      <c r="AM2240" s="12" t="s">
        <v>64</v>
      </c>
      <c r="AN2240" s="15" t="e">
        <v>#N/A</v>
      </c>
      <c r="AO2240" t="str">
        <f>RIGHT('CMO Input'!$T2240,(LEN('CMO Input'!$T2240)-FIND(" ",'CMO Input'!$T2240,1)))</f>
        <v>6-7”</v>
      </c>
      <c r="AP2240">
        <f>'CMO Input'!$O2240</f>
        <v>6</v>
      </c>
      <c r="AR2240" t="str">
        <f>Table2[[#This Row],[Policy / Non Policy]]</f>
        <v>Policy</v>
      </c>
      <c r="AS2240" t="str">
        <f>'CMO Input'!$U2240</f>
        <v>Tier 1</v>
      </c>
      <c r="AT2240" t="str">
        <f>'CMO Input'!$P2240</f>
        <v>SI</v>
      </c>
      <c r="AU2240" t="str" cm="1">
        <f t="array" ref="AU22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0" s="8" t="str">
        <f>TEXT('CMO Input'!$D2240,"MMM-YY")</f>
        <v>September</v>
      </c>
    </row>
    <row r="2241" spans="1:48" x14ac:dyDescent="0.25">
      <c r="A2241" s="18">
        <v>220001315404</v>
      </c>
      <c r="B2241" s="16" t="s">
        <v>180</v>
      </c>
      <c r="C2241" s="16" t="s">
        <v>989</v>
      </c>
      <c r="D2241" s="16" t="s">
        <v>157</v>
      </c>
      <c r="E2241" s="17">
        <v>25</v>
      </c>
      <c r="F2241" s="16" t="s">
        <v>46</v>
      </c>
      <c r="G2241" s="17" t="s">
        <v>998</v>
      </c>
      <c r="H2241" s="16" t="s">
        <v>1194</v>
      </c>
      <c r="I2241" s="16" t="s">
        <v>1275</v>
      </c>
      <c r="J2241" s="16" t="s">
        <v>1277</v>
      </c>
      <c r="K2241" s="18">
        <v>220001315404</v>
      </c>
      <c r="L2241" s="16" t="s">
        <v>116</v>
      </c>
      <c r="M2241" s="16">
        <v>3.2</v>
      </c>
      <c r="N2241" s="16" t="s">
        <v>52</v>
      </c>
      <c r="O2241" s="16">
        <v>6</v>
      </c>
      <c r="P2241" s="16" t="s">
        <v>163</v>
      </c>
      <c r="Q2241" s="16">
        <v>245</v>
      </c>
      <c r="R2241" s="16" t="s">
        <v>54</v>
      </c>
      <c r="S2241" s="16" t="s">
        <v>134</v>
      </c>
      <c r="T2241" s="16" t="s">
        <v>135</v>
      </c>
      <c r="U2241" s="16" t="s">
        <v>94</v>
      </c>
      <c r="V2241" s="16" t="s">
        <v>58</v>
      </c>
      <c r="W2241" s="16" t="s">
        <v>95</v>
      </c>
      <c r="X2241" s="16" t="b">
        <v>0</v>
      </c>
      <c r="Y2241" s="16" t="b">
        <v>0</v>
      </c>
      <c r="Z2241" s="16" t="e">
        <v>#N/A</v>
      </c>
      <c r="AA2241" s="16">
        <v>0.78400000000000003</v>
      </c>
      <c r="AB2241" s="16">
        <v>0</v>
      </c>
      <c r="AC2241" s="16" t="s">
        <v>989</v>
      </c>
      <c r="AD2241" s="16" t="s">
        <v>1275</v>
      </c>
      <c r="AE2241" s="16" t="s">
        <v>1277</v>
      </c>
      <c r="AF2241" s="16" t="s">
        <v>1025</v>
      </c>
      <c r="AG2241" s="16" t="s">
        <v>6</v>
      </c>
      <c r="AH2241" s="16" t="b">
        <v>0</v>
      </c>
      <c r="AI2241" s="16" t="s">
        <v>60</v>
      </c>
      <c r="AJ2241" s="16" t="s">
        <v>170</v>
      </c>
      <c r="AK2241" s="16" t="s">
        <v>147</v>
      </c>
      <c r="AL2241" s="16" t="s">
        <v>1032</v>
      </c>
      <c r="AM2241" s="16" t="s">
        <v>64</v>
      </c>
      <c r="AN2241" s="19" t="e">
        <v>#N/A</v>
      </c>
      <c r="AO2241" t="str">
        <f>RIGHT('CMO Input'!$T2241,(LEN('CMO Input'!$T2241)-FIND(" ",'CMO Input'!$T2241,1)))</f>
        <v>6-7”</v>
      </c>
      <c r="AP2241">
        <f>'CMO Input'!$O2241</f>
        <v>6</v>
      </c>
      <c r="AR2241" t="str">
        <f>Table2[[#This Row],[Policy / Non Policy]]</f>
        <v>Policy</v>
      </c>
      <c r="AS2241" t="str">
        <f>'CMO Input'!$U2241</f>
        <v>Tier 1</v>
      </c>
      <c r="AT2241" t="str">
        <f>'CMO Input'!$P2241</f>
        <v>SI</v>
      </c>
      <c r="AU2241" t="str" cm="1">
        <f t="array" ref="AU22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1" s="8" t="str">
        <f>TEXT('CMO Input'!$D2241,"MMM-YY")</f>
        <v>September</v>
      </c>
    </row>
    <row r="2242" spans="1:48" x14ac:dyDescent="0.25">
      <c r="A2242" s="14">
        <v>220001337503</v>
      </c>
      <c r="B2242" s="12" t="s">
        <v>180</v>
      </c>
      <c r="C2242" s="12" t="s">
        <v>989</v>
      </c>
      <c r="D2242" s="12" t="s">
        <v>157</v>
      </c>
      <c r="E2242" s="13">
        <v>25</v>
      </c>
      <c r="F2242" s="12" t="s">
        <v>46</v>
      </c>
      <c r="G2242" s="13" t="s">
        <v>1044</v>
      </c>
      <c r="H2242" s="12" t="s">
        <v>159</v>
      </c>
      <c r="I2242" s="12" t="s">
        <v>1309</v>
      </c>
      <c r="J2242" s="12" t="s">
        <v>1310</v>
      </c>
      <c r="K2242" s="14">
        <v>220001337503</v>
      </c>
      <c r="L2242" s="12" t="s">
        <v>116</v>
      </c>
      <c r="M2242" s="12">
        <v>2.5</v>
      </c>
      <c r="N2242" s="12" t="s">
        <v>52</v>
      </c>
      <c r="O2242" s="12">
        <v>6</v>
      </c>
      <c r="P2242" s="12" t="s">
        <v>163</v>
      </c>
      <c r="Q2242" s="12">
        <v>70</v>
      </c>
      <c r="R2242" s="12" t="s">
        <v>54</v>
      </c>
      <c r="S2242" s="12" t="s">
        <v>134</v>
      </c>
      <c r="T2242" s="12" t="s">
        <v>135</v>
      </c>
      <c r="U2242" s="12" t="s">
        <v>94</v>
      </c>
      <c r="V2242" s="12" t="s">
        <v>58</v>
      </c>
      <c r="W2242" s="12" t="s">
        <v>95</v>
      </c>
      <c r="X2242" s="12" t="b">
        <v>0</v>
      </c>
      <c r="Y2242" s="12" t="b">
        <v>0</v>
      </c>
      <c r="Z2242" s="12" t="e">
        <v>#N/A</v>
      </c>
      <c r="AA2242" s="12">
        <v>0.17500000000000002</v>
      </c>
      <c r="AB2242" s="12">
        <v>0</v>
      </c>
      <c r="AC2242" s="12" t="s">
        <v>989</v>
      </c>
      <c r="AD2242" s="12" t="s">
        <v>1309</v>
      </c>
      <c r="AE2242" s="12" t="s">
        <v>1310</v>
      </c>
      <c r="AF2242" s="12" t="s">
        <v>1010</v>
      </c>
      <c r="AG2242" s="12" t="s">
        <v>6</v>
      </c>
      <c r="AH2242" s="12" t="b">
        <v>0</v>
      </c>
      <c r="AI2242" s="12" t="s">
        <v>60</v>
      </c>
      <c r="AJ2242" s="12" t="s">
        <v>827</v>
      </c>
      <c r="AK2242" s="12" t="s">
        <v>147</v>
      </c>
      <c r="AL2242" s="12" t="s">
        <v>1041</v>
      </c>
      <c r="AM2242" s="12" t="s">
        <v>64</v>
      </c>
      <c r="AN2242" s="15" t="e">
        <v>#N/A</v>
      </c>
      <c r="AO2242" t="str">
        <f>RIGHT('CMO Input'!$T2242,(LEN('CMO Input'!$T2242)-FIND(" ",'CMO Input'!$T2242,1)))</f>
        <v>6-7”</v>
      </c>
      <c r="AP2242">
        <f>'CMO Input'!$O2242</f>
        <v>6</v>
      </c>
      <c r="AR2242" t="str">
        <f>Table2[[#This Row],[Policy / Non Policy]]</f>
        <v>Policy</v>
      </c>
      <c r="AS2242" t="str">
        <f>'CMO Input'!$U2242</f>
        <v>Tier 1</v>
      </c>
      <c r="AT2242" t="str">
        <f>'CMO Input'!$P2242</f>
        <v>SI</v>
      </c>
      <c r="AU2242" t="str" cm="1">
        <f t="array" ref="AU22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2" s="8" t="str">
        <f>TEXT('CMO Input'!$D2242,"MMM-YY")</f>
        <v>September</v>
      </c>
    </row>
    <row r="2243" spans="1:48" x14ac:dyDescent="0.25">
      <c r="A2243" s="18">
        <v>510947979</v>
      </c>
      <c r="B2243" s="16" t="s">
        <v>180</v>
      </c>
      <c r="C2243" s="16" t="s">
        <v>989</v>
      </c>
      <c r="D2243" s="16" t="s">
        <v>157</v>
      </c>
      <c r="E2243" s="17">
        <v>25</v>
      </c>
      <c r="F2243" s="16" t="s">
        <v>46</v>
      </c>
      <c r="G2243" s="17" t="s">
        <v>1044</v>
      </c>
      <c r="H2243" s="16" t="s">
        <v>159</v>
      </c>
      <c r="I2243" s="16" t="s">
        <v>1312</v>
      </c>
      <c r="J2243" s="16" t="s">
        <v>1313</v>
      </c>
      <c r="K2243" s="18">
        <v>510947979</v>
      </c>
      <c r="L2243" s="16" t="s">
        <v>116</v>
      </c>
      <c r="M2243" s="16">
        <v>62</v>
      </c>
      <c r="N2243" s="16" t="s">
        <v>52</v>
      </c>
      <c r="O2243" s="16">
        <v>6</v>
      </c>
      <c r="P2243" s="16" t="s">
        <v>91</v>
      </c>
      <c r="Q2243" s="16">
        <v>84</v>
      </c>
      <c r="R2243" s="16" t="s">
        <v>54</v>
      </c>
      <c r="S2243" s="16" t="s">
        <v>134</v>
      </c>
      <c r="T2243" s="16" t="s">
        <v>135</v>
      </c>
      <c r="U2243" s="16" t="s">
        <v>94</v>
      </c>
      <c r="V2243" s="16" t="s">
        <v>58</v>
      </c>
      <c r="W2243" s="16" t="s">
        <v>95</v>
      </c>
      <c r="X2243" s="16" t="b">
        <v>0</v>
      </c>
      <c r="Y2243" s="16" t="b">
        <v>0</v>
      </c>
      <c r="Z2243" s="16" t="e">
        <v>#N/A</v>
      </c>
      <c r="AA2243" s="16">
        <v>5.2080000000000002</v>
      </c>
      <c r="AB2243" s="16">
        <v>0</v>
      </c>
      <c r="AC2243" s="16" t="s">
        <v>989</v>
      </c>
      <c r="AD2243" s="16" t="s">
        <v>1312</v>
      </c>
      <c r="AE2243" s="16" t="s">
        <v>1313</v>
      </c>
      <c r="AF2243" s="16" t="s">
        <v>1010</v>
      </c>
      <c r="AG2243" s="16" t="s">
        <v>6</v>
      </c>
      <c r="AH2243" s="16" t="b">
        <v>0</v>
      </c>
      <c r="AI2243" s="16" t="s">
        <v>60</v>
      </c>
      <c r="AJ2243" s="16" t="s">
        <v>827</v>
      </c>
      <c r="AK2243" s="16" t="s">
        <v>147</v>
      </c>
      <c r="AL2243" s="16" t="s">
        <v>1074</v>
      </c>
      <c r="AM2243" s="16" t="s">
        <v>64</v>
      </c>
      <c r="AN2243" s="19" t="e">
        <v>#N/A</v>
      </c>
      <c r="AO2243" t="str">
        <f>RIGHT('CMO Input'!$T2243,(LEN('CMO Input'!$T2243)-FIND(" ",'CMO Input'!$T2243,1)))</f>
        <v>6-7”</v>
      </c>
      <c r="AP2243">
        <f>'CMO Input'!$O2243</f>
        <v>6</v>
      </c>
      <c r="AR2243" t="str">
        <f>Table2[[#This Row],[Policy / Non Policy]]</f>
        <v>Policy</v>
      </c>
      <c r="AS2243" t="str">
        <f>'CMO Input'!$U2243</f>
        <v>Tier 1</v>
      </c>
      <c r="AT2243" t="str">
        <f>'CMO Input'!$P2243</f>
        <v>DI</v>
      </c>
      <c r="AU2243" t="str" cm="1">
        <f t="array" ref="AU22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243" s="8" t="str">
        <f>TEXT('CMO Input'!$D2243,"MMM-YY")</f>
        <v>September</v>
      </c>
    </row>
    <row r="2244" spans="1:48" x14ac:dyDescent="0.25">
      <c r="A2244" s="14">
        <v>510886632</v>
      </c>
      <c r="B2244" s="12" t="s">
        <v>180</v>
      </c>
      <c r="C2244" s="12" t="s">
        <v>989</v>
      </c>
      <c r="D2244" s="12" t="s">
        <v>157</v>
      </c>
      <c r="E2244" s="13">
        <v>25</v>
      </c>
      <c r="F2244" s="12" t="s">
        <v>46</v>
      </c>
      <c r="G2244" s="13" t="s">
        <v>1187</v>
      </c>
      <c r="H2244" s="12" t="s">
        <v>1200</v>
      </c>
      <c r="I2244" s="12" t="s">
        <v>1316</v>
      </c>
      <c r="J2244" s="12" t="s">
        <v>1317</v>
      </c>
      <c r="K2244" s="14">
        <v>510886632</v>
      </c>
      <c r="L2244" s="12" t="s">
        <v>116</v>
      </c>
      <c r="M2244" s="12">
        <v>1.4</v>
      </c>
      <c r="N2244" s="12" t="s">
        <v>52</v>
      </c>
      <c r="O2244" s="12">
        <v>6</v>
      </c>
      <c r="P2244" s="12" t="s">
        <v>163</v>
      </c>
      <c r="Q2244" s="12">
        <v>190</v>
      </c>
      <c r="R2244" s="12" t="s">
        <v>54</v>
      </c>
      <c r="S2244" s="12" t="s">
        <v>134</v>
      </c>
      <c r="T2244" s="12" t="s">
        <v>135</v>
      </c>
      <c r="U2244" s="12" t="s">
        <v>94</v>
      </c>
      <c r="V2244" s="12" t="s">
        <v>58</v>
      </c>
      <c r="W2244" s="12" t="s">
        <v>95</v>
      </c>
      <c r="X2244" s="12" t="b">
        <v>0</v>
      </c>
      <c r="Y2244" s="12" t="b">
        <v>0</v>
      </c>
      <c r="Z2244" s="12" t="e">
        <v>#N/A</v>
      </c>
      <c r="AA2244" s="12">
        <v>0.26600000000000001</v>
      </c>
      <c r="AB2244" s="12">
        <v>0</v>
      </c>
      <c r="AC2244" s="12" t="s">
        <v>989</v>
      </c>
      <c r="AD2244" s="12" t="s">
        <v>1316</v>
      </c>
      <c r="AE2244" s="12" t="s">
        <v>1317</v>
      </c>
      <c r="AF2244" s="12" t="s">
        <v>1018</v>
      </c>
      <c r="AG2244" s="12" t="s">
        <v>6</v>
      </c>
      <c r="AH2244" s="12" t="b">
        <v>0</v>
      </c>
      <c r="AI2244" s="12" t="s">
        <v>60</v>
      </c>
      <c r="AJ2244" s="12" t="s">
        <v>827</v>
      </c>
      <c r="AK2244" s="12" t="s">
        <v>147</v>
      </c>
      <c r="AL2244" s="12" t="s">
        <v>1318</v>
      </c>
      <c r="AM2244" s="12" t="s">
        <v>64</v>
      </c>
      <c r="AN2244" s="15" t="e">
        <v>#N/A</v>
      </c>
      <c r="AO2244" t="str">
        <f>RIGHT('CMO Input'!$T2244,(LEN('CMO Input'!$T2244)-FIND(" ",'CMO Input'!$T2244,1)))</f>
        <v>6-7”</v>
      </c>
      <c r="AP2244">
        <f>'CMO Input'!$O2244</f>
        <v>6</v>
      </c>
      <c r="AR2244" t="str">
        <f>Table2[[#This Row],[Policy / Non Policy]]</f>
        <v>Policy</v>
      </c>
      <c r="AS2244" t="str">
        <f>'CMO Input'!$U2244</f>
        <v>Tier 1</v>
      </c>
      <c r="AT2244" t="str">
        <f>'CMO Input'!$P2244</f>
        <v>SI</v>
      </c>
      <c r="AU2244" t="str" cm="1">
        <f t="array" ref="AU22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4" s="8" t="str">
        <f>TEXT('CMO Input'!$D2244,"MMM-YY")</f>
        <v>September</v>
      </c>
    </row>
    <row r="2245" spans="1:48" x14ac:dyDescent="0.25">
      <c r="A2245" s="18">
        <v>510888691</v>
      </c>
      <c r="B2245" s="16" t="s">
        <v>180</v>
      </c>
      <c r="C2245" s="16" t="s">
        <v>989</v>
      </c>
      <c r="D2245" s="16" t="s">
        <v>157</v>
      </c>
      <c r="E2245" s="17">
        <v>25</v>
      </c>
      <c r="F2245" s="16" t="s">
        <v>46</v>
      </c>
      <c r="G2245" s="17" t="s">
        <v>1187</v>
      </c>
      <c r="H2245" s="16" t="s">
        <v>1220</v>
      </c>
      <c r="I2245" s="16" t="s">
        <v>1279</v>
      </c>
      <c r="J2245" s="16" t="s">
        <v>1280</v>
      </c>
      <c r="K2245" s="18">
        <v>510888691</v>
      </c>
      <c r="L2245" s="16" t="s">
        <v>116</v>
      </c>
      <c r="M2245" s="16">
        <v>1.6</v>
      </c>
      <c r="N2245" s="16" t="s">
        <v>52</v>
      </c>
      <c r="O2245" s="16">
        <v>6</v>
      </c>
      <c r="P2245" s="16" t="s">
        <v>53</v>
      </c>
      <c r="Q2245" s="16">
        <v>120</v>
      </c>
      <c r="R2245" s="16" t="s">
        <v>54</v>
      </c>
      <c r="S2245" s="16" t="s">
        <v>134</v>
      </c>
      <c r="T2245" s="16" t="s">
        <v>135</v>
      </c>
      <c r="U2245" s="16" t="s">
        <v>94</v>
      </c>
      <c r="V2245" s="16" t="s">
        <v>58</v>
      </c>
      <c r="W2245" s="16" t="s">
        <v>95</v>
      </c>
      <c r="X2245" s="16" t="b">
        <v>0</v>
      </c>
      <c r="Y2245" s="16" t="b">
        <v>0</v>
      </c>
      <c r="Z2245" s="16" t="e">
        <v>#N/A</v>
      </c>
      <c r="AA2245" s="16">
        <v>0.192</v>
      </c>
      <c r="AB2245" s="16">
        <v>0</v>
      </c>
      <c r="AC2245" s="16" t="s">
        <v>989</v>
      </c>
      <c r="AD2245" s="16" t="s">
        <v>1279</v>
      </c>
      <c r="AE2245" s="16" t="s">
        <v>1280</v>
      </c>
      <c r="AF2245" s="16" t="s">
        <v>1018</v>
      </c>
      <c r="AG2245" s="16" t="s">
        <v>6</v>
      </c>
      <c r="AH2245" s="16" t="b">
        <v>0</v>
      </c>
      <c r="AI2245" s="16" t="s">
        <v>60</v>
      </c>
      <c r="AJ2245" s="16" t="s">
        <v>166</v>
      </c>
      <c r="AK2245" s="16" t="s">
        <v>147</v>
      </c>
      <c r="AL2245" s="16" t="s">
        <v>1019</v>
      </c>
      <c r="AM2245" s="16" t="s">
        <v>64</v>
      </c>
      <c r="AN2245" s="19" t="e">
        <v>#N/A</v>
      </c>
      <c r="AO2245" t="str">
        <f>RIGHT('CMO Input'!$T2245,(LEN('CMO Input'!$T2245)-FIND(" ",'CMO Input'!$T2245,1)))</f>
        <v>6-7”</v>
      </c>
      <c r="AP2245">
        <f>'CMO Input'!$O2245</f>
        <v>6</v>
      </c>
      <c r="AR2245" t="str">
        <f>Table2[[#This Row],[Policy / Non Policy]]</f>
        <v>Policy</v>
      </c>
      <c r="AS2245" t="str">
        <f>'CMO Input'!$U2245</f>
        <v>Tier 1</v>
      </c>
      <c r="AT2245" t="str">
        <f>'CMO Input'!$P2245</f>
        <v>CI</v>
      </c>
      <c r="AU2245" t="str" cm="1">
        <f t="array" ref="AU22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5" s="8" t="str">
        <f>TEXT('CMO Input'!$D2245,"MMM-YY")</f>
        <v>September</v>
      </c>
    </row>
    <row r="2246" spans="1:48" x14ac:dyDescent="0.25">
      <c r="A2246" s="14">
        <v>510781691</v>
      </c>
      <c r="B2246" s="12" t="s">
        <v>180</v>
      </c>
      <c r="C2246" s="12" t="s">
        <v>989</v>
      </c>
      <c r="D2246" s="12" t="s">
        <v>157</v>
      </c>
      <c r="E2246" s="13">
        <v>25</v>
      </c>
      <c r="F2246" s="12" t="s">
        <v>46</v>
      </c>
      <c r="G2246" s="13" t="s">
        <v>1187</v>
      </c>
      <c r="H2246" s="12" t="s">
        <v>173</v>
      </c>
      <c r="I2246" s="12" t="s">
        <v>1250</v>
      </c>
      <c r="J2246" s="12" t="s">
        <v>1251</v>
      </c>
      <c r="K2246" s="14">
        <v>510781691</v>
      </c>
      <c r="L2246" s="12" t="s">
        <v>116</v>
      </c>
      <c r="M2246" s="12">
        <v>2.7</v>
      </c>
      <c r="N2246" s="12" t="s">
        <v>52</v>
      </c>
      <c r="O2246" s="12">
        <v>6</v>
      </c>
      <c r="P2246" s="12" t="s">
        <v>163</v>
      </c>
      <c r="Q2246" s="12">
        <v>18</v>
      </c>
      <c r="R2246" s="12" t="s">
        <v>54</v>
      </c>
      <c r="S2246" s="12" t="s">
        <v>134</v>
      </c>
      <c r="T2246" s="12" t="s">
        <v>135</v>
      </c>
      <c r="U2246" s="12" t="s">
        <v>94</v>
      </c>
      <c r="V2246" s="12" t="s">
        <v>58</v>
      </c>
      <c r="W2246" s="12" t="s">
        <v>95</v>
      </c>
      <c r="X2246" s="12" t="b">
        <v>0</v>
      </c>
      <c r="Y2246" s="12" t="b">
        <v>0</v>
      </c>
      <c r="Z2246" s="12" t="e">
        <v>#N/A</v>
      </c>
      <c r="AA2246" s="12">
        <v>4.8600000000000004E-2</v>
      </c>
      <c r="AB2246" s="12">
        <v>0</v>
      </c>
      <c r="AC2246" s="12" t="s">
        <v>989</v>
      </c>
      <c r="AD2246" s="12" t="s">
        <v>1250</v>
      </c>
      <c r="AE2246" s="12" t="s">
        <v>1251</v>
      </c>
      <c r="AF2246" s="12" t="s">
        <v>996</v>
      </c>
      <c r="AG2246" s="12" t="s">
        <v>6</v>
      </c>
      <c r="AH2246" s="12" t="b">
        <v>0</v>
      </c>
      <c r="AI2246" s="12" t="s">
        <v>60</v>
      </c>
      <c r="AJ2246" s="12" t="s">
        <v>61</v>
      </c>
      <c r="AK2246" s="12" t="s">
        <v>147</v>
      </c>
      <c r="AL2246" s="12" t="s">
        <v>370</v>
      </c>
      <c r="AM2246" s="12" t="s">
        <v>64</v>
      </c>
      <c r="AN2246" s="15" t="e">
        <v>#N/A</v>
      </c>
      <c r="AO2246" t="str">
        <f>RIGHT('CMO Input'!$T2246,(LEN('CMO Input'!$T2246)-FIND(" ",'CMO Input'!$T2246,1)))</f>
        <v>6-7”</v>
      </c>
      <c r="AP2246">
        <f>'CMO Input'!$O2246</f>
        <v>6</v>
      </c>
      <c r="AR2246" t="str">
        <f>Table2[[#This Row],[Policy / Non Policy]]</f>
        <v>Policy</v>
      </c>
      <c r="AS2246" t="str">
        <f>'CMO Input'!$U2246</f>
        <v>Tier 1</v>
      </c>
      <c r="AT2246" t="str">
        <f>'CMO Input'!$P2246</f>
        <v>SI</v>
      </c>
      <c r="AU2246" t="str" cm="1">
        <f t="array" ref="AU22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6" s="8" t="str">
        <f>TEXT('CMO Input'!$D2246,"MMM-YY")</f>
        <v>September</v>
      </c>
    </row>
    <row r="2247" spans="1:48" x14ac:dyDescent="0.25">
      <c r="A2247" s="18">
        <v>510903780</v>
      </c>
      <c r="B2247" s="16" t="s">
        <v>180</v>
      </c>
      <c r="C2247" s="16" t="s">
        <v>989</v>
      </c>
      <c r="D2247" s="16" t="s">
        <v>157</v>
      </c>
      <c r="E2247" s="17">
        <v>25</v>
      </c>
      <c r="F2247" s="16" t="s">
        <v>46</v>
      </c>
      <c r="G2247" s="17" t="s">
        <v>1187</v>
      </c>
      <c r="H2247" s="16" t="s">
        <v>1220</v>
      </c>
      <c r="I2247" s="16" t="s">
        <v>1326</v>
      </c>
      <c r="J2247" s="16" t="s">
        <v>1327</v>
      </c>
      <c r="K2247" s="18">
        <v>510903780</v>
      </c>
      <c r="L2247" s="16" t="s">
        <v>116</v>
      </c>
      <c r="M2247" s="16">
        <v>29.2</v>
      </c>
      <c r="N2247" s="16" t="s">
        <v>52</v>
      </c>
      <c r="O2247" s="16">
        <v>6</v>
      </c>
      <c r="P2247" s="16" t="s">
        <v>163</v>
      </c>
      <c r="Q2247" s="16">
        <v>190</v>
      </c>
      <c r="R2247" s="16" t="s">
        <v>54</v>
      </c>
      <c r="S2247" s="16" t="s">
        <v>134</v>
      </c>
      <c r="T2247" s="16" t="s">
        <v>135</v>
      </c>
      <c r="U2247" s="16" t="s">
        <v>94</v>
      </c>
      <c r="V2247" s="16" t="s">
        <v>58</v>
      </c>
      <c r="W2247" s="16" t="s">
        <v>95</v>
      </c>
      <c r="X2247" s="16" t="b">
        <v>0</v>
      </c>
      <c r="Y2247" s="16" t="b">
        <v>0</v>
      </c>
      <c r="Z2247" s="16" t="e">
        <v>#N/A</v>
      </c>
      <c r="AA2247" s="16">
        <v>5.548</v>
      </c>
      <c r="AB2247" s="16">
        <v>0</v>
      </c>
      <c r="AC2247" s="16" t="s">
        <v>989</v>
      </c>
      <c r="AD2247" s="16" t="s">
        <v>1326</v>
      </c>
      <c r="AE2247" s="16" t="s">
        <v>1327</v>
      </c>
      <c r="AF2247" s="16" t="s">
        <v>996</v>
      </c>
      <c r="AG2247" s="16" t="s">
        <v>6</v>
      </c>
      <c r="AH2247" s="16" t="b">
        <v>0</v>
      </c>
      <c r="AI2247" s="16" t="s">
        <v>60</v>
      </c>
      <c r="AJ2247" s="16" t="s">
        <v>61</v>
      </c>
      <c r="AK2247" s="16" t="s">
        <v>147</v>
      </c>
      <c r="AL2247" s="16" t="s">
        <v>860</v>
      </c>
      <c r="AM2247" s="16" t="s">
        <v>64</v>
      </c>
      <c r="AN2247" s="19" t="e">
        <v>#N/A</v>
      </c>
      <c r="AO2247" t="str">
        <f>RIGHT('CMO Input'!$T2247,(LEN('CMO Input'!$T2247)-FIND(" ",'CMO Input'!$T2247,1)))</f>
        <v>6-7”</v>
      </c>
      <c r="AP2247">
        <f>'CMO Input'!$O2247</f>
        <v>6</v>
      </c>
      <c r="AR2247" t="str">
        <f>Table2[[#This Row],[Policy / Non Policy]]</f>
        <v>Policy</v>
      </c>
      <c r="AS2247" t="str">
        <f>'CMO Input'!$U2247</f>
        <v>Tier 1</v>
      </c>
      <c r="AT2247" t="str">
        <f>'CMO Input'!$P2247</f>
        <v>SI</v>
      </c>
      <c r="AU2247" t="str" cm="1">
        <f t="array" ref="AU22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7" s="8" t="str">
        <f>TEXT('CMO Input'!$D2247,"MMM-YY")</f>
        <v>September</v>
      </c>
    </row>
    <row r="2248" spans="1:48" x14ac:dyDescent="0.25">
      <c r="A2248" s="14">
        <v>510942442</v>
      </c>
      <c r="B2248" s="12" t="s">
        <v>180</v>
      </c>
      <c r="C2248" s="12" t="s">
        <v>989</v>
      </c>
      <c r="D2248" s="12" t="s">
        <v>157</v>
      </c>
      <c r="E2248" s="13">
        <v>25</v>
      </c>
      <c r="F2248" s="12" t="s">
        <v>46</v>
      </c>
      <c r="G2248" s="13" t="s">
        <v>1187</v>
      </c>
      <c r="H2248" s="12" t="s">
        <v>1220</v>
      </c>
      <c r="I2248" s="12" t="s">
        <v>1281</v>
      </c>
      <c r="J2248" s="12" t="s">
        <v>1283</v>
      </c>
      <c r="K2248" s="14">
        <v>510942442</v>
      </c>
      <c r="L2248" s="12" t="s">
        <v>116</v>
      </c>
      <c r="M2248" s="12">
        <v>3.2</v>
      </c>
      <c r="N2248" s="12" t="s">
        <v>52</v>
      </c>
      <c r="O2248" s="12">
        <v>6</v>
      </c>
      <c r="P2248" s="12" t="s">
        <v>163</v>
      </c>
      <c r="Q2248" s="12">
        <v>11</v>
      </c>
      <c r="R2248" s="12" t="s">
        <v>54</v>
      </c>
      <c r="S2248" s="12" t="s">
        <v>134</v>
      </c>
      <c r="T2248" s="12" t="s">
        <v>135</v>
      </c>
      <c r="U2248" s="12" t="s">
        <v>94</v>
      </c>
      <c r="V2248" s="12" t="s">
        <v>58</v>
      </c>
      <c r="W2248" s="12" t="s">
        <v>95</v>
      </c>
      <c r="X2248" s="12" t="b">
        <v>0</v>
      </c>
      <c r="Y2248" s="12" t="b">
        <v>0</v>
      </c>
      <c r="Z2248" s="12" t="e">
        <v>#N/A</v>
      </c>
      <c r="AA2248" s="12">
        <v>3.5200000000000002E-2</v>
      </c>
      <c r="AB2248" s="12">
        <v>0</v>
      </c>
      <c r="AC2248" s="12" t="s">
        <v>989</v>
      </c>
      <c r="AD2248" s="12" t="s">
        <v>1281</v>
      </c>
      <c r="AE2248" s="12" t="s">
        <v>1283</v>
      </c>
      <c r="AF2248" s="12" t="s">
        <v>996</v>
      </c>
      <c r="AG2248" s="12" t="s">
        <v>6</v>
      </c>
      <c r="AH2248" s="12" t="b">
        <v>0</v>
      </c>
      <c r="AI2248" s="12" t="s">
        <v>60</v>
      </c>
      <c r="AJ2248" s="12" t="s">
        <v>61</v>
      </c>
      <c r="AK2248" s="12" t="s">
        <v>147</v>
      </c>
      <c r="AL2248" s="12" t="s">
        <v>860</v>
      </c>
      <c r="AM2248" s="12" t="s">
        <v>64</v>
      </c>
      <c r="AN2248" s="15" t="e">
        <v>#N/A</v>
      </c>
      <c r="AO2248" t="str">
        <f>RIGHT('CMO Input'!$T2248,(LEN('CMO Input'!$T2248)-FIND(" ",'CMO Input'!$T2248,1)))</f>
        <v>6-7”</v>
      </c>
      <c r="AP2248">
        <f>'CMO Input'!$O2248</f>
        <v>6</v>
      </c>
      <c r="AR2248" t="str">
        <f>Table2[[#This Row],[Policy / Non Policy]]</f>
        <v>Policy</v>
      </c>
      <c r="AS2248" t="str">
        <f>'CMO Input'!$U2248</f>
        <v>Tier 1</v>
      </c>
      <c r="AT2248" t="str">
        <f>'CMO Input'!$P2248</f>
        <v>SI</v>
      </c>
      <c r="AU2248" t="str" cm="1">
        <f t="array" ref="AU22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48" s="8" t="str">
        <f>TEXT('CMO Input'!$D2248,"MMM-YY")</f>
        <v>September</v>
      </c>
    </row>
    <row r="2249" spans="1:48" x14ac:dyDescent="0.25">
      <c r="A2249" s="18">
        <v>510964512</v>
      </c>
      <c r="B2249" s="16" t="s">
        <v>180</v>
      </c>
      <c r="C2249" s="16" t="s">
        <v>989</v>
      </c>
      <c r="D2249" s="16" t="s">
        <v>157</v>
      </c>
      <c r="E2249" s="17">
        <v>25</v>
      </c>
      <c r="F2249" s="16" t="s">
        <v>46</v>
      </c>
      <c r="G2249" s="17" t="s">
        <v>1044</v>
      </c>
      <c r="H2249" s="16" t="s">
        <v>1199</v>
      </c>
      <c r="I2249" s="16" t="s">
        <v>1314</v>
      </c>
      <c r="J2249" s="16" t="s">
        <v>270</v>
      </c>
      <c r="K2249" s="18">
        <v>510964512</v>
      </c>
      <c r="L2249" s="16" t="s">
        <v>116</v>
      </c>
      <c r="M2249" s="16">
        <v>6</v>
      </c>
      <c r="N2249" s="16" t="s">
        <v>52</v>
      </c>
      <c r="O2249" s="16">
        <v>8</v>
      </c>
      <c r="P2249" s="16" t="s">
        <v>163</v>
      </c>
      <c r="Q2249" s="16">
        <v>100</v>
      </c>
      <c r="R2249" s="16" t="s">
        <v>54</v>
      </c>
      <c r="S2249" s="16" t="s">
        <v>92</v>
      </c>
      <c r="T2249" s="16" t="s">
        <v>93</v>
      </c>
      <c r="U2249" s="16" t="s">
        <v>94</v>
      </c>
      <c r="V2249" s="16" t="s">
        <v>58</v>
      </c>
      <c r="W2249" s="16" t="s">
        <v>95</v>
      </c>
      <c r="X2249" s="16" t="b">
        <v>0</v>
      </c>
      <c r="Y2249" s="16" t="b">
        <v>0</v>
      </c>
      <c r="Z2249" s="16" t="e">
        <v>#N/A</v>
      </c>
      <c r="AA2249" s="16">
        <v>0.6</v>
      </c>
      <c r="AB2249" s="16">
        <v>0</v>
      </c>
      <c r="AC2249" s="16" t="s">
        <v>989</v>
      </c>
      <c r="AD2249" s="16" t="s">
        <v>1314</v>
      </c>
      <c r="AE2249" s="16" t="s">
        <v>270</v>
      </c>
      <c r="AF2249" s="16" t="s">
        <v>1046</v>
      </c>
      <c r="AG2249" s="16" t="s">
        <v>6</v>
      </c>
      <c r="AH2249" s="16" t="b">
        <v>0</v>
      </c>
      <c r="AI2249" s="16" t="s">
        <v>60</v>
      </c>
      <c r="AJ2249" s="16" t="s">
        <v>166</v>
      </c>
      <c r="AK2249" s="16" t="s">
        <v>263</v>
      </c>
      <c r="AL2249" s="16" t="s">
        <v>1315</v>
      </c>
      <c r="AM2249" s="16" t="s">
        <v>64</v>
      </c>
      <c r="AN2249" s="19" t="e">
        <v>#N/A</v>
      </c>
      <c r="AO2249" t="str">
        <f>RIGHT('CMO Input'!$T2249,(LEN('CMO Input'!$T2249)-FIND(" ",'CMO Input'!$T2249,1)))</f>
        <v>8”</v>
      </c>
      <c r="AP2249">
        <f>'CMO Input'!$O2249</f>
        <v>8</v>
      </c>
      <c r="AR2249" t="str">
        <f>Table2[[#This Row],[Policy / Non Policy]]</f>
        <v>Policy</v>
      </c>
      <c r="AS2249" t="str">
        <f>'CMO Input'!$U2249</f>
        <v>Tier 1</v>
      </c>
      <c r="AT2249" t="str">
        <f>'CMO Input'!$P2249</f>
        <v>SI</v>
      </c>
      <c r="AU2249" t="str" cm="1">
        <f t="array" ref="AU22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49" s="8" t="str">
        <f>TEXT('CMO Input'!$D2249,"MMM-YY")</f>
        <v>September</v>
      </c>
    </row>
    <row r="2250" spans="1:48" x14ac:dyDescent="0.25">
      <c r="A2250" s="14">
        <v>510963901</v>
      </c>
      <c r="B2250" s="12" t="s">
        <v>180</v>
      </c>
      <c r="C2250" s="12" t="s">
        <v>989</v>
      </c>
      <c r="D2250" s="12" t="s">
        <v>157</v>
      </c>
      <c r="E2250" s="13">
        <v>25</v>
      </c>
      <c r="F2250" s="12" t="s">
        <v>46</v>
      </c>
      <c r="G2250" s="13" t="s">
        <v>1044</v>
      </c>
      <c r="H2250" s="12" t="s">
        <v>1199</v>
      </c>
      <c r="I2250" s="12" t="s">
        <v>1296</v>
      </c>
      <c r="J2250" s="12" t="s">
        <v>1297</v>
      </c>
      <c r="K2250" s="14">
        <v>510963901</v>
      </c>
      <c r="L2250" s="12" t="s">
        <v>116</v>
      </c>
      <c r="M2250" s="12">
        <v>6</v>
      </c>
      <c r="N2250" s="12" t="s">
        <v>52</v>
      </c>
      <c r="O2250" s="12">
        <v>100</v>
      </c>
      <c r="P2250" s="12" t="s">
        <v>91</v>
      </c>
      <c r="Q2250" s="12">
        <v>3</v>
      </c>
      <c r="R2250" s="12" t="s">
        <v>220</v>
      </c>
      <c r="S2250" s="12" t="s">
        <v>221</v>
      </c>
      <c r="T2250" s="12" t="s">
        <v>118</v>
      </c>
      <c r="U2250" s="12" t="s">
        <v>94</v>
      </c>
      <c r="V2250" s="12" t="s">
        <v>58</v>
      </c>
      <c r="W2250" s="12" t="s">
        <v>95</v>
      </c>
      <c r="X2250" s="12" t="b">
        <v>0</v>
      </c>
      <c r="Y2250" s="12" t="b">
        <v>0</v>
      </c>
      <c r="Z2250" s="12" t="e">
        <v>#N/A</v>
      </c>
      <c r="AA2250" s="12">
        <v>1.8000000000000002E-2</v>
      </c>
      <c r="AB2250" s="12">
        <v>0</v>
      </c>
      <c r="AC2250" s="12" t="s">
        <v>989</v>
      </c>
      <c r="AD2250" s="12" t="s">
        <v>1296</v>
      </c>
      <c r="AE2250" s="12" t="s">
        <v>1297</v>
      </c>
      <c r="AF2250" s="12" t="s">
        <v>1025</v>
      </c>
      <c r="AG2250" s="12" t="s">
        <v>6</v>
      </c>
      <c r="AH2250" s="12" t="b">
        <v>0</v>
      </c>
      <c r="AI2250" s="12" t="s">
        <v>60</v>
      </c>
      <c r="AJ2250" s="12" t="s">
        <v>166</v>
      </c>
      <c r="AK2250" s="12" t="s">
        <v>147</v>
      </c>
      <c r="AL2250" s="12" t="s">
        <v>167</v>
      </c>
      <c r="AM2250" s="12" t="s">
        <v>64</v>
      </c>
      <c r="AN2250" s="15" t="e">
        <v>#N/A</v>
      </c>
      <c r="AO2250" t="str">
        <f>RIGHT('CMO Input'!$T2250,(LEN('CMO Input'!$T2250)-FIND(" ",'CMO Input'!$T2250,1)))</f>
        <v>4-5”</v>
      </c>
      <c r="AP2250">
        <f>'CMO Input'!$O2250</f>
        <v>100</v>
      </c>
      <c r="AR2250" t="str">
        <f>Table2[[#This Row],[Policy / Non Policy]]</f>
        <v>Policy</v>
      </c>
      <c r="AS2250" t="str">
        <f>'CMO Input'!$U2250</f>
        <v>Tier 1</v>
      </c>
      <c r="AT2250" t="str">
        <f>'CMO Input'!$P2250</f>
        <v>DI</v>
      </c>
      <c r="AU2250" t="str" cm="1">
        <f t="array" ref="AU22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0" s="8" t="str">
        <f>TEXT('CMO Input'!$D2250,"MMM-YY")</f>
        <v>September</v>
      </c>
    </row>
    <row r="2251" spans="1:48" x14ac:dyDescent="0.25">
      <c r="A2251" s="18">
        <v>510942449</v>
      </c>
      <c r="B2251" s="16" t="s">
        <v>180</v>
      </c>
      <c r="C2251" s="16" t="s">
        <v>989</v>
      </c>
      <c r="D2251" s="16" t="s">
        <v>157</v>
      </c>
      <c r="E2251" s="17">
        <v>25</v>
      </c>
      <c r="F2251" s="16" t="s">
        <v>46</v>
      </c>
      <c r="G2251" s="17" t="s">
        <v>1187</v>
      </c>
      <c r="H2251" s="16" t="s">
        <v>1220</v>
      </c>
      <c r="I2251" s="16" t="s">
        <v>1281</v>
      </c>
      <c r="J2251" s="16" t="s">
        <v>1283</v>
      </c>
      <c r="K2251" s="18">
        <v>510942449</v>
      </c>
      <c r="L2251" s="16" t="s">
        <v>116</v>
      </c>
      <c r="M2251" s="16">
        <v>2.5</v>
      </c>
      <c r="N2251" s="16" t="s">
        <v>52</v>
      </c>
      <c r="O2251" s="16">
        <v>150</v>
      </c>
      <c r="P2251" s="16" t="s">
        <v>91</v>
      </c>
      <c r="Q2251" s="16">
        <v>27</v>
      </c>
      <c r="R2251" s="16" t="s">
        <v>220</v>
      </c>
      <c r="S2251" s="16" t="s">
        <v>402</v>
      </c>
      <c r="T2251" s="16" t="s">
        <v>135</v>
      </c>
      <c r="U2251" s="16" t="s">
        <v>94</v>
      </c>
      <c r="V2251" s="16" t="s">
        <v>58</v>
      </c>
      <c r="W2251" s="16" t="s">
        <v>95</v>
      </c>
      <c r="X2251" s="16" t="b">
        <v>0</v>
      </c>
      <c r="Y2251" s="16" t="b">
        <v>0</v>
      </c>
      <c r="Z2251" s="16" t="e">
        <v>#N/A</v>
      </c>
      <c r="AA2251" s="16">
        <v>6.7500000000000004E-2</v>
      </c>
      <c r="AB2251" s="16">
        <v>0</v>
      </c>
      <c r="AC2251" s="16" t="s">
        <v>989</v>
      </c>
      <c r="AD2251" s="16" t="s">
        <v>1281</v>
      </c>
      <c r="AE2251" s="16" t="s">
        <v>1283</v>
      </c>
      <c r="AF2251" s="16" t="s">
        <v>996</v>
      </c>
      <c r="AG2251" s="16" t="s">
        <v>6</v>
      </c>
      <c r="AH2251" s="16" t="b">
        <v>0</v>
      </c>
      <c r="AI2251" s="16" t="s">
        <v>60</v>
      </c>
      <c r="AJ2251" s="16" t="s">
        <v>61</v>
      </c>
      <c r="AK2251" s="16" t="s">
        <v>147</v>
      </c>
      <c r="AL2251" s="16" t="s">
        <v>860</v>
      </c>
      <c r="AM2251" s="16" t="s">
        <v>64</v>
      </c>
      <c r="AN2251" s="19" t="e">
        <v>#N/A</v>
      </c>
      <c r="AO2251" t="str">
        <f>RIGHT('CMO Input'!$T2251,(LEN('CMO Input'!$T2251)-FIND(" ",'CMO Input'!$T2251,1)))</f>
        <v>6-7”</v>
      </c>
      <c r="AP2251">
        <f>'CMO Input'!$O2251</f>
        <v>150</v>
      </c>
      <c r="AR2251" t="str">
        <f>Table2[[#This Row],[Policy / Non Policy]]</f>
        <v>Policy</v>
      </c>
      <c r="AS2251" t="str">
        <f>'CMO Input'!$U2251</f>
        <v>Tier 1</v>
      </c>
      <c r="AT2251" t="str">
        <f>'CMO Input'!$P2251</f>
        <v>DI</v>
      </c>
      <c r="AU2251" t="str" cm="1">
        <f t="array" ref="AU22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251" s="8" t="str">
        <f>TEXT('CMO Input'!$D2251,"MMM-YY")</f>
        <v>September</v>
      </c>
    </row>
    <row r="2252" spans="1:48" x14ac:dyDescent="0.25">
      <c r="A2252" s="14">
        <v>510963972</v>
      </c>
      <c r="B2252" s="12" t="s">
        <v>180</v>
      </c>
      <c r="C2252" s="12" t="s">
        <v>989</v>
      </c>
      <c r="D2252" s="12" t="s">
        <v>157</v>
      </c>
      <c r="E2252" s="13">
        <v>26</v>
      </c>
      <c r="F2252" s="12" t="s">
        <v>46</v>
      </c>
      <c r="G2252" s="13" t="s">
        <v>998</v>
      </c>
      <c r="H2252" s="12" t="s">
        <v>1191</v>
      </c>
      <c r="I2252" s="12" t="s">
        <v>1192</v>
      </c>
      <c r="J2252" s="12" t="s">
        <v>1193</v>
      </c>
      <c r="K2252" s="14">
        <v>510963972</v>
      </c>
      <c r="L2252" s="12" t="s">
        <v>116</v>
      </c>
      <c r="M2252" s="12">
        <v>4.4000000000000004</v>
      </c>
      <c r="N2252" s="12" t="s">
        <v>52</v>
      </c>
      <c r="O2252" s="12">
        <v>4</v>
      </c>
      <c r="P2252" s="12" t="s">
        <v>163</v>
      </c>
      <c r="Q2252" s="12">
        <v>90</v>
      </c>
      <c r="R2252" s="12" t="s">
        <v>54</v>
      </c>
      <c r="S2252" s="12" t="s">
        <v>117</v>
      </c>
      <c r="T2252" s="12" t="s">
        <v>118</v>
      </c>
      <c r="U2252" s="12" t="s">
        <v>94</v>
      </c>
      <c r="V2252" s="12" t="s">
        <v>58</v>
      </c>
      <c r="W2252" s="12" t="s">
        <v>95</v>
      </c>
      <c r="X2252" s="12" t="b">
        <v>0</v>
      </c>
      <c r="Y2252" s="12" t="b">
        <v>0</v>
      </c>
      <c r="Z2252" s="12" t="e">
        <v>#N/A</v>
      </c>
      <c r="AA2252" s="12">
        <v>0.39600000000000002</v>
      </c>
      <c r="AB2252" s="12">
        <v>0</v>
      </c>
      <c r="AC2252" s="12" t="s">
        <v>989</v>
      </c>
      <c r="AD2252" s="12" t="s">
        <v>1192</v>
      </c>
      <c r="AE2252" s="12" t="s">
        <v>1193</v>
      </c>
      <c r="AF2252" s="12" t="s">
        <v>1025</v>
      </c>
      <c r="AG2252" s="12" t="s">
        <v>6</v>
      </c>
      <c r="AH2252" s="12" t="b">
        <v>0</v>
      </c>
      <c r="AI2252" s="12" t="s">
        <v>60</v>
      </c>
      <c r="AJ2252" s="12" t="s">
        <v>170</v>
      </c>
      <c r="AK2252" s="12" t="s">
        <v>147</v>
      </c>
      <c r="AL2252" s="12" t="s">
        <v>1026</v>
      </c>
      <c r="AM2252" s="12" t="s">
        <v>64</v>
      </c>
      <c r="AN2252" s="15" t="e">
        <v>#N/A</v>
      </c>
      <c r="AO2252" t="str">
        <f>RIGHT('CMO Input'!$T2252,(LEN('CMO Input'!$T2252)-FIND(" ",'CMO Input'!$T2252,1)))</f>
        <v>4-5”</v>
      </c>
      <c r="AP2252">
        <f>'CMO Input'!$O2252</f>
        <v>4</v>
      </c>
      <c r="AR2252" t="str">
        <f>Table2[[#This Row],[Policy / Non Policy]]</f>
        <v>Policy</v>
      </c>
      <c r="AS2252" t="str">
        <f>'CMO Input'!$U2252</f>
        <v>Tier 1</v>
      </c>
      <c r="AT2252" t="str">
        <f>'CMO Input'!$P2252</f>
        <v>SI</v>
      </c>
      <c r="AU2252" t="str" cm="1">
        <f t="array" ref="AU22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2" s="8" t="str">
        <f>TEXT('CMO Input'!$D2252,"MMM-YY")</f>
        <v>September</v>
      </c>
    </row>
    <row r="2253" spans="1:48" x14ac:dyDescent="0.25">
      <c r="A2253" s="18">
        <v>510966869</v>
      </c>
      <c r="B2253" s="16" t="s">
        <v>180</v>
      </c>
      <c r="C2253" s="16" t="s">
        <v>989</v>
      </c>
      <c r="D2253" s="16" t="s">
        <v>157</v>
      </c>
      <c r="E2253" s="17">
        <v>26</v>
      </c>
      <c r="F2253" s="16" t="s">
        <v>46</v>
      </c>
      <c r="G2253" s="17" t="s">
        <v>998</v>
      </c>
      <c r="H2253" s="16" t="s">
        <v>1195</v>
      </c>
      <c r="I2253" s="16" t="s">
        <v>1320</v>
      </c>
      <c r="J2253" s="16" t="s">
        <v>1322</v>
      </c>
      <c r="K2253" s="18">
        <v>510966869</v>
      </c>
      <c r="L2253" s="16" t="s">
        <v>116</v>
      </c>
      <c r="M2253" s="16">
        <v>5.9</v>
      </c>
      <c r="N2253" s="16" t="s">
        <v>52</v>
      </c>
      <c r="O2253" s="16">
        <v>4</v>
      </c>
      <c r="P2253" s="16" t="s">
        <v>53</v>
      </c>
      <c r="Q2253" s="16">
        <v>72</v>
      </c>
      <c r="R2253" s="16" t="s">
        <v>54</v>
      </c>
      <c r="S2253" s="16" t="s">
        <v>117</v>
      </c>
      <c r="T2253" s="16" t="s">
        <v>118</v>
      </c>
      <c r="U2253" s="16" t="s">
        <v>94</v>
      </c>
      <c r="V2253" s="16" t="s">
        <v>58</v>
      </c>
      <c r="W2253" s="16" t="s">
        <v>95</v>
      </c>
      <c r="X2253" s="16" t="b">
        <v>0</v>
      </c>
      <c r="Y2253" s="16" t="b">
        <v>0</v>
      </c>
      <c r="Z2253" s="16" t="e">
        <v>#N/A</v>
      </c>
      <c r="AA2253" s="16">
        <v>0.42480000000000007</v>
      </c>
      <c r="AB2253" s="16">
        <v>0</v>
      </c>
      <c r="AC2253" s="16" t="s">
        <v>989</v>
      </c>
      <c r="AD2253" s="16" t="s">
        <v>1320</v>
      </c>
      <c r="AE2253" s="16" t="s">
        <v>1322</v>
      </c>
      <c r="AF2253" s="16" t="s">
        <v>1006</v>
      </c>
      <c r="AG2253" s="16" t="s">
        <v>6</v>
      </c>
      <c r="AH2253" s="16" t="b">
        <v>0</v>
      </c>
      <c r="AI2253" s="16" t="s">
        <v>60</v>
      </c>
      <c r="AJ2253" s="16" t="s">
        <v>170</v>
      </c>
      <c r="AK2253" s="16" t="s">
        <v>147</v>
      </c>
      <c r="AL2253" s="16" t="s">
        <v>1007</v>
      </c>
      <c r="AM2253" s="16" t="s">
        <v>64</v>
      </c>
      <c r="AN2253" s="19" t="e">
        <v>#N/A</v>
      </c>
      <c r="AO2253" t="str">
        <f>RIGHT('CMO Input'!$T2253,(LEN('CMO Input'!$T2253)-FIND(" ",'CMO Input'!$T2253,1)))</f>
        <v>4-5”</v>
      </c>
      <c r="AP2253">
        <f>'CMO Input'!$O2253</f>
        <v>4</v>
      </c>
      <c r="AR2253" t="str">
        <f>Table2[[#This Row],[Policy / Non Policy]]</f>
        <v>Policy</v>
      </c>
      <c r="AS2253" t="str">
        <f>'CMO Input'!$U2253</f>
        <v>Tier 1</v>
      </c>
      <c r="AT2253" t="str">
        <f>'CMO Input'!$P2253</f>
        <v>CI</v>
      </c>
      <c r="AU2253" t="str" cm="1">
        <f t="array" ref="AU22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3" s="8" t="str">
        <f>TEXT('CMO Input'!$D2253,"MMM-YY")</f>
        <v>September</v>
      </c>
    </row>
    <row r="2254" spans="1:48" x14ac:dyDescent="0.25">
      <c r="A2254" s="14">
        <v>510924813</v>
      </c>
      <c r="B2254" s="12" t="s">
        <v>180</v>
      </c>
      <c r="C2254" s="12" t="s">
        <v>989</v>
      </c>
      <c r="D2254" s="12" t="s">
        <v>157</v>
      </c>
      <c r="E2254" s="13">
        <v>26</v>
      </c>
      <c r="F2254" s="12" t="s">
        <v>46</v>
      </c>
      <c r="G2254" s="13" t="s">
        <v>998</v>
      </c>
      <c r="H2254" s="12" t="s">
        <v>1195</v>
      </c>
      <c r="I2254" s="12" t="s">
        <v>1320</v>
      </c>
      <c r="J2254" s="12" t="s">
        <v>1328</v>
      </c>
      <c r="K2254" s="14">
        <v>510924813</v>
      </c>
      <c r="L2254" s="12" t="s">
        <v>116</v>
      </c>
      <c r="M2254" s="12">
        <v>6.5</v>
      </c>
      <c r="N2254" s="12" t="s">
        <v>52</v>
      </c>
      <c r="O2254" s="12">
        <v>4</v>
      </c>
      <c r="P2254" s="12" t="s">
        <v>53</v>
      </c>
      <c r="Q2254" s="12">
        <v>163</v>
      </c>
      <c r="R2254" s="12" t="s">
        <v>54</v>
      </c>
      <c r="S2254" s="12" t="s">
        <v>117</v>
      </c>
      <c r="T2254" s="12" t="s">
        <v>118</v>
      </c>
      <c r="U2254" s="12" t="s">
        <v>94</v>
      </c>
      <c r="V2254" s="12" t="s">
        <v>58</v>
      </c>
      <c r="W2254" s="12" t="s">
        <v>95</v>
      </c>
      <c r="X2254" s="12" t="b">
        <v>0</v>
      </c>
      <c r="Y2254" s="12" t="b">
        <v>0</v>
      </c>
      <c r="Z2254" s="12" t="e">
        <v>#N/A</v>
      </c>
      <c r="AA2254" s="12">
        <v>1.0594999999999999</v>
      </c>
      <c r="AB2254" s="12">
        <v>0</v>
      </c>
      <c r="AC2254" s="12" t="s">
        <v>989</v>
      </c>
      <c r="AD2254" s="12" t="s">
        <v>1320</v>
      </c>
      <c r="AE2254" s="12" t="s">
        <v>1328</v>
      </c>
      <c r="AF2254" s="12" t="s">
        <v>1006</v>
      </c>
      <c r="AG2254" s="12" t="s">
        <v>6</v>
      </c>
      <c r="AH2254" s="12" t="b">
        <v>0</v>
      </c>
      <c r="AI2254" s="12" t="s">
        <v>60</v>
      </c>
      <c r="AJ2254" s="12" t="s">
        <v>170</v>
      </c>
      <c r="AK2254" s="12" t="s">
        <v>147</v>
      </c>
      <c r="AL2254" s="12" t="s">
        <v>1007</v>
      </c>
      <c r="AM2254" s="12" t="s">
        <v>64</v>
      </c>
      <c r="AN2254" s="15" t="e">
        <v>#N/A</v>
      </c>
      <c r="AO2254" t="str">
        <f>RIGHT('CMO Input'!$T2254,(LEN('CMO Input'!$T2254)-FIND(" ",'CMO Input'!$T2254,1)))</f>
        <v>4-5”</v>
      </c>
      <c r="AP2254">
        <f>'CMO Input'!$O2254</f>
        <v>4</v>
      </c>
      <c r="AR2254" t="str">
        <f>Table2[[#This Row],[Policy / Non Policy]]</f>
        <v>Policy</v>
      </c>
      <c r="AS2254" t="str">
        <f>'CMO Input'!$U2254</f>
        <v>Tier 1</v>
      </c>
      <c r="AT2254" t="str">
        <f>'CMO Input'!$P2254</f>
        <v>CI</v>
      </c>
      <c r="AU2254" t="str" cm="1">
        <f t="array" ref="AU22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4" s="8" t="str">
        <f>TEXT('CMO Input'!$D2254,"MMM-YY")</f>
        <v>September</v>
      </c>
    </row>
    <row r="2255" spans="1:48" x14ac:dyDescent="0.25">
      <c r="A2255" s="18">
        <v>510798623</v>
      </c>
      <c r="B2255" s="16" t="s">
        <v>180</v>
      </c>
      <c r="C2255" s="16" t="s">
        <v>989</v>
      </c>
      <c r="D2255" s="16" t="s">
        <v>157</v>
      </c>
      <c r="E2255" s="17">
        <v>26</v>
      </c>
      <c r="F2255" s="16" t="s">
        <v>46</v>
      </c>
      <c r="G2255" s="17" t="s">
        <v>998</v>
      </c>
      <c r="H2255" s="16" t="s">
        <v>1194</v>
      </c>
      <c r="I2255" s="16" t="s">
        <v>1329</v>
      </c>
      <c r="J2255" s="16" t="s">
        <v>1330</v>
      </c>
      <c r="K2255" s="18">
        <v>510798623</v>
      </c>
      <c r="L2255" s="16" t="s">
        <v>116</v>
      </c>
      <c r="M2255" s="16">
        <v>11</v>
      </c>
      <c r="N2255" s="16" t="s">
        <v>52</v>
      </c>
      <c r="O2255" s="16">
        <v>5</v>
      </c>
      <c r="P2255" s="16" t="s">
        <v>163</v>
      </c>
      <c r="Q2255" s="16">
        <v>195</v>
      </c>
      <c r="R2255" s="16" t="s">
        <v>54</v>
      </c>
      <c r="S2255" s="16" t="s">
        <v>1331</v>
      </c>
      <c r="T2255" s="16" t="s">
        <v>118</v>
      </c>
      <c r="U2255" s="16" t="s">
        <v>94</v>
      </c>
      <c r="V2255" s="16" t="s">
        <v>58</v>
      </c>
      <c r="W2255" s="16" t="s">
        <v>95</v>
      </c>
      <c r="X2255" s="16" t="b">
        <v>0</v>
      </c>
      <c r="Y2255" s="16" t="b">
        <v>0</v>
      </c>
      <c r="Z2255" s="16" t="e">
        <v>#N/A</v>
      </c>
      <c r="AA2255" s="16">
        <v>2.145</v>
      </c>
      <c r="AB2255" s="16">
        <v>0</v>
      </c>
      <c r="AC2255" s="16" t="s">
        <v>989</v>
      </c>
      <c r="AD2255" s="16" t="s">
        <v>1329</v>
      </c>
      <c r="AE2255" s="16" t="s">
        <v>1330</v>
      </c>
      <c r="AF2255" s="16" t="s">
        <v>1001</v>
      </c>
      <c r="AG2255" s="16" t="s">
        <v>6</v>
      </c>
      <c r="AH2255" s="16" t="b">
        <v>0</v>
      </c>
      <c r="AI2255" s="16" t="s">
        <v>60</v>
      </c>
      <c r="AJ2255" s="16" t="s">
        <v>170</v>
      </c>
      <c r="AK2255" s="16" t="s">
        <v>263</v>
      </c>
      <c r="AL2255" s="16" t="s">
        <v>1032</v>
      </c>
      <c r="AM2255" s="16" t="s">
        <v>64</v>
      </c>
      <c r="AN2255" s="19" t="e">
        <v>#N/A</v>
      </c>
      <c r="AO2255" t="str">
        <f>RIGHT('CMO Input'!$T2255,(LEN('CMO Input'!$T2255)-FIND(" ",'CMO Input'!$T2255,1)))</f>
        <v>4-5”</v>
      </c>
      <c r="AP2255">
        <f>'CMO Input'!$O2255</f>
        <v>5</v>
      </c>
      <c r="AR2255" t="str">
        <f>Table2[[#This Row],[Policy / Non Policy]]</f>
        <v>Policy</v>
      </c>
      <c r="AS2255" t="str">
        <f>'CMO Input'!$U2255</f>
        <v>Tier 1</v>
      </c>
      <c r="AT2255" t="str">
        <f>'CMO Input'!$P2255</f>
        <v>SI</v>
      </c>
      <c r="AU2255" t="str" cm="1">
        <f t="array" ref="AU22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5" s="8" t="str">
        <f>TEXT('CMO Input'!$D2255,"MMM-YY")</f>
        <v>September</v>
      </c>
    </row>
    <row r="2256" spans="1:48" x14ac:dyDescent="0.25">
      <c r="A2256" s="14">
        <v>510798622</v>
      </c>
      <c r="B2256" s="12" t="s">
        <v>180</v>
      </c>
      <c r="C2256" s="12" t="s">
        <v>989</v>
      </c>
      <c r="D2256" s="12" t="s">
        <v>157</v>
      </c>
      <c r="E2256" s="13">
        <v>26</v>
      </c>
      <c r="F2256" s="12" t="s">
        <v>46</v>
      </c>
      <c r="G2256" s="13" t="s">
        <v>998</v>
      </c>
      <c r="H2256" s="12" t="s">
        <v>1194</v>
      </c>
      <c r="I2256" s="12" t="s">
        <v>1329</v>
      </c>
      <c r="J2256" s="12" t="s">
        <v>1332</v>
      </c>
      <c r="K2256" s="14">
        <v>510798622</v>
      </c>
      <c r="L2256" s="12" t="s">
        <v>116</v>
      </c>
      <c r="M2256" s="12">
        <v>16</v>
      </c>
      <c r="N2256" s="12" t="s">
        <v>52</v>
      </c>
      <c r="O2256" s="12">
        <v>100</v>
      </c>
      <c r="P2256" s="12" t="s">
        <v>91</v>
      </c>
      <c r="Q2256" s="12">
        <v>74</v>
      </c>
      <c r="R2256" s="12" t="s">
        <v>220</v>
      </c>
      <c r="S2256" s="12" t="s">
        <v>221</v>
      </c>
      <c r="T2256" s="12" t="s">
        <v>118</v>
      </c>
      <c r="U2256" s="12" t="s">
        <v>94</v>
      </c>
      <c r="V2256" s="12" t="s">
        <v>58</v>
      </c>
      <c r="W2256" s="12" t="s">
        <v>95</v>
      </c>
      <c r="X2256" s="12" t="b">
        <v>0</v>
      </c>
      <c r="Y2256" s="12" t="b">
        <v>0</v>
      </c>
      <c r="Z2256" s="12" t="e">
        <v>#N/A</v>
      </c>
      <c r="AA2256" s="12">
        <v>1.1839999999999999</v>
      </c>
      <c r="AB2256" s="12">
        <v>0</v>
      </c>
      <c r="AC2256" s="12" t="s">
        <v>989</v>
      </c>
      <c r="AD2256" s="12" t="s">
        <v>1329</v>
      </c>
      <c r="AE2256" s="12" t="s">
        <v>1332</v>
      </c>
      <c r="AF2256" s="12" t="s">
        <v>1001</v>
      </c>
      <c r="AG2256" s="12" t="s">
        <v>6</v>
      </c>
      <c r="AH2256" s="12" t="b">
        <v>0</v>
      </c>
      <c r="AI2256" s="12" t="s">
        <v>60</v>
      </c>
      <c r="AJ2256" s="12" t="s">
        <v>170</v>
      </c>
      <c r="AK2256" s="12" t="s">
        <v>147</v>
      </c>
      <c r="AL2256" s="12" t="s">
        <v>1032</v>
      </c>
      <c r="AM2256" s="12" t="s">
        <v>64</v>
      </c>
      <c r="AN2256" s="15" t="e">
        <v>#N/A</v>
      </c>
      <c r="AO2256" t="str">
        <f>RIGHT('CMO Input'!$T2256,(LEN('CMO Input'!$T2256)-FIND(" ",'CMO Input'!$T2256,1)))</f>
        <v>4-5”</v>
      </c>
      <c r="AP2256">
        <f>'CMO Input'!$O2256</f>
        <v>100</v>
      </c>
      <c r="AR2256" t="str">
        <f>Table2[[#This Row],[Policy / Non Policy]]</f>
        <v>Policy</v>
      </c>
      <c r="AS2256" t="str">
        <f>'CMO Input'!$U2256</f>
        <v>Tier 1</v>
      </c>
      <c r="AT2256" t="str">
        <f>'CMO Input'!$P2256</f>
        <v>DI</v>
      </c>
      <c r="AU2256" t="str" cm="1">
        <f t="array" ref="AU22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6" s="8" t="str">
        <f>TEXT('CMO Input'!$D2256,"MMM-YY")</f>
        <v>September</v>
      </c>
    </row>
    <row r="2257" spans="1:48" x14ac:dyDescent="0.25">
      <c r="A2257" s="18">
        <v>510891870</v>
      </c>
      <c r="B2257" s="16" t="s">
        <v>180</v>
      </c>
      <c r="C2257" s="16" t="s">
        <v>989</v>
      </c>
      <c r="D2257" s="16" t="s">
        <v>157</v>
      </c>
      <c r="E2257" s="17">
        <v>26</v>
      </c>
      <c r="F2257" s="16" t="s">
        <v>46</v>
      </c>
      <c r="G2257" s="17" t="s">
        <v>998</v>
      </c>
      <c r="H2257" s="16" t="s">
        <v>1191</v>
      </c>
      <c r="I2257" s="16" t="s">
        <v>1333</v>
      </c>
      <c r="J2257" s="16" t="s">
        <v>1334</v>
      </c>
      <c r="K2257" s="18">
        <v>510891870</v>
      </c>
      <c r="L2257" s="16" t="s">
        <v>116</v>
      </c>
      <c r="M2257" s="16">
        <v>8</v>
      </c>
      <c r="N2257" s="16" t="s">
        <v>52</v>
      </c>
      <c r="O2257" s="16">
        <v>7</v>
      </c>
      <c r="P2257" s="16" t="s">
        <v>163</v>
      </c>
      <c r="Q2257" s="16">
        <v>100</v>
      </c>
      <c r="R2257" s="16" t="s">
        <v>54</v>
      </c>
      <c r="S2257" s="16" t="s">
        <v>467</v>
      </c>
      <c r="T2257" s="16" t="s">
        <v>135</v>
      </c>
      <c r="U2257" s="16" t="s">
        <v>94</v>
      </c>
      <c r="V2257" s="16" t="s">
        <v>58</v>
      </c>
      <c r="W2257" s="16" t="s">
        <v>95</v>
      </c>
      <c r="X2257" s="16" t="b">
        <v>0</v>
      </c>
      <c r="Y2257" s="16" t="b">
        <v>0</v>
      </c>
      <c r="Z2257" s="16" t="e">
        <v>#N/A</v>
      </c>
      <c r="AA2257" s="16">
        <v>0.8</v>
      </c>
      <c r="AB2257" s="16">
        <v>0</v>
      </c>
      <c r="AC2257" s="16" t="s">
        <v>989</v>
      </c>
      <c r="AD2257" s="16" t="s">
        <v>1333</v>
      </c>
      <c r="AE2257" s="16" t="s">
        <v>1334</v>
      </c>
      <c r="AF2257" s="16" t="s">
        <v>1025</v>
      </c>
      <c r="AG2257" s="16" t="s">
        <v>6</v>
      </c>
      <c r="AH2257" s="16" t="b">
        <v>0</v>
      </c>
      <c r="AI2257" s="16" t="s">
        <v>60</v>
      </c>
      <c r="AJ2257" s="16" t="s">
        <v>170</v>
      </c>
      <c r="AK2257" s="16" t="s">
        <v>263</v>
      </c>
      <c r="AL2257" s="16" t="s">
        <v>1036</v>
      </c>
      <c r="AM2257" s="16" t="s">
        <v>64</v>
      </c>
      <c r="AN2257" s="19" t="e">
        <v>#N/A</v>
      </c>
      <c r="AO2257" t="str">
        <f>RIGHT('CMO Input'!$T2257,(LEN('CMO Input'!$T2257)-FIND(" ",'CMO Input'!$T2257,1)))</f>
        <v>6-7”</v>
      </c>
      <c r="AP2257">
        <f>'CMO Input'!$O2257</f>
        <v>7</v>
      </c>
      <c r="AR2257" t="str">
        <f>Table2[[#This Row],[Policy / Non Policy]]</f>
        <v>Policy</v>
      </c>
      <c r="AS2257" t="str">
        <f>'CMO Input'!$U2257</f>
        <v>Tier 1</v>
      </c>
      <c r="AT2257" t="str">
        <f>'CMO Input'!$P2257</f>
        <v>SI</v>
      </c>
      <c r="AU2257" t="str" cm="1">
        <f t="array" ref="AU22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57" s="8" t="str">
        <f>TEXT('CMO Input'!$D2257,"MMM-YY")</f>
        <v>September</v>
      </c>
    </row>
    <row r="2258" spans="1:48" x14ac:dyDescent="0.25">
      <c r="A2258" s="14">
        <v>510964490</v>
      </c>
      <c r="B2258" s="12" t="s">
        <v>180</v>
      </c>
      <c r="C2258" s="12" t="s">
        <v>989</v>
      </c>
      <c r="D2258" s="12" t="s">
        <v>157</v>
      </c>
      <c r="E2258" s="13">
        <v>26</v>
      </c>
      <c r="F2258" s="12" t="s">
        <v>46</v>
      </c>
      <c r="G2258" s="13" t="s">
        <v>1044</v>
      </c>
      <c r="H2258" s="12" t="s">
        <v>1204</v>
      </c>
      <c r="I2258" s="12" t="s">
        <v>1286</v>
      </c>
      <c r="J2258" s="12" t="s">
        <v>1287</v>
      </c>
      <c r="K2258" s="14">
        <v>510964490</v>
      </c>
      <c r="L2258" s="12" t="s">
        <v>116</v>
      </c>
      <c r="M2258" s="12">
        <v>2.7</v>
      </c>
      <c r="N2258" s="12" t="s">
        <v>52</v>
      </c>
      <c r="O2258" s="12">
        <v>100</v>
      </c>
      <c r="P2258" s="12" t="s">
        <v>91</v>
      </c>
      <c r="Q2258" s="12">
        <v>13</v>
      </c>
      <c r="R2258" s="12" t="s">
        <v>220</v>
      </c>
      <c r="S2258" s="12" t="s">
        <v>221</v>
      </c>
      <c r="T2258" s="12" t="s">
        <v>118</v>
      </c>
      <c r="U2258" s="12" t="s">
        <v>94</v>
      </c>
      <c r="V2258" s="12" t="s">
        <v>58</v>
      </c>
      <c r="W2258" s="12" t="s">
        <v>95</v>
      </c>
      <c r="X2258" s="12" t="b">
        <v>0</v>
      </c>
      <c r="Y2258" s="12" t="b">
        <v>0</v>
      </c>
      <c r="Z2258" s="12" t="e">
        <v>#N/A</v>
      </c>
      <c r="AA2258" s="12">
        <v>3.5099999999999999E-2</v>
      </c>
      <c r="AB2258" s="12">
        <v>0</v>
      </c>
      <c r="AC2258" s="12" t="s">
        <v>989</v>
      </c>
      <c r="AD2258" s="12" t="s">
        <v>1286</v>
      </c>
      <c r="AE2258" s="12" t="s">
        <v>1287</v>
      </c>
      <c r="AF2258" s="12" t="s">
        <v>1046</v>
      </c>
      <c r="AG2258" s="12" t="s">
        <v>6</v>
      </c>
      <c r="AH2258" s="12" t="b">
        <v>0</v>
      </c>
      <c r="AI2258" s="12" t="s">
        <v>60</v>
      </c>
      <c r="AJ2258" s="12" t="s">
        <v>166</v>
      </c>
      <c r="AK2258" s="12" t="s">
        <v>147</v>
      </c>
      <c r="AL2258" s="12" t="s">
        <v>1060</v>
      </c>
      <c r="AM2258" s="12" t="s">
        <v>64</v>
      </c>
      <c r="AN2258" s="15" t="e">
        <v>#N/A</v>
      </c>
      <c r="AO2258" t="str">
        <f>RIGHT('CMO Input'!$T2258,(LEN('CMO Input'!$T2258)-FIND(" ",'CMO Input'!$T2258,1)))</f>
        <v>4-5”</v>
      </c>
      <c r="AP2258">
        <f>'CMO Input'!$O2258</f>
        <v>100</v>
      </c>
      <c r="AR2258" t="str">
        <f>Table2[[#This Row],[Policy / Non Policy]]</f>
        <v>Policy</v>
      </c>
      <c r="AS2258" t="str">
        <f>'CMO Input'!$U2258</f>
        <v>Tier 1</v>
      </c>
      <c r="AT2258" t="str">
        <f>'CMO Input'!$P2258</f>
        <v>DI</v>
      </c>
      <c r="AU2258" t="str" cm="1">
        <f t="array" ref="AU22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8" s="8" t="str">
        <f>TEXT('CMO Input'!$D2258,"MMM-YY")</f>
        <v>September</v>
      </c>
    </row>
    <row r="2259" spans="1:48" x14ac:dyDescent="0.25">
      <c r="A2259" s="18">
        <v>510964491</v>
      </c>
      <c r="B2259" s="16" t="s">
        <v>180</v>
      </c>
      <c r="C2259" s="16" t="s">
        <v>989</v>
      </c>
      <c r="D2259" s="16" t="s">
        <v>157</v>
      </c>
      <c r="E2259" s="17">
        <v>26</v>
      </c>
      <c r="F2259" s="16" t="s">
        <v>46</v>
      </c>
      <c r="G2259" s="17" t="s">
        <v>1044</v>
      </c>
      <c r="H2259" s="16" t="s">
        <v>1204</v>
      </c>
      <c r="I2259" s="16" t="s">
        <v>1286</v>
      </c>
      <c r="J2259" s="16" t="s">
        <v>1287</v>
      </c>
      <c r="K2259" s="18">
        <v>510964491</v>
      </c>
      <c r="L2259" s="16" t="s">
        <v>116</v>
      </c>
      <c r="M2259" s="16">
        <v>3.4</v>
      </c>
      <c r="N2259" s="16" t="s">
        <v>52</v>
      </c>
      <c r="O2259" s="16">
        <v>100</v>
      </c>
      <c r="P2259" s="16" t="s">
        <v>91</v>
      </c>
      <c r="Q2259" s="16">
        <v>99</v>
      </c>
      <c r="R2259" s="16" t="s">
        <v>220</v>
      </c>
      <c r="S2259" s="16" t="s">
        <v>221</v>
      </c>
      <c r="T2259" s="16" t="s">
        <v>118</v>
      </c>
      <c r="U2259" s="16" t="s">
        <v>94</v>
      </c>
      <c r="V2259" s="16" t="s">
        <v>58</v>
      </c>
      <c r="W2259" s="16" t="s">
        <v>95</v>
      </c>
      <c r="X2259" s="16" t="b">
        <v>0</v>
      </c>
      <c r="Y2259" s="16" t="b">
        <v>0</v>
      </c>
      <c r="Z2259" s="16" t="e">
        <v>#N/A</v>
      </c>
      <c r="AA2259" s="16">
        <v>0.33659999999999995</v>
      </c>
      <c r="AB2259" s="16">
        <v>0</v>
      </c>
      <c r="AC2259" s="16" t="s">
        <v>989</v>
      </c>
      <c r="AD2259" s="16" t="s">
        <v>1286</v>
      </c>
      <c r="AE2259" s="16" t="s">
        <v>1287</v>
      </c>
      <c r="AF2259" s="16" t="s">
        <v>1046</v>
      </c>
      <c r="AG2259" s="16" t="s">
        <v>6</v>
      </c>
      <c r="AH2259" s="16" t="b">
        <v>0</v>
      </c>
      <c r="AI2259" s="16" t="s">
        <v>60</v>
      </c>
      <c r="AJ2259" s="16" t="s">
        <v>166</v>
      </c>
      <c r="AK2259" s="16" t="s">
        <v>147</v>
      </c>
      <c r="AL2259" s="16" t="s">
        <v>1060</v>
      </c>
      <c r="AM2259" s="16" t="s">
        <v>64</v>
      </c>
      <c r="AN2259" s="19" t="e">
        <v>#N/A</v>
      </c>
      <c r="AO2259" t="str">
        <f>RIGHT('CMO Input'!$T2259,(LEN('CMO Input'!$T2259)-FIND(" ",'CMO Input'!$T2259,1)))</f>
        <v>4-5”</v>
      </c>
      <c r="AP2259">
        <f>'CMO Input'!$O2259</f>
        <v>100</v>
      </c>
      <c r="AR2259" t="str">
        <f>Table2[[#This Row],[Policy / Non Policy]]</f>
        <v>Policy</v>
      </c>
      <c r="AS2259" t="str">
        <f>'CMO Input'!$U2259</f>
        <v>Tier 1</v>
      </c>
      <c r="AT2259" t="str">
        <f>'CMO Input'!$P2259</f>
        <v>DI</v>
      </c>
      <c r="AU2259" t="str" cm="1">
        <f t="array" ref="AU22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59" s="8" t="str">
        <f>TEXT('CMO Input'!$D2259,"MMM-YY")</f>
        <v>September</v>
      </c>
    </row>
    <row r="2260" spans="1:48" x14ac:dyDescent="0.25">
      <c r="A2260" s="12"/>
      <c r="B2260" s="12" t="s">
        <v>180</v>
      </c>
      <c r="C2260" s="12" t="s">
        <v>989</v>
      </c>
      <c r="D2260" s="12" t="s">
        <v>157</v>
      </c>
      <c r="E2260" s="13">
        <v>26</v>
      </c>
      <c r="F2260" s="12" t="s">
        <v>46</v>
      </c>
      <c r="G2260" s="13" t="s">
        <v>1044</v>
      </c>
      <c r="H2260" s="12" t="s">
        <v>1204</v>
      </c>
      <c r="I2260" s="12" t="s">
        <v>1286</v>
      </c>
      <c r="J2260" s="12" t="s">
        <v>1288</v>
      </c>
      <c r="K2260" s="12"/>
      <c r="L2260" s="12" t="s">
        <v>116</v>
      </c>
      <c r="M2260" s="12">
        <v>0</v>
      </c>
      <c r="N2260" s="12" t="s">
        <v>52</v>
      </c>
      <c r="O2260" s="12">
        <v>100</v>
      </c>
      <c r="P2260" s="12" t="s">
        <v>91</v>
      </c>
      <c r="Q2260" s="12">
        <v>5</v>
      </c>
      <c r="R2260" s="12" t="s">
        <v>220</v>
      </c>
      <c r="S2260" s="12" t="s">
        <v>221</v>
      </c>
      <c r="T2260" s="12" t="s">
        <v>118</v>
      </c>
      <c r="U2260" s="12" t="s">
        <v>94</v>
      </c>
      <c r="V2260" s="12" t="s">
        <v>58</v>
      </c>
      <c r="W2260" s="12" t="s">
        <v>95</v>
      </c>
      <c r="X2260" s="12" t="b">
        <v>0</v>
      </c>
      <c r="Y2260" s="12" t="b">
        <v>0</v>
      </c>
      <c r="Z2260" s="12" t="e">
        <v>#N/A</v>
      </c>
      <c r="AA2260" s="12">
        <v>0</v>
      </c>
      <c r="AB2260" s="12">
        <v>0</v>
      </c>
      <c r="AC2260" s="12" t="s">
        <v>989</v>
      </c>
      <c r="AD2260" s="12" t="s">
        <v>1286</v>
      </c>
      <c r="AE2260" s="12" t="s">
        <v>1288</v>
      </c>
      <c r="AF2260" s="12" t="s">
        <v>1046</v>
      </c>
      <c r="AG2260" s="12" t="s">
        <v>6</v>
      </c>
      <c r="AH2260" s="12" t="b">
        <v>0</v>
      </c>
      <c r="AI2260" s="12" t="s">
        <v>60</v>
      </c>
      <c r="AJ2260" s="12" t="s">
        <v>166</v>
      </c>
      <c r="AK2260" s="12" t="s">
        <v>147</v>
      </c>
      <c r="AL2260" s="12" t="s">
        <v>1090</v>
      </c>
      <c r="AM2260" s="12" t="s">
        <v>64</v>
      </c>
      <c r="AN2260" s="15" t="e">
        <v>#N/A</v>
      </c>
      <c r="AO2260" t="str">
        <f>RIGHT('CMO Input'!$T2260,(LEN('CMO Input'!$T2260)-FIND(" ",'CMO Input'!$T2260,1)))</f>
        <v>4-5”</v>
      </c>
      <c r="AP2260">
        <f>'CMO Input'!$O2260</f>
        <v>100</v>
      </c>
      <c r="AR2260" t="str">
        <f>Table2[[#This Row],[Policy / Non Policy]]</f>
        <v>Policy</v>
      </c>
      <c r="AS2260" t="str">
        <f>'CMO Input'!$U2260</f>
        <v>Tier 1</v>
      </c>
      <c r="AT2260" t="str">
        <f>'CMO Input'!$P2260</f>
        <v>DI</v>
      </c>
      <c r="AU2260" t="str" cm="1">
        <f t="array" ref="AU22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60" s="8" t="str">
        <f>TEXT('CMO Input'!$D2260,"MMM-YY")</f>
        <v>September</v>
      </c>
    </row>
    <row r="2261" spans="1:48" x14ac:dyDescent="0.25">
      <c r="A2261" s="16">
        <v>510926848</v>
      </c>
      <c r="B2261" s="16" t="s">
        <v>180</v>
      </c>
      <c r="C2261" s="16" t="s">
        <v>989</v>
      </c>
      <c r="D2261" s="16" t="s">
        <v>157</v>
      </c>
      <c r="E2261" s="17">
        <v>26</v>
      </c>
      <c r="F2261" s="16" t="s">
        <v>46</v>
      </c>
      <c r="G2261" s="17" t="s">
        <v>1044</v>
      </c>
      <c r="H2261" s="16" t="s">
        <v>1204</v>
      </c>
      <c r="I2261" s="16" t="s">
        <v>1286</v>
      </c>
      <c r="J2261" s="16" t="s">
        <v>1288</v>
      </c>
      <c r="K2261" s="16">
        <v>510926848</v>
      </c>
      <c r="L2261" s="16" t="s">
        <v>116</v>
      </c>
      <c r="M2261" s="16">
        <v>0</v>
      </c>
      <c r="N2261" s="16" t="s">
        <v>52</v>
      </c>
      <c r="O2261" s="16">
        <v>4</v>
      </c>
      <c r="P2261" s="16" t="s">
        <v>53</v>
      </c>
      <c r="Q2261" s="16">
        <v>175</v>
      </c>
      <c r="R2261" s="16" t="s">
        <v>54</v>
      </c>
      <c r="S2261" s="16" t="s">
        <v>117</v>
      </c>
      <c r="T2261" s="16" t="s">
        <v>118</v>
      </c>
      <c r="U2261" s="16" t="s">
        <v>94</v>
      </c>
      <c r="V2261" s="16" t="s">
        <v>58</v>
      </c>
      <c r="W2261" s="16" t="s">
        <v>95</v>
      </c>
      <c r="X2261" s="16" t="b">
        <v>0</v>
      </c>
      <c r="Y2261" s="16" t="b">
        <v>0</v>
      </c>
      <c r="Z2261" s="16" t="e">
        <v>#N/A</v>
      </c>
      <c r="AA2261" s="16">
        <v>0</v>
      </c>
      <c r="AB2261" s="16">
        <v>0</v>
      </c>
      <c r="AC2261" s="16" t="s">
        <v>989</v>
      </c>
      <c r="AD2261" s="16" t="s">
        <v>1286</v>
      </c>
      <c r="AE2261" s="16" t="s">
        <v>1288</v>
      </c>
      <c r="AF2261" s="16" t="s">
        <v>1046</v>
      </c>
      <c r="AG2261" s="16" t="s">
        <v>6</v>
      </c>
      <c r="AH2261" s="16" t="b">
        <v>0</v>
      </c>
      <c r="AI2261" s="16" t="s">
        <v>60</v>
      </c>
      <c r="AJ2261" s="16" t="s">
        <v>166</v>
      </c>
      <c r="AK2261" s="16" t="s">
        <v>147</v>
      </c>
      <c r="AL2261" s="16" t="s">
        <v>1090</v>
      </c>
      <c r="AM2261" s="16" t="s">
        <v>64</v>
      </c>
      <c r="AN2261" s="19" t="e">
        <v>#N/A</v>
      </c>
      <c r="AO2261" t="str">
        <f>RIGHT('CMO Input'!$T2261,(LEN('CMO Input'!$T2261)-FIND(" ",'CMO Input'!$T2261,1)))</f>
        <v>4-5”</v>
      </c>
      <c r="AP2261">
        <f>'CMO Input'!$O2261</f>
        <v>4</v>
      </c>
      <c r="AR2261" t="str">
        <f>Table2[[#This Row],[Policy / Non Policy]]</f>
        <v>Policy</v>
      </c>
      <c r="AS2261" t="str">
        <f>'CMO Input'!$U2261</f>
        <v>Tier 1</v>
      </c>
      <c r="AT2261" t="str">
        <f>'CMO Input'!$P2261</f>
        <v>CI</v>
      </c>
      <c r="AU2261" t="str" cm="1">
        <f t="array" ref="AU22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61" s="8" t="str">
        <f>TEXT('CMO Input'!$D2261,"MMM-YY")</f>
        <v>September</v>
      </c>
    </row>
    <row r="2262" spans="1:48" x14ac:dyDescent="0.25">
      <c r="A2262" s="12">
        <v>510948930</v>
      </c>
      <c r="B2262" s="12" t="s">
        <v>180</v>
      </c>
      <c r="C2262" s="12" t="s">
        <v>989</v>
      </c>
      <c r="D2262" s="12" t="s">
        <v>157</v>
      </c>
      <c r="E2262" s="13">
        <v>26</v>
      </c>
      <c r="F2262" s="12" t="s">
        <v>46</v>
      </c>
      <c r="G2262" s="13" t="s">
        <v>1044</v>
      </c>
      <c r="H2262" s="12" t="s">
        <v>159</v>
      </c>
      <c r="I2262" s="12" t="s">
        <v>1167</v>
      </c>
      <c r="J2262" s="12" t="s">
        <v>1168</v>
      </c>
      <c r="K2262" s="12">
        <v>510948930</v>
      </c>
      <c r="L2262" s="12" t="s">
        <v>116</v>
      </c>
      <c r="M2262" s="12">
        <v>7.9</v>
      </c>
      <c r="N2262" s="12" t="s">
        <v>52</v>
      </c>
      <c r="O2262" s="12">
        <v>6</v>
      </c>
      <c r="P2262" s="12" t="s">
        <v>163</v>
      </c>
      <c r="Q2262" s="12">
        <v>5</v>
      </c>
      <c r="R2262" s="12" t="s">
        <v>54</v>
      </c>
      <c r="S2262" s="12" t="s">
        <v>134</v>
      </c>
      <c r="T2262" s="12" t="s">
        <v>135</v>
      </c>
      <c r="U2262" s="12" t="s">
        <v>94</v>
      </c>
      <c r="V2262" s="12" t="s">
        <v>58</v>
      </c>
      <c r="W2262" s="12" t="s">
        <v>95</v>
      </c>
      <c r="X2262" s="12" t="b">
        <v>0</v>
      </c>
      <c r="Y2262" s="12" t="b">
        <v>0</v>
      </c>
      <c r="Z2262" s="12" t="e">
        <v>#N/A</v>
      </c>
      <c r="AA2262" s="12">
        <v>3.9500000000000007E-2</v>
      </c>
      <c r="AB2262" s="12">
        <v>0</v>
      </c>
      <c r="AC2262" s="12" t="s">
        <v>989</v>
      </c>
      <c r="AD2262" s="12" t="s">
        <v>1167</v>
      </c>
      <c r="AE2262" s="12" t="s">
        <v>1168</v>
      </c>
      <c r="AF2262" s="12" t="s">
        <v>1010</v>
      </c>
      <c r="AG2262" s="12" t="s">
        <v>6</v>
      </c>
      <c r="AH2262" s="12" t="b">
        <v>0</v>
      </c>
      <c r="AI2262" s="12" t="s">
        <v>60</v>
      </c>
      <c r="AJ2262" s="12" t="s">
        <v>827</v>
      </c>
      <c r="AK2262" s="12" t="s">
        <v>147</v>
      </c>
      <c r="AL2262" s="12" t="s">
        <v>1011</v>
      </c>
      <c r="AM2262" s="12" t="s">
        <v>64</v>
      </c>
      <c r="AN2262" s="15" t="e">
        <v>#N/A</v>
      </c>
      <c r="AO2262" t="str">
        <f>RIGHT('CMO Input'!$T2262,(LEN('CMO Input'!$T2262)-FIND(" ",'CMO Input'!$T2262,1)))</f>
        <v>6-7”</v>
      </c>
      <c r="AP2262">
        <f>'CMO Input'!$O2262</f>
        <v>6</v>
      </c>
      <c r="AR2262" t="str">
        <f>Table2[[#This Row],[Policy / Non Policy]]</f>
        <v>Policy</v>
      </c>
      <c r="AS2262" t="str">
        <f>'CMO Input'!$U2262</f>
        <v>Tier 1</v>
      </c>
      <c r="AT2262" t="str">
        <f>'CMO Input'!$P2262</f>
        <v>SI</v>
      </c>
      <c r="AU2262" t="str" cm="1">
        <f t="array" ref="AU22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62" s="8" t="str">
        <f>TEXT('CMO Input'!$D2262,"MMM-YY")</f>
        <v>September</v>
      </c>
    </row>
    <row r="2263" spans="1:48" x14ac:dyDescent="0.25">
      <c r="A2263" s="16">
        <v>510968613</v>
      </c>
      <c r="B2263" s="16" t="s">
        <v>180</v>
      </c>
      <c r="C2263" s="16" t="s">
        <v>989</v>
      </c>
      <c r="D2263" s="16" t="s">
        <v>157</v>
      </c>
      <c r="E2263" s="17">
        <v>26</v>
      </c>
      <c r="F2263" s="16" t="s">
        <v>46</v>
      </c>
      <c r="G2263" s="17" t="s">
        <v>1044</v>
      </c>
      <c r="H2263" s="16" t="s">
        <v>159</v>
      </c>
      <c r="I2263" s="16" t="s">
        <v>1167</v>
      </c>
      <c r="J2263" s="16" t="s">
        <v>1169</v>
      </c>
      <c r="K2263" s="16">
        <v>510968613</v>
      </c>
      <c r="L2263" s="16" t="s">
        <v>116</v>
      </c>
      <c r="M2263" s="16">
        <v>114.6</v>
      </c>
      <c r="N2263" s="16" t="s">
        <v>52</v>
      </c>
      <c r="O2263" s="16">
        <v>6</v>
      </c>
      <c r="P2263" s="16" t="s">
        <v>53</v>
      </c>
      <c r="Q2263" s="16">
        <v>10</v>
      </c>
      <c r="R2263" s="16" t="s">
        <v>54</v>
      </c>
      <c r="S2263" s="16" t="s">
        <v>134</v>
      </c>
      <c r="T2263" s="16" t="s">
        <v>135</v>
      </c>
      <c r="U2263" s="16" t="s">
        <v>94</v>
      </c>
      <c r="V2263" s="16" t="s">
        <v>58</v>
      </c>
      <c r="W2263" s="16" t="s">
        <v>95</v>
      </c>
      <c r="X2263" s="16" t="b">
        <v>0</v>
      </c>
      <c r="Y2263" s="16" t="b">
        <v>0</v>
      </c>
      <c r="Z2263" s="16" t="e">
        <v>#N/A</v>
      </c>
      <c r="AA2263" s="16">
        <v>1.1459999999999999</v>
      </c>
      <c r="AB2263" s="16">
        <v>0</v>
      </c>
      <c r="AC2263" s="16" t="s">
        <v>989</v>
      </c>
      <c r="AD2263" s="16" t="s">
        <v>1167</v>
      </c>
      <c r="AE2263" s="16" t="s">
        <v>1169</v>
      </c>
      <c r="AF2263" s="16" t="s">
        <v>1010</v>
      </c>
      <c r="AG2263" s="16" t="s">
        <v>6</v>
      </c>
      <c r="AH2263" s="16" t="b">
        <v>0</v>
      </c>
      <c r="AI2263" s="16" t="s">
        <v>60</v>
      </c>
      <c r="AJ2263" s="16" t="s">
        <v>827</v>
      </c>
      <c r="AK2263" s="16" t="s">
        <v>147</v>
      </c>
      <c r="AL2263" s="16" t="s">
        <v>1011</v>
      </c>
      <c r="AM2263" s="16" t="s">
        <v>64</v>
      </c>
      <c r="AN2263" s="19" t="e">
        <v>#N/A</v>
      </c>
      <c r="AO2263" t="str">
        <f>RIGHT('CMO Input'!$T2263,(LEN('CMO Input'!$T2263)-FIND(" ",'CMO Input'!$T2263,1)))</f>
        <v>6-7”</v>
      </c>
      <c r="AP2263">
        <f>'CMO Input'!$O2263</f>
        <v>6</v>
      </c>
      <c r="AR2263" t="str">
        <f>Table2[[#This Row],[Policy / Non Policy]]</f>
        <v>Policy</v>
      </c>
      <c r="AS2263" t="str">
        <f>'CMO Input'!$U2263</f>
        <v>Tier 1</v>
      </c>
      <c r="AT2263" t="str">
        <f>'CMO Input'!$P2263</f>
        <v>CI</v>
      </c>
      <c r="AU2263" t="str" cm="1">
        <f t="array" ref="AU22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63" s="8" t="str">
        <f>TEXT('CMO Input'!$D2263,"MMM-YY")</f>
        <v>September</v>
      </c>
    </row>
    <row r="2264" spans="1:48" x14ac:dyDescent="0.25">
      <c r="A2264" s="12">
        <v>510964512</v>
      </c>
      <c r="B2264" s="12" t="s">
        <v>180</v>
      </c>
      <c r="C2264" s="12" t="s">
        <v>989</v>
      </c>
      <c r="D2264" s="12" t="s">
        <v>157</v>
      </c>
      <c r="E2264" s="13">
        <v>26</v>
      </c>
      <c r="F2264" s="12" t="s">
        <v>46</v>
      </c>
      <c r="G2264" s="13" t="s">
        <v>1044</v>
      </c>
      <c r="H2264" s="12" t="s">
        <v>1199</v>
      </c>
      <c r="I2264" s="12" t="s">
        <v>1314</v>
      </c>
      <c r="J2264" s="12" t="s">
        <v>270</v>
      </c>
      <c r="K2264" s="12">
        <v>510964512</v>
      </c>
      <c r="L2264" s="12" t="s">
        <v>116</v>
      </c>
      <c r="M2264" s="12">
        <v>6</v>
      </c>
      <c r="N2264" s="12" t="s">
        <v>52</v>
      </c>
      <c r="O2264" s="12">
        <v>8</v>
      </c>
      <c r="P2264" s="12" t="s">
        <v>163</v>
      </c>
      <c r="Q2264" s="12">
        <v>9</v>
      </c>
      <c r="R2264" s="12" t="s">
        <v>54</v>
      </c>
      <c r="S2264" s="12" t="s">
        <v>92</v>
      </c>
      <c r="T2264" s="12" t="s">
        <v>93</v>
      </c>
      <c r="U2264" s="12" t="s">
        <v>94</v>
      </c>
      <c r="V2264" s="12" t="s">
        <v>58</v>
      </c>
      <c r="W2264" s="12" t="s">
        <v>95</v>
      </c>
      <c r="X2264" s="12" t="b">
        <v>0</v>
      </c>
      <c r="Y2264" s="12" t="b">
        <v>0</v>
      </c>
      <c r="Z2264" s="12" t="e">
        <v>#N/A</v>
      </c>
      <c r="AA2264" s="12">
        <v>5.3999999999999999E-2</v>
      </c>
      <c r="AB2264" s="12">
        <v>0</v>
      </c>
      <c r="AC2264" s="12" t="s">
        <v>989</v>
      </c>
      <c r="AD2264" s="12" t="s">
        <v>1314</v>
      </c>
      <c r="AE2264" s="12" t="s">
        <v>270</v>
      </c>
      <c r="AF2264" s="12" t="s">
        <v>1046</v>
      </c>
      <c r="AG2264" s="12" t="s">
        <v>6</v>
      </c>
      <c r="AH2264" s="12" t="b">
        <v>0</v>
      </c>
      <c r="AI2264" s="12" t="s">
        <v>60</v>
      </c>
      <c r="AJ2264" s="12" t="s">
        <v>166</v>
      </c>
      <c r="AK2264" s="12" t="s">
        <v>263</v>
      </c>
      <c r="AL2264" s="12" t="s">
        <v>1315</v>
      </c>
      <c r="AM2264" s="12" t="s">
        <v>64</v>
      </c>
      <c r="AN2264" s="15" t="e">
        <v>#N/A</v>
      </c>
      <c r="AO2264" t="str">
        <f>RIGHT('CMO Input'!$T2264,(LEN('CMO Input'!$T2264)-FIND(" ",'CMO Input'!$T2264,1)))</f>
        <v>8”</v>
      </c>
      <c r="AP2264">
        <f>'CMO Input'!$O2264</f>
        <v>8</v>
      </c>
      <c r="AR2264" t="str">
        <f>Table2[[#This Row],[Policy / Non Policy]]</f>
        <v>Policy</v>
      </c>
      <c r="AS2264" t="str">
        <f>'CMO Input'!$U2264</f>
        <v>Tier 1</v>
      </c>
      <c r="AT2264" t="str">
        <f>'CMO Input'!$P2264</f>
        <v>SI</v>
      </c>
      <c r="AU2264" t="str" cm="1">
        <f t="array" ref="AU22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64" s="8" t="str">
        <f>TEXT('CMO Input'!$D2264,"MMM-YY")</f>
        <v>September</v>
      </c>
    </row>
    <row r="2265" spans="1:48" x14ac:dyDescent="0.25">
      <c r="A2265" s="16">
        <v>510964512</v>
      </c>
      <c r="B2265" s="16" t="s">
        <v>180</v>
      </c>
      <c r="C2265" s="16" t="s">
        <v>989</v>
      </c>
      <c r="D2265" s="16" t="s">
        <v>157</v>
      </c>
      <c r="E2265" s="17">
        <v>26</v>
      </c>
      <c r="F2265" s="16" t="s">
        <v>46</v>
      </c>
      <c r="G2265" s="17" t="s">
        <v>1044</v>
      </c>
      <c r="H2265" s="16" t="s">
        <v>1199</v>
      </c>
      <c r="I2265" s="16" t="s">
        <v>1314</v>
      </c>
      <c r="J2265" s="16" t="s">
        <v>1335</v>
      </c>
      <c r="K2265" s="16">
        <v>510964512</v>
      </c>
      <c r="L2265" s="16" t="s">
        <v>116</v>
      </c>
      <c r="M2265" s="16">
        <v>6</v>
      </c>
      <c r="N2265" s="16" t="s">
        <v>52</v>
      </c>
      <c r="O2265" s="16">
        <v>8</v>
      </c>
      <c r="P2265" s="16" t="s">
        <v>163</v>
      </c>
      <c r="Q2265" s="16">
        <v>239</v>
      </c>
      <c r="R2265" s="16" t="s">
        <v>54</v>
      </c>
      <c r="S2265" s="16" t="s">
        <v>92</v>
      </c>
      <c r="T2265" s="16" t="s">
        <v>93</v>
      </c>
      <c r="U2265" s="16" t="s">
        <v>94</v>
      </c>
      <c r="V2265" s="16" t="s">
        <v>58</v>
      </c>
      <c r="W2265" s="16" t="s">
        <v>95</v>
      </c>
      <c r="X2265" s="16" t="b">
        <v>0</v>
      </c>
      <c r="Y2265" s="16" t="b">
        <v>0</v>
      </c>
      <c r="Z2265" s="16" t="e">
        <v>#N/A</v>
      </c>
      <c r="AA2265" s="16">
        <v>1.4339999999999999</v>
      </c>
      <c r="AB2265" s="16">
        <v>0</v>
      </c>
      <c r="AC2265" s="16" t="s">
        <v>989</v>
      </c>
      <c r="AD2265" s="16" t="s">
        <v>1314</v>
      </c>
      <c r="AE2265" s="16" t="s">
        <v>1335</v>
      </c>
      <c r="AF2265" s="16" t="s">
        <v>1046</v>
      </c>
      <c r="AG2265" s="16" t="s">
        <v>6</v>
      </c>
      <c r="AH2265" s="16" t="b">
        <v>0</v>
      </c>
      <c r="AI2265" s="16" t="s">
        <v>60</v>
      </c>
      <c r="AJ2265" s="16" t="s">
        <v>166</v>
      </c>
      <c r="AK2265" s="16" t="s">
        <v>263</v>
      </c>
      <c r="AL2265" s="16" t="s">
        <v>1315</v>
      </c>
      <c r="AM2265" s="16" t="s">
        <v>64</v>
      </c>
      <c r="AN2265" s="19" t="e">
        <v>#N/A</v>
      </c>
      <c r="AO2265" t="str">
        <f>RIGHT('CMO Input'!$T2265,(LEN('CMO Input'!$T2265)-FIND(" ",'CMO Input'!$T2265,1)))</f>
        <v>8”</v>
      </c>
      <c r="AP2265">
        <f>'CMO Input'!$O2265</f>
        <v>8</v>
      </c>
      <c r="AR2265" t="str">
        <f>Table2[[#This Row],[Policy / Non Policy]]</f>
        <v>Policy</v>
      </c>
      <c r="AS2265" t="str">
        <f>'CMO Input'!$U2265</f>
        <v>Tier 1</v>
      </c>
      <c r="AT2265" t="str">
        <f>'CMO Input'!$P2265</f>
        <v>SI</v>
      </c>
      <c r="AU2265" t="str" cm="1">
        <f t="array" ref="AU22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65" s="8" t="str">
        <f>TEXT('CMO Input'!$D2265,"MMM-YY")</f>
        <v>September</v>
      </c>
    </row>
    <row r="2266" spans="1:48" x14ac:dyDescent="0.25">
      <c r="A2266" s="12">
        <v>510963899</v>
      </c>
      <c r="B2266" s="12" t="s">
        <v>180</v>
      </c>
      <c r="C2266" s="12" t="s">
        <v>989</v>
      </c>
      <c r="D2266" s="12" t="s">
        <v>157</v>
      </c>
      <c r="E2266" s="13">
        <v>26</v>
      </c>
      <c r="F2266" s="12" t="s">
        <v>46</v>
      </c>
      <c r="G2266" s="13" t="s">
        <v>1044</v>
      </c>
      <c r="H2266" s="12" t="s">
        <v>1199</v>
      </c>
      <c r="I2266" s="12" t="s">
        <v>1296</v>
      </c>
      <c r="J2266" s="12" t="s">
        <v>1297</v>
      </c>
      <c r="K2266" s="12">
        <v>510963899</v>
      </c>
      <c r="L2266" s="12" t="s">
        <v>116</v>
      </c>
      <c r="M2266" s="12">
        <v>5</v>
      </c>
      <c r="N2266" s="12" t="s">
        <v>52</v>
      </c>
      <c r="O2266" s="12">
        <v>100</v>
      </c>
      <c r="P2266" s="12" t="s">
        <v>91</v>
      </c>
      <c r="Q2266" s="12">
        <v>61</v>
      </c>
      <c r="R2266" s="12" t="s">
        <v>220</v>
      </c>
      <c r="S2266" s="12" t="s">
        <v>221</v>
      </c>
      <c r="T2266" s="12" t="s">
        <v>118</v>
      </c>
      <c r="U2266" s="12" t="s">
        <v>94</v>
      </c>
      <c r="V2266" s="12" t="s">
        <v>58</v>
      </c>
      <c r="W2266" s="12" t="s">
        <v>95</v>
      </c>
      <c r="X2266" s="12" t="b">
        <v>0</v>
      </c>
      <c r="Y2266" s="12" t="b">
        <v>0</v>
      </c>
      <c r="Z2266" s="12" t="e">
        <v>#N/A</v>
      </c>
      <c r="AA2266" s="12">
        <v>0.30499999999999999</v>
      </c>
      <c r="AB2266" s="12">
        <v>0</v>
      </c>
      <c r="AC2266" s="12" t="s">
        <v>989</v>
      </c>
      <c r="AD2266" s="12" t="s">
        <v>1296</v>
      </c>
      <c r="AE2266" s="12" t="s">
        <v>1297</v>
      </c>
      <c r="AF2266" s="12" t="s">
        <v>1025</v>
      </c>
      <c r="AG2266" s="12" t="s">
        <v>6</v>
      </c>
      <c r="AH2266" s="12" t="b">
        <v>0</v>
      </c>
      <c r="AI2266" s="12" t="s">
        <v>60</v>
      </c>
      <c r="AJ2266" s="12" t="s">
        <v>166</v>
      </c>
      <c r="AK2266" s="12" t="s">
        <v>147</v>
      </c>
      <c r="AL2266" s="12" t="s">
        <v>167</v>
      </c>
      <c r="AM2266" s="12" t="s">
        <v>64</v>
      </c>
      <c r="AN2266" s="15" t="e">
        <v>#N/A</v>
      </c>
      <c r="AO2266" t="str">
        <f>RIGHT('CMO Input'!$T2266,(LEN('CMO Input'!$T2266)-FIND(" ",'CMO Input'!$T2266,1)))</f>
        <v>4-5”</v>
      </c>
      <c r="AP2266">
        <f>'CMO Input'!$O2266</f>
        <v>100</v>
      </c>
      <c r="AR2266" t="str">
        <f>Table2[[#This Row],[Policy / Non Policy]]</f>
        <v>Policy</v>
      </c>
      <c r="AS2266" t="str">
        <f>'CMO Input'!$U2266</f>
        <v>Tier 1</v>
      </c>
      <c r="AT2266" t="str">
        <f>'CMO Input'!$P2266</f>
        <v>DI</v>
      </c>
      <c r="AU2266" t="str" cm="1">
        <f t="array" ref="AU22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66" s="8" t="str">
        <f>TEXT('CMO Input'!$D2266,"MMM-YY")</f>
        <v>September</v>
      </c>
    </row>
    <row r="2267" spans="1:48" x14ac:dyDescent="0.25">
      <c r="A2267" s="16">
        <v>510948259</v>
      </c>
      <c r="B2267" s="16" t="s">
        <v>180</v>
      </c>
      <c r="C2267" s="16" t="s">
        <v>989</v>
      </c>
      <c r="D2267" s="16" t="s">
        <v>157</v>
      </c>
      <c r="E2267" s="17">
        <v>26</v>
      </c>
      <c r="F2267" s="16" t="s">
        <v>46</v>
      </c>
      <c r="G2267" s="17" t="s">
        <v>87</v>
      </c>
      <c r="H2267" s="16" t="s">
        <v>159</v>
      </c>
      <c r="I2267" s="16" t="s">
        <v>1336</v>
      </c>
      <c r="J2267" s="16" t="s">
        <v>1337</v>
      </c>
      <c r="K2267" s="16">
        <v>510948259</v>
      </c>
      <c r="L2267" s="16" t="s">
        <v>116</v>
      </c>
      <c r="M2267" s="16">
        <v>62.4</v>
      </c>
      <c r="N2267" s="16" t="s">
        <v>52</v>
      </c>
      <c r="O2267" s="16">
        <v>4</v>
      </c>
      <c r="P2267" s="16" t="s">
        <v>91</v>
      </c>
      <c r="Q2267" s="16">
        <v>183</v>
      </c>
      <c r="R2267" s="16" t="s">
        <v>54</v>
      </c>
      <c r="S2267" s="16" t="s">
        <v>117</v>
      </c>
      <c r="T2267" s="16" t="s">
        <v>118</v>
      </c>
      <c r="U2267" s="16" t="s">
        <v>94</v>
      </c>
      <c r="V2267" s="16" t="s">
        <v>58</v>
      </c>
      <c r="W2267" s="16" t="s">
        <v>95</v>
      </c>
      <c r="X2267" s="16" t="b">
        <v>0</v>
      </c>
      <c r="Y2267" s="16" t="b">
        <v>0</v>
      </c>
      <c r="Z2267" s="16" t="e">
        <v>#N/A</v>
      </c>
      <c r="AA2267" s="16">
        <v>11.4192</v>
      </c>
      <c r="AB2267" s="16">
        <v>0</v>
      </c>
      <c r="AC2267" s="16" t="s">
        <v>989</v>
      </c>
      <c r="AD2267" s="16" t="s">
        <v>1336</v>
      </c>
      <c r="AE2267" s="16" t="s">
        <v>1337</v>
      </c>
      <c r="AF2267" s="16" t="s">
        <v>1010</v>
      </c>
      <c r="AG2267" s="16" t="s">
        <v>6</v>
      </c>
      <c r="AH2267" s="16" t="b">
        <v>0</v>
      </c>
      <c r="AI2267" s="16" t="s">
        <v>60</v>
      </c>
      <c r="AJ2267" s="16" t="s">
        <v>827</v>
      </c>
      <c r="AK2267" s="16" t="s">
        <v>147</v>
      </c>
      <c r="AL2267" s="16" t="s">
        <v>1166</v>
      </c>
      <c r="AM2267" s="16" t="s">
        <v>64</v>
      </c>
      <c r="AN2267" s="19" t="e">
        <v>#N/A</v>
      </c>
      <c r="AO2267" t="str">
        <f>RIGHT('CMO Input'!$T2267,(LEN('CMO Input'!$T2267)-FIND(" ",'CMO Input'!$T2267,1)))</f>
        <v>4-5”</v>
      </c>
      <c r="AP2267">
        <f>'CMO Input'!$O2267</f>
        <v>4</v>
      </c>
      <c r="AR2267" t="str">
        <f>Table2[[#This Row],[Policy / Non Policy]]</f>
        <v>Policy</v>
      </c>
      <c r="AS2267" t="str">
        <f>'CMO Input'!$U2267</f>
        <v>Tier 1</v>
      </c>
      <c r="AT2267" t="str">
        <f>'CMO Input'!$P2267</f>
        <v>DI</v>
      </c>
      <c r="AU2267" t="str" cm="1">
        <f t="array" ref="AU22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67" s="8" t="str">
        <f>TEXT('CMO Input'!$D2267,"MMM-YY")</f>
        <v>September</v>
      </c>
    </row>
    <row r="2268" spans="1:48" x14ac:dyDescent="0.25">
      <c r="A2268" s="12">
        <v>510948260</v>
      </c>
      <c r="B2268" s="12" t="s">
        <v>180</v>
      </c>
      <c r="C2268" s="12" t="s">
        <v>989</v>
      </c>
      <c r="D2268" s="12" t="s">
        <v>157</v>
      </c>
      <c r="E2268" s="13">
        <v>26</v>
      </c>
      <c r="F2268" s="12" t="s">
        <v>46</v>
      </c>
      <c r="G2268" s="13" t="s">
        <v>87</v>
      </c>
      <c r="H2268" s="12" t="s">
        <v>159</v>
      </c>
      <c r="I2268" s="12" t="s">
        <v>1336</v>
      </c>
      <c r="J2268" s="12" t="s">
        <v>1337</v>
      </c>
      <c r="K2268" s="12">
        <v>510948260</v>
      </c>
      <c r="L2268" s="12" t="s">
        <v>116</v>
      </c>
      <c r="M2268" s="12">
        <v>5.5</v>
      </c>
      <c r="N2268" s="12" t="s">
        <v>52</v>
      </c>
      <c r="O2268" s="12">
        <v>4</v>
      </c>
      <c r="P2268" s="12" t="s">
        <v>163</v>
      </c>
      <c r="Q2268" s="12">
        <v>7</v>
      </c>
      <c r="R2268" s="12" t="s">
        <v>54</v>
      </c>
      <c r="S2268" s="12" t="s">
        <v>117</v>
      </c>
      <c r="T2268" s="12" t="s">
        <v>118</v>
      </c>
      <c r="U2268" s="12" t="s">
        <v>94</v>
      </c>
      <c r="V2268" s="12" t="s">
        <v>58</v>
      </c>
      <c r="W2268" s="12" t="s">
        <v>95</v>
      </c>
      <c r="X2268" s="12" t="b">
        <v>0</v>
      </c>
      <c r="Y2268" s="12" t="b">
        <v>0</v>
      </c>
      <c r="Z2268" s="12" t="e">
        <v>#N/A</v>
      </c>
      <c r="AA2268" s="12">
        <v>3.85E-2</v>
      </c>
      <c r="AB2268" s="12">
        <v>0</v>
      </c>
      <c r="AC2268" s="12" t="s">
        <v>989</v>
      </c>
      <c r="AD2268" s="12" t="s">
        <v>1336</v>
      </c>
      <c r="AE2268" s="12" t="s">
        <v>1337</v>
      </c>
      <c r="AF2268" s="12" t="s">
        <v>1010</v>
      </c>
      <c r="AG2268" s="12" t="s">
        <v>6</v>
      </c>
      <c r="AH2268" s="12" t="b">
        <v>0</v>
      </c>
      <c r="AI2268" s="12" t="s">
        <v>60</v>
      </c>
      <c r="AJ2268" s="12" t="s">
        <v>827</v>
      </c>
      <c r="AK2268" s="12" t="s">
        <v>147</v>
      </c>
      <c r="AL2268" s="12" t="s">
        <v>1166</v>
      </c>
      <c r="AM2268" s="12" t="s">
        <v>64</v>
      </c>
      <c r="AN2268" s="15" t="e">
        <v>#N/A</v>
      </c>
      <c r="AO2268" t="str">
        <f>RIGHT('CMO Input'!$T2268,(LEN('CMO Input'!$T2268)-FIND(" ",'CMO Input'!$T2268,1)))</f>
        <v>4-5”</v>
      </c>
      <c r="AP2268">
        <f>'CMO Input'!$O2268</f>
        <v>4</v>
      </c>
      <c r="AR2268" t="str">
        <f>Table2[[#This Row],[Policy / Non Policy]]</f>
        <v>Policy</v>
      </c>
      <c r="AS2268" t="str">
        <f>'CMO Input'!$U2268</f>
        <v>Tier 1</v>
      </c>
      <c r="AT2268" t="str">
        <f>'CMO Input'!$P2268</f>
        <v>SI</v>
      </c>
      <c r="AU2268" t="str" cm="1">
        <f t="array" ref="AU22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68" s="8" t="str">
        <f>TEXT('CMO Input'!$D2268,"MMM-YY")</f>
        <v>September</v>
      </c>
    </row>
    <row r="2269" spans="1:48" x14ac:dyDescent="0.25">
      <c r="A2269" s="16">
        <v>220001337503</v>
      </c>
      <c r="B2269" s="16" t="s">
        <v>180</v>
      </c>
      <c r="C2269" s="16" t="s">
        <v>989</v>
      </c>
      <c r="D2269" s="16" t="s">
        <v>157</v>
      </c>
      <c r="E2269" s="17">
        <v>26</v>
      </c>
      <c r="F2269" s="16" t="s">
        <v>46</v>
      </c>
      <c r="G2269" s="17" t="s">
        <v>87</v>
      </c>
      <c r="H2269" s="16" t="s">
        <v>159</v>
      </c>
      <c r="I2269" s="16" t="s">
        <v>1309</v>
      </c>
      <c r="J2269" s="16" t="s">
        <v>1310</v>
      </c>
      <c r="K2269" s="16">
        <v>220001337503</v>
      </c>
      <c r="L2269" s="16" t="s">
        <v>116</v>
      </c>
      <c r="M2269" s="16">
        <v>2.5</v>
      </c>
      <c r="N2269" s="16" t="s">
        <v>52</v>
      </c>
      <c r="O2269" s="16">
        <v>6</v>
      </c>
      <c r="P2269" s="16" t="s">
        <v>163</v>
      </c>
      <c r="Q2269" s="16">
        <v>105</v>
      </c>
      <c r="R2269" s="16" t="s">
        <v>54</v>
      </c>
      <c r="S2269" s="16" t="s">
        <v>134</v>
      </c>
      <c r="T2269" s="16" t="s">
        <v>135</v>
      </c>
      <c r="U2269" s="16" t="s">
        <v>94</v>
      </c>
      <c r="V2269" s="16" t="s">
        <v>58</v>
      </c>
      <c r="W2269" s="16" t="s">
        <v>95</v>
      </c>
      <c r="X2269" s="16" t="b">
        <v>0</v>
      </c>
      <c r="Y2269" s="16" t="b">
        <v>0</v>
      </c>
      <c r="Z2269" s="16" t="e">
        <v>#N/A</v>
      </c>
      <c r="AA2269" s="16">
        <v>0.26250000000000001</v>
      </c>
      <c r="AB2269" s="16">
        <v>0</v>
      </c>
      <c r="AC2269" s="16" t="s">
        <v>989</v>
      </c>
      <c r="AD2269" s="16" t="s">
        <v>1309</v>
      </c>
      <c r="AE2269" s="16" t="s">
        <v>1310</v>
      </c>
      <c r="AF2269" s="16" t="s">
        <v>1010</v>
      </c>
      <c r="AG2269" s="16" t="s">
        <v>6</v>
      </c>
      <c r="AH2269" s="16" t="b">
        <v>0</v>
      </c>
      <c r="AI2269" s="16" t="s">
        <v>60</v>
      </c>
      <c r="AJ2269" s="16" t="s">
        <v>827</v>
      </c>
      <c r="AK2269" s="16" t="s">
        <v>147</v>
      </c>
      <c r="AL2269" s="16" t="s">
        <v>1041</v>
      </c>
      <c r="AM2269" s="16" t="s">
        <v>64</v>
      </c>
      <c r="AN2269" s="19" t="e">
        <v>#N/A</v>
      </c>
      <c r="AO2269" t="str">
        <f>RIGHT('CMO Input'!$T2269,(LEN('CMO Input'!$T2269)-FIND(" ",'CMO Input'!$T2269,1)))</f>
        <v>6-7”</v>
      </c>
      <c r="AP2269">
        <f>'CMO Input'!$O2269</f>
        <v>6</v>
      </c>
      <c r="AR2269" t="str">
        <f>Table2[[#This Row],[Policy / Non Policy]]</f>
        <v>Policy</v>
      </c>
      <c r="AS2269" t="str">
        <f>'CMO Input'!$U2269</f>
        <v>Tier 1</v>
      </c>
      <c r="AT2269" t="str">
        <f>'CMO Input'!$P2269</f>
        <v>SI</v>
      </c>
      <c r="AU2269" t="str" cm="1">
        <f t="array" ref="AU22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69" s="8" t="str">
        <f>TEXT('CMO Input'!$D2269,"MMM-YY")</f>
        <v>September</v>
      </c>
    </row>
    <row r="2270" spans="1:48" x14ac:dyDescent="0.25">
      <c r="A2270" s="12">
        <v>220001337503</v>
      </c>
      <c r="B2270" s="12" t="s">
        <v>180</v>
      </c>
      <c r="C2270" s="12" t="s">
        <v>989</v>
      </c>
      <c r="D2270" s="12" t="s">
        <v>157</v>
      </c>
      <c r="E2270" s="13">
        <v>26</v>
      </c>
      <c r="F2270" s="12" t="s">
        <v>46</v>
      </c>
      <c r="G2270" s="13" t="s">
        <v>87</v>
      </c>
      <c r="H2270" s="12" t="s">
        <v>159</v>
      </c>
      <c r="I2270" s="12" t="s">
        <v>1309</v>
      </c>
      <c r="J2270" s="12" t="s">
        <v>1310</v>
      </c>
      <c r="K2270" s="12">
        <v>220001337503</v>
      </c>
      <c r="L2270" s="12" t="s">
        <v>116</v>
      </c>
      <c r="M2270" s="12">
        <v>2.5</v>
      </c>
      <c r="N2270" s="12" t="s">
        <v>52</v>
      </c>
      <c r="O2270" s="12">
        <v>8</v>
      </c>
      <c r="P2270" s="12" t="s">
        <v>163</v>
      </c>
      <c r="Q2270" s="12">
        <v>10</v>
      </c>
      <c r="R2270" s="12" t="s">
        <v>54</v>
      </c>
      <c r="S2270" s="12" t="s">
        <v>92</v>
      </c>
      <c r="T2270" s="12" t="s">
        <v>93</v>
      </c>
      <c r="U2270" s="12" t="s">
        <v>94</v>
      </c>
      <c r="V2270" s="12" t="s">
        <v>58</v>
      </c>
      <c r="W2270" s="12" t="s">
        <v>95</v>
      </c>
      <c r="X2270" s="12" t="b">
        <v>0</v>
      </c>
      <c r="Y2270" s="12" t="b">
        <v>0</v>
      </c>
      <c r="Z2270" s="12" t="e">
        <v>#N/A</v>
      </c>
      <c r="AA2270" s="12">
        <v>2.5000000000000001E-2</v>
      </c>
      <c r="AB2270" s="12">
        <v>0</v>
      </c>
      <c r="AC2270" s="12" t="s">
        <v>989</v>
      </c>
      <c r="AD2270" s="12" t="s">
        <v>1309</v>
      </c>
      <c r="AE2270" s="12" t="s">
        <v>1310</v>
      </c>
      <c r="AF2270" s="12" t="s">
        <v>1010</v>
      </c>
      <c r="AG2270" s="12" t="s">
        <v>6</v>
      </c>
      <c r="AH2270" s="12" t="b">
        <v>0</v>
      </c>
      <c r="AI2270" s="12" t="s">
        <v>60</v>
      </c>
      <c r="AJ2270" s="12" t="s">
        <v>827</v>
      </c>
      <c r="AK2270" s="12" t="s">
        <v>147</v>
      </c>
      <c r="AL2270" s="12" t="s">
        <v>1041</v>
      </c>
      <c r="AM2270" s="12" t="s">
        <v>64</v>
      </c>
      <c r="AN2270" s="15" t="e">
        <v>#N/A</v>
      </c>
      <c r="AO2270" t="str">
        <f>RIGHT('CMO Input'!$T2270,(LEN('CMO Input'!$T2270)-FIND(" ",'CMO Input'!$T2270,1)))</f>
        <v>8”</v>
      </c>
      <c r="AP2270">
        <f>'CMO Input'!$O2270</f>
        <v>8</v>
      </c>
      <c r="AR2270" t="str">
        <f>Table2[[#This Row],[Policy / Non Policy]]</f>
        <v>Policy</v>
      </c>
      <c r="AS2270" t="str">
        <f>'CMO Input'!$U2270</f>
        <v>Tier 1</v>
      </c>
      <c r="AT2270" t="str">
        <f>'CMO Input'!$P2270</f>
        <v>SI</v>
      </c>
      <c r="AU2270" t="str" cm="1">
        <f t="array" ref="AU22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70" s="8" t="str">
        <f>TEXT('CMO Input'!$D2270,"MMM-YY")</f>
        <v>September</v>
      </c>
    </row>
    <row r="2271" spans="1:48" x14ac:dyDescent="0.25">
      <c r="A2271" s="16">
        <v>510995038</v>
      </c>
      <c r="B2271" s="16" t="s">
        <v>180</v>
      </c>
      <c r="C2271" s="16" t="s">
        <v>989</v>
      </c>
      <c r="D2271" s="16" t="s">
        <v>157</v>
      </c>
      <c r="E2271" s="17">
        <v>26</v>
      </c>
      <c r="F2271" s="16" t="s">
        <v>46</v>
      </c>
      <c r="G2271" s="17" t="s">
        <v>87</v>
      </c>
      <c r="H2271" s="16" t="s">
        <v>159</v>
      </c>
      <c r="I2271" s="16" t="s">
        <v>1312</v>
      </c>
      <c r="J2271" s="16" t="s">
        <v>1313</v>
      </c>
      <c r="K2271" s="16">
        <v>510995038</v>
      </c>
      <c r="L2271" s="16" t="s">
        <v>116</v>
      </c>
      <c r="M2271" s="16">
        <v>26.2</v>
      </c>
      <c r="N2271" s="16" t="s">
        <v>52</v>
      </c>
      <c r="O2271" s="16">
        <v>6</v>
      </c>
      <c r="P2271" s="16" t="s">
        <v>91</v>
      </c>
      <c r="Q2271" s="16">
        <v>55</v>
      </c>
      <c r="R2271" s="16" t="s">
        <v>54</v>
      </c>
      <c r="S2271" s="16" t="s">
        <v>134</v>
      </c>
      <c r="T2271" s="16" t="s">
        <v>135</v>
      </c>
      <c r="U2271" s="16" t="s">
        <v>94</v>
      </c>
      <c r="V2271" s="16" t="s">
        <v>58</v>
      </c>
      <c r="W2271" s="16" t="s">
        <v>95</v>
      </c>
      <c r="X2271" s="16" t="b">
        <v>0</v>
      </c>
      <c r="Y2271" s="16" t="b">
        <v>0</v>
      </c>
      <c r="Z2271" s="16" t="e">
        <v>#N/A</v>
      </c>
      <c r="AA2271" s="16">
        <v>1.4409999999999998</v>
      </c>
      <c r="AB2271" s="16">
        <v>0</v>
      </c>
      <c r="AC2271" s="16" t="s">
        <v>989</v>
      </c>
      <c r="AD2271" s="16" t="s">
        <v>1312</v>
      </c>
      <c r="AE2271" s="16" t="s">
        <v>1313</v>
      </c>
      <c r="AF2271" s="16" t="s">
        <v>1010</v>
      </c>
      <c r="AG2271" s="16" t="s">
        <v>6</v>
      </c>
      <c r="AH2271" s="16" t="b">
        <v>0</v>
      </c>
      <c r="AI2271" s="16" t="s">
        <v>60</v>
      </c>
      <c r="AJ2271" s="16" t="s">
        <v>827</v>
      </c>
      <c r="AK2271" s="16" t="s">
        <v>147</v>
      </c>
      <c r="AL2271" s="16" t="s">
        <v>1074</v>
      </c>
      <c r="AM2271" s="16" t="s">
        <v>64</v>
      </c>
      <c r="AN2271" s="19" t="e">
        <v>#N/A</v>
      </c>
      <c r="AO2271" t="str">
        <f>RIGHT('CMO Input'!$T2271,(LEN('CMO Input'!$T2271)-FIND(" ",'CMO Input'!$T2271,1)))</f>
        <v>6-7”</v>
      </c>
      <c r="AP2271">
        <f>'CMO Input'!$O2271</f>
        <v>6</v>
      </c>
      <c r="AR2271" t="str">
        <f>Table2[[#This Row],[Policy / Non Policy]]</f>
        <v>Policy</v>
      </c>
      <c r="AS2271" t="str">
        <f>'CMO Input'!$U2271</f>
        <v>Tier 1</v>
      </c>
      <c r="AT2271" t="str">
        <f>'CMO Input'!$P2271</f>
        <v>DI</v>
      </c>
      <c r="AU2271" t="str" cm="1">
        <f t="array" ref="AU22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271" s="8" t="str">
        <f>TEXT('CMO Input'!$D2271,"MMM-YY")</f>
        <v>September</v>
      </c>
    </row>
    <row r="2272" spans="1:48" x14ac:dyDescent="0.25">
      <c r="A2272" s="12">
        <v>220001422661</v>
      </c>
      <c r="B2272" s="12" t="s">
        <v>180</v>
      </c>
      <c r="C2272" s="12" t="s">
        <v>989</v>
      </c>
      <c r="D2272" s="12" t="s">
        <v>157</v>
      </c>
      <c r="E2272" s="13">
        <v>26</v>
      </c>
      <c r="F2272" s="12" t="s">
        <v>46</v>
      </c>
      <c r="G2272" s="13" t="s">
        <v>87</v>
      </c>
      <c r="H2272" s="12" t="s">
        <v>159</v>
      </c>
      <c r="I2272" s="12" t="s">
        <v>1263</v>
      </c>
      <c r="J2272" s="12" t="s">
        <v>1264</v>
      </c>
      <c r="K2272" s="12">
        <v>220001422661</v>
      </c>
      <c r="L2272" s="12" t="s">
        <v>116</v>
      </c>
      <c r="M2272" s="12">
        <v>7.1</v>
      </c>
      <c r="N2272" s="12" t="s">
        <v>52</v>
      </c>
      <c r="O2272" s="12">
        <v>8</v>
      </c>
      <c r="P2272" s="12" t="s">
        <v>163</v>
      </c>
      <c r="Q2272" s="12">
        <v>115</v>
      </c>
      <c r="R2272" s="12" t="s">
        <v>54</v>
      </c>
      <c r="S2272" s="12" t="s">
        <v>92</v>
      </c>
      <c r="T2272" s="12" t="s">
        <v>93</v>
      </c>
      <c r="U2272" s="12" t="s">
        <v>94</v>
      </c>
      <c r="V2272" s="12" t="s">
        <v>58</v>
      </c>
      <c r="W2272" s="12" t="s">
        <v>95</v>
      </c>
      <c r="X2272" s="12" t="b">
        <v>0</v>
      </c>
      <c r="Y2272" s="12" t="b">
        <v>0</v>
      </c>
      <c r="Z2272" s="12" t="e">
        <v>#N/A</v>
      </c>
      <c r="AA2272" s="12">
        <v>0.81649999999999989</v>
      </c>
      <c r="AB2272" s="12">
        <v>0</v>
      </c>
      <c r="AC2272" s="12" t="s">
        <v>989</v>
      </c>
      <c r="AD2272" s="12" t="s">
        <v>1263</v>
      </c>
      <c r="AE2272" s="12" t="s">
        <v>1264</v>
      </c>
      <c r="AF2272" s="12" t="s">
        <v>1010</v>
      </c>
      <c r="AG2272" s="12" t="s">
        <v>6</v>
      </c>
      <c r="AH2272" s="12" t="b">
        <v>0</v>
      </c>
      <c r="AI2272" s="12" t="s">
        <v>60</v>
      </c>
      <c r="AJ2272" s="12" t="s">
        <v>827</v>
      </c>
      <c r="AK2272" s="12" t="s">
        <v>147</v>
      </c>
      <c r="AL2272" s="12" t="s">
        <v>1011</v>
      </c>
      <c r="AM2272" s="12" t="s">
        <v>64</v>
      </c>
      <c r="AN2272" s="15" t="e">
        <v>#N/A</v>
      </c>
      <c r="AO2272" t="str">
        <f>RIGHT('CMO Input'!$T2272,(LEN('CMO Input'!$T2272)-FIND(" ",'CMO Input'!$T2272,1)))</f>
        <v>8”</v>
      </c>
      <c r="AP2272">
        <f>'CMO Input'!$O2272</f>
        <v>8</v>
      </c>
      <c r="AR2272" t="str">
        <f>Table2[[#This Row],[Policy / Non Policy]]</f>
        <v>Policy</v>
      </c>
      <c r="AS2272" t="str">
        <f>'CMO Input'!$U2272</f>
        <v>Tier 1</v>
      </c>
      <c r="AT2272" t="str">
        <f>'CMO Input'!$P2272</f>
        <v>SI</v>
      </c>
      <c r="AU2272" t="str" cm="1">
        <f t="array" ref="AU22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272" s="8" t="str">
        <f>TEXT('CMO Input'!$D2272,"MMM-YY")</f>
        <v>September</v>
      </c>
    </row>
    <row r="2273" spans="1:48" x14ac:dyDescent="0.25">
      <c r="A2273" s="16">
        <v>510868995</v>
      </c>
      <c r="B2273" s="16" t="s">
        <v>180</v>
      </c>
      <c r="C2273" s="16" t="s">
        <v>989</v>
      </c>
      <c r="D2273" s="16" t="s">
        <v>157</v>
      </c>
      <c r="E2273" s="17">
        <v>26</v>
      </c>
      <c r="F2273" s="16" t="s">
        <v>46</v>
      </c>
      <c r="G2273" s="17" t="s">
        <v>87</v>
      </c>
      <c r="H2273" s="16" t="s">
        <v>1200</v>
      </c>
      <c r="I2273" s="16" t="s">
        <v>1301</v>
      </c>
      <c r="J2273" s="16" t="s">
        <v>1338</v>
      </c>
      <c r="K2273" s="16">
        <v>510868995</v>
      </c>
      <c r="L2273" s="16" t="s">
        <v>116</v>
      </c>
      <c r="M2273" s="16">
        <v>61.1</v>
      </c>
      <c r="N2273" s="16" t="s">
        <v>52</v>
      </c>
      <c r="O2273" s="16">
        <v>4</v>
      </c>
      <c r="P2273" s="16" t="s">
        <v>163</v>
      </c>
      <c r="Q2273" s="16">
        <v>293</v>
      </c>
      <c r="R2273" s="16" t="s">
        <v>54</v>
      </c>
      <c r="S2273" s="16" t="s">
        <v>117</v>
      </c>
      <c r="T2273" s="16" t="s">
        <v>118</v>
      </c>
      <c r="U2273" s="16" t="s">
        <v>94</v>
      </c>
      <c r="V2273" s="16" t="s">
        <v>58</v>
      </c>
      <c r="W2273" s="16" t="s">
        <v>95</v>
      </c>
      <c r="X2273" s="16" t="b">
        <v>0</v>
      </c>
      <c r="Y2273" s="16" t="b">
        <v>0</v>
      </c>
      <c r="Z2273" s="16" t="e">
        <v>#N/A</v>
      </c>
      <c r="AA2273" s="16">
        <v>17.9023</v>
      </c>
      <c r="AB2273" s="16">
        <v>0</v>
      </c>
      <c r="AC2273" s="16" t="s">
        <v>989</v>
      </c>
      <c r="AD2273" s="16" t="s">
        <v>1301</v>
      </c>
      <c r="AE2273" s="16" t="s">
        <v>1338</v>
      </c>
      <c r="AF2273" s="16" t="s">
        <v>1018</v>
      </c>
      <c r="AG2273" s="16" t="s">
        <v>6</v>
      </c>
      <c r="AH2273" s="16" t="b">
        <v>0</v>
      </c>
      <c r="AI2273" s="16" t="s">
        <v>60</v>
      </c>
      <c r="AJ2273" s="16" t="s">
        <v>827</v>
      </c>
      <c r="AK2273" s="16" t="s">
        <v>147</v>
      </c>
      <c r="AL2273" s="16" t="s">
        <v>1303</v>
      </c>
      <c r="AM2273" s="16" t="s">
        <v>64</v>
      </c>
      <c r="AN2273" s="19" t="e">
        <v>#N/A</v>
      </c>
      <c r="AO2273" t="str">
        <f>RIGHT('CMO Input'!$T2273,(LEN('CMO Input'!$T2273)-FIND(" ",'CMO Input'!$T2273,1)))</f>
        <v>4-5”</v>
      </c>
      <c r="AP2273">
        <f>'CMO Input'!$O2273</f>
        <v>4</v>
      </c>
      <c r="AR2273" t="str">
        <f>Table2[[#This Row],[Policy / Non Policy]]</f>
        <v>Policy</v>
      </c>
      <c r="AS2273" t="str">
        <f>'CMO Input'!$U2273</f>
        <v>Tier 1</v>
      </c>
      <c r="AT2273" t="str">
        <f>'CMO Input'!$P2273</f>
        <v>SI</v>
      </c>
      <c r="AU2273" t="str" cm="1">
        <f t="array" ref="AU22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73" s="8" t="str">
        <f>TEXT('CMO Input'!$D2273,"MMM-YY")</f>
        <v>September</v>
      </c>
    </row>
    <row r="2274" spans="1:48" x14ac:dyDescent="0.25">
      <c r="A2274" s="12">
        <v>510868996</v>
      </c>
      <c r="B2274" s="12" t="s">
        <v>180</v>
      </c>
      <c r="C2274" s="12" t="s">
        <v>989</v>
      </c>
      <c r="D2274" s="12" t="s">
        <v>157</v>
      </c>
      <c r="E2274" s="13">
        <v>26</v>
      </c>
      <c r="F2274" s="12" t="s">
        <v>46</v>
      </c>
      <c r="G2274" s="13" t="s">
        <v>87</v>
      </c>
      <c r="H2274" s="12" t="s">
        <v>1200</v>
      </c>
      <c r="I2274" s="12" t="s">
        <v>1301</v>
      </c>
      <c r="J2274" s="12" t="s">
        <v>1338</v>
      </c>
      <c r="K2274" s="12">
        <v>510868996</v>
      </c>
      <c r="L2274" s="12" t="s">
        <v>116</v>
      </c>
      <c r="M2274" s="12">
        <v>12.7</v>
      </c>
      <c r="N2274" s="12" t="s">
        <v>52</v>
      </c>
      <c r="O2274" s="12">
        <v>4</v>
      </c>
      <c r="P2274" s="12" t="s">
        <v>163</v>
      </c>
      <c r="Q2274" s="12">
        <v>7</v>
      </c>
      <c r="R2274" s="12" t="s">
        <v>54</v>
      </c>
      <c r="S2274" s="12" t="s">
        <v>117</v>
      </c>
      <c r="T2274" s="12" t="s">
        <v>118</v>
      </c>
      <c r="U2274" s="12" t="s">
        <v>94</v>
      </c>
      <c r="V2274" s="12" t="s">
        <v>58</v>
      </c>
      <c r="W2274" s="12" t="s">
        <v>95</v>
      </c>
      <c r="X2274" s="12" t="b">
        <v>0</v>
      </c>
      <c r="Y2274" s="12" t="b">
        <v>0</v>
      </c>
      <c r="Z2274" s="12" t="e">
        <v>#N/A</v>
      </c>
      <c r="AA2274" s="12">
        <v>8.8899999999999993E-2</v>
      </c>
      <c r="AB2274" s="12">
        <v>0</v>
      </c>
      <c r="AC2274" s="12" t="s">
        <v>989</v>
      </c>
      <c r="AD2274" s="12" t="s">
        <v>1301</v>
      </c>
      <c r="AE2274" s="12" t="s">
        <v>1338</v>
      </c>
      <c r="AF2274" s="12" t="s">
        <v>1018</v>
      </c>
      <c r="AG2274" s="12" t="s">
        <v>6</v>
      </c>
      <c r="AH2274" s="12" t="b">
        <v>0</v>
      </c>
      <c r="AI2274" s="12" t="s">
        <v>60</v>
      </c>
      <c r="AJ2274" s="12" t="s">
        <v>827</v>
      </c>
      <c r="AK2274" s="12" t="s">
        <v>147</v>
      </c>
      <c r="AL2274" s="12" t="s">
        <v>1303</v>
      </c>
      <c r="AM2274" s="12" t="s">
        <v>64</v>
      </c>
      <c r="AN2274" s="15" t="e">
        <v>#N/A</v>
      </c>
      <c r="AO2274" t="str">
        <f>RIGHT('CMO Input'!$T2274,(LEN('CMO Input'!$T2274)-FIND(" ",'CMO Input'!$T2274,1)))</f>
        <v>4-5”</v>
      </c>
      <c r="AP2274">
        <f>'CMO Input'!$O2274</f>
        <v>4</v>
      </c>
      <c r="AR2274" t="str">
        <f>Table2[[#This Row],[Policy / Non Policy]]</f>
        <v>Policy</v>
      </c>
      <c r="AS2274" t="str">
        <f>'CMO Input'!$U2274</f>
        <v>Tier 1</v>
      </c>
      <c r="AT2274" t="str">
        <f>'CMO Input'!$P2274</f>
        <v>SI</v>
      </c>
      <c r="AU2274" t="str" cm="1">
        <f t="array" ref="AU22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74" s="8" t="str">
        <f>TEXT('CMO Input'!$D2274,"MMM-YY")</f>
        <v>September</v>
      </c>
    </row>
    <row r="2275" spans="1:48" x14ac:dyDescent="0.25">
      <c r="A2275" s="16">
        <v>510820593</v>
      </c>
      <c r="B2275" s="16" t="s">
        <v>180</v>
      </c>
      <c r="C2275" s="16" t="s">
        <v>989</v>
      </c>
      <c r="D2275" s="16" t="s">
        <v>157</v>
      </c>
      <c r="E2275" s="17">
        <v>26</v>
      </c>
      <c r="F2275" s="16" t="s">
        <v>46</v>
      </c>
      <c r="G2275" s="17" t="s">
        <v>87</v>
      </c>
      <c r="H2275" s="16" t="s">
        <v>1200</v>
      </c>
      <c r="I2275" s="16" t="s">
        <v>1316</v>
      </c>
      <c r="J2275" s="16" t="s">
        <v>1339</v>
      </c>
      <c r="K2275" s="16">
        <v>510820593</v>
      </c>
      <c r="L2275" s="16" t="s">
        <v>116</v>
      </c>
      <c r="M2275" s="16">
        <v>5</v>
      </c>
      <c r="N2275" s="16" t="s">
        <v>52</v>
      </c>
      <c r="O2275" s="16">
        <v>4</v>
      </c>
      <c r="P2275" s="16" t="s">
        <v>53</v>
      </c>
      <c r="Q2275" s="16">
        <v>83</v>
      </c>
      <c r="R2275" s="16" t="s">
        <v>54</v>
      </c>
      <c r="S2275" s="16" t="s">
        <v>117</v>
      </c>
      <c r="T2275" s="16" t="s">
        <v>118</v>
      </c>
      <c r="U2275" s="16" t="s">
        <v>94</v>
      </c>
      <c r="V2275" s="16" t="s">
        <v>58</v>
      </c>
      <c r="W2275" s="16" t="s">
        <v>95</v>
      </c>
      <c r="X2275" s="16" t="b">
        <v>0</v>
      </c>
      <c r="Y2275" s="16" t="b">
        <v>0</v>
      </c>
      <c r="Z2275" s="16" t="e">
        <v>#N/A</v>
      </c>
      <c r="AA2275" s="16">
        <v>0.41500000000000004</v>
      </c>
      <c r="AB2275" s="16">
        <v>0</v>
      </c>
      <c r="AC2275" s="16" t="s">
        <v>989</v>
      </c>
      <c r="AD2275" s="16" t="s">
        <v>1316</v>
      </c>
      <c r="AE2275" s="16" t="s">
        <v>1339</v>
      </c>
      <c r="AF2275" s="16" t="s">
        <v>1018</v>
      </c>
      <c r="AG2275" s="16" t="s">
        <v>6</v>
      </c>
      <c r="AH2275" s="16" t="b">
        <v>0</v>
      </c>
      <c r="AI2275" s="16" t="s">
        <v>60</v>
      </c>
      <c r="AJ2275" s="16" t="s">
        <v>827</v>
      </c>
      <c r="AK2275" s="16" t="s">
        <v>147</v>
      </c>
      <c r="AL2275" s="16" t="s">
        <v>1318</v>
      </c>
      <c r="AM2275" s="16" t="s">
        <v>64</v>
      </c>
      <c r="AN2275" s="19" t="e">
        <v>#N/A</v>
      </c>
      <c r="AO2275" t="str">
        <f>RIGHT('CMO Input'!$T2275,(LEN('CMO Input'!$T2275)-FIND(" ",'CMO Input'!$T2275,1)))</f>
        <v>4-5”</v>
      </c>
      <c r="AP2275">
        <f>'CMO Input'!$O2275</f>
        <v>4</v>
      </c>
      <c r="AR2275" t="str">
        <f>Table2[[#This Row],[Policy / Non Policy]]</f>
        <v>Policy</v>
      </c>
      <c r="AS2275" t="str">
        <f>'CMO Input'!$U2275</f>
        <v>Tier 1</v>
      </c>
      <c r="AT2275" t="str">
        <f>'CMO Input'!$P2275</f>
        <v>CI</v>
      </c>
      <c r="AU2275" t="str" cm="1">
        <f t="array" ref="AU22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75" s="8" t="str">
        <f>TEXT('CMO Input'!$D2275,"MMM-YY")</f>
        <v>September</v>
      </c>
    </row>
    <row r="2276" spans="1:48" x14ac:dyDescent="0.25">
      <c r="A2276" s="12">
        <v>510820594</v>
      </c>
      <c r="B2276" s="12" t="s">
        <v>180</v>
      </c>
      <c r="C2276" s="12" t="s">
        <v>989</v>
      </c>
      <c r="D2276" s="12" t="s">
        <v>157</v>
      </c>
      <c r="E2276" s="13">
        <v>26</v>
      </c>
      <c r="F2276" s="12" t="s">
        <v>46</v>
      </c>
      <c r="G2276" s="13" t="s">
        <v>87</v>
      </c>
      <c r="H2276" s="12" t="s">
        <v>1200</v>
      </c>
      <c r="I2276" s="12" t="s">
        <v>1316</v>
      </c>
      <c r="J2276" s="12" t="s">
        <v>1339</v>
      </c>
      <c r="K2276" s="12">
        <v>510820594</v>
      </c>
      <c r="L2276" s="12" t="s">
        <v>116</v>
      </c>
      <c r="M2276" s="12">
        <v>4.8</v>
      </c>
      <c r="N2276" s="12" t="s">
        <v>52</v>
      </c>
      <c r="O2276" s="12">
        <v>4</v>
      </c>
      <c r="P2276" s="12" t="s">
        <v>53</v>
      </c>
      <c r="Q2276" s="12">
        <v>120</v>
      </c>
      <c r="R2276" s="12" t="s">
        <v>54</v>
      </c>
      <c r="S2276" s="12" t="s">
        <v>117</v>
      </c>
      <c r="T2276" s="12" t="s">
        <v>118</v>
      </c>
      <c r="U2276" s="12" t="s">
        <v>94</v>
      </c>
      <c r="V2276" s="12" t="s">
        <v>58</v>
      </c>
      <c r="W2276" s="12" t="s">
        <v>95</v>
      </c>
      <c r="X2276" s="12" t="b">
        <v>0</v>
      </c>
      <c r="Y2276" s="12" t="b">
        <v>0</v>
      </c>
      <c r="Z2276" s="12" t="e">
        <v>#N/A</v>
      </c>
      <c r="AA2276" s="12">
        <v>0.57599999999999996</v>
      </c>
      <c r="AB2276" s="12">
        <v>0</v>
      </c>
      <c r="AC2276" s="12" t="s">
        <v>989</v>
      </c>
      <c r="AD2276" s="12" t="s">
        <v>1316</v>
      </c>
      <c r="AE2276" s="12" t="s">
        <v>1339</v>
      </c>
      <c r="AF2276" s="12" t="s">
        <v>1018</v>
      </c>
      <c r="AG2276" s="12" t="s">
        <v>6</v>
      </c>
      <c r="AH2276" s="12" t="b">
        <v>0</v>
      </c>
      <c r="AI2276" s="12" t="s">
        <v>60</v>
      </c>
      <c r="AJ2276" s="12" t="s">
        <v>827</v>
      </c>
      <c r="AK2276" s="12" t="s">
        <v>147</v>
      </c>
      <c r="AL2276" s="12" t="s">
        <v>1318</v>
      </c>
      <c r="AM2276" s="12" t="s">
        <v>64</v>
      </c>
      <c r="AN2276" s="15" t="e">
        <v>#N/A</v>
      </c>
      <c r="AO2276" t="str">
        <f>RIGHT('CMO Input'!$T2276,(LEN('CMO Input'!$T2276)-FIND(" ",'CMO Input'!$T2276,1)))</f>
        <v>4-5”</v>
      </c>
      <c r="AP2276">
        <f>'CMO Input'!$O2276</f>
        <v>4</v>
      </c>
      <c r="AR2276" t="str">
        <f>Table2[[#This Row],[Policy / Non Policy]]</f>
        <v>Policy</v>
      </c>
      <c r="AS2276" t="str">
        <f>'CMO Input'!$U2276</f>
        <v>Tier 1</v>
      </c>
      <c r="AT2276" t="str">
        <f>'CMO Input'!$P2276</f>
        <v>CI</v>
      </c>
      <c r="AU2276" t="str" cm="1">
        <f t="array" ref="AU22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76" s="8" t="str">
        <f>TEXT('CMO Input'!$D2276,"MMM-YY")</f>
        <v>September</v>
      </c>
    </row>
    <row r="2277" spans="1:48" x14ac:dyDescent="0.25">
      <c r="A2277" s="16">
        <v>510971129</v>
      </c>
      <c r="B2277" s="16" t="s">
        <v>180</v>
      </c>
      <c r="C2277" s="16" t="s">
        <v>989</v>
      </c>
      <c r="D2277" s="16" t="s">
        <v>157</v>
      </c>
      <c r="E2277" s="17">
        <v>26</v>
      </c>
      <c r="F2277" s="16" t="s">
        <v>46</v>
      </c>
      <c r="G2277" s="17" t="s">
        <v>1187</v>
      </c>
      <c r="H2277" s="16" t="s">
        <v>173</v>
      </c>
      <c r="I2277" s="16" t="s">
        <v>1340</v>
      </c>
      <c r="J2277" s="16" t="s">
        <v>1341</v>
      </c>
      <c r="K2277" s="16">
        <v>510971129</v>
      </c>
      <c r="L2277" s="16" t="s">
        <v>116</v>
      </c>
      <c r="M2277" s="16">
        <v>2.6</v>
      </c>
      <c r="N2277" s="16" t="s">
        <v>52</v>
      </c>
      <c r="O2277" s="16">
        <v>4</v>
      </c>
      <c r="P2277" s="16" t="s">
        <v>53</v>
      </c>
      <c r="Q2277" s="16">
        <v>150</v>
      </c>
      <c r="R2277" s="16" t="s">
        <v>54</v>
      </c>
      <c r="S2277" s="16" t="s">
        <v>117</v>
      </c>
      <c r="T2277" s="16" t="s">
        <v>118</v>
      </c>
      <c r="U2277" s="16" t="s">
        <v>94</v>
      </c>
      <c r="V2277" s="16" t="s">
        <v>58</v>
      </c>
      <c r="W2277" s="16" t="s">
        <v>95</v>
      </c>
      <c r="X2277" s="16" t="b">
        <v>0</v>
      </c>
      <c r="Y2277" s="16" t="b">
        <v>0</v>
      </c>
      <c r="Z2277" s="16" t="e">
        <v>#N/A</v>
      </c>
      <c r="AA2277" s="16">
        <v>0.38999999999999996</v>
      </c>
      <c r="AB2277" s="16">
        <v>0</v>
      </c>
      <c r="AC2277" s="16" t="s">
        <v>989</v>
      </c>
      <c r="AD2277" s="16" t="s">
        <v>1340</v>
      </c>
      <c r="AE2277" s="16" t="s">
        <v>1341</v>
      </c>
      <c r="AF2277" s="16" t="s">
        <v>996</v>
      </c>
      <c r="AG2277" s="16" t="s">
        <v>6</v>
      </c>
      <c r="AH2277" s="16" t="b">
        <v>0</v>
      </c>
      <c r="AI2277" s="16" t="s">
        <v>60</v>
      </c>
      <c r="AJ2277" s="16" t="s">
        <v>61</v>
      </c>
      <c r="AK2277" s="16" t="s">
        <v>147</v>
      </c>
      <c r="AL2277" s="16" t="s">
        <v>1054</v>
      </c>
      <c r="AM2277" s="16" t="s">
        <v>64</v>
      </c>
      <c r="AN2277" s="19" t="e">
        <v>#N/A</v>
      </c>
      <c r="AO2277" t="str">
        <f>RIGHT('CMO Input'!$T2277,(LEN('CMO Input'!$T2277)-FIND(" ",'CMO Input'!$T2277,1)))</f>
        <v>4-5”</v>
      </c>
      <c r="AP2277">
        <f>'CMO Input'!$O2277</f>
        <v>4</v>
      </c>
      <c r="AR2277" t="str">
        <f>Table2[[#This Row],[Policy / Non Policy]]</f>
        <v>Policy</v>
      </c>
      <c r="AS2277" t="str">
        <f>'CMO Input'!$U2277</f>
        <v>Tier 1</v>
      </c>
      <c r="AT2277" t="str">
        <f>'CMO Input'!$P2277</f>
        <v>CI</v>
      </c>
      <c r="AU2277" t="str" cm="1">
        <f t="array" ref="AU22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77" s="8" t="str">
        <f>TEXT('CMO Input'!$D2277,"MMM-YY")</f>
        <v>September</v>
      </c>
    </row>
    <row r="2278" spans="1:48" x14ac:dyDescent="0.25">
      <c r="A2278" s="12">
        <v>220001244906</v>
      </c>
      <c r="B2278" s="12" t="s">
        <v>180</v>
      </c>
      <c r="C2278" s="12" t="s">
        <v>989</v>
      </c>
      <c r="D2278" s="12" t="s">
        <v>157</v>
      </c>
      <c r="E2278" s="13">
        <v>26</v>
      </c>
      <c r="F2278" s="12" t="s">
        <v>46</v>
      </c>
      <c r="G2278" s="13" t="s">
        <v>1187</v>
      </c>
      <c r="H2278" s="12" t="s">
        <v>1200</v>
      </c>
      <c r="I2278" s="12" t="s">
        <v>1112</v>
      </c>
      <c r="J2278" s="12" t="s">
        <v>1319</v>
      </c>
      <c r="K2278" s="12">
        <v>220001244906</v>
      </c>
      <c r="L2278" s="12" t="s">
        <v>116</v>
      </c>
      <c r="M2278" s="12">
        <v>2.1</v>
      </c>
      <c r="N2278" s="12" t="s">
        <v>52</v>
      </c>
      <c r="O2278" s="12">
        <v>6</v>
      </c>
      <c r="P2278" s="12" t="s">
        <v>53</v>
      </c>
      <c r="Q2278" s="12">
        <v>100</v>
      </c>
      <c r="R2278" s="12" t="s">
        <v>54</v>
      </c>
      <c r="S2278" s="12" t="s">
        <v>134</v>
      </c>
      <c r="T2278" s="12" t="s">
        <v>135</v>
      </c>
      <c r="U2278" s="12" t="s">
        <v>94</v>
      </c>
      <c r="V2278" s="12" t="s">
        <v>58</v>
      </c>
      <c r="W2278" s="12" t="s">
        <v>95</v>
      </c>
      <c r="X2278" s="12" t="b">
        <v>0</v>
      </c>
      <c r="Y2278" s="12" t="b">
        <v>0</v>
      </c>
      <c r="Z2278" s="12" t="e">
        <v>#N/A</v>
      </c>
      <c r="AA2278" s="12">
        <v>0.21000000000000002</v>
      </c>
      <c r="AB2278" s="12">
        <v>0</v>
      </c>
      <c r="AC2278" s="12" t="s">
        <v>989</v>
      </c>
      <c r="AD2278" s="12" t="s">
        <v>1112</v>
      </c>
      <c r="AE2278" s="12" t="s">
        <v>1319</v>
      </c>
      <c r="AF2278" s="12" t="s">
        <v>996</v>
      </c>
      <c r="AG2278" s="12" t="s">
        <v>6</v>
      </c>
      <c r="AH2278" s="12" t="b">
        <v>0</v>
      </c>
      <c r="AI2278" s="12" t="s">
        <v>60</v>
      </c>
      <c r="AJ2278" s="12" t="s">
        <v>61</v>
      </c>
      <c r="AK2278" s="12" t="s">
        <v>147</v>
      </c>
      <c r="AL2278" s="12" t="s">
        <v>153</v>
      </c>
      <c r="AM2278" s="12" t="s">
        <v>64</v>
      </c>
      <c r="AN2278" s="15" t="e">
        <v>#N/A</v>
      </c>
      <c r="AO2278" t="str">
        <f>RIGHT('CMO Input'!$T2278,(LEN('CMO Input'!$T2278)-FIND(" ",'CMO Input'!$T2278,1)))</f>
        <v>6-7”</v>
      </c>
      <c r="AP2278">
        <f>'CMO Input'!$O2278</f>
        <v>6</v>
      </c>
      <c r="AR2278" t="str">
        <f>Table2[[#This Row],[Policy / Non Policy]]</f>
        <v>Policy</v>
      </c>
      <c r="AS2278" t="str">
        <f>'CMO Input'!$U2278</f>
        <v>Tier 1</v>
      </c>
      <c r="AT2278" t="str">
        <f>'CMO Input'!$P2278</f>
        <v>CI</v>
      </c>
      <c r="AU2278" t="str" cm="1">
        <f t="array" ref="AU22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78" s="8" t="str">
        <f>TEXT('CMO Input'!$D2278,"MMM-YY")</f>
        <v>September</v>
      </c>
    </row>
    <row r="2279" spans="1:48" x14ac:dyDescent="0.25">
      <c r="A2279" s="16">
        <v>510778940</v>
      </c>
      <c r="B2279" s="16" t="s">
        <v>180</v>
      </c>
      <c r="C2279" s="16" t="s">
        <v>989</v>
      </c>
      <c r="D2279" s="16" t="s">
        <v>157</v>
      </c>
      <c r="E2279" s="17">
        <v>26</v>
      </c>
      <c r="F2279" s="16" t="s">
        <v>46</v>
      </c>
      <c r="G2279" s="17" t="s">
        <v>1187</v>
      </c>
      <c r="H2279" s="16" t="s">
        <v>173</v>
      </c>
      <c r="I2279" s="16" t="s">
        <v>1250</v>
      </c>
      <c r="J2279" s="16" t="s">
        <v>1342</v>
      </c>
      <c r="K2279" s="16">
        <v>510778940</v>
      </c>
      <c r="L2279" s="16" t="s">
        <v>116</v>
      </c>
      <c r="M2279" s="16">
        <v>123.1</v>
      </c>
      <c r="N2279" s="16" t="s">
        <v>52</v>
      </c>
      <c r="O2279" s="16">
        <v>6</v>
      </c>
      <c r="P2279" s="16" t="s">
        <v>53</v>
      </c>
      <c r="Q2279" s="16">
        <v>140</v>
      </c>
      <c r="R2279" s="16" t="s">
        <v>54</v>
      </c>
      <c r="S2279" s="16" t="s">
        <v>134</v>
      </c>
      <c r="T2279" s="16" t="s">
        <v>135</v>
      </c>
      <c r="U2279" s="16" t="s">
        <v>94</v>
      </c>
      <c r="V2279" s="16" t="s">
        <v>58</v>
      </c>
      <c r="W2279" s="16" t="s">
        <v>95</v>
      </c>
      <c r="X2279" s="16" t="b">
        <v>0</v>
      </c>
      <c r="Y2279" s="16" t="b">
        <v>0</v>
      </c>
      <c r="Z2279" s="16" t="e">
        <v>#N/A</v>
      </c>
      <c r="AA2279" s="16">
        <v>17.234000000000002</v>
      </c>
      <c r="AB2279" s="16">
        <v>0</v>
      </c>
      <c r="AC2279" s="16" t="s">
        <v>989</v>
      </c>
      <c r="AD2279" s="16" t="s">
        <v>1250</v>
      </c>
      <c r="AE2279" s="16" t="s">
        <v>1342</v>
      </c>
      <c r="AF2279" s="16" t="s">
        <v>996</v>
      </c>
      <c r="AG2279" s="16" t="s">
        <v>6</v>
      </c>
      <c r="AH2279" s="16" t="b">
        <v>0</v>
      </c>
      <c r="AI2279" s="16" t="s">
        <v>60</v>
      </c>
      <c r="AJ2279" s="16" t="s">
        <v>61</v>
      </c>
      <c r="AK2279" s="16" t="s">
        <v>147</v>
      </c>
      <c r="AL2279" s="16" t="s">
        <v>370</v>
      </c>
      <c r="AM2279" s="16" t="s">
        <v>64</v>
      </c>
      <c r="AN2279" s="19" t="e">
        <v>#N/A</v>
      </c>
      <c r="AO2279" t="str">
        <f>RIGHT('CMO Input'!$T2279,(LEN('CMO Input'!$T2279)-FIND(" ",'CMO Input'!$T2279,1)))</f>
        <v>6-7”</v>
      </c>
      <c r="AP2279">
        <f>'CMO Input'!$O2279</f>
        <v>6</v>
      </c>
      <c r="AR2279" t="str">
        <f>Table2[[#This Row],[Policy / Non Policy]]</f>
        <v>Policy</v>
      </c>
      <c r="AS2279" t="str">
        <f>'CMO Input'!$U2279</f>
        <v>Tier 1</v>
      </c>
      <c r="AT2279" t="str">
        <f>'CMO Input'!$P2279</f>
        <v>CI</v>
      </c>
      <c r="AU2279" t="str" cm="1">
        <f t="array" ref="AU22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79" s="8" t="str">
        <f>TEXT('CMO Input'!$D2279,"MMM-YY")</f>
        <v>September</v>
      </c>
    </row>
    <row r="2280" spans="1:48" x14ac:dyDescent="0.25">
      <c r="A2280" s="12">
        <v>510794351</v>
      </c>
      <c r="B2280" s="12" t="s">
        <v>180</v>
      </c>
      <c r="C2280" s="12" t="s">
        <v>989</v>
      </c>
      <c r="D2280" s="12" t="s">
        <v>157</v>
      </c>
      <c r="E2280" s="13">
        <v>26</v>
      </c>
      <c r="F2280" s="12" t="s">
        <v>46</v>
      </c>
      <c r="G2280" s="13" t="s">
        <v>1187</v>
      </c>
      <c r="H2280" s="12" t="s">
        <v>1220</v>
      </c>
      <c r="I2280" s="12" t="s">
        <v>1326</v>
      </c>
      <c r="J2280" s="12" t="s">
        <v>1343</v>
      </c>
      <c r="K2280" s="12">
        <v>510794351</v>
      </c>
      <c r="L2280" s="12" t="s">
        <v>116</v>
      </c>
      <c r="M2280" s="12">
        <v>29</v>
      </c>
      <c r="N2280" s="12" t="s">
        <v>52</v>
      </c>
      <c r="O2280" s="12">
        <v>6</v>
      </c>
      <c r="P2280" s="12" t="s">
        <v>53</v>
      </c>
      <c r="Q2280" s="12">
        <v>119</v>
      </c>
      <c r="R2280" s="12" t="s">
        <v>54</v>
      </c>
      <c r="S2280" s="12" t="s">
        <v>134</v>
      </c>
      <c r="T2280" s="12" t="s">
        <v>135</v>
      </c>
      <c r="U2280" s="12" t="s">
        <v>94</v>
      </c>
      <c r="V2280" s="12" t="s">
        <v>58</v>
      </c>
      <c r="W2280" s="12" t="s">
        <v>95</v>
      </c>
      <c r="X2280" s="12" t="b">
        <v>0</v>
      </c>
      <c r="Y2280" s="12" t="b">
        <v>0</v>
      </c>
      <c r="Z2280" s="12" t="e">
        <v>#N/A</v>
      </c>
      <c r="AA2280" s="12">
        <v>3.4510000000000001</v>
      </c>
      <c r="AB2280" s="12">
        <v>0</v>
      </c>
      <c r="AC2280" s="12" t="s">
        <v>989</v>
      </c>
      <c r="AD2280" s="12" t="s">
        <v>1326</v>
      </c>
      <c r="AE2280" s="12" t="s">
        <v>1343</v>
      </c>
      <c r="AF2280" s="12" t="s">
        <v>996</v>
      </c>
      <c r="AG2280" s="12" t="s">
        <v>6</v>
      </c>
      <c r="AH2280" s="12" t="b">
        <v>0</v>
      </c>
      <c r="AI2280" s="12" t="s">
        <v>60</v>
      </c>
      <c r="AJ2280" s="12" t="s">
        <v>61</v>
      </c>
      <c r="AK2280" s="12" t="s">
        <v>147</v>
      </c>
      <c r="AL2280" s="12" t="s">
        <v>860</v>
      </c>
      <c r="AM2280" s="12" t="s">
        <v>64</v>
      </c>
      <c r="AN2280" s="15" t="e">
        <v>#N/A</v>
      </c>
      <c r="AO2280" t="str">
        <f>RIGHT('CMO Input'!$T2280,(LEN('CMO Input'!$T2280)-FIND(" ",'CMO Input'!$T2280,1)))</f>
        <v>6-7”</v>
      </c>
      <c r="AP2280">
        <f>'CMO Input'!$O2280</f>
        <v>6</v>
      </c>
      <c r="AR2280" t="str">
        <f>Table2[[#This Row],[Policy / Non Policy]]</f>
        <v>Policy</v>
      </c>
      <c r="AS2280" t="str">
        <f>'CMO Input'!$U2280</f>
        <v>Tier 1</v>
      </c>
      <c r="AT2280" t="str">
        <f>'CMO Input'!$P2280</f>
        <v>CI</v>
      </c>
      <c r="AU2280" t="str" cm="1">
        <f t="array" ref="AU22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80" s="8" t="str">
        <f>TEXT('CMO Input'!$D2280,"MMM-YY")</f>
        <v>September</v>
      </c>
    </row>
    <row r="2281" spans="1:48" x14ac:dyDescent="0.25">
      <c r="A2281" s="16">
        <v>510903780</v>
      </c>
      <c r="B2281" s="16" t="s">
        <v>180</v>
      </c>
      <c r="C2281" s="16" t="s">
        <v>989</v>
      </c>
      <c r="D2281" s="16" t="s">
        <v>157</v>
      </c>
      <c r="E2281" s="17">
        <v>26</v>
      </c>
      <c r="F2281" s="16" t="s">
        <v>46</v>
      </c>
      <c r="G2281" s="17" t="s">
        <v>1187</v>
      </c>
      <c r="H2281" s="16" t="s">
        <v>1220</v>
      </c>
      <c r="I2281" s="16" t="s">
        <v>1326</v>
      </c>
      <c r="J2281" s="16" t="s">
        <v>1327</v>
      </c>
      <c r="K2281" s="16">
        <v>510903780</v>
      </c>
      <c r="L2281" s="16" t="s">
        <v>116</v>
      </c>
      <c r="M2281" s="16">
        <v>29.2</v>
      </c>
      <c r="N2281" s="16" t="s">
        <v>52</v>
      </c>
      <c r="O2281" s="16">
        <v>6</v>
      </c>
      <c r="P2281" s="16" t="s">
        <v>53</v>
      </c>
      <c r="Q2281" s="16">
        <v>187</v>
      </c>
      <c r="R2281" s="16" t="s">
        <v>54</v>
      </c>
      <c r="S2281" s="16" t="s">
        <v>134</v>
      </c>
      <c r="T2281" s="16" t="s">
        <v>135</v>
      </c>
      <c r="U2281" s="16" t="s">
        <v>94</v>
      </c>
      <c r="V2281" s="16" t="s">
        <v>58</v>
      </c>
      <c r="W2281" s="16" t="s">
        <v>95</v>
      </c>
      <c r="X2281" s="16" t="b">
        <v>0</v>
      </c>
      <c r="Y2281" s="16" t="b">
        <v>0</v>
      </c>
      <c r="Z2281" s="16" t="e">
        <v>#N/A</v>
      </c>
      <c r="AA2281" s="16">
        <v>5.4603999999999999</v>
      </c>
      <c r="AB2281" s="16">
        <v>0</v>
      </c>
      <c r="AC2281" s="16" t="s">
        <v>989</v>
      </c>
      <c r="AD2281" s="16" t="s">
        <v>1326</v>
      </c>
      <c r="AE2281" s="16" t="s">
        <v>1327</v>
      </c>
      <c r="AF2281" s="16" t="s">
        <v>996</v>
      </c>
      <c r="AG2281" s="16" t="s">
        <v>6</v>
      </c>
      <c r="AH2281" s="16" t="b">
        <v>0</v>
      </c>
      <c r="AI2281" s="16" t="s">
        <v>60</v>
      </c>
      <c r="AJ2281" s="16" t="s">
        <v>61</v>
      </c>
      <c r="AK2281" s="16" t="s">
        <v>147</v>
      </c>
      <c r="AL2281" s="16" t="s">
        <v>860</v>
      </c>
      <c r="AM2281" s="16" t="s">
        <v>64</v>
      </c>
      <c r="AN2281" s="19" t="e">
        <v>#N/A</v>
      </c>
      <c r="AO2281" t="str">
        <f>RIGHT('CMO Input'!$T2281,(LEN('CMO Input'!$T2281)-FIND(" ",'CMO Input'!$T2281,1)))</f>
        <v>6-7”</v>
      </c>
      <c r="AP2281">
        <f>'CMO Input'!$O2281</f>
        <v>6</v>
      </c>
      <c r="AR2281" t="str">
        <f>Table2[[#This Row],[Policy / Non Policy]]</f>
        <v>Policy</v>
      </c>
      <c r="AS2281" t="str">
        <f>'CMO Input'!$U2281</f>
        <v>Tier 1</v>
      </c>
      <c r="AT2281" t="str">
        <f>'CMO Input'!$P2281</f>
        <v>CI</v>
      </c>
      <c r="AU2281" t="str" cm="1">
        <f t="array" ref="AU22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81" s="8" t="str">
        <f>TEXT('CMO Input'!$D2281,"MMM-YY")</f>
        <v>September</v>
      </c>
    </row>
    <row r="2282" spans="1:48" x14ac:dyDescent="0.25">
      <c r="A2282" s="12">
        <v>220000464649</v>
      </c>
      <c r="B2282" s="12" t="s">
        <v>180</v>
      </c>
      <c r="C2282" s="12" t="s">
        <v>989</v>
      </c>
      <c r="D2282" s="12" t="s">
        <v>157</v>
      </c>
      <c r="E2282" s="13">
        <v>26</v>
      </c>
      <c r="F2282" s="12" t="s">
        <v>46</v>
      </c>
      <c r="G2282" s="13" t="s">
        <v>1187</v>
      </c>
      <c r="H2282" s="12" t="s">
        <v>1220</v>
      </c>
      <c r="I2282" s="12" t="s">
        <v>1326</v>
      </c>
      <c r="J2282" s="12" t="s">
        <v>1327</v>
      </c>
      <c r="K2282" s="12">
        <v>220000464649</v>
      </c>
      <c r="L2282" s="12" t="s">
        <v>116</v>
      </c>
      <c r="M2282" s="12">
        <v>2.5</v>
      </c>
      <c r="N2282" s="12" t="s">
        <v>52</v>
      </c>
      <c r="O2282" s="12">
        <v>6</v>
      </c>
      <c r="P2282" s="12" t="s">
        <v>53</v>
      </c>
      <c r="Q2282" s="12">
        <v>14</v>
      </c>
      <c r="R2282" s="12" t="s">
        <v>54</v>
      </c>
      <c r="S2282" s="12" t="s">
        <v>134</v>
      </c>
      <c r="T2282" s="12" t="s">
        <v>135</v>
      </c>
      <c r="U2282" s="12" t="s">
        <v>94</v>
      </c>
      <c r="V2282" s="12" t="s">
        <v>58</v>
      </c>
      <c r="W2282" s="12" t="s">
        <v>95</v>
      </c>
      <c r="X2282" s="12" t="b">
        <v>0</v>
      </c>
      <c r="Y2282" s="12" t="b">
        <v>0</v>
      </c>
      <c r="Z2282" s="12" t="e">
        <v>#N/A</v>
      </c>
      <c r="AA2282" s="12">
        <v>3.5000000000000003E-2</v>
      </c>
      <c r="AB2282" s="12">
        <v>0</v>
      </c>
      <c r="AC2282" s="12" t="s">
        <v>989</v>
      </c>
      <c r="AD2282" s="12" t="s">
        <v>1326</v>
      </c>
      <c r="AE2282" s="12" t="s">
        <v>1327</v>
      </c>
      <c r="AF2282" s="12" t="s">
        <v>996</v>
      </c>
      <c r="AG2282" s="12" t="s">
        <v>6</v>
      </c>
      <c r="AH2282" s="12" t="b">
        <v>0</v>
      </c>
      <c r="AI2282" s="12" t="s">
        <v>60</v>
      </c>
      <c r="AJ2282" s="12" t="s">
        <v>61</v>
      </c>
      <c r="AK2282" s="12" t="s">
        <v>147</v>
      </c>
      <c r="AL2282" s="12" t="s">
        <v>860</v>
      </c>
      <c r="AM2282" s="12" t="s">
        <v>64</v>
      </c>
      <c r="AN2282" s="15" t="e">
        <v>#N/A</v>
      </c>
      <c r="AO2282" t="str">
        <f>RIGHT('CMO Input'!$T2282,(LEN('CMO Input'!$T2282)-FIND(" ",'CMO Input'!$T2282,1)))</f>
        <v>6-7”</v>
      </c>
      <c r="AP2282">
        <f>'CMO Input'!$O2282</f>
        <v>6</v>
      </c>
      <c r="AR2282" t="str">
        <f>Table2[[#This Row],[Policy / Non Policy]]</f>
        <v>Policy</v>
      </c>
      <c r="AS2282" t="str">
        <f>'CMO Input'!$U2282</f>
        <v>Tier 1</v>
      </c>
      <c r="AT2282" t="str">
        <f>'CMO Input'!$P2282</f>
        <v>CI</v>
      </c>
      <c r="AU2282" t="str" cm="1">
        <f t="array" ref="AU22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82" s="8" t="str">
        <f>TEXT('CMO Input'!$D2282,"MMM-YY")</f>
        <v>September</v>
      </c>
    </row>
    <row r="2283" spans="1:48" x14ac:dyDescent="0.25">
      <c r="A2283" s="16">
        <v>510786741</v>
      </c>
      <c r="B2283" s="16" t="s">
        <v>180</v>
      </c>
      <c r="C2283" s="16" t="s">
        <v>989</v>
      </c>
      <c r="D2283" s="16" t="s">
        <v>157</v>
      </c>
      <c r="E2283" s="17">
        <v>26</v>
      </c>
      <c r="F2283" s="16" t="s">
        <v>46</v>
      </c>
      <c r="G2283" s="17" t="s">
        <v>1187</v>
      </c>
      <c r="H2283" s="16" t="s">
        <v>173</v>
      </c>
      <c r="I2283" s="16" t="s">
        <v>1344</v>
      </c>
      <c r="J2283" s="16" t="s">
        <v>1345</v>
      </c>
      <c r="K2283" s="16">
        <v>510786741</v>
      </c>
      <c r="L2283" s="16" t="s">
        <v>116</v>
      </c>
      <c r="M2283" s="16">
        <v>3</v>
      </c>
      <c r="N2283" s="16" t="s">
        <v>52</v>
      </c>
      <c r="O2283" s="16">
        <v>4</v>
      </c>
      <c r="P2283" s="16" t="s">
        <v>163</v>
      </c>
      <c r="Q2283" s="16">
        <v>154</v>
      </c>
      <c r="R2283" s="16" t="s">
        <v>54</v>
      </c>
      <c r="S2283" s="16" t="s">
        <v>117</v>
      </c>
      <c r="T2283" s="16" t="s">
        <v>118</v>
      </c>
      <c r="U2283" s="16" t="s">
        <v>94</v>
      </c>
      <c r="V2283" s="16" t="s">
        <v>58</v>
      </c>
      <c r="W2283" s="16" t="s">
        <v>95</v>
      </c>
      <c r="X2283" s="16" t="b">
        <v>0</v>
      </c>
      <c r="Y2283" s="16" t="b">
        <v>0</v>
      </c>
      <c r="Z2283" s="16" t="e">
        <v>#N/A</v>
      </c>
      <c r="AA2283" s="16">
        <v>0.46200000000000002</v>
      </c>
      <c r="AB2283" s="16">
        <v>0</v>
      </c>
      <c r="AC2283" s="16" t="s">
        <v>989</v>
      </c>
      <c r="AD2283" s="16" t="s">
        <v>1344</v>
      </c>
      <c r="AE2283" s="16" t="s">
        <v>1345</v>
      </c>
      <c r="AF2283" s="16" t="s">
        <v>996</v>
      </c>
      <c r="AG2283" s="16" t="s">
        <v>6</v>
      </c>
      <c r="AH2283" s="16" t="b">
        <v>0</v>
      </c>
      <c r="AI2283" s="16" t="s">
        <v>60</v>
      </c>
      <c r="AJ2283" s="16" t="s">
        <v>61</v>
      </c>
      <c r="AK2283" s="16" t="s">
        <v>147</v>
      </c>
      <c r="AL2283" s="16" t="s">
        <v>1067</v>
      </c>
      <c r="AM2283" s="16" t="s">
        <v>64</v>
      </c>
      <c r="AN2283" s="19" t="e">
        <v>#N/A</v>
      </c>
      <c r="AO2283" t="str">
        <f>RIGHT('CMO Input'!$T2283,(LEN('CMO Input'!$T2283)-FIND(" ",'CMO Input'!$T2283,1)))</f>
        <v>4-5”</v>
      </c>
      <c r="AP2283">
        <f>'CMO Input'!$O2283</f>
        <v>4</v>
      </c>
      <c r="AR2283" t="str">
        <f>Table2[[#This Row],[Policy / Non Policy]]</f>
        <v>Policy</v>
      </c>
      <c r="AS2283" t="str">
        <f>'CMO Input'!$U2283</f>
        <v>Tier 1</v>
      </c>
      <c r="AT2283" t="str">
        <f>'CMO Input'!$P2283</f>
        <v>SI</v>
      </c>
      <c r="AU2283" t="str" cm="1">
        <f t="array" ref="AU22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83" s="8" t="str">
        <f>TEXT('CMO Input'!$D2283,"MMM-YY")</f>
        <v>September</v>
      </c>
    </row>
    <row r="2284" spans="1:48" x14ac:dyDescent="0.25">
      <c r="A2284" s="12">
        <v>510786741</v>
      </c>
      <c r="B2284" s="12" t="s">
        <v>180</v>
      </c>
      <c r="C2284" s="12" t="s">
        <v>989</v>
      </c>
      <c r="D2284" s="12" t="s">
        <v>157</v>
      </c>
      <c r="E2284" s="13">
        <v>26</v>
      </c>
      <c r="F2284" s="12" t="s">
        <v>46</v>
      </c>
      <c r="G2284" s="13" t="s">
        <v>1187</v>
      </c>
      <c r="H2284" s="12" t="s">
        <v>173</v>
      </c>
      <c r="I2284" s="12" t="s">
        <v>1344</v>
      </c>
      <c r="J2284" s="12" t="s">
        <v>1345</v>
      </c>
      <c r="K2284" s="12">
        <v>510786741</v>
      </c>
      <c r="L2284" s="12" t="s">
        <v>116</v>
      </c>
      <c r="M2284" s="12">
        <v>3</v>
      </c>
      <c r="N2284" s="12" t="s">
        <v>52</v>
      </c>
      <c r="O2284" s="12">
        <v>6</v>
      </c>
      <c r="P2284" s="12" t="s">
        <v>163</v>
      </c>
      <c r="Q2284" s="12">
        <v>97</v>
      </c>
      <c r="R2284" s="12" t="s">
        <v>54</v>
      </c>
      <c r="S2284" s="12" t="s">
        <v>134</v>
      </c>
      <c r="T2284" s="12" t="s">
        <v>135</v>
      </c>
      <c r="U2284" s="12" t="s">
        <v>94</v>
      </c>
      <c r="V2284" s="12" t="s">
        <v>58</v>
      </c>
      <c r="W2284" s="12" t="s">
        <v>95</v>
      </c>
      <c r="X2284" s="12" t="b">
        <v>0</v>
      </c>
      <c r="Y2284" s="12" t="b">
        <v>0</v>
      </c>
      <c r="Z2284" s="12" t="e">
        <v>#N/A</v>
      </c>
      <c r="AA2284" s="12">
        <v>0.29099999999999998</v>
      </c>
      <c r="AB2284" s="12">
        <v>0</v>
      </c>
      <c r="AC2284" s="12" t="s">
        <v>989</v>
      </c>
      <c r="AD2284" s="12" t="s">
        <v>1344</v>
      </c>
      <c r="AE2284" s="12" t="s">
        <v>1345</v>
      </c>
      <c r="AF2284" s="12" t="s">
        <v>996</v>
      </c>
      <c r="AG2284" s="12" t="s">
        <v>6</v>
      </c>
      <c r="AH2284" s="12" t="b">
        <v>0</v>
      </c>
      <c r="AI2284" s="12" t="s">
        <v>60</v>
      </c>
      <c r="AJ2284" s="12" t="s">
        <v>61</v>
      </c>
      <c r="AK2284" s="12" t="s">
        <v>147</v>
      </c>
      <c r="AL2284" s="12" t="s">
        <v>1067</v>
      </c>
      <c r="AM2284" s="12" t="s">
        <v>64</v>
      </c>
      <c r="AN2284" s="15" t="e">
        <v>#N/A</v>
      </c>
      <c r="AO2284" t="str">
        <f>RIGHT('CMO Input'!$T2284,(LEN('CMO Input'!$T2284)-FIND(" ",'CMO Input'!$T2284,1)))</f>
        <v>6-7”</v>
      </c>
      <c r="AP2284">
        <f>'CMO Input'!$O2284</f>
        <v>6</v>
      </c>
      <c r="AR2284" t="str">
        <f>Table2[[#This Row],[Policy / Non Policy]]</f>
        <v>Policy</v>
      </c>
      <c r="AS2284" t="str">
        <f>'CMO Input'!$U2284</f>
        <v>Tier 1</v>
      </c>
      <c r="AT2284" t="str">
        <f>'CMO Input'!$P2284</f>
        <v>SI</v>
      </c>
      <c r="AU2284" t="str" cm="1">
        <f t="array" ref="AU22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84" s="8" t="str">
        <f>TEXT('CMO Input'!$D2284,"MMM-YY")</f>
        <v>September</v>
      </c>
    </row>
    <row r="2285" spans="1:48" x14ac:dyDescent="0.25">
      <c r="A2285" s="16">
        <v>510836320</v>
      </c>
      <c r="B2285" s="16" t="s">
        <v>180</v>
      </c>
      <c r="C2285" s="16" t="s">
        <v>989</v>
      </c>
      <c r="D2285" s="16" t="s">
        <v>157</v>
      </c>
      <c r="E2285" s="17">
        <v>26</v>
      </c>
      <c r="F2285" s="16" t="s">
        <v>46</v>
      </c>
      <c r="G2285" s="17" t="s">
        <v>1187</v>
      </c>
      <c r="H2285" s="16" t="s">
        <v>173</v>
      </c>
      <c r="I2285" s="16" t="s">
        <v>1344</v>
      </c>
      <c r="J2285" s="16" t="s">
        <v>1346</v>
      </c>
      <c r="K2285" s="16">
        <v>510836320</v>
      </c>
      <c r="L2285" s="16" t="s">
        <v>116</v>
      </c>
      <c r="M2285" s="16">
        <v>3.2</v>
      </c>
      <c r="N2285" s="16" t="s">
        <v>52</v>
      </c>
      <c r="O2285" s="16">
        <v>6</v>
      </c>
      <c r="P2285" s="16" t="s">
        <v>163</v>
      </c>
      <c r="Q2285" s="16">
        <v>9</v>
      </c>
      <c r="R2285" s="16" t="s">
        <v>54</v>
      </c>
      <c r="S2285" s="16" t="s">
        <v>134</v>
      </c>
      <c r="T2285" s="16" t="s">
        <v>135</v>
      </c>
      <c r="U2285" s="16" t="s">
        <v>94</v>
      </c>
      <c r="V2285" s="16" t="s">
        <v>58</v>
      </c>
      <c r="W2285" s="16" t="s">
        <v>95</v>
      </c>
      <c r="X2285" s="16" t="b">
        <v>0</v>
      </c>
      <c r="Y2285" s="16" t="b">
        <v>0</v>
      </c>
      <c r="Z2285" s="16" t="e">
        <v>#N/A</v>
      </c>
      <c r="AA2285" s="16">
        <v>2.8800000000000003E-2</v>
      </c>
      <c r="AB2285" s="16">
        <v>0</v>
      </c>
      <c r="AC2285" s="16" t="s">
        <v>989</v>
      </c>
      <c r="AD2285" s="16" t="s">
        <v>1344</v>
      </c>
      <c r="AE2285" s="16" t="s">
        <v>1346</v>
      </c>
      <c r="AF2285" s="16" t="s">
        <v>996</v>
      </c>
      <c r="AG2285" s="16" t="s">
        <v>6</v>
      </c>
      <c r="AH2285" s="16" t="b">
        <v>0</v>
      </c>
      <c r="AI2285" s="16" t="s">
        <v>60</v>
      </c>
      <c r="AJ2285" s="16" t="s">
        <v>61</v>
      </c>
      <c r="AK2285" s="16" t="s">
        <v>147</v>
      </c>
      <c r="AL2285" s="16" t="s">
        <v>1067</v>
      </c>
      <c r="AM2285" s="16" t="s">
        <v>64</v>
      </c>
      <c r="AN2285" s="19" t="e">
        <v>#N/A</v>
      </c>
      <c r="AO2285" t="str">
        <f>RIGHT('CMO Input'!$T2285,(LEN('CMO Input'!$T2285)-FIND(" ",'CMO Input'!$T2285,1)))</f>
        <v>6-7”</v>
      </c>
      <c r="AP2285">
        <f>'CMO Input'!$O2285</f>
        <v>6</v>
      </c>
      <c r="AR2285" t="str">
        <f>Table2[[#This Row],[Policy / Non Policy]]</f>
        <v>Policy</v>
      </c>
      <c r="AS2285" t="str">
        <f>'CMO Input'!$U2285</f>
        <v>Tier 1</v>
      </c>
      <c r="AT2285" t="str">
        <f>'CMO Input'!$P2285</f>
        <v>SI</v>
      </c>
      <c r="AU2285" t="str" cm="1">
        <f t="array" ref="AU22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85" s="8" t="str">
        <f>TEXT('CMO Input'!$D2285,"MMM-YY")</f>
        <v>September</v>
      </c>
    </row>
    <row r="2286" spans="1:48" x14ac:dyDescent="0.25">
      <c r="A2286" s="12">
        <v>510963972</v>
      </c>
      <c r="B2286" s="12" t="s">
        <v>180</v>
      </c>
      <c r="C2286" s="12" t="s">
        <v>989</v>
      </c>
      <c r="D2286" s="12" t="s">
        <v>157</v>
      </c>
      <c r="E2286" s="13">
        <v>27</v>
      </c>
      <c r="F2286" s="12" t="s">
        <v>46</v>
      </c>
      <c r="G2286" s="13" t="s">
        <v>998</v>
      </c>
      <c r="H2286" s="12" t="s">
        <v>1191</v>
      </c>
      <c r="I2286" s="12" t="s">
        <v>1192</v>
      </c>
      <c r="J2286" s="12" t="s">
        <v>1193</v>
      </c>
      <c r="K2286" s="12">
        <v>510963972</v>
      </c>
      <c r="L2286" s="12" t="s">
        <v>116</v>
      </c>
      <c r="M2286" s="12">
        <v>4.4000000000000004</v>
      </c>
      <c r="N2286" s="12" t="s">
        <v>52</v>
      </c>
      <c r="O2286" s="12">
        <v>4</v>
      </c>
      <c r="P2286" s="12" t="s">
        <v>163</v>
      </c>
      <c r="Q2286" s="12">
        <v>120</v>
      </c>
      <c r="R2286" s="12" t="s">
        <v>54</v>
      </c>
      <c r="S2286" s="12" t="s">
        <v>117</v>
      </c>
      <c r="T2286" s="12" t="s">
        <v>118</v>
      </c>
      <c r="U2286" s="12" t="s">
        <v>94</v>
      </c>
      <c r="V2286" s="12" t="s">
        <v>58</v>
      </c>
      <c r="W2286" s="12" t="s">
        <v>95</v>
      </c>
      <c r="X2286" s="12" t="b">
        <v>0</v>
      </c>
      <c r="Y2286" s="12" t="b">
        <v>0</v>
      </c>
      <c r="Z2286" s="12" t="e">
        <v>#N/A</v>
      </c>
      <c r="AA2286" s="12">
        <v>0.52800000000000002</v>
      </c>
      <c r="AB2286" s="12">
        <v>0</v>
      </c>
      <c r="AC2286" s="12" t="s">
        <v>989</v>
      </c>
      <c r="AD2286" s="12" t="s">
        <v>1192</v>
      </c>
      <c r="AE2286" s="12" t="s">
        <v>1193</v>
      </c>
      <c r="AF2286" s="12" t="s">
        <v>1025</v>
      </c>
      <c r="AG2286" s="12" t="s">
        <v>6</v>
      </c>
      <c r="AH2286" s="12" t="b">
        <v>0</v>
      </c>
      <c r="AI2286" s="12" t="s">
        <v>60</v>
      </c>
      <c r="AJ2286" s="12" t="s">
        <v>170</v>
      </c>
      <c r="AK2286" s="12" t="s">
        <v>147</v>
      </c>
      <c r="AL2286" s="12" t="s">
        <v>1026</v>
      </c>
      <c r="AM2286" s="12" t="s">
        <v>64</v>
      </c>
      <c r="AN2286" s="15" t="e">
        <v>#N/A</v>
      </c>
      <c r="AO2286" t="str">
        <f>RIGHT('CMO Input'!$T2286,(LEN('CMO Input'!$T2286)-FIND(" ",'CMO Input'!$T2286,1)))</f>
        <v>4-5”</v>
      </c>
      <c r="AP2286">
        <f>'CMO Input'!$O2286</f>
        <v>4</v>
      </c>
      <c r="AR2286" t="str">
        <f>Table2[[#This Row],[Policy / Non Policy]]</f>
        <v>Policy</v>
      </c>
      <c r="AS2286" t="str">
        <f>'CMO Input'!$U2286</f>
        <v>Tier 1</v>
      </c>
      <c r="AT2286" t="str">
        <f>'CMO Input'!$P2286</f>
        <v>SI</v>
      </c>
      <c r="AU2286" t="str" cm="1">
        <f t="array" ref="AU22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86" s="8" t="str">
        <f>TEXT('CMO Input'!$D2286,"MMM-YY")</f>
        <v>September</v>
      </c>
    </row>
    <row r="2287" spans="1:48" x14ac:dyDescent="0.25">
      <c r="A2287" s="16">
        <v>510929801</v>
      </c>
      <c r="B2287" s="16" t="s">
        <v>180</v>
      </c>
      <c r="C2287" s="16" t="s">
        <v>989</v>
      </c>
      <c r="D2287" s="16" t="s">
        <v>157</v>
      </c>
      <c r="E2287" s="17">
        <v>27</v>
      </c>
      <c r="F2287" s="16" t="s">
        <v>46</v>
      </c>
      <c r="G2287" s="17" t="s">
        <v>998</v>
      </c>
      <c r="H2287" s="16" t="s">
        <v>1195</v>
      </c>
      <c r="I2287" s="16" t="s">
        <v>1135</v>
      </c>
      <c r="J2287" s="16" t="s">
        <v>1136</v>
      </c>
      <c r="K2287" s="16">
        <v>510929801</v>
      </c>
      <c r="L2287" s="16" t="s">
        <v>116</v>
      </c>
      <c r="M2287" s="16">
        <v>5.7</v>
      </c>
      <c r="N2287" s="16" t="s">
        <v>52</v>
      </c>
      <c r="O2287" s="16">
        <v>4</v>
      </c>
      <c r="P2287" s="16" t="s">
        <v>53</v>
      </c>
      <c r="Q2287" s="16">
        <v>50</v>
      </c>
      <c r="R2287" s="16" t="s">
        <v>54</v>
      </c>
      <c r="S2287" s="16" t="s">
        <v>117</v>
      </c>
      <c r="T2287" s="16" t="s">
        <v>118</v>
      </c>
      <c r="U2287" s="16" t="s">
        <v>94</v>
      </c>
      <c r="V2287" s="16" t="s">
        <v>58</v>
      </c>
      <c r="W2287" s="16" t="s">
        <v>95</v>
      </c>
      <c r="X2287" s="16" t="b">
        <v>0</v>
      </c>
      <c r="Y2287" s="16" t="b">
        <v>0</v>
      </c>
      <c r="Z2287" s="16" t="e">
        <v>#N/A</v>
      </c>
      <c r="AA2287" s="16">
        <v>0.28500000000000003</v>
      </c>
      <c r="AB2287" s="16">
        <v>0</v>
      </c>
      <c r="AC2287" s="16" t="s">
        <v>989</v>
      </c>
      <c r="AD2287" s="16" t="s">
        <v>1135</v>
      </c>
      <c r="AE2287" s="16" t="s">
        <v>1136</v>
      </c>
      <c r="AF2287" s="16" t="s">
        <v>1001</v>
      </c>
      <c r="AG2287" s="16" t="s">
        <v>6</v>
      </c>
      <c r="AH2287" s="16" t="b">
        <v>0</v>
      </c>
      <c r="AI2287" s="16" t="s">
        <v>60</v>
      </c>
      <c r="AJ2287" s="16" t="s">
        <v>170</v>
      </c>
      <c r="AK2287" s="16" t="s">
        <v>147</v>
      </c>
      <c r="AL2287" s="16" t="s">
        <v>1068</v>
      </c>
      <c r="AM2287" s="16" t="s">
        <v>64</v>
      </c>
      <c r="AN2287" s="19" t="e">
        <v>#N/A</v>
      </c>
      <c r="AO2287" t="str">
        <f>RIGHT('CMO Input'!$T2287,(LEN('CMO Input'!$T2287)-FIND(" ",'CMO Input'!$T2287,1)))</f>
        <v>4-5”</v>
      </c>
      <c r="AP2287">
        <f>'CMO Input'!$O2287</f>
        <v>4</v>
      </c>
      <c r="AR2287" t="str">
        <f>Table2[[#This Row],[Policy / Non Policy]]</f>
        <v>Policy</v>
      </c>
      <c r="AS2287" t="str">
        <f>'CMO Input'!$U2287</f>
        <v>Tier 1</v>
      </c>
      <c r="AT2287" t="str">
        <f>'CMO Input'!$P2287</f>
        <v>CI</v>
      </c>
      <c r="AU2287" t="str" cm="1">
        <f t="array" ref="AU22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87" s="8" t="str">
        <f>TEXT('CMO Input'!$D2287,"MMM-YY")</f>
        <v>September</v>
      </c>
    </row>
    <row r="2288" spans="1:48" x14ac:dyDescent="0.25">
      <c r="A2288" s="12">
        <v>510790116</v>
      </c>
      <c r="B2288" s="12" t="s">
        <v>180</v>
      </c>
      <c r="C2288" s="12" t="s">
        <v>989</v>
      </c>
      <c r="D2288" s="12" t="s">
        <v>157</v>
      </c>
      <c r="E2288" s="13">
        <v>27</v>
      </c>
      <c r="F2288" s="12" t="s">
        <v>46</v>
      </c>
      <c r="G2288" s="13" t="s">
        <v>998</v>
      </c>
      <c r="H2288" s="12" t="s">
        <v>1195</v>
      </c>
      <c r="I2288" s="12" t="s">
        <v>1320</v>
      </c>
      <c r="J2288" s="12" t="s">
        <v>1321</v>
      </c>
      <c r="K2288" s="12">
        <v>510790116</v>
      </c>
      <c r="L2288" s="12" t="s">
        <v>116</v>
      </c>
      <c r="M2288" s="12">
        <v>5</v>
      </c>
      <c r="N2288" s="12" t="s">
        <v>52</v>
      </c>
      <c r="O2288" s="12">
        <v>4</v>
      </c>
      <c r="P2288" s="12" t="s">
        <v>163</v>
      </c>
      <c r="Q2288" s="12">
        <v>243</v>
      </c>
      <c r="R2288" s="12" t="s">
        <v>54</v>
      </c>
      <c r="S2288" s="12" t="s">
        <v>117</v>
      </c>
      <c r="T2288" s="12" t="s">
        <v>118</v>
      </c>
      <c r="U2288" s="12" t="s">
        <v>94</v>
      </c>
      <c r="V2288" s="12" t="s">
        <v>58</v>
      </c>
      <c r="W2288" s="12" t="s">
        <v>95</v>
      </c>
      <c r="X2288" s="12" t="b">
        <v>0</v>
      </c>
      <c r="Y2288" s="12" t="b">
        <v>0</v>
      </c>
      <c r="Z2288" s="12" t="e">
        <v>#N/A</v>
      </c>
      <c r="AA2288" s="12">
        <v>1.2150000000000001</v>
      </c>
      <c r="AB2288" s="12">
        <v>0</v>
      </c>
      <c r="AC2288" s="12" t="s">
        <v>989</v>
      </c>
      <c r="AD2288" s="12" t="s">
        <v>1320</v>
      </c>
      <c r="AE2288" s="12" t="s">
        <v>1321</v>
      </c>
      <c r="AF2288" s="12" t="s">
        <v>1006</v>
      </c>
      <c r="AG2288" s="12" t="s">
        <v>6</v>
      </c>
      <c r="AH2288" s="12" t="b">
        <v>0</v>
      </c>
      <c r="AI2288" s="12" t="s">
        <v>60</v>
      </c>
      <c r="AJ2288" s="12" t="s">
        <v>170</v>
      </c>
      <c r="AK2288" s="12" t="s">
        <v>147</v>
      </c>
      <c r="AL2288" s="12" t="s">
        <v>1007</v>
      </c>
      <c r="AM2288" s="12" t="s">
        <v>64</v>
      </c>
      <c r="AN2288" s="15" t="e">
        <v>#N/A</v>
      </c>
      <c r="AO2288" t="str">
        <f>RIGHT('CMO Input'!$T2288,(LEN('CMO Input'!$T2288)-FIND(" ",'CMO Input'!$T2288,1)))</f>
        <v>4-5”</v>
      </c>
      <c r="AP2288">
        <f>'CMO Input'!$O2288</f>
        <v>4</v>
      </c>
      <c r="AR2288" t="str">
        <f>Table2[[#This Row],[Policy / Non Policy]]</f>
        <v>Policy</v>
      </c>
      <c r="AS2288" t="str">
        <f>'CMO Input'!$U2288</f>
        <v>Tier 1</v>
      </c>
      <c r="AT2288" t="str">
        <f>'CMO Input'!$P2288</f>
        <v>SI</v>
      </c>
      <c r="AU2288" t="str" cm="1">
        <f t="array" ref="AU22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88" s="8" t="str">
        <f>TEXT('CMO Input'!$D2288,"MMM-YY")</f>
        <v>September</v>
      </c>
    </row>
    <row r="2289" spans="1:48" x14ac:dyDescent="0.25">
      <c r="A2289" s="16">
        <v>638667060</v>
      </c>
      <c r="B2289" s="16" t="s">
        <v>180</v>
      </c>
      <c r="C2289" s="16" t="s">
        <v>989</v>
      </c>
      <c r="D2289" s="16" t="s">
        <v>157</v>
      </c>
      <c r="E2289" s="17">
        <v>27</v>
      </c>
      <c r="F2289" s="16" t="s">
        <v>46</v>
      </c>
      <c r="G2289" s="17" t="s">
        <v>998</v>
      </c>
      <c r="H2289" s="16" t="s">
        <v>1195</v>
      </c>
      <c r="I2289" s="16" t="s">
        <v>1320</v>
      </c>
      <c r="J2289" s="16" t="s">
        <v>1321</v>
      </c>
      <c r="K2289" s="16">
        <v>638667060</v>
      </c>
      <c r="L2289" s="16" t="s">
        <v>116</v>
      </c>
      <c r="M2289" s="16">
        <v>3.9</v>
      </c>
      <c r="N2289" s="16" t="s">
        <v>52</v>
      </c>
      <c r="O2289" s="16">
        <v>6</v>
      </c>
      <c r="P2289" s="16" t="s">
        <v>163</v>
      </c>
      <c r="Q2289" s="16">
        <v>13</v>
      </c>
      <c r="R2289" s="16" t="s">
        <v>54</v>
      </c>
      <c r="S2289" s="16" t="s">
        <v>134</v>
      </c>
      <c r="T2289" s="16" t="s">
        <v>135</v>
      </c>
      <c r="U2289" s="16" t="s">
        <v>94</v>
      </c>
      <c r="V2289" s="16" t="s">
        <v>58</v>
      </c>
      <c r="W2289" s="16" t="s">
        <v>95</v>
      </c>
      <c r="X2289" s="16" t="b">
        <v>0</v>
      </c>
      <c r="Y2289" s="16" t="b">
        <v>0</v>
      </c>
      <c r="Z2289" s="16" t="e">
        <v>#N/A</v>
      </c>
      <c r="AA2289" s="16">
        <v>5.0699999999999995E-2</v>
      </c>
      <c r="AB2289" s="16">
        <v>0</v>
      </c>
      <c r="AC2289" s="16" t="s">
        <v>989</v>
      </c>
      <c r="AD2289" s="16" t="s">
        <v>1320</v>
      </c>
      <c r="AE2289" s="16" t="s">
        <v>1321</v>
      </c>
      <c r="AF2289" s="16" t="s">
        <v>1006</v>
      </c>
      <c r="AG2289" s="16" t="s">
        <v>6</v>
      </c>
      <c r="AH2289" s="16" t="b">
        <v>0</v>
      </c>
      <c r="AI2289" s="16" t="s">
        <v>60</v>
      </c>
      <c r="AJ2289" s="16" t="s">
        <v>170</v>
      </c>
      <c r="AK2289" s="16" t="s">
        <v>147</v>
      </c>
      <c r="AL2289" s="16" t="s">
        <v>1007</v>
      </c>
      <c r="AM2289" s="16" t="s">
        <v>64</v>
      </c>
      <c r="AN2289" s="19" t="e">
        <v>#N/A</v>
      </c>
      <c r="AO2289" t="str">
        <f>RIGHT('CMO Input'!$T2289,(LEN('CMO Input'!$T2289)-FIND(" ",'CMO Input'!$T2289,1)))</f>
        <v>6-7”</v>
      </c>
      <c r="AP2289">
        <f>'CMO Input'!$O2289</f>
        <v>6</v>
      </c>
      <c r="AR2289" t="str">
        <f>Table2[[#This Row],[Policy / Non Policy]]</f>
        <v>Policy</v>
      </c>
      <c r="AS2289" t="str">
        <f>'CMO Input'!$U2289</f>
        <v>Tier 1</v>
      </c>
      <c r="AT2289" t="str">
        <f>'CMO Input'!$P2289</f>
        <v>SI</v>
      </c>
      <c r="AU2289" t="str" cm="1">
        <f t="array" ref="AU22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89" s="8" t="str">
        <f>TEXT('CMO Input'!$D2289,"MMM-YY")</f>
        <v>September</v>
      </c>
    </row>
    <row r="2290" spans="1:48" x14ac:dyDescent="0.25">
      <c r="A2290" s="12">
        <v>510938444</v>
      </c>
      <c r="B2290" s="12" t="s">
        <v>180</v>
      </c>
      <c r="C2290" s="12" t="s">
        <v>989</v>
      </c>
      <c r="D2290" s="12" t="s">
        <v>157</v>
      </c>
      <c r="E2290" s="13">
        <v>27</v>
      </c>
      <c r="F2290" s="12" t="s">
        <v>46</v>
      </c>
      <c r="G2290" s="13" t="s">
        <v>998</v>
      </c>
      <c r="H2290" s="12" t="s">
        <v>1195</v>
      </c>
      <c r="I2290" s="12" t="s">
        <v>1320</v>
      </c>
      <c r="J2290" s="12" t="s">
        <v>1347</v>
      </c>
      <c r="K2290" s="12">
        <v>510938444</v>
      </c>
      <c r="L2290" s="12" t="s">
        <v>116</v>
      </c>
      <c r="M2290" s="12">
        <v>6.6</v>
      </c>
      <c r="N2290" s="12" t="s">
        <v>52</v>
      </c>
      <c r="O2290" s="12">
        <v>4</v>
      </c>
      <c r="P2290" s="12" t="s">
        <v>163</v>
      </c>
      <c r="Q2290" s="12">
        <v>60</v>
      </c>
      <c r="R2290" s="12" t="s">
        <v>54</v>
      </c>
      <c r="S2290" s="12" t="s">
        <v>117</v>
      </c>
      <c r="T2290" s="12" t="s">
        <v>118</v>
      </c>
      <c r="U2290" s="12" t="s">
        <v>94</v>
      </c>
      <c r="V2290" s="12" t="s">
        <v>58</v>
      </c>
      <c r="W2290" s="12" t="s">
        <v>95</v>
      </c>
      <c r="X2290" s="12" t="b">
        <v>0</v>
      </c>
      <c r="Y2290" s="12" t="b">
        <v>0</v>
      </c>
      <c r="Z2290" s="12" t="e">
        <v>#N/A</v>
      </c>
      <c r="AA2290" s="12">
        <v>0.39600000000000002</v>
      </c>
      <c r="AB2290" s="12">
        <v>0</v>
      </c>
      <c r="AC2290" s="12" t="s">
        <v>989</v>
      </c>
      <c r="AD2290" s="12" t="s">
        <v>1320</v>
      </c>
      <c r="AE2290" s="12" t="s">
        <v>1347</v>
      </c>
      <c r="AF2290" s="12" t="s">
        <v>1006</v>
      </c>
      <c r="AG2290" s="12" t="s">
        <v>6</v>
      </c>
      <c r="AH2290" s="12" t="b">
        <v>0</v>
      </c>
      <c r="AI2290" s="12" t="s">
        <v>60</v>
      </c>
      <c r="AJ2290" s="12" t="s">
        <v>170</v>
      </c>
      <c r="AK2290" s="12" t="s">
        <v>147</v>
      </c>
      <c r="AL2290" s="12" t="s">
        <v>1007</v>
      </c>
      <c r="AM2290" s="12" t="s">
        <v>64</v>
      </c>
      <c r="AN2290" s="15" t="e">
        <v>#N/A</v>
      </c>
      <c r="AO2290" t="str">
        <f>RIGHT('CMO Input'!$T2290,(LEN('CMO Input'!$T2290)-FIND(" ",'CMO Input'!$T2290,1)))</f>
        <v>4-5”</v>
      </c>
      <c r="AP2290">
        <f>'CMO Input'!$O2290</f>
        <v>4</v>
      </c>
      <c r="AR2290" t="str">
        <f>Table2[[#This Row],[Policy / Non Policy]]</f>
        <v>Policy</v>
      </c>
      <c r="AS2290" t="str">
        <f>'CMO Input'!$U2290</f>
        <v>Tier 1</v>
      </c>
      <c r="AT2290" t="str">
        <f>'CMO Input'!$P2290</f>
        <v>SI</v>
      </c>
      <c r="AU2290" t="str" cm="1">
        <f t="array" ref="AU22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90" s="8" t="str">
        <f>TEXT('CMO Input'!$D2290,"MMM-YY")</f>
        <v>September</v>
      </c>
    </row>
    <row r="2291" spans="1:48" x14ac:dyDescent="0.25">
      <c r="A2291" s="16">
        <v>220001315404</v>
      </c>
      <c r="B2291" s="16" t="s">
        <v>180</v>
      </c>
      <c r="C2291" s="16" t="s">
        <v>989</v>
      </c>
      <c r="D2291" s="16" t="s">
        <v>157</v>
      </c>
      <c r="E2291" s="17">
        <v>27</v>
      </c>
      <c r="F2291" s="16" t="s">
        <v>46</v>
      </c>
      <c r="G2291" s="17" t="s">
        <v>998</v>
      </c>
      <c r="H2291" s="16" t="s">
        <v>1194</v>
      </c>
      <c r="I2291" s="16" t="s">
        <v>1275</v>
      </c>
      <c r="J2291" s="16" t="s">
        <v>1277</v>
      </c>
      <c r="K2291" s="16">
        <v>220001315404</v>
      </c>
      <c r="L2291" s="16" t="s">
        <v>116</v>
      </c>
      <c r="M2291" s="16">
        <v>3.2</v>
      </c>
      <c r="N2291" s="16" t="s">
        <v>52</v>
      </c>
      <c r="O2291" s="16">
        <v>6</v>
      </c>
      <c r="P2291" s="16" t="s">
        <v>163</v>
      </c>
      <c r="Q2291" s="16">
        <v>10</v>
      </c>
      <c r="R2291" s="16" t="s">
        <v>54</v>
      </c>
      <c r="S2291" s="16" t="s">
        <v>134</v>
      </c>
      <c r="T2291" s="16" t="s">
        <v>135</v>
      </c>
      <c r="U2291" s="16" t="s">
        <v>94</v>
      </c>
      <c r="V2291" s="16" t="s">
        <v>58</v>
      </c>
      <c r="W2291" s="16" t="s">
        <v>95</v>
      </c>
      <c r="X2291" s="16" t="b">
        <v>0</v>
      </c>
      <c r="Y2291" s="16" t="b">
        <v>0</v>
      </c>
      <c r="Z2291" s="16" t="e">
        <v>#N/A</v>
      </c>
      <c r="AA2291" s="16">
        <v>3.2000000000000001E-2</v>
      </c>
      <c r="AB2291" s="16">
        <v>0</v>
      </c>
      <c r="AC2291" s="16" t="s">
        <v>989</v>
      </c>
      <c r="AD2291" s="16" t="s">
        <v>1275</v>
      </c>
      <c r="AE2291" s="16" t="s">
        <v>1277</v>
      </c>
      <c r="AF2291" s="16" t="s">
        <v>1025</v>
      </c>
      <c r="AG2291" s="16" t="s">
        <v>6</v>
      </c>
      <c r="AH2291" s="16" t="b">
        <v>0</v>
      </c>
      <c r="AI2291" s="16" t="s">
        <v>60</v>
      </c>
      <c r="AJ2291" s="16" t="s">
        <v>170</v>
      </c>
      <c r="AK2291" s="16" t="s">
        <v>147</v>
      </c>
      <c r="AL2291" s="16" t="s">
        <v>1032</v>
      </c>
      <c r="AM2291" s="16" t="s">
        <v>64</v>
      </c>
      <c r="AN2291" s="19" t="e">
        <v>#N/A</v>
      </c>
      <c r="AO2291" t="str">
        <f>RIGHT('CMO Input'!$T2291,(LEN('CMO Input'!$T2291)-FIND(" ",'CMO Input'!$T2291,1)))</f>
        <v>6-7”</v>
      </c>
      <c r="AP2291">
        <f>'CMO Input'!$O2291</f>
        <v>6</v>
      </c>
      <c r="AR2291" t="str">
        <f>Table2[[#This Row],[Policy / Non Policy]]</f>
        <v>Policy</v>
      </c>
      <c r="AS2291" t="str">
        <f>'CMO Input'!$U2291</f>
        <v>Tier 1</v>
      </c>
      <c r="AT2291" t="str">
        <f>'CMO Input'!$P2291</f>
        <v>SI</v>
      </c>
      <c r="AU2291" t="str" cm="1">
        <f t="array" ref="AU22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91" s="8" t="str">
        <f>TEXT('CMO Input'!$D2291,"MMM-YY")</f>
        <v>September</v>
      </c>
    </row>
    <row r="2292" spans="1:48" x14ac:dyDescent="0.25">
      <c r="A2292" s="12">
        <v>510798623</v>
      </c>
      <c r="B2292" s="12" t="s">
        <v>180</v>
      </c>
      <c r="C2292" s="12" t="s">
        <v>989</v>
      </c>
      <c r="D2292" s="12" t="s">
        <v>157</v>
      </c>
      <c r="E2292" s="13">
        <v>27</v>
      </c>
      <c r="F2292" s="12" t="s">
        <v>46</v>
      </c>
      <c r="G2292" s="13" t="s">
        <v>998</v>
      </c>
      <c r="H2292" s="12" t="s">
        <v>1194</v>
      </c>
      <c r="I2292" s="12" t="s">
        <v>1329</v>
      </c>
      <c r="J2292" s="12" t="s">
        <v>1330</v>
      </c>
      <c r="K2292" s="12">
        <v>510798623</v>
      </c>
      <c r="L2292" s="12" t="s">
        <v>116</v>
      </c>
      <c r="M2292" s="12">
        <v>11</v>
      </c>
      <c r="N2292" s="12" t="s">
        <v>52</v>
      </c>
      <c r="O2292" s="12">
        <v>5</v>
      </c>
      <c r="P2292" s="12" t="s">
        <v>163</v>
      </c>
      <c r="Q2292" s="12">
        <v>230</v>
      </c>
      <c r="R2292" s="12" t="s">
        <v>54</v>
      </c>
      <c r="S2292" s="12" t="s">
        <v>1331</v>
      </c>
      <c r="T2292" s="12" t="s">
        <v>118</v>
      </c>
      <c r="U2292" s="12" t="s">
        <v>94</v>
      </c>
      <c r="V2292" s="12" t="s">
        <v>58</v>
      </c>
      <c r="W2292" s="12" t="s">
        <v>95</v>
      </c>
      <c r="X2292" s="12" t="b">
        <v>0</v>
      </c>
      <c r="Y2292" s="12" t="b">
        <v>0</v>
      </c>
      <c r="Z2292" s="12" t="e">
        <v>#N/A</v>
      </c>
      <c r="AA2292" s="12">
        <v>2.5299999999999998</v>
      </c>
      <c r="AB2292" s="12">
        <v>0</v>
      </c>
      <c r="AC2292" s="12" t="s">
        <v>989</v>
      </c>
      <c r="AD2292" s="12" t="s">
        <v>1329</v>
      </c>
      <c r="AE2292" s="12" t="s">
        <v>1330</v>
      </c>
      <c r="AF2292" s="12" t="s">
        <v>1001</v>
      </c>
      <c r="AG2292" s="12" t="s">
        <v>6</v>
      </c>
      <c r="AH2292" s="12" t="b">
        <v>0</v>
      </c>
      <c r="AI2292" s="12" t="s">
        <v>60</v>
      </c>
      <c r="AJ2292" s="12" t="s">
        <v>170</v>
      </c>
      <c r="AK2292" s="12" t="s">
        <v>263</v>
      </c>
      <c r="AL2292" s="12" t="s">
        <v>1032</v>
      </c>
      <c r="AM2292" s="12" t="s">
        <v>64</v>
      </c>
      <c r="AN2292" s="15" t="e">
        <v>#N/A</v>
      </c>
      <c r="AO2292" t="str">
        <f>RIGHT('CMO Input'!$T2292,(LEN('CMO Input'!$T2292)-FIND(" ",'CMO Input'!$T2292,1)))</f>
        <v>4-5”</v>
      </c>
      <c r="AP2292">
        <f>'CMO Input'!$O2292</f>
        <v>5</v>
      </c>
      <c r="AR2292" t="str">
        <f>Table2[[#This Row],[Policy / Non Policy]]</f>
        <v>Policy</v>
      </c>
      <c r="AS2292" t="str">
        <f>'CMO Input'!$U2292</f>
        <v>Tier 1</v>
      </c>
      <c r="AT2292" t="str">
        <f>'CMO Input'!$P2292</f>
        <v>SI</v>
      </c>
      <c r="AU2292" t="str" cm="1">
        <f t="array" ref="AU22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92" s="8" t="str">
        <f>TEXT('CMO Input'!$D2292,"MMM-YY")</f>
        <v>September</v>
      </c>
    </row>
    <row r="2293" spans="1:48" x14ac:dyDescent="0.25">
      <c r="A2293" s="16">
        <v>510891870</v>
      </c>
      <c r="B2293" s="16" t="s">
        <v>180</v>
      </c>
      <c r="C2293" s="16" t="s">
        <v>989</v>
      </c>
      <c r="D2293" s="16" t="s">
        <v>157</v>
      </c>
      <c r="E2293" s="17">
        <v>27</v>
      </c>
      <c r="F2293" s="16" t="s">
        <v>46</v>
      </c>
      <c r="G2293" s="17" t="s">
        <v>998</v>
      </c>
      <c r="H2293" s="16" t="s">
        <v>1191</v>
      </c>
      <c r="I2293" s="16" t="s">
        <v>1333</v>
      </c>
      <c r="J2293" s="16" t="s">
        <v>1334</v>
      </c>
      <c r="K2293" s="16">
        <v>510891870</v>
      </c>
      <c r="L2293" s="16" t="s">
        <v>116</v>
      </c>
      <c r="M2293" s="16">
        <v>8</v>
      </c>
      <c r="N2293" s="16" t="s">
        <v>52</v>
      </c>
      <c r="O2293" s="16">
        <v>7</v>
      </c>
      <c r="P2293" s="16" t="s">
        <v>163</v>
      </c>
      <c r="Q2293" s="16">
        <v>40</v>
      </c>
      <c r="R2293" s="16" t="s">
        <v>54</v>
      </c>
      <c r="S2293" s="16" t="s">
        <v>467</v>
      </c>
      <c r="T2293" s="16" t="s">
        <v>135</v>
      </c>
      <c r="U2293" s="16" t="s">
        <v>94</v>
      </c>
      <c r="V2293" s="16" t="s">
        <v>58</v>
      </c>
      <c r="W2293" s="16" t="s">
        <v>95</v>
      </c>
      <c r="X2293" s="16" t="b">
        <v>0</v>
      </c>
      <c r="Y2293" s="16" t="b">
        <v>0</v>
      </c>
      <c r="Z2293" s="16" t="e">
        <v>#N/A</v>
      </c>
      <c r="AA2293" s="16">
        <v>0.32</v>
      </c>
      <c r="AB2293" s="16">
        <v>0</v>
      </c>
      <c r="AC2293" s="16" t="s">
        <v>989</v>
      </c>
      <c r="AD2293" s="16" t="s">
        <v>1333</v>
      </c>
      <c r="AE2293" s="16" t="s">
        <v>1334</v>
      </c>
      <c r="AF2293" s="16" t="s">
        <v>1025</v>
      </c>
      <c r="AG2293" s="16" t="s">
        <v>6</v>
      </c>
      <c r="AH2293" s="16" t="b">
        <v>0</v>
      </c>
      <c r="AI2293" s="16" t="s">
        <v>60</v>
      </c>
      <c r="AJ2293" s="16" t="s">
        <v>170</v>
      </c>
      <c r="AK2293" s="16" t="s">
        <v>263</v>
      </c>
      <c r="AL2293" s="16" t="s">
        <v>1036</v>
      </c>
      <c r="AM2293" s="16" t="s">
        <v>64</v>
      </c>
      <c r="AN2293" s="19" t="e">
        <v>#N/A</v>
      </c>
      <c r="AO2293" t="str">
        <f>RIGHT('CMO Input'!$T2293,(LEN('CMO Input'!$T2293)-FIND(" ",'CMO Input'!$T2293,1)))</f>
        <v>6-7”</v>
      </c>
      <c r="AP2293">
        <f>'CMO Input'!$O2293</f>
        <v>7</v>
      </c>
      <c r="AR2293" t="str">
        <f>Table2[[#This Row],[Policy / Non Policy]]</f>
        <v>Policy</v>
      </c>
      <c r="AS2293" t="str">
        <f>'CMO Input'!$U2293</f>
        <v>Tier 1</v>
      </c>
      <c r="AT2293" t="str">
        <f>'CMO Input'!$P2293</f>
        <v>SI</v>
      </c>
      <c r="AU2293" t="str" cm="1">
        <f t="array" ref="AU22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93" s="8" t="str">
        <f>TEXT('CMO Input'!$D2293,"MMM-YY")</f>
        <v>September</v>
      </c>
    </row>
    <row r="2294" spans="1:48" x14ac:dyDescent="0.25">
      <c r="A2294" s="12">
        <v>510949855</v>
      </c>
      <c r="B2294" s="12" t="s">
        <v>180</v>
      </c>
      <c r="C2294" s="12" t="s">
        <v>989</v>
      </c>
      <c r="D2294" s="12" t="s">
        <v>157</v>
      </c>
      <c r="E2294" s="13">
        <v>27</v>
      </c>
      <c r="F2294" s="12" t="s">
        <v>46</v>
      </c>
      <c r="G2294" s="13" t="s">
        <v>1348</v>
      </c>
      <c r="H2294" s="12" t="s">
        <v>159</v>
      </c>
      <c r="I2294" s="12" t="s">
        <v>1349</v>
      </c>
      <c r="J2294" s="12" t="s">
        <v>1350</v>
      </c>
      <c r="K2294" s="12">
        <v>510949855</v>
      </c>
      <c r="L2294" s="12" t="s">
        <v>116</v>
      </c>
      <c r="M2294" s="12">
        <v>12.3</v>
      </c>
      <c r="N2294" s="12" t="s">
        <v>52</v>
      </c>
      <c r="O2294" s="12">
        <v>6</v>
      </c>
      <c r="P2294" s="12" t="s">
        <v>163</v>
      </c>
      <c r="Q2294" s="12">
        <v>210</v>
      </c>
      <c r="R2294" s="12" t="s">
        <v>54</v>
      </c>
      <c r="S2294" s="12" t="s">
        <v>134</v>
      </c>
      <c r="T2294" s="12" t="s">
        <v>135</v>
      </c>
      <c r="U2294" s="12" t="s">
        <v>94</v>
      </c>
      <c r="V2294" s="12" t="s">
        <v>58</v>
      </c>
      <c r="W2294" s="12" t="s">
        <v>95</v>
      </c>
      <c r="X2294" s="12" t="b">
        <v>0</v>
      </c>
      <c r="Y2294" s="12" t="b">
        <v>0</v>
      </c>
      <c r="Z2294" s="12" t="e">
        <v>#N/A</v>
      </c>
      <c r="AA2294" s="12">
        <v>2.5830000000000002</v>
      </c>
      <c r="AB2294" s="12">
        <v>0</v>
      </c>
      <c r="AC2294" s="12" t="s">
        <v>989</v>
      </c>
      <c r="AD2294" s="12" t="s">
        <v>1349</v>
      </c>
      <c r="AE2294" s="12" t="s">
        <v>1350</v>
      </c>
      <c r="AF2294" s="12" t="s">
        <v>1010</v>
      </c>
      <c r="AG2294" s="12" t="s">
        <v>6</v>
      </c>
      <c r="AH2294" s="12" t="b">
        <v>0</v>
      </c>
      <c r="AI2294" s="12" t="s">
        <v>60</v>
      </c>
      <c r="AJ2294" s="12" t="s">
        <v>827</v>
      </c>
      <c r="AK2294" s="12" t="s">
        <v>147</v>
      </c>
      <c r="AL2294" s="12" t="s">
        <v>1011</v>
      </c>
      <c r="AM2294" s="12" t="s">
        <v>64</v>
      </c>
      <c r="AN2294" s="15" t="e">
        <v>#N/A</v>
      </c>
      <c r="AO2294" t="str">
        <f>RIGHT('CMO Input'!$T2294,(LEN('CMO Input'!$T2294)-FIND(" ",'CMO Input'!$T2294,1)))</f>
        <v>6-7”</v>
      </c>
      <c r="AP2294">
        <f>'CMO Input'!$O2294</f>
        <v>6</v>
      </c>
      <c r="AR2294" t="str">
        <f>Table2[[#This Row],[Policy / Non Policy]]</f>
        <v>Policy</v>
      </c>
      <c r="AS2294" t="str">
        <f>'CMO Input'!$U2294</f>
        <v>Tier 1</v>
      </c>
      <c r="AT2294" t="str">
        <f>'CMO Input'!$P2294</f>
        <v>SI</v>
      </c>
      <c r="AU2294" t="str" cm="1">
        <f t="array" ref="AU22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94" s="8" t="str">
        <f>TEXT('CMO Input'!$D2294,"MMM-YY")</f>
        <v>September</v>
      </c>
    </row>
    <row r="2295" spans="1:48" x14ac:dyDescent="0.25">
      <c r="A2295" s="16">
        <v>510951429</v>
      </c>
      <c r="B2295" s="16" t="s">
        <v>180</v>
      </c>
      <c r="C2295" s="16" t="s">
        <v>989</v>
      </c>
      <c r="D2295" s="16" t="s">
        <v>157</v>
      </c>
      <c r="E2295" s="17">
        <v>27</v>
      </c>
      <c r="F2295" s="16" t="s">
        <v>46</v>
      </c>
      <c r="G2295" s="17" t="s">
        <v>1348</v>
      </c>
      <c r="H2295" s="16" t="s">
        <v>159</v>
      </c>
      <c r="I2295" s="16" t="s">
        <v>1349</v>
      </c>
      <c r="J2295" s="16" t="s">
        <v>1351</v>
      </c>
      <c r="K2295" s="16">
        <v>510951429</v>
      </c>
      <c r="L2295" s="16" t="s">
        <v>116</v>
      </c>
      <c r="M2295" s="16">
        <v>3.4</v>
      </c>
      <c r="N2295" s="16" t="s">
        <v>52</v>
      </c>
      <c r="O2295" s="16">
        <v>6</v>
      </c>
      <c r="P2295" s="16" t="s">
        <v>163</v>
      </c>
      <c r="Q2295" s="16">
        <v>20</v>
      </c>
      <c r="R2295" s="16" t="s">
        <v>54</v>
      </c>
      <c r="S2295" s="16" t="s">
        <v>134</v>
      </c>
      <c r="T2295" s="16" t="s">
        <v>135</v>
      </c>
      <c r="U2295" s="16" t="s">
        <v>94</v>
      </c>
      <c r="V2295" s="16" t="s">
        <v>58</v>
      </c>
      <c r="W2295" s="16" t="s">
        <v>95</v>
      </c>
      <c r="X2295" s="16" t="b">
        <v>0</v>
      </c>
      <c r="Y2295" s="16" t="b">
        <v>0</v>
      </c>
      <c r="Z2295" s="16" t="e">
        <v>#N/A</v>
      </c>
      <c r="AA2295" s="16">
        <v>6.7999999999999991E-2</v>
      </c>
      <c r="AB2295" s="16">
        <v>0</v>
      </c>
      <c r="AC2295" s="16" t="s">
        <v>989</v>
      </c>
      <c r="AD2295" s="16" t="s">
        <v>1349</v>
      </c>
      <c r="AE2295" s="16" t="s">
        <v>1351</v>
      </c>
      <c r="AF2295" s="16" t="s">
        <v>1010</v>
      </c>
      <c r="AG2295" s="16" t="s">
        <v>6</v>
      </c>
      <c r="AH2295" s="16" t="b">
        <v>0</v>
      </c>
      <c r="AI2295" s="16" t="s">
        <v>60</v>
      </c>
      <c r="AJ2295" s="16" t="s">
        <v>827</v>
      </c>
      <c r="AK2295" s="16" t="s">
        <v>147</v>
      </c>
      <c r="AL2295" s="16" t="s">
        <v>1011</v>
      </c>
      <c r="AM2295" s="16" t="s">
        <v>64</v>
      </c>
      <c r="AN2295" s="19" t="e">
        <v>#N/A</v>
      </c>
      <c r="AO2295" t="str">
        <f>RIGHT('CMO Input'!$T2295,(LEN('CMO Input'!$T2295)-FIND(" ",'CMO Input'!$T2295,1)))</f>
        <v>6-7”</v>
      </c>
      <c r="AP2295">
        <f>'CMO Input'!$O2295</f>
        <v>6</v>
      </c>
      <c r="AR2295" t="str">
        <f>Table2[[#This Row],[Policy / Non Policy]]</f>
        <v>Policy</v>
      </c>
      <c r="AS2295" t="str">
        <f>'CMO Input'!$U2295</f>
        <v>Tier 1</v>
      </c>
      <c r="AT2295" t="str">
        <f>'CMO Input'!$P2295</f>
        <v>SI</v>
      </c>
      <c r="AU2295" t="str" cm="1">
        <f t="array" ref="AU22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95" s="8" t="str">
        <f>TEXT('CMO Input'!$D2295,"MMM-YY")</f>
        <v>September</v>
      </c>
    </row>
    <row r="2296" spans="1:48" x14ac:dyDescent="0.25">
      <c r="A2296" s="12">
        <v>510954011</v>
      </c>
      <c r="B2296" s="12" t="s">
        <v>180</v>
      </c>
      <c r="C2296" s="12" t="s">
        <v>989</v>
      </c>
      <c r="D2296" s="12" t="s">
        <v>157</v>
      </c>
      <c r="E2296" s="13">
        <v>27</v>
      </c>
      <c r="F2296" s="12" t="s">
        <v>46</v>
      </c>
      <c r="G2296" s="13" t="s">
        <v>1348</v>
      </c>
      <c r="H2296" s="12" t="s">
        <v>159</v>
      </c>
      <c r="I2296" s="12" t="s">
        <v>1352</v>
      </c>
      <c r="J2296" s="12" t="s">
        <v>1353</v>
      </c>
      <c r="K2296" s="12">
        <v>510954011</v>
      </c>
      <c r="L2296" s="12" t="s">
        <v>116</v>
      </c>
      <c r="M2296" s="12">
        <v>3.8</v>
      </c>
      <c r="N2296" s="12" t="s">
        <v>52</v>
      </c>
      <c r="O2296" s="12">
        <v>6</v>
      </c>
      <c r="P2296" s="12" t="s">
        <v>163</v>
      </c>
      <c r="Q2296" s="12">
        <v>182</v>
      </c>
      <c r="R2296" s="12" t="s">
        <v>54</v>
      </c>
      <c r="S2296" s="12" t="s">
        <v>134</v>
      </c>
      <c r="T2296" s="12" t="s">
        <v>135</v>
      </c>
      <c r="U2296" s="12" t="s">
        <v>94</v>
      </c>
      <c r="V2296" s="12" t="s">
        <v>58</v>
      </c>
      <c r="W2296" s="12" t="s">
        <v>95</v>
      </c>
      <c r="X2296" s="12" t="b">
        <v>0</v>
      </c>
      <c r="Y2296" s="12" t="b">
        <v>0</v>
      </c>
      <c r="Z2296" s="12" t="e">
        <v>#N/A</v>
      </c>
      <c r="AA2296" s="12">
        <v>0.69159999999999999</v>
      </c>
      <c r="AB2296" s="12">
        <v>0</v>
      </c>
      <c r="AC2296" s="12" t="s">
        <v>989</v>
      </c>
      <c r="AD2296" s="12" t="s">
        <v>1352</v>
      </c>
      <c r="AE2296" s="12" t="s">
        <v>1353</v>
      </c>
      <c r="AF2296" s="12" t="s">
        <v>1010</v>
      </c>
      <c r="AG2296" s="12" t="s">
        <v>6</v>
      </c>
      <c r="AH2296" s="12" t="b">
        <v>0</v>
      </c>
      <c r="AI2296" s="12" t="s">
        <v>60</v>
      </c>
      <c r="AJ2296" s="12" t="s">
        <v>827</v>
      </c>
      <c r="AK2296" s="12" t="s">
        <v>147</v>
      </c>
      <c r="AL2296" s="12" t="s">
        <v>1041</v>
      </c>
      <c r="AM2296" s="12" t="s">
        <v>64</v>
      </c>
      <c r="AN2296" s="15" t="e">
        <v>#N/A</v>
      </c>
      <c r="AO2296" t="str">
        <f>RIGHT('CMO Input'!$T2296,(LEN('CMO Input'!$T2296)-FIND(" ",'CMO Input'!$T2296,1)))</f>
        <v>6-7”</v>
      </c>
      <c r="AP2296">
        <f>'CMO Input'!$O2296</f>
        <v>6</v>
      </c>
      <c r="AR2296" t="str">
        <f>Table2[[#This Row],[Policy / Non Policy]]</f>
        <v>Policy</v>
      </c>
      <c r="AS2296" t="str">
        <f>'CMO Input'!$U2296</f>
        <v>Tier 1</v>
      </c>
      <c r="AT2296" t="str">
        <f>'CMO Input'!$P2296</f>
        <v>SI</v>
      </c>
      <c r="AU2296" t="str" cm="1">
        <f t="array" ref="AU22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96" s="8" t="str">
        <f>TEXT('CMO Input'!$D2296,"MMM-YY")</f>
        <v>September</v>
      </c>
    </row>
    <row r="2297" spans="1:48" x14ac:dyDescent="0.25">
      <c r="A2297" s="16">
        <v>510951846</v>
      </c>
      <c r="B2297" s="16" t="s">
        <v>180</v>
      </c>
      <c r="C2297" s="16" t="s">
        <v>989</v>
      </c>
      <c r="D2297" s="16" t="s">
        <v>157</v>
      </c>
      <c r="E2297" s="17">
        <v>27</v>
      </c>
      <c r="F2297" s="16" t="s">
        <v>46</v>
      </c>
      <c r="G2297" s="17" t="s">
        <v>1348</v>
      </c>
      <c r="H2297" s="16" t="s">
        <v>159</v>
      </c>
      <c r="I2297" s="16" t="s">
        <v>1312</v>
      </c>
      <c r="J2297" s="16" t="s">
        <v>1354</v>
      </c>
      <c r="K2297" s="16">
        <v>510951846</v>
      </c>
      <c r="L2297" s="16" t="s">
        <v>116</v>
      </c>
      <c r="M2297" s="16">
        <v>5</v>
      </c>
      <c r="N2297" s="16" t="s">
        <v>52</v>
      </c>
      <c r="O2297" s="16">
        <v>4</v>
      </c>
      <c r="P2297" s="16" t="s">
        <v>163</v>
      </c>
      <c r="Q2297" s="16">
        <v>80</v>
      </c>
      <c r="R2297" s="16" t="s">
        <v>54</v>
      </c>
      <c r="S2297" s="16" t="s">
        <v>117</v>
      </c>
      <c r="T2297" s="16" t="s">
        <v>118</v>
      </c>
      <c r="U2297" s="16" t="s">
        <v>94</v>
      </c>
      <c r="V2297" s="16" t="s">
        <v>58</v>
      </c>
      <c r="W2297" s="16" t="s">
        <v>95</v>
      </c>
      <c r="X2297" s="16" t="b">
        <v>0</v>
      </c>
      <c r="Y2297" s="16" t="b">
        <v>0</v>
      </c>
      <c r="Z2297" s="16" t="e">
        <v>#N/A</v>
      </c>
      <c r="AA2297" s="16">
        <v>0.4</v>
      </c>
      <c r="AB2297" s="16">
        <v>0</v>
      </c>
      <c r="AC2297" s="16" t="s">
        <v>989</v>
      </c>
      <c r="AD2297" s="16" t="s">
        <v>1312</v>
      </c>
      <c r="AE2297" s="16" t="s">
        <v>1354</v>
      </c>
      <c r="AF2297" s="16" t="s">
        <v>1010</v>
      </c>
      <c r="AG2297" s="16" t="s">
        <v>6</v>
      </c>
      <c r="AH2297" s="16" t="b">
        <v>0</v>
      </c>
      <c r="AI2297" s="16" t="s">
        <v>60</v>
      </c>
      <c r="AJ2297" s="16" t="s">
        <v>827</v>
      </c>
      <c r="AK2297" s="16" t="s">
        <v>147</v>
      </c>
      <c r="AL2297" s="16" t="s">
        <v>1074</v>
      </c>
      <c r="AM2297" s="16" t="s">
        <v>64</v>
      </c>
      <c r="AN2297" s="19" t="e">
        <v>#N/A</v>
      </c>
      <c r="AO2297" t="str">
        <f>RIGHT('CMO Input'!$T2297,(LEN('CMO Input'!$T2297)-FIND(" ",'CMO Input'!$T2297,1)))</f>
        <v>4-5”</v>
      </c>
      <c r="AP2297">
        <f>'CMO Input'!$O2297</f>
        <v>4</v>
      </c>
      <c r="AR2297" t="str">
        <f>Table2[[#This Row],[Policy / Non Policy]]</f>
        <v>Policy</v>
      </c>
      <c r="AS2297" t="str">
        <f>'CMO Input'!$U2297</f>
        <v>Tier 1</v>
      </c>
      <c r="AT2297" t="str">
        <f>'CMO Input'!$P2297</f>
        <v>SI</v>
      </c>
      <c r="AU2297" t="str" cm="1">
        <f t="array" ref="AU22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97" s="8" t="str">
        <f>TEXT('CMO Input'!$D2297,"MMM-YY")</f>
        <v>September</v>
      </c>
    </row>
    <row r="2298" spans="1:48" x14ac:dyDescent="0.25">
      <c r="A2298" s="12">
        <v>510868995</v>
      </c>
      <c r="B2298" s="12" t="s">
        <v>180</v>
      </c>
      <c r="C2298" s="12" t="s">
        <v>989</v>
      </c>
      <c r="D2298" s="12" t="s">
        <v>157</v>
      </c>
      <c r="E2298" s="13">
        <v>27</v>
      </c>
      <c r="F2298" s="12" t="s">
        <v>46</v>
      </c>
      <c r="G2298" s="13" t="s">
        <v>1348</v>
      </c>
      <c r="H2298" s="12" t="s">
        <v>1200</v>
      </c>
      <c r="I2298" s="12" t="s">
        <v>1301</v>
      </c>
      <c r="J2298" s="12" t="s">
        <v>1338</v>
      </c>
      <c r="K2298" s="12">
        <v>510868995</v>
      </c>
      <c r="L2298" s="12" t="s">
        <v>116</v>
      </c>
      <c r="M2298" s="12">
        <v>61.1</v>
      </c>
      <c r="N2298" s="12" t="s">
        <v>52</v>
      </c>
      <c r="O2298" s="12">
        <v>4</v>
      </c>
      <c r="P2298" s="12" t="s">
        <v>163</v>
      </c>
      <c r="Q2298" s="12">
        <v>162</v>
      </c>
      <c r="R2298" s="12" t="s">
        <v>54</v>
      </c>
      <c r="S2298" s="12" t="s">
        <v>117</v>
      </c>
      <c r="T2298" s="12" t="s">
        <v>118</v>
      </c>
      <c r="U2298" s="12" t="s">
        <v>94</v>
      </c>
      <c r="V2298" s="12" t="s">
        <v>58</v>
      </c>
      <c r="W2298" s="12" t="s">
        <v>95</v>
      </c>
      <c r="X2298" s="12" t="b">
        <v>0</v>
      </c>
      <c r="Y2298" s="12" t="b">
        <v>0</v>
      </c>
      <c r="Z2298" s="12" t="e">
        <v>#N/A</v>
      </c>
      <c r="AA2298" s="12">
        <v>9.898200000000001</v>
      </c>
      <c r="AB2298" s="12">
        <v>0</v>
      </c>
      <c r="AC2298" s="12" t="s">
        <v>989</v>
      </c>
      <c r="AD2298" s="12" t="s">
        <v>1301</v>
      </c>
      <c r="AE2298" s="12" t="s">
        <v>1338</v>
      </c>
      <c r="AF2298" s="12" t="s">
        <v>1018</v>
      </c>
      <c r="AG2298" s="12" t="s">
        <v>6</v>
      </c>
      <c r="AH2298" s="12" t="b">
        <v>0</v>
      </c>
      <c r="AI2298" s="12" t="s">
        <v>60</v>
      </c>
      <c r="AJ2298" s="12" t="s">
        <v>827</v>
      </c>
      <c r="AK2298" s="12" t="s">
        <v>147</v>
      </c>
      <c r="AL2298" s="12" t="s">
        <v>1303</v>
      </c>
      <c r="AM2298" s="12" t="s">
        <v>64</v>
      </c>
      <c r="AN2298" s="15" t="e">
        <v>#N/A</v>
      </c>
      <c r="AO2298" t="str">
        <f>RIGHT('CMO Input'!$T2298,(LEN('CMO Input'!$T2298)-FIND(" ",'CMO Input'!$T2298,1)))</f>
        <v>4-5”</v>
      </c>
      <c r="AP2298">
        <f>'CMO Input'!$O2298</f>
        <v>4</v>
      </c>
      <c r="AR2298" t="str">
        <f>Table2[[#This Row],[Policy / Non Policy]]</f>
        <v>Policy</v>
      </c>
      <c r="AS2298" t="str">
        <f>'CMO Input'!$U2298</f>
        <v>Tier 1</v>
      </c>
      <c r="AT2298" t="str">
        <f>'CMO Input'!$P2298</f>
        <v>SI</v>
      </c>
      <c r="AU2298" t="str" cm="1">
        <f t="array" ref="AU22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298" s="8" t="str">
        <f>TEXT('CMO Input'!$D2298,"MMM-YY")</f>
        <v>September</v>
      </c>
    </row>
    <row r="2299" spans="1:48" x14ac:dyDescent="0.25">
      <c r="A2299" s="16">
        <v>510815404</v>
      </c>
      <c r="B2299" s="16" t="s">
        <v>180</v>
      </c>
      <c r="C2299" s="16" t="s">
        <v>989</v>
      </c>
      <c r="D2299" s="16" t="s">
        <v>157</v>
      </c>
      <c r="E2299" s="17">
        <v>27</v>
      </c>
      <c r="F2299" s="16" t="s">
        <v>46</v>
      </c>
      <c r="G2299" s="17" t="s">
        <v>1348</v>
      </c>
      <c r="H2299" s="16" t="s">
        <v>1200</v>
      </c>
      <c r="I2299" s="16" t="s">
        <v>1355</v>
      </c>
      <c r="J2299" s="16" t="s">
        <v>1356</v>
      </c>
      <c r="K2299" s="16">
        <v>510815404</v>
      </c>
      <c r="L2299" s="16" t="s">
        <v>116</v>
      </c>
      <c r="M2299" s="16">
        <v>4.5999999999999996</v>
      </c>
      <c r="N2299" s="16" t="s">
        <v>52</v>
      </c>
      <c r="O2299" s="16">
        <v>6</v>
      </c>
      <c r="P2299" s="16" t="s">
        <v>163</v>
      </c>
      <c r="Q2299" s="16">
        <v>150</v>
      </c>
      <c r="R2299" s="16" t="s">
        <v>54</v>
      </c>
      <c r="S2299" s="16" t="s">
        <v>134</v>
      </c>
      <c r="T2299" s="16" t="s">
        <v>135</v>
      </c>
      <c r="U2299" s="16" t="s">
        <v>94</v>
      </c>
      <c r="V2299" s="16" t="s">
        <v>58</v>
      </c>
      <c r="W2299" s="16" t="s">
        <v>95</v>
      </c>
      <c r="X2299" s="16" t="b">
        <v>0</v>
      </c>
      <c r="Y2299" s="16" t="b">
        <v>0</v>
      </c>
      <c r="Z2299" s="16" t="e">
        <v>#N/A</v>
      </c>
      <c r="AA2299" s="16">
        <v>0.69</v>
      </c>
      <c r="AB2299" s="16">
        <v>0</v>
      </c>
      <c r="AC2299" s="16" t="s">
        <v>989</v>
      </c>
      <c r="AD2299" s="16" t="s">
        <v>1355</v>
      </c>
      <c r="AE2299" s="16" t="s">
        <v>1356</v>
      </c>
      <c r="AF2299" s="16" t="s">
        <v>1018</v>
      </c>
      <c r="AG2299" s="16" t="s">
        <v>6</v>
      </c>
      <c r="AH2299" s="16" t="b">
        <v>0</v>
      </c>
      <c r="AI2299" s="16" t="s">
        <v>60</v>
      </c>
      <c r="AJ2299" s="16" t="s">
        <v>827</v>
      </c>
      <c r="AK2299" s="16" t="s">
        <v>147</v>
      </c>
      <c r="AL2299" s="16" t="s">
        <v>1357</v>
      </c>
      <c r="AM2299" s="16" t="s">
        <v>64</v>
      </c>
      <c r="AN2299" s="19" t="e">
        <v>#N/A</v>
      </c>
      <c r="AO2299" t="str">
        <f>RIGHT('CMO Input'!$T2299,(LEN('CMO Input'!$T2299)-FIND(" ",'CMO Input'!$T2299,1)))</f>
        <v>6-7”</v>
      </c>
      <c r="AP2299">
        <f>'CMO Input'!$O2299</f>
        <v>6</v>
      </c>
      <c r="AR2299" t="str">
        <f>Table2[[#This Row],[Policy / Non Policy]]</f>
        <v>Policy</v>
      </c>
      <c r="AS2299" t="str">
        <f>'CMO Input'!$U2299</f>
        <v>Tier 1</v>
      </c>
      <c r="AT2299" t="str">
        <f>'CMO Input'!$P2299</f>
        <v>SI</v>
      </c>
      <c r="AU2299" t="str" cm="1">
        <f t="array" ref="AU22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299" s="8" t="str">
        <f>TEXT('CMO Input'!$D2299,"MMM-YY")</f>
        <v>September</v>
      </c>
    </row>
    <row r="2300" spans="1:48" x14ac:dyDescent="0.25">
      <c r="A2300" s="12">
        <v>510888828</v>
      </c>
      <c r="B2300" s="12" t="s">
        <v>180</v>
      </c>
      <c r="C2300" s="12" t="s">
        <v>989</v>
      </c>
      <c r="D2300" s="12" t="s">
        <v>157</v>
      </c>
      <c r="E2300" s="13">
        <v>27</v>
      </c>
      <c r="F2300" s="12" t="s">
        <v>46</v>
      </c>
      <c r="G2300" s="13" t="s">
        <v>1044</v>
      </c>
      <c r="H2300" s="12" t="s">
        <v>1204</v>
      </c>
      <c r="I2300" s="12" t="s">
        <v>1286</v>
      </c>
      <c r="J2300" s="12" t="s">
        <v>1288</v>
      </c>
      <c r="K2300" s="12">
        <v>510888828</v>
      </c>
      <c r="L2300" s="12" t="s">
        <v>116</v>
      </c>
      <c r="M2300" s="12">
        <v>0</v>
      </c>
      <c r="N2300" s="12" t="s">
        <v>52</v>
      </c>
      <c r="O2300" s="12">
        <v>100</v>
      </c>
      <c r="P2300" s="12" t="s">
        <v>91</v>
      </c>
      <c r="Q2300" s="12">
        <v>3</v>
      </c>
      <c r="R2300" s="12" t="s">
        <v>220</v>
      </c>
      <c r="S2300" s="12" t="s">
        <v>221</v>
      </c>
      <c r="T2300" s="12" t="s">
        <v>118</v>
      </c>
      <c r="U2300" s="12" t="s">
        <v>94</v>
      </c>
      <c r="V2300" s="12" t="s">
        <v>58</v>
      </c>
      <c r="W2300" s="12" t="s">
        <v>95</v>
      </c>
      <c r="X2300" s="12" t="b">
        <v>0</v>
      </c>
      <c r="Y2300" s="12" t="b">
        <v>0</v>
      </c>
      <c r="Z2300" s="12" t="e">
        <v>#N/A</v>
      </c>
      <c r="AA2300" s="12">
        <v>0</v>
      </c>
      <c r="AB2300" s="12">
        <v>0</v>
      </c>
      <c r="AC2300" s="12" t="s">
        <v>989</v>
      </c>
      <c r="AD2300" s="12" t="s">
        <v>1286</v>
      </c>
      <c r="AE2300" s="12" t="s">
        <v>1288</v>
      </c>
      <c r="AF2300" s="12" t="s">
        <v>1046</v>
      </c>
      <c r="AG2300" s="12" t="s">
        <v>6</v>
      </c>
      <c r="AH2300" s="12" t="b">
        <v>0</v>
      </c>
      <c r="AI2300" s="12" t="s">
        <v>60</v>
      </c>
      <c r="AJ2300" s="12" t="s">
        <v>166</v>
      </c>
      <c r="AK2300" s="12" t="s">
        <v>147</v>
      </c>
      <c r="AL2300" s="12" t="s">
        <v>1090</v>
      </c>
      <c r="AM2300" s="12" t="e">
        <v>#N/A</v>
      </c>
      <c r="AN2300" s="15" t="e">
        <v>#N/A</v>
      </c>
      <c r="AO2300" t="str">
        <f>RIGHT('CMO Input'!$T2300,(LEN('CMO Input'!$T2300)-FIND(" ",'CMO Input'!$T2300,1)))</f>
        <v>4-5”</v>
      </c>
      <c r="AP2300">
        <f>'CMO Input'!$O2300</f>
        <v>100</v>
      </c>
      <c r="AR2300" t="str">
        <f>Table2[[#This Row],[Policy / Non Policy]]</f>
        <v>Policy</v>
      </c>
      <c r="AS2300" t="str">
        <f>'CMO Input'!$U2300</f>
        <v>Tier 1</v>
      </c>
      <c r="AT2300" t="str">
        <f>'CMO Input'!$P2300</f>
        <v>DI</v>
      </c>
      <c r="AU2300" t="str" cm="1">
        <f t="array" ref="AU23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00" s="8" t="str">
        <f>TEXT('CMO Input'!$D2300,"MMM-YY")</f>
        <v>September</v>
      </c>
    </row>
    <row r="2301" spans="1:48" x14ac:dyDescent="0.25">
      <c r="A2301" s="16">
        <v>510926849</v>
      </c>
      <c r="B2301" s="16" t="s">
        <v>180</v>
      </c>
      <c r="C2301" s="16" t="s">
        <v>989</v>
      </c>
      <c r="D2301" s="16" t="s">
        <v>157</v>
      </c>
      <c r="E2301" s="17">
        <v>27</v>
      </c>
      <c r="F2301" s="16" t="s">
        <v>46</v>
      </c>
      <c r="G2301" s="17" t="s">
        <v>1044</v>
      </c>
      <c r="H2301" s="16" t="s">
        <v>1204</v>
      </c>
      <c r="I2301" s="16" t="s">
        <v>1286</v>
      </c>
      <c r="J2301" s="16" t="s">
        <v>1288</v>
      </c>
      <c r="K2301" s="16">
        <v>510926849</v>
      </c>
      <c r="L2301" s="16" t="s">
        <v>116</v>
      </c>
      <c r="M2301" s="16">
        <v>0</v>
      </c>
      <c r="N2301" s="16" t="s">
        <v>52</v>
      </c>
      <c r="O2301" s="16">
        <v>4</v>
      </c>
      <c r="P2301" s="16" t="s">
        <v>91</v>
      </c>
      <c r="Q2301" s="16">
        <v>125</v>
      </c>
      <c r="R2301" s="16" t="s">
        <v>54</v>
      </c>
      <c r="S2301" s="16" t="s">
        <v>117</v>
      </c>
      <c r="T2301" s="16" t="s">
        <v>118</v>
      </c>
      <c r="U2301" s="16" t="s">
        <v>94</v>
      </c>
      <c r="V2301" s="16" t="s">
        <v>58</v>
      </c>
      <c r="W2301" s="16" t="s">
        <v>95</v>
      </c>
      <c r="X2301" s="16" t="b">
        <v>0</v>
      </c>
      <c r="Y2301" s="16" t="b">
        <v>0</v>
      </c>
      <c r="Z2301" s="16" t="e">
        <v>#N/A</v>
      </c>
      <c r="AA2301" s="16">
        <v>0</v>
      </c>
      <c r="AB2301" s="16">
        <v>0</v>
      </c>
      <c r="AC2301" s="16" t="s">
        <v>989</v>
      </c>
      <c r="AD2301" s="16" t="s">
        <v>1286</v>
      </c>
      <c r="AE2301" s="16" t="s">
        <v>1288</v>
      </c>
      <c r="AF2301" s="16" t="s">
        <v>1046</v>
      </c>
      <c r="AG2301" s="16" t="s">
        <v>6</v>
      </c>
      <c r="AH2301" s="16" t="b">
        <v>0</v>
      </c>
      <c r="AI2301" s="16" t="s">
        <v>60</v>
      </c>
      <c r="AJ2301" s="16" t="s">
        <v>166</v>
      </c>
      <c r="AK2301" s="16" t="s">
        <v>147</v>
      </c>
      <c r="AL2301" s="16" t="s">
        <v>1090</v>
      </c>
      <c r="AM2301" s="16" t="s">
        <v>64</v>
      </c>
      <c r="AN2301" s="19" t="e">
        <v>#N/A</v>
      </c>
      <c r="AO2301" t="str">
        <f>RIGHT('CMO Input'!$T2301,(LEN('CMO Input'!$T2301)-FIND(" ",'CMO Input'!$T2301,1)))</f>
        <v>4-5”</v>
      </c>
      <c r="AP2301">
        <f>'CMO Input'!$O2301</f>
        <v>4</v>
      </c>
      <c r="AR2301" t="str">
        <f>Table2[[#This Row],[Policy / Non Policy]]</f>
        <v>Policy</v>
      </c>
      <c r="AS2301" t="str">
        <f>'CMO Input'!$U2301</f>
        <v>Tier 1</v>
      </c>
      <c r="AT2301" t="str">
        <f>'CMO Input'!$P2301</f>
        <v>DI</v>
      </c>
      <c r="AU2301" t="str" cm="1">
        <f t="array" ref="AU23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01" s="8" t="str">
        <f>TEXT('CMO Input'!$D2301,"MMM-YY")</f>
        <v>September</v>
      </c>
    </row>
    <row r="2302" spans="1:48" x14ac:dyDescent="0.25">
      <c r="A2302" s="12">
        <v>510926850</v>
      </c>
      <c r="B2302" s="12" t="s">
        <v>180</v>
      </c>
      <c r="C2302" s="12" t="s">
        <v>989</v>
      </c>
      <c r="D2302" s="12" t="s">
        <v>157</v>
      </c>
      <c r="E2302" s="13">
        <v>27</v>
      </c>
      <c r="F2302" s="12" t="s">
        <v>46</v>
      </c>
      <c r="G2302" s="13" t="s">
        <v>1044</v>
      </c>
      <c r="H2302" s="12" t="s">
        <v>1204</v>
      </c>
      <c r="I2302" s="12" t="s">
        <v>1286</v>
      </c>
      <c r="J2302" s="12" t="s">
        <v>1288</v>
      </c>
      <c r="K2302" s="12">
        <v>510926850</v>
      </c>
      <c r="L2302" s="12" t="s">
        <v>116</v>
      </c>
      <c r="M2302" s="12">
        <v>0</v>
      </c>
      <c r="N2302" s="12" t="s">
        <v>52</v>
      </c>
      <c r="O2302" s="12">
        <v>4</v>
      </c>
      <c r="P2302" s="12" t="s">
        <v>91</v>
      </c>
      <c r="Q2302" s="12">
        <v>30</v>
      </c>
      <c r="R2302" s="12" t="s">
        <v>54</v>
      </c>
      <c r="S2302" s="12" t="s">
        <v>117</v>
      </c>
      <c r="T2302" s="12" t="s">
        <v>118</v>
      </c>
      <c r="U2302" s="12" t="s">
        <v>94</v>
      </c>
      <c r="V2302" s="12" t="s">
        <v>58</v>
      </c>
      <c r="W2302" s="12" t="s">
        <v>95</v>
      </c>
      <c r="X2302" s="12" t="b">
        <v>0</v>
      </c>
      <c r="Y2302" s="12" t="b">
        <v>0</v>
      </c>
      <c r="Z2302" s="12" t="e">
        <v>#N/A</v>
      </c>
      <c r="AA2302" s="12">
        <v>0</v>
      </c>
      <c r="AB2302" s="12">
        <v>0</v>
      </c>
      <c r="AC2302" s="12" t="s">
        <v>989</v>
      </c>
      <c r="AD2302" s="12" t="s">
        <v>1286</v>
      </c>
      <c r="AE2302" s="12" t="s">
        <v>1288</v>
      </c>
      <c r="AF2302" s="12" t="s">
        <v>1046</v>
      </c>
      <c r="AG2302" s="12" t="s">
        <v>6</v>
      </c>
      <c r="AH2302" s="12" t="b">
        <v>0</v>
      </c>
      <c r="AI2302" s="12" t="s">
        <v>60</v>
      </c>
      <c r="AJ2302" s="12" t="s">
        <v>166</v>
      </c>
      <c r="AK2302" s="12" t="s">
        <v>147</v>
      </c>
      <c r="AL2302" s="12" t="s">
        <v>1090</v>
      </c>
      <c r="AM2302" s="12" t="s">
        <v>64</v>
      </c>
      <c r="AN2302" s="15" t="e">
        <v>#N/A</v>
      </c>
      <c r="AO2302" t="str">
        <f>RIGHT('CMO Input'!$T2302,(LEN('CMO Input'!$T2302)-FIND(" ",'CMO Input'!$T2302,1)))</f>
        <v>4-5”</v>
      </c>
      <c r="AP2302">
        <f>'CMO Input'!$O2302</f>
        <v>4</v>
      </c>
      <c r="AR2302" t="str">
        <f>Table2[[#This Row],[Policy / Non Policy]]</f>
        <v>Policy</v>
      </c>
      <c r="AS2302" t="str">
        <f>'CMO Input'!$U2302</f>
        <v>Tier 1</v>
      </c>
      <c r="AT2302" t="str">
        <f>'CMO Input'!$P2302</f>
        <v>DI</v>
      </c>
      <c r="AU2302" t="str" cm="1">
        <f t="array" ref="AU23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02" s="8" t="str">
        <f>TEXT('CMO Input'!$D2302,"MMM-YY")</f>
        <v>September</v>
      </c>
    </row>
    <row r="2303" spans="1:48" x14ac:dyDescent="0.25">
      <c r="A2303" s="16">
        <v>510926851</v>
      </c>
      <c r="B2303" s="16" t="s">
        <v>180</v>
      </c>
      <c r="C2303" s="16" t="s">
        <v>989</v>
      </c>
      <c r="D2303" s="16" t="s">
        <v>157</v>
      </c>
      <c r="E2303" s="17">
        <v>27</v>
      </c>
      <c r="F2303" s="16" t="s">
        <v>46</v>
      </c>
      <c r="G2303" s="17" t="s">
        <v>1044</v>
      </c>
      <c r="H2303" s="16" t="s">
        <v>1204</v>
      </c>
      <c r="I2303" s="16" t="s">
        <v>1286</v>
      </c>
      <c r="J2303" s="16" t="s">
        <v>1288</v>
      </c>
      <c r="K2303" s="16">
        <v>510926851</v>
      </c>
      <c r="L2303" s="16" t="s">
        <v>116</v>
      </c>
      <c r="M2303" s="16">
        <v>0</v>
      </c>
      <c r="N2303" s="16" t="s">
        <v>52</v>
      </c>
      <c r="O2303" s="16">
        <v>4</v>
      </c>
      <c r="P2303" s="16" t="s">
        <v>91</v>
      </c>
      <c r="Q2303" s="16">
        <v>106</v>
      </c>
      <c r="R2303" s="16" t="s">
        <v>54</v>
      </c>
      <c r="S2303" s="16" t="s">
        <v>117</v>
      </c>
      <c r="T2303" s="16" t="s">
        <v>118</v>
      </c>
      <c r="U2303" s="16" t="s">
        <v>94</v>
      </c>
      <c r="V2303" s="16" t="s">
        <v>58</v>
      </c>
      <c r="W2303" s="16" t="s">
        <v>95</v>
      </c>
      <c r="X2303" s="16" t="b">
        <v>0</v>
      </c>
      <c r="Y2303" s="16" t="b">
        <v>0</v>
      </c>
      <c r="Z2303" s="16" t="e">
        <v>#N/A</v>
      </c>
      <c r="AA2303" s="16">
        <v>0</v>
      </c>
      <c r="AB2303" s="16">
        <v>0</v>
      </c>
      <c r="AC2303" s="16" t="s">
        <v>989</v>
      </c>
      <c r="AD2303" s="16" t="s">
        <v>1286</v>
      </c>
      <c r="AE2303" s="16" t="s">
        <v>1288</v>
      </c>
      <c r="AF2303" s="16" t="s">
        <v>1046</v>
      </c>
      <c r="AG2303" s="16" t="s">
        <v>6</v>
      </c>
      <c r="AH2303" s="16" t="b">
        <v>0</v>
      </c>
      <c r="AI2303" s="16" t="s">
        <v>60</v>
      </c>
      <c r="AJ2303" s="16" t="s">
        <v>166</v>
      </c>
      <c r="AK2303" s="16" t="s">
        <v>147</v>
      </c>
      <c r="AL2303" s="16" t="s">
        <v>1090</v>
      </c>
      <c r="AM2303" s="16" t="s">
        <v>64</v>
      </c>
      <c r="AN2303" s="19" t="e">
        <v>#N/A</v>
      </c>
      <c r="AO2303" t="str">
        <f>RIGHT('CMO Input'!$T2303,(LEN('CMO Input'!$T2303)-FIND(" ",'CMO Input'!$T2303,1)))</f>
        <v>4-5”</v>
      </c>
      <c r="AP2303">
        <f>'CMO Input'!$O2303</f>
        <v>4</v>
      </c>
      <c r="AR2303" t="str">
        <f>Table2[[#This Row],[Policy / Non Policy]]</f>
        <v>Policy</v>
      </c>
      <c r="AS2303" t="str">
        <f>'CMO Input'!$U2303</f>
        <v>Tier 1</v>
      </c>
      <c r="AT2303" t="str">
        <f>'CMO Input'!$P2303</f>
        <v>DI</v>
      </c>
      <c r="AU2303" t="str" cm="1">
        <f t="array" ref="AU23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03" s="8" t="str">
        <f>TEXT('CMO Input'!$D2303,"MMM-YY")</f>
        <v>September</v>
      </c>
    </row>
    <row r="2304" spans="1:48" x14ac:dyDescent="0.25">
      <c r="A2304" s="12">
        <v>220001244906</v>
      </c>
      <c r="B2304" s="12" t="s">
        <v>180</v>
      </c>
      <c r="C2304" s="12" t="s">
        <v>989</v>
      </c>
      <c r="D2304" s="12" t="s">
        <v>157</v>
      </c>
      <c r="E2304" s="13">
        <v>27</v>
      </c>
      <c r="F2304" s="12" t="s">
        <v>46</v>
      </c>
      <c r="G2304" s="13" t="s">
        <v>1187</v>
      </c>
      <c r="H2304" s="12" t="s">
        <v>1200</v>
      </c>
      <c r="I2304" s="12" t="s">
        <v>1112</v>
      </c>
      <c r="J2304" s="12" t="s">
        <v>1319</v>
      </c>
      <c r="K2304" s="12">
        <v>220001244906</v>
      </c>
      <c r="L2304" s="12" t="s">
        <v>116</v>
      </c>
      <c r="M2304" s="12">
        <v>2.1</v>
      </c>
      <c r="N2304" s="12" t="s">
        <v>52</v>
      </c>
      <c r="O2304" s="12">
        <v>6</v>
      </c>
      <c r="P2304" s="12" t="s">
        <v>163</v>
      </c>
      <c r="Q2304" s="12">
        <v>100</v>
      </c>
      <c r="R2304" s="12" t="s">
        <v>54</v>
      </c>
      <c r="S2304" s="12" t="s">
        <v>134</v>
      </c>
      <c r="T2304" s="12" t="s">
        <v>135</v>
      </c>
      <c r="U2304" s="12" t="s">
        <v>94</v>
      </c>
      <c r="V2304" s="12" t="s">
        <v>58</v>
      </c>
      <c r="W2304" s="12" t="s">
        <v>95</v>
      </c>
      <c r="X2304" s="12" t="b">
        <v>0</v>
      </c>
      <c r="Y2304" s="12" t="b">
        <v>0</v>
      </c>
      <c r="Z2304" s="12" t="e">
        <v>#N/A</v>
      </c>
      <c r="AA2304" s="12">
        <v>0.21000000000000002</v>
      </c>
      <c r="AB2304" s="12">
        <v>0</v>
      </c>
      <c r="AC2304" s="12" t="s">
        <v>989</v>
      </c>
      <c r="AD2304" s="12" t="s">
        <v>1112</v>
      </c>
      <c r="AE2304" s="12" t="s">
        <v>1319</v>
      </c>
      <c r="AF2304" s="12" t="s">
        <v>996</v>
      </c>
      <c r="AG2304" s="12" t="s">
        <v>6</v>
      </c>
      <c r="AH2304" s="12" t="b">
        <v>0</v>
      </c>
      <c r="AI2304" s="12" t="s">
        <v>60</v>
      </c>
      <c r="AJ2304" s="12" t="s">
        <v>61</v>
      </c>
      <c r="AK2304" s="12" t="s">
        <v>147</v>
      </c>
      <c r="AL2304" s="12" t="s">
        <v>153</v>
      </c>
      <c r="AM2304" s="12" t="s">
        <v>64</v>
      </c>
      <c r="AN2304" s="15" t="e">
        <v>#N/A</v>
      </c>
      <c r="AO2304" t="str">
        <f>RIGHT('CMO Input'!$T2304,(LEN('CMO Input'!$T2304)-FIND(" ",'CMO Input'!$T2304,1)))</f>
        <v>6-7”</v>
      </c>
      <c r="AP2304">
        <f>'CMO Input'!$O2304</f>
        <v>6</v>
      </c>
      <c r="AR2304" t="str">
        <f>Table2[[#This Row],[Policy / Non Policy]]</f>
        <v>Policy</v>
      </c>
      <c r="AS2304" t="str">
        <f>'CMO Input'!$U2304</f>
        <v>Tier 1</v>
      </c>
      <c r="AT2304" t="str">
        <f>'CMO Input'!$P2304</f>
        <v>SI</v>
      </c>
      <c r="AU2304" t="str" cm="1">
        <f t="array" ref="AU23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04" s="8" t="str">
        <f>TEXT('CMO Input'!$D2304,"MMM-YY")</f>
        <v>September</v>
      </c>
    </row>
    <row r="2305" spans="1:48" x14ac:dyDescent="0.25">
      <c r="A2305" s="16">
        <v>510778940</v>
      </c>
      <c r="B2305" s="16" t="s">
        <v>180</v>
      </c>
      <c r="C2305" s="16" t="s">
        <v>989</v>
      </c>
      <c r="D2305" s="16" t="s">
        <v>157</v>
      </c>
      <c r="E2305" s="17">
        <v>27</v>
      </c>
      <c r="F2305" s="16" t="s">
        <v>46</v>
      </c>
      <c r="G2305" s="17" t="s">
        <v>1187</v>
      </c>
      <c r="H2305" s="16" t="s">
        <v>173</v>
      </c>
      <c r="I2305" s="16" t="s">
        <v>1250</v>
      </c>
      <c r="J2305" s="16" t="s">
        <v>1342</v>
      </c>
      <c r="K2305" s="16">
        <v>510778940</v>
      </c>
      <c r="L2305" s="16" t="s">
        <v>116</v>
      </c>
      <c r="M2305" s="16">
        <v>123.1</v>
      </c>
      <c r="N2305" s="16" t="s">
        <v>52</v>
      </c>
      <c r="O2305" s="16">
        <v>6</v>
      </c>
      <c r="P2305" s="16" t="s">
        <v>163</v>
      </c>
      <c r="Q2305" s="16">
        <v>93</v>
      </c>
      <c r="R2305" s="16" t="s">
        <v>54</v>
      </c>
      <c r="S2305" s="16" t="s">
        <v>134</v>
      </c>
      <c r="T2305" s="16" t="s">
        <v>135</v>
      </c>
      <c r="U2305" s="16" t="s">
        <v>94</v>
      </c>
      <c r="V2305" s="16" t="s">
        <v>58</v>
      </c>
      <c r="W2305" s="16" t="s">
        <v>95</v>
      </c>
      <c r="X2305" s="16" t="b">
        <v>0</v>
      </c>
      <c r="Y2305" s="16" t="b">
        <v>0</v>
      </c>
      <c r="Z2305" s="16" t="e">
        <v>#N/A</v>
      </c>
      <c r="AA2305" s="16">
        <v>11.4483</v>
      </c>
      <c r="AB2305" s="16">
        <v>0</v>
      </c>
      <c r="AC2305" s="16" t="s">
        <v>989</v>
      </c>
      <c r="AD2305" s="16" t="s">
        <v>1250</v>
      </c>
      <c r="AE2305" s="16" t="s">
        <v>1342</v>
      </c>
      <c r="AF2305" s="16" t="s">
        <v>996</v>
      </c>
      <c r="AG2305" s="16" t="s">
        <v>6</v>
      </c>
      <c r="AH2305" s="16" t="b">
        <v>0</v>
      </c>
      <c r="AI2305" s="16" t="s">
        <v>60</v>
      </c>
      <c r="AJ2305" s="16" t="s">
        <v>61</v>
      </c>
      <c r="AK2305" s="16" t="s">
        <v>147</v>
      </c>
      <c r="AL2305" s="16" t="s">
        <v>370</v>
      </c>
      <c r="AM2305" s="16" t="s">
        <v>64</v>
      </c>
      <c r="AN2305" s="19" t="e">
        <v>#N/A</v>
      </c>
      <c r="AO2305" t="str">
        <f>RIGHT('CMO Input'!$T2305,(LEN('CMO Input'!$T2305)-FIND(" ",'CMO Input'!$T2305,1)))</f>
        <v>6-7”</v>
      </c>
      <c r="AP2305">
        <f>'CMO Input'!$O2305</f>
        <v>6</v>
      </c>
      <c r="AR2305" t="str">
        <f>Table2[[#This Row],[Policy / Non Policy]]</f>
        <v>Policy</v>
      </c>
      <c r="AS2305" t="str">
        <f>'CMO Input'!$U2305</f>
        <v>Tier 1</v>
      </c>
      <c r="AT2305" t="str">
        <f>'CMO Input'!$P2305</f>
        <v>SI</v>
      </c>
      <c r="AU2305" t="str" cm="1">
        <f t="array" ref="AU23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05" s="8" t="str">
        <f>TEXT('CMO Input'!$D2305,"MMM-YY")</f>
        <v>September</v>
      </c>
    </row>
    <row r="2306" spans="1:48" x14ac:dyDescent="0.25">
      <c r="A2306" s="12">
        <v>510778942</v>
      </c>
      <c r="B2306" s="12" t="s">
        <v>180</v>
      </c>
      <c r="C2306" s="12" t="s">
        <v>989</v>
      </c>
      <c r="D2306" s="12" t="s">
        <v>157</v>
      </c>
      <c r="E2306" s="13">
        <v>27</v>
      </c>
      <c r="F2306" s="12" t="s">
        <v>46</v>
      </c>
      <c r="G2306" s="13" t="s">
        <v>1187</v>
      </c>
      <c r="H2306" s="12" t="s">
        <v>173</v>
      </c>
      <c r="I2306" s="12" t="s">
        <v>1250</v>
      </c>
      <c r="J2306" s="12" t="s">
        <v>1342</v>
      </c>
      <c r="K2306" s="12">
        <v>510778942</v>
      </c>
      <c r="L2306" s="12" t="s">
        <v>116</v>
      </c>
      <c r="M2306" s="12">
        <v>3.5</v>
      </c>
      <c r="N2306" s="12" t="s">
        <v>52</v>
      </c>
      <c r="O2306" s="12">
        <v>6</v>
      </c>
      <c r="P2306" s="12" t="s">
        <v>163</v>
      </c>
      <c r="Q2306" s="12">
        <v>131</v>
      </c>
      <c r="R2306" s="12" t="s">
        <v>54</v>
      </c>
      <c r="S2306" s="12" t="s">
        <v>134</v>
      </c>
      <c r="T2306" s="12" t="s">
        <v>135</v>
      </c>
      <c r="U2306" s="12" t="s">
        <v>94</v>
      </c>
      <c r="V2306" s="12" t="s">
        <v>58</v>
      </c>
      <c r="W2306" s="12" t="s">
        <v>95</v>
      </c>
      <c r="X2306" s="12" t="b">
        <v>0</v>
      </c>
      <c r="Y2306" s="12" t="b">
        <v>0</v>
      </c>
      <c r="Z2306" s="12" t="e">
        <v>#N/A</v>
      </c>
      <c r="AA2306" s="12">
        <v>0.45850000000000002</v>
      </c>
      <c r="AB2306" s="12">
        <v>0</v>
      </c>
      <c r="AC2306" s="12" t="s">
        <v>989</v>
      </c>
      <c r="AD2306" s="12" t="s">
        <v>1250</v>
      </c>
      <c r="AE2306" s="12" t="s">
        <v>1342</v>
      </c>
      <c r="AF2306" s="12" t="s">
        <v>996</v>
      </c>
      <c r="AG2306" s="12" t="s">
        <v>6</v>
      </c>
      <c r="AH2306" s="12" t="b">
        <v>0</v>
      </c>
      <c r="AI2306" s="12" t="s">
        <v>60</v>
      </c>
      <c r="AJ2306" s="12" t="s">
        <v>61</v>
      </c>
      <c r="AK2306" s="12" t="s">
        <v>147</v>
      </c>
      <c r="AL2306" s="12" t="s">
        <v>370</v>
      </c>
      <c r="AM2306" s="12" t="s">
        <v>64</v>
      </c>
      <c r="AN2306" s="15" t="e">
        <v>#N/A</v>
      </c>
      <c r="AO2306" t="str">
        <f>RIGHT('CMO Input'!$T2306,(LEN('CMO Input'!$T2306)-FIND(" ",'CMO Input'!$T2306,1)))</f>
        <v>6-7”</v>
      </c>
      <c r="AP2306">
        <f>'CMO Input'!$O2306</f>
        <v>6</v>
      </c>
      <c r="AR2306" t="str">
        <f>Table2[[#This Row],[Policy / Non Policy]]</f>
        <v>Policy</v>
      </c>
      <c r="AS2306" t="str">
        <f>'CMO Input'!$U2306</f>
        <v>Tier 1</v>
      </c>
      <c r="AT2306" t="str">
        <f>'CMO Input'!$P2306</f>
        <v>SI</v>
      </c>
      <c r="AU2306" t="str" cm="1">
        <f t="array" ref="AU23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06" s="8" t="str">
        <f>TEXT('CMO Input'!$D2306,"MMM-YY")</f>
        <v>September</v>
      </c>
    </row>
    <row r="2307" spans="1:48" x14ac:dyDescent="0.25">
      <c r="A2307" s="16">
        <v>510794351</v>
      </c>
      <c r="B2307" s="16" t="s">
        <v>180</v>
      </c>
      <c r="C2307" s="16" t="s">
        <v>989</v>
      </c>
      <c r="D2307" s="16" t="s">
        <v>157</v>
      </c>
      <c r="E2307" s="17">
        <v>27</v>
      </c>
      <c r="F2307" s="16" t="s">
        <v>46</v>
      </c>
      <c r="G2307" s="17" t="s">
        <v>1187</v>
      </c>
      <c r="H2307" s="16" t="s">
        <v>1220</v>
      </c>
      <c r="I2307" s="16" t="s">
        <v>1326</v>
      </c>
      <c r="J2307" s="16" t="s">
        <v>1343</v>
      </c>
      <c r="K2307" s="16">
        <v>510794351</v>
      </c>
      <c r="L2307" s="16" t="s">
        <v>116</v>
      </c>
      <c r="M2307" s="16">
        <v>29</v>
      </c>
      <c r="N2307" s="16" t="s">
        <v>52</v>
      </c>
      <c r="O2307" s="16">
        <v>6</v>
      </c>
      <c r="P2307" s="16" t="s">
        <v>163</v>
      </c>
      <c r="Q2307" s="16">
        <v>180</v>
      </c>
      <c r="R2307" s="16" t="s">
        <v>54</v>
      </c>
      <c r="S2307" s="16" t="s">
        <v>134</v>
      </c>
      <c r="T2307" s="16" t="s">
        <v>135</v>
      </c>
      <c r="U2307" s="16" t="s">
        <v>94</v>
      </c>
      <c r="V2307" s="16" t="s">
        <v>58</v>
      </c>
      <c r="W2307" s="16" t="s">
        <v>95</v>
      </c>
      <c r="X2307" s="16" t="b">
        <v>0</v>
      </c>
      <c r="Y2307" s="16" t="b">
        <v>0</v>
      </c>
      <c r="Z2307" s="16" t="e">
        <v>#N/A</v>
      </c>
      <c r="AA2307" s="16">
        <v>5.2200000000000006</v>
      </c>
      <c r="AB2307" s="16">
        <v>0</v>
      </c>
      <c r="AC2307" s="16" t="s">
        <v>989</v>
      </c>
      <c r="AD2307" s="16" t="s">
        <v>1326</v>
      </c>
      <c r="AE2307" s="16" t="s">
        <v>1343</v>
      </c>
      <c r="AF2307" s="16" t="s">
        <v>996</v>
      </c>
      <c r="AG2307" s="16" t="s">
        <v>6</v>
      </c>
      <c r="AH2307" s="16" t="b">
        <v>0</v>
      </c>
      <c r="AI2307" s="16" t="s">
        <v>60</v>
      </c>
      <c r="AJ2307" s="16" t="s">
        <v>61</v>
      </c>
      <c r="AK2307" s="16" t="s">
        <v>147</v>
      </c>
      <c r="AL2307" s="16" t="s">
        <v>860</v>
      </c>
      <c r="AM2307" s="16" t="s">
        <v>64</v>
      </c>
      <c r="AN2307" s="19" t="e">
        <v>#N/A</v>
      </c>
      <c r="AO2307" t="str">
        <f>RIGHT('CMO Input'!$T2307,(LEN('CMO Input'!$T2307)-FIND(" ",'CMO Input'!$T2307,1)))</f>
        <v>6-7”</v>
      </c>
      <c r="AP2307">
        <f>'CMO Input'!$O2307</f>
        <v>6</v>
      </c>
      <c r="AR2307" t="str">
        <f>Table2[[#This Row],[Policy / Non Policy]]</f>
        <v>Policy</v>
      </c>
      <c r="AS2307" t="str">
        <f>'CMO Input'!$U2307</f>
        <v>Tier 1</v>
      </c>
      <c r="AT2307" t="str">
        <f>'CMO Input'!$P2307</f>
        <v>SI</v>
      </c>
      <c r="AU2307" t="str" cm="1">
        <f t="array" ref="AU23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07" s="8" t="str">
        <f>TEXT('CMO Input'!$D2307,"MMM-YY")</f>
        <v>September</v>
      </c>
    </row>
    <row r="2308" spans="1:48" x14ac:dyDescent="0.25">
      <c r="A2308" s="12">
        <v>510786740</v>
      </c>
      <c r="B2308" s="12" t="s">
        <v>180</v>
      </c>
      <c r="C2308" s="12" t="s">
        <v>989</v>
      </c>
      <c r="D2308" s="12" t="s">
        <v>157</v>
      </c>
      <c r="E2308" s="13">
        <v>27</v>
      </c>
      <c r="F2308" s="12" t="s">
        <v>46</v>
      </c>
      <c r="G2308" s="13" t="s">
        <v>1187</v>
      </c>
      <c r="H2308" s="12" t="s">
        <v>173</v>
      </c>
      <c r="I2308" s="12" t="s">
        <v>1344</v>
      </c>
      <c r="J2308" s="12" t="s">
        <v>1345</v>
      </c>
      <c r="K2308" s="12">
        <v>510786740</v>
      </c>
      <c r="L2308" s="12" t="s">
        <v>116</v>
      </c>
      <c r="M2308" s="12">
        <v>2.9</v>
      </c>
      <c r="N2308" s="12" t="s">
        <v>52</v>
      </c>
      <c r="O2308" s="12">
        <v>4</v>
      </c>
      <c r="P2308" s="12" t="s">
        <v>163</v>
      </c>
      <c r="Q2308" s="12">
        <v>121</v>
      </c>
      <c r="R2308" s="12" t="s">
        <v>54</v>
      </c>
      <c r="S2308" s="12" t="s">
        <v>117</v>
      </c>
      <c r="T2308" s="12" t="s">
        <v>118</v>
      </c>
      <c r="U2308" s="12" t="s">
        <v>94</v>
      </c>
      <c r="V2308" s="12" t="s">
        <v>58</v>
      </c>
      <c r="W2308" s="12" t="s">
        <v>95</v>
      </c>
      <c r="X2308" s="12" t="b">
        <v>0</v>
      </c>
      <c r="Y2308" s="12" t="b">
        <v>0</v>
      </c>
      <c r="Z2308" s="12" t="e">
        <v>#N/A</v>
      </c>
      <c r="AA2308" s="12">
        <v>0.35089999999999999</v>
      </c>
      <c r="AB2308" s="12">
        <v>0</v>
      </c>
      <c r="AC2308" s="12" t="s">
        <v>989</v>
      </c>
      <c r="AD2308" s="12" t="s">
        <v>1344</v>
      </c>
      <c r="AE2308" s="12" t="s">
        <v>1345</v>
      </c>
      <c r="AF2308" s="12" t="s">
        <v>996</v>
      </c>
      <c r="AG2308" s="12" t="s">
        <v>6</v>
      </c>
      <c r="AH2308" s="12" t="b">
        <v>0</v>
      </c>
      <c r="AI2308" s="12" t="s">
        <v>60</v>
      </c>
      <c r="AJ2308" s="12" t="s">
        <v>61</v>
      </c>
      <c r="AK2308" s="12" t="s">
        <v>147</v>
      </c>
      <c r="AL2308" s="12" t="s">
        <v>1067</v>
      </c>
      <c r="AM2308" s="12" t="s">
        <v>64</v>
      </c>
      <c r="AN2308" s="15" t="e">
        <v>#N/A</v>
      </c>
      <c r="AO2308" t="str">
        <f>RIGHT('CMO Input'!$T2308,(LEN('CMO Input'!$T2308)-FIND(" ",'CMO Input'!$T2308,1)))</f>
        <v>4-5”</v>
      </c>
      <c r="AP2308">
        <f>'CMO Input'!$O2308</f>
        <v>4</v>
      </c>
      <c r="AR2308" t="str">
        <f>Table2[[#This Row],[Policy / Non Policy]]</f>
        <v>Policy</v>
      </c>
      <c r="AS2308" t="str">
        <f>'CMO Input'!$U2308</f>
        <v>Tier 1</v>
      </c>
      <c r="AT2308" t="str">
        <f>'CMO Input'!$P2308</f>
        <v>SI</v>
      </c>
      <c r="AU2308" t="str" cm="1">
        <f t="array" ref="AU23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08" s="8" t="str">
        <f>TEXT('CMO Input'!$D2308,"MMM-YY")</f>
        <v>September</v>
      </c>
    </row>
    <row r="2309" spans="1:48" x14ac:dyDescent="0.25">
      <c r="A2309" s="16">
        <v>510836320</v>
      </c>
      <c r="B2309" s="16" t="s">
        <v>180</v>
      </c>
      <c r="C2309" s="16" t="s">
        <v>989</v>
      </c>
      <c r="D2309" s="16" t="s">
        <v>157</v>
      </c>
      <c r="E2309" s="17">
        <v>27</v>
      </c>
      <c r="F2309" s="16" t="s">
        <v>46</v>
      </c>
      <c r="G2309" s="17" t="s">
        <v>1187</v>
      </c>
      <c r="H2309" s="16" t="s">
        <v>173</v>
      </c>
      <c r="I2309" s="16" t="s">
        <v>1344</v>
      </c>
      <c r="J2309" s="16" t="s">
        <v>1346</v>
      </c>
      <c r="K2309" s="16">
        <v>510836320</v>
      </c>
      <c r="L2309" s="16" t="s">
        <v>116</v>
      </c>
      <c r="M2309" s="16">
        <v>3.2</v>
      </c>
      <c r="N2309" s="16" t="s">
        <v>52</v>
      </c>
      <c r="O2309" s="16">
        <v>6</v>
      </c>
      <c r="P2309" s="16" t="s">
        <v>163</v>
      </c>
      <c r="Q2309" s="16">
        <v>69</v>
      </c>
      <c r="R2309" s="16" t="s">
        <v>54</v>
      </c>
      <c r="S2309" s="16" t="s">
        <v>134</v>
      </c>
      <c r="T2309" s="16" t="s">
        <v>135</v>
      </c>
      <c r="U2309" s="16" t="s">
        <v>94</v>
      </c>
      <c r="V2309" s="16" t="s">
        <v>58</v>
      </c>
      <c r="W2309" s="16" t="s">
        <v>95</v>
      </c>
      <c r="X2309" s="16" t="b">
        <v>0</v>
      </c>
      <c r="Y2309" s="16" t="b">
        <v>0</v>
      </c>
      <c r="Z2309" s="16" t="e">
        <v>#N/A</v>
      </c>
      <c r="AA2309" s="16">
        <v>0.22080000000000002</v>
      </c>
      <c r="AB2309" s="16">
        <v>0</v>
      </c>
      <c r="AC2309" s="16" t="s">
        <v>989</v>
      </c>
      <c r="AD2309" s="16" t="s">
        <v>1344</v>
      </c>
      <c r="AE2309" s="16" t="s">
        <v>1346</v>
      </c>
      <c r="AF2309" s="16" t="s">
        <v>996</v>
      </c>
      <c r="AG2309" s="16" t="s">
        <v>6</v>
      </c>
      <c r="AH2309" s="16" t="b">
        <v>0</v>
      </c>
      <c r="AI2309" s="16" t="s">
        <v>60</v>
      </c>
      <c r="AJ2309" s="16" t="s">
        <v>61</v>
      </c>
      <c r="AK2309" s="16" t="s">
        <v>147</v>
      </c>
      <c r="AL2309" s="16" t="s">
        <v>1067</v>
      </c>
      <c r="AM2309" s="16" t="s">
        <v>64</v>
      </c>
      <c r="AN2309" s="19" t="e">
        <v>#N/A</v>
      </c>
      <c r="AO2309" t="str">
        <f>RIGHT('CMO Input'!$T2309,(LEN('CMO Input'!$T2309)-FIND(" ",'CMO Input'!$T2309,1)))</f>
        <v>6-7”</v>
      </c>
      <c r="AP2309">
        <f>'CMO Input'!$O2309</f>
        <v>6</v>
      </c>
      <c r="AR2309" t="str">
        <f>Table2[[#This Row],[Policy / Non Policy]]</f>
        <v>Policy</v>
      </c>
      <c r="AS2309" t="str">
        <f>'CMO Input'!$U2309</f>
        <v>Tier 1</v>
      </c>
      <c r="AT2309" t="str">
        <f>'CMO Input'!$P2309</f>
        <v>SI</v>
      </c>
      <c r="AU2309" t="str" cm="1">
        <f t="array" ref="AU23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09" s="8" t="str">
        <f>TEXT('CMO Input'!$D2309,"MMM-YY")</f>
        <v>September</v>
      </c>
    </row>
    <row r="2310" spans="1:48" x14ac:dyDescent="0.25">
      <c r="A2310" s="12">
        <v>510963972</v>
      </c>
      <c r="B2310" s="12" t="s">
        <v>180</v>
      </c>
      <c r="C2310" s="12" t="s">
        <v>989</v>
      </c>
      <c r="D2310" s="12" t="s">
        <v>177</v>
      </c>
      <c r="E2310" s="13">
        <v>28</v>
      </c>
      <c r="F2310" s="12" t="s">
        <v>46</v>
      </c>
      <c r="G2310" s="13" t="s">
        <v>998</v>
      </c>
      <c r="H2310" s="12" t="s">
        <v>1191</v>
      </c>
      <c r="I2310" s="12" t="s">
        <v>1192</v>
      </c>
      <c r="J2310" s="12" t="s">
        <v>1193</v>
      </c>
      <c r="K2310" s="12">
        <v>510963972</v>
      </c>
      <c r="L2310" s="12" t="s">
        <v>116</v>
      </c>
      <c r="M2310" s="12">
        <v>4.4000000000000004</v>
      </c>
      <c r="N2310" s="12" t="s">
        <v>52</v>
      </c>
      <c r="O2310" s="12">
        <v>4</v>
      </c>
      <c r="P2310" s="12" t="s">
        <v>53</v>
      </c>
      <c r="Q2310" s="12">
        <v>164</v>
      </c>
      <c r="R2310" s="12" t="s">
        <v>54</v>
      </c>
      <c r="S2310" s="12" t="s">
        <v>117</v>
      </c>
      <c r="T2310" s="12" t="s">
        <v>118</v>
      </c>
      <c r="U2310" s="12" t="s">
        <v>94</v>
      </c>
      <c r="V2310" s="12" t="s">
        <v>58</v>
      </c>
      <c r="W2310" s="12" t="s">
        <v>95</v>
      </c>
      <c r="X2310" s="12" t="b">
        <v>0</v>
      </c>
      <c r="Y2310" s="12" t="b">
        <v>0</v>
      </c>
      <c r="Z2310" s="12" t="e">
        <v>#N/A</v>
      </c>
      <c r="AA2310" s="12">
        <v>0.72160000000000002</v>
      </c>
      <c r="AB2310" s="12">
        <v>0</v>
      </c>
      <c r="AC2310" s="12" t="s">
        <v>989</v>
      </c>
      <c r="AD2310" s="12" t="s">
        <v>1192</v>
      </c>
      <c r="AE2310" s="12" t="s">
        <v>1193</v>
      </c>
      <c r="AF2310" s="12" t="s">
        <v>1025</v>
      </c>
      <c r="AG2310" s="12" t="s">
        <v>6</v>
      </c>
      <c r="AH2310" s="12" t="b">
        <v>0</v>
      </c>
      <c r="AI2310" s="12" t="s">
        <v>60</v>
      </c>
      <c r="AJ2310" s="12" t="s">
        <v>170</v>
      </c>
      <c r="AK2310" s="12" t="s">
        <v>147</v>
      </c>
      <c r="AL2310" s="12" t="s">
        <v>1026</v>
      </c>
      <c r="AM2310" s="12" t="s">
        <v>64</v>
      </c>
      <c r="AN2310" s="15" t="e">
        <v>#N/A</v>
      </c>
      <c r="AO2310" t="str">
        <f>RIGHT('CMO Input'!$T2310,(LEN('CMO Input'!$T2310)-FIND(" ",'CMO Input'!$T2310,1)))</f>
        <v>4-5”</v>
      </c>
      <c r="AP2310">
        <f>'CMO Input'!$O2310</f>
        <v>4</v>
      </c>
      <c r="AR2310" t="str">
        <f>Table2[[#This Row],[Policy / Non Policy]]</f>
        <v>Policy</v>
      </c>
      <c r="AS2310" t="str">
        <f>'CMO Input'!$U2310</f>
        <v>Tier 1</v>
      </c>
      <c r="AT2310" t="str">
        <f>'CMO Input'!$P2310</f>
        <v>CI</v>
      </c>
      <c r="AU2310" t="str" cm="1">
        <f t="array" ref="AU23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0" s="8" t="str">
        <f>TEXT('CMO Input'!$D2310,"MMM-YY")</f>
        <v>October</v>
      </c>
    </row>
    <row r="2311" spans="1:48" x14ac:dyDescent="0.25">
      <c r="A2311" s="16">
        <v>510963974</v>
      </c>
      <c r="B2311" s="16" t="s">
        <v>180</v>
      </c>
      <c r="C2311" s="16" t="s">
        <v>989</v>
      </c>
      <c r="D2311" s="16" t="s">
        <v>177</v>
      </c>
      <c r="E2311" s="17">
        <v>28</v>
      </c>
      <c r="F2311" s="16" t="s">
        <v>46</v>
      </c>
      <c r="G2311" s="17" t="s">
        <v>998</v>
      </c>
      <c r="H2311" s="16" t="s">
        <v>1191</v>
      </c>
      <c r="I2311" s="16" t="s">
        <v>1192</v>
      </c>
      <c r="J2311" s="16" t="s">
        <v>1193</v>
      </c>
      <c r="K2311" s="16">
        <v>510963974</v>
      </c>
      <c r="L2311" s="16" t="s">
        <v>116</v>
      </c>
      <c r="M2311" s="16">
        <v>2</v>
      </c>
      <c r="N2311" s="16" t="s">
        <v>52</v>
      </c>
      <c r="O2311" s="16">
        <v>4</v>
      </c>
      <c r="P2311" s="16" t="s">
        <v>53</v>
      </c>
      <c r="Q2311" s="16">
        <v>10</v>
      </c>
      <c r="R2311" s="16" t="s">
        <v>54</v>
      </c>
      <c r="S2311" s="16" t="s">
        <v>117</v>
      </c>
      <c r="T2311" s="16" t="s">
        <v>118</v>
      </c>
      <c r="U2311" s="16" t="s">
        <v>94</v>
      </c>
      <c r="V2311" s="16" t="s">
        <v>58</v>
      </c>
      <c r="W2311" s="16" t="s">
        <v>95</v>
      </c>
      <c r="X2311" s="16" t="b">
        <v>0</v>
      </c>
      <c r="Y2311" s="16" t="b">
        <v>0</v>
      </c>
      <c r="Z2311" s="16" t="e">
        <v>#N/A</v>
      </c>
      <c r="AA2311" s="16">
        <v>0.02</v>
      </c>
      <c r="AB2311" s="16">
        <v>0</v>
      </c>
      <c r="AC2311" s="16" t="s">
        <v>989</v>
      </c>
      <c r="AD2311" s="16" t="s">
        <v>1192</v>
      </c>
      <c r="AE2311" s="16" t="s">
        <v>1193</v>
      </c>
      <c r="AF2311" s="16" t="s">
        <v>1025</v>
      </c>
      <c r="AG2311" s="16" t="s">
        <v>6</v>
      </c>
      <c r="AH2311" s="16" t="b">
        <v>0</v>
      </c>
      <c r="AI2311" s="16" t="s">
        <v>60</v>
      </c>
      <c r="AJ2311" s="16" t="s">
        <v>170</v>
      </c>
      <c r="AK2311" s="16" t="s">
        <v>147</v>
      </c>
      <c r="AL2311" s="16" t="s">
        <v>1026</v>
      </c>
      <c r="AM2311" s="16" t="s">
        <v>64</v>
      </c>
      <c r="AN2311" s="19" t="e">
        <v>#N/A</v>
      </c>
      <c r="AO2311" t="str">
        <f>RIGHT('CMO Input'!$T2311,(LEN('CMO Input'!$T2311)-FIND(" ",'CMO Input'!$T2311,1)))</f>
        <v>4-5”</v>
      </c>
      <c r="AP2311">
        <f>'CMO Input'!$O2311</f>
        <v>4</v>
      </c>
      <c r="AR2311" t="str">
        <f>Table2[[#This Row],[Policy / Non Policy]]</f>
        <v>Policy</v>
      </c>
      <c r="AS2311" t="str">
        <f>'CMO Input'!$U2311</f>
        <v>Tier 1</v>
      </c>
      <c r="AT2311" t="str">
        <f>'CMO Input'!$P2311</f>
        <v>CI</v>
      </c>
      <c r="AU2311" t="str" cm="1">
        <f t="array" ref="AU23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1" s="8" t="str">
        <f>TEXT('CMO Input'!$D2311,"MMM-YY")</f>
        <v>October</v>
      </c>
    </row>
    <row r="2312" spans="1:48" x14ac:dyDescent="0.25">
      <c r="A2312" s="12">
        <v>510929801</v>
      </c>
      <c r="B2312" s="12" t="s">
        <v>180</v>
      </c>
      <c r="C2312" s="12" t="s">
        <v>989</v>
      </c>
      <c r="D2312" s="12" t="s">
        <v>177</v>
      </c>
      <c r="E2312" s="13">
        <v>28</v>
      </c>
      <c r="F2312" s="12" t="s">
        <v>46</v>
      </c>
      <c r="G2312" s="13" t="s">
        <v>998</v>
      </c>
      <c r="H2312" s="12" t="s">
        <v>1195</v>
      </c>
      <c r="I2312" s="12" t="s">
        <v>1135</v>
      </c>
      <c r="J2312" s="12" t="s">
        <v>1136</v>
      </c>
      <c r="K2312" s="12">
        <v>510929801</v>
      </c>
      <c r="L2312" s="12" t="s">
        <v>116</v>
      </c>
      <c r="M2312" s="12">
        <v>5.7</v>
      </c>
      <c r="N2312" s="12" t="s">
        <v>52</v>
      </c>
      <c r="O2312" s="12">
        <v>4</v>
      </c>
      <c r="P2312" s="12" t="s">
        <v>53</v>
      </c>
      <c r="Q2312" s="12">
        <v>23</v>
      </c>
      <c r="R2312" s="12" t="s">
        <v>54</v>
      </c>
      <c r="S2312" s="12" t="s">
        <v>117</v>
      </c>
      <c r="T2312" s="12" t="s">
        <v>118</v>
      </c>
      <c r="U2312" s="12" t="s">
        <v>94</v>
      </c>
      <c r="V2312" s="12" t="s">
        <v>58</v>
      </c>
      <c r="W2312" s="12" t="s">
        <v>95</v>
      </c>
      <c r="X2312" s="12" t="b">
        <v>0</v>
      </c>
      <c r="Y2312" s="12" t="b">
        <v>0</v>
      </c>
      <c r="Z2312" s="12" t="e">
        <v>#N/A</v>
      </c>
      <c r="AA2312" s="12">
        <v>0.13109999999999999</v>
      </c>
      <c r="AB2312" s="12">
        <v>0</v>
      </c>
      <c r="AC2312" s="12" t="s">
        <v>989</v>
      </c>
      <c r="AD2312" s="12" t="s">
        <v>1135</v>
      </c>
      <c r="AE2312" s="12" t="s">
        <v>1136</v>
      </c>
      <c r="AF2312" s="12" t="s">
        <v>1001</v>
      </c>
      <c r="AG2312" s="12" t="s">
        <v>6</v>
      </c>
      <c r="AH2312" s="12" t="b">
        <v>0</v>
      </c>
      <c r="AI2312" s="12" t="s">
        <v>60</v>
      </c>
      <c r="AJ2312" s="12" t="s">
        <v>170</v>
      </c>
      <c r="AK2312" s="12" t="s">
        <v>147</v>
      </c>
      <c r="AL2312" s="12" t="s">
        <v>1068</v>
      </c>
      <c r="AM2312" s="12" t="s">
        <v>64</v>
      </c>
      <c r="AN2312" s="15" t="e">
        <v>#N/A</v>
      </c>
      <c r="AO2312" t="str">
        <f>RIGHT('CMO Input'!$T2312,(LEN('CMO Input'!$T2312)-FIND(" ",'CMO Input'!$T2312,1)))</f>
        <v>4-5”</v>
      </c>
      <c r="AP2312">
        <f>'CMO Input'!$O2312</f>
        <v>4</v>
      </c>
      <c r="AR2312" t="str">
        <f>Table2[[#This Row],[Policy / Non Policy]]</f>
        <v>Policy</v>
      </c>
      <c r="AS2312" t="str">
        <f>'CMO Input'!$U2312</f>
        <v>Tier 1</v>
      </c>
      <c r="AT2312" t="str">
        <f>'CMO Input'!$P2312</f>
        <v>CI</v>
      </c>
      <c r="AU2312" t="str" cm="1">
        <f t="array" ref="AU23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2" s="8" t="str">
        <f>TEXT('CMO Input'!$D2312,"MMM-YY")</f>
        <v>October</v>
      </c>
    </row>
    <row r="2313" spans="1:48" x14ac:dyDescent="0.25">
      <c r="A2313" s="16">
        <v>510938789</v>
      </c>
      <c r="B2313" s="16" t="s">
        <v>180</v>
      </c>
      <c r="C2313" s="16" t="s">
        <v>989</v>
      </c>
      <c r="D2313" s="16" t="s">
        <v>177</v>
      </c>
      <c r="E2313" s="17">
        <v>28</v>
      </c>
      <c r="F2313" s="16" t="s">
        <v>46</v>
      </c>
      <c r="G2313" s="17" t="s">
        <v>998</v>
      </c>
      <c r="H2313" s="16" t="s">
        <v>1195</v>
      </c>
      <c r="I2313" s="16" t="s">
        <v>1135</v>
      </c>
      <c r="J2313" s="16" t="s">
        <v>1358</v>
      </c>
      <c r="K2313" s="16">
        <v>510938789</v>
      </c>
      <c r="L2313" s="16" t="s">
        <v>116</v>
      </c>
      <c r="M2313" s="16">
        <v>5.7</v>
      </c>
      <c r="N2313" s="16" t="s">
        <v>52</v>
      </c>
      <c r="O2313" s="16">
        <v>4</v>
      </c>
      <c r="P2313" s="16" t="s">
        <v>91</v>
      </c>
      <c r="Q2313" s="16">
        <v>27</v>
      </c>
      <c r="R2313" s="16" t="s">
        <v>54</v>
      </c>
      <c r="S2313" s="16" t="s">
        <v>117</v>
      </c>
      <c r="T2313" s="16" t="s">
        <v>118</v>
      </c>
      <c r="U2313" s="16" t="s">
        <v>94</v>
      </c>
      <c r="V2313" s="16" t="s">
        <v>58</v>
      </c>
      <c r="W2313" s="16" t="s">
        <v>95</v>
      </c>
      <c r="X2313" s="16" t="b">
        <v>0</v>
      </c>
      <c r="Y2313" s="16" t="b">
        <v>0</v>
      </c>
      <c r="Z2313" s="16" t="e">
        <v>#N/A</v>
      </c>
      <c r="AA2313" s="16">
        <v>0.15390000000000001</v>
      </c>
      <c r="AB2313" s="16">
        <v>0</v>
      </c>
      <c r="AC2313" s="16" t="s">
        <v>989</v>
      </c>
      <c r="AD2313" s="16" t="s">
        <v>1135</v>
      </c>
      <c r="AE2313" s="16" t="s">
        <v>1358</v>
      </c>
      <c r="AF2313" s="16" t="s">
        <v>1001</v>
      </c>
      <c r="AG2313" s="16" t="s">
        <v>6</v>
      </c>
      <c r="AH2313" s="16" t="b">
        <v>0</v>
      </c>
      <c r="AI2313" s="16" t="s">
        <v>60</v>
      </c>
      <c r="AJ2313" s="16" t="s">
        <v>170</v>
      </c>
      <c r="AK2313" s="16" t="s">
        <v>147</v>
      </c>
      <c r="AL2313" s="16" t="s">
        <v>1068</v>
      </c>
      <c r="AM2313" s="16" t="s">
        <v>64</v>
      </c>
      <c r="AN2313" s="19" t="e">
        <v>#N/A</v>
      </c>
      <c r="AO2313" t="str">
        <f>RIGHT('CMO Input'!$T2313,(LEN('CMO Input'!$T2313)-FIND(" ",'CMO Input'!$T2313,1)))</f>
        <v>4-5”</v>
      </c>
      <c r="AP2313">
        <f>'CMO Input'!$O2313</f>
        <v>4</v>
      </c>
      <c r="AR2313" t="str">
        <f>Table2[[#This Row],[Policy / Non Policy]]</f>
        <v>Policy</v>
      </c>
      <c r="AS2313" t="str">
        <f>'CMO Input'!$U2313</f>
        <v>Tier 1</v>
      </c>
      <c r="AT2313" t="str">
        <f>'CMO Input'!$P2313</f>
        <v>DI</v>
      </c>
      <c r="AU2313" t="str" cm="1">
        <f t="array" ref="AU23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3" s="8" t="str">
        <f>TEXT('CMO Input'!$D2313,"MMM-YY")</f>
        <v>October</v>
      </c>
    </row>
    <row r="2314" spans="1:48" x14ac:dyDescent="0.25">
      <c r="A2314" s="12">
        <v>510790116</v>
      </c>
      <c r="B2314" s="12" t="s">
        <v>180</v>
      </c>
      <c r="C2314" s="12" t="s">
        <v>989</v>
      </c>
      <c r="D2314" s="12" t="s">
        <v>177</v>
      </c>
      <c r="E2314" s="13">
        <v>28</v>
      </c>
      <c r="F2314" s="12" t="s">
        <v>46</v>
      </c>
      <c r="G2314" s="13" t="s">
        <v>998</v>
      </c>
      <c r="H2314" s="12" t="s">
        <v>1195</v>
      </c>
      <c r="I2314" s="12" t="s">
        <v>1320</v>
      </c>
      <c r="J2314" s="12" t="s">
        <v>1321</v>
      </c>
      <c r="K2314" s="12">
        <v>510790116</v>
      </c>
      <c r="L2314" s="12" t="s">
        <v>116</v>
      </c>
      <c r="M2314" s="12">
        <v>5</v>
      </c>
      <c r="N2314" s="12" t="s">
        <v>52</v>
      </c>
      <c r="O2314" s="12">
        <v>4</v>
      </c>
      <c r="P2314" s="12" t="s">
        <v>91</v>
      </c>
      <c r="Q2314" s="12">
        <v>7</v>
      </c>
      <c r="R2314" s="12" t="s">
        <v>54</v>
      </c>
      <c r="S2314" s="12" t="s">
        <v>117</v>
      </c>
      <c r="T2314" s="12" t="s">
        <v>118</v>
      </c>
      <c r="U2314" s="12" t="s">
        <v>94</v>
      </c>
      <c r="V2314" s="12" t="s">
        <v>58</v>
      </c>
      <c r="W2314" s="12" t="s">
        <v>95</v>
      </c>
      <c r="X2314" s="12" t="b">
        <v>0</v>
      </c>
      <c r="Y2314" s="12" t="b">
        <v>0</v>
      </c>
      <c r="Z2314" s="12" t="e">
        <v>#N/A</v>
      </c>
      <c r="AA2314" s="12">
        <v>3.5000000000000003E-2</v>
      </c>
      <c r="AB2314" s="12">
        <v>0</v>
      </c>
      <c r="AC2314" s="12" t="s">
        <v>989</v>
      </c>
      <c r="AD2314" s="12" t="s">
        <v>1320</v>
      </c>
      <c r="AE2314" s="12" t="s">
        <v>1321</v>
      </c>
      <c r="AF2314" s="12" t="s">
        <v>1006</v>
      </c>
      <c r="AG2314" s="12" t="s">
        <v>6</v>
      </c>
      <c r="AH2314" s="12" t="b">
        <v>0</v>
      </c>
      <c r="AI2314" s="12" t="s">
        <v>60</v>
      </c>
      <c r="AJ2314" s="12" t="s">
        <v>170</v>
      </c>
      <c r="AK2314" s="12" t="s">
        <v>147</v>
      </c>
      <c r="AL2314" s="12" t="s">
        <v>1007</v>
      </c>
      <c r="AM2314" s="12" t="s">
        <v>64</v>
      </c>
      <c r="AN2314" s="15" t="e">
        <v>#N/A</v>
      </c>
      <c r="AO2314" t="str">
        <f>RIGHT('CMO Input'!$T2314,(LEN('CMO Input'!$T2314)-FIND(" ",'CMO Input'!$T2314,1)))</f>
        <v>4-5”</v>
      </c>
      <c r="AP2314">
        <f>'CMO Input'!$O2314</f>
        <v>4</v>
      </c>
      <c r="AR2314" t="str">
        <f>Table2[[#This Row],[Policy / Non Policy]]</f>
        <v>Policy</v>
      </c>
      <c r="AS2314" t="str">
        <f>'CMO Input'!$U2314</f>
        <v>Tier 1</v>
      </c>
      <c r="AT2314" t="str">
        <f>'CMO Input'!$P2314</f>
        <v>DI</v>
      </c>
      <c r="AU2314" t="str" cm="1">
        <f t="array" ref="AU23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4" s="8" t="str">
        <f>TEXT('CMO Input'!$D2314,"MMM-YY")</f>
        <v>October</v>
      </c>
    </row>
    <row r="2315" spans="1:48" x14ac:dyDescent="0.25">
      <c r="A2315" s="16">
        <v>510924814</v>
      </c>
      <c r="B2315" s="16" t="s">
        <v>180</v>
      </c>
      <c r="C2315" s="16" t="s">
        <v>989</v>
      </c>
      <c r="D2315" s="16" t="s">
        <v>177</v>
      </c>
      <c r="E2315" s="17">
        <v>28</v>
      </c>
      <c r="F2315" s="16" t="s">
        <v>46</v>
      </c>
      <c r="G2315" s="17" t="s">
        <v>998</v>
      </c>
      <c r="H2315" s="16" t="s">
        <v>1195</v>
      </c>
      <c r="I2315" s="16" t="s">
        <v>1320</v>
      </c>
      <c r="J2315" s="16" t="s">
        <v>1328</v>
      </c>
      <c r="K2315" s="16">
        <v>510924814</v>
      </c>
      <c r="L2315" s="16" t="s">
        <v>116</v>
      </c>
      <c r="M2315" s="16">
        <v>8</v>
      </c>
      <c r="N2315" s="16" t="s">
        <v>52</v>
      </c>
      <c r="O2315" s="16">
        <v>4</v>
      </c>
      <c r="P2315" s="16" t="s">
        <v>91</v>
      </c>
      <c r="Q2315" s="16">
        <v>317</v>
      </c>
      <c r="R2315" s="16" t="s">
        <v>54</v>
      </c>
      <c r="S2315" s="16" t="s">
        <v>117</v>
      </c>
      <c r="T2315" s="16" t="s">
        <v>118</v>
      </c>
      <c r="U2315" s="16" t="s">
        <v>94</v>
      </c>
      <c r="V2315" s="16" t="s">
        <v>58</v>
      </c>
      <c r="W2315" s="16" t="s">
        <v>95</v>
      </c>
      <c r="X2315" s="16" t="b">
        <v>0</v>
      </c>
      <c r="Y2315" s="16" t="b">
        <v>0</v>
      </c>
      <c r="Z2315" s="16" t="e">
        <v>#N/A</v>
      </c>
      <c r="AA2315" s="16">
        <v>2.536</v>
      </c>
      <c r="AB2315" s="16">
        <v>0</v>
      </c>
      <c r="AC2315" s="16" t="s">
        <v>989</v>
      </c>
      <c r="AD2315" s="16" t="s">
        <v>1320</v>
      </c>
      <c r="AE2315" s="16" t="s">
        <v>1328</v>
      </c>
      <c r="AF2315" s="16" t="s">
        <v>1006</v>
      </c>
      <c r="AG2315" s="16" t="s">
        <v>6</v>
      </c>
      <c r="AH2315" s="16" t="b">
        <v>0</v>
      </c>
      <c r="AI2315" s="16" t="s">
        <v>60</v>
      </c>
      <c r="AJ2315" s="16" t="s">
        <v>170</v>
      </c>
      <c r="AK2315" s="16" t="s">
        <v>147</v>
      </c>
      <c r="AL2315" s="16" t="s">
        <v>1007</v>
      </c>
      <c r="AM2315" s="16" t="s">
        <v>64</v>
      </c>
      <c r="AN2315" s="19" t="e">
        <v>#N/A</v>
      </c>
      <c r="AO2315" t="str">
        <f>RIGHT('CMO Input'!$T2315,(LEN('CMO Input'!$T2315)-FIND(" ",'CMO Input'!$T2315,1)))</f>
        <v>4-5”</v>
      </c>
      <c r="AP2315">
        <f>'CMO Input'!$O2315</f>
        <v>4</v>
      </c>
      <c r="AR2315" t="str">
        <f>Table2[[#This Row],[Policy / Non Policy]]</f>
        <v>Policy</v>
      </c>
      <c r="AS2315" t="str">
        <f>'CMO Input'!$U2315</f>
        <v>Tier 1</v>
      </c>
      <c r="AT2315" t="str">
        <f>'CMO Input'!$P2315</f>
        <v>DI</v>
      </c>
      <c r="AU2315" t="str" cm="1">
        <f t="array" ref="AU23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5" s="8" t="str">
        <f>TEXT('CMO Input'!$D2315,"MMM-YY")</f>
        <v>October</v>
      </c>
    </row>
    <row r="2316" spans="1:48" x14ac:dyDescent="0.25">
      <c r="A2316" s="12">
        <v>510944404</v>
      </c>
      <c r="B2316" s="12" t="s">
        <v>180</v>
      </c>
      <c r="C2316" s="12" t="s">
        <v>989</v>
      </c>
      <c r="D2316" s="12" t="s">
        <v>177</v>
      </c>
      <c r="E2316" s="13">
        <v>28</v>
      </c>
      <c r="F2316" s="12" t="s">
        <v>46</v>
      </c>
      <c r="G2316" s="13" t="s">
        <v>998</v>
      </c>
      <c r="H2316" s="12" t="s">
        <v>1191</v>
      </c>
      <c r="I2316" s="12" t="s">
        <v>1210</v>
      </c>
      <c r="J2316" s="12" t="s">
        <v>1211</v>
      </c>
      <c r="K2316" s="12">
        <v>510944404</v>
      </c>
      <c r="L2316" s="12" t="s">
        <v>70</v>
      </c>
      <c r="M2316" s="12">
        <v>507.6</v>
      </c>
      <c r="N2316" s="12" t="s">
        <v>52</v>
      </c>
      <c r="O2316" s="12">
        <v>15</v>
      </c>
      <c r="P2316" s="12" t="s">
        <v>91</v>
      </c>
      <c r="Q2316" s="12">
        <v>253</v>
      </c>
      <c r="R2316" s="12" t="s">
        <v>54</v>
      </c>
      <c r="S2316" s="12" t="s">
        <v>1306</v>
      </c>
      <c r="T2316" s="12" t="s">
        <v>72</v>
      </c>
      <c r="U2316" s="12" t="s">
        <v>73</v>
      </c>
      <c r="V2316" s="12" t="s">
        <v>58</v>
      </c>
      <c r="W2316" s="12" t="s">
        <v>74</v>
      </c>
      <c r="X2316" s="12" t="b">
        <v>0</v>
      </c>
      <c r="Y2316" s="12" t="b">
        <v>0</v>
      </c>
      <c r="Z2316" s="12" t="e">
        <v>#N/A</v>
      </c>
      <c r="AA2316" s="12">
        <v>128.42280000000002</v>
      </c>
      <c r="AB2316" s="12">
        <v>0</v>
      </c>
      <c r="AC2316" s="12" t="s">
        <v>989</v>
      </c>
      <c r="AD2316" s="12" t="s">
        <v>1210</v>
      </c>
      <c r="AE2316" s="12" t="s">
        <v>1211</v>
      </c>
      <c r="AF2316" s="12" t="s">
        <v>1031</v>
      </c>
      <c r="AG2316" s="12" t="s">
        <v>6</v>
      </c>
      <c r="AH2316" s="12" t="b">
        <v>0</v>
      </c>
      <c r="AI2316" s="12" t="s">
        <v>39</v>
      </c>
      <c r="AJ2316" s="12" t="s">
        <v>170</v>
      </c>
      <c r="AK2316" s="12" t="s">
        <v>70</v>
      </c>
      <c r="AL2316" s="12" t="s">
        <v>1129</v>
      </c>
      <c r="AM2316" s="12" t="s">
        <v>64</v>
      </c>
      <c r="AN2316" s="15" t="e">
        <v>#N/A</v>
      </c>
      <c r="AO2316" t="str">
        <f>RIGHT('CMO Input'!$T2316,(LEN('CMO Input'!$T2316)-FIND(" ",'CMO Input'!$T2316,1)))</f>
        <v>&gt;12-17”</v>
      </c>
      <c r="AP2316">
        <f>'CMO Input'!$O2316</f>
        <v>15</v>
      </c>
      <c r="AR2316" t="str">
        <f>Table2[[#This Row],[Policy / Non Policy]]</f>
        <v>Policy</v>
      </c>
      <c r="AS2316" t="str">
        <f>'CMO Input'!$U2316</f>
        <v>Tier 2</v>
      </c>
      <c r="AT2316" t="str">
        <f>'CMO Input'!$P2316</f>
        <v>DI</v>
      </c>
      <c r="AU2316" t="str" cm="1">
        <f t="array" ref="AU23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316" s="8" t="str">
        <f>TEXT('CMO Input'!$D2316,"MMM-YY")</f>
        <v>October</v>
      </c>
    </row>
    <row r="2317" spans="1:48" x14ac:dyDescent="0.25">
      <c r="A2317" s="16">
        <v>510798623</v>
      </c>
      <c r="B2317" s="16" t="s">
        <v>180</v>
      </c>
      <c r="C2317" s="16" t="s">
        <v>989</v>
      </c>
      <c r="D2317" s="16" t="s">
        <v>177</v>
      </c>
      <c r="E2317" s="17">
        <v>28</v>
      </c>
      <c r="F2317" s="16" t="s">
        <v>46</v>
      </c>
      <c r="G2317" s="17" t="s">
        <v>998</v>
      </c>
      <c r="H2317" s="16" t="s">
        <v>1194</v>
      </c>
      <c r="I2317" s="16" t="s">
        <v>1329</v>
      </c>
      <c r="J2317" s="16" t="s">
        <v>1330</v>
      </c>
      <c r="K2317" s="16">
        <v>510798623</v>
      </c>
      <c r="L2317" s="16" t="s">
        <v>116</v>
      </c>
      <c r="M2317" s="16">
        <v>11</v>
      </c>
      <c r="N2317" s="16" t="s">
        <v>52</v>
      </c>
      <c r="O2317" s="16">
        <v>5</v>
      </c>
      <c r="P2317" s="16" t="s">
        <v>163</v>
      </c>
      <c r="Q2317" s="16">
        <v>150</v>
      </c>
      <c r="R2317" s="16" t="s">
        <v>54</v>
      </c>
      <c r="S2317" s="16" t="s">
        <v>1331</v>
      </c>
      <c r="T2317" s="16" t="s">
        <v>118</v>
      </c>
      <c r="U2317" s="16" t="s">
        <v>94</v>
      </c>
      <c r="V2317" s="16" t="s">
        <v>58</v>
      </c>
      <c r="W2317" s="16" t="s">
        <v>95</v>
      </c>
      <c r="X2317" s="16" t="b">
        <v>0</v>
      </c>
      <c r="Y2317" s="16" t="b">
        <v>0</v>
      </c>
      <c r="Z2317" s="16" t="e">
        <v>#N/A</v>
      </c>
      <c r="AA2317" s="16">
        <v>1.65</v>
      </c>
      <c r="AB2317" s="16">
        <v>0</v>
      </c>
      <c r="AC2317" s="16" t="s">
        <v>989</v>
      </c>
      <c r="AD2317" s="16" t="s">
        <v>1329</v>
      </c>
      <c r="AE2317" s="16" t="s">
        <v>1330</v>
      </c>
      <c r="AF2317" s="16" t="s">
        <v>1001</v>
      </c>
      <c r="AG2317" s="16" t="s">
        <v>6</v>
      </c>
      <c r="AH2317" s="16" t="b">
        <v>0</v>
      </c>
      <c r="AI2317" s="16" t="s">
        <v>60</v>
      </c>
      <c r="AJ2317" s="16" t="s">
        <v>170</v>
      </c>
      <c r="AK2317" s="16" t="s">
        <v>263</v>
      </c>
      <c r="AL2317" s="16" t="s">
        <v>1032</v>
      </c>
      <c r="AM2317" s="16" t="s">
        <v>64</v>
      </c>
      <c r="AN2317" s="19" t="e">
        <v>#N/A</v>
      </c>
      <c r="AO2317" t="str">
        <f>RIGHT('CMO Input'!$T2317,(LEN('CMO Input'!$T2317)-FIND(" ",'CMO Input'!$T2317,1)))</f>
        <v>4-5”</v>
      </c>
      <c r="AP2317">
        <f>'CMO Input'!$O2317</f>
        <v>5</v>
      </c>
      <c r="AR2317" t="str">
        <f>Table2[[#This Row],[Policy / Non Policy]]</f>
        <v>Policy</v>
      </c>
      <c r="AS2317" t="str">
        <f>'CMO Input'!$U2317</f>
        <v>Tier 1</v>
      </c>
      <c r="AT2317" t="str">
        <f>'CMO Input'!$P2317</f>
        <v>SI</v>
      </c>
      <c r="AU2317" t="str" cm="1">
        <f t="array" ref="AU23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17" s="8" t="str">
        <f>TEXT('CMO Input'!$D2317,"MMM-YY")</f>
        <v>October</v>
      </c>
    </row>
    <row r="2318" spans="1:48" x14ac:dyDescent="0.25">
      <c r="A2318" s="12">
        <v>510891870</v>
      </c>
      <c r="B2318" s="12" t="s">
        <v>180</v>
      </c>
      <c r="C2318" s="12" t="s">
        <v>989</v>
      </c>
      <c r="D2318" s="12" t="s">
        <v>177</v>
      </c>
      <c r="E2318" s="13">
        <v>28</v>
      </c>
      <c r="F2318" s="12" t="s">
        <v>46</v>
      </c>
      <c r="G2318" s="13" t="s">
        <v>998</v>
      </c>
      <c r="H2318" s="12" t="s">
        <v>1191</v>
      </c>
      <c r="I2318" s="12" t="s">
        <v>1333</v>
      </c>
      <c r="J2318" s="12" t="s">
        <v>1334</v>
      </c>
      <c r="K2318" s="12">
        <v>510891870</v>
      </c>
      <c r="L2318" s="12" t="s">
        <v>116</v>
      </c>
      <c r="M2318" s="12">
        <v>8</v>
      </c>
      <c r="N2318" s="12" t="s">
        <v>52</v>
      </c>
      <c r="O2318" s="12">
        <v>7</v>
      </c>
      <c r="P2318" s="12" t="s">
        <v>163</v>
      </c>
      <c r="Q2318" s="12">
        <v>100</v>
      </c>
      <c r="R2318" s="12" t="s">
        <v>54</v>
      </c>
      <c r="S2318" s="12" t="s">
        <v>467</v>
      </c>
      <c r="T2318" s="12" t="s">
        <v>135</v>
      </c>
      <c r="U2318" s="12" t="s">
        <v>94</v>
      </c>
      <c r="V2318" s="12" t="s">
        <v>58</v>
      </c>
      <c r="W2318" s="12" t="s">
        <v>95</v>
      </c>
      <c r="X2318" s="12" t="b">
        <v>0</v>
      </c>
      <c r="Y2318" s="12" t="b">
        <v>0</v>
      </c>
      <c r="Z2318" s="12" t="e">
        <v>#N/A</v>
      </c>
      <c r="AA2318" s="12">
        <v>0.8</v>
      </c>
      <c r="AB2318" s="12">
        <v>0</v>
      </c>
      <c r="AC2318" s="12" t="s">
        <v>989</v>
      </c>
      <c r="AD2318" s="12" t="s">
        <v>1333</v>
      </c>
      <c r="AE2318" s="12" t="s">
        <v>1334</v>
      </c>
      <c r="AF2318" s="12" t="s">
        <v>1025</v>
      </c>
      <c r="AG2318" s="12" t="s">
        <v>6</v>
      </c>
      <c r="AH2318" s="12" t="b">
        <v>0</v>
      </c>
      <c r="AI2318" s="12" t="s">
        <v>60</v>
      </c>
      <c r="AJ2318" s="12" t="s">
        <v>170</v>
      </c>
      <c r="AK2318" s="12" t="s">
        <v>263</v>
      </c>
      <c r="AL2318" s="12" t="s">
        <v>1036</v>
      </c>
      <c r="AM2318" s="12" t="s">
        <v>64</v>
      </c>
      <c r="AN2318" s="15" t="e">
        <v>#N/A</v>
      </c>
      <c r="AO2318" t="str">
        <f>RIGHT('CMO Input'!$T2318,(LEN('CMO Input'!$T2318)-FIND(" ",'CMO Input'!$T2318,1)))</f>
        <v>6-7”</v>
      </c>
      <c r="AP2318">
        <f>'CMO Input'!$O2318</f>
        <v>7</v>
      </c>
      <c r="AR2318" t="str">
        <f>Table2[[#This Row],[Policy / Non Policy]]</f>
        <v>Policy</v>
      </c>
      <c r="AS2318" t="str">
        <f>'CMO Input'!$U2318</f>
        <v>Tier 1</v>
      </c>
      <c r="AT2318" t="str">
        <f>'CMO Input'!$P2318</f>
        <v>SI</v>
      </c>
      <c r="AU2318" t="str" cm="1">
        <f t="array" ref="AU23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18" s="8" t="str">
        <f>TEXT('CMO Input'!$D2318,"MMM-YY")</f>
        <v>October</v>
      </c>
    </row>
    <row r="2319" spans="1:48" x14ac:dyDescent="0.25">
      <c r="A2319" s="16">
        <v>510949855</v>
      </c>
      <c r="B2319" s="16" t="s">
        <v>180</v>
      </c>
      <c r="C2319" s="16" t="s">
        <v>989</v>
      </c>
      <c r="D2319" s="16" t="s">
        <v>177</v>
      </c>
      <c r="E2319" s="17">
        <v>28</v>
      </c>
      <c r="F2319" s="16" t="s">
        <v>46</v>
      </c>
      <c r="G2319" s="17" t="s">
        <v>1348</v>
      </c>
      <c r="H2319" s="16" t="s">
        <v>159</v>
      </c>
      <c r="I2319" s="16" t="s">
        <v>1349</v>
      </c>
      <c r="J2319" s="16" t="s">
        <v>1350</v>
      </c>
      <c r="K2319" s="16">
        <v>510949855</v>
      </c>
      <c r="L2319" s="16" t="s">
        <v>116</v>
      </c>
      <c r="M2319" s="16">
        <v>12.3</v>
      </c>
      <c r="N2319" s="16" t="s">
        <v>52</v>
      </c>
      <c r="O2319" s="16">
        <v>6</v>
      </c>
      <c r="P2319" s="16" t="s">
        <v>163</v>
      </c>
      <c r="Q2319" s="16">
        <v>10</v>
      </c>
      <c r="R2319" s="16" t="s">
        <v>54</v>
      </c>
      <c r="S2319" s="16" t="s">
        <v>134</v>
      </c>
      <c r="T2319" s="16" t="s">
        <v>135</v>
      </c>
      <c r="U2319" s="16" t="s">
        <v>94</v>
      </c>
      <c r="V2319" s="16" t="s">
        <v>58</v>
      </c>
      <c r="W2319" s="16" t="s">
        <v>95</v>
      </c>
      <c r="X2319" s="16" t="b">
        <v>0</v>
      </c>
      <c r="Y2319" s="16" t="b">
        <v>0</v>
      </c>
      <c r="Z2319" s="16" t="e">
        <v>#N/A</v>
      </c>
      <c r="AA2319" s="16">
        <v>0.123</v>
      </c>
      <c r="AB2319" s="16">
        <v>0</v>
      </c>
      <c r="AC2319" s="16" t="s">
        <v>989</v>
      </c>
      <c r="AD2319" s="16" t="s">
        <v>1349</v>
      </c>
      <c r="AE2319" s="16" t="s">
        <v>1350</v>
      </c>
      <c r="AF2319" s="16" t="s">
        <v>1010</v>
      </c>
      <c r="AG2319" s="16" t="s">
        <v>6</v>
      </c>
      <c r="AH2319" s="16" t="b">
        <v>0</v>
      </c>
      <c r="AI2319" s="16" t="s">
        <v>60</v>
      </c>
      <c r="AJ2319" s="16" t="s">
        <v>827</v>
      </c>
      <c r="AK2319" s="16" t="s">
        <v>147</v>
      </c>
      <c r="AL2319" s="16" t="s">
        <v>1011</v>
      </c>
      <c r="AM2319" s="16" t="s">
        <v>64</v>
      </c>
      <c r="AN2319" s="19" t="e">
        <v>#N/A</v>
      </c>
      <c r="AO2319" t="str">
        <f>RIGHT('CMO Input'!$T2319,(LEN('CMO Input'!$T2319)-FIND(" ",'CMO Input'!$T2319,1)))</f>
        <v>6-7”</v>
      </c>
      <c r="AP2319">
        <f>'CMO Input'!$O2319</f>
        <v>6</v>
      </c>
      <c r="AR2319" t="str">
        <f>Table2[[#This Row],[Policy / Non Policy]]</f>
        <v>Policy</v>
      </c>
      <c r="AS2319" t="str">
        <f>'CMO Input'!$U2319</f>
        <v>Tier 1</v>
      </c>
      <c r="AT2319" t="str">
        <f>'CMO Input'!$P2319</f>
        <v>SI</v>
      </c>
      <c r="AU2319" t="str" cm="1">
        <f t="array" ref="AU23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19" s="8" t="str">
        <f>TEXT('CMO Input'!$D2319,"MMM-YY")</f>
        <v>October</v>
      </c>
    </row>
    <row r="2320" spans="1:48" x14ac:dyDescent="0.25">
      <c r="A2320" s="12">
        <v>510951429</v>
      </c>
      <c r="B2320" s="12" t="s">
        <v>180</v>
      </c>
      <c r="C2320" s="12" t="s">
        <v>989</v>
      </c>
      <c r="D2320" s="12" t="s">
        <v>177</v>
      </c>
      <c r="E2320" s="13">
        <v>28</v>
      </c>
      <c r="F2320" s="12" t="s">
        <v>46</v>
      </c>
      <c r="G2320" s="13" t="s">
        <v>1348</v>
      </c>
      <c r="H2320" s="12" t="s">
        <v>159</v>
      </c>
      <c r="I2320" s="12" t="s">
        <v>1349</v>
      </c>
      <c r="J2320" s="12" t="s">
        <v>1351</v>
      </c>
      <c r="K2320" s="12">
        <v>510951429</v>
      </c>
      <c r="L2320" s="12" t="s">
        <v>116</v>
      </c>
      <c r="M2320" s="12">
        <v>3.4</v>
      </c>
      <c r="N2320" s="12" t="s">
        <v>52</v>
      </c>
      <c r="O2320" s="12">
        <v>6</v>
      </c>
      <c r="P2320" s="12" t="s">
        <v>163</v>
      </c>
      <c r="Q2320" s="12">
        <v>64</v>
      </c>
      <c r="R2320" s="12" t="s">
        <v>54</v>
      </c>
      <c r="S2320" s="12" t="s">
        <v>134</v>
      </c>
      <c r="T2320" s="12" t="s">
        <v>135</v>
      </c>
      <c r="U2320" s="12" t="s">
        <v>94</v>
      </c>
      <c r="V2320" s="12" t="s">
        <v>58</v>
      </c>
      <c r="W2320" s="12" t="s">
        <v>95</v>
      </c>
      <c r="X2320" s="12" t="b">
        <v>0</v>
      </c>
      <c r="Y2320" s="12" t="b">
        <v>0</v>
      </c>
      <c r="Z2320" s="12" t="e">
        <v>#N/A</v>
      </c>
      <c r="AA2320" s="12">
        <v>0.21759999999999999</v>
      </c>
      <c r="AB2320" s="12">
        <v>0</v>
      </c>
      <c r="AC2320" s="12" t="s">
        <v>989</v>
      </c>
      <c r="AD2320" s="12" t="s">
        <v>1349</v>
      </c>
      <c r="AE2320" s="12" t="s">
        <v>1351</v>
      </c>
      <c r="AF2320" s="12" t="s">
        <v>1010</v>
      </c>
      <c r="AG2320" s="12" t="s">
        <v>6</v>
      </c>
      <c r="AH2320" s="12" t="b">
        <v>0</v>
      </c>
      <c r="AI2320" s="12" t="s">
        <v>60</v>
      </c>
      <c r="AJ2320" s="12" t="s">
        <v>827</v>
      </c>
      <c r="AK2320" s="12" t="s">
        <v>147</v>
      </c>
      <c r="AL2320" s="12" t="s">
        <v>1011</v>
      </c>
      <c r="AM2320" s="12" t="s">
        <v>64</v>
      </c>
      <c r="AN2320" s="15" t="e">
        <v>#N/A</v>
      </c>
      <c r="AO2320" t="str">
        <f>RIGHT('CMO Input'!$T2320,(LEN('CMO Input'!$T2320)-FIND(" ",'CMO Input'!$T2320,1)))</f>
        <v>6-7”</v>
      </c>
      <c r="AP2320">
        <f>'CMO Input'!$O2320</f>
        <v>6</v>
      </c>
      <c r="AR2320" t="str">
        <f>Table2[[#This Row],[Policy / Non Policy]]</f>
        <v>Policy</v>
      </c>
      <c r="AS2320" t="str">
        <f>'CMO Input'!$U2320</f>
        <v>Tier 1</v>
      </c>
      <c r="AT2320" t="str">
        <f>'CMO Input'!$P2320</f>
        <v>SI</v>
      </c>
      <c r="AU2320" t="str" cm="1">
        <f t="array" ref="AU232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20" s="8" t="str">
        <f>TEXT('CMO Input'!$D2320,"MMM-YY")</f>
        <v>October</v>
      </c>
    </row>
    <row r="2321" spans="1:48" x14ac:dyDescent="0.25">
      <c r="A2321" s="16">
        <v>510952853</v>
      </c>
      <c r="B2321" s="16" t="s">
        <v>180</v>
      </c>
      <c r="C2321" s="16" t="s">
        <v>989</v>
      </c>
      <c r="D2321" s="16" t="s">
        <v>177</v>
      </c>
      <c r="E2321" s="17">
        <v>28</v>
      </c>
      <c r="F2321" s="16" t="s">
        <v>46</v>
      </c>
      <c r="G2321" s="17" t="s">
        <v>1348</v>
      </c>
      <c r="H2321" s="16" t="s">
        <v>159</v>
      </c>
      <c r="I2321" s="16" t="s">
        <v>1349</v>
      </c>
      <c r="J2321" s="16" t="s">
        <v>1359</v>
      </c>
      <c r="K2321" s="16">
        <v>510952853</v>
      </c>
      <c r="L2321" s="16" t="s">
        <v>116</v>
      </c>
      <c r="M2321" s="16">
        <v>3.3</v>
      </c>
      <c r="N2321" s="16" t="s">
        <v>52</v>
      </c>
      <c r="O2321" s="16">
        <v>6</v>
      </c>
      <c r="P2321" s="16" t="s">
        <v>163</v>
      </c>
      <c r="Q2321" s="16">
        <v>76</v>
      </c>
      <c r="R2321" s="16" t="s">
        <v>54</v>
      </c>
      <c r="S2321" s="16" t="s">
        <v>134</v>
      </c>
      <c r="T2321" s="16" t="s">
        <v>135</v>
      </c>
      <c r="U2321" s="16" t="s">
        <v>94</v>
      </c>
      <c r="V2321" s="16" t="s">
        <v>58</v>
      </c>
      <c r="W2321" s="16" t="s">
        <v>95</v>
      </c>
      <c r="X2321" s="16" t="b">
        <v>0</v>
      </c>
      <c r="Y2321" s="16" t="b">
        <v>0</v>
      </c>
      <c r="Z2321" s="16" t="e">
        <v>#N/A</v>
      </c>
      <c r="AA2321" s="16">
        <v>0.25080000000000002</v>
      </c>
      <c r="AB2321" s="16">
        <v>0</v>
      </c>
      <c r="AC2321" s="16" t="s">
        <v>989</v>
      </c>
      <c r="AD2321" s="16" t="s">
        <v>1349</v>
      </c>
      <c r="AE2321" s="16" t="s">
        <v>1359</v>
      </c>
      <c r="AF2321" s="16" t="s">
        <v>1010</v>
      </c>
      <c r="AG2321" s="16" t="s">
        <v>6</v>
      </c>
      <c r="AH2321" s="16" t="b">
        <v>0</v>
      </c>
      <c r="AI2321" s="16" t="s">
        <v>60</v>
      </c>
      <c r="AJ2321" s="16" t="s">
        <v>827</v>
      </c>
      <c r="AK2321" s="16" t="s">
        <v>147</v>
      </c>
      <c r="AL2321" s="16" t="s">
        <v>1011</v>
      </c>
      <c r="AM2321" s="16" t="s">
        <v>64</v>
      </c>
      <c r="AN2321" s="19" t="e">
        <v>#N/A</v>
      </c>
      <c r="AO2321" t="str">
        <f>RIGHT('CMO Input'!$T2321,(LEN('CMO Input'!$T2321)-FIND(" ",'CMO Input'!$T2321,1)))</f>
        <v>6-7”</v>
      </c>
      <c r="AP2321">
        <f>'CMO Input'!$O2321</f>
        <v>6</v>
      </c>
      <c r="AR2321" t="str">
        <f>Table2[[#This Row],[Policy / Non Policy]]</f>
        <v>Policy</v>
      </c>
      <c r="AS2321" t="str">
        <f>'CMO Input'!$U2321</f>
        <v>Tier 1</v>
      </c>
      <c r="AT2321" t="str">
        <f>'CMO Input'!$P2321</f>
        <v>SI</v>
      </c>
      <c r="AU2321" t="str" cm="1">
        <f t="array" ref="AU232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21" s="8" t="str">
        <f>TEXT('CMO Input'!$D2321,"MMM-YY")</f>
        <v>October</v>
      </c>
    </row>
    <row r="2322" spans="1:48" x14ac:dyDescent="0.25">
      <c r="A2322" s="12">
        <v>220001633753</v>
      </c>
      <c r="B2322" s="12" t="s">
        <v>180</v>
      </c>
      <c r="C2322" s="12" t="s">
        <v>989</v>
      </c>
      <c r="D2322" s="12" t="s">
        <v>177</v>
      </c>
      <c r="E2322" s="13">
        <v>28</v>
      </c>
      <c r="F2322" s="12" t="s">
        <v>46</v>
      </c>
      <c r="G2322" s="13" t="s">
        <v>1348</v>
      </c>
      <c r="H2322" s="12" t="s">
        <v>159</v>
      </c>
      <c r="I2322" s="12" t="s">
        <v>1352</v>
      </c>
      <c r="J2322" s="12" t="s">
        <v>1360</v>
      </c>
      <c r="K2322" s="12">
        <v>220001633753</v>
      </c>
      <c r="L2322" s="12" t="s">
        <v>116</v>
      </c>
      <c r="M2322" s="12">
        <v>0</v>
      </c>
      <c r="N2322" s="12" t="s">
        <v>52</v>
      </c>
      <c r="O2322" s="12">
        <v>6</v>
      </c>
      <c r="P2322" s="12" t="s">
        <v>163</v>
      </c>
      <c r="Q2322" s="12">
        <v>3</v>
      </c>
      <c r="R2322" s="12" t="s">
        <v>54</v>
      </c>
      <c r="S2322" s="12" t="s">
        <v>134</v>
      </c>
      <c r="T2322" s="12" t="s">
        <v>135</v>
      </c>
      <c r="U2322" s="12" t="s">
        <v>94</v>
      </c>
      <c r="V2322" s="12" t="s">
        <v>58</v>
      </c>
      <c r="W2322" s="12" t="s">
        <v>95</v>
      </c>
      <c r="X2322" s="12" t="b">
        <v>0</v>
      </c>
      <c r="Y2322" s="12" t="b">
        <v>0</v>
      </c>
      <c r="Z2322" s="12" t="e">
        <v>#N/A</v>
      </c>
      <c r="AA2322" s="12">
        <v>0</v>
      </c>
      <c r="AB2322" s="12">
        <v>0</v>
      </c>
      <c r="AC2322" s="12" t="s">
        <v>989</v>
      </c>
      <c r="AD2322" s="12" t="s">
        <v>1352</v>
      </c>
      <c r="AE2322" s="12" t="s">
        <v>1360</v>
      </c>
      <c r="AF2322" s="12" t="s">
        <v>1010</v>
      </c>
      <c r="AG2322" s="12" t="s">
        <v>6</v>
      </c>
      <c r="AH2322" s="12" t="b">
        <v>0</v>
      </c>
      <c r="AI2322" s="12" t="s">
        <v>60</v>
      </c>
      <c r="AJ2322" s="12" t="s">
        <v>827</v>
      </c>
      <c r="AK2322" s="12" t="s">
        <v>147</v>
      </c>
      <c r="AL2322" s="12" t="s">
        <v>1041</v>
      </c>
      <c r="AM2322" s="12" t="s">
        <v>64</v>
      </c>
      <c r="AN2322" s="15" t="e">
        <v>#N/A</v>
      </c>
      <c r="AO2322" t="str">
        <f>RIGHT('CMO Input'!$T2322,(LEN('CMO Input'!$T2322)-FIND(" ",'CMO Input'!$T2322,1)))</f>
        <v>6-7”</v>
      </c>
      <c r="AP2322">
        <f>'CMO Input'!$O2322</f>
        <v>6</v>
      </c>
      <c r="AR2322" t="str">
        <f>Table2[[#This Row],[Policy / Non Policy]]</f>
        <v>Policy</v>
      </c>
      <c r="AS2322" t="str">
        <f>'CMO Input'!$U2322</f>
        <v>Tier 1</v>
      </c>
      <c r="AT2322" t="str">
        <f>'CMO Input'!$P2322</f>
        <v>SI</v>
      </c>
      <c r="AU2322" t="str" cm="1">
        <f t="array" ref="AU232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22" s="8" t="str">
        <f>TEXT('CMO Input'!$D2322,"MMM-YY")</f>
        <v>October</v>
      </c>
    </row>
    <row r="2323" spans="1:48" x14ac:dyDescent="0.25">
      <c r="A2323" s="16">
        <v>510954009</v>
      </c>
      <c r="B2323" s="16" t="s">
        <v>180</v>
      </c>
      <c r="C2323" s="16" t="s">
        <v>989</v>
      </c>
      <c r="D2323" s="16" t="s">
        <v>177</v>
      </c>
      <c r="E2323" s="17">
        <v>28</v>
      </c>
      <c r="F2323" s="16" t="s">
        <v>46</v>
      </c>
      <c r="G2323" s="17" t="s">
        <v>1348</v>
      </c>
      <c r="H2323" s="16" t="s">
        <v>159</v>
      </c>
      <c r="I2323" s="16" t="s">
        <v>1352</v>
      </c>
      <c r="J2323" s="16" t="s">
        <v>1353</v>
      </c>
      <c r="K2323" s="16">
        <v>510954009</v>
      </c>
      <c r="L2323" s="16" t="s">
        <v>116</v>
      </c>
      <c r="M2323" s="16">
        <v>5.8</v>
      </c>
      <c r="N2323" s="16" t="s">
        <v>52</v>
      </c>
      <c r="O2323" s="16">
        <v>4</v>
      </c>
      <c r="P2323" s="16" t="s">
        <v>91</v>
      </c>
      <c r="Q2323" s="16">
        <v>25</v>
      </c>
      <c r="R2323" s="16" t="s">
        <v>54</v>
      </c>
      <c r="S2323" s="16" t="s">
        <v>117</v>
      </c>
      <c r="T2323" s="16" t="s">
        <v>118</v>
      </c>
      <c r="U2323" s="16" t="s">
        <v>94</v>
      </c>
      <c r="V2323" s="16" t="s">
        <v>58</v>
      </c>
      <c r="W2323" s="16" t="s">
        <v>95</v>
      </c>
      <c r="X2323" s="16" t="b">
        <v>0</v>
      </c>
      <c r="Y2323" s="16" t="b">
        <v>0</v>
      </c>
      <c r="Z2323" s="16" t="e">
        <v>#N/A</v>
      </c>
      <c r="AA2323" s="16">
        <v>0.14499999999999999</v>
      </c>
      <c r="AB2323" s="16">
        <v>0</v>
      </c>
      <c r="AC2323" s="16" t="s">
        <v>989</v>
      </c>
      <c r="AD2323" s="16" t="s">
        <v>1352</v>
      </c>
      <c r="AE2323" s="16" t="s">
        <v>1353</v>
      </c>
      <c r="AF2323" s="16" t="s">
        <v>1010</v>
      </c>
      <c r="AG2323" s="16" t="s">
        <v>6</v>
      </c>
      <c r="AH2323" s="16" t="b">
        <v>0</v>
      </c>
      <c r="AI2323" s="16" t="s">
        <v>60</v>
      </c>
      <c r="AJ2323" s="16" t="s">
        <v>827</v>
      </c>
      <c r="AK2323" s="16" t="s">
        <v>147</v>
      </c>
      <c r="AL2323" s="16" t="s">
        <v>1041</v>
      </c>
      <c r="AM2323" s="16" t="s">
        <v>64</v>
      </c>
      <c r="AN2323" s="19" t="e">
        <v>#N/A</v>
      </c>
      <c r="AO2323" t="str">
        <f>RIGHT('CMO Input'!$T2323,(LEN('CMO Input'!$T2323)-FIND(" ",'CMO Input'!$T2323,1)))</f>
        <v>4-5”</v>
      </c>
      <c r="AP2323">
        <f>'CMO Input'!$O2323</f>
        <v>4</v>
      </c>
      <c r="AR2323" t="str">
        <f>Table2[[#This Row],[Policy / Non Policy]]</f>
        <v>Policy</v>
      </c>
      <c r="AS2323" t="str">
        <f>'CMO Input'!$U2323</f>
        <v>Tier 1</v>
      </c>
      <c r="AT2323" t="str">
        <f>'CMO Input'!$P2323</f>
        <v>DI</v>
      </c>
      <c r="AU2323" t="str" cm="1">
        <f t="array" ref="AU232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23" s="8" t="str">
        <f>TEXT('CMO Input'!$D2323,"MMM-YY")</f>
        <v>October</v>
      </c>
    </row>
    <row r="2324" spans="1:48" x14ac:dyDescent="0.25">
      <c r="A2324" s="12">
        <v>220001551099</v>
      </c>
      <c r="B2324" s="12" t="s">
        <v>180</v>
      </c>
      <c r="C2324" s="12" t="s">
        <v>989</v>
      </c>
      <c r="D2324" s="12" t="s">
        <v>177</v>
      </c>
      <c r="E2324" s="13">
        <v>28</v>
      </c>
      <c r="F2324" s="12" t="s">
        <v>46</v>
      </c>
      <c r="G2324" s="13" t="s">
        <v>1348</v>
      </c>
      <c r="H2324" s="12" t="s">
        <v>159</v>
      </c>
      <c r="I2324" s="12" t="s">
        <v>1352</v>
      </c>
      <c r="J2324" s="12" t="s">
        <v>1353</v>
      </c>
      <c r="K2324" s="12">
        <v>220001551099</v>
      </c>
      <c r="L2324" s="12" t="s">
        <v>116</v>
      </c>
      <c r="M2324" s="12">
        <v>3.9</v>
      </c>
      <c r="N2324" s="12" t="s">
        <v>52</v>
      </c>
      <c r="O2324" s="12">
        <v>6</v>
      </c>
      <c r="P2324" s="12" t="s">
        <v>163</v>
      </c>
      <c r="Q2324" s="12">
        <v>100</v>
      </c>
      <c r="R2324" s="12" t="s">
        <v>54</v>
      </c>
      <c r="S2324" s="12" t="s">
        <v>134</v>
      </c>
      <c r="T2324" s="12" t="s">
        <v>135</v>
      </c>
      <c r="U2324" s="12" t="s">
        <v>94</v>
      </c>
      <c r="V2324" s="12" t="s">
        <v>58</v>
      </c>
      <c r="W2324" s="12" t="s">
        <v>95</v>
      </c>
      <c r="X2324" s="12" t="b">
        <v>0</v>
      </c>
      <c r="Y2324" s="12" t="b">
        <v>0</v>
      </c>
      <c r="Z2324" s="12" t="e">
        <v>#N/A</v>
      </c>
      <c r="AA2324" s="12">
        <v>0.38999999999999996</v>
      </c>
      <c r="AB2324" s="12">
        <v>0</v>
      </c>
      <c r="AC2324" s="12" t="s">
        <v>989</v>
      </c>
      <c r="AD2324" s="12" t="s">
        <v>1352</v>
      </c>
      <c r="AE2324" s="12" t="s">
        <v>1353</v>
      </c>
      <c r="AF2324" s="12" t="s">
        <v>1010</v>
      </c>
      <c r="AG2324" s="12" t="s">
        <v>6</v>
      </c>
      <c r="AH2324" s="12" t="b">
        <v>0</v>
      </c>
      <c r="AI2324" s="12" t="s">
        <v>60</v>
      </c>
      <c r="AJ2324" s="12" t="s">
        <v>827</v>
      </c>
      <c r="AK2324" s="12" t="s">
        <v>147</v>
      </c>
      <c r="AL2324" s="12" t="s">
        <v>1041</v>
      </c>
      <c r="AM2324" s="12" t="s">
        <v>64</v>
      </c>
      <c r="AN2324" s="15" t="e">
        <v>#N/A</v>
      </c>
      <c r="AO2324" t="str">
        <f>RIGHT('CMO Input'!$T2324,(LEN('CMO Input'!$T2324)-FIND(" ",'CMO Input'!$T2324,1)))</f>
        <v>6-7”</v>
      </c>
      <c r="AP2324">
        <f>'CMO Input'!$O2324</f>
        <v>6</v>
      </c>
      <c r="AR2324" t="str">
        <f>Table2[[#This Row],[Policy / Non Policy]]</f>
        <v>Policy</v>
      </c>
      <c r="AS2324" t="str">
        <f>'CMO Input'!$U2324</f>
        <v>Tier 1</v>
      </c>
      <c r="AT2324" t="str">
        <f>'CMO Input'!$P2324</f>
        <v>SI</v>
      </c>
      <c r="AU2324" t="str" cm="1">
        <f t="array" ref="AU232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24" s="8" t="str">
        <f>TEXT('CMO Input'!$D2324,"MMM-YY")</f>
        <v>October</v>
      </c>
    </row>
    <row r="2325" spans="1:48" x14ac:dyDescent="0.25">
      <c r="A2325" s="16">
        <v>510947978</v>
      </c>
      <c r="B2325" s="16" t="s">
        <v>180</v>
      </c>
      <c r="C2325" s="16" t="s">
        <v>989</v>
      </c>
      <c r="D2325" s="16" t="s">
        <v>177</v>
      </c>
      <c r="E2325" s="17">
        <v>28</v>
      </c>
      <c r="F2325" s="16" t="s">
        <v>46</v>
      </c>
      <c r="G2325" s="17" t="s">
        <v>1348</v>
      </c>
      <c r="H2325" s="16" t="s">
        <v>159</v>
      </c>
      <c r="I2325" s="16" t="s">
        <v>1312</v>
      </c>
      <c r="J2325" s="16" t="s">
        <v>1313</v>
      </c>
      <c r="K2325" s="16">
        <v>510947978</v>
      </c>
      <c r="L2325" s="16" t="s">
        <v>116</v>
      </c>
      <c r="M2325" s="16">
        <v>61.8</v>
      </c>
      <c r="N2325" s="16" t="s">
        <v>52</v>
      </c>
      <c r="O2325" s="16">
        <v>6</v>
      </c>
      <c r="P2325" s="16" t="s">
        <v>91</v>
      </c>
      <c r="Q2325" s="16">
        <v>105</v>
      </c>
      <c r="R2325" s="16" t="s">
        <v>54</v>
      </c>
      <c r="S2325" s="16" t="s">
        <v>134</v>
      </c>
      <c r="T2325" s="16" t="s">
        <v>135</v>
      </c>
      <c r="U2325" s="16" t="s">
        <v>94</v>
      </c>
      <c r="V2325" s="16" t="s">
        <v>58</v>
      </c>
      <c r="W2325" s="16" t="s">
        <v>95</v>
      </c>
      <c r="X2325" s="16" t="b">
        <v>0</v>
      </c>
      <c r="Y2325" s="16" t="b">
        <v>0</v>
      </c>
      <c r="Z2325" s="16" t="e">
        <v>#N/A</v>
      </c>
      <c r="AA2325" s="16">
        <v>6.488999999999999</v>
      </c>
      <c r="AB2325" s="16">
        <v>0</v>
      </c>
      <c r="AC2325" s="16" t="s">
        <v>989</v>
      </c>
      <c r="AD2325" s="16" t="s">
        <v>1312</v>
      </c>
      <c r="AE2325" s="16" t="s">
        <v>1313</v>
      </c>
      <c r="AF2325" s="16" t="s">
        <v>1010</v>
      </c>
      <c r="AG2325" s="16" t="s">
        <v>6</v>
      </c>
      <c r="AH2325" s="16" t="b">
        <v>0</v>
      </c>
      <c r="AI2325" s="16" t="s">
        <v>60</v>
      </c>
      <c r="AJ2325" s="16" t="s">
        <v>827</v>
      </c>
      <c r="AK2325" s="16" t="s">
        <v>147</v>
      </c>
      <c r="AL2325" s="16" t="s">
        <v>1074</v>
      </c>
      <c r="AM2325" s="16" t="s">
        <v>64</v>
      </c>
      <c r="AN2325" s="19" t="e">
        <v>#N/A</v>
      </c>
      <c r="AO2325" t="str">
        <f>RIGHT('CMO Input'!$T2325,(LEN('CMO Input'!$T2325)-FIND(" ",'CMO Input'!$T2325,1)))</f>
        <v>6-7”</v>
      </c>
      <c r="AP2325">
        <f>'CMO Input'!$O2325</f>
        <v>6</v>
      </c>
      <c r="AR2325" t="str">
        <f>Table2[[#This Row],[Policy / Non Policy]]</f>
        <v>Policy</v>
      </c>
      <c r="AS2325" t="str">
        <f>'CMO Input'!$U2325</f>
        <v>Tier 1</v>
      </c>
      <c r="AT2325" t="str">
        <f>'CMO Input'!$P2325</f>
        <v>DI</v>
      </c>
      <c r="AU2325" t="str" cm="1">
        <f t="array" ref="AU232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25" s="8" t="str">
        <f>TEXT('CMO Input'!$D2325,"MMM-YY")</f>
        <v>October</v>
      </c>
    </row>
    <row r="2326" spans="1:48" x14ac:dyDescent="0.25">
      <c r="A2326" s="12" t="s">
        <v>85</v>
      </c>
      <c r="B2326" s="12" t="s">
        <v>180</v>
      </c>
      <c r="C2326" s="12" t="s">
        <v>989</v>
      </c>
      <c r="D2326" s="12" t="s">
        <v>177</v>
      </c>
      <c r="E2326" s="13">
        <v>28</v>
      </c>
      <c r="F2326" s="12" t="s">
        <v>46</v>
      </c>
      <c r="G2326" s="13" t="s">
        <v>1348</v>
      </c>
      <c r="H2326" s="12" t="s">
        <v>1200</v>
      </c>
      <c r="I2326" s="12" t="s">
        <v>1361</v>
      </c>
      <c r="J2326" s="12" t="s">
        <v>1362</v>
      </c>
      <c r="K2326" s="12" t="s">
        <v>85</v>
      </c>
      <c r="L2326" s="12" t="s">
        <v>131</v>
      </c>
      <c r="M2326" s="12">
        <v>0</v>
      </c>
      <c r="N2326" s="12" t="s">
        <v>132</v>
      </c>
      <c r="O2326" s="12">
        <v>2</v>
      </c>
      <c r="P2326" s="12" t="s">
        <v>133</v>
      </c>
      <c r="Q2326" s="12">
        <v>25</v>
      </c>
      <c r="R2326" s="12" t="s">
        <v>54</v>
      </c>
      <c r="S2326" s="12" t="s">
        <v>286</v>
      </c>
      <c r="T2326" s="12" t="s">
        <v>1476</v>
      </c>
      <c r="U2326" s="12" t="s">
        <v>94</v>
      </c>
      <c r="V2326" s="12" t="s">
        <v>136</v>
      </c>
      <c r="W2326" s="12" t="s">
        <v>137</v>
      </c>
      <c r="X2326" s="12" t="b">
        <v>0</v>
      </c>
      <c r="Y2326" s="12" t="b">
        <v>0</v>
      </c>
      <c r="Z2326" s="12" t="e">
        <v>#N/A</v>
      </c>
      <c r="AA2326" s="12">
        <v>0</v>
      </c>
      <c r="AB2326" s="12">
        <v>0</v>
      </c>
      <c r="AC2326" s="12" t="s">
        <v>989</v>
      </c>
      <c r="AD2326" s="12" t="s">
        <v>1361</v>
      </c>
      <c r="AE2326" s="12" t="s">
        <v>1362</v>
      </c>
      <c r="AF2326" s="12" t="s">
        <v>1018</v>
      </c>
      <c r="AG2326" s="12" t="s">
        <v>6</v>
      </c>
      <c r="AH2326" s="12" t="b">
        <v>0</v>
      </c>
      <c r="AI2326" s="12" t="s">
        <v>60</v>
      </c>
      <c r="AJ2326" s="12" t="s">
        <v>827</v>
      </c>
      <c r="AK2326" s="12" t="s">
        <v>140</v>
      </c>
      <c r="AL2326" s="12" t="s">
        <v>1303</v>
      </c>
      <c r="AM2326" s="12" t="e">
        <v>#N/A</v>
      </c>
      <c r="AN2326" s="15" t="e">
        <v>#N/A</v>
      </c>
      <c r="AO2326" t="str">
        <f>RIGHT('CMO Input'!$T2326,(LEN('CMO Input'!$T2326)-FIND(" ",'CMO Input'!$T2326,1)))</f>
        <v>2”</v>
      </c>
      <c r="AP2326">
        <f>'CMO Input'!$O2326</f>
        <v>2</v>
      </c>
      <c r="AR2326" t="str">
        <f>Table2[[#This Row],[Policy / Non Policy]]</f>
        <v>Non Policy</v>
      </c>
      <c r="AS2326" t="str">
        <f>'CMO Input'!$U2326</f>
        <v>Tier 1</v>
      </c>
      <c r="AT2326" t="str">
        <f>'CMO Input'!$P2326</f>
        <v>ST</v>
      </c>
      <c r="AU2326" t="str" cm="1">
        <f t="array" ref="AU232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2326" s="8" t="str">
        <f>TEXT('CMO Input'!$D2326,"MMM-YY")</f>
        <v>October</v>
      </c>
    </row>
    <row r="2327" spans="1:48" x14ac:dyDescent="0.25">
      <c r="A2327" s="16">
        <v>510967126</v>
      </c>
      <c r="B2327" s="16" t="s">
        <v>180</v>
      </c>
      <c r="C2327" s="16" t="s">
        <v>989</v>
      </c>
      <c r="D2327" s="16" t="s">
        <v>177</v>
      </c>
      <c r="E2327" s="17">
        <v>28</v>
      </c>
      <c r="F2327" s="16" t="s">
        <v>46</v>
      </c>
      <c r="G2327" s="17" t="s">
        <v>1348</v>
      </c>
      <c r="H2327" s="16" t="s">
        <v>1200</v>
      </c>
      <c r="I2327" s="16" t="s">
        <v>1361</v>
      </c>
      <c r="J2327" s="16" t="s">
        <v>1362</v>
      </c>
      <c r="K2327" s="16">
        <v>510967126</v>
      </c>
      <c r="L2327" s="16" t="s">
        <v>116</v>
      </c>
      <c r="M2327" s="16">
        <v>3.7</v>
      </c>
      <c r="N2327" s="16" t="s">
        <v>52</v>
      </c>
      <c r="O2327" s="16">
        <v>4</v>
      </c>
      <c r="P2327" s="16" t="s">
        <v>163</v>
      </c>
      <c r="Q2327" s="16">
        <v>70</v>
      </c>
      <c r="R2327" s="16" t="s">
        <v>54</v>
      </c>
      <c r="S2327" s="16" t="s">
        <v>117</v>
      </c>
      <c r="T2327" s="16" t="s">
        <v>118</v>
      </c>
      <c r="U2327" s="16" t="s">
        <v>94</v>
      </c>
      <c r="V2327" s="16" t="s">
        <v>58</v>
      </c>
      <c r="W2327" s="16" t="s">
        <v>95</v>
      </c>
      <c r="X2327" s="16" t="b">
        <v>0</v>
      </c>
      <c r="Y2327" s="16" t="b">
        <v>0</v>
      </c>
      <c r="Z2327" s="16" t="e">
        <v>#N/A</v>
      </c>
      <c r="AA2327" s="16">
        <v>0.25900000000000001</v>
      </c>
      <c r="AB2327" s="16">
        <v>0</v>
      </c>
      <c r="AC2327" s="16" t="s">
        <v>989</v>
      </c>
      <c r="AD2327" s="16" t="s">
        <v>1361</v>
      </c>
      <c r="AE2327" s="16" t="s">
        <v>1362</v>
      </c>
      <c r="AF2327" s="16" t="s">
        <v>1018</v>
      </c>
      <c r="AG2327" s="16" t="s">
        <v>6</v>
      </c>
      <c r="AH2327" s="16" t="b">
        <v>0</v>
      </c>
      <c r="AI2327" s="16" t="s">
        <v>60</v>
      </c>
      <c r="AJ2327" s="16" t="s">
        <v>827</v>
      </c>
      <c r="AK2327" s="16" t="s">
        <v>147</v>
      </c>
      <c r="AL2327" s="16" t="s">
        <v>1303</v>
      </c>
      <c r="AM2327" s="16" t="s">
        <v>64</v>
      </c>
      <c r="AN2327" s="19" t="e">
        <v>#N/A</v>
      </c>
      <c r="AO2327" t="str">
        <f>RIGHT('CMO Input'!$T2327,(LEN('CMO Input'!$T2327)-FIND(" ",'CMO Input'!$T2327,1)))</f>
        <v>4-5”</v>
      </c>
      <c r="AP2327">
        <f>'CMO Input'!$O2327</f>
        <v>4</v>
      </c>
      <c r="AR2327" t="str">
        <f>Table2[[#This Row],[Policy / Non Policy]]</f>
        <v>Policy</v>
      </c>
      <c r="AS2327" t="str">
        <f>'CMO Input'!$U2327</f>
        <v>Tier 1</v>
      </c>
      <c r="AT2327" t="str">
        <f>'CMO Input'!$P2327</f>
        <v>SI</v>
      </c>
      <c r="AU2327" t="str" cm="1">
        <f t="array" ref="AU232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27" s="8" t="str">
        <f>TEXT('CMO Input'!$D2327,"MMM-YY")</f>
        <v>October</v>
      </c>
    </row>
    <row r="2328" spans="1:48" x14ac:dyDescent="0.25">
      <c r="A2328" s="12">
        <v>510967403</v>
      </c>
      <c r="B2328" s="12" t="s">
        <v>180</v>
      </c>
      <c r="C2328" s="12" t="s">
        <v>989</v>
      </c>
      <c r="D2328" s="12" t="s">
        <v>177</v>
      </c>
      <c r="E2328" s="13">
        <v>28</v>
      </c>
      <c r="F2328" s="12" t="s">
        <v>46</v>
      </c>
      <c r="G2328" s="13" t="s">
        <v>1348</v>
      </c>
      <c r="H2328" s="12" t="s">
        <v>1200</v>
      </c>
      <c r="I2328" s="12" t="s">
        <v>1361</v>
      </c>
      <c r="J2328" s="12" t="s">
        <v>1363</v>
      </c>
      <c r="K2328" s="12">
        <v>510967403</v>
      </c>
      <c r="L2328" s="12" t="s">
        <v>116</v>
      </c>
      <c r="M2328" s="12">
        <v>4.5</v>
      </c>
      <c r="N2328" s="12" t="s">
        <v>52</v>
      </c>
      <c r="O2328" s="12">
        <v>4</v>
      </c>
      <c r="P2328" s="12" t="s">
        <v>163</v>
      </c>
      <c r="Q2328" s="12">
        <v>135</v>
      </c>
      <c r="R2328" s="12" t="s">
        <v>54</v>
      </c>
      <c r="S2328" s="12" t="s">
        <v>117</v>
      </c>
      <c r="T2328" s="12" t="s">
        <v>118</v>
      </c>
      <c r="U2328" s="12" t="s">
        <v>94</v>
      </c>
      <c r="V2328" s="12" t="s">
        <v>58</v>
      </c>
      <c r="W2328" s="12" t="s">
        <v>95</v>
      </c>
      <c r="X2328" s="12" t="b">
        <v>0</v>
      </c>
      <c r="Y2328" s="12" t="b">
        <v>0</v>
      </c>
      <c r="Z2328" s="12" t="e">
        <v>#N/A</v>
      </c>
      <c r="AA2328" s="12">
        <v>0.60749999999999993</v>
      </c>
      <c r="AB2328" s="12">
        <v>0</v>
      </c>
      <c r="AC2328" s="12" t="s">
        <v>989</v>
      </c>
      <c r="AD2328" s="12" t="s">
        <v>1361</v>
      </c>
      <c r="AE2328" s="12" t="s">
        <v>1363</v>
      </c>
      <c r="AF2328" s="12" t="s">
        <v>1018</v>
      </c>
      <c r="AG2328" s="12" t="s">
        <v>6</v>
      </c>
      <c r="AH2328" s="12" t="b">
        <v>0</v>
      </c>
      <c r="AI2328" s="12" t="s">
        <v>60</v>
      </c>
      <c r="AJ2328" s="12" t="s">
        <v>827</v>
      </c>
      <c r="AK2328" s="12" t="s">
        <v>147</v>
      </c>
      <c r="AL2328" s="12" t="s">
        <v>1303</v>
      </c>
      <c r="AM2328" s="12" t="s">
        <v>64</v>
      </c>
      <c r="AN2328" s="15" t="e">
        <v>#N/A</v>
      </c>
      <c r="AO2328" t="str">
        <f>RIGHT('CMO Input'!$T2328,(LEN('CMO Input'!$T2328)-FIND(" ",'CMO Input'!$T2328,1)))</f>
        <v>4-5”</v>
      </c>
      <c r="AP2328">
        <f>'CMO Input'!$O2328</f>
        <v>4</v>
      </c>
      <c r="AR2328" t="str">
        <f>Table2[[#This Row],[Policy / Non Policy]]</f>
        <v>Policy</v>
      </c>
      <c r="AS2328" t="str">
        <f>'CMO Input'!$U2328</f>
        <v>Tier 1</v>
      </c>
      <c r="AT2328" t="str">
        <f>'CMO Input'!$P2328</f>
        <v>SI</v>
      </c>
      <c r="AU2328" t="str" cm="1">
        <f t="array" ref="AU232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28" s="8" t="str">
        <f>TEXT('CMO Input'!$D2328,"MMM-YY")</f>
        <v>October</v>
      </c>
    </row>
    <row r="2329" spans="1:48" x14ac:dyDescent="0.25">
      <c r="A2329" s="16">
        <v>510926853</v>
      </c>
      <c r="B2329" s="16" t="s">
        <v>180</v>
      </c>
      <c r="C2329" s="16" t="s">
        <v>989</v>
      </c>
      <c r="D2329" s="16" t="s">
        <v>177</v>
      </c>
      <c r="E2329" s="17">
        <v>28</v>
      </c>
      <c r="F2329" s="16" t="s">
        <v>46</v>
      </c>
      <c r="G2329" s="17" t="s">
        <v>1044</v>
      </c>
      <c r="H2329" s="16" t="s">
        <v>1204</v>
      </c>
      <c r="I2329" s="16" t="s">
        <v>1286</v>
      </c>
      <c r="J2329" s="16" t="s">
        <v>1288</v>
      </c>
      <c r="K2329" s="16">
        <v>510926853</v>
      </c>
      <c r="L2329" s="16" t="s">
        <v>116</v>
      </c>
      <c r="M2329" s="16">
        <v>0</v>
      </c>
      <c r="N2329" s="16" t="s">
        <v>52</v>
      </c>
      <c r="O2329" s="16">
        <v>6</v>
      </c>
      <c r="P2329" s="16" t="s">
        <v>91</v>
      </c>
      <c r="Q2329" s="16">
        <v>168</v>
      </c>
      <c r="R2329" s="16" t="s">
        <v>54</v>
      </c>
      <c r="S2329" s="16" t="s">
        <v>134</v>
      </c>
      <c r="T2329" s="16" t="s">
        <v>135</v>
      </c>
      <c r="U2329" s="16" t="s">
        <v>94</v>
      </c>
      <c r="V2329" s="16" t="s">
        <v>58</v>
      </c>
      <c r="W2329" s="16" t="s">
        <v>95</v>
      </c>
      <c r="X2329" s="16" t="b">
        <v>0</v>
      </c>
      <c r="Y2329" s="16" t="b">
        <v>0</v>
      </c>
      <c r="Z2329" s="16" t="e">
        <v>#N/A</v>
      </c>
      <c r="AA2329" s="16">
        <v>0</v>
      </c>
      <c r="AB2329" s="16">
        <v>0</v>
      </c>
      <c r="AC2329" s="16" t="s">
        <v>989</v>
      </c>
      <c r="AD2329" s="16" t="s">
        <v>1286</v>
      </c>
      <c r="AE2329" s="16" t="s">
        <v>1288</v>
      </c>
      <c r="AF2329" s="16" t="s">
        <v>1046</v>
      </c>
      <c r="AG2329" s="16" t="s">
        <v>6</v>
      </c>
      <c r="AH2329" s="16" t="b">
        <v>0</v>
      </c>
      <c r="AI2329" s="16" t="s">
        <v>60</v>
      </c>
      <c r="AJ2329" s="16" t="s">
        <v>166</v>
      </c>
      <c r="AK2329" s="16" t="s">
        <v>147</v>
      </c>
      <c r="AL2329" s="16" t="s">
        <v>1090</v>
      </c>
      <c r="AM2329" s="16" t="s">
        <v>64</v>
      </c>
      <c r="AN2329" s="19" t="e">
        <v>#N/A</v>
      </c>
      <c r="AO2329" t="str">
        <f>RIGHT('CMO Input'!$T2329,(LEN('CMO Input'!$T2329)-FIND(" ",'CMO Input'!$T2329,1)))</f>
        <v>6-7”</v>
      </c>
      <c r="AP2329">
        <f>'CMO Input'!$O2329</f>
        <v>6</v>
      </c>
      <c r="AR2329" t="str">
        <f>Table2[[#This Row],[Policy / Non Policy]]</f>
        <v>Policy</v>
      </c>
      <c r="AS2329" t="str">
        <f>'CMO Input'!$U2329</f>
        <v>Tier 1</v>
      </c>
      <c r="AT2329" t="str">
        <f>'CMO Input'!$P2329</f>
        <v>DI</v>
      </c>
      <c r="AU2329" t="str" cm="1">
        <f t="array" ref="AU232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29" s="8" t="str">
        <f>TEXT('CMO Input'!$D2329,"MMM-YY")</f>
        <v>October</v>
      </c>
    </row>
    <row r="2330" spans="1:48" x14ac:dyDescent="0.25">
      <c r="A2330" s="12">
        <v>510963898</v>
      </c>
      <c r="B2330" s="12" t="s">
        <v>180</v>
      </c>
      <c r="C2330" s="12" t="s">
        <v>989</v>
      </c>
      <c r="D2330" s="12" t="s">
        <v>177</v>
      </c>
      <c r="E2330" s="13">
        <v>28</v>
      </c>
      <c r="F2330" s="12" t="s">
        <v>46</v>
      </c>
      <c r="G2330" s="13" t="s">
        <v>1044</v>
      </c>
      <c r="H2330" s="12" t="s">
        <v>1199</v>
      </c>
      <c r="I2330" s="12" t="s">
        <v>1296</v>
      </c>
      <c r="J2330" s="12" t="s">
        <v>1297</v>
      </c>
      <c r="K2330" s="12">
        <v>510963898</v>
      </c>
      <c r="L2330" s="12" t="s">
        <v>116</v>
      </c>
      <c r="M2330" s="12">
        <v>6</v>
      </c>
      <c r="N2330" s="12" t="s">
        <v>52</v>
      </c>
      <c r="O2330" s="12">
        <v>200</v>
      </c>
      <c r="P2330" s="12" t="s">
        <v>91</v>
      </c>
      <c r="Q2330" s="12">
        <v>100</v>
      </c>
      <c r="R2330" s="12" t="s">
        <v>220</v>
      </c>
      <c r="S2330" s="12" t="s">
        <v>374</v>
      </c>
      <c r="T2330" s="12" t="s">
        <v>135</v>
      </c>
      <c r="U2330" s="12" t="s">
        <v>94</v>
      </c>
      <c r="V2330" s="12" t="s">
        <v>58</v>
      </c>
      <c r="W2330" s="12" t="s">
        <v>95</v>
      </c>
      <c r="X2330" s="12" t="b">
        <v>0</v>
      </c>
      <c r="Y2330" s="12" t="b">
        <v>0</v>
      </c>
      <c r="Z2330" s="12" t="e">
        <v>#N/A</v>
      </c>
      <c r="AA2330" s="12">
        <v>0.6</v>
      </c>
      <c r="AB2330" s="12">
        <v>0</v>
      </c>
      <c r="AC2330" s="12" t="s">
        <v>989</v>
      </c>
      <c r="AD2330" s="12" t="s">
        <v>1296</v>
      </c>
      <c r="AE2330" s="12" t="s">
        <v>1297</v>
      </c>
      <c r="AF2330" s="12" t="s">
        <v>1025</v>
      </c>
      <c r="AG2330" s="12" t="s">
        <v>6</v>
      </c>
      <c r="AH2330" s="12" t="b">
        <v>0</v>
      </c>
      <c r="AI2330" s="12" t="s">
        <v>60</v>
      </c>
      <c r="AJ2330" s="12" t="s">
        <v>166</v>
      </c>
      <c r="AK2330" s="12" t="s">
        <v>147</v>
      </c>
      <c r="AL2330" s="12" t="s">
        <v>1141</v>
      </c>
      <c r="AM2330" s="12" t="s">
        <v>64</v>
      </c>
      <c r="AN2330" s="15" t="e">
        <v>#N/A</v>
      </c>
      <c r="AO2330" t="str">
        <f>RIGHT('CMO Input'!$T2330,(LEN('CMO Input'!$T2330)-FIND(" ",'CMO Input'!$T2330,1)))</f>
        <v>6-7”</v>
      </c>
      <c r="AP2330">
        <f>'CMO Input'!$O2330</f>
        <v>200</v>
      </c>
      <c r="AR2330" t="str">
        <f>Table2[[#This Row],[Policy / Non Policy]]</f>
        <v>Policy</v>
      </c>
      <c r="AS2330" t="str">
        <f>'CMO Input'!$U2330</f>
        <v>Tier 1</v>
      </c>
      <c r="AT2330" t="str">
        <f>'CMO Input'!$P2330</f>
        <v>DI</v>
      </c>
      <c r="AU2330" t="str" cm="1">
        <f t="array" ref="AU233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30" s="8" t="str">
        <f>TEXT('CMO Input'!$D2330,"MMM-YY")</f>
        <v>October</v>
      </c>
    </row>
    <row r="2331" spans="1:48" x14ac:dyDescent="0.25">
      <c r="A2331" s="16">
        <v>510954635</v>
      </c>
      <c r="B2331" s="16" t="s">
        <v>180</v>
      </c>
      <c r="C2331" s="16" t="s">
        <v>989</v>
      </c>
      <c r="D2331" s="16" t="s">
        <v>177</v>
      </c>
      <c r="E2331" s="17">
        <v>28</v>
      </c>
      <c r="F2331" s="16" t="s">
        <v>46</v>
      </c>
      <c r="G2331" s="17" t="s">
        <v>1044</v>
      </c>
      <c r="H2331" s="16" t="s">
        <v>1199</v>
      </c>
      <c r="I2331" s="16" t="s">
        <v>1364</v>
      </c>
      <c r="J2331" s="16" t="s">
        <v>1365</v>
      </c>
      <c r="K2331" s="16">
        <v>510954635</v>
      </c>
      <c r="L2331" s="16" t="s">
        <v>116</v>
      </c>
      <c r="M2331" s="16">
        <v>4</v>
      </c>
      <c r="N2331" s="16" t="s">
        <v>52</v>
      </c>
      <c r="O2331" s="16">
        <v>4</v>
      </c>
      <c r="P2331" s="16" t="s">
        <v>91</v>
      </c>
      <c r="Q2331" s="16">
        <v>122</v>
      </c>
      <c r="R2331" s="16" t="s">
        <v>54</v>
      </c>
      <c r="S2331" s="16" t="s">
        <v>117</v>
      </c>
      <c r="T2331" s="16" t="s">
        <v>118</v>
      </c>
      <c r="U2331" s="16" t="s">
        <v>94</v>
      </c>
      <c r="V2331" s="16" t="s">
        <v>58</v>
      </c>
      <c r="W2331" s="16" t="s">
        <v>95</v>
      </c>
      <c r="X2331" s="16" t="b">
        <v>0</v>
      </c>
      <c r="Y2331" s="16" t="b">
        <v>0</v>
      </c>
      <c r="Z2331" s="16" t="e">
        <v>#N/A</v>
      </c>
      <c r="AA2331" s="16">
        <v>0.48799999999999999</v>
      </c>
      <c r="AB2331" s="16">
        <v>0</v>
      </c>
      <c r="AC2331" s="16" t="s">
        <v>989</v>
      </c>
      <c r="AD2331" s="16" t="s">
        <v>1364</v>
      </c>
      <c r="AE2331" s="16" t="s">
        <v>1365</v>
      </c>
      <c r="AF2331" s="16" t="s">
        <v>1001</v>
      </c>
      <c r="AG2331" s="16" t="s">
        <v>6</v>
      </c>
      <c r="AH2331" s="16" t="b">
        <v>0</v>
      </c>
      <c r="AI2331" s="16" t="s">
        <v>60</v>
      </c>
      <c r="AJ2331" s="16" t="s">
        <v>166</v>
      </c>
      <c r="AK2331" s="16" t="s">
        <v>147</v>
      </c>
      <c r="AL2331" s="16" t="s">
        <v>1057</v>
      </c>
      <c r="AM2331" s="16" t="s">
        <v>64</v>
      </c>
      <c r="AN2331" s="19" t="e">
        <v>#N/A</v>
      </c>
      <c r="AO2331" t="str">
        <f>RIGHT('CMO Input'!$T2331,(LEN('CMO Input'!$T2331)-FIND(" ",'CMO Input'!$T2331,1)))</f>
        <v>4-5”</v>
      </c>
      <c r="AP2331">
        <f>'CMO Input'!$O2331</f>
        <v>4</v>
      </c>
      <c r="AR2331" t="str">
        <f>Table2[[#This Row],[Policy / Non Policy]]</f>
        <v>Policy</v>
      </c>
      <c r="AS2331" t="str">
        <f>'CMO Input'!$U2331</f>
        <v>Tier 1</v>
      </c>
      <c r="AT2331" t="str">
        <f>'CMO Input'!$P2331</f>
        <v>DI</v>
      </c>
      <c r="AU2331" t="str" cm="1">
        <f t="array" ref="AU233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1" s="8" t="str">
        <f>TEXT('CMO Input'!$D2331,"MMM-YY")</f>
        <v>October</v>
      </c>
    </row>
    <row r="2332" spans="1:48" x14ac:dyDescent="0.25">
      <c r="A2332" s="12">
        <v>510954637</v>
      </c>
      <c r="B2332" s="12" t="s">
        <v>180</v>
      </c>
      <c r="C2332" s="12" t="s">
        <v>989</v>
      </c>
      <c r="D2332" s="12" t="s">
        <v>177</v>
      </c>
      <c r="E2332" s="13">
        <v>28</v>
      </c>
      <c r="F2332" s="12" t="s">
        <v>46</v>
      </c>
      <c r="G2332" s="13" t="s">
        <v>1044</v>
      </c>
      <c r="H2332" s="12" t="s">
        <v>1199</v>
      </c>
      <c r="I2332" s="12" t="s">
        <v>1364</v>
      </c>
      <c r="J2332" s="12" t="s">
        <v>1365</v>
      </c>
      <c r="K2332" s="12">
        <v>510954637</v>
      </c>
      <c r="L2332" s="12" t="s">
        <v>116</v>
      </c>
      <c r="M2332" s="12">
        <v>7</v>
      </c>
      <c r="N2332" s="12" t="s">
        <v>52</v>
      </c>
      <c r="O2332" s="12">
        <v>6</v>
      </c>
      <c r="P2332" s="12" t="s">
        <v>91</v>
      </c>
      <c r="Q2332" s="12">
        <v>3</v>
      </c>
      <c r="R2332" s="12" t="s">
        <v>54</v>
      </c>
      <c r="S2332" s="12" t="s">
        <v>134</v>
      </c>
      <c r="T2332" s="12" t="s">
        <v>135</v>
      </c>
      <c r="U2332" s="12" t="s">
        <v>94</v>
      </c>
      <c r="V2332" s="12" t="s">
        <v>58</v>
      </c>
      <c r="W2332" s="12" t="s">
        <v>95</v>
      </c>
      <c r="X2332" s="12" t="b">
        <v>0</v>
      </c>
      <c r="Y2332" s="12" t="b">
        <v>0</v>
      </c>
      <c r="Z2332" s="12" t="e">
        <v>#N/A</v>
      </c>
      <c r="AA2332" s="12">
        <v>2.1000000000000001E-2</v>
      </c>
      <c r="AB2332" s="12">
        <v>0</v>
      </c>
      <c r="AC2332" s="12" t="s">
        <v>989</v>
      </c>
      <c r="AD2332" s="12" t="s">
        <v>1364</v>
      </c>
      <c r="AE2332" s="12" t="s">
        <v>1365</v>
      </c>
      <c r="AF2332" s="12" t="s">
        <v>1001</v>
      </c>
      <c r="AG2332" s="12" t="s">
        <v>6</v>
      </c>
      <c r="AH2332" s="12" t="b">
        <v>0</v>
      </c>
      <c r="AI2332" s="12" t="s">
        <v>60</v>
      </c>
      <c r="AJ2332" s="12" t="s">
        <v>166</v>
      </c>
      <c r="AK2332" s="12" t="s">
        <v>147</v>
      </c>
      <c r="AL2332" s="12" t="s">
        <v>1057</v>
      </c>
      <c r="AM2332" s="12" t="s">
        <v>64</v>
      </c>
      <c r="AN2332" s="15" t="e">
        <v>#N/A</v>
      </c>
      <c r="AO2332" t="str">
        <f>RIGHT('CMO Input'!$T2332,(LEN('CMO Input'!$T2332)-FIND(" ",'CMO Input'!$T2332,1)))</f>
        <v>6-7”</v>
      </c>
      <c r="AP2332">
        <f>'CMO Input'!$O2332</f>
        <v>6</v>
      </c>
      <c r="AR2332" t="str">
        <f>Table2[[#This Row],[Policy / Non Policy]]</f>
        <v>Policy</v>
      </c>
      <c r="AS2332" t="str">
        <f>'CMO Input'!$U2332</f>
        <v>Tier 1</v>
      </c>
      <c r="AT2332" t="str">
        <f>'CMO Input'!$P2332</f>
        <v>DI</v>
      </c>
      <c r="AU2332" t="str" cm="1">
        <f t="array" ref="AU233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32" s="8" t="str">
        <f>TEXT('CMO Input'!$D2332,"MMM-YY")</f>
        <v>October</v>
      </c>
    </row>
    <row r="2333" spans="1:48" x14ac:dyDescent="0.25">
      <c r="A2333" s="16">
        <v>510886632</v>
      </c>
      <c r="B2333" s="16" t="s">
        <v>180</v>
      </c>
      <c r="C2333" s="16" t="s">
        <v>989</v>
      </c>
      <c r="D2333" s="16" t="s">
        <v>177</v>
      </c>
      <c r="E2333" s="17">
        <v>28</v>
      </c>
      <c r="F2333" s="16" t="s">
        <v>46</v>
      </c>
      <c r="G2333" s="17" t="s">
        <v>87</v>
      </c>
      <c r="H2333" s="16" t="s">
        <v>1200</v>
      </c>
      <c r="I2333" s="16" t="s">
        <v>1316</v>
      </c>
      <c r="J2333" s="16" t="s">
        <v>1317</v>
      </c>
      <c r="K2333" s="16">
        <v>510886632</v>
      </c>
      <c r="L2333" s="16" t="s">
        <v>116</v>
      </c>
      <c r="M2333" s="16">
        <v>1.4</v>
      </c>
      <c r="N2333" s="16" t="s">
        <v>52</v>
      </c>
      <c r="O2333" s="16">
        <v>6</v>
      </c>
      <c r="P2333" s="16" t="s">
        <v>163</v>
      </c>
      <c r="Q2333" s="16">
        <v>40</v>
      </c>
      <c r="R2333" s="16" t="s">
        <v>54</v>
      </c>
      <c r="S2333" s="16" t="s">
        <v>134</v>
      </c>
      <c r="T2333" s="16" t="s">
        <v>135</v>
      </c>
      <c r="U2333" s="16" t="s">
        <v>94</v>
      </c>
      <c r="V2333" s="16" t="s">
        <v>58</v>
      </c>
      <c r="W2333" s="16" t="s">
        <v>95</v>
      </c>
      <c r="X2333" s="16" t="b">
        <v>0</v>
      </c>
      <c r="Y2333" s="16" t="b">
        <v>0</v>
      </c>
      <c r="Z2333" s="16" t="e">
        <v>#N/A</v>
      </c>
      <c r="AA2333" s="16">
        <v>5.6000000000000001E-2</v>
      </c>
      <c r="AB2333" s="16">
        <v>0</v>
      </c>
      <c r="AC2333" s="16" t="s">
        <v>989</v>
      </c>
      <c r="AD2333" s="16" t="s">
        <v>1316</v>
      </c>
      <c r="AE2333" s="16" t="s">
        <v>1317</v>
      </c>
      <c r="AF2333" s="16" t="s">
        <v>1018</v>
      </c>
      <c r="AG2333" s="16" t="s">
        <v>6</v>
      </c>
      <c r="AH2333" s="16" t="b">
        <v>0</v>
      </c>
      <c r="AI2333" s="16" t="s">
        <v>60</v>
      </c>
      <c r="AJ2333" s="16" t="s">
        <v>827</v>
      </c>
      <c r="AK2333" s="16" t="s">
        <v>147</v>
      </c>
      <c r="AL2333" s="16" t="s">
        <v>1318</v>
      </c>
      <c r="AM2333" s="16" t="s">
        <v>64</v>
      </c>
      <c r="AN2333" s="19" t="e">
        <v>#N/A</v>
      </c>
      <c r="AO2333" t="str">
        <f>RIGHT('CMO Input'!$T2333,(LEN('CMO Input'!$T2333)-FIND(" ",'CMO Input'!$T2333,1)))</f>
        <v>6-7”</v>
      </c>
      <c r="AP2333">
        <f>'CMO Input'!$O2333</f>
        <v>6</v>
      </c>
      <c r="AR2333" t="str">
        <f>Table2[[#This Row],[Policy / Non Policy]]</f>
        <v>Policy</v>
      </c>
      <c r="AS2333" t="str">
        <f>'CMO Input'!$U2333</f>
        <v>Tier 1</v>
      </c>
      <c r="AT2333" t="str">
        <f>'CMO Input'!$P2333</f>
        <v>SI</v>
      </c>
      <c r="AU2333" t="str" cm="1">
        <f t="array" ref="AU233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33" s="8" t="str">
        <f>TEXT('CMO Input'!$D2333,"MMM-YY")</f>
        <v>October</v>
      </c>
    </row>
    <row r="2334" spans="1:48" x14ac:dyDescent="0.25">
      <c r="A2334" s="12">
        <v>510971268</v>
      </c>
      <c r="B2334" s="12" t="s">
        <v>180</v>
      </c>
      <c r="C2334" s="12" t="s">
        <v>989</v>
      </c>
      <c r="D2334" s="12" t="s">
        <v>177</v>
      </c>
      <c r="E2334" s="13">
        <v>28</v>
      </c>
      <c r="F2334" s="12" t="s">
        <v>46</v>
      </c>
      <c r="G2334" s="13" t="s">
        <v>1187</v>
      </c>
      <c r="H2334" s="12" t="s">
        <v>173</v>
      </c>
      <c r="I2334" s="12" t="s">
        <v>1340</v>
      </c>
      <c r="J2334" s="12" t="s">
        <v>175</v>
      </c>
      <c r="K2334" s="12">
        <v>510971268</v>
      </c>
      <c r="L2334" s="12" t="s">
        <v>116</v>
      </c>
      <c r="M2334" s="12">
        <v>1.9</v>
      </c>
      <c r="N2334" s="12" t="s">
        <v>52</v>
      </c>
      <c r="O2334" s="12">
        <v>4</v>
      </c>
      <c r="P2334" s="12" t="s">
        <v>163</v>
      </c>
      <c r="Q2334" s="12">
        <v>150</v>
      </c>
      <c r="R2334" s="12" t="s">
        <v>54</v>
      </c>
      <c r="S2334" s="12" t="s">
        <v>117</v>
      </c>
      <c r="T2334" s="12" t="s">
        <v>118</v>
      </c>
      <c r="U2334" s="12" t="s">
        <v>94</v>
      </c>
      <c r="V2334" s="12" t="s">
        <v>58</v>
      </c>
      <c r="W2334" s="12" t="s">
        <v>95</v>
      </c>
      <c r="X2334" s="12" t="b">
        <v>0</v>
      </c>
      <c r="Y2334" s="12" t="b">
        <v>0</v>
      </c>
      <c r="Z2334" s="12" t="e">
        <v>#N/A</v>
      </c>
      <c r="AA2334" s="12">
        <v>0.28499999999999998</v>
      </c>
      <c r="AB2334" s="12">
        <v>0</v>
      </c>
      <c r="AC2334" s="12" t="s">
        <v>989</v>
      </c>
      <c r="AD2334" s="12" t="s">
        <v>1340</v>
      </c>
      <c r="AE2334" s="12" t="s">
        <v>175</v>
      </c>
      <c r="AF2334" s="12" t="s">
        <v>996</v>
      </c>
      <c r="AG2334" s="12" t="s">
        <v>6</v>
      </c>
      <c r="AH2334" s="12" t="b">
        <v>0</v>
      </c>
      <c r="AI2334" s="12" t="s">
        <v>60</v>
      </c>
      <c r="AJ2334" s="12" t="s">
        <v>61</v>
      </c>
      <c r="AK2334" s="12" t="s">
        <v>147</v>
      </c>
      <c r="AL2334" s="12" t="s">
        <v>1054</v>
      </c>
      <c r="AM2334" s="12" t="s">
        <v>64</v>
      </c>
      <c r="AN2334" s="15" t="e">
        <v>#N/A</v>
      </c>
      <c r="AO2334" t="str">
        <f>RIGHT('CMO Input'!$T2334,(LEN('CMO Input'!$T2334)-FIND(" ",'CMO Input'!$T2334,1)))</f>
        <v>4-5”</v>
      </c>
      <c r="AP2334">
        <f>'CMO Input'!$O2334</f>
        <v>4</v>
      </c>
      <c r="AR2334" t="str">
        <f>Table2[[#This Row],[Policy / Non Policy]]</f>
        <v>Policy</v>
      </c>
      <c r="AS2334" t="str">
        <f>'CMO Input'!$U2334</f>
        <v>Tier 1</v>
      </c>
      <c r="AT2334" t="str">
        <f>'CMO Input'!$P2334</f>
        <v>SI</v>
      </c>
      <c r="AU2334" t="str" cm="1">
        <f t="array" ref="AU233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4" s="8" t="str">
        <f>TEXT('CMO Input'!$D2334,"MMM-YY")</f>
        <v>October</v>
      </c>
    </row>
    <row r="2335" spans="1:48" x14ac:dyDescent="0.25">
      <c r="A2335" s="16">
        <v>510794351</v>
      </c>
      <c r="B2335" s="16" t="s">
        <v>180</v>
      </c>
      <c r="C2335" s="16" t="s">
        <v>989</v>
      </c>
      <c r="D2335" s="16" t="s">
        <v>177</v>
      </c>
      <c r="E2335" s="17">
        <v>28</v>
      </c>
      <c r="F2335" s="16" t="s">
        <v>46</v>
      </c>
      <c r="G2335" s="17" t="s">
        <v>1187</v>
      </c>
      <c r="H2335" s="16" t="s">
        <v>1220</v>
      </c>
      <c r="I2335" s="16" t="s">
        <v>1326</v>
      </c>
      <c r="J2335" s="16" t="s">
        <v>1343</v>
      </c>
      <c r="K2335" s="16">
        <v>510794351</v>
      </c>
      <c r="L2335" s="16" t="s">
        <v>116</v>
      </c>
      <c r="M2335" s="16">
        <v>29</v>
      </c>
      <c r="N2335" s="16" t="s">
        <v>52</v>
      </c>
      <c r="O2335" s="16">
        <v>6</v>
      </c>
      <c r="P2335" s="16" t="s">
        <v>163</v>
      </c>
      <c r="Q2335" s="16">
        <v>210</v>
      </c>
      <c r="R2335" s="16" t="s">
        <v>54</v>
      </c>
      <c r="S2335" s="16" t="s">
        <v>134</v>
      </c>
      <c r="T2335" s="16" t="s">
        <v>135</v>
      </c>
      <c r="U2335" s="16" t="s">
        <v>94</v>
      </c>
      <c r="V2335" s="16" t="s">
        <v>58</v>
      </c>
      <c r="W2335" s="16" t="s">
        <v>95</v>
      </c>
      <c r="X2335" s="16" t="b">
        <v>0</v>
      </c>
      <c r="Y2335" s="16" t="b">
        <v>0</v>
      </c>
      <c r="Z2335" s="16" t="e">
        <v>#N/A</v>
      </c>
      <c r="AA2335" s="16">
        <v>6.0900000000000007</v>
      </c>
      <c r="AB2335" s="16">
        <v>0</v>
      </c>
      <c r="AC2335" s="16" t="s">
        <v>989</v>
      </c>
      <c r="AD2335" s="16" t="s">
        <v>1326</v>
      </c>
      <c r="AE2335" s="16" t="s">
        <v>1343</v>
      </c>
      <c r="AF2335" s="16" t="s">
        <v>996</v>
      </c>
      <c r="AG2335" s="16" t="s">
        <v>6</v>
      </c>
      <c r="AH2335" s="16" t="b">
        <v>0</v>
      </c>
      <c r="AI2335" s="16" t="s">
        <v>60</v>
      </c>
      <c r="AJ2335" s="16" t="s">
        <v>61</v>
      </c>
      <c r="AK2335" s="16" t="s">
        <v>147</v>
      </c>
      <c r="AL2335" s="16" t="s">
        <v>860</v>
      </c>
      <c r="AM2335" s="16" t="s">
        <v>64</v>
      </c>
      <c r="AN2335" s="19" t="e">
        <v>#N/A</v>
      </c>
      <c r="AO2335" t="str">
        <f>RIGHT('CMO Input'!$T2335,(LEN('CMO Input'!$T2335)-FIND(" ",'CMO Input'!$T2335,1)))</f>
        <v>6-7”</v>
      </c>
      <c r="AP2335">
        <f>'CMO Input'!$O2335</f>
        <v>6</v>
      </c>
      <c r="AR2335" t="str">
        <f>Table2[[#This Row],[Policy / Non Policy]]</f>
        <v>Policy</v>
      </c>
      <c r="AS2335" t="str">
        <f>'CMO Input'!$U2335</f>
        <v>Tier 1</v>
      </c>
      <c r="AT2335" t="str">
        <f>'CMO Input'!$P2335</f>
        <v>SI</v>
      </c>
      <c r="AU2335" t="str" cm="1">
        <f t="array" ref="AU233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35" s="8" t="str">
        <f>TEXT('CMO Input'!$D2335,"MMM-YY")</f>
        <v>October</v>
      </c>
    </row>
    <row r="2336" spans="1:48" x14ac:dyDescent="0.25">
      <c r="A2336" s="12">
        <v>510778243</v>
      </c>
      <c r="B2336" s="12" t="s">
        <v>180</v>
      </c>
      <c r="C2336" s="12" t="s">
        <v>989</v>
      </c>
      <c r="D2336" s="12" t="s">
        <v>177</v>
      </c>
      <c r="E2336" s="13">
        <v>29</v>
      </c>
      <c r="F2336" s="12" t="s">
        <v>46</v>
      </c>
      <c r="G2336" s="13" t="s">
        <v>1187</v>
      </c>
      <c r="H2336" s="12" t="s">
        <v>173</v>
      </c>
      <c r="I2336" s="12" t="s">
        <v>1340</v>
      </c>
      <c r="J2336" s="12" t="s">
        <v>1366</v>
      </c>
      <c r="K2336" s="12">
        <v>510778243</v>
      </c>
      <c r="L2336" s="12" t="s">
        <v>116</v>
      </c>
      <c r="M2336" s="12">
        <v>4.0999999999999996</v>
      </c>
      <c r="N2336" s="12" t="s">
        <v>52</v>
      </c>
      <c r="O2336" s="12">
        <v>4</v>
      </c>
      <c r="P2336" s="12" t="s">
        <v>163</v>
      </c>
      <c r="Q2336" s="12">
        <v>100</v>
      </c>
      <c r="R2336" s="12" t="s">
        <v>54</v>
      </c>
      <c r="S2336" s="12" t="s">
        <v>117</v>
      </c>
      <c r="T2336" s="12" t="s">
        <v>118</v>
      </c>
      <c r="U2336" s="12" t="s">
        <v>94</v>
      </c>
      <c r="V2336" s="12" t="s">
        <v>58</v>
      </c>
      <c r="W2336" s="12" t="s">
        <v>95</v>
      </c>
      <c r="X2336" s="12" t="b">
        <v>0</v>
      </c>
      <c r="Y2336" s="12" t="b">
        <v>0</v>
      </c>
      <c r="Z2336" s="12" t="e">
        <v>#N/A</v>
      </c>
      <c r="AA2336" s="12">
        <v>0.40999999999999992</v>
      </c>
      <c r="AB2336" s="12">
        <v>0</v>
      </c>
      <c r="AC2336" s="12" t="s">
        <v>989</v>
      </c>
      <c r="AD2336" s="12" t="s">
        <v>1340</v>
      </c>
      <c r="AE2336" s="12" t="s">
        <v>1366</v>
      </c>
      <c r="AF2336" s="12" t="s">
        <v>996</v>
      </c>
      <c r="AG2336" s="12" t="s">
        <v>6</v>
      </c>
      <c r="AH2336" s="12" t="b">
        <v>0</v>
      </c>
      <c r="AI2336" s="12" t="s">
        <v>60</v>
      </c>
      <c r="AJ2336" s="12" t="s">
        <v>61</v>
      </c>
      <c r="AK2336" s="12" t="s">
        <v>147</v>
      </c>
      <c r="AL2336" s="12" t="s">
        <v>1054</v>
      </c>
      <c r="AM2336" s="12" t="s">
        <v>64</v>
      </c>
      <c r="AN2336" s="15" t="e">
        <v>#N/A</v>
      </c>
      <c r="AO2336" t="str">
        <f>RIGHT('CMO Input'!$T2336,(LEN('CMO Input'!$T2336)-FIND(" ",'CMO Input'!$T2336,1)))</f>
        <v>4-5”</v>
      </c>
      <c r="AP2336">
        <f>'CMO Input'!$O2336</f>
        <v>4</v>
      </c>
      <c r="AR2336" t="str">
        <f>Table2[[#This Row],[Policy / Non Policy]]</f>
        <v>Policy</v>
      </c>
      <c r="AS2336" t="str">
        <f>'CMO Input'!$U2336</f>
        <v>Tier 1</v>
      </c>
      <c r="AT2336" t="str">
        <f>'CMO Input'!$P2336</f>
        <v>SI</v>
      </c>
      <c r="AU2336" t="str" cm="1">
        <f t="array" ref="AU233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6" s="8" t="str">
        <f>TEXT('CMO Input'!$D2336,"MMM-YY")</f>
        <v>October</v>
      </c>
    </row>
    <row r="2337" spans="1:48" x14ac:dyDescent="0.25">
      <c r="A2337" s="16">
        <v>510778244</v>
      </c>
      <c r="B2337" s="16" t="s">
        <v>180</v>
      </c>
      <c r="C2337" s="16" t="s">
        <v>989</v>
      </c>
      <c r="D2337" s="16" t="s">
        <v>177</v>
      </c>
      <c r="E2337" s="17">
        <v>29</v>
      </c>
      <c r="F2337" s="16" t="s">
        <v>46</v>
      </c>
      <c r="G2337" s="17" t="s">
        <v>1187</v>
      </c>
      <c r="H2337" s="16" t="s">
        <v>173</v>
      </c>
      <c r="I2337" s="16" t="s">
        <v>1340</v>
      </c>
      <c r="J2337" s="16" t="s">
        <v>1366</v>
      </c>
      <c r="K2337" s="16">
        <v>510778244</v>
      </c>
      <c r="L2337" s="16" t="s">
        <v>116</v>
      </c>
      <c r="M2337" s="16">
        <v>6.9</v>
      </c>
      <c r="N2337" s="16" t="s">
        <v>52</v>
      </c>
      <c r="O2337" s="16">
        <v>4</v>
      </c>
      <c r="P2337" s="16" t="s">
        <v>163</v>
      </c>
      <c r="Q2337" s="16">
        <v>48</v>
      </c>
      <c r="R2337" s="16" t="s">
        <v>54</v>
      </c>
      <c r="S2337" s="16" t="s">
        <v>117</v>
      </c>
      <c r="T2337" s="16" t="s">
        <v>118</v>
      </c>
      <c r="U2337" s="16" t="s">
        <v>94</v>
      </c>
      <c r="V2337" s="16" t="s">
        <v>58</v>
      </c>
      <c r="W2337" s="16" t="s">
        <v>95</v>
      </c>
      <c r="X2337" s="16" t="b">
        <v>0</v>
      </c>
      <c r="Y2337" s="16" t="b">
        <v>0</v>
      </c>
      <c r="Z2337" s="16" t="e">
        <v>#N/A</v>
      </c>
      <c r="AA2337" s="16">
        <v>0.33120000000000005</v>
      </c>
      <c r="AB2337" s="16">
        <v>0</v>
      </c>
      <c r="AC2337" s="16" t="s">
        <v>989</v>
      </c>
      <c r="AD2337" s="16" t="s">
        <v>1340</v>
      </c>
      <c r="AE2337" s="16" t="s">
        <v>1366</v>
      </c>
      <c r="AF2337" s="16" t="s">
        <v>996</v>
      </c>
      <c r="AG2337" s="16" t="s">
        <v>6</v>
      </c>
      <c r="AH2337" s="16" t="b">
        <v>0</v>
      </c>
      <c r="AI2337" s="16" t="s">
        <v>60</v>
      </c>
      <c r="AJ2337" s="16" t="s">
        <v>61</v>
      </c>
      <c r="AK2337" s="16" t="s">
        <v>147</v>
      </c>
      <c r="AL2337" s="16" t="s">
        <v>1054</v>
      </c>
      <c r="AM2337" s="16" t="s">
        <v>64</v>
      </c>
      <c r="AN2337" s="19" t="e">
        <v>#N/A</v>
      </c>
      <c r="AO2337" t="str">
        <f>RIGHT('CMO Input'!$T2337,(LEN('CMO Input'!$T2337)-FIND(" ",'CMO Input'!$T2337,1)))</f>
        <v>4-5”</v>
      </c>
      <c r="AP2337">
        <f>'CMO Input'!$O2337</f>
        <v>4</v>
      </c>
      <c r="AR2337" t="str">
        <f>Table2[[#This Row],[Policy / Non Policy]]</f>
        <v>Policy</v>
      </c>
      <c r="AS2337" t="str">
        <f>'CMO Input'!$U2337</f>
        <v>Tier 1</v>
      </c>
      <c r="AT2337" t="str">
        <f>'CMO Input'!$P2337</f>
        <v>SI</v>
      </c>
      <c r="AU2337" t="str" cm="1">
        <f t="array" ref="AU233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7" s="8" t="str">
        <f>TEXT('CMO Input'!$D2337,"MMM-YY")</f>
        <v>October</v>
      </c>
    </row>
    <row r="2338" spans="1:48" x14ac:dyDescent="0.25">
      <c r="A2338" s="12">
        <v>510815403</v>
      </c>
      <c r="B2338" s="12" t="s">
        <v>180</v>
      </c>
      <c r="C2338" s="12" t="s">
        <v>989</v>
      </c>
      <c r="D2338" s="12" t="s">
        <v>177</v>
      </c>
      <c r="E2338" s="13">
        <v>29</v>
      </c>
      <c r="F2338" s="12" t="s">
        <v>46</v>
      </c>
      <c r="G2338" s="13" t="s">
        <v>1348</v>
      </c>
      <c r="H2338" s="12" t="s">
        <v>1200</v>
      </c>
      <c r="I2338" s="12" t="s">
        <v>1355</v>
      </c>
      <c r="J2338" s="12" t="s">
        <v>1356</v>
      </c>
      <c r="K2338" s="12">
        <v>510815403</v>
      </c>
      <c r="L2338" s="12" t="s">
        <v>116</v>
      </c>
      <c r="M2338" s="12">
        <v>4.9000000000000004</v>
      </c>
      <c r="N2338" s="12" t="s">
        <v>52</v>
      </c>
      <c r="O2338" s="12">
        <v>4</v>
      </c>
      <c r="P2338" s="12" t="s">
        <v>163</v>
      </c>
      <c r="Q2338" s="12">
        <v>113</v>
      </c>
      <c r="R2338" s="12" t="s">
        <v>54</v>
      </c>
      <c r="S2338" s="12" t="s">
        <v>117</v>
      </c>
      <c r="T2338" s="12" t="s">
        <v>118</v>
      </c>
      <c r="U2338" s="12" t="s">
        <v>94</v>
      </c>
      <c r="V2338" s="12" t="s">
        <v>58</v>
      </c>
      <c r="W2338" s="12" t="s">
        <v>95</v>
      </c>
      <c r="X2338" s="12" t="b">
        <v>0</v>
      </c>
      <c r="Y2338" s="12" t="b">
        <v>0</v>
      </c>
      <c r="Z2338" s="12" t="e">
        <v>#N/A</v>
      </c>
      <c r="AA2338" s="12">
        <v>0.55370000000000008</v>
      </c>
      <c r="AB2338" s="12">
        <v>0</v>
      </c>
      <c r="AC2338" s="12" t="s">
        <v>989</v>
      </c>
      <c r="AD2338" s="12" t="s">
        <v>1355</v>
      </c>
      <c r="AE2338" s="12" t="s">
        <v>1356</v>
      </c>
      <c r="AF2338" s="12" t="s">
        <v>1018</v>
      </c>
      <c r="AG2338" s="12" t="s">
        <v>6</v>
      </c>
      <c r="AH2338" s="12" t="b">
        <v>0</v>
      </c>
      <c r="AI2338" s="12" t="s">
        <v>60</v>
      </c>
      <c r="AJ2338" s="12" t="s">
        <v>827</v>
      </c>
      <c r="AK2338" s="12" t="s">
        <v>147</v>
      </c>
      <c r="AL2338" s="12" t="s">
        <v>1357</v>
      </c>
      <c r="AM2338" s="12" t="s">
        <v>64</v>
      </c>
      <c r="AN2338" s="15" t="e">
        <v>#N/A</v>
      </c>
      <c r="AO2338" t="str">
        <f>RIGHT('CMO Input'!$T2338,(LEN('CMO Input'!$T2338)-FIND(" ",'CMO Input'!$T2338,1)))</f>
        <v>4-5”</v>
      </c>
      <c r="AP2338">
        <f>'CMO Input'!$O2338</f>
        <v>4</v>
      </c>
      <c r="AR2338" t="str">
        <f>Table2[[#This Row],[Policy / Non Policy]]</f>
        <v>Policy</v>
      </c>
      <c r="AS2338" t="str">
        <f>'CMO Input'!$U2338</f>
        <v>Tier 1</v>
      </c>
      <c r="AT2338" t="str">
        <f>'CMO Input'!$P2338</f>
        <v>SI</v>
      </c>
      <c r="AU2338" t="str" cm="1">
        <f t="array" ref="AU233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8" s="8" t="str">
        <f>TEXT('CMO Input'!$D2338,"MMM-YY")</f>
        <v>October</v>
      </c>
    </row>
    <row r="2339" spans="1:48" x14ac:dyDescent="0.25">
      <c r="A2339" s="16">
        <v>510924813</v>
      </c>
      <c r="B2339" s="16" t="s">
        <v>180</v>
      </c>
      <c r="C2339" s="16" t="s">
        <v>989</v>
      </c>
      <c r="D2339" s="16" t="s">
        <v>177</v>
      </c>
      <c r="E2339" s="17">
        <v>29</v>
      </c>
      <c r="F2339" s="16" t="s">
        <v>46</v>
      </c>
      <c r="G2339" s="17" t="s">
        <v>998</v>
      </c>
      <c r="H2339" s="16" t="s">
        <v>1195</v>
      </c>
      <c r="I2339" s="16" t="s">
        <v>1320</v>
      </c>
      <c r="J2339" s="16" t="s">
        <v>1328</v>
      </c>
      <c r="K2339" s="16">
        <v>510924813</v>
      </c>
      <c r="L2339" s="16" t="s">
        <v>116</v>
      </c>
      <c r="M2339" s="16">
        <v>6.5</v>
      </c>
      <c r="N2339" s="16" t="s">
        <v>52</v>
      </c>
      <c r="O2339" s="16">
        <v>4</v>
      </c>
      <c r="P2339" s="16" t="s">
        <v>91</v>
      </c>
      <c r="Q2339" s="16">
        <v>200</v>
      </c>
      <c r="R2339" s="16" t="s">
        <v>54</v>
      </c>
      <c r="S2339" s="16" t="s">
        <v>117</v>
      </c>
      <c r="T2339" s="16" t="s">
        <v>118</v>
      </c>
      <c r="U2339" s="16" t="s">
        <v>94</v>
      </c>
      <c r="V2339" s="16" t="s">
        <v>58</v>
      </c>
      <c r="W2339" s="16" t="s">
        <v>95</v>
      </c>
      <c r="X2339" s="16" t="b">
        <v>0</v>
      </c>
      <c r="Y2339" s="16" t="b">
        <v>0</v>
      </c>
      <c r="Z2339" s="16" t="e">
        <v>#N/A</v>
      </c>
      <c r="AA2339" s="16">
        <v>1.3</v>
      </c>
      <c r="AB2339" s="16">
        <v>0</v>
      </c>
      <c r="AC2339" s="16" t="s">
        <v>989</v>
      </c>
      <c r="AD2339" s="16" t="s">
        <v>1320</v>
      </c>
      <c r="AE2339" s="16" t="s">
        <v>1328</v>
      </c>
      <c r="AF2339" s="16" t="s">
        <v>1006</v>
      </c>
      <c r="AG2339" s="16" t="s">
        <v>6</v>
      </c>
      <c r="AH2339" s="16" t="b">
        <v>0</v>
      </c>
      <c r="AI2339" s="16" t="s">
        <v>60</v>
      </c>
      <c r="AJ2339" s="16" t="s">
        <v>170</v>
      </c>
      <c r="AK2339" s="16" t="s">
        <v>147</v>
      </c>
      <c r="AL2339" s="16" t="s">
        <v>1007</v>
      </c>
      <c r="AM2339" s="16" t="s">
        <v>64</v>
      </c>
      <c r="AN2339" s="19" t="e">
        <v>#N/A</v>
      </c>
      <c r="AO2339" t="str">
        <f>RIGHT('CMO Input'!$T2339,(LEN('CMO Input'!$T2339)-FIND(" ",'CMO Input'!$T2339,1)))</f>
        <v>4-5”</v>
      </c>
      <c r="AP2339">
        <f>'CMO Input'!$O2339</f>
        <v>4</v>
      </c>
      <c r="AR2339" t="str">
        <f>Table2[[#This Row],[Policy / Non Policy]]</f>
        <v>Policy</v>
      </c>
      <c r="AS2339" t="str">
        <f>'CMO Input'!$U2339</f>
        <v>Tier 1</v>
      </c>
      <c r="AT2339" t="str">
        <f>'CMO Input'!$P2339</f>
        <v>DI</v>
      </c>
      <c r="AU2339" t="str" cm="1">
        <f t="array" ref="AU233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39" s="8" t="str">
        <f>TEXT('CMO Input'!$D2339,"MMM-YY")</f>
        <v>October</v>
      </c>
    </row>
    <row r="2340" spans="1:48" x14ac:dyDescent="0.25">
      <c r="A2340" s="12">
        <v>510931167</v>
      </c>
      <c r="B2340" s="12" t="s">
        <v>180</v>
      </c>
      <c r="C2340" s="12" t="s">
        <v>989</v>
      </c>
      <c r="D2340" s="12" t="s">
        <v>177</v>
      </c>
      <c r="E2340" s="13">
        <v>29</v>
      </c>
      <c r="F2340" s="12" t="s">
        <v>46</v>
      </c>
      <c r="G2340" s="13" t="s">
        <v>1187</v>
      </c>
      <c r="H2340" s="12" t="s">
        <v>1220</v>
      </c>
      <c r="I2340" s="12" t="s">
        <v>1367</v>
      </c>
      <c r="J2340" s="12" t="s">
        <v>1368</v>
      </c>
      <c r="K2340" s="12">
        <v>510931167</v>
      </c>
      <c r="L2340" s="12" t="s">
        <v>116</v>
      </c>
      <c r="M2340" s="12">
        <v>3</v>
      </c>
      <c r="N2340" s="12" t="s">
        <v>52</v>
      </c>
      <c r="O2340" s="12">
        <v>4</v>
      </c>
      <c r="P2340" s="12" t="s">
        <v>91</v>
      </c>
      <c r="Q2340" s="12">
        <v>144</v>
      </c>
      <c r="R2340" s="12" t="s">
        <v>54</v>
      </c>
      <c r="S2340" s="12" t="s">
        <v>117</v>
      </c>
      <c r="T2340" s="12" t="s">
        <v>118</v>
      </c>
      <c r="U2340" s="12" t="s">
        <v>94</v>
      </c>
      <c r="V2340" s="12" t="s">
        <v>58</v>
      </c>
      <c r="W2340" s="12" t="s">
        <v>95</v>
      </c>
      <c r="X2340" s="12" t="b">
        <v>0</v>
      </c>
      <c r="Y2340" s="12" t="b">
        <v>0</v>
      </c>
      <c r="Z2340" s="12" t="e">
        <v>#N/A</v>
      </c>
      <c r="AA2340" s="12">
        <v>0.432</v>
      </c>
      <c r="AB2340" s="12">
        <v>0</v>
      </c>
      <c r="AC2340" s="12" t="s">
        <v>989</v>
      </c>
      <c r="AD2340" s="12" t="s">
        <v>1367</v>
      </c>
      <c r="AE2340" s="12" t="s">
        <v>1368</v>
      </c>
      <c r="AF2340" s="12" t="s">
        <v>996</v>
      </c>
      <c r="AG2340" s="12" t="s">
        <v>6</v>
      </c>
      <c r="AH2340" s="12" t="b">
        <v>0</v>
      </c>
      <c r="AI2340" s="12" t="s">
        <v>60</v>
      </c>
      <c r="AJ2340" s="12" t="s">
        <v>61</v>
      </c>
      <c r="AK2340" s="12" t="s">
        <v>147</v>
      </c>
      <c r="AL2340" s="12" t="s">
        <v>1067</v>
      </c>
      <c r="AM2340" s="12" t="s">
        <v>64</v>
      </c>
      <c r="AN2340" s="15" t="e">
        <v>#N/A</v>
      </c>
      <c r="AO2340" t="str">
        <f>RIGHT('CMO Input'!$T2340,(LEN('CMO Input'!$T2340)-FIND(" ",'CMO Input'!$T2340,1)))</f>
        <v>4-5”</v>
      </c>
      <c r="AP2340">
        <f>'CMO Input'!$O2340</f>
        <v>4</v>
      </c>
      <c r="AR2340" t="str">
        <f>Table2[[#This Row],[Policy / Non Policy]]</f>
        <v>Policy</v>
      </c>
      <c r="AS2340" t="str">
        <f>'CMO Input'!$U2340</f>
        <v>Tier 1</v>
      </c>
      <c r="AT2340" t="str">
        <f>'CMO Input'!$P2340</f>
        <v>DI</v>
      </c>
      <c r="AU2340" t="str" cm="1">
        <f t="array" ref="AU234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0" s="8" t="str">
        <f>TEXT('CMO Input'!$D2340,"MMM-YY")</f>
        <v>October</v>
      </c>
    </row>
    <row r="2341" spans="1:48" x14ac:dyDescent="0.25">
      <c r="A2341" s="16">
        <v>510931821</v>
      </c>
      <c r="B2341" s="16" t="s">
        <v>180</v>
      </c>
      <c r="C2341" s="16" t="s">
        <v>989</v>
      </c>
      <c r="D2341" s="16" t="s">
        <v>177</v>
      </c>
      <c r="E2341" s="17">
        <v>29</v>
      </c>
      <c r="F2341" s="16" t="s">
        <v>46</v>
      </c>
      <c r="G2341" s="17" t="s">
        <v>1044</v>
      </c>
      <c r="H2341" s="16" t="s">
        <v>1204</v>
      </c>
      <c r="I2341" s="16" t="s">
        <v>1369</v>
      </c>
      <c r="J2341" s="16" t="s">
        <v>1370</v>
      </c>
      <c r="K2341" s="16">
        <v>510931821</v>
      </c>
      <c r="L2341" s="16" t="s">
        <v>116</v>
      </c>
      <c r="M2341" s="16">
        <v>3</v>
      </c>
      <c r="N2341" s="16" t="s">
        <v>52</v>
      </c>
      <c r="O2341" s="16">
        <v>4</v>
      </c>
      <c r="P2341" s="16" t="s">
        <v>163</v>
      </c>
      <c r="Q2341" s="16">
        <v>67</v>
      </c>
      <c r="R2341" s="16" t="s">
        <v>54</v>
      </c>
      <c r="S2341" s="16" t="s">
        <v>117</v>
      </c>
      <c r="T2341" s="16" t="s">
        <v>118</v>
      </c>
      <c r="U2341" s="16" t="s">
        <v>94</v>
      </c>
      <c r="V2341" s="16" t="s">
        <v>58</v>
      </c>
      <c r="W2341" s="16" t="s">
        <v>95</v>
      </c>
      <c r="X2341" s="16" t="b">
        <v>0</v>
      </c>
      <c r="Y2341" s="16" t="b">
        <v>0</v>
      </c>
      <c r="Z2341" s="16" t="e">
        <v>#N/A</v>
      </c>
      <c r="AA2341" s="16">
        <v>0.20100000000000001</v>
      </c>
      <c r="AB2341" s="16">
        <v>0</v>
      </c>
      <c r="AC2341" s="16" t="s">
        <v>989</v>
      </c>
      <c r="AD2341" s="16" t="s">
        <v>1369</v>
      </c>
      <c r="AE2341" s="16" t="s">
        <v>1370</v>
      </c>
      <c r="AF2341" s="16" t="s">
        <v>1046</v>
      </c>
      <c r="AG2341" s="16" t="s">
        <v>6</v>
      </c>
      <c r="AH2341" s="16" t="b">
        <v>0</v>
      </c>
      <c r="AI2341" s="16" t="s">
        <v>60</v>
      </c>
      <c r="AJ2341" s="16" t="s">
        <v>166</v>
      </c>
      <c r="AK2341" s="16" t="s">
        <v>147</v>
      </c>
      <c r="AL2341" s="16" t="s">
        <v>1371</v>
      </c>
      <c r="AM2341" s="16" t="s">
        <v>64</v>
      </c>
      <c r="AN2341" s="19" t="e">
        <v>#N/A</v>
      </c>
      <c r="AO2341" t="str">
        <f>RIGHT('CMO Input'!$T2341,(LEN('CMO Input'!$T2341)-FIND(" ",'CMO Input'!$T2341,1)))</f>
        <v>4-5”</v>
      </c>
      <c r="AP2341">
        <f>'CMO Input'!$O2341</f>
        <v>4</v>
      </c>
      <c r="AR2341" t="str">
        <f>Table2[[#This Row],[Policy / Non Policy]]</f>
        <v>Policy</v>
      </c>
      <c r="AS2341" t="str">
        <f>'CMO Input'!$U2341</f>
        <v>Tier 1</v>
      </c>
      <c r="AT2341" t="str">
        <f>'CMO Input'!$P2341</f>
        <v>SI</v>
      </c>
      <c r="AU2341" t="str" cm="1">
        <f t="array" ref="AU234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1" s="8" t="str">
        <f>TEXT('CMO Input'!$D2341,"MMM-YY")</f>
        <v>October</v>
      </c>
    </row>
    <row r="2342" spans="1:48" x14ac:dyDescent="0.25">
      <c r="A2342" s="12">
        <v>510931822</v>
      </c>
      <c r="B2342" s="12" t="s">
        <v>180</v>
      </c>
      <c r="C2342" s="12" t="s">
        <v>989</v>
      </c>
      <c r="D2342" s="12" t="s">
        <v>177</v>
      </c>
      <c r="E2342" s="13">
        <v>29</v>
      </c>
      <c r="F2342" s="12" t="s">
        <v>46</v>
      </c>
      <c r="G2342" s="13" t="s">
        <v>1044</v>
      </c>
      <c r="H2342" s="12" t="s">
        <v>1204</v>
      </c>
      <c r="I2342" s="12" t="s">
        <v>1369</v>
      </c>
      <c r="J2342" s="12" t="s">
        <v>1370</v>
      </c>
      <c r="K2342" s="12">
        <v>510931822</v>
      </c>
      <c r="L2342" s="12" t="s">
        <v>116</v>
      </c>
      <c r="M2342" s="12">
        <v>3</v>
      </c>
      <c r="N2342" s="12" t="s">
        <v>52</v>
      </c>
      <c r="O2342" s="12">
        <v>4</v>
      </c>
      <c r="P2342" s="12" t="s">
        <v>163</v>
      </c>
      <c r="Q2342" s="12">
        <v>51</v>
      </c>
      <c r="R2342" s="12" t="s">
        <v>54</v>
      </c>
      <c r="S2342" s="12" t="s">
        <v>117</v>
      </c>
      <c r="T2342" s="12" t="s">
        <v>118</v>
      </c>
      <c r="U2342" s="12" t="s">
        <v>94</v>
      </c>
      <c r="V2342" s="12" t="s">
        <v>58</v>
      </c>
      <c r="W2342" s="12" t="s">
        <v>95</v>
      </c>
      <c r="X2342" s="12" t="b">
        <v>0</v>
      </c>
      <c r="Y2342" s="12" t="b">
        <v>0</v>
      </c>
      <c r="Z2342" s="12" t="e">
        <v>#N/A</v>
      </c>
      <c r="AA2342" s="12">
        <v>0.153</v>
      </c>
      <c r="AB2342" s="12">
        <v>0</v>
      </c>
      <c r="AC2342" s="12" t="s">
        <v>989</v>
      </c>
      <c r="AD2342" s="12" t="s">
        <v>1369</v>
      </c>
      <c r="AE2342" s="12" t="s">
        <v>1370</v>
      </c>
      <c r="AF2342" s="12" t="s">
        <v>1046</v>
      </c>
      <c r="AG2342" s="12" t="s">
        <v>6</v>
      </c>
      <c r="AH2342" s="12" t="b">
        <v>0</v>
      </c>
      <c r="AI2342" s="12" t="s">
        <v>60</v>
      </c>
      <c r="AJ2342" s="12" t="s">
        <v>166</v>
      </c>
      <c r="AK2342" s="12" t="s">
        <v>147</v>
      </c>
      <c r="AL2342" s="12" t="s">
        <v>1371</v>
      </c>
      <c r="AM2342" s="12" t="s">
        <v>64</v>
      </c>
      <c r="AN2342" s="15" t="e">
        <v>#N/A</v>
      </c>
      <c r="AO2342" t="str">
        <f>RIGHT('CMO Input'!$T2342,(LEN('CMO Input'!$T2342)-FIND(" ",'CMO Input'!$T2342,1)))</f>
        <v>4-5”</v>
      </c>
      <c r="AP2342">
        <f>'CMO Input'!$O2342</f>
        <v>4</v>
      </c>
      <c r="AR2342" t="str">
        <f>Table2[[#This Row],[Policy / Non Policy]]</f>
        <v>Policy</v>
      </c>
      <c r="AS2342" t="str">
        <f>'CMO Input'!$U2342</f>
        <v>Tier 1</v>
      </c>
      <c r="AT2342" t="str">
        <f>'CMO Input'!$P2342</f>
        <v>SI</v>
      </c>
      <c r="AU2342" t="str" cm="1">
        <f t="array" ref="AU234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2" s="8" t="str">
        <f>TEXT('CMO Input'!$D2342,"MMM-YY")</f>
        <v>October</v>
      </c>
    </row>
    <row r="2343" spans="1:48" x14ac:dyDescent="0.25">
      <c r="A2343" s="16">
        <v>510933677</v>
      </c>
      <c r="B2343" s="16" t="s">
        <v>180</v>
      </c>
      <c r="C2343" s="16" t="s">
        <v>989</v>
      </c>
      <c r="D2343" s="16" t="s">
        <v>177</v>
      </c>
      <c r="E2343" s="17">
        <v>29</v>
      </c>
      <c r="F2343" s="16" t="s">
        <v>46</v>
      </c>
      <c r="G2343" s="17" t="s">
        <v>1044</v>
      </c>
      <c r="H2343" s="16" t="s">
        <v>1204</v>
      </c>
      <c r="I2343" s="16" t="s">
        <v>1369</v>
      </c>
      <c r="J2343" s="16" t="s">
        <v>1372</v>
      </c>
      <c r="K2343" s="16">
        <v>510933677</v>
      </c>
      <c r="L2343" s="16" t="s">
        <v>116</v>
      </c>
      <c r="M2343" s="16">
        <v>4</v>
      </c>
      <c r="N2343" s="16" t="s">
        <v>52</v>
      </c>
      <c r="O2343" s="16">
        <v>4</v>
      </c>
      <c r="P2343" s="16" t="s">
        <v>163</v>
      </c>
      <c r="Q2343" s="16">
        <v>100</v>
      </c>
      <c r="R2343" s="16" t="s">
        <v>54</v>
      </c>
      <c r="S2343" s="16" t="s">
        <v>117</v>
      </c>
      <c r="T2343" s="16" t="s">
        <v>118</v>
      </c>
      <c r="U2343" s="16" t="s">
        <v>94</v>
      </c>
      <c r="V2343" s="16" t="s">
        <v>58</v>
      </c>
      <c r="W2343" s="16" t="s">
        <v>95</v>
      </c>
      <c r="X2343" s="16" t="b">
        <v>0</v>
      </c>
      <c r="Y2343" s="16" t="b">
        <v>0</v>
      </c>
      <c r="Z2343" s="16" t="e">
        <v>#N/A</v>
      </c>
      <c r="AA2343" s="16">
        <v>0.4</v>
      </c>
      <c r="AB2343" s="16">
        <v>0</v>
      </c>
      <c r="AC2343" s="16" t="s">
        <v>989</v>
      </c>
      <c r="AD2343" s="16" t="s">
        <v>1369</v>
      </c>
      <c r="AE2343" s="16" t="s">
        <v>1372</v>
      </c>
      <c r="AF2343" s="16" t="s">
        <v>1046</v>
      </c>
      <c r="AG2343" s="16" t="s">
        <v>6</v>
      </c>
      <c r="AH2343" s="16" t="b">
        <v>0</v>
      </c>
      <c r="AI2343" s="16" t="s">
        <v>60</v>
      </c>
      <c r="AJ2343" s="16" t="s">
        <v>166</v>
      </c>
      <c r="AK2343" s="16" t="s">
        <v>147</v>
      </c>
      <c r="AL2343" s="16" t="s">
        <v>1373</v>
      </c>
      <c r="AM2343" s="16" t="s">
        <v>64</v>
      </c>
      <c r="AN2343" s="19" t="e">
        <v>#N/A</v>
      </c>
      <c r="AO2343" t="str">
        <f>RIGHT('CMO Input'!$T2343,(LEN('CMO Input'!$T2343)-FIND(" ",'CMO Input'!$T2343,1)))</f>
        <v>4-5”</v>
      </c>
      <c r="AP2343">
        <f>'CMO Input'!$O2343</f>
        <v>4</v>
      </c>
      <c r="AR2343" t="str">
        <f>Table2[[#This Row],[Policy / Non Policy]]</f>
        <v>Policy</v>
      </c>
      <c r="AS2343" t="str">
        <f>'CMO Input'!$U2343</f>
        <v>Tier 1</v>
      </c>
      <c r="AT2343" t="str">
        <f>'CMO Input'!$P2343</f>
        <v>SI</v>
      </c>
      <c r="AU2343" t="str" cm="1">
        <f t="array" ref="AU234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3" s="8" t="str">
        <f>TEXT('CMO Input'!$D2343,"MMM-YY")</f>
        <v>October</v>
      </c>
    </row>
    <row r="2344" spans="1:48" x14ac:dyDescent="0.25">
      <c r="A2344" s="12">
        <v>510938445</v>
      </c>
      <c r="B2344" s="12" t="s">
        <v>180</v>
      </c>
      <c r="C2344" s="12" t="s">
        <v>989</v>
      </c>
      <c r="D2344" s="12" t="s">
        <v>177</v>
      </c>
      <c r="E2344" s="13">
        <v>29</v>
      </c>
      <c r="F2344" s="12" t="s">
        <v>46</v>
      </c>
      <c r="G2344" s="13" t="s">
        <v>998</v>
      </c>
      <c r="H2344" s="12" t="s">
        <v>1195</v>
      </c>
      <c r="I2344" s="12" t="s">
        <v>1320</v>
      </c>
      <c r="J2344" s="12" t="s">
        <v>1347</v>
      </c>
      <c r="K2344" s="12">
        <v>510938445</v>
      </c>
      <c r="L2344" s="12" t="s">
        <v>116</v>
      </c>
      <c r="M2344" s="12">
        <v>4.7</v>
      </c>
      <c r="N2344" s="12" t="s">
        <v>52</v>
      </c>
      <c r="O2344" s="12">
        <v>4</v>
      </c>
      <c r="P2344" s="12" t="s">
        <v>163</v>
      </c>
      <c r="Q2344" s="12">
        <v>60</v>
      </c>
      <c r="R2344" s="12" t="s">
        <v>54</v>
      </c>
      <c r="S2344" s="12" t="s">
        <v>117</v>
      </c>
      <c r="T2344" s="12" t="s">
        <v>118</v>
      </c>
      <c r="U2344" s="12" t="s">
        <v>94</v>
      </c>
      <c r="V2344" s="12" t="s">
        <v>58</v>
      </c>
      <c r="W2344" s="12" t="s">
        <v>95</v>
      </c>
      <c r="X2344" s="12" t="b">
        <v>0</v>
      </c>
      <c r="Y2344" s="12" t="b">
        <v>0</v>
      </c>
      <c r="Z2344" s="12" t="e">
        <v>#N/A</v>
      </c>
      <c r="AA2344" s="12">
        <v>0.28200000000000003</v>
      </c>
      <c r="AB2344" s="12">
        <v>0</v>
      </c>
      <c r="AC2344" s="12" t="s">
        <v>989</v>
      </c>
      <c r="AD2344" s="12" t="s">
        <v>1320</v>
      </c>
      <c r="AE2344" s="12" t="s">
        <v>1347</v>
      </c>
      <c r="AF2344" s="12" t="s">
        <v>1006</v>
      </c>
      <c r="AG2344" s="12" t="s">
        <v>6</v>
      </c>
      <c r="AH2344" s="12" t="b">
        <v>0</v>
      </c>
      <c r="AI2344" s="12" t="s">
        <v>60</v>
      </c>
      <c r="AJ2344" s="12" t="s">
        <v>170</v>
      </c>
      <c r="AK2344" s="12" t="s">
        <v>147</v>
      </c>
      <c r="AL2344" s="12" t="s">
        <v>1007</v>
      </c>
      <c r="AM2344" s="12" t="s">
        <v>64</v>
      </c>
      <c r="AN2344" s="15" t="e">
        <v>#N/A</v>
      </c>
      <c r="AO2344" t="str">
        <f>RIGHT('CMO Input'!$T2344,(LEN('CMO Input'!$T2344)-FIND(" ",'CMO Input'!$T2344,1)))</f>
        <v>4-5”</v>
      </c>
      <c r="AP2344">
        <f>'CMO Input'!$O2344</f>
        <v>4</v>
      </c>
      <c r="AR2344" t="str">
        <f>Table2[[#This Row],[Policy / Non Policy]]</f>
        <v>Policy</v>
      </c>
      <c r="AS2344" t="str">
        <f>'CMO Input'!$U2344</f>
        <v>Tier 1</v>
      </c>
      <c r="AT2344" t="str">
        <f>'CMO Input'!$P2344</f>
        <v>SI</v>
      </c>
      <c r="AU2344" t="str" cm="1">
        <f t="array" ref="AU234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4" s="8" t="str">
        <f>TEXT('CMO Input'!$D2344,"MMM-YY")</f>
        <v>October</v>
      </c>
    </row>
    <row r="2345" spans="1:48" x14ac:dyDescent="0.25">
      <c r="A2345" s="16">
        <v>510938446</v>
      </c>
      <c r="B2345" s="16" t="s">
        <v>180</v>
      </c>
      <c r="C2345" s="16" t="s">
        <v>989</v>
      </c>
      <c r="D2345" s="16" t="s">
        <v>177</v>
      </c>
      <c r="E2345" s="17">
        <v>29</v>
      </c>
      <c r="F2345" s="16" t="s">
        <v>46</v>
      </c>
      <c r="G2345" s="17" t="s">
        <v>998</v>
      </c>
      <c r="H2345" s="16" t="s">
        <v>1195</v>
      </c>
      <c r="I2345" s="16" t="s">
        <v>1320</v>
      </c>
      <c r="J2345" s="16" t="s">
        <v>1347</v>
      </c>
      <c r="K2345" s="16">
        <v>510938446</v>
      </c>
      <c r="L2345" s="16" t="s">
        <v>116</v>
      </c>
      <c r="M2345" s="16">
        <v>5.6</v>
      </c>
      <c r="N2345" s="16" t="s">
        <v>52</v>
      </c>
      <c r="O2345" s="16">
        <v>4</v>
      </c>
      <c r="P2345" s="16" t="s">
        <v>163</v>
      </c>
      <c r="Q2345" s="16">
        <v>59</v>
      </c>
      <c r="R2345" s="16" t="s">
        <v>54</v>
      </c>
      <c r="S2345" s="16" t="s">
        <v>117</v>
      </c>
      <c r="T2345" s="16" t="s">
        <v>118</v>
      </c>
      <c r="U2345" s="16" t="s">
        <v>94</v>
      </c>
      <c r="V2345" s="16" t="s">
        <v>58</v>
      </c>
      <c r="W2345" s="16" t="s">
        <v>95</v>
      </c>
      <c r="X2345" s="16" t="b">
        <v>0</v>
      </c>
      <c r="Y2345" s="16" t="b">
        <v>0</v>
      </c>
      <c r="Z2345" s="16" t="e">
        <v>#N/A</v>
      </c>
      <c r="AA2345" s="16">
        <v>0.33039999999999997</v>
      </c>
      <c r="AB2345" s="16">
        <v>0</v>
      </c>
      <c r="AC2345" s="16" t="s">
        <v>989</v>
      </c>
      <c r="AD2345" s="16" t="s">
        <v>1320</v>
      </c>
      <c r="AE2345" s="16" t="s">
        <v>1347</v>
      </c>
      <c r="AF2345" s="16" t="s">
        <v>1006</v>
      </c>
      <c r="AG2345" s="16" t="s">
        <v>6</v>
      </c>
      <c r="AH2345" s="16" t="b">
        <v>0</v>
      </c>
      <c r="AI2345" s="16" t="s">
        <v>60</v>
      </c>
      <c r="AJ2345" s="16" t="s">
        <v>170</v>
      </c>
      <c r="AK2345" s="16" t="s">
        <v>147</v>
      </c>
      <c r="AL2345" s="16" t="s">
        <v>1007</v>
      </c>
      <c r="AM2345" s="16" t="s">
        <v>64</v>
      </c>
      <c r="AN2345" s="19" t="e">
        <v>#N/A</v>
      </c>
      <c r="AO2345" t="str">
        <f>RIGHT('CMO Input'!$T2345,(LEN('CMO Input'!$T2345)-FIND(" ",'CMO Input'!$T2345,1)))</f>
        <v>4-5”</v>
      </c>
      <c r="AP2345">
        <f>'CMO Input'!$O2345</f>
        <v>4</v>
      </c>
      <c r="AR2345" t="str">
        <f>Table2[[#This Row],[Policy / Non Policy]]</f>
        <v>Policy</v>
      </c>
      <c r="AS2345" t="str">
        <f>'CMO Input'!$U2345</f>
        <v>Tier 1</v>
      </c>
      <c r="AT2345" t="str">
        <f>'CMO Input'!$P2345</f>
        <v>SI</v>
      </c>
      <c r="AU2345" t="str" cm="1">
        <f t="array" ref="AU234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5" s="8" t="str">
        <f>TEXT('CMO Input'!$D2345,"MMM-YY")</f>
        <v>October</v>
      </c>
    </row>
    <row r="2346" spans="1:48" x14ac:dyDescent="0.25">
      <c r="A2346" s="12">
        <v>510938789</v>
      </c>
      <c r="B2346" s="12" t="s">
        <v>180</v>
      </c>
      <c r="C2346" s="12" t="s">
        <v>989</v>
      </c>
      <c r="D2346" s="12" t="s">
        <v>177</v>
      </c>
      <c r="E2346" s="13">
        <v>29</v>
      </c>
      <c r="F2346" s="12" t="s">
        <v>46</v>
      </c>
      <c r="G2346" s="13" t="s">
        <v>998</v>
      </c>
      <c r="H2346" s="12" t="s">
        <v>1195</v>
      </c>
      <c r="I2346" s="12" t="s">
        <v>1135</v>
      </c>
      <c r="J2346" s="12" t="s">
        <v>1358</v>
      </c>
      <c r="K2346" s="12">
        <v>510938789</v>
      </c>
      <c r="L2346" s="12" t="s">
        <v>116</v>
      </c>
      <c r="M2346" s="12">
        <v>5.7</v>
      </c>
      <c r="N2346" s="12" t="s">
        <v>52</v>
      </c>
      <c r="O2346" s="12">
        <v>4</v>
      </c>
      <c r="P2346" s="12" t="s">
        <v>91</v>
      </c>
      <c r="Q2346" s="12">
        <v>50</v>
      </c>
      <c r="R2346" s="12" t="s">
        <v>54</v>
      </c>
      <c r="S2346" s="12" t="s">
        <v>117</v>
      </c>
      <c r="T2346" s="12" t="s">
        <v>118</v>
      </c>
      <c r="U2346" s="12" t="s">
        <v>94</v>
      </c>
      <c r="V2346" s="12" t="s">
        <v>58</v>
      </c>
      <c r="W2346" s="12" t="s">
        <v>95</v>
      </c>
      <c r="X2346" s="12" t="b">
        <v>0</v>
      </c>
      <c r="Y2346" s="12" t="b">
        <v>0</v>
      </c>
      <c r="Z2346" s="12" t="e">
        <v>#N/A</v>
      </c>
      <c r="AA2346" s="12">
        <v>0.28500000000000003</v>
      </c>
      <c r="AB2346" s="12">
        <v>0</v>
      </c>
      <c r="AC2346" s="12" t="s">
        <v>989</v>
      </c>
      <c r="AD2346" s="12" t="s">
        <v>1135</v>
      </c>
      <c r="AE2346" s="12" t="s">
        <v>1358</v>
      </c>
      <c r="AF2346" s="12" t="s">
        <v>1001</v>
      </c>
      <c r="AG2346" s="12" t="s">
        <v>6</v>
      </c>
      <c r="AH2346" s="12" t="b">
        <v>0</v>
      </c>
      <c r="AI2346" s="12" t="s">
        <v>60</v>
      </c>
      <c r="AJ2346" s="12" t="s">
        <v>170</v>
      </c>
      <c r="AK2346" s="12" t="s">
        <v>147</v>
      </c>
      <c r="AL2346" s="12" t="s">
        <v>1068</v>
      </c>
      <c r="AM2346" s="12" t="s">
        <v>64</v>
      </c>
      <c r="AN2346" s="15" t="e">
        <v>#N/A</v>
      </c>
      <c r="AO2346" t="str">
        <f>RIGHT('CMO Input'!$T2346,(LEN('CMO Input'!$T2346)-FIND(" ",'CMO Input'!$T2346,1)))</f>
        <v>4-5”</v>
      </c>
      <c r="AP2346">
        <f>'CMO Input'!$O2346</f>
        <v>4</v>
      </c>
      <c r="AR2346" t="str">
        <f>Table2[[#This Row],[Policy / Non Policy]]</f>
        <v>Policy</v>
      </c>
      <c r="AS2346" t="str">
        <f>'CMO Input'!$U2346</f>
        <v>Tier 1</v>
      </c>
      <c r="AT2346" t="str">
        <f>'CMO Input'!$P2346</f>
        <v>DI</v>
      </c>
      <c r="AU2346" t="str" cm="1">
        <f t="array" ref="AU234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6" s="8" t="str">
        <f>TEXT('CMO Input'!$D2346,"MMM-YY")</f>
        <v>October</v>
      </c>
    </row>
    <row r="2347" spans="1:48" x14ac:dyDescent="0.25">
      <c r="A2347" s="16">
        <v>510947422</v>
      </c>
      <c r="B2347" s="16" t="s">
        <v>180</v>
      </c>
      <c r="C2347" s="16" t="s">
        <v>989</v>
      </c>
      <c r="D2347" s="16" t="s">
        <v>177</v>
      </c>
      <c r="E2347" s="17">
        <v>29</v>
      </c>
      <c r="F2347" s="16" t="s">
        <v>46</v>
      </c>
      <c r="G2347" s="17" t="s">
        <v>1348</v>
      </c>
      <c r="H2347" s="16" t="s">
        <v>159</v>
      </c>
      <c r="I2347" s="16" t="s">
        <v>1374</v>
      </c>
      <c r="J2347" s="16" t="s">
        <v>1375</v>
      </c>
      <c r="K2347" s="16">
        <v>510947422</v>
      </c>
      <c r="L2347" s="16" t="s">
        <v>116</v>
      </c>
      <c r="M2347" s="16">
        <v>10.8</v>
      </c>
      <c r="N2347" s="16" t="s">
        <v>52</v>
      </c>
      <c r="O2347" s="16">
        <v>4</v>
      </c>
      <c r="P2347" s="16" t="s">
        <v>163</v>
      </c>
      <c r="Q2347" s="16">
        <v>220</v>
      </c>
      <c r="R2347" s="16" t="s">
        <v>54</v>
      </c>
      <c r="S2347" s="16" t="s">
        <v>117</v>
      </c>
      <c r="T2347" s="16" t="s">
        <v>118</v>
      </c>
      <c r="U2347" s="16" t="s">
        <v>94</v>
      </c>
      <c r="V2347" s="16" t="s">
        <v>58</v>
      </c>
      <c r="W2347" s="16" t="s">
        <v>95</v>
      </c>
      <c r="X2347" s="16" t="b">
        <v>0</v>
      </c>
      <c r="Y2347" s="16" t="b">
        <v>0</v>
      </c>
      <c r="Z2347" s="16" t="e">
        <v>#N/A</v>
      </c>
      <c r="AA2347" s="16">
        <v>2.3760000000000003</v>
      </c>
      <c r="AB2347" s="16">
        <v>0</v>
      </c>
      <c r="AC2347" s="16" t="s">
        <v>989</v>
      </c>
      <c r="AD2347" s="16" t="s">
        <v>1374</v>
      </c>
      <c r="AE2347" s="16" t="s">
        <v>1375</v>
      </c>
      <c r="AF2347" s="16" t="s">
        <v>1010</v>
      </c>
      <c r="AG2347" s="16" t="s">
        <v>6</v>
      </c>
      <c r="AH2347" s="16" t="b">
        <v>0</v>
      </c>
      <c r="AI2347" s="16" t="s">
        <v>60</v>
      </c>
      <c r="AJ2347" s="16" t="s">
        <v>827</v>
      </c>
      <c r="AK2347" s="16" t="s">
        <v>147</v>
      </c>
      <c r="AL2347" s="16" t="s">
        <v>1166</v>
      </c>
      <c r="AM2347" s="16" t="s">
        <v>64</v>
      </c>
      <c r="AN2347" s="19" t="e">
        <v>#N/A</v>
      </c>
      <c r="AO2347" t="str">
        <f>RIGHT('CMO Input'!$T2347,(LEN('CMO Input'!$T2347)-FIND(" ",'CMO Input'!$T2347,1)))</f>
        <v>4-5”</v>
      </c>
      <c r="AP2347">
        <f>'CMO Input'!$O2347</f>
        <v>4</v>
      </c>
      <c r="AR2347" t="str">
        <f>Table2[[#This Row],[Policy / Non Policy]]</f>
        <v>Policy</v>
      </c>
      <c r="AS2347" t="str">
        <f>'CMO Input'!$U2347</f>
        <v>Tier 1</v>
      </c>
      <c r="AT2347" t="str">
        <f>'CMO Input'!$P2347</f>
        <v>SI</v>
      </c>
      <c r="AU2347" t="str" cm="1">
        <f t="array" ref="AU234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7" s="8" t="str">
        <f>TEXT('CMO Input'!$D2347,"MMM-YY")</f>
        <v>October</v>
      </c>
    </row>
    <row r="2348" spans="1:48" x14ac:dyDescent="0.25">
      <c r="A2348" s="12">
        <v>510967404</v>
      </c>
      <c r="B2348" s="12" t="s">
        <v>180</v>
      </c>
      <c r="C2348" s="12" t="s">
        <v>989</v>
      </c>
      <c r="D2348" s="12" t="s">
        <v>177</v>
      </c>
      <c r="E2348" s="13">
        <v>29</v>
      </c>
      <c r="F2348" s="12" t="s">
        <v>46</v>
      </c>
      <c r="G2348" s="13" t="s">
        <v>1348</v>
      </c>
      <c r="H2348" s="12" t="s">
        <v>1200</v>
      </c>
      <c r="I2348" s="12" t="s">
        <v>1361</v>
      </c>
      <c r="J2348" s="12" t="s">
        <v>1363</v>
      </c>
      <c r="K2348" s="12">
        <v>510967404</v>
      </c>
      <c r="L2348" s="12" t="s">
        <v>116</v>
      </c>
      <c r="M2348" s="12">
        <v>2.2999999999999998</v>
      </c>
      <c r="N2348" s="12" t="s">
        <v>52</v>
      </c>
      <c r="O2348" s="12">
        <v>4</v>
      </c>
      <c r="P2348" s="12" t="s">
        <v>163</v>
      </c>
      <c r="Q2348" s="12">
        <v>50</v>
      </c>
      <c r="R2348" s="12" t="s">
        <v>54</v>
      </c>
      <c r="S2348" s="12" t="s">
        <v>117</v>
      </c>
      <c r="T2348" s="12" t="s">
        <v>118</v>
      </c>
      <c r="U2348" s="12" t="s">
        <v>94</v>
      </c>
      <c r="V2348" s="12" t="s">
        <v>58</v>
      </c>
      <c r="W2348" s="12" t="s">
        <v>95</v>
      </c>
      <c r="X2348" s="12" t="b">
        <v>0</v>
      </c>
      <c r="Y2348" s="12" t="b">
        <v>0</v>
      </c>
      <c r="Z2348" s="12" t="e">
        <v>#N/A</v>
      </c>
      <c r="AA2348" s="12">
        <v>0.11499999999999999</v>
      </c>
      <c r="AB2348" s="12">
        <v>0</v>
      </c>
      <c r="AC2348" s="12" t="s">
        <v>989</v>
      </c>
      <c r="AD2348" s="12" t="s">
        <v>1361</v>
      </c>
      <c r="AE2348" s="12" t="s">
        <v>1363</v>
      </c>
      <c r="AF2348" s="12" t="s">
        <v>1018</v>
      </c>
      <c r="AG2348" s="12" t="s">
        <v>6</v>
      </c>
      <c r="AH2348" s="12" t="b">
        <v>0</v>
      </c>
      <c r="AI2348" s="12" t="s">
        <v>60</v>
      </c>
      <c r="AJ2348" s="12" t="s">
        <v>827</v>
      </c>
      <c r="AK2348" s="12" t="s">
        <v>147</v>
      </c>
      <c r="AL2348" s="12" t="s">
        <v>1303</v>
      </c>
      <c r="AM2348" s="12" t="s">
        <v>64</v>
      </c>
      <c r="AN2348" s="15" t="e">
        <v>#N/A</v>
      </c>
      <c r="AO2348" t="str">
        <f>RIGHT('CMO Input'!$T2348,(LEN('CMO Input'!$T2348)-FIND(" ",'CMO Input'!$T2348,1)))</f>
        <v>4-5”</v>
      </c>
      <c r="AP2348">
        <f>'CMO Input'!$O2348</f>
        <v>4</v>
      </c>
      <c r="AR2348" t="str">
        <f>Table2[[#This Row],[Policy / Non Policy]]</f>
        <v>Policy</v>
      </c>
      <c r="AS2348" t="str">
        <f>'CMO Input'!$U2348</f>
        <v>Tier 1</v>
      </c>
      <c r="AT2348" t="str">
        <f>'CMO Input'!$P2348</f>
        <v>SI</v>
      </c>
      <c r="AU2348" t="str" cm="1">
        <f t="array" ref="AU234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8" s="8" t="str">
        <f>TEXT('CMO Input'!$D2348,"MMM-YY")</f>
        <v>October</v>
      </c>
    </row>
    <row r="2349" spans="1:48" x14ac:dyDescent="0.25">
      <c r="A2349" s="16">
        <v>510967545</v>
      </c>
      <c r="B2349" s="16" t="s">
        <v>180</v>
      </c>
      <c r="C2349" s="16" t="s">
        <v>989</v>
      </c>
      <c r="D2349" s="16" t="s">
        <v>177</v>
      </c>
      <c r="E2349" s="17">
        <v>29</v>
      </c>
      <c r="F2349" s="16" t="s">
        <v>46</v>
      </c>
      <c r="G2349" s="17" t="s">
        <v>1348</v>
      </c>
      <c r="H2349" s="16" t="s">
        <v>1200</v>
      </c>
      <c r="I2349" s="16" t="s">
        <v>1361</v>
      </c>
      <c r="J2349" s="16" t="s">
        <v>1376</v>
      </c>
      <c r="K2349" s="16">
        <v>510967545</v>
      </c>
      <c r="L2349" s="16" t="s">
        <v>116</v>
      </c>
      <c r="M2349" s="16">
        <v>4.2</v>
      </c>
      <c r="N2349" s="16" t="s">
        <v>52</v>
      </c>
      <c r="O2349" s="16">
        <v>4</v>
      </c>
      <c r="P2349" s="16" t="s">
        <v>91</v>
      </c>
      <c r="Q2349" s="16">
        <v>70</v>
      </c>
      <c r="R2349" s="16" t="s">
        <v>54</v>
      </c>
      <c r="S2349" s="16" t="s">
        <v>117</v>
      </c>
      <c r="T2349" s="16" t="s">
        <v>118</v>
      </c>
      <c r="U2349" s="16" t="s">
        <v>94</v>
      </c>
      <c r="V2349" s="16" t="s">
        <v>58</v>
      </c>
      <c r="W2349" s="16" t="s">
        <v>95</v>
      </c>
      <c r="X2349" s="16" t="b">
        <v>0</v>
      </c>
      <c r="Y2349" s="16" t="b">
        <v>0</v>
      </c>
      <c r="Z2349" s="16" t="e">
        <v>#N/A</v>
      </c>
      <c r="AA2349" s="16">
        <v>0.29400000000000004</v>
      </c>
      <c r="AB2349" s="16">
        <v>0</v>
      </c>
      <c r="AC2349" s="16" t="s">
        <v>989</v>
      </c>
      <c r="AD2349" s="16" t="s">
        <v>1361</v>
      </c>
      <c r="AE2349" s="16" t="s">
        <v>1376</v>
      </c>
      <c r="AF2349" s="16" t="s">
        <v>1018</v>
      </c>
      <c r="AG2349" s="16" t="s">
        <v>6</v>
      </c>
      <c r="AH2349" s="16" t="b">
        <v>0</v>
      </c>
      <c r="AI2349" s="16" t="s">
        <v>60</v>
      </c>
      <c r="AJ2349" s="16" t="s">
        <v>827</v>
      </c>
      <c r="AK2349" s="16" t="s">
        <v>147</v>
      </c>
      <c r="AL2349" s="16" t="s">
        <v>1303</v>
      </c>
      <c r="AM2349" s="16" t="s">
        <v>64</v>
      </c>
      <c r="AN2349" s="19" t="e">
        <v>#N/A</v>
      </c>
      <c r="AO2349" t="str">
        <f>RIGHT('CMO Input'!$T2349,(LEN('CMO Input'!$T2349)-FIND(" ",'CMO Input'!$T2349,1)))</f>
        <v>4-5”</v>
      </c>
      <c r="AP2349">
        <f>'CMO Input'!$O2349</f>
        <v>4</v>
      </c>
      <c r="AR2349" t="str">
        <f>Table2[[#This Row],[Policy / Non Policy]]</f>
        <v>Policy</v>
      </c>
      <c r="AS2349" t="str">
        <f>'CMO Input'!$U2349</f>
        <v>Tier 1</v>
      </c>
      <c r="AT2349" t="str">
        <f>'CMO Input'!$P2349</f>
        <v>DI</v>
      </c>
      <c r="AU2349" t="str" cm="1">
        <f t="array" ref="AU234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49" s="8" t="str">
        <f>TEXT('CMO Input'!$D2349,"MMM-YY")</f>
        <v>October</v>
      </c>
    </row>
    <row r="2350" spans="1:48" x14ac:dyDescent="0.25">
      <c r="A2350" s="12">
        <v>220001382256</v>
      </c>
      <c r="B2350" s="12" t="s">
        <v>180</v>
      </c>
      <c r="C2350" s="12" t="s">
        <v>989</v>
      </c>
      <c r="D2350" s="12" t="s">
        <v>177</v>
      </c>
      <c r="E2350" s="13">
        <v>29</v>
      </c>
      <c r="F2350" s="12" t="s">
        <v>46</v>
      </c>
      <c r="G2350" s="13" t="s">
        <v>1187</v>
      </c>
      <c r="H2350" s="12" t="s">
        <v>173</v>
      </c>
      <c r="I2350" s="12" t="s">
        <v>1250</v>
      </c>
      <c r="J2350" s="12" t="s">
        <v>1377</v>
      </c>
      <c r="K2350" s="12">
        <v>220001382256</v>
      </c>
      <c r="L2350" s="12" t="s">
        <v>116</v>
      </c>
      <c r="M2350" s="12">
        <v>7.7</v>
      </c>
      <c r="N2350" s="12" t="s">
        <v>52</v>
      </c>
      <c r="O2350" s="12">
        <v>4</v>
      </c>
      <c r="P2350" s="12" t="s">
        <v>91</v>
      </c>
      <c r="Q2350" s="12">
        <v>236</v>
      </c>
      <c r="R2350" s="12" t="s">
        <v>54</v>
      </c>
      <c r="S2350" s="12" t="s">
        <v>117</v>
      </c>
      <c r="T2350" s="12" t="s">
        <v>118</v>
      </c>
      <c r="U2350" s="12" t="s">
        <v>94</v>
      </c>
      <c r="V2350" s="12" t="s">
        <v>58</v>
      </c>
      <c r="W2350" s="12" t="s">
        <v>95</v>
      </c>
      <c r="X2350" s="12" t="b">
        <v>0</v>
      </c>
      <c r="Y2350" s="12" t="b">
        <v>0</v>
      </c>
      <c r="Z2350" s="12" t="e">
        <v>#N/A</v>
      </c>
      <c r="AA2350" s="12">
        <v>1.8172000000000001</v>
      </c>
      <c r="AB2350" s="12">
        <v>0</v>
      </c>
      <c r="AC2350" s="12" t="s">
        <v>989</v>
      </c>
      <c r="AD2350" s="12" t="s">
        <v>1250</v>
      </c>
      <c r="AE2350" s="12" t="s">
        <v>1377</v>
      </c>
      <c r="AF2350" s="12" t="s">
        <v>996</v>
      </c>
      <c r="AG2350" s="12" t="s">
        <v>6</v>
      </c>
      <c r="AH2350" s="12" t="b">
        <v>0</v>
      </c>
      <c r="AI2350" s="12" t="s">
        <v>60</v>
      </c>
      <c r="AJ2350" s="12" t="s">
        <v>61</v>
      </c>
      <c r="AK2350" s="12" t="s">
        <v>147</v>
      </c>
      <c r="AL2350" s="12" t="s">
        <v>1378</v>
      </c>
      <c r="AM2350" s="12" t="s">
        <v>64</v>
      </c>
      <c r="AN2350" s="15" t="e">
        <v>#N/A</v>
      </c>
      <c r="AO2350" t="str">
        <f>RIGHT('CMO Input'!$T2350,(LEN('CMO Input'!$T2350)-FIND(" ",'CMO Input'!$T2350,1)))</f>
        <v>4-5”</v>
      </c>
      <c r="AP2350">
        <f>'CMO Input'!$O2350</f>
        <v>4</v>
      </c>
      <c r="AR2350" t="str">
        <f>Table2[[#This Row],[Policy / Non Policy]]</f>
        <v>Policy</v>
      </c>
      <c r="AS2350" t="str">
        <f>'CMO Input'!$U2350</f>
        <v>Tier 1</v>
      </c>
      <c r="AT2350" t="str">
        <f>'CMO Input'!$P2350</f>
        <v>DI</v>
      </c>
      <c r="AU2350" t="str" cm="1">
        <f t="array" ref="AU235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50" s="8" t="str">
        <f>TEXT('CMO Input'!$D2350,"MMM-YY")</f>
        <v>October</v>
      </c>
    </row>
    <row r="2351" spans="1:48" x14ac:dyDescent="0.25">
      <c r="A2351" s="16">
        <v>220001648089</v>
      </c>
      <c r="B2351" s="16" t="s">
        <v>180</v>
      </c>
      <c r="C2351" s="16" t="s">
        <v>989</v>
      </c>
      <c r="D2351" s="16" t="s">
        <v>177</v>
      </c>
      <c r="E2351" s="17">
        <v>29</v>
      </c>
      <c r="F2351" s="16" t="s">
        <v>46</v>
      </c>
      <c r="G2351" s="17" t="s">
        <v>1348</v>
      </c>
      <c r="H2351" s="16" t="s">
        <v>159</v>
      </c>
      <c r="I2351" s="16" t="s">
        <v>1352</v>
      </c>
      <c r="J2351" s="16" t="s">
        <v>1379</v>
      </c>
      <c r="K2351" s="16">
        <v>220001648089</v>
      </c>
      <c r="L2351" s="16" t="s">
        <v>116</v>
      </c>
      <c r="M2351" s="16">
        <v>2.9</v>
      </c>
      <c r="N2351" s="16" t="s">
        <v>52</v>
      </c>
      <c r="O2351" s="16">
        <v>4</v>
      </c>
      <c r="P2351" s="16" t="s">
        <v>91</v>
      </c>
      <c r="Q2351" s="16">
        <v>13</v>
      </c>
      <c r="R2351" s="16" t="s">
        <v>54</v>
      </c>
      <c r="S2351" s="16" t="s">
        <v>117</v>
      </c>
      <c r="T2351" s="16" t="s">
        <v>118</v>
      </c>
      <c r="U2351" s="16" t="s">
        <v>94</v>
      </c>
      <c r="V2351" s="16" t="s">
        <v>58</v>
      </c>
      <c r="W2351" s="16" t="s">
        <v>95</v>
      </c>
      <c r="X2351" s="16" t="b">
        <v>0</v>
      </c>
      <c r="Y2351" s="16" t="b">
        <v>0</v>
      </c>
      <c r="Z2351" s="16" t="e">
        <v>#N/A</v>
      </c>
      <c r="AA2351" s="16">
        <v>3.7699999999999997E-2</v>
      </c>
      <c r="AB2351" s="16">
        <v>0</v>
      </c>
      <c r="AC2351" s="16" t="s">
        <v>989</v>
      </c>
      <c r="AD2351" s="16" t="s">
        <v>1352</v>
      </c>
      <c r="AE2351" s="16" t="s">
        <v>1379</v>
      </c>
      <c r="AF2351" s="16" t="s">
        <v>1010</v>
      </c>
      <c r="AG2351" s="16" t="s">
        <v>6</v>
      </c>
      <c r="AH2351" s="16" t="b">
        <v>0</v>
      </c>
      <c r="AI2351" s="16" t="s">
        <v>60</v>
      </c>
      <c r="AJ2351" s="16" t="s">
        <v>827</v>
      </c>
      <c r="AK2351" s="16" t="s">
        <v>147</v>
      </c>
      <c r="AL2351" s="16" t="s">
        <v>1041</v>
      </c>
      <c r="AM2351" s="16" t="s">
        <v>64</v>
      </c>
      <c r="AN2351" s="19" t="e">
        <v>#N/A</v>
      </c>
      <c r="AO2351" t="str">
        <f>RIGHT('CMO Input'!$T2351,(LEN('CMO Input'!$T2351)-FIND(" ",'CMO Input'!$T2351,1)))</f>
        <v>4-5”</v>
      </c>
      <c r="AP2351">
        <f>'CMO Input'!$O2351</f>
        <v>4</v>
      </c>
      <c r="AR2351" t="str">
        <f>Table2[[#This Row],[Policy / Non Policy]]</f>
        <v>Policy</v>
      </c>
      <c r="AS2351" t="str">
        <f>'CMO Input'!$U2351</f>
        <v>Tier 1</v>
      </c>
      <c r="AT2351" t="str">
        <f>'CMO Input'!$P2351</f>
        <v>DI</v>
      </c>
      <c r="AU2351" t="str" cm="1">
        <f t="array" ref="AU235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51" s="8" t="str">
        <f>TEXT('CMO Input'!$D2351,"MMM-YY")</f>
        <v>October</v>
      </c>
    </row>
    <row r="2352" spans="1:48" x14ac:dyDescent="0.25">
      <c r="A2352" s="12">
        <v>510857602</v>
      </c>
      <c r="B2352" s="12" t="s">
        <v>180</v>
      </c>
      <c r="C2352" s="12" t="s">
        <v>989</v>
      </c>
      <c r="D2352" s="12" t="s">
        <v>177</v>
      </c>
      <c r="E2352" s="13">
        <v>29</v>
      </c>
      <c r="F2352" s="12" t="s">
        <v>46</v>
      </c>
      <c r="G2352" s="13" t="s">
        <v>1348</v>
      </c>
      <c r="H2352" s="12" t="s">
        <v>1200</v>
      </c>
      <c r="I2352" s="12" t="s">
        <v>1355</v>
      </c>
      <c r="J2352" s="12" t="s">
        <v>1380</v>
      </c>
      <c r="K2352" s="12">
        <v>510857602</v>
      </c>
      <c r="L2352" s="12" t="s">
        <v>116</v>
      </c>
      <c r="M2352" s="12">
        <v>4.5</v>
      </c>
      <c r="N2352" s="12" t="s">
        <v>52</v>
      </c>
      <c r="O2352" s="12">
        <v>6</v>
      </c>
      <c r="P2352" s="12" t="s">
        <v>163</v>
      </c>
      <c r="Q2352" s="12">
        <v>30</v>
      </c>
      <c r="R2352" s="12" t="s">
        <v>54</v>
      </c>
      <c r="S2352" s="12" t="s">
        <v>134</v>
      </c>
      <c r="T2352" s="12" t="s">
        <v>135</v>
      </c>
      <c r="U2352" s="12" t="s">
        <v>94</v>
      </c>
      <c r="V2352" s="12" t="s">
        <v>58</v>
      </c>
      <c r="W2352" s="12" t="s">
        <v>95</v>
      </c>
      <c r="X2352" s="12" t="b">
        <v>0</v>
      </c>
      <c r="Y2352" s="12" t="b">
        <v>0</v>
      </c>
      <c r="Z2352" s="12" t="e">
        <v>#N/A</v>
      </c>
      <c r="AA2352" s="12">
        <v>0.13499999999999998</v>
      </c>
      <c r="AB2352" s="12">
        <v>0</v>
      </c>
      <c r="AC2352" s="12" t="s">
        <v>989</v>
      </c>
      <c r="AD2352" s="12" t="s">
        <v>1355</v>
      </c>
      <c r="AE2352" s="12" t="s">
        <v>1380</v>
      </c>
      <c r="AF2352" s="12" t="s">
        <v>1018</v>
      </c>
      <c r="AG2352" s="12" t="s">
        <v>6</v>
      </c>
      <c r="AH2352" s="12" t="b">
        <v>0</v>
      </c>
      <c r="AI2352" s="12" t="s">
        <v>60</v>
      </c>
      <c r="AJ2352" s="12" t="s">
        <v>827</v>
      </c>
      <c r="AK2352" s="12" t="s">
        <v>147</v>
      </c>
      <c r="AL2352" s="12" t="s">
        <v>1357</v>
      </c>
      <c r="AM2352" s="12" t="s">
        <v>64</v>
      </c>
      <c r="AN2352" s="15" t="e">
        <v>#N/A</v>
      </c>
      <c r="AO2352" t="str">
        <f>RIGHT('CMO Input'!$T2352,(LEN('CMO Input'!$T2352)-FIND(" ",'CMO Input'!$T2352,1)))</f>
        <v>6-7”</v>
      </c>
      <c r="AP2352">
        <f>'CMO Input'!$O2352</f>
        <v>6</v>
      </c>
      <c r="AR2352" t="str">
        <f>Table2[[#This Row],[Policy / Non Policy]]</f>
        <v>Policy</v>
      </c>
      <c r="AS2352" t="str">
        <f>'CMO Input'!$U2352</f>
        <v>Tier 1</v>
      </c>
      <c r="AT2352" t="str">
        <f>'CMO Input'!$P2352</f>
        <v>SI</v>
      </c>
      <c r="AU2352" t="str" cm="1">
        <f t="array" ref="AU235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52" s="8" t="str">
        <f>TEXT('CMO Input'!$D2352,"MMM-YY")</f>
        <v>October</v>
      </c>
    </row>
    <row r="2353" spans="1:48" x14ac:dyDescent="0.25">
      <c r="A2353" s="16">
        <v>510947978</v>
      </c>
      <c r="B2353" s="16" t="s">
        <v>180</v>
      </c>
      <c r="C2353" s="16" t="s">
        <v>989</v>
      </c>
      <c r="D2353" s="16" t="s">
        <v>177</v>
      </c>
      <c r="E2353" s="17">
        <v>29</v>
      </c>
      <c r="F2353" s="16" t="s">
        <v>46</v>
      </c>
      <c r="G2353" s="17" t="s">
        <v>1348</v>
      </c>
      <c r="H2353" s="16" t="s">
        <v>159</v>
      </c>
      <c r="I2353" s="16" t="s">
        <v>1312</v>
      </c>
      <c r="J2353" s="16" t="s">
        <v>1313</v>
      </c>
      <c r="K2353" s="16">
        <v>510947978</v>
      </c>
      <c r="L2353" s="16" t="s">
        <v>116</v>
      </c>
      <c r="M2353" s="16">
        <v>61.8</v>
      </c>
      <c r="N2353" s="16" t="s">
        <v>52</v>
      </c>
      <c r="O2353" s="16">
        <v>6</v>
      </c>
      <c r="P2353" s="16" t="s">
        <v>91</v>
      </c>
      <c r="Q2353" s="16">
        <v>127</v>
      </c>
      <c r="R2353" s="16" t="s">
        <v>54</v>
      </c>
      <c r="S2353" s="16" t="s">
        <v>134</v>
      </c>
      <c r="T2353" s="16" t="s">
        <v>135</v>
      </c>
      <c r="U2353" s="16" t="s">
        <v>94</v>
      </c>
      <c r="V2353" s="16" t="s">
        <v>58</v>
      </c>
      <c r="W2353" s="16" t="s">
        <v>95</v>
      </c>
      <c r="X2353" s="16" t="b">
        <v>0</v>
      </c>
      <c r="Y2353" s="16" t="b">
        <v>0</v>
      </c>
      <c r="Z2353" s="16" t="e">
        <v>#N/A</v>
      </c>
      <c r="AA2353" s="16">
        <v>7.8485999999999994</v>
      </c>
      <c r="AB2353" s="16">
        <v>0</v>
      </c>
      <c r="AC2353" s="16" t="s">
        <v>989</v>
      </c>
      <c r="AD2353" s="16" t="s">
        <v>1312</v>
      </c>
      <c r="AE2353" s="16" t="s">
        <v>1313</v>
      </c>
      <c r="AF2353" s="16" t="s">
        <v>1010</v>
      </c>
      <c r="AG2353" s="16" t="s">
        <v>6</v>
      </c>
      <c r="AH2353" s="16" t="b">
        <v>0</v>
      </c>
      <c r="AI2353" s="16" t="s">
        <v>60</v>
      </c>
      <c r="AJ2353" s="16" t="s">
        <v>827</v>
      </c>
      <c r="AK2353" s="16" t="s">
        <v>147</v>
      </c>
      <c r="AL2353" s="16" t="s">
        <v>1074</v>
      </c>
      <c r="AM2353" s="16" t="s">
        <v>64</v>
      </c>
      <c r="AN2353" s="19" t="e">
        <v>#N/A</v>
      </c>
      <c r="AO2353" t="str">
        <f>RIGHT('CMO Input'!$T2353,(LEN('CMO Input'!$T2353)-FIND(" ",'CMO Input'!$T2353,1)))</f>
        <v>6-7”</v>
      </c>
      <c r="AP2353">
        <f>'CMO Input'!$O2353</f>
        <v>6</v>
      </c>
      <c r="AR2353" t="str">
        <f>Table2[[#This Row],[Policy / Non Policy]]</f>
        <v>Policy</v>
      </c>
      <c r="AS2353" t="str">
        <f>'CMO Input'!$U2353</f>
        <v>Tier 1</v>
      </c>
      <c r="AT2353" t="str">
        <f>'CMO Input'!$P2353</f>
        <v>DI</v>
      </c>
      <c r="AU2353" t="str" cm="1">
        <f t="array" ref="AU235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53" s="8" t="str">
        <f>TEXT('CMO Input'!$D2353,"MMM-YY")</f>
        <v>October</v>
      </c>
    </row>
    <row r="2354" spans="1:48" x14ac:dyDescent="0.25">
      <c r="A2354" s="12">
        <v>510952853</v>
      </c>
      <c r="B2354" s="12" t="s">
        <v>180</v>
      </c>
      <c r="C2354" s="12" t="s">
        <v>989</v>
      </c>
      <c r="D2354" s="12" t="s">
        <v>177</v>
      </c>
      <c r="E2354" s="13">
        <v>29</v>
      </c>
      <c r="F2354" s="12" t="s">
        <v>46</v>
      </c>
      <c r="G2354" s="13" t="s">
        <v>1348</v>
      </c>
      <c r="H2354" s="12" t="s">
        <v>159</v>
      </c>
      <c r="I2354" s="12" t="s">
        <v>1349</v>
      </c>
      <c r="J2354" s="12" t="s">
        <v>1359</v>
      </c>
      <c r="K2354" s="12">
        <v>510952853</v>
      </c>
      <c r="L2354" s="12" t="s">
        <v>116</v>
      </c>
      <c r="M2354" s="12">
        <v>3.3</v>
      </c>
      <c r="N2354" s="12" t="s">
        <v>52</v>
      </c>
      <c r="O2354" s="12">
        <v>6</v>
      </c>
      <c r="P2354" s="12" t="s">
        <v>163</v>
      </c>
      <c r="Q2354" s="12">
        <v>150</v>
      </c>
      <c r="R2354" s="12" t="s">
        <v>54</v>
      </c>
      <c r="S2354" s="12" t="s">
        <v>134</v>
      </c>
      <c r="T2354" s="12" t="s">
        <v>135</v>
      </c>
      <c r="U2354" s="12" t="s">
        <v>94</v>
      </c>
      <c r="V2354" s="12" t="s">
        <v>58</v>
      </c>
      <c r="W2354" s="12" t="s">
        <v>95</v>
      </c>
      <c r="X2354" s="12" t="b">
        <v>0</v>
      </c>
      <c r="Y2354" s="12" t="b">
        <v>0</v>
      </c>
      <c r="Z2354" s="12" t="e">
        <v>#N/A</v>
      </c>
      <c r="AA2354" s="12">
        <v>0.495</v>
      </c>
      <c r="AB2354" s="12">
        <v>0</v>
      </c>
      <c r="AC2354" s="12" t="s">
        <v>989</v>
      </c>
      <c r="AD2354" s="12" t="s">
        <v>1349</v>
      </c>
      <c r="AE2354" s="12" t="s">
        <v>1359</v>
      </c>
      <c r="AF2354" s="12" t="s">
        <v>1010</v>
      </c>
      <c r="AG2354" s="12" t="s">
        <v>6</v>
      </c>
      <c r="AH2354" s="12" t="b">
        <v>0</v>
      </c>
      <c r="AI2354" s="12" t="s">
        <v>60</v>
      </c>
      <c r="AJ2354" s="12" t="s">
        <v>827</v>
      </c>
      <c r="AK2354" s="12" t="s">
        <v>147</v>
      </c>
      <c r="AL2354" s="12" t="s">
        <v>1011</v>
      </c>
      <c r="AM2354" s="12" t="s">
        <v>64</v>
      </c>
      <c r="AN2354" s="15" t="e">
        <v>#N/A</v>
      </c>
      <c r="AO2354" t="str">
        <f>RIGHT('CMO Input'!$T2354,(LEN('CMO Input'!$T2354)-FIND(" ",'CMO Input'!$T2354,1)))</f>
        <v>6-7”</v>
      </c>
      <c r="AP2354">
        <f>'CMO Input'!$O2354</f>
        <v>6</v>
      </c>
      <c r="AR2354" t="str">
        <f>Table2[[#This Row],[Policy / Non Policy]]</f>
        <v>Policy</v>
      </c>
      <c r="AS2354" t="str">
        <f>'CMO Input'!$U2354</f>
        <v>Tier 1</v>
      </c>
      <c r="AT2354" t="str">
        <f>'CMO Input'!$P2354</f>
        <v>SI</v>
      </c>
      <c r="AU2354" t="str" cm="1">
        <f t="array" ref="AU235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54" s="8" t="str">
        <f>TEXT('CMO Input'!$D2354,"MMM-YY")</f>
        <v>October</v>
      </c>
    </row>
    <row r="2355" spans="1:48" x14ac:dyDescent="0.25">
      <c r="A2355" s="16">
        <v>510954637</v>
      </c>
      <c r="B2355" s="16" t="s">
        <v>180</v>
      </c>
      <c r="C2355" s="16" t="s">
        <v>989</v>
      </c>
      <c r="D2355" s="16" t="s">
        <v>177</v>
      </c>
      <c r="E2355" s="17">
        <v>29</v>
      </c>
      <c r="F2355" s="16" t="s">
        <v>46</v>
      </c>
      <c r="G2355" s="17" t="s">
        <v>1044</v>
      </c>
      <c r="H2355" s="16" t="s">
        <v>1199</v>
      </c>
      <c r="I2355" s="16" t="s">
        <v>1364</v>
      </c>
      <c r="J2355" s="16" t="s">
        <v>1365</v>
      </c>
      <c r="K2355" s="16">
        <v>510954637</v>
      </c>
      <c r="L2355" s="16" t="s">
        <v>116</v>
      </c>
      <c r="M2355" s="16">
        <v>7</v>
      </c>
      <c r="N2355" s="16" t="s">
        <v>52</v>
      </c>
      <c r="O2355" s="16">
        <v>6</v>
      </c>
      <c r="P2355" s="16" t="s">
        <v>91</v>
      </c>
      <c r="Q2355" s="16">
        <v>68</v>
      </c>
      <c r="R2355" s="16" t="s">
        <v>54</v>
      </c>
      <c r="S2355" s="16" t="s">
        <v>134</v>
      </c>
      <c r="T2355" s="16" t="s">
        <v>135</v>
      </c>
      <c r="U2355" s="16" t="s">
        <v>94</v>
      </c>
      <c r="V2355" s="16" t="s">
        <v>58</v>
      </c>
      <c r="W2355" s="16" t="s">
        <v>95</v>
      </c>
      <c r="X2355" s="16" t="b">
        <v>0</v>
      </c>
      <c r="Y2355" s="16" t="b">
        <v>0</v>
      </c>
      <c r="Z2355" s="16" t="e">
        <v>#N/A</v>
      </c>
      <c r="AA2355" s="16">
        <v>0.47600000000000003</v>
      </c>
      <c r="AB2355" s="16">
        <v>0</v>
      </c>
      <c r="AC2355" s="16" t="s">
        <v>989</v>
      </c>
      <c r="AD2355" s="16" t="s">
        <v>1364</v>
      </c>
      <c r="AE2355" s="16" t="s">
        <v>1365</v>
      </c>
      <c r="AF2355" s="16" t="s">
        <v>1001</v>
      </c>
      <c r="AG2355" s="16" t="s">
        <v>6</v>
      </c>
      <c r="AH2355" s="16" t="b">
        <v>0</v>
      </c>
      <c r="AI2355" s="16" t="s">
        <v>60</v>
      </c>
      <c r="AJ2355" s="16" t="s">
        <v>166</v>
      </c>
      <c r="AK2355" s="16" t="s">
        <v>147</v>
      </c>
      <c r="AL2355" s="16" t="s">
        <v>1057</v>
      </c>
      <c r="AM2355" s="16" t="s">
        <v>64</v>
      </c>
      <c r="AN2355" s="19" t="e">
        <v>#N/A</v>
      </c>
      <c r="AO2355" t="str">
        <f>RIGHT('CMO Input'!$T2355,(LEN('CMO Input'!$T2355)-FIND(" ",'CMO Input'!$T2355,1)))</f>
        <v>6-7”</v>
      </c>
      <c r="AP2355">
        <f>'CMO Input'!$O2355</f>
        <v>6</v>
      </c>
      <c r="AR2355" t="str">
        <f>Table2[[#This Row],[Policy / Non Policy]]</f>
        <v>Policy</v>
      </c>
      <c r="AS2355" t="str">
        <f>'CMO Input'!$U2355</f>
        <v>Tier 1</v>
      </c>
      <c r="AT2355" t="str">
        <f>'CMO Input'!$P2355</f>
        <v>DI</v>
      </c>
      <c r="AU2355" t="str" cm="1">
        <f t="array" ref="AU235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55" s="8" t="str">
        <f>TEXT('CMO Input'!$D2355,"MMM-YY")</f>
        <v>October</v>
      </c>
    </row>
    <row r="2356" spans="1:48" x14ac:dyDescent="0.25">
      <c r="A2356" s="12">
        <v>220001244906</v>
      </c>
      <c r="B2356" s="12" t="s">
        <v>180</v>
      </c>
      <c r="C2356" s="12" t="s">
        <v>989</v>
      </c>
      <c r="D2356" s="12" t="s">
        <v>177</v>
      </c>
      <c r="E2356" s="13">
        <v>29</v>
      </c>
      <c r="F2356" s="12" t="s">
        <v>46</v>
      </c>
      <c r="G2356" s="13" t="s">
        <v>1187</v>
      </c>
      <c r="H2356" s="12" t="s">
        <v>1200</v>
      </c>
      <c r="I2356" s="12" t="s">
        <v>1112</v>
      </c>
      <c r="J2356" s="12" t="s">
        <v>1319</v>
      </c>
      <c r="K2356" s="12">
        <v>220001244906</v>
      </c>
      <c r="L2356" s="12" t="s">
        <v>116</v>
      </c>
      <c r="M2356" s="12">
        <v>2.1</v>
      </c>
      <c r="N2356" s="12" t="s">
        <v>52</v>
      </c>
      <c r="O2356" s="12">
        <v>6</v>
      </c>
      <c r="P2356" s="12" t="s">
        <v>53</v>
      </c>
      <c r="Q2356" s="12">
        <v>85</v>
      </c>
      <c r="R2356" s="12" t="s">
        <v>54</v>
      </c>
      <c r="S2356" s="12" t="s">
        <v>134</v>
      </c>
      <c r="T2356" s="12" t="s">
        <v>135</v>
      </c>
      <c r="U2356" s="12" t="s">
        <v>94</v>
      </c>
      <c r="V2356" s="12" t="s">
        <v>58</v>
      </c>
      <c r="W2356" s="12" t="s">
        <v>95</v>
      </c>
      <c r="X2356" s="12" t="b">
        <v>0</v>
      </c>
      <c r="Y2356" s="12" t="b">
        <v>0</v>
      </c>
      <c r="Z2356" s="12" t="e">
        <v>#N/A</v>
      </c>
      <c r="AA2356" s="12">
        <v>0.17850000000000002</v>
      </c>
      <c r="AB2356" s="12">
        <v>0</v>
      </c>
      <c r="AC2356" s="12" t="s">
        <v>989</v>
      </c>
      <c r="AD2356" s="12" t="s">
        <v>1112</v>
      </c>
      <c r="AE2356" s="12" t="s">
        <v>1319</v>
      </c>
      <c r="AF2356" s="12" t="s">
        <v>996</v>
      </c>
      <c r="AG2356" s="12" t="s">
        <v>6</v>
      </c>
      <c r="AH2356" s="12" t="b">
        <v>0</v>
      </c>
      <c r="AI2356" s="12" t="s">
        <v>60</v>
      </c>
      <c r="AJ2356" s="12" t="s">
        <v>61</v>
      </c>
      <c r="AK2356" s="12" t="s">
        <v>147</v>
      </c>
      <c r="AL2356" s="12" t="s">
        <v>153</v>
      </c>
      <c r="AM2356" s="12" t="s">
        <v>64</v>
      </c>
      <c r="AN2356" s="15" t="e">
        <v>#N/A</v>
      </c>
      <c r="AO2356" t="str">
        <f>RIGHT('CMO Input'!$T2356,(LEN('CMO Input'!$T2356)-FIND(" ",'CMO Input'!$T2356,1)))</f>
        <v>6-7”</v>
      </c>
      <c r="AP2356">
        <f>'CMO Input'!$O2356</f>
        <v>6</v>
      </c>
      <c r="AR2356" t="str">
        <f>Table2[[#This Row],[Policy / Non Policy]]</f>
        <v>Policy</v>
      </c>
      <c r="AS2356" t="str">
        <f>'CMO Input'!$U2356</f>
        <v>Tier 1</v>
      </c>
      <c r="AT2356" t="str">
        <f>'CMO Input'!$P2356</f>
        <v>CI</v>
      </c>
      <c r="AU2356" t="str" cm="1">
        <f t="array" ref="AU235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56" s="8" t="str">
        <f>TEXT('CMO Input'!$D2356,"MMM-YY")</f>
        <v>October</v>
      </c>
    </row>
    <row r="2357" spans="1:48" x14ac:dyDescent="0.25">
      <c r="A2357" s="16">
        <v>220001551099</v>
      </c>
      <c r="B2357" s="16" t="s">
        <v>180</v>
      </c>
      <c r="C2357" s="16" t="s">
        <v>989</v>
      </c>
      <c r="D2357" s="16" t="s">
        <v>177</v>
      </c>
      <c r="E2357" s="17">
        <v>29</v>
      </c>
      <c r="F2357" s="16" t="s">
        <v>46</v>
      </c>
      <c r="G2357" s="17" t="s">
        <v>1348</v>
      </c>
      <c r="H2357" s="16" t="s">
        <v>159</v>
      </c>
      <c r="I2357" s="16" t="s">
        <v>1352</v>
      </c>
      <c r="J2357" s="16" t="s">
        <v>1353</v>
      </c>
      <c r="K2357" s="16">
        <v>220001551099</v>
      </c>
      <c r="L2357" s="16" t="s">
        <v>116</v>
      </c>
      <c r="M2357" s="16">
        <v>3.9</v>
      </c>
      <c r="N2357" s="16" t="s">
        <v>52</v>
      </c>
      <c r="O2357" s="16">
        <v>6</v>
      </c>
      <c r="P2357" s="16" t="s">
        <v>163</v>
      </c>
      <c r="Q2357" s="16">
        <v>90</v>
      </c>
      <c r="R2357" s="16" t="s">
        <v>54</v>
      </c>
      <c r="S2357" s="16" t="s">
        <v>134</v>
      </c>
      <c r="T2357" s="16" t="s">
        <v>135</v>
      </c>
      <c r="U2357" s="16" t="s">
        <v>94</v>
      </c>
      <c r="V2357" s="16" t="s">
        <v>58</v>
      </c>
      <c r="W2357" s="16" t="s">
        <v>95</v>
      </c>
      <c r="X2357" s="16" t="b">
        <v>0</v>
      </c>
      <c r="Y2357" s="16" t="b">
        <v>0</v>
      </c>
      <c r="Z2357" s="16" t="e">
        <v>#N/A</v>
      </c>
      <c r="AA2357" s="16">
        <v>0.35099999999999998</v>
      </c>
      <c r="AB2357" s="16">
        <v>0</v>
      </c>
      <c r="AC2357" s="16" t="s">
        <v>989</v>
      </c>
      <c r="AD2357" s="16" t="s">
        <v>1352</v>
      </c>
      <c r="AE2357" s="16" t="s">
        <v>1353</v>
      </c>
      <c r="AF2357" s="16" t="s">
        <v>1010</v>
      </c>
      <c r="AG2357" s="16" t="s">
        <v>6</v>
      </c>
      <c r="AH2357" s="16" t="b">
        <v>0</v>
      </c>
      <c r="AI2357" s="16" t="s">
        <v>60</v>
      </c>
      <c r="AJ2357" s="16" t="s">
        <v>827</v>
      </c>
      <c r="AK2357" s="16" t="s">
        <v>147</v>
      </c>
      <c r="AL2357" s="16" t="s">
        <v>1041</v>
      </c>
      <c r="AM2357" s="16" t="s">
        <v>64</v>
      </c>
      <c r="AN2357" s="19" t="e">
        <v>#N/A</v>
      </c>
      <c r="AO2357" t="str">
        <f>RIGHT('CMO Input'!$T2357,(LEN('CMO Input'!$T2357)-FIND(" ",'CMO Input'!$T2357,1)))</f>
        <v>6-7”</v>
      </c>
      <c r="AP2357">
        <f>'CMO Input'!$O2357</f>
        <v>6</v>
      </c>
      <c r="AR2357" t="str">
        <f>Table2[[#This Row],[Policy / Non Policy]]</f>
        <v>Policy</v>
      </c>
      <c r="AS2357" t="str">
        <f>'CMO Input'!$U2357</f>
        <v>Tier 1</v>
      </c>
      <c r="AT2357" t="str">
        <f>'CMO Input'!$P2357</f>
        <v>SI</v>
      </c>
      <c r="AU2357" t="str" cm="1">
        <f t="array" ref="AU235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57" s="8" t="str">
        <f>TEXT('CMO Input'!$D2357,"MMM-YY")</f>
        <v>October</v>
      </c>
    </row>
    <row r="2358" spans="1:48" x14ac:dyDescent="0.25">
      <c r="A2358" s="12">
        <v>220001624303</v>
      </c>
      <c r="B2358" s="12" t="s">
        <v>180</v>
      </c>
      <c r="C2358" s="12" t="s">
        <v>989</v>
      </c>
      <c r="D2358" s="12" t="s">
        <v>177</v>
      </c>
      <c r="E2358" s="13">
        <v>29</v>
      </c>
      <c r="F2358" s="12" t="s">
        <v>46</v>
      </c>
      <c r="G2358" s="13" t="s">
        <v>1044</v>
      </c>
      <c r="H2358" s="12" t="s">
        <v>1199</v>
      </c>
      <c r="I2358" s="12" t="s">
        <v>1381</v>
      </c>
      <c r="J2358" s="12" t="s">
        <v>1382</v>
      </c>
      <c r="K2358" s="12">
        <v>220001624303</v>
      </c>
      <c r="L2358" s="12" t="s">
        <v>116</v>
      </c>
      <c r="M2358" s="12">
        <v>4</v>
      </c>
      <c r="N2358" s="12" t="s">
        <v>52</v>
      </c>
      <c r="O2358" s="12">
        <v>6</v>
      </c>
      <c r="P2358" s="12" t="s">
        <v>53</v>
      </c>
      <c r="Q2358" s="12">
        <v>5</v>
      </c>
      <c r="R2358" s="12" t="s">
        <v>54</v>
      </c>
      <c r="S2358" s="12" t="s">
        <v>134</v>
      </c>
      <c r="T2358" s="12" t="s">
        <v>135</v>
      </c>
      <c r="U2358" s="12" t="s">
        <v>94</v>
      </c>
      <c r="V2358" s="12" t="s">
        <v>58</v>
      </c>
      <c r="W2358" s="12" t="s">
        <v>95</v>
      </c>
      <c r="X2358" s="12" t="b">
        <v>0</v>
      </c>
      <c r="Y2358" s="12" t="b">
        <v>0</v>
      </c>
      <c r="Z2358" s="12" t="e">
        <v>#N/A</v>
      </c>
      <c r="AA2358" s="12">
        <v>0.02</v>
      </c>
      <c r="AB2358" s="12">
        <v>0</v>
      </c>
      <c r="AC2358" s="12" t="s">
        <v>989</v>
      </c>
      <c r="AD2358" s="12" t="s">
        <v>1381</v>
      </c>
      <c r="AE2358" s="12" t="s">
        <v>1382</v>
      </c>
      <c r="AF2358" s="12" t="s">
        <v>1001</v>
      </c>
      <c r="AG2358" s="12" t="s">
        <v>6</v>
      </c>
      <c r="AH2358" s="12" t="b">
        <v>0</v>
      </c>
      <c r="AI2358" s="12" t="s">
        <v>60</v>
      </c>
      <c r="AJ2358" s="12" t="s">
        <v>1383</v>
      </c>
      <c r="AK2358" s="12" t="s">
        <v>147</v>
      </c>
      <c r="AL2358" s="12" t="s">
        <v>1384</v>
      </c>
      <c r="AM2358" s="12" t="s">
        <v>64</v>
      </c>
      <c r="AN2358" s="15" t="e">
        <v>#N/A</v>
      </c>
      <c r="AO2358" t="str">
        <f>RIGHT('CMO Input'!$T2358,(LEN('CMO Input'!$T2358)-FIND(" ",'CMO Input'!$T2358,1)))</f>
        <v>6-7”</v>
      </c>
      <c r="AP2358">
        <f>'CMO Input'!$O2358</f>
        <v>6</v>
      </c>
      <c r="AR2358" t="str">
        <f>Table2[[#This Row],[Policy / Non Policy]]</f>
        <v>Policy</v>
      </c>
      <c r="AS2358" t="str">
        <f>'CMO Input'!$U2358</f>
        <v>Tier 1</v>
      </c>
      <c r="AT2358" t="str">
        <f>'CMO Input'!$P2358</f>
        <v>CI</v>
      </c>
      <c r="AU2358" t="str" cm="1">
        <f t="array" ref="AU235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58" s="8" t="str">
        <f>TEXT('CMO Input'!$D2358,"MMM-YY")</f>
        <v>October</v>
      </c>
    </row>
    <row r="2359" spans="1:48" x14ac:dyDescent="0.25">
      <c r="A2359" s="16">
        <v>220001786991</v>
      </c>
      <c r="B2359" s="16" t="s">
        <v>180</v>
      </c>
      <c r="C2359" s="16" t="s">
        <v>989</v>
      </c>
      <c r="D2359" s="16" t="s">
        <v>177</v>
      </c>
      <c r="E2359" s="17">
        <v>29</v>
      </c>
      <c r="F2359" s="16" t="s">
        <v>46</v>
      </c>
      <c r="G2359" s="17" t="s">
        <v>1187</v>
      </c>
      <c r="H2359" s="16" t="s">
        <v>173</v>
      </c>
      <c r="I2359" s="16" t="s">
        <v>1250</v>
      </c>
      <c r="J2359" s="16" t="s">
        <v>1377</v>
      </c>
      <c r="K2359" s="16">
        <v>220001786991</v>
      </c>
      <c r="L2359" s="16" t="s">
        <v>116</v>
      </c>
      <c r="M2359" s="16">
        <v>0</v>
      </c>
      <c r="N2359" s="16" t="s">
        <v>52</v>
      </c>
      <c r="O2359" s="16">
        <v>6</v>
      </c>
      <c r="P2359" s="16" t="s">
        <v>91</v>
      </c>
      <c r="Q2359" s="16">
        <v>50</v>
      </c>
      <c r="R2359" s="16" t="s">
        <v>54</v>
      </c>
      <c r="S2359" s="16" t="s">
        <v>134</v>
      </c>
      <c r="T2359" s="16" t="s">
        <v>135</v>
      </c>
      <c r="U2359" s="16" t="s">
        <v>94</v>
      </c>
      <c r="V2359" s="16" t="s">
        <v>58</v>
      </c>
      <c r="W2359" s="16" t="s">
        <v>95</v>
      </c>
      <c r="X2359" s="16" t="b">
        <v>0</v>
      </c>
      <c r="Y2359" s="16" t="b">
        <v>0</v>
      </c>
      <c r="Z2359" s="16" t="e">
        <v>#N/A</v>
      </c>
      <c r="AA2359" s="16">
        <v>0</v>
      </c>
      <c r="AB2359" s="16">
        <v>0</v>
      </c>
      <c r="AC2359" s="16" t="s">
        <v>989</v>
      </c>
      <c r="AD2359" s="16" t="s">
        <v>1250</v>
      </c>
      <c r="AE2359" s="16" t="s">
        <v>1377</v>
      </c>
      <c r="AF2359" s="16" t="s">
        <v>996</v>
      </c>
      <c r="AG2359" s="16" t="s">
        <v>6</v>
      </c>
      <c r="AH2359" s="16" t="b">
        <v>0</v>
      </c>
      <c r="AI2359" s="16" t="s">
        <v>60</v>
      </c>
      <c r="AJ2359" s="16" t="s">
        <v>61</v>
      </c>
      <c r="AK2359" s="16" t="s">
        <v>147</v>
      </c>
      <c r="AL2359" s="16" t="s">
        <v>1378</v>
      </c>
      <c r="AM2359" s="16" t="s">
        <v>64</v>
      </c>
      <c r="AN2359" s="19" t="e">
        <v>#N/A</v>
      </c>
      <c r="AO2359" t="str">
        <f>RIGHT('CMO Input'!$T2359,(LEN('CMO Input'!$T2359)-FIND(" ",'CMO Input'!$T2359,1)))</f>
        <v>6-7”</v>
      </c>
      <c r="AP2359">
        <f>'CMO Input'!$O2359</f>
        <v>6</v>
      </c>
      <c r="AR2359" t="str">
        <f>Table2[[#This Row],[Policy / Non Policy]]</f>
        <v>Policy</v>
      </c>
      <c r="AS2359" t="str">
        <f>'CMO Input'!$U2359</f>
        <v>Tier 1</v>
      </c>
      <c r="AT2359" t="str">
        <f>'CMO Input'!$P2359</f>
        <v>DI</v>
      </c>
      <c r="AU2359" t="str" cm="1">
        <f t="array" ref="AU235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59" s="8" t="str">
        <f>TEXT('CMO Input'!$D2359,"MMM-YY")</f>
        <v>October</v>
      </c>
    </row>
    <row r="2360" spans="1:48" x14ac:dyDescent="0.25">
      <c r="A2360" s="12" t="s">
        <v>85</v>
      </c>
      <c r="B2360" s="12" t="s">
        <v>180</v>
      </c>
      <c r="C2360" s="12" t="s">
        <v>989</v>
      </c>
      <c r="D2360" s="12" t="s">
        <v>177</v>
      </c>
      <c r="E2360" s="13">
        <v>29</v>
      </c>
      <c r="F2360" s="12" t="s">
        <v>46</v>
      </c>
      <c r="G2360" s="13" t="s">
        <v>1348</v>
      </c>
      <c r="H2360" s="12" t="s">
        <v>159</v>
      </c>
      <c r="I2360" s="12" t="s">
        <v>1352</v>
      </c>
      <c r="J2360" s="12" t="s">
        <v>1379</v>
      </c>
      <c r="K2360" s="12" t="s">
        <v>85</v>
      </c>
      <c r="L2360" s="12" t="s">
        <v>116</v>
      </c>
      <c r="M2360" s="12">
        <v>0</v>
      </c>
      <c r="N2360" s="12" t="s">
        <v>52</v>
      </c>
      <c r="O2360" s="12">
        <v>6</v>
      </c>
      <c r="P2360" s="12" t="s">
        <v>163</v>
      </c>
      <c r="Q2360" s="12">
        <v>20</v>
      </c>
      <c r="R2360" s="12" t="s">
        <v>54</v>
      </c>
      <c r="S2360" s="12" t="s">
        <v>134</v>
      </c>
      <c r="T2360" s="12" t="s">
        <v>135</v>
      </c>
      <c r="U2360" s="12" t="s">
        <v>94</v>
      </c>
      <c r="V2360" s="12" t="s">
        <v>58</v>
      </c>
      <c r="W2360" s="12" t="s">
        <v>95</v>
      </c>
      <c r="X2360" s="12" t="b">
        <v>0</v>
      </c>
      <c r="Y2360" s="12" t="b">
        <v>0</v>
      </c>
      <c r="Z2360" s="12" t="e">
        <v>#N/A</v>
      </c>
      <c r="AA2360" s="12">
        <v>0</v>
      </c>
      <c r="AB2360" s="12">
        <v>0</v>
      </c>
      <c r="AC2360" s="12" t="s">
        <v>989</v>
      </c>
      <c r="AD2360" s="12" t="s">
        <v>1352</v>
      </c>
      <c r="AE2360" s="12" t="s">
        <v>1379</v>
      </c>
      <c r="AF2360" s="12" t="s">
        <v>1010</v>
      </c>
      <c r="AG2360" s="12" t="s">
        <v>6</v>
      </c>
      <c r="AH2360" s="12" t="b">
        <v>0</v>
      </c>
      <c r="AI2360" s="12" t="s">
        <v>60</v>
      </c>
      <c r="AJ2360" s="12" t="s">
        <v>827</v>
      </c>
      <c r="AK2360" s="12" t="s">
        <v>147</v>
      </c>
      <c r="AL2360" s="12" t="s">
        <v>1041</v>
      </c>
      <c r="AM2360" s="12" t="e">
        <v>#N/A</v>
      </c>
      <c r="AN2360" s="15" t="e">
        <v>#N/A</v>
      </c>
      <c r="AO2360" t="str">
        <f>RIGHT('CMO Input'!$T2360,(LEN('CMO Input'!$T2360)-FIND(" ",'CMO Input'!$T2360,1)))</f>
        <v>6-7”</v>
      </c>
      <c r="AP2360">
        <f>'CMO Input'!$O2360</f>
        <v>6</v>
      </c>
      <c r="AR2360" t="str">
        <f>Table2[[#This Row],[Policy / Non Policy]]</f>
        <v>Policy</v>
      </c>
      <c r="AS2360" t="str">
        <f>'CMO Input'!$U2360</f>
        <v>Tier 1</v>
      </c>
      <c r="AT2360" t="str">
        <f>'CMO Input'!$P2360</f>
        <v>SI</v>
      </c>
      <c r="AU2360" t="str" cm="1">
        <f t="array" ref="AU236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60" s="8" t="str">
        <f>TEXT('CMO Input'!$D2360,"MMM-YY")</f>
        <v>October</v>
      </c>
    </row>
    <row r="2361" spans="1:48" x14ac:dyDescent="0.25">
      <c r="A2361" s="16">
        <v>510891870</v>
      </c>
      <c r="B2361" s="16" t="s">
        <v>180</v>
      </c>
      <c r="C2361" s="16" t="s">
        <v>989</v>
      </c>
      <c r="D2361" s="16" t="s">
        <v>177</v>
      </c>
      <c r="E2361" s="17">
        <v>29</v>
      </c>
      <c r="F2361" s="16" t="s">
        <v>46</v>
      </c>
      <c r="G2361" s="17" t="s">
        <v>998</v>
      </c>
      <c r="H2361" s="16" t="s">
        <v>1191</v>
      </c>
      <c r="I2361" s="16" t="s">
        <v>1333</v>
      </c>
      <c r="J2361" s="16" t="s">
        <v>1334</v>
      </c>
      <c r="K2361" s="16">
        <v>510891870</v>
      </c>
      <c r="L2361" s="16" t="s">
        <v>116</v>
      </c>
      <c r="M2361" s="16">
        <v>8</v>
      </c>
      <c r="N2361" s="16" t="s">
        <v>52</v>
      </c>
      <c r="O2361" s="16">
        <v>7</v>
      </c>
      <c r="P2361" s="16" t="s">
        <v>163</v>
      </c>
      <c r="Q2361" s="16">
        <v>40</v>
      </c>
      <c r="R2361" s="16" t="s">
        <v>54</v>
      </c>
      <c r="S2361" s="16" t="s">
        <v>467</v>
      </c>
      <c r="T2361" s="16" t="s">
        <v>135</v>
      </c>
      <c r="U2361" s="16" t="s">
        <v>94</v>
      </c>
      <c r="V2361" s="16" t="s">
        <v>58</v>
      </c>
      <c r="W2361" s="16" t="s">
        <v>95</v>
      </c>
      <c r="X2361" s="16" t="b">
        <v>0</v>
      </c>
      <c r="Y2361" s="16" t="b">
        <v>0</v>
      </c>
      <c r="Z2361" s="16" t="e">
        <v>#N/A</v>
      </c>
      <c r="AA2361" s="16">
        <v>0.32</v>
      </c>
      <c r="AB2361" s="16">
        <v>0</v>
      </c>
      <c r="AC2361" s="16" t="s">
        <v>989</v>
      </c>
      <c r="AD2361" s="16" t="s">
        <v>1333</v>
      </c>
      <c r="AE2361" s="16" t="s">
        <v>1334</v>
      </c>
      <c r="AF2361" s="16" t="s">
        <v>1025</v>
      </c>
      <c r="AG2361" s="16" t="s">
        <v>6</v>
      </c>
      <c r="AH2361" s="16" t="b">
        <v>0</v>
      </c>
      <c r="AI2361" s="16" t="s">
        <v>60</v>
      </c>
      <c r="AJ2361" s="16" t="s">
        <v>170</v>
      </c>
      <c r="AK2361" s="16" t="s">
        <v>263</v>
      </c>
      <c r="AL2361" s="16" t="s">
        <v>1036</v>
      </c>
      <c r="AM2361" s="16" t="s">
        <v>64</v>
      </c>
      <c r="AN2361" s="19" t="e">
        <v>#N/A</v>
      </c>
      <c r="AO2361" t="str">
        <f>RIGHT('CMO Input'!$T2361,(LEN('CMO Input'!$T2361)-FIND(" ",'CMO Input'!$T2361,1)))</f>
        <v>6-7”</v>
      </c>
      <c r="AP2361">
        <f>'CMO Input'!$O2361</f>
        <v>7</v>
      </c>
      <c r="AR2361" t="str">
        <f>Table2[[#This Row],[Policy / Non Policy]]</f>
        <v>Policy</v>
      </c>
      <c r="AS2361" t="str">
        <f>'CMO Input'!$U2361</f>
        <v>Tier 1</v>
      </c>
      <c r="AT2361" t="str">
        <f>'CMO Input'!$P2361</f>
        <v>SI</v>
      </c>
      <c r="AU2361" t="str" cm="1">
        <f t="array" ref="AU236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61" s="8" t="str">
        <f>TEXT('CMO Input'!$D2361,"MMM-YY")</f>
        <v>October</v>
      </c>
    </row>
    <row r="2362" spans="1:48" x14ac:dyDescent="0.25">
      <c r="A2362" s="12">
        <v>510954636</v>
      </c>
      <c r="B2362" s="12" t="s">
        <v>180</v>
      </c>
      <c r="C2362" s="12" t="s">
        <v>989</v>
      </c>
      <c r="D2362" s="12" t="s">
        <v>177</v>
      </c>
      <c r="E2362" s="13">
        <v>29</v>
      </c>
      <c r="F2362" s="12" t="s">
        <v>46</v>
      </c>
      <c r="G2362" s="13" t="s">
        <v>1044</v>
      </c>
      <c r="H2362" s="12" t="s">
        <v>1199</v>
      </c>
      <c r="I2362" s="12" t="s">
        <v>1364</v>
      </c>
      <c r="J2362" s="12" t="s">
        <v>1365</v>
      </c>
      <c r="K2362" s="12">
        <v>510954636</v>
      </c>
      <c r="L2362" s="12" t="s">
        <v>116</v>
      </c>
      <c r="M2362" s="12">
        <v>4</v>
      </c>
      <c r="N2362" s="12" t="s">
        <v>52</v>
      </c>
      <c r="O2362" s="12">
        <v>8</v>
      </c>
      <c r="P2362" s="12" t="s">
        <v>91</v>
      </c>
      <c r="Q2362" s="12">
        <v>197</v>
      </c>
      <c r="R2362" s="12" t="s">
        <v>54</v>
      </c>
      <c r="S2362" s="12" t="s">
        <v>92</v>
      </c>
      <c r="T2362" s="12" t="s">
        <v>93</v>
      </c>
      <c r="U2362" s="12" t="s">
        <v>94</v>
      </c>
      <c r="V2362" s="12" t="s">
        <v>58</v>
      </c>
      <c r="W2362" s="12" t="s">
        <v>95</v>
      </c>
      <c r="X2362" s="12" t="b">
        <v>0</v>
      </c>
      <c r="Y2362" s="12" t="b">
        <v>0</v>
      </c>
      <c r="Z2362" s="12" t="e">
        <v>#N/A</v>
      </c>
      <c r="AA2362" s="12">
        <v>0.78800000000000003</v>
      </c>
      <c r="AB2362" s="12">
        <v>0</v>
      </c>
      <c r="AC2362" s="12" t="s">
        <v>989</v>
      </c>
      <c r="AD2362" s="12" t="s">
        <v>1364</v>
      </c>
      <c r="AE2362" s="12" t="s">
        <v>1365</v>
      </c>
      <c r="AF2362" s="12" t="s">
        <v>1001</v>
      </c>
      <c r="AG2362" s="12" t="s">
        <v>6</v>
      </c>
      <c r="AH2362" s="12" t="b">
        <v>0</v>
      </c>
      <c r="AI2362" s="12" t="s">
        <v>60</v>
      </c>
      <c r="AJ2362" s="12" t="s">
        <v>166</v>
      </c>
      <c r="AK2362" s="12" t="s">
        <v>147</v>
      </c>
      <c r="AL2362" s="12" t="s">
        <v>1057</v>
      </c>
      <c r="AM2362" s="12" t="s">
        <v>64</v>
      </c>
      <c r="AN2362" s="15" t="e">
        <v>#N/A</v>
      </c>
      <c r="AO2362" t="str">
        <f>RIGHT('CMO Input'!$T2362,(LEN('CMO Input'!$T2362)-FIND(" ",'CMO Input'!$T2362,1)))</f>
        <v>8”</v>
      </c>
      <c r="AP2362">
        <f>'CMO Input'!$O2362</f>
        <v>8</v>
      </c>
      <c r="AR2362" t="str">
        <f>Table2[[#This Row],[Policy / Non Policy]]</f>
        <v>Policy</v>
      </c>
      <c r="AS2362" t="str">
        <f>'CMO Input'!$U2362</f>
        <v>Tier 1</v>
      </c>
      <c r="AT2362" t="str">
        <f>'CMO Input'!$P2362</f>
        <v>DI</v>
      </c>
      <c r="AU2362" t="str" cm="1">
        <f t="array" ref="AU236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62" s="8" t="str">
        <f>TEXT('CMO Input'!$D2362,"MMM-YY")</f>
        <v>October</v>
      </c>
    </row>
    <row r="2363" spans="1:48" x14ac:dyDescent="0.25">
      <c r="A2363" s="16">
        <v>220001610925</v>
      </c>
      <c r="B2363" s="16" t="s">
        <v>180</v>
      </c>
      <c r="C2363" s="16" t="s">
        <v>989</v>
      </c>
      <c r="D2363" s="16" t="s">
        <v>177</v>
      </c>
      <c r="E2363" s="17">
        <v>29</v>
      </c>
      <c r="F2363" s="16" t="s">
        <v>46</v>
      </c>
      <c r="G2363" s="17" t="s">
        <v>1044</v>
      </c>
      <c r="H2363" s="16" t="s">
        <v>1199</v>
      </c>
      <c r="I2363" s="16" t="s">
        <v>1296</v>
      </c>
      <c r="J2363" s="16" t="s">
        <v>1385</v>
      </c>
      <c r="K2363" s="16">
        <v>220001610925</v>
      </c>
      <c r="L2363" s="16" t="s">
        <v>116</v>
      </c>
      <c r="M2363" s="16">
        <v>4</v>
      </c>
      <c r="N2363" s="16" t="s">
        <v>52</v>
      </c>
      <c r="O2363" s="16">
        <v>100</v>
      </c>
      <c r="P2363" s="16" t="s">
        <v>91</v>
      </c>
      <c r="Q2363" s="16">
        <v>36</v>
      </c>
      <c r="R2363" s="16" t="s">
        <v>220</v>
      </c>
      <c r="S2363" s="16" t="s">
        <v>221</v>
      </c>
      <c r="T2363" s="16" t="s">
        <v>118</v>
      </c>
      <c r="U2363" s="16" t="s">
        <v>94</v>
      </c>
      <c r="V2363" s="16" t="s">
        <v>58</v>
      </c>
      <c r="W2363" s="16" t="s">
        <v>95</v>
      </c>
      <c r="X2363" s="16" t="b">
        <v>0</v>
      </c>
      <c r="Y2363" s="16" t="b">
        <v>0</v>
      </c>
      <c r="Z2363" s="16" t="e">
        <v>#N/A</v>
      </c>
      <c r="AA2363" s="16">
        <v>0.14400000000000002</v>
      </c>
      <c r="AB2363" s="16">
        <v>0</v>
      </c>
      <c r="AC2363" s="16" t="s">
        <v>989</v>
      </c>
      <c r="AD2363" s="16" t="s">
        <v>1296</v>
      </c>
      <c r="AE2363" s="16" t="s">
        <v>1385</v>
      </c>
      <c r="AF2363" s="16" t="s">
        <v>1025</v>
      </c>
      <c r="AG2363" s="16" t="s">
        <v>6</v>
      </c>
      <c r="AH2363" s="16" t="b">
        <v>0</v>
      </c>
      <c r="AI2363" s="16" t="s">
        <v>60</v>
      </c>
      <c r="AJ2363" s="16" t="s">
        <v>166</v>
      </c>
      <c r="AK2363" s="16" t="s">
        <v>147</v>
      </c>
      <c r="AL2363" s="16" t="s">
        <v>167</v>
      </c>
      <c r="AM2363" s="16" t="s">
        <v>64</v>
      </c>
      <c r="AN2363" s="19" t="e">
        <v>#N/A</v>
      </c>
      <c r="AO2363" t="str">
        <f>RIGHT('CMO Input'!$T2363,(LEN('CMO Input'!$T2363)-FIND(" ",'CMO Input'!$T2363,1)))</f>
        <v>4-5”</v>
      </c>
      <c r="AP2363">
        <f>'CMO Input'!$O2363</f>
        <v>100</v>
      </c>
      <c r="AR2363" t="str">
        <f>Table2[[#This Row],[Policy / Non Policy]]</f>
        <v>Policy</v>
      </c>
      <c r="AS2363" t="str">
        <f>'CMO Input'!$U2363</f>
        <v>Tier 1</v>
      </c>
      <c r="AT2363" t="str">
        <f>'CMO Input'!$P2363</f>
        <v>DI</v>
      </c>
      <c r="AU2363" t="str" cm="1">
        <f t="array" ref="AU236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63" s="8" t="str">
        <f>TEXT('CMO Input'!$D2363,"MMM-YY")</f>
        <v>October</v>
      </c>
    </row>
    <row r="2364" spans="1:48" x14ac:dyDescent="0.25">
      <c r="A2364" s="12">
        <v>510963898</v>
      </c>
      <c r="B2364" s="12" t="s">
        <v>180</v>
      </c>
      <c r="C2364" s="12" t="s">
        <v>989</v>
      </c>
      <c r="D2364" s="12" t="s">
        <v>177</v>
      </c>
      <c r="E2364" s="13">
        <v>29</v>
      </c>
      <c r="F2364" s="12" t="s">
        <v>46</v>
      </c>
      <c r="G2364" s="13" t="s">
        <v>1044</v>
      </c>
      <c r="H2364" s="12" t="s">
        <v>1199</v>
      </c>
      <c r="I2364" s="12" t="s">
        <v>1296</v>
      </c>
      <c r="J2364" s="12" t="s">
        <v>1297</v>
      </c>
      <c r="K2364" s="12">
        <v>510963898</v>
      </c>
      <c r="L2364" s="12" t="s">
        <v>116</v>
      </c>
      <c r="M2364" s="12">
        <v>6</v>
      </c>
      <c r="N2364" s="12" t="s">
        <v>52</v>
      </c>
      <c r="O2364" s="12">
        <v>200</v>
      </c>
      <c r="P2364" s="12" t="s">
        <v>91</v>
      </c>
      <c r="Q2364" s="12">
        <v>34</v>
      </c>
      <c r="R2364" s="12" t="s">
        <v>220</v>
      </c>
      <c r="S2364" s="12" t="s">
        <v>374</v>
      </c>
      <c r="T2364" s="12" t="s">
        <v>135</v>
      </c>
      <c r="U2364" s="12" t="s">
        <v>94</v>
      </c>
      <c r="V2364" s="12" t="s">
        <v>58</v>
      </c>
      <c r="W2364" s="12" t="s">
        <v>95</v>
      </c>
      <c r="X2364" s="12" t="b">
        <v>0</v>
      </c>
      <c r="Y2364" s="12" t="b">
        <v>0</v>
      </c>
      <c r="Z2364" s="12" t="e">
        <v>#N/A</v>
      </c>
      <c r="AA2364" s="12">
        <v>0.20400000000000001</v>
      </c>
      <c r="AB2364" s="12">
        <v>0</v>
      </c>
      <c r="AC2364" s="12" t="s">
        <v>989</v>
      </c>
      <c r="AD2364" s="12" t="s">
        <v>1296</v>
      </c>
      <c r="AE2364" s="12" t="s">
        <v>1297</v>
      </c>
      <c r="AF2364" s="12" t="s">
        <v>1025</v>
      </c>
      <c r="AG2364" s="12" t="s">
        <v>6</v>
      </c>
      <c r="AH2364" s="12" t="b">
        <v>0</v>
      </c>
      <c r="AI2364" s="12" t="s">
        <v>60</v>
      </c>
      <c r="AJ2364" s="12" t="s">
        <v>166</v>
      </c>
      <c r="AK2364" s="12" t="s">
        <v>147</v>
      </c>
      <c r="AL2364" s="12" t="s">
        <v>167</v>
      </c>
      <c r="AM2364" s="12" t="s">
        <v>64</v>
      </c>
      <c r="AN2364" s="15" t="e">
        <v>#N/A</v>
      </c>
      <c r="AO2364" t="str">
        <f>RIGHT('CMO Input'!$T2364,(LEN('CMO Input'!$T2364)-FIND(" ",'CMO Input'!$T2364,1)))</f>
        <v>6-7”</v>
      </c>
      <c r="AP2364">
        <f>'CMO Input'!$O2364</f>
        <v>200</v>
      </c>
      <c r="AR2364" t="str">
        <f>Table2[[#This Row],[Policy / Non Policy]]</f>
        <v>Policy</v>
      </c>
      <c r="AS2364" t="str">
        <f>'CMO Input'!$U2364</f>
        <v>Tier 1</v>
      </c>
      <c r="AT2364" t="str">
        <f>'CMO Input'!$P2364</f>
        <v>DI</v>
      </c>
      <c r="AU2364" t="str" cm="1">
        <f t="array" ref="AU236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64" s="8" t="str">
        <f>TEXT('CMO Input'!$D2364,"MMM-YY")</f>
        <v>October</v>
      </c>
    </row>
    <row r="2365" spans="1:48" x14ac:dyDescent="0.25">
      <c r="A2365" s="16">
        <v>510972463</v>
      </c>
      <c r="B2365" s="16" t="s">
        <v>180</v>
      </c>
      <c r="C2365" s="16" t="s">
        <v>989</v>
      </c>
      <c r="D2365" s="16" t="s">
        <v>177</v>
      </c>
      <c r="E2365" s="17">
        <v>30</v>
      </c>
      <c r="F2365" s="16" t="s">
        <v>46</v>
      </c>
      <c r="G2365" s="17" t="s">
        <v>998</v>
      </c>
      <c r="H2365" s="16" t="s">
        <v>1194</v>
      </c>
      <c r="I2365" s="16" t="s">
        <v>1236</v>
      </c>
      <c r="J2365" s="16" t="s">
        <v>1386</v>
      </c>
      <c r="K2365" s="16">
        <v>510972463</v>
      </c>
      <c r="L2365" s="16" t="s">
        <v>116</v>
      </c>
      <c r="M2365" s="16">
        <v>2.4</v>
      </c>
      <c r="N2365" s="16" t="s">
        <v>52</v>
      </c>
      <c r="O2365" s="16">
        <v>4</v>
      </c>
      <c r="P2365" s="16" t="s">
        <v>91</v>
      </c>
      <c r="Q2365" s="16">
        <v>24</v>
      </c>
      <c r="R2365" s="16" t="s">
        <v>54</v>
      </c>
      <c r="S2365" s="16" t="s">
        <v>117</v>
      </c>
      <c r="T2365" s="16" t="s">
        <v>118</v>
      </c>
      <c r="U2365" s="16" t="s">
        <v>94</v>
      </c>
      <c r="V2365" s="16" t="s">
        <v>58</v>
      </c>
      <c r="W2365" s="16" t="s">
        <v>95</v>
      </c>
      <c r="X2365" s="16" t="b">
        <v>0</v>
      </c>
      <c r="Y2365" s="16" t="b">
        <v>0</v>
      </c>
      <c r="Z2365" s="16" t="e">
        <v>#N/A</v>
      </c>
      <c r="AA2365" s="16">
        <v>5.7599999999999998E-2</v>
      </c>
      <c r="AB2365" s="16">
        <v>0</v>
      </c>
      <c r="AC2365" s="16" t="s">
        <v>989</v>
      </c>
      <c r="AD2365" s="16" t="s">
        <v>1236</v>
      </c>
      <c r="AE2365" s="16" t="s">
        <v>1386</v>
      </c>
      <c r="AF2365" s="16" t="s">
        <v>1001</v>
      </c>
      <c r="AG2365" s="16" t="s">
        <v>6</v>
      </c>
      <c r="AH2365" s="16" t="b">
        <v>0</v>
      </c>
      <c r="AI2365" s="16" t="s">
        <v>60</v>
      </c>
      <c r="AJ2365" s="16" t="s">
        <v>170</v>
      </c>
      <c r="AK2365" s="16" t="s">
        <v>147</v>
      </c>
      <c r="AL2365" s="16" t="s">
        <v>1151</v>
      </c>
      <c r="AM2365" s="16" t="s">
        <v>64</v>
      </c>
      <c r="AN2365" s="19" t="e">
        <v>#N/A</v>
      </c>
      <c r="AO2365" t="str">
        <f>RIGHT('CMO Input'!$T2365,(LEN('CMO Input'!$T2365)-FIND(" ",'CMO Input'!$T2365,1)))</f>
        <v>4-5”</v>
      </c>
      <c r="AP2365">
        <f>'CMO Input'!$O2365</f>
        <v>4</v>
      </c>
      <c r="AR2365" t="str">
        <f>Table2[[#This Row],[Policy / Non Policy]]</f>
        <v>Policy</v>
      </c>
      <c r="AS2365" t="str">
        <f>'CMO Input'!$U2365</f>
        <v>Tier 1</v>
      </c>
      <c r="AT2365" t="str">
        <f>'CMO Input'!$P2365</f>
        <v>DI</v>
      </c>
      <c r="AU2365" t="str" cm="1">
        <f t="array" ref="AU236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65" s="8" t="str">
        <f>TEXT('CMO Input'!$D2365,"MMM-YY")</f>
        <v>October</v>
      </c>
    </row>
    <row r="2366" spans="1:48" x14ac:dyDescent="0.25">
      <c r="A2366" s="12">
        <v>510921398</v>
      </c>
      <c r="B2366" s="12" t="s">
        <v>180</v>
      </c>
      <c r="C2366" s="12" t="s">
        <v>989</v>
      </c>
      <c r="D2366" s="12" t="s">
        <v>177</v>
      </c>
      <c r="E2366" s="13">
        <v>30</v>
      </c>
      <c r="F2366" s="12" t="s">
        <v>46</v>
      </c>
      <c r="G2366" s="13" t="s">
        <v>998</v>
      </c>
      <c r="H2366" s="12" t="s">
        <v>1194</v>
      </c>
      <c r="I2366" s="12" t="s">
        <v>1236</v>
      </c>
      <c r="J2366" s="12" t="s">
        <v>1386</v>
      </c>
      <c r="K2366" s="12">
        <v>510921398</v>
      </c>
      <c r="L2366" s="12" t="s">
        <v>116</v>
      </c>
      <c r="M2366" s="12">
        <v>0.9</v>
      </c>
      <c r="N2366" s="12" t="s">
        <v>52</v>
      </c>
      <c r="O2366" s="12">
        <v>8</v>
      </c>
      <c r="P2366" s="12" t="s">
        <v>53</v>
      </c>
      <c r="Q2366" s="12">
        <v>89</v>
      </c>
      <c r="R2366" s="12" t="s">
        <v>54</v>
      </c>
      <c r="S2366" s="12" t="s">
        <v>92</v>
      </c>
      <c r="T2366" s="12" t="s">
        <v>93</v>
      </c>
      <c r="U2366" s="12" t="s">
        <v>94</v>
      </c>
      <c r="V2366" s="12" t="s">
        <v>58</v>
      </c>
      <c r="W2366" s="12" t="s">
        <v>95</v>
      </c>
      <c r="X2366" s="12" t="b">
        <v>0</v>
      </c>
      <c r="Y2366" s="12" t="b">
        <v>0</v>
      </c>
      <c r="Z2366" s="12" t="e">
        <v>#N/A</v>
      </c>
      <c r="AA2366" s="12">
        <v>8.0100000000000005E-2</v>
      </c>
      <c r="AB2366" s="12">
        <v>0</v>
      </c>
      <c r="AC2366" s="12" t="s">
        <v>989</v>
      </c>
      <c r="AD2366" s="12" t="s">
        <v>1236</v>
      </c>
      <c r="AE2366" s="12" t="s">
        <v>1386</v>
      </c>
      <c r="AF2366" s="12" t="s">
        <v>1001</v>
      </c>
      <c r="AG2366" s="12" t="s">
        <v>6</v>
      </c>
      <c r="AH2366" s="12" t="b">
        <v>0</v>
      </c>
      <c r="AI2366" s="12" t="s">
        <v>60</v>
      </c>
      <c r="AJ2366" s="12" t="s">
        <v>170</v>
      </c>
      <c r="AK2366" s="12" t="s">
        <v>147</v>
      </c>
      <c r="AL2366" s="12" t="s">
        <v>1151</v>
      </c>
      <c r="AM2366" s="12" t="s">
        <v>64</v>
      </c>
      <c r="AN2366" s="15" t="e">
        <v>#N/A</v>
      </c>
      <c r="AO2366" t="str">
        <f>RIGHT('CMO Input'!$T2366,(LEN('CMO Input'!$T2366)-FIND(" ",'CMO Input'!$T2366,1)))</f>
        <v>8”</v>
      </c>
      <c r="AP2366">
        <f>'CMO Input'!$O2366</f>
        <v>8</v>
      </c>
      <c r="AR2366" t="str">
        <f>Table2[[#This Row],[Policy / Non Policy]]</f>
        <v>Policy</v>
      </c>
      <c r="AS2366" t="str">
        <f>'CMO Input'!$U2366</f>
        <v>Tier 1</v>
      </c>
      <c r="AT2366" t="str">
        <f>'CMO Input'!$P2366</f>
        <v>CI</v>
      </c>
      <c r="AU2366" t="str" cm="1">
        <f t="array" ref="AU236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66" s="8" t="str">
        <f>TEXT('CMO Input'!$D2366,"MMM-YY")</f>
        <v>October</v>
      </c>
    </row>
    <row r="2367" spans="1:48" x14ac:dyDescent="0.25">
      <c r="A2367" s="16">
        <v>510925044</v>
      </c>
      <c r="B2367" s="16" t="s">
        <v>180</v>
      </c>
      <c r="C2367" s="16" t="s">
        <v>989</v>
      </c>
      <c r="D2367" s="16" t="s">
        <v>177</v>
      </c>
      <c r="E2367" s="17">
        <v>30</v>
      </c>
      <c r="F2367" s="16" t="s">
        <v>46</v>
      </c>
      <c r="G2367" s="17" t="s">
        <v>998</v>
      </c>
      <c r="H2367" s="16" t="s">
        <v>1194</v>
      </c>
      <c r="I2367" s="16" t="s">
        <v>1236</v>
      </c>
      <c r="J2367" s="16" t="s">
        <v>1387</v>
      </c>
      <c r="K2367" s="16">
        <v>510925044</v>
      </c>
      <c r="L2367" s="16" t="s">
        <v>116</v>
      </c>
      <c r="M2367" s="16">
        <v>4.3</v>
      </c>
      <c r="N2367" s="16" t="s">
        <v>52</v>
      </c>
      <c r="O2367" s="16">
        <v>8</v>
      </c>
      <c r="P2367" s="16" t="s">
        <v>53</v>
      </c>
      <c r="Q2367" s="16">
        <v>562</v>
      </c>
      <c r="R2367" s="16" t="s">
        <v>54</v>
      </c>
      <c r="S2367" s="16" t="s">
        <v>92</v>
      </c>
      <c r="T2367" s="16" t="s">
        <v>93</v>
      </c>
      <c r="U2367" s="16" t="s">
        <v>94</v>
      </c>
      <c r="V2367" s="16" t="s">
        <v>58</v>
      </c>
      <c r="W2367" s="16" t="s">
        <v>95</v>
      </c>
      <c r="X2367" s="16" t="b">
        <v>0</v>
      </c>
      <c r="Y2367" s="16" t="b">
        <v>0</v>
      </c>
      <c r="Z2367" s="16" t="e">
        <v>#N/A</v>
      </c>
      <c r="AA2367" s="16">
        <v>2.4165999999999999</v>
      </c>
      <c r="AB2367" s="16">
        <v>0</v>
      </c>
      <c r="AC2367" s="16" t="s">
        <v>989</v>
      </c>
      <c r="AD2367" s="16" t="s">
        <v>1236</v>
      </c>
      <c r="AE2367" s="16" t="s">
        <v>1387</v>
      </c>
      <c r="AF2367" s="16" t="s">
        <v>1001</v>
      </c>
      <c r="AG2367" s="16" t="s">
        <v>6</v>
      </c>
      <c r="AH2367" s="16" t="b">
        <v>0</v>
      </c>
      <c r="AI2367" s="16" t="s">
        <v>60</v>
      </c>
      <c r="AJ2367" s="16" t="s">
        <v>170</v>
      </c>
      <c r="AK2367" s="16" t="s">
        <v>332</v>
      </c>
      <c r="AL2367" s="16" t="s">
        <v>1151</v>
      </c>
      <c r="AM2367" s="16" t="s">
        <v>64</v>
      </c>
      <c r="AN2367" s="19" t="s">
        <v>532</v>
      </c>
      <c r="AO2367" t="str">
        <f>RIGHT('CMO Input'!$T2367,(LEN('CMO Input'!$T2367)-FIND(" ",'CMO Input'!$T2367,1)))</f>
        <v>8”</v>
      </c>
      <c r="AP2367">
        <f>'CMO Input'!$O2367</f>
        <v>8</v>
      </c>
      <c r="AR2367" t="str">
        <f>Table2[[#This Row],[Policy / Non Policy]]</f>
        <v>Policy</v>
      </c>
      <c r="AS2367" t="str">
        <f>'CMO Input'!$U2367</f>
        <v>Tier 1</v>
      </c>
      <c r="AT2367" t="str">
        <f>'CMO Input'!$P2367</f>
        <v>CI</v>
      </c>
      <c r="AU2367" t="str" cm="1">
        <f t="array" ref="AU236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8"</v>
      </c>
      <c r="AV2367" s="8" t="str">
        <f>TEXT('CMO Input'!$D2367,"MMM-YY")</f>
        <v>October</v>
      </c>
    </row>
    <row r="2368" spans="1:48" x14ac:dyDescent="0.25">
      <c r="A2368" s="12">
        <v>510808172</v>
      </c>
      <c r="B2368" s="12" t="s">
        <v>180</v>
      </c>
      <c r="C2368" s="12" t="s">
        <v>989</v>
      </c>
      <c r="D2368" s="12" t="s">
        <v>177</v>
      </c>
      <c r="E2368" s="13">
        <v>30</v>
      </c>
      <c r="F2368" s="12" t="s">
        <v>46</v>
      </c>
      <c r="G2368" s="13" t="s">
        <v>998</v>
      </c>
      <c r="H2368" s="12" t="s">
        <v>1195</v>
      </c>
      <c r="I2368" s="12" t="s">
        <v>1388</v>
      </c>
      <c r="J2368" s="12" t="s">
        <v>1389</v>
      </c>
      <c r="K2368" s="12">
        <v>510808172</v>
      </c>
      <c r="L2368" s="12" t="s">
        <v>116</v>
      </c>
      <c r="M2368" s="12">
        <v>10.6</v>
      </c>
      <c r="N2368" s="12" t="s">
        <v>52</v>
      </c>
      <c r="O2368" s="12">
        <v>4</v>
      </c>
      <c r="P2368" s="12" t="s">
        <v>163</v>
      </c>
      <c r="Q2368" s="12">
        <v>193</v>
      </c>
      <c r="R2368" s="12" t="s">
        <v>54</v>
      </c>
      <c r="S2368" s="12" t="s">
        <v>117</v>
      </c>
      <c r="T2368" s="12" t="s">
        <v>118</v>
      </c>
      <c r="U2368" s="12" t="s">
        <v>94</v>
      </c>
      <c r="V2368" s="12" t="s">
        <v>58</v>
      </c>
      <c r="W2368" s="12" t="s">
        <v>95</v>
      </c>
      <c r="X2368" s="12" t="b">
        <v>0</v>
      </c>
      <c r="Y2368" s="12" t="b">
        <v>0</v>
      </c>
      <c r="Z2368" s="12" t="e">
        <v>#N/A</v>
      </c>
      <c r="AA2368" s="12">
        <v>2.0457999999999998</v>
      </c>
      <c r="AB2368" s="12">
        <v>0</v>
      </c>
      <c r="AC2368" s="12" t="s">
        <v>989</v>
      </c>
      <c r="AD2368" s="12" t="s">
        <v>1388</v>
      </c>
      <c r="AE2368" s="12" t="s">
        <v>1389</v>
      </c>
      <c r="AF2368" s="12" t="s">
        <v>1006</v>
      </c>
      <c r="AG2368" s="12" t="s">
        <v>6</v>
      </c>
      <c r="AH2368" s="12" t="b">
        <v>0</v>
      </c>
      <c r="AI2368" s="12" t="s">
        <v>60</v>
      </c>
      <c r="AJ2368" s="12" t="s">
        <v>170</v>
      </c>
      <c r="AK2368" s="12" t="s">
        <v>147</v>
      </c>
      <c r="AL2368" s="12" t="s">
        <v>1007</v>
      </c>
      <c r="AM2368" s="12" t="s">
        <v>64</v>
      </c>
      <c r="AN2368" s="15" t="e">
        <v>#N/A</v>
      </c>
      <c r="AO2368" t="str">
        <f>RIGHT('CMO Input'!$T2368,(LEN('CMO Input'!$T2368)-FIND(" ",'CMO Input'!$T2368,1)))</f>
        <v>4-5”</v>
      </c>
      <c r="AP2368">
        <f>'CMO Input'!$O2368</f>
        <v>4</v>
      </c>
      <c r="AR2368" t="str">
        <f>Table2[[#This Row],[Policy / Non Policy]]</f>
        <v>Policy</v>
      </c>
      <c r="AS2368" t="str">
        <f>'CMO Input'!$U2368</f>
        <v>Tier 1</v>
      </c>
      <c r="AT2368" t="str">
        <f>'CMO Input'!$P2368</f>
        <v>SI</v>
      </c>
      <c r="AU2368" t="str" cm="1">
        <f t="array" ref="AU236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68" s="8" t="str">
        <f>TEXT('CMO Input'!$D2368,"MMM-YY")</f>
        <v>October</v>
      </c>
    </row>
    <row r="2369" spans="1:48" x14ac:dyDescent="0.25">
      <c r="A2369" s="16">
        <v>510838859</v>
      </c>
      <c r="B2369" s="16" t="s">
        <v>180</v>
      </c>
      <c r="C2369" s="16" t="s">
        <v>989</v>
      </c>
      <c r="D2369" s="16" t="s">
        <v>177</v>
      </c>
      <c r="E2369" s="17">
        <v>30</v>
      </c>
      <c r="F2369" s="16" t="s">
        <v>46</v>
      </c>
      <c r="G2369" s="17" t="s">
        <v>998</v>
      </c>
      <c r="H2369" s="16" t="s">
        <v>1195</v>
      </c>
      <c r="I2369" s="16" t="s">
        <v>1388</v>
      </c>
      <c r="J2369" s="16" t="s">
        <v>1390</v>
      </c>
      <c r="K2369" s="16">
        <v>510838859</v>
      </c>
      <c r="L2369" s="16" t="s">
        <v>116</v>
      </c>
      <c r="M2369" s="16">
        <v>30.3</v>
      </c>
      <c r="N2369" s="16" t="s">
        <v>52</v>
      </c>
      <c r="O2369" s="16">
        <v>4</v>
      </c>
      <c r="P2369" s="16" t="s">
        <v>163</v>
      </c>
      <c r="Q2369" s="16">
        <v>77</v>
      </c>
      <c r="R2369" s="16" t="s">
        <v>54</v>
      </c>
      <c r="S2369" s="16" t="s">
        <v>117</v>
      </c>
      <c r="T2369" s="16" t="s">
        <v>118</v>
      </c>
      <c r="U2369" s="16" t="s">
        <v>94</v>
      </c>
      <c r="V2369" s="16" t="s">
        <v>58</v>
      </c>
      <c r="W2369" s="16" t="s">
        <v>95</v>
      </c>
      <c r="X2369" s="16" t="b">
        <v>0</v>
      </c>
      <c r="Y2369" s="16" t="b">
        <v>0</v>
      </c>
      <c r="Z2369" s="16" t="e">
        <v>#N/A</v>
      </c>
      <c r="AA2369" s="16">
        <v>2.3331</v>
      </c>
      <c r="AB2369" s="16">
        <v>0</v>
      </c>
      <c r="AC2369" s="16" t="s">
        <v>989</v>
      </c>
      <c r="AD2369" s="16" t="s">
        <v>1388</v>
      </c>
      <c r="AE2369" s="16" t="s">
        <v>1390</v>
      </c>
      <c r="AF2369" s="16" t="s">
        <v>1006</v>
      </c>
      <c r="AG2369" s="16" t="s">
        <v>6</v>
      </c>
      <c r="AH2369" s="16" t="b">
        <v>0</v>
      </c>
      <c r="AI2369" s="16" t="s">
        <v>60</v>
      </c>
      <c r="AJ2369" s="16" t="s">
        <v>170</v>
      </c>
      <c r="AK2369" s="16" t="s">
        <v>147</v>
      </c>
      <c r="AL2369" s="16" t="s">
        <v>1007</v>
      </c>
      <c r="AM2369" s="16" t="s">
        <v>64</v>
      </c>
      <c r="AN2369" s="19" t="e">
        <v>#N/A</v>
      </c>
      <c r="AO2369" t="str">
        <f>RIGHT('CMO Input'!$T2369,(LEN('CMO Input'!$T2369)-FIND(" ",'CMO Input'!$T2369,1)))</f>
        <v>4-5”</v>
      </c>
      <c r="AP2369">
        <f>'CMO Input'!$O2369</f>
        <v>4</v>
      </c>
      <c r="AR2369" t="str">
        <f>Table2[[#This Row],[Policy / Non Policy]]</f>
        <v>Policy</v>
      </c>
      <c r="AS2369" t="str">
        <f>'CMO Input'!$U2369</f>
        <v>Tier 1</v>
      </c>
      <c r="AT2369" t="str">
        <f>'CMO Input'!$P2369</f>
        <v>SI</v>
      </c>
      <c r="AU2369" t="str" cm="1">
        <f t="array" ref="AU236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69" s="8" t="str">
        <f>TEXT('CMO Input'!$D2369,"MMM-YY")</f>
        <v>October</v>
      </c>
    </row>
    <row r="2370" spans="1:48" x14ac:dyDescent="0.25">
      <c r="A2370" s="12">
        <v>510910151</v>
      </c>
      <c r="B2370" s="12" t="s">
        <v>180</v>
      </c>
      <c r="C2370" s="12" t="s">
        <v>989</v>
      </c>
      <c r="D2370" s="12" t="s">
        <v>177</v>
      </c>
      <c r="E2370" s="13">
        <v>30</v>
      </c>
      <c r="F2370" s="12" t="s">
        <v>46</v>
      </c>
      <c r="G2370" s="13" t="s">
        <v>998</v>
      </c>
      <c r="H2370" s="12" t="s">
        <v>1194</v>
      </c>
      <c r="I2370" s="12" t="s">
        <v>1391</v>
      </c>
      <c r="J2370" s="12" t="s">
        <v>1392</v>
      </c>
      <c r="K2370" s="12">
        <v>510910151</v>
      </c>
      <c r="L2370" s="12" t="s">
        <v>116</v>
      </c>
      <c r="M2370" s="12">
        <v>3.3</v>
      </c>
      <c r="N2370" s="12" t="s">
        <v>52</v>
      </c>
      <c r="O2370" s="12">
        <v>4</v>
      </c>
      <c r="P2370" s="12" t="s">
        <v>91</v>
      </c>
      <c r="Q2370" s="12">
        <v>65</v>
      </c>
      <c r="R2370" s="12" t="s">
        <v>54</v>
      </c>
      <c r="S2370" s="12" t="s">
        <v>117</v>
      </c>
      <c r="T2370" s="12" t="s">
        <v>118</v>
      </c>
      <c r="U2370" s="12" t="s">
        <v>94</v>
      </c>
      <c r="V2370" s="12" t="s">
        <v>58</v>
      </c>
      <c r="W2370" s="12" t="s">
        <v>95</v>
      </c>
      <c r="X2370" s="12" t="b">
        <v>0</v>
      </c>
      <c r="Y2370" s="12" t="b">
        <v>0</v>
      </c>
      <c r="Z2370" s="12" t="e">
        <v>#N/A</v>
      </c>
      <c r="AA2370" s="12">
        <v>0.2145</v>
      </c>
      <c r="AB2370" s="12">
        <v>0</v>
      </c>
      <c r="AC2370" s="12" t="s">
        <v>989</v>
      </c>
      <c r="AD2370" s="12" t="s">
        <v>1391</v>
      </c>
      <c r="AE2370" s="12" t="s">
        <v>1392</v>
      </c>
      <c r="AF2370" s="12" t="s">
        <v>1031</v>
      </c>
      <c r="AG2370" s="12" t="s">
        <v>6</v>
      </c>
      <c r="AH2370" s="12" t="b">
        <v>0</v>
      </c>
      <c r="AI2370" s="12" t="s">
        <v>60</v>
      </c>
      <c r="AJ2370" s="12" t="s">
        <v>170</v>
      </c>
      <c r="AK2370" s="12" t="s">
        <v>147</v>
      </c>
      <c r="AL2370" s="12" t="s">
        <v>1032</v>
      </c>
      <c r="AM2370" s="12" t="s">
        <v>64</v>
      </c>
      <c r="AN2370" s="15" t="e">
        <v>#N/A</v>
      </c>
      <c r="AO2370" t="str">
        <f>RIGHT('CMO Input'!$T2370,(LEN('CMO Input'!$T2370)-FIND(" ",'CMO Input'!$T2370,1)))</f>
        <v>4-5”</v>
      </c>
      <c r="AP2370">
        <f>'CMO Input'!$O2370</f>
        <v>4</v>
      </c>
      <c r="AR2370" t="str">
        <f>Table2[[#This Row],[Policy / Non Policy]]</f>
        <v>Policy</v>
      </c>
      <c r="AS2370" t="str">
        <f>'CMO Input'!$U2370</f>
        <v>Tier 1</v>
      </c>
      <c r="AT2370" t="str">
        <f>'CMO Input'!$P2370</f>
        <v>DI</v>
      </c>
      <c r="AU2370" t="str" cm="1">
        <f t="array" ref="AU237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0" s="8" t="str">
        <f>TEXT('CMO Input'!$D2370,"MMM-YY")</f>
        <v>October</v>
      </c>
    </row>
    <row r="2371" spans="1:48" x14ac:dyDescent="0.25">
      <c r="A2371" s="16">
        <v>510910152</v>
      </c>
      <c r="B2371" s="16" t="s">
        <v>180</v>
      </c>
      <c r="C2371" s="16" t="s">
        <v>989</v>
      </c>
      <c r="D2371" s="16" t="s">
        <v>177</v>
      </c>
      <c r="E2371" s="17">
        <v>30</v>
      </c>
      <c r="F2371" s="16" t="s">
        <v>46</v>
      </c>
      <c r="G2371" s="17" t="s">
        <v>998</v>
      </c>
      <c r="H2371" s="16" t="s">
        <v>1194</v>
      </c>
      <c r="I2371" s="16" t="s">
        <v>1391</v>
      </c>
      <c r="J2371" s="16" t="s">
        <v>1392</v>
      </c>
      <c r="K2371" s="16">
        <v>510910152</v>
      </c>
      <c r="L2371" s="16" t="s">
        <v>116</v>
      </c>
      <c r="M2371" s="16">
        <v>3.3</v>
      </c>
      <c r="N2371" s="16" t="s">
        <v>52</v>
      </c>
      <c r="O2371" s="16">
        <v>4</v>
      </c>
      <c r="P2371" s="16" t="s">
        <v>91</v>
      </c>
      <c r="Q2371" s="16">
        <v>50</v>
      </c>
      <c r="R2371" s="16" t="s">
        <v>54</v>
      </c>
      <c r="S2371" s="16" t="s">
        <v>117</v>
      </c>
      <c r="T2371" s="16" t="s">
        <v>118</v>
      </c>
      <c r="U2371" s="16" t="s">
        <v>94</v>
      </c>
      <c r="V2371" s="16" t="s">
        <v>58</v>
      </c>
      <c r="W2371" s="16" t="s">
        <v>95</v>
      </c>
      <c r="X2371" s="16" t="b">
        <v>0</v>
      </c>
      <c r="Y2371" s="16" t="b">
        <v>0</v>
      </c>
      <c r="Z2371" s="16" t="e">
        <v>#N/A</v>
      </c>
      <c r="AA2371" s="16">
        <v>0.16500000000000001</v>
      </c>
      <c r="AB2371" s="16">
        <v>0</v>
      </c>
      <c r="AC2371" s="16" t="s">
        <v>989</v>
      </c>
      <c r="AD2371" s="16" t="s">
        <v>1391</v>
      </c>
      <c r="AE2371" s="16" t="s">
        <v>1392</v>
      </c>
      <c r="AF2371" s="16" t="s">
        <v>1031</v>
      </c>
      <c r="AG2371" s="16" t="s">
        <v>6</v>
      </c>
      <c r="AH2371" s="16" t="b">
        <v>0</v>
      </c>
      <c r="AI2371" s="16" t="s">
        <v>60</v>
      </c>
      <c r="AJ2371" s="16" t="s">
        <v>170</v>
      </c>
      <c r="AK2371" s="16" t="s">
        <v>147</v>
      </c>
      <c r="AL2371" s="16" t="s">
        <v>1032</v>
      </c>
      <c r="AM2371" s="16" t="s">
        <v>64</v>
      </c>
      <c r="AN2371" s="19" t="e">
        <v>#N/A</v>
      </c>
      <c r="AO2371" t="str">
        <f>RIGHT('CMO Input'!$T2371,(LEN('CMO Input'!$T2371)-FIND(" ",'CMO Input'!$T2371,1)))</f>
        <v>4-5”</v>
      </c>
      <c r="AP2371">
        <f>'CMO Input'!$O2371</f>
        <v>4</v>
      </c>
      <c r="AR2371" t="str">
        <f>Table2[[#This Row],[Policy / Non Policy]]</f>
        <v>Policy</v>
      </c>
      <c r="AS2371" t="str">
        <f>'CMO Input'!$U2371</f>
        <v>Tier 1</v>
      </c>
      <c r="AT2371" t="str">
        <f>'CMO Input'!$P2371</f>
        <v>DI</v>
      </c>
      <c r="AU2371" t="str" cm="1">
        <f t="array" ref="AU237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1" s="8" t="str">
        <f>TEXT('CMO Input'!$D2371,"MMM-YY")</f>
        <v>October</v>
      </c>
    </row>
    <row r="2372" spans="1:48" x14ac:dyDescent="0.25">
      <c r="A2372" s="12">
        <v>510910153</v>
      </c>
      <c r="B2372" s="12" t="s">
        <v>180</v>
      </c>
      <c r="C2372" s="12" t="s">
        <v>989</v>
      </c>
      <c r="D2372" s="12" t="s">
        <v>177</v>
      </c>
      <c r="E2372" s="13">
        <v>30</v>
      </c>
      <c r="F2372" s="12" t="s">
        <v>46</v>
      </c>
      <c r="G2372" s="13" t="s">
        <v>998</v>
      </c>
      <c r="H2372" s="12" t="s">
        <v>1194</v>
      </c>
      <c r="I2372" s="12" t="s">
        <v>1391</v>
      </c>
      <c r="J2372" s="12" t="s">
        <v>1392</v>
      </c>
      <c r="K2372" s="12">
        <v>510910153</v>
      </c>
      <c r="L2372" s="12" t="s">
        <v>116</v>
      </c>
      <c r="M2372" s="12">
        <v>3.6</v>
      </c>
      <c r="N2372" s="12" t="s">
        <v>52</v>
      </c>
      <c r="O2372" s="12">
        <v>4</v>
      </c>
      <c r="P2372" s="12" t="s">
        <v>163</v>
      </c>
      <c r="Q2372" s="12">
        <v>39</v>
      </c>
      <c r="R2372" s="12" t="s">
        <v>54</v>
      </c>
      <c r="S2372" s="12" t="s">
        <v>117</v>
      </c>
      <c r="T2372" s="12" t="s">
        <v>118</v>
      </c>
      <c r="U2372" s="12" t="s">
        <v>94</v>
      </c>
      <c r="V2372" s="12" t="s">
        <v>58</v>
      </c>
      <c r="W2372" s="12" t="s">
        <v>95</v>
      </c>
      <c r="X2372" s="12" t="b">
        <v>0</v>
      </c>
      <c r="Y2372" s="12" t="b">
        <v>0</v>
      </c>
      <c r="Z2372" s="12" t="e">
        <v>#N/A</v>
      </c>
      <c r="AA2372" s="12">
        <v>0.1404</v>
      </c>
      <c r="AB2372" s="12">
        <v>0</v>
      </c>
      <c r="AC2372" s="12" t="s">
        <v>989</v>
      </c>
      <c r="AD2372" s="12" t="s">
        <v>1391</v>
      </c>
      <c r="AE2372" s="12" t="s">
        <v>1392</v>
      </c>
      <c r="AF2372" s="12" t="s">
        <v>1031</v>
      </c>
      <c r="AG2372" s="12" t="s">
        <v>6</v>
      </c>
      <c r="AH2372" s="12" t="b">
        <v>0</v>
      </c>
      <c r="AI2372" s="12" t="s">
        <v>60</v>
      </c>
      <c r="AJ2372" s="12" t="s">
        <v>170</v>
      </c>
      <c r="AK2372" s="12" t="s">
        <v>147</v>
      </c>
      <c r="AL2372" s="12" t="s">
        <v>1032</v>
      </c>
      <c r="AM2372" s="12" t="s">
        <v>64</v>
      </c>
      <c r="AN2372" s="15" t="e">
        <v>#N/A</v>
      </c>
      <c r="AO2372" t="str">
        <f>RIGHT('CMO Input'!$T2372,(LEN('CMO Input'!$T2372)-FIND(" ",'CMO Input'!$T2372,1)))</f>
        <v>4-5”</v>
      </c>
      <c r="AP2372">
        <f>'CMO Input'!$O2372</f>
        <v>4</v>
      </c>
      <c r="AR2372" t="str">
        <f>Table2[[#This Row],[Policy / Non Policy]]</f>
        <v>Policy</v>
      </c>
      <c r="AS2372" t="str">
        <f>'CMO Input'!$U2372</f>
        <v>Tier 1</v>
      </c>
      <c r="AT2372" t="str">
        <f>'CMO Input'!$P2372</f>
        <v>SI</v>
      </c>
      <c r="AU2372" t="str" cm="1">
        <f t="array" ref="AU237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2" s="8" t="str">
        <f>TEXT('CMO Input'!$D2372,"MMM-YY")</f>
        <v>October</v>
      </c>
    </row>
    <row r="2373" spans="1:48" x14ac:dyDescent="0.25">
      <c r="A2373" s="16">
        <v>510972262</v>
      </c>
      <c r="B2373" s="16" t="s">
        <v>180</v>
      </c>
      <c r="C2373" s="16" t="s">
        <v>989</v>
      </c>
      <c r="D2373" s="16" t="s">
        <v>177</v>
      </c>
      <c r="E2373" s="17">
        <v>30</v>
      </c>
      <c r="F2373" s="16" t="s">
        <v>46</v>
      </c>
      <c r="G2373" s="17" t="s">
        <v>998</v>
      </c>
      <c r="H2373" s="16" t="s">
        <v>1194</v>
      </c>
      <c r="I2373" s="16" t="s">
        <v>1391</v>
      </c>
      <c r="J2373" s="16" t="s">
        <v>1393</v>
      </c>
      <c r="K2373" s="16">
        <v>510972262</v>
      </c>
      <c r="L2373" s="16" t="s">
        <v>116</v>
      </c>
      <c r="M2373" s="16">
        <v>4.5</v>
      </c>
      <c r="N2373" s="16" t="s">
        <v>52</v>
      </c>
      <c r="O2373" s="16">
        <v>4</v>
      </c>
      <c r="P2373" s="16" t="s">
        <v>163</v>
      </c>
      <c r="Q2373" s="16">
        <v>60</v>
      </c>
      <c r="R2373" s="16" t="s">
        <v>54</v>
      </c>
      <c r="S2373" s="16" t="s">
        <v>117</v>
      </c>
      <c r="T2373" s="16" t="s">
        <v>118</v>
      </c>
      <c r="U2373" s="16" t="s">
        <v>94</v>
      </c>
      <c r="V2373" s="16" t="s">
        <v>58</v>
      </c>
      <c r="W2373" s="16" t="s">
        <v>95</v>
      </c>
      <c r="X2373" s="16" t="b">
        <v>0</v>
      </c>
      <c r="Y2373" s="16" t="b">
        <v>0</v>
      </c>
      <c r="Z2373" s="16" t="e">
        <v>#N/A</v>
      </c>
      <c r="AA2373" s="16">
        <v>0.26999999999999996</v>
      </c>
      <c r="AB2373" s="16">
        <v>0</v>
      </c>
      <c r="AC2373" s="16" t="s">
        <v>989</v>
      </c>
      <c r="AD2373" s="16" t="s">
        <v>1391</v>
      </c>
      <c r="AE2373" s="16" t="s">
        <v>1393</v>
      </c>
      <c r="AF2373" s="16" t="s">
        <v>1031</v>
      </c>
      <c r="AG2373" s="16" t="s">
        <v>6</v>
      </c>
      <c r="AH2373" s="16" t="b">
        <v>0</v>
      </c>
      <c r="AI2373" s="16" t="s">
        <v>60</v>
      </c>
      <c r="AJ2373" s="16" t="s">
        <v>170</v>
      </c>
      <c r="AK2373" s="16" t="s">
        <v>147</v>
      </c>
      <c r="AL2373" s="16" t="s">
        <v>1032</v>
      </c>
      <c r="AM2373" s="16" t="s">
        <v>64</v>
      </c>
      <c r="AN2373" s="19" t="e">
        <v>#N/A</v>
      </c>
      <c r="AO2373" t="str">
        <f>RIGHT('CMO Input'!$T2373,(LEN('CMO Input'!$T2373)-FIND(" ",'CMO Input'!$T2373,1)))</f>
        <v>4-5”</v>
      </c>
      <c r="AP2373">
        <f>'CMO Input'!$O2373</f>
        <v>4</v>
      </c>
      <c r="AR2373" t="str">
        <f>Table2[[#This Row],[Policy / Non Policy]]</f>
        <v>Policy</v>
      </c>
      <c r="AS2373" t="str">
        <f>'CMO Input'!$U2373</f>
        <v>Tier 1</v>
      </c>
      <c r="AT2373" t="str">
        <f>'CMO Input'!$P2373</f>
        <v>SI</v>
      </c>
      <c r="AU2373" t="str" cm="1">
        <f t="array" ref="AU237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3" s="8" t="str">
        <f>TEXT('CMO Input'!$D2373,"MMM-YY")</f>
        <v>October</v>
      </c>
    </row>
    <row r="2374" spans="1:48" x14ac:dyDescent="0.25">
      <c r="A2374" s="12">
        <v>510950359</v>
      </c>
      <c r="B2374" s="12" t="s">
        <v>180</v>
      </c>
      <c r="C2374" s="12" t="s">
        <v>989</v>
      </c>
      <c r="D2374" s="12" t="s">
        <v>177</v>
      </c>
      <c r="E2374" s="13">
        <v>30</v>
      </c>
      <c r="F2374" s="12" t="s">
        <v>46</v>
      </c>
      <c r="G2374" s="13" t="s">
        <v>1348</v>
      </c>
      <c r="H2374" s="12" t="s">
        <v>159</v>
      </c>
      <c r="I2374" s="12" t="s">
        <v>1349</v>
      </c>
      <c r="J2374" s="12" t="s">
        <v>1394</v>
      </c>
      <c r="K2374" s="12">
        <v>510950359</v>
      </c>
      <c r="L2374" s="12" t="s">
        <v>116</v>
      </c>
      <c r="M2374" s="12">
        <v>7.9</v>
      </c>
      <c r="N2374" s="12" t="s">
        <v>52</v>
      </c>
      <c r="O2374" s="12">
        <v>6</v>
      </c>
      <c r="P2374" s="12" t="s">
        <v>163</v>
      </c>
      <c r="Q2374" s="12">
        <v>95</v>
      </c>
      <c r="R2374" s="12" t="s">
        <v>54</v>
      </c>
      <c r="S2374" s="12" t="s">
        <v>134</v>
      </c>
      <c r="T2374" s="12" t="s">
        <v>135</v>
      </c>
      <c r="U2374" s="12" t="s">
        <v>94</v>
      </c>
      <c r="V2374" s="12" t="s">
        <v>58</v>
      </c>
      <c r="W2374" s="12" t="s">
        <v>95</v>
      </c>
      <c r="X2374" s="12" t="b">
        <v>0</v>
      </c>
      <c r="Y2374" s="12" t="b">
        <v>0</v>
      </c>
      <c r="Z2374" s="12" t="e">
        <v>#N/A</v>
      </c>
      <c r="AA2374" s="12">
        <v>0.75050000000000006</v>
      </c>
      <c r="AB2374" s="12">
        <v>0</v>
      </c>
      <c r="AC2374" s="12" t="s">
        <v>989</v>
      </c>
      <c r="AD2374" s="12" t="s">
        <v>1349</v>
      </c>
      <c r="AE2374" s="12" t="s">
        <v>1394</v>
      </c>
      <c r="AF2374" s="12" t="s">
        <v>1010</v>
      </c>
      <c r="AG2374" s="12" t="s">
        <v>6</v>
      </c>
      <c r="AH2374" s="12" t="b">
        <v>0</v>
      </c>
      <c r="AI2374" s="12" t="s">
        <v>60</v>
      </c>
      <c r="AJ2374" s="12" t="s">
        <v>827</v>
      </c>
      <c r="AK2374" s="12" t="s">
        <v>147</v>
      </c>
      <c r="AL2374" s="12" t="s">
        <v>1011</v>
      </c>
      <c r="AM2374" s="12" t="s">
        <v>64</v>
      </c>
      <c r="AN2374" s="15" t="e">
        <v>#N/A</v>
      </c>
      <c r="AO2374" t="str">
        <f>RIGHT('CMO Input'!$T2374,(LEN('CMO Input'!$T2374)-FIND(" ",'CMO Input'!$T2374,1)))</f>
        <v>6-7”</v>
      </c>
      <c r="AP2374">
        <f>'CMO Input'!$O2374</f>
        <v>6</v>
      </c>
      <c r="AR2374" t="str">
        <f>Table2[[#This Row],[Policy / Non Policy]]</f>
        <v>Policy</v>
      </c>
      <c r="AS2374" t="str">
        <f>'CMO Input'!$U2374</f>
        <v>Tier 1</v>
      </c>
      <c r="AT2374" t="str">
        <f>'CMO Input'!$P2374</f>
        <v>SI</v>
      </c>
      <c r="AU2374" t="str" cm="1">
        <f t="array" ref="AU237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74" s="8" t="str">
        <f>TEXT('CMO Input'!$D2374,"MMM-YY")</f>
        <v>October</v>
      </c>
    </row>
    <row r="2375" spans="1:48" x14ac:dyDescent="0.25">
      <c r="A2375" s="16">
        <v>510950586</v>
      </c>
      <c r="B2375" s="16" t="s">
        <v>180</v>
      </c>
      <c r="C2375" s="16" t="s">
        <v>989</v>
      </c>
      <c r="D2375" s="16" t="s">
        <v>177</v>
      </c>
      <c r="E2375" s="17">
        <v>30</v>
      </c>
      <c r="F2375" s="16" t="s">
        <v>46</v>
      </c>
      <c r="G2375" s="17" t="s">
        <v>1348</v>
      </c>
      <c r="H2375" s="16" t="s">
        <v>159</v>
      </c>
      <c r="I2375" s="16" t="s">
        <v>1309</v>
      </c>
      <c r="J2375" s="16" t="s">
        <v>1395</v>
      </c>
      <c r="K2375" s="16">
        <v>510950586</v>
      </c>
      <c r="L2375" s="16" t="s">
        <v>116</v>
      </c>
      <c r="M2375" s="16">
        <v>2.7</v>
      </c>
      <c r="N2375" s="16" t="s">
        <v>52</v>
      </c>
      <c r="O2375" s="16">
        <v>4</v>
      </c>
      <c r="P2375" s="16" t="s">
        <v>163</v>
      </c>
      <c r="Q2375" s="16">
        <v>77</v>
      </c>
      <c r="R2375" s="16" t="s">
        <v>54</v>
      </c>
      <c r="S2375" s="16" t="s">
        <v>117</v>
      </c>
      <c r="T2375" s="16" t="s">
        <v>118</v>
      </c>
      <c r="U2375" s="16" t="s">
        <v>94</v>
      </c>
      <c r="V2375" s="16" t="s">
        <v>58</v>
      </c>
      <c r="W2375" s="16" t="s">
        <v>95</v>
      </c>
      <c r="X2375" s="16" t="b">
        <v>0</v>
      </c>
      <c r="Y2375" s="16" t="b">
        <v>0</v>
      </c>
      <c r="Z2375" s="16" t="e">
        <v>#N/A</v>
      </c>
      <c r="AA2375" s="16">
        <v>0.2079</v>
      </c>
      <c r="AB2375" s="16">
        <v>0</v>
      </c>
      <c r="AC2375" s="16" t="s">
        <v>989</v>
      </c>
      <c r="AD2375" s="16" t="s">
        <v>1309</v>
      </c>
      <c r="AE2375" s="16" t="s">
        <v>1395</v>
      </c>
      <c r="AF2375" s="16" t="s">
        <v>1010</v>
      </c>
      <c r="AG2375" s="16" t="s">
        <v>6</v>
      </c>
      <c r="AH2375" s="16" t="b">
        <v>0</v>
      </c>
      <c r="AI2375" s="16" t="s">
        <v>60</v>
      </c>
      <c r="AJ2375" s="16" t="s">
        <v>827</v>
      </c>
      <c r="AK2375" s="16" t="s">
        <v>147</v>
      </c>
      <c r="AL2375" s="16" t="s">
        <v>1041</v>
      </c>
      <c r="AM2375" s="16" t="s">
        <v>64</v>
      </c>
      <c r="AN2375" s="19" t="e">
        <v>#N/A</v>
      </c>
      <c r="AO2375" t="str">
        <f>RIGHT('CMO Input'!$T2375,(LEN('CMO Input'!$T2375)-FIND(" ",'CMO Input'!$T2375,1)))</f>
        <v>4-5”</v>
      </c>
      <c r="AP2375">
        <f>'CMO Input'!$O2375</f>
        <v>4</v>
      </c>
      <c r="AR2375" t="str">
        <f>Table2[[#This Row],[Policy / Non Policy]]</f>
        <v>Policy</v>
      </c>
      <c r="AS2375" t="str">
        <f>'CMO Input'!$U2375</f>
        <v>Tier 1</v>
      </c>
      <c r="AT2375" t="str">
        <f>'CMO Input'!$P2375</f>
        <v>SI</v>
      </c>
      <c r="AU2375" t="str" cm="1">
        <f t="array" ref="AU237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5" s="8" t="str">
        <f>TEXT('CMO Input'!$D2375,"MMM-YY")</f>
        <v>October</v>
      </c>
    </row>
    <row r="2376" spans="1:48" x14ac:dyDescent="0.25">
      <c r="A2376" s="12">
        <v>510951972</v>
      </c>
      <c r="B2376" s="12" t="s">
        <v>180</v>
      </c>
      <c r="C2376" s="12" t="s">
        <v>989</v>
      </c>
      <c r="D2376" s="12" t="s">
        <v>177</v>
      </c>
      <c r="E2376" s="13">
        <v>30</v>
      </c>
      <c r="F2376" s="12" t="s">
        <v>46</v>
      </c>
      <c r="G2376" s="13" t="s">
        <v>1348</v>
      </c>
      <c r="H2376" s="12" t="s">
        <v>159</v>
      </c>
      <c r="I2376" s="12" t="s">
        <v>1312</v>
      </c>
      <c r="J2376" s="12" t="s">
        <v>1396</v>
      </c>
      <c r="K2376" s="12">
        <v>510951972</v>
      </c>
      <c r="L2376" s="12" t="s">
        <v>116</v>
      </c>
      <c r="M2376" s="12">
        <v>46.8</v>
      </c>
      <c r="N2376" s="12" t="s">
        <v>52</v>
      </c>
      <c r="O2376" s="12">
        <v>4</v>
      </c>
      <c r="P2376" s="12" t="s">
        <v>91</v>
      </c>
      <c r="Q2376" s="12">
        <v>100</v>
      </c>
      <c r="R2376" s="12" t="s">
        <v>54</v>
      </c>
      <c r="S2376" s="12" t="s">
        <v>117</v>
      </c>
      <c r="T2376" s="12" t="s">
        <v>118</v>
      </c>
      <c r="U2376" s="12" t="s">
        <v>94</v>
      </c>
      <c r="V2376" s="12" t="s">
        <v>58</v>
      </c>
      <c r="W2376" s="12" t="s">
        <v>95</v>
      </c>
      <c r="X2376" s="12" t="b">
        <v>0</v>
      </c>
      <c r="Y2376" s="12" t="b">
        <v>0</v>
      </c>
      <c r="Z2376" s="12" t="e">
        <v>#N/A</v>
      </c>
      <c r="AA2376" s="12">
        <v>4.68</v>
      </c>
      <c r="AB2376" s="12">
        <v>0</v>
      </c>
      <c r="AC2376" s="12" t="s">
        <v>989</v>
      </c>
      <c r="AD2376" s="12" t="s">
        <v>1312</v>
      </c>
      <c r="AE2376" s="12" t="s">
        <v>1396</v>
      </c>
      <c r="AF2376" s="12" t="s">
        <v>1010</v>
      </c>
      <c r="AG2376" s="12" t="s">
        <v>6</v>
      </c>
      <c r="AH2376" s="12" t="b">
        <v>0</v>
      </c>
      <c r="AI2376" s="12" t="s">
        <v>60</v>
      </c>
      <c r="AJ2376" s="12" t="s">
        <v>827</v>
      </c>
      <c r="AK2376" s="12" t="s">
        <v>147</v>
      </c>
      <c r="AL2376" s="12" t="s">
        <v>1074</v>
      </c>
      <c r="AM2376" s="12" t="s">
        <v>64</v>
      </c>
      <c r="AN2376" s="15" t="e">
        <v>#N/A</v>
      </c>
      <c r="AO2376" t="str">
        <f>RIGHT('CMO Input'!$T2376,(LEN('CMO Input'!$T2376)-FIND(" ",'CMO Input'!$T2376,1)))</f>
        <v>4-5”</v>
      </c>
      <c r="AP2376">
        <f>'CMO Input'!$O2376</f>
        <v>4</v>
      </c>
      <c r="AR2376" t="str">
        <f>Table2[[#This Row],[Policy / Non Policy]]</f>
        <v>Policy</v>
      </c>
      <c r="AS2376" t="str">
        <f>'CMO Input'!$U2376</f>
        <v>Tier 1</v>
      </c>
      <c r="AT2376" t="str">
        <f>'CMO Input'!$P2376</f>
        <v>DI</v>
      </c>
      <c r="AU2376" t="str" cm="1">
        <f t="array" ref="AU237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6" s="8" t="str">
        <f>TEXT('CMO Input'!$D2376,"MMM-YY")</f>
        <v>October</v>
      </c>
    </row>
    <row r="2377" spans="1:48" x14ac:dyDescent="0.25">
      <c r="A2377" s="16">
        <v>510967132</v>
      </c>
      <c r="B2377" s="16" t="s">
        <v>180</v>
      </c>
      <c r="C2377" s="16" t="s">
        <v>989</v>
      </c>
      <c r="D2377" s="16" t="s">
        <v>177</v>
      </c>
      <c r="E2377" s="17">
        <v>30</v>
      </c>
      <c r="F2377" s="16" t="s">
        <v>46</v>
      </c>
      <c r="G2377" s="17" t="s">
        <v>1348</v>
      </c>
      <c r="H2377" s="16" t="s">
        <v>1200</v>
      </c>
      <c r="I2377" s="16" t="s">
        <v>1361</v>
      </c>
      <c r="J2377" s="16" t="s">
        <v>1397</v>
      </c>
      <c r="K2377" s="16">
        <v>510967132</v>
      </c>
      <c r="L2377" s="16" t="s">
        <v>116</v>
      </c>
      <c r="M2377" s="16">
        <v>4.5</v>
      </c>
      <c r="N2377" s="16" t="s">
        <v>52</v>
      </c>
      <c r="O2377" s="16">
        <v>100</v>
      </c>
      <c r="P2377" s="16" t="s">
        <v>91</v>
      </c>
      <c r="Q2377" s="16">
        <v>42</v>
      </c>
      <c r="R2377" s="16" t="s">
        <v>220</v>
      </c>
      <c r="S2377" s="16" t="s">
        <v>221</v>
      </c>
      <c r="T2377" s="16" t="s">
        <v>118</v>
      </c>
      <c r="U2377" s="16" t="s">
        <v>94</v>
      </c>
      <c r="V2377" s="16" t="s">
        <v>58</v>
      </c>
      <c r="W2377" s="16" t="s">
        <v>95</v>
      </c>
      <c r="X2377" s="16" t="b">
        <v>0</v>
      </c>
      <c r="Y2377" s="16" t="b">
        <v>0</v>
      </c>
      <c r="Z2377" s="16" t="e">
        <v>#N/A</v>
      </c>
      <c r="AA2377" s="16">
        <v>0.18899999999999997</v>
      </c>
      <c r="AB2377" s="16">
        <v>0</v>
      </c>
      <c r="AC2377" s="16" t="s">
        <v>989</v>
      </c>
      <c r="AD2377" s="16" t="s">
        <v>1361</v>
      </c>
      <c r="AE2377" s="16" t="s">
        <v>1397</v>
      </c>
      <c r="AF2377" s="16" t="s">
        <v>1018</v>
      </c>
      <c r="AG2377" s="16" t="s">
        <v>6</v>
      </c>
      <c r="AH2377" s="16" t="b">
        <v>0</v>
      </c>
      <c r="AI2377" s="16" t="s">
        <v>60</v>
      </c>
      <c r="AJ2377" s="16" t="s">
        <v>827</v>
      </c>
      <c r="AK2377" s="16" t="s">
        <v>147</v>
      </c>
      <c r="AL2377" s="16" t="s">
        <v>1303</v>
      </c>
      <c r="AM2377" s="16" t="s">
        <v>64</v>
      </c>
      <c r="AN2377" s="19" t="e">
        <v>#N/A</v>
      </c>
      <c r="AO2377" t="str">
        <f>RIGHT('CMO Input'!$T2377,(LEN('CMO Input'!$T2377)-FIND(" ",'CMO Input'!$T2377,1)))</f>
        <v>4-5”</v>
      </c>
      <c r="AP2377">
        <f>'CMO Input'!$O2377</f>
        <v>100</v>
      </c>
      <c r="AR2377" t="str">
        <f>Table2[[#This Row],[Policy / Non Policy]]</f>
        <v>Policy</v>
      </c>
      <c r="AS2377" t="str">
        <f>'CMO Input'!$U2377</f>
        <v>Tier 1</v>
      </c>
      <c r="AT2377" t="str">
        <f>'CMO Input'!$P2377</f>
        <v>DI</v>
      </c>
      <c r="AU2377" t="str" cm="1">
        <f t="array" ref="AU237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7" s="8" t="str">
        <f>TEXT('CMO Input'!$D2377,"MMM-YY")</f>
        <v>October</v>
      </c>
    </row>
    <row r="2378" spans="1:48" x14ac:dyDescent="0.25">
      <c r="A2378" s="12">
        <v>510967544</v>
      </c>
      <c r="B2378" s="12" t="s">
        <v>180</v>
      </c>
      <c r="C2378" s="12" t="s">
        <v>989</v>
      </c>
      <c r="D2378" s="12" t="s">
        <v>177</v>
      </c>
      <c r="E2378" s="13">
        <v>30</v>
      </c>
      <c r="F2378" s="12" t="s">
        <v>46</v>
      </c>
      <c r="G2378" s="13" t="s">
        <v>1348</v>
      </c>
      <c r="H2378" s="12" t="s">
        <v>1200</v>
      </c>
      <c r="I2378" s="12" t="s">
        <v>1361</v>
      </c>
      <c r="J2378" s="12" t="s">
        <v>1376</v>
      </c>
      <c r="K2378" s="12">
        <v>510967544</v>
      </c>
      <c r="L2378" s="12" t="s">
        <v>116</v>
      </c>
      <c r="M2378" s="12">
        <v>9.1999999999999993</v>
      </c>
      <c r="N2378" s="12" t="s">
        <v>52</v>
      </c>
      <c r="O2378" s="12">
        <v>100</v>
      </c>
      <c r="P2378" s="12" t="s">
        <v>91</v>
      </c>
      <c r="Q2378" s="12">
        <v>61</v>
      </c>
      <c r="R2378" s="12" t="s">
        <v>220</v>
      </c>
      <c r="S2378" s="12" t="s">
        <v>221</v>
      </c>
      <c r="T2378" s="12" t="s">
        <v>118</v>
      </c>
      <c r="U2378" s="12" t="s">
        <v>94</v>
      </c>
      <c r="V2378" s="12" t="s">
        <v>58</v>
      </c>
      <c r="W2378" s="12" t="s">
        <v>95</v>
      </c>
      <c r="X2378" s="12" t="b">
        <v>0</v>
      </c>
      <c r="Y2378" s="12" t="b">
        <v>0</v>
      </c>
      <c r="Z2378" s="12" t="e">
        <v>#N/A</v>
      </c>
      <c r="AA2378" s="12">
        <v>0.56120000000000003</v>
      </c>
      <c r="AB2378" s="12">
        <v>0</v>
      </c>
      <c r="AC2378" s="12" t="s">
        <v>989</v>
      </c>
      <c r="AD2378" s="12" t="s">
        <v>1361</v>
      </c>
      <c r="AE2378" s="12" t="s">
        <v>1376</v>
      </c>
      <c r="AF2378" s="12" t="s">
        <v>1018</v>
      </c>
      <c r="AG2378" s="12" t="s">
        <v>6</v>
      </c>
      <c r="AH2378" s="12" t="b">
        <v>0</v>
      </c>
      <c r="AI2378" s="12" t="s">
        <v>60</v>
      </c>
      <c r="AJ2378" s="12" t="s">
        <v>827</v>
      </c>
      <c r="AK2378" s="12" t="s">
        <v>147</v>
      </c>
      <c r="AL2378" s="12" t="s">
        <v>1303</v>
      </c>
      <c r="AM2378" s="12" t="s">
        <v>64</v>
      </c>
      <c r="AN2378" s="15" t="e">
        <v>#N/A</v>
      </c>
      <c r="AO2378" t="str">
        <f>RIGHT('CMO Input'!$T2378,(LEN('CMO Input'!$T2378)-FIND(" ",'CMO Input'!$T2378,1)))</f>
        <v>4-5”</v>
      </c>
      <c r="AP2378">
        <f>'CMO Input'!$O2378</f>
        <v>100</v>
      </c>
      <c r="AR2378" t="str">
        <f>Table2[[#This Row],[Policy / Non Policy]]</f>
        <v>Policy</v>
      </c>
      <c r="AS2378" t="str">
        <f>'CMO Input'!$U2378</f>
        <v>Tier 1</v>
      </c>
      <c r="AT2378" t="str">
        <f>'CMO Input'!$P2378</f>
        <v>DI</v>
      </c>
      <c r="AU2378" t="str" cm="1">
        <f t="array" ref="AU237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78" s="8" t="str">
        <f>TEXT('CMO Input'!$D2378,"MMM-YY")</f>
        <v>October</v>
      </c>
    </row>
    <row r="2379" spans="1:48" x14ac:dyDescent="0.25">
      <c r="A2379" s="16">
        <v>510815404</v>
      </c>
      <c r="B2379" s="16" t="s">
        <v>180</v>
      </c>
      <c r="C2379" s="16" t="s">
        <v>989</v>
      </c>
      <c r="D2379" s="16" t="s">
        <v>177</v>
      </c>
      <c r="E2379" s="17">
        <v>30</v>
      </c>
      <c r="F2379" s="16" t="s">
        <v>46</v>
      </c>
      <c r="G2379" s="17" t="s">
        <v>1348</v>
      </c>
      <c r="H2379" s="16" t="s">
        <v>1200</v>
      </c>
      <c r="I2379" s="16" t="s">
        <v>1355</v>
      </c>
      <c r="J2379" s="16" t="s">
        <v>1356</v>
      </c>
      <c r="K2379" s="16">
        <v>510815404</v>
      </c>
      <c r="L2379" s="16" t="s">
        <v>116</v>
      </c>
      <c r="M2379" s="16">
        <v>4.5999999999999996</v>
      </c>
      <c r="N2379" s="16" t="s">
        <v>52</v>
      </c>
      <c r="O2379" s="16">
        <v>6</v>
      </c>
      <c r="P2379" s="16" t="s">
        <v>163</v>
      </c>
      <c r="Q2379" s="16">
        <v>14</v>
      </c>
      <c r="R2379" s="16" t="s">
        <v>54</v>
      </c>
      <c r="S2379" s="16" t="s">
        <v>134</v>
      </c>
      <c r="T2379" s="16" t="s">
        <v>135</v>
      </c>
      <c r="U2379" s="16" t="s">
        <v>94</v>
      </c>
      <c r="V2379" s="16" t="s">
        <v>58</v>
      </c>
      <c r="W2379" s="16" t="s">
        <v>95</v>
      </c>
      <c r="X2379" s="16" t="b">
        <v>0</v>
      </c>
      <c r="Y2379" s="16" t="b">
        <v>0</v>
      </c>
      <c r="Z2379" s="16" t="e">
        <v>#N/A</v>
      </c>
      <c r="AA2379" s="16">
        <v>6.4399999999999999E-2</v>
      </c>
      <c r="AB2379" s="16">
        <v>0</v>
      </c>
      <c r="AC2379" s="16" t="s">
        <v>989</v>
      </c>
      <c r="AD2379" s="16" t="s">
        <v>1355</v>
      </c>
      <c r="AE2379" s="16" t="s">
        <v>1356</v>
      </c>
      <c r="AF2379" s="16" t="s">
        <v>1018</v>
      </c>
      <c r="AG2379" s="16" t="s">
        <v>6</v>
      </c>
      <c r="AH2379" s="16" t="b">
        <v>0</v>
      </c>
      <c r="AI2379" s="16" t="s">
        <v>60</v>
      </c>
      <c r="AJ2379" s="16" t="s">
        <v>827</v>
      </c>
      <c r="AK2379" s="16" t="s">
        <v>147</v>
      </c>
      <c r="AL2379" s="16" t="s">
        <v>1357</v>
      </c>
      <c r="AM2379" s="16" t="s">
        <v>64</v>
      </c>
      <c r="AN2379" s="19" t="e">
        <v>#N/A</v>
      </c>
      <c r="AO2379" t="str">
        <f>RIGHT('CMO Input'!$T2379,(LEN('CMO Input'!$T2379)-FIND(" ",'CMO Input'!$T2379,1)))</f>
        <v>6-7”</v>
      </c>
      <c r="AP2379">
        <f>'CMO Input'!$O2379</f>
        <v>6</v>
      </c>
      <c r="AR2379" t="str">
        <f>Table2[[#This Row],[Policy / Non Policy]]</f>
        <v>Policy</v>
      </c>
      <c r="AS2379" t="str">
        <f>'CMO Input'!$U2379</f>
        <v>Tier 1</v>
      </c>
      <c r="AT2379" t="str">
        <f>'CMO Input'!$P2379</f>
        <v>SI</v>
      </c>
      <c r="AU2379" t="str" cm="1">
        <f t="array" ref="AU237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379" s="8" t="str">
        <f>TEXT('CMO Input'!$D2379,"MMM-YY")</f>
        <v>October</v>
      </c>
    </row>
    <row r="2380" spans="1:48" x14ac:dyDescent="0.25">
      <c r="A2380" s="12">
        <v>510852066</v>
      </c>
      <c r="B2380" s="12" t="s">
        <v>180</v>
      </c>
      <c r="C2380" s="12" t="s">
        <v>989</v>
      </c>
      <c r="D2380" s="12" t="s">
        <v>177</v>
      </c>
      <c r="E2380" s="13">
        <v>30</v>
      </c>
      <c r="F2380" s="12" t="s">
        <v>46</v>
      </c>
      <c r="G2380" s="13" t="s">
        <v>1044</v>
      </c>
      <c r="H2380" s="12" t="s">
        <v>1204</v>
      </c>
      <c r="I2380" s="12" t="s">
        <v>1398</v>
      </c>
      <c r="J2380" s="12" t="s">
        <v>1399</v>
      </c>
      <c r="K2380" s="12">
        <v>510852066</v>
      </c>
      <c r="L2380" s="12" t="s">
        <v>116</v>
      </c>
      <c r="M2380" s="12">
        <v>3</v>
      </c>
      <c r="N2380" s="12" t="s">
        <v>52</v>
      </c>
      <c r="O2380" s="12">
        <v>4</v>
      </c>
      <c r="P2380" s="12" t="s">
        <v>163</v>
      </c>
      <c r="Q2380" s="12">
        <v>25</v>
      </c>
      <c r="R2380" s="12" t="s">
        <v>54</v>
      </c>
      <c r="S2380" s="12" t="s">
        <v>117</v>
      </c>
      <c r="T2380" s="12" t="s">
        <v>118</v>
      </c>
      <c r="U2380" s="12" t="s">
        <v>94</v>
      </c>
      <c r="V2380" s="12" t="s">
        <v>58</v>
      </c>
      <c r="W2380" s="12" t="s">
        <v>95</v>
      </c>
      <c r="X2380" s="12" t="b">
        <v>0</v>
      </c>
      <c r="Y2380" s="12" t="b">
        <v>0</v>
      </c>
      <c r="Z2380" s="12" t="e">
        <v>#N/A</v>
      </c>
      <c r="AA2380" s="12">
        <v>7.4999999999999997E-2</v>
      </c>
      <c r="AB2380" s="12">
        <v>0</v>
      </c>
      <c r="AC2380" s="12" t="s">
        <v>989</v>
      </c>
      <c r="AD2380" s="12" t="s">
        <v>1398</v>
      </c>
      <c r="AE2380" s="12" t="s">
        <v>1399</v>
      </c>
      <c r="AF2380" s="12" t="s">
        <v>1025</v>
      </c>
      <c r="AG2380" s="12" t="s">
        <v>6</v>
      </c>
      <c r="AH2380" s="12" t="b">
        <v>0</v>
      </c>
      <c r="AI2380" s="12" t="s">
        <v>60</v>
      </c>
      <c r="AJ2380" s="12" t="s">
        <v>166</v>
      </c>
      <c r="AK2380" s="12" t="s">
        <v>147</v>
      </c>
      <c r="AL2380" s="12" t="s">
        <v>1090</v>
      </c>
      <c r="AM2380" s="12" t="s">
        <v>64</v>
      </c>
      <c r="AN2380" s="15" t="e">
        <v>#N/A</v>
      </c>
      <c r="AO2380" t="str">
        <f>RIGHT('CMO Input'!$T2380,(LEN('CMO Input'!$T2380)-FIND(" ",'CMO Input'!$T2380,1)))</f>
        <v>4-5”</v>
      </c>
      <c r="AP2380">
        <f>'CMO Input'!$O2380</f>
        <v>4</v>
      </c>
      <c r="AR2380" t="str">
        <f>Table2[[#This Row],[Policy / Non Policy]]</f>
        <v>Policy</v>
      </c>
      <c r="AS2380" t="str">
        <f>'CMO Input'!$U2380</f>
        <v>Tier 1</v>
      </c>
      <c r="AT2380" t="str">
        <f>'CMO Input'!$P2380</f>
        <v>SI</v>
      </c>
      <c r="AU2380" t="str" cm="1">
        <f t="array" ref="AU238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80" s="8" t="str">
        <f>TEXT('CMO Input'!$D2380,"MMM-YY")</f>
        <v>October</v>
      </c>
    </row>
    <row r="2381" spans="1:48" x14ac:dyDescent="0.25">
      <c r="A2381" s="16">
        <v>510852066</v>
      </c>
      <c r="B2381" s="16" t="s">
        <v>180</v>
      </c>
      <c r="C2381" s="16" t="s">
        <v>989</v>
      </c>
      <c r="D2381" s="16" t="s">
        <v>177</v>
      </c>
      <c r="E2381" s="17">
        <v>30</v>
      </c>
      <c r="F2381" s="16" t="s">
        <v>46</v>
      </c>
      <c r="G2381" s="17" t="s">
        <v>1044</v>
      </c>
      <c r="H2381" s="16" t="s">
        <v>1204</v>
      </c>
      <c r="I2381" s="16" t="s">
        <v>1398</v>
      </c>
      <c r="J2381" s="16" t="s">
        <v>1399</v>
      </c>
      <c r="K2381" s="16">
        <v>510852066</v>
      </c>
      <c r="L2381" s="16" t="s">
        <v>116</v>
      </c>
      <c r="M2381" s="16">
        <v>3</v>
      </c>
      <c r="N2381" s="16" t="s">
        <v>52</v>
      </c>
      <c r="O2381" s="16">
        <v>4</v>
      </c>
      <c r="P2381" s="16" t="s">
        <v>163</v>
      </c>
      <c r="Q2381" s="16">
        <v>111</v>
      </c>
      <c r="R2381" s="16" t="s">
        <v>54</v>
      </c>
      <c r="S2381" s="16" t="s">
        <v>117</v>
      </c>
      <c r="T2381" s="16" t="s">
        <v>118</v>
      </c>
      <c r="U2381" s="16" t="s">
        <v>94</v>
      </c>
      <c r="V2381" s="16" t="s">
        <v>58</v>
      </c>
      <c r="W2381" s="16" t="s">
        <v>95</v>
      </c>
      <c r="X2381" s="16" t="b">
        <v>0</v>
      </c>
      <c r="Y2381" s="16" t="b">
        <v>0</v>
      </c>
      <c r="Z2381" s="16" t="e">
        <v>#N/A</v>
      </c>
      <c r="AA2381" s="16">
        <v>0.33300000000000002</v>
      </c>
      <c r="AB2381" s="16">
        <v>0</v>
      </c>
      <c r="AC2381" s="16" t="s">
        <v>989</v>
      </c>
      <c r="AD2381" s="16" t="s">
        <v>1398</v>
      </c>
      <c r="AE2381" s="16" t="s">
        <v>1399</v>
      </c>
      <c r="AF2381" s="16" t="s">
        <v>1025</v>
      </c>
      <c r="AG2381" s="16" t="s">
        <v>6</v>
      </c>
      <c r="AH2381" s="16" t="b">
        <v>0</v>
      </c>
      <c r="AI2381" s="16" t="s">
        <v>60</v>
      </c>
      <c r="AJ2381" s="16" t="s">
        <v>166</v>
      </c>
      <c r="AK2381" s="16" t="s">
        <v>147</v>
      </c>
      <c r="AL2381" s="16" t="s">
        <v>1090</v>
      </c>
      <c r="AM2381" s="16" t="s">
        <v>64</v>
      </c>
      <c r="AN2381" s="19" t="e">
        <v>#N/A</v>
      </c>
      <c r="AO2381" t="str">
        <f>RIGHT('CMO Input'!$T2381,(LEN('CMO Input'!$T2381)-FIND(" ",'CMO Input'!$T2381,1)))</f>
        <v>4-5”</v>
      </c>
      <c r="AP2381">
        <f>'CMO Input'!$O2381</f>
        <v>4</v>
      </c>
      <c r="AR2381" t="str">
        <f>Table2[[#This Row],[Policy / Non Policy]]</f>
        <v>Policy</v>
      </c>
      <c r="AS2381" t="str">
        <f>'CMO Input'!$U2381</f>
        <v>Tier 1</v>
      </c>
      <c r="AT2381" t="str">
        <f>'CMO Input'!$P2381</f>
        <v>SI</v>
      </c>
      <c r="AU2381" t="str" cm="1">
        <f t="array" ref="AU238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81" s="8" t="str">
        <f>TEXT('CMO Input'!$D2381,"MMM-YY")</f>
        <v>October</v>
      </c>
    </row>
    <row r="2382" spans="1:48" x14ac:dyDescent="0.25">
      <c r="A2382" s="12">
        <v>510852071</v>
      </c>
      <c r="B2382" s="12" t="s">
        <v>180</v>
      </c>
      <c r="C2382" s="12" t="s">
        <v>989</v>
      </c>
      <c r="D2382" s="12" t="s">
        <v>177</v>
      </c>
      <c r="E2382" s="13">
        <v>30</v>
      </c>
      <c r="F2382" s="12" t="s">
        <v>46</v>
      </c>
      <c r="G2382" s="13" t="s">
        <v>1044</v>
      </c>
      <c r="H2382" s="12" t="s">
        <v>1204</v>
      </c>
      <c r="I2382" s="12" t="s">
        <v>1398</v>
      </c>
      <c r="J2382" s="12" t="s">
        <v>1399</v>
      </c>
      <c r="K2382" s="12">
        <v>510852071</v>
      </c>
      <c r="L2382" s="12" t="s">
        <v>116</v>
      </c>
      <c r="M2382" s="12">
        <v>4</v>
      </c>
      <c r="N2382" s="12" t="s">
        <v>52</v>
      </c>
      <c r="O2382" s="12">
        <v>1.5</v>
      </c>
      <c r="P2382" s="12" t="s">
        <v>133</v>
      </c>
      <c r="Q2382" s="12">
        <v>8</v>
      </c>
      <c r="R2382" s="12" t="s">
        <v>54</v>
      </c>
      <c r="S2382" s="12" t="s">
        <v>641</v>
      </c>
      <c r="T2382" s="12" t="s">
        <v>287</v>
      </c>
      <c r="U2382" s="12" t="s">
        <v>94</v>
      </c>
      <c r="V2382" s="12" t="s">
        <v>136</v>
      </c>
      <c r="W2382" s="12" t="s">
        <v>594</v>
      </c>
      <c r="X2382" s="12" t="b">
        <v>0</v>
      </c>
      <c r="Y2382" s="12" t="b">
        <v>0</v>
      </c>
      <c r="Z2382" s="12" t="e">
        <v>#N/A</v>
      </c>
      <c r="AA2382" s="12">
        <v>3.2000000000000001E-2</v>
      </c>
      <c r="AB2382" s="12">
        <v>0</v>
      </c>
      <c r="AC2382" s="12" t="s">
        <v>989</v>
      </c>
      <c r="AD2382" s="12" t="s">
        <v>1398</v>
      </c>
      <c r="AE2382" s="12" t="s">
        <v>1399</v>
      </c>
      <c r="AF2382" s="12" t="s">
        <v>1025</v>
      </c>
      <c r="AG2382" s="12" t="s">
        <v>6</v>
      </c>
      <c r="AH2382" s="12" t="b">
        <v>0</v>
      </c>
      <c r="AI2382" s="12" t="s">
        <v>60</v>
      </c>
      <c r="AJ2382" s="12" t="s">
        <v>166</v>
      </c>
      <c r="AK2382" s="12" t="s">
        <v>140</v>
      </c>
      <c r="AL2382" s="12" t="s">
        <v>1090</v>
      </c>
      <c r="AM2382" s="12" t="s">
        <v>64</v>
      </c>
      <c r="AN2382" s="15" t="e">
        <v>#N/A</v>
      </c>
      <c r="AO2382" t="str">
        <f>RIGHT('CMO Input'!$T2382,(LEN('CMO Input'!$T2382)-FIND(" ",'CMO Input'!$T2382,1)))</f>
        <v>&lt;=3”</v>
      </c>
      <c r="AP2382">
        <f>'CMO Input'!$O2382</f>
        <v>1.5</v>
      </c>
      <c r="AR2382" t="str">
        <f>Table2[[#This Row],[Policy / Non Policy]]</f>
        <v>Policy</v>
      </c>
      <c r="AS2382" t="str">
        <f>'CMO Input'!$U2382</f>
        <v>Tier 1</v>
      </c>
      <c r="AT2382" t="str">
        <f>'CMO Input'!$P2382</f>
        <v>ST</v>
      </c>
      <c r="AU2382" t="str" cm="1">
        <f t="array" ref="AU238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2382" s="8" t="str">
        <f>TEXT('CMO Input'!$D2382,"MMM-YY")</f>
        <v>October</v>
      </c>
    </row>
    <row r="2383" spans="1:48" x14ac:dyDescent="0.25">
      <c r="A2383" s="16">
        <v>510909389</v>
      </c>
      <c r="B2383" s="16" t="s">
        <v>180</v>
      </c>
      <c r="C2383" s="16" t="s">
        <v>989</v>
      </c>
      <c r="D2383" s="16" t="s">
        <v>177</v>
      </c>
      <c r="E2383" s="17">
        <v>30</v>
      </c>
      <c r="F2383" s="16" t="s">
        <v>46</v>
      </c>
      <c r="G2383" s="17" t="s">
        <v>1044</v>
      </c>
      <c r="H2383" s="16" t="s">
        <v>1204</v>
      </c>
      <c r="I2383" s="16" t="s">
        <v>1369</v>
      </c>
      <c r="J2383" s="16" t="s">
        <v>1400</v>
      </c>
      <c r="K2383" s="16">
        <v>510909389</v>
      </c>
      <c r="L2383" s="16" t="s">
        <v>116</v>
      </c>
      <c r="M2383" s="16">
        <v>8</v>
      </c>
      <c r="N2383" s="16" t="s">
        <v>52</v>
      </c>
      <c r="O2383" s="16">
        <v>4</v>
      </c>
      <c r="P2383" s="16" t="s">
        <v>163</v>
      </c>
      <c r="Q2383" s="16">
        <v>100</v>
      </c>
      <c r="R2383" s="16" t="s">
        <v>54</v>
      </c>
      <c r="S2383" s="16" t="s">
        <v>117</v>
      </c>
      <c r="T2383" s="16" t="s">
        <v>118</v>
      </c>
      <c r="U2383" s="16" t="s">
        <v>94</v>
      </c>
      <c r="V2383" s="16" t="s">
        <v>58</v>
      </c>
      <c r="W2383" s="16" t="s">
        <v>95</v>
      </c>
      <c r="X2383" s="16" t="b">
        <v>0</v>
      </c>
      <c r="Y2383" s="16" t="b">
        <v>0</v>
      </c>
      <c r="Z2383" s="16" t="e">
        <v>#N/A</v>
      </c>
      <c r="AA2383" s="16">
        <v>0.8</v>
      </c>
      <c r="AB2383" s="16">
        <v>0</v>
      </c>
      <c r="AC2383" s="16" t="s">
        <v>989</v>
      </c>
      <c r="AD2383" s="16" t="s">
        <v>1369</v>
      </c>
      <c r="AE2383" s="16" t="s">
        <v>1400</v>
      </c>
      <c r="AF2383" s="16" t="s">
        <v>1046</v>
      </c>
      <c r="AG2383" s="16" t="s">
        <v>6</v>
      </c>
      <c r="AH2383" s="16" t="b">
        <v>0</v>
      </c>
      <c r="AI2383" s="16" t="s">
        <v>60</v>
      </c>
      <c r="AJ2383" s="16" t="s">
        <v>166</v>
      </c>
      <c r="AK2383" s="16" t="s">
        <v>147</v>
      </c>
      <c r="AL2383" s="16" t="s">
        <v>1019</v>
      </c>
      <c r="AM2383" s="16" t="s">
        <v>64</v>
      </c>
      <c r="AN2383" s="19" t="e">
        <v>#N/A</v>
      </c>
      <c r="AO2383" t="str">
        <f>RIGHT('CMO Input'!$T2383,(LEN('CMO Input'!$T2383)-FIND(" ",'CMO Input'!$T2383,1)))</f>
        <v>4-5”</v>
      </c>
      <c r="AP2383">
        <f>'CMO Input'!$O2383</f>
        <v>4</v>
      </c>
      <c r="AR2383" t="str">
        <f>Table2[[#This Row],[Policy / Non Policy]]</f>
        <v>Policy</v>
      </c>
      <c r="AS2383" t="str">
        <f>'CMO Input'!$U2383</f>
        <v>Tier 1</v>
      </c>
      <c r="AT2383" t="str">
        <f>'CMO Input'!$P2383</f>
        <v>SI</v>
      </c>
      <c r="AU2383" t="str" cm="1">
        <f t="array" ref="AU238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83" s="8" t="str">
        <f>TEXT('CMO Input'!$D2383,"MMM-YY")</f>
        <v>October</v>
      </c>
    </row>
    <row r="2384" spans="1:48" x14ac:dyDescent="0.25">
      <c r="A2384" s="12">
        <v>510867497</v>
      </c>
      <c r="B2384" s="12" t="s">
        <v>180</v>
      </c>
      <c r="C2384" s="12" t="s">
        <v>989</v>
      </c>
      <c r="D2384" s="12" t="s">
        <v>177</v>
      </c>
      <c r="E2384" s="13">
        <v>30</v>
      </c>
      <c r="F2384" s="12" t="s">
        <v>46</v>
      </c>
      <c r="G2384" s="13" t="s">
        <v>1044</v>
      </c>
      <c r="H2384" s="12" t="s">
        <v>1204</v>
      </c>
      <c r="I2384" s="12" t="s">
        <v>1369</v>
      </c>
      <c r="J2384" s="12" t="s">
        <v>1078</v>
      </c>
      <c r="K2384" s="12">
        <v>510867497</v>
      </c>
      <c r="L2384" s="12" t="s">
        <v>116</v>
      </c>
      <c r="M2384" s="12">
        <v>9</v>
      </c>
      <c r="N2384" s="12" t="s">
        <v>52</v>
      </c>
      <c r="O2384" s="12">
        <v>4</v>
      </c>
      <c r="P2384" s="12" t="s">
        <v>163</v>
      </c>
      <c r="Q2384" s="12">
        <v>70</v>
      </c>
      <c r="R2384" s="12" t="s">
        <v>54</v>
      </c>
      <c r="S2384" s="12" t="s">
        <v>117</v>
      </c>
      <c r="T2384" s="12" t="s">
        <v>118</v>
      </c>
      <c r="U2384" s="12" t="s">
        <v>94</v>
      </c>
      <c r="V2384" s="12" t="s">
        <v>58</v>
      </c>
      <c r="W2384" s="12" t="s">
        <v>95</v>
      </c>
      <c r="X2384" s="12" t="b">
        <v>0</v>
      </c>
      <c r="Y2384" s="12" t="b">
        <v>0</v>
      </c>
      <c r="Z2384" s="12" t="e">
        <v>#N/A</v>
      </c>
      <c r="AA2384" s="12">
        <v>0.63</v>
      </c>
      <c r="AB2384" s="12">
        <v>0</v>
      </c>
      <c r="AC2384" s="12" t="s">
        <v>989</v>
      </c>
      <c r="AD2384" s="12" t="s">
        <v>1369</v>
      </c>
      <c r="AE2384" s="12" t="s">
        <v>1078</v>
      </c>
      <c r="AF2384" s="12" t="s">
        <v>1046</v>
      </c>
      <c r="AG2384" s="12" t="s">
        <v>6</v>
      </c>
      <c r="AH2384" s="12" t="b">
        <v>0</v>
      </c>
      <c r="AI2384" s="12" t="s">
        <v>60</v>
      </c>
      <c r="AJ2384" s="12" t="s">
        <v>166</v>
      </c>
      <c r="AK2384" s="12" t="s">
        <v>147</v>
      </c>
      <c r="AL2384" s="12" t="s">
        <v>1371</v>
      </c>
      <c r="AM2384" s="12" t="s">
        <v>64</v>
      </c>
      <c r="AN2384" s="15" t="e">
        <v>#N/A</v>
      </c>
      <c r="AO2384" t="str">
        <f>RIGHT('CMO Input'!$T2384,(LEN('CMO Input'!$T2384)-FIND(" ",'CMO Input'!$T2384,1)))</f>
        <v>4-5”</v>
      </c>
      <c r="AP2384">
        <f>'CMO Input'!$O2384</f>
        <v>4</v>
      </c>
      <c r="AR2384" t="str">
        <f>Table2[[#This Row],[Policy / Non Policy]]</f>
        <v>Policy</v>
      </c>
      <c r="AS2384" t="str">
        <f>'CMO Input'!$U2384</f>
        <v>Tier 1</v>
      </c>
      <c r="AT2384" t="str">
        <f>'CMO Input'!$P2384</f>
        <v>SI</v>
      </c>
      <c r="AU2384" t="str" cm="1">
        <f t="array" ref="AU238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84" s="8" t="str">
        <f>TEXT('CMO Input'!$D2384,"MMM-YY")</f>
        <v>October</v>
      </c>
    </row>
    <row r="2385" spans="1:48" x14ac:dyDescent="0.25">
      <c r="A2385" s="16">
        <v>510831463</v>
      </c>
      <c r="B2385" s="16" t="s">
        <v>180</v>
      </c>
      <c r="C2385" s="16" t="s">
        <v>989</v>
      </c>
      <c r="D2385" s="16" t="s">
        <v>177</v>
      </c>
      <c r="E2385" s="17">
        <v>30</v>
      </c>
      <c r="F2385" s="16" t="s">
        <v>46</v>
      </c>
      <c r="G2385" s="17" t="s">
        <v>1044</v>
      </c>
      <c r="H2385" s="16" t="s">
        <v>1199</v>
      </c>
      <c r="I2385" s="16" t="s">
        <v>1364</v>
      </c>
      <c r="J2385" s="16" t="s">
        <v>1401</v>
      </c>
      <c r="K2385" s="16">
        <v>510831463</v>
      </c>
      <c r="L2385" s="16" t="s">
        <v>116</v>
      </c>
      <c r="M2385" s="16">
        <v>7</v>
      </c>
      <c r="N2385" s="16" t="s">
        <v>52</v>
      </c>
      <c r="O2385" s="16">
        <v>4</v>
      </c>
      <c r="P2385" s="16" t="s">
        <v>163</v>
      </c>
      <c r="Q2385" s="16">
        <v>4</v>
      </c>
      <c r="R2385" s="16" t="s">
        <v>54</v>
      </c>
      <c r="S2385" s="16" t="s">
        <v>117</v>
      </c>
      <c r="T2385" s="16" t="s">
        <v>118</v>
      </c>
      <c r="U2385" s="16" t="s">
        <v>94</v>
      </c>
      <c r="V2385" s="16" t="s">
        <v>58</v>
      </c>
      <c r="W2385" s="16" t="s">
        <v>95</v>
      </c>
      <c r="X2385" s="16" t="b">
        <v>0</v>
      </c>
      <c r="Y2385" s="16" t="b">
        <v>0</v>
      </c>
      <c r="Z2385" s="16" t="e">
        <v>#N/A</v>
      </c>
      <c r="AA2385" s="16">
        <v>2.8000000000000001E-2</v>
      </c>
      <c r="AB2385" s="16">
        <v>0</v>
      </c>
      <c r="AC2385" s="16" t="s">
        <v>989</v>
      </c>
      <c r="AD2385" s="16" t="s">
        <v>1364</v>
      </c>
      <c r="AE2385" s="16" t="s">
        <v>1401</v>
      </c>
      <c r="AF2385" s="16" t="s">
        <v>1001</v>
      </c>
      <c r="AG2385" s="16" t="s">
        <v>6</v>
      </c>
      <c r="AH2385" s="16" t="b">
        <v>0</v>
      </c>
      <c r="AI2385" s="16" t="s">
        <v>60</v>
      </c>
      <c r="AJ2385" s="16" t="s">
        <v>166</v>
      </c>
      <c r="AK2385" s="16" t="s">
        <v>147</v>
      </c>
      <c r="AL2385" s="16" t="s">
        <v>1057</v>
      </c>
      <c r="AM2385" s="16" t="s">
        <v>64</v>
      </c>
      <c r="AN2385" s="19" t="e">
        <v>#N/A</v>
      </c>
      <c r="AO2385" t="str">
        <f>RIGHT('CMO Input'!$T2385,(LEN('CMO Input'!$T2385)-FIND(" ",'CMO Input'!$T2385,1)))</f>
        <v>4-5”</v>
      </c>
      <c r="AP2385">
        <f>'CMO Input'!$O2385</f>
        <v>4</v>
      </c>
      <c r="AR2385" t="str">
        <f>Table2[[#This Row],[Policy / Non Policy]]</f>
        <v>Policy</v>
      </c>
      <c r="AS2385" t="str">
        <f>'CMO Input'!$U2385</f>
        <v>Tier 1</v>
      </c>
      <c r="AT2385" t="str">
        <f>'CMO Input'!$P2385</f>
        <v>SI</v>
      </c>
      <c r="AU2385" t="str" cm="1">
        <f t="array" ref="AU238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85" s="8" t="str">
        <f>TEXT('CMO Input'!$D2385,"MMM-YY")</f>
        <v>October</v>
      </c>
    </row>
    <row r="2386" spans="1:48" x14ac:dyDescent="0.25">
      <c r="A2386" s="12">
        <v>510954637</v>
      </c>
      <c r="B2386" s="12" t="s">
        <v>180</v>
      </c>
      <c r="C2386" s="12" t="s">
        <v>989</v>
      </c>
      <c r="D2386" s="12" t="s">
        <v>177</v>
      </c>
      <c r="E2386" s="13">
        <v>30</v>
      </c>
      <c r="F2386" s="12" t="s">
        <v>46</v>
      </c>
      <c r="G2386" s="13" t="s">
        <v>1044</v>
      </c>
      <c r="H2386" s="12" t="s">
        <v>1199</v>
      </c>
      <c r="I2386" s="12" t="s">
        <v>1364</v>
      </c>
      <c r="J2386" s="12" t="s">
        <v>1365</v>
      </c>
      <c r="K2386" s="12">
        <v>510954637</v>
      </c>
      <c r="L2386" s="12" t="s">
        <v>116</v>
      </c>
      <c r="M2386" s="12">
        <v>7</v>
      </c>
      <c r="N2386" s="12" t="s">
        <v>52</v>
      </c>
      <c r="O2386" s="12">
        <v>6</v>
      </c>
      <c r="P2386" s="12" t="s">
        <v>91</v>
      </c>
      <c r="Q2386" s="12">
        <v>132</v>
      </c>
      <c r="R2386" s="12" t="s">
        <v>54</v>
      </c>
      <c r="S2386" s="12" t="s">
        <v>134</v>
      </c>
      <c r="T2386" s="12" t="s">
        <v>135</v>
      </c>
      <c r="U2386" s="12" t="s">
        <v>94</v>
      </c>
      <c r="V2386" s="12" t="s">
        <v>58</v>
      </c>
      <c r="W2386" s="12" t="s">
        <v>95</v>
      </c>
      <c r="X2386" s="12" t="b">
        <v>0</v>
      </c>
      <c r="Y2386" s="12" t="b">
        <v>0</v>
      </c>
      <c r="Z2386" s="12" t="e">
        <v>#N/A</v>
      </c>
      <c r="AA2386" s="12">
        <v>0.92400000000000004</v>
      </c>
      <c r="AB2386" s="12">
        <v>0</v>
      </c>
      <c r="AC2386" s="12" t="s">
        <v>989</v>
      </c>
      <c r="AD2386" s="12" t="s">
        <v>1364</v>
      </c>
      <c r="AE2386" s="12" t="s">
        <v>1365</v>
      </c>
      <c r="AF2386" s="12" t="s">
        <v>1001</v>
      </c>
      <c r="AG2386" s="12" t="s">
        <v>6</v>
      </c>
      <c r="AH2386" s="12" t="b">
        <v>0</v>
      </c>
      <c r="AI2386" s="12" t="s">
        <v>60</v>
      </c>
      <c r="AJ2386" s="12" t="s">
        <v>166</v>
      </c>
      <c r="AK2386" s="12" t="s">
        <v>147</v>
      </c>
      <c r="AL2386" s="12" t="s">
        <v>1057</v>
      </c>
      <c r="AM2386" s="12" t="s">
        <v>64</v>
      </c>
      <c r="AN2386" s="15" t="e">
        <v>#N/A</v>
      </c>
      <c r="AO2386" t="str">
        <f>RIGHT('CMO Input'!$T2386,(LEN('CMO Input'!$T2386)-FIND(" ",'CMO Input'!$T2386,1)))</f>
        <v>6-7”</v>
      </c>
      <c r="AP2386">
        <f>'CMO Input'!$O2386</f>
        <v>6</v>
      </c>
      <c r="AR2386" t="str">
        <f>Table2[[#This Row],[Policy / Non Policy]]</f>
        <v>Policy</v>
      </c>
      <c r="AS2386" t="str">
        <f>'CMO Input'!$U2386</f>
        <v>Tier 1</v>
      </c>
      <c r="AT2386" t="str">
        <f>'CMO Input'!$P2386</f>
        <v>DI</v>
      </c>
      <c r="AU2386" t="str" cm="1">
        <f t="array" ref="AU238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386" s="8" t="str">
        <f>TEXT('CMO Input'!$D2386,"MMM-YY")</f>
        <v>October</v>
      </c>
    </row>
    <row r="2387" spans="1:48" x14ac:dyDescent="0.25">
      <c r="A2387" s="16">
        <v>510918578</v>
      </c>
      <c r="B2387" s="16" t="s">
        <v>180</v>
      </c>
      <c r="C2387" s="16" t="s">
        <v>989</v>
      </c>
      <c r="D2387" s="16" t="s">
        <v>177</v>
      </c>
      <c r="E2387" s="17">
        <v>30</v>
      </c>
      <c r="F2387" s="16" t="s">
        <v>46</v>
      </c>
      <c r="G2387" s="17" t="s">
        <v>1187</v>
      </c>
      <c r="H2387" s="16" t="s">
        <v>1220</v>
      </c>
      <c r="I2387" s="16" t="s">
        <v>1402</v>
      </c>
      <c r="J2387" s="16" t="s">
        <v>1403</v>
      </c>
      <c r="K2387" s="16">
        <v>510918578</v>
      </c>
      <c r="L2387" s="16" t="s">
        <v>116</v>
      </c>
      <c r="M2387" s="16">
        <v>6</v>
      </c>
      <c r="N2387" s="16" t="s">
        <v>52</v>
      </c>
      <c r="O2387" s="16">
        <v>4</v>
      </c>
      <c r="P2387" s="16" t="s">
        <v>163</v>
      </c>
      <c r="Q2387" s="16">
        <v>280</v>
      </c>
      <c r="R2387" s="16" t="s">
        <v>54</v>
      </c>
      <c r="S2387" s="16" t="s">
        <v>117</v>
      </c>
      <c r="T2387" s="16" t="s">
        <v>118</v>
      </c>
      <c r="U2387" s="16" t="s">
        <v>94</v>
      </c>
      <c r="V2387" s="16" t="s">
        <v>58</v>
      </c>
      <c r="W2387" s="16" t="s">
        <v>95</v>
      </c>
      <c r="X2387" s="16" t="b">
        <v>0</v>
      </c>
      <c r="Y2387" s="16" t="b">
        <v>0</v>
      </c>
      <c r="Z2387" s="16" t="e">
        <v>#N/A</v>
      </c>
      <c r="AA2387" s="16">
        <v>1.68</v>
      </c>
      <c r="AB2387" s="16">
        <v>0</v>
      </c>
      <c r="AC2387" s="16" t="s">
        <v>989</v>
      </c>
      <c r="AD2387" s="16" t="s">
        <v>1402</v>
      </c>
      <c r="AE2387" s="16" t="s">
        <v>1403</v>
      </c>
      <c r="AF2387" s="16" t="s">
        <v>992</v>
      </c>
      <c r="AG2387" s="16" t="s">
        <v>6</v>
      </c>
      <c r="AH2387" s="16" t="b">
        <v>0</v>
      </c>
      <c r="AI2387" s="16" t="s">
        <v>60</v>
      </c>
      <c r="AJ2387" s="16" t="s">
        <v>61</v>
      </c>
      <c r="AK2387" s="16" t="s">
        <v>147</v>
      </c>
      <c r="AL2387" s="16" t="s">
        <v>860</v>
      </c>
      <c r="AM2387" s="16" t="s">
        <v>64</v>
      </c>
      <c r="AN2387" s="19" t="e">
        <v>#N/A</v>
      </c>
      <c r="AO2387" t="str">
        <f>RIGHT('CMO Input'!$T2387,(LEN('CMO Input'!$T2387)-FIND(" ",'CMO Input'!$T2387,1)))</f>
        <v>4-5”</v>
      </c>
      <c r="AP2387">
        <f>'CMO Input'!$O2387</f>
        <v>4</v>
      </c>
      <c r="AR2387" t="str">
        <f>Table2[[#This Row],[Policy / Non Policy]]</f>
        <v>Policy</v>
      </c>
      <c r="AS2387" t="str">
        <f>'CMO Input'!$U2387</f>
        <v>Tier 1</v>
      </c>
      <c r="AT2387" t="str">
        <f>'CMO Input'!$P2387</f>
        <v>SI</v>
      </c>
      <c r="AU2387" t="str" cm="1">
        <f t="array" ref="AU238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87" s="8" t="str">
        <f>TEXT('CMO Input'!$D2387,"MMM-YY")</f>
        <v>October</v>
      </c>
    </row>
    <row r="2388" spans="1:48" x14ac:dyDescent="0.25">
      <c r="A2388" s="12" t="s">
        <v>139</v>
      </c>
      <c r="B2388" s="12" t="s">
        <v>180</v>
      </c>
      <c r="C2388" s="12" t="s">
        <v>989</v>
      </c>
      <c r="D2388" s="12" t="s">
        <v>177</v>
      </c>
      <c r="E2388" s="13">
        <v>31</v>
      </c>
      <c r="F2388" s="12" t="s">
        <v>46</v>
      </c>
      <c r="G2388" s="13" t="s">
        <v>1044</v>
      </c>
      <c r="H2388" s="12" t="s">
        <v>1204</v>
      </c>
      <c r="I2388" s="12" t="s">
        <v>1398</v>
      </c>
      <c r="J2388" s="12" t="s">
        <v>1399</v>
      </c>
      <c r="K2388" s="12" t="s">
        <v>139</v>
      </c>
      <c r="L2388" s="12" t="s">
        <v>131</v>
      </c>
      <c r="M2388" s="12">
        <v>0</v>
      </c>
      <c r="N2388" s="12" t="s">
        <v>132</v>
      </c>
      <c r="O2388" s="12">
        <v>1.5</v>
      </c>
      <c r="P2388" s="12" t="s">
        <v>133</v>
      </c>
      <c r="Q2388" s="12">
        <v>13</v>
      </c>
      <c r="R2388" s="12" t="s">
        <v>54</v>
      </c>
      <c r="S2388" s="12" t="s">
        <v>641</v>
      </c>
      <c r="T2388" s="12" t="s">
        <v>287</v>
      </c>
      <c r="U2388" s="12" t="s">
        <v>94</v>
      </c>
      <c r="V2388" s="12" t="s">
        <v>136</v>
      </c>
      <c r="W2388" s="12" t="s">
        <v>137</v>
      </c>
      <c r="X2388" s="12" t="b">
        <v>0</v>
      </c>
      <c r="Y2388" s="12" t="b">
        <v>0</v>
      </c>
      <c r="Z2388" s="12" t="e">
        <v>#N/A</v>
      </c>
      <c r="AA2388" s="12">
        <v>0</v>
      </c>
      <c r="AB2388" s="12">
        <v>0</v>
      </c>
      <c r="AC2388" s="12" t="s">
        <v>989</v>
      </c>
      <c r="AD2388" s="12" t="s">
        <v>1398</v>
      </c>
      <c r="AE2388" s="12" t="s">
        <v>1399</v>
      </c>
      <c r="AF2388" s="12" t="s">
        <v>1025</v>
      </c>
      <c r="AG2388" s="12" t="s">
        <v>6</v>
      </c>
      <c r="AH2388" s="12" t="b">
        <v>0</v>
      </c>
      <c r="AI2388" s="12" t="s">
        <v>60</v>
      </c>
      <c r="AJ2388" s="12" t="s">
        <v>166</v>
      </c>
      <c r="AK2388" s="12" t="s">
        <v>140</v>
      </c>
      <c r="AL2388" s="12" t="s">
        <v>1090</v>
      </c>
      <c r="AM2388" s="12" t="e">
        <v>#N/A</v>
      </c>
      <c r="AN2388" s="15" t="e">
        <v>#N/A</v>
      </c>
      <c r="AO2388" t="str">
        <f>RIGHT('CMO Input'!$T2388,(LEN('CMO Input'!$T2388)-FIND(" ",'CMO Input'!$T2388,1)))</f>
        <v>&lt;=3”</v>
      </c>
      <c r="AP2388">
        <f>'CMO Input'!$O2388</f>
        <v>1.5</v>
      </c>
      <c r="AR2388" t="str">
        <f>Table2[[#This Row],[Policy / Non Policy]]</f>
        <v>Non Policy</v>
      </c>
      <c r="AS2388" t="str">
        <f>'CMO Input'!$U2388</f>
        <v>Tier 1</v>
      </c>
      <c r="AT2388" t="str">
        <f>'CMO Input'!$P2388</f>
        <v>ST</v>
      </c>
      <c r="AU2388" t="str" cm="1">
        <f t="array" ref="AU238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ST LP &lt;=3"</v>
      </c>
      <c r="AV2388" s="8" t="str">
        <f>TEXT('CMO Input'!$D2388,"MMM-YY")</f>
        <v>October</v>
      </c>
    </row>
    <row r="2389" spans="1:48" x14ac:dyDescent="0.25">
      <c r="A2389" s="16">
        <v>510852067</v>
      </c>
      <c r="B2389" s="16" t="s">
        <v>180</v>
      </c>
      <c r="C2389" s="16" t="s">
        <v>989</v>
      </c>
      <c r="D2389" s="16" t="s">
        <v>177</v>
      </c>
      <c r="E2389" s="17">
        <v>31</v>
      </c>
      <c r="F2389" s="16" t="s">
        <v>46</v>
      </c>
      <c r="G2389" s="17" t="s">
        <v>1044</v>
      </c>
      <c r="H2389" s="16" t="s">
        <v>1204</v>
      </c>
      <c r="I2389" s="16" t="s">
        <v>1398</v>
      </c>
      <c r="J2389" s="16" t="s">
        <v>1399</v>
      </c>
      <c r="K2389" s="16">
        <v>510852067</v>
      </c>
      <c r="L2389" s="16" t="s">
        <v>131</v>
      </c>
      <c r="M2389" s="16">
        <v>0</v>
      </c>
      <c r="N2389" s="16" t="s">
        <v>132</v>
      </c>
      <c r="O2389" s="16">
        <v>2</v>
      </c>
      <c r="P2389" s="16" t="s">
        <v>133</v>
      </c>
      <c r="Q2389" s="16">
        <v>39</v>
      </c>
      <c r="R2389" s="16" t="s">
        <v>54</v>
      </c>
      <c r="S2389" s="16" t="s">
        <v>286</v>
      </c>
      <c r="T2389" s="12" t="s">
        <v>1476</v>
      </c>
      <c r="U2389" s="16" t="s">
        <v>94</v>
      </c>
      <c r="V2389" s="16" t="s">
        <v>136</v>
      </c>
      <c r="W2389" s="16" t="s">
        <v>137</v>
      </c>
      <c r="X2389" s="16" t="b">
        <v>0</v>
      </c>
      <c r="Y2389" s="16" t="b">
        <v>0</v>
      </c>
      <c r="Z2389" s="16" t="e">
        <v>#N/A</v>
      </c>
      <c r="AA2389" s="16">
        <v>0</v>
      </c>
      <c r="AB2389" s="16">
        <v>0</v>
      </c>
      <c r="AC2389" s="16" t="s">
        <v>989</v>
      </c>
      <c r="AD2389" s="16" t="s">
        <v>1398</v>
      </c>
      <c r="AE2389" s="16" t="s">
        <v>1399</v>
      </c>
      <c r="AF2389" s="16" t="s">
        <v>1025</v>
      </c>
      <c r="AG2389" s="16" t="s">
        <v>6</v>
      </c>
      <c r="AH2389" s="16" t="b">
        <v>0</v>
      </c>
      <c r="AI2389" s="16" t="s">
        <v>60</v>
      </c>
      <c r="AJ2389" s="16" t="s">
        <v>166</v>
      </c>
      <c r="AK2389" s="16" t="s">
        <v>140</v>
      </c>
      <c r="AL2389" s="16" t="s">
        <v>1090</v>
      </c>
      <c r="AM2389" s="16" t="s">
        <v>64</v>
      </c>
      <c r="AN2389" s="19" t="e">
        <v>#N/A</v>
      </c>
      <c r="AO2389" t="str">
        <f>RIGHT('CMO Input'!$T2389,(LEN('CMO Input'!$T2389)-FIND(" ",'CMO Input'!$T2389,1)))</f>
        <v>2”</v>
      </c>
      <c r="AP2389">
        <f>'CMO Input'!$O2389</f>
        <v>2</v>
      </c>
      <c r="AR2389" t="str">
        <f>Table2[[#This Row],[Policy / Non Policy]]</f>
        <v>Non Policy</v>
      </c>
      <c r="AS2389" t="str">
        <f>'CMO Input'!$U2389</f>
        <v>Tier 1</v>
      </c>
      <c r="AT2389" t="str">
        <f>'CMO Input'!$P2389</f>
        <v>ST</v>
      </c>
      <c r="AU2389" t="str" cm="1">
        <f t="array" ref="AU238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2389" s="8" t="str">
        <f>TEXT('CMO Input'!$D2389,"MMM-YY")</f>
        <v>October</v>
      </c>
    </row>
    <row r="2390" spans="1:48" x14ac:dyDescent="0.25">
      <c r="A2390" s="12">
        <v>510852070</v>
      </c>
      <c r="B2390" s="12" t="s">
        <v>180</v>
      </c>
      <c r="C2390" s="12" t="s">
        <v>989</v>
      </c>
      <c r="D2390" s="12" t="s">
        <v>177</v>
      </c>
      <c r="E2390" s="13">
        <v>31</v>
      </c>
      <c r="F2390" s="12" t="s">
        <v>46</v>
      </c>
      <c r="G2390" s="13" t="s">
        <v>1044</v>
      </c>
      <c r="H2390" s="12" t="s">
        <v>1204</v>
      </c>
      <c r="I2390" s="12" t="s">
        <v>1398</v>
      </c>
      <c r="J2390" s="12" t="s">
        <v>1399</v>
      </c>
      <c r="K2390" s="12">
        <v>510852070</v>
      </c>
      <c r="L2390" s="12" t="s">
        <v>116</v>
      </c>
      <c r="M2390" s="12">
        <v>3</v>
      </c>
      <c r="N2390" s="12" t="s">
        <v>52</v>
      </c>
      <c r="O2390" s="12">
        <v>2</v>
      </c>
      <c r="P2390" s="12" t="s">
        <v>163</v>
      </c>
      <c r="Q2390" s="12">
        <v>9</v>
      </c>
      <c r="R2390" s="12" t="s">
        <v>54</v>
      </c>
      <c r="S2390" s="12" t="s">
        <v>286</v>
      </c>
      <c r="T2390" s="12" t="s">
        <v>287</v>
      </c>
      <c r="U2390" s="12" t="s">
        <v>94</v>
      </c>
      <c r="V2390" s="12" t="s">
        <v>58</v>
      </c>
      <c r="W2390" s="12" t="s">
        <v>95</v>
      </c>
      <c r="X2390" s="12" t="b">
        <v>0</v>
      </c>
      <c r="Y2390" s="12" t="b">
        <v>0</v>
      </c>
      <c r="Z2390" s="12" t="e">
        <v>#N/A</v>
      </c>
      <c r="AA2390" s="12">
        <v>2.7E-2</v>
      </c>
      <c r="AB2390" s="12">
        <v>0</v>
      </c>
      <c r="AC2390" s="12" t="s">
        <v>989</v>
      </c>
      <c r="AD2390" s="12" t="s">
        <v>1398</v>
      </c>
      <c r="AE2390" s="12" t="s">
        <v>1399</v>
      </c>
      <c r="AF2390" s="12" t="s">
        <v>1025</v>
      </c>
      <c r="AG2390" s="12" t="s">
        <v>6</v>
      </c>
      <c r="AH2390" s="12" t="b">
        <v>0</v>
      </c>
      <c r="AI2390" s="12" t="s">
        <v>60</v>
      </c>
      <c r="AJ2390" s="12" t="s">
        <v>166</v>
      </c>
      <c r="AK2390" s="12" t="s">
        <v>147</v>
      </c>
      <c r="AL2390" s="12" t="s">
        <v>1090</v>
      </c>
      <c r="AM2390" s="12" t="s">
        <v>64</v>
      </c>
      <c r="AN2390" s="15" t="e">
        <v>#N/A</v>
      </c>
      <c r="AO2390" t="str">
        <f>RIGHT('CMO Input'!$T2390,(LEN('CMO Input'!$T2390)-FIND(" ",'CMO Input'!$T2390,1)))</f>
        <v>&lt;=3”</v>
      </c>
      <c r="AP2390">
        <f>'CMO Input'!$O2390</f>
        <v>2</v>
      </c>
      <c r="AR2390" t="str">
        <f>Table2[[#This Row],[Policy / Non Policy]]</f>
        <v>Policy</v>
      </c>
      <c r="AS2390" t="str">
        <f>'CMO Input'!$U2390</f>
        <v>Tier 1</v>
      </c>
      <c r="AT2390" t="str">
        <f>'CMO Input'!$P2390</f>
        <v>SI</v>
      </c>
      <c r="AU2390" t="str" cm="1">
        <f t="array" ref="AU239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2390" s="8" t="str">
        <f>TEXT('CMO Input'!$D2390,"MMM-YY")</f>
        <v>October</v>
      </c>
    </row>
    <row r="2391" spans="1:48" x14ac:dyDescent="0.25">
      <c r="A2391" s="16">
        <v>510852071</v>
      </c>
      <c r="B2391" s="16" t="s">
        <v>180</v>
      </c>
      <c r="C2391" s="16" t="s">
        <v>989</v>
      </c>
      <c r="D2391" s="16" t="s">
        <v>177</v>
      </c>
      <c r="E2391" s="17">
        <v>31</v>
      </c>
      <c r="F2391" s="16" t="s">
        <v>46</v>
      </c>
      <c r="G2391" s="17" t="s">
        <v>1044</v>
      </c>
      <c r="H2391" s="16" t="s">
        <v>1204</v>
      </c>
      <c r="I2391" s="16" t="s">
        <v>1398</v>
      </c>
      <c r="J2391" s="16" t="s">
        <v>1399</v>
      </c>
      <c r="K2391" s="16">
        <v>510852071</v>
      </c>
      <c r="L2391" s="16" t="s">
        <v>116</v>
      </c>
      <c r="M2391" s="16">
        <v>4</v>
      </c>
      <c r="N2391" s="16" t="s">
        <v>52</v>
      </c>
      <c r="O2391" s="16">
        <v>2</v>
      </c>
      <c r="P2391" s="16" t="s">
        <v>163</v>
      </c>
      <c r="Q2391" s="16">
        <v>14</v>
      </c>
      <c r="R2391" s="16" t="s">
        <v>54</v>
      </c>
      <c r="S2391" s="16" t="s">
        <v>286</v>
      </c>
      <c r="T2391" s="16" t="s">
        <v>287</v>
      </c>
      <c r="U2391" s="16" t="s">
        <v>94</v>
      </c>
      <c r="V2391" s="16" t="s">
        <v>58</v>
      </c>
      <c r="W2391" s="16" t="s">
        <v>95</v>
      </c>
      <c r="X2391" s="16" t="b">
        <v>0</v>
      </c>
      <c r="Y2391" s="16" t="b">
        <v>0</v>
      </c>
      <c r="Z2391" s="16" t="e">
        <v>#N/A</v>
      </c>
      <c r="AA2391" s="16">
        <v>5.6000000000000001E-2</v>
      </c>
      <c r="AB2391" s="16">
        <v>0</v>
      </c>
      <c r="AC2391" s="16" t="s">
        <v>989</v>
      </c>
      <c r="AD2391" s="16" t="s">
        <v>1398</v>
      </c>
      <c r="AE2391" s="16" t="s">
        <v>1399</v>
      </c>
      <c r="AF2391" s="16" t="s">
        <v>1025</v>
      </c>
      <c r="AG2391" s="16" t="s">
        <v>6</v>
      </c>
      <c r="AH2391" s="16" t="b">
        <v>0</v>
      </c>
      <c r="AI2391" s="16" t="s">
        <v>60</v>
      </c>
      <c r="AJ2391" s="16" t="s">
        <v>166</v>
      </c>
      <c r="AK2391" s="16" t="s">
        <v>147</v>
      </c>
      <c r="AL2391" s="16" t="s">
        <v>1090</v>
      </c>
      <c r="AM2391" s="16" t="s">
        <v>64</v>
      </c>
      <c r="AN2391" s="19" t="e">
        <v>#N/A</v>
      </c>
      <c r="AO2391" t="str">
        <f>RIGHT('CMO Input'!$T2391,(LEN('CMO Input'!$T2391)-FIND(" ",'CMO Input'!$T2391,1)))</f>
        <v>&lt;=3”</v>
      </c>
      <c r="AP2391">
        <f>'CMO Input'!$O2391</f>
        <v>2</v>
      </c>
      <c r="AR2391" t="str">
        <f>Table2[[#This Row],[Policy / Non Policy]]</f>
        <v>Policy</v>
      </c>
      <c r="AS2391" t="str">
        <f>'CMO Input'!$U2391</f>
        <v>Tier 1</v>
      </c>
      <c r="AT2391" t="str">
        <f>'CMO Input'!$P2391</f>
        <v>SI</v>
      </c>
      <c r="AU2391" t="str" cm="1">
        <f t="array" ref="AU239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&lt;=3"</v>
      </c>
      <c r="AV2391" s="8" t="str">
        <f>TEXT('CMO Input'!$D2391,"MMM-YY")</f>
        <v>October</v>
      </c>
    </row>
    <row r="2392" spans="1:48" x14ac:dyDescent="0.25">
      <c r="A2392" s="12">
        <v>608065028</v>
      </c>
      <c r="B2392" s="12" t="s">
        <v>180</v>
      </c>
      <c r="C2392" s="12" t="s">
        <v>989</v>
      </c>
      <c r="D2392" s="12" t="s">
        <v>177</v>
      </c>
      <c r="E2392" s="13">
        <v>31</v>
      </c>
      <c r="F2392" s="12" t="s">
        <v>46</v>
      </c>
      <c r="G2392" s="13" t="s">
        <v>1044</v>
      </c>
      <c r="H2392" s="12" t="s">
        <v>1204</v>
      </c>
      <c r="I2392" s="12" t="s">
        <v>1398</v>
      </c>
      <c r="J2392" s="12" t="s">
        <v>1399</v>
      </c>
      <c r="K2392" s="12">
        <v>608065028</v>
      </c>
      <c r="L2392" s="12" t="s">
        <v>131</v>
      </c>
      <c r="M2392" s="12">
        <v>0</v>
      </c>
      <c r="N2392" s="12" t="s">
        <v>132</v>
      </c>
      <c r="O2392" s="12">
        <v>2</v>
      </c>
      <c r="P2392" s="12" t="s">
        <v>133</v>
      </c>
      <c r="Q2392" s="12">
        <v>43</v>
      </c>
      <c r="R2392" s="12" t="s">
        <v>54</v>
      </c>
      <c r="S2392" s="12" t="s">
        <v>286</v>
      </c>
      <c r="T2392" s="12" t="s">
        <v>1476</v>
      </c>
      <c r="U2392" s="12" t="s">
        <v>94</v>
      </c>
      <c r="V2392" s="12" t="s">
        <v>136</v>
      </c>
      <c r="W2392" s="12" t="s">
        <v>137</v>
      </c>
      <c r="X2392" s="12" t="b">
        <v>0</v>
      </c>
      <c r="Y2392" s="12" t="b">
        <v>0</v>
      </c>
      <c r="Z2392" s="12" t="e">
        <v>#N/A</v>
      </c>
      <c r="AA2392" s="12">
        <v>0</v>
      </c>
      <c r="AB2392" s="12">
        <v>0</v>
      </c>
      <c r="AC2392" s="12" t="s">
        <v>989</v>
      </c>
      <c r="AD2392" s="12" t="s">
        <v>1398</v>
      </c>
      <c r="AE2392" s="12" t="s">
        <v>1399</v>
      </c>
      <c r="AF2392" s="12" t="s">
        <v>1025</v>
      </c>
      <c r="AG2392" s="12" t="s">
        <v>6</v>
      </c>
      <c r="AH2392" s="12" t="b">
        <v>0</v>
      </c>
      <c r="AI2392" s="12" t="s">
        <v>60</v>
      </c>
      <c r="AJ2392" s="12" t="s">
        <v>166</v>
      </c>
      <c r="AK2392" s="12" t="s">
        <v>140</v>
      </c>
      <c r="AL2392" s="12" t="s">
        <v>1090</v>
      </c>
      <c r="AM2392" s="12" t="s">
        <v>64</v>
      </c>
      <c r="AN2392" s="15" t="e">
        <v>#N/A</v>
      </c>
      <c r="AO2392" t="str">
        <f>RIGHT('CMO Input'!$T2392,(LEN('CMO Input'!$T2392)-FIND(" ",'CMO Input'!$T2392,1)))</f>
        <v>2”</v>
      </c>
      <c r="AP2392">
        <f>'CMO Input'!$O2392</f>
        <v>2</v>
      </c>
      <c r="AR2392" t="str">
        <f>Table2[[#This Row],[Policy / Non Policy]]</f>
        <v>Non Policy</v>
      </c>
      <c r="AS2392" t="str">
        <f>'CMO Input'!$U2392</f>
        <v>Tier 1</v>
      </c>
      <c r="AT2392" t="str">
        <f>'CMO Input'!$P2392</f>
        <v>ST</v>
      </c>
      <c r="AU2392" t="str" cm="1">
        <f t="array" ref="AU239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2" ST</v>
      </c>
      <c r="AV2392" s="8" t="str">
        <f>TEXT('CMO Input'!$D2392,"MMM-YY")</f>
        <v>October</v>
      </c>
    </row>
    <row r="2393" spans="1:48" x14ac:dyDescent="0.25">
      <c r="A2393" s="16">
        <v>510808173</v>
      </c>
      <c r="B2393" s="16" t="s">
        <v>180</v>
      </c>
      <c r="C2393" s="16" t="s">
        <v>989</v>
      </c>
      <c r="D2393" s="16" t="s">
        <v>177</v>
      </c>
      <c r="E2393" s="17">
        <v>31</v>
      </c>
      <c r="F2393" s="16" t="s">
        <v>46</v>
      </c>
      <c r="G2393" s="17" t="s">
        <v>998</v>
      </c>
      <c r="H2393" s="16" t="s">
        <v>1191</v>
      </c>
      <c r="I2393" s="16" t="s">
        <v>1388</v>
      </c>
      <c r="J2393" s="16" t="s">
        <v>1389</v>
      </c>
      <c r="K2393" s="16">
        <v>510808173</v>
      </c>
      <c r="L2393" s="16" t="s">
        <v>116</v>
      </c>
      <c r="M2393" s="16">
        <v>7.5</v>
      </c>
      <c r="N2393" s="16" t="s">
        <v>52</v>
      </c>
      <c r="O2393" s="16">
        <v>4</v>
      </c>
      <c r="P2393" s="16" t="s">
        <v>163</v>
      </c>
      <c r="Q2393" s="16">
        <v>70</v>
      </c>
      <c r="R2393" s="16" t="s">
        <v>54</v>
      </c>
      <c r="S2393" s="16" t="s">
        <v>117</v>
      </c>
      <c r="T2393" s="16" t="s">
        <v>118</v>
      </c>
      <c r="U2393" s="16" t="s">
        <v>94</v>
      </c>
      <c r="V2393" s="16" t="s">
        <v>58</v>
      </c>
      <c r="W2393" s="16" t="s">
        <v>95</v>
      </c>
      <c r="X2393" s="16" t="b">
        <v>0</v>
      </c>
      <c r="Y2393" s="16" t="b">
        <v>0</v>
      </c>
      <c r="Z2393" s="16" t="e">
        <v>#N/A</v>
      </c>
      <c r="AA2393" s="16">
        <v>0.52500000000000002</v>
      </c>
      <c r="AB2393" s="16">
        <v>0</v>
      </c>
      <c r="AC2393" s="16" t="s">
        <v>989</v>
      </c>
      <c r="AD2393" s="16" t="s">
        <v>1388</v>
      </c>
      <c r="AE2393" s="16" t="s">
        <v>1389</v>
      </c>
      <c r="AF2393" s="16" t="s">
        <v>1006</v>
      </c>
      <c r="AG2393" s="16" t="s">
        <v>6</v>
      </c>
      <c r="AH2393" s="16" t="b">
        <v>0</v>
      </c>
      <c r="AI2393" s="16" t="s">
        <v>60</v>
      </c>
      <c r="AJ2393" s="16" t="s">
        <v>170</v>
      </c>
      <c r="AK2393" s="16" t="s">
        <v>147</v>
      </c>
      <c r="AL2393" s="16" t="s">
        <v>1007</v>
      </c>
      <c r="AM2393" s="16" t="s">
        <v>64</v>
      </c>
      <c r="AN2393" s="19" t="e">
        <v>#N/A</v>
      </c>
      <c r="AO2393" t="str">
        <f>RIGHT('CMO Input'!$T2393,(LEN('CMO Input'!$T2393)-FIND(" ",'CMO Input'!$T2393,1)))</f>
        <v>4-5”</v>
      </c>
      <c r="AP2393">
        <f>'CMO Input'!$O2393</f>
        <v>4</v>
      </c>
      <c r="AR2393" t="str">
        <f>Table2[[#This Row],[Policy / Non Policy]]</f>
        <v>Policy</v>
      </c>
      <c r="AS2393" t="str">
        <f>'CMO Input'!$U2393</f>
        <v>Tier 1</v>
      </c>
      <c r="AT2393" t="str">
        <f>'CMO Input'!$P2393</f>
        <v>SI</v>
      </c>
      <c r="AU2393" t="str" cm="1">
        <f t="array" ref="AU239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3" s="8" t="str">
        <f>TEXT('CMO Input'!$D2393,"MMM-YY")</f>
        <v>October</v>
      </c>
    </row>
    <row r="2394" spans="1:48" x14ac:dyDescent="0.25">
      <c r="A2394" s="12">
        <v>510827031</v>
      </c>
      <c r="B2394" s="12" t="s">
        <v>180</v>
      </c>
      <c r="C2394" s="12" t="s">
        <v>989</v>
      </c>
      <c r="D2394" s="12" t="s">
        <v>177</v>
      </c>
      <c r="E2394" s="13">
        <v>31</v>
      </c>
      <c r="F2394" s="12" t="s">
        <v>46</v>
      </c>
      <c r="G2394" s="13" t="s">
        <v>1187</v>
      </c>
      <c r="H2394" s="12" t="s">
        <v>1404</v>
      </c>
      <c r="I2394" s="12" t="s">
        <v>1367</v>
      </c>
      <c r="J2394" s="12" t="s">
        <v>1405</v>
      </c>
      <c r="K2394" s="12">
        <v>510827031</v>
      </c>
      <c r="L2394" s="12" t="s">
        <v>116</v>
      </c>
      <c r="M2394" s="12">
        <v>4</v>
      </c>
      <c r="N2394" s="12" t="s">
        <v>52</v>
      </c>
      <c r="O2394" s="12">
        <v>4</v>
      </c>
      <c r="P2394" s="12" t="s">
        <v>163</v>
      </c>
      <c r="Q2394" s="12">
        <v>100</v>
      </c>
      <c r="R2394" s="12" t="s">
        <v>54</v>
      </c>
      <c r="S2394" s="12" t="s">
        <v>117</v>
      </c>
      <c r="T2394" s="12" t="s">
        <v>118</v>
      </c>
      <c r="U2394" s="12" t="s">
        <v>94</v>
      </c>
      <c r="V2394" s="12" t="s">
        <v>58</v>
      </c>
      <c r="W2394" s="12" t="s">
        <v>95</v>
      </c>
      <c r="X2394" s="12" t="b">
        <v>0</v>
      </c>
      <c r="Y2394" s="12" t="b">
        <v>0</v>
      </c>
      <c r="Z2394" s="12" t="e">
        <v>#N/A</v>
      </c>
      <c r="AA2394" s="12">
        <v>0.4</v>
      </c>
      <c r="AB2394" s="12">
        <v>0</v>
      </c>
      <c r="AC2394" s="12" t="s">
        <v>989</v>
      </c>
      <c r="AD2394" s="12" t="s">
        <v>1367</v>
      </c>
      <c r="AE2394" s="12" t="s">
        <v>1405</v>
      </c>
      <c r="AF2394" s="12" t="s">
        <v>996</v>
      </c>
      <c r="AG2394" s="12" t="s">
        <v>6</v>
      </c>
      <c r="AH2394" s="12" t="b">
        <v>0</v>
      </c>
      <c r="AI2394" s="12" t="s">
        <v>60</v>
      </c>
      <c r="AJ2394" s="12" t="s">
        <v>61</v>
      </c>
      <c r="AK2394" s="12" t="s">
        <v>147</v>
      </c>
      <c r="AL2394" s="12" t="s">
        <v>1067</v>
      </c>
      <c r="AM2394" s="12" t="s">
        <v>64</v>
      </c>
      <c r="AN2394" s="15" t="e">
        <v>#N/A</v>
      </c>
      <c r="AO2394" t="str">
        <f>RIGHT('CMO Input'!$T2394,(LEN('CMO Input'!$T2394)-FIND(" ",'CMO Input'!$T2394,1)))</f>
        <v>4-5”</v>
      </c>
      <c r="AP2394">
        <f>'CMO Input'!$O2394</f>
        <v>4</v>
      </c>
      <c r="AR2394" t="str">
        <f>Table2[[#This Row],[Policy / Non Policy]]</f>
        <v>Policy</v>
      </c>
      <c r="AS2394" t="str">
        <f>'CMO Input'!$U2394</f>
        <v>Tier 1</v>
      </c>
      <c r="AT2394" t="str">
        <f>'CMO Input'!$P2394</f>
        <v>SI</v>
      </c>
      <c r="AU2394" t="str" cm="1">
        <f t="array" ref="AU239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4" s="8" t="str">
        <f>TEXT('CMO Input'!$D2394,"MMM-YY")</f>
        <v>October</v>
      </c>
    </row>
    <row r="2395" spans="1:48" x14ac:dyDescent="0.25">
      <c r="A2395" s="16">
        <v>510831463</v>
      </c>
      <c r="B2395" s="16" t="s">
        <v>180</v>
      </c>
      <c r="C2395" s="16" t="s">
        <v>989</v>
      </c>
      <c r="D2395" s="16" t="s">
        <v>177</v>
      </c>
      <c r="E2395" s="17">
        <v>31</v>
      </c>
      <c r="F2395" s="16" t="s">
        <v>46</v>
      </c>
      <c r="G2395" s="17" t="s">
        <v>1044</v>
      </c>
      <c r="H2395" s="16" t="s">
        <v>1199</v>
      </c>
      <c r="I2395" s="16" t="s">
        <v>1364</v>
      </c>
      <c r="J2395" s="16" t="s">
        <v>1401</v>
      </c>
      <c r="K2395" s="16">
        <v>510831463</v>
      </c>
      <c r="L2395" s="16" t="s">
        <v>116</v>
      </c>
      <c r="M2395" s="16">
        <v>7</v>
      </c>
      <c r="N2395" s="16" t="s">
        <v>52</v>
      </c>
      <c r="O2395" s="16">
        <v>4</v>
      </c>
      <c r="P2395" s="16" t="s">
        <v>163</v>
      </c>
      <c r="Q2395" s="16">
        <v>205</v>
      </c>
      <c r="R2395" s="16" t="s">
        <v>54</v>
      </c>
      <c r="S2395" s="16" t="s">
        <v>117</v>
      </c>
      <c r="T2395" s="16" t="s">
        <v>118</v>
      </c>
      <c r="U2395" s="16" t="s">
        <v>94</v>
      </c>
      <c r="V2395" s="16" t="s">
        <v>58</v>
      </c>
      <c r="W2395" s="16" t="s">
        <v>95</v>
      </c>
      <c r="X2395" s="16" t="b">
        <v>0</v>
      </c>
      <c r="Y2395" s="16" t="b">
        <v>0</v>
      </c>
      <c r="Z2395" s="16" t="e">
        <v>#N/A</v>
      </c>
      <c r="AA2395" s="16">
        <v>1.4350000000000001</v>
      </c>
      <c r="AB2395" s="16">
        <v>0</v>
      </c>
      <c r="AC2395" s="16" t="s">
        <v>989</v>
      </c>
      <c r="AD2395" s="16" t="s">
        <v>1364</v>
      </c>
      <c r="AE2395" s="16" t="s">
        <v>1401</v>
      </c>
      <c r="AF2395" s="16" t="s">
        <v>1001</v>
      </c>
      <c r="AG2395" s="16" t="s">
        <v>6</v>
      </c>
      <c r="AH2395" s="16" t="b">
        <v>0</v>
      </c>
      <c r="AI2395" s="16" t="s">
        <v>60</v>
      </c>
      <c r="AJ2395" s="16" t="s">
        <v>166</v>
      </c>
      <c r="AK2395" s="16" t="s">
        <v>147</v>
      </c>
      <c r="AL2395" s="16" t="s">
        <v>1057</v>
      </c>
      <c r="AM2395" s="16" t="s">
        <v>64</v>
      </c>
      <c r="AN2395" s="19" t="e">
        <v>#N/A</v>
      </c>
      <c r="AO2395" t="str">
        <f>RIGHT('CMO Input'!$T2395,(LEN('CMO Input'!$T2395)-FIND(" ",'CMO Input'!$T2395,1)))</f>
        <v>4-5”</v>
      </c>
      <c r="AP2395">
        <f>'CMO Input'!$O2395</f>
        <v>4</v>
      </c>
      <c r="AR2395" t="str">
        <f>Table2[[#This Row],[Policy / Non Policy]]</f>
        <v>Policy</v>
      </c>
      <c r="AS2395" t="str">
        <f>'CMO Input'!$U2395</f>
        <v>Tier 1</v>
      </c>
      <c r="AT2395" t="str">
        <f>'CMO Input'!$P2395</f>
        <v>SI</v>
      </c>
      <c r="AU2395" t="str" cm="1">
        <f t="array" ref="AU239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5" s="8" t="str">
        <f>TEXT('CMO Input'!$D2395,"MMM-YY")</f>
        <v>October</v>
      </c>
    </row>
    <row r="2396" spans="1:48" x14ac:dyDescent="0.25">
      <c r="A2396" s="12">
        <v>510838859</v>
      </c>
      <c r="B2396" s="12" t="s">
        <v>180</v>
      </c>
      <c r="C2396" s="12" t="s">
        <v>989</v>
      </c>
      <c r="D2396" s="12" t="s">
        <v>177</v>
      </c>
      <c r="E2396" s="13">
        <v>31</v>
      </c>
      <c r="F2396" s="12" t="s">
        <v>46</v>
      </c>
      <c r="G2396" s="13" t="s">
        <v>998</v>
      </c>
      <c r="H2396" s="12" t="s">
        <v>1191</v>
      </c>
      <c r="I2396" s="12" t="s">
        <v>1388</v>
      </c>
      <c r="J2396" s="12" t="s">
        <v>1390</v>
      </c>
      <c r="K2396" s="12">
        <v>510838859</v>
      </c>
      <c r="L2396" s="12" t="s">
        <v>116</v>
      </c>
      <c r="M2396" s="12">
        <v>30.3</v>
      </c>
      <c r="N2396" s="12" t="s">
        <v>52</v>
      </c>
      <c r="O2396" s="12">
        <v>4</v>
      </c>
      <c r="P2396" s="12" t="s">
        <v>163</v>
      </c>
      <c r="Q2396" s="12">
        <v>230</v>
      </c>
      <c r="R2396" s="12" t="s">
        <v>54</v>
      </c>
      <c r="S2396" s="12" t="s">
        <v>117</v>
      </c>
      <c r="T2396" s="12" t="s">
        <v>118</v>
      </c>
      <c r="U2396" s="12" t="s">
        <v>94</v>
      </c>
      <c r="V2396" s="12" t="s">
        <v>58</v>
      </c>
      <c r="W2396" s="12" t="s">
        <v>95</v>
      </c>
      <c r="X2396" s="12" t="b">
        <v>0</v>
      </c>
      <c r="Y2396" s="12" t="b">
        <v>0</v>
      </c>
      <c r="Z2396" s="12" t="e">
        <v>#N/A</v>
      </c>
      <c r="AA2396" s="12">
        <v>6.9690000000000003</v>
      </c>
      <c r="AB2396" s="12">
        <v>0</v>
      </c>
      <c r="AC2396" s="12" t="s">
        <v>989</v>
      </c>
      <c r="AD2396" s="12" t="s">
        <v>1388</v>
      </c>
      <c r="AE2396" s="12" t="s">
        <v>1390</v>
      </c>
      <c r="AF2396" s="12" t="s">
        <v>1006</v>
      </c>
      <c r="AG2396" s="12" t="s">
        <v>6</v>
      </c>
      <c r="AH2396" s="12" t="b">
        <v>0</v>
      </c>
      <c r="AI2396" s="12" t="s">
        <v>60</v>
      </c>
      <c r="AJ2396" s="12" t="s">
        <v>170</v>
      </c>
      <c r="AK2396" s="12" t="s">
        <v>147</v>
      </c>
      <c r="AL2396" s="12" t="s">
        <v>1007</v>
      </c>
      <c r="AM2396" s="12" t="s">
        <v>64</v>
      </c>
      <c r="AN2396" s="15" t="e">
        <v>#N/A</v>
      </c>
      <c r="AO2396" t="str">
        <f>RIGHT('CMO Input'!$T2396,(LEN('CMO Input'!$T2396)-FIND(" ",'CMO Input'!$T2396,1)))</f>
        <v>4-5”</v>
      </c>
      <c r="AP2396">
        <f>'CMO Input'!$O2396</f>
        <v>4</v>
      </c>
      <c r="AR2396" t="str">
        <f>Table2[[#This Row],[Policy / Non Policy]]</f>
        <v>Policy</v>
      </c>
      <c r="AS2396" t="str">
        <f>'CMO Input'!$U2396</f>
        <v>Tier 1</v>
      </c>
      <c r="AT2396" t="str">
        <f>'CMO Input'!$P2396</f>
        <v>SI</v>
      </c>
      <c r="AU2396" t="str" cm="1">
        <f t="array" ref="AU239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6" s="8" t="str">
        <f>TEXT('CMO Input'!$D2396,"MMM-YY")</f>
        <v>October</v>
      </c>
    </row>
    <row r="2397" spans="1:48" x14ac:dyDescent="0.25">
      <c r="A2397" s="16">
        <v>510852065</v>
      </c>
      <c r="B2397" s="16" t="s">
        <v>180</v>
      </c>
      <c r="C2397" s="16" t="s">
        <v>989</v>
      </c>
      <c r="D2397" s="16" t="s">
        <v>177</v>
      </c>
      <c r="E2397" s="17">
        <v>31</v>
      </c>
      <c r="F2397" s="16" t="s">
        <v>46</v>
      </c>
      <c r="G2397" s="17" t="s">
        <v>1044</v>
      </c>
      <c r="H2397" s="16" t="s">
        <v>1204</v>
      </c>
      <c r="I2397" s="16" t="s">
        <v>1398</v>
      </c>
      <c r="J2397" s="16" t="s">
        <v>1399</v>
      </c>
      <c r="K2397" s="16">
        <v>510852065</v>
      </c>
      <c r="L2397" s="16" t="s">
        <v>116</v>
      </c>
      <c r="M2397" s="16">
        <v>3</v>
      </c>
      <c r="N2397" s="16" t="s">
        <v>52</v>
      </c>
      <c r="O2397" s="16">
        <v>4</v>
      </c>
      <c r="P2397" s="16" t="s">
        <v>163</v>
      </c>
      <c r="Q2397" s="16">
        <v>156</v>
      </c>
      <c r="R2397" s="16" t="s">
        <v>54</v>
      </c>
      <c r="S2397" s="16" t="s">
        <v>117</v>
      </c>
      <c r="T2397" s="16" t="s">
        <v>118</v>
      </c>
      <c r="U2397" s="16" t="s">
        <v>94</v>
      </c>
      <c r="V2397" s="16" t="s">
        <v>58</v>
      </c>
      <c r="W2397" s="16" t="s">
        <v>95</v>
      </c>
      <c r="X2397" s="16" t="b">
        <v>0</v>
      </c>
      <c r="Y2397" s="16" t="b">
        <v>0</v>
      </c>
      <c r="Z2397" s="16" t="e">
        <v>#N/A</v>
      </c>
      <c r="AA2397" s="16">
        <v>0.46800000000000003</v>
      </c>
      <c r="AB2397" s="16">
        <v>0</v>
      </c>
      <c r="AC2397" s="16" t="s">
        <v>989</v>
      </c>
      <c r="AD2397" s="16" t="s">
        <v>1398</v>
      </c>
      <c r="AE2397" s="16" t="s">
        <v>1399</v>
      </c>
      <c r="AF2397" s="16" t="s">
        <v>1025</v>
      </c>
      <c r="AG2397" s="16" t="s">
        <v>6</v>
      </c>
      <c r="AH2397" s="16" t="b">
        <v>0</v>
      </c>
      <c r="AI2397" s="16" t="s">
        <v>60</v>
      </c>
      <c r="AJ2397" s="16" t="s">
        <v>166</v>
      </c>
      <c r="AK2397" s="16" t="s">
        <v>147</v>
      </c>
      <c r="AL2397" s="16" t="s">
        <v>1090</v>
      </c>
      <c r="AM2397" s="16" t="s">
        <v>64</v>
      </c>
      <c r="AN2397" s="19" t="e">
        <v>#N/A</v>
      </c>
      <c r="AO2397" t="str">
        <f>RIGHT('CMO Input'!$T2397,(LEN('CMO Input'!$T2397)-FIND(" ",'CMO Input'!$T2397,1)))</f>
        <v>4-5”</v>
      </c>
      <c r="AP2397">
        <f>'CMO Input'!$O2397</f>
        <v>4</v>
      </c>
      <c r="AR2397" t="str">
        <f>Table2[[#This Row],[Policy / Non Policy]]</f>
        <v>Policy</v>
      </c>
      <c r="AS2397" t="str">
        <f>'CMO Input'!$U2397</f>
        <v>Tier 1</v>
      </c>
      <c r="AT2397" t="str">
        <f>'CMO Input'!$P2397</f>
        <v>SI</v>
      </c>
      <c r="AU2397" t="str" cm="1">
        <f t="array" ref="AU239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7" s="8" t="str">
        <f>TEXT('CMO Input'!$D2397,"MMM-YY")</f>
        <v>October</v>
      </c>
    </row>
    <row r="2398" spans="1:48" x14ac:dyDescent="0.25">
      <c r="A2398" s="12">
        <v>510852066</v>
      </c>
      <c r="B2398" s="12" t="s">
        <v>180</v>
      </c>
      <c r="C2398" s="12" t="s">
        <v>989</v>
      </c>
      <c r="D2398" s="12" t="s">
        <v>177</v>
      </c>
      <c r="E2398" s="13">
        <v>31</v>
      </c>
      <c r="F2398" s="12" t="s">
        <v>46</v>
      </c>
      <c r="G2398" s="13" t="s">
        <v>1044</v>
      </c>
      <c r="H2398" s="12" t="s">
        <v>1204</v>
      </c>
      <c r="I2398" s="12" t="s">
        <v>1398</v>
      </c>
      <c r="J2398" s="12" t="s">
        <v>1399</v>
      </c>
      <c r="K2398" s="12">
        <v>510852066</v>
      </c>
      <c r="L2398" s="12" t="s">
        <v>116</v>
      </c>
      <c r="M2398" s="12">
        <v>3</v>
      </c>
      <c r="N2398" s="12" t="s">
        <v>52</v>
      </c>
      <c r="O2398" s="12">
        <v>4</v>
      </c>
      <c r="P2398" s="12" t="s">
        <v>163</v>
      </c>
      <c r="Q2398" s="12">
        <v>3</v>
      </c>
      <c r="R2398" s="12" t="s">
        <v>54</v>
      </c>
      <c r="S2398" s="12" t="s">
        <v>117</v>
      </c>
      <c r="T2398" s="12" t="s">
        <v>118</v>
      </c>
      <c r="U2398" s="12" t="s">
        <v>94</v>
      </c>
      <c r="V2398" s="12" t="s">
        <v>58</v>
      </c>
      <c r="W2398" s="12" t="s">
        <v>95</v>
      </c>
      <c r="X2398" s="12" t="b">
        <v>0</v>
      </c>
      <c r="Y2398" s="12" t="b">
        <v>0</v>
      </c>
      <c r="Z2398" s="12" t="e">
        <v>#N/A</v>
      </c>
      <c r="AA2398" s="12">
        <v>9.0000000000000011E-3</v>
      </c>
      <c r="AB2398" s="12">
        <v>0</v>
      </c>
      <c r="AC2398" s="12" t="s">
        <v>989</v>
      </c>
      <c r="AD2398" s="12" t="s">
        <v>1398</v>
      </c>
      <c r="AE2398" s="12" t="s">
        <v>1399</v>
      </c>
      <c r="AF2398" s="12" t="s">
        <v>1025</v>
      </c>
      <c r="AG2398" s="12" t="s">
        <v>6</v>
      </c>
      <c r="AH2398" s="12" t="b">
        <v>0</v>
      </c>
      <c r="AI2398" s="12" t="s">
        <v>60</v>
      </c>
      <c r="AJ2398" s="12" t="s">
        <v>166</v>
      </c>
      <c r="AK2398" s="12" t="s">
        <v>147</v>
      </c>
      <c r="AL2398" s="12" t="s">
        <v>1090</v>
      </c>
      <c r="AM2398" s="12" t="s">
        <v>64</v>
      </c>
      <c r="AN2398" s="15" t="e">
        <v>#N/A</v>
      </c>
      <c r="AO2398" t="str">
        <f>RIGHT('CMO Input'!$T2398,(LEN('CMO Input'!$T2398)-FIND(" ",'CMO Input'!$T2398,1)))</f>
        <v>4-5”</v>
      </c>
      <c r="AP2398">
        <f>'CMO Input'!$O2398</f>
        <v>4</v>
      </c>
      <c r="AR2398" t="str">
        <f>Table2[[#This Row],[Policy / Non Policy]]</f>
        <v>Policy</v>
      </c>
      <c r="AS2398" t="str">
        <f>'CMO Input'!$U2398</f>
        <v>Tier 1</v>
      </c>
      <c r="AT2398" t="str">
        <f>'CMO Input'!$P2398</f>
        <v>SI</v>
      </c>
      <c r="AU2398" t="str" cm="1">
        <f t="array" ref="AU239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8" s="8" t="str">
        <f>TEXT('CMO Input'!$D2398,"MMM-YY")</f>
        <v>October</v>
      </c>
    </row>
    <row r="2399" spans="1:48" x14ac:dyDescent="0.25">
      <c r="A2399" s="16">
        <v>510852068</v>
      </c>
      <c r="B2399" s="16" t="s">
        <v>180</v>
      </c>
      <c r="C2399" s="16" t="s">
        <v>989</v>
      </c>
      <c r="D2399" s="16" t="s">
        <v>177</v>
      </c>
      <c r="E2399" s="17">
        <v>31</v>
      </c>
      <c r="F2399" s="16" t="s">
        <v>46</v>
      </c>
      <c r="G2399" s="17" t="s">
        <v>1044</v>
      </c>
      <c r="H2399" s="16" t="s">
        <v>1204</v>
      </c>
      <c r="I2399" s="16" t="s">
        <v>1398</v>
      </c>
      <c r="J2399" s="16" t="s">
        <v>1399</v>
      </c>
      <c r="K2399" s="16">
        <v>510852068</v>
      </c>
      <c r="L2399" s="16" t="s">
        <v>116</v>
      </c>
      <c r="M2399" s="16">
        <v>7</v>
      </c>
      <c r="N2399" s="16" t="s">
        <v>52</v>
      </c>
      <c r="O2399" s="16">
        <v>4</v>
      </c>
      <c r="P2399" s="16" t="s">
        <v>163</v>
      </c>
      <c r="Q2399" s="16">
        <v>31</v>
      </c>
      <c r="R2399" s="16" t="s">
        <v>54</v>
      </c>
      <c r="S2399" s="16" t="s">
        <v>117</v>
      </c>
      <c r="T2399" s="16" t="s">
        <v>118</v>
      </c>
      <c r="U2399" s="16" t="s">
        <v>94</v>
      </c>
      <c r="V2399" s="16" t="s">
        <v>58</v>
      </c>
      <c r="W2399" s="16" t="s">
        <v>95</v>
      </c>
      <c r="X2399" s="16" t="b">
        <v>0</v>
      </c>
      <c r="Y2399" s="16" t="b">
        <v>0</v>
      </c>
      <c r="Z2399" s="16" t="e">
        <v>#N/A</v>
      </c>
      <c r="AA2399" s="16">
        <v>0.217</v>
      </c>
      <c r="AB2399" s="16">
        <v>0</v>
      </c>
      <c r="AC2399" s="16" t="s">
        <v>989</v>
      </c>
      <c r="AD2399" s="16" t="s">
        <v>1398</v>
      </c>
      <c r="AE2399" s="16" t="s">
        <v>1399</v>
      </c>
      <c r="AF2399" s="16" t="s">
        <v>1025</v>
      </c>
      <c r="AG2399" s="16" t="s">
        <v>6</v>
      </c>
      <c r="AH2399" s="16" t="b">
        <v>0</v>
      </c>
      <c r="AI2399" s="16" t="s">
        <v>60</v>
      </c>
      <c r="AJ2399" s="16" t="s">
        <v>166</v>
      </c>
      <c r="AK2399" s="16" t="s">
        <v>147</v>
      </c>
      <c r="AL2399" s="16" t="s">
        <v>1090</v>
      </c>
      <c r="AM2399" s="16" t="s">
        <v>64</v>
      </c>
      <c r="AN2399" s="19" t="e">
        <v>#N/A</v>
      </c>
      <c r="AO2399" t="str">
        <f>RIGHT('CMO Input'!$T2399,(LEN('CMO Input'!$T2399)-FIND(" ",'CMO Input'!$T2399,1)))</f>
        <v>4-5”</v>
      </c>
      <c r="AP2399">
        <f>'CMO Input'!$O2399</f>
        <v>4</v>
      </c>
      <c r="AR2399" t="str">
        <f>Table2[[#This Row],[Policy / Non Policy]]</f>
        <v>Policy</v>
      </c>
      <c r="AS2399" t="str">
        <f>'CMO Input'!$U2399</f>
        <v>Tier 1</v>
      </c>
      <c r="AT2399" t="str">
        <f>'CMO Input'!$P2399</f>
        <v>SI</v>
      </c>
      <c r="AU2399" t="str" cm="1">
        <f t="array" ref="AU239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399" s="8" t="str">
        <f>TEXT('CMO Input'!$D2399,"MMM-YY")</f>
        <v>October</v>
      </c>
    </row>
    <row r="2400" spans="1:48" x14ac:dyDescent="0.25">
      <c r="A2400" s="12">
        <v>510938789</v>
      </c>
      <c r="B2400" s="12" t="s">
        <v>180</v>
      </c>
      <c r="C2400" s="12" t="s">
        <v>989</v>
      </c>
      <c r="D2400" s="12" t="s">
        <v>177</v>
      </c>
      <c r="E2400" s="13">
        <v>31</v>
      </c>
      <c r="F2400" s="12" t="s">
        <v>46</v>
      </c>
      <c r="G2400" s="13" t="s">
        <v>998</v>
      </c>
      <c r="H2400" s="12" t="s">
        <v>1194</v>
      </c>
      <c r="I2400" s="12" t="s">
        <v>1135</v>
      </c>
      <c r="J2400" s="12" t="s">
        <v>1358</v>
      </c>
      <c r="K2400" s="12">
        <v>510938789</v>
      </c>
      <c r="L2400" s="12" t="s">
        <v>116</v>
      </c>
      <c r="M2400" s="12">
        <v>5.7</v>
      </c>
      <c r="N2400" s="12" t="s">
        <v>52</v>
      </c>
      <c r="O2400" s="12">
        <v>4</v>
      </c>
      <c r="P2400" s="12" t="s">
        <v>91</v>
      </c>
      <c r="Q2400" s="12">
        <v>45</v>
      </c>
      <c r="R2400" s="12" t="s">
        <v>54</v>
      </c>
      <c r="S2400" s="12" t="s">
        <v>117</v>
      </c>
      <c r="T2400" s="12" t="s">
        <v>118</v>
      </c>
      <c r="U2400" s="12" t="s">
        <v>94</v>
      </c>
      <c r="V2400" s="12" t="s">
        <v>58</v>
      </c>
      <c r="W2400" s="12" t="s">
        <v>95</v>
      </c>
      <c r="X2400" s="12" t="b">
        <v>0</v>
      </c>
      <c r="Y2400" s="12" t="b">
        <v>0</v>
      </c>
      <c r="Z2400" s="12" t="e">
        <v>#N/A</v>
      </c>
      <c r="AA2400" s="12">
        <v>0.25650000000000001</v>
      </c>
      <c r="AB2400" s="12">
        <v>0</v>
      </c>
      <c r="AC2400" s="12" t="s">
        <v>989</v>
      </c>
      <c r="AD2400" s="12" t="s">
        <v>1135</v>
      </c>
      <c r="AE2400" s="12" t="s">
        <v>1358</v>
      </c>
      <c r="AF2400" s="12" t="s">
        <v>1001</v>
      </c>
      <c r="AG2400" s="12" t="s">
        <v>6</v>
      </c>
      <c r="AH2400" s="12" t="b">
        <v>0</v>
      </c>
      <c r="AI2400" s="12" t="s">
        <v>60</v>
      </c>
      <c r="AJ2400" s="12" t="s">
        <v>170</v>
      </c>
      <c r="AK2400" s="12" t="s">
        <v>147</v>
      </c>
      <c r="AL2400" s="12" t="s">
        <v>1068</v>
      </c>
      <c r="AM2400" s="12" t="s">
        <v>64</v>
      </c>
      <c r="AN2400" s="15" t="e">
        <v>#N/A</v>
      </c>
      <c r="AO2400" t="str">
        <f>RIGHT('CMO Input'!$T2400,(LEN('CMO Input'!$T2400)-FIND(" ",'CMO Input'!$T2400,1)))</f>
        <v>4-5”</v>
      </c>
      <c r="AP2400">
        <f>'CMO Input'!$O2400</f>
        <v>4</v>
      </c>
      <c r="AR2400" t="str">
        <f>Table2[[#This Row],[Policy / Non Policy]]</f>
        <v>Policy</v>
      </c>
      <c r="AS2400" t="str">
        <f>'CMO Input'!$U2400</f>
        <v>Tier 1</v>
      </c>
      <c r="AT2400" t="str">
        <f>'CMO Input'!$P2400</f>
        <v>DI</v>
      </c>
      <c r="AU2400" t="str" cm="1">
        <f t="array" ref="AU240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0" s="8" t="str">
        <f>TEXT('CMO Input'!$D2400,"MMM-YY")</f>
        <v>October</v>
      </c>
    </row>
    <row r="2401" spans="1:48" x14ac:dyDescent="0.25">
      <c r="A2401" s="16">
        <v>510944110</v>
      </c>
      <c r="B2401" s="16" t="s">
        <v>180</v>
      </c>
      <c r="C2401" s="16" t="s">
        <v>989</v>
      </c>
      <c r="D2401" s="16" t="s">
        <v>177</v>
      </c>
      <c r="E2401" s="17">
        <v>31</v>
      </c>
      <c r="F2401" s="16" t="s">
        <v>46</v>
      </c>
      <c r="G2401" s="17" t="s">
        <v>998</v>
      </c>
      <c r="H2401" s="16" t="s">
        <v>1194</v>
      </c>
      <c r="I2401" s="16" t="s">
        <v>1406</v>
      </c>
      <c r="J2401" s="16" t="s">
        <v>397</v>
      </c>
      <c r="K2401" s="16">
        <v>510944110</v>
      </c>
      <c r="L2401" s="16" t="s">
        <v>116</v>
      </c>
      <c r="M2401" s="16">
        <v>3.2</v>
      </c>
      <c r="N2401" s="16" t="s">
        <v>52</v>
      </c>
      <c r="O2401" s="16">
        <v>4</v>
      </c>
      <c r="P2401" s="16" t="s">
        <v>53</v>
      </c>
      <c r="Q2401" s="16">
        <v>96</v>
      </c>
      <c r="R2401" s="16" t="s">
        <v>54</v>
      </c>
      <c r="S2401" s="16" t="s">
        <v>117</v>
      </c>
      <c r="T2401" s="16" t="s">
        <v>118</v>
      </c>
      <c r="U2401" s="16" t="s">
        <v>94</v>
      </c>
      <c r="V2401" s="16" t="s">
        <v>58</v>
      </c>
      <c r="W2401" s="16" t="s">
        <v>95</v>
      </c>
      <c r="X2401" s="16" t="b">
        <v>0</v>
      </c>
      <c r="Y2401" s="16" t="b">
        <v>0</v>
      </c>
      <c r="Z2401" s="16" t="e">
        <v>#N/A</v>
      </c>
      <c r="AA2401" s="16">
        <v>0.30720000000000003</v>
      </c>
      <c r="AB2401" s="16">
        <v>0</v>
      </c>
      <c r="AC2401" s="16" t="s">
        <v>989</v>
      </c>
      <c r="AD2401" s="16" t="s">
        <v>1406</v>
      </c>
      <c r="AE2401" s="16" t="s">
        <v>397</v>
      </c>
      <c r="AF2401" s="16" t="s">
        <v>1031</v>
      </c>
      <c r="AG2401" s="16" t="s">
        <v>6</v>
      </c>
      <c r="AH2401" s="16" t="b">
        <v>0</v>
      </c>
      <c r="AI2401" s="16" t="s">
        <v>60</v>
      </c>
      <c r="AJ2401" s="16" t="s">
        <v>170</v>
      </c>
      <c r="AK2401" s="16" t="s">
        <v>147</v>
      </c>
      <c r="AL2401" s="16" t="s">
        <v>1032</v>
      </c>
      <c r="AM2401" s="16" t="s">
        <v>64</v>
      </c>
      <c r="AN2401" s="19" t="e">
        <v>#N/A</v>
      </c>
      <c r="AO2401" t="str">
        <f>RIGHT('CMO Input'!$T2401,(LEN('CMO Input'!$T2401)-FIND(" ",'CMO Input'!$T2401,1)))</f>
        <v>4-5”</v>
      </c>
      <c r="AP2401">
        <f>'CMO Input'!$O2401</f>
        <v>4</v>
      </c>
      <c r="AR2401" t="str">
        <f>Table2[[#This Row],[Policy / Non Policy]]</f>
        <v>Policy</v>
      </c>
      <c r="AS2401" t="str">
        <f>'CMO Input'!$U2401</f>
        <v>Tier 1</v>
      </c>
      <c r="AT2401" t="str">
        <f>'CMO Input'!$P2401</f>
        <v>CI</v>
      </c>
      <c r="AU2401" t="str" cm="1">
        <f t="array" ref="AU240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1" s="8" t="str">
        <f>TEXT('CMO Input'!$D2401,"MMM-YY")</f>
        <v>October</v>
      </c>
    </row>
    <row r="2402" spans="1:48" x14ac:dyDescent="0.25">
      <c r="A2402" s="12">
        <v>510945221</v>
      </c>
      <c r="B2402" s="12" t="s">
        <v>180</v>
      </c>
      <c r="C2402" s="12" t="s">
        <v>989</v>
      </c>
      <c r="D2402" s="12" t="s">
        <v>177</v>
      </c>
      <c r="E2402" s="13">
        <v>31</v>
      </c>
      <c r="F2402" s="12" t="s">
        <v>46</v>
      </c>
      <c r="G2402" s="13" t="s">
        <v>998</v>
      </c>
      <c r="H2402" s="12" t="s">
        <v>1194</v>
      </c>
      <c r="I2402" s="12" t="s">
        <v>1406</v>
      </c>
      <c r="J2402" s="12" t="s">
        <v>1407</v>
      </c>
      <c r="K2402" s="12">
        <v>510945221</v>
      </c>
      <c r="L2402" s="12" t="s">
        <v>116</v>
      </c>
      <c r="M2402" s="12">
        <v>4.3</v>
      </c>
      <c r="N2402" s="12" t="s">
        <v>52</v>
      </c>
      <c r="O2402" s="12">
        <v>4</v>
      </c>
      <c r="P2402" s="12" t="s">
        <v>53</v>
      </c>
      <c r="Q2402" s="12">
        <v>59</v>
      </c>
      <c r="R2402" s="12" t="s">
        <v>54</v>
      </c>
      <c r="S2402" s="12" t="s">
        <v>117</v>
      </c>
      <c r="T2402" s="12" t="s">
        <v>118</v>
      </c>
      <c r="U2402" s="12" t="s">
        <v>94</v>
      </c>
      <c r="V2402" s="12" t="s">
        <v>58</v>
      </c>
      <c r="W2402" s="12" t="s">
        <v>95</v>
      </c>
      <c r="X2402" s="12" t="b">
        <v>0</v>
      </c>
      <c r="Y2402" s="12" t="b">
        <v>0</v>
      </c>
      <c r="Z2402" s="12" t="e">
        <v>#N/A</v>
      </c>
      <c r="AA2402" s="12">
        <v>0.25369999999999998</v>
      </c>
      <c r="AB2402" s="12">
        <v>0</v>
      </c>
      <c r="AC2402" s="12" t="s">
        <v>989</v>
      </c>
      <c r="AD2402" s="12" t="s">
        <v>1406</v>
      </c>
      <c r="AE2402" s="12" t="s">
        <v>1407</v>
      </c>
      <c r="AF2402" s="12" t="s">
        <v>1031</v>
      </c>
      <c r="AG2402" s="12" t="s">
        <v>6</v>
      </c>
      <c r="AH2402" s="12" t="b">
        <v>0</v>
      </c>
      <c r="AI2402" s="12" t="s">
        <v>60</v>
      </c>
      <c r="AJ2402" s="12" t="s">
        <v>170</v>
      </c>
      <c r="AK2402" s="12" t="s">
        <v>147</v>
      </c>
      <c r="AL2402" s="12" t="s">
        <v>1032</v>
      </c>
      <c r="AM2402" s="12" t="s">
        <v>64</v>
      </c>
      <c r="AN2402" s="15" t="e">
        <v>#N/A</v>
      </c>
      <c r="AO2402" t="str">
        <f>RIGHT('CMO Input'!$T2402,(LEN('CMO Input'!$T2402)-FIND(" ",'CMO Input'!$T2402,1)))</f>
        <v>4-5”</v>
      </c>
      <c r="AP2402">
        <f>'CMO Input'!$O2402</f>
        <v>4</v>
      </c>
      <c r="AR2402" t="str">
        <f>Table2[[#This Row],[Policy / Non Policy]]</f>
        <v>Policy</v>
      </c>
      <c r="AS2402" t="str">
        <f>'CMO Input'!$U2402</f>
        <v>Tier 1</v>
      </c>
      <c r="AT2402" t="str">
        <f>'CMO Input'!$P2402</f>
        <v>CI</v>
      </c>
      <c r="AU2402" t="str" cm="1">
        <f t="array" ref="AU240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2" s="8" t="str">
        <f>TEXT('CMO Input'!$D2402,"MMM-YY")</f>
        <v>October</v>
      </c>
    </row>
    <row r="2403" spans="1:48" x14ac:dyDescent="0.25">
      <c r="A2403" s="16">
        <v>510947422</v>
      </c>
      <c r="B2403" s="16" t="s">
        <v>180</v>
      </c>
      <c r="C2403" s="16" t="s">
        <v>989</v>
      </c>
      <c r="D2403" s="16" t="s">
        <v>177</v>
      </c>
      <c r="E2403" s="17">
        <v>31</v>
      </c>
      <c r="F2403" s="16" t="s">
        <v>46</v>
      </c>
      <c r="G2403" s="17" t="s">
        <v>1348</v>
      </c>
      <c r="H2403" s="16" t="s">
        <v>159</v>
      </c>
      <c r="I2403" s="16" t="s">
        <v>1374</v>
      </c>
      <c r="J2403" s="16" t="s">
        <v>1375</v>
      </c>
      <c r="K2403" s="16">
        <v>510947422</v>
      </c>
      <c r="L2403" s="16" t="s">
        <v>116</v>
      </c>
      <c r="M2403" s="16">
        <v>10.8</v>
      </c>
      <c r="N2403" s="16" t="s">
        <v>52</v>
      </c>
      <c r="O2403" s="16">
        <v>4</v>
      </c>
      <c r="P2403" s="16" t="s">
        <v>163</v>
      </c>
      <c r="Q2403" s="16">
        <v>70</v>
      </c>
      <c r="R2403" s="16" t="s">
        <v>54</v>
      </c>
      <c r="S2403" s="16" t="s">
        <v>117</v>
      </c>
      <c r="T2403" s="16" t="s">
        <v>118</v>
      </c>
      <c r="U2403" s="16" t="s">
        <v>94</v>
      </c>
      <c r="V2403" s="16" t="s">
        <v>58</v>
      </c>
      <c r="W2403" s="16" t="s">
        <v>95</v>
      </c>
      <c r="X2403" s="16" t="b">
        <v>0</v>
      </c>
      <c r="Y2403" s="16" t="b">
        <v>0</v>
      </c>
      <c r="Z2403" s="16" t="e">
        <v>#N/A</v>
      </c>
      <c r="AA2403" s="16">
        <v>0.75600000000000001</v>
      </c>
      <c r="AB2403" s="16">
        <v>0</v>
      </c>
      <c r="AC2403" s="16" t="s">
        <v>989</v>
      </c>
      <c r="AD2403" s="16" t="s">
        <v>1374</v>
      </c>
      <c r="AE2403" s="16" t="s">
        <v>1375</v>
      </c>
      <c r="AF2403" s="16" t="s">
        <v>1010</v>
      </c>
      <c r="AG2403" s="16" t="s">
        <v>6</v>
      </c>
      <c r="AH2403" s="16" t="b">
        <v>0</v>
      </c>
      <c r="AI2403" s="16" t="s">
        <v>60</v>
      </c>
      <c r="AJ2403" s="16" t="s">
        <v>827</v>
      </c>
      <c r="AK2403" s="16" t="s">
        <v>147</v>
      </c>
      <c r="AL2403" s="16" t="s">
        <v>1166</v>
      </c>
      <c r="AM2403" s="16" t="s">
        <v>64</v>
      </c>
      <c r="AN2403" s="19" t="e">
        <v>#N/A</v>
      </c>
      <c r="AO2403" t="str">
        <f>RIGHT('CMO Input'!$T2403,(LEN('CMO Input'!$T2403)-FIND(" ",'CMO Input'!$T2403,1)))</f>
        <v>4-5”</v>
      </c>
      <c r="AP2403">
        <f>'CMO Input'!$O2403</f>
        <v>4</v>
      </c>
      <c r="AR2403" t="str">
        <f>Table2[[#This Row],[Policy / Non Policy]]</f>
        <v>Policy</v>
      </c>
      <c r="AS2403" t="str">
        <f>'CMO Input'!$U2403</f>
        <v>Tier 1</v>
      </c>
      <c r="AT2403" t="str">
        <f>'CMO Input'!$P2403</f>
        <v>SI</v>
      </c>
      <c r="AU2403" t="str" cm="1">
        <f t="array" ref="AU240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3" s="8" t="str">
        <f>TEXT('CMO Input'!$D2403,"MMM-YY")</f>
        <v>October</v>
      </c>
    </row>
    <row r="2404" spans="1:48" x14ac:dyDescent="0.25">
      <c r="A2404" s="12">
        <v>510947423</v>
      </c>
      <c r="B2404" s="12" t="s">
        <v>180</v>
      </c>
      <c r="C2404" s="12" t="s">
        <v>989</v>
      </c>
      <c r="D2404" s="12" t="s">
        <v>177</v>
      </c>
      <c r="E2404" s="13">
        <v>31</v>
      </c>
      <c r="F2404" s="12" t="s">
        <v>46</v>
      </c>
      <c r="G2404" s="13" t="s">
        <v>1348</v>
      </c>
      <c r="H2404" s="12" t="s">
        <v>159</v>
      </c>
      <c r="I2404" s="12" t="s">
        <v>1374</v>
      </c>
      <c r="J2404" s="12" t="s">
        <v>1375</v>
      </c>
      <c r="K2404" s="12">
        <v>510947423</v>
      </c>
      <c r="L2404" s="12" t="s">
        <v>116</v>
      </c>
      <c r="M2404" s="12">
        <v>12.4</v>
      </c>
      <c r="N2404" s="12" t="s">
        <v>52</v>
      </c>
      <c r="O2404" s="12">
        <v>4</v>
      </c>
      <c r="P2404" s="12" t="s">
        <v>163</v>
      </c>
      <c r="Q2404" s="12">
        <v>147</v>
      </c>
      <c r="R2404" s="12" t="s">
        <v>54</v>
      </c>
      <c r="S2404" s="12" t="s">
        <v>117</v>
      </c>
      <c r="T2404" s="12" t="s">
        <v>118</v>
      </c>
      <c r="U2404" s="12" t="s">
        <v>94</v>
      </c>
      <c r="V2404" s="12" t="s">
        <v>58</v>
      </c>
      <c r="W2404" s="12" t="s">
        <v>95</v>
      </c>
      <c r="X2404" s="12" t="b">
        <v>0</v>
      </c>
      <c r="Y2404" s="12" t="b">
        <v>0</v>
      </c>
      <c r="Z2404" s="12" t="e">
        <v>#N/A</v>
      </c>
      <c r="AA2404" s="12">
        <v>1.8228</v>
      </c>
      <c r="AB2404" s="12">
        <v>0</v>
      </c>
      <c r="AC2404" s="12" t="s">
        <v>989</v>
      </c>
      <c r="AD2404" s="12" t="s">
        <v>1374</v>
      </c>
      <c r="AE2404" s="12" t="s">
        <v>1375</v>
      </c>
      <c r="AF2404" s="12" t="s">
        <v>1010</v>
      </c>
      <c r="AG2404" s="12" t="s">
        <v>6</v>
      </c>
      <c r="AH2404" s="12" t="b">
        <v>0</v>
      </c>
      <c r="AI2404" s="12" t="s">
        <v>60</v>
      </c>
      <c r="AJ2404" s="12" t="s">
        <v>827</v>
      </c>
      <c r="AK2404" s="12" t="s">
        <v>147</v>
      </c>
      <c r="AL2404" s="12" t="s">
        <v>1166</v>
      </c>
      <c r="AM2404" s="12" t="s">
        <v>64</v>
      </c>
      <c r="AN2404" s="15" t="e">
        <v>#N/A</v>
      </c>
      <c r="AO2404" t="str">
        <f>RIGHT('CMO Input'!$T2404,(LEN('CMO Input'!$T2404)-FIND(" ",'CMO Input'!$T2404,1)))</f>
        <v>4-5”</v>
      </c>
      <c r="AP2404">
        <f>'CMO Input'!$O2404</f>
        <v>4</v>
      </c>
      <c r="AR2404" t="str">
        <f>Table2[[#This Row],[Policy / Non Policy]]</f>
        <v>Policy</v>
      </c>
      <c r="AS2404" t="str">
        <f>'CMO Input'!$U2404</f>
        <v>Tier 1</v>
      </c>
      <c r="AT2404" t="str">
        <f>'CMO Input'!$P2404</f>
        <v>SI</v>
      </c>
      <c r="AU2404" t="str" cm="1">
        <f t="array" ref="AU240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4" s="8" t="str">
        <f>TEXT('CMO Input'!$D2404,"MMM-YY")</f>
        <v>October</v>
      </c>
    </row>
    <row r="2405" spans="1:48" x14ac:dyDescent="0.25">
      <c r="A2405" s="16">
        <v>510954637</v>
      </c>
      <c r="B2405" s="16" t="s">
        <v>180</v>
      </c>
      <c r="C2405" s="16" t="s">
        <v>989</v>
      </c>
      <c r="D2405" s="16" t="s">
        <v>177</v>
      </c>
      <c r="E2405" s="17">
        <v>31</v>
      </c>
      <c r="F2405" s="16" t="s">
        <v>46</v>
      </c>
      <c r="G2405" s="17" t="s">
        <v>1044</v>
      </c>
      <c r="H2405" s="16" t="s">
        <v>1199</v>
      </c>
      <c r="I2405" s="16" t="s">
        <v>1364</v>
      </c>
      <c r="J2405" s="16" t="s">
        <v>1365</v>
      </c>
      <c r="K2405" s="16">
        <v>510954637</v>
      </c>
      <c r="L2405" s="16" t="s">
        <v>116</v>
      </c>
      <c r="M2405" s="16">
        <v>7</v>
      </c>
      <c r="N2405" s="16" t="s">
        <v>52</v>
      </c>
      <c r="O2405" s="16">
        <v>4</v>
      </c>
      <c r="P2405" s="16" t="s">
        <v>53</v>
      </c>
      <c r="Q2405" s="16">
        <v>150</v>
      </c>
      <c r="R2405" s="16" t="s">
        <v>54</v>
      </c>
      <c r="S2405" s="16" t="s">
        <v>117</v>
      </c>
      <c r="T2405" s="16" t="s">
        <v>118</v>
      </c>
      <c r="U2405" s="16" t="s">
        <v>94</v>
      </c>
      <c r="V2405" s="16" t="s">
        <v>58</v>
      </c>
      <c r="W2405" s="16" t="s">
        <v>95</v>
      </c>
      <c r="X2405" s="16" t="b">
        <v>0</v>
      </c>
      <c r="Y2405" s="16" t="b">
        <v>0</v>
      </c>
      <c r="Z2405" s="16" t="e">
        <v>#N/A</v>
      </c>
      <c r="AA2405" s="16">
        <v>1.05</v>
      </c>
      <c r="AB2405" s="16">
        <v>0</v>
      </c>
      <c r="AC2405" s="16" t="s">
        <v>989</v>
      </c>
      <c r="AD2405" s="16" t="s">
        <v>1364</v>
      </c>
      <c r="AE2405" s="16" t="s">
        <v>1365</v>
      </c>
      <c r="AF2405" s="16" t="s">
        <v>1001</v>
      </c>
      <c r="AG2405" s="16" t="s">
        <v>6</v>
      </c>
      <c r="AH2405" s="16" t="b">
        <v>0</v>
      </c>
      <c r="AI2405" s="16" t="s">
        <v>60</v>
      </c>
      <c r="AJ2405" s="16" t="s">
        <v>166</v>
      </c>
      <c r="AK2405" s="16" t="s">
        <v>147</v>
      </c>
      <c r="AL2405" s="16" t="s">
        <v>1057</v>
      </c>
      <c r="AM2405" s="16" t="s">
        <v>64</v>
      </c>
      <c r="AN2405" s="19" t="e">
        <v>#N/A</v>
      </c>
      <c r="AO2405" t="str">
        <f>RIGHT('CMO Input'!$T2405,(LEN('CMO Input'!$T2405)-FIND(" ",'CMO Input'!$T2405,1)))</f>
        <v>4-5”</v>
      </c>
      <c r="AP2405">
        <f>'CMO Input'!$O2405</f>
        <v>4</v>
      </c>
      <c r="AR2405" t="str">
        <f>Table2[[#This Row],[Policy / Non Policy]]</f>
        <v>Policy</v>
      </c>
      <c r="AS2405" t="str">
        <f>'CMO Input'!$U2405</f>
        <v>Tier 1</v>
      </c>
      <c r="AT2405" t="str">
        <f>'CMO Input'!$P2405</f>
        <v>CI</v>
      </c>
      <c r="AU2405" t="str" cm="1">
        <f t="array" ref="AU240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5" s="8" t="str">
        <f>TEXT('CMO Input'!$D2405,"MMM-YY")</f>
        <v>October</v>
      </c>
    </row>
    <row r="2406" spans="1:48" x14ac:dyDescent="0.25">
      <c r="A2406" s="12">
        <v>510971266</v>
      </c>
      <c r="B2406" s="12" t="s">
        <v>180</v>
      </c>
      <c r="C2406" s="12" t="s">
        <v>989</v>
      </c>
      <c r="D2406" s="12" t="s">
        <v>177</v>
      </c>
      <c r="E2406" s="13">
        <v>31</v>
      </c>
      <c r="F2406" s="12" t="s">
        <v>46</v>
      </c>
      <c r="G2406" s="13" t="s">
        <v>1187</v>
      </c>
      <c r="H2406" s="12" t="s">
        <v>173</v>
      </c>
      <c r="I2406" s="12" t="s">
        <v>1340</v>
      </c>
      <c r="J2406" s="12" t="s">
        <v>175</v>
      </c>
      <c r="K2406" s="12">
        <v>510971266</v>
      </c>
      <c r="L2406" s="12" t="s">
        <v>116</v>
      </c>
      <c r="M2406" s="12">
        <v>1.8</v>
      </c>
      <c r="N2406" s="12" t="s">
        <v>52</v>
      </c>
      <c r="O2406" s="12">
        <v>4</v>
      </c>
      <c r="P2406" s="12" t="s">
        <v>163</v>
      </c>
      <c r="Q2406" s="12">
        <v>167</v>
      </c>
      <c r="R2406" s="12" t="s">
        <v>54</v>
      </c>
      <c r="S2406" s="12" t="s">
        <v>117</v>
      </c>
      <c r="T2406" s="12" t="s">
        <v>118</v>
      </c>
      <c r="U2406" s="12" t="s">
        <v>94</v>
      </c>
      <c r="V2406" s="12" t="s">
        <v>58</v>
      </c>
      <c r="W2406" s="12" t="s">
        <v>95</v>
      </c>
      <c r="X2406" s="12" t="b">
        <v>0</v>
      </c>
      <c r="Y2406" s="12" t="b">
        <v>0</v>
      </c>
      <c r="Z2406" s="12" t="e">
        <v>#N/A</v>
      </c>
      <c r="AA2406" s="12">
        <v>0.30059999999999998</v>
      </c>
      <c r="AB2406" s="12">
        <v>0</v>
      </c>
      <c r="AC2406" s="12" t="s">
        <v>989</v>
      </c>
      <c r="AD2406" s="12" t="s">
        <v>1340</v>
      </c>
      <c r="AE2406" s="12" t="s">
        <v>175</v>
      </c>
      <c r="AF2406" s="12" t="s">
        <v>996</v>
      </c>
      <c r="AG2406" s="12" t="s">
        <v>6</v>
      </c>
      <c r="AH2406" s="12" t="b">
        <v>0</v>
      </c>
      <c r="AI2406" s="12" t="s">
        <v>60</v>
      </c>
      <c r="AJ2406" s="12" t="s">
        <v>61</v>
      </c>
      <c r="AK2406" s="12" t="s">
        <v>147</v>
      </c>
      <c r="AL2406" s="12" t="s">
        <v>1054</v>
      </c>
      <c r="AM2406" s="12" t="s">
        <v>64</v>
      </c>
      <c r="AN2406" s="15" t="e">
        <v>#N/A</v>
      </c>
      <c r="AO2406" t="str">
        <f>RIGHT('CMO Input'!$T2406,(LEN('CMO Input'!$T2406)-FIND(" ",'CMO Input'!$T2406,1)))</f>
        <v>4-5”</v>
      </c>
      <c r="AP2406">
        <f>'CMO Input'!$O2406</f>
        <v>4</v>
      </c>
      <c r="AR2406" t="str">
        <f>Table2[[#This Row],[Policy / Non Policy]]</f>
        <v>Policy</v>
      </c>
      <c r="AS2406" t="str">
        <f>'CMO Input'!$U2406</f>
        <v>Tier 1</v>
      </c>
      <c r="AT2406" t="str">
        <f>'CMO Input'!$P2406</f>
        <v>SI</v>
      </c>
      <c r="AU2406" t="str" cm="1">
        <f t="array" ref="AU240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6" s="8" t="str">
        <f>TEXT('CMO Input'!$D2406,"MMM-YY")</f>
        <v>October</v>
      </c>
    </row>
    <row r="2407" spans="1:48" x14ac:dyDescent="0.25">
      <c r="A2407" s="16">
        <v>220001610925</v>
      </c>
      <c r="B2407" s="16" t="s">
        <v>180</v>
      </c>
      <c r="C2407" s="16" t="s">
        <v>989</v>
      </c>
      <c r="D2407" s="16" t="s">
        <v>177</v>
      </c>
      <c r="E2407" s="17">
        <v>31</v>
      </c>
      <c r="F2407" s="16" t="s">
        <v>46</v>
      </c>
      <c r="G2407" s="17" t="s">
        <v>1044</v>
      </c>
      <c r="H2407" s="16" t="s">
        <v>1199</v>
      </c>
      <c r="I2407" s="16" t="s">
        <v>1296</v>
      </c>
      <c r="J2407" s="16" t="s">
        <v>1385</v>
      </c>
      <c r="K2407" s="16">
        <v>220001610925</v>
      </c>
      <c r="L2407" s="16" t="s">
        <v>116</v>
      </c>
      <c r="M2407" s="16">
        <v>4</v>
      </c>
      <c r="N2407" s="16" t="s">
        <v>52</v>
      </c>
      <c r="O2407" s="16">
        <v>4</v>
      </c>
      <c r="P2407" s="16" t="s">
        <v>91</v>
      </c>
      <c r="Q2407" s="16">
        <v>140</v>
      </c>
      <c r="R2407" s="16" t="s">
        <v>54</v>
      </c>
      <c r="S2407" s="16" t="s">
        <v>117</v>
      </c>
      <c r="T2407" s="16" t="s">
        <v>118</v>
      </c>
      <c r="U2407" s="16" t="s">
        <v>94</v>
      </c>
      <c r="V2407" s="16" t="s">
        <v>58</v>
      </c>
      <c r="W2407" s="16" t="s">
        <v>95</v>
      </c>
      <c r="X2407" s="16" t="b">
        <v>0</v>
      </c>
      <c r="Y2407" s="16" t="b">
        <v>0</v>
      </c>
      <c r="Z2407" s="16" t="e">
        <v>#N/A</v>
      </c>
      <c r="AA2407" s="16">
        <v>0.56000000000000005</v>
      </c>
      <c r="AB2407" s="16">
        <v>0</v>
      </c>
      <c r="AC2407" s="16" t="s">
        <v>989</v>
      </c>
      <c r="AD2407" s="16" t="s">
        <v>1296</v>
      </c>
      <c r="AE2407" s="16" t="s">
        <v>1385</v>
      </c>
      <c r="AF2407" s="16" t="s">
        <v>1025</v>
      </c>
      <c r="AG2407" s="16" t="s">
        <v>6</v>
      </c>
      <c r="AH2407" s="16" t="b">
        <v>0</v>
      </c>
      <c r="AI2407" s="16" t="s">
        <v>60</v>
      </c>
      <c r="AJ2407" s="16" t="s">
        <v>166</v>
      </c>
      <c r="AK2407" s="16" t="s">
        <v>147</v>
      </c>
      <c r="AL2407" s="16" t="s">
        <v>167</v>
      </c>
      <c r="AM2407" s="16" t="s">
        <v>64</v>
      </c>
      <c r="AN2407" s="19" t="e">
        <v>#N/A</v>
      </c>
      <c r="AO2407" t="str">
        <f>RIGHT('CMO Input'!$T2407,(LEN('CMO Input'!$T2407)-FIND(" ",'CMO Input'!$T2407,1)))</f>
        <v>4-5”</v>
      </c>
      <c r="AP2407">
        <f>'CMO Input'!$O2407</f>
        <v>4</v>
      </c>
      <c r="AR2407" t="str">
        <f>Table2[[#This Row],[Policy / Non Policy]]</f>
        <v>Policy</v>
      </c>
      <c r="AS2407" t="str">
        <f>'CMO Input'!$U2407</f>
        <v>Tier 1</v>
      </c>
      <c r="AT2407" t="str">
        <f>'CMO Input'!$P2407</f>
        <v>DI</v>
      </c>
      <c r="AU2407" t="str" cm="1">
        <f t="array" ref="AU240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07" s="8" t="str">
        <f>TEXT('CMO Input'!$D2407,"MMM-YY")</f>
        <v>October</v>
      </c>
    </row>
    <row r="2408" spans="1:48" x14ac:dyDescent="0.25">
      <c r="A2408" s="12">
        <v>510944111</v>
      </c>
      <c r="B2408" s="12" t="s">
        <v>180</v>
      </c>
      <c r="C2408" s="12" t="s">
        <v>989</v>
      </c>
      <c r="D2408" s="12" t="s">
        <v>177</v>
      </c>
      <c r="E2408" s="13">
        <v>31</v>
      </c>
      <c r="F2408" s="12" t="s">
        <v>46</v>
      </c>
      <c r="G2408" s="13" t="s">
        <v>998</v>
      </c>
      <c r="H2408" s="12" t="s">
        <v>1194</v>
      </c>
      <c r="I2408" s="12" t="s">
        <v>1406</v>
      </c>
      <c r="J2408" s="12" t="s">
        <v>397</v>
      </c>
      <c r="K2408" s="12">
        <v>510944111</v>
      </c>
      <c r="L2408" s="12" t="s">
        <v>116</v>
      </c>
      <c r="M2408" s="12">
        <v>1.3</v>
      </c>
      <c r="N2408" s="12" t="s">
        <v>52</v>
      </c>
      <c r="O2408" s="12">
        <v>6</v>
      </c>
      <c r="P2408" s="12" t="s">
        <v>53</v>
      </c>
      <c r="Q2408" s="12">
        <v>73</v>
      </c>
      <c r="R2408" s="12" t="s">
        <v>54</v>
      </c>
      <c r="S2408" s="12" t="s">
        <v>134</v>
      </c>
      <c r="T2408" s="12" t="s">
        <v>135</v>
      </c>
      <c r="U2408" s="12" t="s">
        <v>94</v>
      </c>
      <c r="V2408" s="12" t="s">
        <v>58</v>
      </c>
      <c r="W2408" s="12" t="s">
        <v>95</v>
      </c>
      <c r="X2408" s="12" t="b">
        <v>0</v>
      </c>
      <c r="Y2408" s="12" t="b">
        <v>0</v>
      </c>
      <c r="Z2408" s="12" t="e">
        <v>#N/A</v>
      </c>
      <c r="AA2408" s="12">
        <v>9.4899999999999998E-2</v>
      </c>
      <c r="AB2408" s="12">
        <v>0</v>
      </c>
      <c r="AC2408" s="12" t="s">
        <v>989</v>
      </c>
      <c r="AD2408" s="12" t="s">
        <v>1406</v>
      </c>
      <c r="AE2408" s="12" t="s">
        <v>397</v>
      </c>
      <c r="AF2408" s="12" t="s">
        <v>1031</v>
      </c>
      <c r="AG2408" s="12" t="s">
        <v>6</v>
      </c>
      <c r="AH2408" s="12" t="b">
        <v>0</v>
      </c>
      <c r="AI2408" s="12" t="s">
        <v>60</v>
      </c>
      <c r="AJ2408" s="12" t="s">
        <v>170</v>
      </c>
      <c r="AK2408" s="12" t="s">
        <v>147</v>
      </c>
      <c r="AL2408" s="12" t="s">
        <v>1032</v>
      </c>
      <c r="AM2408" s="12" t="s">
        <v>64</v>
      </c>
      <c r="AN2408" s="15" t="e">
        <v>#N/A</v>
      </c>
      <c r="AO2408" t="str">
        <f>RIGHT('CMO Input'!$T2408,(LEN('CMO Input'!$T2408)-FIND(" ",'CMO Input'!$T2408,1)))</f>
        <v>6-7”</v>
      </c>
      <c r="AP2408">
        <f>'CMO Input'!$O2408</f>
        <v>6</v>
      </c>
      <c r="AR2408" t="str">
        <f>Table2[[#This Row],[Policy / Non Policy]]</f>
        <v>Policy</v>
      </c>
      <c r="AS2408" t="str">
        <f>'CMO Input'!$U2408</f>
        <v>Tier 1</v>
      </c>
      <c r="AT2408" t="str">
        <f>'CMO Input'!$P2408</f>
        <v>CI</v>
      </c>
      <c r="AU2408" t="str" cm="1">
        <f t="array" ref="AU240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08" s="8" t="str">
        <f>TEXT('CMO Input'!$D2408,"MMM-YY")</f>
        <v>October</v>
      </c>
    </row>
    <row r="2409" spans="1:48" x14ac:dyDescent="0.25">
      <c r="A2409" s="16">
        <v>510947601</v>
      </c>
      <c r="B2409" s="16" t="s">
        <v>180</v>
      </c>
      <c r="C2409" s="16" t="s">
        <v>989</v>
      </c>
      <c r="D2409" s="16" t="s">
        <v>177</v>
      </c>
      <c r="E2409" s="17">
        <v>31</v>
      </c>
      <c r="F2409" s="16" t="s">
        <v>46</v>
      </c>
      <c r="G2409" s="17" t="s">
        <v>1348</v>
      </c>
      <c r="H2409" s="16" t="s">
        <v>159</v>
      </c>
      <c r="I2409" s="16" t="s">
        <v>1408</v>
      </c>
      <c r="J2409" s="16" t="s">
        <v>1409</v>
      </c>
      <c r="K2409" s="16">
        <v>510947601</v>
      </c>
      <c r="L2409" s="16" t="s">
        <v>116</v>
      </c>
      <c r="M2409" s="16">
        <v>5.8</v>
      </c>
      <c r="N2409" s="16" t="s">
        <v>52</v>
      </c>
      <c r="O2409" s="16">
        <v>6</v>
      </c>
      <c r="P2409" s="16" t="s">
        <v>91</v>
      </c>
      <c r="Q2409" s="16">
        <v>140</v>
      </c>
      <c r="R2409" s="16" t="s">
        <v>54</v>
      </c>
      <c r="S2409" s="16" t="s">
        <v>134</v>
      </c>
      <c r="T2409" s="16" t="s">
        <v>135</v>
      </c>
      <c r="U2409" s="16" t="s">
        <v>94</v>
      </c>
      <c r="V2409" s="16" t="s">
        <v>58</v>
      </c>
      <c r="W2409" s="16" t="s">
        <v>95</v>
      </c>
      <c r="X2409" s="16" t="b">
        <v>0</v>
      </c>
      <c r="Y2409" s="16" t="b">
        <v>0</v>
      </c>
      <c r="Z2409" s="16" t="e">
        <v>#N/A</v>
      </c>
      <c r="AA2409" s="16">
        <v>0.81199999999999994</v>
      </c>
      <c r="AB2409" s="16">
        <v>0</v>
      </c>
      <c r="AC2409" s="16" t="s">
        <v>989</v>
      </c>
      <c r="AD2409" s="16" t="s">
        <v>1408</v>
      </c>
      <c r="AE2409" s="16" t="s">
        <v>1409</v>
      </c>
      <c r="AF2409" s="16" t="s">
        <v>1010</v>
      </c>
      <c r="AG2409" s="16" t="s">
        <v>6</v>
      </c>
      <c r="AH2409" s="16" t="b">
        <v>0</v>
      </c>
      <c r="AI2409" s="16" t="s">
        <v>60</v>
      </c>
      <c r="AJ2409" s="16" t="s">
        <v>827</v>
      </c>
      <c r="AK2409" s="16" t="s">
        <v>147</v>
      </c>
      <c r="AL2409" s="16" t="s">
        <v>1041</v>
      </c>
      <c r="AM2409" s="16" t="s">
        <v>64</v>
      </c>
      <c r="AN2409" s="19" t="e">
        <v>#N/A</v>
      </c>
      <c r="AO2409" t="str">
        <f>RIGHT('CMO Input'!$T2409,(LEN('CMO Input'!$T2409)-FIND(" ",'CMO Input'!$T2409,1)))</f>
        <v>6-7”</v>
      </c>
      <c r="AP2409">
        <f>'CMO Input'!$O2409</f>
        <v>6</v>
      </c>
      <c r="AR2409" t="str">
        <f>Table2[[#This Row],[Policy / Non Policy]]</f>
        <v>Policy</v>
      </c>
      <c r="AS2409" t="str">
        <f>'CMO Input'!$U2409</f>
        <v>Tier 1</v>
      </c>
      <c r="AT2409" t="str">
        <f>'CMO Input'!$P2409</f>
        <v>DI</v>
      </c>
      <c r="AU2409" t="str" cm="1">
        <f t="array" ref="AU240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409" s="8" t="str">
        <f>TEXT('CMO Input'!$D2409,"MMM-YY")</f>
        <v>October</v>
      </c>
    </row>
    <row r="2410" spans="1:48" x14ac:dyDescent="0.25">
      <c r="A2410" s="12">
        <v>510949856</v>
      </c>
      <c r="B2410" s="12" t="s">
        <v>180</v>
      </c>
      <c r="C2410" s="12" t="s">
        <v>989</v>
      </c>
      <c r="D2410" s="12" t="s">
        <v>177</v>
      </c>
      <c r="E2410" s="13">
        <v>31</v>
      </c>
      <c r="F2410" s="12" t="s">
        <v>46</v>
      </c>
      <c r="G2410" s="13" t="s">
        <v>1348</v>
      </c>
      <c r="H2410" s="12" t="s">
        <v>159</v>
      </c>
      <c r="I2410" s="12" t="s">
        <v>1349</v>
      </c>
      <c r="J2410" s="12" t="s">
        <v>1350</v>
      </c>
      <c r="K2410" s="12">
        <v>510949856</v>
      </c>
      <c r="L2410" s="12" t="s">
        <v>116</v>
      </c>
      <c r="M2410" s="12">
        <v>3</v>
      </c>
      <c r="N2410" s="12" t="s">
        <v>52</v>
      </c>
      <c r="O2410" s="12">
        <v>6</v>
      </c>
      <c r="P2410" s="12" t="s">
        <v>163</v>
      </c>
      <c r="Q2410" s="12">
        <v>200</v>
      </c>
      <c r="R2410" s="12" t="s">
        <v>54</v>
      </c>
      <c r="S2410" s="12" t="s">
        <v>134</v>
      </c>
      <c r="T2410" s="12" t="s">
        <v>135</v>
      </c>
      <c r="U2410" s="12" t="s">
        <v>94</v>
      </c>
      <c r="V2410" s="12" t="s">
        <v>58</v>
      </c>
      <c r="W2410" s="12" t="s">
        <v>95</v>
      </c>
      <c r="X2410" s="12" t="b">
        <v>0</v>
      </c>
      <c r="Y2410" s="12" t="b">
        <v>0</v>
      </c>
      <c r="Z2410" s="12" t="e">
        <v>#N/A</v>
      </c>
      <c r="AA2410" s="12">
        <v>0.6</v>
      </c>
      <c r="AB2410" s="12">
        <v>0</v>
      </c>
      <c r="AC2410" s="12" t="s">
        <v>989</v>
      </c>
      <c r="AD2410" s="12" t="s">
        <v>1349</v>
      </c>
      <c r="AE2410" s="12" t="s">
        <v>1350</v>
      </c>
      <c r="AF2410" s="12" t="s">
        <v>1010</v>
      </c>
      <c r="AG2410" s="12" t="s">
        <v>6</v>
      </c>
      <c r="AH2410" s="12" t="b">
        <v>0</v>
      </c>
      <c r="AI2410" s="12" t="s">
        <v>60</v>
      </c>
      <c r="AJ2410" s="12" t="s">
        <v>827</v>
      </c>
      <c r="AK2410" s="12" t="s">
        <v>147</v>
      </c>
      <c r="AL2410" s="12" t="s">
        <v>1011</v>
      </c>
      <c r="AM2410" s="12" t="s">
        <v>64</v>
      </c>
      <c r="AN2410" s="15" t="e">
        <v>#N/A</v>
      </c>
      <c r="AO2410" t="str">
        <f>RIGHT('CMO Input'!$T2410,(LEN('CMO Input'!$T2410)-FIND(" ",'CMO Input'!$T2410,1)))</f>
        <v>6-7”</v>
      </c>
      <c r="AP2410">
        <f>'CMO Input'!$O2410</f>
        <v>6</v>
      </c>
      <c r="AR2410" t="str">
        <f>Table2[[#This Row],[Policy / Non Policy]]</f>
        <v>Policy</v>
      </c>
      <c r="AS2410" t="str">
        <f>'CMO Input'!$U2410</f>
        <v>Tier 1</v>
      </c>
      <c r="AT2410" t="str">
        <f>'CMO Input'!$P2410</f>
        <v>SI</v>
      </c>
      <c r="AU2410" t="str" cm="1">
        <f t="array" ref="AU2410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10" s="8" t="str">
        <f>TEXT('CMO Input'!$D2410,"MMM-YY")</f>
        <v>October</v>
      </c>
    </row>
    <row r="2411" spans="1:48" x14ac:dyDescent="0.25">
      <c r="A2411" s="16">
        <v>510966796</v>
      </c>
      <c r="B2411" s="16" t="s">
        <v>180</v>
      </c>
      <c r="C2411" s="16" t="s">
        <v>989</v>
      </c>
      <c r="D2411" s="16" t="s">
        <v>177</v>
      </c>
      <c r="E2411" s="17">
        <v>31</v>
      </c>
      <c r="F2411" s="16" t="s">
        <v>46</v>
      </c>
      <c r="G2411" s="17" t="s">
        <v>998</v>
      </c>
      <c r="H2411" s="16" t="s">
        <v>1195</v>
      </c>
      <c r="I2411" s="16" t="s">
        <v>1410</v>
      </c>
      <c r="J2411" s="16" t="s">
        <v>1411</v>
      </c>
      <c r="K2411" s="16">
        <v>510966796</v>
      </c>
      <c r="L2411" s="16" t="s">
        <v>116</v>
      </c>
      <c r="M2411" s="16">
        <v>4.8</v>
      </c>
      <c r="N2411" s="16" t="s">
        <v>52</v>
      </c>
      <c r="O2411" s="16">
        <v>6</v>
      </c>
      <c r="P2411" s="16" t="s">
        <v>91</v>
      </c>
      <c r="Q2411" s="16">
        <v>100</v>
      </c>
      <c r="R2411" s="16" t="s">
        <v>54</v>
      </c>
      <c r="S2411" s="16" t="s">
        <v>134</v>
      </c>
      <c r="T2411" s="16" t="s">
        <v>135</v>
      </c>
      <c r="U2411" s="16" t="s">
        <v>94</v>
      </c>
      <c r="V2411" s="16" t="s">
        <v>58</v>
      </c>
      <c r="W2411" s="16" t="s">
        <v>95</v>
      </c>
      <c r="X2411" s="16" t="b">
        <v>0</v>
      </c>
      <c r="Y2411" s="16" t="b">
        <v>0</v>
      </c>
      <c r="Z2411" s="16" t="e">
        <v>#N/A</v>
      </c>
      <c r="AA2411" s="16">
        <v>0.48</v>
      </c>
      <c r="AB2411" s="16">
        <v>0</v>
      </c>
      <c r="AC2411" s="16" t="s">
        <v>989</v>
      </c>
      <c r="AD2411" s="16" t="s">
        <v>1410</v>
      </c>
      <c r="AE2411" s="16" t="s">
        <v>1411</v>
      </c>
      <c r="AF2411" s="16" t="s">
        <v>1025</v>
      </c>
      <c r="AG2411" s="16" t="s">
        <v>6</v>
      </c>
      <c r="AH2411" s="16" t="b">
        <v>0</v>
      </c>
      <c r="AI2411" s="16" t="s">
        <v>60</v>
      </c>
      <c r="AJ2411" s="16" t="s">
        <v>170</v>
      </c>
      <c r="AK2411" s="16" t="s">
        <v>147</v>
      </c>
      <c r="AL2411" s="16" t="s">
        <v>1026</v>
      </c>
      <c r="AM2411" s="16" t="s">
        <v>64</v>
      </c>
      <c r="AN2411" s="19" t="e">
        <v>#N/A</v>
      </c>
      <c r="AO2411" t="str">
        <f>RIGHT('CMO Input'!$T2411,(LEN('CMO Input'!$T2411)-FIND(" ",'CMO Input'!$T2411,1)))</f>
        <v>6-7”</v>
      </c>
      <c r="AP2411">
        <f>'CMO Input'!$O2411</f>
        <v>6</v>
      </c>
      <c r="AR2411" t="str">
        <f>Table2[[#This Row],[Policy / Non Policy]]</f>
        <v>Policy</v>
      </c>
      <c r="AS2411" t="str">
        <f>'CMO Input'!$U2411</f>
        <v>Tier 1</v>
      </c>
      <c r="AT2411" t="str">
        <f>'CMO Input'!$P2411</f>
        <v>DI</v>
      </c>
      <c r="AU2411" t="str" cm="1">
        <f t="array" ref="AU2411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CI/SIDI LP 6"-7"</v>
      </c>
      <c r="AV2411" s="8" t="str">
        <f>TEXT('CMO Input'!$D2411,"MMM-YY")</f>
        <v>October</v>
      </c>
    </row>
    <row r="2412" spans="1:48" x14ac:dyDescent="0.25">
      <c r="A2412" s="12">
        <v>510971265</v>
      </c>
      <c r="B2412" s="12" t="s">
        <v>180</v>
      </c>
      <c r="C2412" s="12" t="s">
        <v>989</v>
      </c>
      <c r="D2412" s="12" t="s">
        <v>177</v>
      </c>
      <c r="E2412" s="13">
        <v>31</v>
      </c>
      <c r="F2412" s="12" t="s">
        <v>46</v>
      </c>
      <c r="G2412" s="13" t="s">
        <v>1187</v>
      </c>
      <c r="H2412" s="12" t="s">
        <v>173</v>
      </c>
      <c r="I2412" s="12" t="s">
        <v>1340</v>
      </c>
      <c r="J2412" s="12" t="s">
        <v>175</v>
      </c>
      <c r="K2412" s="12">
        <v>510971265</v>
      </c>
      <c r="L2412" s="12" t="s">
        <v>116</v>
      </c>
      <c r="M2412" s="12">
        <v>0.6</v>
      </c>
      <c r="N2412" s="12" t="s">
        <v>52</v>
      </c>
      <c r="O2412" s="12">
        <v>6</v>
      </c>
      <c r="P2412" s="12" t="s">
        <v>163</v>
      </c>
      <c r="Q2412" s="12">
        <v>28</v>
      </c>
      <c r="R2412" s="12" t="s">
        <v>54</v>
      </c>
      <c r="S2412" s="12" t="s">
        <v>134</v>
      </c>
      <c r="T2412" s="12" t="s">
        <v>135</v>
      </c>
      <c r="U2412" s="12" t="s">
        <v>94</v>
      </c>
      <c r="V2412" s="12" t="s">
        <v>58</v>
      </c>
      <c r="W2412" s="12" t="s">
        <v>95</v>
      </c>
      <c r="X2412" s="12" t="b">
        <v>0</v>
      </c>
      <c r="Y2412" s="12" t="b">
        <v>0</v>
      </c>
      <c r="Z2412" s="12" t="e">
        <v>#N/A</v>
      </c>
      <c r="AA2412" s="12">
        <v>1.6799999999999999E-2</v>
      </c>
      <c r="AB2412" s="12">
        <v>0</v>
      </c>
      <c r="AC2412" s="12" t="s">
        <v>989</v>
      </c>
      <c r="AD2412" s="12" t="s">
        <v>1340</v>
      </c>
      <c r="AE2412" s="12" t="s">
        <v>175</v>
      </c>
      <c r="AF2412" s="12" t="s">
        <v>996</v>
      </c>
      <c r="AG2412" s="12" t="s">
        <v>6</v>
      </c>
      <c r="AH2412" s="12" t="b">
        <v>0</v>
      </c>
      <c r="AI2412" s="12" t="s">
        <v>60</v>
      </c>
      <c r="AJ2412" s="12" t="s">
        <v>61</v>
      </c>
      <c r="AK2412" s="12" t="s">
        <v>147</v>
      </c>
      <c r="AL2412" s="12" t="s">
        <v>1054</v>
      </c>
      <c r="AM2412" s="12" t="s">
        <v>64</v>
      </c>
      <c r="AN2412" s="15" t="e">
        <v>#N/A</v>
      </c>
      <c r="AO2412" t="str">
        <f>RIGHT('CMO Input'!$T2412,(LEN('CMO Input'!$T2412)-FIND(" ",'CMO Input'!$T2412,1)))</f>
        <v>6-7”</v>
      </c>
      <c r="AP2412">
        <f>'CMO Input'!$O2412</f>
        <v>6</v>
      </c>
      <c r="AR2412" t="str">
        <f>Table2[[#This Row],[Policy / Non Policy]]</f>
        <v>Policy</v>
      </c>
      <c r="AS2412" t="str">
        <f>'CMO Input'!$U2412</f>
        <v>Tier 1</v>
      </c>
      <c r="AT2412" t="str">
        <f>'CMO Input'!$P2412</f>
        <v>SI</v>
      </c>
      <c r="AU2412" t="str" cm="1">
        <f t="array" ref="AU2412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12" s="8" t="str">
        <f>TEXT('CMO Input'!$D2412,"MMM-YY")</f>
        <v>October</v>
      </c>
    </row>
    <row r="2413" spans="1:48" x14ac:dyDescent="0.25">
      <c r="A2413" s="16">
        <v>220001244906</v>
      </c>
      <c r="B2413" s="16" t="s">
        <v>180</v>
      </c>
      <c r="C2413" s="16" t="s">
        <v>989</v>
      </c>
      <c r="D2413" s="16" t="s">
        <v>177</v>
      </c>
      <c r="E2413" s="17">
        <v>31</v>
      </c>
      <c r="F2413" s="16" t="s">
        <v>46</v>
      </c>
      <c r="G2413" s="17" t="s">
        <v>1187</v>
      </c>
      <c r="H2413" s="16" t="s">
        <v>173</v>
      </c>
      <c r="I2413" s="16" t="s">
        <v>1112</v>
      </c>
      <c r="J2413" s="16" t="s">
        <v>1319</v>
      </c>
      <c r="K2413" s="16">
        <v>220001244906</v>
      </c>
      <c r="L2413" s="16" t="s">
        <v>116</v>
      </c>
      <c r="M2413" s="16">
        <v>2.1</v>
      </c>
      <c r="N2413" s="16" t="s">
        <v>52</v>
      </c>
      <c r="O2413" s="16">
        <v>6</v>
      </c>
      <c r="P2413" s="16" t="s">
        <v>163</v>
      </c>
      <c r="Q2413" s="16">
        <v>58</v>
      </c>
      <c r="R2413" s="16" t="s">
        <v>54</v>
      </c>
      <c r="S2413" s="16" t="s">
        <v>134</v>
      </c>
      <c r="T2413" s="16" t="s">
        <v>135</v>
      </c>
      <c r="U2413" s="16" t="s">
        <v>94</v>
      </c>
      <c r="V2413" s="16" t="s">
        <v>58</v>
      </c>
      <c r="W2413" s="16" t="s">
        <v>95</v>
      </c>
      <c r="X2413" s="16" t="b">
        <v>0</v>
      </c>
      <c r="Y2413" s="16" t="b">
        <v>0</v>
      </c>
      <c r="Z2413" s="16" t="e">
        <v>#N/A</v>
      </c>
      <c r="AA2413" s="16">
        <v>0.12180000000000002</v>
      </c>
      <c r="AB2413" s="16">
        <v>0</v>
      </c>
      <c r="AC2413" s="16" t="s">
        <v>989</v>
      </c>
      <c r="AD2413" s="16" t="s">
        <v>1112</v>
      </c>
      <c r="AE2413" s="16" t="s">
        <v>1319</v>
      </c>
      <c r="AF2413" s="16" t="s">
        <v>996</v>
      </c>
      <c r="AG2413" s="16" t="s">
        <v>6</v>
      </c>
      <c r="AH2413" s="16" t="b">
        <v>0</v>
      </c>
      <c r="AI2413" s="16" t="s">
        <v>60</v>
      </c>
      <c r="AJ2413" s="16" t="s">
        <v>61</v>
      </c>
      <c r="AK2413" s="16" t="s">
        <v>147</v>
      </c>
      <c r="AL2413" s="16" t="s">
        <v>153</v>
      </c>
      <c r="AM2413" s="16" t="s">
        <v>64</v>
      </c>
      <c r="AN2413" s="19" t="e">
        <v>#N/A</v>
      </c>
      <c r="AO2413" t="str">
        <f>RIGHT('CMO Input'!$T2413,(LEN('CMO Input'!$T2413)-FIND(" ",'CMO Input'!$T2413,1)))</f>
        <v>6-7”</v>
      </c>
      <c r="AP2413">
        <f>'CMO Input'!$O2413</f>
        <v>6</v>
      </c>
      <c r="AR2413" t="str">
        <f>Table2[[#This Row],[Policy / Non Policy]]</f>
        <v>Policy</v>
      </c>
      <c r="AS2413" t="str">
        <f>'CMO Input'!$U2413</f>
        <v>Tier 1</v>
      </c>
      <c r="AT2413" t="str">
        <f>'CMO Input'!$P2413</f>
        <v>SI</v>
      </c>
      <c r="AU2413" t="str" cm="1">
        <f t="array" ref="AU2413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13" s="8" t="str">
        <f>TEXT('CMO Input'!$D2413,"MMM-YY")</f>
        <v>October</v>
      </c>
    </row>
    <row r="2414" spans="1:48" x14ac:dyDescent="0.25">
      <c r="A2414" s="12">
        <v>220001624303</v>
      </c>
      <c r="B2414" s="12" t="s">
        <v>180</v>
      </c>
      <c r="C2414" s="12" t="s">
        <v>989</v>
      </c>
      <c r="D2414" s="12" t="s">
        <v>177</v>
      </c>
      <c r="E2414" s="13">
        <v>31</v>
      </c>
      <c r="F2414" s="12" t="s">
        <v>46</v>
      </c>
      <c r="G2414" s="13" t="s">
        <v>1044</v>
      </c>
      <c r="H2414" s="12" t="s">
        <v>1199</v>
      </c>
      <c r="I2414" s="12" t="s">
        <v>1381</v>
      </c>
      <c r="J2414" s="12" t="s">
        <v>1382</v>
      </c>
      <c r="K2414" s="12">
        <v>220001624303</v>
      </c>
      <c r="L2414" s="12" t="s">
        <v>116</v>
      </c>
      <c r="M2414" s="12">
        <v>4</v>
      </c>
      <c r="N2414" s="12" t="s">
        <v>52</v>
      </c>
      <c r="O2414" s="12">
        <v>6</v>
      </c>
      <c r="P2414" s="12" t="s">
        <v>53</v>
      </c>
      <c r="Q2414" s="12">
        <v>45</v>
      </c>
      <c r="R2414" s="12" t="s">
        <v>54</v>
      </c>
      <c r="S2414" s="12" t="s">
        <v>134</v>
      </c>
      <c r="T2414" s="12" t="s">
        <v>135</v>
      </c>
      <c r="U2414" s="12" t="s">
        <v>94</v>
      </c>
      <c r="V2414" s="12" t="s">
        <v>58</v>
      </c>
      <c r="W2414" s="12" t="s">
        <v>95</v>
      </c>
      <c r="X2414" s="12" t="b">
        <v>0</v>
      </c>
      <c r="Y2414" s="12" t="b">
        <v>0</v>
      </c>
      <c r="Z2414" s="12" t="e">
        <v>#N/A</v>
      </c>
      <c r="AA2414" s="12">
        <v>0.18</v>
      </c>
      <c r="AB2414" s="12">
        <v>0</v>
      </c>
      <c r="AC2414" s="12" t="s">
        <v>989</v>
      </c>
      <c r="AD2414" s="12" t="s">
        <v>1381</v>
      </c>
      <c r="AE2414" s="12" t="s">
        <v>1382</v>
      </c>
      <c r="AF2414" s="12" t="s">
        <v>1001</v>
      </c>
      <c r="AG2414" s="12" t="s">
        <v>6</v>
      </c>
      <c r="AH2414" s="12" t="b">
        <v>0</v>
      </c>
      <c r="AI2414" s="12" t="s">
        <v>60</v>
      </c>
      <c r="AJ2414" s="12" t="s">
        <v>1383</v>
      </c>
      <c r="AK2414" s="12" t="s">
        <v>147</v>
      </c>
      <c r="AL2414" s="12" t="s">
        <v>1384</v>
      </c>
      <c r="AM2414" s="12" t="s">
        <v>64</v>
      </c>
      <c r="AN2414" s="15" t="e">
        <v>#N/A</v>
      </c>
      <c r="AO2414" t="str">
        <f>RIGHT('CMO Input'!$T2414,(LEN('CMO Input'!$T2414)-FIND(" ",'CMO Input'!$T2414,1)))</f>
        <v>6-7”</v>
      </c>
      <c r="AP2414">
        <f>'CMO Input'!$O2414</f>
        <v>6</v>
      </c>
      <c r="AR2414" t="str">
        <f>Table2[[#This Row],[Policy / Non Policy]]</f>
        <v>Policy</v>
      </c>
      <c r="AS2414" t="str">
        <f>'CMO Input'!$U2414</f>
        <v>Tier 1</v>
      </c>
      <c r="AT2414" t="str">
        <f>'CMO Input'!$P2414</f>
        <v>CI</v>
      </c>
      <c r="AU2414" t="str" cm="1">
        <f t="array" ref="AU2414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14" s="8" t="str">
        <f>TEXT('CMO Input'!$D2414,"MMM-YY")</f>
        <v>October</v>
      </c>
    </row>
    <row r="2415" spans="1:48" x14ac:dyDescent="0.25">
      <c r="A2415" s="16">
        <v>510891870</v>
      </c>
      <c r="B2415" s="16" t="s">
        <v>180</v>
      </c>
      <c r="C2415" s="16" t="s">
        <v>989</v>
      </c>
      <c r="D2415" s="16" t="s">
        <v>177</v>
      </c>
      <c r="E2415" s="17">
        <v>31</v>
      </c>
      <c r="F2415" s="16" t="s">
        <v>46</v>
      </c>
      <c r="G2415" s="17" t="s">
        <v>998</v>
      </c>
      <c r="H2415" s="16" t="s">
        <v>1191</v>
      </c>
      <c r="I2415" s="16" t="s">
        <v>1333</v>
      </c>
      <c r="J2415" s="16" t="s">
        <v>1334</v>
      </c>
      <c r="K2415" s="16">
        <v>510891870</v>
      </c>
      <c r="L2415" s="16" t="s">
        <v>116</v>
      </c>
      <c r="M2415" s="16">
        <v>8</v>
      </c>
      <c r="N2415" s="16" t="s">
        <v>52</v>
      </c>
      <c r="O2415" s="16">
        <v>7</v>
      </c>
      <c r="P2415" s="16" t="s">
        <v>163</v>
      </c>
      <c r="Q2415" s="16">
        <v>100</v>
      </c>
      <c r="R2415" s="16" t="s">
        <v>54</v>
      </c>
      <c r="S2415" s="16" t="s">
        <v>467</v>
      </c>
      <c r="T2415" s="16" t="s">
        <v>135</v>
      </c>
      <c r="U2415" s="16" t="s">
        <v>94</v>
      </c>
      <c r="V2415" s="16" t="s">
        <v>58</v>
      </c>
      <c r="W2415" s="16" t="s">
        <v>95</v>
      </c>
      <c r="X2415" s="16" t="b">
        <v>0</v>
      </c>
      <c r="Y2415" s="16" t="b">
        <v>0</v>
      </c>
      <c r="Z2415" s="16" t="e">
        <v>#N/A</v>
      </c>
      <c r="AA2415" s="16">
        <v>0.8</v>
      </c>
      <c r="AB2415" s="16">
        <v>0</v>
      </c>
      <c r="AC2415" s="16" t="s">
        <v>989</v>
      </c>
      <c r="AD2415" s="16" t="s">
        <v>1333</v>
      </c>
      <c r="AE2415" s="16" t="s">
        <v>1334</v>
      </c>
      <c r="AF2415" s="16" t="s">
        <v>1025</v>
      </c>
      <c r="AG2415" s="16" t="s">
        <v>6</v>
      </c>
      <c r="AH2415" s="16" t="b">
        <v>0</v>
      </c>
      <c r="AI2415" s="16" t="s">
        <v>60</v>
      </c>
      <c r="AJ2415" s="16" t="s">
        <v>170</v>
      </c>
      <c r="AK2415" s="16" t="s">
        <v>263</v>
      </c>
      <c r="AL2415" s="16" t="s">
        <v>1036</v>
      </c>
      <c r="AM2415" s="16" t="s">
        <v>64</v>
      </c>
      <c r="AN2415" s="19" t="e">
        <v>#N/A</v>
      </c>
      <c r="AO2415" t="str">
        <f>RIGHT('CMO Input'!$T2415,(LEN('CMO Input'!$T2415)-FIND(" ",'CMO Input'!$T2415,1)))</f>
        <v>6-7”</v>
      </c>
      <c r="AP2415">
        <f>'CMO Input'!$O2415</f>
        <v>7</v>
      </c>
      <c r="AR2415" t="str">
        <f>Table2[[#This Row],[Policy / Non Policy]]</f>
        <v>Policy</v>
      </c>
      <c r="AS2415" t="str">
        <f>'CMO Input'!$U2415</f>
        <v>Tier 1</v>
      </c>
      <c r="AT2415" t="str">
        <f>'CMO Input'!$P2415</f>
        <v>SI</v>
      </c>
      <c r="AU2415" t="str" cm="1">
        <f t="array" ref="AU2415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6"-7"</v>
      </c>
      <c r="AV2415" s="8" t="str">
        <f>TEXT('CMO Input'!$D2415,"MMM-YY")</f>
        <v>October</v>
      </c>
    </row>
    <row r="2416" spans="1:48" x14ac:dyDescent="0.25">
      <c r="A2416" s="12">
        <v>510944404</v>
      </c>
      <c r="B2416" s="12" t="s">
        <v>180</v>
      </c>
      <c r="C2416" s="12" t="s">
        <v>989</v>
      </c>
      <c r="D2416" s="12" t="s">
        <v>177</v>
      </c>
      <c r="E2416" s="13">
        <v>31</v>
      </c>
      <c r="F2416" s="12" t="s">
        <v>46</v>
      </c>
      <c r="G2416" s="13" t="s">
        <v>998</v>
      </c>
      <c r="H2416" s="12" t="s">
        <v>1195</v>
      </c>
      <c r="I2416" s="12" t="s">
        <v>1210</v>
      </c>
      <c r="J2416" s="12" t="s">
        <v>1211</v>
      </c>
      <c r="K2416" s="12">
        <v>510944404</v>
      </c>
      <c r="L2416" s="12" t="s">
        <v>70</v>
      </c>
      <c r="M2416" s="12">
        <v>507.6</v>
      </c>
      <c r="N2416" s="12" t="s">
        <v>52</v>
      </c>
      <c r="O2416" s="12">
        <v>15</v>
      </c>
      <c r="P2416" s="12" t="s">
        <v>53</v>
      </c>
      <c r="Q2416" s="12">
        <v>230</v>
      </c>
      <c r="R2416" s="12" t="s">
        <v>54</v>
      </c>
      <c r="S2416" s="12" t="s">
        <v>1306</v>
      </c>
      <c r="T2416" s="12" t="s">
        <v>72</v>
      </c>
      <c r="U2416" s="12" t="s">
        <v>73</v>
      </c>
      <c r="V2416" s="12" t="s">
        <v>58</v>
      </c>
      <c r="W2416" s="12" t="s">
        <v>74</v>
      </c>
      <c r="X2416" s="12" t="b">
        <v>0</v>
      </c>
      <c r="Y2416" s="12" t="b">
        <v>0</v>
      </c>
      <c r="Z2416" s="12" t="e">
        <v>#N/A</v>
      </c>
      <c r="AA2416" s="12">
        <v>116.74800000000002</v>
      </c>
      <c r="AB2416" s="12">
        <v>0</v>
      </c>
      <c r="AC2416" s="12" t="s">
        <v>989</v>
      </c>
      <c r="AD2416" s="12" t="s">
        <v>1210</v>
      </c>
      <c r="AE2416" s="12" t="s">
        <v>1211</v>
      </c>
      <c r="AF2416" s="12" t="s">
        <v>1031</v>
      </c>
      <c r="AG2416" s="12" t="s">
        <v>6</v>
      </c>
      <c r="AH2416" s="12" t="b">
        <v>0</v>
      </c>
      <c r="AI2416" s="12" t="s">
        <v>39</v>
      </c>
      <c r="AJ2416" s="12" t="s">
        <v>170</v>
      </c>
      <c r="AK2416" s="12" t="s">
        <v>70</v>
      </c>
      <c r="AL2416" s="12" t="s">
        <v>1129</v>
      </c>
      <c r="AM2416" s="12" t="s">
        <v>64</v>
      </c>
      <c r="AN2416" s="15" t="e">
        <v>#N/A</v>
      </c>
      <c r="AO2416" t="str">
        <f>RIGHT('CMO Input'!$T2416,(LEN('CMO Input'!$T2416)-FIND(" ",'CMO Input'!$T2416,1)))</f>
        <v>&gt;12-17”</v>
      </c>
      <c r="AP2416">
        <f>'CMO Input'!$O2416</f>
        <v>15</v>
      </c>
      <c r="AR2416" t="str">
        <f>Table2[[#This Row],[Policy / Non Policy]]</f>
        <v>Policy</v>
      </c>
      <c r="AS2416" t="str">
        <f>'CMO Input'!$U2416</f>
        <v>Tier 2</v>
      </c>
      <c r="AT2416" t="str">
        <f>'CMO Input'!$P2416</f>
        <v>CI</v>
      </c>
      <c r="AU2416" t="str" cm="1">
        <f t="array" ref="AU2416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T2A</v>
      </c>
      <c r="AV2416" s="8" t="str">
        <f>TEXT('CMO Input'!$D2416,"MMM-YY")</f>
        <v>October</v>
      </c>
    </row>
    <row r="2417" spans="1:48" x14ac:dyDescent="0.25">
      <c r="A2417" s="16">
        <v>510967130</v>
      </c>
      <c r="B2417" s="16" t="s">
        <v>180</v>
      </c>
      <c r="C2417" s="16" t="s">
        <v>989</v>
      </c>
      <c r="D2417" s="16" t="s">
        <v>177</v>
      </c>
      <c r="E2417" s="17">
        <v>31</v>
      </c>
      <c r="F2417" s="16" t="s">
        <v>46</v>
      </c>
      <c r="G2417" s="17" t="s">
        <v>1348</v>
      </c>
      <c r="H2417" s="16" t="s">
        <v>1200</v>
      </c>
      <c r="I2417" s="16" t="s">
        <v>1361</v>
      </c>
      <c r="J2417" s="16" t="s">
        <v>1397</v>
      </c>
      <c r="K2417" s="16">
        <v>510967130</v>
      </c>
      <c r="L2417" s="16" t="s">
        <v>116</v>
      </c>
      <c r="M2417" s="16">
        <v>6.4</v>
      </c>
      <c r="N2417" s="16" t="s">
        <v>52</v>
      </c>
      <c r="O2417" s="16">
        <v>100</v>
      </c>
      <c r="P2417" s="16" t="s">
        <v>91</v>
      </c>
      <c r="Q2417" s="16">
        <v>66</v>
      </c>
      <c r="R2417" s="16" t="s">
        <v>220</v>
      </c>
      <c r="S2417" s="16" t="s">
        <v>221</v>
      </c>
      <c r="T2417" s="16" t="s">
        <v>118</v>
      </c>
      <c r="U2417" s="16" t="s">
        <v>94</v>
      </c>
      <c r="V2417" s="16" t="s">
        <v>58</v>
      </c>
      <c r="W2417" s="16" t="s">
        <v>95</v>
      </c>
      <c r="X2417" s="16" t="b">
        <v>0</v>
      </c>
      <c r="Y2417" s="16" t="b">
        <v>0</v>
      </c>
      <c r="Z2417" s="16" t="e">
        <v>#N/A</v>
      </c>
      <c r="AA2417" s="16">
        <v>0.4224</v>
      </c>
      <c r="AB2417" s="16">
        <v>0</v>
      </c>
      <c r="AC2417" s="16" t="s">
        <v>989</v>
      </c>
      <c r="AD2417" s="16" t="s">
        <v>1361</v>
      </c>
      <c r="AE2417" s="16" t="s">
        <v>1397</v>
      </c>
      <c r="AF2417" s="16" t="s">
        <v>1018</v>
      </c>
      <c r="AG2417" s="16" t="s">
        <v>6</v>
      </c>
      <c r="AH2417" s="16" t="b">
        <v>0</v>
      </c>
      <c r="AI2417" s="16" t="s">
        <v>60</v>
      </c>
      <c r="AJ2417" s="16" t="s">
        <v>827</v>
      </c>
      <c r="AK2417" s="16" t="s">
        <v>147</v>
      </c>
      <c r="AL2417" s="16" t="s">
        <v>1303</v>
      </c>
      <c r="AM2417" s="16" t="s">
        <v>64</v>
      </c>
      <c r="AN2417" s="19" t="e">
        <v>#N/A</v>
      </c>
      <c r="AO2417" t="str">
        <f>RIGHT('CMO Input'!$T2417,(LEN('CMO Input'!$T2417)-FIND(" ",'CMO Input'!$T2417,1)))</f>
        <v>4-5”</v>
      </c>
      <c r="AP2417">
        <f>'CMO Input'!$O2417</f>
        <v>100</v>
      </c>
      <c r="AR2417" t="str">
        <f>Table2[[#This Row],[Policy / Non Policy]]</f>
        <v>Policy</v>
      </c>
      <c r="AS2417" t="str">
        <f>'CMO Input'!$U2417</f>
        <v>Tier 1</v>
      </c>
      <c r="AT2417" t="str">
        <f>'CMO Input'!$P2417</f>
        <v>DI</v>
      </c>
      <c r="AU2417" t="str" cm="1">
        <f t="array" ref="AU2417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17" s="8" t="str">
        <f>TEXT('CMO Input'!$D2417,"MMM-YY")</f>
        <v>October</v>
      </c>
    </row>
    <row r="2418" spans="1:48" x14ac:dyDescent="0.25">
      <c r="A2418" s="12">
        <v>510967131</v>
      </c>
      <c r="B2418" s="12" t="s">
        <v>180</v>
      </c>
      <c r="C2418" s="12" t="s">
        <v>989</v>
      </c>
      <c r="D2418" s="12" t="s">
        <v>177</v>
      </c>
      <c r="E2418" s="13">
        <v>31</v>
      </c>
      <c r="F2418" s="12" t="s">
        <v>46</v>
      </c>
      <c r="G2418" s="13" t="s">
        <v>1348</v>
      </c>
      <c r="H2418" s="12" t="s">
        <v>1200</v>
      </c>
      <c r="I2418" s="12" t="s">
        <v>1361</v>
      </c>
      <c r="J2418" s="12" t="s">
        <v>1397</v>
      </c>
      <c r="K2418" s="12">
        <v>510967131</v>
      </c>
      <c r="L2418" s="12" t="s">
        <v>116</v>
      </c>
      <c r="M2418" s="12">
        <v>4.4000000000000004</v>
      </c>
      <c r="N2418" s="12" t="s">
        <v>52</v>
      </c>
      <c r="O2418" s="12">
        <v>100</v>
      </c>
      <c r="P2418" s="12" t="s">
        <v>91</v>
      </c>
      <c r="Q2418" s="12">
        <v>51</v>
      </c>
      <c r="R2418" s="12" t="s">
        <v>220</v>
      </c>
      <c r="S2418" s="12" t="s">
        <v>221</v>
      </c>
      <c r="T2418" s="12" t="s">
        <v>118</v>
      </c>
      <c r="U2418" s="12" t="s">
        <v>94</v>
      </c>
      <c r="V2418" s="12" t="s">
        <v>58</v>
      </c>
      <c r="W2418" s="12" t="s">
        <v>95</v>
      </c>
      <c r="X2418" s="12" t="b">
        <v>0</v>
      </c>
      <c r="Y2418" s="12" t="b">
        <v>0</v>
      </c>
      <c r="Z2418" s="12" t="e">
        <v>#N/A</v>
      </c>
      <c r="AA2418" s="12">
        <v>0.22440000000000002</v>
      </c>
      <c r="AB2418" s="12">
        <v>0</v>
      </c>
      <c r="AC2418" s="12" t="s">
        <v>989</v>
      </c>
      <c r="AD2418" s="12" t="s">
        <v>1361</v>
      </c>
      <c r="AE2418" s="12" t="s">
        <v>1397</v>
      </c>
      <c r="AF2418" s="12" t="s">
        <v>1018</v>
      </c>
      <c r="AG2418" s="12" t="s">
        <v>6</v>
      </c>
      <c r="AH2418" s="12" t="b">
        <v>0</v>
      </c>
      <c r="AI2418" s="12" t="s">
        <v>60</v>
      </c>
      <c r="AJ2418" s="12" t="s">
        <v>827</v>
      </c>
      <c r="AK2418" s="12" t="s">
        <v>147</v>
      </c>
      <c r="AL2418" s="12" t="s">
        <v>1303</v>
      </c>
      <c r="AM2418" s="12" t="s">
        <v>64</v>
      </c>
      <c r="AN2418" s="15" t="e">
        <v>#N/A</v>
      </c>
      <c r="AO2418" t="str">
        <f>RIGHT('CMO Input'!$T2418,(LEN('CMO Input'!$T2418)-FIND(" ",'CMO Input'!$T2418,1)))</f>
        <v>4-5”</v>
      </c>
      <c r="AP2418">
        <f>'CMO Input'!$O2418</f>
        <v>100</v>
      </c>
      <c r="AR2418" t="str">
        <f>Table2[[#This Row],[Policy / Non Policy]]</f>
        <v>Policy</v>
      </c>
      <c r="AS2418" t="str">
        <f>'CMO Input'!$U2418</f>
        <v>Tier 1</v>
      </c>
      <c r="AT2418" t="str">
        <f>'CMO Input'!$P2418</f>
        <v>DI</v>
      </c>
      <c r="AU2418" t="str" cm="1">
        <f t="array" ref="AU2418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18" s="8" t="str">
        <f>TEXT('CMO Input'!$D2418,"MMM-YY")</f>
        <v>October</v>
      </c>
    </row>
    <row r="2419" spans="1:48" x14ac:dyDescent="0.25">
      <c r="A2419" s="2">
        <v>510967132</v>
      </c>
      <c r="B2419" s="2" t="s">
        <v>180</v>
      </c>
      <c r="C2419" s="2" t="s">
        <v>989</v>
      </c>
      <c r="D2419" s="2" t="s">
        <v>177</v>
      </c>
      <c r="E2419" s="20">
        <v>31</v>
      </c>
      <c r="F2419" s="2" t="s">
        <v>46</v>
      </c>
      <c r="G2419" s="20" t="s">
        <v>1348</v>
      </c>
      <c r="H2419" s="2" t="s">
        <v>1200</v>
      </c>
      <c r="I2419" s="2" t="s">
        <v>1361</v>
      </c>
      <c r="J2419" s="2" t="s">
        <v>1397</v>
      </c>
      <c r="K2419" s="2">
        <v>510967132</v>
      </c>
      <c r="L2419" s="2" t="s">
        <v>116</v>
      </c>
      <c r="M2419" s="2">
        <v>4.5</v>
      </c>
      <c r="N2419" s="2" t="s">
        <v>52</v>
      </c>
      <c r="O2419" s="2">
        <v>100</v>
      </c>
      <c r="P2419" s="2" t="s">
        <v>91</v>
      </c>
      <c r="Q2419" s="2">
        <v>122</v>
      </c>
      <c r="R2419" s="2" t="s">
        <v>220</v>
      </c>
      <c r="S2419" s="2" t="s">
        <v>221</v>
      </c>
      <c r="T2419" s="2" t="s">
        <v>118</v>
      </c>
      <c r="U2419" s="2" t="s">
        <v>94</v>
      </c>
      <c r="V2419" s="2" t="s">
        <v>58</v>
      </c>
      <c r="W2419" s="2" t="s">
        <v>95</v>
      </c>
      <c r="X2419" s="2" t="b">
        <v>0</v>
      </c>
      <c r="Y2419" s="2" t="b">
        <v>0</v>
      </c>
      <c r="Z2419" s="2" t="e">
        <v>#N/A</v>
      </c>
      <c r="AA2419" s="2">
        <v>0.54899999999999993</v>
      </c>
      <c r="AB2419" s="2">
        <v>0</v>
      </c>
      <c r="AC2419" s="2" t="s">
        <v>989</v>
      </c>
      <c r="AD2419" s="2" t="s">
        <v>1361</v>
      </c>
      <c r="AE2419" s="2" t="s">
        <v>1397</v>
      </c>
      <c r="AF2419" s="2" t="s">
        <v>1018</v>
      </c>
      <c r="AG2419" s="2" t="s">
        <v>6</v>
      </c>
      <c r="AH2419" s="2" t="b">
        <v>0</v>
      </c>
      <c r="AI2419" s="2" t="s">
        <v>60</v>
      </c>
      <c r="AJ2419" s="2" t="s">
        <v>827</v>
      </c>
      <c r="AK2419" s="2" t="s">
        <v>147</v>
      </c>
      <c r="AL2419" s="2" t="s">
        <v>1303</v>
      </c>
      <c r="AM2419" s="2" t="s">
        <v>64</v>
      </c>
      <c r="AN2419" s="3" t="e">
        <v>#N/A</v>
      </c>
      <c r="AO2419" t="str">
        <f>RIGHT('CMO Input'!$T2419,(LEN('CMO Input'!$T2419)-FIND(" ",'CMO Input'!$T2419,1)))</f>
        <v>4-5”</v>
      </c>
      <c r="AP2419">
        <f>'CMO Input'!$O2419</f>
        <v>100</v>
      </c>
      <c r="AR2419" t="str">
        <f>Table2[[#This Row],[Policy / Non Policy]]</f>
        <v>Policy</v>
      </c>
      <c r="AS2419" t="str">
        <f>'CMO Input'!$U2419</f>
        <v>Tier 1</v>
      </c>
      <c r="AT2419" t="str">
        <f>'CMO Input'!$P2419</f>
        <v>DI</v>
      </c>
      <c r="AU2419" t="str" cm="1">
        <f t="array" ref="AU2419">_xlfn.IFS(Table2[[#This Row],[Tier4]]='Reference Table'!$E$44,'Reference Table'!$G$44,AND(Table2[[#This Row],[Tier4]]='Reference Table'!$E$42,Table2[[#This Row],[Policy]]='Reference Table'!$F$42),'Reference Table'!$G$42,AND(Table2[[#This Row],[Tier4]]='Reference Table'!$E$43,Table2[[#This Row],[Policy]]='Reference Table'!$F$43),'Reference Table'!$G$43,Table2[[#This Row],[Tier4]]="Tier 1",VLOOKUP(Table2[[#This Row],[Material5]]&amp;Table2[[#This Row],[Diameter2]]&amp;Table2[[#This Row],[Tier4]],CHOOSE({1,2},'Reference Table'!$C$2:$C$44&amp;'Reference Table'!$E$2:$E$44,'Reference Table'!$G$2:$G$44),2,FALSE))</f>
        <v>CI/SI/DI LP 4"-5"</v>
      </c>
      <c r="AV2419" s="8" t="str">
        <f>TEXT('CMO Input'!$D2419,"MMM-YY")</f>
        <v>October</v>
      </c>
    </row>
  </sheetData>
  <phoneticPr fontId="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17CE6-526B-4463-B9FB-BFA0F9ABDEB9}">
  <dimension ref="A1:G44"/>
  <sheetViews>
    <sheetView workbookViewId="0">
      <selection activeCell="D4" sqref="D4"/>
    </sheetView>
  </sheetViews>
  <sheetFormatPr defaultRowHeight="15" x14ac:dyDescent="0.25"/>
  <cols>
    <col min="5" max="5" width="7.5703125" customWidth="1"/>
    <col min="6" max="6" width="16.85546875" bestFit="1" customWidth="1"/>
    <col min="7" max="7" width="14" bestFit="1" customWidth="1"/>
  </cols>
  <sheetData>
    <row r="1" spans="1:7" x14ac:dyDescent="0.25">
      <c r="A1" s="23" t="s">
        <v>22</v>
      </c>
      <c r="B1" s="23" t="s">
        <v>5</v>
      </c>
      <c r="C1" s="23" t="s">
        <v>1481</v>
      </c>
      <c r="D1" s="23" t="s">
        <v>1482</v>
      </c>
      <c r="E1" s="23" t="s">
        <v>1474</v>
      </c>
      <c r="F1" s="23" t="s">
        <v>1480</v>
      </c>
      <c r="G1" s="23" t="s">
        <v>1475</v>
      </c>
    </row>
    <row r="2" spans="1:7" x14ac:dyDescent="0.25">
      <c r="A2" t="s">
        <v>53</v>
      </c>
      <c r="B2" t="s">
        <v>1485</v>
      </c>
      <c r="C2" t="str">
        <f>A2&amp;B2</f>
        <v>CI&lt;=3”</v>
      </c>
      <c r="D2" t="str">
        <f>A2&amp;E2</f>
        <v>CITier 1</v>
      </c>
      <c r="E2" t="s">
        <v>94</v>
      </c>
      <c r="G2" t="s">
        <v>1504</v>
      </c>
    </row>
    <row r="3" spans="1:7" x14ac:dyDescent="0.25">
      <c r="A3" t="s">
        <v>53</v>
      </c>
      <c r="B3" t="s">
        <v>1484</v>
      </c>
      <c r="C3" t="str">
        <f t="shared" ref="C3:C44" si="0">A3&amp;B3</f>
        <v>CI4-5ˮ</v>
      </c>
      <c r="D3" t="str">
        <f t="shared" ref="D3:D44" si="1">A3&amp;E3</f>
        <v>CITier 1</v>
      </c>
      <c r="E3" t="s">
        <v>94</v>
      </c>
      <c r="G3" t="s">
        <v>1505</v>
      </c>
    </row>
    <row r="4" spans="1:7" x14ac:dyDescent="0.25">
      <c r="A4" t="s">
        <v>53</v>
      </c>
      <c r="B4" t="s">
        <v>1423</v>
      </c>
      <c r="C4" t="str">
        <f t="shared" si="0"/>
        <v>CI6-7”</v>
      </c>
      <c r="D4" t="str">
        <f t="shared" si="1"/>
        <v>CITier 1</v>
      </c>
      <c r="E4" t="s">
        <v>94</v>
      </c>
      <c r="G4" t="s">
        <v>1506</v>
      </c>
    </row>
    <row r="5" spans="1:7" x14ac:dyDescent="0.25">
      <c r="A5" t="s">
        <v>53</v>
      </c>
      <c r="B5" t="s">
        <v>1426</v>
      </c>
      <c r="C5" t="str">
        <f t="shared" si="0"/>
        <v>CI8”</v>
      </c>
      <c r="D5" t="str">
        <f t="shared" si="1"/>
        <v>CITier 1</v>
      </c>
      <c r="E5" t="s">
        <v>94</v>
      </c>
      <c r="G5" t="s">
        <v>1507</v>
      </c>
    </row>
    <row r="6" spans="1:7" x14ac:dyDescent="0.25">
      <c r="A6" t="s">
        <v>53</v>
      </c>
      <c r="B6" t="s">
        <v>1426</v>
      </c>
      <c r="C6" t="str">
        <f t="shared" si="0"/>
        <v>CI8”</v>
      </c>
      <c r="D6" t="str">
        <f t="shared" si="1"/>
        <v>CITier 1</v>
      </c>
      <c r="E6" t="s">
        <v>94</v>
      </c>
      <c r="G6" t="s">
        <v>1508</v>
      </c>
    </row>
    <row r="7" spans="1:7" x14ac:dyDescent="0.25">
      <c r="A7" t="s">
        <v>53</v>
      </c>
      <c r="B7" t="s">
        <v>1483</v>
      </c>
      <c r="C7" t="str">
        <f t="shared" si="0"/>
        <v>CI&lt;=3”</v>
      </c>
      <c r="D7" t="str">
        <f t="shared" si="1"/>
        <v>CITier 1</v>
      </c>
      <c r="E7" t="s">
        <v>94</v>
      </c>
      <c r="G7" t="s">
        <v>1504</v>
      </c>
    </row>
    <row r="8" spans="1:7" x14ac:dyDescent="0.25">
      <c r="A8" t="s">
        <v>53</v>
      </c>
      <c r="B8" t="s">
        <v>1420</v>
      </c>
      <c r="C8" t="str">
        <f t="shared" si="0"/>
        <v>CI4-5”</v>
      </c>
      <c r="D8" t="str">
        <f t="shared" si="1"/>
        <v>CITier 1</v>
      </c>
      <c r="E8" t="s">
        <v>94</v>
      </c>
      <c r="G8" t="s">
        <v>1505</v>
      </c>
    </row>
    <row r="9" spans="1:7" x14ac:dyDescent="0.25">
      <c r="A9" t="s">
        <v>53</v>
      </c>
      <c r="B9" t="s">
        <v>1423</v>
      </c>
      <c r="C9" t="str">
        <f t="shared" si="0"/>
        <v>CI6-7”</v>
      </c>
      <c r="D9" t="str">
        <f t="shared" si="1"/>
        <v>CITier 1</v>
      </c>
      <c r="E9" t="s">
        <v>94</v>
      </c>
      <c r="G9" t="s">
        <v>1506</v>
      </c>
    </row>
    <row r="10" spans="1:7" x14ac:dyDescent="0.25">
      <c r="A10" t="s">
        <v>53</v>
      </c>
      <c r="B10" t="s">
        <v>1426</v>
      </c>
      <c r="C10" t="str">
        <f t="shared" si="0"/>
        <v>CI8”</v>
      </c>
      <c r="D10" t="str">
        <f t="shared" si="1"/>
        <v>CITier 1</v>
      </c>
      <c r="E10" t="s">
        <v>94</v>
      </c>
      <c r="G10" t="s">
        <v>1507</v>
      </c>
    </row>
    <row r="11" spans="1:7" x14ac:dyDescent="0.25">
      <c r="A11" t="s">
        <v>53</v>
      </c>
      <c r="B11" t="s">
        <v>1426</v>
      </c>
      <c r="C11" t="str">
        <f t="shared" si="0"/>
        <v>CI8”</v>
      </c>
      <c r="D11" t="str">
        <f t="shared" si="1"/>
        <v>CITier 1</v>
      </c>
      <c r="E11" t="s">
        <v>94</v>
      </c>
      <c r="G11" t="s">
        <v>1508</v>
      </c>
    </row>
    <row r="12" spans="1:7" x14ac:dyDescent="0.25">
      <c r="A12" t="s">
        <v>163</v>
      </c>
      <c r="B12" t="s">
        <v>1483</v>
      </c>
      <c r="C12" t="str">
        <f t="shared" si="0"/>
        <v>SI&lt;=3”</v>
      </c>
      <c r="D12" t="str">
        <f t="shared" si="1"/>
        <v>SITier 1</v>
      </c>
      <c r="E12" t="s">
        <v>94</v>
      </c>
      <c r="G12" t="s">
        <v>1504</v>
      </c>
    </row>
    <row r="13" spans="1:7" x14ac:dyDescent="0.25">
      <c r="A13" t="s">
        <v>163</v>
      </c>
      <c r="B13" t="s">
        <v>1420</v>
      </c>
      <c r="C13" t="str">
        <f t="shared" si="0"/>
        <v>SI4-5”</v>
      </c>
      <c r="D13" t="str">
        <f t="shared" si="1"/>
        <v>SITier 1</v>
      </c>
      <c r="E13" t="s">
        <v>94</v>
      </c>
      <c r="G13" t="s">
        <v>1505</v>
      </c>
    </row>
    <row r="14" spans="1:7" x14ac:dyDescent="0.25">
      <c r="A14" t="s">
        <v>163</v>
      </c>
      <c r="B14" t="s">
        <v>1423</v>
      </c>
      <c r="C14" t="str">
        <f t="shared" si="0"/>
        <v>SI6-7”</v>
      </c>
      <c r="D14" t="str">
        <f t="shared" si="1"/>
        <v>SITier 1</v>
      </c>
      <c r="E14" t="s">
        <v>94</v>
      </c>
      <c r="G14" t="s">
        <v>1506</v>
      </c>
    </row>
    <row r="15" spans="1:7" x14ac:dyDescent="0.25">
      <c r="A15" t="s">
        <v>163</v>
      </c>
      <c r="B15" t="s">
        <v>1426</v>
      </c>
      <c r="C15" t="str">
        <f t="shared" si="0"/>
        <v>SI8”</v>
      </c>
      <c r="D15" t="str">
        <f t="shared" si="1"/>
        <v>SITier 1</v>
      </c>
      <c r="E15" t="s">
        <v>94</v>
      </c>
      <c r="G15" t="s">
        <v>1507</v>
      </c>
    </row>
    <row r="16" spans="1:7" x14ac:dyDescent="0.25">
      <c r="A16" t="s">
        <v>163</v>
      </c>
      <c r="B16" t="s">
        <v>1426</v>
      </c>
      <c r="C16" t="str">
        <f t="shared" si="0"/>
        <v>SI8”</v>
      </c>
      <c r="D16" t="str">
        <f t="shared" si="1"/>
        <v>SITier 1</v>
      </c>
      <c r="E16" t="s">
        <v>94</v>
      </c>
      <c r="G16" t="s">
        <v>1508</v>
      </c>
    </row>
    <row r="17" spans="1:7" x14ac:dyDescent="0.25">
      <c r="A17" t="s">
        <v>163</v>
      </c>
      <c r="B17" t="s">
        <v>1483</v>
      </c>
      <c r="C17" t="str">
        <f t="shared" si="0"/>
        <v>SI&lt;=3”</v>
      </c>
      <c r="D17" t="str">
        <f t="shared" si="1"/>
        <v>SITier 1</v>
      </c>
      <c r="E17" t="s">
        <v>94</v>
      </c>
      <c r="G17" t="s">
        <v>1504</v>
      </c>
    </row>
    <row r="18" spans="1:7" x14ac:dyDescent="0.25">
      <c r="A18" t="s">
        <v>163</v>
      </c>
      <c r="B18" t="s">
        <v>1420</v>
      </c>
      <c r="C18" t="str">
        <f t="shared" si="0"/>
        <v>SI4-5”</v>
      </c>
      <c r="D18" t="str">
        <f t="shared" si="1"/>
        <v>SITier 1</v>
      </c>
      <c r="E18" t="s">
        <v>94</v>
      </c>
      <c r="G18" t="s">
        <v>1505</v>
      </c>
    </row>
    <row r="19" spans="1:7" x14ac:dyDescent="0.25">
      <c r="A19" t="s">
        <v>163</v>
      </c>
      <c r="B19" t="s">
        <v>1423</v>
      </c>
      <c r="C19" t="str">
        <f t="shared" si="0"/>
        <v>SI6-7”</v>
      </c>
      <c r="D19" t="str">
        <f t="shared" si="1"/>
        <v>SITier 1</v>
      </c>
      <c r="E19" t="s">
        <v>94</v>
      </c>
      <c r="G19" t="s">
        <v>1509</v>
      </c>
    </row>
    <row r="20" spans="1:7" x14ac:dyDescent="0.25">
      <c r="A20" t="s">
        <v>163</v>
      </c>
      <c r="B20" t="s">
        <v>1426</v>
      </c>
      <c r="C20" t="str">
        <f t="shared" si="0"/>
        <v>SI8”</v>
      </c>
      <c r="D20" t="str">
        <f t="shared" si="1"/>
        <v>SITier 1</v>
      </c>
      <c r="E20" t="s">
        <v>94</v>
      </c>
      <c r="G20" t="s">
        <v>1507</v>
      </c>
    </row>
    <row r="21" spans="1:7" x14ac:dyDescent="0.25">
      <c r="A21" t="s">
        <v>163</v>
      </c>
      <c r="B21" t="s">
        <v>1426</v>
      </c>
      <c r="C21" t="str">
        <f t="shared" si="0"/>
        <v>SI8”</v>
      </c>
      <c r="D21" t="str">
        <f t="shared" si="1"/>
        <v>SITier 1</v>
      </c>
      <c r="E21" t="s">
        <v>94</v>
      </c>
      <c r="G21" t="s">
        <v>1508</v>
      </c>
    </row>
    <row r="22" spans="1:7" x14ac:dyDescent="0.25">
      <c r="A22" t="s">
        <v>133</v>
      </c>
      <c r="B22" t="s">
        <v>1472</v>
      </c>
      <c r="C22" t="str">
        <f t="shared" si="0"/>
        <v>ST2”</v>
      </c>
      <c r="D22" t="str">
        <f t="shared" si="1"/>
        <v>STTier 1</v>
      </c>
      <c r="E22" t="s">
        <v>94</v>
      </c>
      <c r="G22" t="s">
        <v>1455</v>
      </c>
    </row>
    <row r="23" spans="1:7" x14ac:dyDescent="0.25">
      <c r="A23" t="s">
        <v>133</v>
      </c>
      <c r="B23" t="s">
        <v>1483</v>
      </c>
      <c r="C23" t="str">
        <f t="shared" si="0"/>
        <v>ST&lt;=3”</v>
      </c>
      <c r="D23" t="str">
        <f t="shared" si="1"/>
        <v>STTier 1</v>
      </c>
      <c r="E23" t="s">
        <v>94</v>
      </c>
      <c r="G23" t="s">
        <v>1437</v>
      </c>
    </row>
    <row r="24" spans="1:7" x14ac:dyDescent="0.25">
      <c r="A24" t="s">
        <v>133</v>
      </c>
      <c r="B24" t="s">
        <v>1420</v>
      </c>
      <c r="C24" t="str">
        <f t="shared" si="0"/>
        <v>ST4-5”</v>
      </c>
      <c r="D24" t="str">
        <f t="shared" si="1"/>
        <v>STTier 1</v>
      </c>
      <c r="E24" t="s">
        <v>94</v>
      </c>
      <c r="G24" t="s">
        <v>1439</v>
      </c>
    </row>
    <row r="25" spans="1:7" x14ac:dyDescent="0.25">
      <c r="A25" t="s">
        <v>133</v>
      </c>
      <c r="B25" t="s">
        <v>1423</v>
      </c>
      <c r="C25" t="str">
        <f t="shared" si="0"/>
        <v>ST6-7”</v>
      </c>
      <c r="D25" t="str">
        <f t="shared" si="1"/>
        <v>STTier 1</v>
      </c>
      <c r="E25" t="s">
        <v>94</v>
      </c>
      <c r="G25" t="s">
        <v>1441</v>
      </c>
    </row>
    <row r="26" spans="1:7" x14ac:dyDescent="0.25">
      <c r="A26" t="s">
        <v>133</v>
      </c>
      <c r="B26" t="s">
        <v>1426</v>
      </c>
      <c r="C26" t="str">
        <f t="shared" si="0"/>
        <v>ST8”</v>
      </c>
      <c r="D26" t="str">
        <f t="shared" si="1"/>
        <v>STTier 1</v>
      </c>
      <c r="E26" t="s">
        <v>94</v>
      </c>
      <c r="G26" t="s">
        <v>1443</v>
      </c>
    </row>
    <row r="27" spans="1:7" x14ac:dyDescent="0.25">
      <c r="A27" t="s">
        <v>133</v>
      </c>
      <c r="B27" t="s">
        <v>1426</v>
      </c>
      <c r="C27" t="str">
        <f t="shared" si="0"/>
        <v>ST8”</v>
      </c>
      <c r="D27" t="str">
        <f t="shared" si="1"/>
        <v>STTier 1</v>
      </c>
      <c r="E27" t="s">
        <v>94</v>
      </c>
      <c r="G27" t="s">
        <v>1444</v>
      </c>
    </row>
    <row r="28" spans="1:7" x14ac:dyDescent="0.25">
      <c r="A28" t="s">
        <v>133</v>
      </c>
      <c r="B28" t="s">
        <v>1472</v>
      </c>
      <c r="C28" t="str">
        <f t="shared" si="0"/>
        <v>ST2”</v>
      </c>
      <c r="D28" t="str">
        <f t="shared" si="1"/>
        <v>STTier 1</v>
      </c>
      <c r="E28" t="s">
        <v>94</v>
      </c>
      <c r="G28" t="s">
        <v>1455</v>
      </c>
    </row>
    <row r="29" spans="1:7" x14ac:dyDescent="0.25">
      <c r="A29" t="s">
        <v>133</v>
      </c>
      <c r="B29" t="s">
        <v>1483</v>
      </c>
      <c r="C29" t="str">
        <f t="shared" si="0"/>
        <v>ST&lt;=3”</v>
      </c>
      <c r="D29" t="str">
        <f t="shared" si="1"/>
        <v>STTier 1</v>
      </c>
      <c r="E29" t="s">
        <v>94</v>
      </c>
      <c r="G29" t="s">
        <v>1437</v>
      </c>
    </row>
    <row r="30" spans="1:7" x14ac:dyDescent="0.25">
      <c r="A30" t="s">
        <v>133</v>
      </c>
      <c r="B30" t="s">
        <v>1420</v>
      </c>
      <c r="C30" t="str">
        <f t="shared" si="0"/>
        <v>ST4-5”</v>
      </c>
      <c r="D30" t="str">
        <f t="shared" si="1"/>
        <v>STTier 1</v>
      </c>
      <c r="E30" t="s">
        <v>94</v>
      </c>
      <c r="G30" t="s">
        <v>1439</v>
      </c>
    </row>
    <row r="31" spans="1:7" x14ac:dyDescent="0.25">
      <c r="A31" t="s">
        <v>133</v>
      </c>
      <c r="B31" t="s">
        <v>1423</v>
      </c>
      <c r="C31" t="str">
        <f t="shared" si="0"/>
        <v>ST6-7”</v>
      </c>
      <c r="D31" t="str">
        <f t="shared" si="1"/>
        <v>STTier 1</v>
      </c>
      <c r="E31" t="s">
        <v>94</v>
      </c>
      <c r="G31" t="s">
        <v>1441</v>
      </c>
    </row>
    <row r="32" spans="1:7" x14ac:dyDescent="0.25">
      <c r="A32" t="s">
        <v>133</v>
      </c>
      <c r="B32" t="s">
        <v>1426</v>
      </c>
      <c r="C32" t="str">
        <f t="shared" si="0"/>
        <v>ST8”</v>
      </c>
      <c r="D32" t="str">
        <f t="shared" si="1"/>
        <v>STTier 1</v>
      </c>
      <c r="E32" t="s">
        <v>94</v>
      </c>
      <c r="G32" t="s">
        <v>1443</v>
      </c>
    </row>
    <row r="33" spans="1:7" x14ac:dyDescent="0.25">
      <c r="A33" t="s">
        <v>133</v>
      </c>
      <c r="B33" t="s">
        <v>1426</v>
      </c>
      <c r="C33" t="str">
        <f t="shared" si="0"/>
        <v>ST8”</v>
      </c>
      <c r="D33" t="str">
        <f t="shared" si="1"/>
        <v>STTier 1</v>
      </c>
      <c r="E33" t="s">
        <v>94</v>
      </c>
      <c r="G33" t="s">
        <v>1444</v>
      </c>
    </row>
    <row r="34" spans="1:7" x14ac:dyDescent="0.25">
      <c r="A34" t="s">
        <v>91</v>
      </c>
      <c r="B34" t="s">
        <v>1483</v>
      </c>
      <c r="C34" t="str">
        <f t="shared" si="0"/>
        <v>DI&lt;=3”</v>
      </c>
      <c r="D34" t="str">
        <f t="shared" si="1"/>
        <v>DITier 1</v>
      </c>
      <c r="E34" t="s">
        <v>94</v>
      </c>
      <c r="G34" t="s">
        <v>1504</v>
      </c>
    </row>
    <row r="35" spans="1:7" x14ac:dyDescent="0.25">
      <c r="A35" t="s">
        <v>91</v>
      </c>
      <c r="B35" t="s">
        <v>1420</v>
      </c>
      <c r="C35" t="str">
        <f t="shared" si="0"/>
        <v>DI4-5”</v>
      </c>
      <c r="D35" t="str">
        <f t="shared" si="1"/>
        <v>DITier 1</v>
      </c>
      <c r="E35" t="s">
        <v>94</v>
      </c>
      <c r="G35" t="s">
        <v>1505</v>
      </c>
    </row>
    <row r="36" spans="1:7" x14ac:dyDescent="0.25">
      <c r="A36" t="s">
        <v>91</v>
      </c>
      <c r="B36" t="s">
        <v>1423</v>
      </c>
      <c r="C36" t="str">
        <f t="shared" si="0"/>
        <v>DI6-7”</v>
      </c>
      <c r="D36" t="str">
        <f t="shared" si="1"/>
        <v>DITier 1</v>
      </c>
      <c r="E36" t="s">
        <v>94</v>
      </c>
      <c r="G36" t="s">
        <v>1509</v>
      </c>
    </row>
    <row r="37" spans="1:7" x14ac:dyDescent="0.25">
      <c r="A37" t="s">
        <v>91</v>
      </c>
      <c r="B37" t="s">
        <v>1426</v>
      </c>
      <c r="C37" t="str">
        <f t="shared" si="0"/>
        <v>DI8”</v>
      </c>
      <c r="D37" t="str">
        <f t="shared" si="1"/>
        <v>DITier 1</v>
      </c>
      <c r="E37" t="s">
        <v>94</v>
      </c>
      <c r="G37" t="s">
        <v>1507</v>
      </c>
    </row>
    <row r="38" spans="1:7" x14ac:dyDescent="0.25">
      <c r="A38" t="s">
        <v>91</v>
      </c>
      <c r="B38" t="s">
        <v>1483</v>
      </c>
      <c r="C38" t="str">
        <f t="shared" si="0"/>
        <v>DI&lt;=3”</v>
      </c>
      <c r="D38" t="str">
        <f t="shared" si="1"/>
        <v>DITier 1</v>
      </c>
      <c r="E38" t="s">
        <v>94</v>
      </c>
      <c r="G38" t="s">
        <v>1447</v>
      </c>
    </row>
    <row r="39" spans="1:7" x14ac:dyDescent="0.25">
      <c r="A39" t="s">
        <v>91</v>
      </c>
      <c r="B39" t="s">
        <v>1420</v>
      </c>
      <c r="C39" t="str">
        <f t="shared" si="0"/>
        <v>DI4-5”</v>
      </c>
      <c r="D39" t="str">
        <f t="shared" si="1"/>
        <v>DITier 1</v>
      </c>
      <c r="E39" t="s">
        <v>94</v>
      </c>
      <c r="G39" t="s">
        <v>1449</v>
      </c>
    </row>
    <row r="40" spans="1:7" x14ac:dyDescent="0.25">
      <c r="A40" t="s">
        <v>91</v>
      </c>
      <c r="B40" t="s">
        <v>1423</v>
      </c>
      <c r="C40" t="str">
        <f t="shared" si="0"/>
        <v>DI6-7”</v>
      </c>
      <c r="D40" t="str">
        <f t="shared" si="1"/>
        <v>DITier 1</v>
      </c>
      <c r="E40" t="s">
        <v>94</v>
      </c>
      <c r="G40" t="s">
        <v>1451</v>
      </c>
    </row>
    <row r="41" spans="1:7" x14ac:dyDescent="0.25">
      <c r="A41" t="s">
        <v>91</v>
      </c>
      <c r="B41" t="s">
        <v>1426</v>
      </c>
      <c r="C41" t="str">
        <f t="shared" si="0"/>
        <v>DI8”</v>
      </c>
      <c r="D41" t="str">
        <f t="shared" si="1"/>
        <v>DITier 1</v>
      </c>
      <c r="E41" t="s">
        <v>94</v>
      </c>
      <c r="G41" t="s">
        <v>1453</v>
      </c>
    </row>
    <row r="42" spans="1:7" x14ac:dyDescent="0.25">
      <c r="C42" t="str">
        <f t="shared" si="0"/>
        <v/>
      </c>
      <c r="D42" t="str">
        <f t="shared" si="1"/>
        <v>Tier 2</v>
      </c>
      <c r="E42" t="s">
        <v>73</v>
      </c>
      <c r="F42" t="s">
        <v>52</v>
      </c>
      <c r="G42" t="s">
        <v>1477</v>
      </c>
    </row>
    <row r="43" spans="1:7" x14ac:dyDescent="0.25">
      <c r="C43" t="str">
        <f t="shared" si="0"/>
        <v/>
      </c>
      <c r="D43" t="str">
        <f t="shared" si="1"/>
        <v>Tier 2</v>
      </c>
      <c r="E43" t="s">
        <v>73</v>
      </c>
      <c r="F43" t="s">
        <v>132</v>
      </c>
      <c r="G43" t="s">
        <v>1478</v>
      </c>
    </row>
    <row r="44" spans="1:7" x14ac:dyDescent="0.25">
      <c r="C44" t="str">
        <f t="shared" si="0"/>
        <v/>
      </c>
      <c r="D44" t="str">
        <f t="shared" si="1"/>
        <v>Tier 3</v>
      </c>
      <c r="E44" t="s">
        <v>57</v>
      </c>
      <c r="G44" t="s">
        <v>1479</v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5F07-B6FB-45C4-8F63-AAE9AD978DF5}">
  <dimension ref="A1:F24"/>
  <sheetViews>
    <sheetView workbookViewId="0">
      <selection activeCell="AO2" sqref="AO2"/>
    </sheetView>
  </sheetViews>
  <sheetFormatPr defaultRowHeight="15" x14ac:dyDescent="0.25"/>
  <cols>
    <col min="6" max="6" width="13.140625" bestFit="1" customWidth="1"/>
  </cols>
  <sheetData>
    <row r="1" spans="1:6" x14ac:dyDescent="0.25">
      <c r="A1" s="5" t="s">
        <v>22</v>
      </c>
      <c r="B1" s="5" t="s">
        <v>5</v>
      </c>
      <c r="C1" s="5" t="s">
        <v>1413</v>
      </c>
      <c r="D1" s="5" t="s">
        <v>1414</v>
      </c>
      <c r="E1" s="5" t="s">
        <v>4</v>
      </c>
      <c r="F1" s="5" t="s">
        <v>1415</v>
      </c>
    </row>
    <row r="2" spans="1:6" x14ac:dyDescent="0.25">
      <c r="A2" s="4" t="s">
        <v>53</v>
      </c>
      <c r="B2" s="4" t="s">
        <v>1416</v>
      </c>
      <c r="C2" s="4" t="s">
        <v>1417</v>
      </c>
      <c r="D2" s="4" t="s">
        <v>1418</v>
      </c>
      <c r="E2" s="4" t="s">
        <v>94</v>
      </c>
      <c r="F2" s="4" t="s">
        <v>1419</v>
      </c>
    </row>
    <row r="3" spans="1:6" x14ac:dyDescent="0.25">
      <c r="A3" s="4" t="s">
        <v>53</v>
      </c>
      <c r="B3" s="4" t="s">
        <v>1420</v>
      </c>
      <c r="C3" s="4" t="s">
        <v>1421</v>
      </c>
      <c r="D3" s="4" t="s">
        <v>1418</v>
      </c>
      <c r="E3" s="4" t="s">
        <v>94</v>
      </c>
      <c r="F3" s="4" t="s">
        <v>1422</v>
      </c>
    </row>
    <row r="4" spans="1:6" x14ac:dyDescent="0.25">
      <c r="A4" s="4" t="s">
        <v>53</v>
      </c>
      <c r="B4" s="4" t="s">
        <v>1423</v>
      </c>
      <c r="C4" s="4" t="s">
        <v>1424</v>
      </c>
      <c r="D4" s="4" t="s">
        <v>1418</v>
      </c>
      <c r="E4" s="4" t="s">
        <v>94</v>
      </c>
      <c r="F4" s="4" t="s">
        <v>1425</v>
      </c>
    </row>
    <row r="5" spans="1:6" x14ac:dyDescent="0.25">
      <c r="A5" s="4" t="s">
        <v>53</v>
      </c>
      <c r="B5" s="4" t="s">
        <v>1426</v>
      </c>
      <c r="C5" s="4" t="s">
        <v>1427</v>
      </c>
      <c r="D5" s="4" t="s">
        <v>1418</v>
      </c>
      <c r="E5" s="4" t="s">
        <v>94</v>
      </c>
      <c r="F5" s="4" t="s">
        <v>1428</v>
      </c>
    </row>
    <row r="6" spans="1:6" x14ac:dyDescent="0.25">
      <c r="A6" s="4" t="s">
        <v>53</v>
      </c>
      <c r="B6" s="4" t="s">
        <v>1426</v>
      </c>
      <c r="C6" s="4" t="s">
        <v>1427</v>
      </c>
      <c r="D6" s="4" t="s">
        <v>1418</v>
      </c>
      <c r="E6" s="4" t="s">
        <v>94</v>
      </c>
      <c r="F6" s="4" t="s">
        <v>1429</v>
      </c>
    </row>
    <row r="7" spans="1:6" x14ac:dyDescent="0.25">
      <c r="A7" s="4" t="s">
        <v>163</v>
      </c>
      <c r="B7" s="4" t="s">
        <v>1416</v>
      </c>
      <c r="C7" s="4" t="s">
        <v>1430</v>
      </c>
      <c r="D7" s="4" t="s">
        <v>1431</v>
      </c>
      <c r="E7" s="4" t="s">
        <v>94</v>
      </c>
      <c r="F7" s="4" t="s">
        <v>1419</v>
      </c>
    </row>
    <row r="8" spans="1:6" x14ac:dyDescent="0.25">
      <c r="A8" s="4" t="s">
        <v>163</v>
      </c>
      <c r="B8" s="4" t="s">
        <v>1420</v>
      </c>
      <c r="C8" s="4" t="s">
        <v>1432</v>
      </c>
      <c r="D8" s="4" t="s">
        <v>1431</v>
      </c>
      <c r="E8" s="4" t="s">
        <v>94</v>
      </c>
      <c r="F8" s="4" t="s">
        <v>1422</v>
      </c>
    </row>
    <row r="9" spans="1:6" x14ac:dyDescent="0.25">
      <c r="A9" s="4" t="s">
        <v>163</v>
      </c>
      <c r="B9" s="4" t="s">
        <v>1423</v>
      </c>
      <c r="C9" s="4" t="s">
        <v>1433</v>
      </c>
      <c r="D9" s="4" t="s">
        <v>1431</v>
      </c>
      <c r="E9" s="4" t="s">
        <v>94</v>
      </c>
      <c r="F9" s="4" t="s">
        <v>1425</v>
      </c>
    </row>
    <row r="10" spans="1:6" x14ac:dyDescent="0.25">
      <c r="A10" s="4" t="s">
        <v>163</v>
      </c>
      <c r="B10" s="4" t="s">
        <v>1426</v>
      </c>
      <c r="C10" s="4" t="s">
        <v>1434</v>
      </c>
      <c r="D10" s="4" t="s">
        <v>1431</v>
      </c>
      <c r="E10" s="4" t="s">
        <v>94</v>
      </c>
      <c r="F10" s="4" t="s">
        <v>1428</v>
      </c>
    </row>
    <row r="11" spans="1:6" x14ac:dyDescent="0.25">
      <c r="A11" s="4" t="s">
        <v>163</v>
      </c>
      <c r="B11" s="4" t="s">
        <v>1426</v>
      </c>
      <c r="C11" s="4" t="s">
        <v>1434</v>
      </c>
      <c r="D11" s="4" t="s">
        <v>1431</v>
      </c>
      <c r="E11" s="4" t="s">
        <v>94</v>
      </c>
      <c r="F11" s="4" t="s">
        <v>1429</v>
      </c>
    </row>
    <row r="12" spans="1:6" x14ac:dyDescent="0.25">
      <c r="A12" s="4" t="s">
        <v>133</v>
      </c>
      <c r="B12" s="4" t="s">
        <v>1416</v>
      </c>
      <c r="C12" s="4" t="s">
        <v>1435</v>
      </c>
      <c r="D12" s="4" t="s">
        <v>1436</v>
      </c>
      <c r="E12" s="4" t="s">
        <v>94</v>
      </c>
      <c r="F12" s="4" t="s">
        <v>1437</v>
      </c>
    </row>
    <row r="13" spans="1:6" x14ac:dyDescent="0.25">
      <c r="A13" s="4" t="s">
        <v>133</v>
      </c>
      <c r="B13" s="4" t="s">
        <v>1420</v>
      </c>
      <c r="C13" s="4" t="s">
        <v>1438</v>
      </c>
      <c r="D13" s="4" t="s">
        <v>1436</v>
      </c>
      <c r="E13" s="4" t="s">
        <v>94</v>
      </c>
      <c r="F13" s="4" t="s">
        <v>1439</v>
      </c>
    </row>
    <row r="14" spans="1:6" x14ac:dyDescent="0.25">
      <c r="A14" s="4" t="s">
        <v>133</v>
      </c>
      <c r="B14" s="4" t="s">
        <v>1423</v>
      </c>
      <c r="C14" s="4" t="s">
        <v>1440</v>
      </c>
      <c r="D14" s="4" t="s">
        <v>1436</v>
      </c>
      <c r="E14" s="4" t="s">
        <v>94</v>
      </c>
      <c r="F14" s="4" t="s">
        <v>1441</v>
      </c>
    </row>
    <row r="15" spans="1:6" x14ac:dyDescent="0.25">
      <c r="A15" s="4" t="s">
        <v>133</v>
      </c>
      <c r="B15" s="4" t="s">
        <v>1426</v>
      </c>
      <c r="C15" s="4" t="s">
        <v>1442</v>
      </c>
      <c r="D15" s="4" t="s">
        <v>1436</v>
      </c>
      <c r="E15" s="4" t="s">
        <v>94</v>
      </c>
      <c r="F15" s="4" t="s">
        <v>1443</v>
      </c>
    </row>
    <row r="16" spans="1:6" x14ac:dyDescent="0.25">
      <c r="A16" s="4" t="s">
        <v>133</v>
      </c>
      <c r="B16" s="4" t="s">
        <v>1426</v>
      </c>
      <c r="C16" s="4" t="s">
        <v>1442</v>
      </c>
      <c r="D16" s="4" t="s">
        <v>1436</v>
      </c>
      <c r="E16" s="4" t="s">
        <v>94</v>
      </c>
      <c r="F16" s="4" t="s">
        <v>1444</v>
      </c>
    </row>
    <row r="17" spans="1:6" x14ac:dyDescent="0.25">
      <c r="A17" s="4" t="s">
        <v>91</v>
      </c>
      <c r="B17" s="4" t="s">
        <v>1416</v>
      </c>
      <c r="C17" s="4" t="s">
        <v>1445</v>
      </c>
      <c r="D17" s="4" t="s">
        <v>1446</v>
      </c>
      <c r="E17" s="4" t="s">
        <v>94</v>
      </c>
      <c r="F17" s="4" t="s">
        <v>1447</v>
      </c>
    </row>
    <row r="18" spans="1:6" x14ac:dyDescent="0.25">
      <c r="A18" s="4" t="s">
        <v>91</v>
      </c>
      <c r="B18" s="4" t="s">
        <v>1420</v>
      </c>
      <c r="C18" s="4" t="s">
        <v>1448</v>
      </c>
      <c r="D18" s="4" t="s">
        <v>1446</v>
      </c>
      <c r="E18" s="4" t="s">
        <v>94</v>
      </c>
      <c r="F18" s="4" t="s">
        <v>1449</v>
      </c>
    </row>
    <row r="19" spans="1:6" x14ac:dyDescent="0.25">
      <c r="A19" s="4" t="s">
        <v>91</v>
      </c>
      <c r="B19" s="4" t="s">
        <v>1423</v>
      </c>
      <c r="C19" s="4" t="s">
        <v>1450</v>
      </c>
      <c r="D19" s="4" t="s">
        <v>1446</v>
      </c>
      <c r="E19" s="4" t="s">
        <v>94</v>
      </c>
      <c r="F19" s="4" t="s">
        <v>1451</v>
      </c>
    </row>
    <row r="20" spans="1:6" x14ac:dyDescent="0.25">
      <c r="A20" s="4" t="s">
        <v>91</v>
      </c>
      <c r="B20" s="4" t="s">
        <v>1426</v>
      </c>
      <c r="C20" s="4" t="s">
        <v>1452</v>
      </c>
      <c r="D20" s="4" t="s">
        <v>1446</v>
      </c>
      <c r="E20" s="4" t="s">
        <v>94</v>
      </c>
      <c r="F20" s="4" t="s">
        <v>1453</v>
      </c>
    </row>
    <row r="21" spans="1:6" x14ac:dyDescent="0.25">
      <c r="A21" s="4" t="s">
        <v>133</v>
      </c>
      <c r="B21" s="4" t="s">
        <v>1472</v>
      </c>
      <c r="C21" s="4" t="s">
        <v>1473</v>
      </c>
      <c r="D21" s="4" t="s">
        <v>1436</v>
      </c>
      <c r="E21" s="4" t="s">
        <v>94</v>
      </c>
      <c r="F21" s="4" t="s">
        <v>1455</v>
      </c>
    </row>
    <row r="22" spans="1:6" x14ac:dyDescent="0.25">
      <c r="A22" s="4"/>
      <c r="B22" s="4"/>
      <c r="C22" s="4"/>
      <c r="D22" s="4" t="s">
        <v>73</v>
      </c>
      <c r="E22" s="4" t="s">
        <v>73</v>
      </c>
      <c r="F22" s="4" t="s">
        <v>1454</v>
      </c>
    </row>
    <row r="23" spans="1:6" x14ac:dyDescent="0.25">
      <c r="A23" s="4"/>
      <c r="B23" s="4"/>
      <c r="C23" s="4" t="s">
        <v>60</v>
      </c>
      <c r="D23" s="4" t="s">
        <v>57</v>
      </c>
      <c r="E23" s="4" t="s">
        <v>57</v>
      </c>
      <c r="F23" s="4" t="s">
        <v>1454</v>
      </c>
    </row>
    <row r="24" spans="1:6" x14ac:dyDescent="0.25">
      <c r="A24" s="4"/>
      <c r="B24" s="4"/>
      <c r="C24" s="4" t="s">
        <v>60</v>
      </c>
      <c r="D24" s="4" t="s">
        <v>60</v>
      </c>
      <c r="E24" s="4"/>
      <c r="F24" s="4" t="s">
        <v>1456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818C-0857-4431-90C3-FA7022CE6290}">
  <dimension ref="A1:AB11764"/>
  <sheetViews>
    <sheetView tabSelected="1" workbookViewId="0">
      <selection activeCell="F6" sqref="F6"/>
    </sheetView>
  </sheetViews>
  <sheetFormatPr defaultRowHeight="15" x14ac:dyDescent="0.25"/>
  <cols>
    <col min="1" max="1" width="8.7109375" style="35"/>
    <col min="2" max="2" width="10.42578125" style="35" bestFit="1" customWidth="1"/>
    <col min="3" max="3" width="11.7109375" style="35" bestFit="1" customWidth="1"/>
    <col min="4" max="4" width="12.5703125" style="35" bestFit="1" customWidth="1"/>
    <col min="5" max="5" width="9.28515625" style="35" customWidth="1"/>
    <col min="6" max="6" width="14.7109375" bestFit="1" customWidth="1"/>
    <col min="7" max="7" width="14.42578125" bestFit="1" customWidth="1"/>
    <col min="8" max="8" width="11.85546875" bestFit="1" customWidth="1"/>
    <col min="9" max="9" width="9.42578125" bestFit="1" customWidth="1"/>
    <col min="12" max="12" width="10.5703125" customWidth="1"/>
    <col min="13" max="13" width="13.42578125" customWidth="1"/>
    <col min="14" max="14" width="8.140625" customWidth="1"/>
    <col min="16" max="16" width="9.5703125" bestFit="1" customWidth="1"/>
    <col min="19" max="19" width="14.28515625" customWidth="1"/>
    <col min="20" max="20" width="11.28515625" customWidth="1"/>
  </cols>
  <sheetData>
    <row r="1" spans="1:28" x14ac:dyDescent="0.25">
      <c r="F1" s="36"/>
      <c r="G1" s="36"/>
      <c r="H1" s="36"/>
      <c r="I1" s="36"/>
    </row>
    <row r="2" spans="1:28" ht="15.75" thickBot="1" x14ac:dyDescent="0.3">
      <c r="A2" s="1"/>
      <c r="B2" s="1"/>
      <c r="C2" s="1"/>
      <c r="D2" s="1"/>
      <c r="E2" s="1"/>
      <c r="F2" s="36" t="s">
        <v>1504</v>
      </c>
      <c r="G2" s="36" t="s">
        <v>1510</v>
      </c>
      <c r="H2" s="36" t="s">
        <v>1425</v>
      </c>
      <c r="I2" s="36" t="s">
        <v>1428</v>
      </c>
      <c r="J2" s="36" t="s">
        <v>1477</v>
      </c>
      <c r="K2" s="36" t="s">
        <v>1478</v>
      </c>
      <c r="L2" s="36" t="s">
        <v>1479</v>
      </c>
      <c r="M2" s="36"/>
      <c r="N2" s="36"/>
    </row>
    <row r="3" spans="1:28" x14ac:dyDescent="0.25">
      <c r="A3" s="1"/>
      <c r="B3" s="1"/>
      <c r="C3" s="1"/>
      <c r="D3" s="1"/>
      <c r="E3" s="1"/>
      <c r="F3" s="51" t="s">
        <v>94</v>
      </c>
      <c r="G3" s="52"/>
      <c r="H3" s="52"/>
      <c r="I3" s="53"/>
      <c r="J3" s="51" t="s">
        <v>73</v>
      </c>
      <c r="K3" s="53"/>
      <c r="L3" s="34" t="s">
        <v>57</v>
      </c>
      <c r="M3" s="34" t="s">
        <v>1498</v>
      </c>
      <c r="N3" s="46"/>
      <c r="O3" s="51" t="s">
        <v>136</v>
      </c>
      <c r="P3" s="52"/>
      <c r="Q3" s="52"/>
      <c r="R3" s="53"/>
      <c r="S3" s="54" t="s">
        <v>1503</v>
      </c>
      <c r="T3" s="55"/>
      <c r="U3" s="54" t="s">
        <v>1502</v>
      </c>
      <c r="V3" s="55"/>
      <c r="W3" s="54" t="s">
        <v>22</v>
      </c>
      <c r="X3" s="57"/>
      <c r="Y3" s="57"/>
      <c r="Z3" s="55"/>
      <c r="AA3" s="54" t="s">
        <v>42</v>
      </c>
      <c r="AB3" s="55"/>
    </row>
    <row r="4" spans="1:28" ht="15.75" thickBot="1" x14ac:dyDescent="0.3">
      <c r="A4" s="33" t="s">
        <v>1486</v>
      </c>
      <c r="B4" s="33" t="s">
        <v>1</v>
      </c>
      <c r="C4" s="33" t="s">
        <v>2</v>
      </c>
      <c r="D4" s="33" t="s">
        <v>3</v>
      </c>
      <c r="E4" s="32" t="s">
        <v>1501</v>
      </c>
      <c r="F4" s="29" t="s">
        <v>1497</v>
      </c>
      <c r="G4" s="31" t="s">
        <v>1496</v>
      </c>
      <c r="H4" s="31" t="s">
        <v>1495</v>
      </c>
      <c r="I4" s="28" t="s">
        <v>1494</v>
      </c>
      <c r="J4" s="29" t="s">
        <v>1500</v>
      </c>
      <c r="K4" s="28" t="s">
        <v>1499</v>
      </c>
      <c r="L4" s="30" t="s">
        <v>57</v>
      </c>
      <c r="M4" s="30" t="s">
        <v>1498</v>
      </c>
      <c r="N4" s="56" t="s">
        <v>3429</v>
      </c>
      <c r="O4" s="29" t="s">
        <v>1497</v>
      </c>
      <c r="P4" s="31" t="s">
        <v>1496</v>
      </c>
      <c r="Q4" s="31" t="s">
        <v>1495</v>
      </c>
      <c r="R4" s="28" t="s">
        <v>1494</v>
      </c>
      <c r="S4" s="29" t="s">
        <v>1493</v>
      </c>
      <c r="T4" s="28" t="s">
        <v>1492</v>
      </c>
      <c r="U4" s="29" t="s">
        <v>1491</v>
      </c>
      <c r="V4" s="28" t="s">
        <v>1490</v>
      </c>
      <c r="W4" s="29" t="s">
        <v>53</v>
      </c>
      <c r="X4" s="28" t="s">
        <v>163</v>
      </c>
      <c r="Y4" s="29" t="s">
        <v>91</v>
      </c>
      <c r="Z4" s="28" t="s">
        <v>133</v>
      </c>
      <c r="AA4" s="29" t="s">
        <v>64</v>
      </c>
      <c r="AB4" s="28" t="s">
        <v>384</v>
      </c>
    </row>
    <row r="5" spans="1:28" x14ac:dyDescent="0.25">
      <c r="A5" s="26">
        <v>1</v>
      </c>
      <c r="B5" s="27">
        <v>44287</v>
      </c>
      <c r="C5" s="26" t="s">
        <v>780</v>
      </c>
      <c r="D5" s="26" t="s">
        <v>10</v>
      </c>
      <c r="E5" s="26" t="s">
        <v>1489</v>
      </c>
    </row>
    <row r="6" spans="1:28" x14ac:dyDescent="0.25">
      <c r="A6" s="24">
        <v>1</v>
      </c>
      <c r="B6" s="25">
        <v>44287</v>
      </c>
      <c r="C6" s="24" t="s">
        <v>780</v>
      </c>
      <c r="D6" s="24" t="s">
        <v>10</v>
      </c>
      <c r="E6" s="24" t="s">
        <v>1488</v>
      </c>
      <c r="F6" cm="1">
        <f t="array" ref="F6">_xlfn.SWITCH($E6,"Forecast",IFERROR(SUMIFS(INDEX('Forecast Input'!$A:$BO,,MATCH(TEXT($A6,"0"),'Forecast Input'!$1:$1,0)),'Forecast Input'!$A:$A,Master!C6,'Forecast Input'!$D:$D,Master!D6),0),"Actual",SUMIFS('CMO Input'!$Q:$Q,'CMO Input'!$E:$E,Master!$A6,'CMO Input'!$C:$C,Master!$C6,'CMO Input'!$AJ:$AJ,Master!$D6,'CMO Input'!$AU:$AU,Master!$F2),"")</f>
        <v>0</v>
      </c>
    </row>
    <row r="7" spans="1:28" x14ac:dyDescent="0.25">
      <c r="A7" s="24">
        <v>1</v>
      </c>
      <c r="B7" s="25">
        <v>44287</v>
      </c>
      <c r="C7" s="24" t="s">
        <v>780</v>
      </c>
      <c r="D7" s="24" t="s">
        <v>10</v>
      </c>
      <c r="E7" s="24" t="s">
        <v>1487</v>
      </c>
      <c r="F7" cm="1">
        <f t="array" ref="F7">_xlfn.SWITCH($E7,"Forecast",IFERROR(SUMIFS(INDEX('Forecast Input'!$A:$BO,,MATCH(TEXT($A7,"0"),'Forecast Input'!$1:$1,0)),'Forecast Input'!$A:$A,Master!C7,'Forecast Input'!$D:$D,Master!D7),0),"Actual",SUMIFS('CMO Input'!$Q:$Q,'CMO Input'!$E:$E,Master!$A7,'CMO Input'!$C:$C,Master!$C7,'CMO Input'!$AJ:$AJ,Master!$D7,'CMO Input'!$AU:$AU,Master!$F3),"")</f>
        <v>0</v>
      </c>
    </row>
    <row r="8" spans="1:28" x14ac:dyDescent="0.25">
      <c r="A8" s="24">
        <v>1</v>
      </c>
      <c r="B8" s="25">
        <v>44287</v>
      </c>
      <c r="C8" s="24" t="s">
        <v>780</v>
      </c>
      <c r="D8" s="24" t="s">
        <v>61</v>
      </c>
      <c r="E8" s="24" t="s">
        <v>1489</v>
      </c>
      <c r="F8" t="str" cm="1">
        <f t="array" ref="F8">_xlfn.SWITCH($E8,"Forecast",IFERROR(SUMIFS(INDEX('Forecast Input'!$A:$BO,,MATCH(TEXT($A8,"0"),'Forecast Input'!$1:$1,0)),'Forecast Input'!$A:$A,Master!C8,'Forecast Input'!$D:$D,Master!D8),0),"Actual",SUMIFS('CMO Input'!$Q:$Q,'CMO Input'!$E:$E,Master!$A8,'CMO Input'!$C:$C,Master!$C8,'CMO Input'!$AJ:$AJ,Master!$D8,'CMO Input'!$AU:$AU,Master!$F4),"")</f>
        <v/>
      </c>
    </row>
    <row r="9" spans="1:28" x14ac:dyDescent="0.25">
      <c r="A9" s="24">
        <v>1</v>
      </c>
      <c r="B9" s="25">
        <v>44287</v>
      </c>
      <c r="C9" s="24" t="s">
        <v>780</v>
      </c>
      <c r="D9" s="24" t="s">
        <v>61</v>
      </c>
      <c r="E9" s="24" t="s">
        <v>1488</v>
      </c>
      <c r="F9" cm="1">
        <f t="array" ref="F9">_xlfn.SWITCH($E9,"Forecast",IFERROR(SUMIFS(INDEX('Forecast Input'!$A:$BO,,MATCH(TEXT($A9,"0"),'Forecast Input'!$1:$1,0)),'Forecast Input'!$A:$A,Master!C9,'Forecast Input'!$D:$D,Master!D9),0),"Actual",SUMIFS('CMO Input'!$Q:$Q,'CMO Input'!$E:$E,Master!$A9,'CMO Input'!$C:$C,Master!$C9,'CMO Input'!$AJ:$AJ,Master!$D9,'CMO Input'!$AU:$AU,Master!$F5),"")</f>
        <v>0</v>
      </c>
    </row>
    <row r="10" spans="1:28" x14ac:dyDescent="0.25">
      <c r="A10" s="24">
        <v>1</v>
      </c>
      <c r="B10" s="25">
        <v>44287</v>
      </c>
      <c r="C10" s="24" t="s">
        <v>780</v>
      </c>
      <c r="D10" s="24" t="s">
        <v>61</v>
      </c>
      <c r="E10" s="24" t="s">
        <v>1487</v>
      </c>
      <c r="F10" cm="1">
        <f t="array" ref="F10">_xlfn.SWITCH($E10,"Forecast",IFERROR(SUMIFS(INDEX('Forecast Input'!$A:$BO,,MATCH(TEXT($A10,"0"),'Forecast Input'!$1:$1,0)),'Forecast Input'!$A:$A,Master!C10,'Forecast Input'!$D:$D,Master!D10),0),"Actual",SUMIFS('CMO Input'!$Q:$Q,'CMO Input'!$E:$E,Master!$A10,'CMO Input'!$C:$C,Master!$C10,'CMO Input'!$AJ:$AJ,Master!$D10,'CMO Input'!$AU:$AU,Master!$F6),"")</f>
        <v>0</v>
      </c>
    </row>
    <row r="11" spans="1:28" x14ac:dyDescent="0.25">
      <c r="A11" s="24">
        <v>1</v>
      </c>
      <c r="B11" s="25">
        <v>44287</v>
      </c>
      <c r="C11" s="24" t="s">
        <v>780</v>
      </c>
      <c r="D11" s="24" t="s">
        <v>103</v>
      </c>
      <c r="E11" s="24" t="s">
        <v>1489</v>
      </c>
      <c r="F11" t="str" cm="1">
        <f t="array" ref="F11">_xlfn.SWITCH($E11,"Forecast",IFERROR(SUMIFS(INDEX('Forecast Input'!$A:$BO,,MATCH(TEXT($A11,"0"),'Forecast Input'!$1:$1,0)),'Forecast Input'!$A:$A,Master!C11,'Forecast Input'!$D:$D,Master!D11),0),"Actual",SUMIFS('CMO Input'!$Q:$Q,'CMO Input'!$E:$E,Master!$A11,'CMO Input'!$C:$C,Master!$C11,'CMO Input'!$AJ:$AJ,Master!$D11,'CMO Input'!$AU:$AU,Master!$F7),"")</f>
        <v/>
      </c>
    </row>
    <row r="12" spans="1:28" x14ac:dyDescent="0.25">
      <c r="A12" s="24">
        <v>1</v>
      </c>
      <c r="B12" s="25">
        <v>44287</v>
      </c>
      <c r="C12" s="24" t="s">
        <v>780</v>
      </c>
      <c r="D12" s="24" t="s">
        <v>103</v>
      </c>
      <c r="E12" s="24" t="s">
        <v>1488</v>
      </c>
      <c r="F12" cm="1">
        <f t="array" ref="F12">_xlfn.SWITCH($E12,"Forecast",IFERROR(SUMIFS(INDEX('Forecast Input'!$A:$BO,,MATCH(TEXT($A12,"0"),'Forecast Input'!$1:$1,0)),'Forecast Input'!$A:$A,Master!C12,'Forecast Input'!$D:$D,Master!D12),0),"Actual",SUMIFS('CMO Input'!$Q:$Q,'CMO Input'!$E:$E,Master!$A12,'CMO Input'!$C:$C,Master!$C12,'CMO Input'!$AJ:$AJ,Master!$D12,'CMO Input'!$AU:$AU,Master!$F8),"")</f>
        <v>0</v>
      </c>
    </row>
    <row r="13" spans="1:28" x14ac:dyDescent="0.25">
      <c r="A13" s="24">
        <v>1</v>
      </c>
      <c r="B13" s="25">
        <v>44287</v>
      </c>
      <c r="C13" s="24" t="s">
        <v>780</v>
      </c>
      <c r="D13" s="24" t="s">
        <v>103</v>
      </c>
      <c r="E13" s="24" t="s">
        <v>1487</v>
      </c>
      <c r="F13" cm="1">
        <f t="array" ref="F13">_xlfn.SWITCH($E13,"Forecast",IFERROR(SUMIFS(INDEX('Forecast Input'!$A:$BO,,MATCH(TEXT($A13,"0"),'Forecast Input'!$1:$1,0)),'Forecast Input'!$A:$A,Master!C13,'Forecast Input'!$D:$D,Master!D13),0),"Actual",SUMIFS('CMO Input'!$Q:$Q,'CMO Input'!$E:$E,Master!$A13,'CMO Input'!$C:$C,Master!$C13,'CMO Input'!$AJ:$AJ,Master!$D13,'CMO Input'!$AU:$AU,Master!$F9),"")</f>
        <v>0</v>
      </c>
    </row>
    <row r="14" spans="1:28" x14ac:dyDescent="0.25">
      <c r="A14" s="24">
        <v>1</v>
      </c>
      <c r="B14" s="25">
        <v>44287</v>
      </c>
      <c r="C14" s="24" t="s">
        <v>780</v>
      </c>
      <c r="D14" s="24" t="s">
        <v>146</v>
      </c>
      <c r="E14" s="24" t="s">
        <v>1489</v>
      </c>
      <c r="F14" t="str" cm="1">
        <f t="array" ref="F14">_xlfn.SWITCH($E14,"Forecast",IFERROR(SUMIFS(INDEX('Forecast Input'!$A:$BO,,MATCH(TEXT($A14,"0"),'Forecast Input'!$1:$1,0)),'Forecast Input'!$A:$A,Master!C14,'Forecast Input'!$D:$D,Master!D14),0),"Actual",SUMIFS('CMO Input'!$Q:$Q,'CMO Input'!$E:$E,Master!$A14,'CMO Input'!$C:$C,Master!$C14,'CMO Input'!$AJ:$AJ,Master!$D14,'CMO Input'!$AU:$AU,Master!$F10),"")</f>
        <v/>
      </c>
    </row>
    <row r="15" spans="1:28" x14ac:dyDescent="0.25">
      <c r="A15" s="24">
        <v>1</v>
      </c>
      <c r="B15" s="25">
        <v>44287</v>
      </c>
      <c r="C15" s="24" t="s">
        <v>780</v>
      </c>
      <c r="D15" s="24" t="s">
        <v>146</v>
      </c>
      <c r="E15" s="24" t="s">
        <v>1488</v>
      </c>
      <c r="F15" cm="1">
        <f t="array" ref="F15">_xlfn.SWITCH($E15,"Forecast",IFERROR(SUMIFS(INDEX('Forecast Input'!$A:$BO,,MATCH(TEXT($A15,"0"),'Forecast Input'!$1:$1,0)),'Forecast Input'!$A:$A,Master!C15,'Forecast Input'!$D:$D,Master!D15),0),"Actual",SUMIFS('CMO Input'!$Q:$Q,'CMO Input'!$E:$E,Master!$A15,'CMO Input'!$C:$C,Master!$C15,'CMO Input'!$AJ:$AJ,Master!$D15,'CMO Input'!$AU:$AU,Master!$F11),"")</f>
        <v>0</v>
      </c>
    </row>
    <row r="16" spans="1:28" x14ac:dyDescent="0.25">
      <c r="A16" s="24">
        <v>1</v>
      </c>
      <c r="B16" s="25">
        <v>44287</v>
      </c>
      <c r="C16" s="24" t="s">
        <v>780</v>
      </c>
      <c r="D16" s="24" t="s">
        <v>146</v>
      </c>
      <c r="E16" s="24" t="s">
        <v>1487</v>
      </c>
      <c r="F16" cm="1">
        <f t="array" ref="F16">_xlfn.SWITCH($E16,"Forecast",IFERROR(SUMIFS(INDEX('Forecast Input'!$A:$BO,,MATCH(TEXT($A16,"0"),'Forecast Input'!$1:$1,0)),'Forecast Input'!$A:$A,Master!C16,'Forecast Input'!$D:$D,Master!D16),0),"Actual",SUMIFS('CMO Input'!$Q:$Q,'CMO Input'!$E:$E,Master!$A16,'CMO Input'!$C:$C,Master!$C16,'CMO Input'!$AJ:$AJ,Master!$D16,'CMO Input'!$AU:$AU,Master!$F12),"")</f>
        <v>0</v>
      </c>
    </row>
    <row r="17" spans="1:6" x14ac:dyDescent="0.25">
      <c r="A17" s="24">
        <v>1</v>
      </c>
      <c r="B17" s="25">
        <v>44287</v>
      </c>
      <c r="C17" s="24" t="s">
        <v>780</v>
      </c>
      <c r="D17" s="24" t="s">
        <v>166</v>
      </c>
      <c r="E17" s="24" t="s">
        <v>1489</v>
      </c>
      <c r="F17" t="str" cm="1">
        <f t="array" ref="F17">_xlfn.SWITCH($E17,"Forecast",IFERROR(SUMIFS(INDEX('Forecast Input'!$A:$BO,,MATCH(TEXT($A17,"0"),'Forecast Input'!$1:$1,0)),'Forecast Input'!$A:$A,Master!C17,'Forecast Input'!$D:$D,Master!D17),0),"Actual",SUMIFS('CMO Input'!$Q:$Q,'CMO Input'!$E:$E,Master!$A17,'CMO Input'!$C:$C,Master!$C17,'CMO Input'!$AJ:$AJ,Master!$D17,'CMO Input'!$AU:$AU,Master!$F13),"")</f>
        <v/>
      </c>
    </row>
    <row r="18" spans="1:6" x14ac:dyDescent="0.25">
      <c r="A18" s="24">
        <v>1</v>
      </c>
      <c r="B18" s="25">
        <v>44287</v>
      </c>
      <c r="C18" s="24" t="s">
        <v>780</v>
      </c>
      <c r="D18" s="24" t="s">
        <v>166</v>
      </c>
      <c r="E18" s="24" t="s">
        <v>1488</v>
      </c>
      <c r="F18" cm="1">
        <f t="array" ref="F18">_xlfn.SWITCH($E18,"Forecast",IFERROR(SUMIFS(INDEX('Forecast Input'!$A:$BO,,MATCH(TEXT($A18,"0"),'Forecast Input'!$1:$1,0)),'Forecast Input'!$A:$A,Master!C18,'Forecast Input'!$D:$D,Master!D18),0),"Actual",SUMIFS('CMO Input'!$Q:$Q,'CMO Input'!$E:$E,Master!$A18,'CMO Input'!$C:$C,Master!$C18,'CMO Input'!$AJ:$AJ,Master!$D18,'CMO Input'!$AU:$AU,Master!$F14),"")</f>
        <v>0</v>
      </c>
    </row>
    <row r="19" spans="1:6" x14ac:dyDescent="0.25">
      <c r="A19" s="24">
        <v>1</v>
      </c>
      <c r="B19" s="25">
        <v>44287</v>
      </c>
      <c r="C19" s="24" t="s">
        <v>780</v>
      </c>
      <c r="D19" s="24" t="s">
        <v>166</v>
      </c>
      <c r="E19" s="24" t="s">
        <v>1487</v>
      </c>
      <c r="F19" cm="1">
        <f t="array" ref="F19">_xlfn.SWITCH($E19,"Forecast",IFERROR(SUMIFS(INDEX('Forecast Input'!$A:$BO,,MATCH(TEXT($A19,"0"),'Forecast Input'!$1:$1,0)),'Forecast Input'!$A:$A,Master!C19,'Forecast Input'!$D:$D,Master!D19),0),"Actual",SUMIFS('CMO Input'!$Q:$Q,'CMO Input'!$E:$E,Master!$A19,'CMO Input'!$C:$C,Master!$C19,'CMO Input'!$AJ:$AJ,Master!$D19,'CMO Input'!$AU:$AU,Master!$F15),"")</f>
        <v>0</v>
      </c>
    </row>
    <row r="20" spans="1:6" x14ac:dyDescent="0.25">
      <c r="A20" s="24">
        <v>1</v>
      </c>
      <c r="B20" s="25">
        <v>44287</v>
      </c>
      <c r="C20" s="24" t="s">
        <v>780</v>
      </c>
      <c r="D20" s="24" t="s">
        <v>170</v>
      </c>
      <c r="E20" s="24" t="s">
        <v>1489</v>
      </c>
      <c r="F20" t="str" cm="1">
        <f t="array" ref="F20">_xlfn.SWITCH($E20,"Forecast",IFERROR(SUMIFS(INDEX('Forecast Input'!$A:$BO,,MATCH(TEXT($A20,"0"),'Forecast Input'!$1:$1,0)),'Forecast Input'!$A:$A,Master!C20,'Forecast Input'!$D:$D,Master!D20),0),"Actual",SUMIFS('CMO Input'!$Q:$Q,'CMO Input'!$E:$E,Master!$A20,'CMO Input'!$C:$C,Master!$C20,'CMO Input'!$AJ:$AJ,Master!$D20,'CMO Input'!$AU:$AU,Master!$F16),"")</f>
        <v/>
      </c>
    </row>
    <row r="21" spans="1:6" x14ac:dyDescent="0.25">
      <c r="A21" s="24">
        <v>1</v>
      </c>
      <c r="B21" s="25">
        <v>44287</v>
      </c>
      <c r="C21" s="24" t="s">
        <v>780</v>
      </c>
      <c r="D21" s="24" t="s">
        <v>170</v>
      </c>
      <c r="E21" s="24" t="s">
        <v>1488</v>
      </c>
      <c r="F21" cm="1">
        <f t="array" ref="F21">_xlfn.SWITCH($E21,"Forecast",IFERROR(SUMIFS(INDEX('Forecast Input'!$A:$BO,,MATCH(TEXT($A21,"0"),'Forecast Input'!$1:$1,0)),'Forecast Input'!$A:$A,Master!C21,'Forecast Input'!$D:$D,Master!D21),0),"Actual",SUMIFS('CMO Input'!$Q:$Q,'CMO Input'!$E:$E,Master!$A21,'CMO Input'!$C:$C,Master!$C21,'CMO Input'!$AJ:$AJ,Master!$D21,'CMO Input'!$AU:$AU,Master!$F17),"")</f>
        <v>0</v>
      </c>
    </row>
    <row r="22" spans="1:6" x14ac:dyDescent="0.25">
      <c r="A22" s="24">
        <v>1</v>
      </c>
      <c r="B22" s="25">
        <v>44287</v>
      </c>
      <c r="C22" s="24" t="s">
        <v>780</v>
      </c>
      <c r="D22" s="24" t="s">
        <v>170</v>
      </c>
      <c r="E22" s="24" t="s">
        <v>1487</v>
      </c>
      <c r="F22" cm="1">
        <f t="array" ref="F22">_xlfn.SWITCH($E22,"Forecast",IFERROR(SUMIFS(INDEX('Forecast Input'!$A:$BO,,MATCH(TEXT($A22,"0"),'Forecast Input'!$1:$1,0)),'Forecast Input'!$A:$A,Master!C22,'Forecast Input'!$D:$D,Master!D22),0),"Actual",SUMIFS('CMO Input'!$Q:$Q,'CMO Input'!$E:$E,Master!$A22,'CMO Input'!$C:$C,Master!$C22,'CMO Input'!$AJ:$AJ,Master!$D22,'CMO Input'!$AU:$AU,Master!$F18),"")</f>
        <v>0</v>
      </c>
    </row>
    <row r="23" spans="1:6" x14ac:dyDescent="0.25">
      <c r="A23" s="24">
        <v>1</v>
      </c>
      <c r="B23" s="25">
        <v>44287</v>
      </c>
      <c r="C23" s="24" t="s">
        <v>780</v>
      </c>
      <c r="D23" s="24" t="s">
        <v>436</v>
      </c>
      <c r="E23" s="24" t="s">
        <v>1489</v>
      </c>
      <c r="F23" t="str" cm="1">
        <f t="array" ref="F23">_xlfn.SWITCH($E23,"Forecast",IFERROR(SUMIFS(INDEX('Forecast Input'!$A:$BO,,MATCH(TEXT($A23,"0"),'Forecast Input'!$1:$1,0)),'Forecast Input'!$A:$A,Master!C23,'Forecast Input'!$D:$D,Master!D23),0),"Actual",SUMIFS('CMO Input'!$Q:$Q,'CMO Input'!$E:$E,Master!$A23,'CMO Input'!$C:$C,Master!$C23,'CMO Input'!$AJ:$AJ,Master!$D23,'CMO Input'!$AU:$AU,Master!$F19),"")</f>
        <v/>
      </c>
    </row>
    <row r="24" spans="1:6" x14ac:dyDescent="0.25">
      <c r="A24" s="24">
        <v>1</v>
      </c>
      <c r="B24" s="25">
        <v>44287</v>
      </c>
      <c r="C24" s="24" t="s">
        <v>780</v>
      </c>
      <c r="D24" s="24" t="s">
        <v>436</v>
      </c>
      <c r="E24" s="24" t="s">
        <v>1488</v>
      </c>
      <c r="F24" cm="1">
        <f t="array" ref="F24">_xlfn.SWITCH($E24,"Forecast",IFERROR(SUMIFS(INDEX('Forecast Input'!$A:$BO,,MATCH(TEXT($A24,"0"),'Forecast Input'!$1:$1,0)),'Forecast Input'!$A:$A,Master!C24,'Forecast Input'!$D:$D,Master!D24),0),"Actual",SUMIFS('CMO Input'!$Q:$Q,'CMO Input'!$E:$E,Master!$A24,'CMO Input'!$C:$C,Master!$C24,'CMO Input'!$AJ:$AJ,Master!$D24,'CMO Input'!$AU:$AU,Master!$F20),"")</f>
        <v>0</v>
      </c>
    </row>
    <row r="25" spans="1:6" x14ac:dyDescent="0.25">
      <c r="A25" s="24">
        <v>1</v>
      </c>
      <c r="B25" s="25">
        <v>44287</v>
      </c>
      <c r="C25" s="24" t="s">
        <v>780</v>
      </c>
      <c r="D25" s="24" t="s">
        <v>436</v>
      </c>
      <c r="E25" s="24" t="s">
        <v>1487</v>
      </c>
      <c r="F25" cm="1">
        <f t="array" ref="F25">_xlfn.SWITCH($E25,"Forecast",IFERROR(SUMIFS(INDEX('Forecast Input'!$A:$BO,,MATCH(TEXT($A25,"0"),'Forecast Input'!$1:$1,0)),'Forecast Input'!$A:$A,Master!C25,'Forecast Input'!$D:$D,Master!D25),0),"Actual",SUMIFS('CMO Input'!$Q:$Q,'CMO Input'!$E:$E,Master!$A25,'CMO Input'!$C:$C,Master!$C25,'CMO Input'!$AJ:$AJ,Master!$D25,'CMO Input'!$AU:$AU,Master!$F21),"")</f>
        <v>0</v>
      </c>
    </row>
    <row r="26" spans="1:6" x14ac:dyDescent="0.25">
      <c r="A26" s="24">
        <v>1</v>
      </c>
      <c r="B26" s="25">
        <v>44287</v>
      </c>
      <c r="C26" s="24" t="s">
        <v>780</v>
      </c>
      <c r="D26" s="24" t="s">
        <v>1469</v>
      </c>
      <c r="E26" s="24" t="s">
        <v>1489</v>
      </c>
      <c r="F26" t="str" cm="1">
        <f t="array" ref="F26">_xlfn.SWITCH($E26,"Forecast",IFERROR(SUMIFS(INDEX('Forecast Input'!$A:$BO,,MATCH(TEXT($A26,"0"),'Forecast Input'!$1:$1,0)),'Forecast Input'!$A:$A,Master!C26,'Forecast Input'!$D:$D,Master!D26),0),"Actual",SUMIFS('CMO Input'!$Q:$Q,'CMO Input'!$E:$E,Master!$A26,'CMO Input'!$C:$C,Master!$C26,'CMO Input'!$AJ:$AJ,Master!$D26,'CMO Input'!$AU:$AU,Master!$F22),"")</f>
        <v/>
      </c>
    </row>
    <row r="27" spans="1:6" x14ac:dyDescent="0.25">
      <c r="A27" s="24">
        <v>1</v>
      </c>
      <c r="B27" s="25">
        <v>44287</v>
      </c>
      <c r="C27" s="24" t="s">
        <v>780</v>
      </c>
      <c r="D27" s="24" t="s">
        <v>1469</v>
      </c>
      <c r="E27" s="24" t="s">
        <v>1488</v>
      </c>
      <c r="F27" cm="1">
        <f t="array" ref="F27">_xlfn.SWITCH($E27,"Forecast",IFERROR(SUMIFS(INDEX('Forecast Input'!$A:$BO,,MATCH(TEXT($A27,"0"),'Forecast Input'!$1:$1,0)),'Forecast Input'!$A:$A,Master!C27,'Forecast Input'!$D:$D,Master!D27),0),"Actual",SUMIFS('CMO Input'!$Q:$Q,'CMO Input'!$E:$E,Master!$A27,'CMO Input'!$C:$C,Master!$C27,'CMO Input'!$AJ:$AJ,Master!$D27,'CMO Input'!$AU:$AU,Master!$F23),"")</f>
        <v>0</v>
      </c>
    </row>
    <row r="28" spans="1:6" x14ac:dyDescent="0.25">
      <c r="A28" s="24">
        <v>1</v>
      </c>
      <c r="B28" s="25">
        <v>44287</v>
      </c>
      <c r="C28" s="24" t="s">
        <v>780</v>
      </c>
      <c r="D28" s="24" t="s">
        <v>1469</v>
      </c>
      <c r="E28" s="24" t="s">
        <v>1487</v>
      </c>
      <c r="F28" cm="1">
        <f t="array" ref="F28">_xlfn.SWITCH($E28,"Forecast",IFERROR(SUMIFS(INDEX('Forecast Input'!$A:$BO,,MATCH(TEXT($A28,"0"),'Forecast Input'!$1:$1,0)),'Forecast Input'!$A:$A,Master!C28,'Forecast Input'!$D:$D,Master!D28),0),"Actual",SUMIFS('CMO Input'!$Q:$Q,'CMO Input'!$E:$E,Master!$A28,'CMO Input'!$C:$C,Master!$C28,'CMO Input'!$AJ:$AJ,Master!$D28,'CMO Input'!$AU:$AU,Master!$F24),"")</f>
        <v>0</v>
      </c>
    </row>
    <row r="29" spans="1:6" x14ac:dyDescent="0.25">
      <c r="A29" s="24">
        <v>1</v>
      </c>
      <c r="B29" s="25">
        <v>44287</v>
      </c>
      <c r="C29" s="24" t="s">
        <v>989</v>
      </c>
      <c r="D29" s="24" t="s">
        <v>10</v>
      </c>
      <c r="E29" s="24" t="s">
        <v>1489</v>
      </c>
      <c r="F29" t="str" cm="1">
        <f t="array" ref="F29">_xlfn.SWITCH($E29,"Forecast",IFERROR(SUMIFS(INDEX('Forecast Input'!$A:$BO,,MATCH(TEXT($A29,"0"),'Forecast Input'!$1:$1,0)),'Forecast Input'!$A:$A,Master!C29,'Forecast Input'!$D:$D,Master!D29),0),"Actual",SUMIFS('CMO Input'!$Q:$Q,'CMO Input'!$E:$E,Master!$A29,'CMO Input'!$C:$C,Master!$C29,'CMO Input'!$AJ:$AJ,Master!$D29,'CMO Input'!$AU:$AU,Master!$F25),"")</f>
        <v/>
      </c>
    </row>
    <row r="30" spans="1:6" x14ac:dyDescent="0.25">
      <c r="A30" s="24">
        <v>1</v>
      </c>
      <c r="B30" s="25">
        <v>44287</v>
      </c>
      <c r="C30" s="24" t="s">
        <v>989</v>
      </c>
      <c r="D30" s="24" t="s">
        <v>10</v>
      </c>
      <c r="E30" s="24" t="s">
        <v>1488</v>
      </c>
      <c r="F30" cm="1">
        <f t="array" ref="F30">_xlfn.SWITCH($E30,"Forecast",IFERROR(SUMIFS(INDEX('Forecast Input'!$A:$BO,,MATCH(TEXT($A30,"0"),'Forecast Input'!$1:$1,0)),'Forecast Input'!$A:$A,Master!C30,'Forecast Input'!$D:$D,Master!D30),0),"Actual",SUMIFS('CMO Input'!$Q:$Q,'CMO Input'!$E:$E,Master!$A30,'CMO Input'!$C:$C,Master!$C30,'CMO Input'!$AJ:$AJ,Master!$D30,'CMO Input'!$AU:$AU,Master!$F26),"")</f>
        <v>0</v>
      </c>
    </row>
    <row r="31" spans="1:6" x14ac:dyDescent="0.25">
      <c r="A31" s="24">
        <v>1</v>
      </c>
      <c r="B31" s="25">
        <v>44287</v>
      </c>
      <c r="C31" s="24" t="s">
        <v>989</v>
      </c>
      <c r="D31" s="24" t="s">
        <v>10</v>
      </c>
      <c r="E31" s="24" t="s">
        <v>1487</v>
      </c>
      <c r="F31" cm="1">
        <f t="array" ref="F31">_xlfn.SWITCH($E31,"Forecast",IFERROR(SUMIFS(INDEX('Forecast Input'!$A:$BO,,MATCH(TEXT($A31,"0"),'Forecast Input'!$1:$1,0)),'Forecast Input'!$A:$A,Master!C31,'Forecast Input'!$D:$D,Master!D31),0),"Actual",SUMIFS('CMO Input'!$Q:$Q,'CMO Input'!$E:$E,Master!$A31,'CMO Input'!$C:$C,Master!$C31,'CMO Input'!$AJ:$AJ,Master!$D31,'CMO Input'!$AU:$AU,Master!$F27),"")</f>
        <v>0</v>
      </c>
    </row>
    <row r="32" spans="1:6" x14ac:dyDescent="0.25">
      <c r="A32" s="24">
        <v>1</v>
      </c>
      <c r="B32" s="25">
        <v>44287</v>
      </c>
      <c r="C32" s="24" t="s">
        <v>989</v>
      </c>
      <c r="D32" s="24" t="s">
        <v>61</v>
      </c>
      <c r="E32" s="24" t="s">
        <v>1489</v>
      </c>
      <c r="F32" t="str" cm="1">
        <f t="array" ref="F32">_xlfn.SWITCH($E32,"Forecast",IFERROR(SUMIFS(INDEX('Forecast Input'!$A:$BO,,MATCH(TEXT($A32,"0"),'Forecast Input'!$1:$1,0)),'Forecast Input'!$A:$A,Master!C32,'Forecast Input'!$D:$D,Master!D32),0),"Actual",SUMIFS('CMO Input'!$Q:$Q,'CMO Input'!$E:$E,Master!$A32,'CMO Input'!$C:$C,Master!$C32,'CMO Input'!$AJ:$AJ,Master!$D32,'CMO Input'!$AU:$AU,Master!$F28),"")</f>
        <v/>
      </c>
    </row>
    <row r="33" spans="1:6" x14ac:dyDescent="0.25">
      <c r="A33" s="24">
        <v>1</v>
      </c>
      <c r="B33" s="25">
        <v>44287</v>
      </c>
      <c r="C33" s="24" t="s">
        <v>989</v>
      </c>
      <c r="D33" s="24" t="s">
        <v>61</v>
      </c>
      <c r="E33" s="24" t="s">
        <v>1488</v>
      </c>
      <c r="F33" cm="1">
        <f t="array" ref="F33">_xlfn.SWITCH($E33,"Forecast",IFERROR(SUMIFS(INDEX('Forecast Input'!$A:$BO,,MATCH(TEXT($A33,"0"),'Forecast Input'!$1:$1,0)),'Forecast Input'!$A:$A,Master!C33,'Forecast Input'!$D:$D,Master!D33),0),"Actual",SUMIFS('CMO Input'!$Q:$Q,'CMO Input'!$E:$E,Master!$A33,'CMO Input'!$C:$C,Master!$C33,'CMO Input'!$AJ:$AJ,Master!$D33,'CMO Input'!$AU:$AU,Master!$F29),"")</f>
        <v>0</v>
      </c>
    </row>
    <row r="34" spans="1:6" x14ac:dyDescent="0.25">
      <c r="A34" s="24">
        <v>1</v>
      </c>
      <c r="B34" s="25">
        <v>44287</v>
      </c>
      <c r="C34" s="24" t="s">
        <v>989</v>
      </c>
      <c r="D34" s="24" t="s">
        <v>61</v>
      </c>
      <c r="E34" s="24" t="s">
        <v>1487</v>
      </c>
      <c r="F34" cm="1">
        <f t="array" ref="F34">_xlfn.SWITCH($E34,"Forecast",IFERROR(SUMIFS(INDEX('Forecast Input'!$A:$BO,,MATCH(TEXT($A34,"0"),'Forecast Input'!$1:$1,0)),'Forecast Input'!$A:$A,Master!C34,'Forecast Input'!$D:$D,Master!D34),0),"Actual",SUMIFS('CMO Input'!$Q:$Q,'CMO Input'!$E:$E,Master!$A34,'CMO Input'!$C:$C,Master!$C34,'CMO Input'!$AJ:$AJ,Master!$D34,'CMO Input'!$AU:$AU,Master!$F30),"")</f>
        <v>0</v>
      </c>
    </row>
    <row r="35" spans="1:6" x14ac:dyDescent="0.25">
      <c r="A35" s="24">
        <v>1</v>
      </c>
      <c r="B35" s="25">
        <v>44287</v>
      </c>
      <c r="C35" s="24" t="s">
        <v>989</v>
      </c>
      <c r="D35" s="24" t="s">
        <v>103</v>
      </c>
      <c r="E35" s="24" t="s">
        <v>1489</v>
      </c>
      <c r="F35" t="str" cm="1">
        <f t="array" ref="F35">_xlfn.SWITCH($E35,"Forecast",IFERROR(SUMIFS(INDEX('Forecast Input'!$A:$BO,,MATCH(TEXT($A35,"0"),'Forecast Input'!$1:$1,0)),'Forecast Input'!$A:$A,Master!C35,'Forecast Input'!$D:$D,Master!D35),0),"Actual",SUMIFS('CMO Input'!$Q:$Q,'CMO Input'!$E:$E,Master!$A35,'CMO Input'!$C:$C,Master!$C35,'CMO Input'!$AJ:$AJ,Master!$D35,'CMO Input'!$AU:$AU,Master!$F31),"")</f>
        <v/>
      </c>
    </row>
    <row r="36" spans="1:6" x14ac:dyDescent="0.25">
      <c r="A36" s="24">
        <v>1</v>
      </c>
      <c r="B36" s="25">
        <v>44287</v>
      </c>
      <c r="C36" s="24" t="s">
        <v>989</v>
      </c>
      <c r="D36" s="24" t="s">
        <v>103</v>
      </c>
      <c r="E36" s="24" t="s">
        <v>1488</v>
      </c>
      <c r="F36" cm="1">
        <f t="array" ref="F36">_xlfn.SWITCH($E36,"Forecast",IFERROR(SUMIFS(INDEX('Forecast Input'!$A:$BO,,MATCH(TEXT($A36,"0"),'Forecast Input'!$1:$1,0)),'Forecast Input'!$A:$A,Master!C36,'Forecast Input'!$D:$D,Master!D36),0),"Actual",SUMIFS('CMO Input'!$Q:$Q,'CMO Input'!$E:$E,Master!$A36,'CMO Input'!$C:$C,Master!$C36,'CMO Input'!$AJ:$AJ,Master!$D36,'CMO Input'!$AU:$AU,Master!$F32),"")</f>
        <v>0</v>
      </c>
    </row>
    <row r="37" spans="1:6" x14ac:dyDescent="0.25">
      <c r="A37" s="24">
        <v>1</v>
      </c>
      <c r="B37" s="25">
        <v>44287</v>
      </c>
      <c r="C37" s="24" t="s">
        <v>989</v>
      </c>
      <c r="D37" s="24" t="s">
        <v>103</v>
      </c>
      <c r="E37" s="24" t="s">
        <v>1487</v>
      </c>
      <c r="F37" cm="1">
        <f t="array" ref="F37">_xlfn.SWITCH($E37,"Forecast",IFERROR(SUMIFS(INDEX('Forecast Input'!$A:$BO,,MATCH(TEXT($A37,"0"),'Forecast Input'!$1:$1,0)),'Forecast Input'!$A:$A,Master!C37,'Forecast Input'!$D:$D,Master!D37),0),"Actual",SUMIFS('CMO Input'!$Q:$Q,'CMO Input'!$E:$E,Master!$A37,'CMO Input'!$C:$C,Master!$C37,'CMO Input'!$AJ:$AJ,Master!$D37,'CMO Input'!$AU:$AU,Master!$F33),"")</f>
        <v>0</v>
      </c>
    </row>
    <row r="38" spans="1:6" x14ac:dyDescent="0.25">
      <c r="A38" s="24">
        <v>1</v>
      </c>
      <c r="B38" s="25">
        <v>44287</v>
      </c>
      <c r="C38" s="24" t="s">
        <v>989</v>
      </c>
      <c r="D38" s="24" t="s">
        <v>146</v>
      </c>
      <c r="E38" s="24" t="s">
        <v>1489</v>
      </c>
      <c r="F38" t="str" cm="1">
        <f t="array" ref="F38">_xlfn.SWITCH($E38,"Forecast",IFERROR(SUMIFS(INDEX('Forecast Input'!$A:$BO,,MATCH(TEXT($A38,"0"),'Forecast Input'!$1:$1,0)),'Forecast Input'!$A:$A,Master!C38,'Forecast Input'!$D:$D,Master!D38),0),"Actual",SUMIFS('CMO Input'!$Q:$Q,'CMO Input'!$E:$E,Master!$A38,'CMO Input'!$C:$C,Master!$C38,'CMO Input'!$AJ:$AJ,Master!$D38,'CMO Input'!$AU:$AU,Master!$F34),"")</f>
        <v/>
      </c>
    </row>
    <row r="39" spans="1:6" x14ac:dyDescent="0.25">
      <c r="A39" s="24">
        <v>1</v>
      </c>
      <c r="B39" s="25">
        <v>44287</v>
      </c>
      <c r="C39" s="24" t="s">
        <v>989</v>
      </c>
      <c r="D39" s="24" t="s">
        <v>146</v>
      </c>
      <c r="E39" s="24" t="s">
        <v>1488</v>
      </c>
      <c r="F39" cm="1">
        <f t="array" ref="F39">_xlfn.SWITCH($E39,"Forecast",IFERROR(SUMIFS(INDEX('Forecast Input'!$A:$BO,,MATCH(TEXT($A39,"0"),'Forecast Input'!$1:$1,0)),'Forecast Input'!$A:$A,Master!C39,'Forecast Input'!$D:$D,Master!D39),0),"Actual",SUMIFS('CMO Input'!$Q:$Q,'CMO Input'!$E:$E,Master!$A39,'CMO Input'!$C:$C,Master!$C39,'CMO Input'!$AJ:$AJ,Master!$D39,'CMO Input'!$AU:$AU,Master!$F35),"")</f>
        <v>0</v>
      </c>
    </row>
    <row r="40" spans="1:6" x14ac:dyDescent="0.25">
      <c r="A40" s="24">
        <v>1</v>
      </c>
      <c r="B40" s="25">
        <v>44287</v>
      </c>
      <c r="C40" s="24" t="s">
        <v>989</v>
      </c>
      <c r="D40" s="24" t="s">
        <v>146</v>
      </c>
      <c r="E40" s="24" t="s">
        <v>1487</v>
      </c>
      <c r="F40" cm="1">
        <f t="array" ref="F40">_xlfn.SWITCH($E40,"Forecast",IFERROR(SUMIFS(INDEX('Forecast Input'!$A:$BO,,MATCH(TEXT($A40,"0"),'Forecast Input'!$1:$1,0)),'Forecast Input'!$A:$A,Master!C40,'Forecast Input'!$D:$D,Master!D40),0),"Actual",SUMIFS('CMO Input'!$Q:$Q,'CMO Input'!$E:$E,Master!$A40,'CMO Input'!$C:$C,Master!$C40,'CMO Input'!$AJ:$AJ,Master!$D40,'CMO Input'!$AU:$AU,Master!$F36),"")</f>
        <v>0</v>
      </c>
    </row>
    <row r="41" spans="1:6" x14ac:dyDescent="0.25">
      <c r="A41" s="24">
        <v>1</v>
      </c>
      <c r="B41" s="25">
        <v>44287</v>
      </c>
      <c r="C41" s="24" t="s">
        <v>989</v>
      </c>
      <c r="D41" s="24" t="s">
        <v>166</v>
      </c>
      <c r="E41" s="24" t="s">
        <v>1489</v>
      </c>
      <c r="F41" t="str" cm="1">
        <f t="array" ref="F41">_xlfn.SWITCH($E41,"Forecast",IFERROR(SUMIFS(INDEX('Forecast Input'!$A:$BO,,MATCH(TEXT($A41,"0"),'Forecast Input'!$1:$1,0)),'Forecast Input'!$A:$A,Master!C41,'Forecast Input'!$D:$D,Master!D41),0),"Actual",SUMIFS('CMO Input'!$Q:$Q,'CMO Input'!$E:$E,Master!$A41,'CMO Input'!$C:$C,Master!$C41,'CMO Input'!$AJ:$AJ,Master!$D41,'CMO Input'!$AU:$AU,Master!$F37),"")</f>
        <v/>
      </c>
    </row>
    <row r="42" spans="1:6" x14ac:dyDescent="0.25">
      <c r="A42" s="24">
        <v>1</v>
      </c>
      <c r="B42" s="25">
        <v>44287</v>
      </c>
      <c r="C42" s="24" t="s">
        <v>989</v>
      </c>
      <c r="D42" s="24" t="s">
        <v>166</v>
      </c>
      <c r="E42" s="24" t="s">
        <v>1488</v>
      </c>
      <c r="F42" cm="1">
        <f t="array" ref="F42">_xlfn.SWITCH($E42,"Forecast",IFERROR(SUMIFS(INDEX('Forecast Input'!$A:$BO,,MATCH(TEXT($A42,"0"),'Forecast Input'!$1:$1,0)),'Forecast Input'!$A:$A,Master!C42,'Forecast Input'!$D:$D,Master!D42),0),"Actual",SUMIFS('CMO Input'!$Q:$Q,'CMO Input'!$E:$E,Master!$A42,'CMO Input'!$C:$C,Master!$C42,'CMO Input'!$AJ:$AJ,Master!$D42,'CMO Input'!$AU:$AU,Master!$F38),"")</f>
        <v>0</v>
      </c>
    </row>
    <row r="43" spans="1:6" x14ac:dyDescent="0.25">
      <c r="A43" s="24">
        <v>1</v>
      </c>
      <c r="B43" s="25">
        <v>44287</v>
      </c>
      <c r="C43" s="24" t="s">
        <v>989</v>
      </c>
      <c r="D43" s="24" t="s">
        <v>166</v>
      </c>
      <c r="E43" s="24" t="s">
        <v>1487</v>
      </c>
      <c r="F43" cm="1">
        <f t="array" ref="F43">_xlfn.SWITCH($E43,"Forecast",IFERROR(SUMIFS(INDEX('Forecast Input'!$A:$BO,,MATCH(TEXT($A43,"0"),'Forecast Input'!$1:$1,0)),'Forecast Input'!$A:$A,Master!C43,'Forecast Input'!$D:$D,Master!D43),0),"Actual",SUMIFS('CMO Input'!$Q:$Q,'CMO Input'!$E:$E,Master!$A43,'CMO Input'!$C:$C,Master!$C43,'CMO Input'!$AJ:$AJ,Master!$D43,'CMO Input'!$AU:$AU,Master!$F39),"")</f>
        <v>0</v>
      </c>
    </row>
    <row r="44" spans="1:6" x14ac:dyDescent="0.25">
      <c r="A44" s="24">
        <v>1</v>
      </c>
      <c r="B44" s="25">
        <v>44287</v>
      </c>
      <c r="C44" s="24" t="s">
        <v>989</v>
      </c>
      <c r="D44" s="24" t="s">
        <v>170</v>
      </c>
      <c r="E44" s="24" t="s">
        <v>1489</v>
      </c>
      <c r="F44" t="str" cm="1">
        <f t="array" ref="F44">_xlfn.SWITCH($E44,"Forecast",IFERROR(SUMIFS(INDEX('Forecast Input'!$A:$BO,,MATCH(TEXT($A44,"0"),'Forecast Input'!$1:$1,0)),'Forecast Input'!$A:$A,Master!C44,'Forecast Input'!$D:$D,Master!D44),0),"Actual",SUMIFS('CMO Input'!$Q:$Q,'CMO Input'!$E:$E,Master!$A44,'CMO Input'!$C:$C,Master!$C44,'CMO Input'!$AJ:$AJ,Master!$D44,'CMO Input'!$AU:$AU,Master!$F40),"")</f>
        <v/>
      </c>
    </row>
    <row r="45" spans="1:6" x14ac:dyDescent="0.25">
      <c r="A45" s="24">
        <v>1</v>
      </c>
      <c r="B45" s="25">
        <v>44287</v>
      </c>
      <c r="C45" s="24" t="s">
        <v>989</v>
      </c>
      <c r="D45" s="24" t="s">
        <v>170</v>
      </c>
      <c r="E45" s="24" t="s">
        <v>1488</v>
      </c>
      <c r="F45" cm="1">
        <f t="array" ref="F45">_xlfn.SWITCH($E45,"Forecast",IFERROR(SUMIFS(INDEX('Forecast Input'!$A:$BO,,MATCH(TEXT($A45,"0"),'Forecast Input'!$1:$1,0)),'Forecast Input'!$A:$A,Master!C45,'Forecast Input'!$D:$D,Master!D45),0),"Actual",SUMIFS('CMO Input'!$Q:$Q,'CMO Input'!$E:$E,Master!$A45,'CMO Input'!$C:$C,Master!$C45,'CMO Input'!$AJ:$AJ,Master!$D45,'CMO Input'!$AU:$AU,Master!$F41),"")</f>
        <v>0</v>
      </c>
    </row>
    <row r="46" spans="1:6" x14ac:dyDescent="0.25">
      <c r="A46" s="24">
        <v>1</v>
      </c>
      <c r="B46" s="25">
        <v>44287</v>
      </c>
      <c r="C46" s="24" t="s">
        <v>989</v>
      </c>
      <c r="D46" s="24" t="s">
        <v>170</v>
      </c>
      <c r="E46" s="24" t="s">
        <v>1487</v>
      </c>
      <c r="F46" cm="1">
        <f t="array" ref="F46">_xlfn.SWITCH($E46,"Forecast",IFERROR(SUMIFS(INDEX('Forecast Input'!$A:$BO,,MATCH(TEXT($A46,"0"),'Forecast Input'!$1:$1,0)),'Forecast Input'!$A:$A,Master!C46,'Forecast Input'!$D:$D,Master!D46),0),"Actual",SUMIFS('CMO Input'!$Q:$Q,'CMO Input'!$E:$E,Master!$A46,'CMO Input'!$C:$C,Master!$C46,'CMO Input'!$AJ:$AJ,Master!$D46,'CMO Input'!$AU:$AU,Master!$F42),"")</f>
        <v>0</v>
      </c>
    </row>
    <row r="47" spans="1:6" x14ac:dyDescent="0.25">
      <c r="A47" s="24">
        <v>1</v>
      </c>
      <c r="B47" s="25">
        <v>44287</v>
      </c>
      <c r="C47" s="24" t="s">
        <v>989</v>
      </c>
      <c r="D47" s="24" t="s">
        <v>436</v>
      </c>
      <c r="E47" s="24" t="s">
        <v>1489</v>
      </c>
      <c r="F47" t="str" cm="1">
        <f t="array" ref="F47">_xlfn.SWITCH($E47,"Forecast",IFERROR(SUMIFS(INDEX('Forecast Input'!$A:$BO,,MATCH(TEXT($A47,"0"),'Forecast Input'!$1:$1,0)),'Forecast Input'!$A:$A,Master!C47,'Forecast Input'!$D:$D,Master!D47),0),"Actual",SUMIFS('CMO Input'!$Q:$Q,'CMO Input'!$E:$E,Master!$A47,'CMO Input'!$C:$C,Master!$C47,'CMO Input'!$AJ:$AJ,Master!$D47,'CMO Input'!$AU:$AU,Master!$F43),"")</f>
        <v/>
      </c>
    </row>
    <row r="48" spans="1:6" x14ac:dyDescent="0.25">
      <c r="A48" s="24">
        <v>1</v>
      </c>
      <c r="B48" s="25">
        <v>44287</v>
      </c>
      <c r="C48" s="24" t="s">
        <v>989</v>
      </c>
      <c r="D48" s="24" t="s">
        <v>436</v>
      </c>
      <c r="E48" s="24" t="s">
        <v>1488</v>
      </c>
      <c r="F48" cm="1">
        <f t="array" ref="F48">_xlfn.SWITCH($E48,"Forecast",IFERROR(SUMIFS(INDEX('Forecast Input'!$A:$BO,,MATCH(TEXT($A48,"0"),'Forecast Input'!$1:$1,0)),'Forecast Input'!$A:$A,Master!C48,'Forecast Input'!$D:$D,Master!D48),0),"Actual",SUMIFS('CMO Input'!$Q:$Q,'CMO Input'!$E:$E,Master!$A48,'CMO Input'!$C:$C,Master!$C48,'CMO Input'!$AJ:$AJ,Master!$D48,'CMO Input'!$AU:$AU,Master!$F44),"")</f>
        <v>0</v>
      </c>
    </row>
    <row r="49" spans="1:6" x14ac:dyDescent="0.25">
      <c r="A49" s="24">
        <v>1</v>
      </c>
      <c r="B49" s="25">
        <v>44287</v>
      </c>
      <c r="C49" s="24" t="s">
        <v>989</v>
      </c>
      <c r="D49" s="24" t="s">
        <v>436</v>
      </c>
      <c r="E49" s="24" t="s">
        <v>1487</v>
      </c>
      <c r="F49" cm="1">
        <f t="array" ref="F49">_xlfn.SWITCH($E49,"Forecast",IFERROR(SUMIFS(INDEX('Forecast Input'!$A:$BO,,MATCH(TEXT($A49,"0"),'Forecast Input'!$1:$1,0)),'Forecast Input'!$A:$A,Master!C49,'Forecast Input'!$D:$D,Master!D49),0),"Actual",SUMIFS('CMO Input'!$Q:$Q,'CMO Input'!$E:$E,Master!$A49,'CMO Input'!$C:$C,Master!$C49,'CMO Input'!$AJ:$AJ,Master!$D49,'CMO Input'!$AU:$AU,Master!$F45),"")</f>
        <v>0</v>
      </c>
    </row>
    <row r="50" spans="1:6" x14ac:dyDescent="0.25">
      <c r="A50" s="24">
        <v>1</v>
      </c>
      <c r="B50" s="25">
        <v>44287</v>
      </c>
      <c r="C50" s="24" t="s">
        <v>989</v>
      </c>
      <c r="D50" s="24" t="s">
        <v>1469</v>
      </c>
      <c r="E50" s="24" t="s">
        <v>1489</v>
      </c>
      <c r="F50" t="str" cm="1">
        <f t="array" ref="F50">_xlfn.SWITCH($E50,"Forecast",IFERROR(SUMIFS(INDEX('Forecast Input'!$A:$BO,,MATCH(TEXT($A50,"0"),'Forecast Input'!$1:$1,0)),'Forecast Input'!$A:$A,Master!C50,'Forecast Input'!$D:$D,Master!D50),0),"Actual",SUMIFS('CMO Input'!$Q:$Q,'CMO Input'!$E:$E,Master!$A50,'CMO Input'!$C:$C,Master!$C50,'CMO Input'!$AJ:$AJ,Master!$D50,'CMO Input'!$AU:$AU,Master!$F46),"")</f>
        <v/>
      </c>
    </row>
    <row r="51" spans="1:6" x14ac:dyDescent="0.25">
      <c r="A51" s="24">
        <v>1</v>
      </c>
      <c r="B51" s="25">
        <v>44287</v>
      </c>
      <c r="C51" s="24" t="s">
        <v>989</v>
      </c>
      <c r="D51" s="24" t="s">
        <v>1469</v>
      </c>
      <c r="E51" s="24" t="s">
        <v>1488</v>
      </c>
      <c r="F51" cm="1">
        <f t="array" ref="F51">_xlfn.SWITCH($E51,"Forecast",IFERROR(SUMIFS(INDEX('Forecast Input'!$A:$BO,,MATCH(TEXT($A51,"0"),'Forecast Input'!$1:$1,0)),'Forecast Input'!$A:$A,Master!C51,'Forecast Input'!$D:$D,Master!D51),0),"Actual",SUMIFS('CMO Input'!$Q:$Q,'CMO Input'!$E:$E,Master!$A51,'CMO Input'!$C:$C,Master!$C51,'CMO Input'!$AJ:$AJ,Master!$D51,'CMO Input'!$AU:$AU,Master!$F47),"")</f>
        <v>0</v>
      </c>
    </row>
    <row r="52" spans="1:6" x14ac:dyDescent="0.25">
      <c r="A52" s="24">
        <v>1</v>
      </c>
      <c r="B52" s="25">
        <v>44287</v>
      </c>
      <c r="C52" s="24" t="s">
        <v>989</v>
      </c>
      <c r="D52" s="24" t="s">
        <v>1469</v>
      </c>
      <c r="E52" s="24" t="s">
        <v>1487</v>
      </c>
      <c r="F52" cm="1">
        <f t="array" ref="F52">_xlfn.SWITCH($E52,"Forecast",IFERROR(SUMIFS(INDEX('Forecast Input'!$A:$BO,,MATCH(TEXT($A52,"0"),'Forecast Input'!$1:$1,0)),'Forecast Input'!$A:$A,Master!C52,'Forecast Input'!$D:$D,Master!D52),0),"Actual",SUMIFS('CMO Input'!$Q:$Q,'CMO Input'!$E:$E,Master!$A52,'CMO Input'!$C:$C,Master!$C52,'CMO Input'!$AJ:$AJ,Master!$D52,'CMO Input'!$AU:$AU,Master!$F48),"")</f>
        <v>0</v>
      </c>
    </row>
    <row r="53" spans="1:6" x14ac:dyDescent="0.25">
      <c r="A53" s="24">
        <v>1</v>
      </c>
      <c r="B53" s="25">
        <v>44287</v>
      </c>
      <c r="C53" s="24" t="s">
        <v>181</v>
      </c>
      <c r="D53" s="24" t="s">
        <v>10</v>
      </c>
      <c r="E53" s="24" t="s">
        <v>1489</v>
      </c>
      <c r="F53" t="str" cm="1">
        <f t="array" ref="F53">_xlfn.SWITCH($E53,"Forecast",IFERROR(SUMIFS(INDEX('Forecast Input'!$A:$BO,,MATCH(TEXT($A53,"0"),'Forecast Input'!$1:$1,0)),'Forecast Input'!$A:$A,Master!C53,'Forecast Input'!$D:$D,Master!D53),0),"Actual",SUMIFS('CMO Input'!$Q:$Q,'CMO Input'!$E:$E,Master!$A53,'CMO Input'!$C:$C,Master!$C53,'CMO Input'!$AJ:$AJ,Master!$D53,'CMO Input'!$AU:$AU,Master!$F49),"")</f>
        <v/>
      </c>
    </row>
    <row r="54" spans="1:6" x14ac:dyDescent="0.25">
      <c r="A54" s="24">
        <v>1</v>
      </c>
      <c r="B54" s="25">
        <v>44287</v>
      </c>
      <c r="C54" s="24" t="s">
        <v>181</v>
      </c>
      <c r="D54" s="24" t="s">
        <v>10</v>
      </c>
      <c r="E54" s="24" t="s">
        <v>1488</v>
      </c>
      <c r="F54" cm="1">
        <f t="array" ref="F54">_xlfn.SWITCH($E54,"Forecast",IFERROR(SUMIFS(INDEX('Forecast Input'!$A:$BO,,MATCH(TEXT($A54,"0"),'Forecast Input'!$1:$1,0)),'Forecast Input'!$A:$A,Master!C54,'Forecast Input'!$D:$D,Master!D54),0),"Actual",SUMIFS('CMO Input'!$Q:$Q,'CMO Input'!$E:$E,Master!$A54,'CMO Input'!$C:$C,Master!$C54,'CMO Input'!$AJ:$AJ,Master!$D54,'CMO Input'!$AU:$AU,Master!$F50),"")</f>
        <v>0</v>
      </c>
    </row>
    <row r="55" spans="1:6" x14ac:dyDescent="0.25">
      <c r="A55" s="24">
        <v>1</v>
      </c>
      <c r="B55" s="25">
        <v>44287</v>
      </c>
      <c r="C55" s="24" t="s">
        <v>181</v>
      </c>
      <c r="D55" s="24" t="s">
        <v>10</v>
      </c>
      <c r="E55" s="24" t="s">
        <v>1487</v>
      </c>
      <c r="F55" cm="1">
        <f t="array" ref="F55">_xlfn.SWITCH($E55,"Forecast",IFERROR(SUMIFS(INDEX('Forecast Input'!$A:$BO,,MATCH(TEXT($A55,"0"),'Forecast Input'!$1:$1,0)),'Forecast Input'!$A:$A,Master!C55,'Forecast Input'!$D:$D,Master!D55),0),"Actual",SUMIFS('CMO Input'!$Q:$Q,'CMO Input'!$E:$E,Master!$A55,'CMO Input'!$C:$C,Master!$C55,'CMO Input'!$AJ:$AJ,Master!$D55,'CMO Input'!$AU:$AU,Master!$F51),"")</f>
        <v>0</v>
      </c>
    </row>
    <row r="56" spans="1:6" x14ac:dyDescent="0.25">
      <c r="A56" s="24">
        <v>1</v>
      </c>
      <c r="B56" s="25">
        <v>44287</v>
      </c>
      <c r="C56" s="24" t="s">
        <v>181</v>
      </c>
      <c r="D56" s="24" t="s">
        <v>61</v>
      </c>
      <c r="E56" s="24" t="s">
        <v>1489</v>
      </c>
      <c r="F56" t="str" cm="1">
        <f t="array" ref="F56">_xlfn.SWITCH($E56,"Forecast",IFERROR(SUMIFS(INDEX('Forecast Input'!$A:$BO,,MATCH(TEXT($A56,"0"),'Forecast Input'!$1:$1,0)),'Forecast Input'!$A:$A,Master!C56,'Forecast Input'!$D:$D,Master!D56),0),"Actual",SUMIFS('CMO Input'!$Q:$Q,'CMO Input'!$E:$E,Master!$A56,'CMO Input'!$C:$C,Master!$C56,'CMO Input'!$AJ:$AJ,Master!$D56,'CMO Input'!$AU:$AU,Master!$F52),"")</f>
        <v/>
      </c>
    </row>
    <row r="57" spans="1:6" x14ac:dyDescent="0.25">
      <c r="A57" s="24">
        <v>1</v>
      </c>
      <c r="B57" s="25">
        <v>44287</v>
      </c>
      <c r="C57" s="24" t="s">
        <v>181</v>
      </c>
      <c r="D57" s="24" t="s">
        <v>61</v>
      </c>
      <c r="E57" s="24" t="s">
        <v>1488</v>
      </c>
      <c r="F57" cm="1">
        <f t="array" ref="F57">_xlfn.SWITCH($E57,"Forecast",IFERROR(SUMIFS(INDEX('Forecast Input'!$A:$BO,,MATCH(TEXT($A57,"0"),'Forecast Input'!$1:$1,0)),'Forecast Input'!$A:$A,Master!C57,'Forecast Input'!$D:$D,Master!D57),0),"Actual",SUMIFS('CMO Input'!$Q:$Q,'CMO Input'!$E:$E,Master!$A57,'CMO Input'!$C:$C,Master!$C57,'CMO Input'!$AJ:$AJ,Master!$D57,'CMO Input'!$AU:$AU,Master!$F53),"")</f>
        <v>0</v>
      </c>
    </row>
    <row r="58" spans="1:6" x14ac:dyDescent="0.25">
      <c r="A58" s="24">
        <v>1</v>
      </c>
      <c r="B58" s="25">
        <v>44287</v>
      </c>
      <c r="C58" s="24" t="s">
        <v>181</v>
      </c>
      <c r="D58" s="24" t="s">
        <v>61</v>
      </c>
      <c r="E58" s="24" t="s">
        <v>1487</v>
      </c>
      <c r="F58" cm="1">
        <f t="array" ref="F58">_xlfn.SWITCH($E58,"Forecast",IFERROR(SUMIFS(INDEX('Forecast Input'!$A:$BO,,MATCH(TEXT($A58,"0"),'Forecast Input'!$1:$1,0)),'Forecast Input'!$A:$A,Master!C58,'Forecast Input'!$D:$D,Master!D58),0),"Actual",SUMIFS('CMO Input'!$Q:$Q,'CMO Input'!$E:$E,Master!$A58,'CMO Input'!$C:$C,Master!$C58,'CMO Input'!$AJ:$AJ,Master!$D58,'CMO Input'!$AU:$AU,Master!$F54),"")</f>
        <v>0</v>
      </c>
    </row>
    <row r="59" spans="1:6" x14ac:dyDescent="0.25">
      <c r="A59" s="24">
        <v>1</v>
      </c>
      <c r="B59" s="25">
        <v>44287</v>
      </c>
      <c r="C59" s="24" t="s">
        <v>181</v>
      </c>
      <c r="D59" s="24" t="s">
        <v>103</v>
      </c>
      <c r="E59" s="24" t="s">
        <v>1489</v>
      </c>
      <c r="F59" t="str" cm="1">
        <f t="array" ref="F59">_xlfn.SWITCH($E59,"Forecast",IFERROR(SUMIFS(INDEX('Forecast Input'!$A:$BO,,MATCH(TEXT($A59,"0"),'Forecast Input'!$1:$1,0)),'Forecast Input'!$A:$A,Master!C59,'Forecast Input'!$D:$D,Master!D59),0),"Actual",SUMIFS('CMO Input'!$Q:$Q,'CMO Input'!$E:$E,Master!$A59,'CMO Input'!$C:$C,Master!$C59,'CMO Input'!$AJ:$AJ,Master!$D59,'CMO Input'!$AU:$AU,Master!$F55),"")</f>
        <v/>
      </c>
    </row>
    <row r="60" spans="1:6" x14ac:dyDescent="0.25">
      <c r="A60" s="24">
        <v>1</v>
      </c>
      <c r="B60" s="25">
        <v>44287</v>
      </c>
      <c r="C60" s="24" t="s">
        <v>181</v>
      </c>
      <c r="D60" s="24" t="s">
        <v>103</v>
      </c>
      <c r="E60" s="24" t="s">
        <v>1488</v>
      </c>
      <c r="F60" cm="1">
        <f t="array" ref="F60">_xlfn.SWITCH($E60,"Forecast",IFERROR(SUMIFS(INDEX('Forecast Input'!$A:$BO,,MATCH(TEXT($A60,"0"),'Forecast Input'!$1:$1,0)),'Forecast Input'!$A:$A,Master!C60,'Forecast Input'!$D:$D,Master!D60),0),"Actual",SUMIFS('CMO Input'!$Q:$Q,'CMO Input'!$E:$E,Master!$A60,'CMO Input'!$C:$C,Master!$C60,'CMO Input'!$AJ:$AJ,Master!$D60,'CMO Input'!$AU:$AU,Master!$F56),"")</f>
        <v>0</v>
      </c>
    </row>
    <row r="61" spans="1:6" x14ac:dyDescent="0.25">
      <c r="A61" s="24">
        <v>1</v>
      </c>
      <c r="B61" s="25">
        <v>44287</v>
      </c>
      <c r="C61" s="24" t="s">
        <v>181</v>
      </c>
      <c r="D61" s="24" t="s">
        <v>103</v>
      </c>
      <c r="E61" s="24" t="s">
        <v>1487</v>
      </c>
      <c r="F61" cm="1">
        <f t="array" ref="F61">_xlfn.SWITCH($E61,"Forecast",IFERROR(SUMIFS(INDEX('Forecast Input'!$A:$BO,,MATCH(TEXT($A61,"0"),'Forecast Input'!$1:$1,0)),'Forecast Input'!$A:$A,Master!C61,'Forecast Input'!$D:$D,Master!D61),0),"Actual",SUMIFS('CMO Input'!$Q:$Q,'CMO Input'!$E:$E,Master!$A61,'CMO Input'!$C:$C,Master!$C61,'CMO Input'!$AJ:$AJ,Master!$D61,'CMO Input'!$AU:$AU,Master!$F57),"")</f>
        <v>0</v>
      </c>
    </row>
    <row r="62" spans="1:6" x14ac:dyDescent="0.25">
      <c r="A62" s="24">
        <v>1</v>
      </c>
      <c r="B62" s="25">
        <v>44287</v>
      </c>
      <c r="C62" s="24" t="s">
        <v>181</v>
      </c>
      <c r="D62" s="24" t="s">
        <v>146</v>
      </c>
      <c r="E62" s="24" t="s">
        <v>1489</v>
      </c>
      <c r="F62" t="str" cm="1">
        <f t="array" ref="F62">_xlfn.SWITCH($E62,"Forecast",IFERROR(SUMIFS(INDEX('Forecast Input'!$A:$BO,,MATCH(TEXT($A62,"0"),'Forecast Input'!$1:$1,0)),'Forecast Input'!$A:$A,Master!C62,'Forecast Input'!$D:$D,Master!D62),0),"Actual",SUMIFS('CMO Input'!$Q:$Q,'CMO Input'!$E:$E,Master!$A62,'CMO Input'!$C:$C,Master!$C62,'CMO Input'!$AJ:$AJ,Master!$D62,'CMO Input'!$AU:$AU,Master!$F58),"")</f>
        <v/>
      </c>
    </row>
    <row r="63" spans="1:6" x14ac:dyDescent="0.25">
      <c r="A63" s="24">
        <v>1</v>
      </c>
      <c r="B63" s="25">
        <v>44287</v>
      </c>
      <c r="C63" s="24" t="s">
        <v>181</v>
      </c>
      <c r="D63" s="24" t="s">
        <v>146</v>
      </c>
      <c r="E63" s="24" t="s">
        <v>1488</v>
      </c>
      <c r="F63" cm="1">
        <f t="array" ref="F63">_xlfn.SWITCH($E63,"Forecast",IFERROR(SUMIFS(INDEX('Forecast Input'!$A:$BO,,MATCH(TEXT($A63,"0"),'Forecast Input'!$1:$1,0)),'Forecast Input'!$A:$A,Master!C63,'Forecast Input'!$D:$D,Master!D63),0),"Actual",SUMIFS('CMO Input'!$Q:$Q,'CMO Input'!$E:$E,Master!$A63,'CMO Input'!$C:$C,Master!$C63,'CMO Input'!$AJ:$AJ,Master!$D63,'CMO Input'!$AU:$AU,Master!$F59),"")</f>
        <v>0</v>
      </c>
    </row>
    <row r="64" spans="1:6" x14ac:dyDescent="0.25">
      <c r="A64" s="24">
        <v>1</v>
      </c>
      <c r="B64" s="25">
        <v>44287</v>
      </c>
      <c r="C64" s="24" t="s">
        <v>181</v>
      </c>
      <c r="D64" s="24" t="s">
        <v>146</v>
      </c>
      <c r="E64" s="24" t="s">
        <v>1487</v>
      </c>
      <c r="F64" cm="1">
        <f t="array" ref="F64">_xlfn.SWITCH($E64,"Forecast",IFERROR(SUMIFS(INDEX('Forecast Input'!$A:$BO,,MATCH(TEXT($A64,"0"),'Forecast Input'!$1:$1,0)),'Forecast Input'!$A:$A,Master!C64,'Forecast Input'!$D:$D,Master!D64),0),"Actual",SUMIFS('CMO Input'!$Q:$Q,'CMO Input'!$E:$E,Master!$A64,'CMO Input'!$C:$C,Master!$C64,'CMO Input'!$AJ:$AJ,Master!$D64,'CMO Input'!$AU:$AU,Master!$F60),"")</f>
        <v>0</v>
      </c>
    </row>
    <row r="65" spans="1:6" x14ac:dyDescent="0.25">
      <c r="A65" s="24">
        <v>1</v>
      </c>
      <c r="B65" s="25">
        <v>44287</v>
      </c>
      <c r="C65" s="24" t="s">
        <v>181</v>
      </c>
      <c r="D65" s="24" t="s">
        <v>166</v>
      </c>
      <c r="E65" s="24" t="s">
        <v>1489</v>
      </c>
      <c r="F65" t="str" cm="1">
        <f t="array" ref="F65">_xlfn.SWITCH($E65,"Forecast",IFERROR(SUMIFS(INDEX('Forecast Input'!$A:$BO,,MATCH(TEXT($A65,"0"),'Forecast Input'!$1:$1,0)),'Forecast Input'!$A:$A,Master!C65,'Forecast Input'!$D:$D,Master!D65),0),"Actual",SUMIFS('CMO Input'!$Q:$Q,'CMO Input'!$E:$E,Master!$A65,'CMO Input'!$C:$C,Master!$C65,'CMO Input'!$AJ:$AJ,Master!$D65,'CMO Input'!$AU:$AU,Master!$F61),"")</f>
        <v/>
      </c>
    </row>
    <row r="66" spans="1:6" x14ac:dyDescent="0.25">
      <c r="A66" s="24">
        <v>1</v>
      </c>
      <c r="B66" s="25">
        <v>44287</v>
      </c>
      <c r="C66" s="24" t="s">
        <v>181</v>
      </c>
      <c r="D66" s="24" t="s">
        <v>166</v>
      </c>
      <c r="E66" s="24" t="s">
        <v>1488</v>
      </c>
      <c r="F66" cm="1">
        <f t="array" ref="F66">_xlfn.SWITCH($E66,"Forecast",IFERROR(SUMIFS(INDEX('Forecast Input'!$A:$BO,,MATCH(TEXT($A66,"0"),'Forecast Input'!$1:$1,0)),'Forecast Input'!$A:$A,Master!C66,'Forecast Input'!$D:$D,Master!D66),0),"Actual",SUMIFS('CMO Input'!$Q:$Q,'CMO Input'!$E:$E,Master!$A66,'CMO Input'!$C:$C,Master!$C66,'CMO Input'!$AJ:$AJ,Master!$D66,'CMO Input'!$AU:$AU,Master!$F62),"")</f>
        <v>0</v>
      </c>
    </row>
    <row r="67" spans="1:6" x14ac:dyDescent="0.25">
      <c r="A67" s="24">
        <v>1</v>
      </c>
      <c r="B67" s="25">
        <v>44287</v>
      </c>
      <c r="C67" s="24" t="s">
        <v>181</v>
      </c>
      <c r="D67" s="24" t="s">
        <v>166</v>
      </c>
      <c r="E67" s="24" t="s">
        <v>1487</v>
      </c>
      <c r="F67" cm="1">
        <f t="array" ref="F67">_xlfn.SWITCH($E67,"Forecast",IFERROR(SUMIFS(INDEX('Forecast Input'!$A:$BO,,MATCH(TEXT($A67,"0"),'Forecast Input'!$1:$1,0)),'Forecast Input'!$A:$A,Master!C67,'Forecast Input'!$D:$D,Master!D67),0),"Actual",SUMIFS('CMO Input'!$Q:$Q,'CMO Input'!$E:$E,Master!$A67,'CMO Input'!$C:$C,Master!$C67,'CMO Input'!$AJ:$AJ,Master!$D67,'CMO Input'!$AU:$AU,Master!$F63),"")</f>
        <v>0</v>
      </c>
    </row>
    <row r="68" spans="1:6" x14ac:dyDescent="0.25">
      <c r="A68" s="24">
        <v>1</v>
      </c>
      <c r="B68" s="25">
        <v>44287</v>
      </c>
      <c r="C68" s="24" t="s">
        <v>181</v>
      </c>
      <c r="D68" s="24" t="s">
        <v>170</v>
      </c>
      <c r="E68" s="24" t="s">
        <v>1489</v>
      </c>
      <c r="F68" t="str" cm="1">
        <f t="array" ref="F68">_xlfn.SWITCH($E68,"Forecast",IFERROR(SUMIFS(INDEX('Forecast Input'!$A:$BO,,MATCH(TEXT($A68,"0"),'Forecast Input'!$1:$1,0)),'Forecast Input'!$A:$A,Master!C68,'Forecast Input'!$D:$D,Master!D68),0),"Actual",SUMIFS('CMO Input'!$Q:$Q,'CMO Input'!$E:$E,Master!$A68,'CMO Input'!$C:$C,Master!$C68,'CMO Input'!$AJ:$AJ,Master!$D68,'CMO Input'!$AU:$AU,Master!$F64),"")</f>
        <v/>
      </c>
    </row>
    <row r="69" spans="1:6" x14ac:dyDescent="0.25">
      <c r="A69" s="24">
        <v>1</v>
      </c>
      <c r="B69" s="25">
        <v>44287</v>
      </c>
      <c r="C69" s="24" t="s">
        <v>181</v>
      </c>
      <c r="D69" s="24" t="s">
        <v>170</v>
      </c>
      <c r="E69" s="24" t="s">
        <v>1488</v>
      </c>
      <c r="F69" cm="1">
        <f t="array" ref="F69">_xlfn.SWITCH($E69,"Forecast",IFERROR(SUMIFS(INDEX('Forecast Input'!$A:$BO,,MATCH(TEXT($A69,"0"),'Forecast Input'!$1:$1,0)),'Forecast Input'!$A:$A,Master!C69,'Forecast Input'!$D:$D,Master!D69),0),"Actual",SUMIFS('CMO Input'!$Q:$Q,'CMO Input'!$E:$E,Master!$A69,'CMO Input'!$C:$C,Master!$C69,'CMO Input'!$AJ:$AJ,Master!$D69,'CMO Input'!$AU:$AU,Master!$F65),"")</f>
        <v>0</v>
      </c>
    </row>
    <row r="70" spans="1:6" x14ac:dyDescent="0.25">
      <c r="A70" s="24">
        <v>1</v>
      </c>
      <c r="B70" s="25">
        <v>44287</v>
      </c>
      <c r="C70" s="24" t="s">
        <v>181</v>
      </c>
      <c r="D70" s="24" t="s">
        <v>170</v>
      </c>
      <c r="E70" s="24" t="s">
        <v>1487</v>
      </c>
      <c r="F70" cm="1">
        <f t="array" ref="F70">_xlfn.SWITCH($E70,"Forecast",IFERROR(SUMIFS(INDEX('Forecast Input'!$A:$BO,,MATCH(TEXT($A70,"0"),'Forecast Input'!$1:$1,0)),'Forecast Input'!$A:$A,Master!C70,'Forecast Input'!$D:$D,Master!D70),0),"Actual",SUMIFS('CMO Input'!$Q:$Q,'CMO Input'!$E:$E,Master!$A70,'CMO Input'!$C:$C,Master!$C70,'CMO Input'!$AJ:$AJ,Master!$D70,'CMO Input'!$AU:$AU,Master!$F66),"")</f>
        <v>0</v>
      </c>
    </row>
    <row r="71" spans="1:6" x14ac:dyDescent="0.25">
      <c r="A71" s="24">
        <v>1</v>
      </c>
      <c r="B71" s="25">
        <v>44287</v>
      </c>
      <c r="C71" s="24" t="s">
        <v>181</v>
      </c>
      <c r="D71" s="24" t="s">
        <v>436</v>
      </c>
      <c r="E71" s="24" t="s">
        <v>1489</v>
      </c>
      <c r="F71" t="str" cm="1">
        <f t="array" ref="F71">_xlfn.SWITCH($E71,"Forecast",IFERROR(SUMIFS(INDEX('Forecast Input'!$A:$BO,,MATCH(TEXT($A71,"0"),'Forecast Input'!$1:$1,0)),'Forecast Input'!$A:$A,Master!C71,'Forecast Input'!$D:$D,Master!D71),0),"Actual",SUMIFS('CMO Input'!$Q:$Q,'CMO Input'!$E:$E,Master!$A71,'CMO Input'!$C:$C,Master!$C71,'CMO Input'!$AJ:$AJ,Master!$D71,'CMO Input'!$AU:$AU,Master!$F67),"")</f>
        <v/>
      </c>
    </row>
    <row r="72" spans="1:6" x14ac:dyDescent="0.25">
      <c r="A72" s="24">
        <v>1</v>
      </c>
      <c r="B72" s="25">
        <v>44287</v>
      </c>
      <c r="C72" s="24" t="s">
        <v>181</v>
      </c>
      <c r="D72" s="24" t="s">
        <v>436</v>
      </c>
      <c r="E72" s="24" t="s">
        <v>1488</v>
      </c>
      <c r="F72" cm="1">
        <f t="array" ref="F72">_xlfn.SWITCH($E72,"Forecast",IFERROR(SUMIFS(INDEX('Forecast Input'!$A:$BO,,MATCH(TEXT($A72,"0"),'Forecast Input'!$1:$1,0)),'Forecast Input'!$A:$A,Master!C72,'Forecast Input'!$D:$D,Master!D72),0),"Actual",SUMIFS('CMO Input'!$Q:$Q,'CMO Input'!$E:$E,Master!$A72,'CMO Input'!$C:$C,Master!$C72,'CMO Input'!$AJ:$AJ,Master!$D72,'CMO Input'!$AU:$AU,Master!$F68),"")</f>
        <v>0</v>
      </c>
    </row>
    <row r="73" spans="1:6" x14ac:dyDescent="0.25">
      <c r="A73" s="24">
        <v>1</v>
      </c>
      <c r="B73" s="25">
        <v>44287</v>
      </c>
      <c r="C73" s="24" t="s">
        <v>181</v>
      </c>
      <c r="D73" s="24" t="s">
        <v>436</v>
      </c>
      <c r="E73" s="24" t="s">
        <v>1487</v>
      </c>
      <c r="F73" cm="1">
        <f t="array" ref="F73">_xlfn.SWITCH($E73,"Forecast",IFERROR(SUMIFS(INDEX('Forecast Input'!$A:$BO,,MATCH(TEXT($A73,"0"),'Forecast Input'!$1:$1,0)),'Forecast Input'!$A:$A,Master!C73,'Forecast Input'!$D:$D,Master!D73),0),"Actual",SUMIFS('CMO Input'!$Q:$Q,'CMO Input'!$E:$E,Master!$A73,'CMO Input'!$C:$C,Master!$C73,'CMO Input'!$AJ:$AJ,Master!$D73,'CMO Input'!$AU:$AU,Master!$F69),"")</f>
        <v>0</v>
      </c>
    </row>
    <row r="74" spans="1:6" x14ac:dyDescent="0.25">
      <c r="A74" s="24">
        <v>1</v>
      </c>
      <c r="B74" s="25">
        <v>44287</v>
      </c>
      <c r="C74" s="24" t="s">
        <v>181</v>
      </c>
      <c r="D74" s="24" t="s">
        <v>1469</v>
      </c>
      <c r="E74" s="24" t="s">
        <v>1489</v>
      </c>
      <c r="F74" t="str" cm="1">
        <f t="array" ref="F74">_xlfn.SWITCH($E74,"Forecast",IFERROR(SUMIFS(INDEX('Forecast Input'!$A:$BO,,MATCH(TEXT($A74,"0"),'Forecast Input'!$1:$1,0)),'Forecast Input'!$A:$A,Master!C74,'Forecast Input'!$D:$D,Master!D74),0),"Actual",SUMIFS('CMO Input'!$Q:$Q,'CMO Input'!$E:$E,Master!$A74,'CMO Input'!$C:$C,Master!$C74,'CMO Input'!$AJ:$AJ,Master!$D74,'CMO Input'!$AU:$AU,Master!$F70),"")</f>
        <v/>
      </c>
    </row>
    <row r="75" spans="1:6" x14ac:dyDescent="0.25">
      <c r="A75" s="24">
        <v>1</v>
      </c>
      <c r="B75" s="25">
        <v>44287</v>
      </c>
      <c r="C75" s="24" t="s">
        <v>181</v>
      </c>
      <c r="D75" s="24" t="s">
        <v>1469</v>
      </c>
      <c r="E75" s="24" t="s">
        <v>1488</v>
      </c>
      <c r="F75" cm="1">
        <f t="array" ref="F75">_xlfn.SWITCH($E75,"Forecast",IFERROR(SUMIFS(INDEX('Forecast Input'!$A:$BO,,MATCH(TEXT($A75,"0"),'Forecast Input'!$1:$1,0)),'Forecast Input'!$A:$A,Master!C75,'Forecast Input'!$D:$D,Master!D75),0),"Actual",SUMIFS('CMO Input'!$Q:$Q,'CMO Input'!$E:$E,Master!$A75,'CMO Input'!$C:$C,Master!$C75,'CMO Input'!$AJ:$AJ,Master!$D75,'CMO Input'!$AU:$AU,Master!$F71),"")</f>
        <v>0</v>
      </c>
    </row>
    <row r="76" spans="1:6" x14ac:dyDescent="0.25">
      <c r="A76" s="24">
        <v>1</v>
      </c>
      <c r="B76" s="25">
        <v>44287</v>
      </c>
      <c r="C76" s="24" t="s">
        <v>181</v>
      </c>
      <c r="D76" s="24" t="s">
        <v>1469</v>
      </c>
      <c r="E76" s="24" t="s">
        <v>1487</v>
      </c>
      <c r="F76" cm="1">
        <f t="array" ref="F76">_xlfn.SWITCH($E76,"Forecast",IFERROR(SUMIFS(INDEX('Forecast Input'!$A:$BO,,MATCH(TEXT($A76,"0"),'Forecast Input'!$1:$1,0)),'Forecast Input'!$A:$A,Master!C76,'Forecast Input'!$D:$D,Master!D76),0),"Actual",SUMIFS('CMO Input'!$Q:$Q,'CMO Input'!$E:$E,Master!$A76,'CMO Input'!$C:$C,Master!$C76,'CMO Input'!$AJ:$AJ,Master!$D76,'CMO Input'!$AU:$AU,Master!$F72),"")</f>
        <v>0</v>
      </c>
    </row>
    <row r="77" spans="1:6" x14ac:dyDescent="0.25">
      <c r="A77" s="24">
        <v>1</v>
      </c>
      <c r="B77" s="25">
        <v>44287</v>
      </c>
      <c r="C77" s="24" t="s">
        <v>424</v>
      </c>
      <c r="D77" s="24" t="s">
        <v>10</v>
      </c>
      <c r="E77" s="24" t="s">
        <v>1489</v>
      </c>
      <c r="F77" t="str" cm="1">
        <f t="array" ref="F77">_xlfn.SWITCH($E77,"Forecast",IFERROR(SUMIFS(INDEX('Forecast Input'!$A:$BO,,MATCH(TEXT($A77,"0"),'Forecast Input'!$1:$1,0)),'Forecast Input'!$A:$A,Master!C77,'Forecast Input'!$D:$D,Master!D77),0),"Actual",SUMIFS('CMO Input'!$Q:$Q,'CMO Input'!$E:$E,Master!$A77,'CMO Input'!$C:$C,Master!$C77,'CMO Input'!$AJ:$AJ,Master!$D77,'CMO Input'!$AU:$AU,Master!$F73),"")</f>
        <v/>
      </c>
    </row>
    <row r="78" spans="1:6" x14ac:dyDescent="0.25">
      <c r="A78" s="24">
        <v>1</v>
      </c>
      <c r="B78" s="25">
        <v>44287</v>
      </c>
      <c r="C78" s="24" t="s">
        <v>424</v>
      </c>
      <c r="D78" s="24" t="s">
        <v>10</v>
      </c>
      <c r="E78" s="24" t="s">
        <v>1488</v>
      </c>
      <c r="F78" cm="1">
        <f t="array" ref="F78">_xlfn.SWITCH($E78,"Forecast",IFERROR(SUMIFS(INDEX('Forecast Input'!$A:$BO,,MATCH(TEXT($A78,"0"),'Forecast Input'!$1:$1,0)),'Forecast Input'!$A:$A,Master!C78,'Forecast Input'!$D:$D,Master!D78),0),"Actual",SUMIFS('CMO Input'!$Q:$Q,'CMO Input'!$E:$E,Master!$A78,'CMO Input'!$C:$C,Master!$C78,'CMO Input'!$AJ:$AJ,Master!$D78,'CMO Input'!$AU:$AU,Master!$F74),"")</f>
        <v>0</v>
      </c>
    </row>
    <row r="79" spans="1:6" x14ac:dyDescent="0.25">
      <c r="A79" s="24">
        <v>1</v>
      </c>
      <c r="B79" s="25">
        <v>44287</v>
      </c>
      <c r="C79" s="24" t="s">
        <v>424</v>
      </c>
      <c r="D79" s="24" t="s">
        <v>10</v>
      </c>
      <c r="E79" s="24" t="s">
        <v>1487</v>
      </c>
      <c r="F79" cm="1">
        <f t="array" ref="F79">_xlfn.SWITCH($E79,"Forecast",IFERROR(SUMIFS(INDEX('Forecast Input'!$A:$BO,,MATCH(TEXT($A79,"0"),'Forecast Input'!$1:$1,0)),'Forecast Input'!$A:$A,Master!C79,'Forecast Input'!$D:$D,Master!D79),0),"Actual",SUMIFS('CMO Input'!$Q:$Q,'CMO Input'!$E:$E,Master!$A79,'CMO Input'!$C:$C,Master!$C79,'CMO Input'!$AJ:$AJ,Master!$D79,'CMO Input'!$AU:$AU,Master!$F75),"")</f>
        <v>0</v>
      </c>
    </row>
    <row r="80" spans="1:6" x14ac:dyDescent="0.25">
      <c r="A80" s="24">
        <v>1</v>
      </c>
      <c r="B80" s="25">
        <v>44287</v>
      </c>
      <c r="C80" s="24" t="s">
        <v>424</v>
      </c>
      <c r="D80" s="24" t="s">
        <v>61</v>
      </c>
      <c r="E80" s="24" t="s">
        <v>1489</v>
      </c>
      <c r="F80" t="str" cm="1">
        <f t="array" ref="F80">_xlfn.SWITCH($E80,"Forecast",IFERROR(SUMIFS(INDEX('Forecast Input'!$A:$BO,,MATCH(TEXT($A80,"0"),'Forecast Input'!$1:$1,0)),'Forecast Input'!$A:$A,Master!C80,'Forecast Input'!$D:$D,Master!D80),0),"Actual",SUMIFS('CMO Input'!$Q:$Q,'CMO Input'!$E:$E,Master!$A80,'CMO Input'!$C:$C,Master!$C80,'CMO Input'!$AJ:$AJ,Master!$D80,'CMO Input'!$AU:$AU,Master!$F76),"")</f>
        <v/>
      </c>
    </row>
    <row r="81" spans="1:6" x14ac:dyDescent="0.25">
      <c r="A81" s="24">
        <v>1</v>
      </c>
      <c r="B81" s="25">
        <v>44287</v>
      </c>
      <c r="C81" s="24" t="s">
        <v>424</v>
      </c>
      <c r="D81" s="24" t="s">
        <v>61</v>
      </c>
      <c r="E81" s="24" t="s">
        <v>1488</v>
      </c>
      <c r="F81" cm="1">
        <f t="array" ref="F81">_xlfn.SWITCH($E81,"Forecast",IFERROR(SUMIFS(INDEX('Forecast Input'!$A:$BO,,MATCH(TEXT($A81,"0"),'Forecast Input'!$1:$1,0)),'Forecast Input'!$A:$A,Master!C81,'Forecast Input'!$D:$D,Master!D81),0),"Actual",SUMIFS('CMO Input'!$Q:$Q,'CMO Input'!$E:$E,Master!$A81,'CMO Input'!$C:$C,Master!$C81,'CMO Input'!$AJ:$AJ,Master!$D81,'CMO Input'!$AU:$AU,Master!$F77),"")</f>
        <v>0</v>
      </c>
    </row>
    <row r="82" spans="1:6" x14ac:dyDescent="0.25">
      <c r="A82" s="24">
        <v>1</v>
      </c>
      <c r="B82" s="25">
        <v>44287</v>
      </c>
      <c r="C82" s="24" t="s">
        <v>424</v>
      </c>
      <c r="D82" s="24" t="s">
        <v>61</v>
      </c>
      <c r="E82" s="24" t="s">
        <v>1487</v>
      </c>
      <c r="F82" cm="1">
        <f t="array" ref="F82">_xlfn.SWITCH($E82,"Forecast",IFERROR(SUMIFS(INDEX('Forecast Input'!$A:$BO,,MATCH(TEXT($A82,"0"),'Forecast Input'!$1:$1,0)),'Forecast Input'!$A:$A,Master!C82,'Forecast Input'!$D:$D,Master!D82),0),"Actual",SUMIFS('CMO Input'!$Q:$Q,'CMO Input'!$E:$E,Master!$A82,'CMO Input'!$C:$C,Master!$C82,'CMO Input'!$AJ:$AJ,Master!$D82,'CMO Input'!$AU:$AU,Master!$F78),"")</f>
        <v>0</v>
      </c>
    </row>
    <row r="83" spans="1:6" x14ac:dyDescent="0.25">
      <c r="A83" s="24">
        <v>1</v>
      </c>
      <c r="B83" s="25">
        <v>44287</v>
      </c>
      <c r="C83" s="24" t="s">
        <v>424</v>
      </c>
      <c r="D83" s="24" t="s">
        <v>103</v>
      </c>
      <c r="E83" s="24" t="s">
        <v>1489</v>
      </c>
      <c r="F83" t="str" cm="1">
        <f t="array" ref="F83">_xlfn.SWITCH($E83,"Forecast",IFERROR(SUMIFS(INDEX('Forecast Input'!$A:$BO,,MATCH(TEXT($A83,"0"),'Forecast Input'!$1:$1,0)),'Forecast Input'!$A:$A,Master!C83,'Forecast Input'!$D:$D,Master!D83),0),"Actual",SUMIFS('CMO Input'!$Q:$Q,'CMO Input'!$E:$E,Master!$A83,'CMO Input'!$C:$C,Master!$C83,'CMO Input'!$AJ:$AJ,Master!$D83,'CMO Input'!$AU:$AU,Master!$F79),"")</f>
        <v/>
      </c>
    </row>
    <row r="84" spans="1:6" x14ac:dyDescent="0.25">
      <c r="A84" s="24">
        <v>1</v>
      </c>
      <c r="B84" s="25">
        <v>44287</v>
      </c>
      <c r="C84" s="24" t="s">
        <v>424</v>
      </c>
      <c r="D84" s="24" t="s">
        <v>103</v>
      </c>
      <c r="E84" s="24" t="s">
        <v>1488</v>
      </c>
      <c r="F84" cm="1">
        <f t="array" ref="F84">_xlfn.SWITCH($E84,"Forecast",IFERROR(SUMIFS(INDEX('Forecast Input'!$A:$BO,,MATCH(TEXT($A84,"0"),'Forecast Input'!$1:$1,0)),'Forecast Input'!$A:$A,Master!C84,'Forecast Input'!$D:$D,Master!D84),0),"Actual",SUMIFS('CMO Input'!$Q:$Q,'CMO Input'!$E:$E,Master!$A84,'CMO Input'!$C:$C,Master!$C84,'CMO Input'!$AJ:$AJ,Master!$D84,'CMO Input'!$AU:$AU,Master!$F80),"")</f>
        <v>0</v>
      </c>
    </row>
    <row r="85" spans="1:6" x14ac:dyDescent="0.25">
      <c r="A85" s="24">
        <v>1</v>
      </c>
      <c r="B85" s="25">
        <v>44287</v>
      </c>
      <c r="C85" s="24" t="s">
        <v>424</v>
      </c>
      <c r="D85" s="24" t="s">
        <v>103</v>
      </c>
      <c r="E85" s="24" t="s">
        <v>1487</v>
      </c>
      <c r="F85" cm="1">
        <f t="array" ref="F85">_xlfn.SWITCH($E85,"Forecast",IFERROR(SUMIFS(INDEX('Forecast Input'!$A:$BO,,MATCH(TEXT($A85,"0"),'Forecast Input'!$1:$1,0)),'Forecast Input'!$A:$A,Master!C85,'Forecast Input'!$D:$D,Master!D85),0),"Actual",SUMIFS('CMO Input'!$Q:$Q,'CMO Input'!$E:$E,Master!$A85,'CMO Input'!$C:$C,Master!$C85,'CMO Input'!$AJ:$AJ,Master!$D85,'CMO Input'!$AU:$AU,Master!$F81),"")</f>
        <v>0</v>
      </c>
    </row>
    <row r="86" spans="1:6" x14ac:dyDescent="0.25">
      <c r="A86" s="24">
        <v>1</v>
      </c>
      <c r="B86" s="25">
        <v>44287</v>
      </c>
      <c r="C86" s="24" t="s">
        <v>424</v>
      </c>
      <c r="D86" s="24" t="s">
        <v>146</v>
      </c>
      <c r="E86" s="24" t="s">
        <v>1489</v>
      </c>
      <c r="F86" t="str" cm="1">
        <f t="array" ref="F86">_xlfn.SWITCH($E86,"Forecast",IFERROR(SUMIFS(INDEX('Forecast Input'!$A:$BO,,MATCH(TEXT($A86,"0"),'Forecast Input'!$1:$1,0)),'Forecast Input'!$A:$A,Master!C86,'Forecast Input'!$D:$D,Master!D86),0),"Actual",SUMIFS('CMO Input'!$Q:$Q,'CMO Input'!$E:$E,Master!$A86,'CMO Input'!$C:$C,Master!$C86,'CMO Input'!$AJ:$AJ,Master!$D86,'CMO Input'!$AU:$AU,Master!$F82),"")</f>
        <v/>
      </c>
    </row>
    <row r="87" spans="1:6" x14ac:dyDescent="0.25">
      <c r="A87" s="24">
        <v>1</v>
      </c>
      <c r="B87" s="25">
        <v>44287</v>
      </c>
      <c r="C87" s="24" t="s">
        <v>424</v>
      </c>
      <c r="D87" s="24" t="s">
        <v>146</v>
      </c>
      <c r="E87" s="24" t="s">
        <v>1488</v>
      </c>
      <c r="F87" cm="1">
        <f t="array" ref="F87">_xlfn.SWITCH($E87,"Forecast",IFERROR(SUMIFS(INDEX('Forecast Input'!$A:$BO,,MATCH(TEXT($A87,"0"),'Forecast Input'!$1:$1,0)),'Forecast Input'!$A:$A,Master!C87,'Forecast Input'!$D:$D,Master!D87),0),"Actual",SUMIFS('CMO Input'!$Q:$Q,'CMO Input'!$E:$E,Master!$A87,'CMO Input'!$C:$C,Master!$C87,'CMO Input'!$AJ:$AJ,Master!$D87,'CMO Input'!$AU:$AU,Master!$F83),"")</f>
        <v>0</v>
      </c>
    </row>
    <row r="88" spans="1:6" x14ac:dyDescent="0.25">
      <c r="A88" s="24">
        <v>1</v>
      </c>
      <c r="B88" s="25">
        <v>44287</v>
      </c>
      <c r="C88" s="24" t="s">
        <v>424</v>
      </c>
      <c r="D88" s="24" t="s">
        <v>146</v>
      </c>
      <c r="E88" s="24" t="s">
        <v>1487</v>
      </c>
      <c r="F88" cm="1">
        <f t="array" ref="F88">_xlfn.SWITCH($E88,"Forecast",IFERROR(SUMIFS(INDEX('Forecast Input'!$A:$BO,,MATCH(TEXT($A88,"0"),'Forecast Input'!$1:$1,0)),'Forecast Input'!$A:$A,Master!C88,'Forecast Input'!$D:$D,Master!D88),0),"Actual",SUMIFS('CMO Input'!$Q:$Q,'CMO Input'!$E:$E,Master!$A88,'CMO Input'!$C:$C,Master!$C88,'CMO Input'!$AJ:$AJ,Master!$D88,'CMO Input'!$AU:$AU,Master!$F84),"")</f>
        <v>0</v>
      </c>
    </row>
    <row r="89" spans="1:6" x14ac:dyDescent="0.25">
      <c r="A89" s="24">
        <v>1</v>
      </c>
      <c r="B89" s="25">
        <v>44287</v>
      </c>
      <c r="C89" s="24" t="s">
        <v>424</v>
      </c>
      <c r="D89" s="24" t="s">
        <v>166</v>
      </c>
      <c r="E89" s="24" t="s">
        <v>1489</v>
      </c>
      <c r="F89" t="str" cm="1">
        <f t="array" ref="F89">_xlfn.SWITCH($E89,"Forecast",IFERROR(SUMIFS(INDEX('Forecast Input'!$A:$BO,,MATCH(TEXT($A89,"0"),'Forecast Input'!$1:$1,0)),'Forecast Input'!$A:$A,Master!C89,'Forecast Input'!$D:$D,Master!D89),0),"Actual",SUMIFS('CMO Input'!$Q:$Q,'CMO Input'!$E:$E,Master!$A89,'CMO Input'!$C:$C,Master!$C89,'CMO Input'!$AJ:$AJ,Master!$D89,'CMO Input'!$AU:$AU,Master!$F85),"")</f>
        <v/>
      </c>
    </row>
    <row r="90" spans="1:6" x14ac:dyDescent="0.25">
      <c r="A90" s="24">
        <v>1</v>
      </c>
      <c r="B90" s="25">
        <v>44287</v>
      </c>
      <c r="C90" s="24" t="s">
        <v>424</v>
      </c>
      <c r="D90" s="24" t="s">
        <v>166</v>
      </c>
      <c r="E90" s="24" t="s">
        <v>1488</v>
      </c>
      <c r="F90" cm="1">
        <f t="array" ref="F90">_xlfn.SWITCH($E90,"Forecast",IFERROR(SUMIFS(INDEX('Forecast Input'!$A:$BO,,MATCH(TEXT($A90,"0"),'Forecast Input'!$1:$1,0)),'Forecast Input'!$A:$A,Master!C90,'Forecast Input'!$D:$D,Master!D90),0),"Actual",SUMIFS('CMO Input'!$Q:$Q,'CMO Input'!$E:$E,Master!$A90,'CMO Input'!$C:$C,Master!$C90,'CMO Input'!$AJ:$AJ,Master!$D90,'CMO Input'!$AU:$AU,Master!$F86),"")</f>
        <v>0</v>
      </c>
    </row>
    <row r="91" spans="1:6" x14ac:dyDescent="0.25">
      <c r="A91" s="24">
        <v>1</v>
      </c>
      <c r="B91" s="25">
        <v>44287</v>
      </c>
      <c r="C91" s="24" t="s">
        <v>424</v>
      </c>
      <c r="D91" s="24" t="s">
        <v>166</v>
      </c>
      <c r="E91" s="24" t="s">
        <v>1487</v>
      </c>
      <c r="F91" cm="1">
        <f t="array" ref="F91">_xlfn.SWITCH($E91,"Forecast",IFERROR(SUMIFS(INDEX('Forecast Input'!$A:$BO,,MATCH(TEXT($A91,"0"),'Forecast Input'!$1:$1,0)),'Forecast Input'!$A:$A,Master!C91,'Forecast Input'!$D:$D,Master!D91),0),"Actual",SUMIFS('CMO Input'!$Q:$Q,'CMO Input'!$E:$E,Master!$A91,'CMO Input'!$C:$C,Master!$C91,'CMO Input'!$AJ:$AJ,Master!$D91,'CMO Input'!$AU:$AU,Master!$F87),"")</f>
        <v>0</v>
      </c>
    </row>
    <row r="92" spans="1:6" x14ac:dyDescent="0.25">
      <c r="A92" s="24">
        <v>1</v>
      </c>
      <c r="B92" s="25">
        <v>44287</v>
      </c>
      <c r="C92" s="24" t="s">
        <v>424</v>
      </c>
      <c r="D92" s="24" t="s">
        <v>170</v>
      </c>
      <c r="E92" s="24" t="s">
        <v>1489</v>
      </c>
      <c r="F92" t="str" cm="1">
        <f t="array" ref="F92">_xlfn.SWITCH($E92,"Forecast",IFERROR(SUMIFS(INDEX('Forecast Input'!$A:$BO,,MATCH(TEXT($A92,"0"),'Forecast Input'!$1:$1,0)),'Forecast Input'!$A:$A,Master!C92,'Forecast Input'!$D:$D,Master!D92),0),"Actual",SUMIFS('CMO Input'!$Q:$Q,'CMO Input'!$E:$E,Master!$A92,'CMO Input'!$C:$C,Master!$C92,'CMO Input'!$AJ:$AJ,Master!$D92,'CMO Input'!$AU:$AU,Master!$F88),"")</f>
        <v/>
      </c>
    </row>
    <row r="93" spans="1:6" x14ac:dyDescent="0.25">
      <c r="A93" s="24">
        <v>1</v>
      </c>
      <c r="B93" s="25">
        <v>44287</v>
      </c>
      <c r="C93" s="24" t="s">
        <v>424</v>
      </c>
      <c r="D93" s="24" t="s">
        <v>170</v>
      </c>
      <c r="E93" s="24" t="s">
        <v>1488</v>
      </c>
      <c r="F93" cm="1">
        <f t="array" ref="F93">_xlfn.SWITCH($E93,"Forecast",IFERROR(SUMIFS(INDEX('Forecast Input'!$A:$BO,,MATCH(TEXT($A93,"0"),'Forecast Input'!$1:$1,0)),'Forecast Input'!$A:$A,Master!C93,'Forecast Input'!$D:$D,Master!D93),0),"Actual",SUMIFS('CMO Input'!$Q:$Q,'CMO Input'!$E:$E,Master!$A93,'CMO Input'!$C:$C,Master!$C93,'CMO Input'!$AJ:$AJ,Master!$D93,'CMO Input'!$AU:$AU,Master!$F89),"")</f>
        <v>0</v>
      </c>
    </row>
    <row r="94" spans="1:6" x14ac:dyDescent="0.25">
      <c r="A94" s="24">
        <v>1</v>
      </c>
      <c r="B94" s="25">
        <v>44287</v>
      </c>
      <c r="C94" s="24" t="s">
        <v>424</v>
      </c>
      <c r="D94" s="24" t="s">
        <v>170</v>
      </c>
      <c r="E94" s="24" t="s">
        <v>1487</v>
      </c>
      <c r="F94" cm="1">
        <f t="array" ref="F94">_xlfn.SWITCH($E94,"Forecast",IFERROR(SUMIFS(INDEX('Forecast Input'!$A:$BO,,MATCH(TEXT($A94,"0"),'Forecast Input'!$1:$1,0)),'Forecast Input'!$A:$A,Master!C94,'Forecast Input'!$D:$D,Master!D94),0),"Actual",SUMIFS('CMO Input'!$Q:$Q,'CMO Input'!$E:$E,Master!$A94,'CMO Input'!$C:$C,Master!$C94,'CMO Input'!$AJ:$AJ,Master!$D94,'CMO Input'!$AU:$AU,Master!$F90),"")</f>
        <v>0</v>
      </c>
    </row>
    <row r="95" spans="1:6" x14ac:dyDescent="0.25">
      <c r="A95" s="24">
        <v>1</v>
      </c>
      <c r="B95" s="25">
        <v>44287</v>
      </c>
      <c r="C95" s="24" t="s">
        <v>424</v>
      </c>
      <c r="D95" s="24" t="s">
        <v>436</v>
      </c>
      <c r="E95" s="24" t="s">
        <v>1489</v>
      </c>
      <c r="F95" t="str" cm="1">
        <f t="array" ref="F95">_xlfn.SWITCH($E95,"Forecast",IFERROR(SUMIFS(INDEX('Forecast Input'!$A:$BO,,MATCH(TEXT($A95,"0"),'Forecast Input'!$1:$1,0)),'Forecast Input'!$A:$A,Master!C95,'Forecast Input'!$D:$D,Master!D95),0),"Actual",SUMIFS('CMO Input'!$Q:$Q,'CMO Input'!$E:$E,Master!$A95,'CMO Input'!$C:$C,Master!$C95,'CMO Input'!$AJ:$AJ,Master!$D95,'CMO Input'!$AU:$AU,Master!$F91),"")</f>
        <v/>
      </c>
    </row>
    <row r="96" spans="1:6" x14ac:dyDescent="0.25">
      <c r="A96" s="24">
        <v>1</v>
      </c>
      <c r="B96" s="25">
        <v>44287</v>
      </c>
      <c r="C96" s="24" t="s">
        <v>424</v>
      </c>
      <c r="D96" s="24" t="s">
        <v>436</v>
      </c>
      <c r="E96" s="24" t="s">
        <v>1488</v>
      </c>
      <c r="F96" cm="1">
        <f t="array" ref="F96">_xlfn.SWITCH($E96,"Forecast",IFERROR(SUMIFS(INDEX('Forecast Input'!$A:$BO,,MATCH(TEXT($A96,"0"),'Forecast Input'!$1:$1,0)),'Forecast Input'!$A:$A,Master!C96,'Forecast Input'!$D:$D,Master!D96),0),"Actual",SUMIFS('CMO Input'!$Q:$Q,'CMO Input'!$E:$E,Master!$A96,'CMO Input'!$C:$C,Master!$C96,'CMO Input'!$AJ:$AJ,Master!$D96,'CMO Input'!$AU:$AU,Master!$F92),"")</f>
        <v>0</v>
      </c>
    </row>
    <row r="97" spans="1:6" x14ac:dyDescent="0.25">
      <c r="A97" s="24">
        <v>1</v>
      </c>
      <c r="B97" s="25">
        <v>44287</v>
      </c>
      <c r="C97" s="24" t="s">
        <v>424</v>
      </c>
      <c r="D97" s="24" t="s">
        <v>436</v>
      </c>
      <c r="E97" s="24" t="s">
        <v>1487</v>
      </c>
      <c r="F97" cm="1">
        <f t="array" ref="F97">_xlfn.SWITCH($E97,"Forecast",IFERROR(SUMIFS(INDEX('Forecast Input'!$A:$BO,,MATCH(TEXT($A97,"0"),'Forecast Input'!$1:$1,0)),'Forecast Input'!$A:$A,Master!C97,'Forecast Input'!$D:$D,Master!D97),0),"Actual",SUMIFS('CMO Input'!$Q:$Q,'CMO Input'!$E:$E,Master!$A97,'CMO Input'!$C:$C,Master!$C97,'CMO Input'!$AJ:$AJ,Master!$D97,'CMO Input'!$AU:$AU,Master!$F93),"")</f>
        <v>0</v>
      </c>
    </row>
    <row r="98" spans="1:6" x14ac:dyDescent="0.25">
      <c r="A98" s="24">
        <v>1</v>
      </c>
      <c r="B98" s="25">
        <v>44287</v>
      </c>
      <c r="C98" s="24" t="s">
        <v>424</v>
      </c>
      <c r="D98" s="24" t="s">
        <v>1469</v>
      </c>
      <c r="E98" s="24" t="s">
        <v>1489</v>
      </c>
      <c r="F98" t="str" cm="1">
        <f t="array" ref="F98">_xlfn.SWITCH($E98,"Forecast",IFERROR(SUMIFS(INDEX('Forecast Input'!$A:$BO,,MATCH(TEXT($A98,"0"),'Forecast Input'!$1:$1,0)),'Forecast Input'!$A:$A,Master!C98,'Forecast Input'!$D:$D,Master!D98),0),"Actual",SUMIFS('CMO Input'!$Q:$Q,'CMO Input'!$E:$E,Master!$A98,'CMO Input'!$C:$C,Master!$C98,'CMO Input'!$AJ:$AJ,Master!$D98,'CMO Input'!$AU:$AU,Master!$F94),"")</f>
        <v/>
      </c>
    </row>
    <row r="99" spans="1:6" x14ac:dyDescent="0.25">
      <c r="A99" s="24">
        <v>1</v>
      </c>
      <c r="B99" s="25">
        <v>44287</v>
      </c>
      <c r="C99" s="24" t="s">
        <v>424</v>
      </c>
      <c r="D99" s="24" t="s">
        <v>1469</v>
      </c>
      <c r="E99" s="24" t="s">
        <v>1488</v>
      </c>
      <c r="F99" cm="1">
        <f t="array" ref="F99">_xlfn.SWITCH($E99,"Forecast",IFERROR(SUMIFS(INDEX('Forecast Input'!$A:$BO,,MATCH(TEXT($A99,"0"),'Forecast Input'!$1:$1,0)),'Forecast Input'!$A:$A,Master!C99,'Forecast Input'!$D:$D,Master!D99),0),"Actual",SUMIFS('CMO Input'!$Q:$Q,'CMO Input'!$E:$E,Master!$A99,'CMO Input'!$C:$C,Master!$C99,'CMO Input'!$AJ:$AJ,Master!$D99,'CMO Input'!$AU:$AU,Master!$F95),"")</f>
        <v>0</v>
      </c>
    </row>
    <row r="100" spans="1:6" x14ac:dyDescent="0.25">
      <c r="A100" s="24">
        <v>1</v>
      </c>
      <c r="B100" s="25">
        <v>44287</v>
      </c>
      <c r="C100" s="24" t="s">
        <v>424</v>
      </c>
      <c r="D100" s="24" t="s">
        <v>1469</v>
      </c>
      <c r="E100" s="24" t="s">
        <v>1487</v>
      </c>
      <c r="F100" cm="1">
        <f t="array" ref="F100">_xlfn.SWITCH($E100,"Forecast",IFERROR(SUMIFS(INDEX('Forecast Input'!$A:$BO,,MATCH(TEXT($A100,"0"),'Forecast Input'!$1:$1,0)),'Forecast Input'!$A:$A,Master!C100,'Forecast Input'!$D:$D,Master!D100),0),"Actual",SUMIFS('CMO Input'!$Q:$Q,'CMO Input'!$E:$E,Master!$A100,'CMO Input'!$C:$C,Master!$C100,'CMO Input'!$AJ:$AJ,Master!$D100,'CMO Input'!$AU:$AU,Master!$F96),"")</f>
        <v>0</v>
      </c>
    </row>
    <row r="101" spans="1:6" x14ac:dyDescent="0.25">
      <c r="A101" s="24">
        <v>1</v>
      </c>
      <c r="B101" s="25">
        <v>44287</v>
      </c>
      <c r="C101" s="24" t="s">
        <v>141</v>
      </c>
      <c r="D101" s="24" t="s">
        <v>10</v>
      </c>
      <c r="E101" s="24" t="s">
        <v>1489</v>
      </c>
      <c r="F101" t="str" cm="1">
        <f t="array" ref="F101">_xlfn.SWITCH($E101,"Forecast",IFERROR(SUMIFS(INDEX('Forecast Input'!$A:$BO,,MATCH(TEXT($A101,"0"),'Forecast Input'!$1:$1,0)),'Forecast Input'!$A:$A,Master!C101,'Forecast Input'!$D:$D,Master!D101),0),"Actual",SUMIFS('CMO Input'!$Q:$Q,'CMO Input'!$E:$E,Master!$A101,'CMO Input'!$C:$C,Master!$C101,'CMO Input'!$AJ:$AJ,Master!$D101,'CMO Input'!$AU:$AU,Master!$F97),"")</f>
        <v/>
      </c>
    </row>
    <row r="102" spans="1:6" x14ac:dyDescent="0.25">
      <c r="A102" s="24">
        <v>1</v>
      </c>
      <c r="B102" s="25">
        <v>44287</v>
      </c>
      <c r="C102" s="24" t="s">
        <v>141</v>
      </c>
      <c r="D102" s="24" t="s">
        <v>10</v>
      </c>
      <c r="E102" s="24" t="s">
        <v>1488</v>
      </c>
      <c r="F102" cm="1">
        <f t="array" ref="F102">_xlfn.SWITCH($E102,"Forecast",IFERROR(SUMIFS(INDEX('Forecast Input'!$A:$BO,,MATCH(TEXT($A102,"0"),'Forecast Input'!$1:$1,0)),'Forecast Input'!$A:$A,Master!C102,'Forecast Input'!$D:$D,Master!D102),0),"Actual",SUMIFS('CMO Input'!$Q:$Q,'CMO Input'!$E:$E,Master!$A102,'CMO Input'!$C:$C,Master!$C102,'CMO Input'!$AJ:$AJ,Master!$D102,'CMO Input'!$AU:$AU,Master!$F98),"")</f>
        <v>0</v>
      </c>
    </row>
    <row r="103" spans="1:6" x14ac:dyDescent="0.25">
      <c r="A103" s="24">
        <v>1</v>
      </c>
      <c r="B103" s="25">
        <v>44287</v>
      </c>
      <c r="C103" s="24" t="s">
        <v>141</v>
      </c>
      <c r="D103" s="24" t="s">
        <v>10</v>
      </c>
      <c r="E103" s="24" t="s">
        <v>1487</v>
      </c>
      <c r="F103" cm="1">
        <f t="array" ref="F103">_xlfn.SWITCH($E103,"Forecast",IFERROR(SUMIFS(INDEX('Forecast Input'!$A:$BO,,MATCH(TEXT($A103,"0"),'Forecast Input'!$1:$1,0)),'Forecast Input'!$A:$A,Master!C103,'Forecast Input'!$D:$D,Master!D103),0),"Actual",SUMIFS('CMO Input'!$Q:$Q,'CMO Input'!$E:$E,Master!$A103,'CMO Input'!$C:$C,Master!$C103,'CMO Input'!$AJ:$AJ,Master!$D103,'CMO Input'!$AU:$AU,Master!$F99),"")</f>
        <v>0</v>
      </c>
    </row>
    <row r="104" spans="1:6" x14ac:dyDescent="0.25">
      <c r="A104" s="24">
        <v>1</v>
      </c>
      <c r="B104" s="25">
        <v>44287</v>
      </c>
      <c r="C104" s="24" t="s">
        <v>141</v>
      </c>
      <c r="D104" s="24" t="s">
        <v>61</v>
      </c>
      <c r="E104" s="24" t="s">
        <v>1489</v>
      </c>
      <c r="F104" t="str" cm="1">
        <f t="array" ref="F104">_xlfn.SWITCH($E104,"Forecast",IFERROR(SUMIFS(INDEX('Forecast Input'!$A:$BO,,MATCH(TEXT($A104,"0"),'Forecast Input'!$1:$1,0)),'Forecast Input'!$A:$A,Master!C104,'Forecast Input'!$D:$D,Master!D104),0),"Actual",SUMIFS('CMO Input'!$Q:$Q,'CMO Input'!$E:$E,Master!$A104,'CMO Input'!$C:$C,Master!$C104,'CMO Input'!$AJ:$AJ,Master!$D104,'CMO Input'!$AU:$AU,Master!$F100),"")</f>
        <v/>
      </c>
    </row>
    <row r="105" spans="1:6" x14ac:dyDescent="0.25">
      <c r="A105" s="24">
        <v>1</v>
      </c>
      <c r="B105" s="25">
        <v>44287</v>
      </c>
      <c r="C105" s="24" t="s">
        <v>141</v>
      </c>
      <c r="D105" s="24" t="s">
        <v>61</v>
      </c>
      <c r="E105" s="24" t="s">
        <v>1488</v>
      </c>
      <c r="F105" cm="1">
        <f t="array" ref="F105">_xlfn.SWITCH($E105,"Forecast",IFERROR(SUMIFS(INDEX('Forecast Input'!$A:$BO,,MATCH(TEXT($A105,"0"),'Forecast Input'!$1:$1,0)),'Forecast Input'!$A:$A,Master!C105,'Forecast Input'!$D:$D,Master!D105),0),"Actual",SUMIFS('CMO Input'!$Q:$Q,'CMO Input'!$E:$E,Master!$A105,'CMO Input'!$C:$C,Master!$C105,'CMO Input'!$AJ:$AJ,Master!$D105,'CMO Input'!$AU:$AU,Master!$F101),"")</f>
        <v>0</v>
      </c>
    </row>
    <row r="106" spans="1:6" x14ac:dyDescent="0.25">
      <c r="A106" s="24">
        <v>1</v>
      </c>
      <c r="B106" s="25">
        <v>44287</v>
      </c>
      <c r="C106" s="24" t="s">
        <v>141</v>
      </c>
      <c r="D106" s="24" t="s">
        <v>61</v>
      </c>
      <c r="E106" s="24" t="s">
        <v>1487</v>
      </c>
      <c r="F106" cm="1">
        <f t="array" ref="F106">_xlfn.SWITCH($E106,"Forecast",IFERROR(SUMIFS(INDEX('Forecast Input'!$A:$BO,,MATCH(TEXT($A106,"0"),'Forecast Input'!$1:$1,0)),'Forecast Input'!$A:$A,Master!C106,'Forecast Input'!$D:$D,Master!D106),0),"Actual",SUMIFS('CMO Input'!$Q:$Q,'CMO Input'!$E:$E,Master!$A106,'CMO Input'!$C:$C,Master!$C106,'CMO Input'!$AJ:$AJ,Master!$D106,'CMO Input'!$AU:$AU,Master!$F102),"")</f>
        <v>0</v>
      </c>
    </row>
    <row r="107" spans="1:6" x14ac:dyDescent="0.25">
      <c r="A107" s="24">
        <v>1</v>
      </c>
      <c r="B107" s="25">
        <v>44287</v>
      </c>
      <c r="C107" s="24" t="s">
        <v>141</v>
      </c>
      <c r="D107" s="24" t="s">
        <v>103</v>
      </c>
      <c r="E107" s="24" t="s">
        <v>1489</v>
      </c>
      <c r="F107" t="str" cm="1">
        <f t="array" ref="F107">_xlfn.SWITCH($E107,"Forecast",IFERROR(SUMIFS(INDEX('Forecast Input'!$A:$BO,,MATCH(TEXT($A107,"0"),'Forecast Input'!$1:$1,0)),'Forecast Input'!$A:$A,Master!C107,'Forecast Input'!$D:$D,Master!D107),0),"Actual",SUMIFS('CMO Input'!$Q:$Q,'CMO Input'!$E:$E,Master!$A107,'CMO Input'!$C:$C,Master!$C107,'CMO Input'!$AJ:$AJ,Master!$D107,'CMO Input'!$AU:$AU,Master!$F103),"")</f>
        <v/>
      </c>
    </row>
    <row r="108" spans="1:6" x14ac:dyDescent="0.25">
      <c r="A108" s="24">
        <v>1</v>
      </c>
      <c r="B108" s="25">
        <v>44287</v>
      </c>
      <c r="C108" s="24" t="s">
        <v>141</v>
      </c>
      <c r="D108" s="24" t="s">
        <v>103</v>
      </c>
      <c r="E108" s="24" t="s">
        <v>1488</v>
      </c>
      <c r="F108" cm="1">
        <f t="array" ref="F108">_xlfn.SWITCH($E108,"Forecast",IFERROR(SUMIFS(INDEX('Forecast Input'!$A:$BO,,MATCH(TEXT($A108,"0"),'Forecast Input'!$1:$1,0)),'Forecast Input'!$A:$A,Master!C108,'Forecast Input'!$D:$D,Master!D108),0),"Actual",SUMIFS('CMO Input'!$Q:$Q,'CMO Input'!$E:$E,Master!$A108,'CMO Input'!$C:$C,Master!$C108,'CMO Input'!$AJ:$AJ,Master!$D108,'CMO Input'!$AU:$AU,Master!$F104),"")</f>
        <v>0</v>
      </c>
    </row>
    <row r="109" spans="1:6" x14ac:dyDescent="0.25">
      <c r="A109" s="24">
        <v>1</v>
      </c>
      <c r="B109" s="25">
        <v>44287</v>
      </c>
      <c r="C109" s="24" t="s">
        <v>141</v>
      </c>
      <c r="D109" s="24" t="s">
        <v>103</v>
      </c>
      <c r="E109" s="24" t="s">
        <v>1487</v>
      </c>
      <c r="F109" cm="1">
        <f t="array" ref="F109">_xlfn.SWITCH($E109,"Forecast",IFERROR(SUMIFS(INDEX('Forecast Input'!$A:$BO,,MATCH(TEXT($A109,"0"),'Forecast Input'!$1:$1,0)),'Forecast Input'!$A:$A,Master!C109,'Forecast Input'!$D:$D,Master!D109),0),"Actual",SUMIFS('CMO Input'!$Q:$Q,'CMO Input'!$E:$E,Master!$A109,'CMO Input'!$C:$C,Master!$C109,'CMO Input'!$AJ:$AJ,Master!$D109,'CMO Input'!$AU:$AU,Master!$F105),"")</f>
        <v>0</v>
      </c>
    </row>
    <row r="110" spans="1:6" x14ac:dyDescent="0.25">
      <c r="A110" s="24">
        <v>1</v>
      </c>
      <c r="B110" s="25">
        <v>44287</v>
      </c>
      <c r="C110" s="24" t="s">
        <v>141</v>
      </c>
      <c r="D110" s="24" t="s">
        <v>146</v>
      </c>
      <c r="E110" s="24" t="s">
        <v>1489</v>
      </c>
      <c r="F110" t="str" cm="1">
        <f t="array" ref="F110">_xlfn.SWITCH($E110,"Forecast",IFERROR(SUMIFS(INDEX('Forecast Input'!$A:$BO,,MATCH(TEXT($A110,"0"),'Forecast Input'!$1:$1,0)),'Forecast Input'!$A:$A,Master!C110,'Forecast Input'!$D:$D,Master!D110),0),"Actual",SUMIFS('CMO Input'!$Q:$Q,'CMO Input'!$E:$E,Master!$A110,'CMO Input'!$C:$C,Master!$C110,'CMO Input'!$AJ:$AJ,Master!$D110,'CMO Input'!$AU:$AU,Master!$F106),"")</f>
        <v/>
      </c>
    </row>
    <row r="111" spans="1:6" x14ac:dyDescent="0.25">
      <c r="A111" s="24">
        <v>1</v>
      </c>
      <c r="B111" s="25">
        <v>44287</v>
      </c>
      <c r="C111" s="24" t="s">
        <v>141</v>
      </c>
      <c r="D111" s="24" t="s">
        <v>146</v>
      </c>
      <c r="E111" s="24" t="s">
        <v>1488</v>
      </c>
      <c r="F111" cm="1">
        <f t="array" ref="F111">_xlfn.SWITCH($E111,"Forecast",IFERROR(SUMIFS(INDEX('Forecast Input'!$A:$BO,,MATCH(TEXT($A111,"0"),'Forecast Input'!$1:$1,0)),'Forecast Input'!$A:$A,Master!C111,'Forecast Input'!$D:$D,Master!D111),0),"Actual",SUMIFS('CMO Input'!$Q:$Q,'CMO Input'!$E:$E,Master!$A111,'CMO Input'!$C:$C,Master!$C111,'CMO Input'!$AJ:$AJ,Master!$D111,'CMO Input'!$AU:$AU,Master!$F107),"")</f>
        <v>0</v>
      </c>
    </row>
    <row r="112" spans="1:6" x14ac:dyDescent="0.25">
      <c r="A112" s="24">
        <v>1</v>
      </c>
      <c r="B112" s="25">
        <v>44287</v>
      </c>
      <c r="C112" s="24" t="s">
        <v>141</v>
      </c>
      <c r="D112" s="24" t="s">
        <v>146</v>
      </c>
      <c r="E112" s="24" t="s">
        <v>1487</v>
      </c>
      <c r="F112" cm="1">
        <f t="array" ref="F112">_xlfn.SWITCH($E112,"Forecast",IFERROR(SUMIFS(INDEX('Forecast Input'!$A:$BO,,MATCH(TEXT($A112,"0"),'Forecast Input'!$1:$1,0)),'Forecast Input'!$A:$A,Master!C112,'Forecast Input'!$D:$D,Master!D112),0),"Actual",SUMIFS('CMO Input'!$Q:$Q,'CMO Input'!$E:$E,Master!$A112,'CMO Input'!$C:$C,Master!$C112,'CMO Input'!$AJ:$AJ,Master!$D112,'CMO Input'!$AU:$AU,Master!$F108),"")</f>
        <v>0</v>
      </c>
    </row>
    <row r="113" spans="1:6" x14ac:dyDescent="0.25">
      <c r="A113" s="24">
        <v>1</v>
      </c>
      <c r="B113" s="25">
        <v>44287</v>
      </c>
      <c r="C113" s="24" t="s">
        <v>141</v>
      </c>
      <c r="D113" s="24" t="s">
        <v>166</v>
      </c>
      <c r="E113" s="24" t="s">
        <v>1489</v>
      </c>
      <c r="F113" t="str" cm="1">
        <f t="array" ref="F113">_xlfn.SWITCH($E113,"Forecast",IFERROR(SUMIFS(INDEX('Forecast Input'!$A:$BO,,MATCH(TEXT($A113,"0"),'Forecast Input'!$1:$1,0)),'Forecast Input'!$A:$A,Master!C113,'Forecast Input'!$D:$D,Master!D113),0),"Actual",SUMIFS('CMO Input'!$Q:$Q,'CMO Input'!$E:$E,Master!$A113,'CMO Input'!$C:$C,Master!$C113,'CMO Input'!$AJ:$AJ,Master!$D113,'CMO Input'!$AU:$AU,Master!$F109),"")</f>
        <v/>
      </c>
    </row>
    <row r="114" spans="1:6" x14ac:dyDescent="0.25">
      <c r="A114" s="24">
        <v>1</v>
      </c>
      <c r="B114" s="25">
        <v>44287</v>
      </c>
      <c r="C114" s="24" t="s">
        <v>141</v>
      </c>
      <c r="D114" s="24" t="s">
        <v>166</v>
      </c>
      <c r="E114" s="24" t="s">
        <v>1488</v>
      </c>
      <c r="F114" cm="1">
        <f t="array" ref="F114">_xlfn.SWITCH($E114,"Forecast",IFERROR(SUMIFS(INDEX('Forecast Input'!$A:$BO,,MATCH(TEXT($A114,"0"),'Forecast Input'!$1:$1,0)),'Forecast Input'!$A:$A,Master!C114,'Forecast Input'!$D:$D,Master!D114),0),"Actual",SUMIFS('CMO Input'!$Q:$Q,'CMO Input'!$E:$E,Master!$A114,'CMO Input'!$C:$C,Master!$C114,'CMO Input'!$AJ:$AJ,Master!$D114,'CMO Input'!$AU:$AU,Master!$F110),"")</f>
        <v>0</v>
      </c>
    </row>
    <row r="115" spans="1:6" x14ac:dyDescent="0.25">
      <c r="A115" s="24">
        <v>1</v>
      </c>
      <c r="B115" s="25">
        <v>44287</v>
      </c>
      <c r="C115" s="24" t="s">
        <v>141</v>
      </c>
      <c r="D115" s="24" t="s">
        <v>166</v>
      </c>
      <c r="E115" s="24" t="s">
        <v>1487</v>
      </c>
      <c r="F115" cm="1">
        <f t="array" ref="F115">_xlfn.SWITCH($E115,"Forecast",IFERROR(SUMIFS(INDEX('Forecast Input'!$A:$BO,,MATCH(TEXT($A115,"0"),'Forecast Input'!$1:$1,0)),'Forecast Input'!$A:$A,Master!C115,'Forecast Input'!$D:$D,Master!D115),0),"Actual",SUMIFS('CMO Input'!$Q:$Q,'CMO Input'!$E:$E,Master!$A115,'CMO Input'!$C:$C,Master!$C115,'CMO Input'!$AJ:$AJ,Master!$D115,'CMO Input'!$AU:$AU,Master!$F111),"")</f>
        <v>0</v>
      </c>
    </row>
    <row r="116" spans="1:6" x14ac:dyDescent="0.25">
      <c r="A116" s="24">
        <v>1</v>
      </c>
      <c r="B116" s="25">
        <v>44287</v>
      </c>
      <c r="C116" s="24" t="s">
        <v>141</v>
      </c>
      <c r="D116" s="24" t="s">
        <v>170</v>
      </c>
      <c r="E116" s="24" t="s">
        <v>1489</v>
      </c>
      <c r="F116" t="str" cm="1">
        <f t="array" ref="F116">_xlfn.SWITCH($E116,"Forecast",IFERROR(SUMIFS(INDEX('Forecast Input'!$A:$BO,,MATCH(TEXT($A116,"0"),'Forecast Input'!$1:$1,0)),'Forecast Input'!$A:$A,Master!C116,'Forecast Input'!$D:$D,Master!D116),0),"Actual",SUMIFS('CMO Input'!$Q:$Q,'CMO Input'!$E:$E,Master!$A116,'CMO Input'!$C:$C,Master!$C116,'CMO Input'!$AJ:$AJ,Master!$D116,'CMO Input'!$AU:$AU,Master!$F112),"")</f>
        <v/>
      </c>
    </row>
    <row r="117" spans="1:6" x14ac:dyDescent="0.25">
      <c r="A117" s="24">
        <v>1</v>
      </c>
      <c r="B117" s="25">
        <v>44287</v>
      </c>
      <c r="C117" s="24" t="s">
        <v>141</v>
      </c>
      <c r="D117" s="24" t="s">
        <v>170</v>
      </c>
      <c r="E117" s="24" t="s">
        <v>1488</v>
      </c>
      <c r="F117" cm="1">
        <f t="array" ref="F117">_xlfn.SWITCH($E117,"Forecast",IFERROR(SUMIFS(INDEX('Forecast Input'!$A:$BO,,MATCH(TEXT($A117,"0"),'Forecast Input'!$1:$1,0)),'Forecast Input'!$A:$A,Master!C117,'Forecast Input'!$D:$D,Master!D117),0),"Actual",SUMIFS('CMO Input'!$Q:$Q,'CMO Input'!$E:$E,Master!$A117,'CMO Input'!$C:$C,Master!$C117,'CMO Input'!$AJ:$AJ,Master!$D117,'CMO Input'!$AU:$AU,Master!$F113),"")</f>
        <v>0</v>
      </c>
    </row>
    <row r="118" spans="1:6" x14ac:dyDescent="0.25">
      <c r="A118" s="24">
        <v>1</v>
      </c>
      <c r="B118" s="25">
        <v>44287</v>
      </c>
      <c r="C118" s="24" t="s">
        <v>141</v>
      </c>
      <c r="D118" s="24" t="s">
        <v>170</v>
      </c>
      <c r="E118" s="24" t="s">
        <v>1487</v>
      </c>
      <c r="F118" cm="1">
        <f t="array" ref="F118">_xlfn.SWITCH($E118,"Forecast",IFERROR(SUMIFS(INDEX('Forecast Input'!$A:$BO,,MATCH(TEXT($A118,"0"),'Forecast Input'!$1:$1,0)),'Forecast Input'!$A:$A,Master!C118,'Forecast Input'!$D:$D,Master!D118),0),"Actual",SUMIFS('CMO Input'!$Q:$Q,'CMO Input'!$E:$E,Master!$A118,'CMO Input'!$C:$C,Master!$C118,'CMO Input'!$AJ:$AJ,Master!$D118,'CMO Input'!$AU:$AU,Master!$F114),"")</f>
        <v>0</v>
      </c>
    </row>
    <row r="119" spans="1:6" x14ac:dyDescent="0.25">
      <c r="A119" s="24">
        <v>1</v>
      </c>
      <c r="B119" s="25">
        <v>44287</v>
      </c>
      <c r="C119" s="24" t="s">
        <v>141</v>
      </c>
      <c r="D119" s="24" t="s">
        <v>436</v>
      </c>
      <c r="E119" s="24" t="s">
        <v>1489</v>
      </c>
      <c r="F119" t="str" cm="1">
        <f t="array" ref="F119">_xlfn.SWITCH($E119,"Forecast",IFERROR(SUMIFS(INDEX('Forecast Input'!$A:$BO,,MATCH(TEXT($A119,"0"),'Forecast Input'!$1:$1,0)),'Forecast Input'!$A:$A,Master!C119,'Forecast Input'!$D:$D,Master!D119),0),"Actual",SUMIFS('CMO Input'!$Q:$Q,'CMO Input'!$E:$E,Master!$A119,'CMO Input'!$C:$C,Master!$C119,'CMO Input'!$AJ:$AJ,Master!$D119,'CMO Input'!$AU:$AU,Master!$F115),"")</f>
        <v/>
      </c>
    </row>
    <row r="120" spans="1:6" x14ac:dyDescent="0.25">
      <c r="A120" s="24">
        <v>1</v>
      </c>
      <c r="B120" s="25">
        <v>44287</v>
      </c>
      <c r="C120" s="24" t="s">
        <v>141</v>
      </c>
      <c r="D120" s="24" t="s">
        <v>436</v>
      </c>
      <c r="E120" s="24" t="s">
        <v>1488</v>
      </c>
      <c r="F120" cm="1">
        <f t="array" ref="F120">_xlfn.SWITCH($E120,"Forecast",IFERROR(SUMIFS(INDEX('Forecast Input'!$A:$BO,,MATCH(TEXT($A120,"0"),'Forecast Input'!$1:$1,0)),'Forecast Input'!$A:$A,Master!C120,'Forecast Input'!$D:$D,Master!D120),0),"Actual",SUMIFS('CMO Input'!$Q:$Q,'CMO Input'!$E:$E,Master!$A120,'CMO Input'!$C:$C,Master!$C120,'CMO Input'!$AJ:$AJ,Master!$D120,'CMO Input'!$AU:$AU,Master!$F116),"")</f>
        <v>0</v>
      </c>
    </row>
    <row r="121" spans="1:6" x14ac:dyDescent="0.25">
      <c r="A121" s="24">
        <v>1</v>
      </c>
      <c r="B121" s="25">
        <v>44287</v>
      </c>
      <c r="C121" s="24" t="s">
        <v>141</v>
      </c>
      <c r="D121" s="24" t="s">
        <v>436</v>
      </c>
      <c r="E121" s="24" t="s">
        <v>1487</v>
      </c>
      <c r="F121" cm="1">
        <f t="array" ref="F121">_xlfn.SWITCH($E121,"Forecast",IFERROR(SUMIFS(INDEX('Forecast Input'!$A:$BO,,MATCH(TEXT($A121,"0"),'Forecast Input'!$1:$1,0)),'Forecast Input'!$A:$A,Master!C121,'Forecast Input'!$D:$D,Master!D121),0),"Actual",SUMIFS('CMO Input'!$Q:$Q,'CMO Input'!$E:$E,Master!$A121,'CMO Input'!$C:$C,Master!$C121,'CMO Input'!$AJ:$AJ,Master!$D121,'CMO Input'!$AU:$AU,Master!$F117),"")</f>
        <v>0</v>
      </c>
    </row>
    <row r="122" spans="1:6" x14ac:dyDescent="0.25">
      <c r="A122" s="24">
        <v>1</v>
      </c>
      <c r="B122" s="25">
        <v>44287</v>
      </c>
      <c r="C122" s="24" t="s">
        <v>141</v>
      </c>
      <c r="D122" s="24" t="s">
        <v>1469</v>
      </c>
      <c r="E122" s="24" t="s">
        <v>1489</v>
      </c>
      <c r="F122" t="str" cm="1">
        <f t="array" ref="F122">_xlfn.SWITCH($E122,"Forecast",IFERROR(SUMIFS(INDEX('Forecast Input'!$A:$BO,,MATCH(TEXT($A122,"0"),'Forecast Input'!$1:$1,0)),'Forecast Input'!$A:$A,Master!C122,'Forecast Input'!$D:$D,Master!D122),0),"Actual",SUMIFS('CMO Input'!$Q:$Q,'CMO Input'!$E:$E,Master!$A122,'CMO Input'!$C:$C,Master!$C122,'CMO Input'!$AJ:$AJ,Master!$D122,'CMO Input'!$AU:$AU,Master!$F118),"")</f>
        <v/>
      </c>
    </row>
    <row r="123" spans="1:6" x14ac:dyDescent="0.25">
      <c r="A123" s="24">
        <v>1</v>
      </c>
      <c r="B123" s="25">
        <v>44287</v>
      </c>
      <c r="C123" s="24" t="s">
        <v>141</v>
      </c>
      <c r="D123" s="24" t="s">
        <v>1469</v>
      </c>
      <c r="E123" s="24" t="s">
        <v>1488</v>
      </c>
      <c r="F123" cm="1">
        <f t="array" ref="F123">_xlfn.SWITCH($E123,"Forecast",IFERROR(SUMIFS(INDEX('Forecast Input'!$A:$BO,,MATCH(TEXT($A123,"0"),'Forecast Input'!$1:$1,0)),'Forecast Input'!$A:$A,Master!C123,'Forecast Input'!$D:$D,Master!D123),0),"Actual",SUMIFS('CMO Input'!$Q:$Q,'CMO Input'!$E:$E,Master!$A123,'CMO Input'!$C:$C,Master!$C123,'CMO Input'!$AJ:$AJ,Master!$D123,'CMO Input'!$AU:$AU,Master!$F119),"")</f>
        <v>0</v>
      </c>
    </row>
    <row r="124" spans="1:6" x14ac:dyDescent="0.25">
      <c r="A124" s="24">
        <v>1</v>
      </c>
      <c r="B124" s="25">
        <v>44287</v>
      </c>
      <c r="C124" s="24" t="s">
        <v>141</v>
      </c>
      <c r="D124" s="24" t="s">
        <v>1469</v>
      </c>
      <c r="E124" s="24" t="s">
        <v>1487</v>
      </c>
      <c r="F124" cm="1">
        <f t="array" ref="F124">_xlfn.SWITCH($E124,"Forecast",IFERROR(SUMIFS(INDEX('Forecast Input'!$A:$BO,,MATCH(TEXT($A124,"0"),'Forecast Input'!$1:$1,0)),'Forecast Input'!$A:$A,Master!C124,'Forecast Input'!$D:$D,Master!D124),0),"Actual",SUMIFS('CMO Input'!$Q:$Q,'CMO Input'!$E:$E,Master!$A124,'CMO Input'!$C:$C,Master!$C124,'CMO Input'!$AJ:$AJ,Master!$D124,'CMO Input'!$AU:$AU,Master!$F120),"")</f>
        <v>0</v>
      </c>
    </row>
    <row r="125" spans="1:6" x14ac:dyDescent="0.25">
      <c r="A125" s="24">
        <v>1</v>
      </c>
      <c r="B125" s="25">
        <v>44287</v>
      </c>
      <c r="C125" s="24" t="s">
        <v>127</v>
      </c>
      <c r="D125" s="24" t="s">
        <v>10</v>
      </c>
      <c r="E125" s="24" t="s">
        <v>1489</v>
      </c>
      <c r="F125" t="str" cm="1">
        <f t="array" ref="F125">_xlfn.SWITCH($E125,"Forecast",IFERROR(SUMIFS(INDEX('Forecast Input'!$A:$BO,,MATCH(TEXT($A125,"0"),'Forecast Input'!$1:$1,0)),'Forecast Input'!$A:$A,Master!C125,'Forecast Input'!$D:$D,Master!D125),0),"Actual",SUMIFS('CMO Input'!$Q:$Q,'CMO Input'!$E:$E,Master!$A125,'CMO Input'!$C:$C,Master!$C125,'CMO Input'!$AJ:$AJ,Master!$D125,'CMO Input'!$AU:$AU,Master!$F121),"")</f>
        <v/>
      </c>
    </row>
    <row r="126" spans="1:6" x14ac:dyDescent="0.25">
      <c r="A126" s="24">
        <v>1</v>
      </c>
      <c r="B126" s="25">
        <v>44287</v>
      </c>
      <c r="C126" s="24" t="s">
        <v>127</v>
      </c>
      <c r="D126" s="24" t="s">
        <v>10</v>
      </c>
      <c r="E126" s="24" t="s">
        <v>1488</v>
      </c>
      <c r="F126" cm="1">
        <f t="array" ref="F126">_xlfn.SWITCH($E126,"Forecast",IFERROR(SUMIFS(INDEX('Forecast Input'!$A:$BO,,MATCH(TEXT($A126,"0"),'Forecast Input'!$1:$1,0)),'Forecast Input'!$A:$A,Master!C126,'Forecast Input'!$D:$D,Master!D126),0),"Actual",SUMIFS('CMO Input'!$Q:$Q,'CMO Input'!$E:$E,Master!$A126,'CMO Input'!$C:$C,Master!$C126,'CMO Input'!$AJ:$AJ,Master!$D126,'CMO Input'!$AU:$AU,Master!$F122),"")</f>
        <v>0</v>
      </c>
    </row>
    <row r="127" spans="1:6" x14ac:dyDescent="0.25">
      <c r="A127" s="24">
        <v>1</v>
      </c>
      <c r="B127" s="25">
        <v>44287</v>
      </c>
      <c r="C127" s="24" t="s">
        <v>127</v>
      </c>
      <c r="D127" s="24" t="s">
        <v>10</v>
      </c>
      <c r="E127" s="24" t="s">
        <v>1487</v>
      </c>
      <c r="F127" cm="1">
        <f t="array" ref="F127">_xlfn.SWITCH($E127,"Forecast",IFERROR(SUMIFS(INDEX('Forecast Input'!$A:$BO,,MATCH(TEXT($A127,"0"),'Forecast Input'!$1:$1,0)),'Forecast Input'!$A:$A,Master!C127,'Forecast Input'!$D:$D,Master!D127),0),"Actual",SUMIFS('CMO Input'!$Q:$Q,'CMO Input'!$E:$E,Master!$A127,'CMO Input'!$C:$C,Master!$C127,'CMO Input'!$AJ:$AJ,Master!$D127,'CMO Input'!$AU:$AU,Master!$F123),"")</f>
        <v>0</v>
      </c>
    </row>
    <row r="128" spans="1:6" x14ac:dyDescent="0.25">
      <c r="A128" s="24">
        <v>1</v>
      </c>
      <c r="B128" s="25">
        <v>44287</v>
      </c>
      <c r="C128" s="24" t="s">
        <v>127</v>
      </c>
      <c r="D128" s="24" t="s">
        <v>61</v>
      </c>
      <c r="E128" s="24" t="s">
        <v>1489</v>
      </c>
      <c r="F128" t="str" cm="1">
        <f t="array" ref="F128">_xlfn.SWITCH($E128,"Forecast",IFERROR(SUMIFS(INDEX('Forecast Input'!$A:$BO,,MATCH(TEXT($A128,"0"),'Forecast Input'!$1:$1,0)),'Forecast Input'!$A:$A,Master!C128,'Forecast Input'!$D:$D,Master!D128),0),"Actual",SUMIFS('CMO Input'!$Q:$Q,'CMO Input'!$E:$E,Master!$A128,'CMO Input'!$C:$C,Master!$C128,'CMO Input'!$AJ:$AJ,Master!$D128,'CMO Input'!$AU:$AU,Master!$F124),"")</f>
        <v/>
      </c>
    </row>
    <row r="129" spans="1:6" x14ac:dyDescent="0.25">
      <c r="A129" s="24">
        <v>1</v>
      </c>
      <c r="B129" s="25">
        <v>44287</v>
      </c>
      <c r="C129" s="24" t="s">
        <v>127</v>
      </c>
      <c r="D129" s="24" t="s">
        <v>61</v>
      </c>
      <c r="E129" s="24" t="s">
        <v>1488</v>
      </c>
      <c r="F129" cm="1">
        <f t="array" ref="F129">_xlfn.SWITCH($E129,"Forecast",IFERROR(SUMIFS(INDEX('Forecast Input'!$A:$BO,,MATCH(TEXT($A129,"0"),'Forecast Input'!$1:$1,0)),'Forecast Input'!$A:$A,Master!C129,'Forecast Input'!$D:$D,Master!D129),0),"Actual",SUMIFS('CMO Input'!$Q:$Q,'CMO Input'!$E:$E,Master!$A129,'CMO Input'!$C:$C,Master!$C129,'CMO Input'!$AJ:$AJ,Master!$D129,'CMO Input'!$AU:$AU,Master!$F125),"")</f>
        <v>0</v>
      </c>
    </row>
    <row r="130" spans="1:6" x14ac:dyDescent="0.25">
      <c r="A130" s="24">
        <v>1</v>
      </c>
      <c r="B130" s="25">
        <v>44287</v>
      </c>
      <c r="C130" s="24" t="s">
        <v>127</v>
      </c>
      <c r="D130" s="24" t="s">
        <v>61</v>
      </c>
      <c r="E130" s="24" t="s">
        <v>1487</v>
      </c>
      <c r="F130" cm="1">
        <f t="array" ref="F130">_xlfn.SWITCH($E130,"Forecast",IFERROR(SUMIFS(INDEX('Forecast Input'!$A:$BO,,MATCH(TEXT($A130,"0"),'Forecast Input'!$1:$1,0)),'Forecast Input'!$A:$A,Master!C130,'Forecast Input'!$D:$D,Master!D130),0),"Actual",SUMIFS('CMO Input'!$Q:$Q,'CMO Input'!$E:$E,Master!$A130,'CMO Input'!$C:$C,Master!$C130,'CMO Input'!$AJ:$AJ,Master!$D130,'CMO Input'!$AU:$AU,Master!$F126),"")</f>
        <v>0</v>
      </c>
    </row>
    <row r="131" spans="1:6" x14ac:dyDescent="0.25">
      <c r="A131" s="24">
        <v>1</v>
      </c>
      <c r="B131" s="25">
        <v>44287</v>
      </c>
      <c r="C131" s="24" t="s">
        <v>127</v>
      </c>
      <c r="D131" s="24" t="s">
        <v>103</v>
      </c>
      <c r="E131" s="24" t="s">
        <v>1489</v>
      </c>
      <c r="F131" t="str" cm="1">
        <f t="array" ref="F131">_xlfn.SWITCH($E131,"Forecast",IFERROR(SUMIFS(INDEX('Forecast Input'!$A:$BO,,MATCH(TEXT($A131,"0"),'Forecast Input'!$1:$1,0)),'Forecast Input'!$A:$A,Master!C131,'Forecast Input'!$D:$D,Master!D131),0),"Actual",SUMIFS('CMO Input'!$Q:$Q,'CMO Input'!$E:$E,Master!$A131,'CMO Input'!$C:$C,Master!$C131,'CMO Input'!$AJ:$AJ,Master!$D131,'CMO Input'!$AU:$AU,Master!$F127),"")</f>
        <v/>
      </c>
    </row>
    <row r="132" spans="1:6" x14ac:dyDescent="0.25">
      <c r="A132" s="24">
        <v>1</v>
      </c>
      <c r="B132" s="25">
        <v>44287</v>
      </c>
      <c r="C132" s="24" t="s">
        <v>127</v>
      </c>
      <c r="D132" s="24" t="s">
        <v>103</v>
      </c>
      <c r="E132" s="24" t="s">
        <v>1488</v>
      </c>
      <c r="F132" cm="1">
        <f t="array" ref="F132">_xlfn.SWITCH($E132,"Forecast",IFERROR(SUMIFS(INDEX('Forecast Input'!$A:$BO,,MATCH(TEXT($A132,"0"),'Forecast Input'!$1:$1,0)),'Forecast Input'!$A:$A,Master!C132,'Forecast Input'!$D:$D,Master!D132),0),"Actual",SUMIFS('CMO Input'!$Q:$Q,'CMO Input'!$E:$E,Master!$A132,'CMO Input'!$C:$C,Master!$C132,'CMO Input'!$AJ:$AJ,Master!$D132,'CMO Input'!$AU:$AU,Master!$F128),"")</f>
        <v>0</v>
      </c>
    </row>
    <row r="133" spans="1:6" x14ac:dyDescent="0.25">
      <c r="A133" s="24">
        <v>1</v>
      </c>
      <c r="B133" s="25">
        <v>44287</v>
      </c>
      <c r="C133" s="24" t="s">
        <v>127</v>
      </c>
      <c r="D133" s="24" t="s">
        <v>103</v>
      </c>
      <c r="E133" s="24" t="s">
        <v>1487</v>
      </c>
      <c r="F133" cm="1">
        <f t="array" ref="F133">_xlfn.SWITCH($E133,"Forecast",IFERROR(SUMIFS(INDEX('Forecast Input'!$A:$BO,,MATCH(TEXT($A133,"0"),'Forecast Input'!$1:$1,0)),'Forecast Input'!$A:$A,Master!C133,'Forecast Input'!$D:$D,Master!D133),0),"Actual",SUMIFS('CMO Input'!$Q:$Q,'CMO Input'!$E:$E,Master!$A133,'CMO Input'!$C:$C,Master!$C133,'CMO Input'!$AJ:$AJ,Master!$D133,'CMO Input'!$AU:$AU,Master!$F129),"")</f>
        <v>0</v>
      </c>
    </row>
    <row r="134" spans="1:6" x14ac:dyDescent="0.25">
      <c r="A134" s="24">
        <v>1</v>
      </c>
      <c r="B134" s="25">
        <v>44287</v>
      </c>
      <c r="C134" s="24" t="s">
        <v>127</v>
      </c>
      <c r="D134" s="24" t="s">
        <v>146</v>
      </c>
      <c r="E134" s="24" t="s">
        <v>1489</v>
      </c>
      <c r="F134" t="str" cm="1">
        <f t="array" ref="F134">_xlfn.SWITCH($E134,"Forecast",IFERROR(SUMIFS(INDEX('Forecast Input'!$A:$BO,,MATCH(TEXT($A134,"0"),'Forecast Input'!$1:$1,0)),'Forecast Input'!$A:$A,Master!C134,'Forecast Input'!$D:$D,Master!D134),0),"Actual",SUMIFS('CMO Input'!$Q:$Q,'CMO Input'!$E:$E,Master!$A134,'CMO Input'!$C:$C,Master!$C134,'CMO Input'!$AJ:$AJ,Master!$D134,'CMO Input'!$AU:$AU,Master!$F130),"")</f>
        <v/>
      </c>
    </row>
    <row r="135" spans="1:6" x14ac:dyDescent="0.25">
      <c r="A135" s="24">
        <v>1</v>
      </c>
      <c r="B135" s="25">
        <v>44287</v>
      </c>
      <c r="C135" s="24" t="s">
        <v>127</v>
      </c>
      <c r="D135" s="24" t="s">
        <v>146</v>
      </c>
      <c r="E135" s="24" t="s">
        <v>1488</v>
      </c>
      <c r="F135" cm="1">
        <f t="array" ref="F135">_xlfn.SWITCH($E135,"Forecast",IFERROR(SUMIFS(INDEX('Forecast Input'!$A:$BO,,MATCH(TEXT($A135,"0"),'Forecast Input'!$1:$1,0)),'Forecast Input'!$A:$A,Master!C135,'Forecast Input'!$D:$D,Master!D135),0),"Actual",SUMIFS('CMO Input'!$Q:$Q,'CMO Input'!$E:$E,Master!$A135,'CMO Input'!$C:$C,Master!$C135,'CMO Input'!$AJ:$AJ,Master!$D135,'CMO Input'!$AU:$AU,Master!$F131),"")</f>
        <v>0</v>
      </c>
    </row>
    <row r="136" spans="1:6" x14ac:dyDescent="0.25">
      <c r="A136" s="24">
        <v>1</v>
      </c>
      <c r="B136" s="25">
        <v>44287</v>
      </c>
      <c r="C136" s="24" t="s">
        <v>127</v>
      </c>
      <c r="D136" s="24" t="s">
        <v>146</v>
      </c>
      <c r="E136" s="24" t="s">
        <v>1487</v>
      </c>
      <c r="F136" cm="1">
        <f t="array" ref="F136">_xlfn.SWITCH($E136,"Forecast",IFERROR(SUMIFS(INDEX('Forecast Input'!$A:$BO,,MATCH(TEXT($A136,"0"),'Forecast Input'!$1:$1,0)),'Forecast Input'!$A:$A,Master!C136,'Forecast Input'!$D:$D,Master!D136),0),"Actual",SUMIFS('CMO Input'!$Q:$Q,'CMO Input'!$E:$E,Master!$A136,'CMO Input'!$C:$C,Master!$C136,'CMO Input'!$AJ:$AJ,Master!$D136,'CMO Input'!$AU:$AU,Master!$F132),"")</f>
        <v>0</v>
      </c>
    </row>
    <row r="137" spans="1:6" x14ac:dyDescent="0.25">
      <c r="A137" s="24">
        <v>1</v>
      </c>
      <c r="B137" s="25">
        <v>44287</v>
      </c>
      <c r="C137" s="24" t="s">
        <v>127</v>
      </c>
      <c r="D137" s="24" t="s">
        <v>166</v>
      </c>
      <c r="E137" s="24" t="s">
        <v>1489</v>
      </c>
      <c r="F137" t="str" cm="1">
        <f t="array" ref="F137">_xlfn.SWITCH($E137,"Forecast",IFERROR(SUMIFS(INDEX('Forecast Input'!$A:$BO,,MATCH(TEXT($A137,"0"),'Forecast Input'!$1:$1,0)),'Forecast Input'!$A:$A,Master!C137,'Forecast Input'!$D:$D,Master!D137),0),"Actual",SUMIFS('CMO Input'!$Q:$Q,'CMO Input'!$E:$E,Master!$A137,'CMO Input'!$C:$C,Master!$C137,'CMO Input'!$AJ:$AJ,Master!$D137,'CMO Input'!$AU:$AU,Master!$F133),"")</f>
        <v/>
      </c>
    </row>
    <row r="138" spans="1:6" x14ac:dyDescent="0.25">
      <c r="A138" s="24">
        <v>1</v>
      </c>
      <c r="B138" s="25">
        <v>44287</v>
      </c>
      <c r="C138" s="24" t="s">
        <v>127</v>
      </c>
      <c r="D138" s="24" t="s">
        <v>166</v>
      </c>
      <c r="E138" s="24" t="s">
        <v>1488</v>
      </c>
      <c r="F138" cm="1">
        <f t="array" ref="F138">_xlfn.SWITCH($E138,"Forecast",IFERROR(SUMIFS(INDEX('Forecast Input'!$A:$BO,,MATCH(TEXT($A138,"0"),'Forecast Input'!$1:$1,0)),'Forecast Input'!$A:$A,Master!C138,'Forecast Input'!$D:$D,Master!D138),0),"Actual",SUMIFS('CMO Input'!$Q:$Q,'CMO Input'!$E:$E,Master!$A138,'CMO Input'!$C:$C,Master!$C138,'CMO Input'!$AJ:$AJ,Master!$D138,'CMO Input'!$AU:$AU,Master!$F134),"")</f>
        <v>0</v>
      </c>
    </row>
    <row r="139" spans="1:6" x14ac:dyDescent="0.25">
      <c r="A139" s="24">
        <v>1</v>
      </c>
      <c r="B139" s="25">
        <v>44287</v>
      </c>
      <c r="C139" s="24" t="s">
        <v>127</v>
      </c>
      <c r="D139" s="24" t="s">
        <v>166</v>
      </c>
      <c r="E139" s="24" t="s">
        <v>1487</v>
      </c>
      <c r="F139" cm="1">
        <f t="array" ref="F139">_xlfn.SWITCH($E139,"Forecast",IFERROR(SUMIFS(INDEX('Forecast Input'!$A:$BO,,MATCH(TEXT($A139,"0"),'Forecast Input'!$1:$1,0)),'Forecast Input'!$A:$A,Master!C139,'Forecast Input'!$D:$D,Master!D139),0),"Actual",SUMIFS('CMO Input'!$Q:$Q,'CMO Input'!$E:$E,Master!$A139,'CMO Input'!$C:$C,Master!$C139,'CMO Input'!$AJ:$AJ,Master!$D139,'CMO Input'!$AU:$AU,Master!$F135),"")</f>
        <v>0</v>
      </c>
    </row>
    <row r="140" spans="1:6" x14ac:dyDescent="0.25">
      <c r="A140" s="24">
        <v>1</v>
      </c>
      <c r="B140" s="25">
        <v>44287</v>
      </c>
      <c r="C140" s="24" t="s">
        <v>127</v>
      </c>
      <c r="D140" s="24" t="s">
        <v>170</v>
      </c>
      <c r="E140" s="24" t="s">
        <v>1489</v>
      </c>
      <c r="F140" t="str" cm="1">
        <f t="array" ref="F140">_xlfn.SWITCH($E140,"Forecast",IFERROR(SUMIFS(INDEX('Forecast Input'!$A:$BO,,MATCH(TEXT($A140,"0"),'Forecast Input'!$1:$1,0)),'Forecast Input'!$A:$A,Master!C140,'Forecast Input'!$D:$D,Master!D140),0),"Actual",SUMIFS('CMO Input'!$Q:$Q,'CMO Input'!$E:$E,Master!$A140,'CMO Input'!$C:$C,Master!$C140,'CMO Input'!$AJ:$AJ,Master!$D140,'CMO Input'!$AU:$AU,Master!$F136),"")</f>
        <v/>
      </c>
    </row>
    <row r="141" spans="1:6" x14ac:dyDescent="0.25">
      <c r="A141" s="24">
        <v>1</v>
      </c>
      <c r="B141" s="25">
        <v>44287</v>
      </c>
      <c r="C141" s="24" t="s">
        <v>127</v>
      </c>
      <c r="D141" s="24" t="s">
        <v>170</v>
      </c>
      <c r="E141" s="24" t="s">
        <v>1488</v>
      </c>
      <c r="F141" cm="1">
        <f t="array" ref="F141">_xlfn.SWITCH($E141,"Forecast",IFERROR(SUMIFS(INDEX('Forecast Input'!$A:$BO,,MATCH(TEXT($A141,"0"),'Forecast Input'!$1:$1,0)),'Forecast Input'!$A:$A,Master!C141,'Forecast Input'!$D:$D,Master!D141),0),"Actual",SUMIFS('CMO Input'!$Q:$Q,'CMO Input'!$E:$E,Master!$A141,'CMO Input'!$C:$C,Master!$C141,'CMO Input'!$AJ:$AJ,Master!$D141,'CMO Input'!$AU:$AU,Master!$F137),"")</f>
        <v>0</v>
      </c>
    </row>
    <row r="142" spans="1:6" x14ac:dyDescent="0.25">
      <c r="A142" s="24">
        <v>1</v>
      </c>
      <c r="B142" s="25">
        <v>44287</v>
      </c>
      <c r="C142" s="24" t="s">
        <v>127</v>
      </c>
      <c r="D142" s="24" t="s">
        <v>170</v>
      </c>
      <c r="E142" s="24" t="s">
        <v>1487</v>
      </c>
      <c r="F142" cm="1">
        <f t="array" ref="F142">_xlfn.SWITCH($E142,"Forecast",IFERROR(SUMIFS(INDEX('Forecast Input'!$A:$BO,,MATCH(TEXT($A142,"0"),'Forecast Input'!$1:$1,0)),'Forecast Input'!$A:$A,Master!C142,'Forecast Input'!$D:$D,Master!D142),0),"Actual",SUMIFS('CMO Input'!$Q:$Q,'CMO Input'!$E:$E,Master!$A142,'CMO Input'!$C:$C,Master!$C142,'CMO Input'!$AJ:$AJ,Master!$D142,'CMO Input'!$AU:$AU,Master!$F138),"")</f>
        <v>0</v>
      </c>
    </row>
    <row r="143" spans="1:6" x14ac:dyDescent="0.25">
      <c r="A143" s="24">
        <v>1</v>
      </c>
      <c r="B143" s="25">
        <v>44287</v>
      </c>
      <c r="C143" s="24" t="s">
        <v>127</v>
      </c>
      <c r="D143" s="24" t="s">
        <v>436</v>
      </c>
      <c r="E143" s="24" t="s">
        <v>1489</v>
      </c>
      <c r="F143" t="str" cm="1">
        <f t="array" ref="F143">_xlfn.SWITCH($E143,"Forecast",IFERROR(SUMIFS(INDEX('Forecast Input'!$A:$BO,,MATCH(TEXT($A143,"0"),'Forecast Input'!$1:$1,0)),'Forecast Input'!$A:$A,Master!C143,'Forecast Input'!$D:$D,Master!D143),0),"Actual",SUMIFS('CMO Input'!$Q:$Q,'CMO Input'!$E:$E,Master!$A143,'CMO Input'!$C:$C,Master!$C143,'CMO Input'!$AJ:$AJ,Master!$D143,'CMO Input'!$AU:$AU,Master!$F139),"")</f>
        <v/>
      </c>
    </row>
    <row r="144" spans="1:6" x14ac:dyDescent="0.25">
      <c r="A144" s="24">
        <v>1</v>
      </c>
      <c r="B144" s="25">
        <v>44287</v>
      </c>
      <c r="C144" s="24" t="s">
        <v>127</v>
      </c>
      <c r="D144" s="24" t="s">
        <v>436</v>
      </c>
      <c r="E144" s="24" t="s">
        <v>1488</v>
      </c>
      <c r="F144" cm="1">
        <f t="array" ref="F144">_xlfn.SWITCH($E144,"Forecast",IFERROR(SUMIFS(INDEX('Forecast Input'!$A:$BO,,MATCH(TEXT($A144,"0"),'Forecast Input'!$1:$1,0)),'Forecast Input'!$A:$A,Master!C144,'Forecast Input'!$D:$D,Master!D144),0),"Actual",SUMIFS('CMO Input'!$Q:$Q,'CMO Input'!$E:$E,Master!$A144,'CMO Input'!$C:$C,Master!$C144,'CMO Input'!$AJ:$AJ,Master!$D144,'CMO Input'!$AU:$AU,Master!$F140),"")</f>
        <v>0</v>
      </c>
    </row>
    <row r="145" spans="1:6" x14ac:dyDescent="0.25">
      <c r="A145" s="24">
        <v>1</v>
      </c>
      <c r="B145" s="25">
        <v>44287</v>
      </c>
      <c r="C145" s="24" t="s">
        <v>127</v>
      </c>
      <c r="D145" s="24" t="s">
        <v>436</v>
      </c>
      <c r="E145" s="24" t="s">
        <v>1487</v>
      </c>
      <c r="F145" cm="1">
        <f t="array" ref="F145">_xlfn.SWITCH($E145,"Forecast",IFERROR(SUMIFS(INDEX('Forecast Input'!$A:$BO,,MATCH(TEXT($A145,"0"),'Forecast Input'!$1:$1,0)),'Forecast Input'!$A:$A,Master!C145,'Forecast Input'!$D:$D,Master!D145),0),"Actual",SUMIFS('CMO Input'!$Q:$Q,'CMO Input'!$E:$E,Master!$A145,'CMO Input'!$C:$C,Master!$C145,'CMO Input'!$AJ:$AJ,Master!$D145,'CMO Input'!$AU:$AU,Master!$F141),"")</f>
        <v>0</v>
      </c>
    </row>
    <row r="146" spans="1:6" x14ac:dyDescent="0.25">
      <c r="A146" s="24">
        <v>1</v>
      </c>
      <c r="B146" s="25">
        <v>44287</v>
      </c>
      <c r="C146" s="24" t="s">
        <v>127</v>
      </c>
      <c r="D146" s="24" t="s">
        <v>1469</v>
      </c>
      <c r="E146" s="24" t="s">
        <v>1489</v>
      </c>
      <c r="F146" t="str" cm="1">
        <f t="array" ref="F146">_xlfn.SWITCH($E146,"Forecast",IFERROR(SUMIFS(INDEX('Forecast Input'!$A:$BO,,MATCH(TEXT($A146,"0"),'Forecast Input'!$1:$1,0)),'Forecast Input'!$A:$A,Master!C146,'Forecast Input'!$D:$D,Master!D146),0),"Actual",SUMIFS('CMO Input'!$Q:$Q,'CMO Input'!$E:$E,Master!$A146,'CMO Input'!$C:$C,Master!$C146,'CMO Input'!$AJ:$AJ,Master!$D146,'CMO Input'!$AU:$AU,Master!$F142),"")</f>
        <v/>
      </c>
    </row>
    <row r="147" spans="1:6" x14ac:dyDescent="0.25">
      <c r="A147" s="24">
        <v>1</v>
      </c>
      <c r="B147" s="25">
        <v>44287</v>
      </c>
      <c r="C147" s="24" t="s">
        <v>127</v>
      </c>
      <c r="D147" s="24" t="s">
        <v>1469</v>
      </c>
      <c r="E147" s="24" t="s">
        <v>1488</v>
      </c>
      <c r="F147" cm="1">
        <f t="array" ref="F147">_xlfn.SWITCH($E147,"Forecast",IFERROR(SUMIFS(INDEX('Forecast Input'!$A:$BO,,MATCH(TEXT($A147,"0"),'Forecast Input'!$1:$1,0)),'Forecast Input'!$A:$A,Master!C147,'Forecast Input'!$D:$D,Master!D147),0),"Actual",SUMIFS('CMO Input'!$Q:$Q,'CMO Input'!$E:$E,Master!$A147,'CMO Input'!$C:$C,Master!$C147,'CMO Input'!$AJ:$AJ,Master!$D147,'CMO Input'!$AU:$AU,Master!$F143),"")</f>
        <v>0</v>
      </c>
    </row>
    <row r="148" spans="1:6" x14ac:dyDescent="0.25">
      <c r="A148" s="24">
        <v>1</v>
      </c>
      <c r="B148" s="25">
        <v>44287</v>
      </c>
      <c r="C148" s="24" t="s">
        <v>127</v>
      </c>
      <c r="D148" s="24" t="s">
        <v>1469</v>
      </c>
      <c r="E148" s="24" t="s">
        <v>1487</v>
      </c>
      <c r="F148" cm="1">
        <f t="array" ref="F148">_xlfn.SWITCH($E148,"Forecast",IFERROR(SUMIFS(INDEX('Forecast Input'!$A:$BO,,MATCH(TEXT($A148,"0"),'Forecast Input'!$1:$1,0)),'Forecast Input'!$A:$A,Master!C148,'Forecast Input'!$D:$D,Master!D148),0),"Actual",SUMIFS('CMO Input'!$Q:$Q,'CMO Input'!$E:$E,Master!$A148,'CMO Input'!$C:$C,Master!$C148,'CMO Input'!$AJ:$AJ,Master!$D148,'CMO Input'!$AU:$AU,Master!$F144),"")</f>
        <v>0</v>
      </c>
    </row>
    <row r="149" spans="1:6" x14ac:dyDescent="0.25">
      <c r="A149" s="24">
        <v>1</v>
      </c>
      <c r="B149" s="25">
        <v>44287</v>
      </c>
      <c r="C149" s="24" t="s">
        <v>44</v>
      </c>
      <c r="D149" s="24" t="s">
        <v>10</v>
      </c>
      <c r="E149" s="24" t="s">
        <v>1489</v>
      </c>
      <c r="F149" t="str" cm="1">
        <f t="array" ref="F149">_xlfn.SWITCH($E149,"Forecast",IFERROR(SUMIFS(INDEX('Forecast Input'!$A:$BO,,MATCH(TEXT($A149,"0"),'Forecast Input'!$1:$1,0)),'Forecast Input'!$A:$A,Master!C149,'Forecast Input'!$D:$D,Master!D149),0),"Actual",SUMIFS('CMO Input'!$Q:$Q,'CMO Input'!$E:$E,Master!$A149,'CMO Input'!$C:$C,Master!$C149,'CMO Input'!$AJ:$AJ,Master!$D149,'CMO Input'!$AU:$AU,Master!$F145),"")</f>
        <v/>
      </c>
    </row>
    <row r="150" spans="1:6" x14ac:dyDescent="0.25">
      <c r="A150" s="24">
        <v>1</v>
      </c>
      <c r="B150" s="25">
        <v>44287</v>
      </c>
      <c r="C150" s="24" t="s">
        <v>44</v>
      </c>
      <c r="D150" s="24" t="s">
        <v>10</v>
      </c>
      <c r="E150" s="24" t="s">
        <v>1488</v>
      </c>
      <c r="F150" cm="1">
        <f t="array" ref="F150">_xlfn.SWITCH($E150,"Forecast",IFERROR(SUMIFS(INDEX('Forecast Input'!$A:$BO,,MATCH(TEXT($A150,"0"),'Forecast Input'!$1:$1,0)),'Forecast Input'!$A:$A,Master!C150,'Forecast Input'!$D:$D,Master!D150),0),"Actual",SUMIFS('CMO Input'!$Q:$Q,'CMO Input'!$E:$E,Master!$A150,'CMO Input'!$C:$C,Master!$C150,'CMO Input'!$AJ:$AJ,Master!$D150,'CMO Input'!$AU:$AU,Master!$F146),"")</f>
        <v>0</v>
      </c>
    </row>
    <row r="151" spans="1:6" x14ac:dyDescent="0.25">
      <c r="A151" s="24">
        <v>1</v>
      </c>
      <c r="B151" s="25">
        <v>44287</v>
      </c>
      <c r="C151" s="24" t="s">
        <v>44</v>
      </c>
      <c r="D151" s="24" t="s">
        <v>10</v>
      </c>
      <c r="E151" s="24" t="s">
        <v>1487</v>
      </c>
      <c r="F151" cm="1">
        <f t="array" ref="F151">_xlfn.SWITCH($E151,"Forecast",IFERROR(SUMIFS(INDEX('Forecast Input'!$A:$BO,,MATCH(TEXT($A151,"0"),'Forecast Input'!$1:$1,0)),'Forecast Input'!$A:$A,Master!C151,'Forecast Input'!$D:$D,Master!D151),0),"Actual",SUMIFS('CMO Input'!$Q:$Q,'CMO Input'!$E:$E,Master!$A151,'CMO Input'!$C:$C,Master!$C151,'CMO Input'!$AJ:$AJ,Master!$D151,'CMO Input'!$AU:$AU,Master!$F147),"")</f>
        <v>0</v>
      </c>
    </row>
    <row r="152" spans="1:6" x14ac:dyDescent="0.25">
      <c r="A152" s="24">
        <v>1</v>
      </c>
      <c r="B152" s="25">
        <v>44287</v>
      </c>
      <c r="C152" s="24" t="s">
        <v>44</v>
      </c>
      <c r="D152" s="24" t="s">
        <v>61</v>
      </c>
      <c r="E152" s="24" t="s">
        <v>1489</v>
      </c>
      <c r="F152" t="str" cm="1">
        <f t="array" ref="F152">_xlfn.SWITCH($E152,"Forecast",IFERROR(SUMIFS(INDEX('Forecast Input'!$A:$BO,,MATCH(TEXT($A152,"0"),'Forecast Input'!$1:$1,0)),'Forecast Input'!$A:$A,Master!C152,'Forecast Input'!$D:$D,Master!D152),0),"Actual",SUMIFS('CMO Input'!$Q:$Q,'CMO Input'!$E:$E,Master!$A152,'CMO Input'!$C:$C,Master!$C152,'CMO Input'!$AJ:$AJ,Master!$D152,'CMO Input'!$AU:$AU,Master!$F148),"")</f>
        <v/>
      </c>
    </row>
    <row r="153" spans="1:6" x14ac:dyDescent="0.25">
      <c r="A153" s="24">
        <v>1</v>
      </c>
      <c r="B153" s="25">
        <v>44287</v>
      </c>
      <c r="C153" s="24" t="s">
        <v>44</v>
      </c>
      <c r="D153" s="24" t="s">
        <v>61</v>
      </c>
      <c r="E153" s="24" t="s">
        <v>1488</v>
      </c>
      <c r="F153" cm="1">
        <f t="array" ref="F153">_xlfn.SWITCH($E153,"Forecast",IFERROR(SUMIFS(INDEX('Forecast Input'!$A:$BO,,MATCH(TEXT($A153,"0"),'Forecast Input'!$1:$1,0)),'Forecast Input'!$A:$A,Master!C153,'Forecast Input'!$D:$D,Master!D153),0),"Actual",SUMIFS('CMO Input'!$Q:$Q,'CMO Input'!$E:$E,Master!$A153,'CMO Input'!$C:$C,Master!$C153,'CMO Input'!$AJ:$AJ,Master!$D153,'CMO Input'!$AU:$AU,Master!$F149),"")</f>
        <v>0</v>
      </c>
    </row>
    <row r="154" spans="1:6" x14ac:dyDescent="0.25">
      <c r="A154" s="24">
        <v>1</v>
      </c>
      <c r="B154" s="25">
        <v>44287</v>
      </c>
      <c r="C154" s="24" t="s">
        <v>44</v>
      </c>
      <c r="D154" s="24" t="s">
        <v>61</v>
      </c>
      <c r="E154" s="24" t="s">
        <v>1487</v>
      </c>
      <c r="F154" cm="1">
        <f t="array" ref="F154">_xlfn.SWITCH($E154,"Forecast",IFERROR(SUMIFS(INDEX('Forecast Input'!$A:$BO,,MATCH(TEXT($A154,"0"),'Forecast Input'!$1:$1,0)),'Forecast Input'!$A:$A,Master!C154,'Forecast Input'!$D:$D,Master!D154),0),"Actual",SUMIFS('CMO Input'!$Q:$Q,'CMO Input'!$E:$E,Master!$A154,'CMO Input'!$C:$C,Master!$C154,'CMO Input'!$AJ:$AJ,Master!$D154,'CMO Input'!$AU:$AU,Master!$F150),"")</f>
        <v>0</v>
      </c>
    </row>
    <row r="155" spans="1:6" x14ac:dyDescent="0.25">
      <c r="A155" s="24">
        <v>1</v>
      </c>
      <c r="B155" s="25">
        <v>44287</v>
      </c>
      <c r="C155" s="24" t="s">
        <v>44</v>
      </c>
      <c r="D155" s="24" t="s">
        <v>103</v>
      </c>
      <c r="E155" s="24" t="s">
        <v>1489</v>
      </c>
      <c r="F155" t="str" cm="1">
        <f t="array" ref="F155">_xlfn.SWITCH($E155,"Forecast",IFERROR(SUMIFS(INDEX('Forecast Input'!$A:$BO,,MATCH(TEXT($A155,"0"),'Forecast Input'!$1:$1,0)),'Forecast Input'!$A:$A,Master!C155,'Forecast Input'!$D:$D,Master!D155),0),"Actual",SUMIFS('CMO Input'!$Q:$Q,'CMO Input'!$E:$E,Master!$A155,'CMO Input'!$C:$C,Master!$C155,'CMO Input'!$AJ:$AJ,Master!$D155,'CMO Input'!$AU:$AU,Master!$F151),"")</f>
        <v/>
      </c>
    </row>
    <row r="156" spans="1:6" x14ac:dyDescent="0.25">
      <c r="A156" s="24">
        <v>1</v>
      </c>
      <c r="B156" s="25">
        <v>44287</v>
      </c>
      <c r="C156" s="24" t="s">
        <v>44</v>
      </c>
      <c r="D156" s="24" t="s">
        <v>103</v>
      </c>
      <c r="E156" s="24" t="s">
        <v>1488</v>
      </c>
      <c r="F156" cm="1">
        <f t="array" ref="F156">_xlfn.SWITCH($E156,"Forecast",IFERROR(SUMIFS(INDEX('Forecast Input'!$A:$BO,,MATCH(TEXT($A156,"0"),'Forecast Input'!$1:$1,0)),'Forecast Input'!$A:$A,Master!C156,'Forecast Input'!$D:$D,Master!D156),0),"Actual",SUMIFS('CMO Input'!$Q:$Q,'CMO Input'!$E:$E,Master!$A156,'CMO Input'!$C:$C,Master!$C156,'CMO Input'!$AJ:$AJ,Master!$D156,'CMO Input'!$AU:$AU,Master!$F152),"")</f>
        <v>0</v>
      </c>
    </row>
    <row r="157" spans="1:6" x14ac:dyDescent="0.25">
      <c r="A157" s="24">
        <v>1</v>
      </c>
      <c r="B157" s="25">
        <v>44287</v>
      </c>
      <c r="C157" s="24" t="s">
        <v>44</v>
      </c>
      <c r="D157" s="24" t="s">
        <v>103</v>
      </c>
      <c r="E157" s="24" t="s">
        <v>1487</v>
      </c>
      <c r="F157" cm="1">
        <f t="array" ref="F157">_xlfn.SWITCH($E157,"Forecast",IFERROR(SUMIFS(INDEX('Forecast Input'!$A:$BO,,MATCH(TEXT($A157,"0"),'Forecast Input'!$1:$1,0)),'Forecast Input'!$A:$A,Master!C157,'Forecast Input'!$D:$D,Master!D157),0),"Actual",SUMIFS('CMO Input'!$Q:$Q,'CMO Input'!$E:$E,Master!$A157,'CMO Input'!$C:$C,Master!$C157,'CMO Input'!$AJ:$AJ,Master!$D157,'CMO Input'!$AU:$AU,Master!$F153),"")</f>
        <v>0</v>
      </c>
    </row>
    <row r="158" spans="1:6" x14ac:dyDescent="0.25">
      <c r="A158" s="24">
        <v>1</v>
      </c>
      <c r="B158" s="25">
        <v>44287</v>
      </c>
      <c r="C158" s="24" t="s">
        <v>44</v>
      </c>
      <c r="D158" s="24" t="s">
        <v>146</v>
      </c>
      <c r="E158" s="24" t="s">
        <v>1489</v>
      </c>
      <c r="F158" t="str" cm="1">
        <f t="array" ref="F158">_xlfn.SWITCH($E158,"Forecast",IFERROR(SUMIFS(INDEX('Forecast Input'!$A:$BO,,MATCH(TEXT($A158,"0"),'Forecast Input'!$1:$1,0)),'Forecast Input'!$A:$A,Master!C158,'Forecast Input'!$D:$D,Master!D158),0),"Actual",SUMIFS('CMO Input'!$Q:$Q,'CMO Input'!$E:$E,Master!$A158,'CMO Input'!$C:$C,Master!$C158,'CMO Input'!$AJ:$AJ,Master!$D158,'CMO Input'!$AU:$AU,Master!$F154),"")</f>
        <v/>
      </c>
    </row>
    <row r="159" spans="1:6" x14ac:dyDescent="0.25">
      <c r="A159" s="24">
        <v>1</v>
      </c>
      <c r="B159" s="25">
        <v>44287</v>
      </c>
      <c r="C159" s="24" t="s">
        <v>44</v>
      </c>
      <c r="D159" s="24" t="s">
        <v>146</v>
      </c>
      <c r="E159" s="24" t="s">
        <v>1488</v>
      </c>
      <c r="F159" cm="1">
        <f t="array" ref="F159">_xlfn.SWITCH($E159,"Forecast",IFERROR(SUMIFS(INDEX('Forecast Input'!$A:$BO,,MATCH(TEXT($A159,"0"),'Forecast Input'!$1:$1,0)),'Forecast Input'!$A:$A,Master!C159,'Forecast Input'!$D:$D,Master!D159),0),"Actual",SUMIFS('CMO Input'!$Q:$Q,'CMO Input'!$E:$E,Master!$A159,'CMO Input'!$C:$C,Master!$C159,'CMO Input'!$AJ:$AJ,Master!$D159,'CMO Input'!$AU:$AU,Master!$F155),"")</f>
        <v>0</v>
      </c>
    </row>
    <row r="160" spans="1:6" x14ac:dyDescent="0.25">
      <c r="A160" s="24">
        <v>1</v>
      </c>
      <c r="B160" s="25">
        <v>44287</v>
      </c>
      <c r="C160" s="24" t="s">
        <v>44</v>
      </c>
      <c r="D160" s="24" t="s">
        <v>146</v>
      </c>
      <c r="E160" s="24" t="s">
        <v>1487</v>
      </c>
      <c r="F160" cm="1">
        <f t="array" ref="F160">_xlfn.SWITCH($E160,"Forecast",IFERROR(SUMIFS(INDEX('Forecast Input'!$A:$BO,,MATCH(TEXT($A160,"0"),'Forecast Input'!$1:$1,0)),'Forecast Input'!$A:$A,Master!C160,'Forecast Input'!$D:$D,Master!D160),0),"Actual",SUMIFS('CMO Input'!$Q:$Q,'CMO Input'!$E:$E,Master!$A160,'CMO Input'!$C:$C,Master!$C160,'CMO Input'!$AJ:$AJ,Master!$D160,'CMO Input'!$AU:$AU,Master!$F156),"")</f>
        <v>0</v>
      </c>
    </row>
    <row r="161" spans="1:6" x14ac:dyDescent="0.25">
      <c r="A161" s="24">
        <v>1</v>
      </c>
      <c r="B161" s="25">
        <v>44287</v>
      </c>
      <c r="C161" s="24" t="s">
        <v>44</v>
      </c>
      <c r="D161" s="24" t="s">
        <v>166</v>
      </c>
      <c r="E161" s="24" t="s">
        <v>1489</v>
      </c>
      <c r="F161" t="str" cm="1">
        <f t="array" ref="F161">_xlfn.SWITCH($E161,"Forecast",IFERROR(SUMIFS(INDEX('Forecast Input'!$A:$BO,,MATCH(TEXT($A161,"0"),'Forecast Input'!$1:$1,0)),'Forecast Input'!$A:$A,Master!C161,'Forecast Input'!$D:$D,Master!D161),0),"Actual",SUMIFS('CMO Input'!$Q:$Q,'CMO Input'!$E:$E,Master!$A161,'CMO Input'!$C:$C,Master!$C161,'CMO Input'!$AJ:$AJ,Master!$D161,'CMO Input'!$AU:$AU,Master!$F157),"")</f>
        <v/>
      </c>
    </row>
    <row r="162" spans="1:6" x14ac:dyDescent="0.25">
      <c r="A162" s="24">
        <v>1</v>
      </c>
      <c r="B162" s="25">
        <v>44287</v>
      </c>
      <c r="C162" s="24" t="s">
        <v>44</v>
      </c>
      <c r="D162" s="24" t="s">
        <v>166</v>
      </c>
      <c r="E162" s="24" t="s">
        <v>1488</v>
      </c>
      <c r="F162" cm="1">
        <f t="array" ref="F162">_xlfn.SWITCH($E162,"Forecast",IFERROR(SUMIFS(INDEX('Forecast Input'!$A:$BO,,MATCH(TEXT($A162,"0"),'Forecast Input'!$1:$1,0)),'Forecast Input'!$A:$A,Master!C162,'Forecast Input'!$D:$D,Master!D162),0),"Actual",SUMIFS('CMO Input'!$Q:$Q,'CMO Input'!$E:$E,Master!$A162,'CMO Input'!$C:$C,Master!$C162,'CMO Input'!$AJ:$AJ,Master!$D162,'CMO Input'!$AU:$AU,Master!$F158),"")</f>
        <v>0</v>
      </c>
    </row>
    <row r="163" spans="1:6" x14ac:dyDescent="0.25">
      <c r="A163" s="24">
        <v>1</v>
      </c>
      <c r="B163" s="25">
        <v>44287</v>
      </c>
      <c r="C163" s="24" t="s">
        <v>44</v>
      </c>
      <c r="D163" s="24" t="s">
        <v>166</v>
      </c>
      <c r="E163" s="24" t="s">
        <v>1487</v>
      </c>
      <c r="F163" cm="1">
        <f t="array" ref="F163">_xlfn.SWITCH($E163,"Forecast",IFERROR(SUMIFS(INDEX('Forecast Input'!$A:$BO,,MATCH(TEXT($A163,"0"),'Forecast Input'!$1:$1,0)),'Forecast Input'!$A:$A,Master!C163,'Forecast Input'!$D:$D,Master!D163),0),"Actual",SUMIFS('CMO Input'!$Q:$Q,'CMO Input'!$E:$E,Master!$A163,'CMO Input'!$C:$C,Master!$C163,'CMO Input'!$AJ:$AJ,Master!$D163,'CMO Input'!$AU:$AU,Master!$F159),"")</f>
        <v>0</v>
      </c>
    </row>
    <row r="164" spans="1:6" x14ac:dyDescent="0.25">
      <c r="A164" s="24">
        <v>1</v>
      </c>
      <c r="B164" s="25">
        <v>44287</v>
      </c>
      <c r="C164" s="24" t="s">
        <v>44</v>
      </c>
      <c r="D164" s="24" t="s">
        <v>170</v>
      </c>
      <c r="E164" s="24" t="s">
        <v>1489</v>
      </c>
      <c r="F164" t="str" cm="1">
        <f t="array" ref="F164">_xlfn.SWITCH($E164,"Forecast",IFERROR(SUMIFS(INDEX('Forecast Input'!$A:$BO,,MATCH(TEXT($A164,"0"),'Forecast Input'!$1:$1,0)),'Forecast Input'!$A:$A,Master!C164,'Forecast Input'!$D:$D,Master!D164),0),"Actual",SUMIFS('CMO Input'!$Q:$Q,'CMO Input'!$E:$E,Master!$A164,'CMO Input'!$C:$C,Master!$C164,'CMO Input'!$AJ:$AJ,Master!$D164,'CMO Input'!$AU:$AU,Master!$F160),"")</f>
        <v/>
      </c>
    </row>
    <row r="165" spans="1:6" x14ac:dyDescent="0.25">
      <c r="A165" s="24">
        <v>1</v>
      </c>
      <c r="B165" s="25">
        <v>44287</v>
      </c>
      <c r="C165" s="24" t="s">
        <v>44</v>
      </c>
      <c r="D165" s="24" t="s">
        <v>170</v>
      </c>
      <c r="E165" s="24" t="s">
        <v>1488</v>
      </c>
      <c r="F165" cm="1">
        <f t="array" ref="F165">_xlfn.SWITCH($E165,"Forecast",IFERROR(SUMIFS(INDEX('Forecast Input'!$A:$BO,,MATCH(TEXT($A165,"0"),'Forecast Input'!$1:$1,0)),'Forecast Input'!$A:$A,Master!C165,'Forecast Input'!$D:$D,Master!D165),0),"Actual",SUMIFS('CMO Input'!$Q:$Q,'CMO Input'!$E:$E,Master!$A165,'CMO Input'!$C:$C,Master!$C165,'CMO Input'!$AJ:$AJ,Master!$D165,'CMO Input'!$AU:$AU,Master!$F161),"")</f>
        <v>0</v>
      </c>
    </row>
    <row r="166" spans="1:6" x14ac:dyDescent="0.25">
      <c r="A166" s="24">
        <v>1</v>
      </c>
      <c r="B166" s="25">
        <v>44287</v>
      </c>
      <c r="C166" s="24" t="s">
        <v>44</v>
      </c>
      <c r="D166" s="24" t="s">
        <v>170</v>
      </c>
      <c r="E166" s="24" t="s">
        <v>1487</v>
      </c>
      <c r="F166" cm="1">
        <f t="array" ref="F166">_xlfn.SWITCH($E166,"Forecast",IFERROR(SUMIFS(INDEX('Forecast Input'!$A:$BO,,MATCH(TEXT($A166,"0"),'Forecast Input'!$1:$1,0)),'Forecast Input'!$A:$A,Master!C166,'Forecast Input'!$D:$D,Master!D166),0),"Actual",SUMIFS('CMO Input'!$Q:$Q,'CMO Input'!$E:$E,Master!$A166,'CMO Input'!$C:$C,Master!$C166,'CMO Input'!$AJ:$AJ,Master!$D166,'CMO Input'!$AU:$AU,Master!$F162),"")</f>
        <v>0</v>
      </c>
    </row>
    <row r="167" spans="1:6" x14ac:dyDescent="0.25">
      <c r="A167" s="24">
        <v>1</v>
      </c>
      <c r="B167" s="25">
        <v>44287</v>
      </c>
      <c r="C167" s="24" t="s">
        <v>44</v>
      </c>
      <c r="D167" s="24" t="s">
        <v>436</v>
      </c>
      <c r="E167" s="24" t="s">
        <v>1489</v>
      </c>
      <c r="F167" t="str" cm="1">
        <f t="array" ref="F167">_xlfn.SWITCH($E167,"Forecast",IFERROR(SUMIFS(INDEX('Forecast Input'!$A:$BO,,MATCH(TEXT($A167,"0"),'Forecast Input'!$1:$1,0)),'Forecast Input'!$A:$A,Master!C167,'Forecast Input'!$D:$D,Master!D167),0),"Actual",SUMIFS('CMO Input'!$Q:$Q,'CMO Input'!$E:$E,Master!$A167,'CMO Input'!$C:$C,Master!$C167,'CMO Input'!$AJ:$AJ,Master!$D167,'CMO Input'!$AU:$AU,Master!$F163),"")</f>
        <v/>
      </c>
    </row>
    <row r="168" spans="1:6" x14ac:dyDescent="0.25">
      <c r="A168" s="24">
        <v>1</v>
      </c>
      <c r="B168" s="25">
        <v>44287</v>
      </c>
      <c r="C168" s="24" t="s">
        <v>44</v>
      </c>
      <c r="D168" s="24" t="s">
        <v>436</v>
      </c>
      <c r="E168" s="24" t="s">
        <v>1488</v>
      </c>
      <c r="F168" cm="1">
        <f t="array" ref="F168">_xlfn.SWITCH($E168,"Forecast",IFERROR(SUMIFS(INDEX('Forecast Input'!$A:$BO,,MATCH(TEXT($A168,"0"),'Forecast Input'!$1:$1,0)),'Forecast Input'!$A:$A,Master!C168,'Forecast Input'!$D:$D,Master!D168),0),"Actual",SUMIFS('CMO Input'!$Q:$Q,'CMO Input'!$E:$E,Master!$A168,'CMO Input'!$C:$C,Master!$C168,'CMO Input'!$AJ:$AJ,Master!$D168,'CMO Input'!$AU:$AU,Master!$F164),"")</f>
        <v>0</v>
      </c>
    </row>
    <row r="169" spans="1:6" x14ac:dyDescent="0.25">
      <c r="A169" s="24">
        <v>1</v>
      </c>
      <c r="B169" s="25">
        <v>44287</v>
      </c>
      <c r="C169" s="24" t="s">
        <v>44</v>
      </c>
      <c r="D169" s="24" t="s">
        <v>436</v>
      </c>
      <c r="E169" s="24" t="s">
        <v>1487</v>
      </c>
      <c r="F169" cm="1">
        <f t="array" ref="F169">_xlfn.SWITCH($E169,"Forecast",IFERROR(SUMIFS(INDEX('Forecast Input'!$A:$BO,,MATCH(TEXT($A169,"0"),'Forecast Input'!$1:$1,0)),'Forecast Input'!$A:$A,Master!C169,'Forecast Input'!$D:$D,Master!D169),0),"Actual",SUMIFS('CMO Input'!$Q:$Q,'CMO Input'!$E:$E,Master!$A169,'CMO Input'!$C:$C,Master!$C169,'CMO Input'!$AJ:$AJ,Master!$D169,'CMO Input'!$AU:$AU,Master!$F165),"")</f>
        <v>0</v>
      </c>
    </row>
    <row r="170" spans="1:6" x14ac:dyDescent="0.25">
      <c r="A170" s="24">
        <v>1</v>
      </c>
      <c r="B170" s="25">
        <v>44287</v>
      </c>
      <c r="C170" s="24" t="s">
        <v>44</v>
      </c>
      <c r="D170" s="24" t="s">
        <v>1469</v>
      </c>
      <c r="E170" s="24" t="s">
        <v>1489</v>
      </c>
      <c r="F170" t="str" cm="1">
        <f t="array" ref="F170">_xlfn.SWITCH($E170,"Forecast",IFERROR(SUMIFS(INDEX('Forecast Input'!$A:$BO,,MATCH(TEXT($A170,"0"),'Forecast Input'!$1:$1,0)),'Forecast Input'!$A:$A,Master!C170,'Forecast Input'!$D:$D,Master!D170),0),"Actual",SUMIFS('CMO Input'!$Q:$Q,'CMO Input'!$E:$E,Master!$A170,'CMO Input'!$C:$C,Master!$C170,'CMO Input'!$AJ:$AJ,Master!$D170,'CMO Input'!$AU:$AU,Master!$F166),"")</f>
        <v/>
      </c>
    </row>
    <row r="171" spans="1:6" x14ac:dyDescent="0.25">
      <c r="A171" s="24">
        <v>1</v>
      </c>
      <c r="B171" s="25">
        <v>44287</v>
      </c>
      <c r="C171" s="24" t="s">
        <v>44</v>
      </c>
      <c r="D171" s="24" t="s">
        <v>1469</v>
      </c>
      <c r="E171" s="24" t="s">
        <v>1488</v>
      </c>
      <c r="F171" cm="1">
        <f t="array" ref="F171">_xlfn.SWITCH($E171,"Forecast",IFERROR(SUMIFS(INDEX('Forecast Input'!$A:$BO,,MATCH(TEXT($A171,"0"),'Forecast Input'!$1:$1,0)),'Forecast Input'!$A:$A,Master!C171,'Forecast Input'!$D:$D,Master!D171),0),"Actual",SUMIFS('CMO Input'!$Q:$Q,'CMO Input'!$E:$E,Master!$A171,'CMO Input'!$C:$C,Master!$C171,'CMO Input'!$AJ:$AJ,Master!$D171,'CMO Input'!$AU:$AU,Master!$F167),"")</f>
        <v>0</v>
      </c>
    </row>
    <row r="172" spans="1:6" x14ac:dyDescent="0.25">
      <c r="A172" s="24">
        <v>1</v>
      </c>
      <c r="B172" s="25">
        <v>44287</v>
      </c>
      <c r="C172" s="24" t="s">
        <v>44</v>
      </c>
      <c r="D172" s="24" t="s">
        <v>1469</v>
      </c>
      <c r="E172" s="24" t="s">
        <v>1487</v>
      </c>
      <c r="F172" cm="1">
        <f t="array" ref="F172">_xlfn.SWITCH($E172,"Forecast",IFERROR(SUMIFS(INDEX('Forecast Input'!$A:$BO,,MATCH(TEXT($A172,"0"),'Forecast Input'!$1:$1,0)),'Forecast Input'!$A:$A,Master!C172,'Forecast Input'!$D:$D,Master!D172),0),"Actual",SUMIFS('CMO Input'!$Q:$Q,'CMO Input'!$E:$E,Master!$A172,'CMO Input'!$C:$C,Master!$C172,'CMO Input'!$AJ:$AJ,Master!$D172,'CMO Input'!$AU:$AU,Master!$F168),"")</f>
        <v>0</v>
      </c>
    </row>
    <row r="173" spans="1:6" x14ac:dyDescent="0.25">
      <c r="A173" s="24">
        <v>1</v>
      </c>
      <c r="B173" s="25">
        <v>44287</v>
      </c>
      <c r="C173" s="24" t="s">
        <v>780</v>
      </c>
      <c r="D173" s="24" t="s">
        <v>1470</v>
      </c>
      <c r="E173" s="24" t="s">
        <v>1489</v>
      </c>
      <c r="F173" t="str" cm="1">
        <f t="array" ref="F173">_xlfn.SWITCH($E173,"Forecast",IFERROR(SUMIFS(INDEX('Forecast Input'!$A:$BO,,MATCH(TEXT($A173,"0"),'Forecast Input'!$1:$1,0)),'Forecast Input'!$A:$A,Master!C173,'Forecast Input'!$D:$D,Master!D173),0),"Actual",SUMIFS('CMO Input'!$Q:$Q,'CMO Input'!$E:$E,Master!$A173,'CMO Input'!$C:$C,Master!$C173,'CMO Input'!$AJ:$AJ,Master!$D173,'CMO Input'!$AU:$AU,Master!$F169),"")</f>
        <v/>
      </c>
    </row>
    <row r="174" spans="1:6" x14ac:dyDescent="0.25">
      <c r="A174" s="24">
        <v>1</v>
      </c>
      <c r="B174" s="25">
        <v>44287</v>
      </c>
      <c r="C174" s="24" t="s">
        <v>780</v>
      </c>
      <c r="D174" s="24" t="s">
        <v>1470</v>
      </c>
      <c r="E174" s="24" t="s">
        <v>1488</v>
      </c>
      <c r="F174" cm="1">
        <f t="array" ref="F174">_xlfn.SWITCH($E174,"Forecast",IFERROR(SUMIFS(INDEX('Forecast Input'!$A:$BO,,MATCH(TEXT($A174,"0"),'Forecast Input'!$1:$1,0)),'Forecast Input'!$A:$A,Master!C174,'Forecast Input'!$D:$D,Master!D174),0),"Actual",SUMIFS('CMO Input'!$Q:$Q,'CMO Input'!$E:$E,Master!$A174,'CMO Input'!$C:$C,Master!$C174,'CMO Input'!$AJ:$AJ,Master!$D174,'CMO Input'!$AU:$AU,Master!$F170),"")</f>
        <v>0</v>
      </c>
    </row>
    <row r="175" spans="1:6" x14ac:dyDescent="0.25">
      <c r="A175" s="24">
        <v>1</v>
      </c>
      <c r="B175" s="25">
        <v>44287</v>
      </c>
      <c r="C175" s="24" t="s">
        <v>780</v>
      </c>
      <c r="D175" s="24" t="s">
        <v>1470</v>
      </c>
      <c r="E175" s="24" t="s">
        <v>1487</v>
      </c>
      <c r="F175" cm="1">
        <f t="array" ref="F175">_xlfn.SWITCH($E175,"Forecast",IFERROR(SUMIFS(INDEX('Forecast Input'!$A:$BO,,MATCH(TEXT($A175,"0"),'Forecast Input'!$1:$1,0)),'Forecast Input'!$A:$A,Master!C175,'Forecast Input'!$D:$D,Master!D175),0),"Actual",SUMIFS('CMO Input'!$Q:$Q,'CMO Input'!$E:$E,Master!$A175,'CMO Input'!$C:$C,Master!$C175,'CMO Input'!$AJ:$AJ,Master!$D175,'CMO Input'!$AU:$AU,Master!$F171),"")</f>
        <v>0</v>
      </c>
    </row>
    <row r="176" spans="1:6" x14ac:dyDescent="0.25">
      <c r="A176" s="24">
        <v>1</v>
      </c>
      <c r="B176" s="25">
        <v>44287</v>
      </c>
      <c r="C176" s="24" t="s">
        <v>989</v>
      </c>
      <c r="D176" s="24" t="s">
        <v>1470</v>
      </c>
      <c r="E176" s="24" t="s">
        <v>1489</v>
      </c>
      <c r="F176" t="str" cm="1">
        <f t="array" ref="F176">_xlfn.SWITCH($E176,"Forecast",IFERROR(SUMIFS(INDEX('Forecast Input'!$A:$BO,,MATCH(TEXT($A176,"0"),'Forecast Input'!$1:$1,0)),'Forecast Input'!$A:$A,Master!C176,'Forecast Input'!$D:$D,Master!D176),0),"Actual",SUMIFS('CMO Input'!$Q:$Q,'CMO Input'!$E:$E,Master!$A176,'CMO Input'!$C:$C,Master!$C176,'CMO Input'!$AJ:$AJ,Master!$D176,'CMO Input'!$AU:$AU,Master!$F172),"")</f>
        <v/>
      </c>
    </row>
    <row r="177" spans="1:6" x14ac:dyDescent="0.25">
      <c r="A177" s="24">
        <v>1</v>
      </c>
      <c r="B177" s="25">
        <v>44287</v>
      </c>
      <c r="C177" s="24" t="s">
        <v>989</v>
      </c>
      <c r="D177" s="24" t="s">
        <v>1470</v>
      </c>
      <c r="E177" s="24" t="s">
        <v>1488</v>
      </c>
      <c r="F177" cm="1">
        <f t="array" ref="F177">_xlfn.SWITCH($E177,"Forecast",IFERROR(SUMIFS(INDEX('Forecast Input'!$A:$BO,,MATCH(TEXT($A177,"0"),'Forecast Input'!$1:$1,0)),'Forecast Input'!$A:$A,Master!C177,'Forecast Input'!$D:$D,Master!D177),0),"Actual",SUMIFS('CMO Input'!$Q:$Q,'CMO Input'!$E:$E,Master!$A177,'CMO Input'!$C:$C,Master!$C177,'CMO Input'!$AJ:$AJ,Master!$D177,'CMO Input'!$AU:$AU,Master!$F173),"")</f>
        <v>0</v>
      </c>
    </row>
    <row r="178" spans="1:6" x14ac:dyDescent="0.25">
      <c r="A178" s="24">
        <v>1</v>
      </c>
      <c r="B178" s="25">
        <v>44287</v>
      </c>
      <c r="C178" s="24" t="s">
        <v>989</v>
      </c>
      <c r="D178" s="24" t="s">
        <v>1470</v>
      </c>
      <c r="E178" s="24" t="s">
        <v>1487</v>
      </c>
      <c r="F178" cm="1">
        <f t="array" ref="F178">_xlfn.SWITCH($E178,"Forecast",IFERROR(SUMIFS(INDEX('Forecast Input'!$A:$BO,,MATCH(TEXT($A178,"0"),'Forecast Input'!$1:$1,0)),'Forecast Input'!$A:$A,Master!C178,'Forecast Input'!$D:$D,Master!D178),0),"Actual",SUMIFS('CMO Input'!$Q:$Q,'CMO Input'!$E:$E,Master!$A178,'CMO Input'!$C:$C,Master!$C178,'CMO Input'!$AJ:$AJ,Master!$D178,'CMO Input'!$AU:$AU,Master!$F174),"")</f>
        <v>0</v>
      </c>
    </row>
    <row r="179" spans="1:6" x14ac:dyDescent="0.25">
      <c r="A179" s="24">
        <v>1</v>
      </c>
      <c r="B179" s="25">
        <v>44287</v>
      </c>
      <c r="C179" s="24" t="s">
        <v>181</v>
      </c>
      <c r="D179" s="24" t="s">
        <v>1470</v>
      </c>
      <c r="E179" s="24" t="s">
        <v>1489</v>
      </c>
      <c r="F179" t="str" cm="1">
        <f t="array" ref="F179">_xlfn.SWITCH($E179,"Forecast",IFERROR(SUMIFS(INDEX('Forecast Input'!$A:$BO,,MATCH(TEXT($A179,"0"),'Forecast Input'!$1:$1,0)),'Forecast Input'!$A:$A,Master!C179,'Forecast Input'!$D:$D,Master!D179),0),"Actual",SUMIFS('CMO Input'!$Q:$Q,'CMO Input'!$E:$E,Master!$A179,'CMO Input'!$C:$C,Master!$C179,'CMO Input'!$AJ:$AJ,Master!$D179,'CMO Input'!$AU:$AU,Master!$F175),"")</f>
        <v/>
      </c>
    </row>
    <row r="180" spans="1:6" x14ac:dyDescent="0.25">
      <c r="A180" s="24">
        <v>1</v>
      </c>
      <c r="B180" s="25">
        <v>44287</v>
      </c>
      <c r="C180" s="24" t="s">
        <v>181</v>
      </c>
      <c r="D180" s="24" t="s">
        <v>1470</v>
      </c>
      <c r="E180" s="24" t="s">
        <v>1488</v>
      </c>
      <c r="F180" cm="1">
        <f t="array" ref="F180">_xlfn.SWITCH($E180,"Forecast",IFERROR(SUMIFS(INDEX('Forecast Input'!$A:$BO,,MATCH(TEXT($A180,"0"),'Forecast Input'!$1:$1,0)),'Forecast Input'!$A:$A,Master!C180,'Forecast Input'!$D:$D,Master!D180),0),"Actual",SUMIFS('CMO Input'!$Q:$Q,'CMO Input'!$E:$E,Master!$A180,'CMO Input'!$C:$C,Master!$C180,'CMO Input'!$AJ:$AJ,Master!$D180,'CMO Input'!$AU:$AU,Master!$F176),"")</f>
        <v>0</v>
      </c>
    </row>
    <row r="181" spans="1:6" x14ac:dyDescent="0.25">
      <c r="A181" s="24">
        <v>1</v>
      </c>
      <c r="B181" s="25">
        <v>44287</v>
      </c>
      <c r="C181" s="24" t="s">
        <v>181</v>
      </c>
      <c r="D181" s="24" t="s">
        <v>1470</v>
      </c>
      <c r="E181" s="24" t="s">
        <v>1487</v>
      </c>
      <c r="F181" cm="1">
        <f t="array" ref="F181">_xlfn.SWITCH($E181,"Forecast",IFERROR(SUMIFS(INDEX('Forecast Input'!$A:$BO,,MATCH(TEXT($A181,"0"),'Forecast Input'!$1:$1,0)),'Forecast Input'!$A:$A,Master!C181,'Forecast Input'!$D:$D,Master!D181),0),"Actual",SUMIFS('CMO Input'!$Q:$Q,'CMO Input'!$E:$E,Master!$A181,'CMO Input'!$C:$C,Master!$C181,'CMO Input'!$AJ:$AJ,Master!$D181,'CMO Input'!$AU:$AU,Master!$F177),"")</f>
        <v>0</v>
      </c>
    </row>
    <row r="182" spans="1:6" x14ac:dyDescent="0.25">
      <c r="A182" s="24">
        <v>1</v>
      </c>
      <c r="B182" s="25">
        <v>44287</v>
      </c>
      <c r="C182" s="24" t="s">
        <v>424</v>
      </c>
      <c r="D182" s="24" t="s">
        <v>1470</v>
      </c>
      <c r="E182" s="24" t="s">
        <v>1489</v>
      </c>
      <c r="F182" t="str" cm="1">
        <f t="array" ref="F182">_xlfn.SWITCH($E182,"Forecast",IFERROR(SUMIFS(INDEX('Forecast Input'!$A:$BO,,MATCH(TEXT($A182,"0"),'Forecast Input'!$1:$1,0)),'Forecast Input'!$A:$A,Master!C182,'Forecast Input'!$D:$D,Master!D182),0),"Actual",SUMIFS('CMO Input'!$Q:$Q,'CMO Input'!$E:$E,Master!$A182,'CMO Input'!$C:$C,Master!$C182,'CMO Input'!$AJ:$AJ,Master!$D182,'CMO Input'!$AU:$AU,Master!$F178),"")</f>
        <v/>
      </c>
    </row>
    <row r="183" spans="1:6" x14ac:dyDescent="0.25">
      <c r="A183" s="24">
        <v>1</v>
      </c>
      <c r="B183" s="25">
        <v>44287</v>
      </c>
      <c r="C183" s="24" t="s">
        <v>424</v>
      </c>
      <c r="D183" s="24" t="s">
        <v>1470</v>
      </c>
      <c r="E183" s="24" t="s">
        <v>1488</v>
      </c>
      <c r="F183" cm="1">
        <f t="array" ref="F183">_xlfn.SWITCH($E183,"Forecast",IFERROR(SUMIFS(INDEX('Forecast Input'!$A:$BO,,MATCH(TEXT($A183,"0"),'Forecast Input'!$1:$1,0)),'Forecast Input'!$A:$A,Master!C183,'Forecast Input'!$D:$D,Master!D183),0),"Actual",SUMIFS('CMO Input'!$Q:$Q,'CMO Input'!$E:$E,Master!$A183,'CMO Input'!$C:$C,Master!$C183,'CMO Input'!$AJ:$AJ,Master!$D183,'CMO Input'!$AU:$AU,Master!$F179),"")</f>
        <v>0</v>
      </c>
    </row>
    <row r="184" spans="1:6" x14ac:dyDescent="0.25">
      <c r="A184" s="24">
        <v>1</v>
      </c>
      <c r="B184" s="25">
        <v>44287</v>
      </c>
      <c r="C184" s="24" t="s">
        <v>424</v>
      </c>
      <c r="D184" s="24" t="s">
        <v>1470</v>
      </c>
      <c r="E184" s="24" t="s">
        <v>1487</v>
      </c>
      <c r="F184" cm="1">
        <f t="array" ref="F184">_xlfn.SWITCH($E184,"Forecast",IFERROR(SUMIFS(INDEX('Forecast Input'!$A:$BO,,MATCH(TEXT($A184,"0"),'Forecast Input'!$1:$1,0)),'Forecast Input'!$A:$A,Master!C184,'Forecast Input'!$D:$D,Master!D184),0),"Actual",SUMIFS('CMO Input'!$Q:$Q,'CMO Input'!$E:$E,Master!$A184,'CMO Input'!$C:$C,Master!$C184,'CMO Input'!$AJ:$AJ,Master!$D184,'CMO Input'!$AU:$AU,Master!$F180),"")</f>
        <v>0</v>
      </c>
    </row>
    <row r="185" spans="1:6" x14ac:dyDescent="0.25">
      <c r="A185" s="24">
        <v>1</v>
      </c>
      <c r="B185" s="25">
        <v>44287</v>
      </c>
      <c r="C185" s="24" t="s">
        <v>141</v>
      </c>
      <c r="D185" s="24" t="s">
        <v>1470</v>
      </c>
      <c r="E185" s="24" t="s">
        <v>1489</v>
      </c>
      <c r="F185" t="str" cm="1">
        <f t="array" ref="F185">_xlfn.SWITCH($E185,"Forecast",IFERROR(SUMIFS(INDEX('Forecast Input'!$A:$BO,,MATCH(TEXT($A185,"0"),'Forecast Input'!$1:$1,0)),'Forecast Input'!$A:$A,Master!C185,'Forecast Input'!$D:$D,Master!D185),0),"Actual",SUMIFS('CMO Input'!$Q:$Q,'CMO Input'!$E:$E,Master!$A185,'CMO Input'!$C:$C,Master!$C185,'CMO Input'!$AJ:$AJ,Master!$D185,'CMO Input'!$AU:$AU,Master!$F181),"")</f>
        <v/>
      </c>
    </row>
    <row r="186" spans="1:6" x14ac:dyDescent="0.25">
      <c r="A186" s="24">
        <v>1</v>
      </c>
      <c r="B186" s="25">
        <v>44287</v>
      </c>
      <c r="C186" s="24" t="s">
        <v>141</v>
      </c>
      <c r="D186" s="24" t="s">
        <v>1470</v>
      </c>
      <c r="E186" s="24" t="s">
        <v>1488</v>
      </c>
      <c r="F186" cm="1">
        <f t="array" ref="F186">_xlfn.SWITCH($E186,"Forecast",IFERROR(SUMIFS(INDEX('Forecast Input'!$A:$BO,,MATCH(TEXT($A186,"0"),'Forecast Input'!$1:$1,0)),'Forecast Input'!$A:$A,Master!C186,'Forecast Input'!$D:$D,Master!D186),0),"Actual",SUMIFS('CMO Input'!$Q:$Q,'CMO Input'!$E:$E,Master!$A186,'CMO Input'!$C:$C,Master!$C186,'CMO Input'!$AJ:$AJ,Master!$D186,'CMO Input'!$AU:$AU,Master!$F182),"")</f>
        <v>0</v>
      </c>
    </row>
    <row r="187" spans="1:6" x14ac:dyDescent="0.25">
      <c r="A187" s="24">
        <v>1</v>
      </c>
      <c r="B187" s="25">
        <v>44287</v>
      </c>
      <c r="C187" s="24" t="s">
        <v>141</v>
      </c>
      <c r="D187" s="24" t="s">
        <v>1470</v>
      </c>
      <c r="E187" s="24" t="s">
        <v>1487</v>
      </c>
      <c r="F187" cm="1">
        <f t="array" ref="F187">_xlfn.SWITCH($E187,"Forecast",IFERROR(SUMIFS(INDEX('Forecast Input'!$A:$BO,,MATCH(TEXT($A187,"0"),'Forecast Input'!$1:$1,0)),'Forecast Input'!$A:$A,Master!C187,'Forecast Input'!$D:$D,Master!D187),0),"Actual",SUMIFS('CMO Input'!$Q:$Q,'CMO Input'!$E:$E,Master!$A187,'CMO Input'!$C:$C,Master!$C187,'CMO Input'!$AJ:$AJ,Master!$D187,'CMO Input'!$AU:$AU,Master!$F183),"")</f>
        <v>0</v>
      </c>
    </row>
    <row r="188" spans="1:6" x14ac:dyDescent="0.25">
      <c r="A188" s="24">
        <v>1</v>
      </c>
      <c r="B188" s="25">
        <v>44287</v>
      </c>
      <c r="C188" s="24" t="s">
        <v>127</v>
      </c>
      <c r="D188" s="24" t="s">
        <v>1470</v>
      </c>
      <c r="E188" s="24" t="s">
        <v>1489</v>
      </c>
      <c r="F188" t="str" cm="1">
        <f t="array" ref="F188">_xlfn.SWITCH($E188,"Forecast",IFERROR(SUMIFS(INDEX('Forecast Input'!$A:$BO,,MATCH(TEXT($A188,"0"),'Forecast Input'!$1:$1,0)),'Forecast Input'!$A:$A,Master!C188,'Forecast Input'!$D:$D,Master!D188),0),"Actual",SUMIFS('CMO Input'!$Q:$Q,'CMO Input'!$E:$E,Master!$A188,'CMO Input'!$C:$C,Master!$C188,'CMO Input'!$AJ:$AJ,Master!$D188,'CMO Input'!$AU:$AU,Master!$F184),"")</f>
        <v/>
      </c>
    </row>
    <row r="189" spans="1:6" x14ac:dyDescent="0.25">
      <c r="A189" s="24">
        <v>1</v>
      </c>
      <c r="B189" s="25">
        <v>44287</v>
      </c>
      <c r="C189" s="24" t="s">
        <v>127</v>
      </c>
      <c r="D189" s="24" t="s">
        <v>1470</v>
      </c>
      <c r="E189" s="24" t="s">
        <v>1488</v>
      </c>
      <c r="F189" cm="1">
        <f t="array" ref="F189">_xlfn.SWITCH($E189,"Forecast",IFERROR(SUMIFS(INDEX('Forecast Input'!$A:$BO,,MATCH(TEXT($A189,"0"),'Forecast Input'!$1:$1,0)),'Forecast Input'!$A:$A,Master!C189,'Forecast Input'!$D:$D,Master!D189),0),"Actual",SUMIFS('CMO Input'!$Q:$Q,'CMO Input'!$E:$E,Master!$A189,'CMO Input'!$C:$C,Master!$C189,'CMO Input'!$AJ:$AJ,Master!$D189,'CMO Input'!$AU:$AU,Master!$F185),"")</f>
        <v>0</v>
      </c>
    </row>
    <row r="190" spans="1:6" x14ac:dyDescent="0.25">
      <c r="A190" s="24">
        <v>1</v>
      </c>
      <c r="B190" s="25">
        <v>44287</v>
      </c>
      <c r="C190" s="24" t="s">
        <v>127</v>
      </c>
      <c r="D190" s="24" t="s">
        <v>1470</v>
      </c>
      <c r="E190" s="24" t="s">
        <v>1487</v>
      </c>
      <c r="F190" cm="1">
        <f t="array" ref="F190">_xlfn.SWITCH($E190,"Forecast",IFERROR(SUMIFS(INDEX('Forecast Input'!$A:$BO,,MATCH(TEXT($A190,"0"),'Forecast Input'!$1:$1,0)),'Forecast Input'!$A:$A,Master!C190,'Forecast Input'!$D:$D,Master!D190),0),"Actual",SUMIFS('CMO Input'!$Q:$Q,'CMO Input'!$E:$E,Master!$A190,'CMO Input'!$C:$C,Master!$C190,'CMO Input'!$AJ:$AJ,Master!$D190,'CMO Input'!$AU:$AU,Master!$F186),"")</f>
        <v>0</v>
      </c>
    </row>
    <row r="191" spans="1:6" x14ac:dyDescent="0.25">
      <c r="A191" s="24">
        <v>1</v>
      </c>
      <c r="B191" s="25">
        <v>44287</v>
      </c>
      <c r="C191" s="24" t="s">
        <v>44</v>
      </c>
      <c r="D191" s="24" t="s">
        <v>1470</v>
      </c>
      <c r="E191" s="24" t="s">
        <v>1489</v>
      </c>
      <c r="F191" t="str" cm="1">
        <f t="array" ref="F191">_xlfn.SWITCH($E191,"Forecast",IFERROR(SUMIFS(INDEX('Forecast Input'!$A:$BO,,MATCH(TEXT($A191,"0"),'Forecast Input'!$1:$1,0)),'Forecast Input'!$A:$A,Master!C191,'Forecast Input'!$D:$D,Master!D191),0),"Actual",SUMIFS('CMO Input'!$Q:$Q,'CMO Input'!$E:$E,Master!$A191,'CMO Input'!$C:$C,Master!$C191,'CMO Input'!$AJ:$AJ,Master!$D191,'CMO Input'!$AU:$AU,Master!$F187),"")</f>
        <v/>
      </c>
    </row>
    <row r="192" spans="1:6" x14ac:dyDescent="0.25">
      <c r="A192" s="24">
        <v>1</v>
      </c>
      <c r="B192" s="25">
        <v>44287</v>
      </c>
      <c r="C192" s="24" t="s">
        <v>44</v>
      </c>
      <c r="D192" s="24" t="s">
        <v>1470</v>
      </c>
      <c r="E192" s="24" t="s">
        <v>1488</v>
      </c>
      <c r="F192" cm="1">
        <f t="array" ref="F192">_xlfn.SWITCH($E192,"Forecast",IFERROR(SUMIFS(INDEX('Forecast Input'!$A:$BO,,MATCH(TEXT($A192,"0"),'Forecast Input'!$1:$1,0)),'Forecast Input'!$A:$A,Master!C192,'Forecast Input'!$D:$D,Master!D192),0),"Actual",SUMIFS('CMO Input'!$Q:$Q,'CMO Input'!$E:$E,Master!$A192,'CMO Input'!$C:$C,Master!$C192,'CMO Input'!$AJ:$AJ,Master!$D192,'CMO Input'!$AU:$AU,Master!$F188),"")</f>
        <v>0</v>
      </c>
    </row>
    <row r="193" spans="1:6" x14ac:dyDescent="0.25">
      <c r="A193" s="24">
        <v>1</v>
      </c>
      <c r="B193" s="25">
        <v>44287</v>
      </c>
      <c r="C193" s="24" t="s">
        <v>44</v>
      </c>
      <c r="D193" s="24" t="s">
        <v>1470</v>
      </c>
      <c r="E193" s="24" t="s">
        <v>1487</v>
      </c>
      <c r="F193" cm="1">
        <f t="array" ref="F193">_xlfn.SWITCH($E193,"Forecast",IFERROR(SUMIFS(INDEX('Forecast Input'!$A:$BO,,MATCH(TEXT($A193,"0"),'Forecast Input'!$1:$1,0)),'Forecast Input'!$A:$A,Master!C193,'Forecast Input'!$D:$D,Master!D193),0),"Actual",SUMIFS('CMO Input'!$Q:$Q,'CMO Input'!$E:$E,Master!$A193,'CMO Input'!$C:$C,Master!$C193,'CMO Input'!$AJ:$AJ,Master!$D193,'CMO Input'!$AU:$AU,Master!$F189),"")</f>
        <v>0</v>
      </c>
    </row>
    <row r="194" spans="1:6" x14ac:dyDescent="0.25">
      <c r="A194" s="24">
        <v>1</v>
      </c>
      <c r="B194" s="25">
        <v>44287</v>
      </c>
      <c r="C194" s="24" t="s">
        <v>780</v>
      </c>
      <c r="D194" s="24" t="s">
        <v>827</v>
      </c>
      <c r="E194" s="24" t="s">
        <v>1489</v>
      </c>
      <c r="F194" t="str" cm="1">
        <f t="array" ref="F194">_xlfn.SWITCH($E194,"Forecast",IFERROR(SUMIFS(INDEX('Forecast Input'!$A:$BO,,MATCH(TEXT($A194,"0"),'Forecast Input'!$1:$1,0)),'Forecast Input'!$A:$A,Master!C194,'Forecast Input'!$D:$D,Master!D194),0),"Actual",SUMIFS('CMO Input'!$Q:$Q,'CMO Input'!$E:$E,Master!$A194,'CMO Input'!$C:$C,Master!$C194,'CMO Input'!$AJ:$AJ,Master!$D194,'CMO Input'!$AU:$AU,Master!$F190),"")</f>
        <v/>
      </c>
    </row>
    <row r="195" spans="1:6" x14ac:dyDescent="0.25">
      <c r="A195" s="24">
        <v>1</v>
      </c>
      <c r="B195" s="25">
        <v>44287</v>
      </c>
      <c r="C195" s="24" t="s">
        <v>780</v>
      </c>
      <c r="D195" s="24" t="s">
        <v>827</v>
      </c>
      <c r="E195" s="24" t="s">
        <v>1488</v>
      </c>
      <c r="F195" cm="1">
        <f t="array" ref="F195">_xlfn.SWITCH($E195,"Forecast",IFERROR(SUMIFS(INDEX('Forecast Input'!$A:$BO,,MATCH(TEXT($A195,"0"),'Forecast Input'!$1:$1,0)),'Forecast Input'!$A:$A,Master!C195,'Forecast Input'!$D:$D,Master!D195),0),"Actual",SUMIFS('CMO Input'!$Q:$Q,'CMO Input'!$E:$E,Master!$A195,'CMO Input'!$C:$C,Master!$C195,'CMO Input'!$AJ:$AJ,Master!$D195,'CMO Input'!$AU:$AU,Master!$F191),"")</f>
        <v>0</v>
      </c>
    </row>
    <row r="196" spans="1:6" x14ac:dyDescent="0.25">
      <c r="A196" s="24">
        <v>1</v>
      </c>
      <c r="B196" s="25">
        <v>44287</v>
      </c>
      <c r="C196" s="24" t="s">
        <v>780</v>
      </c>
      <c r="D196" s="24" t="s">
        <v>827</v>
      </c>
      <c r="E196" s="24" t="s">
        <v>1487</v>
      </c>
      <c r="F196" cm="1">
        <f t="array" ref="F196">_xlfn.SWITCH($E196,"Forecast",IFERROR(SUMIFS(INDEX('Forecast Input'!$A:$BO,,MATCH(TEXT($A196,"0"),'Forecast Input'!$1:$1,0)),'Forecast Input'!$A:$A,Master!C196,'Forecast Input'!$D:$D,Master!D196),0),"Actual",SUMIFS('CMO Input'!$Q:$Q,'CMO Input'!$E:$E,Master!$A196,'CMO Input'!$C:$C,Master!$C196,'CMO Input'!$AJ:$AJ,Master!$D196,'CMO Input'!$AU:$AU,Master!$F192),"")</f>
        <v>0</v>
      </c>
    </row>
    <row r="197" spans="1:6" x14ac:dyDescent="0.25">
      <c r="A197" s="24">
        <v>1</v>
      </c>
      <c r="B197" s="25">
        <v>44287</v>
      </c>
      <c r="C197" s="24" t="s">
        <v>989</v>
      </c>
      <c r="D197" s="24" t="s">
        <v>827</v>
      </c>
      <c r="E197" s="24" t="s">
        <v>1489</v>
      </c>
      <c r="F197" t="str" cm="1">
        <f t="array" ref="F197">_xlfn.SWITCH($E197,"Forecast",IFERROR(SUMIFS(INDEX('Forecast Input'!$A:$BO,,MATCH(TEXT($A197,"0"),'Forecast Input'!$1:$1,0)),'Forecast Input'!$A:$A,Master!C197,'Forecast Input'!$D:$D,Master!D197),0),"Actual",SUMIFS('CMO Input'!$Q:$Q,'CMO Input'!$E:$E,Master!$A197,'CMO Input'!$C:$C,Master!$C197,'CMO Input'!$AJ:$AJ,Master!$D197,'CMO Input'!$AU:$AU,Master!$F193),"")</f>
        <v/>
      </c>
    </row>
    <row r="198" spans="1:6" x14ac:dyDescent="0.25">
      <c r="A198" s="24">
        <v>1</v>
      </c>
      <c r="B198" s="25">
        <v>44287</v>
      </c>
      <c r="C198" s="24" t="s">
        <v>989</v>
      </c>
      <c r="D198" s="24" t="s">
        <v>827</v>
      </c>
      <c r="E198" s="24" t="s">
        <v>1488</v>
      </c>
      <c r="F198" cm="1">
        <f t="array" ref="F198">_xlfn.SWITCH($E198,"Forecast",IFERROR(SUMIFS(INDEX('Forecast Input'!$A:$BO,,MATCH(TEXT($A198,"0"),'Forecast Input'!$1:$1,0)),'Forecast Input'!$A:$A,Master!C198,'Forecast Input'!$D:$D,Master!D198),0),"Actual",SUMIFS('CMO Input'!$Q:$Q,'CMO Input'!$E:$E,Master!$A198,'CMO Input'!$C:$C,Master!$C198,'CMO Input'!$AJ:$AJ,Master!$D198,'CMO Input'!$AU:$AU,Master!$F194),"")</f>
        <v>0</v>
      </c>
    </row>
    <row r="199" spans="1:6" x14ac:dyDescent="0.25">
      <c r="A199" s="24">
        <v>1</v>
      </c>
      <c r="B199" s="25">
        <v>44287</v>
      </c>
      <c r="C199" s="24" t="s">
        <v>989</v>
      </c>
      <c r="D199" s="24" t="s">
        <v>827</v>
      </c>
      <c r="E199" s="24" t="s">
        <v>1487</v>
      </c>
      <c r="F199" cm="1">
        <f t="array" ref="F199">_xlfn.SWITCH($E199,"Forecast",IFERROR(SUMIFS(INDEX('Forecast Input'!$A:$BO,,MATCH(TEXT($A199,"0"),'Forecast Input'!$1:$1,0)),'Forecast Input'!$A:$A,Master!C199,'Forecast Input'!$D:$D,Master!D199),0),"Actual",SUMIFS('CMO Input'!$Q:$Q,'CMO Input'!$E:$E,Master!$A199,'CMO Input'!$C:$C,Master!$C199,'CMO Input'!$AJ:$AJ,Master!$D199,'CMO Input'!$AU:$AU,Master!$F195),"")</f>
        <v>0</v>
      </c>
    </row>
    <row r="200" spans="1:6" x14ac:dyDescent="0.25">
      <c r="A200" s="24">
        <v>1</v>
      </c>
      <c r="B200" s="25">
        <v>44287</v>
      </c>
      <c r="C200" s="24" t="s">
        <v>181</v>
      </c>
      <c r="D200" s="24" t="s">
        <v>827</v>
      </c>
      <c r="E200" s="24" t="s">
        <v>1489</v>
      </c>
      <c r="F200" t="str" cm="1">
        <f t="array" ref="F200">_xlfn.SWITCH($E200,"Forecast",IFERROR(SUMIFS(INDEX('Forecast Input'!$A:$BO,,MATCH(TEXT($A200,"0"),'Forecast Input'!$1:$1,0)),'Forecast Input'!$A:$A,Master!C200,'Forecast Input'!$D:$D,Master!D200),0),"Actual",SUMIFS('CMO Input'!$Q:$Q,'CMO Input'!$E:$E,Master!$A200,'CMO Input'!$C:$C,Master!$C200,'CMO Input'!$AJ:$AJ,Master!$D200,'CMO Input'!$AU:$AU,Master!$F196),"")</f>
        <v/>
      </c>
    </row>
    <row r="201" spans="1:6" x14ac:dyDescent="0.25">
      <c r="A201" s="24">
        <v>1</v>
      </c>
      <c r="B201" s="25">
        <v>44287</v>
      </c>
      <c r="C201" s="24" t="s">
        <v>181</v>
      </c>
      <c r="D201" s="24" t="s">
        <v>827</v>
      </c>
      <c r="E201" s="24" t="s">
        <v>1488</v>
      </c>
      <c r="F201" cm="1">
        <f t="array" ref="F201">_xlfn.SWITCH($E201,"Forecast",IFERROR(SUMIFS(INDEX('Forecast Input'!$A:$BO,,MATCH(TEXT($A201,"0"),'Forecast Input'!$1:$1,0)),'Forecast Input'!$A:$A,Master!C201,'Forecast Input'!$D:$D,Master!D201),0),"Actual",SUMIFS('CMO Input'!$Q:$Q,'CMO Input'!$E:$E,Master!$A201,'CMO Input'!$C:$C,Master!$C201,'CMO Input'!$AJ:$AJ,Master!$D201,'CMO Input'!$AU:$AU,Master!$F197),"")</f>
        <v>0</v>
      </c>
    </row>
    <row r="202" spans="1:6" x14ac:dyDescent="0.25">
      <c r="A202" s="24">
        <v>1</v>
      </c>
      <c r="B202" s="25">
        <v>44287</v>
      </c>
      <c r="C202" s="24" t="s">
        <v>181</v>
      </c>
      <c r="D202" s="24" t="s">
        <v>827</v>
      </c>
      <c r="E202" s="24" t="s">
        <v>1487</v>
      </c>
      <c r="F202" cm="1">
        <f t="array" ref="F202">_xlfn.SWITCH($E202,"Forecast",IFERROR(SUMIFS(INDEX('Forecast Input'!$A:$BO,,MATCH(TEXT($A202,"0"),'Forecast Input'!$1:$1,0)),'Forecast Input'!$A:$A,Master!C202,'Forecast Input'!$D:$D,Master!D202),0),"Actual",SUMIFS('CMO Input'!$Q:$Q,'CMO Input'!$E:$E,Master!$A202,'CMO Input'!$C:$C,Master!$C202,'CMO Input'!$AJ:$AJ,Master!$D202,'CMO Input'!$AU:$AU,Master!$F198),"")</f>
        <v>0</v>
      </c>
    </row>
    <row r="203" spans="1:6" x14ac:dyDescent="0.25">
      <c r="A203" s="24">
        <v>1</v>
      </c>
      <c r="B203" s="25">
        <v>44287</v>
      </c>
      <c r="C203" s="24" t="s">
        <v>424</v>
      </c>
      <c r="D203" s="24" t="s">
        <v>827</v>
      </c>
      <c r="E203" s="24" t="s">
        <v>1489</v>
      </c>
      <c r="F203" t="str" cm="1">
        <f t="array" ref="F203">_xlfn.SWITCH($E203,"Forecast",IFERROR(SUMIFS(INDEX('Forecast Input'!$A:$BO,,MATCH(TEXT($A203,"0"),'Forecast Input'!$1:$1,0)),'Forecast Input'!$A:$A,Master!C203,'Forecast Input'!$D:$D,Master!D203),0),"Actual",SUMIFS('CMO Input'!$Q:$Q,'CMO Input'!$E:$E,Master!$A203,'CMO Input'!$C:$C,Master!$C203,'CMO Input'!$AJ:$AJ,Master!$D203,'CMO Input'!$AU:$AU,Master!$F199),"")</f>
        <v/>
      </c>
    </row>
    <row r="204" spans="1:6" x14ac:dyDescent="0.25">
      <c r="A204" s="24">
        <v>1</v>
      </c>
      <c r="B204" s="25">
        <v>44287</v>
      </c>
      <c r="C204" s="24" t="s">
        <v>424</v>
      </c>
      <c r="D204" s="24" t="s">
        <v>827</v>
      </c>
      <c r="E204" s="24" t="s">
        <v>1488</v>
      </c>
      <c r="F204" cm="1">
        <f t="array" ref="F204">_xlfn.SWITCH($E204,"Forecast",IFERROR(SUMIFS(INDEX('Forecast Input'!$A:$BO,,MATCH(TEXT($A204,"0"),'Forecast Input'!$1:$1,0)),'Forecast Input'!$A:$A,Master!C204,'Forecast Input'!$D:$D,Master!D204),0),"Actual",SUMIFS('CMO Input'!$Q:$Q,'CMO Input'!$E:$E,Master!$A204,'CMO Input'!$C:$C,Master!$C204,'CMO Input'!$AJ:$AJ,Master!$D204,'CMO Input'!$AU:$AU,Master!$F200),"")</f>
        <v>0</v>
      </c>
    </row>
    <row r="205" spans="1:6" x14ac:dyDescent="0.25">
      <c r="A205" s="24">
        <v>1</v>
      </c>
      <c r="B205" s="25">
        <v>44287</v>
      </c>
      <c r="C205" s="24" t="s">
        <v>424</v>
      </c>
      <c r="D205" s="24" t="s">
        <v>827</v>
      </c>
      <c r="E205" s="24" t="s">
        <v>1487</v>
      </c>
      <c r="F205" cm="1">
        <f t="array" ref="F205">_xlfn.SWITCH($E205,"Forecast",IFERROR(SUMIFS(INDEX('Forecast Input'!$A:$BO,,MATCH(TEXT($A205,"0"),'Forecast Input'!$1:$1,0)),'Forecast Input'!$A:$A,Master!C205,'Forecast Input'!$D:$D,Master!D205),0),"Actual",SUMIFS('CMO Input'!$Q:$Q,'CMO Input'!$E:$E,Master!$A205,'CMO Input'!$C:$C,Master!$C205,'CMO Input'!$AJ:$AJ,Master!$D205,'CMO Input'!$AU:$AU,Master!$F201),"")</f>
        <v>0</v>
      </c>
    </row>
    <row r="206" spans="1:6" x14ac:dyDescent="0.25">
      <c r="A206" s="24">
        <v>1</v>
      </c>
      <c r="B206" s="25">
        <v>44287</v>
      </c>
      <c r="C206" s="24" t="s">
        <v>141</v>
      </c>
      <c r="D206" s="24" t="s">
        <v>827</v>
      </c>
      <c r="E206" s="24" t="s">
        <v>1489</v>
      </c>
      <c r="F206" t="str" cm="1">
        <f t="array" ref="F206">_xlfn.SWITCH($E206,"Forecast",IFERROR(SUMIFS(INDEX('Forecast Input'!$A:$BO,,MATCH(TEXT($A206,"0"),'Forecast Input'!$1:$1,0)),'Forecast Input'!$A:$A,Master!C206,'Forecast Input'!$D:$D,Master!D206),0),"Actual",SUMIFS('CMO Input'!$Q:$Q,'CMO Input'!$E:$E,Master!$A206,'CMO Input'!$C:$C,Master!$C206,'CMO Input'!$AJ:$AJ,Master!$D206,'CMO Input'!$AU:$AU,Master!$F202),"")</f>
        <v/>
      </c>
    </row>
    <row r="207" spans="1:6" x14ac:dyDescent="0.25">
      <c r="A207" s="24">
        <v>1</v>
      </c>
      <c r="B207" s="25">
        <v>44287</v>
      </c>
      <c r="C207" s="24" t="s">
        <v>141</v>
      </c>
      <c r="D207" s="24" t="s">
        <v>827</v>
      </c>
      <c r="E207" s="24" t="s">
        <v>1488</v>
      </c>
      <c r="F207" cm="1">
        <f t="array" ref="F207">_xlfn.SWITCH($E207,"Forecast",IFERROR(SUMIFS(INDEX('Forecast Input'!$A:$BO,,MATCH(TEXT($A207,"0"),'Forecast Input'!$1:$1,0)),'Forecast Input'!$A:$A,Master!C207,'Forecast Input'!$D:$D,Master!D207),0),"Actual",SUMIFS('CMO Input'!$Q:$Q,'CMO Input'!$E:$E,Master!$A207,'CMO Input'!$C:$C,Master!$C207,'CMO Input'!$AJ:$AJ,Master!$D207,'CMO Input'!$AU:$AU,Master!$F203),"")</f>
        <v>0</v>
      </c>
    </row>
    <row r="208" spans="1:6" x14ac:dyDescent="0.25">
      <c r="A208" s="24">
        <v>1</v>
      </c>
      <c r="B208" s="25">
        <v>44287</v>
      </c>
      <c r="C208" s="24" t="s">
        <v>141</v>
      </c>
      <c r="D208" s="24" t="s">
        <v>827</v>
      </c>
      <c r="E208" s="24" t="s">
        <v>1487</v>
      </c>
      <c r="F208" cm="1">
        <f t="array" ref="F208">_xlfn.SWITCH($E208,"Forecast",IFERROR(SUMIFS(INDEX('Forecast Input'!$A:$BO,,MATCH(TEXT($A208,"0"),'Forecast Input'!$1:$1,0)),'Forecast Input'!$A:$A,Master!C208,'Forecast Input'!$D:$D,Master!D208),0),"Actual",SUMIFS('CMO Input'!$Q:$Q,'CMO Input'!$E:$E,Master!$A208,'CMO Input'!$C:$C,Master!$C208,'CMO Input'!$AJ:$AJ,Master!$D208,'CMO Input'!$AU:$AU,Master!$F204),"")</f>
        <v>0</v>
      </c>
    </row>
    <row r="209" spans="1:6" x14ac:dyDescent="0.25">
      <c r="A209" s="24">
        <v>1</v>
      </c>
      <c r="B209" s="25">
        <v>44287</v>
      </c>
      <c r="C209" s="24" t="s">
        <v>127</v>
      </c>
      <c r="D209" s="24" t="s">
        <v>827</v>
      </c>
      <c r="E209" s="24" t="s">
        <v>1489</v>
      </c>
      <c r="F209" t="str" cm="1">
        <f t="array" ref="F209">_xlfn.SWITCH($E209,"Forecast",IFERROR(SUMIFS(INDEX('Forecast Input'!$A:$BO,,MATCH(TEXT($A209,"0"),'Forecast Input'!$1:$1,0)),'Forecast Input'!$A:$A,Master!C209,'Forecast Input'!$D:$D,Master!D209),0),"Actual",SUMIFS('CMO Input'!$Q:$Q,'CMO Input'!$E:$E,Master!$A209,'CMO Input'!$C:$C,Master!$C209,'CMO Input'!$AJ:$AJ,Master!$D209,'CMO Input'!$AU:$AU,Master!$F205),"")</f>
        <v/>
      </c>
    </row>
    <row r="210" spans="1:6" x14ac:dyDescent="0.25">
      <c r="A210" s="24">
        <v>1</v>
      </c>
      <c r="B210" s="25">
        <v>44287</v>
      </c>
      <c r="C210" s="24" t="s">
        <v>127</v>
      </c>
      <c r="D210" s="24" t="s">
        <v>827</v>
      </c>
      <c r="E210" s="24" t="s">
        <v>1488</v>
      </c>
      <c r="F210" cm="1">
        <f t="array" ref="F210">_xlfn.SWITCH($E210,"Forecast",IFERROR(SUMIFS(INDEX('Forecast Input'!$A:$BO,,MATCH(TEXT($A210,"0"),'Forecast Input'!$1:$1,0)),'Forecast Input'!$A:$A,Master!C210,'Forecast Input'!$D:$D,Master!D210),0),"Actual",SUMIFS('CMO Input'!$Q:$Q,'CMO Input'!$E:$E,Master!$A210,'CMO Input'!$C:$C,Master!$C210,'CMO Input'!$AJ:$AJ,Master!$D210,'CMO Input'!$AU:$AU,Master!$F206),"")</f>
        <v>0</v>
      </c>
    </row>
    <row r="211" spans="1:6" x14ac:dyDescent="0.25">
      <c r="A211" s="24">
        <v>1</v>
      </c>
      <c r="B211" s="25">
        <v>44287</v>
      </c>
      <c r="C211" s="24" t="s">
        <v>127</v>
      </c>
      <c r="D211" s="24" t="s">
        <v>827</v>
      </c>
      <c r="E211" s="24" t="s">
        <v>1487</v>
      </c>
      <c r="F211" cm="1">
        <f t="array" ref="F211">_xlfn.SWITCH($E211,"Forecast",IFERROR(SUMIFS(INDEX('Forecast Input'!$A:$BO,,MATCH(TEXT($A211,"0"),'Forecast Input'!$1:$1,0)),'Forecast Input'!$A:$A,Master!C211,'Forecast Input'!$D:$D,Master!D211),0),"Actual",SUMIFS('CMO Input'!$Q:$Q,'CMO Input'!$E:$E,Master!$A211,'CMO Input'!$C:$C,Master!$C211,'CMO Input'!$AJ:$AJ,Master!$D211,'CMO Input'!$AU:$AU,Master!$F207),"")</f>
        <v>0</v>
      </c>
    </row>
    <row r="212" spans="1:6" x14ac:dyDescent="0.25">
      <c r="A212" s="24">
        <v>2</v>
      </c>
      <c r="B212" s="25">
        <v>44287</v>
      </c>
      <c r="C212" s="24" t="s">
        <v>44</v>
      </c>
      <c r="D212" s="24" t="s">
        <v>827</v>
      </c>
      <c r="E212" s="24" t="s">
        <v>1489</v>
      </c>
      <c r="F212" t="str" cm="1">
        <f t="array" ref="F212">_xlfn.SWITCH($E212,"Forecast",IFERROR(SUMIFS(INDEX('Forecast Input'!$A:$BO,,MATCH(TEXT($A212,"0"),'Forecast Input'!$1:$1,0)),'Forecast Input'!$A:$A,Master!C212,'Forecast Input'!$D:$D,Master!D212),0),"Actual",SUMIFS('CMO Input'!$Q:$Q,'CMO Input'!$E:$E,Master!$A212,'CMO Input'!$C:$C,Master!$C212,'CMO Input'!$AJ:$AJ,Master!$D212,'CMO Input'!$AU:$AU,Master!$F208),"")</f>
        <v/>
      </c>
    </row>
    <row r="213" spans="1:6" x14ac:dyDescent="0.25">
      <c r="A213" s="24">
        <v>2</v>
      </c>
      <c r="B213" s="25">
        <v>44287</v>
      </c>
      <c r="C213" s="24" t="s">
        <v>44</v>
      </c>
      <c r="D213" s="24" t="s">
        <v>827</v>
      </c>
      <c r="E213" s="24" t="s">
        <v>1488</v>
      </c>
      <c r="F213" cm="1">
        <f t="array" ref="F213">_xlfn.SWITCH($E213,"Forecast",IFERROR(SUMIFS(INDEX('Forecast Input'!$A:$BO,,MATCH(TEXT($A213,"0"),'Forecast Input'!$1:$1,0)),'Forecast Input'!$A:$A,Master!C213,'Forecast Input'!$D:$D,Master!D213),0),"Actual",SUMIFS('CMO Input'!$Q:$Q,'CMO Input'!$E:$E,Master!$A213,'CMO Input'!$C:$C,Master!$C213,'CMO Input'!$AJ:$AJ,Master!$D213,'CMO Input'!$AU:$AU,Master!$F209),"")</f>
        <v>0</v>
      </c>
    </row>
    <row r="214" spans="1:6" x14ac:dyDescent="0.25">
      <c r="A214" s="24">
        <v>2</v>
      </c>
      <c r="B214" s="25">
        <v>44287</v>
      </c>
      <c r="C214" s="24" t="s">
        <v>44</v>
      </c>
      <c r="D214" s="24" t="s">
        <v>827</v>
      </c>
      <c r="E214" s="24" t="s">
        <v>1487</v>
      </c>
      <c r="F214" cm="1">
        <f t="array" ref="F214">_xlfn.SWITCH($E214,"Forecast",IFERROR(SUMIFS(INDEX('Forecast Input'!$A:$BO,,MATCH(TEXT($A214,"0"),'Forecast Input'!$1:$1,0)),'Forecast Input'!$A:$A,Master!C214,'Forecast Input'!$D:$D,Master!D214),0),"Actual",SUMIFS('CMO Input'!$Q:$Q,'CMO Input'!$E:$E,Master!$A214,'CMO Input'!$C:$C,Master!$C214,'CMO Input'!$AJ:$AJ,Master!$D214,'CMO Input'!$AU:$AU,Master!$F210),"")</f>
        <v>0</v>
      </c>
    </row>
    <row r="215" spans="1:6" x14ac:dyDescent="0.25">
      <c r="A215" s="24">
        <v>2</v>
      </c>
      <c r="B215" s="25">
        <v>44287</v>
      </c>
      <c r="C215" s="24" t="s">
        <v>780</v>
      </c>
      <c r="D215" s="24" t="s">
        <v>10</v>
      </c>
      <c r="E215" s="24" t="s">
        <v>1489</v>
      </c>
      <c r="F215" t="str" cm="1">
        <f t="array" ref="F215">_xlfn.SWITCH($E215,"Forecast",IFERROR(SUMIFS(INDEX('Forecast Input'!$A:$BO,,MATCH(TEXT($A215,"0"),'Forecast Input'!$1:$1,0)),'Forecast Input'!$A:$A,Master!C215,'Forecast Input'!$D:$D,Master!D215),0),"Actual",SUMIFS('CMO Input'!$Q:$Q,'CMO Input'!$E:$E,Master!$A215,'CMO Input'!$C:$C,Master!$C215,'CMO Input'!$AJ:$AJ,Master!$D215,'CMO Input'!$AU:$AU,Master!$F211),"")</f>
        <v/>
      </c>
    </row>
    <row r="216" spans="1:6" x14ac:dyDescent="0.25">
      <c r="A216" s="24">
        <v>2</v>
      </c>
      <c r="B216" s="25">
        <v>44287</v>
      </c>
      <c r="C216" s="24" t="s">
        <v>780</v>
      </c>
      <c r="D216" s="24" t="s">
        <v>10</v>
      </c>
      <c r="E216" s="24" t="s">
        <v>1488</v>
      </c>
      <c r="F216" cm="1">
        <f t="array" ref="F216">_xlfn.SWITCH($E216,"Forecast",IFERROR(SUMIFS(INDEX('Forecast Input'!$A:$BO,,MATCH(TEXT($A216,"0"),'Forecast Input'!$1:$1,0)),'Forecast Input'!$A:$A,Master!C216,'Forecast Input'!$D:$D,Master!D216),0),"Actual",SUMIFS('CMO Input'!$Q:$Q,'CMO Input'!$E:$E,Master!$A216,'CMO Input'!$C:$C,Master!$C216,'CMO Input'!$AJ:$AJ,Master!$D216,'CMO Input'!$AU:$AU,Master!$F212),"")</f>
        <v>0</v>
      </c>
    </row>
    <row r="217" spans="1:6" x14ac:dyDescent="0.25">
      <c r="A217" s="24">
        <v>2</v>
      </c>
      <c r="B217" s="25">
        <v>44287</v>
      </c>
      <c r="C217" s="24" t="s">
        <v>780</v>
      </c>
      <c r="D217" s="24" t="s">
        <v>10</v>
      </c>
      <c r="E217" s="24" t="s">
        <v>1487</v>
      </c>
      <c r="F217" cm="1">
        <f t="array" ref="F217">_xlfn.SWITCH($E217,"Forecast",IFERROR(SUMIFS(INDEX('Forecast Input'!$A:$BO,,MATCH(TEXT($A217,"0"),'Forecast Input'!$1:$1,0)),'Forecast Input'!$A:$A,Master!C217,'Forecast Input'!$D:$D,Master!D217),0),"Actual",SUMIFS('CMO Input'!$Q:$Q,'CMO Input'!$E:$E,Master!$A217,'CMO Input'!$C:$C,Master!$C217,'CMO Input'!$AJ:$AJ,Master!$D217,'CMO Input'!$AU:$AU,Master!$F213),"")</f>
        <v>0</v>
      </c>
    </row>
    <row r="218" spans="1:6" x14ac:dyDescent="0.25">
      <c r="A218" s="24">
        <v>2</v>
      </c>
      <c r="B218" s="25">
        <v>44287</v>
      </c>
      <c r="C218" s="24" t="s">
        <v>780</v>
      </c>
      <c r="D218" s="24" t="s">
        <v>61</v>
      </c>
      <c r="E218" s="24" t="s">
        <v>1489</v>
      </c>
      <c r="F218" t="str" cm="1">
        <f t="array" ref="F218">_xlfn.SWITCH($E218,"Forecast",IFERROR(SUMIFS(INDEX('Forecast Input'!$A:$BO,,MATCH(TEXT($A218,"0"),'Forecast Input'!$1:$1,0)),'Forecast Input'!$A:$A,Master!C218,'Forecast Input'!$D:$D,Master!D218),0),"Actual",SUMIFS('CMO Input'!$Q:$Q,'CMO Input'!$E:$E,Master!$A218,'CMO Input'!$C:$C,Master!$C218,'CMO Input'!$AJ:$AJ,Master!$D218,'CMO Input'!$AU:$AU,Master!$F214),"")</f>
        <v/>
      </c>
    </row>
    <row r="219" spans="1:6" x14ac:dyDescent="0.25">
      <c r="A219" s="24">
        <v>2</v>
      </c>
      <c r="B219" s="25">
        <v>44287</v>
      </c>
      <c r="C219" s="24" t="s">
        <v>780</v>
      </c>
      <c r="D219" s="24" t="s">
        <v>61</v>
      </c>
      <c r="E219" s="24" t="s">
        <v>1488</v>
      </c>
      <c r="F219" cm="1">
        <f t="array" ref="F219">_xlfn.SWITCH($E219,"Forecast",IFERROR(SUMIFS(INDEX('Forecast Input'!$A:$BO,,MATCH(TEXT($A219,"0"),'Forecast Input'!$1:$1,0)),'Forecast Input'!$A:$A,Master!C219,'Forecast Input'!$D:$D,Master!D219),0),"Actual",SUMIFS('CMO Input'!$Q:$Q,'CMO Input'!$E:$E,Master!$A219,'CMO Input'!$C:$C,Master!$C219,'CMO Input'!$AJ:$AJ,Master!$D219,'CMO Input'!$AU:$AU,Master!$F215),"")</f>
        <v>0</v>
      </c>
    </row>
    <row r="220" spans="1:6" x14ac:dyDescent="0.25">
      <c r="A220" s="24">
        <v>2</v>
      </c>
      <c r="B220" s="25">
        <v>44287</v>
      </c>
      <c r="C220" s="24" t="s">
        <v>780</v>
      </c>
      <c r="D220" s="24" t="s">
        <v>61</v>
      </c>
      <c r="E220" s="24" t="s">
        <v>1487</v>
      </c>
      <c r="F220" cm="1">
        <f t="array" ref="F220">_xlfn.SWITCH($E220,"Forecast",IFERROR(SUMIFS(INDEX('Forecast Input'!$A:$BO,,MATCH(TEXT($A220,"0"),'Forecast Input'!$1:$1,0)),'Forecast Input'!$A:$A,Master!C220,'Forecast Input'!$D:$D,Master!D220),0),"Actual",SUMIFS('CMO Input'!$Q:$Q,'CMO Input'!$E:$E,Master!$A220,'CMO Input'!$C:$C,Master!$C220,'CMO Input'!$AJ:$AJ,Master!$D220,'CMO Input'!$AU:$AU,Master!$F216),"")</f>
        <v>0</v>
      </c>
    </row>
    <row r="221" spans="1:6" x14ac:dyDescent="0.25">
      <c r="A221" s="24">
        <v>2</v>
      </c>
      <c r="B221" s="25">
        <v>44287</v>
      </c>
      <c r="C221" s="24" t="s">
        <v>780</v>
      </c>
      <c r="D221" s="24" t="s">
        <v>103</v>
      </c>
      <c r="E221" s="24" t="s">
        <v>1489</v>
      </c>
      <c r="F221" t="str" cm="1">
        <f t="array" ref="F221">_xlfn.SWITCH($E221,"Forecast",IFERROR(SUMIFS(INDEX('Forecast Input'!$A:$BO,,MATCH(TEXT($A221,"0"),'Forecast Input'!$1:$1,0)),'Forecast Input'!$A:$A,Master!C221,'Forecast Input'!$D:$D,Master!D221),0),"Actual",SUMIFS('CMO Input'!$Q:$Q,'CMO Input'!$E:$E,Master!$A221,'CMO Input'!$C:$C,Master!$C221,'CMO Input'!$AJ:$AJ,Master!$D221,'CMO Input'!$AU:$AU,Master!$F217),"")</f>
        <v/>
      </c>
    </row>
    <row r="222" spans="1:6" x14ac:dyDescent="0.25">
      <c r="A222" s="24">
        <v>2</v>
      </c>
      <c r="B222" s="25">
        <v>44287</v>
      </c>
      <c r="C222" s="24" t="s">
        <v>780</v>
      </c>
      <c r="D222" s="24" t="s">
        <v>103</v>
      </c>
      <c r="E222" s="24" t="s">
        <v>1488</v>
      </c>
      <c r="F222" cm="1">
        <f t="array" ref="F222">_xlfn.SWITCH($E222,"Forecast",IFERROR(SUMIFS(INDEX('Forecast Input'!$A:$BO,,MATCH(TEXT($A222,"0"),'Forecast Input'!$1:$1,0)),'Forecast Input'!$A:$A,Master!C222,'Forecast Input'!$D:$D,Master!D222),0),"Actual",SUMIFS('CMO Input'!$Q:$Q,'CMO Input'!$E:$E,Master!$A222,'CMO Input'!$C:$C,Master!$C222,'CMO Input'!$AJ:$AJ,Master!$D222,'CMO Input'!$AU:$AU,Master!$F218),"")</f>
        <v>0</v>
      </c>
    </row>
    <row r="223" spans="1:6" x14ac:dyDescent="0.25">
      <c r="A223" s="24">
        <v>2</v>
      </c>
      <c r="B223" s="25">
        <v>44287</v>
      </c>
      <c r="C223" s="24" t="s">
        <v>780</v>
      </c>
      <c r="D223" s="24" t="s">
        <v>103</v>
      </c>
      <c r="E223" s="24" t="s">
        <v>1487</v>
      </c>
      <c r="F223" cm="1">
        <f t="array" ref="F223">_xlfn.SWITCH($E223,"Forecast",IFERROR(SUMIFS(INDEX('Forecast Input'!$A:$BO,,MATCH(TEXT($A223,"0"),'Forecast Input'!$1:$1,0)),'Forecast Input'!$A:$A,Master!C223,'Forecast Input'!$D:$D,Master!D223),0),"Actual",SUMIFS('CMO Input'!$Q:$Q,'CMO Input'!$E:$E,Master!$A223,'CMO Input'!$C:$C,Master!$C223,'CMO Input'!$AJ:$AJ,Master!$D223,'CMO Input'!$AU:$AU,Master!$F219),"")</f>
        <v>0</v>
      </c>
    </row>
    <row r="224" spans="1:6" x14ac:dyDescent="0.25">
      <c r="A224" s="24">
        <v>2</v>
      </c>
      <c r="B224" s="25">
        <v>44287</v>
      </c>
      <c r="C224" s="24" t="s">
        <v>780</v>
      </c>
      <c r="D224" s="24" t="s">
        <v>146</v>
      </c>
      <c r="E224" s="24" t="s">
        <v>1489</v>
      </c>
      <c r="F224" t="str" cm="1">
        <f t="array" ref="F224">_xlfn.SWITCH($E224,"Forecast",IFERROR(SUMIFS(INDEX('Forecast Input'!$A:$BO,,MATCH(TEXT($A224,"0"),'Forecast Input'!$1:$1,0)),'Forecast Input'!$A:$A,Master!C224,'Forecast Input'!$D:$D,Master!D224),0),"Actual",SUMIFS('CMO Input'!$Q:$Q,'CMO Input'!$E:$E,Master!$A224,'CMO Input'!$C:$C,Master!$C224,'CMO Input'!$AJ:$AJ,Master!$D224,'CMO Input'!$AU:$AU,Master!$F220),"")</f>
        <v/>
      </c>
    </row>
    <row r="225" spans="1:6" x14ac:dyDescent="0.25">
      <c r="A225" s="24">
        <v>2</v>
      </c>
      <c r="B225" s="25">
        <v>44287</v>
      </c>
      <c r="C225" s="24" t="s">
        <v>780</v>
      </c>
      <c r="D225" s="24" t="s">
        <v>146</v>
      </c>
      <c r="E225" s="24" t="s">
        <v>1488</v>
      </c>
      <c r="F225" cm="1">
        <f t="array" ref="F225">_xlfn.SWITCH($E225,"Forecast",IFERROR(SUMIFS(INDEX('Forecast Input'!$A:$BO,,MATCH(TEXT($A225,"0"),'Forecast Input'!$1:$1,0)),'Forecast Input'!$A:$A,Master!C225,'Forecast Input'!$D:$D,Master!D225),0),"Actual",SUMIFS('CMO Input'!$Q:$Q,'CMO Input'!$E:$E,Master!$A225,'CMO Input'!$C:$C,Master!$C225,'CMO Input'!$AJ:$AJ,Master!$D225,'CMO Input'!$AU:$AU,Master!$F221),"")</f>
        <v>0</v>
      </c>
    </row>
    <row r="226" spans="1:6" x14ac:dyDescent="0.25">
      <c r="A226" s="24">
        <v>2</v>
      </c>
      <c r="B226" s="25">
        <v>44287</v>
      </c>
      <c r="C226" s="24" t="s">
        <v>780</v>
      </c>
      <c r="D226" s="24" t="s">
        <v>146</v>
      </c>
      <c r="E226" s="24" t="s">
        <v>1487</v>
      </c>
      <c r="F226" cm="1">
        <f t="array" ref="F226">_xlfn.SWITCH($E226,"Forecast",IFERROR(SUMIFS(INDEX('Forecast Input'!$A:$BO,,MATCH(TEXT($A226,"0"),'Forecast Input'!$1:$1,0)),'Forecast Input'!$A:$A,Master!C226,'Forecast Input'!$D:$D,Master!D226),0),"Actual",SUMIFS('CMO Input'!$Q:$Q,'CMO Input'!$E:$E,Master!$A226,'CMO Input'!$C:$C,Master!$C226,'CMO Input'!$AJ:$AJ,Master!$D226,'CMO Input'!$AU:$AU,Master!$F222),"")</f>
        <v>0</v>
      </c>
    </row>
    <row r="227" spans="1:6" x14ac:dyDescent="0.25">
      <c r="A227" s="24">
        <v>2</v>
      </c>
      <c r="B227" s="25">
        <v>44287</v>
      </c>
      <c r="C227" s="24" t="s">
        <v>780</v>
      </c>
      <c r="D227" s="24" t="s">
        <v>166</v>
      </c>
      <c r="E227" s="24" t="s">
        <v>1489</v>
      </c>
      <c r="F227" t="str" cm="1">
        <f t="array" ref="F227">_xlfn.SWITCH($E227,"Forecast",IFERROR(SUMIFS(INDEX('Forecast Input'!$A:$BO,,MATCH(TEXT($A227,"0"),'Forecast Input'!$1:$1,0)),'Forecast Input'!$A:$A,Master!C227,'Forecast Input'!$D:$D,Master!D227),0),"Actual",SUMIFS('CMO Input'!$Q:$Q,'CMO Input'!$E:$E,Master!$A227,'CMO Input'!$C:$C,Master!$C227,'CMO Input'!$AJ:$AJ,Master!$D227,'CMO Input'!$AU:$AU,Master!$F223),"")</f>
        <v/>
      </c>
    </row>
    <row r="228" spans="1:6" x14ac:dyDescent="0.25">
      <c r="A228" s="24">
        <v>2</v>
      </c>
      <c r="B228" s="25">
        <v>44287</v>
      </c>
      <c r="C228" s="24" t="s">
        <v>780</v>
      </c>
      <c r="D228" s="24" t="s">
        <v>166</v>
      </c>
      <c r="E228" s="24" t="s">
        <v>1488</v>
      </c>
      <c r="F228" cm="1">
        <f t="array" ref="F228">_xlfn.SWITCH($E228,"Forecast",IFERROR(SUMIFS(INDEX('Forecast Input'!$A:$BO,,MATCH(TEXT($A228,"0"),'Forecast Input'!$1:$1,0)),'Forecast Input'!$A:$A,Master!C228,'Forecast Input'!$D:$D,Master!D228),0),"Actual",SUMIFS('CMO Input'!$Q:$Q,'CMO Input'!$E:$E,Master!$A228,'CMO Input'!$C:$C,Master!$C228,'CMO Input'!$AJ:$AJ,Master!$D228,'CMO Input'!$AU:$AU,Master!$F224),"")</f>
        <v>0</v>
      </c>
    </row>
    <row r="229" spans="1:6" x14ac:dyDescent="0.25">
      <c r="A229" s="24">
        <v>2</v>
      </c>
      <c r="B229" s="25">
        <v>44287</v>
      </c>
      <c r="C229" s="24" t="s">
        <v>780</v>
      </c>
      <c r="D229" s="24" t="s">
        <v>166</v>
      </c>
      <c r="E229" s="24" t="s">
        <v>1487</v>
      </c>
      <c r="F229" cm="1">
        <f t="array" ref="F229">_xlfn.SWITCH($E229,"Forecast",IFERROR(SUMIFS(INDEX('Forecast Input'!$A:$BO,,MATCH(TEXT($A229,"0"),'Forecast Input'!$1:$1,0)),'Forecast Input'!$A:$A,Master!C229,'Forecast Input'!$D:$D,Master!D229),0),"Actual",SUMIFS('CMO Input'!$Q:$Q,'CMO Input'!$E:$E,Master!$A229,'CMO Input'!$C:$C,Master!$C229,'CMO Input'!$AJ:$AJ,Master!$D229,'CMO Input'!$AU:$AU,Master!$F225),"")</f>
        <v>0</v>
      </c>
    </row>
    <row r="230" spans="1:6" x14ac:dyDescent="0.25">
      <c r="A230" s="24">
        <v>2</v>
      </c>
      <c r="B230" s="25">
        <v>44287</v>
      </c>
      <c r="C230" s="24" t="s">
        <v>780</v>
      </c>
      <c r="D230" s="24" t="s">
        <v>170</v>
      </c>
      <c r="E230" s="24" t="s">
        <v>1489</v>
      </c>
      <c r="F230" t="str" cm="1">
        <f t="array" ref="F230">_xlfn.SWITCH($E230,"Forecast",IFERROR(SUMIFS(INDEX('Forecast Input'!$A:$BO,,MATCH(TEXT($A230,"0"),'Forecast Input'!$1:$1,0)),'Forecast Input'!$A:$A,Master!C230,'Forecast Input'!$D:$D,Master!D230),0),"Actual",SUMIFS('CMO Input'!$Q:$Q,'CMO Input'!$E:$E,Master!$A230,'CMO Input'!$C:$C,Master!$C230,'CMO Input'!$AJ:$AJ,Master!$D230,'CMO Input'!$AU:$AU,Master!$F226),"")</f>
        <v/>
      </c>
    </row>
    <row r="231" spans="1:6" x14ac:dyDescent="0.25">
      <c r="A231" s="24">
        <v>2</v>
      </c>
      <c r="B231" s="25">
        <v>44287</v>
      </c>
      <c r="C231" s="24" t="s">
        <v>780</v>
      </c>
      <c r="D231" s="24" t="s">
        <v>170</v>
      </c>
      <c r="E231" s="24" t="s">
        <v>1488</v>
      </c>
      <c r="F231" cm="1">
        <f t="array" ref="F231">_xlfn.SWITCH($E231,"Forecast",IFERROR(SUMIFS(INDEX('Forecast Input'!$A:$BO,,MATCH(TEXT($A231,"0"),'Forecast Input'!$1:$1,0)),'Forecast Input'!$A:$A,Master!C231,'Forecast Input'!$D:$D,Master!D231),0),"Actual",SUMIFS('CMO Input'!$Q:$Q,'CMO Input'!$E:$E,Master!$A231,'CMO Input'!$C:$C,Master!$C231,'CMO Input'!$AJ:$AJ,Master!$D231,'CMO Input'!$AU:$AU,Master!$F227),"")</f>
        <v>0</v>
      </c>
    </row>
    <row r="232" spans="1:6" x14ac:dyDescent="0.25">
      <c r="A232" s="24">
        <v>2</v>
      </c>
      <c r="B232" s="25">
        <v>44287</v>
      </c>
      <c r="C232" s="24" t="s">
        <v>780</v>
      </c>
      <c r="D232" s="24" t="s">
        <v>170</v>
      </c>
      <c r="E232" s="24" t="s">
        <v>1487</v>
      </c>
      <c r="F232" cm="1">
        <f t="array" ref="F232">_xlfn.SWITCH($E232,"Forecast",IFERROR(SUMIFS(INDEX('Forecast Input'!$A:$BO,,MATCH(TEXT($A232,"0"),'Forecast Input'!$1:$1,0)),'Forecast Input'!$A:$A,Master!C232,'Forecast Input'!$D:$D,Master!D232),0),"Actual",SUMIFS('CMO Input'!$Q:$Q,'CMO Input'!$E:$E,Master!$A232,'CMO Input'!$C:$C,Master!$C232,'CMO Input'!$AJ:$AJ,Master!$D232,'CMO Input'!$AU:$AU,Master!$F228),"")</f>
        <v>0</v>
      </c>
    </row>
    <row r="233" spans="1:6" x14ac:dyDescent="0.25">
      <c r="A233" s="24">
        <v>2</v>
      </c>
      <c r="B233" s="25">
        <v>44287</v>
      </c>
      <c r="C233" s="24" t="s">
        <v>780</v>
      </c>
      <c r="D233" s="24" t="s">
        <v>436</v>
      </c>
      <c r="E233" s="24" t="s">
        <v>1489</v>
      </c>
      <c r="F233" t="str" cm="1">
        <f t="array" ref="F233">_xlfn.SWITCH($E233,"Forecast",IFERROR(SUMIFS(INDEX('Forecast Input'!$A:$BO,,MATCH(TEXT($A233,"0"),'Forecast Input'!$1:$1,0)),'Forecast Input'!$A:$A,Master!C233,'Forecast Input'!$D:$D,Master!D233),0),"Actual",SUMIFS('CMO Input'!$Q:$Q,'CMO Input'!$E:$E,Master!$A233,'CMO Input'!$C:$C,Master!$C233,'CMO Input'!$AJ:$AJ,Master!$D233,'CMO Input'!$AU:$AU,Master!$F229),"")</f>
        <v/>
      </c>
    </row>
    <row r="234" spans="1:6" x14ac:dyDescent="0.25">
      <c r="A234" s="24">
        <v>2</v>
      </c>
      <c r="B234" s="25">
        <v>44287</v>
      </c>
      <c r="C234" s="24" t="s">
        <v>780</v>
      </c>
      <c r="D234" s="24" t="s">
        <v>436</v>
      </c>
      <c r="E234" s="24" t="s">
        <v>1488</v>
      </c>
      <c r="F234" cm="1">
        <f t="array" ref="F234">_xlfn.SWITCH($E234,"Forecast",IFERROR(SUMIFS(INDEX('Forecast Input'!$A:$BO,,MATCH(TEXT($A234,"0"),'Forecast Input'!$1:$1,0)),'Forecast Input'!$A:$A,Master!C234,'Forecast Input'!$D:$D,Master!D234),0),"Actual",SUMIFS('CMO Input'!$Q:$Q,'CMO Input'!$E:$E,Master!$A234,'CMO Input'!$C:$C,Master!$C234,'CMO Input'!$AJ:$AJ,Master!$D234,'CMO Input'!$AU:$AU,Master!$F230),"")</f>
        <v>0</v>
      </c>
    </row>
    <row r="235" spans="1:6" x14ac:dyDescent="0.25">
      <c r="A235" s="24">
        <v>2</v>
      </c>
      <c r="B235" s="25">
        <v>44287</v>
      </c>
      <c r="C235" s="24" t="s">
        <v>780</v>
      </c>
      <c r="D235" s="24" t="s">
        <v>436</v>
      </c>
      <c r="E235" s="24" t="s">
        <v>1487</v>
      </c>
      <c r="F235" cm="1">
        <f t="array" ref="F235">_xlfn.SWITCH($E235,"Forecast",IFERROR(SUMIFS(INDEX('Forecast Input'!$A:$BO,,MATCH(TEXT($A235,"0"),'Forecast Input'!$1:$1,0)),'Forecast Input'!$A:$A,Master!C235,'Forecast Input'!$D:$D,Master!D235),0),"Actual",SUMIFS('CMO Input'!$Q:$Q,'CMO Input'!$E:$E,Master!$A235,'CMO Input'!$C:$C,Master!$C235,'CMO Input'!$AJ:$AJ,Master!$D235,'CMO Input'!$AU:$AU,Master!$F231),"")</f>
        <v>0</v>
      </c>
    </row>
    <row r="236" spans="1:6" x14ac:dyDescent="0.25">
      <c r="A236" s="24">
        <v>2</v>
      </c>
      <c r="B236" s="25">
        <v>44287</v>
      </c>
      <c r="C236" s="24" t="s">
        <v>780</v>
      </c>
      <c r="D236" s="24" t="s">
        <v>1469</v>
      </c>
      <c r="E236" s="24" t="s">
        <v>1489</v>
      </c>
      <c r="F236" t="str" cm="1">
        <f t="array" ref="F236">_xlfn.SWITCH($E236,"Forecast",IFERROR(SUMIFS(INDEX('Forecast Input'!$A:$BO,,MATCH(TEXT($A236,"0"),'Forecast Input'!$1:$1,0)),'Forecast Input'!$A:$A,Master!C236,'Forecast Input'!$D:$D,Master!D236),0),"Actual",SUMIFS('CMO Input'!$Q:$Q,'CMO Input'!$E:$E,Master!$A236,'CMO Input'!$C:$C,Master!$C236,'CMO Input'!$AJ:$AJ,Master!$D236,'CMO Input'!$AU:$AU,Master!$F232),"")</f>
        <v/>
      </c>
    </row>
    <row r="237" spans="1:6" x14ac:dyDescent="0.25">
      <c r="A237" s="24">
        <v>2</v>
      </c>
      <c r="B237" s="25">
        <v>44287</v>
      </c>
      <c r="C237" s="24" t="s">
        <v>780</v>
      </c>
      <c r="D237" s="24" t="s">
        <v>1469</v>
      </c>
      <c r="E237" s="24" t="s">
        <v>1488</v>
      </c>
      <c r="F237" cm="1">
        <f t="array" ref="F237">_xlfn.SWITCH($E237,"Forecast",IFERROR(SUMIFS(INDEX('Forecast Input'!$A:$BO,,MATCH(TEXT($A237,"0"),'Forecast Input'!$1:$1,0)),'Forecast Input'!$A:$A,Master!C237,'Forecast Input'!$D:$D,Master!D237),0),"Actual",SUMIFS('CMO Input'!$Q:$Q,'CMO Input'!$E:$E,Master!$A237,'CMO Input'!$C:$C,Master!$C237,'CMO Input'!$AJ:$AJ,Master!$D237,'CMO Input'!$AU:$AU,Master!$F233),"")</f>
        <v>0</v>
      </c>
    </row>
    <row r="238" spans="1:6" x14ac:dyDescent="0.25">
      <c r="A238" s="24">
        <v>2</v>
      </c>
      <c r="B238" s="25">
        <v>44287</v>
      </c>
      <c r="C238" s="24" t="s">
        <v>780</v>
      </c>
      <c r="D238" s="24" t="s">
        <v>1469</v>
      </c>
      <c r="E238" s="24" t="s">
        <v>1487</v>
      </c>
      <c r="F238" cm="1">
        <f t="array" ref="F238">_xlfn.SWITCH($E238,"Forecast",IFERROR(SUMIFS(INDEX('Forecast Input'!$A:$BO,,MATCH(TEXT($A238,"0"),'Forecast Input'!$1:$1,0)),'Forecast Input'!$A:$A,Master!C238,'Forecast Input'!$D:$D,Master!D238),0),"Actual",SUMIFS('CMO Input'!$Q:$Q,'CMO Input'!$E:$E,Master!$A238,'CMO Input'!$C:$C,Master!$C238,'CMO Input'!$AJ:$AJ,Master!$D238,'CMO Input'!$AU:$AU,Master!$F234),"")</f>
        <v>0</v>
      </c>
    </row>
    <row r="239" spans="1:6" x14ac:dyDescent="0.25">
      <c r="A239" s="24">
        <v>2</v>
      </c>
      <c r="B239" s="25">
        <v>44287</v>
      </c>
      <c r="C239" s="24" t="s">
        <v>989</v>
      </c>
      <c r="D239" s="24" t="s">
        <v>10</v>
      </c>
      <c r="E239" s="24" t="s">
        <v>1489</v>
      </c>
      <c r="F239" t="str" cm="1">
        <f t="array" ref="F239">_xlfn.SWITCH($E239,"Forecast",IFERROR(SUMIFS(INDEX('Forecast Input'!$A:$BO,,MATCH(TEXT($A239,"0"),'Forecast Input'!$1:$1,0)),'Forecast Input'!$A:$A,Master!C239,'Forecast Input'!$D:$D,Master!D239),0),"Actual",SUMIFS('CMO Input'!$Q:$Q,'CMO Input'!$E:$E,Master!$A239,'CMO Input'!$C:$C,Master!$C239,'CMO Input'!$AJ:$AJ,Master!$D239,'CMO Input'!$AU:$AU,Master!$F235),"")</f>
        <v/>
      </c>
    </row>
    <row r="240" spans="1:6" x14ac:dyDescent="0.25">
      <c r="A240" s="24">
        <v>2</v>
      </c>
      <c r="B240" s="25">
        <v>44287</v>
      </c>
      <c r="C240" s="24" t="s">
        <v>989</v>
      </c>
      <c r="D240" s="24" t="s">
        <v>10</v>
      </c>
      <c r="E240" s="24" t="s">
        <v>1488</v>
      </c>
      <c r="F240" cm="1">
        <f t="array" ref="F240">_xlfn.SWITCH($E240,"Forecast",IFERROR(SUMIFS(INDEX('Forecast Input'!$A:$BO,,MATCH(TEXT($A240,"0"),'Forecast Input'!$1:$1,0)),'Forecast Input'!$A:$A,Master!C240,'Forecast Input'!$D:$D,Master!D240),0),"Actual",SUMIFS('CMO Input'!$Q:$Q,'CMO Input'!$E:$E,Master!$A240,'CMO Input'!$C:$C,Master!$C240,'CMO Input'!$AJ:$AJ,Master!$D240,'CMO Input'!$AU:$AU,Master!$F236),"")</f>
        <v>0</v>
      </c>
    </row>
    <row r="241" spans="1:6" x14ac:dyDescent="0.25">
      <c r="A241" s="24">
        <v>2</v>
      </c>
      <c r="B241" s="25">
        <v>44287</v>
      </c>
      <c r="C241" s="24" t="s">
        <v>989</v>
      </c>
      <c r="D241" s="24" t="s">
        <v>10</v>
      </c>
      <c r="E241" s="24" t="s">
        <v>1487</v>
      </c>
      <c r="F241" cm="1">
        <f t="array" ref="F241">_xlfn.SWITCH($E241,"Forecast",IFERROR(SUMIFS(INDEX('Forecast Input'!$A:$BO,,MATCH(TEXT($A241,"0"),'Forecast Input'!$1:$1,0)),'Forecast Input'!$A:$A,Master!C241,'Forecast Input'!$D:$D,Master!D241),0),"Actual",SUMIFS('CMO Input'!$Q:$Q,'CMO Input'!$E:$E,Master!$A241,'CMO Input'!$C:$C,Master!$C241,'CMO Input'!$AJ:$AJ,Master!$D241,'CMO Input'!$AU:$AU,Master!$F237),"")</f>
        <v>0</v>
      </c>
    </row>
    <row r="242" spans="1:6" x14ac:dyDescent="0.25">
      <c r="A242" s="24">
        <v>2</v>
      </c>
      <c r="B242" s="25">
        <v>44287</v>
      </c>
      <c r="C242" s="24" t="s">
        <v>989</v>
      </c>
      <c r="D242" s="24" t="s">
        <v>61</v>
      </c>
      <c r="E242" s="24" t="s">
        <v>1489</v>
      </c>
      <c r="F242" t="str" cm="1">
        <f t="array" ref="F242">_xlfn.SWITCH($E242,"Forecast",IFERROR(SUMIFS(INDEX('Forecast Input'!$A:$BO,,MATCH(TEXT($A242,"0"),'Forecast Input'!$1:$1,0)),'Forecast Input'!$A:$A,Master!C242,'Forecast Input'!$D:$D,Master!D242),0),"Actual",SUMIFS('CMO Input'!$Q:$Q,'CMO Input'!$E:$E,Master!$A242,'CMO Input'!$C:$C,Master!$C242,'CMO Input'!$AJ:$AJ,Master!$D242,'CMO Input'!$AU:$AU,Master!$F238),"")</f>
        <v/>
      </c>
    </row>
    <row r="243" spans="1:6" x14ac:dyDescent="0.25">
      <c r="A243" s="24">
        <v>2</v>
      </c>
      <c r="B243" s="25">
        <v>44287</v>
      </c>
      <c r="C243" s="24" t="s">
        <v>989</v>
      </c>
      <c r="D243" s="24" t="s">
        <v>61</v>
      </c>
      <c r="E243" s="24" t="s">
        <v>1488</v>
      </c>
      <c r="F243" cm="1">
        <f t="array" ref="F243">_xlfn.SWITCH($E243,"Forecast",IFERROR(SUMIFS(INDEX('Forecast Input'!$A:$BO,,MATCH(TEXT($A243,"0"),'Forecast Input'!$1:$1,0)),'Forecast Input'!$A:$A,Master!C243,'Forecast Input'!$D:$D,Master!D243),0),"Actual",SUMIFS('CMO Input'!$Q:$Q,'CMO Input'!$E:$E,Master!$A243,'CMO Input'!$C:$C,Master!$C243,'CMO Input'!$AJ:$AJ,Master!$D243,'CMO Input'!$AU:$AU,Master!$F239),"")</f>
        <v>0</v>
      </c>
    </row>
    <row r="244" spans="1:6" x14ac:dyDescent="0.25">
      <c r="A244" s="24">
        <v>2</v>
      </c>
      <c r="B244" s="25">
        <v>44287</v>
      </c>
      <c r="C244" s="24" t="s">
        <v>989</v>
      </c>
      <c r="D244" s="24" t="s">
        <v>61</v>
      </c>
      <c r="E244" s="24" t="s">
        <v>1487</v>
      </c>
      <c r="F244" cm="1">
        <f t="array" ref="F244">_xlfn.SWITCH($E244,"Forecast",IFERROR(SUMIFS(INDEX('Forecast Input'!$A:$BO,,MATCH(TEXT($A244,"0"),'Forecast Input'!$1:$1,0)),'Forecast Input'!$A:$A,Master!C244,'Forecast Input'!$D:$D,Master!D244),0),"Actual",SUMIFS('CMO Input'!$Q:$Q,'CMO Input'!$E:$E,Master!$A244,'CMO Input'!$C:$C,Master!$C244,'CMO Input'!$AJ:$AJ,Master!$D244,'CMO Input'!$AU:$AU,Master!$F240),"")</f>
        <v>0</v>
      </c>
    </row>
    <row r="245" spans="1:6" x14ac:dyDescent="0.25">
      <c r="A245" s="24">
        <v>2</v>
      </c>
      <c r="B245" s="25">
        <v>44287</v>
      </c>
      <c r="C245" s="24" t="s">
        <v>989</v>
      </c>
      <c r="D245" s="24" t="s">
        <v>103</v>
      </c>
      <c r="E245" s="24" t="s">
        <v>1489</v>
      </c>
      <c r="F245" t="str" cm="1">
        <f t="array" ref="F245">_xlfn.SWITCH($E245,"Forecast",IFERROR(SUMIFS(INDEX('Forecast Input'!$A:$BO,,MATCH(TEXT($A245,"0"),'Forecast Input'!$1:$1,0)),'Forecast Input'!$A:$A,Master!C245,'Forecast Input'!$D:$D,Master!D245),0),"Actual",SUMIFS('CMO Input'!$Q:$Q,'CMO Input'!$E:$E,Master!$A245,'CMO Input'!$C:$C,Master!$C245,'CMO Input'!$AJ:$AJ,Master!$D245,'CMO Input'!$AU:$AU,Master!$F241),"")</f>
        <v/>
      </c>
    </row>
    <row r="246" spans="1:6" x14ac:dyDescent="0.25">
      <c r="A246" s="24">
        <v>2</v>
      </c>
      <c r="B246" s="25">
        <v>44287</v>
      </c>
      <c r="C246" s="24" t="s">
        <v>989</v>
      </c>
      <c r="D246" s="24" t="s">
        <v>103</v>
      </c>
      <c r="E246" s="24" t="s">
        <v>1488</v>
      </c>
      <c r="F246" cm="1">
        <f t="array" ref="F246">_xlfn.SWITCH($E246,"Forecast",IFERROR(SUMIFS(INDEX('Forecast Input'!$A:$BO,,MATCH(TEXT($A246,"0"),'Forecast Input'!$1:$1,0)),'Forecast Input'!$A:$A,Master!C246,'Forecast Input'!$D:$D,Master!D246),0),"Actual",SUMIFS('CMO Input'!$Q:$Q,'CMO Input'!$E:$E,Master!$A246,'CMO Input'!$C:$C,Master!$C246,'CMO Input'!$AJ:$AJ,Master!$D246,'CMO Input'!$AU:$AU,Master!$F242),"")</f>
        <v>0</v>
      </c>
    </row>
    <row r="247" spans="1:6" x14ac:dyDescent="0.25">
      <c r="A247" s="24">
        <v>2</v>
      </c>
      <c r="B247" s="25">
        <v>44287</v>
      </c>
      <c r="C247" s="24" t="s">
        <v>989</v>
      </c>
      <c r="D247" s="24" t="s">
        <v>103</v>
      </c>
      <c r="E247" s="24" t="s">
        <v>1487</v>
      </c>
      <c r="F247" cm="1">
        <f t="array" ref="F247">_xlfn.SWITCH($E247,"Forecast",IFERROR(SUMIFS(INDEX('Forecast Input'!$A:$BO,,MATCH(TEXT($A247,"0"),'Forecast Input'!$1:$1,0)),'Forecast Input'!$A:$A,Master!C247,'Forecast Input'!$D:$D,Master!D247),0),"Actual",SUMIFS('CMO Input'!$Q:$Q,'CMO Input'!$E:$E,Master!$A247,'CMO Input'!$C:$C,Master!$C247,'CMO Input'!$AJ:$AJ,Master!$D247,'CMO Input'!$AU:$AU,Master!$F243),"")</f>
        <v>0</v>
      </c>
    </row>
    <row r="248" spans="1:6" x14ac:dyDescent="0.25">
      <c r="A248" s="24">
        <v>2</v>
      </c>
      <c r="B248" s="25">
        <v>44287</v>
      </c>
      <c r="C248" s="24" t="s">
        <v>989</v>
      </c>
      <c r="D248" s="24" t="s">
        <v>146</v>
      </c>
      <c r="E248" s="24" t="s">
        <v>1489</v>
      </c>
      <c r="F248" t="str" cm="1">
        <f t="array" ref="F248">_xlfn.SWITCH($E248,"Forecast",IFERROR(SUMIFS(INDEX('Forecast Input'!$A:$BO,,MATCH(TEXT($A248,"0"),'Forecast Input'!$1:$1,0)),'Forecast Input'!$A:$A,Master!C248,'Forecast Input'!$D:$D,Master!D248),0),"Actual",SUMIFS('CMO Input'!$Q:$Q,'CMO Input'!$E:$E,Master!$A248,'CMO Input'!$C:$C,Master!$C248,'CMO Input'!$AJ:$AJ,Master!$D248,'CMO Input'!$AU:$AU,Master!$F244),"")</f>
        <v/>
      </c>
    </row>
    <row r="249" spans="1:6" x14ac:dyDescent="0.25">
      <c r="A249" s="24">
        <v>2</v>
      </c>
      <c r="B249" s="25">
        <v>44287</v>
      </c>
      <c r="C249" s="24" t="s">
        <v>989</v>
      </c>
      <c r="D249" s="24" t="s">
        <v>146</v>
      </c>
      <c r="E249" s="24" t="s">
        <v>1488</v>
      </c>
      <c r="F249" cm="1">
        <f t="array" ref="F249">_xlfn.SWITCH($E249,"Forecast",IFERROR(SUMIFS(INDEX('Forecast Input'!$A:$BO,,MATCH(TEXT($A249,"0"),'Forecast Input'!$1:$1,0)),'Forecast Input'!$A:$A,Master!C249,'Forecast Input'!$D:$D,Master!D249),0),"Actual",SUMIFS('CMO Input'!$Q:$Q,'CMO Input'!$E:$E,Master!$A249,'CMO Input'!$C:$C,Master!$C249,'CMO Input'!$AJ:$AJ,Master!$D249,'CMO Input'!$AU:$AU,Master!$F245),"")</f>
        <v>0</v>
      </c>
    </row>
    <row r="250" spans="1:6" x14ac:dyDescent="0.25">
      <c r="A250" s="24">
        <v>2</v>
      </c>
      <c r="B250" s="25">
        <v>44287</v>
      </c>
      <c r="C250" s="24" t="s">
        <v>989</v>
      </c>
      <c r="D250" s="24" t="s">
        <v>146</v>
      </c>
      <c r="E250" s="24" t="s">
        <v>1487</v>
      </c>
      <c r="F250" cm="1">
        <f t="array" ref="F250">_xlfn.SWITCH($E250,"Forecast",IFERROR(SUMIFS(INDEX('Forecast Input'!$A:$BO,,MATCH(TEXT($A250,"0"),'Forecast Input'!$1:$1,0)),'Forecast Input'!$A:$A,Master!C250,'Forecast Input'!$D:$D,Master!D250),0),"Actual",SUMIFS('CMO Input'!$Q:$Q,'CMO Input'!$E:$E,Master!$A250,'CMO Input'!$C:$C,Master!$C250,'CMO Input'!$AJ:$AJ,Master!$D250,'CMO Input'!$AU:$AU,Master!$F246),"")</f>
        <v>0</v>
      </c>
    </row>
    <row r="251" spans="1:6" x14ac:dyDescent="0.25">
      <c r="A251" s="24">
        <v>2</v>
      </c>
      <c r="B251" s="25">
        <v>44287</v>
      </c>
      <c r="C251" s="24" t="s">
        <v>989</v>
      </c>
      <c r="D251" s="24" t="s">
        <v>166</v>
      </c>
      <c r="E251" s="24" t="s">
        <v>1489</v>
      </c>
      <c r="F251" t="str" cm="1">
        <f t="array" ref="F251">_xlfn.SWITCH($E251,"Forecast",IFERROR(SUMIFS(INDEX('Forecast Input'!$A:$BO,,MATCH(TEXT($A251,"0"),'Forecast Input'!$1:$1,0)),'Forecast Input'!$A:$A,Master!C251,'Forecast Input'!$D:$D,Master!D251),0),"Actual",SUMIFS('CMO Input'!$Q:$Q,'CMO Input'!$E:$E,Master!$A251,'CMO Input'!$C:$C,Master!$C251,'CMO Input'!$AJ:$AJ,Master!$D251,'CMO Input'!$AU:$AU,Master!$F247),"")</f>
        <v/>
      </c>
    </row>
    <row r="252" spans="1:6" x14ac:dyDescent="0.25">
      <c r="A252" s="24">
        <v>2</v>
      </c>
      <c r="B252" s="25">
        <v>44287</v>
      </c>
      <c r="C252" s="24" t="s">
        <v>989</v>
      </c>
      <c r="D252" s="24" t="s">
        <v>166</v>
      </c>
      <c r="E252" s="24" t="s">
        <v>1488</v>
      </c>
      <c r="F252" cm="1">
        <f t="array" ref="F252">_xlfn.SWITCH($E252,"Forecast",IFERROR(SUMIFS(INDEX('Forecast Input'!$A:$BO,,MATCH(TEXT($A252,"0"),'Forecast Input'!$1:$1,0)),'Forecast Input'!$A:$A,Master!C252,'Forecast Input'!$D:$D,Master!D252),0),"Actual",SUMIFS('CMO Input'!$Q:$Q,'CMO Input'!$E:$E,Master!$A252,'CMO Input'!$C:$C,Master!$C252,'CMO Input'!$AJ:$AJ,Master!$D252,'CMO Input'!$AU:$AU,Master!$F248),"")</f>
        <v>0</v>
      </c>
    </row>
    <row r="253" spans="1:6" x14ac:dyDescent="0.25">
      <c r="A253" s="24">
        <v>2</v>
      </c>
      <c r="B253" s="25">
        <v>44287</v>
      </c>
      <c r="C253" s="24" t="s">
        <v>989</v>
      </c>
      <c r="D253" s="24" t="s">
        <v>166</v>
      </c>
      <c r="E253" s="24" t="s">
        <v>1487</v>
      </c>
      <c r="F253" cm="1">
        <f t="array" ref="F253">_xlfn.SWITCH($E253,"Forecast",IFERROR(SUMIFS(INDEX('Forecast Input'!$A:$BO,,MATCH(TEXT($A253,"0"),'Forecast Input'!$1:$1,0)),'Forecast Input'!$A:$A,Master!C253,'Forecast Input'!$D:$D,Master!D253),0),"Actual",SUMIFS('CMO Input'!$Q:$Q,'CMO Input'!$E:$E,Master!$A253,'CMO Input'!$C:$C,Master!$C253,'CMO Input'!$AJ:$AJ,Master!$D253,'CMO Input'!$AU:$AU,Master!$F249),"")</f>
        <v>0</v>
      </c>
    </row>
    <row r="254" spans="1:6" x14ac:dyDescent="0.25">
      <c r="A254" s="24">
        <v>2</v>
      </c>
      <c r="B254" s="25">
        <v>44287</v>
      </c>
      <c r="C254" s="24" t="s">
        <v>989</v>
      </c>
      <c r="D254" s="24" t="s">
        <v>170</v>
      </c>
      <c r="E254" s="24" t="s">
        <v>1489</v>
      </c>
      <c r="F254" t="str" cm="1">
        <f t="array" ref="F254">_xlfn.SWITCH($E254,"Forecast",IFERROR(SUMIFS(INDEX('Forecast Input'!$A:$BO,,MATCH(TEXT($A254,"0"),'Forecast Input'!$1:$1,0)),'Forecast Input'!$A:$A,Master!C254,'Forecast Input'!$D:$D,Master!D254),0),"Actual",SUMIFS('CMO Input'!$Q:$Q,'CMO Input'!$E:$E,Master!$A254,'CMO Input'!$C:$C,Master!$C254,'CMO Input'!$AJ:$AJ,Master!$D254,'CMO Input'!$AU:$AU,Master!$F250),"")</f>
        <v/>
      </c>
    </row>
    <row r="255" spans="1:6" x14ac:dyDescent="0.25">
      <c r="A255" s="24">
        <v>2</v>
      </c>
      <c r="B255" s="25">
        <v>44287</v>
      </c>
      <c r="C255" s="24" t="s">
        <v>989</v>
      </c>
      <c r="D255" s="24" t="s">
        <v>170</v>
      </c>
      <c r="E255" s="24" t="s">
        <v>1488</v>
      </c>
      <c r="F255" cm="1">
        <f t="array" ref="F255">_xlfn.SWITCH($E255,"Forecast",IFERROR(SUMIFS(INDEX('Forecast Input'!$A:$BO,,MATCH(TEXT($A255,"0"),'Forecast Input'!$1:$1,0)),'Forecast Input'!$A:$A,Master!C255,'Forecast Input'!$D:$D,Master!D255),0),"Actual",SUMIFS('CMO Input'!$Q:$Q,'CMO Input'!$E:$E,Master!$A255,'CMO Input'!$C:$C,Master!$C255,'CMO Input'!$AJ:$AJ,Master!$D255,'CMO Input'!$AU:$AU,Master!$F251),"")</f>
        <v>0</v>
      </c>
    </row>
    <row r="256" spans="1:6" x14ac:dyDescent="0.25">
      <c r="A256" s="24">
        <v>2</v>
      </c>
      <c r="B256" s="25">
        <v>44287</v>
      </c>
      <c r="C256" s="24" t="s">
        <v>989</v>
      </c>
      <c r="D256" s="24" t="s">
        <v>170</v>
      </c>
      <c r="E256" s="24" t="s">
        <v>1487</v>
      </c>
      <c r="F256" cm="1">
        <f t="array" ref="F256">_xlfn.SWITCH($E256,"Forecast",IFERROR(SUMIFS(INDEX('Forecast Input'!$A:$BO,,MATCH(TEXT($A256,"0"),'Forecast Input'!$1:$1,0)),'Forecast Input'!$A:$A,Master!C256,'Forecast Input'!$D:$D,Master!D256),0),"Actual",SUMIFS('CMO Input'!$Q:$Q,'CMO Input'!$E:$E,Master!$A256,'CMO Input'!$C:$C,Master!$C256,'CMO Input'!$AJ:$AJ,Master!$D256,'CMO Input'!$AU:$AU,Master!$F252),"")</f>
        <v>0</v>
      </c>
    </row>
    <row r="257" spans="1:6" x14ac:dyDescent="0.25">
      <c r="A257" s="24">
        <v>2</v>
      </c>
      <c r="B257" s="25">
        <v>44287</v>
      </c>
      <c r="C257" s="24" t="s">
        <v>989</v>
      </c>
      <c r="D257" s="24" t="s">
        <v>436</v>
      </c>
      <c r="E257" s="24" t="s">
        <v>1489</v>
      </c>
      <c r="F257" t="str" cm="1">
        <f t="array" ref="F257">_xlfn.SWITCH($E257,"Forecast",IFERROR(SUMIFS(INDEX('Forecast Input'!$A:$BO,,MATCH(TEXT($A257,"0"),'Forecast Input'!$1:$1,0)),'Forecast Input'!$A:$A,Master!C257,'Forecast Input'!$D:$D,Master!D257),0),"Actual",SUMIFS('CMO Input'!$Q:$Q,'CMO Input'!$E:$E,Master!$A257,'CMO Input'!$C:$C,Master!$C257,'CMO Input'!$AJ:$AJ,Master!$D257,'CMO Input'!$AU:$AU,Master!$F253),"")</f>
        <v/>
      </c>
    </row>
    <row r="258" spans="1:6" x14ac:dyDescent="0.25">
      <c r="A258" s="24">
        <v>2</v>
      </c>
      <c r="B258" s="25">
        <v>44287</v>
      </c>
      <c r="C258" s="24" t="s">
        <v>989</v>
      </c>
      <c r="D258" s="24" t="s">
        <v>436</v>
      </c>
      <c r="E258" s="24" t="s">
        <v>1488</v>
      </c>
      <c r="F258" cm="1">
        <f t="array" ref="F258">_xlfn.SWITCH($E258,"Forecast",IFERROR(SUMIFS(INDEX('Forecast Input'!$A:$BO,,MATCH(TEXT($A258,"0"),'Forecast Input'!$1:$1,0)),'Forecast Input'!$A:$A,Master!C258,'Forecast Input'!$D:$D,Master!D258),0),"Actual",SUMIFS('CMO Input'!$Q:$Q,'CMO Input'!$E:$E,Master!$A258,'CMO Input'!$C:$C,Master!$C258,'CMO Input'!$AJ:$AJ,Master!$D258,'CMO Input'!$AU:$AU,Master!$F254),"")</f>
        <v>0</v>
      </c>
    </row>
    <row r="259" spans="1:6" x14ac:dyDescent="0.25">
      <c r="A259" s="24">
        <v>2</v>
      </c>
      <c r="B259" s="25">
        <v>44287</v>
      </c>
      <c r="C259" s="24" t="s">
        <v>989</v>
      </c>
      <c r="D259" s="24" t="s">
        <v>436</v>
      </c>
      <c r="E259" s="24" t="s">
        <v>1487</v>
      </c>
      <c r="F259" cm="1">
        <f t="array" ref="F259">_xlfn.SWITCH($E259,"Forecast",IFERROR(SUMIFS(INDEX('Forecast Input'!$A:$BO,,MATCH(TEXT($A259,"0"),'Forecast Input'!$1:$1,0)),'Forecast Input'!$A:$A,Master!C259,'Forecast Input'!$D:$D,Master!D259),0),"Actual",SUMIFS('CMO Input'!$Q:$Q,'CMO Input'!$E:$E,Master!$A259,'CMO Input'!$C:$C,Master!$C259,'CMO Input'!$AJ:$AJ,Master!$D259,'CMO Input'!$AU:$AU,Master!$F255),"")</f>
        <v>0</v>
      </c>
    </row>
    <row r="260" spans="1:6" x14ac:dyDescent="0.25">
      <c r="A260" s="24">
        <v>2</v>
      </c>
      <c r="B260" s="25">
        <v>44287</v>
      </c>
      <c r="C260" s="24" t="s">
        <v>989</v>
      </c>
      <c r="D260" s="24" t="s">
        <v>1469</v>
      </c>
      <c r="E260" s="24" t="s">
        <v>1489</v>
      </c>
      <c r="F260" t="str" cm="1">
        <f t="array" ref="F260">_xlfn.SWITCH($E260,"Forecast",IFERROR(SUMIFS(INDEX('Forecast Input'!$A:$BO,,MATCH(TEXT($A260,"0"),'Forecast Input'!$1:$1,0)),'Forecast Input'!$A:$A,Master!C260,'Forecast Input'!$D:$D,Master!D260),0),"Actual",SUMIFS('CMO Input'!$Q:$Q,'CMO Input'!$E:$E,Master!$A260,'CMO Input'!$C:$C,Master!$C260,'CMO Input'!$AJ:$AJ,Master!$D260,'CMO Input'!$AU:$AU,Master!$F256),"")</f>
        <v/>
      </c>
    </row>
    <row r="261" spans="1:6" x14ac:dyDescent="0.25">
      <c r="A261" s="24">
        <v>2</v>
      </c>
      <c r="B261" s="25">
        <v>44287</v>
      </c>
      <c r="C261" s="24" t="s">
        <v>989</v>
      </c>
      <c r="D261" s="24" t="s">
        <v>1469</v>
      </c>
      <c r="E261" s="24" t="s">
        <v>1488</v>
      </c>
      <c r="F261" cm="1">
        <f t="array" ref="F261">_xlfn.SWITCH($E261,"Forecast",IFERROR(SUMIFS(INDEX('Forecast Input'!$A:$BO,,MATCH(TEXT($A261,"0"),'Forecast Input'!$1:$1,0)),'Forecast Input'!$A:$A,Master!C261,'Forecast Input'!$D:$D,Master!D261),0),"Actual",SUMIFS('CMO Input'!$Q:$Q,'CMO Input'!$E:$E,Master!$A261,'CMO Input'!$C:$C,Master!$C261,'CMO Input'!$AJ:$AJ,Master!$D261,'CMO Input'!$AU:$AU,Master!$F257),"")</f>
        <v>0</v>
      </c>
    </row>
    <row r="262" spans="1:6" x14ac:dyDescent="0.25">
      <c r="A262" s="24">
        <v>2</v>
      </c>
      <c r="B262" s="25">
        <v>44287</v>
      </c>
      <c r="C262" s="24" t="s">
        <v>989</v>
      </c>
      <c r="D262" s="24" t="s">
        <v>1469</v>
      </c>
      <c r="E262" s="24" t="s">
        <v>1487</v>
      </c>
      <c r="F262" cm="1">
        <f t="array" ref="F262">_xlfn.SWITCH($E262,"Forecast",IFERROR(SUMIFS(INDEX('Forecast Input'!$A:$BO,,MATCH(TEXT($A262,"0"),'Forecast Input'!$1:$1,0)),'Forecast Input'!$A:$A,Master!C262,'Forecast Input'!$D:$D,Master!D262),0),"Actual",SUMIFS('CMO Input'!$Q:$Q,'CMO Input'!$E:$E,Master!$A262,'CMO Input'!$C:$C,Master!$C262,'CMO Input'!$AJ:$AJ,Master!$D262,'CMO Input'!$AU:$AU,Master!$F258),"")</f>
        <v>0</v>
      </c>
    </row>
    <row r="263" spans="1:6" x14ac:dyDescent="0.25">
      <c r="A263" s="24">
        <v>2</v>
      </c>
      <c r="B263" s="25">
        <v>44287</v>
      </c>
      <c r="C263" s="24" t="s">
        <v>181</v>
      </c>
      <c r="D263" s="24" t="s">
        <v>10</v>
      </c>
      <c r="E263" s="24" t="s">
        <v>1489</v>
      </c>
      <c r="F263" t="str" cm="1">
        <f t="array" ref="F263">_xlfn.SWITCH($E263,"Forecast",IFERROR(SUMIFS(INDEX('Forecast Input'!$A:$BO,,MATCH(TEXT($A263,"0"),'Forecast Input'!$1:$1,0)),'Forecast Input'!$A:$A,Master!C263,'Forecast Input'!$D:$D,Master!D263),0),"Actual",SUMIFS('CMO Input'!$Q:$Q,'CMO Input'!$E:$E,Master!$A263,'CMO Input'!$C:$C,Master!$C263,'CMO Input'!$AJ:$AJ,Master!$D263,'CMO Input'!$AU:$AU,Master!$F259),"")</f>
        <v/>
      </c>
    </row>
    <row r="264" spans="1:6" x14ac:dyDescent="0.25">
      <c r="A264" s="24">
        <v>2</v>
      </c>
      <c r="B264" s="25">
        <v>44287</v>
      </c>
      <c r="C264" s="24" t="s">
        <v>181</v>
      </c>
      <c r="D264" s="24" t="s">
        <v>10</v>
      </c>
      <c r="E264" s="24" t="s">
        <v>1488</v>
      </c>
      <c r="F264" cm="1">
        <f t="array" ref="F264">_xlfn.SWITCH($E264,"Forecast",IFERROR(SUMIFS(INDEX('Forecast Input'!$A:$BO,,MATCH(TEXT($A264,"0"),'Forecast Input'!$1:$1,0)),'Forecast Input'!$A:$A,Master!C264,'Forecast Input'!$D:$D,Master!D264),0),"Actual",SUMIFS('CMO Input'!$Q:$Q,'CMO Input'!$E:$E,Master!$A264,'CMO Input'!$C:$C,Master!$C264,'CMO Input'!$AJ:$AJ,Master!$D264,'CMO Input'!$AU:$AU,Master!$F260),"")</f>
        <v>0</v>
      </c>
    </row>
    <row r="265" spans="1:6" x14ac:dyDescent="0.25">
      <c r="A265" s="24">
        <v>2</v>
      </c>
      <c r="B265" s="25">
        <v>44287</v>
      </c>
      <c r="C265" s="24" t="s">
        <v>181</v>
      </c>
      <c r="D265" s="24" t="s">
        <v>10</v>
      </c>
      <c r="E265" s="24" t="s">
        <v>1487</v>
      </c>
      <c r="F265" cm="1">
        <f t="array" ref="F265">_xlfn.SWITCH($E265,"Forecast",IFERROR(SUMIFS(INDEX('Forecast Input'!$A:$BO,,MATCH(TEXT($A265,"0"),'Forecast Input'!$1:$1,0)),'Forecast Input'!$A:$A,Master!C265,'Forecast Input'!$D:$D,Master!D265),0),"Actual",SUMIFS('CMO Input'!$Q:$Q,'CMO Input'!$E:$E,Master!$A265,'CMO Input'!$C:$C,Master!$C265,'CMO Input'!$AJ:$AJ,Master!$D265,'CMO Input'!$AU:$AU,Master!$F261),"")</f>
        <v>0</v>
      </c>
    </row>
    <row r="266" spans="1:6" x14ac:dyDescent="0.25">
      <c r="A266" s="24">
        <v>2</v>
      </c>
      <c r="B266" s="25">
        <v>44287</v>
      </c>
      <c r="C266" s="24" t="s">
        <v>181</v>
      </c>
      <c r="D266" s="24" t="s">
        <v>61</v>
      </c>
      <c r="E266" s="24" t="s">
        <v>1489</v>
      </c>
      <c r="F266" t="str" cm="1">
        <f t="array" ref="F266">_xlfn.SWITCH($E266,"Forecast",IFERROR(SUMIFS(INDEX('Forecast Input'!$A:$BO,,MATCH(TEXT($A266,"0"),'Forecast Input'!$1:$1,0)),'Forecast Input'!$A:$A,Master!C266,'Forecast Input'!$D:$D,Master!D266),0),"Actual",SUMIFS('CMO Input'!$Q:$Q,'CMO Input'!$E:$E,Master!$A266,'CMO Input'!$C:$C,Master!$C266,'CMO Input'!$AJ:$AJ,Master!$D266,'CMO Input'!$AU:$AU,Master!$F262),"")</f>
        <v/>
      </c>
    </row>
    <row r="267" spans="1:6" x14ac:dyDescent="0.25">
      <c r="A267" s="24">
        <v>2</v>
      </c>
      <c r="B267" s="25">
        <v>44287</v>
      </c>
      <c r="C267" s="24" t="s">
        <v>181</v>
      </c>
      <c r="D267" s="24" t="s">
        <v>61</v>
      </c>
      <c r="E267" s="24" t="s">
        <v>1488</v>
      </c>
      <c r="F267" cm="1">
        <f t="array" ref="F267">_xlfn.SWITCH($E267,"Forecast",IFERROR(SUMIFS(INDEX('Forecast Input'!$A:$BO,,MATCH(TEXT($A267,"0"),'Forecast Input'!$1:$1,0)),'Forecast Input'!$A:$A,Master!C267,'Forecast Input'!$D:$D,Master!D267),0),"Actual",SUMIFS('CMO Input'!$Q:$Q,'CMO Input'!$E:$E,Master!$A267,'CMO Input'!$C:$C,Master!$C267,'CMO Input'!$AJ:$AJ,Master!$D267,'CMO Input'!$AU:$AU,Master!$F263),"")</f>
        <v>0</v>
      </c>
    </row>
    <row r="268" spans="1:6" x14ac:dyDescent="0.25">
      <c r="A268" s="24">
        <v>2</v>
      </c>
      <c r="B268" s="25">
        <v>44287</v>
      </c>
      <c r="C268" s="24" t="s">
        <v>181</v>
      </c>
      <c r="D268" s="24" t="s">
        <v>61</v>
      </c>
      <c r="E268" s="24" t="s">
        <v>1487</v>
      </c>
      <c r="F268" cm="1">
        <f t="array" ref="F268">_xlfn.SWITCH($E268,"Forecast",IFERROR(SUMIFS(INDEX('Forecast Input'!$A:$BO,,MATCH(TEXT($A268,"0"),'Forecast Input'!$1:$1,0)),'Forecast Input'!$A:$A,Master!C268,'Forecast Input'!$D:$D,Master!D268),0),"Actual",SUMIFS('CMO Input'!$Q:$Q,'CMO Input'!$E:$E,Master!$A268,'CMO Input'!$C:$C,Master!$C268,'CMO Input'!$AJ:$AJ,Master!$D268,'CMO Input'!$AU:$AU,Master!$F264),"")</f>
        <v>0</v>
      </c>
    </row>
    <row r="269" spans="1:6" x14ac:dyDescent="0.25">
      <c r="A269" s="24">
        <v>2</v>
      </c>
      <c r="B269" s="25">
        <v>44287</v>
      </c>
      <c r="C269" s="24" t="s">
        <v>181</v>
      </c>
      <c r="D269" s="24" t="s">
        <v>103</v>
      </c>
      <c r="E269" s="24" t="s">
        <v>1489</v>
      </c>
      <c r="F269" t="str" cm="1">
        <f t="array" ref="F269">_xlfn.SWITCH($E269,"Forecast",IFERROR(SUMIFS(INDEX('Forecast Input'!$A:$BO,,MATCH(TEXT($A269,"0"),'Forecast Input'!$1:$1,0)),'Forecast Input'!$A:$A,Master!C269,'Forecast Input'!$D:$D,Master!D269),0),"Actual",SUMIFS('CMO Input'!$Q:$Q,'CMO Input'!$E:$E,Master!$A269,'CMO Input'!$C:$C,Master!$C269,'CMO Input'!$AJ:$AJ,Master!$D269,'CMO Input'!$AU:$AU,Master!$F265),"")</f>
        <v/>
      </c>
    </row>
    <row r="270" spans="1:6" x14ac:dyDescent="0.25">
      <c r="A270" s="24">
        <v>2</v>
      </c>
      <c r="B270" s="25">
        <v>44287</v>
      </c>
      <c r="C270" s="24" t="s">
        <v>181</v>
      </c>
      <c r="D270" s="24" t="s">
        <v>103</v>
      </c>
      <c r="E270" s="24" t="s">
        <v>1488</v>
      </c>
      <c r="F270" cm="1">
        <f t="array" ref="F270">_xlfn.SWITCH($E270,"Forecast",IFERROR(SUMIFS(INDEX('Forecast Input'!$A:$BO,,MATCH(TEXT($A270,"0"),'Forecast Input'!$1:$1,0)),'Forecast Input'!$A:$A,Master!C270,'Forecast Input'!$D:$D,Master!D270),0),"Actual",SUMIFS('CMO Input'!$Q:$Q,'CMO Input'!$E:$E,Master!$A270,'CMO Input'!$C:$C,Master!$C270,'CMO Input'!$AJ:$AJ,Master!$D270,'CMO Input'!$AU:$AU,Master!$F266),"")</f>
        <v>0</v>
      </c>
    </row>
    <row r="271" spans="1:6" x14ac:dyDescent="0.25">
      <c r="A271" s="24">
        <v>2</v>
      </c>
      <c r="B271" s="25">
        <v>44287</v>
      </c>
      <c r="C271" s="24" t="s">
        <v>181</v>
      </c>
      <c r="D271" s="24" t="s">
        <v>103</v>
      </c>
      <c r="E271" s="24" t="s">
        <v>1487</v>
      </c>
      <c r="F271" cm="1">
        <f t="array" ref="F271">_xlfn.SWITCH($E271,"Forecast",IFERROR(SUMIFS(INDEX('Forecast Input'!$A:$BO,,MATCH(TEXT($A271,"0"),'Forecast Input'!$1:$1,0)),'Forecast Input'!$A:$A,Master!C271,'Forecast Input'!$D:$D,Master!D271),0),"Actual",SUMIFS('CMO Input'!$Q:$Q,'CMO Input'!$E:$E,Master!$A271,'CMO Input'!$C:$C,Master!$C271,'CMO Input'!$AJ:$AJ,Master!$D271,'CMO Input'!$AU:$AU,Master!$F267),"")</f>
        <v>0</v>
      </c>
    </row>
    <row r="272" spans="1:6" x14ac:dyDescent="0.25">
      <c r="A272" s="24">
        <v>2</v>
      </c>
      <c r="B272" s="25">
        <v>44287</v>
      </c>
      <c r="C272" s="24" t="s">
        <v>181</v>
      </c>
      <c r="D272" s="24" t="s">
        <v>146</v>
      </c>
      <c r="E272" s="24" t="s">
        <v>1489</v>
      </c>
      <c r="F272" t="str" cm="1">
        <f t="array" ref="F272">_xlfn.SWITCH($E272,"Forecast",IFERROR(SUMIFS(INDEX('Forecast Input'!$A:$BO,,MATCH(TEXT($A272,"0"),'Forecast Input'!$1:$1,0)),'Forecast Input'!$A:$A,Master!C272,'Forecast Input'!$D:$D,Master!D272),0),"Actual",SUMIFS('CMO Input'!$Q:$Q,'CMO Input'!$E:$E,Master!$A272,'CMO Input'!$C:$C,Master!$C272,'CMO Input'!$AJ:$AJ,Master!$D272,'CMO Input'!$AU:$AU,Master!$F268),"")</f>
        <v/>
      </c>
    </row>
    <row r="273" spans="1:6" x14ac:dyDescent="0.25">
      <c r="A273" s="24">
        <v>2</v>
      </c>
      <c r="B273" s="25">
        <v>44287</v>
      </c>
      <c r="C273" s="24" t="s">
        <v>181</v>
      </c>
      <c r="D273" s="24" t="s">
        <v>146</v>
      </c>
      <c r="E273" s="24" t="s">
        <v>1488</v>
      </c>
      <c r="F273" cm="1">
        <f t="array" ref="F273">_xlfn.SWITCH($E273,"Forecast",IFERROR(SUMIFS(INDEX('Forecast Input'!$A:$BO,,MATCH(TEXT($A273,"0"),'Forecast Input'!$1:$1,0)),'Forecast Input'!$A:$A,Master!C273,'Forecast Input'!$D:$D,Master!D273),0),"Actual",SUMIFS('CMO Input'!$Q:$Q,'CMO Input'!$E:$E,Master!$A273,'CMO Input'!$C:$C,Master!$C273,'CMO Input'!$AJ:$AJ,Master!$D273,'CMO Input'!$AU:$AU,Master!$F269),"")</f>
        <v>0</v>
      </c>
    </row>
    <row r="274" spans="1:6" x14ac:dyDescent="0.25">
      <c r="A274" s="24">
        <v>2</v>
      </c>
      <c r="B274" s="25">
        <v>44287</v>
      </c>
      <c r="C274" s="24" t="s">
        <v>181</v>
      </c>
      <c r="D274" s="24" t="s">
        <v>146</v>
      </c>
      <c r="E274" s="24" t="s">
        <v>1487</v>
      </c>
      <c r="F274" cm="1">
        <f t="array" ref="F274">_xlfn.SWITCH($E274,"Forecast",IFERROR(SUMIFS(INDEX('Forecast Input'!$A:$BO,,MATCH(TEXT($A274,"0"),'Forecast Input'!$1:$1,0)),'Forecast Input'!$A:$A,Master!C274,'Forecast Input'!$D:$D,Master!D274),0),"Actual",SUMIFS('CMO Input'!$Q:$Q,'CMO Input'!$E:$E,Master!$A274,'CMO Input'!$C:$C,Master!$C274,'CMO Input'!$AJ:$AJ,Master!$D274,'CMO Input'!$AU:$AU,Master!$F270),"")</f>
        <v>0</v>
      </c>
    </row>
    <row r="275" spans="1:6" x14ac:dyDescent="0.25">
      <c r="A275" s="24">
        <v>2</v>
      </c>
      <c r="B275" s="25">
        <v>44287</v>
      </c>
      <c r="C275" s="24" t="s">
        <v>181</v>
      </c>
      <c r="D275" s="24" t="s">
        <v>166</v>
      </c>
      <c r="E275" s="24" t="s">
        <v>1489</v>
      </c>
      <c r="F275" t="str" cm="1">
        <f t="array" ref="F275">_xlfn.SWITCH($E275,"Forecast",IFERROR(SUMIFS(INDEX('Forecast Input'!$A:$BO,,MATCH(TEXT($A275,"0"),'Forecast Input'!$1:$1,0)),'Forecast Input'!$A:$A,Master!C275,'Forecast Input'!$D:$D,Master!D275),0),"Actual",SUMIFS('CMO Input'!$Q:$Q,'CMO Input'!$E:$E,Master!$A275,'CMO Input'!$C:$C,Master!$C275,'CMO Input'!$AJ:$AJ,Master!$D275,'CMO Input'!$AU:$AU,Master!$F271),"")</f>
        <v/>
      </c>
    </row>
    <row r="276" spans="1:6" x14ac:dyDescent="0.25">
      <c r="A276" s="24">
        <v>2</v>
      </c>
      <c r="B276" s="25">
        <v>44287</v>
      </c>
      <c r="C276" s="24" t="s">
        <v>181</v>
      </c>
      <c r="D276" s="24" t="s">
        <v>166</v>
      </c>
      <c r="E276" s="24" t="s">
        <v>1488</v>
      </c>
      <c r="F276" cm="1">
        <f t="array" ref="F276">_xlfn.SWITCH($E276,"Forecast",IFERROR(SUMIFS(INDEX('Forecast Input'!$A:$BO,,MATCH(TEXT($A276,"0"),'Forecast Input'!$1:$1,0)),'Forecast Input'!$A:$A,Master!C276,'Forecast Input'!$D:$D,Master!D276),0),"Actual",SUMIFS('CMO Input'!$Q:$Q,'CMO Input'!$E:$E,Master!$A276,'CMO Input'!$C:$C,Master!$C276,'CMO Input'!$AJ:$AJ,Master!$D276,'CMO Input'!$AU:$AU,Master!$F272),"")</f>
        <v>0</v>
      </c>
    </row>
    <row r="277" spans="1:6" x14ac:dyDescent="0.25">
      <c r="A277" s="24">
        <v>2</v>
      </c>
      <c r="B277" s="25">
        <v>44287</v>
      </c>
      <c r="C277" s="24" t="s">
        <v>181</v>
      </c>
      <c r="D277" s="24" t="s">
        <v>166</v>
      </c>
      <c r="E277" s="24" t="s">
        <v>1487</v>
      </c>
      <c r="F277" cm="1">
        <f t="array" ref="F277">_xlfn.SWITCH($E277,"Forecast",IFERROR(SUMIFS(INDEX('Forecast Input'!$A:$BO,,MATCH(TEXT($A277,"0"),'Forecast Input'!$1:$1,0)),'Forecast Input'!$A:$A,Master!C277,'Forecast Input'!$D:$D,Master!D277),0),"Actual",SUMIFS('CMO Input'!$Q:$Q,'CMO Input'!$E:$E,Master!$A277,'CMO Input'!$C:$C,Master!$C277,'CMO Input'!$AJ:$AJ,Master!$D277,'CMO Input'!$AU:$AU,Master!$F273),"")</f>
        <v>0</v>
      </c>
    </row>
    <row r="278" spans="1:6" x14ac:dyDescent="0.25">
      <c r="A278" s="24">
        <v>2</v>
      </c>
      <c r="B278" s="25">
        <v>44287</v>
      </c>
      <c r="C278" s="24" t="s">
        <v>181</v>
      </c>
      <c r="D278" s="24" t="s">
        <v>170</v>
      </c>
      <c r="E278" s="24" t="s">
        <v>1489</v>
      </c>
      <c r="F278" t="str" cm="1">
        <f t="array" ref="F278">_xlfn.SWITCH($E278,"Forecast",IFERROR(SUMIFS(INDEX('Forecast Input'!$A:$BO,,MATCH(TEXT($A278,"0"),'Forecast Input'!$1:$1,0)),'Forecast Input'!$A:$A,Master!C278,'Forecast Input'!$D:$D,Master!D278),0),"Actual",SUMIFS('CMO Input'!$Q:$Q,'CMO Input'!$E:$E,Master!$A278,'CMO Input'!$C:$C,Master!$C278,'CMO Input'!$AJ:$AJ,Master!$D278,'CMO Input'!$AU:$AU,Master!$F274),"")</f>
        <v/>
      </c>
    </row>
    <row r="279" spans="1:6" x14ac:dyDescent="0.25">
      <c r="A279" s="24">
        <v>2</v>
      </c>
      <c r="B279" s="25">
        <v>44287</v>
      </c>
      <c r="C279" s="24" t="s">
        <v>181</v>
      </c>
      <c r="D279" s="24" t="s">
        <v>170</v>
      </c>
      <c r="E279" s="24" t="s">
        <v>1488</v>
      </c>
      <c r="F279" cm="1">
        <f t="array" ref="F279">_xlfn.SWITCH($E279,"Forecast",IFERROR(SUMIFS(INDEX('Forecast Input'!$A:$BO,,MATCH(TEXT($A279,"0"),'Forecast Input'!$1:$1,0)),'Forecast Input'!$A:$A,Master!C279,'Forecast Input'!$D:$D,Master!D279),0),"Actual",SUMIFS('CMO Input'!$Q:$Q,'CMO Input'!$E:$E,Master!$A279,'CMO Input'!$C:$C,Master!$C279,'CMO Input'!$AJ:$AJ,Master!$D279,'CMO Input'!$AU:$AU,Master!$F275),"")</f>
        <v>0</v>
      </c>
    </row>
    <row r="280" spans="1:6" x14ac:dyDescent="0.25">
      <c r="A280" s="24">
        <v>2</v>
      </c>
      <c r="B280" s="25">
        <v>44287</v>
      </c>
      <c r="C280" s="24" t="s">
        <v>181</v>
      </c>
      <c r="D280" s="24" t="s">
        <v>170</v>
      </c>
      <c r="E280" s="24" t="s">
        <v>1487</v>
      </c>
      <c r="F280" cm="1">
        <f t="array" ref="F280">_xlfn.SWITCH($E280,"Forecast",IFERROR(SUMIFS(INDEX('Forecast Input'!$A:$BO,,MATCH(TEXT($A280,"0"),'Forecast Input'!$1:$1,0)),'Forecast Input'!$A:$A,Master!C280,'Forecast Input'!$D:$D,Master!D280),0),"Actual",SUMIFS('CMO Input'!$Q:$Q,'CMO Input'!$E:$E,Master!$A280,'CMO Input'!$C:$C,Master!$C280,'CMO Input'!$AJ:$AJ,Master!$D280,'CMO Input'!$AU:$AU,Master!$F276),"")</f>
        <v>0</v>
      </c>
    </row>
    <row r="281" spans="1:6" x14ac:dyDescent="0.25">
      <c r="A281" s="24">
        <v>2</v>
      </c>
      <c r="B281" s="25">
        <v>44287</v>
      </c>
      <c r="C281" s="24" t="s">
        <v>181</v>
      </c>
      <c r="D281" s="24" t="s">
        <v>436</v>
      </c>
      <c r="E281" s="24" t="s">
        <v>1489</v>
      </c>
      <c r="F281" t="str" cm="1">
        <f t="array" ref="F281">_xlfn.SWITCH($E281,"Forecast",IFERROR(SUMIFS(INDEX('Forecast Input'!$A:$BO,,MATCH(TEXT($A281,"0"),'Forecast Input'!$1:$1,0)),'Forecast Input'!$A:$A,Master!C281,'Forecast Input'!$D:$D,Master!D281),0),"Actual",SUMIFS('CMO Input'!$Q:$Q,'CMO Input'!$E:$E,Master!$A281,'CMO Input'!$C:$C,Master!$C281,'CMO Input'!$AJ:$AJ,Master!$D281,'CMO Input'!$AU:$AU,Master!$F277),"")</f>
        <v/>
      </c>
    </row>
    <row r="282" spans="1:6" x14ac:dyDescent="0.25">
      <c r="A282" s="24">
        <v>2</v>
      </c>
      <c r="B282" s="25">
        <v>44287</v>
      </c>
      <c r="C282" s="24" t="s">
        <v>181</v>
      </c>
      <c r="D282" s="24" t="s">
        <v>436</v>
      </c>
      <c r="E282" s="24" t="s">
        <v>1488</v>
      </c>
      <c r="F282" cm="1">
        <f t="array" ref="F282">_xlfn.SWITCH($E282,"Forecast",IFERROR(SUMIFS(INDEX('Forecast Input'!$A:$BO,,MATCH(TEXT($A282,"0"),'Forecast Input'!$1:$1,0)),'Forecast Input'!$A:$A,Master!C282,'Forecast Input'!$D:$D,Master!D282),0),"Actual",SUMIFS('CMO Input'!$Q:$Q,'CMO Input'!$E:$E,Master!$A282,'CMO Input'!$C:$C,Master!$C282,'CMO Input'!$AJ:$AJ,Master!$D282,'CMO Input'!$AU:$AU,Master!$F278),"")</f>
        <v>0</v>
      </c>
    </row>
    <row r="283" spans="1:6" x14ac:dyDescent="0.25">
      <c r="A283" s="24">
        <v>2</v>
      </c>
      <c r="B283" s="25">
        <v>44287</v>
      </c>
      <c r="C283" s="24" t="s">
        <v>181</v>
      </c>
      <c r="D283" s="24" t="s">
        <v>436</v>
      </c>
      <c r="E283" s="24" t="s">
        <v>1487</v>
      </c>
      <c r="F283" cm="1">
        <f t="array" ref="F283">_xlfn.SWITCH($E283,"Forecast",IFERROR(SUMIFS(INDEX('Forecast Input'!$A:$BO,,MATCH(TEXT($A283,"0"),'Forecast Input'!$1:$1,0)),'Forecast Input'!$A:$A,Master!C283,'Forecast Input'!$D:$D,Master!D283),0),"Actual",SUMIFS('CMO Input'!$Q:$Q,'CMO Input'!$E:$E,Master!$A283,'CMO Input'!$C:$C,Master!$C283,'CMO Input'!$AJ:$AJ,Master!$D283,'CMO Input'!$AU:$AU,Master!$F279),"")</f>
        <v>0</v>
      </c>
    </row>
    <row r="284" spans="1:6" x14ac:dyDescent="0.25">
      <c r="A284" s="24">
        <v>2</v>
      </c>
      <c r="B284" s="25">
        <v>44287</v>
      </c>
      <c r="C284" s="24" t="s">
        <v>181</v>
      </c>
      <c r="D284" s="24" t="s">
        <v>1469</v>
      </c>
      <c r="E284" s="24" t="s">
        <v>1489</v>
      </c>
      <c r="F284" t="str" cm="1">
        <f t="array" ref="F284">_xlfn.SWITCH($E284,"Forecast",IFERROR(SUMIFS(INDEX('Forecast Input'!$A:$BO,,MATCH(TEXT($A284,"0"),'Forecast Input'!$1:$1,0)),'Forecast Input'!$A:$A,Master!C284,'Forecast Input'!$D:$D,Master!D284),0),"Actual",SUMIFS('CMO Input'!$Q:$Q,'CMO Input'!$E:$E,Master!$A284,'CMO Input'!$C:$C,Master!$C284,'CMO Input'!$AJ:$AJ,Master!$D284,'CMO Input'!$AU:$AU,Master!$F280),"")</f>
        <v/>
      </c>
    </row>
    <row r="285" spans="1:6" x14ac:dyDescent="0.25">
      <c r="A285" s="24">
        <v>2</v>
      </c>
      <c r="B285" s="25">
        <v>44287</v>
      </c>
      <c r="C285" s="24" t="s">
        <v>181</v>
      </c>
      <c r="D285" s="24" t="s">
        <v>1469</v>
      </c>
      <c r="E285" s="24" t="s">
        <v>1488</v>
      </c>
      <c r="F285" cm="1">
        <f t="array" ref="F285">_xlfn.SWITCH($E285,"Forecast",IFERROR(SUMIFS(INDEX('Forecast Input'!$A:$BO,,MATCH(TEXT($A285,"0"),'Forecast Input'!$1:$1,0)),'Forecast Input'!$A:$A,Master!C285,'Forecast Input'!$D:$D,Master!D285),0),"Actual",SUMIFS('CMO Input'!$Q:$Q,'CMO Input'!$E:$E,Master!$A285,'CMO Input'!$C:$C,Master!$C285,'CMO Input'!$AJ:$AJ,Master!$D285,'CMO Input'!$AU:$AU,Master!$F281),"")</f>
        <v>0</v>
      </c>
    </row>
    <row r="286" spans="1:6" x14ac:dyDescent="0.25">
      <c r="A286" s="24">
        <v>2</v>
      </c>
      <c r="B286" s="25">
        <v>44287</v>
      </c>
      <c r="C286" s="24" t="s">
        <v>181</v>
      </c>
      <c r="D286" s="24" t="s">
        <v>1469</v>
      </c>
      <c r="E286" s="24" t="s">
        <v>1487</v>
      </c>
      <c r="F286" cm="1">
        <f t="array" ref="F286">_xlfn.SWITCH($E286,"Forecast",IFERROR(SUMIFS(INDEX('Forecast Input'!$A:$BO,,MATCH(TEXT($A286,"0"),'Forecast Input'!$1:$1,0)),'Forecast Input'!$A:$A,Master!C286,'Forecast Input'!$D:$D,Master!D286),0),"Actual",SUMIFS('CMO Input'!$Q:$Q,'CMO Input'!$E:$E,Master!$A286,'CMO Input'!$C:$C,Master!$C286,'CMO Input'!$AJ:$AJ,Master!$D286,'CMO Input'!$AU:$AU,Master!$F282),"")</f>
        <v>0</v>
      </c>
    </row>
    <row r="287" spans="1:6" x14ac:dyDescent="0.25">
      <c r="A287" s="24">
        <v>2</v>
      </c>
      <c r="B287" s="25">
        <v>44287</v>
      </c>
      <c r="C287" s="24" t="s">
        <v>424</v>
      </c>
      <c r="D287" s="24" t="s">
        <v>10</v>
      </c>
      <c r="E287" s="24" t="s">
        <v>1489</v>
      </c>
      <c r="F287" t="str" cm="1">
        <f t="array" ref="F287">_xlfn.SWITCH($E287,"Forecast",IFERROR(SUMIFS(INDEX('Forecast Input'!$A:$BO,,MATCH(TEXT($A287,"0"),'Forecast Input'!$1:$1,0)),'Forecast Input'!$A:$A,Master!C287,'Forecast Input'!$D:$D,Master!D287),0),"Actual",SUMIFS('CMO Input'!$Q:$Q,'CMO Input'!$E:$E,Master!$A287,'CMO Input'!$C:$C,Master!$C287,'CMO Input'!$AJ:$AJ,Master!$D287,'CMO Input'!$AU:$AU,Master!$F283),"")</f>
        <v/>
      </c>
    </row>
    <row r="288" spans="1:6" x14ac:dyDescent="0.25">
      <c r="A288" s="24">
        <v>2</v>
      </c>
      <c r="B288" s="25">
        <v>44287</v>
      </c>
      <c r="C288" s="24" t="s">
        <v>424</v>
      </c>
      <c r="D288" s="24" t="s">
        <v>10</v>
      </c>
      <c r="E288" s="24" t="s">
        <v>1488</v>
      </c>
      <c r="F288" cm="1">
        <f t="array" ref="F288">_xlfn.SWITCH($E288,"Forecast",IFERROR(SUMIFS(INDEX('Forecast Input'!$A:$BO,,MATCH(TEXT($A288,"0"),'Forecast Input'!$1:$1,0)),'Forecast Input'!$A:$A,Master!C288,'Forecast Input'!$D:$D,Master!D288),0),"Actual",SUMIFS('CMO Input'!$Q:$Q,'CMO Input'!$E:$E,Master!$A288,'CMO Input'!$C:$C,Master!$C288,'CMO Input'!$AJ:$AJ,Master!$D288,'CMO Input'!$AU:$AU,Master!$F284),"")</f>
        <v>0</v>
      </c>
    </row>
    <row r="289" spans="1:6" x14ac:dyDescent="0.25">
      <c r="A289" s="24">
        <v>2</v>
      </c>
      <c r="B289" s="25">
        <v>44287</v>
      </c>
      <c r="C289" s="24" t="s">
        <v>424</v>
      </c>
      <c r="D289" s="24" t="s">
        <v>10</v>
      </c>
      <c r="E289" s="24" t="s">
        <v>1487</v>
      </c>
      <c r="F289" cm="1">
        <f t="array" ref="F289">_xlfn.SWITCH($E289,"Forecast",IFERROR(SUMIFS(INDEX('Forecast Input'!$A:$BO,,MATCH(TEXT($A289,"0"),'Forecast Input'!$1:$1,0)),'Forecast Input'!$A:$A,Master!C289,'Forecast Input'!$D:$D,Master!D289),0),"Actual",SUMIFS('CMO Input'!$Q:$Q,'CMO Input'!$E:$E,Master!$A289,'CMO Input'!$C:$C,Master!$C289,'CMO Input'!$AJ:$AJ,Master!$D289,'CMO Input'!$AU:$AU,Master!$F285),"")</f>
        <v>0</v>
      </c>
    </row>
    <row r="290" spans="1:6" x14ac:dyDescent="0.25">
      <c r="A290" s="24">
        <v>2</v>
      </c>
      <c r="B290" s="25">
        <v>44287</v>
      </c>
      <c r="C290" s="24" t="s">
        <v>424</v>
      </c>
      <c r="D290" s="24" t="s">
        <v>61</v>
      </c>
      <c r="E290" s="24" t="s">
        <v>1489</v>
      </c>
      <c r="F290" t="str" cm="1">
        <f t="array" ref="F290">_xlfn.SWITCH($E290,"Forecast",IFERROR(SUMIFS(INDEX('Forecast Input'!$A:$BO,,MATCH(TEXT($A290,"0"),'Forecast Input'!$1:$1,0)),'Forecast Input'!$A:$A,Master!C290,'Forecast Input'!$D:$D,Master!D290),0),"Actual",SUMIFS('CMO Input'!$Q:$Q,'CMO Input'!$E:$E,Master!$A290,'CMO Input'!$C:$C,Master!$C290,'CMO Input'!$AJ:$AJ,Master!$D290,'CMO Input'!$AU:$AU,Master!$F286),"")</f>
        <v/>
      </c>
    </row>
    <row r="291" spans="1:6" x14ac:dyDescent="0.25">
      <c r="A291" s="24">
        <v>2</v>
      </c>
      <c r="B291" s="25">
        <v>44287</v>
      </c>
      <c r="C291" s="24" t="s">
        <v>424</v>
      </c>
      <c r="D291" s="24" t="s">
        <v>61</v>
      </c>
      <c r="E291" s="24" t="s">
        <v>1488</v>
      </c>
      <c r="F291" cm="1">
        <f t="array" ref="F291">_xlfn.SWITCH($E291,"Forecast",IFERROR(SUMIFS(INDEX('Forecast Input'!$A:$BO,,MATCH(TEXT($A291,"0"),'Forecast Input'!$1:$1,0)),'Forecast Input'!$A:$A,Master!C291,'Forecast Input'!$D:$D,Master!D291),0),"Actual",SUMIFS('CMO Input'!$Q:$Q,'CMO Input'!$E:$E,Master!$A291,'CMO Input'!$C:$C,Master!$C291,'CMO Input'!$AJ:$AJ,Master!$D291,'CMO Input'!$AU:$AU,Master!$F287),"")</f>
        <v>0</v>
      </c>
    </row>
    <row r="292" spans="1:6" x14ac:dyDescent="0.25">
      <c r="A292" s="24">
        <v>2</v>
      </c>
      <c r="B292" s="25">
        <v>44287</v>
      </c>
      <c r="C292" s="24" t="s">
        <v>424</v>
      </c>
      <c r="D292" s="24" t="s">
        <v>61</v>
      </c>
      <c r="E292" s="24" t="s">
        <v>1487</v>
      </c>
      <c r="F292" cm="1">
        <f t="array" ref="F292">_xlfn.SWITCH($E292,"Forecast",IFERROR(SUMIFS(INDEX('Forecast Input'!$A:$BO,,MATCH(TEXT($A292,"0"),'Forecast Input'!$1:$1,0)),'Forecast Input'!$A:$A,Master!C292,'Forecast Input'!$D:$D,Master!D292),0),"Actual",SUMIFS('CMO Input'!$Q:$Q,'CMO Input'!$E:$E,Master!$A292,'CMO Input'!$C:$C,Master!$C292,'CMO Input'!$AJ:$AJ,Master!$D292,'CMO Input'!$AU:$AU,Master!$F288),"")</f>
        <v>0</v>
      </c>
    </row>
    <row r="293" spans="1:6" x14ac:dyDescent="0.25">
      <c r="A293" s="24">
        <v>2</v>
      </c>
      <c r="B293" s="25">
        <v>44287</v>
      </c>
      <c r="C293" s="24" t="s">
        <v>424</v>
      </c>
      <c r="D293" s="24" t="s">
        <v>103</v>
      </c>
      <c r="E293" s="24" t="s">
        <v>1489</v>
      </c>
      <c r="F293" t="str" cm="1">
        <f t="array" ref="F293">_xlfn.SWITCH($E293,"Forecast",IFERROR(SUMIFS(INDEX('Forecast Input'!$A:$BO,,MATCH(TEXT($A293,"0"),'Forecast Input'!$1:$1,0)),'Forecast Input'!$A:$A,Master!C293,'Forecast Input'!$D:$D,Master!D293),0),"Actual",SUMIFS('CMO Input'!$Q:$Q,'CMO Input'!$E:$E,Master!$A293,'CMO Input'!$C:$C,Master!$C293,'CMO Input'!$AJ:$AJ,Master!$D293,'CMO Input'!$AU:$AU,Master!$F289),"")</f>
        <v/>
      </c>
    </row>
    <row r="294" spans="1:6" x14ac:dyDescent="0.25">
      <c r="A294" s="24">
        <v>2</v>
      </c>
      <c r="B294" s="25">
        <v>44287</v>
      </c>
      <c r="C294" s="24" t="s">
        <v>424</v>
      </c>
      <c r="D294" s="24" t="s">
        <v>103</v>
      </c>
      <c r="E294" s="24" t="s">
        <v>1488</v>
      </c>
      <c r="F294" cm="1">
        <f t="array" ref="F294">_xlfn.SWITCH($E294,"Forecast",IFERROR(SUMIFS(INDEX('Forecast Input'!$A:$BO,,MATCH(TEXT($A294,"0"),'Forecast Input'!$1:$1,0)),'Forecast Input'!$A:$A,Master!C294,'Forecast Input'!$D:$D,Master!D294),0),"Actual",SUMIFS('CMO Input'!$Q:$Q,'CMO Input'!$E:$E,Master!$A294,'CMO Input'!$C:$C,Master!$C294,'CMO Input'!$AJ:$AJ,Master!$D294,'CMO Input'!$AU:$AU,Master!$F290),"")</f>
        <v>0</v>
      </c>
    </row>
    <row r="295" spans="1:6" x14ac:dyDescent="0.25">
      <c r="A295" s="24">
        <v>2</v>
      </c>
      <c r="B295" s="25">
        <v>44287</v>
      </c>
      <c r="C295" s="24" t="s">
        <v>424</v>
      </c>
      <c r="D295" s="24" t="s">
        <v>103</v>
      </c>
      <c r="E295" s="24" t="s">
        <v>1487</v>
      </c>
      <c r="F295" cm="1">
        <f t="array" ref="F295">_xlfn.SWITCH($E295,"Forecast",IFERROR(SUMIFS(INDEX('Forecast Input'!$A:$BO,,MATCH(TEXT($A295,"0"),'Forecast Input'!$1:$1,0)),'Forecast Input'!$A:$A,Master!C295,'Forecast Input'!$D:$D,Master!D295),0),"Actual",SUMIFS('CMO Input'!$Q:$Q,'CMO Input'!$E:$E,Master!$A295,'CMO Input'!$C:$C,Master!$C295,'CMO Input'!$AJ:$AJ,Master!$D295,'CMO Input'!$AU:$AU,Master!$F291),"")</f>
        <v>0</v>
      </c>
    </row>
    <row r="296" spans="1:6" x14ac:dyDescent="0.25">
      <c r="A296" s="24">
        <v>2</v>
      </c>
      <c r="B296" s="25">
        <v>44287</v>
      </c>
      <c r="C296" s="24" t="s">
        <v>424</v>
      </c>
      <c r="D296" s="24" t="s">
        <v>146</v>
      </c>
      <c r="E296" s="24" t="s">
        <v>1489</v>
      </c>
      <c r="F296" t="str" cm="1">
        <f t="array" ref="F296">_xlfn.SWITCH($E296,"Forecast",IFERROR(SUMIFS(INDEX('Forecast Input'!$A:$BO,,MATCH(TEXT($A296,"0"),'Forecast Input'!$1:$1,0)),'Forecast Input'!$A:$A,Master!C296,'Forecast Input'!$D:$D,Master!D296),0),"Actual",SUMIFS('CMO Input'!$Q:$Q,'CMO Input'!$E:$E,Master!$A296,'CMO Input'!$C:$C,Master!$C296,'CMO Input'!$AJ:$AJ,Master!$D296,'CMO Input'!$AU:$AU,Master!$F292),"")</f>
        <v/>
      </c>
    </row>
    <row r="297" spans="1:6" x14ac:dyDescent="0.25">
      <c r="A297" s="24">
        <v>2</v>
      </c>
      <c r="B297" s="25">
        <v>44287</v>
      </c>
      <c r="C297" s="24" t="s">
        <v>424</v>
      </c>
      <c r="D297" s="24" t="s">
        <v>146</v>
      </c>
      <c r="E297" s="24" t="s">
        <v>1488</v>
      </c>
      <c r="F297" cm="1">
        <f t="array" ref="F297">_xlfn.SWITCH($E297,"Forecast",IFERROR(SUMIFS(INDEX('Forecast Input'!$A:$BO,,MATCH(TEXT($A297,"0"),'Forecast Input'!$1:$1,0)),'Forecast Input'!$A:$A,Master!C297,'Forecast Input'!$D:$D,Master!D297),0),"Actual",SUMIFS('CMO Input'!$Q:$Q,'CMO Input'!$E:$E,Master!$A297,'CMO Input'!$C:$C,Master!$C297,'CMO Input'!$AJ:$AJ,Master!$D297,'CMO Input'!$AU:$AU,Master!$F293),"")</f>
        <v>0</v>
      </c>
    </row>
    <row r="298" spans="1:6" x14ac:dyDescent="0.25">
      <c r="A298" s="24">
        <v>2</v>
      </c>
      <c r="B298" s="25">
        <v>44287</v>
      </c>
      <c r="C298" s="24" t="s">
        <v>424</v>
      </c>
      <c r="D298" s="24" t="s">
        <v>146</v>
      </c>
      <c r="E298" s="24" t="s">
        <v>1487</v>
      </c>
      <c r="F298" cm="1">
        <f t="array" ref="F298">_xlfn.SWITCH($E298,"Forecast",IFERROR(SUMIFS(INDEX('Forecast Input'!$A:$BO,,MATCH(TEXT($A298,"0"),'Forecast Input'!$1:$1,0)),'Forecast Input'!$A:$A,Master!C298,'Forecast Input'!$D:$D,Master!D298),0),"Actual",SUMIFS('CMO Input'!$Q:$Q,'CMO Input'!$E:$E,Master!$A298,'CMO Input'!$C:$C,Master!$C298,'CMO Input'!$AJ:$AJ,Master!$D298,'CMO Input'!$AU:$AU,Master!$F294),"")</f>
        <v>0</v>
      </c>
    </row>
    <row r="299" spans="1:6" x14ac:dyDescent="0.25">
      <c r="A299" s="24">
        <v>2</v>
      </c>
      <c r="B299" s="25">
        <v>44287</v>
      </c>
      <c r="C299" s="24" t="s">
        <v>424</v>
      </c>
      <c r="D299" s="24" t="s">
        <v>166</v>
      </c>
      <c r="E299" s="24" t="s">
        <v>1489</v>
      </c>
      <c r="F299" t="str" cm="1">
        <f t="array" ref="F299">_xlfn.SWITCH($E299,"Forecast",IFERROR(SUMIFS(INDEX('Forecast Input'!$A:$BO,,MATCH(TEXT($A299,"0"),'Forecast Input'!$1:$1,0)),'Forecast Input'!$A:$A,Master!C299,'Forecast Input'!$D:$D,Master!D299),0),"Actual",SUMIFS('CMO Input'!$Q:$Q,'CMO Input'!$E:$E,Master!$A299,'CMO Input'!$C:$C,Master!$C299,'CMO Input'!$AJ:$AJ,Master!$D299,'CMO Input'!$AU:$AU,Master!$F295),"")</f>
        <v/>
      </c>
    </row>
    <row r="300" spans="1:6" x14ac:dyDescent="0.25">
      <c r="A300" s="24">
        <v>2</v>
      </c>
      <c r="B300" s="25">
        <v>44287</v>
      </c>
      <c r="C300" s="24" t="s">
        <v>424</v>
      </c>
      <c r="D300" s="24" t="s">
        <v>166</v>
      </c>
      <c r="E300" s="24" t="s">
        <v>1488</v>
      </c>
      <c r="F300" cm="1">
        <f t="array" ref="F300">_xlfn.SWITCH($E300,"Forecast",IFERROR(SUMIFS(INDEX('Forecast Input'!$A:$BO,,MATCH(TEXT($A300,"0"),'Forecast Input'!$1:$1,0)),'Forecast Input'!$A:$A,Master!C300,'Forecast Input'!$D:$D,Master!D300),0),"Actual",SUMIFS('CMO Input'!$Q:$Q,'CMO Input'!$E:$E,Master!$A300,'CMO Input'!$C:$C,Master!$C300,'CMO Input'!$AJ:$AJ,Master!$D300,'CMO Input'!$AU:$AU,Master!$F296),"")</f>
        <v>0</v>
      </c>
    </row>
    <row r="301" spans="1:6" x14ac:dyDescent="0.25">
      <c r="A301" s="24">
        <v>2</v>
      </c>
      <c r="B301" s="25">
        <v>44287</v>
      </c>
      <c r="C301" s="24" t="s">
        <v>424</v>
      </c>
      <c r="D301" s="24" t="s">
        <v>166</v>
      </c>
      <c r="E301" s="24" t="s">
        <v>1487</v>
      </c>
      <c r="F301" cm="1">
        <f t="array" ref="F301">_xlfn.SWITCH($E301,"Forecast",IFERROR(SUMIFS(INDEX('Forecast Input'!$A:$BO,,MATCH(TEXT($A301,"0"),'Forecast Input'!$1:$1,0)),'Forecast Input'!$A:$A,Master!C301,'Forecast Input'!$D:$D,Master!D301),0),"Actual",SUMIFS('CMO Input'!$Q:$Q,'CMO Input'!$E:$E,Master!$A301,'CMO Input'!$C:$C,Master!$C301,'CMO Input'!$AJ:$AJ,Master!$D301,'CMO Input'!$AU:$AU,Master!$F297),"")</f>
        <v>0</v>
      </c>
    </row>
    <row r="302" spans="1:6" x14ac:dyDescent="0.25">
      <c r="A302" s="24">
        <v>2</v>
      </c>
      <c r="B302" s="25">
        <v>44287</v>
      </c>
      <c r="C302" s="24" t="s">
        <v>424</v>
      </c>
      <c r="D302" s="24" t="s">
        <v>170</v>
      </c>
      <c r="E302" s="24" t="s">
        <v>1489</v>
      </c>
      <c r="F302" t="str" cm="1">
        <f t="array" ref="F302">_xlfn.SWITCH($E302,"Forecast",IFERROR(SUMIFS(INDEX('Forecast Input'!$A:$BO,,MATCH(TEXT($A302,"0"),'Forecast Input'!$1:$1,0)),'Forecast Input'!$A:$A,Master!C302,'Forecast Input'!$D:$D,Master!D302),0),"Actual",SUMIFS('CMO Input'!$Q:$Q,'CMO Input'!$E:$E,Master!$A302,'CMO Input'!$C:$C,Master!$C302,'CMO Input'!$AJ:$AJ,Master!$D302,'CMO Input'!$AU:$AU,Master!$F298),"")</f>
        <v/>
      </c>
    </row>
    <row r="303" spans="1:6" x14ac:dyDescent="0.25">
      <c r="A303" s="24">
        <v>2</v>
      </c>
      <c r="B303" s="25">
        <v>44287</v>
      </c>
      <c r="C303" s="24" t="s">
        <v>424</v>
      </c>
      <c r="D303" s="24" t="s">
        <v>170</v>
      </c>
      <c r="E303" s="24" t="s">
        <v>1488</v>
      </c>
      <c r="F303" cm="1">
        <f t="array" ref="F303">_xlfn.SWITCH($E303,"Forecast",IFERROR(SUMIFS(INDEX('Forecast Input'!$A:$BO,,MATCH(TEXT($A303,"0"),'Forecast Input'!$1:$1,0)),'Forecast Input'!$A:$A,Master!C303,'Forecast Input'!$D:$D,Master!D303),0),"Actual",SUMIFS('CMO Input'!$Q:$Q,'CMO Input'!$E:$E,Master!$A303,'CMO Input'!$C:$C,Master!$C303,'CMO Input'!$AJ:$AJ,Master!$D303,'CMO Input'!$AU:$AU,Master!$F299),"")</f>
        <v>0</v>
      </c>
    </row>
    <row r="304" spans="1:6" x14ac:dyDescent="0.25">
      <c r="A304" s="24">
        <v>2</v>
      </c>
      <c r="B304" s="25">
        <v>44287</v>
      </c>
      <c r="C304" s="24" t="s">
        <v>424</v>
      </c>
      <c r="D304" s="24" t="s">
        <v>170</v>
      </c>
      <c r="E304" s="24" t="s">
        <v>1487</v>
      </c>
      <c r="F304" cm="1">
        <f t="array" ref="F304">_xlfn.SWITCH($E304,"Forecast",IFERROR(SUMIFS(INDEX('Forecast Input'!$A:$BO,,MATCH(TEXT($A304,"0"),'Forecast Input'!$1:$1,0)),'Forecast Input'!$A:$A,Master!C304,'Forecast Input'!$D:$D,Master!D304),0),"Actual",SUMIFS('CMO Input'!$Q:$Q,'CMO Input'!$E:$E,Master!$A304,'CMO Input'!$C:$C,Master!$C304,'CMO Input'!$AJ:$AJ,Master!$D304,'CMO Input'!$AU:$AU,Master!$F300),"")</f>
        <v>0</v>
      </c>
    </row>
    <row r="305" spans="1:6" x14ac:dyDescent="0.25">
      <c r="A305" s="24">
        <v>2</v>
      </c>
      <c r="B305" s="25">
        <v>44287</v>
      </c>
      <c r="C305" s="24" t="s">
        <v>424</v>
      </c>
      <c r="D305" s="24" t="s">
        <v>436</v>
      </c>
      <c r="E305" s="24" t="s">
        <v>1489</v>
      </c>
      <c r="F305" t="str" cm="1">
        <f t="array" ref="F305">_xlfn.SWITCH($E305,"Forecast",IFERROR(SUMIFS(INDEX('Forecast Input'!$A:$BO,,MATCH(TEXT($A305,"0"),'Forecast Input'!$1:$1,0)),'Forecast Input'!$A:$A,Master!C305,'Forecast Input'!$D:$D,Master!D305),0),"Actual",SUMIFS('CMO Input'!$Q:$Q,'CMO Input'!$E:$E,Master!$A305,'CMO Input'!$C:$C,Master!$C305,'CMO Input'!$AJ:$AJ,Master!$D305,'CMO Input'!$AU:$AU,Master!$F301),"")</f>
        <v/>
      </c>
    </row>
    <row r="306" spans="1:6" x14ac:dyDescent="0.25">
      <c r="A306" s="24">
        <v>2</v>
      </c>
      <c r="B306" s="25">
        <v>44287</v>
      </c>
      <c r="C306" s="24" t="s">
        <v>424</v>
      </c>
      <c r="D306" s="24" t="s">
        <v>436</v>
      </c>
      <c r="E306" s="24" t="s">
        <v>1488</v>
      </c>
      <c r="F306" cm="1">
        <f t="array" ref="F306">_xlfn.SWITCH($E306,"Forecast",IFERROR(SUMIFS(INDEX('Forecast Input'!$A:$BO,,MATCH(TEXT($A306,"0"),'Forecast Input'!$1:$1,0)),'Forecast Input'!$A:$A,Master!C306,'Forecast Input'!$D:$D,Master!D306),0),"Actual",SUMIFS('CMO Input'!$Q:$Q,'CMO Input'!$E:$E,Master!$A306,'CMO Input'!$C:$C,Master!$C306,'CMO Input'!$AJ:$AJ,Master!$D306,'CMO Input'!$AU:$AU,Master!$F302),"")</f>
        <v>0</v>
      </c>
    </row>
    <row r="307" spans="1:6" x14ac:dyDescent="0.25">
      <c r="A307" s="24">
        <v>2</v>
      </c>
      <c r="B307" s="25">
        <v>44287</v>
      </c>
      <c r="C307" s="24" t="s">
        <v>424</v>
      </c>
      <c r="D307" s="24" t="s">
        <v>436</v>
      </c>
      <c r="E307" s="24" t="s">
        <v>1487</v>
      </c>
      <c r="F307" cm="1">
        <f t="array" ref="F307">_xlfn.SWITCH($E307,"Forecast",IFERROR(SUMIFS(INDEX('Forecast Input'!$A:$BO,,MATCH(TEXT($A307,"0"),'Forecast Input'!$1:$1,0)),'Forecast Input'!$A:$A,Master!C307,'Forecast Input'!$D:$D,Master!D307),0),"Actual",SUMIFS('CMO Input'!$Q:$Q,'CMO Input'!$E:$E,Master!$A307,'CMO Input'!$C:$C,Master!$C307,'CMO Input'!$AJ:$AJ,Master!$D307,'CMO Input'!$AU:$AU,Master!$F303),"")</f>
        <v>0</v>
      </c>
    </row>
    <row r="308" spans="1:6" x14ac:dyDescent="0.25">
      <c r="A308" s="24">
        <v>2</v>
      </c>
      <c r="B308" s="25">
        <v>44287</v>
      </c>
      <c r="C308" s="24" t="s">
        <v>424</v>
      </c>
      <c r="D308" s="24" t="s">
        <v>1469</v>
      </c>
      <c r="E308" s="24" t="s">
        <v>1489</v>
      </c>
      <c r="F308" t="str" cm="1">
        <f t="array" ref="F308">_xlfn.SWITCH($E308,"Forecast",IFERROR(SUMIFS(INDEX('Forecast Input'!$A:$BO,,MATCH(TEXT($A308,"0"),'Forecast Input'!$1:$1,0)),'Forecast Input'!$A:$A,Master!C308,'Forecast Input'!$D:$D,Master!D308),0),"Actual",SUMIFS('CMO Input'!$Q:$Q,'CMO Input'!$E:$E,Master!$A308,'CMO Input'!$C:$C,Master!$C308,'CMO Input'!$AJ:$AJ,Master!$D308,'CMO Input'!$AU:$AU,Master!$F304),"")</f>
        <v/>
      </c>
    </row>
    <row r="309" spans="1:6" x14ac:dyDescent="0.25">
      <c r="A309" s="24">
        <v>2</v>
      </c>
      <c r="B309" s="25">
        <v>44287</v>
      </c>
      <c r="C309" s="24" t="s">
        <v>424</v>
      </c>
      <c r="D309" s="24" t="s">
        <v>1469</v>
      </c>
      <c r="E309" s="24" t="s">
        <v>1488</v>
      </c>
      <c r="F309" cm="1">
        <f t="array" ref="F309">_xlfn.SWITCH($E309,"Forecast",IFERROR(SUMIFS(INDEX('Forecast Input'!$A:$BO,,MATCH(TEXT($A309,"0"),'Forecast Input'!$1:$1,0)),'Forecast Input'!$A:$A,Master!C309,'Forecast Input'!$D:$D,Master!D309),0),"Actual",SUMIFS('CMO Input'!$Q:$Q,'CMO Input'!$E:$E,Master!$A309,'CMO Input'!$C:$C,Master!$C309,'CMO Input'!$AJ:$AJ,Master!$D309,'CMO Input'!$AU:$AU,Master!$F305),"")</f>
        <v>0</v>
      </c>
    </row>
    <row r="310" spans="1:6" x14ac:dyDescent="0.25">
      <c r="A310" s="24">
        <v>2</v>
      </c>
      <c r="B310" s="25">
        <v>44287</v>
      </c>
      <c r="C310" s="24" t="s">
        <v>424</v>
      </c>
      <c r="D310" s="24" t="s">
        <v>1469</v>
      </c>
      <c r="E310" s="24" t="s">
        <v>1487</v>
      </c>
      <c r="F310" cm="1">
        <f t="array" ref="F310">_xlfn.SWITCH($E310,"Forecast",IFERROR(SUMIFS(INDEX('Forecast Input'!$A:$BO,,MATCH(TEXT($A310,"0"),'Forecast Input'!$1:$1,0)),'Forecast Input'!$A:$A,Master!C310,'Forecast Input'!$D:$D,Master!D310),0),"Actual",SUMIFS('CMO Input'!$Q:$Q,'CMO Input'!$E:$E,Master!$A310,'CMO Input'!$C:$C,Master!$C310,'CMO Input'!$AJ:$AJ,Master!$D310,'CMO Input'!$AU:$AU,Master!$F306),"")</f>
        <v>0</v>
      </c>
    </row>
    <row r="311" spans="1:6" x14ac:dyDescent="0.25">
      <c r="A311" s="24">
        <v>2</v>
      </c>
      <c r="B311" s="25">
        <v>44287</v>
      </c>
      <c r="C311" s="24" t="s">
        <v>141</v>
      </c>
      <c r="D311" s="24" t="s">
        <v>10</v>
      </c>
      <c r="E311" s="24" t="s">
        <v>1489</v>
      </c>
      <c r="F311" t="str" cm="1">
        <f t="array" ref="F311">_xlfn.SWITCH($E311,"Forecast",IFERROR(SUMIFS(INDEX('Forecast Input'!$A:$BO,,MATCH(TEXT($A311,"0"),'Forecast Input'!$1:$1,0)),'Forecast Input'!$A:$A,Master!C311,'Forecast Input'!$D:$D,Master!D311),0),"Actual",SUMIFS('CMO Input'!$Q:$Q,'CMO Input'!$E:$E,Master!$A311,'CMO Input'!$C:$C,Master!$C311,'CMO Input'!$AJ:$AJ,Master!$D311,'CMO Input'!$AU:$AU,Master!$F307),"")</f>
        <v/>
      </c>
    </row>
    <row r="312" spans="1:6" x14ac:dyDescent="0.25">
      <c r="A312" s="24">
        <v>2</v>
      </c>
      <c r="B312" s="25">
        <v>44287</v>
      </c>
      <c r="C312" s="24" t="s">
        <v>141</v>
      </c>
      <c r="D312" s="24" t="s">
        <v>10</v>
      </c>
      <c r="E312" s="24" t="s">
        <v>1488</v>
      </c>
      <c r="F312" cm="1">
        <f t="array" ref="F312">_xlfn.SWITCH($E312,"Forecast",IFERROR(SUMIFS(INDEX('Forecast Input'!$A:$BO,,MATCH(TEXT($A312,"0"),'Forecast Input'!$1:$1,0)),'Forecast Input'!$A:$A,Master!C312,'Forecast Input'!$D:$D,Master!D312),0),"Actual",SUMIFS('CMO Input'!$Q:$Q,'CMO Input'!$E:$E,Master!$A312,'CMO Input'!$C:$C,Master!$C312,'CMO Input'!$AJ:$AJ,Master!$D312,'CMO Input'!$AU:$AU,Master!$F308),"")</f>
        <v>0</v>
      </c>
    </row>
    <row r="313" spans="1:6" x14ac:dyDescent="0.25">
      <c r="A313" s="24">
        <v>2</v>
      </c>
      <c r="B313" s="25">
        <v>44287</v>
      </c>
      <c r="C313" s="24" t="s">
        <v>141</v>
      </c>
      <c r="D313" s="24" t="s">
        <v>10</v>
      </c>
      <c r="E313" s="24" t="s">
        <v>1487</v>
      </c>
      <c r="F313" cm="1">
        <f t="array" ref="F313">_xlfn.SWITCH($E313,"Forecast",IFERROR(SUMIFS(INDEX('Forecast Input'!$A:$BO,,MATCH(TEXT($A313,"0"),'Forecast Input'!$1:$1,0)),'Forecast Input'!$A:$A,Master!C313,'Forecast Input'!$D:$D,Master!D313),0),"Actual",SUMIFS('CMO Input'!$Q:$Q,'CMO Input'!$E:$E,Master!$A313,'CMO Input'!$C:$C,Master!$C313,'CMO Input'!$AJ:$AJ,Master!$D313,'CMO Input'!$AU:$AU,Master!$F309),"")</f>
        <v>0</v>
      </c>
    </row>
    <row r="314" spans="1:6" x14ac:dyDescent="0.25">
      <c r="A314" s="24">
        <v>2</v>
      </c>
      <c r="B314" s="25">
        <v>44287</v>
      </c>
      <c r="C314" s="24" t="s">
        <v>141</v>
      </c>
      <c r="D314" s="24" t="s">
        <v>61</v>
      </c>
      <c r="E314" s="24" t="s">
        <v>1489</v>
      </c>
      <c r="F314" t="str" cm="1">
        <f t="array" ref="F314">_xlfn.SWITCH($E314,"Forecast",IFERROR(SUMIFS(INDEX('Forecast Input'!$A:$BO,,MATCH(TEXT($A314,"0"),'Forecast Input'!$1:$1,0)),'Forecast Input'!$A:$A,Master!C314,'Forecast Input'!$D:$D,Master!D314),0),"Actual",SUMIFS('CMO Input'!$Q:$Q,'CMO Input'!$E:$E,Master!$A314,'CMO Input'!$C:$C,Master!$C314,'CMO Input'!$AJ:$AJ,Master!$D314,'CMO Input'!$AU:$AU,Master!$F310),"")</f>
        <v/>
      </c>
    </row>
    <row r="315" spans="1:6" x14ac:dyDescent="0.25">
      <c r="A315" s="24">
        <v>2</v>
      </c>
      <c r="B315" s="25">
        <v>44287</v>
      </c>
      <c r="C315" s="24" t="s">
        <v>141</v>
      </c>
      <c r="D315" s="24" t="s">
        <v>61</v>
      </c>
      <c r="E315" s="24" t="s">
        <v>1488</v>
      </c>
      <c r="F315" cm="1">
        <f t="array" ref="F315">_xlfn.SWITCH($E315,"Forecast",IFERROR(SUMIFS(INDEX('Forecast Input'!$A:$BO,,MATCH(TEXT($A315,"0"),'Forecast Input'!$1:$1,0)),'Forecast Input'!$A:$A,Master!C315,'Forecast Input'!$D:$D,Master!D315),0),"Actual",SUMIFS('CMO Input'!$Q:$Q,'CMO Input'!$E:$E,Master!$A315,'CMO Input'!$C:$C,Master!$C315,'CMO Input'!$AJ:$AJ,Master!$D315,'CMO Input'!$AU:$AU,Master!$F311),"")</f>
        <v>0</v>
      </c>
    </row>
    <row r="316" spans="1:6" x14ac:dyDescent="0.25">
      <c r="A316" s="24">
        <v>2</v>
      </c>
      <c r="B316" s="25">
        <v>44287</v>
      </c>
      <c r="C316" s="24" t="s">
        <v>141</v>
      </c>
      <c r="D316" s="24" t="s">
        <v>61</v>
      </c>
      <c r="E316" s="24" t="s">
        <v>1487</v>
      </c>
      <c r="F316" cm="1">
        <f t="array" ref="F316">_xlfn.SWITCH($E316,"Forecast",IFERROR(SUMIFS(INDEX('Forecast Input'!$A:$BO,,MATCH(TEXT($A316,"0"),'Forecast Input'!$1:$1,0)),'Forecast Input'!$A:$A,Master!C316,'Forecast Input'!$D:$D,Master!D316),0),"Actual",SUMIFS('CMO Input'!$Q:$Q,'CMO Input'!$E:$E,Master!$A316,'CMO Input'!$C:$C,Master!$C316,'CMO Input'!$AJ:$AJ,Master!$D316,'CMO Input'!$AU:$AU,Master!$F312),"")</f>
        <v>0</v>
      </c>
    </row>
    <row r="317" spans="1:6" x14ac:dyDescent="0.25">
      <c r="A317" s="24">
        <v>2</v>
      </c>
      <c r="B317" s="25">
        <v>44287</v>
      </c>
      <c r="C317" s="24" t="s">
        <v>141</v>
      </c>
      <c r="D317" s="24" t="s">
        <v>103</v>
      </c>
      <c r="E317" s="24" t="s">
        <v>1489</v>
      </c>
      <c r="F317" t="str" cm="1">
        <f t="array" ref="F317">_xlfn.SWITCH($E317,"Forecast",IFERROR(SUMIFS(INDEX('Forecast Input'!$A:$BO,,MATCH(TEXT($A317,"0"),'Forecast Input'!$1:$1,0)),'Forecast Input'!$A:$A,Master!C317,'Forecast Input'!$D:$D,Master!D317),0),"Actual",SUMIFS('CMO Input'!$Q:$Q,'CMO Input'!$E:$E,Master!$A317,'CMO Input'!$C:$C,Master!$C317,'CMO Input'!$AJ:$AJ,Master!$D317,'CMO Input'!$AU:$AU,Master!$F313),"")</f>
        <v/>
      </c>
    </row>
    <row r="318" spans="1:6" x14ac:dyDescent="0.25">
      <c r="A318" s="24">
        <v>2</v>
      </c>
      <c r="B318" s="25">
        <v>44287</v>
      </c>
      <c r="C318" s="24" t="s">
        <v>141</v>
      </c>
      <c r="D318" s="24" t="s">
        <v>103</v>
      </c>
      <c r="E318" s="24" t="s">
        <v>1488</v>
      </c>
      <c r="F318" cm="1">
        <f t="array" ref="F318">_xlfn.SWITCH($E318,"Forecast",IFERROR(SUMIFS(INDEX('Forecast Input'!$A:$BO,,MATCH(TEXT($A318,"0"),'Forecast Input'!$1:$1,0)),'Forecast Input'!$A:$A,Master!C318,'Forecast Input'!$D:$D,Master!D318),0),"Actual",SUMIFS('CMO Input'!$Q:$Q,'CMO Input'!$E:$E,Master!$A318,'CMO Input'!$C:$C,Master!$C318,'CMO Input'!$AJ:$AJ,Master!$D318,'CMO Input'!$AU:$AU,Master!$F314),"")</f>
        <v>0</v>
      </c>
    </row>
    <row r="319" spans="1:6" x14ac:dyDescent="0.25">
      <c r="A319" s="24">
        <v>2</v>
      </c>
      <c r="B319" s="25">
        <v>44287</v>
      </c>
      <c r="C319" s="24" t="s">
        <v>141</v>
      </c>
      <c r="D319" s="24" t="s">
        <v>103</v>
      </c>
      <c r="E319" s="24" t="s">
        <v>1487</v>
      </c>
      <c r="F319" cm="1">
        <f t="array" ref="F319">_xlfn.SWITCH($E319,"Forecast",IFERROR(SUMIFS(INDEX('Forecast Input'!$A:$BO,,MATCH(TEXT($A319,"0"),'Forecast Input'!$1:$1,0)),'Forecast Input'!$A:$A,Master!C319,'Forecast Input'!$D:$D,Master!D319),0),"Actual",SUMIFS('CMO Input'!$Q:$Q,'CMO Input'!$E:$E,Master!$A319,'CMO Input'!$C:$C,Master!$C319,'CMO Input'!$AJ:$AJ,Master!$D319,'CMO Input'!$AU:$AU,Master!$F315),"")</f>
        <v>0</v>
      </c>
    </row>
    <row r="320" spans="1:6" x14ac:dyDescent="0.25">
      <c r="A320" s="24">
        <v>2</v>
      </c>
      <c r="B320" s="25">
        <v>44287</v>
      </c>
      <c r="C320" s="24" t="s">
        <v>141</v>
      </c>
      <c r="D320" s="24" t="s">
        <v>146</v>
      </c>
      <c r="E320" s="24" t="s">
        <v>1489</v>
      </c>
      <c r="F320" t="str" cm="1">
        <f t="array" ref="F320">_xlfn.SWITCH($E320,"Forecast",IFERROR(SUMIFS(INDEX('Forecast Input'!$A:$BO,,MATCH(TEXT($A320,"0"),'Forecast Input'!$1:$1,0)),'Forecast Input'!$A:$A,Master!C320,'Forecast Input'!$D:$D,Master!D320),0),"Actual",SUMIFS('CMO Input'!$Q:$Q,'CMO Input'!$E:$E,Master!$A320,'CMO Input'!$C:$C,Master!$C320,'CMO Input'!$AJ:$AJ,Master!$D320,'CMO Input'!$AU:$AU,Master!$F316),"")</f>
        <v/>
      </c>
    </row>
    <row r="321" spans="1:6" x14ac:dyDescent="0.25">
      <c r="A321" s="24">
        <v>2</v>
      </c>
      <c r="B321" s="25">
        <v>44287</v>
      </c>
      <c r="C321" s="24" t="s">
        <v>141</v>
      </c>
      <c r="D321" s="24" t="s">
        <v>146</v>
      </c>
      <c r="E321" s="24" t="s">
        <v>1488</v>
      </c>
      <c r="F321" cm="1">
        <f t="array" ref="F321">_xlfn.SWITCH($E321,"Forecast",IFERROR(SUMIFS(INDEX('Forecast Input'!$A:$BO,,MATCH(TEXT($A321,"0"),'Forecast Input'!$1:$1,0)),'Forecast Input'!$A:$A,Master!C321,'Forecast Input'!$D:$D,Master!D321),0),"Actual",SUMIFS('CMO Input'!$Q:$Q,'CMO Input'!$E:$E,Master!$A321,'CMO Input'!$C:$C,Master!$C321,'CMO Input'!$AJ:$AJ,Master!$D321,'CMO Input'!$AU:$AU,Master!$F317),"")</f>
        <v>0</v>
      </c>
    </row>
    <row r="322" spans="1:6" x14ac:dyDescent="0.25">
      <c r="A322" s="24">
        <v>2</v>
      </c>
      <c r="B322" s="25">
        <v>44287</v>
      </c>
      <c r="C322" s="24" t="s">
        <v>141</v>
      </c>
      <c r="D322" s="24" t="s">
        <v>146</v>
      </c>
      <c r="E322" s="24" t="s">
        <v>1487</v>
      </c>
      <c r="F322" cm="1">
        <f t="array" ref="F322">_xlfn.SWITCH($E322,"Forecast",IFERROR(SUMIFS(INDEX('Forecast Input'!$A:$BO,,MATCH(TEXT($A322,"0"),'Forecast Input'!$1:$1,0)),'Forecast Input'!$A:$A,Master!C322,'Forecast Input'!$D:$D,Master!D322),0),"Actual",SUMIFS('CMO Input'!$Q:$Q,'CMO Input'!$E:$E,Master!$A322,'CMO Input'!$C:$C,Master!$C322,'CMO Input'!$AJ:$AJ,Master!$D322,'CMO Input'!$AU:$AU,Master!$F318),"")</f>
        <v>0</v>
      </c>
    </row>
    <row r="323" spans="1:6" x14ac:dyDescent="0.25">
      <c r="A323" s="24">
        <v>2</v>
      </c>
      <c r="B323" s="25">
        <v>44287</v>
      </c>
      <c r="C323" s="24" t="s">
        <v>141</v>
      </c>
      <c r="D323" s="24" t="s">
        <v>166</v>
      </c>
      <c r="E323" s="24" t="s">
        <v>1489</v>
      </c>
      <c r="F323" t="str" cm="1">
        <f t="array" ref="F323">_xlfn.SWITCH($E323,"Forecast",IFERROR(SUMIFS(INDEX('Forecast Input'!$A:$BO,,MATCH(TEXT($A323,"0"),'Forecast Input'!$1:$1,0)),'Forecast Input'!$A:$A,Master!C323,'Forecast Input'!$D:$D,Master!D323),0),"Actual",SUMIFS('CMO Input'!$Q:$Q,'CMO Input'!$E:$E,Master!$A323,'CMO Input'!$C:$C,Master!$C323,'CMO Input'!$AJ:$AJ,Master!$D323,'CMO Input'!$AU:$AU,Master!$F319),"")</f>
        <v/>
      </c>
    </row>
    <row r="324" spans="1:6" x14ac:dyDescent="0.25">
      <c r="A324" s="24">
        <v>2</v>
      </c>
      <c r="B324" s="25">
        <v>44287</v>
      </c>
      <c r="C324" s="24" t="s">
        <v>141</v>
      </c>
      <c r="D324" s="24" t="s">
        <v>166</v>
      </c>
      <c r="E324" s="24" t="s">
        <v>1488</v>
      </c>
      <c r="F324" cm="1">
        <f t="array" ref="F324">_xlfn.SWITCH($E324,"Forecast",IFERROR(SUMIFS(INDEX('Forecast Input'!$A:$BO,,MATCH(TEXT($A324,"0"),'Forecast Input'!$1:$1,0)),'Forecast Input'!$A:$A,Master!C324,'Forecast Input'!$D:$D,Master!D324),0),"Actual",SUMIFS('CMO Input'!$Q:$Q,'CMO Input'!$E:$E,Master!$A324,'CMO Input'!$C:$C,Master!$C324,'CMO Input'!$AJ:$AJ,Master!$D324,'CMO Input'!$AU:$AU,Master!$F320),"")</f>
        <v>0</v>
      </c>
    </row>
    <row r="325" spans="1:6" x14ac:dyDescent="0.25">
      <c r="A325" s="24">
        <v>2</v>
      </c>
      <c r="B325" s="25">
        <v>44287</v>
      </c>
      <c r="C325" s="24" t="s">
        <v>141</v>
      </c>
      <c r="D325" s="24" t="s">
        <v>166</v>
      </c>
      <c r="E325" s="24" t="s">
        <v>1487</v>
      </c>
      <c r="F325" cm="1">
        <f t="array" ref="F325">_xlfn.SWITCH($E325,"Forecast",IFERROR(SUMIFS(INDEX('Forecast Input'!$A:$BO,,MATCH(TEXT($A325,"0"),'Forecast Input'!$1:$1,0)),'Forecast Input'!$A:$A,Master!C325,'Forecast Input'!$D:$D,Master!D325),0),"Actual",SUMIFS('CMO Input'!$Q:$Q,'CMO Input'!$E:$E,Master!$A325,'CMO Input'!$C:$C,Master!$C325,'CMO Input'!$AJ:$AJ,Master!$D325,'CMO Input'!$AU:$AU,Master!$F321),"")</f>
        <v>0</v>
      </c>
    </row>
    <row r="326" spans="1:6" x14ac:dyDescent="0.25">
      <c r="A326" s="24">
        <v>2</v>
      </c>
      <c r="B326" s="25">
        <v>44287</v>
      </c>
      <c r="C326" s="24" t="s">
        <v>141</v>
      </c>
      <c r="D326" s="24" t="s">
        <v>170</v>
      </c>
      <c r="E326" s="24" t="s">
        <v>1489</v>
      </c>
      <c r="F326" t="str" cm="1">
        <f t="array" ref="F326">_xlfn.SWITCH($E326,"Forecast",IFERROR(SUMIFS(INDEX('Forecast Input'!$A:$BO,,MATCH(TEXT($A326,"0"),'Forecast Input'!$1:$1,0)),'Forecast Input'!$A:$A,Master!C326,'Forecast Input'!$D:$D,Master!D326),0),"Actual",SUMIFS('CMO Input'!$Q:$Q,'CMO Input'!$E:$E,Master!$A326,'CMO Input'!$C:$C,Master!$C326,'CMO Input'!$AJ:$AJ,Master!$D326,'CMO Input'!$AU:$AU,Master!$F322),"")</f>
        <v/>
      </c>
    </row>
    <row r="327" spans="1:6" x14ac:dyDescent="0.25">
      <c r="A327" s="24">
        <v>2</v>
      </c>
      <c r="B327" s="25">
        <v>44287</v>
      </c>
      <c r="C327" s="24" t="s">
        <v>141</v>
      </c>
      <c r="D327" s="24" t="s">
        <v>170</v>
      </c>
      <c r="E327" s="24" t="s">
        <v>1488</v>
      </c>
      <c r="F327" cm="1">
        <f t="array" ref="F327">_xlfn.SWITCH($E327,"Forecast",IFERROR(SUMIFS(INDEX('Forecast Input'!$A:$BO,,MATCH(TEXT($A327,"0"),'Forecast Input'!$1:$1,0)),'Forecast Input'!$A:$A,Master!C327,'Forecast Input'!$D:$D,Master!D327),0),"Actual",SUMIFS('CMO Input'!$Q:$Q,'CMO Input'!$E:$E,Master!$A327,'CMO Input'!$C:$C,Master!$C327,'CMO Input'!$AJ:$AJ,Master!$D327,'CMO Input'!$AU:$AU,Master!$F323),"")</f>
        <v>0</v>
      </c>
    </row>
    <row r="328" spans="1:6" x14ac:dyDescent="0.25">
      <c r="A328" s="24">
        <v>2</v>
      </c>
      <c r="B328" s="25">
        <v>44287</v>
      </c>
      <c r="C328" s="24" t="s">
        <v>141</v>
      </c>
      <c r="D328" s="24" t="s">
        <v>170</v>
      </c>
      <c r="E328" s="24" t="s">
        <v>1487</v>
      </c>
      <c r="F328" cm="1">
        <f t="array" ref="F328">_xlfn.SWITCH($E328,"Forecast",IFERROR(SUMIFS(INDEX('Forecast Input'!$A:$BO,,MATCH(TEXT($A328,"0"),'Forecast Input'!$1:$1,0)),'Forecast Input'!$A:$A,Master!C328,'Forecast Input'!$D:$D,Master!D328),0),"Actual",SUMIFS('CMO Input'!$Q:$Q,'CMO Input'!$E:$E,Master!$A328,'CMO Input'!$C:$C,Master!$C328,'CMO Input'!$AJ:$AJ,Master!$D328,'CMO Input'!$AU:$AU,Master!$F324),"")</f>
        <v>0</v>
      </c>
    </row>
    <row r="329" spans="1:6" x14ac:dyDescent="0.25">
      <c r="A329" s="24">
        <v>2</v>
      </c>
      <c r="B329" s="25">
        <v>44287</v>
      </c>
      <c r="C329" s="24" t="s">
        <v>141</v>
      </c>
      <c r="D329" s="24" t="s">
        <v>436</v>
      </c>
      <c r="E329" s="24" t="s">
        <v>1489</v>
      </c>
      <c r="F329" t="str" cm="1">
        <f t="array" ref="F329">_xlfn.SWITCH($E329,"Forecast",IFERROR(SUMIFS(INDEX('Forecast Input'!$A:$BO,,MATCH(TEXT($A329,"0"),'Forecast Input'!$1:$1,0)),'Forecast Input'!$A:$A,Master!C329,'Forecast Input'!$D:$D,Master!D329),0),"Actual",SUMIFS('CMO Input'!$Q:$Q,'CMO Input'!$E:$E,Master!$A329,'CMO Input'!$C:$C,Master!$C329,'CMO Input'!$AJ:$AJ,Master!$D329,'CMO Input'!$AU:$AU,Master!$F325),"")</f>
        <v/>
      </c>
    </row>
    <row r="330" spans="1:6" x14ac:dyDescent="0.25">
      <c r="A330" s="24">
        <v>2</v>
      </c>
      <c r="B330" s="25">
        <v>44287</v>
      </c>
      <c r="C330" s="24" t="s">
        <v>141</v>
      </c>
      <c r="D330" s="24" t="s">
        <v>436</v>
      </c>
      <c r="E330" s="24" t="s">
        <v>1488</v>
      </c>
      <c r="F330" cm="1">
        <f t="array" ref="F330">_xlfn.SWITCH($E330,"Forecast",IFERROR(SUMIFS(INDEX('Forecast Input'!$A:$BO,,MATCH(TEXT($A330,"0"),'Forecast Input'!$1:$1,0)),'Forecast Input'!$A:$A,Master!C330,'Forecast Input'!$D:$D,Master!D330),0),"Actual",SUMIFS('CMO Input'!$Q:$Q,'CMO Input'!$E:$E,Master!$A330,'CMO Input'!$C:$C,Master!$C330,'CMO Input'!$AJ:$AJ,Master!$D330,'CMO Input'!$AU:$AU,Master!$F326),"")</f>
        <v>0</v>
      </c>
    </row>
    <row r="331" spans="1:6" x14ac:dyDescent="0.25">
      <c r="A331" s="24">
        <v>2</v>
      </c>
      <c r="B331" s="25">
        <v>44287</v>
      </c>
      <c r="C331" s="24" t="s">
        <v>141</v>
      </c>
      <c r="D331" s="24" t="s">
        <v>436</v>
      </c>
      <c r="E331" s="24" t="s">
        <v>1487</v>
      </c>
      <c r="F331" cm="1">
        <f t="array" ref="F331">_xlfn.SWITCH($E331,"Forecast",IFERROR(SUMIFS(INDEX('Forecast Input'!$A:$BO,,MATCH(TEXT($A331,"0"),'Forecast Input'!$1:$1,0)),'Forecast Input'!$A:$A,Master!C331,'Forecast Input'!$D:$D,Master!D331),0),"Actual",SUMIFS('CMO Input'!$Q:$Q,'CMO Input'!$E:$E,Master!$A331,'CMO Input'!$C:$C,Master!$C331,'CMO Input'!$AJ:$AJ,Master!$D331,'CMO Input'!$AU:$AU,Master!$F327),"")</f>
        <v>0</v>
      </c>
    </row>
    <row r="332" spans="1:6" x14ac:dyDescent="0.25">
      <c r="A332" s="24">
        <v>2</v>
      </c>
      <c r="B332" s="25">
        <v>44287</v>
      </c>
      <c r="C332" s="24" t="s">
        <v>141</v>
      </c>
      <c r="D332" s="24" t="s">
        <v>1469</v>
      </c>
      <c r="E332" s="24" t="s">
        <v>1489</v>
      </c>
      <c r="F332" t="str" cm="1">
        <f t="array" ref="F332">_xlfn.SWITCH($E332,"Forecast",IFERROR(SUMIFS(INDEX('Forecast Input'!$A:$BO,,MATCH(TEXT($A332,"0"),'Forecast Input'!$1:$1,0)),'Forecast Input'!$A:$A,Master!C332,'Forecast Input'!$D:$D,Master!D332),0),"Actual",SUMIFS('CMO Input'!$Q:$Q,'CMO Input'!$E:$E,Master!$A332,'CMO Input'!$C:$C,Master!$C332,'CMO Input'!$AJ:$AJ,Master!$D332,'CMO Input'!$AU:$AU,Master!$F328),"")</f>
        <v/>
      </c>
    </row>
    <row r="333" spans="1:6" x14ac:dyDescent="0.25">
      <c r="A333" s="24">
        <v>2</v>
      </c>
      <c r="B333" s="25">
        <v>44287</v>
      </c>
      <c r="C333" s="24" t="s">
        <v>141</v>
      </c>
      <c r="D333" s="24" t="s">
        <v>1469</v>
      </c>
      <c r="E333" s="24" t="s">
        <v>1488</v>
      </c>
      <c r="F333" cm="1">
        <f t="array" ref="F333">_xlfn.SWITCH($E333,"Forecast",IFERROR(SUMIFS(INDEX('Forecast Input'!$A:$BO,,MATCH(TEXT($A333,"0"),'Forecast Input'!$1:$1,0)),'Forecast Input'!$A:$A,Master!C333,'Forecast Input'!$D:$D,Master!D333),0),"Actual",SUMIFS('CMO Input'!$Q:$Q,'CMO Input'!$E:$E,Master!$A333,'CMO Input'!$C:$C,Master!$C333,'CMO Input'!$AJ:$AJ,Master!$D333,'CMO Input'!$AU:$AU,Master!$F329),"")</f>
        <v>0</v>
      </c>
    </row>
    <row r="334" spans="1:6" x14ac:dyDescent="0.25">
      <c r="A334" s="24">
        <v>2</v>
      </c>
      <c r="B334" s="25">
        <v>44287</v>
      </c>
      <c r="C334" s="24" t="s">
        <v>141</v>
      </c>
      <c r="D334" s="24" t="s">
        <v>1469</v>
      </c>
      <c r="E334" s="24" t="s">
        <v>1487</v>
      </c>
      <c r="F334" cm="1">
        <f t="array" ref="F334">_xlfn.SWITCH($E334,"Forecast",IFERROR(SUMIFS(INDEX('Forecast Input'!$A:$BO,,MATCH(TEXT($A334,"0"),'Forecast Input'!$1:$1,0)),'Forecast Input'!$A:$A,Master!C334,'Forecast Input'!$D:$D,Master!D334),0),"Actual",SUMIFS('CMO Input'!$Q:$Q,'CMO Input'!$E:$E,Master!$A334,'CMO Input'!$C:$C,Master!$C334,'CMO Input'!$AJ:$AJ,Master!$D334,'CMO Input'!$AU:$AU,Master!$F330),"")</f>
        <v>0</v>
      </c>
    </row>
    <row r="335" spans="1:6" x14ac:dyDescent="0.25">
      <c r="A335" s="24">
        <v>2</v>
      </c>
      <c r="B335" s="25">
        <v>44287</v>
      </c>
      <c r="C335" s="24" t="s">
        <v>127</v>
      </c>
      <c r="D335" s="24" t="s">
        <v>10</v>
      </c>
      <c r="E335" s="24" t="s">
        <v>1489</v>
      </c>
      <c r="F335" t="str" cm="1">
        <f t="array" ref="F335">_xlfn.SWITCH($E335,"Forecast",IFERROR(SUMIFS(INDEX('Forecast Input'!$A:$BO,,MATCH(TEXT($A335,"0"),'Forecast Input'!$1:$1,0)),'Forecast Input'!$A:$A,Master!C335,'Forecast Input'!$D:$D,Master!D335),0),"Actual",SUMIFS('CMO Input'!$Q:$Q,'CMO Input'!$E:$E,Master!$A335,'CMO Input'!$C:$C,Master!$C335,'CMO Input'!$AJ:$AJ,Master!$D335,'CMO Input'!$AU:$AU,Master!$F331),"")</f>
        <v/>
      </c>
    </row>
    <row r="336" spans="1:6" x14ac:dyDescent="0.25">
      <c r="A336" s="24">
        <v>2</v>
      </c>
      <c r="B336" s="25">
        <v>44287</v>
      </c>
      <c r="C336" s="24" t="s">
        <v>127</v>
      </c>
      <c r="D336" s="24" t="s">
        <v>10</v>
      </c>
      <c r="E336" s="24" t="s">
        <v>1488</v>
      </c>
      <c r="F336" cm="1">
        <f t="array" ref="F336">_xlfn.SWITCH($E336,"Forecast",IFERROR(SUMIFS(INDEX('Forecast Input'!$A:$BO,,MATCH(TEXT($A336,"0"),'Forecast Input'!$1:$1,0)),'Forecast Input'!$A:$A,Master!C336,'Forecast Input'!$D:$D,Master!D336),0),"Actual",SUMIFS('CMO Input'!$Q:$Q,'CMO Input'!$E:$E,Master!$A336,'CMO Input'!$C:$C,Master!$C336,'CMO Input'!$AJ:$AJ,Master!$D336,'CMO Input'!$AU:$AU,Master!$F332),"")</f>
        <v>0</v>
      </c>
    </row>
    <row r="337" spans="1:6" x14ac:dyDescent="0.25">
      <c r="A337" s="24">
        <v>2</v>
      </c>
      <c r="B337" s="25">
        <v>44287</v>
      </c>
      <c r="C337" s="24" t="s">
        <v>127</v>
      </c>
      <c r="D337" s="24" t="s">
        <v>10</v>
      </c>
      <c r="E337" s="24" t="s">
        <v>1487</v>
      </c>
      <c r="F337" cm="1">
        <f t="array" ref="F337">_xlfn.SWITCH($E337,"Forecast",IFERROR(SUMIFS(INDEX('Forecast Input'!$A:$BO,,MATCH(TEXT($A337,"0"),'Forecast Input'!$1:$1,0)),'Forecast Input'!$A:$A,Master!C337,'Forecast Input'!$D:$D,Master!D337),0),"Actual",SUMIFS('CMO Input'!$Q:$Q,'CMO Input'!$E:$E,Master!$A337,'CMO Input'!$C:$C,Master!$C337,'CMO Input'!$AJ:$AJ,Master!$D337,'CMO Input'!$AU:$AU,Master!$F333),"")</f>
        <v>0</v>
      </c>
    </row>
    <row r="338" spans="1:6" x14ac:dyDescent="0.25">
      <c r="A338" s="24">
        <v>2</v>
      </c>
      <c r="B338" s="25">
        <v>44287</v>
      </c>
      <c r="C338" s="24" t="s">
        <v>127</v>
      </c>
      <c r="D338" s="24" t="s">
        <v>61</v>
      </c>
      <c r="E338" s="24" t="s">
        <v>1489</v>
      </c>
      <c r="F338" t="str" cm="1">
        <f t="array" ref="F338">_xlfn.SWITCH($E338,"Forecast",IFERROR(SUMIFS(INDEX('Forecast Input'!$A:$BO,,MATCH(TEXT($A338,"0"),'Forecast Input'!$1:$1,0)),'Forecast Input'!$A:$A,Master!C338,'Forecast Input'!$D:$D,Master!D338),0),"Actual",SUMIFS('CMO Input'!$Q:$Q,'CMO Input'!$E:$E,Master!$A338,'CMO Input'!$C:$C,Master!$C338,'CMO Input'!$AJ:$AJ,Master!$D338,'CMO Input'!$AU:$AU,Master!$F334),"")</f>
        <v/>
      </c>
    </row>
    <row r="339" spans="1:6" x14ac:dyDescent="0.25">
      <c r="A339" s="24">
        <v>2</v>
      </c>
      <c r="B339" s="25">
        <v>44287</v>
      </c>
      <c r="C339" s="24" t="s">
        <v>127</v>
      </c>
      <c r="D339" s="24" t="s">
        <v>61</v>
      </c>
      <c r="E339" s="24" t="s">
        <v>1488</v>
      </c>
      <c r="F339" cm="1">
        <f t="array" ref="F339">_xlfn.SWITCH($E339,"Forecast",IFERROR(SUMIFS(INDEX('Forecast Input'!$A:$BO,,MATCH(TEXT($A339,"0"),'Forecast Input'!$1:$1,0)),'Forecast Input'!$A:$A,Master!C339,'Forecast Input'!$D:$D,Master!D339),0),"Actual",SUMIFS('CMO Input'!$Q:$Q,'CMO Input'!$E:$E,Master!$A339,'CMO Input'!$C:$C,Master!$C339,'CMO Input'!$AJ:$AJ,Master!$D339,'CMO Input'!$AU:$AU,Master!$F335),"")</f>
        <v>0</v>
      </c>
    </row>
    <row r="340" spans="1:6" x14ac:dyDescent="0.25">
      <c r="A340" s="24">
        <v>2</v>
      </c>
      <c r="B340" s="25">
        <v>44287</v>
      </c>
      <c r="C340" s="24" t="s">
        <v>127</v>
      </c>
      <c r="D340" s="24" t="s">
        <v>61</v>
      </c>
      <c r="E340" s="24" t="s">
        <v>1487</v>
      </c>
      <c r="F340" cm="1">
        <f t="array" ref="F340">_xlfn.SWITCH($E340,"Forecast",IFERROR(SUMIFS(INDEX('Forecast Input'!$A:$BO,,MATCH(TEXT($A340,"0"),'Forecast Input'!$1:$1,0)),'Forecast Input'!$A:$A,Master!C340,'Forecast Input'!$D:$D,Master!D340),0),"Actual",SUMIFS('CMO Input'!$Q:$Q,'CMO Input'!$E:$E,Master!$A340,'CMO Input'!$C:$C,Master!$C340,'CMO Input'!$AJ:$AJ,Master!$D340,'CMO Input'!$AU:$AU,Master!$F336),"")</f>
        <v>0</v>
      </c>
    </row>
    <row r="341" spans="1:6" x14ac:dyDescent="0.25">
      <c r="A341" s="24">
        <v>2</v>
      </c>
      <c r="B341" s="25">
        <v>44287</v>
      </c>
      <c r="C341" s="24" t="s">
        <v>127</v>
      </c>
      <c r="D341" s="24" t="s">
        <v>103</v>
      </c>
      <c r="E341" s="24" t="s">
        <v>1489</v>
      </c>
      <c r="F341" t="str" cm="1">
        <f t="array" ref="F341">_xlfn.SWITCH($E341,"Forecast",IFERROR(SUMIFS(INDEX('Forecast Input'!$A:$BO,,MATCH(TEXT($A341,"0"),'Forecast Input'!$1:$1,0)),'Forecast Input'!$A:$A,Master!C341,'Forecast Input'!$D:$D,Master!D341),0),"Actual",SUMIFS('CMO Input'!$Q:$Q,'CMO Input'!$E:$E,Master!$A341,'CMO Input'!$C:$C,Master!$C341,'CMO Input'!$AJ:$AJ,Master!$D341,'CMO Input'!$AU:$AU,Master!$F337),"")</f>
        <v/>
      </c>
    </row>
    <row r="342" spans="1:6" x14ac:dyDescent="0.25">
      <c r="A342" s="24">
        <v>2</v>
      </c>
      <c r="B342" s="25">
        <v>44287</v>
      </c>
      <c r="C342" s="24" t="s">
        <v>127</v>
      </c>
      <c r="D342" s="24" t="s">
        <v>103</v>
      </c>
      <c r="E342" s="24" t="s">
        <v>1488</v>
      </c>
      <c r="F342" cm="1">
        <f t="array" ref="F342">_xlfn.SWITCH($E342,"Forecast",IFERROR(SUMIFS(INDEX('Forecast Input'!$A:$BO,,MATCH(TEXT($A342,"0"),'Forecast Input'!$1:$1,0)),'Forecast Input'!$A:$A,Master!C342,'Forecast Input'!$D:$D,Master!D342),0),"Actual",SUMIFS('CMO Input'!$Q:$Q,'CMO Input'!$E:$E,Master!$A342,'CMO Input'!$C:$C,Master!$C342,'CMO Input'!$AJ:$AJ,Master!$D342,'CMO Input'!$AU:$AU,Master!$F338),"")</f>
        <v>0</v>
      </c>
    </row>
    <row r="343" spans="1:6" x14ac:dyDescent="0.25">
      <c r="A343" s="24">
        <v>2</v>
      </c>
      <c r="B343" s="25">
        <v>44287</v>
      </c>
      <c r="C343" s="24" t="s">
        <v>127</v>
      </c>
      <c r="D343" s="24" t="s">
        <v>103</v>
      </c>
      <c r="E343" s="24" t="s">
        <v>1487</v>
      </c>
      <c r="F343" cm="1">
        <f t="array" ref="F343">_xlfn.SWITCH($E343,"Forecast",IFERROR(SUMIFS(INDEX('Forecast Input'!$A:$BO,,MATCH(TEXT($A343,"0"),'Forecast Input'!$1:$1,0)),'Forecast Input'!$A:$A,Master!C343,'Forecast Input'!$D:$D,Master!D343),0),"Actual",SUMIFS('CMO Input'!$Q:$Q,'CMO Input'!$E:$E,Master!$A343,'CMO Input'!$C:$C,Master!$C343,'CMO Input'!$AJ:$AJ,Master!$D343,'CMO Input'!$AU:$AU,Master!$F339),"")</f>
        <v>0</v>
      </c>
    </row>
    <row r="344" spans="1:6" x14ac:dyDescent="0.25">
      <c r="A344" s="24">
        <v>2</v>
      </c>
      <c r="B344" s="25">
        <v>44287</v>
      </c>
      <c r="C344" s="24" t="s">
        <v>127</v>
      </c>
      <c r="D344" s="24" t="s">
        <v>146</v>
      </c>
      <c r="E344" s="24" t="s">
        <v>1489</v>
      </c>
      <c r="F344" t="str" cm="1">
        <f t="array" ref="F344">_xlfn.SWITCH($E344,"Forecast",IFERROR(SUMIFS(INDEX('Forecast Input'!$A:$BO,,MATCH(TEXT($A344,"0"),'Forecast Input'!$1:$1,0)),'Forecast Input'!$A:$A,Master!C344,'Forecast Input'!$D:$D,Master!D344),0),"Actual",SUMIFS('CMO Input'!$Q:$Q,'CMO Input'!$E:$E,Master!$A344,'CMO Input'!$C:$C,Master!$C344,'CMO Input'!$AJ:$AJ,Master!$D344,'CMO Input'!$AU:$AU,Master!$F340),"")</f>
        <v/>
      </c>
    </row>
    <row r="345" spans="1:6" x14ac:dyDescent="0.25">
      <c r="A345" s="24">
        <v>2</v>
      </c>
      <c r="B345" s="25">
        <v>44287</v>
      </c>
      <c r="C345" s="24" t="s">
        <v>127</v>
      </c>
      <c r="D345" s="24" t="s">
        <v>146</v>
      </c>
      <c r="E345" s="24" t="s">
        <v>1488</v>
      </c>
      <c r="F345" cm="1">
        <f t="array" ref="F345">_xlfn.SWITCH($E345,"Forecast",IFERROR(SUMIFS(INDEX('Forecast Input'!$A:$BO,,MATCH(TEXT($A345,"0"),'Forecast Input'!$1:$1,0)),'Forecast Input'!$A:$A,Master!C345,'Forecast Input'!$D:$D,Master!D345),0),"Actual",SUMIFS('CMO Input'!$Q:$Q,'CMO Input'!$E:$E,Master!$A345,'CMO Input'!$C:$C,Master!$C345,'CMO Input'!$AJ:$AJ,Master!$D345,'CMO Input'!$AU:$AU,Master!$F341),"")</f>
        <v>0</v>
      </c>
    </row>
    <row r="346" spans="1:6" x14ac:dyDescent="0.25">
      <c r="A346" s="24">
        <v>2</v>
      </c>
      <c r="B346" s="25">
        <v>44287</v>
      </c>
      <c r="C346" s="24" t="s">
        <v>127</v>
      </c>
      <c r="D346" s="24" t="s">
        <v>146</v>
      </c>
      <c r="E346" s="24" t="s">
        <v>1487</v>
      </c>
      <c r="F346" cm="1">
        <f t="array" ref="F346">_xlfn.SWITCH($E346,"Forecast",IFERROR(SUMIFS(INDEX('Forecast Input'!$A:$BO,,MATCH(TEXT($A346,"0"),'Forecast Input'!$1:$1,0)),'Forecast Input'!$A:$A,Master!C346,'Forecast Input'!$D:$D,Master!D346),0),"Actual",SUMIFS('CMO Input'!$Q:$Q,'CMO Input'!$E:$E,Master!$A346,'CMO Input'!$C:$C,Master!$C346,'CMO Input'!$AJ:$AJ,Master!$D346,'CMO Input'!$AU:$AU,Master!$F342),"")</f>
        <v>0</v>
      </c>
    </row>
    <row r="347" spans="1:6" x14ac:dyDescent="0.25">
      <c r="A347" s="24">
        <v>2</v>
      </c>
      <c r="B347" s="25">
        <v>44287</v>
      </c>
      <c r="C347" s="24" t="s">
        <v>127</v>
      </c>
      <c r="D347" s="24" t="s">
        <v>166</v>
      </c>
      <c r="E347" s="24" t="s">
        <v>1489</v>
      </c>
      <c r="F347" t="str" cm="1">
        <f t="array" ref="F347">_xlfn.SWITCH($E347,"Forecast",IFERROR(SUMIFS(INDEX('Forecast Input'!$A:$BO,,MATCH(TEXT($A347,"0"),'Forecast Input'!$1:$1,0)),'Forecast Input'!$A:$A,Master!C347,'Forecast Input'!$D:$D,Master!D347),0),"Actual",SUMIFS('CMO Input'!$Q:$Q,'CMO Input'!$E:$E,Master!$A347,'CMO Input'!$C:$C,Master!$C347,'CMO Input'!$AJ:$AJ,Master!$D347,'CMO Input'!$AU:$AU,Master!$F343),"")</f>
        <v/>
      </c>
    </row>
    <row r="348" spans="1:6" x14ac:dyDescent="0.25">
      <c r="A348" s="24">
        <v>2</v>
      </c>
      <c r="B348" s="25">
        <v>44287</v>
      </c>
      <c r="C348" s="24" t="s">
        <v>127</v>
      </c>
      <c r="D348" s="24" t="s">
        <v>166</v>
      </c>
      <c r="E348" s="24" t="s">
        <v>1488</v>
      </c>
      <c r="F348" cm="1">
        <f t="array" ref="F348">_xlfn.SWITCH($E348,"Forecast",IFERROR(SUMIFS(INDEX('Forecast Input'!$A:$BO,,MATCH(TEXT($A348,"0"),'Forecast Input'!$1:$1,0)),'Forecast Input'!$A:$A,Master!C348,'Forecast Input'!$D:$D,Master!D348),0),"Actual",SUMIFS('CMO Input'!$Q:$Q,'CMO Input'!$E:$E,Master!$A348,'CMO Input'!$C:$C,Master!$C348,'CMO Input'!$AJ:$AJ,Master!$D348,'CMO Input'!$AU:$AU,Master!$F344),"")</f>
        <v>0</v>
      </c>
    </row>
    <row r="349" spans="1:6" x14ac:dyDescent="0.25">
      <c r="A349" s="24">
        <v>2</v>
      </c>
      <c r="B349" s="25">
        <v>44287</v>
      </c>
      <c r="C349" s="24" t="s">
        <v>127</v>
      </c>
      <c r="D349" s="24" t="s">
        <v>166</v>
      </c>
      <c r="E349" s="24" t="s">
        <v>1487</v>
      </c>
      <c r="F349" cm="1">
        <f t="array" ref="F349">_xlfn.SWITCH($E349,"Forecast",IFERROR(SUMIFS(INDEX('Forecast Input'!$A:$BO,,MATCH(TEXT($A349,"0"),'Forecast Input'!$1:$1,0)),'Forecast Input'!$A:$A,Master!C349,'Forecast Input'!$D:$D,Master!D349),0),"Actual",SUMIFS('CMO Input'!$Q:$Q,'CMO Input'!$E:$E,Master!$A349,'CMO Input'!$C:$C,Master!$C349,'CMO Input'!$AJ:$AJ,Master!$D349,'CMO Input'!$AU:$AU,Master!$F345),"")</f>
        <v>0</v>
      </c>
    </row>
    <row r="350" spans="1:6" x14ac:dyDescent="0.25">
      <c r="A350" s="24">
        <v>2</v>
      </c>
      <c r="B350" s="25">
        <v>44287</v>
      </c>
      <c r="C350" s="24" t="s">
        <v>127</v>
      </c>
      <c r="D350" s="24" t="s">
        <v>170</v>
      </c>
      <c r="E350" s="24" t="s">
        <v>1489</v>
      </c>
      <c r="F350" t="str" cm="1">
        <f t="array" ref="F350">_xlfn.SWITCH($E350,"Forecast",IFERROR(SUMIFS(INDEX('Forecast Input'!$A:$BO,,MATCH(TEXT($A350,"0"),'Forecast Input'!$1:$1,0)),'Forecast Input'!$A:$A,Master!C350,'Forecast Input'!$D:$D,Master!D350),0),"Actual",SUMIFS('CMO Input'!$Q:$Q,'CMO Input'!$E:$E,Master!$A350,'CMO Input'!$C:$C,Master!$C350,'CMO Input'!$AJ:$AJ,Master!$D350,'CMO Input'!$AU:$AU,Master!$F346),"")</f>
        <v/>
      </c>
    </row>
    <row r="351" spans="1:6" x14ac:dyDescent="0.25">
      <c r="A351" s="24">
        <v>2</v>
      </c>
      <c r="B351" s="25">
        <v>44287</v>
      </c>
      <c r="C351" s="24" t="s">
        <v>127</v>
      </c>
      <c r="D351" s="24" t="s">
        <v>170</v>
      </c>
      <c r="E351" s="24" t="s">
        <v>1488</v>
      </c>
      <c r="F351" cm="1">
        <f t="array" ref="F351">_xlfn.SWITCH($E351,"Forecast",IFERROR(SUMIFS(INDEX('Forecast Input'!$A:$BO,,MATCH(TEXT($A351,"0"),'Forecast Input'!$1:$1,0)),'Forecast Input'!$A:$A,Master!C351,'Forecast Input'!$D:$D,Master!D351),0),"Actual",SUMIFS('CMO Input'!$Q:$Q,'CMO Input'!$E:$E,Master!$A351,'CMO Input'!$C:$C,Master!$C351,'CMO Input'!$AJ:$AJ,Master!$D351,'CMO Input'!$AU:$AU,Master!$F347),"")</f>
        <v>0</v>
      </c>
    </row>
    <row r="352" spans="1:6" x14ac:dyDescent="0.25">
      <c r="A352" s="24">
        <v>2</v>
      </c>
      <c r="B352" s="25">
        <v>44287</v>
      </c>
      <c r="C352" s="24" t="s">
        <v>127</v>
      </c>
      <c r="D352" s="24" t="s">
        <v>170</v>
      </c>
      <c r="E352" s="24" t="s">
        <v>1487</v>
      </c>
      <c r="F352" cm="1">
        <f t="array" ref="F352">_xlfn.SWITCH($E352,"Forecast",IFERROR(SUMIFS(INDEX('Forecast Input'!$A:$BO,,MATCH(TEXT($A352,"0"),'Forecast Input'!$1:$1,0)),'Forecast Input'!$A:$A,Master!C352,'Forecast Input'!$D:$D,Master!D352),0),"Actual",SUMIFS('CMO Input'!$Q:$Q,'CMO Input'!$E:$E,Master!$A352,'CMO Input'!$C:$C,Master!$C352,'CMO Input'!$AJ:$AJ,Master!$D352,'CMO Input'!$AU:$AU,Master!$F348),"")</f>
        <v>0</v>
      </c>
    </row>
    <row r="353" spans="1:6" x14ac:dyDescent="0.25">
      <c r="A353" s="24">
        <v>2</v>
      </c>
      <c r="B353" s="25">
        <v>44287</v>
      </c>
      <c r="C353" s="24" t="s">
        <v>127</v>
      </c>
      <c r="D353" s="24" t="s">
        <v>436</v>
      </c>
      <c r="E353" s="24" t="s">
        <v>1489</v>
      </c>
      <c r="F353" t="str" cm="1">
        <f t="array" ref="F353">_xlfn.SWITCH($E353,"Forecast",IFERROR(SUMIFS(INDEX('Forecast Input'!$A:$BO,,MATCH(TEXT($A353,"0"),'Forecast Input'!$1:$1,0)),'Forecast Input'!$A:$A,Master!C353,'Forecast Input'!$D:$D,Master!D353),0),"Actual",SUMIFS('CMO Input'!$Q:$Q,'CMO Input'!$E:$E,Master!$A353,'CMO Input'!$C:$C,Master!$C353,'CMO Input'!$AJ:$AJ,Master!$D353,'CMO Input'!$AU:$AU,Master!$F349),"")</f>
        <v/>
      </c>
    </row>
    <row r="354" spans="1:6" x14ac:dyDescent="0.25">
      <c r="A354" s="24">
        <v>2</v>
      </c>
      <c r="B354" s="25">
        <v>44287</v>
      </c>
      <c r="C354" s="24" t="s">
        <v>127</v>
      </c>
      <c r="D354" s="24" t="s">
        <v>436</v>
      </c>
      <c r="E354" s="24" t="s">
        <v>1488</v>
      </c>
      <c r="F354" cm="1">
        <f t="array" ref="F354">_xlfn.SWITCH($E354,"Forecast",IFERROR(SUMIFS(INDEX('Forecast Input'!$A:$BO,,MATCH(TEXT($A354,"0"),'Forecast Input'!$1:$1,0)),'Forecast Input'!$A:$A,Master!C354,'Forecast Input'!$D:$D,Master!D354),0),"Actual",SUMIFS('CMO Input'!$Q:$Q,'CMO Input'!$E:$E,Master!$A354,'CMO Input'!$C:$C,Master!$C354,'CMO Input'!$AJ:$AJ,Master!$D354,'CMO Input'!$AU:$AU,Master!$F350),"")</f>
        <v>0</v>
      </c>
    </row>
    <row r="355" spans="1:6" x14ac:dyDescent="0.25">
      <c r="A355" s="24">
        <v>2</v>
      </c>
      <c r="B355" s="25">
        <v>44287</v>
      </c>
      <c r="C355" s="24" t="s">
        <v>127</v>
      </c>
      <c r="D355" s="24" t="s">
        <v>436</v>
      </c>
      <c r="E355" s="24" t="s">
        <v>1487</v>
      </c>
      <c r="F355" cm="1">
        <f t="array" ref="F355">_xlfn.SWITCH($E355,"Forecast",IFERROR(SUMIFS(INDEX('Forecast Input'!$A:$BO,,MATCH(TEXT($A355,"0"),'Forecast Input'!$1:$1,0)),'Forecast Input'!$A:$A,Master!C355,'Forecast Input'!$D:$D,Master!D355),0),"Actual",SUMIFS('CMO Input'!$Q:$Q,'CMO Input'!$E:$E,Master!$A355,'CMO Input'!$C:$C,Master!$C355,'CMO Input'!$AJ:$AJ,Master!$D355,'CMO Input'!$AU:$AU,Master!$F351),"")</f>
        <v>0</v>
      </c>
    </row>
    <row r="356" spans="1:6" x14ac:dyDescent="0.25">
      <c r="A356" s="24">
        <v>2</v>
      </c>
      <c r="B356" s="25">
        <v>44287</v>
      </c>
      <c r="C356" s="24" t="s">
        <v>127</v>
      </c>
      <c r="D356" s="24" t="s">
        <v>1469</v>
      </c>
      <c r="E356" s="24" t="s">
        <v>1489</v>
      </c>
      <c r="F356" t="str" cm="1">
        <f t="array" ref="F356">_xlfn.SWITCH($E356,"Forecast",IFERROR(SUMIFS(INDEX('Forecast Input'!$A:$BO,,MATCH(TEXT($A356,"0"),'Forecast Input'!$1:$1,0)),'Forecast Input'!$A:$A,Master!C356,'Forecast Input'!$D:$D,Master!D356),0),"Actual",SUMIFS('CMO Input'!$Q:$Q,'CMO Input'!$E:$E,Master!$A356,'CMO Input'!$C:$C,Master!$C356,'CMO Input'!$AJ:$AJ,Master!$D356,'CMO Input'!$AU:$AU,Master!$F352),"")</f>
        <v/>
      </c>
    </row>
    <row r="357" spans="1:6" x14ac:dyDescent="0.25">
      <c r="A357" s="24">
        <v>2</v>
      </c>
      <c r="B357" s="25">
        <v>44287</v>
      </c>
      <c r="C357" s="24" t="s">
        <v>127</v>
      </c>
      <c r="D357" s="24" t="s">
        <v>1469</v>
      </c>
      <c r="E357" s="24" t="s">
        <v>1488</v>
      </c>
      <c r="F357" cm="1">
        <f t="array" ref="F357">_xlfn.SWITCH($E357,"Forecast",IFERROR(SUMIFS(INDEX('Forecast Input'!$A:$BO,,MATCH(TEXT($A357,"0"),'Forecast Input'!$1:$1,0)),'Forecast Input'!$A:$A,Master!C357,'Forecast Input'!$D:$D,Master!D357),0),"Actual",SUMIFS('CMO Input'!$Q:$Q,'CMO Input'!$E:$E,Master!$A357,'CMO Input'!$C:$C,Master!$C357,'CMO Input'!$AJ:$AJ,Master!$D357,'CMO Input'!$AU:$AU,Master!$F353),"")</f>
        <v>0</v>
      </c>
    </row>
    <row r="358" spans="1:6" x14ac:dyDescent="0.25">
      <c r="A358" s="24">
        <v>2</v>
      </c>
      <c r="B358" s="25">
        <v>44287</v>
      </c>
      <c r="C358" s="24" t="s">
        <v>127</v>
      </c>
      <c r="D358" s="24" t="s">
        <v>1469</v>
      </c>
      <c r="E358" s="24" t="s">
        <v>1487</v>
      </c>
      <c r="F358" cm="1">
        <f t="array" ref="F358">_xlfn.SWITCH($E358,"Forecast",IFERROR(SUMIFS(INDEX('Forecast Input'!$A:$BO,,MATCH(TEXT($A358,"0"),'Forecast Input'!$1:$1,0)),'Forecast Input'!$A:$A,Master!C358,'Forecast Input'!$D:$D,Master!D358),0),"Actual",SUMIFS('CMO Input'!$Q:$Q,'CMO Input'!$E:$E,Master!$A358,'CMO Input'!$C:$C,Master!$C358,'CMO Input'!$AJ:$AJ,Master!$D358,'CMO Input'!$AU:$AU,Master!$F354),"")</f>
        <v>0</v>
      </c>
    </row>
    <row r="359" spans="1:6" x14ac:dyDescent="0.25">
      <c r="A359" s="24">
        <v>2</v>
      </c>
      <c r="B359" s="25">
        <v>44287</v>
      </c>
      <c r="C359" s="24" t="s">
        <v>44</v>
      </c>
      <c r="D359" s="24" t="s">
        <v>10</v>
      </c>
      <c r="E359" s="24" t="s">
        <v>1489</v>
      </c>
      <c r="F359" t="str" cm="1">
        <f t="array" ref="F359">_xlfn.SWITCH($E359,"Forecast",IFERROR(SUMIFS(INDEX('Forecast Input'!$A:$BO,,MATCH(TEXT($A359,"0"),'Forecast Input'!$1:$1,0)),'Forecast Input'!$A:$A,Master!C359,'Forecast Input'!$D:$D,Master!D359),0),"Actual",SUMIFS('CMO Input'!$Q:$Q,'CMO Input'!$E:$E,Master!$A359,'CMO Input'!$C:$C,Master!$C359,'CMO Input'!$AJ:$AJ,Master!$D359,'CMO Input'!$AU:$AU,Master!$F355),"")</f>
        <v/>
      </c>
    </row>
    <row r="360" spans="1:6" x14ac:dyDescent="0.25">
      <c r="A360" s="24">
        <v>2</v>
      </c>
      <c r="B360" s="25">
        <v>44287</v>
      </c>
      <c r="C360" s="24" t="s">
        <v>44</v>
      </c>
      <c r="D360" s="24" t="s">
        <v>10</v>
      </c>
      <c r="E360" s="24" t="s">
        <v>1488</v>
      </c>
      <c r="F360" cm="1">
        <f t="array" ref="F360">_xlfn.SWITCH($E360,"Forecast",IFERROR(SUMIFS(INDEX('Forecast Input'!$A:$BO,,MATCH(TEXT($A360,"0"),'Forecast Input'!$1:$1,0)),'Forecast Input'!$A:$A,Master!C360,'Forecast Input'!$D:$D,Master!D360),0),"Actual",SUMIFS('CMO Input'!$Q:$Q,'CMO Input'!$E:$E,Master!$A360,'CMO Input'!$C:$C,Master!$C360,'CMO Input'!$AJ:$AJ,Master!$D360,'CMO Input'!$AU:$AU,Master!$F356),"")</f>
        <v>0</v>
      </c>
    </row>
    <row r="361" spans="1:6" x14ac:dyDescent="0.25">
      <c r="A361" s="24">
        <v>2</v>
      </c>
      <c r="B361" s="25">
        <v>44287</v>
      </c>
      <c r="C361" s="24" t="s">
        <v>44</v>
      </c>
      <c r="D361" s="24" t="s">
        <v>10</v>
      </c>
      <c r="E361" s="24" t="s">
        <v>1487</v>
      </c>
      <c r="F361" cm="1">
        <f t="array" ref="F361">_xlfn.SWITCH($E361,"Forecast",IFERROR(SUMIFS(INDEX('Forecast Input'!$A:$BO,,MATCH(TEXT($A361,"0"),'Forecast Input'!$1:$1,0)),'Forecast Input'!$A:$A,Master!C361,'Forecast Input'!$D:$D,Master!D361),0),"Actual",SUMIFS('CMO Input'!$Q:$Q,'CMO Input'!$E:$E,Master!$A361,'CMO Input'!$C:$C,Master!$C361,'CMO Input'!$AJ:$AJ,Master!$D361,'CMO Input'!$AU:$AU,Master!$F357),"")</f>
        <v>0</v>
      </c>
    </row>
    <row r="362" spans="1:6" x14ac:dyDescent="0.25">
      <c r="A362" s="24">
        <v>2</v>
      </c>
      <c r="B362" s="25">
        <v>44287</v>
      </c>
      <c r="C362" s="24" t="s">
        <v>44</v>
      </c>
      <c r="D362" s="24" t="s">
        <v>61</v>
      </c>
      <c r="E362" s="24" t="s">
        <v>1489</v>
      </c>
      <c r="F362" t="str" cm="1">
        <f t="array" ref="F362">_xlfn.SWITCH($E362,"Forecast",IFERROR(SUMIFS(INDEX('Forecast Input'!$A:$BO,,MATCH(TEXT($A362,"0"),'Forecast Input'!$1:$1,0)),'Forecast Input'!$A:$A,Master!C362,'Forecast Input'!$D:$D,Master!D362),0),"Actual",SUMIFS('CMO Input'!$Q:$Q,'CMO Input'!$E:$E,Master!$A362,'CMO Input'!$C:$C,Master!$C362,'CMO Input'!$AJ:$AJ,Master!$D362,'CMO Input'!$AU:$AU,Master!$F358),"")</f>
        <v/>
      </c>
    </row>
    <row r="363" spans="1:6" x14ac:dyDescent="0.25">
      <c r="A363" s="24">
        <v>2</v>
      </c>
      <c r="B363" s="25">
        <v>44287</v>
      </c>
      <c r="C363" s="24" t="s">
        <v>44</v>
      </c>
      <c r="D363" s="24" t="s">
        <v>61</v>
      </c>
      <c r="E363" s="24" t="s">
        <v>1488</v>
      </c>
      <c r="F363" cm="1">
        <f t="array" ref="F363">_xlfn.SWITCH($E363,"Forecast",IFERROR(SUMIFS(INDEX('Forecast Input'!$A:$BO,,MATCH(TEXT($A363,"0"),'Forecast Input'!$1:$1,0)),'Forecast Input'!$A:$A,Master!C363,'Forecast Input'!$D:$D,Master!D363),0),"Actual",SUMIFS('CMO Input'!$Q:$Q,'CMO Input'!$E:$E,Master!$A363,'CMO Input'!$C:$C,Master!$C363,'CMO Input'!$AJ:$AJ,Master!$D363,'CMO Input'!$AU:$AU,Master!$F359),"")</f>
        <v>0</v>
      </c>
    </row>
    <row r="364" spans="1:6" x14ac:dyDescent="0.25">
      <c r="A364" s="24">
        <v>2</v>
      </c>
      <c r="B364" s="25">
        <v>44287</v>
      </c>
      <c r="C364" s="24" t="s">
        <v>44</v>
      </c>
      <c r="D364" s="24" t="s">
        <v>61</v>
      </c>
      <c r="E364" s="24" t="s">
        <v>1487</v>
      </c>
      <c r="F364" cm="1">
        <f t="array" ref="F364">_xlfn.SWITCH($E364,"Forecast",IFERROR(SUMIFS(INDEX('Forecast Input'!$A:$BO,,MATCH(TEXT($A364,"0"),'Forecast Input'!$1:$1,0)),'Forecast Input'!$A:$A,Master!C364,'Forecast Input'!$D:$D,Master!D364),0),"Actual",SUMIFS('CMO Input'!$Q:$Q,'CMO Input'!$E:$E,Master!$A364,'CMO Input'!$C:$C,Master!$C364,'CMO Input'!$AJ:$AJ,Master!$D364,'CMO Input'!$AU:$AU,Master!$F360),"")</f>
        <v>0</v>
      </c>
    </row>
    <row r="365" spans="1:6" x14ac:dyDescent="0.25">
      <c r="A365" s="24">
        <v>2</v>
      </c>
      <c r="B365" s="25">
        <v>44287</v>
      </c>
      <c r="C365" s="24" t="s">
        <v>44</v>
      </c>
      <c r="D365" s="24" t="s">
        <v>103</v>
      </c>
      <c r="E365" s="24" t="s">
        <v>1489</v>
      </c>
      <c r="F365" t="str" cm="1">
        <f t="array" ref="F365">_xlfn.SWITCH($E365,"Forecast",IFERROR(SUMIFS(INDEX('Forecast Input'!$A:$BO,,MATCH(TEXT($A365,"0"),'Forecast Input'!$1:$1,0)),'Forecast Input'!$A:$A,Master!C365,'Forecast Input'!$D:$D,Master!D365),0),"Actual",SUMIFS('CMO Input'!$Q:$Q,'CMO Input'!$E:$E,Master!$A365,'CMO Input'!$C:$C,Master!$C365,'CMO Input'!$AJ:$AJ,Master!$D365,'CMO Input'!$AU:$AU,Master!$F361),"")</f>
        <v/>
      </c>
    </row>
    <row r="366" spans="1:6" x14ac:dyDescent="0.25">
      <c r="A366" s="24">
        <v>2</v>
      </c>
      <c r="B366" s="25">
        <v>44287</v>
      </c>
      <c r="C366" s="24" t="s">
        <v>44</v>
      </c>
      <c r="D366" s="24" t="s">
        <v>103</v>
      </c>
      <c r="E366" s="24" t="s">
        <v>1488</v>
      </c>
      <c r="F366" cm="1">
        <f t="array" ref="F366">_xlfn.SWITCH($E366,"Forecast",IFERROR(SUMIFS(INDEX('Forecast Input'!$A:$BO,,MATCH(TEXT($A366,"0"),'Forecast Input'!$1:$1,0)),'Forecast Input'!$A:$A,Master!C366,'Forecast Input'!$D:$D,Master!D366),0),"Actual",SUMIFS('CMO Input'!$Q:$Q,'CMO Input'!$E:$E,Master!$A366,'CMO Input'!$C:$C,Master!$C366,'CMO Input'!$AJ:$AJ,Master!$D366,'CMO Input'!$AU:$AU,Master!$F362),"")</f>
        <v>0</v>
      </c>
    </row>
    <row r="367" spans="1:6" x14ac:dyDescent="0.25">
      <c r="A367" s="24">
        <v>2</v>
      </c>
      <c r="B367" s="25">
        <v>44287</v>
      </c>
      <c r="C367" s="24" t="s">
        <v>44</v>
      </c>
      <c r="D367" s="24" t="s">
        <v>103</v>
      </c>
      <c r="E367" s="24" t="s">
        <v>1487</v>
      </c>
      <c r="F367" cm="1">
        <f t="array" ref="F367">_xlfn.SWITCH($E367,"Forecast",IFERROR(SUMIFS(INDEX('Forecast Input'!$A:$BO,,MATCH(TEXT($A367,"0"),'Forecast Input'!$1:$1,0)),'Forecast Input'!$A:$A,Master!C367,'Forecast Input'!$D:$D,Master!D367),0),"Actual",SUMIFS('CMO Input'!$Q:$Q,'CMO Input'!$E:$E,Master!$A367,'CMO Input'!$C:$C,Master!$C367,'CMO Input'!$AJ:$AJ,Master!$D367,'CMO Input'!$AU:$AU,Master!$F363),"")</f>
        <v>0</v>
      </c>
    </row>
    <row r="368" spans="1:6" x14ac:dyDescent="0.25">
      <c r="A368" s="24">
        <v>2</v>
      </c>
      <c r="B368" s="25">
        <v>44287</v>
      </c>
      <c r="C368" s="24" t="s">
        <v>44</v>
      </c>
      <c r="D368" s="24" t="s">
        <v>146</v>
      </c>
      <c r="E368" s="24" t="s">
        <v>1489</v>
      </c>
      <c r="F368" t="str" cm="1">
        <f t="array" ref="F368">_xlfn.SWITCH($E368,"Forecast",IFERROR(SUMIFS(INDEX('Forecast Input'!$A:$BO,,MATCH(TEXT($A368,"0"),'Forecast Input'!$1:$1,0)),'Forecast Input'!$A:$A,Master!C368,'Forecast Input'!$D:$D,Master!D368),0),"Actual",SUMIFS('CMO Input'!$Q:$Q,'CMO Input'!$E:$E,Master!$A368,'CMO Input'!$C:$C,Master!$C368,'CMO Input'!$AJ:$AJ,Master!$D368,'CMO Input'!$AU:$AU,Master!$F364),"")</f>
        <v/>
      </c>
    </row>
    <row r="369" spans="1:6" x14ac:dyDescent="0.25">
      <c r="A369" s="24">
        <v>2</v>
      </c>
      <c r="B369" s="25">
        <v>44287</v>
      </c>
      <c r="C369" s="24" t="s">
        <v>44</v>
      </c>
      <c r="D369" s="24" t="s">
        <v>146</v>
      </c>
      <c r="E369" s="24" t="s">
        <v>1488</v>
      </c>
      <c r="F369" cm="1">
        <f t="array" ref="F369">_xlfn.SWITCH($E369,"Forecast",IFERROR(SUMIFS(INDEX('Forecast Input'!$A:$BO,,MATCH(TEXT($A369,"0"),'Forecast Input'!$1:$1,0)),'Forecast Input'!$A:$A,Master!C369,'Forecast Input'!$D:$D,Master!D369),0),"Actual",SUMIFS('CMO Input'!$Q:$Q,'CMO Input'!$E:$E,Master!$A369,'CMO Input'!$C:$C,Master!$C369,'CMO Input'!$AJ:$AJ,Master!$D369,'CMO Input'!$AU:$AU,Master!$F365),"")</f>
        <v>0</v>
      </c>
    </row>
    <row r="370" spans="1:6" x14ac:dyDescent="0.25">
      <c r="A370" s="24">
        <v>2</v>
      </c>
      <c r="B370" s="25">
        <v>44287</v>
      </c>
      <c r="C370" s="24" t="s">
        <v>44</v>
      </c>
      <c r="D370" s="24" t="s">
        <v>146</v>
      </c>
      <c r="E370" s="24" t="s">
        <v>1487</v>
      </c>
      <c r="F370" cm="1">
        <f t="array" ref="F370">_xlfn.SWITCH($E370,"Forecast",IFERROR(SUMIFS(INDEX('Forecast Input'!$A:$BO,,MATCH(TEXT($A370,"0"),'Forecast Input'!$1:$1,0)),'Forecast Input'!$A:$A,Master!C370,'Forecast Input'!$D:$D,Master!D370),0),"Actual",SUMIFS('CMO Input'!$Q:$Q,'CMO Input'!$E:$E,Master!$A370,'CMO Input'!$C:$C,Master!$C370,'CMO Input'!$AJ:$AJ,Master!$D370,'CMO Input'!$AU:$AU,Master!$F366),"")</f>
        <v>0</v>
      </c>
    </row>
    <row r="371" spans="1:6" x14ac:dyDescent="0.25">
      <c r="A371" s="24">
        <v>2</v>
      </c>
      <c r="B371" s="25">
        <v>44287</v>
      </c>
      <c r="C371" s="24" t="s">
        <v>44</v>
      </c>
      <c r="D371" s="24" t="s">
        <v>166</v>
      </c>
      <c r="E371" s="24" t="s">
        <v>1489</v>
      </c>
      <c r="F371" t="str" cm="1">
        <f t="array" ref="F371">_xlfn.SWITCH($E371,"Forecast",IFERROR(SUMIFS(INDEX('Forecast Input'!$A:$BO,,MATCH(TEXT($A371,"0"),'Forecast Input'!$1:$1,0)),'Forecast Input'!$A:$A,Master!C371,'Forecast Input'!$D:$D,Master!D371),0),"Actual",SUMIFS('CMO Input'!$Q:$Q,'CMO Input'!$E:$E,Master!$A371,'CMO Input'!$C:$C,Master!$C371,'CMO Input'!$AJ:$AJ,Master!$D371,'CMO Input'!$AU:$AU,Master!$F367),"")</f>
        <v/>
      </c>
    </row>
    <row r="372" spans="1:6" x14ac:dyDescent="0.25">
      <c r="A372" s="24">
        <v>2</v>
      </c>
      <c r="B372" s="25">
        <v>44287</v>
      </c>
      <c r="C372" s="24" t="s">
        <v>44</v>
      </c>
      <c r="D372" s="24" t="s">
        <v>166</v>
      </c>
      <c r="E372" s="24" t="s">
        <v>1488</v>
      </c>
      <c r="F372" cm="1">
        <f t="array" ref="F372">_xlfn.SWITCH($E372,"Forecast",IFERROR(SUMIFS(INDEX('Forecast Input'!$A:$BO,,MATCH(TEXT($A372,"0"),'Forecast Input'!$1:$1,0)),'Forecast Input'!$A:$A,Master!C372,'Forecast Input'!$D:$D,Master!D372),0),"Actual",SUMIFS('CMO Input'!$Q:$Q,'CMO Input'!$E:$E,Master!$A372,'CMO Input'!$C:$C,Master!$C372,'CMO Input'!$AJ:$AJ,Master!$D372,'CMO Input'!$AU:$AU,Master!$F368),"")</f>
        <v>0</v>
      </c>
    </row>
    <row r="373" spans="1:6" x14ac:dyDescent="0.25">
      <c r="A373" s="24">
        <v>2</v>
      </c>
      <c r="B373" s="25">
        <v>44287</v>
      </c>
      <c r="C373" s="24" t="s">
        <v>44</v>
      </c>
      <c r="D373" s="24" t="s">
        <v>166</v>
      </c>
      <c r="E373" s="24" t="s">
        <v>1487</v>
      </c>
      <c r="F373" cm="1">
        <f t="array" ref="F373">_xlfn.SWITCH($E373,"Forecast",IFERROR(SUMIFS(INDEX('Forecast Input'!$A:$BO,,MATCH(TEXT($A373,"0"),'Forecast Input'!$1:$1,0)),'Forecast Input'!$A:$A,Master!C373,'Forecast Input'!$D:$D,Master!D373),0),"Actual",SUMIFS('CMO Input'!$Q:$Q,'CMO Input'!$E:$E,Master!$A373,'CMO Input'!$C:$C,Master!$C373,'CMO Input'!$AJ:$AJ,Master!$D373,'CMO Input'!$AU:$AU,Master!$F369),"")</f>
        <v>0</v>
      </c>
    </row>
    <row r="374" spans="1:6" x14ac:dyDescent="0.25">
      <c r="A374" s="24">
        <v>2</v>
      </c>
      <c r="B374" s="25">
        <v>44287</v>
      </c>
      <c r="C374" s="24" t="s">
        <v>44</v>
      </c>
      <c r="D374" s="24" t="s">
        <v>170</v>
      </c>
      <c r="E374" s="24" t="s">
        <v>1489</v>
      </c>
      <c r="F374" t="str" cm="1">
        <f t="array" ref="F374">_xlfn.SWITCH($E374,"Forecast",IFERROR(SUMIFS(INDEX('Forecast Input'!$A:$BO,,MATCH(TEXT($A374,"0"),'Forecast Input'!$1:$1,0)),'Forecast Input'!$A:$A,Master!C374,'Forecast Input'!$D:$D,Master!D374),0),"Actual",SUMIFS('CMO Input'!$Q:$Q,'CMO Input'!$E:$E,Master!$A374,'CMO Input'!$C:$C,Master!$C374,'CMO Input'!$AJ:$AJ,Master!$D374,'CMO Input'!$AU:$AU,Master!$F370),"")</f>
        <v/>
      </c>
    </row>
    <row r="375" spans="1:6" x14ac:dyDescent="0.25">
      <c r="A375" s="24">
        <v>2</v>
      </c>
      <c r="B375" s="25">
        <v>44287</v>
      </c>
      <c r="C375" s="24" t="s">
        <v>44</v>
      </c>
      <c r="D375" s="24" t="s">
        <v>170</v>
      </c>
      <c r="E375" s="24" t="s">
        <v>1488</v>
      </c>
      <c r="F375" cm="1">
        <f t="array" ref="F375">_xlfn.SWITCH($E375,"Forecast",IFERROR(SUMIFS(INDEX('Forecast Input'!$A:$BO,,MATCH(TEXT($A375,"0"),'Forecast Input'!$1:$1,0)),'Forecast Input'!$A:$A,Master!C375,'Forecast Input'!$D:$D,Master!D375),0),"Actual",SUMIFS('CMO Input'!$Q:$Q,'CMO Input'!$E:$E,Master!$A375,'CMO Input'!$C:$C,Master!$C375,'CMO Input'!$AJ:$AJ,Master!$D375,'CMO Input'!$AU:$AU,Master!$F371),"")</f>
        <v>0</v>
      </c>
    </row>
    <row r="376" spans="1:6" x14ac:dyDescent="0.25">
      <c r="A376" s="24">
        <v>2</v>
      </c>
      <c r="B376" s="25">
        <v>44287</v>
      </c>
      <c r="C376" s="24" t="s">
        <v>44</v>
      </c>
      <c r="D376" s="24" t="s">
        <v>170</v>
      </c>
      <c r="E376" s="24" t="s">
        <v>1487</v>
      </c>
      <c r="F376" cm="1">
        <f t="array" ref="F376">_xlfn.SWITCH($E376,"Forecast",IFERROR(SUMIFS(INDEX('Forecast Input'!$A:$BO,,MATCH(TEXT($A376,"0"),'Forecast Input'!$1:$1,0)),'Forecast Input'!$A:$A,Master!C376,'Forecast Input'!$D:$D,Master!D376),0),"Actual",SUMIFS('CMO Input'!$Q:$Q,'CMO Input'!$E:$E,Master!$A376,'CMO Input'!$C:$C,Master!$C376,'CMO Input'!$AJ:$AJ,Master!$D376,'CMO Input'!$AU:$AU,Master!$F372),"")</f>
        <v>0</v>
      </c>
    </row>
    <row r="377" spans="1:6" x14ac:dyDescent="0.25">
      <c r="A377" s="24">
        <v>2</v>
      </c>
      <c r="B377" s="25">
        <v>44287</v>
      </c>
      <c r="C377" s="24" t="s">
        <v>44</v>
      </c>
      <c r="D377" s="24" t="s">
        <v>436</v>
      </c>
      <c r="E377" s="24" t="s">
        <v>1489</v>
      </c>
      <c r="F377" t="str" cm="1">
        <f t="array" ref="F377">_xlfn.SWITCH($E377,"Forecast",IFERROR(SUMIFS(INDEX('Forecast Input'!$A:$BO,,MATCH(TEXT($A377,"0"),'Forecast Input'!$1:$1,0)),'Forecast Input'!$A:$A,Master!C377,'Forecast Input'!$D:$D,Master!D377),0),"Actual",SUMIFS('CMO Input'!$Q:$Q,'CMO Input'!$E:$E,Master!$A377,'CMO Input'!$C:$C,Master!$C377,'CMO Input'!$AJ:$AJ,Master!$D377,'CMO Input'!$AU:$AU,Master!$F373),"")</f>
        <v/>
      </c>
    </row>
    <row r="378" spans="1:6" x14ac:dyDescent="0.25">
      <c r="A378" s="24">
        <v>2</v>
      </c>
      <c r="B378" s="25">
        <v>44287</v>
      </c>
      <c r="C378" s="24" t="s">
        <v>44</v>
      </c>
      <c r="D378" s="24" t="s">
        <v>436</v>
      </c>
      <c r="E378" s="24" t="s">
        <v>1488</v>
      </c>
      <c r="F378" cm="1">
        <f t="array" ref="F378">_xlfn.SWITCH($E378,"Forecast",IFERROR(SUMIFS(INDEX('Forecast Input'!$A:$BO,,MATCH(TEXT($A378,"0"),'Forecast Input'!$1:$1,0)),'Forecast Input'!$A:$A,Master!C378,'Forecast Input'!$D:$D,Master!D378),0),"Actual",SUMIFS('CMO Input'!$Q:$Q,'CMO Input'!$E:$E,Master!$A378,'CMO Input'!$C:$C,Master!$C378,'CMO Input'!$AJ:$AJ,Master!$D378,'CMO Input'!$AU:$AU,Master!$F374),"")</f>
        <v>0</v>
      </c>
    </row>
    <row r="379" spans="1:6" x14ac:dyDescent="0.25">
      <c r="A379" s="24">
        <v>2</v>
      </c>
      <c r="B379" s="25">
        <v>44287</v>
      </c>
      <c r="C379" s="24" t="s">
        <v>44</v>
      </c>
      <c r="D379" s="24" t="s">
        <v>436</v>
      </c>
      <c r="E379" s="24" t="s">
        <v>1487</v>
      </c>
      <c r="F379" cm="1">
        <f t="array" ref="F379">_xlfn.SWITCH($E379,"Forecast",IFERROR(SUMIFS(INDEX('Forecast Input'!$A:$BO,,MATCH(TEXT($A379,"0"),'Forecast Input'!$1:$1,0)),'Forecast Input'!$A:$A,Master!C379,'Forecast Input'!$D:$D,Master!D379),0),"Actual",SUMIFS('CMO Input'!$Q:$Q,'CMO Input'!$E:$E,Master!$A379,'CMO Input'!$C:$C,Master!$C379,'CMO Input'!$AJ:$AJ,Master!$D379,'CMO Input'!$AU:$AU,Master!$F375),"")</f>
        <v>0</v>
      </c>
    </row>
    <row r="380" spans="1:6" x14ac:dyDescent="0.25">
      <c r="A380" s="24">
        <v>2</v>
      </c>
      <c r="B380" s="25">
        <v>44287</v>
      </c>
      <c r="C380" s="24" t="s">
        <v>44</v>
      </c>
      <c r="D380" s="24" t="s">
        <v>1469</v>
      </c>
      <c r="E380" s="24" t="s">
        <v>1489</v>
      </c>
      <c r="F380" t="str" cm="1">
        <f t="array" ref="F380">_xlfn.SWITCH($E380,"Forecast",IFERROR(SUMIFS(INDEX('Forecast Input'!$A:$BO,,MATCH(TEXT($A380,"0"),'Forecast Input'!$1:$1,0)),'Forecast Input'!$A:$A,Master!C380,'Forecast Input'!$D:$D,Master!D380),0),"Actual",SUMIFS('CMO Input'!$Q:$Q,'CMO Input'!$E:$E,Master!$A380,'CMO Input'!$C:$C,Master!$C380,'CMO Input'!$AJ:$AJ,Master!$D380,'CMO Input'!$AU:$AU,Master!$F376),"")</f>
        <v/>
      </c>
    </row>
    <row r="381" spans="1:6" x14ac:dyDescent="0.25">
      <c r="A381" s="24">
        <v>2</v>
      </c>
      <c r="B381" s="25">
        <v>44287</v>
      </c>
      <c r="C381" s="24" t="s">
        <v>44</v>
      </c>
      <c r="D381" s="24" t="s">
        <v>1469</v>
      </c>
      <c r="E381" s="24" t="s">
        <v>1488</v>
      </c>
      <c r="F381" cm="1">
        <f t="array" ref="F381">_xlfn.SWITCH($E381,"Forecast",IFERROR(SUMIFS(INDEX('Forecast Input'!$A:$BO,,MATCH(TEXT($A381,"0"),'Forecast Input'!$1:$1,0)),'Forecast Input'!$A:$A,Master!C381,'Forecast Input'!$D:$D,Master!D381),0),"Actual",SUMIFS('CMO Input'!$Q:$Q,'CMO Input'!$E:$E,Master!$A381,'CMO Input'!$C:$C,Master!$C381,'CMO Input'!$AJ:$AJ,Master!$D381,'CMO Input'!$AU:$AU,Master!$F377),"")</f>
        <v>0</v>
      </c>
    </row>
    <row r="382" spans="1:6" x14ac:dyDescent="0.25">
      <c r="A382" s="24">
        <v>2</v>
      </c>
      <c r="B382" s="25">
        <v>44287</v>
      </c>
      <c r="C382" s="24" t="s">
        <v>44</v>
      </c>
      <c r="D382" s="24" t="s">
        <v>1469</v>
      </c>
      <c r="E382" s="24" t="s">
        <v>1487</v>
      </c>
      <c r="F382" cm="1">
        <f t="array" ref="F382">_xlfn.SWITCH($E382,"Forecast",IFERROR(SUMIFS(INDEX('Forecast Input'!$A:$BO,,MATCH(TEXT($A382,"0"),'Forecast Input'!$1:$1,0)),'Forecast Input'!$A:$A,Master!C382,'Forecast Input'!$D:$D,Master!D382),0),"Actual",SUMIFS('CMO Input'!$Q:$Q,'CMO Input'!$E:$E,Master!$A382,'CMO Input'!$C:$C,Master!$C382,'CMO Input'!$AJ:$AJ,Master!$D382,'CMO Input'!$AU:$AU,Master!$F378),"")</f>
        <v>0</v>
      </c>
    </row>
    <row r="383" spans="1:6" x14ac:dyDescent="0.25">
      <c r="A383" s="24">
        <v>2</v>
      </c>
      <c r="B383" s="25">
        <v>44287</v>
      </c>
      <c r="C383" s="24" t="s">
        <v>780</v>
      </c>
      <c r="D383" s="24" t="s">
        <v>1470</v>
      </c>
      <c r="E383" s="24" t="s">
        <v>1489</v>
      </c>
      <c r="F383" t="str" cm="1">
        <f t="array" ref="F383">_xlfn.SWITCH($E383,"Forecast",IFERROR(SUMIFS(INDEX('Forecast Input'!$A:$BO,,MATCH(TEXT($A383,"0"),'Forecast Input'!$1:$1,0)),'Forecast Input'!$A:$A,Master!C383,'Forecast Input'!$D:$D,Master!D383),0),"Actual",SUMIFS('CMO Input'!$Q:$Q,'CMO Input'!$E:$E,Master!$A383,'CMO Input'!$C:$C,Master!$C383,'CMO Input'!$AJ:$AJ,Master!$D383,'CMO Input'!$AU:$AU,Master!$F379),"")</f>
        <v/>
      </c>
    </row>
    <row r="384" spans="1:6" x14ac:dyDescent="0.25">
      <c r="A384" s="24">
        <v>2</v>
      </c>
      <c r="B384" s="25">
        <v>44287</v>
      </c>
      <c r="C384" s="24" t="s">
        <v>780</v>
      </c>
      <c r="D384" s="24" t="s">
        <v>1470</v>
      </c>
      <c r="E384" s="24" t="s">
        <v>1488</v>
      </c>
      <c r="F384" cm="1">
        <f t="array" ref="F384">_xlfn.SWITCH($E384,"Forecast",IFERROR(SUMIFS(INDEX('Forecast Input'!$A:$BO,,MATCH(TEXT($A384,"0"),'Forecast Input'!$1:$1,0)),'Forecast Input'!$A:$A,Master!C384,'Forecast Input'!$D:$D,Master!D384),0),"Actual",SUMIFS('CMO Input'!$Q:$Q,'CMO Input'!$E:$E,Master!$A384,'CMO Input'!$C:$C,Master!$C384,'CMO Input'!$AJ:$AJ,Master!$D384,'CMO Input'!$AU:$AU,Master!$F380),"")</f>
        <v>0</v>
      </c>
    </row>
    <row r="385" spans="1:6" x14ac:dyDescent="0.25">
      <c r="A385" s="24">
        <v>2</v>
      </c>
      <c r="B385" s="25">
        <v>44287</v>
      </c>
      <c r="C385" s="24" t="s">
        <v>780</v>
      </c>
      <c r="D385" s="24" t="s">
        <v>1470</v>
      </c>
      <c r="E385" s="24" t="s">
        <v>1487</v>
      </c>
      <c r="F385" cm="1">
        <f t="array" ref="F385">_xlfn.SWITCH($E385,"Forecast",IFERROR(SUMIFS(INDEX('Forecast Input'!$A:$BO,,MATCH(TEXT($A385,"0"),'Forecast Input'!$1:$1,0)),'Forecast Input'!$A:$A,Master!C385,'Forecast Input'!$D:$D,Master!D385),0),"Actual",SUMIFS('CMO Input'!$Q:$Q,'CMO Input'!$E:$E,Master!$A385,'CMO Input'!$C:$C,Master!$C385,'CMO Input'!$AJ:$AJ,Master!$D385,'CMO Input'!$AU:$AU,Master!$F381),"")</f>
        <v>0</v>
      </c>
    </row>
    <row r="386" spans="1:6" x14ac:dyDescent="0.25">
      <c r="A386" s="24">
        <v>2</v>
      </c>
      <c r="B386" s="25">
        <v>44287</v>
      </c>
      <c r="C386" s="24" t="s">
        <v>989</v>
      </c>
      <c r="D386" s="24" t="s">
        <v>1470</v>
      </c>
      <c r="E386" s="24" t="s">
        <v>1489</v>
      </c>
      <c r="F386" t="str" cm="1">
        <f t="array" ref="F386">_xlfn.SWITCH($E386,"Forecast",IFERROR(SUMIFS(INDEX('Forecast Input'!$A:$BO,,MATCH(TEXT($A386,"0"),'Forecast Input'!$1:$1,0)),'Forecast Input'!$A:$A,Master!C386,'Forecast Input'!$D:$D,Master!D386),0),"Actual",SUMIFS('CMO Input'!$Q:$Q,'CMO Input'!$E:$E,Master!$A386,'CMO Input'!$C:$C,Master!$C386,'CMO Input'!$AJ:$AJ,Master!$D386,'CMO Input'!$AU:$AU,Master!$F382),"")</f>
        <v/>
      </c>
    </row>
    <row r="387" spans="1:6" x14ac:dyDescent="0.25">
      <c r="A387" s="24">
        <v>2</v>
      </c>
      <c r="B387" s="25">
        <v>44287</v>
      </c>
      <c r="C387" s="24" t="s">
        <v>989</v>
      </c>
      <c r="D387" s="24" t="s">
        <v>1470</v>
      </c>
      <c r="E387" s="24" t="s">
        <v>1488</v>
      </c>
      <c r="F387" cm="1">
        <f t="array" ref="F387">_xlfn.SWITCH($E387,"Forecast",IFERROR(SUMIFS(INDEX('Forecast Input'!$A:$BO,,MATCH(TEXT($A387,"0"),'Forecast Input'!$1:$1,0)),'Forecast Input'!$A:$A,Master!C387,'Forecast Input'!$D:$D,Master!D387),0),"Actual",SUMIFS('CMO Input'!$Q:$Q,'CMO Input'!$E:$E,Master!$A387,'CMO Input'!$C:$C,Master!$C387,'CMO Input'!$AJ:$AJ,Master!$D387,'CMO Input'!$AU:$AU,Master!$F383),"")</f>
        <v>0</v>
      </c>
    </row>
    <row r="388" spans="1:6" x14ac:dyDescent="0.25">
      <c r="A388" s="24">
        <v>2</v>
      </c>
      <c r="B388" s="25">
        <v>44287</v>
      </c>
      <c r="C388" s="24" t="s">
        <v>989</v>
      </c>
      <c r="D388" s="24" t="s">
        <v>1470</v>
      </c>
      <c r="E388" s="24" t="s">
        <v>1487</v>
      </c>
      <c r="F388" cm="1">
        <f t="array" ref="F388">_xlfn.SWITCH($E388,"Forecast",IFERROR(SUMIFS(INDEX('Forecast Input'!$A:$BO,,MATCH(TEXT($A388,"0"),'Forecast Input'!$1:$1,0)),'Forecast Input'!$A:$A,Master!C388,'Forecast Input'!$D:$D,Master!D388),0),"Actual",SUMIFS('CMO Input'!$Q:$Q,'CMO Input'!$E:$E,Master!$A388,'CMO Input'!$C:$C,Master!$C388,'CMO Input'!$AJ:$AJ,Master!$D388,'CMO Input'!$AU:$AU,Master!$F384),"")</f>
        <v>0</v>
      </c>
    </row>
    <row r="389" spans="1:6" x14ac:dyDescent="0.25">
      <c r="A389" s="24">
        <v>2</v>
      </c>
      <c r="B389" s="25">
        <v>44287</v>
      </c>
      <c r="C389" s="24" t="s">
        <v>181</v>
      </c>
      <c r="D389" s="24" t="s">
        <v>1470</v>
      </c>
      <c r="E389" s="24" t="s">
        <v>1489</v>
      </c>
      <c r="F389" t="str" cm="1">
        <f t="array" ref="F389">_xlfn.SWITCH($E389,"Forecast",IFERROR(SUMIFS(INDEX('Forecast Input'!$A:$BO,,MATCH(TEXT($A389,"0"),'Forecast Input'!$1:$1,0)),'Forecast Input'!$A:$A,Master!C389,'Forecast Input'!$D:$D,Master!D389),0),"Actual",SUMIFS('CMO Input'!$Q:$Q,'CMO Input'!$E:$E,Master!$A389,'CMO Input'!$C:$C,Master!$C389,'CMO Input'!$AJ:$AJ,Master!$D389,'CMO Input'!$AU:$AU,Master!$F385),"")</f>
        <v/>
      </c>
    </row>
    <row r="390" spans="1:6" x14ac:dyDescent="0.25">
      <c r="A390" s="24">
        <v>2</v>
      </c>
      <c r="B390" s="25">
        <v>44287</v>
      </c>
      <c r="C390" s="24" t="s">
        <v>181</v>
      </c>
      <c r="D390" s="24" t="s">
        <v>1470</v>
      </c>
      <c r="E390" s="24" t="s">
        <v>1488</v>
      </c>
      <c r="F390" cm="1">
        <f t="array" ref="F390">_xlfn.SWITCH($E390,"Forecast",IFERROR(SUMIFS(INDEX('Forecast Input'!$A:$BO,,MATCH(TEXT($A390,"0"),'Forecast Input'!$1:$1,0)),'Forecast Input'!$A:$A,Master!C390,'Forecast Input'!$D:$D,Master!D390),0),"Actual",SUMIFS('CMO Input'!$Q:$Q,'CMO Input'!$E:$E,Master!$A390,'CMO Input'!$C:$C,Master!$C390,'CMO Input'!$AJ:$AJ,Master!$D390,'CMO Input'!$AU:$AU,Master!$F386),"")</f>
        <v>0</v>
      </c>
    </row>
    <row r="391" spans="1:6" x14ac:dyDescent="0.25">
      <c r="A391" s="24">
        <v>2</v>
      </c>
      <c r="B391" s="25">
        <v>44287</v>
      </c>
      <c r="C391" s="24" t="s">
        <v>181</v>
      </c>
      <c r="D391" s="24" t="s">
        <v>1470</v>
      </c>
      <c r="E391" s="24" t="s">
        <v>1487</v>
      </c>
      <c r="F391" cm="1">
        <f t="array" ref="F391">_xlfn.SWITCH($E391,"Forecast",IFERROR(SUMIFS(INDEX('Forecast Input'!$A:$BO,,MATCH(TEXT($A391,"0"),'Forecast Input'!$1:$1,0)),'Forecast Input'!$A:$A,Master!C391,'Forecast Input'!$D:$D,Master!D391),0),"Actual",SUMIFS('CMO Input'!$Q:$Q,'CMO Input'!$E:$E,Master!$A391,'CMO Input'!$C:$C,Master!$C391,'CMO Input'!$AJ:$AJ,Master!$D391,'CMO Input'!$AU:$AU,Master!$F387),"")</f>
        <v>0</v>
      </c>
    </row>
    <row r="392" spans="1:6" x14ac:dyDescent="0.25">
      <c r="A392" s="24">
        <v>2</v>
      </c>
      <c r="B392" s="25">
        <v>44287</v>
      </c>
      <c r="C392" s="24" t="s">
        <v>424</v>
      </c>
      <c r="D392" s="24" t="s">
        <v>1470</v>
      </c>
      <c r="E392" s="24" t="s">
        <v>1489</v>
      </c>
      <c r="F392" t="str" cm="1">
        <f t="array" ref="F392">_xlfn.SWITCH($E392,"Forecast",IFERROR(SUMIFS(INDEX('Forecast Input'!$A:$BO,,MATCH(TEXT($A392,"0"),'Forecast Input'!$1:$1,0)),'Forecast Input'!$A:$A,Master!C392,'Forecast Input'!$D:$D,Master!D392),0),"Actual",SUMIFS('CMO Input'!$Q:$Q,'CMO Input'!$E:$E,Master!$A392,'CMO Input'!$C:$C,Master!$C392,'CMO Input'!$AJ:$AJ,Master!$D392,'CMO Input'!$AU:$AU,Master!$F388),"")</f>
        <v/>
      </c>
    </row>
    <row r="393" spans="1:6" x14ac:dyDescent="0.25">
      <c r="A393" s="24">
        <v>2</v>
      </c>
      <c r="B393" s="25">
        <v>44287</v>
      </c>
      <c r="C393" s="24" t="s">
        <v>424</v>
      </c>
      <c r="D393" s="24" t="s">
        <v>1470</v>
      </c>
      <c r="E393" s="24" t="s">
        <v>1488</v>
      </c>
      <c r="F393" cm="1">
        <f t="array" ref="F393">_xlfn.SWITCH($E393,"Forecast",IFERROR(SUMIFS(INDEX('Forecast Input'!$A:$BO,,MATCH(TEXT($A393,"0"),'Forecast Input'!$1:$1,0)),'Forecast Input'!$A:$A,Master!C393,'Forecast Input'!$D:$D,Master!D393),0),"Actual",SUMIFS('CMO Input'!$Q:$Q,'CMO Input'!$E:$E,Master!$A393,'CMO Input'!$C:$C,Master!$C393,'CMO Input'!$AJ:$AJ,Master!$D393,'CMO Input'!$AU:$AU,Master!$F389),"")</f>
        <v>0</v>
      </c>
    </row>
    <row r="394" spans="1:6" x14ac:dyDescent="0.25">
      <c r="A394" s="24">
        <v>2</v>
      </c>
      <c r="B394" s="25">
        <v>44287</v>
      </c>
      <c r="C394" s="24" t="s">
        <v>424</v>
      </c>
      <c r="D394" s="24" t="s">
        <v>1470</v>
      </c>
      <c r="E394" s="24" t="s">
        <v>1487</v>
      </c>
      <c r="F394" cm="1">
        <f t="array" ref="F394">_xlfn.SWITCH($E394,"Forecast",IFERROR(SUMIFS(INDEX('Forecast Input'!$A:$BO,,MATCH(TEXT($A394,"0"),'Forecast Input'!$1:$1,0)),'Forecast Input'!$A:$A,Master!C394,'Forecast Input'!$D:$D,Master!D394),0),"Actual",SUMIFS('CMO Input'!$Q:$Q,'CMO Input'!$E:$E,Master!$A394,'CMO Input'!$C:$C,Master!$C394,'CMO Input'!$AJ:$AJ,Master!$D394,'CMO Input'!$AU:$AU,Master!$F390),"")</f>
        <v>0</v>
      </c>
    </row>
    <row r="395" spans="1:6" x14ac:dyDescent="0.25">
      <c r="A395" s="24">
        <v>2</v>
      </c>
      <c r="B395" s="25">
        <v>44287</v>
      </c>
      <c r="C395" s="24" t="s">
        <v>141</v>
      </c>
      <c r="D395" s="24" t="s">
        <v>1470</v>
      </c>
      <c r="E395" s="24" t="s">
        <v>1489</v>
      </c>
      <c r="F395" t="str" cm="1">
        <f t="array" ref="F395">_xlfn.SWITCH($E395,"Forecast",IFERROR(SUMIFS(INDEX('Forecast Input'!$A:$BO,,MATCH(TEXT($A395,"0"),'Forecast Input'!$1:$1,0)),'Forecast Input'!$A:$A,Master!C395,'Forecast Input'!$D:$D,Master!D395),0),"Actual",SUMIFS('CMO Input'!$Q:$Q,'CMO Input'!$E:$E,Master!$A395,'CMO Input'!$C:$C,Master!$C395,'CMO Input'!$AJ:$AJ,Master!$D395,'CMO Input'!$AU:$AU,Master!$F391),"")</f>
        <v/>
      </c>
    </row>
    <row r="396" spans="1:6" x14ac:dyDescent="0.25">
      <c r="A396" s="24">
        <v>2</v>
      </c>
      <c r="B396" s="25">
        <v>44287</v>
      </c>
      <c r="C396" s="24" t="s">
        <v>141</v>
      </c>
      <c r="D396" s="24" t="s">
        <v>1470</v>
      </c>
      <c r="E396" s="24" t="s">
        <v>1488</v>
      </c>
      <c r="F396" cm="1">
        <f t="array" ref="F396">_xlfn.SWITCH($E396,"Forecast",IFERROR(SUMIFS(INDEX('Forecast Input'!$A:$BO,,MATCH(TEXT($A396,"0"),'Forecast Input'!$1:$1,0)),'Forecast Input'!$A:$A,Master!C396,'Forecast Input'!$D:$D,Master!D396),0),"Actual",SUMIFS('CMO Input'!$Q:$Q,'CMO Input'!$E:$E,Master!$A396,'CMO Input'!$C:$C,Master!$C396,'CMO Input'!$AJ:$AJ,Master!$D396,'CMO Input'!$AU:$AU,Master!$F392),"")</f>
        <v>0</v>
      </c>
    </row>
    <row r="397" spans="1:6" x14ac:dyDescent="0.25">
      <c r="A397" s="24">
        <v>2</v>
      </c>
      <c r="B397" s="25">
        <v>44287</v>
      </c>
      <c r="C397" s="24" t="s">
        <v>141</v>
      </c>
      <c r="D397" s="24" t="s">
        <v>1470</v>
      </c>
      <c r="E397" s="24" t="s">
        <v>1487</v>
      </c>
      <c r="F397" cm="1">
        <f t="array" ref="F397">_xlfn.SWITCH($E397,"Forecast",IFERROR(SUMIFS(INDEX('Forecast Input'!$A:$BO,,MATCH(TEXT($A397,"0"),'Forecast Input'!$1:$1,0)),'Forecast Input'!$A:$A,Master!C397,'Forecast Input'!$D:$D,Master!D397),0),"Actual",SUMIFS('CMO Input'!$Q:$Q,'CMO Input'!$E:$E,Master!$A397,'CMO Input'!$C:$C,Master!$C397,'CMO Input'!$AJ:$AJ,Master!$D397,'CMO Input'!$AU:$AU,Master!$F393),"")</f>
        <v>0</v>
      </c>
    </row>
    <row r="398" spans="1:6" x14ac:dyDescent="0.25">
      <c r="A398" s="24">
        <v>2</v>
      </c>
      <c r="B398" s="25">
        <v>44287</v>
      </c>
      <c r="C398" s="24" t="s">
        <v>127</v>
      </c>
      <c r="D398" s="24" t="s">
        <v>1470</v>
      </c>
      <c r="E398" s="24" t="s">
        <v>1489</v>
      </c>
      <c r="F398" t="str" cm="1">
        <f t="array" ref="F398">_xlfn.SWITCH($E398,"Forecast",IFERROR(SUMIFS(INDEX('Forecast Input'!$A:$BO,,MATCH(TEXT($A398,"0"),'Forecast Input'!$1:$1,0)),'Forecast Input'!$A:$A,Master!C398,'Forecast Input'!$D:$D,Master!D398),0),"Actual",SUMIFS('CMO Input'!$Q:$Q,'CMO Input'!$E:$E,Master!$A398,'CMO Input'!$C:$C,Master!$C398,'CMO Input'!$AJ:$AJ,Master!$D398,'CMO Input'!$AU:$AU,Master!$F394),"")</f>
        <v/>
      </c>
    </row>
    <row r="399" spans="1:6" x14ac:dyDescent="0.25">
      <c r="A399" s="24">
        <v>2</v>
      </c>
      <c r="B399" s="25">
        <v>44287</v>
      </c>
      <c r="C399" s="24" t="s">
        <v>127</v>
      </c>
      <c r="D399" s="24" t="s">
        <v>1470</v>
      </c>
      <c r="E399" s="24" t="s">
        <v>1488</v>
      </c>
      <c r="F399" cm="1">
        <f t="array" ref="F399">_xlfn.SWITCH($E399,"Forecast",IFERROR(SUMIFS(INDEX('Forecast Input'!$A:$BO,,MATCH(TEXT($A399,"0"),'Forecast Input'!$1:$1,0)),'Forecast Input'!$A:$A,Master!C399,'Forecast Input'!$D:$D,Master!D399),0),"Actual",SUMIFS('CMO Input'!$Q:$Q,'CMO Input'!$E:$E,Master!$A399,'CMO Input'!$C:$C,Master!$C399,'CMO Input'!$AJ:$AJ,Master!$D399,'CMO Input'!$AU:$AU,Master!$F395),"")</f>
        <v>0</v>
      </c>
    </row>
    <row r="400" spans="1:6" x14ac:dyDescent="0.25">
      <c r="A400" s="24">
        <v>2</v>
      </c>
      <c r="B400" s="25">
        <v>44287</v>
      </c>
      <c r="C400" s="24" t="s">
        <v>127</v>
      </c>
      <c r="D400" s="24" t="s">
        <v>1470</v>
      </c>
      <c r="E400" s="24" t="s">
        <v>1487</v>
      </c>
      <c r="F400" cm="1">
        <f t="array" ref="F400">_xlfn.SWITCH($E400,"Forecast",IFERROR(SUMIFS(INDEX('Forecast Input'!$A:$BO,,MATCH(TEXT($A400,"0"),'Forecast Input'!$1:$1,0)),'Forecast Input'!$A:$A,Master!C400,'Forecast Input'!$D:$D,Master!D400),0),"Actual",SUMIFS('CMO Input'!$Q:$Q,'CMO Input'!$E:$E,Master!$A400,'CMO Input'!$C:$C,Master!$C400,'CMO Input'!$AJ:$AJ,Master!$D400,'CMO Input'!$AU:$AU,Master!$F396),"")</f>
        <v>0</v>
      </c>
    </row>
    <row r="401" spans="1:6" x14ac:dyDescent="0.25">
      <c r="A401" s="24">
        <v>2</v>
      </c>
      <c r="B401" s="25">
        <v>44287</v>
      </c>
      <c r="C401" s="24" t="s">
        <v>44</v>
      </c>
      <c r="D401" s="24" t="s">
        <v>1470</v>
      </c>
      <c r="E401" s="24" t="s">
        <v>1489</v>
      </c>
      <c r="F401" t="str" cm="1">
        <f t="array" ref="F401">_xlfn.SWITCH($E401,"Forecast",IFERROR(SUMIFS(INDEX('Forecast Input'!$A:$BO,,MATCH(TEXT($A401,"0"),'Forecast Input'!$1:$1,0)),'Forecast Input'!$A:$A,Master!C401,'Forecast Input'!$D:$D,Master!D401),0),"Actual",SUMIFS('CMO Input'!$Q:$Q,'CMO Input'!$E:$E,Master!$A401,'CMO Input'!$C:$C,Master!$C401,'CMO Input'!$AJ:$AJ,Master!$D401,'CMO Input'!$AU:$AU,Master!$F397),"")</f>
        <v/>
      </c>
    </row>
    <row r="402" spans="1:6" x14ac:dyDescent="0.25">
      <c r="A402" s="24">
        <v>2</v>
      </c>
      <c r="B402" s="25">
        <v>44287</v>
      </c>
      <c r="C402" s="24" t="s">
        <v>44</v>
      </c>
      <c r="D402" s="24" t="s">
        <v>1470</v>
      </c>
      <c r="E402" s="24" t="s">
        <v>1488</v>
      </c>
      <c r="F402" cm="1">
        <f t="array" ref="F402">_xlfn.SWITCH($E402,"Forecast",IFERROR(SUMIFS(INDEX('Forecast Input'!$A:$BO,,MATCH(TEXT($A402,"0"),'Forecast Input'!$1:$1,0)),'Forecast Input'!$A:$A,Master!C402,'Forecast Input'!$D:$D,Master!D402),0),"Actual",SUMIFS('CMO Input'!$Q:$Q,'CMO Input'!$E:$E,Master!$A402,'CMO Input'!$C:$C,Master!$C402,'CMO Input'!$AJ:$AJ,Master!$D402,'CMO Input'!$AU:$AU,Master!$F398),"")</f>
        <v>0</v>
      </c>
    </row>
    <row r="403" spans="1:6" x14ac:dyDescent="0.25">
      <c r="A403" s="24">
        <v>2</v>
      </c>
      <c r="B403" s="25">
        <v>44287</v>
      </c>
      <c r="C403" s="24" t="s">
        <v>44</v>
      </c>
      <c r="D403" s="24" t="s">
        <v>1470</v>
      </c>
      <c r="E403" s="24" t="s">
        <v>1487</v>
      </c>
      <c r="F403" cm="1">
        <f t="array" ref="F403">_xlfn.SWITCH($E403,"Forecast",IFERROR(SUMIFS(INDEX('Forecast Input'!$A:$BO,,MATCH(TEXT($A403,"0"),'Forecast Input'!$1:$1,0)),'Forecast Input'!$A:$A,Master!C403,'Forecast Input'!$D:$D,Master!D403),0),"Actual",SUMIFS('CMO Input'!$Q:$Q,'CMO Input'!$E:$E,Master!$A403,'CMO Input'!$C:$C,Master!$C403,'CMO Input'!$AJ:$AJ,Master!$D403,'CMO Input'!$AU:$AU,Master!$F399),"")</f>
        <v>0</v>
      </c>
    </row>
    <row r="404" spans="1:6" x14ac:dyDescent="0.25">
      <c r="A404" s="24">
        <v>2</v>
      </c>
      <c r="B404" s="25">
        <v>44287</v>
      </c>
      <c r="C404" s="24" t="s">
        <v>780</v>
      </c>
      <c r="D404" s="24" t="s">
        <v>827</v>
      </c>
      <c r="E404" s="24" t="s">
        <v>1489</v>
      </c>
      <c r="F404" t="str" cm="1">
        <f t="array" ref="F404">_xlfn.SWITCH($E404,"Forecast",IFERROR(SUMIFS(INDEX('Forecast Input'!$A:$BO,,MATCH(TEXT($A404,"0"),'Forecast Input'!$1:$1,0)),'Forecast Input'!$A:$A,Master!C404,'Forecast Input'!$D:$D,Master!D404),0),"Actual",SUMIFS('CMO Input'!$Q:$Q,'CMO Input'!$E:$E,Master!$A404,'CMO Input'!$C:$C,Master!$C404,'CMO Input'!$AJ:$AJ,Master!$D404,'CMO Input'!$AU:$AU,Master!$F400),"")</f>
        <v/>
      </c>
    </row>
    <row r="405" spans="1:6" x14ac:dyDescent="0.25">
      <c r="A405" s="24">
        <v>2</v>
      </c>
      <c r="B405" s="25">
        <v>44287</v>
      </c>
      <c r="C405" s="24" t="s">
        <v>780</v>
      </c>
      <c r="D405" s="24" t="s">
        <v>827</v>
      </c>
      <c r="E405" s="24" t="s">
        <v>1488</v>
      </c>
      <c r="F405" cm="1">
        <f t="array" ref="F405">_xlfn.SWITCH($E405,"Forecast",IFERROR(SUMIFS(INDEX('Forecast Input'!$A:$BO,,MATCH(TEXT($A405,"0"),'Forecast Input'!$1:$1,0)),'Forecast Input'!$A:$A,Master!C405,'Forecast Input'!$D:$D,Master!D405),0),"Actual",SUMIFS('CMO Input'!$Q:$Q,'CMO Input'!$E:$E,Master!$A405,'CMO Input'!$C:$C,Master!$C405,'CMO Input'!$AJ:$AJ,Master!$D405,'CMO Input'!$AU:$AU,Master!$F401),"")</f>
        <v>0</v>
      </c>
    </row>
    <row r="406" spans="1:6" x14ac:dyDescent="0.25">
      <c r="A406" s="24">
        <v>2</v>
      </c>
      <c r="B406" s="25">
        <v>44287</v>
      </c>
      <c r="C406" s="24" t="s">
        <v>780</v>
      </c>
      <c r="D406" s="24" t="s">
        <v>827</v>
      </c>
      <c r="E406" s="24" t="s">
        <v>1487</v>
      </c>
      <c r="F406" cm="1">
        <f t="array" ref="F406">_xlfn.SWITCH($E406,"Forecast",IFERROR(SUMIFS(INDEX('Forecast Input'!$A:$BO,,MATCH(TEXT($A406,"0"),'Forecast Input'!$1:$1,0)),'Forecast Input'!$A:$A,Master!C406,'Forecast Input'!$D:$D,Master!D406),0),"Actual",SUMIFS('CMO Input'!$Q:$Q,'CMO Input'!$E:$E,Master!$A406,'CMO Input'!$C:$C,Master!$C406,'CMO Input'!$AJ:$AJ,Master!$D406,'CMO Input'!$AU:$AU,Master!$F402),"")</f>
        <v>0</v>
      </c>
    </row>
    <row r="407" spans="1:6" x14ac:dyDescent="0.25">
      <c r="A407" s="24">
        <v>2</v>
      </c>
      <c r="B407" s="25">
        <v>44287</v>
      </c>
      <c r="C407" s="24" t="s">
        <v>989</v>
      </c>
      <c r="D407" s="24" t="s">
        <v>827</v>
      </c>
      <c r="E407" s="24" t="s">
        <v>1489</v>
      </c>
      <c r="F407" t="str" cm="1">
        <f t="array" ref="F407">_xlfn.SWITCH($E407,"Forecast",IFERROR(SUMIFS(INDEX('Forecast Input'!$A:$BO,,MATCH(TEXT($A407,"0"),'Forecast Input'!$1:$1,0)),'Forecast Input'!$A:$A,Master!C407,'Forecast Input'!$D:$D,Master!D407),0),"Actual",SUMIFS('CMO Input'!$Q:$Q,'CMO Input'!$E:$E,Master!$A407,'CMO Input'!$C:$C,Master!$C407,'CMO Input'!$AJ:$AJ,Master!$D407,'CMO Input'!$AU:$AU,Master!$F403),"")</f>
        <v/>
      </c>
    </row>
    <row r="408" spans="1:6" x14ac:dyDescent="0.25">
      <c r="A408" s="24">
        <v>2</v>
      </c>
      <c r="B408" s="25">
        <v>44287</v>
      </c>
      <c r="C408" s="24" t="s">
        <v>989</v>
      </c>
      <c r="D408" s="24" t="s">
        <v>827</v>
      </c>
      <c r="E408" s="24" t="s">
        <v>1488</v>
      </c>
      <c r="F408" cm="1">
        <f t="array" ref="F408">_xlfn.SWITCH($E408,"Forecast",IFERROR(SUMIFS(INDEX('Forecast Input'!$A:$BO,,MATCH(TEXT($A408,"0"),'Forecast Input'!$1:$1,0)),'Forecast Input'!$A:$A,Master!C408,'Forecast Input'!$D:$D,Master!D408),0),"Actual",SUMIFS('CMO Input'!$Q:$Q,'CMO Input'!$E:$E,Master!$A408,'CMO Input'!$C:$C,Master!$C408,'CMO Input'!$AJ:$AJ,Master!$D408,'CMO Input'!$AU:$AU,Master!$F404),"")</f>
        <v>0</v>
      </c>
    </row>
    <row r="409" spans="1:6" x14ac:dyDescent="0.25">
      <c r="A409" s="24">
        <v>2</v>
      </c>
      <c r="B409" s="25">
        <v>44287</v>
      </c>
      <c r="C409" s="24" t="s">
        <v>989</v>
      </c>
      <c r="D409" s="24" t="s">
        <v>827</v>
      </c>
      <c r="E409" s="24" t="s">
        <v>1487</v>
      </c>
      <c r="F409" cm="1">
        <f t="array" ref="F409">_xlfn.SWITCH($E409,"Forecast",IFERROR(SUMIFS(INDEX('Forecast Input'!$A:$BO,,MATCH(TEXT($A409,"0"),'Forecast Input'!$1:$1,0)),'Forecast Input'!$A:$A,Master!C409,'Forecast Input'!$D:$D,Master!D409),0),"Actual",SUMIFS('CMO Input'!$Q:$Q,'CMO Input'!$E:$E,Master!$A409,'CMO Input'!$C:$C,Master!$C409,'CMO Input'!$AJ:$AJ,Master!$D409,'CMO Input'!$AU:$AU,Master!$F405),"")</f>
        <v>0</v>
      </c>
    </row>
    <row r="410" spans="1:6" x14ac:dyDescent="0.25">
      <c r="A410" s="24">
        <v>2</v>
      </c>
      <c r="B410" s="25">
        <v>44287</v>
      </c>
      <c r="C410" s="24" t="s">
        <v>181</v>
      </c>
      <c r="D410" s="24" t="s">
        <v>827</v>
      </c>
      <c r="E410" s="24" t="s">
        <v>1489</v>
      </c>
      <c r="F410" t="str" cm="1">
        <f t="array" ref="F410">_xlfn.SWITCH($E410,"Forecast",IFERROR(SUMIFS(INDEX('Forecast Input'!$A:$BO,,MATCH(TEXT($A410,"0"),'Forecast Input'!$1:$1,0)),'Forecast Input'!$A:$A,Master!C410,'Forecast Input'!$D:$D,Master!D410),0),"Actual",SUMIFS('CMO Input'!$Q:$Q,'CMO Input'!$E:$E,Master!$A410,'CMO Input'!$C:$C,Master!$C410,'CMO Input'!$AJ:$AJ,Master!$D410,'CMO Input'!$AU:$AU,Master!$F406),"")</f>
        <v/>
      </c>
    </row>
    <row r="411" spans="1:6" x14ac:dyDescent="0.25">
      <c r="A411" s="24">
        <v>2</v>
      </c>
      <c r="B411" s="25">
        <v>44287</v>
      </c>
      <c r="C411" s="24" t="s">
        <v>181</v>
      </c>
      <c r="D411" s="24" t="s">
        <v>827</v>
      </c>
      <c r="E411" s="24" t="s">
        <v>1488</v>
      </c>
      <c r="F411" cm="1">
        <f t="array" ref="F411">_xlfn.SWITCH($E411,"Forecast",IFERROR(SUMIFS(INDEX('Forecast Input'!$A:$BO,,MATCH(TEXT($A411,"0"),'Forecast Input'!$1:$1,0)),'Forecast Input'!$A:$A,Master!C411,'Forecast Input'!$D:$D,Master!D411),0),"Actual",SUMIFS('CMO Input'!$Q:$Q,'CMO Input'!$E:$E,Master!$A411,'CMO Input'!$C:$C,Master!$C411,'CMO Input'!$AJ:$AJ,Master!$D411,'CMO Input'!$AU:$AU,Master!$F407),"")</f>
        <v>0</v>
      </c>
    </row>
    <row r="412" spans="1:6" x14ac:dyDescent="0.25">
      <c r="A412" s="24">
        <v>2</v>
      </c>
      <c r="B412" s="25">
        <v>44287</v>
      </c>
      <c r="C412" s="24" t="s">
        <v>181</v>
      </c>
      <c r="D412" s="24" t="s">
        <v>827</v>
      </c>
      <c r="E412" s="24" t="s">
        <v>1487</v>
      </c>
      <c r="F412" cm="1">
        <f t="array" ref="F412">_xlfn.SWITCH($E412,"Forecast",IFERROR(SUMIFS(INDEX('Forecast Input'!$A:$BO,,MATCH(TEXT($A412,"0"),'Forecast Input'!$1:$1,0)),'Forecast Input'!$A:$A,Master!C412,'Forecast Input'!$D:$D,Master!D412),0),"Actual",SUMIFS('CMO Input'!$Q:$Q,'CMO Input'!$E:$E,Master!$A412,'CMO Input'!$C:$C,Master!$C412,'CMO Input'!$AJ:$AJ,Master!$D412,'CMO Input'!$AU:$AU,Master!$F408),"")</f>
        <v>0</v>
      </c>
    </row>
    <row r="413" spans="1:6" x14ac:dyDescent="0.25">
      <c r="A413" s="24">
        <v>2</v>
      </c>
      <c r="B413" s="25">
        <v>44287</v>
      </c>
      <c r="C413" s="24" t="s">
        <v>424</v>
      </c>
      <c r="D413" s="24" t="s">
        <v>827</v>
      </c>
      <c r="E413" s="24" t="s">
        <v>1489</v>
      </c>
      <c r="F413" t="str" cm="1">
        <f t="array" ref="F413">_xlfn.SWITCH($E413,"Forecast",IFERROR(SUMIFS(INDEX('Forecast Input'!$A:$BO,,MATCH(TEXT($A413,"0"),'Forecast Input'!$1:$1,0)),'Forecast Input'!$A:$A,Master!C413,'Forecast Input'!$D:$D,Master!D413),0),"Actual",SUMIFS('CMO Input'!$Q:$Q,'CMO Input'!$E:$E,Master!$A413,'CMO Input'!$C:$C,Master!$C413,'CMO Input'!$AJ:$AJ,Master!$D413,'CMO Input'!$AU:$AU,Master!$F409),"")</f>
        <v/>
      </c>
    </row>
    <row r="414" spans="1:6" x14ac:dyDescent="0.25">
      <c r="A414" s="24">
        <v>2</v>
      </c>
      <c r="B414" s="25">
        <v>44287</v>
      </c>
      <c r="C414" s="24" t="s">
        <v>424</v>
      </c>
      <c r="D414" s="24" t="s">
        <v>827</v>
      </c>
      <c r="E414" s="24" t="s">
        <v>1488</v>
      </c>
      <c r="F414" cm="1">
        <f t="array" ref="F414">_xlfn.SWITCH($E414,"Forecast",IFERROR(SUMIFS(INDEX('Forecast Input'!$A:$BO,,MATCH(TEXT($A414,"0"),'Forecast Input'!$1:$1,0)),'Forecast Input'!$A:$A,Master!C414,'Forecast Input'!$D:$D,Master!D414),0),"Actual",SUMIFS('CMO Input'!$Q:$Q,'CMO Input'!$E:$E,Master!$A414,'CMO Input'!$C:$C,Master!$C414,'CMO Input'!$AJ:$AJ,Master!$D414,'CMO Input'!$AU:$AU,Master!$F410),"")</f>
        <v>0</v>
      </c>
    </row>
    <row r="415" spans="1:6" x14ac:dyDescent="0.25">
      <c r="A415" s="24">
        <v>2</v>
      </c>
      <c r="B415" s="25">
        <v>44287</v>
      </c>
      <c r="C415" s="24" t="s">
        <v>424</v>
      </c>
      <c r="D415" s="24" t="s">
        <v>827</v>
      </c>
      <c r="E415" s="24" t="s">
        <v>1487</v>
      </c>
      <c r="F415" cm="1">
        <f t="array" ref="F415">_xlfn.SWITCH($E415,"Forecast",IFERROR(SUMIFS(INDEX('Forecast Input'!$A:$BO,,MATCH(TEXT($A415,"0"),'Forecast Input'!$1:$1,0)),'Forecast Input'!$A:$A,Master!C415,'Forecast Input'!$D:$D,Master!D415),0),"Actual",SUMIFS('CMO Input'!$Q:$Q,'CMO Input'!$E:$E,Master!$A415,'CMO Input'!$C:$C,Master!$C415,'CMO Input'!$AJ:$AJ,Master!$D415,'CMO Input'!$AU:$AU,Master!$F411),"")</f>
        <v>0</v>
      </c>
    </row>
    <row r="416" spans="1:6" x14ac:dyDescent="0.25">
      <c r="A416" s="24">
        <v>2</v>
      </c>
      <c r="B416" s="25">
        <v>44287</v>
      </c>
      <c r="C416" s="24" t="s">
        <v>141</v>
      </c>
      <c r="D416" s="24" t="s">
        <v>827</v>
      </c>
      <c r="E416" s="24" t="s">
        <v>1489</v>
      </c>
      <c r="F416" t="str" cm="1">
        <f t="array" ref="F416">_xlfn.SWITCH($E416,"Forecast",IFERROR(SUMIFS(INDEX('Forecast Input'!$A:$BO,,MATCH(TEXT($A416,"0"),'Forecast Input'!$1:$1,0)),'Forecast Input'!$A:$A,Master!C416,'Forecast Input'!$D:$D,Master!D416),0),"Actual",SUMIFS('CMO Input'!$Q:$Q,'CMO Input'!$E:$E,Master!$A416,'CMO Input'!$C:$C,Master!$C416,'CMO Input'!$AJ:$AJ,Master!$D416,'CMO Input'!$AU:$AU,Master!$F412),"")</f>
        <v/>
      </c>
    </row>
    <row r="417" spans="1:6" x14ac:dyDescent="0.25">
      <c r="A417" s="24">
        <v>2</v>
      </c>
      <c r="B417" s="25">
        <v>44287</v>
      </c>
      <c r="C417" s="24" t="s">
        <v>141</v>
      </c>
      <c r="D417" s="24" t="s">
        <v>827</v>
      </c>
      <c r="E417" s="24" t="s">
        <v>1488</v>
      </c>
      <c r="F417" cm="1">
        <f t="array" ref="F417">_xlfn.SWITCH($E417,"Forecast",IFERROR(SUMIFS(INDEX('Forecast Input'!$A:$BO,,MATCH(TEXT($A417,"0"),'Forecast Input'!$1:$1,0)),'Forecast Input'!$A:$A,Master!C417,'Forecast Input'!$D:$D,Master!D417),0),"Actual",SUMIFS('CMO Input'!$Q:$Q,'CMO Input'!$E:$E,Master!$A417,'CMO Input'!$C:$C,Master!$C417,'CMO Input'!$AJ:$AJ,Master!$D417,'CMO Input'!$AU:$AU,Master!$F413),"")</f>
        <v>0</v>
      </c>
    </row>
    <row r="418" spans="1:6" x14ac:dyDescent="0.25">
      <c r="A418" s="24">
        <v>2</v>
      </c>
      <c r="B418" s="25">
        <v>44287</v>
      </c>
      <c r="C418" s="24" t="s">
        <v>141</v>
      </c>
      <c r="D418" s="24" t="s">
        <v>827</v>
      </c>
      <c r="E418" s="24" t="s">
        <v>1487</v>
      </c>
      <c r="F418" cm="1">
        <f t="array" ref="F418">_xlfn.SWITCH($E418,"Forecast",IFERROR(SUMIFS(INDEX('Forecast Input'!$A:$BO,,MATCH(TEXT($A418,"0"),'Forecast Input'!$1:$1,0)),'Forecast Input'!$A:$A,Master!C418,'Forecast Input'!$D:$D,Master!D418),0),"Actual",SUMIFS('CMO Input'!$Q:$Q,'CMO Input'!$E:$E,Master!$A418,'CMO Input'!$C:$C,Master!$C418,'CMO Input'!$AJ:$AJ,Master!$D418,'CMO Input'!$AU:$AU,Master!$F414),"")</f>
        <v>0</v>
      </c>
    </row>
    <row r="419" spans="1:6" x14ac:dyDescent="0.25">
      <c r="A419" s="24">
        <v>2</v>
      </c>
      <c r="B419" s="25">
        <v>44287</v>
      </c>
      <c r="C419" s="24" t="s">
        <v>127</v>
      </c>
      <c r="D419" s="24" t="s">
        <v>827</v>
      </c>
      <c r="E419" s="24" t="s">
        <v>1489</v>
      </c>
      <c r="F419" t="str" cm="1">
        <f t="array" ref="F419">_xlfn.SWITCH($E419,"Forecast",IFERROR(SUMIFS(INDEX('Forecast Input'!$A:$BO,,MATCH(TEXT($A419,"0"),'Forecast Input'!$1:$1,0)),'Forecast Input'!$A:$A,Master!C419,'Forecast Input'!$D:$D,Master!D419),0),"Actual",SUMIFS('CMO Input'!$Q:$Q,'CMO Input'!$E:$E,Master!$A419,'CMO Input'!$C:$C,Master!$C419,'CMO Input'!$AJ:$AJ,Master!$D419,'CMO Input'!$AU:$AU,Master!$F415),"")</f>
        <v/>
      </c>
    </row>
    <row r="420" spans="1:6" x14ac:dyDescent="0.25">
      <c r="A420" s="24">
        <v>2</v>
      </c>
      <c r="B420" s="25">
        <v>44287</v>
      </c>
      <c r="C420" s="24" t="s">
        <v>127</v>
      </c>
      <c r="D420" s="24" t="s">
        <v>827</v>
      </c>
      <c r="E420" s="24" t="s">
        <v>1488</v>
      </c>
      <c r="F420" cm="1">
        <f t="array" ref="F420">_xlfn.SWITCH($E420,"Forecast",IFERROR(SUMIFS(INDEX('Forecast Input'!$A:$BO,,MATCH(TEXT($A420,"0"),'Forecast Input'!$1:$1,0)),'Forecast Input'!$A:$A,Master!C420,'Forecast Input'!$D:$D,Master!D420),0),"Actual",SUMIFS('CMO Input'!$Q:$Q,'CMO Input'!$E:$E,Master!$A420,'CMO Input'!$C:$C,Master!$C420,'CMO Input'!$AJ:$AJ,Master!$D420,'CMO Input'!$AU:$AU,Master!$F416),"")</f>
        <v>0</v>
      </c>
    </row>
    <row r="421" spans="1:6" x14ac:dyDescent="0.25">
      <c r="A421" s="24">
        <v>3</v>
      </c>
      <c r="B421" s="25">
        <v>44287</v>
      </c>
      <c r="C421" s="24" t="s">
        <v>127</v>
      </c>
      <c r="D421" s="24" t="s">
        <v>827</v>
      </c>
      <c r="E421" s="24" t="s">
        <v>1487</v>
      </c>
      <c r="F421" cm="1">
        <f t="array" ref="F421">_xlfn.SWITCH($E421,"Forecast",IFERROR(SUMIFS(INDEX('Forecast Input'!$A:$BO,,MATCH(TEXT($A421,"0"),'Forecast Input'!$1:$1,0)),'Forecast Input'!$A:$A,Master!C421,'Forecast Input'!$D:$D,Master!D421),0),"Actual",SUMIFS('CMO Input'!$Q:$Q,'CMO Input'!$E:$E,Master!$A421,'CMO Input'!$C:$C,Master!$C421,'CMO Input'!$AJ:$AJ,Master!$D421,'CMO Input'!$AU:$AU,Master!$F417),"")</f>
        <v>0</v>
      </c>
    </row>
    <row r="422" spans="1:6" x14ac:dyDescent="0.25">
      <c r="A422" s="24">
        <v>3</v>
      </c>
      <c r="B422" s="25">
        <v>44287</v>
      </c>
      <c r="C422" s="24" t="s">
        <v>44</v>
      </c>
      <c r="D422" s="24" t="s">
        <v>827</v>
      </c>
      <c r="E422" s="24" t="s">
        <v>1489</v>
      </c>
      <c r="F422" t="str" cm="1">
        <f t="array" ref="F422">_xlfn.SWITCH($E422,"Forecast",IFERROR(SUMIFS(INDEX('Forecast Input'!$A:$BO,,MATCH(TEXT($A422,"0"),'Forecast Input'!$1:$1,0)),'Forecast Input'!$A:$A,Master!C422,'Forecast Input'!$D:$D,Master!D422),0),"Actual",SUMIFS('CMO Input'!$Q:$Q,'CMO Input'!$E:$E,Master!$A422,'CMO Input'!$C:$C,Master!$C422,'CMO Input'!$AJ:$AJ,Master!$D422,'CMO Input'!$AU:$AU,Master!$F418),"")</f>
        <v/>
      </c>
    </row>
    <row r="423" spans="1:6" x14ac:dyDescent="0.25">
      <c r="A423" s="24">
        <v>3</v>
      </c>
      <c r="B423" s="25">
        <v>44287</v>
      </c>
      <c r="C423" s="24" t="s">
        <v>44</v>
      </c>
      <c r="D423" s="24" t="s">
        <v>827</v>
      </c>
      <c r="E423" s="24" t="s">
        <v>1488</v>
      </c>
      <c r="F423" cm="1">
        <f t="array" ref="F423">_xlfn.SWITCH($E423,"Forecast",IFERROR(SUMIFS(INDEX('Forecast Input'!$A:$BO,,MATCH(TEXT($A423,"0"),'Forecast Input'!$1:$1,0)),'Forecast Input'!$A:$A,Master!C423,'Forecast Input'!$D:$D,Master!D423),0),"Actual",SUMIFS('CMO Input'!$Q:$Q,'CMO Input'!$E:$E,Master!$A423,'CMO Input'!$C:$C,Master!$C423,'CMO Input'!$AJ:$AJ,Master!$D423,'CMO Input'!$AU:$AU,Master!$F419),"")</f>
        <v>0</v>
      </c>
    </row>
    <row r="424" spans="1:6" x14ac:dyDescent="0.25">
      <c r="A424" s="24">
        <v>2</v>
      </c>
      <c r="B424" s="25">
        <v>44287</v>
      </c>
      <c r="C424" s="24" t="s">
        <v>44</v>
      </c>
      <c r="D424" s="24" t="s">
        <v>827</v>
      </c>
      <c r="E424" s="24" t="s">
        <v>1487</v>
      </c>
      <c r="F424" cm="1">
        <f t="array" ref="F424">_xlfn.SWITCH($E424,"Forecast",IFERROR(SUMIFS(INDEX('Forecast Input'!$A:$BO,,MATCH(TEXT($A424,"0"),'Forecast Input'!$1:$1,0)),'Forecast Input'!$A:$A,Master!C424,'Forecast Input'!$D:$D,Master!D424),0),"Actual",SUMIFS('CMO Input'!$Q:$Q,'CMO Input'!$E:$E,Master!$A424,'CMO Input'!$C:$C,Master!$C424,'CMO Input'!$AJ:$AJ,Master!$D424,'CMO Input'!$AU:$AU,Master!$F420),"")</f>
        <v>0</v>
      </c>
    </row>
    <row r="425" spans="1:6" x14ac:dyDescent="0.25">
      <c r="A425" s="24">
        <v>3</v>
      </c>
      <c r="B425" s="25">
        <v>44287</v>
      </c>
      <c r="C425" s="24" t="s">
        <v>780</v>
      </c>
      <c r="D425" s="24" t="s">
        <v>10</v>
      </c>
      <c r="E425" s="24" t="s">
        <v>1489</v>
      </c>
      <c r="F425" t="str" cm="1">
        <f t="array" ref="F425">_xlfn.SWITCH($E425,"Forecast",IFERROR(SUMIFS(INDEX('Forecast Input'!$A:$BO,,MATCH(TEXT($A425,"0"),'Forecast Input'!$1:$1,0)),'Forecast Input'!$A:$A,Master!C425,'Forecast Input'!$D:$D,Master!D425),0),"Actual",SUMIFS('CMO Input'!$Q:$Q,'CMO Input'!$E:$E,Master!$A425,'CMO Input'!$C:$C,Master!$C425,'CMO Input'!$AJ:$AJ,Master!$D425,'CMO Input'!$AU:$AU,Master!$F421),"")</f>
        <v/>
      </c>
    </row>
    <row r="426" spans="1:6" x14ac:dyDescent="0.25">
      <c r="A426" s="24">
        <v>3</v>
      </c>
      <c r="B426" s="25">
        <v>44287</v>
      </c>
      <c r="C426" s="24" t="s">
        <v>780</v>
      </c>
      <c r="D426" s="24" t="s">
        <v>10</v>
      </c>
      <c r="E426" s="24" t="s">
        <v>1488</v>
      </c>
      <c r="F426" cm="1">
        <f t="array" ref="F426">_xlfn.SWITCH($E426,"Forecast",IFERROR(SUMIFS(INDEX('Forecast Input'!$A:$BO,,MATCH(TEXT($A426,"0"),'Forecast Input'!$1:$1,0)),'Forecast Input'!$A:$A,Master!C426,'Forecast Input'!$D:$D,Master!D426),0),"Actual",SUMIFS('CMO Input'!$Q:$Q,'CMO Input'!$E:$E,Master!$A426,'CMO Input'!$C:$C,Master!$C426,'CMO Input'!$AJ:$AJ,Master!$D426,'CMO Input'!$AU:$AU,Master!$F422),"")</f>
        <v>0</v>
      </c>
    </row>
    <row r="427" spans="1:6" x14ac:dyDescent="0.25">
      <c r="A427" s="24">
        <v>3</v>
      </c>
      <c r="B427" s="25">
        <v>44287</v>
      </c>
      <c r="C427" s="24" t="s">
        <v>780</v>
      </c>
      <c r="D427" s="24" t="s">
        <v>10</v>
      </c>
      <c r="E427" s="24" t="s">
        <v>1487</v>
      </c>
      <c r="F427" cm="1">
        <f t="array" ref="F427">_xlfn.SWITCH($E427,"Forecast",IFERROR(SUMIFS(INDEX('Forecast Input'!$A:$BO,,MATCH(TEXT($A427,"0"),'Forecast Input'!$1:$1,0)),'Forecast Input'!$A:$A,Master!C427,'Forecast Input'!$D:$D,Master!D427),0),"Actual",SUMIFS('CMO Input'!$Q:$Q,'CMO Input'!$E:$E,Master!$A427,'CMO Input'!$C:$C,Master!$C427,'CMO Input'!$AJ:$AJ,Master!$D427,'CMO Input'!$AU:$AU,Master!$F423),"")</f>
        <v>0</v>
      </c>
    </row>
    <row r="428" spans="1:6" x14ac:dyDescent="0.25">
      <c r="A428" s="24">
        <v>3</v>
      </c>
      <c r="B428" s="25">
        <v>44287</v>
      </c>
      <c r="C428" s="24" t="s">
        <v>780</v>
      </c>
      <c r="D428" s="24" t="s">
        <v>61</v>
      </c>
      <c r="E428" s="24" t="s">
        <v>1489</v>
      </c>
      <c r="F428" t="str" cm="1">
        <f t="array" ref="F428">_xlfn.SWITCH($E428,"Forecast",IFERROR(SUMIFS(INDEX('Forecast Input'!$A:$BO,,MATCH(TEXT($A428,"0"),'Forecast Input'!$1:$1,0)),'Forecast Input'!$A:$A,Master!C428,'Forecast Input'!$D:$D,Master!D428),0),"Actual",SUMIFS('CMO Input'!$Q:$Q,'CMO Input'!$E:$E,Master!$A428,'CMO Input'!$C:$C,Master!$C428,'CMO Input'!$AJ:$AJ,Master!$D428,'CMO Input'!$AU:$AU,Master!$F424),"")</f>
        <v/>
      </c>
    </row>
    <row r="429" spans="1:6" x14ac:dyDescent="0.25">
      <c r="A429" s="24">
        <v>3</v>
      </c>
      <c r="B429" s="25">
        <v>44287</v>
      </c>
      <c r="C429" s="24" t="s">
        <v>780</v>
      </c>
      <c r="D429" s="24" t="s">
        <v>61</v>
      </c>
      <c r="E429" s="24" t="s">
        <v>1488</v>
      </c>
      <c r="F429" cm="1">
        <f t="array" ref="F429">_xlfn.SWITCH($E429,"Forecast",IFERROR(SUMIFS(INDEX('Forecast Input'!$A:$BO,,MATCH(TEXT($A429,"0"),'Forecast Input'!$1:$1,0)),'Forecast Input'!$A:$A,Master!C429,'Forecast Input'!$D:$D,Master!D429),0),"Actual",SUMIFS('CMO Input'!$Q:$Q,'CMO Input'!$E:$E,Master!$A429,'CMO Input'!$C:$C,Master!$C429,'CMO Input'!$AJ:$AJ,Master!$D429,'CMO Input'!$AU:$AU,Master!$F425),"")</f>
        <v>0</v>
      </c>
    </row>
    <row r="430" spans="1:6" x14ac:dyDescent="0.25">
      <c r="A430" s="24">
        <v>3</v>
      </c>
      <c r="B430" s="25">
        <v>44287</v>
      </c>
      <c r="C430" s="24" t="s">
        <v>780</v>
      </c>
      <c r="D430" s="24" t="s">
        <v>61</v>
      </c>
      <c r="E430" s="24" t="s">
        <v>1487</v>
      </c>
      <c r="F430" cm="1">
        <f t="array" ref="F430">_xlfn.SWITCH($E430,"Forecast",IFERROR(SUMIFS(INDEX('Forecast Input'!$A:$BO,,MATCH(TEXT($A430,"0"),'Forecast Input'!$1:$1,0)),'Forecast Input'!$A:$A,Master!C430,'Forecast Input'!$D:$D,Master!D430),0),"Actual",SUMIFS('CMO Input'!$Q:$Q,'CMO Input'!$E:$E,Master!$A430,'CMO Input'!$C:$C,Master!$C430,'CMO Input'!$AJ:$AJ,Master!$D430,'CMO Input'!$AU:$AU,Master!$F426),"")</f>
        <v>0</v>
      </c>
    </row>
    <row r="431" spans="1:6" x14ac:dyDescent="0.25">
      <c r="A431" s="24">
        <v>3</v>
      </c>
      <c r="B431" s="25">
        <v>44287</v>
      </c>
      <c r="C431" s="24" t="s">
        <v>780</v>
      </c>
      <c r="D431" s="24" t="s">
        <v>103</v>
      </c>
      <c r="E431" s="24" t="s">
        <v>1489</v>
      </c>
      <c r="F431" t="str" cm="1">
        <f t="array" ref="F431">_xlfn.SWITCH($E431,"Forecast",IFERROR(SUMIFS(INDEX('Forecast Input'!$A:$BO,,MATCH(TEXT($A431,"0"),'Forecast Input'!$1:$1,0)),'Forecast Input'!$A:$A,Master!C431,'Forecast Input'!$D:$D,Master!D431),0),"Actual",SUMIFS('CMO Input'!$Q:$Q,'CMO Input'!$E:$E,Master!$A431,'CMO Input'!$C:$C,Master!$C431,'CMO Input'!$AJ:$AJ,Master!$D431,'CMO Input'!$AU:$AU,Master!$F427),"")</f>
        <v/>
      </c>
    </row>
    <row r="432" spans="1:6" x14ac:dyDescent="0.25">
      <c r="A432" s="24">
        <v>3</v>
      </c>
      <c r="B432" s="25">
        <v>44287</v>
      </c>
      <c r="C432" s="24" t="s">
        <v>780</v>
      </c>
      <c r="D432" s="24" t="s">
        <v>103</v>
      </c>
      <c r="E432" s="24" t="s">
        <v>1488</v>
      </c>
      <c r="F432" cm="1">
        <f t="array" ref="F432">_xlfn.SWITCH($E432,"Forecast",IFERROR(SUMIFS(INDEX('Forecast Input'!$A:$BO,,MATCH(TEXT($A432,"0"),'Forecast Input'!$1:$1,0)),'Forecast Input'!$A:$A,Master!C432,'Forecast Input'!$D:$D,Master!D432),0),"Actual",SUMIFS('CMO Input'!$Q:$Q,'CMO Input'!$E:$E,Master!$A432,'CMO Input'!$C:$C,Master!$C432,'CMO Input'!$AJ:$AJ,Master!$D432,'CMO Input'!$AU:$AU,Master!$F428),"")</f>
        <v>0</v>
      </c>
    </row>
    <row r="433" spans="1:6" x14ac:dyDescent="0.25">
      <c r="A433" s="24">
        <v>3</v>
      </c>
      <c r="B433" s="25">
        <v>44287</v>
      </c>
      <c r="C433" s="24" t="s">
        <v>780</v>
      </c>
      <c r="D433" s="24" t="s">
        <v>103</v>
      </c>
      <c r="E433" s="24" t="s">
        <v>1487</v>
      </c>
      <c r="F433" cm="1">
        <f t="array" ref="F433">_xlfn.SWITCH($E433,"Forecast",IFERROR(SUMIFS(INDEX('Forecast Input'!$A:$BO,,MATCH(TEXT($A433,"0"),'Forecast Input'!$1:$1,0)),'Forecast Input'!$A:$A,Master!C433,'Forecast Input'!$D:$D,Master!D433),0),"Actual",SUMIFS('CMO Input'!$Q:$Q,'CMO Input'!$E:$E,Master!$A433,'CMO Input'!$C:$C,Master!$C433,'CMO Input'!$AJ:$AJ,Master!$D433,'CMO Input'!$AU:$AU,Master!$F429),"")</f>
        <v>0</v>
      </c>
    </row>
    <row r="434" spans="1:6" x14ac:dyDescent="0.25">
      <c r="A434" s="24">
        <v>3</v>
      </c>
      <c r="B434" s="25">
        <v>44287</v>
      </c>
      <c r="C434" s="24" t="s">
        <v>780</v>
      </c>
      <c r="D434" s="24" t="s">
        <v>146</v>
      </c>
      <c r="E434" s="24" t="s">
        <v>1489</v>
      </c>
      <c r="F434" t="str" cm="1">
        <f t="array" ref="F434">_xlfn.SWITCH($E434,"Forecast",IFERROR(SUMIFS(INDEX('Forecast Input'!$A:$BO,,MATCH(TEXT($A434,"0"),'Forecast Input'!$1:$1,0)),'Forecast Input'!$A:$A,Master!C434,'Forecast Input'!$D:$D,Master!D434),0),"Actual",SUMIFS('CMO Input'!$Q:$Q,'CMO Input'!$E:$E,Master!$A434,'CMO Input'!$C:$C,Master!$C434,'CMO Input'!$AJ:$AJ,Master!$D434,'CMO Input'!$AU:$AU,Master!$F430),"")</f>
        <v/>
      </c>
    </row>
    <row r="435" spans="1:6" x14ac:dyDescent="0.25">
      <c r="A435" s="24">
        <v>3</v>
      </c>
      <c r="B435" s="25">
        <v>44287</v>
      </c>
      <c r="C435" s="24" t="s">
        <v>780</v>
      </c>
      <c r="D435" s="24" t="s">
        <v>146</v>
      </c>
      <c r="E435" s="24" t="s">
        <v>1488</v>
      </c>
      <c r="F435" cm="1">
        <f t="array" ref="F435">_xlfn.SWITCH($E435,"Forecast",IFERROR(SUMIFS(INDEX('Forecast Input'!$A:$BO,,MATCH(TEXT($A435,"0"),'Forecast Input'!$1:$1,0)),'Forecast Input'!$A:$A,Master!C435,'Forecast Input'!$D:$D,Master!D435),0),"Actual",SUMIFS('CMO Input'!$Q:$Q,'CMO Input'!$E:$E,Master!$A435,'CMO Input'!$C:$C,Master!$C435,'CMO Input'!$AJ:$AJ,Master!$D435,'CMO Input'!$AU:$AU,Master!$F431),"")</f>
        <v>0</v>
      </c>
    </row>
    <row r="436" spans="1:6" x14ac:dyDescent="0.25">
      <c r="A436" s="24">
        <v>3</v>
      </c>
      <c r="B436" s="25">
        <v>44287</v>
      </c>
      <c r="C436" s="24" t="s">
        <v>780</v>
      </c>
      <c r="D436" s="24" t="s">
        <v>146</v>
      </c>
      <c r="E436" s="24" t="s">
        <v>1487</v>
      </c>
      <c r="F436" cm="1">
        <f t="array" ref="F436">_xlfn.SWITCH($E436,"Forecast",IFERROR(SUMIFS(INDEX('Forecast Input'!$A:$BO,,MATCH(TEXT($A436,"0"),'Forecast Input'!$1:$1,0)),'Forecast Input'!$A:$A,Master!C436,'Forecast Input'!$D:$D,Master!D436),0),"Actual",SUMIFS('CMO Input'!$Q:$Q,'CMO Input'!$E:$E,Master!$A436,'CMO Input'!$C:$C,Master!$C436,'CMO Input'!$AJ:$AJ,Master!$D436,'CMO Input'!$AU:$AU,Master!$F432),"")</f>
        <v>0</v>
      </c>
    </row>
    <row r="437" spans="1:6" x14ac:dyDescent="0.25">
      <c r="A437" s="24">
        <v>3</v>
      </c>
      <c r="B437" s="25">
        <v>44287</v>
      </c>
      <c r="C437" s="24" t="s">
        <v>780</v>
      </c>
      <c r="D437" s="24" t="s">
        <v>166</v>
      </c>
      <c r="E437" s="24" t="s">
        <v>1489</v>
      </c>
      <c r="F437" t="str" cm="1">
        <f t="array" ref="F437">_xlfn.SWITCH($E437,"Forecast",IFERROR(SUMIFS(INDEX('Forecast Input'!$A:$BO,,MATCH(TEXT($A437,"0"),'Forecast Input'!$1:$1,0)),'Forecast Input'!$A:$A,Master!C437,'Forecast Input'!$D:$D,Master!D437),0),"Actual",SUMIFS('CMO Input'!$Q:$Q,'CMO Input'!$E:$E,Master!$A437,'CMO Input'!$C:$C,Master!$C437,'CMO Input'!$AJ:$AJ,Master!$D437,'CMO Input'!$AU:$AU,Master!$F433),"")</f>
        <v/>
      </c>
    </row>
    <row r="438" spans="1:6" x14ac:dyDescent="0.25">
      <c r="A438" s="24">
        <v>3</v>
      </c>
      <c r="B438" s="25">
        <v>44287</v>
      </c>
      <c r="C438" s="24" t="s">
        <v>780</v>
      </c>
      <c r="D438" s="24" t="s">
        <v>166</v>
      </c>
      <c r="E438" s="24" t="s">
        <v>1488</v>
      </c>
      <c r="F438" cm="1">
        <f t="array" ref="F438">_xlfn.SWITCH($E438,"Forecast",IFERROR(SUMIFS(INDEX('Forecast Input'!$A:$BO,,MATCH(TEXT($A438,"0"),'Forecast Input'!$1:$1,0)),'Forecast Input'!$A:$A,Master!C438,'Forecast Input'!$D:$D,Master!D438),0),"Actual",SUMIFS('CMO Input'!$Q:$Q,'CMO Input'!$E:$E,Master!$A438,'CMO Input'!$C:$C,Master!$C438,'CMO Input'!$AJ:$AJ,Master!$D438,'CMO Input'!$AU:$AU,Master!$F434),"")</f>
        <v>0</v>
      </c>
    </row>
    <row r="439" spans="1:6" x14ac:dyDescent="0.25">
      <c r="A439" s="24">
        <v>3</v>
      </c>
      <c r="B439" s="25">
        <v>44287</v>
      </c>
      <c r="C439" s="24" t="s">
        <v>780</v>
      </c>
      <c r="D439" s="24" t="s">
        <v>166</v>
      </c>
      <c r="E439" s="24" t="s">
        <v>1487</v>
      </c>
      <c r="F439" cm="1">
        <f t="array" ref="F439">_xlfn.SWITCH($E439,"Forecast",IFERROR(SUMIFS(INDEX('Forecast Input'!$A:$BO,,MATCH(TEXT($A439,"0"),'Forecast Input'!$1:$1,0)),'Forecast Input'!$A:$A,Master!C439,'Forecast Input'!$D:$D,Master!D439),0),"Actual",SUMIFS('CMO Input'!$Q:$Q,'CMO Input'!$E:$E,Master!$A439,'CMO Input'!$C:$C,Master!$C439,'CMO Input'!$AJ:$AJ,Master!$D439,'CMO Input'!$AU:$AU,Master!$F435),"")</f>
        <v>0</v>
      </c>
    </row>
    <row r="440" spans="1:6" x14ac:dyDescent="0.25">
      <c r="A440" s="24">
        <v>3</v>
      </c>
      <c r="B440" s="25">
        <v>44287</v>
      </c>
      <c r="C440" s="24" t="s">
        <v>780</v>
      </c>
      <c r="D440" s="24" t="s">
        <v>170</v>
      </c>
      <c r="E440" s="24" t="s">
        <v>1489</v>
      </c>
      <c r="F440" t="str" cm="1">
        <f t="array" ref="F440">_xlfn.SWITCH($E440,"Forecast",IFERROR(SUMIFS(INDEX('Forecast Input'!$A:$BO,,MATCH(TEXT($A440,"0"),'Forecast Input'!$1:$1,0)),'Forecast Input'!$A:$A,Master!C440,'Forecast Input'!$D:$D,Master!D440),0),"Actual",SUMIFS('CMO Input'!$Q:$Q,'CMO Input'!$E:$E,Master!$A440,'CMO Input'!$C:$C,Master!$C440,'CMO Input'!$AJ:$AJ,Master!$D440,'CMO Input'!$AU:$AU,Master!$F436),"")</f>
        <v/>
      </c>
    </row>
    <row r="441" spans="1:6" x14ac:dyDescent="0.25">
      <c r="A441" s="24">
        <v>3</v>
      </c>
      <c r="B441" s="25">
        <v>44287</v>
      </c>
      <c r="C441" s="24" t="s">
        <v>780</v>
      </c>
      <c r="D441" s="24" t="s">
        <v>170</v>
      </c>
      <c r="E441" s="24" t="s">
        <v>1488</v>
      </c>
      <c r="F441" cm="1">
        <f t="array" ref="F441">_xlfn.SWITCH($E441,"Forecast",IFERROR(SUMIFS(INDEX('Forecast Input'!$A:$BO,,MATCH(TEXT($A441,"0"),'Forecast Input'!$1:$1,0)),'Forecast Input'!$A:$A,Master!C441,'Forecast Input'!$D:$D,Master!D441),0),"Actual",SUMIFS('CMO Input'!$Q:$Q,'CMO Input'!$E:$E,Master!$A441,'CMO Input'!$C:$C,Master!$C441,'CMO Input'!$AJ:$AJ,Master!$D441,'CMO Input'!$AU:$AU,Master!$F437),"")</f>
        <v>0</v>
      </c>
    </row>
    <row r="442" spans="1:6" x14ac:dyDescent="0.25">
      <c r="A442" s="24">
        <v>3</v>
      </c>
      <c r="B442" s="25">
        <v>44287</v>
      </c>
      <c r="C442" s="24" t="s">
        <v>780</v>
      </c>
      <c r="D442" s="24" t="s">
        <v>170</v>
      </c>
      <c r="E442" s="24" t="s">
        <v>1487</v>
      </c>
      <c r="F442" cm="1">
        <f t="array" ref="F442">_xlfn.SWITCH($E442,"Forecast",IFERROR(SUMIFS(INDEX('Forecast Input'!$A:$BO,,MATCH(TEXT($A442,"0"),'Forecast Input'!$1:$1,0)),'Forecast Input'!$A:$A,Master!C442,'Forecast Input'!$D:$D,Master!D442),0),"Actual",SUMIFS('CMO Input'!$Q:$Q,'CMO Input'!$E:$E,Master!$A442,'CMO Input'!$C:$C,Master!$C442,'CMO Input'!$AJ:$AJ,Master!$D442,'CMO Input'!$AU:$AU,Master!$F438),"")</f>
        <v>0</v>
      </c>
    </row>
    <row r="443" spans="1:6" x14ac:dyDescent="0.25">
      <c r="A443" s="24">
        <v>3</v>
      </c>
      <c r="B443" s="25">
        <v>44287</v>
      </c>
      <c r="C443" s="24" t="s">
        <v>780</v>
      </c>
      <c r="D443" s="24" t="s">
        <v>436</v>
      </c>
      <c r="E443" s="24" t="s">
        <v>1489</v>
      </c>
      <c r="F443" t="str" cm="1">
        <f t="array" ref="F443">_xlfn.SWITCH($E443,"Forecast",IFERROR(SUMIFS(INDEX('Forecast Input'!$A:$BO,,MATCH(TEXT($A443,"0"),'Forecast Input'!$1:$1,0)),'Forecast Input'!$A:$A,Master!C443,'Forecast Input'!$D:$D,Master!D443),0),"Actual",SUMIFS('CMO Input'!$Q:$Q,'CMO Input'!$E:$E,Master!$A443,'CMO Input'!$C:$C,Master!$C443,'CMO Input'!$AJ:$AJ,Master!$D443,'CMO Input'!$AU:$AU,Master!$F439),"")</f>
        <v/>
      </c>
    </row>
    <row r="444" spans="1:6" x14ac:dyDescent="0.25">
      <c r="A444" s="24">
        <v>3</v>
      </c>
      <c r="B444" s="25">
        <v>44287</v>
      </c>
      <c r="C444" s="24" t="s">
        <v>780</v>
      </c>
      <c r="D444" s="24" t="s">
        <v>436</v>
      </c>
      <c r="E444" s="24" t="s">
        <v>1488</v>
      </c>
      <c r="F444" cm="1">
        <f t="array" ref="F444">_xlfn.SWITCH($E444,"Forecast",IFERROR(SUMIFS(INDEX('Forecast Input'!$A:$BO,,MATCH(TEXT($A444,"0"),'Forecast Input'!$1:$1,0)),'Forecast Input'!$A:$A,Master!C444,'Forecast Input'!$D:$D,Master!D444),0),"Actual",SUMIFS('CMO Input'!$Q:$Q,'CMO Input'!$E:$E,Master!$A444,'CMO Input'!$C:$C,Master!$C444,'CMO Input'!$AJ:$AJ,Master!$D444,'CMO Input'!$AU:$AU,Master!$F440),"")</f>
        <v>0</v>
      </c>
    </row>
    <row r="445" spans="1:6" x14ac:dyDescent="0.25">
      <c r="A445" s="24">
        <v>3</v>
      </c>
      <c r="B445" s="25">
        <v>44287</v>
      </c>
      <c r="C445" s="24" t="s">
        <v>780</v>
      </c>
      <c r="D445" s="24" t="s">
        <v>436</v>
      </c>
      <c r="E445" s="24" t="s">
        <v>1487</v>
      </c>
      <c r="F445" cm="1">
        <f t="array" ref="F445">_xlfn.SWITCH($E445,"Forecast",IFERROR(SUMIFS(INDEX('Forecast Input'!$A:$BO,,MATCH(TEXT($A445,"0"),'Forecast Input'!$1:$1,0)),'Forecast Input'!$A:$A,Master!C445,'Forecast Input'!$D:$D,Master!D445),0),"Actual",SUMIFS('CMO Input'!$Q:$Q,'CMO Input'!$E:$E,Master!$A445,'CMO Input'!$C:$C,Master!$C445,'CMO Input'!$AJ:$AJ,Master!$D445,'CMO Input'!$AU:$AU,Master!$F441),"")</f>
        <v>0</v>
      </c>
    </row>
    <row r="446" spans="1:6" x14ac:dyDescent="0.25">
      <c r="A446" s="24">
        <v>3</v>
      </c>
      <c r="B446" s="25">
        <v>44287</v>
      </c>
      <c r="C446" s="24" t="s">
        <v>780</v>
      </c>
      <c r="D446" s="24" t="s">
        <v>1469</v>
      </c>
      <c r="E446" s="24" t="s">
        <v>1489</v>
      </c>
      <c r="F446" t="str" cm="1">
        <f t="array" ref="F446">_xlfn.SWITCH($E446,"Forecast",IFERROR(SUMIFS(INDEX('Forecast Input'!$A:$BO,,MATCH(TEXT($A446,"0"),'Forecast Input'!$1:$1,0)),'Forecast Input'!$A:$A,Master!C446,'Forecast Input'!$D:$D,Master!D446),0),"Actual",SUMIFS('CMO Input'!$Q:$Q,'CMO Input'!$E:$E,Master!$A446,'CMO Input'!$C:$C,Master!$C446,'CMO Input'!$AJ:$AJ,Master!$D446,'CMO Input'!$AU:$AU,Master!$F442),"")</f>
        <v/>
      </c>
    </row>
    <row r="447" spans="1:6" x14ac:dyDescent="0.25">
      <c r="A447" s="24">
        <v>3</v>
      </c>
      <c r="B447" s="25">
        <v>44287</v>
      </c>
      <c r="C447" s="24" t="s">
        <v>780</v>
      </c>
      <c r="D447" s="24" t="s">
        <v>1469</v>
      </c>
      <c r="E447" s="24" t="s">
        <v>1488</v>
      </c>
      <c r="F447" cm="1">
        <f t="array" ref="F447">_xlfn.SWITCH($E447,"Forecast",IFERROR(SUMIFS(INDEX('Forecast Input'!$A:$BO,,MATCH(TEXT($A447,"0"),'Forecast Input'!$1:$1,0)),'Forecast Input'!$A:$A,Master!C447,'Forecast Input'!$D:$D,Master!D447),0),"Actual",SUMIFS('CMO Input'!$Q:$Q,'CMO Input'!$E:$E,Master!$A447,'CMO Input'!$C:$C,Master!$C447,'CMO Input'!$AJ:$AJ,Master!$D447,'CMO Input'!$AU:$AU,Master!$F443),"")</f>
        <v>0</v>
      </c>
    </row>
    <row r="448" spans="1:6" x14ac:dyDescent="0.25">
      <c r="A448" s="24">
        <v>3</v>
      </c>
      <c r="B448" s="25">
        <v>44287</v>
      </c>
      <c r="C448" s="24" t="s">
        <v>780</v>
      </c>
      <c r="D448" s="24" t="s">
        <v>1469</v>
      </c>
      <c r="E448" s="24" t="s">
        <v>1487</v>
      </c>
      <c r="F448" cm="1">
        <f t="array" ref="F448">_xlfn.SWITCH($E448,"Forecast",IFERROR(SUMIFS(INDEX('Forecast Input'!$A:$BO,,MATCH(TEXT($A448,"0"),'Forecast Input'!$1:$1,0)),'Forecast Input'!$A:$A,Master!C448,'Forecast Input'!$D:$D,Master!D448),0),"Actual",SUMIFS('CMO Input'!$Q:$Q,'CMO Input'!$E:$E,Master!$A448,'CMO Input'!$C:$C,Master!$C448,'CMO Input'!$AJ:$AJ,Master!$D448,'CMO Input'!$AU:$AU,Master!$F444),"")</f>
        <v>0</v>
      </c>
    </row>
    <row r="449" spans="1:6" x14ac:dyDescent="0.25">
      <c r="A449" s="24">
        <v>3</v>
      </c>
      <c r="B449" s="25">
        <v>44287</v>
      </c>
      <c r="C449" s="24" t="s">
        <v>989</v>
      </c>
      <c r="D449" s="24" t="s">
        <v>10</v>
      </c>
      <c r="E449" s="24" t="s">
        <v>1489</v>
      </c>
      <c r="F449" t="str" cm="1">
        <f t="array" ref="F449">_xlfn.SWITCH($E449,"Forecast",IFERROR(SUMIFS(INDEX('Forecast Input'!$A:$BO,,MATCH(TEXT($A449,"0"),'Forecast Input'!$1:$1,0)),'Forecast Input'!$A:$A,Master!C449,'Forecast Input'!$D:$D,Master!D449),0),"Actual",SUMIFS('CMO Input'!$Q:$Q,'CMO Input'!$E:$E,Master!$A449,'CMO Input'!$C:$C,Master!$C449,'CMO Input'!$AJ:$AJ,Master!$D449,'CMO Input'!$AU:$AU,Master!$F445),"")</f>
        <v/>
      </c>
    </row>
    <row r="450" spans="1:6" x14ac:dyDescent="0.25">
      <c r="A450" s="24">
        <v>3</v>
      </c>
      <c r="B450" s="25">
        <v>44287</v>
      </c>
      <c r="C450" s="24" t="s">
        <v>989</v>
      </c>
      <c r="D450" s="24" t="s">
        <v>10</v>
      </c>
      <c r="E450" s="24" t="s">
        <v>1488</v>
      </c>
      <c r="F450" cm="1">
        <f t="array" ref="F450">_xlfn.SWITCH($E450,"Forecast",IFERROR(SUMIFS(INDEX('Forecast Input'!$A:$BO,,MATCH(TEXT($A450,"0"),'Forecast Input'!$1:$1,0)),'Forecast Input'!$A:$A,Master!C450,'Forecast Input'!$D:$D,Master!D450),0),"Actual",SUMIFS('CMO Input'!$Q:$Q,'CMO Input'!$E:$E,Master!$A450,'CMO Input'!$C:$C,Master!$C450,'CMO Input'!$AJ:$AJ,Master!$D450,'CMO Input'!$AU:$AU,Master!$F446),"")</f>
        <v>0</v>
      </c>
    </row>
    <row r="451" spans="1:6" x14ac:dyDescent="0.25">
      <c r="A451" s="24">
        <v>3</v>
      </c>
      <c r="B451" s="25">
        <v>44287</v>
      </c>
      <c r="C451" s="24" t="s">
        <v>989</v>
      </c>
      <c r="D451" s="24" t="s">
        <v>10</v>
      </c>
      <c r="E451" s="24" t="s">
        <v>1487</v>
      </c>
      <c r="F451" cm="1">
        <f t="array" ref="F451">_xlfn.SWITCH($E451,"Forecast",IFERROR(SUMIFS(INDEX('Forecast Input'!$A:$BO,,MATCH(TEXT($A451,"0"),'Forecast Input'!$1:$1,0)),'Forecast Input'!$A:$A,Master!C451,'Forecast Input'!$D:$D,Master!D451),0),"Actual",SUMIFS('CMO Input'!$Q:$Q,'CMO Input'!$E:$E,Master!$A451,'CMO Input'!$C:$C,Master!$C451,'CMO Input'!$AJ:$AJ,Master!$D451,'CMO Input'!$AU:$AU,Master!$F447),"")</f>
        <v>0</v>
      </c>
    </row>
    <row r="452" spans="1:6" x14ac:dyDescent="0.25">
      <c r="A452" s="24">
        <v>3</v>
      </c>
      <c r="B452" s="25">
        <v>44287</v>
      </c>
      <c r="C452" s="24" t="s">
        <v>989</v>
      </c>
      <c r="D452" s="24" t="s">
        <v>61</v>
      </c>
      <c r="E452" s="24" t="s">
        <v>1489</v>
      </c>
      <c r="F452" t="str" cm="1">
        <f t="array" ref="F452">_xlfn.SWITCH($E452,"Forecast",IFERROR(SUMIFS(INDEX('Forecast Input'!$A:$BO,,MATCH(TEXT($A452,"0"),'Forecast Input'!$1:$1,0)),'Forecast Input'!$A:$A,Master!C452,'Forecast Input'!$D:$D,Master!D452),0),"Actual",SUMIFS('CMO Input'!$Q:$Q,'CMO Input'!$E:$E,Master!$A452,'CMO Input'!$C:$C,Master!$C452,'CMO Input'!$AJ:$AJ,Master!$D452,'CMO Input'!$AU:$AU,Master!$F448),"")</f>
        <v/>
      </c>
    </row>
    <row r="453" spans="1:6" x14ac:dyDescent="0.25">
      <c r="A453" s="24">
        <v>3</v>
      </c>
      <c r="B453" s="25">
        <v>44287</v>
      </c>
      <c r="C453" s="24" t="s">
        <v>989</v>
      </c>
      <c r="D453" s="24" t="s">
        <v>61</v>
      </c>
      <c r="E453" s="24" t="s">
        <v>1488</v>
      </c>
      <c r="F453" cm="1">
        <f t="array" ref="F453">_xlfn.SWITCH($E453,"Forecast",IFERROR(SUMIFS(INDEX('Forecast Input'!$A:$BO,,MATCH(TEXT($A453,"0"),'Forecast Input'!$1:$1,0)),'Forecast Input'!$A:$A,Master!C453,'Forecast Input'!$D:$D,Master!D453),0),"Actual",SUMIFS('CMO Input'!$Q:$Q,'CMO Input'!$E:$E,Master!$A453,'CMO Input'!$C:$C,Master!$C453,'CMO Input'!$AJ:$AJ,Master!$D453,'CMO Input'!$AU:$AU,Master!$F449),"")</f>
        <v>0</v>
      </c>
    </row>
    <row r="454" spans="1:6" x14ac:dyDescent="0.25">
      <c r="A454" s="24">
        <v>3</v>
      </c>
      <c r="B454" s="25">
        <v>44287</v>
      </c>
      <c r="C454" s="24" t="s">
        <v>989</v>
      </c>
      <c r="D454" s="24" t="s">
        <v>61</v>
      </c>
      <c r="E454" s="24" t="s">
        <v>1487</v>
      </c>
      <c r="F454" cm="1">
        <f t="array" ref="F454">_xlfn.SWITCH($E454,"Forecast",IFERROR(SUMIFS(INDEX('Forecast Input'!$A:$BO,,MATCH(TEXT($A454,"0"),'Forecast Input'!$1:$1,0)),'Forecast Input'!$A:$A,Master!C454,'Forecast Input'!$D:$D,Master!D454),0),"Actual",SUMIFS('CMO Input'!$Q:$Q,'CMO Input'!$E:$E,Master!$A454,'CMO Input'!$C:$C,Master!$C454,'CMO Input'!$AJ:$AJ,Master!$D454,'CMO Input'!$AU:$AU,Master!$F450),"")</f>
        <v>0</v>
      </c>
    </row>
    <row r="455" spans="1:6" x14ac:dyDescent="0.25">
      <c r="A455" s="24">
        <v>3</v>
      </c>
      <c r="B455" s="25">
        <v>44287</v>
      </c>
      <c r="C455" s="24" t="s">
        <v>989</v>
      </c>
      <c r="D455" s="24" t="s">
        <v>103</v>
      </c>
      <c r="E455" s="24" t="s">
        <v>1489</v>
      </c>
      <c r="F455" t="str" cm="1">
        <f t="array" ref="F455">_xlfn.SWITCH($E455,"Forecast",IFERROR(SUMIFS(INDEX('Forecast Input'!$A:$BO,,MATCH(TEXT($A455,"0"),'Forecast Input'!$1:$1,0)),'Forecast Input'!$A:$A,Master!C455,'Forecast Input'!$D:$D,Master!D455),0),"Actual",SUMIFS('CMO Input'!$Q:$Q,'CMO Input'!$E:$E,Master!$A455,'CMO Input'!$C:$C,Master!$C455,'CMO Input'!$AJ:$AJ,Master!$D455,'CMO Input'!$AU:$AU,Master!$F451),"")</f>
        <v/>
      </c>
    </row>
    <row r="456" spans="1:6" x14ac:dyDescent="0.25">
      <c r="A456" s="24">
        <v>3</v>
      </c>
      <c r="B456" s="25">
        <v>44287</v>
      </c>
      <c r="C456" s="24" t="s">
        <v>989</v>
      </c>
      <c r="D456" s="24" t="s">
        <v>103</v>
      </c>
      <c r="E456" s="24" t="s">
        <v>1488</v>
      </c>
      <c r="F456" cm="1">
        <f t="array" ref="F456">_xlfn.SWITCH($E456,"Forecast",IFERROR(SUMIFS(INDEX('Forecast Input'!$A:$BO,,MATCH(TEXT($A456,"0"),'Forecast Input'!$1:$1,0)),'Forecast Input'!$A:$A,Master!C456,'Forecast Input'!$D:$D,Master!D456),0),"Actual",SUMIFS('CMO Input'!$Q:$Q,'CMO Input'!$E:$E,Master!$A456,'CMO Input'!$C:$C,Master!$C456,'CMO Input'!$AJ:$AJ,Master!$D456,'CMO Input'!$AU:$AU,Master!$F452),"")</f>
        <v>0</v>
      </c>
    </row>
    <row r="457" spans="1:6" x14ac:dyDescent="0.25">
      <c r="A457" s="24">
        <v>3</v>
      </c>
      <c r="B457" s="25">
        <v>44287</v>
      </c>
      <c r="C457" s="24" t="s">
        <v>989</v>
      </c>
      <c r="D457" s="24" t="s">
        <v>103</v>
      </c>
      <c r="E457" s="24" t="s">
        <v>1487</v>
      </c>
      <c r="F457" cm="1">
        <f t="array" ref="F457">_xlfn.SWITCH($E457,"Forecast",IFERROR(SUMIFS(INDEX('Forecast Input'!$A:$BO,,MATCH(TEXT($A457,"0"),'Forecast Input'!$1:$1,0)),'Forecast Input'!$A:$A,Master!C457,'Forecast Input'!$D:$D,Master!D457),0),"Actual",SUMIFS('CMO Input'!$Q:$Q,'CMO Input'!$E:$E,Master!$A457,'CMO Input'!$C:$C,Master!$C457,'CMO Input'!$AJ:$AJ,Master!$D457,'CMO Input'!$AU:$AU,Master!$F453),"")</f>
        <v>0</v>
      </c>
    </row>
    <row r="458" spans="1:6" x14ac:dyDescent="0.25">
      <c r="A458" s="24">
        <v>3</v>
      </c>
      <c r="B458" s="25">
        <v>44287</v>
      </c>
      <c r="C458" s="24" t="s">
        <v>989</v>
      </c>
      <c r="D458" s="24" t="s">
        <v>146</v>
      </c>
      <c r="E458" s="24" t="s">
        <v>1489</v>
      </c>
      <c r="F458" t="str" cm="1">
        <f t="array" ref="F458">_xlfn.SWITCH($E458,"Forecast",IFERROR(SUMIFS(INDEX('Forecast Input'!$A:$BO,,MATCH(TEXT($A458,"0"),'Forecast Input'!$1:$1,0)),'Forecast Input'!$A:$A,Master!C458,'Forecast Input'!$D:$D,Master!D458),0),"Actual",SUMIFS('CMO Input'!$Q:$Q,'CMO Input'!$E:$E,Master!$A458,'CMO Input'!$C:$C,Master!$C458,'CMO Input'!$AJ:$AJ,Master!$D458,'CMO Input'!$AU:$AU,Master!$F454),"")</f>
        <v/>
      </c>
    </row>
    <row r="459" spans="1:6" x14ac:dyDescent="0.25">
      <c r="A459" s="24">
        <v>3</v>
      </c>
      <c r="B459" s="25">
        <v>44287</v>
      </c>
      <c r="C459" s="24" t="s">
        <v>989</v>
      </c>
      <c r="D459" s="24" t="s">
        <v>146</v>
      </c>
      <c r="E459" s="24" t="s">
        <v>1488</v>
      </c>
      <c r="F459" cm="1">
        <f t="array" ref="F459">_xlfn.SWITCH($E459,"Forecast",IFERROR(SUMIFS(INDEX('Forecast Input'!$A:$BO,,MATCH(TEXT($A459,"0"),'Forecast Input'!$1:$1,0)),'Forecast Input'!$A:$A,Master!C459,'Forecast Input'!$D:$D,Master!D459),0),"Actual",SUMIFS('CMO Input'!$Q:$Q,'CMO Input'!$E:$E,Master!$A459,'CMO Input'!$C:$C,Master!$C459,'CMO Input'!$AJ:$AJ,Master!$D459,'CMO Input'!$AU:$AU,Master!$F455),"")</f>
        <v>0</v>
      </c>
    </row>
    <row r="460" spans="1:6" x14ac:dyDescent="0.25">
      <c r="A460" s="24">
        <v>3</v>
      </c>
      <c r="B460" s="25">
        <v>44287</v>
      </c>
      <c r="C460" s="24" t="s">
        <v>989</v>
      </c>
      <c r="D460" s="24" t="s">
        <v>146</v>
      </c>
      <c r="E460" s="24" t="s">
        <v>1487</v>
      </c>
      <c r="F460" cm="1">
        <f t="array" ref="F460">_xlfn.SWITCH($E460,"Forecast",IFERROR(SUMIFS(INDEX('Forecast Input'!$A:$BO,,MATCH(TEXT($A460,"0"),'Forecast Input'!$1:$1,0)),'Forecast Input'!$A:$A,Master!C460,'Forecast Input'!$D:$D,Master!D460),0),"Actual",SUMIFS('CMO Input'!$Q:$Q,'CMO Input'!$E:$E,Master!$A460,'CMO Input'!$C:$C,Master!$C460,'CMO Input'!$AJ:$AJ,Master!$D460,'CMO Input'!$AU:$AU,Master!$F456),"")</f>
        <v>0</v>
      </c>
    </row>
    <row r="461" spans="1:6" x14ac:dyDescent="0.25">
      <c r="A461" s="24">
        <v>3</v>
      </c>
      <c r="B461" s="25">
        <v>44287</v>
      </c>
      <c r="C461" s="24" t="s">
        <v>989</v>
      </c>
      <c r="D461" s="24" t="s">
        <v>166</v>
      </c>
      <c r="E461" s="24" t="s">
        <v>1489</v>
      </c>
      <c r="F461" t="str" cm="1">
        <f t="array" ref="F461">_xlfn.SWITCH($E461,"Forecast",IFERROR(SUMIFS(INDEX('Forecast Input'!$A:$BO,,MATCH(TEXT($A461,"0"),'Forecast Input'!$1:$1,0)),'Forecast Input'!$A:$A,Master!C461,'Forecast Input'!$D:$D,Master!D461),0),"Actual",SUMIFS('CMO Input'!$Q:$Q,'CMO Input'!$E:$E,Master!$A461,'CMO Input'!$C:$C,Master!$C461,'CMO Input'!$AJ:$AJ,Master!$D461,'CMO Input'!$AU:$AU,Master!$F457),"")</f>
        <v/>
      </c>
    </row>
    <row r="462" spans="1:6" x14ac:dyDescent="0.25">
      <c r="A462" s="24">
        <v>3</v>
      </c>
      <c r="B462" s="25">
        <v>44287</v>
      </c>
      <c r="C462" s="24" t="s">
        <v>989</v>
      </c>
      <c r="D462" s="24" t="s">
        <v>166</v>
      </c>
      <c r="E462" s="24" t="s">
        <v>1488</v>
      </c>
      <c r="F462" cm="1">
        <f t="array" ref="F462">_xlfn.SWITCH($E462,"Forecast",IFERROR(SUMIFS(INDEX('Forecast Input'!$A:$BO,,MATCH(TEXT($A462,"0"),'Forecast Input'!$1:$1,0)),'Forecast Input'!$A:$A,Master!C462,'Forecast Input'!$D:$D,Master!D462),0),"Actual",SUMIFS('CMO Input'!$Q:$Q,'CMO Input'!$E:$E,Master!$A462,'CMO Input'!$C:$C,Master!$C462,'CMO Input'!$AJ:$AJ,Master!$D462,'CMO Input'!$AU:$AU,Master!$F458),"")</f>
        <v>0</v>
      </c>
    </row>
    <row r="463" spans="1:6" x14ac:dyDescent="0.25">
      <c r="A463" s="24">
        <v>3</v>
      </c>
      <c r="B463" s="25">
        <v>44287</v>
      </c>
      <c r="C463" s="24" t="s">
        <v>989</v>
      </c>
      <c r="D463" s="24" t="s">
        <v>166</v>
      </c>
      <c r="E463" s="24" t="s">
        <v>1487</v>
      </c>
      <c r="F463" cm="1">
        <f t="array" ref="F463">_xlfn.SWITCH($E463,"Forecast",IFERROR(SUMIFS(INDEX('Forecast Input'!$A:$BO,,MATCH(TEXT($A463,"0"),'Forecast Input'!$1:$1,0)),'Forecast Input'!$A:$A,Master!C463,'Forecast Input'!$D:$D,Master!D463),0),"Actual",SUMIFS('CMO Input'!$Q:$Q,'CMO Input'!$E:$E,Master!$A463,'CMO Input'!$C:$C,Master!$C463,'CMO Input'!$AJ:$AJ,Master!$D463,'CMO Input'!$AU:$AU,Master!$F459),"")</f>
        <v>0</v>
      </c>
    </row>
    <row r="464" spans="1:6" x14ac:dyDescent="0.25">
      <c r="A464" s="24">
        <v>3</v>
      </c>
      <c r="B464" s="25">
        <v>44287</v>
      </c>
      <c r="C464" s="24" t="s">
        <v>989</v>
      </c>
      <c r="D464" s="24" t="s">
        <v>170</v>
      </c>
      <c r="E464" s="24" t="s">
        <v>1489</v>
      </c>
      <c r="F464" t="str" cm="1">
        <f t="array" ref="F464">_xlfn.SWITCH($E464,"Forecast",IFERROR(SUMIFS(INDEX('Forecast Input'!$A:$BO,,MATCH(TEXT($A464,"0"),'Forecast Input'!$1:$1,0)),'Forecast Input'!$A:$A,Master!C464,'Forecast Input'!$D:$D,Master!D464),0),"Actual",SUMIFS('CMO Input'!$Q:$Q,'CMO Input'!$E:$E,Master!$A464,'CMO Input'!$C:$C,Master!$C464,'CMO Input'!$AJ:$AJ,Master!$D464,'CMO Input'!$AU:$AU,Master!$F460),"")</f>
        <v/>
      </c>
    </row>
    <row r="465" spans="1:6" x14ac:dyDescent="0.25">
      <c r="A465" s="24">
        <v>3</v>
      </c>
      <c r="B465" s="25">
        <v>44287</v>
      </c>
      <c r="C465" s="24" t="s">
        <v>989</v>
      </c>
      <c r="D465" s="24" t="s">
        <v>170</v>
      </c>
      <c r="E465" s="24" t="s">
        <v>1488</v>
      </c>
      <c r="F465" cm="1">
        <f t="array" ref="F465">_xlfn.SWITCH($E465,"Forecast",IFERROR(SUMIFS(INDEX('Forecast Input'!$A:$BO,,MATCH(TEXT($A465,"0"),'Forecast Input'!$1:$1,0)),'Forecast Input'!$A:$A,Master!C465,'Forecast Input'!$D:$D,Master!D465),0),"Actual",SUMIFS('CMO Input'!$Q:$Q,'CMO Input'!$E:$E,Master!$A465,'CMO Input'!$C:$C,Master!$C465,'CMO Input'!$AJ:$AJ,Master!$D465,'CMO Input'!$AU:$AU,Master!$F461),"")</f>
        <v>0</v>
      </c>
    </row>
    <row r="466" spans="1:6" x14ac:dyDescent="0.25">
      <c r="A466" s="24">
        <v>3</v>
      </c>
      <c r="B466" s="25">
        <v>44287</v>
      </c>
      <c r="C466" s="24" t="s">
        <v>989</v>
      </c>
      <c r="D466" s="24" t="s">
        <v>170</v>
      </c>
      <c r="E466" s="24" t="s">
        <v>1487</v>
      </c>
      <c r="F466" cm="1">
        <f t="array" ref="F466">_xlfn.SWITCH($E466,"Forecast",IFERROR(SUMIFS(INDEX('Forecast Input'!$A:$BO,,MATCH(TEXT($A466,"0"),'Forecast Input'!$1:$1,0)),'Forecast Input'!$A:$A,Master!C466,'Forecast Input'!$D:$D,Master!D466),0),"Actual",SUMIFS('CMO Input'!$Q:$Q,'CMO Input'!$E:$E,Master!$A466,'CMO Input'!$C:$C,Master!$C466,'CMO Input'!$AJ:$AJ,Master!$D466,'CMO Input'!$AU:$AU,Master!$F462),"")</f>
        <v>0</v>
      </c>
    </row>
    <row r="467" spans="1:6" x14ac:dyDescent="0.25">
      <c r="A467" s="24">
        <v>3</v>
      </c>
      <c r="B467" s="25">
        <v>44287</v>
      </c>
      <c r="C467" s="24" t="s">
        <v>989</v>
      </c>
      <c r="D467" s="24" t="s">
        <v>436</v>
      </c>
      <c r="E467" s="24" t="s">
        <v>1489</v>
      </c>
      <c r="F467" t="str" cm="1">
        <f t="array" ref="F467">_xlfn.SWITCH($E467,"Forecast",IFERROR(SUMIFS(INDEX('Forecast Input'!$A:$BO,,MATCH(TEXT($A467,"0"),'Forecast Input'!$1:$1,0)),'Forecast Input'!$A:$A,Master!C467,'Forecast Input'!$D:$D,Master!D467),0),"Actual",SUMIFS('CMO Input'!$Q:$Q,'CMO Input'!$E:$E,Master!$A467,'CMO Input'!$C:$C,Master!$C467,'CMO Input'!$AJ:$AJ,Master!$D467,'CMO Input'!$AU:$AU,Master!$F463),"")</f>
        <v/>
      </c>
    </row>
    <row r="468" spans="1:6" x14ac:dyDescent="0.25">
      <c r="A468" s="24">
        <v>3</v>
      </c>
      <c r="B468" s="25">
        <v>44287</v>
      </c>
      <c r="C468" s="24" t="s">
        <v>989</v>
      </c>
      <c r="D468" s="24" t="s">
        <v>436</v>
      </c>
      <c r="E468" s="24" t="s">
        <v>1488</v>
      </c>
      <c r="F468" cm="1">
        <f t="array" ref="F468">_xlfn.SWITCH($E468,"Forecast",IFERROR(SUMIFS(INDEX('Forecast Input'!$A:$BO,,MATCH(TEXT($A468,"0"),'Forecast Input'!$1:$1,0)),'Forecast Input'!$A:$A,Master!C468,'Forecast Input'!$D:$D,Master!D468),0),"Actual",SUMIFS('CMO Input'!$Q:$Q,'CMO Input'!$E:$E,Master!$A468,'CMO Input'!$C:$C,Master!$C468,'CMO Input'!$AJ:$AJ,Master!$D468,'CMO Input'!$AU:$AU,Master!$F464),"")</f>
        <v>0</v>
      </c>
    </row>
    <row r="469" spans="1:6" x14ac:dyDescent="0.25">
      <c r="A469" s="24">
        <v>3</v>
      </c>
      <c r="B469" s="25">
        <v>44287</v>
      </c>
      <c r="C469" s="24" t="s">
        <v>989</v>
      </c>
      <c r="D469" s="24" t="s">
        <v>436</v>
      </c>
      <c r="E469" s="24" t="s">
        <v>1487</v>
      </c>
      <c r="F469" cm="1">
        <f t="array" ref="F469">_xlfn.SWITCH($E469,"Forecast",IFERROR(SUMIFS(INDEX('Forecast Input'!$A:$BO,,MATCH(TEXT($A469,"0"),'Forecast Input'!$1:$1,0)),'Forecast Input'!$A:$A,Master!C469,'Forecast Input'!$D:$D,Master!D469),0),"Actual",SUMIFS('CMO Input'!$Q:$Q,'CMO Input'!$E:$E,Master!$A469,'CMO Input'!$C:$C,Master!$C469,'CMO Input'!$AJ:$AJ,Master!$D469,'CMO Input'!$AU:$AU,Master!$F465),"")</f>
        <v>0</v>
      </c>
    </row>
    <row r="470" spans="1:6" x14ac:dyDescent="0.25">
      <c r="A470" s="24">
        <v>3</v>
      </c>
      <c r="B470" s="25">
        <v>44287</v>
      </c>
      <c r="C470" s="24" t="s">
        <v>989</v>
      </c>
      <c r="D470" s="24" t="s">
        <v>1469</v>
      </c>
      <c r="E470" s="24" t="s">
        <v>1489</v>
      </c>
      <c r="F470" t="str" cm="1">
        <f t="array" ref="F470">_xlfn.SWITCH($E470,"Forecast",IFERROR(SUMIFS(INDEX('Forecast Input'!$A:$BO,,MATCH(TEXT($A470,"0"),'Forecast Input'!$1:$1,0)),'Forecast Input'!$A:$A,Master!C470,'Forecast Input'!$D:$D,Master!D470),0),"Actual",SUMIFS('CMO Input'!$Q:$Q,'CMO Input'!$E:$E,Master!$A470,'CMO Input'!$C:$C,Master!$C470,'CMO Input'!$AJ:$AJ,Master!$D470,'CMO Input'!$AU:$AU,Master!$F466),"")</f>
        <v/>
      </c>
    </row>
    <row r="471" spans="1:6" x14ac:dyDescent="0.25">
      <c r="A471" s="24">
        <v>3</v>
      </c>
      <c r="B471" s="25">
        <v>44287</v>
      </c>
      <c r="C471" s="24" t="s">
        <v>989</v>
      </c>
      <c r="D471" s="24" t="s">
        <v>1469</v>
      </c>
      <c r="E471" s="24" t="s">
        <v>1488</v>
      </c>
      <c r="F471" cm="1">
        <f t="array" ref="F471">_xlfn.SWITCH($E471,"Forecast",IFERROR(SUMIFS(INDEX('Forecast Input'!$A:$BO,,MATCH(TEXT($A471,"0"),'Forecast Input'!$1:$1,0)),'Forecast Input'!$A:$A,Master!C471,'Forecast Input'!$D:$D,Master!D471),0),"Actual",SUMIFS('CMO Input'!$Q:$Q,'CMO Input'!$E:$E,Master!$A471,'CMO Input'!$C:$C,Master!$C471,'CMO Input'!$AJ:$AJ,Master!$D471,'CMO Input'!$AU:$AU,Master!$F467),"")</f>
        <v>0</v>
      </c>
    </row>
    <row r="472" spans="1:6" x14ac:dyDescent="0.25">
      <c r="A472" s="24">
        <v>3</v>
      </c>
      <c r="B472" s="25">
        <v>44287</v>
      </c>
      <c r="C472" s="24" t="s">
        <v>989</v>
      </c>
      <c r="D472" s="24" t="s">
        <v>1469</v>
      </c>
      <c r="E472" s="24" t="s">
        <v>1487</v>
      </c>
      <c r="F472" cm="1">
        <f t="array" ref="F472">_xlfn.SWITCH($E472,"Forecast",IFERROR(SUMIFS(INDEX('Forecast Input'!$A:$BO,,MATCH(TEXT($A472,"0"),'Forecast Input'!$1:$1,0)),'Forecast Input'!$A:$A,Master!C472,'Forecast Input'!$D:$D,Master!D472),0),"Actual",SUMIFS('CMO Input'!$Q:$Q,'CMO Input'!$E:$E,Master!$A472,'CMO Input'!$C:$C,Master!$C472,'CMO Input'!$AJ:$AJ,Master!$D472,'CMO Input'!$AU:$AU,Master!$F468),"")</f>
        <v>0</v>
      </c>
    </row>
    <row r="473" spans="1:6" x14ac:dyDescent="0.25">
      <c r="A473" s="24">
        <v>3</v>
      </c>
      <c r="B473" s="25">
        <v>44287</v>
      </c>
      <c r="C473" s="24" t="s">
        <v>181</v>
      </c>
      <c r="D473" s="24" t="s">
        <v>10</v>
      </c>
      <c r="E473" s="24" t="s">
        <v>1489</v>
      </c>
      <c r="F473" t="str" cm="1">
        <f t="array" ref="F473">_xlfn.SWITCH($E473,"Forecast",IFERROR(SUMIFS(INDEX('Forecast Input'!$A:$BO,,MATCH(TEXT($A473,"0"),'Forecast Input'!$1:$1,0)),'Forecast Input'!$A:$A,Master!C473,'Forecast Input'!$D:$D,Master!D473),0),"Actual",SUMIFS('CMO Input'!$Q:$Q,'CMO Input'!$E:$E,Master!$A473,'CMO Input'!$C:$C,Master!$C473,'CMO Input'!$AJ:$AJ,Master!$D473,'CMO Input'!$AU:$AU,Master!$F469),"")</f>
        <v/>
      </c>
    </row>
    <row r="474" spans="1:6" x14ac:dyDescent="0.25">
      <c r="A474" s="24">
        <v>3</v>
      </c>
      <c r="B474" s="25">
        <v>44287</v>
      </c>
      <c r="C474" s="24" t="s">
        <v>181</v>
      </c>
      <c r="D474" s="24" t="s">
        <v>10</v>
      </c>
      <c r="E474" s="24" t="s">
        <v>1488</v>
      </c>
      <c r="F474" cm="1">
        <f t="array" ref="F474">_xlfn.SWITCH($E474,"Forecast",IFERROR(SUMIFS(INDEX('Forecast Input'!$A:$BO,,MATCH(TEXT($A474,"0"),'Forecast Input'!$1:$1,0)),'Forecast Input'!$A:$A,Master!C474,'Forecast Input'!$D:$D,Master!D474),0),"Actual",SUMIFS('CMO Input'!$Q:$Q,'CMO Input'!$E:$E,Master!$A474,'CMO Input'!$C:$C,Master!$C474,'CMO Input'!$AJ:$AJ,Master!$D474,'CMO Input'!$AU:$AU,Master!$F470),"")</f>
        <v>0</v>
      </c>
    </row>
    <row r="475" spans="1:6" x14ac:dyDescent="0.25">
      <c r="A475" s="24">
        <v>3</v>
      </c>
      <c r="B475" s="25">
        <v>44287</v>
      </c>
      <c r="C475" s="24" t="s">
        <v>181</v>
      </c>
      <c r="D475" s="24" t="s">
        <v>10</v>
      </c>
      <c r="E475" s="24" t="s">
        <v>1487</v>
      </c>
      <c r="F475" cm="1">
        <f t="array" ref="F475">_xlfn.SWITCH($E475,"Forecast",IFERROR(SUMIFS(INDEX('Forecast Input'!$A:$BO,,MATCH(TEXT($A475,"0"),'Forecast Input'!$1:$1,0)),'Forecast Input'!$A:$A,Master!C475,'Forecast Input'!$D:$D,Master!D475),0),"Actual",SUMIFS('CMO Input'!$Q:$Q,'CMO Input'!$E:$E,Master!$A475,'CMO Input'!$C:$C,Master!$C475,'CMO Input'!$AJ:$AJ,Master!$D475,'CMO Input'!$AU:$AU,Master!$F471),"")</f>
        <v>0</v>
      </c>
    </row>
    <row r="476" spans="1:6" x14ac:dyDescent="0.25">
      <c r="A476" s="24">
        <v>3</v>
      </c>
      <c r="B476" s="25">
        <v>44287</v>
      </c>
      <c r="C476" s="24" t="s">
        <v>181</v>
      </c>
      <c r="D476" s="24" t="s">
        <v>61</v>
      </c>
      <c r="E476" s="24" t="s">
        <v>1489</v>
      </c>
      <c r="F476" t="str" cm="1">
        <f t="array" ref="F476">_xlfn.SWITCH($E476,"Forecast",IFERROR(SUMIFS(INDEX('Forecast Input'!$A:$BO,,MATCH(TEXT($A476,"0"),'Forecast Input'!$1:$1,0)),'Forecast Input'!$A:$A,Master!C476,'Forecast Input'!$D:$D,Master!D476),0),"Actual",SUMIFS('CMO Input'!$Q:$Q,'CMO Input'!$E:$E,Master!$A476,'CMO Input'!$C:$C,Master!$C476,'CMO Input'!$AJ:$AJ,Master!$D476,'CMO Input'!$AU:$AU,Master!$F472),"")</f>
        <v/>
      </c>
    </row>
    <row r="477" spans="1:6" x14ac:dyDescent="0.25">
      <c r="A477" s="24">
        <v>3</v>
      </c>
      <c r="B477" s="25">
        <v>44287</v>
      </c>
      <c r="C477" s="24" t="s">
        <v>181</v>
      </c>
      <c r="D477" s="24" t="s">
        <v>61</v>
      </c>
      <c r="E477" s="24" t="s">
        <v>1488</v>
      </c>
      <c r="F477" cm="1">
        <f t="array" ref="F477">_xlfn.SWITCH($E477,"Forecast",IFERROR(SUMIFS(INDEX('Forecast Input'!$A:$BO,,MATCH(TEXT($A477,"0"),'Forecast Input'!$1:$1,0)),'Forecast Input'!$A:$A,Master!C477,'Forecast Input'!$D:$D,Master!D477),0),"Actual",SUMIFS('CMO Input'!$Q:$Q,'CMO Input'!$E:$E,Master!$A477,'CMO Input'!$C:$C,Master!$C477,'CMO Input'!$AJ:$AJ,Master!$D477,'CMO Input'!$AU:$AU,Master!$F473),"")</f>
        <v>0</v>
      </c>
    </row>
    <row r="478" spans="1:6" x14ac:dyDescent="0.25">
      <c r="A478" s="24">
        <v>3</v>
      </c>
      <c r="B478" s="25">
        <v>44287</v>
      </c>
      <c r="C478" s="24" t="s">
        <v>181</v>
      </c>
      <c r="D478" s="24" t="s">
        <v>61</v>
      </c>
      <c r="E478" s="24" t="s">
        <v>1487</v>
      </c>
      <c r="F478" cm="1">
        <f t="array" ref="F478">_xlfn.SWITCH($E478,"Forecast",IFERROR(SUMIFS(INDEX('Forecast Input'!$A:$BO,,MATCH(TEXT($A478,"0"),'Forecast Input'!$1:$1,0)),'Forecast Input'!$A:$A,Master!C478,'Forecast Input'!$D:$D,Master!D478),0),"Actual",SUMIFS('CMO Input'!$Q:$Q,'CMO Input'!$E:$E,Master!$A478,'CMO Input'!$C:$C,Master!$C478,'CMO Input'!$AJ:$AJ,Master!$D478,'CMO Input'!$AU:$AU,Master!$F474),"")</f>
        <v>0</v>
      </c>
    </row>
    <row r="479" spans="1:6" x14ac:dyDescent="0.25">
      <c r="A479" s="24">
        <v>3</v>
      </c>
      <c r="B479" s="25">
        <v>44287</v>
      </c>
      <c r="C479" s="24" t="s">
        <v>181</v>
      </c>
      <c r="D479" s="24" t="s">
        <v>103</v>
      </c>
      <c r="E479" s="24" t="s">
        <v>1489</v>
      </c>
      <c r="F479" t="str" cm="1">
        <f t="array" ref="F479">_xlfn.SWITCH($E479,"Forecast",IFERROR(SUMIFS(INDEX('Forecast Input'!$A:$BO,,MATCH(TEXT($A479,"0"),'Forecast Input'!$1:$1,0)),'Forecast Input'!$A:$A,Master!C479,'Forecast Input'!$D:$D,Master!D479),0),"Actual",SUMIFS('CMO Input'!$Q:$Q,'CMO Input'!$E:$E,Master!$A479,'CMO Input'!$C:$C,Master!$C479,'CMO Input'!$AJ:$AJ,Master!$D479,'CMO Input'!$AU:$AU,Master!$F475),"")</f>
        <v/>
      </c>
    </row>
    <row r="480" spans="1:6" x14ac:dyDescent="0.25">
      <c r="A480" s="24">
        <v>3</v>
      </c>
      <c r="B480" s="25">
        <v>44287</v>
      </c>
      <c r="C480" s="24" t="s">
        <v>181</v>
      </c>
      <c r="D480" s="24" t="s">
        <v>103</v>
      </c>
      <c r="E480" s="24" t="s">
        <v>1488</v>
      </c>
      <c r="F480" cm="1">
        <f t="array" ref="F480">_xlfn.SWITCH($E480,"Forecast",IFERROR(SUMIFS(INDEX('Forecast Input'!$A:$BO,,MATCH(TEXT($A480,"0"),'Forecast Input'!$1:$1,0)),'Forecast Input'!$A:$A,Master!C480,'Forecast Input'!$D:$D,Master!D480),0),"Actual",SUMIFS('CMO Input'!$Q:$Q,'CMO Input'!$E:$E,Master!$A480,'CMO Input'!$C:$C,Master!$C480,'CMO Input'!$AJ:$AJ,Master!$D480,'CMO Input'!$AU:$AU,Master!$F476),"")</f>
        <v>0</v>
      </c>
    </row>
    <row r="481" spans="1:6" x14ac:dyDescent="0.25">
      <c r="A481" s="24">
        <v>3</v>
      </c>
      <c r="B481" s="25">
        <v>44287</v>
      </c>
      <c r="C481" s="24" t="s">
        <v>181</v>
      </c>
      <c r="D481" s="24" t="s">
        <v>103</v>
      </c>
      <c r="E481" s="24" t="s">
        <v>1487</v>
      </c>
      <c r="F481" cm="1">
        <f t="array" ref="F481">_xlfn.SWITCH($E481,"Forecast",IFERROR(SUMIFS(INDEX('Forecast Input'!$A:$BO,,MATCH(TEXT($A481,"0"),'Forecast Input'!$1:$1,0)),'Forecast Input'!$A:$A,Master!C481,'Forecast Input'!$D:$D,Master!D481),0),"Actual",SUMIFS('CMO Input'!$Q:$Q,'CMO Input'!$E:$E,Master!$A481,'CMO Input'!$C:$C,Master!$C481,'CMO Input'!$AJ:$AJ,Master!$D481,'CMO Input'!$AU:$AU,Master!$F477),"")</f>
        <v>0</v>
      </c>
    </row>
    <row r="482" spans="1:6" x14ac:dyDescent="0.25">
      <c r="A482" s="24">
        <v>3</v>
      </c>
      <c r="B482" s="25">
        <v>44287</v>
      </c>
      <c r="C482" s="24" t="s">
        <v>181</v>
      </c>
      <c r="D482" s="24" t="s">
        <v>146</v>
      </c>
      <c r="E482" s="24" t="s">
        <v>1489</v>
      </c>
      <c r="F482" t="str" cm="1">
        <f t="array" ref="F482">_xlfn.SWITCH($E482,"Forecast",IFERROR(SUMIFS(INDEX('Forecast Input'!$A:$BO,,MATCH(TEXT($A482,"0"),'Forecast Input'!$1:$1,0)),'Forecast Input'!$A:$A,Master!C482,'Forecast Input'!$D:$D,Master!D482),0),"Actual",SUMIFS('CMO Input'!$Q:$Q,'CMO Input'!$E:$E,Master!$A482,'CMO Input'!$C:$C,Master!$C482,'CMO Input'!$AJ:$AJ,Master!$D482,'CMO Input'!$AU:$AU,Master!$F478),"")</f>
        <v/>
      </c>
    </row>
    <row r="483" spans="1:6" x14ac:dyDescent="0.25">
      <c r="A483" s="24">
        <v>3</v>
      </c>
      <c r="B483" s="25">
        <v>44287</v>
      </c>
      <c r="C483" s="24" t="s">
        <v>181</v>
      </c>
      <c r="D483" s="24" t="s">
        <v>146</v>
      </c>
      <c r="E483" s="24" t="s">
        <v>1488</v>
      </c>
      <c r="F483" cm="1">
        <f t="array" ref="F483">_xlfn.SWITCH($E483,"Forecast",IFERROR(SUMIFS(INDEX('Forecast Input'!$A:$BO,,MATCH(TEXT($A483,"0"),'Forecast Input'!$1:$1,0)),'Forecast Input'!$A:$A,Master!C483,'Forecast Input'!$D:$D,Master!D483),0),"Actual",SUMIFS('CMO Input'!$Q:$Q,'CMO Input'!$E:$E,Master!$A483,'CMO Input'!$C:$C,Master!$C483,'CMO Input'!$AJ:$AJ,Master!$D483,'CMO Input'!$AU:$AU,Master!$F479),"")</f>
        <v>0</v>
      </c>
    </row>
    <row r="484" spans="1:6" x14ac:dyDescent="0.25">
      <c r="A484" s="24">
        <v>3</v>
      </c>
      <c r="B484" s="25">
        <v>44287</v>
      </c>
      <c r="C484" s="24" t="s">
        <v>181</v>
      </c>
      <c r="D484" s="24" t="s">
        <v>146</v>
      </c>
      <c r="E484" s="24" t="s">
        <v>1487</v>
      </c>
      <c r="F484" cm="1">
        <f t="array" ref="F484">_xlfn.SWITCH($E484,"Forecast",IFERROR(SUMIFS(INDEX('Forecast Input'!$A:$BO,,MATCH(TEXT($A484,"0"),'Forecast Input'!$1:$1,0)),'Forecast Input'!$A:$A,Master!C484,'Forecast Input'!$D:$D,Master!D484),0),"Actual",SUMIFS('CMO Input'!$Q:$Q,'CMO Input'!$E:$E,Master!$A484,'CMO Input'!$C:$C,Master!$C484,'CMO Input'!$AJ:$AJ,Master!$D484,'CMO Input'!$AU:$AU,Master!$F480),"")</f>
        <v>0</v>
      </c>
    </row>
    <row r="485" spans="1:6" x14ac:dyDescent="0.25">
      <c r="A485" s="24">
        <v>3</v>
      </c>
      <c r="B485" s="25">
        <v>44287</v>
      </c>
      <c r="C485" s="24" t="s">
        <v>181</v>
      </c>
      <c r="D485" s="24" t="s">
        <v>166</v>
      </c>
      <c r="E485" s="24" t="s">
        <v>1489</v>
      </c>
      <c r="F485" t="str" cm="1">
        <f t="array" ref="F485">_xlfn.SWITCH($E485,"Forecast",IFERROR(SUMIFS(INDEX('Forecast Input'!$A:$BO,,MATCH(TEXT($A485,"0"),'Forecast Input'!$1:$1,0)),'Forecast Input'!$A:$A,Master!C485,'Forecast Input'!$D:$D,Master!D485),0),"Actual",SUMIFS('CMO Input'!$Q:$Q,'CMO Input'!$E:$E,Master!$A485,'CMO Input'!$C:$C,Master!$C485,'CMO Input'!$AJ:$AJ,Master!$D485,'CMO Input'!$AU:$AU,Master!$F481),"")</f>
        <v/>
      </c>
    </row>
    <row r="486" spans="1:6" x14ac:dyDescent="0.25">
      <c r="A486" s="24">
        <v>3</v>
      </c>
      <c r="B486" s="25">
        <v>44287</v>
      </c>
      <c r="C486" s="24" t="s">
        <v>181</v>
      </c>
      <c r="D486" s="24" t="s">
        <v>166</v>
      </c>
      <c r="E486" s="24" t="s">
        <v>1488</v>
      </c>
      <c r="F486" cm="1">
        <f t="array" ref="F486">_xlfn.SWITCH($E486,"Forecast",IFERROR(SUMIFS(INDEX('Forecast Input'!$A:$BO,,MATCH(TEXT($A486,"0"),'Forecast Input'!$1:$1,0)),'Forecast Input'!$A:$A,Master!C486,'Forecast Input'!$D:$D,Master!D486),0),"Actual",SUMIFS('CMO Input'!$Q:$Q,'CMO Input'!$E:$E,Master!$A486,'CMO Input'!$C:$C,Master!$C486,'CMO Input'!$AJ:$AJ,Master!$D486,'CMO Input'!$AU:$AU,Master!$F482),"")</f>
        <v>0</v>
      </c>
    </row>
    <row r="487" spans="1:6" x14ac:dyDescent="0.25">
      <c r="A487" s="24">
        <v>3</v>
      </c>
      <c r="B487" s="25">
        <v>44287</v>
      </c>
      <c r="C487" s="24" t="s">
        <v>181</v>
      </c>
      <c r="D487" s="24" t="s">
        <v>166</v>
      </c>
      <c r="E487" s="24" t="s">
        <v>1487</v>
      </c>
      <c r="F487" cm="1">
        <f t="array" ref="F487">_xlfn.SWITCH($E487,"Forecast",IFERROR(SUMIFS(INDEX('Forecast Input'!$A:$BO,,MATCH(TEXT($A487,"0"),'Forecast Input'!$1:$1,0)),'Forecast Input'!$A:$A,Master!C487,'Forecast Input'!$D:$D,Master!D487),0),"Actual",SUMIFS('CMO Input'!$Q:$Q,'CMO Input'!$E:$E,Master!$A487,'CMO Input'!$C:$C,Master!$C487,'CMO Input'!$AJ:$AJ,Master!$D487,'CMO Input'!$AU:$AU,Master!$F483),"")</f>
        <v>0</v>
      </c>
    </row>
    <row r="488" spans="1:6" x14ac:dyDescent="0.25">
      <c r="A488" s="24">
        <v>3</v>
      </c>
      <c r="B488" s="25">
        <v>44287</v>
      </c>
      <c r="C488" s="24" t="s">
        <v>181</v>
      </c>
      <c r="D488" s="24" t="s">
        <v>170</v>
      </c>
      <c r="E488" s="24" t="s">
        <v>1489</v>
      </c>
      <c r="F488" t="str" cm="1">
        <f t="array" ref="F488">_xlfn.SWITCH($E488,"Forecast",IFERROR(SUMIFS(INDEX('Forecast Input'!$A:$BO,,MATCH(TEXT($A488,"0"),'Forecast Input'!$1:$1,0)),'Forecast Input'!$A:$A,Master!C488,'Forecast Input'!$D:$D,Master!D488),0),"Actual",SUMIFS('CMO Input'!$Q:$Q,'CMO Input'!$E:$E,Master!$A488,'CMO Input'!$C:$C,Master!$C488,'CMO Input'!$AJ:$AJ,Master!$D488,'CMO Input'!$AU:$AU,Master!$F484),"")</f>
        <v/>
      </c>
    </row>
    <row r="489" spans="1:6" x14ac:dyDescent="0.25">
      <c r="A489" s="24">
        <v>3</v>
      </c>
      <c r="B489" s="25">
        <v>44287</v>
      </c>
      <c r="C489" s="24" t="s">
        <v>181</v>
      </c>
      <c r="D489" s="24" t="s">
        <v>170</v>
      </c>
      <c r="E489" s="24" t="s">
        <v>1488</v>
      </c>
      <c r="F489" cm="1">
        <f t="array" ref="F489">_xlfn.SWITCH($E489,"Forecast",IFERROR(SUMIFS(INDEX('Forecast Input'!$A:$BO,,MATCH(TEXT($A489,"0"),'Forecast Input'!$1:$1,0)),'Forecast Input'!$A:$A,Master!C489,'Forecast Input'!$D:$D,Master!D489),0),"Actual",SUMIFS('CMO Input'!$Q:$Q,'CMO Input'!$E:$E,Master!$A489,'CMO Input'!$C:$C,Master!$C489,'CMO Input'!$AJ:$AJ,Master!$D489,'CMO Input'!$AU:$AU,Master!$F485),"")</f>
        <v>0</v>
      </c>
    </row>
    <row r="490" spans="1:6" x14ac:dyDescent="0.25">
      <c r="A490" s="24">
        <v>3</v>
      </c>
      <c r="B490" s="25">
        <v>44287</v>
      </c>
      <c r="C490" s="24" t="s">
        <v>181</v>
      </c>
      <c r="D490" s="24" t="s">
        <v>170</v>
      </c>
      <c r="E490" s="24" t="s">
        <v>1487</v>
      </c>
      <c r="F490" cm="1">
        <f t="array" ref="F490">_xlfn.SWITCH($E490,"Forecast",IFERROR(SUMIFS(INDEX('Forecast Input'!$A:$BO,,MATCH(TEXT($A490,"0"),'Forecast Input'!$1:$1,0)),'Forecast Input'!$A:$A,Master!C490,'Forecast Input'!$D:$D,Master!D490),0),"Actual",SUMIFS('CMO Input'!$Q:$Q,'CMO Input'!$E:$E,Master!$A490,'CMO Input'!$C:$C,Master!$C490,'CMO Input'!$AJ:$AJ,Master!$D490,'CMO Input'!$AU:$AU,Master!$F486),"")</f>
        <v>0</v>
      </c>
    </row>
    <row r="491" spans="1:6" x14ac:dyDescent="0.25">
      <c r="A491" s="24">
        <v>3</v>
      </c>
      <c r="B491" s="25">
        <v>44287</v>
      </c>
      <c r="C491" s="24" t="s">
        <v>181</v>
      </c>
      <c r="D491" s="24" t="s">
        <v>436</v>
      </c>
      <c r="E491" s="24" t="s">
        <v>1489</v>
      </c>
      <c r="F491" t="str" cm="1">
        <f t="array" ref="F491">_xlfn.SWITCH($E491,"Forecast",IFERROR(SUMIFS(INDEX('Forecast Input'!$A:$BO,,MATCH(TEXT($A491,"0"),'Forecast Input'!$1:$1,0)),'Forecast Input'!$A:$A,Master!C491,'Forecast Input'!$D:$D,Master!D491),0),"Actual",SUMIFS('CMO Input'!$Q:$Q,'CMO Input'!$E:$E,Master!$A491,'CMO Input'!$C:$C,Master!$C491,'CMO Input'!$AJ:$AJ,Master!$D491,'CMO Input'!$AU:$AU,Master!$F487),"")</f>
        <v/>
      </c>
    </row>
    <row r="492" spans="1:6" x14ac:dyDescent="0.25">
      <c r="A492" s="24">
        <v>3</v>
      </c>
      <c r="B492" s="25">
        <v>44287</v>
      </c>
      <c r="C492" s="24" t="s">
        <v>181</v>
      </c>
      <c r="D492" s="24" t="s">
        <v>436</v>
      </c>
      <c r="E492" s="24" t="s">
        <v>1488</v>
      </c>
      <c r="F492" cm="1">
        <f t="array" ref="F492">_xlfn.SWITCH($E492,"Forecast",IFERROR(SUMIFS(INDEX('Forecast Input'!$A:$BO,,MATCH(TEXT($A492,"0"),'Forecast Input'!$1:$1,0)),'Forecast Input'!$A:$A,Master!C492,'Forecast Input'!$D:$D,Master!D492),0),"Actual",SUMIFS('CMO Input'!$Q:$Q,'CMO Input'!$E:$E,Master!$A492,'CMO Input'!$C:$C,Master!$C492,'CMO Input'!$AJ:$AJ,Master!$D492,'CMO Input'!$AU:$AU,Master!$F488),"")</f>
        <v>0</v>
      </c>
    </row>
    <row r="493" spans="1:6" x14ac:dyDescent="0.25">
      <c r="A493" s="24">
        <v>3</v>
      </c>
      <c r="B493" s="25">
        <v>44287</v>
      </c>
      <c r="C493" s="24" t="s">
        <v>181</v>
      </c>
      <c r="D493" s="24" t="s">
        <v>436</v>
      </c>
      <c r="E493" s="24" t="s">
        <v>1487</v>
      </c>
      <c r="F493" cm="1">
        <f t="array" ref="F493">_xlfn.SWITCH($E493,"Forecast",IFERROR(SUMIFS(INDEX('Forecast Input'!$A:$BO,,MATCH(TEXT($A493,"0"),'Forecast Input'!$1:$1,0)),'Forecast Input'!$A:$A,Master!C493,'Forecast Input'!$D:$D,Master!D493),0),"Actual",SUMIFS('CMO Input'!$Q:$Q,'CMO Input'!$E:$E,Master!$A493,'CMO Input'!$C:$C,Master!$C493,'CMO Input'!$AJ:$AJ,Master!$D493,'CMO Input'!$AU:$AU,Master!$F489),"")</f>
        <v>0</v>
      </c>
    </row>
    <row r="494" spans="1:6" x14ac:dyDescent="0.25">
      <c r="A494" s="24">
        <v>3</v>
      </c>
      <c r="B494" s="25">
        <v>44287</v>
      </c>
      <c r="C494" s="24" t="s">
        <v>181</v>
      </c>
      <c r="D494" s="24" t="s">
        <v>1469</v>
      </c>
      <c r="E494" s="24" t="s">
        <v>1489</v>
      </c>
      <c r="F494" t="str" cm="1">
        <f t="array" ref="F494">_xlfn.SWITCH($E494,"Forecast",IFERROR(SUMIFS(INDEX('Forecast Input'!$A:$BO,,MATCH(TEXT($A494,"0"),'Forecast Input'!$1:$1,0)),'Forecast Input'!$A:$A,Master!C494,'Forecast Input'!$D:$D,Master!D494),0),"Actual",SUMIFS('CMO Input'!$Q:$Q,'CMO Input'!$E:$E,Master!$A494,'CMO Input'!$C:$C,Master!$C494,'CMO Input'!$AJ:$AJ,Master!$D494,'CMO Input'!$AU:$AU,Master!$F490),"")</f>
        <v/>
      </c>
    </row>
    <row r="495" spans="1:6" x14ac:dyDescent="0.25">
      <c r="A495" s="24">
        <v>3</v>
      </c>
      <c r="B495" s="25">
        <v>44287</v>
      </c>
      <c r="C495" s="24" t="s">
        <v>181</v>
      </c>
      <c r="D495" s="24" t="s">
        <v>1469</v>
      </c>
      <c r="E495" s="24" t="s">
        <v>1488</v>
      </c>
      <c r="F495" cm="1">
        <f t="array" ref="F495">_xlfn.SWITCH($E495,"Forecast",IFERROR(SUMIFS(INDEX('Forecast Input'!$A:$BO,,MATCH(TEXT($A495,"0"),'Forecast Input'!$1:$1,0)),'Forecast Input'!$A:$A,Master!C495,'Forecast Input'!$D:$D,Master!D495),0),"Actual",SUMIFS('CMO Input'!$Q:$Q,'CMO Input'!$E:$E,Master!$A495,'CMO Input'!$C:$C,Master!$C495,'CMO Input'!$AJ:$AJ,Master!$D495,'CMO Input'!$AU:$AU,Master!$F491),"")</f>
        <v>0</v>
      </c>
    </row>
    <row r="496" spans="1:6" x14ac:dyDescent="0.25">
      <c r="A496" s="24">
        <v>3</v>
      </c>
      <c r="B496" s="25">
        <v>44287</v>
      </c>
      <c r="C496" s="24" t="s">
        <v>181</v>
      </c>
      <c r="D496" s="24" t="s">
        <v>1469</v>
      </c>
      <c r="E496" s="24" t="s">
        <v>1487</v>
      </c>
      <c r="F496" cm="1">
        <f t="array" ref="F496">_xlfn.SWITCH($E496,"Forecast",IFERROR(SUMIFS(INDEX('Forecast Input'!$A:$BO,,MATCH(TEXT($A496,"0"),'Forecast Input'!$1:$1,0)),'Forecast Input'!$A:$A,Master!C496,'Forecast Input'!$D:$D,Master!D496),0),"Actual",SUMIFS('CMO Input'!$Q:$Q,'CMO Input'!$E:$E,Master!$A496,'CMO Input'!$C:$C,Master!$C496,'CMO Input'!$AJ:$AJ,Master!$D496,'CMO Input'!$AU:$AU,Master!$F492),"")</f>
        <v>0</v>
      </c>
    </row>
    <row r="497" spans="1:6" x14ac:dyDescent="0.25">
      <c r="A497" s="24">
        <v>3</v>
      </c>
      <c r="B497" s="25">
        <v>44287</v>
      </c>
      <c r="C497" s="24" t="s">
        <v>424</v>
      </c>
      <c r="D497" s="24" t="s">
        <v>10</v>
      </c>
      <c r="E497" s="24" t="s">
        <v>1489</v>
      </c>
      <c r="F497" t="str" cm="1">
        <f t="array" ref="F497">_xlfn.SWITCH($E497,"Forecast",IFERROR(SUMIFS(INDEX('Forecast Input'!$A:$BO,,MATCH(TEXT($A497,"0"),'Forecast Input'!$1:$1,0)),'Forecast Input'!$A:$A,Master!C497,'Forecast Input'!$D:$D,Master!D497),0),"Actual",SUMIFS('CMO Input'!$Q:$Q,'CMO Input'!$E:$E,Master!$A497,'CMO Input'!$C:$C,Master!$C497,'CMO Input'!$AJ:$AJ,Master!$D497,'CMO Input'!$AU:$AU,Master!$F493),"")</f>
        <v/>
      </c>
    </row>
    <row r="498" spans="1:6" x14ac:dyDescent="0.25">
      <c r="A498" s="24">
        <v>3</v>
      </c>
      <c r="B498" s="25">
        <v>44287</v>
      </c>
      <c r="C498" s="24" t="s">
        <v>424</v>
      </c>
      <c r="D498" s="24" t="s">
        <v>10</v>
      </c>
      <c r="E498" s="24" t="s">
        <v>1488</v>
      </c>
      <c r="F498" cm="1">
        <f t="array" ref="F498">_xlfn.SWITCH($E498,"Forecast",IFERROR(SUMIFS(INDEX('Forecast Input'!$A:$BO,,MATCH(TEXT($A498,"0"),'Forecast Input'!$1:$1,0)),'Forecast Input'!$A:$A,Master!C498,'Forecast Input'!$D:$D,Master!D498),0),"Actual",SUMIFS('CMO Input'!$Q:$Q,'CMO Input'!$E:$E,Master!$A498,'CMO Input'!$C:$C,Master!$C498,'CMO Input'!$AJ:$AJ,Master!$D498,'CMO Input'!$AU:$AU,Master!$F494),"")</f>
        <v>0</v>
      </c>
    </row>
    <row r="499" spans="1:6" x14ac:dyDescent="0.25">
      <c r="A499" s="24">
        <v>3</v>
      </c>
      <c r="B499" s="25">
        <v>44287</v>
      </c>
      <c r="C499" s="24" t="s">
        <v>424</v>
      </c>
      <c r="D499" s="24" t="s">
        <v>10</v>
      </c>
      <c r="E499" s="24" t="s">
        <v>1487</v>
      </c>
      <c r="F499" cm="1">
        <f t="array" ref="F499">_xlfn.SWITCH($E499,"Forecast",IFERROR(SUMIFS(INDEX('Forecast Input'!$A:$BO,,MATCH(TEXT($A499,"0"),'Forecast Input'!$1:$1,0)),'Forecast Input'!$A:$A,Master!C499,'Forecast Input'!$D:$D,Master!D499),0),"Actual",SUMIFS('CMO Input'!$Q:$Q,'CMO Input'!$E:$E,Master!$A499,'CMO Input'!$C:$C,Master!$C499,'CMO Input'!$AJ:$AJ,Master!$D499,'CMO Input'!$AU:$AU,Master!$F495),"")</f>
        <v>0</v>
      </c>
    </row>
    <row r="500" spans="1:6" x14ac:dyDescent="0.25">
      <c r="A500" s="24">
        <v>3</v>
      </c>
      <c r="B500" s="25">
        <v>44287</v>
      </c>
      <c r="C500" s="24" t="s">
        <v>424</v>
      </c>
      <c r="D500" s="24" t="s">
        <v>61</v>
      </c>
      <c r="E500" s="24" t="s">
        <v>1489</v>
      </c>
      <c r="F500" t="str" cm="1">
        <f t="array" ref="F500">_xlfn.SWITCH($E500,"Forecast",IFERROR(SUMIFS(INDEX('Forecast Input'!$A:$BO,,MATCH(TEXT($A500,"0"),'Forecast Input'!$1:$1,0)),'Forecast Input'!$A:$A,Master!C500,'Forecast Input'!$D:$D,Master!D500),0),"Actual",SUMIFS('CMO Input'!$Q:$Q,'CMO Input'!$E:$E,Master!$A500,'CMO Input'!$C:$C,Master!$C500,'CMO Input'!$AJ:$AJ,Master!$D500,'CMO Input'!$AU:$AU,Master!$F496),"")</f>
        <v/>
      </c>
    </row>
    <row r="501" spans="1:6" x14ac:dyDescent="0.25">
      <c r="A501" s="24">
        <v>3</v>
      </c>
      <c r="B501" s="25">
        <v>44287</v>
      </c>
      <c r="C501" s="24" t="s">
        <v>424</v>
      </c>
      <c r="D501" s="24" t="s">
        <v>61</v>
      </c>
      <c r="E501" s="24" t="s">
        <v>1488</v>
      </c>
      <c r="F501" cm="1">
        <f t="array" ref="F501">_xlfn.SWITCH($E501,"Forecast",IFERROR(SUMIFS(INDEX('Forecast Input'!$A:$BO,,MATCH(TEXT($A501,"0"),'Forecast Input'!$1:$1,0)),'Forecast Input'!$A:$A,Master!C501,'Forecast Input'!$D:$D,Master!D501),0),"Actual",SUMIFS('CMO Input'!$Q:$Q,'CMO Input'!$E:$E,Master!$A501,'CMO Input'!$C:$C,Master!$C501,'CMO Input'!$AJ:$AJ,Master!$D501,'CMO Input'!$AU:$AU,Master!$F497),"")</f>
        <v>0</v>
      </c>
    </row>
    <row r="502" spans="1:6" x14ac:dyDescent="0.25">
      <c r="A502" s="24">
        <v>3</v>
      </c>
      <c r="B502" s="25">
        <v>44287</v>
      </c>
      <c r="C502" s="24" t="s">
        <v>424</v>
      </c>
      <c r="D502" s="24" t="s">
        <v>61</v>
      </c>
      <c r="E502" s="24" t="s">
        <v>1487</v>
      </c>
      <c r="F502" cm="1">
        <f t="array" ref="F502">_xlfn.SWITCH($E502,"Forecast",IFERROR(SUMIFS(INDEX('Forecast Input'!$A:$BO,,MATCH(TEXT($A502,"0"),'Forecast Input'!$1:$1,0)),'Forecast Input'!$A:$A,Master!C502,'Forecast Input'!$D:$D,Master!D502),0),"Actual",SUMIFS('CMO Input'!$Q:$Q,'CMO Input'!$E:$E,Master!$A502,'CMO Input'!$C:$C,Master!$C502,'CMO Input'!$AJ:$AJ,Master!$D502,'CMO Input'!$AU:$AU,Master!$F498),"")</f>
        <v>0</v>
      </c>
    </row>
    <row r="503" spans="1:6" x14ac:dyDescent="0.25">
      <c r="A503" s="24">
        <v>3</v>
      </c>
      <c r="B503" s="25">
        <v>44287</v>
      </c>
      <c r="C503" s="24" t="s">
        <v>424</v>
      </c>
      <c r="D503" s="24" t="s">
        <v>103</v>
      </c>
      <c r="E503" s="24" t="s">
        <v>1489</v>
      </c>
      <c r="F503" t="str" cm="1">
        <f t="array" ref="F503">_xlfn.SWITCH($E503,"Forecast",IFERROR(SUMIFS(INDEX('Forecast Input'!$A:$BO,,MATCH(TEXT($A503,"0"),'Forecast Input'!$1:$1,0)),'Forecast Input'!$A:$A,Master!C503,'Forecast Input'!$D:$D,Master!D503),0),"Actual",SUMIFS('CMO Input'!$Q:$Q,'CMO Input'!$E:$E,Master!$A503,'CMO Input'!$C:$C,Master!$C503,'CMO Input'!$AJ:$AJ,Master!$D503,'CMO Input'!$AU:$AU,Master!$F499),"")</f>
        <v/>
      </c>
    </row>
    <row r="504" spans="1:6" x14ac:dyDescent="0.25">
      <c r="A504" s="24">
        <v>3</v>
      </c>
      <c r="B504" s="25">
        <v>44287</v>
      </c>
      <c r="C504" s="24" t="s">
        <v>424</v>
      </c>
      <c r="D504" s="24" t="s">
        <v>103</v>
      </c>
      <c r="E504" s="24" t="s">
        <v>1488</v>
      </c>
      <c r="F504" cm="1">
        <f t="array" ref="F504">_xlfn.SWITCH($E504,"Forecast",IFERROR(SUMIFS(INDEX('Forecast Input'!$A:$BO,,MATCH(TEXT($A504,"0"),'Forecast Input'!$1:$1,0)),'Forecast Input'!$A:$A,Master!C504,'Forecast Input'!$D:$D,Master!D504),0),"Actual",SUMIFS('CMO Input'!$Q:$Q,'CMO Input'!$E:$E,Master!$A504,'CMO Input'!$C:$C,Master!$C504,'CMO Input'!$AJ:$AJ,Master!$D504,'CMO Input'!$AU:$AU,Master!$F500),"")</f>
        <v>0</v>
      </c>
    </row>
    <row r="505" spans="1:6" x14ac:dyDescent="0.25">
      <c r="A505" s="24">
        <v>3</v>
      </c>
      <c r="B505" s="25">
        <v>44287</v>
      </c>
      <c r="C505" s="24" t="s">
        <v>424</v>
      </c>
      <c r="D505" s="24" t="s">
        <v>103</v>
      </c>
      <c r="E505" s="24" t="s">
        <v>1487</v>
      </c>
      <c r="F505" cm="1">
        <f t="array" ref="F505">_xlfn.SWITCH($E505,"Forecast",IFERROR(SUMIFS(INDEX('Forecast Input'!$A:$BO,,MATCH(TEXT($A505,"0"),'Forecast Input'!$1:$1,0)),'Forecast Input'!$A:$A,Master!C505,'Forecast Input'!$D:$D,Master!D505),0),"Actual",SUMIFS('CMO Input'!$Q:$Q,'CMO Input'!$E:$E,Master!$A505,'CMO Input'!$C:$C,Master!$C505,'CMO Input'!$AJ:$AJ,Master!$D505,'CMO Input'!$AU:$AU,Master!$F501),"")</f>
        <v>0</v>
      </c>
    </row>
    <row r="506" spans="1:6" x14ac:dyDescent="0.25">
      <c r="A506" s="24">
        <v>3</v>
      </c>
      <c r="B506" s="25">
        <v>44287</v>
      </c>
      <c r="C506" s="24" t="s">
        <v>424</v>
      </c>
      <c r="D506" s="24" t="s">
        <v>146</v>
      </c>
      <c r="E506" s="24" t="s">
        <v>1489</v>
      </c>
      <c r="F506" t="str" cm="1">
        <f t="array" ref="F506">_xlfn.SWITCH($E506,"Forecast",IFERROR(SUMIFS(INDEX('Forecast Input'!$A:$BO,,MATCH(TEXT($A506,"0"),'Forecast Input'!$1:$1,0)),'Forecast Input'!$A:$A,Master!C506,'Forecast Input'!$D:$D,Master!D506),0),"Actual",SUMIFS('CMO Input'!$Q:$Q,'CMO Input'!$E:$E,Master!$A506,'CMO Input'!$C:$C,Master!$C506,'CMO Input'!$AJ:$AJ,Master!$D506,'CMO Input'!$AU:$AU,Master!$F502),"")</f>
        <v/>
      </c>
    </row>
    <row r="507" spans="1:6" x14ac:dyDescent="0.25">
      <c r="A507" s="24">
        <v>3</v>
      </c>
      <c r="B507" s="25">
        <v>44287</v>
      </c>
      <c r="C507" s="24" t="s">
        <v>424</v>
      </c>
      <c r="D507" s="24" t="s">
        <v>146</v>
      </c>
      <c r="E507" s="24" t="s">
        <v>1488</v>
      </c>
      <c r="F507" cm="1">
        <f t="array" ref="F507">_xlfn.SWITCH($E507,"Forecast",IFERROR(SUMIFS(INDEX('Forecast Input'!$A:$BO,,MATCH(TEXT($A507,"0"),'Forecast Input'!$1:$1,0)),'Forecast Input'!$A:$A,Master!C507,'Forecast Input'!$D:$D,Master!D507),0),"Actual",SUMIFS('CMO Input'!$Q:$Q,'CMO Input'!$E:$E,Master!$A507,'CMO Input'!$C:$C,Master!$C507,'CMO Input'!$AJ:$AJ,Master!$D507,'CMO Input'!$AU:$AU,Master!$F503),"")</f>
        <v>0</v>
      </c>
    </row>
    <row r="508" spans="1:6" x14ac:dyDescent="0.25">
      <c r="A508" s="24">
        <v>3</v>
      </c>
      <c r="B508" s="25">
        <v>44287</v>
      </c>
      <c r="C508" s="24" t="s">
        <v>424</v>
      </c>
      <c r="D508" s="24" t="s">
        <v>146</v>
      </c>
      <c r="E508" s="24" t="s">
        <v>1487</v>
      </c>
      <c r="F508" cm="1">
        <f t="array" ref="F508">_xlfn.SWITCH($E508,"Forecast",IFERROR(SUMIFS(INDEX('Forecast Input'!$A:$BO,,MATCH(TEXT($A508,"0"),'Forecast Input'!$1:$1,0)),'Forecast Input'!$A:$A,Master!C508,'Forecast Input'!$D:$D,Master!D508),0),"Actual",SUMIFS('CMO Input'!$Q:$Q,'CMO Input'!$E:$E,Master!$A508,'CMO Input'!$C:$C,Master!$C508,'CMO Input'!$AJ:$AJ,Master!$D508,'CMO Input'!$AU:$AU,Master!$F504),"")</f>
        <v>0</v>
      </c>
    </row>
    <row r="509" spans="1:6" x14ac:dyDescent="0.25">
      <c r="A509" s="24">
        <v>3</v>
      </c>
      <c r="B509" s="25">
        <v>44287</v>
      </c>
      <c r="C509" s="24" t="s">
        <v>424</v>
      </c>
      <c r="D509" s="24" t="s">
        <v>166</v>
      </c>
      <c r="E509" s="24" t="s">
        <v>1489</v>
      </c>
      <c r="F509" t="str" cm="1">
        <f t="array" ref="F509">_xlfn.SWITCH($E509,"Forecast",IFERROR(SUMIFS(INDEX('Forecast Input'!$A:$BO,,MATCH(TEXT($A509,"0"),'Forecast Input'!$1:$1,0)),'Forecast Input'!$A:$A,Master!C509,'Forecast Input'!$D:$D,Master!D509),0),"Actual",SUMIFS('CMO Input'!$Q:$Q,'CMO Input'!$E:$E,Master!$A509,'CMO Input'!$C:$C,Master!$C509,'CMO Input'!$AJ:$AJ,Master!$D509,'CMO Input'!$AU:$AU,Master!$F505),"")</f>
        <v/>
      </c>
    </row>
    <row r="510" spans="1:6" x14ac:dyDescent="0.25">
      <c r="A510" s="24">
        <v>3</v>
      </c>
      <c r="B510" s="25">
        <v>44287</v>
      </c>
      <c r="C510" s="24" t="s">
        <v>424</v>
      </c>
      <c r="D510" s="24" t="s">
        <v>166</v>
      </c>
      <c r="E510" s="24" t="s">
        <v>1488</v>
      </c>
      <c r="F510" cm="1">
        <f t="array" ref="F510">_xlfn.SWITCH($E510,"Forecast",IFERROR(SUMIFS(INDEX('Forecast Input'!$A:$BO,,MATCH(TEXT($A510,"0"),'Forecast Input'!$1:$1,0)),'Forecast Input'!$A:$A,Master!C510,'Forecast Input'!$D:$D,Master!D510),0),"Actual",SUMIFS('CMO Input'!$Q:$Q,'CMO Input'!$E:$E,Master!$A510,'CMO Input'!$C:$C,Master!$C510,'CMO Input'!$AJ:$AJ,Master!$D510,'CMO Input'!$AU:$AU,Master!$F506),"")</f>
        <v>0</v>
      </c>
    </row>
    <row r="511" spans="1:6" x14ac:dyDescent="0.25">
      <c r="A511" s="24">
        <v>3</v>
      </c>
      <c r="B511" s="25">
        <v>44287</v>
      </c>
      <c r="C511" s="24" t="s">
        <v>424</v>
      </c>
      <c r="D511" s="24" t="s">
        <v>166</v>
      </c>
      <c r="E511" s="24" t="s">
        <v>1487</v>
      </c>
      <c r="F511" cm="1">
        <f t="array" ref="F511">_xlfn.SWITCH($E511,"Forecast",IFERROR(SUMIFS(INDEX('Forecast Input'!$A:$BO,,MATCH(TEXT($A511,"0"),'Forecast Input'!$1:$1,0)),'Forecast Input'!$A:$A,Master!C511,'Forecast Input'!$D:$D,Master!D511),0),"Actual",SUMIFS('CMO Input'!$Q:$Q,'CMO Input'!$E:$E,Master!$A511,'CMO Input'!$C:$C,Master!$C511,'CMO Input'!$AJ:$AJ,Master!$D511,'CMO Input'!$AU:$AU,Master!$F507),"")</f>
        <v>0</v>
      </c>
    </row>
    <row r="512" spans="1:6" x14ac:dyDescent="0.25">
      <c r="A512" s="24">
        <v>3</v>
      </c>
      <c r="B512" s="25">
        <v>44287</v>
      </c>
      <c r="C512" s="24" t="s">
        <v>424</v>
      </c>
      <c r="D512" s="24" t="s">
        <v>170</v>
      </c>
      <c r="E512" s="24" t="s">
        <v>1489</v>
      </c>
      <c r="F512" t="str" cm="1">
        <f t="array" ref="F512">_xlfn.SWITCH($E512,"Forecast",IFERROR(SUMIFS(INDEX('Forecast Input'!$A:$BO,,MATCH(TEXT($A512,"0"),'Forecast Input'!$1:$1,0)),'Forecast Input'!$A:$A,Master!C512,'Forecast Input'!$D:$D,Master!D512),0),"Actual",SUMIFS('CMO Input'!$Q:$Q,'CMO Input'!$E:$E,Master!$A512,'CMO Input'!$C:$C,Master!$C512,'CMO Input'!$AJ:$AJ,Master!$D512,'CMO Input'!$AU:$AU,Master!$F508),"")</f>
        <v/>
      </c>
    </row>
    <row r="513" spans="1:6" x14ac:dyDescent="0.25">
      <c r="A513" s="24">
        <v>3</v>
      </c>
      <c r="B513" s="25">
        <v>44287</v>
      </c>
      <c r="C513" s="24" t="s">
        <v>424</v>
      </c>
      <c r="D513" s="24" t="s">
        <v>170</v>
      </c>
      <c r="E513" s="24" t="s">
        <v>1488</v>
      </c>
      <c r="F513" cm="1">
        <f t="array" ref="F513">_xlfn.SWITCH($E513,"Forecast",IFERROR(SUMIFS(INDEX('Forecast Input'!$A:$BO,,MATCH(TEXT($A513,"0"),'Forecast Input'!$1:$1,0)),'Forecast Input'!$A:$A,Master!C513,'Forecast Input'!$D:$D,Master!D513),0),"Actual",SUMIFS('CMO Input'!$Q:$Q,'CMO Input'!$E:$E,Master!$A513,'CMO Input'!$C:$C,Master!$C513,'CMO Input'!$AJ:$AJ,Master!$D513,'CMO Input'!$AU:$AU,Master!$F509),"")</f>
        <v>0</v>
      </c>
    </row>
    <row r="514" spans="1:6" x14ac:dyDescent="0.25">
      <c r="A514" s="24">
        <v>3</v>
      </c>
      <c r="B514" s="25">
        <v>44287</v>
      </c>
      <c r="C514" s="24" t="s">
        <v>424</v>
      </c>
      <c r="D514" s="24" t="s">
        <v>170</v>
      </c>
      <c r="E514" s="24" t="s">
        <v>1487</v>
      </c>
      <c r="F514" cm="1">
        <f t="array" ref="F514">_xlfn.SWITCH($E514,"Forecast",IFERROR(SUMIFS(INDEX('Forecast Input'!$A:$BO,,MATCH(TEXT($A514,"0"),'Forecast Input'!$1:$1,0)),'Forecast Input'!$A:$A,Master!C514,'Forecast Input'!$D:$D,Master!D514),0),"Actual",SUMIFS('CMO Input'!$Q:$Q,'CMO Input'!$E:$E,Master!$A514,'CMO Input'!$C:$C,Master!$C514,'CMO Input'!$AJ:$AJ,Master!$D514,'CMO Input'!$AU:$AU,Master!$F510),"")</f>
        <v>0</v>
      </c>
    </row>
    <row r="515" spans="1:6" x14ac:dyDescent="0.25">
      <c r="A515" s="24">
        <v>3</v>
      </c>
      <c r="B515" s="25">
        <v>44287</v>
      </c>
      <c r="C515" s="24" t="s">
        <v>424</v>
      </c>
      <c r="D515" s="24" t="s">
        <v>436</v>
      </c>
      <c r="E515" s="24" t="s">
        <v>1489</v>
      </c>
      <c r="F515" t="str" cm="1">
        <f t="array" ref="F515">_xlfn.SWITCH($E515,"Forecast",IFERROR(SUMIFS(INDEX('Forecast Input'!$A:$BO,,MATCH(TEXT($A515,"0"),'Forecast Input'!$1:$1,0)),'Forecast Input'!$A:$A,Master!C515,'Forecast Input'!$D:$D,Master!D515),0),"Actual",SUMIFS('CMO Input'!$Q:$Q,'CMO Input'!$E:$E,Master!$A515,'CMO Input'!$C:$C,Master!$C515,'CMO Input'!$AJ:$AJ,Master!$D515,'CMO Input'!$AU:$AU,Master!$F511),"")</f>
        <v/>
      </c>
    </row>
    <row r="516" spans="1:6" x14ac:dyDescent="0.25">
      <c r="A516" s="24">
        <v>3</v>
      </c>
      <c r="B516" s="25">
        <v>44287</v>
      </c>
      <c r="C516" s="24" t="s">
        <v>424</v>
      </c>
      <c r="D516" s="24" t="s">
        <v>436</v>
      </c>
      <c r="E516" s="24" t="s">
        <v>1488</v>
      </c>
      <c r="F516" cm="1">
        <f t="array" ref="F516">_xlfn.SWITCH($E516,"Forecast",IFERROR(SUMIFS(INDEX('Forecast Input'!$A:$BO,,MATCH(TEXT($A516,"0"),'Forecast Input'!$1:$1,0)),'Forecast Input'!$A:$A,Master!C516,'Forecast Input'!$D:$D,Master!D516),0),"Actual",SUMIFS('CMO Input'!$Q:$Q,'CMO Input'!$E:$E,Master!$A516,'CMO Input'!$C:$C,Master!$C516,'CMO Input'!$AJ:$AJ,Master!$D516,'CMO Input'!$AU:$AU,Master!$F512),"")</f>
        <v>0</v>
      </c>
    </row>
    <row r="517" spans="1:6" x14ac:dyDescent="0.25">
      <c r="A517" s="24">
        <v>3</v>
      </c>
      <c r="B517" s="25">
        <v>44287</v>
      </c>
      <c r="C517" s="24" t="s">
        <v>424</v>
      </c>
      <c r="D517" s="24" t="s">
        <v>436</v>
      </c>
      <c r="E517" s="24" t="s">
        <v>1487</v>
      </c>
      <c r="F517" cm="1">
        <f t="array" ref="F517">_xlfn.SWITCH($E517,"Forecast",IFERROR(SUMIFS(INDEX('Forecast Input'!$A:$BO,,MATCH(TEXT($A517,"0"),'Forecast Input'!$1:$1,0)),'Forecast Input'!$A:$A,Master!C517,'Forecast Input'!$D:$D,Master!D517),0),"Actual",SUMIFS('CMO Input'!$Q:$Q,'CMO Input'!$E:$E,Master!$A517,'CMO Input'!$C:$C,Master!$C517,'CMO Input'!$AJ:$AJ,Master!$D517,'CMO Input'!$AU:$AU,Master!$F513),"")</f>
        <v>0</v>
      </c>
    </row>
    <row r="518" spans="1:6" x14ac:dyDescent="0.25">
      <c r="A518" s="24">
        <v>3</v>
      </c>
      <c r="B518" s="25">
        <v>44287</v>
      </c>
      <c r="C518" s="24" t="s">
        <v>424</v>
      </c>
      <c r="D518" s="24" t="s">
        <v>1469</v>
      </c>
      <c r="E518" s="24" t="s">
        <v>1489</v>
      </c>
      <c r="F518" t="str" cm="1">
        <f t="array" ref="F518">_xlfn.SWITCH($E518,"Forecast",IFERROR(SUMIFS(INDEX('Forecast Input'!$A:$BO,,MATCH(TEXT($A518,"0"),'Forecast Input'!$1:$1,0)),'Forecast Input'!$A:$A,Master!C518,'Forecast Input'!$D:$D,Master!D518),0),"Actual",SUMIFS('CMO Input'!$Q:$Q,'CMO Input'!$E:$E,Master!$A518,'CMO Input'!$C:$C,Master!$C518,'CMO Input'!$AJ:$AJ,Master!$D518,'CMO Input'!$AU:$AU,Master!$F514),"")</f>
        <v/>
      </c>
    </row>
    <row r="519" spans="1:6" x14ac:dyDescent="0.25">
      <c r="A519" s="24">
        <v>3</v>
      </c>
      <c r="B519" s="25">
        <v>44287</v>
      </c>
      <c r="C519" s="24" t="s">
        <v>424</v>
      </c>
      <c r="D519" s="24" t="s">
        <v>1469</v>
      </c>
      <c r="E519" s="24" t="s">
        <v>1488</v>
      </c>
      <c r="F519" cm="1">
        <f t="array" ref="F519">_xlfn.SWITCH($E519,"Forecast",IFERROR(SUMIFS(INDEX('Forecast Input'!$A:$BO,,MATCH(TEXT($A519,"0"),'Forecast Input'!$1:$1,0)),'Forecast Input'!$A:$A,Master!C519,'Forecast Input'!$D:$D,Master!D519),0),"Actual",SUMIFS('CMO Input'!$Q:$Q,'CMO Input'!$E:$E,Master!$A519,'CMO Input'!$C:$C,Master!$C519,'CMO Input'!$AJ:$AJ,Master!$D519,'CMO Input'!$AU:$AU,Master!$F515),"")</f>
        <v>0</v>
      </c>
    </row>
    <row r="520" spans="1:6" x14ac:dyDescent="0.25">
      <c r="A520" s="24">
        <v>3</v>
      </c>
      <c r="B520" s="25">
        <v>44287</v>
      </c>
      <c r="C520" s="24" t="s">
        <v>424</v>
      </c>
      <c r="D520" s="24" t="s">
        <v>1469</v>
      </c>
      <c r="E520" s="24" t="s">
        <v>1487</v>
      </c>
      <c r="F520" cm="1">
        <f t="array" ref="F520">_xlfn.SWITCH($E520,"Forecast",IFERROR(SUMIFS(INDEX('Forecast Input'!$A:$BO,,MATCH(TEXT($A520,"0"),'Forecast Input'!$1:$1,0)),'Forecast Input'!$A:$A,Master!C520,'Forecast Input'!$D:$D,Master!D520),0),"Actual",SUMIFS('CMO Input'!$Q:$Q,'CMO Input'!$E:$E,Master!$A520,'CMO Input'!$C:$C,Master!$C520,'CMO Input'!$AJ:$AJ,Master!$D520,'CMO Input'!$AU:$AU,Master!$F516),"")</f>
        <v>0</v>
      </c>
    </row>
    <row r="521" spans="1:6" x14ac:dyDescent="0.25">
      <c r="A521" s="24">
        <v>3</v>
      </c>
      <c r="B521" s="25">
        <v>44287</v>
      </c>
      <c r="C521" s="24" t="s">
        <v>141</v>
      </c>
      <c r="D521" s="24" t="s">
        <v>10</v>
      </c>
      <c r="E521" s="24" t="s">
        <v>1489</v>
      </c>
      <c r="F521" t="str" cm="1">
        <f t="array" ref="F521">_xlfn.SWITCH($E521,"Forecast",IFERROR(SUMIFS(INDEX('Forecast Input'!$A:$BO,,MATCH(TEXT($A521,"0"),'Forecast Input'!$1:$1,0)),'Forecast Input'!$A:$A,Master!C521,'Forecast Input'!$D:$D,Master!D521),0),"Actual",SUMIFS('CMO Input'!$Q:$Q,'CMO Input'!$E:$E,Master!$A521,'CMO Input'!$C:$C,Master!$C521,'CMO Input'!$AJ:$AJ,Master!$D521,'CMO Input'!$AU:$AU,Master!$F517),"")</f>
        <v/>
      </c>
    </row>
    <row r="522" spans="1:6" x14ac:dyDescent="0.25">
      <c r="A522" s="24">
        <v>3</v>
      </c>
      <c r="B522" s="25">
        <v>44287</v>
      </c>
      <c r="C522" s="24" t="s">
        <v>141</v>
      </c>
      <c r="D522" s="24" t="s">
        <v>10</v>
      </c>
      <c r="E522" s="24" t="s">
        <v>1488</v>
      </c>
      <c r="F522" cm="1">
        <f t="array" ref="F522">_xlfn.SWITCH($E522,"Forecast",IFERROR(SUMIFS(INDEX('Forecast Input'!$A:$BO,,MATCH(TEXT($A522,"0"),'Forecast Input'!$1:$1,0)),'Forecast Input'!$A:$A,Master!C522,'Forecast Input'!$D:$D,Master!D522),0),"Actual",SUMIFS('CMO Input'!$Q:$Q,'CMO Input'!$E:$E,Master!$A522,'CMO Input'!$C:$C,Master!$C522,'CMO Input'!$AJ:$AJ,Master!$D522,'CMO Input'!$AU:$AU,Master!$F518),"")</f>
        <v>0</v>
      </c>
    </row>
    <row r="523" spans="1:6" x14ac:dyDescent="0.25">
      <c r="A523" s="24">
        <v>3</v>
      </c>
      <c r="B523" s="25">
        <v>44287</v>
      </c>
      <c r="C523" s="24" t="s">
        <v>141</v>
      </c>
      <c r="D523" s="24" t="s">
        <v>10</v>
      </c>
      <c r="E523" s="24" t="s">
        <v>1487</v>
      </c>
      <c r="F523" cm="1">
        <f t="array" ref="F523">_xlfn.SWITCH($E523,"Forecast",IFERROR(SUMIFS(INDEX('Forecast Input'!$A:$BO,,MATCH(TEXT($A523,"0"),'Forecast Input'!$1:$1,0)),'Forecast Input'!$A:$A,Master!C523,'Forecast Input'!$D:$D,Master!D523),0),"Actual",SUMIFS('CMO Input'!$Q:$Q,'CMO Input'!$E:$E,Master!$A523,'CMO Input'!$C:$C,Master!$C523,'CMO Input'!$AJ:$AJ,Master!$D523,'CMO Input'!$AU:$AU,Master!$F519),"")</f>
        <v>0</v>
      </c>
    </row>
    <row r="524" spans="1:6" x14ac:dyDescent="0.25">
      <c r="A524" s="24">
        <v>3</v>
      </c>
      <c r="B524" s="25">
        <v>44287</v>
      </c>
      <c r="C524" s="24" t="s">
        <v>141</v>
      </c>
      <c r="D524" s="24" t="s">
        <v>61</v>
      </c>
      <c r="E524" s="24" t="s">
        <v>1489</v>
      </c>
      <c r="F524" t="str" cm="1">
        <f t="array" ref="F524">_xlfn.SWITCH($E524,"Forecast",IFERROR(SUMIFS(INDEX('Forecast Input'!$A:$BO,,MATCH(TEXT($A524,"0"),'Forecast Input'!$1:$1,0)),'Forecast Input'!$A:$A,Master!C524,'Forecast Input'!$D:$D,Master!D524),0),"Actual",SUMIFS('CMO Input'!$Q:$Q,'CMO Input'!$E:$E,Master!$A524,'CMO Input'!$C:$C,Master!$C524,'CMO Input'!$AJ:$AJ,Master!$D524,'CMO Input'!$AU:$AU,Master!$F520),"")</f>
        <v/>
      </c>
    </row>
    <row r="525" spans="1:6" x14ac:dyDescent="0.25">
      <c r="A525" s="24">
        <v>3</v>
      </c>
      <c r="B525" s="25">
        <v>44287</v>
      </c>
      <c r="C525" s="24" t="s">
        <v>141</v>
      </c>
      <c r="D525" s="24" t="s">
        <v>61</v>
      </c>
      <c r="E525" s="24" t="s">
        <v>1488</v>
      </c>
      <c r="F525" cm="1">
        <f t="array" ref="F525">_xlfn.SWITCH($E525,"Forecast",IFERROR(SUMIFS(INDEX('Forecast Input'!$A:$BO,,MATCH(TEXT($A525,"0"),'Forecast Input'!$1:$1,0)),'Forecast Input'!$A:$A,Master!C525,'Forecast Input'!$D:$D,Master!D525),0),"Actual",SUMIFS('CMO Input'!$Q:$Q,'CMO Input'!$E:$E,Master!$A525,'CMO Input'!$C:$C,Master!$C525,'CMO Input'!$AJ:$AJ,Master!$D525,'CMO Input'!$AU:$AU,Master!$F521),"")</f>
        <v>0</v>
      </c>
    </row>
    <row r="526" spans="1:6" x14ac:dyDescent="0.25">
      <c r="A526" s="24">
        <v>3</v>
      </c>
      <c r="B526" s="25">
        <v>44287</v>
      </c>
      <c r="C526" s="24" t="s">
        <v>141</v>
      </c>
      <c r="D526" s="24" t="s">
        <v>61</v>
      </c>
      <c r="E526" s="24" t="s">
        <v>1487</v>
      </c>
      <c r="F526" cm="1">
        <f t="array" ref="F526">_xlfn.SWITCH($E526,"Forecast",IFERROR(SUMIFS(INDEX('Forecast Input'!$A:$BO,,MATCH(TEXT($A526,"0"),'Forecast Input'!$1:$1,0)),'Forecast Input'!$A:$A,Master!C526,'Forecast Input'!$D:$D,Master!D526),0),"Actual",SUMIFS('CMO Input'!$Q:$Q,'CMO Input'!$E:$E,Master!$A526,'CMO Input'!$C:$C,Master!$C526,'CMO Input'!$AJ:$AJ,Master!$D526,'CMO Input'!$AU:$AU,Master!$F522),"")</f>
        <v>0</v>
      </c>
    </row>
    <row r="527" spans="1:6" x14ac:dyDescent="0.25">
      <c r="A527" s="24">
        <v>3</v>
      </c>
      <c r="B527" s="25">
        <v>44287</v>
      </c>
      <c r="C527" s="24" t="s">
        <v>141</v>
      </c>
      <c r="D527" s="24" t="s">
        <v>103</v>
      </c>
      <c r="E527" s="24" t="s">
        <v>1489</v>
      </c>
      <c r="F527" t="str" cm="1">
        <f t="array" ref="F527">_xlfn.SWITCH($E527,"Forecast",IFERROR(SUMIFS(INDEX('Forecast Input'!$A:$BO,,MATCH(TEXT($A527,"0"),'Forecast Input'!$1:$1,0)),'Forecast Input'!$A:$A,Master!C527,'Forecast Input'!$D:$D,Master!D527),0),"Actual",SUMIFS('CMO Input'!$Q:$Q,'CMO Input'!$E:$E,Master!$A527,'CMO Input'!$C:$C,Master!$C527,'CMO Input'!$AJ:$AJ,Master!$D527,'CMO Input'!$AU:$AU,Master!$F523),"")</f>
        <v/>
      </c>
    </row>
    <row r="528" spans="1:6" x14ac:dyDescent="0.25">
      <c r="A528" s="24">
        <v>3</v>
      </c>
      <c r="B528" s="25">
        <v>44287</v>
      </c>
      <c r="C528" s="24" t="s">
        <v>141</v>
      </c>
      <c r="D528" s="24" t="s">
        <v>103</v>
      </c>
      <c r="E528" s="24" t="s">
        <v>1488</v>
      </c>
      <c r="F528" cm="1">
        <f t="array" ref="F528">_xlfn.SWITCH($E528,"Forecast",IFERROR(SUMIFS(INDEX('Forecast Input'!$A:$BO,,MATCH(TEXT($A528,"0"),'Forecast Input'!$1:$1,0)),'Forecast Input'!$A:$A,Master!C528,'Forecast Input'!$D:$D,Master!D528),0),"Actual",SUMIFS('CMO Input'!$Q:$Q,'CMO Input'!$E:$E,Master!$A528,'CMO Input'!$C:$C,Master!$C528,'CMO Input'!$AJ:$AJ,Master!$D528,'CMO Input'!$AU:$AU,Master!$F524),"")</f>
        <v>0</v>
      </c>
    </row>
    <row r="529" spans="1:6" x14ac:dyDescent="0.25">
      <c r="A529" s="24">
        <v>3</v>
      </c>
      <c r="B529" s="25">
        <v>44287</v>
      </c>
      <c r="C529" s="24" t="s">
        <v>141</v>
      </c>
      <c r="D529" s="24" t="s">
        <v>103</v>
      </c>
      <c r="E529" s="24" t="s">
        <v>1487</v>
      </c>
      <c r="F529" cm="1">
        <f t="array" ref="F529">_xlfn.SWITCH($E529,"Forecast",IFERROR(SUMIFS(INDEX('Forecast Input'!$A:$BO,,MATCH(TEXT($A529,"0"),'Forecast Input'!$1:$1,0)),'Forecast Input'!$A:$A,Master!C529,'Forecast Input'!$D:$D,Master!D529),0),"Actual",SUMIFS('CMO Input'!$Q:$Q,'CMO Input'!$E:$E,Master!$A529,'CMO Input'!$C:$C,Master!$C529,'CMO Input'!$AJ:$AJ,Master!$D529,'CMO Input'!$AU:$AU,Master!$F525),"")</f>
        <v>0</v>
      </c>
    </row>
    <row r="530" spans="1:6" x14ac:dyDescent="0.25">
      <c r="A530" s="24">
        <v>3</v>
      </c>
      <c r="B530" s="25">
        <v>44287</v>
      </c>
      <c r="C530" s="24" t="s">
        <v>141</v>
      </c>
      <c r="D530" s="24" t="s">
        <v>146</v>
      </c>
      <c r="E530" s="24" t="s">
        <v>1489</v>
      </c>
      <c r="F530" t="str" cm="1">
        <f t="array" ref="F530">_xlfn.SWITCH($E530,"Forecast",IFERROR(SUMIFS(INDEX('Forecast Input'!$A:$BO,,MATCH(TEXT($A530,"0"),'Forecast Input'!$1:$1,0)),'Forecast Input'!$A:$A,Master!C530,'Forecast Input'!$D:$D,Master!D530),0),"Actual",SUMIFS('CMO Input'!$Q:$Q,'CMO Input'!$E:$E,Master!$A530,'CMO Input'!$C:$C,Master!$C530,'CMO Input'!$AJ:$AJ,Master!$D530,'CMO Input'!$AU:$AU,Master!$F526),"")</f>
        <v/>
      </c>
    </row>
    <row r="531" spans="1:6" x14ac:dyDescent="0.25">
      <c r="A531" s="24">
        <v>3</v>
      </c>
      <c r="B531" s="25">
        <v>44287</v>
      </c>
      <c r="C531" s="24" t="s">
        <v>141</v>
      </c>
      <c r="D531" s="24" t="s">
        <v>146</v>
      </c>
      <c r="E531" s="24" t="s">
        <v>1488</v>
      </c>
      <c r="F531" cm="1">
        <f t="array" ref="F531">_xlfn.SWITCH($E531,"Forecast",IFERROR(SUMIFS(INDEX('Forecast Input'!$A:$BO,,MATCH(TEXT($A531,"0"),'Forecast Input'!$1:$1,0)),'Forecast Input'!$A:$A,Master!C531,'Forecast Input'!$D:$D,Master!D531),0),"Actual",SUMIFS('CMO Input'!$Q:$Q,'CMO Input'!$E:$E,Master!$A531,'CMO Input'!$C:$C,Master!$C531,'CMO Input'!$AJ:$AJ,Master!$D531,'CMO Input'!$AU:$AU,Master!$F527),"")</f>
        <v>0</v>
      </c>
    </row>
    <row r="532" spans="1:6" x14ac:dyDescent="0.25">
      <c r="A532" s="24">
        <v>3</v>
      </c>
      <c r="B532" s="25">
        <v>44287</v>
      </c>
      <c r="C532" s="24" t="s">
        <v>141</v>
      </c>
      <c r="D532" s="24" t="s">
        <v>146</v>
      </c>
      <c r="E532" s="24" t="s">
        <v>1487</v>
      </c>
      <c r="F532" cm="1">
        <f t="array" ref="F532">_xlfn.SWITCH($E532,"Forecast",IFERROR(SUMIFS(INDEX('Forecast Input'!$A:$BO,,MATCH(TEXT($A532,"0"),'Forecast Input'!$1:$1,0)),'Forecast Input'!$A:$A,Master!C532,'Forecast Input'!$D:$D,Master!D532),0),"Actual",SUMIFS('CMO Input'!$Q:$Q,'CMO Input'!$E:$E,Master!$A532,'CMO Input'!$C:$C,Master!$C532,'CMO Input'!$AJ:$AJ,Master!$D532,'CMO Input'!$AU:$AU,Master!$F528),"")</f>
        <v>0</v>
      </c>
    </row>
    <row r="533" spans="1:6" x14ac:dyDescent="0.25">
      <c r="A533" s="24">
        <v>3</v>
      </c>
      <c r="B533" s="25">
        <v>44287</v>
      </c>
      <c r="C533" s="24" t="s">
        <v>141</v>
      </c>
      <c r="D533" s="24" t="s">
        <v>166</v>
      </c>
      <c r="E533" s="24" t="s">
        <v>1489</v>
      </c>
      <c r="F533" t="str" cm="1">
        <f t="array" ref="F533">_xlfn.SWITCH($E533,"Forecast",IFERROR(SUMIFS(INDEX('Forecast Input'!$A:$BO,,MATCH(TEXT($A533,"0"),'Forecast Input'!$1:$1,0)),'Forecast Input'!$A:$A,Master!C533,'Forecast Input'!$D:$D,Master!D533),0),"Actual",SUMIFS('CMO Input'!$Q:$Q,'CMO Input'!$E:$E,Master!$A533,'CMO Input'!$C:$C,Master!$C533,'CMO Input'!$AJ:$AJ,Master!$D533,'CMO Input'!$AU:$AU,Master!$F529),"")</f>
        <v/>
      </c>
    </row>
    <row r="534" spans="1:6" x14ac:dyDescent="0.25">
      <c r="A534" s="24">
        <v>3</v>
      </c>
      <c r="B534" s="25">
        <v>44287</v>
      </c>
      <c r="C534" s="24" t="s">
        <v>141</v>
      </c>
      <c r="D534" s="24" t="s">
        <v>166</v>
      </c>
      <c r="E534" s="24" t="s">
        <v>1488</v>
      </c>
      <c r="F534" cm="1">
        <f t="array" ref="F534">_xlfn.SWITCH($E534,"Forecast",IFERROR(SUMIFS(INDEX('Forecast Input'!$A:$BO,,MATCH(TEXT($A534,"0"),'Forecast Input'!$1:$1,0)),'Forecast Input'!$A:$A,Master!C534,'Forecast Input'!$D:$D,Master!D534),0),"Actual",SUMIFS('CMO Input'!$Q:$Q,'CMO Input'!$E:$E,Master!$A534,'CMO Input'!$C:$C,Master!$C534,'CMO Input'!$AJ:$AJ,Master!$D534,'CMO Input'!$AU:$AU,Master!$F530),"")</f>
        <v>0</v>
      </c>
    </row>
    <row r="535" spans="1:6" x14ac:dyDescent="0.25">
      <c r="A535" s="24">
        <v>3</v>
      </c>
      <c r="B535" s="25">
        <v>44287</v>
      </c>
      <c r="C535" s="24" t="s">
        <v>141</v>
      </c>
      <c r="D535" s="24" t="s">
        <v>166</v>
      </c>
      <c r="E535" s="24" t="s">
        <v>1487</v>
      </c>
      <c r="F535" cm="1">
        <f t="array" ref="F535">_xlfn.SWITCH($E535,"Forecast",IFERROR(SUMIFS(INDEX('Forecast Input'!$A:$BO,,MATCH(TEXT($A535,"0"),'Forecast Input'!$1:$1,0)),'Forecast Input'!$A:$A,Master!C535,'Forecast Input'!$D:$D,Master!D535),0),"Actual",SUMIFS('CMO Input'!$Q:$Q,'CMO Input'!$E:$E,Master!$A535,'CMO Input'!$C:$C,Master!$C535,'CMO Input'!$AJ:$AJ,Master!$D535,'CMO Input'!$AU:$AU,Master!$F531),"")</f>
        <v>0</v>
      </c>
    </row>
    <row r="536" spans="1:6" x14ac:dyDescent="0.25">
      <c r="A536" s="24">
        <v>3</v>
      </c>
      <c r="B536" s="25">
        <v>44287</v>
      </c>
      <c r="C536" s="24" t="s">
        <v>141</v>
      </c>
      <c r="D536" s="24" t="s">
        <v>170</v>
      </c>
      <c r="E536" s="24" t="s">
        <v>1489</v>
      </c>
      <c r="F536" t="str" cm="1">
        <f t="array" ref="F536">_xlfn.SWITCH($E536,"Forecast",IFERROR(SUMIFS(INDEX('Forecast Input'!$A:$BO,,MATCH(TEXT($A536,"0"),'Forecast Input'!$1:$1,0)),'Forecast Input'!$A:$A,Master!C536,'Forecast Input'!$D:$D,Master!D536),0),"Actual",SUMIFS('CMO Input'!$Q:$Q,'CMO Input'!$E:$E,Master!$A536,'CMO Input'!$C:$C,Master!$C536,'CMO Input'!$AJ:$AJ,Master!$D536,'CMO Input'!$AU:$AU,Master!$F532),"")</f>
        <v/>
      </c>
    </row>
    <row r="537" spans="1:6" x14ac:dyDescent="0.25">
      <c r="A537" s="24">
        <v>3</v>
      </c>
      <c r="B537" s="25">
        <v>44287</v>
      </c>
      <c r="C537" s="24" t="s">
        <v>141</v>
      </c>
      <c r="D537" s="24" t="s">
        <v>170</v>
      </c>
      <c r="E537" s="24" t="s">
        <v>1488</v>
      </c>
      <c r="F537" cm="1">
        <f t="array" ref="F537">_xlfn.SWITCH($E537,"Forecast",IFERROR(SUMIFS(INDEX('Forecast Input'!$A:$BO,,MATCH(TEXT($A537,"0"),'Forecast Input'!$1:$1,0)),'Forecast Input'!$A:$A,Master!C537,'Forecast Input'!$D:$D,Master!D537),0),"Actual",SUMIFS('CMO Input'!$Q:$Q,'CMO Input'!$E:$E,Master!$A537,'CMO Input'!$C:$C,Master!$C537,'CMO Input'!$AJ:$AJ,Master!$D537,'CMO Input'!$AU:$AU,Master!$F533),"")</f>
        <v>0</v>
      </c>
    </row>
    <row r="538" spans="1:6" x14ac:dyDescent="0.25">
      <c r="A538" s="24">
        <v>3</v>
      </c>
      <c r="B538" s="25">
        <v>44287</v>
      </c>
      <c r="C538" s="24" t="s">
        <v>141</v>
      </c>
      <c r="D538" s="24" t="s">
        <v>170</v>
      </c>
      <c r="E538" s="24" t="s">
        <v>1487</v>
      </c>
      <c r="F538" cm="1">
        <f t="array" ref="F538">_xlfn.SWITCH($E538,"Forecast",IFERROR(SUMIFS(INDEX('Forecast Input'!$A:$BO,,MATCH(TEXT($A538,"0"),'Forecast Input'!$1:$1,0)),'Forecast Input'!$A:$A,Master!C538,'Forecast Input'!$D:$D,Master!D538),0),"Actual",SUMIFS('CMO Input'!$Q:$Q,'CMO Input'!$E:$E,Master!$A538,'CMO Input'!$C:$C,Master!$C538,'CMO Input'!$AJ:$AJ,Master!$D538,'CMO Input'!$AU:$AU,Master!$F534),"")</f>
        <v>0</v>
      </c>
    </row>
    <row r="539" spans="1:6" x14ac:dyDescent="0.25">
      <c r="A539" s="24">
        <v>3</v>
      </c>
      <c r="B539" s="25">
        <v>44287</v>
      </c>
      <c r="C539" s="24" t="s">
        <v>141</v>
      </c>
      <c r="D539" s="24" t="s">
        <v>436</v>
      </c>
      <c r="E539" s="24" t="s">
        <v>1489</v>
      </c>
      <c r="F539" t="str" cm="1">
        <f t="array" ref="F539">_xlfn.SWITCH($E539,"Forecast",IFERROR(SUMIFS(INDEX('Forecast Input'!$A:$BO,,MATCH(TEXT($A539,"0"),'Forecast Input'!$1:$1,0)),'Forecast Input'!$A:$A,Master!C539,'Forecast Input'!$D:$D,Master!D539),0),"Actual",SUMIFS('CMO Input'!$Q:$Q,'CMO Input'!$E:$E,Master!$A539,'CMO Input'!$C:$C,Master!$C539,'CMO Input'!$AJ:$AJ,Master!$D539,'CMO Input'!$AU:$AU,Master!$F535),"")</f>
        <v/>
      </c>
    </row>
    <row r="540" spans="1:6" x14ac:dyDescent="0.25">
      <c r="A540" s="24">
        <v>3</v>
      </c>
      <c r="B540" s="25">
        <v>44287</v>
      </c>
      <c r="C540" s="24" t="s">
        <v>141</v>
      </c>
      <c r="D540" s="24" t="s">
        <v>436</v>
      </c>
      <c r="E540" s="24" t="s">
        <v>1488</v>
      </c>
      <c r="F540" cm="1">
        <f t="array" ref="F540">_xlfn.SWITCH($E540,"Forecast",IFERROR(SUMIFS(INDEX('Forecast Input'!$A:$BO,,MATCH(TEXT($A540,"0"),'Forecast Input'!$1:$1,0)),'Forecast Input'!$A:$A,Master!C540,'Forecast Input'!$D:$D,Master!D540),0),"Actual",SUMIFS('CMO Input'!$Q:$Q,'CMO Input'!$E:$E,Master!$A540,'CMO Input'!$C:$C,Master!$C540,'CMO Input'!$AJ:$AJ,Master!$D540,'CMO Input'!$AU:$AU,Master!$F536),"")</f>
        <v>0</v>
      </c>
    </row>
    <row r="541" spans="1:6" x14ac:dyDescent="0.25">
      <c r="A541" s="24">
        <v>3</v>
      </c>
      <c r="B541" s="25">
        <v>44287</v>
      </c>
      <c r="C541" s="24" t="s">
        <v>141</v>
      </c>
      <c r="D541" s="24" t="s">
        <v>436</v>
      </c>
      <c r="E541" s="24" t="s">
        <v>1487</v>
      </c>
      <c r="F541" cm="1">
        <f t="array" ref="F541">_xlfn.SWITCH($E541,"Forecast",IFERROR(SUMIFS(INDEX('Forecast Input'!$A:$BO,,MATCH(TEXT($A541,"0"),'Forecast Input'!$1:$1,0)),'Forecast Input'!$A:$A,Master!C541,'Forecast Input'!$D:$D,Master!D541),0),"Actual",SUMIFS('CMO Input'!$Q:$Q,'CMO Input'!$E:$E,Master!$A541,'CMO Input'!$C:$C,Master!$C541,'CMO Input'!$AJ:$AJ,Master!$D541,'CMO Input'!$AU:$AU,Master!$F537),"")</f>
        <v>0</v>
      </c>
    </row>
    <row r="542" spans="1:6" x14ac:dyDescent="0.25">
      <c r="A542" s="24">
        <v>3</v>
      </c>
      <c r="B542" s="25">
        <v>44287</v>
      </c>
      <c r="C542" s="24" t="s">
        <v>141</v>
      </c>
      <c r="D542" s="24" t="s">
        <v>1469</v>
      </c>
      <c r="E542" s="24" t="s">
        <v>1489</v>
      </c>
      <c r="F542" t="str" cm="1">
        <f t="array" ref="F542">_xlfn.SWITCH($E542,"Forecast",IFERROR(SUMIFS(INDEX('Forecast Input'!$A:$BO,,MATCH(TEXT($A542,"0"),'Forecast Input'!$1:$1,0)),'Forecast Input'!$A:$A,Master!C542,'Forecast Input'!$D:$D,Master!D542),0),"Actual",SUMIFS('CMO Input'!$Q:$Q,'CMO Input'!$E:$E,Master!$A542,'CMO Input'!$C:$C,Master!$C542,'CMO Input'!$AJ:$AJ,Master!$D542,'CMO Input'!$AU:$AU,Master!$F538),"")</f>
        <v/>
      </c>
    </row>
    <row r="543" spans="1:6" x14ac:dyDescent="0.25">
      <c r="A543" s="24">
        <v>3</v>
      </c>
      <c r="B543" s="25">
        <v>44287</v>
      </c>
      <c r="C543" s="24" t="s">
        <v>141</v>
      </c>
      <c r="D543" s="24" t="s">
        <v>1469</v>
      </c>
      <c r="E543" s="24" t="s">
        <v>1488</v>
      </c>
      <c r="F543" cm="1">
        <f t="array" ref="F543">_xlfn.SWITCH($E543,"Forecast",IFERROR(SUMIFS(INDEX('Forecast Input'!$A:$BO,,MATCH(TEXT($A543,"0"),'Forecast Input'!$1:$1,0)),'Forecast Input'!$A:$A,Master!C543,'Forecast Input'!$D:$D,Master!D543),0),"Actual",SUMIFS('CMO Input'!$Q:$Q,'CMO Input'!$E:$E,Master!$A543,'CMO Input'!$C:$C,Master!$C543,'CMO Input'!$AJ:$AJ,Master!$D543,'CMO Input'!$AU:$AU,Master!$F539),"")</f>
        <v>0</v>
      </c>
    </row>
    <row r="544" spans="1:6" x14ac:dyDescent="0.25">
      <c r="A544" s="24">
        <v>3</v>
      </c>
      <c r="B544" s="25">
        <v>44287</v>
      </c>
      <c r="C544" s="24" t="s">
        <v>141</v>
      </c>
      <c r="D544" s="24" t="s">
        <v>1469</v>
      </c>
      <c r="E544" s="24" t="s">
        <v>1487</v>
      </c>
      <c r="F544" cm="1">
        <f t="array" ref="F544">_xlfn.SWITCH($E544,"Forecast",IFERROR(SUMIFS(INDEX('Forecast Input'!$A:$BO,,MATCH(TEXT($A544,"0"),'Forecast Input'!$1:$1,0)),'Forecast Input'!$A:$A,Master!C544,'Forecast Input'!$D:$D,Master!D544),0),"Actual",SUMIFS('CMO Input'!$Q:$Q,'CMO Input'!$E:$E,Master!$A544,'CMO Input'!$C:$C,Master!$C544,'CMO Input'!$AJ:$AJ,Master!$D544,'CMO Input'!$AU:$AU,Master!$F540),"")</f>
        <v>0</v>
      </c>
    </row>
    <row r="545" spans="1:6" x14ac:dyDescent="0.25">
      <c r="A545" s="24">
        <v>3</v>
      </c>
      <c r="B545" s="25">
        <v>44287</v>
      </c>
      <c r="C545" s="24" t="s">
        <v>127</v>
      </c>
      <c r="D545" s="24" t="s">
        <v>10</v>
      </c>
      <c r="E545" s="24" t="s">
        <v>1489</v>
      </c>
      <c r="F545" t="str" cm="1">
        <f t="array" ref="F545">_xlfn.SWITCH($E545,"Forecast",IFERROR(SUMIFS(INDEX('Forecast Input'!$A:$BO,,MATCH(TEXT($A545,"0"),'Forecast Input'!$1:$1,0)),'Forecast Input'!$A:$A,Master!C545,'Forecast Input'!$D:$D,Master!D545),0),"Actual",SUMIFS('CMO Input'!$Q:$Q,'CMO Input'!$E:$E,Master!$A545,'CMO Input'!$C:$C,Master!$C545,'CMO Input'!$AJ:$AJ,Master!$D545,'CMO Input'!$AU:$AU,Master!$F541),"")</f>
        <v/>
      </c>
    </row>
    <row r="546" spans="1:6" x14ac:dyDescent="0.25">
      <c r="A546" s="24">
        <v>3</v>
      </c>
      <c r="B546" s="25">
        <v>44287</v>
      </c>
      <c r="C546" s="24" t="s">
        <v>127</v>
      </c>
      <c r="D546" s="24" t="s">
        <v>10</v>
      </c>
      <c r="E546" s="24" t="s">
        <v>1488</v>
      </c>
      <c r="F546" cm="1">
        <f t="array" ref="F546">_xlfn.SWITCH($E546,"Forecast",IFERROR(SUMIFS(INDEX('Forecast Input'!$A:$BO,,MATCH(TEXT($A546,"0"),'Forecast Input'!$1:$1,0)),'Forecast Input'!$A:$A,Master!C546,'Forecast Input'!$D:$D,Master!D546),0),"Actual",SUMIFS('CMO Input'!$Q:$Q,'CMO Input'!$E:$E,Master!$A546,'CMO Input'!$C:$C,Master!$C546,'CMO Input'!$AJ:$AJ,Master!$D546,'CMO Input'!$AU:$AU,Master!$F542),"")</f>
        <v>0</v>
      </c>
    </row>
    <row r="547" spans="1:6" x14ac:dyDescent="0.25">
      <c r="A547" s="24">
        <v>3</v>
      </c>
      <c r="B547" s="25">
        <v>44287</v>
      </c>
      <c r="C547" s="24" t="s">
        <v>127</v>
      </c>
      <c r="D547" s="24" t="s">
        <v>10</v>
      </c>
      <c r="E547" s="24" t="s">
        <v>1487</v>
      </c>
      <c r="F547" cm="1">
        <f t="array" ref="F547">_xlfn.SWITCH($E547,"Forecast",IFERROR(SUMIFS(INDEX('Forecast Input'!$A:$BO,,MATCH(TEXT($A547,"0"),'Forecast Input'!$1:$1,0)),'Forecast Input'!$A:$A,Master!C547,'Forecast Input'!$D:$D,Master!D547),0),"Actual",SUMIFS('CMO Input'!$Q:$Q,'CMO Input'!$E:$E,Master!$A547,'CMO Input'!$C:$C,Master!$C547,'CMO Input'!$AJ:$AJ,Master!$D547,'CMO Input'!$AU:$AU,Master!$F543),"")</f>
        <v>0</v>
      </c>
    </row>
    <row r="548" spans="1:6" x14ac:dyDescent="0.25">
      <c r="A548" s="24">
        <v>3</v>
      </c>
      <c r="B548" s="25">
        <v>44287</v>
      </c>
      <c r="C548" s="24" t="s">
        <v>127</v>
      </c>
      <c r="D548" s="24" t="s">
        <v>61</v>
      </c>
      <c r="E548" s="24" t="s">
        <v>1489</v>
      </c>
      <c r="F548" t="str" cm="1">
        <f t="array" ref="F548">_xlfn.SWITCH($E548,"Forecast",IFERROR(SUMIFS(INDEX('Forecast Input'!$A:$BO,,MATCH(TEXT($A548,"0"),'Forecast Input'!$1:$1,0)),'Forecast Input'!$A:$A,Master!C548,'Forecast Input'!$D:$D,Master!D548),0),"Actual",SUMIFS('CMO Input'!$Q:$Q,'CMO Input'!$E:$E,Master!$A548,'CMO Input'!$C:$C,Master!$C548,'CMO Input'!$AJ:$AJ,Master!$D548,'CMO Input'!$AU:$AU,Master!$F544),"")</f>
        <v/>
      </c>
    </row>
    <row r="549" spans="1:6" x14ac:dyDescent="0.25">
      <c r="A549" s="24">
        <v>3</v>
      </c>
      <c r="B549" s="25">
        <v>44287</v>
      </c>
      <c r="C549" s="24" t="s">
        <v>127</v>
      </c>
      <c r="D549" s="24" t="s">
        <v>61</v>
      </c>
      <c r="E549" s="24" t="s">
        <v>1488</v>
      </c>
      <c r="F549" cm="1">
        <f t="array" ref="F549">_xlfn.SWITCH($E549,"Forecast",IFERROR(SUMIFS(INDEX('Forecast Input'!$A:$BO,,MATCH(TEXT($A549,"0"),'Forecast Input'!$1:$1,0)),'Forecast Input'!$A:$A,Master!C549,'Forecast Input'!$D:$D,Master!D549),0),"Actual",SUMIFS('CMO Input'!$Q:$Q,'CMO Input'!$E:$E,Master!$A549,'CMO Input'!$C:$C,Master!$C549,'CMO Input'!$AJ:$AJ,Master!$D549,'CMO Input'!$AU:$AU,Master!$F545),"")</f>
        <v>0</v>
      </c>
    </row>
    <row r="550" spans="1:6" x14ac:dyDescent="0.25">
      <c r="A550" s="24">
        <v>3</v>
      </c>
      <c r="B550" s="25">
        <v>44287</v>
      </c>
      <c r="C550" s="24" t="s">
        <v>127</v>
      </c>
      <c r="D550" s="24" t="s">
        <v>61</v>
      </c>
      <c r="E550" s="24" t="s">
        <v>1487</v>
      </c>
      <c r="F550" cm="1">
        <f t="array" ref="F550">_xlfn.SWITCH($E550,"Forecast",IFERROR(SUMIFS(INDEX('Forecast Input'!$A:$BO,,MATCH(TEXT($A550,"0"),'Forecast Input'!$1:$1,0)),'Forecast Input'!$A:$A,Master!C550,'Forecast Input'!$D:$D,Master!D550),0),"Actual",SUMIFS('CMO Input'!$Q:$Q,'CMO Input'!$E:$E,Master!$A550,'CMO Input'!$C:$C,Master!$C550,'CMO Input'!$AJ:$AJ,Master!$D550,'CMO Input'!$AU:$AU,Master!$F546),"")</f>
        <v>0</v>
      </c>
    </row>
    <row r="551" spans="1:6" x14ac:dyDescent="0.25">
      <c r="A551" s="24">
        <v>3</v>
      </c>
      <c r="B551" s="25">
        <v>44287</v>
      </c>
      <c r="C551" s="24" t="s">
        <v>127</v>
      </c>
      <c r="D551" s="24" t="s">
        <v>103</v>
      </c>
      <c r="E551" s="24" t="s">
        <v>1489</v>
      </c>
      <c r="F551" t="str" cm="1">
        <f t="array" ref="F551">_xlfn.SWITCH($E551,"Forecast",IFERROR(SUMIFS(INDEX('Forecast Input'!$A:$BO,,MATCH(TEXT($A551,"0"),'Forecast Input'!$1:$1,0)),'Forecast Input'!$A:$A,Master!C551,'Forecast Input'!$D:$D,Master!D551),0),"Actual",SUMIFS('CMO Input'!$Q:$Q,'CMO Input'!$E:$E,Master!$A551,'CMO Input'!$C:$C,Master!$C551,'CMO Input'!$AJ:$AJ,Master!$D551,'CMO Input'!$AU:$AU,Master!$F547),"")</f>
        <v/>
      </c>
    </row>
    <row r="552" spans="1:6" x14ac:dyDescent="0.25">
      <c r="A552" s="24">
        <v>3</v>
      </c>
      <c r="B552" s="25">
        <v>44287</v>
      </c>
      <c r="C552" s="24" t="s">
        <v>127</v>
      </c>
      <c r="D552" s="24" t="s">
        <v>103</v>
      </c>
      <c r="E552" s="24" t="s">
        <v>1488</v>
      </c>
      <c r="F552" cm="1">
        <f t="array" ref="F552">_xlfn.SWITCH($E552,"Forecast",IFERROR(SUMIFS(INDEX('Forecast Input'!$A:$BO,,MATCH(TEXT($A552,"0"),'Forecast Input'!$1:$1,0)),'Forecast Input'!$A:$A,Master!C552,'Forecast Input'!$D:$D,Master!D552),0),"Actual",SUMIFS('CMO Input'!$Q:$Q,'CMO Input'!$E:$E,Master!$A552,'CMO Input'!$C:$C,Master!$C552,'CMO Input'!$AJ:$AJ,Master!$D552,'CMO Input'!$AU:$AU,Master!$F548),"")</f>
        <v>0</v>
      </c>
    </row>
    <row r="553" spans="1:6" x14ac:dyDescent="0.25">
      <c r="A553" s="24">
        <v>3</v>
      </c>
      <c r="B553" s="25">
        <v>44287</v>
      </c>
      <c r="C553" s="24" t="s">
        <v>127</v>
      </c>
      <c r="D553" s="24" t="s">
        <v>103</v>
      </c>
      <c r="E553" s="24" t="s">
        <v>1487</v>
      </c>
      <c r="F553" cm="1">
        <f t="array" ref="F553">_xlfn.SWITCH($E553,"Forecast",IFERROR(SUMIFS(INDEX('Forecast Input'!$A:$BO,,MATCH(TEXT($A553,"0"),'Forecast Input'!$1:$1,0)),'Forecast Input'!$A:$A,Master!C553,'Forecast Input'!$D:$D,Master!D553),0),"Actual",SUMIFS('CMO Input'!$Q:$Q,'CMO Input'!$E:$E,Master!$A553,'CMO Input'!$C:$C,Master!$C553,'CMO Input'!$AJ:$AJ,Master!$D553,'CMO Input'!$AU:$AU,Master!$F549),"")</f>
        <v>0</v>
      </c>
    </row>
    <row r="554" spans="1:6" x14ac:dyDescent="0.25">
      <c r="A554" s="24">
        <v>3</v>
      </c>
      <c r="B554" s="25">
        <v>44287</v>
      </c>
      <c r="C554" s="24" t="s">
        <v>127</v>
      </c>
      <c r="D554" s="24" t="s">
        <v>146</v>
      </c>
      <c r="E554" s="24" t="s">
        <v>1489</v>
      </c>
      <c r="F554" t="str" cm="1">
        <f t="array" ref="F554">_xlfn.SWITCH($E554,"Forecast",IFERROR(SUMIFS(INDEX('Forecast Input'!$A:$BO,,MATCH(TEXT($A554,"0"),'Forecast Input'!$1:$1,0)),'Forecast Input'!$A:$A,Master!C554,'Forecast Input'!$D:$D,Master!D554),0),"Actual",SUMIFS('CMO Input'!$Q:$Q,'CMO Input'!$E:$E,Master!$A554,'CMO Input'!$C:$C,Master!$C554,'CMO Input'!$AJ:$AJ,Master!$D554,'CMO Input'!$AU:$AU,Master!$F550),"")</f>
        <v/>
      </c>
    </row>
    <row r="555" spans="1:6" x14ac:dyDescent="0.25">
      <c r="A555" s="24">
        <v>3</v>
      </c>
      <c r="B555" s="25">
        <v>44287</v>
      </c>
      <c r="C555" s="24" t="s">
        <v>127</v>
      </c>
      <c r="D555" s="24" t="s">
        <v>146</v>
      </c>
      <c r="E555" s="24" t="s">
        <v>1488</v>
      </c>
      <c r="F555" cm="1">
        <f t="array" ref="F555">_xlfn.SWITCH($E555,"Forecast",IFERROR(SUMIFS(INDEX('Forecast Input'!$A:$BO,,MATCH(TEXT($A555,"0"),'Forecast Input'!$1:$1,0)),'Forecast Input'!$A:$A,Master!C555,'Forecast Input'!$D:$D,Master!D555),0),"Actual",SUMIFS('CMO Input'!$Q:$Q,'CMO Input'!$E:$E,Master!$A555,'CMO Input'!$C:$C,Master!$C555,'CMO Input'!$AJ:$AJ,Master!$D555,'CMO Input'!$AU:$AU,Master!$F551),"")</f>
        <v>0</v>
      </c>
    </row>
    <row r="556" spans="1:6" x14ac:dyDescent="0.25">
      <c r="A556" s="24">
        <v>3</v>
      </c>
      <c r="B556" s="25">
        <v>44287</v>
      </c>
      <c r="C556" s="24" t="s">
        <v>127</v>
      </c>
      <c r="D556" s="24" t="s">
        <v>146</v>
      </c>
      <c r="E556" s="24" t="s">
        <v>1487</v>
      </c>
      <c r="F556" cm="1">
        <f t="array" ref="F556">_xlfn.SWITCH($E556,"Forecast",IFERROR(SUMIFS(INDEX('Forecast Input'!$A:$BO,,MATCH(TEXT($A556,"0"),'Forecast Input'!$1:$1,0)),'Forecast Input'!$A:$A,Master!C556,'Forecast Input'!$D:$D,Master!D556),0),"Actual",SUMIFS('CMO Input'!$Q:$Q,'CMO Input'!$E:$E,Master!$A556,'CMO Input'!$C:$C,Master!$C556,'CMO Input'!$AJ:$AJ,Master!$D556,'CMO Input'!$AU:$AU,Master!$F552),"")</f>
        <v>0</v>
      </c>
    </row>
    <row r="557" spans="1:6" x14ac:dyDescent="0.25">
      <c r="A557" s="24">
        <v>3</v>
      </c>
      <c r="B557" s="25">
        <v>44287</v>
      </c>
      <c r="C557" s="24" t="s">
        <v>127</v>
      </c>
      <c r="D557" s="24" t="s">
        <v>166</v>
      </c>
      <c r="E557" s="24" t="s">
        <v>1489</v>
      </c>
      <c r="F557" t="str" cm="1">
        <f t="array" ref="F557">_xlfn.SWITCH($E557,"Forecast",IFERROR(SUMIFS(INDEX('Forecast Input'!$A:$BO,,MATCH(TEXT($A557,"0"),'Forecast Input'!$1:$1,0)),'Forecast Input'!$A:$A,Master!C557,'Forecast Input'!$D:$D,Master!D557),0),"Actual",SUMIFS('CMO Input'!$Q:$Q,'CMO Input'!$E:$E,Master!$A557,'CMO Input'!$C:$C,Master!$C557,'CMO Input'!$AJ:$AJ,Master!$D557,'CMO Input'!$AU:$AU,Master!$F553),"")</f>
        <v/>
      </c>
    </row>
    <row r="558" spans="1:6" x14ac:dyDescent="0.25">
      <c r="A558" s="24">
        <v>3</v>
      </c>
      <c r="B558" s="25">
        <v>44287</v>
      </c>
      <c r="C558" s="24" t="s">
        <v>127</v>
      </c>
      <c r="D558" s="24" t="s">
        <v>166</v>
      </c>
      <c r="E558" s="24" t="s">
        <v>1488</v>
      </c>
      <c r="F558" cm="1">
        <f t="array" ref="F558">_xlfn.SWITCH($E558,"Forecast",IFERROR(SUMIFS(INDEX('Forecast Input'!$A:$BO,,MATCH(TEXT($A558,"0"),'Forecast Input'!$1:$1,0)),'Forecast Input'!$A:$A,Master!C558,'Forecast Input'!$D:$D,Master!D558),0),"Actual",SUMIFS('CMO Input'!$Q:$Q,'CMO Input'!$E:$E,Master!$A558,'CMO Input'!$C:$C,Master!$C558,'CMO Input'!$AJ:$AJ,Master!$D558,'CMO Input'!$AU:$AU,Master!$F554),"")</f>
        <v>0</v>
      </c>
    </row>
    <row r="559" spans="1:6" x14ac:dyDescent="0.25">
      <c r="A559" s="24">
        <v>3</v>
      </c>
      <c r="B559" s="25">
        <v>44287</v>
      </c>
      <c r="C559" s="24" t="s">
        <v>127</v>
      </c>
      <c r="D559" s="24" t="s">
        <v>166</v>
      </c>
      <c r="E559" s="24" t="s">
        <v>1487</v>
      </c>
      <c r="F559" cm="1">
        <f t="array" ref="F559">_xlfn.SWITCH($E559,"Forecast",IFERROR(SUMIFS(INDEX('Forecast Input'!$A:$BO,,MATCH(TEXT($A559,"0"),'Forecast Input'!$1:$1,0)),'Forecast Input'!$A:$A,Master!C559,'Forecast Input'!$D:$D,Master!D559),0),"Actual",SUMIFS('CMO Input'!$Q:$Q,'CMO Input'!$E:$E,Master!$A559,'CMO Input'!$C:$C,Master!$C559,'CMO Input'!$AJ:$AJ,Master!$D559,'CMO Input'!$AU:$AU,Master!$F555),"")</f>
        <v>0</v>
      </c>
    </row>
    <row r="560" spans="1:6" x14ac:dyDescent="0.25">
      <c r="A560" s="24">
        <v>3</v>
      </c>
      <c r="B560" s="25">
        <v>44287</v>
      </c>
      <c r="C560" s="24" t="s">
        <v>127</v>
      </c>
      <c r="D560" s="24" t="s">
        <v>170</v>
      </c>
      <c r="E560" s="24" t="s">
        <v>1489</v>
      </c>
      <c r="F560" t="str" cm="1">
        <f t="array" ref="F560">_xlfn.SWITCH($E560,"Forecast",IFERROR(SUMIFS(INDEX('Forecast Input'!$A:$BO,,MATCH(TEXT($A560,"0"),'Forecast Input'!$1:$1,0)),'Forecast Input'!$A:$A,Master!C560,'Forecast Input'!$D:$D,Master!D560),0),"Actual",SUMIFS('CMO Input'!$Q:$Q,'CMO Input'!$E:$E,Master!$A560,'CMO Input'!$C:$C,Master!$C560,'CMO Input'!$AJ:$AJ,Master!$D560,'CMO Input'!$AU:$AU,Master!$F556),"")</f>
        <v/>
      </c>
    </row>
    <row r="561" spans="1:6" x14ac:dyDescent="0.25">
      <c r="A561" s="24">
        <v>3</v>
      </c>
      <c r="B561" s="25">
        <v>44287</v>
      </c>
      <c r="C561" s="24" t="s">
        <v>127</v>
      </c>
      <c r="D561" s="24" t="s">
        <v>170</v>
      </c>
      <c r="E561" s="24" t="s">
        <v>1488</v>
      </c>
      <c r="F561" cm="1">
        <f t="array" ref="F561">_xlfn.SWITCH($E561,"Forecast",IFERROR(SUMIFS(INDEX('Forecast Input'!$A:$BO,,MATCH(TEXT($A561,"0"),'Forecast Input'!$1:$1,0)),'Forecast Input'!$A:$A,Master!C561,'Forecast Input'!$D:$D,Master!D561),0),"Actual",SUMIFS('CMO Input'!$Q:$Q,'CMO Input'!$E:$E,Master!$A561,'CMO Input'!$C:$C,Master!$C561,'CMO Input'!$AJ:$AJ,Master!$D561,'CMO Input'!$AU:$AU,Master!$F557),"")</f>
        <v>0</v>
      </c>
    </row>
    <row r="562" spans="1:6" x14ac:dyDescent="0.25">
      <c r="A562" s="24">
        <v>3</v>
      </c>
      <c r="B562" s="25">
        <v>44287</v>
      </c>
      <c r="C562" s="24" t="s">
        <v>127</v>
      </c>
      <c r="D562" s="24" t="s">
        <v>170</v>
      </c>
      <c r="E562" s="24" t="s">
        <v>1487</v>
      </c>
      <c r="F562" cm="1">
        <f t="array" ref="F562">_xlfn.SWITCH($E562,"Forecast",IFERROR(SUMIFS(INDEX('Forecast Input'!$A:$BO,,MATCH(TEXT($A562,"0"),'Forecast Input'!$1:$1,0)),'Forecast Input'!$A:$A,Master!C562,'Forecast Input'!$D:$D,Master!D562),0),"Actual",SUMIFS('CMO Input'!$Q:$Q,'CMO Input'!$E:$E,Master!$A562,'CMO Input'!$C:$C,Master!$C562,'CMO Input'!$AJ:$AJ,Master!$D562,'CMO Input'!$AU:$AU,Master!$F558),"")</f>
        <v>0</v>
      </c>
    </row>
    <row r="563" spans="1:6" x14ac:dyDescent="0.25">
      <c r="A563" s="24">
        <v>3</v>
      </c>
      <c r="B563" s="25">
        <v>44287</v>
      </c>
      <c r="C563" s="24" t="s">
        <v>127</v>
      </c>
      <c r="D563" s="24" t="s">
        <v>436</v>
      </c>
      <c r="E563" s="24" t="s">
        <v>1489</v>
      </c>
      <c r="F563" t="str" cm="1">
        <f t="array" ref="F563">_xlfn.SWITCH($E563,"Forecast",IFERROR(SUMIFS(INDEX('Forecast Input'!$A:$BO,,MATCH(TEXT($A563,"0"),'Forecast Input'!$1:$1,0)),'Forecast Input'!$A:$A,Master!C563,'Forecast Input'!$D:$D,Master!D563),0),"Actual",SUMIFS('CMO Input'!$Q:$Q,'CMO Input'!$E:$E,Master!$A563,'CMO Input'!$C:$C,Master!$C563,'CMO Input'!$AJ:$AJ,Master!$D563,'CMO Input'!$AU:$AU,Master!$F559),"")</f>
        <v/>
      </c>
    </row>
    <row r="564" spans="1:6" x14ac:dyDescent="0.25">
      <c r="A564" s="24">
        <v>3</v>
      </c>
      <c r="B564" s="25">
        <v>44287</v>
      </c>
      <c r="C564" s="24" t="s">
        <v>127</v>
      </c>
      <c r="D564" s="24" t="s">
        <v>436</v>
      </c>
      <c r="E564" s="24" t="s">
        <v>1488</v>
      </c>
      <c r="F564" cm="1">
        <f t="array" ref="F564">_xlfn.SWITCH($E564,"Forecast",IFERROR(SUMIFS(INDEX('Forecast Input'!$A:$BO,,MATCH(TEXT($A564,"0"),'Forecast Input'!$1:$1,0)),'Forecast Input'!$A:$A,Master!C564,'Forecast Input'!$D:$D,Master!D564),0),"Actual",SUMIFS('CMO Input'!$Q:$Q,'CMO Input'!$E:$E,Master!$A564,'CMO Input'!$C:$C,Master!$C564,'CMO Input'!$AJ:$AJ,Master!$D564,'CMO Input'!$AU:$AU,Master!$F560),"")</f>
        <v>0</v>
      </c>
    </row>
    <row r="565" spans="1:6" x14ac:dyDescent="0.25">
      <c r="A565" s="24">
        <v>3</v>
      </c>
      <c r="B565" s="25">
        <v>44287</v>
      </c>
      <c r="C565" s="24" t="s">
        <v>127</v>
      </c>
      <c r="D565" s="24" t="s">
        <v>436</v>
      </c>
      <c r="E565" s="24" t="s">
        <v>1487</v>
      </c>
      <c r="F565" cm="1">
        <f t="array" ref="F565">_xlfn.SWITCH($E565,"Forecast",IFERROR(SUMIFS(INDEX('Forecast Input'!$A:$BO,,MATCH(TEXT($A565,"0"),'Forecast Input'!$1:$1,0)),'Forecast Input'!$A:$A,Master!C565,'Forecast Input'!$D:$D,Master!D565),0),"Actual",SUMIFS('CMO Input'!$Q:$Q,'CMO Input'!$E:$E,Master!$A565,'CMO Input'!$C:$C,Master!$C565,'CMO Input'!$AJ:$AJ,Master!$D565,'CMO Input'!$AU:$AU,Master!$F561),"")</f>
        <v>0</v>
      </c>
    </row>
    <row r="566" spans="1:6" x14ac:dyDescent="0.25">
      <c r="A566" s="24">
        <v>3</v>
      </c>
      <c r="B566" s="25">
        <v>44287</v>
      </c>
      <c r="C566" s="24" t="s">
        <v>127</v>
      </c>
      <c r="D566" s="24" t="s">
        <v>1469</v>
      </c>
      <c r="E566" s="24" t="s">
        <v>1489</v>
      </c>
      <c r="F566" t="str" cm="1">
        <f t="array" ref="F566">_xlfn.SWITCH($E566,"Forecast",IFERROR(SUMIFS(INDEX('Forecast Input'!$A:$BO,,MATCH(TEXT($A566,"0"),'Forecast Input'!$1:$1,0)),'Forecast Input'!$A:$A,Master!C566,'Forecast Input'!$D:$D,Master!D566),0),"Actual",SUMIFS('CMO Input'!$Q:$Q,'CMO Input'!$E:$E,Master!$A566,'CMO Input'!$C:$C,Master!$C566,'CMO Input'!$AJ:$AJ,Master!$D566,'CMO Input'!$AU:$AU,Master!$F562),"")</f>
        <v/>
      </c>
    </row>
    <row r="567" spans="1:6" x14ac:dyDescent="0.25">
      <c r="A567" s="24">
        <v>3</v>
      </c>
      <c r="B567" s="25">
        <v>44287</v>
      </c>
      <c r="C567" s="24" t="s">
        <v>127</v>
      </c>
      <c r="D567" s="24" t="s">
        <v>1469</v>
      </c>
      <c r="E567" s="24" t="s">
        <v>1488</v>
      </c>
      <c r="F567" cm="1">
        <f t="array" ref="F567">_xlfn.SWITCH($E567,"Forecast",IFERROR(SUMIFS(INDEX('Forecast Input'!$A:$BO,,MATCH(TEXT($A567,"0"),'Forecast Input'!$1:$1,0)),'Forecast Input'!$A:$A,Master!C567,'Forecast Input'!$D:$D,Master!D567),0),"Actual",SUMIFS('CMO Input'!$Q:$Q,'CMO Input'!$E:$E,Master!$A567,'CMO Input'!$C:$C,Master!$C567,'CMO Input'!$AJ:$AJ,Master!$D567,'CMO Input'!$AU:$AU,Master!$F563),"")</f>
        <v>0</v>
      </c>
    </row>
    <row r="568" spans="1:6" x14ac:dyDescent="0.25">
      <c r="A568" s="24">
        <v>3</v>
      </c>
      <c r="B568" s="25">
        <v>44287</v>
      </c>
      <c r="C568" s="24" t="s">
        <v>127</v>
      </c>
      <c r="D568" s="24" t="s">
        <v>1469</v>
      </c>
      <c r="E568" s="24" t="s">
        <v>1487</v>
      </c>
      <c r="F568" cm="1">
        <f t="array" ref="F568">_xlfn.SWITCH($E568,"Forecast",IFERROR(SUMIFS(INDEX('Forecast Input'!$A:$BO,,MATCH(TEXT($A568,"0"),'Forecast Input'!$1:$1,0)),'Forecast Input'!$A:$A,Master!C568,'Forecast Input'!$D:$D,Master!D568),0),"Actual",SUMIFS('CMO Input'!$Q:$Q,'CMO Input'!$E:$E,Master!$A568,'CMO Input'!$C:$C,Master!$C568,'CMO Input'!$AJ:$AJ,Master!$D568,'CMO Input'!$AU:$AU,Master!$F564),"")</f>
        <v>0</v>
      </c>
    </row>
    <row r="569" spans="1:6" x14ac:dyDescent="0.25">
      <c r="A569" s="24">
        <v>3</v>
      </c>
      <c r="B569" s="25">
        <v>44287</v>
      </c>
      <c r="C569" s="24" t="s">
        <v>44</v>
      </c>
      <c r="D569" s="24" t="s">
        <v>10</v>
      </c>
      <c r="E569" s="24" t="s">
        <v>1489</v>
      </c>
      <c r="F569" t="str" cm="1">
        <f t="array" ref="F569">_xlfn.SWITCH($E569,"Forecast",IFERROR(SUMIFS(INDEX('Forecast Input'!$A:$BO,,MATCH(TEXT($A569,"0"),'Forecast Input'!$1:$1,0)),'Forecast Input'!$A:$A,Master!C569,'Forecast Input'!$D:$D,Master!D569),0),"Actual",SUMIFS('CMO Input'!$Q:$Q,'CMO Input'!$E:$E,Master!$A569,'CMO Input'!$C:$C,Master!$C569,'CMO Input'!$AJ:$AJ,Master!$D569,'CMO Input'!$AU:$AU,Master!$F565),"")</f>
        <v/>
      </c>
    </row>
    <row r="570" spans="1:6" x14ac:dyDescent="0.25">
      <c r="A570" s="24">
        <v>3</v>
      </c>
      <c r="B570" s="25">
        <v>44287</v>
      </c>
      <c r="C570" s="24" t="s">
        <v>44</v>
      </c>
      <c r="D570" s="24" t="s">
        <v>10</v>
      </c>
      <c r="E570" s="24" t="s">
        <v>1488</v>
      </c>
      <c r="F570" cm="1">
        <f t="array" ref="F570">_xlfn.SWITCH($E570,"Forecast",IFERROR(SUMIFS(INDEX('Forecast Input'!$A:$BO,,MATCH(TEXT($A570,"0"),'Forecast Input'!$1:$1,0)),'Forecast Input'!$A:$A,Master!C570,'Forecast Input'!$D:$D,Master!D570),0),"Actual",SUMIFS('CMO Input'!$Q:$Q,'CMO Input'!$E:$E,Master!$A570,'CMO Input'!$C:$C,Master!$C570,'CMO Input'!$AJ:$AJ,Master!$D570,'CMO Input'!$AU:$AU,Master!$F566),"")</f>
        <v>0</v>
      </c>
    </row>
    <row r="571" spans="1:6" x14ac:dyDescent="0.25">
      <c r="A571" s="24">
        <v>3</v>
      </c>
      <c r="B571" s="25">
        <v>44287</v>
      </c>
      <c r="C571" s="24" t="s">
        <v>44</v>
      </c>
      <c r="D571" s="24" t="s">
        <v>10</v>
      </c>
      <c r="E571" s="24" t="s">
        <v>1487</v>
      </c>
      <c r="F571" cm="1">
        <f t="array" ref="F571">_xlfn.SWITCH($E571,"Forecast",IFERROR(SUMIFS(INDEX('Forecast Input'!$A:$BO,,MATCH(TEXT($A571,"0"),'Forecast Input'!$1:$1,0)),'Forecast Input'!$A:$A,Master!C571,'Forecast Input'!$D:$D,Master!D571),0),"Actual",SUMIFS('CMO Input'!$Q:$Q,'CMO Input'!$E:$E,Master!$A571,'CMO Input'!$C:$C,Master!$C571,'CMO Input'!$AJ:$AJ,Master!$D571,'CMO Input'!$AU:$AU,Master!$F567),"")</f>
        <v>0</v>
      </c>
    </row>
    <row r="572" spans="1:6" x14ac:dyDescent="0.25">
      <c r="A572" s="24">
        <v>3</v>
      </c>
      <c r="B572" s="25">
        <v>44287</v>
      </c>
      <c r="C572" s="24" t="s">
        <v>44</v>
      </c>
      <c r="D572" s="24" t="s">
        <v>61</v>
      </c>
      <c r="E572" s="24" t="s">
        <v>1489</v>
      </c>
      <c r="F572" t="str" cm="1">
        <f t="array" ref="F572">_xlfn.SWITCH($E572,"Forecast",IFERROR(SUMIFS(INDEX('Forecast Input'!$A:$BO,,MATCH(TEXT($A572,"0"),'Forecast Input'!$1:$1,0)),'Forecast Input'!$A:$A,Master!C572,'Forecast Input'!$D:$D,Master!D572),0),"Actual",SUMIFS('CMO Input'!$Q:$Q,'CMO Input'!$E:$E,Master!$A572,'CMO Input'!$C:$C,Master!$C572,'CMO Input'!$AJ:$AJ,Master!$D572,'CMO Input'!$AU:$AU,Master!$F568),"")</f>
        <v/>
      </c>
    </row>
    <row r="573" spans="1:6" x14ac:dyDescent="0.25">
      <c r="A573" s="24">
        <v>3</v>
      </c>
      <c r="B573" s="25">
        <v>44287</v>
      </c>
      <c r="C573" s="24" t="s">
        <v>44</v>
      </c>
      <c r="D573" s="24" t="s">
        <v>61</v>
      </c>
      <c r="E573" s="24" t="s">
        <v>1488</v>
      </c>
      <c r="F573" cm="1">
        <f t="array" ref="F573">_xlfn.SWITCH($E573,"Forecast",IFERROR(SUMIFS(INDEX('Forecast Input'!$A:$BO,,MATCH(TEXT($A573,"0"),'Forecast Input'!$1:$1,0)),'Forecast Input'!$A:$A,Master!C573,'Forecast Input'!$D:$D,Master!D573),0),"Actual",SUMIFS('CMO Input'!$Q:$Q,'CMO Input'!$E:$E,Master!$A573,'CMO Input'!$C:$C,Master!$C573,'CMO Input'!$AJ:$AJ,Master!$D573,'CMO Input'!$AU:$AU,Master!$F569),"")</f>
        <v>0</v>
      </c>
    </row>
    <row r="574" spans="1:6" x14ac:dyDescent="0.25">
      <c r="A574" s="24">
        <v>3</v>
      </c>
      <c r="B574" s="25">
        <v>44287</v>
      </c>
      <c r="C574" s="24" t="s">
        <v>44</v>
      </c>
      <c r="D574" s="24" t="s">
        <v>61</v>
      </c>
      <c r="E574" s="24" t="s">
        <v>1487</v>
      </c>
      <c r="F574" cm="1">
        <f t="array" ref="F574">_xlfn.SWITCH($E574,"Forecast",IFERROR(SUMIFS(INDEX('Forecast Input'!$A:$BO,,MATCH(TEXT($A574,"0"),'Forecast Input'!$1:$1,0)),'Forecast Input'!$A:$A,Master!C574,'Forecast Input'!$D:$D,Master!D574),0),"Actual",SUMIFS('CMO Input'!$Q:$Q,'CMO Input'!$E:$E,Master!$A574,'CMO Input'!$C:$C,Master!$C574,'CMO Input'!$AJ:$AJ,Master!$D574,'CMO Input'!$AU:$AU,Master!$F570),"")</f>
        <v>0</v>
      </c>
    </row>
    <row r="575" spans="1:6" x14ac:dyDescent="0.25">
      <c r="A575" s="24">
        <v>3</v>
      </c>
      <c r="B575" s="25">
        <v>44287</v>
      </c>
      <c r="C575" s="24" t="s">
        <v>44</v>
      </c>
      <c r="D575" s="24" t="s">
        <v>103</v>
      </c>
      <c r="E575" s="24" t="s">
        <v>1489</v>
      </c>
      <c r="F575" t="str" cm="1">
        <f t="array" ref="F575">_xlfn.SWITCH($E575,"Forecast",IFERROR(SUMIFS(INDEX('Forecast Input'!$A:$BO,,MATCH(TEXT($A575,"0"),'Forecast Input'!$1:$1,0)),'Forecast Input'!$A:$A,Master!C575,'Forecast Input'!$D:$D,Master!D575),0),"Actual",SUMIFS('CMO Input'!$Q:$Q,'CMO Input'!$E:$E,Master!$A575,'CMO Input'!$C:$C,Master!$C575,'CMO Input'!$AJ:$AJ,Master!$D575,'CMO Input'!$AU:$AU,Master!$F571),"")</f>
        <v/>
      </c>
    </row>
    <row r="576" spans="1:6" x14ac:dyDescent="0.25">
      <c r="A576" s="24">
        <v>3</v>
      </c>
      <c r="B576" s="25">
        <v>44287</v>
      </c>
      <c r="C576" s="24" t="s">
        <v>44</v>
      </c>
      <c r="D576" s="24" t="s">
        <v>103</v>
      </c>
      <c r="E576" s="24" t="s">
        <v>1488</v>
      </c>
      <c r="F576" cm="1">
        <f t="array" ref="F576">_xlfn.SWITCH($E576,"Forecast",IFERROR(SUMIFS(INDEX('Forecast Input'!$A:$BO,,MATCH(TEXT($A576,"0"),'Forecast Input'!$1:$1,0)),'Forecast Input'!$A:$A,Master!C576,'Forecast Input'!$D:$D,Master!D576),0),"Actual",SUMIFS('CMO Input'!$Q:$Q,'CMO Input'!$E:$E,Master!$A576,'CMO Input'!$C:$C,Master!$C576,'CMO Input'!$AJ:$AJ,Master!$D576,'CMO Input'!$AU:$AU,Master!$F572),"")</f>
        <v>0</v>
      </c>
    </row>
    <row r="577" spans="1:6" x14ac:dyDescent="0.25">
      <c r="A577" s="24">
        <v>3</v>
      </c>
      <c r="B577" s="25">
        <v>44287</v>
      </c>
      <c r="C577" s="24" t="s">
        <v>44</v>
      </c>
      <c r="D577" s="24" t="s">
        <v>103</v>
      </c>
      <c r="E577" s="24" t="s">
        <v>1487</v>
      </c>
      <c r="F577" cm="1">
        <f t="array" ref="F577">_xlfn.SWITCH($E577,"Forecast",IFERROR(SUMIFS(INDEX('Forecast Input'!$A:$BO,,MATCH(TEXT($A577,"0"),'Forecast Input'!$1:$1,0)),'Forecast Input'!$A:$A,Master!C577,'Forecast Input'!$D:$D,Master!D577),0),"Actual",SUMIFS('CMO Input'!$Q:$Q,'CMO Input'!$E:$E,Master!$A577,'CMO Input'!$C:$C,Master!$C577,'CMO Input'!$AJ:$AJ,Master!$D577,'CMO Input'!$AU:$AU,Master!$F573),"")</f>
        <v>0</v>
      </c>
    </row>
    <row r="578" spans="1:6" x14ac:dyDescent="0.25">
      <c r="A578" s="24">
        <v>3</v>
      </c>
      <c r="B578" s="25">
        <v>44287</v>
      </c>
      <c r="C578" s="24" t="s">
        <v>44</v>
      </c>
      <c r="D578" s="24" t="s">
        <v>146</v>
      </c>
      <c r="E578" s="24" t="s">
        <v>1489</v>
      </c>
      <c r="F578" t="str" cm="1">
        <f t="array" ref="F578">_xlfn.SWITCH($E578,"Forecast",IFERROR(SUMIFS(INDEX('Forecast Input'!$A:$BO,,MATCH(TEXT($A578,"0"),'Forecast Input'!$1:$1,0)),'Forecast Input'!$A:$A,Master!C578,'Forecast Input'!$D:$D,Master!D578),0),"Actual",SUMIFS('CMO Input'!$Q:$Q,'CMO Input'!$E:$E,Master!$A578,'CMO Input'!$C:$C,Master!$C578,'CMO Input'!$AJ:$AJ,Master!$D578,'CMO Input'!$AU:$AU,Master!$F574),"")</f>
        <v/>
      </c>
    </row>
    <row r="579" spans="1:6" x14ac:dyDescent="0.25">
      <c r="A579" s="24">
        <v>3</v>
      </c>
      <c r="B579" s="25">
        <v>44287</v>
      </c>
      <c r="C579" s="24" t="s">
        <v>44</v>
      </c>
      <c r="D579" s="24" t="s">
        <v>146</v>
      </c>
      <c r="E579" s="24" t="s">
        <v>1488</v>
      </c>
      <c r="F579" cm="1">
        <f t="array" ref="F579">_xlfn.SWITCH($E579,"Forecast",IFERROR(SUMIFS(INDEX('Forecast Input'!$A:$BO,,MATCH(TEXT($A579,"0"),'Forecast Input'!$1:$1,0)),'Forecast Input'!$A:$A,Master!C579,'Forecast Input'!$D:$D,Master!D579),0),"Actual",SUMIFS('CMO Input'!$Q:$Q,'CMO Input'!$E:$E,Master!$A579,'CMO Input'!$C:$C,Master!$C579,'CMO Input'!$AJ:$AJ,Master!$D579,'CMO Input'!$AU:$AU,Master!$F575),"")</f>
        <v>0</v>
      </c>
    </row>
    <row r="580" spans="1:6" x14ac:dyDescent="0.25">
      <c r="A580" s="24">
        <v>3</v>
      </c>
      <c r="B580" s="25">
        <v>44287</v>
      </c>
      <c r="C580" s="24" t="s">
        <v>44</v>
      </c>
      <c r="D580" s="24" t="s">
        <v>146</v>
      </c>
      <c r="E580" s="24" t="s">
        <v>1487</v>
      </c>
      <c r="F580" cm="1">
        <f t="array" ref="F580">_xlfn.SWITCH($E580,"Forecast",IFERROR(SUMIFS(INDEX('Forecast Input'!$A:$BO,,MATCH(TEXT($A580,"0"),'Forecast Input'!$1:$1,0)),'Forecast Input'!$A:$A,Master!C580,'Forecast Input'!$D:$D,Master!D580),0),"Actual",SUMIFS('CMO Input'!$Q:$Q,'CMO Input'!$E:$E,Master!$A580,'CMO Input'!$C:$C,Master!$C580,'CMO Input'!$AJ:$AJ,Master!$D580,'CMO Input'!$AU:$AU,Master!$F576),"")</f>
        <v>0</v>
      </c>
    </row>
    <row r="581" spans="1:6" x14ac:dyDescent="0.25">
      <c r="A581" s="24">
        <v>3</v>
      </c>
      <c r="B581" s="25">
        <v>44287</v>
      </c>
      <c r="C581" s="24" t="s">
        <v>44</v>
      </c>
      <c r="D581" s="24" t="s">
        <v>166</v>
      </c>
      <c r="E581" s="24" t="s">
        <v>1489</v>
      </c>
      <c r="F581" t="str" cm="1">
        <f t="array" ref="F581">_xlfn.SWITCH($E581,"Forecast",IFERROR(SUMIFS(INDEX('Forecast Input'!$A:$BO,,MATCH(TEXT($A581,"0"),'Forecast Input'!$1:$1,0)),'Forecast Input'!$A:$A,Master!C581,'Forecast Input'!$D:$D,Master!D581),0),"Actual",SUMIFS('CMO Input'!$Q:$Q,'CMO Input'!$E:$E,Master!$A581,'CMO Input'!$C:$C,Master!$C581,'CMO Input'!$AJ:$AJ,Master!$D581,'CMO Input'!$AU:$AU,Master!$F577),"")</f>
        <v/>
      </c>
    </row>
    <row r="582" spans="1:6" x14ac:dyDescent="0.25">
      <c r="A582" s="24">
        <v>3</v>
      </c>
      <c r="B582" s="25">
        <v>44287</v>
      </c>
      <c r="C582" s="24" t="s">
        <v>44</v>
      </c>
      <c r="D582" s="24" t="s">
        <v>166</v>
      </c>
      <c r="E582" s="24" t="s">
        <v>1488</v>
      </c>
      <c r="F582" cm="1">
        <f t="array" ref="F582">_xlfn.SWITCH($E582,"Forecast",IFERROR(SUMIFS(INDEX('Forecast Input'!$A:$BO,,MATCH(TEXT($A582,"0"),'Forecast Input'!$1:$1,0)),'Forecast Input'!$A:$A,Master!C582,'Forecast Input'!$D:$D,Master!D582),0),"Actual",SUMIFS('CMO Input'!$Q:$Q,'CMO Input'!$E:$E,Master!$A582,'CMO Input'!$C:$C,Master!$C582,'CMO Input'!$AJ:$AJ,Master!$D582,'CMO Input'!$AU:$AU,Master!$F578),"")</f>
        <v>0</v>
      </c>
    </row>
    <row r="583" spans="1:6" x14ac:dyDescent="0.25">
      <c r="A583" s="24">
        <v>3</v>
      </c>
      <c r="B583" s="25">
        <v>44287</v>
      </c>
      <c r="C583" s="24" t="s">
        <v>44</v>
      </c>
      <c r="D583" s="24" t="s">
        <v>166</v>
      </c>
      <c r="E583" s="24" t="s">
        <v>1487</v>
      </c>
      <c r="F583" cm="1">
        <f t="array" ref="F583">_xlfn.SWITCH($E583,"Forecast",IFERROR(SUMIFS(INDEX('Forecast Input'!$A:$BO,,MATCH(TEXT($A583,"0"),'Forecast Input'!$1:$1,0)),'Forecast Input'!$A:$A,Master!C583,'Forecast Input'!$D:$D,Master!D583),0),"Actual",SUMIFS('CMO Input'!$Q:$Q,'CMO Input'!$E:$E,Master!$A583,'CMO Input'!$C:$C,Master!$C583,'CMO Input'!$AJ:$AJ,Master!$D583,'CMO Input'!$AU:$AU,Master!$F579),"")</f>
        <v>0</v>
      </c>
    </row>
    <row r="584" spans="1:6" x14ac:dyDescent="0.25">
      <c r="A584" s="24">
        <v>3</v>
      </c>
      <c r="B584" s="25">
        <v>44287</v>
      </c>
      <c r="C584" s="24" t="s">
        <v>44</v>
      </c>
      <c r="D584" s="24" t="s">
        <v>170</v>
      </c>
      <c r="E584" s="24" t="s">
        <v>1489</v>
      </c>
      <c r="F584" t="str" cm="1">
        <f t="array" ref="F584">_xlfn.SWITCH($E584,"Forecast",IFERROR(SUMIFS(INDEX('Forecast Input'!$A:$BO,,MATCH(TEXT($A584,"0"),'Forecast Input'!$1:$1,0)),'Forecast Input'!$A:$A,Master!C584,'Forecast Input'!$D:$D,Master!D584),0),"Actual",SUMIFS('CMO Input'!$Q:$Q,'CMO Input'!$E:$E,Master!$A584,'CMO Input'!$C:$C,Master!$C584,'CMO Input'!$AJ:$AJ,Master!$D584,'CMO Input'!$AU:$AU,Master!$F580),"")</f>
        <v/>
      </c>
    </row>
    <row r="585" spans="1:6" x14ac:dyDescent="0.25">
      <c r="A585" s="24">
        <v>3</v>
      </c>
      <c r="B585" s="25">
        <v>44287</v>
      </c>
      <c r="C585" s="24" t="s">
        <v>44</v>
      </c>
      <c r="D585" s="24" t="s">
        <v>170</v>
      </c>
      <c r="E585" s="24" t="s">
        <v>1488</v>
      </c>
      <c r="F585" cm="1">
        <f t="array" ref="F585">_xlfn.SWITCH($E585,"Forecast",IFERROR(SUMIFS(INDEX('Forecast Input'!$A:$BO,,MATCH(TEXT($A585,"0"),'Forecast Input'!$1:$1,0)),'Forecast Input'!$A:$A,Master!C585,'Forecast Input'!$D:$D,Master!D585),0),"Actual",SUMIFS('CMO Input'!$Q:$Q,'CMO Input'!$E:$E,Master!$A585,'CMO Input'!$C:$C,Master!$C585,'CMO Input'!$AJ:$AJ,Master!$D585,'CMO Input'!$AU:$AU,Master!$F581),"")</f>
        <v>0</v>
      </c>
    </row>
    <row r="586" spans="1:6" x14ac:dyDescent="0.25">
      <c r="A586" s="24">
        <v>3</v>
      </c>
      <c r="B586" s="25">
        <v>44287</v>
      </c>
      <c r="C586" s="24" t="s">
        <v>44</v>
      </c>
      <c r="D586" s="24" t="s">
        <v>170</v>
      </c>
      <c r="E586" s="24" t="s">
        <v>1487</v>
      </c>
      <c r="F586" cm="1">
        <f t="array" ref="F586">_xlfn.SWITCH($E586,"Forecast",IFERROR(SUMIFS(INDEX('Forecast Input'!$A:$BO,,MATCH(TEXT($A586,"0"),'Forecast Input'!$1:$1,0)),'Forecast Input'!$A:$A,Master!C586,'Forecast Input'!$D:$D,Master!D586),0),"Actual",SUMIFS('CMO Input'!$Q:$Q,'CMO Input'!$E:$E,Master!$A586,'CMO Input'!$C:$C,Master!$C586,'CMO Input'!$AJ:$AJ,Master!$D586,'CMO Input'!$AU:$AU,Master!$F582),"")</f>
        <v>0</v>
      </c>
    </row>
    <row r="587" spans="1:6" x14ac:dyDescent="0.25">
      <c r="A587" s="24">
        <v>3</v>
      </c>
      <c r="B587" s="25">
        <v>44287</v>
      </c>
      <c r="C587" s="24" t="s">
        <v>44</v>
      </c>
      <c r="D587" s="24" t="s">
        <v>436</v>
      </c>
      <c r="E587" s="24" t="s">
        <v>1489</v>
      </c>
      <c r="F587" t="str" cm="1">
        <f t="array" ref="F587">_xlfn.SWITCH($E587,"Forecast",IFERROR(SUMIFS(INDEX('Forecast Input'!$A:$BO,,MATCH(TEXT($A587,"0"),'Forecast Input'!$1:$1,0)),'Forecast Input'!$A:$A,Master!C587,'Forecast Input'!$D:$D,Master!D587),0),"Actual",SUMIFS('CMO Input'!$Q:$Q,'CMO Input'!$E:$E,Master!$A587,'CMO Input'!$C:$C,Master!$C587,'CMO Input'!$AJ:$AJ,Master!$D587,'CMO Input'!$AU:$AU,Master!$F583),"")</f>
        <v/>
      </c>
    </row>
    <row r="588" spans="1:6" x14ac:dyDescent="0.25">
      <c r="A588" s="24">
        <v>3</v>
      </c>
      <c r="B588" s="25">
        <v>44287</v>
      </c>
      <c r="C588" s="24" t="s">
        <v>44</v>
      </c>
      <c r="D588" s="24" t="s">
        <v>436</v>
      </c>
      <c r="E588" s="24" t="s">
        <v>1488</v>
      </c>
      <c r="F588" cm="1">
        <f t="array" ref="F588">_xlfn.SWITCH($E588,"Forecast",IFERROR(SUMIFS(INDEX('Forecast Input'!$A:$BO,,MATCH(TEXT($A588,"0"),'Forecast Input'!$1:$1,0)),'Forecast Input'!$A:$A,Master!C588,'Forecast Input'!$D:$D,Master!D588),0),"Actual",SUMIFS('CMO Input'!$Q:$Q,'CMO Input'!$E:$E,Master!$A588,'CMO Input'!$C:$C,Master!$C588,'CMO Input'!$AJ:$AJ,Master!$D588,'CMO Input'!$AU:$AU,Master!$F584),"")</f>
        <v>0</v>
      </c>
    </row>
    <row r="589" spans="1:6" x14ac:dyDescent="0.25">
      <c r="A589" s="24">
        <v>3</v>
      </c>
      <c r="B589" s="25">
        <v>44287</v>
      </c>
      <c r="C589" s="24" t="s">
        <v>44</v>
      </c>
      <c r="D589" s="24" t="s">
        <v>436</v>
      </c>
      <c r="E589" s="24" t="s">
        <v>1487</v>
      </c>
      <c r="F589" cm="1">
        <f t="array" ref="F589">_xlfn.SWITCH($E589,"Forecast",IFERROR(SUMIFS(INDEX('Forecast Input'!$A:$BO,,MATCH(TEXT($A589,"0"),'Forecast Input'!$1:$1,0)),'Forecast Input'!$A:$A,Master!C589,'Forecast Input'!$D:$D,Master!D589),0),"Actual",SUMIFS('CMO Input'!$Q:$Q,'CMO Input'!$E:$E,Master!$A589,'CMO Input'!$C:$C,Master!$C589,'CMO Input'!$AJ:$AJ,Master!$D589,'CMO Input'!$AU:$AU,Master!$F585),"")</f>
        <v>0</v>
      </c>
    </row>
    <row r="590" spans="1:6" x14ac:dyDescent="0.25">
      <c r="A590" s="24">
        <v>3</v>
      </c>
      <c r="B590" s="25">
        <v>44287</v>
      </c>
      <c r="C590" s="24" t="s">
        <v>44</v>
      </c>
      <c r="D590" s="24" t="s">
        <v>1469</v>
      </c>
      <c r="E590" s="24" t="s">
        <v>1489</v>
      </c>
      <c r="F590" t="str" cm="1">
        <f t="array" ref="F590">_xlfn.SWITCH($E590,"Forecast",IFERROR(SUMIFS(INDEX('Forecast Input'!$A:$BO,,MATCH(TEXT($A590,"0"),'Forecast Input'!$1:$1,0)),'Forecast Input'!$A:$A,Master!C590,'Forecast Input'!$D:$D,Master!D590),0),"Actual",SUMIFS('CMO Input'!$Q:$Q,'CMO Input'!$E:$E,Master!$A590,'CMO Input'!$C:$C,Master!$C590,'CMO Input'!$AJ:$AJ,Master!$D590,'CMO Input'!$AU:$AU,Master!$F586),"")</f>
        <v/>
      </c>
    </row>
    <row r="591" spans="1:6" x14ac:dyDescent="0.25">
      <c r="A591" s="24">
        <v>3</v>
      </c>
      <c r="B591" s="25">
        <v>44287</v>
      </c>
      <c r="C591" s="24" t="s">
        <v>44</v>
      </c>
      <c r="D591" s="24" t="s">
        <v>1469</v>
      </c>
      <c r="E591" s="24" t="s">
        <v>1488</v>
      </c>
      <c r="F591" cm="1">
        <f t="array" ref="F591">_xlfn.SWITCH($E591,"Forecast",IFERROR(SUMIFS(INDEX('Forecast Input'!$A:$BO,,MATCH(TEXT($A591,"0"),'Forecast Input'!$1:$1,0)),'Forecast Input'!$A:$A,Master!C591,'Forecast Input'!$D:$D,Master!D591),0),"Actual",SUMIFS('CMO Input'!$Q:$Q,'CMO Input'!$E:$E,Master!$A591,'CMO Input'!$C:$C,Master!$C591,'CMO Input'!$AJ:$AJ,Master!$D591,'CMO Input'!$AU:$AU,Master!$F587),"")</f>
        <v>0</v>
      </c>
    </row>
    <row r="592" spans="1:6" x14ac:dyDescent="0.25">
      <c r="A592" s="24">
        <v>3</v>
      </c>
      <c r="B592" s="25">
        <v>44287</v>
      </c>
      <c r="C592" s="24" t="s">
        <v>44</v>
      </c>
      <c r="D592" s="24" t="s">
        <v>1469</v>
      </c>
      <c r="E592" s="24" t="s">
        <v>1487</v>
      </c>
      <c r="F592" cm="1">
        <f t="array" ref="F592">_xlfn.SWITCH($E592,"Forecast",IFERROR(SUMIFS(INDEX('Forecast Input'!$A:$BO,,MATCH(TEXT($A592,"0"),'Forecast Input'!$1:$1,0)),'Forecast Input'!$A:$A,Master!C592,'Forecast Input'!$D:$D,Master!D592),0),"Actual",SUMIFS('CMO Input'!$Q:$Q,'CMO Input'!$E:$E,Master!$A592,'CMO Input'!$C:$C,Master!$C592,'CMO Input'!$AJ:$AJ,Master!$D592,'CMO Input'!$AU:$AU,Master!$F588),"")</f>
        <v>0</v>
      </c>
    </row>
    <row r="593" spans="1:6" x14ac:dyDescent="0.25">
      <c r="A593" s="24">
        <v>3</v>
      </c>
      <c r="B593" s="25">
        <v>44287</v>
      </c>
      <c r="C593" s="24" t="s">
        <v>780</v>
      </c>
      <c r="D593" s="24" t="s">
        <v>1470</v>
      </c>
      <c r="E593" s="24" t="s">
        <v>1489</v>
      </c>
      <c r="F593" t="str" cm="1">
        <f t="array" ref="F593">_xlfn.SWITCH($E593,"Forecast",IFERROR(SUMIFS(INDEX('Forecast Input'!$A:$BO,,MATCH(TEXT($A593,"0"),'Forecast Input'!$1:$1,0)),'Forecast Input'!$A:$A,Master!C593,'Forecast Input'!$D:$D,Master!D593),0),"Actual",SUMIFS('CMO Input'!$Q:$Q,'CMO Input'!$E:$E,Master!$A593,'CMO Input'!$C:$C,Master!$C593,'CMO Input'!$AJ:$AJ,Master!$D593,'CMO Input'!$AU:$AU,Master!$F589),"")</f>
        <v/>
      </c>
    </row>
    <row r="594" spans="1:6" x14ac:dyDescent="0.25">
      <c r="A594" s="24">
        <v>3</v>
      </c>
      <c r="B594" s="25">
        <v>44287</v>
      </c>
      <c r="C594" s="24" t="s">
        <v>780</v>
      </c>
      <c r="D594" s="24" t="s">
        <v>1470</v>
      </c>
      <c r="E594" s="24" t="s">
        <v>1488</v>
      </c>
      <c r="F594" cm="1">
        <f t="array" ref="F594">_xlfn.SWITCH($E594,"Forecast",IFERROR(SUMIFS(INDEX('Forecast Input'!$A:$BO,,MATCH(TEXT($A594,"0"),'Forecast Input'!$1:$1,0)),'Forecast Input'!$A:$A,Master!C594,'Forecast Input'!$D:$D,Master!D594),0),"Actual",SUMIFS('CMO Input'!$Q:$Q,'CMO Input'!$E:$E,Master!$A594,'CMO Input'!$C:$C,Master!$C594,'CMO Input'!$AJ:$AJ,Master!$D594,'CMO Input'!$AU:$AU,Master!$F590),"")</f>
        <v>0</v>
      </c>
    </row>
    <row r="595" spans="1:6" x14ac:dyDescent="0.25">
      <c r="A595" s="24">
        <v>3</v>
      </c>
      <c r="B595" s="25">
        <v>44287</v>
      </c>
      <c r="C595" s="24" t="s">
        <v>780</v>
      </c>
      <c r="D595" s="24" t="s">
        <v>1470</v>
      </c>
      <c r="E595" s="24" t="s">
        <v>1487</v>
      </c>
      <c r="F595" cm="1">
        <f t="array" ref="F595">_xlfn.SWITCH($E595,"Forecast",IFERROR(SUMIFS(INDEX('Forecast Input'!$A:$BO,,MATCH(TEXT($A595,"0"),'Forecast Input'!$1:$1,0)),'Forecast Input'!$A:$A,Master!C595,'Forecast Input'!$D:$D,Master!D595),0),"Actual",SUMIFS('CMO Input'!$Q:$Q,'CMO Input'!$E:$E,Master!$A595,'CMO Input'!$C:$C,Master!$C595,'CMO Input'!$AJ:$AJ,Master!$D595,'CMO Input'!$AU:$AU,Master!$F591),"")</f>
        <v>0</v>
      </c>
    </row>
    <row r="596" spans="1:6" x14ac:dyDescent="0.25">
      <c r="A596" s="24">
        <v>3</v>
      </c>
      <c r="B596" s="25">
        <v>44287</v>
      </c>
      <c r="C596" s="24" t="s">
        <v>989</v>
      </c>
      <c r="D596" s="24" t="s">
        <v>1470</v>
      </c>
      <c r="E596" s="24" t="s">
        <v>1489</v>
      </c>
      <c r="F596" t="str" cm="1">
        <f t="array" ref="F596">_xlfn.SWITCH($E596,"Forecast",IFERROR(SUMIFS(INDEX('Forecast Input'!$A:$BO,,MATCH(TEXT($A596,"0"),'Forecast Input'!$1:$1,0)),'Forecast Input'!$A:$A,Master!C596,'Forecast Input'!$D:$D,Master!D596),0),"Actual",SUMIFS('CMO Input'!$Q:$Q,'CMO Input'!$E:$E,Master!$A596,'CMO Input'!$C:$C,Master!$C596,'CMO Input'!$AJ:$AJ,Master!$D596,'CMO Input'!$AU:$AU,Master!$F592),"")</f>
        <v/>
      </c>
    </row>
    <row r="597" spans="1:6" x14ac:dyDescent="0.25">
      <c r="A597" s="24">
        <v>3</v>
      </c>
      <c r="B597" s="25">
        <v>44287</v>
      </c>
      <c r="C597" s="24" t="s">
        <v>989</v>
      </c>
      <c r="D597" s="24" t="s">
        <v>1470</v>
      </c>
      <c r="E597" s="24" t="s">
        <v>1488</v>
      </c>
      <c r="F597" cm="1">
        <f t="array" ref="F597">_xlfn.SWITCH($E597,"Forecast",IFERROR(SUMIFS(INDEX('Forecast Input'!$A:$BO,,MATCH(TEXT($A597,"0"),'Forecast Input'!$1:$1,0)),'Forecast Input'!$A:$A,Master!C597,'Forecast Input'!$D:$D,Master!D597),0),"Actual",SUMIFS('CMO Input'!$Q:$Q,'CMO Input'!$E:$E,Master!$A597,'CMO Input'!$C:$C,Master!$C597,'CMO Input'!$AJ:$AJ,Master!$D597,'CMO Input'!$AU:$AU,Master!$F593),"")</f>
        <v>0</v>
      </c>
    </row>
    <row r="598" spans="1:6" x14ac:dyDescent="0.25">
      <c r="A598" s="24">
        <v>3</v>
      </c>
      <c r="B598" s="25">
        <v>44287</v>
      </c>
      <c r="C598" s="24" t="s">
        <v>989</v>
      </c>
      <c r="D598" s="24" t="s">
        <v>1470</v>
      </c>
      <c r="E598" s="24" t="s">
        <v>1487</v>
      </c>
      <c r="F598" cm="1">
        <f t="array" ref="F598">_xlfn.SWITCH($E598,"Forecast",IFERROR(SUMIFS(INDEX('Forecast Input'!$A:$BO,,MATCH(TEXT($A598,"0"),'Forecast Input'!$1:$1,0)),'Forecast Input'!$A:$A,Master!C598,'Forecast Input'!$D:$D,Master!D598),0),"Actual",SUMIFS('CMO Input'!$Q:$Q,'CMO Input'!$E:$E,Master!$A598,'CMO Input'!$C:$C,Master!$C598,'CMO Input'!$AJ:$AJ,Master!$D598,'CMO Input'!$AU:$AU,Master!$F594),"")</f>
        <v>0</v>
      </c>
    </row>
    <row r="599" spans="1:6" x14ac:dyDescent="0.25">
      <c r="A599" s="24">
        <v>3</v>
      </c>
      <c r="B599" s="25">
        <v>44287</v>
      </c>
      <c r="C599" s="24" t="s">
        <v>181</v>
      </c>
      <c r="D599" s="24" t="s">
        <v>1470</v>
      </c>
      <c r="E599" s="24" t="s">
        <v>1489</v>
      </c>
      <c r="F599" t="str" cm="1">
        <f t="array" ref="F599">_xlfn.SWITCH($E599,"Forecast",IFERROR(SUMIFS(INDEX('Forecast Input'!$A:$BO,,MATCH(TEXT($A599,"0"),'Forecast Input'!$1:$1,0)),'Forecast Input'!$A:$A,Master!C599,'Forecast Input'!$D:$D,Master!D599),0),"Actual",SUMIFS('CMO Input'!$Q:$Q,'CMO Input'!$E:$E,Master!$A599,'CMO Input'!$C:$C,Master!$C599,'CMO Input'!$AJ:$AJ,Master!$D599,'CMO Input'!$AU:$AU,Master!$F595),"")</f>
        <v/>
      </c>
    </row>
    <row r="600" spans="1:6" x14ac:dyDescent="0.25">
      <c r="A600" s="24">
        <v>3</v>
      </c>
      <c r="B600" s="25">
        <v>44287</v>
      </c>
      <c r="C600" s="24" t="s">
        <v>181</v>
      </c>
      <c r="D600" s="24" t="s">
        <v>1470</v>
      </c>
      <c r="E600" s="24" t="s">
        <v>1488</v>
      </c>
      <c r="F600" cm="1">
        <f t="array" ref="F600">_xlfn.SWITCH($E600,"Forecast",IFERROR(SUMIFS(INDEX('Forecast Input'!$A:$BO,,MATCH(TEXT($A600,"0"),'Forecast Input'!$1:$1,0)),'Forecast Input'!$A:$A,Master!C600,'Forecast Input'!$D:$D,Master!D600),0),"Actual",SUMIFS('CMO Input'!$Q:$Q,'CMO Input'!$E:$E,Master!$A600,'CMO Input'!$C:$C,Master!$C600,'CMO Input'!$AJ:$AJ,Master!$D600,'CMO Input'!$AU:$AU,Master!$F596),"")</f>
        <v>0</v>
      </c>
    </row>
    <row r="601" spans="1:6" x14ac:dyDescent="0.25">
      <c r="A601" s="24">
        <v>3</v>
      </c>
      <c r="B601" s="25">
        <v>44287</v>
      </c>
      <c r="C601" s="24" t="s">
        <v>181</v>
      </c>
      <c r="D601" s="24" t="s">
        <v>1470</v>
      </c>
      <c r="E601" s="24" t="s">
        <v>1487</v>
      </c>
      <c r="F601" cm="1">
        <f t="array" ref="F601">_xlfn.SWITCH($E601,"Forecast",IFERROR(SUMIFS(INDEX('Forecast Input'!$A:$BO,,MATCH(TEXT($A601,"0"),'Forecast Input'!$1:$1,0)),'Forecast Input'!$A:$A,Master!C601,'Forecast Input'!$D:$D,Master!D601),0),"Actual",SUMIFS('CMO Input'!$Q:$Q,'CMO Input'!$E:$E,Master!$A601,'CMO Input'!$C:$C,Master!$C601,'CMO Input'!$AJ:$AJ,Master!$D601,'CMO Input'!$AU:$AU,Master!$F597),"")</f>
        <v>0</v>
      </c>
    </row>
    <row r="602" spans="1:6" x14ac:dyDescent="0.25">
      <c r="A602" s="24">
        <v>3</v>
      </c>
      <c r="B602" s="25">
        <v>44287</v>
      </c>
      <c r="C602" s="24" t="s">
        <v>424</v>
      </c>
      <c r="D602" s="24" t="s">
        <v>1470</v>
      </c>
      <c r="E602" s="24" t="s">
        <v>1489</v>
      </c>
      <c r="F602" t="str" cm="1">
        <f t="array" ref="F602">_xlfn.SWITCH($E602,"Forecast",IFERROR(SUMIFS(INDEX('Forecast Input'!$A:$BO,,MATCH(TEXT($A602,"0"),'Forecast Input'!$1:$1,0)),'Forecast Input'!$A:$A,Master!C602,'Forecast Input'!$D:$D,Master!D602),0),"Actual",SUMIFS('CMO Input'!$Q:$Q,'CMO Input'!$E:$E,Master!$A602,'CMO Input'!$C:$C,Master!$C602,'CMO Input'!$AJ:$AJ,Master!$D602,'CMO Input'!$AU:$AU,Master!$F598),"")</f>
        <v/>
      </c>
    </row>
    <row r="603" spans="1:6" x14ac:dyDescent="0.25">
      <c r="A603" s="24">
        <v>3</v>
      </c>
      <c r="B603" s="25">
        <v>44287</v>
      </c>
      <c r="C603" s="24" t="s">
        <v>424</v>
      </c>
      <c r="D603" s="24" t="s">
        <v>1470</v>
      </c>
      <c r="E603" s="24" t="s">
        <v>1488</v>
      </c>
      <c r="F603" cm="1">
        <f t="array" ref="F603">_xlfn.SWITCH($E603,"Forecast",IFERROR(SUMIFS(INDEX('Forecast Input'!$A:$BO,,MATCH(TEXT($A603,"0"),'Forecast Input'!$1:$1,0)),'Forecast Input'!$A:$A,Master!C603,'Forecast Input'!$D:$D,Master!D603),0),"Actual",SUMIFS('CMO Input'!$Q:$Q,'CMO Input'!$E:$E,Master!$A603,'CMO Input'!$C:$C,Master!$C603,'CMO Input'!$AJ:$AJ,Master!$D603,'CMO Input'!$AU:$AU,Master!$F599),"")</f>
        <v>0</v>
      </c>
    </row>
    <row r="604" spans="1:6" x14ac:dyDescent="0.25">
      <c r="A604" s="24">
        <v>3</v>
      </c>
      <c r="B604" s="25">
        <v>44287</v>
      </c>
      <c r="C604" s="24" t="s">
        <v>424</v>
      </c>
      <c r="D604" s="24" t="s">
        <v>1470</v>
      </c>
      <c r="E604" s="24" t="s">
        <v>1487</v>
      </c>
      <c r="F604" cm="1">
        <f t="array" ref="F604">_xlfn.SWITCH($E604,"Forecast",IFERROR(SUMIFS(INDEX('Forecast Input'!$A:$BO,,MATCH(TEXT($A604,"0"),'Forecast Input'!$1:$1,0)),'Forecast Input'!$A:$A,Master!C604,'Forecast Input'!$D:$D,Master!D604),0),"Actual",SUMIFS('CMO Input'!$Q:$Q,'CMO Input'!$E:$E,Master!$A604,'CMO Input'!$C:$C,Master!$C604,'CMO Input'!$AJ:$AJ,Master!$D604,'CMO Input'!$AU:$AU,Master!$F600),"")</f>
        <v>0</v>
      </c>
    </row>
    <row r="605" spans="1:6" x14ac:dyDescent="0.25">
      <c r="A605" s="24">
        <v>3</v>
      </c>
      <c r="B605" s="25">
        <v>44287</v>
      </c>
      <c r="C605" s="24" t="s">
        <v>141</v>
      </c>
      <c r="D605" s="24" t="s">
        <v>1470</v>
      </c>
      <c r="E605" s="24" t="s">
        <v>1489</v>
      </c>
      <c r="F605" t="str" cm="1">
        <f t="array" ref="F605">_xlfn.SWITCH($E605,"Forecast",IFERROR(SUMIFS(INDEX('Forecast Input'!$A:$BO,,MATCH(TEXT($A605,"0"),'Forecast Input'!$1:$1,0)),'Forecast Input'!$A:$A,Master!C605,'Forecast Input'!$D:$D,Master!D605),0),"Actual",SUMIFS('CMO Input'!$Q:$Q,'CMO Input'!$E:$E,Master!$A605,'CMO Input'!$C:$C,Master!$C605,'CMO Input'!$AJ:$AJ,Master!$D605,'CMO Input'!$AU:$AU,Master!$F601),"")</f>
        <v/>
      </c>
    </row>
    <row r="606" spans="1:6" x14ac:dyDescent="0.25">
      <c r="A606" s="24">
        <v>3</v>
      </c>
      <c r="B606" s="25">
        <v>44287</v>
      </c>
      <c r="C606" s="24" t="s">
        <v>141</v>
      </c>
      <c r="D606" s="24" t="s">
        <v>1470</v>
      </c>
      <c r="E606" s="24" t="s">
        <v>1488</v>
      </c>
      <c r="F606" cm="1">
        <f t="array" ref="F606">_xlfn.SWITCH($E606,"Forecast",IFERROR(SUMIFS(INDEX('Forecast Input'!$A:$BO,,MATCH(TEXT($A606,"0"),'Forecast Input'!$1:$1,0)),'Forecast Input'!$A:$A,Master!C606,'Forecast Input'!$D:$D,Master!D606),0),"Actual",SUMIFS('CMO Input'!$Q:$Q,'CMO Input'!$E:$E,Master!$A606,'CMO Input'!$C:$C,Master!$C606,'CMO Input'!$AJ:$AJ,Master!$D606,'CMO Input'!$AU:$AU,Master!$F602),"")</f>
        <v>0</v>
      </c>
    </row>
    <row r="607" spans="1:6" x14ac:dyDescent="0.25">
      <c r="A607" s="24">
        <v>3</v>
      </c>
      <c r="B607" s="25">
        <v>44287</v>
      </c>
      <c r="C607" s="24" t="s">
        <v>141</v>
      </c>
      <c r="D607" s="24" t="s">
        <v>1470</v>
      </c>
      <c r="E607" s="24" t="s">
        <v>1487</v>
      </c>
      <c r="F607" cm="1">
        <f t="array" ref="F607">_xlfn.SWITCH($E607,"Forecast",IFERROR(SUMIFS(INDEX('Forecast Input'!$A:$BO,,MATCH(TEXT($A607,"0"),'Forecast Input'!$1:$1,0)),'Forecast Input'!$A:$A,Master!C607,'Forecast Input'!$D:$D,Master!D607),0),"Actual",SUMIFS('CMO Input'!$Q:$Q,'CMO Input'!$E:$E,Master!$A607,'CMO Input'!$C:$C,Master!$C607,'CMO Input'!$AJ:$AJ,Master!$D607,'CMO Input'!$AU:$AU,Master!$F603),"")</f>
        <v>0</v>
      </c>
    </row>
    <row r="608" spans="1:6" x14ac:dyDescent="0.25">
      <c r="A608" s="24">
        <v>3</v>
      </c>
      <c r="B608" s="25">
        <v>44287</v>
      </c>
      <c r="C608" s="24" t="s">
        <v>127</v>
      </c>
      <c r="D608" s="24" t="s">
        <v>1470</v>
      </c>
      <c r="E608" s="24" t="s">
        <v>1489</v>
      </c>
      <c r="F608" t="str" cm="1">
        <f t="array" ref="F608">_xlfn.SWITCH($E608,"Forecast",IFERROR(SUMIFS(INDEX('Forecast Input'!$A:$BO,,MATCH(TEXT($A608,"0"),'Forecast Input'!$1:$1,0)),'Forecast Input'!$A:$A,Master!C608,'Forecast Input'!$D:$D,Master!D608),0),"Actual",SUMIFS('CMO Input'!$Q:$Q,'CMO Input'!$E:$E,Master!$A608,'CMO Input'!$C:$C,Master!$C608,'CMO Input'!$AJ:$AJ,Master!$D608,'CMO Input'!$AU:$AU,Master!$F604),"")</f>
        <v/>
      </c>
    </row>
    <row r="609" spans="1:6" x14ac:dyDescent="0.25">
      <c r="A609" s="24">
        <v>3</v>
      </c>
      <c r="B609" s="25">
        <v>44287</v>
      </c>
      <c r="C609" s="24" t="s">
        <v>127</v>
      </c>
      <c r="D609" s="24" t="s">
        <v>1470</v>
      </c>
      <c r="E609" s="24" t="s">
        <v>1488</v>
      </c>
      <c r="F609" cm="1">
        <f t="array" ref="F609">_xlfn.SWITCH($E609,"Forecast",IFERROR(SUMIFS(INDEX('Forecast Input'!$A:$BO,,MATCH(TEXT($A609,"0"),'Forecast Input'!$1:$1,0)),'Forecast Input'!$A:$A,Master!C609,'Forecast Input'!$D:$D,Master!D609),0),"Actual",SUMIFS('CMO Input'!$Q:$Q,'CMO Input'!$E:$E,Master!$A609,'CMO Input'!$C:$C,Master!$C609,'CMO Input'!$AJ:$AJ,Master!$D609,'CMO Input'!$AU:$AU,Master!$F605),"")</f>
        <v>0</v>
      </c>
    </row>
    <row r="610" spans="1:6" x14ac:dyDescent="0.25">
      <c r="A610" s="24">
        <v>3</v>
      </c>
      <c r="B610" s="25">
        <v>44287</v>
      </c>
      <c r="C610" s="24" t="s">
        <v>127</v>
      </c>
      <c r="D610" s="24" t="s">
        <v>1470</v>
      </c>
      <c r="E610" s="24" t="s">
        <v>1487</v>
      </c>
      <c r="F610" cm="1">
        <f t="array" ref="F610">_xlfn.SWITCH($E610,"Forecast",IFERROR(SUMIFS(INDEX('Forecast Input'!$A:$BO,,MATCH(TEXT($A610,"0"),'Forecast Input'!$1:$1,0)),'Forecast Input'!$A:$A,Master!C610,'Forecast Input'!$D:$D,Master!D610),0),"Actual",SUMIFS('CMO Input'!$Q:$Q,'CMO Input'!$E:$E,Master!$A610,'CMO Input'!$C:$C,Master!$C610,'CMO Input'!$AJ:$AJ,Master!$D610,'CMO Input'!$AU:$AU,Master!$F606),"")</f>
        <v>0</v>
      </c>
    </row>
    <row r="611" spans="1:6" x14ac:dyDescent="0.25">
      <c r="A611" s="24">
        <v>3</v>
      </c>
      <c r="B611" s="25">
        <v>44287</v>
      </c>
      <c r="C611" s="24" t="s">
        <v>44</v>
      </c>
      <c r="D611" s="24" t="s">
        <v>1470</v>
      </c>
      <c r="E611" s="24" t="s">
        <v>1489</v>
      </c>
      <c r="F611" t="str" cm="1">
        <f t="array" ref="F611">_xlfn.SWITCH($E611,"Forecast",IFERROR(SUMIFS(INDEX('Forecast Input'!$A:$BO,,MATCH(TEXT($A611,"0"),'Forecast Input'!$1:$1,0)),'Forecast Input'!$A:$A,Master!C611,'Forecast Input'!$D:$D,Master!D611),0),"Actual",SUMIFS('CMO Input'!$Q:$Q,'CMO Input'!$E:$E,Master!$A611,'CMO Input'!$C:$C,Master!$C611,'CMO Input'!$AJ:$AJ,Master!$D611,'CMO Input'!$AU:$AU,Master!$F607),"")</f>
        <v/>
      </c>
    </row>
    <row r="612" spans="1:6" x14ac:dyDescent="0.25">
      <c r="A612" s="24">
        <v>3</v>
      </c>
      <c r="B612" s="25">
        <v>44287</v>
      </c>
      <c r="C612" s="24" t="s">
        <v>44</v>
      </c>
      <c r="D612" s="24" t="s">
        <v>1470</v>
      </c>
      <c r="E612" s="24" t="s">
        <v>1488</v>
      </c>
      <c r="F612" cm="1">
        <f t="array" ref="F612">_xlfn.SWITCH($E612,"Forecast",IFERROR(SUMIFS(INDEX('Forecast Input'!$A:$BO,,MATCH(TEXT($A612,"0"),'Forecast Input'!$1:$1,0)),'Forecast Input'!$A:$A,Master!C612,'Forecast Input'!$D:$D,Master!D612),0),"Actual",SUMIFS('CMO Input'!$Q:$Q,'CMO Input'!$E:$E,Master!$A612,'CMO Input'!$C:$C,Master!$C612,'CMO Input'!$AJ:$AJ,Master!$D612,'CMO Input'!$AU:$AU,Master!$F608),"")</f>
        <v>0</v>
      </c>
    </row>
    <row r="613" spans="1:6" x14ac:dyDescent="0.25">
      <c r="A613" s="24">
        <v>3</v>
      </c>
      <c r="B613" s="25">
        <v>44287</v>
      </c>
      <c r="C613" s="24" t="s">
        <v>44</v>
      </c>
      <c r="D613" s="24" t="s">
        <v>1470</v>
      </c>
      <c r="E613" s="24" t="s">
        <v>1487</v>
      </c>
      <c r="F613" cm="1">
        <f t="array" ref="F613">_xlfn.SWITCH($E613,"Forecast",IFERROR(SUMIFS(INDEX('Forecast Input'!$A:$BO,,MATCH(TEXT($A613,"0"),'Forecast Input'!$1:$1,0)),'Forecast Input'!$A:$A,Master!C613,'Forecast Input'!$D:$D,Master!D613),0),"Actual",SUMIFS('CMO Input'!$Q:$Q,'CMO Input'!$E:$E,Master!$A613,'CMO Input'!$C:$C,Master!$C613,'CMO Input'!$AJ:$AJ,Master!$D613,'CMO Input'!$AU:$AU,Master!$F609),"")</f>
        <v>0</v>
      </c>
    </row>
    <row r="614" spans="1:6" x14ac:dyDescent="0.25">
      <c r="A614" s="24">
        <v>3</v>
      </c>
      <c r="B614" s="25">
        <v>44287</v>
      </c>
      <c r="C614" s="24" t="s">
        <v>780</v>
      </c>
      <c r="D614" s="24" t="s">
        <v>827</v>
      </c>
      <c r="E614" s="24" t="s">
        <v>1489</v>
      </c>
      <c r="F614" t="str" cm="1">
        <f t="array" ref="F614">_xlfn.SWITCH($E614,"Forecast",IFERROR(SUMIFS(INDEX('Forecast Input'!$A:$BO,,MATCH(TEXT($A614,"0"),'Forecast Input'!$1:$1,0)),'Forecast Input'!$A:$A,Master!C614,'Forecast Input'!$D:$D,Master!D614),0),"Actual",SUMIFS('CMO Input'!$Q:$Q,'CMO Input'!$E:$E,Master!$A614,'CMO Input'!$C:$C,Master!$C614,'CMO Input'!$AJ:$AJ,Master!$D614,'CMO Input'!$AU:$AU,Master!$F610),"")</f>
        <v/>
      </c>
    </row>
    <row r="615" spans="1:6" x14ac:dyDescent="0.25">
      <c r="A615" s="24">
        <v>3</v>
      </c>
      <c r="B615" s="25">
        <v>44287</v>
      </c>
      <c r="C615" s="24" t="s">
        <v>780</v>
      </c>
      <c r="D615" s="24" t="s">
        <v>827</v>
      </c>
      <c r="E615" s="24" t="s">
        <v>1488</v>
      </c>
      <c r="F615" cm="1">
        <f t="array" ref="F615">_xlfn.SWITCH($E615,"Forecast",IFERROR(SUMIFS(INDEX('Forecast Input'!$A:$BO,,MATCH(TEXT($A615,"0"),'Forecast Input'!$1:$1,0)),'Forecast Input'!$A:$A,Master!C615,'Forecast Input'!$D:$D,Master!D615),0),"Actual",SUMIFS('CMO Input'!$Q:$Q,'CMO Input'!$E:$E,Master!$A615,'CMO Input'!$C:$C,Master!$C615,'CMO Input'!$AJ:$AJ,Master!$D615,'CMO Input'!$AU:$AU,Master!$F611),"")</f>
        <v>0</v>
      </c>
    </row>
    <row r="616" spans="1:6" x14ac:dyDescent="0.25">
      <c r="A616" s="24">
        <v>3</v>
      </c>
      <c r="B616" s="25">
        <v>44287</v>
      </c>
      <c r="C616" s="24" t="s">
        <v>780</v>
      </c>
      <c r="D616" s="24" t="s">
        <v>827</v>
      </c>
      <c r="E616" s="24" t="s">
        <v>1487</v>
      </c>
      <c r="F616" cm="1">
        <f t="array" ref="F616">_xlfn.SWITCH($E616,"Forecast",IFERROR(SUMIFS(INDEX('Forecast Input'!$A:$BO,,MATCH(TEXT($A616,"0"),'Forecast Input'!$1:$1,0)),'Forecast Input'!$A:$A,Master!C616,'Forecast Input'!$D:$D,Master!D616),0),"Actual",SUMIFS('CMO Input'!$Q:$Q,'CMO Input'!$E:$E,Master!$A616,'CMO Input'!$C:$C,Master!$C616,'CMO Input'!$AJ:$AJ,Master!$D616,'CMO Input'!$AU:$AU,Master!$F612),"")</f>
        <v>0</v>
      </c>
    </row>
    <row r="617" spans="1:6" x14ac:dyDescent="0.25">
      <c r="A617" s="24">
        <v>3</v>
      </c>
      <c r="B617" s="25">
        <v>44287</v>
      </c>
      <c r="C617" s="24" t="s">
        <v>989</v>
      </c>
      <c r="D617" s="24" t="s">
        <v>827</v>
      </c>
      <c r="E617" s="24" t="s">
        <v>1489</v>
      </c>
      <c r="F617" t="str" cm="1">
        <f t="array" ref="F617">_xlfn.SWITCH($E617,"Forecast",IFERROR(SUMIFS(INDEX('Forecast Input'!$A:$BO,,MATCH(TEXT($A617,"0"),'Forecast Input'!$1:$1,0)),'Forecast Input'!$A:$A,Master!C617,'Forecast Input'!$D:$D,Master!D617),0),"Actual",SUMIFS('CMO Input'!$Q:$Q,'CMO Input'!$E:$E,Master!$A617,'CMO Input'!$C:$C,Master!$C617,'CMO Input'!$AJ:$AJ,Master!$D617,'CMO Input'!$AU:$AU,Master!$F613),"")</f>
        <v/>
      </c>
    </row>
    <row r="618" spans="1:6" x14ac:dyDescent="0.25">
      <c r="A618" s="24">
        <v>3</v>
      </c>
      <c r="B618" s="25">
        <v>44287</v>
      </c>
      <c r="C618" s="24" t="s">
        <v>989</v>
      </c>
      <c r="D618" s="24" t="s">
        <v>827</v>
      </c>
      <c r="E618" s="24" t="s">
        <v>1488</v>
      </c>
      <c r="F618" cm="1">
        <f t="array" ref="F618">_xlfn.SWITCH($E618,"Forecast",IFERROR(SUMIFS(INDEX('Forecast Input'!$A:$BO,,MATCH(TEXT($A618,"0"),'Forecast Input'!$1:$1,0)),'Forecast Input'!$A:$A,Master!C618,'Forecast Input'!$D:$D,Master!D618),0),"Actual",SUMIFS('CMO Input'!$Q:$Q,'CMO Input'!$E:$E,Master!$A618,'CMO Input'!$C:$C,Master!$C618,'CMO Input'!$AJ:$AJ,Master!$D618,'CMO Input'!$AU:$AU,Master!$F614),"")</f>
        <v>0</v>
      </c>
    </row>
    <row r="619" spans="1:6" x14ac:dyDescent="0.25">
      <c r="A619" s="24">
        <v>3</v>
      </c>
      <c r="B619" s="25">
        <v>44287</v>
      </c>
      <c r="C619" s="24" t="s">
        <v>989</v>
      </c>
      <c r="D619" s="24" t="s">
        <v>827</v>
      </c>
      <c r="E619" s="24" t="s">
        <v>1487</v>
      </c>
      <c r="F619" cm="1">
        <f t="array" ref="F619">_xlfn.SWITCH($E619,"Forecast",IFERROR(SUMIFS(INDEX('Forecast Input'!$A:$BO,,MATCH(TEXT($A619,"0"),'Forecast Input'!$1:$1,0)),'Forecast Input'!$A:$A,Master!C619,'Forecast Input'!$D:$D,Master!D619),0),"Actual",SUMIFS('CMO Input'!$Q:$Q,'CMO Input'!$E:$E,Master!$A619,'CMO Input'!$C:$C,Master!$C619,'CMO Input'!$AJ:$AJ,Master!$D619,'CMO Input'!$AU:$AU,Master!$F615),"")</f>
        <v>0</v>
      </c>
    </row>
    <row r="620" spans="1:6" x14ac:dyDescent="0.25">
      <c r="A620" s="24">
        <v>3</v>
      </c>
      <c r="B620" s="25">
        <v>44287</v>
      </c>
      <c r="C620" s="24" t="s">
        <v>181</v>
      </c>
      <c r="D620" s="24" t="s">
        <v>827</v>
      </c>
      <c r="E620" s="24" t="s">
        <v>1489</v>
      </c>
      <c r="F620" t="str" cm="1">
        <f t="array" ref="F620">_xlfn.SWITCH($E620,"Forecast",IFERROR(SUMIFS(INDEX('Forecast Input'!$A:$BO,,MATCH(TEXT($A620,"0"),'Forecast Input'!$1:$1,0)),'Forecast Input'!$A:$A,Master!C620,'Forecast Input'!$D:$D,Master!D620),0),"Actual",SUMIFS('CMO Input'!$Q:$Q,'CMO Input'!$E:$E,Master!$A620,'CMO Input'!$C:$C,Master!$C620,'CMO Input'!$AJ:$AJ,Master!$D620,'CMO Input'!$AU:$AU,Master!$F616),"")</f>
        <v/>
      </c>
    </row>
    <row r="621" spans="1:6" x14ac:dyDescent="0.25">
      <c r="A621" s="24">
        <v>3</v>
      </c>
      <c r="B621" s="25">
        <v>44287</v>
      </c>
      <c r="C621" s="24" t="s">
        <v>181</v>
      </c>
      <c r="D621" s="24" t="s">
        <v>827</v>
      </c>
      <c r="E621" s="24" t="s">
        <v>1488</v>
      </c>
      <c r="F621" cm="1">
        <f t="array" ref="F621">_xlfn.SWITCH($E621,"Forecast",IFERROR(SUMIFS(INDEX('Forecast Input'!$A:$BO,,MATCH(TEXT($A621,"0"),'Forecast Input'!$1:$1,0)),'Forecast Input'!$A:$A,Master!C621,'Forecast Input'!$D:$D,Master!D621),0),"Actual",SUMIFS('CMO Input'!$Q:$Q,'CMO Input'!$E:$E,Master!$A621,'CMO Input'!$C:$C,Master!$C621,'CMO Input'!$AJ:$AJ,Master!$D621,'CMO Input'!$AU:$AU,Master!$F617),"")</f>
        <v>0</v>
      </c>
    </row>
    <row r="622" spans="1:6" x14ac:dyDescent="0.25">
      <c r="A622" s="24">
        <v>3</v>
      </c>
      <c r="B622" s="25">
        <v>44287</v>
      </c>
      <c r="C622" s="24" t="s">
        <v>181</v>
      </c>
      <c r="D622" s="24" t="s">
        <v>827</v>
      </c>
      <c r="E622" s="24" t="s">
        <v>1487</v>
      </c>
      <c r="F622" cm="1">
        <f t="array" ref="F622">_xlfn.SWITCH($E622,"Forecast",IFERROR(SUMIFS(INDEX('Forecast Input'!$A:$BO,,MATCH(TEXT($A622,"0"),'Forecast Input'!$1:$1,0)),'Forecast Input'!$A:$A,Master!C622,'Forecast Input'!$D:$D,Master!D622),0),"Actual",SUMIFS('CMO Input'!$Q:$Q,'CMO Input'!$E:$E,Master!$A622,'CMO Input'!$C:$C,Master!$C622,'CMO Input'!$AJ:$AJ,Master!$D622,'CMO Input'!$AU:$AU,Master!$F618),"")</f>
        <v>0</v>
      </c>
    </row>
    <row r="623" spans="1:6" x14ac:dyDescent="0.25">
      <c r="A623" s="24">
        <v>3</v>
      </c>
      <c r="B623" s="25">
        <v>44287</v>
      </c>
      <c r="C623" s="24" t="s">
        <v>424</v>
      </c>
      <c r="D623" s="24" t="s">
        <v>827</v>
      </c>
      <c r="E623" s="24" t="s">
        <v>1489</v>
      </c>
      <c r="F623" t="str" cm="1">
        <f t="array" ref="F623">_xlfn.SWITCH($E623,"Forecast",IFERROR(SUMIFS(INDEX('Forecast Input'!$A:$BO,,MATCH(TEXT($A623,"0"),'Forecast Input'!$1:$1,0)),'Forecast Input'!$A:$A,Master!C623,'Forecast Input'!$D:$D,Master!D623),0),"Actual",SUMIFS('CMO Input'!$Q:$Q,'CMO Input'!$E:$E,Master!$A623,'CMO Input'!$C:$C,Master!$C623,'CMO Input'!$AJ:$AJ,Master!$D623,'CMO Input'!$AU:$AU,Master!$F619),"")</f>
        <v/>
      </c>
    </row>
    <row r="624" spans="1:6" x14ac:dyDescent="0.25">
      <c r="A624" s="24">
        <v>3</v>
      </c>
      <c r="B624" s="25">
        <v>44287</v>
      </c>
      <c r="C624" s="24" t="s">
        <v>424</v>
      </c>
      <c r="D624" s="24" t="s">
        <v>827</v>
      </c>
      <c r="E624" s="24" t="s">
        <v>1488</v>
      </c>
      <c r="F624" cm="1">
        <f t="array" ref="F624">_xlfn.SWITCH($E624,"Forecast",IFERROR(SUMIFS(INDEX('Forecast Input'!$A:$BO,,MATCH(TEXT($A624,"0"),'Forecast Input'!$1:$1,0)),'Forecast Input'!$A:$A,Master!C624,'Forecast Input'!$D:$D,Master!D624),0),"Actual",SUMIFS('CMO Input'!$Q:$Q,'CMO Input'!$E:$E,Master!$A624,'CMO Input'!$C:$C,Master!$C624,'CMO Input'!$AJ:$AJ,Master!$D624,'CMO Input'!$AU:$AU,Master!$F620),"")</f>
        <v>0</v>
      </c>
    </row>
    <row r="625" spans="1:6" x14ac:dyDescent="0.25">
      <c r="A625" s="24">
        <v>3</v>
      </c>
      <c r="B625" s="25">
        <v>44287</v>
      </c>
      <c r="C625" s="24" t="s">
        <v>424</v>
      </c>
      <c r="D625" s="24" t="s">
        <v>827</v>
      </c>
      <c r="E625" s="24" t="s">
        <v>1487</v>
      </c>
      <c r="F625" cm="1">
        <f t="array" ref="F625">_xlfn.SWITCH($E625,"Forecast",IFERROR(SUMIFS(INDEX('Forecast Input'!$A:$BO,,MATCH(TEXT($A625,"0"),'Forecast Input'!$1:$1,0)),'Forecast Input'!$A:$A,Master!C625,'Forecast Input'!$D:$D,Master!D625),0),"Actual",SUMIFS('CMO Input'!$Q:$Q,'CMO Input'!$E:$E,Master!$A625,'CMO Input'!$C:$C,Master!$C625,'CMO Input'!$AJ:$AJ,Master!$D625,'CMO Input'!$AU:$AU,Master!$F621),"")</f>
        <v>0</v>
      </c>
    </row>
    <row r="626" spans="1:6" x14ac:dyDescent="0.25">
      <c r="A626" s="24">
        <v>3</v>
      </c>
      <c r="B626" s="25">
        <v>44287</v>
      </c>
      <c r="C626" s="24" t="s">
        <v>141</v>
      </c>
      <c r="D626" s="24" t="s">
        <v>827</v>
      </c>
      <c r="E626" s="24" t="s">
        <v>1489</v>
      </c>
      <c r="F626" t="str" cm="1">
        <f t="array" ref="F626">_xlfn.SWITCH($E626,"Forecast",IFERROR(SUMIFS(INDEX('Forecast Input'!$A:$BO,,MATCH(TEXT($A626,"0"),'Forecast Input'!$1:$1,0)),'Forecast Input'!$A:$A,Master!C626,'Forecast Input'!$D:$D,Master!D626),0),"Actual",SUMIFS('CMO Input'!$Q:$Q,'CMO Input'!$E:$E,Master!$A626,'CMO Input'!$C:$C,Master!$C626,'CMO Input'!$AJ:$AJ,Master!$D626,'CMO Input'!$AU:$AU,Master!$F622),"")</f>
        <v/>
      </c>
    </row>
    <row r="627" spans="1:6" x14ac:dyDescent="0.25">
      <c r="A627" s="24">
        <v>3</v>
      </c>
      <c r="B627" s="25">
        <v>44287</v>
      </c>
      <c r="C627" s="24" t="s">
        <v>141</v>
      </c>
      <c r="D627" s="24" t="s">
        <v>827</v>
      </c>
      <c r="E627" s="24" t="s">
        <v>1488</v>
      </c>
      <c r="F627" cm="1">
        <f t="array" ref="F627">_xlfn.SWITCH($E627,"Forecast",IFERROR(SUMIFS(INDEX('Forecast Input'!$A:$BO,,MATCH(TEXT($A627,"0"),'Forecast Input'!$1:$1,0)),'Forecast Input'!$A:$A,Master!C627,'Forecast Input'!$D:$D,Master!D627),0),"Actual",SUMIFS('CMO Input'!$Q:$Q,'CMO Input'!$E:$E,Master!$A627,'CMO Input'!$C:$C,Master!$C627,'CMO Input'!$AJ:$AJ,Master!$D627,'CMO Input'!$AU:$AU,Master!$F623),"")</f>
        <v>0</v>
      </c>
    </row>
    <row r="628" spans="1:6" x14ac:dyDescent="0.25">
      <c r="A628" s="24">
        <v>3</v>
      </c>
      <c r="B628" s="25">
        <v>44287</v>
      </c>
      <c r="C628" s="24" t="s">
        <v>141</v>
      </c>
      <c r="D628" s="24" t="s">
        <v>827</v>
      </c>
      <c r="E628" s="24" t="s">
        <v>1487</v>
      </c>
      <c r="F628" cm="1">
        <f t="array" ref="F628">_xlfn.SWITCH($E628,"Forecast",IFERROR(SUMIFS(INDEX('Forecast Input'!$A:$BO,,MATCH(TEXT($A628,"0"),'Forecast Input'!$1:$1,0)),'Forecast Input'!$A:$A,Master!C628,'Forecast Input'!$D:$D,Master!D628),0),"Actual",SUMIFS('CMO Input'!$Q:$Q,'CMO Input'!$E:$E,Master!$A628,'CMO Input'!$C:$C,Master!$C628,'CMO Input'!$AJ:$AJ,Master!$D628,'CMO Input'!$AU:$AU,Master!$F624),"")</f>
        <v>0</v>
      </c>
    </row>
    <row r="629" spans="1:6" x14ac:dyDescent="0.25">
      <c r="A629" s="24">
        <v>3</v>
      </c>
      <c r="B629" s="25">
        <v>44287</v>
      </c>
      <c r="C629" s="24" t="s">
        <v>127</v>
      </c>
      <c r="D629" s="24" t="s">
        <v>827</v>
      </c>
      <c r="E629" s="24" t="s">
        <v>1489</v>
      </c>
      <c r="F629" t="str" cm="1">
        <f t="array" ref="F629">_xlfn.SWITCH($E629,"Forecast",IFERROR(SUMIFS(INDEX('Forecast Input'!$A:$BO,,MATCH(TEXT($A629,"0"),'Forecast Input'!$1:$1,0)),'Forecast Input'!$A:$A,Master!C629,'Forecast Input'!$D:$D,Master!D629),0),"Actual",SUMIFS('CMO Input'!$Q:$Q,'CMO Input'!$E:$E,Master!$A629,'CMO Input'!$C:$C,Master!$C629,'CMO Input'!$AJ:$AJ,Master!$D629,'CMO Input'!$AU:$AU,Master!$F625),"")</f>
        <v/>
      </c>
    </row>
    <row r="630" spans="1:6" x14ac:dyDescent="0.25">
      <c r="A630" s="24">
        <v>3</v>
      </c>
      <c r="B630" s="25">
        <v>44287</v>
      </c>
      <c r="C630" s="24" t="s">
        <v>127</v>
      </c>
      <c r="D630" s="24" t="s">
        <v>827</v>
      </c>
      <c r="E630" s="24" t="s">
        <v>1488</v>
      </c>
      <c r="F630" cm="1">
        <f t="array" ref="F630">_xlfn.SWITCH($E630,"Forecast",IFERROR(SUMIFS(INDEX('Forecast Input'!$A:$BO,,MATCH(TEXT($A630,"0"),'Forecast Input'!$1:$1,0)),'Forecast Input'!$A:$A,Master!C630,'Forecast Input'!$D:$D,Master!D630),0),"Actual",SUMIFS('CMO Input'!$Q:$Q,'CMO Input'!$E:$E,Master!$A630,'CMO Input'!$C:$C,Master!$C630,'CMO Input'!$AJ:$AJ,Master!$D630,'CMO Input'!$AU:$AU,Master!$F626),"")</f>
        <v>0</v>
      </c>
    </row>
    <row r="631" spans="1:6" x14ac:dyDescent="0.25">
      <c r="A631" s="24">
        <v>4</v>
      </c>
      <c r="B631" s="25">
        <v>44287</v>
      </c>
      <c r="C631" s="24" t="s">
        <v>127</v>
      </c>
      <c r="D631" s="24" t="s">
        <v>827</v>
      </c>
      <c r="E631" s="24" t="s">
        <v>1487</v>
      </c>
      <c r="F631" cm="1">
        <f t="array" ref="F631">_xlfn.SWITCH($E631,"Forecast",IFERROR(SUMIFS(INDEX('Forecast Input'!$A:$BO,,MATCH(TEXT($A631,"0"),'Forecast Input'!$1:$1,0)),'Forecast Input'!$A:$A,Master!C631,'Forecast Input'!$D:$D,Master!D631),0),"Actual",SUMIFS('CMO Input'!$Q:$Q,'CMO Input'!$E:$E,Master!$A631,'CMO Input'!$C:$C,Master!$C631,'CMO Input'!$AJ:$AJ,Master!$D631,'CMO Input'!$AU:$AU,Master!$F627),"")</f>
        <v>0</v>
      </c>
    </row>
    <row r="632" spans="1:6" x14ac:dyDescent="0.25">
      <c r="A632" s="24">
        <v>4</v>
      </c>
      <c r="B632" s="25">
        <v>44287</v>
      </c>
      <c r="C632" s="24" t="s">
        <v>44</v>
      </c>
      <c r="D632" s="24" t="s">
        <v>827</v>
      </c>
      <c r="E632" s="24" t="s">
        <v>1489</v>
      </c>
      <c r="F632" t="str" cm="1">
        <f t="array" ref="F632">_xlfn.SWITCH($E632,"Forecast",IFERROR(SUMIFS(INDEX('Forecast Input'!$A:$BO,,MATCH(TEXT($A632,"0"),'Forecast Input'!$1:$1,0)),'Forecast Input'!$A:$A,Master!C632,'Forecast Input'!$D:$D,Master!D632),0),"Actual",SUMIFS('CMO Input'!$Q:$Q,'CMO Input'!$E:$E,Master!$A632,'CMO Input'!$C:$C,Master!$C632,'CMO Input'!$AJ:$AJ,Master!$D632,'CMO Input'!$AU:$AU,Master!$F628),"")</f>
        <v/>
      </c>
    </row>
    <row r="633" spans="1:6" x14ac:dyDescent="0.25">
      <c r="A633" s="24">
        <v>4</v>
      </c>
      <c r="B633" s="25">
        <v>44287</v>
      </c>
      <c r="C633" s="24" t="s">
        <v>44</v>
      </c>
      <c r="D633" s="24" t="s">
        <v>827</v>
      </c>
      <c r="E633" s="24" t="s">
        <v>1488</v>
      </c>
      <c r="F633" cm="1">
        <f t="array" ref="F633">_xlfn.SWITCH($E633,"Forecast",IFERROR(SUMIFS(INDEX('Forecast Input'!$A:$BO,,MATCH(TEXT($A633,"0"),'Forecast Input'!$1:$1,0)),'Forecast Input'!$A:$A,Master!C633,'Forecast Input'!$D:$D,Master!D633),0),"Actual",SUMIFS('CMO Input'!$Q:$Q,'CMO Input'!$E:$E,Master!$A633,'CMO Input'!$C:$C,Master!$C633,'CMO Input'!$AJ:$AJ,Master!$D633,'CMO Input'!$AU:$AU,Master!$F629),"")</f>
        <v>0</v>
      </c>
    </row>
    <row r="634" spans="1:6" x14ac:dyDescent="0.25">
      <c r="A634" s="24">
        <v>3</v>
      </c>
      <c r="B634" s="25">
        <v>44287</v>
      </c>
      <c r="C634" s="24" t="s">
        <v>44</v>
      </c>
      <c r="D634" s="24" t="s">
        <v>827</v>
      </c>
      <c r="E634" s="24" t="s">
        <v>1487</v>
      </c>
      <c r="F634" cm="1">
        <f t="array" ref="F634">_xlfn.SWITCH($E634,"Forecast",IFERROR(SUMIFS(INDEX('Forecast Input'!$A:$BO,,MATCH(TEXT($A634,"0"),'Forecast Input'!$1:$1,0)),'Forecast Input'!$A:$A,Master!C634,'Forecast Input'!$D:$D,Master!D634),0),"Actual",SUMIFS('CMO Input'!$Q:$Q,'CMO Input'!$E:$E,Master!$A634,'CMO Input'!$C:$C,Master!$C634,'CMO Input'!$AJ:$AJ,Master!$D634,'CMO Input'!$AU:$AU,Master!$F630),"")</f>
        <v>0</v>
      </c>
    </row>
    <row r="635" spans="1:6" x14ac:dyDescent="0.25">
      <c r="A635" s="24">
        <v>4</v>
      </c>
      <c r="B635" s="25">
        <v>44287</v>
      </c>
      <c r="C635" s="24" t="s">
        <v>780</v>
      </c>
      <c r="D635" s="24" t="s">
        <v>10</v>
      </c>
      <c r="E635" s="24" t="s">
        <v>1489</v>
      </c>
      <c r="F635" t="str" cm="1">
        <f t="array" ref="F635">_xlfn.SWITCH($E635,"Forecast",IFERROR(SUMIFS(INDEX('Forecast Input'!$A:$BO,,MATCH(TEXT($A635,"0"),'Forecast Input'!$1:$1,0)),'Forecast Input'!$A:$A,Master!C635,'Forecast Input'!$D:$D,Master!D635),0),"Actual",SUMIFS('CMO Input'!$Q:$Q,'CMO Input'!$E:$E,Master!$A635,'CMO Input'!$C:$C,Master!$C635,'CMO Input'!$AJ:$AJ,Master!$D635,'CMO Input'!$AU:$AU,Master!$F631),"")</f>
        <v/>
      </c>
    </row>
    <row r="636" spans="1:6" x14ac:dyDescent="0.25">
      <c r="A636" s="24">
        <v>4</v>
      </c>
      <c r="B636" s="25">
        <v>44287</v>
      </c>
      <c r="C636" s="24" t="s">
        <v>780</v>
      </c>
      <c r="D636" s="24" t="s">
        <v>10</v>
      </c>
      <c r="E636" s="24" t="s">
        <v>1488</v>
      </c>
      <c r="F636" cm="1">
        <f t="array" ref="F636">_xlfn.SWITCH($E636,"Forecast",IFERROR(SUMIFS(INDEX('Forecast Input'!$A:$BO,,MATCH(TEXT($A636,"0"),'Forecast Input'!$1:$1,0)),'Forecast Input'!$A:$A,Master!C636,'Forecast Input'!$D:$D,Master!D636),0),"Actual",SUMIFS('CMO Input'!$Q:$Q,'CMO Input'!$E:$E,Master!$A636,'CMO Input'!$C:$C,Master!$C636,'CMO Input'!$AJ:$AJ,Master!$D636,'CMO Input'!$AU:$AU,Master!$F632),"")</f>
        <v>0</v>
      </c>
    </row>
    <row r="637" spans="1:6" x14ac:dyDescent="0.25">
      <c r="A637" s="24">
        <v>4</v>
      </c>
      <c r="B637" s="25">
        <v>44287</v>
      </c>
      <c r="C637" s="24" t="s">
        <v>780</v>
      </c>
      <c r="D637" s="24" t="s">
        <v>10</v>
      </c>
      <c r="E637" s="24" t="s">
        <v>1487</v>
      </c>
      <c r="F637" cm="1">
        <f t="array" ref="F637">_xlfn.SWITCH($E637,"Forecast",IFERROR(SUMIFS(INDEX('Forecast Input'!$A:$BO,,MATCH(TEXT($A637,"0"),'Forecast Input'!$1:$1,0)),'Forecast Input'!$A:$A,Master!C637,'Forecast Input'!$D:$D,Master!D637),0),"Actual",SUMIFS('CMO Input'!$Q:$Q,'CMO Input'!$E:$E,Master!$A637,'CMO Input'!$C:$C,Master!$C637,'CMO Input'!$AJ:$AJ,Master!$D637,'CMO Input'!$AU:$AU,Master!$F633),"")</f>
        <v>0</v>
      </c>
    </row>
    <row r="638" spans="1:6" x14ac:dyDescent="0.25">
      <c r="A638" s="24">
        <v>4</v>
      </c>
      <c r="B638" s="25">
        <v>44287</v>
      </c>
      <c r="C638" s="24" t="s">
        <v>780</v>
      </c>
      <c r="D638" s="24" t="s">
        <v>61</v>
      </c>
      <c r="E638" s="24" t="s">
        <v>1489</v>
      </c>
      <c r="F638" t="str" cm="1">
        <f t="array" ref="F638">_xlfn.SWITCH($E638,"Forecast",IFERROR(SUMIFS(INDEX('Forecast Input'!$A:$BO,,MATCH(TEXT($A638,"0"),'Forecast Input'!$1:$1,0)),'Forecast Input'!$A:$A,Master!C638,'Forecast Input'!$D:$D,Master!D638),0),"Actual",SUMIFS('CMO Input'!$Q:$Q,'CMO Input'!$E:$E,Master!$A638,'CMO Input'!$C:$C,Master!$C638,'CMO Input'!$AJ:$AJ,Master!$D638,'CMO Input'!$AU:$AU,Master!$F634),"")</f>
        <v/>
      </c>
    </row>
    <row r="639" spans="1:6" x14ac:dyDescent="0.25">
      <c r="A639" s="24">
        <v>4</v>
      </c>
      <c r="B639" s="25">
        <v>44287</v>
      </c>
      <c r="C639" s="24" t="s">
        <v>780</v>
      </c>
      <c r="D639" s="24" t="s">
        <v>61</v>
      </c>
      <c r="E639" s="24" t="s">
        <v>1488</v>
      </c>
      <c r="F639" cm="1">
        <f t="array" ref="F639">_xlfn.SWITCH($E639,"Forecast",IFERROR(SUMIFS(INDEX('Forecast Input'!$A:$BO,,MATCH(TEXT($A639,"0"),'Forecast Input'!$1:$1,0)),'Forecast Input'!$A:$A,Master!C639,'Forecast Input'!$D:$D,Master!D639),0),"Actual",SUMIFS('CMO Input'!$Q:$Q,'CMO Input'!$E:$E,Master!$A639,'CMO Input'!$C:$C,Master!$C639,'CMO Input'!$AJ:$AJ,Master!$D639,'CMO Input'!$AU:$AU,Master!$F635),"")</f>
        <v>0</v>
      </c>
    </row>
    <row r="640" spans="1:6" x14ac:dyDescent="0.25">
      <c r="A640" s="24">
        <v>4</v>
      </c>
      <c r="B640" s="25">
        <v>44287</v>
      </c>
      <c r="C640" s="24" t="s">
        <v>780</v>
      </c>
      <c r="D640" s="24" t="s">
        <v>61</v>
      </c>
      <c r="E640" s="24" t="s">
        <v>1487</v>
      </c>
      <c r="F640" cm="1">
        <f t="array" ref="F640">_xlfn.SWITCH($E640,"Forecast",IFERROR(SUMIFS(INDEX('Forecast Input'!$A:$BO,,MATCH(TEXT($A640,"0"),'Forecast Input'!$1:$1,0)),'Forecast Input'!$A:$A,Master!C640,'Forecast Input'!$D:$D,Master!D640),0),"Actual",SUMIFS('CMO Input'!$Q:$Q,'CMO Input'!$E:$E,Master!$A640,'CMO Input'!$C:$C,Master!$C640,'CMO Input'!$AJ:$AJ,Master!$D640,'CMO Input'!$AU:$AU,Master!$F636),"")</f>
        <v>0</v>
      </c>
    </row>
    <row r="641" spans="1:6" x14ac:dyDescent="0.25">
      <c r="A641" s="24">
        <v>4</v>
      </c>
      <c r="B641" s="25">
        <v>44287</v>
      </c>
      <c r="C641" s="24" t="s">
        <v>780</v>
      </c>
      <c r="D641" s="24" t="s">
        <v>103</v>
      </c>
      <c r="E641" s="24" t="s">
        <v>1489</v>
      </c>
      <c r="F641" t="str" cm="1">
        <f t="array" ref="F641">_xlfn.SWITCH($E641,"Forecast",IFERROR(SUMIFS(INDEX('Forecast Input'!$A:$BO,,MATCH(TEXT($A641,"0"),'Forecast Input'!$1:$1,0)),'Forecast Input'!$A:$A,Master!C641,'Forecast Input'!$D:$D,Master!D641),0),"Actual",SUMIFS('CMO Input'!$Q:$Q,'CMO Input'!$E:$E,Master!$A641,'CMO Input'!$C:$C,Master!$C641,'CMO Input'!$AJ:$AJ,Master!$D641,'CMO Input'!$AU:$AU,Master!$F637),"")</f>
        <v/>
      </c>
    </row>
    <row r="642" spans="1:6" x14ac:dyDescent="0.25">
      <c r="A642" s="24">
        <v>4</v>
      </c>
      <c r="B642" s="25">
        <v>44287</v>
      </c>
      <c r="C642" s="24" t="s">
        <v>780</v>
      </c>
      <c r="D642" s="24" t="s">
        <v>103</v>
      </c>
      <c r="E642" s="24" t="s">
        <v>1488</v>
      </c>
      <c r="F642" cm="1">
        <f t="array" ref="F642">_xlfn.SWITCH($E642,"Forecast",IFERROR(SUMIFS(INDEX('Forecast Input'!$A:$BO,,MATCH(TEXT($A642,"0"),'Forecast Input'!$1:$1,0)),'Forecast Input'!$A:$A,Master!C642,'Forecast Input'!$D:$D,Master!D642),0),"Actual",SUMIFS('CMO Input'!$Q:$Q,'CMO Input'!$E:$E,Master!$A642,'CMO Input'!$C:$C,Master!$C642,'CMO Input'!$AJ:$AJ,Master!$D642,'CMO Input'!$AU:$AU,Master!$F638),"")</f>
        <v>0</v>
      </c>
    </row>
    <row r="643" spans="1:6" x14ac:dyDescent="0.25">
      <c r="A643" s="24">
        <v>4</v>
      </c>
      <c r="B643" s="25">
        <v>44287</v>
      </c>
      <c r="C643" s="24" t="s">
        <v>780</v>
      </c>
      <c r="D643" s="24" t="s">
        <v>103</v>
      </c>
      <c r="E643" s="24" t="s">
        <v>1487</v>
      </c>
      <c r="F643" cm="1">
        <f t="array" ref="F643">_xlfn.SWITCH($E643,"Forecast",IFERROR(SUMIFS(INDEX('Forecast Input'!$A:$BO,,MATCH(TEXT($A643,"0"),'Forecast Input'!$1:$1,0)),'Forecast Input'!$A:$A,Master!C643,'Forecast Input'!$D:$D,Master!D643),0),"Actual",SUMIFS('CMO Input'!$Q:$Q,'CMO Input'!$E:$E,Master!$A643,'CMO Input'!$C:$C,Master!$C643,'CMO Input'!$AJ:$AJ,Master!$D643,'CMO Input'!$AU:$AU,Master!$F639),"")</f>
        <v>0</v>
      </c>
    </row>
    <row r="644" spans="1:6" x14ac:dyDescent="0.25">
      <c r="A644" s="24">
        <v>4</v>
      </c>
      <c r="B644" s="25">
        <v>44287</v>
      </c>
      <c r="C644" s="24" t="s">
        <v>780</v>
      </c>
      <c r="D644" s="24" t="s">
        <v>146</v>
      </c>
      <c r="E644" s="24" t="s">
        <v>1489</v>
      </c>
      <c r="F644" t="str" cm="1">
        <f t="array" ref="F644">_xlfn.SWITCH($E644,"Forecast",IFERROR(SUMIFS(INDEX('Forecast Input'!$A:$BO,,MATCH(TEXT($A644,"0"),'Forecast Input'!$1:$1,0)),'Forecast Input'!$A:$A,Master!C644,'Forecast Input'!$D:$D,Master!D644),0),"Actual",SUMIFS('CMO Input'!$Q:$Q,'CMO Input'!$E:$E,Master!$A644,'CMO Input'!$C:$C,Master!$C644,'CMO Input'!$AJ:$AJ,Master!$D644,'CMO Input'!$AU:$AU,Master!$F640),"")</f>
        <v/>
      </c>
    </row>
    <row r="645" spans="1:6" x14ac:dyDescent="0.25">
      <c r="A645" s="24">
        <v>4</v>
      </c>
      <c r="B645" s="25">
        <v>44287</v>
      </c>
      <c r="C645" s="24" t="s">
        <v>780</v>
      </c>
      <c r="D645" s="24" t="s">
        <v>146</v>
      </c>
      <c r="E645" s="24" t="s">
        <v>1488</v>
      </c>
      <c r="F645" cm="1">
        <f t="array" ref="F645">_xlfn.SWITCH($E645,"Forecast",IFERROR(SUMIFS(INDEX('Forecast Input'!$A:$BO,,MATCH(TEXT($A645,"0"),'Forecast Input'!$1:$1,0)),'Forecast Input'!$A:$A,Master!C645,'Forecast Input'!$D:$D,Master!D645),0),"Actual",SUMIFS('CMO Input'!$Q:$Q,'CMO Input'!$E:$E,Master!$A645,'CMO Input'!$C:$C,Master!$C645,'CMO Input'!$AJ:$AJ,Master!$D645,'CMO Input'!$AU:$AU,Master!$F641),"")</f>
        <v>0</v>
      </c>
    </row>
    <row r="646" spans="1:6" x14ac:dyDescent="0.25">
      <c r="A646" s="24">
        <v>4</v>
      </c>
      <c r="B646" s="25">
        <v>44287</v>
      </c>
      <c r="C646" s="24" t="s">
        <v>780</v>
      </c>
      <c r="D646" s="24" t="s">
        <v>146</v>
      </c>
      <c r="E646" s="24" t="s">
        <v>1487</v>
      </c>
      <c r="F646" cm="1">
        <f t="array" ref="F646">_xlfn.SWITCH($E646,"Forecast",IFERROR(SUMIFS(INDEX('Forecast Input'!$A:$BO,,MATCH(TEXT($A646,"0"),'Forecast Input'!$1:$1,0)),'Forecast Input'!$A:$A,Master!C646,'Forecast Input'!$D:$D,Master!D646),0),"Actual",SUMIFS('CMO Input'!$Q:$Q,'CMO Input'!$E:$E,Master!$A646,'CMO Input'!$C:$C,Master!$C646,'CMO Input'!$AJ:$AJ,Master!$D646,'CMO Input'!$AU:$AU,Master!$F642),"")</f>
        <v>0</v>
      </c>
    </row>
    <row r="647" spans="1:6" x14ac:dyDescent="0.25">
      <c r="A647" s="24">
        <v>4</v>
      </c>
      <c r="B647" s="25">
        <v>44287</v>
      </c>
      <c r="C647" s="24" t="s">
        <v>780</v>
      </c>
      <c r="D647" s="24" t="s">
        <v>166</v>
      </c>
      <c r="E647" s="24" t="s">
        <v>1489</v>
      </c>
      <c r="F647" t="str" cm="1">
        <f t="array" ref="F647">_xlfn.SWITCH($E647,"Forecast",IFERROR(SUMIFS(INDEX('Forecast Input'!$A:$BO,,MATCH(TEXT($A647,"0"),'Forecast Input'!$1:$1,0)),'Forecast Input'!$A:$A,Master!C647,'Forecast Input'!$D:$D,Master!D647),0),"Actual",SUMIFS('CMO Input'!$Q:$Q,'CMO Input'!$E:$E,Master!$A647,'CMO Input'!$C:$C,Master!$C647,'CMO Input'!$AJ:$AJ,Master!$D647,'CMO Input'!$AU:$AU,Master!$F643),"")</f>
        <v/>
      </c>
    </row>
    <row r="648" spans="1:6" x14ac:dyDescent="0.25">
      <c r="A648" s="24">
        <v>4</v>
      </c>
      <c r="B648" s="25">
        <v>44287</v>
      </c>
      <c r="C648" s="24" t="s">
        <v>780</v>
      </c>
      <c r="D648" s="24" t="s">
        <v>166</v>
      </c>
      <c r="E648" s="24" t="s">
        <v>1488</v>
      </c>
      <c r="F648" cm="1">
        <f t="array" ref="F648">_xlfn.SWITCH($E648,"Forecast",IFERROR(SUMIFS(INDEX('Forecast Input'!$A:$BO,,MATCH(TEXT($A648,"0"),'Forecast Input'!$1:$1,0)),'Forecast Input'!$A:$A,Master!C648,'Forecast Input'!$D:$D,Master!D648),0),"Actual",SUMIFS('CMO Input'!$Q:$Q,'CMO Input'!$E:$E,Master!$A648,'CMO Input'!$C:$C,Master!$C648,'CMO Input'!$AJ:$AJ,Master!$D648,'CMO Input'!$AU:$AU,Master!$F644),"")</f>
        <v>0</v>
      </c>
    </row>
    <row r="649" spans="1:6" x14ac:dyDescent="0.25">
      <c r="A649" s="24">
        <v>4</v>
      </c>
      <c r="B649" s="25">
        <v>44287</v>
      </c>
      <c r="C649" s="24" t="s">
        <v>780</v>
      </c>
      <c r="D649" s="24" t="s">
        <v>166</v>
      </c>
      <c r="E649" s="24" t="s">
        <v>1487</v>
      </c>
      <c r="F649" cm="1">
        <f t="array" ref="F649">_xlfn.SWITCH($E649,"Forecast",IFERROR(SUMIFS(INDEX('Forecast Input'!$A:$BO,,MATCH(TEXT($A649,"0"),'Forecast Input'!$1:$1,0)),'Forecast Input'!$A:$A,Master!C649,'Forecast Input'!$D:$D,Master!D649),0),"Actual",SUMIFS('CMO Input'!$Q:$Q,'CMO Input'!$E:$E,Master!$A649,'CMO Input'!$C:$C,Master!$C649,'CMO Input'!$AJ:$AJ,Master!$D649,'CMO Input'!$AU:$AU,Master!$F645),"")</f>
        <v>0</v>
      </c>
    </row>
    <row r="650" spans="1:6" x14ac:dyDescent="0.25">
      <c r="A650" s="24">
        <v>4</v>
      </c>
      <c r="B650" s="25">
        <v>44287</v>
      </c>
      <c r="C650" s="24" t="s">
        <v>780</v>
      </c>
      <c r="D650" s="24" t="s">
        <v>170</v>
      </c>
      <c r="E650" s="24" t="s">
        <v>1489</v>
      </c>
      <c r="F650" t="str" cm="1">
        <f t="array" ref="F650">_xlfn.SWITCH($E650,"Forecast",IFERROR(SUMIFS(INDEX('Forecast Input'!$A:$BO,,MATCH(TEXT($A650,"0"),'Forecast Input'!$1:$1,0)),'Forecast Input'!$A:$A,Master!C650,'Forecast Input'!$D:$D,Master!D650),0),"Actual",SUMIFS('CMO Input'!$Q:$Q,'CMO Input'!$E:$E,Master!$A650,'CMO Input'!$C:$C,Master!$C650,'CMO Input'!$AJ:$AJ,Master!$D650,'CMO Input'!$AU:$AU,Master!$F646),"")</f>
        <v/>
      </c>
    </row>
    <row r="651" spans="1:6" x14ac:dyDescent="0.25">
      <c r="A651" s="24">
        <v>4</v>
      </c>
      <c r="B651" s="25">
        <v>44287</v>
      </c>
      <c r="C651" s="24" t="s">
        <v>780</v>
      </c>
      <c r="D651" s="24" t="s">
        <v>170</v>
      </c>
      <c r="E651" s="24" t="s">
        <v>1488</v>
      </c>
      <c r="F651" cm="1">
        <f t="array" ref="F651">_xlfn.SWITCH($E651,"Forecast",IFERROR(SUMIFS(INDEX('Forecast Input'!$A:$BO,,MATCH(TEXT($A651,"0"),'Forecast Input'!$1:$1,0)),'Forecast Input'!$A:$A,Master!C651,'Forecast Input'!$D:$D,Master!D651),0),"Actual",SUMIFS('CMO Input'!$Q:$Q,'CMO Input'!$E:$E,Master!$A651,'CMO Input'!$C:$C,Master!$C651,'CMO Input'!$AJ:$AJ,Master!$D651,'CMO Input'!$AU:$AU,Master!$F647),"")</f>
        <v>0</v>
      </c>
    </row>
    <row r="652" spans="1:6" x14ac:dyDescent="0.25">
      <c r="A652" s="24">
        <v>4</v>
      </c>
      <c r="B652" s="25">
        <v>44287</v>
      </c>
      <c r="C652" s="24" t="s">
        <v>780</v>
      </c>
      <c r="D652" s="24" t="s">
        <v>170</v>
      </c>
      <c r="E652" s="24" t="s">
        <v>1487</v>
      </c>
      <c r="F652" cm="1">
        <f t="array" ref="F652">_xlfn.SWITCH($E652,"Forecast",IFERROR(SUMIFS(INDEX('Forecast Input'!$A:$BO,,MATCH(TEXT($A652,"0"),'Forecast Input'!$1:$1,0)),'Forecast Input'!$A:$A,Master!C652,'Forecast Input'!$D:$D,Master!D652),0),"Actual",SUMIFS('CMO Input'!$Q:$Q,'CMO Input'!$E:$E,Master!$A652,'CMO Input'!$C:$C,Master!$C652,'CMO Input'!$AJ:$AJ,Master!$D652,'CMO Input'!$AU:$AU,Master!$F648),"")</f>
        <v>0</v>
      </c>
    </row>
    <row r="653" spans="1:6" x14ac:dyDescent="0.25">
      <c r="A653" s="24">
        <v>4</v>
      </c>
      <c r="B653" s="25">
        <v>44287</v>
      </c>
      <c r="C653" s="24" t="s">
        <v>780</v>
      </c>
      <c r="D653" s="24" t="s">
        <v>436</v>
      </c>
      <c r="E653" s="24" t="s">
        <v>1489</v>
      </c>
      <c r="F653" t="str" cm="1">
        <f t="array" ref="F653">_xlfn.SWITCH($E653,"Forecast",IFERROR(SUMIFS(INDEX('Forecast Input'!$A:$BO,,MATCH(TEXT($A653,"0"),'Forecast Input'!$1:$1,0)),'Forecast Input'!$A:$A,Master!C653,'Forecast Input'!$D:$D,Master!D653),0),"Actual",SUMIFS('CMO Input'!$Q:$Q,'CMO Input'!$E:$E,Master!$A653,'CMO Input'!$C:$C,Master!$C653,'CMO Input'!$AJ:$AJ,Master!$D653,'CMO Input'!$AU:$AU,Master!$F649),"")</f>
        <v/>
      </c>
    </row>
    <row r="654" spans="1:6" x14ac:dyDescent="0.25">
      <c r="A654" s="24">
        <v>4</v>
      </c>
      <c r="B654" s="25">
        <v>44287</v>
      </c>
      <c r="C654" s="24" t="s">
        <v>780</v>
      </c>
      <c r="D654" s="24" t="s">
        <v>436</v>
      </c>
      <c r="E654" s="24" t="s">
        <v>1488</v>
      </c>
      <c r="F654" cm="1">
        <f t="array" ref="F654">_xlfn.SWITCH($E654,"Forecast",IFERROR(SUMIFS(INDEX('Forecast Input'!$A:$BO,,MATCH(TEXT($A654,"0"),'Forecast Input'!$1:$1,0)),'Forecast Input'!$A:$A,Master!C654,'Forecast Input'!$D:$D,Master!D654),0),"Actual",SUMIFS('CMO Input'!$Q:$Q,'CMO Input'!$E:$E,Master!$A654,'CMO Input'!$C:$C,Master!$C654,'CMO Input'!$AJ:$AJ,Master!$D654,'CMO Input'!$AU:$AU,Master!$F650),"")</f>
        <v>0</v>
      </c>
    </row>
    <row r="655" spans="1:6" x14ac:dyDescent="0.25">
      <c r="A655" s="24">
        <v>4</v>
      </c>
      <c r="B655" s="25">
        <v>44287</v>
      </c>
      <c r="C655" s="24" t="s">
        <v>780</v>
      </c>
      <c r="D655" s="24" t="s">
        <v>436</v>
      </c>
      <c r="E655" s="24" t="s">
        <v>1487</v>
      </c>
      <c r="F655" cm="1">
        <f t="array" ref="F655">_xlfn.SWITCH($E655,"Forecast",IFERROR(SUMIFS(INDEX('Forecast Input'!$A:$BO,,MATCH(TEXT($A655,"0"),'Forecast Input'!$1:$1,0)),'Forecast Input'!$A:$A,Master!C655,'Forecast Input'!$D:$D,Master!D655),0),"Actual",SUMIFS('CMO Input'!$Q:$Q,'CMO Input'!$E:$E,Master!$A655,'CMO Input'!$C:$C,Master!$C655,'CMO Input'!$AJ:$AJ,Master!$D655,'CMO Input'!$AU:$AU,Master!$F651),"")</f>
        <v>0</v>
      </c>
    </row>
    <row r="656" spans="1:6" x14ac:dyDescent="0.25">
      <c r="A656" s="24">
        <v>4</v>
      </c>
      <c r="B656" s="25">
        <v>44287</v>
      </c>
      <c r="C656" s="24" t="s">
        <v>780</v>
      </c>
      <c r="D656" s="24" t="s">
        <v>1469</v>
      </c>
      <c r="E656" s="24" t="s">
        <v>1489</v>
      </c>
      <c r="F656" t="str" cm="1">
        <f t="array" ref="F656">_xlfn.SWITCH($E656,"Forecast",IFERROR(SUMIFS(INDEX('Forecast Input'!$A:$BO,,MATCH(TEXT($A656,"0"),'Forecast Input'!$1:$1,0)),'Forecast Input'!$A:$A,Master!C656,'Forecast Input'!$D:$D,Master!D656),0),"Actual",SUMIFS('CMO Input'!$Q:$Q,'CMO Input'!$E:$E,Master!$A656,'CMO Input'!$C:$C,Master!$C656,'CMO Input'!$AJ:$AJ,Master!$D656,'CMO Input'!$AU:$AU,Master!$F652),"")</f>
        <v/>
      </c>
    </row>
    <row r="657" spans="1:6" x14ac:dyDescent="0.25">
      <c r="A657" s="24">
        <v>4</v>
      </c>
      <c r="B657" s="25">
        <v>44287</v>
      </c>
      <c r="C657" s="24" t="s">
        <v>780</v>
      </c>
      <c r="D657" s="24" t="s">
        <v>1469</v>
      </c>
      <c r="E657" s="24" t="s">
        <v>1488</v>
      </c>
      <c r="F657" cm="1">
        <f t="array" ref="F657">_xlfn.SWITCH($E657,"Forecast",IFERROR(SUMIFS(INDEX('Forecast Input'!$A:$BO,,MATCH(TEXT($A657,"0"),'Forecast Input'!$1:$1,0)),'Forecast Input'!$A:$A,Master!C657,'Forecast Input'!$D:$D,Master!D657),0),"Actual",SUMIFS('CMO Input'!$Q:$Q,'CMO Input'!$E:$E,Master!$A657,'CMO Input'!$C:$C,Master!$C657,'CMO Input'!$AJ:$AJ,Master!$D657,'CMO Input'!$AU:$AU,Master!$F653),"")</f>
        <v>0</v>
      </c>
    </row>
    <row r="658" spans="1:6" x14ac:dyDescent="0.25">
      <c r="A658" s="24">
        <v>4</v>
      </c>
      <c r="B658" s="25">
        <v>44287</v>
      </c>
      <c r="C658" s="24" t="s">
        <v>780</v>
      </c>
      <c r="D658" s="24" t="s">
        <v>1469</v>
      </c>
      <c r="E658" s="24" t="s">
        <v>1487</v>
      </c>
      <c r="F658" cm="1">
        <f t="array" ref="F658">_xlfn.SWITCH($E658,"Forecast",IFERROR(SUMIFS(INDEX('Forecast Input'!$A:$BO,,MATCH(TEXT($A658,"0"),'Forecast Input'!$1:$1,0)),'Forecast Input'!$A:$A,Master!C658,'Forecast Input'!$D:$D,Master!D658),0),"Actual",SUMIFS('CMO Input'!$Q:$Q,'CMO Input'!$E:$E,Master!$A658,'CMO Input'!$C:$C,Master!$C658,'CMO Input'!$AJ:$AJ,Master!$D658,'CMO Input'!$AU:$AU,Master!$F654),"")</f>
        <v>0</v>
      </c>
    </row>
    <row r="659" spans="1:6" x14ac:dyDescent="0.25">
      <c r="A659" s="24">
        <v>4</v>
      </c>
      <c r="B659" s="25">
        <v>44287</v>
      </c>
      <c r="C659" s="24" t="s">
        <v>989</v>
      </c>
      <c r="D659" s="24" t="s">
        <v>10</v>
      </c>
      <c r="E659" s="24" t="s">
        <v>1489</v>
      </c>
      <c r="F659" t="str" cm="1">
        <f t="array" ref="F659">_xlfn.SWITCH($E659,"Forecast",IFERROR(SUMIFS(INDEX('Forecast Input'!$A:$BO,,MATCH(TEXT($A659,"0"),'Forecast Input'!$1:$1,0)),'Forecast Input'!$A:$A,Master!C659,'Forecast Input'!$D:$D,Master!D659),0),"Actual",SUMIFS('CMO Input'!$Q:$Q,'CMO Input'!$E:$E,Master!$A659,'CMO Input'!$C:$C,Master!$C659,'CMO Input'!$AJ:$AJ,Master!$D659,'CMO Input'!$AU:$AU,Master!$F655),"")</f>
        <v/>
      </c>
    </row>
    <row r="660" spans="1:6" x14ac:dyDescent="0.25">
      <c r="A660" s="24">
        <v>4</v>
      </c>
      <c r="B660" s="25">
        <v>44287</v>
      </c>
      <c r="C660" s="24" t="s">
        <v>989</v>
      </c>
      <c r="D660" s="24" t="s">
        <v>10</v>
      </c>
      <c r="E660" s="24" t="s">
        <v>1488</v>
      </c>
      <c r="F660" cm="1">
        <f t="array" ref="F660">_xlfn.SWITCH($E660,"Forecast",IFERROR(SUMIFS(INDEX('Forecast Input'!$A:$BO,,MATCH(TEXT($A660,"0"),'Forecast Input'!$1:$1,0)),'Forecast Input'!$A:$A,Master!C660,'Forecast Input'!$D:$D,Master!D660),0),"Actual",SUMIFS('CMO Input'!$Q:$Q,'CMO Input'!$E:$E,Master!$A660,'CMO Input'!$C:$C,Master!$C660,'CMO Input'!$AJ:$AJ,Master!$D660,'CMO Input'!$AU:$AU,Master!$F656),"")</f>
        <v>0</v>
      </c>
    </row>
    <row r="661" spans="1:6" x14ac:dyDescent="0.25">
      <c r="A661" s="24">
        <v>4</v>
      </c>
      <c r="B661" s="25">
        <v>44287</v>
      </c>
      <c r="C661" s="24" t="s">
        <v>989</v>
      </c>
      <c r="D661" s="24" t="s">
        <v>10</v>
      </c>
      <c r="E661" s="24" t="s">
        <v>1487</v>
      </c>
      <c r="F661" cm="1">
        <f t="array" ref="F661">_xlfn.SWITCH($E661,"Forecast",IFERROR(SUMIFS(INDEX('Forecast Input'!$A:$BO,,MATCH(TEXT($A661,"0"),'Forecast Input'!$1:$1,0)),'Forecast Input'!$A:$A,Master!C661,'Forecast Input'!$D:$D,Master!D661),0),"Actual",SUMIFS('CMO Input'!$Q:$Q,'CMO Input'!$E:$E,Master!$A661,'CMO Input'!$C:$C,Master!$C661,'CMO Input'!$AJ:$AJ,Master!$D661,'CMO Input'!$AU:$AU,Master!$F657),"")</f>
        <v>0</v>
      </c>
    </row>
    <row r="662" spans="1:6" x14ac:dyDescent="0.25">
      <c r="A662" s="24">
        <v>4</v>
      </c>
      <c r="B662" s="25">
        <v>44287</v>
      </c>
      <c r="C662" s="24" t="s">
        <v>989</v>
      </c>
      <c r="D662" s="24" t="s">
        <v>61</v>
      </c>
      <c r="E662" s="24" t="s">
        <v>1489</v>
      </c>
      <c r="F662" t="str" cm="1">
        <f t="array" ref="F662">_xlfn.SWITCH($E662,"Forecast",IFERROR(SUMIFS(INDEX('Forecast Input'!$A:$BO,,MATCH(TEXT($A662,"0"),'Forecast Input'!$1:$1,0)),'Forecast Input'!$A:$A,Master!C662,'Forecast Input'!$D:$D,Master!D662),0),"Actual",SUMIFS('CMO Input'!$Q:$Q,'CMO Input'!$E:$E,Master!$A662,'CMO Input'!$C:$C,Master!$C662,'CMO Input'!$AJ:$AJ,Master!$D662,'CMO Input'!$AU:$AU,Master!$F658),"")</f>
        <v/>
      </c>
    </row>
    <row r="663" spans="1:6" x14ac:dyDescent="0.25">
      <c r="A663" s="24">
        <v>4</v>
      </c>
      <c r="B663" s="25">
        <v>44287</v>
      </c>
      <c r="C663" s="24" t="s">
        <v>989</v>
      </c>
      <c r="D663" s="24" t="s">
        <v>61</v>
      </c>
      <c r="E663" s="24" t="s">
        <v>1488</v>
      </c>
      <c r="F663" cm="1">
        <f t="array" ref="F663">_xlfn.SWITCH($E663,"Forecast",IFERROR(SUMIFS(INDEX('Forecast Input'!$A:$BO,,MATCH(TEXT($A663,"0"),'Forecast Input'!$1:$1,0)),'Forecast Input'!$A:$A,Master!C663,'Forecast Input'!$D:$D,Master!D663),0),"Actual",SUMIFS('CMO Input'!$Q:$Q,'CMO Input'!$E:$E,Master!$A663,'CMO Input'!$C:$C,Master!$C663,'CMO Input'!$AJ:$AJ,Master!$D663,'CMO Input'!$AU:$AU,Master!$F659),"")</f>
        <v>0</v>
      </c>
    </row>
    <row r="664" spans="1:6" x14ac:dyDescent="0.25">
      <c r="A664" s="24">
        <v>4</v>
      </c>
      <c r="B664" s="25">
        <v>44287</v>
      </c>
      <c r="C664" s="24" t="s">
        <v>989</v>
      </c>
      <c r="D664" s="24" t="s">
        <v>61</v>
      </c>
      <c r="E664" s="24" t="s">
        <v>1487</v>
      </c>
      <c r="F664" cm="1">
        <f t="array" ref="F664">_xlfn.SWITCH($E664,"Forecast",IFERROR(SUMIFS(INDEX('Forecast Input'!$A:$BO,,MATCH(TEXT($A664,"0"),'Forecast Input'!$1:$1,0)),'Forecast Input'!$A:$A,Master!C664,'Forecast Input'!$D:$D,Master!D664),0),"Actual",SUMIFS('CMO Input'!$Q:$Q,'CMO Input'!$E:$E,Master!$A664,'CMO Input'!$C:$C,Master!$C664,'CMO Input'!$AJ:$AJ,Master!$D664,'CMO Input'!$AU:$AU,Master!$F660),"")</f>
        <v>0</v>
      </c>
    </row>
    <row r="665" spans="1:6" x14ac:dyDescent="0.25">
      <c r="A665" s="24">
        <v>4</v>
      </c>
      <c r="B665" s="25">
        <v>44287</v>
      </c>
      <c r="C665" s="24" t="s">
        <v>989</v>
      </c>
      <c r="D665" s="24" t="s">
        <v>103</v>
      </c>
      <c r="E665" s="24" t="s">
        <v>1489</v>
      </c>
      <c r="F665" t="str" cm="1">
        <f t="array" ref="F665">_xlfn.SWITCH($E665,"Forecast",IFERROR(SUMIFS(INDEX('Forecast Input'!$A:$BO,,MATCH(TEXT($A665,"0"),'Forecast Input'!$1:$1,0)),'Forecast Input'!$A:$A,Master!C665,'Forecast Input'!$D:$D,Master!D665),0),"Actual",SUMIFS('CMO Input'!$Q:$Q,'CMO Input'!$E:$E,Master!$A665,'CMO Input'!$C:$C,Master!$C665,'CMO Input'!$AJ:$AJ,Master!$D665,'CMO Input'!$AU:$AU,Master!$F661),"")</f>
        <v/>
      </c>
    </row>
    <row r="666" spans="1:6" x14ac:dyDescent="0.25">
      <c r="A666" s="24">
        <v>4</v>
      </c>
      <c r="B666" s="25">
        <v>44287</v>
      </c>
      <c r="C666" s="24" t="s">
        <v>989</v>
      </c>
      <c r="D666" s="24" t="s">
        <v>103</v>
      </c>
      <c r="E666" s="24" t="s">
        <v>1488</v>
      </c>
      <c r="F666" cm="1">
        <f t="array" ref="F666">_xlfn.SWITCH($E666,"Forecast",IFERROR(SUMIFS(INDEX('Forecast Input'!$A:$BO,,MATCH(TEXT($A666,"0"),'Forecast Input'!$1:$1,0)),'Forecast Input'!$A:$A,Master!C666,'Forecast Input'!$D:$D,Master!D666),0),"Actual",SUMIFS('CMO Input'!$Q:$Q,'CMO Input'!$E:$E,Master!$A666,'CMO Input'!$C:$C,Master!$C666,'CMO Input'!$AJ:$AJ,Master!$D666,'CMO Input'!$AU:$AU,Master!$F662),"")</f>
        <v>0</v>
      </c>
    </row>
    <row r="667" spans="1:6" x14ac:dyDescent="0.25">
      <c r="A667" s="24">
        <v>4</v>
      </c>
      <c r="B667" s="25">
        <v>44287</v>
      </c>
      <c r="C667" s="24" t="s">
        <v>989</v>
      </c>
      <c r="D667" s="24" t="s">
        <v>103</v>
      </c>
      <c r="E667" s="24" t="s">
        <v>1487</v>
      </c>
      <c r="F667" cm="1">
        <f t="array" ref="F667">_xlfn.SWITCH($E667,"Forecast",IFERROR(SUMIFS(INDEX('Forecast Input'!$A:$BO,,MATCH(TEXT($A667,"0"),'Forecast Input'!$1:$1,0)),'Forecast Input'!$A:$A,Master!C667,'Forecast Input'!$D:$D,Master!D667),0),"Actual",SUMIFS('CMO Input'!$Q:$Q,'CMO Input'!$E:$E,Master!$A667,'CMO Input'!$C:$C,Master!$C667,'CMO Input'!$AJ:$AJ,Master!$D667,'CMO Input'!$AU:$AU,Master!$F663),"")</f>
        <v>0</v>
      </c>
    </row>
    <row r="668" spans="1:6" x14ac:dyDescent="0.25">
      <c r="A668" s="24">
        <v>4</v>
      </c>
      <c r="B668" s="25">
        <v>44287</v>
      </c>
      <c r="C668" s="24" t="s">
        <v>989</v>
      </c>
      <c r="D668" s="24" t="s">
        <v>146</v>
      </c>
      <c r="E668" s="24" t="s">
        <v>1489</v>
      </c>
      <c r="F668" t="str" cm="1">
        <f t="array" ref="F668">_xlfn.SWITCH($E668,"Forecast",IFERROR(SUMIFS(INDEX('Forecast Input'!$A:$BO,,MATCH(TEXT($A668,"0"),'Forecast Input'!$1:$1,0)),'Forecast Input'!$A:$A,Master!C668,'Forecast Input'!$D:$D,Master!D668),0),"Actual",SUMIFS('CMO Input'!$Q:$Q,'CMO Input'!$E:$E,Master!$A668,'CMO Input'!$C:$C,Master!$C668,'CMO Input'!$AJ:$AJ,Master!$D668,'CMO Input'!$AU:$AU,Master!$F664),"")</f>
        <v/>
      </c>
    </row>
    <row r="669" spans="1:6" x14ac:dyDescent="0.25">
      <c r="A669" s="24">
        <v>4</v>
      </c>
      <c r="B669" s="25">
        <v>44287</v>
      </c>
      <c r="C669" s="24" t="s">
        <v>989</v>
      </c>
      <c r="D669" s="24" t="s">
        <v>146</v>
      </c>
      <c r="E669" s="24" t="s">
        <v>1488</v>
      </c>
      <c r="F669" cm="1">
        <f t="array" ref="F669">_xlfn.SWITCH($E669,"Forecast",IFERROR(SUMIFS(INDEX('Forecast Input'!$A:$BO,,MATCH(TEXT($A669,"0"),'Forecast Input'!$1:$1,0)),'Forecast Input'!$A:$A,Master!C669,'Forecast Input'!$D:$D,Master!D669),0),"Actual",SUMIFS('CMO Input'!$Q:$Q,'CMO Input'!$E:$E,Master!$A669,'CMO Input'!$C:$C,Master!$C669,'CMO Input'!$AJ:$AJ,Master!$D669,'CMO Input'!$AU:$AU,Master!$F665),"")</f>
        <v>0</v>
      </c>
    </row>
    <row r="670" spans="1:6" x14ac:dyDescent="0.25">
      <c r="A670" s="24">
        <v>4</v>
      </c>
      <c r="B670" s="25">
        <v>44287</v>
      </c>
      <c r="C670" s="24" t="s">
        <v>989</v>
      </c>
      <c r="D670" s="24" t="s">
        <v>146</v>
      </c>
      <c r="E670" s="24" t="s">
        <v>1487</v>
      </c>
      <c r="F670" cm="1">
        <f t="array" ref="F670">_xlfn.SWITCH($E670,"Forecast",IFERROR(SUMIFS(INDEX('Forecast Input'!$A:$BO,,MATCH(TEXT($A670,"0"),'Forecast Input'!$1:$1,0)),'Forecast Input'!$A:$A,Master!C670,'Forecast Input'!$D:$D,Master!D670),0),"Actual",SUMIFS('CMO Input'!$Q:$Q,'CMO Input'!$E:$E,Master!$A670,'CMO Input'!$C:$C,Master!$C670,'CMO Input'!$AJ:$AJ,Master!$D670,'CMO Input'!$AU:$AU,Master!$F666),"")</f>
        <v>0</v>
      </c>
    </row>
    <row r="671" spans="1:6" x14ac:dyDescent="0.25">
      <c r="A671" s="24">
        <v>4</v>
      </c>
      <c r="B671" s="25">
        <v>44287</v>
      </c>
      <c r="C671" s="24" t="s">
        <v>989</v>
      </c>
      <c r="D671" s="24" t="s">
        <v>166</v>
      </c>
      <c r="E671" s="24" t="s">
        <v>1489</v>
      </c>
      <c r="F671" t="str" cm="1">
        <f t="array" ref="F671">_xlfn.SWITCH($E671,"Forecast",IFERROR(SUMIFS(INDEX('Forecast Input'!$A:$BO,,MATCH(TEXT($A671,"0"),'Forecast Input'!$1:$1,0)),'Forecast Input'!$A:$A,Master!C671,'Forecast Input'!$D:$D,Master!D671),0),"Actual",SUMIFS('CMO Input'!$Q:$Q,'CMO Input'!$E:$E,Master!$A671,'CMO Input'!$C:$C,Master!$C671,'CMO Input'!$AJ:$AJ,Master!$D671,'CMO Input'!$AU:$AU,Master!$F667),"")</f>
        <v/>
      </c>
    </row>
    <row r="672" spans="1:6" x14ac:dyDescent="0.25">
      <c r="A672" s="24">
        <v>4</v>
      </c>
      <c r="B672" s="25">
        <v>44287</v>
      </c>
      <c r="C672" s="24" t="s">
        <v>989</v>
      </c>
      <c r="D672" s="24" t="s">
        <v>166</v>
      </c>
      <c r="E672" s="24" t="s">
        <v>1488</v>
      </c>
      <c r="F672" cm="1">
        <f t="array" ref="F672">_xlfn.SWITCH($E672,"Forecast",IFERROR(SUMIFS(INDEX('Forecast Input'!$A:$BO,,MATCH(TEXT($A672,"0"),'Forecast Input'!$1:$1,0)),'Forecast Input'!$A:$A,Master!C672,'Forecast Input'!$D:$D,Master!D672),0),"Actual",SUMIFS('CMO Input'!$Q:$Q,'CMO Input'!$E:$E,Master!$A672,'CMO Input'!$C:$C,Master!$C672,'CMO Input'!$AJ:$AJ,Master!$D672,'CMO Input'!$AU:$AU,Master!$F668),"")</f>
        <v>0</v>
      </c>
    </row>
    <row r="673" spans="1:6" x14ac:dyDescent="0.25">
      <c r="A673" s="24">
        <v>4</v>
      </c>
      <c r="B673" s="25">
        <v>44287</v>
      </c>
      <c r="C673" s="24" t="s">
        <v>989</v>
      </c>
      <c r="D673" s="24" t="s">
        <v>166</v>
      </c>
      <c r="E673" s="24" t="s">
        <v>1487</v>
      </c>
      <c r="F673" cm="1">
        <f t="array" ref="F673">_xlfn.SWITCH($E673,"Forecast",IFERROR(SUMIFS(INDEX('Forecast Input'!$A:$BO,,MATCH(TEXT($A673,"0"),'Forecast Input'!$1:$1,0)),'Forecast Input'!$A:$A,Master!C673,'Forecast Input'!$D:$D,Master!D673),0),"Actual",SUMIFS('CMO Input'!$Q:$Q,'CMO Input'!$E:$E,Master!$A673,'CMO Input'!$C:$C,Master!$C673,'CMO Input'!$AJ:$AJ,Master!$D673,'CMO Input'!$AU:$AU,Master!$F669),"")</f>
        <v>0</v>
      </c>
    </row>
    <row r="674" spans="1:6" x14ac:dyDescent="0.25">
      <c r="A674" s="24">
        <v>4</v>
      </c>
      <c r="B674" s="25">
        <v>44287</v>
      </c>
      <c r="C674" s="24" t="s">
        <v>989</v>
      </c>
      <c r="D674" s="24" t="s">
        <v>170</v>
      </c>
      <c r="E674" s="24" t="s">
        <v>1489</v>
      </c>
      <c r="F674" t="str" cm="1">
        <f t="array" ref="F674">_xlfn.SWITCH($E674,"Forecast",IFERROR(SUMIFS(INDEX('Forecast Input'!$A:$BO,,MATCH(TEXT($A674,"0"),'Forecast Input'!$1:$1,0)),'Forecast Input'!$A:$A,Master!C674,'Forecast Input'!$D:$D,Master!D674),0),"Actual",SUMIFS('CMO Input'!$Q:$Q,'CMO Input'!$E:$E,Master!$A674,'CMO Input'!$C:$C,Master!$C674,'CMO Input'!$AJ:$AJ,Master!$D674,'CMO Input'!$AU:$AU,Master!$F670),"")</f>
        <v/>
      </c>
    </row>
    <row r="675" spans="1:6" x14ac:dyDescent="0.25">
      <c r="A675" s="24">
        <v>4</v>
      </c>
      <c r="B675" s="25">
        <v>44287</v>
      </c>
      <c r="C675" s="24" t="s">
        <v>989</v>
      </c>
      <c r="D675" s="24" t="s">
        <v>170</v>
      </c>
      <c r="E675" s="24" t="s">
        <v>1488</v>
      </c>
      <c r="F675" cm="1">
        <f t="array" ref="F675">_xlfn.SWITCH($E675,"Forecast",IFERROR(SUMIFS(INDEX('Forecast Input'!$A:$BO,,MATCH(TEXT($A675,"0"),'Forecast Input'!$1:$1,0)),'Forecast Input'!$A:$A,Master!C675,'Forecast Input'!$D:$D,Master!D675),0),"Actual",SUMIFS('CMO Input'!$Q:$Q,'CMO Input'!$E:$E,Master!$A675,'CMO Input'!$C:$C,Master!$C675,'CMO Input'!$AJ:$AJ,Master!$D675,'CMO Input'!$AU:$AU,Master!$F671),"")</f>
        <v>0</v>
      </c>
    </row>
    <row r="676" spans="1:6" x14ac:dyDescent="0.25">
      <c r="A676" s="24">
        <v>4</v>
      </c>
      <c r="B676" s="25">
        <v>44287</v>
      </c>
      <c r="C676" s="24" t="s">
        <v>989</v>
      </c>
      <c r="D676" s="24" t="s">
        <v>170</v>
      </c>
      <c r="E676" s="24" t="s">
        <v>1487</v>
      </c>
      <c r="F676" cm="1">
        <f t="array" ref="F676">_xlfn.SWITCH($E676,"Forecast",IFERROR(SUMIFS(INDEX('Forecast Input'!$A:$BO,,MATCH(TEXT($A676,"0"),'Forecast Input'!$1:$1,0)),'Forecast Input'!$A:$A,Master!C676,'Forecast Input'!$D:$D,Master!D676),0),"Actual",SUMIFS('CMO Input'!$Q:$Q,'CMO Input'!$E:$E,Master!$A676,'CMO Input'!$C:$C,Master!$C676,'CMO Input'!$AJ:$AJ,Master!$D676,'CMO Input'!$AU:$AU,Master!$F672),"")</f>
        <v>0</v>
      </c>
    </row>
    <row r="677" spans="1:6" x14ac:dyDescent="0.25">
      <c r="A677" s="24">
        <v>4</v>
      </c>
      <c r="B677" s="25">
        <v>44287</v>
      </c>
      <c r="C677" s="24" t="s">
        <v>989</v>
      </c>
      <c r="D677" s="24" t="s">
        <v>436</v>
      </c>
      <c r="E677" s="24" t="s">
        <v>1489</v>
      </c>
      <c r="F677" t="str" cm="1">
        <f t="array" ref="F677">_xlfn.SWITCH($E677,"Forecast",IFERROR(SUMIFS(INDEX('Forecast Input'!$A:$BO,,MATCH(TEXT($A677,"0"),'Forecast Input'!$1:$1,0)),'Forecast Input'!$A:$A,Master!C677,'Forecast Input'!$D:$D,Master!D677),0),"Actual",SUMIFS('CMO Input'!$Q:$Q,'CMO Input'!$E:$E,Master!$A677,'CMO Input'!$C:$C,Master!$C677,'CMO Input'!$AJ:$AJ,Master!$D677,'CMO Input'!$AU:$AU,Master!$F673),"")</f>
        <v/>
      </c>
    </row>
    <row r="678" spans="1:6" x14ac:dyDescent="0.25">
      <c r="A678" s="24">
        <v>4</v>
      </c>
      <c r="B678" s="25">
        <v>44287</v>
      </c>
      <c r="C678" s="24" t="s">
        <v>989</v>
      </c>
      <c r="D678" s="24" t="s">
        <v>436</v>
      </c>
      <c r="E678" s="24" t="s">
        <v>1488</v>
      </c>
      <c r="F678" cm="1">
        <f t="array" ref="F678">_xlfn.SWITCH($E678,"Forecast",IFERROR(SUMIFS(INDEX('Forecast Input'!$A:$BO,,MATCH(TEXT($A678,"0"),'Forecast Input'!$1:$1,0)),'Forecast Input'!$A:$A,Master!C678,'Forecast Input'!$D:$D,Master!D678),0),"Actual",SUMIFS('CMO Input'!$Q:$Q,'CMO Input'!$E:$E,Master!$A678,'CMO Input'!$C:$C,Master!$C678,'CMO Input'!$AJ:$AJ,Master!$D678,'CMO Input'!$AU:$AU,Master!$F674),"")</f>
        <v>0</v>
      </c>
    </row>
    <row r="679" spans="1:6" x14ac:dyDescent="0.25">
      <c r="A679" s="24">
        <v>4</v>
      </c>
      <c r="B679" s="25">
        <v>44287</v>
      </c>
      <c r="C679" s="24" t="s">
        <v>989</v>
      </c>
      <c r="D679" s="24" t="s">
        <v>436</v>
      </c>
      <c r="E679" s="24" t="s">
        <v>1487</v>
      </c>
      <c r="F679" cm="1">
        <f t="array" ref="F679">_xlfn.SWITCH($E679,"Forecast",IFERROR(SUMIFS(INDEX('Forecast Input'!$A:$BO,,MATCH(TEXT($A679,"0"),'Forecast Input'!$1:$1,0)),'Forecast Input'!$A:$A,Master!C679,'Forecast Input'!$D:$D,Master!D679),0),"Actual",SUMIFS('CMO Input'!$Q:$Q,'CMO Input'!$E:$E,Master!$A679,'CMO Input'!$C:$C,Master!$C679,'CMO Input'!$AJ:$AJ,Master!$D679,'CMO Input'!$AU:$AU,Master!$F675),"")</f>
        <v>0</v>
      </c>
    </row>
    <row r="680" spans="1:6" x14ac:dyDescent="0.25">
      <c r="A680" s="24">
        <v>4</v>
      </c>
      <c r="B680" s="25">
        <v>44287</v>
      </c>
      <c r="C680" s="24" t="s">
        <v>989</v>
      </c>
      <c r="D680" s="24" t="s">
        <v>1469</v>
      </c>
      <c r="E680" s="24" t="s">
        <v>1489</v>
      </c>
      <c r="F680" t="str" cm="1">
        <f t="array" ref="F680">_xlfn.SWITCH($E680,"Forecast",IFERROR(SUMIFS(INDEX('Forecast Input'!$A:$BO,,MATCH(TEXT($A680,"0"),'Forecast Input'!$1:$1,0)),'Forecast Input'!$A:$A,Master!C680,'Forecast Input'!$D:$D,Master!D680),0),"Actual",SUMIFS('CMO Input'!$Q:$Q,'CMO Input'!$E:$E,Master!$A680,'CMO Input'!$C:$C,Master!$C680,'CMO Input'!$AJ:$AJ,Master!$D680,'CMO Input'!$AU:$AU,Master!$F676),"")</f>
        <v/>
      </c>
    </row>
    <row r="681" spans="1:6" x14ac:dyDescent="0.25">
      <c r="A681" s="24">
        <v>4</v>
      </c>
      <c r="B681" s="25">
        <v>44287</v>
      </c>
      <c r="C681" s="24" t="s">
        <v>989</v>
      </c>
      <c r="D681" s="24" t="s">
        <v>1469</v>
      </c>
      <c r="E681" s="24" t="s">
        <v>1488</v>
      </c>
      <c r="F681" cm="1">
        <f t="array" ref="F681">_xlfn.SWITCH($E681,"Forecast",IFERROR(SUMIFS(INDEX('Forecast Input'!$A:$BO,,MATCH(TEXT($A681,"0"),'Forecast Input'!$1:$1,0)),'Forecast Input'!$A:$A,Master!C681,'Forecast Input'!$D:$D,Master!D681),0),"Actual",SUMIFS('CMO Input'!$Q:$Q,'CMO Input'!$E:$E,Master!$A681,'CMO Input'!$C:$C,Master!$C681,'CMO Input'!$AJ:$AJ,Master!$D681,'CMO Input'!$AU:$AU,Master!$F677),"")</f>
        <v>0</v>
      </c>
    </row>
    <row r="682" spans="1:6" x14ac:dyDescent="0.25">
      <c r="A682" s="24">
        <v>4</v>
      </c>
      <c r="B682" s="25">
        <v>44287</v>
      </c>
      <c r="C682" s="24" t="s">
        <v>989</v>
      </c>
      <c r="D682" s="24" t="s">
        <v>1469</v>
      </c>
      <c r="E682" s="24" t="s">
        <v>1487</v>
      </c>
      <c r="F682" cm="1">
        <f t="array" ref="F682">_xlfn.SWITCH($E682,"Forecast",IFERROR(SUMIFS(INDEX('Forecast Input'!$A:$BO,,MATCH(TEXT($A682,"0"),'Forecast Input'!$1:$1,0)),'Forecast Input'!$A:$A,Master!C682,'Forecast Input'!$D:$D,Master!D682),0),"Actual",SUMIFS('CMO Input'!$Q:$Q,'CMO Input'!$E:$E,Master!$A682,'CMO Input'!$C:$C,Master!$C682,'CMO Input'!$AJ:$AJ,Master!$D682,'CMO Input'!$AU:$AU,Master!$F678),"")</f>
        <v>0</v>
      </c>
    </row>
    <row r="683" spans="1:6" x14ac:dyDescent="0.25">
      <c r="A683" s="24">
        <v>4</v>
      </c>
      <c r="B683" s="25">
        <v>44287</v>
      </c>
      <c r="C683" s="24" t="s">
        <v>181</v>
      </c>
      <c r="D683" s="24" t="s">
        <v>10</v>
      </c>
      <c r="E683" s="24" t="s">
        <v>1489</v>
      </c>
      <c r="F683" t="str" cm="1">
        <f t="array" ref="F683">_xlfn.SWITCH($E683,"Forecast",IFERROR(SUMIFS(INDEX('Forecast Input'!$A:$BO,,MATCH(TEXT($A683,"0"),'Forecast Input'!$1:$1,0)),'Forecast Input'!$A:$A,Master!C683,'Forecast Input'!$D:$D,Master!D683),0),"Actual",SUMIFS('CMO Input'!$Q:$Q,'CMO Input'!$E:$E,Master!$A683,'CMO Input'!$C:$C,Master!$C683,'CMO Input'!$AJ:$AJ,Master!$D683,'CMO Input'!$AU:$AU,Master!$F679),"")</f>
        <v/>
      </c>
    </row>
    <row r="684" spans="1:6" x14ac:dyDescent="0.25">
      <c r="A684" s="24">
        <v>4</v>
      </c>
      <c r="B684" s="25">
        <v>44287</v>
      </c>
      <c r="C684" s="24" t="s">
        <v>181</v>
      </c>
      <c r="D684" s="24" t="s">
        <v>10</v>
      </c>
      <c r="E684" s="24" t="s">
        <v>1488</v>
      </c>
      <c r="F684" cm="1">
        <f t="array" ref="F684">_xlfn.SWITCH($E684,"Forecast",IFERROR(SUMIFS(INDEX('Forecast Input'!$A:$BO,,MATCH(TEXT($A684,"0"),'Forecast Input'!$1:$1,0)),'Forecast Input'!$A:$A,Master!C684,'Forecast Input'!$D:$D,Master!D684),0),"Actual",SUMIFS('CMO Input'!$Q:$Q,'CMO Input'!$E:$E,Master!$A684,'CMO Input'!$C:$C,Master!$C684,'CMO Input'!$AJ:$AJ,Master!$D684,'CMO Input'!$AU:$AU,Master!$F680),"")</f>
        <v>0</v>
      </c>
    </row>
    <row r="685" spans="1:6" x14ac:dyDescent="0.25">
      <c r="A685" s="24">
        <v>4</v>
      </c>
      <c r="B685" s="25">
        <v>44287</v>
      </c>
      <c r="C685" s="24" t="s">
        <v>181</v>
      </c>
      <c r="D685" s="24" t="s">
        <v>10</v>
      </c>
      <c r="E685" s="24" t="s">
        <v>1487</v>
      </c>
      <c r="F685" cm="1">
        <f t="array" ref="F685">_xlfn.SWITCH($E685,"Forecast",IFERROR(SUMIFS(INDEX('Forecast Input'!$A:$BO,,MATCH(TEXT($A685,"0"),'Forecast Input'!$1:$1,0)),'Forecast Input'!$A:$A,Master!C685,'Forecast Input'!$D:$D,Master!D685),0),"Actual",SUMIFS('CMO Input'!$Q:$Q,'CMO Input'!$E:$E,Master!$A685,'CMO Input'!$C:$C,Master!$C685,'CMO Input'!$AJ:$AJ,Master!$D685,'CMO Input'!$AU:$AU,Master!$F681),"")</f>
        <v>0</v>
      </c>
    </row>
    <row r="686" spans="1:6" x14ac:dyDescent="0.25">
      <c r="A686" s="24">
        <v>4</v>
      </c>
      <c r="B686" s="25">
        <v>44287</v>
      </c>
      <c r="C686" s="24" t="s">
        <v>181</v>
      </c>
      <c r="D686" s="24" t="s">
        <v>61</v>
      </c>
      <c r="E686" s="24" t="s">
        <v>1489</v>
      </c>
      <c r="F686" t="str" cm="1">
        <f t="array" ref="F686">_xlfn.SWITCH($E686,"Forecast",IFERROR(SUMIFS(INDEX('Forecast Input'!$A:$BO,,MATCH(TEXT($A686,"0"),'Forecast Input'!$1:$1,0)),'Forecast Input'!$A:$A,Master!C686,'Forecast Input'!$D:$D,Master!D686),0),"Actual",SUMIFS('CMO Input'!$Q:$Q,'CMO Input'!$E:$E,Master!$A686,'CMO Input'!$C:$C,Master!$C686,'CMO Input'!$AJ:$AJ,Master!$D686,'CMO Input'!$AU:$AU,Master!$F682),"")</f>
        <v/>
      </c>
    </row>
    <row r="687" spans="1:6" x14ac:dyDescent="0.25">
      <c r="A687" s="24">
        <v>4</v>
      </c>
      <c r="B687" s="25">
        <v>44287</v>
      </c>
      <c r="C687" s="24" t="s">
        <v>181</v>
      </c>
      <c r="D687" s="24" t="s">
        <v>61</v>
      </c>
      <c r="E687" s="24" t="s">
        <v>1488</v>
      </c>
      <c r="F687" cm="1">
        <f t="array" ref="F687">_xlfn.SWITCH($E687,"Forecast",IFERROR(SUMIFS(INDEX('Forecast Input'!$A:$BO,,MATCH(TEXT($A687,"0"),'Forecast Input'!$1:$1,0)),'Forecast Input'!$A:$A,Master!C687,'Forecast Input'!$D:$D,Master!D687),0),"Actual",SUMIFS('CMO Input'!$Q:$Q,'CMO Input'!$E:$E,Master!$A687,'CMO Input'!$C:$C,Master!$C687,'CMO Input'!$AJ:$AJ,Master!$D687,'CMO Input'!$AU:$AU,Master!$F683),"")</f>
        <v>0</v>
      </c>
    </row>
    <row r="688" spans="1:6" x14ac:dyDescent="0.25">
      <c r="A688" s="24">
        <v>4</v>
      </c>
      <c r="B688" s="25">
        <v>44287</v>
      </c>
      <c r="C688" s="24" t="s">
        <v>181</v>
      </c>
      <c r="D688" s="24" t="s">
        <v>61</v>
      </c>
      <c r="E688" s="24" t="s">
        <v>1487</v>
      </c>
      <c r="F688" cm="1">
        <f t="array" ref="F688">_xlfn.SWITCH($E688,"Forecast",IFERROR(SUMIFS(INDEX('Forecast Input'!$A:$BO,,MATCH(TEXT($A688,"0"),'Forecast Input'!$1:$1,0)),'Forecast Input'!$A:$A,Master!C688,'Forecast Input'!$D:$D,Master!D688),0),"Actual",SUMIFS('CMO Input'!$Q:$Q,'CMO Input'!$E:$E,Master!$A688,'CMO Input'!$C:$C,Master!$C688,'CMO Input'!$AJ:$AJ,Master!$D688,'CMO Input'!$AU:$AU,Master!$F684),"")</f>
        <v>0</v>
      </c>
    </row>
    <row r="689" spans="1:6" x14ac:dyDescent="0.25">
      <c r="A689" s="24">
        <v>4</v>
      </c>
      <c r="B689" s="25">
        <v>44287</v>
      </c>
      <c r="C689" s="24" t="s">
        <v>181</v>
      </c>
      <c r="D689" s="24" t="s">
        <v>103</v>
      </c>
      <c r="E689" s="24" t="s">
        <v>1489</v>
      </c>
      <c r="F689" t="str" cm="1">
        <f t="array" ref="F689">_xlfn.SWITCH($E689,"Forecast",IFERROR(SUMIFS(INDEX('Forecast Input'!$A:$BO,,MATCH(TEXT($A689,"0"),'Forecast Input'!$1:$1,0)),'Forecast Input'!$A:$A,Master!C689,'Forecast Input'!$D:$D,Master!D689),0),"Actual",SUMIFS('CMO Input'!$Q:$Q,'CMO Input'!$E:$E,Master!$A689,'CMO Input'!$C:$C,Master!$C689,'CMO Input'!$AJ:$AJ,Master!$D689,'CMO Input'!$AU:$AU,Master!$F685),"")</f>
        <v/>
      </c>
    </row>
    <row r="690" spans="1:6" x14ac:dyDescent="0.25">
      <c r="A690" s="24">
        <v>4</v>
      </c>
      <c r="B690" s="25">
        <v>44287</v>
      </c>
      <c r="C690" s="24" t="s">
        <v>181</v>
      </c>
      <c r="D690" s="24" t="s">
        <v>103</v>
      </c>
      <c r="E690" s="24" t="s">
        <v>1488</v>
      </c>
      <c r="F690" cm="1">
        <f t="array" ref="F690">_xlfn.SWITCH($E690,"Forecast",IFERROR(SUMIFS(INDEX('Forecast Input'!$A:$BO,,MATCH(TEXT($A690,"0"),'Forecast Input'!$1:$1,0)),'Forecast Input'!$A:$A,Master!C690,'Forecast Input'!$D:$D,Master!D690),0),"Actual",SUMIFS('CMO Input'!$Q:$Q,'CMO Input'!$E:$E,Master!$A690,'CMO Input'!$C:$C,Master!$C690,'CMO Input'!$AJ:$AJ,Master!$D690,'CMO Input'!$AU:$AU,Master!$F686),"")</f>
        <v>0</v>
      </c>
    </row>
    <row r="691" spans="1:6" x14ac:dyDescent="0.25">
      <c r="A691" s="24">
        <v>4</v>
      </c>
      <c r="B691" s="25">
        <v>44287</v>
      </c>
      <c r="C691" s="24" t="s">
        <v>181</v>
      </c>
      <c r="D691" s="24" t="s">
        <v>103</v>
      </c>
      <c r="E691" s="24" t="s">
        <v>1487</v>
      </c>
      <c r="F691" cm="1">
        <f t="array" ref="F691">_xlfn.SWITCH($E691,"Forecast",IFERROR(SUMIFS(INDEX('Forecast Input'!$A:$BO,,MATCH(TEXT($A691,"0"),'Forecast Input'!$1:$1,0)),'Forecast Input'!$A:$A,Master!C691,'Forecast Input'!$D:$D,Master!D691),0),"Actual",SUMIFS('CMO Input'!$Q:$Q,'CMO Input'!$E:$E,Master!$A691,'CMO Input'!$C:$C,Master!$C691,'CMO Input'!$AJ:$AJ,Master!$D691,'CMO Input'!$AU:$AU,Master!$F687),"")</f>
        <v>0</v>
      </c>
    </row>
    <row r="692" spans="1:6" x14ac:dyDescent="0.25">
      <c r="A692" s="24">
        <v>4</v>
      </c>
      <c r="B692" s="25">
        <v>44287</v>
      </c>
      <c r="C692" s="24" t="s">
        <v>181</v>
      </c>
      <c r="D692" s="24" t="s">
        <v>146</v>
      </c>
      <c r="E692" s="24" t="s">
        <v>1489</v>
      </c>
      <c r="F692" t="str" cm="1">
        <f t="array" ref="F692">_xlfn.SWITCH($E692,"Forecast",IFERROR(SUMIFS(INDEX('Forecast Input'!$A:$BO,,MATCH(TEXT($A692,"0"),'Forecast Input'!$1:$1,0)),'Forecast Input'!$A:$A,Master!C692,'Forecast Input'!$D:$D,Master!D692),0),"Actual",SUMIFS('CMO Input'!$Q:$Q,'CMO Input'!$E:$E,Master!$A692,'CMO Input'!$C:$C,Master!$C692,'CMO Input'!$AJ:$AJ,Master!$D692,'CMO Input'!$AU:$AU,Master!$F688),"")</f>
        <v/>
      </c>
    </row>
    <row r="693" spans="1:6" x14ac:dyDescent="0.25">
      <c r="A693" s="24">
        <v>4</v>
      </c>
      <c r="B693" s="25">
        <v>44287</v>
      </c>
      <c r="C693" s="24" t="s">
        <v>181</v>
      </c>
      <c r="D693" s="24" t="s">
        <v>146</v>
      </c>
      <c r="E693" s="24" t="s">
        <v>1488</v>
      </c>
      <c r="F693" cm="1">
        <f t="array" ref="F693">_xlfn.SWITCH($E693,"Forecast",IFERROR(SUMIFS(INDEX('Forecast Input'!$A:$BO,,MATCH(TEXT($A693,"0"),'Forecast Input'!$1:$1,0)),'Forecast Input'!$A:$A,Master!C693,'Forecast Input'!$D:$D,Master!D693),0),"Actual",SUMIFS('CMO Input'!$Q:$Q,'CMO Input'!$E:$E,Master!$A693,'CMO Input'!$C:$C,Master!$C693,'CMO Input'!$AJ:$AJ,Master!$D693,'CMO Input'!$AU:$AU,Master!$F689),"")</f>
        <v>0</v>
      </c>
    </row>
    <row r="694" spans="1:6" x14ac:dyDescent="0.25">
      <c r="A694" s="24">
        <v>4</v>
      </c>
      <c r="B694" s="25">
        <v>44287</v>
      </c>
      <c r="C694" s="24" t="s">
        <v>181</v>
      </c>
      <c r="D694" s="24" t="s">
        <v>146</v>
      </c>
      <c r="E694" s="24" t="s">
        <v>1487</v>
      </c>
      <c r="F694" cm="1">
        <f t="array" ref="F694">_xlfn.SWITCH($E694,"Forecast",IFERROR(SUMIFS(INDEX('Forecast Input'!$A:$BO,,MATCH(TEXT($A694,"0"),'Forecast Input'!$1:$1,0)),'Forecast Input'!$A:$A,Master!C694,'Forecast Input'!$D:$D,Master!D694),0),"Actual",SUMIFS('CMO Input'!$Q:$Q,'CMO Input'!$E:$E,Master!$A694,'CMO Input'!$C:$C,Master!$C694,'CMO Input'!$AJ:$AJ,Master!$D694,'CMO Input'!$AU:$AU,Master!$F690),"")</f>
        <v>0</v>
      </c>
    </row>
    <row r="695" spans="1:6" x14ac:dyDescent="0.25">
      <c r="A695" s="24">
        <v>4</v>
      </c>
      <c r="B695" s="25">
        <v>44287</v>
      </c>
      <c r="C695" s="24" t="s">
        <v>181</v>
      </c>
      <c r="D695" s="24" t="s">
        <v>166</v>
      </c>
      <c r="E695" s="24" t="s">
        <v>1489</v>
      </c>
      <c r="F695" t="str" cm="1">
        <f t="array" ref="F695">_xlfn.SWITCH($E695,"Forecast",IFERROR(SUMIFS(INDEX('Forecast Input'!$A:$BO,,MATCH(TEXT($A695,"0"),'Forecast Input'!$1:$1,0)),'Forecast Input'!$A:$A,Master!C695,'Forecast Input'!$D:$D,Master!D695),0),"Actual",SUMIFS('CMO Input'!$Q:$Q,'CMO Input'!$E:$E,Master!$A695,'CMO Input'!$C:$C,Master!$C695,'CMO Input'!$AJ:$AJ,Master!$D695,'CMO Input'!$AU:$AU,Master!$F691),"")</f>
        <v/>
      </c>
    </row>
    <row r="696" spans="1:6" x14ac:dyDescent="0.25">
      <c r="A696" s="24">
        <v>4</v>
      </c>
      <c r="B696" s="25">
        <v>44287</v>
      </c>
      <c r="C696" s="24" t="s">
        <v>181</v>
      </c>
      <c r="D696" s="24" t="s">
        <v>166</v>
      </c>
      <c r="E696" s="24" t="s">
        <v>1488</v>
      </c>
      <c r="F696" cm="1">
        <f t="array" ref="F696">_xlfn.SWITCH($E696,"Forecast",IFERROR(SUMIFS(INDEX('Forecast Input'!$A:$BO,,MATCH(TEXT($A696,"0"),'Forecast Input'!$1:$1,0)),'Forecast Input'!$A:$A,Master!C696,'Forecast Input'!$D:$D,Master!D696),0),"Actual",SUMIFS('CMO Input'!$Q:$Q,'CMO Input'!$E:$E,Master!$A696,'CMO Input'!$C:$C,Master!$C696,'CMO Input'!$AJ:$AJ,Master!$D696,'CMO Input'!$AU:$AU,Master!$F692),"")</f>
        <v>0</v>
      </c>
    </row>
    <row r="697" spans="1:6" x14ac:dyDescent="0.25">
      <c r="A697" s="24">
        <v>4</v>
      </c>
      <c r="B697" s="25">
        <v>44287</v>
      </c>
      <c r="C697" s="24" t="s">
        <v>181</v>
      </c>
      <c r="D697" s="24" t="s">
        <v>166</v>
      </c>
      <c r="E697" s="24" t="s">
        <v>1487</v>
      </c>
      <c r="F697" cm="1">
        <f t="array" ref="F697">_xlfn.SWITCH($E697,"Forecast",IFERROR(SUMIFS(INDEX('Forecast Input'!$A:$BO,,MATCH(TEXT($A697,"0"),'Forecast Input'!$1:$1,0)),'Forecast Input'!$A:$A,Master!C697,'Forecast Input'!$D:$D,Master!D697),0),"Actual",SUMIFS('CMO Input'!$Q:$Q,'CMO Input'!$E:$E,Master!$A697,'CMO Input'!$C:$C,Master!$C697,'CMO Input'!$AJ:$AJ,Master!$D697,'CMO Input'!$AU:$AU,Master!$F693),"")</f>
        <v>0</v>
      </c>
    </row>
    <row r="698" spans="1:6" x14ac:dyDescent="0.25">
      <c r="A698" s="24">
        <v>4</v>
      </c>
      <c r="B698" s="25">
        <v>44287</v>
      </c>
      <c r="C698" s="24" t="s">
        <v>181</v>
      </c>
      <c r="D698" s="24" t="s">
        <v>170</v>
      </c>
      <c r="E698" s="24" t="s">
        <v>1489</v>
      </c>
      <c r="F698" t="str" cm="1">
        <f t="array" ref="F698">_xlfn.SWITCH($E698,"Forecast",IFERROR(SUMIFS(INDEX('Forecast Input'!$A:$BO,,MATCH(TEXT($A698,"0"),'Forecast Input'!$1:$1,0)),'Forecast Input'!$A:$A,Master!C698,'Forecast Input'!$D:$D,Master!D698),0),"Actual",SUMIFS('CMO Input'!$Q:$Q,'CMO Input'!$E:$E,Master!$A698,'CMO Input'!$C:$C,Master!$C698,'CMO Input'!$AJ:$AJ,Master!$D698,'CMO Input'!$AU:$AU,Master!$F694),"")</f>
        <v/>
      </c>
    </row>
    <row r="699" spans="1:6" x14ac:dyDescent="0.25">
      <c r="A699" s="24">
        <v>4</v>
      </c>
      <c r="B699" s="25">
        <v>44287</v>
      </c>
      <c r="C699" s="24" t="s">
        <v>181</v>
      </c>
      <c r="D699" s="24" t="s">
        <v>170</v>
      </c>
      <c r="E699" s="24" t="s">
        <v>1488</v>
      </c>
      <c r="F699" cm="1">
        <f t="array" ref="F699">_xlfn.SWITCH($E699,"Forecast",IFERROR(SUMIFS(INDEX('Forecast Input'!$A:$BO,,MATCH(TEXT($A699,"0"),'Forecast Input'!$1:$1,0)),'Forecast Input'!$A:$A,Master!C699,'Forecast Input'!$D:$D,Master!D699),0),"Actual",SUMIFS('CMO Input'!$Q:$Q,'CMO Input'!$E:$E,Master!$A699,'CMO Input'!$C:$C,Master!$C699,'CMO Input'!$AJ:$AJ,Master!$D699,'CMO Input'!$AU:$AU,Master!$F695),"")</f>
        <v>0</v>
      </c>
    </row>
    <row r="700" spans="1:6" x14ac:dyDescent="0.25">
      <c r="A700" s="24">
        <v>4</v>
      </c>
      <c r="B700" s="25">
        <v>44287</v>
      </c>
      <c r="C700" s="24" t="s">
        <v>181</v>
      </c>
      <c r="D700" s="24" t="s">
        <v>170</v>
      </c>
      <c r="E700" s="24" t="s">
        <v>1487</v>
      </c>
      <c r="F700" cm="1">
        <f t="array" ref="F700">_xlfn.SWITCH($E700,"Forecast",IFERROR(SUMIFS(INDEX('Forecast Input'!$A:$BO,,MATCH(TEXT($A700,"0"),'Forecast Input'!$1:$1,0)),'Forecast Input'!$A:$A,Master!C700,'Forecast Input'!$D:$D,Master!D700),0),"Actual",SUMIFS('CMO Input'!$Q:$Q,'CMO Input'!$E:$E,Master!$A700,'CMO Input'!$C:$C,Master!$C700,'CMO Input'!$AJ:$AJ,Master!$D700,'CMO Input'!$AU:$AU,Master!$F696),"")</f>
        <v>0</v>
      </c>
    </row>
    <row r="701" spans="1:6" x14ac:dyDescent="0.25">
      <c r="A701" s="24">
        <v>4</v>
      </c>
      <c r="B701" s="25">
        <v>44287</v>
      </c>
      <c r="C701" s="24" t="s">
        <v>181</v>
      </c>
      <c r="D701" s="24" t="s">
        <v>436</v>
      </c>
      <c r="E701" s="24" t="s">
        <v>1489</v>
      </c>
      <c r="F701" t="str" cm="1">
        <f t="array" ref="F701">_xlfn.SWITCH($E701,"Forecast",IFERROR(SUMIFS(INDEX('Forecast Input'!$A:$BO,,MATCH(TEXT($A701,"0"),'Forecast Input'!$1:$1,0)),'Forecast Input'!$A:$A,Master!C701,'Forecast Input'!$D:$D,Master!D701),0),"Actual",SUMIFS('CMO Input'!$Q:$Q,'CMO Input'!$E:$E,Master!$A701,'CMO Input'!$C:$C,Master!$C701,'CMO Input'!$AJ:$AJ,Master!$D701,'CMO Input'!$AU:$AU,Master!$F697),"")</f>
        <v/>
      </c>
    </row>
    <row r="702" spans="1:6" x14ac:dyDescent="0.25">
      <c r="A702" s="24">
        <v>4</v>
      </c>
      <c r="B702" s="25">
        <v>44287</v>
      </c>
      <c r="C702" s="24" t="s">
        <v>181</v>
      </c>
      <c r="D702" s="24" t="s">
        <v>436</v>
      </c>
      <c r="E702" s="24" t="s">
        <v>1488</v>
      </c>
      <c r="F702" cm="1">
        <f t="array" ref="F702">_xlfn.SWITCH($E702,"Forecast",IFERROR(SUMIFS(INDEX('Forecast Input'!$A:$BO,,MATCH(TEXT($A702,"0"),'Forecast Input'!$1:$1,0)),'Forecast Input'!$A:$A,Master!C702,'Forecast Input'!$D:$D,Master!D702),0),"Actual",SUMIFS('CMO Input'!$Q:$Q,'CMO Input'!$E:$E,Master!$A702,'CMO Input'!$C:$C,Master!$C702,'CMO Input'!$AJ:$AJ,Master!$D702,'CMO Input'!$AU:$AU,Master!$F698),"")</f>
        <v>0</v>
      </c>
    </row>
    <row r="703" spans="1:6" x14ac:dyDescent="0.25">
      <c r="A703" s="24">
        <v>4</v>
      </c>
      <c r="B703" s="25">
        <v>44287</v>
      </c>
      <c r="C703" s="24" t="s">
        <v>181</v>
      </c>
      <c r="D703" s="24" t="s">
        <v>436</v>
      </c>
      <c r="E703" s="24" t="s">
        <v>1487</v>
      </c>
      <c r="F703" cm="1">
        <f t="array" ref="F703">_xlfn.SWITCH($E703,"Forecast",IFERROR(SUMIFS(INDEX('Forecast Input'!$A:$BO,,MATCH(TEXT($A703,"0"),'Forecast Input'!$1:$1,0)),'Forecast Input'!$A:$A,Master!C703,'Forecast Input'!$D:$D,Master!D703),0),"Actual",SUMIFS('CMO Input'!$Q:$Q,'CMO Input'!$E:$E,Master!$A703,'CMO Input'!$C:$C,Master!$C703,'CMO Input'!$AJ:$AJ,Master!$D703,'CMO Input'!$AU:$AU,Master!$F699),"")</f>
        <v>0</v>
      </c>
    </row>
    <row r="704" spans="1:6" x14ac:dyDescent="0.25">
      <c r="A704" s="24">
        <v>4</v>
      </c>
      <c r="B704" s="25">
        <v>44287</v>
      </c>
      <c r="C704" s="24" t="s">
        <v>181</v>
      </c>
      <c r="D704" s="24" t="s">
        <v>1469</v>
      </c>
      <c r="E704" s="24" t="s">
        <v>1489</v>
      </c>
      <c r="F704" t="str" cm="1">
        <f t="array" ref="F704">_xlfn.SWITCH($E704,"Forecast",IFERROR(SUMIFS(INDEX('Forecast Input'!$A:$BO,,MATCH(TEXT($A704,"0"),'Forecast Input'!$1:$1,0)),'Forecast Input'!$A:$A,Master!C704,'Forecast Input'!$D:$D,Master!D704),0),"Actual",SUMIFS('CMO Input'!$Q:$Q,'CMO Input'!$E:$E,Master!$A704,'CMO Input'!$C:$C,Master!$C704,'CMO Input'!$AJ:$AJ,Master!$D704,'CMO Input'!$AU:$AU,Master!$F700),"")</f>
        <v/>
      </c>
    </row>
    <row r="705" spans="1:6" x14ac:dyDescent="0.25">
      <c r="A705" s="24">
        <v>4</v>
      </c>
      <c r="B705" s="25">
        <v>44287</v>
      </c>
      <c r="C705" s="24" t="s">
        <v>181</v>
      </c>
      <c r="D705" s="24" t="s">
        <v>1469</v>
      </c>
      <c r="E705" s="24" t="s">
        <v>1488</v>
      </c>
      <c r="F705" cm="1">
        <f t="array" ref="F705">_xlfn.SWITCH($E705,"Forecast",IFERROR(SUMIFS(INDEX('Forecast Input'!$A:$BO,,MATCH(TEXT($A705,"0"),'Forecast Input'!$1:$1,0)),'Forecast Input'!$A:$A,Master!C705,'Forecast Input'!$D:$D,Master!D705),0),"Actual",SUMIFS('CMO Input'!$Q:$Q,'CMO Input'!$E:$E,Master!$A705,'CMO Input'!$C:$C,Master!$C705,'CMO Input'!$AJ:$AJ,Master!$D705,'CMO Input'!$AU:$AU,Master!$F701),"")</f>
        <v>0</v>
      </c>
    </row>
    <row r="706" spans="1:6" x14ac:dyDescent="0.25">
      <c r="A706" s="24">
        <v>4</v>
      </c>
      <c r="B706" s="25">
        <v>44287</v>
      </c>
      <c r="C706" s="24" t="s">
        <v>181</v>
      </c>
      <c r="D706" s="24" t="s">
        <v>1469</v>
      </c>
      <c r="E706" s="24" t="s">
        <v>1487</v>
      </c>
      <c r="F706" cm="1">
        <f t="array" ref="F706">_xlfn.SWITCH($E706,"Forecast",IFERROR(SUMIFS(INDEX('Forecast Input'!$A:$BO,,MATCH(TEXT($A706,"0"),'Forecast Input'!$1:$1,0)),'Forecast Input'!$A:$A,Master!C706,'Forecast Input'!$D:$D,Master!D706),0),"Actual",SUMIFS('CMO Input'!$Q:$Q,'CMO Input'!$E:$E,Master!$A706,'CMO Input'!$C:$C,Master!$C706,'CMO Input'!$AJ:$AJ,Master!$D706,'CMO Input'!$AU:$AU,Master!$F702),"")</f>
        <v>0</v>
      </c>
    </row>
    <row r="707" spans="1:6" x14ac:dyDescent="0.25">
      <c r="A707" s="24">
        <v>4</v>
      </c>
      <c r="B707" s="25">
        <v>44287</v>
      </c>
      <c r="C707" s="24" t="s">
        <v>424</v>
      </c>
      <c r="D707" s="24" t="s">
        <v>10</v>
      </c>
      <c r="E707" s="24" t="s">
        <v>1489</v>
      </c>
      <c r="F707" t="str" cm="1">
        <f t="array" ref="F707">_xlfn.SWITCH($E707,"Forecast",IFERROR(SUMIFS(INDEX('Forecast Input'!$A:$BO,,MATCH(TEXT($A707,"0"),'Forecast Input'!$1:$1,0)),'Forecast Input'!$A:$A,Master!C707,'Forecast Input'!$D:$D,Master!D707),0),"Actual",SUMIFS('CMO Input'!$Q:$Q,'CMO Input'!$E:$E,Master!$A707,'CMO Input'!$C:$C,Master!$C707,'CMO Input'!$AJ:$AJ,Master!$D707,'CMO Input'!$AU:$AU,Master!$F703),"")</f>
        <v/>
      </c>
    </row>
    <row r="708" spans="1:6" x14ac:dyDescent="0.25">
      <c r="A708" s="24">
        <v>4</v>
      </c>
      <c r="B708" s="25">
        <v>44287</v>
      </c>
      <c r="C708" s="24" t="s">
        <v>424</v>
      </c>
      <c r="D708" s="24" t="s">
        <v>10</v>
      </c>
      <c r="E708" s="24" t="s">
        <v>1488</v>
      </c>
      <c r="F708" cm="1">
        <f t="array" ref="F708">_xlfn.SWITCH($E708,"Forecast",IFERROR(SUMIFS(INDEX('Forecast Input'!$A:$BO,,MATCH(TEXT($A708,"0"),'Forecast Input'!$1:$1,0)),'Forecast Input'!$A:$A,Master!C708,'Forecast Input'!$D:$D,Master!D708),0),"Actual",SUMIFS('CMO Input'!$Q:$Q,'CMO Input'!$E:$E,Master!$A708,'CMO Input'!$C:$C,Master!$C708,'CMO Input'!$AJ:$AJ,Master!$D708,'CMO Input'!$AU:$AU,Master!$F704),"")</f>
        <v>0</v>
      </c>
    </row>
    <row r="709" spans="1:6" x14ac:dyDescent="0.25">
      <c r="A709" s="24">
        <v>4</v>
      </c>
      <c r="B709" s="25">
        <v>44287</v>
      </c>
      <c r="C709" s="24" t="s">
        <v>424</v>
      </c>
      <c r="D709" s="24" t="s">
        <v>10</v>
      </c>
      <c r="E709" s="24" t="s">
        <v>1487</v>
      </c>
      <c r="F709" cm="1">
        <f t="array" ref="F709">_xlfn.SWITCH($E709,"Forecast",IFERROR(SUMIFS(INDEX('Forecast Input'!$A:$BO,,MATCH(TEXT($A709,"0"),'Forecast Input'!$1:$1,0)),'Forecast Input'!$A:$A,Master!C709,'Forecast Input'!$D:$D,Master!D709),0),"Actual",SUMIFS('CMO Input'!$Q:$Q,'CMO Input'!$E:$E,Master!$A709,'CMO Input'!$C:$C,Master!$C709,'CMO Input'!$AJ:$AJ,Master!$D709,'CMO Input'!$AU:$AU,Master!$F705),"")</f>
        <v>0</v>
      </c>
    </row>
    <row r="710" spans="1:6" x14ac:dyDescent="0.25">
      <c r="A710" s="24">
        <v>4</v>
      </c>
      <c r="B710" s="25">
        <v>44287</v>
      </c>
      <c r="C710" s="24" t="s">
        <v>424</v>
      </c>
      <c r="D710" s="24" t="s">
        <v>61</v>
      </c>
      <c r="E710" s="24" t="s">
        <v>1489</v>
      </c>
      <c r="F710" t="str" cm="1">
        <f t="array" ref="F710">_xlfn.SWITCH($E710,"Forecast",IFERROR(SUMIFS(INDEX('Forecast Input'!$A:$BO,,MATCH(TEXT($A710,"0"),'Forecast Input'!$1:$1,0)),'Forecast Input'!$A:$A,Master!C710,'Forecast Input'!$D:$D,Master!D710),0),"Actual",SUMIFS('CMO Input'!$Q:$Q,'CMO Input'!$E:$E,Master!$A710,'CMO Input'!$C:$C,Master!$C710,'CMO Input'!$AJ:$AJ,Master!$D710,'CMO Input'!$AU:$AU,Master!$F706),"")</f>
        <v/>
      </c>
    </row>
    <row r="711" spans="1:6" x14ac:dyDescent="0.25">
      <c r="A711" s="24">
        <v>4</v>
      </c>
      <c r="B711" s="25">
        <v>44287</v>
      </c>
      <c r="C711" s="24" t="s">
        <v>424</v>
      </c>
      <c r="D711" s="24" t="s">
        <v>61</v>
      </c>
      <c r="E711" s="24" t="s">
        <v>1488</v>
      </c>
      <c r="F711" cm="1">
        <f t="array" ref="F711">_xlfn.SWITCH($E711,"Forecast",IFERROR(SUMIFS(INDEX('Forecast Input'!$A:$BO,,MATCH(TEXT($A711,"0"),'Forecast Input'!$1:$1,0)),'Forecast Input'!$A:$A,Master!C711,'Forecast Input'!$D:$D,Master!D711),0),"Actual",SUMIFS('CMO Input'!$Q:$Q,'CMO Input'!$E:$E,Master!$A711,'CMO Input'!$C:$C,Master!$C711,'CMO Input'!$AJ:$AJ,Master!$D711,'CMO Input'!$AU:$AU,Master!$F707),"")</f>
        <v>0</v>
      </c>
    </row>
    <row r="712" spans="1:6" x14ac:dyDescent="0.25">
      <c r="A712" s="24">
        <v>4</v>
      </c>
      <c r="B712" s="25">
        <v>44287</v>
      </c>
      <c r="C712" s="24" t="s">
        <v>424</v>
      </c>
      <c r="D712" s="24" t="s">
        <v>61</v>
      </c>
      <c r="E712" s="24" t="s">
        <v>1487</v>
      </c>
      <c r="F712" cm="1">
        <f t="array" ref="F712">_xlfn.SWITCH($E712,"Forecast",IFERROR(SUMIFS(INDEX('Forecast Input'!$A:$BO,,MATCH(TEXT($A712,"0"),'Forecast Input'!$1:$1,0)),'Forecast Input'!$A:$A,Master!C712,'Forecast Input'!$D:$D,Master!D712),0),"Actual",SUMIFS('CMO Input'!$Q:$Q,'CMO Input'!$E:$E,Master!$A712,'CMO Input'!$C:$C,Master!$C712,'CMO Input'!$AJ:$AJ,Master!$D712,'CMO Input'!$AU:$AU,Master!$F708),"")</f>
        <v>0</v>
      </c>
    </row>
    <row r="713" spans="1:6" x14ac:dyDescent="0.25">
      <c r="A713" s="24">
        <v>4</v>
      </c>
      <c r="B713" s="25">
        <v>44287</v>
      </c>
      <c r="C713" s="24" t="s">
        <v>424</v>
      </c>
      <c r="D713" s="24" t="s">
        <v>103</v>
      </c>
      <c r="E713" s="24" t="s">
        <v>1489</v>
      </c>
      <c r="F713" t="str" cm="1">
        <f t="array" ref="F713">_xlfn.SWITCH($E713,"Forecast",IFERROR(SUMIFS(INDEX('Forecast Input'!$A:$BO,,MATCH(TEXT($A713,"0"),'Forecast Input'!$1:$1,0)),'Forecast Input'!$A:$A,Master!C713,'Forecast Input'!$D:$D,Master!D713),0),"Actual",SUMIFS('CMO Input'!$Q:$Q,'CMO Input'!$E:$E,Master!$A713,'CMO Input'!$C:$C,Master!$C713,'CMO Input'!$AJ:$AJ,Master!$D713,'CMO Input'!$AU:$AU,Master!$F709),"")</f>
        <v/>
      </c>
    </row>
    <row r="714" spans="1:6" x14ac:dyDescent="0.25">
      <c r="A714" s="24">
        <v>4</v>
      </c>
      <c r="B714" s="25">
        <v>44287</v>
      </c>
      <c r="C714" s="24" t="s">
        <v>424</v>
      </c>
      <c r="D714" s="24" t="s">
        <v>103</v>
      </c>
      <c r="E714" s="24" t="s">
        <v>1488</v>
      </c>
      <c r="F714" cm="1">
        <f t="array" ref="F714">_xlfn.SWITCH($E714,"Forecast",IFERROR(SUMIFS(INDEX('Forecast Input'!$A:$BO,,MATCH(TEXT($A714,"0"),'Forecast Input'!$1:$1,0)),'Forecast Input'!$A:$A,Master!C714,'Forecast Input'!$D:$D,Master!D714),0),"Actual",SUMIFS('CMO Input'!$Q:$Q,'CMO Input'!$E:$E,Master!$A714,'CMO Input'!$C:$C,Master!$C714,'CMO Input'!$AJ:$AJ,Master!$D714,'CMO Input'!$AU:$AU,Master!$F710),"")</f>
        <v>0</v>
      </c>
    </row>
    <row r="715" spans="1:6" x14ac:dyDescent="0.25">
      <c r="A715" s="24">
        <v>4</v>
      </c>
      <c r="B715" s="25">
        <v>44287</v>
      </c>
      <c r="C715" s="24" t="s">
        <v>424</v>
      </c>
      <c r="D715" s="24" t="s">
        <v>103</v>
      </c>
      <c r="E715" s="24" t="s">
        <v>1487</v>
      </c>
      <c r="F715" cm="1">
        <f t="array" ref="F715">_xlfn.SWITCH($E715,"Forecast",IFERROR(SUMIFS(INDEX('Forecast Input'!$A:$BO,,MATCH(TEXT($A715,"0"),'Forecast Input'!$1:$1,0)),'Forecast Input'!$A:$A,Master!C715,'Forecast Input'!$D:$D,Master!D715),0),"Actual",SUMIFS('CMO Input'!$Q:$Q,'CMO Input'!$E:$E,Master!$A715,'CMO Input'!$C:$C,Master!$C715,'CMO Input'!$AJ:$AJ,Master!$D715,'CMO Input'!$AU:$AU,Master!$F711),"")</f>
        <v>0</v>
      </c>
    </row>
    <row r="716" spans="1:6" x14ac:dyDescent="0.25">
      <c r="A716" s="24">
        <v>4</v>
      </c>
      <c r="B716" s="25">
        <v>44287</v>
      </c>
      <c r="C716" s="24" t="s">
        <v>424</v>
      </c>
      <c r="D716" s="24" t="s">
        <v>146</v>
      </c>
      <c r="E716" s="24" t="s">
        <v>1489</v>
      </c>
      <c r="F716" t="str" cm="1">
        <f t="array" ref="F716">_xlfn.SWITCH($E716,"Forecast",IFERROR(SUMIFS(INDEX('Forecast Input'!$A:$BO,,MATCH(TEXT($A716,"0"),'Forecast Input'!$1:$1,0)),'Forecast Input'!$A:$A,Master!C716,'Forecast Input'!$D:$D,Master!D716),0),"Actual",SUMIFS('CMO Input'!$Q:$Q,'CMO Input'!$E:$E,Master!$A716,'CMO Input'!$C:$C,Master!$C716,'CMO Input'!$AJ:$AJ,Master!$D716,'CMO Input'!$AU:$AU,Master!$F712),"")</f>
        <v/>
      </c>
    </row>
    <row r="717" spans="1:6" x14ac:dyDescent="0.25">
      <c r="A717" s="24">
        <v>4</v>
      </c>
      <c r="B717" s="25">
        <v>44287</v>
      </c>
      <c r="C717" s="24" t="s">
        <v>424</v>
      </c>
      <c r="D717" s="24" t="s">
        <v>146</v>
      </c>
      <c r="E717" s="24" t="s">
        <v>1488</v>
      </c>
      <c r="F717" cm="1">
        <f t="array" ref="F717">_xlfn.SWITCH($E717,"Forecast",IFERROR(SUMIFS(INDEX('Forecast Input'!$A:$BO,,MATCH(TEXT($A717,"0"),'Forecast Input'!$1:$1,0)),'Forecast Input'!$A:$A,Master!C717,'Forecast Input'!$D:$D,Master!D717),0),"Actual",SUMIFS('CMO Input'!$Q:$Q,'CMO Input'!$E:$E,Master!$A717,'CMO Input'!$C:$C,Master!$C717,'CMO Input'!$AJ:$AJ,Master!$D717,'CMO Input'!$AU:$AU,Master!$F713),"")</f>
        <v>0</v>
      </c>
    </row>
    <row r="718" spans="1:6" x14ac:dyDescent="0.25">
      <c r="A718" s="24">
        <v>4</v>
      </c>
      <c r="B718" s="25">
        <v>44287</v>
      </c>
      <c r="C718" s="24" t="s">
        <v>424</v>
      </c>
      <c r="D718" s="24" t="s">
        <v>146</v>
      </c>
      <c r="E718" s="24" t="s">
        <v>1487</v>
      </c>
      <c r="F718" cm="1">
        <f t="array" ref="F718">_xlfn.SWITCH($E718,"Forecast",IFERROR(SUMIFS(INDEX('Forecast Input'!$A:$BO,,MATCH(TEXT($A718,"0"),'Forecast Input'!$1:$1,0)),'Forecast Input'!$A:$A,Master!C718,'Forecast Input'!$D:$D,Master!D718),0),"Actual",SUMIFS('CMO Input'!$Q:$Q,'CMO Input'!$E:$E,Master!$A718,'CMO Input'!$C:$C,Master!$C718,'CMO Input'!$AJ:$AJ,Master!$D718,'CMO Input'!$AU:$AU,Master!$F714),"")</f>
        <v>0</v>
      </c>
    </row>
    <row r="719" spans="1:6" x14ac:dyDescent="0.25">
      <c r="A719" s="24">
        <v>4</v>
      </c>
      <c r="B719" s="25">
        <v>44287</v>
      </c>
      <c r="C719" s="24" t="s">
        <v>424</v>
      </c>
      <c r="D719" s="24" t="s">
        <v>166</v>
      </c>
      <c r="E719" s="24" t="s">
        <v>1489</v>
      </c>
      <c r="F719" t="str" cm="1">
        <f t="array" ref="F719">_xlfn.SWITCH($E719,"Forecast",IFERROR(SUMIFS(INDEX('Forecast Input'!$A:$BO,,MATCH(TEXT($A719,"0"),'Forecast Input'!$1:$1,0)),'Forecast Input'!$A:$A,Master!C719,'Forecast Input'!$D:$D,Master!D719),0),"Actual",SUMIFS('CMO Input'!$Q:$Q,'CMO Input'!$E:$E,Master!$A719,'CMO Input'!$C:$C,Master!$C719,'CMO Input'!$AJ:$AJ,Master!$D719,'CMO Input'!$AU:$AU,Master!$F715),"")</f>
        <v/>
      </c>
    </row>
    <row r="720" spans="1:6" x14ac:dyDescent="0.25">
      <c r="A720" s="24">
        <v>4</v>
      </c>
      <c r="B720" s="25">
        <v>44287</v>
      </c>
      <c r="C720" s="24" t="s">
        <v>424</v>
      </c>
      <c r="D720" s="24" t="s">
        <v>166</v>
      </c>
      <c r="E720" s="24" t="s">
        <v>1488</v>
      </c>
      <c r="F720" cm="1">
        <f t="array" ref="F720">_xlfn.SWITCH($E720,"Forecast",IFERROR(SUMIFS(INDEX('Forecast Input'!$A:$BO,,MATCH(TEXT($A720,"0"),'Forecast Input'!$1:$1,0)),'Forecast Input'!$A:$A,Master!C720,'Forecast Input'!$D:$D,Master!D720),0),"Actual",SUMIFS('CMO Input'!$Q:$Q,'CMO Input'!$E:$E,Master!$A720,'CMO Input'!$C:$C,Master!$C720,'CMO Input'!$AJ:$AJ,Master!$D720,'CMO Input'!$AU:$AU,Master!$F716),"")</f>
        <v>0</v>
      </c>
    </row>
    <row r="721" spans="1:6" x14ac:dyDescent="0.25">
      <c r="A721" s="24">
        <v>4</v>
      </c>
      <c r="B721" s="25">
        <v>44287</v>
      </c>
      <c r="C721" s="24" t="s">
        <v>424</v>
      </c>
      <c r="D721" s="24" t="s">
        <v>166</v>
      </c>
      <c r="E721" s="24" t="s">
        <v>1487</v>
      </c>
      <c r="F721" cm="1">
        <f t="array" ref="F721">_xlfn.SWITCH($E721,"Forecast",IFERROR(SUMIFS(INDEX('Forecast Input'!$A:$BO,,MATCH(TEXT($A721,"0"),'Forecast Input'!$1:$1,0)),'Forecast Input'!$A:$A,Master!C721,'Forecast Input'!$D:$D,Master!D721),0),"Actual",SUMIFS('CMO Input'!$Q:$Q,'CMO Input'!$E:$E,Master!$A721,'CMO Input'!$C:$C,Master!$C721,'CMO Input'!$AJ:$AJ,Master!$D721,'CMO Input'!$AU:$AU,Master!$F717),"")</f>
        <v>0</v>
      </c>
    </row>
    <row r="722" spans="1:6" x14ac:dyDescent="0.25">
      <c r="A722" s="24">
        <v>4</v>
      </c>
      <c r="B722" s="25">
        <v>44287</v>
      </c>
      <c r="C722" s="24" t="s">
        <v>424</v>
      </c>
      <c r="D722" s="24" t="s">
        <v>170</v>
      </c>
      <c r="E722" s="24" t="s">
        <v>1489</v>
      </c>
      <c r="F722" t="str" cm="1">
        <f t="array" ref="F722">_xlfn.SWITCH($E722,"Forecast",IFERROR(SUMIFS(INDEX('Forecast Input'!$A:$BO,,MATCH(TEXT($A722,"0"),'Forecast Input'!$1:$1,0)),'Forecast Input'!$A:$A,Master!C722,'Forecast Input'!$D:$D,Master!D722),0),"Actual",SUMIFS('CMO Input'!$Q:$Q,'CMO Input'!$E:$E,Master!$A722,'CMO Input'!$C:$C,Master!$C722,'CMO Input'!$AJ:$AJ,Master!$D722,'CMO Input'!$AU:$AU,Master!$F718),"")</f>
        <v/>
      </c>
    </row>
    <row r="723" spans="1:6" x14ac:dyDescent="0.25">
      <c r="A723" s="24">
        <v>4</v>
      </c>
      <c r="B723" s="25">
        <v>44287</v>
      </c>
      <c r="C723" s="24" t="s">
        <v>424</v>
      </c>
      <c r="D723" s="24" t="s">
        <v>170</v>
      </c>
      <c r="E723" s="24" t="s">
        <v>1488</v>
      </c>
      <c r="F723" cm="1">
        <f t="array" ref="F723">_xlfn.SWITCH($E723,"Forecast",IFERROR(SUMIFS(INDEX('Forecast Input'!$A:$BO,,MATCH(TEXT($A723,"0"),'Forecast Input'!$1:$1,0)),'Forecast Input'!$A:$A,Master!C723,'Forecast Input'!$D:$D,Master!D723),0),"Actual",SUMIFS('CMO Input'!$Q:$Q,'CMO Input'!$E:$E,Master!$A723,'CMO Input'!$C:$C,Master!$C723,'CMO Input'!$AJ:$AJ,Master!$D723,'CMO Input'!$AU:$AU,Master!$F719),"")</f>
        <v>0</v>
      </c>
    </row>
    <row r="724" spans="1:6" x14ac:dyDescent="0.25">
      <c r="A724" s="24">
        <v>4</v>
      </c>
      <c r="B724" s="25">
        <v>44287</v>
      </c>
      <c r="C724" s="24" t="s">
        <v>424</v>
      </c>
      <c r="D724" s="24" t="s">
        <v>170</v>
      </c>
      <c r="E724" s="24" t="s">
        <v>1487</v>
      </c>
      <c r="F724" cm="1">
        <f t="array" ref="F724">_xlfn.SWITCH($E724,"Forecast",IFERROR(SUMIFS(INDEX('Forecast Input'!$A:$BO,,MATCH(TEXT($A724,"0"),'Forecast Input'!$1:$1,0)),'Forecast Input'!$A:$A,Master!C724,'Forecast Input'!$D:$D,Master!D724),0),"Actual",SUMIFS('CMO Input'!$Q:$Q,'CMO Input'!$E:$E,Master!$A724,'CMO Input'!$C:$C,Master!$C724,'CMO Input'!$AJ:$AJ,Master!$D724,'CMO Input'!$AU:$AU,Master!$F720),"")</f>
        <v>0</v>
      </c>
    </row>
    <row r="725" spans="1:6" x14ac:dyDescent="0.25">
      <c r="A725" s="24">
        <v>4</v>
      </c>
      <c r="B725" s="25">
        <v>44287</v>
      </c>
      <c r="C725" s="24" t="s">
        <v>424</v>
      </c>
      <c r="D725" s="24" t="s">
        <v>436</v>
      </c>
      <c r="E725" s="24" t="s">
        <v>1489</v>
      </c>
      <c r="F725" t="str" cm="1">
        <f t="array" ref="F725">_xlfn.SWITCH($E725,"Forecast",IFERROR(SUMIFS(INDEX('Forecast Input'!$A:$BO,,MATCH(TEXT($A725,"0"),'Forecast Input'!$1:$1,0)),'Forecast Input'!$A:$A,Master!C725,'Forecast Input'!$D:$D,Master!D725),0),"Actual",SUMIFS('CMO Input'!$Q:$Q,'CMO Input'!$E:$E,Master!$A725,'CMO Input'!$C:$C,Master!$C725,'CMO Input'!$AJ:$AJ,Master!$D725,'CMO Input'!$AU:$AU,Master!$F721),"")</f>
        <v/>
      </c>
    </row>
    <row r="726" spans="1:6" x14ac:dyDescent="0.25">
      <c r="A726" s="24">
        <v>4</v>
      </c>
      <c r="B726" s="25">
        <v>44287</v>
      </c>
      <c r="C726" s="24" t="s">
        <v>424</v>
      </c>
      <c r="D726" s="24" t="s">
        <v>436</v>
      </c>
      <c r="E726" s="24" t="s">
        <v>1488</v>
      </c>
      <c r="F726" cm="1">
        <f t="array" ref="F726">_xlfn.SWITCH($E726,"Forecast",IFERROR(SUMIFS(INDEX('Forecast Input'!$A:$BO,,MATCH(TEXT($A726,"0"),'Forecast Input'!$1:$1,0)),'Forecast Input'!$A:$A,Master!C726,'Forecast Input'!$D:$D,Master!D726),0),"Actual",SUMIFS('CMO Input'!$Q:$Q,'CMO Input'!$E:$E,Master!$A726,'CMO Input'!$C:$C,Master!$C726,'CMO Input'!$AJ:$AJ,Master!$D726,'CMO Input'!$AU:$AU,Master!$F722),"")</f>
        <v>0</v>
      </c>
    </row>
    <row r="727" spans="1:6" x14ac:dyDescent="0.25">
      <c r="A727" s="24">
        <v>4</v>
      </c>
      <c r="B727" s="25">
        <v>44287</v>
      </c>
      <c r="C727" s="24" t="s">
        <v>424</v>
      </c>
      <c r="D727" s="24" t="s">
        <v>436</v>
      </c>
      <c r="E727" s="24" t="s">
        <v>1487</v>
      </c>
      <c r="F727" cm="1">
        <f t="array" ref="F727">_xlfn.SWITCH($E727,"Forecast",IFERROR(SUMIFS(INDEX('Forecast Input'!$A:$BO,,MATCH(TEXT($A727,"0"),'Forecast Input'!$1:$1,0)),'Forecast Input'!$A:$A,Master!C727,'Forecast Input'!$D:$D,Master!D727),0),"Actual",SUMIFS('CMO Input'!$Q:$Q,'CMO Input'!$E:$E,Master!$A727,'CMO Input'!$C:$C,Master!$C727,'CMO Input'!$AJ:$AJ,Master!$D727,'CMO Input'!$AU:$AU,Master!$F723),"")</f>
        <v>0</v>
      </c>
    </row>
    <row r="728" spans="1:6" x14ac:dyDescent="0.25">
      <c r="A728" s="24">
        <v>4</v>
      </c>
      <c r="B728" s="25">
        <v>44287</v>
      </c>
      <c r="C728" s="24" t="s">
        <v>424</v>
      </c>
      <c r="D728" s="24" t="s">
        <v>1469</v>
      </c>
      <c r="E728" s="24" t="s">
        <v>1489</v>
      </c>
      <c r="F728" t="str" cm="1">
        <f t="array" ref="F728">_xlfn.SWITCH($E728,"Forecast",IFERROR(SUMIFS(INDEX('Forecast Input'!$A:$BO,,MATCH(TEXT($A728,"0"),'Forecast Input'!$1:$1,0)),'Forecast Input'!$A:$A,Master!C728,'Forecast Input'!$D:$D,Master!D728),0),"Actual",SUMIFS('CMO Input'!$Q:$Q,'CMO Input'!$E:$E,Master!$A728,'CMO Input'!$C:$C,Master!$C728,'CMO Input'!$AJ:$AJ,Master!$D728,'CMO Input'!$AU:$AU,Master!$F724),"")</f>
        <v/>
      </c>
    </row>
    <row r="729" spans="1:6" x14ac:dyDescent="0.25">
      <c r="A729" s="24">
        <v>4</v>
      </c>
      <c r="B729" s="25">
        <v>44287</v>
      </c>
      <c r="C729" s="24" t="s">
        <v>424</v>
      </c>
      <c r="D729" s="24" t="s">
        <v>1469</v>
      </c>
      <c r="E729" s="24" t="s">
        <v>1488</v>
      </c>
      <c r="F729" cm="1">
        <f t="array" ref="F729">_xlfn.SWITCH($E729,"Forecast",IFERROR(SUMIFS(INDEX('Forecast Input'!$A:$BO,,MATCH(TEXT($A729,"0"),'Forecast Input'!$1:$1,0)),'Forecast Input'!$A:$A,Master!C729,'Forecast Input'!$D:$D,Master!D729),0),"Actual",SUMIFS('CMO Input'!$Q:$Q,'CMO Input'!$E:$E,Master!$A729,'CMO Input'!$C:$C,Master!$C729,'CMO Input'!$AJ:$AJ,Master!$D729,'CMO Input'!$AU:$AU,Master!$F725),"")</f>
        <v>0</v>
      </c>
    </row>
    <row r="730" spans="1:6" x14ac:dyDescent="0.25">
      <c r="A730" s="24">
        <v>4</v>
      </c>
      <c r="B730" s="25">
        <v>44287</v>
      </c>
      <c r="C730" s="24" t="s">
        <v>424</v>
      </c>
      <c r="D730" s="24" t="s">
        <v>1469</v>
      </c>
      <c r="E730" s="24" t="s">
        <v>1487</v>
      </c>
      <c r="F730" cm="1">
        <f t="array" ref="F730">_xlfn.SWITCH($E730,"Forecast",IFERROR(SUMIFS(INDEX('Forecast Input'!$A:$BO,,MATCH(TEXT($A730,"0"),'Forecast Input'!$1:$1,0)),'Forecast Input'!$A:$A,Master!C730,'Forecast Input'!$D:$D,Master!D730),0),"Actual",SUMIFS('CMO Input'!$Q:$Q,'CMO Input'!$E:$E,Master!$A730,'CMO Input'!$C:$C,Master!$C730,'CMO Input'!$AJ:$AJ,Master!$D730,'CMO Input'!$AU:$AU,Master!$F726),"")</f>
        <v>0</v>
      </c>
    </row>
    <row r="731" spans="1:6" x14ac:dyDescent="0.25">
      <c r="A731" s="24">
        <v>4</v>
      </c>
      <c r="B731" s="25">
        <v>44287</v>
      </c>
      <c r="C731" s="24" t="s">
        <v>141</v>
      </c>
      <c r="D731" s="24" t="s">
        <v>10</v>
      </c>
      <c r="E731" s="24" t="s">
        <v>1489</v>
      </c>
      <c r="F731" t="str" cm="1">
        <f t="array" ref="F731">_xlfn.SWITCH($E731,"Forecast",IFERROR(SUMIFS(INDEX('Forecast Input'!$A:$BO,,MATCH(TEXT($A731,"0"),'Forecast Input'!$1:$1,0)),'Forecast Input'!$A:$A,Master!C731,'Forecast Input'!$D:$D,Master!D731),0),"Actual",SUMIFS('CMO Input'!$Q:$Q,'CMO Input'!$E:$E,Master!$A731,'CMO Input'!$C:$C,Master!$C731,'CMO Input'!$AJ:$AJ,Master!$D731,'CMO Input'!$AU:$AU,Master!$F727),"")</f>
        <v/>
      </c>
    </row>
    <row r="732" spans="1:6" x14ac:dyDescent="0.25">
      <c r="A732" s="24">
        <v>4</v>
      </c>
      <c r="B732" s="25">
        <v>44287</v>
      </c>
      <c r="C732" s="24" t="s">
        <v>141</v>
      </c>
      <c r="D732" s="24" t="s">
        <v>10</v>
      </c>
      <c r="E732" s="24" t="s">
        <v>1488</v>
      </c>
      <c r="F732" cm="1">
        <f t="array" ref="F732">_xlfn.SWITCH($E732,"Forecast",IFERROR(SUMIFS(INDEX('Forecast Input'!$A:$BO,,MATCH(TEXT($A732,"0"),'Forecast Input'!$1:$1,0)),'Forecast Input'!$A:$A,Master!C732,'Forecast Input'!$D:$D,Master!D732),0),"Actual",SUMIFS('CMO Input'!$Q:$Q,'CMO Input'!$E:$E,Master!$A732,'CMO Input'!$C:$C,Master!$C732,'CMO Input'!$AJ:$AJ,Master!$D732,'CMO Input'!$AU:$AU,Master!$F728),"")</f>
        <v>0</v>
      </c>
    </row>
    <row r="733" spans="1:6" x14ac:dyDescent="0.25">
      <c r="A733" s="24">
        <v>4</v>
      </c>
      <c r="B733" s="25">
        <v>44287</v>
      </c>
      <c r="C733" s="24" t="s">
        <v>141</v>
      </c>
      <c r="D733" s="24" t="s">
        <v>10</v>
      </c>
      <c r="E733" s="24" t="s">
        <v>1487</v>
      </c>
      <c r="F733" cm="1">
        <f t="array" ref="F733">_xlfn.SWITCH($E733,"Forecast",IFERROR(SUMIFS(INDEX('Forecast Input'!$A:$BO,,MATCH(TEXT($A733,"0"),'Forecast Input'!$1:$1,0)),'Forecast Input'!$A:$A,Master!C733,'Forecast Input'!$D:$D,Master!D733),0),"Actual",SUMIFS('CMO Input'!$Q:$Q,'CMO Input'!$E:$E,Master!$A733,'CMO Input'!$C:$C,Master!$C733,'CMO Input'!$AJ:$AJ,Master!$D733,'CMO Input'!$AU:$AU,Master!$F729),"")</f>
        <v>0</v>
      </c>
    </row>
    <row r="734" spans="1:6" x14ac:dyDescent="0.25">
      <c r="A734" s="24">
        <v>4</v>
      </c>
      <c r="B734" s="25">
        <v>44287</v>
      </c>
      <c r="C734" s="24" t="s">
        <v>141</v>
      </c>
      <c r="D734" s="24" t="s">
        <v>61</v>
      </c>
      <c r="E734" s="24" t="s">
        <v>1489</v>
      </c>
      <c r="F734" t="str" cm="1">
        <f t="array" ref="F734">_xlfn.SWITCH($E734,"Forecast",IFERROR(SUMIFS(INDEX('Forecast Input'!$A:$BO,,MATCH(TEXT($A734,"0"),'Forecast Input'!$1:$1,0)),'Forecast Input'!$A:$A,Master!C734,'Forecast Input'!$D:$D,Master!D734),0),"Actual",SUMIFS('CMO Input'!$Q:$Q,'CMO Input'!$E:$E,Master!$A734,'CMO Input'!$C:$C,Master!$C734,'CMO Input'!$AJ:$AJ,Master!$D734,'CMO Input'!$AU:$AU,Master!$F730),"")</f>
        <v/>
      </c>
    </row>
    <row r="735" spans="1:6" x14ac:dyDescent="0.25">
      <c r="A735" s="24">
        <v>4</v>
      </c>
      <c r="B735" s="25">
        <v>44287</v>
      </c>
      <c r="C735" s="24" t="s">
        <v>141</v>
      </c>
      <c r="D735" s="24" t="s">
        <v>61</v>
      </c>
      <c r="E735" s="24" t="s">
        <v>1488</v>
      </c>
      <c r="F735" cm="1">
        <f t="array" ref="F735">_xlfn.SWITCH($E735,"Forecast",IFERROR(SUMIFS(INDEX('Forecast Input'!$A:$BO,,MATCH(TEXT($A735,"0"),'Forecast Input'!$1:$1,0)),'Forecast Input'!$A:$A,Master!C735,'Forecast Input'!$D:$D,Master!D735),0),"Actual",SUMIFS('CMO Input'!$Q:$Q,'CMO Input'!$E:$E,Master!$A735,'CMO Input'!$C:$C,Master!$C735,'CMO Input'!$AJ:$AJ,Master!$D735,'CMO Input'!$AU:$AU,Master!$F731),"")</f>
        <v>0</v>
      </c>
    </row>
    <row r="736" spans="1:6" x14ac:dyDescent="0.25">
      <c r="A736" s="24">
        <v>4</v>
      </c>
      <c r="B736" s="25">
        <v>44287</v>
      </c>
      <c r="C736" s="24" t="s">
        <v>141</v>
      </c>
      <c r="D736" s="24" t="s">
        <v>61</v>
      </c>
      <c r="E736" s="24" t="s">
        <v>1487</v>
      </c>
      <c r="F736" cm="1">
        <f t="array" ref="F736">_xlfn.SWITCH($E736,"Forecast",IFERROR(SUMIFS(INDEX('Forecast Input'!$A:$BO,,MATCH(TEXT($A736,"0"),'Forecast Input'!$1:$1,0)),'Forecast Input'!$A:$A,Master!C736,'Forecast Input'!$D:$D,Master!D736),0),"Actual",SUMIFS('CMO Input'!$Q:$Q,'CMO Input'!$E:$E,Master!$A736,'CMO Input'!$C:$C,Master!$C736,'CMO Input'!$AJ:$AJ,Master!$D736,'CMO Input'!$AU:$AU,Master!$F732),"")</f>
        <v>0</v>
      </c>
    </row>
    <row r="737" spans="1:6" x14ac:dyDescent="0.25">
      <c r="A737" s="24">
        <v>4</v>
      </c>
      <c r="B737" s="25">
        <v>44287</v>
      </c>
      <c r="C737" s="24" t="s">
        <v>141</v>
      </c>
      <c r="D737" s="24" t="s">
        <v>103</v>
      </c>
      <c r="E737" s="24" t="s">
        <v>1489</v>
      </c>
      <c r="F737" t="str" cm="1">
        <f t="array" ref="F737">_xlfn.SWITCH($E737,"Forecast",IFERROR(SUMIFS(INDEX('Forecast Input'!$A:$BO,,MATCH(TEXT($A737,"0"),'Forecast Input'!$1:$1,0)),'Forecast Input'!$A:$A,Master!C737,'Forecast Input'!$D:$D,Master!D737),0),"Actual",SUMIFS('CMO Input'!$Q:$Q,'CMO Input'!$E:$E,Master!$A737,'CMO Input'!$C:$C,Master!$C737,'CMO Input'!$AJ:$AJ,Master!$D737,'CMO Input'!$AU:$AU,Master!$F733),"")</f>
        <v/>
      </c>
    </row>
    <row r="738" spans="1:6" x14ac:dyDescent="0.25">
      <c r="A738" s="24">
        <v>4</v>
      </c>
      <c r="B738" s="25">
        <v>44287</v>
      </c>
      <c r="C738" s="24" t="s">
        <v>141</v>
      </c>
      <c r="D738" s="24" t="s">
        <v>103</v>
      </c>
      <c r="E738" s="24" t="s">
        <v>1488</v>
      </c>
      <c r="F738" cm="1">
        <f t="array" ref="F738">_xlfn.SWITCH($E738,"Forecast",IFERROR(SUMIFS(INDEX('Forecast Input'!$A:$BO,,MATCH(TEXT($A738,"0"),'Forecast Input'!$1:$1,0)),'Forecast Input'!$A:$A,Master!C738,'Forecast Input'!$D:$D,Master!D738),0),"Actual",SUMIFS('CMO Input'!$Q:$Q,'CMO Input'!$E:$E,Master!$A738,'CMO Input'!$C:$C,Master!$C738,'CMO Input'!$AJ:$AJ,Master!$D738,'CMO Input'!$AU:$AU,Master!$F734),"")</f>
        <v>0</v>
      </c>
    </row>
    <row r="739" spans="1:6" x14ac:dyDescent="0.25">
      <c r="A739" s="24">
        <v>4</v>
      </c>
      <c r="B739" s="25">
        <v>44287</v>
      </c>
      <c r="C739" s="24" t="s">
        <v>141</v>
      </c>
      <c r="D739" s="24" t="s">
        <v>103</v>
      </c>
      <c r="E739" s="24" t="s">
        <v>1487</v>
      </c>
      <c r="F739" cm="1">
        <f t="array" ref="F739">_xlfn.SWITCH($E739,"Forecast",IFERROR(SUMIFS(INDEX('Forecast Input'!$A:$BO,,MATCH(TEXT($A739,"0"),'Forecast Input'!$1:$1,0)),'Forecast Input'!$A:$A,Master!C739,'Forecast Input'!$D:$D,Master!D739),0),"Actual",SUMIFS('CMO Input'!$Q:$Q,'CMO Input'!$E:$E,Master!$A739,'CMO Input'!$C:$C,Master!$C739,'CMO Input'!$AJ:$AJ,Master!$D739,'CMO Input'!$AU:$AU,Master!$F735),"")</f>
        <v>0</v>
      </c>
    </row>
    <row r="740" spans="1:6" x14ac:dyDescent="0.25">
      <c r="A740" s="24">
        <v>4</v>
      </c>
      <c r="B740" s="25">
        <v>44287</v>
      </c>
      <c r="C740" s="24" t="s">
        <v>141</v>
      </c>
      <c r="D740" s="24" t="s">
        <v>146</v>
      </c>
      <c r="E740" s="24" t="s">
        <v>1489</v>
      </c>
      <c r="F740" t="str" cm="1">
        <f t="array" ref="F740">_xlfn.SWITCH($E740,"Forecast",IFERROR(SUMIFS(INDEX('Forecast Input'!$A:$BO,,MATCH(TEXT($A740,"0"),'Forecast Input'!$1:$1,0)),'Forecast Input'!$A:$A,Master!C740,'Forecast Input'!$D:$D,Master!D740),0),"Actual",SUMIFS('CMO Input'!$Q:$Q,'CMO Input'!$E:$E,Master!$A740,'CMO Input'!$C:$C,Master!$C740,'CMO Input'!$AJ:$AJ,Master!$D740,'CMO Input'!$AU:$AU,Master!$F736),"")</f>
        <v/>
      </c>
    </row>
    <row r="741" spans="1:6" x14ac:dyDescent="0.25">
      <c r="A741" s="24">
        <v>4</v>
      </c>
      <c r="B741" s="25">
        <v>44287</v>
      </c>
      <c r="C741" s="24" t="s">
        <v>141</v>
      </c>
      <c r="D741" s="24" t="s">
        <v>146</v>
      </c>
      <c r="E741" s="24" t="s">
        <v>1488</v>
      </c>
      <c r="F741" cm="1">
        <f t="array" ref="F741">_xlfn.SWITCH($E741,"Forecast",IFERROR(SUMIFS(INDEX('Forecast Input'!$A:$BO,,MATCH(TEXT($A741,"0"),'Forecast Input'!$1:$1,0)),'Forecast Input'!$A:$A,Master!C741,'Forecast Input'!$D:$D,Master!D741),0),"Actual",SUMIFS('CMO Input'!$Q:$Q,'CMO Input'!$E:$E,Master!$A741,'CMO Input'!$C:$C,Master!$C741,'CMO Input'!$AJ:$AJ,Master!$D741,'CMO Input'!$AU:$AU,Master!$F737),"")</f>
        <v>0</v>
      </c>
    </row>
    <row r="742" spans="1:6" x14ac:dyDescent="0.25">
      <c r="A742" s="24">
        <v>4</v>
      </c>
      <c r="B742" s="25">
        <v>44287</v>
      </c>
      <c r="C742" s="24" t="s">
        <v>141</v>
      </c>
      <c r="D742" s="24" t="s">
        <v>146</v>
      </c>
      <c r="E742" s="24" t="s">
        <v>1487</v>
      </c>
      <c r="F742" cm="1">
        <f t="array" ref="F742">_xlfn.SWITCH($E742,"Forecast",IFERROR(SUMIFS(INDEX('Forecast Input'!$A:$BO,,MATCH(TEXT($A742,"0"),'Forecast Input'!$1:$1,0)),'Forecast Input'!$A:$A,Master!C742,'Forecast Input'!$D:$D,Master!D742),0),"Actual",SUMIFS('CMO Input'!$Q:$Q,'CMO Input'!$E:$E,Master!$A742,'CMO Input'!$C:$C,Master!$C742,'CMO Input'!$AJ:$AJ,Master!$D742,'CMO Input'!$AU:$AU,Master!$F738),"")</f>
        <v>0</v>
      </c>
    </row>
    <row r="743" spans="1:6" x14ac:dyDescent="0.25">
      <c r="A743" s="24">
        <v>4</v>
      </c>
      <c r="B743" s="25">
        <v>44287</v>
      </c>
      <c r="C743" s="24" t="s">
        <v>141</v>
      </c>
      <c r="D743" s="24" t="s">
        <v>166</v>
      </c>
      <c r="E743" s="24" t="s">
        <v>1489</v>
      </c>
      <c r="F743" t="str" cm="1">
        <f t="array" ref="F743">_xlfn.SWITCH($E743,"Forecast",IFERROR(SUMIFS(INDEX('Forecast Input'!$A:$BO,,MATCH(TEXT($A743,"0"),'Forecast Input'!$1:$1,0)),'Forecast Input'!$A:$A,Master!C743,'Forecast Input'!$D:$D,Master!D743),0),"Actual",SUMIFS('CMO Input'!$Q:$Q,'CMO Input'!$E:$E,Master!$A743,'CMO Input'!$C:$C,Master!$C743,'CMO Input'!$AJ:$AJ,Master!$D743,'CMO Input'!$AU:$AU,Master!$F739),"")</f>
        <v/>
      </c>
    </row>
    <row r="744" spans="1:6" x14ac:dyDescent="0.25">
      <c r="A744" s="24">
        <v>4</v>
      </c>
      <c r="B744" s="25">
        <v>44287</v>
      </c>
      <c r="C744" s="24" t="s">
        <v>141</v>
      </c>
      <c r="D744" s="24" t="s">
        <v>166</v>
      </c>
      <c r="E744" s="24" t="s">
        <v>1488</v>
      </c>
      <c r="F744" cm="1">
        <f t="array" ref="F744">_xlfn.SWITCH($E744,"Forecast",IFERROR(SUMIFS(INDEX('Forecast Input'!$A:$BO,,MATCH(TEXT($A744,"0"),'Forecast Input'!$1:$1,0)),'Forecast Input'!$A:$A,Master!C744,'Forecast Input'!$D:$D,Master!D744),0),"Actual",SUMIFS('CMO Input'!$Q:$Q,'CMO Input'!$E:$E,Master!$A744,'CMO Input'!$C:$C,Master!$C744,'CMO Input'!$AJ:$AJ,Master!$D744,'CMO Input'!$AU:$AU,Master!$F740),"")</f>
        <v>0</v>
      </c>
    </row>
    <row r="745" spans="1:6" x14ac:dyDescent="0.25">
      <c r="A745" s="24">
        <v>4</v>
      </c>
      <c r="B745" s="25">
        <v>44287</v>
      </c>
      <c r="C745" s="24" t="s">
        <v>141</v>
      </c>
      <c r="D745" s="24" t="s">
        <v>166</v>
      </c>
      <c r="E745" s="24" t="s">
        <v>1487</v>
      </c>
      <c r="F745" cm="1">
        <f t="array" ref="F745">_xlfn.SWITCH($E745,"Forecast",IFERROR(SUMIFS(INDEX('Forecast Input'!$A:$BO,,MATCH(TEXT($A745,"0"),'Forecast Input'!$1:$1,0)),'Forecast Input'!$A:$A,Master!C745,'Forecast Input'!$D:$D,Master!D745),0),"Actual",SUMIFS('CMO Input'!$Q:$Q,'CMO Input'!$E:$E,Master!$A745,'CMO Input'!$C:$C,Master!$C745,'CMO Input'!$AJ:$AJ,Master!$D745,'CMO Input'!$AU:$AU,Master!$F741),"")</f>
        <v>0</v>
      </c>
    </row>
    <row r="746" spans="1:6" x14ac:dyDescent="0.25">
      <c r="A746" s="24">
        <v>4</v>
      </c>
      <c r="B746" s="25">
        <v>44287</v>
      </c>
      <c r="C746" s="24" t="s">
        <v>141</v>
      </c>
      <c r="D746" s="24" t="s">
        <v>170</v>
      </c>
      <c r="E746" s="24" t="s">
        <v>1489</v>
      </c>
      <c r="F746" t="str" cm="1">
        <f t="array" ref="F746">_xlfn.SWITCH($E746,"Forecast",IFERROR(SUMIFS(INDEX('Forecast Input'!$A:$BO,,MATCH(TEXT($A746,"0"),'Forecast Input'!$1:$1,0)),'Forecast Input'!$A:$A,Master!C746,'Forecast Input'!$D:$D,Master!D746),0),"Actual",SUMIFS('CMO Input'!$Q:$Q,'CMO Input'!$E:$E,Master!$A746,'CMO Input'!$C:$C,Master!$C746,'CMO Input'!$AJ:$AJ,Master!$D746,'CMO Input'!$AU:$AU,Master!$F742),"")</f>
        <v/>
      </c>
    </row>
    <row r="747" spans="1:6" x14ac:dyDescent="0.25">
      <c r="A747" s="24">
        <v>4</v>
      </c>
      <c r="B747" s="25">
        <v>44287</v>
      </c>
      <c r="C747" s="24" t="s">
        <v>141</v>
      </c>
      <c r="D747" s="24" t="s">
        <v>170</v>
      </c>
      <c r="E747" s="24" t="s">
        <v>1488</v>
      </c>
      <c r="F747" cm="1">
        <f t="array" ref="F747">_xlfn.SWITCH($E747,"Forecast",IFERROR(SUMIFS(INDEX('Forecast Input'!$A:$BO,,MATCH(TEXT($A747,"0"),'Forecast Input'!$1:$1,0)),'Forecast Input'!$A:$A,Master!C747,'Forecast Input'!$D:$D,Master!D747),0),"Actual",SUMIFS('CMO Input'!$Q:$Q,'CMO Input'!$E:$E,Master!$A747,'CMO Input'!$C:$C,Master!$C747,'CMO Input'!$AJ:$AJ,Master!$D747,'CMO Input'!$AU:$AU,Master!$F743),"")</f>
        <v>0</v>
      </c>
    </row>
    <row r="748" spans="1:6" x14ac:dyDescent="0.25">
      <c r="A748" s="24">
        <v>4</v>
      </c>
      <c r="B748" s="25">
        <v>44287</v>
      </c>
      <c r="C748" s="24" t="s">
        <v>141</v>
      </c>
      <c r="D748" s="24" t="s">
        <v>170</v>
      </c>
      <c r="E748" s="24" t="s">
        <v>1487</v>
      </c>
      <c r="F748" cm="1">
        <f t="array" ref="F748">_xlfn.SWITCH($E748,"Forecast",IFERROR(SUMIFS(INDEX('Forecast Input'!$A:$BO,,MATCH(TEXT($A748,"0"),'Forecast Input'!$1:$1,0)),'Forecast Input'!$A:$A,Master!C748,'Forecast Input'!$D:$D,Master!D748),0),"Actual",SUMIFS('CMO Input'!$Q:$Q,'CMO Input'!$E:$E,Master!$A748,'CMO Input'!$C:$C,Master!$C748,'CMO Input'!$AJ:$AJ,Master!$D748,'CMO Input'!$AU:$AU,Master!$F744),"")</f>
        <v>0</v>
      </c>
    </row>
    <row r="749" spans="1:6" x14ac:dyDescent="0.25">
      <c r="A749" s="24">
        <v>4</v>
      </c>
      <c r="B749" s="25">
        <v>44287</v>
      </c>
      <c r="C749" s="24" t="s">
        <v>141</v>
      </c>
      <c r="D749" s="24" t="s">
        <v>436</v>
      </c>
      <c r="E749" s="24" t="s">
        <v>1489</v>
      </c>
      <c r="F749" t="str" cm="1">
        <f t="array" ref="F749">_xlfn.SWITCH($E749,"Forecast",IFERROR(SUMIFS(INDEX('Forecast Input'!$A:$BO,,MATCH(TEXT($A749,"0"),'Forecast Input'!$1:$1,0)),'Forecast Input'!$A:$A,Master!C749,'Forecast Input'!$D:$D,Master!D749),0),"Actual",SUMIFS('CMO Input'!$Q:$Q,'CMO Input'!$E:$E,Master!$A749,'CMO Input'!$C:$C,Master!$C749,'CMO Input'!$AJ:$AJ,Master!$D749,'CMO Input'!$AU:$AU,Master!$F745),"")</f>
        <v/>
      </c>
    </row>
    <row r="750" spans="1:6" x14ac:dyDescent="0.25">
      <c r="A750" s="24">
        <v>4</v>
      </c>
      <c r="B750" s="25">
        <v>44287</v>
      </c>
      <c r="C750" s="24" t="s">
        <v>141</v>
      </c>
      <c r="D750" s="24" t="s">
        <v>436</v>
      </c>
      <c r="E750" s="24" t="s">
        <v>1488</v>
      </c>
      <c r="F750" cm="1">
        <f t="array" ref="F750">_xlfn.SWITCH($E750,"Forecast",IFERROR(SUMIFS(INDEX('Forecast Input'!$A:$BO,,MATCH(TEXT($A750,"0"),'Forecast Input'!$1:$1,0)),'Forecast Input'!$A:$A,Master!C750,'Forecast Input'!$D:$D,Master!D750),0),"Actual",SUMIFS('CMO Input'!$Q:$Q,'CMO Input'!$E:$E,Master!$A750,'CMO Input'!$C:$C,Master!$C750,'CMO Input'!$AJ:$AJ,Master!$D750,'CMO Input'!$AU:$AU,Master!$F746),"")</f>
        <v>0</v>
      </c>
    </row>
    <row r="751" spans="1:6" x14ac:dyDescent="0.25">
      <c r="A751" s="24">
        <v>4</v>
      </c>
      <c r="B751" s="25">
        <v>44287</v>
      </c>
      <c r="C751" s="24" t="s">
        <v>141</v>
      </c>
      <c r="D751" s="24" t="s">
        <v>436</v>
      </c>
      <c r="E751" s="24" t="s">
        <v>1487</v>
      </c>
      <c r="F751" cm="1">
        <f t="array" ref="F751">_xlfn.SWITCH($E751,"Forecast",IFERROR(SUMIFS(INDEX('Forecast Input'!$A:$BO,,MATCH(TEXT($A751,"0"),'Forecast Input'!$1:$1,0)),'Forecast Input'!$A:$A,Master!C751,'Forecast Input'!$D:$D,Master!D751),0),"Actual",SUMIFS('CMO Input'!$Q:$Q,'CMO Input'!$E:$E,Master!$A751,'CMO Input'!$C:$C,Master!$C751,'CMO Input'!$AJ:$AJ,Master!$D751,'CMO Input'!$AU:$AU,Master!$F747),"")</f>
        <v>0</v>
      </c>
    </row>
    <row r="752" spans="1:6" x14ac:dyDescent="0.25">
      <c r="A752" s="24">
        <v>4</v>
      </c>
      <c r="B752" s="25">
        <v>44287</v>
      </c>
      <c r="C752" s="24" t="s">
        <v>141</v>
      </c>
      <c r="D752" s="24" t="s">
        <v>1469</v>
      </c>
      <c r="E752" s="24" t="s">
        <v>1489</v>
      </c>
      <c r="F752" t="str" cm="1">
        <f t="array" ref="F752">_xlfn.SWITCH($E752,"Forecast",IFERROR(SUMIFS(INDEX('Forecast Input'!$A:$BO,,MATCH(TEXT($A752,"0"),'Forecast Input'!$1:$1,0)),'Forecast Input'!$A:$A,Master!C752,'Forecast Input'!$D:$D,Master!D752),0),"Actual",SUMIFS('CMO Input'!$Q:$Q,'CMO Input'!$E:$E,Master!$A752,'CMO Input'!$C:$C,Master!$C752,'CMO Input'!$AJ:$AJ,Master!$D752,'CMO Input'!$AU:$AU,Master!$F748),"")</f>
        <v/>
      </c>
    </row>
    <row r="753" spans="1:6" x14ac:dyDescent="0.25">
      <c r="A753" s="24">
        <v>4</v>
      </c>
      <c r="B753" s="25">
        <v>44287</v>
      </c>
      <c r="C753" s="24" t="s">
        <v>141</v>
      </c>
      <c r="D753" s="24" t="s">
        <v>1469</v>
      </c>
      <c r="E753" s="24" t="s">
        <v>1488</v>
      </c>
      <c r="F753" cm="1">
        <f t="array" ref="F753">_xlfn.SWITCH($E753,"Forecast",IFERROR(SUMIFS(INDEX('Forecast Input'!$A:$BO,,MATCH(TEXT($A753,"0"),'Forecast Input'!$1:$1,0)),'Forecast Input'!$A:$A,Master!C753,'Forecast Input'!$D:$D,Master!D753),0),"Actual",SUMIFS('CMO Input'!$Q:$Q,'CMO Input'!$E:$E,Master!$A753,'CMO Input'!$C:$C,Master!$C753,'CMO Input'!$AJ:$AJ,Master!$D753,'CMO Input'!$AU:$AU,Master!$F749),"")</f>
        <v>0</v>
      </c>
    </row>
    <row r="754" spans="1:6" x14ac:dyDescent="0.25">
      <c r="A754" s="24">
        <v>4</v>
      </c>
      <c r="B754" s="25">
        <v>44287</v>
      </c>
      <c r="C754" s="24" t="s">
        <v>141</v>
      </c>
      <c r="D754" s="24" t="s">
        <v>1469</v>
      </c>
      <c r="E754" s="24" t="s">
        <v>1487</v>
      </c>
      <c r="F754" cm="1">
        <f t="array" ref="F754">_xlfn.SWITCH($E754,"Forecast",IFERROR(SUMIFS(INDEX('Forecast Input'!$A:$BO,,MATCH(TEXT($A754,"0"),'Forecast Input'!$1:$1,0)),'Forecast Input'!$A:$A,Master!C754,'Forecast Input'!$D:$D,Master!D754),0),"Actual",SUMIFS('CMO Input'!$Q:$Q,'CMO Input'!$E:$E,Master!$A754,'CMO Input'!$C:$C,Master!$C754,'CMO Input'!$AJ:$AJ,Master!$D754,'CMO Input'!$AU:$AU,Master!$F750),"")</f>
        <v>0</v>
      </c>
    </row>
    <row r="755" spans="1:6" x14ac:dyDescent="0.25">
      <c r="A755" s="24">
        <v>4</v>
      </c>
      <c r="B755" s="25">
        <v>44287</v>
      </c>
      <c r="C755" s="24" t="s">
        <v>127</v>
      </c>
      <c r="D755" s="24" t="s">
        <v>10</v>
      </c>
      <c r="E755" s="24" t="s">
        <v>1489</v>
      </c>
      <c r="F755" t="str" cm="1">
        <f t="array" ref="F755">_xlfn.SWITCH($E755,"Forecast",IFERROR(SUMIFS(INDEX('Forecast Input'!$A:$BO,,MATCH(TEXT($A755,"0"),'Forecast Input'!$1:$1,0)),'Forecast Input'!$A:$A,Master!C755,'Forecast Input'!$D:$D,Master!D755),0),"Actual",SUMIFS('CMO Input'!$Q:$Q,'CMO Input'!$E:$E,Master!$A755,'CMO Input'!$C:$C,Master!$C755,'CMO Input'!$AJ:$AJ,Master!$D755,'CMO Input'!$AU:$AU,Master!$F751),"")</f>
        <v/>
      </c>
    </row>
    <row r="756" spans="1:6" x14ac:dyDescent="0.25">
      <c r="A756" s="24">
        <v>4</v>
      </c>
      <c r="B756" s="25">
        <v>44287</v>
      </c>
      <c r="C756" s="24" t="s">
        <v>127</v>
      </c>
      <c r="D756" s="24" t="s">
        <v>10</v>
      </c>
      <c r="E756" s="24" t="s">
        <v>1488</v>
      </c>
      <c r="F756" cm="1">
        <f t="array" ref="F756">_xlfn.SWITCH($E756,"Forecast",IFERROR(SUMIFS(INDEX('Forecast Input'!$A:$BO,,MATCH(TEXT($A756,"0"),'Forecast Input'!$1:$1,0)),'Forecast Input'!$A:$A,Master!C756,'Forecast Input'!$D:$D,Master!D756),0),"Actual",SUMIFS('CMO Input'!$Q:$Q,'CMO Input'!$E:$E,Master!$A756,'CMO Input'!$C:$C,Master!$C756,'CMO Input'!$AJ:$AJ,Master!$D756,'CMO Input'!$AU:$AU,Master!$F752),"")</f>
        <v>0</v>
      </c>
    </row>
    <row r="757" spans="1:6" x14ac:dyDescent="0.25">
      <c r="A757" s="24">
        <v>4</v>
      </c>
      <c r="B757" s="25">
        <v>44287</v>
      </c>
      <c r="C757" s="24" t="s">
        <v>127</v>
      </c>
      <c r="D757" s="24" t="s">
        <v>10</v>
      </c>
      <c r="E757" s="24" t="s">
        <v>1487</v>
      </c>
      <c r="F757" cm="1">
        <f t="array" ref="F757">_xlfn.SWITCH($E757,"Forecast",IFERROR(SUMIFS(INDEX('Forecast Input'!$A:$BO,,MATCH(TEXT($A757,"0"),'Forecast Input'!$1:$1,0)),'Forecast Input'!$A:$A,Master!C757,'Forecast Input'!$D:$D,Master!D757),0),"Actual",SUMIFS('CMO Input'!$Q:$Q,'CMO Input'!$E:$E,Master!$A757,'CMO Input'!$C:$C,Master!$C757,'CMO Input'!$AJ:$AJ,Master!$D757,'CMO Input'!$AU:$AU,Master!$F753),"")</f>
        <v>0</v>
      </c>
    </row>
    <row r="758" spans="1:6" x14ac:dyDescent="0.25">
      <c r="A758" s="24">
        <v>4</v>
      </c>
      <c r="B758" s="25">
        <v>44287</v>
      </c>
      <c r="C758" s="24" t="s">
        <v>127</v>
      </c>
      <c r="D758" s="24" t="s">
        <v>61</v>
      </c>
      <c r="E758" s="24" t="s">
        <v>1489</v>
      </c>
      <c r="F758" t="str" cm="1">
        <f t="array" ref="F758">_xlfn.SWITCH($E758,"Forecast",IFERROR(SUMIFS(INDEX('Forecast Input'!$A:$BO,,MATCH(TEXT($A758,"0"),'Forecast Input'!$1:$1,0)),'Forecast Input'!$A:$A,Master!C758,'Forecast Input'!$D:$D,Master!D758),0),"Actual",SUMIFS('CMO Input'!$Q:$Q,'CMO Input'!$E:$E,Master!$A758,'CMO Input'!$C:$C,Master!$C758,'CMO Input'!$AJ:$AJ,Master!$D758,'CMO Input'!$AU:$AU,Master!$F754),"")</f>
        <v/>
      </c>
    </row>
    <row r="759" spans="1:6" x14ac:dyDescent="0.25">
      <c r="A759" s="24">
        <v>4</v>
      </c>
      <c r="B759" s="25">
        <v>44287</v>
      </c>
      <c r="C759" s="24" t="s">
        <v>127</v>
      </c>
      <c r="D759" s="24" t="s">
        <v>61</v>
      </c>
      <c r="E759" s="24" t="s">
        <v>1488</v>
      </c>
      <c r="F759" cm="1">
        <f t="array" ref="F759">_xlfn.SWITCH($E759,"Forecast",IFERROR(SUMIFS(INDEX('Forecast Input'!$A:$BO,,MATCH(TEXT($A759,"0"),'Forecast Input'!$1:$1,0)),'Forecast Input'!$A:$A,Master!C759,'Forecast Input'!$D:$D,Master!D759),0),"Actual",SUMIFS('CMO Input'!$Q:$Q,'CMO Input'!$E:$E,Master!$A759,'CMO Input'!$C:$C,Master!$C759,'CMO Input'!$AJ:$AJ,Master!$D759,'CMO Input'!$AU:$AU,Master!$F755),"")</f>
        <v>0</v>
      </c>
    </row>
    <row r="760" spans="1:6" x14ac:dyDescent="0.25">
      <c r="A760" s="24">
        <v>4</v>
      </c>
      <c r="B760" s="25">
        <v>44287</v>
      </c>
      <c r="C760" s="24" t="s">
        <v>127</v>
      </c>
      <c r="D760" s="24" t="s">
        <v>61</v>
      </c>
      <c r="E760" s="24" t="s">
        <v>1487</v>
      </c>
      <c r="F760" cm="1">
        <f t="array" ref="F760">_xlfn.SWITCH($E760,"Forecast",IFERROR(SUMIFS(INDEX('Forecast Input'!$A:$BO,,MATCH(TEXT($A760,"0"),'Forecast Input'!$1:$1,0)),'Forecast Input'!$A:$A,Master!C760,'Forecast Input'!$D:$D,Master!D760),0),"Actual",SUMIFS('CMO Input'!$Q:$Q,'CMO Input'!$E:$E,Master!$A760,'CMO Input'!$C:$C,Master!$C760,'CMO Input'!$AJ:$AJ,Master!$D760,'CMO Input'!$AU:$AU,Master!$F756),"")</f>
        <v>0</v>
      </c>
    </row>
    <row r="761" spans="1:6" x14ac:dyDescent="0.25">
      <c r="A761" s="24">
        <v>4</v>
      </c>
      <c r="B761" s="25">
        <v>44287</v>
      </c>
      <c r="C761" s="24" t="s">
        <v>127</v>
      </c>
      <c r="D761" s="24" t="s">
        <v>103</v>
      </c>
      <c r="E761" s="24" t="s">
        <v>1489</v>
      </c>
      <c r="F761" t="str" cm="1">
        <f t="array" ref="F761">_xlfn.SWITCH($E761,"Forecast",IFERROR(SUMIFS(INDEX('Forecast Input'!$A:$BO,,MATCH(TEXT($A761,"0"),'Forecast Input'!$1:$1,0)),'Forecast Input'!$A:$A,Master!C761,'Forecast Input'!$D:$D,Master!D761),0),"Actual",SUMIFS('CMO Input'!$Q:$Q,'CMO Input'!$E:$E,Master!$A761,'CMO Input'!$C:$C,Master!$C761,'CMO Input'!$AJ:$AJ,Master!$D761,'CMO Input'!$AU:$AU,Master!$F757),"")</f>
        <v/>
      </c>
    </row>
    <row r="762" spans="1:6" x14ac:dyDescent="0.25">
      <c r="A762" s="24">
        <v>4</v>
      </c>
      <c r="B762" s="25">
        <v>44287</v>
      </c>
      <c r="C762" s="24" t="s">
        <v>127</v>
      </c>
      <c r="D762" s="24" t="s">
        <v>103</v>
      </c>
      <c r="E762" s="24" t="s">
        <v>1488</v>
      </c>
      <c r="F762" cm="1">
        <f t="array" ref="F762">_xlfn.SWITCH($E762,"Forecast",IFERROR(SUMIFS(INDEX('Forecast Input'!$A:$BO,,MATCH(TEXT($A762,"0"),'Forecast Input'!$1:$1,0)),'Forecast Input'!$A:$A,Master!C762,'Forecast Input'!$D:$D,Master!D762),0),"Actual",SUMIFS('CMO Input'!$Q:$Q,'CMO Input'!$E:$E,Master!$A762,'CMO Input'!$C:$C,Master!$C762,'CMO Input'!$AJ:$AJ,Master!$D762,'CMO Input'!$AU:$AU,Master!$F758),"")</f>
        <v>0</v>
      </c>
    </row>
    <row r="763" spans="1:6" x14ac:dyDescent="0.25">
      <c r="A763" s="24">
        <v>4</v>
      </c>
      <c r="B763" s="25">
        <v>44287</v>
      </c>
      <c r="C763" s="24" t="s">
        <v>127</v>
      </c>
      <c r="D763" s="24" t="s">
        <v>103</v>
      </c>
      <c r="E763" s="24" t="s">
        <v>1487</v>
      </c>
      <c r="F763" cm="1">
        <f t="array" ref="F763">_xlfn.SWITCH($E763,"Forecast",IFERROR(SUMIFS(INDEX('Forecast Input'!$A:$BO,,MATCH(TEXT($A763,"0"),'Forecast Input'!$1:$1,0)),'Forecast Input'!$A:$A,Master!C763,'Forecast Input'!$D:$D,Master!D763),0),"Actual",SUMIFS('CMO Input'!$Q:$Q,'CMO Input'!$E:$E,Master!$A763,'CMO Input'!$C:$C,Master!$C763,'CMO Input'!$AJ:$AJ,Master!$D763,'CMO Input'!$AU:$AU,Master!$F759),"")</f>
        <v>0</v>
      </c>
    </row>
    <row r="764" spans="1:6" x14ac:dyDescent="0.25">
      <c r="A764" s="24">
        <v>4</v>
      </c>
      <c r="B764" s="25">
        <v>44287</v>
      </c>
      <c r="C764" s="24" t="s">
        <v>127</v>
      </c>
      <c r="D764" s="24" t="s">
        <v>146</v>
      </c>
      <c r="E764" s="24" t="s">
        <v>1489</v>
      </c>
      <c r="F764" t="str" cm="1">
        <f t="array" ref="F764">_xlfn.SWITCH($E764,"Forecast",IFERROR(SUMIFS(INDEX('Forecast Input'!$A:$BO,,MATCH(TEXT($A764,"0"),'Forecast Input'!$1:$1,0)),'Forecast Input'!$A:$A,Master!C764,'Forecast Input'!$D:$D,Master!D764),0),"Actual",SUMIFS('CMO Input'!$Q:$Q,'CMO Input'!$E:$E,Master!$A764,'CMO Input'!$C:$C,Master!$C764,'CMO Input'!$AJ:$AJ,Master!$D764,'CMO Input'!$AU:$AU,Master!$F760),"")</f>
        <v/>
      </c>
    </row>
    <row r="765" spans="1:6" x14ac:dyDescent="0.25">
      <c r="A765" s="24">
        <v>4</v>
      </c>
      <c r="B765" s="25">
        <v>44287</v>
      </c>
      <c r="C765" s="24" t="s">
        <v>127</v>
      </c>
      <c r="D765" s="24" t="s">
        <v>146</v>
      </c>
      <c r="E765" s="24" t="s">
        <v>1488</v>
      </c>
      <c r="F765" cm="1">
        <f t="array" ref="F765">_xlfn.SWITCH($E765,"Forecast",IFERROR(SUMIFS(INDEX('Forecast Input'!$A:$BO,,MATCH(TEXT($A765,"0"),'Forecast Input'!$1:$1,0)),'Forecast Input'!$A:$A,Master!C765,'Forecast Input'!$D:$D,Master!D765),0),"Actual",SUMIFS('CMO Input'!$Q:$Q,'CMO Input'!$E:$E,Master!$A765,'CMO Input'!$C:$C,Master!$C765,'CMO Input'!$AJ:$AJ,Master!$D765,'CMO Input'!$AU:$AU,Master!$F761),"")</f>
        <v>0</v>
      </c>
    </row>
    <row r="766" spans="1:6" x14ac:dyDescent="0.25">
      <c r="A766" s="24">
        <v>4</v>
      </c>
      <c r="B766" s="25">
        <v>44287</v>
      </c>
      <c r="C766" s="24" t="s">
        <v>127</v>
      </c>
      <c r="D766" s="24" t="s">
        <v>146</v>
      </c>
      <c r="E766" s="24" t="s">
        <v>1487</v>
      </c>
      <c r="F766" cm="1">
        <f t="array" ref="F766">_xlfn.SWITCH($E766,"Forecast",IFERROR(SUMIFS(INDEX('Forecast Input'!$A:$BO,,MATCH(TEXT($A766,"0"),'Forecast Input'!$1:$1,0)),'Forecast Input'!$A:$A,Master!C766,'Forecast Input'!$D:$D,Master!D766),0),"Actual",SUMIFS('CMO Input'!$Q:$Q,'CMO Input'!$E:$E,Master!$A766,'CMO Input'!$C:$C,Master!$C766,'CMO Input'!$AJ:$AJ,Master!$D766,'CMO Input'!$AU:$AU,Master!$F762),"")</f>
        <v>0</v>
      </c>
    </row>
    <row r="767" spans="1:6" x14ac:dyDescent="0.25">
      <c r="A767" s="24">
        <v>4</v>
      </c>
      <c r="B767" s="25">
        <v>44287</v>
      </c>
      <c r="C767" s="24" t="s">
        <v>127</v>
      </c>
      <c r="D767" s="24" t="s">
        <v>166</v>
      </c>
      <c r="E767" s="24" t="s">
        <v>1489</v>
      </c>
      <c r="F767" t="str" cm="1">
        <f t="array" ref="F767">_xlfn.SWITCH($E767,"Forecast",IFERROR(SUMIFS(INDEX('Forecast Input'!$A:$BO,,MATCH(TEXT($A767,"0"),'Forecast Input'!$1:$1,0)),'Forecast Input'!$A:$A,Master!C767,'Forecast Input'!$D:$D,Master!D767),0),"Actual",SUMIFS('CMO Input'!$Q:$Q,'CMO Input'!$E:$E,Master!$A767,'CMO Input'!$C:$C,Master!$C767,'CMO Input'!$AJ:$AJ,Master!$D767,'CMO Input'!$AU:$AU,Master!$F763),"")</f>
        <v/>
      </c>
    </row>
    <row r="768" spans="1:6" x14ac:dyDescent="0.25">
      <c r="A768" s="24">
        <v>4</v>
      </c>
      <c r="B768" s="25">
        <v>44287</v>
      </c>
      <c r="C768" s="24" t="s">
        <v>127</v>
      </c>
      <c r="D768" s="24" t="s">
        <v>166</v>
      </c>
      <c r="E768" s="24" t="s">
        <v>1488</v>
      </c>
      <c r="F768" cm="1">
        <f t="array" ref="F768">_xlfn.SWITCH($E768,"Forecast",IFERROR(SUMIFS(INDEX('Forecast Input'!$A:$BO,,MATCH(TEXT($A768,"0"),'Forecast Input'!$1:$1,0)),'Forecast Input'!$A:$A,Master!C768,'Forecast Input'!$D:$D,Master!D768),0),"Actual",SUMIFS('CMO Input'!$Q:$Q,'CMO Input'!$E:$E,Master!$A768,'CMO Input'!$C:$C,Master!$C768,'CMO Input'!$AJ:$AJ,Master!$D768,'CMO Input'!$AU:$AU,Master!$F764),"")</f>
        <v>0</v>
      </c>
    </row>
    <row r="769" spans="1:6" x14ac:dyDescent="0.25">
      <c r="A769" s="24">
        <v>4</v>
      </c>
      <c r="B769" s="25">
        <v>44287</v>
      </c>
      <c r="C769" s="24" t="s">
        <v>127</v>
      </c>
      <c r="D769" s="24" t="s">
        <v>166</v>
      </c>
      <c r="E769" s="24" t="s">
        <v>1487</v>
      </c>
      <c r="F769" cm="1">
        <f t="array" ref="F769">_xlfn.SWITCH($E769,"Forecast",IFERROR(SUMIFS(INDEX('Forecast Input'!$A:$BO,,MATCH(TEXT($A769,"0"),'Forecast Input'!$1:$1,0)),'Forecast Input'!$A:$A,Master!C769,'Forecast Input'!$D:$D,Master!D769),0),"Actual",SUMIFS('CMO Input'!$Q:$Q,'CMO Input'!$E:$E,Master!$A769,'CMO Input'!$C:$C,Master!$C769,'CMO Input'!$AJ:$AJ,Master!$D769,'CMO Input'!$AU:$AU,Master!$F765),"")</f>
        <v>0</v>
      </c>
    </row>
    <row r="770" spans="1:6" x14ac:dyDescent="0.25">
      <c r="A770" s="24">
        <v>4</v>
      </c>
      <c r="B770" s="25">
        <v>44287</v>
      </c>
      <c r="C770" s="24" t="s">
        <v>127</v>
      </c>
      <c r="D770" s="24" t="s">
        <v>170</v>
      </c>
      <c r="E770" s="24" t="s">
        <v>1489</v>
      </c>
      <c r="F770" t="str" cm="1">
        <f t="array" ref="F770">_xlfn.SWITCH($E770,"Forecast",IFERROR(SUMIFS(INDEX('Forecast Input'!$A:$BO,,MATCH(TEXT($A770,"0"),'Forecast Input'!$1:$1,0)),'Forecast Input'!$A:$A,Master!C770,'Forecast Input'!$D:$D,Master!D770),0),"Actual",SUMIFS('CMO Input'!$Q:$Q,'CMO Input'!$E:$E,Master!$A770,'CMO Input'!$C:$C,Master!$C770,'CMO Input'!$AJ:$AJ,Master!$D770,'CMO Input'!$AU:$AU,Master!$F766),"")</f>
        <v/>
      </c>
    </row>
    <row r="771" spans="1:6" x14ac:dyDescent="0.25">
      <c r="A771" s="24">
        <v>4</v>
      </c>
      <c r="B771" s="25">
        <v>44287</v>
      </c>
      <c r="C771" s="24" t="s">
        <v>127</v>
      </c>
      <c r="D771" s="24" t="s">
        <v>170</v>
      </c>
      <c r="E771" s="24" t="s">
        <v>1488</v>
      </c>
      <c r="F771" cm="1">
        <f t="array" ref="F771">_xlfn.SWITCH($E771,"Forecast",IFERROR(SUMIFS(INDEX('Forecast Input'!$A:$BO,,MATCH(TEXT($A771,"0"),'Forecast Input'!$1:$1,0)),'Forecast Input'!$A:$A,Master!C771,'Forecast Input'!$D:$D,Master!D771),0),"Actual",SUMIFS('CMO Input'!$Q:$Q,'CMO Input'!$E:$E,Master!$A771,'CMO Input'!$C:$C,Master!$C771,'CMO Input'!$AJ:$AJ,Master!$D771,'CMO Input'!$AU:$AU,Master!$F767),"")</f>
        <v>0</v>
      </c>
    </row>
    <row r="772" spans="1:6" x14ac:dyDescent="0.25">
      <c r="A772" s="24">
        <v>4</v>
      </c>
      <c r="B772" s="25">
        <v>44287</v>
      </c>
      <c r="C772" s="24" t="s">
        <v>127</v>
      </c>
      <c r="D772" s="24" t="s">
        <v>170</v>
      </c>
      <c r="E772" s="24" t="s">
        <v>1487</v>
      </c>
      <c r="F772" cm="1">
        <f t="array" ref="F772">_xlfn.SWITCH($E772,"Forecast",IFERROR(SUMIFS(INDEX('Forecast Input'!$A:$BO,,MATCH(TEXT($A772,"0"),'Forecast Input'!$1:$1,0)),'Forecast Input'!$A:$A,Master!C772,'Forecast Input'!$D:$D,Master!D772),0),"Actual",SUMIFS('CMO Input'!$Q:$Q,'CMO Input'!$E:$E,Master!$A772,'CMO Input'!$C:$C,Master!$C772,'CMO Input'!$AJ:$AJ,Master!$D772,'CMO Input'!$AU:$AU,Master!$F768),"")</f>
        <v>0</v>
      </c>
    </row>
    <row r="773" spans="1:6" x14ac:dyDescent="0.25">
      <c r="A773" s="24">
        <v>4</v>
      </c>
      <c r="B773" s="25">
        <v>44287</v>
      </c>
      <c r="C773" s="24" t="s">
        <v>127</v>
      </c>
      <c r="D773" s="24" t="s">
        <v>436</v>
      </c>
      <c r="E773" s="24" t="s">
        <v>1489</v>
      </c>
      <c r="F773" t="str" cm="1">
        <f t="array" ref="F773">_xlfn.SWITCH($E773,"Forecast",IFERROR(SUMIFS(INDEX('Forecast Input'!$A:$BO,,MATCH(TEXT($A773,"0"),'Forecast Input'!$1:$1,0)),'Forecast Input'!$A:$A,Master!C773,'Forecast Input'!$D:$D,Master!D773),0),"Actual",SUMIFS('CMO Input'!$Q:$Q,'CMO Input'!$E:$E,Master!$A773,'CMO Input'!$C:$C,Master!$C773,'CMO Input'!$AJ:$AJ,Master!$D773,'CMO Input'!$AU:$AU,Master!$F769),"")</f>
        <v/>
      </c>
    </row>
    <row r="774" spans="1:6" x14ac:dyDescent="0.25">
      <c r="A774" s="24">
        <v>4</v>
      </c>
      <c r="B774" s="25">
        <v>44287</v>
      </c>
      <c r="C774" s="24" t="s">
        <v>127</v>
      </c>
      <c r="D774" s="24" t="s">
        <v>436</v>
      </c>
      <c r="E774" s="24" t="s">
        <v>1488</v>
      </c>
      <c r="F774" cm="1">
        <f t="array" ref="F774">_xlfn.SWITCH($E774,"Forecast",IFERROR(SUMIFS(INDEX('Forecast Input'!$A:$BO,,MATCH(TEXT($A774,"0"),'Forecast Input'!$1:$1,0)),'Forecast Input'!$A:$A,Master!C774,'Forecast Input'!$D:$D,Master!D774),0),"Actual",SUMIFS('CMO Input'!$Q:$Q,'CMO Input'!$E:$E,Master!$A774,'CMO Input'!$C:$C,Master!$C774,'CMO Input'!$AJ:$AJ,Master!$D774,'CMO Input'!$AU:$AU,Master!$F770),"")</f>
        <v>0</v>
      </c>
    </row>
    <row r="775" spans="1:6" x14ac:dyDescent="0.25">
      <c r="A775" s="24">
        <v>4</v>
      </c>
      <c r="B775" s="25">
        <v>44287</v>
      </c>
      <c r="C775" s="24" t="s">
        <v>127</v>
      </c>
      <c r="D775" s="24" t="s">
        <v>436</v>
      </c>
      <c r="E775" s="24" t="s">
        <v>1487</v>
      </c>
      <c r="F775" cm="1">
        <f t="array" ref="F775">_xlfn.SWITCH($E775,"Forecast",IFERROR(SUMIFS(INDEX('Forecast Input'!$A:$BO,,MATCH(TEXT($A775,"0"),'Forecast Input'!$1:$1,0)),'Forecast Input'!$A:$A,Master!C775,'Forecast Input'!$D:$D,Master!D775),0),"Actual",SUMIFS('CMO Input'!$Q:$Q,'CMO Input'!$E:$E,Master!$A775,'CMO Input'!$C:$C,Master!$C775,'CMO Input'!$AJ:$AJ,Master!$D775,'CMO Input'!$AU:$AU,Master!$F771),"")</f>
        <v>0</v>
      </c>
    </row>
    <row r="776" spans="1:6" x14ac:dyDescent="0.25">
      <c r="A776" s="24">
        <v>4</v>
      </c>
      <c r="B776" s="25">
        <v>44287</v>
      </c>
      <c r="C776" s="24" t="s">
        <v>127</v>
      </c>
      <c r="D776" s="24" t="s">
        <v>1469</v>
      </c>
      <c r="E776" s="24" t="s">
        <v>1489</v>
      </c>
      <c r="F776" t="str" cm="1">
        <f t="array" ref="F776">_xlfn.SWITCH($E776,"Forecast",IFERROR(SUMIFS(INDEX('Forecast Input'!$A:$BO,,MATCH(TEXT($A776,"0"),'Forecast Input'!$1:$1,0)),'Forecast Input'!$A:$A,Master!C776,'Forecast Input'!$D:$D,Master!D776),0),"Actual",SUMIFS('CMO Input'!$Q:$Q,'CMO Input'!$E:$E,Master!$A776,'CMO Input'!$C:$C,Master!$C776,'CMO Input'!$AJ:$AJ,Master!$D776,'CMO Input'!$AU:$AU,Master!$F772),"")</f>
        <v/>
      </c>
    </row>
    <row r="777" spans="1:6" x14ac:dyDescent="0.25">
      <c r="A777" s="24">
        <v>4</v>
      </c>
      <c r="B777" s="25">
        <v>44287</v>
      </c>
      <c r="C777" s="24" t="s">
        <v>127</v>
      </c>
      <c r="D777" s="24" t="s">
        <v>1469</v>
      </c>
      <c r="E777" s="24" t="s">
        <v>1488</v>
      </c>
      <c r="F777" cm="1">
        <f t="array" ref="F777">_xlfn.SWITCH($E777,"Forecast",IFERROR(SUMIFS(INDEX('Forecast Input'!$A:$BO,,MATCH(TEXT($A777,"0"),'Forecast Input'!$1:$1,0)),'Forecast Input'!$A:$A,Master!C777,'Forecast Input'!$D:$D,Master!D777),0),"Actual",SUMIFS('CMO Input'!$Q:$Q,'CMO Input'!$E:$E,Master!$A777,'CMO Input'!$C:$C,Master!$C777,'CMO Input'!$AJ:$AJ,Master!$D777,'CMO Input'!$AU:$AU,Master!$F773),"")</f>
        <v>0</v>
      </c>
    </row>
    <row r="778" spans="1:6" x14ac:dyDescent="0.25">
      <c r="A778" s="24">
        <v>4</v>
      </c>
      <c r="B778" s="25">
        <v>44287</v>
      </c>
      <c r="C778" s="24" t="s">
        <v>127</v>
      </c>
      <c r="D778" s="24" t="s">
        <v>1469</v>
      </c>
      <c r="E778" s="24" t="s">
        <v>1487</v>
      </c>
      <c r="F778" cm="1">
        <f t="array" ref="F778">_xlfn.SWITCH($E778,"Forecast",IFERROR(SUMIFS(INDEX('Forecast Input'!$A:$BO,,MATCH(TEXT($A778,"0"),'Forecast Input'!$1:$1,0)),'Forecast Input'!$A:$A,Master!C778,'Forecast Input'!$D:$D,Master!D778),0),"Actual",SUMIFS('CMO Input'!$Q:$Q,'CMO Input'!$E:$E,Master!$A778,'CMO Input'!$C:$C,Master!$C778,'CMO Input'!$AJ:$AJ,Master!$D778,'CMO Input'!$AU:$AU,Master!$F774),"")</f>
        <v>0</v>
      </c>
    </row>
    <row r="779" spans="1:6" x14ac:dyDescent="0.25">
      <c r="A779" s="24">
        <v>4</v>
      </c>
      <c r="B779" s="25">
        <v>44287</v>
      </c>
      <c r="C779" s="24" t="s">
        <v>44</v>
      </c>
      <c r="D779" s="24" t="s">
        <v>10</v>
      </c>
      <c r="E779" s="24" t="s">
        <v>1489</v>
      </c>
      <c r="F779" t="str" cm="1">
        <f t="array" ref="F779">_xlfn.SWITCH($E779,"Forecast",IFERROR(SUMIFS(INDEX('Forecast Input'!$A:$BO,,MATCH(TEXT($A779,"0"),'Forecast Input'!$1:$1,0)),'Forecast Input'!$A:$A,Master!C779,'Forecast Input'!$D:$D,Master!D779),0),"Actual",SUMIFS('CMO Input'!$Q:$Q,'CMO Input'!$E:$E,Master!$A779,'CMO Input'!$C:$C,Master!$C779,'CMO Input'!$AJ:$AJ,Master!$D779,'CMO Input'!$AU:$AU,Master!$F775),"")</f>
        <v/>
      </c>
    </row>
    <row r="780" spans="1:6" x14ac:dyDescent="0.25">
      <c r="A780" s="24">
        <v>4</v>
      </c>
      <c r="B780" s="25">
        <v>44287</v>
      </c>
      <c r="C780" s="24" t="s">
        <v>44</v>
      </c>
      <c r="D780" s="24" t="s">
        <v>10</v>
      </c>
      <c r="E780" s="24" t="s">
        <v>1488</v>
      </c>
      <c r="F780" cm="1">
        <f t="array" ref="F780">_xlfn.SWITCH($E780,"Forecast",IFERROR(SUMIFS(INDEX('Forecast Input'!$A:$BO,,MATCH(TEXT($A780,"0"),'Forecast Input'!$1:$1,0)),'Forecast Input'!$A:$A,Master!C780,'Forecast Input'!$D:$D,Master!D780),0),"Actual",SUMIFS('CMO Input'!$Q:$Q,'CMO Input'!$E:$E,Master!$A780,'CMO Input'!$C:$C,Master!$C780,'CMO Input'!$AJ:$AJ,Master!$D780,'CMO Input'!$AU:$AU,Master!$F776),"")</f>
        <v>0</v>
      </c>
    </row>
    <row r="781" spans="1:6" x14ac:dyDescent="0.25">
      <c r="A781" s="24">
        <v>4</v>
      </c>
      <c r="B781" s="25">
        <v>44287</v>
      </c>
      <c r="C781" s="24" t="s">
        <v>44</v>
      </c>
      <c r="D781" s="24" t="s">
        <v>10</v>
      </c>
      <c r="E781" s="24" t="s">
        <v>1487</v>
      </c>
      <c r="F781" cm="1">
        <f t="array" ref="F781">_xlfn.SWITCH($E781,"Forecast",IFERROR(SUMIFS(INDEX('Forecast Input'!$A:$BO,,MATCH(TEXT($A781,"0"),'Forecast Input'!$1:$1,0)),'Forecast Input'!$A:$A,Master!C781,'Forecast Input'!$D:$D,Master!D781),0),"Actual",SUMIFS('CMO Input'!$Q:$Q,'CMO Input'!$E:$E,Master!$A781,'CMO Input'!$C:$C,Master!$C781,'CMO Input'!$AJ:$AJ,Master!$D781,'CMO Input'!$AU:$AU,Master!$F777),"")</f>
        <v>0</v>
      </c>
    </row>
    <row r="782" spans="1:6" x14ac:dyDescent="0.25">
      <c r="A782" s="24">
        <v>4</v>
      </c>
      <c r="B782" s="25">
        <v>44287</v>
      </c>
      <c r="C782" s="24" t="s">
        <v>44</v>
      </c>
      <c r="D782" s="24" t="s">
        <v>61</v>
      </c>
      <c r="E782" s="24" t="s">
        <v>1489</v>
      </c>
      <c r="F782" t="str" cm="1">
        <f t="array" ref="F782">_xlfn.SWITCH($E782,"Forecast",IFERROR(SUMIFS(INDEX('Forecast Input'!$A:$BO,,MATCH(TEXT($A782,"0"),'Forecast Input'!$1:$1,0)),'Forecast Input'!$A:$A,Master!C782,'Forecast Input'!$D:$D,Master!D782),0),"Actual",SUMIFS('CMO Input'!$Q:$Q,'CMO Input'!$E:$E,Master!$A782,'CMO Input'!$C:$C,Master!$C782,'CMO Input'!$AJ:$AJ,Master!$D782,'CMO Input'!$AU:$AU,Master!$F778),"")</f>
        <v/>
      </c>
    </row>
    <row r="783" spans="1:6" x14ac:dyDescent="0.25">
      <c r="A783" s="24">
        <v>4</v>
      </c>
      <c r="B783" s="25">
        <v>44287</v>
      </c>
      <c r="C783" s="24" t="s">
        <v>44</v>
      </c>
      <c r="D783" s="24" t="s">
        <v>61</v>
      </c>
      <c r="E783" s="24" t="s">
        <v>1488</v>
      </c>
      <c r="F783" cm="1">
        <f t="array" ref="F783">_xlfn.SWITCH($E783,"Forecast",IFERROR(SUMIFS(INDEX('Forecast Input'!$A:$BO,,MATCH(TEXT($A783,"0"),'Forecast Input'!$1:$1,0)),'Forecast Input'!$A:$A,Master!C783,'Forecast Input'!$D:$D,Master!D783),0),"Actual",SUMIFS('CMO Input'!$Q:$Q,'CMO Input'!$E:$E,Master!$A783,'CMO Input'!$C:$C,Master!$C783,'CMO Input'!$AJ:$AJ,Master!$D783,'CMO Input'!$AU:$AU,Master!$F779),"")</f>
        <v>0</v>
      </c>
    </row>
    <row r="784" spans="1:6" x14ac:dyDescent="0.25">
      <c r="A784" s="24">
        <v>4</v>
      </c>
      <c r="B784" s="25">
        <v>44287</v>
      </c>
      <c r="C784" s="24" t="s">
        <v>44</v>
      </c>
      <c r="D784" s="24" t="s">
        <v>61</v>
      </c>
      <c r="E784" s="24" t="s">
        <v>1487</v>
      </c>
      <c r="F784" cm="1">
        <f t="array" ref="F784">_xlfn.SWITCH($E784,"Forecast",IFERROR(SUMIFS(INDEX('Forecast Input'!$A:$BO,,MATCH(TEXT($A784,"0"),'Forecast Input'!$1:$1,0)),'Forecast Input'!$A:$A,Master!C784,'Forecast Input'!$D:$D,Master!D784),0),"Actual",SUMIFS('CMO Input'!$Q:$Q,'CMO Input'!$E:$E,Master!$A784,'CMO Input'!$C:$C,Master!$C784,'CMO Input'!$AJ:$AJ,Master!$D784,'CMO Input'!$AU:$AU,Master!$F780),"")</f>
        <v>0</v>
      </c>
    </row>
    <row r="785" spans="1:6" x14ac:dyDescent="0.25">
      <c r="A785" s="24">
        <v>4</v>
      </c>
      <c r="B785" s="25">
        <v>44287</v>
      </c>
      <c r="C785" s="24" t="s">
        <v>44</v>
      </c>
      <c r="D785" s="24" t="s">
        <v>103</v>
      </c>
      <c r="E785" s="24" t="s">
        <v>1489</v>
      </c>
      <c r="F785" t="str" cm="1">
        <f t="array" ref="F785">_xlfn.SWITCH($E785,"Forecast",IFERROR(SUMIFS(INDEX('Forecast Input'!$A:$BO,,MATCH(TEXT($A785,"0"),'Forecast Input'!$1:$1,0)),'Forecast Input'!$A:$A,Master!C785,'Forecast Input'!$D:$D,Master!D785),0),"Actual",SUMIFS('CMO Input'!$Q:$Q,'CMO Input'!$E:$E,Master!$A785,'CMO Input'!$C:$C,Master!$C785,'CMO Input'!$AJ:$AJ,Master!$D785,'CMO Input'!$AU:$AU,Master!$F781),"")</f>
        <v/>
      </c>
    </row>
    <row r="786" spans="1:6" x14ac:dyDescent="0.25">
      <c r="A786" s="24">
        <v>4</v>
      </c>
      <c r="B786" s="25">
        <v>44287</v>
      </c>
      <c r="C786" s="24" t="s">
        <v>44</v>
      </c>
      <c r="D786" s="24" t="s">
        <v>103</v>
      </c>
      <c r="E786" s="24" t="s">
        <v>1488</v>
      </c>
      <c r="F786" cm="1">
        <f t="array" ref="F786">_xlfn.SWITCH($E786,"Forecast",IFERROR(SUMIFS(INDEX('Forecast Input'!$A:$BO,,MATCH(TEXT($A786,"0"),'Forecast Input'!$1:$1,0)),'Forecast Input'!$A:$A,Master!C786,'Forecast Input'!$D:$D,Master!D786),0),"Actual",SUMIFS('CMO Input'!$Q:$Q,'CMO Input'!$E:$E,Master!$A786,'CMO Input'!$C:$C,Master!$C786,'CMO Input'!$AJ:$AJ,Master!$D786,'CMO Input'!$AU:$AU,Master!$F782),"")</f>
        <v>0</v>
      </c>
    </row>
    <row r="787" spans="1:6" x14ac:dyDescent="0.25">
      <c r="A787" s="24">
        <v>4</v>
      </c>
      <c r="B787" s="25">
        <v>44287</v>
      </c>
      <c r="C787" s="24" t="s">
        <v>44</v>
      </c>
      <c r="D787" s="24" t="s">
        <v>103</v>
      </c>
      <c r="E787" s="24" t="s">
        <v>1487</v>
      </c>
      <c r="F787" cm="1">
        <f t="array" ref="F787">_xlfn.SWITCH($E787,"Forecast",IFERROR(SUMIFS(INDEX('Forecast Input'!$A:$BO,,MATCH(TEXT($A787,"0"),'Forecast Input'!$1:$1,0)),'Forecast Input'!$A:$A,Master!C787,'Forecast Input'!$D:$D,Master!D787),0),"Actual",SUMIFS('CMO Input'!$Q:$Q,'CMO Input'!$E:$E,Master!$A787,'CMO Input'!$C:$C,Master!$C787,'CMO Input'!$AJ:$AJ,Master!$D787,'CMO Input'!$AU:$AU,Master!$F783),"")</f>
        <v>0</v>
      </c>
    </row>
    <row r="788" spans="1:6" x14ac:dyDescent="0.25">
      <c r="A788" s="24">
        <v>4</v>
      </c>
      <c r="B788" s="25">
        <v>44287</v>
      </c>
      <c r="C788" s="24" t="s">
        <v>44</v>
      </c>
      <c r="D788" s="24" t="s">
        <v>146</v>
      </c>
      <c r="E788" s="24" t="s">
        <v>1489</v>
      </c>
      <c r="F788" t="str" cm="1">
        <f t="array" ref="F788">_xlfn.SWITCH($E788,"Forecast",IFERROR(SUMIFS(INDEX('Forecast Input'!$A:$BO,,MATCH(TEXT($A788,"0"),'Forecast Input'!$1:$1,0)),'Forecast Input'!$A:$A,Master!C788,'Forecast Input'!$D:$D,Master!D788),0),"Actual",SUMIFS('CMO Input'!$Q:$Q,'CMO Input'!$E:$E,Master!$A788,'CMO Input'!$C:$C,Master!$C788,'CMO Input'!$AJ:$AJ,Master!$D788,'CMO Input'!$AU:$AU,Master!$F784),"")</f>
        <v/>
      </c>
    </row>
    <row r="789" spans="1:6" x14ac:dyDescent="0.25">
      <c r="A789" s="24">
        <v>4</v>
      </c>
      <c r="B789" s="25">
        <v>44287</v>
      </c>
      <c r="C789" s="24" t="s">
        <v>44</v>
      </c>
      <c r="D789" s="24" t="s">
        <v>146</v>
      </c>
      <c r="E789" s="24" t="s">
        <v>1488</v>
      </c>
      <c r="F789" cm="1">
        <f t="array" ref="F789">_xlfn.SWITCH($E789,"Forecast",IFERROR(SUMIFS(INDEX('Forecast Input'!$A:$BO,,MATCH(TEXT($A789,"0"),'Forecast Input'!$1:$1,0)),'Forecast Input'!$A:$A,Master!C789,'Forecast Input'!$D:$D,Master!D789),0),"Actual",SUMIFS('CMO Input'!$Q:$Q,'CMO Input'!$E:$E,Master!$A789,'CMO Input'!$C:$C,Master!$C789,'CMO Input'!$AJ:$AJ,Master!$D789,'CMO Input'!$AU:$AU,Master!$F785),"")</f>
        <v>0</v>
      </c>
    </row>
    <row r="790" spans="1:6" x14ac:dyDescent="0.25">
      <c r="A790" s="24">
        <v>4</v>
      </c>
      <c r="B790" s="25">
        <v>44287</v>
      </c>
      <c r="C790" s="24" t="s">
        <v>44</v>
      </c>
      <c r="D790" s="24" t="s">
        <v>146</v>
      </c>
      <c r="E790" s="24" t="s">
        <v>1487</v>
      </c>
      <c r="F790" cm="1">
        <f t="array" ref="F790">_xlfn.SWITCH($E790,"Forecast",IFERROR(SUMIFS(INDEX('Forecast Input'!$A:$BO,,MATCH(TEXT($A790,"0"),'Forecast Input'!$1:$1,0)),'Forecast Input'!$A:$A,Master!C790,'Forecast Input'!$D:$D,Master!D790),0),"Actual",SUMIFS('CMO Input'!$Q:$Q,'CMO Input'!$E:$E,Master!$A790,'CMO Input'!$C:$C,Master!$C790,'CMO Input'!$AJ:$AJ,Master!$D790,'CMO Input'!$AU:$AU,Master!$F786),"")</f>
        <v>0</v>
      </c>
    </row>
    <row r="791" spans="1:6" x14ac:dyDescent="0.25">
      <c r="A791" s="24">
        <v>4</v>
      </c>
      <c r="B791" s="25">
        <v>44287</v>
      </c>
      <c r="C791" s="24" t="s">
        <v>44</v>
      </c>
      <c r="D791" s="24" t="s">
        <v>166</v>
      </c>
      <c r="E791" s="24" t="s">
        <v>1489</v>
      </c>
      <c r="F791" t="str" cm="1">
        <f t="array" ref="F791">_xlfn.SWITCH($E791,"Forecast",IFERROR(SUMIFS(INDEX('Forecast Input'!$A:$BO,,MATCH(TEXT($A791,"0"),'Forecast Input'!$1:$1,0)),'Forecast Input'!$A:$A,Master!C791,'Forecast Input'!$D:$D,Master!D791),0),"Actual",SUMIFS('CMO Input'!$Q:$Q,'CMO Input'!$E:$E,Master!$A791,'CMO Input'!$C:$C,Master!$C791,'CMO Input'!$AJ:$AJ,Master!$D791,'CMO Input'!$AU:$AU,Master!$F787),"")</f>
        <v/>
      </c>
    </row>
    <row r="792" spans="1:6" x14ac:dyDescent="0.25">
      <c r="A792" s="24">
        <v>4</v>
      </c>
      <c r="B792" s="25">
        <v>44287</v>
      </c>
      <c r="C792" s="24" t="s">
        <v>44</v>
      </c>
      <c r="D792" s="24" t="s">
        <v>166</v>
      </c>
      <c r="E792" s="24" t="s">
        <v>1488</v>
      </c>
      <c r="F792" cm="1">
        <f t="array" ref="F792">_xlfn.SWITCH($E792,"Forecast",IFERROR(SUMIFS(INDEX('Forecast Input'!$A:$BO,,MATCH(TEXT($A792,"0"),'Forecast Input'!$1:$1,0)),'Forecast Input'!$A:$A,Master!C792,'Forecast Input'!$D:$D,Master!D792),0),"Actual",SUMIFS('CMO Input'!$Q:$Q,'CMO Input'!$E:$E,Master!$A792,'CMO Input'!$C:$C,Master!$C792,'CMO Input'!$AJ:$AJ,Master!$D792,'CMO Input'!$AU:$AU,Master!$F788),"")</f>
        <v>0</v>
      </c>
    </row>
    <row r="793" spans="1:6" x14ac:dyDescent="0.25">
      <c r="A793" s="24">
        <v>4</v>
      </c>
      <c r="B793" s="25">
        <v>44287</v>
      </c>
      <c r="C793" s="24" t="s">
        <v>44</v>
      </c>
      <c r="D793" s="24" t="s">
        <v>166</v>
      </c>
      <c r="E793" s="24" t="s">
        <v>1487</v>
      </c>
      <c r="F793" cm="1">
        <f t="array" ref="F793">_xlfn.SWITCH($E793,"Forecast",IFERROR(SUMIFS(INDEX('Forecast Input'!$A:$BO,,MATCH(TEXT($A793,"0"),'Forecast Input'!$1:$1,0)),'Forecast Input'!$A:$A,Master!C793,'Forecast Input'!$D:$D,Master!D793),0),"Actual",SUMIFS('CMO Input'!$Q:$Q,'CMO Input'!$E:$E,Master!$A793,'CMO Input'!$C:$C,Master!$C793,'CMO Input'!$AJ:$AJ,Master!$D793,'CMO Input'!$AU:$AU,Master!$F789),"")</f>
        <v>0</v>
      </c>
    </row>
    <row r="794" spans="1:6" x14ac:dyDescent="0.25">
      <c r="A794" s="24">
        <v>4</v>
      </c>
      <c r="B794" s="25">
        <v>44287</v>
      </c>
      <c r="C794" s="24" t="s">
        <v>44</v>
      </c>
      <c r="D794" s="24" t="s">
        <v>170</v>
      </c>
      <c r="E794" s="24" t="s">
        <v>1489</v>
      </c>
      <c r="F794" t="str" cm="1">
        <f t="array" ref="F794">_xlfn.SWITCH($E794,"Forecast",IFERROR(SUMIFS(INDEX('Forecast Input'!$A:$BO,,MATCH(TEXT($A794,"0"),'Forecast Input'!$1:$1,0)),'Forecast Input'!$A:$A,Master!C794,'Forecast Input'!$D:$D,Master!D794),0),"Actual",SUMIFS('CMO Input'!$Q:$Q,'CMO Input'!$E:$E,Master!$A794,'CMO Input'!$C:$C,Master!$C794,'CMO Input'!$AJ:$AJ,Master!$D794,'CMO Input'!$AU:$AU,Master!$F790),"")</f>
        <v/>
      </c>
    </row>
    <row r="795" spans="1:6" x14ac:dyDescent="0.25">
      <c r="A795" s="24">
        <v>4</v>
      </c>
      <c r="B795" s="25">
        <v>44287</v>
      </c>
      <c r="C795" s="24" t="s">
        <v>44</v>
      </c>
      <c r="D795" s="24" t="s">
        <v>170</v>
      </c>
      <c r="E795" s="24" t="s">
        <v>1488</v>
      </c>
      <c r="F795" cm="1">
        <f t="array" ref="F795">_xlfn.SWITCH($E795,"Forecast",IFERROR(SUMIFS(INDEX('Forecast Input'!$A:$BO,,MATCH(TEXT($A795,"0"),'Forecast Input'!$1:$1,0)),'Forecast Input'!$A:$A,Master!C795,'Forecast Input'!$D:$D,Master!D795),0),"Actual",SUMIFS('CMO Input'!$Q:$Q,'CMO Input'!$E:$E,Master!$A795,'CMO Input'!$C:$C,Master!$C795,'CMO Input'!$AJ:$AJ,Master!$D795,'CMO Input'!$AU:$AU,Master!$F791),"")</f>
        <v>0</v>
      </c>
    </row>
    <row r="796" spans="1:6" x14ac:dyDescent="0.25">
      <c r="A796" s="24">
        <v>4</v>
      </c>
      <c r="B796" s="25">
        <v>44287</v>
      </c>
      <c r="C796" s="24" t="s">
        <v>44</v>
      </c>
      <c r="D796" s="24" t="s">
        <v>170</v>
      </c>
      <c r="E796" s="24" t="s">
        <v>1487</v>
      </c>
      <c r="F796" cm="1">
        <f t="array" ref="F796">_xlfn.SWITCH($E796,"Forecast",IFERROR(SUMIFS(INDEX('Forecast Input'!$A:$BO,,MATCH(TEXT($A796,"0"),'Forecast Input'!$1:$1,0)),'Forecast Input'!$A:$A,Master!C796,'Forecast Input'!$D:$D,Master!D796),0),"Actual",SUMIFS('CMO Input'!$Q:$Q,'CMO Input'!$E:$E,Master!$A796,'CMO Input'!$C:$C,Master!$C796,'CMO Input'!$AJ:$AJ,Master!$D796,'CMO Input'!$AU:$AU,Master!$F792),"")</f>
        <v>0</v>
      </c>
    </row>
    <row r="797" spans="1:6" x14ac:dyDescent="0.25">
      <c r="A797" s="24">
        <v>4</v>
      </c>
      <c r="B797" s="25">
        <v>44287</v>
      </c>
      <c r="C797" s="24" t="s">
        <v>44</v>
      </c>
      <c r="D797" s="24" t="s">
        <v>436</v>
      </c>
      <c r="E797" s="24" t="s">
        <v>1489</v>
      </c>
      <c r="F797" t="str" cm="1">
        <f t="array" ref="F797">_xlfn.SWITCH($E797,"Forecast",IFERROR(SUMIFS(INDEX('Forecast Input'!$A:$BO,,MATCH(TEXT($A797,"0"),'Forecast Input'!$1:$1,0)),'Forecast Input'!$A:$A,Master!C797,'Forecast Input'!$D:$D,Master!D797),0),"Actual",SUMIFS('CMO Input'!$Q:$Q,'CMO Input'!$E:$E,Master!$A797,'CMO Input'!$C:$C,Master!$C797,'CMO Input'!$AJ:$AJ,Master!$D797,'CMO Input'!$AU:$AU,Master!$F793),"")</f>
        <v/>
      </c>
    </row>
    <row r="798" spans="1:6" x14ac:dyDescent="0.25">
      <c r="A798" s="24">
        <v>4</v>
      </c>
      <c r="B798" s="25">
        <v>44287</v>
      </c>
      <c r="C798" s="24" t="s">
        <v>44</v>
      </c>
      <c r="D798" s="24" t="s">
        <v>436</v>
      </c>
      <c r="E798" s="24" t="s">
        <v>1488</v>
      </c>
      <c r="F798" cm="1">
        <f t="array" ref="F798">_xlfn.SWITCH($E798,"Forecast",IFERROR(SUMIFS(INDEX('Forecast Input'!$A:$BO,,MATCH(TEXT($A798,"0"),'Forecast Input'!$1:$1,0)),'Forecast Input'!$A:$A,Master!C798,'Forecast Input'!$D:$D,Master!D798),0),"Actual",SUMIFS('CMO Input'!$Q:$Q,'CMO Input'!$E:$E,Master!$A798,'CMO Input'!$C:$C,Master!$C798,'CMO Input'!$AJ:$AJ,Master!$D798,'CMO Input'!$AU:$AU,Master!$F794),"")</f>
        <v>0</v>
      </c>
    </row>
    <row r="799" spans="1:6" x14ac:dyDescent="0.25">
      <c r="A799" s="24">
        <v>4</v>
      </c>
      <c r="B799" s="25">
        <v>44287</v>
      </c>
      <c r="C799" s="24" t="s">
        <v>44</v>
      </c>
      <c r="D799" s="24" t="s">
        <v>436</v>
      </c>
      <c r="E799" s="24" t="s">
        <v>1487</v>
      </c>
      <c r="F799" cm="1">
        <f t="array" ref="F799">_xlfn.SWITCH($E799,"Forecast",IFERROR(SUMIFS(INDEX('Forecast Input'!$A:$BO,,MATCH(TEXT($A799,"0"),'Forecast Input'!$1:$1,0)),'Forecast Input'!$A:$A,Master!C799,'Forecast Input'!$D:$D,Master!D799),0),"Actual",SUMIFS('CMO Input'!$Q:$Q,'CMO Input'!$E:$E,Master!$A799,'CMO Input'!$C:$C,Master!$C799,'CMO Input'!$AJ:$AJ,Master!$D799,'CMO Input'!$AU:$AU,Master!$F795),"")</f>
        <v>0</v>
      </c>
    </row>
    <row r="800" spans="1:6" x14ac:dyDescent="0.25">
      <c r="A800" s="24">
        <v>4</v>
      </c>
      <c r="B800" s="25">
        <v>44287</v>
      </c>
      <c r="C800" s="24" t="s">
        <v>44</v>
      </c>
      <c r="D800" s="24" t="s">
        <v>1469</v>
      </c>
      <c r="E800" s="24" t="s">
        <v>1489</v>
      </c>
      <c r="F800" t="str" cm="1">
        <f t="array" ref="F800">_xlfn.SWITCH($E800,"Forecast",IFERROR(SUMIFS(INDEX('Forecast Input'!$A:$BO,,MATCH(TEXT($A800,"0"),'Forecast Input'!$1:$1,0)),'Forecast Input'!$A:$A,Master!C800,'Forecast Input'!$D:$D,Master!D800),0),"Actual",SUMIFS('CMO Input'!$Q:$Q,'CMO Input'!$E:$E,Master!$A800,'CMO Input'!$C:$C,Master!$C800,'CMO Input'!$AJ:$AJ,Master!$D800,'CMO Input'!$AU:$AU,Master!$F796),"")</f>
        <v/>
      </c>
    </row>
    <row r="801" spans="1:6" x14ac:dyDescent="0.25">
      <c r="A801" s="24">
        <v>4</v>
      </c>
      <c r="B801" s="25">
        <v>44287</v>
      </c>
      <c r="C801" s="24" t="s">
        <v>44</v>
      </c>
      <c r="D801" s="24" t="s">
        <v>1469</v>
      </c>
      <c r="E801" s="24" t="s">
        <v>1488</v>
      </c>
      <c r="F801" cm="1">
        <f t="array" ref="F801">_xlfn.SWITCH($E801,"Forecast",IFERROR(SUMIFS(INDEX('Forecast Input'!$A:$BO,,MATCH(TEXT($A801,"0"),'Forecast Input'!$1:$1,0)),'Forecast Input'!$A:$A,Master!C801,'Forecast Input'!$D:$D,Master!D801),0),"Actual",SUMIFS('CMO Input'!$Q:$Q,'CMO Input'!$E:$E,Master!$A801,'CMO Input'!$C:$C,Master!$C801,'CMO Input'!$AJ:$AJ,Master!$D801,'CMO Input'!$AU:$AU,Master!$F797),"")</f>
        <v>0</v>
      </c>
    </row>
    <row r="802" spans="1:6" x14ac:dyDescent="0.25">
      <c r="A802" s="24">
        <v>4</v>
      </c>
      <c r="B802" s="25">
        <v>44287</v>
      </c>
      <c r="C802" s="24" t="s">
        <v>44</v>
      </c>
      <c r="D802" s="24" t="s">
        <v>1469</v>
      </c>
      <c r="E802" s="24" t="s">
        <v>1487</v>
      </c>
      <c r="F802" cm="1">
        <f t="array" ref="F802">_xlfn.SWITCH($E802,"Forecast",IFERROR(SUMIFS(INDEX('Forecast Input'!$A:$BO,,MATCH(TEXT($A802,"0"),'Forecast Input'!$1:$1,0)),'Forecast Input'!$A:$A,Master!C802,'Forecast Input'!$D:$D,Master!D802),0),"Actual",SUMIFS('CMO Input'!$Q:$Q,'CMO Input'!$E:$E,Master!$A802,'CMO Input'!$C:$C,Master!$C802,'CMO Input'!$AJ:$AJ,Master!$D802,'CMO Input'!$AU:$AU,Master!$F798),"")</f>
        <v>0</v>
      </c>
    </row>
    <row r="803" spans="1:6" x14ac:dyDescent="0.25">
      <c r="A803" s="24">
        <v>4</v>
      </c>
      <c r="B803" s="25">
        <v>44287</v>
      </c>
      <c r="C803" s="24" t="s">
        <v>780</v>
      </c>
      <c r="D803" s="24" t="s">
        <v>1470</v>
      </c>
      <c r="E803" s="24" t="s">
        <v>1489</v>
      </c>
      <c r="F803" t="str" cm="1">
        <f t="array" ref="F803">_xlfn.SWITCH($E803,"Forecast",IFERROR(SUMIFS(INDEX('Forecast Input'!$A:$BO,,MATCH(TEXT($A803,"0"),'Forecast Input'!$1:$1,0)),'Forecast Input'!$A:$A,Master!C803,'Forecast Input'!$D:$D,Master!D803),0),"Actual",SUMIFS('CMO Input'!$Q:$Q,'CMO Input'!$E:$E,Master!$A803,'CMO Input'!$C:$C,Master!$C803,'CMO Input'!$AJ:$AJ,Master!$D803,'CMO Input'!$AU:$AU,Master!$F799),"")</f>
        <v/>
      </c>
    </row>
    <row r="804" spans="1:6" x14ac:dyDescent="0.25">
      <c r="A804" s="24">
        <v>4</v>
      </c>
      <c r="B804" s="25">
        <v>44287</v>
      </c>
      <c r="C804" s="24" t="s">
        <v>780</v>
      </c>
      <c r="D804" s="24" t="s">
        <v>1470</v>
      </c>
      <c r="E804" s="24" t="s">
        <v>1488</v>
      </c>
      <c r="F804" cm="1">
        <f t="array" ref="F804">_xlfn.SWITCH($E804,"Forecast",IFERROR(SUMIFS(INDEX('Forecast Input'!$A:$BO,,MATCH(TEXT($A804,"0"),'Forecast Input'!$1:$1,0)),'Forecast Input'!$A:$A,Master!C804,'Forecast Input'!$D:$D,Master!D804),0),"Actual",SUMIFS('CMO Input'!$Q:$Q,'CMO Input'!$E:$E,Master!$A804,'CMO Input'!$C:$C,Master!$C804,'CMO Input'!$AJ:$AJ,Master!$D804,'CMO Input'!$AU:$AU,Master!$F800),"")</f>
        <v>0</v>
      </c>
    </row>
    <row r="805" spans="1:6" x14ac:dyDescent="0.25">
      <c r="A805" s="24">
        <v>4</v>
      </c>
      <c r="B805" s="25">
        <v>44287</v>
      </c>
      <c r="C805" s="24" t="s">
        <v>780</v>
      </c>
      <c r="D805" s="24" t="s">
        <v>1470</v>
      </c>
      <c r="E805" s="24" t="s">
        <v>1487</v>
      </c>
      <c r="F805" cm="1">
        <f t="array" ref="F805">_xlfn.SWITCH($E805,"Forecast",IFERROR(SUMIFS(INDEX('Forecast Input'!$A:$BO,,MATCH(TEXT($A805,"0"),'Forecast Input'!$1:$1,0)),'Forecast Input'!$A:$A,Master!C805,'Forecast Input'!$D:$D,Master!D805),0),"Actual",SUMIFS('CMO Input'!$Q:$Q,'CMO Input'!$E:$E,Master!$A805,'CMO Input'!$C:$C,Master!$C805,'CMO Input'!$AJ:$AJ,Master!$D805,'CMO Input'!$AU:$AU,Master!$F801),"")</f>
        <v>0</v>
      </c>
    </row>
    <row r="806" spans="1:6" x14ac:dyDescent="0.25">
      <c r="A806" s="24">
        <v>4</v>
      </c>
      <c r="B806" s="25">
        <v>44287</v>
      </c>
      <c r="C806" s="24" t="s">
        <v>989</v>
      </c>
      <c r="D806" s="24" t="s">
        <v>1470</v>
      </c>
      <c r="E806" s="24" t="s">
        <v>1489</v>
      </c>
      <c r="F806" t="str" cm="1">
        <f t="array" ref="F806">_xlfn.SWITCH($E806,"Forecast",IFERROR(SUMIFS(INDEX('Forecast Input'!$A:$BO,,MATCH(TEXT($A806,"0"),'Forecast Input'!$1:$1,0)),'Forecast Input'!$A:$A,Master!C806,'Forecast Input'!$D:$D,Master!D806),0),"Actual",SUMIFS('CMO Input'!$Q:$Q,'CMO Input'!$E:$E,Master!$A806,'CMO Input'!$C:$C,Master!$C806,'CMO Input'!$AJ:$AJ,Master!$D806,'CMO Input'!$AU:$AU,Master!$F802),"")</f>
        <v/>
      </c>
    </row>
    <row r="807" spans="1:6" x14ac:dyDescent="0.25">
      <c r="A807" s="24">
        <v>4</v>
      </c>
      <c r="B807" s="25">
        <v>44287</v>
      </c>
      <c r="C807" s="24" t="s">
        <v>989</v>
      </c>
      <c r="D807" s="24" t="s">
        <v>1470</v>
      </c>
      <c r="E807" s="24" t="s">
        <v>1488</v>
      </c>
      <c r="F807" cm="1">
        <f t="array" ref="F807">_xlfn.SWITCH($E807,"Forecast",IFERROR(SUMIFS(INDEX('Forecast Input'!$A:$BO,,MATCH(TEXT($A807,"0"),'Forecast Input'!$1:$1,0)),'Forecast Input'!$A:$A,Master!C807,'Forecast Input'!$D:$D,Master!D807),0),"Actual",SUMIFS('CMO Input'!$Q:$Q,'CMO Input'!$E:$E,Master!$A807,'CMO Input'!$C:$C,Master!$C807,'CMO Input'!$AJ:$AJ,Master!$D807,'CMO Input'!$AU:$AU,Master!$F803),"")</f>
        <v>0</v>
      </c>
    </row>
    <row r="808" spans="1:6" x14ac:dyDescent="0.25">
      <c r="A808" s="24">
        <v>4</v>
      </c>
      <c r="B808" s="25">
        <v>44287</v>
      </c>
      <c r="C808" s="24" t="s">
        <v>989</v>
      </c>
      <c r="D808" s="24" t="s">
        <v>1470</v>
      </c>
      <c r="E808" s="24" t="s">
        <v>1487</v>
      </c>
      <c r="F808" cm="1">
        <f t="array" ref="F808">_xlfn.SWITCH($E808,"Forecast",IFERROR(SUMIFS(INDEX('Forecast Input'!$A:$BO,,MATCH(TEXT($A808,"0"),'Forecast Input'!$1:$1,0)),'Forecast Input'!$A:$A,Master!C808,'Forecast Input'!$D:$D,Master!D808),0),"Actual",SUMIFS('CMO Input'!$Q:$Q,'CMO Input'!$E:$E,Master!$A808,'CMO Input'!$C:$C,Master!$C808,'CMO Input'!$AJ:$AJ,Master!$D808,'CMO Input'!$AU:$AU,Master!$F804),"")</f>
        <v>0</v>
      </c>
    </row>
    <row r="809" spans="1:6" x14ac:dyDescent="0.25">
      <c r="A809" s="24">
        <v>4</v>
      </c>
      <c r="B809" s="25">
        <v>44287</v>
      </c>
      <c r="C809" s="24" t="s">
        <v>181</v>
      </c>
      <c r="D809" s="24" t="s">
        <v>1470</v>
      </c>
      <c r="E809" s="24" t="s">
        <v>1489</v>
      </c>
      <c r="F809" t="str" cm="1">
        <f t="array" ref="F809">_xlfn.SWITCH($E809,"Forecast",IFERROR(SUMIFS(INDEX('Forecast Input'!$A:$BO,,MATCH(TEXT($A809,"0"),'Forecast Input'!$1:$1,0)),'Forecast Input'!$A:$A,Master!C809,'Forecast Input'!$D:$D,Master!D809),0),"Actual",SUMIFS('CMO Input'!$Q:$Q,'CMO Input'!$E:$E,Master!$A809,'CMO Input'!$C:$C,Master!$C809,'CMO Input'!$AJ:$AJ,Master!$D809,'CMO Input'!$AU:$AU,Master!$F805),"")</f>
        <v/>
      </c>
    </row>
    <row r="810" spans="1:6" x14ac:dyDescent="0.25">
      <c r="A810" s="24">
        <v>4</v>
      </c>
      <c r="B810" s="25">
        <v>44287</v>
      </c>
      <c r="C810" s="24" t="s">
        <v>181</v>
      </c>
      <c r="D810" s="24" t="s">
        <v>1470</v>
      </c>
      <c r="E810" s="24" t="s">
        <v>1488</v>
      </c>
      <c r="F810" cm="1">
        <f t="array" ref="F810">_xlfn.SWITCH($E810,"Forecast",IFERROR(SUMIFS(INDEX('Forecast Input'!$A:$BO,,MATCH(TEXT($A810,"0"),'Forecast Input'!$1:$1,0)),'Forecast Input'!$A:$A,Master!C810,'Forecast Input'!$D:$D,Master!D810),0),"Actual",SUMIFS('CMO Input'!$Q:$Q,'CMO Input'!$E:$E,Master!$A810,'CMO Input'!$C:$C,Master!$C810,'CMO Input'!$AJ:$AJ,Master!$D810,'CMO Input'!$AU:$AU,Master!$F806),"")</f>
        <v>0</v>
      </c>
    </row>
    <row r="811" spans="1:6" x14ac:dyDescent="0.25">
      <c r="A811" s="24">
        <v>4</v>
      </c>
      <c r="B811" s="25">
        <v>44287</v>
      </c>
      <c r="C811" s="24" t="s">
        <v>181</v>
      </c>
      <c r="D811" s="24" t="s">
        <v>1470</v>
      </c>
      <c r="E811" s="24" t="s">
        <v>1487</v>
      </c>
      <c r="F811" cm="1">
        <f t="array" ref="F811">_xlfn.SWITCH($E811,"Forecast",IFERROR(SUMIFS(INDEX('Forecast Input'!$A:$BO,,MATCH(TEXT($A811,"0"),'Forecast Input'!$1:$1,0)),'Forecast Input'!$A:$A,Master!C811,'Forecast Input'!$D:$D,Master!D811),0),"Actual",SUMIFS('CMO Input'!$Q:$Q,'CMO Input'!$E:$E,Master!$A811,'CMO Input'!$C:$C,Master!$C811,'CMO Input'!$AJ:$AJ,Master!$D811,'CMO Input'!$AU:$AU,Master!$F807),"")</f>
        <v>0</v>
      </c>
    </row>
    <row r="812" spans="1:6" x14ac:dyDescent="0.25">
      <c r="A812" s="24">
        <v>4</v>
      </c>
      <c r="B812" s="25">
        <v>44287</v>
      </c>
      <c r="C812" s="24" t="s">
        <v>424</v>
      </c>
      <c r="D812" s="24" t="s">
        <v>1470</v>
      </c>
      <c r="E812" s="24" t="s">
        <v>1489</v>
      </c>
      <c r="F812" t="str" cm="1">
        <f t="array" ref="F812">_xlfn.SWITCH($E812,"Forecast",IFERROR(SUMIFS(INDEX('Forecast Input'!$A:$BO,,MATCH(TEXT($A812,"0"),'Forecast Input'!$1:$1,0)),'Forecast Input'!$A:$A,Master!C812,'Forecast Input'!$D:$D,Master!D812),0),"Actual",SUMIFS('CMO Input'!$Q:$Q,'CMO Input'!$E:$E,Master!$A812,'CMO Input'!$C:$C,Master!$C812,'CMO Input'!$AJ:$AJ,Master!$D812,'CMO Input'!$AU:$AU,Master!$F808),"")</f>
        <v/>
      </c>
    </row>
    <row r="813" spans="1:6" x14ac:dyDescent="0.25">
      <c r="A813" s="24">
        <v>4</v>
      </c>
      <c r="B813" s="25">
        <v>44287</v>
      </c>
      <c r="C813" s="24" t="s">
        <v>424</v>
      </c>
      <c r="D813" s="24" t="s">
        <v>1470</v>
      </c>
      <c r="E813" s="24" t="s">
        <v>1488</v>
      </c>
      <c r="F813" cm="1">
        <f t="array" ref="F813">_xlfn.SWITCH($E813,"Forecast",IFERROR(SUMIFS(INDEX('Forecast Input'!$A:$BO,,MATCH(TEXT($A813,"0"),'Forecast Input'!$1:$1,0)),'Forecast Input'!$A:$A,Master!C813,'Forecast Input'!$D:$D,Master!D813),0),"Actual",SUMIFS('CMO Input'!$Q:$Q,'CMO Input'!$E:$E,Master!$A813,'CMO Input'!$C:$C,Master!$C813,'CMO Input'!$AJ:$AJ,Master!$D813,'CMO Input'!$AU:$AU,Master!$F809),"")</f>
        <v>0</v>
      </c>
    </row>
    <row r="814" spans="1:6" x14ac:dyDescent="0.25">
      <c r="A814" s="24">
        <v>4</v>
      </c>
      <c r="B814" s="25">
        <v>44287</v>
      </c>
      <c r="C814" s="24" t="s">
        <v>424</v>
      </c>
      <c r="D814" s="24" t="s">
        <v>1470</v>
      </c>
      <c r="E814" s="24" t="s">
        <v>1487</v>
      </c>
      <c r="F814" cm="1">
        <f t="array" ref="F814">_xlfn.SWITCH($E814,"Forecast",IFERROR(SUMIFS(INDEX('Forecast Input'!$A:$BO,,MATCH(TEXT($A814,"0"),'Forecast Input'!$1:$1,0)),'Forecast Input'!$A:$A,Master!C814,'Forecast Input'!$D:$D,Master!D814),0),"Actual",SUMIFS('CMO Input'!$Q:$Q,'CMO Input'!$E:$E,Master!$A814,'CMO Input'!$C:$C,Master!$C814,'CMO Input'!$AJ:$AJ,Master!$D814,'CMO Input'!$AU:$AU,Master!$F810),"")</f>
        <v>0</v>
      </c>
    </row>
    <row r="815" spans="1:6" x14ac:dyDescent="0.25">
      <c r="A815" s="24">
        <v>4</v>
      </c>
      <c r="B815" s="25">
        <v>44287</v>
      </c>
      <c r="C815" s="24" t="s">
        <v>141</v>
      </c>
      <c r="D815" s="24" t="s">
        <v>1470</v>
      </c>
      <c r="E815" s="24" t="s">
        <v>1489</v>
      </c>
      <c r="F815" t="str" cm="1">
        <f t="array" ref="F815">_xlfn.SWITCH($E815,"Forecast",IFERROR(SUMIFS(INDEX('Forecast Input'!$A:$BO,,MATCH(TEXT($A815,"0"),'Forecast Input'!$1:$1,0)),'Forecast Input'!$A:$A,Master!C815,'Forecast Input'!$D:$D,Master!D815),0),"Actual",SUMIFS('CMO Input'!$Q:$Q,'CMO Input'!$E:$E,Master!$A815,'CMO Input'!$C:$C,Master!$C815,'CMO Input'!$AJ:$AJ,Master!$D815,'CMO Input'!$AU:$AU,Master!$F811),"")</f>
        <v/>
      </c>
    </row>
    <row r="816" spans="1:6" x14ac:dyDescent="0.25">
      <c r="A816" s="24">
        <v>4</v>
      </c>
      <c r="B816" s="25">
        <v>44287</v>
      </c>
      <c r="C816" s="24" t="s">
        <v>141</v>
      </c>
      <c r="D816" s="24" t="s">
        <v>1470</v>
      </c>
      <c r="E816" s="24" t="s">
        <v>1488</v>
      </c>
      <c r="F816" cm="1">
        <f t="array" ref="F816">_xlfn.SWITCH($E816,"Forecast",IFERROR(SUMIFS(INDEX('Forecast Input'!$A:$BO,,MATCH(TEXT($A816,"0"),'Forecast Input'!$1:$1,0)),'Forecast Input'!$A:$A,Master!C816,'Forecast Input'!$D:$D,Master!D816),0),"Actual",SUMIFS('CMO Input'!$Q:$Q,'CMO Input'!$E:$E,Master!$A816,'CMO Input'!$C:$C,Master!$C816,'CMO Input'!$AJ:$AJ,Master!$D816,'CMO Input'!$AU:$AU,Master!$F812),"")</f>
        <v>0</v>
      </c>
    </row>
    <row r="817" spans="1:6" x14ac:dyDescent="0.25">
      <c r="A817" s="24">
        <v>4</v>
      </c>
      <c r="B817" s="25">
        <v>44287</v>
      </c>
      <c r="C817" s="24" t="s">
        <v>141</v>
      </c>
      <c r="D817" s="24" t="s">
        <v>1470</v>
      </c>
      <c r="E817" s="24" t="s">
        <v>1487</v>
      </c>
      <c r="F817" cm="1">
        <f t="array" ref="F817">_xlfn.SWITCH($E817,"Forecast",IFERROR(SUMIFS(INDEX('Forecast Input'!$A:$BO,,MATCH(TEXT($A817,"0"),'Forecast Input'!$1:$1,0)),'Forecast Input'!$A:$A,Master!C817,'Forecast Input'!$D:$D,Master!D817),0),"Actual",SUMIFS('CMO Input'!$Q:$Q,'CMO Input'!$E:$E,Master!$A817,'CMO Input'!$C:$C,Master!$C817,'CMO Input'!$AJ:$AJ,Master!$D817,'CMO Input'!$AU:$AU,Master!$F813),"")</f>
        <v>0</v>
      </c>
    </row>
    <row r="818" spans="1:6" x14ac:dyDescent="0.25">
      <c r="A818" s="24">
        <v>4</v>
      </c>
      <c r="B818" s="25">
        <v>44287</v>
      </c>
      <c r="C818" s="24" t="s">
        <v>127</v>
      </c>
      <c r="D818" s="24" t="s">
        <v>1470</v>
      </c>
      <c r="E818" s="24" t="s">
        <v>1489</v>
      </c>
      <c r="F818" t="str" cm="1">
        <f t="array" ref="F818">_xlfn.SWITCH($E818,"Forecast",IFERROR(SUMIFS(INDEX('Forecast Input'!$A:$BO,,MATCH(TEXT($A818,"0"),'Forecast Input'!$1:$1,0)),'Forecast Input'!$A:$A,Master!C818,'Forecast Input'!$D:$D,Master!D818),0),"Actual",SUMIFS('CMO Input'!$Q:$Q,'CMO Input'!$E:$E,Master!$A818,'CMO Input'!$C:$C,Master!$C818,'CMO Input'!$AJ:$AJ,Master!$D818,'CMO Input'!$AU:$AU,Master!$F814),"")</f>
        <v/>
      </c>
    </row>
    <row r="819" spans="1:6" x14ac:dyDescent="0.25">
      <c r="A819" s="24">
        <v>4</v>
      </c>
      <c r="B819" s="25">
        <v>44287</v>
      </c>
      <c r="C819" s="24" t="s">
        <v>127</v>
      </c>
      <c r="D819" s="24" t="s">
        <v>1470</v>
      </c>
      <c r="E819" s="24" t="s">
        <v>1488</v>
      </c>
      <c r="F819" cm="1">
        <f t="array" ref="F819">_xlfn.SWITCH($E819,"Forecast",IFERROR(SUMIFS(INDEX('Forecast Input'!$A:$BO,,MATCH(TEXT($A819,"0"),'Forecast Input'!$1:$1,0)),'Forecast Input'!$A:$A,Master!C819,'Forecast Input'!$D:$D,Master!D819),0),"Actual",SUMIFS('CMO Input'!$Q:$Q,'CMO Input'!$E:$E,Master!$A819,'CMO Input'!$C:$C,Master!$C819,'CMO Input'!$AJ:$AJ,Master!$D819,'CMO Input'!$AU:$AU,Master!$F815),"")</f>
        <v>0</v>
      </c>
    </row>
    <row r="820" spans="1:6" x14ac:dyDescent="0.25">
      <c r="A820" s="24">
        <v>4</v>
      </c>
      <c r="B820" s="25">
        <v>44287</v>
      </c>
      <c r="C820" s="24" t="s">
        <v>127</v>
      </c>
      <c r="D820" s="24" t="s">
        <v>1470</v>
      </c>
      <c r="E820" s="24" t="s">
        <v>1487</v>
      </c>
      <c r="F820" cm="1">
        <f t="array" ref="F820">_xlfn.SWITCH($E820,"Forecast",IFERROR(SUMIFS(INDEX('Forecast Input'!$A:$BO,,MATCH(TEXT($A820,"0"),'Forecast Input'!$1:$1,0)),'Forecast Input'!$A:$A,Master!C820,'Forecast Input'!$D:$D,Master!D820),0),"Actual",SUMIFS('CMO Input'!$Q:$Q,'CMO Input'!$E:$E,Master!$A820,'CMO Input'!$C:$C,Master!$C820,'CMO Input'!$AJ:$AJ,Master!$D820,'CMO Input'!$AU:$AU,Master!$F816),"")</f>
        <v>0</v>
      </c>
    </row>
    <row r="821" spans="1:6" x14ac:dyDescent="0.25">
      <c r="A821" s="24">
        <v>4</v>
      </c>
      <c r="B821" s="25">
        <v>44287</v>
      </c>
      <c r="C821" s="24" t="s">
        <v>44</v>
      </c>
      <c r="D821" s="24" t="s">
        <v>1470</v>
      </c>
      <c r="E821" s="24" t="s">
        <v>1489</v>
      </c>
      <c r="F821" t="str" cm="1">
        <f t="array" ref="F821">_xlfn.SWITCH($E821,"Forecast",IFERROR(SUMIFS(INDEX('Forecast Input'!$A:$BO,,MATCH(TEXT($A821,"0"),'Forecast Input'!$1:$1,0)),'Forecast Input'!$A:$A,Master!C821,'Forecast Input'!$D:$D,Master!D821),0),"Actual",SUMIFS('CMO Input'!$Q:$Q,'CMO Input'!$E:$E,Master!$A821,'CMO Input'!$C:$C,Master!$C821,'CMO Input'!$AJ:$AJ,Master!$D821,'CMO Input'!$AU:$AU,Master!$F817),"")</f>
        <v/>
      </c>
    </row>
    <row r="822" spans="1:6" x14ac:dyDescent="0.25">
      <c r="A822" s="24">
        <v>4</v>
      </c>
      <c r="B822" s="25">
        <v>44287</v>
      </c>
      <c r="C822" s="24" t="s">
        <v>44</v>
      </c>
      <c r="D822" s="24" t="s">
        <v>1470</v>
      </c>
      <c r="E822" s="24" t="s">
        <v>1488</v>
      </c>
      <c r="F822" cm="1">
        <f t="array" ref="F822">_xlfn.SWITCH($E822,"Forecast",IFERROR(SUMIFS(INDEX('Forecast Input'!$A:$BO,,MATCH(TEXT($A822,"0"),'Forecast Input'!$1:$1,0)),'Forecast Input'!$A:$A,Master!C822,'Forecast Input'!$D:$D,Master!D822),0),"Actual",SUMIFS('CMO Input'!$Q:$Q,'CMO Input'!$E:$E,Master!$A822,'CMO Input'!$C:$C,Master!$C822,'CMO Input'!$AJ:$AJ,Master!$D822,'CMO Input'!$AU:$AU,Master!$F818),"")</f>
        <v>0</v>
      </c>
    </row>
    <row r="823" spans="1:6" x14ac:dyDescent="0.25">
      <c r="A823" s="24">
        <v>4</v>
      </c>
      <c r="B823" s="25">
        <v>44287</v>
      </c>
      <c r="C823" s="24" t="s">
        <v>44</v>
      </c>
      <c r="D823" s="24" t="s">
        <v>1470</v>
      </c>
      <c r="E823" s="24" t="s">
        <v>1487</v>
      </c>
      <c r="F823" cm="1">
        <f t="array" ref="F823">_xlfn.SWITCH($E823,"Forecast",IFERROR(SUMIFS(INDEX('Forecast Input'!$A:$BO,,MATCH(TEXT($A823,"0"),'Forecast Input'!$1:$1,0)),'Forecast Input'!$A:$A,Master!C823,'Forecast Input'!$D:$D,Master!D823),0),"Actual",SUMIFS('CMO Input'!$Q:$Q,'CMO Input'!$E:$E,Master!$A823,'CMO Input'!$C:$C,Master!$C823,'CMO Input'!$AJ:$AJ,Master!$D823,'CMO Input'!$AU:$AU,Master!$F819),"")</f>
        <v>0</v>
      </c>
    </row>
    <row r="824" spans="1:6" x14ac:dyDescent="0.25">
      <c r="A824" s="24">
        <v>4</v>
      </c>
      <c r="B824" s="25">
        <v>44287</v>
      </c>
      <c r="C824" s="24" t="s">
        <v>780</v>
      </c>
      <c r="D824" s="24" t="s">
        <v>827</v>
      </c>
      <c r="E824" s="24" t="s">
        <v>1489</v>
      </c>
      <c r="F824" t="str" cm="1">
        <f t="array" ref="F824">_xlfn.SWITCH($E824,"Forecast",IFERROR(SUMIFS(INDEX('Forecast Input'!$A:$BO,,MATCH(TEXT($A824,"0"),'Forecast Input'!$1:$1,0)),'Forecast Input'!$A:$A,Master!C824,'Forecast Input'!$D:$D,Master!D824),0),"Actual",SUMIFS('CMO Input'!$Q:$Q,'CMO Input'!$E:$E,Master!$A824,'CMO Input'!$C:$C,Master!$C824,'CMO Input'!$AJ:$AJ,Master!$D824,'CMO Input'!$AU:$AU,Master!$F820),"")</f>
        <v/>
      </c>
    </row>
    <row r="825" spans="1:6" x14ac:dyDescent="0.25">
      <c r="A825" s="24">
        <v>4</v>
      </c>
      <c r="B825" s="25">
        <v>44287</v>
      </c>
      <c r="C825" s="24" t="s">
        <v>780</v>
      </c>
      <c r="D825" s="24" t="s">
        <v>827</v>
      </c>
      <c r="E825" s="24" t="s">
        <v>1488</v>
      </c>
      <c r="F825" cm="1">
        <f t="array" ref="F825">_xlfn.SWITCH($E825,"Forecast",IFERROR(SUMIFS(INDEX('Forecast Input'!$A:$BO,,MATCH(TEXT($A825,"0"),'Forecast Input'!$1:$1,0)),'Forecast Input'!$A:$A,Master!C825,'Forecast Input'!$D:$D,Master!D825),0),"Actual",SUMIFS('CMO Input'!$Q:$Q,'CMO Input'!$E:$E,Master!$A825,'CMO Input'!$C:$C,Master!$C825,'CMO Input'!$AJ:$AJ,Master!$D825,'CMO Input'!$AU:$AU,Master!$F821),"")</f>
        <v>0</v>
      </c>
    </row>
    <row r="826" spans="1:6" x14ac:dyDescent="0.25">
      <c r="A826" s="24">
        <v>4</v>
      </c>
      <c r="B826" s="25">
        <v>44287</v>
      </c>
      <c r="C826" s="24" t="s">
        <v>780</v>
      </c>
      <c r="D826" s="24" t="s">
        <v>827</v>
      </c>
      <c r="E826" s="24" t="s">
        <v>1487</v>
      </c>
      <c r="F826" cm="1">
        <f t="array" ref="F826">_xlfn.SWITCH($E826,"Forecast",IFERROR(SUMIFS(INDEX('Forecast Input'!$A:$BO,,MATCH(TEXT($A826,"0"),'Forecast Input'!$1:$1,0)),'Forecast Input'!$A:$A,Master!C826,'Forecast Input'!$D:$D,Master!D826),0),"Actual",SUMIFS('CMO Input'!$Q:$Q,'CMO Input'!$E:$E,Master!$A826,'CMO Input'!$C:$C,Master!$C826,'CMO Input'!$AJ:$AJ,Master!$D826,'CMO Input'!$AU:$AU,Master!$F822),"")</f>
        <v>0</v>
      </c>
    </row>
    <row r="827" spans="1:6" x14ac:dyDescent="0.25">
      <c r="A827" s="24">
        <v>4</v>
      </c>
      <c r="B827" s="25">
        <v>44287</v>
      </c>
      <c r="C827" s="24" t="s">
        <v>989</v>
      </c>
      <c r="D827" s="24" t="s">
        <v>827</v>
      </c>
      <c r="E827" s="24" t="s">
        <v>1489</v>
      </c>
      <c r="F827" t="str" cm="1">
        <f t="array" ref="F827">_xlfn.SWITCH($E827,"Forecast",IFERROR(SUMIFS(INDEX('Forecast Input'!$A:$BO,,MATCH(TEXT($A827,"0"),'Forecast Input'!$1:$1,0)),'Forecast Input'!$A:$A,Master!C827,'Forecast Input'!$D:$D,Master!D827),0),"Actual",SUMIFS('CMO Input'!$Q:$Q,'CMO Input'!$E:$E,Master!$A827,'CMO Input'!$C:$C,Master!$C827,'CMO Input'!$AJ:$AJ,Master!$D827,'CMO Input'!$AU:$AU,Master!$F823),"")</f>
        <v/>
      </c>
    </row>
    <row r="828" spans="1:6" x14ac:dyDescent="0.25">
      <c r="A828" s="24">
        <v>4</v>
      </c>
      <c r="B828" s="25">
        <v>44287</v>
      </c>
      <c r="C828" s="24" t="s">
        <v>989</v>
      </c>
      <c r="D828" s="24" t="s">
        <v>827</v>
      </c>
      <c r="E828" s="24" t="s">
        <v>1488</v>
      </c>
      <c r="F828" cm="1">
        <f t="array" ref="F828">_xlfn.SWITCH($E828,"Forecast",IFERROR(SUMIFS(INDEX('Forecast Input'!$A:$BO,,MATCH(TEXT($A828,"0"),'Forecast Input'!$1:$1,0)),'Forecast Input'!$A:$A,Master!C828,'Forecast Input'!$D:$D,Master!D828),0),"Actual",SUMIFS('CMO Input'!$Q:$Q,'CMO Input'!$E:$E,Master!$A828,'CMO Input'!$C:$C,Master!$C828,'CMO Input'!$AJ:$AJ,Master!$D828,'CMO Input'!$AU:$AU,Master!$F824),"")</f>
        <v>0</v>
      </c>
    </row>
    <row r="829" spans="1:6" x14ac:dyDescent="0.25">
      <c r="A829" s="24">
        <v>4</v>
      </c>
      <c r="B829" s="25">
        <v>44287</v>
      </c>
      <c r="C829" s="24" t="s">
        <v>989</v>
      </c>
      <c r="D829" s="24" t="s">
        <v>827</v>
      </c>
      <c r="E829" s="24" t="s">
        <v>1487</v>
      </c>
      <c r="F829" cm="1">
        <f t="array" ref="F829">_xlfn.SWITCH($E829,"Forecast",IFERROR(SUMIFS(INDEX('Forecast Input'!$A:$BO,,MATCH(TEXT($A829,"0"),'Forecast Input'!$1:$1,0)),'Forecast Input'!$A:$A,Master!C829,'Forecast Input'!$D:$D,Master!D829),0),"Actual",SUMIFS('CMO Input'!$Q:$Q,'CMO Input'!$E:$E,Master!$A829,'CMO Input'!$C:$C,Master!$C829,'CMO Input'!$AJ:$AJ,Master!$D829,'CMO Input'!$AU:$AU,Master!$F825),"")</f>
        <v>0</v>
      </c>
    </row>
    <row r="830" spans="1:6" x14ac:dyDescent="0.25">
      <c r="A830" s="24">
        <v>4</v>
      </c>
      <c r="B830" s="25">
        <v>44287</v>
      </c>
      <c r="C830" s="24" t="s">
        <v>181</v>
      </c>
      <c r="D830" s="24" t="s">
        <v>827</v>
      </c>
      <c r="E830" s="24" t="s">
        <v>1489</v>
      </c>
      <c r="F830" t="str" cm="1">
        <f t="array" ref="F830">_xlfn.SWITCH($E830,"Forecast",IFERROR(SUMIFS(INDEX('Forecast Input'!$A:$BO,,MATCH(TEXT($A830,"0"),'Forecast Input'!$1:$1,0)),'Forecast Input'!$A:$A,Master!C830,'Forecast Input'!$D:$D,Master!D830),0),"Actual",SUMIFS('CMO Input'!$Q:$Q,'CMO Input'!$E:$E,Master!$A830,'CMO Input'!$C:$C,Master!$C830,'CMO Input'!$AJ:$AJ,Master!$D830,'CMO Input'!$AU:$AU,Master!$F826),"")</f>
        <v/>
      </c>
    </row>
    <row r="831" spans="1:6" x14ac:dyDescent="0.25">
      <c r="A831" s="24">
        <v>4</v>
      </c>
      <c r="B831" s="25">
        <v>44287</v>
      </c>
      <c r="C831" s="24" t="s">
        <v>181</v>
      </c>
      <c r="D831" s="24" t="s">
        <v>827</v>
      </c>
      <c r="E831" s="24" t="s">
        <v>1488</v>
      </c>
      <c r="F831" cm="1">
        <f t="array" ref="F831">_xlfn.SWITCH($E831,"Forecast",IFERROR(SUMIFS(INDEX('Forecast Input'!$A:$BO,,MATCH(TEXT($A831,"0"),'Forecast Input'!$1:$1,0)),'Forecast Input'!$A:$A,Master!C831,'Forecast Input'!$D:$D,Master!D831),0),"Actual",SUMIFS('CMO Input'!$Q:$Q,'CMO Input'!$E:$E,Master!$A831,'CMO Input'!$C:$C,Master!$C831,'CMO Input'!$AJ:$AJ,Master!$D831,'CMO Input'!$AU:$AU,Master!$F827),"")</f>
        <v>0</v>
      </c>
    </row>
    <row r="832" spans="1:6" x14ac:dyDescent="0.25">
      <c r="A832" s="24">
        <v>4</v>
      </c>
      <c r="B832" s="25">
        <v>44287</v>
      </c>
      <c r="C832" s="24" t="s">
        <v>181</v>
      </c>
      <c r="D832" s="24" t="s">
        <v>827</v>
      </c>
      <c r="E832" s="24" t="s">
        <v>1487</v>
      </c>
      <c r="F832" cm="1">
        <f t="array" ref="F832">_xlfn.SWITCH($E832,"Forecast",IFERROR(SUMIFS(INDEX('Forecast Input'!$A:$BO,,MATCH(TEXT($A832,"0"),'Forecast Input'!$1:$1,0)),'Forecast Input'!$A:$A,Master!C832,'Forecast Input'!$D:$D,Master!D832),0),"Actual",SUMIFS('CMO Input'!$Q:$Q,'CMO Input'!$E:$E,Master!$A832,'CMO Input'!$C:$C,Master!$C832,'CMO Input'!$AJ:$AJ,Master!$D832,'CMO Input'!$AU:$AU,Master!$F828),"")</f>
        <v>0</v>
      </c>
    </row>
    <row r="833" spans="1:6" x14ac:dyDescent="0.25">
      <c r="A833" s="24">
        <v>4</v>
      </c>
      <c r="B833" s="25">
        <v>44287</v>
      </c>
      <c r="C833" s="24" t="s">
        <v>424</v>
      </c>
      <c r="D833" s="24" t="s">
        <v>827</v>
      </c>
      <c r="E833" s="24" t="s">
        <v>1489</v>
      </c>
      <c r="F833" t="str" cm="1">
        <f t="array" ref="F833">_xlfn.SWITCH($E833,"Forecast",IFERROR(SUMIFS(INDEX('Forecast Input'!$A:$BO,,MATCH(TEXT($A833,"0"),'Forecast Input'!$1:$1,0)),'Forecast Input'!$A:$A,Master!C833,'Forecast Input'!$D:$D,Master!D833),0),"Actual",SUMIFS('CMO Input'!$Q:$Q,'CMO Input'!$E:$E,Master!$A833,'CMO Input'!$C:$C,Master!$C833,'CMO Input'!$AJ:$AJ,Master!$D833,'CMO Input'!$AU:$AU,Master!$F829),"")</f>
        <v/>
      </c>
    </row>
    <row r="834" spans="1:6" x14ac:dyDescent="0.25">
      <c r="A834" s="24">
        <v>4</v>
      </c>
      <c r="B834" s="25">
        <v>44287</v>
      </c>
      <c r="C834" s="24" t="s">
        <v>424</v>
      </c>
      <c r="D834" s="24" t="s">
        <v>827</v>
      </c>
      <c r="E834" s="24" t="s">
        <v>1488</v>
      </c>
      <c r="F834" cm="1">
        <f t="array" ref="F834">_xlfn.SWITCH($E834,"Forecast",IFERROR(SUMIFS(INDEX('Forecast Input'!$A:$BO,,MATCH(TEXT($A834,"0"),'Forecast Input'!$1:$1,0)),'Forecast Input'!$A:$A,Master!C834,'Forecast Input'!$D:$D,Master!D834),0),"Actual",SUMIFS('CMO Input'!$Q:$Q,'CMO Input'!$E:$E,Master!$A834,'CMO Input'!$C:$C,Master!$C834,'CMO Input'!$AJ:$AJ,Master!$D834,'CMO Input'!$AU:$AU,Master!$F830),"")</f>
        <v>0</v>
      </c>
    </row>
    <row r="835" spans="1:6" x14ac:dyDescent="0.25">
      <c r="A835" s="24">
        <v>4</v>
      </c>
      <c r="B835" s="25">
        <v>44287</v>
      </c>
      <c r="C835" s="24" t="s">
        <v>424</v>
      </c>
      <c r="D835" s="24" t="s">
        <v>827</v>
      </c>
      <c r="E835" s="24" t="s">
        <v>1487</v>
      </c>
      <c r="F835" cm="1">
        <f t="array" ref="F835">_xlfn.SWITCH($E835,"Forecast",IFERROR(SUMIFS(INDEX('Forecast Input'!$A:$BO,,MATCH(TEXT($A835,"0"),'Forecast Input'!$1:$1,0)),'Forecast Input'!$A:$A,Master!C835,'Forecast Input'!$D:$D,Master!D835),0),"Actual",SUMIFS('CMO Input'!$Q:$Q,'CMO Input'!$E:$E,Master!$A835,'CMO Input'!$C:$C,Master!$C835,'CMO Input'!$AJ:$AJ,Master!$D835,'CMO Input'!$AU:$AU,Master!$F831),"")</f>
        <v>0</v>
      </c>
    </row>
    <row r="836" spans="1:6" x14ac:dyDescent="0.25">
      <c r="A836" s="24">
        <v>4</v>
      </c>
      <c r="B836" s="25">
        <v>44287</v>
      </c>
      <c r="C836" s="24" t="s">
        <v>141</v>
      </c>
      <c r="D836" s="24" t="s">
        <v>827</v>
      </c>
      <c r="E836" s="24" t="s">
        <v>1489</v>
      </c>
      <c r="F836" t="str" cm="1">
        <f t="array" ref="F836">_xlfn.SWITCH($E836,"Forecast",IFERROR(SUMIFS(INDEX('Forecast Input'!$A:$BO,,MATCH(TEXT($A836,"0"),'Forecast Input'!$1:$1,0)),'Forecast Input'!$A:$A,Master!C836,'Forecast Input'!$D:$D,Master!D836),0),"Actual",SUMIFS('CMO Input'!$Q:$Q,'CMO Input'!$E:$E,Master!$A836,'CMO Input'!$C:$C,Master!$C836,'CMO Input'!$AJ:$AJ,Master!$D836,'CMO Input'!$AU:$AU,Master!$F832),"")</f>
        <v/>
      </c>
    </row>
    <row r="837" spans="1:6" x14ac:dyDescent="0.25">
      <c r="A837" s="24">
        <v>4</v>
      </c>
      <c r="B837" s="25">
        <v>44287</v>
      </c>
      <c r="C837" s="24" t="s">
        <v>141</v>
      </c>
      <c r="D837" s="24" t="s">
        <v>827</v>
      </c>
      <c r="E837" s="24" t="s">
        <v>1488</v>
      </c>
      <c r="F837" cm="1">
        <f t="array" ref="F837">_xlfn.SWITCH($E837,"Forecast",IFERROR(SUMIFS(INDEX('Forecast Input'!$A:$BO,,MATCH(TEXT($A837,"0"),'Forecast Input'!$1:$1,0)),'Forecast Input'!$A:$A,Master!C837,'Forecast Input'!$D:$D,Master!D837),0),"Actual",SUMIFS('CMO Input'!$Q:$Q,'CMO Input'!$E:$E,Master!$A837,'CMO Input'!$C:$C,Master!$C837,'CMO Input'!$AJ:$AJ,Master!$D837,'CMO Input'!$AU:$AU,Master!$F833),"")</f>
        <v>0</v>
      </c>
    </row>
    <row r="838" spans="1:6" x14ac:dyDescent="0.25">
      <c r="A838" s="24">
        <v>4</v>
      </c>
      <c r="B838" s="25">
        <v>44287</v>
      </c>
      <c r="C838" s="24" t="s">
        <v>141</v>
      </c>
      <c r="D838" s="24" t="s">
        <v>827</v>
      </c>
      <c r="E838" s="24" t="s">
        <v>1487</v>
      </c>
      <c r="F838" cm="1">
        <f t="array" ref="F838">_xlfn.SWITCH($E838,"Forecast",IFERROR(SUMIFS(INDEX('Forecast Input'!$A:$BO,,MATCH(TEXT($A838,"0"),'Forecast Input'!$1:$1,0)),'Forecast Input'!$A:$A,Master!C838,'Forecast Input'!$D:$D,Master!D838),0),"Actual",SUMIFS('CMO Input'!$Q:$Q,'CMO Input'!$E:$E,Master!$A838,'CMO Input'!$C:$C,Master!$C838,'CMO Input'!$AJ:$AJ,Master!$D838,'CMO Input'!$AU:$AU,Master!$F834),"")</f>
        <v>0</v>
      </c>
    </row>
    <row r="839" spans="1:6" x14ac:dyDescent="0.25">
      <c r="A839" s="24">
        <v>4</v>
      </c>
      <c r="B839" s="25">
        <v>44287</v>
      </c>
      <c r="C839" s="24" t="s">
        <v>127</v>
      </c>
      <c r="D839" s="24" t="s">
        <v>827</v>
      </c>
      <c r="E839" s="24" t="s">
        <v>1489</v>
      </c>
      <c r="F839" t="str" cm="1">
        <f t="array" ref="F839">_xlfn.SWITCH($E839,"Forecast",IFERROR(SUMIFS(INDEX('Forecast Input'!$A:$BO,,MATCH(TEXT($A839,"0"),'Forecast Input'!$1:$1,0)),'Forecast Input'!$A:$A,Master!C839,'Forecast Input'!$D:$D,Master!D839),0),"Actual",SUMIFS('CMO Input'!$Q:$Q,'CMO Input'!$E:$E,Master!$A839,'CMO Input'!$C:$C,Master!$C839,'CMO Input'!$AJ:$AJ,Master!$D839,'CMO Input'!$AU:$AU,Master!$F835),"")</f>
        <v/>
      </c>
    </row>
    <row r="840" spans="1:6" x14ac:dyDescent="0.25">
      <c r="A840" s="24">
        <v>4</v>
      </c>
      <c r="B840" s="25">
        <v>44287</v>
      </c>
      <c r="C840" s="24" t="s">
        <v>127</v>
      </c>
      <c r="D840" s="24" t="s">
        <v>827</v>
      </c>
      <c r="E840" s="24" t="s">
        <v>1488</v>
      </c>
      <c r="F840" cm="1">
        <f t="array" ref="F840">_xlfn.SWITCH($E840,"Forecast",IFERROR(SUMIFS(INDEX('Forecast Input'!$A:$BO,,MATCH(TEXT($A840,"0"),'Forecast Input'!$1:$1,0)),'Forecast Input'!$A:$A,Master!C840,'Forecast Input'!$D:$D,Master!D840),0),"Actual",SUMIFS('CMO Input'!$Q:$Q,'CMO Input'!$E:$E,Master!$A840,'CMO Input'!$C:$C,Master!$C840,'CMO Input'!$AJ:$AJ,Master!$D840,'CMO Input'!$AU:$AU,Master!$F836),"")</f>
        <v>0</v>
      </c>
    </row>
    <row r="841" spans="1:6" x14ac:dyDescent="0.25">
      <c r="A841" s="24">
        <v>5</v>
      </c>
      <c r="B841" s="25">
        <v>44287</v>
      </c>
      <c r="C841" s="24" t="s">
        <v>127</v>
      </c>
      <c r="D841" s="24" t="s">
        <v>827</v>
      </c>
      <c r="E841" s="24" t="s">
        <v>1487</v>
      </c>
      <c r="F841" cm="1">
        <f t="array" ref="F841">_xlfn.SWITCH($E841,"Forecast",IFERROR(SUMIFS(INDEX('Forecast Input'!$A:$BO,,MATCH(TEXT($A841,"0"),'Forecast Input'!$1:$1,0)),'Forecast Input'!$A:$A,Master!C841,'Forecast Input'!$D:$D,Master!D841),0),"Actual",SUMIFS('CMO Input'!$Q:$Q,'CMO Input'!$E:$E,Master!$A841,'CMO Input'!$C:$C,Master!$C841,'CMO Input'!$AJ:$AJ,Master!$D841,'CMO Input'!$AU:$AU,Master!$F837),"")</f>
        <v>0</v>
      </c>
    </row>
    <row r="842" spans="1:6" x14ac:dyDescent="0.25">
      <c r="A842" s="24">
        <v>5</v>
      </c>
      <c r="B842" s="25">
        <v>44287</v>
      </c>
      <c r="C842" s="24" t="s">
        <v>44</v>
      </c>
      <c r="D842" s="24" t="s">
        <v>827</v>
      </c>
      <c r="E842" s="24" t="s">
        <v>1489</v>
      </c>
      <c r="F842" t="str" cm="1">
        <f t="array" ref="F842">_xlfn.SWITCH($E842,"Forecast",IFERROR(SUMIFS(INDEX('Forecast Input'!$A:$BO,,MATCH(TEXT($A842,"0"),'Forecast Input'!$1:$1,0)),'Forecast Input'!$A:$A,Master!C842,'Forecast Input'!$D:$D,Master!D842),0),"Actual",SUMIFS('CMO Input'!$Q:$Q,'CMO Input'!$E:$E,Master!$A842,'CMO Input'!$C:$C,Master!$C842,'CMO Input'!$AJ:$AJ,Master!$D842,'CMO Input'!$AU:$AU,Master!$F838),"")</f>
        <v/>
      </c>
    </row>
    <row r="843" spans="1:6" x14ac:dyDescent="0.25">
      <c r="A843" s="24">
        <v>5</v>
      </c>
      <c r="B843" s="25">
        <v>44287</v>
      </c>
      <c r="C843" s="24" t="s">
        <v>44</v>
      </c>
      <c r="D843" s="24" t="s">
        <v>827</v>
      </c>
      <c r="E843" s="24" t="s">
        <v>1488</v>
      </c>
      <c r="F843" cm="1">
        <f t="array" ref="F843">_xlfn.SWITCH($E843,"Forecast",IFERROR(SUMIFS(INDEX('Forecast Input'!$A:$BO,,MATCH(TEXT($A843,"0"),'Forecast Input'!$1:$1,0)),'Forecast Input'!$A:$A,Master!C843,'Forecast Input'!$D:$D,Master!D843),0),"Actual",SUMIFS('CMO Input'!$Q:$Q,'CMO Input'!$E:$E,Master!$A843,'CMO Input'!$C:$C,Master!$C843,'CMO Input'!$AJ:$AJ,Master!$D843,'CMO Input'!$AU:$AU,Master!$F839),"")</f>
        <v>0</v>
      </c>
    </row>
    <row r="844" spans="1:6" x14ac:dyDescent="0.25">
      <c r="A844" s="24">
        <v>4</v>
      </c>
      <c r="B844" s="25">
        <v>44287</v>
      </c>
      <c r="C844" s="24" t="s">
        <v>44</v>
      </c>
      <c r="D844" s="24" t="s">
        <v>827</v>
      </c>
      <c r="E844" s="24" t="s">
        <v>1487</v>
      </c>
      <c r="F844" cm="1">
        <f t="array" ref="F844">_xlfn.SWITCH($E844,"Forecast",IFERROR(SUMIFS(INDEX('Forecast Input'!$A:$BO,,MATCH(TEXT($A844,"0"),'Forecast Input'!$1:$1,0)),'Forecast Input'!$A:$A,Master!C844,'Forecast Input'!$D:$D,Master!D844),0),"Actual",SUMIFS('CMO Input'!$Q:$Q,'CMO Input'!$E:$E,Master!$A844,'CMO Input'!$C:$C,Master!$C844,'CMO Input'!$AJ:$AJ,Master!$D844,'CMO Input'!$AU:$AU,Master!$F840),"")</f>
        <v>0</v>
      </c>
    </row>
    <row r="845" spans="1:6" x14ac:dyDescent="0.25">
      <c r="A845" s="24">
        <v>5</v>
      </c>
      <c r="B845" s="25">
        <v>44287</v>
      </c>
      <c r="C845" s="24" t="s">
        <v>780</v>
      </c>
      <c r="D845" s="24" t="s">
        <v>10</v>
      </c>
      <c r="E845" s="24" t="s">
        <v>1489</v>
      </c>
      <c r="F845" t="str" cm="1">
        <f t="array" ref="F845">_xlfn.SWITCH($E845,"Forecast",IFERROR(SUMIFS(INDEX('Forecast Input'!$A:$BO,,MATCH(TEXT($A845,"0"),'Forecast Input'!$1:$1,0)),'Forecast Input'!$A:$A,Master!C845,'Forecast Input'!$D:$D,Master!D845),0),"Actual",SUMIFS('CMO Input'!$Q:$Q,'CMO Input'!$E:$E,Master!$A845,'CMO Input'!$C:$C,Master!$C845,'CMO Input'!$AJ:$AJ,Master!$D845,'CMO Input'!$AU:$AU,Master!$F841),"")</f>
        <v/>
      </c>
    </row>
    <row r="846" spans="1:6" x14ac:dyDescent="0.25">
      <c r="A846" s="24">
        <v>5</v>
      </c>
      <c r="B846" s="25">
        <v>44287</v>
      </c>
      <c r="C846" s="24" t="s">
        <v>780</v>
      </c>
      <c r="D846" s="24" t="s">
        <v>10</v>
      </c>
      <c r="E846" s="24" t="s">
        <v>1488</v>
      </c>
      <c r="F846" cm="1">
        <f t="array" ref="F846">_xlfn.SWITCH($E846,"Forecast",IFERROR(SUMIFS(INDEX('Forecast Input'!$A:$BO,,MATCH(TEXT($A846,"0"),'Forecast Input'!$1:$1,0)),'Forecast Input'!$A:$A,Master!C846,'Forecast Input'!$D:$D,Master!D846),0),"Actual",SUMIFS('CMO Input'!$Q:$Q,'CMO Input'!$E:$E,Master!$A846,'CMO Input'!$C:$C,Master!$C846,'CMO Input'!$AJ:$AJ,Master!$D846,'CMO Input'!$AU:$AU,Master!$F842),"")</f>
        <v>0</v>
      </c>
    </row>
    <row r="847" spans="1:6" x14ac:dyDescent="0.25">
      <c r="A847" s="24">
        <v>5</v>
      </c>
      <c r="B847" s="25">
        <v>44287</v>
      </c>
      <c r="C847" s="24" t="s">
        <v>780</v>
      </c>
      <c r="D847" s="24" t="s">
        <v>10</v>
      </c>
      <c r="E847" s="24" t="s">
        <v>1487</v>
      </c>
      <c r="F847" cm="1">
        <f t="array" ref="F847">_xlfn.SWITCH($E847,"Forecast",IFERROR(SUMIFS(INDEX('Forecast Input'!$A:$BO,,MATCH(TEXT($A847,"0"),'Forecast Input'!$1:$1,0)),'Forecast Input'!$A:$A,Master!C847,'Forecast Input'!$D:$D,Master!D847),0),"Actual",SUMIFS('CMO Input'!$Q:$Q,'CMO Input'!$E:$E,Master!$A847,'CMO Input'!$C:$C,Master!$C847,'CMO Input'!$AJ:$AJ,Master!$D847,'CMO Input'!$AU:$AU,Master!$F843),"")</f>
        <v>0</v>
      </c>
    </row>
    <row r="848" spans="1:6" x14ac:dyDescent="0.25">
      <c r="A848" s="24">
        <v>5</v>
      </c>
      <c r="B848" s="25">
        <v>44287</v>
      </c>
      <c r="C848" s="24" t="s">
        <v>780</v>
      </c>
      <c r="D848" s="24" t="s">
        <v>61</v>
      </c>
      <c r="E848" s="24" t="s">
        <v>1489</v>
      </c>
      <c r="F848" t="str" cm="1">
        <f t="array" ref="F848">_xlfn.SWITCH($E848,"Forecast",IFERROR(SUMIFS(INDEX('Forecast Input'!$A:$BO,,MATCH(TEXT($A848,"0"),'Forecast Input'!$1:$1,0)),'Forecast Input'!$A:$A,Master!C848,'Forecast Input'!$D:$D,Master!D848),0),"Actual",SUMIFS('CMO Input'!$Q:$Q,'CMO Input'!$E:$E,Master!$A848,'CMO Input'!$C:$C,Master!$C848,'CMO Input'!$AJ:$AJ,Master!$D848,'CMO Input'!$AU:$AU,Master!$F844),"")</f>
        <v/>
      </c>
    </row>
    <row r="849" spans="1:6" x14ac:dyDescent="0.25">
      <c r="A849" s="24">
        <v>5</v>
      </c>
      <c r="B849" s="25">
        <v>44287</v>
      </c>
      <c r="C849" s="24" t="s">
        <v>780</v>
      </c>
      <c r="D849" s="24" t="s">
        <v>61</v>
      </c>
      <c r="E849" s="24" t="s">
        <v>1488</v>
      </c>
      <c r="F849" cm="1">
        <f t="array" ref="F849">_xlfn.SWITCH($E849,"Forecast",IFERROR(SUMIFS(INDEX('Forecast Input'!$A:$BO,,MATCH(TEXT($A849,"0"),'Forecast Input'!$1:$1,0)),'Forecast Input'!$A:$A,Master!C849,'Forecast Input'!$D:$D,Master!D849),0),"Actual",SUMIFS('CMO Input'!$Q:$Q,'CMO Input'!$E:$E,Master!$A849,'CMO Input'!$C:$C,Master!$C849,'CMO Input'!$AJ:$AJ,Master!$D849,'CMO Input'!$AU:$AU,Master!$F845),"")</f>
        <v>0</v>
      </c>
    </row>
    <row r="850" spans="1:6" x14ac:dyDescent="0.25">
      <c r="A850" s="24">
        <v>5</v>
      </c>
      <c r="B850" s="25">
        <v>44287</v>
      </c>
      <c r="C850" s="24" t="s">
        <v>780</v>
      </c>
      <c r="D850" s="24" t="s">
        <v>61</v>
      </c>
      <c r="E850" s="24" t="s">
        <v>1487</v>
      </c>
      <c r="F850" cm="1">
        <f t="array" ref="F850">_xlfn.SWITCH($E850,"Forecast",IFERROR(SUMIFS(INDEX('Forecast Input'!$A:$BO,,MATCH(TEXT($A850,"0"),'Forecast Input'!$1:$1,0)),'Forecast Input'!$A:$A,Master!C850,'Forecast Input'!$D:$D,Master!D850),0),"Actual",SUMIFS('CMO Input'!$Q:$Q,'CMO Input'!$E:$E,Master!$A850,'CMO Input'!$C:$C,Master!$C850,'CMO Input'!$AJ:$AJ,Master!$D850,'CMO Input'!$AU:$AU,Master!$F846),"")</f>
        <v>0</v>
      </c>
    </row>
    <row r="851" spans="1:6" x14ac:dyDescent="0.25">
      <c r="A851" s="24">
        <v>5</v>
      </c>
      <c r="B851" s="25">
        <v>44287</v>
      </c>
      <c r="C851" s="24" t="s">
        <v>780</v>
      </c>
      <c r="D851" s="24" t="s">
        <v>103</v>
      </c>
      <c r="E851" s="24" t="s">
        <v>1489</v>
      </c>
      <c r="F851" t="str" cm="1">
        <f t="array" ref="F851">_xlfn.SWITCH($E851,"Forecast",IFERROR(SUMIFS(INDEX('Forecast Input'!$A:$BO,,MATCH(TEXT($A851,"0"),'Forecast Input'!$1:$1,0)),'Forecast Input'!$A:$A,Master!C851,'Forecast Input'!$D:$D,Master!D851),0),"Actual",SUMIFS('CMO Input'!$Q:$Q,'CMO Input'!$E:$E,Master!$A851,'CMO Input'!$C:$C,Master!$C851,'CMO Input'!$AJ:$AJ,Master!$D851,'CMO Input'!$AU:$AU,Master!$F847),"")</f>
        <v/>
      </c>
    </row>
    <row r="852" spans="1:6" x14ac:dyDescent="0.25">
      <c r="A852" s="24">
        <v>5</v>
      </c>
      <c r="B852" s="25">
        <v>44287</v>
      </c>
      <c r="C852" s="24" t="s">
        <v>780</v>
      </c>
      <c r="D852" s="24" t="s">
        <v>103</v>
      </c>
      <c r="E852" s="24" t="s">
        <v>1488</v>
      </c>
      <c r="F852" cm="1">
        <f t="array" ref="F852">_xlfn.SWITCH($E852,"Forecast",IFERROR(SUMIFS(INDEX('Forecast Input'!$A:$BO,,MATCH(TEXT($A852,"0"),'Forecast Input'!$1:$1,0)),'Forecast Input'!$A:$A,Master!C852,'Forecast Input'!$D:$D,Master!D852),0),"Actual",SUMIFS('CMO Input'!$Q:$Q,'CMO Input'!$E:$E,Master!$A852,'CMO Input'!$C:$C,Master!$C852,'CMO Input'!$AJ:$AJ,Master!$D852,'CMO Input'!$AU:$AU,Master!$F848),"")</f>
        <v>0</v>
      </c>
    </row>
    <row r="853" spans="1:6" x14ac:dyDescent="0.25">
      <c r="A853" s="24">
        <v>5</v>
      </c>
      <c r="B853" s="25">
        <v>44287</v>
      </c>
      <c r="C853" s="24" t="s">
        <v>780</v>
      </c>
      <c r="D853" s="24" t="s">
        <v>103</v>
      </c>
      <c r="E853" s="24" t="s">
        <v>1487</v>
      </c>
      <c r="F853" cm="1">
        <f t="array" ref="F853">_xlfn.SWITCH($E853,"Forecast",IFERROR(SUMIFS(INDEX('Forecast Input'!$A:$BO,,MATCH(TEXT($A853,"0"),'Forecast Input'!$1:$1,0)),'Forecast Input'!$A:$A,Master!C853,'Forecast Input'!$D:$D,Master!D853),0),"Actual",SUMIFS('CMO Input'!$Q:$Q,'CMO Input'!$E:$E,Master!$A853,'CMO Input'!$C:$C,Master!$C853,'CMO Input'!$AJ:$AJ,Master!$D853,'CMO Input'!$AU:$AU,Master!$F849),"")</f>
        <v>0</v>
      </c>
    </row>
    <row r="854" spans="1:6" x14ac:dyDescent="0.25">
      <c r="A854" s="24">
        <v>5</v>
      </c>
      <c r="B854" s="25">
        <v>44287</v>
      </c>
      <c r="C854" s="24" t="s">
        <v>780</v>
      </c>
      <c r="D854" s="24" t="s">
        <v>146</v>
      </c>
      <c r="E854" s="24" t="s">
        <v>1489</v>
      </c>
      <c r="F854" t="str" cm="1">
        <f t="array" ref="F854">_xlfn.SWITCH($E854,"Forecast",IFERROR(SUMIFS(INDEX('Forecast Input'!$A:$BO,,MATCH(TEXT($A854,"0"),'Forecast Input'!$1:$1,0)),'Forecast Input'!$A:$A,Master!C854,'Forecast Input'!$D:$D,Master!D854),0),"Actual",SUMIFS('CMO Input'!$Q:$Q,'CMO Input'!$E:$E,Master!$A854,'CMO Input'!$C:$C,Master!$C854,'CMO Input'!$AJ:$AJ,Master!$D854,'CMO Input'!$AU:$AU,Master!$F850),"")</f>
        <v/>
      </c>
    </row>
    <row r="855" spans="1:6" x14ac:dyDescent="0.25">
      <c r="A855" s="24">
        <v>5</v>
      </c>
      <c r="B855" s="25">
        <v>44287</v>
      </c>
      <c r="C855" s="24" t="s">
        <v>780</v>
      </c>
      <c r="D855" s="24" t="s">
        <v>146</v>
      </c>
      <c r="E855" s="24" t="s">
        <v>1488</v>
      </c>
      <c r="F855" cm="1">
        <f t="array" ref="F855">_xlfn.SWITCH($E855,"Forecast",IFERROR(SUMIFS(INDEX('Forecast Input'!$A:$BO,,MATCH(TEXT($A855,"0"),'Forecast Input'!$1:$1,0)),'Forecast Input'!$A:$A,Master!C855,'Forecast Input'!$D:$D,Master!D855),0),"Actual",SUMIFS('CMO Input'!$Q:$Q,'CMO Input'!$E:$E,Master!$A855,'CMO Input'!$C:$C,Master!$C855,'CMO Input'!$AJ:$AJ,Master!$D855,'CMO Input'!$AU:$AU,Master!$F851),"")</f>
        <v>0</v>
      </c>
    </row>
    <row r="856" spans="1:6" x14ac:dyDescent="0.25">
      <c r="A856" s="24">
        <v>5</v>
      </c>
      <c r="B856" s="25">
        <v>44287</v>
      </c>
      <c r="C856" s="24" t="s">
        <v>780</v>
      </c>
      <c r="D856" s="24" t="s">
        <v>146</v>
      </c>
      <c r="E856" s="24" t="s">
        <v>1487</v>
      </c>
      <c r="F856" cm="1">
        <f t="array" ref="F856">_xlfn.SWITCH($E856,"Forecast",IFERROR(SUMIFS(INDEX('Forecast Input'!$A:$BO,,MATCH(TEXT($A856,"0"),'Forecast Input'!$1:$1,0)),'Forecast Input'!$A:$A,Master!C856,'Forecast Input'!$D:$D,Master!D856),0),"Actual",SUMIFS('CMO Input'!$Q:$Q,'CMO Input'!$E:$E,Master!$A856,'CMO Input'!$C:$C,Master!$C856,'CMO Input'!$AJ:$AJ,Master!$D856,'CMO Input'!$AU:$AU,Master!$F852),"")</f>
        <v>0</v>
      </c>
    </row>
    <row r="857" spans="1:6" x14ac:dyDescent="0.25">
      <c r="A857" s="24">
        <v>5</v>
      </c>
      <c r="B857" s="25">
        <v>44287</v>
      </c>
      <c r="C857" s="24" t="s">
        <v>780</v>
      </c>
      <c r="D857" s="24" t="s">
        <v>166</v>
      </c>
      <c r="E857" s="24" t="s">
        <v>1489</v>
      </c>
      <c r="F857" t="str" cm="1">
        <f t="array" ref="F857">_xlfn.SWITCH($E857,"Forecast",IFERROR(SUMIFS(INDEX('Forecast Input'!$A:$BO,,MATCH(TEXT($A857,"0"),'Forecast Input'!$1:$1,0)),'Forecast Input'!$A:$A,Master!C857,'Forecast Input'!$D:$D,Master!D857),0),"Actual",SUMIFS('CMO Input'!$Q:$Q,'CMO Input'!$E:$E,Master!$A857,'CMO Input'!$C:$C,Master!$C857,'CMO Input'!$AJ:$AJ,Master!$D857,'CMO Input'!$AU:$AU,Master!$F853),"")</f>
        <v/>
      </c>
    </row>
    <row r="858" spans="1:6" x14ac:dyDescent="0.25">
      <c r="A858" s="24">
        <v>5</v>
      </c>
      <c r="B858" s="25">
        <v>44287</v>
      </c>
      <c r="C858" s="24" t="s">
        <v>780</v>
      </c>
      <c r="D858" s="24" t="s">
        <v>166</v>
      </c>
      <c r="E858" s="24" t="s">
        <v>1488</v>
      </c>
      <c r="F858" cm="1">
        <f t="array" ref="F858">_xlfn.SWITCH($E858,"Forecast",IFERROR(SUMIFS(INDEX('Forecast Input'!$A:$BO,,MATCH(TEXT($A858,"0"),'Forecast Input'!$1:$1,0)),'Forecast Input'!$A:$A,Master!C858,'Forecast Input'!$D:$D,Master!D858),0),"Actual",SUMIFS('CMO Input'!$Q:$Q,'CMO Input'!$E:$E,Master!$A858,'CMO Input'!$C:$C,Master!$C858,'CMO Input'!$AJ:$AJ,Master!$D858,'CMO Input'!$AU:$AU,Master!$F854),"")</f>
        <v>0</v>
      </c>
    </row>
    <row r="859" spans="1:6" x14ac:dyDescent="0.25">
      <c r="A859" s="24">
        <v>5</v>
      </c>
      <c r="B859" s="25">
        <v>44287</v>
      </c>
      <c r="C859" s="24" t="s">
        <v>780</v>
      </c>
      <c r="D859" s="24" t="s">
        <v>166</v>
      </c>
      <c r="E859" s="24" t="s">
        <v>1487</v>
      </c>
      <c r="F859" cm="1">
        <f t="array" ref="F859">_xlfn.SWITCH($E859,"Forecast",IFERROR(SUMIFS(INDEX('Forecast Input'!$A:$BO,,MATCH(TEXT($A859,"0"),'Forecast Input'!$1:$1,0)),'Forecast Input'!$A:$A,Master!C859,'Forecast Input'!$D:$D,Master!D859),0),"Actual",SUMIFS('CMO Input'!$Q:$Q,'CMO Input'!$E:$E,Master!$A859,'CMO Input'!$C:$C,Master!$C859,'CMO Input'!$AJ:$AJ,Master!$D859,'CMO Input'!$AU:$AU,Master!$F855),"")</f>
        <v>0</v>
      </c>
    </row>
    <row r="860" spans="1:6" x14ac:dyDescent="0.25">
      <c r="A860" s="24">
        <v>5</v>
      </c>
      <c r="B860" s="25">
        <v>44287</v>
      </c>
      <c r="C860" s="24" t="s">
        <v>780</v>
      </c>
      <c r="D860" s="24" t="s">
        <v>170</v>
      </c>
      <c r="E860" s="24" t="s">
        <v>1489</v>
      </c>
      <c r="F860" t="str" cm="1">
        <f t="array" ref="F860">_xlfn.SWITCH($E860,"Forecast",IFERROR(SUMIFS(INDEX('Forecast Input'!$A:$BO,,MATCH(TEXT($A860,"0"),'Forecast Input'!$1:$1,0)),'Forecast Input'!$A:$A,Master!C860,'Forecast Input'!$D:$D,Master!D860),0),"Actual",SUMIFS('CMO Input'!$Q:$Q,'CMO Input'!$E:$E,Master!$A860,'CMO Input'!$C:$C,Master!$C860,'CMO Input'!$AJ:$AJ,Master!$D860,'CMO Input'!$AU:$AU,Master!$F856),"")</f>
        <v/>
      </c>
    </row>
    <row r="861" spans="1:6" x14ac:dyDescent="0.25">
      <c r="A861" s="24">
        <v>5</v>
      </c>
      <c r="B861" s="25">
        <v>44287</v>
      </c>
      <c r="C861" s="24" t="s">
        <v>780</v>
      </c>
      <c r="D861" s="24" t="s">
        <v>170</v>
      </c>
      <c r="E861" s="24" t="s">
        <v>1488</v>
      </c>
      <c r="F861" cm="1">
        <f t="array" ref="F861">_xlfn.SWITCH($E861,"Forecast",IFERROR(SUMIFS(INDEX('Forecast Input'!$A:$BO,,MATCH(TEXT($A861,"0"),'Forecast Input'!$1:$1,0)),'Forecast Input'!$A:$A,Master!C861,'Forecast Input'!$D:$D,Master!D861),0),"Actual",SUMIFS('CMO Input'!$Q:$Q,'CMO Input'!$E:$E,Master!$A861,'CMO Input'!$C:$C,Master!$C861,'CMO Input'!$AJ:$AJ,Master!$D861,'CMO Input'!$AU:$AU,Master!$F857),"")</f>
        <v>0</v>
      </c>
    </row>
    <row r="862" spans="1:6" x14ac:dyDescent="0.25">
      <c r="A862" s="24">
        <v>5</v>
      </c>
      <c r="B862" s="25">
        <v>44287</v>
      </c>
      <c r="C862" s="24" t="s">
        <v>780</v>
      </c>
      <c r="D862" s="24" t="s">
        <v>170</v>
      </c>
      <c r="E862" s="24" t="s">
        <v>1487</v>
      </c>
      <c r="F862" cm="1">
        <f t="array" ref="F862">_xlfn.SWITCH($E862,"Forecast",IFERROR(SUMIFS(INDEX('Forecast Input'!$A:$BO,,MATCH(TEXT($A862,"0"),'Forecast Input'!$1:$1,0)),'Forecast Input'!$A:$A,Master!C862,'Forecast Input'!$D:$D,Master!D862),0),"Actual",SUMIFS('CMO Input'!$Q:$Q,'CMO Input'!$E:$E,Master!$A862,'CMO Input'!$C:$C,Master!$C862,'CMO Input'!$AJ:$AJ,Master!$D862,'CMO Input'!$AU:$AU,Master!$F858),"")</f>
        <v>0</v>
      </c>
    </row>
    <row r="863" spans="1:6" x14ac:dyDescent="0.25">
      <c r="A863" s="24">
        <v>5</v>
      </c>
      <c r="B863" s="25">
        <v>44287</v>
      </c>
      <c r="C863" s="24" t="s">
        <v>780</v>
      </c>
      <c r="D863" s="24" t="s">
        <v>436</v>
      </c>
      <c r="E863" s="24" t="s">
        <v>1489</v>
      </c>
      <c r="F863" t="str" cm="1">
        <f t="array" ref="F863">_xlfn.SWITCH($E863,"Forecast",IFERROR(SUMIFS(INDEX('Forecast Input'!$A:$BO,,MATCH(TEXT($A863,"0"),'Forecast Input'!$1:$1,0)),'Forecast Input'!$A:$A,Master!C863,'Forecast Input'!$D:$D,Master!D863),0),"Actual",SUMIFS('CMO Input'!$Q:$Q,'CMO Input'!$E:$E,Master!$A863,'CMO Input'!$C:$C,Master!$C863,'CMO Input'!$AJ:$AJ,Master!$D863,'CMO Input'!$AU:$AU,Master!$F859),"")</f>
        <v/>
      </c>
    </row>
    <row r="864" spans="1:6" x14ac:dyDescent="0.25">
      <c r="A864" s="24">
        <v>5</v>
      </c>
      <c r="B864" s="25">
        <v>44287</v>
      </c>
      <c r="C864" s="24" t="s">
        <v>780</v>
      </c>
      <c r="D864" s="24" t="s">
        <v>436</v>
      </c>
      <c r="E864" s="24" t="s">
        <v>1488</v>
      </c>
      <c r="F864" cm="1">
        <f t="array" ref="F864">_xlfn.SWITCH($E864,"Forecast",IFERROR(SUMIFS(INDEX('Forecast Input'!$A:$BO,,MATCH(TEXT($A864,"0"),'Forecast Input'!$1:$1,0)),'Forecast Input'!$A:$A,Master!C864,'Forecast Input'!$D:$D,Master!D864),0),"Actual",SUMIFS('CMO Input'!$Q:$Q,'CMO Input'!$E:$E,Master!$A864,'CMO Input'!$C:$C,Master!$C864,'CMO Input'!$AJ:$AJ,Master!$D864,'CMO Input'!$AU:$AU,Master!$F860),"")</f>
        <v>0</v>
      </c>
    </row>
    <row r="865" spans="1:6" x14ac:dyDescent="0.25">
      <c r="A865" s="24">
        <v>5</v>
      </c>
      <c r="B865" s="25">
        <v>44287</v>
      </c>
      <c r="C865" s="24" t="s">
        <v>780</v>
      </c>
      <c r="D865" s="24" t="s">
        <v>436</v>
      </c>
      <c r="E865" s="24" t="s">
        <v>1487</v>
      </c>
      <c r="F865" cm="1">
        <f t="array" ref="F865">_xlfn.SWITCH($E865,"Forecast",IFERROR(SUMIFS(INDEX('Forecast Input'!$A:$BO,,MATCH(TEXT($A865,"0"),'Forecast Input'!$1:$1,0)),'Forecast Input'!$A:$A,Master!C865,'Forecast Input'!$D:$D,Master!D865),0),"Actual",SUMIFS('CMO Input'!$Q:$Q,'CMO Input'!$E:$E,Master!$A865,'CMO Input'!$C:$C,Master!$C865,'CMO Input'!$AJ:$AJ,Master!$D865,'CMO Input'!$AU:$AU,Master!$F861),"")</f>
        <v>0</v>
      </c>
    </row>
    <row r="866" spans="1:6" x14ac:dyDescent="0.25">
      <c r="A866" s="24">
        <v>5</v>
      </c>
      <c r="B866" s="25">
        <v>44287</v>
      </c>
      <c r="C866" s="24" t="s">
        <v>780</v>
      </c>
      <c r="D866" s="24" t="s">
        <v>1469</v>
      </c>
      <c r="E866" s="24" t="s">
        <v>1489</v>
      </c>
      <c r="F866" t="str" cm="1">
        <f t="array" ref="F866">_xlfn.SWITCH($E866,"Forecast",IFERROR(SUMIFS(INDEX('Forecast Input'!$A:$BO,,MATCH(TEXT($A866,"0"),'Forecast Input'!$1:$1,0)),'Forecast Input'!$A:$A,Master!C866,'Forecast Input'!$D:$D,Master!D866),0),"Actual",SUMIFS('CMO Input'!$Q:$Q,'CMO Input'!$E:$E,Master!$A866,'CMO Input'!$C:$C,Master!$C866,'CMO Input'!$AJ:$AJ,Master!$D866,'CMO Input'!$AU:$AU,Master!$F862),"")</f>
        <v/>
      </c>
    </row>
    <row r="867" spans="1:6" x14ac:dyDescent="0.25">
      <c r="A867" s="24">
        <v>5</v>
      </c>
      <c r="B867" s="25">
        <v>44287</v>
      </c>
      <c r="C867" s="24" t="s">
        <v>780</v>
      </c>
      <c r="D867" s="24" t="s">
        <v>1469</v>
      </c>
      <c r="E867" s="24" t="s">
        <v>1488</v>
      </c>
      <c r="F867" cm="1">
        <f t="array" ref="F867">_xlfn.SWITCH($E867,"Forecast",IFERROR(SUMIFS(INDEX('Forecast Input'!$A:$BO,,MATCH(TEXT($A867,"0"),'Forecast Input'!$1:$1,0)),'Forecast Input'!$A:$A,Master!C867,'Forecast Input'!$D:$D,Master!D867),0),"Actual",SUMIFS('CMO Input'!$Q:$Q,'CMO Input'!$E:$E,Master!$A867,'CMO Input'!$C:$C,Master!$C867,'CMO Input'!$AJ:$AJ,Master!$D867,'CMO Input'!$AU:$AU,Master!$F863),"")</f>
        <v>0</v>
      </c>
    </row>
    <row r="868" spans="1:6" x14ac:dyDescent="0.25">
      <c r="A868" s="24">
        <v>5</v>
      </c>
      <c r="B868" s="25">
        <v>44287</v>
      </c>
      <c r="C868" s="24" t="s">
        <v>780</v>
      </c>
      <c r="D868" s="24" t="s">
        <v>1469</v>
      </c>
      <c r="E868" s="24" t="s">
        <v>1487</v>
      </c>
      <c r="F868" cm="1">
        <f t="array" ref="F868">_xlfn.SWITCH($E868,"Forecast",IFERROR(SUMIFS(INDEX('Forecast Input'!$A:$BO,,MATCH(TEXT($A868,"0"),'Forecast Input'!$1:$1,0)),'Forecast Input'!$A:$A,Master!C868,'Forecast Input'!$D:$D,Master!D868),0),"Actual",SUMIFS('CMO Input'!$Q:$Q,'CMO Input'!$E:$E,Master!$A868,'CMO Input'!$C:$C,Master!$C868,'CMO Input'!$AJ:$AJ,Master!$D868,'CMO Input'!$AU:$AU,Master!$F864),"")</f>
        <v>0</v>
      </c>
    </row>
    <row r="869" spans="1:6" x14ac:dyDescent="0.25">
      <c r="A869" s="24">
        <v>5</v>
      </c>
      <c r="B869" s="25">
        <v>44287</v>
      </c>
      <c r="C869" s="24" t="s">
        <v>989</v>
      </c>
      <c r="D869" s="24" t="s">
        <v>10</v>
      </c>
      <c r="E869" s="24" t="s">
        <v>1489</v>
      </c>
      <c r="F869" t="str" cm="1">
        <f t="array" ref="F869">_xlfn.SWITCH($E869,"Forecast",IFERROR(SUMIFS(INDEX('Forecast Input'!$A:$BO,,MATCH(TEXT($A869,"0"),'Forecast Input'!$1:$1,0)),'Forecast Input'!$A:$A,Master!C869,'Forecast Input'!$D:$D,Master!D869),0),"Actual",SUMIFS('CMO Input'!$Q:$Q,'CMO Input'!$E:$E,Master!$A869,'CMO Input'!$C:$C,Master!$C869,'CMO Input'!$AJ:$AJ,Master!$D869,'CMO Input'!$AU:$AU,Master!$F865),"")</f>
        <v/>
      </c>
    </row>
    <row r="870" spans="1:6" x14ac:dyDescent="0.25">
      <c r="A870" s="24">
        <v>5</v>
      </c>
      <c r="B870" s="25">
        <v>44287</v>
      </c>
      <c r="C870" s="24" t="s">
        <v>989</v>
      </c>
      <c r="D870" s="24" t="s">
        <v>10</v>
      </c>
      <c r="E870" s="24" t="s">
        <v>1488</v>
      </c>
      <c r="F870" cm="1">
        <f t="array" ref="F870">_xlfn.SWITCH($E870,"Forecast",IFERROR(SUMIFS(INDEX('Forecast Input'!$A:$BO,,MATCH(TEXT($A870,"0"),'Forecast Input'!$1:$1,0)),'Forecast Input'!$A:$A,Master!C870,'Forecast Input'!$D:$D,Master!D870),0),"Actual",SUMIFS('CMO Input'!$Q:$Q,'CMO Input'!$E:$E,Master!$A870,'CMO Input'!$C:$C,Master!$C870,'CMO Input'!$AJ:$AJ,Master!$D870,'CMO Input'!$AU:$AU,Master!$F866),"")</f>
        <v>0</v>
      </c>
    </row>
    <row r="871" spans="1:6" x14ac:dyDescent="0.25">
      <c r="A871" s="24">
        <v>5</v>
      </c>
      <c r="B871" s="25">
        <v>44287</v>
      </c>
      <c r="C871" s="24" t="s">
        <v>989</v>
      </c>
      <c r="D871" s="24" t="s">
        <v>10</v>
      </c>
      <c r="E871" s="24" t="s">
        <v>1487</v>
      </c>
      <c r="F871" cm="1">
        <f t="array" ref="F871">_xlfn.SWITCH($E871,"Forecast",IFERROR(SUMIFS(INDEX('Forecast Input'!$A:$BO,,MATCH(TEXT($A871,"0"),'Forecast Input'!$1:$1,0)),'Forecast Input'!$A:$A,Master!C871,'Forecast Input'!$D:$D,Master!D871),0),"Actual",SUMIFS('CMO Input'!$Q:$Q,'CMO Input'!$E:$E,Master!$A871,'CMO Input'!$C:$C,Master!$C871,'CMO Input'!$AJ:$AJ,Master!$D871,'CMO Input'!$AU:$AU,Master!$F867),"")</f>
        <v>0</v>
      </c>
    </row>
    <row r="872" spans="1:6" x14ac:dyDescent="0.25">
      <c r="A872" s="24">
        <v>5</v>
      </c>
      <c r="B872" s="25">
        <v>44287</v>
      </c>
      <c r="C872" s="24" t="s">
        <v>989</v>
      </c>
      <c r="D872" s="24" t="s">
        <v>61</v>
      </c>
      <c r="E872" s="24" t="s">
        <v>1489</v>
      </c>
      <c r="F872" t="str" cm="1">
        <f t="array" ref="F872">_xlfn.SWITCH($E872,"Forecast",IFERROR(SUMIFS(INDEX('Forecast Input'!$A:$BO,,MATCH(TEXT($A872,"0"),'Forecast Input'!$1:$1,0)),'Forecast Input'!$A:$A,Master!C872,'Forecast Input'!$D:$D,Master!D872),0),"Actual",SUMIFS('CMO Input'!$Q:$Q,'CMO Input'!$E:$E,Master!$A872,'CMO Input'!$C:$C,Master!$C872,'CMO Input'!$AJ:$AJ,Master!$D872,'CMO Input'!$AU:$AU,Master!$F868),"")</f>
        <v/>
      </c>
    </row>
    <row r="873" spans="1:6" x14ac:dyDescent="0.25">
      <c r="A873" s="24">
        <v>5</v>
      </c>
      <c r="B873" s="25">
        <v>44287</v>
      </c>
      <c r="C873" s="24" t="s">
        <v>989</v>
      </c>
      <c r="D873" s="24" t="s">
        <v>61</v>
      </c>
      <c r="E873" s="24" t="s">
        <v>1488</v>
      </c>
      <c r="F873" cm="1">
        <f t="array" ref="F873">_xlfn.SWITCH($E873,"Forecast",IFERROR(SUMIFS(INDEX('Forecast Input'!$A:$BO,,MATCH(TEXT($A873,"0"),'Forecast Input'!$1:$1,0)),'Forecast Input'!$A:$A,Master!C873,'Forecast Input'!$D:$D,Master!D873),0),"Actual",SUMIFS('CMO Input'!$Q:$Q,'CMO Input'!$E:$E,Master!$A873,'CMO Input'!$C:$C,Master!$C873,'CMO Input'!$AJ:$AJ,Master!$D873,'CMO Input'!$AU:$AU,Master!$F869),"")</f>
        <v>0</v>
      </c>
    </row>
    <row r="874" spans="1:6" x14ac:dyDescent="0.25">
      <c r="A874" s="24">
        <v>5</v>
      </c>
      <c r="B874" s="25">
        <v>44287</v>
      </c>
      <c r="C874" s="24" t="s">
        <v>989</v>
      </c>
      <c r="D874" s="24" t="s">
        <v>61</v>
      </c>
      <c r="E874" s="24" t="s">
        <v>1487</v>
      </c>
      <c r="F874" cm="1">
        <f t="array" ref="F874">_xlfn.SWITCH($E874,"Forecast",IFERROR(SUMIFS(INDEX('Forecast Input'!$A:$BO,,MATCH(TEXT($A874,"0"),'Forecast Input'!$1:$1,0)),'Forecast Input'!$A:$A,Master!C874,'Forecast Input'!$D:$D,Master!D874),0),"Actual",SUMIFS('CMO Input'!$Q:$Q,'CMO Input'!$E:$E,Master!$A874,'CMO Input'!$C:$C,Master!$C874,'CMO Input'!$AJ:$AJ,Master!$D874,'CMO Input'!$AU:$AU,Master!$F870),"")</f>
        <v>0</v>
      </c>
    </row>
    <row r="875" spans="1:6" x14ac:dyDescent="0.25">
      <c r="A875" s="24">
        <v>5</v>
      </c>
      <c r="B875" s="25">
        <v>44287</v>
      </c>
      <c r="C875" s="24" t="s">
        <v>989</v>
      </c>
      <c r="D875" s="24" t="s">
        <v>103</v>
      </c>
      <c r="E875" s="24" t="s">
        <v>1489</v>
      </c>
      <c r="F875" t="str" cm="1">
        <f t="array" ref="F875">_xlfn.SWITCH($E875,"Forecast",IFERROR(SUMIFS(INDEX('Forecast Input'!$A:$BO,,MATCH(TEXT($A875,"0"),'Forecast Input'!$1:$1,0)),'Forecast Input'!$A:$A,Master!C875,'Forecast Input'!$D:$D,Master!D875),0),"Actual",SUMIFS('CMO Input'!$Q:$Q,'CMO Input'!$E:$E,Master!$A875,'CMO Input'!$C:$C,Master!$C875,'CMO Input'!$AJ:$AJ,Master!$D875,'CMO Input'!$AU:$AU,Master!$F871),"")</f>
        <v/>
      </c>
    </row>
    <row r="876" spans="1:6" x14ac:dyDescent="0.25">
      <c r="A876" s="24">
        <v>5</v>
      </c>
      <c r="B876" s="25">
        <v>44287</v>
      </c>
      <c r="C876" s="24" t="s">
        <v>989</v>
      </c>
      <c r="D876" s="24" t="s">
        <v>103</v>
      </c>
      <c r="E876" s="24" t="s">
        <v>1488</v>
      </c>
      <c r="F876" cm="1">
        <f t="array" ref="F876">_xlfn.SWITCH($E876,"Forecast",IFERROR(SUMIFS(INDEX('Forecast Input'!$A:$BO,,MATCH(TEXT($A876,"0"),'Forecast Input'!$1:$1,0)),'Forecast Input'!$A:$A,Master!C876,'Forecast Input'!$D:$D,Master!D876),0),"Actual",SUMIFS('CMO Input'!$Q:$Q,'CMO Input'!$E:$E,Master!$A876,'CMO Input'!$C:$C,Master!$C876,'CMO Input'!$AJ:$AJ,Master!$D876,'CMO Input'!$AU:$AU,Master!$F872),"")</f>
        <v>0</v>
      </c>
    </row>
    <row r="877" spans="1:6" x14ac:dyDescent="0.25">
      <c r="A877" s="24">
        <v>5</v>
      </c>
      <c r="B877" s="25">
        <v>44287</v>
      </c>
      <c r="C877" s="24" t="s">
        <v>989</v>
      </c>
      <c r="D877" s="24" t="s">
        <v>103</v>
      </c>
      <c r="E877" s="24" t="s">
        <v>1487</v>
      </c>
      <c r="F877" cm="1">
        <f t="array" ref="F877">_xlfn.SWITCH($E877,"Forecast",IFERROR(SUMIFS(INDEX('Forecast Input'!$A:$BO,,MATCH(TEXT($A877,"0"),'Forecast Input'!$1:$1,0)),'Forecast Input'!$A:$A,Master!C877,'Forecast Input'!$D:$D,Master!D877),0),"Actual",SUMIFS('CMO Input'!$Q:$Q,'CMO Input'!$E:$E,Master!$A877,'CMO Input'!$C:$C,Master!$C877,'CMO Input'!$AJ:$AJ,Master!$D877,'CMO Input'!$AU:$AU,Master!$F873),"")</f>
        <v>0</v>
      </c>
    </row>
    <row r="878" spans="1:6" x14ac:dyDescent="0.25">
      <c r="A878" s="24">
        <v>5</v>
      </c>
      <c r="B878" s="25">
        <v>44287</v>
      </c>
      <c r="C878" s="24" t="s">
        <v>989</v>
      </c>
      <c r="D878" s="24" t="s">
        <v>146</v>
      </c>
      <c r="E878" s="24" t="s">
        <v>1489</v>
      </c>
      <c r="F878" t="str" cm="1">
        <f t="array" ref="F878">_xlfn.SWITCH($E878,"Forecast",IFERROR(SUMIFS(INDEX('Forecast Input'!$A:$BO,,MATCH(TEXT($A878,"0"),'Forecast Input'!$1:$1,0)),'Forecast Input'!$A:$A,Master!C878,'Forecast Input'!$D:$D,Master!D878),0),"Actual",SUMIFS('CMO Input'!$Q:$Q,'CMO Input'!$E:$E,Master!$A878,'CMO Input'!$C:$C,Master!$C878,'CMO Input'!$AJ:$AJ,Master!$D878,'CMO Input'!$AU:$AU,Master!$F874),"")</f>
        <v/>
      </c>
    </row>
    <row r="879" spans="1:6" x14ac:dyDescent="0.25">
      <c r="A879" s="24">
        <v>5</v>
      </c>
      <c r="B879" s="25">
        <v>44287</v>
      </c>
      <c r="C879" s="24" t="s">
        <v>989</v>
      </c>
      <c r="D879" s="24" t="s">
        <v>146</v>
      </c>
      <c r="E879" s="24" t="s">
        <v>1488</v>
      </c>
      <c r="F879" cm="1">
        <f t="array" ref="F879">_xlfn.SWITCH($E879,"Forecast",IFERROR(SUMIFS(INDEX('Forecast Input'!$A:$BO,,MATCH(TEXT($A879,"0"),'Forecast Input'!$1:$1,0)),'Forecast Input'!$A:$A,Master!C879,'Forecast Input'!$D:$D,Master!D879),0),"Actual",SUMIFS('CMO Input'!$Q:$Q,'CMO Input'!$E:$E,Master!$A879,'CMO Input'!$C:$C,Master!$C879,'CMO Input'!$AJ:$AJ,Master!$D879,'CMO Input'!$AU:$AU,Master!$F875),"")</f>
        <v>0</v>
      </c>
    </row>
    <row r="880" spans="1:6" x14ac:dyDescent="0.25">
      <c r="A880" s="24">
        <v>5</v>
      </c>
      <c r="B880" s="25">
        <v>44287</v>
      </c>
      <c r="C880" s="24" t="s">
        <v>989</v>
      </c>
      <c r="D880" s="24" t="s">
        <v>146</v>
      </c>
      <c r="E880" s="24" t="s">
        <v>1487</v>
      </c>
      <c r="F880" cm="1">
        <f t="array" ref="F880">_xlfn.SWITCH($E880,"Forecast",IFERROR(SUMIFS(INDEX('Forecast Input'!$A:$BO,,MATCH(TEXT($A880,"0"),'Forecast Input'!$1:$1,0)),'Forecast Input'!$A:$A,Master!C880,'Forecast Input'!$D:$D,Master!D880),0),"Actual",SUMIFS('CMO Input'!$Q:$Q,'CMO Input'!$E:$E,Master!$A880,'CMO Input'!$C:$C,Master!$C880,'CMO Input'!$AJ:$AJ,Master!$D880,'CMO Input'!$AU:$AU,Master!$F876),"")</f>
        <v>0</v>
      </c>
    </row>
    <row r="881" spans="1:6" x14ac:dyDescent="0.25">
      <c r="A881" s="24">
        <v>5</v>
      </c>
      <c r="B881" s="25">
        <v>44287</v>
      </c>
      <c r="C881" s="24" t="s">
        <v>989</v>
      </c>
      <c r="D881" s="24" t="s">
        <v>166</v>
      </c>
      <c r="E881" s="24" t="s">
        <v>1489</v>
      </c>
      <c r="F881" t="str" cm="1">
        <f t="array" ref="F881">_xlfn.SWITCH($E881,"Forecast",IFERROR(SUMIFS(INDEX('Forecast Input'!$A:$BO,,MATCH(TEXT($A881,"0"),'Forecast Input'!$1:$1,0)),'Forecast Input'!$A:$A,Master!C881,'Forecast Input'!$D:$D,Master!D881),0),"Actual",SUMIFS('CMO Input'!$Q:$Q,'CMO Input'!$E:$E,Master!$A881,'CMO Input'!$C:$C,Master!$C881,'CMO Input'!$AJ:$AJ,Master!$D881,'CMO Input'!$AU:$AU,Master!$F877),"")</f>
        <v/>
      </c>
    </row>
    <row r="882" spans="1:6" x14ac:dyDescent="0.25">
      <c r="A882" s="24">
        <v>5</v>
      </c>
      <c r="B882" s="25">
        <v>44287</v>
      </c>
      <c r="C882" s="24" t="s">
        <v>989</v>
      </c>
      <c r="D882" s="24" t="s">
        <v>166</v>
      </c>
      <c r="E882" s="24" t="s">
        <v>1488</v>
      </c>
      <c r="F882" cm="1">
        <f t="array" ref="F882">_xlfn.SWITCH($E882,"Forecast",IFERROR(SUMIFS(INDEX('Forecast Input'!$A:$BO,,MATCH(TEXT($A882,"0"),'Forecast Input'!$1:$1,0)),'Forecast Input'!$A:$A,Master!C882,'Forecast Input'!$D:$D,Master!D882),0),"Actual",SUMIFS('CMO Input'!$Q:$Q,'CMO Input'!$E:$E,Master!$A882,'CMO Input'!$C:$C,Master!$C882,'CMO Input'!$AJ:$AJ,Master!$D882,'CMO Input'!$AU:$AU,Master!$F878),"")</f>
        <v>0</v>
      </c>
    </row>
    <row r="883" spans="1:6" x14ac:dyDescent="0.25">
      <c r="A883" s="24">
        <v>5</v>
      </c>
      <c r="B883" s="25">
        <v>44287</v>
      </c>
      <c r="C883" s="24" t="s">
        <v>989</v>
      </c>
      <c r="D883" s="24" t="s">
        <v>166</v>
      </c>
      <c r="E883" s="24" t="s">
        <v>1487</v>
      </c>
      <c r="F883" cm="1">
        <f t="array" ref="F883">_xlfn.SWITCH($E883,"Forecast",IFERROR(SUMIFS(INDEX('Forecast Input'!$A:$BO,,MATCH(TEXT($A883,"0"),'Forecast Input'!$1:$1,0)),'Forecast Input'!$A:$A,Master!C883,'Forecast Input'!$D:$D,Master!D883),0),"Actual",SUMIFS('CMO Input'!$Q:$Q,'CMO Input'!$E:$E,Master!$A883,'CMO Input'!$C:$C,Master!$C883,'CMO Input'!$AJ:$AJ,Master!$D883,'CMO Input'!$AU:$AU,Master!$F879),"")</f>
        <v>0</v>
      </c>
    </row>
    <row r="884" spans="1:6" x14ac:dyDescent="0.25">
      <c r="A884" s="24">
        <v>5</v>
      </c>
      <c r="B884" s="25">
        <v>44287</v>
      </c>
      <c r="C884" s="24" t="s">
        <v>989</v>
      </c>
      <c r="D884" s="24" t="s">
        <v>170</v>
      </c>
      <c r="E884" s="24" t="s">
        <v>1489</v>
      </c>
      <c r="F884" t="str" cm="1">
        <f t="array" ref="F884">_xlfn.SWITCH($E884,"Forecast",IFERROR(SUMIFS(INDEX('Forecast Input'!$A:$BO,,MATCH(TEXT($A884,"0"),'Forecast Input'!$1:$1,0)),'Forecast Input'!$A:$A,Master!C884,'Forecast Input'!$D:$D,Master!D884),0),"Actual",SUMIFS('CMO Input'!$Q:$Q,'CMO Input'!$E:$E,Master!$A884,'CMO Input'!$C:$C,Master!$C884,'CMO Input'!$AJ:$AJ,Master!$D884,'CMO Input'!$AU:$AU,Master!$F880),"")</f>
        <v/>
      </c>
    </row>
    <row r="885" spans="1:6" x14ac:dyDescent="0.25">
      <c r="A885" s="24">
        <v>5</v>
      </c>
      <c r="B885" s="25">
        <v>44287</v>
      </c>
      <c r="C885" s="24" t="s">
        <v>989</v>
      </c>
      <c r="D885" s="24" t="s">
        <v>170</v>
      </c>
      <c r="E885" s="24" t="s">
        <v>1488</v>
      </c>
      <c r="F885" cm="1">
        <f t="array" ref="F885">_xlfn.SWITCH($E885,"Forecast",IFERROR(SUMIFS(INDEX('Forecast Input'!$A:$BO,,MATCH(TEXT($A885,"0"),'Forecast Input'!$1:$1,0)),'Forecast Input'!$A:$A,Master!C885,'Forecast Input'!$D:$D,Master!D885),0),"Actual",SUMIFS('CMO Input'!$Q:$Q,'CMO Input'!$E:$E,Master!$A885,'CMO Input'!$C:$C,Master!$C885,'CMO Input'!$AJ:$AJ,Master!$D885,'CMO Input'!$AU:$AU,Master!$F881),"")</f>
        <v>0</v>
      </c>
    </row>
    <row r="886" spans="1:6" x14ac:dyDescent="0.25">
      <c r="A886" s="24">
        <v>5</v>
      </c>
      <c r="B886" s="25">
        <v>44287</v>
      </c>
      <c r="C886" s="24" t="s">
        <v>989</v>
      </c>
      <c r="D886" s="24" t="s">
        <v>170</v>
      </c>
      <c r="E886" s="24" t="s">
        <v>1487</v>
      </c>
      <c r="F886" cm="1">
        <f t="array" ref="F886">_xlfn.SWITCH($E886,"Forecast",IFERROR(SUMIFS(INDEX('Forecast Input'!$A:$BO,,MATCH(TEXT($A886,"0"),'Forecast Input'!$1:$1,0)),'Forecast Input'!$A:$A,Master!C886,'Forecast Input'!$D:$D,Master!D886),0),"Actual",SUMIFS('CMO Input'!$Q:$Q,'CMO Input'!$E:$E,Master!$A886,'CMO Input'!$C:$C,Master!$C886,'CMO Input'!$AJ:$AJ,Master!$D886,'CMO Input'!$AU:$AU,Master!$F882),"")</f>
        <v>0</v>
      </c>
    </row>
    <row r="887" spans="1:6" x14ac:dyDescent="0.25">
      <c r="A887" s="24">
        <v>5</v>
      </c>
      <c r="B887" s="25">
        <v>44287</v>
      </c>
      <c r="C887" s="24" t="s">
        <v>989</v>
      </c>
      <c r="D887" s="24" t="s">
        <v>436</v>
      </c>
      <c r="E887" s="24" t="s">
        <v>1489</v>
      </c>
      <c r="F887" t="str" cm="1">
        <f t="array" ref="F887">_xlfn.SWITCH($E887,"Forecast",IFERROR(SUMIFS(INDEX('Forecast Input'!$A:$BO,,MATCH(TEXT($A887,"0"),'Forecast Input'!$1:$1,0)),'Forecast Input'!$A:$A,Master!C887,'Forecast Input'!$D:$D,Master!D887),0),"Actual",SUMIFS('CMO Input'!$Q:$Q,'CMO Input'!$E:$E,Master!$A887,'CMO Input'!$C:$C,Master!$C887,'CMO Input'!$AJ:$AJ,Master!$D887,'CMO Input'!$AU:$AU,Master!$F883),"")</f>
        <v/>
      </c>
    </row>
    <row r="888" spans="1:6" x14ac:dyDescent="0.25">
      <c r="A888" s="24">
        <v>5</v>
      </c>
      <c r="B888" s="25">
        <v>44287</v>
      </c>
      <c r="C888" s="24" t="s">
        <v>989</v>
      </c>
      <c r="D888" s="24" t="s">
        <v>436</v>
      </c>
      <c r="E888" s="24" t="s">
        <v>1488</v>
      </c>
      <c r="F888" cm="1">
        <f t="array" ref="F888">_xlfn.SWITCH($E888,"Forecast",IFERROR(SUMIFS(INDEX('Forecast Input'!$A:$BO,,MATCH(TEXT($A888,"0"),'Forecast Input'!$1:$1,0)),'Forecast Input'!$A:$A,Master!C888,'Forecast Input'!$D:$D,Master!D888),0),"Actual",SUMIFS('CMO Input'!$Q:$Q,'CMO Input'!$E:$E,Master!$A888,'CMO Input'!$C:$C,Master!$C888,'CMO Input'!$AJ:$AJ,Master!$D888,'CMO Input'!$AU:$AU,Master!$F884),"")</f>
        <v>0</v>
      </c>
    </row>
    <row r="889" spans="1:6" x14ac:dyDescent="0.25">
      <c r="A889" s="24">
        <v>5</v>
      </c>
      <c r="B889" s="25">
        <v>44287</v>
      </c>
      <c r="C889" s="24" t="s">
        <v>989</v>
      </c>
      <c r="D889" s="24" t="s">
        <v>436</v>
      </c>
      <c r="E889" s="24" t="s">
        <v>1487</v>
      </c>
      <c r="F889" cm="1">
        <f t="array" ref="F889">_xlfn.SWITCH($E889,"Forecast",IFERROR(SUMIFS(INDEX('Forecast Input'!$A:$BO,,MATCH(TEXT($A889,"0"),'Forecast Input'!$1:$1,0)),'Forecast Input'!$A:$A,Master!C889,'Forecast Input'!$D:$D,Master!D889),0),"Actual",SUMIFS('CMO Input'!$Q:$Q,'CMO Input'!$E:$E,Master!$A889,'CMO Input'!$C:$C,Master!$C889,'CMO Input'!$AJ:$AJ,Master!$D889,'CMO Input'!$AU:$AU,Master!$F885),"")</f>
        <v>0</v>
      </c>
    </row>
    <row r="890" spans="1:6" x14ac:dyDescent="0.25">
      <c r="A890" s="24">
        <v>5</v>
      </c>
      <c r="B890" s="25">
        <v>44287</v>
      </c>
      <c r="C890" s="24" t="s">
        <v>989</v>
      </c>
      <c r="D890" s="24" t="s">
        <v>1469</v>
      </c>
      <c r="E890" s="24" t="s">
        <v>1489</v>
      </c>
      <c r="F890" t="str" cm="1">
        <f t="array" ref="F890">_xlfn.SWITCH($E890,"Forecast",IFERROR(SUMIFS(INDEX('Forecast Input'!$A:$BO,,MATCH(TEXT($A890,"0"),'Forecast Input'!$1:$1,0)),'Forecast Input'!$A:$A,Master!C890,'Forecast Input'!$D:$D,Master!D890),0),"Actual",SUMIFS('CMO Input'!$Q:$Q,'CMO Input'!$E:$E,Master!$A890,'CMO Input'!$C:$C,Master!$C890,'CMO Input'!$AJ:$AJ,Master!$D890,'CMO Input'!$AU:$AU,Master!$F886),"")</f>
        <v/>
      </c>
    </row>
    <row r="891" spans="1:6" x14ac:dyDescent="0.25">
      <c r="A891" s="24">
        <v>5</v>
      </c>
      <c r="B891" s="25">
        <v>44287</v>
      </c>
      <c r="C891" s="24" t="s">
        <v>989</v>
      </c>
      <c r="D891" s="24" t="s">
        <v>1469</v>
      </c>
      <c r="E891" s="24" t="s">
        <v>1488</v>
      </c>
      <c r="F891" cm="1">
        <f t="array" ref="F891">_xlfn.SWITCH($E891,"Forecast",IFERROR(SUMIFS(INDEX('Forecast Input'!$A:$BO,,MATCH(TEXT($A891,"0"),'Forecast Input'!$1:$1,0)),'Forecast Input'!$A:$A,Master!C891,'Forecast Input'!$D:$D,Master!D891),0),"Actual",SUMIFS('CMO Input'!$Q:$Q,'CMO Input'!$E:$E,Master!$A891,'CMO Input'!$C:$C,Master!$C891,'CMO Input'!$AJ:$AJ,Master!$D891,'CMO Input'!$AU:$AU,Master!$F887),"")</f>
        <v>0</v>
      </c>
    </row>
    <row r="892" spans="1:6" x14ac:dyDescent="0.25">
      <c r="A892" s="24">
        <v>5</v>
      </c>
      <c r="B892" s="25">
        <v>44287</v>
      </c>
      <c r="C892" s="24" t="s">
        <v>989</v>
      </c>
      <c r="D892" s="24" t="s">
        <v>1469</v>
      </c>
      <c r="E892" s="24" t="s">
        <v>1487</v>
      </c>
      <c r="F892" cm="1">
        <f t="array" ref="F892">_xlfn.SWITCH($E892,"Forecast",IFERROR(SUMIFS(INDEX('Forecast Input'!$A:$BO,,MATCH(TEXT($A892,"0"),'Forecast Input'!$1:$1,0)),'Forecast Input'!$A:$A,Master!C892,'Forecast Input'!$D:$D,Master!D892),0),"Actual",SUMIFS('CMO Input'!$Q:$Q,'CMO Input'!$E:$E,Master!$A892,'CMO Input'!$C:$C,Master!$C892,'CMO Input'!$AJ:$AJ,Master!$D892,'CMO Input'!$AU:$AU,Master!$F888),"")</f>
        <v>0</v>
      </c>
    </row>
    <row r="893" spans="1:6" x14ac:dyDescent="0.25">
      <c r="A893" s="24">
        <v>5</v>
      </c>
      <c r="B893" s="25">
        <v>44287</v>
      </c>
      <c r="C893" s="24" t="s">
        <v>181</v>
      </c>
      <c r="D893" s="24" t="s">
        <v>10</v>
      </c>
      <c r="E893" s="24" t="s">
        <v>1489</v>
      </c>
      <c r="F893" t="str" cm="1">
        <f t="array" ref="F893">_xlfn.SWITCH($E893,"Forecast",IFERROR(SUMIFS(INDEX('Forecast Input'!$A:$BO,,MATCH(TEXT($A893,"0"),'Forecast Input'!$1:$1,0)),'Forecast Input'!$A:$A,Master!C893,'Forecast Input'!$D:$D,Master!D893),0),"Actual",SUMIFS('CMO Input'!$Q:$Q,'CMO Input'!$E:$E,Master!$A893,'CMO Input'!$C:$C,Master!$C893,'CMO Input'!$AJ:$AJ,Master!$D893,'CMO Input'!$AU:$AU,Master!$F889),"")</f>
        <v/>
      </c>
    </row>
    <row r="894" spans="1:6" x14ac:dyDescent="0.25">
      <c r="A894" s="24">
        <v>5</v>
      </c>
      <c r="B894" s="25">
        <v>44287</v>
      </c>
      <c r="C894" s="24" t="s">
        <v>181</v>
      </c>
      <c r="D894" s="24" t="s">
        <v>10</v>
      </c>
      <c r="E894" s="24" t="s">
        <v>1488</v>
      </c>
      <c r="F894" cm="1">
        <f t="array" ref="F894">_xlfn.SWITCH($E894,"Forecast",IFERROR(SUMIFS(INDEX('Forecast Input'!$A:$BO,,MATCH(TEXT($A894,"0"),'Forecast Input'!$1:$1,0)),'Forecast Input'!$A:$A,Master!C894,'Forecast Input'!$D:$D,Master!D894),0),"Actual",SUMIFS('CMO Input'!$Q:$Q,'CMO Input'!$E:$E,Master!$A894,'CMO Input'!$C:$C,Master!$C894,'CMO Input'!$AJ:$AJ,Master!$D894,'CMO Input'!$AU:$AU,Master!$F890),"")</f>
        <v>0</v>
      </c>
    </row>
    <row r="895" spans="1:6" x14ac:dyDescent="0.25">
      <c r="A895" s="24">
        <v>5</v>
      </c>
      <c r="B895" s="25">
        <v>44287</v>
      </c>
      <c r="C895" s="24" t="s">
        <v>181</v>
      </c>
      <c r="D895" s="24" t="s">
        <v>10</v>
      </c>
      <c r="E895" s="24" t="s">
        <v>1487</v>
      </c>
      <c r="F895" cm="1">
        <f t="array" ref="F895">_xlfn.SWITCH($E895,"Forecast",IFERROR(SUMIFS(INDEX('Forecast Input'!$A:$BO,,MATCH(TEXT($A895,"0"),'Forecast Input'!$1:$1,0)),'Forecast Input'!$A:$A,Master!C895,'Forecast Input'!$D:$D,Master!D895),0),"Actual",SUMIFS('CMO Input'!$Q:$Q,'CMO Input'!$E:$E,Master!$A895,'CMO Input'!$C:$C,Master!$C895,'CMO Input'!$AJ:$AJ,Master!$D895,'CMO Input'!$AU:$AU,Master!$F891),"")</f>
        <v>0</v>
      </c>
    </row>
    <row r="896" spans="1:6" x14ac:dyDescent="0.25">
      <c r="A896" s="24">
        <v>5</v>
      </c>
      <c r="B896" s="25">
        <v>44287</v>
      </c>
      <c r="C896" s="24" t="s">
        <v>181</v>
      </c>
      <c r="D896" s="24" t="s">
        <v>61</v>
      </c>
      <c r="E896" s="24" t="s">
        <v>1489</v>
      </c>
      <c r="F896" t="str" cm="1">
        <f t="array" ref="F896">_xlfn.SWITCH($E896,"Forecast",IFERROR(SUMIFS(INDEX('Forecast Input'!$A:$BO,,MATCH(TEXT($A896,"0"),'Forecast Input'!$1:$1,0)),'Forecast Input'!$A:$A,Master!C896,'Forecast Input'!$D:$D,Master!D896),0),"Actual",SUMIFS('CMO Input'!$Q:$Q,'CMO Input'!$E:$E,Master!$A896,'CMO Input'!$C:$C,Master!$C896,'CMO Input'!$AJ:$AJ,Master!$D896,'CMO Input'!$AU:$AU,Master!$F892),"")</f>
        <v/>
      </c>
    </row>
    <row r="897" spans="1:6" x14ac:dyDescent="0.25">
      <c r="A897" s="24">
        <v>5</v>
      </c>
      <c r="B897" s="25">
        <v>44287</v>
      </c>
      <c r="C897" s="24" t="s">
        <v>181</v>
      </c>
      <c r="D897" s="24" t="s">
        <v>61</v>
      </c>
      <c r="E897" s="24" t="s">
        <v>1488</v>
      </c>
      <c r="F897" cm="1">
        <f t="array" ref="F897">_xlfn.SWITCH($E897,"Forecast",IFERROR(SUMIFS(INDEX('Forecast Input'!$A:$BO,,MATCH(TEXT($A897,"0"),'Forecast Input'!$1:$1,0)),'Forecast Input'!$A:$A,Master!C897,'Forecast Input'!$D:$D,Master!D897),0),"Actual",SUMIFS('CMO Input'!$Q:$Q,'CMO Input'!$E:$E,Master!$A897,'CMO Input'!$C:$C,Master!$C897,'CMO Input'!$AJ:$AJ,Master!$D897,'CMO Input'!$AU:$AU,Master!$F893),"")</f>
        <v>0</v>
      </c>
    </row>
    <row r="898" spans="1:6" x14ac:dyDescent="0.25">
      <c r="A898" s="24">
        <v>5</v>
      </c>
      <c r="B898" s="25">
        <v>44287</v>
      </c>
      <c r="C898" s="24" t="s">
        <v>181</v>
      </c>
      <c r="D898" s="24" t="s">
        <v>61</v>
      </c>
      <c r="E898" s="24" t="s">
        <v>1487</v>
      </c>
      <c r="F898" cm="1">
        <f t="array" ref="F898">_xlfn.SWITCH($E898,"Forecast",IFERROR(SUMIFS(INDEX('Forecast Input'!$A:$BO,,MATCH(TEXT($A898,"0"),'Forecast Input'!$1:$1,0)),'Forecast Input'!$A:$A,Master!C898,'Forecast Input'!$D:$D,Master!D898),0),"Actual",SUMIFS('CMO Input'!$Q:$Q,'CMO Input'!$E:$E,Master!$A898,'CMO Input'!$C:$C,Master!$C898,'CMO Input'!$AJ:$AJ,Master!$D898,'CMO Input'!$AU:$AU,Master!$F894),"")</f>
        <v>0</v>
      </c>
    </row>
    <row r="899" spans="1:6" x14ac:dyDescent="0.25">
      <c r="A899" s="24">
        <v>5</v>
      </c>
      <c r="B899" s="25">
        <v>44287</v>
      </c>
      <c r="C899" s="24" t="s">
        <v>181</v>
      </c>
      <c r="D899" s="24" t="s">
        <v>103</v>
      </c>
      <c r="E899" s="24" t="s">
        <v>1489</v>
      </c>
      <c r="F899" t="str" cm="1">
        <f t="array" ref="F899">_xlfn.SWITCH($E899,"Forecast",IFERROR(SUMIFS(INDEX('Forecast Input'!$A:$BO,,MATCH(TEXT($A899,"0"),'Forecast Input'!$1:$1,0)),'Forecast Input'!$A:$A,Master!C899,'Forecast Input'!$D:$D,Master!D899),0),"Actual",SUMIFS('CMO Input'!$Q:$Q,'CMO Input'!$E:$E,Master!$A899,'CMO Input'!$C:$C,Master!$C899,'CMO Input'!$AJ:$AJ,Master!$D899,'CMO Input'!$AU:$AU,Master!$F895),"")</f>
        <v/>
      </c>
    </row>
    <row r="900" spans="1:6" x14ac:dyDescent="0.25">
      <c r="A900" s="24">
        <v>5</v>
      </c>
      <c r="B900" s="25">
        <v>44287</v>
      </c>
      <c r="C900" s="24" t="s">
        <v>181</v>
      </c>
      <c r="D900" s="24" t="s">
        <v>103</v>
      </c>
      <c r="E900" s="24" t="s">
        <v>1488</v>
      </c>
      <c r="F900" cm="1">
        <f t="array" ref="F900">_xlfn.SWITCH($E900,"Forecast",IFERROR(SUMIFS(INDEX('Forecast Input'!$A:$BO,,MATCH(TEXT($A900,"0"),'Forecast Input'!$1:$1,0)),'Forecast Input'!$A:$A,Master!C900,'Forecast Input'!$D:$D,Master!D900),0),"Actual",SUMIFS('CMO Input'!$Q:$Q,'CMO Input'!$E:$E,Master!$A900,'CMO Input'!$C:$C,Master!$C900,'CMO Input'!$AJ:$AJ,Master!$D900,'CMO Input'!$AU:$AU,Master!$F896),"")</f>
        <v>0</v>
      </c>
    </row>
    <row r="901" spans="1:6" x14ac:dyDescent="0.25">
      <c r="A901" s="24">
        <v>5</v>
      </c>
      <c r="B901" s="25">
        <v>44287</v>
      </c>
      <c r="C901" s="24" t="s">
        <v>181</v>
      </c>
      <c r="D901" s="24" t="s">
        <v>103</v>
      </c>
      <c r="E901" s="24" t="s">
        <v>1487</v>
      </c>
      <c r="F901" cm="1">
        <f t="array" ref="F901">_xlfn.SWITCH($E901,"Forecast",IFERROR(SUMIFS(INDEX('Forecast Input'!$A:$BO,,MATCH(TEXT($A901,"0"),'Forecast Input'!$1:$1,0)),'Forecast Input'!$A:$A,Master!C901,'Forecast Input'!$D:$D,Master!D901),0),"Actual",SUMIFS('CMO Input'!$Q:$Q,'CMO Input'!$E:$E,Master!$A901,'CMO Input'!$C:$C,Master!$C901,'CMO Input'!$AJ:$AJ,Master!$D901,'CMO Input'!$AU:$AU,Master!$F897),"")</f>
        <v>0</v>
      </c>
    </row>
    <row r="902" spans="1:6" x14ac:dyDescent="0.25">
      <c r="A902" s="24">
        <v>5</v>
      </c>
      <c r="B902" s="25">
        <v>44287</v>
      </c>
      <c r="C902" s="24" t="s">
        <v>181</v>
      </c>
      <c r="D902" s="24" t="s">
        <v>146</v>
      </c>
      <c r="E902" s="24" t="s">
        <v>1489</v>
      </c>
      <c r="F902" t="str" cm="1">
        <f t="array" ref="F902">_xlfn.SWITCH($E902,"Forecast",IFERROR(SUMIFS(INDEX('Forecast Input'!$A:$BO,,MATCH(TEXT($A902,"0"),'Forecast Input'!$1:$1,0)),'Forecast Input'!$A:$A,Master!C902,'Forecast Input'!$D:$D,Master!D902),0),"Actual",SUMIFS('CMO Input'!$Q:$Q,'CMO Input'!$E:$E,Master!$A902,'CMO Input'!$C:$C,Master!$C902,'CMO Input'!$AJ:$AJ,Master!$D902,'CMO Input'!$AU:$AU,Master!$F898),"")</f>
        <v/>
      </c>
    </row>
    <row r="903" spans="1:6" x14ac:dyDescent="0.25">
      <c r="A903" s="24">
        <v>5</v>
      </c>
      <c r="B903" s="25">
        <v>44287</v>
      </c>
      <c r="C903" s="24" t="s">
        <v>181</v>
      </c>
      <c r="D903" s="24" t="s">
        <v>146</v>
      </c>
      <c r="E903" s="24" t="s">
        <v>1488</v>
      </c>
      <c r="F903" cm="1">
        <f t="array" ref="F903">_xlfn.SWITCH($E903,"Forecast",IFERROR(SUMIFS(INDEX('Forecast Input'!$A:$BO,,MATCH(TEXT($A903,"0"),'Forecast Input'!$1:$1,0)),'Forecast Input'!$A:$A,Master!C903,'Forecast Input'!$D:$D,Master!D903),0),"Actual",SUMIFS('CMO Input'!$Q:$Q,'CMO Input'!$E:$E,Master!$A903,'CMO Input'!$C:$C,Master!$C903,'CMO Input'!$AJ:$AJ,Master!$D903,'CMO Input'!$AU:$AU,Master!$F899),"")</f>
        <v>0</v>
      </c>
    </row>
    <row r="904" spans="1:6" x14ac:dyDescent="0.25">
      <c r="A904" s="24">
        <v>5</v>
      </c>
      <c r="B904" s="25">
        <v>44287</v>
      </c>
      <c r="C904" s="24" t="s">
        <v>181</v>
      </c>
      <c r="D904" s="24" t="s">
        <v>146</v>
      </c>
      <c r="E904" s="24" t="s">
        <v>1487</v>
      </c>
      <c r="F904" cm="1">
        <f t="array" ref="F904">_xlfn.SWITCH($E904,"Forecast",IFERROR(SUMIFS(INDEX('Forecast Input'!$A:$BO,,MATCH(TEXT($A904,"0"),'Forecast Input'!$1:$1,0)),'Forecast Input'!$A:$A,Master!C904,'Forecast Input'!$D:$D,Master!D904),0),"Actual",SUMIFS('CMO Input'!$Q:$Q,'CMO Input'!$E:$E,Master!$A904,'CMO Input'!$C:$C,Master!$C904,'CMO Input'!$AJ:$AJ,Master!$D904,'CMO Input'!$AU:$AU,Master!$F900),"")</f>
        <v>0</v>
      </c>
    </row>
    <row r="905" spans="1:6" x14ac:dyDescent="0.25">
      <c r="A905" s="24">
        <v>5</v>
      </c>
      <c r="B905" s="25">
        <v>44287</v>
      </c>
      <c r="C905" s="24" t="s">
        <v>181</v>
      </c>
      <c r="D905" s="24" t="s">
        <v>166</v>
      </c>
      <c r="E905" s="24" t="s">
        <v>1489</v>
      </c>
      <c r="F905" t="str" cm="1">
        <f t="array" ref="F905">_xlfn.SWITCH($E905,"Forecast",IFERROR(SUMIFS(INDEX('Forecast Input'!$A:$BO,,MATCH(TEXT($A905,"0"),'Forecast Input'!$1:$1,0)),'Forecast Input'!$A:$A,Master!C905,'Forecast Input'!$D:$D,Master!D905),0),"Actual",SUMIFS('CMO Input'!$Q:$Q,'CMO Input'!$E:$E,Master!$A905,'CMO Input'!$C:$C,Master!$C905,'CMO Input'!$AJ:$AJ,Master!$D905,'CMO Input'!$AU:$AU,Master!$F901),"")</f>
        <v/>
      </c>
    </row>
    <row r="906" spans="1:6" x14ac:dyDescent="0.25">
      <c r="A906" s="24">
        <v>5</v>
      </c>
      <c r="B906" s="25">
        <v>44287</v>
      </c>
      <c r="C906" s="24" t="s">
        <v>181</v>
      </c>
      <c r="D906" s="24" t="s">
        <v>166</v>
      </c>
      <c r="E906" s="24" t="s">
        <v>1488</v>
      </c>
      <c r="F906" cm="1">
        <f t="array" ref="F906">_xlfn.SWITCH($E906,"Forecast",IFERROR(SUMIFS(INDEX('Forecast Input'!$A:$BO,,MATCH(TEXT($A906,"0"),'Forecast Input'!$1:$1,0)),'Forecast Input'!$A:$A,Master!C906,'Forecast Input'!$D:$D,Master!D906),0),"Actual",SUMIFS('CMO Input'!$Q:$Q,'CMO Input'!$E:$E,Master!$A906,'CMO Input'!$C:$C,Master!$C906,'CMO Input'!$AJ:$AJ,Master!$D906,'CMO Input'!$AU:$AU,Master!$F902),"")</f>
        <v>0</v>
      </c>
    </row>
    <row r="907" spans="1:6" x14ac:dyDescent="0.25">
      <c r="A907" s="24">
        <v>5</v>
      </c>
      <c r="B907" s="25">
        <v>44287</v>
      </c>
      <c r="C907" s="24" t="s">
        <v>181</v>
      </c>
      <c r="D907" s="24" t="s">
        <v>166</v>
      </c>
      <c r="E907" s="24" t="s">
        <v>1487</v>
      </c>
      <c r="F907" cm="1">
        <f t="array" ref="F907">_xlfn.SWITCH($E907,"Forecast",IFERROR(SUMIFS(INDEX('Forecast Input'!$A:$BO,,MATCH(TEXT($A907,"0"),'Forecast Input'!$1:$1,0)),'Forecast Input'!$A:$A,Master!C907,'Forecast Input'!$D:$D,Master!D907),0),"Actual",SUMIFS('CMO Input'!$Q:$Q,'CMO Input'!$E:$E,Master!$A907,'CMO Input'!$C:$C,Master!$C907,'CMO Input'!$AJ:$AJ,Master!$D907,'CMO Input'!$AU:$AU,Master!$F903),"")</f>
        <v>0</v>
      </c>
    </row>
    <row r="908" spans="1:6" x14ac:dyDescent="0.25">
      <c r="A908" s="24">
        <v>5</v>
      </c>
      <c r="B908" s="25">
        <v>44287</v>
      </c>
      <c r="C908" s="24" t="s">
        <v>181</v>
      </c>
      <c r="D908" s="24" t="s">
        <v>170</v>
      </c>
      <c r="E908" s="24" t="s">
        <v>1489</v>
      </c>
      <c r="F908" t="str" cm="1">
        <f t="array" ref="F908">_xlfn.SWITCH($E908,"Forecast",IFERROR(SUMIFS(INDEX('Forecast Input'!$A:$BO,,MATCH(TEXT($A908,"0"),'Forecast Input'!$1:$1,0)),'Forecast Input'!$A:$A,Master!C908,'Forecast Input'!$D:$D,Master!D908),0),"Actual",SUMIFS('CMO Input'!$Q:$Q,'CMO Input'!$E:$E,Master!$A908,'CMO Input'!$C:$C,Master!$C908,'CMO Input'!$AJ:$AJ,Master!$D908,'CMO Input'!$AU:$AU,Master!$F904),"")</f>
        <v/>
      </c>
    </row>
    <row r="909" spans="1:6" x14ac:dyDescent="0.25">
      <c r="A909" s="24">
        <v>5</v>
      </c>
      <c r="B909" s="25">
        <v>44287</v>
      </c>
      <c r="C909" s="24" t="s">
        <v>181</v>
      </c>
      <c r="D909" s="24" t="s">
        <v>170</v>
      </c>
      <c r="E909" s="24" t="s">
        <v>1488</v>
      </c>
      <c r="F909" cm="1">
        <f t="array" ref="F909">_xlfn.SWITCH($E909,"Forecast",IFERROR(SUMIFS(INDEX('Forecast Input'!$A:$BO,,MATCH(TEXT($A909,"0"),'Forecast Input'!$1:$1,0)),'Forecast Input'!$A:$A,Master!C909,'Forecast Input'!$D:$D,Master!D909),0),"Actual",SUMIFS('CMO Input'!$Q:$Q,'CMO Input'!$E:$E,Master!$A909,'CMO Input'!$C:$C,Master!$C909,'CMO Input'!$AJ:$AJ,Master!$D909,'CMO Input'!$AU:$AU,Master!$F905),"")</f>
        <v>0</v>
      </c>
    </row>
    <row r="910" spans="1:6" x14ac:dyDescent="0.25">
      <c r="A910" s="24">
        <v>5</v>
      </c>
      <c r="B910" s="25">
        <v>44287</v>
      </c>
      <c r="C910" s="24" t="s">
        <v>181</v>
      </c>
      <c r="D910" s="24" t="s">
        <v>170</v>
      </c>
      <c r="E910" s="24" t="s">
        <v>1487</v>
      </c>
      <c r="F910" cm="1">
        <f t="array" ref="F910">_xlfn.SWITCH($E910,"Forecast",IFERROR(SUMIFS(INDEX('Forecast Input'!$A:$BO,,MATCH(TEXT($A910,"0"),'Forecast Input'!$1:$1,0)),'Forecast Input'!$A:$A,Master!C910,'Forecast Input'!$D:$D,Master!D910),0),"Actual",SUMIFS('CMO Input'!$Q:$Q,'CMO Input'!$E:$E,Master!$A910,'CMO Input'!$C:$C,Master!$C910,'CMO Input'!$AJ:$AJ,Master!$D910,'CMO Input'!$AU:$AU,Master!$F906),"")</f>
        <v>0</v>
      </c>
    </row>
    <row r="911" spans="1:6" x14ac:dyDescent="0.25">
      <c r="A911" s="24">
        <v>5</v>
      </c>
      <c r="B911" s="25">
        <v>44287</v>
      </c>
      <c r="C911" s="24" t="s">
        <v>181</v>
      </c>
      <c r="D911" s="24" t="s">
        <v>436</v>
      </c>
      <c r="E911" s="24" t="s">
        <v>1489</v>
      </c>
      <c r="F911" t="str" cm="1">
        <f t="array" ref="F911">_xlfn.SWITCH($E911,"Forecast",IFERROR(SUMIFS(INDEX('Forecast Input'!$A:$BO,,MATCH(TEXT($A911,"0"),'Forecast Input'!$1:$1,0)),'Forecast Input'!$A:$A,Master!C911,'Forecast Input'!$D:$D,Master!D911),0),"Actual",SUMIFS('CMO Input'!$Q:$Q,'CMO Input'!$E:$E,Master!$A911,'CMO Input'!$C:$C,Master!$C911,'CMO Input'!$AJ:$AJ,Master!$D911,'CMO Input'!$AU:$AU,Master!$F907),"")</f>
        <v/>
      </c>
    </row>
    <row r="912" spans="1:6" x14ac:dyDescent="0.25">
      <c r="A912" s="24">
        <v>5</v>
      </c>
      <c r="B912" s="25">
        <v>44287</v>
      </c>
      <c r="C912" s="24" t="s">
        <v>181</v>
      </c>
      <c r="D912" s="24" t="s">
        <v>436</v>
      </c>
      <c r="E912" s="24" t="s">
        <v>1488</v>
      </c>
      <c r="F912" cm="1">
        <f t="array" ref="F912">_xlfn.SWITCH($E912,"Forecast",IFERROR(SUMIFS(INDEX('Forecast Input'!$A:$BO,,MATCH(TEXT($A912,"0"),'Forecast Input'!$1:$1,0)),'Forecast Input'!$A:$A,Master!C912,'Forecast Input'!$D:$D,Master!D912),0),"Actual",SUMIFS('CMO Input'!$Q:$Q,'CMO Input'!$E:$E,Master!$A912,'CMO Input'!$C:$C,Master!$C912,'CMO Input'!$AJ:$AJ,Master!$D912,'CMO Input'!$AU:$AU,Master!$F908),"")</f>
        <v>0</v>
      </c>
    </row>
    <row r="913" spans="1:6" x14ac:dyDescent="0.25">
      <c r="A913" s="24">
        <v>5</v>
      </c>
      <c r="B913" s="25">
        <v>44287</v>
      </c>
      <c r="C913" s="24" t="s">
        <v>181</v>
      </c>
      <c r="D913" s="24" t="s">
        <v>436</v>
      </c>
      <c r="E913" s="24" t="s">
        <v>1487</v>
      </c>
      <c r="F913" cm="1">
        <f t="array" ref="F913">_xlfn.SWITCH($E913,"Forecast",IFERROR(SUMIFS(INDEX('Forecast Input'!$A:$BO,,MATCH(TEXT($A913,"0"),'Forecast Input'!$1:$1,0)),'Forecast Input'!$A:$A,Master!C913,'Forecast Input'!$D:$D,Master!D913),0),"Actual",SUMIFS('CMO Input'!$Q:$Q,'CMO Input'!$E:$E,Master!$A913,'CMO Input'!$C:$C,Master!$C913,'CMO Input'!$AJ:$AJ,Master!$D913,'CMO Input'!$AU:$AU,Master!$F909),"")</f>
        <v>0</v>
      </c>
    </row>
    <row r="914" spans="1:6" x14ac:dyDescent="0.25">
      <c r="A914" s="24">
        <v>5</v>
      </c>
      <c r="B914" s="25">
        <v>44287</v>
      </c>
      <c r="C914" s="24" t="s">
        <v>181</v>
      </c>
      <c r="D914" s="24" t="s">
        <v>1469</v>
      </c>
      <c r="E914" s="24" t="s">
        <v>1489</v>
      </c>
      <c r="F914" t="str" cm="1">
        <f t="array" ref="F914">_xlfn.SWITCH($E914,"Forecast",IFERROR(SUMIFS(INDEX('Forecast Input'!$A:$BO,,MATCH(TEXT($A914,"0"),'Forecast Input'!$1:$1,0)),'Forecast Input'!$A:$A,Master!C914,'Forecast Input'!$D:$D,Master!D914),0),"Actual",SUMIFS('CMO Input'!$Q:$Q,'CMO Input'!$E:$E,Master!$A914,'CMO Input'!$C:$C,Master!$C914,'CMO Input'!$AJ:$AJ,Master!$D914,'CMO Input'!$AU:$AU,Master!$F910),"")</f>
        <v/>
      </c>
    </row>
    <row r="915" spans="1:6" x14ac:dyDescent="0.25">
      <c r="A915" s="24">
        <v>5</v>
      </c>
      <c r="B915" s="25">
        <v>44287</v>
      </c>
      <c r="C915" s="24" t="s">
        <v>181</v>
      </c>
      <c r="D915" s="24" t="s">
        <v>1469</v>
      </c>
      <c r="E915" s="24" t="s">
        <v>1488</v>
      </c>
      <c r="F915" cm="1">
        <f t="array" ref="F915">_xlfn.SWITCH($E915,"Forecast",IFERROR(SUMIFS(INDEX('Forecast Input'!$A:$BO,,MATCH(TEXT($A915,"0"),'Forecast Input'!$1:$1,0)),'Forecast Input'!$A:$A,Master!C915,'Forecast Input'!$D:$D,Master!D915),0),"Actual",SUMIFS('CMO Input'!$Q:$Q,'CMO Input'!$E:$E,Master!$A915,'CMO Input'!$C:$C,Master!$C915,'CMO Input'!$AJ:$AJ,Master!$D915,'CMO Input'!$AU:$AU,Master!$F911),"")</f>
        <v>0</v>
      </c>
    </row>
    <row r="916" spans="1:6" x14ac:dyDescent="0.25">
      <c r="A916" s="24">
        <v>5</v>
      </c>
      <c r="B916" s="25">
        <v>44287</v>
      </c>
      <c r="C916" s="24" t="s">
        <v>181</v>
      </c>
      <c r="D916" s="24" t="s">
        <v>1469</v>
      </c>
      <c r="E916" s="24" t="s">
        <v>1487</v>
      </c>
      <c r="F916" cm="1">
        <f t="array" ref="F916">_xlfn.SWITCH($E916,"Forecast",IFERROR(SUMIFS(INDEX('Forecast Input'!$A:$BO,,MATCH(TEXT($A916,"0"),'Forecast Input'!$1:$1,0)),'Forecast Input'!$A:$A,Master!C916,'Forecast Input'!$D:$D,Master!D916),0),"Actual",SUMIFS('CMO Input'!$Q:$Q,'CMO Input'!$E:$E,Master!$A916,'CMO Input'!$C:$C,Master!$C916,'CMO Input'!$AJ:$AJ,Master!$D916,'CMO Input'!$AU:$AU,Master!$F912),"")</f>
        <v>0</v>
      </c>
    </row>
    <row r="917" spans="1:6" x14ac:dyDescent="0.25">
      <c r="A917" s="24">
        <v>5</v>
      </c>
      <c r="B917" s="25">
        <v>44287</v>
      </c>
      <c r="C917" s="24" t="s">
        <v>424</v>
      </c>
      <c r="D917" s="24" t="s">
        <v>10</v>
      </c>
      <c r="E917" s="24" t="s">
        <v>1489</v>
      </c>
      <c r="F917" t="str" cm="1">
        <f t="array" ref="F917">_xlfn.SWITCH($E917,"Forecast",IFERROR(SUMIFS(INDEX('Forecast Input'!$A:$BO,,MATCH(TEXT($A917,"0"),'Forecast Input'!$1:$1,0)),'Forecast Input'!$A:$A,Master!C917,'Forecast Input'!$D:$D,Master!D917),0),"Actual",SUMIFS('CMO Input'!$Q:$Q,'CMO Input'!$E:$E,Master!$A917,'CMO Input'!$C:$C,Master!$C917,'CMO Input'!$AJ:$AJ,Master!$D917,'CMO Input'!$AU:$AU,Master!$F913),"")</f>
        <v/>
      </c>
    </row>
    <row r="918" spans="1:6" x14ac:dyDescent="0.25">
      <c r="A918" s="24">
        <v>5</v>
      </c>
      <c r="B918" s="25">
        <v>44287</v>
      </c>
      <c r="C918" s="24" t="s">
        <v>424</v>
      </c>
      <c r="D918" s="24" t="s">
        <v>10</v>
      </c>
      <c r="E918" s="24" t="s">
        <v>1488</v>
      </c>
      <c r="F918" cm="1">
        <f t="array" ref="F918">_xlfn.SWITCH($E918,"Forecast",IFERROR(SUMIFS(INDEX('Forecast Input'!$A:$BO,,MATCH(TEXT($A918,"0"),'Forecast Input'!$1:$1,0)),'Forecast Input'!$A:$A,Master!C918,'Forecast Input'!$D:$D,Master!D918),0),"Actual",SUMIFS('CMO Input'!$Q:$Q,'CMO Input'!$E:$E,Master!$A918,'CMO Input'!$C:$C,Master!$C918,'CMO Input'!$AJ:$AJ,Master!$D918,'CMO Input'!$AU:$AU,Master!$F914),"")</f>
        <v>0</v>
      </c>
    </row>
    <row r="919" spans="1:6" x14ac:dyDescent="0.25">
      <c r="A919" s="24">
        <v>5</v>
      </c>
      <c r="B919" s="25">
        <v>44287</v>
      </c>
      <c r="C919" s="24" t="s">
        <v>424</v>
      </c>
      <c r="D919" s="24" t="s">
        <v>10</v>
      </c>
      <c r="E919" s="24" t="s">
        <v>1487</v>
      </c>
      <c r="F919" cm="1">
        <f t="array" ref="F919">_xlfn.SWITCH($E919,"Forecast",IFERROR(SUMIFS(INDEX('Forecast Input'!$A:$BO,,MATCH(TEXT($A919,"0"),'Forecast Input'!$1:$1,0)),'Forecast Input'!$A:$A,Master!C919,'Forecast Input'!$D:$D,Master!D919),0),"Actual",SUMIFS('CMO Input'!$Q:$Q,'CMO Input'!$E:$E,Master!$A919,'CMO Input'!$C:$C,Master!$C919,'CMO Input'!$AJ:$AJ,Master!$D919,'CMO Input'!$AU:$AU,Master!$F915),"")</f>
        <v>0</v>
      </c>
    </row>
    <row r="920" spans="1:6" x14ac:dyDescent="0.25">
      <c r="A920" s="24">
        <v>5</v>
      </c>
      <c r="B920" s="25">
        <v>44287</v>
      </c>
      <c r="C920" s="24" t="s">
        <v>424</v>
      </c>
      <c r="D920" s="24" t="s">
        <v>61</v>
      </c>
      <c r="E920" s="24" t="s">
        <v>1489</v>
      </c>
      <c r="F920" t="str" cm="1">
        <f t="array" ref="F920">_xlfn.SWITCH($E920,"Forecast",IFERROR(SUMIFS(INDEX('Forecast Input'!$A:$BO,,MATCH(TEXT($A920,"0"),'Forecast Input'!$1:$1,0)),'Forecast Input'!$A:$A,Master!C920,'Forecast Input'!$D:$D,Master!D920),0),"Actual",SUMIFS('CMO Input'!$Q:$Q,'CMO Input'!$E:$E,Master!$A920,'CMO Input'!$C:$C,Master!$C920,'CMO Input'!$AJ:$AJ,Master!$D920,'CMO Input'!$AU:$AU,Master!$F916),"")</f>
        <v/>
      </c>
    </row>
    <row r="921" spans="1:6" x14ac:dyDescent="0.25">
      <c r="A921" s="24">
        <v>5</v>
      </c>
      <c r="B921" s="25">
        <v>44287</v>
      </c>
      <c r="C921" s="24" t="s">
        <v>424</v>
      </c>
      <c r="D921" s="24" t="s">
        <v>61</v>
      </c>
      <c r="E921" s="24" t="s">
        <v>1488</v>
      </c>
      <c r="F921" cm="1">
        <f t="array" ref="F921">_xlfn.SWITCH($E921,"Forecast",IFERROR(SUMIFS(INDEX('Forecast Input'!$A:$BO,,MATCH(TEXT($A921,"0"),'Forecast Input'!$1:$1,0)),'Forecast Input'!$A:$A,Master!C921,'Forecast Input'!$D:$D,Master!D921),0),"Actual",SUMIFS('CMO Input'!$Q:$Q,'CMO Input'!$E:$E,Master!$A921,'CMO Input'!$C:$C,Master!$C921,'CMO Input'!$AJ:$AJ,Master!$D921,'CMO Input'!$AU:$AU,Master!$F917),"")</f>
        <v>0</v>
      </c>
    </row>
    <row r="922" spans="1:6" x14ac:dyDescent="0.25">
      <c r="A922" s="24">
        <v>5</v>
      </c>
      <c r="B922" s="25">
        <v>44287</v>
      </c>
      <c r="C922" s="24" t="s">
        <v>424</v>
      </c>
      <c r="D922" s="24" t="s">
        <v>61</v>
      </c>
      <c r="E922" s="24" t="s">
        <v>1487</v>
      </c>
      <c r="F922" cm="1">
        <f t="array" ref="F922">_xlfn.SWITCH($E922,"Forecast",IFERROR(SUMIFS(INDEX('Forecast Input'!$A:$BO,,MATCH(TEXT($A922,"0"),'Forecast Input'!$1:$1,0)),'Forecast Input'!$A:$A,Master!C922,'Forecast Input'!$D:$D,Master!D922),0),"Actual",SUMIFS('CMO Input'!$Q:$Q,'CMO Input'!$E:$E,Master!$A922,'CMO Input'!$C:$C,Master!$C922,'CMO Input'!$AJ:$AJ,Master!$D922,'CMO Input'!$AU:$AU,Master!$F918),"")</f>
        <v>0</v>
      </c>
    </row>
    <row r="923" spans="1:6" x14ac:dyDescent="0.25">
      <c r="A923" s="24">
        <v>5</v>
      </c>
      <c r="B923" s="25">
        <v>44287</v>
      </c>
      <c r="C923" s="24" t="s">
        <v>424</v>
      </c>
      <c r="D923" s="24" t="s">
        <v>103</v>
      </c>
      <c r="E923" s="24" t="s">
        <v>1489</v>
      </c>
      <c r="F923" t="str" cm="1">
        <f t="array" ref="F923">_xlfn.SWITCH($E923,"Forecast",IFERROR(SUMIFS(INDEX('Forecast Input'!$A:$BO,,MATCH(TEXT($A923,"0"),'Forecast Input'!$1:$1,0)),'Forecast Input'!$A:$A,Master!C923,'Forecast Input'!$D:$D,Master!D923),0),"Actual",SUMIFS('CMO Input'!$Q:$Q,'CMO Input'!$E:$E,Master!$A923,'CMO Input'!$C:$C,Master!$C923,'CMO Input'!$AJ:$AJ,Master!$D923,'CMO Input'!$AU:$AU,Master!$F919),"")</f>
        <v/>
      </c>
    </row>
    <row r="924" spans="1:6" x14ac:dyDescent="0.25">
      <c r="A924" s="24">
        <v>5</v>
      </c>
      <c r="B924" s="25">
        <v>44287</v>
      </c>
      <c r="C924" s="24" t="s">
        <v>424</v>
      </c>
      <c r="D924" s="24" t="s">
        <v>103</v>
      </c>
      <c r="E924" s="24" t="s">
        <v>1488</v>
      </c>
      <c r="F924" cm="1">
        <f t="array" ref="F924">_xlfn.SWITCH($E924,"Forecast",IFERROR(SUMIFS(INDEX('Forecast Input'!$A:$BO,,MATCH(TEXT($A924,"0"),'Forecast Input'!$1:$1,0)),'Forecast Input'!$A:$A,Master!C924,'Forecast Input'!$D:$D,Master!D924),0),"Actual",SUMIFS('CMO Input'!$Q:$Q,'CMO Input'!$E:$E,Master!$A924,'CMO Input'!$C:$C,Master!$C924,'CMO Input'!$AJ:$AJ,Master!$D924,'CMO Input'!$AU:$AU,Master!$F920),"")</f>
        <v>0</v>
      </c>
    </row>
    <row r="925" spans="1:6" x14ac:dyDescent="0.25">
      <c r="A925" s="24">
        <v>5</v>
      </c>
      <c r="B925" s="25">
        <v>44287</v>
      </c>
      <c r="C925" s="24" t="s">
        <v>424</v>
      </c>
      <c r="D925" s="24" t="s">
        <v>103</v>
      </c>
      <c r="E925" s="24" t="s">
        <v>1487</v>
      </c>
      <c r="F925" cm="1">
        <f t="array" ref="F925">_xlfn.SWITCH($E925,"Forecast",IFERROR(SUMIFS(INDEX('Forecast Input'!$A:$BO,,MATCH(TEXT($A925,"0"),'Forecast Input'!$1:$1,0)),'Forecast Input'!$A:$A,Master!C925,'Forecast Input'!$D:$D,Master!D925),0),"Actual",SUMIFS('CMO Input'!$Q:$Q,'CMO Input'!$E:$E,Master!$A925,'CMO Input'!$C:$C,Master!$C925,'CMO Input'!$AJ:$AJ,Master!$D925,'CMO Input'!$AU:$AU,Master!$F921),"")</f>
        <v>0</v>
      </c>
    </row>
    <row r="926" spans="1:6" x14ac:dyDescent="0.25">
      <c r="A926" s="24">
        <v>5</v>
      </c>
      <c r="B926" s="25">
        <v>44287</v>
      </c>
      <c r="C926" s="24" t="s">
        <v>424</v>
      </c>
      <c r="D926" s="24" t="s">
        <v>146</v>
      </c>
      <c r="E926" s="24" t="s">
        <v>1489</v>
      </c>
      <c r="F926" t="str" cm="1">
        <f t="array" ref="F926">_xlfn.SWITCH($E926,"Forecast",IFERROR(SUMIFS(INDEX('Forecast Input'!$A:$BO,,MATCH(TEXT($A926,"0"),'Forecast Input'!$1:$1,0)),'Forecast Input'!$A:$A,Master!C926,'Forecast Input'!$D:$D,Master!D926),0),"Actual",SUMIFS('CMO Input'!$Q:$Q,'CMO Input'!$E:$E,Master!$A926,'CMO Input'!$C:$C,Master!$C926,'CMO Input'!$AJ:$AJ,Master!$D926,'CMO Input'!$AU:$AU,Master!$F922),"")</f>
        <v/>
      </c>
    </row>
    <row r="927" spans="1:6" x14ac:dyDescent="0.25">
      <c r="A927" s="24">
        <v>5</v>
      </c>
      <c r="B927" s="25">
        <v>44287</v>
      </c>
      <c r="C927" s="24" t="s">
        <v>424</v>
      </c>
      <c r="D927" s="24" t="s">
        <v>146</v>
      </c>
      <c r="E927" s="24" t="s">
        <v>1488</v>
      </c>
      <c r="F927" cm="1">
        <f t="array" ref="F927">_xlfn.SWITCH($E927,"Forecast",IFERROR(SUMIFS(INDEX('Forecast Input'!$A:$BO,,MATCH(TEXT($A927,"0"),'Forecast Input'!$1:$1,0)),'Forecast Input'!$A:$A,Master!C927,'Forecast Input'!$D:$D,Master!D927),0),"Actual",SUMIFS('CMO Input'!$Q:$Q,'CMO Input'!$E:$E,Master!$A927,'CMO Input'!$C:$C,Master!$C927,'CMO Input'!$AJ:$AJ,Master!$D927,'CMO Input'!$AU:$AU,Master!$F923),"")</f>
        <v>0</v>
      </c>
    </row>
    <row r="928" spans="1:6" x14ac:dyDescent="0.25">
      <c r="A928" s="24">
        <v>5</v>
      </c>
      <c r="B928" s="25">
        <v>44287</v>
      </c>
      <c r="C928" s="24" t="s">
        <v>424</v>
      </c>
      <c r="D928" s="24" t="s">
        <v>146</v>
      </c>
      <c r="E928" s="24" t="s">
        <v>1487</v>
      </c>
      <c r="F928" cm="1">
        <f t="array" ref="F928">_xlfn.SWITCH($E928,"Forecast",IFERROR(SUMIFS(INDEX('Forecast Input'!$A:$BO,,MATCH(TEXT($A928,"0"),'Forecast Input'!$1:$1,0)),'Forecast Input'!$A:$A,Master!C928,'Forecast Input'!$D:$D,Master!D928),0),"Actual",SUMIFS('CMO Input'!$Q:$Q,'CMO Input'!$E:$E,Master!$A928,'CMO Input'!$C:$C,Master!$C928,'CMO Input'!$AJ:$AJ,Master!$D928,'CMO Input'!$AU:$AU,Master!$F924),"")</f>
        <v>0</v>
      </c>
    </row>
    <row r="929" spans="1:6" x14ac:dyDescent="0.25">
      <c r="A929" s="24">
        <v>5</v>
      </c>
      <c r="B929" s="25">
        <v>44287</v>
      </c>
      <c r="C929" s="24" t="s">
        <v>424</v>
      </c>
      <c r="D929" s="24" t="s">
        <v>166</v>
      </c>
      <c r="E929" s="24" t="s">
        <v>1489</v>
      </c>
      <c r="F929" t="str" cm="1">
        <f t="array" ref="F929">_xlfn.SWITCH($E929,"Forecast",IFERROR(SUMIFS(INDEX('Forecast Input'!$A:$BO,,MATCH(TEXT($A929,"0"),'Forecast Input'!$1:$1,0)),'Forecast Input'!$A:$A,Master!C929,'Forecast Input'!$D:$D,Master!D929),0),"Actual",SUMIFS('CMO Input'!$Q:$Q,'CMO Input'!$E:$E,Master!$A929,'CMO Input'!$C:$C,Master!$C929,'CMO Input'!$AJ:$AJ,Master!$D929,'CMO Input'!$AU:$AU,Master!$F925),"")</f>
        <v/>
      </c>
    </row>
    <row r="930" spans="1:6" x14ac:dyDescent="0.25">
      <c r="A930" s="24">
        <v>5</v>
      </c>
      <c r="B930" s="25">
        <v>44287</v>
      </c>
      <c r="C930" s="24" t="s">
        <v>424</v>
      </c>
      <c r="D930" s="24" t="s">
        <v>166</v>
      </c>
      <c r="E930" s="24" t="s">
        <v>1488</v>
      </c>
      <c r="F930" cm="1">
        <f t="array" ref="F930">_xlfn.SWITCH($E930,"Forecast",IFERROR(SUMIFS(INDEX('Forecast Input'!$A:$BO,,MATCH(TEXT($A930,"0"),'Forecast Input'!$1:$1,0)),'Forecast Input'!$A:$A,Master!C930,'Forecast Input'!$D:$D,Master!D930),0),"Actual",SUMIFS('CMO Input'!$Q:$Q,'CMO Input'!$E:$E,Master!$A930,'CMO Input'!$C:$C,Master!$C930,'CMO Input'!$AJ:$AJ,Master!$D930,'CMO Input'!$AU:$AU,Master!$F926),"")</f>
        <v>0</v>
      </c>
    </row>
    <row r="931" spans="1:6" x14ac:dyDescent="0.25">
      <c r="A931" s="24">
        <v>5</v>
      </c>
      <c r="B931" s="25">
        <v>44287</v>
      </c>
      <c r="C931" s="24" t="s">
        <v>424</v>
      </c>
      <c r="D931" s="24" t="s">
        <v>166</v>
      </c>
      <c r="E931" s="24" t="s">
        <v>1487</v>
      </c>
      <c r="F931" cm="1">
        <f t="array" ref="F931">_xlfn.SWITCH($E931,"Forecast",IFERROR(SUMIFS(INDEX('Forecast Input'!$A:$BO,,MATCH(TEXT($A931,"0"),'Forecast Input'!$1:$1,0)),'Forecast Input'!$A:$A,Master!C931,'Forecast Input'!$D:$D,Master!D931),0),"Actual",SUMIFS('CMO Input'!$Q:$Q,'CMO Input'!$E:$E,Master!$A931,'CMO Input'!$C:$C,Master!$C931,'CMO Input'!$AJ:$AJ,Master!$D931,'CMO Input'!$AU:$AU,Master!$F927),"")</f>
        <v>0</v>
      </c>
    </row>
    <row r="932" spans="1:6" x14ac:dyDescent="0.25">
      <c r="A932" s="24">
        <v>5</v>
      </c>
      <c r="B932" s="25">
        <v>44287</v>
      </c>
      <c r="C932" s="24" t="s">
        <v>424</v>
      </c>
      <c r="D932" s="24" t="s">
        <v>170</v>
      </c>
      <c r="E932" s="24" t="s">
        <v>1489</v>
      </c>
      <c r="F932" t="str" cm="1">
        <f t="array" ref="F932">_xlfn.SWITCH($E932,"Forecast",IFERROR(SUMIFS(INDEX('Forecast Input'!$A:$BO,,MATCH(TEXT($A932,"0"),'Forecast Input'!$1:$1,0)),'Forecast Input'!$A:$A,Master!C932,'Forecast Input'!$D:$D,Master!D932),0),"Actual",SUMIFS('CMO Input'!$Q:$Q,'CMO Input'!$E:$E,Master!$A932,'CMO Input'!$C:$C,Master!$C932,'CMO Input'!$AJ:$AJ,Master!$D932,'CMO Input'!$AU:$AU,Master!$F928),"")</f>
        <v/>
      </c>
    </row>
    <row r="933" spans="1:6" x14ac:dyDescent="0.25">
      <c r="A933" s="24">
        <v>5</v>
      </c>
      <c r="B933" s="25">
        <v>44287</v>
      </c>
      <c r="C933" s="24" t="s">
        <v>424</v>
      </c>
      <c r="D933" s="24" t="s">
        <v>170</v>
      </c>
      <c r="E933" s="24" t="s">
        <v>1488</v>
      </c>
      <c r="F933" cm="1">
        <f t="array" ref="F933">_xlfn.SWITCH($E933,"Forecast",IFERROR(SUMIFS(INDEX('Forecast Input'!$A:$BO,,MATCH(TEXT($A933,"0"),'Forecast Input'!$1:$1,0)),'Forecast Input'!$A:$A,Master!C933,'Forecast Input'!$D:$D,Master!D933),0),"Actual",SUMIFS('CMO Input'!$Q:$Q,'CMO Input'!$E:$E,Master!$A933,'CMO Input'!$C:$C,Master!$C933,'CMO Input'!$AJ:$AJ,Master!$D933,'CMO Input'!$AU:$AU,Master!$F929),"")</f>
        <v>0</v>
      </c>
    </row>
    <row r="934" spans="1:6" x14ac:dyDescent="0.25">
      <c r="A934" s="24">
        <v>5</v>
      </c>
      <c r="B934" s="25">
        <v>44287</v>
      </c>
      <c r="C934" s="24" t="s">
        <v>424</v>
      </c>
      <c r="D934" s="24" t="s">
        <v>170</v>
      </c>
      <c r="E934" s="24" t="s">
        <v>1487</v>
      </c>
      <c r="F934" cm="1">
        <f t="array" ref="F934">_xlfn.SWITCH($E934,"Forecast",IFERROR(SUMIFS(INDEX('Forecast Input'!$A:$BO,,MATCH(TEXT($A934,"0"),'Forecast Input'!$1:$1,0)),'Forecast Input'!$A:$A,Master!C934,'Forecast Input'!$D:$D,Master!D934),0),"Actual",SUMIFS('CMO Input'!$Q:$Q,'CMO Input'!$E:$E,Master!$A934,'CMO Input'!$C:$C,Master!$C934,'CMO Input'!$AJ:$AJ,Master!$D934,'CMO Input'!$AU:$AU,Master!$F930),"")</f>
        <v>0</v>
      </c>
    </row>
    <row r="935" spans="1:6" x14ac:dyDescent="0.25">
      <c r="A935" s="24">
        <v>5</v>
      </c>
      <c r="B935" s="25">
        <v>44287</v>
      </c>
      <c r="C935" s="24" t="s">
        <v>424</v>
      </c>
      <c r="D935" s="24" t="s">
        <v>436</v>
      </c>
      <c r="E935" s="24" t="s">
        <v>1489</v>
      </c>
      <c r="F935" t="str" cm="1">
        <f t="array" ref="F935">_xlfn.SWITCH($E935,"Forecast",IFERROR(SUMIFS(INDEX('Forecast Input'!$A:$BO,,MATCH(TEXT($A935,"0"),'Forecast Input'!$1:$1,0)),'Forecast Input'!$A:$A,Master!C935,'Forecast Input'!$D:$D,Master!D935),0),"Actual",SUMIFS('CMO Input'!$Q:$Q,'CMO Input'!$E:$E,Master!$A935,'CMO Input'!$C:$C,Master!$C935,'CMO Input'!$AJ:$AJ,Master!$D935,'CMO Input'!$AU:$AU,Master!$F931),"")</f>
        <v/>
      </c>
    </row>
    <row r="936" spans="1:6" x14ac:dyDescent="0.25">
      <c r="A936" s="24">
        <v>5</v>
      </c>
      <c r="B936" s="25">
        <v>44287</v>
      </c>
      <c r="C936" s="24" t="s">
        <v>424</v>
      </c>
      <c r="D936" s="24" t="s">
        <v>436</v>
      </c>
      <c r="E936" s="24" t="s">
        <v>1488</v>
      </c>
      <c r="F936" cm="1">
        <f t="array" ref="F936">_xlfn.SWITCH($E936,"Forecast",IFERROR(SUMIFS(INDEX('Forecast Input'!$A:$BO,,MATCH(TEXT($A936,"0"),'Forecast Input'!$1:$1,0)),'Forecast Input'!$A:$A,Master!C936,'Forecast Input'!$D:$D,Master!D936),0),"Actual",SUMIFS('CMO Input'!$Q:$Q,'CMO Input'!$E:$E,Master!$A936,'CMO Input'!$C:$C,Master!$C936,'CMO Input'!$AJ:$AJ,Master!$D936,'CMO Input'!$AU:$AU,Master!$F932),"")</f>
        <v>0</v>
      </c>
    </row>
    <row r="937" spans="1:6" x14ac:dyDescent="0.25">
      <c r="A937" s="24">
        <v>5</v>
      </c>
      <c r="B937" s="25">
        <v>44287</v>
      </c>
      <c r="C937" s="24" t="s">
        <v>424</v>
      </c>
      <c r="D937" s="24" t="s">
        <v>436</v>
      </c>
      <c r="E937" s="24" t="s">
        <v>1487</v>
      </c>
      <c r="F937" cm="1">
        <f t="array" ref="F937">_xlfn.SWITCH($E937,"Forecast",IFERROR(SUMIFS(INDEX('Forecast Input'!$A:$BO,,MATCH(TEXT($A937,"0"),'Forecast Input'!$1:$1,0)),'Forecast Input'!$A:$A,Master!C937,'Forecast Input'!$D:$D,Master!D937),0),"Actual",SUMIFS('CMO Input'!$Q:$Q,'CMO Input'!$E:$E,Master!$A937,'CMO Input'!$C:$C,Master!$C937,'CMO Input'!$AJ:$AJ,Master!$D937,'CMO Input'!$AU:$AU,Master!$F933),"")</f>
        <v>0</v>
      </c>
    </row>
    <row r="938" spans="1:6" x14ac:dyDescent="0.25">
      <c r="A938" s="24">
        <v>5</v>
      </c>
      <c r="B938" s="25">
        <v>44287</v>
      </c>
      <c r="C938" s="24" t="s">
        <v>424</v>
      </c>
      <c r="D938" s="24" t="s">
        <v>1469</v>
      </c>
      <c r="E938" s="24" t="s">
        <v>1489</v>
      </c>
      <c r="F938" t="str" cm="1">
        <f t="array" ref="F938">_xlfn.SWITCH($E938,"Forecast",IFERROR(SUMIFS(INDEX('Forecast Input'!$A:$BO,,MATCH(TEXT($A938,"0"),'Forecast Input'!$1:$1,0)),'Forecast Input'!$A:$A,Master!C938,'Forecast Input'!$D:$D,Master!D938),0),"Actual",SUMIFS('CMO Input'!$Q:$Q,'CMO Input'!$E:$E,Master!$A938,'CMO Input'!$C:$C,Master!$C938,'CMO Input'!$AJ:$AJ,Master!$D938,'CMO Input'!$AU:$AU,Master!$F934),"")</f>
        <v/>
      </c>
    </row>
    <row r="939" spans="1:6" x14ac:dyDescent="0.25">
      <c r="A939" s="24">
        <v>5</v>
      </c>
      <c r="B939" s="25">
        <v>44287</v>
      </c>
      <c r="C939" s="24" t="s">
        <v>424</v>
      </c>
      <c r="D939" s="24" t="s">
        <v>1469</v>
      </c>
      <c r="E939" s="24" t="s">
        <v>1488</v>
      </c>
      <c r="F939" cm="1">
        <f t="array" ref="F939">_xlfn.SWITCH($E939,"Forecast",IFERROR(SUMIFS(INDEX('Forecast Input'!$A:$BO,,MATCH(TEXT($A939,"0"),'Forecast Input'!$1:$1,0)),'Forecast Input'!$A:$A,Master!C939,'Forecast Input'!$D:$D,Master!D939),0),"Actual",SUMIFS('CMO Input'!$Q:$Q,'CMO Input'!$E:$E,Master!$A939,'CMO Input'!$C:$C,Master!$C939,'CMO Input'!$AJ:$AJ,Master!$D939,'CMO Input'!$AU:$AU,Master!$F935),"")</f>
        <v>0</v>
      </c>
    </row>
    <row r="940" spans="1:6" x14ac:dyDescent="0.25">
      <c r="A940" s="24">
        <v>5</v>
      </c>
      <c r="B940" s="25">
        <v>44287</v>
      </c>
      <c r="C940" s="24" t="s">
        <v>424</v>
      </c>
      <c r="D940" s="24" t="s">
        <v>1469</v>
      </c>
      <c r="E940" s="24" t="s">
        <v>1487</v>
      </c>
      <c r="F940" cm="1">
        <f t="array" ref="F940">_xlfn.SWITCH($E940,"Forecast",IFERROR(SUMIFS(INDEX('Forecast Input'!$A:$BO,,MATCH(TEXT($A940,"0"),'Forecast Input'!$1:$1,0)),'Forecast Input'!$A:$A,Master!C940,'Forecast Input'!$D:$D,Master!D940),0),"Actual",SUMIFS('CMO Input'!$Q:$Q,'CMO Input'!$E:$E,Master!$A940,'CMO Input'!$C:$C,Master!$C940,'CMO Input'!$AJ:$AJ,Master!$D940,'CMO Input'!$AU:$AU,Master!$F936),"")</f>
        <v>0</v>
      </c>
    </row>
    <row r="941" spans="1:6" x14ac:dyDescent="0.25">
      <c r="A941" s="24">
        <v>5</v>
      </c>
      <c r="B941" s="25">
        <v>44287</v>
      </c>
      <c r="C941" s="24" t="s">
        <v>141</v>
      </c>
      <c r="D941" s="24" t="s">
        <v>10</v>
      </c>
      <c r="E941" s="24" t="s">
        <v>1489</v>
      </c>
      <c r="F941" t="str" cm="1">
        <f t="array" ref="F941">_xlfn.SWITCH($E941,"Forecast",IFERROR(SUMIFS(INDEX('Forecast Input'!$A:$BO,,MATCH(TEXT($A941,"0"),'Forecast Input'!$1:$1,0)),'Forecast Input'!$A:$A,Master!C941,'Forecast Input'!$D:$D,Master!D941),0),"Actual",SUMIFS('CMO Input'!$Q:$Q,'CMO Input'!$E:$E,Master!$A941,'CMO Input'!$C:$C,Master!$C941,'CMO Input'!$AJ:$AJ,Master!$D941,'CMO Input'!$AU:$AU,Master!$F937),"")</f>
        <v/>
      </c>
    </row>
    <row r="942" spans="1:6" x14ac:dyDescent="0.25">
      <c r="A942" s="24">
        <v>5</v>
      </c>
      <c r="B942" s="25">
        <v>44287</v>
      </c>
      <c r="C942" s="24" t="s">
        <v>141</v>
      </c>
      <c r="D942" s="24" t="s">
        <v>10</v>
      </c>
      <c r="E942" s="24" t="s">
        <v>1488</v>
      </c>
      <c r="F942" cm="1">
        <f t="array" ref="F942">_xlfn.SWITCH($E942,"Forecast",IFERROR(SUMIFS(INDEX('Forecast Input'!$A:$BO,,MATCH(TEXT($A942,"0"),'Forecast Input'!$1:$1,0)),'Forecast Input'!$A:$A,Master!C942,'Forecast Input'!$D:$D,Master!D942),0),"Actual",SUMIFS('CMO Input'!$Q:$Q,'CMO Input'!$E:$E,Master!$A942,'CMO Input'!$C:$C,Master!$C942,'CMO Input'!$AJ:$AJ,Master!$D942,'CMO Input'!$AU:$AU,Master!$F938),"")</f>
        <v>0</v>
      </c>
    </row>
    <row r="943" spans="1:6" x14ac:dyDescent="0.25">
      <c r="A943" s="24">
        <v>5</v>
      </c>
      <c r="B943" s="25">
        <v>44287</v>
      </c>
      <c r="C943" s="24" t="s">
        <v>141</v>
      </c>
      <c r="D943" s="24" t="s">
        <v>10</v>
      </c>
      <c r="E943" s="24" t="s">
        <v>1487</v>
      </c>
      <c r="F943" cm="1">
        <f t="array" ref="F943">_xlfn.SWITCH($E943,"Forecast",IFERROR(SUMIFS(INDEX('Forecast Input'!$A:$BO,,MATCH(TEXT($A943,"0"),'Forecast Input'!$1:$1,0)),'Forecast Input'!$A:$A,Master!C943,'Forecast Input'!$D:$D,Master!D943),0),"Actual",SUMIFS('CMO Input'!$Q:$Q,'CMO Input'!$E:$E,Master!$A943,'CMO Input'!$C:$C,Master!$C943,'CMO Input'!$AJ:$AJ,Master!$D943,'CMO Input'!$AU:$AU,Master!$F939),"")</f>
        <v>0</v>
      </c>
    </row>
    <row r="944" spans="1:6" x14ac:dyDescent="0.25">
      <c r="A944" s="24">
        <v>5</v>
      </c>
      <c r="B944" s="25">
        <v>44287</v>
      </c>
      <c r="C944" s="24" t="s">
        <v>141</v>
      </c>
      <c r="D944" s="24" t="s">
        <v>61</v>
      </c>
      <c r="E944" s="24" t="s">
        <v>1489</v>
      </c>
      <c r="F944" t="str" cm="1">
        <f t="array" ref="F944">_xlfn.SWITCH($E944,"Forecast",IFERROR(SUMIFS(INDEX('Forecast Input'!$A:$BO,,MATCH(TEXT($A944,"0"),'Forecast Input'!$1:$1,0)),'Forecast Input'!$A:$A,Master!C944,'Forecast Input'!$D:$D,Master!D944),0),"Actual",SUMIFS('CMO Input'!$Q:$Q,'CMO Input'!$E:$E,Master!$A944,'CMO Input'!$C:$C,Master!$C944,'CMO Input'!$AJ:$AJ,Master!$D944,'CMO Input'!$AU:$AU,Master!$F940),"")</f>
        <v/>
      </c>
    </row>
    <row r="945" spans="1:6" x14ac:dyDescent="0.25">
      <c r="A945" s="24">
        <v>5</v>
      </c>
      <c r="B945" s="25">
        <v>44287</v>
      </c>
      <c r="C945" s="24" t="s">
        <v>141</v>
      </c>
      <c r="D945" s="24" t="s">
        <v>61</v>
      </c>
      <c r="E945" s="24" t="s">
        <v>1488</v>
      </c>
      <c r="F945" cm="1">
        <f t="array" ref="F945">_xlfn.SWITCH($E945,"Forecast",IFERROR(SUMIFS(INDEX('Forecast Input'!$A:$BO,,MATCH(TEXT($A945,"0"),'Forecast Input'!$1:$1,0)),'Forecast Input'!$A:$A,Master!C945,'Forecast Input'!$D:$D,Master!D945),0),"Actual",SUMIFS('CMO Input'!$Q:$Q,'CMO Input'!$E:$E,Master!$A945,'CMO Input'!$C:$C,Master!$C945,'CMO Input'!$AJ:$AJ,Master!$D945,'CMO Input'!$AU:$AU,Master!$F941),"")</f>
        <v>0</v>
      </c>
    </row>
    <row r="946" spans="1:6" x14ac:dyDescent="0.25">
      <c r="A946" s="24">
        <v>5</v>
      </c>
      <c r="B946" s="25">
        <v>44287</v>
      </c>
      <c r="C946" s="24" t="s">
        <v>141</v>
      </c>
      <c r="D946" s="24" t="s">
        <v>61</v>
      </c>
      <c r="E946" s="24" t="s">
        <v>1487</v>
      </c>
      <c r="F946" cm="1">
        <f t="array" ref="F946">_xlfn.SWITCH($E946,"Forecast",IFERROR(SUMIFS(INDEX('Forecast Input'!$A:$BO,,MATCH(TEXT($A946,"0"),'Forecast Input'!$1:$1,0)),'Forecast Input'!$A:$A,Master!C946,'Forecast Input'!$D:$D,Master!D946),0),"Actual",SUMIFS('CMO Input'!$Q:$Q,'CMO Input'!$E:$E,Master!$A946,'CMO Input'!$C:$C,Master!$C946,'CMO Input'!$AJ:$AJ,Master!$D946,'CMO Input'!$AU:$AU,Master!$F942),"")</f>
        <v>0</v>
      </c>
    </row>
    <row r="947" spans="1:6" x14ac:dyDescent="0.25">
      <c r="A947" s="24">
        <v>5</v>
      </c>
      <c r="B947" s="25">
        <v>44287</v>
      </c>
      <c r="C947" s="24" t="s">
        <v>141</v>
      </c>
      <c r="D947" s="24" t="s">
        <v>103</v>
      </c>
      <c r="E947" s="24" t="s">
        <v>1489</v>
      </c>
      <c r="F947" t="str" cm="1">
        <f t="array" ref="F947">_xlfn.SWITCH($E947,"Forecast",IFERROR(SUMIFS(INDEX('Forecast Input'!$A:$BO,,MATCH(TEXT($A947,"0"),'Forecast Input'!$1:$1,0)),'Forecast Input'!$A:$A,Master!C947,'Forecast Input'!$D:$D,Master!D947),0),"Actual",SUMIFS('CMO Input'!$Q:$Q,'CMO Input'!$E:$E,Master!$A947,'CMO Input'!$C:$C,Master!$C947,'CMO Input'!$AJ:$AJ,Master!$D947,'CMO Input'!$AU:$AU,Master!$F943),"")</f>
        <v/>
      </c>
    </row>
    <row r="948" spans="1:6" x14ac:dyDescent="0.25">
      <c r="A948" s="24">
        <v>5</v>
      </c>
      <c r="B948" s="25">
        <v>44287</v>
      </c>
      <c r="C948" s="24" t="s">
        <v>141</v>
      </c>
      <c r="D948" s="24" t="s">
        <v>103</v>
      </c>
      <c r="E948" s="24" t="s">
        <v>1488</v>
      </c>
      <c r="F948" cm="1">
        <f t="array" ref="F948">_xlfn.SWITCH($E948,"Forecast",IFERROR(SUMIFS(INDEX('Forecast Input'!$A:$BO,,MATCH(TEXT($A948,"0"),'Forecast Input'!$1:$1,0)),'Forecast Input'!$A:$A,Master!C948,'Forecast Input'!$D:$D,Master!D948),0),"Actual",SUMIFS('CMO Input'!$Q:$Q,'CMO Input'!$E:$E,Master!$A948,'CMO Input'!$C:$C,Master!$C948,'CMO Input'!$AJ:$AJ,Master!$D948,'CMO Input'!$AU:$AU,Master!$F944),"")</f>
        <v>0</v>
      </c>
    </row>
    <row r="949" spans="1:6" x14ac:dyDescent="0.25">
      <c r="A949" s="24">
        <v>5</v>
      </c>
      <c r="B949" s="25">
        <v>44287</v>
      </c>
      <c r="C949" s="24" t="s">
        <v>141</v>
      </c>
      <c r="D949" s="24" t="s">
        <v>103</v>
      </c>
      <c r="E949" s="24" t="s">
        <v>1487</v>
      </c>
      <c r="F949" cm="1">
        <f t="array" ref="F949">_xlfn.SWITCH($E949,"Forecast",IFERROR(SUMIFS(INDEX('Forecast Input'!$A:$BO,,MATCH(TEXT($A949,"0"),'Forecast Input'!$1:$1,0)),'Forecast Input'!$A:$A,Master!C949,'Forecast Input'!$D:$D,Master!D949),0),"Actual",SUMIFS('CMO Input'!$Q:$Q,'CMO Input'!$E:$E,Master!$A949,'CMO Input'!$C:$C,Master!$C949,'CMO Input'!$AJ:$AJ,Master!$D949,'CMO Input'!$AU:$AU,Master!$F945),"")</f>
        <v>0</v>
      </c>
    </row>
    <row r="950" spans="1:6" x14ac:dyDescent="0.25">
      <c r="A950" s="24">
        <v>5</v>
      </c>
      <c r="B950" s="25">
        <v>44287</v>
      </c>
      <c r="C950" s="24" t="s">
        <v>141</v>
      </c>
      <c r="D950" s="24" t="s">
        <v>146</v>
      </c>
      <c r="E950" s="24" t="s">
        <v>1489</v>
      </c>
      <c r="F950" t="str" cm="1">
        <f t="array" ref="F950">_xlfn.SWITCH($E950,"Forecast",IFERROR(SUMIFS(INDEX('Forecast Input'!$A:$BO,,MATCH(TEXT($A950,"0"),'Forecast Input'!$1:$1,0)),'Forecast Input'!$A:$A,Master!C950,'Forecast Input'!$D:$D,Master!D950),0),"Actual",SUMIFS('CMO Input'!$Q:$Q,'CMO Input'!$E:$E,Master!$A950,'CMO Input'!$C:$C,Master!$C950,'CMO Input'!$AJ:$AJ,Master!$D950,'CMO Input'!$AU:$AU,Master!$F946),"")</f>
        <v/>
      </c>
    </row>
    <row r="951" spans="1:6" x14ac:dyDescent="0.25">
      <c r="A951" s="24">
        <v>5</v>
      </c>
      <c r="B951" s="25">
        <v>44287</v>
      </c>
      <c r="C951" s="24" t="s">
        <v>141</v>
      </c>
      <c r="D951" s="24" t="s">
        <v>146</v>
      </c>
      <c r="E951" s="24" t="s">
        <v>1488</v>
      </c>
      <c r="F951" cm="1">
        <f t="array" ref="F951">_xlfn.SWITCH($E951,"Forecast",IFERROR(SUMIFS(INDEX('Forecast Input'!$A:$BO,,MATCH(TEXT($A951,"0"),'Forecast Input'!$1:$1,0)),'Forecast Input'!$A:$A,Master!C951,'Forecast Input'!$D:$D,Master!D951),0),"Actual",SUMIFS('CMO Input'!$Q:$Q,'CMO Input'!$E:$E,Master!$A951,'CMO Input'!$C:$C,Master!$C951,'CMO Input'!$AJ:$AJ,Master!$D951,'CMO Input'!$AU:$AU,Master!$F947),"")</f>
        <v>0</v>
      </c>
    </row>
    <row r="952" spans="1:6" x14ac:dyDescent="0.25">
      <c r="A952" s="24">
        <v>5</v>
      </c>
      <c r="B952" s="25">
        <v>44287</v>
      </c>
      <c r="C952" s="24" t="s">
        <v>141</v>
      </c>
      <c r="D952" s="24" t="s">
        <v>146</v>
      </c>
      <c r="E952" s="24" t="s">
        <v>1487</v>
      </c>
      <c r="F952" cm="1">
        <f t="array" ref="F952">_xlfn.SWITCH($E952,"Forecast",IFERROR(SUMIFS(INDEX('Forecast Input'!$A:$BO,,MATCH(TEXT($A952,"0"),'Forecast Input'!$1:$1,0)),'Forecast Input'!$A:$A,Master!C952,'Forecast Input'!$D:$D,Master!D952),0),"Actual",SUMIFS('CMO Input'!$Q:$Q,'CMO Input'!$E:$E,Master!$A952,'CMO Input'!$C:$C,Master!$C952,'CMO Input'!$AJ:$AJ,Master!$D952,'CMO Input'!$AU:$AU,Master!$F948),"")</f>
        <v>0</v>
      </c>
    </row>
    <row r="953" spans="1:6" x14ac:dyDescent="0.25">
      <c r="A953" s="24">
        <v>5</v>
      </c>
      <c r="B953" s="25">
        <v>44287</v>
      </c>
      <c r="C953" s="24" t="s">
        <v>141</v>
      </c>
      <c r="D953" s="24" t="s">
        <v>166</v>
      </c>
      <c r="E953" s="24" t="s">
        <v>1489</v>
      </c>
      <c r="F953" t="str" cm="1">
        <f t="array" ref="F953">_xlfn.SWITCH($E953,"Forecast",IFERROR(SUMIFS(INDEX('Forecast Input'!$A:$BO,,MATCH(TEXT($A953,"0"),'Forecast Input'!$1:$1,0)),'Forecast Input'!$A:$A,Master!C953,'Forecast Input'!$D:$D,Master!D953),0),"Actual",SUMIFS('CMO Input'!$Q:$Q,'CMO Input'!$E:$E,Master!$A953,'CMO Input'!$C:$C,Master!$C953,'CMO Input'!$AJ:$AJ,Master!$D953,'CMO Input'!$AU:$AU,Master!$F949),"")</f>
        <v/>
      </c>
    </row>
    <row r="954" spans="1:6" x14ac:dyDescent="0.25">
      <c r="A954" s="24">
        <v>5</v>
      </c>
      <c r="B954" s="25">
        <v>44287</v>
      </c>
      <c r="C954" s="24" t="s">
        <v>141</v>
      </c>
      <c r="D954" s="24" t="s">
        <v>166</v>
      </c>
      <c r="E954" s="24" t="s">
        <v>1488</v>
      </c>
      <c r="F954" cm="1">
        <f t="array" ref="F954">_xlfn.SWITCH($E954,"Forecast",IFERROR(SUMIFS(INDEX('Forecast Input'!$A:$BO,,MATCH(TEXT($A954,"0"),'Forecast Input'!$1:$1,0)),'Forecast Input'!$A:$A,Master!C954,'Forecast Input'!$D:$D,Master!D954),0),"Actual",SUMIFS('CMO Input'!$Q:$Q,'CMO Input'!$E:$E,Master!$A954,'CMO Input'!$C:$C,Master!$C954,'CMO Input'!$AJ:$AJ,Master!$D954,'CMO Input'!$AU:$AU,Master!$F950),"")</f>
        <v>0</v>
      </c>
    </row>
    <row r="955" spans="1:6" x14ac:dyDescent="0.25">
      <c r="A955" s="24">
        <v>5</v>
      </c>
      <c r="B955" s="25">
        <v>44287</v>
      </c>
      <c r="C955" s="24" t="s">
        <v>141</v>
      </c>
      <c r="D955" s="24" t="s">
        <v>166</v>
      </c>
      <c r="E955" s="24" t="s">
        <v>1487</v>
      </c>
      <c r="F955" cm="1">
        <f t="array" ref="F955">_xlfn.SWITCH($E955,"Forecast",IFERROR(SUMIFS(INDEX('Forecast Input'!$A:$BO,,MATCH(TEXT($A955,"0"),'Forecast Input'!$1:$1,0)),'Forecast Input'!$A:$A,Master!C955,'Forecast Input'!$D:$D,Master!D955),0),"Actual",SUMIFS('CMO Input'!$Q:$Q,'CMO Input'!$E:$E,Master!$A955,'CMO Input'!$C:$C,Master!$C955,'CMO Input'!$AJ:$AJ,Master!$D955,'CMO Input'!$AU:$AU,Master!$F951),"")</f>
        <v>0</v>
      </c>
    </row>
    <row r="956" spans="1:6" x14ac:dyDescent="0.25">
      <c r="A956" s="24">
        <v>5</v>
      </c>
      <c r="B956" s="25">
        <v>44287</v>
      </c>
      <c r="C956" s="24" t="s">
        <v>141</v>
      </c>
      <c r="D956" s="24" t="s">
        <v>170</v>
      </c>
      <c r="E956" s="24" t="s">
        <v>1489</v>
      </c>
      <c r="F956" t="str" cm="1">
        <f t="array" ref="F956">_xlfn.SWITCH($E956,"Forecast",IFERROR(SUMIFS(INDEX('Forecast Input'!$A:$BO,,MATCH(TEXT($A956,"0"),'Forecast Input'!$1:$1,0)),'Forecast Input'!$A:$A,Master!C956,'Forecast Input'!$D:$D,Master!D956),0),"Actual",SUMIFS('CMO Input'!$Q:$Q,'CMO Input'!$E:$E,Master!$A956,'CMO Input'!$C:$C,Master!$C956,'CMO Input'!$AJ:$AJ,Master!$D956,'CMO Input'!$AU:$AU,Master!$F952),"")</f>
        <v/>
      </c>
    </row>
    <row r="957" spans="1:6" x14ac:dyDescent="0.25">
      <c r="A957" s="24">
        <v>5</v>
      </c>
      <c r="B957" s="25">
        <v>44287</v>
      </c>
      <c r="C957" s="24" t="s">
        <v>141</v>
      </c>
      <c r="D957" s="24" t="s">
        <v>170</v>
      </c>
      <c r="E957" s="24" t="s">
        <v>1488</v>
      </c>
      <c r="F957" cm="1">
        <f t="array" ref="F957">_xlfn.SWITCH($E957,"Forecast",IFERROR(SUMIFS(INDEX('Forecast Input'!$A:$BO,,MATCH(TEXT($A957,"0"),'Forecast Input'!$1:$1,0)),'Forecast Input'!$A:$A,Master!C957,'Forecast Input'!$D:$D,Master!D957),0),"Actual",SUMIFS('CMO Input'!$Q:$Q,'CMO Input'!$E:$E,Master!$A957,'CMO Input'!$C:$C,Master!$C957,'CMO Input'!$AJ:$AJ,Master!$D957,'CMO Input'!$AU:$AU,Master!$F953),"")</f>
        <v>0</v>
      </c>
    </row>
    <row r="958" spans="1:6" x14ac:dyDescent="0.25">
      <c r="A958" s="24">
        <v>5</v>
      </c>
      <c r="B958" s="25">
        <v>44287</v>
      </c>
      <c r="C958" s="24" t="s">
        <v>141</v>
      </c>
      <c r="D958" s="24" t="s">
        <v>170</v>
      </c>
      <c r="E958" s="24" t="s">
        <v>1487</v>
      </c>
      <c r="F958" cm="1">
        <f t="array" ref="F958">_xlfn.SWITCH($E958,"Forecast",IFERROR(SUMIFS(INDEX('Forecast Input'!$A:$BO,,MATCH(TEXT($A958,"0"),'Forecast Input'!$1:$1,0)),'Forecast Input'!$A:$A,Master!C958,'Forecast Input'!$D:$D,Master!D958),0),"Actual",SUMIFS('CMO Input'!$Q:$Q,'CMO Input'!$E:$E,Master!$A958,'CMO Input'!$C:$C,Master!$C958,'CMO Input'!$AJ:$AJ,Master!$D958,'CMO Input'!$AU:$AU,Master!$F954),"")</f>
        <v>0</v>
      </c>
    </row>
    <row r="959" spans="1:6" x14ac:dyDescent="0.25">
      <c r="A959" s="24">
        <v>5</v>
      </c>
      <c r="B959" s="25">
        <v>44287</v>
      </c>
      <c r="C959" s="24" t="s">
        <v>141</v>
      </c>
      <c r="D959" s="24" t="s">
        <v>436</v>
      </c>
      <c r="E959" s="24" t="s">
        <v>1489</v>
      </c>
      <c r="F959" t="str" cm="1">
        <f t="array" ref="F959">_xlfn.SWITCH($E959,"Forecast",IFERROR(SUMIFS(INDEX('Forecast Input'!$A:$BO,,MATCH(TEXT($A959,"0"),'Forecast Input'!$1:$1,0)),'Forecast Input'!$A:$A,Master!C959,'Forecast Input'!$D:$D,Master!D959),0),"Actual",SUMIFS('CMO Input'!$Q:$Q,'CMO Input'!$E:$E,Master!$A959,'CMO Input'!$C:$C,Master!$C959,'CMO Input'!$AJ:$AJ,Master!$D959,'CMO Input'!$AU:$AU,Master!$F955),"")</f>
        <v/>
      </c>
    </row>
    <row r="960" spans="1:6" x14ac:dyDescent="0.25">
      <c r="A960" s="24">
        <v>5</v>
      </c>
      <c r="B960" s="25">
        <v>44287</v>
      </c>
      <c r="C960" s="24" t="s">
        <v>141</v>
      </c>
      <c r="D960" s="24" t="s">
        <v>436</v>
      </c>
      <c r="E960" s="24" t="s">
        <v>1488</v>
      </c>
      <c r="F960" cm="1">
        <f t="array" ref="F960">_xlfn.SWITCH($E960,"Forecast",IFERROR(SUMIFS(INDEX('Forecast Input'!$A:$BO,,MATCH(TEXT($A960,"0"),'Forecast Input'!$1:$1,0)),'Forecast Input'!$A:$A,Master!C960,'Forecast Input'!$D:$D,Master!D960),0),"Actual",SUMIFS('CMO Input'!$Q:$Q,'CMO Input'!$E:$E,Master!$A960,'CMO Input'!$C:$C,Master!$C960,'CMO Input'!$AJ:$AJ,Master!$D960,'CMO Input'!$AU:$AU,Master!$F956),"")</f>
        <v>0</v>
      </c>
    </row>
    <row r="961" spans="1:6" x14ac:dyDescent="0.25">
      <c r="A961" s="24">
        <v>5</v>
      </c>
      <c r="B961" s="25">
        <v>44287</v>
      </c>
      <c r="C961" s="24" t="s">
        <v>141</v>
      </c>
      <c r="D961" s="24" t="s">
        <v>436</v>
      </c>
      <c r="E961" s="24" t="s">
        <v>1487</v>
      </c>
      <c r="F961" cm="1">
        <f t="array" ref="F961">_xlfn.SWITCH($E961,"Forecast",IFERROR(SUMIFS(INDEX('Forecast Input'!$A:$BO,,MATCH(TEXT($A961,"0"),'Forecast Input'!$1:$1,0)),'Forecast Input'!$A:$A,Master!C961,'Forecast Input'!$D:$D,Master!D961),0),"Actual",SUMIFS('CMO Input'!$Q:$Q,'CMO Input'!$E:$E,Master!$A961,'CMO Input'!$C:$C,Master!$C961,'CMO Input'!$AJ:$AJ,Master!$D961,'CMO Input'!$AU:$AU,Master!$F957),"")</f>
        <v>0</v>
      </c>
    </row>
    <row r="962" spans="1:6" x14ac:dyDescent="0.25">
      <c r="A962" s="24">
        <v>5</v>
      </c>
      <c r="B962" s="25">
        <v>44287</v>
      </c>
      <c r="C962" s="24" t="s">
        <v>141</v>
      </c>
      <c r="D962" s="24" t="s">
        <v>1469</v>
      </c>
      <c r="E962" s="24" t="s">
        <v>1489</v>
      </c>
      <c r="F962" t="str" cm="1">
        <f t="array" ref="F962">_xlfn.SWITCH($E962,"Forecast",IFERROR(SUMIFS(INDEX('Forecast Input'!$A:$BO,,MATCH(TEXT($A962,"0"),'Forecast Input'!$1:$1,0)),'Forecast Input'!$A:$A,Master!C962,'Forecast Input'!$D:$D,Master!D962),0),"Actual",SUMIFS('CMO Input'!$Q:$Q,'CMO Input'!$E:$E,Master!$A962,'CMO Input'!$C:$C,Master!$C962,'CMO Input'!$AJ:$AJ,Master!$D962,'CMO Input'!$AU:$AU,Master!$F958),"")</f>
        <v/>
      </c>
    </row>
    <row r="963" spans="1:6" x14ac:dyDescent="0.25">
      <c r="A963" s="24">
        <v>5</v>
      </c>
      <c r="B963" s="25">
        <v>44287</v>
      </c>
      <c r="C963" s="24" t="s">
        <v>141</v>
      </c>
      <c r="D963" s="24" t="s">
        <v>1469</v>
      </c>
      <c r="E963" s="24" t="s">
        <v>1488</v>
      </c>
      <c r="F963" cm="1">
        <f t="array" ref="F963">_xlfn.SWITCH($E963,"Forecast",IFERROR(SUMIFS(INDEX('Forecast Input'!$A:$BO,,MATCH(TEXT($A963,"0"),'Forecast Input'!$1:$1,0)),'Forecast Input'!$A:$A,Master!C963,'Forecast Input'!$D:$D,Master!D963),0),"Actual",SUMIFS('CMO Input'!$Q:$Q,'CMO Input'!$E:$E,Master!$A963,'CMO Input'!$C:$C,Master!$C963,'CMO Input'!$AJ:$AJ,Master!$D963,'CMO Input'!$AU:$AU,Master!$F959),"")</f>
        <v>0</v>
      </c>
    </row>
    <row r="964" spans="1:6" x14ac:dyDescent="0.25">
      <c r="A964" s="24">
        <v>5</v>
      </c>
      <c r="B964" s="25">
        <v>44287</v>
      </c>
      <c r="C964" s="24" t="s">
        <v>141</v>
      </c>
      <c r="D964" s="24" t="s">
        <v>1469</v>
      </c>
      <c r="E964" s="24" t="s">
        <v>1487</v>
      </c>
      <c r="F964" cm="1">
        <f t="array" ref="F964">_xlfn.SWITCH($E964,"Forecast",IFERROR(SUMIFS(INDEX('Forecast Input'!$A:$BO,,MATCH(TEXT($A964,"0"),'Forecast Input'!$1:$1,0)),'Forecast Input'!$A:$A,Master!C964,'Forecast Input'!$D:$D,Master!D964),0),"Actual",SUMIFS('CMO Input'!$Q:$Q,'CMO Input'!$E:$E,Master!$A964,'CMO Input'!$C:$C,Master!$C964,'CMO Input'!$AJ:$AJ,Master!$D964,'CMO Input'!$AU:$AU,Master!$F960),"")</f>
        <v>0</v>
      </c>
    </row>
    <row r="965" spans="1:6" x14ac:dyDescent="0.25">
      <c r="A965" s="24">
        <v>5</v>
      </c>
      <c r="B965" s="25">
        <v>44287</v>
      </c>
      <c r="C965" s="24" t="s">
        <v>127</v>
      </c>
      <c r="D965" s="24" t="s">
        <v>10</v>
      </c>
      <c r="E965" s="24" t="s">
        <v>1489</v>
      </c>
      <c r="F965" t="str" cm="1">
        <f t="array" ref="F965">_xlfn.SWITCH($E965,"Forecast",IFERROR(SUMIFS(INDEX('Forecast Input'!$A:$BO,,MATCH(TEXT($A965,"0"),'Forecast Input'!$1:$1,0)),'Forecast Input'!$A:$A,Master!C965,'Forecast Input'!$D:$D,Master!D965),0),"Actual",SUMIFS('CMO Input'!$Q:$Q,'CMO Input'!$E:$E,Master!$A965,'CMO Input'!$C:$C,Master!$C965,'CMO Input'!$AJ:$AJ,Master!$D965,'CMO Input'!$AU:$AU,Master!$F961),"")</f>
        <v/>
      </c>
    </row>
    <row r="966" spans="1:6" x14ac:dyDescent="0.25">
      <c r="A966" s="24">
        <v>5</v>
      </c>
      <c r="B966" s="25">
        <v>44287</v>
      </c>
      <c r="C966" s="24" t="s">
        <v>127</v>
      </c>
      <c r="D966" s="24" t="s">
        <v>10</v>
      </c>
      <c r="E966" s="24" t="s">
        <v>1488</v>
      </c>
      <c r="F966" cm="1">
        <f t="array" ref="F966">_xlfn.SWITCH($E966,"Forecast",IFERROR(SUMIFS(INDEX('Forecast Input'!$A:$BO,,MATCH(TEXT($A966,"0"),'Forecast Input'!$1:$1,0)),'Forecast Input'!$A:$A,Master!C966,'Forecast Input'!$D:$D,Master!D966),0),"Actual",SUMIFS('CMO Input'!$Q:$Q,'CMO Input'!$E:$E,Master!$A966,'CMO Input'!$C:$C,Master!$C966,'CMO Input'!$AJ:$AJ,Master!$D966,'CMO Input'!$AU:$AU,Master!$F962),"")</f>
        <v>0</v>
      </c>
    </row>
    <row r="967" spans="1:6" x14ac:dyDescent="0.25">
      <c r="A967" s="24">
        <v>5</v>
      </c>
      <c r="B967" s="25">
        <v>44287</v>
      </c>
      <c r="C967" s="24" t="s">
        <v>127</v>
      </c>
      <c r="D967" s="24" t="s">
        <v>10</v>
      </c>
      <c r="E967" s="24" t="s">
        <v>1487</v>
      </c>
      <c r="F967" cm="1">
        <f t="array" ref="F967">_xlfn.SWITCH($E967,"Forecast",IFERROR(SUMIFS(INDEX('Forecast Input'!$A:$BO,,MATCH(TEXT($A967,"0"),'Forecast Input'!$1:$1,0)),'Forecast Input'!$A:$A,Master!C967,'Forecast Input'!$D:$D,Master!D967),0),"Actual",SUMIFS('CMO Input'!$Q:$Q,'CMO Input'!$E:$E,Master!$A967,'CMO Input'!$C:$C,Master!$C967,'CMO Input'!$AJ:$AJ,Master!$D967,'CMO Input'!$AU:$AU,Master!$F963),"")</f>
        <v>0</v>
      </c>
    </row>
    <row r="968" spans="1:6" x14ac:dyDescent="0.25">
      <c r="A968" s="24">
        <v>5</v>
      </c>
      <c r="B968" s="25">
        <v>44287</v>
      </c>
      <c r="C968" s="24" t="s">
        <v>127</v>
      </c>
      <c r="D968" s="24" t="s">
        <v>61</v>
      </c>
      <c r="E968" s="24" t="s">
        <v>1489</v>
      </c>
      <c r="F968" t="str" cm="1">
        <f t="array" ref="F968">_xlfn.SWITCH($E968,"Forecast",IFERROR(SUMIFS(INDEX('Forecast Input'!$A:$BO,,MATCH(TEXT($A968,"0"),'Forecast Input'!$1:$1,0)),'Forecast Input'!$A:$A,Master!C968,'Forecast Input'!$D:$D,Master!D968),0),"Actual",SUMIFS('CMO Input'!$Q:$Q,'CMO Input'!$E:$E,Master!$A968,'CMO Input'!$C:$C,Master!$C968,'CMO Input'!$AJ:$AJ,Master!$D968,'CMO Input'!$AU:$AU,Master!$F964),"")</f>
        <v/>
      </c>
    </row>
    <row r="969" spans="1:6" x14ac:dyDescent="0.25">
      <c r="A969" s="24">
        <v>5</v>
      </c>
      <c r="B969" s="25">
        <v>44287</v>
      </c>
      <c r="C969" s="24" t="s">
        <v>127</v>
      </c>
      <c r="D969" s="24" t="s">
        <v>61</v>
      </c>
      <c r="E969" s="24" t="s">
        <v>1488</v>
      </c>
      <c r="F969" cm="1">
        <f t="array" ref="F969">_xlfn.SWITCH($E969,"Forecast",IFERROR(SUMIFS(INDEX('Forecast Input'!$A:$BO,,MATCH(TEXT($A969,"0"),'Forecast Input'!$1:$1,0)),'Forecast Input'!$A:$A,Master!C969,'Forecast Input'!$D:$D,Master!D969),0),"Actual",SUMIFS('CMO Input'!$Q:$Q,'CMO Input'!$E:$E,Master!$A969,'CMO Input'!$C:$C,Master!$C969,'CMO Input'!$AJ:$AJ,Master!$D969,'CMO Input'!$AU:$AU,Master!$F965),"")</f>
        <v>0</v>
      </c>
    </row>
    <row r="970" spans="1:6" x14ac:dyDescent="0.25">
      <c r="A970" s="24">
        <v>5</v>
      </c>
      <c r="B970" s="25">
        <v>44287</v>
      </c>
      <c r="C970" s="24" t="s">
        <v>127</v>
      </c>
      <c r="D970" s="24" t="s">
        <v>61</v>
      </c>
      <c r="E970" s="24" t="s">
        <v>1487</v>
      </c>
      <c r="F970" cm="1">
        <f t="array" ref="F970">_xlfn.SWITCH($E970,"Forecast",IFERROR(SUMIFS(INDEX('Forecast Input'!$A:$BO,,MATCH(TEXT($A970,"0"),'Forecast Input'!$1:$1,0)),'Forecast Input'!$A:$A,Master!C970,'Forecast Input'!$D:$D,Master!D970),0),"Actual",SUMIFS('CMO Input'!$Q:$Q,'CMO Input'!$E:$E,Master!$A970,'CMO Input'!$C:$C,Master!$C970,'CMO Input'!$AJ:$AJ,Master!$D970,'CMO Input'!$AU:$AU,Master!$F966),"")</f>
        <v>0</v>
      </c>
    </row>
    <row r="971" spans="1:6" x14ac:dyDescent="0.25">
      <c r="A971" s="24">
        <v>5</v>
      </c>
      <c r="B971" s="25">
        <v>44287</v>
      </c>
      <c r="C971" s="24" t="s">
        <v>127</v>
      </c>
      <c r="D971" s="24" t="s">
        <v>103</v>
      </c>
      <c r="E971" s="24" t="s">
        <v>1489</v>
      </c>
      <c r="F971" t="str" cm="1">
        <f t="array" ref="F971">_xlfn.SWITCH($E971,"Forecast",IFERROR(SUMIFS(INDEX('Forecast Input'!$A:$BO,,MATCH(TEXT($A971,"0"),'Forecast Input'!$1:$1,0)),'Forecast Input'!$A:$A,Master!C971,'Forecast Input'!$D:$D,Master!D971),0),"Actual",SUMIFS('CMO Input'!$Q:$Q,'CMO Input'!$E:$E,Master!$A971,'CMO Input'!$C:$C,Master!$C971,'CMO Input'!$AJ:$AJ,Master!$D971,'CMO Input'!$AU:$AU,Master!$F967),"")</f>
        <v/>
      </c>
    </row>
    <row r="972" spans="1:6" x14ac:dyDescent="0.25">
      <c r="A972" s="24">
        <v>5</v>
      </c>
      <c r="B972" s="25">
        <v>44287</v>
      </c>
      <c r="C972" s="24" t="s">
        <v>127</v>
      </c>
      <c r="D972" s="24" t="s">
        <v>103</v>
      </c>
      <c r="E972" s="24" t="s">
        <v>1488</v>
      </c>
      <c r="F972" cm="1">
        <f t="array" ref="F972">_xlfn.SWITCH($E972,"Forecast",IFERROR(SUMIFS(INDEX('Forecast Input'!$A:$BO,,MATCH(TEXT($A972,"0"),'Forecast Input'!$1:$1,0)),'Forecast Input'!$A:$A,Master!C972,'Forecast Input'!$D:$D,Master!D972),0),"Actual",SUMIFS('CMO Input'!$Q:$Q,'CMO Input'!$E:$E,Master!$A972,'CMO Input'!$C:$C,Master!$C972,'CMO Input'!$AJ:$AJ,Master!$D972,'CMO Input'!$AU:$AU,Master!$F968),"")</f>
        <v>0</v>
      </c>
    </row>
    <row r="973" spans="1:6" x14ac:dyDescent="0.25">
      <c r="A973" s="24">
        <v>5</v>
      </c>
      <c r="B973" s="25">
        <v>44287</v>
      </c>
      <c r="C973" s="24" t="s">
        <v>127</v>
      </c>
      <c r="D973" s="24" t="s">
        <v>103</v>
      </c>
      <c r="E973" s="24" t="s">
        <v>1487</v>
      </c>
      <c r="F973" cm="1">
        <f t="array" ref="F973">_xlfn.SWITCH($E973,"Forecast",IFERROR(SUMIFS(INDEX('Forecast Input'!$A:$BO,,MATCH(TEXT($A973,"0"),'Forecast Input'!$1:$1,0)),'Forecast Input'!$A:$A,Master!C973,'Forecast Input'!$D:$D,Master!D973),0),"Actual",SUMIFS('CMO Input'!$Q:$Q,'CMO Input'!$E:$E,Master!$A973,'CMO Input'!$C:$C,Master!$C973,'CMO Input'!$AJ:$AJ,Master!$D973,'CMO Input'!$AU:$AU,Master!$F969),"")</f>
        <v>0</v>
      </c>
    </row>
    <row r="974" spans="1:6" x14ac:dyDescent="0.25">
      <c r="A974" s="24">
        <v>5</v>
      </c>
      <c r="B974" s="25">
        <v>44287</v>
      </c>
      <c r="C974" s="24" t="s">
        <v>127</v>
      </c>
      <c r="D974" s="24" t="s">
        <v>146</v>
      </c>
      <c r="E974" s="24" t="s">
        <v>1489</v>
      </c>
      <c r="F974" t="str" cm="1">
        <f t="array" ref="F974">_xlfn.SWITCH($E974,"Forecast",IFERROR(SUMIFS(INDEX('Forecast Input'!$A:$BO,,MATCH(TEXT($A974,"0"),'Forecast Input'!$1:$1,0)),'Forecast Input'!$A:$A,Master!C974,'Forecast Input'!$D:$D,Master!D974),0),"Actual",SUMIFS('CMO Input'!$Q:$Q,'CMO Input'!$E:$E,Master!$A974,'CMO Input'!$C:$C,Master!$C974,'CMO Input'!$AJ:$AJ,Master!$D974,'CMO Input'!$AU:$AU,Master!$F970),"")</f>
        <v/>
      </c>
    </row>
    <row r="975" spans="1:6" x14ac:dyDescent="0.25">
      <c r="A975" s="24">
        <v>5</v>
      </c>
      <c r="B975" s="25">
        <v>44287</v>
      </c>
      <c r="C975" s="24" t="s">
        <v>127</v>
      </c>
      <c r="D975" s="24" t="s">
        <v>146</v>
      </c>
      <c r="E975" s="24" t="s">
        <v>1488</v>
      </c>
      <c r="F975" cm="1">
        <f t="array" ref="F975">_xlfn.SWITCH($E975,"Forecast",IFERROR(SUMIFS(INDEX('Forecast Input'!$A:$BO,,MATCH(TEXT($A975,"0"),'Forecast Input'!$1:$1,0)),'Forecast Input'!$A:$A,Master!C975,'Forecast Input'!$D:$D,Master!D975),0),"Actual",SUMIFS('CMO Input'!$Q:$Q,'CMO Input'!$E:$E,Master!$A975,'CMO Input'!$C:$C,Master!$C975,'CMO Input'!$AJ:$AJ,Master!$D975,'CMO Input'!$AU:$AU,Master!$F971),"")</f>
        <v>0</v>
      </c>
    </row>
    <row r="976" spans="1:6" x14ac:dyDescent="0.25">
      <c r="A976" s="24">
        <v>5</v>
      </c>
      <c r="B976" s="25">
        <v>44287</v>
      </c>
      <c r="C976" s="24" t="s">
        <v>127</v>
      </c>
      <c r="D976" s="24" t="s">
        <v>146</v>
      </c>
      <c r="E976" s="24" t="s">
        <v>1487</v>
      </c>
      <c r="F976" cm="1">
        <f t="array" ref="F976">_xlfn.SWITCH($E976,"Forecast",IFERROR(SUMIFS(INDEX('Forecast Input'!$A:$BO,,MATCH(TEXT($A976,"0"),'Forecast Input'!$1:$1,0)),'Forecast Input'!$A:$A,Master!C976,'Forecast Input'!$D:$D,Master!D976),0),"Actual",SUMIFS('CMO Input'!$Q:$Q,'CMO Input'!$E:$E,Master!$A976,'CMO Input'!$C:$C,Master!$C976,'CMO Input'!$AJ:$AJ,Master!$D976,'CMO Input'!$AU:$AU,Master!$F972),"")</f>
        <v>0</v>
      </c>
    </row>
    <row r="977" spans="1:6" x14ac:dyDescent="0.25">
      <c r="A977" s="24">
        <v>5</v>
      </c>
      <c r="B977" s="25">
        <v>44287</v>
      </c>
      <c r="C977" s="24" t="s">
        <v>127</v>
      </c>
      <c r="D977" s="24" t="s">
        <v>166</v>
      </c>
      <c r="E977" s="24" t="s">
        <v>1489</v>
      </c>
      <c r="F977" t="str" cm="1">
        <f t="array" ref="F977">_xlfn.SWITCH($E977,"Forecast",IFERROR(SUMIFS(INDEX('Forecast Input'!$A:$BO,,MATCH(TEXT($A977,"0"),'Forecast Input'!$1:$1,0)),'Forecast Input'!$A:$A,Master!C977,'Forecast Input'!$D:$D,Master!D977),0),"Actual",SUMIFS('CMO Input'!$Q:$Q,'CMO Input'!$E:$E,Master!$A977,'CMO Input'!$C:$C,Master!$C977,'CMO Input'!$AJ:$AJ,Master!$D977,'CMO Input'!$AU:$AU,Master!$F973),"")</f>
        <v/>
      </c>
    </row>
    <row r="978" spans="1:6" x14ac:dyDescent="0.25">
      <c r="A978" s="24">
        <v>5</v>
      </c>
      <c r="B978" s="25">
        <v>44287</v>
      </c>
      <c r="C978" s="24" t="s">
        <v>127</v>
      </c>
      <c r="D978" s="24" t="s">
        <v>166</v>
      </c>
      <c r="E978" s="24" t="s">
        <v>1488</v>
      </c>
      <c r="F978" cm="1">
        <f t="array" ref="F978">_xlfn.SWITCH($E978,"Forecast",IFERROR(SUMIFS(INDEX('Forecast Input'!$A:$BO,,MATCH(TEXT($A978,"0"),'Forecast Input'!$1:$1,0)),'Forecast Input'!$A:$A,Master!C978,'Forecast Input'!$D:$D,Master!D978),0),"Actual",SUMIFS('CMO Input'!$Q:$Q,'CMO Input'!$E:$E,Master!$A978,'CMO Input'!$C:$C,Master!$C978,'CMO Input'!$AJ:$AJ,Master!$D978,'CMO Input'!$AU:$AU,Master!$F974),"")</f>
        <v>0</v>
      </c>
    </row>
    <row r="979" spans="1:6" x14ac:dyDescent="0.25">
      <c r="A979" s="24">
        <v>5</v>
      </c>
      <c r="B979" s="25">
        <v>44287</v>
      </c>
      <c r="C979" s="24" t="s">
        <v>127</v>
      </c>
      <c r="D979" s="24" t="s">
        <v>166</v>
      </c>
      <c r="E979" s="24" t="s">
        <v>1487</v>
      </c>
      <c r="F979" cm="1">
        <f t="array" ref="F979">_xlfn.SWITCH($E979,"Forecast",IFERROR(SUMIFS(INDEX('Forecast Input'!$A:$BO,,MATCH(TEXT($A979,"0"),'Forecast Input'!$1:$1,0)),'Forecast Input'!$A:$A,Master!C979,'Forecast Input'!$D:$D,Master!D979),0),"Actual",SUMIFS('CMO Input'!$Q:$Q,'CMO Input'!$E:$E,Master!$A979,'CMO Input'!$C:$C,Master!$C979,'CMO Input'!$AJ:$AJ,Master!$D979,'CMO Input'!$AU:$AU,Master!$F975),"")</f>
        <v>0</v>
      </c>
    </row>
    <row r="980" spans="1:6" x14ac:dyDescent="0.25">
      <c r="A980" s="24">
        <v>5</v>
      </c>
      <c r="B980" s="25">
        <v>44287</v>
      </c>
      <c r="C980" s="24" t="s">
        <v>127</v>
      </c>
      <c r="D980" s="24" t="s">
        <v>170</v>
      </c>
      <c r="E980" s="24" t="s">
        <v>1489</v>
      </c>
      <c r="F980" t="str" cm="1">
        <f t="array" ref="F980">_xlfn.SWITCH($E980,"Forecast",IFERROR(SUMIFS(INDEX('Forecast Input'!$A:$BO,,MATCH(TEXT($A980,"0"),'Forecast Input'!$1:$1,0)),'Forecast Input'!$A:$A,Master!C980,'Forecast Input'!$D:$D,Master!D980),0),"Actual",SUMIFS('CMO Input'!$Q:$Q,'CMO Input'!$E:$E,Master!$A980,'CMO Input'!$C:$C,Master!$C980,'CMO Input'!$AJ:$AJ,Master!$D980,'CMO Input'!$AU:$AU,Master!$F976),"")</f>
        <v/>
      </c>
    </row>
    <row r="981" spans="1:6" x14ac:dyDescent="0.25">
      <c r="A981" s="24">
        <v>5</v>
      </c>
      <c r="B981" s="25">
        <v>44287</v>
      </c>
      <c r="C981" s="24" t="s">
        <v>127</v>
      </c>
      <c r="D981" s="24" t="s">
        <v>170</v>
      </c>
      <c r="E981" s="24" t="s">
        <v>1488</v>
      </c>
      <c r="F981" cm="1">
        <f t="array" ref="F981">_xlfn.SWITCH($E981,"Forecast",IFERROR(SUMIFS(INDEX('Forecast Input'!$A:$BO,,MATCH(TEXT($A981,"0"),'Forecast Input'!$1:$1,0)),'Forecast Input'!$A:$A,Master!C981,'Forecast Input'!$D:$D,Master!D981),0),"Actual",SUMIFS('CMO Input'!$Q:$Q,'CMO Input'!$E:$E,Master!$A981,'CMO Input'!$C:$C,Master!$C981,'CMO Input'!$AJ:$AJ,Master!$D981,'CMO Input'!$AU:$AU,Master!$F977),"")</f>
        <v>0</v>
      </c>
    </row>
    <row r="982" spans="1:6" x14ac:dyDescent="0.25">
      <c r="A982" s="24">
        <v>5</v>
      </c>
      <c r="B982" s="25">
        <v>44287</v>
      </c>
      <c r="C982" s="24" t="s">
        <v>127</v>
      </c>
      <c r="D982" s="24" t="s">
        <v>170</v>
      </c>
      <c r="E982" s="24" t="s">
        <v>1487</v>
      </c>
      <c r="F982" cm="1">
        <f t="array" ref="F982">_xlfn.SWITCH($E982,"Forecast",IFERROR(SUMIFS(INDEX('Forecast Input'!$A:$BO,,MATCH(TEXT($A982,"0"),'Forecast Input'!$1:$1,0)),'Forecast Input'!$A:$A,Master!C982,'Forecast Input'!$D:$D,Master!D982),0),"Actual",SUMIFS('CMO Input'!$Q:$Q,'CMO Input'!$E:$E,Master!$A982,'CMO Input'!$C:$C,Master!$C982,'CMO Input'!$AJ:$AJ,Master!$D982,'CMO Input'!$AU:$AU,Master!$F978),"")</f>
        <v>0</v>
      </c>
    </row>
    <row r="983" spans="1:6" x14ac:dyDescent="0.25">
      <c r="A983" s="24">
        <v>5</v>
      </c>
      <c r="B983" s="25">
        <v>44287</v>
      </c>
      <c r="C983" s="24" t="s">
        <v>127</v>
      </c>
      <c r="D983" s="24" t="s">
        <v>436</v>
      </c>
      <c r="E983" s="24" t="s">
        <v>1489</v>
      </c>
      <c r="F983" t="str" cm="1">
        <f t="array" ref="F983">_xlfn.SWITCH($E983,"Forecast",IFERROR(SUMIFS(INDEX('Forecast Input'!$A:$BO,,MATCH(TEXT($A983,"0"),'Forecast Input'!$1:$1,0)),'Forecast Input'!$A:$A,Master!C983,'Forecast Input'!$D:$D,Master!D983),0),"Actual",SUMIFS('CMO Input'!$Q:$Q,'CMO Input'!$E:$E,Master!$A983,'CMO Input'!$C:$C,Master!$C983,'CMO Input'!$AJ:$AJ,Master!$D983,'CMO Input'!$AU:$AU,Master!$F979),"")</f>
        <v/>
      </c>
    </row>
    <row r="984" spans="1:6" x14ac:dyDescent="0.25">
      <c r="A984" s="24">
        <v>5</v>
      </c>
      <c r="B984" s="25">
        <v>44287</v>
      </c>
      <c r="C984" s="24" t="s">
        <v>127</v>
      </c>
      <c r="D984" s="24" t="s">
        <v>436</v>
      </c>
      <c r="E984" s="24" t="s">
        <v>1488</v>
      </c>
      <c r="F984" cm="1">
        <f t="array" ref="F984">_xlfn.SWITCH($E984,"Forecast",IFERROR(SUMIFS(INDEX('Forecast Input'!$A:$BO,,MATCH(TEXT($A984,"0"),'Forecast Input'!$1:$1,0)),'Forecast Input'!$A:$A,Master!C984,'Forecast Input'!$D:$D,Master!D984),0),"Actual",SUMIFS('CMO Input'!$Q:$Q,'CMO Input'!$E:$E,Master!$A984,'CMO Input'!$C:$C,Master!$C984,'CMO Input'!$AJ:$AJ,Master!$D984,'CMO Input'!$AU:$AU,Master!$F980),"")</f>
        <v>0</v>
      </c>
    </row>
    <row r="985" spans="1:6" x14ac:dyDescent="0.25">
      <c r="A985" s="24">
        <v>5</v>
      </c>
      <c r="B985" s="25">
        <v>44287</v>
      </c>
      <c r="C985" s="24" t="s">
        <v>127</v>
      </c>
      <c r="D985" s="24" t="s">
        <v>436</v>
      </c>
      <c r="E985" s="24" t="s">
        <v>1487</v>
      </c>
      <c r="F985" cm="1">
        <f t="array" ref="F985">_xlfn.SWITCH($E985,"Forecast",IFERROR(SUMIFS(INDEX('Forecast Input'!$A:$BO,,MATCH(TEXT($A985,"0"),'Forecast Input'!$1:$1,0)),'Forecast Input'!$A:$A,Master!C985,'Forecast Input'!$D:$D,Master!D985),0),"Actual",SUMIFS('CMO Input'!$Q:$Q,'CMO Input'!$E:$E,Master!$A985,'CMO Input'!$C:$C,Master!$C985,'CMO Input'!$AJ:$AJ,Master!$D985,'CMO Input'!$AU:$AU,Master!$F981),"")</f>
        <v>0</v>
      </c>
    </row>
    <row r="986" spans="1:6" x14ac:dyDescent="0.25">
      <c r="A986" s="24">
        <v>5</v>
      </c>
      <c r="B986" s="25">
        <v>44287</v>
      </c>
      <c r="C986" s="24" t="s">
        <v>127</v>
      </c>
      <c r="D986" s="24" t="s">
        <v>1469</v>
      </c>
      <c r="E986" s="24" t="s">
        <v>1489</v>
      </c>
      <c r="F986" t="str" cm="1">
        <f t="array" ref="F986">_xlfn.SWITCH($E986,"Forecast",IFERROR(SUMIFS(INDEX('Forecast Input'!$A:$BO,,MATCH(TEXT($A986,"0"),'Forecast Input'!$1:$1,0)),'Forecast Input'!$A:$A,Master!C986,'Forecast Input'!$D:$D,Master!D986),0),"Actual",SUMIFS('CMO Input'!$Q:$Q,'CMO Input'!$E:$E,Master!$A986,'CMO Input'!$C:$C,Master!$C986,'CMO Input'!$AJ:$AJ,Master!$D986,'CMO Input'!$AU:$AU,Master!$F982),"")</f>
        <v/>
      </c>
    </row>
    <row r="987" spans="1:6" x14ac:dyDescent="0.25">
      <c r="A987" s="24">
        <v>5</v>
      </c>
      <c r="B987" s="25">
        <v>44287</v>
      </c>
      <c r="C987" s="24" t="s">
        <v>127</v>
      </c>
      <c r="D987" s="24" t="s">
        <v>1469</v>
      </c>
      <c r="E987" s="24" t="s">
        <v>1488</v>
      </c>
      <c r="F987" cm="1">
        <f t="array" ref="F987">_xlfn.SWITCH($E987,"Forecast",IFERROR(SUMIFS(INDEX('Forecast Input'!$A:$BO,,MATCH(TEXT($A987,"0"),'Forecast Input'!$1:$1,0)),'Forecast Input'!$A:$A,Master!C987,'Forecast Input'!$D:$D,Master!D987),0),"Actual",SUMIFS('CMO Input'!$Q:$Q,'CMO Input'!$E:$E,Master!$A987,'CMO Input'!$C:$C,Master!$C987,'CMO Input'!$AJ:$AJ,Master!$D987,'CMO Input'!$AU:$AU,Master!$F983),"")</f>
        <v>0</v>
      </c>
    </row>
    <row r="988" spans="1:6" x14ac:dyDescent="0.25">
      <c r="A988" s="24">
        <v>5</v>
      </c>
      <c r="B988" s="25">
        <v>44287</v>
      </c>
      <c r="C988" s="24" t="s">
        <v>127</v>
      </c>
      <c r="D988" s="24" t="s">
        <v>1469</v>
      </c>
      <c r="E988" s="24" t="s">
        <v>1487</v>
      </c>
      <c r="F988" cm="1">
        <f t="array" ref="F988">_xlfn.SWITCH($E988,"Forecast",IFERROR(SUMIFS(INDEX('Forecast Input'!$A:$BO,,MATCH(TEXT($A988,"0"),'Forecast Input'!$1:$1,0)),'Forecast Input'!$A:$A,Master!C988,'Forecast Input'!$D:$D,Master!D988),0),"Actual",SUMIFS('CMO Input'!$Q:$Q,'CMO Input'!$E:$E,Master!$A988,'CMO Input'!$C:$C,Master!$C988,'CMO Input'!$AJ:$AJ,Master!$D988,'CMO Input'!$AU:$AU,Master!$F984),"")</f>
        <v>0</v>
      </c>
    </row>
    <row r="989" spans="1:6" x14ac:dyDescent="0.25">
      <c r="A989" s="24">
        <v>5</v>
      </c>
      <c r="B989" s="25">
        <v>44287</v>
      </c>
      <c r="C989" s="24" t="s">
        <v>44</v>
      </c>
      <c r="D989" s="24" t="s">
        <v>10</v>
      </c>
      <c r="E989" s="24" t="s">
        <v>1489</v>
      </c>
      <c r="F989" t="str" cm="1">
        <f t="array" ref="F989">_xlfn.SWITCH($E989,"Forecast",IFERROR(SUMIFS(INDEX('Forecast Input'!$A:$BO,,MATCH(TEXT($A989,"0"),'Forecast Input'!$1:$1,0)),'Forecast Input'!$A:$A,Master!C989,'Forecast Input'!$D:$D,Master!D989),0),"Actual",SUMIFS('CMO Input'!$Q:$Q,'CMO Input'!$E:$E,Master!$A989,'CMO Input'!$C:$C,Master!$C989,'CMO Input'!$AJ:$AJ,Master!$D989,'CMO Input'!$AU:$AU,Master!$F985),"")</f>
        <v/>
      </c>
    </row>
    <row r="990" spans="1:6" x14ac:dyDescent="0.25">
      <c r="A990" s="24">
        <v>5</v>
      </c>
      <c r="B990" s="25">
        <v>44287</v>
      </c>
      <c r="C990" s="24" t="s">
        <v>44</v>
      </c>
      <c r="D990" s="24" t="s">
        <v>10</v>
      </c>
      <c r="E990" s="24" t="s">
        <v>1488</v>
      </c>
      <c r="F990" cm="1">
        <f t="array" ref="F990">_xlfn.SWITCH($E990,"Forecast",IFERROR(SUMIFS(INDEX('Forecast Input'!$A:$BO,,MATCH(TEXT($A990,"0"),'Forecast Input'!$1:$1,0)),'Forecast Input'!$A:$A,Master!C990,'Forecast Input'!$D:$D,Master!D990),0),"Actual",SUMIFS('CMO Input'!$Q:$Q,'CMO Input'!$E:$E,Master!$A990,'CMO Input'!$C:$C,Master!$C990,'CMO Input'!$AJ:$AJ,Master!$D990,'CMO Input'!$AU:$AU,Master!$F986),"")</f>
        <v>0</v>
      </c>
    </row>
    <row r="991" spans="1:6" x14ac:dyDescent="0.25">
      <c r="A991" s="24">
        <v>5</v>
      </c>
      <c r="B991" s="25">
        <v>44287</v>
      </c>
      <c r="C991" s="24" t="s">
        <v>44</v>
      </c>
      <c r="D991" s="24" t="s">
        <v>10</v>
      </c>
      <c r="E991" s="24" t="s">
        <v>1487</v>
      </c>
      <c r="F991" cm="1">
        <f t="array" ref="F991">_xlfn.SWITCH($E991,"Forecast",IFERROR(SUMIFS(INDEX('Forecast Input'!$A:$BO,,MATCH(TEXT($A991,"0"),'Forecast Input'!$1:$1,0)),'Forecast Input'!$A:$A,Master!C991,'Forecast Input'!$D:$D,Master!D991),0),"Actual",SUMIFS('CMO Input'!$Q:$Q,'CMO Input'!$E:$E,Master!$A991,'CMO Input'!$C:$C,Master!$C991,'CMO Input'!$AJ:$AJ,Master!$D991,'CMO Input'!$AU:$AU,Master!$F987),"")</f>
        <v>0</v>
      </c>
    </row>
    <row r="992" spans="1:6" x14ac:dyDescent="0.25">
      <c r="A992" s="24">
        <v>5</v>
      </c>
      <c r="B992" s="25">
        <v>44287</v>
      </c>
      <c r="C992" s="24" t="s">
        <v>44</v>
      </c>
      <c r="D992" s="24" t="s">
        <v>61</v>
      </c>
      <c r="E992" s="24" t="s">
        <v>1489</v>
      </c>
      <c r="F992" t="str" cm="1">
        <f t="array" ref="F992">_xlfn.SWITCH($E992,"Forecast",IFERROR(SUMIFS(INDEX('Forecast Input'!$A:$BO,,MATCH(TEXT($A992,"0"),'Forecast Input'!$1:$1,0)),'Forecast Input'!$A:$A,Master!C992,'Forecast Input'!$D:$D,Master!D992),0),"Actual",SUMIFS('CMO Input'!$Q:$Q,'CMO Input'!$E:$E,Master!$A992,'CMO Input'!$C:$C,Master!$C992,'CMO Input'!$AJ:$AJ,Master!$D992,'CMO Input'!$AU:$AU,Master!$F988),"")</f>
        <v/>
      </c>
    </row>
    <row r="993" spans="1:6" x14ac:dyDescent="0.25">
      <c r="A993" s="24">
        <v>5</v>
      </c>
      <c r="B993" s="25">
        <v>44287</v>
      </c>
      <c r="C993" s="24" t="s">
        <v>44</v>
      </c>
      <c r="D993" s="24" t="s">
        <v>61</v>
      </c>
      <c r="E993" s="24" t="s">
        <v>1488</v>
      </c>
      <c r="F993" cm="1">
        <f t="array" ref="F993">_xlfn.SWITCH($E993,"Forecast",IFERROR(SUMIFS(INDEX('Forecast Input'!$A:$BO,,MATCH(TEXT($A993,"0"),'Forecast Input'!$1:$1,0)),'Forecast Input'!$A:$A,Master!C993,'Forecast Input'!$D:$D,Master!D993),0),"Actual",SUMIFS('CMO Input'!$Q:$Q,'CMO Input'!$E:$E,Master!$A993,'CMO Input'!$C:$C,Master!$C993,'CMO Input'!$AJ:$AJ,Master!$D993,'CMO Input'!$AU:$AU,Master!$F989),"")</f>
        <v>0</v>
      </c>
    </row>
    <row r="994" spans="1:6" x14ac:dyDescent="0.25">
      <c r="A994" s="24">
        <v>5</v>
      </c>
      <c r="B994" s="25">
        <v>44287</v>
      </c>
      <c r="C994" s="24" t="s">
        <v>44</v>
      </c>
      <c r="D994" s="24" t="s">
        <v>61</v>
      </c>
      <c r="E994" s="24" t="s">
        <v>1487</v>
      </c>
      <c r="F994" cm="1">
        <f t="array" ref="F994">_xlfn.SWITCH($E994,"Forecast",IFERROR(SUMIFS(INDEX('Forecast Input'!$A:$BO,,MATCH(TEXT($A994,"0"),'Forecast Input'!$1:$1,0)),'Forecast Input'!$A:$A,Master!C994,'Forecast Input'!$D:$D,Master!D994),0),"Actual",SUMIFS('CMO Input'!$Q:$Q,'CMO Input'!$E:$E,Master!$A994,'CMO Input'!$C:$C,Master!$C994,'CMO Input'!$AJ:$AJ,Master!$D994,'CMO Input'!$AU:$AU,Master!$F990),"")</f>
        <v>0</v>
      </c>
    </row>
    <row r="995" spans="1:6" x14ac:dyDescent="0.25">
      <c r="A995" s="24">
        <v>5</v>
      </c>
      <c r="B995" s="25">
        <v>44287</v>
      </c>
      <c r="C995" s="24" t="s">
        <v>44</v>
      </c>
      <c r="D995" s="24" t="s">
        <v>103</v>
      </c>
      <c r="E995" s="24" t="s">
        <v>1489</v>
      </c>
      <c r="F995" t="str" cm="1">
        <f t="array" ref="F995">_xlfn.SWITCH($E995,"Forecast",IFERROR(SUMIFS(INDEX('Forecast Input'!$A:$BO,,MATCH(TEXT($A995,"0"),'Forecast Input'!$1:$1,0)),'Forecast Input'!$A:$A,Master!C995,'Forecast Input'!$D:$D,Master!D995),0),"Actual",SUMIFS('CMO Input'!$Q:$Q,'CMO Input'!$E:$E,Master!$A995,'CMO Input'!$C:$C,Master!$C995,'CMO Input'!$AJ:$AJ,Master!$D995,'CMO Input'!$AU:$AU,Master!$F991),"")</f>
        <v/>
      </c>
    </row>
    <row r="996" spans="1:6" x14ac:dyDescent="0.25">
      <c r="A996" s="24">
        <v>5</v>
      </c>
      <c r="B996" s="25">
        <v>44287</v>
      </c>
      <c r="C996" s="24" t="s">
        <v>44</v>
      </c>
      <c r="D996" s="24" t="s">
        <v>103</v>
      </c>
      <c r="E996" s="24" t="s">
        <v>1488</v>
      </c>
      <c r="F996" cm="1">
        <f t="array" ref="F996">_xlfn.SWITCH($E996,"Forecast",IFERROR(SUMIFS(INDEX('Forecast Input'!$A:$BO,,MATCH(TEXT($A996,"0"),'Forecast Input'!$1:$1,0)),'Forecast Input'!$A:$A,Master!C996,'Forecast Input'!$D:$D,Master!D996),0),"Actual",SUMIFS('CMO Input'!$Q:$Q,'CMO Input'!$E:$E,Master!$A996,'CMO Input'!$C:$C,Master!$C996,'CMO Input'!$AJ:$AJ,Master!$D996,'CMO Input'!$AU:$AU,Master!$F992),"")</f>
        <v>0</v>
      </c>
    </row>
    <row r="997" spans="1:6" x14ac:dyDescent="0.25">
      <c r="A997" s="24">
        <v>5</v>
      </c>
      <c r="B997" s="25">
        <v>44287</v>
      </c>
      <c r="C997" s="24" t="s">
        <v>44</v>
      </c>
      <c r="D997" s="24" t="s">
        <v>103</v>
      </c>
      <c r="E997" s="24" t="s">
        <v>1487</v>
      </c>
      <c r="F997" cm="1">
        <f t="array" ref="F997">_xlfn.SWITCH($E997,"Forecast",IFERROR(SUMIFS(INDEX('Forecast Input'!$A:$BO,,MATCH(TEXT($A997,"0"),'Forecast Input'!$1:$1,0)),'Forecast Input'!$A:$A,Master!C997,'Forecast Input'!$D:$D,Master!D997),0),"Actual",SUMIFS('CMO Input'!$Q:$Q,'CMO Input'!$E:$E,Master!$A997,'CMO Input'!$C:$C,Master!$C997,'CMO Input'!$AJ:$AJ,Master!$D997,'CMO Input'!$AU:$AU,Master!$F993),"")</f>
        <v>0</v>
      </c>
    </row>
    <row r="998" spans="1:6" x14ac:dyDescent="0.25">
      <c r="A998" s="24">
        <v>5</v>
      </c>
      <c r="B998" s="25">
        <v>44287</v>
      </c>
      <c r="C998" s="24" t="s">
        <v>44</v>
      </c>
      <c r="D998" s="24" t="s">
        <v>146</v>
      </c>
      <c r="E998" s="24" t="s">
        <v>1489</v>
      </c>
      <c r="F998" t="str" cm="1">
        <f t="array" ref="F998">_xlfn.SWITCH($E998,"Forecast",IFERROR(SUMIFS(INDEX('Forecast Input'!$A:$BO,,MATCH(TEXT($A998,"0"),'Forecast Input'!$1:$1,0)),'Forecast Input'!$A:$A,Master!C998,'Forecast Input'!$D:$D,Master!D998),0),"Actual",SUMIFS('CMO Input'!$Q:$Q,'CMO Input'!$E:$E,Master!$A998,'CMO Input'!$C:$C,Master!$C998,'CMO Input'!$AJ:$AJ,Master!$D998,'CMO Input'!$AU:$AU,Master!$F994),"")</f>
        <v/>
      </c>
    </row>
    <row r="999" spans="1:6" x14ac:dyDescent="0.25">
      <c r="A999" s="24">
        <v>5</v>
      </c>
      <c r="B999" s="25">
        <v>44287</v>
      </c>
      <c r="C999" s="24" t="s">
        <v>44</v>
      </c>
      <c r="D999" s="24" t="s">
        <v>146</v>
      </c>
      <c r="E999" s="24" t="s">
        <v>1488</v>
      </c>
      <c r="F999" cm="1">
        <f t="array" ref="F999">_xlfn.SWITCH($E999,"Forecast",IFERROR(SUMIFS(INDEX('Forecast Input'!$A:$BO,,MATCH(TEXT($A999,"0"),'Forecast Input'!$1:$1,0)),'Forecast Input'!$A:$A,Master!C999,'Forecast Input'!$D:$D,Master!D999),0),"Actual",SUMIFS('CMO Input'!$Q:$Q,'CMO Input'!$E:$E,Master!$A999,'CMO Input'!$C:$C,Master!$C999,'CMO Input'!$AJ:$AJ,Master!$D999,'CMO Input'!$AU:$AU,Master!$F995),"")</f>
        <v>0</v>
      </c>
    </row>
    <row r="1000" spans="1:6" x14ac:dyDescent="0.25">
      <c r="A1000" s="24">
        <v>5</v>
      </c>
      <c r="B1000" s="25">
        <v>44287</v>
      </c>
      <c r="C1000" s="24" t="s">
        <v>44</v>
      </c>
      <c r="D1000" s="24" t="s">
        <v>146</v>
      </c>
      <c r="E1000" s="24" t="s">
        <v>1487</v>
      </c>
      <c r="F1000" cm="1">
        <f t="array" ref="F1000">_xlfn.SWITCH($E1000,"Forecast",IFERROR(SUMIFS(INDEX('Forecast Input'!$A:$BO,,MATCH(TEXT($A1000,"0"),'Forecast Input'!$1:$1,0)),'Forecast Input'!$A:$A,Master!C1000,'Forecast Input'!$D:$D,Master!D1000),0),"Actual",SUMIFS('CMO Input'!$Q:$Q,'CMO Input'!$E:$E,Master!$A1000,'CMO Input'!$C:$C,Master!$C1000,'CMO Input'!$AJ:$AJ,Master!$D1000,'CMO Input'!$AU:$AU,Master!$F996),"")</f>
        <v>0</v>
      </c>
    </row>
    <row r="1001" spans="1:6" x14ac:dyDescent="0.25">
      <c r="A1001" s="24">
        <v>5</v>
      </c>
      <c r="B1001" s="25">
        <v>44287</v>
      </c>
      <c r="C1001" s="24" t="s">
        <v>44</v>
      </c>
      <c r="D1001" s="24" t="s">
        <v>166</v>
      </c>
      <c r="E1001" s="24" t="s">
        <v>1489</v>
      </c>
      <c r="F1001" t="str" cm="1">
        <f t="array" ref="F1001">_xlfn.SWITCH($E1001,"Forecast",IFERROR(SUMIFS(INDEX('Forecast Input'!$A:$BO,,MATCH(TEXT($A1001,"0"),'Forecast Input'!$1:$1,0)),'Forecast Input'!$A:$A,Master!C1001,'Forecast Input'!$D:$D,Master!D1001),0),"Actual",SUMIFS('CMO Input'!$Q:$Q,'CMO Input'!$E:$E,Master!$A1001,'CMO Input'!$C:$C,Master!$C1001,'CMO Input'!$AJ:$AJ,Master!$D1001,'CMO Input'!$AU:$AU,Master!$F997),"")</f>
        <v/>
      </c>
    </row>
    <row r="1002" spans="1:6" x14ac:dyDescent="0.25">
      <c r="A1002" s="24">
        <v>5</v>
      </c>
      <c r="B1002" s="25">
        <v>44287</v>
      </c>
      <c r="C1002" s="24" t="s">
        <v>44</v>
      </c>
      <c r="D1002" s="24" t="s">
        <v>166</v>
      </c>
      <c r="E1002" s="24" t="s">
        <v>1488</v>
      </c>
      <c r="F1002" cm="1">
        <f t="array" ref="F1002">_xlfn.SWITCH($E1002,"Forecast",IFERROR(SUMIFS(INDEX('Forecast Input'!$A:$BO,,MATCH(TEXT($A1002,"0"),'Forecast Input'!$1:$1,0)),'Forecast Input'!$A:$A,Master!C1002,'Forecast Input'!$D:$D,Master!D1002),0),"Actual",SUMIFS('CMO Input'!$Q:$Q,'CMO Input'!$E:$E,Master!$A1002,'CMO Input'!$C:$C,Master!$C1002,'CMO Input'!$AJ:$AJ,Master!$D1002,'CMO Input'!$AU:$AU,Master!$F998),"")</f>
        <v>0</v>
      </c>
    </row>
    <row r="1003" spans="1:6" x14ac:dyDescent="0.25">
      <c r="A1003" s="24">
        <v>5</v>
      </c>
      <c r="B1003" s="25">
        <v>44287</v>
      </c>
      <c r="C1003" s="24" t="s">
        <v>44</v>
      </c>
      <c r="D1003" s="24" t="s">
        <v>166</v>
      </c>
      <c r="E1003" s="24" t="s">
        <v>1487</v>
      </c>
      <c r="F1003" cm="1">
        <f t="array" ref="F1003">_xlfn.SWITCH($E1003,"Forecast",IFERROR(SUMIFS(INDEX('Forecast Input'!$A:$BO,,MATCH(TEXT($A1003,"0"),'Forecast Input'!$1:$1,0)),'Forecast Input'!$A:$A,Master!C1003,'Forecast Input'!$D:$D,Master!D1003),0),"Actual",SUMIFS('CMO Input'!$Q:$Q,'CMO Input'!$E:$E,Master!$A1003,'CMO Input'!$C:$C,Master!$C1003,'CMO Input'!$AJ:$AJ,Master!$D1003,'CMO Input'!$AU:$AU,Master!$F999),"")</f>
        <v>0</v>
      </c>
    </row>
    <row r="1004" spans="1:6" x14ac:dyDescent="0.25">
      <c r="A1004" s="24">
        <v>5</v>
      </c>
      <c r="B1004" s="25">
        <v>44287</v>
      </c>
      <c r="C1004" s="24" t="s">
        <v>44</v>
      </c>
      <c r="D1004" s="24" t="s">
        <v>170</v>
      </c>
      <c r="E1004" s="24" t="s">
        <v>1489</v>
      </c>
      <c r="F1004" t="str" cm="1">
        <f t="array" ref="F1004">_xlfn.SWITCH($E1004,"Forecast",IFERROR(SUMIFS(INDEX('Forecast Input'!$A:$BO,,MATCH(TEXT($A1004,"0"),'Forecast Input'!$1:$1,0)),'Forecast Input'!$A:$A,Master!C1004,'Forecast Input'!$D:$D,Master!D1004),0),"Actual",SUMIFS('CMO Input'!$Q:$Q,'CMO Input'!$E:$E,Master!$A1004,'CMO Input'!$C:$C,Master!$C1004,'CMO Input'!$AJ:$AJ,Master!$D1004,'CMO Input'!$AU:$AU,Master!$F1000),"")</f>
        <v/>
      </c>
    </row>
    <row r="1005" spans="1:6" x14ac:dyDescent="0.25">
      <c r="A1005" s="24">
        <v>5</v>
      </c>
      <c r="B1005" s="25">
        <v>44287</v>
      </c>
      <c r="C1005" s="24" t="s">
        <v>44</v>
      </c>
      <c r="D1005" s="24" t="s">
        <v>170</v>
      </c>
      <c r="E1005" s="24" t="s">
        <v>1488</v>
      </c>
      <c r="F1005" cm="1">
        <f t="array" ref="F1005">_xlfn.SWITCH($E1005,"Forecast",IFERROR(SUMIFS(INDEX('Forecast Input'!$A:$BO,,MATCH(TEXT($A1005,"0"),'Forecast Input'!$1:$1,0)),'Forecast Input'!$A:$A,Master!C1005,'Forecast Input'!$D:$D,Master!D1005),0),"Actual",SUMIFS('CMO Input'!$Q:$Q,'CMO Input'!$E:$E,Master!$A1005,'CMO Input'!$C:$C,Master!$C1005,'CMO Input'!$AJ:$AJ,Master!$D1005,'CMO Input'!$AU:$AU,Master!$F1001),"")</f>
        <v>0</v>
      </c>
    </row>
    <row r="1006" spans="1:6" x14ac:dyDescent="0.25">
      <c r="A1006" s="24">
        <v>5</v>
      </c>
      <c r="B1006" s="25">
        <v>44287</v>
      </c>
      <c r="C1006" s="24" t="s">
        <v>44</v>
      </c>
      <c r="D1006" s="24" t="s">
        <v>170</v>
      </c>
      <c r="E1006" s="24" t="s">
        <v>1487</v>
      </c>
      <c r="F1006" cm="1">
        <f t="array" ref="F1006">_xlfn.SWITCH($E1006,"Forecast",IFERROR(SUMIFS(INDEX('Forecast Input'!$A:$BO,,MATCH(TEXT($A1006,"0"),'Forecast Input'!$1:$1,0)),'Forecast Input'!$A:$A,Master!C1006,'Forecast Input'!$D:$D,Master!D1006),0),"Actual",SUMIFS('CMO Input'!$Q:$Q,'CMO Input'!$E:$E,Master!$A1006,'CMO Input'!$C:$C,Master!$C1006,'CMO Input'!$AJ:$AJ,Master!$D1006,'CMO Input'!$AU:$AU,Master!$F1002),"")</f>
        <v>0</v>
      </c>
    </row>
    <row r="1007" spans="1:6" x14ac:dyDescent="0.25">
      <c r="A1007" s="24">
        <v>5</v>
      </c>
      <c r="B1007" s="25">
        <v>44287</v>
      </c>
      <c r="C1007" s="24" t="s">
        <v>44</v>
      </c>
      <c r="D1007" s="24" t="s">
        <v>436</v>
      </c>
      <c r="E1007" s="24" t="s">
        <v>1489</v>
      </c>
      <c r="F1007" t="str" cm="1">
        <f t="array" ref="F1007">_xlfn.SWITCH($E1007,"Forecast",IFERROR(SUMIFS(INDEX('Forecast Input'!$A:$BO,,MATCH(TEXT($A1007,"0"),'Forecast Input'!$1:$1,0)),'Forecast Input'!$A:$A,Master!C1007,'Forecast Input'!$D:$D,Master!D1007),0),"Actual",SUMIFS('CMO Input'!$Q:$Q,'CMO Input'!$E:$E,Master!$A1007,'CMO Input'!$C:$C,Master!$C1007,'CMO Input'!$AJ:$AJ,Master!$D1007,'CMO Input'!$AU:$AU,Master!$F1003),"")</f>
        <v/>
      </c>
    </row>
    <row r="1008" spans="1:6" x14ac:dyDescent="0.25">
      <c r="A1008" s="24">
        <v>5</v>
      </c>
      <c r="B1008" s="25">
        <v>44287</v>
      </c>
      <c r="C1008" s="24" t="s">
        <v>44</v>
      </c>
      <c r="D1008" s="24" t="s">
        <v>436</v>
      </c>
      <c r="E1008" s="24" t="s">
        <v>1488</v>
      </c>
      <c r="F1008" cm="1">
        <f t="array" ref="F1008">_xlfn.SWITCH($E1008,"Forecast",IFERROR(SUMIFS(INDEX('Forecast Input'!$A:$BO,,MATCH(TEXT($A1008,"0"),'Forecast Input'!$1:$1,0)),'Forecast Input'!$A:$A,Master!C1008,'Forecast Input'!$D:$D,Master!D1008),0),"Actual",SUMIFS('CMO Input'!$Q:$Q,'CMO Input'!$E:$E,Master!$A1008,'CMO Input'!$C:$C,Master!$C1008,'CMO Input'!$AJ:$AJ,Master!$D1008,'CMO Input'!$AU:$AU,Master!$F1004),"")</f>
        <v>0</v>
      </c>
    </row>
    <row r="1009" spans="1:6" x14ac:dyDescent="0.25">
      <c r="A1009" s="24">
        <v>5</v>
      </c>
      <c r="B1009" s="25">
        <v>44287</v>
      </c>
      <c r="C1009" s="24" t="s">
        <v>44</v>
      </c>
      <c r="D1009" s="24" t="s">
        <v>436</v>
      </c>
      <c r="E1009" s="24" t="s">
        <v>1487</v>
      </c>
      <c r="F1009" cm="1">
        <f t="array" ref="F1009">_xlfn.SWITCH($E1009,"Forecast",IFERROR(SUMIFS(INDEX('Forecast Input'!$A:$BO,,MATCH(TEXT($A1009,"0"),'Forecast Input'!$1:$1,0)),'Forecast Input'!$A:$A,Master!C1009,'Forecast Input'!$D:$D,Master!D1009),0),"Actual",SUMIFS('CMO Input'!$Q:$Q,'CMO Input'!$E:$E,Master!$A1009,'CMO Input'!$C:$C,Master!$C1009,'CMO Input'!$AJ:$AJ,Master!$D1009,'CMO Input'!$AU:$AU,Master!$F1005),"")</f>
        <v>0</v>
      </c>
    </row>
    <row r="1010" spans="1:6" x14ac:dyDescent="0.25">
      <c r="A1010" s="24">
        <v>5</v>
      </c>
      <c r="B1010" s="25">
        <v>44287</v>
      </c>
      <c r="C1010" s="24" t="s">
        <v>44</v>
      </c>
      <c r="D1010" s="24" t="s">
        <v>1469</v>
      </c>
      <c r="E1010" s="24" t="s">
        <v>1489</v>
      </c>
      <c r="F1010" t="str" cm="1">
        <f t="array" ref="F1010">_xlfn.SWITCH($E1010,"Forecast",IFERROR(SUMIFS(INDEX('Forecast Input'!$A:$BO,,MATCH(TEXT($A1010,"0"),'Forecast Input'!$1:$1,0)),'Forecast Input'!$A:$A,Master!C1010,'Forecast Input'!$D:$D,Master!D1010),0),"Actual",SUMIFS('CMO Input'!$Q:$Q,'CMO Input'!$E:$E,Master!$A1010,'CMO Input'!$C:$C,Master!$C1010,'CMO Input'!$AJ:$AJ,Master!$D1010,'CMO Input'!$AU:$AU,Master!$F1006),"")</f>
        <v/>
      </c>
    </row>
    <row r="1011" spans="1:6" x14ac:dyDescent="0.25">
      <c r="A1011" s="24">
        <v>5</v>
      </c>
      <c r="B1011" s="25">
        <v>44287</v>
      </c>
      <c r="C1011" s="24" t="s">
        <v>44</v>
      </c>
      <c r="D1011" s="24" t="s">
        <v>1469</v>
      </c>
      <c r="E1011" s="24" t="s">
        <v>1488</v>
      </c>
      <c r="F1011" cm="1">
        <f t="array" ref="F1011">_xlfn.SWITCH($E1011,"Forecast",IFERROR(SUMIFS(INDEX('Forecast Input'!$A:$BO,,MATCH(TEXT($A1011,"0"),'Forecast Input'!$1:$1,0)),'Forecast Input'!$A:$A,Master!C1011,'Forecast Input'!$D:$D,Master!D1011),0),"Actual",SUMIFS('CMO Input'!$Q:$Q,'CMO Input'!$E:$E,Master!$A1011,'CMO Input'!$C:$C,Master!$C1011,'CMO Input'!$AJ:$AJ,Master!$D1011,'CMO Input'!$AU:$AU,Master!$F1007),"")</f>
        <v>0</v>
      </c>
    </row>
    <row r="1012" spans="1:6" x14ac:dyDescent="0.25">
      <c r="A1012" s="24">
        <v>5</v>
      </c>
      <c r="B1012" s="25">
        <v>44287</v>
      </c>
      <c r="C1012" s="24" t="s">
        <v>44</v>
      </c>
      <c r="D1012" s="24" t="s">
        <v>1469</v>
      </c>
      <c r="E1012" s="24" t="s">
        <v>1487</v>
      </c>
      <c r="F1012" cm="1">
        <f t="array" ref="F1012">_xlfn.SWITCH($E1012,"Forecast",IFERROR(SUMIFS(INDEX('Forecast Input'!$A:$BO,,MATCH(TEXT($A1012,"0"),'Forecast Input'!$1:$1,0)),'Forecast Input'!$A:$A,Master!C1012,'Forecast Input'!$D:$D,Master!D1012),0),"Actual",SUMIFS('CMO Input'!$Q:$Q,'CMO Input'!$E:$E,Master!$A1012,'CMO Input'!$C:$C,Master!$C1012,'CMO Input'!$AJ:$AJ,Master!$D1012,'CMO Input'!$AU:$AU,Master!$F1008),"")</f>
        <v>0</v>
      </c>
    </row>
    <row r="1013" spans="1:6" x14ac:dyDescent="0.25">
      <c r="A1013" s="24">
        <v>5</v>
      </c>
      <c r="B1013" s="25">
        <v>44287</v>
      </c>
      <c r="C1013" s="24" t="s">
        <v>780</v>
      </c>
      <c r="D1013" s="24" t="s">
        <v>1470</v>
      </c>
      <c r="E1013" s="24" t="s">
        <v>1489</v>
      </c>
      <c r="F1013" t="str" cm="1">
        <f t="array" ref="F1013">_xlfn.SWITCH($E1013,"Forecast",IFERROR(SUMIFS(INDEX('Forecast Input'!$A:$BO,,MATCH(TEXT($A1013,"0"),'Forecast Input'!$1:$1,0)),'Forecast Input'!$A:$A,Master!C1013,'Forecast Input'!$D:$D,Master!D1013),0),"Actual",SUMIFS('CMO Input'!$Q:$Q,'CMO Input'!$E:$E,Master!$A1013,'CMO Input'!$C:$C,Master!$C1013,'CMO Input'!$AJ:$AJ,Master!$D1013,'CMO Input'!$AU:$AU,Master!$F1009),"")</f>
        <v/>
      </c>
    </row>
    <row r="1014" spans="1:6" x14ac:dyDescent="0.25">
      <c r="A1014" s="24">
        <v>5</v>
      </c>
      <c r="B1014" s="25">
        <v>44287</v>
      </c>
      <c r="C1014" s="24" t="s">
        <v>780</v>
      </c>
      <c r="D1014" s="24" t="s">
        <v>1470</v>
      </c>
      <c r="E1014" s="24" t="s">
        <v>1488</v>
      </c>
      <c r="F1014" cm="1">
        <f t="array" ref="F1014">_xlfn.SWITCH($E1014,"Forecast",IFERROR(SUMIFS(INDEX('Forecast Input'!$A:$BO,,MATCH(TEXT($A1014,"0"),'Forecast Input'!$1:$1,0)),'Forecast Input'!$A:$A,Master!C1014,'Forecast Input'!$D:$D,Master!D1014),0),"Actual",SUMIFS('CMO Input'!$Q:$Q,'CMO Input'!$E:$E,Master!$A1014,'CMO Input'!$C:$C,Master!$C1014,'CMO Input'!$AJ:$AJ,Master!$D1014,'CMO Input'!$AU:$AU,Master!$F1010),"")</f>
        <v>0</v>
      </c>
    </row>
    <row r="1015" spans="1:6" x14ac:dyDescent="0.25">
      <c r="A1015" s="24">
        <v>5</v>
      </c>
      <c r="B1015" s="25">
        <v>44287</v>
      </c>
      <c r="C1015" s="24" t="s">
        <v>780</v>
      </c>
      <c r="D1015" s="24" t="s">
        <v>1470</v>
      </c>
      <c r="E1015" s="24" t="s">
        <v>1487</v>
      </c>
      <c r="F1015" cm="1">
        <f t="array" ref="F1015">_xlfn.SWITCH($E1015,"Forecast",IFERROR(SUMIFS(INDEX('Forecast Input'!$A:$BO,,MATCH(TEXT($A1015,"0"),'Forecast Input'!$1:$1,0)),'Forecast Input'!$A:$A,Master!C1015,'Forecast Input'!$D:$D,Master!D1015),0),"Actual",SUMIFS('CMO Input'!$Q:$Q,'CMO Input'!$E:$E,Master!$A1015,'CMO Input'!$C:$C,Master!$C1015,'CMO Input'!$AJ:$AJ,Master!$D1015,'CMO Input'!$AU:$AU,Master!$F1011),"")</f>
        <v>0</v>
      </c>
    </row>
    <row r="1016" spans="1:6" x14ac:dyDescent="0.25">
      <c r="A1016" s="24">
        <v>5</v>
      </c>
      <c r="B1016" s="25">
        <v>44287</v>
      </c>
      <c r="C1016" s="24" t="s">
        <v>989</v>
      </c>
      <c r="D1016" s="24" t="s">
        <v>1470</v>
      </c>
      <c r="E1016" s="24" t="s">
        <v>1489</v>
      </c>
      <c r="F1016" t="str" cm="1">
        <f t="array" ref="F1016">_xlfn.SWITCH($E1016,"Forecast",IFERROR(SUMIFS(INDEX('Forecast Input'!$A:$BO,,MATCH(TEXT($A1016,"0"),'Forecast Input'!$1:$1,0)),'Forecast Input'!$A:$A,Master!C1016,'Forecast Input'!$D:$D,Master!D1016),0),"Actual",SUMIFS('CMO Input'!$Q:$Q,'CMO Input'!$E:$E,Master!$A1016,'CMO Input'!$C:$C,Master!$C1016,'CMO Input'!$AJ:$AJ,Master!$D1016,'CMO Input'!$AU:$AU,Master!$F1012),"")</f>
        <v/>
      </c>
    </row>
    <row r="1017" spans="1:6" x14ac:dyDescent="0.25">
      <c r="A1017" s="24">
        <v>5</v>
      </c>
      <c r="B1017" s="25">
        <v>44287</v>
      </c>
      <c r="C1017" s="24" t="s">
        <v>989</v>
      </c>
      <c r="D1017" s="24" t="s">
        <v>1470</v>
      </c>
      <c r="E1017" s="24" t="s">
        <v>1488</v>
      </c>
      <c r="F1017" cm="1">
        <f t="array" ref="F1017">_xlfn.SWITCH($E1017,"Forecast",IFERROR(SUMIFS(INDEX('Forecast Input'!$A:$BO,,MATCH(TEXT($A1017,"0"),'Forecast Input'!$1:$1,0)),'Forecast Input'!$A:$A,Master!C1017,'Forecast Input'!$D:$D,Master!D1017),0),"Actual",SUMIFS('CMO Input'!$Q:$Q,'CMO Input'!$E:$E,Master!$A1017,'CMO Input'!$C:$C,Master!$C1017,'CMO Input'!$AJ:$AJ,Master!$D1017,'CMO Input'!$AU:$AU,Master!$F1013),"")</f>
        <v>0</v>
      </c>
    </row>
    <row r="1018" spans="1:6" x14ac:dyDescent="0.25">
      <c r="A1018" s="24">
        <v>5</v>
      </c>
      <c r="B1018" s="25">
        <v>44287</v>
      </c>
      <c r="C1018" s="24" t="s">
        <v>989</v>
      </c>
      <c r="D1018" s="24" t="s">
        <v>1470</v>
      </c>
      <c r="E1018" s="24" t="s">
        <v>1487</v>
      </c>
      <c r="F1018" cm="1">
        <f t="array" ref="F1018">_xlfn.SWITCH($E1018,"Forecast",IFERROR(SUMIFS(INDEX('Forecast Input'!$A:$BO,,MATCH(TEXT($A1018,"0"),'Forecast Input'!$1:$1,0)),'Forecast Input'!$A:$A,Master!C1018,'Forecast Input'!$D:$D,Master!D1018),0),"Actual",SUMIFS('CMO Input'!$Q:$Q,'CMO Input'!$E:$E,Master!$A1018,'CMO Input'!$C:$C,Master!$C1018,'CMO Input'!$AJ:$AJ,Master!$D1018,'CMO Input'!$AU:$AU,Master!$F1014),"")</f>
        <v>0</v>
      </c>
    </row>
    <row r="1019" spans="1:6" x14ac:dyDescent="0.25">
      <c r="A1019" s="24">
        <v>5</v>
      </c>
      <c r="B1019" s="25">
        <v>44287</v>
      </c>
      <c r="C1019" s="24" t="s">
        <v>181</v>
      </c>
      <c r="D1019" s="24" t="s">
        <v>1470</v>
      </c>
      <c r="E1019" s="24" t="s">
        <v>1489</v>
      </c>
      <c r="F1019" t="str" cm="1">
        <f t="array" ref="F1019">_xlfn.SWITCH($E1019,"Forecast",IFERROR(SUMIFS(INDEX('Forecast Input'!$A:$BO,,MATCH(TEXT($A1019,"0"),'Forecast Input'!$1:$1,0)),'Forecast Input'!$A:$A,Master!C1019,'Forecast Input'!$D:$D,Master!D1019),0),"Actual",SUMIFS('CMO Input'!$Q:$Q,'CMO Input'!$E:$E,Master!$A1019,'CMO Input'!$C:$C,Master!$C1019,'CMO Input'!$AJ:$AJ,Master!$D1019,'CMO Input'!$AU:$AU,Master!$F1015),"")</f>
        <v/>
      </c>
    </row>
    <row r="1020" spans="1:6" x14ac:dyDescent="0.25">
      <c r="A1020" s="24">
        <v>5</v>
      </c>
      <c r="B1020" s="25">
        <v>44287</v>
      </c>
      <c r="C1020" s="24" t="s">
        <v>181</v>
      </c>
      <c r="D1020" s="24" t="s">
        <v>1470</v>
      </c>
      <c r="E1020" s="24" t="s">
        <v>1488</v>
      </c>
      <c r="F1020" cm="1">
        <f t="array" ref="F1020">_xlfn.SWITCH($E1020,"Forecast",IFERROR(SUMIFS(INDEX('Forecast Input'!$A:$BO,,MATCH(TEXT($A1020,"0"),'Forecast Input'!$1:$1,0)),'Forecast Input'!$A:$A,Master!C1020,'Forecast Input'!$D:$D,Master!D1020),0),"Actual",SUMIFS('CMO Input'!$Q:$Q,'CMO Input'!$E:$E,Master!$A1020,'CMO Input'!$C:$C,Master!$C1020,'CMO Input'!$AJ:$AJ,Master!$D1020,'CMO Input'!$AU:$AU,Master!$F1016),"")</f>
        <v>0</v>
      </c>
    </row>
    <row r="1021" spans="1:6" x14ac:dyDescent="0.25">
      <c r="A1021" s="24">
        <v>5</v>
      </c>
      <c r="B1021" s="25">
        <v>44287</v>
      </c>
      <c r="C1021" s="24" t="s">
        <v>181</v>
      </c>
      <c r="D1021" s="24" t="s">
        <v>1470</v>
      </c>
      <c r="E1021" s="24" t="s">
        <v>1487</v>
      </c>
      <c r="F1021" cm="1">
        <f t="array" ref="F1021">_xlfn.SWITCH($E1021,"Forecast",IFERROR(SUMIFS(INDEX('Forecast Input'!$A:$BO,,MATCH(TEXT($A1021,"0"),'Forecast Input'!$1:$1,0)),'Forecast Input'!$A:$A,Master!C1021,'Forecast Input'!$D:$D,Master!D1021),0),"Actual",SUMIFS('CMO Input'!$Q:$Q,'CMO Input'!$E:$E,Master!$A1021,'CMO Input'!$C:$C,Master!$C1021,'CMO Input'!$AJ:$AJ,Master!$D1021,'CMO Input'!$AU:$AU,Master!$F1017),"")</f>
        <v>0</v>
      </c>
    </row>
    <row r="1022" spans="1:6" x14ac:dyDescent="0.25">
      <c r="A1022" s="24">
        <v>5</v>
      </c>
      <c r="B1022" s="25">
        <v>44287</v>
      </c>
      <c r="C1022" s="24" t="s">
        <v>424</v>
      </c>
      <c r="D1022" s="24" t="s">
        <v>1470</v>
      </c>
      <c r="E1022" s="24" t="s">
        <v>1489</v>
      </c>
      <c r="F1022" t="str" cm="1">
        <f t="array" ref="F1022">_xlfn.SWITCH($E1022,"Forecast",IFERROR(SUMIFS(INDEX('Forecast Input'!$A:$BO,,MATCH(TEXT($A1022,"0"),'Forecast Input'!$1:$1,0)),'Forecast Input'!$A:$A,Master!C1022,'Forecast Input'!$D:$D,Master!D1022),0),"Actual",SUMIFS('CMO Input'!$Q:$Q,'CMO Input'!$E:$E,Master!$A1022,'CMO Input'!$C:$C,Master!$C1022,'CMO Input'!$AJ:$AJ,Master!$D1022,'CMO Input'!$AU:$AU,Master!$F1018),"")</f>
        <v/>
      </c>
    </row>
    <row r="1023" spans="1:6" x14ac:dyDescent="0.25">
      <c r="A1023" s="24">
        <v>5</v>
      </c>
      <c r="B1023" s="25">
        <v>44287</v>
      </c>
      <c r="C1023" s="24" t="s">
        <v>424</v>
      </c>
      <c r="D1023" s="24" t="s">
        <v>1470</v>
      </c>
      <c r="E1023" s="24" t="s">
        <v>1488</v>
      </c>
      <c r="F1023" cm="1">
        <f t="array" ref="F1023">_xlfn.SWITCH($E1023,"Forecast",IFERROR(SUMIFS(INDEX('Forecast Input'!$A:$BO,,MATCH(TEXT($A1023,"0"),'Forecast Input'!$1:$1,0)),'Forecast Input'!$A:$A,Master!C1023,'Forecast Input'!$D:$D,Master!D1023),0),"Actual",SUMIFS('CMO Input'!$Q:$Q,'CMO Input'!$E:$E,Master!$A1023,'CMO Input'!$C:$C,Master!$C1023,'CMO Input'!$AJ:$AJ,Master!$D1023,'CMO Input'!$AU:$AU,Master!$F1019),"")</f>
        <v>0</v>
      </c>
    </row>
    <row r="1024" spans="1:6" x14ac:dyDescent="0.25">
      <c r="A1024" s="24">
        <v>5</v>
      </c>
      <c r="B1024" s="25">
        <v>44287</v>
      </c>
      <c r="C1024" s="24" t="s">
        <v>424</v>
      </c>
      <c r="D1024" s="24" t="s">
        <v>1470</v>
      </c>
      <c r="E1024" s="24" t="s">
        <v>1487</v>
      </c>
      <c r="F1024" cm="1">
        <f t="array" ref="F1024">_xlfn.SWITCH($E1024,"Forecast",IFERROR(SUMIFS(INDEX('Forecast Input'!$A:$BO,,MATCH(TEXT($A1024,"0"),'Forecast Input'!$1:$1,0)),'Forecast Input'!$A:$A,Master!C1024,'Forecast Input'!$D:$D,Master!D1024),0),"Actual",SUMIFS('CMO Input'!$Q:$Q,'CMO Input'!$E:$E,Master!$A1024,'CMO Input'!$C:$C,Master!$C1024,'CMO Input'!$AJ:$AJ,Master!$D1024,'CMO Input'!$AU:$AU,Master!$F1020),"")</f>
        <v>0</v>
      </c>
    </row>
    <row r="1025" spans="1:6" x14ac:dyDescent="0.25">
      <c r="A1025" s="24">
        <v>5</v>
      </c>
      <c r="B1025" s="25">
        <v>44287</v>
      </c>
      <c r="C1025" s="24" t="s">
        <v>141</v>
      </c>
      <c r="D1025" s="24" t="s">
        <v>1470</v>
      </c>
      <c r="E1025" s="24" t="s">
        <v>1489</v>
      </c>
      <c r="F1025" t="str" cm="1">
        <f t="array" ref="F1025">_xlfn.SWITCH($E1025,"Forecast",IFERROR(SUMIFS(INDEX('Forecast Input'!$A:$BO,,MATCH(TEXT($A1025,"0"),'Forecast Input'!$1:$1,0)),'Forecast Input'!$A:$A,Master!C1025,'Forecast Input'!$D:$D,Master!D1025),0),"Actual",SUMIFS('CMO Input'!$Q:$Q,'CMO Input'!$E:$E,Master!$A1025,'CMO Input'!$C:$C,Master!$C1025,'CMO Input'!$AJ:$AJ,Master!$D1025,'CMO Input'!$AU:$AU,Master!$F1021),"")</f>
        <v/>
      </c>
    </row>
    <row r="1026" spans="1:6" x14ac:dyDescent="0.25">
      <c r="A1026" s="24">
        <v>5</v>
      </c>
      <c r="B1026" s="25">
        <v>44287</v>
      </c>
      <c r="C1026" s="24" t="s">
        <v>141</v>
      </c>
      <c r="D1026" s="24" t="s">
        <v>1470</v>
      </c>
      <c r="E1026" s="24" t="s">
        <v>1488</v>
      </c>
      <c r="F1026" cm="1">
        <f t="array" ref="F1026">_xlfn.SWITCH($E1026,"Forecast",IFERROR(SUMIFS(INDEX('Forecast Input'!$A:$BO,,MATCH(TEXT($A1026,"0"),'Forecast Input'!$1:$1,0)),'Forecast Input'!$A:$A,Master!C1026,'Forecast Input'!$D:$D,Master!D1026),0),"Actual",SUMIFS('CMO Input'!$Q:$Q,'CMO Input'!$E:$E,Master!$A1026,'CMO Input'!$C:$C,Master!$C1026,'CMO Input'!$AJ:$AJ,Master!$D1026,'CMO Input'!$AU:$AU,Master!$F1022),"")</f>
        <v>0</v>
      </c>
    </row>
    <row r="1027" spans="1:6" x14ac:dyDescent="0.25">
      <c r="A1027" s="24">
        <v>5</v>
      </c>
      <c r="B1027" s="25">
        <v>44287</v>
      </c>
      <c r="C1027" s="24" t="s">
        <v>141</v>
      </c>
      <c r="D1027" s="24" t="s">
        <v>1470</v>
      </c>
      <c r="E1027" s="24" t="s">
        <v>1487</v>
      </c>
      <c r="F1027" cm="1">
        <f t="array" ref="F1027">_xlfn.SWITCH($E1027,"Forecast",IFERROR(SUMIFS(INDEX('Forecast Input'!$A:$BO,,MATCH(TEXT($A1027,"0"),'Forecast Input'!$1:$1,0)),'Forecast Input'!$A:$A,Master!C1027,'Forecast Input'!$D:$D,Master!D1027),0),"Actual",SUMIFS('CMO Input'!$Q:$Q,'CMO Input'!$E:$E,Master!$A1027,'CMO Input'!$C:$C,Master!$C1027,'CMO Input'!$AJ:$AJ,Master!$D1027,'CMO Input'!$AU:$AU,Master!$F1023),"")</f>
        <v>0</v>
      </c>
    </row>
    <row r="1028" spans="1:6" x14ac:dyDescent="0.25">
      <c r="A1028" s="24">
        <v>5</v>
      </c>
      <c r="B1028" s="25">
        <v>44287</v>
      </c>
      <c r="C1028" s="24" t="s">
        <v>127</v>
      </c>
      <c r="D1028" s="24" t="s">
        <v>1470</v>
      </c>
      <c r="E1028" s="24" t="s">
        <v>1489</v>
      </c>
      <c r="F1028" t="str" cm="1">
        <f t="array" ref="F1028">_xlfn.SWITCH($E1028,"Forecast",IFERROR(SUMIFS(INDEX('Forecast Input'!$A:$BO,,MATCH(TEXT($A1028,"0"),'Forecast Input'!$1:$1,0)),'Forecast Input'!$A:$A,Master!C1028,'Forecast Input'!$D:$D,Master!D1028),0),"Actual",SUMIFS('CMO Input'!$Q:$Q,'CMO Input'!$E:$E,Master!$A1028,'CMO Input'!$C:$C,Master!$C1028,'CMO Input'!$AJ:$AJ,Master!$D1028,'CMO Input'!$AU:$AU,Master!$F1024),"")</f>
        <v/>
      </c>
    </row>
    <row r="1029" spans="1:6" x14ac:dyDescent="0.25">
      <c r="A1029" s="24">
        <v>5</v>
      </c>
      <c r="B1029" s="25">
        <v>44287</v>
      </c>
      <c r="C1029" s="24" t="s">
        <v>127</v>
      </c>
      <c r="D1029" s="24" t="s">
        <v>1470</v>
      </c>
      <c r="E1029" s="24" t="s">
        <v>1488</v>
      </c>
      <c r="F1029" cm="1">
        <f t="array" ref="F1029">_xlfn.SWITCH($E1029,"Forecast",IFERROR(SUMIFS(INDEX('Forecast Input'!$A:$BO,,MATCH(TEXT($A1029,"0"),'Forecast Input'!$1:$1,0)),'Forecast Input'!$A:$A,Master!C1029,'Forecast Input'!$D:$D,Master!D1029),0),"Actual",SUMIFS('CMO Input'!$Q:$Q,'CMO Input'!$E:$E,Master!$A1029,'CMO Input'!$C:$C,Master!$C1029,'CMO Input'!$AJ:$AJ,Master!$D1029,'CMO Input'!$AU:$AU,Master!$F1025),"")</f>
        <v>0</v>
      </c>
    </row>
    <row r="1030" spans="1:6" x14ac:dyDescent="0.25">
      <c r="A1030" s="24">
        <v>5</v>
      </c>
      <c r="B1030" s="25">
        <v>44287</v>
      </c>
      <c r="C1030" s="24" t="s">
        <v>127</v>
      </c>
      <c r="D1030" s="24" t="s">
        <v>1470</v>
      </c>
      <c r="E1030" s="24" t="s">
        <v>1487</v>
      </c>
      <c r="F1030" cm="1">
        <f t="array" ref="F1030">_xlfn.SWITCH($E1030,"Forecast",IFERROR(SUMIFS(INDEX('Forecast Input'!$A:$BO,,MATCH(TEXT($A1030,"0"),'Forecast Input'!$1:$1,0)),'Forecast Input'!$A:$A,Master!C1030,'Forecast Input'!$D:$D,Master!D1030),0),"Actual",SUMIFS('CMO Input'!$Q:$Q,'CMO Input'!$E:$E,Master!$A1030,'CMO Input'!$C:$C,Master!$C1030,'CMO Input'!$AJ:$AJ,Master!$D1030,'CMO Input'!$AU:$AU,Master!$F1026),"")</f>
        <v>0</v>
      </c>
    </row>
    <row r="1031" spans="1:6" x14ac:dyDescent="0.25">
      <c r="A1031" s="24">
        <v>5</v>
      </c>
      <c r="B1031" s="25">
        <v>44287</v>
      </c>
      <c r="C1031" s="24" t="s">
        <v>44</v>
      </c>
      <c r="D1031" s="24" t="s">
        <v>1470</v>
      </c>
      <c r="E1031" s="24" t="s">
        <v>1489</v>
      </c>
      <c r="F1031" t="str" cm="1">
        <f t="array" ref="F1031">_xlfn.SWITCH($E1031,"Forecast",IFERROR(SUMIFS(INDEX('Forecast Input'!$A:$BO,,MATCH(TEXT($A1031,"0"),'Forecast Input'!$1:$1,0)),'Forecast Input'!$A:$A,Master!C1031,'Forecast Input'!$D:$D,Master!D1031),0),"Actual",SUMIFS('CMO Input'!$Q:$Q,'CMO Input'!$E:$E,Master!$A1031,'CMO Input'!$C:$C,Master!$C1031,'CMO Input'!$AJ:$AJ,Master!$D1031,'CMO Input'!$AU:$AU,Master!$F1027),"")</f>
        <v/>
      </c>
    </row>
    <row r="1032" spans="1:6" x14ac:dyDescent="0.25">
      <c r="A1032" s="24">
        <v>5</v>
      </c>
      <c r="B1032" s="25">
        <v>44287</v>
      </c>
      <c r="C1032" s="24" t="s">
        <v>44</v>
      </c>
      <c r="D1032" s="24" t="s">
        <v>1470</v>
      </c>
      <c r="E1032" s="24" t="s">
        <v>1488</v>
      </c>
      <c r="F1032" cm="1">
        <f t="array" ref="F1032">_xlfn.SWITCH($E1032,"Forecast",IFERROR(SUMIFS(INDEX('Forecast Input'!$A:$BO,,MATCH(TEXT($A1032,"0"),'Forecast Input'!$1:$1,0)),'Forecast Input'!$A:$A,Master!C1032,'Forecast Input'!$D:$D,Master!D1032),0),"Actual",SUMIFS('CMO Input'!$Q:$Q,'CMO Input'!$E:$E,Master!$A1032,'CMO Input'!$C:$C,Master!$C1032,'CMO Input'!$AJ:$AJ,Master!$D1032,'CMO Input'!$AU:$AU,Master!$F1028),"")</f>
        <v>0</v>
      </c>
    </row>
    <row r="1033" spans="1:6" x14ac:dyDescent="0.25">
      <c r="A1033" s="24">
        <v>5</v>
      </c>
      <c r="B1033" s="25">
        <v>44287</v>
      </c>
      <c r="C1033" s="24" t="s">
        <v>44</v>
      </c>
      <c r="D1033" s="24" t="s">
        <v>1470</v>
      </c>
      <c r="E1033" s="24" t="s">
        <v>1487</v>
      </c>
      <c r="F1033" cm="1">
        <f t="array" ref="F1033">_xlfn.SWITCH($E1033,"Forecast",IFERROR(SUMIFS(INDEX('Forecast Input'!$A:$BO,,MATCH(TEXT($A1033,"0"),'Forecast Input'!$1:$1,0)),'Forecast Input'!$A:$A,Master!C1033,'Forecast Input'!$D:$D,Master!D1033),0),"Actual",SUMIFS('CMO Input'!$Q:$Q,'CMO Input'!$E:$E,Master!$A1033,'CMO Input'!$C:$C,Master!$C1033,'CMO Input'!$AJ:$AJ,Master!$D1033,'CMO Input'!$AU:$AU,Master!$F1029),"")</f>
        <v>0</v>
      </c>
    </row>
    <row r="1034" spans="1:6" x14ac:dyDescent="0.25">
      <c r="A1034" s="24">
        <v>5</v>
      </c>
      <c r="B1034" s="25">
        <v>44287</v>
      </c>
      <c r="C1034" s="24" t="s">
        <v>780</v>
      </c>
      <c r="D1034" s="24" t="s">
        <v>827</v>
      </c>
      <c r="E1034" s="24" t="s">
        <v>1489</v>
      </c>
      <c r="F1034" t="str" cm="1">
        <f t="array" ref="F1034">_xlfn.SWITCH($E1034,"Forecast",IFERROR(SUMIFS(INDEX('Forecast Input'!$A:$BO,,MATCH(TEXT($A1034,"0"),'Forecast Input'!$1:$1,0)),'Forecast Input'!$A:$A,Master!C1034,'Forecast Input'!$D:$D,Master!D1034),0),"Actual",SUMIFS('CMO Input'!$Q:$Q,'CMO Input'!$E:$E,Master!$A1034,'CMO Input'!$C:$C,Master!$C1034,'CMO Input'!$AJ:$AJ,Master!$D1034,'CMO Input'!$AU:$AU,Master!$F1030),"")</f>
        <v/>
      </c>
    </row>
    <row r="1035" spans="1:6" x14ac:dyDescent="0.25">
      <c r="A1035" s="24">
        <v>5</v>
      </c>
      <c r="B1035" s="25">
        <v>44287</v>
      </c>
      <c r="C1035" s="24" t="s">
        <v>780</v>
      </c>
      <c r="D1035" s="24" t="s">
        <v>827</v>
      </c>
      <c r="E1035" s="24" t="s">
        <v>1488</v>
      </c>
      <c r="F1035" cm="1">
        <f t="array" ref="F1035">_xlfn.SWITCH($E1035,"Forecast",IFERROR(SUMIFS(INDEX('Forecast Input'!$A:$BO,,MATCH(TEXT($A1035,"0"),'Forecast Input'!$1:$1,0)),'Forecast Input'!$A:$A,Master!C1035,'Forecast Input'!$D:$D,Master!D1035),0),"Actual",SUMIFS('CMO Input'!$Q:$Q,'CMO Input'!$E:$E,Master!$A1035,'CMO Input'!$C:$C,Master!$C1035,'CMO Input'!$AJ:$AJ,Master!$D1035,'CMO Input'!$AU:$AU,Master!$F1031),"")</f>
        <v>0</v>
      </c>
    </row>
    <row r="1036" spans="1:6" x14ac:dyDescent="0.25">
      <c r="A1036" s="24">
        <v>5</v>
      </c>
      <c r="B1036" s="25">
        <v>44287</v>
      </c>
      <c r="C1036" s="24" t="s">
        <v>780</v>
      </c>
      <c r="D1036" s="24" t="s">
        <v>827</v>
      </c>
      <c r="E1036" s="24" t="s">
        <v>1487</v>
      </c>
      <c r="F1036" cm="1">
        <f t="array" ref="F1036">_xlfn.SWITCH($E1036,"Forecast",IFERROR(SUMIFS(INDEX('Forecast Input'!$A:$BO,,MATCH(TEXT($A1036,"0"),'Forecast Input'!$1:$1,0)),'Forecast Input'!$A:$A,Master!C1036,'Forecast Input'!$D:$D,Master!D1036),0),"Actual",SUMIFS('CMO Input'!$Q:$Q,'CMO Input'!$E:$E,Master!$A1036,'CMO Input'!$C:$C,Master!$C1036,'CMO Input'!$AJ:$AJ,Master!$D1036,'CMO Input'!$AU:$AU,Master!$F1032),"")</f>
        <v>0</v>
      </c>
    </row>
    <row r="1037" spans="1:6" x14ac:dyDescent="0.25">
      <c r="A1037" s="24">
        <v>5</v>
      </c>
      <c r="B1037" s="25">
        <v>44287</v>
      </c>
      <c r="C1037" s="24" t="s">
        <v>989</v>
      </c>
      <c r="D1037" s="24" t="s">
        <v>827</v>
      </c>
      <c r="E1037" s="24" t="s">
        <v>1489</v>
      </c>
      <c r="F1037" t="str" cm="1">
        <f t="array" ref="F1037">_xlfn.SWITCH($E1037,"Forecast",IFERROR(SUMIFS(INDEX('Forecast Input'!$A:$BO,,MATCH(TEXT($A1037,"0"),'Forecast Input'!$1:$1,0)),'Forecast Input'!$A:$A,Master!C1037,'Forecast Input'!$D:$D,Master!D1037),0),"Actual",SUMIFS('CMO Input'!$Q:$Q,'CMO Input'!$E:$E,Master!$A1037,'CMO Input'!$C:$C,Master!$C1037,'CMO Input'!$AJ:$AJ,Master!$D1037,'CMO Input'!$AU:$AU,Master!$F1033),"")</f>
        <v/>
      </c>
    </row>
    <row r="1038" spans="1:6" x14ac:dyDescent="0.25">
      <c r="A1038" s="24">
        <v>5</v>
      </c>
      <c r="B1038" s="25">
        <v>44287</v>
      </c>
      <c r="C1038" s="24" t="s">
        <v>989</v>
      </c>
      <c r="D1038" s="24" t="s">
        <v>827</v>
      </c>
      <c r="E1038" s="24" t="s">
        <v>1488</v>
      </c>
      <c r="F1038" cm="1">
        <f t="array" ref="F1038">_xlfn.SWITCH($E1038,"Forecast",IFERROR(SUMIFS(INDEX('Forecast Input'!$A:$BO,,MATCH(TEXT($A1038,"0"),'Forecast Input'!$1:$1,0)),'Forecast Input'!$A:$A,Master!C1038,'Forecast Input'!$D:$D,Master!D1038),0),"Actual",SUMIFS('CMO Input'!$Q:$Q,'CMO Input'!$E:$E,Master!$A1038,'CMO Input'!$C:$C,Master!$C1038,'CMO Input'!$AJ:$AJ,Master!$D1038,'CMO Input'!$AU:$AU,Master!$F1034),"")</f>
        <v>0</v>
      </c>
    </row>
    <row r="1039" spans="1:6" x14ac:dyDescent="0.25">
      <c r="A1039" s="24">
        <v>5</v>
      </c>
      <c r="B1039" s="25">
        <v>44287</v>
      </c>
      <c r="C1039" s="24" t="s">
        <v>989</v>
      </c>
      <c r="D1039" s="24" t="s">
        <v>827</v>
      </c>
      <c r="E1039" s="24" t="s">
        <v>1487</v>
      </c>
      <c r="F1039" cm="1">
        <f t="array" ref="F1039">_xlfn.SWITCH($E1039,"Forecast",IFERROR(SUMIFS(INDEX('Forecast Input'!$A:$BO,,MATCH(TEXT($A1039,"0"),'Forecast Input'!$1:$1,0)),'Forecast Input'!$A:$A,Master!C1039,'Forecast Input'!$D:$D,Master!D1039),0),"Actual",SUMIFS('CMO Input'!$Q:$Q,'CMO Input'!$E:$E,Master!$A1039,'CMO Input'!$C:$C,Master!$C1039,'CMO Input'!$AJ:$AJ,Master!$D1039,'CMO Input'!$AU:$AU,Master!$F1035),"")</f>
        <v>0</v>
      </c>
    </row>
    <row r="1040" spans="1:6" x14ac:dyDescent="0.25">
      <c r="A1040" s="24">
        <v>5</v>
      </c>
      <c r="B1040" s="25">
        <v>44287</v>
      </c>
      <c r="C1040" s="24" t="s">
        <v>181</v>
      </c>
      <c r="D1040" s="24" t="s">
        <v>827</v>
      </c>
      <c r="E1040" s="24" t="s">
        <v>1489</v>
      </c>
      <c r="F1040" t="str" cm="1">
        <f t="array" ref="F1040">_xlfn.SWITCH($E1040,"Forecast",IFERROR(SUMIFS(INDEX('Forecast Input'!$A:$BO,,MATCH(TEXT($A1040,"0"),'Forecast Input'!$1:$1,0)),'Forecast Input'!$A:$A,Master!C1040,'Forecast Input'!$D:$D,Master!D1040),0),"Actual",SUMIFS('CMO Input'!$Q:$Q,'CMO Input'!$E:$E,Master!$A1040,'CMO Input'!$C:$C,Master!$C1040,'CMO Input'!$AJ:$AJ,Master!$D1040,'CMO Input'!$AU:$AU,Master!$F1036),"")</f>
        <v/>
      </c>
    </row>
    <row r="1041" spans="1:6" x14ac:dyDescent="0.25">
      <c r="A1041" s="24">
        <v>5</v>
      </c>
      <c r="B1041" s="25">
        <v>44287</v>
      </c>
      <c r="C1041" s="24" t="s">
        <v>181</v>
      </c>
      <c r="D1041" s="24" t="s">
        <v>827</v>
      </c>
      <c r="E1041" s="24" t="s">
        <v>1488</v>
      </c>
      <c r="F1041" cm="1">
        <f t="array" ref="F1041">_xlfn.SWITCH($E1041,"Forecast",IFERROR(SUMIFS(INDEX('Forecast Input'!$A:$BO,,MATCH(TEXT($A1041,"0"),'Forecast Input'!$1:$1,0)),'Forecast Input'!$A:$A,Master!C1041,'Forecast Input'!$D:$D,Master!D1041),0),"Actual",SUMIFS('CMO Input'!$Q:$Q,'CMO Input'!$E:$E,Master!$A1041,'CMO Input'!$C:$C,Master!$C1041,'CMO Input'!$AJ:$AJ,Master!$D1041,'CMO Input'!$AU:$AU,Master!$F1037),"")</f>
        <v>0</v>
      </c>
    </row>
    <row r="1042" spans="1:6" x14ac:dyDescent="0.25">
      <c r="A1042" s="24">
        <v>5</v>
      </c>
      <c r="B1042" s="25">
        <v>44287</v>
      </c>
      <c r="C1042" s="24" t="s">
        <v>181</v>
      </c>
      <c r="D1042" s="24" t="s">
        <v>827</v>
      </c>
      <c r="E1042" s="24" t="s">
        <v>1487</v>
      </c>
      <c r="F1042" cm="1">
        <f t="array" ref="F1042">_xlfn.SWITCH($E1042,"Forecast",IFERROR(SUMIFS(INDEX('Forecast Input'!$A:$BO,,MATCH(TEXT($A1042,"0"),'Forecast Input'!$1:$1,0)),'Forecast Input'!$A:$A,Master!C1042,'Forecast Input'!$D:$D,Master!D1042),0),"Actual",SUMIFS('CMO Input'!$Q:$Q,'CMO Input'!$E:$E,Master!$A1042,'CMO Input'!$C:$C,Master!$C1042,'CMO Input'!$AJ:$AJ,Master!$D1042,'CMO Input'!$AU:$AU,Master!$F1038),"")</f>
        <v>0</v>
      </c>
    </row>
    <row r="1043" spans="1:6" x14ac:dyDescent="0.25">
      <c r="A1043" s="24">
        <v>5</v>
      </c>
      <c r="B1043" s="25">
        <v>44287</v>
      </c>
      <c r="C1043" s="24" t="s">
        <v>424</v>
      </c>
      <c r="D1043" s="24" t="s">
        <v>827</v>
      </c>
      <c r="E1043" s="24" t="s">
        <v>1489</v>
      </c>
      <c r="F1043" t="str" cm="1">
        <f t="array" ref="F1043">_xlfn.SWITCH($E1043,"Forecast",IFERROR(SUMIFS(INDEX('Forecast Input'!$A:$BO,,MATCH(TEXT($A1043,"0"),'Forecast Input'!$1:$1,0)),'Forecast Input'!$A:$A,Master!C1043,'Forecast Input'!$D:$D,Master!D1043),0),"Actual",SUMIFS('CMO Input'!$Q:$Q,'CMO Input'!$E:$E,Master!$A1043,'CMO Input'!$C:$C,Master!$C1043,'CMO Input'!$AJ:$AJ,Master!$D1043,'CMO Input'!$AU:$AU,Master!$F1039),"")</f>
        <v/>
      </c>
    </row>
    <row r="1044" spans="1:6" x14ac:dyDescent="0.25">
      <c r="A1044" s="24">
        <v>5</v>
      </c>
      <c r="B1044" s="25">
        <v>44287</v>
      </c>
      <c r="C1044" s="24" t="s">
        <v>424</v>
      </c>
      <c r="D1044" s="24" t="s">
        <v>827</v>
      </c>
      <c r="E1044" s="24" t="s">
        <v>1488</v>
      </c>
      <c r="F1044" cm="1">
        <f t="array" ref="F1044">_xlfn.SWITCH($E1044,"Forecast",IFERROR(SUMIFS(INDEX('Forecast Input'!$A:$BO,,MATCH(TEXT($A1044,"0"),'Forecast Input'!$1:$1,0)),'Forecast Input'!$A:$A,Master!C1044,'Forecast Input'!$D:$D,Master!D1044),0),"Actual",SUMIFS('CMO Input'!$Q:$Q,'CMO Input'!$E:$E,Master!$A1044,'CMO Input'!$C:$C,Master!$C1044,'CMO Input'!$AJ:$AJ,Master!$D1044,'CMO Input'!$AU:$AU,Master!$F1040),"")</f>
        <v>0</v>
      </c>
    </row>
    <row r="1045" spans="1:6" x14ac:dyDescent="0.25">
      <c r="A1045" s="24">
        <v>5</v>
      </c>
      <c r="B1045" s="25">
        <v>44287</v>
      </c>
      <c r="C1045" s="24" t="s">
        <v>424</v>
      </c>
      <c r="D1045" s="24" t="s">
        <v>827</v>
      </c>
      <c r="E1045" s="24" t="s">
        <v>1487</v>
      </c>
      <c r="F1045" cm="1">
        <f t="array" ref="F1045">_xlfn.SWITCH($E1045,"Forecast",IFERROR(SUMIFS(INDEX('Forecast Input'!$A:$BO,,MATCH(TEXT($A1045,"0"),'Forecast Input'!$1:$1,0)),'Forecast Input'!$A:$A,Master!C1045,'Forecast Input'!$D:$D,Master!D1045),0),"Actual",SUMIFS('CMO Input'!$Q:$Q,'CMO Input'!$E:$E,Master!$A1045,'CMO Input'!$C:$C,Master!$C1045,'CMO Input'!$AJ:$AJ,Master!$D1045,'CMO Input'!$AU:$AU,Master!$F1041),"")</f>
        <v>0</v>
      </c>
    </row>
    <row r="1046" spans="1:6" x14ac:dyDescent="0.25">
      <c r="A1046" s="24">
        <v>5</v>
      </c>
      <c r="B1046" s="25">
        <v>44287</v>
      </c>
      <c r="C1046" s="24" t="s">
        <v>141</v>
      </c>
      <c r="D1046" s="24" t="s">
        <v>827</v>
      </c>
      <c r="E1046" s="24" t="s">
        <v>1489</v>
      </c>
      <c r="F1046" t="str" cm="1">
        <f t="array" ref="F1046">_xlfn.SWITCH($E1046,"Forecast",IFERROR(SUMIFS(INDEX('Forecast Input'!$A:$BO,,MATCH(TEXT($A1046,"0"),'Forecast Input'!$1:$1,0)),'Forecast Input'!$A:$A,Master!C1046,'Forecast Input'!$D:$D,Master!D1046),0),"Actual",SUMIFS('CMO Input'!$Q:$Q,'CMO Input'!$E:$E,Master!$A1046,'CMO Input'!$C:$C,Master!$C1046,'CMO Input'!$AJ:$AJ,Master!$D1046,'CMO Input'!$AU:$AU,Master!$F1042),"")</f>
        <v/>
      </c>
    </row>
    <row r="1047" spans="1:6" x14ac:dyDescent="0.25">
      <c r="A1047" s="24">
        <v>5</v>
      </c>
      <c r="B1047" s="25">
        <v>44287</v>
      </c>
      <c r="C1047" s="24" t="s">
        <v>141</v>
      </c>
      <c r="D1047" s="24" t="s">
        <v>827</v>
      </c>
      <c r="E1047" s="24" t="s">
        <v>1488</v>
      </c>
      <c r="F1047" cm="1">
        <f t="array" ref="F1047">_xlfn.SWITCH($E1047,"Forecast",IFERROR(SUMIFS(INDEX('Forecast Input'!$A:$BO,,MATCH(TEXT($A1047,"0"),'Forecast Input'!$1:$1,0)),'Forecast Input'!$A:$A,Master!C1047,'Forecast Input'!$D:$D,Master!D1047),0),"Actual",SUMIFS('CMO Input'!$Q:$Q,'CMO Input'!$E:$E,Master!$A1047,'CMO Input'!$C:$C,Master!$C1047,'CMO Input'!$AJ:$AJ,Master!$D1047,'CMO Input'!$AU:$AU,Master!$F1043),"")</f>
        <v>0</v>
      </c>
    </row>
    <row r="1048" spans="1:6" x14ac:dyDescent="0.25">
      <c r="A1048" s="24">
        <v>5</v>
      </c>
      <c r="B1048" s="25">
        <v>44287</v>
      </c>
      <c r="C1048" s="24" t="s">
        <v>141</v>
      </c>
      <c r="D1048" s="24" t="s">
        <v>827</v>
      </c>
      <c r="E1048" s="24" t="s">
        <v>1487</v>
      </c>
      <c r="F1048" cm="1">
        <f t="array" ref="F1048">_xlfn.SWITCH($E1048,"Forecast",IFERROR(SUMIFS(INDEX('Forecast Input'!$A:$BO,,MATCH(TEXT($A1048,"0"),'Forecast Input'!$1:$1,0)),'Forecast Input'!$A:$A,Master!C1048,'Forecast Input'!$D:$D,Master!D1048),0),"Actual",SUMIFS('CMO Input'!$Q:$Q,'CMO Input'!$E:$E,Master!$A1048,'CMO Input'!$C:$C,Master!$C1048,'CMO Input'!$AJ:$AJ,Master!$D1048,'CMO Input'!$AU:$AU,Master!$F1044),"")</f>
        <v>0</v>
      </c>
    </row>
    <row r="1049" spans="1:6" x14ac:dyDescent="0.25">
      <c r="A1049" s="24">
        <v>5</v>
      </c>
      <c r="B1049" s="25">
        <v>44287</v>
      </c>
      <c r="C1049" s="24" t="s">
        <v>127</v>
      </c>
      <c r="D1049" s="24" t="s">
        <v>827</v>
      </c>
      <c r="E1049" s="24" t="s">
        <v>1489</v>
      </c>
      <c r="F1049" t="str" cm="1">
        <f t="array" ref="F1049">_xlfn.SWITCH($E1049,"Forecast",IFERROR(SUMIFS(INDEX('Forecast Input'!$A:$BO,,MATCH(TEXT($A1049,"0"),'Forecast Input'!$1:$1,0)),'Forecast Input'!$A:$A,Master!C1049,'Forecast Input'!$D:$D,Master!D1049),0),"Actual",SUMIFS('CMO Input'!$Q:$Q,'CMO Input'!$E:$E,Master!$A1049,'CMO Input'!$C:$C,Master!$C1049,'CMO Input'!$AJ:$AJ,Master!$D1049,'CMO Input'!$AU:$AU,Master!$F1045),"")</f>
        <v/>
      </c>
    </row>
    <row r="1050" spans="1:6" x14ac:dyDescent="0.25">
      <c r="A1050" s="24">
        <v>5</v>
      </c>
      <c r="B1050" s="25">
        <v>44287</v>
      </c>
      <c r="C1050" s="24" t="s">
        <v>127</v>
      </c>
      <c r="D1050" s="24" t="s">
        <v>827</v>
      </c>
      <c r="E1050" s="24" t="s">
        <v>1488</v>
      </c>
      <c r="F1050" cm="1">
        <f t="array" ref="F1050">_xlfn.SWITCH($E1050,"Forecast",IFERROR(SUMIFS(INDEX('Forecast Input'!$A:$BO,,MATCH(TEXT($A1050,"0"),'Forecast Input'!$1:$1,0)),'Forecast Input'!$A:$A,Master!C1050,'Forecast Input'!$D:$D,Master!D1050),0),"Actual",SUMIFS('CMO Input'!$Q:$Q,'CMO Input'!$E:$E,Master!$A1050,'CMO Input'!$C:$C,Master!$C1050,'CMO Input'!$AJ:$AJ,Master!$D1050,'CMO Input'!$AU:$AU,Master!$F1046),"")</f>
        <v>0</v>
      </c>
    </row>
    <row r="1051" spans="1:6" x14ac:dyDescent="0.25">
      <c r="A1051" s="24">
        <v>6</v>
      </c>
      <c r="B1051" s="25">
        <v>44287</v>
      </c>
      <c r="C1051" s="24" t="s">
        <v>127</v>
      </c>
      <c r="D1051" s="24" t="s">
        <v>827</v>
      </c>
      <c r="E1051" s="24" t="s">
        <v>1487</v>
      </c>
      <c r="F1051" cm="1">
        <f t="array" ref="F1051">_xlfn.SWITCH($E1051,"Forecast",IFERROR(SUMIFS(INDEX('Forecast Input'!$A:$BO,,MATCH(TEXT($A1051,"0"),'Forecast Input'!$1:$1,0)),'Forecast Input'!$A:$A,Master!C1051,'Forecast Input'!$D:$D,Master!D1051),0),"Actual",SUMIFS('CMO Input'!$Q:$Q,'CMO Input'!$E:$E,Master!$A1051,'CMO Input'!$C:$C,Master!$C1051,'CMO Input'!$AJ:$AJ,Master!$D1051,'CMO Input'!$AU:$AU,Master!$F1047),"")</f>
        <v>0</v>
      </c>
    </row>
    <row r="1052" spans="1:6" x14ac:dyDescent="0.25">
      <c r="A1052" s="24">
        <v>6</v>
      </c>
      <c r="B1052" s="25">
        <v>44287</v>
      </c>
      <c r="C1052" s="24" t="s">
        <v>44</v>
      </c>
      <c r="D1052" s="24" t="s">
        <v>827</v>
      </c>
      <c r="E1052" s="24" t="s">
        <v>1489</v>
      </c>
      <c r="F1052" t="str" cm="1">
        <f t="array" ref="F1052">_xlfn.SWITCH($E1052,"Forecast",IFERROR(SUMIFS(INDEX('Forecast Input'!$A:$BO,,MATCH(TEXT($A1052,"0"),'Forecast Input'!$1:$1,0)),'Forecast Input'!$A:$A,Master!C1052,'Forecast Input'!$D:$D,Master!D1052),0),"Actual",SUMIFS('CMO Input'!$Q:$Q,'CMO Input'!$E:$E,Master!$A1052,'CMO Input'!$C:$C,Master!$C1052,'CMO Input'!$AJ:$AJ,Master!$D1052,'CMO Input'!$AU:$AU,Master!$F1048),"")</f>
        <v/>
      </c>
    </row>
    <row r="1053" spans="1:6" x14ac:dyDescent="0.25">
      <c r="A1053" s="24">
        <v>6</v>
      </c>
      <c r="B1053" s="25">
        <v>44287</v>
      </c>
      <c r="C1053" s="24" t="s">
        <v>44</v>
      </c>
      <c r="D1053" s="24" t="s">
        <v>827</v>
      </c>
      <c r="E1053" s="24" t="s">
        <v>1488</v>
      </c>
      <c r="F1053" cm="1">
        <f t="array" ref="F1053">_xlfn.SWITCH($E1053,"Forecast",IFERROR(SUMIFS(INDEX('Forecast Input'!$A:$BO,,MATCH(TEXT($A1053,"0"),'Forecast Input'!$1:$1,0)),'Forecast Input'!$A:$A,Master!C1053,'Forecast Input'!$D:$D,Master!D1053),0),"Actual",SUMIFS('CMO Input'!$Q:$Q,'CMO Input'!$E:$E,Master!$A1053,'CMO Input'!$C:$C,Master!$C1053,'CMO Input'!$AJ:$AJ,Master!$D1053,'CMO Input'!$AU:$AU,Master!$F1049),"")</f>
        <v>0</v>
      </c>
    </row>
    <row r="1054" spans="1:6" x14ac:dyDescent="0.25">
      <c r="A1054" s="24">
        <v>5</v>
      </c>
      <c r="B1054" s="25">
        <v>44287</v>
      </c>
      <c r="C1054" s="24" t="s">
        <v>44</v>
      </c>
      <c r="D1054" s="24" t="s">
        <v>827</v>
      </c>
      <c r="E1054" s="24" t="s">
        <v>1487</v>
      </c>
      <c r="F1054" cm="1">
        <f t="array" ref="F1054">_xlfn.SWITCH($E1054,"Forecast",IFERROR(SUMIFS(INDEX('Forecast Input'!$A:$BO,,MATCH(TEXT($A1054,"0"),'Forecast Input'!$1:$1,0)),'Forecast Input'!$A:$A,Master!C1054,'Forecast Input'!$D:$D,Master!D1054),0),"Actual",SUMIFS('CMO Input'!$Q:$Q,'CMO Input'!$E:$E,Master!$A1054,'CMO Input'!$C:$C,Master!$C1054,'CMO Input'!$AJ:$AJ,Master!$D1054,'CMO Input'!$AU:$AU,Master!$F1050),"")</f>
        <v>0</v>
      </c>
    </row>
    <row r="1055" spans="1:6" x14ac:dyDescent="0.25">
      <c r="A1055" s="24">
        <v>6</v>
      </c>
      <c r="B1055" s="25">
        <v>44317</v>
      </c>
      <c r="C1055" s="24" t="s">
        <v>780</v>
      </c>
      <c r="D1055" s="24" t="s">
        <v>10</v>
      </c>
      <c r="E1055" s="24" t="s">
        <v>1489</v>
      </c>
      <c r="F1055" t="str" cm="1">
        <f t="array" ref="F1055">_xlfn.SWITCH($E1055,"Forecast",IFERROR(SUMIFS(INDEX('Forecast Input'!$A:$BO,,MATCH(TEXT($A1055,"0"),'Forecast Input'!$1:$1,0)),'Forecast Input'!$A:$A,Master!C1055,'Forecast Input'!$D:$D,Master!D1055),0),"Actual",SUMIFS('CMO Input'!$Q:$Q,'CMO Input'!$E:$E,Master!$A1055,'CMO Input'!$C:$C,Master!$C1055,'CMO Input'!$AJ:$AJ,Master!$D1055,'CMO Input'!$AU:$AU,Master!$F1051),"")</f>
        <v/>
      </c>
    </row>
    <row r="1056" spans="1:6" x14ac:dyDescent="0.25">
      <c r="A1056" s="24">
        <v>6</v>
      </c>
      <c r="B1056" s="25">
        <v>44317</v>
      </c>
      <c r="C1056" s="24" t="s">
        <v>780</v>
      </c>
      <c r="D1056" s="24" t="s">
        <v>10</v>
      </c>
      <c r="E1056" s="24" t="s">
        <v>1488</v>
      </c>
      <c r="F1056" cm="1">
        <f t="array" ref="F1056">_xlfn.SWITCH($E1056,"Forecast",IFERROR(SUMIFS(INDEX('Forecast Input'!$A:$BO,,MATCH(TEXT($A1056,"0"),'Forecast Input'!$1:$1,0)),'Forecast Input'!$A:$A,Master!C1056,'Forecast Input'!$D:$D,Master!D1056),0),"Actual",SUMIFS('CMO Input'!$Q:$Q,'CMO Input'!$E:$E,Master!$A1056,'CMO Input'!$C:$C,Master!$C1056,'CMO Input'!$AJ:$AJ,Master!$D1056,'CMO Input'!$AU:$AU,Master!$F1052),"")</f>
        <v>0</v>
      </c>
    </row>
    <row r="1057" spans="1:6" x14ac:dyDescent="0.25">
      <c r="A1057" s="24">
        <v>6</v>
      </c>
      <c r="B1057" s="25">
        <v>44317</v>
      </c>
      <c r="C1057" s="24" t="s">
        <v>780</v>
      </c>
      <c r="D1057" s="24" t="s">
        <v>10</v>
      </c>
      <c r="E1057" s="24" t="s">
        <v>1487</v>
      </c>
      <c r="F1057" cm="1">
        <f t="array" ref="F1057">_xlfn.SWITCH($E1057,"Forecast",IFERROR(SUMIFS(INDEX('Forecast Input'!$A:$BO,,MATCH(TEXT($A1057,"0"),'Forecast Input'!$1:$1,0)),'Forecast Input'!$A:$A,Master!C1057,'Forecast Input'!$D:$D,Master!D1057),0),"Actual",SUMIFS('CMO Input'!$Q:$Q,'CMO Input'!$E:$E,Master!$A1057,'CMO Input'!$C:$C,Master!$C1057,'CMO Input'!$AJ:$AJ,Master!$D1057,'CMO Input'!$AU:$AU,Master!$F1053),"")</f>
        <v>0</v>
      </c>
    </row>
    <row r="1058" spans="1:6" x14ac:dyDescent="0.25">
      <c r="A1058" s="24">
        <v>6</v>
      </c>
      <c r="B1058" s="25">
        <v>44317</v>
      </c>
      <c r="C1058" s="24" t="s">
        <v>780</v>
      </c>
      <c r="D1058" s="24" t="s">
        <v>61</v>
      </c>
      <c r="E1058" s="24" t="s">
        <v>1489</v>
      </c>
      <c r="F1058" t="str" cm="1">
        <f t="array" ref="F1058">_xlfn.SWITCH($E1058,"Forecast",IFERROR(SUMIFS(INDEX('Forecast Input'!$A:$BO,,MATCH(TEXT($A1058,"0"),'Forecast Input'!$1:$1,0)),'Forecast Input'!$A:$A,Master!C1058,'Forecast Input'!$D:$D,Master!D1058),0),"Actual",SUMIFS('CMO Input'!$Q:$Q,'CMO Input'!$E:$E,Master!$A1058,'CMO Input'!$C:$C,Master!$C1058,'CMO Input'!$AJ:$AJ,Master!$D1058,'CMO Input'!$AU:$AU,Master!$F1054),"")</f>
        <v/>
      </c>
    </row>
    <row r="1059" spans="1:6" x14ac:dyDescent="0.25">
      <c r="A1059" s="24">
        <v>6</v>
      </c>
      <c r="B1059" s="25">
        <v>44317</v>
      </c>
      <c r="C1059" s="24" t="s">
        <v>780</v>
      </c>
      <c r="D1059" s="24" t="s">
        <v>61</v>
      </c>
      <c r="E1059" s="24" t="s">
        <v>1488</v>
      </c>
      <c r="F1059" cm="1">
        <f t="array" ref="F1059">_xlfn.SWITCH($E1059,"Forecast",IFERROR(SUMIFS(INDEX('Forecast Input'!$A:$BO,,MATCH(TEXT($A1059,"0"),'Forecast Input'!$1:$1,0)),'Forecast Input'!$A:$A,Master!C1059,'Forecast Input'!$D:$D,Master!D1059),0),"Actual",SUMIFS('CMO Input'!$Q:$Q,'CMO Input'!$E:$E,Master!$A1059,'CMO Input'!$C:$C,Master!$C1059,'CMO Input'!$AJ:$AJ,Master!$D1059,'CMO Input'!$AU:$AU,Master!$F1055),"")</f>
        <v>0</v>
      </c>
    </row>
    <row r="1060" spans="1:6" x14ac:dyDescent="0.25">
      <c r="A1060" s="24">
        <v>6</v>
      </c>
      <c r="B1060" s="25">
        <v>44317</v>
      </c>
      <c r="C1060" s="24" t="s">
        <v>780</v>
      </c>
      <c r="D1060" s="24" t="s">
        <v>61</v>
      </c>
      <c r="E1060" s="24" t="s">
        <v>1487</v>
      </c>
      <c r="F1060" cm="1">
        <f t="array" ref="F1060">_xlfn.SWITCH($E1060,"Forecast",IFERROR(SUMIFS(INDEX('Forecast Input'!$A:$BO,,MATCH(TEXT($A1060,"0"),'Forecast Input'!$1:$1,0)),'Forecast Input'!$A:$A,Master!C1060,'Forecast Input'!$D:$D,Master!D1060),0),"Actual",SUMIFS('CMO Input'!$Q:$Q,'CMO Input'!$E:$E,Master!$A1060,'CMO Input'!$C:$C,Master!$C1060,'CMO Input'!$AJ:$AJ,Master!$D1060,'CMO Input'!$AU:$AU,Master!$F1056),"")</f>
        <v>0</v>
      </c>
    </row>
    <row r="1061" spans="1:6" x14ac:dyDescent="0.25">
      <c r="A1061" s="24">
        <v>6</v>
      </c>
      <c r="B1061" s="25">
        <v>44317</v>
      </c>
      <c r="C1061" s="24" t="s">
        <v>780</v>
      </c>
      <c r="D1061" s="24" t="s">
        <v>103</v>
      </c>
      <c r="E1061" s="24" t="s">
        <v>1489</v>
      </c>
      <c r="F1061" t="str" cm="1">
        <f t="array" ref="F1061">_xlfn.SWITCH($E1061,"Forecast",IFERROR(SUMIFS(INDEX('Forecast Input'!$A:$BO,,MATCH(TEXT($A1061,"0"),'Forecast Input'!$1:$1,0)),'Forecast Input'!$A:$A,Master!C1061,'Forecast Input'!$D:$D,Master!D1061),0),"Actual",SUMIFS('CMO Input'!$Q:$Q,'CMO Input'!$E:$E,Master!$A1061,'CMO Input'!$C:$C,Master!$C1061,'CMO Input'!$AJ:$AJ,Master!$D1061,'CMO Input'!$AU:$AU,Master!$F1057),"")</f>
        <v/>
      </c>
    </row>
    <row r="1062" spans="1:6" x14ac:dyDescent="0.25">
      <c r="A1062" s="24">
        <v>6</v>
      </c>
      <c r="B1062" s="25">
        <v>44317</v>
      </c>
      <c r="C1062" s="24" t="s">
        <v>780</v>
      </c>
      <c r="D1062" s="24" t="s">
        <v>103</v>
      </c>
      <c r="E1062" s="24" t="s">
        <v>1488</v>
      </c>
      <c r="F1062" cm="1">
        <f t="array" ref="F1062">_xlfn.SWITCH($E1062,"Forecast",IFERROR(SUMIFS(INDEX('Forecast Input'!$A:$BO,,MATCH(TEXT($A1062,"0"),'Forecast Input'!$1:$1,0)),'Forecast Input'!$A:$A,Master!C1062,'Forecast Input'!$D:$D,Master!D1062),0),"Actual",SUMIFS('CMO Input'!$Q:$Q,'CMO Input'!$E:$E,Master!$A1062,'CMO Input'!$C:$C,Master!$C1062,'CMO Input'!$AJ:$AJ,Master!$D1062,'CMO Input'!$AU:$AU,Master!$F1058),"")</f>
        <v>0</v>
      </c>
    </row>
    <row r="1063" spans="1:6" x14ac:dyDescent="0.25">
      <c r="A1063" s="24">
        <v>6</v>
      </c>
      <c r="B1063" s="25">
        <v>44317</v>
      </c>
      <c r="C1063" s="24" t="s">
        <v>780</v>
      </c>
      <c r="D1063" s="24" t="s">
        <v>103</v>
      </c>
      <c r="E1063" s="24" t="s">
        <v>1487</v>
      </c>
      <c r="F1063" cm="1">
        <f t="array" ref="F1063">_xlfn.SWITCH($E1063,"Forecast",IFERROR(SUMIFS(INDEX('Forecast Input'!$A:$BO,,MATCH(TEXT($A1063,"0"),'Forecast Input'!$1:$1,0)),'Forecast Input'!$A:$A,Master!C1063,'Forecast Input'!$D:$D,Master!D1063),0),"Actual",SUMIFS('CMO Input'!$Q:$Q,'CMO Input'!$E:$E,Master!$A1063,'CMO Input'!$C:$C,Master!$C1063,'CMO Input'!$AJ:$AJ,Master!$D1063,'CMO Input'!$AU:$AU,Master!$F1059),"")</f>
        <v>0</v>
      </c>
    </row>
    <row r="1064" spans="1:6" x14ac:dyDescent="0.25">
      <c r="A1064" s="24">
        <v>6</v>
      </c>
      <c r="B1064" s="25">
        <v>44317</v>
      </c>
      <c r="C1064" s="24" t="s">
        <v>780</v>
      </c>
      <c r="D1064" s="24" t="s">
        <v>146</v>
      </c>
      <c r="E1064" s="24" t="s">
        <v>1489</v>
      </c>
      <c r="F1064" t="str" cm="1">
        <f t="array" ref="F1064">_xlfn.SWITCH($E1064,"Forecast",IFERROR(SUMIFS(INDEX('Forecast Input'!$A:$BO,,MATCH(TEXT($A1064,"0"),'Forecast Input'!$1:$1,0)),'Forecast Input'!$A:$A,Master!C1064,'Forecast Input'!$D:$D,Master!D1064),0),"Actual",SUMIFS('CMO Input'!$Q:$Q,'CMO Input'!$E:$E,Master!$A1064,'CMO Input'!$C:$C,Master!$C1064,'CMO Input'!$AJ:$AJ,Master!$D1064,'CMO Input'!$AU:$AU,Master!$F1060),"")</f>
        <v/>
      </c>
    </row>
    <row r="1065" spans="1:6" x14ac:dyDescent="0.25">
      <c r="A1065" s="24">
        <v>6</v>
      </c>
      <c r="B1065" s="25">
        <v>44317</v>
      </c>
      <c r="C1065" s="24" t="s">
        <v>780</v>
      </c>
      <c r="D1065" s="24" t="s">
        <v>146</v>
      </c>
      <c r="E1065" s="24" t="s">
        <v>1488</v>
      </c>
      <c r="F1065" cm="1">
        <f t="array" ref="F1065">_xlfn.SWITCH($E1065,"Forecast",IFERROR(SUMIFS(INDEX('Forecast Input'!$A:$BO,,MATCH(TEXT($A1065,"0"),'Forecast Input'!$1:$1,0)),'Forecast Input'!$A:$A,Master!C1065,'Forecast Input'!$D:$D,Master!D1065),0),"Actual",SUMIFS('CMO Input'!$Q:$Q,'CMO Input'!$E:$E,Master!$A1065,'CMO Input'!$C:$C,Master!$C1065,'CMO Input'!$AJ:$AJ,Master!$D1065,'CMO Input'!$AU:$AU,Master!$F1061),"")</f>
        <v>0</v>
      </c>
    </row>
    <row r="1066" spans="1:6" x14ac:dyDescent="0.25">
      <c r="A1066" s="24">
        <v>6</v>
      </c>
      <c r="B1066" s="25">
        <v>44317</v>
      </c>
      <c r="C1066" s="24" t="s">
        <v>780</v>
      </c>
      <c r="D1066" s="24" t="s">
        <v>146</v>
      </c>
      <c r="E1066" s="24" t="s">
        <v>1487</v>
      </c>
      <c r="F1066" cm="1">
        <f t="array" ref="F1066">_xlfn.SWITCH($E1066,"Forecast",IFERROR(SUMIFS(INDEX('Forecast Input'!$A:$BO,,MATCH(TEXT($A1066,"0"),'Forecast Input'!$1:$1,0)),'Forecast Input'!$A:$A,Master!C1066,'Forecast Input'!$D:$D,Master!D1066),0),"Actual",SUMIFS('CMO Input'!$Q:$Q,'CMO Input'!$E:$E,Master!$A1066,'CMO Input'!$C:$C,Master!$C1066,'CMO Input'!$AJ:$AJ,Master!$D1066,'CMO Input'!$AU:$AU,Master!$F1062),"")</f>
        <v>0</v>
      </c>
    </row>
    <row r="1067" spans="1:6" x14ac:dyDescent="0.25">
      <c r="A1067" s="24">
        <v>6</v>
      </c>
      <c r="B1067" s="25">
        <v>44317</v>
      </c>
      <c r="C1067" s="24" t="s">
        <v>780</v>
      </c>
      <c r="D1067" s="24" t="s">
        <v>166</v>
      </c>
      <c r="E1067" s="24" t="s">
        <v>1489</v>
      </c>
      <c r="F1067" t="str" cm="1">
        <f t="array" ref="F1067">_xlfn.SWITCH($E1067,"Forecast",IFERROR(SUMIFS(INDEX('Forecast Input'!$A:$BO,,MATCH(TEXT($A1067,"0"),'Forecast Input'!$1:$1,0)),'Forecast Input'!$A:$A,Master!C1067,'Forecast Input'!$D:$D,Master!D1067),0),"Actual",SUMIFS('CMO Input'!$Q:$Q,'CMO Input'!$E:$E,Master!$A1067,'CMO Input'!$C:$C,Master!$C1067,'CMO Input'!$AJ:$AJ,Master!$D1067,'CMO Input'!$AU:$AU,Master!$F1063),"")</f>
        <v/>
      </c>
    </row>
    <row r="1068" spans="1:6" x14ac:dyDescent="0.25">
      <c r="A1068" s="24">
        <v>6</v>
      </c>
      <c r="B1068" s="25">
        <v>44317</v>
      </c>
      <c r="C1068" s="24" t="s">
        <v>780</v>
      </c>
      <c r="D1068" s="24" t="s">
        <v>166</v>
      </c>
      <c r="E1068" s="24" t="s">
        <v>1488</v>
      </c>
      <c r="F1068" cm="1">
        <f t="array" ref="F1068">_xlfn.SWITCH($E1068,"Forecast",IFERROR(SUMIFS(INDEX('Forecast Input'!$A:$BO,,MATCH(TEXT($A1068,"0"),'Forecast Input'!$1:$1,0)),'Forecast Input'!$A:$A,Master!C1068,'Forecast Input'!$D:$D,Master!D1068),0),"Actual",SUMIFS('CMO Input'!$Q:$Q,'CMO Input'!$E:$E,Master!$A1068,'CMO Input'!$C:$C,Master!$C1068,'CMO Input'!$AJ:$AJ,Master!$D1068,'CMO Input'!$AU:$AU,Master!$F1064),"")</f>
        <v>0</v>
      </c>
    </row>
    <row r="1069" spans="1:6" x14ac:dyDescent="0.25">
      <c r="A1069" s="24">
        <v>6</v>
      </c>
      <c r="B1069" s="25">
        <v>44317</v>
      </c>
      <c r="C1069" s="24" t="s">
        <v>780</v>
      </c>
      <c r="D1069" s="24" t="s">
        <v>166</v>
      </c>
      <c r="E1069" s="24" t="s">
        <v>1487</v>
      </c>
      <c r="F1069" cm="1">
        <f t="array" ref="F1069">_xlfn.SWITCH($E1069,"Forecast",IFERROR(SUMIFS(INDEX('Forecast Input'!$A:$BO,,MATCH(TEXT($A1069,"0"),'Forecast Input'!$1:$1,0)),'Forecast Input'!$A:$A,Master!C1069,'Forecast Input'!$D:$D,Master!D1069),0),"Actual",SUMIFS('CMO Input'!$Q:$Q,'CMO Input'!$E:$E,Master!$A1069,'CMO Input'!$C:$C,Master!$C1069,'CMO Input'!$AJ:$AJ,Master!$D1069,'CMO Input'!$AU:$AU,Master!$F1065),"")</f>
        <v>0</v>
      </c>
    </row>
    <row r="1070" spans="1:6" x14ac:dyDescent="0.25">
      <c r="A1070" s="24">
        <v>6</v>
      </c>
      <c r="B1070" s="25">
        <v>44317</v>
      </c>
      <c r="C1070" s="24" t="s">
        <v>780</v>
      </c>
      <c r="D1070" s="24" t="s">
        <v>170</v>
      </c>
      <c r="E1070" s="24" t="s">
        <v>1489</v>
      </c>
      <c r="F1070" t="str" cm="1">
        <f t="array" ref="F1070">_xlfn.SWITCH($E1070,"Forecast",IFERROR(SUMIFS(INDEX('Forecast Input'!$A:$BO,,MATCH(TEXT($A1070,"0"),'Forecast Input'!$1:$1,0)),'Forecast Input'!$A:$A,Master!C1070,'Forecast Input'!$D:$D,Master!D1070),0),"Actual",SUMIFS('CMO Input'!$Q:$Q,'CMO Input'!$E:$E,Master!$A1070,'CMO Input'!$C:$C,Master!$C1070,'CMO Input'!$AJ:$AJ,Master!$D1070,'CMO Input'!$AU:$AU,Master!$F1066),"")</f>
        <v/>
      </c>
    </row>
    <row r="1071" spans="1:6" x14ac:dyDescent="0.25">
      <c r="A1071" s="24">
        <v>6</v>
      </c>
      <c r="B1071" s="25">
        <v>44317</v>
      </c>
      <c r="C1071" s="24" t="s">
        <v>780</v>
      </c>
      <c r="D1071" s="24" t="s">
        <v>170</v>
      </c>
      <c r="E1071" s="24" t="s">
        <v>1488</v>
      </c>
      <c r="F1071" cm="1">
        <f t="array" ref="F1071">_xlfn.SWITCH($E1071,"Forecast",IFERROR(SUMIFS(INDEX('Forecast Input'!$A:$BO,,MATCH(TEXT($A1071,"0"),'Forecast Input'!$1:$1,0)),'Forecast Input'!$A:$A,Master!C1071,'Forecast Input'!$D:$D,Master!D1071),0),"Actual",SUMIFS('CMO Input'!$Q:$Q,'CMO Input'!$E:$E,Master!$A1071,'CMO Input'!$C:$C,Master!$C1071,'CMO Input'!$AJ:$AJ,Master!$D1071,'CMO Input'!$AU:$AU,Master!$F1067),"")</f>
        <v>0</v>
      </c>
    </row>
    <row r="1072" spans="1:6" x14ac:dyDescent="0.25">
      <c r="A1072" s="24">
        <v>6</v>
      </c>
      <c r="B1072" s="25">
        <v>44317</v>
      </c>
      <c r="C1072" s="24" t="s">
        <v>780</v>
      </c>
      <c r="D1072" s="24" t="s">
        <v>170</v>
      </c>
      <c r="E1072" s="24" t="s">
        <v>1487</v>
      </c>
      <c r="F1072" cm="1">
        <f t="array" ref="F1072">_xlfn.SWITCH($E1072,"Forecast",IFERROR(SUMIFS(INDEX('Forecast Input'!$A:$BO,,MATCH(TEXT($A1072,"0"),'Forecast Input'!$1:$1,0)),'Forecast Input'!$A:$A,Master!C1072,'Forecast Input'!$D:$D,Master!D1072),0),"Actual",SUMIFS('CMO Input'!$Q:$Q,'CMO Input'!$E:$E,Master!$A1072,'CMO Input'!$C:$C,Master!$C1072,'CMO Input'!$AJ:$AJ,Master!$D1072,'CMO Input'!$AU:$AU,Master!$F1068),"")</f>
        <v>0</v>
      </c>
    </row>
    <row r="1073" spans="1:6" x14ac:dyDescent="0.25">
      <c r="A1073" s="24">
        <v>6</v>
      </c>
      <c r="B1073" s="25">
        <v>44317</v>
      </c>
      <c r="C1073" s="24" t="s">
        <v>780</v>
      </c>
      <c r="D1073" s="24" t="s">
        <v>436</v>
      </c>
      <c r="E1073" s="24" t="s">
        <v>1489</v>
      </c>
      <c r="F1073" t="str" cm="1">
        <f t="array" ref="F1073">_xlfn.SWITCH($E1073,"Forecast",IFERROR(SUMIFS(INDEX('Forecast Input'!$A:$BO,,MATCH(TEXT($A1073,"0"),'Forecast Input'!$1:$1,0)),'Forecast Input'!$A:$A,Master!C1073,'Forecast Input'!$D:$D,Master!D1073),0),"Actual",SUMIFS('CMO Input'!$Q:$Q,'CMO Input'!$E:$E,Master!$A1073,'CMO Input'!$C:$C,Master!$C1073,'CMO Input'!$AJ:$AJ,Master!$D1073,'CMO Input'!$AU:$AU,Master!$F1069),"")</f>
        <v/>
      </c>
    </row>
    <row r="1074" spans="1:6" x14ac:dyDescent="0.25">
      <c r="A1074" s="24">
        <v>6</v>
      </c>
      <c r="B1074" s="25">
        <v>44317</v>
      </c>
      <c r="C1074" s="24" t="s">
        <v>780</v>
      </c>
      <c r="D1074" s="24" t="s">
        <v>436</v>
      </c>
      <c r="E1074" s="24" t="s">
        <v>1488</v>
      </c>
      <c r="F1074" cm="1">
        <f t="array" ref="F1074">_xlfn.SWITCH($E1074,"Forecast",IFERROR(SUMIFS(INDEX('Forecast Input'!$A:$BO,,MATCH(TEXT($A1074,"0"),'Forecast Input'!$1:$1,0)),'Forecast Input'!$A:$A,Master!C1074,'Forecast Input'!$D:$D,Master!D1074),0),"Actual",SUMIFS('CMO Input'!$Q:$Q,'CMO Input'!$E:$E,Master!$A1074,'CMO Input'!$C:$C,Master!$C1074,'CMO Input'!$AJ:$AJ,Master!$D1074,'CMO Input'!$AU:$AU,Master!$F1070),"")</f>
        <v>0</v>
      </c>
    </row>
    <row r="1075" spans="1:6" x14ac:dyDescent="0.25">
      <c r="A1075" s="24">
        <v>6</v>
      </c>
      <c r="B1075" s="25">
        <v>44317</v>
      </c>
      <c r="C1075" s="24" t="s">
        <v>780</v>
      </c>
      <c r="D1075" s="24" t="s">
        <v>436</v>
      </c>
      <c r="E1075" s="24" t="s">
        <v>1487</v>
      </c>
      <c r="F1075" cm="1">
        <f t="array" ref="F1075">_xlfn.SWITCH($E1075,"Forecast",IFERROR(SUMIFS(INDEX('Forecast Input'!$A:$BO,,MATCH(TEXT($A1075,"0"),'Forecast Input'!$1:$1,0)),'Forecast Input'!$A:$A,Master!C1075,'Forecast Input'!$D:$D,Master!D1075),0),"Actual",SUMIFS('CMO Input'!$Q:$Q,'CMO Input'!$E:$E,Master!$A1075,'CMO Input'!$C:$C,Master!$C1075,'CMO Input'!$AJ:$AJ,Master!$D1075,'CMO Input'!$AU:$AU,Master!$F1071),"")</f>
        <v>0</v>
      </c>
    </row>
    <row r="1076" spans="1:6" x14ac:dyDescent="0.25">
      <c r="A1076" s="24">
        <v>6</v>
      </c>
      <c r="B1076" s="25">
        <v>44317</v>
      </c>
      <c r="C1076" s="24" t="s">
        <v>780</v>
      </c>
      <c r="D1076" s="24" t="s">
        <v>1469</v>
      </c>
      <c r="E1076" s="24" t="s">
        <v>1489</v>
      </c>
      <c r="F1076" t="str" cm="1">
        <f t="array" ref="F1076">_xlfn.SWITCH($E1076,"Forecast",IFERROR(SUMIFS(INDEX('Forecast Input'!$A:$BO,,MATCH(TEXT($A1076,"0"),'Forecast Input'!$1:$1,0)),'Forecast Input'!$A:$A,Master!C1076,'Forecast Input'!$D:$D,Master!D1076),0),"Actual",SUMIFS('CMO Input'!$Q:$Q,'CMO Input'!$E:$E,Master!$A1076,'CMO Input'!$C:$C,Master!$C1076,'CMO Input'!$AJ:$AJ,Master!$D1076,'CMO Input'!$AU:$AU,Master!$F1072),"")</f>
        <v/>
      </c>
    </row>
    <row r="1077" spans="1:6" x14ac:dyDescent="0.25">
      <c r="A1077" s="24">
        <v>6</v>
      </c>
      <c r="B1077" s="25">
        <v>44317</v>
      </c>
      <c r="C1077" s="24" t="s">
        <v>780</v>
      </c>
      <c r="D1077" s="24" t="s">
        <v>1469</v>
      </c>
      <c r="E1077" s="24" t="s">
        <v>1488</v>
      </c>
      <c r="F1077" cm="1">
        <f t="array" ref="F1077">_xlfn.SWITCH($E1077,"Forecast",IFERROR(SUMIFS(INDEX('Forecast Input'!$A:$BO,,MATCH(TEXT($A1077,"0"),'Forecast Input'!$1:$1,0)),'Forecast Input'!$A:$A,Master!C1077,'Forecast Input'!$D:$D,Master!D1077),0),"Actual",SUMIFS('CMO Input'!$Q:$Q,'CMO Input'!$E:$E,Master!$A1077,'CMO Input'!$C:$C,Master!$C1077,'CMO Input'!$AJ:$AJ,Master!$D1077,'CMO Input'!$AU:$AU,Master!$F1073),"")</f>
        <v>0</v>
      </c>
    </row>
    <row r="1078" spans="1:6" x14ac:dyDescent="0.25">
      <c r="A1078" s="24">
        <v>6</v>
      </c>
      <c r="B1078" s="25">
        <v>44317</v>
      </c>
      <c r="C1078" s="24" t="s">
        <v>780</v>
      </c>
      <c r="D1078" s="24" t="s">
        <v>1469</v>
      </c>
      <c r="E1078" s="24" t="s">
        <v>1487</v>
      </c>
      <c r="F1078" cm="1">
        <f t="array" ref="F1078">_xlfn.SWITCH($E1078,"Forecast",IFERROR(SUMIFS(INDEX('Forecast Input'!$A:$BO,,MATCH(TEXT($A1078,"0"),'Forecast Input'!$1:$1,0)),'Forecast Input'!$A:$A,Master!C1078,'Forecast Input'!$D:$D,Master!D1078),0),"Actual",SUMIFS('CMO Input'!$Q:$Q,'CMO Input'!$E:$E,Master!$A1078,'CMO Input'!$C:$C,Master!$C1078,'CMO Input'!$AJ:$AJ,Master!$D1078,'CMO Input'!$AU:$AU,Master!$F1074),"")</f>
        <v>0</v>
      </c>
    </row>
    <row r="1079" spans="1:6" x14ac:dyDescent="0.25">
      <c r="A1079" s="24">
        <v>6</v>
      </c>
      <c r="B1079" s="25">
        <v>44317</v>
      </c>
      <c r="C1079" s="24" t="s">
        <v>989</v>
      </c>
      <c r="D1079" s="24" t="s">
        <v>10</v>
      </c>
      <c r="E1079" s="24" t="s">
        <v>1489</v>
      </c>
      <c r="F1079" t="str" cm="1">
        <f t="array" ref="F1079">_xlfn.SWITCH($E1079,"Forecast",IFERROR(SUMIFS(INDEX('Forecast Input'!$A:$BO,,MATCH(TEXT($A1079,"0"),'Forecast Input'!$1:$1,0)),'Forecast Input'!$A:$A,Master!C1079,'Forecast Input'!$D:$D,Master!D1079),0),"Actual",SUMIFS('CMO Input'!$Q:$Q,'CMO Input'!$E:$E,Master!$A1079,'CMO Input'!$C:$C,Master!$C1079,'CMO Input'!$AJ:$AJ,Master!$D1079,'CMO Input'!$AU:$AU,Master!$F1075),"")</f>
        <v/>
      </c>
    </row>
    <row r="1080" spans="1:6" x14ac:dyDescent="0.25">
      <c r="A1080" s="24">
        <v>6</v>
      </c>
      <c r="B1080" s="25">
        <v>44317</v>
      </c>
      <c r="C1080" s="24" t="s">
        <v>989</v>
      </c>
      <c r="D1080" s="24" t="s">
        <v>10</v>
      </c>
      <c r="E1080" s="24" t="s">
        <v>1488</v>
      </c>
      <c r="F1080" cm="1">
        <f t="array" ref="F1080">_xlfn.SWITCH($E1080,"Forecast",IFERROR(SUMIFS(INDEX('Forecast Input'!$A:$BO,,MATCH(TEXT($A1080,"0"),'Forecast Input'!$1:$1,0)),'Forecast Input'!$A:$A,Master!C1080,'Forecast Input'!$D:$D,Master!D1080),0),"Actual",SUMIFS('CMO Input'!$Q:$Q,'CMO Input'!$E:$E,Master!$A1080,'CMO Input'!$C:$C,Master!$C1080,'CMO Input'!$AJ:$AJ,Master!$D1080,'CMO Input'!$AU:$AU,Master!$F1076),"")</f>
        <v>0</v>
      </c>
    </row>
    <row r="1081" spans="1:6" x14ac:dyDescent="0.25">
      <c r="A1081" s="24">
        <v>6</v>
      </c>
      <c r="B1081" s="25">
        <v>44317</v>
      </c>
      <c r="C1081" s="24" t="s">
        <v>989</v>
      </c>
      <c r="D1081" s="24" t="s">
        <v>10</v>
      </c>
      <c r="E1081" s="24" t="s">
        <v>1487</v>
      </c>
      <c r="F1081" cm="1">
        <f t="array" ref="F1081">_xlfn.SWITCH($E1081,"Forecast",IFERROR(SUMIFS(INDEX('Forecast Input'!$A:$BO,,MATCH(TEXT($A1081,"0"),'Forecast Input'!$1:$1,0)),'Forecast Input'!$A:$A,Master!C1081,'Forecast Input'!$D:$D,Master!D1081),0),"Actual",SUMIFS('CMO Input'!$Q:$Q,'CMO Input'!$E:$E,Master!$A1081,'CMO Input'!$C:$C,Master!$C1081,'CMO Input'!$AJ:$AJ,Master!$D1081,'CMO Input'!$AU:$AU,Master!$F1077),"")</f>
        <v>0</v>
      </c>
    </row>
    <row r="1082" spans="1:6" x14ac:dyDescent="0.25">
      <c r="A1082" s="24">
        <v>6</v>
      </c>
      <c r="B1082" s="25">
        <v>44317</v>
      </c>
      <c r="C1082" s="24" t="s">
        <v>989</v>
      </c>
      <c r="D1082" s="24" t="s">
        <v>61</v>
      </c>
      <c r="E1082" s="24" t="s">
        <v>1489</v>
      </c>
      <c r="F1082" t="str" cm="1">
        <f t="array" ref="F1082">_xlfn.SWITCH($E1082,"Forecast",IFERROR(SUMIFS(INDEX('Forecast Input'!$A:$BO,,MATCH(TEXT($A1082,"0"),'Forecast Input'!$1:$1,0)),'Forecast Input'!$A:$A,Master!C1082,'Forecast Input'!$D:$D,Master!D1082),0),"Actual",SUMIFS('CMO Input'!$Q:$Q,'CMO Input'!$E:$E,Master!$A1082,'CMO Input'!$C:$C,Master!$C1082,'CMO Input'!$AJ:$AJ,Master!$D1082,'CMO Input'!$AU:$AU,Master!$F1078),"")</f>
        <v/>
      </c>
    </row>
    <row r="1083" spans="1:6" x14ac:dyDescent="0.25">
      <c r="A1083" s="24">
        <v>6</v>
      </c>
      <c r="B1083" s="25">
        <v>44317</v>
      </c>
      <c r="C1083" s="24" t="s">
        <v>989</v>
      </c>
      <c r="D1083" s="24" t="s">
        <v>61</v>
      </c>
      <c r="E1083" s="24" t="s">
        <v>1488</v>
      </c>
      <c r="F1083" cm="1">
        <f t="array" ref="F1083">_xlfn.SWITCH($E1083,"Forecast",IFERROR(SUMIFS(INDEX('Forecast Input'!$A:$BO,,MATCH(TEXT($A1083,"0"),'Forecast Input'!$1:$1,0)),'Forecast Input'!$A:$A,Master!C1083,'Forecast Input'!$D:$D,Master!D1083),0),"Actual",SUMIFS('CMO Input'!$Q:$Q,'CMO Input'!$E:$E,Master!$A1083,'CMO Input'!$C:$C,Master!$C1083,'CMO Input'!$AJ:$AJ,Master!$D1083,'CMO Input'!$AU:$AU,Master!$F1079),"")</f>
        <v>0</v>
      </c>
    </row>
    <row r="1084" spans="1:6" x14ac:dyDescent="0.25">
      <c r="A1084" s="24">
        <v>6</v>
      </c>
      <c r="B1084" s="25">
        <v>44317</v>
      </c>
      <c r="C1084" s="24" t="s">
        <v>989</v>
      </c>
      <c r="D1084" s="24" t="s">
        <v>61</v>
      </c>
      <c r="E1084" s="24" t="s">
        <v>1487</v>
      </c>
      <c r="F1084" cm="1">
        <f t="array" ref="F1084">_xlfn.SWITCH($E1084,"Forecast",IFERROR(SUMIFS(INDEX('Forecast Input'!$A:$BO,,MATCH(TEXT($A1084,"0"),'Forecast Input'!$1:$1,0)),'Forecast Input'!$A:$A,Master!C1084,'Forecast Input'!$D:$D,Master!D1084),0),"Actual",SUMIFS('CMO Input'!$Q:$Q,'CMO Input'!$E:$E,Master!$A1084,'CMO Input'!$C:$C,Master!$C1084,'CMO Input'!$AJ:$AJ,Master!$D1084,'CMO Input'!$AU:$AU,Master!$F1080),"")</f>
        <v>0</v>
      </c>
    </row>
    <row r="1085" spans="1:6" x14ac:dyDescent="0.25">
      <c r="A1085" s="24">
        <v>6</v>
      </c>
      <c r="B1085" s="25">
        <v>44317</v>
      </c>
      <c r="C1085" s="24" t="s">
        <v>989</v>
      </c>
      <c r="D1085" s="24" t="s">
        <v>103</v>
      </c>
      <c r="E1085" s="24" t="s">
        <v>1489</v>
      </c>
      <c r="F1085" t="str" cm="1">
        <f t="array" ref="F1085">_xlfn.SWITCH($E1085,"Forecast",IFERROR(SUMIFS(INDEX('Forecast Input'!$A:$BO,,MATCH(TEXT($A1085,"0"),'Forecast Input'!$1:$1,0)),'Forecast Input'!$A:$A,Master!C1085,'Forecast Input'!$D:$D,Master!D1085),0),"Actual",SUMIFS('CMO Input'!$Q:$Q,'CMO Input'!$E:$E,Master!$A1085,'CMO Input'!$C:$C,Master!$C1085,'CMO Input'!$AJ:$AJ,Master!$D1085,'CMO Input'!$AU:$AU,Master!$F1081),"")</f>
        <v/>
      </c>
    </row>
    <row r="1086" spans="1:6" x14ac:dyDescent="0.25">
      <c r="A1086" s="24">
        <v>6</v>
      </c>
      <c r="B1086" s="25">
        <v>44317</v>
      </c>
      <c r="C1086" s="24" t="s">
        <v>989</v>
      </c>
      <c r="D1086" s="24" t="s">
        <v>103</v>
      </c>
      <c r="E1086" s="24" t="s">
        <v>1488</v>
      </c>
      <c r="F1086" cm="1">
        <f t="array" ref="F1086">_xlfn.SWITCH($E1086,"Forecast",IFERROR(SUMIFS(INDEX('Forecast Input'!$A:$BO,,MATCH(TEXT($A1086,"0"),'Forecast Input'!$1:$1,0)),'Forecast Input'!$A:$A,Master!C1086,'Forecast Input'!$D:$D,Master!D1086),0),"Actual",SUMIFS('CMO Input'!$Q:$Q,'CMO Input'!$E:$E,Master!$A1086,'CMO Input'!$C:$C,Master!$C1086,'CMO Input'!$AJ:$AJ,Master!$D1086,'CMO Input'!$AU:$AU,Master!$F1082),"")</f>
        <v>0</v>
      </c>
    </row>
    <row r="1087" spans="1:6" x14ac:dyDescent="0.25">
      <c r="A1087" s="24">
        <v>6</v>
      </c>
      <c r="B1087" s="25">
        <v>44317</v>
      </c>
      <c r="C1087" s="24" t="s">
        <v>989</v>
      </c>
      <c r="D1087" s="24" t="s">
        <v>103</v>
      </c>
      <c r="E1087" s="24" t="s">
        <v>1487</v>
      </c>
      <c r="F1087" cm="1">
        <f t="array" ref="F1087">_xlfn.SWITCH($E1087,"Forecast",IFERROR(SUMIFS(INDEX('Forecast Input'!$A:$BO,,MATCH(TEXT($A1087,"0"),'Forecast Input'!$1:$1,0)),'Forecast Input'!$A:$A,Master!C1087,'Forecast Input'!$D:$D,Master!D1087),0),"Actual",SUMIFS('CMO Input'!$Q:$Q,'CMO Input'!$E:$E,Master!$A1087,'CMO Input'!$C:$C,Master!$C1087,'CMO Input'!$AJ:$AJ,Master!$D1087,'CMO Input'!$AU:$AU,Master!$F1083),"")</f>
        <v>0</v>
      </c>
    </row>
    <row r="1088" spans="1:6" x14ac:dyDescent="0.25">
      <c r="A1088" s="24">
        <v>6</v>
      </c>
      <c r="B1088" s="25">
        <v>44317</v>
      </c>
      <c r="C1088" s="24" t="s">
        <v>989</v>
      </c>
      <c r="D1088" s="24" t="s">
        <v>146</v>
      </c>
      <c r="E1088" s="24" t="s">
        <v>1489</v>
      </c>
      <c r="F1088" t="str" cm="1">
        <f t="array" ref="F1088">_xlfn.SWITCH($E1088,"Forecast",IFERROR(SUMIFS(INDEX('Forecast Input'!$A:$BO,,MATCH(TEXT($A1088,"0"),'Forecast Input'!$1:$1,0)),'Forecast Input'!$A:$A,Master!C1088,'Forecast Input'!$D:$D,Master!D1088),0),"Actual",SUMIFS('CMO Input'!$Q:$Q,'CMO Input'!$E:$E,Master!$A1088,'CMO Input'!$C:$C,Master!$C1088,'CMO Input'!$AJ:$AJ,Master!$D1088,'CMO Input'!$AU:$AU,Master!$F1084),"")</f>
        <v/>
      </c>
    </row>
    <row r="1089" spans="1:6" x14ac:dyDescent="0.25">
      <c r="A1089" s="24">
        <v>6</v>
      </c>
      <c r="B1089" s="25">
        <v>44317</v>
      </c>
      <c r="C1089" s="24" t="s">
        <v>989</v>
      </c>
      <c r="D1089" s="24" t="s">
        <v>146</v>
      </c>
      <c r="E1089" s="24" t="s">
        <v>1488</v>
      </c>
      <c r="F1089" cm="1">
        <f t="array" ref="F1089">_xlfn.SWITCH($E1089,"Forecast",IFERROR(SUMIFS(INDEX('Forecast Input'!$A:$BO,,MATCH(TEXT($A1089,"0"),'Forecast Input'!$1:$1,0)),'Forecast Input'!$A:$A,Master!C1089,'Forecast Input'!$D:$D,Master!D1089),0),"Actual",SUMIFS('CMO Input'!$Q:$Q,'CMO Input'!$E:$E,Master!$A1089,'CMO Input'!$C:$C,Master!$C1089,'CMO Input'!$AJ:$AJ,Master!$D1089,'CMO Input'!$AU:$AU,Master!$F1085),"")</f>
        <v>0</v>
      </c>
    </row>
    <row r="1090" spans="1:6" x14ac:dyDescent="0.25">
      <c r="A1090" s="24">
        <v>6</v>
      </c>
      <c r="B1090" s="25">
        <v>44317</v>
      </c>
      <c r="C1090" s="24" t="s">
        <v>989</v>
      </c>
      <c r="D1090" s="24" t="s">
        <v>146</v>
      </c>
      <c r="E1090" s="24" t="s">
        <v>1487</v>
      </c>
      <c r="F1090" cm="1">
        <f t="array" ref="F1090">_xlfn.SWITCH($E1090,"Forecast",IFERROR(SUMIFS(INDEX('Forecast Input'!$A:$BO,,MATCH(TEXT($A1090,"0"),'Forecast Input'!$1:$1,0)),'Forecast Input'!$A:$A,Master!C1090,'Forecast Input'!$D:$D,Master!D1090),0),"Actual",SUMIFS('CMO Input'!$Q:$Q,'CMO Input'!$E:$E,Master!$A1090,'CMO Input'!$C:$C,Master!$C1090,'CMO Input'!$AJ:$AJ,Master!$D1090,'CMO Input'!$AU:$AU,Master!$F1086),"")</f>
        <v>0</v>
      </c>
    </row>
    <row r="1091" spans="1:6" x14ac:dyDescent="0.25">
      <c r="A1091" s="24">
        <v>6</v>
      </c>
      <c r="B1091" s="25">
        <v>44317</v>
      </c>
      <c r="C1091" s="24" t="s">
        <v>989</v>
      </c>
      <c r="D1091" s="24" t="s">
        <v>166</v>
      </c>
      <c r="E1091" s="24" t="s">
        <v>1489</v>
      </c>
      <c r="F1091" t="str" cm="1">
        <f t="array" ref="F1091">_xlfn.SWITCH($E1091,"Forecast",IFERROR(SUMIFS(INDEX('Forecast Input'!$A:$BO,,MATCH(TEXT($A1091,"0"),'Forecast Input'!$1:$1,0)),'Forecast Input'!$A:$A,Master!C1091,'Forecast Input'!$D:$D,Master!D1091),0),"Actual",SUMIFS('CMO Input'!$Q:$Q,'CMO Input'!$E:$E,Master!$A1091,'CMO Input'!$C:$C,Master!$C1091,'CMO Input'!$AJ:$AJ,Master!$D1091,'CMO Input'!$AU:$AU,Master!$F1087),"")</f>
        <v/>
      </c>
    </row>
    <row r="1092" spans="1:6" x14ac:dyDescent="0.25">
      <c r="A1092" s="24">
        <v>6</v>
      </c>
      <c r="B1092" s="25">
        <v>44317</v>
      </c>
      <c r="C1092" s="24" t="s">
        <v>989</v>
      </c>
      <c r="D1092" s="24" t="s">
        <v>166</v>
      </c>
      <c r="E1092" s="24" t="s">
        <v>1488</v>
      </c>
      <c r="F1092" cm="1">
        <f t="array" ref="F1092">_xlfn.SWITCH($E1092,"Forecast",IFERROR(SUMIFS(INDEX('Forecast Input'!$A:$BO,,MATCH(TEXT($A1092,"0"),'Forecast Input'!$1:$1,0)),'Forecast Input'!$A:$A,Master!C1092,'Forecast Input'!$D:$D,Master!D1092),0),"Actual",SUMIFS('CMO Input'!$Q:$Q,'CMO Input'!$E:$E,Master!$A1092,'CMO Input'!$C:$C,Master!$C1092,'CMO Input'!$AJ:$AJ,Master!$D1092,'CMO Input'!$AU:$AU,Master!$F1088),"")</f>
        <v>0</v>
      </c>
    </row>
    <row r="1093" spans="1:6" x14ac:dyDescent="0.25">
      <c r="A1093" s="24">
        <v>6</v>
      </c>
      <c r="B1093" s="25">
        <v>44317</v>
      </c>
      <c r="C1093" s="24" t="s">
        <v>989</v>
      </c>
      <c r="D1093" s="24" t="s">
        <v>166</v>
      </c>
      <c r="E1093" s="24" t="s">
        <v>1487</v>
      </c>
      <c r="F1093" cm="1">
        <f t="array" ref="F1093">_xlfn.SWITCH($E1093,"Forecast",IFERROR(SUMIFS(INDEX('Forecast Input'!$A:$BO,,MATCH(TEXT($A1093,"0"),'Forecast Input'!$1:$1,0)),'Forecast Input'!$A:$A,Master!C1093,'Forecast Input'!$D:$D,Master!D1093),0),"Actual",SUMIFS('CMO Input'!$Q:$Q,'CMO Input'!$E:$E,Master!$A1093,'CMO Input'!$C:$C,Master!$C1093,'CMO Input'!$AJ:$AJ,Master!$D1093,'CMO Input'!$AU:$AU,Master!$F1089),"")</f>
        <v>0</v>
      </c>
    </row>
    <row r="1094" spans="1:6" x14ac:dyDescent="0.25">
      <c r="A1094" s="24">
        <v>6</v>
      </c>
      <c r="B1094" s="25">
        <v>44317</v>
      </c>
      <c r="C1094" s="24" t="s">
        <v>989</v>
      </c>
      <c r="D1094" s="24" t="s">
        <v>170</v>
      </c>
      <c r="E1094" s="24" t="s">
        <v>1489</v>
      </c>
      <c r="F1094" t="str" cm="1">
        <f t="array" ref="F1094">_xlfn.SWITCH($E1094,"Forecast",IFERROR(SUMIFS(INDEX('Forecast Input'!$A:$BO,,MATCH(TEXT($A1094,"0"),'Forecast Input'!$1:$1,0)),'Forecast Input'!$A:$A,Master!C1094,'Forecast Input'!$D:$D,Master!D1094),0),"Actual",SUMIFS('CMO Input'!$Q:$Q,'CMO Input'!$E:$E,Master!$A1094,'CMO Input'!$C:$C,Master!$C1094,'CMO Input'!$AJ:$AJ,Master!$D1094,'CMO Input'!$AU:$AU,Master!$F1090),"")</f>
        <v/>
      </c>
    </row>
    <row r="1095" spans="1:6" x14ac:dyDescent="0.25">
      <c r="A1095" s="24">
        <v>6</v>
      </c>
      <c r="B1095" s="25">
        <v>44317</v>
      </c>
      <c r="C1095" s="24" t="s">
        <v>989</v>
      </c>
      <c r="D1095" s="24" t="s">
        <v>170</v>
      </c>
      <c r="E1095" s="24" t="s">
        <v>1488</v>
      </c>
      <c r="F1095" cm="1">
        <f t="array" ref="F1095">_xlfn.SWITCH($E1095,"Forecast",IFERROR(SUMIFS(INDEX('Forecast Input'!$A:$BO,,MATCH(TEXT($A1095,"0"),'Forecast Input'!$1:$1,0)),'Forecast Input'!$A:$A,Master!C1095,'Forecast Input'!$D:$D,Master!D1095),0),"Actual",SUMIFS('CMO Input'!$Q:$Q,'CMO Input'!$E:$E,Master!$A1095,'CMO Input'!$C:$C,Master!$C1095,'CMO Input'!$AJ:$AJ,Master!$D1095,'CMO Input'!$AU:$AU,Master!$F1091),"")</f>
        <v>0</v>
      </c>
    </row>
    <row r="1096" spans="1:6" x14ac:dyDescent="0.25">
      <c r="A1096" s="24">
        <v>6</v>
      </c>
      <c r="B1096" s="25">
        <v>44317</v>
      </c>
      <c r="C1096" s="24" t="s">
        <v>989</v>
      </c>
      <c r="D1096" s="24" t="s">
        <v>170</v>
      </c>
      <c r="E1096" s="24" t="s">
        <v>1487</v>
      </c>
      <c r="F1096" cm="1">
        <f t="array" ref="F1096">_xlfn.SWITCH($E1096,"Forecast",IFERROR(SUMIFS(INDEX('Forecast Input'!$A:$BO,,MATCH(TEXT($A1096,"0"),'Forecast Input'!$1:$1,0)),'Forecast Input'!$A:$A,Master!C1096,'Forecast Input'!$D:$D,Master!D1096),0),"Actual",SUMIFS('CMO Input'!$Q:$Q,'CMO Input'!$E:$E,Master!$A1096,'CMO Input'!$C:$C,Master!$C1096,'CMO Input'!$AJ:$AJ,Master!$D1096,'CMO Input'!$AU:$AU,Master!$F1092),"")</f>
        <v>0</v>
      </c>
    </row>
    <row r="1097" spans="1:6" x14ac:dyDescent="0.25">
      <c r="A1097" s="24">
        <v>6</v>
      </c>
      <c r="B1097" s="25">
        <v>44317</v>
      </c>
      <c r="C1097" s="24" t="s">
        <v>989</v>
      </c>
      <c r="D1097" s="24" t="s">
        <v>436</v>
      </c>
      <c r="E1097" s="24" t="s">
        <v>1489</v>
      </c>
      <c r="F1097" t="str" cm="1">
        <f t="array" ref="F1097">_xlfn.SWITCH($E1097,"Forecast",IFERROR(SUMIFS(INDEX('Forecast Input'!$A:$BO,,MATCH(TEXT($A1097,"0"),'Forecast Input'!$1:$1,0)),'Forecast Input'!$A:$A,Master!C1097,'Forecast Input'!$D:$D,Master!D1097),0),"Actual",SUMIFS('CMO Input'!$Q:$Q,'CMO Input'!$E:$E,Master!$A1097,'CMO Input'!$C:$C,Master!$C1097,'CMO Input'!$AJ:$AJ,Master!$D1097,'CMO Input'!$AU:$AU,Master!$F1093),"")</f>
        <v/>
      </c>
    </row>
    <row r="1098" spans="1:6" x14ac:dyDescent="0.25">
      <c r="A1098" s="24">
        <v>6</v>
      </c>
      <c r="B1098" s="25">
        <v>44317</v>
      </c>
      <c r="C1098" s="24" t="s">
        <v>989</v>
      </c>
      <c r="D1098" s="24" t="s">
        <v>436</v>
      </c>
      <c r="E1098" s="24" t="s">
        <v>1488</v>
      </c>
      <c r="F1098" cm="1">
        <f t="array" ref="F1098">_xlfn.SWITCH($E1098,"Forecast",IFERROR(SUMIFS(INDEX('Forecast Input'!$A:$BO,,MATCH(TEXT($A1098,"0"),'Forecast Input'!$1:$1,0)),'Forecast Input'!$A:$A,Master!C1098,'Forecast Input'!$D:$D,Master!D1098),0),"Actual",SUMIFS('CMO Input'!$Q:$Q,'CMO Input'!$E:$E,Master!$A1098,'CMO Input'!$C:$C,Master!$C1098,'CMO Input'!$AJ:$AJ,Master!$D1098,'CMO Input'!$AU:$AU,Master!$F1094),"")</f>
        <v>0</v>
      </c>
    </row>
    <row r="1099" spans="1:6" x14ac:dyDescent="0.25">
      <c r="A1099" s="24">
        <v>6</v>
      </c>
      <c r="B1099" s="25">
        <v>44317</v>
      </c>
      <c r="C1099" s="24" t="s">
        <v>989</v>
      </c>
      <c r="D1099" s="24" t="s">
        <v>436</v>
      </c>
      <c r="E1099" s="24" t="s">
        <v>1487</v>
      </c>
      <c r="F1099" cm="1">
        <f t="array" ref="F1099">_xlfn.SWITCH($E1099,"Forecast",IFERROR(SUMIFS(INDEX('Forecast Input'!$A:$BO,,MATCH(TEXT($A1099,"0"),'Forecast Input'!$1:$1,0)),'Forecast Input'!$A:$A,Master!C1099,'Forecast Input'!$D:$D,Master!D1099),0),"Actual",SUMIFS('CMO Input'!$Q:$Q,'CMO Input'!$E:$E,Master!$A1099,'CMO Input'!$C:$C,Master!$C1099,'CMO Input'!$AJ:$AJ,Master!$D1099,'CMO Input'!$AU:$AU,Master!$F1095),"")</f>
        <v>0</v>
      </c>
    </row>
    <row r="1100" spans="1:6" x14ac:dyDescent="0.25">
      <c r="A1100" s="24">
        <v>6</v>
      </c>
      <c r="B1100" s="25">
        <v>44317</v>
      </c>
      <c r="C1100" s="24" t="s">
        <v>989</v>
      </c>
      <c r="D1100" s="24" t="s">
        <v>1469</v>
      </c>
      <c r="E1100" s="24" t="s">
        <v>1489</v>
      </c>
      <c r="F1100" t="str" cm="1">
        <f t="array" ref="F1100">_xlfn.SWITCH($E1100,"Forecast",IFERROR(SUMIFS(INDEX('Forecast Input'!$A:$BO,,MATCH(TEXT($A1100,"0"),'Forecast Input'!$1:$1,0)),'Forecast Input'!$A:$A,Master!C1100,'Forecast Input'!$D:$D,Master!D1100),0),"Actual",SUMIFS('CMO Input'!$Q:$Q,'CMO Input'!$E:$E,Master!$A1100,'CMO Input'!$C:$C,Master!$C1100,'CMO Input'!$AJ:$AJ,Master!$D1100,'CMO Input'!$AU:$AU,Master!$F1096),"")</f>
        <v/>
      </c>
    </row>
    <row r="1101" spans="1:6" x14ac:dyDescent="0.25">
      <c r="A1101" s="24">
        <v>6</v>
      </c>
      <c r="B1101" s="25">
        <v>44317</v>
      </c>
      <c r="C1101" s="24" t="s">
        <v>989</v>
      </c>
      <c r="D1101" s="24" t="s">
        <v>1469</v>
      </c>
      <c r="E1101" s="24" t="s">
        <v>1488</v>
      </c>
      <c r="F1101" cm="1">
        <f t="array" ref="F1101">_xlfn.SWITCH($E1101,"Forecast",IFERROR(SUMIFS(INDEX('Forecast Input'!$A:$BO,,MATCH(TEXT($A1101,"0"),'Forecast Input'!$1:$1,0)),'Forecast Input'!$A:$A,Master!C1101,'Forecast Input'!$D:$D,Master!D1101),0),"Actual",SUMIFS('CMO Input'!$Q:$Q,'CMO Input'!$E:$E,Master!$A1101,'CMO Input'!$C:$C,Master!$C1101,'CMO Input'!$AJ:$AJ,Master!$D1101,'CMO Input'!$AU:$AU,Master!$F1097),"")</f>
        <v>0</v>
      </c>
    </row>
    <row r="1102" spans="1:6" x14ac:dyDescent="0.25">
      <c r="A1102" s="24">
        <v>6</v>
      </c>
      <c r="B1102" s="25">
        <v>44317</v>
      </c>
      <c r="C1102" s="24" t="s">
        <v>989</v>
      </c>
      <c r="D1102" s="24" t="s">
        <v>1469</v>
      </c>
      <c r="E1102" s="24" t="s">
        <v>1487</v>
      </c>
      <c r="F1102" cm="1">
        <f t="array" ref="F1102">_xlfn.SWITCH($E1102,"Forecast",IFERROR(SUMIFS(INDEX('Forecast Input'!$A:$BO,,MATCH(TEXT($A1102,"0"),'Forecast Input'!$1:$1,0)),'Forecast Input'!$A:$A,Master!C1102,'Forecast Input'!$D:$D,Master!D1102),0),"Actual",SUMIFS('CMO Input'!$Q:$Q,'CMO Input'!$E:$E,Master!$A1102,'CMO Input'!$C:$C,Master!$C1102,'CMO Input'!$AJ:$AJ,Master!$D1102,'CMO Input'!$AU:$AU,Master!$F1098),"")</f>
        <v>0</v>
      </c>
    </row>
    <row r="1103" spans="1:6" x14ac:dyDescent="0.25">
      <c r="A1103" s="24">
        <v>6</v>
      </c>
      <c r="B1103" s="25">
        <v>44317</v>
      </c>
      <c r="C1103" s="24" t="s">
        <v>181</v>
      </c>
      <c r="D1103" s="24" t="s">
        <v>10</v>
      </c>
      <c r="E1103" s="24" t="s">
        <v>1489</v>
      </c>
      <c r="F1103" t="str" cm="1">
        <f t="array" ref="F1103">_xlfn.SWITCH($E1103,"Forecast",IFERROR(SUMIFS(INDEX('Forecast Input'!$A:$BO,,MATCH(TEXT($A1103,"0"),'Forecast Input'!$1:$1,0)),'Forecast Input'!$A:$A,Master!C1103,'Forecast Input'!$D:$D,Master!D1103),0),"Actual",SUMIFS('CMO Input'!$Q:$Q,'CMO Input'!$E:$E,Master!$A1103,'CMO Input'!$C:$C,Master!$C1103,'CMO Input'!$AJ:$AJ,Master!$D1103,'CMO Input'!$AU:$AU,Master!$F1099),"")</f>
        <v/>
      </c>
    </row>
    <row r="1104" spans="1:6" x14ac:dyDescent="0.25">
      <c r="A1104" s="24">
        <v>6</v>
      </c>
      <c r="B1104" s="25">
        <v>44317</v>
      </c>
      <c r="C1104" s="24" t="s">
        <v>181</v>
      </c>
      <c r="D1104" s="24" t="s">
        <v>10</v>
      </c>
      <c r="E1104" s="24" t="s">
        <v>1488</v>
      </c>
      <c r="F1104" cm="1">
        <f t="array" ref="F1104">_xlfn.SWITCH($E1104,"Forecast",IFERROR(SUMIFS(INDEX('Forecast Input'!$A:$BO,,MATCH(TEXT($A1104,"0"),'Forecast Input'!$1:$1,0)),'Forecast Input'!$A:$A,Master!C1104,'Forecast Input'!$D:$D,Master!D1104),0),"Actual",SUMIFS('CMO Input'!$Q:$Q,'CMO Input'!$E:$E,Master!$A1104,'CMO Input'!$C:$C,Master!$C1104,'CMO Input'!$AJ:$AJ,Master!$D1104,'CMO Input'!$AU:$AU,Master!$F1100),"")</f>
        <v>0</v>
      </c>
    </row>
    <row r="1105" spans="1:6" x14ac:dyDescent="0.25">
      <c r="A1105" s="24">
        <v>6</v>
      </c>
      <c r="B1105" s="25">
        <v>44317</v>
      </c>
      <c r="C1105" s="24" t="s">
        <v>181</v>
      </c>
      <c r="D1105" s="24" t="s">
        <v>10</v>
      </c>
      <c r="E1105" s="24" t="s">
        <v>1487</v>
      </c>
      <c r="F1105" cm="1">
        <f t="array" ref="F1105">_xlfn.SWITCH($E1105,"Forecast",IFERROR(SUMIFS(INDEX('Forecast Input'!$A:$BO,,MATCH(TEXT($A1105,"0"),'Forecast Input'!$1:$1,0)),'Forecast Input'!$A:$A,Master!C1105,'Forecast Input'!$D:$D,Master!D1105),0),"Actual",SUMIFS('CMO Input'!$Q:$Q,'CMO Input'!$E:$E,Master!$A1105,'CMO Input'!$C:$C,Master!$C1105,'CMO Input'!$AJ:$AJ,Master!$D1105,'CMO Input'!$AU:$AU,Master!$F1101),"")</f>
        <v>0</v>
      </c>
    </row>
    <row r="1106" spans="1:6" x14ac:dyDescent="0.25">
      <c r="A1106" s="24">
        <v>6</v>
      </c>
      <c r="B1106" s="25">
        <v>44317</v>
      </c>
      <c r="C1106" s="24" t="s">
        <v>181</v>
      </c>
      <c r="D1106" s="24" t="s">
        <v>61</v>
      </c>
      <c r="E1106" s="24" t="s">
        <v>1489</v>
      </c>
      <c r="F1106" t="str" cm="1">
        <f t="array" ref="F1106">_xlfn.SWITCH($E1106,"Forecast",IFERROR(SUMIFS(INDEX('Forecast Input'!$A:$BO,,MATCH(TEXT($A1106,"0"),'Forecast Input'!$1:$1,0)),'Forecast Input'!$A:$A,Master!C1106,'Forecast Input'!$D:$D,Master!D1106),0),"Actual",SUMIFS('CMO Input'!$Q:$Q,'CMO Input'!$E:$E,Master!$A1106,'CMO Input'!$C:$C,Master!$C1106,'CMO Input'!$AJ:$AJ,Master!$D1106,'CMO Input'!$AU:$AU,Master!$F1102),"")</f>
        <v/>
      </c>
    </row>
    <row r="1107" spans="1:6" x14ac:dyDescent="0.25">
      <c r="A1107" s="24">
        <v>6</v>
      </c>
      <c r="B1107" s="25">
        <v>44317</v>
      </c>
      <c r="C1107" s="24" t="s">
        <v>181</v>
      </c>
      <c r="D1107" s="24" t="s">
        <v>61</v>
      </c>
      <c r="E1107" s="24" t="s">
        <v>1488</v>
      </c>
      <c r="F1107" cm="1">
        <f t="array" ref="F1107">_xlfn.SWITCH($E1107,"Forecast",IFERROR(SUMIFS(INDEX('Forecast Input'!$A:$BO,,MATCH(TEXT($A1107,"0"),'Forecast Input'!$1:$1,0)),'Forecast Input'!$A:$A,Master!C1107,'Forecast Input'!$D:$D,Master!D1107),0),"Actual",SUMIFS('CMO Input'!$Q:$Q,'CMO Input'!$E:$E,Master!$A1107,'CMO Input'!$C:$C,Master!$C1107,'CMO Input'!$AJ:$AJ,Master!$D1107,'CMO Input'!$AU:$AU,Master!$F1103),"")</f>
        <v>0</v>
      </c>
    </row>
    <row r="1108" spans="1:6" x14ac:dyDescent="0.25">
      <c r="A1108" s="24">
        <v>6</v>
      </c>
      <c r="B1108" s="25">
        <v>44317</v>
      </c>
      <c r="C1108" s="24" t="s">
        <v>181</v>
      </c>
      <c r="D1108" s="24" t="s">
        <v>61</v>
      </c>
      <c r="E1108" s="24" t="s">
        <v>1487</v>
      </c>
      <c r="F1108" cm="1">
        <f t="array" ref="F1108">_xlfn.SWITCH($E1108,"Forecast",IFERROR(SUMIFS(INDEX('Forecast Input'!$A:$BO,,MATCH(TEXT($A1108,"0"),'Forecast Input'!$1:$1,0)),'Forecast Input'!$A:$A,Master!C1108,'Forecast Input'!$D:$D,Master!D1108),0),"Actual",SUMIFS('CMO Input'!$Q:$Q,'CMO Input'!$E:$E,Master!$A1108,'CMO Input'!$C:$C,Master!$C1108,'CMO Input'!$AJ:$AJ,Master!$D1108,'CMO Input'!$AU:$AU,Master!$F1104),"")</f>
        <v>0</v>
      </c>
    </row>
    <row r="1109" spans="1:6" x14ac:dyDescent="0.25">
      <c r="A1109" s="24">
        <v>6</v>
      </c>
      <c r="B1109" s="25">
        <v>44317</v>
      </c>
      <c r="C1109" s="24" t="s">
        <v>181</v>
      </c>
      <c r="D1109" s="24" t="s">
        <v>103</v>
      </c>
      <c r="E1109" s="24" t="s">
        <v>1489</v>
      </c>
      <c r="F1109" t="str" cm="1">
        <f t="array" ref="F1109">_xlfn.SWITCH($E1109,"Forecast",IFERROR(SUMIFS(INDEX('Forecast Input'!$A:$BO,,MATCH(TEXT($A1109,"0"),'Forecast Input'!$1:$1,0)),'Forecast Input'!$A:$A,Master!C1109,'Forecast Input'!$D:$D,Master!D1109),0),"Actual",SUMIFS('CMO Input'!$Q:$Q,'CMO Input'!$E:$E,Master!$A1109,'CMO Input'!$C:$C,Master!$C1109,'CMO Input'!$AJ:$AJ,Master!$D1109,'CMO Input'!$AU:$AU,Master!$F1105),"")</f>
        <v/>
      </c>
    </row>
    <row r="1110" spans="1:6" x14ac:dyDescent="0.25">
      <c r="A1110" s="24">
        <v>6</v>
      </c>
      <c r="B1110" s="25">
        <v>44317</v>
      </c>
      <c r="C1110" s="24" t="s">
        <v>181</v>
      </c>
      <c r="D1110" s="24" t="s">
        <v>103</v>
      </c>
      <c r="E1110" s="24" t="s">
        <v>1488</v>
      </c>
      <c r="F1110" cm="1">
        <f t="array" ref="F1110">_xlfn.SWITCH($E1110,"Forecast",IFERROR(SUMIFS(INDEX('Forecast Input'!$A:$BO,,MATCH(TEXT($A1110,"0"),'Forecast Input'!$1:$1,0)),'Forecast Input'!$A:$A,Master!C1110,'Forecast Input'!$D:$D,Master!D1110),0),"Actual",SUMIFS('CMO Input'!$Q:$Q,'CMO Input'!$E:$E,Master!$A1110,'CMO Input'!$C:$C,Master!$C1110,'CMO Input'!$AJ:$AJ,Master!$D1110,'CMO Input'!$AU:$AU,Master!$F1106),"")</f>
        <v>0</v>
      </c>
    </row>
    <row r="1111" spans="1:6" x14ac:dyDescent="0.25">
      <c r="A1111" s="24">
        <v>6</v>
      </c>
      <c r="B1111" s="25">
        <v>44317</v>
      </c>
      <c r="C1111" s="24" t="s">
        <v>181</v>
      </c>
      <c r="D1111" s="24" t="s">
        <v>103</v>
      </c>
      <c r="E1111" s="24" t="s">
        <v>1487</v>
      </c>
      <c r="F1111" cm="1">
        <f t="array" ref="F1111">_xlfn.SWITCH($E1111,"Forecast",IFERROR(SUMIFS(INDEX('Forecast Input'!$A:$BO,,MATCH(TEXT($A1111,"0"),'Forecast Input'!$1:$1,0)),'Forecast Input'!$A:$A,Master!C1111,'Forecast Input'!$D:$D,Master!D1111),0),"Actual",SUMIFS('CMO Input'!$Q:$Q,'CMO Input'!$E:$E,Master!$A1111,'CMO Input'!$C:$C,Master!$C1111,'CMO Input'!$AJ:$AJ,Master!$D1111,'CMO Input'!$AU:$AU,Master!$F1107),"")</f>
        <v>0</v>
      </c>
    </row>
    <row r="1112" spans="1:6" x14ac:dyDescent="0.25">
      <c r="A1112" s="24">
        <v>6</v>
      </c>
      <c r="B1112" s="25">
        <v>44317</v>
      </c>
      <c r="C1112" s="24" t="s">
        <v>181</v>
      </c>
      <c r="D1112" s="24" t="s">
        <v>146</v>
      </c>
      <c r="E1112" s="24" t="s">
        <v>1489</v>
      </c>
      <c r="F1112" t="str" cm="1">
        <f t="array" ref="F1112">_xlfn.SWITCH($E1112,"Forecast",IFERROR(SUMIFS(INDEX('Forecast Input'!$A:$BO,,MATCH(TEXT($A1112,"0"),'Forecast Input'!$1:$1,0)),'Forecast Input'!$A:$A,Master!C1112,'Forecast Input'!$D:$D,Master!D1112),0),"Actual",SUMIFS('CMO Input'!$Q:$Q,'CMO Input'!$E:$E,Master!$A1112,'CMO Input'!$C:$C,Master!$C1112,'CMO Input'!$AJ:$AJ,Master!$D1112,'CMO Input'!$AU:$AU,Master!$F1108),"")</f>
        <v/>
      </c>
    </row>
    <row r="1113" spans="1:6" x14ac:dyDescent="0.25">
      <c r="A1113" s="24">
        <v>6</v>
      </c>
      <c r="B1113" s="25">
        <v>44317</v>
      </c>
      <c r="C1113" s="24" t="s">
        <v>181</v>
      </c>
      <c r="D1113" s="24" t="s">
        <v>146</v>
      </c>
      <c r="E1113" s="24" t="s">
        <v>1488</v>
      </c>
      <c r="F1113" cm="1">
        <f t="array" ref="F1113">_xlfn.SWITCH($E1113,"Forecast",IFERROR(SUMIFS(INDEX('Forecast Input'!$A:$BO,,MATCH(TEXT($A1113,"0"),'Forecast Input'!$1:$1,0)),'Forecast Input'!$A:$A,Master!C1113,'Forecast Input'!$D:$D,Master!D1113),0),"Actual",SUMIFS('CMO Input'!$Q:$Q,'CMO Input'!$E:$E,Master!$A1113,'CMO Input'!$C:$C,Master!$C1113,'CMO Input'!$AJ:$AJ,Master!$D1113,'CMO Input'!$AU:$AU,Master!$F1109),"")</f>
        <v>0</v>
      </c>
    </row>
    <row r="1114" spans="1:6" x14ac:dyDescent="0.25">
      <c r="A1114" s="24">
        <v>6</v>
      </c>
      <c r="B1114" s="25">
        <v>44317</v>
      </c>
      <c r="C1114" s="24" t="s">
        <v>181</v>
      </c>
      <c r="D1114" s="24" t="s">
        <v>146</v>
      </c>
      <c r="E1114" s="24" t="s">
        <v>1487</v>
      </c>
      <c r="F1114" cm="1">
        <f t="array" ref="F1114">_xlfn.SWITCH($E1114,"Forecast",IFERROR(SUMIFS(INDEX('Forecast Input'!$A:$BO,,MATCH(TEXT($A1114,"0"),'Forecast Input'!$1:$1,0)),'Forecast Input'!$A:$A,Master!C1114,'Forecast Input'!$D:$D,Master!D1114),0),"Actual",SUMIFS('CMO Input'!$Q:$Q,'CMO Input'!$E:$E,Master!$A1114,'CMO Input'!$C:$C,Master!$C1114,'CMO Input'!$AJ:$AJ,Master!$D1114,'CMO Input'!$AU:$AU,Master!$F1110),"")</f>
        <v>0</v>
      </c>
    </row>
    <row r="1115" spans="1:6" x14ac:dyDescent="0.25">
      <c r="A1115" s="24">
        <v>6</v>
      </c>
      <c r="B1115" s="25">
        <v>44317</v>
      </c>
      <c r="C1115" s="24" t="s">
        <v>181</v>
      </c>
      <c r="D1115" s="24" t="s">
        <v>166</v>
      </c>
      <c r="E1115" s="24" t="s">
        <v>1489</v>
      </c>
      <c r="F1115" t="str" cm="1">
        <f t="array" ref="F1115">_xlfn.SWITCH($E1115,"Forecast",IFERROR(SUMIFS(INDEX('Forecast Input'!$A:$BO,,MATCH(TEXT($A1115,"0"),'Forecast Input'!$1:$1,0)),'Forecast Input'!$A:$A,Master!C1115,'Forecast Input'!$D:$D,Master!D1115),0),"Actual",SUMIFS('CMO Input'!$Q:$Q,'CMO Input'!$E:$E,Master!$A1115,'CMO Input'!$C:$C,Master!$C1115,'CMO Input'!$AJ:$AJ,Master!$D1115,'CMO Input'!$AU:$AU,Master!$F1111),"")</f>
        <v/>
      </c>
    </row>
    <row r="1116" spans="1:6" x14ac:dyDescent="0.25">
      <c r="A1116" s="24">
        <v>6</v>
      </c>
      <c r="B1116" s="25">
        <v>44317</v>
      </c>
      <c r="C1116" s="24" t="s">
        <v>181</v>
      </c>
      <c r="D1116" s="24" t="s">
        <v>166</v>
      </c>
      <c r="E1116" s="24" t="s">
        <v>1488</v>
      </c>
      <c r="F1116" cm="1">
        <f t="array" ref="F1116">_xlfn.SWITCH($E1116,"Forecast",IFERROR(SUMIFS(INDEX('Forecast Input'!$A:$BO,,MATCH(TEXT($A1116,"0"),'Forecast Input'!$1:$1,0)),'Forecast Input'!$A:$A,Master!C1116,'Forecast Input'!$D:$D,Master!D1116),0),"Actual",SUMIFS('CMO Input'!$Q:$Q,'CMO Input'!$E:$E,Master!$A1116,'CMO Input'!$C:$C,Master!$C1116,'CMO Input'!$AJ:$AJ,Master!$D1116,'CMO Input'!$AU:$AU,Master!$F1112),"")</f>
        <v>0</v>
      </c>
    </row>
    <row r="1117" spans="1:6" x14ac:dyDescent="0.25">
      <c r="A1117" s="24">
        <v>6</v>
      </c>
      <c r="B1117" s="25">
        <v>44317</v>
      </c>
      <c r="C1117" s="24" t="s">
        <v>181</v>
      </c>
      <c r="D1117" s="24" t="s">
        <v>166</v>
      </c>
      <c r="E1117" s="24" t="s">
        <v>1487</v>
      </c>
      <c r="F1117" cm="1">
        <f t="array" ref="F1117">_xlfn.SWITCH($E1117,"Forecast",IFERROR(SUMIFS(INDEX('Forecast Input'!$A:$BO,,MATCH(TEXT($A1117,"0"),'Forecast Input'!$1:$1,0)),'Forecast Input'!$A:$A,Master!C1117,'Forecast Input'!$D:$D,Master!D1117),0),"Actual",SUMIFS('CMO Input'!$Q:$Q,'CMO Input'!$E:$E,Master!$A1117,'CMO Input'!$C:$C,Master!$C1117,'CMO Input'!$AJ:$AJ,Master!$D1117,'CMO Input'!$AU:$AU,Master!$F1113),"")</f>
        <v>0</v>
      </c>
    </row>
    <row r="1118" spans="1:6" x14ac:dyDescent="0.25">
      <c r="A1118" s="24">
        <v>6</v>
      </c>
      <c r="B1118" s="25">
        <v>44317</v>
      </c>
      <c r="C1118" s="24" t="s">
        <v>181</v>
      </c>
      <c r="D1118" s="24" t="s">
        <v>170</v>
      </c>
      <c r="E1118" s="24" t="s">
        <v>1489</v>
      </c>
      <c r="F1118" t="str" cm="1">
        <f t="array" ref="F1118">_xlfn.SWITCH($E1118,"Forecast",IFERROR(SUMIFS(INDEX('Forecast Input'!$A:$BO,,MATCH(TEXT($A1118,"0"),'Forecast Input'!$1:$1,0)),'Forecast Input'!$A:$A,Master!C1118,'Forecast Input'!$D:$D,Master!D1118),0),"Actual",SUMIFS('CMO Input'!$Q:$Q,'CMO Input'!$E:$E,Master!$A1118,'CMO Input'!$C:$C,Master!$C1118,'CMO Input'!$AJ:$AJ,Master!$D1118,'CMO Input'!$AU:$AU,Master!$F1114),"")</f>
        <v/>
      </c>
    </row>
    <row r="1119" spans="1:6" x14ac:dyDescent="0.25">
      <c r="A1119" s="24">
        <v>6</v>
      </c>
      <c r="B1119" s="25">
        <v>44317</v>
      </c>
      <c r="C1119" s="24" t="s">
        <v>181</v>
      </c>
      <c r="D1119" s="24" t="s">
        <v>170</v>
      </c>
      <c r="E1119" s="24" t="s">
        <v>1488</v>
      </c>
      <c r="F1119" cm="1">
        <f t="array" ref="F1119">_xlfn.SWITCH($E1119,"Forecast",IFERROR(SUMIFS(INDEX('Forecast Input'!$A:$BO,,MATCH(TEXT($A1119,"0"),'Forecast Input'!$1:$1,0)),'Forecast Input'!$A:$A,Master!C1119,'Forecast Input'!$D:$D,Master!D1119),0),"Actual",SUMIFS('CMO Input'!$Q:$Q,'CMO Input'!$E:$E,Master!$A1119,'CMO Input'!$C:$C,Master!$C1119,'CMO Input'!$AJ:$AJ,Master!$D1119,'CMO Input'!$AU:$AU,Master!$F1115),"")</f>
        <v>0</v>
      </c>
    </row>
    <row r="1120" spans="1:6" x14ac:dyDescent="0.25">
      <c r="A1120" s="24">
        <v>6</v>
      </c>
      <c r="B1120" s="25">
        <v>44317</v>
      </c>
      <c r="C1120" s="24" t="s">
        <v>181</v>
      </c>
      <c r="D1120" s="24" t="s">
        <v>170</v>
      </c>
      <c r="E1120" s="24" t="s">
        <v>1487</v>
      </c>
      <c r="F1120" cm="1">
        <f t="array" ref="F1120">_xlfn.SWITCH($E1120,"Forecast",IFERROR(SUMIFS(INDEX('Forecast Input'!$A:$BO,,MATCH(TEXT($A1120,"0"),'Forecast Input'!$1:$1,0)),'Forecast Input'!$A:$A,Master!C1120,'Forecast Input'!$D:$D,Master!D1120),0),"Actual",SUMIFS('CMO Input'!$Q:$Q,'CMO Input'!$E:$E,Master!$A1120,'CMO Input'!$C:$C,Master!$C1120,'CMO Input'!$AJ:$AJ,Master!$D1120,'CMO Input'!$AU:$AU,Master!$F1116),"")</f>
        <v>0</v>
      </c>
    </row>
    <row r="1121" spans="1:6" x14ac:dyDescent="0.25">
      <c r="A1121" s="24">
        <v>6</v>
      </c>
      <c r="B1121" s="25">
        <v>44317</v>
      </c>
      <c r="C1121" s="24" t="s">
        <v>181</v>
      </c>
      <c r="D1121" s="24" t="s">
        <v>436</v>
      </c>
      <c r="E1121" s="24" t="s">
        <v>1489</v>
      </c>
      <c r="F1121" t="str" cm="1">
        <f t="array" ref="F1121">_xlfn.SWITCH($E1121,"Forecast",IFERROR(SUMIFS(INDEX('Forecast Input'!$A:$BO,,MATCH(TEXT($A1121,"0"),'Forecast Input'!$1:$1,0)),'Forecast Input'!$A:$A,Master!C1121,'Forecast Input'!$D:$D,Master!D1121),0),"Actual",SUMIFS('CMO Input'!$Q:$Q,'CMO Input'!$E:$E,Master!$A1121,'CMO Input'!$C:$C,Master!$C1121,'CMO Input'!$AJ:$AJ,Master!$D1121,'CMO Input'!$AU:$AU,Master!$F1117),"")</f>
        <v/>
      </c>
    </row>
    <row r="1122" spans="1:6" x14ac:dyDescent="0.25">
      <c r="A1122" s="24">
        <v>6</v>
      </c>
      <c r="B1122" s="25">
        <v>44317</v>
      </c>
      <c r="C1122" s="24" t="s">
        <v>181</v>
      </c>
      <c r="D1122" s="24" t="s">
        <v>436</v>
      </c>
      <c r="E1122" s="24" t="s">
        <v>1488</v>
      </c>
      <c r="F1122" cm="1">
        <f t="array" ref="F1122">_xlfn.SWITCH($E1122,"Forecast",IFERROR(SUMIFS(INDEX('Forecast Input'!$A:$BO,,MATCH(TEXT($A1122,"0"),'Forecast Input'!$1:$1,0)),'Forecast Input'!$A:$A,Master!C1122,'Forecast Input'!$D:$D,Master!D1122),0),"Actual",SUMIFS('CMO Input'!$Q:$Q,'CMO Input'!$E:$E,Master!$A1122,'CMO Input'!$C:$C,Master!$C1122,'CMO Input'!$AJ:$AJ,Master!$D1122,'CMO Input'!$AU:$AU,Master!$F1118),"")</f>
        <v>0</v>
      </c>
    </row>
    <row r="1123" spans="1:6" x14ac:dyDescent="0.25">
      <c r="A1123" s="24">
        <v>6</v>
      </c>
      <c r="B1123" s="25">
        <v>44317</v>
      </c>
      <c r="C1123" s="24" t="s">
        <v>181</v>
      </c>
      <c r="D1123" s="24" t="s">
        <v>436</v>
      </c>
      <c r="E1123" s="24" t="s">
        <v>1487</v>
      </c>
      <c r="F1123" cm="1">
        <f t="array" ref="F1123">_xlfn.SWITCH($E1123,"Forecast",IFERROR(SUMIFS(INDEX('Forecast Input'!$A:$BO,,MATCH(TEXT($A1123,"0"),'Forecast Input'!$1:$1,0)),'Forecast Input'!$A:$A,Master!C1123,'Forecast Input'!$D:$D,Master!D1123),0),"Actual",SUMIFS('CMO Input'!$Q:$Q,'CMO Input'!$E:$E,Master!$A1123,'CMO Input'!$C:$C,Master!$C1123,'CMO Input'!$AJ:$AJ,Master!$D1123,'CMO Input'!$AU:$AU,Master!$F1119),"")</f>
        <v>0</v>
      </c>
    </row>
    <row r="1124" spans="1:6" x14ac:dyDescent="0.25">
      <c r="A1124" s="24">
        <v>6</v>
      </c>
      <c r="B1124" s="25">
        <v>44317</v>
      </c>
      <c r="C1124" s="24" t="s">
        <v>181</v>
      </c>
      <c r="D1124" s="24" t="s">
        <v>1469</v>
      </c>
      <c r="E1124" s="24" t="s">
        <v>1489</v>
      </c>
      <c r="F1124" t="str" cm="1">
        <f t="array" ref="F1124">_xlfn.SWITCH($E1124,"Forecast",IFERROR(SUMIFS(INDEX('Forecast Input'!$A:$BO,,MATCH(TEXT($A1124,"0"),'Forecast Input'!$1:$1,0)),'Forecast Input'!$A:$A,Master!C1124,'Forecast Input'!$D:$D,Master!D1124),0),"Actual",SUMIFS('CMO Input'!$Q:$Q,'CMO Input'!$E:$E,Master!$A1124,'CMO Input'!$C:$C,Master!$C1124,'CMO Input'!$AJ:$AJ,Master!$D1124,'CMO Input'!$AU:$AU,Master!$F1120),"")</f>
        <v/>
      </c>
    </row>
    <row r="1125" spans="1:6" x14ac:dyDescent="0.25">
      <c r="A1125" s="24">
        <v>6</v>
      </c>
      <c r="B1125" s="25">
        <v>44317</v>
      </c>
      <c r="C1125" s="24" t="s">
        <v>181</v>
      </c>
      <c r="D1125" s="24" t="s">
        <v>1469</v>
      </c>
      <c r="E1125" s="24" t="s">
        <v>1488</v>
      </c>
      <c r="F1125" cm="1">
        <f t="array" ref="F1125">_xlfn.SWITCH($E1125,"Forecast",IFERROR(SUMIFS(INDEX('Forecast Input'!$A:$BO,,MATCH(TEXT($A1125,"0"),'Forecast Input'!$1:$1,0)),'Forecast Input'!$A:$A,Master!C1125,'Forecast Input'!$D:$D,Master!D1125),0),"Actual",SUMIFS('CMO Input'!$Q:$Q,'CMO Input'!$E:$E,Master!$A1125,'CMO Input'!$C:$C,Master!$C1125,'CMO Input'!$AJ:$AJ,Master!$D1125,'CMO Input'!$AU:$AU,Master!$F1121),"")</f>
        <v>0</v>
      </c>
    </row>
    <row r="1126" spans="1:6" x14ac:dyDescent="0.25">
      <c r="A1126" s="24">
        <v>6</v>
      </c>
      <c r="B1126" s="25">
        <v>44317</v>
      </c>
      <c r="C1126" s="24" t="s">
        <v>181</v>
      </c>
      <c r="D1126" s="24" t="s">
        <v>1469</v>
      </c>
      <c r="E1126" s="24" t="s">
        <v>1487</v>
      </c>
      <c r="F1126" cm="1">
        <f t="array" ref="F1126">_xlfn.SWITCH($E1126,"Forecast",IFERROR(SUMIFS(INDEX('Forecast Input'!$A:$BO,,MATCH(TEXT($A1126,"0"),'Forecast Input'!$1:$1,0)),'Forecast Input'!$A:$A,Master!C1126,'Forecast Input'!$D:$D,Master!D1126),0),"Actual",SUMIFS('CMO Input'!$Q:$Q,'CMO Input'!$E:$E,Master!$A1126,'CMO Input'!$C:$C,Master!$C1126,'CMO Input'!$AJ:$AJ,Master!$D1126,'CMO Input'!$AU:$AU,Master!$F1122),"")</f>
        <v>0</v>
      </c>
    </row>
    <row r="1127" spans="1:6" x14ac:dyDescent="0.25">
      <c r="A1127" s="24">
        <v>6</v>
      </c>
      <c r="B1127" s="25">
        <v>44317</v>
      </c>
      <c r="C1127" s="24" t="s">
        <v>424</v>
      </c>
      <c r="D1127" s="24" t="s">
        <v>10</v>
      </c>
      <c r="E1127" s="24" t="s">
        <v>1489</v>
      </c>
      <c r="F1127" t="str" cm="1">
        <f t="array" ref="F1127">_xlfn.SWITCH($E1127,"Forecast",IFERROR(SUMIFS(INDEX('Forecast Input'!$A:$BO,,MATCH(TEXT($A1127,"0"),'Forecast Input'!$1:$1,0)),'Forecast Input'!$A:$A,Master!C1127,'Forecast Input'!$D:$D,Master!D1127),0),"Actual",SUMIFS('CMO Input'!$Q:$Q,'CMO Input'!$E:$E,Master!$A1127,'CMO Input'!$C:$C,Master!$C1127,'CMO Input'!$AJ:$AJ,Master!$D1127,'CMO Input'!$AU:$AU,Master!$F1123),"")</f>
        <v/>
      </c>
    </row>
    <row r="1128" spans="1:6" x14ac:dyDescent="0.25">
      <c r="A1128" s="24">
        <v>6</v>
      </c>
      <c r="B1128" s="25">
        <v>44317</v>
      </c>
      <c r="C1128" s="24" t="s">
        <v>424</v>
      </c>
      <c r="D1128" s="24" t="s">
        <v>10</v>
      </c>
      <c r="E1128" s="24" t="s">
        <v>1488</v>
      </c>
      <c r="F1128" cm="1">
        <f t="array" ref="F1128">_xlfn.SWITCH($E1128,"Forecast",IFERROR(SUMIFS(INDEX('Forecast Input'!$A:$BO,,MATCH(TEXT($A1128,"0"),'Forecast Input'!$1:$1,0)),'Forecast Input'!$A:$A,Master!C1128,'Forecast Input'!$D:$D,Master!D1128),0),"Actual",SUMIFS('CMO Input'!$Q:$Q,'CMO Input'!$E:$E,Master!$A1128,'CMO Input'!$C:$C,Master!$C1128,'CMO Input'!$AJ:$AJ,Master!$D1128,'CMO Input'!$AU:$AU,Master!$F1124),"")</f>
        <v>0</v>
      </c>
    </row>
    <row r="1129" spans="1:6" x14ac:dyDescent="0.25">
      <c r="A1129" s="24">
        <v>6</v>
      </c>
      <c r="B1129" s="25">
        <v>44317</v>
      </c>
      <c r="C1129" s="24" t="s">
        <v>424</v>
      </c>
      <c r="D1129" s="24" t="s">
        <v>10</v>
      </c>
      <c r="E1129" s="24" t="s">
        <v>1487</v>
      </c>
      <c r="F1129" cm="1">
        <f t="array" ref="F1129">_xlfn.SWITCH($E1129,"Forecast",IFERROR(SUMIFS(INDEX('Forecast Input'!$A:$BO,,MATCH(TEXT($A1129,"0"),'Forecast Input'!$1:$1,0)),'Forecast Input'!$A:$A,Master!C1129,'Forecast Input'!$D:$D,Master!D1129),0),"Actual",SUMIFS('CMO Input'!$Q:$Q,'CMO Input'!$E:$E,Master!$A1129,'CMO Input'!$C:$C,Master!$C1129,'CMO Input'!$AJ:$AJ,Master!$D1129,'CMO Input'!$AU:$AU,Master!$F1125),"")</f>
        <v>0</v>
      </c>
    </row>
    <row r="1130" spans="1:6" x14ac:dyDescent="0.25">
      <c r="A1130" s="24">
        <v>6</v>
      </c>
      <c r="B1130" s="25">
        <v>44317</v>
      </c>
      <c r="C1130" s="24" t="s">
        <v>424</v>
      </c>
      <c r="D1130" s="24" t="s">
        <v>61</v>
      </c>
      <c r="E1130" s="24" t="s">
        <v>1489</v>
      </c>
      <c r="F1130" t="str" cm="1">
        <f t="array" ref="F1130">_xlfn.SWITCH($E1130,"Forecast",IFERROR(SUMIFS(INDEX('Forecast Input'!$A:$BO,,MATCH(TEXT($A1130,"0"),'Forecast Input'!$1:$1,0)),'Forecast Input'!$A:$A,Master!C1130,'Forecast Input'!$D:$D,Master!D1130),0),"Actual",SUMIFS('CMO Input'!$Q:$Q,'CMO Input'!$E:$E,Master!$A1130,'CMO Input'!$C:$C,Master!$C1130,'CMO Input'!$AJ:$AJ,Master!$D1130,'CMO Input'!$AU:$AU,Master!$F1126),"")</f>
        <v/>
      </c>
    </row>
    <row r="1131" spans="1:6" x14ac:dyDescent="0.25">
      <c r="A1131" s="24">
        <v>6</v>
      </c>
      <c r="B1131" s="25">
        <v>44317</v>
      </c>
      <c r="C1131" s="24" t="s">
        <v>424</v>
      </c>
      <c r="D1131" s="24" t="s">
        <v>61</v>
      </c>
      <c r="E1131" s="24" t="s">
        <v>1488</v>
      </c>
      <c r="F1131" cm="1">
        <f t="array" ref="F1131">_xlfn.SWITCH($E1131,"Forecast",IFERROR(SUMIFS(INDEX('Forecast Input'!$A:$BO,,MATCH(TEXT($A1131,"0"),'Forecast Input'!$1:$1,0)),'Forecast Input'!$A:$A,Master!C1131,'Forecast Input'!$D:$D,Master!D1131),0),"Actual",SUMIFS('CMO Input'!$Q:$Q,'CMO Input'!$E:$E,Master!$A1131,'CMO Input'!$C:$C,Master!$C1131,'CMO Input'!$AJ:$AJ,Master!$D1131,'CMO Input'!$AU:$AU,Master!$F1127),"")</f>
        <v>0</v>
      </c>
    </row>
    <row r="1132" spans="1:6" x14ac:dyDescent="0.25">
      <c r="A1132" s="24">
        <v>6</v>
      </c>
      <c r="B1132" s="25">
        <v>44317</v>
      </c>
      <c r="C1132" s="24" t="s">
        <v>424</v>
      </c>
      <c r="D1132" s="24" t="s">
        <v>61</v>
      </c>
      <c r="E1132" s="24" t="s">
        <v>1487</v>
      </c>
      <c r="F1132" cm="1">
        <f t="array" ref="F1132">_xlfn.SWITCH($E1132,"Forecast",IFERROR(SUMIFS(INDEX('Forecast Input'!$A:$BO,,MATCH(TEXT($A1132,"0"),'Forecast Input'!$1:$1,0)),'Forecast Input'!$A:$A,Master!C1132,'Forecast Input'!$D:$D,Master!D1132),0),"Actual",SUMIFS('CMO Input'!$Q:$Q,'CMO Input'!$E:$E,Master!$A1132,'CMO Input'!$C:$C,Master!$C1132,'CMO Input'!$AJ:$AJ,Master!$D1132,'CMO Input'!$AU:$AU,Master!$F1128),"")</f>
        <v>0</v>
      </c>
    </row>
    <row r="1133" spans="1:6" x14ac:dyDescent="0.25">
      <c r="A1133" s="24">
        <v>6</v>
      </c>
      <c r="B1133" s="25">
        <v>44317</v>
      </c>
      <c r="C1133" s="24" t="s">
        <v>424</v>
      </c>
      <c r="D1133" s="24" t="s">
        <v>103</v>
      </c>
      <c r="E1133" s="24" t="s">
        <v>1489</v>
      </c>
      <c r="F1133" t="str" cm="1">
        <f t="array" ref="F1133">_xlfn.SWITCH($E1133,"Forecast",IFERROR(SUMIFS(INDEX('Forecast Input'!$A:$BO,,MATCH(TEXT($A1133,"0"),'Forecast Input'!$1:$1,0)),'Forecast Input'!$A:$A,Master!C1133,'Forecast Input'!$D:$D,Master!D1133),0),"Actual",SUMIFS('CMO Input'!$Q:$Q,'CMO Input'!$E:$E,Master!$A1133,'CMO Input'!$C:$C,Master!$C1133,'CMO Input'!$AJ:$AJ,Master!$D1133,'CMO Input'!$AU:$AU,Master!$F1129),"")</f>
        <v/>
      </c>
    </row>
    <row r="1134" spans="1:6" x14ac:dyDescent="0.25">
      <c r="A1134" s="24">
        <v>6</v>
      </c>
      <c r="B1134" s="25">
        <v>44317</v>
      </c>
      <c r="C1134" s="24" t="s">
        <v>424</v>
      </c>
      <c r="D1134" s="24" t="s">
        <v>103</v>
      </c>
      <c r="E1134" s="24" t="s">
        <v>1488</v>
      </c>
      <c r="F1134" cm="1">
        <f t="array" ref="F1134">_xlfn.SWITCH($E1134,"Forecast",IFERROR(SUMIFS(INDEX('Forecast Input'!$A:$BO,,MATCH(TEXT($A1134,"0"),'Forecast Input'!$1:$1,0)),'Forecast Input'!$A:$A,Master!C1134,'Forecast Input'!$D:$D,Master!D1134),0),"Actual",SUMIFS('CMO Input'!$Q:$Q,'CMO Input'!$E:$E,Master!$A1134,'CMO Input'!$C:$C,Master!$C1134,'CMO Input'!$AJ:$AJ,Master!$D1134,'CMO Input'!$AU:$AU,Master!$F1130),"")</f>
        <v>0</v>
      </c>
    </row>
    <row r="1135" spans="1:6" x14ac:dyDescent="0.25">
      <c r="A1135" s="24">
        <v>6</v>
      </c>
      <c r="B1135" s="25">
        <v>44317</v>
      </c>
      <c r="C1135" s="24" t="s">
        <v>424</v>
      </c>
      <c r="D1135" s="24" t="s">
        <v>103</v>
      </c>
      <c r="E1135" s="24" t="s">
        <v>1487</v>
      </c>
      <c r="F1135" cm="1">
        <f t="array" ref="F1135">_xlfn.SWITCH($E1135,"Forecast",IFERROR(SUMIFS(INDEX('Forecast Input'!$A:$BO,,MATCH(TEXT($A1135,"0"),'Forecast Input'!$1:$1,0)),'Forecast Input'!$A:$A,Master!C1135,'Forecast Input'!$D:$D,Master!D1135),0),"Actual",SUMIFS('CMO Input'!$Q:$Q,'CMO Input'!$E:$E,Master!$A1135,'CMO Input'!$C:$C,Master!$C1135,'CMO Input'!$AJ:$AJ,Master!$D1135,'CMO Input'!$AU:$AU,Master!$F1131),"")</f>
        <v>0</v>
      </c>
    </row>
    <row r="1136" spans="1:6" x14ac:dyDescent="0.25">
      <c r="A1136" s="24">
        <v>6</v>
      </c>
      <c r="B1136" s="25">
        <v>44317</v>
      </c>
      <c r="C1136" s="24" t="s">
        <v>424</v>
      </c>
      <c r="D1136" s="24" t="s">
        <v>146</v>
      </c>
      <c r="E1136" s="24" t="s">
        <v>1489</v>
      </c>
      <c r="F1136" t="str" cm="1">
        <f t="array" ref="F1136">_xlfn.SWITCH($E1136,"Forecast",IFERROR(SUMIFS(INDEX('Forecast Input'!$A:$BO,,MATCH(TEXT($A1136,"0"),'Forecast Input'!$1:$1,0)),'Forecast Input'!$A:$A,Master!C1136,'Forecast Input'!$D:$D,Master!D1136),0),"Actual",SUMIFS('CMO Input'!$Q:$Q,'CMO Input'!$E:$E,Master!$A1136,'CMO Input'!$C:$C,Master!$C1136,'CMO Input'!$AJ:$AJ,Master!$D1136,'CMO Input'!$AU:$AU,Master!$F1132),"")</f>
        <v/>
      </c>
    </row>
    <row r="1137" spans="1:6" x14ac:dyDescent="0.25">
      <c r="A1137" s="24">
        <v>6</v>
      </c>
      <c r="B1137" s="25">
        <v>44317</v>
      </c>
      <c r="C1137" s="24" t="s">
        <v>424</v>
      </c>
      <c r="D1137" s="24" t="s">
        <v>146</v>
      </c>
      <c r="E1137" s="24" t="s">
        <v>1488</v>
      </c>
      <c r="F1137" cm="1">
        <f t="array" ref="F1137">_xlfn.SWITCH($E1137,"Forecast",IFERROR(SUMIFS(INDEX('Forecast Input'!$A:$BO,,MATCH(TEXT($A1137,"0"),'Forecast Input'!$1:$1,0)),'Forecast Input'!$A:$A,Master!C1137,'Forecast Input'!$D:$D,Master!D1137),0),"Actual",SUMIFS('CMO Input'!$Q:$Q,'CMO Input'!$E:$E,Master!$A1137,'CMO Input'!$C:$C,Master!$C1137,'CMO Input'!$AJ:$AJ,Master!$D1137,'CMO Input'!$AU:$AU,Master!$F1133),"")</f>
        <v>0</v>
      </c>
    </row>
    <row r="1138" spans="1:6" x14ac:dyDescent="0.25">
      <c r="A1138" s="24">
        <v>6</v>
      </c>
      <c r="B1138" s="25">
        <v>44317</v>
      </c>
      <c r="C1138" s="24" t="s">
        <v>424</v>
      </c>
      <c r="D1138" s="24" t="s">
        <v>146</v>
      </c>
      <c r="E1138" s="24" t="s">
        <v>1487</v>
      </c>
      <c r="F1138" cm="1">
        <f t="array" ref="F1138">_xlfn.SWITCH($E1138,"Forecast",IFERROR(SUMIFS(INDEX('Forecast Input'!$A:$BO,,MATCH(TEXT($A1138,"0"),'Forecast Input'!$1:$1,0)),'Forecast Input'!$A:$A,Master!C1138,'Forecast Input'!$D:$D,Master!D1138),0),"Actual",SUMIFS('CMO Input'!$Q:$Q,'CMO Input'!$E:$E,Master!$A1138,'CMO Input'!$C:$C,Master!$C1138,'CMO Input'!$AJ:$AJ,Master!$D1138,'CMO Input'!$AU:$AU,Master!$F1134),"")</f>
        <v>0</v>
      </c>
    </row>
    <row r="1139" spans="1:6" x14ac:dyDescent="0.25">
      <c r="A1139" s="24">
        <v>6</v>
      </c>
      <c r="B1139" s="25">
        <v>44317</v>
      </c>
      <c r="C1139" s="24" t="s">
        <v>424</v>
      </c>
      <c r="D1139" s="24" t="s">
        <v>166</v>
      </c>
      <c r="E1139" s="24" t="s">
        <v>1489</v>
      </c>
      <c r="F1139" t="str" cm="1">
        <f t="array" ref="F1139">_xlfn.SWITCH($E1139,"Forecast",IFERROR(SUMIFS(INDEX('Forecast Input'!$A:$BO,,MATCH(TEXT($A1139,"0"),'Forecast Input'!$1:$1,0)),'Forecast Input'!$A:$A,Master!C1139,'Forecast Input'!$D:$D,Master!D1139),0),"Actual",SUMIFS('CMO Input'!$Q:$Q,'CMO Input'!$E:$E,Master!$A1139,'CMO Input'!$C:$C,Master!$C1139,'CMO Input'!$AJ:$AJ,Master!$D1139,'CMO Input'!$AU:$AU,Master!$F1135),"")</f>
        <v/>
      </c>
    </row>
    <row r="1140" spans="1:6" x14ac:dyDescent="0.25">
      <c r="A1140" s="24">
        <v>6</v>
      </c>
      <c r="B1140" s="25">
        <v>44317</v>
      </c>
      <c r="C1140" s="24" t="s">
        <v>424</v>
      </c>
      <c r="D1140" s="24" t="s">
        <v>166</v>
      </c>
      <c r="E1140" s="24" t="s">
        <v>1488</v>
      </c>
      <c r="F1140" cm="1">
        <f t="array" ref="F1140">_xlfn.SWITCH($E1140,"Forecast",IFERROR(SUMIFS(INDEX('Forecast Input'!$A:$BO,,MATCH(TEXT($A1140,"0"),'Forecast Input'!$1:$1,0)),'Forecast Input'!$A:$A,Master!C1140,'Forecast Input'!$D:$D,Master!D1140),0),"Actual",SUMIFS('CMO Input'!$Q:$Q,'CMO Input'!$E:$E,Master!$A1140,'CMO Input'!$C:$C,Master!$C1140,'CMO Input'!$AJ:$AJ,Master!$D1140,'CMO Input'!$AU:$AU,Master!$F1136),"")</f>
        <v>0</v>
      </c>
    </row>
    <row r="1141" spans="1:6" x14ac:dyDescent="0.25">
      <c r="A1141" s="24">
        <v>6</v>
      </c>
      <c r="B1141" s="25">
        <v>44317</v>
      </c>
      <c r="C1141" s="24" t="s">
        <v>424</v>
      </c>
      <c r="D1141" s="24" t="s">
        <v>166</v>
      </c>
      <c r="E1141" s="24" t="s">
        <v>1487</v>
      </c>
      <c r="F1141" cm="1">
        <f t="array" ref="F1141">_xlfn.SWITCH($E1141,"Forecast",IFERROR(SUMIFS(INDEX('Forecast Input'!$A:$BO,,MATCH(TEXT($A1141,"0"),'Forecast Input'!$1:$1,0)),'Forecast Input'!$A:$A,Master!C1141,'Forecast Input'!$D:$D,Master!D1141),0),"Actual",SUMIFS('CMO Input'!$Q:$Q,'CMO Input'!$E:$E,Master!$A1141,'CMO Input'!$C:$C,Master!$C1141,'CMO Input'!$AJ:$AJ,Master!$D1141,'CMO Input'!$AU:$AU,Master!$F1137),"")</f>
        <v>0</v>
      </c>
    </row>
    <row r="1142" spans="1:6" x14ac:dyDescent="0.25">
      <c r="A1142" s="24">
        <v>6</v>
      </c>
      <c r="B1142" s="25">
        <v>44317</v>
      </c>
      <c r="C1142" s="24" t="s">
        <v>424</v>
      </c>
      <c r="D1142" s="24" t="s">
        <v>170</v>
      </c>
      <c r="E1142" s="24" t="s">
        <v>1489</v>
      </c>
      <c r="F1142" t="str" cm="1">
        <f t="array" ref="F1142">_xlfn.SWITCH($E1142,"Forecast",IFERROR(SUMIFS(INDEX('Forecast Input'!$A:$BO,,MATCH(TEXT($A1142,"0"),'Forecast Input'!$1:$1,0)),'Forecast Input'!$A:$A,Master!C1142,'Forecast Input'!$D:$D,Master!D1142),0),"Actual",SUMIFS('CMO Input'!$Q:$Q,'CMO Input'!$E:$E,Master!$A1142,'CMO Input'!$C:$C,Master!$C1142,'CMO Input'!$AJ:$AJ,Master!$D1142,'CMO Input'!$AU:$AU,Master!$F1138),"")</f>
        <v/>
      </c>
    </row>
    <row r="1143" spans="1:6" x14ac:dyDescent="0.25">
      <c r="A1143" s="24">
        <v>6</v>
      </c>
      <c r="B1143" s="25">
        <v>44317</v>
      </c>
      <c r="C1143" s="24" t="s">
        <v>424</v>
      </c>
      <c r="D1143" s="24" t="s">
        <v>170</v>
      </c>
      <c r="E1143" s="24" t="s">
        <v>1488</v>
      </c>
      <c r="F1143" cm="1">
        <f t="array" ref="F1143">_xlfn.SWITCH($E1143,"Forecast",IFERROR(SUMIFS(INDEX('Forecast Input'!$A:$BO,,MATCH(TEXT($A1143,"0"),'Forecast Input'!$1:$1,0)),'Forecast Input'!$A:$A,Master!C1143,'Forecast Input'!$D:$D,Master!D1143),0),"Actual",SUMIFS('CMO Input'!$Q:$Q,'CMO Input'!$E:$E,Master!$A1143,'CMO Input'!$C:$C,Master!$C1143,'CMO Input'!$AJ:$AJ,Master!$D1143,'CMO Input'!$AU:$AU,Master!$F1139),"")</f>
        <v>0</v>
      </c>
    </row>
    <row r="1144" spans="1:6" x14ac:dyDescent="0.25">
      <c r="A1144" s="24">
        <v>6</v>
      </c>
      <c r="B1144" s="25">
        <v>44317</v>
      </c>
      <c r="C1144" s="24" t="s">
        <v>424</v>
      </c>
      <c r="D1144" s="24" t="s">
        <v>170</v>
      </c>
      <c r="E1144" s="24" t="s">
        <v>1487</v>
      </c>
      <c r="F1144" cm="1">
        <f t="array" ref="F1144">_xlfn.SWITCH($E1144,"Forecast",IFERROR(SUMIFS(INDEX('Forecast Input'!$A:$BO,,MATCH(TEXT($A1144,"0"),'Forecast Input'!$1:$1,0)),'Forecast Input'!$A:$A,Master!C1144,'Forecast Input'!$D:$D,Master!D1144),0),"Actual",SUMIFS('CMO Input'!$Q:$Q,'CMO Input'!$E:$E,Master!$A1144,'CMO Input'!$C:$C,Master!$C1144,'CMO Input'!$AJ:$AJ,Master!$D1144,'CMO Input'!$AU:$AU,Master!$F1140),"")</f>
        <v>0</v>
      </c>
    </row>
    <row r="1145" spans="1:6" x14ac:dyDescent="0.25">
      <c r="A1145" s="24">
        <v>6</v>
      </c>
      <c r="B1145" s="25">
        <v>44317</v>
      </c>
      <c r="C1145" s="24" t="s">
        <v>424</v>
      </c>
      <c r="D1145" s="24" t="s">
        <v>436</v>
      </c>
      <c r="E1145" s="24" t="s">
        <v>1489</v>
      </c>
      <c r="F1145" t="str" cm="1">
        <f t="array" ref="F1145">_xlfn.SWITCH($E1145,"Forecast",IFERROR(SUMIFS(INDEX('Forecast Input'!$A:$BO,,MATCH(TEXT($A1145,"0"),'Forecast Input'!$1:$1,0)),'Forecast Input'!$A:$A,Master!C1145,'Forecast Input'!$D:$D,Master!D1145),0),"Actual",SUMIFS('CMO Input'!$Q:$Q,'CMO Input'!$E:$E,Master!$A1145,'CMO Input'!$C:$C,Master!$C1145,'CMO Input'!$AJ:$AJ,Master!$D1145,'CMO Input'!$AU:$AU,Master!$F1141),"")</f>
        <v/>
      </c>
    </row>
    <row r="1146" spans="1:6" x14ac:dyDescent="0.25">
      <c r="A1146" s="24">
        <v>6</v>
      </c>
      <c r="B1146" s="25">
        <v>44317</v>
      </c>
      <c r="C1146" s="24" t="s">
        <v>424</v>
      </c>
      <c r="D1146" s="24" t="s">
        <v>436</v>
      </c>
      <c r="E1146" s="24" t="s">
        <v>1488</v>
      </c>
      <c r="F1146" cm="1">
        <f t="array" ref="F1146">_xlfn.SWITCH($E1146,"Forecast",IFERROR(SUMIFS(INDEX('Forecast Input'!$A:$BO,,MATCH(TEXT($A1146,"0"),'Forecast Input'!$1:$1,0)),'Forecast Input'!$A:$A,Master!C1146,'Forecast Input'!$D:$D,Master!D1146),0),"Actual",SUMIFS('CMO Input'!$Q:$Q,'CMO Input'!$E:$E,Master!$A1146,'CMO Input'!$C:$C,Master!$C1146,'CMO Input'!$AJ:$AJ,Master!$D1146,'CMO Input'!$AU:$AU,Master!$F1142),"")</f>
        <v>0</v>
      </c>
    </row>
    <row r="1147" spans="1:6" x14ac:dyDescent="0.25">
      <c r="A1147" s="24">
        <v>6</v>
      </c>
      <c r="B1147" s="25">
        <v>44317</v>
      </c>
      <c r="C1147" s="24" t="s">
        <v>424</v>
      </c>
      <c r="D1147" s="24" t="s">
        <v>436</v>
      </c>
      <c r="E1147" s="24" t="s">
        <v>1487</v>
      </c>
      <c r="F1147" cm="1">
        <f t="array" ref="F1147">_xlfn.SWITCH($E1147,"Forecast",IFERROR(SUMIFS(INDEX('Forecast Input'!$A:$BO,,MATCH(TEXT($A1147,"0"),'Forecast Input'!$1:$1,0)),'Forecast Input'!$A:$A,Master!C1147,'Forecast Input'!$D:$D,Master!D1147),0),"Actual",SUMIFS('CMO Input'!$Q:$Q,'CMO Input'!$E:$E,Master!$A1147,'CMO Input'!$C:$C,Master!$C1147,'CMO Input'!$AJ:$AJ,Master!$D1147,'CMO Input'!$AU:$AU,Master!$F1143),"")</f>
        <v>0</v>
      </c>
    </row>
    <row r="1148" spans="1:6" x14ac:dyDescent="0.25">
      <c r="A1148" s="24">
        <v>6</v>
      </c>
      <c r="B1148" s="25">
        <v>44317</v>
      </c>
      <c r="C1148" s="24" t="s">
        <v>424</v>
      </c>
      <c r="D1148" s="24" t="s">
        <v>1469</v>
      </c>
      <c r="E1148" s="24" t="s">
        <v>1489</v>
      </c>
      <c r="F1148" t="str" cm="1">
        <f t="array" ref="F1148">_xlfn.SWITCH($E1148,"Forecast",IFERROR(SUMIFS(INDEX('Forecast Input'!$A:$BO,,MATCH(TEXT($A1148,"0"),'Forecast Input'!$1:$1,0)),'Forecast Input'!$A:$A,Master!C1148,'Forecast Input'!$D:$D,Master!D1148),0),"Actual",SUMIFS('CMO Input'!$Q:$Q,'CMO Input'!$E:$E,Master!$A1148,'CMO Input'!$C:$C,Master!$C1148,'CMO Input'!$AJ:$AJ,Master!$D1148,'CMO Input'!$AU:$AU,Master!$F1144),"")</f>
        <v/>
      </c>
    </row>
    <row r="1149" spans="1:6" x14ac:dyDescent="0.25">
      <c r="A1149" s="24">
        <v>6</v>
      </c>
      <c r="B1149" s="25">
        <v>44317</v>
      </c>
      <c r="C1149" s="24" t="s">
        <v>424</v>
      </c>
      <c r="D1149" s="24" t="s">
        <v>1469</v>
      </c>
      <c r="E1149" s="24" t="s">
        <v>1488</v>
      </c>
      <c r="F1149" cm="1">
        <f t="array" ref="F1149">_xlfn.SWITCH($E1149,"Forecast",IFERROR(SUMIFS(INDEX('Forecast Input'!$A:$BO,,MATCH(TEXT($A1149,"0"),'Forecast Input'!$1:$1,0)),'Forecast Input'!$A:$A,Master!C1149,'Forecast Input'!$D:$D,Master!D1149),0),"Actual",SUMIFS('CMO Input'!$Q:$Q,'CMO Input'!$E:$E,Master!$A1149,'CMO Input'!$C:$C,Master!$C1149,'CMO Input'!$AJ:$AJ,Master!$D1149,'CMO Input'!$AU:$AU,Master!$F1145),"")</f>
        <v>0</v>
      </c>
    </row>
    <row r="1150" spans="1:6" x14ac:dyDescent="0.25">
      <c r="A1150" s="24">
        <v>6</v>
      </c>
      <c r="B1150" s="25">
        <v>44317</v>
      </c>
      <c r="C1150" s="24" t="s">
        <v>424</v>
      </c>
      <c r="D1150" s="24" t="s">
        <v>1469</v>
      </c>
      <c r="E1150" s="24" t="s">
        <v>1487</v>
      </c>
      <c r="F1150" cm="1">
        <f t="array" ref="F1150">_xlfn.SWITCH($E1150,"Forecast",IFERROR(SUMIFS(INDEX('Forecast Input'!$A:$BO,,MATCH(TEXT($A1150,"0"),'Forecast Input'!$1:$1,0)),'Forecast Input'!$A:$A,Master!C1150,'Forecast Input'!$D:$D,Master!D1150),0),"Actual",SUMIFS('CMO Input'!$Q:$Q,'CMO Input'!$E:$E,Master!$A1150,'CMO Input'!$C:$C,Master!$C1150,'CMO Input'!$AJ:$AJ,Master!$D1150,'CMO Input'!$AU:$AU,Master!$F1146),"")</f>
        <v>0</v>
      </c>
    </row>
    <row r="1151" spans="1:6" x14ac:dyDescent="0.25">
      <c r="A1151" s="24">
        <v>6</v>
      </c>
      <c r="B1151" s="25">
        <v>44317</v>
      </c>
      <c r="C1151" s="24" t="s">
        <v>141</v>
      </c>
      <c r="D1151" s="24" t="s">
        <v>10</v>
      </c>
      <c r="E1151" s="24" t="s">
        <v>1489</v>
      </c>
      <c r="F1151" t="str" cm="1">
        <f t="array" ref="F1151">_xlfn.SWITCH($E1151,"Forecast",IFERROR(SUMIFS(INDEX('Forecast Input'!$A:$BO,,MATCH(TEXT($A1151,"0"),'Forecast Input'!$1:$1,0)),'Forecast Input'!$A:$A,Master!C1151,'Forecast Input'!$D:$D,Master!D1151),0),"Actual",SUMIFS('CMO Input'!$Q:$Q,'CMO Input'!$E:$E,Master!$A1151,'CMO Input'!$C:$C,Master!$C1151,'CMO Input'!$AJ:$AJ,Master!$D1151,'CMO Input'!$AU:$AU,Master!$F1147),"")</f>
        <v/>
      </c>
    </row>
    <row r="1152" spans="1:6" x14ac:dyDescent="0.25">
      <c r="A1152" s="24">
        <v>6</v>
      </c>
      <c r="B1152" s="25">
        <v>44317</v>
      </c>
      <c r="C1152" s="24" t="s">
        <v>141</v>
      </c>
      <c r="D1152" s="24" t="s">
        <v>10</v>
      </c>
      <c r="E1152" s="24" t="s">
        <v>1488</v>
      </c>
      <c r="F1152" cm="1">
        <f t="array" ref="F1152">_xlfn.SWITCH($E1152,"Forecast",IFERROR(SUMIFS(INDEX('Forecast Input'!$A:$BO,,MATCH(TEXT($A1152,"0"),'Forecast Input'!$1:$1,0)),'Forecast Input'!$A:$A,Master!C1152,'Forecast Input'!$D:$D,Master!D1152),0),"Actual",SUMIFS('CMO Input'!$Q:$Q,'CMO Input'!$E:$E,Master!$A1152,'CMO Input'!$C:$C,Master!$C1152,'CMO Input'!$AJ:$AJ,Master!$D1152,'CMO Input'!$AU:$AU,Master!$F1148),"")</f>
        <v>0</v>
      </c>
    </row>
    <row r="1153" spans="1:6" x14ac:dyDescent="0.25">
      <c r="A1153" s="24">
        <v>6</v>
      </c>
      <c r="B1153" s="25">
        <v>44317</v>
      </c>
      <c r="C1153" s="24" t="s">
        <v>141</v>
      </c>
      <c r="D1153" s="24" t="s">
        <v>10</v>
      </c>
      <c r="E1153" s="24" t="s">
        <v>1487</v>
      </c>
      <c r="F1153" cm="1">
        <f t="array" ref="F1153">_xlfn.SWITCH($E1153,"Forecast",IFERROR(SUMIFS(INDEX('Forecast Input'!$A:$BO,,MATCH(TEXT($A1153,"0"),'Forecast Input'!$1:$1,0)),'Forecast Input'!$A:$A,Master!C1153,'Forecast Input'!$D:$D,Master!D1153),0),"Actual",SUMIFS('CMO Input'!$Q:$Q,'CMO Input'!$E:$E,Master!$A1153,'CMO Input'!$C:$C,Master!$C1153,'CMO Input'!$AJ:$AJ,Master!$D1153,'CMO Input'!$AU:$AU,Master!$F1149),"")</f>
        <v>0</v>
      </c>
    </row>
    <row r="1154" spans="1:6" x14ac:dyDescent="0.25">
      <c r="A1154" s="24">
        <v>6</v>
      </c>
      <c r="B1154" s="25">
        <v>44317</v>
      </c>
      <c r="C1154" s="24" t="s">
        <v>141</v>
      </c>
      <c r="D1154" s="24" t="s">
        <v>61</v>
      </c>
      <c r="E1154" s="24" t="s">
        <v>1489</v>
      </c>
      <c r="F1154" t="str" cm="1">
        <f t="array" ref="F1154">_xlfn.SWITCH($E1154,"Forecast",IFERROR(SUMIFS(INDEX('Forecast Input'!$A:$BO,,MATCH(TEXT($A1154,"0"),'Forecast Input'!$1:$1,0)),'Forecast Input'!$A:$A,Master!C1154,'Forecast Input'!$D:$D,Master!D1154),0),"Actual",SUMIFS('CMO Input'!$Q:$Q,'CMO Input'!$E:$E,Master!$A1154,'CMO Input'!$C:$C,Master!$C1154,'CMO Input'!$AJ:$AJ,Master!$D1154,'CMO Input'!$AU:$AU,Master!$F1150),"")</f>
        <v/>
      </c>
    </row>
    <row r="1155" spans="1:6" x14ac:dyDescent="0.25">
      <c r="A1155" s="24">
        <v>6</v>
      </c>
      <c r="B1155" s="25">
        <v>44317</v>
      </c>
      <c r="C1155" s="24" t="s">
        <v>141</v>
      </c>
      <c r="D1155" s="24" t="s">
        <v>61</v>
      </c>
      <c r="E1155" s="24" t="s">
        <v>1488</v>
      </c>
      <c r="F1155" cm="1">
        <f t="array" ref="F1155">_xlfn.SWITCH($E1155,"Forecast",IFERROR(SUMIFS(INDEX('Forecast Input'!$A:$BO,,MATCH(TEXT($A1155,"0"),'Forecast Input'!$1:$1,0)),'Forecast Input'!$A:$A,Master!C1155,'Forecast Input'!$D:$D,Master!D1155),0),"Actual",SUMIFS('CMO Input'!$Q:$Q,'CMO Input'!$E:$E,Master!$A1155,'CMO Input'!$C:$C,Master!$C1155,'CMO Input'!$AJ:$AJ,Master!$D1155,'CMO Input'!$AU:$AU,Master!$F1151),"")</f>
        <v>0</v>
      </c>
    </row>
    <row r="1156" spans="1:6" x14ac:dyDescent="0.25">
      <c r="A1156" s="24">
        <v>6</v>
      </c>
      <c r="B1156" s="25">
        <v>44317</v>
      </c>
      <c r="C1156" s="24" t="s">
        <v>141</v>
      </c>
      <c r="D1156" s="24" t="s">
        <v>61</v>
      </c>
      <c r="E1156" s="24" t="s">
        <v>1487</v>
      </c>
      <c r="F1156" cm="1">
        <f t="array" ref="F1156">_xlfn.SWITCH($E1156,"Forecast",IFERROR(SUMIFS(INDEX('Forecast Input'!$A:$BO,,MATCH(TEXT($A1156,"0"),'Forecast Input'!$1:$1,0)),'Forecast Input'!$A:$A,Master!C1156,'Forecast Input'!$D:$D,Master!D1156),0),"Actual",SUMIFS('CMO Input'!$Q:$Q,'CMO Input'!$E:$E,Master!$A1156,'CMO Input'!$C:$C,Master!$C1156,'CMO Input'!$AJ:$AJ,Master!$D1156,'CMO Input'!$AU:$AU,Master!$F1152),"")</f>
        <v>0</v>
      </c>
    </row>
    <row r="1157" spans="1:6" x14ac:dyDescent="0.25">
      <c r="A1157" s="24">
        <v>6</v>
      </c>
      <c r="B1157" s="25">
        <v>44317</v>
      </c>
      <c r="C1157" s="24" t="s">
        <v>141</v>
      </c>
      <c r="D1157" s="24" t="s">
        <v>103</v>
      </c>
      <c r="E1157" s="24" t="s">
        <v>1489</v>
      </c>
      <c r="F1157" t="str" cm="1">
        <f t="array" ref="F1157">_xlfn.SWITCH($E1157,"Forecast",IFERROR(SUMIFS(INDEX('Forecast Input'!$A:$BO,,MATCH(TEXT($A1157,"0"),'Forecast Input'!$1:$1,0)),'Forecast Input'!$A:$A,Master!C1157,'Forecast Input'!$D:$D,Master!D1157),0),"Actual",SUMIFS('CMO Input'!$Q:$Q,'CMO Input'!$E:$E,Master!$A1157,'CMO Input'!$C:$C,Master!$C1157,'CMO Input'!$AJ:$AJ,Master!$D1157,'CMO Input'!$AU:$AU,Master!$F1153),"")</f>
        <v/>
      </c>
    </row>
    <row r="1158" spans="1:6" x14ac:dyDescent="0.25">
      <c r="A1158" s="24">
        <v>6</v>
      </c>
      <c r="B1158" s="25">
        <v>44317</v>
      </c>
      <c r="C1158" s="24" t="s">
        <v>141</v>
      </c>
      <c r="D1158" s="24" t="s">
        <v>103</v>
      </c>
      <c r="E1158" s="24" t="s">
        <v>1488</v>
      </c>
      <c r="F1158" cm="1">
        <f t="array" ref="F1158">_xlfn.SWITCH($E1158,"Forecast",IFERROR(SUMIFS(INDEX('Forecast Input'!$A:$BO,,MATCH(TEXT($A1158,"0"),'Forecast Input'!$1:$1,0)),'Forecast Input'!$A:$A,Master!C1158,'Forecast Input'!$D:$D,Master!D1158),0),"Actual",SUMIFS('CMO Input'!$Q:$Q,'CMO Input'!$E:$E,Master!$A1158,'CMO Input'!$C:$C,Master!$C1158,'CMO Input'!$AJ:$AJ,Master!$D1158,'CMO Input'!$AU:$AU,Master!$F1154),"")</f>
        <v>0</v>
      </c>
    </row>
    <row r="1159" spans="1:6" x14ac:dyDescent="0.25">
      <c r="A1159" s="24">
        <v>6</v>
      </c>
      <c r="B1159" s="25">
        <v>44317</v>
      </c>
      <c r="C1159" s="24" t="s">
        <v>141</v>
      </c>
      <c r="D1159" s="24" t="s">
        <v>103</v>
      </c>
      <c r="E1159" s="24" t="s">
        <v>1487</v>
      </c>
      <c r="F1159" cm="1">
        <f t="array" ref="F1159">_xlfn.SWITCH($E1159,"Forecast",IFERROR(SUMIFS(INDEX('Forecast Input'!$A:$BO,,MATCH(TEXT($A1159,"0"),'Forecast Input'!$1:$1,0)),'Forecast Input'!$A:$A,Master!C1159,'Forecast Input'!$D:$D,Master!D1159),0),"Actual",SUMIFS('CMO Input'!$Q:$Q,'CMO Input'!$E:$E,Master!$A1159,'CMO Input'!$C:$C,Master!$C1159,'CMO Input'!$AJ:$AJ,Master!$D1159,'CMO Input'!$AU:$AU,Master!$F1155),"")</f>
        <v>0</v>
      </c>
    </row>
    <row r="1160" spans="1:6" x14ac:dyDescent="0.25">
      <c r="A1160" s="24">
        <v>6</v>
      </c>
      <c r="B1160" s="25">
        <v>44317</v>
      </c>
      <c r="C1160" s="24" t="s">
        <v>141</v>
      </c>
      <c r="D1160" s="24" t="s">
        <v>146</v>
      </c>
      <c r="E1160" s="24" t="s">
        <v>1489</v>
      </c>
      <c r="F1160" t="str" cm="1">
        <f t="array" ref="F1160">_xlfn.SWITCH($E1160,"Forecast",IFERROR(SUMIFS(INDEX('Forecast Input'!$A:$BO,,MATCH(TEXT($A1160,"0"),'Forecast Input'!$1:$1,0)),'Forecast Input'!$A:$A,Master!C1160,'Forecast Input'!$D:$D,Master!D1160),0),"Actual",SUMIFS('CMO Input'!$Q:$Q,'CMO Input'!$E:$E,Master!$A1160,'CMO Input'!$C:$C,Master!$C1160,'CMO Input'!$AJ:$AJ,Master!$D1160,'CMO Input'!$AU:$AU,Master!$F1156),"")</f>
        <v/>
      </c>
    </row>
    <row r="1161" spans="1:6" x14ac:dyDescent="0.25">
      <c r="A1161" s="24">
        <v>6</v>
      </c>
      <c r="B1161" s="25">
        <v>44317</v>
      </c>
      <c r="C1161" s="24" t="s">
        <v>141</v>
      </c>
      <c r="D1161" s="24" t="s">
        <v>146</v>
      </c>
      <c r="E1161" s="24" t="s">
        <v>1488</v>
      </c>
      <c r="F1161" cm="1">
        <f t="array" ref="F1161">_xlfn.SWITCH($E1161,"Forecast",IFERROR(SUMIFS(INDEX('Forecast Input'!$A:$BO,,MATCH(TEXT($A1161,"0"),'Forecast Input'!$1:$1,0)),'Forecast Input'!$A:$A,Master!C1161,'Forecast Input'!$D:$D,Master!D1161),0),"Actual",SUMIFS('CMO Input'!$Q:$Q,'CMO Input'!$E:$E,Master!$A1161,'CMO Input'!$C:$C,Master!$C1161,'CMO Input'!$AJ:$AJ,Master!$D1161,'CMO Input'!$AU:$AU,Master!$F1157),"")</f>
        <v>0</v>
      </c>
    </row>
    <row r="1162" spans="1:6" x14ac:dyDescent="0.25">
      <c r="A1162" s="24">
        <v>6</v>
      </c>
      <c r="B1162" s="25">
        <v>44317</v>
      </c>
      <c r="C1162" s="24" t="s">
        <v>141</v>
      </c>
      <c r="D1162" s="24" t="s">
        <v>146</v>
      </c>
      <c r="E1162" s="24" t="s">
        <v>1487</v>
      </c>
      <c r="F1162" cm="1">
        <f t="array" ref="F1162">_xlfn.SWITCH($E1162,"Forecast",IFERROR(SUMIFS(INDEX('Forecast Input'!$A:$BO,,MATCH(TEXT($A1162,"0"),'Forecast Input'!$1:$1,0)),'Forecast Input'!$A:$A,Master!C1162,'Forecast Input'!$D:$D,Master!D1162),0),"Actual",SUMIFS('CMO Input'!$Q:$Q,'CMO Input'!$E:$E,Master!$A1162,'CMO Input'!$C:$C,Master!$C1162,'CMO Input'!$AJ:$AJ,Master!$D1162,'CMO Input'!$AU:$AU,Master!$F1158),"")</f>
        <v>0</v>
      </c>
    </row>
    <row r="1163" spans="1:6" x14ac:dyDescent="0.25">
      <c r="A1163" s="24">
        <v>6</v>
      </c>
      <c r="B1163" s="25">
        <v>44317</v>
      </c>
      <c r="C1163" s="24" t="s">
        <v>141</v>
      </c>
      <c r="D1163" s="24" t="s">
        <v>166</v>
      </c>
      <c r="E1163" s="24" t="s">
        <v>1489</v>
      </c>
      <c r="F1163" t="str" cm="1">
        <f t="array" ref="F1163">_xlfn.SWITCH($E1163,"Forecast",IFERROR(SUMIFS(INDEX('Forecast Input'!$A:$BO,,MATCH(TEXT($A1163,"0"),'Forecast Input'!$1:$1,0)),'Forecast Input'!$A:$A,Master!C1163,'Forecast Input'!$D:$D,Master!D1163),0),"Actual",SUMIFS('CMO Input'!$Q:$Q,'CMO Input'!$E:$E,Master!$A1163,'CMO Input'!$C:$C,Master!$C1163,'CMO Input'!$AJ:$AJ,Master!$D1163,'CMO Input'!$AU:$AU,Master!$F1159),"")</f>
        <v/>
      </c>
    </row>
    <row r="1164" spans="1:6" x14ac:dyDescent="0.25">
      <c r="A1164" s="24">
        <v>6</v>
      </c>
      <c r="B1164" s="25">
        <v>44317</v>
      </c>
      <c r="C1164" s="24" t="s">
        <v>141</v>
      </c>
      <c r="D1164" s="24" t="s">
        <v>166</v>
      </c>
      <c r="E1164" s="24" t="s">
        <v>1488</v>
      </c>
      <c r="F1164" cm="1">
        <f t="array" ref="F1164">_xlfn.SWITCH($E1164,"Forecast",IFERROR(SUMIFS(INDEX('Forecast Input'!$A:$BO,,MATCH(TEXT($A1164,"0"),'Forecast Input'!$1:$1,0)),'Forecast Input'!$A:$A,Master!C1164,'Forecast Input'!$D:$D,Master!D1164),0),"Actual",SUMIFS('CMO Input'!$Q:$Q,'CMO Input'!$E:$E,Master!$A1164,'CMO Input'!$C:$C,Master!$C1164,'CMO Input'!$AJ:$AJ,Master!$D1164,'CMO Input'!$AU:$AU,Master!$F1160),"")</f>
        <v>0</v>
      </c>
    </row>
    <row r="1165" spans="1:6" x14ac:dyDescent="0.25">
      <c r="A1165" s="24">
        <v>6</v>
      </c>
      <c r="B1165" s="25">
        <v>44317</v>
      </c>
      <c r="C1165" s="24" t="s">
        <v>141</v>
      </c>
      <c r="D1165" s="24" t="s">
        <v>166</v>
      </c>
      <c r="E1165" s="24" t="s">
        <v>1487</v>
      </c>
      <c r="F1165" cm="1">
        <f t="array" ref="F1165">_xlfn.SWITCH($E1165,"Forecast",IFERROR(SUMIFS(INDEX('Forecast Input'!$A:$BO,,MATCH(TEXT($A1165,"0"),'Forecast Input'!$1:$1,0)),'Forecast Input'!$A:$A,Master!C1165,'Forecast Input'!$D:$D,Master!D1165),0),"Actual",SUMIFS('CMO Input'!$Q:$Q,'CMO Input'!$E:$E,Master!$A1165,'CMO Input'!$C:$C,Master!$C1165,'CMO Input'!$AJ:$AJ,Master!$D1165,'CMO Input'!$AU:$AU,Master!$F1161),"")</f>
        <v>0</v>
      </c>
    </row>
    <row r="1166" spans="1:6" x14ac:dyDescent="0.25">
      <c r="A1166" s="24">
        <v>6</v>
      </c>
      <c r="B1166" s="25">
        <v>44317</v>
      </c>
      <c r="C1166" s="24" t="s">
        <v>141</v>
      </c>
      <c r="D1166" s="24" t="s">
        <v>170</v>
      </c>
      <c r="E1166" s="24" t="s">
        <v>1489</v>
      </c>
      <c r="F1166" t="str" cm="1">
        <f t="array" ref="F1166">_xlfn.SWITCH($E1166,"Forecast",IFERROR(SUMIFS(INDEX('Forecast Input'!$A:$BO,,MATCH(TEXT($A1166,"0"),'Forecast Input'!$1:$1,0)),'Forecast Input'!$A:$A,Master!C1166,'Forecast Input'!$D:$D,Master!D1166),0),"Actual",SUMIFS('CMO Input'!$Q:$Q,'CMO Input'!$E:$E,Master!$A1166,'CMO Input'!$C:$C,Master!$C1166,'CMO Input'!$AJ:$AJ,Master!$D1166,'CMO Input'!$AU:$AU,Master!$F1162),"")</f>
        <v/>
      </c>
    </row>
    <row r="1167" spans="1:6" x14ac:dyDescent="0.25">
      <c r="A1167" s="24">
        <v>6</v>
      </c>
      <c r="B1167" s="25">
        <v>44317</v>
      </c>
      <c r="C1167" s="24" t="s">
        <v>141</v>
      </c>
      <c r="D1167" s="24" t="s">
        <v>170</v>
      </c>
      <c r="E1167" s="24" t="s">
        <v>1488</v>
      </c>
      <c r="F1167" cm="1">
        <f t="array" ref="F1167">_xlfn.SWITCH($E1167,"Forecast",IFERROR(SUMIFS(INDEX('Forecast Input'!$A:$BO,,MATCH(TEXT($A1167,"0"),'Forecast Input'!$1:$1,0)),'Forecast Input'!$A:$A,Master!C1167,'Forecast Input'!$D:$D,Master!D1167),0),"Actual",SUMIFS('CMO Input'!$Q:$Q,'CMO Input'!$E:$E,Master!$A1167,'CMO Input'!$C:$C,Master!$C1167,'CMO Input'!$AJ:$AJ,Master!$D1167,'CMO Input'!$AU:$AU,Master!$F1163),"")</f>
        <v>0</v>
      </c>
    </row>
    <row r="1168" spans="1:6" x14ac:dyDescent="0.25">
      <c r="A1168" s="24">
        <v>6</v>
      </c>
      <c r="B1168" s="25">
        <v>44317</v>
      </c>
      <c r="C1168" s="24" t="s">
        <v>141</v>
      </c>
      <c r="D1168" s="24" t="s">
        <v>170</v>
      </c>
      <c r="E1168" s="24" t="s">
        <v>1487</v>
      </c>
      <c r="F1168" cm="1">
        <f t="array" ref="F1168">_xlfn.SWITCH($E1168,"Forecast",IFERROR(SUMIFS(INDEX('Forecast Input'!$A:$BO,,MATCH(TEXT($A1168,"0"),'Forecast Input'!$1:$1,0)),'Forecast Input'!$A:$A,Master!C1168,'Forecast Input'!$D:$D,Master!D1168),0),"Actual",SUMIFS('CMO Input'!$Q:$Q,'CMO Input'!$E:$E,Master!$A1168,'CMO Input'!$C:$C,Master!$C1168,'CMO Input'!$AJ:$AJ,Master!$D1168,'CMO Input'!$AU:$AU,Master!$F1164),"")</f>
        <v>0</v>
      </c>
    </row>
    <row r="1169" spans="1:6" x14ac:dyDescent="0.25">
      <c r="A1169" s="24">
        <v>6</v>
      </c>
      <c r="B1169" s="25">
        <v>44317</v>
      </c>
      <c r="C1169" s="24" t="s">
        <v>141</v>
      </c>
      <c r="D1169" s="24" t="s">
        <v>436</v>
      </c>
      <c r="E1169" s="24" t="s">
        <v>1489</v>
      </c>
      <c r="F1169" t="str" cm="1">
        <f t="array" ref="F1169">_xlfn.SWITCH($E1169,"Forecast",IFERROR(SUMIFS(INDEX('Forecast Input'!$A:$BO,,MATCH(TEXT($A1169,"0"),'Forecast Input'!$1:$1,0)),'Forecast Input'!$A:$A,Master!C1169,'Forecast Input'!$D:$D,Master!D1169),0),"Actual",SUMIFS('CMO Input'!$Q:$Q,'CMO Input'!$E:$E,Master!$A1169,'CMO Input'!$C:$C,Master!$C1169,'CMO Input'!$AJ:$AJ,Master!$D1169,'CMO Input'!$AU:$AU,Master!$F1165),"")</f>
        <v/>
      </c>
    </row>
    <row r="1170" spans="1:6" x14ac:dyDescent="0.25">
      <c r="A1170" s="24">
        <v>6</v>
      </c>
      <c r="B1170" s="25">
        <v>44317</v>
      </c>
      <c r="C1170" s="24" t="s">
        <v>141</v>
      </c>
      <c r="D1170" s="24" t="s">
        <v>436</v>
      </c>
      <c r="E1170" s="24" t="s">
        <v>1488</v>
      </c>
      <c r="F1170" cm="1">
        <f t="array" ref="F1170">_xlfn.SWITCH($E1170,"Forecast",IFERROR(SUMIFS(INDEX('Forecast Input'!$A:$BO,,MATCH(TEXT($A1170,"0"),'Forecast Input'!$1:$1,0)),'Forecast Input'!$A:$A,Master!C1170,'Forecast Input'!$D:$D,Master!D1170),0),"Actual",SUMIFS('CMO Input'!$Q:$Q,'CMO Input'!$E:$E,Master!$A1170,'CMO Input'!$C:$C,Master!$C1170,'CMO Input'!$AJ:$AJ,Master!$D1170,'CMO Input'!$AU:$AU,Master!$F1166),"")</f>
        <v>0</v>
      </c>
    </row>
    <row r="1171" spans="1:6" x14ac:dyDescent="0.25">
      <c r="A1171" s="24">
        <v>6</v>
      </c>
      <c r="B1171" s="25">
        <v>44317</v>
      </c>
      <c r="C1171" s="24" t="s">
        <v>141</v>
      </c>
      <c r="D1171" s="24" t="s">
        <v>436</v>
      </c>
      <c r="E1171" s="24" t="s">
        <v>1487</v>
      </c>
      <c r="F1171" cm="1">
        <f t="array" ref="F1171">_xlfn.SWITCH($E1171,"Forecast",IFERROR(SUMIFS(INDEX('Forecast Input'!$A:$BO,,MATCH(TEXT($A1171,"0"),'Forecast Input'!$1:$1,0)),'Forecast Input'!$A:$A,Master!C1171,'Forecast Input'!$D:$D,Master!D1171),0),"Actual",SUMIFS('CMO Input'!$Q:$Q,'CMO Input'!$E:$E,Master!$A1171,'CMO Input'!$C:$C,Master!$C1171,'CMO Input'!$AJ:$AJ,Master!$D1171,'CMO Input'!$AU:$AU,Master!$F1167),"")</f>
        <v>0</v>
      </c>
    </row>
    <row r="1172" spans="1:6" x14ac:dyDescent="0.25">
      <c r="A1172" s="24">
        <v>6</v>
      </c>
      <c r="B1172" s="25">
        <v>44317</v>
      </c>
      <c r="C1172" s="24" t="s">
        <v>141</v>
      </c>
      <c r="D1172" s="24" t="s">
        <v>1469</v>
      </c>
      <c r="E1172" s="24" t="s">
        <v>1489</v>
      </c>
      <c r="F1172" t="str" cm="1">
        <f t="array" ref="F1172">_xlfn.SWITCH($E1172,"Forecast",IFERROR(SUMIFS(INDEX('Forecast Input'!$A:$BO,,MATCH(TEXT($A1172,"0"),'Forecast Input'!$1:$1,0)),'Forecast Input'!$A:$A,Master!C1172,'Forecast Input'!$D:$D,Master!D1172),0),"Actual",SUMIFS('CMO Input'!$Q:$Q,'CMO Input'!$E:$E,Master!$A1172,'CMO Input'!$C:$C,Master!$C1172,'CMO Input'!$AJ:$AJ,Master!$D1172,'CMO Input'!$AU:$AU,Master!$F1168),"")</f>
        <v/>
      </c>
    </row>
    <row r="1173" spans="1:6" x14ac:dyDescent="0.25">
      <c r="A1173" s="24">
        <v>6</v>
      </c>
      <c r="B1173" s="25">
        <v>44317</v>
      </c>
      <c r="C1173" s="24" t="s">
        <v>141</v>
      </c>
      <c r="D1173" s="24" t="s">
        <v>1469</v>
      </c>
      <c r="E1173" s="24" t="s">
        <v>1488</v>
      </c>
      <c r="F1173" cm="1">
        <f t="array" ref="F1173">_xlfn.SWITCH($E1173,"Forecast",IFERROR(SUMIFS(INDEX('Forecast Input'!$A:$BO,,MATCH(TEXT($A1173,"0"),'Forecast Input'!$1:$1,0)),'Forecast Input'!$A:$A,Master!C1173,'Forecast Input'!$D:$D,Master!D1173),0),"Actual",SUMIFS('CMO Input'!$Q:$Q,'CMO Input'!$E:$E,Master!$A1173,'CMO Input'!$C:$C,Master!$C1173,'CMO Input'!$AJ:$AJ,Master!$D1173,'CMO Input'!$AU:$AU,Master!$F1169),"")</f>
        <v>0</v>
      </c>
    </row>
    <row r="1174" spans="1:6" x14ac:dyDescent="0.25">
      <c r="A1174" s="24">
        <v>6</v>
      </c>
      <c r="B1174" s="25">
        <v>44317</v>
      </c>
      <c r="C1174" s="24" t="s">
        <v>141</v>
      </c>
      <c r="D1174" s="24" t="s">
        <v>1469</v>
      </c>
      <c r="E1174" s="24" t="s">
        <v>1487</v>
      </c>
      <c r="F1174" cm="1">
        <f t="array" ref="F1174">_xlfn.SWITCH($E1174,"Forecast",IFERROR(SUMIFS(INDEX('Forecast Input'!$A:$BO,,MATCH(TEXT($A1174,"0"),'Forecast Input'!$1:$1,0)),'Forecast Input'!$A:$A,Master!C1174,'Forecast Input'!$D:$D,Master!D1174),0),"Actual",SUMIFS('CMO Input'!$Q:$Q,'CMO Input'!$E:$E,Master!$A1174,'CMO Input'!$C:$C,Master!$C1174,'CMO Input'!$AJ:$AJ,Master!$D1174,'CMO Input'!$AU:$AU,Master!$F1170),"")</f>
        <v>0</v>
      </c>
    </row>
    <row r="1175" spans="1:6" x14ac:dyDescent="0.25">
      <c r="A1175" s="24">
        <v>6</v>
      </c>
      <c r="B1175" s="25">
        <v>44317</v>
      </c>
      <c r="C1175" s="24" t="s">
        <v>127</v>
      </c>
      <c r="D1175" s="24" t="s">
        <v>10</v>
      </c>
      <c r="E1175" s="24" t="s">
        <v>1489</v>
      </c>
      <c r="F1175" t="str" cm="1">
        <f t="array" ref="F1175">_xlfn.SWITCH($E1175,"Forecast",IFERROR(SUMIFS(INDEX('Forecast Input'!$A:$BO,,MATCH(TEXT($A1175,"0"),'Forecast Input'!$1:$1,0)),'Forecast Input'!$A:$A,Master!C1175,'Forecast Input'!$D:$D,Master!D1175),0),"Actual",SUMIFS('CMO Input'!$Q:$Q,'CMO Input'!$E:$E,Master!$A1175,'CMO Input'!$C:$C,Master!$C1175,'CMO Input'!$AJ:$AJ,Master!$D1175,'CMO Input'!$AU:$AU,Master!$F1171),"")</f>
        <v/>
      </c>
    </row>
    <row r="1176" spans="1:6" x14ac:dyDescent="0.25">
      <c r="A1176" s="24">
        <v>6</v>
      </c>
      <c r="B1176" s="25">
        <v>44317</v>
      </c>
      <c r="C1176" s="24" t="s">
        <v>127</v>
      </c>
      <c r="D1176" s="24" t="s">
        <v>10</v>
      </c>
      <c r="E1176" s="24" t="s">
        <v>1488</v>
      </c>
      <c r="F1176" cm="1">
        <f t="array" ref="F1176">_xlfn.SWITCH($E1176,"Forecast",IFERROR(SUMIFS(INDEX('Forecast Input'!$A:$BO,,MATCH(TEXT($A1176,"0"),'Forecast Input'!$1:$1,0)),'Forecast Input'!$A:$A,Master!C1176,'Forecast Input'!$D:$D,Master!D1176),0),"Actual",SUMIFS('CMO Input'!$Q:$Q,'CMO Input'!$E:$E,Master!$A1176,'CMO Input'!$C:$C,Master!$C1176,'CMO Input'!$AJ:$AJ,Master!$D1176,'CMO Input'!$AU:$AU,Master!$F1172),"")</f>
        <v>0</v>
      </c>
    </row>
    <row r="1177" spans="1:6" x14ac:dyDescent="0.25">
      <c r="A1177" s="24">
        <v>6</v>
      </c>
      <c r="B1177" s="25">
        <v>44317</v>
      </c>
      <c r="C1177" s="24" t="s">
        <v>127</v>
      </c>
      <c r="D1177" s="24" t="s">
        <v>10</v>
      </c>
      <c r="E1177" s="24" t="s">
        <v>1487</v>
      </c>
      <c r="F1177" cm="1">
        <f t="array" ref="F1177">_xlfn.SWITCH($E1177,"Forecast",IFERROR(SUMIFS(INDEX('Forecast Input'!$A:$BO,,MATCH(TEXT($A1177,"0"),'Forecast Input'!$1:$1,0)),'Forecast Input'!$A:$A,Master!C1177,'Forecast Input'!$D:$D,Master!D1177),0),"Actual",SUMIFS('CMO Input'!$Q:$Q,'CMO Input'!$E:$E,Master!$A1177,'CMO Input'!$C:$C,Master!$C1177,'CMO Input'!$AJ:$AJ,Master!$D1177,'CMO Input'!$AU:$AU,Master!$F1173),"")</f>
        <v>0</v>
      </c>
    </row>
    <row r="1178" spans="1:6" x14ac:dyDescent="0.25">
      <c r="A1178" s="24">
        <v>6</v>
      </c>
      <c r="B1178" s="25">
        <v>44317</v>
      </c>
      <c r="C1178" s="24" t="s">
        <v>127</v>
      </c>
      <c r="D1178" s="24" t="s">
        <v>61</v>
      </c>
      <c r="E1178" s="24" t="s">
        <v>1489</v>
      </c>
      <c r="F1178" t="str" cm="1">
        <f t="array" ref="F1178">_xlfn.SWITCH($E1178,"Forecast",IFERROR(SUMIFS(INDEX('Forecast Input'!$A:$BO,,MATCH(TEXT($A1178,"0"),'Forecast Input'!$1:$1,0)),'Forecast Input'!$A:$A,Master!C1178,'Forecast Input'!$D:$D,Master!D1178),0),"Actual",SUMIFS('CMO Input'!$Q:$Q,'CMO Input'!$E:$E,Master!$A1178,'CMO Input'!$C:$C,Master!$C1178,'CMO Input'!$AJ:$AJ,Master!$D1178,'CMO Input'!$AU:$AU,Master!$F1174),"")</f>
        <v/>
      </c>
    </row>
    <row r="1179" spans="1:6" x14ac:dyDescent="0.25">
      <c r="A1179" s="24">
        <v>6</v>
      </c>
      <c r="B1179" s="25">
        <v>44317</v>
      </c>
      <c r="C1179" s="24" t="s">
        <v>127</v>
      </c>
      <c r="D1179" s="24" t="s">
        <v>61</v>
      </c>
      <c r="E1179" s="24" t="s">
        <v>1488</v>
      </c>
      <c r="F1179" cm="1">
        <f t="array" ref="F1179">_xlfn.SWITCH($E1179,"Forecast",IFERROR(SUMIFS(INDEX('Forecast Input'!$A:$BO,,MATCH(TEXT($A1179,"0"),'Forecast Input'!$1:$1,0)),'Forecast Input'!$A:$A,Master!C1179,'Forecast Input'!$D:$D,Master!D1179),0),"Actual",SUMIFS('CMO Input'!$Q:$Q,'CMO Input'!$E:$E,Master!$A1179,'CMO Input'!$C:$C,Master!$C1179,'CMO Input'!$AJ:$AJ,Master!$D1179,'CMO Input'!$AU:$AU,Master!$F1175),"")</f>
        <v>0</v>
      </c>
    </row>
    <row r="1180" spans="1:6" x14ac:dyDescent="0.25">
      <c r="A1180" s="24">
        <v>6</v>
      </c>
      <c r="B1180" s="25">
        <v>44317</v>
      </c>
      <c r="C1180" s="24" t="s">
        <v>127</v>
      </c>
      <c r="D1180" s="24" t="s">
        <v>61</v>
      </c>
      <c r="E1180" s="24" t="s">
        <v>1487</v>
      </c>
      <c r="F1180" cm="1">
        <f t="array" ref="F1180">_xlfn.SWITCH($E1180,"Forecast",IFERROR(SUMIFS(INDEX('Forecast Input'!$A:$BO,,MATCH(TEXT($A1180,"0"),'Forecast Input'!$1:$1,0)),'Forecast Input'!$A:$A,Master!C1180,'Forecast Input'!$D:$D,Master!D1180),0),"Actual",SUMIFS('CMO Input'!$Q:$Q,'CMO Input'!$E:$E,Master!$A1180,'CMO Input'!$C:$C,Master!$C1180,'CMO Input'!$AJ:$AJ,Master!$D1180,'CMO Input'!$AU:$AU,Master!$F1176),"")</f>
        <v>0</v>
      </c>
    </row>
    <row r="1181" spans="1:6" x14ac:dyDescent="0.25">
      <c r="A1181" s="24">
        <v>6</v>
      </c>
      <c r="B1181" s="25">
        <v>44317</v>
      </c>
      <c r="C1181" s="24" t="s">
        <v>127</v>
      </c>
      <c r="D1181" s="24" t="s">
        <v>103</v>
      </c>
      <c r="E1181" s="24" t="s">
        <v>1489</v>
      </c>
      <c r="F1181" t="str" cm="1">
        <f t="array" ref="F1181">_xlfn.SWITCH($E1181,"Forecast",IFERROR(SUMIFS(INDEX('Forecast Input'!$A:$BO,,MATCH(TEXT($A1181,"0"),'Forecast Input'!$1:$1,0)),'Forecast Input'!$A:$A,Master!C1181,'Forecast Input'!$D:$D,Master!D1181),0),"Actual",SUMIFS('CMO Input'!$Q:$Q,'CMO Input'!$E:$E,Master!$A1181,'CMO Input'!$C:$C,Master!$C1181,'CMO Input'!$AJ:$AJ,Master!$D1181,'CMO Input'!$AU:$AU,Master!$F1177),"")</f>
        <v/>
      </c>
    </row>
    <row r="1182" spans="1:6" x14ac:dyDescent="0.25">
      <c r="A1182" s="24">
        <v>6</v>
      </c>
      <c r="B1182" s="25">
        <v>44317</v>
      </c>
      <c r="C1182" s="24" t="s">
        <v>127</v>
      </c>
      <c r="D1182" s="24" t="s">
        <v>103</v>
      </c>
      <c r="E1182" s="24" t="s">
        <v>1488</v>
      </c>
      <c r="F1182" cm="1">
        <f t="array" ref="F1182">_xlfn.SWITCH($E1182,"Forecast",IFERROR(SUMIFS(INDEX('Forecast Input'!$A:$BO,,MATCH(TEXT($A1182,"0"),'Forecast Input'!$1:$1,0)),'Forecast Input'!$A:$A,Master!C1182,'Forecast Input'!$D:$D,Master!D1182),0),"Actual",SUMIFS('CMO Input'!$Q:$Q,'CMO Input'!$E:$E,Master!$A1182,'CMO Input'!$C:$C,Master!$C1182,'CMO Input'!$AJ:$AJ,Master!$D1182,'CMO Input'!$AU:$AU,Master!$F1178),"")</f>
        <v>0</v>
      </c>
    </row>
    <row r="1183" spans="1:6" x14ac:dyDescent="0.25">
      <c r="A1183" s="24">
        <v>6</v>
      </c>
      <c r="B1183" s="25">
        <v>44317</v>
      </c>
      <c r="C1183" s="24" t="s">
        <v>127</v>
      </c>
      <c r="D1183" s="24" t="s">
        <v>103</v>
      </c>
      <c r="E1183" s="24" t="s">
        <v>1487</v>
      </c>
      <c r="F1183" cm="1">
        <f t="array" ref="F1183">_xlfn.SWITCH($E1183,"Forecast",IFERROR(SUMIFS(INDEX('Forecast Input'!$A:$BO,,MATCH(TEXT($A1183,"0"),'Forecast Input'!$1:$1,0)),'Forecast Input'!$A:$A,Master!C1183,'Forecast Input'!$D:$D,Master!D1183),0),"Actual",SUMIFS('CMO Input'!$Q:$Q,'CMO Input'!$E:$E,Master!$A1183,'CMO Input'!$C:$C,Master!$C1183,'CMO Input'!$AJ:$AJ,Master!$D1183,'CMO Input'!$AU:$AU,Master!$F1179),"")</f>
        <v>0</v>
      </c>
    </row>
    <row r="1184" spans="1:6" x14ac:dyDescent="0.25">
      <c r="A1184" s="24">
        <v>6</v>
      </c>
      <c r="B1184" s="25">
        <v>44317</v>
      </c>
      <c r="C1184" s="24" t="s">
        <v>127</v>
      </c>
      <c r="D1184" s="24" t="s">
        <v>146</v>
      </c>
      <c r="E1184" s="24" t="s">
        <v>1489</v>
      </c>
      <c r="F1184" t="str" cm="1">
        <f t="array" ref="F1184">_xlfn.SWITCH($E1184,"Forecast",IFERROR(SUMIFS(INDEX('Forecast Input'!$A:$BO,,MATCH(TEXT($A1184,"0"),'Forecast Input'!$1:$1,0)),'Forecast Input'!$A:$A,Master!C1184,'Forecast Input'!$D:$D,Master!D1184),0),"Actual",SUMIFS('CMO Input'!$Q:$Q,'CMO Input'!$E:$E,Master!$A1184,'CMO Input'!$C:$C,Master!$C1184,'CMO Input'!$AJ:$AJ,Master!$D1184,'CMO Input'!$AU:$AU,Master!$F1180),"")</f>
        <v/>
      </c>
    </row>
    <row r="1185" spans="1:6" x14ac:dyDescent="0.25">
      <c r="A1185" s="24">
        <v>6</v>
      </c>
      <c r="B1185" s="25">
        <v>44317</v>
      </c>
      <c r="C1185" s="24" t="s">
        <v>127</v>
      </c>
      <c r="D1185" s="24" t="s">
        <v>146</v>
      </c>
      <c r="E1185" s="24" t="s">
        <v>1488</v>
      </c>
      <c r="F1185" cm="1">
        <f t="array" ref="F1185">_xlfn.SWITCH($E1185,"Forecast",IFERROR(SUMIFS(INDEX('Forecast Input'!$A:$BO,,MATCH(TEXT($A1185,"0"),'Forecast Input'!$1:$1,0)),'Forecast Input'!$A:$A,Master!C1185,'Forecast Input'!$D:$D,Master!D1185),0),"Actual",SUMIFS('CMO Input'!$Q:$Q,'CMO Input'!$E:$E,Master!$A1185,'CMO Input'!$C:$C,Master!$C1185,'CMO Input'!$AJ:$AJ,Master!$D1185,'CMO Input'!$AU:$AU,Master!$F1181),"")</f>
        <v>0</v>
      </c>
    </row>
    <row r="1186" spans="1:6" x14ac:dyDescent="0.25">
      <c r="A1186" s="24">
        <v>6</v>
      </c>
      <c r="B1186" s="25">
        <v>44317</v>
      </c>
      <c r="C1186" s="24" t="s">
        <v>127</v>
      </c>
      <c r="D1186" s="24" t="s">
        <v>146</v>
      </c>
      <c r="E1186" s="24" t="s">
        <v>1487</v>
      </c>
      <c r="F1186" cm="1">
        <f t="array" ref="F1186">_xlfn.SWITCH($E1186,"Forecast",IFERROR(SUMIFS(INDEX('Forecast Input'!$A:$BO,,MATCH(TEXT($A1186,"0"),'Forecast Input'!$1:$1,0)),'Forecast Input'!$A:$A,Master!C1186,'Forecast Input'!$D:$D,Master!D1186),0),"Actual",SUMIFS('CMO Input'!$Q:$Q,'CMO Input'!$E:$E,Master!$A1186,'CMO Input'!$C:$C,Master!$C1186,'CMO Input'!$AJ:$AJ,Master!$D1186,'CMO Input'!$AU:$AU,Master!$F1182),"")</f>
        <v>0</v>
      </c>
    </row>
    <row r="1187" spans="1:6" x14ac:dyDescent="0.25">
      <c r="A1187" s="24">
        <v>6</v>
      </c>
      <c r="B1187" s="25">
        <v>44317</v>
      </c>
      <c r="C1187" s="24" t="s">
        <v>127</v>
      </c>
      <c r="D1187" s="24" t="s">
        <v>166</v>
      </c>
      <c r="E1187" s="24" t="s">
        <v>1489</v>
      </c>
      <c r="F1187" t="str" cm="1">
        <f t="array" ref="F1187">_xlfn.SWITCH($E1187,"Forecast",IFERROR(SUMIFS(INDEX('Forecast Input'!$A:$BO,,MATCH(TEXT($A1187,"0"),'Forecast Input'!$1:$1,0)),'Forecast Input'!$A:$A,Master!C1187,'Forecast Input'!$D:$D,Master!D1187),0),"Actual",SUMIFS('CMO Input'!$Q:$Q,'CMO Input'!$E:$E,Master!$A1187,'CMO Input'!$C:$C,Master!$C1187,'CMO Input'!$AJ:$AJ,Master!$D1187,'CMO Input'!$AU:$AU,Master!$F1183),"")</f>
        <v/>
      </c>
    </row>
    <row r="1188" spans="1:6" x14ac:dyDescent="0.25">
      <c r="A1188" s="24">
        <v>6</v>
      </c>
      <c r="B1188" s="25">
        <v>44317</v>
      </c>
      <c r="C1188" s="24" t="s">
        <v>127</v>
      </c>
      <c r="D1188" s="24" t="s">
        <v>166</v>
      </c>
      <c r="E1188" s="24" t="s">
        <v>1488</v>
      </c>
      <c r="F1188" cm="1">
        <f t="array" ref="F1188">_xlfn.SWITCH($E1188,"Forecast",IFERROR(SUMIFS(INDEX('Forecast Input'!$A:$BO,,MATCH(TEXT($A1188,"0"),'Forecast Input'!$1:$1,0)),'Forecast Input'!$A:$A,Master!C1188,'Forecast Input'!$D:$D,Master!D1188),0),"Actual",SUMIFS('CMO Input'!$Q:$Q,'CMO Input'!$E:$E,Master!$A1188,'CMO Input'!$C:$C,Master!$C1188,'CMO Input'!$AJ:$AJ,Master!$D1188,'CMO Input'!$AU:$AU,Master!$F1184),"")</f>
        <v>0</v>
      </c>
    </row>
    <row r="1189" spans="1:6" x14ac:dyDescent="0.25">
      <c r="A1189" s="24">
        <v>6</v>
      </c>
      <c r="B1189" s="25">
        <v>44317</v>
      </c>
      <c r="C1189" s="24" t="s">
        <v>127</v>
      </c>
      <c r="D1189" s="24" t="s">
        <v>166</v>
      </c>
      <c r="E1189" s="24" t="s">
        <v>1487</v>
      </c>
      <c r="F1189" cm="1">
        <f t="array" ref="F1189">_xlfn.SWITCH($E1189,"Forecast",IFERROR(SUMIFS(INDEX('Forecast Input'!$A:$BO,,MATCH(TEXT($A1189,"0"),'Forecast Input'!$1:$1,0)),'Forecast Input'!$A:$A,Master!C1189,'Forecast Input'!$D:$D,Master!D1189),0),"Actual",SUMIFS('CMO Input'!$Q:$Q,'CMO Input'!$E:$E,Master!$A1189,'CMO Input'!$C:$C,Master!$C1189,'CMO Input'!$AJ:$AJ,Master!$D1189,'CMO Input'!$AU:$AU,Master!$F1185),"")</f>
        <v>0</v>
      </c>
    </row>
    <row r="1190" spans="1:6" x14ac:dyDescent="0.25">
      <c r="A1190" s="24">
        <v>6</v>
      </c>
      <c r="B1190" s="25">
        <v>44317</v>
      </c>
      <c r="C1190" s="24" t="s">
        <v>127</v>
      </c>
      <c r="D1190" s="24" t="s">
        <v>170</v>
      </c>
      <c r="E1190" s="24" t="s">
        <v>1489</v>
      </c>
      <c r="F1190" t="str" cm="1">
        <f t="array" ref="F1190">_xlfn.SWITCH($E1190,"Forecast",IFERROR(SUMIFS(INDEX('Forecast Input'!$A:$BO,,MATCH(TEXT($A1190,"0"),'Forecast Input'!$1:$1,0)),'Forecast Input'!$A:$A,Master!C1190,'Forecast Input'!$D:$D,Master!D1190),0),"Actual",SUMIFS('CMO Input'!$Q:$Q,'CMO Input'!$E:$E,Master!$A1190,'CMO Input'!$C:$C,Master!$C1190,'CMO Input'!$AJ:$AJ,Master!$D1190,'CMO Input'!$AU:$AU,Master!$F1186),"")</f>
        <v/>
      </c>
    </row>
    <row r="1191" spans="1:6" x14ac:dyDescent="0.25">
      <c r="A1191" s="24">
        <v>6</v>
      </c>
      <c r="B1191" s="25">
        <v>44317</v>
      </c>
      <c r="C1191" s="24" t="s">
        <v>127</v>
      </c>
      <c r="D1191" s="24" t="s">
        <v>170</v>
      </c>
      <c r="E1191" s="24" t="s">
        <v>1488</v>
      </c>
      <c r="F1191" cm="1">
        <f t="array" ref="F1191">_xlfn.SWITCH($E1191,"Forecast",IFERROR(SUMIFS(INDEX('Forecast Input'!$A:$BO,,MATCH(TEXT($A1191,"0"),'Forecast Input'!$1:$1,0)),'Forecast Input'!$A:$A,Master!C1191,'Forecast Input'!$D:$D,Master!D1191),0),"Actual",SUMIFS('CMO Input'!$Q:$Q,'CMO Input'!$E:$E,Master!$A1191,'CMO Input'!$C:$C,Master!$C1191,'CMO Input'!$AJ:$AJ,Master!$D1191,'CMO Input'!$AU:$AU,Master!$F1187),"")</f>
        <v>0</v>
      </c>
    </row>
    <row r="1192" spans="1:6" x14ac:dyDescent="0.25">
      <c r="A1192" s="24">
        <v>6</v>
      </c>
      <c r="B1192" s="25">
        <v>44317</v>
      </c>
      <c r="C1192" s="24" t="s">
        <v>127</v>
      </c>
      <c r="D1192" s="24" t="s">
        <v>170</v>
      </c>
      <c r="E1192" s="24" t="s">
        <v>1487</v>
      </c>
      <c r="F1192" cm="1">
        <f t="array" ref="F1192">_xlfn.SWITCH($E1192,"Forecast",IFERROR(SUMIFS(INDEX('Forecast Input'!$A:$BO,,MATCH(TEXT($A1192,"0"),'Forecast Input'!$1:$1,0)),'Forecast Input'!$A:$A,Master!C1192,'Forecast Input'!$D:$D,Master!D1192),0),"Actual",SUMIFS('CMO Input'!$Q:$Q,'CMO Input'!$E:$E,Master!$A1192,'CMO Input'!$C:$C,Master!$C1192,'CMO Input'!$AJ:$AJ,Master!$D1192,'CMO Input'!$AU:$AU,Master!$F1188),"")</f>
        <v>0</v>
      </c>
    </row>
    <row r="1193" spans="1:6" x14ac:dyDescent="0.25">
      <c r="A1193" s="24">
        <v>6</v>
      </c>
      <c r="B1193" s="25">
        <v>44317</v>
      </c>
      <c r="C1193" s="24" t="s">
        <v>127</v>
      </c>
      <c r="D1193" s="24" t="s">
        <v>436</v>
      </c>
      <c r="E1193" s="24" t="s">
        <v>1489</v>
      </c>
      <c r="F1193" t="str" cm="1">
        <f t="array" ref="F1193">_xlfn.SWITCH($E1193,"Forecast",IFERROR(SUMIFS(INDEX('Forecast Input'!$A:$BO,,MATCH(TEXT($A1193,"0"),'Forecast Input'!$1:$1,0)),'Forecast Input'!$A:$A,Master!C1193,'Forecast Input'!$D:$D,Master!D1193),0),"Actual",SUMIFS('CMO Input'!$Q:$Q,'CMO Input'!$E:$E,Master!$A1193,'CMO Input'!$C:$C,Master!$C1193,'CMO Input'!$AJ:$AJ,Master!$D1193,'CMO Input'!$AU:$AU,Master!$F1189),"")</f>
        <v/>
      </c>
    </row>
    <row r="1194" spans="1:6" x14ac:dyDescent="0.25">
      <c r="A1194" s="24">
        <v>6</v>
      </c>
      <c r="B1194" s="25">
        <v>44317</v>
      </c>
      <c r="C1194" s="24" t="s">
        <v>127</v>
      </c>
      <c r="D1194" s="24" t="s">
        <v>436</v>
      </c>
      <c r="E1194" s="24" t="s">
        <v>1488</v>
      </c>
      <c r="F1194" cm="1">
        <f t="array" ref="F1194">_xlfn.SWITCH($E1194,"Forecast",IFERROR(SUMIFS(INDEX('Forecast Input'!$A:$BO,,MATCH(TEXT($A1194,"0"),'Forecast Input'!$1:$1,0)),'Forecast Input'!$A:$A,Master!C1194,'Forecast Input'!$D:$D,Master!D1194),0),"Actual",SUMIFS('CMO Input'!$Q:$Q,'CMO Input'!$E:$E,Master!$A1194,'CMO Input'!$C:$C,Master!$C1194,'CMO Input'!$AJ:$AJ,Master!$D1194,'CMO Input'!$AU:$AU,Master!$F1190),"")</f>
        <v>0</v>
      </c>
    </row>
    <row r="1195" spans="1:6" x14ac:dyDescent="0.25">
      <c r="A1195" s="24">
        <v>6</v>
      </c>
      <c r="B1195" s="25">
        <v>44317</v>
      </c>
      <c r="C1195" s="24" t="s">
        <v>127</v>
      </c>
      <c r="D1195" s="24" t="s">
        <v>436</v>
      </c>
      <c r="E1195" s="24" t="s">
        <v>1487</v>
      </c>
      <c r="F1195" cm="1">
        <f t="array" ref="F1195">_xlfn.SWITCH($E1195,"Forecast",IFERROR(SUMIFS(INDEX('Forecast Input'!$A:$BO,,MATCH(TEXT($A1195,"0"),'Forecast Input'!$1:$1,0)),'Forecast Input'!$A:$A,Master!C1195,'Forecast Input'!$D:$D,Master!D1195),0),"Actual",SUMIFS('CMO Input'!$Q:$Q,'CMO Input'!$E:$E,Master!$A1195,'CMO Input'!$C:$C,Master!$C1195,'CMO Input'!$AJ:$AJ,Master!$D1195,'CMO Input'!$AU:$AU,Master!$F1191),"")</f>
        <v>0</v>
      </c>
    </row>
    <row r="1196" spans="1:6" x14ac:dyDescent="0.25">
      <c r="A1196" s="24">
        <v>6</v>
      </c>
      <c r="B1196" s="25">
        <v>44317</v>
      </c>
      <c r="C1196" s="24" t="s">
        <v>127</v>
      </c>
      <c r="D1196" s="24" t="s">
        <v>1469</v>
      </c>
      <c r="E1196" s="24" t="s">
        <v>1489</v>
      </c>
      <c r="F1196" t="str" cm="1">
        <f t="array" ref="F1196">_xlfn.SWITCH($E1196,"Forecast",IFERROR(SUMIFS(INDEX('Forecast Input'!$A:$BO,,MATCH(TEXT($A1196,"0"),'Forecast Input'!$1:$1,0)),'Forecast Input'!$A:$A,Master!C1196,'Forecast Input'!$D:$D,Master!D1196),0),"Actual",SUMIFS('CMO Input'!$Q:$Q,'CMO Input'!$E:$E,Master!$A1196,'CMO Input'!$C:$C,Master!$C1196,'CMO Input'!$AJ:$AJ,Master!$D1196,'CMO Input'!$AU:$AU,Master!$F1192),"")</f>
        <v/>
      </c>
    </row>
    <row r="1197" spans="1:6" x14ac:dyDescent="0.25">
      <c r="A1197" s="24">
        <v>6</v>
      </c>
      <c r="B1197" s="25">
        <v>44317</v>
      </c>
      <c r="C1197" s="24" t="s">
        <v>127</v>
      </c>
      <c r="D1197" s="24" t="s">
        <v>1469</v>
      </c>
      <c r="E1197" s="24" t="s">
        <v>1488</v>
      </c>
      <c r="F1197" cm="1">
        <f t="array" ref="F1197">_xlfn.SWITCH($E1197,"Forecast",IFERROR(SUMIFS(INDEX('Forecast Input'!$A:$BO,,MATCH(TEXT($A1197,"0"),'Forecast Input'!$1:$1,0)),'Forecast Input'!$A:$A,Master!C1197,'Forecast Input'!$D:$D,Master!D1197),0),"Actual",SUMIFS('CMO Input'!$Q:$Q,'CMO Input'!$E:$E,Master!$A1197,'CMO Input'!$C:$C,Master!$C1197,'CMO Input'!$AJ:$AJ,Master!$D1197,'CMO Input'!$AU:$AU,Master!$F1193),"")</f>
        <v>0</v>
      </c>
    </row>
    <row r="1198" spans="1:6" x14ac:dyDescent="0.25">
      <c r="A1198" s="24">
        <v>6</v>
      </c>
      <c r="B1198" s="25">
        <v>44317</v>
      </c>
      <c r="C1198" s="24" t="s">
        <v>127</v>
      </c>
      <c r="D1198" s="24" t="s">
        <v>1469</v>
      </c>
      <c r="E1198" s="24" t="s">
        <v>1487</v>
      </c>
      <c r="F1198" cm="1">
        <f t="array" ref="F1198">_xlfn.SWITCH($E1198,"Forecast",IFERROR(SUMIFS(INDEX('Forecast Input'!$A:$BO,,MATCH(TEXT($A1198,"0"),'Forecast Input'!$1:$1,0)),'Forecast Input'!$A:$A,Master!C1198,'Forecast Input'!$D:$D,Master!D1198),0),"Actual",SUMIFS('CMO Input'!$Q:$Q,'CMO Input'!$E:$E,Master!$A1198,'CMO Input'!$C:$C,Master!$C1198,'CMO Input'!$AJ:$AJ,Master!$D1198,'CMO Input'!$AU:$AU,Master!$F1194),"")</f>
        <v>0</v>
      </c>
    </row>
    <row r="1199" spans="1:6" x14ac:dyDescent="0.25">
      <c r="A1199" s="24">
        <v>6</v>
      </c>
      <c r="B1199" s="25">
        <v>44317</v>
      </c>
      <c r="C1199" s="24" t="s">
        <v>44</v>
      </c>
      <c r="D1199" s="24" t="s">
        <v>10</v>
      </c>
      <c r="E1199" s="24" t="s">
        <v>1489</v>
      </c>
      <c r="F1199" t="str" cm="1">
        <f t="array" ref="F1199">_xlfn.SWITCH($E1199,"Forecast",IFERROR(SUMIFS(INDEX('Forecast Input'!$A:$BO,,MATCH(TEXT($A1199,"0"),'Forecast Input'!$1:$1,0)),'Forecast Input'!$A:$A,Master!C1199,'Forecast Input'!$D:$D,Master!D1199),0),"Actual",SUMIFS('CMO Input'!$Q:$Q,'CMO Input'!$E:$E,Master!$A1199,'CMO Input'!$C:$C,Master!$C1199,'CMO Input'!$AJ:$AJ,Master!$D1199,'CMO Input'!$AU:$AU,Master!$F1195),"")</f>
        <v/>
      </c>
    </row>
    <row r="1200" spans="1:6" x14ac:dyDescent="0.25">
      <c r="A1200" s="24">
        <v>6</v>
      </c>
      <c r="B1200" s="25">
        <v>44317</v>
      </c>
      <c r="C1200" s="24" t="s">
        <v>44</v>
      </c>
      <c r="D1200" s="24" t="s">
        <v>10</v>
      </c>
      <c r="E1200" s="24" t="s">
        <v>1488</v>
      </c>
      <c r="F1200" cm="1">
        <f t="array" ref="F1200">_xlfn.SWITCH($E1200,"Forecast",IFERROR(SUMIFS(INDEX('Forecast Input'!$A:$BO,,MATCH(TEXT($A1200,"0"),'Forecast Input'!$1:$1,0)),'Forecast Input'!$A:$A,Master!C1200,'Forecast Input'!$D:$D,Master!D1200),0),"Actual",SUMIFS('CMO Input'!$Q:$Q,'CMO Input'!$E:$E,Master!$A1200,'CMO Input'!$C:$C,Master!$C1200,'CMO Input'!$AJ:$AJ,Master!$D1200,'CMO Input'!$AU:$AU,Master!$F1196),"")</f>
        <v>0</v>
      </c>
    </row>
    <row r="1201" spans="1:6" x14ac:dyDescent="0.25">
      <c r="A1201" s="24">
        <v>6</v>
      </c>
      <c r="B1201" s="25">
        <v>44317</v>
      </c>
      <c r="C1201" s="24" t="s">
        <v>44</v>
      </c>
      <c r="D1201" s="24" t="s">
        <v>10</v>
      </c>
      <c r="E1201" s="24" t="s">
        <v>1487</v>
      </c>
      <c r="F1201" cm="1">
        <f t="array" ref="F1201">_xlfn.SWITCH($E1201,"Forecast",IFERROR(SUMIFS(INDEX('Forecast Input'!$A:$BO,,MATCH(TEXT($A1201,"0"),'Forecast Input'!$1:$1,0)),'Forecast Input'!$A:$A,Master!C1201,'Forecast Input'!$D:$D,Master!D1201),0),"Actual",SUMIFS('CMO Input'!$Q:$Q,'CMO Input'!$E:$E,Master!$A1201,'CMO Input'!$C:$C,Master!$C1201,'CMO Input'!$AJ:$AJ,Master!$D1201,'CMO Input'!$AU:$AU,Master!$F1197),"")</f>
        <v>0</v>
      </c>
    </row>
    <row r="1202" spans="1:6" x14ac:dyDescent="0.25">
      <c r="A1202" s="24">
        <v>6</v>
      </c>
      <c r="B1202" s="25">
        <v>44317</v>
      </c>
      <c r="C1202" s="24" t="s">
        <v>44</v>
      </c>
      <c r="D1202" s="24" t="s">
        <v>61</v>
      </c>
      <c r="E1202" s="24" t="s">
        <v>1489</v>
      </c>
      <c r="F1202" t="str" cm="1">
        <f t="array" ref="F1202">_xlfn.SWITCH($E1202,"Forecast",IFERROR(SUMIFS(INDEX('Forecast Input'!$A:$BO,,MATCH(TEXT($A1202,"0"),'Forecast Input'!$1:$1,0)),'Forecast Input'!$A:$A,Master!C1202,'Forecast Input'!$D:$D,Master!D1202),0),"Actual",SUMIFS('CMO Input'!$Q:$Q,'CMO Input'!$E:$E,Master!$A1202,'CMO Input'!$C:$C,Master!$C1202,'CMO Input'!$AJ:$AJ,Master!$D1202,'CMO Input'!$AU:$AU,Master!$F1198),"")</f>
        <v/>
      </c>
    </row>
    <row r="1203" spans="1:6" x14ac:dyDescent="0.25">
      <c r="A1203" s="24">
        <v>6</v>
      </c>
      <c r="B1203" s="25">
        <v>44317</v>
      </c>
      <c r="C1203" s="24" t="s">
        <v>44</v>
      </c>
      <c r="D1203" s="24" t="s">
        <v>61</v>
      </c>
      <c r="E1203" s="24" t="s">
        <v>1488</v>
      </c>
      <c r="F1203" cm="1">
        <f t="array" ref="F1203">_xlfn.SWITCH($E1203,"Forecast",IFERROR(SUMIFS(INDEX('Forecast Input'!$A:$BO,,MATCH(TEXT($A1203,"0"),'Forecast Input'!$1:$1,0)),'Forecast Input'!$A:$A,Master!C1203,'Forecast Input'!$D:$D,Master!D1203),0),"Actual",SUMIFS('CMO Input'!$Q:$Q,'CMO Input'!$E:$E,Master!$A1203,'CMO Input'!$C:$C,Master!$C1203,'CMO Input'!$AJ:$AJ,Master!$D1203,'CMO Input'!$AU:$AU,Master!$F1199),"")</f>
        <v>0</v>
      </c>
    </row>
    <row r="1204" spans="1:6" x14ac:dyDescent="0.25">
      <c r="A1204" s="24">
        <v>6</v>
      </c>
      <c r="B1204" s="25">
        <v>44317</v>
      </c>
      <c r="C1204" s="24" t="s">
        <v>44</v>
      </c>
      <c r="D1204" s="24" t="s">
        <v>61</v>
      </c>
      <c r="E1204" s="24" t="s">
        <v>1487</v>
      </c>
      <c r="F1204" cm="1">
        <f t="array" ref="F1204">_xlfn.SWITCH($E1204,"Forecast",IFERROR(SUMIFS(INDEX('Forecast Input'!$A:$BO,,MATCH(TEXT($A1204,"0"),'Forecast Input'!$1:$1,0)),'Forecast Input'!$A:$A,Master!C1204,'Forecast Input'!$D:$D,Master!D1204),0),"Actual",SUMIFS('CMO Input'!$Q:$Q,'CMO Input'!$E:$E,Master!$A1204,'CMO Input'!$C:$C,Master!$C1204,'CMO Input'!$AJ:$AJ,Master!$D1204,'CMO Input'!$AU:$AU,Master!$F1200),"")</f>
        <v>0</v>
      </c>
    </row>
    <row r="1205" spans="1:6" x14ac:dyDescent="0.25">
      <c r="A1205" s="24">
        <v>6</v>
      </c>
      <c r="B1205" s="25">
        <v>44317</v>
      </c>
      <c r="C1205" s="24" t="s">
        <v>44</v>
      </c>
      <c r="D1205" s="24" t="s">
        <v>103</v>
      </c>
      <c r="E1205" s="24" t="s">
        <v>1489</v>
      </c>
      <c r="F1205" t="str" cm="1">
        <f t="array" ref="F1205">_xlfn.SWITCH($E1205,"Forecast",IFERROR(SUMIFS(INDEX('Forecast Input'!$A:$BO,,MATCH(TEXT($A1205,"0"),'Forecast Input'!$1:$1,0)),'Forecast Input'!$A:$A,Master!C1205,'Forecast Input'!$D:$D,Master!D1205),0),"Actual",SUMIFS('CMO Input'!$Q:$Q,'CMO Input'!$E:$E,Master!$A1205,'CMO Input'!$C:$C,Master!$C1205,'CMO Input'!$AJ:$AJ,Master!$D1205,'CMO Input'!$AU:$AU,Master!$F1201),"")</f>
        <v/>
      </c>
    </row>
    <row r="1206" spans="1:6" x14ac:dyDescent="0.25">
      <c r="A1206" s="24">
        <v>6</v>
      </c>
      <c r="B1206" s="25">
        <v>44317</v>
      </c>
      <c r="C1206" s="24" t="s">
        <v>44</v>
      </c>
      <c r="D1206" s="24" t="s">
        <v>103</v>
      </c>
      <c r="E1206" s="24" t="s">
        <v>1488</v>
      </c>
      <c r="F1206" cm="1">
        <f t="array" ref="F1206">_xlfn.SWITCH($E1206,"Forecast",IFERROR(SUMIFS(INDEX('Forecast Input'!$A:$BO,,MATCH(TEXT($A1206,"0"),'Forecast Input'!$1:$1,0)),'Forecast Input'!$A:$A,Master!C1206,'Forecast Input'!$D:$D,Master!D1206),0),"Actual",SUMIFS('CMO Input'!$Q:$Q,'CMO Input'!$E:$E,Master!$A1206,'CMO Input'!$C:$C,Master!$C1206,'CMO Input'!$AJ:$AJ,Master!$D1206,'CMO Input'!$AU:$AU,Master!$F1202),"")</f>
        <v>0</v>
      </c>
    </row>
    <row r="1207" spans="1:6" x14ac:dyDescent="0.25">
      <c r="A1207" s="24">
        <v>6</v>
      </c>
      <c r="B1207" s="25">
        <v>44317</v>
      </c>
      <c r="C1207" s="24" t="s">
        <v>44</v>
      </c>
      <c r="D1207" s="24" t="s">
        <v>103</v>
      </c>
      <c r="E1207" s="24" t="s">
        <v>1487</v>
      </c>
      <c r="F1207" cm="1">
        <f t="array" ref="F1207">_xlfn.SWITCH($E1207,"Forecast",IFERROR(SUMIFS(INDEX('Forecast Input'!$A:$BO,,MATCH(TEXT($A1207,"0"),'Forecast Input'!$1:$1,0)),'Forecast Input'!$A:$A,Master!C1207,'Forecast Input'!$D:$D,Master!D1207),0),"Actual",SUMIFS('CMO Input'!$Q:$Q,'CMO Input'!$E:$E,Master!$A1207,'CMO Input'!$C:$C,Master!$C1207,'CMO Input'!$AJ:$AJ,Master!$D1207,'CMO Input'!$AU:$AU,Master!$F1203),"")</f>
        <v>0</v>
      </c>
    </row>
    <row r="1208" spans="1:6" x14ac:dyDescent="0.25">
      <c r="A1208" s="24">
        <v>6</v>
      </c>
      <c r="B1208" s="25">
        <v>44317</v>
      </c>
      <c r="C1208" s="24" t="s">
        <v>44</v>
      </c>
      <c r="D1208" s="24" t="s">
        <v>146</v>
      </c>
      <c r="E1208" s="24" t="s">
        <v>1489</v>
      </c>
      <c r="F1208" t="str" cm="1">
        <f t="array" ref="F1208">_xlfn.SWITCH($E1208,"Forecast",IFERROR(SUMIFS(INDEX('Forecast Input'!$A:$BO,,MATCH(TEXT($A1208,"0"),'Forecast Input'!$1:$1,0)),'Forecast Input'!$A:$A,Master!C1208,'Forecast Input'!$D:$D,Master!D1208),0),"Actual",SUMIFS('CMO Input'!$Q:$Q,'CMO Input'!$E:$E,Master!$A1208,'CMO Input'!$C:$C,Master!$C1208,'CMO Input'!$AJ:$AJ,Master!$D1208,'CMO Input'!$AU:$AU,Master!$F1204),"")</f>
        <v/>
      </c>
    </row>
    <row r="1209" spans="1:6" x14ac:dyDescent="0.25">
      <c r="A1209" s="24">
        <v>6</v>
      </c>
      <c r="B1209" s="25">
        <v>44317</v>
      </c>
      <c r="C1209" s="24" t="s">
        <v>44</v>
      </c>
      <c r="D1209" s="24" t="s">
        <v>146</v>
      </c>
      <c r="E1209" s="24" t="s">
        <v>1488</v>
      </c>
      <c r="F1209" cm="1">
        <f t="array" ref="F1209">_xlfn.SWITCH($E1209,"Forecast",IFERROR(SUMIFS(INDEX('Forecast Input'!$A:$BO,,MATCH(TEXT($A1209,"0"),'Forecast Input'!$1:$1,0)),'Forecast Input'!$A:$A,Master!C1209,'Forecast Input'!$D:$D,Master!D1209),0),"Actual",SUMIFS('CMO Input'!$Q:$Q,'CMO Input'!$E:$E,Master!$A1209,'CMO Input'!$C:$C,Master!$C1209,'CMO Input'!$AJ:$AJ,Master!$D1209,'CMO Input'!$AU:$AU,Master!$F1205),"")</f>
        <v>0</v>
      </c>
    </row>
    <row r="1210" spans="1:6" x14ac:dyDescent="0.25">
      <c r="A1210" s="24">
        <v>6</v>
      </c>
      <c r="B1210" s="25">
        <v>44317</v>
      </c>
      <c r="C1210" s="24" t="s">
        <v>44</v>
      </c>
      <c r="D1210" s="24" t="s">
        <v>146</v>
      </c>
      <c r="E1210" s="24" t="s">
        <v>1487</v>
      </c>
      <c r="F1210" cm="1">
        <f t="array" ref="F1210">_xlfn.SWITCH($E1210,"Forecast",IFERROR(SUMIFS(INDEX('Forecast Input'!$A:$BO,,MATCH(TEXT($A1210,"0"),'Forecast Input'!$1:$1,0)),'Forecast Input'!$A:$A,Master!C1210,'Forecast Input'!$D:$D,Master!D1210),0),"Actual",SUMIFS('CMO Input'!$Q:$Q,'CMO Input'!$E:$E,Master!$A1210,'CMO Input'!$C:$C,Master!$C1210,'CMO Input'!$AJ:$AJ,Master!$D1210,'CMO Input'!$AU:$AU,Master!$F1206),"")</f>
        <v>0</v>
      </c>
    </row>
    <row r="1211" spans="1:6" x14ac:dyDescent="0.25">
      <c r="A1211" s="24">
        <v>6</v>
      </c>
      <c r="B1211" s="25">
        <v>44317</v>
      </c>
      <c r="C1211" s="24" t="s">
        <v>44</v>
      </c>
      <c r="D1211" s="24" t="s">
        <v>166</v>
      </c>
      <c r="E1211" s="24" t="s">
        <v>1489</v>
      </c>
      <c r="F1211" t="str" cm="1">
        <f t="array" ref="F1211">_xlfn.SWITCH($E1211,"Forecast",IFERROR(SUMIFS(INDEX('Forecast Input'!$A:$BO,,MATCH(TEXT($A1211,"0"),'Forecast Input'!$1:$1,0)),'Forecast Input'!$A:$A,Master!C1211,'Forecast Input'!$D:$D,Master!D1211),0),"Actual",SUMIFS('CMO Input'!$Q:$Q,'CMO Input'!$E:$E,Master!$A1211,'CMO Input'!$C:$C,Master!$C1211,'CMO Input'!$AJ:$AJ,Master!$D1211,'CMO Input'!$AU:$AU,Master!$F1207),"")</f>
        <v/>
      </c>
    </row>
    <row r="1212" spans="1:6" x14ac:dyDescent="0.25">
      <c r="A1212" s="24">
        <v>6</v>
      </c>
      <c r="B1212" s="25">
        <v>44317</v>
      </c>
      <c r="C1212" s="24" t="s">
        <v>44</v>
      </c>
      <c r="D1212" s="24" t="s">
        <v>166</v>
      </c>
      <c r="E1212" s="24" t="s">
        <v>1488</v>
      </c>
      <c r="F1212" cm="1">
        <f t="array" ref="F1212">_xlfn.SWITCH($E1212,"Forecast",IFERROR(SUMIFS(INDEX('Forecast Input'!$A:$BO,,MATCH(TEXT($A1212,"0"),'Forecast Input'!$1:$1,0)),'Forecast Input'!$A:$A,Master!C1212,'Forecast Input'!$D:$D,Master!D1212),0),"Actual",SUMIFS('CMO Input'!$Q:$Q,'CMO Input'!$E:$E,Master!$A1212,'CMO Input'!$C:$C,Master!$C1212,'CMO Input'!$AJ:$AJ,Master!$D1212,'CMO Input'!$AU:$AU,Master!$F1208),"")</f>
        <v>0</v>
      </c>
    </row>
    <row r="1213" spans="1:6" x14ac:dyDescent="0.25">
      <c r="A1213" s="24">
        <v>6</v>
      </c>
      <c r="B1213" s="25">
        <v>44317</v>
      </c>
      <c r="C1213" s="24" t="s">
        <v>44</v>
      </c>
      <c r="D1213" s="24" t="s">
        <v>166</v>
      </c>
      <c r="E1213" s="24" t="s">
        <v>1487</v>
      </c>
      <c r="F1213" cm="1">
        <f t="array" ref="F1213">_xlfn.SWITCH($E1213,"Forecast",IFERROR(SUMIFS(INDEX('Forecast Input'!$A:$BO,,MATCH(TEXT($A1213,"0"),'Forecast Input'!$1:$1,0)),'Forecast Input'!$A:$A,Master!C1213,'Forecast Input'!$D:$D,Master!D1213),0),"Actual",SUMIFS('CMO Input'!$Q:$Q,'CMO Input'!$E:$E,Master!$A1213,'CMO Input'!$C:$C,Master!$C1213,'CMO Input'!$AJ:$AJ,Master!$D1213,'CMO Input'!$AU:$AU,Master!$F1209),"")</f>
        <v>0</v>
      </c>
    </row>
    <row r="1214" spans="1:6" x14ac:dyDescent="0.25">
      <c r="A1214" s="24">
        <v>6</v>
      </c>
      <c r="B1214" s="25">
        <v>44317</v>
      </c>
      <c r="C1214" s="24" t="s">
        <v>44</v>
      </c>
      <c r="D1214" s="24" t="s">
        <v>170</v>
      </c>
      <c r="E1214" s="24" t="s">
        <v>1489</v>
      </c>
      <c r="F1214" t="str" cm="1">
        <f t="array" ref="F1214">_xlfn.SWITCH($E1214,"Forecast",IFERROR(SUMIFS(INDEX('Forecast Input'!$A:$BO,,MATCH(TEXT($A1214,"0"),'Forecast Input'!$1:$1,0)),'Forecast Input'!$A:$A,Master!C1214,'Forecast Input'!$D:$D,Master!D1214),0),"Actual",SUMIFS('CMO Input'!$Q:$Q,'CMO Input'!$E:$E,Master!$A1214,'CMO Input'!$C:$C,Master!$C1214,'CMO Input'!$AJ:$AJ,Master!$D1214,'CMO Input'!$AU:$AU,Master!$F1210),"")</f>
        <v/>
      </c>
    </row>
    <row r="1215" spans="1:6" x14ac:dyDescent="0.25">
      <c r="A1215" s="24">
        <v>6</v>
      </c>
      <c r="B1215" s="25">
        <v>44317</v>
      </c>
      <c r="C1215" s="24" t="s">
        <v>44</v>
      </c>
      <c r="D1215" s="24" t="s">
        <v>170</v>
      </c>
      <c r="E1215" s="24" t="s">
        <v>1488</v>
      </c>
      <c r="F1215" cm="1">
        <f t="array" ref="F1215">_xlfn.SWITCH($E1215,"Forecast",IFERROR(SUMIFS(INDEX('Forecast Input'!$A:$BO,,MATCH(TEXT($A1215,"0"),'Forecast Input'!$1:$1,0)),'Forecast Input'!$A:$A,Master!C1215,'Forecast Input'!$D:$D,Master!D1215),0),"Actual",SUMIFS('CMO Input'!$Q:$Q,'CMO Input'!$E:$E,Master!$A1215,'CMO Input'!$C:$C,Master!$C1215,'CMO Input'!$AJ:$AJ,Master!$D1215,'CMO Input'!$AU:$AU,Master!$F1211),"")</f>
        <v>0</v>
      </c>
    </row>
    <row r="1216" spans="1:6" x14ac:dyDescent="0.25">
      <c r="A1216" s="24">
        <v>6</v>
      </c>
      <c r="B1216" s="25">
        <v>44317</v>
      </c>
      <c r="C1216" s="24" t="s">
        <v>44</v>
      </c>
      <c r="D1216" s="24" t="s">
        <v>170</v>
      </c>
      <c r="E1216" s="24" t="s">
        <v>1487</v>
      </c>
      <c r="F1216" cm="1">
        <f t="array" ref="F1216">_xlfn.SWITCH($E1216,"Forecast",IFERROR(SUMIFS(INDEX('Forecast Input'!$A:$BO,,MATCH(TEXT($A1216,"0"),'Forecast Input'!$1:$1,0)),'Forecast Input'!$A:$A,Master!C1216,'Forecast Input'!$D:$D,Master!D1216),0),"Actual",SUMIFS('CMO Input'!$Q:$Q,'CMO Input'!$E:$E,Master!$A1216,'CMO Input'!$C:$C,Master!$C1216,'CMO Input'!$AJ:$AJ,Master!$D1216,'CMO Input'!$AU:$AU,Master!$F1212),"")</f>
        <v>0</v>
      </c>
    </row>
    <row r="1217" spans="1:6" x14ac:dyDescent="0.25">
      <c r="A1217" s="24">
        <v>6</v>
      </c>
      <c r="B1217" s="25">
        <v>44317</v>
      </c>
      <c r="C1217" s="24" t="s">
        <v>44</v>
      </c>
      <c r="D1217" s="24" t="s">
        <v>436</v>
      </c>
      <c r="E1217" s="24" t="s">
        <v>1489</v>
      </c>
      <c r="F1217" t="str" cm="1">
        <f t="array" ref="F1217">_xlfn.SWITCH($E1217,"Forecast",IFERROR(SUMIFS(INDEX('Forecast Input'!$A:$BO,,MATCH(TEXT($A1217,"0"),'Forecast Input'!$1:$1,0)),'Forecast Input'!$A:$A,Master!C1217,'Forecast Input'!$D:$D,Master!D1217),0),"Actual",SUMIFS('CMO Input'!$Q:$Q,'CMO Input'!$E:$E,Master!$A1217,'CMO Input'!$C:$C,Master!$C1217,'CMO Input'!$AJ:$AJ,Master!$D1217,'CMO Input'!$AU:$AU,Master!$F1213),"")</f>
        <v/>
      </c>
    </row>
    <row r="1218" spans="1:6" x14ac:dyDescent="0.25">
      <c r="A1218" s="24">
        <v>6</v>
      </c>
      <c r="B1218" s="25">
        <v>44317</v>
      </c>
      <c r="C1218" s="24" t="s">
        <v>44</v>
      </c>
      <c r="D1218" s="24" t="s">
        <v>436</v>
      </c>
      <c r="E1218" s="24" t="s">
        <v>1488</v>
      </c>
      <c r="F1218" cm="1">
        <f t="array" ref="F1218">_xlfn.SWITCH($E1218,"Forecast",IFERROR(SUMIFS(INDEX('Forecast Input'!$A:$BO,,MATCH(TEXT($A1218,"0"),'Forecast Input'!$1:$1,0)),'Forecast Input'!$A:$A,Master!C1218,'Forecast Input'!$D:$D,Master!D1218),0),"Actual",SUMIFS('CMO Input'!$Q:$Q,'CMO Input'!$E:$E,Master!$A1218,'CMO Input'!$C:$C,Master!$C1218,'CMO Input'!$AJ:$AJ,Master!$D1218,'CMO Input'!$AU:$AU,Master!$F1214),"")</f>
        <v>0</v>
      </c>
    </row>
    <row r="1219" spans="1:6" x14ac:dyDescent="0.25">
      <c r="A1219" s="24">
        <v>6</v>
      </c>
      <c r="B1219" s="25">
        <v>44317</v>
      </c>
      <c r="C1219" s="24" t="s">
        <v>44</v>
      </c>
      <c r="D1219" s="24" t="s">
        <v>436</v>
      </c>
      <c r="E1219" s="24" t="s">
        <v>1487</v>
      </c>
      <c r="F1219" cm="1">
        <f t="array" ref="F1219">_xlfn.SWITCH($E1219,"Forecast",IFERROR(SUMIFS(INDEX('Forecast Input'!$A:$BO,,MATCH(TEXT($A1219,"0"),'Forecast Input'!$1:$1,0)),'Forecast Input'!$A:$A,Master!C1219,'Forecast Input'!$D:$D,Master!D1219),0),"Actual",SUMIFS('CMO Input'!$Q:$Q,'CMO Input'!$E:$E,Master!$A1219,'CMO Input'!$C:$C,Master!$C1219,'CMO Input'!$AJ:$AJ,Master!$D1219,'CMO Input'!$AU:$AU,Master!$F1215),"")</f>
        <v>0</v>
      </c>
    </row>
    <row r="1220" spans="1:6" x14ac:dyDescent="0.25">
      <c r="A1220" s="24">
        <v>6</v>
      </c>
      <c r="B1220" s="25">
        <v>44317</v>
      </c>
      <c r="C1220" s="24" t="s">
        <v>44</v>
      </c>
      <c r="D1220" s="24" t="s">
        <v>1469</v>
      </c>
      <c r="E1220" s="24" t="s">
        <v>1489</v>
      </c>
      <c r="F1220" t="str" cm="1">
        <f t="array" ref="F1220">_xlfn.SWITCH($E1220,"Forecast",IFERROR(SUMIFS(INDEX('Forecast Input'!$A:$BO,,MATCH(TEXT($A1220,"0"),'Forecast Input'!$1:$1,0)),'Forecast Input'!$A:$A,Master!C1220,'Forecast Input'!$D:$D,Master!D1220),0),"Actual",SUMIFS('CMO Input'!$Q:$Q,'CMO Input'!$E:$E,Master!$A1220,'CMO Input'!$C:$C,Master!$C1220,'CMO Input'!$AJ:$AJ,Master!$D1220,'CMO Input'!$AU:$AU,Master!$F1216),"")</f>
        <v/>
      </c>
    </row>
    <row r="1221" spans="1:6" x14ac:dyDescent="0.25">
      <c r="A1221" s="24">
        <v>6</v>
      </c>
      <c r="B1221" s="25">
        <v>44317</v>
      </c>
      <c r="C1221" s="24" t="s">
        <v>44</v>
      </c>
      <c r="D1221" s="24" t="s">
        <v>1469</v>
      </c>
      <c r="E1221" s="24" t="s">
        <v>1488</v>
      </c>
      <c r="F1221" cm="1">
        <f t="array" ref="F1221">_xlfn.SWITCH($E1221,"Forecast",IFERROR(SUMIFS(INDEX('Forecast Input'!$A:$BO,,MATCH(TEXT($A1221,"0"),'Forecast Input'!$1:$1,0)),'Forecast Input'!$A:$A,Master!C1221,'Forecast Input'!$D:$D,Master!D1221),0),"Actual",SUMIFS('CMO Input'!$Q:$Q,'CMO Input'!$E:$E,Master!$A1221,'CMO Input'!$C:$C,Master!$C1221,'CMO Input'!$AJ:$AJ,Master!$D1221,'CMO Input'!$AU:$AU,Master!$F1217),"")</f>
        <v>0</v>
      </c>
    </row>
    <row r="1222" spans="1:6" x14ac:dyDescent="0.25">
      <c r="A1222" s="24">
        <v>6</v>
      </c>
      <c r="B1222" s="25">
        <v>44317</v>
      </c>
      <c r="C1222" s="24" t="s">
        <v>44</v>
      </c>
      <c r="D1222" s="24" t="s">
        <v>1469</v>
      </c>
      <c r="E1222" s="24" t="s">
        <v>1487</v>
      </c>
      <c r="F1222" cm="1">
        <f t="array" ref="F1222">_xlfn.SWITCH($E1222,"Forecast",IFERROR(SUMIFS(INDEX('Forecast Input'!$A:$BO,,MATCH(TEXT($A1222,"0"),'Forecast Input'!$1:$1,0)),'Forecast Input'!$A:$A,Master!C1222,'Forecast Input'!$D:$D,Master!D1222),0),"Actual",SUMIFS('CMO Input'!$Q:$Q,'CMO Input'!$E:$E,Master!$A1222,'CMO Input'!$C:$C,Master!$C1222,'CMO Input'!$AJ:$AJ,Master!$D1222,'CMO Input'!$AU:$AU,Master!$F1218),"")</f>
        <v>0</v>
      </c>
    </row>
    <row r="1223" spans="1:6" x14ac:dyDescent="0.25">
      <c r="A1223" s="24">
        <v>6</v>
      </c>
      <c r="B1223" s="25">
        <v>44317</v>
      </c>
      <c r="C1223" s="24" t="s">
        <v>780</v>
      </c>
      <c r="D1223" s="24" t="s">
        <v>1470</v>
      </c>
      <c r="E1223" s="24" t="s">
        <v>1489</v>
      </c>
      <c r="F1223" t="str" cm="1">
        <f t="array" ref="F1223">_xlfn.SWITCH($E1223,"Forecast",IFERROR(SUMIFS(INDEX('Forecast Input'!$A:$BO,,MATCH(TEXT($A1223,"0"),'Forecast Input'!$1:$1,0)),'Forecast Input'!$A:$A,Master!C1223,'Forecast Input'!$D:$D,Master!D1223),0),"Actual",SUMIFS('CMO Input'!$Q:$Q,'CMO Input'!$E:$E,Master!$A1223,'CMO Input'!$C:$C,Master!$C1223,'CMO Input'!$AJ:$AJ,Master!$D1223,'CMO Input'!$AU:$AU,Master!$F1219),"")</f>
        <v/>
      </c>
    </row>
    <row r="1224" spans="1:6" x14ac:dyDescent="0.25">
      <c r="A1224" s="24">
        <v>6</v>
      </c>
      <c r="B1224" s="25">
        <v>44317</v>
      </c>
      <c r="C1224" s="24" t="s">
        <v>780</v>
      </c>
      <c r="D1224" s="24" t="s">
        <v>1470</v>
      </c>
      <c r="E1224" s="24" t="s">
        <v>1488</v>
      </c>
      <c r="F1224" cm="1">
        <f t="array" ref="F1224">_xlfn.SWITCH($E1224,"Forecast",IFERROR(SUMIFS(INDEX('Forecast Input'!$A:$BO,,MATCH(TEXT($A1224,"0"),'Forecast Input'!$1:$1,0)),'Forecast Input'!$A:$A,Master!C1224,'Forecast Input'!$D:$D,Master!D1224),0),"Actual",SUMIFS('CMO Input'!$Q:$Q,'CMO Input'!$E:$E,Master!$A1224,'CMO Input'!$C:$C,Master!$C1224,'CMO Input'!$AJ:$AJ,Master!$D1224,'CMO Input'!$AU:$AU,Master!$F1220),"")</f>
        <v>0</v>
      </c>
    </row>
    <row r="1225" spans="1:6" x14ac:dyDescent="0.25">
      <c r="A1225" s="24">
        <v>6</v>
      </c>
      <c r="B1225" s="25">
        <v>44317</v>
      </c>
      <c r="C1225" s="24" t="s">
        <v>780</v>
      </c>
      <c r="D1225" s="24" t="s">
        <v>1470</v>
      </c>
      <c r="E1225" s="24" t="s">
        <v>1487</v>
      </c>
      <c r="F1225" cm="1">
        <f t="array" ref="F1225">_xlfn.SWITCH($E1225,"Forecast",IFERROR(SUMIFS(INDEX('Forecast Input'!$A:$BO,,MATCH(TEXT($A1225,"0"),'Forecast Input'!$1:$1,0)),'Forecast Input'!$A:$A,Master!C1225,'Forecast Input'!$D:$D,Master!D1225),0),"Actual",SUMIFS('CMO Input'!$Q:$Q,'CMO Input'!$E:$E,Master!$A1225,'CMO Input'!$C:$C,Master!$C1225,'CMO Input'!$AJ:$AJ,Master!$D1225,'CMO Input'!$AU:$AU,Master!$F1221),"")</f>
        <v>0</v>
      </c>
    </row>
    <row r="1226" spans="1:6" x14ac:dyDescent="0.25">
      <c r="A1226" s="24">
        <v>6</v>
      </c>
      <c r="B1226" s="25">
        <v>44317</v>
      </c>
      <c r="C1226" s="24" t="s">
        <v>989</v>
      </c>
      <c r="D1226" s="24" t="s">
        <v>1470</v>
      </c>
      <c r="E1226" s="24" t="s">
        <v>1489</v>
      </c>
      <c r="F1226" t="str" cm="1">
        <f t="array" ref="F1226">_xlfn.SWITCH($E1226,"Forecast",IFERROR(SUMIFS(INDEX('Forecast Input'!$A:$BO,,MATCH(TEXT($A1226,"0"),'Forecast Input'!$1:$1,0)),'Forecast Input'!$A:$A,Master!C1226,'Forecast Input'!$D:$D,Master!D1226),0),"Actual",SUMIFS('CMO Input'!$Q:$Q,'CMO Input'!$E:$E,Master!$A1226,'CMO Input'!$C:$C,Master!$C1226,'CMO Input'!$AJ:$AJ,Master!$D1226,'CMO Input'!$AU:$AU,Master!$F1222),"")</f>
        <v/>
      </c>
    </row>
    <row r="1227" spans="1:6" x14ac:dyDescent="0.25">
      <c r="A1227" s="24">
        <v>6</v>
      </c>
      <c r="B1227" s="25">
        <v>44317</v>
      </c>
      <c r="C1227" s="24" t="s">
        <v>989</v>
      </c>
      <c r="D1227" s="24" t="s">
        <v>1470</v>
      </c>
      <c r="E1227" s="24" t="s">
        <v>1488</v>
      </c>
      <c r="F1227" cm="1">
        <f t="array" ref="F1227">_xlfn.SWITCH($E1227,"Forecast",IFERROR(SUMIFS(INDEX('Forecast Input'!$A:$BO,,MATCH(TEXT($A1227,"0"),'Forecast Input'!$1:$1,0)),'Forecast Input'!$A:$A,Master!C1227,'Forecast Input'!$D:$D,Master!D1227),0),"Actual",SUMIFS('CMO Input'!$Q:$Q,'CMO Input'!$E:$E,Master!$A1227,'CMO Input'!$C:$C,Master!$C1227,'CMO Input'!$AJ:$AJ,Master!$D1227,'CMO Input'!$AU:$AU,Master!$F1223),"")</f>
        <v>0</v>
      </c>
    </row>
    <row r="1228" spans="1:6" x14ac:dyDescent="0.25">
      <c r="A1228" s="24">
        <v>6</v>
      </c>
      <c r="B1228" s="25">
        <v>44317</v>
      </c>
      <c r="C1228" s="24" t="s">
        <v>989</v>
      </c>
      <c r="D1228" s="24" t="s">
        <v>1470</v>
      </c>
      <c r="E1228" s="24" t="s">
        <v>1487</v>
      </c>
      <c r="F1228" cm="1">
        <f t="array" ref="F1228">_xlfn.SWITCH($E1228,"Forecast",IFERROR(SUMIFS(INDEX('Forecast Input'!$A:$BO,,MATCH(TEXT($A1228,"0"),'Forecast Input'!$1:$1,0)),'Forecast Input'!$A:$A,Master!C1228,'Forecast Input'!$D:$D,Master!D1228),0),"Actual",SUMIFS('CMO Input'!$Q:$Q,'CMO Input'!$E:$E,Master!$A1228,'CMO Input'!$C:$C,Master!$C1228,'CMO Input'!$AJ:$AJ,Master!$D1228,'CMO Input'!$AU:$AU,Master!$F1224),"")</f>
        <v>0</v>
      </c>
    </row>
    <row r="1229" spans="1:6" x14ac:dyDescent="0.25">
      <c r="A1229" s="24">
        <v>6</v>
      </c>
      <c r="B1229" s="25">
        <v>44317</v>
      </c>
      <c r="C1229" s="24" t="s">
        <v>181</v>
      </c>
      <c r="D1229" s="24" t="s">
        <v>1470</v>
      </c>
      <c r="E1229" s="24" t="s">
        <v>1489</v>
      </c>
      <c r="F1229" t="str" cm="1">
        <f t="array" ref="F1229">_xlfn.SWITCH($E1229,"Forecast",IFERROR(SUMIFS(INDEX('Forecast Input'!$A:$BO,,MATCH(TEXT($A1229,"0"),'Forecast Input'!$1:$1,0)),'Forecast Input'!$A:$A,Master!C1229,'Forecast Input'!$D:$D,Master!D1229),0),"Actual",SUMIFS('CMO Input'!$Q:$Q,'CMO Input'!$E:$E,Master!$A1229,'CMO Input'!$C:$C,Master!$C1229,'CMO Input'!$AJ:$AJ,Master!$D1229,'CMO Input'!$AU:$AU,Master!$F1225),"")</f>
        <v/>
      </c>
    </row>
    <row r="1230" spans="1:6" x14ac:dyDescent="0.25">
      <c r="A1230" s="24">
        <v>6</v>
      </c>
      <c r="B1230" s="25">
        <v>44317</v>
      </c>
      <c r="C1230" s="24" t="s">
        <v>181</v>
      </c>
      <c r="D1230" s="24" t="s">
        <v>1470</v>
      </c>
      <c r="E1230" s="24" t="s">
        <v>1488</v>
      </c>
      <c r="F1230" cm="1">
        <f t="array" ref="F1230">_xlfn.SWITCH($E1230,"Forecast",IFERROR(SUMIFS(INDEX('Forecast Input'!$A:$BO,,MATCH(TEXT($A1230,"0"),'Forecast Input'!$1:$1,0)),'Forecast Input'!$A:$A,Master!C1230,'Forecast Input'!$D:$D,Master!D1230),0),"Actual",SUMIFS('CMO Input'!$Q:$Q,'CMO Input'!$E:$E,Master!$A1230,'CMO Input'!$C:$C,Master!$C1230,'CMO Input'!$AJ:$AJ,Master!$D1230,'CMO Input'!$AU:$AU,Master!$F1226),"")</f>
        <v>0</v>
      </c>
    </row>
    <row r="1231" spans="1:6" x14ac:dyDescent="0.25">
      <c r="A1231" s="24">
        <v>6</v>
      </c>
      <c r="B1231" s="25">
        <v>44317</v>
      </c>
      <c r="C1231" s="24" t="s">
        <v>181</v>
      </c>
      <c r="D1231" s="24" t="s">
        <v>1470</v>
      </c>
      <c r="E1231" s="24" t="s">
        <v>1487</v>
      </c>
      <c r="F1231" cm="1">
        <f t="array" ref="F1231">_xlfn.SWITCH($E1231,"Forecast",IFERROR(SUMIFS(INDEX('Forecast Input'!$A:$BO,,MATCH(TEXT($A1231,"0"),'Forecast Input'!$1:$1,0)),'Forecast Input'!$A:$A,Master!C1231,'Forecast Input'!$D:$D,Master!D1231),0),"Actual",SUMIFS('CMO Input'!$Q:$Q,'CMO Input'!$E:$E,Master!$A1231,'CMO Input'!$C:$C,Master!$C1231,'CMO Input'!$AJ:$AJ,Master!$D1231,'CMO Input'!$AU:$AU,Master!$F1227),"")</f>
        <v>0</v>
      </c>
    </row>
    <row r="1232" spans="1:6" x14ac:dyDescent="0.25">
      <c r="A1232" s="24">
        <v>6</v>
      </c>
      <c r="B1232" s="25">
        <v>44317</v>
      </c>
      <c r="C1232" s="24" t="s">
        <v>424</v>
      </c>
      <c r="D1232" s="24" t="s">
        <v>1470</v>
      </c>
      <c r="E1232" s="24" t="s">
        <v>1489</v>
      </c>
      <c r="F1232" t="str" cm="1">
        <f t="array" ref="F1232">_xlfn.SWITCH($E1232,"Forecast",IFERROR(SUMIFS(INDEX('Forecast Input'!$A:$BO,,MATCH(TEXT($A1232,"0"),'Forecast Input'!$1:$1,0)),'Forecast Input'!$A:$A,Master!C1232,'Forecast Input'!$D:$D,Master!D1232),0),"Actual",SUMIFS('CMO Input'!$Q:$Q,'CMO Input'!$E:$E,Master!$A1232,'CMO Input'!$C:$C,Master!$C1232,'CMO Input'!$AJ:$AJ,Master!$D1232,'CMO Input'!$AU:$AU,Master!$F1228),"")</f>
        <v/>
      </c>
    </row>
    <row r="1233" spans="1:6" x14ac:dyDescent="0.25">
      <c r="A1233" s="24">
        <v>6</v>
      </c>
      <c r="B1233" s="25">
        <v>44317</v>
      </c>
      <c r="C1233" s="24" t="s">
        <v>424</v>
      </c>
      <c r="D1233" s="24" t="s">
        <v>1470</v>
      </c>
      <c r="E1233" s="24" t="s">
        <v>1488</v>
      </c>
      <c r="F1233" cm="1">
        <f t="array" ref="F1233">_xlfn.SWITCH($E1233,"Forecast",IFERROR(SUMIFS(INDEX('Forecast Input'!$A:$BO,,MATCH(TEXT($A1233,"0"),'Forecast Input'!$1:$1,0)),'Forecast Input'!$A:$A,Master!C1233,'Forecast Input'!$D:$D,Master!D1233),0),"Actual",SUMIFS('CMO Input'!$Q:$Q,'CMO Input'!$E:$E,Master!$A1233,'CMO Input'!$C:$C,Master!$C1233,'CMO Input'!$AJ:$AJ,Master!$D1233,'CMO Input'!$AU:$AU,Master!$F1229),"")</f>
        <v>0</v>
      </c>
    </row>
    <row r="1234" spans="1:6" x14ac:dyDescent="0.25">
      <c r="A1234" s="24">
        <v>6</v>
      </c>
      <c r="B1234" s="25">
        <v>44317</v>
      </c>
      <c r="C1234" s="24" t="s">
        <v>424</v>
      </c>
      <c r="D1234" s="24" t="s">
        <v>1470</v>
      </c>
      <c r="E1234" s="24" t="s">
        <v>1487</v>
      </c>
      <c r="F1234" cm="1">
        <f t="array" ref="F1234">_xlfn.SWITCH($E1234,"Forecast",IFERROR(SUMIFS(INDEX('Forecast Input'!$A:$BO,,MATCH(TEXT($A1234,"0"),'Forecast Input'!$1:$1,0)),'Forecast Input'!$A:$A,Master!C1234,'Forecast Input'!$D:$D,Master!D1234),0),"Actual",SUMIFS('CMO Input'!$Q:$Q,'CMO Input'!$E:$E,Master!$A1234,'CMO Input'!$C:$C,Master!$C1234,'CMO Input'!$AJ:$AJ,Master!$D1234,'CMO Input'!$AU:$AU,Master!$F1230),"")</f>
        <v>0</v>
      </c>
    </row>
    <row r="1235" spans="1:6" x14ac:dyDescent="0.25">
      <c r="A1235" s="24">
        <v>6</v>
      </c>
      <c r="B1235" s="25">
        <v>44317</v>
      </c>
      <c r="C1235" s="24" t="s">
        <v>141</v>
      </c>
      <c r="D1235" s="24" t="s">
        <v>1470</v>
      </c>
      <c r="E1235" s="24" t="s">
        <v>1489</v>
      </c>
      <c r="F1235" t="str" cm="1">
        <f t="array" ref="F1235">_xlfn.SWITCH($E1235,"Forecast",IFERROR(SUMIFS(INDEX('Forecast Input'!$A:$BO,,MATCH(TEXT($A1235,"0"),'Forecast Input'!$1:$1,0)),'Forecast Input'!$A:$A,Master!C1235,'Forecast Input'!$D:$D,Master!D1235),0),"Actual",SUMIFS('CMO Input'!$Q:$Q,'CMO Input'!$E:$E,Master!$A1235,'CMO Input'!$C:$C,Master!$C1235,'CMO Input'!$AJ:$AJ,Master!$D1235,'CMO Input'!$AU:$AU,Master!$F1231),"")</f>
        <v/>
      </c>
    </row>
    <row r="1236" spans="1:6" x14ac:dyDescent="0.25">
      <c r="A1236" s="24">
        <v>6</v>
      </c>
      <c r="B1236" s="25">
        <v>44317</v>
      </c>
      <c r="C1236" s="24" t="s">
        <v>141</v>
      </c>
      <c r="D1236" s="24" t="s">
        <v>1470</v>
      </c>
      <c r="E1236" s="24" t="s">
        <v>1488</v>
      </c>
      <c r="F1236" cm="1">
        <f t="array" ref="F1236">_xlfn.SWITCH($E1236,"Forecast",IFERROR(SUMIFS(INDEX('Forecast Input'!$A:$BO,,MATCH(TEXT($A1236,"0"),'Forecast Input'!$1:$1,0)),'Forecast Input'!$A:$A,Master!C1236,'Forecast Input'!$D:$D,Master!D1236),0),"Actual",SUMIFS('CMO Input'!$Q:$Q,'CMO Input'!$E:$E,Master!$A1236,'CMO Input'!$C:$C,Master!$C1236,'CMO Input'!$AJ:$AJ,Master!$D1236,'CMO Input'!$AU:$AU,Master!$F1232),"")</f>
        <v>0</v>
      </c>
    </row>
    <row r="1237" spans="1:6" x14ac:dyDescent="0.25">
      <c r="A1237" s="24">
        <v>6</v>
      </c>
      <c r="B1237" s="25">
        <v>44317</v>
      </c>
      <c r="C1237" s="24" t="s">
        <v>141</v>
      </c>
      <c r="D1237" s="24" t="s">
        <v>1470</v>
      </c>
      <c r="E1237" s="24" t="s">
        <v>1487</v>
      </c>
      <c r="F1237" cm="1">
        <f t="array" ref="F1237">_xlfn.SWITCH($E1237,"Forecast",IFERROR(SUMIFS(INDEX('Forecast Input'!$A:$BO,,MATCH(TEXT($A1237,"0"),'Forecast Input'!$1:$1,0)),'Forecast Input'!$A:$A,Master!C1237,'Forecast Input'!$D:$D,Master!D1237),0),"Actual",SUMIFS('CMO Input'!$Q:$Q,'CMO Input'!$E:$E,Master!$A1237,'CMO Input'!$C:$C,Master!$C1237,'CMO Input'!$AJ:$AJ,Master!$D1237,'CMO Input'!$AU:$AU,Master!$F1233),"")</f>
        <v>0</v>
      </c>
    </row>
    <row r="1238" spans="1:6" x14ac:dyDescent="0.25">
      <c r="A1238" s="24">
        <v>6</v>
      </c>
      <c r="B1238" s="25">
        <v>44317</v>
      </c>
      <c r="C1238" s="24" t="s">
        <v>127</v>
      </c>
      <c r="D1238" s="24" t="s">
        <v>1470</v>
      </c>
      <c r="E1238" s="24" t="s">
        <v>1489</v>
      </c>
      <c r="F1238" t="str" cm="1">
        <f t="array" ref="F1238">_xlfn.SWITCH($E1238,"Forecast",IFERROR(SUMIFS(INDEX('Forecast Input'!$A:$BO,,MATCH(TEXT($A1238,"0"),'Forecast Input'!$1:$1,0)),'Forecast Input'!$A:$A,Master!C1238,'Forecast Input'!$D:$D,Master!D1238),0),"Actual",SUMIFS('CMO Input'!$Q:$Q,'CMO Input'!$E:$E,Master!$A1238,'CMO Input'!$C:$C,Master!$C1238,'CMO Input'!$AJ:$AJ,Master!$D1238,'CMO Input'!$AU:$AU,Master!$F1234),"")</f>
        <v/>
      </c>
    </row>
    <row r="1239" spans="1:6" x14ac:dyDescent="0.25">
      <c r="A1239" s="24">
        <v>6</v>
      </c>
      <c r="B1239" s="25">
        <v>44317</v>
      </c>
      <c r="C1239" s="24" t="s">
        <v>127</v>
      </c>
      <c r="D1239" s="24" t="s">
        <v>1470</v>
      </c>
      <c r="E1239" s="24" t="s">
        <v>1488</v>
      </c>
      <c r="F1239" cm="1">
        <f t="array" ref="F1239">_xlfn.SWITCH($E1239,"Forecast",IFERROR(SUMIFS(INDEX('Forecast Input'!$A:$BO,,MATCH(TEXT($A1239,"0"),'Forecast Input'!$1:$1,0)),'Forecast Input'!$A:$A,Master!C1239,'Forecast Input'!$D:$D,Master!D1239),0),"Actual",SUMIFS('CMO Input'!$Q:$Q,'CMO Input'!$E:$E,Master!$A1239,'CMO Input'!$C:$C,Master!$C1239,'CMO Input'!$AJ:$AJ,Master!$D1239,'CMO Input'!$AU:$AU,Master!$F1235),"")</f>
        <v>0</v>
      </c>
    </row>
    <row r="1240" spans="1:6" x14ac:dyDescent="0.25">
      <c r="A1240" s="24">
        <v>6</v>
      </c>
      <c r="B1240" s="25">
        <v>44317</v>
      </c>
      <c r="C1240" s="24" t="s">
        <v>127</v>
      </c>
      <c r="D1240" s="24" t="s">
        <v>1470</v>
      </c>
      <c r="E1240" s="24" t="s">
        <v>1487</v>
      </c>
      <c r="F1240" cm="1">
        <f t="array" ref="F1240">_xlfn.SWITCH($E1240,"Forecast",IFERROR(SUMIFS(INDEX('Forecast Input'!$A:$BO,,MATCH(TEXT($A1240,"0"),'Forecast Input'!$1:$1,0)),'Forecast Input'!$A:$A,Master!C1240,'Forecast Input'!$D:$D,Master!D1240),0),"Actual",SUMIFS('CMO Input'!$Q:$Q,'CMO Input'!$E:$E,Master!$A1240,'CMO Input'!$C:$C,Master!$C1240,'CMO Input'!$AJ:$AJ,Master!$D1240,'CMO Input'!$AU:$AU,Master!$F1236),"")</f>
        <v>0</v>
      </c>
    </row>
    <row r="1241" spans="1:6" x14ac:dyDescent="0.25">
      <c r="A1241" s="24">
        <v>6</v>
      </c>
      <c r="B1241" s="25">
        <v>44317</v>
      </c>
      <c r="C1241" s="24" t="s">
        <v>44</v>
      </c>
      <c r="D1241" s="24" t="s">
        <v>1470</v>
      </c>
      <c r="E1241" s="24" t="s">
        <v>1489</v>
      </c>
      <c r="F1241" t="str" cm="1">
        <f t="array" ref="F1241">_xlfn.SWITCH($E1241,"Forecast",IFERROR(SUMIFS(INDEX('Forecast Input'!$A:$BO,,MATCH(TEXT($A1241,"0"),'Forecast Input'!$1:$1,0)),'Forecast Input'!$A:$A,Master!C1241,'Forecast Input'!$D:$D,Master!D1241),0),"Actual",SUMIFS('CMO Input'!$Q:$Q,'CMO Input'!$E:$E,Master!$A1241,'CMO Input'!$C:$C,Master!$C1241,'CMO Input'!$AJ:$AJ,Master!$D1241,'CMO Input'!$AU:$AU,Master!$F1237),"")</f>
        <v/>
      </c>
    </row>
    <row r="1242" spans="1:6" x14ac:dyDescent="0.25">
      <c r="A1242" s="24">
        <v>6</v>
      </c>
      <c r="B1242" s="25">
        <v>44317</v>
      </c>
      <c r="C1242" s="24" t="s">
        <v>44</v>
      </c>
      <c r="D1242" s="24" t="s">
        <v>1470</v>
      </c>
      <c r="E1242" s="24" t="s">
        <v>1488</v>
      </c>
      <c r="F1242" cm="1">
        <f t="array" ref="F1242">_xlfn.SWITCH($E1242,"Forecast",IFERROR(SUMIFS(INDEX('Forecast Input'!$A:$BO,,MATCH(TEXT($A1242,"0"),'Forecast Input'!$1:$1,0)),'Forecast Input'!$A:$A,Master!C1242,'Forecast Input'!$D:$D,Master!D1242),0),"Actual",SUMIFS('CMO Input'!$Q:$Q,'CMO Input'!$E:$E,Master!$A1242,'CMO Input'!$C:$C,Master!$C1242,'CMO Input'!$AJ:$AJ,Master!$D1242,'CMO Input'!$AU:$AU,Master!$F1238),"")</f>
        <v>0</v>
      </c>
    </row>
    <row r="1243" spans="1:6" x14ac:dyDescent="0.25">
      <c r="A1243" s="24">
        <v>6</v>
      </c>
      <c r="B1243" s="25">
        <v>44317</v>
      </c>
      <c r="C1243" s="24" t="s">
        <v>44</v>
      </c>
      <c r="D1243" s="24" t="s">
        <v>1470</v>
      </c>
      <c r="E1243" s="24" t="s">
        <v>1487</v>
      </c>
      <c r="F1243" cm="1">
        <f t="array" ref="F1243">_xlfn.SWITCH($E1243,"Forecast",IFERROR(SUMIFS(INDEX('Forecast Input'!$A:$BO,,MATCH(TEXT($A1243,"0"),'Forecast Input'!$1:$1,0)),'Forecast Input'!$A:$A,Master!C1243,'Forecast Input'!$D:$D,Master!D1243),0),"Actual",SUMIFS('CMO Input'!$Q:$Q,'CMO Input'!$E:$E,Master!$A1243,'CMO Input'!$C:$C,Master!$C1243,'CMO Input'!$AJ:$AJ,Master!$D1243,'CMO Input'!$AU:$AU,Master!$F1239),"")</f>
        <v>0</v>
      </c>
    </row>
    <row r="1244" spans="1:6" x14ac:dyDescent="0.25">
      <c r="A1244" s="24">
        <v>6</v>
      </c>
      <c r="B1244" s="25">
        <v>44317</v>
      </c>
      <c r="C1244" s="24" t="s">
        <v>780</v>
      </c>
      <c r="D1244" s="24" t="s">
        <v>827</v>
      </c>
      <c r="E1244" s="24" t="s">
        <v>1489</v>
      </c>
      <c r="F1244" t="str" cm="1">
        <f t="array" ref="F1244">_xlfn.SWITCH($E1244,"Forecast",IFERROR(SUMIFS(INDEX('Forecast Input'!$A:$BO,,MATCH(TEXT($A1244,"0"),'Forecast Input'!$1:$1,0)),'Forecast Input'!$A:$A,Master!C1244,'Forecast Input'!$D:$D,Master!D1244),0),"Actual",SUMIFS('CMO Input'!$Q:$Q,'CMO Input'!$E:$E,Master!$A1244,'CMO Input'!$C:$C,Master!$C1244,'CMO Input'!$AJ:$AJ,Master!$D1244,'CMO Input'!$AU:$AU,Master!$F1240),"")</f>
        <v/>
      </c>
    </row>
    <row r="1245" spans="1:6" x14ac:dyDescent="0.25">
      <c r="A1245" s="24">
        <v>6</v>
      </c>
      <c r="B1245" s="25">
        <v>44317</v>
      </c>
      <c r="C1245" s="24" t="s">
        <v>780</v>
      </c>
      <c r="D1245" s="24" t="s">
        <v>827</v>
      </c>
      <c r="E1245" s="24" t="s">
        <v>1488</v>
      </c>
      <c r="F1245" cm="1">
        <f t="array" ref="F1245">_xlfn.SWITCH($E1245,"Forecast",IFERROR(SUMIFS(INDEX('Forecast Input'!$A:$BO,,MATCH(TEXT($A1245,"0"),'Forecast Input'!$1:$1,0)),'Forecast Input'!$A:$A,Master!C1245,'Forecast Input'!$D:$D,Master!D1245),0),"Actual",SUMIFS('CMO Input'!$Q:$Q,'CMO Input'!$E:$E,Master!$A1245,'CMO Input'!$C:$C,Master!$C1245,'CMO Input'!$AJ:$AJ,Master!$D1245,'CMO Input'!$AU:$AU,Master!$F1241),"")</f>
        <v>0</v>
      </c>
    </row>
    <row r="1246" spans="1:6" x14ac:dyDescent="0.25">
      <c r="A1246" s="24">
        <v>6</v>
      </c>
      <c r="B1246" s="25">
        <v>44317</v>
      </c>
      <c r="C1246" s="24" t="s">
        <v>780</v>
      </c>
      <c r="D1246" s="24" t="s">
        <v>827</v>
      </c>
      <c r="E1246" s="24" t="s">
        <v>1487</v>
      </c>
      <c r="F1246" cm="1">
        <f t="array" ref="F1246">_xlfn.SWITCH($E1246,"Forecast",IFERROR(SUMIFS(INDEX('Forecast Input'!$A:$BO,,MATCH(TEXT($A1246,"0"),'Forecast Input'!$1:$1,0)),'Forecast Input'!$A:$A,Master!C1246,'Forecast Input'!$D:$D,Master!D1246),0),"Actual",SUMIFS('CMO Input'!$Q:$Q,'CMO Input'!$E:$E,Master!$A1246,'CMO Input'!$C:$C,Master!$C1246,'CMO Input'!$AJ:$AJ,Master!$D1246,'CMO Input'!$AU:$AU,Master!$F1242),"")</f>
        <v>0</v>
      </c>
    </row>
    <row r="1247" spans="1:6" x14ac:dyDescent="0.25">
      <c r="A1247" s="24">
        <v>6</v>
      </c>
      <c r="B1247" s="25">
        <v>44317</v>
      </c>
      <c r="C1247" s="24" t="s">
        <v>989</v>
      </c>
      <c r="D1247" s="24" t="s">
        <v>827</v>
      </c>
      <c r="E1247" s="24" t="s">
        <v>1489</v>
      </c>
      <c r="F1247" t="str" cm="1">
        <f t="array" ref="F1247">_xlfn.SWITCH($E1247,"Forecast",IFERROR(SUMIFS(INDEX('Forecast Input'!$A:$BO,,MATCH(TEXT($A1247,"0"),'Forecast Input'!$1:$1,0)),'Forecast Input'!$A:$A,Master!C1247,'Forecast Input'!$D:$D,Master!D1247),0),"Actual",SUMIFS('CMO Input'!$Q:$Q,'CMO Input'!$E:$E,Master!$A1247,'CMO Input'!$C:$C,Master!$C1247,'CMO Input'!$AJ:$AJ,Master!$D1247,'CMO Input'!$AU:$AU,Master!$F1243),"")</f>
        <v/>
      </c>
    </row>
    <row r="1248" spans="1:6" x14ac:dyDescent="0.25">
      <c r="A1248" s="24">
        <v>6</v>
      </c>
      <c r="B1248" s="25">
        <v>44317</v>
      </c>
      <c r="C1248" s="24" t="s">
        <v>989</v>
      </c>
      <c r="D1248" s="24" t="s">
        <v>827</v>
      </c>
      <c r="E1248" s="24" t="s">
        <v>1488</v>
      </c>
      <c r="F1248" cm="1">
        <f t="array" ref="F1248">_xlfn.SWITCH($E1248,"Forecast",IFERROR(SUMIFS(INDEX('Forecast Input'!$A:$BO,,MATCH(TEXT($A1248,"0"),'Forecast Input'!$1:$1,0)),'Forecast Input'!$A:$A,Master!C1248,'Forecast Input'!$D:$D,Master!D1248),0),"Actual",SUMIFS('CMO Input'!$Q:$Q,'CMO Input'!$E:$E,Master!$A1248,'CMO Input'!$C:$C,Master!$C1248,'CMO Input'!$AJ:$AJ,Master!$D1248,'CMO Input'!$AU:$AU,Master!$F1244),"")</f>
        <v>0</v>
      </c>
    </row>
    <row r="1249" spans="1:6" x14ac:dyDescent="0.25">
      <c r="A1249" s="24">
        <v>6</v>
      </c>
      <c r="B1249" s="25">
        <v>44317</v>
      </c>
      <c r="C1249" s="24" t="s">
        <v>989</v>
      </c>
      <c r="D1249" s="24" t="s">
        <v>827</v>
      </c>
      <c r="E1249" s="24" t="s">
        <v>1487</v>
      </c>
      <c r="F1249" cm="1">
        <f t="array" ref="F1249">_xlfn.SWITCH($E1249,"Forecast",IFERROR(SUMIFS(INDEX('Forecast Input'!$A:$BO,,MATCH(TEXT($A1249,"0"),'Forecast Input'!$1:$1,0)),'Forecast Input'!$A:$A,Master!C1249,'Forecast Input'!$D:$D,Master!D1249),0),"Actual",SUMIFS('CMO Input'!$Q:$Q,'CMO Input'!$E:$E,Master!$A1249,'CMO Input'!$C:$C,Master!$C1249,'CMO Input'!$AJ:$AJ,Master!$D1249,'CMO Input'!$AU:$AU,Master!$F1245),"")</f>
        <v>0</v>
      </c>
    </row>
    <row r="1250" spans="1:6" x14ac:dyDescent="0.25">
      <c r="A1250" s="24">
        <v>6</v>
      </c>
      <c r="B1250" s="25">
        <v>44317</v>
      </c>
      <c r="C1250" s="24" t="s">
        <v>181</v>
      </c>
      <c r="D1250" s="24" t="s">
        <v>827</v>
      </c>
      <c r="E1250" s="24" t="s">
        <v>1489</v>
      </c>
      <c r="F1250" t="str" cm="1">
        <f t="array" ref="F1250">_xlfn.SWITCH($E1250,"Forecast",IFERROR(SUMIFS(INDEX('Forecast Input'!$A:$BO,,MATCH(TEXT($A1250,"0"),'Forecast Input'!$1:$1,0)),'Forecast Input'!$A:$A,Master!C1250,'Forecast Input'!$D:$D,Master!D1250),0),"Actual",SUMIFS('CMO Input'!$Q:$Q,'CMO Input'!$E:$E,Master!$A1250,'CMO Input'!$C:$C,Master!$C1250,'CMO Input'!$AJ:$AJ,Master!$D1250,'CMO Input'!$AU:$AU,Master!$F1246),"")</f>
        <v/>
      </c>
    </row>
    <row r="1251" spans="1:6" x14ac:dyDescent="0.25">
      <c r="A1251" s="24">
        <v>6</v>
      </c>
      <c r="B1251" s="25">
        <v>44317</v>
      </c>
      <c r="C1251" s="24" t="s">
        <v>181</v>
      </c>
      <c r="D1251" s="24" t="s">
        <v>827</v>
      </c>
      <c r="E1251" s="24" t="s">
        <v>1488</v>
      </c>
      <c r="F1251" cm="1">
        <f t="array" ref="F1251">_xlfn.SWITCH($E1251,"Forecast",IFERROR(SUMIFS(INDEX('Forecast Input'!$A:$BO,,MATCH(TEXT($A1251,"0"),'Forecast Input'!$1:$1,0)),'Forecast Input'!$A:$A,Master!C1251,'Forecast Input'!$D:$D,Master!D1251),0),"Actual",SUMIFS('CMO Input'!$Q:$Q,'CMO Input'!$E:$E,Master!$A1251,'CMO Input'!$C:$C,Master!$C1251,'CMO Input'!$AJ:$AJ,Master!$D1251,'CMO Input'!$AU:$AU,Master!$F1247),"")</f>
        <v>0</v>
      </c>
    </row>
    <row r="1252" spans="1:6" x14ac:dyDescent="0.25">
      <c r="A1252" s="24">
        <v>6</v>
      </c>
      <c r="B1252" s="25">
        <v>44317</v>
      </c>
      <c r="C1252" s="24" t="s">
        <v>181</v>
      </c>
      <c r="D1252" s="24" t="s">
        <v>827</v>
      </c>
      <c r="E1252" s="24" t="s">
        <v>1487</v>
      </c>
      <c r="F1252" cm="1">
        <f t="array" ref="F1252">_xlfn.SWITCH($E1252,"Forecast",IFERROR(SUMIFS(INDEX('Forecast Input'!$A:$BO,,MATCH(TEXT($A1252,"0"),'Forecast Input'!$1:$1,0)),'Forecast Input'!$A:$A,Master!C1252,'Forecast Input'!$D:$D,Master!D1252),0),"Actual",SUMIFS('CMO Input'!$Q:$Q,'CMO Input'!$E:$E,Master!$A1252,'CMO Input'!$C:$C,Master!$C1252,'CMO Input'!$AJ:$AJ,Master!$D1252,'CMO Input'!$AU:$AU,Master!$F1248),"")</f>
        <v>0</v>
      </c>
    </row>
    <row r="1253" spans="1:6" x14ac:dyDescent="0.25">
      <c r="A1253" s="24">
        <v>6</v>
      </c>
      <c r="B1253" s="25">
        <v>44317</v>
      </c>
      <c r="C1253" s="24" t="s">
        <v>424</v>
      </c>
      <c r="D1253" s="24" t="s">
        <v>827</v>
      </c>
      <c r="E1253" s="24" t="s">
        <v>1489</v>
      </c>
      <c r="F1253" t="str" cm="1">
        <f t="array" ref="F1253">_xlfn.SWITCH($E1253,"Forecast",IFERROR(SUMIFS(INDEX('Forecast Input'!$A:$BO,,MATCH(TEXT($A1253,"0"),'Forecast Input'!$1:$1,0)),'Forecast Input'!$A:$A,Master!C1253,'Forecast Input'!$D:$D,Master!D1253),0),"Actual",SUMIFS('CMO Input'!$Q:$Q,'CMO Input'!$E:$E,Master!$A1253,'CMO Input'!$C:$C,Master!$C1253,'CMO Input'!$AJ:$AJ,Master!$D1253,'CMO Input'!$AU:$AU,Master!$F1249),"")</f>
        <v/>
      </c>
    </row>
    <row r="1254" spans="1:6" x14ac:dyDescent="0.25">
      <c r="A1254" s="24">
        <v>6</v>
      </c>
      <c r="B1254" s="25">
        <v>44317</v>
      </c>
      <c r="C1254" s="24" t="s">
        <v>424</v>
      </c>
      <c r="D1254" s="24" t="s">
        <v>827</v>
      </c>
      <c r="E1254" s="24" t="s">
        <v>1488</v>
      </c>
      <c r="F1254" cm="1">
        <f t="array" ref="F1254">_xlfn.SWITCH($E1254,"Forecast",IFERROR(SUMIFS(INDEX('Forecast Input'!$A:$BO,,MATCH(TEXT($A1254,"0"),'Forecast Input'!$1:$1,0)),'Forecast Input'!$A:$A,Master!C1254,'Forecast Input'!$D:$D,Master!D1254),0),"Actual",SUMIFS('CMO Input'!$Q:$Q,'CMO Input'!$E:$E,Master!$A1254,'CMO Input'!$C:$C,Master!$C1254,'CMO Input'!$AJ:$AJ,Master!$D1254,'CMO Input'!$AU:$AU,Master!$F1250),"")</f>
        <v>0</v>
      </c>
    </row>
    <row r="1255" spans="1:6" x14ac:dyDescent="0.25">
      <c r="A1255" s="24">
        <v>6</v>
      </c>
      <c r="B1255" s="25">
        <v>44317</v>
      </c>
      <c r="C1255" s="24" t="s">
        <v>424</v>
      </c>
      <c r="D1255" s="24" t="s">
        <v>827</v>
      </c>
      <c r="E1255" s="24" t="s">
        <v>1487</v>
      </c>
      <c r="F1255" cm="1">
        <f t="array" ref="F1255">_xlfn.SWITCH($E1255,"Forecast",IFERROR(SUMIFS(INDEX('Forecast Input'!$A:$BO,,MATCH(TEXT($A1255,"0"),'Forecast Input'!$1:$1,0)),'Forecast Input'!$A:$A,Master!C1255,'Forecast Input'!$D:$D,Master!D1255),0),"Actual",SUMIFS('CMO Input'!$Q:$Q,'CMO Input'!$E:$E,Master!$A1255,'CMO Input'!$C:$C,Master!$C1255,'CMO Input'!$AJ:$AJ,Master!$D1255,'CMO Input'!$AU:$AU,Master!$F1251),"")</f>
        <v>0</v>
      </c>
    </row>
    <row r="1256" spans="1:6" x14ac:dyDescent="0.25">
      <c r="A1256" s="24">
        <v>6</v>
      </c>
      <c r="B1256" s="25">
        <v>44317</v>
      </c>
      <c r="C1256" s="24" t="s">
        <v>141</v>
      </c>
      <c r="D1256" s="24" t="s">
        <v>827</v>
      </c>
      <c r="E1256" s="24" t="s">
        <v>1489</v>
      </c>
      <c r="F1256" t="str" cm="1">
        <f t="array" ref="F1256">_xlfn.SWITCH($E1256,"Forecast",IFERROR(SUMIFS(INDEX('Forecast Input'!$A:$BO,,MATCH(TEXT($A1256,"0"),'Forecast Input'!$1:$1,0)),'Forecast Input'!$A:$A,Master!C1256,'Forecast Input'!$D:$D,Master!D1256),0),"Actual",SUMIFS('CMO Input'!$Q:$Q,'CMO Input'!$E:$E,Master!$A1256,'CMO Input'!$C:$C,Master!$C1256,'CMO Input'!$AJ:$AJ,Master!$D1256,'CMO Input'!$AU:$AU,Master!$F1252),"")</f>
        <v/>
      </c>
    </row>
    <row r="1257" spans="1:6" x14ac:dyDescent="0.25">
      <c r="A1257" s="24">
        <v>6</v>
      </c>
      <c r="B1257" s="25">
        <v>44317</v>
      </c>
      <c r="C1257" s="24" t="s">
        <v>141</v>
      </c>
      <c r="D1257" s="24" t="s">
        <v>827</v>
      </c>
      <c r="E1257" s="24" t="s">
        <v>1488</v>
      </c>
      <c r="F1257" cm="1">
        <f t="array" ref="F1257">_xlfn.SWITCH($E1257,"Forecast",IFERROR(SUMIFS(INDEX('Forecast Input'!$A:$BO,,MATCH(TEXT($A1257,"0"),'Forecast Input'!$1:$1,0)),'Forecast Input'!$A:$A,Master!C1257,'Forecast Input'!$D:$D,Master!D1257),0),"Actual",SUMIFS('CMO Input'!$Q:$Q,'CMO Input'!$E:$E,Master!$A1257,'CMO Input'!$C:$C,Master!$C1257,'CMO Input'!$AJ:$AJ,Master!$D1257,'CMO Input'!$AU:$AU,Master!$F1253),"")</f>
        <v>0</v>
      </c>
    </row>
    <row r="1258" spans="1:6" x14ac:dyDescent="0.25">
      <c r="A1258" s="24">
        <v>6</v>
      </c>
      <c r="B1258" s="25">
        <v>44317</v>
      </c>
      <c r="C1258" s="24" t="s">
        <v>141</v>
      </c>
      <c r="D1258" s="24" t="s">
        <v>827</v>
      </c>
      <c r="E1258" s="24" t="s">
        <v>1487</v>
      </c>
      <c r="F1258" cm="1">
        <f t="array" ref="F1258">_xlfn.SWITCH($E1258,"Forecast",IFERROR(SUMIFS(INDEX('Forecast Input'!$A:$BO,,MATCH(TEXT($A1258,"0"),'Forecast Input'!$1:$1,0)),'Forecast Input'!$A:$A,Master!C1258,'Forecast Input'!$D:$D,Master!D1258),0),"Actual",SUMIFS('CMO Input'!$Q:$Q,'CMO Input'!$E:$E,Master!$A1258,'CMO Input'!$C:$C,Master!$C1258,'CMO Input'!$AJ:$AJ,Master!$D1258,'CMO Input'!$AU:$AU,Master!$F1254),"")</f>
        <v>0</v>
      </c>
    </row>
    <row r="1259" spans="1:6" x14ac:dyDescent="0.25">
      <c r="A1259" s="24">
        <v>6</v>
      </c>
      <c r="B1259" s="25">
        <v>44317</v>
      </c>
      <c r="C1259" s="24" t="s">
        <v>127</v>
      </c>
      <c r="D1259" s="24" t="s">
        <v>827</v>
      </c>
      <c r="E1259" s="24" t="s">
        <v>1489</v>
      </c>
      <c r="F1259" t="str" cm="1">
        <f t="array" ref="F1259">_xlfn.SWITCH($E1259,"Forecast",IFERROR(SUMIFS(INDEX('Forecast Input'!$A:$BO,,MATCH(TEXT($A1259,"0"),'Forecast Input'!$1:$1,0)),'Forecast Input'!$A:$A,Master!C1259,'Forecast Input'!$D:$D,Master!D1259),0),"Actual",SUMIFS('CMO Input'!$Q:$Q,'CMO Input'!$E:$E,Master!$A1259,'CMO Input'!$C:$C,Master!$C1259,'CMO Input'!$AJ:$AJ,Master!$D1259,'CMO Input'!$AU:$AU,Master!$F1255),"")</f>
        <v/>
      </c>
    </row>
    <row r="1260" spans="1:6" x14ac:dyDescent="0.25">
      <c r="A1260" s="24">
        <v>6</v>
      </c>
      <c r="B1260" s="25">
        <v>44317</v>
      </c>
      <c r="C1260" s="24" t="s">
        <v>127</v>
      </c>
      <c r="D1260" s="24" t="s">
        <v>827</v>
      </c>
      <c r="E1260" s="24" t="s">
        <v>1488</v>
      </c>
      <c r="F1260" cm="1">
        <f t="array" ref="F1260">_xlfn.SWITCH($E1260,"Forecast",IFERROR(SUMIFS(INDEX('Forecast Input'!$A:$BO,,MATCH(TEXT($A1260,"0"),'Forecast Input'!$1:$1,0)),'Forecast Input'!$A:$A,Master!C1260,'Forecast Input'!$D:$D,Master!D1260),0),"Actual",SUMIFS('CMO Input'!$Q:$Q,'CMO Input'!$E:$E,Master!$A1260,'CMO Input'!$C:$C,Master!$C1260,'CMO Input'!$AJ:$AJ,Master!$D1260,'CMO Input'!$AU:$AU,Master!$F1256),"")</f>
        <v>0</v>
      </c>
    </row>
    <row r="1261" spans="1:6" x14ac:dyDescent="0.25">
      <c r="A1261" s="24">
        <v>7</v>
      </c>
      <c r="B1261" s="25">
        <v>44317</v>
      </c>
      <c r="C1261" s="24" t="s">
        <v>127</v>
      </c>
      <c r="D1261" s="24" t="s">
        <v>827</v>
      </c>
      <c r="E1261" s="24" t="s">
        <v>1487</v>
      </c>
      <c r="F1261" cm="1">
        <f t="array" ref="F1261">_xlfn.SWITCH($E1261,"Forecast",IFERROR(SUMIFS(INDEX('Forecast Input'!$A:$BO,,MATCH(TEXT($A1261,"0"),'Forecast Input'!$1:$1,0)),'Forecast Input'!$A:$A,Master!C1261,'Forecast Input'!$D:$D,Master!D1261),0),"Actual",SUMIFS('CMO Input'!$Q:$Q,'CMO Input'!$E:$E,Master!$A1261,'CMO Input'!$C:$C,Master!$C1261,'CMO Input'!$AJ:$AJ,Master!$D1261,'CMO Input'!$AU:$AU,Master!$F1257),"")</f>
        <v>0</v>
      </c>
    </row>
    <row r="1262" spans="1:6" x14ac:dyDescent="0.25">
      <c r="A1262" s="24">
        <v>7</v>
      </c>
      <c r="B1262" s="25">
        <v>44317</v>
      </c>
      <c r="C1262" s="24" t="s">
        <v>44</v>
      </c>
      <c r="D1262" s="24" t="s">
        <v>827</v>
      </c>
      <c r="E1262" s="24" t="s">
        <v>1489</v>
      </c>
      <c r="F1262" t="str" cm="1">
        <f t="array" ref="F1262">_xlfn.SWITCH($E1262,"Forecast",IFERROR(SUMIFS(INDEX('Forecast Input'!$A:$BO,,MATCH(TEXT($A1262,"0"),'Forecast Input'!$1:$1,0)),'Forecast Input'!$A:$A,Master!C1262,'Forecast Input'!$D:$D,Master!D1262),0),"Actual",SUMIFS('CMO Input'!$Q:$Q,'CMO Input'!$E:$E,Master!$A1262,'CMO Input'!$C:$C,Master!$C1262,'CMO Input'!$AJ:$AJ,Master!$D1262,'CMO Input'!$AU:$AU,Master!$F1258),"")</f>
        <v/>
      </c>
    </row>
    <row r="1263" spans="1:6" x14ac:dyDescent="0.25">
      <c r="A1263" s="24">
        <v>7</v>
      </c>
      <c r="B1263" s="25">
        <v>44317</v>
      </c>
      <c r="C1263" s="24" t="s">
        <v>44</v>
      </c>
      <c r="D1263" s="24" t="s">
        <v>827</v>
      </c>
      <c r="E1263" s="24" t="s">
        <v>1488</v>
      </c>
      <c r="F1263" cm="1">
        <f t="array" ref="F1263">_xlfn.SWITCH($E1263,"Forecast",IFERROR(SUMIFS(INDEX('Forecast Input'!$A:$BO,,MATCH(TEXT($A1263,"0"),'Forecast Input'!$1:$1,0)),'Forecast Input'!$A:$A,Master!C1263,'Forecast Input'!$D:$D,Master!D1263),0),"Actual",SUMIFS('CMO Input'!$Q:$Q,'CMO Input'!$E:$E,Master!$A1263,'CMO Input'!$C:$C,Master!$C1263,'CMO Input'!$AJ:$AJ,Master!$D1263,'CMO Input'!$AU:$AU,Master!$F1259),"")</f>
        <v>0</v>
      </c>
    </row>
    <row r="1264" spans="1:6" x14ac:dyDescent="0.25">
      <c r="A1264" s="24">
        <v>6</v>
      </c>
      <c r="B1264" s="25">
        <v>44317</v>
      </c>
      <c r="C1264" s="24" t="s">
        <v>44</v>
      </c>
      <c r="D1264" s="24" t="s">
        <v>827</v>
      </c>
      <c r="E1264" s="24" t="s">
        <v>1487</v>
      </c>
      <c r="F1264" cm="1">
        <f t="array" ref="F1264">_xlfn.SWITCH($E1264,"Forecast",IFERROR(SUMIFS(INDEX('Forecast Input'!$A:$BO,,MATCH(TEXT($A1264,"0"),'Forecast Input'!$1:$1,0)),'Forecast Input'!$A:$A,Master!C1264,'Forecast Input'!$D:$D,Master!D1264),0),"Actual",SUMIFS('CMO Input'!$Q:$Q,'CMO Input'!$E:$E,Master!$A1264,'CMO Input'!$C:$C,Master!$C1264,'CMO Input'!$AJ:$AJ,Master!$D1264,'CMO Input'!$AU:$AU,Master!$F1260),"")</f>
        <v>0</v>
      </c>
    </row>
    <row r="1265" spans="1:6" x14ac:dyDescent="0.25">
      <c r="A1265" s="24">
        <v>7</v>
      </c>
      <c r="B1265" s="25">
        <v>44317</v>
      </c>
      <c r="C1265" s="24" t="s">
        <v>780</v>
      </c>
      <c r="D1265" s="24" t="s">
        <v>10</v>
      </c>
      <c r="E1265" s="24" t="s">
        <v>1489</v>
      </c>
      <c r="F1265" t="str" cm="1">
        <f t="array" ref="F1265">_xlfn.SWITCH($E1265,"Forecast",IFERROR(SUMIFS(INDEX('Forecast Input'!$A:$BO,,MATCH(TEXT($A1265,"0"),'Forecast Input'!$1:$1,0)),'Forecast Input'!$A:$A,Master!C1265,'Forecast Input'!$D:$D,Master!D1265),0),"Actual",SUMIFS('CMO Input'!$Q:$Q,'CMO Input'!$E:$E,Master!$A1265,'CMO Input'!$C:$C,Master!$C1265,'CMO Input'!$AJ:$AJ,Master!$D1265,'CMO Input'!$AU:$AU,Master!$F1261),"")</f>
        <v/>
      </c>
    </row>
    <row r="1266" spans="1:6" x14ac:dyDescent="0.25">
      <c r="A1266" s="24">
        <v>7</v>
      </c>
      <c r="B1266" s="25">
        <v>44317</v>
      </c>
      <c r="C1266" s="24" t="s">
        <v>780</v>
      </c>
      <c r="D1266" s="24" t="s">
        <v>10</v>
      </c>
      <c r="E1266" s="24" t="s">
        <v>1488</v>
      </c>
      <c r="F1266" cm="1">
        <f t="array" ref="F1266">_xlfn.SWITCH($E1266,"Forecast",IFERROR(SUMIFS(INDEX('Forecast Input'!$A:$BO,,MATCH(TEXT($A1266,"0"),'Forecast Input'!$1:$1,0)),'Forecast Input'!$A:$A,Master!C1266,'Forecast Input'!$D:$D,Master!D1266),0),"Actual",SUMIFS('CMO Input'!$Q:$Q,'CMO Input'!$E:$E,Master!$A1266,'CMO Input'!$C:$C,Master!$C1266,'CMO Input'!$AJ:$AJ,Master!$D1266,'CMO Input'!$AU:$AU,Master!$F1262),"")</f>
        <v>0</v>
      </c>
    </row>
    <row r="1267" spans="1:6" x14ac:dyDescent="0.25">
      <c r="A1267" s="24">
        <v>7</v>
      </c>
      <c r="B1267" s="25">
        <v>44317</v>
      </c>
      <c r="C1267" s="24" t="s">
        <v>780</v>
      </c>
      <c r="D1267" s="24" t="s">
        <v>10</v>
      </c>
      <c r="E1267" s="24" t="s">
        <v>1487</v>
      </c>
      <c r="F1267" cm="1">
        <f t="array" ref="F1267">_xlfn.SWITCH($E1267,"Forecast",IFERROR(SUMIFS(INDEX('Forecast Input'!$A:$BO,,MATCH(TEXT($A1267,"0"),'Forecast Input'!$1:$1,0)),'Forecast Input'!$A:$A,Master!C1267,'Forecast Input'!$D:$D,Master!D1267),0),"Actual",SUMIFS('CMO Input'!$Q:$Q,'CMO Input'!$E:$E,Master!$A1267,'CMO Input'!$C:$C,Master!$C1267,'CMO Input'!$AJ:$AJ,Master!$D1267,'CMO Input'!$AU:$AU,Master!$F1263),"")</f>
        <v>0</v>
      </c>
    </row>
    <row r="1268" spans="1:6" x14ac:dyDescent="0.25">
      <c r="A1268" s="24">
        <v>7</v>
      </c>
      <c r="B1268" s="25">
        <v>44317</v>
      </c>
      <c r="C1268" s="24" t="s">
        <v>780</v>
      </c>
      <c r="D1268" s="24" t="s">
        <v>61</v>
      </c>
      <c r="E1268" s="24" t="s">
        <v>1489</v>
      </c>
      <c r="F1268" t="str" cm="1">
        <f t="array" ref="F1268">_xlfn.SWITCH($E1268,"Forecast",IFERROR(SUMIFS(INDEX('Forecast Input'!$A:$BO,,MATCH(TEXT($A1268,"0"),'Forecast Input'!$1:$1,0)),'Forecast Input'!$A:$A,Master!C1268,'Forecast Input'!$D:$D,Master!D1268),0),"Actual",SUMIFS('CMO Input'!$Q:$Q,'CMO Input'!$E:$E,Master!$A1268,'CMO Input'!$C:$C,Master!$C1268,'CMO Input'!$AJ:$AJ,Master!$D1268,'CMO Input'!$AU:$AU,Master!$F1264),"")</f>
        <v/>
      </c>
    </row>
    <row r="1269" spans="1:6" x14ac:dyDescent="0.25">
      <c r="A1269" s="24">
        <v>7</v>
      </c>
      <c r="B1269" s="25">
        <v>44317</v>
      </c>
      <c r="C1269" s="24" t="s">
        <v>780</v>
      </c>
      <c r="D1269" s="24" t="s">
        <v>61</v>
      </c>
      <c r="E1269" s="24" t="s">
        <v>1488</v>
      </c>
      <c r="F1269" cm="1">
        <f t="array" ref="F1269">_xlfn.SWITCH($E1269,"Forecast",IFERROR(SUMIFS(INDEX('Forecast Input'!$A:$BO,,MATCH(TEXT($A1269,"0"),'Forecast Input'!$1:$1,0)),'Forecast Input'!$A:$A,Master!C1269,'Forecast Input'!$D:$D,Master!D1269),0),"Actual",SUMIFS('CMO Input'!$Q:$Q,'CMO Input'!$E:$E,Master!$A1269,'CMO Input'!$C:$C,Master!$C1269,'CMO Input'!$AJ:$AJ,Master!$D1269,'CMO Input'!$AU:$AU,Master!$F1265),"")</f>
        <v>0</v>
      </c>
    </row>
    <row r="1270" spans="1:6" x14ac:dyDescent="0.25">
      <c r="A1270" s="24">
        <v>7</v>
      </c>
      <c r="B1270" s="25">
        <v>44317</v>
      </c>
      <c r="C1270" s="24" t="s">
        <v>780</v>
      </c>
      <c r="D1270" s="24" t="s">
        <v>61</v>
      </c>
      <c r="E1270" s="24" t="s">
        <v>1487</v>
      </c>
      <c r="F1270" cm="1">
        <f t="array" ref="F1270">_xlfn.SWITCH($E1270,"Forecast",IFERROR(SUMIFS(INDEX('Forecast Input'!$A:$BO,,MATCH(TEXT($A1270,"0"),'Forecast Input'!$1:$1,0)),'Forecast Input'!$A:$A,Master!C1270,'Forecast Input'!$D:$D,Master!D1270),0),"Actual",SUMIFS('CMO Input'!$Q:$Q,'CMO Input'!$E:$E,Master!$A1270,'CMO Input'!$C:$C,Master!$C1270,'CMO Input'!$AJ:$AJ,Master!$D1270,'CMO Input'!$AU:$AU,Master!$F1266),"")</f>
        <v>0</v>
      </c>
    </row>
    <row r="1271" spans="1:6" x14ac:dyDescent="0.25">
      <c r="A1271" s="24">
        <v>7</v>
      </c>
      <c r="B1271" s="25">
        <v>44317</v>
      </c>
      <c r="C1271" s="24" t="s">
        <v>780</v>
      </c>
      <c r="D1271" s="24" t="s">
        <v>103</v>
      </c>
      <c r="E1271" s="24" t="s">
        <v>1489</v>
      </c>
      <c r="F1271" t="str" cm="1">
        <f t="array" ref="F1271">_xlfn.SWITCH($E1271,"Forecast",IFERROR(SUMIFS(INDEX('Forecast Input'!$A:$BO,,MATCH(TEXT($A1271,"0"),'Forecast Input'!$1:$1,0)),'Forecast Input'!$A:$A,Master!C1271,'Forecast Input'!$D:$D,Master!D1271),0),"Actual",SUMIFS('CMO Input'!$Q:$Q,'CMO Input'!$E:$E,Master!$A1271,'CMO Input'!$C:$C,Master!$C1271,'CMO Input'!$AJ:$AJ,Master!$D1271,'CMO Input'!$AU:$AU,Master!$F1267),"")</f>
        <v/>
      </c>
    </row>
    <row r="1272" spans="1:6" x14ac:dyDescent="0.25">
      <c r="A1272" s="24">
        <v>7</v>
      </c>
      <c r="B1272" s="25">
        <v>44317</v>
      </c>
      <c r="C1272" s="24" t="s">
        <v>780</v>
      </c>
      <c r="D1272" s="24" t="s">
        <v>103</v>
      </c>
      <c r="E1272" s="24" t="s">
        <v>1488</v>
      </c>
      <c r="F1272" cm="1">
        <f t="array" ref="F1272">_xlfn.SWITCH($E1272,"Forecast",IFERROR(SUMIFS(INDEX('Forecast Input'!$A:$BO,,MATCH(TEXT($A1272,"0"),'Forecast Input'!$1:$1,0)),'Forecast Input'!$A:$A,Master!C1272,'Forecast Input'!$D:$D,Master!D1272),0),"Actual",SUMIFS('CMO Input'!$Q:$Q,'CMO Input'!$E:$E,Master!$A1272,'CMO Input'!$C:$C,Master!$C1272,'CMO Input'!$AJ:$AJ,Master!$D1272,'CMO Input'!$AU:$AU,Master!$F1268),"")</f>
        <v>0</v>
      </c>
    </row>
    <row r="1273" spans="1:6" x14ac:dyDescent="0.25">
      <c r="A1273" s="24">
        <v>7</v>
      </c>
      <c r="B1273" s="25">
        <v>44317</v>
      </c>
      <c r="C1273" s="24" t="s">
        <v>780</v>
      </c>
      <c r="D1273" s="24" t="s">
        <v>103</v>
      </c>
      <c r="E1273" s="24" t="s">
        <v>1487</v>
      </c>
      <c r="F1273" cm="1">
        <f t="array" ref="F1273">_xlfn.SWITCH($E1273,"Forecast",IFERROR(SUMIFS(INDEX('Forecast Input'!$A:$BO,,MATCH(TEXT($A1273,"0"),'Forecast Input'!$1:$1,0)),'Forecast Input'!$A:$A,Master!C1273,'Forecast Input'!$D:$D,Master!D1273),0),"Actual",SUMIFS('CMO Input'!$Q:$Q,'CMO Input'!$E:$E,Master!$A1273,'CMO Input'!$C:$C,Master!$C1273,'CMO Input'!$AJ:$AJ,Master!$D1273,'CMO Input'!$AU:$AU,Master!$F1269),"")</f>
        <v>0</v>
      </c>
    </row>
    <row r="1274" spans="1:6" x14ac:dyDescent="0.25">
      <c r="A1274" s="24">
        <v>7</v>
      </c>
      <c r="B1274" s="25">
        <v>44317</v>
      </c>
      <c r="C1274" s="24" t="s">
        <v>780</v>
      </c>
      <c r="D1274" s="24" t="s">
        <v>146</v>
      </c>
      <c r="E1274" s="24" t="s">
        <v>1489</v>
      </c>
      <c r="F1274" t="str" cm="1">
        <f t="array" ref="F1274">_xlfn.SWITCH($E1274,"Forecast",IFERROR(SUMIFS(INDEX('Forecast Input'!$A:$BO,,MATCH(TEXT($A1274,"0"),'Forecast Input'!$1:$1,0)),'Forecast Input'!$A:$A,Master!C1274,'Forecast Input'!$D:$D,Master!D1274),0),"Actual",SUMIFS('CMO Input'!$Q:$Q,'CMO Input'!$E:$E,Master!$A1274,'CMO Input'!$C:$C,Master!$C1274,'CMO Input'!$AJ:$AJ,Master!$D1274,'CMO Input'!$AU:$AU,Master!$F1270),"")</f>
        <v/>
      </c>
    </row>
    <row r="1275" spans="1:6" x14ac:dyDescent="0.25">
      <c r="A1275" s="24">
        <v>7</v>
      </c>
      <c r="B1275" s="25">
        <v>44317</v>
      </c>
      <c r="C1275" s="24" t="s">
        <v>780</v>
      </c>
      <c r="D1275" s="24" t="s">
        <v>146</v>
      </c>
      <c r="E1275" s="24" t="s">
        <v>1488</v>
      </c>
      <c r="F1275" cm="1">
        <f t="array" ref="F1275">_xlfn.SWITCH($E1275,"Forecast",IFERROR(SUMIFS(INDEX('Forecast Input'!$A:$BO,,MATCH(TEXT($A1275,"0"),'Forecast Input'!$1:$1,0)),'Forecast Input'!$A:$A,Master!C1275,'Forecast Input'!$D:$D,Master!D1275),0),"Actual",SUMIFS('CMO Input'!$Q:$Q,'CMO Input'!$E:$E,Master!$A1275,'CMO Input'!$C:$C,Master!$C1275,'CMO Input'!$AJ:$AJ,Master!$D1275,'CMO Input'!$AU:$AU,Master!$F1271),"")</f>
        <v>0</v>
      </c>
    </row>
    <row r="1276" spans="1:6" x14ac:dyDescent="0.25">
      <c r="A1276" s="24">
        <v>7</v>
      </c>
      <c r="B1276" s="25">
        <v>44317</v>
      </c>
      <c r="C1276" s="24" t="s">
        <v>780</v>
      </c>
      <c r="D1276" s="24" t="s">
        <v>146</v>
      </c>
      <c r="E1276" s="24" t="s">
        <v>1487</v>
      </c>
      <c r="F1276" cm="1">
        <f t="array" ref="F1276">_xlfn.SWITCH($E1276,"Forecast",IFERROR(SUMIFS(INDEX('Forecast Input'!$A:$BO,,MATCH(TEXT($A1276,"0"),'Forecast Input'!$1:$1,0)),'Forecast Input'!$A:$A,Master!C1276,'Forecast Input'!$D:$D,Master!D1276),0),"Actual",SUMIFS('CMO Input'!$Q:$Q,'CMO Input'!$E:$E,Master!$A1276,'CMO Input'!$C:$C,Master!$C1276,'CMO Input'!$AJ:$AJ,Master!$D1276,'CMO Input'!$AU:$AU,Master!$F1272),"")</f>
        <v>0</v>
      </c>
    </row>
    <row r="1277" spans="1:6" x14ac:dyDescent="0.25">
      <c r="A1277" s="24">
        <v>7</v>
      </c>
      <c r="B1277" s="25">
        <v>44317</v>
      </c>
      <c r="C1277" s="24" t="s">
        <v>780</v>
      </c>
      <c r="D1277" s="24" t="s">
        <v>166</v>
      </c>
      <c r="E1277" s="24" t="s">
        <v>1489</v>
      </c>
      <c r="F1277" t="str" cm="1">
        <f t="array" ref="F1277">_xlfn.SWITCH($E1277,"Forecast",IFERROR(SUMIFS(INDEX('Forecast Input'!$A:$BO,,MATCH(TEXT($A1277,"0"),'Forecast Input'!$1:$1,0)),'Forecast Input'!$A:$A,Master!C1277,'Forecast Input'!$D:$D,Master!D1277),0),"Actual",SUMIFS('CMO Input'!$Q:$Q,'CMO Input'!$E:$E,Master!$A1277,'CMO Input'!$C:$C,Master!$C1277,'CMO Input'!$AJ:$AJ,Master!$D1277,'CMO Input'!$AU:$AU,Master!$F1273),"")</f>
        <v/>
      </c>
    </row>
    <row r="1278" spans="1:6" x14ac:dyDescent="0.25">
      <c r="A1278" s="24">
        <v>7</v>
      </c>
      <c r="B1278" s="25">
        <v>44317</v>
      </c>
      <c r="C1278" s="24" t="s">
        <v>780</v>
      </c>
      <c r="D1278" s="24" t="s">
        <v>166</v>
      </c>
      <c r="E1278" s="24" t="s">
        <v>1488</v>
      </c>
      <c r="F1278" cm="1">
        <f t="array" ref="F1278">_xlfn.SWITCH($E1278,"Forecast",IFERROR(SUMIFS(INDEX('Forecast Input'!$A:$BO,,MATCH(TEXT($A1278,"0"),'Forecast Input'!$1:$1,0)),'Forecast Input'!$A:$A,Master!C1278,'Forecast Input'!$D:$D,Master!D1278),0),"Actual",SUMIFS('CMO Input'!$Q:$Q,'CMO Input'!$E:$E,Master!$A1278,'CMO Input'!$C:$C,Master!$C1278,'CMO Input'!$AJ:$AJ,Master!$D1278,'CMO Input'!$AU:$AU,Master!$F1274),"")</f>
        <v>0</v>
      </c>
    </row>
    <row r="1279" spans="1:6" x14ac:dyDescent="0.25">
      <c r="A1279" s="24">
        <v>7</v>
      </c>
      <c r="B1279" s="25">
        <v>44317</v>
      </c>
      <c r="C1279" s="24" t="s">
        <v>780</v>
      </c>
      <c r="D1279" s="24" t="s">
        <v>166</v>
      </c>
      <c r="E1279" s="24" t="s">
        <v>1487</v>
      </c>
      <c r="F1279" cm="1">
        <f t="array" ref="F1279">_xlfn.SWITCH($E1279,"Forecast",IFERROR(SUMIFS(INDEX('Forecast Input'!$A:$BO,,MATCH(TEXT($A1279,"0"),'Forecast Input'!$1:$1,0)),'Forecast Input'!$A:$A,Master!C1279,'Forecast Input'!$D:$D,Master!D1279),0),"Actual",SUMIFS('CMO Input'!$Q:$Q,'CMO Input'!$E:$E,Master!$A1279,'CMO Input'!$C:$C,Master!$C1279,'CMO Input'!$AJ:$AJ,Master!$D1279,'CMO Input'!$AU:$AU,Master!$F1275),"")</f>
        <v>0</v>
      </c>
    </row>
    <row r="1280" spans="1:6" x14ac:dyDescent="0.25">
      <c r="A1280" s="24">
        <v>7</v>
      </c>
      <c r="B1280" s="25">
        <v>44317</v>
      </c>
      <c r="C1280" s="24" t="s">
        <v>780</v>
      </c>
      <c r="D1280" s="24" t="s">
        <v>170</v>
      </c>
      <c r="E1280" s="24" t="s">
        <v>1489</v>
      </c>
      <c r="F1280" t="str" cm="1">
        <f t="array" ref="F1280">_xlfn.SWITCH($E1280,"Forecast",IFERROR(SUMIFS(INDEX('Forecast Input'!$A:$BO,,MATCH(TEXT($A1280,"0"),'Forecast Input'!$1:$1,0)),'Forecast Input'!$A:$A,Master!C1280,'Forecast Input'!$D:$D,Master!D1280),0),"Actual",SUMIFS('CMO Input'!$Q:$Q,'CMO Input'!$E:$E,Master!$A1280,'CMO Input'!$C:$C,Master!$C1280,'CMO Input'!$AJ:$AJ,Master!$D1280,'CMO Input'!$AU:$AU,Master!$F1276),"")</f>
        <v/>
      </c>
    </row>
    <row r="1281" spans="1:6" x14ac:dyDescent="0.25">
      <c r="A1281" s="24">
        <v>7</v>
      </c>
      <c r="B1281" s="25">
        <v>44317</v>
      </c>
      <c r="C1281" s="24" t="s">
        <v>780</v>
      </c>
      <c r="D1281" s="24" t="s">
        <v>170</v>
      </c>
      <c r="E1281" s="24" t="s">
        <v>1488</v>
      </c>
      <c r="F1281" cm="1">
        <f t="array" ref="F1281">_xlfn.SWITCH($E1281,"Forecast",IFERROR(SUMIFS(INDEX('Forecast Input'!$A:$BO,,MATCH(TEXT($A1281,"0"),'Forecast Input'!$1:$1,0)),'Forecast Input'!$A:$A,Master!C1281,'Forecast Input'!$D:$D,Master!D1281),0),"Actual",SUMIFS('CMO Input'!$Q:$Q,'CMO Input'!$E:$E,Master!$A1281,'CMO Input'!$C:$C,Master!$C1281,'CMO Input'!$AJ:$AJ,Master!$D1281,'CMO Input'!$AU:$AU,Master!$F1277),"")</f>
        <v>0</v>
      </c>
    </row>
    <row r="1282" spans="1:6" x14ac:dyDescent="0.25">
      <c r="A1282" s="24">
        <v>7</v>
      </c>
      <c r="B1282" s="25">
        <v>44317</v>
      </c>
      <c r="C1282" s="24" t="s">
        <v>780</v>
      </c>
      <c r="D1282" s="24" t="s">
        <v>170</v>
      </c>
      <c r="E1282" s="24" t="s">
        <v>1487</v>
      </c>
      <c r="F1282" cm="1">
        <f t="array" ref="F1282">_xlfn.SWITCH($E1282,"Forecast",IFERROR(SUMIFS(INDEX('Forecast Input'!$A:$BO,,MATCH(TEXT($A1282,"0"),'Forecast Input'!$1:$1,0)),'Forecast Input'!$A:$A,Master!C1282,'Forecast Input'!$D:$D,Master!D1282),0),"Actual",SUMIFS('CMO Input'!$Q:$Q,'CMO Input'!$E:$E,Master!$A1282,'CMO Input'!$C:$C,Master!$C1282,'CMO Input'!$AJ:$AJ,Master!$D1282,'CMO Input'!$AU:$AU,Master!$F1278),"")</f>
        <v>0</v>
      </c>
    </row>
    <row r="1283" spans="1:6" x14ac:dyDescent="0.25">
      <c r="A1283" s="24">
        <v>7</v>
      </c>
      <c r="B1283" s="25">
        <v>44317</v>
      </c>
      <c r="C1283" s="24" t="s">
        <v>780</v>
      </c>
      <c r="D1283" s="24" t="s">
        <v>436</v>
      </c>
      <c r="E1283" s="24" t="s">
        <v>1489</v>
      </c>
      <c r="F1283" t="str" cm="1">
        <f t="array" ref="F1283">_xlfn.SWITCH($E1283,"Forecast",IFERROR(SUMIFS(INDEX('Forecast Input'!$A:$BO,,MATCH(TEXT($A1283,"0"),'Forecast Input'!$1:$1,0)),'Forecast Input'!$A:$A,Master!C1283,'Forecast Input'!$D:$D,Master!D1283),0),"Actual",SUMIFS('CMO Input'!$Q:$Q,'CMO Input'!$E:$E,Master!$A1283,'CMO Input'!$C:$C,Master!$C1283,'CMO Input'!$AJ:$AJ,Master!$D1283,'CMO Input'!$AU:$AU,Master!$F1279),"")</f>
        <v/>
      </c>
    </row>
    <row r="1284" spans="1:6" x14ac:dyDescent="0.25">
      <c r="A1284" s="24">
        <v>7</v>
      </c>
      <c r="B1284" s="25">
        <v>44317</v>
      </c>
      <c r="C1284" s="24" t="s">
        <v>780</v>
      </c>
      <c r="D1284" s="24" t="s">
        <v>436</v>
      </c>
      <c r="E1284" s="24" t="s">
        <v>1488</v>
      </c>
      <c r="F1284" cm="1">
        <f t="array" ref="F1284">_xlfn.SWITCH($E1284,"Forecast",IFERROR(SUMIFS(INDEX('Forecast Input'!$A:$BO,,MATCH(TEXT($A1284,"0"),'Forecast Input'!$1:$1,0)),'Forecast Input'!$A:$A,Master!C1284,'Forecast Input'!$D:$D,Master!D1284),0),"Actual",SUMIFS('CMO Input'!$Q:$Q,'CMO Input'!$E:$E,Master!$A1284,'CMO Input'!$C:$C,Master!$C1284,'CMO Input'!$AJ:$AJ,Master!$D1284,'CMO Input'!$AU:$AU,Master!$F1280),"")</f>
        <v>0</v>
      </c>
    </row>
    <row r="1285" spans="1:6" x14ac:dyDescent="0.25">
      <c r="A1285" s="24">
        <v>7</v>
      </c>
      <c r="B1285" s="25">
        <v>44317</v>
      </c>
      <c r="C1285" s="24" t="s">
        <v>780</v>
      </c>
      <c r="D1285" s="24" t="s">
        <v>436</v>
      </c>
      <c r="E1285" s="24" t="s">
        <v>1487</v>
      </c>
      <c r="F1285" cm="1">
        <f t="array" ref="F1285">_xlfn.SWITCH($E1285,"Forecast",IFERROR(SUMIFS(INDEX('Forecast Input'!$A:$BO,,MATCH(TEXT($A1285,"0"),'Forecast Input'!$1:$1,0)),'Forecast Input'!$A:$A,Master!C1285,'Forecast Input'!$D:$D,Master!D1285),0),"Actual",SUMIFS('CMO Input'!$Q:$Q,'CMO Input'!$E:$E,Master!$A1285,'CMO Input'!$C:$C,Master!$C1285,'CMO Input'!$AJ:$AJ,Master!$D1285,'CMO Input'!$AU:$AU,Master!$F1281),"")</f>
        <v>0</v>
      </c>
    </row>
    <row r="1286" spans="1:6" x14ac:dyDescent="0.25">
      <c r="A1286" s="24">
        <v>7</v>
      </c>
      <c r="B1286" s="25">
        <v>44317</v>
      </c>
      <c r="C1286" s="24" t="s">
        <v>780</v>
      </c>
      <c r="D1286" s="24" t="s">
        <v>1469</v>
      </c>
      <c r="E1286" s="24" t="s">
        <v>1489</v>
      </c>
      <c r="F1286" t="str" cm="1">
        <f t="array" ref="F1286">_xlfn.SWITCH($E1286,"Forecast",IFERROR(SUMIFS(INDEX('Forecast Input'!$A:$BO,,MATCH(TEXT($A1286,"0"),'Forecast Input'!$1:$1,0)),'Forecast Input'!$A:$A,Master!C1286,'Forecast Input'!$D:$D,Master!D1286),0),"Actual",SUMIFS('CMO Input'!$Q:$Q,'CMO Input'!$E:$E,Master!$A1286,'CMO Input'!$C:$C,Master!$C1286,'CMO Input'!$AJ:$AJ,Master!$D1286,'CMO Input'!$AU:$AU,Master!$F1282),"")</f>
        <v/>
      </c>
    </row>
    <row r="1287" spans="1:6" x14ac:dyDescent="0.25">
      <c r="A1287" s="24">
        <v>7</v>
      </c>
      <c r="B1287" s="25">
        <v>44317</v>
      </c>
      <c r="C1287" s="24" t="s">
        <v>780</v>
      </c>
      <c r="D1287" s="24" t="s">
        <v>1469</v>
      </c>
      <c r="E1287" s="24" t="s">
        <v>1488</v>
      </c>
      <c r="F1287" cm="1">
        <f t="array" ref="F1287">_xlfn.SWITCH($E1287,"Forecast",IFERROR(SUMIFS(INDEX('Forecast Input'!$A:$BO,,MATCH(TEXT($A1287,"0"),'Forecast Input'!$1:$1,0)),'Forecast Input'!$A:$A,Master!C1287,'Forecast Input'!$D:$D,Master!D1287),0),"Actual",SUMIFS('CMO Input'!$Q:$Q,'CMO Input'!$E:$E,Master!$A1287,'CMO Input'!$C:$C,Master!$C1287,'CMO Input'!$AJ:$AJ,Master!$D1287,'CMO Input'!$AU:$AU,Master!$F1283),"")</f>
        <v>0</v>
      </c>
    </row>
    <row r="1288" spans="1:6" x14ac:dyDescent="0.25">
      <c r="A1288" s="24">
        <v>7</v>
      </c>
      <c r="B1288" s="25">
        <v>44317</v>
      </c>
      <c r="C1288" s="24" t="s">
        <v>780</v>
      </c>
      <c r="D1288" s="24" t="s">
        <v>1469</v>
      </c>
      <c r="E1288" s="24" t="s">
        <v>1487</v>
      </c>
      <c r="F1288" cm="1">
        <f t="array" ref="F1288">_xlfn.SWITCH($E1288,"Forecast",IFERROR(SUMIFS(INDEX('Forecast Input'!$A:$BO,,MATCH(TEXT($A1288,"0"),'Forecast Input'!$1:$1,0)),'Forecast Input'!$A:$A,Master!C1288,'Forecast Input'!$D:$D,Master!D1288),0),"Actual",SUMIFS('CMO Input'!$Q:$Q,'CMO Input'!$E:$E,Master!$A1288,'CMO Input'!$C:$C,Master!$C1288,'CMO Input'!$AJ:$AJ,Master!$D1288,'CMO Input'!$AU:$AU,Master!$F1284),"")</f>
        <v>0</v>
      </c>
    </row>
    <row r="1289" spans="1:6" x14ac:dyDescent="0.25">
      <c r="A1289" s="24">
        <v>7</v>
      </c>
      <c r="B1289" s="25">
        <v>44317</v>
      </c>
      <c r="C1289" s="24" t="s">
        <v>989</v>
      </c>
      <c r="D1289" s="24" t="s">
        <v>10</v>
      </c>
      <c r="E1289" s="24" t="s">
        <v>1489</v>
      </c>
      <c r="F1289" t="str" cm="1">
        <f t="array" ref="F1289">_xlfn.SWITCH($E1289,"Forecast",IFERROR(SUMIFS(INDEX('Forecast Input'!$A:$BO,,MATCH(TEXT($A1289,"0"),'Forecast Input'!$1:$1,0)),'Forecast Input'!$A:$A,Master!C1289,'Forecast Input'!$D:$D,Master!D1289),0),"Actual",SUMIFS('CMO Input'!$Q:$Q,'CMO Input'!$E:$E,Master!$A1289,'CMO Input'!$C:$C,Master!$C1289,'CMO Input'!$AJ:$AJ,Master!$D1289,'CMO Input'!$AU:$AU,Master!$F1285),"")</f>
        <v/>
      </c>
    </row>
    <row r="1290" spans="1:6" x14ac:dyDescent="0.25">
      <c r="A1290" s="24">
        <v>7</v>
      </c>
      <c r="B1290" s="25">
        <v>44317</v>
      </c>
      <c r="C1290" s="24" t="s">
        <v>989</v>
      </c>
      <c r="D1290" s="24" t="s">
        <v>10</v>
      </c>
      <c r="E1290" s="24" t="s">
        <v>1488</v>
      </c>
      <c r="F1290" cm="1">
        <f t="array" ref="F1290">_xlfn.SWITCH($E1290,"Forecast",IFERROR(SUMIFS(INDEX('Forecast Input'!$A:$BO,,MATCH(TEXT($A1290,"0"),'Forecast Input'!$1:$1,0)),'Forecast Input'!$A:$A,Master!C1290,'Forecast Input'!$D:$D,Master!D1290),0),"Actual",SUMIFS('CMO Input'!$Q:$Q,'CMO Input'!$E:$E,Master!$A1290,'CMO Input'!$C:$C,Master!$C1290,'CMO Input'!$AJ:$AJ,Master!$D1290,'CMO Input'!$AU:$AU,Master!$F1286),"")</f>
        <v>0</v>
      </c>
    </row>
    <row r="1291" spans="1:6" x14ac:dyDescent="0.25">
      <c r="A1291" s="24">
        <v>7</v>
      </c>
      <c r="B1291" s="25">
        <v>44317</v>
      </c>
      <c r="C1291" s="24" t="s">
        <v>989</v>
      </c>
      <c r="D1291" s="24" t="s">
        <v>10</v>
      </c>
      <c r="E1291" s="24" t="s">
        <v>1487</v>
      </c>
      <c r="F1291" cm="1">
        <f t="array" ref="F1291">_xlfn.SWITCH($E1291,"Forecast",IFERROR(SUMIFS(INDEX('Forecast Input'!$A:$BO,,MATCH(TEXT($A1291,"0"),'Forecast Input'!$1:$1,0)),'Forecast Input'!$A:$A,Master!C1291,'Forecast Input'!$D:$D,Master!D1291),0),"Actual",SUMIFS('CMO Input'!$Q:$Q,'CMO Input'!$E:$E,Master!$A1291,'CMO Input'!$C:$C,Master!$C1291,'CMO Input'!$AJ:$AJ,Master!$D1291,'CMO Input'!$AU:$AU,Master!$F1287),"")</f>
        <v>0</v>
      </c>
    </row>
    <row r="1292" spans="1:6" x14ac:dyDescent="0.25">
      <c r="A1292" s="24">
        <v>7</v>
      </c>
      <c r="B1292" s="25">
        <v>44317</v>
      </c>
      <c r="C1292" s="24" t="s">
        <v>989</v>
      </c>
      <c r="D1292" s="24" t="s">
        <v>61</v>
      </c>
      <c r="E1292" s="24" t="s">
        <v>1489</v>
      </c>
      <c r="F1292" t="str" cm="1">
        <f t="array" ref="F1292">_xlfn.SWITCH($E1292,"Forecast",IFERROR(SUMIFS(INDEX('Forecast Input'!$A:$BO,,MATCH(TEXT($A1292,"0"),'Forecast Input'!$1:$1,0)),'Forecast Input'!$A:$A,Master!C1292,'Forecast Input'!$D:$D,Master!D1292),0),"Actual",SUMIFS('CMO Input'!$Q:$Q,'CMO Input'!$E:$E,Master!$A1292,'CMO Input'!$C:$C,Master!$C1292,'CMO Input'!$AJ:$AJ,Master!$D1292,'CMO Input'!$AU:$AU,Master!$F1288),"")</f>
        <v/>
      </c>
    </row>
    <row r="1293" spans="1:6" x14ac:dyDescent="0.25">
      <c r="A1293" s="24">
        <v>7</v>
      </c>
      <c r="B1293" s="25">
        <v>44317</v>
      </c>
      <c r="C1293" s="24" t="s">
        <v>989</v>
      </c>
      <c r="D1293" s="24" t="s">
        <v>61</v>
      </c>
      <c r="E1293" s="24" t="s">
        <v>1488</v>
      </c>
      <c r="F1293" cm="1">
        <f t="array" ref="F1293">_xlfn.SWITCH($E1293,"Forecast",IFERROR(SUMIFS(INDEX('Forecast Input'!$A:$BO,,MATCH(TEXT($A1293,"0"),'Forecast Input'!$1:$1,0)),'Forecast Input'!$A:$A,Master!C1293,'Forecast Input'!$D:$D,Master!D1293),0),"Actual",SUMIFS('CMO Input'!$Q:$Q,'CMO Input'!$E:$E,Master!$A1293,'CMO Input'!$C:$C,Master!$C1293,'CMO Input'!$AJ:$AJ,Master!$D1293,'CMO Input'!$AU:$AU,Master!$F1289),"")</f>
        <v>0</v>
      </c>
    </row>
    <row r="1294" spans="1:6" x14ac:dyDescent="0.25">
      <c r="A1294" s="24">
        <v>7</v>
      </c>
      <c r="B1294" s="25">
        <v>44317</v>
      </c>
      <c r="C1294" s="24" t="s">
        <v>989</v>
      </c>
      <c r="D1294" s="24" t="s">
        <v>61</v>
      </c>
      <c r="E1294" s="24" t="s">
        <v>1487</v>
      </c>
      <c r="F1294" cm="1">
        <f t="array" ref="F1294">_xlfn.SWITCH($E1294,"Forecast",IFERROR(SUMIFS(INDEX('Forecast Input'!$A:$BO,,MATCH(TEXT($A1294,"0"),'Forecast Input'!$1:$1,0)),'Forecast Input'!$A:$A,Master!C1294,'Forecast Input'!$D:$D,Master!D1294),0),"Actual",SUMIFS('CMO Input'!$Q:$Q,'CMO Input'!$E:$E,Master!$A1294,'CMO Input'!$C:$C,Master!$C1294,'CMO Input'!$AJ:$AJ,Master!$D1294,'CMO Input'!$AU:$AU,Master!$F1290),"")</f>
        <v>0</v>
      </c>
    </row>
    <row r="1295" spans="1:6" x14ac:dyDescent="0.25">
      <c r="A1295" s="24">
        <v>7</v>
      </c>
      <c r="B1295" s="25">
        <v>44317</v>
      </c>
      <c r="C1295" s="24" t="s">
        <v>989</v>
      </c>
      <c r="D1295" s="24" t="s">
        <v>103</v>
      </c>
      <c r="E1295" s="24" t="s">
        <v>1489</v>
      </c>
      <c r="F1295" t="str" cm="1">
        <f t="array" ref="F1295">_xlfn.SWITCH($E1295,"Forecast",IFERROR(SUMIFS(INDEX('Forecast Input'!$A:$BO,,MATCH(TEXT($A1295,"0"),'Forecast Input'!$1:$1,0)),'Forecast Input'!$A:$A,Master!C1295,'Forecast Input'!$D:$D,Master!D1295),0),"Actual",SUMIFS('CMO Input'!$Q:$Q,'CMO Input'!$E:$E,Master!$A1295,'CMO Input'!$C:$C,Master!$C1295,'CMO Input'!$AJ:$AJ,Master!$D1295,'CMO Input'!$AU:$AU,Master!$F1291),"")</f>
        <v/>
      </c>
    </row>
    <row r="1296" spans="1:6" x14ac:dyDescent="0.25">
      <c r="A1296" s="24">
        <v>7</v>
      </c>
      <c r="B1296" s="25">
        <v>44317</v>
      </c>
      <c r="C1296" s="24" t="s">
        <v>989</v>
      </c>
      <c r="D1296" s="24" t="s">
        <v>103</v>
      </c>
      <c r="E1296" s="24" t="s">
        <v>1488</v>
      </c>
      <c r="F1296" cm="1">
        <f t="array" ref="F1296">_xlfn.SWITCH($E1296,"Forecast",IFERROR(SUMIFS(INDEX('Forecast Input'!$A:$BO,,MATCH(TEXT($A1296,"0"),'Forecast Input'!$1:$1,0)),'Forecast Input'!$A:$A,Master!C1296,'Forecast Input'!$D:$D,Master!D1296),0),"Actual",SUMIFS('CMO Input'!$Q:$Q,'CMO Input'!$E:$E,Master!$A1296,'CMO Input'!$C:$C,Master!$C1296,'CMO Input'!$AJ:$AJ,Master!$D1296,'CMO Input'!$AU:$AU,Master!$F1292),"")</f>
        <v>0</v>
      </c>
    </row>
    <row r="1297" spans="1:6" x14ac:dyDescent="0.25">
      <c r="A1297" s="24">
        <v>7</v>
      </c>
      <c r="B1297" s="25">
        <v>44317</v>
      </c>
      <c r="C1297" s="24" t="s">
        <v>989</v>
      </c>
      <c r="D1297" s="24" t="s">
        <v>103</v>
      </c>
      <c r="E1297" s="24" t="s">
        <v>1487</v>
      </c>
      <c r="F1297" cm="1">
        <f t="array" ref="F1297">_xlfn.SWITCH($E1297,"Forecast",IFERROR(SUMIFS(INDEX('Forecast Input'!$A:$BO,,MATCH(TEXT($A1297,"0"),'Forecast Input'!$1:$1,0)),'Forecast Input'!$A:$A,Master!C1297,'Forecast Input'!$D:$D,Master!D1297),0),"Actual",SUMIFS('CMO Input'!$Q:$Q,'CMO Input'!$E:$E,Master!$A1297,'CMO Input'!$C:$C,Master!$C1297,'CMO Input'!$AJ:$AJ,Master!$D1297,'CMO Input'!$AU:$AU,Master!$F1293),"")</f>
        <v>0</v>
      </c>
    </row>
    <row r="1298" spans="1:6" x14ac:dyDescent="0.25">
      <c r="A1298" s="24">
        <v>7</v>
      </c>
      <c r="B1298" s="25">
        <v>44317</v>
      </c>
      <c r="C1298" s="24" t="s">
        <v>989</v>
      </c>
      <c r="D1298" s="24" t="s">
        <v>146</v>
      </c>
      <c r="E1298" s="24" t="s">
        <v>1489</v>
      </c>
      <c r="F1298" t="str" cm="1">
        <f t="array" ref="F1298">_xlfn.SWITCH($E1298,"Forecast",IFERROR(SUMIFS(INDEX('Forecast Input'!$A:$BO,,MATCH(TEXT($A1298,"0"),'Forecast Input'!$1:$1,0)),'Forecast Input'!$A:$A,Master!C1298,'Forecast Input'!$D:$D,Master!D1298),0),"Actual",SUMIFS('CMO Input'!$Q:$Q,'CMO Input'!$E:$E,Master!$A1298,'CMO Input'!$C:$C,Master!$C1298,'CMO Input'!$AJ:$AJ,Master!$D1298,'CMO Input'!$AU:$AU,Master!$F1294),"")</f>
        <v/>
      </c>
    </row>
    <row r="1299" spans="1:6" x14ac:dyDescent="0.25">
      <c r="A1299" s="24">
        <v>7</v>
      </c>
      <c r="B1299" s="25">
        <v>44317</v>
      </c>
      <c r="C1299" s="24" t="s">
        <v>989</v>
      </c>
      <c r="D1299" s="24" t="s">
        <v>146</v>
      </c>
      <c r="E1299" s="24" t="s">
        <v>1488</v>
      </c>
      <c r="F1299" cm="1">
        <f t="array" ref="F1299">_xlfn.SWITCH($E1299,"Forecast",IFERROR(SUMIFS(INDEX('Forecast Input'!$A:$BO,,MATCH(TEXT($A1299,"0"),'Forecast Input'!$1:$1,0)),'Forecast Input'!$A:$A,Master!C1299,'Forecast Input'!$D:$D,Master!D1299),0),"Actual",SUMIFS('CMO Input'!$Q:$Q,'CMO Input'!$E:$E,Master!$A1299,'CMO Input'!$C:$C,Master!$C1299,'CMO Input'!$AJ:$AJ,Master!$D1299,'CMO Input'!$AU:$AU,Master!$F1295),"")</f>
        <v>0</v>
      </c>
    </row>
    <row r="1300" spans="1:6" x14ac:dyDescent="0.25">
      <c r="A1300" s="24">
        <v>7</v>
      </c>
      <c r="B1300" s="25">
        <v>44317</v>
      </c>
      <c r="C1300" s="24" t="s">
        <v>989</v>
      </c>
      <c r="D1300" s="24" t="s">
        <v>146</v>
      </c>
      <c r="E1300" s="24" t="s">
        <v>1487</v>
      </c>
      <c r="F1300" cm="1">
        <f t="array" ref="F1300">_xlfn.SWITCH($E1300,"Forecast",IFERROR(SUMIFS(INDEX('Forecast Input'!$A:$BO,,MATCH(TEXT($A1300,"0"),'Forecast Input'!$1:$1,0)),'Forecast Input'!$A:$A,Master!C1300,'Forecast Input'!$D:$D,Master!D1300),0),"Actual",SUMIFS('CMO Input'!$Q:$Q,'CMO Input'!$E:$E,Master!$A1300,'CMO Input'!$C:$C,Master!$C1300,'CMO Input'!$AJ:$AJ,Master!$D1300,'CMO Input'!$AU:$AU,Master!$F1296),"")</f>
        <v>0</v>
      </c>
    </row>
    <row r="1301" spans="1:6" x14ac:dyDescent="0.25">
      <c r="A1301" s="24">
        <v>7</v>
      </c>
      <c r="B1301" s="25">
        <v>44317</v>
      </c>
      <c r="C1301" s="24" t="s">
        <v>989</v>
      </c>
      <c r="D1301" s="24" t="s">
        <v>166</v>
      </c>
      <c r="E1301" s="24" t="s">
        <v>1489</v>
      </c>
      <c r="F1301" t="str" cm="1">
        <f t="array" ref="F1301">_xlfn.SWITCH($E1301,"Forecast",IFERROR(SUMIFS(INDEX('Forecast Input'!$A:$BO,,MATCH(TEXT($A1301,"0"),'Forecast Input'!$1:$1,0)),'Forecast Input'!$A:$A,Master!C1301,'Forecast Input'!$D:$D,Master!D1301),0),"Actual",SUMIFS('CMO Input'!$Q:$Q,'CMO Input'!$E:$E,Master!$A1301,'CMO Input'!$C:$C,Master!$C1301,'CMO Input'!$AJ:$AJ,Master!$D1301,'CMO Input'!$AU:$AU,Master!$F1297),"")</f>
        <v/>
      </c>
    </row>
    <row r="1302" spans="1:6" x14ac:dyDescent="0.25">
      <c r="A1302" s="24">
        <v>7</v>
      </c>
      <c r="B1302" s="25">
        <v>44317</v>
      </c>
      <c r="C1302" s="24" t="s">
        <v>989</v>
      </c>
      <c r="D1302" s="24" t="s">
        <v>166</v>
      </c>
      <c r="E1302" s="24" t="s">
        <v>1488</v>
      </c>
      <c r="F1302" cm="1">
        <f t="array" ref="F1302">_xlfn.SWITCH($E1302,"Forecast",IFERROR(SUMIFS(INDEX('Forecast Input'!$A:$BO,,MATCH(TEXT($A1302,"0"),'Forecast Input'!$1:$1,0)),'Forecast Input'!$A:$A,Master!C1302,'Forecast Input'!$D:$D,Master!D1302),0),"Actual",SUMIFS('CMO Input'!$Q:$Q,'CMO Input'!$E:$E,Master!$A1302,'CMO Input'!$C:$C,Master!$C1302,'CMO Input'!$AJ:$AJ,Master!$D1302,'CMO Input'!$AU:$AU,Master!$F1298),"")</f>
        <v>0</v>
      </c>
    </row>
    <row r="1303" spans="1:6" x14ac:dyDescent="0.25">
      <c r="A1303" s="24">
        <v>7</v>
      </c>
      <c r="B1303" s="25">
        <v>44317</v>
      </c>
      <c r="C1303" s="24" t="s">
        <v>989</v>
      </c>
      <c r="D1303" s="24" t="s">
        <v>166</v>
      </c>
      <c r="E1303" s="24" t="s">
        <v>1487</v>
      </c>
      <c r="F1303" cm="1">
        <f t="array" ref="F1303">_xlfn.SWITCH($E1303,"Forecast",IFERROR(SUMIFS(INDEX('Forecast Input'!$A:$BO,,MATCH(TEXT($A1303,"0"),'Forecast Input'!$1:$1,0)),'Forecast Input'!$A:$A,Master!C1303,'Forecast Input'!$D:$D,Master!D1303),0),"Actual",SUMIFS('CMO Input'!$Q:$Q,'CMO Input'!$E:$E,Master!$A1303,'CMO Input'!$C:$C,Master!$C1303,'CMO Input'!$AJ:$AJ,Master!$D1303,'CMO Input'!$AU:$AU,Master!$F1299),"")</f>
        <v>0</v>
      </c>
    </row>
    <row r="1304" spans="1:6" x14ac:dyDescent="0.25">
      <c r="A1304" s="24">
        <v>7</v>
      </c>
      <c r="B1304" s="25">
        <v>44317</v>
      </c>
      <c r="C1304" s="24" t="s">
        <v>989</v>
      </c>
      <c r="D1304" s="24" t="s">
        <v>170</v>
      </c>
      <c r="E1304" s="24" t="s">
        <v>1489</v>
      </c>
      <c r="F1304" t="str" cm="1">
        <f t="array" ref="F1304">_xlfn.SWITCH($E1304,"Forecast",IFERROR(SUMIFS(INDEX('Forecast Input'!$A:$BO,,MATCH(TEXT($A1304,"0"),'Forecast Input'!$1:$1,0)),'Forecast Input'!$A:$A,Master!C1304,'Forecast Input'!$D:$D,Master!D1304),0),"Actual",SUMIFS('CMO Input'!$Q:$Q,'CMO Input'!$E:$E,Master!$A1304,'CMO Input'!$C:$C,Master!$C1304,'CMO Input'!$AJ:$AJ,Master!$D1304,'CMO Input'!$AU:$AU,Master!$F1300),"")</f>
        <v/>
      </c>
    </row>
    <row r="1305" spans="1:6" x14ac:dyDescent="0.25">
      <c r="A1305" s="24">
        <v>7</v>
      </c>
      <c r="B1305" s="25">
        <v>44317</v>
      </c>
      <c r="C1305" s="24" t="s">
        <v>989</v>
      </c>
      <c r="D1305" s="24" t="s">
        <v>170</v>
      </c>
      <c r="E1305" s="24" t="s">
        <v>1488</v>
      </c>
      <c r="F1305" cm="1">
        <f t="array" ref="F1305">_xlfn.SWITCH($E1305,"Forecast",IFERROR(SUMIFS(INDEX('Forecast Input'!$A:$BO,,MATCH(TEXT($A1305,"0"),'Forecast Input'!$1:$1,0)),'Forecast Input'!$A:$A,Master!C1305,'Forecast Input'!$D:$D,Master!D1305),0),"Actual",SUMIFS('CMO Input'!$Q:$Q,'CMO Input'!$E:$E,Master!$A1305,'CMO Input'!$C:$C,Master!$C1305,'CMO Input'!$AJ:$AJ,Master!$D1305,'CMO Input'!$AU:$AU,Master!$F1301),"")</f>
        <v>0</v>
      </c>
    </row>
    <row r="1306" spans="1:6" x14ac:dyDescent="0.25">
      <c r="A1306" s="24">
        <v>7</v>
      </c>
      <c r="B1306" s="25">
        <v>44317</v>
      </c>
      <c r="C1306" s="24" t="s">
        <v>989</v>
      </c>
      <c r="D1306" s="24" t="s">
        <v>170</v>
      </c>
      <c r="E1306" s="24" t="s">
        <v>1487</v>
      </c>
      <c r="F1306" cm="1">
        <f t="array" ref="F1306">_xlfn.SWITCH($E1306,"Forecast",IFERROR(SUMIFS(INDEX('Forecast Input'!$A:$BO,,MATCH(TEXT($A1306,"0"),'Forecast Input'!$1:$1,0)),'Forecast Input'!$A:$A,Master!C1306,'Forecast Input'!$D:$D,Master!D1306),0),"Actual",SUMIFS('CMO Input'!$Q:$Q,'CMO Input'!$E:$E,Master!$A1306,'CMO Input'!$C:$C,Master!$C1306,'CMO Input'!$AJ:$AJ,Master!$D1306,'CMO Input'!$AU:$AU,Master!$F1302),"")</f>
        <v>0</v>
      </c>
    </row>
    <row r="1307" spans="1:6" x14ac:dyDescent="0.25">
      <c r="A1307" s="24">
        <v>7</v>
      </c>
      <c r="B1307" s="25">
        <v>44317</v>
      </c>
      <c r="C1307" s="24" t="s">
        <v>989</v>
      </c>
      <c r="D1307" s="24" t="s">
        <v>436</v>
      </c>
      <c r="E1307" s="24" t="s">
        <v>1489</v>
      </c>
      <c r="F1307" t="str" cm="1">
        <f t="array" ref="F1307">_xlfn.SWITCH($E1307,"Forecast",IFERROR(SUMIFS(INDEX('Forecast Input'!$A:$BO,,MATCH(TEXT($A1307,"0"),'Forecast Input'!$1:$1,0)),'Forecast Input'!$A:$A,Master!C1307,'Forecast Input'!$D:$D,Master!D1307),0),"Actual",SUMIFS('CMO Input'!$Q:$Q,'CMO Input'!$E:$E,Master!$A1307,'CMO Input'!$C:$C,Master!$C1307,'CMO Input'!$AJ:$AJ,Master!$D1307,'CMO Input'!$AU:$AU,Master!$F1303),"")</f>
        <v/>
      </c>
    </row>
    <row r="1308" spans="1:6" x14ac:dyDescent="0.25">
      <c r="A1308" s="24">
        <v>7</v>
      </c>
      <c r="B1308" s="25">
        <v>44317</v>
      </c>
      <c r="C1308" s="24" t="s">
        <v>989</v>
      </c>
      <c r="D1308" s="24" t="s">
        <v>436</v>
      </c>
      <c r="E1308" s="24" t="s">
        <v>1488</v>
      </c>
      <c r="F1308" cm="1">
        <f t="array" ref="F1308">_xlfn.SWITCH($E1308,"Forecast",IFERROR(SUMIFS(INDEX('Forecast Input'!$A:$BO,,MATCH(TEXT($A1308,"0"),'Forecast Input'!$1:$1,0)),'Forecast Input'!$A:$A,Master!C1308,'Forecast Input'!$D:$D,Master!D1308),0),"Actual",SUMIFS('CMO Input'!$Q:$Q,'CMO Input'!$E:$E,Master!$A1308,'CMO Input'!$C:$C,Master!$C1308,'CMO Input'!$AJ:$AJ,Master!$D1308,'CMO Input'!$AU:$AU,Master!$F1304),"")</f>
        <v>0</v>
      </c>
    </row>
    <row r="1309" spans="1:6" x14ac:dyDescent="0.25">
      <c r="A1309" s="24">
        <v>7</v>
      </c>
      <c r="B1309" s="25">
        <v>44317</v>
      </c>
      <c r="C1309" s="24" t="s">
        <v>989</v>
      </c>
      <c r="D1309" s="24" t="s">
        <v>436</v>
      </c>
      <c r="E1309" s="24" t="s">
        <v>1487</v>
      </c>
      <c r="F1309" cm="1">
        <f t="array" ref="F1309">_xlfn.SWITCH($E1309,"Forecast",IFERROR(SUMIFS(INDEX('Forecast Input'!$A:$BO,,MATCH(TEXT($A1309,"0"),'Forecast Input'!$1:$1,0)),'Forecast Input'!$A:$A,Master!C1309,'Forecast Input'!$D:$D,Master!D1309),0),"Actual",SUMIFS('CMO Input'!$Q:$Q,'CMO Input'!$E:$E,Master!$A1309,'CMO Input'!$C:$C,Master!$C1309,'CMO Input'!$AJ:$AJ,Master!$D1309,'CMO Input'!$AU:$AU,Master!$F1305),"")</f>
        <v>0</v>
      </c>
    </row>
    <row r="1310" spans="1:6" x14ac:dyDescent="0.25">
      <c r="A1310" s="24">
        <v>7</v>
      </c>
      <c r="B1310" s="25">
        <v>44317</v>
      </c>
      <c r="C1310" s="24" t="s">
        <v>989</v>
      </c>
      <c r="D1310" s="24" t="s">
        <v>1469</v>
      </c>
      <c r="E1310" s="24" t="s">
        <v>1489</v>
      </c>
      <c r="F1310" t="str" cm="1">
        <f t="array" ref="F1310">_xlfn.SWITCH($E1310,"Forecast",IFERROR(SUMIFS(INDEX('Forecast Input'!$A:$BO,,MATCH(TEXT($A1310,"0"),'Forecast Input'!$1:$1,0)),'Forecast Input'!$A:$A,Master!C1310,'Forecast Input'!$D:$D,Master!D1310),0),"Actual",SUMIFS('CMO Input'!$Q:$Q,'CMO Input'!$E:$E,Master!$A1310,'CMO Input'!$C:$C,Master!$C1310,'CMO Input'!$AJ:$AJ,Master!$D1310,'CMO Input'!$AU:$AU,Master!$F1306),"")</f>
        <v/>
      </c>
    </row>
    <row r="1311" spans="1:6" x14ac:dyDescent="0.25">
      <c r="A1311" s="24">
        <v>7</v>
      </c>
      <c r="B1311" s="25">
        <v>44317</v>
      </c>
      <c r="C1311" s="24" t="s">
        <v>989</v>
      </c>
      <c r="D1311" s="24" t="s">
        <v>1469</v>
      </c>
      <c r="E1311" s="24" t="s">
        <v>1488</v>
      </c>
      <c r="F1311" cm="1">
        <f t="array" ref="F1311">_xlfn.SWITCH($E1311,"Forecast",IFERROR(SUMIFS(INDEX('Forecast Input'!$A:$BO,,MATCH(TEXT($A1311,"0"),'Forecast Input'!$1:$1,0)),'Forecast Input'!$A:$A,Master!C1311,'Forecast Input'!$D:$D,Master!D1311),0),"Actual",SUMIFS('CMO Input'!$Q:$Q,'CMO Input'!$E:$E,Master!$A1311,'CMO Input'!$C:$C,Master!$C1311,'CMO Input'!$AJ:$AJ,Master!$D1311,'CMO Input'!$AU:$AU,Master!$F1307),"")</f>
        <v>0</v>
      </c>
    </row>
    <row r="1312" spans="1:6" x14ac:dyDescent="0.25">
      <c r="A1312" s="24">
        <v>7</v>
      </c>
      <c r="B1312" s="25">
        <v>44317</v>
      </c>
      <c r="C1312" s="24" t="s">
        <v>989</v>
      </c>
      <c r="D1312" s="24" t="s">
        <v>1469</v>
      </c>
      <c r="E1312" s="24" t="s">
        <v>1487</v>
      </c>
      <c r="F1312" cm="1">
        <f t="array" ref="F1312">_xlfn.SWITCH($E1312,"Forecast",IFERROR(SUMIFS(INDEX('Forecast Input'!$A:$BO,,MATCH(TEXT($A1312,"0"),'Forecast Input'!$1:$1,0)),'Forecast Input'!$A:$A,Master!C1312,'Forecast Input'!$D:$D,Master!D1312),0),"Actual",SUMIFS('CMO Input'!$Q:$Q,'CMO Input'!$E:$E,Master!$A1312,'CMO Input'!$C:$C,Master!$C1312,'CMO Input'!$AJ:$AJ,Master!$D1312,'CMO Input'!$AU:$AU,Master!$F1308),"")</f>
        <v>0</v>
      </c>
    </row>
    <row r="1313" spans="1:6" x14ac:dyDescent="0.25">
      <c r="A1313" s="24">
        <v>7</v>
      </c>
      <c r="B1313" s="25">
        <v>44317</v>
      </c>
      <c r="C1313" s="24" t="s">
        <v>181</v>
      </c>
      <c r="D1313" s="24" t="s">
        <v>10</v>
      </c>
      <c r="E1313" s="24" t="s">
        <v>1489</v>
      </c>
      <c r="F1313" t="str" cm="1">
        <f t="array" ref="F1313">_xlfn.SWITCH($E1313,"Forecast",IFERROR(SUMIFS(INDEX('Forecast Input'!$A:$BO,,MATCH(TEXT($A1313,"0"),'Forecast Input'!$1:$1,0)),'Forecast Input'!$A:$A,Master!C1313,'Forecast Input'!$D:$D,Master!D1313),0),"Actual",SUMIFS('CMO Input'!$Q:$Q,'CMO Input'!$E:$E,Master!$A1313,'CMO Input'!$C:$C,Master!$C1313,'CMO Input'!$AJ:$AJ,Master!$D1313,'CMO Input'!$AU:$AU,Master!$F1309),"")</f>
        <v/>
      </c>
    </row>
    <row r="1314" spans="1:6" x14ac:dyDescent="0.25">
      <c r="A1314" s="24">
        <v>7</v>
      </c>
      <c r="B1314" s="25">
        <v>44317</v>
      </c>
      <c r="C1314" s="24" t="s">
        <v>181</v>
      </c>
      <c r="D1314" s="24" t="s">
        <v>10</v>
      </c>
      <c r="E1314" s="24" t="s">
        <v>1488</v>
      </c>
      <c r="F1314" cm="1">
        <f t="array" ref="F1314">_xlfn.SWITCH($E1314,"Forecast",IFERROR(SUMIFS(INDEX('Forecast Input'!$A:$BO,,MATCH(TEXT($A1314,"0"),'Forecast Input'!$1:$1,0)),'Forecast Input'!$A:$A,Master!C1314,'Forecast Input'!$D:$D,Master!D1314),0),"Actual",SUMIFS('CMO Input'!$Q:$Q,'CMO Input'!$E:$E,Master!$A1314,'CMO Input'!$C:$C,Master!$C1314,'CMO Input'!$AJ:$AJ,Master!$D1314,'CMO Input'!$AU:$AU,Master!$F1310),"")</f>
        <v>0</v>
      </c>
    </row>
    <row r="1315" spans="1:6" x14ac:dyDescent="0.25">
      <c r="A1315" s="24">
        <v>7</v>
      </c>
      <c r="B1315" s="25">
        <v>44317</v>
      </c>
      <c r="C1315" s="24" t="s">
        <v>181</v>
      </c>
      <c r="D1315" s="24" t="s">
        <v>10</v>
      </c>
      <c r="E1315" s="24" t="s">
        <v>1487</v>
      </c>
      <c r="F1315" cm="1">
        <f t="array" ref="F1315">_xlfn.SWITCH($E1315,"Forecast",IFERROR(SUMIFS(INDEX('Forecast Input'!$A:$BO,,MATCH(TEXT($A1315,"0"),'Forecast Input'!$1:$1,0)),'Forecast Input'!$A:$A,Master!C1315,'Forecast Input'!$D:$D,Master!D1315),0),"Actual",SUMIFS('CMO Input'!$Q:$Q,'CMO Input'!$E:$E,Master!$A1315,'CMO Input'!$C:$C,Master!$C1315,'CMO Input'!$AJ:$AJ,Master!$D1315,'CMO Input'!$AU:$AU,Master!$F1311),"")</f>
        <v>0</v>
      </c>
    </row>
    <row r="1316" spans="1:6" x14ac:dyDescent="0.25">
      <c r="A1316" s="24">
        <v>7</v>
      </c>
      <c r="B1316" s="25">
        <v>44317</v>
      </c>
      <c r="C1316" s="24" t="s">
        <v>181</v>
      </c>
      <c r="D1316" s="24" t="s">
        <v>61</v>
      </c>
      <c r="E1316" s="24" t="s">
        <v>1489</v>
      </c>
      <c r="F1316" t="str" cm="1">
        <f t="array" ref="F1316">_xlfn.SWITCH($E1316,"Forecast",IFERROR(SUMIFS(INDEX('Forecast Input'!$A:$BO,,MATCH(TEXT($A1316,"0"),'Forecast Input'!$1:$1,0)),'Forecast Input'!$A:$A,Master!C1316,'Forecast Input'!$D:$D,Master!D1316),0),"Actual",SUMIFS('CMO Input'!$Q:$Q,'CMO Input'!$E:$E,Master!$A1316,'CMO Input'!$C:$C,Master!$C1316,'CMO Input'!$AJ:$AJ,Master!$D1316,'CMO Input'!$AU:$AU,Master!$F1312),"")</f>
        <v/>
      </c>
    </row>
    <row r="1317" spans="1:6" x14ac:dyDescent="0.25">
      <c r="A1317" s="24">
        <v>7</v>
      </c>
      <c r="B1317" s="25">
        <v>44317</v>
      </c>
      <c r="C1317" s="24" t="s">
        <v>181</v>
      </c>
      <c r="D1317" s="24" t="s">
        <v>61</v>
      </c>
      <c r="E1317" s="24" t="s">
        <v>1488</v>
      </c>
      <c r="F1317" cm="1">
        <f t="array" ref="F1317">_xlfn.SWITCH($E1317,"Forecast",IFERROR(SUMIFS(INDEX('Forecast Input'!$A:$BO,,MATCH(TEXT($A1317,"0"),'Forecast Input'!$1:$1,0)),'Forecast Input'!$A:$A,Master!C1317,'Forecast Input'!$D:$D,Master!D1317),0),"Actual",SUMIFS('CMO Input'!$Q:$Q,'CMO Input'!$E:$E,Master!$A1317,'CMO Input'!$C:$C,Master!$C1317,'CMO Input'!$AJ:$AJ,Master!$D1317,'CMO Input'!$AU:$AU,Master!$F1313),"")</f>
        <v>0</v>
      </c>
    </row>
    <row r="1318" spans="1:6" x14ac:dyDescent="0.25">
      <c r="A1318" s="24">
        <v>7</v>
      </c>
      <c r="B1318" s="25">
        <v>44317</v>
      </c>
      <c r="C1318" s="24" t="s">
        <v>181</v>
      </c>
      <c r="D1318" s="24" t="s">
        <v>61</v>
      </c>
      <c r="E1318" s="24" t="s">
        <v>1487</v>
      </c>
      <c r="F1318" cm="1">
        <f t="array" ref="F1318">_xlfn.SWITCH($E1318,"Forecast",IFERROR(SUMIFS(INDEX('Forecast Input'!$A:$BO,,MATCH(TEXT($A1318,"0"),'Forecast Input'!$1:$1,0)),'Forecast Input'!$A:$A,Master!C1318,'Forecast Input'!$D:$D,Master!D1318),0),"Actual",SUMIFS('CMO Input'!$Q:$Q,'CMO Input'!$E:$E,Master!$A1318,'CMO Input'!$C:$C,Master!$C1318,'CMO Input'!$AJ:$AJ,Master!$D1318,'CMO Input'!$AU:$AU,Master!$F1314),"")</f>
        <v>0</v>
      </c>
    </row>
    <row r="1319" spans="1:6" x14ac:dyDescent="0.25">
      <c r="A1319" s="24">
        <v>7</v>
      </c>
      <c r="B1319" s="25">
        <v>44317</v>
      </c>
      <c r="C1319" s="24" t="s">
        <v>181</v>
      </c>
      <c r="D1319" s="24" t="s">
        <v>103</v>
      </c>
      <c r="E1319" s="24" t="s">
        <v>1489</v>
      </c>
      <c r="F1319" t="str" cm="1">
        <f t="array" ref="F1319">_xlfn.SWITCH($E1319,"Forecast",IFERROR(SUMIFS(INDEX('Forecast Input'!$A:$BO,,MATCH(TEXT($A1319,"0"),'Forecast Input'!$1:$1,0)),'Forecast Input'!$A:$A,Master!C1319,'Forecast Input'!$D:$D,Master!D1319),0),"Actual",SUMIFS('CMO Input'!$Q:$Q,'CMO Input'!$E:$E,Master!$A1319,'CMO Input'!$C:$C,Master!$C1319,'CMO Input'!$AJ:$AJ,Master!$D1319,'CMO Input'!$AU:$AU,Master!$F1315),"")</f>
        <v/>
      </c>
    </row>
    <row r="1320" spans="1:6" x14ac:dyDescent="0.25">
      <c r="A1320" s="24">
        <v>7</v>
      </c>
      <c r="B1320" s="25">
        <v>44317</v>
      </c>
      <c r="C1320" s="24" t="s">
        <v>181</v>
      </c>
      <c r="D1320" s="24" t="s">
        <v>103</v>
      </c>
      <c r="E1320" s="24" t="s">
        <v>1488</v>
      </c>
      <c r="F1320" cm="1">
        <f t="array" ref="F1320">_xlfn.SWITCH($E1320,"Forecast",IFERROR(SUMIFS(INDEX('Forecast Input'!$A:$BO,,MATCH(TEXT($A1320,"0"),'Forecast Input'!$1:$1,0)),'Forecast Input'!$A:$A,Master!C1320,'Forecast Input'!$D:$D,Master!D1320),0),"Actual",SUMIFS('CMO Input'!$Q:$Q,'CMO Input'!$E:$E,Master!$A1320,'CMO Input'!$C:$C,Master!$C1320,'CMO Input'!$AJ:$AJ,Master!$D1320,'CMO Input'!$AU:$AU,Master!$F1316),"")</f>
        <v>0</v>
      </c>
    </row>
    <row r="1321" spans="1:6" x14ac:dyDescent="0.25">
      <c r="A1321" s="24">
        <v>7</v>
      </c>
      <c r="B1321" s="25">
        <v>44317</v>
      </c>
      <c r="C1321" s="24" t="s">
        <v>181</v>
      </c>
      <c r="D1321" s="24" t="s">
        <v>103</v>
      </c>
      <c r="E1321" s="24" t="s">
        <v>1487</v>
      </c>
      <c r="F1321" cm="1">
        <f t="array" ref="F1321">_xlfn.SWITCH($E1321,"Forecast",IFERROR(SUMIFS(INDEX('Forecast Input'!$A:$BO,,MATCH(TEXT($A1321,"0"),'Forecast Input'!$1:$1,0)),'Forecast Input'!$A:$A,Master!C1321,'Forecast Input'!$D:$D,Master!D1321),0),"Actual",SUMIFS('CMO Input'!$Q:$Q,'CMO Input'!$E:$E,Master!$A1321,'CMO Input'!$C:$C,Master!$C1321,'CMO Input'!$AJ:$AJ,Master!$D1321,'CMO Input'!$AU:$AU,Master!$F1317),"")</f>
        <v>0</v>
      </c>
    </row>
    <row r="1322" spans="1:6" x14ac:dyDescent="0.25">
      <c r="A1322" s="24">
        <v>7</v>
      </c>
      <c r="B1322" s="25">
        <v>44317</v>
      </c>
      <c r="C1322" s="24" t="s">
        <v>181</v>
      </c>
      <c r="D1322" s="24" t="s">
        <v>146</v>
      </c>
      <c r="E1322" s="24" t="s">
        <v>1489</v>
      </c>
      <c r="F1322" t="str" cm="1">
        <f t="array" ref="F1322">_xlfn.SWITCH($E1322,"Forecast",IFERROR(SUMIFS(INDEX('Forecast Input'!$A:$BO,,MATCH(TEXT($A1322,"0"),'Forecast Input'!$1:$1,0)),'Forecast Input'!$A:$A,Master!C1322,'Forecast Input'!$D:$D,Master!D1322),0),"Actual",SUMIFS('CMO Input'!$Q:$Q,'CMO Input'!$E:$E,Master!$A1322,'CMO Input'!$C:$C,Master!$C1322,'CMO Input'!$AJ:$AJ,Master!$D1322,'CMO Input'!$AU:$AU,Master!$F1318),"")</f>
        <v/>
      </c>
    </row>
    <row r="1323" spans="1:6" x14ac:dyDescent="0.25">
      <c r="A1323" s="24">
        <v>7</v>
      </c>
      <c r="B1323" s="25">
        <v>44317</v>
      </c>
      <c r="C1323" s="24" t="s">
        <v>181</v>
      </c>
      <c r="D1323" s="24" t="s">
        <v>146</v>
      </c>
      <c r="E1323" s="24" t="s">
        <v>1488</v>
      </c>
      <c r="F1323" cm="1">
        <f t="array" ref="F1323">_xlfn.SWITCH($E1323,"Forecast",IFERROR(SUMIFS(INDEX('Forecast Input'!$A:$BO,,MATCH(TEXT($A1323,"0"),'Forecast Input'!$1:$1,0)),'Forecast Input'!$A:$A,Master!C1323,'Forecast Input'!$D:$D,Master!D1323),0),"Actual",SUMIFS('CMO Input'!$Q:$Q,'CMO Input'!$E:$E,Master!$A1323,'CMO Input'!$C:$C,Master!$C1323,'CMO Input'!$AJ:$AJ,Master!$D1323,'CMO Input'!$AU:$AU,Master!$F1319),"")</f>
        <v>0</v>
      </c>
    </row>
    <row r="1324" spans="1:6" x14ac:dyDescent="0.25">
      <c r="A1324" s="24">
        <v>7</v>
      </c>
      <c r="B1324" s="25">
        <v>44317</v>
      </c>
      <c r="C1324" s="24" t="s">
        <v>181</v>
      </c>
      <c r="D1324" s="24" t="s">
        <v>146</v>
      </c>
      <c r="E1324" s="24" t="s">
        <v>1487</v>
      </c>
      <c r="F1324" cm="1">
        <f t="array" ref="F1324">_xlfn.SWITCH($E1324,"Forecast",IFERROR(SUMIFS(INDEX('Forecast Input'!$A:$BO,,MATCH(TEXT($A1324,"0"),'Forecast Input'!$1:$1,0)),'Forecast Input'!$A:$A,Master!C1324,'Forecast Input'!$D:$D,Master!D1324),0),"Actual",SUMIFS('CMO Input'!$Q:$Q,'CMO Input'!$E:$E,Master!$A1324,'CMO Input'!$C:$C,Master!$C1324,'CMO Input'!$AJ:$AJ,Master!$D1324,'CMO Input'!$AU:$AU,Master!$F1320),"")</f>
        <v>0</v>
      </c>
    </row>
    <row r="1325" spans="1:6" x14ac:dyDescent="0.25">
      <c r="A1325" s="24">
        <v>7</v>
      </c>
      <c r="B1325" s="25">
        <v>44317</v>
      </c>
      <c r="C1325" s="24" t="s">
        <v>181</v>
      </c>
      <c r="D1325" s="24" t="s">
        <v>166</v>
      </c>
      <c r="E1325" s="24" t="s">
        <v>1489</v>
      </c>
      <c r="F1325" t="str" cm="1">
        <f t="array" ref="F1325">_xlfn.SWITCH($E1325,"Forecast",IFERROR(SUMIFS(INDEX('Forecast Input'!$A:$BO,,MATCH(TEXT($A1325,"0"),'Forecast Input'!$1:$1,0)),'Forecast Input'!$A:$A,Master!C1325,'Forecast Input'!$D:$D,Master!D1325),0),"Actual",SUMIFS('CMO Input'!$Q:$Q,'CMO Input'!$E:$E,Master!$A1325,'CMO Input'!$C:$C,Master!$C1325,'CMO Input'!$AJ:$AJ,Master!$D1325,'CMO Input'!$AU:$AU,Master!$F1321),"")</f>
        <v/>
      </c>
    </row>
    <row r="1326" spans="1:6" x14ac:dyDescent="0.25">
      <c r="A1326" s="24">
        <v>7</v>
      </c>
      <c r="B1326" s="25">
        <v>44317</v>
      </c>
      <c r="C1326" s="24" t="s">
        <v>181</v>
      </c>
      <c r="D1326" s="24" t="s">
        <v>166</v>
      </c>
      <c r="E1326" s="24" t="s">
        <v>1488</v>
      </c>
      <c r="F1326" cm="1">
        <f t="array" ref="F1326">_xlfn.SWITCH($E1326,"Forecast",IFERROR(SUMIFS(INDEX('Forecast Input'!$A:$BO,,MATCH(TEXT($A1326,"0"),'Forecast Input'!$1:$1,0)),'Forecast Input'!$A:$A,Master!C1326,'Forecast Input'!$D:$D,Master!D1326),0),"Actual",SUMIFS('CMO Input'!$Q:$Q,'CMO Input'!$E:$E,Master!$A1326,'CMO Input'!$C:$C,Master!$C1326,'CMO Input'!$AJ:$AJ,Master!$D1326,'CMO Input'!$AU:$AU,Master!$F1322),"")</f>
        <v>0</v>
      </c>
    </row>
    <row r="1327" spans="1:6" x14ac:dyDescent="0.25">
      <c r="A1327" s="24">
        <v>7</v>
      </c>
      <c r="B1327" s="25">
        <v>44317</v>
      </c>
      <c r="C1327" s="24" t="s">
        <v>181</v>
      </c>
      <c r="D1327" s="24" t="s">
        <v>166</v>
      </c>
      <c r="E1327" s="24" t="s">
        <v>1487</v>
      </c>
      <c r="F1327" cm="1">
        <f t="array" ref="F1327">_xlfn.SWITCH($E1327,"Forecast",IFERROR(SUMIFS(INDEX('Forecast Input'!$A:$BO,,MATCH(TEXT($A1327,"0"),'Forecast Input'!$1:$1,0)),'Forecast Input'!$A:$A,Master!C1327,'Forecast Input'!$D:$D,Master!D1327),0),"Actual",SUMIFS('CMO Input'!$Q:$Q,'CMO Input'!$E:$E,Master!$A1327,'CMO Input'!$C:$C,Master!$C1327,'CMO Input'!$AJ:$AJ,Master!$D1327,'CMO Input'!$AU:$AU,Master!$F1323),"")</f>
        <v>0</v>
      </c>
    </row>
    <row r="1328" spans="1:6" x14ac:dyDescent="0.25">
      <c r="A1328" s="24">
        <v>7</v>
      </c>
      <c r="B1328" s="25">
        <v>44317</v>
      </c>
      <c r="C1328" s="24" t="s">
        <v>181</v>
      </c>
      <c r="D1328" s="24" t="s">
        <v>170</v>
      </c>
      <c r="E1328" s="24" t="s">
        <v>1489</v>
      </c>
      <c r="F1328" t="str" cm="1">
        <f t="array" ref="F1328">_xlfn.SWITCH($E1328,"Forecast",IFERROR(SUMIFS(INDEX('Forecast Input'!$A:$BO,,MATCH(TEXT($A1328,"0"),'Forecast Input'!$1:$1,0)),'Forecast Input'!$A:$A,Master!C1328,'Forecast Input'!$D:$D,Master!D1328),0),"Actual",SUMIFS('CMO Input'!$Q:$Q,'CMO Input'!$E:$E,Master!$A1328,'CMO Input'!$C:$C,Master!$C1328,'CMO Input'!$AJ:$AJ,Master!$D1328,'CMO Input'!$AU:$AU,Master!$F1324),"")</f>
        <v/>
      </c>
    </row>
    <row r="1329" spans="1:6" x14ac:dyDescent="0.25">
      <c r="A1329" s="24">
        <v>7</v>
      </c>
      <c r="B1329" s="25">
        <v>44317</v>
      </c>
      <c r="C1329" s="24" t="s">
        <v>181</v>
      </c>
      <c r="D1329" s="24" t="s">
        <v>170</v>
      </c>
      <c r="E1329" s="24" t="s">
        <v>1488</v>
      </c>
      <c r="F1329" cm="1">
        <f t="array" ref="F1329">_xlfn.SWITCH($E1329,"Forecast",IFERROR(SUMIFS(INDEX('Forecast Input'!$A:$BO,,MATCH(TEXT($A1329,"0"),'Forecast Input'!$1:$1,0)),'Forecast Input'!$A:$A,Master!C1329,'Forecast Input'!$D:$D,Master!D1329),0),"Actual",SUMIFS('CMO Input'!$Q:$Q,'CMO Input'!$E:$E,Master!$A1329,'CMO Input'!$C:$C,Master!$C1329,'CMO Input'!$AJ:$AJ,Master!$D1329,'CMO Input'!$AU:$AU,Master!$F1325),"")</f>
        <v>0</v>
      </c>
    </row>
    <row r="1330" spans="1:6" x14ac:dyDescent="0.25">
      <c r="A1330" s="24">
        <v>7</v>
      </c>
      <c r="B1330" s="25">
        <v>44317</v>
      </c>
      <c r="C1330" s="24" t="s">
        <v>181</v>
      </c>
      <c r="D1330" s="24" t="s">
        <v>170</v>
      </c>
      <c r="E1330" s="24" t="s">
        <v>1487</v>
      </c>
      <c r="F1330" cm="1">
        <f t="array" ref="F1330">_xlfn.SWITCH($E1330,"Forecast",IFERROR(SUMIFS(INDEX('Forecast Input'!$A:$BO,,MATCH(TEXT($A1330,"0"),'Forecast Input'!$1:$1,0)),'Forecast Input'!$A:$A,Master!C1330,'Forecast Input'!$D:$D,Master!D1330),0),"Actual",SUMIFS('CMO Input'!$Q:$Q,'CMO Input'!$E:$E,Master!$A1330,'CMO Input'!$C:$C,Master!$C1330,'CMO Input'!$AJ:$AJ,Master!$D1330,'CMO Input'!$AU:$AU,Master!$F1326),"")</f>
        <v>0</v>
      </c>
    </row>
    <row r="1331" spans="1:6" x14ac:dyDescent="0.25">
      <c r="A1331" s="24">
        <v>7</v>
      </c>
      <c r="B1331" s="25">
        <v>44317</v>
      </c>
      <c r="C1331" s="24" t="s">
        <v>181</v>
      </c>
      <c r="D1331" s="24" t="s">
        <v>436</v>
      </c>
      <c r="E1331" s="24" t="s">
        <v>1489</v>
      </c>
      <c r="F1331" t="str" cm="1">
        <f t="array" ref="F1331">_xlfn.SWITCH($E1331,"Forecast",IFERROR(SUMIFS(INDEX('Forecast Input'!$A:$BO,,MATCH(TEXT($A1331,"0"),'Forecast Input'!$1:$1,0)),'Forecast Input'!$A:$A,Master!C1331,'Forecast Input'!$D:$D,Master!D1331),0),"Actual",SUMIFS('CMO Input'!$Q:$Q,'CMO Input'!$E:$E,Master!$A1331,'CMO Input'!$C:$C,Master!$C1331,'CMO Input'!$AJ:$AJ,Master!$D1331,'CMO Input'!$AU:$AU,Master!$F1327),"")</f>
        <v/>
      </c>
    </row>
    <row r="1332" spans="1:6" x14ac:dyDescent="0.25">
      <c r="A1332" s="24">
        <v>7</v>
      </c>
      <c r="B1332" s="25">
        <v>44317</v>
      </c>
      <c r="C1332" s="24" t="s">
        <v>181</v>
      </c>
      <c r="D1332" s="24" t="s">
        <v>436</v>
      </c>
      <c r="E1332" s="24" t="s">
        <v>1488</v>
      </c>
      <c r="F1332" cm="1">
        <f t="array" ref="F1332">_xlfn.SWITCH($E1332,"Forecast",IFERROR(SUMIFS(INDEX('Forecast Input'!$A:$BO,,MATCH(TEXT($A1332,"0"),'Forecast Input'!$1:$1,0)),'Forecast Input'!$A:$A,Master!C1332,'Forecast Input'!$D:$D,Master!D1332),0),"Actual",SUMIFS('CMO Input'!$Q:$Q,'CMO Input'!$E:$E,Master!$A1332,'CMO Input'!$C:$C,Master!$C1332,'CMO Input'!$AJ:$AJ,Master!$D1332,'CMO Input'!$AU:$AU,Master!$F1328),"")</f>
        <v>0</v>
      </c>
    </row>
    <row r="1333" spans="1:6" x14ac:dyDescent="0.25">
      <c r="A1333" s="24">
        <v>7</v>
      </c>
      <c r="B1333" s="25">
        <v>44317</v>
      </c>
      <c r="C1333" s="24" t="s">
        <v>181</v>
      </c>
      <c r="D1333" s="24" t="s">
        <v>436</v>
      </c>
      <c r="E1333" s="24" t="s">
        <v>1487</v>
      </c>
      <c r="F1333" cm="1">
        <f t="array" ref="F1333">_xlfn.SWITCH($E1333,"Forecast",IFERROR(SUMIFS(INDEX('Forecast Input'!$A:$BO,,MATCH(TEXT($A1333,"0"),'Forecast Input'!$1:$1,0)),'Forecast Input'!$A:$A,Master!C1333,'Forecast Input'!$D:$D,Master!D1333),0),"Actual",SUMIFS('CMO Input'!$Q:$Q,'CMO Input'!$E:$E,Master!$A1333,'CMO Input'!$C:$C,Master!$C1333,'CMO Input'!$AJ:$AJ,Master!$D1333,'CMO Input'!$AU:$AU,Master!$F1329),"")</f>
        <v>0</v>
      </c>
    </row>
    <row r="1334" spans="1:6" x14ac:dyDescent="0.25">
      <c r="A1334" s="24">
        <v>7</v>
      </c>
      <c r="B1334" s="25">
        <v>44317</v>
      </c>
      <c r="C1334" s="24" t="s">
        <v>181</v>
      </c>
      <c r="D1334" s="24" t="s">
        <v>1469</v>
      </c>
      <c r="E1334" s="24" t="s">
        <v>1489</v>
      </c>
      <c r="F1334" t="str" cm="1">
        <f t="array" ref="F1334">_xlfn.SWITCH($E1334,"Forecast",IFERROR(SUMIFS(INDEX('Forecast Input'!$A:$BO,,MATCH(TEXT($A1334,"0"),'Forecast Input'!$1:$1,0)),'Forecast Input'!$A:$A,Master!C1334,'Forecast Input'!$D:$D,Master!D1334),0),"Actual",SUMIFS('CMO Input'!$Q:$Q,'CMO Input'!$E:$E,Master!$A1334,'CMO Input'!$C:$C,Master!$C1334,'CMO Input'!$AJ:$AJ,Master!$D1334,'CMO Input'!$AU:$AU,Master!$F1330),"")</f>
        <v/>
      </c>
    </row>
    <row r="1335" spans="1:6" x14ac:dyDescent="0.25">
      <c r="A1335" s="24">
        <v>7</v>
      </c>
      <c r="B1335" s="25">
        <v>44317</v>
      </c>
      <c r="C1335" s="24" t="s">
        <v>181</v>
      </c>
      <c r="D1335" s="24" t="s">
        <v>1469</v>
      </c>
      <c r="E1335" s="24" t="s">
        <v>1488</v>
      </c>
      <c r="F1335" cm="1">
        <f t="array" ref="F1335">_xlfn.SWITCH($E1335,"Forecast",IFERROR(SUMIFS(INDEX('Forecast Input'!$A:$BO,,MATCH(TEXT($A1335,"0"),'Forecast Input'!$1:$1,0)),'Forecast Input'!$A:$A,Master!C1335,'Forecast Input'!$D:$D,Master!D1335),0),"Actual",SUMIFS('CMO Input'!$Q:$Q,'CMO Input'!$E:$E,Master!$A1335,'CMO Input'!$C:$C,Master!$C1335,'CMO Input'!$AJ:$AJ,Master!$D1335,'CMO Input'!$AU:$AU,Master!$F1331),"")</f>
        <v>0</v>
      </c>
    </row>
    <row r="1336" spans="1:6" x14ac:dyDescent="0.25">
      <c r="A1336" s="24">
        <v>7</v>
      </c>
      <c r="B1336" s="25">
        <v>44317</v>
      </c>
      <c r="C1336" s="24" t="s">
        <v>181</v>
      </c>
      <c r="D1336" s="24" t="s">
        <v>1469</v>
      </c>
      <c r="E1336" s="24" t="s">
        <v>1487</v>
      </c>
      <c r="F1336" cm="1">
        <f t="array" ref="F1336">_xlfn.SWITCH($E1336,"Forecast",IFERROR(SUMIFS(INDEX('Forecast Input'!$A:$BO,,MATCH(TEXT($A1336,"0"),'Forecast Input'!$1:$1,0)),'Forecast Input'!$A:$A,Master!C1336,'Forecast Input'!$D:$D,Master!D1336),0),"Actual",SUMIFS('CMO Input'!$Q:$Q,'CMO Input'!$E:$E,Master!$A1336,'CMO Input'!$C:$C,Master!$C1336,'CMO Input'!$AJ:$AJ,Master!$D1336,'CMO Input'!$AU:$AU,Master!$F1332),"")</f>
        <v>0</v>
      </c>
    </row>
    <row r="1337" spans="1:6" x14ac:dyDescent="0.25">
      <c r="A1337" s="24">
        <v>7</v>
      </c>
      <c r="B1337" s="25">
        <v>44317</v>
      </c>
      <c r="C1337" s="24" t="s">
        <v>424</v>
      </c>
      <c r="D1337" s="24" t="s">
        <v>10</v>
      </c>
      <c r="E1337" s="24" t="s">
        <v>1489</v>
      </c>
      <c r="F1337" t="str" cm="1">
        <f t="array" ref="F1337">_xlfn.SWITCH($E1337,"Forecast",IFERROR(SUMIFS(INDEX('Forecast Input'!$A:$BO,,MATCH(TEXT($A1337,"0"),'Forecast Input'!$1:$1,0)),'Forecast Input'!$A:$A,Master!C1337,'Forecast Input'!$D:$D,Master!D1337),0),"Actual",SUMIFS('CMO Input'!$Q:$Q,'CMO Input'!$E:$E,Master!$A1337,'CMO Input'!$C:$C,Master!$C1337,'CMO Input'!$AJ:$AJ,Master!$D1337,'CMO Input'!$AU:$AU,Master!$F1333),"")</f>
        <v/>
      </c>
    </row>
    <row r="1338" spans="1:6" x14ac:dyDescent="0.25">
      <c r="A1338" s="24">
        <v>7</v>
      </c>
      <c r="B1338" s="25">
        <v>44317</v>
      </c>
      <c r="C1338" s="24" t="s">
        <v>424</v>
      </c>
      <c r="D1338" s="24" t="s">
        <v>10</v>
      </c>
      <c r="E1338" s="24" t="s">
        <v>1488</v>
      </c>
      <c r="F1338" cm="1">
        <f t="array" ref="F1338">_xlfn.SWITCH($E1338,"Forecast",IFERROR(SUMIFS(INDEX('Forecast Input'!$A:$BO,,MATCH(TEXT($A1338,"0"),'Forecast Input'!$1:$1,0)),'Forecast Input'!$A:$A,Master!C1338,'Forecast Input'!$D:$D,Master!D1338),0),"Actual",SUMIFS('CMO Input'!$Q:$Q,'CMO Input'!$E:$E,Master!$A1338,'CMO Input'!$C:$C,Master!$C1338,'CMO Input'!$AJ:$AJ,Master!$D1338,'CMO Input'!$AU:$AU,Master!$F1334),"")</f>
        <v>0</v>
      </c>
    </row>
    <row r="1339" spans="1:6" x14ac:dyDescent="0.25">
      <c r="A1339" s="24">
        <v>7</v>
      </c>
      <c r="B1339" s="25">
        <v>44317</v>
      </c>
      <c r="C1339" s="24" t="s">
        <v>424</v>
      </c>
      <c r="D1339" s="24" t="s">
        <v>10</v>
      </c>
      <c r="E1339" s="24" t="s">
        <v>1487</v>
      </c>
      <c r="F1339" cm="1">
        <f t="array" ref="F1339">_xlfn.SWITCH($E1339,"Forecast",IFERROR(SUMIFS(INDEX('Forecast Input'!$A:$BO,,MATCH(TEXT($A1339,"0"),'Forecast Input'!$1:$1,0)),'Forecast Input'!$A:$A,Master!C1339,'Forecast Input'!$D:$D,Master!D1339),0),"Actual",SUMIFS('CMO Input'!$Q:$Q,'CMO Input'!$E:$E,Master!$A1339,'CMO Input'!$C:$C,Master!$C1339,'CMO Input'!$AJ:$AJ,Master!$D1339,'CMO Input'!$AU:$AU,Master!$F1335),"")</f>
        <v>0</v>
      </c>
    </row>
    <row r="1340" spans="1:6" x14ac:dyDescent="0.25">
      <c r="A1340" s="24">
        <v>7</v>
      </c>
      <c r="B1340" s="25">
        <v>44317</v>
      </c>
      <c r="C1340" s="24" t="s">
        <v>424</v>
      </c>
      <c r="D1340" s="24" t="s">
        <v>61</v>
      </c>
      <c r="E1340" s="24" t="s">
        <v>1489</v>
      </c>
      <c r="F1340" t="str" cm="1">
        <f t="array" ref="F1340">_xlfn.SWITCH($E1340,"Forecast",IFERROR(SUMIFS(INDEX('Forecast Input'!$A:$BO,,MATCH(TEXT($A1340,"0"),'Forecast Input'!$1:$1,0)),'Forecast Input'!$A:$A,Master!C1340,'Forecast Input'!$D:$D,Master!D1340),0),"Actual",SUMIFS('CMO Input'!$Q:$Q,'CMO Input'!$E:$E,Master!$A1340,'CMO Input'!$C:$C,Master!$C1340,'CMO Input'!$AJ:$AJ,Master!$D1340,'CMO Input'!$AU:$AU,Master!$F1336),"")</f>
        <v/>
      </c>
    </row>
    <row r="1341" spans="1:6" x14ac:dyDescent="0.25">
      <c r="A1341" s="24">
        <v>7</v>
      </c>
      <c r="B1341" s="25">
        <v>44317</v>
      </c>
      <c r="C1341" s="24" t="s">
        <v>424</v>
      </c>
      <c r="D1341" s="24" t="s">
        <v>61</v>
      </c>
      <c r="E1341" s="24" t="s">
        <v>1488</v>
      </c>
      <c r="F1341" cm="1">
        <f t="array" ref="F1341">_xlfn.SWITCH($E1341,"Forecast",IFERROR(SUMIFS(INDEX('Forecast Input'!$A:$BO,,MATCH(TEXT($A1341,"0"),'Forecast Input'!$1:$1,0)),'Forecast Input'!$A:$A,Master!C1341,'Forecast Input'!$D:$D,Master!D1341),0),"Actual",SUMIFS('CMO Input'!$Q:$Q,'CMO Input'!$E:$E,Master!$A1341,'CMO Input'!$C:$C,Master!$C1341,'CMO Input'!$AJ:$AJ,Master!$D1341,'CMO Input'!$AU:$AU,Master!$F1337),"")</f>
        <v>0</v>
      </c>
    </row>
    <row r="1342" spans="1:6" x14ac:dyDescent="0.25">
      <c r="A1342" s="24">
        <v>7</v>
      </c>
      <c r="B1342" s="25">
        <v>44317</v>
      </c>
      <c r="C1342" s="24" t="s">
        <v>424</v>
      </c>
      <c r="D1342" s="24" t="s">
        <v>61</v>
      </c>
      <c r="E1342" s="24" t="s">
        <v>1487</v>
      </c>
      <c r="F1342" cm="1">
        <f t="array" ref="F1342">_xlfn.SWITCH($E1342,"Forecast",IFERROR(SUMIFS(INDEX('Forecast Input'!$A:$BO,,MATCH(TEXT($A1342,"0"),'Forecast Input'!$1:$1,0)),'Forecast Input'!$A:$A,Master!C1342,'Forecast Input'!$D:$D,Master!D1342),0),"Actual",SUMIFS('CMO Input'!$Q:$Q,'CMO Input'!$E:$E,Master!$A1342,'CMO Input'!$C:$C,Master!$C1342,'CMO Input'!$AJ:$AJ,Master!$D1342,'CMO Input'!$AU:$AU,Master!$F1338),"")</f>
        <v>0</v>
      </c>
    </row>
    <row r="1343" spans="1:6" x14ac:dyDescent="0.25">
      <c r="A1343" s="24">
        <v>7</v>
      </c>
      <c r="B1343" s="25">
        <v>44317</v>
      </c>
      <c r="C1343" s="24" t="s">
        <v>424</v>
      </c>
      <c r="D1343" s="24" t="s">
        <v>103</v>
      </c>
      <c r="E1343" s="24" t="s">
        <v>1489</v>
      </c>
      <c r="F1343" t="str" cm="1">
        <f t="array" ref="F1343">_xlfn.SWITCH($E1343,"Forecast",IFERROR(SUMIFS(INDEX('Forecast Input'!$A:$BO,,MATCH(TEXT($A1343,"0"),'Forecast Input'!$1:$1,0)),'Forecast Input'!$A:$A,Master!C1343,'Forecast Input'!$D:$D,Master!D1343),0),"Actual",SUMIFS('CMO Input'!$Q:$Q,'CMO Input'!$E:$E,Master!$A1343,'CMO Input'!$C:$C,Master!$C1343,'CMO Input'!$AJ:$AJ,Master!$D1343,'CMO Input'!$AU:$AU,Master!$F1339),"")</f>
        <v/>
      </c>
    </row>
    <row r="1344" spans="1:6" x14ac:dyDescent="0.25">
      <c r="A1344" s="24">
        <v>7</v>
      </c>
      <c r="B1344" s="25">
        <v>44317</v>
      </c>
      <c r="C1344" s="24" t="s">
        <v>424</v>
      </c>
      <c r="D1344" s="24" t="s">
        <v>103</v>
      </c>
      <c r="E1344" s="24" t="s">
        <v>1488</v>
      </c>
      <c r="F1344" cm="1">
        <f t="array" ref="F1344">_xlfn.SWITCH($E1344,"Forecast",IFERROR(SUMIFS(INDEX('Forecast Input'!$A:$BO,,MATCH(TEXT($A1344,"0"),'Forecast Input'!$1:$1,0)),'Forecast Input'!$A:$A,Master!C1344,'Forecast Input'!$D:$D,Master!D1344),0),"Actual",SUMIFS('CMO Input'!$Q:$Q,'CMO Input'!$E:$E,Master!$A1344,'CMO Input'!$C:$C,Master!$C1344,'CMO Input'!$AJ:$AJ,Master!$D1344,'CMO Input'!$AU:$AU,Master!$F1340),"")</f>
        <v>0</v>
      </c>
    </row>
    <row r="1345" spans="1:6" x14ac:dyDescent="0.25">
      <c r="A1345" s="24">
        <v>7</v>
      </c>
      <c r="B1345" s="25">
        <v>44317</v>
      </c>
      <c r="C1345" s="24" t="s">
        <v>424</v>
      </c>
      <c r="D1345" s="24" t="s">
        <v>103</v>
      </c>
      <c r="E1345" s="24" t="s">
        <v>1487</v>
      </c>
      <c r="F1345" cm="1">
        <f t="array" ref="F1345">_xlfn.SWITCH($E1345,"Forecast",IFERROR(SUMIFS(INDEX('Forecast Input'!$A:$BO,,MATCH(TEXT($A1345,"0"),'Forecast Input'!$1:$1,0)),'Forecast Input'!$A:$A,Master!C1345,'Forecast Input'!$D:$D,Master!D1345),0),"Actual",SUMIFS('CMO Input'!$Q:$Q,'CMO Input'!$E:$E,Master!$A1345,'CMO Input'!$C:$C,Master!$C1345,'CMO Input'!$AJ:$AJ,Master!$D1345,'CMO Input'!$AU:$AU,Master!$F1341),"")</f>
        <v>0</v>
      </c>
    </row>
    <row r="1346" spans="1:6" x14ac:dyDescent="0.25">
      <c r="A1346" s="24">
        <v>7</v>
      </c>
      <c r="B1346" s="25">
        <v>44317</v>
      </c>
      <c r="C1346" s="24" t="s">
        <v>424</v>
      </c>
      <c r="D1346" s="24" t="s">
        <v>146</v>
      </c>
      <c r="E1346" s="24" t="s">
        <v>1489</v>
      </c>
      <c r="F1346" t="str" cm="1">
        <f t="array" ref="F1346">_xlfn.SWITCH($E1346,"Forecast",IFERROR(SUMIFS(INDEX('Forecast Input'!$A:$BO,,MATCH(TEXT($A1346,"0"),'Forecast Input'!$1:$1,0)),'Forecast Input'!$A:$A,Master!C1346,'Forecast Input'!$D:$D,Master!D1346),0),"Actual",SUMIFS('CMO Input'!$Q:$Q,'CMO Input'!$E:$E,Master!$A1346,'CMO Input'!$C:$C,Master!$C1346,'CMO Input'!$AJ:$AJ,Master!$D1346,'CMO Input'!$AU:$AU,Master!$F1342),"")</f>
        <v/>
      </c>
    </row>
    <row r="1347" spans="1:6" x14ac:dyDescent="0.25">
      <c r="A1347" s="24">
        <v>7</v>
      </c>
      <c r="B1347" s="25">
        <v>44317</v>
      </c>
      <c r="C1347" s="24" t="s">
        <v>424</v>
      </c>
      <c r="D1347" s="24" t="s">
        <v>146</v>
      </c>
      <c r="E1347" s="24" t="s">
        <v>1488</v>
      </c>
      <c r="F1347" cm="1">
        <f t="array" ref="F1347">_xlfn.SWITCH($E1347,"Forecast",IFERROR(SUMIFS(INDEX('Forecast Input'!$A:$BO,,MATCH(TEXT($A1347,"0"),'Forecast Input'!$1:$1,0)),'Forecast Input'!$A:$A,Master!C1347,'Forecast Input'!$D:$D,Master!D1347),0),"Actual",SUMIFS('CMO Input'!$Q:$Q,'CMO Input'!$E:$E,Master!$A1347,'CMO Input'!$C:$C,Master!$C1347,'CMO Input'!$AJ:$AJ,Master!$D1347,'CMO Input'!$AU:$AU,Master!$F1343),"")</f>
        <v>0</v>
      </c>
    </row>
    <row r="1348" spans="1:6" x14ac:dyDescent="0.25">
      <c r="A1348" s="24">
        <v>7</v>
      </c>
      <c r="B1348" s="25">
        <v>44317</v>
      </c>
      <c r="C1348" s="24" t="s">
        <v>424</v>
      </c>
      <c r="D1348" s="24" t="s">
        <v>146</v>
      </c>
      <c r="E1348" s="24" t="s">
        <v>1487</v>
      </c>
      <c r="F1348" cm="1">
        <f t="array" ref="F1348">_xlfn.SWITCH($E1348,"Forecast",IFERROR(SUMIFS(INDEX('Forecast Input'!$A:$BO,,MATCH(TEXT($A1348,"0"),'Forecast Input'!$1:$1,0)),'Forecast Input'!$A:$A,Master!C1348,'Forecast Input'!$D:$D,Master!D1348),0),"Actual",SUMIFS('CMO Input'!$Q:$Q,'CMO Input'!$E:$E,Master!$A1348,'CMO Input'!$C:$C,Master!$C1348,'CMO Input'!$AJ:$AJ,Master!$D1348,'CMO Input'!$AU:$AU,Master!$F1344),"")</f>
        <v>0</v>
      </c>
    </row>
    <row r="1349" spans="1:6" x14ac:dyDescent="0.25">
      <c r="A1349" s="24">
        <v>7</v>
      </c>
      <c r="B1349" s="25">
        <v>44317</v>
      </c>
      <c r="C1349" s="24" t="s">
        <v>424</v>
      </c>
      <c r="D1349" s="24" t="s">
        <v>166</v>
      </c>
      <c r="E1349" s="24" t="s">
        <v>1489</v>
      </c>
      <c r="F1349" t="str" cm="1">
        <f t="array" ref="F1349">_xlfn.SWITCH($E1349,"Forecast",IFERROR(SUMIFS(INDEX('Forecast Input'!$A:$BO,,MATCH(TEXT($A1349,"0"),'Forecast Input'!$1:$1,0)),'Forecast Input'!$A:$A,Master!C1349,'Forecast Input'!$D:$D,Master!D1349),0),"Actual",SUMIFS('CMO Input'!$Q:$Q,'CMO Input'!$E:$E,Master!$A1349,'CMO Input'!$C:$C,Master!$C1349,'CMO Input'!$AJ:$AJ,Master!$D1349,'CMO Input'!$AU:$AU,Master!$F1345),"")</f>
        <v/>
      </c>
    </row>
    <row r="1350" spans="1:6" x14ac:dyDescent="0.25">
      <c r="A1350" s="24">
        <v>7</v>
      </c>
      <c r="B1350" s="25">
        <v>44317</v>
      </c>
      <c r="C1350" s="24" t="s">
        <v>424</v>
      </c>
      <c r="D1350" s="24" t="s">
        <v>166</v>
      </c>
      <c r="E1350" s="24" t="s">
        <v>1488</v>
      </c>
      <c r="F1350" cm="1">
        <f t="array" ref="F1350">_xlfn.SWITCH($E1350,"Forecast",IFERROR(SUMIFS(INDEX('Forecast Input'!$A:$BO,,MATCH(TEXT($A1350,"0"),'Forecast Input'!$1:$1,0)),'Forecast Input'!$A:$A,Master!C1350,'Forecast Input'!$D:$D,Master!D1350),0),"Actual",SUMIFS('CMO Input'!$Q:$Q,'CMO Input'!$E:$E,Master!$A1350,'CMO Input'!$C:$C,Master!$C1350,'CMO Input'!$AJ:$AJ,Master!$D1350,'CMO Input'!$AU:$AU,Master!$F1346),"")</f>
        <v>0</v>
      </c>
    </row>
    <row r="1351" spans="1:6" x14ac:dyDescent="0.25">
      <c r="A1351" s="24">
        <v>7</v>
      </c>
      <c r="B1351" s="25">
        <v>44317</v>
      </c>
      <c r="C1351" s="24" t="s">
        <v>424</v>
      </c>
      <c r="D1351" s="24" t="s">
        <v>166</v>
      </c>
      <c r="E1351" s="24" t="s">
        <v>1487</v>
      </c>
      <c r="F1351" cm="1">
        <f t="array" ref="F1351">_xlfn.SWITCH($E1351,"Forecast",IFERROR(SUMIFS(INDEX('Forecast Input'!$A:$BO,,MATCH(TEXT($A1351,"0"),'Forecast Input'!$1:$1,0)),'Forecast Input'!$A:$A,Master!C1351,'Forecast Input'!$D:$D,Master!D1351),0),"Actual",SUMIFS('CMO Input'!$Q:$Q,'CMO Input'!$E:$E,Master!$A1351,'CMO Input'!$C:$C,Master!$C1351,'CMO Input'!$AJ:$AJ,Master!$D1351,'CMO Input'!$AU:$AU,Master!$F1347),"")</f>
        <v>0</v>
      </c>
    </row>
    <row r="1352" spans="1:6" x14ac:dyDescent="0.25">
      <c r="A1352" s="24">
        <v>7</v>
      </c>
      <c r="B1352" s="25">
        <v>44317</v>
      </c>
      <c r="C1352" s="24" t="s">
        <v>424</v>
      </c>
      <c r="D1352" s="24" t="s">
        <v>170</v>
      </c>
      <c r="E1352" s="24" t="s">
        <v>1489</v>
      </c>
      <c r="F1352" t="str" cm="1">
        <f t="array" ref="F1352">_xlfn.SWITCH($E1352,"Forecast",IFERROR(SUMIFS(INDEX('Forecast Input'!$A:$BO,,MATCH(TEXT($A1352,"0"),'Forecast Input'!$1:$1,0)),'Forecast Input'!$A:$A,Master!C1352,'Forecast Input'!$D:$D,Master!D1352),0),"Actual",SUMIFS('CMO Input'!$Q:$Q,'CMO Input'!$E:$E,Master!$A1352,'CMO Input'!$C:$C,Master!$C1352,'CMO Input'!$AJ:$AJ,Master!$D1352,'CMO Input'!$AU:$AU,Master!$F1348),"")</f>
        <v/>
      </c>
    </row>
    <row r="1353" spans="1:6" x14ac:dyDescent="0.25">
      <c r="A1353" s="24">
        <v>7</v>
      </c>
      <c r="B1353" s="25">
        <v>44317</v>
      </c>
      <c r="C1353" s="24" t="s">
        <v>424</v>
      </c>
      <c r="D1353" s="24" t="s">
        <v>170</v>
      </c>
      <c r="E1353" s="24" t="s">
        <v>1488</v>
      </c>
      <c r="F1353" cm="1">
        <f t="array" ref="F1353">_xlfn.SWITCH($E1353,"Forecast",IFERROR(SUMIFS(INDEX('Forecast Input'!$A:$BO,,MATCH(TEXT($A1353,"0"),'Forecast Input'!$1:$1,0)),'Forecast Input'!$A:$A,Master!C1353,'Forecast Input'!$D:$D,Master!D1353),0),"Actual",SUMIFS('CMO Input'!$Q:$Q,'CMO Input'!$E:$E,Master!$A1353,'CMO Input'!$C:$C,Master!$C1353,'CMO Input'!$AJ:$AJ,Master!$D1353,'CMO Input'!$AU:$AU,Master!$F1349),"")</f>
        <v>0</v>
      </c>
    </row>
    <row r="1354" spans="1:6" x14ac:dyDescent="0.25">
      <c r="A1354" s="24">
        <v>7</v>
      </c>
      <c r="B1354" s="25">
        <v>44317</v>
      </c>
      <c r="C1354" s="24" t="s">
        <v>424</v>
      </c>
      <c r="D1354" s="24" t="s">
        <v>170</v>
      </c>
      <c r="E1354" s="24" t="s">
        <v>1487</v>
      </c>
      <c r="F1354" cm="1">
        <f t="array" ref="F1354">_xlfn.SWITCH($E1354,"Forecast",IFERROR(SUMIFS(INDEX('Forecast Input'!$A:$BO,,MATCH(TEXT($A1354,"0"),'Forecast Input'!$1:$1,0)),'Forecast Input'!$A:$A,Master!C1354,'Forecast Input'!$D:$D,Master!D1354),0),"Actual",SUMIFS('CMO Input'!$Q:$Q,'CMO Input'!$E:$E,Master!$A1354,'CMO Input'!$C:$C,Master!$C1354,'CMO Input'!$AJ:$AJ,Master!$D1354,'CMO Input'!$AU:$AU,Master!$F1350),"")</f>
        <v>0</v>
      </c>
    </row>
    <row r="1355" spans="1:6" x14ac:dyDescent="0.25">
      <c r="A1355" s="24">
        <v>7</v>
      </c>
      <c r="B1355" s="25">
        <v>44317</v>
      </c>
      <c r="C1355" s="24" t="s">
        <v>424</v>
      </c>
      <c r="D1355" s="24" t="s">
        <v>436</v>
      </c>
      <c r="E1355" s="24" t="s">
        <v>1489</v>
      </c>
      <c r="F1355" t="str" cm="1">
        <f t="array" ref="F1355">_xlfn.SWITCH($E1355,"Forecast",IFERROR(SUMIFS(INDEX('Forecast Input'!$A:$BO,,MATCH(TEXT($A1355,"0"),'Forecast Input'!$1:$1,0)),'Forecast Input'!$A:$A,Master!C1355,'Forecast Input'!$D:$D,Master!D1355),0),"Actual",SUMIFS('CMO Input'!$Q:$Q,'CMO Input'!$E:$E,Master!$A1355,'CMO Input'!$C:$C,Master!$C1355,'CMO Input'!$AJ:$AJ,Master!$D1355,'CMO Input'!$AU:$AU,Master!$F1351),"")</f>
        <v/>
      </c>
    </row>
    <row r="1356" spans="1:6" x14ac:dyDescent="0.25">
      <c r="A1356" s="24">
        <v>7</v>
      </c>
      <c r="B1356" s="25">
        <v>44317</v>
      </c>
      <c r="C1356" s="24" t="s">
        <v>424</v>
      </c>
      <c r="D1356" s="24" t="s">
        <v>436</v>
      </c>
      <c r="E1356" s="24" t="s">
        <v>1488</v>
      </c>
      <c r="F1356" cm="1">
        <f t="array" ref="F1356">_xlfn.SWITCH($E1356,"Forecast",IFERROR(SUMIFS(INDEX('Forecast Input'!$A:$BO,,MATCH(TEXT($A1356,"0"),'Forecast Input'!$1:$1,0)),'Forecast Input'!$A:$A,Master!C1356,'Forecast Input'!$D:$D,Master!D1356),0),"Actual",SUMIFS('CMO Input'!$Q:$Q,'CMO Input'!$E:$E,Master!$A1356,'CMO Input'!$C:$C,Master!$C1356,'CMO Input'!$AJ:$AJ,Master!$D1356,'CMO Input'!$AU:$AU,Master!$F1352),"")</f>
        <v>0</v>
      </c>
    </row>
    <row r="1357" spans="1:6" x14ac:dyDescent="0.25">
      <c r="A1357" s="24">
        <v>7</v>
      </c>
      <c r="B1357" s="25">
        <v>44317</v>
      </c>
      <c r="C1357" s="24" t="s">
        <v>424</v>
      </c>
      <c r="D1357" s="24" t="s">
        <v>436</v>
      </c>
      <c r="E1357" s="24" t="s">
        <v>1487</v>
      </c>
      <c r="F1357" cm="1">
        <f t="array" ref="F1357">_xlfn.SWITCH($E1357,"Forecast",IFERROR(SUMIFS(INDEX('Forecast Input'!$A:$BO,,MATCH(TEXT($A1357,"0"),'Forecast Input'!$1:$1,0)),'Forecast Input'!$A:$A,Master!C1357,'Forecast Input'!$D:$D,Master!D1357),0),"Actual",SUMIFS('CMO Input'!$Q:$Q,'CMO Input'!$E:$E,Master!$A1357,'CMO Input'!$C:$C,Master!$C1357,'CMO Input'!$AJ:$AJ,Master!$D1357,'CMO Input'!$AU:$AU,Master!$F1353),"")</f>
        <v>0</v>
      </c>
    </row>
    <row r="1358" spans="1:6" x14ac:dyDescent="0.25">
      <c r="A1358" s="24">
        <v>7</v>
      </c>
      <c r="B1358" s="25">
        <v>44317</v>
      </c>
      <c r="C1358" s="24" t="s">
        <v>424</v>
      </c>
      <c r="D1358" s="24" t="s">
        <v>1469</v>
      </c>
      <c r="E1358" s="24" t="s">
        <v>1489</v>
      </c>
      <c r="F1358" t="str" cm="1">
        <f t="array" ref="F1358">_xlfn.SWITCH($E1358,"Forecast",IFERROR(SUMIFS(INDEX('Forecast Input'!$A:$BO,,MATCH(TEXT($A1358,"0"),'Forecast Input'!$1:$1,0)),'Forecast Input'!$A:$A,Master!C1358,'Forecast Input'!$D:$D,Master!D1358),0),"Actual",SUMIFS('CMO Input'!$Q:$Q,'CMO Input'!$E:$E,Master!$A1358,'CMO Input'!$C:$C,Master!$C1358,'CMO Input'!$AJ:$AJ,Master!$D1358,'CMO Input'!$AU:$AU,Master!$F1354),"")</f>
        <v/>
      </c>
    </row>
    <row r="1359" spans="1:6" x14ac:dyDescent="0.25">
      <c r="A1359" s="24">
        <v>7</v>
      </c>
      <c r="B1359" s="25">
        <v>44317</v>
      </c>
      <c r="C1359" s="24" t="s">
        <v>424</v>
      </c>
      <c r="D1359" s="24" t="s">
        <v>1469</v>
      </c>
      <c r="E1359" s="24" t="s">
        <v>1488</v>
      </c>
      <c r="F1359" cm="1">
        <f t="array" ref="F1359">_xlfn.SWITCH($E1359,"Forecast",IFERROR(SUMIFS(INDEX('Forecast Input'!$A:$BO,,MATCH(TEXT($A1359,"0"),'Forecast Input'!$1:$1,0)),'Forecast Input'!$A:$A,Master!C1359,'Forecast Input'!$D:$D,Master!D1359),0),"Actual",SUMIFS('CMO Input'!$Q:$Q,'CMO Input'!$E:$E,Master!$A1359,'CMO Input'!$C:$C,Master!$C1359,'CMO Input'!$AJ:$AJ,Master!$D1359,'CMO Input'!$AU:$AU,Master!$F1355),"")</f>
        <v>0</v>
      </c>
    </row>
    <row r="1360" spans="1:6" x14ac:dyDescent="0.25">
      <c r="A1360" s="24">
        <v>7</v>
      </c>
      <c r="B1360" s="25">
        <v>44317</v>
      </c>
      <c r="C1360" s="24" t="s">
        <v>424</v>
      </c>
      <c r="D1360" s="24" t="s">
        <v>1469</v>
      </c>
      <c r="E1360" s="24" t="s">
        <v>1487</v>
      </c>
      <c r="F1360" cm="1">
        <f t="array" ref="F1360">_xlfn.SWITCH($E1360,"Forecast",IFERROR(SUMIFS(INDEX('Forecast Input'!$A:$BO,,MATCH(TEXT($A1360,"0"),'Forecast Input'!$1:$1,0)),'Forecast Input'!$A:$A,Master!C1360,'Forecast Input'!$D:$D,Master!D1360),0),"Actual",SUMIFS('CMO Input'!$Q:$Q,'CMO Input'!$E:$E,Master!$A1360,'CMO Input'!$C:$C,Master!$C1360,'CMO Input'!$AJ:$AJ,Master!$D1360,'CMO Input'!$AU:$AU,Master!$F1356),"")</f>
        <v>0</v>
      </c>
    </row>
    <row r="1361" spans="1:6" x14ac:dyDescent="0.25">
      <c r="A1361" s="24">
        <v>7</v>
      </c>
      <c r="B1361" s="25">
        <v>44317</v>
      </c>
      <c r="C1361" s="24" t="s">
        <v>141</v>
      </c>
      <c r="D1361" s="24" t="s">
        <v>10</v>
      </c>
      <c r="E1361" s="24" t="s">
        <v>1489</v>
      </c>
      <c r="F1361" t="str" cm="1">
        <f t="array" ref="F1361">_xlfn.SWITCH($E1361,"Forecast",IFERROR(SUMIFS(INDEX('Forecast Input'!$A:$BO,,MATCH(TEXT($A1361,"0"),'Forecast Input'!$1:$1,0)),'Forecast Input'!$A:$A,Master!C1361,'Forecast Input'!$D:$D,Master!D1361),0),"Actual",SUMIFS('CMO Input'!$Q:$Q,'CMO Input'!$E:$E,Master!$A1361,'CMO Input'!$C:$C,Master!$C1361,'CMO Input'!$AJ:$AJ,Master!$D1361,'CMO Input'!$AU:$AU,Master!$F1357),"")</f>
        <v/>
      </c>
    </row>
    <row r="1362" spans="1:6" x14ac:dyDescent="0.25">
      <c r="A1362" s="24">
        <v>7</v>
      </c>
      <c r="B1362" s="25">
        <v>44317</v>
      </c>
      <c r="C1362" s="24" t="s">
        <v>141</v>
      </c>
      <c r="D1362" s="24" t="s">
        <v>10</v>
      </c>
      <c r="E1362" s="24" t="s">
        <v>1488</v>
      </c>
      <c r="F1362" cm="1">
        <f t="array" ref="F1362">_xlfn.SWITCH($E1362,"Forecast",IFERROR(SUMIFS(INDEX('Forecast Input'!$A:$BO,,MATCH(TEXT($A1362,"0"),'Forecast Input'!$1:$1,0)),'Forecast Input'!$A:$A,Master!C1362,'Forecast Input'!$D:$D,Master!D1362),0),"Actual",SUMIFS('CMO Input'!$Q:$Q,'CMO Input'!$E:$E,Master!$A1362,'CMO Input'!$C:$C,Master!$C1362,'CMO Input'!$AJ:$AJ,Master!$D1362,'CMO Input'!$AU:$AU,Master!$F1358),"")</f>
        <v>0</v>
      </c>
    </row>
    <row r="1363" spans="1:6" x14ac:dyDescent="0.25">
      <c r="A1363" s="24">
        <v>7</v>
      </c>
      <c r="B1363" s="25">
        <v>44317</v>
      </c>
      <c r="C1363" s="24" t="s">
        <v>141</v>
      </c>
      <c r="D1363" s="24" t="s">
        <v>10</v>
      </c>
      <c r="E1363" s="24" t="s">
        <v>1487</v>
      </c>
      <c r="F1363" cm="1">
        <f t="array" ref="F1363">_xlfn.SWITCH($E1363,"Forecast",IFERROR(SUMIFS(INDEX('Forecast Input'!$A:$BO,,MATCH(TEXT($A1363,"0"),'Forecast Input'!$1:$1,0)),'Forecast Input'!$A:$A,Master!C1363,'Forecast Input'!$D:$D,Master!D1363),0),"Actual",SUMIFS('CMO Input'!$Q:$Q,'CMO Input'!$E:$E,Master!$A1363,'CMO Input'!$C:$C,Master!$C1363,'CMO Input'!$AJ:$AJ,Master!$D1363,'CMO Input'!$AU:$AU,Master!$F1359),"")</f>
        <v>0</v>
      </c>
    </row>
    <row r="1364" spans="1:6" x14ac:dyDescent="0.25">
      <c r="A1364" s="24">
        <v>7</v>
      </c>
      <c r="B1364" s="25">
        <v>44317</v>
      </c>
      <c r="C1364" s="24" t="s">
        <v>141</v>
      </c>
      <c r="D1364" s="24" t="s">
        <v>61</v>
      </c>
      <c r="E1364" s="24" t="s">
        <v>1489</v>
      </c>
      <c r="F1364" t="str" cm="1">
        <f t="array" ref="F1364">_xlfn.SWITCH($E1364,"Forecast",IFERROR(SUMIFS(INDEX('Forecast Input'!$A:$BO,,MATCH(TEXT($A1364,"0"),'Forecast Input'!$1:$1,0)),'Forecast Input'!$A:$A,Master!C1364,'Forecast Input'!$D:$D,Master!D1364),0),"Actual",SUMIFS('CMO Input'!$Q:$Q,'CMO Input'!$E:$E,Master!$A1364,'CMO Input'!$C:$C,Master!$C1364,'CMO Input'!$AJ:$AJ,Master!$D1364,'CMO Input'!$AU:$AU,Master!$F1360),"")</f>
        <v/>
      </c>
    </row>
    <row r="1365" spans="1:6" x14ac:dyDescent="0.25">
      <c r="A1365" s="24">
        <v>7</v>
      </c>
      <c r="B1365" s="25">
        <v>44317</v>
      </c>
      <c r="C1365" s="24" t="s">
        <v>141</v>
      </c>
      <c r="D1365" s="24" t="s">
        <v>61</v>
      </c>
      <c r="E1365" s="24" t="s">
        <v>1488</v>
      </c>
      <c r="F1365" cm="1">
        <f t="array" ref="F1365">_xlfn.SWITCH($E1365,"Forecast",IFERROR(SUMIFS(INDEX('Forecast Input'!$A:$BO,,MATCH(TEXT($A1365,"0"),'Forecast Input'!$1:$1,0)),'Forecast Input'!$A:$A,Master!C1365,'Forecast Input'!$D:$D,Master!D1365),0),"Actual",SUMIFS('CMO Input'!$Q:$Q,'CMO Input'!$E:$E,Master!$A1365,'CMO Input'!$C:$C,Master!$C1365,'CMO Input'!$AJ:$AJ,Master!$D1365,'CMO Input'!$AU:$AU,Master!$F1361),"")</f>
        <v>0</v>
      </c>
    </row>
    <row r="1366" spans="1:6" x14ac:dyDescent="0.25">
      <c r="A1366" s="24">
        <v>7</v>
      </c>
      <c r="B1366" s="25">
        <v>44317</v>
      </c>
      <c r="C1366" s="24" t="s">
        <v>141</v>
      </c>
      <c r="D1366" s="24" t="s">
        <v>61</v>
      </c>
      <c r="E1366" s="24" t="s">
        <v>1487</v>
      </c>
      <c r="F1366" cm="1">
        <f t="array" ref="F1366">_xlfn.SWITCH($E1366,"Forecast",IFERROR(SUMIFS(INDEX('Forecast Input'!$A:$BO,,MATCH(TEXT($A1366,"0"),'Forecast Input'!$1:$1,0)),'Forecast Input'!$A:$A,Master!C1366,'Forecast Input'!$D:$D,Master!D1366),0),"Actual",SUMIFS('CMO Input'!$Q:$Q,'CMO Input'!$E:$E,Master!$A1366,'CMO Input'!$C:$C,Master!$C1366,'CMO Input'!$AJ:$AJ,Master!$D1366,'CMO Input'!$AU:$AU,Master!$F1362),"")</f>
        <v>0</v>
      </c>
    </row>
    <row r="1367" spans="1:6" x14ac:dyDescent="0.25">
      <c r="A1367" s="24">
        <v>7</v>
      </c>
      <c r="B1367" s="25">
        <v>44317</v>
      </c>
      <c r="C1367" s="24" t="s">
        <v>141</v>
      </c>
      <c r="D1367" s="24" t="s">
        <v>103</v>
      </c>
      <c r="E1367" s="24" t="s">
        <v>1489</v>
      </c>
      <c r="F1367" t="str" cm="1">
        <f t="array" ref="F1367">_xlfn.SWITCH($E1367,"Forecast",IFERROR(SUMIFS(INDEX('Forecast Input'!$A:$BO,,MATCH(TEXT($A1367,"0"),'Forecast Input'!$1:$1,0)),'Forecast Input'!$A:$A,Master!C1367,'Forecast Input'!$D:$D,Master!D1367),0),"Actual",SUMIFS('CMO Input'!$Q:$Q,'CMO Input'!$E:$E,Master!$A1367,'CMO Input'!$C:$C,Master!$C1367,'CMO Input'!$AJ:$AJ,Master!$D1367,'CMO Input'!$AU:$AU,Master!$F1363),"")</f>
        <v/>
      </c>
    </row>
    <row r="1368" spans="1:6" x14ac:dyDescent="0.25">
      <c r="A1368" s="24">
        <v>7</v>
      </c>
      <c r="B1368" s="25">
        <v>44317</v>
      </c>
      <c r="C1368" s="24" t="s">
        <v>141</v>
      </c>
      <c r="D1368" s="24" t="s">
        <v>103</v>
      </c>
      <c r="E1368" s="24" t="s">
        <v>1488</v>
      </c>
      <c r="F1368" cm="1">
        <f t="array" ref="F1368">_xlfn.SWITCH($E1368,"Forecast",IFERROR(SUMIFS(INDEX('Forecast Input'!$A:$BO,,MATCH(TEXT($A1368,"0"),'Forecast Input'!$1:$1,0)),'Forecast Input'!$A:$A,Master!C1368,'Forecast Input'!$D:$D,Master!D1368),0),"Actual",SUMIFS('CMO Input'!$Q:$Q,'CMO Input'!$E:$E,Master!$A1368,'CMO Input'!$C:$C,Master!$C1368,'CMO Input'!$AJ:$AJ,Master!$D1368,'CMO Input'!$AU:$AU,Master!$F1364),"")</f>
        <v>0</v>
      </c>
    </row>
    <row r="1369" spans="1:6" x14ac:dyDescent="0.25">
      <c r="A1369" s="24">
        <v>7</v>
      </c>
      <c r="B1369" s="25">
        <v>44317</v>
      </c>
      <c r="C1369" s="24" t="s">
        <v>141</v>
      </c>
      <c r="D1369" s="24" t="s">
        <v>103</v>
      </c>
      <c r="E1369" s="24" t="s">
        <v>1487</v>
      </c>
      <c r="F1369" cm="1">
        <f t="array" ref="F1369">_xlfn.SWITCH($E1369,"Forecast",IFERROR(SUMIFS(INDEX('Forecast Input'!$A:$BO,,MATCH(TEXT($A1369,"0"),'Forecast Input'!$1:$1,0)),'Forecast Input'!$A:$A,Master!C1369,'Forecast Input'!$D:$D,Master!D1369),0),"Actual",SUMIFS('CMO Input'!$Q:$Q,'CMO Input'!$E:$E,Master!$A1369,'CMO Input'!$C:$C,Master!$C1369,'CMO Input'!$AJ:$AJ,Master!$D1369,'CMO Input'!$AU:$AU,Master!$F1365),"")</f>
        <v>0</v>
      </c>
    </row>
    <row r="1370" spans="1:6" x14ac:dyDescent="0.25">
      <c r="A1370" s="24">
        <v>7</v>
      </c>
      <c r="B1370" s="25">
        <v>44317</v>
      </c>
      <c r="C1370" s="24" t="s">
        <v>141</v>
      </c>
      <c r="D1370" s="24" t="s">
        <v>146</v>
      </c>
      <c r="E1370" s="24" t="s">
        <v>1489</v>
      </c>
      <c r="F1370" t="str" cm="1">
        <f t="array" ref="F1370">_xlfn.SWITCH($E1370,"Forecast",IFERROR(SUMIFS(INDEX('Forecast Input'!$A:$BO,,MATCH(TEXT($A1370,"0"),'Forecast Input'!$1:$1,0)),'Forecast Input'!$A:$A,Master!C1370,'Forecast Input'!$D:$D,Master!D1370),0),"Actual",SUMIFS('CMO Input'!$Q:$Q,'CMO Input'!$E:$E,Master!$A1370,'CMO Input'!$C:$C,Master!$C1370,'CMO Input'!$AJ:$AJ,Master!$D1370,'CMO Input'!$AU:$AU,Master!$F1366),"")</f>
        <v/>
      </c>
    </row>
    <row r="1371" spans="1:6" x14ac:dyDescent="0.25">
      <c r="A1371" s="24">
        <v>7</v>
      </c>
      <c r="B1371" s="25">
        <v>44317</v>
      </c>
      <c r="C1371" s="24" t="s">
        <v>141</v>
      </c>
      <c r="D1371" s="24" t="s">
        <v>146</v>
      </c>
      <c r="E1371" s="24" t="s">
        <v>1488</v>
      </c>
      <c r="F1371" cm="1">
        <f t="array" ref="F1371">_xlfn.SWITCH($E1371,"Forecast",IFERROR(SUMIFS(INDEX('Forecast Input'!$A:$BO,,MATCH(TEXT($A1371,"0"),'Forecast Input'!$1:$1,0)),'Forecast Input'!$A:$A,Master!C1371,'Forecast Input'!$D:$D,Master!D1371),0),"Actual",SUMIFS('CMO Input'!$Q:$Q,'CMO Input'!$E:$E,Master!$A1371,'CMO Input'!$C:$C,Master!$C1371,'CMO Input'!$AJ:$AJ,Master!$D1371,'CMO Input'!$AU:$AU,Master!$F1367),"")</f>
        <v>0</v>
      </c>
    </row>
    <row r="1372" spans="1:6" x14ac:dyDescent="0.25">
      <c r="A1372" s="24">
        <v>7</v>
      </c>
      <c r="B1372" s="25">
        <v>44317</v>
      </c>
      <c r="C1372" s="24" t="s">
        <v>141</v>
      </c>
      <c r="D1372" s="24" t="s">
        <v>146</v>
      </c>
      <c r="E1372" s="24" t="s">
        <v>1487</v>
      </c>
      <c r="F1372" cm="1">
        <f t="array" ref="F1372">_xlfn.SWITCH($E1372,"Forecast",IFERROR(SUMIFS(INDEX('Forecast Input'!$A:$BO,,MATCH(TEXT($A1372,"0"),'Forecast Input'!$1:$1,0)),'Forecast Input'!$A:$A,Master!C1372,'Forecast Input'!$D:$D,Master!D1372),0),"Actual",SUMIFS('CMO Input'!$Q:$Q,'CMO Input'!$E:$E,Master!$A1372,'CMO Input'!$C:$C,Master!$C1372,'CMO Input'!$AJ:$AJ,Master!$D1372,'CMO Input'!$AU:$AU,Master!$F1368),"")</f>
        <v>0</v>
      </c>
    </row>
    <row r="1373" spans="1:6" x14ac:dyDescent="0.25">
      <c r="A1373" s="24">
        <v>7</v>
      </c>
      <c r="B1373" s="25">
        <v>44317</v>
      </c>
      <c r="C1373" s="24" t="s">
        <v>141</v>
      </c>
      <c r="D1373" s="24" t="s">
        <v>166</v>
      </c>
      <c r="E1373" s="24" t="s">
        <v>1489</v>
      </c>
      <c r="F1373" t="str" cm="1">
        <f t="array" ref="F1373">_xlfn.SWITCH($E1373,"Forecast",IFERROR(SUMIFS(INDEX('Forecast Input'!$A:$BO,,MATCH(TEXT($A1373,"0"),'Forecast Input'!$1:$1,0)),'Forecast Input'!$A:$A,Master!C1373,'Forecast Input'!$D:$D,Master!D1373),0),"Actual",SUMIFS('CMO Input'!$Q:$Q,'CMO Input'!$E:$E,Master!$A1373,'CMO Input'!$C:$C,Master!$C1373,'CMO Input'!$AJ:$AJ,Master!$D1373,'CMO Input'!$AU:$AU,Master!$F1369),"")</f>
        <v/>
      </c>
    </row>
    <row r="1374" spans="1:6" x14ac:dyDescent="0.25">
      <c r="A1374" s="24">
        <v>7</v>
      </c>
      <c r="B1374" s="25">
        <v>44317</v>
      </c>
      <c r="C1374" s="24" t="s">
        <v>141</v>
      </c>
      <c r="D1374" s="24" t="s">
        <v>166</v>
      </c>
      <c r="E1374" s="24" t="s">
        <v>1488</v>
      </c>
      <c r="F1374" cm="1">
        <f t="array" ref="F1374">_xlfn.SWITCH($E1374,"Forecast",IFERROR(SUMIFS(INDEX('Forecast Input'!$A:$BO,,MATCH(TEXT($A1374,"0"),'Forecast Input'!$1:$1,0)),'Forecast Input'!$A:$A,Master!C1374,'Forecast Input'!$D:$D,Master!D1374),0),"Actual",SUMIFS('CMO Input'!$Q:$Q,'CMO Input'!$E:$E,Master!$A1374,'CMO Input'!$C:$C,Master!$C1374,'CMO Input'!$AJ:$AJ,Master!$D1374,'CMO Input'!$AU:$AU,Master!$F1370),"")</f>
        <v>0</v>
      </c>
    </row>
    <row r="1375" spans="1:6" x14ac:dyDescent="0.25">
      <c r="A1375" s="24">
        <v>7</v>
      </c>
      <c r="B1375" s="25">
        <v>44317</v>
      </c>
      <c r="C1375" s="24" t="s">
        <v>141</v>
      </c>
      <c r="D1375" s="24" t="s">
        <v>166</v>
      </c>
      <c r="E1375" s="24" t="s">
        <v>1487</v>
      </c>
      <c r="F1375" cm="1">
        <f t="array" ref="F1375">_xlfn.SWITCH($E1375,"Forecast",IFERROR(SUMIFS(INDEX('Forecast Input'!$A:$BO,,MATCH(TEXT($A1375,"0"),'Forecast Input'!$1:$1,0)),'Forecast Input'!$A:$A,Master!C1375,'Forecast Input'!$D:$D,Master!D1375),0),"Actual",SUMIFS('CMO Input'!$Q:$Q,'CMO Input'!$E:$E,Master!$A1375,'CMO Input'!$C:$C,Master!$C1375,'CMO Input'!$AJ:$AJ,Master!$D1375,'CMO Input'!$AU:$AU,Master!$F1371),"")</f>
        <v>0</v>
      </c>
    </row>
    <row r="1376" spans="1:6" x14ac:dyDescent="0.25">
      <c r="A1376" s="24">
        <v>7</v>
      </c>
      <c r="B1376" s="25">
        <v>44317</v>
      </c>
      <c r="C1376" s="24" t="s">
        <v>141</v>
      </c>
      <c r="D1376" s="24" t="s">
        <v>170</v>
      </c>
      <c r="E1376" s="24" t="s">
        <v>1489</v>
      </c>
      <c r="F1376" t="str" cm="1">
        <f t="array" ref="F1376">_xlfn.SWITCH($E1376,"Forecast",IFERROR(SUMIFS(INDEX('Forecast Input'!$A:$BO,,MATCH(TEXT($A1376,"0"),'Forecast Input'!$1:$1,0)),'Forecast Input'!$A:$A,Master!C1376,'Forecast Input'!$D:$D,Master!D1376),0),"Actual",SUMIFS('CMO Input'!$Q:$Q,'CMO Input'!$E:$E,Master!$A1376,'CMO Input'!$C:$C,Master!$C1376,'CMO Input'!$AJ:$AJ,Master!$D1376,'CMO Input'!$AU:$AU,Master!$F1372),"")</f>
        <v/>
      </c>
    </row>
    <row r="1377" spans="1:6" x14ac:dyDescent="0.25">
      <c r="A1377" s="24">
        <v>7</v>
      </c>
      <c r="B1377" s="25">
        <v>44317</v>
      </c>
      <c r="C1377" s="24" t="s">
        <v>141</v>
      </c>
      <c r="D1377" s="24" t="s">
        <v>170</v>
      </c>
      <c r="E1377" s="24" t="s">
        <v>1488</v>
      </c>
      <c r="F1377" cm="1">
        <f t="array" ref="F1377">_xlfn.SWITCH($E1377,"Forecast",IFERROR(SUMIFS(INDEX('Forecast Input'!$A:$BO,,MATCH(TEXT($A1377,"0"),'Forecast Input'!$1:$1,0)),'Forecast Input'!$A:$A,Master!C1377,'Forecast Input'!$D:$D,Master!D1377),0),"Actual",SUMIFS('CMO Input'!$Q:$Q,'CMO Input'!$E:$E,Master!$A1377,'CMO Input'!$C:$C,Master!$C1377,'CMO Input'!$AJ:$AJ,Master!$D1377,'CMO Input'!$AU:$AU,Master!$F1373),"")</f>
        <v>0</v>
      </c>
    </row>
    <row r="1378" spans="1:6" x14ac:dyDescent="0.25">
      <c r="A1378" s="24">
        <v>7</v>
      </c>
      <c r="B1378" s="25">
        <v>44317</v>
      </c>
      <c r="C1378" s="24" t="s">
        <v>141</v>
      </c>
      <c r="D1378" s="24" t="s">
        <v>170</v>
      </c>
      <c r="E1378" s="24" t="s">
        <v>1487</v>
      </c>
      <c r="F1378" cm="1">
        <f t="array" ref="F1378">_xlfn.SWITCH($E1378,"Forecast",IFERROR(SUMIFS(INDEX('Forecast Input'!$A:$BO,,MATCH(TEXT($A1378,"0"),'Forecast Input'!$1:$1,0)),'Forecast Input'!$A:$A,Master!C1378,'Forecast Input'!$D:$D,Master!D1378),0),"Actual",SUMIFS('CMO Input'!$Q:$Q,'CMO Input'!$E:$E,Master!$A1378,'CMO Input'!$C:$C,Master!$C1378,'CMO Input'!$AJ:$AJ,Master!$D1378,'CMO Input'!$AU:$AU,Master!$F1374),"")</f>
        <v>0</v>
      </c>
    </row>
    <row r="1379" spans="1:6" x14ac:dyDescent="0.25">
      <c r="A1379" s="24">
        <v>7</v>
      </c>
      <c r="B1379" s="25">
        <v>44317</v>
      </c>
      <c r="C1379" s="24" t="s">
        <v>141</v>
      </c>
      <c r="D1379" s="24" t="s">
        <v>436</v>
      </c>
      <c r="E1379" s="24" t="s">
        <v>1489</v>
      </c>
      <c r="F1379" t="str" cm="1">
        <f t="array" ref="F1379">_xlfn.SWITCH($E1379,"Forecast",IFERROR(SUMIFS(INDEX('Forecast Input'!$A:$BO,,MATCH(TEXT($A1379,"0"),'Forecast Input'!$1:$1,0)),'Forecast Input'!$A:$A,Master!C1379,'Forecast Input'!$D:$D,Master!D1379),0),"Actual",SUMIFS('CMO Input'!$Q:$Q,'CMO Input'!$E:$E,Master!$A1379,'CMO Input'!$C:$C,Master!$C1379,'CMO Input'!$AJ:$AJ,Master!$D1379,'CMO Input'!$AU:$AU,Master!$F1375),"")</f>
        <v/>
      </c>
    </row>
    <row r="1380" spans="1:6" x14ac:dyDescent="0.25">
      <c r="A1380" s="24">
        <v>7</v>
      </c>
      <c r="B1380" s="25">
        <v>44317</v>
      </c>
      <c r="C1380" s="24" t="s">
        <v>141</v>
      </c>
      <c r="D1380" s="24" t="s">
        <v>436</v>
      </c>
      <c r="E1380" s="24" t="s">
        <v>1488</v>
      </c>
      <c r="F1380" cm="1">
        <f t="array" ref="F1380">_xlfn.SWITCH($E1380,"Forecast",IFERROR(SUMIFS(INDEX('Forecast Input'!$A:$BO,,MATCH(TEXT($A1380,"0"),'Forecast Input'!$1:$1,0)),'Forecast Input'!$A:$A,Master!C1380,'Forecast Input'!$D:$D,Master!D1380),0),"Actual",SUMIFS('CMO Input'!$Q:$Q,'CMO Input'!$E:$E,Master!$A1380,'CMO Input'!$C:$C,Master!$C1380,'CMO Input'!$AJ:$AJ,Master!$D1380,'CMO Input'!$AU:$AU,Master!$F1376),"")</f>
        <v>0</v>
      </c>
    </row>
    <row r="1381" spans="1:6" x14ac:dyDescent="0.25">
      <c r="A1381" s="24">
        <v>7</v>
      </c>
      <c r="B1381" s="25">
        <v>44317</v>
      </c>
      <c r="C1381" s="24" t="s">
        <v>141</v>
      </c>
      <c r="D1381" s="24" t="s">
        <v>436</v>
      </c>
      <c r="E1381" s="24" t="s">
        <v>1487</v>
      </c>
      <c r="F1381" cm="1">
        <f t="array" ref="F1381">_xlfn.SWITCH($E1381,"Forecast",IFERROR(SUMIFS(INDEX('Forecast Input'!$A:$BO,,MATCH(TEXT($A1381,"0"),'Forecast Input'!$1:$1,0)),'Forecast Input'!$A:$A,Master!C1381,'Forecast Input'!$D:$D,Master!D1381),0),"Actual",SUMIFS('CMO Input'!$Q:$Q,'CMO Input'!$E:$E,Master!$A1381,'CMO Input'!$C:$C,Master!$C1381,'CMO Input'!$AJ:$AJ,Master!$D1381,'CMO Input'!$AU:$AU,Master!$F1377),"")</f>
        <v>0</v>
      </c>
    </row>
    <row r="1382" spans="1:6" x14ac:dyDescent="0.25">
      <c r="A1382" s="24">
        <v>7</v>
      </c>
      <c r="B1382" s="25">
        <v>44317</v>
      </c>
      <c r="C1382" s="24" t="s">
        <v>141</v>
      </c>
      <c r="D1382" s="24" t="s">
        <v>1469</v>
      </c>
      <c r="E1382" s="24" t="s">
        <v>1489</v>
      </c>
      <c r="F1382" t="str" cm="1">
        <f t="array" ref="F1382">_xlfn.SWITCH($E1382,"Forecast",IFERROR(SUMIFS(INDEX('Forecast Input'!$A:$BO,,MATCH(TEXT($A1382,"0"),'Forecast Input'!$1:$1,0)),'Forecast Input'!$A:$A,Master!C1382,'Forecast Input'!$D:$D,Master!D1382),0),"Actual",SUMIFS('CMO Input'!$Q:$Q,'CMO Input'!$E:$E,Master!$A1382,'CMO Input'!$C:$C,Master!$C1382,'CMO Input'!$AJ:$AJ,Master!$D1382,'CMO Input'!$AU:$AU,Master!$F1378),"")</f>
        <v/>
      </c>
    </row>
    <row r="1383" spans="1:6" x14ac:dyDescent="0.25">
      <c r="A1383" s="24">
        <v>7</v>
      </c>
      <c r="B1383" s="25">
        <v>44317</v>
      </c>
      <c r="C1383" s="24" t="s">
        <v>141</v>
      </c>
      <c r="D1383" s="24" t="s">
        <v>1469</v>
      </c>
      <c r="E1383" s="24" t="s">
        <v>1488</v>
      </c>
      <c r="F1383" cm="1">
        <f t="array" ref="F1383">_xlfn.SWITCH($E1383,"Forecast",IFERROR(SUMIFS(INDEX('Forecast Input'!$A:$BO,,MATCH(TEXT($A1383,"0"),'Forecast Input'!$1:$1,0)),'Forecast Input'!$A:$A,Master!C1383,'Forecast Input'!$D:$D,Master!D1383),0),"Actual",SUMIFS('CMO Input'!$Q:$Q,'CMO Input'!$E:$E,Master!$A1383,'CMO Input'!$C:$C,Master!$C1383,'CMO Input'!$AJ:$AJ,Master!$D1383,'CMO Input'!$AU:$AU,Master!$F1379),"")</f>
        <v>0</v>
      </c>
    </row>
    <row r="1384" spans="1:6" x14ac:dyDescent="0.25">
      <c r="A1384" s="24">
        <v>7</v>
      </c>
      <c r="B1384" s="25">
        <v>44317</v>
      </c>
      <c r="C1384" s="24" t="s">
        <v>141</v>
      </c>
      <c r="D1384" s="24" t="s">
        <v>1469</v>
      </c>
      <c r="E1384" s="24" t="s">
        <v>1487</v>
      </c>
      <c r="F1384" cm="1">
        <f t="array" ref="F1384">_xlfn.SWITCH($E1384,"Forecast",IFERROR(SUMIFS(INDEX('Forecast Input'!$A:$BO,,MATCH(TEXT($A1384,"0"),'Forecast Input'!$1:$1,0)),'Forecast Input'!$A:$A,Master!C1384,'Forecast Input'!$D:$D,Master!D1384),0),"Actual",SUMIFS('CMO Input'!$Q:$Q,'CMO Input'!$E:$E,Master!$A1384,'CMO Input'!$C:$C,Master!$C1384,'CMO Input'!$AJ:$AJ,Master!$D1384,'CMO Input'!$AU:$AU,Master!$F1380),"")</f>
        <v>0</v>
      </c>
    </row>
    <row r="1385" spans="1:6" x14ac:dyDescent="0.25">
      <c r="A1385" s="24">
        <v>7</v>
      </c>
      <c r="B1385" s="25">
        <v>44317</v>
      </c>
      <c r="C1385" s="24" t="s">
        <v>127</v>
      </c>
      <c r="D1385" s="24" t="s">
        <v>10</v>
      </c>
      <c r="E1385" s="24" t="s">
        <v>1489</v>
      </c>
      <c r="F1385" t="str" cm="1">
        <f t="array" ref="F1385">_xlfn.SWITCH($E1385,"Forecast",IFERROR(SUMIFS(INDEX('Forecast Input'!$A:$BO,,MATCH(TEXT($A1385,"0"),'Forecast Input'!$1:$1,0)),'Forecast Input'!$A:$A,Master!C1385,'Forecast Input'!$D:$D,Master!D1385),0),"Actual",SUMIFS('CMO Input'!$Q:$Q,'CMO Input'!$E:$E,Master!$A1385,'CMO Input'!$C:$C,Master!$C1385,'CMO Input'!$AJ:$AJ,Master!$D1385,'CMO Input'!$AU:$AU,Master!$F1381),"")</f>
        <v/>
      </c>
    </row>
    <row r="1386" spans="1:6" x14ac:dyDescent="0.25">
      <c r="A1386" s="24">
        <v>7</v>
      </c>
      <c r="B1386" s="25">
        <v>44317</v>
      </c>
      <c r="C1386" s="24" t="s">
        <v>127</v>
      </c>
      <c r="D1386" s="24" t="s">
        <v>10</v>
      </c>
      <c r="E1386" s="24" t="s">
        <v>1488</v>
      </c>
      <c r="F1386" cm="1">
        <f t="array" ref="F1386">_xlfn.SWITCH($E1386,"Forecast",IFERROR(SUMIFS(INDEX('Forecast Input'!$A:$BO,,MATCH(TEXT($A1386,"0"),'Forecast Input'!$1:$1,0)),'Forecast Input'!$A:$A,Master!C1386,'Forecast Input'!$D:$D,Master!D1386),0),"Actual",SUMIFS('CMO Input'!$Q:$Q,'CMO Input'!$E:$E,Master!$A1386,'CMO Input'!$C:$C,Master!$C1386,'CMO Input'!$AJ:$AJ,Master!$D1386,'CMO Input'!$AU:$AU,Master!$F1382),"")</f>
        <v>0</v>
      </c>
    </row>
    <row r="1387" spans="1:6" x14ac:dyDescent="0.25">
      <c r="A1387" s="24">
        <v>7</v>
      </c>
      <c r="B1387" s="25">
        <v>44317</v>
      </c>
      <c r="C1387" s="24" t="s">
        <v>127</v>
      </c>
      <c r="D1387" s="24" t="s">
        <v>10</v>
      </c>
      <c r="E1387" s="24" t="s">
        <v>1487</v>
      </c>
      <c r="F1387" cm="1">
        <f t="array" ref="F1387">_xlfn.SWITCH($E1387,"Forecast",IFERROR(SUMIFS(INDEX('Forecast Input'!$A:$BO,,MATCH(TEXT($A1387,"0"),'Forecast Input'!$1:$1,0)),'Forecast Input'!$A:$A,Master!C1387,'Forecast Input'!$D:$D,Master!D1387),0),"Actual",SUMIFS('CMO Input'!$Q:$Q,'CMO Input'!$E:$E,Master!$A1387,'CMO Input'!$C:$C,Master!$C1387,'CMO Input'!$AJ:$AJ,Master!$D1387,'CMO Input'!$AU:$AU,Master!$F1383),"")</f>
        <v>0</v>
      </c>
    </row>
    <row r="1388" spans="1:6" x14ac:dyDescent="0.25">
      <c r="A1388" s="24">
        <v>7</v>
      </c>
      <c r="B1388" s="25">
        <v>44317</v>
      </c>
      <c r="C1388" s="24" t="s">
        <v>127</v>
      </c>
      <c r="D1388" s="24" t="s">
        <v>61</v>
      </c>
      <c r="E1388" s="24" t="s">
        <v>1489</v>
      </c>
      <c r="F1388" t="str" cm="1">
        <f t="array" ref="F1388">_xlfn.SWITCH($E1388,"Forecast",IFERROR(SUMIFS(INDEX('Forecast Input'!$A:$BO,,MATCH(TEXT($A1388,"0"),'Forecast Input'!$1:$1,0)),'Forecast Input'!$A:$A,Master!C1388,'Forecast Input'!$D:$D,Master!D1388),0),"Actual",SUMIFS('CMO Input'!$Q:$Q,'CMO Input'!$E:$E,Master!$A1388,'CMO Input'!$C:$C,Master!$C1388,'CMO Input'!$AJ:$AJ,Master!$D1388,'CMO Input'!$AU:$AU,Master!$F1384),"")</f>
        <v/>
      </c>
    </row>
    <row r="1389" spans="1:6" x14ac:dyDescent="0.25">
      <c r="A1389" s="24">
        <v>7</v>
      </c>
      <c r="B1389" s="25">
        <v>44317</v>
      </c>
      <c r="C1389" s="24" t="s">
        <v>127</v>
      </c>
      <c r="D1389" s="24" t="s">
        <v>61</v>
      </c>
      <c r="E1389" s="24" t="s">
        <v>1488</v>
      </c>
      <c r="F1389" cm="1">
        <f t="array" ref="F1389">_xlfn.SWITCH($E1389,"Forecast",IFERROR(SUMIFS(INDEX('Forecast Input'!$A:$BO,,MATCH(TEXT($A1389,"0"),'Forecast Input'!$1:$1,0)),'Forecast Input'!$A:$A,Master!C1389,'Forecast Input'!$D:$D,Master!D1389),0),"Actual",SUMIFS('CMO Input'!$Q:$Q,'CMO Input'!$E:$E,Master!$A1389,'CMO Input'!$C:$C,Master!$C1389,'CMO Input'!$AJ:$AJ,Master!$D1389,'CMO Input'!$AU:$AU,Master!$F1385),"")</f>
        <v>0</v>
      </c>
    </row>
    <row r="1390" spans="1:6" x14ac:dyDescent="0.25">
      <c r="A1390" s="24">
        <v>7</v>
      </c>
      <c r="B1390" s="25">
        <v>44317</v>
      </c>
      <c r="C1390" s="24" t="s">
        <v>127</v>
      </c>
      <c r="D1390" s="24" t="s">
        <v>61</v>
      </c>
      <c r="E1390" s="24" t="s">
        <v>1487</v>
      </c>
      <c r="F1390" cm="1">
        <f t="array" ref="F1390">_xlfn.SWITCH($E1390,"Forecast",IFERROR(SUMIFS(INDEX('Forecast Input'!$A:$BO,,MATCH(TEXT($A1390,"0"),'Forecast Input'!$1:$1,0)),'Forecast Input'!$A:$A,Master!C1390,'Forecast Input'!$D:$D,Master!D1390),0),"Actual",SUMIFS('CMO Input'!$Q:$Q,'CMO Input'!$E:$E,Master!$A1390,'CMO Input'!$C:$C,Master!$C1390,'CMO Input'!$AJ:$AJ,Master!$D1390,'CMO Input'!$AU:$AU,Master!$F1386),"")</f>
        <v>0</v>
      </c>
    </row>
    <row r="1391" spans="1:6" x14ac:dyDescent="0.25">
      <c r="A1391" s="24">
        <v>7</v>
      </c>
      <c r="B1391" s="25">
        <v>44317</v>
      </c>
      <c r="C1391" s="24" t="s">
        <v>127</v>
      </c>
      <c r="D1391" s="24" t="s">
        <v>103</v>
      </c>
      <c r="E1391" s="24" t="s">
        <v>1489</v>
      </c>
      <c r="F1391" t="str" cm="1">
        <f t="array" ref="F1391">_xlfn.SWITCH($E1391,"Forecast",IFERROR(SUMIFS(INDEX('Forecast Input'!$A:$BO,,MATCH(TEXT($A1391,"0"),'Forecast Input'!$1:$1,0)),'Forecast Input'!$A:$A,Master!C1391,'Forecast Input'!$D:$D,Master!D1391),0),"Actual",SUMIFS('CMO Input'!$Q:$Q,'CMO Input'!$E:$E,Master!$A1391,'CMO Input'!$C:$C,Master!$C1391,'CMO Input'!$AJ:$AJ,Master!$D1391,'CMO Input'!$AU:$AU,Master!$F1387),"")</f>
        <v/>
      </c>
    </row>
    <row r="1392" spans="1:6" x14ac:dyDescent="0.25">
      <c r="A1392" s="24">
        <v>7</v>
      </c>
      <c r="B1392" s="25">
        <v>44317</v>
      </c>
      <c r="C1392" s="24" t="s">
        <v>127</v>
      </c>
      <c r="D1392" s="24" t="s">
        <v>103</v>
      </c>
      <c r="E1392" s="24" t="s">
        <v>1488</v>
      </c>
      <c r="F1392" cm="1">
        <f t="array" ref="F1392">_xlfn.SWITCH($E1392,"Forecast",IFERROR(SUMIFS(INDEX('Forecast Input'!$A:$BO,,MATCH(TEXT($A1392,"0"),'Forecast Input'!$1:$1,0)),'Forecast Input'!$A:$A,Master!C1392,'Forecast Input'!$D:$D,Master!D1392),0),"Actual",SUMIFS('CMO Input'!$Q:$Q,'CMO Input'!$E:$E,Master!$A1392,'CMO Input'!$C:$C,Master!$C1392,'CMO Input'!$AJ:$AJ,Master!$D1392,'CMO Input'!$AU:$AU,Master!$F1388),"")</f>
        <v>0</v>
      </c>
    </row>
    <row r="1393" spans="1:6" x14ac:dyDescent="0.25">
      <c r="A1393" s="24">
        <v>7</v>
      </c>
      <c r="B1393" s="25">
        <v>44317</v>
      </c>
      <c r="C1393" s="24" t="s">
        <v>127</v>
      </c>
      <c r="D1393" s="24" t="s">
        <v>103</v>
      </c>
      <c r="E1393" s="24" t="s">
        <v>1487</v>
      </c>
      <c r="F1393" cm="1">
        <f t="array" ref="F1393">_xlfn.SWITCH($E1393,"Forecast",IFERROR(SUMIFS(INDEX('Forecast Input'!$A:$BO,,MATCH(TEXT($A1393,"0"),'Forecast Input'!$1:$1,0)),'Forecast Input'!$A:$A,Master!C1393,'Forecast Input'!$D:$D,Master!D1393),0),"Actual",SUMIFS('CMO Input'!$Q:$Q,'CMO Input'!$E:$E,Master!$A1393,'CMO Input'!$C:$C,Master!$C1393,'CMO Input'!$AJ:$AJ,Master!$D1393,'CMO Input'!$AU:$AU,Master!$F1389),"")</f>
        <v>0</v>
      </c>
    </row>
    <row r="1394" spans="1:6" x14ac:dyDescent="0.25">
      <c r="A1394" s="24">
        <v>7</v>
      </c>
      <c r="B1394" s="25">
        <v>44317</v>
      </c>
      <c r="C1394" s="24" t="s">
        <v>127</v>
      </c>
      <c r="D1394" s="24" t="s">
        <v>146</v>
      </c>
      <c r="E1394" s="24" t="s">
        <v>1489</v>
      </c>
      <c r="F1394" t="str" cm="1">
        <f t="array" ref="F1394">_xlfn.SWITCH($E1394,"Forecast",IFERROR(SUMIFS(INDEX('Forecast Input'!$A:$BO,,MATCH(TEXT($A1394,"0"),'Forecast Input'!$1:$1,0)),'Forecast Input'!$A:$A,Master!C1394,'Forecast Input'!$D:$D,Master!D1394),0),"Actual",SUMIFS('CMO Input'!$Q:$Q,'CMO Input'!$E:$E,Master!$A1394,'CMO Input'!$C:$C,Master!$C1394,'CMO Input'!$AJ:$AJ,Master!$D1394,'CMO Input'!$AU:$AU,Master!$F1390),"")</f>
        <v/>
      </c>
    </row>
    <row r="1395" spans="1:6" x14ac:dyDescent="0.25">
      <c r="A1395" s="24">
        <v>7</v>
      </c>
      <c r="B1395" s="25">
        <v>44317</v>
      </c>
      <c r="C1395" s="24" t="s">
        <v>127</v>
      </c>
      <c r="D1395" s="24" t="s">
        <v>146</v>
      </c>
      <c r="E1395" s="24" t="s">
        <v>1488</v>
      </c>
      <c r="F1395" cm="1">
        <f t="array" ref="F1395">_xlfn.SWITCH($E1395,"Forecast",IFERROR(SUMIFS(INDEX('Forecast Input'!$A:$BO,,MATCH(TEXT($A1395,"0"),'Forecast Input'!$1:$1,0)),'Forecast Input'!$A:$A,Master!C1395,'Forecast Input'!$D:$D,Master!D1395),0),"Actual",SUMIFS('CMO Input'!$Q:$Q,'CMO Input'!$E:$E,Master!$A1395,'CMO Input'!$C:$C,Master!$C1395,'CMO Input'!$AJ:$AJ,Master!$D1395,'CMO Input'!$AU:$AU,Master!$F1391),"")</f>
        <v>0</v>
      </c>
    </row>
    <row r="1396" spans="1:6" x14ac:dyDescent="0.25">
      <c r="A1396" s="24">
        <v>7</v>
      </c>
      <c r="B1396" s="25">
        <v>44317</v>
      </c>
      <c r="C1396" s="24" t="s">
        <v>127</v>
      </c>
      <c r="D1396" s="24" t="s">
        <v>146</v>
      </c>
      <c r="E1396" s="24" t="s">
        <v>1487</v>
      </c>
      <c r="F1396" cm="1">
        <f t="array" ref="F1396">_xlfn.SWITCH($E1396,"Forecast",IFERROR(SUMIFS(INDEX('Forecast Input'!$A:$BO,,MATCH(TEXT($A1396,"0"),'Forecast Input'!$1:$1,0)),'Forecast Input'!$A:$A,Master!C1396,'Forecast Input'!$D:$D,Master!D1396),0),"Actual",SUMIFS('CMO Input'!$Q:$Q,'CMO Input'!$E:$E,Master!$A1396,'CMO Input'!$C:$C,Master!$C1396,'CMO Input'!$AJ:$AJ,Master!$D1396,'CMO Input'!$AU:$AU,Master!$F1392),"")</f>
        <v>0</v>
      </c>
    </row>
    <row r="1397" spans="1:6" x14ac:dyDescent="0.25">
      <c r="A1397" s="24">
        <v>7</v>
      </c>
      <c r="B1397" s="25">
        <v>44317</v>
      </c>
      <c r="C1397" s="24" t="s">
        <v>127</v>
      </c>
      <c r="D1397" s="24" t="s">
        <v>166</v>
      </c>
      <c r="E1397" s="24" t="s">
        <v>1489</v>
      </c>
      <c r="F1397" t="str" cm="1">
        <f t="array" ref="F1397">_xlfn.SWITCH($E1397,"Forecast",IFERROR(SUMIFS(INDEX('Forecast Input'!$A:$BO,,MATCH(TEXT($A1397,"0"),'Forecast Input'!$1:$1,0)),'Forecast Input'!$A:$A,Master!C1397,'Forecast Input'!$D:$D,Master!D1397),0),"Actual",SUMIFS('CMO Input'!$Q:$Q,'CMO Input'!$E:$E,Master!$A1397,'CMO Input'!$C:$C,Master!$C1397,'CMO Input'!$AJ:$AJ,Master!$D1397,'CMO Input'!$AU:$AU,Master!$F1393),"")</f>
        <v/>
      </c>
    </row>
    <row r="1398" spans="1:6" x14ac:dyDescent="0.25">
      <c r="A1398" s="24">
        <v>7</v>
      </c>
      <c r="B1398" s="25">
        <v>44317</v>
      </c>
      <c r="C1398" s="24" t="s">
        <v>127</v>
      </c>
      <c r="D1398" s="24" t="s">
        <v>166</v>
      </c>
      <c r="E1398" s="24" t="s">
        <v>1488</v>
      </c>
      <c r="F1398" cm="1">
        <f t="array" ref="F1398">_xlfn.SWITCH($E1398,"Forecast",IFERROR(SUMIFS(INDEX('Forecast Input'!$A:$BO,,MATCH(TEXT($A1398,"0"),'Forecast Input'!$1:$1,0)),'Forecast Input'!$A:$A,Master!C1398,'Forecast Input'!$D:$D,Master!D1398),0),"Actual",SUMIFS('CMO Input'!$Q:$Q,'CMO Input'!$E:$E,Master!$A1398,'CMO Input'!$C:$C,Master!$C1398,'CMO Input'!$AJ:$AJ,Master!$D1398,'CMO Input'!$AU:$AU,Master!$F1394),"")</f>
        <v>0</v>
      </c>
    </row>
    <row r="1399" spans="1:6" x14ac:dyDescent="0.25">
      <c r="A1399" s="24">
        <v>7</v>
      </c>
      <c r="B1399" s="25">
        <v>44317</v>
      </c>
      <c r="C1399" s="24" t="s">
        <v>127</v>
      </c>
      <c r="D1399" s="24" t="s">
        <v>166</v>
      </c>
      <c r="E1399" s="24" t="s">
        <v>1487</v>
      </c>
      <c r="F1399" cm="1">
        <f t="array" ref="F1399">_xlfn.SWITCH($E1399,"Forecast",IFERROR(SUMIFS(INDEX('Forecast Input'!$A:$BO,,MATCH(TEXT($A1399,"0"),'Forecast Input'!$1:$1,0)),'Forecast Input'!$A:$A,Master!C1399,'Forecast Input'!$D:$D,Master!D1399),0),"Actual",SUMIFS('CMO Input'!$Q:$Q,'CMO Input'!$E:$E,Master!$A1399,'CMO Input'!$C:$C,Master!$C1399,'CMO Input'!$AJ:$AJ,Master!$D1399,'CMO Input'!$AU:$AU,Master!$F1395),"")</f>
        <v>0</v>
      </c>
    </row>
    <row r="1400" spans="1:6" x14ac:dyDescent="0.25">
      <c r="A1400" s="24">
        <v>7</v>
      </c>
      <c r="B1400" s="25">
        <v>44317</v>
      </c>
      <c r="C1400" s="24" t="s">
        <v>127</v>
      </c>
      <c r="D1400" s="24" t="s">
        <v>170</v>
      </c>
      <c r="E1400" s="24" t="s">
        <v>1489</v>
      </c>
      <c r="F1400" t="str" cm="1">
        <f t="array" ref="F1400">_xlfn.SWITCH($E1400,"Forecast",IFERROR(SUMIFS(INDEX('Forecast Input'!$A:$BO,,MATCH(TEXT($A1400,"0"),'Forecast Input'!$1:$1,0)),'Forecast Input'!$A:$A,Master!C1400,'Forecast Input'!$D:$D,Master!D1400),0),"Actual",SUMIFS('CMO Input'!$Q:$Q,'CMO Input'!$E:$E,Master!$A1400,'CMO Input'!$C:$C,Master!$C1400,'CMO Input'!$AJ:$AJ,Master!$D1400,'CMO Input'!$AU:$AU,Master!$F1396),"")</f>
        <v/>
      </c>
    </row>
    <row r="1401" spans="1:6" x14ac:dyDescent="0.25">
      <c r="A1401" s="24">
        <v>7</v>
      </c>
      <c r="B1401" s="25">
        <v>44317</v>
      </c>
      <c r="C1401" s="24" t="s">
        <v>127</v>
      </c>
      <c r="D1401" s="24" t="s">
        <v>170</v>
      </c>
      <c r="E1401" s="24" t="s">
        <v>1488</v>
      </c>
      <c r="F1401" cm="1">
        <f t="array" ref="F1401">_xlfn.SWITCH($E1401,"Forecast",IFERROR(SUMIFS(INDEX('Forecast Input'!$A:$BO,,MATCH(TEXT($A1401,"0"),'Forecast Input'!$1:$1,0)),'Forecast Input'!$A:$A,Master!C1401,'Forecast Input'!$D:$D,Master!D1401),0),"Actual",SUMIFS('CMO Input'!$Q:$Q,'CMO Input'!$E:$E,Master!$A1401,'CMO Input'!$C:$C,Master!$C1401,'CMO Input'!$AJ:$AJ,Master!$D1401,'CMO Input'!$AU:$AU,Master!$F1397),"")</f>
        <v>0</v>
      </c>
    </row>
    <row r="1402" spans="1:6" x14ac:dyDescent="0.25">
      <c r="A1402" s="24">
        <v>7</v>
      </c>
      <c r="B1402" s="25">
        <v>44317</v>
      </c>
      <c r="C1402" s="24" t="s">
        <v>127</v>
      </c>
      <c r="D1402" s="24" t="s">
        <v>170</v>
      </c>
      <c r="E1402" s="24" t="s">
        <v>1487</v>
      </c>
      <c r="F1402" cm="1">
        <f t="array" ref="F1402">_xlfn.SWITCH($E1402,"Forecast",IFERROR(SUMIFS(INDEX('Forecast Input'!$A:$BO,,MATCH(TEXT($A1402,"0"),'Forecast Input'!$1:$1,0)),'Forecast Input'!$A:$A,Master!C1402,'Forecast Input'!$D:$D,Master!D1402),0),"Actual",SUMIFS('CMO Input'!$Q:$Q,'CMO Input'!$E:$E,Master!$A1402,'CMO Input'!$C:$C,Master!$C1402,'CMO Input'!$AJ:$AJ,Master!$D1402,'CMO Input'!$AU:$AU,Master!$F1398),"")</f>
        <v>0</v>
      </c>
    </row>
    <row r="1403" spans="1:6" x14ac:dyDescent="0.25">
      <c r="A1403" s="24">
        <v>7</v>
      </c>
      <c r="B1403" s="25">
        <v>44317</v>
      </c>
      <c r="C1403" s="24" t="s">
        <v>127</v>
      </c>
      <c r="D1403" s="24" t="s">
        <v>436</v>
      </c>
      <c r="E1403" s="24" t="s">
        <v>1489</v>
      </c>
      <c r="F1403" t="str" cm="1">
        <f t="array" ref="F1403">_xlfn.SWITCH($E1403,"Forecast",IFERROR(SUMIFS(INDEX('Forecast Input'!$A:$BO,,MATCH(TEXT($A1403,"0"),'Forecast Input'!$1:$1,0)),'Forecast Input'!$A:$A,Master!C1403,'Forecast Input'!$D:$D,Master!D1403),0),"Actual",SUMIFS('CMO Input'!$Q:$Q,'CMO Input'!$E:$E,Master!$A1403,'CMO Input'!$C:$C,Master!$C1403,'CMO Input'!$AJ:$AJ,Master!$D1403,'CMO Input'!$AU:$AU,Master!$F1399),"")</f>
        <v/>
      </c>
    </row>
    <row r="1404" spans="1:6" x14ac:dyDescent="0.25">
      <c r="A1404" s="24">
        <v>7</v>
      </c>
      <c r="B1404" s="25">
        <v>44317</v>
      </c>
      <c r="C1404" s="24" t="s">
        <v>127</v>
      </c>
      <c r="D1404" s="24" t="s">
        <v>436</v>
      </c>
      <c r="E1404" s="24" t="s">
        <v>1488</v>
      </c>
      <c r="F1404" cm="1">
        <f t="array" ref="F1404">_xlfn.SWITCH($E1404,"Forecast",IFERROR(SUMIFS(INDEX('Forecast Input'!$A:$BO,,MATCH(TEXT($A1404,"0"),'Forecast Input'!$1:$1,0)),'Forecast Input'!$A:$A,Master!C1404,'Forecast Input'!$D:$D,Master!D1404),0),"Actual",SUMIFS('CMO Input'!$Q:$Q,'CMO Input'!$E:$E,Master!$A1404,'CMO Input'!$C:$C,Master!$C1404,'CMO Input'!$AJ:$AJ,Master!$D1404,'CMO Input'!$AU:$AU,Master!$F1400),"")</f>
        <v>0</v>
      </c>
    </row>
    <row r="1405" spans="1:6" x14ac:dyDescent="0.25">
      <c r="A1405" s="24">
        <v>7</v>
      </c>
      <c r="B1405" s="25">
        <v>44317</v>
      </c>
      <c r="C1405" s="24" t="s">
        <v>127</v>
      </c>
      <c r="D1405" s="24" t="s">
        <v>436</v>
      </c>
      <c r="E1405" s="24" t="s">
        <v>1487</v>
      </c>
      <c r="F1405" cm="1">
        <f t="array" ref="F1405">_xlfn.SWITCH($E1405,"Forecast",IFERROR(SUMIFS(INDEX('Forecast Input'!$A:$BO,,MATCH(TEXT($A1405,"0"),'Forecast Input'!$1:$1,0)),'Forecast Input'!$A:$A,Master!C1405,'Forecast Input'!$D:$D,Master!D1405),0),"Actual",SUMIFS('CMO Input'!$Q:$Q,'CMO Input'!$E:$E,Master!$A1405,'CMO Input'!$C:$C,Master!$C1405,'CMO Input'!$AJ:$AJ,Master!$D1405,'CMO Input'!$AU:$AU,Master!$F1401),"")</f>
        <v>0</v>
      </c>
    </row>
    <row r="1406" spans="1:6" x14ac:dyDescent="0.25">
      <c r="A1406" s="24">
        <v>7</v>
      </c>
      <c r="B1406" s="25">
        <v>44317</v>
      </c>
      <c r="C1406" s="24" t="s">
        <v>127</v>
      </c>
      <c r="D1406" s="24" t="s">
        <v>1469</v>
      </c>
      <c r="E1406" s="24" t="s">
        <v>1489</v>
      </c>
      <c r="F1406" t="str" cm="1">
        <f t="array" ref="F1406">_xlfn.SWITCH($E1406,"Forecast",IFERROR(SUMIFS(INDEX('Forecast Input'!$A:$BO,,MATCH(TEXT($A1406,"0"),'Forecast Input'!$1:$1,0)),'Forecast Input'!$A:$A,Master!C1406,'Forecast Input'!$D:$D,Master!D1406),0),"Actual",SUMIFS('CMO Input'!$Q:$Q,'CMO Input'!$E:$E,Master!$A1406,'CMO Input'!$C:$C,Master!$C1406,'CMO Input'!$AJ:$AJ,Master!$D1406,'CMO Input'!$AU:$AU,Master!$F1402),"")</f>
        <v/>
      </c>
    </row>
    <row r="1407" spans="1:6" x14ac:dyDescent="0.25">
      <c r="A1407" s="24">
        <v>7</v>
      </c>
      <c r="B1407" s="25">
        <v>44317</v>
      </c>
      <c r="C1407" s="24" t="s">
        <v>127</v>
      </c>
      <c r="D1407" s="24" t="s">
        <v>1469</v>
      </c>
      <c r="E1407" s="24" t="s">
        <v>1488</v>
      </c>
      <c r="F1407" cm="1">
        <f t="array" ref="F1407">_xlfn.SWITCH($E1407,"Forecast",IFERROR(SUMIFS(INDEX('Forecast Input'!$A:$BO,,MATCH(TEXT($A1407,"0"),'Forecast Input'!$1:$1,0)),'Forecast Input'!$A:$A,Master!C1407,'Forecast Input'!$D:$D,Master!D1407),0),"Actual",SUMIFS('CMO Input'!$Q:$Q,'CMO Input'!$E:$E,Master!$A1407,'CMO Input'!$C:$C,Master!$C1407,'CMO Input'!$AJ:$AJ,Master!$D1407,'CMO Input'!$AU:$AU,Master!$F1403),"")</f>
        <v>0</v>
      </c>
    </row>
    <row r="1408" spans="1:6" x14ac:dyDescent="0.25">
      <c r="A1408" s="24">
        <v>7</v>
      </c>
      <c r="B1408" s="25">
        <v>44317</v>
      </c>
      <c r="C1408" s="24" t="s">
        <v>127</v>
      </c>
      <c r="D1408" s="24" t="s">
        <v>1469</v>
      </c>
      <c r="E1408" s="24" t="s">
        <v>1487</v>
      </c>
      <c r="F1408" cm="1">
        <f t="array" ref="F1408">_xlfn.SWITCH($E1408,"Forecast",IFERROR(SUMIFS(INDEX('Forecast Input'!$A:$BO,,MATCH(TEXT($A1408,"0"),'Forecast Input'!$1:$1,0)),'Forecast Input'!$A:$A,Master!C1408,'Forecast Input'!$D:$D,Master!D1408),0),"Actual",SUMIFS('CMO Input'!$Q:$Q,'CMO Input'!$E:$E,Master!$A1408,'CMO Input'!$C:$C,Master!$C1408,'CMO Input'!$AJ:$AJ,Master!$D1408,'CMO Input'!$AU:$AU,Master!$F1404),"")</f>
        <v>0</v>
      </c>
    </row>
    <row r="1409" spans="1:6" x14ac:dyDescent="0.25">
      <c r="A1409" s="24">
        <v>7</v>
      </c>
      <c r="B1409" s="25">
        <v>44317</v>
      </c>
      <c r="C1409" s="24" t="s">
        <v>44</v>
      </c>
      <c r="D1409" s="24" t="s">
        <v>10</v>
      </c>
      <c r="E1409" s="24" t="s">
        <v>1489</v>
      </c>
      <c r="F1409" t="str" cm="1">
        <f t="array" ref="F1409">_xlfn.SWITCH($E1409,"Forecast",IFERROR(SUMIFS(INDEX('Forecast Input'!$A:$BO,,MATCH(TEXT($A1409,"0"),'Forecast Input'!$1:$1,0)),'Forecast Input'!$A:$A,Master!C1409,'Forecast Input'!$D:$D,Master!D1409),0),"Actual",SUMIFS('CMO Input'!$Q:$Q,'CMO Input'!$E:$E,Master!$A1409,'CMO Input'!$C:$C,Master!$C1409,'CMO Input'!$AJ:$AJ,Master!$D1409,'CMO Input'!$AU:$AU,Master!$F1405),"")</f>
        <v/>
      </c>
    </row>
    <row r="1410" spans="1:6" x14ac:dyDescent="0.25">
      <c r="A1410" s="24">
        <v>7</v>
      </c>
      <c r="B1410" s="25">
        <v>44317</v>
      </c>
      <c r="C1410" s="24" t="s">
        <v>44</v>
      </c>
      <c r="D1410" s="24" t="s">
        <v>10</v>
      </c>
      <c r="E1410" s="24" t="s">
        <v>1488</v>
      </c>
      <c r="F1410" cm="1">
        <f t="array" ref="F1410">_xlfn.SWITCH($E1410,"Forecast",IFERROR(SUMIFS(INDEX('Forecast Input'!$A:$BO,,MATCH(TEXT($A1410,"0"),'Forecast Input'!$1:$1,0)),'Forecast Input'!$A:$A,Master!C1410,'Forecast Input'!$D:$D,Master!D1410),0),"Actual",SUMIFS('CMO Input'!$Q:$Q,'CMO Input'!$E:$E,Master!$A1410,'CMO Input'!$C:$C,Master!$C1410,'CMO Input'!$AJ:$AJ,Master!$D1410,'CMO Input'!$AU:$AU,Master!$F1406),"")</f>
        <v>0</v>
      </c>
    </row>
    <row r="1411" spans="1:6" x14ac:dyDescent="0.25">
      <c r="A1411" s="24">
        <v>7</v>
      </c>
      <c r="B1411" s="25">
        <v>44317</v>
      </c>
      <c r="C1411" s="24" t="s">
        <v>44</v>
      </c>
      <c r="D1411" s="24" t="s">
        <v>10</v>
      </c>
      <c r="E1411" s="24" t="s">
        <v>1487</v>
      </c>
      <c r="F1411" cm="1">
        <f t="array" ref="F1411">_xlfn.SWITCH($E1411,"Forecast",IFERROR(SUMIFS(INDEX('Forecast Input'!$A:$BO,,MATCH(TEXT($A1411,"0"),'Forecast Input'!$1:$1,0)),'Forecast Input'!$A:$A,Master!C1411,'Forecast Input'!$D:$D,Master!D1411),0),"Actual",SUMIFS('CMO Input'!$Q:$Q,'CMO Input'!$E:$E,Master!$A1411,'CMO Input'!$C:$C,Master!$C1411,'CMO Input'!$AJ:$AJ,Master!$D1411,'CMO Input'!$AU:$AU,Master!$F1407),"")</f>
        <v>0</v>
      </c>
    </row>
    <row r="1412" spans="1:6" x14ac:dyDescent="0.25">
      <c r="A1412" s="24">
        <v>7</v>
      </c>
      <c r="B1412" s="25">
        <v>44317</v>
      </c>
      <c r="C1412" s="24" t="s">
        <v>44</v>
      </c>
      <c r="D1412" s="24" t="s">
        <v>61</v>
      </c>
      <c r="E1412" s="24" t="s">
        <v>1489</v>
      </c>
      <c r="F1412" t="str" cm="1">
        <f t="array" ref="F1412">_xlfn.SWITCH($E1412,"Forecast",IFERROR(SUMIFS(INDEX('Forecast Input'!$A:$BO,,MATCH(TEXT($A1412,"0"),'Forecast Input'!$1:$1,0)),'Forecast Input'!$A:$A,Master!C1412,'Forecast Input'!$D:$D,Master!D1412),0),"Actual",SUMIFS('CMO Input'!$Q:$Q,'CMO Input'!$E:$E,Master!$A1412,'CMO Input'!$C:$C,Master!$C1412,'CMO Input'!$AJ:$AJ,Master!$D1412,'CMO Input'!$AU:$AU,Master!$F1408),"")</f>
        <v/>
      </c>
    </row>
    <row r="1413" spans="1:6" x14ac:dyDescent="0.25">
      <c r="A1413" s="24">
        <v>7</v>
      </c>
      <c r="B1413" s="25">
        <v>44317</v>
      </c>
      <c r="C1413" s="24" t="s">
        <v>44</v>
      </c>
      <c r="D1413" s="24" t="s">
        <v>61</v>
      </c>
      <c r="E1413" s="24" t="s">
        <v>1488</v>
      </c>
      <c r="F1413" cm="1">
        <f t="array" ref="F1413">_xlfn.SWITCH($E1413,"Forecast",IFERROR(SUMIFS(INDEX('Forecast Input'!$A:$BO,,MATCH(TEXT($A1413,"0"),'Forecast Input'!$1:$1,0)),'Forecast Input'!$A:$A,Master!C1413,'Forecast Input'!$D:$D,Master!D1413),0),"Actual",SUMIFS('CMO Input'!$Q:$Q,'CMO Input'!$E:$E,Master!$A1413,'CMO Input'!$C:$C,Master!$C1413,'CMO Input'!$AJ:$AJ,Master!$D1413,'CMO Input'!$AU:$AU,Master!$F1409),"")</f>
        <v>0</v>
      </c>
    </row>
    <row r="1414" spans="1:6" x14ac:dyDescent="0.25">
      <c r="A1414" s="24">
        <v>7</v>
      </c>
      <c r="B1414" s="25">
        <v>44317</v>
      </c>
      <c r="C1414" s="24" t="s">
        <v>44</v>
      </c>
      <c r="D1414" s="24" t="s">
        <v>61</v>
      </c>
      <c r="E1414" s="24" t="s">
        <v>1487</v>
      </c>
      <c r="F1414" cm="1">
        <f t="array" ref="F1414">_xlfn.SWITCH($E1414,"Forecast",IFERROR(SUMIFS(INDEX('Forecast Input'!$A:$BO,,MATCH(TEXT($A1414,"0"),'Forecast Input'!$1:$1,0)),'Forecast Input'!$A:$A,Master!C1414,'Forecast Input'!$D:$D,Master!D1414),0),"Actual",SUMIFS('CMO Input'!$Q:$Q,'CMO Input'!$E:$E,Master!$A1414,'CMO Input'!$C:$C,Master!$C1414,'CMO Input'!$AJ:$AJ,Master!$D1414,'CMO Input'!$AU:$AU,Master!$F1410),"")</f>
        <v>0</v>
      </c>
    </row>
    <row r="1415" spans="1:6" x14ac:dyDescent="0.25">
      <c r="A1415" s="24">
        <v>7</v>
      </c>
      <c r="B1415" s="25">
        <v>44317</v>
      </c>
      <c r="C1415" s="24" t="s">
        <v>44</v>
      </c>
      <c r="D1415" s="24" t="s">
        <v>103</v>
      </c>
      <c r="E1415" s="24" t="s">
        <v>1489</v>
      </c>
      <c r="F1415" t="str" cm="1">
        <f t="array" ref="F1415">_xlfn.SWITCH($E1415,"Forecast",IFERROR(SUMIFS(INDEX('Forecast Input'!$A:$BO,,MATCH(TEXT($A1415,"0"),'Forecast Input'!$1:$1,0)),'Forecast Input'!$A:$A,Master!C1415,'Forecast Input'!$D:$D,Master!D1415),0),"Actual",SUMIFS('CMO Input'!$Q:$Q,'CMO Input'!$E:$E,Master!$A1415,'CMO Input'!$C:$C,Master!$C1415,'CMO Input'!$AJ:$AJ,Master!$D1415,'CMO Input'!$AU:$AU,Master!$F1411),"")</f>
        <v/>
      </c>
    </row>
    <row r="1416" spans="1:6" x14ac:dyDescent="0.25">
      <c r="A1416" s="24">
        <v>7</v>
      </c>
      <c r="B1416" s="25">
        <v>44317</v>
      </c>
      <c r="C1416" s="24" t="s">
        <v>44</v>
      </c>
      <c r="D1416" s="24" t="s">
        <v>103</v>
      </c>
      <c r="E1416" s="24" t="s">
        <v>1488</v>
      </c>
      <c r="F1416" cm="1">
        <f t="array" ref="F1416">_xlfn.SWITCH($E1416,"Forecast",IFERROR(SUMIFS(INDEX('Forecast Input'!$A:$BO,,MATCH(TEXT($A1416,"0"),'Forecast Input'!$1:$1,0)),'Forecast Input'!$A:$A,Master!C1416,'Forecast Input'!$D:$D,Master!D1416),0),"Actual",SUMIFS('CMO Input'!$Q:$Q,'CMO Input'!$E:$E,Master!$A1416,'CMO Input'!$C:$C,Master!$C1416,'CMO Input'!$AJ:$AJ,Master!$D1416,'CMO Input'!$AU:$AU,Master!$F1412),"")</f>
        <v>0</v>
      </c>
    </row>
    <row r="1417" spans="1:6" x14ac:dyDescent="0.25">
      <c r="A1417" s="24">
        <v>7</v>
      </c>
      <c r="B1417" s="25">
        <v>44317</v>
      </c>
      <c r="C1417" s="24" t="s">
        <v>44</v>
      </c>
      <c r="D1417" s="24" t="s">
        <v>103</v>
      </c>
      <c r="E1417" s="24" t="s">
        <v>1487</v>
      </c>
      <c r="F1417" cm="1">
        <f t="array" ref="F1417">_xlfn.SWITCH($E1417,"Forecast",IFERROR(SUMIFS(INDEX('Forecast Input'!$A:$BO,,MATCH(TEXT($A1417,"0"),'Forecast Input'!$1:$1,0)),'Forecast Input'!$A:$A,Master!C1417,'Forecast Input'!$D:$D,Master!D1417),0),"Actual",SUMIFS('CMO Input'!$Q:$Q,'CMO Input'!$E:$E,Master!$A1417,'CMO Input'!$C:$C,Master!$C1417,'CMO Input'!$AJ:$AJ,Master!$D1417,'CMO Input'!$AU:$AU,Master!$F1413),"")</f>
        <v>0</v>
      </c>
    </row>
    <row r="1418" spans="1:6" x14ac:dyDescent="0.25">
      <c r="A1418" s="24">
        <v>7</v>
      </c>
      <c r="B1418" s="25">
        <v>44317</v>
      </c>
      <c r="C1418" s="24" t="s">
        <v>44</v>
      </c>
      <c r="D1418" s="24" t="s">
        <v>146</v>
      </c>
      <c r="E1418" s="24" t="s">
        <v>1489</v>
      </c>
      <c r="F1418" t="str" cm="1">
        <f t="array" ref="F1418">_xlfn.SWITCH($E1418,"Forecast",IFERROR(SUMIFS(INDEX('Forecast Input'!$A:$BO,,MATCH(TEXT($A1418,"0"),'Forecast Input'!$1:$1,0)),'Forecast Input'!$A:$A,Master!C1418,'Forecast Input'!$D:$D,Master!D1418),0),"Actual",SUMIFS('CMO Input'!$Q:$Q,'CMO Input'!$E:$E,Master!$A1418,'CMO Input'!$C:$C,Master!$C1418,'CMO Input'!$AJ:$AJ,Master!$D1418,'CMO Input'!$AU:$AU,Master!$F1414),"")</f>
        <v/>
      </c>
    </row>
    <row r="1419" spans="1:6" x14ac:dyDescent="0.25">
      <c r="A1419" s="24">
        <v>7</v>
      </c>
      <c r="B1419" s="25">
        <v>44317</v>
      </c>
      <c r="C1419" s="24" t="s">
        <v>44</v>
      </c>
      <c r="D1419" s="24" t="s">
        <v>146</v>
      </c>
      <c r="E1419" s="24" t="s">
        <v>1488</v>
      </c>
      <c r="F1419" cm="1">
        <f t="array" ref="F1419">_xlfn.SWITCH($E1419,"Forecast",IFERROR(SUMIFS(INDEX('Forecast Input'!$A:$BO,,MATCH(TEXT($A1419,"0"),'Forecast Input'!$1:$1,0)),'Forecast Input'!$A:$A,Master!C1419,'Forecast Input'!$D:$D,Master!D1419),0),"Actual",SUMIFS('CMO Input'!$Q:$Q,'CMO Input'!$E:$E,Master!$A1419,'CMO Input'!$C:$C,Master!$C1419,'CMO Input'!$AJ:$AJ,Master!$D1419,'CMO Input'!$AU:$AU,Master!$F1415),"")</f>
        <v>0</v>
      </c>
    </row>
    <row r="1420" spans="1:6" x14ac:dyDescent="0.25">
      <c r="A1420" s="24">
        <v>7</v>
      </c>
      <c r="B1420" s="25">
        <v>44317</v>
      </c>
      <c r="C1420" s="24" t="s">
        <v>44</v>
      </c>
      <c r="D1420" s="24" t="s">
        <v>146</v>
      </c>
      <c r="E1420" s="24" t="s">
        <v>1487</v>
      </c>
      <c r="F1420" cm="1">
        <f t="array" ref="F1420">_xlfn.SWITCH($E1420,"Forecast",IFERROR(SUMIFS(INDEX('Forecast Input'!$A:$BO,,MATCH(TEXT($A1420,"0"),'Forecast Input'!$1:$1,0)),'Forecast Input'!$A:$A,Master!C1420,'Forecast Input'!$D:$D,Master!D1420),0),"Actual",SUMIFS('CMO Input'!$Q:$Q,'CMO Input'!$E:$E,Master!$A1420,'CMO Input'!$C:$C,Master!$C1420,'CMO Input'!$AJ:$AJ,Master!$D1420,'CMO Input'!$AU:$AU,Master!$F1416),"")</f>
        <v>0</v>
      </c>
    </row>
    <row r="1421" spans="1:6" x14ac:dyDescent="0.25">
      <c r="A1421" s="24">
        <v>7</v>
      </c>
      <c r="B1421" s="25">
        <v>44317</v>
      </c>
      <c r="C1421" s="24" t="s">
        <v>44</v>
      </c>
      <c r="D1421" s="24" t="s">
        <v>166</v>
      </c>
      <c r="E1421" s="24" t="s">
        <v>1489</v>
      </c>
      <c r="F1421" t="str" cm="1">
        <f t="array" ref="F1421">_xlfn.SWITCH($E1421,"Forecast",IFERROR(SUMIFS(INDEX('Forecast Input'!$A:$BO,,MATCH(TEXT($A1421,"0"),'Forecast Input'!$1:$1,0)),'Forecast Input'!$A:$A,Master!C1421,'Forecast Input'!$D:$D,Master!D1421),0),"Actual",SUMIFS('CMO Input'!$Q:$Q,'CMO Input'!$E:$E,Master!$A1421,'CMO Input'!$C:$C,Master!$C1421,'CMO Input'!$AJ:$AJ,Master!$D1421,'CMO Input'!$AU:$AU,Master!$F1417),"")</f>
        <v/>
      </c>
    </row>
    <row r="1422" spans="1:6" x14ac:dyDescent="0.25">
      <c r="A1422" s="24">
        <v>7</v>
      </c>
      <c r="B1422" s="25">
        <v>44317</v>
      </c>
      <c r="C1422" s="24" t="s">
        <v>44</v>
      </c>
      <c r="D1422" s="24" t="s">
        <v>166</v>
      </c>
      <c r="E1422" s="24" t="s">
        <v>1488</v>
      </c>
      <c r="F1422" cm="1">
        <f t="array" ref="F1422">_xlfn.SWITCH($E1422,"Forecast",IFERROR(SUMIFS(INDEX('Forecast Input'!$A:$BO,,MATCH(TEXT($A1422,"0"),'Forecast Input'!$1:$1,0)),'Forecast Input'!$A:$A,Master!C1422,'Forecast Input'!$D:$D,Master!D1422),0),"Actual",SUMIFS('CMO Input'!$Q:$Q,'CMO Input'!$E:$E,Master!$A1422,'CMO Input'!$C:$C,Master!$C1422,'CMO Input'!$AJ:$AJ,Master!$D1422,'CMO Input'!$AU:$AU,Master!$F1418),"")</f>
        <v>0</v>
      </c>
    </row>
    <row r="1423" spans="1:6" x14ac:dyDescent="0.25">
      <c r="A1423" s="24">
        <v>7</v>
      </c>
      <c r="B1423" s="25">
        <v>44317</v>
      </c>
      <c r="C1423" s="24" t="s">
        <v>44</v>
      </c>
      <c r="D1423" s="24" t="s">
        <v>166</v>
      </c>
      <c r="E1423" s="24" t="s">
        <v>1487</v>
      </c>
      <c r="F1423" cm="1">
        <f t="array" ref="F1423">_xlfn.SWITCH($E1423,"Forecast",IFERROR(SUMIFS(INDEX('Forecast Input'!$A:$BO,,MATCH(TEXT($A1423,"0"),'Forecast Input'!$1:$1,0)),'Forecast Input'!$A:$A,Master!C1423,'Forecast Input'!$D:$D,Master!D1423),0),"Actual",SUMIFS('CMO Input'!$Q:$Q,'CMO Input'!$E:$E,Master!$A1423,'CMO Input'!$C:$C,Master!$C1423,'CMO Input'!$AJ:$AJ,Master!$D1423,'CMO Input'!$AU:$AU,Master!$F1419),"")</f>
        <v>0</v>
      </c>
    </row>
    <row r="1424" spans="1:6" x14ac:dyDescent="0.25">
      <c r="A1424" s="24">
        <v>7</v>
      </c>
      <c r="B1424" s="25">
        <v>44317</v>
      </c>
      <c r="C1424" s="24" t="s">
        <v>44</v>
      </c>
      <c r="D1424" s="24" t="s">
        <v>170</v>
      </c>
      <c r="E1424" s="24" t="s">
        <v>1489</v>
      </c>
      <c r="F1424" t="str" cm="1">
        <f t="array" ref="F1424">_xlfn.SWITCH($E1424,"Forecast",IFERROR(SUMIFS(INDEX('Forecast Input'!$A:$BO,,MATCH(TEXT($A1424,"0"),'Forecast Input'!$1:$1,0)),'Forecast Input'!$A:$A,Master!C1424,'Forecast Input'!$D:$D,Master!D1424),0),"Actual",SUMIFS('CMO Input'!$Q:$Q,'CMO Input'!$E:$E,Master!$A1424,'CMO Input'!$C:$C,Master!$C1424,'CMO Input'!$AJ:$AJ,Master!$D1424,'CMO Input'!$AU:$AU,Master!$F1420),"")</f>
        <v/>
      </c>
    </row>
    <row r="1425" spans="1:6" x14ac:dyDescent="0.25">
      <c r="A1425" s="24">
        <v>7</v>
      </c>
      <c r="B1425" s="25">
        <v>44317</v>
      </c>
      <c r="C1425" s="24" t="s">
        <v>44</v>
      </c>
      <c r="D1425" s="24" t="s">
        <v>170</v>
      </c>
      <c r="E1425" s="24" t="s">
        <v>1488</v>
      </c>
      <c r="F1425" cm="1">
        <f t="array" ref="F1425">_xlfn.SWITCH($E1425,"Forecast",IFERROR(SUMIFS(INDEX('Forecast Input'!$A:$BO,,MATCH(TEXT($A1425,"0"),'Forecast Input'!$1:$1,0)),'Forecast Input'!$A:$A,Master!C1425,'Forecast Input'!$D:$D,Master!D1425),0),"Actual",SUMIFS('CMO Input'!$Q:$Q,'CMO Input'!$E:$E,Master!$A1425,'CMO Input'!$C:$C,Master!$C1425,'CMO Input'!$AJ:$AJ,Master!$D1425,'CMO Input'!$AU:$AU,Master!$F1421),"")</f>
        <v>0</v>
      </c>
    </row>
    <row r="1426" spans="1:6" x14ac:dyDescent="0.25">
      <c r="A1426" s="24">
        <v>7</v>
      </c>
      <c r="B1426" s="25">
        <v>44317</v>
      </c>
      <c r="C1426" s="24" t="s">
        <v>44</v>
      </c>
      <c r="D1426" s="24" t="s">
        <v>170</v>
      </c>
      <c r="E1426" s="24" t="s">
        <v>1487</v>
      </c>
      <c r="F1426" cm="1">
        <f t="array" ref="F1426">_xlfn.SWITCH($E1426,"Forecast",IFERROR(SUMIFS(INDEX('Forecast Input'!$A:$BO,,MATCH(TEXT($A1426,"0"),'Forecast Input'!$1:$1,0)),'Forecast Input'!$A:$A,Master!C1426,'Forecast Input'!$D:$D,Master!D1426),0),"Actual",SUMIFS('CMO Input'!$Q:$Q,'CMO Input'!$E:$E,Master!$A1426,'CMO Input'!$C:$C,Master!$C1426,'CMO Input'!$AJ:$AJ,Master!$D1426,'CMO Input'!$AU:$AU,Master!$F1422),"")</f>
        <v>0</v>
      </c>
    </row>
    <row r="1427" spans="1:6" x14ac:dyDescent="0.25">
      <c r="A1427" s="24">
        <v>7</v>
      </c>
      <c r="B1427" s="25">
        <v>44317</v>
      </c>
      <c r="C1427" s="24" t="s">
        <v>44</v>
      </c>
      <c r="D1427" s="24" t="s">
        <v>436</v>
      </c>
      <c r="E1427" s="24" t="s">
        <v>1489</v>
      </c>
      <c r="F1427" t="str" cm="1">
        <f t="array" ref="F1427">_xlfn.SWITCH($E1427,"Forecast",IFERROR(SUMIFS(INDEX('Forecast Input'!$A:$BO,,MATCH(TEXT($A1427,"0"),'Forecast Input'!$1:$1,0)),'Forecast Input'!$A:$A,Master!C1427,'Forecast Input'!$D:$D,Master!D1427),0),"Actual",SUMIFS('CMO Input'!$Q:$Q,'CMO Input'!$E:$E,Master!$A1427,'CMO Input'!$C:$C,Master!$C1427,'CMO Input'!$AJ:$AJ,Master!$D1427,'CMO Input'!$AU:$AU,Master!$F1423),"")</f>
        <v/>
      </c>
    </row>
    <row r="1428" spans="1:6" x14ac:dyDescent="0.25">
      <c r="A1428" s="24">
        <v>7</v>
      </c>
      <c r="B1428" s="25">
        <v>44317</v>
      </c>
      <c r="C1428" s="24" t="s">
        <v>44</v>
      </c>
      <c r="D1428" s="24" t="s">
        <v>436</v>
      </c>
      <c r="E1428" s="24" t="s">
        <v>1488</v>
      </c>
      <c r="F1428" cm="1">
        <f t="array" ref="F1428">_xlfn.SWITCH($E1428,"Forecast",IFERROR(SUMIFS(INDEX('Forecast Input'!$A:$BO,,MATCH(TEXT($A1428,"0"),'Forecast Input'!$1:$1,0)),'Forecast Input'!$A:$A,Master!C1428,'Forecast Input'!$D:$D,Master!D1428),0),"Actual",SUMIFS('CMO Input'!$Q:$Q,'CMO Input'!$E:$E,Master!$A1428,'CMO Input'!$C:$C,Master!$C1428,'CMO Input'!$AJ:$AJ,Master!$D1428,'CMO Input'!$AU:$AU,Master!$F1424),"")</f>
        <v>0</v>
      </c>
    </row>
    <row r="1429" spans="1:6" x14ac:dyDescent="0.25">
      <c r="A1429" s="24">
        <v>7</v>
      </c>
      <c r="B1429" s="25">
        <v>44317</v>
      </c>
      <c r="C1429" s="24" t="s">
        <v>44</v>
      </c>
      <c r="D1429" s="24" t="s">
        <v>436</v>
      </c>
      <c r="E1429" s="24" t="s">
        <v>1487</v>
      </c>
      <c r="F1429" cm="1">
        <f t="array" ref="F1429">_xlfn.SWITCH($E1429,"Forecast",IFERROR(SUMIFS(INDEX('Forecast Input'!$A:$BO,,MATCH(TEXT($A1429,"0"),'Forecast Input'!$1:$1,0)),'Forecast Input'!$A:$A,Master!C1429,'Forecast Input'!$D:$D,Master!D1429),0),"Actual",SUMIFS('CMO Input'!$Q:$Q,'CMO Input'!$E:$E,Master!$A1429,'CMO Input'!$C:$C,Master!$C1429,'CMO Input'!$AJ:$AJ,Master!$D1429,'CMO Input'!$AU:$AU,Master!$F1425),"")</f>
        <v>0</v>
      </c>
    </row>
    <row r="1430" spans="1:6" x14ac:dyDescent="0.25">
      <c r="A1430" s="24">
        <v>7</v>
      </c>
      <c r="B1430" s="25">
        <v>44317</v>
      </c>
      <c r="C1430" s="24" t="s">
        <v>44</v>
      </c>
      <c r="D1430" s="24" t="s">
        <v>1469</v>
      </c>
      <c r="E1430" s="24" t="s">
        <v>1489</v>
      </c>
      <c r="F1430" t="str" cm="1">
        <f t="array" ref="F1430">_xlfn.SWITCH($E1430,"Forecast",IFERROR(SUMIFS(INDEX('Forecast Input'!$A:$BO,,MATCH(TEXT($A1430,"0"),'Forecast Input'!$1:$1,0)),'Forecast Input'!$A:$A,Master!C1430,'Forecast Input'!$D:$D,Master!D1430),0),"Actual",SUMIFS('CMO Input'!$Q:$Q,'CMO Input'!$E:$E,Master!$A1430,'CMO Input'!$C:$C,Master!$C1430,'CMO Input'!$AJ:$AJ,Master!$D1430,'CMO Input'!$AU:$AU,Master!$F1426),"")</f>
        <v/>
      </c>
    </row>
    <row r="1431" spans="1:6" x14ac:dyDescent="0.25">
      <c r="A1431" s="24">
        <v>7</v>
      </c>
      <c r="B1431" s="25">
        <v>44317</v>
      </c>
      <c r="C1431" s="24" t="s">
        <v>44</v>
      </c>
      <c r="D1431" s="24" t="s">
        <v>1469</v>
      </c>
      <c r="E1431" s="24" t="s">
        <v>1488</v>
      </c>
      <c r="F1431" cm="1">
        <f t="array" ref="F1431">_xlfn.SWITCH($E1431,"Forecast",IFERROR(SUMIFS(INDEX('Forecast Input'!$A:$BO,,MATCH(TEXT($A1431,"0"),'Forecast Input'!$1:$1,0)),'Forecast Input'!$A:$A,Master!C1431,'Forecast Input'!$D:$D,Master!D1431),0),"Actual",SUMIFS('CMO Input'!$Q:$Q,'CMO Input'!$E:$E,Master!$A1431,'CMO Input'!$C:$C,Master!$C1431,'CMO Input'!$AJ:$AJ,Master!$D1431,'CMO Input'!$AU:$AU,Master!$F1427),"")</f>
        <v>0</v>
      </c>
    </row>
    <row r="1432" spans="1:6" x14ac:dyDescent="0.25">
      <c r="A1432" s="24">
        <v>7</v>
      </c>
      <c r="B1432" s="25">
        <v>44317</v>
      </c>
      <c r="C1432" s="24" t="s">
        <v>44</v>
      </c>
      <c r="D1432" s="24" t="s">
        <v>1469</v>
      </c>
      <c r="E1432" s="24" t="s">
        <v>1487</v>
      </c>
      <c r="F1432" cm="1">
        <f t="array" ref="F1432">_xlfn.SWITCH($E1432,"Forecast",IFERROR(SUMIFS(INDEX('Forecast Input'!$A:$BO,,MATCH(TEXT($A1432,"0"),'Forecast Input'!$1:$1,0)),'Forecast Input'!$A:$A,Master!C1432,'Forecast Input'!$D:$D,Master!D1432),0),"Actual",SUMIFS('CMO Input'!$Q:$Q,'CMO Input'!$E:$E,Master!$A1432,'CMO Input'!$C:$C,Master!$C1432,'CMO Input'!$AJ:$AJ,Master!$D1432,'CMO Input'!$AU:$AU,Master!$F1428),"")</f>
        <v>0</v>
      </c>
    </row>
    <row r="1433" spans="1:6" x14ac:dyDescent="0.25">
      <c r="A1433" s="24">
        <v>7</v>
      </c>
      <c r="B1433" s="25">
        <v>44317</v>
      </c>
      <c r="C1433" s="24" t="s">
        <v>780</v>
      </c>
      <c r="D1433" s="24" t="s">
        <v>1470</v>
      </c>
      <c r="E1433" s="24" t="s">
        <v>1489</v>
      </c>
      <c r="F1433" t="str" cm="1">
        <f t="array" ref="F1433">_xlfn.SWITCH($E1433,"Forecast",IFERROR(SUMIFS(INDEX('Forecast Input'!$A:$BO,,MATCH(TEXT($A1433,"0"),'Forecast Input'!$1:$1,0)),'Forecast Input'!$A:$A,Master!C1433,'Forecast Input'!$D:$D,Master!D1433),0),"Actual",SUMIFS('CMO Input'!$Q:$Q,'CMO Input'!$E:$E,Master!$A1433,'CMO Input'!$C:$C,Master!$C1433,'CMO Input'!$AJ:$AJ,Master!$D1433,'CMO Input'!$AU:$AU,Master!$F1429),"")</f>
        <v/>
      </c>
    </row>
    <row r="1434" spans="1:6" x14ac:dyDescent="0.25">
      <c r="A1434" s="24">
        <v>7</v>
      </c>
      <c r="B1434" s="25">
        <v>44317</v>
      </c>
      <c r="C1434" s="24" t="s">
        <v>780</v>
      </c>
      <c r="D1434" s="24" t="s">
        <v>1470</v>
      </c>
      <c r="E1434" s="24" t="s">
        <v>1488</v>
      </c>
      <c r="F1434" cm="1">
        <f t="array" ref="F1434">_xlfn.SWITCH($E1434,"Forecast",IFERROR(SUMIFS(INDEX('Forecast Input'!$A:$BO,,MATCH(TEXT($A1434,"0"),'Forecast Input'!$1:$1,0)),'Forecast Input'!$A:$A,Master!C1434,'Forecast Input'!$D:$D,Master!D1434),0),"Actual",SUMIFS('CMO Input'!$Q:$Q,'CMO Input'!$E:$E,Master!$A1434,'CMO Input'!$C:$C,Master!$C1434,'CMO Input'!$AJ:$AJ,Master!$D1434,'CMO Input'!$AU:$AU,Master!$F1430),"")</f>
        <v>0</v>
      </c>
    </row>
    <row r="1435" spans="1:6" x14ac:dyDescent="0.25">
      <c r="A1435" s="24">
        <v>7</v>
      </c>
      <c r="B1435" s="25">
        <v>44317</v>
      </c>
      <c r="C1435" s="24" t="s">
        <v>780</v>
      </c>
      <c r="D1435" s="24" t="s">
        <v>1470</v>
      </c>
      <c r="E1435" s="24" t="s">
        <v>1487</v>
      </c>
      <c r="F1435" cm="1">
        <f t="array" ref="F1435">_xlfn.SWITCH($E1435,"Forecast",IFERROR(SUMIFS(INDEX('Forecast Input'!$A:$BO,,MATCH(TEXT($A1435,"0"),'Forecast Input'!$1:$1,0)),'Forecast Input'!$A:$A,Master!C1435,'Forecast Input'!$D:$D,Master!D1435),0),"Actual",SUMIFS('CMO Input'!$Q:$Q,'CMO Input'!$E:$E,Master!$A1435,'CMO Input'!$C:$C,Master!$C1435,'CMO Input'!$AJ:$AJ,Master!$D1435,'CMO Input'!$AU:$AU,Master!$F1431),"")</f>
        <v>0</v>
      </c>
    </row>
    <row r="1436" spans="1:6" x14ac:dyDescent="0.25">
      <c r="A1436" s="24">
        <v>7</v>
      </c>
      <c r="B1436" s="25">
        <v>44317</v>
      </c>
      <c r="C1436" s="24" t="s">
        <v>989</v>
      </c>
      <c r="D1436" s="24" t="s">
        <v>1470</v>
      </c>
      <c r="E1436" s="24" t="s">
        <v>1489</v>
      </c>
      <c r="F1436" t="str" cm="1">
        <f t="array" ref="F1436">_xlfn.SWITCH($E1436,"Forecast",IFERROR(SUMIFS(INDEX('Forecast Input'!$A:$BO,,MATCH(TEXT($A1436,"0"),'Forecast Input'!$1:$1,0)),'Forecast Input'!$A:$A,Master!C1436,'Forecast Input'!$D:$D,Master!D1436),0),"Actual",SUMIFS('CMO Input'!$Q:$Q,'CMO Input'!$E:$E,Master!$A1436,'CMO Input'!$C:$C,Master!$C1436,'CMO Input'!$AJ:$AJ,Master!$D1436,'CMO Input'!$AU:$AU,Master!$F1432),"")</f>
        <v/>
      </c>
    </row>
    <row r="1437" spans="1:6" x14ac:dyDescent="0.25">
      <c r="A1437" s="24">
        <v>7</v>
      </c>
      <c r="B1437" s="25">
        <v>44317</v>
      </c>
      <c r="C1437" s="24" t="s">
        <v>989</v>
      </c>
      <c r="D1437" s="24" t="s">
        <v>1470</v>
      </c>
      <c r="E1437" s="24" t="s">
        <v>1488</v>
      </c>
      <c r="F1437" cm="1">
        <f t="array" ref="F1437">_xlfn.SWITCH($E1437,"Forecast",IFERROR(SUMIFS(INDEX('Forecast Input'!$A:$BO,,MATCH(TEXT($A1437,"0"),'Forecast Input'!$1:$1,0)),'Forecast Input'!$A:$A,Master!C1437,'Forecast Input'!$D:$D,Master!D1437),0),"Actual",SUMIFS('CMO Input'!$Q:$Q,'CMO Input'!$E:$E,Master!$A1437,'CMO Input'!$C:$C,Master!$C1437,'CMO Input'!$AJ:$AJ,Master!$D1437,'CMO Input'!$AU:$AU,Master!$F1433),"")</f>
        <v>0</v>
      </c>
    </row>
    <row r="1438" spans="1:6" x14ac:dyDescent="0.25">
      <c r="A1438" s="24">
        <v>7</v>
      </c>
      <c r="B1438" s="25">
        <v>44317</v>
      </c>
      <c r="C1438" s="24" t="s">
        <v>989</v>
      </c>
      <c r="D1438" s="24" t="s">
        <v>1470</v>
      </c>
      <c r="E1438" s="24" t="s">
        <v>1487</v>
      </c>
      <c r="F1438" cm="1">
        <f t="array" ref="F1438">_xlfn.SWITCH($E1438,"Forecast",IFERROR(SUMIFS(INDEX('Forecast Input'!$A:$BO,,MATCH(TEXT($A1438,"0"),'Forecast Input'!$1:$1,0)),'Forecast Input'!$A:$A,Master!C1438,'Forecast Input'!$D:$D,Master!D1438),0),"Actual",SUMIFS('CMO Input'!$Q:$Q,'CMO Input'!$E:$E,Master!$A1438,'CMO Input'!$C:$C,Master!$C1438,'CMO Input'!$AJ:$AJ,Master!$D1438,'CMO Input'!$AU:$AU,Master!$F1434),"")</f>
        <v>0</v>
      </c>
    </row>
    <row r="1439" spans="1:6" x14ac:dyDescent="0.25">
      <c r="A1439" s="24">
        <v>7</v>
      </c>
      <c r="B1439" s="25">
        <v>44317</v>
      </c>
      <c r="C1439" s="24" t="s">
        <v>181</v>
      </c>
      <c r="D1439" s="24" t="s">
        <v>1470</v>
      </c>
      <c r="E1439" s="24" t="s">
        <v>1489</v>
      </c>
      <c r="F1439" t="str" cm="1">
        <f t="array" ref="F1439">_xlfn.SWITCH($E1439,"Forecast",IFERROR(SUMIFS(INDEX('Forecast Input'!$A:$BO,,MATCH(TEXT($A1439,"0"),'Forecast Input'!$1:$1,0)),'Forecast Input'!$A:$A,Master!C1439,'Forecast Input'!$D:$D,Master!D1439),0),"Actual",SUMIFS('CMO Input'!$Q:$Q,'CMO Input'!$E:$E,Master!$A1439,'CMO Input'!$C:$C,Master!$C1439,'CMO Input'!$AJ:$AJ,Master!$D1439,'CMO Input'!$AU:$AU,Master!$F1435),"")</f>
        <v/>
      </c>
    </row>
    <row r="1440" spans="1:6" x14ac:dyDescent="0.25">
      <c r="A1440" s="24">
        <v>7</v>
      </c>
      <c r="B1440" s="25">
        <v>44317</v>
      </c>
      <c r="C1440" s="24" t="s">
        <v>181</v>
      </c>
      <c r="D1440" s="24" t="s">
        <v>1470</v>
      </c>
      <c r="E1440" s="24" t="s">
        <v>1488</v>
      </c>
      <c r="F1440" cm="1">
        <f t="array" ref="F1440">_xlfn.SWITCH($E1440,"Forecast",IFERROR(SUMIFS(INDEX('Forecast Input'!$A:$BO,,MATCH(TEXT($A1440,"0"),'Forecast Input'!$1:$1,0)),'Forecast Input'!$A:$A,Master!C1440,'Forecast Input'!$D:$D,Master!D1440),0),"Actual",SUMIFS('CMO Input'!$Q:$Q,'CMO Input'!$E:$E,Master!$A1440,'CMO Input'!$C:$C,Master!$C1440,'CMO Input'!$AJ:$AJ,Master!$D1440,'CMO Input'!$AU:$AU,Master!$F1436),"")</f>
        <v>0</v>
      </c>
    </row>
    <row r="1441" spans="1:6" x14ac:dyDescent="0.25">
      <c r="A1441" s="24">
        <v>7</v>
      </c>
      <c r="B1441" s="25">
        <v>44317</v>
      </c>
      <c r="C1441" s="24" t="s">
        <v>181</v>
      </c>
      <c r="D1441" s="24" t="s">
        <v>1470</v>
      </c>
      <c r="E1441" s="24" t="s">
        <v>1487</v>
      </c>
      <c r="F1441" cm="1">
        <f t="array" ref="F1441">_xlfn.SWITCH($E1441,"Forecast",IFERROR(SUMIFS(INDEX('Forecast Input'!$A:$BO,,MATCH(TEXT($A1441,"0"),'Forecast Input'!$1:$1,0)),'Forecast Input'!$A:$A,Master!C1441,'Forecast Input'!$D:$D,Master!D1441),0),"Actual",SUMIFS('CMO Input'!$Q:$Q,'CMO Input'!$E:$E,Master!$A1441,'CMO Input'!$C:$C,Master!$C1441,'CMO Input'!$AJ:$AJ,Master!$D1441,'CMO Input'!$AU:$AU,Master!$F1437),"")</f>
        <v>0</v>
      </c>
    </row>
    <row r="1442" spans="1:6" x14ac:dyDescent="0.25">
      <c r="A1442" s="24">
        <v>7</v>
      </c>
      <c r="B1442" s="25">
        <v>44317</v>
      </c>
      <c r="C1442" s="24" t="s">
        <v>424</v>
      </c>
      <c r="D1442" s="24" t="s">
        <v>1470</v>
      </c>
      <c r="E1442" s="24" t="s">
        <v>1489</v>
      </c>
      <c r="F1442" t="str" cm="1">
        <f t="array" ref="F1442">_xlfn.SWITCH($E1442,"Forecast",IFERROR(SUMIFS(INDEX('Forecast Input'!$A:$BO,,MATCH(TEXT($A1442,"0"),'Forecast Input'!$1:$1,0)),'Forecast Input'!$A:$A,Master!C1442,'Forecast Input'!$D:$D,Master!D1442),0),"Actual",SUMIFS('CMO Input'!$Q:$Q,'CMO Input'!$E:$E,Master!$A1442,'CMO Input'!$C:$C,Master!$C1442,'CMO Input'!$AJ:$AJ,Master!$D1442,'CMO Input'!$AU:$AU,Master!$F1438),"")</f>
        <v/>
      </c>
    </row>
    <row r="1443" spans="1:6" x14ac:dyDescent="0.25">
      <c r="A1443" s="24">
        <v>7</v>
      </c>
      <c r="B1443" s="25">
        <v>44317</v>
      </c>
      <c r="C1443" s="24" t="s">
        <v>424</v>
      </c>
      <c r="D1443" s="24" t="s">
        <v>1470</v>
      </c>
      <c r="E1443" s="24" t="s">
        <v>1488</v>
      </c>
      <c r="F1443" cm="1">
        <f t="array" ref="F1443">_xlfn.SWITCH($E1443,"Forecast",IFERROR(SUMIFS(INDEX('Forecast Input'!$A:$BO,,MATCH(TEXT($A1443,"0"),'Forecast Input'!$1:$1,0)),'Forecast Input'!$A:$A,Master!C1443,'Forecast Input'!$D:$D,Master!D1443),0),"Actual",SUMIFS('CMO Input'!$Q:$Q,'CMO Input'!$E:$E,Master!$A1443,'CMO Input'!$C:$C,Master!$C1443,'CMO Input'!$AJ:$AJ,Master!$D1443,'CMO Input'!$AU:$AU,Master!$F1439),"")</f>
        <v>0</v>
      </c>
    </row>
    <row r="1444" spans="1:6" x14ac:dyDescent="0.25">
      <c r="A1444" s="24">
        <v>7</v>
      </c>
      <c r="B1444" s="25">
        <v>44317</v>
      </c>
      <c r="C1444" s="24" t="s">
        <v>424</v>
      </c>
      <c r="D1444" s="24" t="s">
        <v>1470</v>
      </c>
      <c r="E1444" s="24" t="s">
        <v>1487</v>
      </c>
      <c r="F1444" cm="1">
        <f t="array" ref="F1444">_xlfn.SWITCH($E1444,"Forecast",IFERROR(SUMIFS(INDEX('Forecast Input'!$A:$BO,,MATCH(TEXT($A1444,"0"),'Forecast Input'!$1:$1,0)),'Forecast Input'!$A:$A,Master!C1444,'Forecast Input'!$D:$D,Master!D1444),0),"Actual",SUMIFS('CMO Input'!$Q:$Q,'CMO Input'!$E:$E,Master!$A1444,'CMO Input'!$C:$C,Master!$C1444,'CMO Input'!$AJ:$AJ,Master!$D1444,'CMO Input'!$AU:$AU,Master!$F1440),"")</f>
        <v>0</v>
      </c>
    </row>
    <row r="1445" spans="1:6" x14ac:dyDescent="0.25">
      <c r="A1445" s="24">
        <v>7</v>
      </c>
      <c r="B1445" s="25">
        <v>44317</v>
      </c>
      <c r="C1445" s="24" t="s">
        <v>141</v>
      </c>
      <c r="D1445" s="24" t="s">
        <v>1470</v>
      </c>
      <c r="E1445" s="24" t="s">
        <v>1489</v>
      </c>
      <c r="F1445" t="str" cm="1">
        <f t="array" ref="F1445">_xlfn.SWITCH($E1445,"Forecast",IFERROR(SUMIFS(INDEX('Forecast Input'!$A:$BO,,MATCH(TEXT($A1445,"0"),'Forecast Input'!$1:$1,0)),'Forecast Input'!$A:$A,Master!C1445,'Forecast Input'!$D:$D,Master!D1445),0),"Actual",SUMIFS('CMO Input'!$Q:$Q,'CMO Input'!$E:$E,Master!$A1445,'CMO Input'!$C:$C,Master!$C1445,'CMO Input'!$AJ:$AJ,Master!$D1445,'CMO Input'!$AU:$AU,Master!$F1441),"")</f>
        <v/>
      </c>
    </row>
    <row r="1446" spans="1:6" x14ac:dyDescent="0.25">
      <c r="A1446" s="24">
        <v>7</v>
      </c>
      <c r="B1446" s="25">
        <v>44317</v>
      </c>
      <c r="C1446" s="24" t="s">
        <v>141</v>
      </c>
      <c r="D1446" s="24" t="s">
        <v>1470</v>
      </c>
      <c r="E1446" s="24" t="s">
        <v>1488</v>
      </c>
      <c r="F1446" cm="1">
        <f t="array" ref="F1446">_xlfn.SWITCH($E1446,"Forecast",IFERROR(SUMIFS(INDEX('Forecast Input'!$A:$BO,,MATCH(TEXT($A1446,"0"),'Forecast Input'!$1:$1,0)),'Forecast Input'!$A:$A,Master!C1446,'Forecast Input'!$D:$D,Master!D1446),0),"Actual",SUMIFS('CMO Input'!$Q:$Q,'CMO Input'!$E:$E,Master!$A1446,'CMO Input'!$C:$C,Master!$C1446,'CMO Input'!$AJ:$AJ,Master!$D1446,'CMO Input'!$AU:$AU,Master!$F1442),"")</f>
        <v>0</v>
      </c>
    </row>
    <row r="1447" spans="1:6" x14ac:dyDescent="0.25">
      <c r="A1447" s="24">
        <v>7</v>
      </c>
      <c r="B1447" s="25">
        <v>44317</v>
      </c>
      <c r="C1447" s="24" t="s">
        <v>141</v>
      </c>
      <c r="D1447" s="24" t="s">
        <v>1470</v>
      </c>
      <c r="E1447" s="24" t="s">
        <v>1487</v>
      </c>
      <c r="F1447" cm="1">
        <f t="array" ref="F1447">_xlfn.SWITCH($E1447,"Forecast",IFERROR(SUMIFS(INDEX('Forecast Input'!$A:$BO,,MATCH(TEXT($A1447,"0"),'Forecast Input'!$1:$1,0)),'Forecast Input'!$A:$A,Master!C1447,'Forecast Input'!$D:$D,Master!D1447),0),"Actual",SUMIFS('CMO Input'!$Q:$Q,'CMO Input'!$E:$E,Master!$A1447,'CMO Input'!$C:$C,Master!$C1447,'CMO Input'!$AJ:$AJ,Master!$D1447,'CMO Input'!$AU:$AU,Master!$F1443),"")</f>
        <v>0</v>
      </c>
    </row>
    <row r="1448" spans="1:6" x14ac:dyDescent="0.25">
      <c r="A1448" s="24">
        <v>7</v>
      </c>
      <c r="B1448" s="25">
        <v>44317</v>
      </c>
      <c r="C1448" s="24" t="s">
        <v>127</v>
      </c>
      <c r="D1448" s="24" t="s">
        <v>1470</v>
      </c>
      <c r="E1448" s="24" t="s">
        <v>1489</v>
      </c>
      <c r="F1448" t="str" cm="1">
        <f t="array" ref="F1448">_xlfn.SWITCH($E1448,"Forecast",IFERROR(SUMIFS(INDEX('Forecast Input'!$A:$BO,,MATCH(TEXT($A1448,"0"),'Forecast Input'!$1:$1,0)),'Forecast Input'!$A:$A,Master!C1448,'Forecast Input'!$D:$D,Master!D1448),0),"Actual",SUMIFS('CMO Input'!$Q:$Q,'CMO Input'!$E:$E,Master!$A1448,'CMO Input'!$C:$C,Master!$C1448,'CMO Input'!$AJ:$AJ,Master!$D1448,'CMO Input'!$AU:$AU,Master!$F1444),"")</f>
        <v/>
      </c>
    </row>
    <row r="1449" spans="1:6" x14ac:dyDescent="0.25">
      <c r="A1449" s="24">
        <v>7</v>
      </c>
      <c r="B1449" s="25">
        <v>44317</v>
      </c>
      <c r="C1449" s="24" t="s">
        <v>127</v>
      </c>
      <c r="D1449" s="24" t="s">
        <v>1470</v>
      </c>
      <c r="E1449" s="24" t="s">
        <v>1488</v>
      </c>
      <c r="F1449" cm="1">
        <f t="array" ref="F1449">_xlfn.SWITCH($E1449,"Forecast",IFERROR(SUMIFS(INDEX('Forecast Input'!$A:$BO,,MATCH(TEXT($A1449,"0"),'Forecast Input'!$1:$1,0)),'Forecast Input'!$A:$A,Master!C1449,'Forecast Input'!$D:$D,Master!D1449),0),"Actual",SUMIFS('CMO Input'!$Q:$Q,'CMO Input'!$E:$E,Master!$A1449,'CMO Input'!$C:$C,Master!$C1449,'CMO Input'!$AJ:$AJ,Master!$D1449,'CMO Input'!$AU:$AU,Master!$F1445),"")</f>
        <v>0</v>
      </c>
    </row>
    <row r="1450" spans="1:6" x14ac:dyDescent="0.25">
      <c r="A1450" s="24">
        <v>7</v>
      </c>
      <c r="B1450" s="25">
        <v>44317</v>
      </c>
      <c r="C1450" s="24" t="s">
        <v>127</v>
      </c>
      <c r="D1450" s="24" t="s">
        <v>1470</v>
      </c>
      <c r="E1450" s="24" t="s">
        <v>1487</v>
      </c>
      <c r="F1450" cm="1">
        <f t="array" ref="F1450">_xlfn.SWITCH($E1450,"Forecast",IFERROR(SUMIFS(INDEX('Forecast Input'!$A:$BO,,MATCH(TEXT($A1450,"0"),'Forecast Input'!$1:$1,0)),'Forecast Input'!$A:$A,Master!C1450,'Forecast Input'!$D:$D,Master!D1450),0),"Actual",SUMIFS('CMO Input'!$Q:$Q,'CMO Input'!$E:$E,Master!$A1450,'CMO Input'!$C:$C,Master!$C1450,'CMO Input'!$AJ:$AJ,Master!$D1450,'CMO Input'!$AU:$AU,Master!$F1446),"")</f>
        <v>0</v>
      </c>
    </row>
    <row r="1451" spans="1:6" x14ac:dyDescent="0.25">
      <c r="A1451" s="24">
        <v>7</v>
      </c>
      <c r="B1451" s="25">
        <v>44317</v>
      </c>
      <c r="C1451" s="24" t="s">
        <v>44</v>
      </c>
      <c r="D1451" s="24" t="s">
        <v>1470</v>
      </c>
      <c r="E1451" s="24" t="s">
        <v>1489</v>
      </c>
      <c r="F1451" t="str" cm="1">
        <f t="array" ref="F1451">_xlfn.SWITCH($E1451,"Forecast",IFERROR(SUMIFS(INDEX('Forecast Input'!$A:$BO,,MATCH(TEXT($A1451,"0"),'Forecast Input'!$1:$1,0)),'Forecast Input'!$A:$A,Master!C1451,'Forecast Input'!$D:$D,Master!D1451),0),"Actual",SUMIFS('CMO Input'!$Q:$Q,'CMO Input'!$E:$E,Master!$A1451,'CMO Input'!$C:$C,Master!$C1451,'CMO Input'!$AJ:$AJ,Master!$D1451,'CMO Input'!$AU:$AU,Master!$F1447),"")</f>
        <v/>
      </c>
    </row>
    <row r="1452" spans="1:6" x14ac:dyDescent="0.25">
      <c r="A1452" s="24">
        <v>7</v>
      </c>
      <c r="B1452" s="25">
        <v>44317</v>
      </c>
      <c r="C1452" s="24" t="s">
        <v>44</v>
      </c>
      <c r="D1452" s="24" t="s">
        <v>1470</v>
      </c>
      <c r="E1452" s="24" t="s">
        <v>1488</v>
      </c>
      <c r="F1452" cm="1">
        <f t="array" ref="F1452">_xlfn.SWITCH($E1452,"Forecast",IFERROR(SUMIFS(INDEX('Forecast Input'!$A:$BO,,MATCH(TEXT($A1452,"0"),'Forecast Input'!$1:$1,0)),'Forecast Input'!$A:$A,Master!C1452,'Forecast Input'!$D:$D,Master!D1452),0),"Actual",SUMIFS('CMO Input'!$Q:$Q,'CMO Input'!$E:$E,Master!$A1452,'CMO Input'!$C:$C,Master!$C1452,'CMO Input'!$AJ:$AJ,Master!$D1452,'CMO Input'!$AU:$AU,Master!$F1448),"")</f>
        <v>0</v>
      </c>
    </row>
    <row r="1453" spans="1:6" x14ac:dyDescent="0.25">
      <c r="A1453" s="24">
        <v>7</v>
      </c>
      <c r="B1453" s="25">
        <v>44317</v>
      </c>
      <c r="C1453" s="24" t="s">
        <v>44</v>
      </c>
      <c r="D1453" s="24" t="s">
        <v>1470</v>
      </c>
      <c r="E1453" s="24" t="s">
        <v>1487</v>
      </c>
      <c r="F1453" cm="1">
        <f t="array" ref="F1453">_xlfn.SWITCH($E1453,"Forecast",IFERROR(SUMIFS(INDEX('Forecast Input'!$A:$BO,,MATCH(TEXT($A1453,"0"),'Forecast Input'!$1:$1,0)),'Forecast Input'!$A:$A,Master!C1453,'Forecast Input'!$D:$D,Master!D1453),0),"Actual",SUMIFS('CMO Input'!$Q:$Q,'CMO Input'!$E:$E,Master!$A1453,'CMO Input'!$C:$C,Master!$C1453,'CMO Input'!$AJ:$AJ,Master!$D1453,'CMO Input'!$AU:$AU,Master!$F1449),"")</f>
        <v>0</v>
      </c>
    </row>
    <row r="1454" spans="1:6" x14ac:dyDescent="0.25">
      <c r="A1454" s="24">
        <v>7</v>
      </c>
      <c r="B1454" s="25">
        <v>44317</v>
      </c>
      <c r="C1454" s="24" t="s">
        <v>780</v>
      </c>
      <c r="D1454" s="24" t="s">
        <v>827</v>
      </c>
      <c r="E1454" s="24" t="s">
        <v>1489</v>
      </c>
      <c r="F1454" t="str" cm="1">
        <f t="array" ref="F1454">_xlfn.SWITCH($E1454,"Forecast",IFERROR(SUMIFS(INDEX('Forecast Input'!$A:$BO,,MATCH(TEXT($A1454,"0"),'Forecast Input'!$1:$1,0)),'Forecast Input'!$A:$A,Master!C1454,'Forecast Input'!$D:$D,Master!D1454),0),"Actual",SUMIFS('CMO Input'!$Q:$Q,'CMO Input'!$E:$E,Master!$A1454,'CMO Input'!$C:$C,Master!$C1454,'CMO Input'!$AJ:$AJ,Master!$D1454,'CMO Input'!$AU:$AU,Master!$F1450),"")</f>
        <v/>
      </c>
    </row>
    <row r="1455" spans="1:6" x14ac:dyDescent="0.25">
      <c r="A1455" s="24">
        <v>7</v>
      </c>
      <c r="B1455" s="25">
        <v>44317</v>
      </c>
      <c r="C1455" s="24" t="s">
        <v>780</v>
      </c>
      <c r="D1455" s="24" t="s">
        <v>827</v>
      </c>
      <c r="E1455" s="24" t="s">
        <v>1488</v>
      </c>
      <c r="F1455" cm="1">
        <f t="array" ref="F1455">_xlfn.SWITCH($E1455,"Forecast",IFERROR(SUMIFS(INDEX('Forecast Input'!$A:$BO,,MATCH(TEXT($A1455,"0"),'Forecast Input'!$1:$1,0)),'Forecast Input'!$A:$A,Master!C1455,'Forecast Input'!$D:$D,Master!D1455),0),"Actual",SUMIFS('CMO Input'!$Q:$Q,'CMO Input'!$E:$E,Master!$A1455,'CMO Input'!$C:$C,Master!$C1455,'CMO Input'!$AJ:$AJ,Master!$D1455,'CMO Input'!$AU:$AU,Master!$F1451),"")</f>
        <v>0</v>
      </c>
    </row>
    <row r="1456" spans="1:6" x14ac:dyDescent="0.25">
      <c r="A1456" s="24">
        <v>7</v>
      </c>
      <c r="B1456" s="25">
        <v>44317</v>
      </c>
      <c r="C1456" s="24" t="s">
        <v>780</v>
      </c>
      <c r="D1456" s="24" t="s">
        <v>827</v>
      </c>
      <c r="E1456" s="24" t="s">
        <v>1487</v>
      </c>
      <c r="F1456" cm="1">
        <f t="array" ref="F1456">_xlfn.SWITCH($E1456,"Forecast",IFERROR(SUMIFS(INDEX('Forecast Input'!$A:$BO,,MATCH(TEXT($A1456,"0"),'Forecast Input'!$1:$1,0)),'Forecast Input'!$A:$A,Master!C1456,'Forecast Input'!$D:$D,Master!D1456),0),"Actual",SUMIFS('CMO Input'!$Q:$Q,'CMO Input'!$E:$E,Master!$A1456,'CMO Input'!$C:$C,Master!$C1456,'CMO Input'!$AJ:$AJ,Master!$D1456,'CMO Input'!$AU:$AU,Master!$F1452),"")</f>
        <v>0</v>
      </c>
    </row>
    <row r="1457" spans="1:6" x14ac:dyDescent="0.25">
      <c r="A1457" s="24">
        <v>7</v>
      </c>
      <c r="B1457" s="25">
        <v>44317</v>
      </c>
      <c r="C1457" s="24" t="s">
        <v>989</v>
      </c>
      <c r="D1457" s="24" t="s">
        <v>827</v>
      </c>
      <c r="E1457" s="24" t="s">
        <v>1489</v>
      </c>
      <c r="F1457" t="str" cm="1">
        <f t="array" ref="F1457">_xlfn.SWITCH($E1457,"Forecast",IFERROR(SUMIFS(INDEX('Forecast Input'!$A:$BO,,MATCH(TEXT($A1457,"0"),'Forecast Input'!$1:$1,0)),'Forecast Input'!$A:$A,Master!C1457,'Forecast Input'!$D:$D,Master!D1457),0),"Actual",SUMIFS('CMO Input'!$Q:$Q,'CMO Input'!$E:$E,Master!$A1457,'CMO Input'!$C:$C,Master!$C1457,'CMO Input'!$AJ:$AJ,Master!$D1457,'CMO Input'!$AU:$AU,Master!$F1453),"")</f>
        <v/>
      </c>
    </row>
    <row r="1458" spans="1:6" x14ac:dyDescent="0.25">
      <c r="A1458" s="24">
        <v>7</v>
      </c>
      <c r="B1458" s="25">
        <v>44317</v>
      </c>
      <c r="C1458" s="24" t="s">
        <v>989</v>
      </c>
      <c r="D1458" s="24" t="s">
        <v>827</v>
      </c>
      <c r="E1458" s="24" t="s">
        <v>1488</v>
      </c>
      <c r="F1458" cm="1">
        <f t="array" ref="F1458">_xlfn.SWITCH($E1458,"Forecast",IFERROR(SUMIFS(INDEX('Forecast Input'!$A:$BO,,MATCH(TEXT($A1458,"0"),'Forecast Input'!$1:$1,0)),'Forecast Input'!$A:$A,Master!C1458,'Forecast Input'!$D:$D,Master!D1458),0),"Actual",SUMIFS('CMO Input'!$Q:$Q,'CMO Input'!$E:$E,Master!$A1458,'CMO Input'!$C:$C,Master!$C1458,'CMO Input'!$AJ:$AJ,Master!$D1458,'CMO Input'!$AU:$AU,Master!$F1454),"")</f>
        <v>0</v>
      </c>
    </row>
    <row r="1459" spans="1:6" x14ac:dyDescent="0.25">
      <c r="A1459" s="24">
        <v>7</v>
      </c>
      <c r="B1459" s="25">
        <v>44317</v>
      </c>
      <c r="C1459" s="24" t="s">
        <v>989</v>
      </c>
      <c r="D1459" s="24" t="s">
        <v>827</v>
      </c>
      <c r="E1459" s="24" t="s">
        <v>1487</v>
      </c>
      <c r="F1459" cm="1">
        <f t="array" ref="F1459">_xlfn.SWITCH($E1459,"Forecast",IFERROR(SUMIFS(INDEX('Forecast Input'!$A:$BO,,MATCH(TEXT($A1459,"0"),'Forecast Input'!$1:$1,0)),'Forecast Input'!$A:$A,Master!C1459,'Forecast Input'!$D:$D,Master!D1459),0),"Actual",SUMIFS('CMO Input'!$Q:$Q,'CMO Input'!$E:$E,Master!$A1459,'CMO Input'!$C:$C,Master!$C1459,'CMO Input'!$AJ:$AJ,Master!$D1459,'CMO Input'!$AU:$AU,Master!$F1455),"")</f>
        <v>0</v>
      </c>
    </row>
    <row r="1460" spans="1:6" x14ac:dyDescent="0.25">
      <c r="A1460" s="24">
        <v>7</v>
      </c>
      <c r="B1460" s="25">
        <v>44317</v>
      </c>
      <c r="C1460" s="24" t="s">
        <v>181</v>
      </c>
      <c r="D1460" s="24" t="s">
        <v>827</v>
      </c>
      <c r="E1460" s="24" t="s">
        <v>1489</v>
      </c>
      <c r="F1460" t="str" cm="1">
        <f t="array" ref="F1460">_xlfn.SWITCH($E1460,"Forecast",IFERROR(SUMIFS(INDEX('Forecast Input'!$A:$BO,,MATCH(TEXT($A1460,"0"),'Forecast Input'!$1:$1,0)),'Forecast Input'!$A:$A,Master!C1460,'Forecast Input'!$D:$D,Master!D1460),0),"Actual",SUMIFS('CMO Input'!$Q:$Q,'CMO Input'!$E:$E,Master!$A1460,'CMO Input'!$C:$C,Master!$C1460,'CMO Input'!$AJ:$AJ,Master!$D1460,'CMO Input'!$AU:$AU,Master!$F1456),"")</f>
        <v/>
      </c>
    </row>
    <row r="1461" spans="1:6" x14ac:dyDescent="0.25">
      <c r="A1461" s="24">
        <v>7</v>
      </c>
      <c r="B1461" s="25">
        <v>44317</v>
      </c>
      <c r="C1461" s="24" t="s">
        <v>181</v>
      </c>
      <c r="D1461" s="24" t="s">
        <v>827</v>
      </c>
      <c r="E1461" s="24" t="s">
        <v>1488</v>
      </c>
      <c r="F1461" cm="1">
        <f t="array" ref="F1461">_xlfn.SWITCH($E1461,"Forecast",IFERROR(SUMIFS(INDEX('Forecast Input'!$A:$BO,,MATCH(TEXT($A1461,"0"),'Forecast Input'!$1:$1,0)),'Forecast Input'!$A:$A,Master!C1461,'Forecast Input'!$D:$D,Master!D1461),0),"Actual",SUMIFS('CMO Input'!$Q:$Q,'CMO Input'!$E:$E,Master!$A1461,'CMO Input'!$C:$C,Master!$C1461,'CMO Input'!$AJ:$AJ,Master!$D1461,'CMO Input'!$AU:$AU,Master!$F1457),"")</f>
        <v>0</v>
      </c>
    </row>
    <row r="1462" spans="1:6" x14ac:dyDescent="0.25">
      <c r="A1462" s="24">
        <v>7</v>
      </c>
      <c r="B1462" s="25">
        <v>44317</v>
      </c>
      <c r="C1462" s="24" t="s">
        <v>181</v>
      </c>
      <c r="D1462" s="24" t="s">
        <v>827</v>
      </c>
      <c r="E1462" s="24" t="s">
        <v>1487</v>
      </c>
      <c r="F1462" cm="1">
        <f t="array" ref="F1462">_xlfn.SWITCH($E1462,"Forecast",IFERROR(SUMIFS(INDEX('Forecast Input'!$A:$BO,,MATCH(TEXT($A1462,"0"),'Forecast Input'!$1:$1,0)),'Forecast Input'!$A:$A,Master!C1462,'Forecast Input'!$D:$D,Master!D1462),0),"Actual",SUMIFS('CMO Input'!$Q:$Q,'CMO Input'!$E:$E,Master!$A1462,'CMO Input'!$C:$C,Master!$C1462,'CMO Input'!$AJ:$AJ,Master!$D1462,'CMO Input'!$AU:$AU,Master!$F1458),"")</f>
        <v>0</v>
      </c>
    </row>
    <row r="1463" spans="1:6" x14ac:dyDescent="0.25">
      <c r="A1463" s="24">
        <v>7</v>
      </c>
      <c r="B1463" s="25">
        <v>44317</v>
      </c>
      <c r="C1463" s="24" t="s">
        <v>424</v>
      </c>
      <c r="D1463" s="24" t="s">
        <v>827</v>
      </c>
      <c r="E1463" s="24" t="s">
        <v>1489</v>
      </c>
      <c r="F1463" t="str" cm="1">
        <f t="array" ref="F1463">_xlfn.SWITCH($E1463,"Forecast",IFERROR(SUMIFS(INDEX('Forecast Input'!$A:$BO,,MATCH(TEXT($A1463,"0"),'Forecast Input'!$1:$1,0)),'Forecast Input'!$A:$A,Master!C1463,'Forecast Input'!$D:$D,Master!D1463),0),"Actual",SUMIFS('CMO Input'!$Q:$Q,'CMO Input'!$E:$E,Master!$A1463,'CMO Input'!$C:$C,Master!$C1463,'CMO Input'!$AJ:$AJ,Master!$D1463,'CMO Input'!$AU:$AU,Master!$F1459),"")</f>
        <v/>
      </c>
    </row>
    <row r="1464" spans="1:6" x14ac:dyDescent="0.25">
      <c r="A1464" s="24">
        <v>7</v>
      </c>
      <c r="B1464" s="25">
        <v>44317</v>
      </c>
      <c r="C1464" s="24" t="s">
        <v>424</v>
      </c>
      <c r="D1464" s="24" t="s">
        <v>827</v>
      </c>
      <c r="E1464" s="24" t="s">
        <v>1488</v>
      </c>
      <c r="F1464" cm="1">
        <f t="array" ref="F1464">_xlfn.SWITCH($E1464,"Forecast",IFERROR(SUMIFS(INDEX('Forecast Input'!$A:$BO,,MATCH(TEXT($A1464,"0"),'Forecast Input'!$1:$1,0)),'Forecast Input'!$A:$A,Master!C1464,'Forecast Input'!$D:$D,Master!D1464),0),"Actual",SUMIFS('CMO Input'!$Q:$Q,'CMO Input'!$E:$E,Master!$A1464,'CMO Input'!$C:$C,Master!$C1464,'CMO Input'!$AJ:$AJ,Master!$D1464,'CMO Input'!$AU:$AU,Master!$F1460),"")</f>
        <v>0</v>
      </c>
    </row>
    <row r="1465" spans="1:6" x14ac:dyDescent="0.25">
      <c r="A1465" s="24">
        <v>7</v>
      </c>
      <c r="B1465" s="25">
        <v>44317</v>
      </c>
      <c r="C1465" s="24" t="s">
        <v>424</v>
      </c>
      <c r="D1465" s="24" t="s">
        <v>827</v>
      </c>
      <c r="E1465" s="24" t="s">
        <v>1487</v>
      </c>
      <c r="F1465" cm="1">
        <f t="array" ref="F1465">_xlfn.SWITCH($E1465,"Forecast",IFERROR(SUMIFS(INDEX('Forecast Input'!$A:$BO,,MATCH(TEXT($A1465,"0"),'Forecast Input'!$1:$1,0)),'Forecast Input'!$A:$A,Master!C1465,'Forecast Input'!$D:$D,Master!D1465),0),"Actual",SUMIFS('CMO Input'!$Q:$Q,'CMO Input'!$E:$E,Master!$A1465,'CMO Input'!$C:$C,Master!$C1465,'CMO Input'!$AJ:$AJ,Master!$D1465,'CMO Input'!$AU:$AU,Master!$F1461),"")</f>
        <v>0</v>
      </c>
    </row>
    <row r="1466" spans="1:6" x14ac:dyDescent="0.25">
      <c r="A1466" s="24">
        <v>7</v>
      </c>
      <c r="B1466" s="25">
        <v>44317</v>
      </c>
      <c r="C1466" s="24" t="s">
        <v>141</v>
      </c>
      <c r="D1466" s="24" t="s">
        <v>827</v>
      </c>
      <c r="E1466" s="24" t="s">
        <v>1489</v>
      </c>
      <c r="F1466" t="str" cm="1">
        <f t="array" ref="F1466">_xlfn.SWITCH($E1466,"Forecast",IFERROR(SUMIFS(INDEX('Forecast Input'!$A:$BO,,MATCH(TEXT($A1466,"0"),'Forecast Input'!$1:$1,0)),'Forecast Input'!$A:$A,Master!C1466,'Forecast Input'!$D:$D,Master!D1466),0),"Actual",SUMIFS('CMO Input'!$Q:$Q,'CMO Input'!$E:$E,Master!$A1466,'CMO Input'!$C:$C,Master!$C1466,'CMO Input'!$AJ:$AJ,Master!$D1466,'CMO Input'!$AU:$AU,Master!$F1462),"")</f>
        <v/>
      </c>
    </row>
    <row r="1467" spans="1:6" x14ac:dyDescent="0.25">
      <c r="A1467" s="24">
        <v>7</v>
      </c>
      <c r="B1467" s="25">
        <v>44317</v>
      </c>
      <c r="C1467" s="24" t="s">
        <v>141</v>
      </c>
      <c r="D1467" s="24" t="s">
        <v>827</v>
      </c>
      <c r="E1467" s="24" t="s">
        <v>1488</v>
      </c>
      <c r="F1467" cm="1">
        <f t="array" ref="F1467">_xlfn.SWITCH($E1467,"Forecast",IFERROR(SUMIFS(INDEX('Forecast Input'!$A:$BO,,MATCH(TEXT($A1467,"0"),'Forecast Input'!$1:$1,0)),'Forecast Input'!$A:$A,Master!C1467,'Forecast Input'!$D:$D,Master!D1467),0),"Actual",SUMIFS('CMO Input'!$Q:$Q,'CMO Input'!$E:$E,Master!$A1467,'CMO Input'!$C:$C,Master!$C1467,'CMO Input'!$AJ:$AJ,Master!$D1467,'CMO Input'!$AU:$AU,Master!$F1463),"")</f>
        <v>0</v>
      </c>
    </row>
    <row r="1468" spans="1:6" x14ac:dyDescent="0.25">
      <c r="A1468" s="24">
        <v>7</v>
      </c>
      <c r="B1468" s="25">
        <v>44317</v>
      </c>
      <c r="C1468" s="24" t="s">
        <v>141</v>
      </c>
      <c r="D1468" s="24" t="s">
        <v>827</v>
      </c>
      <c r="E1468" s="24" t="s">
        <v>1487</v>
      </c>
      <c r="F1468" cm="1">
        <f t="array" ref="F1468">_xlfn.SWITCH($E1468,"Forecast",IFERROR(SUMIFS(INDEX('Forecast Input'!$A:$BO,,MATCH(TEXT($A1468,"0"),'Forecast Input'!$1:$1,0)),'Forecast Input'!$A:$A,Master!C1468,'Forecast Input'!$D:$D,Master!D1468),0),"Actual",SUMIFS('CMO Input'!$Q:$Q,'CMO Input'!$E:$E,Master!$A1468,'CMO Input'!$C:$C,Master!$C1468,'CMO Input'!$AJ:$AJ,Master!$D1468,'CMO Input'!$AU:$AU,Master!$F1464),"")</f>
        <v>0</v>
      </c>
    </row>
    <row r="1469" spans="1:6" x14ac:dyDescent="0.25">
      <c r="A1469" s="24">
        <v>7</v>
      </c>
      <c r="B1469" s="25">
        <v>44317</v>
      </c>
      <c r="C1469" s="24" t="s">
        <v>127</v>
      </c>
      <c r="D1469" s="24" t="s">
        <v>827</v>
      </c>
      <c r="E1469" s="24" t="s">
        <v>1489</v>
      </c>
      <c r="F1469" t="str" cm="1">
        <f t="array" ref="F1469">_xlfn.SWITCH($E1469,"Forecast",IFERROR(SUMIFS(INDEX('Forecast Input'!$A:$BO,,MATCH(TEXT($A1469,"0"),'Forecast Input'!$1:$1,0)),'Forecast Input'!$A:$A,Master!C1469,'Forecast Input'!$D:$D,Master!D1469),0),"Actual",SUMIFS('CMO Input'!$Q:$Q,'CMO Input'!$E:$E,Master!$A1469,'CMO Input'!$C:$C,Master!$C1469,'CMO Input'!$AJ:$AJ,Master!$D1469,'CMO Input'!$AU:$AU,Master!$F1465),"")</f>
        <v/>
      </c>
    </row>
    <row r="1470" spans="1:6" x14ac:dyDescent="0.25">
      <c r="A1470" s="24">
        <v>7</v>
      </c>
      <c r="B1470" s="25">
        <v>44317</v>
      </c>
      <c r="C1470" s="24" t="s">
        <v>127</v>
      </c>
      <c r="D1470" s="24" t="s">
        <v>827</v>
      </c>
      <c r="E1470" s="24" t="s">
        <v>1488</v>
      </c>
      <c r="F1470" cm="1">
        <f t="array" ref="F1470">_xlfn.SWITCH($E1470,"Forecast",IFERROR(SUMIFS(INDEX('Forecast Input'!$A:$BO,,MATCH(TEXT($A1470,"0"),'Forecast Input'!$1:$1,0)),'Forecast Input'!$A:$A,Master!C1470,'Forecast Input'!$D:$D,Master!D1470),0),"Actual",SUMIFS('CMO Input'!$Q:$Q,'CMO Input'!$E:$E,Master!$A1470,'CMO Input'!$C:$C,Master!$C1470,'CMO Input'!$AJ:$AJ,Master!$D1470,'CMO Input'!$AU:$AU,Master!$F1466),"")</f>
        <v>0</v>
      </c>
    </row>
    <row r="1471" spans="1:6" x14ac:dyDescent="0.25">
      <c r="A1471" s="24">
        <v>8</v>
      </c>
      <c r="B1471" s="25">
        <v>44317</v>
      </c>
      <c r="C1471" s="24" t="s">
        <v>127</v>
      </c>
      <c r="D1471" s="24" t="s">
        <v>827</v>
      </c>
      <c r="E1471" s="24" t="s">
        <v>1487</v>
      </c>
      <c r="F1471" cm="1">
        <f t="array" ref="F1471">_xlfn.SWITCH($E1471,"Forecast",IFERROR(SUMIFS(INDEX('Forecast Input'!$A:$BO,,MATCH(TEXT($A1471,"0"),'Forecast Input'!$1:$1,0)),'Forecast Input'!$A:$A,Master!C1471,'Forecast Input'!$D:$D,Master!D1471),0),"Actual",SUMIFS('CMO Input'!$Q:$Q,'CMO Input'!$E:$E,Master!$A1471,'CMO Input'!$C:$C,Master!$C1471,'CMO Input'!$AJ:$AJ,Master!$D1471,'CMO Input'!$AU:$AU,Master!$F1467),"")</f>
        <v>0</v>
      </c>
    </row>
    <row r="1472" spans="1:6" x14ac:dyDescent="0.25">
      <c r="A1472" s="24">
        <v>8</v>
      </c>
      <c r="B1472" s="25">
        <v>44317</v>
      </c>
      <c r="C1472" s="24" t="s">
        <v>44</v>
      </c>
      <c r="D1472" s="24" t="s">
        <v>827</v>
      </c>
      <c r="E1472" s="24" t="s">
        <v>1489</v>
      </c>
      <c r="F1472" t="str" cm="1">
        <f t="array" ref="F1472">_xlfn.SWITCH($E1472,"Forecast",IFERROR(SUMIFS(INDEX('Forecast Input'!$A:$BO,,MATCH(TEXT($A1472,"0"),'Forecast Input'!$1:$1,0)),'Forecast Input'!$A:$A,Master!C1472,'Forecast Input'!$D:$D,Master!D1472),0),"Actual",SUMIFS('CMO Input'!$Q:$Q,'CMO Input'!$E:$E,Master!$A1472,'CMO Input'!$C:$C,Master!$C1472,'CMO Input'!$AJ:$AJ,Master!$D1472,'CMO Input'!$AU:$AU,Master!$F1468),"")</f>
        <v/>
      </c>
    </row>
    <row r="1473" spans="1:6" x14ac:dyDescent="0.25">
      <c r="A1473" s="24">
        <v>8</v>
      </c>
      <c r="B1473" s="25">
        <v>44317</v>
      </c>
      <c r="C1473" s="24" t="s">
        <v>44</v>
      </c>
      <c r="D1473" s="24" t="s">
        <v>827</v>
      </c>
      <c r="E1473" s="24" t="s">
        <v>1488</v>
      </c>
      <c r="F1473" cm="1">
        <f t="array" ref="F1473">_xlfn.SWITCH($E1473,"Forecast",IFERROR(SUMIFS(INDEX('Forecast Input'!$A:$BO,,MATCH(TEXT($A1473,"0"),'Forecast Input'!$1:$1,0)),'Forecast Input'!$A:$A,Master!C1473,'Forecast Input'!$D:$D,Master!D1473),0),"Actual",SUMIFS('CMO Input'!$Q:$Q,'CMO Input'!$E:$E,Master!$A1473,'CMO Input'!$C:$C,Master!$C1473,'CMO Input'!$AJ:$AJ,Master!$D1473,'CMO Input'!$AU:$AU,Master!$F1469),"")</f>
        <v>0</v>
      </c>
    </row>
    <row r="1474" spans="1:6" x14ac:dyDescent="0.25">
      <c r="A1474" s="24">
        <v>7</v>
      </c>
      <c r="B1474" s="25">
        <v>44317</v>
      </c>
      <c r="C1474" s="24" t="s">
        <v>44</v>
      </c>
      <c r="D1474" s="24" t="s">
        <v>827</v>
      </c>
      <c r="E1474" s="24" t="s">
        <v>1487</v>
      </c>
      <c r="F1474" cm="1">
        <f t="array" ref="F1474">_xlfn.SWITCH($E1474,"Forecast",IFERROR(SUMIFS(INDEX('Forecast Input'!$A:$BO,,MATCH(TEXT($A1474,"0"),'Forecast Input'!$1:$1,0)),'Forecast Input'!$A:$A,Master!C1474,'Forecast Input'!$D:$D,Master!D1474),0),"Actual",SUMIFS('CMO Input'!$Q:$Q,'CMO Input'!$E:$E,Master!$A1474,'CMO Input'!$C:$C,Master!$C1474,'CMO Input'!$AJ:$AJ,Master!$D1474,'CMO Input'!$AU:$AU,Master!$F1470),"")</f>
        <v>0</v>
      </c>
    </row>
    <row r="1475" spans="1:6" x14ac:dyDescent="0.25">
      <c r="A1475" s="24">
        <v>8</v>
      </c>
      <c r="B1475" s="25">
        <v>44317</v>
      </c>
      <c r="C1475" s="24" t="s">
        <v>780</v>
      </c>
      <c r="D1475" s="24" t="s">
        <v>10</v>
      </c>
      <c r="E1475" s="24" t="s">
        <v>1489</v>
      </c>
      <c r="F1475" t="str" cm="1">
        <f t="array" ref="F1475">_xlfn.SWITCH($E1475,"Forecast",IFERROR(SUMIFS(INDEX('Forecast Input'!$A:$BO,,MATCH(TEXT($A1475,"0"),'Forecast Input'!$1:$1,0)),'Forecast Input'!$A:$A,Master!C1475,'Forecast Input'!$D:$D,Master!D1475),0),"Actual",SUMIFS('CMO Input'!$Q:$Q,'CMO Input'!$E:$E,Master!$A1475,'CMO Input'!$C:$C,Master!$C1475,'CMO Input'!$AJ:$AJ,Master!$D1475,'CMO Input'!$AU:$AU,Master!$F1471),"")</f>
        <v/>
      </c>
    </row>
    <row r="1476" spans="1:6" x14ac:dyDescent="0.25">
      <c r="A1476" s="24">
        <v>8</v>
      </c>
      <c r="B1476" s="25">
        <v>44317</v>
      </c>
      <c r="C1476" s="24" t="s">
        <v>780</v>
      </c>
      <c r="D1476" s="24" t="s">
        <v>10</v>
      </c>
      <c r="E1476" s="24" t="s">
        <v>1488</v>
      </c>
      <c r="F1476" cm="1">
        <f t="array" ref="F1476">_xlfn.SWITCH($E1476,"Forecast",IFERROR(SUMIFS(INDEX('Forecast Input'!$A:$BO,,MATCH(TEXT($A1476,"0"),'Forecast Input'!$1:$1,0)),'Forecast Input'!$A:$A,Master!C1476,'Forecast Input'!$D:$D,Master!D1476),0),"Actual",SUMIFS('CMO Input'!$Q:$Q,'CMO Input'!$E:$E,Master!$A1476,'CMO Input'!$C:$C,Master!$C1476,'CMO Input'!$AJ:$AJ,Master!$D1476,'CMO Input'!$AU:$AU,Master!$F1472),"")</f>
        <v>0</v>
      </c>
    </row>
    <row r="1477" spans="1:6" x14ac:dyDescent="0.25">
      <c r="A1477" s="24">
        <v>8</v>
      </c>
      <c r="B1477" s="25">
        <v>44317</v>
      </c>
      <c r="C1477" s="24" t="s">
        <v>780</v>
      </c>
      <c r="D1477" s="24" t="s">
        <v>10</v>
      </c>
      <c r="E1477" s="24" t="s">
        <v>1487</v>
      </c>
      <c r="F1477" cm="1">
        <f t="array" ref="F1477">_xlfn.SWITCH($E1477,"Forecast",IFERROR(SUMIFS(INDEX('Forecast Input'!$A:$BO,,MATCH(TEXT($A1477,"0"),'Forecast Input'!$1:$1,0)),'Forecast Input'!$A:$A,Master!C1477,'Forecast Input'!$D:$D,Master!D1477),0),"Actual",SUMIFS('CMO Input'!$Q:$Q,'CMO Input'!$E:$E,Master!$A1477,'CMO Input'!$C:$C,Master!$C1477,'CMO Input'!$AJ:$AJ,Master!$D1477,'CMO Input'!$AU:$AU,Master!$F1473),"")</f>
        <v>0</v>
      </c>
    </row>
    <row r="1478" spans="1:6" x14ac:dyDescent="0.25">
      <c r="A1478" s="24">
        <v>8</v>
      </c>
      <c r="B1478" s="25">
        <v>44317</v>
      </c>
      <c r="C1478" s="24" t="s">
        <v>780</v>
      </c>
      <c r="D1478" s="24" t="s">
        <v>61</v>
      </c>
      <c r="E1478" s="24" t="s">
        <v>1489</v>
      </c>
      <c r="F1478" t="str" cm="1">
        <f t="array" ref="F1478">_xlfn.SWITCH($E1478,"Forecast",IFERROR(SUMIFS(INDEX('Forecast Input'!$A:$BO,,MATCH(TEXT($A1478,"0"),'Forecast Input'!$1:$1,0)),'Forecast Input'!$A:$A,Master!C1478,'Forecast Input'!$D:$D,Master!D1478),0),"Actual",SUMIFS('CMO Input'!$Q:$Q,'CMO Input'!$E:$E,Master!$A1478,'CMO Input'!$C:$C,Master!$C1478,'CMO Input'!$AJ:$AJ,Master!$D1478,'CMO Input'!$AU:$AU,Master!$F1474),"")</f>
        <v/>
      </c>
    </row>
    <row r="1479" spans="1:6" x14ac:dyDescent="0.25">
      <c r="A1479" s="24">
        <v>8</v>
      </c>
      <c r="B1479" s="25">
        <v>44317</v>
      </c>
      <c r="C1479" s="24" t="s">
        <v>780</v>
      </c>
      <c r="D1479" s="24" t="s">
        <v>61</v>
      </c>
      <c r="E1479" s="24" t="s">
        <v>1488</v>
      </c>
      <c r="F1479" cm="1">
        <f t="array" ref="F1479">_xlfn.SWITCH($E1479,"Forecast",IFERROR(SUMIFS(INDEX('Forecast Input'!$A:$BO,,MATCH(TEXT($A1479,"0"),'Forecast Input'!$1:$1,0)),'Forecast Input'!$A:$A,Master!C1479,'Forecast Input'!$D:$D,Master!D1479),0),"Actual",SUMIFS('CMO Input'!$Q:$Q,'CMO Input'!$E:$E,Master!$A1479,'CMO Input'!$C:$C,Master!$C1479,'CMO Input'!$AJ:$AJ,Master!$D1479,'CMO Input'!$AU:$AU,Master!$F1475),"")</f>
        <v>0</v>
      </c>
    </row>
    <row r="1480" spans="1:6" x14ac:dyDescent="0.25">
      <c r="A1480" s="24">
        <v>8</v>
      </c>
      <c r="B1480" s="25">
        <v>44317</v>
      </c>
      <c r="C1480" s="24" t="s">
        <v>780</v>
      </c>
      <c r="D1480" s="24" t="s">
        <v>61</v>
      </c>
      <c r="E1480" s="24" t="s">
        <v>1487</v>
      </c>
      <c r="F1480" cm="1">
        <f t="array" ref="F1480">_xlfn.SWITCH($E1480,"Forecast",IFERROR(SUMIFS(INDEX('Forecast Input'!$A:$BO,,MATCH(TEXT($A1480,"0"),'Forecast Input'!$1:$1,0)),'Forecast Input'!$A:$A,Master!C1480,'Forecast Input'!$D:$D,Master!D1480),0),"Actual",SUMIFS('CMO Input'!$Q:$Q,'CMO Input'!$E:$E,Master!$A1480,'CMO Input'!$C:$C,Master!$C1480,'CMO Input'!$AJ:$AJ,Master!$D1480,'CMO Input'!$AU:$AU,Master!$F1476),"")</f>
        <v>0</v>
      </c>
    </row>
    <row r="1481" spans="1:6" x14ac:dyDescent="0.25">
      <c r="A1481" s="24">
        <v>8</v>
      </c>
      <c r="B1481" s="25">
        <v>44317</v>
      </c>
      <c r="C1481" s="24" t="s">
        <v>780</v>
      </c>
      <c r="D1481" s="24" t="s">
        <v>103</v>
      </c>
      <c r="E1481" s="24" t="s">
        <v>1489</v>
      </c>
      <c r="F1481" t="str" cm="1">
        <f t="array" ref="F1481">_xlfn.SWITCH($E1481,"Forecast",IFERROR(SUMIFS(INDEX('Forecast Input'!$A:$BO,,MATCH(TEXT($A1481,"0"),'Forecast Input'!$1:$1,0)),'Forecast Input'!$A:$A,Master!C1481,'Forecast Input'!$D:$D,Master!D1481),0),"Actual",SUMIFS('CMO Input'!$Q:$Q,'CMO Input'!$E:$E,Master!$A1481,'CMO Input'!$C:$C,Master!$C1481,'CMO Input'!$AJ:$AJ,Master!$D1481,'CMO Input'!$AU:$AU,Master!$F1477),"")</f>
        <v/>
      </c>
    </row>
    <row r="1482" spans="1:6" x14ac:dyDescent="0.25">
      <c r="A1482" s="24">
        <v>8</v>
      </c>
      <c r="B1482" s="25">
        <v>44317</v>
      </c>
      <c r="C1482" s="24" t="s">
        <v>780</v>
      </c>
      <c r="D1482" s="24" t="s">
        <v>103</v>
      </c>
      <c r="E1482" s="24" t="s">
        <v>1488</v>
      </c>
      <c r="F1482" cm="1">
        <f t="array" ref="F1482">_xlfn.SWITCH($E1482,"Forecast",IFERROR(SUMIFS(INDEX('Forecast Input'!$A:$BO,,MATCH(TEXT($A1482,"0"),'Forecast Input'!$1:$1,0)),'Forecast Input'!$A:$A,Master!C1482,'Forecast Input'!$D:$D,Master!D1482),0),"Actual",SUMIFS('CMO Input'!$Q:$Q,'CMO Input'!$E:$E,Master!$A1482,'CMO Input'!$C:$C,Master!$C1482,'CMO Input'!$AJ:$AJ,Master!$D1482,'CMO Input'!$AU:$AU,Master!$F1478),"")</f>
        <v>0</v>
      </c>
    </row>
    <row r="1483" spans="1:6" x14ac:dyDescent="0.25">
      <c r="A1483" s="24">
        <v>8</v>
      </c>
      <c r="B1483" s="25">
        <v>44317</v>
      </c>
      <c r="C1483" s="24" t="s">
        <v>780</v>
      </c>
      <c r="D1483" s="24" t="s">
        <v>103</v>
      </c>
      <c r="E1483" s="24" t="s">
        <v>1487</v>
      </c>
      <c r="F1483" cm="1">
        <f t="array" ref="F1483">_xlfn.SWITCH($E1483,"Forecast",IFERROR(SUMIFS(INDEX('Forecast Input'!$A:$BO,,MATCH(TEXT($A1483,"0"),'Forecast Input'!$1:$1,0)),'Forecast Input'!$A:$A,Master!C1483,'Forecast Input'!$D:$D,Master!D1483),0),"Actual",SUMIFS('CMO Input'!$Q:$Q,'CMO Input'!$E:$E,Master!$A1483,'CMO Input'!$C:$C,Master!$C1483,'CMO Input'!$AJ:$AJ,Master!$D1483,'CMO Input'!$AU:$AU,Master!$F1479),"")</f>
        <v>0</v>
      </c>
    </row>
    <row r="1484" spans="1:6" x14ac:dyDescent="0.25">
      <c r="A1484" s="24">
        <v>8</v>
      </c>
      <c r="B1484" s="25">
        <v>44317</v>
      </c>
      <c r="C1484" s="24" t="s">
        <v>780</v>
      </c>
      <c r="D1484" s="24" t="s">
        <v>146</v>
      </c>
      <c r="E1484" s="24" t="s">
        <v>1489</v>
      </c>
      <c r="F1484" t="str" cm="1">
        <f t="array" ref="F1484">_xlfn.SWITCH($E1484,"Forecast",IFERROR(SUMIFS(INDEX('Forecast Input'!$A:$BO,,MATCH(TEXT($A1484,"0"),'Forecast Input'!$1:$1,0)),'Forecast Input'!$A:$A,Master!C1484,'Forecast Input'!$D:$D,Master!D1484),0),"Actual",SUMIFS('CMO Input'!$Q:$Q,'CMO Input'!$E:$E,Master!$A1484,'CMO Input'!$C:$C,Master!$C1484,'CMO Input'!$AJ:$AJ,Master!$D1484,'CMO Input'!$AU:$AU,Master!$F1480),"")</f>
        <v/>
      </c>
    </row>
    <row r="1485" spans="1:6" x14ac:dyDescent="0.25">
      <c r="A1485" s="24">
        <v>8</v>
      </c>
      <c r="B1485" s="25">
        <v>44317</v>
      </c>
      <c r="C1485" s="24" t="s">
        <v>780</v>
      </c>
      <c r="D1485" s="24" t="s">
        <v>146</v>
      </c>
      <c r="E1485" s="24" t="s">
        <v>1488</v>
      </c>
      <c r="F1485" cm="1">
        <f t="array" ref="F1485">_xlfn.SWITCH($E1485,"Forecast",IFERROR(SUMIFS(INDEX('Forecast Input'!$A:$BO,,MATCH(TEXT($A1485,"0"),'Forecast Input'!$1:$1,0)),'Forecast Input'!$A:$A,Master!C1485,'Forecast Input'!$D:$D,Master!D1485),0),"Actual",SUMIFS('CMO Input'!$Q:$Q,'CMO Input'!$E:$E,Master!$A1485,'CMO Input'!$C:$C,Master!$C1485,'CMO Input'!$AJ:$AJ,Master!$D1485,'CMO Input'!$AU:$AU,Master!$F1481),"")</f>
        <v>0</v>
      </c>
    </row>
    <row r="1486" spans="1:6" x14ac:dyDescent="0.25">
      <c r="A1486" s="24">
        <v>8</v>
      </c>
      <c r="B1486" s="25">
        <v>44317</v>
      </c>
      <c r="C1486" s="24" t="s">
        <v>780</v>
      </c>
      <c r="D1486" s="24" t="s">
        <v>146</v>
      </c>
      <c r="E1486" s="24" t="s">
        <v>1487</v>
      </c>
      <c r="F1486" cm="1">
        <f t="array" ref="F1486">_xlfn.SWITCH($E1486,"Forecast",IFERROR(SUMIFS(INDEX('Forecast Input'!$A:$BO,,MATCH(TEXT($A1486,"0"),'Forecast Input'!$1:$1,0)),'Forecast Input'!$A:$A,Master!C1486,'Forecast Input'!$D:$D,Master!D1486),0),"Actual",SUMIFS('CMO Input'!$Q:$Q,'CMO Input'!$E:$E,Master!$A1486,'CMO Input'!$C:$C,Master!$C1486,'CMO Input'!$AJ:$AJ,Master!$D1486,'CMO Input'!$AU:$AU,Master!$F1482),"")</f>
        <v>0</v>
      </c>
    </row>
    <row r="1487" spans="1:6" x14ac:dyDescent="0.25">
      <c r="A1487" s="24">
        <v>8</v>
      </c>
      <c r="B1487" s="25">
        <v>44317</v>
      </c>
      <c r="C1487" s="24" t="s">
        <v>780</v>
      </c>
      <c r="D1487" s="24" t="s">
        <v>166</v>
      </c>
      <c r="E1487" s="24" t="s">
        <v>1489</v>
      </c>
      <c r="F1487" t="str" cm="1">
        <f t="array" ref="F1487">_xlfn.SWITCH($E1487,"Forecast",IFERROR(SUMIFS(INDEX('Forecast Input'!$A:$BO,,MATCH(TEXT($A1487,"0"),'Forecast Input'!$1:$1,0)),'Forecast Input'!$A:$A,Master!C1487,'Forecast Input'!$D:$D,Master!D1487),0),"Actual",SUMIFS('CMO Input'!$Q:$Q,'CMO Input'!$E:$E,Master!$A1487,'CMO Input'!$C:$C,Master!$C1487,'CMO Input'!$AJ:$AJ,Master!$D1487,'CMO Input'!$AU:$AU,Master!$F1483),"")</f>
        <v/>
      </c>
    </row>
    <row r="1488" spans="1:6" x14ac:dyDescent="0.25">
      <c r="A1488" s="24">
        <v>8</v>
      </c>
      <c r="B1488" s="25">
        <v>44317</v>
      </c>
      <c r="C1488" s="24" t="s">
        <v>780</v>
      </c>
      <c r="D1488" s="24" t="s">
        <v>166</v>
      </c>
      <c r="E1488" s="24" t="s">
        <v>1488</v>
      </c>
      <c r="F1488" cm="1">
        <f t="array" ref="F1488">_xlfn.SWITCH($E1488,"Forecast",IFERROR(SUMIFS(INDEX('Forecast Input'!$A:$BO,,MATCH(TEXT($A1488,"0"),'Forecast Input'!$1:$1,0)),'Forecast Input'!$A:$A,Master!C1488,'Forecast Input'!$D:$D,Master!D1488),0),"Actual",SUMIFS('CMO Input'!$Q:$Q,'CMO Input'!$E:$E,Master!$A1488,'CMO Input'!$C:$C,Master!$C1488,'CMO Input'!$AJ:$AJ,Master!$D1488,'CMO Input'!$AU:$AU,Master!$F1484),"")</f>
        <v>0</v>
      </c>
    </row>
    <row r="1489" spans="1:6" x14ac:dyDescent="0.25">
      <c r="A1489" s="24">
        <v>8</v>
      </c>
      <c r="B1489" s="25">
        <v>44317</v>
      </c>
      <c r="C1489" s="24" t="s">
        <v>780</v>
      </c>
      <c r="D1489" s="24" t="s">
        <v>166</v>
      </c>
      <c r="E1489" s="24" t="s">
        <v>1487</v>
      </c>
      <c r="F1489" cm="1">
        <f t="array" ref="F1489">_xlfn.SWITCH($E1489,"Forecast",IFERROR(SUMIFS(INDEX('Forecast Input'!$A:$BO,,MATCH(TEXT($A1489,"0"),'Forecast Input'!$1:$1,0)),'Forecast Input'!$A:$A,Master!C1489,'Forecast Input'!$D:$D,Master!D1489),0),"Actual",SUMIFS('CMO Input'!$Q:$Q,'CMO Input'!$E:$E,Master!$A1489,'CMO Input'!$C:$C,Master!$C1489,'CMO Input'!$AJ:$AJ,Master!$D1489,'CMO Input'!$AU:$AU,Master!$F1485),"")</f>
        <v>0</v>
      </c>
    </row>
    <row r="1490" spans="1:6" x14ac:dyDescent="0.25">
      <c r="A1490" s="24">
        <v>8</v>
      </c>
      <c r="B1490" s="25">
        <v>44317</v>
      </c>
      <c r="C1490" s="24" t="s">
        <v>780</v>
      </c>
      <c r="D1490" s="24" t="s">
        <v>170</v>
      </c>
      <c r="E1490" s="24" t="s">
        <v>1489</v>
      </c>
      <c r="F1490" t="str" cm="1">
        <f t="array" ref="F1490">_xlfn.SWITCH($E1490,"Forecast",IFERROR(SUMIFS(INDEX('Forecast Input'!$A:$BO,,MATCH(TEXT($A1490,"0"),'Forecast Input'!$1:$1,0)),'Forecast Input'!$A:$A,Master!C1490,'Forecast Input'!$D:$D,Master!D1490),0),"Actual",SUMIFS('CMO Input'!$Q:$Q,'CMO Input'!$E:$E,Master!$A1490,'CMO Input'!$C:$C,Master!$C1490,'CMO Input'!$AJ:$AJ,Master!$D1490,'CMO Input'!$AU:$AU,Master!$F1486),"")</f>
        <v/>
      </c>
    </row>
    <row r="1491" spans="1:6" x14ac:dyDescent="0.25">
      <c r="A1491" s="24">
        <v>8</v>
      </c>
      <c r="B1491" s="25">
        <v>44317</v>
      </c>
      <c r="C1491" s="24" t="s">
        <v>780</v>
      </c>
      <c r="D1491" s="24" t="s">
        <v>170</v>
      </c>
      <c r="E1491" s="24" t="s">
        <v>1488</v>
      </c>
      <c r="F1491" cm="1">
        <f t="array" ref="F1491">_xlfn.SWITCH($E1491,"Forecast",IFERROR(SUMIFS(INDEX('Forecast Input'!$A:$BO,,MATCH(TEXT($A1491,"0"),'Forecast Input'!$1:$1,0)),'Forecast Input'!$A:$A,Master!C1491,'Forecast Input'!$D:$D,Master!D1491),0),"Actual",SUMIFS('CMO Input'!$Q:$Q,'CMO Input'!$E:$E,Master!$A1491,'CMO Input'!$C:$C,Master!$C1491,'CMO Input'!$AJ:$AJ,Master!$D1491,'CMO Input'!$AU:$AU,Master!$F1487),"")</f>
        <v>0</v>
      </c>
    </row>
    <row r="1492" spans="1:6" x14ac:dyDescent="0.25">
      <c r="A1492" s="24">
        <v>8</v>
      </c>
      <c r="B1492" s="25">
        <v>44317</v>
      </c>
      <c r="C1492" s="24" t="s">
        <v>780</v>
      </c>
      <c r="D1492" s="24" t="s">
        <v>170</v>
      </c>
      <c r="E1492" s="24" t="s">
        <v>1487</v>
      </c>
      <c r="F1492" cm="1">
        <f t="array" ref="F1492">_xlfn.SWITCH($E1492,"Forecast",IFERROR(SUMIFS(INDEX('Forecast Input'!$A:$BO,,MATCH(TEXT($A1492,"0"),'Forecast Input'!$1:$1,0)),'Forecast Input'!$A:$A,Master!C1492,'Forecast Input'!$D:$D,Master!D1492),0),"Actual",SUMIFS('CMO Input'!$Q:$Q,'CMO Input'!$E:$E,Master!$A1492,'CMO Input'!$C:$C,Master!$C1492,'CMO Input'!$AJ:$AJ,Master!$D1492,'CMO Input'!$AU:$AU,Master!$F1488),"")</f>
        <v>0</v>
      </c>
    </row>
    <row r="1493" spans="1:6" x14ac:dyDescent="0.25">
      <c r="A1493" s="24">
        <v>8</v>
      </c>
      <c r="B1493" s="25">
        <v>44317</v>
      </c>
      <c r="C1493" s="24" t="s">
        <v>780</v>
      </c>
      <c r="D1493" s="24" t="s">
        <v>436</v>
      </c>
      <c r="E1493" s="24" t="s">
        <v>1489</v>
      </c>
      <c r="F1493" t="str" cm="1">
        <f t="array" ref="F1493">_xlfn.SWITCH($E1493,"Forecast",IFERROR(SUMIFS(INDEX('Forecast Input'!$A:$BO,,MATCH(TEXT($A1493,"0"),'Forecast Input'!$1:$1,0)),'Forecast Input'!$A:$A,Master!C1493,'Forecast Input'!$D:$D,Master!D1493),0),"Actual",SUMIFS('CMO Input'!$Q:$Q,'CMO Input'!$E:$E,Master!$A1493,'CMO Input'!$C:$C,Master!$C1493,'CMO Input'!$AJ:$AJ,Master!$D1493,'CMO Input'!$AU:$AU,Master!$F1489),"")</f>
        <v/>
      </c>
    </row>
    <row r="1494" spans="1:6" x14ac:dyDescent="0.25">
      <c r="A1494" s="24">
        <v>8</v>
      </c>
      <c r="B1494" s="25">
        <v>44317</v>
      </c>
      <c r="C1494" s="24" t="s">
        <v>780</v>
      </c>
      <c r="D1494" s="24" t="s">
        <v>436</v>
      </c>
      <c r="E1494" s="24" t="s">
        <v>1488</v>
      </c>
      <c r="F1494" cm="1">
        <f t="array" ref="F1494">_xlfn.SWITCH($E1494,"Forecast",IFERROR(SUMIFS(INDEX('Forecast Input'!$A:$BO,,MATCH(TEXT($A1494,"0"),'Forecast Input'!$1:$1,0)),'Forecast Input'!$A:$A,Master!C1494,'Forecast Input'!$D:$D,Master!D1494),0),"Actual",SUMIFS('CMO Input'!$Q:$Q,'CMO Input'!$E:$E,Master!$A1494,'CMO Input'!$C:$C,Master!$C1494,'CMO Input'!$AJ:$AJ,Master!$D1494,'CMO Input'!$AU:$AU,Master!$F1490),"")</f>
        <v>0</v>
      </c>
    </row>
    <row r="1495" spans="1:6" x14ac:dyDescent="0.25">
      <c r="A1495" s="24">
        <v>8</v>
      </c>
      <c r="B1495" s="25">
        <v>44317</v>
      </c>
      <c r="C1495" s="24" t="s">
        <v>780</v>
      </c>
      <c r="D1495" s="24" t="s">
        <v>436</v>
      </c>
      <c r="E1495" s="24" t="s">
        <v>1487</v>
      </c>
      <c r="F1495" cm="1">
        <f t="array" ref="F1495">_xlfn.SWITCH($E1495,"Forecast",IFERROR(SUMIFS(INDEX('Forecast Input'!$A:$BO,,MATCH(TEXT($A1495,"0"),'Forecast Input'!$1:$1,0)),'Forecast Input'!$A:$A,Master!C1495,'Forecast Input'!$D:$D,Master!D1495),0),"Actual",SUMIFS('CMO Input'!$Q:$Q,'CMO Input'!$E:$E,Master!$A1495,'CMO Input'!$C:$C,Master!$C1495,'CMO Input'!$AJ:$AJ,Master!$D1495,'CMO Input'!$AU:$AU,Master!$F1491),"")</f>
        <v>0</v>
      </c>
    </row>
    <row r="1496" spans="1:6" x14ac:dyDescent="0.25">
      <c r="A1496" s="24">
        <v>8</v>
      </c>
      <c r="B1496" s="25">
        <v>44317</v>
      </c>
      <c r="C1496" s="24" t="s">
        <v>780</v>
      </c>
      <c r="D1496" s="24" t="s">
        <v>1469</v>
      </c>
      <c r="E1496" s="24" t="s">
        <v>1489</v>
      </c>
      <c r="F1496" t="str" cm="1">
        <f t="array" ref="F1496">_xlfn.SWITCH($E1496,"Forecast",IFERROR(SUMIFS(INDEX('Forecast Input'!$A:$BO,,MATCH(TEXT($A1496,"0"),'Forecast Input'!$1:$1,0)),'Forecast Input'!$A:$A,Master!C1496,'Forecast Input'!$D:$D,Master!D1496),0),"Actual",SUMIFS('CMO Input'!$Q:$Q,'CMO Input'!$E:$E,Master!$A1496,'CMO Input'!$C:$C,Master!$C1496,'CMO Input'!$AJ:$AJ,Master!$D1496,'CMO Input'!$AU:$AU,Master!$F1492),"")</f>
        <v/>
      </c>
    </row>
    <row r="1497" spans="1:6" x14ac:dyDescent="0.25">
      <c r="A1497" s="24">
        <v>8</v>
      </c>
      <c r="B1497" s="25">
        <v>44317</v>
      </c>
      <c r="C1497" s="24" t="s">
        <v>780</v>
      </c>
      <c r="D1497" s="24" t="s">
        <v>1469</v>
      </c>
      <c r="E1497" s="24" t="s">
        <v>1488</v>
      </c>
      <c r="F1497" cm="1">
        <f t="array" ref="F1497">_xlfn.SWITCH($E1497,"Forecast",IFERROR(SUMIFS(INDEX('Forecast Input'!$A:$BO,,MATCH(TEXT($A1497,"0"),'Forecast Input'!$1:$1,0)),'Forecast Input'!$A:$A,Master!C1497,'Forecast Input'!$D:$D,Master!D1497),0),"Actual",SUMIFS('CMO Input'!$Q:$Q,'CMO Input'!$E:$E,Master!$A1497,'CMO Input'!$C:$C,Master!$C1497,'CMO Input'!$AJ:$AJ,Master!$D1497,'CMO Input'!$AU:$AU,Master!$F1493),"")</f>
        <v>0</v>
      </c>
    </row>
    <row r="1498" spans="1:6" x14ac:dyDescent="0.25">
      <c r="A1498" s="24">
        <v>8</v>
      </c>
      <c r="B1498" s="25">
        <v>44317</v>
      </c>
      <c r="C1498" s="24" t="s">
        <v>780</v>
      </c>
      <c r="D1498" s="24" t="s">
        <v>1469</v>
      </c>
      <c r="E1498" s="24" t="s">
        <v>1487</v>
      </c>
      <c r="F1498" cm="1">
        <f t="array" ref="F1498">_xlfn.SWITCH($E1498,"Forecast",IFERROR(SUMIFS(INDEX('Forecast Input'!$A:$BO,,MATCH(TEXT($A1498,"0"),'Forecast Input'!$1:$1,0)),'Forecast Input'!$A:$A,Master!C1498,'Forecast Input'!$D:$D,Master!D1498),0),"Actual",SUMIFS('CMO Input'!$Q:$Q,'CMO Input'!$E:$E,Master!$A1498,'CMO Input'!$C:$C,Master!$C1498,'CMO Input'!$AJ:$AJ,Master!$D1498,'CMO Input'!$AU:$AU,Master!$F1494),"")</f>
        <v>0</v>
      </c>
    </row>
    <row r="1499" spans="1:6" x14ac:dyDescent="0.25">
      <c r="A1499" s="24">
        <v>8</v>
      </c>
      <c r="B1499" s="25">
        <v>44317</v>
      </c>
      <c r="C1499" s="24" t="s">
        <v>989</v>
      </c>
      <c r="D1499" s="24" t="s">
        <v>10</v>
      </c>
      <c r="E1499" s="24" t="s">
        <v>1489</v>
      </c>
      <c r="F1499" t="str" cm="1">
        <f t="array" ref="F1499">_xlfn.SWITCH($E1499,"Forecast",IFERROR(SUMIFS(INDEX('Forecast Input'!$A:$BO,,MATCH(TEXT($A1499,"0"),'Forecast Input'!$1:$1,0)),'Forecast Input'!$A:$A,Master!C1499,'Forecast Input'!$D:$D,Master!D1499),0),"Actual",SUMIFS('CMO Input'!$Q:$Q,'CMO Input'!$E:$E,Master!$A1499,'CMO Input'!$C:$C,Master!$C1499,'CMO Input'!$AJ:$AJ,Master!$D1499,'CMO Input'!$AU:$AU,Master!$F1495),"")</f>
        <v/>
      </c>
    </row>
    <row r="1500" spans="1:6" x14ac:dyDescent="0.25">
      <c r="A1500" s="24">
        <v>8</v>
      </c>
      <c r="B1500" s="25">
        <v>44317</v>
      </c>
      <c r="C1500" s="24" t="s">
        <v>989</v>
      </c>
      <c r="D1500" s="24" t="s">
        <v>10</v>
      </c>
      <c r="E1500" s="24" t="s">
        <v>1488</v>
      </c>
      <c r="F1500" cm="1">
        <f t="array" ref="F1500">_xlfn.SWITCH($E1500,"Forecast",IFERROR(SUMIFS(INDEX('Forecast Input'!$A:$BO,,MATCH(TEXT($A1500,"0"),'Forecast Input'!$1:$1,0)),'Forecast Input'!$A:$A,Master!C1500,'Forecast Input'!$D:$D,Master!D1500),0),"Actual",SUMIFS('CMO Input'!$Q:$Q,'CMO Input'!$E:$E,Master!$A1500,'CMO Input'!$C:$C,Master!$C1500,'CMO Input'!$AJ:$AJ,Master!$D1500,'CMO Input'!$AU:$AU,Master!$F1496),"")</f>
        <v>0</v>
      </c>
    </row>
    <row r="1501" spans="1:6" x14ac:dyDescent="0.25">
      <c r="A1501" s="24">
        <v>8</v>
      </c>
      <c r="B1501" s="25">
        <v>44317</v>
      </c>
      <c r="C1501" s="24" t="s">
        <v>989</v>
      </c>
      <c r="D1501" s="24" t="s">
        <v>10</v>
      </c>
      <c r="E1501" s="24" t="s">
        <v>1487</v>
      </c>
      <c r="F1501" cm="1">
        <f t="array" ref="F1501">_xlfn.SWITCH($E1501,"Forecast",IFERROR(SUMIFS(INDEX('Forecast Input'!$A:$BO,,MATCH(TEXT($A1501,"0"),'Forecast Input'!$1:$1,0)),'Forecast Input'!$A:$A,Master!C1501,'Forecast Input'!$D:$D,Master!D1501),0),"Actual",SUMIFS('CMO Input'!$Q:$Q,'CMO Input'!$E:$E,Master!$A1501,'CMO Input'!$C:$C,Master!$C1501,'CMO Input'!$AJ:$AJ,Master!$D1501,'CMO Input'!$AU:$AU,Master!$F1497),"")</f>
        <v>0</v>
      </c>
    </row>
    <row r="1502" spans="1:6" x14ac:dyDescent="0.25">
      <c r="A1502" s="24">
        <v>8</v>
      </c>
      <c r="B1502" s="25">
        <v>44317</v>
      </c>
      <c r="C1502" s="24" t="s">
        <v>989</v>
      </c>
      <c r="D1502" s="24" t="s">
        <v>61</v>
      </c>
      <c r="E1502" s="24" t="s">
        <v>1489</v>
      </c>
      <c r="F1502" t="str" cm="1">
        <f t="array" ref="F1502">_xlfn.SWITCH($E1502,"Forecast",IFERROR(SUMIFS(INDEX('Forecast Input'!$A:$BO,,MATCH(TEXT($A1502,"0"),'Forecast Input'!$1:$1,0)),'Forecast Input'!$A:$A,Master!C1502,'Forecast Input'!$D:$D,Master!D1502),0),"Actual",SUMIFS('CMO Input'!$Q:$Q,'CMO Input'!$E:$E,Master!$A1502,'CMO Input'!$C:$C,Master!$C1502,'CMO Input'!$AJ:$AJ,Master!$D1502,'CMO Input'!$AU:$AU,Master!$F1498),"")</f>
        <v/>
      </c>
    </row>
    <row r="1503" spans="1:6" x14ac:dyDescent="0.25">
      <c r="A1503" s="24">
        <v>8</v>
      </c>
      <c r="B1503" s="25">
        <v>44317</v>
      </c>
      <c r="C1503" s="24" t="s">
        <v>989</v>
      </c>
      <c r="D1503" s="24" t="s">
        <v>61</v>
      </c>
      <c r="E1503" s="24" t="s">
        <v>1488</v>
      </c>
      <c r="F1503" cm="1">
        <f t="array" ref="F1503">_xlfn.SWITCH($E1503,"Forecast",IFERROR(SUMIFS(INDEX('Forecast Input'!$A:$BO,,MATCH(TEXT($A1503,"0"),'Forecast Input'!$1:$1,0)),'Forecast Input'!$A:$A,Master!C1503,'Forecast Input'!$D:$D,Master!D1503),0),"Actual",SUMIFS('CMO Input'!$Q:$Q,'CMO Input'!$E:$E,Master!$A1503,'CMO Input'!$C:$C,Master!$C1503,'CMO Input'!$AJ:$AJ,Master!$D1503,'CMO Input'!$AU:$AU,Master!$F1499),"")</f>
        <v>0</v>
      </c>
    </row>
    <row r="1504" spans="1:6" x14ac:dyDescent="0.25">
      <c r="A1504" s="24">
        <v>8</v>
      </c>
      <c r="B1504" s="25">
        <v>44317</v>
      </c>
      <c r="C1504" s="24" t="s">
        <v>989</v>
      </c>
      <c r="D1504" s="24" t="s">
        <v>61</v>
      </c>
      <c r="E1504" s="24" t="s">
        <v>1487</v>
      </c>
      <c r="F1504" cm="1">
        <f t="array" ref="F1504">_xlfn.SWITCH($E1504,"Forecast",IFERROR(SUMIFS(INDEX('Forecast Input'!$A:$BO,,MATCH(TEXT($A1504,"0"),'Forecast Input'!$1:$1,0)),'Forecast Input'!$A:$A,Master!C1504,'Forecast Input'!$D:$D,Master!D1504),0),"Actual",SUMIFS('CMO Input'!$Q:$Q,'CMO Input'!$E:$E,Master!$A1504,'CMO Input'!$C:$C,Master!$C1504,'CMO Input'!$AJ:$AJ,Master!$D1504,'CMO Input'!$AU:$AU,Master!$F1500),"")</f>
        <v>0</v>
      </c>
    </row>
    <row r="1505" spans="1:6" x14ac:dyDescent="0.25">
      <c r="A1505" s="24">
        <v>8</v>
      </c>
      <c r="B1505" s="25">
        <v>44317</v>
      </c>
      <c r="C1505" s="24" t="s">
        <v>989</v>
      </c>
      <c r="D1505" s="24" t="s">
        <v>103</v>
      </c>
      <c r="E1505" s="24" t="s">
        <v>1489</v>
      </c>
      <c r="F1505" t="str" cm="1">
        <f t="array" ref="F1505">_xlfn.SWITCH($E1505,"Forecast",IFERROR(SUMIFS(INDEX('Forecast Input'!$A:$BO,,MATCH(TEXT($A1505,"0"),'Forecast Input'!$1:$1,0)),'Forecast Input'!$A:$A,Master!C1505,'Forecast Input'!$D:$D,Master!D1505),0),"Actual",SUMIFS('CMO Input'!$Q:$Q,'CMO Input'!$E:$E,Master!$A1505,'CMO Input'!$C:$C,Master!$C1505,'CMO Input'!$AJ:$AJ,Master!$D1505,'CMO Input'!$AU:$AU,Master!$F1501),"")</f>
        <v/>
      </c>
    </row>
    <row r="1506" spans="1:6" x14ac:dyDescent="0.25">
      <c r="A1506" s="24">
        <v>8</v>
      </c>
      <c r="B1506" s="25">
        <v>44317</v>
      </c>
      <c r="C1506" s="24" t="s">
        <v>989</v>
      </c>
      <c r="D1506" s="24" t="s">
        <v>103</v>
      </c>
      <c r="E1506" s="24" t="s">
        <v>1488</v>
      </c>
      <c r="F1506" cm="1">
        <f t="array" ref="F1506">_xlfn.SWITCH($E1506,"Forecast",IFERROR(SUMIFS(INDEX('Forecast Input'!$A:$BO,,MATCH(TEXT($A1506,"0"),'Forecast Input'!$1:$1,0)),'Forecast Input'!$A:$A,Master!C1506,'Forecast Input'!$D:$D,Master!D1506),0),"Actual",SUMIFS('CMO Input'!$Q:$Q,'CMO Input'!$E:$E,Master!$A1506,'CMO Input'!$C:$C,Master!$C1506,'CMO Input'!$AJ:$AJ,Master!$D1506,'CMO Input'!$AU:$AU,Master!$F1502),"")</f>
        <v>0</v>
      </c>
    </row>
    <row r="1507" spans="1:6" x14ac:dyDescent="0.25">
      <c r="A1507" s="24">
        <v>8</v>
      </c>
      <c r="B1507" s="25">
        <v>44317</v>
      </c>
      <c r="C1507" s="24" t="s">
        <v>989</v>
      </c>
      <c r="D1507" s="24" t="s">
        <v>103</v>
      </c>
      <c r="E1507" s="24" t="s">
        <v>1487</v>
      </c>
      <c r="F1507" cm="1">
        <f t="array" ref="F1507">_xlfn.SWITCH($E1507,"Forecast",IFERROR(SUMIFS(INDEX('Forecast Input'!$A:$BO,,MATCH(TEXT($A1507,"0"),'Forecast Input'!$1:$1,0)),'Forecast Input'!$A:$A,Master!C1507,'Forecast Input'!$D:$D,Master!D1507),0),"Actual",SUMIFS('CMO Input'!$Q:$Q,'CMO Input'!$E:$E,Master!$A1507,'CMO Input'!$C:$C,Master!$C1507,'CMO Input'!$AJ:$AJ,Master!$D1507,'CMO Input'!$AU:$AU,Master!$F1503),"")</f>
        <v>0</v>
      </c>
    </row>
    <row r="1508" spans="1:6" x14ac:dyDescent="0.25">
      <c r="A1508" s="24">
        <v>8</v>
      </c>
      <c r="B1508" s="25">
        <v>44317</v>
      </c>
      <c r="C1508" s="24" t="s">
        <v>989</v>
      </c>
      <c r="D1508" s="24" t="s">
        <v>146</v>
      </c>
      <c r="E1508" s="24" t="s">
        <v>1489</v>
      </c>
      <c r="F1508" t="str" cm="1">
        <f t="array" ref="F1508">_xlfn.SWITCH($E1508,"Forecast",IFERROR(SUMIFS(INDEX('Forecast Input'!$A:$BO,,MATCH(TEXT($A1508,"0"),'Forecast Input'!$1:$1,0)),'Forecast Input'!$A:$A,Master!C1508,'Forecast Input'!$D:$D,Master!D1508),0),"Actual",SUMIFS('CMO Input'!$Q:$Q,'CMO Input'!$E:$E,Master!$A1508,'CMO Input'!$C:$C,Master!$C1508,'CMO Input'!$AJ:$AJ,Master!$D1508,'CMO Input'!$AU:$AU,Master!$F1504),"")</f>
        <v/>
      </c>
    </row>
    <row r="1509" spans="1:6" x14ac:dyDescent="0.25">
      <c r="A1509" s="24">
        <v>8</v>
      </c>
      <c r="B1509" s="25">
        <v>44317</v>
      </c>
      <c r="C1509" s="24" t="s">
        <v>989</v>
      </c>
      <c r="D1509" s="24" t="s">
        <v>146</v>
      </c>
      <c r="E1509" s="24" t="s">
        <v>1488</v>
      </c>
      <c r="F1509" cm="1">
        <f t="array" ref="F1509">_xlfn.SWITCH($E1509,"Forecast",IFERROR(SUMIFS(INDEX('Forecast Input'!$A:$BO,,MATCH(TEXT($A1509,"0"),'Forecast Input'!$1:$1,0)),'Forecast Input'!$A:$A,Master!C1509,'Forecast Input'!$D:$D,Master!D1509),0),"Actual",SUMIFS('CMO Input'!$Q:$Q,'CMO Input'!$E:$E,Master!$A1509,'CMO Input'!$C:$C,Master!$C1509,'CMO Input'!$AJ:$AJ,Master!$D1509,'CMO Input'!$AU:$AU,Master!$F1505),"")</f>
        <v>0</v>
      </c>
    </row>
    <row r="1510" spans="1:6" x14ac:dyDescent="0.25">
      <c r="A1510" s="24">
        <v>8</v>
      </c>
      <c r="B1510" s="25">
        <v>44317</v>
      </c>
      <c r="C1510" s="24" t="s">
        <v>989</v>
      </c>
      <c r="D1510" s="24" t="s">
        <v>146</v>
      </c>
      <c r="E1510" s="24" t="s">
        <v>1487</v>
      </c>
      <c r="F1510" cm="1">
        <f t="array" ref="F1510">_xlfn.SWITCH($E1510,"Forecast",IFERROR(SUMIFS(INDEX('Forecast Input'!$A:$BO,,MATCH(TEXT($A1510,"0"),'Forecast Input'!$1:$1,0)),'Forecast Input'!$A:$A,Master!C1510,'Forecast Input'!$D:$D,Master!D1510),0),"Actual",SUMIFS('CMO Input'!$Q:$Q,'CMO Input'!$E:$E,Master!$A1510,'CMO Input'!$C:$C,Master!$C1510,'CMO Input'!$AJ:$AJ,Master!$D1510,'CMO Input'!$AU:$AU,Master!$F1506),"")</f>
        <v>0</v>
      </c>
    </row>
    <row r="1511" spans="1:6" x14ac:dyDescent="0.25">
      <c r="A1511" s="24">
        <v>8</v>
      </c>
      <c r="B1511" s="25">
        <v>44317</v>
      </c>
      <c r="C1511" s="24" t="s">
        <v>989</v>
      </c>
      <c r="D1511" s="24" t="s">
        <v>166</v>
      </c>
      <c r="E1511" s="24" t="s">
        <v>1489</v>
      </c>
      <c r="F1511" t="str" cm="1">
        <f t="array" ref="F1511">_xlfn.SWITCH($E1511,"Forecast",IFERROR(SUMIFS(INDEX('Forecast Input'!$A:$BO,,MATCH(TEXT($A1511,"0"),'Forecast Input'!$1:$1,0)),'Forecast Input'!$A:$A,Master!C1511,'Forecast Input'!$D:$D,Master!D1511),0),"Actual",SUMIFS('CMO Input'!$Q:$Q,'CMO Input'!$E:$E,Master!$A1511,'CMO Input'!$C:$C,Master!$C1511,'CMO Input'!$AJ:$AJ,Master!$D1511,'CMO Input'!$AU:$AU,Master!$F1507),"")</f>
        <v/>
      </c>
    </row>
    <row r="1512" spans="1:6" x14ac:dyDescent="0.25">
      <c r="A1512" s="24">
        <v>8</v>
      </c>
      <c r="B1512" s="25">
        <v>44317</v>
      </c>
      <c r="C1512" s="24" t="s">
        <v>989</v>
      </c>
      <c r="D1512" s="24" t="s">
        <v>166</v>
      </c>
      <c r="E1512" s="24" t="s">
        <v>1488</v>
      </c>
      <c r="F1512" cm="1">
        <f t="array" ref="F1512">_xlfn.SWITCH($E1512,"Forecast",IFERROR(SUMIFS(INDEX('Forecast Input'!$A:$BO,,MATCH(TEXT($A1512,"0"),'Forecast Input'!$1:$1,0)),'Forecast Input'!$A:$A,Master!C1512,'Forecast Input'!$D:$D,Master!D1512),0),"Actual",SUMIFS('CMO Input'!$Q:$Q,'CMO Input'!$E:$E,Master!$A1512,'CMO Input'!$C:$C,Master!$C1512,'CMO Input'!$AJ:$AJ,Master!$D1512,'CMO Input'!$AU:$AU,Master!$F1508),"")</f>
        <v>0</v>
      </c>
    </row>
    <row r="1513" spans="1:6" x14ac:dyDescent="0.25">
      <c r="A1513" s="24">
        <v>8</v>
      </c>
      <c r="B1513" s="25">
        <v>44317</v>
      </c>
      <c r="C1513" s="24" t="s">
        <v>989</v>
      </c>
      <c r="D1513" s="24" t="s">
        <v>166</v>
      </c>
      <c r="E1513" s="24" t="s">
        <v>1487</v>
      </c>
      <c r="F1513" cm="1">
        <f t="array" ref="F1513">_xlfn.SWITCH($E1513,"Forecast",IFERROR(SUMIFS(INDEX('Forecast Input'!$A:$BO,,MATCH(TEXT($A1513,"0"),'Forecast Input'!$1:$1,0)),'Forecast Input'!$A:$A,Master!C1513,'Forecast Input'!$D:$D,Master!D1513),0),"Actual",SUMIFS('CMO Input'!$Q:$Q,'CMO Input'!$E:$E,Master!$A1513,'CMO Input'!$C:$C,Master!$C1513,'CMO Input'!$AJ:$AJ,Master!$D1513,'CMO Input'!$AU:$AU,Master!$F1509),"")</f>
        <v>0</v>
      </c>
    </row>
    <row r="1514" spans="1:6" x14ac:dyDescent="0.25">
      <c r="A1514" s="24">
        <v>8</v>
      </c>
      <c r="B1514" s="25">
        <v>44317</v>
      </c>
      <c r="C1514" s="24" t="s">
        <v>989</v>
      </c>
      <c r="D1514" s="24" t="s">
        <v>170</v>
      </c>
      <c r="E1514" s="24" t="s">
        <v>1489</v>
      </c>
      <c r="F1514" t="str" cm="1">
        <f t="array" ref="F1514">_xlfn.SWITCH($E1514,"Forecast",IFERROR(SUMIFS(INDEX('Forecast Input'!$A:$BO,,MATCH(TEXT($A1514,"0"),'Forecast Input'!$1:$1,0)),'Forecast Input'!$A:$A,Master!C1514,'Forecast Input'!$D:$D,Master!D1514),0),"Actual",SUMIFS('CMO Input'!$Q:$Q,'CMO Input'!$E:$E,Master!$A1514,'CMO Input'!$C:$C,Master!$C1514,'CMO Input'!$AJ:$AJ,Master!$D1514,'CMO Input'!$AU:$AU,Master!$F1510),"")</f>
        <v/>
      </c>
    </row>
    <row r="1515" spans="1:6" x14ac:dyDescent="0.25">
      <c r="A1515" s="24">
        <v>8</v>
      </c>
      <c r="B1515" s="25">
        <v>44317</v>
      </c>
      <c r="C1515" s="24" t="s">
        <v>989</v>
      </c>
      <c r="D1515" s="24" t="s">
        <v>170</v>
      </c>
      <c r="E1515" s="24" t="s">
        <v>1488</v>
      </c>
      <c r="F1515" cm="1">
        <f t="array" ref="F1515">_xlfn.SWITCH($E1515,"Forecast",IFERROR(SUMIFS(INDEX('Forecast Input'!$A:$BO,,MATCH(TEXT($A1515,"0"),'Forecast Input'!$1:$1,0)),'Forecast Input'!$A:$A,Master!C1515,'Forecast Input'!$D:$D,Master!D1515),0),"Actual",SUMIFS('CMO Input'!$Q:$Q,'CMO Input'!$E:$E,Master!$A1515,'CMO Input'!$C:$C,Master!$C1515,'CMO Input'!$AJ:$AJ,Master!$D1515,'CMO Input'!$AU:$AU,Master!$F1511),"")</f>
        <v>0</v>
      </c>
    </row>
    <row r="1516" spans="1:6" x14ac:dyDescent="0.25">
      <c r="A1516" s="24">
        <v>8</v>
      </c>
      <c r="B1516" s="25">
        <v>44317</v>
      </c>
      <c r="C1516" s="24" t="s">
        <v>989</v>
      </c>
      <c r="D1516" s="24" t="s">
        <v>170</v>
      </c>
      <c r="E1516" s="24" t="s">
        <v>1487</v>
      </c>
      <c r="F1516" cm="1">
        <f t="array" ref="F1516">_xlfn.SWITCH($E1516,"Forecast",IFERROR(SUMIFS(INDEX('Forecast Input'!$A:$BO,,MATCH(TEXT($A1516,"0"),'Forecast Input'!$1:$1,0)),'Forecast Input'!$A:$A,Master!C1516,'Forecast Input'!$D:$D,Master!D1516),0),"Actual",SUMIFS('CMO Input'!$Q:$Q,'CMO Input'!$E:$E,Master!$A1516,'CMO Input'!$C:$C,Master!$C1516,'CMO Input'!$AJ:$AJ,Master!$D1516,'CMO Input'!$AU:$AU,Master!$F1512),"")</f>
        <v>0</v>
      </c>
    </row>
    <row r="1517" spans="1:6" x14ac:dyDescent="0.25">
      <c r="A1517" s="24">
        <v>8</v>
      </c>
      <c r="B1517" s="25">
        <v>44317</v>
      </c>
      <c r="C1517" s="24" t="s">
        <v>989</v>
      </c>
      <c r="D1517" s="24" t="s">
        <v>436</v>
      </c>
      <c r="E1517" s="24" t="s">
        <v>1489</v>
      </c>
      <c r="F1517" t="str" cm="1">
        <f t="array" ref="F1517">_xlfn.SWITCH($E1517,"Forecast",IFERROR(SUMIFS(INDEX('Forecast Input'!$A:$BO,,MATCH(TEXT($A1517,"0"),'Forecast Input'!$1:$1,0)),'Forecast Input'!$A:$A,Master!C1517,'Forecast Input'!$D:$D,Master!D1517),0),"Actual",SUMIFS('CMO Input'!$Q:$Q,'CMO Input'!$E:$E,Master!$A1517,'CMO Input'!$C:$C,Master!$C1517,'CMO Input'!$AJ:$AJ,Master!$D1517,'CMO Input'!$AU:$AU,Master!$F1513),"")</f>
        <v/>
      </c>
    </row>
    <row r="1518" spans="1:6" x14ac:dyDescent="0.25">
      <c r="A1518" s="24">
        <v>8</v>
      </c>
      <c r="B1518" s="25">
        <v>44317</v>
      </c>
      <c r="C1518" s="24" t="s">
        <v>989</v>
      </c>
      <c r="D1518" s="24" t="s">
        <v>436</v>
      </c>
      <c r="E1518" s="24" t="s">
        <v>1488</v>
      </c>
      <c r="F1518" cm="1">
        <f t="array" ref="F1518">_xlfn.SWITCH($E1518,"Forecast",IFERROR(SUMIFS(INDEX('Forecast Input'!$A:$BO,,MATCH(TEXT($A1518,"0"),'Forecast Input'!$1:$1,0)),'Forecast Input'!$A:$A,Master!C1518,'Forecast Input'!$D:$D,Master!D1518),0),"Actual",SUMIFS('CMO Input'!$Q:$Q,'CMO Input'!$E:$E,Master!$A1518,'CMO Input'!$C:$C,Master!$C1518,'CMO Input'!$AJ:$AJ,Master!$D1518,'CMO Input'!$AU:$AU,Master!$F1514),"")</f>
        <v>0</v>
      </c>
    </row>
    <row r="1519" spans="1:6" x14ac:dyDescent="0.25">
      <c r="A1519" s="24">
        <v>8</v>
      </c>
      <c r="B1519" s="25">
        <v>44317</v>
      </c>
      <c r="C1519" s="24" t="s">
        <v>989</v>
      </c>
      <c r="D1519" s="24" t="s">
        <v>436</v>
      </c>
      <c r="E1519" s="24" t="s">
        <v>1487</v>
      </c>
      <c r="F1519" cm="1">
        <f t="array" ref="F1519">_xlfn.SWITCH($E1519,"Forecast",IFERROR(SUMIFS(INDEX('Forecast Input'!$A:$BO,,MATCH(TEXT($A1519,"0"),'Forecast Input'!$1:$1,0)),'Forecast Input'!$A:$A,Master!C1519,'Forecast Input'!$D:$D,Master!D1519),0),"Actual",SUMIFS('CMO Input'!$Q:$Q,'CMO Input'!$E:$E,Master!$A1519,'CMO Input'!$C:$C,Master!$C1519,'CMO Input'!$AJ:$AJ,Master!$D1519,'CMO Input'!$AU:$AU,Master!$F1515),"")</f>
        <v>0</v>
      </c>
    </row>
    <row r="1520" spans="1:6" x14ac:dyDescent="0.25">
      <c r="A1520" s="24">
        <v>8</v>
      </c>
      <c r="B1520" s="25">
        <v>44317</v>
      </c>
      <c r="C1520" s="24" t="s">
        <v>989</v>
      </c>
      <c r="D1520" s="24" t="s">
        <v>1469</v>
      </c>
      <c r="E1520" s="24" t="s">
        <v>1489</v>
      </c>
      <c r="F1520" t="str" cm="1">
        <f t="array" ref="F1520">_xlfn.SWITCH($E1520,"Forecast",IFERROR(SUMIFS(INDEX('Forecast Input'!$A:$BO,,MATCH(TEXT($A1520,"0"),'Forecast Input'!$1:$1,0)),'Forecast Input'!$A:$A,Master!C1520,'Forecast Input'!$D:$D,Master!D1520),0),"Actual",SUMIFS('CMO Input'!$Q:$Q,'CMO Input'!$E:$E,Master!$A1520,'CMO Input'!$C:$C,Master!$C1520,'CMO Input'!$AJ:$AJ,Master!$D1520,'CMO Input'!$AU:$AU,Master!$F1516),"")</f>
        <v/>
      </c>
    </row>
    <row r="1521" spans="1:6" x14ac:dyDescent="0.25">
      <c r="A1521" s="24">
        <v>8</v>
      </c>
      <c r="B1521" s="25">
        <v>44317</v>
      </c>
      <c r="C1521" s="24" t="s">
        <v>989</v>
      </c>
      <c r="D1521" s="24" t="s">
        <v>1469</v>
      </c>
      <c r="E1521" s="24" t="s">
        <v>1488</v>
      </c>
      <c r="F1521" cm="1">
        <f t="array" ref="F1521">_xlfn.SWITCH($E1521,"Forecast",IFERROR(SUMIFS(INDEX('Forecast Input'!$A:$BO,,MATCH(TEXT($A1521,"0"),'Forecast Input'!$1:$1,0)),'Forecast Input'!$A:$A,Master!C1521,'Forecast Input'!$D:$D,Master!D1521),0),"Actual",SUMIFS('CMO Input'!$Q:$Q,'CMO Input'!$E:$E,Master!$A1521,'CMO Input'!$C:$C,Master!$C1521,'CMO Input'!$AJ:$AJ,Master!$D1521,'CMO Input'!$AU:$AU,Master!$F1517),"")</f>
        <v>0</v>
      </c>
    </row>
    <row r="1522" spans="1:6" x14ac:dyDescent="0.25">
      <c r="A1522" s="24">
        <v>8</v>
      </c>
      <c r="B1522" s="25">
        <v>44317</v>
      </c>
      <c r="C1522" s="24" t="s">
        <v>989</v>
      </c>
      <c r="D1522" s="24" t="s">
        <v>1469</v>
      </c>
      <c r="E1522" s="24" t="s">
        <v>1487</v>
      </c>
      <c r="F1522" cm="1">
        <f t="array" ref="F1522">_xlfn.SWITCH($E1522,"Forecast",IFERROR(SUMIFS(INDEX('Forecast Input'!$A:$BO,,MATCH(TEXT($A1522,"0"),'Forecast Input'!$1:$1,0)),'Forecast Input'!$A:$A,Master!C1522,'Forecast Input'!$D:$D,Master!D1522),0),"Actual",SUMIFS('CMO Input'!$Q:$Q,'CMO Input'!$E:$E,Master!$A1522,'CMO Input'!$C:$C,Master!$C1522,'CMO Input'!$AJ:$AJ,Master!$D1522,'CMO Input'!$AU:$AU,Master!$F1518),"")</f>
        <v>0</v>
      </c>
    </row>
    <row r="1523" spans="1:6" x14ac:dyDescent="0.25">
      <c r="A1523" s="24">
        <v>8</v>
      </c>
      <c r="B1523" s="25">
        <v>44317</v>
      </c>
      <c r="C1523" s="24" t="s">
        <v>181</v>
      </c>
      <c r="D1523" s="24" t="s">
        <v>10</v>
      </c>
      <c r="E1523" s="24" t="s">
        <v>1489</v>
      </c>
      <c r="F1523" t="str" cm="1">
        <f t="array" ref="F1523">_xlfn.SWITCH($E1523,"Forecast",IFERROR(SUMIFS(INDEX('Forecast Input'!$A:$BO,,MATCH(TEXT($A1523,"0"),'Forecast Input'!$1:$1,0)),'Forecast Input'!$A:$A,Master!C1523,'Forecast Input'!$D:$D,Master!D1523),0),"Actual",SUMIFS('CMO Input'!$Q:$Q,'CMO Input'!$E:$E,Master!$A1523,'CMO Input'!$C:$C,Master!$C1523,'CMO Input'!$AJ:$AJ,Master!$D1523,'CMO Input'!$AU:$AU,Master!$F1519),"")</f>
        <v/>
      </c>
    </row>
    <row r="1524" spans="1:6" x14ac:dyDescent="0.25">
      <c r="A1524" s="24">
        <v>8</v>
      </c>
      <c r="B1524" s="25">
        <v>44317</v>
      </c>
      <c r="C1524" s="24" t="s">
        <v>181</v>
      </c>
      <c r="D1524" s="24" t="s">
        <v>10</v>
      </c>
      <c r="E1524" s="24" t="s">
        <v>1488</v>
      </c>
      <c r="F1524" cm="1">
        <f t="array" ref="F1524">_xlfn.SWITCH($E1524,"Forecast",IFERROR(SUMIFS(INDEX('Forecast Input'!$A:$BO,,MATCH(TEXT($A1524,"0"),'Forecast Input'!$1:$1,0)),'Forecast Input'!$A:$A,Master!C1524,'Forecast Input'!$D:$D,Master!D1524),0),"Actual",SUMIFS('CMO Input'!$Q:$Q,'CMO Input'!$E:$E,Master!$A1524,'CMO Input'!$C:$C,Master!$C1524,'CMO Input'!$AJ:$AJ,Master!$D1524,'CMO Input'!$AU:$AU,Master!$F1520),"")</f>
        <v>0</v>
      </c>
    </row>
    <row r="1525" spans="1:6" x14ac:dyDescent="0.25">
      <c r="A1525" s="24">
        <v>8</v>
      </c>
      <c r="B1525" s="25">
        <v>44317</v>
      </c>
      <c r="C1525" s="24" t="s">
        <v>181</v>
      </c>
      <c r="D1525" s="24" t="s">
        <v>10</v>
      </c>
      <c r="E1525" s="24" t="s">
        <v>1487</v>
      </c>
      <c r="F1525" cm="1">
        <f t="array" ref="F1525">_xlfn.SWITCH($E1525,"Forecast",IFERROR(SUMIFS(INDEX('Forecast Input'!$A:$BO,,MATCH(TEXT($A1525,"0"),'Forecast Input'!$1:$1,0)),'Forecast Input'!$A:$A,Master!C1525,'Forecast Input'!$D:$D,Master!D1525),0),"Actual",SUMIFS('CMO Input'!$Q:$Q,'CMO Input'!$E:$E,Master!$A1525,'CMO Input'!$C:$C,Master!$C1525,'CMO Input'!$AJ:$AJ,Master!$D1525,'CMO Input'!$AU:$AU,Master!$F1521),"")</f>
        <v>0</v>
      </c>
    </row>
    <row r="1526" spans="1:6" x14ac:dyDescent="0.25">
      <c r="A1526" s="24">
        <v>8</v>
      </c>
      <c r="B1526" s="25">
        <v>44317</v>
      </c>
      <c r="C1526" s="24" t="s">
        <v>181</v>
      </c>
      <c r="D1526" s="24" t="s">
        <v>61</v>
      </c>
      <c r="E1526" s="24" t="s">
        <v>1489</v>
      </c>
      <c r="F1526" t="str" cm="1">
        <f t="array" ref="F1526">_xlfn.SWITCH($E1526,"Forecast",IFERROR(SUMIFS(INDEX('Forecast Input'!$A:$BO,,MATCH(TEXT($A1526,"0"),'Forecast Input'!$1:$1,0)),'Forecast Input'!$A:$A,Master!C1526,'Forecast Input'!$D:$D,Master!D1526),0),"Actual",SUMIFS('CMO Input'!$Q:$Q,'CMO Input'!$E:$E,Master!$A1526,'CMO Input'!$C:$C,Master!$C1526,'CMO Input'!$AJ:$AJ,Master!$D1526,'CMO Input'!$AU:$AU,Master!$F1522),"")</f>
        <v/>
      </c>
    </row>
    <row r="1527" spans="1:6" x14ac:dyDescent="0.25">
      <c r="A1527" s="24">
        <v>8</v>
      </c>
      <c r="B1527" s="25">
        <v>44317</v>
      </c>
      <c r="C1527" s="24" t="s">
        <v>181</v>
      </c>
      <c r="D1527" s="24" t="s">
        <v>61</v>
      </c>
      <c r="E1527" s="24" t="s">
        <v>1488</v>
      </c>
      <c r="F1527" cm="1">
        <f t="array" ref="F1527">_xlfn.SWITCH($E1527,"Forecast",IFERROR(SUMIFS(INDEX('Forecast Input'!$A:$BO,,MATCH(TEXT($A1527,"0"),'Forecast Input'!$1:$1,0)),'Forecast Input'!$A:$A,Master!C1527,'Forecast Input'!$D:$D,Master!D1527),0),"Actual",SUMIFS('CMO Input'!$Q:$Q,'CMO Input'!$E:$E,Master!$A1527,'CMO Input'!$C:$C,Master!$C1527,'CMO Input'!$AJ:$AJ,Master!$D1527,'CMO Input'!$AU:$AU,Master!$F1523),"")</f>
        <v>0</v>
      </c>
    </row>
    <row r="1528" spans="1:6" x14ac:dyDescent="0.25">
      <c r="A1528" s="24">
        <v>8</v>
      </c>
      <c r="B1528" s="25">
        <v>44317</v>
      </c>
      <c r="C1528" s="24" t="s">
        <v>181</v>
      </c>
      <c r="D1528" s="24" t="s">
        <v>61</v>
      </c>
      <c r="E1528" s="24" t="s">
        <v>1487</v>
      </c>
      <c r="F1528" cm="1">
        <f t="array" ref="F1528">_xlfn.SWITCH($E1528,"Forecast",IFERROR(SUMIFS(INDEX('Forecast Input'!$A:$BO,,MATCH(TEXT($A1528,"0"),'Forecast Input'!$1:$1,0)),'Forecast Input'!$A:$A,Master!C1528,'Forecast Input'!$D:$D,Master!D1528),0),"Actual",SUMIFS('CMO Input'!$Q:$Q,'CMO Input'!$E:$E,Master!$A1528,'CMO Input'!$C:$C,Master!$C1528,'CMO Input'!$AJ:$AJ,Master!$D1528,'CMO Input'!$AU:$AU,Master!$F1524),"")</f>
        <v>0</v>
      </c>
    </row>
    <row r="1529" spans="1:6" x14ac:dyDescent="0.25">
      <c r="A1529" s="24">
        <v>8</v>
      </c>
      <c r="B1529" s="25">
        <v>44317</v>
      </c>
      <c r="C1529" s="24" t="s">
        <v>181</v>
      </c>
      <c r="D1529" s="24" t="s">
        <v>103</v>
      </c>
      <c r="E1529" s="24" t="s">
        <v>1489</v>
      </c>
      <c r="F1529" t="str" cm="1">
        <f t="array" ref="F1529">_xlfn.SWITCH($E1529,"Forecast",IFERROR(SUMIFS(INDEX('Forecast Input'!$A:$BO,,MATCH(TEXT($A1529,"0"),'Forecast Input'!$1:$1,0)),'Forecast Input'!$A:$A,Master!C1529,'Forecast Input'!$D:$D,Master!D1529),0),"Actual",SUMIFS('CMO Input'!$Q:$Q,'CMO Input'!$E:$E,Master!$A1529,'CMO Input'!$C:$C,Master!$C1529,'CMO Input'!$AJ:$AJ,Master!$D1529,'CMO Input'!$AU:$AU,Master!$F1525),"")</f>
        <v/>
      </c>
    </row>
    <row r="1530" spans="1:6" x14ac:dyDescent="0.25">
      <c r="A1530" s="24">
        <v>8</v>
      </c>
      <c r="B1530" s="25">
        <v>44317</v>
      </c>
      <c r="C1530" s="24" t="s">
        <v>181</v>
      </c>
      <c r="D1530" s="24" t="s">
        <v>103</v>
      </c>
      <c r="E1530" s="24" t="s">
        <v>1488</v>
      </c>
      <c r="F1530" cm="1">
        <f t="array" ref="F1530">_xlfn.SWITCH($E1530,"Forecast",IFERROR(SUMIFS(INDEX('Forecast Input'!$A:$BO,,MATCH(TEXT($A1530,"0"),'Forecast Input'!$1:$1,0)),'Forecast Input'!$A:$A,Master!C1530,'Forecast Input'!$D:$D,Master!D1530),0),"Actual",SUMIFS('CMO Input'!$Q:$Q,'CMO Input'!$E:$E,Master!$A1530,'CMO Input'!$C:$C,Master!$C1530,'CMO Input'!$AJ:$AJ,Master!$D1530,'CMO Input'!$AU:$AU,Master!$F1526),"")</f>
        <v>0</v>
      </c>
    </row>
    <row r="1531" spans="1:6" x14ac:dyDescent="0.25">
      <c r="A1531" s="24">
        <v>8</v>
      </c>
      <c r="B1531" s="25">
        <v>44317</v>
      </c>
      <c r="C1531" s="24" t="s">
        <v>181</v>
      </c>
      <c r="D1531" s="24" t="s">
        <v>103</v>
      </c>
      <c r="E1531" s="24" t="s">
        <v>1487</v>
      </c>
      <c r="F1531" cm="1">
        <f t="array" ref="F1531">_xlfn.SWITCH($E1531,"Forecast",IFERROR(SUMIFS(INDEX('Forecast Input'!$A:$BO,,MATCH(TEXT($A1531,"0"),'Forecast Input'!$1:$1,0)),'Forecast Input'!$A:$A,Master!C1531,'Forecast Input'!$D:$D,Master!D1531),0),"Actual",SUMIFS('CMO Input'!$Q:$Q,'CMO Input'!$E:$E,Master!$A1531,'CMO Input'!$C:$C,Master!$C1531,'CMO Input'!$AJ:$AJ,Master!$D1531,'CMO Input'!$AU:$AU,Master!$F1527),"")</f>
        <v>0</v>
      </c>
    </row>
    <row r="1532" spans="1:6" x14ac:dyDescent="0.25">
      <c r="A1532" s="24">
        <v>8</v>
      </c>
      <c r="B1532" s="25">
        <v>44317</v>
      </c>
      <c r="C1532" s="24" t="s">
        <v>181</v>
      </c>
      <c r="D1532" s="24" t="s">
        <v>146</v>
      </c>
      <c r="E1532" s="24" t="s">
        <v>1489</v>
      </c>
      <c r="F1532" t="str" cm="1">
        <f t="array" ref="F1532">_xlfn.SWITCH($E1532,"Forecast",IFERROR(SUMIFS(INDEX('Forecast Input'!$A:$BO,,MATCH(TEXT($A1532,"0"),'Forecast Input'!$1:$1,0)),'Forecast Input'!$A:$A,Master!C1532,'Forecast Input'!$D:$D,Master!D1532),0),"Actual",SUMIFS('CMO Input'!$Q:$Q,'CMO Input'!$E:$E,Master!$A1532,'CMO Input'!$C:$C,Master!$C1532,'CMO Input'!$AJ:$AJ,Master!$D1532,'CMO Input'!$AU:$AU,Master!$F1528),"")</f>
        <v/>
      </c>
    </row>
    <row r="1533" spans="1:6" x14ac:dyDescent="0.25">
      <c r="A1533" s="24">
        <v>8</v>
      </c>
      <c r="B1533" s="25">
        <v>44317</v>
      </c>
      <c r="C1533" s="24" t="s">
        <v>181</v>
      </c>
      <c r="D1533" s="24" t="s">
        <v>146</v>
      </c>
      <c r="E1533" s="24" t="s">
        <v>1488</v>
      </c>
      <c r="F1533" cm="1">
        <f t="array" ref="F1533">_xlfn.SWITCH($E1533,"Forecast",IFERROR(SUMIFS(INDEX('Forecast Input'!$A:$BO,,MATCH(TEXT($A1533,"0"),'Forecast Input'!$1:$1,0)),'Forecast Input'!$A:$A,Master!C1533,'Forecast Input'!$D:$D,Master!D1533),0),"Actual",SUMIFS('CMO Input'!$Q:$Q,'CMO Input'!$E:$E,Master!$A1533,'CMO Input'!$C:$C,Master!$C1533,'CMO Input'!$AJ:$AJ,Master!$D1533,'CMO Input'!$AU:$AU,Master!$F1529),"")</f>
        <v>0</v>
      </c>
    </row>
    <row r="1534" spans="1:6" x14ac:dyDescent="0.25">
      <c r="A1534" s="24">
        <v>8</v>
      </c>
      <c r="B1534" s="25">
        <v>44317</v>
      </c>
      <c r="C1534" s="24" t="s">
        <v>181</v>
      </c>
      <c r="D1534" s="24" t="s">
        <v>146</v>
      </c>
      <c r="E1534" s="24" t="s">
        <v>1487</v>
      </c>
      <c r="F1534" cm="1">
        <f t="array" ref="F1534">_xlfn.SWITCH($E1534,"Forecast",IFERROR(SUMIFS(INDEX('Forecast Input'!$A:$BO,,MATCH(TEXT($A1534,"0"),'Forecast Input'!$1:$1,0)),'Forecast Input'!$A:$A,Master!C1534,'Forecast Input'!$D:$D,Master!D1534),0),"Actual",SUMIFS('CMO Input'!$Q:$Q,'CMO Input'!$E:$E,Master!$A1534,'CMO Input'!$C:$C,Master!$C1534,'CMO Input'!$AJ:$AJ,Master!$D1534,'CMO Input'!$AU:$AU,Master!$F1530),"")</f>
        <v>0</v>
      </c>
    </row>
    <row r="1535" spans="1:6" x14ac:dyDescent="0.25">
      <c r="A1535" s="24">
        <v>8</v>
      </c>
      <c r="B1535" s="25">
        <v>44317</v>
      </c>
      <c r="C1535" s="24" t="s">
        <v>181</v>
      </c>
      <c r="D1535" s="24" t="s">
        <v>166</v>
      </c>
      <c r="E1535" s="24" t="s">
        <v>1489</v>
      </c>
      <c r="F1535" t="str" cm="1">
        <f t="array" ref="F1535">_xlfn.SWITCH($E1535,"Forecast",IFERROR(SUMIFS(INDEX('Forecast Input'!$A:$BO,,MATCH(TEXT($A1535,"0"),'Forecast Input'!$1:$1,0)),'Forecast Input'!$A:$A,Master!C1535,'Forecast Input'!$D:$D,Master!D1535),0),"Actual",SUMIFS('CMO Input'!$Q:$Q,'CMO Input'!$E:$E,Master!$A1535,'CMO Input'!$C:$C,Master!$C1535,'CMO Input'!$AJ:$AJ,Master!$D1535,'CMO Input'!$AU:$AU,Master!$F1531),"")</f>
        <v/>
      </c>
    </row>
    <row r="1536" spans="1:6" x14ac:dyDescent="0.25">
      <c r="A1536" s="24">
        <v>8</v>
      </c>
      <c r="B1536" s="25">
        <v>44317</v>
      </c>
      <c r="C1536" s="24" t="s">
        <v>181</v>
      </c>
      <c r="D1536" s="24" t="s">
        <v>166</v>
      </c>
      <c r="E1536" s="24" t="s">
        <v>1488</v>
      </c>
      <c r="F1536" cm="1">
        <f t="array" ref="F1536">_xlfn.SWITCH($E1536,"Forecast",IFERROR(SUMIFS(INDEX('Forecast Input'!$A:$BO,,MATCH(TEXT($A1536,"0"),'Forecast Input'!$1:$1,0)),'Forecast Input'!$A:$A,Master!C1536,'Forecast Input'!$D:$D,Master!D1536),0),"Actual",SUMIFS('CMO Input'!$Q:$Q,'CMO Input'!$E:$E,Master!$A1536,'CMO Input'!$C:$C,Master!$C1536,'CMO Input'!$AJ:$AJ,Master!$D1536,'CMO Input'!$AU:$AU,Master!$F1532),"")</f>
        <v>0</v>
      </c>
    </row>
    <row r="1537" spans="1:6" x14ac:dyDescent="0.25">
      <c r="A1537" s="24">
        <v>8</v>
      </c>
      <c r="B1537" s="25">
        <v>44317</v>
      </c>
      <c r="C1537" s="24" t="s">
        <v>181</v>
      </c>
      <c r="D1537" s="24" t="s">
        <v>166</v>
      </c>
      <c r="E1537" s="24" t="s">
        <v>1487</v>
      </c>
      <c r="F1537" cm="1">
        <f t="array" ref="F1537">_xlfn.SWITCH($E1537,"Forecast",IFERROR(SUMIFS(INDEX('Forecast Input'!$A:$BO,,MATCH(TEXT($A1537,"0"),'Forecast Input'!$1:$1,0)),'Forecast Input'!$A:$A,Master!C1537,'Forecast Input'!$D:$D,Master!D1537),0),"Actual",SUMIFS('CMO Input'!$Q:$Q,'CMO Input'!$E:$E,Master!$A1537,'CMO Input'!$C:$C,Master!$C1537,'CMO Input'!$AJ:$AJ,Master!$D1537,'CMO Input'!$AU:$AU,Master!$F1533),"")</f>
        <v>0</v>
      </c>
    </row>
    <row r="1538" spans="1:6" x14ac:dyDescent="0.25">
      <c r="A1538" s="24">
        <v>8</v>
      </c>
      <c r="B1538" s="25">
        <v>44317</v>
      </c>
      <c r="C1538" s="24" t="s">
        <v>181</v>
      </c>
      <c r="D1538" s="24" t="s">
        <v>170</v>
      </c>
      <c r="E1538" s="24" t="s">
        <v>1489</v>
      </c>
      <c r="F1538" t="str" cm="1">
        <f t="array" ref="F1538">_xlfn.SWITCH($E1538,"Forecast",IFERROR(SUMIFS(INDEX('Forecast Input'!$A:$BO,,MATCH(TEXT($A1538,"0"),'Forecast Input'!$1:$1,0)),'Forecast Input'!$A:$A,Master!C1538,'Forecast Input'!$D:$D,Master!D1538),0),"Actual",SUMIFS('CMO Input'!$Q:$Q,'CMO Input'!$E:$E,Master!$A1538,'CMO Input'!$C:$C,Master!$C1538,'CMO Input'!$AJ:$AJ,Master!$D1538,'CMO Input'!$AU:$AU,Master!$F1534),"")</f>
        <v/>
      </c>
    </row>
    <row r="1539" spans="1:6" x14ac:dyDescent="0.25">
      <c r="A1539" s="24">
        <v>8</v>
      </c>
      <c r="B1539" s="25">
        <v>44317</v>
      </c>
      <c r="C1539" s="24" t="s">
        <v>181</v>
      </c>
      <c r="D1539" s="24" t="s">
        <v>170</v>
      </c>
      <c r="E1539" s="24" t="s">
        <v>1488</v>
      </c>
      <c r="F1539" cm="1">
        <f t="array" ref="F1539">_xlfn.SWITCH($E1539,"Forecast",IFERROR(SUMIFS(INDEX('Forecast Input'!$A:$BO,,MATCH(TEXT($A1539,"0"),'Forecast Input'!$1:$1,0)),'Forecast Input'!$A:$A,Master!C1539,'Forecast Input'!$D:$D,Master!D1539),0),"Actual",SUMIFS('CMO Input'!$Q:$Q,'CMO Input'!$E:$E,Master!$A1539,'CMO Input'!$C:$C,Master!$C1539,'CMO Input'!$AJ:$AJ,Master!$D1539,'CMO Input'!$AU:$AU,Master!$F1535),"")</f>
        <v>0</v>
      </c>
    </row>
    <row r="1540" spans="1:6" x14ac:dyDescent="0.25">
      <c r="A1540" s="24">
        <v>8</v>
      </c>
      <c r="B1540" s="25">
        <v>44317</v>
      </c>
      <c r="C1540" s="24" t="s">
        <v>181</v>
      </c>
      <c r="D1540" s="24" t="s">
        <v>170</v>
      </c>
      <c r="E1540" s="24" t="s">
        <v>1487</v>
      </c>
      <c r="F1540" cm="1">
        <f t="array" ref="F1540">_xlfn.SWITCH($E1540,"Forecast",IFERROR(SUMIFS(INDEX('Forecast Input'!$A:$BO,,MATCH(TEXT($A1540,"0"),'Forecast Input'!$1:$1,0)),'Forecast Input'!$A:$A,Master!C1540,'Forecast Input'!$D:$D,Master!D1540),0),"Actual",SUMIFS('CMO Input'!$Q:$Q,'CMO Input'!$E:$E,Master!$A1540,'CMO Input'!$C:$C,Master!$C1540,'CMO Input'!$AJ:$AJ,Master!$D1540,'CMO Input'!$AU:$AU,Master!$F1536),"")</f>
        <v>0</v>
      </c>
    </row>
    <row r="1541" spans="1:6" x14ac:dyDescent="0.25">
      <c r="A1541" s="24">
        <v>8</v>
      </c>
      <c r="B1541" s="25">
        <v>44317</v>
      </c>
      <c r="C1541" s="24" t="s">
        <v>181</v>
      </c>
      <c r="D1541" s="24" t="s">
        <v>436</v>
      </c>
      <c r="E1541" s="24" t="s">
        <v>1489</v>
      </c>
      <c r="F1541" t="str" cm="1">
        <f t="array" ref="F1541">_xlfn.SWITCH($E1541,"Forecast",IFERROR(SUMIFS(INDEX('Forecast Input'!$A:$BO,,MATCH(TEXT($A1541,"0"),'Forecast Input'!$1:$1,0)),'Forecast Input'!$A:$A,Master!C1541,'Forecast Input'!$D:$D,Master!D1541),0),"Actual",SUMIFS('CMO Input'!$Q:$Q,'CMO Input'!$E:$E,Master!$A1541,'CMO Input'!$C:$C,Master!$C1541,'CMO Input'!$AJ:$AJ,Master!$D1541,'CMO Input'!$AU:$AU,Master!$F1537),"")</f>
        <v/>
      </c>
    </row>
    <row r="1542" spans="1:6" x14ac:dyDescent="0.25">
      <c r="A1542" s="24">
        <v>8</v>
      </c>
      <c r="B1542" s="25">
        <v>44317</v>
      </c>
      <c r="C1542" s="24" t="s">
        <v>181</v>
      </c>
      <c r="D1542" s="24" t="s">
        <v>436</v>
      </c>
      <c r="E1542" s="24" t="s">
        <v>1488</v>
      </c>
      <c r="F1542" cm="1">
        <f t="array" ref="F1542">_xlfn.SWITCH($E1542,"Forecast",IFERROR(SUMIFS(INDEX('Forecast Input'!$A:$BO,,MATCH(TEXT($A1542,"0"),'Forecast Input'!$1:$1,0)),'Forecast Input'!$A:$A,Master!C1542,'Forecast Input'!$D:$D,Master!D1542),0),"Actual",SUMIFS('CMO Input'!$Q:$Q,'CMO Input'!$E:$E,Master!$A1542,'CMO Input'!$C:$C,Master!$C1542,'CMO Input'!$AJ:$AJ,Master!$D1542,'CMO Input'!$AU:$AU,Master!$F1538),"")</f>
        <v>0</v>
      </c>
    </row>
    <row r="1543" spans="1:6" x14ac:dyDescent="0.25">
      <c r="A1543" s="24">
        <v>8</v>
      </c>
      <c r="B1543" s="25">
        <v>44317</v>
      </c>
      <c r="C1543" s="24" t="s">
        <v>181</v>
      </c>
      <c r="D1543" s="24" t="s">
        <v>436</v>
      </c>
      <c r="E1543" s="24" t="s">
        <v>1487</v>
      </c>
      <c r="F1543" cm="1">
        <f t="array" ref="F1543">_xlfn.SWITCH($E1543,"Forecast",IFERROR(SUMIFS(INDEX('Forecast Input'!$A:$BO,,MATCH(TEXT($A1543,"0"),'Forecast Input'!$1:$1,0)),'Forecast Input'!$A:$A,Master!C1543,'Forecast Input'!$D:$D,Master!D1543),0),"Actual",SUMIFS('CMO Input'!$Q:$Q,'CMO Input'!$E:$E,Master!$A1543,'CMO Input'!$C:$C,Master!$C1543,'CMO Input'!$AJ:$AJ,Master!$D1543,'CMO Input'!$AU:$AU,Master!$F1539),"")</f>
        <v>0</v>
      </c>
    </row>
    <row r="1544" spans="1:6" x14ac:dyDescent="0.25">
      <c r="A1544" s="24">
        <v>8</v>
      </c>
      <c r="B1544" s="25">
        <v>44317</v>
      </c>
      <c r="C1544" s="24" t="s">
        <v>181</v>
      </c>
      <c r="D1544" s="24" t="s">
        <v>1469</v>
      </c>
      <c r="E1544" s="24" t="s">
        <v>1489</v>
      </c>
      <c r="F1544" t="str" cm="1">
        <f t="array" ref="F1544">_xlfn.SWITCH($E1544,"Forecast",IFERROR(SUMIFS(INDEX('Forecast Input'!$A:$BO,,MATCH(TEXT($A1544,"0"),'Forecast Input'!$1:$1,0)),'Forecast Input'!$A:$A,Master!C1544,'Forecast Input'!$D:$D,Master!D1544),0),"Actual",SUMIFS('CMO Input'!$Q:$Q,'CMO Input'!$E:$E,Master!$A1544,'CMO Input'!$C:$C,Master!$C1544,'CMO Input'!$AJ:$AJ,Master!$D1544,'CMO Input'!$AU:$AU,Master!$F1540),"")</f>
        <v/>
      </c>
    </row>
    <row r="1545" spans="1:6" x14ac:dyDescent="0.25">
      <c r="A1545" s="24">
        <v>8</v>
      </c>
      <c r="B1545" s="25">
        <v>44317</v>
      </c>
      <c r="C1545" s="24" t="s">
        <v>181</v>
      </c>
      <c r="D1545" s="24" t="s">
        <v>1469</v>
      </c>
      <c r="E1545" s="24" t="s">
        <v>1488</v>
      </c>
      <c r="F1545" cm="1">
        <f t="array" ref="F1545">_xlfn.SWITCH($E1545,"Forecast",IFERROR(SUMIFS(INDEX('Forecast Input'!$A:$BO,,MATCH(TEXT($A1545,"0"),'Forecast Input'!$1:$1,0)),'Forecast Input'!$A:$A,Master!C1545,'Forecast Input'!$D:$D,Master!D1545),0),"Actual",SUMIFS('CMO Input'!$Q:$Q,'CMO Input'!$E:$E,Master!$A1545,'CMO Input'!$C:$C,Master!$C1545,'CMO Input'!$AJ:$AJ,Master!$D1545,'CMO Input'!$AU:$AU,Master!$F1541),"")</f>
        <v>0</v>
      </c>
    </row>
    <row r="1546" spans="1:6" x14ac:dyDescent="0.25">
      <c r="A1546" s="24">
        <v>8</v>
      </c>
      <c r="B1546" s="25">
        <v>44317</v>
      </c>
      <c r="C1546" s="24" t="s">
        <v>181</v>
      </c>
      <c r="D1546" s="24" t="s">
        <v>1469</v>
      </c>
      <c r="E1546" s="24" t="s">
        <v>1487</v>
      </c>
      <c r="F1546" cm="1">
        <f t="array" ref="F1546">_xlfn.SWITCH($E1546,"Forecast",IFERROR(SUMIFS(INDEX('Forecast Input'!$A:$BO,,MATCH(TEXT($A1546,"0"),'Forecast Input'!$1:$1,0)),'Forecast Input'!$A:$A,Master!C1546,'Forecast Input'!$D:$D,Master!D1546),0),"Actual",SUMIFS('CMO Input'!$Q:$Q,'CMO Input'!$E:$E,Master!$A1546,'CMO Input'!$C:$C,Master!$C1546,'CMO Input'!$AJ:$AJ,Master!$D1546,'CMO Input'!$AU:$AU,Master!$F1542),"")</f>
        <v>0</v>
      </c>
    </row>
    <row r="1547" spans="1:6" x14ac:dyDescent="0.25">
      <c r="A1547" s="24">
        <v>8</v>
      </c>
      <c r="B1547" s="25">
        <v>44317</v>
      </c>
      <c r="C1547" s="24" t="s">
        <v>424</v>
      </c>
      <c r="D1547" s="24" t="s">
        <v>10</v>
      </c>
      <c r="E1547" s="24" t="s">
        <v>1489</v>
      </c>
      <c r="F1547" t="str" cm="1">
        <f t="array" ref="F1547">_xlfn.SWITCH($E1547,"Forecast",IFERROR(SUMIFS(INDEX('Forecast Input'!$A:$BO,,MATCH(TEXT($A1547,"0"),'Forecast Input'!$1:$1,0)),'Forecast Input'!$A:$A,Master!C1547,'Forecast Input'!$D:$D,Master!D1547),0),"Actual",SUMIFS('CMO Input'!$Q:$Q,'CMO Input'!$E:$E,Master!$A1547,'CMO Input'!$C:$C,Master!$C1547,'CMO Input'!$AJ:$AJ,Master!$D1547,'CMO Input'!$AU:$AU,Master!$F1543),"")</f>
        <v/>
      </c>
    </row>
    <row r="1548" spans="1:6" x14ac:dyDescent="0.25">
      <c r="A1548" s="24">
        <v>8</v>
      </c>
      <c r="B1548" s="25">
        <v>44317</v>
      </c>
      <c r="C1548" s="24" t="s">
        <v>424</v>
      </c>
      <c r="D1548" s="24" t="s">
        <v>10</v>
      </c>
      <c r="E1548" s="24" t="s">
        <v>1488</v>
      </c>
      <c r="F1548" cm="1">
        <f t="array" ref="F1548">_xlfn.SWITCH($E1548,"Forecast",IFERROR(SUMIFS(INDEX('Forecast Input'!$A:$BO,,MATCH(TEXT($A1548,"0"),'Forecast Input'!$1:$1,0)),'Forecast Input'!$A:$A,Master!C1548,'Forecast Input'!$D:$D,Master!D1548),0),"Actual",SUMIFS('CMO Input'!$Q:$Q,'CMO Input'!$E:$E,Master!$A1548,'CMO Input'!$C:$C,Master!$C1548,'CMO Input'!$AJ:$AJ,Master!$D1548,'CMO Input'!$AU:$AU,Master!$F1544),"")</f>
        <v>0</v>
      </c>
    </row>
    <row r="1549" spans="1:6" x14ac:dyDescent="0.25">
      <c r="A1549" s="24">
        <v>8</v>
      </c>
      <c r="B1549" s="25">
        <v>44317</v>
      </c>
      <c r="C1549" s="24" t="s">
        <v>424</v>
      </c>
      <c r="D1549" s="24" t="s">
        <v>10</v>
      </c>
      <c r="E1549" s="24" t="s">
        <v>1487</v>
      </c>
      <c r="F1549" cm="1">
        <f t="array" ref="F1549">_xlfn.SWITCH($E1549,"Forecast",IFERROR(SUMIFS(INDEX('Forecast Input'!$A:$BO,,MATCH(TEXT($A1549,"0"),'Forecast Input'!$1:$1,0)),'Forecast Input'!$A:$A,Master!C1549,'Forecast Input'!$D:$D,Master!D1549),0),"Actual",SUMIFS('CMO Input'!$Q:$Q,'CMO Input'!$E:$E,Master!$A1549,'CMO Input'!$C:$C,Master!$C1549,'CMO Input'!$AJ:$AJ,Master!$D1549,'CMO Input'!$AU:$AU,Master!$F1545),"")</f>
        <v>0</v>
      </c>
    </row>
    <row r="1550" spans="1:6" x14ac:dyDescent="0.25">
      <c r="A1550" s="24">
        <v>8</v>
      </c>
      <c r="B1550" s="25">
        <v>44317</v>
      </c>
      <c r="C1550" s="24" t="s">
        <v>424</v>
      </c>
      <c r="D1550" s="24" t="s">
        <v>61</v>
      </c>
      <c r="E1550" s="24" t="s">
        <v>1489</v>
      </c>
      <c r="F1550" t="str" cm="1">
        <f t="array" ref="F1550">_xlfn.SWITCH($E1550,"Forecast",IFERROR(SUMIFS(INDEX('Forecast Input'!$A:$BO,,MATCH(TEXT($A1550,"0"),'Forecast Input'!$1:$1,0)),'Forecast Input'!$A:$A,Master!C1550,'Forecast Input'!$D:$D,Master!D1550),0),"Actual",SUMIFS('CMO Input'!$Q:$Q,'CMO Input'!$E:$E,Master!$A1550,'CMO Input'!$C:$C,Master!$C1550,'CMO Input'!$AJ:$AJ,Master!$D1550,'CMO Input'!$AU:$AU,Master!$F1546),"")</f>
        <v/>
      </c>
    </row>
    <row r="1551" spans="1:6" x14ac:dyDescent="0.25">
      <c r="A1551" s="24">
        <v>8</v>
      </c>
      <c r="B1551" s="25">
        <v>44317</v>
      </c>
      <c r="C1551" s="24" t="s">
        <v>424</v>
      </c>
      <c r="D1551" s="24" t="s">
        <v>61</v>
      </c>
      <c r="E1551" s="24" t="s">
        <v>1488</v>
      </c>
      <c r="F1551" cm="1">
        <f t="array" ref="F1551">_xlfn.SWITCH($E1551,"Forecast",IFERROR(SUMIFS(INDEX('Forecast Input'!$A:$BO,,MATCH(TEXT($A1551,"0"),'Forecast Input'!$1:$1,0)),'Forecast Input'!$A:$A,Master!C1551,'Forecast Input'!$D:$D,Master!D1551),0),"Actual",SUMIFS('CMO Input'!$Q:$Q,'CMO Input'!$E:$E,Master!$A1551,'CMO Input'!$C:$C,Master!$C1551,'CMO Input'!$AJ:$AJ,Master!$D1551,'CMO Input'!$AU:$AU,Master!$F1547),"")</f>
        <v>0</v>
      </c>
    </row>
    <row r="1552" spans="1:6" x14ac:dyDescent="0.25">
      <c r="A1552" s="24">
        <v>8</v>
      </c>
      <c r="B1552" s="25">
        <v>44317</v>
      </c>
      <c r="C1552" s="24" t="s">
        <v>424</v>
      </c>
      <c r="D1552" s="24" t="s">
        <v>61</v>
      </c>
      <c r="E1552" s="24" t="s">
        <v>1487</v>
      </c>
      <c r="F1552" cm="1">
        <f t="array" ref="F1552">_xlfn.SWITCH($E1552,"Forecast",IFERROR(SUMIFS(INDEX('Forecast Input'!$A:$BO,,MATCH(TEXT($A1552,"0"),'Forecast Input'!$1:$1,0)),'Forecast Input'!$A:$A,Master!C1552,'Forecast Input'!$D:$D,Master!D1552),0),"Actual",SUMIFS('CMO Input'!$Q:$Q,'CMO Input'!$E:$E,Master!$A1552,'CMO Input'!$C:$C,Master!$C1552,'CMO Input'!$AJ:$AJ,Master!$D1552,'CMO Input'!$AU:$AU,Master!$F1548),"")</f>
        <v>0</v>
      </c>
    </row>
    <row r="1553" spans="1:6" x14ac:dyDescent="0.25">
      <c r="A1553" s="24">
        <v>8</v>
      </c>
      <c r="B1553" s="25">
        <v>44317</v>
      </c>
      <c r="C1553" s="24" t="s">
        <v>424</v>
      </c>
      <c r="D1553" s="24" t="s">
        <v>103</v>
      </c>
      <c r="E1553" s="24" t="s">
        <v>1489</v>
      </c>
      <c r="F1553" t="str" cm="1">
        <f t="array" ref="F1553">_xlfn.SWITCH($E1553,"Forecast",IFERROR(SUMIFS(INDEX('Forecast Input'!$A:$BO,,MATCH(TEXT($A1553,"0"),'Forecast Input'!$1:$1,0)),'Forecast Input'!$A:$A,Master!C1553,'Forecast Input'!$D:$D,Master!D1553),0),"Actual",SUMIFS('CMO Input'!$Q:$Q,'CMO Input'!$E:$E,Master!$A1553,'CMO Input'!$C:$C,Master!$C1553,'CMO Input'!$AJ:$AJ,Master!$D1553,'CMO Input'!$AU:$AU,Master!$F1549),"")</f>
        <v/>
      </c>
    </row>
    <row r="1554" spans="1:6" x14ac:dyDescent="0.25">
      <c r="A1554" s="24">
        <v>8</v>
      </c>
      <c r="B1554" s="25">
        <v>44317</v>
      </c>
      <c r="C1554" s="24" t="s">
        <v>424</v>
      </c>
      <c r="D1554" s="24" t="s">
        <v>103</v>
      </c>
      <c r="E1554" s="24" t="s">
        <v>1488</v>
      </c>
      <c r="F1554" cm="1">
        <f t="array" ref="F1554">_xlfn.SWITCH($E1554,"Forecast",IFERROR(SUMIFS(INDEX('Forecast Input'!$A:$BO,,MATCH(TEXT($A1554,"0"),'Forecast Input'!$1:$1,0)),'Forecast Input'!$A:$A,Master!C1554,'Forecast Input'!$D:$D,Master!D1554),0),"Actual",SUMIFS('CMO Input'!$Q:$Q,'CMO Input'!$E:$E,Master!$A1554,'CMO Input'!$C:$C,Master!$C1554,'CMO Input'!$AJ:$AJ,Master!$D1554,'CMO Input'!$AU:$AU,Master!$F1550),"")</f>
        <v>0</v>
      </c>
    </row>
    <row r="1555" spans="1:6" x14ac:dyDescent="0.25">
      <c r="A1555" s="24">
        <v>8</v>
      </c>
      <c r="B1555" s="25">
        <v>44317</v>
      </c>
      <c r="C1555" s="24" t="s">
        <v>424</v>
      </c>
      <c r="D1555" s="24" t="s">
        <v>103</v>
      </c>
      <c r="E1555" s="24" t="s">
        <v>1487</v>
      </c>
      <c r="F1555" cm="1">
        <f t="array" ref="F1555">_xlfn.SWITCH($E1555,"Forecast",IFERROR(SUMIFS(INDEX('Forecast Input'!$A:$BO,,MATCH(TEXT($A1555,"0"),'Forecast Input'!$1:$1,0)),'Forecast Input'!$A:$A,Master!C1555,'Forecast Input'!$D:$D,Master!D1555),0),"Actual",SUMIFS('CMO Input'!$Q:$Q,'CMO Input'!$E:$E,Master!$A1555,'CMO Input'!$C:$C,Master!$C1555,'CMO Input'!$AJ:$AJ,Master!$D1555,'CMO Input'!$AU:$AU,Master!$F1551),"")</f>
        <v>0</v>
      </c>
    </row>
    <row r="1556" spans="1:6" x14ac:dyDescent="0.25">
      <c r="A1556" s="24">
        <v>8</v>
      </c>
      <c r="B1556" s="25">
        <v>44317</v>
      </c>
      <c r="C1556" s="24" t="s">
        <v>424</v>
      </c>
      <c r="D1556" s="24" t="s">
        <v>146</v>
      </c>
      <c r="E1556" s="24" t="s">
        <v>1489</v>
      </c>
      <c r="F1556" t="str" cm="1">
        <f t="array" ref="F1556">_xlfn.SWITCH($E1556,"Forecast",IFERROR(SUMIFS(INDEX('Forecast Input'!$A:$BO,,MATCH(TEXT($A1556,"0"),'Forecast Input'!$1:$1,0)),'Forecast Input'!$A:$A,Master!C1556,'Forecast Input'!$D:$D,Master!D1556),0),"Actual",SUMIFS('CMO Input'!$Q:$Q,'CMO Input'!$E:$E,Master!$A1556,'CMO Input'!$C:$C,Master!$C1556,'CMO Input'!$AJ:$AJ,Master!$D1556,'CMO Input'!$AU:$AU,Master!$F1552),"")</f>
        <v/>
      </c>
    </row>
    <row r="1557" spans="1:6" x14ac:dyDescent="0.25">
      <c r="A1557" s="24">
        <v>8</v>
      </c>
      <c r="B1557" s="25">
        <v>44317</v>
      </c>
      <c r="C1557" s="24" t="s">
        <v>424</v>
      </c>
      <c r="D1557" s="24" t="s">
        <v>146</v>
      </c>
      <c r="E1557" s="24" t="s">
        <v>1488</v>
      </c>
      <c r="F1557" cm="1">
        <f t="array" ref="F1557">_xlfn.SWITCH($E1557,"Forecast",IFERROR(SUMIFS(INDEX('Forecast Input'!$A:$BO,,MATCH(TEXT($A1557,"0"),'Forecast Input'!$1:$1,0)),'Forecast Input'!$A:$A,Master!C1557,'Forecast Input'!$D:$D,Master!D1557),0),"Actual",SUMIFS('CMO Input'!$Q:$Q,'CMO Input'!$E:$E,Master!$A1557,'CMO Input'!$C:$C,Master!$C1557,'CMO Input'!$AJ:$AJ,Master!$D1557,'CMO Input'!$AU:$AU,Master!$F1553),"")</f>
        <v>0</v>
      </c>
    </row>
    <row r="1558" spans="1:6" x14ac:dyDescent="0.25">
      <c r="A1558" s="24">
        <v>8</v>
      </c>
      <c r="B1558" s="25">
        <v>44317</v>
      </c>
      <c r="C1558" s="24" t="s">
        <v>424</v>
      </c>
      <c r="D1558" s="24" t="s">
        <v>146</v>
      </c>
      <c r="E1558" s="24" t="s">
        <v>1487</v>
      </c>
      <c r="F1558" cm="1">
        <f t="array" ref="F1558">_xlfn.SWITCH($E1558,"Forecast",IFERROR(SUMIFS(INDEX('Forecast Input'!$A:$BO,,MATCH(TEXT($A1558,"0"),'Forecast Input'!$1:$1,0)),'Forecast Input'!$A:$A,Master!C1558,'Forecast Input'!$D:$D,Master!D1558),0),"Actual",SUMIFS('CMO Input'!$Q:$Q,'CMO Input'!$E:$E,Master!$A1558,'CMO Input'!$C:$C,Master!$C1558,'CMO Input'!$AJ:$AJ,Master!$D1558,'CMO Input'!$AU:$AU,Master!$F1554),"")</f>
        <v>0</v>
      </c>
    </row>
    <row r="1559" spans="1:6" x14ac:dyDescent="0.25">
      <c r="A1559" s="24">
        <v>8</v>
      </c>
      <c r="B1559" s="25">
        <v>44317</v>
      </c>
      <c r="C1559" s="24" t="s">
        <v>424</v>
      </c>
      <c r="D1559" s="24" t="s">
        <v>166</v>
      </c>
      <c r="E1559" s="24" t="s">
        <v>1489</v>
      </c>
      <c r="F1559" t="str" cm="1">
        <f t="array" ref="F1559">_xlfn.SWITCH($E1559,"Forecast",IFERROR(SUMIFS(INDEX('Forecast Input'!$A:$BO,,MATCH(TEXT($A1559,"0"),'Forecast Input'!$1:$1,0)),'Forecast Input'!$A:$A,Master!C1559,'Forecast Input'!$D:$D,Master!D1559),0),"Actual",SUMIFS('CMO Input'!$Q:$Q,'CMO Input'!$E:$E,Master!$A1559,'CMO Input'!$C:$C,Master!$C1559,'CMO Input'!$AJ:$AJ,Master!$D1559,'CMO Input'!$AU:$AU,Master!$F1555),"")</f>
        <v/>
      </c>
    </row>
    <row r="1560" spans="1:6" x14ac:dyDescent="0.25">
      <c r="A1560" s="24">
        <v>8</v>
      </c>
      <c r="B1560" s="25">
        <v>44317</v>
      </c>
      <c r="C1560" s="24" t="s">
        <v>424</v>
      </c>
      <c r="D1560" s="24" t="s">
        <v>166</v>
      </c>
      <c r="E1560" s="24" t="s">
        <v>1488</v>
      </c>
      <c r="F1560" cm="1">
        <f t="array" ref="F1560">_xlfn.SWITCH($E1560,"Forecast",IFERROR(SUMIFS(INDEX('Forecast Input'!$A:$BO,,MATCH(TEXT($A1560,"0"),'Forecast Input'!$1:$1,0)),'Forecast Input'!$A:$A,Master!C1560,'Forecast Input'!$D:$D,Master!D1560),0),"Actual",SUMIFS('CMO Input'!$Q:$Q,'CMO Input'!$E:$E,Master!$A1560,'CMO Input'!$C:$C,Master!$C1560,'CMO Input'!$AJ:$AJ,Master!$D1560,'CMO Input'!$AU:$AU,Master!$F1556),"")</f>
        <v>0</v>
      </c>
    </row>
    <row r="1561" spans="1:6" x14ac:dyDescent="0.25">
      <c r="A1561" s="24">
        <v>8</v>
      </c>
      <c r="B1561" s="25">
        <v>44317</v>
      </c>
      <c r="C1561" s="24" t="s">
        <v>424</v>
      </c>
      <c r="D1561" s="24" t="s">
        <v>166</v>
      </c>
      <c r="E1561" s="24" t="s">
        <v>1487</v>
      </c>
      <c r="F1561" cm="1">
        <f t="array" ref="F1561">_xlfn.SWITCH($E1561,"Forecast",IFERROR(SUMIFS(INDEX('Forecast Input'!$A:$BO,,MATCH(TEXT($A1561,"0"),'Forecast Input'!$1:$1,0)),'Forecast Input'!$A:$A,Master!C1561,'Forecast Input'!$D:$D,Master!D1561),0),"Actual",SUMIFS('CMO Input'!$Q:$Q,'CMO Input'!$E:$E,Master!$A1561,'CMO Input'!$C:$C,Master!$C1561,'CMO Input'!$AJ:$AJ,Master!$D1561,'CMO Input'!$AU:$AU,Master!$F1557),"")</f>
        <v>0</v>
      </c>
    </row>
    <row r="1562" spans="1:6" x14ac:dyDescent="0.25">
      <c r="A1562" s="24">
        <v>8</v>
      </c>
      <c r="B1562" s="25">
        <v>44317</v>
      </c>
      <c r="C1562" s="24" t="s">
        <v>424</v>
      </c>
      <c r="D1562" s="24" t="s">
        <v>170</v>
      </c>
      <c r="E1562" s="24" t="s">
        <v>1489</v>
      </c>
      <c r="F1562" t="str" cm="1">
        <f t="array" ref="F1562">_xlfn.SWITCH($E1562,"Forecast",IFERROR(SUMIFS(INDEX('Forecast Input'!$A:$BO,,MATCH(TEXT($A1562,"0"),'Forecast Input'!$1:$1,0)),'Forecast Input'!$A:$A,Master!C1562,'Forecast Input'!$D:$D,Master!D1562),0),"Actual",SUMIFS('CMO Input'!$Q:$Q,'CMO Input'!$E:$E,Master!$A1562,'CMO Input'!$C:$C,Master!$C1562,'CMO Input'!$AJ:$AJ,Master!$D1562,'CMO Input'!$AU:$AU,Master!$F1558),"")</f>
        <v/>
      </c>
    </row>
    <row r="1563" spans="1:6" x14ac:dyDescent="0.25">
      <c r="A1563" s="24">
        <v>8</v>
      </c>
      <c r="B1563" s="25">
        <v>44317</v>
      </c>
      <c r="C1563" s="24" t="s">
        <v>424</v>
      </c>
      <c r="D1563" s="24" t="s">
        <v>170</v>
      </c>
      <c r="E1563" s="24" t="s">
        <v>1488</v>
      </c>
      <c r="F1563" cm="1">
        <f t="array" ref="F1563">_xlfn.SWITCH($E1563,"Forecast",IFERROR(SUMIFS(INDEX('Forecast Input'!$A:$BO,,MATCH(TEXT($A1563,"0"),'Forecast Input'!$1:$1,0)),'Forecast Input'!$A:$A,Master!C1563,'Forecast Input'!$D:$D,Master!D1563),0),"Actual",SUMIFS('CMO Input'!$Q:$Q,'CMO Input'!$E:$E,Master!$A1563,'CMO Input'!$C:$C,Master!$C1563,'CMO Input'!$AJ:$AJ,Master!$D1563,'CMO Input'!$AU:$AU,Master!$F1559),"")</f>
        <v>0</v>
      </c>
    </row>
    <row r="1564" spans="1:6" x14ac:dyDescent="0.25">
      <c r="A1564" s="24">
        <v>8</v>
      </c>
      <c r="B1564" s="25">
        <v>44317</v>
      </c>
      <c r="C1564" s="24" t="s">
        <v>424</v>
      </c>
      <c r="D1564" s="24" t="s">
        <v>170</v>
      </c>
      <c r="E1564" s="24" t="s">
        <v>1487</v>
      </c>
      <c r="F1564" cm="1">
        <f t="array" ref="F1564">_xlfn.SWITCH($E1564,"Forecast",IFERROR(SUMIFS(INDEX('Forecast Input'!$A:$BO,,MATCH(TEXT($A1564,"0"),'Forecast Input'!$1:$1,0)),'Forecast Input'!$A:$A,Master!C1564,'Forecast Input'!$D:$D,Master!D1564),0),"Actual",SUMIFS('CMO Input'!$Q:$Q,'CMO Input'!$E:$E,Master!$A1564,'CMO Input'!$C:$C,Master!$C1564,'CMO Input'!$AJ:$AJ,Master!$D1564,'CMO Input'!$AU:$AU,Master!$F1560),"")</f>
        <v>0</v>
      </c>
    </row>
    <row r="1565" spans="1:6" x14ac:dyDescent="0.25">
      <c r="A1565" s="24">
        <v>8</v>
      </c>
      <c r="B1565" s="25">
        <v>44317</v>
      </c>
      <c r="C1565" s="24" t="s">
        <v>424</v>
      </c>
      <c r="D1565" s="24" t="s">
        <v>436</v>
      </c>
      <c r="E1565" s="24" t="s">
        <v>1489</v>
      </c>
      <c r="F1565" t="str" cm="1">
        <f t="array" ref="F1565">_xlfn.SWITCH($E1565,"Forecast",IFERROR(SUMIFS(INDEX('Forecast Input'!$A:$BO,,MATCH(TEXT($A1565,"0"),'Forecast Input'!$1:$1,0)),'Forecast Input'!$A:$A,Master!C1565,'Forecast Input'!$D:$D,Master!D1565),0),"Actual",SUMIFS('CMO Input'!$Q:$Q,'CMO Input'!$E:$E,Master!$A1565,'CMO Input'!$C:$C,Master!$C1565,'CMO Input'!$AJ:$AJ,Master!$D1565,'CMO Input'!$AU:$AU,Master!$F1561),"")</f>
        <v/>
      </c>
    </row>
    <row r="1566" spans="1:6" x14ac:dyDescent="0.25">
      <c r="A1566" s="24">
        <v>8</v>
      </c>
      <c r="B1566" s="25">
        <v>44317</v>
      </c>
      <c r="C1566" s="24" t="s">
        <v>424</v>
      </c>
      <c r="D1566" s="24" t="s">
        <v>436</v>
      </c>
      <c r="E1566" s="24" t="s">
        <v>1488</v>
      </c>
      <c r="F1566" cm="1">
        <f t="array" ref="F1566">_xlfn.SWITCH($E1566,"Forecast",IFERROR(SUMIFS(INDEX('Forecast Input'!$A:$BO,,MATCH(TEXT($A1566,"0"),'Forecast Input'!$1:$1,0)),'Forecast Input'!$A:$A,Master!C1566,'Forecast Input'!$D:$D,Master!D1566),0),"Actual",SUMIFS('CMO Input'!$Q:$Q,'CMO Input'!$E:$E,Master!$A1566,'CMO Input'!$C:$C,Master!$C1566,'CMO Input'!$AJ:$AJ,Master!$D1566,'CMO Input'!$AU:$AU,Master!$F1562),"")</f>
        <v>0</v>
      </c>
    </row>
    <row r="1567" spans="1:6" x14ac:dyDescent="0.25">
      <c r="A1567" s="24">
        <v>8</v>
      </c>
      <c r="B1567" s="25">
        <v>44317</v>
      </c>
      <c r="C1567" s="24" t="s">
        <v>424</v>
      </c>
      <c r="D1567" s="24" t="s">
        <v>436</v>
      </c>
      <c r="E1567" s="24" t="s">
        <v>1487</v>
      </c>
      <c r="F1567" cm="1">
        <f t="array" ref="F1567">_xlfn.SWITCH($E1567,"Forecast",IFERROR(SUMIFS(INDEX('Forecast Input'!$A:$BO,,MATCH(TEXT($A1567,"0"),'Forecast Input'!$1:$1,0)),'Forecast Input'!$A:$A,Master!C1567,'Forecast Input'!$D:$D,Master!D1567),0),"Actual",SUMIFS('CMO Input'!$Q:$Q,'CMO Input'!$E:$E,Master!$A1567,'CMO Input'!$C:$C,Master!$C1567,'CMO Input'!$AJ:$AJ,Master!$D1567,'CMO Input'!$AU:$AU,Master!$F1563),"")</f>
        <v>0</v>
      </c>
    </row>
    <row r="1568" spans="1:6" x14ac:dyDescent="0.25">
      <c r="A1568" s="24">
        <v>8</v>
      </c>
      <c r="B1568" s="25">
        <v>44317</v>
      </c>
      <c r="C1568" s="24" t="s">
        <v>424</v>
      </c>
      <c r="D1568" s="24" t="s">
        <v>1469</v>
      </c>
      <c r="E1568" s="24" t="s">
        <v>1489</v>
      </c>
      <c r="F1568" t="str" cm="1">
        <f t="array" ref="F1568">_xlfn.SWITCH($E1568,"Forecast",IFERROR(SUMIFS(INDEX('Forecast Input'!$A:$BO,,MATCH(TEXT($A1568,"0"),'Forecast Input'!$1:$1,0)),'Forecast Input'!$A:$A,Master!C1568,'Forecast Input'!$D:$D,Master!D1568),0),"Actual",SUMIFS('CMO Input'!$Q:$Q,'CMO Input'!$E:$E,Master!$A1568,'CMO Input'!$C:$C,Master!$C1568,'CMO Input'!$AJ:$AJ,Master!$D1568,'CMO Input'!$AU:$AU,Master!$F1564),"")</f>
        <v/>
      </c>
    </row>
    <row r="1569" spans="1:6" x14ac:dyDescent="0.25">
      <c r="A1569" s="24">
        <v>8</v>
      </c>
      <c r="B1569" s="25">
        <v>44317</v>
      </c>
      <c r="C1569" s="24" t="s">
        <v>424</v>
      </c>
      <c r="D1569" s="24" t="s">
        <v>1469</v>
      </c>
      <c r="E1569" s="24" t="s">
        <v>1488</v>
      </c>
      <c r="F1569" cm="1">
        <f t="array" ref="F1569">_xlfn.SWITCH($E1569,"Forecast",IFERROR(SUMIFS(INDEX('Forecast Input'!$A:$BO,,MATCH(TEXT($A1569,"0"),'Forecast Input'!$1:$1,0)),'Forecast Input'!$A:$A,Master!C1569,'Forecast Input'!$D:$D,Master!D1569),0),"Actual",SUMIFS('CMO Input'!$Q:$Q,'CMO Input'!$E:$E,Master!$A1569,'CMO Input'!$C:$C,Master!$C1569,'CMO Input'!$AJ:$AJ,Master!$D1569,'CMO Input'!$AU:$AU,Master!$F1565),"")</f>
        <v>0</v>
      </c>
    </row>
    <row r="1570" spans="1:6" x14ac:dyDescent="0.25">
      <c r="A1570" s="24">
        <v>8</v>
      </c>
      <c r="B1570" s="25">
        <v>44317</v>
      </c>
      <c r="C1570" s="24" t="s">
        <v>424</v>
      </c>
      <c r="D1570" s="24" t="s">
        <v>1469</v>
      </c>
      <c r="E1570" s="24" t="s">
        <v>1487</v>
      </c>
      <c r="F1570" cm="1">
        <f t="array" ref="F1570">_xlfn.SWITCH($E1570,"Forecast",IFERROR(SUMIFS(INDEX('Forecast Input'!$A:$BO,,MATCH(TEXT($A1570,"0"),'Forecast Input'!$1:$1,0)),'Forecast Input'!$A:$A,Master!C1570,'Forecast Input'!$D:$D,Master!D1570),0),"Actual",SUMIFS('CMO Input'!$Q:$Q,'CMO Input'!$E:$E,Master!$A1570,'CMO Input'!$C:$C,Master!$C1570,'CMO Input'!$AJ:$AJ,Master!$D1570,'CMO Input'!$AU:$AU,Master!$F1566),"")</f>
        <v>0</v>
      </c>
    </row>
    <row r="1571" spans="1:6" x14ac:dyDescent="0.25">
      <c r="A1571" s="24">
        <v>8</v>
      </c>
      <c r="B1571" s="25">
        <v>44317</v>
      </c>
      <c r="C1571" s="24" t="s">
        <v>141</v>
      </c>
      <c r="D1571" s="24" t="s">
        <v>10</v>
      </c>
      <c r="E1571" s="24" t="s">
        <v>1489</v>
      </c>
      <c r="F1571" t="str" cm="1">
        <f t="array" ref="F1571">_xlfn.SWITCH($E1571,"Forecast",IFERROR(SUMIFS(INDEX('Forecast Input'!$A:$BO,,MATCH(TEXT($A1571,"0"),'Forecast Input'!$1:$1,0)),'Forecast Input'!$A:$A,Master!C1571,'Forecast Input'!$D:$D,Master!D1571),0),"Actual",SUMIFS('CMO Input'!$Q:$Q,'CMO Input'!$E:$E,Master!$A1571,'CMO Input'!$C:$C,Master!$C1571,'CMO Input'!$AJ:$AJ,Master!$D1571,'CMO Input'!$AU:$AU,Master!$F1567),"")</f>
        <v/>
      </c>
    </row>
    <row r="1572" spans="1:6" x14ac:dyDescent="0.25">
      <c r="A1572" s="24">
        <v>8</v>
      </c>
      <c r="B1572" s="25">
        <v>44317</v>
      </c>
      <c r="C1572" s="24" t="s">
        <v>141</v>
      </c>
      <c r="D1572" s="24" t="s">
        <v>10</v>
      </c>
      <c r="E1572" s="24" t="s">
        <v>1488</v>
      </c>
      <c r="F1572" cm="1">
        <f t="array" ref="F1572">_xlfn.SWITCH($E1572,"Forecast",IFERROR(SUMIFS(INDEX('Forecast Input'!$A:$BO,,MATCH(TEXT($A1572,"0"),'Forecast Input'!$1:$1,0)),'Forecast Input'!$A:$A,Master!C1572,'Forecast Input'!$D:$D,Master!D1572),0),"Actual",SUMIFS('CMO Input'!$Q:$Q,'CMO Input'!$E:$E,Master!$A1572,'CMO Input'!$C:$C,Master!$C1572,'CMO Input'!$AJ:$AJ,Master!$D1572,'CMO Input'!$AU:$AU,Master!$F1568),"")</f>
        <v>0</v>
      </c>
    </row>
    <row r="1573" spans="1:6" x14ac:dyDescent="0.25">
      <c r="A1573" s="24">
        <v>8</v>
      </c>
      <c r="B1573" s="25">
        <v>44317</v>
      </c>
      <c r="C1573" s="24" t="s">
        <v>141</v>
      </c>
      <c r="D1573" s="24" t="s">
        <v>10</v>
      </c>
      <c r="E1573" s="24" t="s">
        <v>1487</v>
      </c>
      <c r="F1573" cm="1">
        <f t="array" ref="F1573">_xlfn.SWITCH($E1573,"Forecast",IFERROR(SUMIFS(INDEX('Forecast Input'!$A:$BO,,MATCH(TEXT($A1573,"0"),'Forecast Input'!$1:$1,0)),'Forecast Input'!$A:$A,Master!C1573,'Forecast Input'!$D:$D,Master!D1573),0),"Actual",SUMIFS('CMO Input'!$Q:$Q,'CMO Input'!$E:$E,Master!$A1573,'CMO Input'!$C:$C,Master!$C1573,'CMO Input'!$AJ:$AJ,Master!$D1573,'CMO Input'!$AU:$AU,Master!$F1569),"")</f>
        <v>0</v>
      </c>
    </row>
    <row r="1574" spans="1:6" x14ac:dyDescent="0.25">
      <c r="A1574" s="24">
        <v>8</v>
      </c>
      <c r="B1574" s="25">
        <v>44317</v>
      </c>
      <c r="C1574" s="24" t="s">
        <v>141</v>
      </c>
      <c r="D1574" s="24" t="s">
        <v>61</v>
      </c>
      <c r="E1574" s="24" t="s">
        <v>1489</v>
      </c>
      <c r="F1574" t="str" cm="1">
        <f t="array" ref="F1574">_xlfn.SWITCH($E1574,"Forecast",IFERROR(SUMIFS(INDEX('Forecast Input'!$A:$BO,,MATCH(TEXT($A1574,"0"),'Forecast Input'!$1:$1,0)),'Forecast Input'!$A:$A,Master!C1574,'Forecast Input'!$D:$D,Master!D1574),0),"Actual",SUMIFS('CMO Input'!$Q:$Q,'CMO Input'!$E:$E,Master!$A1574,'CMO Input'!$C:$C,Master!$C1574,'CMO Input'!$AJ:$AJ,Master!$D1574,'CMO Input'!$AU:$AU,Master!$F1570),"")</f>
        <v/>
      </c>
    </row>
    <row r="1575" spans="1:6" x14ac:dyDescent="0.25">
      <c r="A1575" s="24">
        <v>8</v>
      </c>
      <c r="B1575" s="25">
        <v>44317</v>
      </c>
      <c r="C1575" s="24" t="s">
        <v>141</v>
      </c>
      <c r="D1575" s="24" t="s">
        <v>61</v>
      </c>
      <c r="E1575" s="24" t="s">
        <v>1488</v>
      </c>
      <c r="F1575" cm="1">
        <f t="array" ref="F1575">_xlfn.SWITCH($E1575,"Forecast",IFERROR(SUMIFS(INDEX('Forecast Input'!$A:$BO,,MATCH(TEXT($A1575,"0"),'Forecast Input'!$1:$1,0)),'Forecast Input'!$A:$A,Master!C1575,'Forecast Input'!$D:$D,Master!D1575),0),"Actual",SUMIFS('CMO Input'!$Q:$Q,'CMO Input'!$E:$E,Master!$A1575,'CMO Input'!$C:$C,Master!$C1575,'CMO Input'!$AJ:$AJ,Master!$D1575,'CMO Input'!$AU:$AU,Master!$F1571),"")</f>
        <v>0</v>
      </c>
    </row>
    <row r="1576" spans="1:6" x14ac:dyDescent="0.25">
      <c r="A1576" s="24">
        <v>8</v>
      </c>
      <c r="B1576" s="25">
        <v>44317</v>
      </c>
      <c r="C1576" s="24" t="s">
        <v>141</v>
      </c>
      <c r="D1576" s="24" t="s">
        <v>61</v>
      </c>
      <c r="E1576" s="24" t="s">
        <v>1487</v>
      </c>
      <c r="F1576" cm="1">
        <f t="array" ref="F1576">_xlfn.SWITCH($E1576,"Forecast",IFERROR(SUMIFS(INDEX('Forecast Input'!$A:$BO,,MATCH(TEXT($A1576,"0"),'Forecast Input'!$1:$1,0)),'Forecast Input'!$A:$A,Master!C1576,'Forecast Input'!$D:$D,Master!D1576),0),"Actual",SUMIFS('CMO Input'!$Q:$Q,'CMO Input'!$E:$E,Master!$A1576,'CMO Input'!$C:$C,Master!$C1576,'CMO Input'!$AJ:$AJ,Master!$D1576,'CMO Input'!$AU:$AU,Master!$F1572),"")</f>
        <v>0</v>
      </c>
    </row>
    <row r="1577" spans="1:6" x14ac:dyDescent="0.25">
      <c r="A1577" s="24">
        <v>8</v>
      </c>
      <c r="B1577" s="25">
        <v>44317</v>
      </c>
      <c r="C1577" s="24" t="s">
        <v>141</v>
      </c>
      <c r="D1577" s="24" t="s">
        <v>103</v>
      </c>
      <c r="E1577" s="24" t="s">
        <v>1489</v>
      </c>
      <c r="F1577" t="str" cm="1">
        <f t="array" ref="F1577">_xlfn.SWITCH($E1577,"Forecast",IFERROR(SUMIFS(INDEX('Forecast Input'!$A:$BO,,MATCH(TEXT($A1577,"0"),'Forecast Input'!$1:$1,0)),'Forecast Input'!$A:$A,Master!C1577,'Forecast Input'!$D:$D,Master!D1577),0),"Actual",SUMIFS('CMO Input'!$Q:$Q,'CMO Input'!$E:$E,Master!$A1577,'CMO Input'!$C:$C,Master!$C1577,'CMO Input'!$AJ:$AJ,Master!$D1577,'CMO Input'!$AU:$AU,Master!$F1573),"")</f>
        <v/>
      </c>
    </row>
    <row r="1578" spans="1:6" x14ac:dyDescent="0.25">
      <c r="A1578" s="24">
        <v>8</v>
      </c>
      <c r="B1578" s="25">
        <v>44317</v>
      </c>
      <c r="C1578" s="24" t="s">
        <v>141</v>
      </c>
      <c r="D1578" s="24" t="s">
        <v>103</v>
      </c>
      <c r="E1578" s="24" t="s">
        <v>1488</v>
      </c>
      <c r="F1578" cm="1">
        <f t="array" ref="F1578">_xlfn.SWITCH($E1578,"Forecast",IFERROR(SUMIFS(INDEX('Forecast Input'!$A:$BO,,MATCH(TEXT($A1578,"0"),'Forecast Input'!$1:$1,0)),'Forecast Input'!$A:$A,Master!C1578,'Forecast Input'!$D:$D,Master!D1578),0),"Actual",SUMIFS('CMO Input'!$Q:$Q,'CMO Input'!$E:$E,Master!$A1578,'CMO Input'!$C:$C,Master!$C1578,'CMO Input'!$AJ:$AJ,Master!$D1578,'CMO Input'!$AU:$AU,Master!$F1574),"")</f>
        <v>0</v>
      </c>
    </row>
    <row r="1579" spans="1:6" x14ac:dyDescent="0.25">
      <c r="A1579" s="24">
        <v>8</v>
      </c>
      <c r="B1579" s="25">
        <v>44317</v>
      </c>
      <c r="C1579" s="24" t="s">
        <v>141</v>
      </c>
      <c r="D1579" s="24" t="s">
        <v>103</v>
      </c>
      <c r="E1579" s="24" t="s">
        <v>1487</v>
      </c>
      <c r="F1579" cm="1">
        <f t="array" ref="F1579">_xlfn.SWITCH($E1579,"Forecast",IFERROR(SUMIFS(INDEX('Forecast Input'!$A:$BO,,MATCH(TEXT($A1579,"0"),'Forecast Input'!$1:$1,0)),'Forecast Input'!$A:$A,Master!C1579,'Forecast Input'!$D:$D,Master!D1579),0),"Actual",SUMIFS('CMO Input'!$Q:$Q,'CMO Input'!$E:$E,Master!$A1579,'CMO Input'!$C:$C,Master!$C1579,'CMO Input'!$AJ:$AJ,Master!$D1579,'CMO Input'!$AU:$AU,Master!$F1575),"")</f>
        <v>0</v>
      </c>
    </row>
    <row r="1580" spans="1:6" x14ac:dyDescent="0.25">
      <c r="A1580" s="24">
        <v>8</v>
      </c>
      <c r="B1580" s="25">
        <v>44317</v>
      </c>
      <c r="C1580" s="24" t="s">
        <v>141</v>
      </c>
      <c r="D1580" s="24" t="s">
        <v>146</v>
      </c>
      <c r="E1580" s="24" t="s">
        <v>1489</v>
      </c>
      <c r="F1580" t="str" cm="1">
        <f t="array" ref="F1580">_xlfn.SWITCH($E1580,"Forecast",IFERROR(SUMIFS(INDEX('Forecast Input'!$A:$BO,,MATCH(TEXT($A1580,"0"),'Forecast Input'!$1:$1,0)),'Forecast Input'!$A:$A,Master!C1580,'Forecast Input'!$D:$D,Master!D1580),0),"Actual",SUMIFS('CMO Input'!$Q:$Q,'CMO Input'!$E:$E,Master!$A1580,'CMO Input'!$C:$C,Master!$C1580,'CMO Input'!$AJ:$AJ,Master!$D1580,'CMO Input'!$AU:$AU,Master!$F1576),"")</f>
        <v/>
      </c>
    </row>
    <row r="1581" spans="1:6" x14ac:dyDescent="0.25">
      <c r="A1581" s="24">
        <v>8</v>
      </c>
      <c r="B1581" s="25">
        <v>44317</v>
      </c>
      <c r="C1581" s="24" t="s">
        <v>141</v>
      </c>
      <c r="D1581" s="24" t="s">
        <v>146</v>
      </c>
      <c r="E1581" s="24" t="s">
        <v>1488</v>
      </c>
      <c r="F1581" cm="1">
        <f t="array" ref="F1581">_xlfn.SWITCH($E1581,"Forecast",IFERROR(SUMIFS(INDEX('Forecast Input'!$A:$BO,,MATCH(TEXT($A1581,"0"),'Forecast Input'!$1:$1,0)),'Forecast Input'!$A:$A,Master!C1581,'Forecast Input'!$D:$D,Master!D1581),0),"Actual",SUMIFS('CMO Input'!$Q:$Q,'CMO Input'!$E:$E,Master!$A1581,'CMO Input'!$C:$C,Master!$C1581,'CMO Input'!$AJ:$AJ,Master!$D1581,'CMO Input'!$AU:$AU,Master!$F1577),"")</f>
        <v>0</v>
      </c>
    </row>
    <row r="1582" spans="1:6" x14ac:dyDescent="0.25">
      <c r="A1582" s="24">
        <v>8</v>
      </c>
      <c r="B1582" s="25">
        <v>44317</v>
      </c>
      <c r="C1582" s="24" t="s">
        <v>141</v>
      </c>
      <c r="D1582" s="24" t="s">
        <v>146</v>
      </c>
      <c r="E1582" s="24" t="s">
        <v>1487</v>
      </c>
      <c r="F1582" cm="1">
        <f t="array" ref="F1582">_xlfn.SWITCH($E1582,"Forecast",IFERROR(SUMIFS(INDEX('Forecast Input'!$A:$BO,,MATCH(TEXT($A1582,"0"),'Forecast Input'!$1:$1,0)),'Forecast Input'!$A:$A,Master!C1582,'Forecast Input'!$D:$D,Master!D1582),0),"Actual",SUMIFS('CMO Input'!$Q:$Q,'CMO Input'!$E:$E,Master!$A1582,'CMO Input'!$C:$C,Master!$C1582,'CMO Input'!$AJ:$AJ,Master!$D1582,'CMO Input'!$AU:$AU,Master!$F1578),"")</f>
        <v>0</v>
      </c>
    </row>
    <row r="1583" spans="1:6" x14ac:dyDescent="0.25">
      <c r="A1583" s="24">
        <v>8</v>
      </c>
      <c r="B1583" s="25">
        <v>44317</v>
      </c>
      <c r="C1583" s="24" t="s">
        <v>141</v>
      </c>
      <c r="D1583" s="24" t="s">
        <v>166</v>
      </c>
      <c r="E1583" s="24" t="s">
        <v>1489</v>
      </c>
      <c r="F1583" t="str" cm="1">
        <f t="array" ref="F1583">_xlfn.SWITCH($E1583,"Forecast",IFERROR(SUMIFS(INDEX('Forecast Input'!$A:$BO,,MATCH(TEXT($A1583,"0"),'Forecast Input'!$1:$1,0)),'Forecast Input'!$A:$A,Master!C1583,'Forecast Input'!$D:$D,Master!D1583),0),"Actual",SUMIFS('CMO Input'!$Q:$Q,'CMO Input'!$E:$E,Master!$A1583,'CMO Input'!$C:$C,Master!$C1583,'CMO Input'!$AJ:$AJ,Master!$D1583,'CMO Input'!$AU:$AU,Master!$F1579),"")</f>
        <v/>
      </c>
    </row>
    <row r="1584" spans="1:6" x14ac:dyDescent="0.25">
      <c r="A1584" s="24">
        <v>8</v>
      </c>
      <c r="B1584" s="25">
        <v>44317</v>
      </c>
      <c r="C1584" s="24" t="s">
        <v>141</v>
      </c>
      <c r="D1584" s="24" t="s">
        <v>166</v>
      </c>
      <c r="E1584" s="24" t="s">
        <v>1488</v>
      </c>
      <c r="F1584" cm="1">
        <f t="array" ref="F1584">_xlfn.SWITCH($E1584,"Forecast",IFERROR(SUMIFS(INDEX('Forecast Input'!$A:$BO,,MATCH(TEXT($A1584,"0"),'Forecast Input'!$1:$1,0)),'Forecast Input'!$A:$A,Master!C1584,'Forecast Input'!$D:$D,Master!D1584),0),"Actual",SUMIFS('CMO Input'!$Q:$Q,'CMO Input'!$E:$E,Master!$A1584,'CMO Input'!$C:$C,Master!$C1584,'CMO Input'!$AJ:$AJ,Master!$D1584,'CMO Input'!$AU:$AU,Master!$F1580),"")</f>
        <v>0</v>
      </c>
    </row>
    <row r="1585" spans="1:6" x14ac:dyDescent="0.25">
      <c r="A1585" s="24">
        <v>8</v>
      </c>
      <c r="B1585" s="25">
        <v>44317</v>
      </c>
      <c r="C1585" s="24" t="s">
        <v>141</v>
      </c>
      <c r="D1585" s="24" t="s">
        <v>166</v>
      </c>
      <c r="E1585" s="24" t="s">
        <v>1487</v>
      </c>
      <c r="F1585" cm="1">
        <f t="array" ref="F1585">_xlfn.SWITCH($E1585,"Forecast",IFERROR(SUMIFS(INDEX('Forecast Input'!$A:$BO,,MATCH(TEXT($A1585,"0"),'Forecast Input'!$1:$1,0)),'Forecast Input'!$A:$A,Master!C1585,'Forecast Input'!$D:$D,Master!D1585),0),"Actual",SUMIFS('CMO Input'!$Q:$Q,'CMO Input'!$E:$E,Master!$A1585,'CMO Input'!$C:$C,Master!$C1585,'CMO Input'!$AJ:$AJ,Master!$D1585,'CMO Input'!$AU:$AU,Master!$F1581),"")</f>
        <v>0</v>
      </c>
    </row>
    <row r="1586" spans="1:6" x14ac:dyDescent="0.25">
      <c r="A1586" s="24">
        <v>8</v>
      </c>
      <c r="B1586" s="25">
        <v>44317</v>
      </c>
      <c r="C1586" s="24" t="s">
        <v>141</v>
      </c>
      <c r="D1586" s="24" t="s">
        <v>170</v>
      </c>
      <c r="E1586" s="24" t="s">
        <v>1489</v>
      </c>
      <c r="F1586" t="str" cm="1">
        <f t="array" ref="F1586">_xlfn.SWITCH($E1586,"Forecast",IFERROR(SUMIFS(INDEX('Forecast Input'!$A:$BO,,MATCH(TEXT($A1586,"0"),'Forecast Input'!$1:$1,0)),'Forecast Input'!$A:$A,Master!C1586,'Forecast Input'!$D:$D,Master!D1586),0),"Actual",SUMIFS('CMO Input'!$Q:$Q,'CMO Input'!$E:$E,Master!$A1586,'CMO Input'!$C:$C,Master!$C1586,'CMO Input'!$AJ:$AJ,Master!$D1586,'CMO Input'!$AU:$AU,Master!$F1582),"")</f>
        <v/>
      </c>
    </row>
    <row r="1587" spans="1:6" x14ac:dyDescent="0.25">
      <c r="A1587" s="24">
        <v>8</v>
      </c>
      <c r="B1587" s="25">
        <v>44317</v>
      </c>
      <c r="C1587" s="24" t="s">
        <v>141</v>
      </c>
      <c r="D1587" s="24" t="s">
        <v>170</v>
      </c>
      <c r="E1587" s="24" t="s">
        <v>1488</v>
      </c>
      <c r="F1587" cm="1">
        <f t="array" ref="F1587">_xlfn.SWITCH($E1587,"Forecast",IFERROR(SUMIFS(INDEX('Forecast Input'!$A:$BO,,MATCH(TEXT($A1587,"0"),'Forecast Input'!$1:$1,0)),'Forecast Input'!$A:$A,Master!C1587,'Forecast Input'!$D:$D,Master!D1587),0),"Actual",SUMIFS('CMO Input'!$Q:$Q,'CMO Input'!$E:$E,Master!$A1587,'CMO Input'!$C:$C,Master!$C1587,'CMO Input'!$AJ:$AJ,Master!$D1587,'CMO Input'!$AU:$AU,Master!$F1583),"")</f>
        <v>0</v>
      </c>
    </row>
    <row r="1588" spans="1:6" x14ac:dyDescent="0.25">
      <c r="A1588" s="24">
        <v>8</v>
      </c>
      <c r="B1588" s="25">
        <v>44317</v>
      </c>
      <c r="C1588" s="24" t="s">
        <v>141</v>
      </c>
      <c r="D1588" s="24" t="s">
        <v>170</v>
      </c>
      <c r="E1588" s="24" t="s">
        <v>1487</v>
      </c>
      <c r="F1588" cm="1">
        <f t="array" ref="F1588">_xlfn.SWITCH($E1588,"Forecast",IFERROR(SUMIFS(INDEX('Forecast Input'!$A:$BO,,MATCH(TEXT($A1588,"0"),'Forecast Input'!$1:$1,0)),'Forecast Input'!$A:$A,Master!C1588,'Forecast Input'!$D:$D,Master!D1588),0),"Actual",SUMIFS('CMO Input'!$Q:$Q,'CMO Input'!$E:$E,Master!$A1588,'CMO Input'!$C:$C,Master!$C1588,'CMO Input'!$AJ:$AJ,Master!$D1588,'CMO Input'!$AU:$AU,Master!$F1584),"")</f>
        <v>0</v>
      </c>
    </row>
    <row r="1589" spans="1:6" x14ac:dyDescent="0.25">
      <c r="A1589" s="24">
        <v>8</v>
      </c>
      <c r="B1589" s="25">
        <v>44317</v>
      </c>
      <c r="C1589" s="24" t="s">
        <v>141</v>
      </c>
      <c r="D1589" s="24" t="s">
        <v>436</v>
      </c>
      <c r="E1589" s="24" t="s">
        <v>1489</v>
      </c>
      <c r="F1589" t="str" cm="1">
        <f t="array" ref="F1589">_xlfn.SWITCH($E1589,"Forecast",IFERROR(SUMIFS(INDEX('Forecast Input'!$A:$BO,,MATCH(TEXT($A1589,"0"),'Forecast Input'!$1:$1,0)),'Forecast Input'!$A:$A,Master!C1589,'Forecast Input'!$D:$D,Master!D1589),0),"Actual",SUMIFS('CMO Input'!$Q:$Q,'CMO Input'!$E:$E,Master!$A1589,'CMO Input'!$C:$C,Master!$C1589,'CMO Input'!$AJ:$AJ,Master!$D1589,'CMO Input'!$AU:$AU,Master!$F1585),"")</f>
        <v/>
      </c>
    </row>
    <row r="1590" spans="1:6" x14ac:dyDescent="0.25">
      <c r="A1590" s="24">
        <v>8</v>
      </c>
      <c r="B1590" s="25">
        <v>44317</v>
      </c>
      <c r="C1590" s="24" t="s">
        <v>141</v>
      </c>
      <c r="D1590" s="24" t="s">
        <v>436</v>
      </c>
      <c r="E1590" s="24" t="s">
        <v>1488</v>
      </c>
      <c r="F1590" cm="1">
        <f t="array" ref="F1590">_xlfn.SWITCH($E1590,"Forecast",IFERROR(SUMIFS(INDEX('Forecast Input'!$A:$BO,,MATCH(TEXT($A1590,"0"),'Forecast Input'!$1:$1,0)),'Forecast Input'!$A:$A,Master!C1590,'Forecast Input'!$D:$D,Master!D1590),0),"Actual",SUMIFS('CMO Input'!$Q:$Q,'CMO Input'!$E:$E,Master!$A1590,'CMO Input'!$C:$C,Master!$C1590,'CMO Input'!$AJ:$AJ,Master!$D1590,'CMO Input'!$AU:$AU,Master!$F1586),"")</f>
        <v>0</v>
      </c>
    </row>
    <row r="1591" spans="1:6" x14ac:dyDescent="0.25">
      <c r="A1591" s="24">
        <v>8</v>
      </c>
      <c r="B1591" s="25">
        <v>44317</v>
      </c>
      <c r="C1591" s="24" t="s">
        <v>141</v>
      </c>
      <c r="D1591" s="24" t="s">
        <v>436</v>
      </c>
      <c r="E1591" s="24" t="s">
        <v>1487</v>
      </c>
      <c r="F1591" cm="1">
        <f t="array" ref="F1591">_xlfn.SWITCH($E1591,"Forecast",IFERROR(SUMIFS(INDEX('Forecast Input'!$A:$BO,,MATCH(TEXT($A1591,"0"),'Forecast Input'!$1:$1,0)),'Forecast Input'!$A:$A,Master!C1591,'Forecast Input'!$D:$D,Master!D1591),0),"Actual",SUMIFS('CMO Input'!$Q:$Q,'CMO Input'!$E:$E,Master!$A1591,'CMO Input'!$C:$C,Master!$C1591,'CMO Input'!$AJ:$AJ,Master!$D1591,'CMO Input'!$AU:$AU,Master!$F1587),"")</f>
        <v>0</v>
      </c>
    </row>
    <row r="1592" spans="1:6" x14ac:dyDescent="0.25">
      <c r="A1592" s="24">
        <v>8</v>
      </c>
      <c r="B1592" s="25">
        <v>44317</v>
      </c>
      <c r="C1592" s="24" t="s">
        <v>141</v>
      </c>
      <c r="D1592" s="24" t="s">
        <v>1469</v>
      </c>
      <c r="E1592" s="24" t="s">
        <v>1489</v>
      </c>
      <c r="F1592" t="str" cm="1">
        <f t="array" ref="F1592">_xlfn.SWITCH($E1592,"Forecast",IFERROR(SUMIFS(INDEX('Forecast Input'!$A:$BO,,MATCH(TEXT($A1592,"0"),'Forecast Input'!$1:$1,0)),'Forecast Input'!$A:$A,Master!C1592,'Forecast Input'!$D:$D,Master!D1592),0),"Actual",SUMIFS('CMO Input'!$Q:$Q,'CMO Input'!$E:$E,Master!$A1592,'CMO Input'!$C:$C,Master!$C1592,'CMO Input'!$AJ:$AJ,Master!$D1592,'CMO Input'!$AU:$AU,Master!$F1588),"")</f>
        <v/>
      </c>
    </row>
    <row r="1593" spans="1:6" x14ac:dyDescent="0.25">
      <c r="A1593" s="24">
        <v>8</v>
      </c>
      <c r="B1593" s="25">
        <v>44317</v>
      </c>
      <c r="C1593" s="24" t="s">
        <v>141</v>
      </c>
      <c r="D1593" s="24" t="s">
        <v>1469</v>
      </c>
      <c r="E1593" s="24" t="s">
        <v>1488</v>
      </c>
      <c r="F1593" cm="1">
        <f t="array" ref="F1593">_xlfn.SWITCH($E1593,"Forecast",IFERROR(SUMIFS(INDEX('Forecast Input'!$A:$BO,,MATCH(TEXT($A1593,"0"),'Forecast Input'!$1:$1,0)),'Forecast Input'!$A:$A,Master!C1593,'Forecast Input'!$D:$D,Master!D1593),0),"Actual",SUMIFS('CMO Input'!$Q:$Q,'CMO Input'!$E:$E,Master!$A1593,'CMO Input'!$C:$C,Master!$C1593,'CMO Input'!$AJ:$AJ,Master!$D1593,'CMO Input'!$AU:$AU,Master!$F1589),"")</f>
        <v>0</v>
      </c>
    </row>
    <row r="1594" spans="1:6" x14ac:dyDescent="0.25">
      <c r="A1594" s="24">
        <v>8</v>
      </c>
      <c r="B1594" s="25">
        <v>44317</v>
      </c>
      <c r="C1594" s="24" t="s">
        <v>141</v>
      </c>
      <c r="D1594" s="24" t="s">
        <v>1469</v>
      </c>
      <c r="E1594" s="24" t="s">
        <v>1487</v>
      </c>
      <c r="F1594" cm="1">
        <f t="array" ref="F1594">_xlfn.SWITCH($E1594,"Forecast",IFERROR(SUMIFS(INDEX('Forecast Input'!$A:$BO,,MATCH(TEXT($A1594,"0"),'Forecast Input'!$1:$1,0)),'Forecast Input'!$A:$A,Master!C1594,'Forecast Input'!$D:$D,Master!D1594),0),"Actual",SUMIFS('CMO Input'!$Q:$Q,'CMO Input'!$E:$E,Master!$A1594,'CMO Input'!$C:$C,Master!$C1594,'CMO Input'!$AJ:$AJ,Master!$D1594,'CMO Input'!$AU:$AU,Master!$F1590),"")</f>
        <v>0</v>
      </c>
    </row>
    <row r="1595" spans="1:6" x14ac:dyDescent="0.25">
      <c r="A1595" s="24">
        <v>8</v>
      </c>
      <c r="B1595" s="25">
        <v>44317</v>
      </c>
      <c r="C1595" s="24" t="s">
        <v>127</v>
      </c>
      <c r="D1595" s="24" t="s">
        <v>10</v>
      </c>
      <c r="E1595" s="24" t="s">
        <v>1489</v>
      </c>
      <c r="F1595" t="str" cm="1">
        <f t="array" ref="F1595">_xlfn.SWITCH($E1595,"Forecast",IFERROR(SUMIFS(INDEX('Forecast Input'!$A:$BO,,MATCH(TEXT($A1595,"0"),'Forecast Input'!$1:$1,0)),'Forecast Input'!$A:$A,Master!C1595,'Forecast Input'!$D:$D,Master!D1595),0),"Actual",SUMIFS('CMO Input'!$Q:$Q,'CMO Input'!$E:$E,Master!$A1595,'CMO Input'!$C:$C,Master!$C1595,'CMO Input'!$AJ:$AJ,Master!$D1595,'CMO Input'!$AU:$AU,Master!$F1591),"")</f>
        <v/>
      </c>
    </row>
    <row r="1596" spans="1:6" x14ac:dyDescent="0.25">
      <c r="A1596" s="24">
        <v>8</v>
      </c>
      <c r="B1596" s="25">
        <v>44317</v>
      </c>
      <c r="C1596" s="24" t="s">
        <v>127</v>
      </c>
      <c r="D1596" s="24" t="s">
        <v>10</v>
      </c>
      <c r="E1596" s="24" t="s">
        <v>1488</v>
      </c>
      <c r="F1596" cm="1">
        <f t="array" ref="F1596">_xlfn.SWITCH($E1596,"Forecast",IFERROR(SUMIFS(INDEX('Forecast Input'!$A:$BO,,MATCH(TEXT($A1596,"0"),'Forecast Input'!$1:$1,0)),'Forecast Input'!$A:$A,Master!C1596,'Forecast Input'!$D:$D,Master!D1596),0),"Actual",SUMIFS('CMO Input'!$Q:$Q,'CMO Input'!$E:$E,Master!$A1596,'CMO Input'!$C:$C,Master!$C1596,'CMO Input'!$AJ:$AJ,Master!$D1596,'CMO Input'!$AU:$AU,Master!$F1592),"")</f>
        <v>0</v>
      </c>
    </row>
    <row r="1597" spans="1:6" x14ac:dyDescent="0.25">
      <c r="A1597" s="24">
        <v>8</v>
      </c>
      <c r="B1597" s="25">
        <v>44317</v>
      </c>
      <c r="C1597" s="24" t="s">
        <v>127</v>
      </c>
      <c r="D1597" s="24" t="s">
        <v>10</v>
      </c>
      <c r="E1597" s="24" t="s">
        <v>1487</v>
      </c>
      <c r="F1597" cm="1">
        <f t="array" ref="F1597">_xlfn.SWITCH($E1597,"Forecast",IFERROR(SUMIFS(INDEX('Forecast Input'!$A:$BO,,MATCH(TEXT($A1597,"0"),'Forecast Input'!$1:$1,0)),'Forecast Input'!$A:$A,Master!C1597,'Forecast Input'!$D:$D,Master!D1597),0),"Actual",SUMIFS('CMO Input'!$Q:$Q,'CMO Input'!$E:$E,Master!$A1597,'CMO Input'!$C:$C,Master!$C1597,'CMO Input'!$AJ:$AJ,Master!$D1597,'CMO Input'!$AU:$AU,Master!$F1593),"")</f>
        <v>0</v>
      </c>
    </row>
    <row r="1598" spans="1:6" x14ac:dyDescent="0.25">
      <c r="A1598" s="24">
        <v>8</v>
      </c>
      <c r="B1598" s="25">
        <v>44317</v>
      </c>
      <c r="C1598" s="24" t="s">
        <v>127</v>
      </c>
      <c r="D1598" s="24" t="s">
        <v>61</v>
      </c>
      <c r="E1598" s="24" t="s">
        <v>1489</v>
      </c>
      <c r="F1598" t="str" cm="1">
        <f t="array" ref="F1598">_xlfn.SWITCH($E1598,"Forecast",IFERROR(SUMIFS(INDEX('Forecast Input'!$A:$BO,,MATCH(TEXT($A1598,"0"),'Forecast Input'!$1:$1,0)),'Forecast Input'!$A:$A,Master!C1598,'Forecast Input'!$D:$D,Master!D1598),0),"Actual",SUMIFS('CMO Input'!$Q:$Q,'CMO Input'!$E:$E,Master!$A1598,'CMO Input'!$C:$C,Master!$C1598,'CMO Input'!$AJ:$AJ,Master!$D1598,'CMO Input'!$AU:$AU,Master!$F1594),"")</f>
        <v/>
      </c>
    </row>
    <row r="1599" spans="1:6" x14ac:dyDescent="0.25">
      <c r="A1599" s="24">
        <v>8</v>
      </c>
      <c r="B1599" s="25">
        <v>44317</v>
      </c>
      <c r="C1599" s="24" t="s">
        <v>127</v>
      </c>
      <c r="D1599" s="24" t="s">
        <v>61</v>
      </c>
      <c r="E1599" s="24" t="s">
        <v>1488</v>
      </c>
      <c r="F1599" cm="1">
        <f t="array" ref="F1599">_xlfn.SWITCH($E1599,"Forecast",IFERROR(SUMIFS(INDEX('Forecast Input'!$A:$BO,,MATCH(TEXT($A1599,"0"),'Forecast Input'!$1:$1,0)),'Forecast Input'!$A:$A,Master!C1599,'Forecast Input'!$D:$D,Master!D1599),0),"Actual",SUMIFS('CMO Input'!$Q:$Q,'CMO Input'!$E:$E,Master!$A1599,'CMO Input'!$C:$C,Master!$C1599,'CMO Input'!$AJ:$AJ,Master!$D1599,'CMO Input'!$AU:$AU,Master!$F1595),"")</f>
        <v>0</v>
      </c>
    </row>
    <row r="1600" spans="1:6" x14ac:dyDescent="0.25">
      <c r="A1600" s="24">
        <v>8</v>
      </c>
      <c r="B1600" s="25">
        <v>44317</v>
      </c>
      <c r="C1600" s="24" t="s">
        <v>127</v>
      </c>
      <c r="D1600" s="24" t="s">
        <v>61</v>
      </c>
      <c r="E1600" s="24" t="s">
        <v>1487</v>
      </c>
      <c r="F1600" cm="1">
        <f t="array" ref="F1600">_xlfn.SWITCH($E1600,"Forecast",IFERROR(SUMIFS(INDEX('Forecast Input'!$A:$BO,,MATCH(TEXT($A1600,"0"),'Forecast Input'!$1:$1,0)),'Forecast Input'!$A:$A,Master!C1600,'Forecast Input'!$D:$D,Master!D1600),0),"Actual",SUMIFS('CMO Input'!$Q:$Q,'CMO Input'!$E:$E,Master!$A1600,'CMO Input'!$C:$C,Master!$C1600,'CMO Input'!$AJ:$AJ,Master!$D1600,'CMO Input'!$AU:$AU,Master!$F1596),"")</f>
        <v>0</v>
      </c>
    </row>
    <row r="1601" spans="1:6" x14ac:dyDescent="0.25">
      <c r="A1601" s="24">
        <v>8</v>
      </c>
      <c r="B1601" s="25">
        <v>44317</v>
      </c>
      <c r="C1601" s="24" t="s">
        <v>127</v>
      </c>
      <c r="D1601" s="24" t="s">
        <v>103</v>
      </c>
      <c r="E1601" s="24" t="s">
        <v>1489</v>
      </c>
      <c r="F1601" t="str" cm="1">
        <f t="array" ref="F1601">_xlfn.SWITCH($E1601,"Forecast",IFERROR(SUMIFS(INDEX('Forecast Input'!$A:$BO,,MATCH(TEXT($A1601,"0"),'Forecast Input'!$1:$1,0)),'Forecast Input'!$A:$A,Master!C1601,'Forecast Input'!$D:$D,Master!D1601),0),"Actual",SUMIFS('CMO Input'!$Q:$Q,'CMO Input'!$E:$E,Master!$A1601,'CMO Input'!$C:$C,Master!$C1601,'CMO Input'!$AJ:$AJ,Master!$D1601,'CMO Input'!$AU:$AU,Master!$F1597),"")</f>
        <v/>
      </c>
    </row>
    <row r="1602" spans="1:6" x14ac:dyDescent="0.25">
      <c r="A1602" s="24">
        <v>8</v>
      </c>
      <c r="B1602" s="25">
        <v>44317</v>
      </c>
      <c r="C1602" s="24" t="s">
        <v>127</v>
      </c>
      <c r="D1602" s="24" t="s">
        <v>103</v>
      </c>
      <c r="E1602" s="24" t="s">
        <v>1488</v>
      </c>
      <c r="F1602" cm="1">
        <f t="array" ref="F1602">_xlfn.SWITCH($E1602,"Forecast",IFERROR(SUMIFS(INDEX('Forecast Input'!$A:$BO,,MATCH(TEXT($A1602,"0"),'Forecast Input'!$1:$1,0)),'Forecast Input'!$A:$A,Master!C1602,'Forecast Input'!$D:$D,Master!D1602),0),"Actual",SUMIFS('CMO Input'!$Q:$Q,'CMO Input'!$E:$E,Master!$A1602,'CMO Input'!$C:$C,Master!$C1602,'CMO Input'!$AJ:$AJ,Master!$D1602,'CMO Input'!$AU:$AU,Master!$F1598),"")</f>
        <v>0</v>
      </c>
    </row>
    <row r="1603" spans="1:6" x14ac:dyDescent="0.25">
      <c r="A1603" s="24">
        <v>8</v>
      </c>
      <c r="B1603" s="25">
        <v>44317</v>
      </c>
      <c r="C1603" s="24" t="s">
        <v>127</v>
      </c>
      <c r="D1603" s="24" t="s">
        <v>103</v>
      </c>
      <c r="E1603" s="24" t="s">
        <v>1487</v>
      </c>
      <c r="F1603" cm="1">
        <f t="array" ref="F1603">_xlfn.SWITCH($E1603,"Forecast",IFERROR(SUMIFS(INDEX('Forecast Input'!$A:$BO,,MATCH(TEXT($A1603,"0"),'Forecast Input'!$1:$1,0)),'Forecast Input'!$A:$A,Master!C1603,'Forecast Input'!$D:$D,Master!D1603),0),"Actual",SUMIFS('CMO Input'!$Q:$Q,'CMO Input'!$E:$E,Master!$A1603,'CMO Input'!$C:$C,Master!$C1603,'CMO Input'!$AJ:$AJ,Master!$D1603,'CMO Input'!$AU:$AU,Master!$F1599),"")</f>
        <v>0</v>
      </c>
    </row>
    <row r="1604" spans="1:6" x14ac:dyDescent="0.25">
      <c r="A1604" s="24">
        <v>8</v>
      </c>
      <c r="B1604" s="25">
        <v>44317</v>
      </c>
      <c r="C1604" s="24" t="s">
        <v>127</v>
      </c>
      <c r="D1604" s="24" t="s">
        <v>146</v>
      </c>
      <c r="E1604" s="24" t="s">
        <v>1489</v>
      </c>
      <c r="F1604" t="str" cm="1">
        <f t="array" ref="F1604">_xlfn.SWITCH($E1604,"Forecast",IFERROR(SUMIFS(INDEX('Forecast Input'!$A:$BO,,MATCH(TEXT($A1604,"0"),'Forecast Input'!$1:$1,0)),'Forecast Input'!$A:$A,Master!C1604,'Forecast Input'!$D:$D,Master!D1604),0),"Actual",SUMIFS('CMO Input'!$Q:$Q,'CMO Input'!$E:$E,Master!$A1604,'CMO Input'!$C:$C,Master!$C1604,'CMO Input'!$AJ:$AJ,Master!$D1604,'CMO Input'!$AU:$AU,Master!$F1600),"")</f>
        <v/>
      </c>
    </row>
    <row r="1605" spans="1:6" x14ac:dyDescent="0.25">
      <c r="A1605" s="24">
        <v>8</v>
      </c>
      <c r="B1605" s="25">
        <v>44317</v>
      </c>
      <c r="C1605" s="24" t="s">
        <v>127</v>
      </c>
      <c r="D1605" s="24" t="s">
        <v>146</v>
      </c>
      <c r="E1605" s="24" t="s">
        <v>1488</v>
      </c>
      <c r="F1605" cm="1">
        <f t="array" ref="F1605">_xlfn.SWITCH($E1605,"Forecast",IFERROR(SUMIFS(INDEX('Forecast Input'!$A:$BO,,MATCH(TEXT($A1605,"0"),'Forecast Input'!$1:$1,0)),'Forecast Input'!$A:$A,Master!C1605,'Forecast Input'!$D:$D,Master!D1605),0),"Actual",SUMIFS('CMO Input'!$Q:$Q,'CMO Input'!$E:$E,Master!$A1605,'CMO Input'!$C:$C,Master!$C1605,'CMO Input'!$AJ:$AJ,Master!$D1605,'CMO Input'!$AU:$AU,Master!$F1601),"")</f>
        <v>0</v>
      </c>
    </row>
    <row r="1606" spans="1:6" x14ac:dyDescent="0.25">
      <c r="A1606" s="24">
        <v>8</v>
      </c>
      <c r="B1606" s="25">
        <v>44317</v>
      </c>
      <c r="C1606" s="24" t="s">
        <v>127</v>
      </c>
      <c r="D1606" s="24" t="s">
        <v>146</v>
      </c>
      <c r="E1606" s="24" t="s">
        <v>1487</v>
      </c>
      <c r="F1606" cm="1">
        <f t="array" ref="F1606">_xlfn.SWITCH($E1606,"Forecast",IFERROR(SUMIFS(INDEX('Forecast Input'!$A:$BO,,MATCH(TEXT($A1606,"0"),'Forecast Input'!$1:$1,0)),'Forecast Input'!$A:$A,Master!C1606,'Forecast Input'!$D:$D,Master!D1606),0),"Actual",SUMIFS('CMO Input'!$Q:$Q,'CMO Input'!$E:$E,Master!$A1606,'CMO Input'!$C:$C,Master!$C1606,'CMO Input'!$AJ:$AJ,Master!$D1606,'CMO Input'!$AU:$AU,Master!$F1602),"")</f>
        <v>0</v>
      </c>
    </row>
    <row r="1607" spans="1:6" x14ac:dyDescent="0.25">
      <c r="A1607" s="24">
        <v>8</v>
      </c>
      <c r="B1607" s="25">
        <v>44317</v>
      </c>
      <c r="C1607" s="24" t="s">
        <v>127</v>
      </c>
      <c r="D1607" s="24" t="s">
        <v>166</v>
      </c>
      <c r="E1607" s="24" t="s">
        <v>1489</v>
      </c>
      <c r="F1607" t="str" cm="1">
        <f t="array" ref="F1607">_xlfn.SWITCH($E1607,"Forecast",IFERROR(SUMIFS(INDEX('Forecast Input'!$A:$BO,,MATCH(TEXT($A1607,"0"),'Forecast Input'!$1:$1,0)),'Forecast Input'!$A:$A,Master!C1607,'Forecast Input'!$D:$D,Master!D1607),0),"Actual",SUMIFS('CMO Input'!$Q:$Q,'CMO Input'!$E:$E,Master!$A1607,'CMO Input'!$C:$C,Master!$C1607,'CMO Input'!$AJ:$AJ,Master!$D1607,'CMO Input'!$AU:$AU,Master!$F1603),"")</f>
        <v/>
      </c>
    </row>
    <row r="1608" spans="1:6" x14ac:dyDescent="0.25">
      <c r="A1608" s="24">
        <v>8</v>
      </c>
      <c r="B1608" s="25">
        <v>44317</v>
      </c>
      <c r="C1608" s="24" t="s">
        <v>127</v>
      </c>
      <c r="D1608" s="24" t="s">
        <v>166</v>
      </c>
      <c r="E1608" s="24" t="s">
        <v>1488</v>
      </c>
      <c r="F1608" cm="1">
        <f t="array" ref="F1608">_xlfn.SWITCH($E1608,"Forecast",IFERROR(SUMIFS(INDEX('Forecast Input'!$A:$BO,,MATCH(TEXT($A1608,"0"),'Forecast Input'!$1:$1,0)),'Forecast Input'!$A:$A,Master!C1608,'Forecast Input'!$D:$D,Master!D1608),0),"Actual",SUMIFS('CMO Input'!$Q:$Q,'CMO Input'!$E:$E,Master!$A1608,'CMO Input'!$C:$C,Master!$C1608,'CMO Input'!$AJ:$AJ,Master!$D1608,'CMO Input'!$AU:$AU,Master!$F1604),"")</f>
        <v>0</v>
      </c>
    </row>
    <row r="1609" spans="1:6" x14ac:dyDescent="0.25">
      <c r="A1609" s="24">
        <v>8</v>
      </c>
      <c r="B1609" s="25">
        <v>44317</v>
      </c>
      <c r="C1609" s="24" t="s">
        <v>127</v>
      </c>
      <c r="D1609" s="24" t="s">
        <v>166</v>
      </c>
      <c r="E1609" s="24" t="s">
        <v>1487</v>
      </c>
      <c r="F1609" cm="1">
        <f t="array" ref="F1609">_xlfn.SWITCH($E1609,"Forecast",IFERROR(SUMIFS(INDEX('Forecast Input'!$A:$BO,,MATCH(TEXT($A1609,"0"),'Forecast Input'!$1:$1,0)),'Forecast Input'!$A:$A,Master!C1609,'Forecast Input'!$D:$D,Master!D1609),0),"Actual",SUMIFS('CMO Input'!$Q:$Q,'CMO Input'!$E:$E,Master!$A1609,'CMO Input'!$C:$C,Master!$C1609,'CMO Input'!$AJ:$AJ,Master!$D1609,'CMO Input'!$AU:$AU,Master!$F1605),"")</f>
        <v>0</v>
      </c>
    </row>
    <row r="1610" spans="1:6" x14ac:dyDescent="0.25">
      <c r="A1610" s="24">
        <v>8</v>
      </c>
      <c r="B1610" s="25">
        <v>44317</v>
      </c>
      <c r="C1610" s="24" t="s">
        <v>127</v>
      </c>
      <c r="D1610" s="24" t="s">
        <v>170</v>
      </c>
      <c r="E1610" s="24" t="s">
        <v>1489</v>
      </c>
      <c r="F1610" t="str" cm="1">
        <f t="array" ref="F1610">_xlfn.SWITCH($E1610,"Forecast",IFERROR(SUMIFS(INDEX('Forecast Input'!$A:$BO,,MATCH(TEXT($A1610,"0"),'Forecast Input'!$1:$1,0)),'Forecast Input'!$A:$A,Master!C1610,'Forecast Input'!$D:$D,Master!D1610),0),"Actual",SUMIFS('CMO Input'!$Q:$Q,'CMO Input'!$E:$E,Master!$A1610,'CMO Input'!$C:$C,Master!$C1610,'CMO Input'!$AJ:$AJ,Master!$D1610,'CMO Input'!$AU:$AU,Master!$F1606),"")</f>
        <v/>
      </c>
    </row>
    <row r="1611" spans="1:6" x14ac:dyDescent="0.25">
      <c r="A1611" s="24">
        <v>8</v>
      </c>
      <c r="B1611" s="25">
        <v>44317</v>
      </c>
      <c r="C1611" s="24" t="s">
        <v>127</v>
      </c>
      <c r="D1611" s="24" t="s">
        <v>170</v>
      </c>
      <c r="E1611" s="24" t="s">
        <v>1488</v>
      </c>
      <c r="F1611" cm="1">
        <f t="array" ref="F1611">_xlfn.SWITCH($E1611,"Forecast",IFERROR(SUMIFS(INDEX('Forecast Input'!$A:$BO,,MATCH(TEXT($A1611,"0"),'Forecast Input'!$1:$1,0)),'Forecast Input'!$A:$A,Master!C1611,'Forecast Input'!$D:$D,Master!D1611),0),"Actual",SUMIFS('CMO Input'!$Q:$Q,'CMO Input'!$E:$E,Master!$A1611,'CMO Input'!$C:$C,Master!$C1611,'CMO Input'!$AJ:$AJ,Master!$D1611,'CMO Input'!$AU:$AU,Master!$F1607),"")</f>
        <v>0</v>
      </c>
    </row>
    <row r="1612" spans="1:6" x14ac:dyDescent="0.25">
      <c r="A1612" s="24">
        <v>8</v>
      </c>
      <c r="B1612" s="25">
        <v>44317</v>
      </c>
      <c r="C1612" s="24" t="s">
        <v>127</v>
      </c>
      <c r="D1612" s="24" t="s">
        <v>170</v>
      </c>
      <c r="E1612" s="24" t="s">
        <v>1487</v>
      </c>
      <c r="F1612" cm="1">
        <f t="array" ref="F1612">_xlfn.SWITCH($E1612,"Forecast",IFERROR(SUMIFS(INDEX('Forecast Input'!$A:$BO,,MATCH(TEXT($A1612,"0"),'Forecast Input'!$1:$1,0)),'Forecast Input'!$A:$A,Master!C1612,'Forecast Input'!$D:$D,Master!D1612),0),"Actual",SUMIFS('CMO Input'!$Q:$Q,'CMO Input'!$E:$E,Master!$A1612,'CMO Input'!$C:$C,Master!$C1612,'CMO Input'!$AJ:$AJ,Master!$D1612,'CMO Input'!$AU:$AU,Master!$F1608),"")</f>
        <v>0</v>
      </c>
    </row>
    <row r="1613" spans="1:6" x14ac:dyDescent="0.25">
      <c r="A1613" s="24">
        <v>8</v>
      </c>
      <c r="B1613" s="25">
        <v>44317</v>
      </c>
      <c r="C1613" s="24" t="s">
        <v>127</v>
      </c>
      <c r="D1613" s="24" t="s">
        <v>436</v>
      </c>
      <c r="E1613" s="24" t="s">
        <v>1489</v>
      </c>
      <c r="F1613" t="str" cm="1">
        <f t="array" ref="F1613">_xlfn.SWITCH($E1613,"Forecast",IFERROR(SUMIFS(INDEX('Forecast Input'!$A:$BO,,MATCH(TEXT($A1613,"0"),'Forecast Input'!$1:$1,0)),'Forecast Input'!$A:$A,Master!C1613,'Forecast Input'!$D:$D,Master!D1613),0),"Actual",SUMIFS('CMO Input'!$Q:$Q,'CMO Input'!$E:$E,Master!$A1613,'CMO Input'!$C:$C,Master!$C1613,'CMO Input'!$AJ:$AJ,Master!$D1613,'CMO Input'!$AU:$AU,Master!$F1609),"")</f>
        <v/>
      </c>
    </row>
    <row r="1614" spans="1:6" x14ac:dyDescent="0.25">
      <c r="A1614" s="24">
        <v>8</v>
      </c>
      <c r="B1614" s="25">
        <v>44317</v>
      </c>
      <c r="C1614" s="24" t="s">
        <v>127</v>
      </c>
      <c r="D1614" s="24" t="s">
        <v>436</v>
      </c>
      <c r="E1614" s="24" t="s">
        <v>1488</v>
      </c>
      <c r="F1614" cm="1">
        <f t="array" ref="F1614">_xlfn.SWITCH($E1614,"Forecast",IFERROR(SUMIFS(INDEX('Forecast Input'!$A:$BO,,MATCH(TEXT($A1614,"0"),'Forecast Input'!$1:$1,0)),'Forecast Input'!$A:$A,Master!C1614,'Forecast Input'!$D:$D,Master!D1614),0),"Actual",SUMIFS('CMO Input'!$Q:$Q,'CMO Input'!$E:$E,Master!$A1614,'CMO Input'!$C:$C,Master!$C1614,'CMO Input'!$AJ:$AJ,Master!$D1614,'CMO Input'!$AU:$AU,Master!$F1610),"")</f>
        <v>0</v>
      </c>
    </row>
    <row r="1615" spans="1:6" x14ac:dyDescent="0.25">
      <c r="A1615" s="24">
        <v>8</v>
      </c>
      <c r="B1615" s="25">
        <v>44317</v>
      </c>
      <c r="C1615" s="24" t="s">
        <v>127</v>
      </c>
      <c r="D1615" s="24" t="s">
        <v>436</v>
      </c>
      <c r="E1615" s="24" t="s">
        <v>1487</v>
      </c>
      <c r="F1615" cm="1">
        <f t="array" ref="F1615">_xlfn.SWITCH($E1615,"Forecast",IFERROR(SUMIFS(INDEX('Forecast Input'!$A:$BO,,MATCH(TEXT($A1615,"0"),'Forecast Input'!$1:$1,0)),'Forecast Input'!$A:$A,Master!C1615,'Forecast Input'!$D:$D,Master!D1615),0),"Actual",SUMIFS('CMO Input'!$Q:$Q,'CMO Input'!$E:$E,Master!$A1615,'CMO Input'!$C:$C,Master!$C1615,'CMO Input'!$AJ:$AJ,Master!$D1615,'CMO Input'!$AU:$AU,Master!$F1611),"")</f>
        <v>0</v>
      </c>
    </row>
    <row r="1616" spans="1:6" x14ac:dyDescent="0.25">
      <c r="A1616" s="24">
        <v>8</v>
      </c>
      <c r="B1616" s="25">
        <v>44317</v>
      </c>
      <c r="C1616" s="24" t="s">
        <v>127</v>
      </c>
      <c r="D1616" s="24" t="s">
        <v>1469</v>
      </c>
      <c r="E1616" s="24" t="s">
        <v>1489</v>
      </c>
      <c r="F1616" t="str" cm="1">
        <f t="array" ref="F1616">_xlfn.SWITCH($E1616,"Forecast",IFERROR(SUMIFS(INDEX('Forecast Input'!$A:$BO,,MATCH(TEXT($A1616,"0"),'Forecast Input'!$1:$1,0)),'Forecast Input'!$A:$A,Master!C1616,'Forecast Input'!$D:$D,Master!D1616),0),"Actual",SUMIFS('CMO Input'!$Q:$Q,'CMO Input'!$E:$E,Master!$A1616,'CMO Input'!$C:$C,Master!$C1616,'CMO Input'!$AJ:$AJ,Master!$D1616,'CMO Input'!$AU:$AU,Master!$F1612),"")</f>
        <v/>
      </c>
    </row>
    <row r="1617" spans="1:6" x14ac:dyDescent="0.25">
      <c r="A1617" s="24">
        <v>8</v>
      </c>
      <c r="B1617" s="25">
        <v>44317</v>
      </c>
      <c r="C1617" s="24" t="s">
        <v>127</v>
      </c>
      <c r="D1617" s="24" t="s">
        <v>1469</v>
      </c>
      <c r="E1617" s="24" t="s">
        <v>1488</v>
      </c>
      <c r="F1617" cm="1">
        <f t="array" ref="F1617">_xlfn.SWITCH($E1617,"Forecast",IFERROR(SUMIFS(INDEX('Forecast Input'!$A:$BO,,MATCH(TEXT($A1617,"0"),'Forecast Input'!$1:$1,0)),'Forecast Input'!$A:$A,Master!C1617,'Forecast Input'!$D:$D,Master!D1617),0),"Actual",SUMIFS('CMO Input'!$Q:$Q,'CMO Input'!$E:$E,Master!$A1617,'CMO Input'!$C:$C,Master!$C1617,'CMO Input'!$AJ:$AJ,Master!$D1617,'CMO Input'!$AU:$AU,Master!$F1613),"")</f>
        <v>0</v>
      </c>
    </row>
    <row r="1618" spans="1:6" x14ac:dyDescent="0.25">
      <c r="A1618" s="24">
        <v>8</v>
      </c>
      <c r="B1618" s="25">
        <v>44317</v>
      </c>
      <c r="C1618" s="24" t="s">
        <v>127</v>
      </c>
      <c r="D1618" s="24" t="s">
        <v>1469</v>
      </c>
      <c r="E1618" s="24" t="s">
        <v>1487</v>
      </c>
      <c r="F1618" cm="1">
        <f t="array" ref="F1618">_xlfn.SWITCH($E1618,"Forecast",IFERROR(SUMIFS(INDEX('Forecast Input'!$A:$BO,,MATCH(TEXT($A1618,"0"),'Forecast Input'!$1:$1,0)),'Forecast Input'!$A:$A,Master!C1618,'Forecast Input'!$D:$D,Master!D1618),0),"Actual",SUMIFS('CMO Input'!$Q:$Q,'CMO Input'!$E:$E,Master!$A1618,'CMO Input'!$C:$C,Master!$C1618,'CMO Input'!$AJ:$AJ,Master!$D1618,'CMO Input'!$AU:$AU,Master!$F1614),"")</f>
        <v>0</v>
      </c>
    </row>
    <row r="1619" spans="1:6" x14ac:dyDescent="0.25">
      <c r="A1619" s="24">
        <v>8</v>
      </c>
      <c r="B1619" s="25">
        <v>44317</v>
      </c>
      <c r="C1619" s="24" t="s">
        <v>44</v>
      </c>
      <c r="D1619" s="24" t="s">
        <v>10</v>
      </c>
      <c r="E1619" s="24" t="s">
        <v>1489</v>
      </c>
      <c r="F1619" t="str" cm="1">
        <f t="array" ref="F1619">_xlfn.SWITCH($E1619,"Forecast",IFERROR(SUMIFS(INDEX('Forecast Input'!$A:$BO,,MATCH(TEXT($A1619,"0"),'Forecast Input'!$1:$1,0)),'Forecast Input'!$A:$A,Master!C1619,'Forecast Input'!$D:$D,Master!D1619),0),"Actual",SUMIFS('CMO Input'!$Q:$Q,'CMO Input'!$E:$E,Master!$A1619,'CMO Input'!$C:$C,Master!$C1619,'CMO Input'!$AJ:$AJ,Master!$D1619,'CMO Input'!$AU:$AU,Master!$F1615),"")</f>
        <v/>
      </c>
    </row>
    <row r="1620" spans="1:6" x14ac:dyDescent="0.25">
      <c r="A1620" s="24">
        <v>8</v>
      </c>
      <c r="B1620" s="25">
        <v>44317</v>
      </c>
      <c r="C1620" s="24" t="s">
        <v>44</v>
      </c>
      <c r="D1620" s="24" t="s">
        <v>10</v>
      </c>
      <c r="E1620" s="24" t="s">
        <v>1488</v>
      </c>
      <c r="F1620" cm="1">
        <f t="array" ref="F1620">_xlfn.SWITCH($E1620,"Forecast",IFERROR(SUMIFS(INDEX('Forecast Input'!$A:$BO,,MATCH(TEXT($A1620,"0"),'Forecast Input'!$1:$1,0)),'Forecast Input'!$A:$A,Master!C1620,'Forecast Input'!$D:$D,Master!D1620),0),"Actual",SUMIFS('CMO Input'!$Q:$Q,'CMO Input'!$E:$E,Master!$A1620,'CMO Input'!$C:$C,Master!$C1620,'CMO Input'!$AJ:$AJ,Master!$D1620,'CMO Input'!$AU:$AU,Master!$F1616),"")</f>
        <v>0</v>
      </c>
    </row>
    <row r="1621" spans="1:6" x14ac:dyDescent="0.25">
      <c r="A1621" s="24">
        <v>8</v>
      </c>
      <c r="B1621" s="25">
        <v>44317</v>
      </c>
      <c r="C1621" s="24" t="s">
        <v>44</v>
      </c>
      <c r="D1621" s="24" t="s">
        <v>10</v>
      </c>
      <c r="E1621" s="24" t="s">
        <v>1487</v>
      </c>
      <c r="F1621" cm="1">
        <f t="array" ref="F1621">_xlfn.SWITCH($E1621,"Forecast",IFERROR(SUMIFS(INDEX('Forecast Input'!$A:$BO,,MATCH(TEXT($A1621,"0"),'Forecast Input'!$1:$1,0)),'Forecast Input'!$A:$A,Master!C1621,'Forecast Input'!$D:$D,Master!D1621),0),"Actual",SUMIFS('CMO Input'!$Q:$Q,'CMO Input'!$E:$E,Master!$A1621,'CMO Input'!$C:$C,Master!$C1621,'CMO Input'!$AJ:$AJ,Master!$D1621,'CMO Input'!$AU:$AU,Master!$F1617),"")</f>
        <v>0</v>
      </c>
    </row>
    <row r="1622" spans="1:6" x14ac:dyDescent="0.25">
      <c r="A1622" s="24">
        <v>8</v>
      </c>
      <c r="B1622" s="25">
        <v>44317</v>
      </c>
      <c r="C1622" s="24" t="s">
        <v>44</v>
      </c>
      <c r="D1622" s="24" t="s">
        <v>61</v>
      </c>
      <c r="E1622" s="24" t="s">
        <v>1489</v>
      </c>
      <c r="F1622" t="str" cm="1">
        <f t="array" ref="F1622">_xlfn.SWITCH($E1622,"Forecast",IFERROR(SUMIFS(INDEX('Forecast Input'!$A:$BO,,MATCH(TEXT($A1622,"0"),'Forecast Input'!$1:$1,0)),'Forecast Input'!$A:$A,Master!C1622,'Forecast Input'!$D:$D,Master!D1622),0),"Actual",SUMIFS('CMO Input'!$Q:$Q,'CMO Input'!$E:$E,Master!$A1622,'CMO Input'!$C:$C,Master!$C1622,'CMO Input'!$AJ:$AJ,Master!$D1622,'CMO Input'!$AU:$AU,Master!$F1618),"")</f>
        <v/>
      </c>
    </row>
    <row r="1623" spans="1:6" x14ac:dyDescent="0.25">
      <c r="A1623" s="24">
        <v>8</v>
      </c>
      <c r="B1623" s="25">
        <v>44317</v>
      </c>
      <c r="C1623" s="24" t="s">
        <v>44</v>
      </c>
      <c r="D1623" s="24" t="s">
        <v>61</v>
      </c>
      <c r="E1623" s="24" t="s">
        <v>1488</v>
      </c>
      <c r="F1623" cm="1">
        <f t="array" ref="F1623">_xlfn.SWITCH($E1623,"Forecast",IFERROR(SUMIFS(INDEX('Forecast Input'!$A:$BO,,MATCH(TEXT($A1623,"0"),'Forecast Input'!$1:$1,0)),'Forecast Input'!$A:$A,Master!C1623,'Forecast Input'!$D:$D,Master!D1623),0),"Actual",SUMIFS('CMO Input'!$Q:$Q,'CMO Input'!$E:$E,Master!$A1623,'CMO Input'!$C:$C,Master!$C1623,'CMO Input'!$AJ:$AJ,Master!$D1623,'CMO Input'!$AU:$AU,Master!$F1619),"")</f>
        <v>0</v>
      </c>
    </row>
    <row r="1624" spans="1:6" x14ac:dyDescent="0.25">
      <c r="A1624" s="24">
        <v>8</v>
      </c>
      <c r="B1624" s="25">
        <v>44317</v>
      </c>
      <c r="C1624" s="24" t="s">
        <v>44</v>
      </c>
      <c r="D1624" s="24" t="s">
        <v>61</v>
      </c>
      <c r="E1624" s="24" t="s">
        <v>1487</v>
      </c>
      <c r="F1624" cm="1">
        <f t="array" ref="F1624">_xlfn.SWITCH($E1624,"Forecast",IFERROR(SUMIFS(INDEX('Forecast Input'!$A:$BO,,MATCH(TEXT($A1624,"0"),'Forecast Input'!$1:$1,0)),'Forecast Input'!$A:$A,Master!C1624,'Forecast Input'!$D:$D,Master!D1624),0),"Actual",SUMIFS('CMO Input'!$Q:$Q,'CMO Input'!$E:$E,Master!$A1624,'CMO Input'!$C:$C,Master!$C1624,'CMO Input'!$AJ:$AJ,Master!$D1624,'CMO Input'!$AU:$AU,Master!$F1620),"")</f>
        <v>0</v>
      </c>
    </row>
    <row r="1625" spans="1:6" x14ac:dyDescent="0.25">
      <c r="A1625" s="24">
        <v>8</v>
      </c>
      <c r="B1625" s="25">
        <v>44317</v>
      </c>
      <c r="C1625" s="24" t="s">
        <v>44</v>
      </c>
      <c r="D1625" s="24" t="s">
        <v>103</v>
      </c>
      <c r="E1625" s="24" t="s">
        <v>1489</v>
      </c>
      <c r="F1625" t="str" cm="1">
        <f t="array" ref="F1625">_xlfn.SWITCH($E1625,"Forecast",IFERROR(SUMIFS(INDEX('Forecast Input'!$A:$BO,,MATCH(TEXT($A1625,"0"),'Forecast Input'!$1:$1,0)),'Forecast Input'!$A:$A,Master!C1625,'Forecast Input'!$D:$D,Master!D1625),0),"Actual",SUMIFS('CMO Input'!$Q:$Q,'CMO Input'!$E:$E,Master!$A1625,'CMO Input'!$C:$C,Master!$C1625,'CMO Input'!$AJ:$AJ,Master!$D1625,'CMO Input'!$AU:$AU,Master!$F1621),"")</f>
        <v/>
      </c>
    </row>
    <row r="1626" spans="1:6" x14ac:dyDescent="0.25">
      <c r="A1626" s="24">
        <v>8</v>
      </c>
      <c r="B1626" s="25">
        <v>44317</v>
      </c>
      <c r="C1626" s="24" t="s">
        <v>44</v>
      </c>
      <c r="D1626" s="24" t="s">
        <v>103</v>
      </c>
      <c r="E1626" s="24" t="s">
        <v>1488</v>
      </c>
      <c r="F1626" cm="1">
        <f t="array" ref="F1626">_xlfn.SWITCH($E1626,"Forecast",IFERROR(SUMIFS(INDEX('Forecast Input'!$A:$BO,,MATCH(TEXT($A1626,"0"),'Forecast Input'!$1:$1,0)),'Forecast Input'!$A:$A,Master!C1626,'Forecast Input'!$D:$D,Master!D1626),0),"Actual",SUMIFS('CMO Input'!$Q:$Q,'CMO Input'!$E:$E,Master!$A1626,'CMO Input'!$C:$C,Master!$C1626,'CMO Input'!$AJ:$AJ,Master!$D1626,'CMO Input'!$AU:$AU,Master!$F1622),"")</f>
        <v>0</v>
      </c>
    </row>
    <row r="1627" spans="1:6" x14ac:dyDescent="0.25">
      <c r="A1627" s="24">
        <v>8</v>
      </c>
      <c r="B1627" s="25">
        <v>44317</v>
      </c>
      <c r="C1627" s="24" t="s">
        <v>44</v>
      </c>
      <c r="D1627" s="24" t="s">
        <v>103</v>
      </c>
      <c r="E1627" s="24" t="s">
        <v>1487</v>
      </c>
      <c r="F1627" cm="1">
        <f t="array" ref="F1627">_xlfn.SWITCH($E1627,"Forecast",IFERROR(SUMIFS(INDEX('Forecast Input'!$A:$BO,,MATCH(TEXT($A1627,"0"),'Forecast Input'!$1:$1,0)),'Forecast Input'!$A:$A,Master!C1627,'Forecast Input'!$D:$D,Master!D1627),0),"Actual",SUMIFS('CMO Input'!$Q:$Q,'CMO Input'!$E:$E,Master!$A1627,'CMO Input'!$C:$C,Master!$C1627,'CMO Input'!$AJ:$AJ,Master!$D1627,'CMO Input'!$AU:$AU,Master!$F1623),"")</f>
        <v>0</v>
      </c>
    </row>
    <row r="1628" spans="1:6" x14ac:dyDescent="0.25">
      <c r="A1628" s="24">
        <v>8</v>
      </c>
      <c r="B1628" s="25">
        <v>44317</v>
      </c>
      <c r="C1628" s="24" t="s">
        <v>44</v>
      </c>
      <c r="D1628" s="24" t="s">
        <v>146</v>
      </c>
      <c r="E1628" s="24" t="s">
        <v>1489</v>
      </c>
      <c r="F1628" t="str" cm="1">
        <f t="array" ref="F1628">_xlfn.SWITCH($E1628,"Forecast",IFERROR(SUMIFS(INDEX('Forecast Input'!$A:$BO,,MATCH(TEXT($A1628,"0"),'Forecast Input'!$1:$1,0)),'Forecast Input'!$A:$A,Master!C1628,'Forecast Input'!$D:$D,Master!D1628),0),"Actual",SUMIFS('CMO Input'!$Q:$Q,'CMO Input'!$E:$E,Master!$A1628,'CMO Input'!$C:$C,Master!$C1628,'CMO Input'!$AJ:$AJ,Master!$D1628,'CMO Input'!$AU:$AU,Master!$F1624),"")</f>
        <v/>
      </c>
    </row>
    <row r="1629" spans="1:6" x14ac:dyDescent="0.25">
      <c r="A1629" s="24">
        <v>8</v>
      </c>
      <c r="B1629" s="25">
        <v>44317</v>
      </c>
      <c r="C1629" s="24" t="s">
        <v>44</v>
      </c>
      <c r="D1629" s="24" t="s">
        <v>146</v>
      </c>
      <c r="E1629" s="24" t="s">
        <v>1488</v>
      </c>
      <c r="F1629" cm="1">
        <f t="array" ref="F1629">_xlfn.SWITCH($E1629,"Forecast",IFERROR(SUMIFS(INDEX('Forecast Input'!$A:$BO,,MATCH(TEXT($A1629,"0"),'Forecast Input'!$1:$1,0)),'Forecast Input'!$A:$A,Master!C1629,'Forecast Input'!$D:$D,Master!D1629),0),"Actual",SUMIFS('CMO Input'!$Q:$Q,'CMO Input'!$E:$E,Master!$A1629,'CMO Input'!$C:$C,Master!$C1629,'CMO Input'!$AJ:$AJ,Master!$D1629,'CMO Input'!$AU:$AU,Master!$F1625),"")</f>
        <v>0</v>
      </c>
    </row>
    <row r="1630" spans="1:6" x14ac:dyDescent="0.25">
      <c r="A1630" s="24">
        <v>8</v>
      </c>
      <c r="B1630" s="25">
        <v>44317</v>
      </c>
      <c r="C1630" s="24" t="s">
        <v>44</v>
      </c>
      <c r="D1630" s="24" t="s">
        <v>146</v>
      </c>
      <c r="E1630" s="24" t="s">
        <v>1487</v>
      </c>
      <c r="F1630" cm="1">
        <f t="array" ref="F1630">_xlfn.SWITCH($E1630,"Forecast",IFERROR(SUMIFS(INDEX('Forecast Input'!$A:$BO,,MATCH(TEXT($A1630,"0"),'Forecast Input'!$1:$1,0)),'Forecast Input'!$A:$A,Master!C1630,'Forecast Input'!$D:$D,Master!D1630),0),"Actual",SUMIFS('CMO Input'!$Q:$Q,'CMO Input'!$E:$E,Master!$A1630,'CMO Input'!$C:$C,Master!$C1630,'CMO Input'!$AJ:$AJ,Master!$D1630,'CMO Input'!$AU:$AU,Master!$F1626),"")</f>
        <v>0</v>
      </c>
    </row>
    <row r="1631" spans="1:6" x14ac:dyDescent="0.25">
      <c r="A1631" s="24">
        <v>8</v>
      </c>
      <c r="B1631" s="25">
        <v>44317</v>
      </c>
      <c r="C1631" s="24" t="s">
        <v>44</v>
      </c>
      <c r="D1631" s="24" t="s">
        <v>166</v>
      </c>
      <c r="E1631" s="24" t="s">
        <v>1489</v>
      </c>
      <c r="F1631" t="str" cm="1">
        <f t="array" ref="F1631">_xlfn.SWITCH($E1631,"Forecast",IFERROR(SUMIFS(INDEX('Forecast Input'!$A:$BO,,MATCH(TEXT($A1631,"0"),'Forecast Input'!$1:$1,0)),'Forecast Input'!$A:$A,Master!C1631,'Forecast Input'!$D:$D,Master!D1631),0),"Actual",SUMIFS('CMO Input'!$Q:$Q,'CMO Input'!$E:$E,Master!$A1631,'CMO Input'!$C:$C,Master!$C1631,'CMO Input'!$AJ:$AJ,Master!$D1631,'CMO Input'!$AU:$AU,Master!$F1627),"")</f>
        <v/>
      </c>
    </row>
    <row r="1632" spans="1:6" x14ac:dyDescent="0.25">
      <c r="A1632" s="24">
        <v>8</v>
      </c>
      <c r="B1632" s="25">
        <v>44317</v>
      </c>
      <c r="C1632" s="24" t="s">
        <v>44</v>
      </c>
      <c r="D1632" s="24" t="s">
        <v>166</v>
      </c>
      <c r="E1632" s="24" t="s">
        <v>1488</v>
      </c>
      <c r="F1632" cm="1">
        <f t="array" ref="F1632">_xlfn.SWITCH($E1632,"Forecast",IFERROR(SUMIFS(INDEX('Forecast Input'!$A:$BO,,MATCH(TEXT($A1632,"0"),'Forecast Input'!$1:$1,0)),'Forecast Input'!$A:$A,Master!C1632,'Forecast Input'!$D:$D,Master!D1632),0),"Actual",SUMIFS('CMO Input'!$Q:$Q,'CMO Input'!$E:$E,Master!$A1632,'CMO Input'!$C:$C,Master!$C1632,'CMO Input'!$AJ:$AJ,Master!$D1632,'CMO Input'!$AU:$AU,Master!$F1628),"")</f>
        <v>0</v>
      </c>
    </row>
    <row r="1633" spans="1:6" x14ac:dyDescent="0.25">
      <c r="A1633" s="24">
        <v>8</v>
      </c>
      <c r="B1633" s="25">
        <v>44317</v>
      </c>
      <c r="C1633" s="24" t="s">
        <v>44</v>
      </c>
      <c r="D1633" s="24" t="s">
        <v>166</v>
      </c>
      <c r="E1633" s="24" t="s">
        <v>1487</v>
      </c>
      <c r="F1633" cm="1">
        <f t="array" ref="F1633">_xlfn.SWITCH($E1633,"Forecast",IFERROR(SUMIFS(INDEX('Forecast Input'!$A:$BO,,MATCH(TEXT($A1633,"0"),'Forecast Input'!$1:$1,0)),'Forecast Input'!$A:$A,Master!C1633,'Forecast Input'!$D:$D,Master!D1633),0),"Actual",SUMIFS('CMO Input'!$Q:$Q,'CMO Input'!$E:$E,Master!$A1633,'CMO Input'!$C:$C,Master!$C1633,'CMO Input'!$AJ:$AJ,Master!$D1633,'CMO Input'!$AU:$AU,Master!$F1629),"")</f>
        <v>0</v>
      </c>
    </row>
    <row r="1634" spans="1:6" x14ac:dyDescent="0.25">
      <c r="A1634" s="24">
        <v>8</v>
      </c>
      <c r="B1634" s="25">
        <v>44317</v>
      </c>
      <c r="C1634" s="24" t="s">
        <v>44</v>
      </c>
      <c r="D1634" s="24" t="s">
        <v>170</v>
      </c>
      <c r="E1634" s="24" t="s">
        <v>1489</v>
      </c>
      <c r="F1634" t="str" cm="1">
        <f t="array" ref="F1634">_xlfn.SWITCH($E1634,"Forecast",IFERROR(SUMIFS(INDEX('Forecast Input'!$A:$BO,,MATCH(TEXT($A1634,"0"),'Forecast Input'!$1:$1,0)),'Forecast Input'!$A:$A,Master!C1634,'Forecast Input'!$D:$D,Master!D1634),0),"Actual",SUMIFS('CMO Input'!$Q:$Q,'CMO Input'!$E:$E,Master!$A1634,'CMO Input'!$C:$C,Master!$C1634,'CMO Input'!$AJ:$AJ,Master!$D1634,'CMO Input'!$AU:$AU,Master!$F1630),"")</f>
        <v/>
      </c>
    </row>
    <row r="1635" spans="1:6" x14ac:dyDescent="0.25">
      <c r="A1635" s="24">
        <v>8</v>
      </c>
      <c r="B1635" s="25">
        <v>44317</v>
      </c>
      <c r="C1635" s="24" t="s">
        <v>44</v>
      </c>
      <c r="D1635" s="24" t="s">
        <v>170</v>
      </c>
      <c r="E1635" s="24" t="s">
        <v>1488</v>
      </c>
      <c r="F1635" cm="1">
        <f t="array" ref="F1635">_xlfn.SWITCH($E1635,"Forecast",IFERROR(SUMIFS(INDEX('Forecast Input'!$A:$BO,,MATCH(TEXT($A1635,"0"),'Forecast Input'!$1:$1,0)),'Forecast Input'!$A:$A,Master!C1635,'Forecast Input'!$D:$D,Master!D1635),0),"Actual",SUMIFS('CMO Input'!$Q:$Q,'CMO Input'!$E:$E,Master!$A1635,'CMO Input'!$C:$C,Master!$C1635,'CMO Input'!$AJ:$AJ,Master!$D1635,'CMO Input'!$AU:$AU,Master!$F1631),"")</f>
        <v>0</v>
      </c>
    </row>
    <row r="1636" spans="1:6" x14ac:dyDescent="0.25">
      <c r="A1636" s="24">
        <v>8</v>
      </c>
      <c r="B1636" s="25">
        <v>44317</v>
      </c>
      <c r="C1636" s="24" t="s">
        <v>44</v>
      </c>
      <c r="D1636" s="24" t="s">
        <v>170</v>
      </c>
      <c r="E1636" s="24" t="s">
        <v>1487</v>
      </c>
      <c r="F1636" cm="1">
        <f t="array" ref="F1636">_xlfn.SWITCH($E1636,"Forecast",IFERROR(SUMIFS(INDEX('Forecast Input'!$A:$BO,,MATCH(TEXT($A1636,"0"),'Forecast Input'!$1:$1,0)),'Forecast Input'!$A:$A,Master!C1636,'Forecast Input'!$D:$D,Master!D1636),0),"Actual",SUMIFS('CMO Input'!$Q:$Q,'CMO Input'!$E:$E,Master!$A1636,'CMO Input'!$C:$C,Master!$C1636,'CMO Input'!$AJ:$AJ,Master!$D1636,'CMO Input'!$AU:$AU,Master!$F1632),"")</f>
        <v>0</v>
      </c>
    </row>
    <row r="1637" spans="1:6" x14ac:dyDescent="0.25">
      <c r="A1637" s="24">
        <v>8</v>
      </c>
      <c r="B1637" s="25">
        <v>44317</v>
      </c>
      <c r="C1637" s="24" t="s">
        <v>44</v>
      </c>
      <c r="D1637" s="24" t="s">
        <v>436</v>
      </c>
      <c r="E1637" s="24" t="s">
        <v>1489</v>
      </c>
      <c r="F1637" t="str" cm="1">
        <f t="array" ref="F1637">_xlfn.SWITCH($E1637,"Forecast",IFERROR(SUMIFS(INDEX('Forecast Input'!$A:$BO,,MATCH(TEXT($A1637,"0"),'Forecast Input'!$1:$1,0)),'Forecast Input'!$A:$A,Master!C1637,'Forecast Input'!$D:$D,Master!D1637),0),"Actual",SUMIFS('CMO Input'!$Q:$Q,'CMO Input'!$E:$E,Master!$A1637,'CMO Input'!$C:$C,Master!$C1637,'CMO Input'!$AJ:$AJ,Master!$D1637,'CMO Input'!$AU:$AU,Master!$F1633),"")</f>
        <v/>
      </c>
    </row>
    <row r="1638" spans="1:6" x14ac:dyDescent="0.25">
      <c r="A1638" s="24">
        <v>8</v>
      </c>
      <c r="B1638" s="25">
        <v>44317</v>
      </c>
      <c r="C1638" s="24" t="s">
        <v>44</v>
      </c>
      <c r="D1638" s="24" t="s">
        <v>436</v>
      </c>
      <c r="E1638" s="24" t="s">
        <v>1488</v>
      </c>
      <c r="F1638" cm="1">
        <f t="array" ref="F1638">_xlfn.SWITCH($E1638,"Forecast",IFERROR(SUMIFS(INDEX('Forecast Input'!$A:$BO,,MATCH(TEXT($A1638,"0"),'Forecast Input'!$1:$1,0)),'Forecast Input'!$A:$A,Master!C1638,'Forecast Input'!$D:$D,Master!D1638),0),"Actual",SUMIFS('CMO Input'!$Q:$Q,'CMO Input'!$E:$E,Master!$A1638,'CMO Input'!$C:$C,Master!$C1638,'CMO Input'!$AJ:$AJ,Master!$D1638,'CMO Input'!$AU:$AU,Master!$F1634),"")</f>
        <v>0</v>
      </c>
    </row>
    <row r="1639" spans="1:6" x14ac:dyDescent="0.25">
      <c r="A1639" s="24">
        <v>8</v>
      </c>
      <c r="B1639" s="25">
        <v>44317</v>
      </c>
      <c r="C1639" s="24" t="s">
        <v>44</v>
      </c>
      <c r="D1639" s="24" t="s">
        <v>436</v>
      </c>
      <c r="E1639" s="24" t="s">
        <v>1487</v>
      </c>
      <c r="F1639" cm="1">
        <f t="array" ref="F1639">_xlfn.SWITCH($E1639,"Forecast",IFERROR(SUMIFS(INDEX('Forecast Input'!$A:$BO,,MATCH(TEXT($A1639,"0"),'Forecast Input'!$1:$1,0)),'Forecast Input'!$A:$A,Master!C1639,'Forecast Input'!$D:$D,Master!D1639),0),"Actual",SUMIFS('CMO Input'!$Q:$Q,'CMO Input'!$E:$E,Master!$A1639,'CMO Input'!$C:$C,Master!$C1639,'CMO Input'!$AJ:$AJ,Master!$D1639,'CMO Input'!$AU:$AU,Master!$F1635),"")</f>
        <v>0</v>
      </c>
    </row>
    <row r="1640" spans="1:6" x14ac:dyDescent="0.25">
      <c r="A1640" s="24">
        <v>8</v>
      </c>
      <c r="B1640" s="25">
        <v>44317</v>
      </c>
      <c r="C1640" s="24" t="s">
        <v>44</v>
      </c>
      <c r="D1640" s="24" t="s">
        <v>1469</v>
      </c>
      <c r="E1640" s="24" t="s">
        <v>1489</v>
      </c>
      <c r="F1640" t="str" cm="1">
        <f t="array" ref="F1640">_xlfn.SWITCH($E1640,"Forecast",IFERROR(SUMIFS(INDEX('Forecast Input'!$A:$BO,,MATCH(TEXT($A1640,"0"),'Forecast Input'!$1:$1,0)),'Forecast Input'!$A:$A,Master!C1640,'Forecast Input'!$D:$D,Master!D1640),0),"Actual",SUMIFS('CMO Input'!$Q:$Q,'CMO Input'!$E:$E,Master!$A1640,'CMO Input'!$C:$C,Master!$C1640,'CMO Input'!$AJ:$AJ,Master!$D1640,'CMO Input'!$AU:$AU,Master!$F1636),"")</f>
        <v/>
      </c>
    </row>
    <row r="1641" spans="1:6" x14ac:dyDescent="0.25">
      <c r="A1641" s="24">
        <v>8</v>
      </c>
      <c r="B1641" s="25">
        <v>44317</v>
      </c>
      <c r="C1641" s="24" t="s">
        <v>44</v>
      </c>
      <c r="D1641" s="24" t="s">
        <v>1469</v>
      </c>
      <c r="E1641" s="24" t="s">
        <v>1488</v>
      </c>
      <c r="F1641" cm="1">
        <f t="array" ref="F1641">_xlfn.SWITCH($E1641,"Forecast",IFERROR(SUMIFS(INDEX('Forecast Input'!$A:$BO,,MATCH(TEXT($A1641,"0"),'Forecast Input'!$1:$1,0)),'Forecast Input'!$A:$A,Master!C1641,'Forecast Input'!$D:$D,Master!D1641),0),"Actual",SUMIFS('CMO Input'!$Q:$Q,'CMO Input'!$E:$E,Master!$A1641,'CMO Input'!$C:$C,Master!$C1641,'CMO Input'!$AJ:$AJ,Master!$D1641,'CMO Input'!$AU:$AU,Master!$F1637),"")</f>
        <v>0</v>
      </c>
    </row>
    <row r="1642" spans="1:6" x14ac:dyDescent="0.25">
      <c r="A1642" s="24">
        <v>8</v>
      </c>
      <c r="B1642" s="25">
        <v>44317</v>
      </c>
      <c r="C1642" s="24" t="s">
        <v>44</v>
      </c>
      <c r="D1642" s="24" t="s">
        <v>1469</v>
      </c>
      <c r="E1642" s="24" t="s">
        <v>1487</v>
      </c>
      <c r="F1642" cm="1">
        <f t="array" ref="F1642">_xlfn.SWITCH($E1642,"Forecast",IFERROR(SUMIFS(INDEX('Forecast Input'!$A:$BO,,MATCH(TEXT($A1642,"0"),'Forecast Input'!$1:$1,0)),'Forecast Input'!$A:$A,Master!C1642,'Forecast Input'!$D:$D,Master!D1642),0),"Actual",SUMIFS('CMO Input'!$Q:$Q,'CMO Input'!$E:$E,Master!$A1642,'CMO Input'!$C:$C,Master!$C1642,'CMO Input'!$AJ:$AJ,Master!$D1642,'CMO Input'!$AU:$AU,Master!$F1638),"")</f>
        <v>0</v>
      </c>
    </row>
    <row r="1643" spans="1:6" x14ac:dyDescent="0.25">
      <c r="A1643" s="24">
        <v>8</v>
      </c>
      <c r="B1643" s="25">
        <v>44317</v>
      </c>
      <c r="C1643" s="24" t="s">
        <v>780</v>
      </c>
      <c r="D1643" s="24" t="s">
        <v>1470</v>
      </c>
      <c r="E1643" s="24" t="s">
        <v>1489</v>
      </c>
      <c r="F1643" t="str" cm="1">
        <f t="array" ref="F1643">_xlfn.SWITCH($E1643,"Forecast",IFERROR(SUMIFS(INDEX('Forecast Input'!$A:$BO,,MATCH(TEXT($A1643,"0"),'Forecast Input'!$1:$1,0)),'Forecast Input'!$A:$A,Master!C1643,'Forecast Input'!$D:$D,Master!D1643),0),"Actual",SUMIFS('CMO Input'!$Q:$Q,'CMO Input'!$E:$E,Master!$A1643,'CMO Input'!$C:$C,Master!$C1643,'CMO Input'!$AJ:$AJ,Master!$D1643,'CMO Input'!$AU:$AU,Master!$F1639),"")</f>
        <v/>
      </c>
    </row>
    <row r="1644" spans="1:6" x14ac:dyDescent="0.25">
      <c r="A1644" s="24">
        <v>8</v>
      </c>
      <c r="B1644" s="25">
        <v>44317</v>
      </c>
      <c r="C1644" s="24" t="s">
        <v>780</v>
      </c>
      <c r="D1644" s="24" t="s">
        <v>1470</v>
      </c>
      <c r="E1644" s="24" t="s">
        <v>1488</v>
      </c>
      <c r="F1644" cm="1">
        <f t="array" ref="F1644">_xlfn.SWITCH($E1644,"Forecast",IFERROR(SUMIFS(INDEX('Forecast Input'!$A:$BO,,MATCH(TEXT($A1644,"0"),'Forecast Input'!$1:$1,0)),'Forecast Input'!$A:$A,Master!C1644,'Forecast Input'!$D:$D,Master!D1644),0),"Actual",SUMIFS('CMO Input'!$Q:$Q,'CMO Input'!$E:$E,Master!$A1644,'CMO Input'!$C:$C,Master!$C1644,'CMO Input'!$AJ:$AJ,Master!$D1644,'CMO Input'!$AU:$AU,Master!$F1640),"")</f>
        <v>0</v>
      </c>
    </row>
    <row r="1645" spans="1:6" x14ac:dyDescent="0.25">
      <c r="A1645" s="24">
        <v>8</v>
      </c>
      <c r="B1645" s="25">
        <v>44317</v>
      </c>
      <c r="C1645" s="24" t="s">
        <v>780</v>
      </c>
      <c r="D1645" s="24" t="s">
        <v>1470</v>
      </c>
      <c r="E1645" s="24" t="s">
        <v>1487</v>
      </c>
      <c r="F1645" cm="1">
        <f t="array" ref="F1645">_xlfn.SWITCH($E1645,"Forecast",IFERROR(SUMIFS(INDEX('Forecast Input'!$A:$BO,,MATCH(TEXT($A1645,"0"),'Forecast Input'!$1:$1,0)),'Forecast Input'!$A:$A,Master!C1645,'Forecast Input'!$D:$D,Master!D1645),0),"Actual",SUMIFS('CMO Input'!$Q:$Q,'CMO Input'!$E:$E,Master!$A1645,'CMO Input'!$C:$C,Master!$C1645,'CMO Input'!$AJ:$AJ,Master!$D1645,'CMO Input'!$AU:$AU,Master!$F1641),"")</f>
        <v>0</v>
      </c>
    </row>
    <row r="1646" spans="1:6" x14ac:dyDescent="0.25">
      <c r="A1646" s="24">
        <v>8</v>
      </c>
      <c r="B1646" s="25">
        <v>44317</v>
      </c>
      <c r="C1646" s="24" t="s">
        <v>989</v>
      </c>
      <c r="D1646" s="24" t="s">
        <v>1470</v>
      </c>
      <c r="E1646" s="24" t="s">
        <v>1489</v>
      </c>
      <c r="F1646" t="str" cm="1">
        <f t="array" ref="F1646">_xlfn.SWITCH($E1646,"Forecast",IFERROR(SUMIFS(INDEX('Forecast Input'!$A:$BO,,MATCH(TEXT($A1646,"0"),'Forecast Input'!$1:$1,0)),'Forecast Input'!$A:$A,Master!C1646,'Forecast Input'!$D:$D,Master!D1646),0),"Actual",SUMIFS('CMO Input'!$Q:$Q,'CMO Input'!$E:$E,Master!$A1646,'CMO Input'!$C:$C,Master!$C1646,'CMO Input'!$AJ:$AJ,Master!$D1646,'CMO Input'!$AU:$AU,Master!$F1642),"")</f>
        <v/>
      </c>
    </row>
    <row r="1647" spans="1:6" x14ac:dyDescent="0.25">
      <c r="A1647" s="24">
        <v>8</v>
      </c>
      <c r="B1647" s="25">
        <v>44317</v>
      </c>
      <c r="C1647" s="24" t="s">
        <v>989</v>
      </c>
      <c r="D1647" s="24" t="s">
        <v>1470</v>
      </c>
      <c r="E1647" s="24" t="s">
        <v>1488</v>
      </c>
      <c r="F1647" cm="1">
        <f t="array" ref="F1647">_xlfn.SWITCH($E1647,"Forecast",IFERROR(SUMIFS(INDEX('Forecast Input'!$A:$BO,,MATCH(TEXT($A1647,"0"),'Forecast Input'!$1:$1,0)),'Forecast Input'!$A:$A,Master!C1647,'Forecast Input'!$D:$D,Master!D1647),0),"Actual",SUMIFS('CMO Input'!$Q:$Q,'CMO Input'!$E:$E,Master!$A1647,'CMO Input'!$C:$C,Master!$C1647,'CMO Input'!$AJ:$AJ,Master!$D1647,'CMO Input'!$AU:$AU,Master!$F1643),"")</f>
        <v>0</v>
      </c>
    </row>
    <row r="1648" spans="1:6" x14ac:dyDescent="0.25">
      <c r="A1648" s="24">
        <v>8</v>
      </c>
      <c r="B1648" s="25">
        <v>44317</v>
      </c>
      <c r="C1648" s="24" t="s">
        <v>989</v>
      </c>
      <c r="D1648" s="24" t="s">
        <v>1470</v>
      </c>
      <c r="E1648" s="24" t="s">
        <v>1487</v>
      </c>
      <c r="F1648" cm="1">
        <f t="array" ref="F1648">_xlfn.SWITCH($E1648,"Forecast",IFERROR(SUMIFS(INDEX('Forecast Input'!$A:$BO,,MATCH(TEXT($A1648,"0"),'Forecast Input'!$1:$1,0)),'Forecast Input'!$A:$A,Master!C1648,'Forecast Input'!$D:$D,Master!D1648),0),"Actual",SUMIFS('CMO Input'!$Q:$Q,'CMO Input'!$E:$E,Master!$A1648,'CMO Input'!$C:$C,Master!$C1648,'CMO Input'!$AJ:$AJ,Master!$D1648,'CMO Input'!$AU:$AU,Master!$F1644),"")</f>
        <v>0</v>
      </c>
    </row>
    <row r="1649" spans="1:6" x14ac:dyDescent="0.25">
      <c r="A1649" s="24">
        <v>8</v>
      </c>
      <c r="B1649" s="25">
        <v>44317</v>
      </c>
      <c r="C1649" s="24" t="s">
        <v>181</v>
      </c>
      <c r="D1649" s="24" t="s">
        <v>1470</v>
      </c>
      <c r="E1649" s="24" t="s">
        <v>1489</v>
      </c>
      <c r="F1649" t="str" cm="1">
        <f t="array" ref="F1649">_xlfn.SWITCH($E1649,"Forecast",IFERROR(SUMIFS(INDEX('Forecast Input'!$A:$BO,,MATCH(TEXT($A1649,"0"),'Forecast Input'!$1:$1,0)),'Forecast Input'!$A:$A,Master!C1649,'Forecast Input'!$D:$D,Master!D1649),0),"Actual",SUMIFS('CMO Input'!$Q:$Q,'CMO Input'!$E:$E,Master!$A1649,'CMO Input'!$C:$C,Master!$C1649,'CMO Input'!$AJ:$AJ,Master!$D1649,'CMO Input'!$AU:$AU,Master!$F1645),"")</f>
        <v/>
      </c>
    </row>
    <row r="1650" spans="1:6" x14ac:dyDescent="0.25">
      <c r="A1650" s="24">
        <v>8</v>
      </c>
      <c r="B1650" s="25">
        <v>44317</v>
      </c>
      <c r="C1650" s="24" t="s">
        <v>181</v>
      </c>
      <c r="D1650" s="24" t="s">
        <v>1470</v>
      </c>
      <c r="E1650" s="24" t="s">
        <v>1488</v>
      </c>
      <c r="F1650" cm="1">
        <f t="array" ref="F1650">_xlfn.SWITCH($E1650,"Forecast",IFERROR(SUMIFS(INDEX('Forecast Input'!$A:$BO,,MATCH(TEXT($A1650,"0"),'Forecast Input'!$1:$1,0)),'Forecast Input'!$A:$A,Master!C1650,'Forecast Input'!$D:$D,Master!D1650),0),"Actual",SUMIFS('CMO Input'!$Q:$Q,'CMO Input'!$E:$E,Master!$A1650,'CMO Input'!$C:$C,Master!$C1650,'CMO Input'!$AJ:$AJ,Master!$D1650,'CMO Input'!$AU:$AU,Master!$F1646),"")</f>
        <v>0</v>
      </c>
    </row>
    <row r="1651" spans="1:6" x14ac:dyDescent="0.25">
      <c r="A1651" s="24">
        <v>8</v>
      </c>
      <c r="B1651" s="25">
        <v>44317</v>
      </c>
      <c r="C1651" s="24" t="s">
        <v>181</v>
      </c>
      <c r="D1651" s="24" t="s">
        <v>1470</v>
      </c>
      <c r="E1651" s="24" t="s">
        <v>1487</v>
      </c>
      <c r="F1651" cm="1">
        <f t="array" ref="F1651">_xlfn.SWITCH($E1651,"Forecast",IFERROR(SUMIFS(INDEX('Forecast Input'!$A:$BO,,MATCH(TEXT($A1651,"0"),'Forecast Input'!$1:$1,0)),'Forecast Input'!$A:$A,Master!C1651,'Forecast Input'!$D:$D,Master!D1651),0),"Actual",SUMIFS('CMO Input'!$Q:$Q,'CMO Input'!$E:$E,Master!$A1651,'CMO Input'!$C:$C,Master!$C1651,'CMO Input'!$AJ:$AJ,Master!$D1651,'CMO Input'!$AU:$AU,Master!$F1647),"")</f>
        <v>0</v>
      </c>
    </row>
    <row r="1652" spans="1:6" x14ac:dyDescent="0.25">
      <c r="A1652" s="24">
        <v>8</v>
      </c>
      <c r="B1652" s="25">
        <v>44317</v>
      </c>
      <c r="C1652" s="24" t="s">
        <v>424</v>
      </c>
      <c r="D1652" s="24" t="s">
        <v>1470</v>
      </c>
      <c r="E1652" s="24" t="s">
        <v>1489</v>
      </c>
      <c r="F1652" t="str" cm="1">
        <f t="array" ref="F1652">_xlfn.SWITCH($E1652,"Forecast",IFERROR(SUMIFS(INDEX('Forecast Input'!$A:$BO,,MATCH(TEXT($A1652,"0"),'Forecast Input'!$1:$1,0)),'Forecast Input'!$A:$A,Master!C1652,'Forecast Input'!$D:$D,Master!D1652),0),"Actual",SUMIFS('CMO Input'!$Q:$Q,'CMO Input'!$E:$E,Master!$A1652,'CMO Input'!$C:$C,Master!$C1652,'CMO Input'!$AJ:$AJ,Master!$D1652,'CMO Input'!$AU:$AU,Master!$F1648),"")</f>
        <v/>
      </c>
    </row>
    <row r="1653" spans="1:6" x14ac:dyDescent="0.25">
      <c r="A1653" s="24">
        <v>8</v>
      </c>
      <c r="B1653" s="25">
        <v>44317</v>
      </c>
      <c r="C1653" s="24" t="s">
        <v>424</v>
      </c>
      <c r="D1653" s="24" t="s">
        <v>1470</v>
      </c>
      <c r="E1653" s="24" t="s">
        <v>1488</v>
      </c>
      <c r="F1653" cm="1">
        <f t="array" ref="F1653">_xlfn.SWITCH($E1653,"Forecast",IFERROR(SUMIFS(INDEX('Forecast Input'!$A:$BO,,MATCH(TEXT($A1653,"0"),'Forecast Input'!$1:$1,0)),'Forecast Input'!$A:$A,Master!C1653,'Forecast Input'!$D:$D,Master!D1653),0),"Actual",SUMIFS('CMO Input'!$Q:$Q,'CMO Input'!$E:$E,Master!$A1653,'CMO Input'!$C:$C,Master!$C1653,'CMO Input'!$AJ:$AJ,Master!$D1653,'CMO Input'!$AU:$AU,Master!$F1649),"")</f>
        <v>0</v>
      </c>
    </row>
    <row r="1654" spans="1:6" x14ac:dyDescent="0.25">
      <c r="A1654" s="24">
        <v>8</v>
      </c>
      <c r="B1654" s="25">
        <v>44317</v>
      </c>
      <c r="C1654" s="24" t="s">
        <v>424</v>
      </c>
      <c r="D1654" s="24" t="s">
        <v>1470</v>
      </c>
      <c r="E1654" s="24" t="s">
        <v>1487</v>
      </c>
      <c r="F1654" cm="1">
        <f t="array" ref="F1654">_xlfn.SWITCH($E1654,"Forecast",IFERROR(SUMIFS(INDEX('Forecast Input'!$A:$BO,,MATCH(TEXT($A1654,"0"),'Forecast Input'!$1:$1,0)),'Forecast Input'!$A:$A,Master!C1654,'Forecast Input'!$D:$D,Master!D1654),0),"Actual",SUMIFS('CMO Input'!$Q:$Q,'CMO Input'!$E:$E,Master!$A1654,'CMO Input'!$C:$C,Master!$C1654,'CMO Input'!$AJ:$AJ,Master!$D1654,'CMO Input'!$AU:$AU,Master!$F1650),"")</f>
        <v>0</v>
      </c>
    </row>
    <row r="1655" spans="1:6" x14ac:dyDescent="0.25">
      <c r="A1655" s="24">
        <v>8</v>
      </c>
      <c r="B1655" s="25">
        <v>44317</v>
      </c>
      <c r="C1655" s="24" t="s">
        <v>141</v>
      </c>
      <c r="D1655" s="24" t="s">
        <v>1470</v>
      </c>
      <c r="E1655" s="24" t="s">
        <v>1489</v>
      </c>
      <c r="F1655" t="str" cm="1">
        <f t="array" ref="F1655">_xlfn.SWITCH($E1655,"Forecast",IFERROR(SUMIFS(INDEX('Forecast Input'!$A:$BO,,MATCH(TEXT($A1655,"0"),'Forecast Input'!$1:$1,0)),'Forecast Input'!$A:$A,Master!C1655,'Forecast Input'!$D:$D,Master!D1655),0),"Actual",SUMIFS('CMO Input'!$Q:$Q,'CMO Input'!$E:$E,Master!$A1655,'CMO Input'!$C:$C,Master!$C1655,'CMO Input'!$AJ:$AJ,Master!$D1655,'CMO Input'!$AU:$AU,Master!$F1651),"")</f>
        <v/>
      </c>
    </row>
    <row r="1656" spans="1:6" x14ac:dyDescent="0.25">
      <c r="A1656" s="24">
        <v>8</v>
      </c>
      <c r="B1656" s="25">
        <v>44317</v>
      </c>
      <c r="C1656" s="24" t="s">
        <v>141</v>
      </c>
      <c r="D1656" s="24" t="s">
        <v>1470</v>
      </c>
      <c r="E1656" s="24" t="s">
        <v>1488</v>
      </c>
      <c r="F1656" cm="1">
        <f t="array" ref="F1656">_xlfn.SWITCH($E1656,"Forecast",IFERROR(SUMIFS(INDEX('Forecast Input'!$A:$BO,,MATCH(TEXT($A1656,"0"),'Forecast Input'!$1:$1,0)),'Forecast Input'!$A:$A,Master!C1656,'Forecast Input'!$D:$D,Master!D1656),0),"Actual",SUMIFS('CMO Input'!$Q:$Q,'CMO Input'!$E:$E,Master!$A1656,'CMO Input'!$C:$C,Master!$C1656,'CMO Input'!$AJ:$AJ,Master!$D1656,'CMO Input'!$AU:$AU,Master!$F1652),"")</f>
        <v>0</v>
      </c>
    </row>
    <row r="1657" spans="1:6" x14ac:dyDescent="0.25">
      <c r="A1657" s="24">
        <v>8</v>
      </c>
      <c r="B1657" s="25">
        <v>44317</v>
      </c>
      <c r="C1657" s="24" t="s">
        <v>141</v>
      </c>
      <c r="D1657" s="24" t="s">
        <v>1470</v>
      </c>
      <c r="E1657" s="24" t="s">
        <v>1487</v>
      </c>
      <c r="F1657" cm="1">
        <f t="array" ref="F1657">_xlfn.SWITCH($E1657,"Forecast",IFERROR(SUMIFS(INDEX('Forecast Input'!$A:$BO,,MATCH(TEXT($A1657,"0"),'Forecast Input'!$1:$1,0)),'Forecast Input'!$A:$A,Master!C1657,'Forecast Input'!$D:$D,Master!D1657),0),"Actual",SUMIFS('CMO Input'!$Q:$Q,'CMO Input'!$E:$E,Master!$A1657,'CMO Input'!$C:$C,Master!$C1657,'CMO Input'!$AJ:$AJ,Master!$D1657,'CMO Input'!$AU:$AU,Master!$F1653),"")</f>
        <v>0</v>
      </c>
    </row>
    <row r="1658" spans="1:6" x14ac:dyDescent="0.25">
      <c r="A1658" s="24">
        <v>8</v>
      </c>
      <c r="B1658" s="25">
        <v>44317</v>
      </c>
      <c r="C1658" s="24" t="s">
        <v>127</v>
      </c>
      <c r="D1658" s="24" t="s">
        <v>1470</v>
      </c>
      <c r="E1658" s="24" t="s">
        <v>1489</v>
      </c>
      <c r="F1658" t="str" cm="1">
        <f t="array" ref="F1658">_xlfn.SWITCH($E1658,"Forecast",IFERROR(SUMIFS(INDEX('Forecast Input'!$A:$BO,,MATCH(TEXT($A1658,"0"),'Forecast Input'!$1:$1,0)),'Forecast Input'!$A:$A,Master!C1658,'Forecast Input'!$D:$D,Master!D1658),0),"Actual",SUMIFS('CMO Input'!$Q:$Q,'CMO Input'!$E:$E,Master!$A1658,'CMO Input'!$C:$C,Master!$C1658,'CMO Input'!$AJ:$AJ,Master!$D1658,'CMO Input'!$AU:$AU,Master!$F1654),"")</f>
        <v/>
      </c>
    </row>
    <row r="1659" spans="1:6" x14ac:dyDescent="0.25">
      <c r="A1659" s="24">
        <v>8</v>
      </c>
      <c r="B1659" s="25">
        <v>44317</v>
      </c>
      <c r="C1659" s="24" t="s">
        <v>127</v>
      </c>
      <c r="D1659" s="24" t="s">
        <v>1470</v>
      </c>
      <c r="E1659" s="24" t="s">
        <v>1488</v>
      </c>
      <c r="F1659" cm="1">
        <f t="array" ref="F1659">_xlfn.SWITCH($E1659,"Forecast",IFERROR(SUMIFS(INDEX('Forecast Input'!$A:$BO,,MATCH(TEXT($A1659,"0"),'Forecast Input'!$1:$1,0)),'Forecast Input'!$A:$A,Master!C1659,'Forecast Input'!$D:$D,Master!D1659),0),"Actual",SUMIFS('CMO Input'!$Q:$Q,'CMO Input'!$E:$E,Master!$A1659,'CMO Input'!$C:$C,Master!$C1659,'CMO Input'!$AJ:$AJ,Master!$D1659,'CMO Input'!$AU:$AU,Master!$F1655),"")</f>
        <v>0</v>
      </c>
    </row>
    <row r="1660" spans="1:6" x14ac:dyDescent="0.25">
      <c r="A1660" s="24">
        <v>8</v>
      </c>
      <c r="B1660" s="25">
        <v>44317</v>
      </c>
      <c r="C1660" s="24" t="s">
        <v>127</v>
      </c>
      <c r="D1660" s="24" t="s">
        <v>1470</v>
      </c>
      <c r="E1660" s="24" t="s">
        <v>1487</v>
      </c>
      <c r="F1660" cm="1">
        <f t="array" ref="F1660">_xlfn.SWITCH($E1660,"Forecast",IFERROR(SUMIFS(INDEX('Forecast Input'!$A:$BO,,MATCH(TEXT($A1660,"0"),'Forecast Input'!$1:$1,0)),'Forecast Input'!$A:$A,Master!C1660,'Forecast Input'!$D:$D,Master!D1660),0),"Actual",SUMIFS('CMO Input'!$Q:$Q,'CMO Input'!$E:$E,Master!$A1660,'CMO Input'!$C:$C,Master!$C1660,'CMO Input'!$AJ:$AJ,Master!$D1660,'CMO Input'!$AU:$AU,Master!$F1656),"")</f>
        <v>0</v>
      </c>
    </row>
    <row r="1661" spans="1:6" x14ac:dyDescent="0.25">
      <c r="A1661" s="24">
        <v>8</v>
      </c>
      <c r="B1661" s="25">
        <v>44317</v>
      </c>
      <c r="C1661" s="24" t="s">
        <v>44</v>
      </c>
      <c r="D1661" s="24" t="s">
        <v>1470</v>
      </c>
      <c r="E1661" s="24" t="s">
        <v>1489</v>
      </c>
      <c r="F1661" t="str" cm="1">
        <f t="array" ref="F1661">_xlfn.SWITCH($E1661,"Forecast",IFERROR(SUMIFS(INDEX('Forecast Input'!$A:$BO,,MATCH(TEXT($A1661,"0"),'Forecast Input'!$1:$1,0)),'Forecast Input'!$A:$A,Master!C1661,'Forecast Input'!$D:$D,Master!D1661),0),"Actual",SUMIFS('CMO Input'!$Q:$Q,'CMO Input'!$E:$E,Master!$A1661,'CMO Input'!$C:$C,Master!$C1661,'CMO Input'!$AJ:$AJ,Master!$D1661,'CMO Input'!$AU:$AU,Master!$F1657),"")</f>
        <v/>
      </c>
    </row>
    <row r="1662" spans="1:6" x14ac:dyDescent="0.25">
      <c r="A1662" s="24">
        <v>8</v>
      </c>
      <c r="B1662" s="25">
        <v>44317</v>
      </c>
      <c r="C1662" s="24" t="s">
        <v>44</v>
      </c>
      <c r="D1662" s="24" t="s">
        <v>1470</v>
      </c>
      <c r="E1662" s="24" t="s">
        <v>1488</v>
      </c>
      <c r="F1662" cm="1">
        <f t="array" ref="F1662">_xlfn.SWITCH($E1662,"Forecast",IFERROR(SUMIFS(INDEX('Forecast Input'!$A:$BO,,MATCH(TEXT($A1662,"0"),'Forecast Input'!$1:$1,0)),'Forecast Input'!$A:$A,Master!C1662,'Forecast Input'!$D:$D,Master!D1662),0),"Actual",SUMIFS('CMO Input'!$Q:$Q,'CMO Input'!$E:$E,Master!$A1662,'CMO Input'!$C:$C,Master!$C1662,'CMO Input'!$AJ:$AJ,Master!$D1662,'CMO Input'!$AU:$AU,Master!$F1658),"")</f>
        <v>0</v>
      </c>
    </row>
    <row r="1663" spans="1:6" x14ac:dyDescent="0.25">
      <c r="A1663" s="24">
        <v>8</v>
      </c>
      <c r="B1663" s="25">
        <v>44317</v>
      </c>
      <c r="C1663" s="24" t="s">
        <v>44</v>
      </c>
      <c r="D1663" s="24" t="s">
        <v>1470</v>
      </c>
      <c r="E1663" s="24" t="s">
        <v>1487</v>
      </c>
      <c r="F1663" cm="1">
        <f t="array" ref="F1663">_xlfn.SWITCH($E1663,"Forecast",IFERROR(SUMIFS(INDEX('Forecast Input'!$A:$BO,,MATCH(TEXT($A1663,"0"),'Forecast Input'!$1:$1,0)),'Forecast Input'!$A:$A,Master!C1663,'Forecast Input'!$D:$D,Master!D1663),0),"Actual",SUMIFS('CMO Input'!$Q:$Q,'CMO Input'!$E:$E,Master!$A1663,'CMO Input'!$C:$C,Master!$C1663,'CMO Input'!$AJ:$AJ,Master!$D1663,'CMO Input'!$AU:$AU,Master!$F1659),"")</f>
        <v>0</v>
      </c>
    </row>
    <row r="1664" spans="1:6" x14ac:dyDescent="0.25">
      <c r="A1664" s="24">
        <v>8</v>
      </c>
      <c r="B1664" s="25">
        <v>44317</v>
      </c>
      <c r="C1664" s="24" t="s">
        <v>780</v>
      </c>
      <c r="D1664" s="24" t="s">
        <v>827</v>
      </c>
      <c r="E1664" s="24" t="s">
        <v>1489</v>
      </c>
      <c r="F1664" t="str" cm="1">
        <f t="array" ref="F1664">_xlfn.SWITCH($E1664,"Forecast",IFERROR(SUMIFS(INDEX('Forecast Input'!$A:$BO,,MATCH(TEXT($A1664,"0"),'Forecast Input'!$1:$1,0)),'Forecast Input'!$A:$A,Master!C1664,'Forecast Input'!$D:$D,Master!D1664),0),"Actual",SUMIFS('CMO Input'!$Q:$Q,'CMO Input'!$E:$E,Master!$A1664,'CMO Input'!$C:$C,Master!$C1664,'CMO Input'!$AJ:$AJ,Master!$D1664,'CMO Input'!$AU:$AU,Master!$F1660),"")</f>
        <v/>
      </c>
    </row>
    <row r="1665" spans="1:6" x14ac:dyDescent="0.25">
      <c r="A1665" s="24">
        <v>8</v>
      </c>
      <c r="B1665" s="25">
        <v>44317</v>
      </c>
      <c r="C1665" s="24" t="s">
        <v>780</v>
      </c>
      <c r="D1665" s="24" t="s">
        <v>827</v>
      </c>
      <c r="E1665" s="24" t="s">
        <v>1488</v>
      </c>
      <c r="F1665" cm="1">
        <f t="array" ref="F1665">_xlfn.SWITCH($E1665,"Forecast",IFERROR(SUMIFS(INDEX('Forecast Input'!$A:$BO,,MATCH(TEXT($A1665,"0"),'Forecast Input'!$1:$1,0)),'Forecast Input'!$A:$A,Master!C1665,'Forecast Input'!$D:$D,Master!D1665),0),"Actual",SUMIFS('CMO Input'!$Q:$Q,'CMO Input'!$E:$E,Master!$A1665,'CMO Input'!$C:$C,Master!$C1665,'CMO Input'!$AJ:$AJ,Master!$D1665,'CMO Input'!$AU:$AU,Master!$F1661),"")</f>
        <v>0</v>
      </c>
    </row>
    <row r="1666" spans="1:6" x14ac:dyDescent="0.25">
      <c r="A1666" s="24">
        <v>8</v>
      </c>
      <c r="B1666" s="25">
        <v>44317</v>
      </c>
      <c r="C1666" s="24" t="s">
        <v>780</v>
      </c>
      <c r="D1666" s="24" t="s">
        <v>827</v>
      </c>
      <c r="E1666" s="24" t="s">
        <v>1487</v>
      </c>
      <c r="F1666" cm="1">
        <f t="array" ref="F1666">_xlfn.SWITCH($E1666,"Forecast",IFERROR(SUMIFS(INDEX('Forecast Input'!$A:$BO,,MATCH(TEXT($A1666,"0"),'Forecast Input'!$1:$1,0)),'Forecast Input'!$A:$A,Master!C1666,'Forecast Input'!$D:$D,Master!D1666),0),"Actual",SUMIFS('CMO Input'!$Q:$Q,'CMO Input'!$E:$E,Master!$A1666,'CMO Input'!$C:$C,Master!$C1666,'CMO Input'!$AJ:$AJ,Master!$D1666,'CMO Input'!$AU:$AU,Master!$F1662),"")</f>
        <v>0</v>
      </c>
    </row>
    <row r="1667" spans="1:6" x14ac:dyDescent="0.25">
      <c r="A1667" s="24">
        <v>8</v>
      </c>
      <c r="B1667" s="25">
        <v>44317</v>
      </c>
      <c r="C1667" s="24" t="s">
        <v>989</v>
      </c>
      <c r="D1667" s="24" t="s">
        <v>827</v>
      </c>
      <c r="E1667" s="24" t="s">
        <v>1489</v>
      </c>
      <c r="F1667" t="str" cm="1">
        <f t="array" ref="F1667">_xlfn.SWITCH($E1667,"Forecast",IFERROR(SUMIFS(INDEX('Forecast Input'!$A:$BO,,MATCH(TEXT($A1667,"0"),'Forecast Input'!$1:$1,0)),'Forecast Input'!$A:$A,Master!C1667,'Forecast Input'!$D:$D,Master!D1667),0),"Actual",SUMIFS('CMO Input'!$Q:$Q,'CMO Input'!$E:$E,Master!$A1667,'CMO Input'!$C:$C,Master!$C1667,'CMO Input'!$AJ:$AJ,Master!$D1667,'CMO Input'!$AU:$AU,Master!$F1663),"")</f>
        <v/>
      </c>
    </row>
    <row r="1668" spans="1:6" x14ac:dyDescent="0.25">
      <c r="A1668" s="24">
        <v>8</v>
      </c>
      <c r="B1668" s="25">
        <v>44317</v>
      </c>
      <c r="C1668" s="24" t="s">
        <v>989</v>
      </c>
      <c r="D1668" s="24" t="s">
        <v>827</v>
      </c>
      <c r="E1668" s="24" t="s">
        <v>1488</v>
      </c>
      <c r="F1668" cm="1">
        <f t="array" ref="F1668">_xlfn.SWITCH($E1668,"Forecast",IFERROR(SUMIFS(INDEX('Forecast Input'!$A:$BO,,MATCH(TEXT($A1668,"0"),'Forecast Input'!$1:$1,0)),'Forecast Input'!$A:$A,Master!C1668,'Forecast Input'!$D:$D,Master!D1668),0),"Actual",SUMIFS('CMO Input'!$Q:$Q,'CMO Input'!$E:$E,Master!$A1668,'CMO Input'!$C:$C,Master!$C1668,'CMO Input'!$AJ:$AJ,Master!$D1668,'CMO Input'!$AU:$AU,Master!$F1664),"")</f>
        <v>0</v>
      </c>
    </row>
    <row r="1669" spans="1:6" x14ac:dyDescent="0.25">
      <c r="A1669" s="24">
        <v>8</v>
      </c>
      <c r="B1669" s="25">
        <v>44317</v>
      </c>
      <c r="C1669" s="24" t="s">
        <v>989</v>
      </c>
      <c r="D1669" s="24" t="s">
        <v>827</v>
      </c>
      <c r="E1669" s="24" t="s">
        <v>1487</v>
      </c>
      <c r="F1669" cm="1">
        <f t="array" ref="F1669">_xlfn.SWITCH($E1669,"Forecast",IFERROR(SUMIFS(INDEX('Forecast Input'!$A:$BO,,MATCH(TEXT($A1669,"0"),'Forecast Input'!$1:$1,0)),'Forecast Input'!$A:$A,Master!C1669,'Forecast Input'!$D:$D,Master!D1669),0),"Actual",SUMIFS('CMO Input'!$Q:$Q,'CMO Input'!$E:$E,Master!$A1669,'CMO Input'!$C:$C,Master!$C1669,'CMO Input'!$AJ:$AJ,Master!$D1669,'CMO Input'!$AU:$AU,Master!$F1665),"")</f>
        <v>0</v>
      </c>
    </row>
    <row r="1670" spans="1:6" x14ac:dyDescent="0.25">
      <c r="A1670" s="24">
        <v>8</v>
      </c>
      <c r="B1670" s="25">
        <v>44317</v>
      </c>
      <c r="C1670" s="24" t="s">
        <v>181</v>
      </c>
      <c r="D1670" s="24" t="s">
        <v>827</v>
      </c>
      <c r="E1670" s="24" t="s">
        <v>1489</v>
      </c>
      <c r="F1670" t="str" cm="1">
        <f t="array" ref="F1670">_xlfn.SWITCH($E1670,"Forecast",IFERROR(SUMIFS(INDEX('Forecast Input'!$A:$BO,,MATCH(TEXT($A1670,"0"),'Forecast Input'!$1:$1,0)),'Forecast Input'!$A:$A,Master!C1670,'Forecast Input'!$D:$D,Master!D1670),0),"Actual",SUMIFS('CMO Input'!$Q:$Q,'CMO Input'!$E:$E,Master!$A1670,'CMO Input'!$C:$C,Master!$C1670,'CMO Input'!$AJ:$AJ,Master!$D1670,'CMO Input'!$AU:$AU,Master!$F1666),"")</f>
        <v/>
      </c>
    </row>
    <row r="1671" spans="1:6" x14ac:dyDescent="0.25">
      <c r="A1671" s="24">
        <v>8</v>
      </c>
      <c r="B1671" s="25">
        <v>44317</v>
      </c>
      <c r="C1671" s="24" t="s">
        <v>181</v>
      </c>
      <c r="D1671" s="24" t="s">
        <v>827</v>
      </c>
      <c r="E1671" s="24" t="s">
        <v>1488</v>
      </c>
      <c r="F1671" cm="1">
        <f t="array" ref="F1671">_xlfn.SWITCH($E1671,"Forecast",IFERROR(SUMIFS(INDEX('Forecast Input'!$A:$BO,,MATCH(TEXT($A1671,"0"),'Forecast Input'!$1:$1,0)),'Forecast Input'!$A:$A,Master!C1671,'Forecast Input'!$D:$D,Master!D1671),0),"Actual",SUMIFS('CMO Input'!$Q:$Q,'CMO Input'!$E:$E,Master!$A1671,'CMO Input'!$C:$C,Master!$C1671,'CMO Input'!$AJ:$AJ,Master!$D1671,'CMO Input'!$AU:$AU,Master!$F1667),"")</f>
        <v>0</v>
      </c>
    </row>
    <row r="1672" spans="1:6" x14ac:dyDescent="0.25">
      <c r="A1672" s="24">
        <v>8</v>
      </c>
      <c r="B1672" s="25">
        <v>44317</v>
      </c>
      <c r="C1672" s="24" t="s">
        <v>181</v>
      </c>
      <c r="D1672" s="24" t="s">
        <v>827</v>
      </c>
      <c r="E1672" s="24" t="s">
        <v>1487</v>
      </c>
      <c r="F1672" cm="1">
        <f t="array" ref="F1672">_xlfn.SWITCH($E1672,"Forecast",IFERROR(SUMIFS(INDEX('Forecast Input'!$A:$BO,,MATCH(TEXT($A1672,"0"),'Forecast Input'!$1:$1,0)),'Forecast Input'!$A:$A,Master!C1672,'Forecast Input'!$D:$D,Master!D1672),0),"Actual",SUMIFS('CMO Input'!$Q:$Q,'CMO Input'!$E:$E,Master!$A1672,'CMO Input'!$C:$C,Master!$C1672,'CMO Input'!$AJ:$AJ,Master!$D1672,'CMO Input'!$AU:$AU,Master!$F1668),"")</f>
        <v>0</v>
      </c>
    </row>
    <row r="1673" spans="1:6" x14ac:dyDescent="0.25">
      <c r="A1673" s="24">
        <v>8</v>
      </c>
      <c r="B1673" s="25">
        <v>44317</v>
      </c>
      <c r="C1673" s="24" t="s">
        <v>424</v>
      </c>
      <c r="D1673" s="24" t="s">
        <v>827</v>
      </c>
      <c r="E1673" s="24" t="s">
        <v>1489</v>
      </c>
      <c r="F1673" t="str" cm="1">
        <f t="array" ref="F1673">_xlfn.SWITCH($E1673,"Forecast",IFERROR(SUMIFS(INDEX('Forecast Input'!$A:$BO,,MATCH(TEXT($A1673,"0"),'Forecast Input'!$1:$1,0)),'Forecast Input'!$A:$A,Master!C1673,'Forecast Input'!$D:$D,Master!D1673),0),"Actual",SUMIFS('CMO Input'!$Q:$Q,'CMO Input'!$E:$E,Master!$A1673,'CMO Input'!$C:$C,Master!$C1673,'CMO Input'!$AJ:$AJ,Master!$D1673,'CMO Input'!$AU:$AU,Master!$F1669),"")</f>
        <v/>
      </c>
    </row>
    <row r="1674" spans="1:6" x14ac:dyDescent="0.25">
      <c r="A1674" s="24">
        <v>8</v>
      </c>
      <c r="B1674" s="25">
        <v>44317</v>
      </c>
      <c r="C1674" s="24" t="s">
        <v>424</v>
      </c>
      <c r="D1674" s="24" t="s">
        <v>827</v>
      </c>
      <c r="E1674" s="24" t="s">
        <v>1488</v>
      </c>
      <c r="F1674" cm="1">
        <f t="array" ref="F1674">_xlfn.SWITCH($E1674,"Forecast",IFERROR(SUMIFS(INDEX('Forecast Input'!$A:$BO,,MATCH(TEXT($A1674,"0"),'Forecast Input'!$1:$1,0)),'Forecast Input'!$A:$A,Master!C1674,'Forecast Input'!$D:$D,Master!D1674),0),"Actual",SUMIFS('CMO Input'!$Q:$Q,'CMO Input'!$E:$E,Master!$A1674,'CMO Input'!$C:$C,Master!$C1674,'CMO Input'!$AJ:$AJ,Master!$D1674,'CMO Input'!$AU:$AU,Master!$F1670),"")</f>
        <v>0</v>
      </c>
    </row>
    <row r="1675" spans="1:6" x14ac:dyDescent="0.25">
      <c r="A1675" s="24">
        <v>8</v>
      </c>
      <c r="B1675" s="25">
        <v>44317</v>
      </c>
      <c r="C1675" s="24" t="s">
        <v>424</v>
      </c>
      <c r="D1675" s="24" t="s">
        <v>827</v>
      </c>
      <c r="E1675" s="24" t="s">
        <v>1487</v>
      </c>
      <c r="F1675" cm="1">
        <f t="array" ref="F1675">_xlfn.SWITCH($E1675,"Forecast",IFERROR(SUMIFS(INDEX('Forecast Input'!$A:$BO,,MATCH(TEXT($A1675,"0"),'Forecast Input'!$1:$1,0)),'Forecast Input'!$A:$A,Master!C1675,'Forecast Input'!$D:$D,Master!D1675),0),"Actual",SUMIFS('CMO Input'!$Q:$Q,'CMO Input'!$E:$E,Master!$A1675,'CMO Input'!$C:$C,Master!$C1675,'CMO Input'!$AJ:$AJ,Master!$D1675,'CMO Input'!$AU:$AU,Master!$F1671),"")</f>
        <v>0</v>
      </c>
    </row>
    <row r="1676" spans="1:6" x14ac:dyDescent="0.25">
      <c r="A1676" s="24">
        <v>8</v>
      </c>
      <c r="B1676" s="25">
        <v>44317</v>
      </c>
      <c r="C1676" s="24" t="s">
        <v>141</v>
      </c>
      <c r="D1676" s="24" t="s">
        <v>827</v>
      </c>
      <c r="E1676" s="24" t="s">
        <v>1489</v>
      </c>
      <c r="F1676" t="str" cm="1">
        <f t="array" ref="F1676">_xlfn.SWITCH($E1676,"Forecast",IFERROR(SUMIFS(INDEX('Forecast Input'!$A:$BO,,MATCH(TEXT($A1676,"0"),'Forecast Input'!$1:$1,0)),'Forecast Input'!$A:$A,Master!C1676,'Forecast Input'!$D:$D,Master!D1676),0),"Actual",SUMIFS('CMO Input'!$Q:$Q,'CMO Input'!$E:$E,Master!$A1676,'CMO Input'!$C:$C,Master!$C1676,'CMO Input'!$AJ:$AJ,Master!$D1676,'CMO Input'!$AU:$AU,Master!$F1672),"")</f>
        <v/>
      </c>
    </row>
    <row r="1677" spans="1:6" x14ac:dyDescent="0.25">
      <c r="A1677" s="24">
        <v>8</v>
      </c>
      <c r="B1677" s="25">
        <v>44317</v>
      </c>
      <c r="C1677" s="24" t="s">
        <v>141</v>
      </c>
      <c r="D1677" s="24" t="s">
        <v>827</v>
      </c>
      <c r="E1677" s="24" t="s">
        <v>1488</v>
      </c>
      <c r="F1677" cm="1">
        <f t="array" ref="F1677">_xlfn.SWITCH($E1677,"Forecast",IFERROR(SUMIFS(INDEX('Forecast Input'!$A:$BO,,MATCH(TEXT($A1677,"0"),'Forecast Input'!$1:$1,0)),'Forecast Input'!$A:$A,Master!C1677,'Forecast Input'!$D:$D,Master!D1677),0),"Actual",SUMIFS('CMO Input'!$Q:$Q,'CMO Input'!$E:$E,Master!$A1677,'CMO Input'!$C:$C,Master!$C1677,'CMO Input'!$AJ:$AJ,Master!$D1677,'CMO Input'!$AU:$AU,Master!$F1673),"")</f>
        <v>0</v>
      </c>
    </row>
    <row r="1678" spans="1:6" x14ac:dyDescent="0.25">
      <c r="A1678" s="24">
        <v>8</v>
      </c>
      <c r="B1678" s="25">
        <v>44317</v>
      </c>
      <c r="C1678" s="24" t="s">
        <v>141</v>
      </c>
      <c r="D1678" s="24" t="s">
        <v>827</v>
      </c>
      <c r="E1678" s="24" t="s">
        <v>1487</v>
      </c>
      <c r="F1678" cm="1">
        <f t="array" ref="F1678">_xlfn.SWITCH($E1678,"Forecast",IFERROR(SUMIFS(INDEX('Forecast Input'!$A:$BO,,MATCH(TEXT($A1678,"0"),'Forecast Input'!$1:$1,0)),'Forecast Input'!$A:$A,Master!C1678,'Forecast Input'!$D:$D,Master!D1678),0),"Actual",SUMIFS('CMO Input'!$Q:$Q,'CMO Input'!$E:$E,Master!$A1678,'CMO Input'!$C:$C,Master!$C1678,'CMO Input'!$AJ:$AJ,Master!$D1678,'CMO Input'!$AU:$AU,Master!$F1674),"")</f>
        <v>0</v>
      </c>
    </row>
    <row r="1679" spans="1:6" x14ac:dyDescent="0.25">
      <c r="A1679" s="24">
        <v>8</v>
      </c>
      <c r="B1679" s="25">
        <v>44317</v>
      </c>
      <c r="C1679" s="24" t="s">
        <v>127</v>
      </c>
      <c r="D1679" s="24" t="s">
        <v>827</v>
      </c>
      <c r="E1679" s="24" t="s">
        <v>1489</v>
      </c>
      <c r="F1679" t="str" cm="1">
        <f t="array" ref="F1679">_xlfn.SWITCH($E1679,"Forecast",IFERROR(SUMIFS(INDEX('Forecast Input'!$A:$BO,,MATCH(TEXT($A1679,"0"),'Forecast Input'!$1:$1,0)),'Forecast Input'!$A:$A,Master!C1679,'Forecast Input'!$D:$D,Master!D1679),0),"Actual",SUMIFS('CMO Input'!$Q:$Q,'CMO Input'!$E:$E,Master!$A1679,'CMO Input'!$C:$C,Master!$C1679,'CMO Input'!$AJ:$AJ,Master!$D1679,'CMO Input'!$AU:$AU,Master!$F1675),"")</f>
        <v/>
      </c>
    </row>
    <row r="1680" spans="1:6" x14ac:dyDescent="0.25">
      <c r="A1680" s="24">
        <v>8</v>
      </c>
      <c r="B1680" s="25">
        <v>44317</v>
      </c>
      <c r="C1680" s="24" t="s">
        <v>127</v>
      </c>
      <c r="D1680" s="24" t="s">
        <v>827</v>
      </c>
      <c r="E1680" s="24" t="s">
        <v>1488</v>
      </c>
      <c r="F1680" cm="1">
        <f t="array" ref="F1680">_xlfn.SWITCH($E1680,"Forecast",IFERROR(SUMIFS(INDEX('Forecast Input'!$A:$BO,,MATCH(TEXT($A1680,"0"),'Forecast Input'!$1:$1,0)),'Forecast Input'!$A:$A,Master!C1680,'Forecast Input'!$D:$D,Master!D1680),0),"Actual",SUMIFS('CMO Input'!$Q:$Q,'CMO Input'!$E:$E,Master!$A1680,'CMO Input'!$C:$C,Master!$C1680,'CMO Input'!$AJ:$AJ,Master!$D1680,'CMO Input'!$AU:$AU,Master!$F1676),"")</f>
        <v>0</v>
      </c>
    </row>
    <row r="1681" spans="1:6" x14ac:dyDescent="0.25">
      <c r="A1681" s="24">
        <v>9</v>
      </c>
      <c r="B1681" s="25">
        <v>44317</v>
      </c>
      <c r="C1681" s="24" t="s">
        <v>127</v>
      </c>
      <c r="D1681" s="24" t="s">
        <v>827</v>
      </c>
      <c r="E1681" s="24" t="s">
        <v>1487</v>
      </c>
      <c r="F1681" cm="1">
        <f t="array" ref="F1681">_xlfn.SWITCH($E1681,"Forecast",IFERROR(SUMIFS(INDEX('Forecast Input'!$A:$BO,,MATCH(TEXT($A1681,"0"),'Forecast Input'!$1:$1,0)),'Forecast Input'!$A:$A,Master!C1681,'Forecast Input'!$D:$D,Master!D1681),0),"Actual",SUMIFS('CMO Input'!$Q:$Q,'CMO Input'!$E:$E,Master!$A1681,'CMO Input'!$C:$C,Master!$C1681,'CMO Input'!$AJ:$AJ,Master!$D1681,'CMO Input'!$AU:$AU,Master!$F1677),"")</f>
        <v>0</v>
      </c>
    </row>
    <row r="1682" spans="1:6" x14ac:dyDescent="0.25">
      <c r="A1682" s="24">
        <v>9</v>
      </c>
      <c r="B1682" s="25">
        <v>44317</v>
      </c>
      <c r="C1682" s="24" t="s">
        <v>44</v>
      </c>
      <c r="D1682" s="24" t="s">
        <v>827</v>
      </c>
      <c r="E1682" s="24" t="s">
        <v>1489</v>
      </c>
      <c r="F1682" t="str" cm="1">
        <f t="array" ref="F1682">_xlfn.SWITCH($E1682,"Forecast",IFERROR(SUMIFS(INDEX('Forecast Input'!$A:$BO,,MATCH(TEXT($A1682,"0"),'Forecast Input'!$1:$1,0)),'Forecast Input'!$A:$A,Master!C1682,'Forecast Input'!$D:$D,Master!D1682),0),"Actual",SUMIFS('CMO Input'!$Q:$Q,'CMO Input'!$E:$E,Master!$A1682,'CMO Input'!$C:$C,Master!$C1682,'CMO Input'!$AJ:$AJ,Master!$D1682,'CMO Input'!$AU:$AU,Master!$F1678),"")</f>
        <v/>
      </c>
    </row>
    <row r="1683" spans="1:6" x14ac:dyDescent="0.25">
      <c r="A1683" s="24">
        <v>9</v>
      </c>
      <c r="B1683" s="25">
        <v>44317</v>
      </c>
      <c r="C1683" s="24" t="s">
        <v>44</v>
      </c>
      <c r="D1683" s="24" t="s">
        <v>827</v>
      </c>
      <c r="E1683" s="24" t="s">
        <v>1488</v>
      </c>
      <c r="F1683" cm="1">
        <f t="array" ref="F1683">_xlfn.SWITCH($E1683,"Forecast",IFERROR(SUMIFS(INDEX('Forecast Input'!$A:$BO,,MATCH(TEXT($A1683,"0"),'Forecast Input'!$1:$1,0)),'Forecast Input'!$A:$A,Master!C1683,'Forecast Input'!$D:$D,Master!D1683),0),"Actual",SUMIFS('CMO Input'!$Q:$Q,'CMO Input'!$E:$E,Master!$A1683,'CMO Input'!$C:$C,Master!$C1683,'CMO Input'!$AJ:$AJ,Master!$D1683,'CMO Input'!$AU:$AU,Master!$F1679),"")</f>
        <v>0</v>
      </c>
    </row>
    <row r="1684" spans="1:6" x14ac:dyDescent="0.25">
      <c r="A1684" s="24">
        <v>8</v>
      </c>
      <c r="B1684" s="25">
        <v>44317</v>
      </c>
      <c r="C1684" s="24" t="s">
        <v>44</v>
      </c>
      <c r="D1684" s="24" t="s">
        <v>827</v>
      </c>
      <c r="E1684" s="24" t="s">
        <v>1487</v>
      </c>
      <c r="F1684" cm="1">
        <f t="array" ref="F1684">_xlfn.SWITCH($E1684,"Forecast",IFERROR(SUMIFS(INDEX('Forecast Input'!$A:$BO,,MATCH(TEXT($A1684,"0"),'Forecast Input'!$1:$1,0)),'Forecast Input'!$A:$A,Master!C1684,'Forecast Input'!$D:$D,Master!D1684),0),"Actual",SUMIFS('CMO Input'!$Q:$Q,'CMO Input'!$E:$E,Master!$A1684,'CMO Input'!$C:$C,Master!$C1684,'CMO Input'!$AJ:$AJ,Master!$D1684,'CMO Input'!$AU:$AU,Master!$F1680),"")</f>
        <v>0</v>
      </c>
    </row>
    <row r="1685" spans="1:6" x14ac:dyDescent="0.25">
      <c r="A1685" s="24">
        <v>9</v>
      </c>
      <c r="B1685" s="25">
        <v>44317</v>
      </c>
      <c r="C1685" s="24" t="s">
        <v>780</v>
      </c>
      <c r="D1685" s="24" t="s">
        <v>10</v>
      </c>
      <c r="E1685" s="24" t="s">
        <v>1489</v>
      </c>
      <c r="F1685" t="str" cm="1">
        <f t="array" ref="F1685">_xlfn.SWITCH($E1685,"Forecast",IFERROR(SUMIFS(INDEX('Forecast Input'!$A:$BO,,MATCH(TEXT($A1685,"0"),'Forecast Input'!$1:$1,0)),'Forecast Input'!$A:$A,Master!C1685,'Forecast Input'!$D:$D,Master!D1685),0),"Actual",SUMIFS('CMO Input'!$Q:$Q,'CMO Input'!$E:$E,Master!$A1685,'CMO Input'!$C:$C,Master!$C1685,'CMO Input'!$AJ:$AJ,Master!$D1685,'CMO Input'!$AU:$AU,Master!$F1681),"")</f>
        <v/>
      </c>
    </row>
    <row r="1686" spans="1:6" x14ac:dyDescent="0.25">
      <c r="A1686" s="24">
        <v>9</v>
      </c>
      <c r="B1686" s="25">
        <v>44317</v>
      </c>
      <c r="C1686" s="24" t="s">
        <v>780</v>
      </c>
      <c r="D1686" s="24" t="s">
        <v>10</v>
      </c>
      <c r="E1686" s="24" t="s">
        <v>1488</v>
      </c>
      <c r="F1686" cm="1">
        <f t="array" ref="F1686">_xlfn.SWITCH($E1686,"Forecast",IFERROR(SUMIFS(INDEX('Forecast Input'!$A:$BO,,MATCH(TEXT($A1686,"0"),'Forecast Input'!$1:$1,0)),'Forecast Input'!$A:$A,Master!C1686,'Forecast Input'!$D:$D,Master!D1686),0),"Actual",SUMIFS('CMO Input'!$Q:$Q,'CMO Input'!$E:$E,Master!$A1686,'CMO Input'!$C:$C,Master!$C1686,'CMO Input'!$AJ:$AJ,Master!$D1686,'CMO Input'!$AU:$AU,Master!$F1682),"")</f>
        <v>0</v>
      </c>
    </row>
    <row r="1687" spans="1:6" x14ac:dyDescent="0.25">
      <c r="A1687" s="24">
        <v>9</v>
      </c>
      <c r="B1687" s="25">
        <v>44317</v>
      </c>
      <c r="C1687" s="24" t="s">
        <v>780</v>
      </c>
      <c r="D1687" s="24" t="s">
        <v>10</v>
      </c>
      <c r="E1687" s="24" t="s">
        <v>1487</v>
      </c>
      <c r="F1687" cm="1">
        <f t="array" ref="F1687">_xlfn.SWITCH($E1687,"Forecast",IFERROR(SUMIFS(INDEX('Forecast Input'!$A:$BO,,MATCH(TEXT($A1687,"0"),'Forecast Input'!$1:$1,0)),'Forecast Input'!$A:$A,Master!C1687,'Forecast Input'!$D:$D,Master!D1687),0),"Actual",SUMIFS('CMO Input'!$Q:$Q,'CMO Input'!$E:$E,Master!$A1687,'CMO Input'!$C:$C,Master!$C1687,'CMO Input'!$AJ:$AJ,Master!$D1687,'CMO Input'!$AU:$AU,Master!$F1683),"")</f>
        <v>0</v>
      </c>
    </row>
    <row r="1688" spans="1:6" x14ac:dyDescent="0.25">
      <c r="A1688" s="24">
        <v>9</v>
      </c>
      <c r="B1688" s="25">
        <v>44317</v>
      </c>
      <c r="C1688" s="24" t="s">
        <v>780</v>
      </c>
      <c r="D1688" s="24" t="s">
        <v>61</v>
      </c>
      <c r="E1688" s="24" t="s">
        <v>1489</v>
      </c>
      <c r="F1688" t="str" cm="1">
        <f t="array" ref="F1688">_xlfn.SWITCH($E1688,"Forecast",IFERROR(SUMIFS(INDEX('Forecast Input'!$A:$BO,,MATCH(TEXT($A1688,"0"),'Forecast Input'!$1:$1,0)),'Forecast Input'!$A:$A,Master!C1688,'Forecast Input'!$D:$D,Master!D1688),0),"Actual",SUMIFS('CMO Input'!$Q:$Q,'CMO Input'!$E:$E,Master!$A1688,'CMO Input'!$C:$C,Master!$C1688,'CMO Input'!$AJ:$AJ,Master!$D1688,'CMO Input'!$AU:$AU,Master!$F1684),"")</f>
        <v/>
      </c>
    </row>
    <row r="1689" spans="1:6" x14ac:dyDescent="0.25">
      <c r="A1689" s="24">
        <v>9</v>
      </c>
      <c r="B1689" s="25">
        <v>44317</v>
      </c>
      <c r="C1689" s="24" t="s">
        <v>780</v>
      </c>
      <c r="D1689" s="24" t="s">
        <v>61</v>
      </c>
      <c r="E1689" s="24" t="s">
        <v>1488</v>
      </c>
      <c r="F1689" cm="1">
        <f t="array" ref="F1689">_xlfn.SWITCH($E1689,"Forecast",IFERROR(SUMIFS(INDEX('Forecast Input'!$A:$BO,,MATCH(TEXT($A1689,"0"),'Forecast Input'!$1:$1,0)),'Forecast Input'!$A:$A,Master!C1689,'Forecast Input'!$D:$D,Master!D1689),0),"Actual",SUMIFS('CMO Input'!$Q:$Q,'CMO Input'!$E:$E,Master!$A1689,'CMO Input'!$C:$C,Master!$C1689,'CMO Input'!$AJ:$AJ,Master!$D1689,'CMO Input'!$AU:$AU,Master!$F1685),"")</f>
        <v>0</v>
      </c>
    </row>
    <row r="1690" spans="1:6" x14ac:dyDescent="0.25">
      <c r="A1690" s="24">
        <v>9</v>
      </c>
      <c r="B1690" s="25">
        <v>44317</v>
      </c>
      <c r="C1690" s="24" t="s">
        <v>780</v>
      </c>
      <c r="D1690" s="24" t="s">
        <v>61</v>
      </c>
      <c r="E1690" s="24" t="s">
        <v>1487</v>
      </c>
      <c r="F1690" cm="1">
        <f t="array" ref="F1690">_xlfn.SWITCH($E1690,"Forecast",IFERROR(SUMIFS(INDEX('Forecast Input'!$A:$BO,,MATCH(TEXT($A1690,"0"),'Forecast Input'!$1:$1,0)),'Forecast Input'!$A:$A,Master!C1690,'Forecast Input'!$D:$D,Master!D1690),0),"Actual",SUMIFS('CMO Input'!$Q:$Q,'CMO Input'!$E:$E,Master!$A1690,'CMO Input'!$C:$C,Master!$C1690,'CMO Input'!$AJ:$AJ,Master!$D1690,'CMO Input'!$AU:$AU,Master!$F1686),"")</f>
        <v>0</v>
      </c>
    </row>
    <row r="1691" spans="1:6" x14ac:dyDescent="0.25">
      <c r="A1691" s="24">
        <v>9</v>
      </c>
      <c r="B1691" s="25">
        <v>44317</v>
      </c>
      <c r="C1691" s="24" t="s">
        <v>780</v>
      </c>
      <c r="D1691" s="24" t="s">
        <v>103</v>
      </c>
      <c r="E1691" s="24" t="s">
        <v>1489</v>
      </c>
      <c r="F1691" t="str" cm="1">
        <f t="array" ref="F1691">_xlfn.SWITCH($E1691,"Forecast",IFERROR(SUMIFS(INDEX('Forecast Input'!$A:$BO,,MATCH(TEXT($A1691,"0"),'Forecast Input'!$1:$1,0)),'Forecast Input'!$A:$A,Master!C1691,'Forecast Input'!$D:$D,Master!D1691),0),"Actual",SUMIFS('CMO Input'!$Q:$Q,'CMO Input'!$E:$E,Master!$A1691,'CMO Input'!$C:$C,Master!$C1691,'CMO Input'!$AJ:$AJ,Master!$D1691,'CMO Input'!$AU:$AU,Master!$F1687),"")</f>
        <v/>
      </c>
    </row>
    <row r="1692" spans="1:6" x14ac:dyDescent="0.25">
      <c r="A1692" s="24">
        <v>9</v>
      </c>
      <c r="B1692" s="25">
        <v>44317</v>
      </c>
      <c r="C1692" s="24" t="s">
        <v>780</v>
      </c>
      <c r="D1692" s="24" t="s">
        <v>103</v>
      </c>
      <c r="E1692" s="24" t="s">
        <v>1488</v>
      </c>
      <c r="F1692" cm="1">
        <f t="array" ref="F1692">_xlfn.SWITCH($E1692,"Forecast",IFERROR(SUMIFS(INDEX('Forecast Input'!$A:$BO,,MATCH(TEXT($A1692,"0"),'Forecast Input'!$1:$1,0)),'Forecast Input'!$A:$A,Master!C1692,'Forecast Input'!$D:$D,Master!D1692),0),"Actual",SUMIFS('CMO Input'!$Q:$Q,'CMO Input'!$E:$E,Master!$A1692,'CMO Input'!$C:$C,Master!$C1692,'CMO Input'!$AJ:$AJ,Master!$D1692,'CMO Input'!$AU:$AU,Master!$F1688),"")</f>
        <v>0</v>
      </c>
    </row>
    <row r="1693" spans="1:6" x14ac:dyDescent="0.25">
      <c r="A1693" s="24">
        <v>9</v>
      </c>
      <c r="B1693" s="25">
        <v>44317</v>
      </c>
      <c r="C1693" s="24" t="s">
        <v>780</v>
      </c>
      <c r="D1693" s="24" t="s">
        <v>103</v>
      </c>
      <c r="E1693" s="24" t="s">
        <v>1487</v>
      </c>
      <c r="F1693" cm="1">
        <f t="array" ref="F1693">_xlfn.SWITCH($E1693,"Forecast",IFERROR(SUMIFS(INDEX('Forecast Input'!$A:$BO,,MATCH(TEXT($A1693,"0"),'Forecast Input'!$1:$1,0)),'Forecast Input'!$A:$A,Master!C1693,'Forecast Input'!$D:$D,Master!D1693),0),"Actual",SUMIFS('CMO Input'!$Q:$Q,'CMO Input'!$E:$E,Master!$A1693,'CMO Input'!$C:$C,Master!$C1693,'CMO Input'!$AJ:$AJ,Master!$D1693,'CMO Input'!$AU:$AU,Master!$F1689),"")</f>
        <v>0</v>
      </c>
    </row>
    <row r="1694" spans="1:6" x14ac:dyDescent="0.25">
      <c r="A1694" s="24">
        <v>9</v>
      </c>
      <c r="B1694" s="25">
        <v>44317</v>
      </c>
      <c r="C1694" s="24" t="s">
        <v>780</v>
      </c>
      <c r="D1694" s="24" t="s">
        <v>146</v>
      </c>
      <c r="E1694" s="24" t="s">
        <v>1489</v>
      </c>
      <c r="F1694" t="str" cm="1">
        <f t="array" ref="F1694">_xlfn.SWITCH($E1694,"Forecast",IFERROR(SUMIFS(INDEX('Forecast Input'!$A:$BO,,MATCH(TEXT($A1694,"0"),'Forecast Input'!$1:$1,0)),'Forecast Input'!$A:$A,Master!C1694,'Forecast Input'!$D:$D,Master!D1694),0),"Actual",SUMIFS('CMO Input'!$Q:$Q,'CMO Input'!$E:$E,Master!$A1694,'CMO Input'!$C:$C,Master!$C1694,'CMO Input'!$AJ:$AJ,Master!$D1694,'CMO Input'!$AU:$AU,Master!$F1690),"")</f>
        <v/>
      </c>
    </row>
    <row r="1695" spans="1:6" x14ac:dyDescent="0.25">
      <c r="A1695" s="24">
        <v>9</v>
      </c>
      <c r="B1695" s="25">
        <v>44317</v>
      </c>
      <c r="C1695" s="24" t="s">
        <v>780</v>
      </c>
      <c r="D1695" s="24" t="s">
        <v>146</v>
      </c>
      <c r="E1695" s="24" t="s">
        <v>1488</v>
      </c>
      <c r="F1695" cm="1">
        <f t="array" ref="F1695">_xlfn.SWITCH($E1695,"Forecast",IFERROR(SUMIFS(INDEX('Forecast Input'!$A:$BO,,MATCH(TEXT($A1695,"0"),'Forecast Input'!$1:$1,0)),'Forecast Input'!$A:$A,Master!C1695,'Forecast Input'!$D:$D,Master!D1695),0),"Actual",SUMIFS('CMO Input'!$Q:$Q,'CMO Input'!$E:$E,Master!$A1695,'CMO Input'!$C:$C,Master!$C1695,'CMO Input'!$AJ:$AJ,Master!$D1695,'CMO Input'!$AU:$AU,Master!$F1691),"")</f>
        <v>0</v>
      </c>
    </row>
    <row r="1696" spans="1:6" x14ac:dyDescent="0.25">
      <c r="A1696" s="24">
        <v>9</v>
      </c>
      <c r="B1696" s="25">
        <v>44317</v>
      </c>
      <c r="C1696" s="24" t="s">
        <v>780</v>
      </c>
      <c r="D1696" s="24" t="s">
        <v>146</v>
      </c>
      <c r="E1696" s="24" t="s">
        <v>1487</v>
      </c>
      <c r="F1696" cm="1">
        <f t="array" ref="F1696">_xlfn.SWITCH($E1696,"Forecast",IFERROR(SUMIFS(INDEX('Forecast Input'!$A:$BO,,MATCH(TEXT($A1696,"0"),'Forecast Input'!$1:$1,0)),'Forecast Input'!$A:$A,Master!C1696,'Forecast Input'!$D:$D,Master!D1696),0),"Actual",SUMIFS('CMO Input'!$Q:$Q,'CMO Input'!$E:$E,Master!$A1696,'CMO Input'!$C:$C,Master!$C1696,'CMO Input'!$AJ:$AJ,Master!$D1696,'CMO Input'!$AU:$AU,Master!$F1692),"")</f>
        <v>0</v>
      </c>
    </row>
    <row r="1697" spans="1:6" x14ac:dyDescent="0.25">
      <c r="A1697" s="24">
        <v>9</v>
      </c>
      <c r="B1697" s="25">
        <v>44317</v>
      </c>
      <c r="C1697" s="24" t="s">
        <v>780</v>
      </c>
      <c r="D1697" s="24" t="s">
        <v>166</v>
      </c>
      <c r="E1697" s="24" t="s">
        <v>1489</v>
      </c>
      <c r="F1697" t="str" cm="1">
        <f t="array" ref="F1697">_xlfn.SWITCH($E1697,"Forecast",IFERROR(SUMIFS(INDEX('Forecast Input'!$A:$BO,,MATCH(TEXT($A1697,"0"),'Forecast Input'!$1:$1,0)),'Forecast Input'!$A:$A,Master!C1697,'Forecast Input'!$D:$D,Master!D1697),0),"Actual",SUMIFS('CMO Input'!$Q:$Q,'CMO Input'!$E:$E,Master!$A1697,'CMO Input'!$C:$C,Master!$C1697,'CMO Input'!$AJ:$AJ,Master!$D1697,'CMO Input'!$AU:$AU,Master!$F1693),"")</f>
        <v/>
      </c>
    </row>
    <row r="1698" spans="1:6" x14ac:dyDescent="0.25">
      <c r="A1698" s="24">
        <v>9</v>
      </c>
      <c r="B1698" s="25">
        <v>44317</v>
      </c>
      <c r="C1698" s="24" t="s">
        <v>780</v>
      </c>
      <c r="D1698" s="24" t="s">
        <v>166</v>
      </c>
      <c r="E1698" s="24" t="s">
        <v>1488</v>
      </c>
      <c r="F1698" cm="1">
        <f t="array" ref="F1698">_xlfn.SWITCH($E1698,"Forecast",IFERROR(SUMIFS(INDEX('Forecast Input'!$A:$BO,,MATCH(TEXT($A1698,"0"),'Forecast Input'!$1:$1,0)),'Forecast Input'!$A:$A,Master!C1698,'Forecast Input'!$D:$D,Master!D1698),0),"Actual",SUMIFS('CMO Input'!$Q:$Q,'CMO Input'!$E:$E,Master!$A1698,'CMO Input'!$C:$C,Master!$C1698,'CMO Input'!$AJ:$AJ,Master!$D1698,'CMO Input'!$AU:$AU,Master!$F1694),"")</f>
        <v>0</v>
      </c>
    </row>
    <row r="1699" spans="1:6" x14ac:dyDescent="0.25">
      <c r="A1699" s="24">
        <v>9</v>
      </c>
      <c r="B1699" s="25">
        <v>44317</v>
      </c>
      <c r="C1699" s="24" t="s">
        <v>780</v>
      </c>
      <c r="D1699" s="24" t="s">
        <v>166</v>
      </c>
      <c r="E1699" s="24" t="s">
        <v>1487</v>
      </c>
      <c r="F1699" cm="1">
        <f t="array" ref="F1699">_xlfn.SWITCH($E1699,"Forecast",IFERROR(SUMIFS(INDEX('Forecast Input'!$A:$BO,,MATCH(TEXT($A1699,"0"),'Forecast Input'!$1:$1,0)),'Forecast Input'!$A:$A,Master!C1699,'Forecast Input'!$D:$D,Master!D1699),0),"Actual",SUMIFS('CMO Input'!$Q:$Q,'CMO Input'!$E:$E,Master!$A1699,'CMO Input'!$C:$C,Master!$C1699,'CMO Input'!$AJ:$AJ,Master!$D1699,'CMO Input'!$AU:$AU,Master!$F1695),"")</f>
        <v>0</v>
      </c>
    </row>
    <row r="1700" spans="1:6" x14ac:dyDescent="0.25">
      <c r="A1700" s="24">
        <v>9</v>
      </c>
      <c r="B1700" s="25">
        <v>44317</v>
      </c>
      <c r="C1700" s="24" t="s">
        <v>780</v>
      </c>
      <c r="D1700" s="24" t="s">
        <v>170</v>
      </c>
      <c r="E1700" s="24" t="s">
        <v>1489</v>
      </c>
      <c r="F1700" t="str" cm="1">
        <f t="array" ref="F1700">_xlfn.SWITCH($E1700,"Forecast",IFERROR(SUMIFS(INDEX('Forecast Input'!$A:$BO,,MATCH(TEXT($A1700,"0"),'Forecast Input'!$1:$1,0)),'Forecast Input'!$A:$A,Master!C1700,'Forecast Input'!$D:$D,Master!D1700),0),"Actual",SUMIFS('CMO Input'!$Q:$Q,'CMO Input'!$E:$E,Master!$A1700,'CMO Input'!$C:$C,Master!$C1700,'CMO Input'!$AJ:$AJ,Master!$D1700,'CMO Input'!$AU:$AU,Master!$F1696),"")</f>
        <v/>
      </c>
    </row>
    <row r="1701" spans="1:6" x14ac:dyDescent="0.25">
      <c r="A1701" s="24">
        <v>9</v>
      </c>
      <c r="B1701" s="25">
        <v>44317</v>
      </c>
      <c r="C1701" s="24" t="s">
        <v>780</v>
      </c>
      <c r="D1701" s="24" t="s">
        <v>170</v>
      </c>
      <c r="E1701" s="24" t="s">
        <v>1488</v>
      </c>
      <c r="F1701" cm="1">
        <f t="array" ref="F1701">_xlfn.SWITCH($E1701,"Forecast",IFERROR(SUMIFS(INDEX('Forecast Input'!$A:$BO,,MATCH(TEXT($A1701,"0"),'Forecast Input'!$1:$1,0)),'Forecast Input'!$A:$A,Master!C1701,'Forecast Input'!$D:$D,Master!D1701),0),"Actual",SUMIFS('CMO Input'!$Q:$Q,'CMO Input'!$E:$E,Master!$A1701,'CMO Input'!$C:$C,Master!$C1701,'CMO Input'!$AJ:$AJ,Master!$D1701,'CMO Input'!$AU:$AU,Master!$F1697),"")</f>
        <v>0</v>
      </c>
    </row>
    <row r="1702" spans="1:6" x14ac:dyDescent="0.25">
      <c r="A1702" s="24">
        <v>9</v>
      </c>
      <c r="B1702" s="25">
        <v>44317</v>
      </c>
      <c r="C1702" s="24" t="s">
        <v>780</v>
      </c>
      <c r="D1702" s="24" t="s">
        <v>170</v>
      </c>
      <c r="E1702" s="24" t="s">
        <v>1487</v>
      </c>
      <c r="F1702" cm="1">
        <f t="array" ref="F1702">_xlfn.SWITCH($E1702,"Forecast",IFERROR(SUMIFS(INDEX('Forecast Input'!$A:$BO,,MATCH(TEXT($A1702,"0"),'Forecast Input'!$1:$1,0)),'Forecast Input'!$A:$A,Master!C1702,'Forecast Input'!$D:$D,Master!D1702),0),"Actual",SUMIFS('CMO Input'!$Q:$Q,'CMO Input'!$E:$E,Master!$A1702,'CMO Input'!$C:$C,Master!$C1702,'CMO Input'!$AJ:$AJ,Master!$D1702,'CMO Input'!$AU:$AU,Master!$F1698),"")</f>
        <v>0</v>
      </c>
    </row>
    <row r="1703" spans="1:6" x14ac:dyDescent="0.25">
      <c r="A1703" s="24">
        <v>9</v>
      </c>
      <c r="B1703" s="25">
        <v>44317</v>
      </c>
      <c r="C1703" s="24" t="s">
        <v>780</v>
      </c>
      <c r="D1703" s="24" t="s">
        <v>436</v>
      </c>
      <c r="E1703" s="24" t="s">
        <v>1489</v>
      </c>
      <c r="F1703" t="str" cm="1">
        <f t="array" ref="F1703">_xlfn.SWITCH($E1703,"Forecast",IFERROR(SUMIFS(INDEX('Forecast Input'!$A:$BO,,MATCH(TEXT($A1703,"0"),'Forecast Input'!$1:$1,0)),'Forecast Input'!$A:$A,Master!C1703,'Forecast Input'!$D:$D,Master!D1703),0),"Actual",SUMIFS('CMO Input'!$Q:$Q,'CMO Input'!$E:$E,Master!$A1703,'CMO Input'!$C:$C,Master!$C1703,'CMO Input'!$AJ:$AJ,Master!$D1703,'CMO Input'!$AU:$AU,Master!$F1699),"")</f>
        <v/>
      </c>
    </row>
    <row r="1704" spans="1:6" x14ac:dyDescent="0.25">
      <c r="A1704" s="24">
        <v>9</v>
      </c>
      <c r="B1704" s="25">
        <v>44317</v>
      </c>
      <c r="C1704" s="24" t="s">
        <v>780</v>
      </c>
      <c r="D1704" s="24" t="s">
        <v>436</v>
      </c>
      <c r="E1704" s="24" t="s">
        <v>1488</v>
      </c>
      <c r="F1704" cm="1">
        <f t="array" ref="F1704">_xlfn.SWITCH($E1704,"Forecast",IFERROR(SUMIFS(INDEX('Forecast Input'!$A:$BO,,MATCH(TEXT($A1704,"0"),'Forecast Input'!$1:$1,0)),'Forecast Input'!$A:$A,Master!C1704,'Forecast Input'!$D:$D,Master!D1704),0),"Actual",SUMIFS('CMO Input'!$Q:$Q,'CMO Input'!$E:$E,Master!$A1704,'CMO Input'!$C:$C,Master!$C1704,'CMO Input'!$AJ:$AJ,Master!$D1704,'CMO Input'!$AU:$AU,Master!$F1700),"")</f>
        <v>0</v>
      </c>
    </row>
    <row r="1705" spans="1:6" x14ac:dyDescent="0.25">
      <c r="A1705" s="24">
        <v>9</v>
      </c>
      <c r="B1705" s="25">
        <v>44317</v>
      </c>
      <c r="C1705" s="24" t="s">
        <v>780</v>
      </c>
      <c r="D1705" s="24" t="s">
        <v>436</v>
      </c>
      <c r="E1705" s="24" t="s">
        <v>1487</v>
      </c>
      <c r="F1705" cm="1">
        <f t="array" ref="F1705">_xlfn.SWITCH($E1705,"Forecast",IFERROR(SUMIFS(INDEX('Forecast Input'!$A:$BO,,MATCH(TEXT($A1705,"0"),'Forecast Input'!$1:$1,0)),'Forecast Input'!$A:$A,Master!C1705,'Forecast Input'!$D:$D,Master!D1705),0),"Actual",SUMIFS('CMO Input'!$Q:$Q,'CMO Input'!$E:$E,Master!$A1705,'CMO Input'!$C:$C,Master!$C1705,'CMO Input'!$AJ:$AJ,Master!$D1705,'CMO Input'!$AU:$AU,Master!$F1701),"")</f>
        <v>0</v>
      </c>
    </row>
    <row r="1706" spans="1:6" x14ac:dyDescent="0.25">
      <c r="A1706" s="24">
        <v>9</v>
      </c>
      <c r="B1706" s="25">
        <v>44317</v>
      </c>
      <c r="C1706" s="24" t="s">
        <v>780</v>
      </c>
      <c r="D1706" s="24" t="s">
        <v>1469</v>
      </c>
      <c r="E1706" s="24" t="s">
        <v>1489</v>
      </c>
      <c r="F1706" t="str" cm="1">
        <f t="array" ref="F1706">_xlfn.SWITCH($E1706,"Forecast",IFERROR(SUMIFS(INDEX('Forecast Input'!$A:$BO,,MATCH(TEXT($A1706,"0"),'Forecast Input'!$1:$1,0)),'Forecast Input'!$A:$A,Master!C1706,'Forecast Input'!$D:$D,Master!D1706),0),"Actual",SUMIFS('CMO Input'!$Q:$Q,'CMO Input'!$E:$E,Master!$A1706,'CMO Input'!$C:$C,Master!$C1706,'CMO Input'!$AJ:$AJ,Master!$D1706,'CMO Input'!$AU:$AU,Master!$F1702),"")</f>
        <v/>
      </c>
    </row>
    <row r="1707" spans="1:6" x14ac:dyDescent="0.25">
      <c r="A1707" s="24">
        <v>9</v>
      </c>
      <c r="B1707" s="25">
        <v>44317</v>
      </c>
      <c r="C1707" s="24" t="s">
        <v>780</v>
      </c>
      <c r="D1707" s="24" t="s">
        <v>1469</v>
      </c>
      <c r="E1707" s="24" t="s">
        <v>1488</v>
      </c>
      <c r="F1707" cm="1">
        <f t="array" ref="F1707">_xlfn.SWITCH($E1707,"Forecast",IFERROR(SUMIFS(INDEX('Forecast Input'!$A:$BO,,MATCH(TEXT($A1707,"0"),'Forecast Input'!$1:$1,0)),'Forecast Input'!$A:$A,Master!C1707,'Forecast Input'!$D:$D,Master!D1707),0),"Actual",SUMIFS('CMO Input'!$Q:$Q,'CMO Input'!$E:$E,Master!$A1707,'CMO Input'!$C:$C,Master!$C1707,'CMO Input'!$AJ:$AJ,Master!$D1707,'CMO Input'!$AU:$AU,Master!$F1703),"")</f>
        <v>0</v>
      </c>
    </row>
    <row r="1708" spans="1:6" x14ac:dyDescent="0.25">
      <c r="A1708" s="24">
        <v>9</v>
      </c>
      <c r="B1708" s="25">
        <v>44317</v>
      </c>
      <c r="C1708" s="24" t="s">
        <v>780</v>
      </c>
      <c r="D1708" s="24" t="s">
        <v>1469</v>
      </c>
      <c r="E1708" s="24" t="s">
        <v>1487</v>
      </c>
      <c r="F1708" cm="1">
        <f t="array" ref="F1708">_xlfn.SWITCH($E1708,"Forecast",IFERROR(SUMIFS(INDEX('Forecast Input'!$A:$BO,,MATCH(TEXT($A1708,"0"),'Forecast Input'!$1:$1,0)),'Forecast Input'!$A:$A,Master!C1708,'Forecast Input'!$D:$D,Master!D1708),0),"Actual",SUMIFS('CMO Input'!$Q:$Q,'CMO Input'!$E:$E,Master!$A1708,'CMO Input'!$C:$C,Master!$C1708,'CMO Input'!$AJ:$AJ,Master!$D1708,'CMO Input'!$AU:$AU,Master!$F1704),"")</f>
        <v>0</v>
      </c>
    </row>
    <row r="1709" spans="1:6" x14ac:dyDescent="0.25">
      <c r="A1709" s="24">
        <v>9</v>
      </c>
      <c r="B1709" s="25">
        <v>44317</v>
      </c>
      <c r="C1709" s="24" t="s">
        <v>989</v>
      </c>
      <c r="D1709" s="24" t="s">
        <v>10</v>
      </c>
      <c r="E1709" s="24" t="s">
        <v>1489</v>
      </c>
      <c r="F1709" t="str" cm="1">
        <f t="array" ref="F1709">_xlfn.SWITCH($E1709,"Forecast",IFERROR(SUMIFS(INDEX('Forecast Input'!$A:$BO,,MATCH(TEXT($A1709,"0"),'Forecast Input'!$1:$1,0)),'Forecast Input'!$A:$A,Master!C1709,'Forecast Input'!$D:$D,Master!D1709),0),"Actual",SUMIFS('CMO Input'!$Q:$Q,'CMO Input'!$E:$E,Master!$A1709,'CMO Input'!$C:$C,Master!$C1709,'CMO Input'!$AJ:$AJ,Master!$D1709,'CMO Input'!$AU:$AU,Master!$F1705),"")</f>
        <v/>
      </c>
    </row>
    <row r="1710" spans="1:6" x14ac:dyDescent="0.25">
      <c r="A1710" s="24">
        <v>9</v>
      </c>
      <c r="B1710" s="25">
        <v>44317</v>
      </c>
      <c r="C1710" s="24" t="s">
        <v>989</v>
      </c>
      <c r="D1710" s="24" t="s">
        <v>10</v>
      </c>
      <c r="E1710" s="24" t="s">
        <v>1488</v>
      </c>
      <c r="F1710" cm="1">
        <f t="array" ref="F1710">_xlfn.SWITCH($E1710,"Forecast",IFERROR(SUMIFS(INDEX('Forecast Input'!$A:$BO,,MATCH(TEXT($A1710,"0"),'Forecast Input'!$1:$1,0)),'Forecast Input'!$A:$A,Master!C1710,'Forecast Input'!$D:$D,Master!D1710),0),"Actual",SUMIFS('CMO Input'!$Q:$Q,'CMO Input'!$E:$E,Master!$A1710,'CMO Input'!$C:$C,Master!$C1710,'CMO Input'!$AJ:$AJ,Master!$D1710,'CMO Input'!$AU:$AU,Master!$F1706),"")</f>
        <v>0</v>
      </c>
    </row>
    <row r="1711" spans="1:6" x14ac:dyDescent="0.25">
      <c r="A1711" s="24">
        <v>9</v>
      </c>
      <c r="B1711" s="25">
        <v>44317</v>
      </c>
      <c r="C1711" s="24" t="s">
        <v>989</v>
      </c>
      <c r="D1711" s="24" t="s">
        <v>10</v>
      </c>
      <c r="E1711" s="24" t="s">
        <v>1487</v>
      </c>
      <c r="F1711" cm="1">
        <f t="array" ref="F1711">_xlfn.SWITCH($E1711,"Forecast",IFERROR(SUMIFS(INDEX('Forecast Input'!$A:$BO,,MATCH(TEXT($A1711,"0"),'Forecast Input'!$1:$1,0)),'Forecast Input'!$A:$A,Master!C1711,'Forecast Input'!$D:$D,Master!D1711),0),"Actual",SUMIFS('CMO Input'!$Q:$Q,'CMO Input'!$E:$E,Master!$A1711,'CMO Input'!$C:$C,Master!$C1711,'CMO Input'!$AJ:$AJ,Master!$D1711,'CMO Input'!$AU:$AU,Master!$F1707),"")</f>
        <v>0</v>
      </c>
    </row>
    <row r="1712" spans="1:6" x14ac:dyDescent="0.25">
      <c r="A1712" s="24">
        <v>9</v>
      </c>
      <c r="B1712" s="25">
        <v>44317</v>
      </c>
      <c r="C1712" s="24" t="s">
        <v>989</v>
      </c>
      <c r="D1712" s="24" t="s">
        <v>61</v>
      </c>
      <c r="E1712" s="24" t="s">
        <v>1489</v>
      </c>
      <c r="F1712" t="str" cm="1">
        <f t="array" ref="F1712">_xlfn.SWITCH($E1712,"Forecast",IFERROR(SUMIFS(INDEX('Forecast Input'!$A:$BO,,MATCH(TEXT($A1712,"0"),'Forecast Input'!$1:$1,0)),'Forecast Input'!$A:$A,Master!C1712,'Forecast Input'!$D:$D,Master!D1712),0),"Actual",SUMIFS('CMO Input'!$Q:$Q,'CMO Input'!$E:$E,Master!$A1712,'CMO Input'!$C:$C,Master!$C1712,'CMO Input'!$AJ:$AJ,Master!$D1712,'CMO Input'!$AU:$AU,Master!$F1708),"")</f>
        <v/>
      </c>
    </row>
    <row r="1713" spans="1:6" x14ac:dyDescent="0.25">
      <c r="A1713" s="24">
        <v>9</v>
      </c>
      <c r="B1713" s="25">
        <v>44317</v>
      </c>
      <c r="C1713" s="24" t="s">
        <v>989</v>
      </c>
      <c r="D1713" s="24" t="s">
        <v>61</v>
      </c>
      <c r="E1713" s="24" t="s">
        <v>1488</v>
      </c>
      <c r="F1713" cm="1">
        <f t="array" ref="F1713">_xlfn.SWITCH($E1713,"Forecast",IFERROR(SUMIFS(INDEX('Forecast Input'!$A:$BO,,MATCH(TEXT($A1713,"0"),'Forecast Input'!$1:$1,0)),'Forecast Input'!$A:$A,Master!C1713,'Forecast Input'!$D:$D,Master!D1713),0),"Actual",SUMIFS('CMO Input'!$Q:$Q,'CMO Input'!$E:$E,Master!$A1713,'CMO Input'!$C:$C,Master!$C1713,'CMO Input'!$AJ:$AJ,Master!$D1713,'CMO Input'!$AU:$AU,Master!$F1709),"")</f>
        <v>0</v>
      </c>
    </row>
    <row r="1714" spans="1:6" x14ac:dyDescent="0.25">
      <c r="A1714" s="24">
        <v>9</v>
      </c>
      <c r="B1714" s="25">
        <v>44317</v>
      </c>
      <c r="C1714" s="24" t="s">
        <v>989</v>
      </c>
      <c r="D1714" s="24" t="s">
        <v>61</v>
      </c>
      <c r="E1714" s="24" t="s">
        <v>1487</v>
      </c>
      <c r="F1714" cm="1">
        <f t="array" ref="F1714">_xlfn.SWITCH($E1714,"Forecast",IFERROR(SUMIFS(INDEX('Forecast Input'!$A:$BO,,MATCH(TEXT($A1714,"0"),'Forecast Input'!$1:$1,0)),'Forecast Input'!$A:$A,Master!C1714,'Forecast Input'!$D:$D,Master!D1714),0),"Actual",SUMIFS('CMO Input'!$Q:$Q,'CMO Input'!$E:$E,Master!$A1714,'CMO Input'!$C:$C,Master!$C1714,'CMO Input'!$AJ:$AJ,Master!$D1714,'CMO Input'!$AU:$AU,Master!$F1710),"")</f>
        <v>0</v>
      </c>
    </row>
    <row r="1715" spans="1:6" x14ac:dyDescent="0.25">
      <c r="A1715" s="24">
        <v>9</v>
      </c>
      <c r="B1715" s="25">
        <v>44317</v>
      </c>
      <c r="C1715" s="24" t="s">
        <v>989</v>
      </c>
      <c r="D1715" s="24" t="s">
        <v>103</v>
      </c>
      <c r="E1715" s="24" t="s">
        <v>1489</v>
      </c>
      <c r="F1715" t="str" cm="1">
        <f t="array" ref="F1715">_xlfn.SWITCH($E1715,"Forecast",IFERROR(SUMIFS(INDEX('Forecast Input'!$A:$BO,,MATCH(TEXT($A1715,"0"),'Forecast Input'!$1:$1,0)),'Forecast Input'!$A:$A,Master!C1715,'Forecast Input'!$D:$D,Master!D1715),0),"Actual",SUMIFS('CMO Input'!$Q:$Q,'CMO Input'!$E:$E,Master!$A1715,'CMO Input'!$C:$C,Master!$C1715,'CMO Input'!$AJ:$AJ,Master!$D1715,'CMO Input'!$AU:$AU,Master!$F1711),"")</f>
        <v/>
      </c>
    </row>
    <row r="1716" spans="1:6" x14ac:dyDescent="0.25">
      <c r="A1716" s="24">
        <v>9</v>
      </c>
      <c r="B1716" s="25">
        <v>44317</v>
      </c>
      <c r="C1716" s="24" t="s">
        <v>989</v>
      </c>
      <c r="D1716" s="24" t="s">
        <v>103</v>
      </c>
      <c r="E1716" s="24" t="s">
        <v>1488</v>
      </c>
      <c r="F1716" cm="1">
        <f t="array" ref="F1716">_xlfn.SWITCH($E1716,"Forecast",IFERROR(SUMIFS(INDEX('Forecast Input'!$A:$BO,,MATCH(TEXT($A1716,"0"),'Forecast Input'!$1:$1,0)),'Forecast Input'!$A:$A,Master!C1716,'Forecast Input'!$D:$D,Master!D1716),0),"Actual",SUMIFS('CMO Input'!$Q:$Q,'CMO Input'!$E:$E,Master!$A1716,'CMO Input'!$C:$C,Master!$C1716,'CMO Input'!$AJ:$AJ,Master!$D1716,'CMO Input'!$AU:$AU,Master!$F1712),"")</f>
        <v>0</v>
      </c>
    </row>
    <row r="1717" spans="1:6" x14ac:dyDescent="0.25">
      <c r="A1717" s="24">
        <v>9</v>
      </c>
      <c r="B1717" s="25">
        <v>44317</v>
      </c>
      <c r="C1717" s="24" t="s">
        <v>989</v>
      </c>
      <c r="D1717" s="24" t="s">
        <v>103</v>
      </c>
      <c r="E1717" s="24" t="s">
        <v>1487</v>
      </c>
      <c r="F1717" cm="1">
        <f t="array" ref="F1717">_xlfn.SWITCH($E1717,"Forecast",IFERROR(SUMIFS(INDEX('Forecast Input'!$A:$BO,,MATCH(TEXT($A1717,"0"),'Forecast Input'!$1:$1,0)),'Forecast Input'!$A:$A,Master!C1717,'Forecast Input'!$D:$D,Master!D1717),0),"Actual",SUMIFS('CMO Input'!$Q:$Q,'CMO Input'!$E:$E,Master!$A1717,'CMO Input'!$C:$C,Master!$C1717,'CMO Input'!$AJ:$AJ,Master!$D1717,'CMO Input'!$AU:$AU,Master!$F1713),"")</f>
        <v>0</v>
      </c>
    </row>
    <row r="1718" spans="1:6" x14ac:dyDescent="0.25">
      <c r="A1718" s="24">
        <v>9</v>
      </c>
      <c r="B1718" s="25">
        <v>44317</v>
      </c>
      <c r="C1718" s="24" t="s">
        <v>989</v>
      </c>
      <c r="D1718" s="24" t="s">
        <v>146</v>
      </c>
      <c r="E1718" s="24" t="s">
        <v>1489</v>
      </c>
      <c r="F1718" t="str" cm="1">
        <f t="array" ref="F1718">_xlfn.SWITCH($E1718,"Forecast",IFERROR(SUMIFS(INDEX('Forecast Input'!$A:$BO,,MATCH(TEXT($A1718,"0"),'Forecast Input'!$1:$1,0)),'Forecast Input'!$A:$A,Master!C1718,'Forecast Input'!$D:$D,Master!D1718),0),"Actual",SUMIFS('CMO Input'!$Q:$Q,'CMO Input'!$E:$E,Master!$A1718,'CMO Input'!$C:$C,Master!$C1718,'CMO Input'!$AJ:$AJ,Master!$D1718,'CMO Input'!$AU:$AU,Master!$F1714),"")</f>
        <v/>
      </c>
    </row>
    <row r="1719" spans="1:6" x14ac:dyDescent="0.25">
      <c r="A1719" s="24">
        <v>9</v>
      </c>
      <c r="B1719" s="25">
        <v>44317</v>
      </c>
      <c r="C1719" s="24" t="s">
        <v>989</v>
      </c>
      <c r="D1719" s="24" t="s">
        <v>146</v>
      </c>
      <c r="E1719" s="24" t="s">
        <v>1488</v>
      </c>
      <c r="F1719" cm="1">
        <f t="array" ref="F1719">_xlfn.SWITCH($E1719,"Forecast",IFERROR(SUMIFS(INDEX('Forecast Input'!$A:$BO,,MATCH(TEXT($A1719,"0"),'Forecast Input'!$1:$1,0)),'Forecast Input'!$A:$A,Master!C1719,'Forecast Input'!$D:$D,Master!D1719),0),"Actual",SUMIFS('CMO Input'!$Q:$Q,'CMO Input'!$E:$E,Master!$A1719,'CMO Input'!$C:$C,Master!$C1719,'CMO Input'!$AJ:$AJ,Master!$D1719,'CMO Input'!$AU:$AU,Master!$F1715),"")</f>
        <v>0</v>
      </c>
    </row>
    <row r="1720" spans="1:6" x14ac:dyDescent="0.25">
      <c r="A1720" s="24">
        <v>9</v>
      </c>
      <c r="B1720" s="25">
        <v>44317</v>
      </c>
      <c r="C1720" s="24" t="s">
        <v>989</v>
      </c>
      <c r="D1720" s="24" t="s">
        <v>146</v>
      </c>
      <c r="E1720" s="24" t="s">
        <v>1487</v>
      </c>
      <c r="F1720" cm="1">
        <f t="array" ref="F1720">_xlfn.SWITCH($E1720,"Forecast",IFERROR(SUMIFS(INDEX('Forecast Input'!$A:$BO,,MATCH(TEXT($A1720,"0"),'Forecast Input'!$1:$1,0)),'Forecast Input'!$A:$A,Master!C1720,'Forecast Input'!$D:$D,Master!D1720),0),"Actual",SUMIFS('CMO Input'!$Q:$Q,'CMO Input'!$E:$E,Master!$A1720,'CMO Input'!$C:$C,Master!$C1720,'CMO Input'!$AJ:$AJ,Master!$D1720,'CMO Input'!$AU:$AU,Master!$F1716),"")</f>
        <v>0</v>
      </c>
    </row>
    <row r="1721" spans="1:6" x14ac:dyDescent="0.25">
      <c r="A1721" s="24">
        <v>9</v>
      </c>
      <c r="B1721" s="25">
        <v>44317</v>
      </c>
      <c r="C1721" s="24" t="s">
        <v>989</v>
      </c>
      <c r="D1721" s="24" t="s">
        <v>166</v>
      </c>
      <c r="E1721" s="24" t="s">
        <v>1489</v>
      </c>
      <c r="F1721" t="str" cm="1">
        <f t="array" ref="F1721">_xlfn.SWITCH($E1721,"Forecast",IFERROR(SUMIFS(INDEX('Forecast Input'!$A:$BO,,MATCH(TEXT($A1721,"0"),'Forecast Input'!$1:$1,0)),'Forecast Input'!$A:$A,Master!C1721,'Forecast Input'!$D:$D,Master!D1721),0),"Actual",SUMIFS('CMO Input'!$Q:$Q,'CMO Input'!$E:$E,Master!$A1721,'CMO Input'!$C:$C,Master!$C1721,'CMO Input'!$AJ:$AJ,Master!$D1721,'CMO Input'!$AU:$AU,Master!$F1717),"")</f>
        <v/>
      </c>
    </row>
    <row r="1722" spans="1:6" x14ac:dyDescent="0.25">
      <c r="A1722" s="24">
        <v>9</v>
      </c>
      <c r="B1722" s="25">
        <v>44317</v>
      </c>
      <c r="C1722" s="24" t="s">
        <v>989</v>
      </c>
      <c r="D1722" s="24" t="s">
        <v>166</v>
      </c>
      <c r="E1722" s="24" t="s">
        <v>1488</v>
      </c>
      <c r="F1722" cm="1">
        <f t="array" ref="F1722">_xlfn.SWITCH($E1722,"Forecast",IFERROR(SUMIFS(INDEX('Forecast Input'!$A:$BO,,MATCH(TEXT($A1722,"0"),'Forecast Input'!$1:$1,0)),'Forecast Input'!$A:$A,Master!C1722,'Forecast Input'!$D:$D,Master!D1722),0),"Actual",SUMIFS('CMO Input'!$Q:$Q,'CMO Input'!$E:$E,Master!$A1722,'CMO Input'!$C:$C,Master!$C1722,'CMO Input'!$AJ:$AJ,Master!$D1722,'CMO Input'!$AU:$AU,Master!$F1718),"")</f>
        <v>0</v>
      </c>
    </row>
    <row r="1723" spans="1:6" x14ac:dyDescent="0.25">
      <c r="A1723" s="24">
        <v>9</v>
      </c>
      <c r="B1723" s="25">
        <v>44317</v>
      </c>
      <c r="C1723" s="24" t="s">
        <v>989</v>
      </c>
      <c r="D1723" s="24" t="s">
        <v>166</v>
      </c>
      <c r="E1723" s="24" t="s">
        <v>1487</v>
      </c>
      <c r="F1723" cm="1">
        <f t="array" ref="F1723">_xlfn.SWITCH($E1723,"Forecast",IFERROR(SUMIFS(INDEX('Forecast Input'!$A:$BO,,MATCH(TEXT($A1723,"0"),'Forecast Input'!$1:$1,0)),'Forecast Input'!$A:$A,Master!C1723,'Forecast Input'!$D:$D,Master!D1723),0),"Actual",SUMIFS('CMO Input'!$Q:$Q,'CMO Input'!$E:$E,Master!$A1723,'CMO Input'!$C:$C,Master!$C1723,'CMO Input'!$AJ:$AJ,Master!$D1723,'CMO Input'!$AU:$AU,Master!$F1719),"")</f>
        <v>0</v>
      </c>
    </row>
    <row r="1724" spans="1:6" x14ac:dyDescent="0.25">
      <c r="A1724" s="24">
        <v>9</v>
      </c>
      <c r="B1724" s="25">
        <v>44317</v>
      </c>
      <c r="C1724" s="24" t="s">
        <v>989</v>
      </c>
      <c r="D1724" s="24" t="s">
        <v>170</v>
      </c>
      <c r="E1724" s="24" t="s">
        <v>1489</v>
      </c>
      <c r="F1724" t="str" cm="1">
        <f t="array" ref="F1724">_xlfn.SWITCH($E1724,"Forecast",IFERROR(SUMIFS(INDEX('Forecast Input'!$A:$BO,,MATCH(TEXT($A1724,"0"),'Forecast Input'!$1:$1,0)),'Forecast Input'!$A:$A,Master!C1724,'Forecast Input'!$D:$D,Master!D1724),0),"Actual",SUMIFS('CMO Input'!$Q:$Q,'CMO Input'!$E:$E,Master!$A1724,'CMO Input'!$C:$C,Master!$C1724,'CMO Input'!$AJ:$AJ,Master!$D1724,'CMO Input'!$AU:$AU,Master!$F1720),"")</f>
        <v/>
      </c>
    </row>
    <row r="1725" spans="1:6" x14ac:dyDescent="0.25">
      <c r="A1725" s="24">
        <v>9</v>
      </c>
      <c r="B1725" s="25">
        <v>44317</v>
      </c>
      <c r="C1725" s="24" t="s">
        <v>989</v>
      </c>
      <c r="D1725" s="24" t="s">
        <v>170</v>
      </c>
      <c r="E1725" s="24" t="s">
        <v>1488</v>
      </c>
      <c r="F1725" cm="1">
        <f t="array" ref="F1725">_xlfn.SWITCH($E1725,"Forecast",IFERROR(SUMIFS(INDEX('Forecast Input'!$A:$BO,,MATCH(TEXT($A1725,"0"),'Forecast Input'!$1:$1,0)),'Forecast Input'!$A:$A,Master!C1725,'Forecast Input'!$D:$D,Master!D1725),0),"Actual",SUMIFS('CMO Input'!$Q:$Q,'CMO Input'!$E:$E,Master!$A1725,'CMO Input'!$C:$C,Master!$C1725,'CMO Input'!$AJ:$AJ,Master!$D1725,'CMO Input'!$AU:$AU,Master!$F1721),"")</f>
        <v>0</v>
      </c>
    </row>
    <row r="1726" spans="1:6" x14ac:dyDescent="0.25">
      <c r="A1726" s="24">
        <v>9</v>
      </c>
      <c r="B1726" s="25">
        <v>44317</v>
      </c>
      <c r="C1726" s="24" t="s">
        <v>989</v>
      </c>
      <c r="D1726" s="24" t="s">
        <v>170</v>
      </c>
      <c r="E1726" s="24" t="s">
        <v>1487</v>
      </c>
      <c r="F1726" cm="1">
        <f t="array" ref="F1726">_xlfn.SWITCH($E1726,"Forecast",IFERROR(SUMIFS(INDEX('Forecast Input'!$A:$BO,,MATCH(TEXT($A1726,"0"),'Forecast Input'!$1:$1,0)),'Forecast Input'!$A:$A,Master!C1726,'Forecast Input'!$D:$D,Master!D1726),0),"Actual",SUMIFS('CMO Input'!$Q:$Q,'CMO Input'!$E:$E,Master!$A1726,'CMO Input'!$C:$C,Master!$C1726,'CMO Input'!$AJ:$AJ,Master!$D1726,'CMO Input'!$AU:$AU,Master!$F1722),"")</f>
        <v>0</v>
      </c>
    </row>
    <row r="1727" spans="1:6" x14ac:dyDescent="0.25">
      <c r="A1727" s="24">
        <v>9</v>
      </c>
      <c r="B1727" s="25">
        <v>44317</v>
      </c>
      <c r="C1727" s="24" t="s">
        <v>989</v>
      </c>
      <c r="D1727" s="24" t="s">
        <v>436</v>
      </c>
      <c r="E1727" s="24" t="s">
        <v>1489</v>
      </c>
      <c r="F1727" t="str" cm="1">
        <f t="array" ref="F1727">_xlfn.SWITCH($E1727,"Forecast",IFERROR(SUMIFS(INDEX('Forecast Input'!$A:$BO,,MATCH(TEXT($A1727,"0"),'Forecast Input'!$1:$1,0)),'Forecast Input'!$A:$A,Master!C1727,'Forecast Input'!$D:$D,Master!D1727),0),"Actual",SUMIFS('CMO Input'!$Q:$Q,'CMO Input'!$E:$E,Master!$A1727,'CMO Input'!$C:$C,Master!$C1727,'CMO Input'!$AJ:$AJ,Master!$D1727,'CMO Input'!$AU:$AU,Master!$F1723),"")</f>
        <v/>
      </c>
    </row>
    <row r="1728" spans="1:6" x14ac:dyDescent="0.25">
      <c r="A1728" s="24">
        <v>9</v>
      </c>
      <c r="B1728" s="25">
        <v>44317</v>
      </c>
      <c r="C1728" s="24" t="s">
        <v>989</v>
      </c>
      <c r="D1728" s="24" t="s">
        <v>436</v>
      </c>
      <c r="E1728" s="24" t="s">
        <v>1488</v>
      </c>
      <c r="F1728" cm="1">
        <f t="array" ref="F1728">_xlfn.SWITCH($E1728,"Forecast",IFERROR(SUMIFS(INDEX('Forecast Input'!$A:$BO,,MATCH(TEXT($A1728,"0"),'Forecast Input'!$1:$1,0)),'Forecast Input'!$A:$A,Master!C1728,'Forecast Input'!$D:$D,Master!D1728),0),"Actual",SUMIFS('CMO Input'!$Q:$Q,'CMO Input'!$E:$E,Master!$A1728,'CMO Input'!$C:$C,Master!$C1728,'CMO Input'!$AJ:$AJ,Master!$D1728,'CMO Input'!$AU:$AU,Master!$F1724),"")</f>
        <v>0</v>
      </c>
    </row>
    <row r="1729" spans="1:6" x14ac:dyDescent="0.25">
      <c r="A1729" s="24">
        <v>9</v>
      </c>
      <c r="B1729" s="25">
        <v>44317</v>
      </c>
      <c r="C1729" s="24" t="s">
        <v>989</v>
      </c>
      <c r="D1729" s="24" t="s">
        <v>436</v>
      </c>
      <c r="E1729" s="24" t="s">
        <v>1487</v>
      </c>
      <c r="F1729" cm="1">
        <f t="array" ref="F1729">_xlfn.SWITCH($E1729,"Forecast",IFERROR(SUMIFS(INDEX('Forecast Input'!$A:$BO,,MATCH(TEXT($A1729,"0"),'Forecast Input'!$1:$1,0)),'Forecast Input'!$A:$A,Master!C1729,'Forecast Input'!$D:$D,Master!D1729),0),"Actual",SUMIFS('CMO Input'!$Q:$Q,'CMO Input'!$E:$E,Master!$A1729,'CMO Input'!$C:$C,Master!$C1729,'CMO Input'!$AJ:$AJ,Master!$D1729,'CMO Input'!$AU:$AU,Master!$F1725),"")</f>
        <v>0</v>
      </c>
    </row>
    <row r="1730" spans="1:6" x14ac:dyDescent="0.25">
      <c r="A1730" s="24">
        <v>9</v>
      </c>
      <c r="B1730" s="25">
        <v>44317</v>
      </c>
      <c r="C1730" s="24" t="s">
        <v>989</v>
      </c>
      <c r="D1730" s="24" t="s">
        <v>1469</v>
      </c>
      <c r="E1730" s="24" t="s">
        <v>1489</v>
      </c>
      <c r="F1730" t="str" cm="1">
        <f t="array" ref="F1730">_xlfn.SWITCH($E1730,"Forecast",IFERROR(SUMIFS(INDEX('Forecast Input'!$A:$BO,,MATCH(TEXT($A1730,"0"),'Forecast Input'!$1:$1,0)),'Forecast Input'!$A:$A,Master!C1730,'Forecast Input'!$D:$D,Master!D1730),0),"Actual",SUMIFS('CMO Input'!$Q:$Q,'CMO Input'!$E:$E,Master!$A1730,'CMO Input'!$C:$C,Master!$C1730,'CMO Input'!$AJ:$AJ,Master!$D1730,'CMO Input'!$AU:$AU,Master!$F1726),"")</f>
        <v/>
      </c>
    </row>
    <row r="1731" spans="1:6" x14ac:dyDescent="0.25">
      <c r="A1731" s="24">
        <v>9</v>
      </c>
      <c r="B1731" s="25">
        <v>44317</v>
      </c>
      <c r="C1731" s="24" t="s">
        <v>989</v>
      </c>
      <c r="D1731" s="24" t="s">
        <v>1469</v>
      </c>
      <c r="E1731" s="24" t="s">
        <v>1488</v>
      </c>
      <c r="F1731" cm="1">
        <f t="array" ref="F1731">_xlfn.SWITCH($E1731,"Forecast",IFERROR(SUMIFS(INDEX('Forecast Input'!$A:$BO,,MATCH(TEXT($A1731,"0"),'Forecast Input'!$1:$1,0)),'Forecast Input'!$A:$A,Master!C1731,'Forecast Input'!$D:$D,Master!D1731),0),"Actual",SUMIFS('CMO Input'!$Q:$Q,'CMO Input'!$E:$E,Master!$A1731,'CMO Input'!$C:$C,Master!$C1731,'CMO Input'!$AJ:$AJ,Master!$D1731,'CMO Input'!$AU:$AU,Master!$F1727),"")</f>
        <v>0</v>
      </c>
    </row>
    <row r="1732" spans="1:6" x14ac:dyDescent="0.25">
      <c r="A1732" s="24">
        <v>9</v>
      </c>
      <c r="B1732" s="25">
        <v>44317</v>
      </c>
      <c r="C1732" s="24" t="s">
        <v>989</v>
      </c>
      <c r="D1732" s="24" t="s">
        <v>1469</v>
      </c>
      <c r="E1732" s="24" t="s">
        <v>1487</v>
      </c>
      <c r="F1732" cm="1">
        <f t="array" ref="F1732">_xlfn.SWITCH($E1732,"Forecast",IFERROR(SUMIFS(INDEX('Forecast Input'!$A:$BO,,MATCH(TEXT($A1732,"0"),'Forecast Input'!$1:$1,0)),'Forecast Input'!$A:$A,Master!C1732,'Forecast Input'!$D:$D,Master!D1732),0),"Actual",SUMIFS('CMO Input'!$Q:$Q,'CMO Input'!$E:$E,Master!$A1732,'CMO Input'!$C:$C,Master!$C1732,'CMO Input'!$AJ:$AJ,Master!$D1732,'CMO Input'!$AU:$AU,Master!$F1728),"")</f>
        <v>0</v>
      </c>
    </row>
    <row r="1733" spans="1:6" x14ac:dyDescent="0.25">
      <c r="A1733" s="24">
        <v>9</v>
      </c>
      <c r="B1733" s="25">
        <v>44317</v>
      </c>
      <c r="C1733" s="24" t="s">
        <v>181</v>
      </c>
      <c r="D1733" s="24" t="s">
        <v>10</v>
      </c>
      <c r="E1733" s="24" t="s">
        <v>1489</v>
      </c>
      <c r="F1733" t="str" cm="1">
        <f t="array" ref="F1733">_xlfn.SWITCH($E1733,"Forecast",IFERROR(SUMIFS(INDEX('Forecast Input'!$A:$BO,,MATCH(TEXT($A1733,"0"),'Forecast Input'!$1:$1,0)),'Forecast Input'!$A:$A,Master!C1733,'Forecast Input'!$D:$D,Master!D1733),0),"Actual",SUMIFS('CMO Input'!$Q:$Q,'CMO Input'!$E:$E,Master!$A1733,'CMO Input'!$C:$C,Master!$C1733,'CMO Input'!$AJ:$AJ,Master!$D1733,'CMO Input'!$AU:$AU,Master!$F1729),"")</f>
        <v/>
      </c>
    </row>
    <row r="1734" spans="1:6" x14ac:dyDescent="0.25">
      <c r="A1734" s="24">
        <v>9</v>
      </c>
      <c r="B1734" s="25">
        <v>44317</v>
      </c>
      <c r="C1734" s="24" t="s">
        <v>181</v>
      </c>
      <c r="D1734" s="24" t="s">
        <v>10</v>
      </c>
      <c r="E1734" s="24" t="s">
        <v>1488</v>
      </c>
      <c r="F1734" cm="1">
        <f t="array" ref="F1734">_xlfn.SWITCH($E1734,"Forecast",IFERROR(SUMIFS(INDEX('Forecast Input'!$A:$BO,,MATCH(TEXT($A1734,"0"),'Forecast Input'!$1:$1,0)),'Forecast Input'!$A:$A,Master!C1734,'Forecast Input'!$D:$D,Master!D1734),0),"Actual",SUMIFS('CMO Input'!$Q:$Q,'CMO Input'!$E:$E,Master!$A1734,'CMO Input'!$C:$C,Master!$C1734,'CMO Input'!$AJ:$AJ,Master!$D1734,'CMO Input'!$AU:$AU,Master!$F1730),"")</f>
        <v>0</v>
      </c>
    </row>
    <row r="1735" spans="1:6" x14ac:dyDescent="0.25">
      <c r="A1735" s="24">
        <v>9</v>
      </c>
      <c r="B1735" s="25">
        <v>44317</v>
      </c>
      <c r="C1735" s="24" t="s">
        <v>181</v>
      </c>
      <c r="D1735" s="24" t="s">
        <v>10</v>
      </c>
      <c r="E1735" s="24" t="s">
        <v>1487</v>
      </c>
      <c r="F1735" cm="1">
        <f t="array" ref="F1735">_xlfn.SWITCH($E1735,"Forecast",IFERROR(SUMIFS(INDEX('Forecast Input'!$A:$BO,,MATCH(TEXT($A1735,"0"),'Forecast Input'!$1:$1,0)),'Forecast Input'!$A:$A,Master!C1735,'Forecast Input'!$D:$D,Master!D1735),0),"Actual",SUMIFS('CMO Input'!$Q:$Q,'CMO Input'!$E:$E,Master!$A1735,'CMO Input'!$C:$C,Master!$C1735,'CMO Input'!$AJ:$AJ,Master!$D1735,'CMO Input'!$AU:$AU,Master!$F1731),"")</f>
        <v>0</v>
      </c>
    </row>
    <row r="1736" spans="1:6" x14ac:dyDescent="0.25">
      <c r="A1736" s="24">
        <v>9</v>
      </c>
      <c r="B1736" s="25">
        <v>44317</v>
      </c>
      <c r="C1736" s="24" t="s">
        <v>181</v>
      </c>
      <c r="D1736" s="24" t="s">
        <v>61</v>
      </c>
      <c r="E1736" s="24" t="s">
        <v>1489</v>
      </c>
      <c r="F1736" t="str" cm="1">
        <f t="array" ref="F1736">_xlfn.SWITCH($E1736,"Forecast",IFERROR(SUMIFS(INDEX('Forecast Input'!$A:$BO,,MATCH(TEXT($A1736,"0"),'Forecast Input'!$1:$1,0)),'Forecast Input'!$A:$A,Master!C1736,'Forecast Input'!$D:$D,Master!D1736),0),"Actual",SUMIFS('CMO Input'!$Q:$Q,'CMO Input'!$E:$E,Master!$A1736,'CMO Input'!$C:$C,Master!$C1736,'CMO Input'!$AJ:$AJ,Master!$D1736,'CMO Input'!$AU:$AU,Master!$F1732),"")</f>
        <v/>
      </c>
    </row>
    <row r="1737" spans="1:6" x14ac:dyDescent="0.25">
      <c r="A1737" s="24">
        <v>9</v>
      </c>
      <c r="B1737" s="25">
        <v>44317</v>
      </c>
      <c r="C1737" s="24" t="s">
        <v>181</v>
      </c>
      <c r="D1737" s="24" t="s">
        <v>61</v>
      </c>
      <c r="E1737" s="24" t="s">
        <v>1488</v>
      </c>
      <c r="F1737" cm="1">
        <f t="array" ref="F1737">_xlfn.SWITCH($E1737,"Forecast",IFERROR(SUMIFS(INDEX('Forecast Input'!$A:$BO,,MATCH(TEXT($A1737,"0"),'Forecast Input'!$1:$1,0)),'Forecast Input'!$A:$A,Master!C1737,'Forecast Input'!$D:$D,Master!D1737),0),"Actual",SUMIFS('CMO Input'!$Q:$Q,'CMO Input'!$E:$E,Master!$A1737,'CMO Input'!$C:$C,Master!$C1737,'CMO Input'!$AJ:$AJ,Master!$D1737,'CMO Input'!$AU:$AU,Master!$F1733),"")</f>
        <v>0</v>
      </c>
    </row>
    <row r="1738" spans="1:6" x14ac:dyDescent="0.25">
      <c r="A1738" s="24">
        <v>9</v>
      </c>
      <c r="B1738" s="25">
        <v>44317</v>
      </c>
      <c r="C1738" s="24" t="s">
        <v>181</v>
      </c>
      <c r="D1738" s="24" t="s">
        <v>61</v>
      </c>
      <c r="E1738" s="24" t="s">
        <v>1487</v>
      </c>
      <c r="F1738" cm="1">
        <f t="array" ref="F1738">_xlfn.SWITCH($E1738,"Forecast",IFERROR(SUMIFS(INDEX('Forecast Input'!$A:$BO,,MATCH(TEXT($A1738,"0"),'Forecast Input'!$1:$1,0)),'Forecast Input'!$A:$A,Master!C1738,'Forecast Input'!$D:$D,Master!D1738),0),"Actual",SUMIFS('CMO Input'!$Q:$Q,'CMO Input'!$E:$E,Master!$A1738,'CMO Input'!$C:$C,Master!$C1738,'CMO Input'!$AJ:$AJ,Master!$D1738,'CMO Input'!$AU:$AU,Master!$F1734),"")</f>
        <v>0</v>
      </c>
    </row>
    <row r="1739" spans="1:6" x14ac:dyDescent="0.25">
      <c r="A1739" s="24">
        <v>9</v>
      </c>
      <c r="B1739" s="25">
        <v>44317</v>
      </c>
      <c r="C1739" s="24" t="s">
        <v>181</v>
      </c>
      <c r="D1739" s="24" t="s">
        <v>103</v>
      </c>
      <c r="E1739" s="24" t="s">
        <v>1489</v>
      </c>
      <c r="F1739" t="str" cm="1">
        <f t="array" ref="F1739">_xlfn.SWITCH($E1739,"Forecast",IFERROR(SUMIFS(INDEX('Forecast Input'!$A:$BO,,MATCH(TEXT($A1739,"0"),'Forecast Input'!$1:$1,0)),'Forecast Input'!$A:$A,Master!C1739,'Forecast Input'!$D:$D,Master!D1739),0),"Actual",SUMIFS('CMO Input'!$Q:$Q,'CMO Input'!$E:$E,Master!$A1739,'CMO Input'!$C:$C,Master!$C1739,'CMO Input'!$AJ:$AJ,Master!$D1739,'CMO Input'!$AU:$AU,Master!$F1735),"")</f>
        <v/>
      </c>
    </row>
    <row r="1740" spans="1:6" x14ac:dyDescent="0.25">
      <c r="A1740" s="24">
        <v>9</v>
      </c>
      <c r="B1740" s="25">
        <v>44317</v>
      </c>
      <c r="C1740" s="24" t="s">
        <v>181</v>
      </c>
      <c r="D1740" s="24" t="s">
        <v>103</v>
      </c>
      <c r="E1740" s="24" t="s">
        <v>1488</v>
      </c>
      <c r="F1740" cm="1">
        <f t="array" ref="F1740">_xlfn.SWITCH($E1740,"Forecast",IFERROR(SUMIFS(INDEX('Forecast Input'!$A:$BO,,MATCH(TEXT($A1740,"0"),'Forecast Input'!$1:$1,0)),'Forecast Input'!$A:$A,Master!C1740,'Forecast Input'!$D:$D,Master!D1740),0),"Actual",SUMIFS('CMO Input'!$Q:$Q,'CMO Input'!$E:$E,Master!$A1740,'CMO Input'!$C:$C,Master!$C1740,'CMO Input'!$AJ:$AJ,Master!$D1740,'CMO Input'!$AU:$AU,Master!$F1736),"")</f>
        <v>0</v>
      </c>
    </row>
    <row r="1741" spans="1:6" x14ac:dyDescent="0.25">
      <c r="A1741" s="24">
        <v>9</v>
      </c>
      <c r="B1741" s="25">
        <v>44317</v>
      </c>
      <c r="C1741" s="24" t="s">
        <v>181</v>
      </c>
      <c r="D1741" s="24" t="s">
        <v>103</v>
      </c>
      <c r="E1741" s="24" t="s">
        <v>1487</v>
      </c>
      <c r="F1741" cm="1">
        <f t="array" ref="F1741">_xlfn.SWITCH($E1741,"Forecast",IFERROR(SUMIFS(INDEX('Forecast Input'!$A:$BO,,MATCH(TEXT($A1741,"0"),'Forecast Input'!$1:$1,0)),'Forecast Input'!$A:$A,Master!C1741,'Forecast Input'!$D:$D,Master!D1741),0),"Actual",SUMIFS('CMO Input'!$Q:$Q,'CMO Input'!$E:$E,Master!$A1741,'CMO Input'!$C:$C,Master!$C1741,'CMO Input'!$AJ:$AJ,Master!$D1741,'CMO Input'!$AU:$AU,Master!$F1737),"")</f>
        <v>0</v>
      </c>
    </row>
    <row r="1742" spans="1:6" x14ac:dyDescent="0.25">
      <c r="A1742" s="24">
        <v>9</v>
      </c>
      <c r="B1742" s="25">
        <v>44317</v>
      </c>
      <c r="C1742" s="24" t="s">
        <v>181</v>
      </c>
      <c r="D1742" s="24" t="s">
        <v>146</v>
      </c>
      <c r="E1742" s="24" t="s">
        <v>1489</v>
      </c>
      <c r="F1742" t="str" cm="1">
        <f t="array" ref="F1742">_xlfn.SWITCH($E1742,"Forecast",IFERROR(SUMIFS(INDEX('Forecast Input'!$A:$BO,,MATCH(TEXT($A1742,"0"),'Forecast Input'!$1:$1,0)),'Forecast Input'!$A:$A,Master!C1742,'Forecast Input'!$D:$D,Master!D1742),0),"Actual",SUMIFS('CMO Input'!$Q:$Q,'CMO Input'!$E:$E,Master!$A1742,'CMO Input'!$C:$C,Master!$C1742,'CMO Input'!$AJ:$AJ,Master!$D1742,'CMO Input'!$AU:$AU,Master!$F1738),"")</f>
        <v/>
      </c>
    </row>
    <row r="1743" spans="1:6" x14ac:dyDescent="0.25">
      <c r="A1743" s="24">
        <v>9</v>
      </c>
      <c r="B1743" s="25">
        <v>44317</v>
      </c>
      <c r="C1743" s="24" t="s">
        <v>181</v>
      </c>
      <c r="D1743" s="24" t="s">
        <v>146</v>
      </c>
      <c r="E1743" s="24" t="s">
        <v>1488</v>
      </c>
      <c r="F1743" cm="1">
        <f t="array" ref="F1743">_xlfn.SWITCH($E1743,"Forecast",IFERROR(SUMIFS(INDEX('Forecast Input'!$A:$BO,,MATCH(TEXT($A1743,"0"),'Forecast Input'!$1:$1,0)),'Forecast Input'!$A:$A,Master!C1743,'Forecast Input'!$D:$D,Master!D1743),0),"Actual",SUMIFS('CMO Input'!$Q:$Q,'CMO Input'!$E:$E,Master!$A1743,'CMO Input'!$C:$C,Master!$C1743,'CMO Input'!$AJ:$AJ,Master!$D1743,'CMO Input'!$AU:$AU,Master!$F1739),"")</f>
        <v>0</v>
      </c>
    </row>
    <row r="1744" spans="1:6" x14ac:dyDescent="0.25">
      <c r="A1744" s="24">
        <v>9</v>
      </c>
      <c r="B1744" s="25">
        <v>44317</v>
      </c>
      <c r="C1744" s="24" t="s">
        <v>181</v>
      </c>
      <c r="D1744" s="24" t="s">
        <v>146</v>
      </c>
      <c r="E1744" s="24" t="s">
        <v>1487</v>
      </c>
      <c r="F1744" cm="1">
        <f t="array" ref="F1744">_xlfn.SWITCH($E1744,"Forecast",IFERROR(SUMIFS(INDEX('Forecast Input'!$A:$BO,,MATCH(TEXT($A1744,"0"),'Forecast Input'!$1:$1,0)),'Forecast Input'!$A:$A,Master!C1744,'Forecast Input'!$D:$D,Master!D1744),0),"Actual",SUMIFS('CMO Input'!$Q:$Q,'CMO Input'!$E:$E,Master!$A1744,'CMO Input'!$C:$C,Master!$C1744,'CMO Input'!$AJ:$AJ,Master!$D1744,'CMO Input'!$AU:$AU,Master!$F1740),"")</f>
        <v>0</v>
      </c>
    </row>
    <row r="1745" spans="1:6" x14ac:dyDescent="0.25">
      <c r="A1745" s="24">
        <v>9</v>
      </c>
      <c r="B1745" s="25">
        <v>44317</v>
      </c>
      <c r="C1745" s="24" t="s">
        <v>181</v>
      </c>
      <c r="D1745" s="24" t="s">
        <v>166</v>
      </c>
      <c r="E1745" s="24" t="s">
        <v>1489</v>
      </c>
      <c r="F1745" t="str" cm="1">
        <f t="array" ref="F1745">_xlfn.SWITCH($E1745,"Forecast",IFERROR(SUMIFS(INDEX('Forecast Input'!$A:$BO,,MATCH(TEXT($A1745,"0"),'Forecast Input'!$1:$1,0)),'Forecast Input'!$A:$A,Master!C1745,'Forecast Input'!$D:$D,Master!D1745),0),"Actual",SUMIFS('CMO Input'!$Q:$Q,'CMO Input'!$E:$E,Master!$A1745,'CMO Input'!$C:$C,Master!$C1745,'CMO Input'!$AJ:$AJ,Master!$D1745,'CMO Input'!$AU:$AU,Master!$F1741),"")</f>
        <v/>
      </c>
    </row>
    <row r="1746" spans="1:6" x14ac:dyDescent="0.25">
      <c r="A1746" s="24">
        <v>9</v>
      </c>
      <c r="B1746" s="25">
        <v>44317</v>
      </c>
      <c r="C1746" s="24" t="s">
        <v>181</v>
      </c>
      <c r="D1746" s="24" t="s">
        <v>166</v>
      </c>
      <c r="E1746" s="24" t="s">
        <v>1488</v>
      </c>
      <c r="F1746" cm="1">
        <f t="array" ref="F1746">_xlfn.SWITCH($E1746,"Forecast",IFERROR(SUMIFS(INDEX('Forecast Input'!$A:$BO,,MATCH(TEXT($A1746,"0"),'Forecast Input'!$1:$1,0)),'Forecast Input'!$A:$A,Master!C1746,'Forecast Input'!$D:$D,Master!D1746),0),"Actual",SUMIFS('CMO Input'!$Q:$Q,'CMO Input'!$E:$E,Master!$A1746,'CMO Input'!$C:$C,Master!$C1746,'CMO Input'!$AJ:$AJ,Master!$D1746,'CMO Input'!$AU:$AU,Master!$F1742),"")</f>
        <v>0</v>
      </c>
    </row>
    <row r="1747" spans="1:6" x14ac:dyDescent="0.25">
      <c r="A1747" s="24">
        <v>9</v>
      </c>
      <c r="B1747" s="25">
        <v>44317</v>
      </c>
      <c r="C1747" s="24" t="s">
        <v>181</v>
      </c>
      <c r="D1747" s="24" t="s">
        <v>166</v>
      </c>
      <c r="E1747" s="24" t="s">
        <v>1487</v>
      </c>
      <c r="F1747" cm="1">
        <f t="array" ref="F1747">_xlfn.SWITCH($E1747,"Forecast",IFERROR(SUMIFS(INDEX('Forecast Input'!$A:$BO,,MATCH(TEXT($A1747,"0"),'Forecast Input'!$1:$1,0)),'Forecast Input'!$A:$A,Master!C1747,'Forecast Input'!$D:$D,Master!D1747),0),"Actual",SUMIFS('CMO Input'!$Q:$Q,'CMO Input'!$E:$E,Master!$A1747,'CMO Input'!$C:$C,Master!$C1747,'CMO Input'!$AJ:$AJ,Master!$D1747,'CMO Input'!$AU:$AU,Master!$F1743),"")</f>
        <v>0</v>
      </c>
    </row>
    <row r="1748" spans="1:6" x14ac:dyDescent="0.25">
      <c r="A1748" s="24">
        <v>9</v>
      </c>
      <c r="B1748" s="25">
        <v>44317</v>
      </c>
      <c r="C1748" s="24" t="s">
        <v>181</v>
      </c>
      <c r="D1748" s="24" t="s">
        <v>170</v>
      </c>
      <c r="E1748" s="24" t="s">
        <v>1489</v>
      </c>
      <c r="F1748" t="str" cm="1">
        <f t="array" ref="F1748">_xlfn.SWITCH($E1748,"Forecast",IFERROR(SUMIFS(INDEX('Forecast Input'!$A:$BO,,MATCH(TEXT($A1748,"0"),'Forecast Input'!$1:$1,0)),'Forecast Input'!$A:$A,Master!C1748,'Forecast Input'!$D:$D,Master!D1748),0),"Actual",SUMIFS('CMO Input'!$Q:$Q,'CMO Input'!$E:$E,Master!$A1748,'CMO Input'!$C:$C,Master!$C1748,'CMO Input'!$AJ:$AJ,Master!$D1748,'CMO Input'!$AU:$AU,Master!$F1744),"")</f>
        <v/>
      </c>
    </row>
    <row r="1749" spans="1:6" x14ac:dyDescent="0.25">
      <c r="A1749" s="24">
        <v>9</v>
      </c>
      <c r="B1749" s="25">
        <v>44317</v>
      </c>
      <c r="C1749" s="24" t="s">
        <v>181</v>
      </c>
      <c r="D1749" s="24" t="s">
        <v>170</v>
      </c>
      <c r="E1749" s="24" t="s">
        <v>1488</v>
      </c>
      <c r="F1749" cm="1">
        <f t="array" ref="F1749">_xlfn.SWITCH($E1749,"Forecast",IFERROR(SUMIFS(INDEX('Forecast Input'!$A:$BO,,MATCH(TEXT($A1749,"0"),'Forecast Input'!$1:$1,0)),'Forecast Input'!$A:$A,Master!C1749,'Forecast Input'!$D:$D,Master!D1749),0),"Actual",SUMIFS('CMO Input'!$Q:$Q,'CMO Input'!$E:$E,Master!$A1749,'CMO Input'!$C:$C,Master!$C1749,'CMO Input'!$AJ:$AJ,Master!$D1749,'CMO Input'!$AU:$AU,Master!$F1745),"")</f>
        <v>0</v>
      </c>
    </row>
    <row r="1750" spans="1:6" x14ac:dyDescent="0.25">
      <c r="A1750" s="24">
        <v>9</v>
      </c>
      <c r="B1750" s="25">
        <v>44317</v>
      </c>
      <c r="C1750" s="24" t="s">
        <v>181</v>
      </c>
      <c r="D1750" s="24" t="s">
        <v>170</v>
      </c>
      <c r="E1750" s="24" t="s">
        <v>1487</v>
      </c>
      <c r="F1750" cm="1">
        <f t="array" ref="F1750">_xlfn.SWITCH($E1750,"Forecast",IFERROR(SUMIFS(INDEX('Forecast Input'!$A:$BO,,MATCH(TEXT($A1750,"0"),'Forecast Input'!$1:$1,0)),'Forecast Input'!$A:$A,Master!C1750,'Forecast Input'!$D:$D,Master!D1750),0),"Actual",SUMIFS('CMO Input'!$Q:$Q,'CMO Input'!$E:$E,Master!$A1750,'CMO Input'!$C:$C,Master!$C1750,'CMO Input'!$AJ:$AJ,Master!$D1750,'CMO Input'!$AU:$AU,Master!$F1746),"")</f>
        <v>0</v>
      </c>
    </row>
    <row r="1751" spans="1:6" x14ac:dyDescent="0.25">
      <c r="A1751" s="24">
        <v>9</v>
      </c>
      <c r="B1751" s="25">
        <v>44317</v>
      </c>
      <c r="C1751" s="24" t="s">
        <v>181</v>
      </c>
      <c r="D1751" s="24" t="s">
        <v>436</v>
      </c>
      <c r="E1751" s="24" t="s">
        <v>1489</v>
      </c>
      <c r="F1751" t="str" cm="1">
        <f t="array" ref="F1751">_xlfn.SWITCH($E1751,"Forecast",IFERROR(SUMIFS(INDEX('Forecast Input'!$A:$BO,,MATCH(TEXT($A1751,"0"),'Forecast Input'!$1:$1,0)),'Forecast Input'!$A:$A,Master!C1751,'Forecast Input'!$D:$D,Master!D1751),0),"Actual",SUMIFS('CMO Input'!$Q:$Q,'CMO Input'!$E:$E,Master!$A1751,'CMO Input'!$C:$C,Master!$C1751,'CMO Input'!$AJ:$AJ,Master!$D1751,'CMO Input'!$AU:$AU,Master!$F1747),"")</f>
        <v/>
      </c>
    </row>
    <row r="1752" spans="1:6" x14ac:dyDescent="0.25">
      <c r="A1752" s="24">
        <v>9</v>
      </c>
      <c r="B1752" s="25">
        <v>44317</v>
      </c>
      <c r="C1752" s="24" t="s">
        <v>181</v>
      </c>
      <c r="D1752" s="24" t="s">
        <v>436</v>
      </c>
      <c r="E1752" s="24" t="s">
        <v>1488</v>
      </c>
      <c r="F1752" cm="1">
        <f t="array" ref="F1752">_xlfn.SWITCH($E1752,"Forecast",IFERROR(SUMIFS(INDEX('Forecast Input'!$A:$BO,,MATCH(TEXT($A1752,"0"),'Forecast Input'!$1:$1,0)),'Forecast Input'!$A:$A,Master!C1752,'Forecast Input'!$D:$D,Master!D1752),0),"Actual",SUMIFS('CMO Input'!$Q:$Q,'CMO Input'!$E:$E,Master!$A1752,'CMO Input'!$C:$C,Master!$C1752,'CMO Input'!$AJ:$AJ,Master!$D1752,'CMO Input'!$AU:$AU,Master!$F1748),"")</f>
        <v>0</v>
      </c>
    </row>
    <row r="1753" spans="1:6" x14ac:dyDescent="0.25">
      <c r="A1753" s="24">
        <v>9</v>
      </c>
      <c r="B1753" s="25">
        <v>44317</v>
      </c>
      <c r="C1753" s="24" t="s">
        <v>181</v>
      </c>
      <c r="D1753" s="24" t="s">
        <v>436</v>
      </c>
      <c r="E1753" s="24" t="s">
        <v>1487</v>
      </c>
      <c r="F1753" cm="1">
        <f t="array" ref="F1753">_xlfn.SWITCH($E1753,"Forecast",IFERROR(SUMIFS(INDEX('Forecast Input'!$A:$BO,,MATCH(TEXT($A1753,"0"),'Forecast Input'!$1:$1,0)),'Forecast Input'!$A:$A,Master!C1753,'Forecast Input'!$D:$D,Master!D1753),0),"Actual",SUMIFS('CMO Input'!$Q:$Q,'CMO Input'!$E:$E,Master!$A1753,'CMO Input'!$C:$C,Master!$C1753,'CMO Input'!$AJ:$AJ,Master!$D1753,'CMO Input'!$AU:$AU,Master!$F1749),"")</f>
        <v>0</v>
      </c>
    </row>
    <row r="1754" spans="1:6" x14ac:dyDescent="0.25">
      <c r="A1754" s="24">
        <v>9</v>
      </c>
      <c r="B1754" s="25">
        <v>44317</v>
      </c>
      <c r="C1754" s="24" t="s">
        <v>181</v>
      </c>
      <c r="D1754" s="24" t="s">
        <v>1469</v>
      </c>
      <c r="E1754" s="24" t="s">
        <v>1489</v>
      </c>
      <c r="F1754" t="str" cm="1">
        <f t="array" ref="F1754">_xlfn.SWITCH($E1754,"Forecast",IFERROR(SUMIFS(INDEX('Forecast Input'!$A:$BO,,MATCH(TEXT($A1754,"0"),'Forecast Input'!$1:$1,0)),'Forecast Input'!$A:$A,Master!C1754,'Forecast Input'!$D:$D,Master!D1754),0),"Actual",SUMIFS('CMO Input'!$Q:$Q,'CMO Input'!$E:$E,Master!$A1754,'CMO Input'!$C:$C,Master!$C1754,'CMO Input'!$AJ:$AJ,Master!$D1754,'CMO Input'!$AU:$AU,Master!$F1750),"")</f>
        <v/>
      </c>
    </row>
    <row r="1755" spans="1:6" x14ac:dyDescent="0.25">
      <c r="A1755" s="24">
        <v>9</v>
      </c>
      <c r="B1755" s="25">
        <v>44317</v>
      </c>
      <c r="C1755" s="24" t="s">
        <v>181</v>
      </c>
      <c r="D1755" s="24" t="s">
        <v>1469</v>
      </c>
      <c r="E1755" s="24" t="s">
        <v>1488</v>
      </c>
      <c r="F1755" cm="1">
        <f t="array" ref="F1755">_xlfn.SWITCH($E1755,"Forecast",IFERROR(SUMIFS(INDEX('Forecast Input'!$A:$BO,,MATCH(TEXT($A1755,"0"),'Forecast Input'!$1:$1,0)),'Forecast Input'!$A:$A,Master!C1755,'Forecast Input'!$D:$D,Master!D1755),0),"Actual",SUMIFS('CMO Input'!$Q:$Q,'CMO Input'!$E:$E,Master!$A1755,'CMO Input'!$C:$C,Master!$C1755,'CMO Input'!$AJ:$AJ,Master!$D1755,'CMO Input'!$AU:$AU,Master!$F1751),"")</f>
        <v>0</v>
      </c>
    </row>
    <row r="1756" spans="1:6" x14ac:dyDescent="0.25">
      <c r="A1756" s="24">
        <v>9</v>
      </c>
      <c r="B1756" s="25">
        <v>44317</v>
      </c>
      <c r="C1756" s="24" t="s">
        <v>181</v>
      </c>
      <c r="D1756" s="24" t="s">
        <v>1469</v>
      </c>
      <c r="E1756" s="24" t="s">
        <v>1487</v>
      </c>
      <c r="F1756" cm="1">
        <f t="array" ref="F1756">_xlfn.SWITCH($E1756,"Forecast",IFERROR(SUMIFS(INDEX('Forecast Input'!$A:$BO,,MATCH(TEXT($A1756,"0"),'Forecast Input'!$1:$1,0)),'Forecast Input'!$A:$A,Master!C1756,'Forecast Input'!$D:$D,Master!D1756),0),"Actual",SUMIFS('CMO Input'!$Q:$Q,'CMO Input'!$E:$E,Master!$A1756,'CMO Input'!$C:$C,Master!$C1756,'CMO Input'!$AJ:$AJ,Master!$D1756,'CMO Input'!$AU:$AU,Master!$F1752),"")</f>
        <v>0</v>
      </c>
    </row>
    <row r="1757" spans="1:6" x14ac:dyDescent="0.25">
      <c r="A1757" s="24">
        <v>9</v>
      </c>
      <c r="B1757" s="25">
        <v>44317</v>
      </c>
      <c r="C1757" s="24" t="s">
        <v>424</v>
      </c>
      <c r="D1757" s="24" t="s">
        <v>10</v>
      </c>
      <c r="E1757" s="24" t="s">
        <v>1489</v>
      </c>
      <c r="F1757" t="str" cm="1">
        <f t="array" ref="F1757">_xlfn.SWITCH($E1757,"Forecast",IFERROR(SUMIFS(INDEX('Forecast Input'!$A:$BO,,MATCH(TEXT($A1757,"0"),'Forecast Input'!$1:$1,0)),'Forecast Input'!$A:$A,Master!C1757,'Forecast Input'!$D:$D,Master!D1757),0),"Actual",SUMIFS('CMO Input'!$Q:$Q,'CMO Input'!$E:$E,Master!$A1757,'CMO Input'!$C:$C,Master!$C1757,'CMO Input'!$AJ:$AJ,Master!$D1757,'CMO Input'!$AU:$AU,Master!$F1753),"")</f>
        <v/>
      </c>
    </row>
    <row r="1758" spans="1:6" x14ac:dyDescent="0.25">
      <c r="A1758" s="24">
        <v>9</v>
      </c>
      <c r="B1758" s="25">
        <v>44317</v>
      </c>
      <c r="C1758" s="24" t="s">
        <v>424</v>
      </c>
      <c r="D1758" s="24" t="s">
        <v>10</v>
      </c>
      <c r="E1758" s="24" t="s">
        <v>1488</v>
      </c>
      <c r="F1758" cm="1">
        <f t="array" ref="F1758">_xlfn.SWITCH($E1758,"Forecast",IFERROR(SUMIFS(INDEX('Forecast Input'!$A:$BO,,MATCH(TEXT($A1758,"0"),'Forecast Input'!$1:$1,0)),'Forecast Input'!$A:$A,Master!C1758,'Forecast Input'!$D:$D,Master!D1758),0),"Actual",SUMIFS('CMO Input'!$Q:$Q,'CMO Input'!$E:$E,Master!$A1758,'CMO Input'!$C:$C,Master!$C1758,'CMO Input'!$AJ:$AJ,Master!$D1758,'CMO Input'!$AU:$AU,Master!$F1754),"")</f>
        <v>0</v>
      </c>
    </row>
    <row r="1759" spans="1:6" x14ac:dyDescent="0.25">
      <c r="A1759" s="24">
        <v>9</v>
      </c>
      <c r="B1759" s="25">
        <v>44317</v>
      </c>
      <c r="C1759" s="24" t="s">
        <v>424</v>
      </c>
      <c r="D1759" s="24" t="s">
        <v>10</v>
      </c>
      <c r="E1759" s="24" t="s">
        <v>1487</v>
      </c>
      <c r="F1759" cm="1">
        <f t="array" ref="F1759">_xlfn.SWITCH($E1759,"Forecast",IFERROR(SUMIFS(INDEX('Forecast Input'!$A:$BO,,MATCH(TEXT($A1759,"0"),'Forecast Input'!$1:$1,0)),'Forecast Input'!$A:$A,Master!C1759,'Forecast Input'!$D:$D,Master!D1759),0),"Actual",SUMIFS('CMO Input'!$Q:$Q,'CMO Input'!$E:$E,Master!$A1759,'CMO Input'!$C:$C,Master!$C1759,'CMO Input'!$AJ:$AJ,Master!$D1759,'CMO Input'!$AU:$AU,Master!$F1755),"")</f>
        <v>0</v>
      </c>
    </row>
    <row r="1760" spans="1:6" x14ac:dyDescent="0.25">
      <c r="A1760" s="24">
        <v>9</v>
      </c>
      <c r="B1760" s="25">
        <v>44317</v>
      </c>
      <c r="C1760" s="24" t="s">
        <v>424</v>
      </c>
      <c r="D1760" s="24" t="s">
        <v>61</v>
      </c>
      <c r="E1760" s="24" t="s">
        <v>1489</v>
      </c>
      <c r="F1760" t="str" cm="1">
        <f t="array" ref="F1760">_xlfn.SWITCH($E1760,"Forecast",IFERROR(SUMIFS(INDEX('Forecast Input'!$A:$BO,,MATCH(TEXT($A1760,"0"),'Forecast Input'!$1:$1,0)),'Forecast Input'!$A:$A,Master!C1760,'Forecast Input'!$D:$D,Master!D1760),0),"Actual",SUMIFS('CMO Input'!$Q:$Q,'CMO Input'!$E:$E,Master!$A1760,'CMO Input'!$C:$C,Master!$C1760,'CMO Input'!$AJ:$AJ,Master!$D1760,'CMO Input'!$AU:$AU,Master!$F1756),"")</f>
        <v/>
      </c>
    </row>
    <row r="1761" spans="1:6" x14ac:dyDescent="0.25">
      <c r="A1761" s="24">
        <v>9</v>
      </c>
      <c r="B1761" s="25">
        <v>44317</v>
      </c>
      <c r="C1761" s="24" t="s">
        <v>424</v>
      </c>
      <c r="D1761" s="24" t="s">
        <v>61</v>
      </c>
      <c r="E1761" s="24" t="s">
        <v>1488</v>
      </c>
      <c r="F1761" cm="1">
        <f t="array" ref="F1761">_xlfn.SWITCH($E1761,"Forecast",IFERROR(SUMIFS(INDEX('Forecast Input'!$A:$BO,,MATCH(TEXT($A1761,"0"),'Forecast Input'!$1:$1,0)),'Forecast Input'!$A:$A,Master!C1761,'Forecast Input'!$D:$D,Master!D1761),0),"Actual",SUMIFS('CMO Input'!$Q:$Q,'CMO Input'!$E:$E,Master!$A1761,'CMO Input'!$C:$C,Master!$C1761,'CMO Input'!$AJ:$AJ,Master!$D1761,'CMO Input'!$AU:$AU,Master!$F1757),"")</f>
        <v>0</v>
      </c>
    </row>
    <row r="1762" spans="1:6" x14ac:dyDescent="0.25">
      <c r="A1762" s="24">
        <v>9</v>
      </c>
      <c r="B1762" s="25">
        <v>44317</v>
      </c>
      <c r="C1762" s="24" t="s">
        <v>424</v>
      </c>
      <c r="D1762" s="24" t="s">
        <v>61</v>
      </c>
      <c r="E1762" s="24" t="s">
        <v>1487</v>
      </c>
      <c r="F1762" cm="1">
        <f t="array" ref="F1762">_xlfn.SWITCH($E1762,"Forecast",IFERROR(SUMIFS(INDEX('Forecast Input'!$A:$BO,,MATCH(TEXT($A1762,"0"),'Forecast Input'!$1:$1,0)),'Forecast Input'!$A:$A,Master!C1762,'Forecast Input'!$D:$D,Master!D1762),0),"Actual",SUMIFS('CMO Input'!$Q:$Q,'CMO Input'!$E:$E,Master!$A1762,'CMO Input'!$C:$C,Master!$C1762,'CMO Input'!$AJ:$AJ,Master!$D1762,'CMO Input'!$AU:$AU,Master!$F1758),"")</f>
        <v>0</v>
      </c>
    </row>
    <row r="1763" spans="1:6" x14ac:dyDescent="0.25">
      <c r="A1763" s="24">
        <v>9</v>
      </c>
      <c r="B1763" s="25">
        <v>44317</v>
      </c>
      <c r="C1763" s="24" t="s">
        <v>424</v>
      </c>
      <c r="D1763" s="24" t="s">
        <v>103</v>
      </c>
      <c r="E1763" s="24" t="s">
        <v>1489</v>
      </c>
      <c r="F1763" t="str" cm="1">
        <f t="array" ref="F1763">_xlfn.SWITCH($E1763,"Forecast",IFERROR(SUMIFS(INDEX('Forecast Input'!$A:$BO,,MATCH(TEXT($A1763,"0"),'Forecast Input'!$1:$1,0)),'Forecast Input'!$A:$A,Master!C1763,'Forecast Input'!$D:$D,Master!D1763),0),"Actual",SUMIFS('CMO Input'!$Q:$Q,'CMO Input'!$E:$E,Master!$A1763,'CMO Input'!$C:$C,Master!$C1763,'CMO Input'!$AJ:$AJ,Master!$D1763,'CMO Input'!$AU:$AU,Master!$F1759),"")</f>
        <v/>
      </c>
    </row>
    <row r="1764" spans="1:6" x14ac:dyDescent="0.25">
      <c r="A1764" s="24">
        <v>9</v>
      </c>
      <c r="B1764" s="25">
        <v>44317</v>
      </c>
      <c r="C1764" s="24" t="s">
        <v>424</v>
      </c>
      <c r="D1764" s="24" t="s">
        <v>103</v>
      </c>
      <c r="E1764" s="24" t="s">
        <v>1488</v>
      </c>
      <c r="F1764" cm="1">
        <f t="array" ref="F1764">_xlfn.SWITCH($E1764,"Forecast",IFERROR(SUMIFS(INDEX('Forecast Input'!$A:$BO,,MATCH(TEXT($A1764,"0"),'Forecast Input'!$1:$1,0)),'Forecast Input'!$A:$A,Master!C1764,'Forecast Input'!$D:$D,Master!D1764),0),"Actual",SUMIFS('CMO Input'!$Q:$Q,'CMO Input'!$E:$E,Master!$A1764,'CMO Input'!$C:$C,Master!$C1764,'CMO Input'!$AJ:$AJ,Master!$D1764,'CMO Input'!$AU:$AU,Master!$F1760),"")</f>
        <v>0</v>
      </c>
    </row>
    <row r="1765" spans="1:6" x14ac:dyDescent="0.25">
      <c r="A1765" s="24">
        <v>9</v>
      </c>
      <c r="B1765" s="25">
        <v>44317</v>
      </c>
      <c r="C1765" s="24" t="s">
        <v>424</v>
      </c>
      <c r="D1765" s="24" t="s">
        <v>103</v>
      </c>
      <c r="E1765" s="24" t="s">
        <v>1487</v>
      </c>
      <c r="F1765" cm="1">
        <f t="array" ref="F1765">_xlfn.SWITCH($E1765,"Forecast",IFERROR(SUMIFS(INDEX('Forecast Input'!$A:$BO,,MATCH(TEXT($A1765,"0"),'Forecast Input'!$1:$1,0)),'Forecast Input'!$A:$A,Master!C1765,'Forecast Input'!$D:$D,Master!D1765),0),"Actual",SUMIFS('CMO Input'!$Q:$Q,'CMO Input'!$E:$E,Master!$A1765,'CMO Input'!$C:$C,Master!$C1765,'CMO Input'!$AJ:$AJ,Master!$D1765,'CMO Input'!$AU:$AU,Master!$F1761),"")</f>
        <v>0</v>
      </c>
    </row>
    <row r="1766" spans="1:6" x14ac:dyDescent="0.25">
      <c r="A1766" s="24">
        <v>9</v>
      </c>
      <c r="B1766" s="25">
        <v>44317</v>
      </c>
      <c r="C1766" s="24" t="s">
        <v>424</v>
      </c>
      <c r="D1766" s="24" t="s">
        <v>146</v>
      </c>
      <c r="E1766" s="24" t="s">
        <v>1489</v>
      </c>
      <c r="F1766" t="str" cm="1">
        <f t="array" ref="F1766">_xlfn.SWITCH($E1766,"Forecast",IFERROR(SUMIFS(INDEX('Forecast Input'!$A:$BO,,MATCH(TEXT($A1766,"0"),'Forecast Input'!$1:$1,0)),'Forecast Input'!$A:$A,Master!C1766,'Forecast Input'!$D:$D,Master!D1766),0),"Actual",SUMIFS('CMO Input'!$Q:$Q,'CMO Input'!$E:$E,Master!$A1766,'CMO Input'!$C:$C,Master!$C1766,'CMO Input'!$AJ:$AJ,Master!$D1766,'CMO Input'!$AU:$AU,Master!$F1762),"")</f>
        <v/>
      </c>
    </row>
    <row r="1767" spans="1:6" x14ac:dyDescent="0.25">
      <c r="A1767" s="24">
        <v>9</v>
      </c>
      <c r="B1767" s="25">
        <v>44317</v>
      </c>
      <c r="C1767" s="24" t="s">
        <v>424</v>
      </c>
      <c r="D1767" s="24" t="s">
        <v>146</v>
      </c>
      <c r="E1767" s="24" t="s">
        <v>1488</v>
      </c>
      <c r="F1767" cm="1">
        <f t="array" ref="F1767">_xlfn.SWITCH($E1767,"Forecast",IFERROR(SUMIFS(INDEX('Forecast Input'!$A:$BO,,MATCH(TEXT($A1767,"0"),'Forecast Input'!$1:$1,0)),'Forecast Input'!$A:$A,Master!C1767,'Forecast Input'!$D:$D,Master!D1767),0),"Actual",SUMIFS('CMO Input'!$Q:$Q,'CMO Input'!$E:$E,Master!$A1767,'CMO Input'!$C:$C,Master!$C1767,'CMO Input'!$AJ:$AJ,Master!$D1767,'CMO Input'!$AU:$AU,Master!$F1763),"")</f>
        <v>0</v>
      </c>
    </row>
    <row r="1768" spans="1:6" x14ac:dyDescent="0.25">
      <c r="A1768" s="24">
        <v>9</v>
      </c>
      <c r="B1768" s="25">
        <v>44317</v>
      </c>
      <c r="C1768" s="24" t="s">
        <v>424</v>
      </c>
      <c r="D1768" s="24" t="s">
        <v>146</v>
      </c>
      <c r="E1768" s="24" t="s">
        <v>1487</v>
      </c>
      <c r="F1768" cm="1">
        <f t="array" ref="F1768">_xlfn.SWITCH($E1768,"Forecast",IFERROR(SUMIFS(INDEX('Forecast Input'!$A:$BO,,MATCH(TEXT($A1768,"0"),'Forecast Input'!$1:$1,0)),'Forecast Input'!$A:$A,Master!C1768,'Forecast Input'!$D:$D,Master!D1768),0),"Actual",SUMIFS('CMO Input'!$Q:$Q,'CMO Input'!$E:$E,Master!$A1768,'CMO Input'!$C:$C,Master!$C1768,'CMO Input'!$AJ:$AJ,Master!$D1768,'CMO Input'!$AU:$AU,Master!$F1764),"")</f>
        <v>0</v>
      </c>
    </row>
    <row r="1769" spans="1:6" x14ac:dyDescent="0.25">
      <c r="A1769" s="24">
        <v>9</v>
      </c>
      <c r="B1769" s="25">
        <v>44317</v>
      </c>
      <c r="C1769" s="24" t="s">
        <v>424</v>
      </c>
      <c r="D1769" s="24" t="s">
        <v>166</v>
      </c>
      <c r="E1769" s="24" t="s">
        <v>1489</v>
      </c>
      <c r="F1769" t="str" cm="1">
        <f t="array" ref="F1769">_xlfn.SWITCH($E1769,"Forecast",IFERROR(SUMIFS(INDEX('Forecast Input'!$A:$BO,,MATCH(TEXT($A1769,"0"),'Forecast Input'!$1:$1,0)),'Forecast Input'!$A:$A,Master!C1769,'Forecast Input'!$D:$D,Master!D1769),0),"Actual",SUMIFS('CMO Input'!$Q:$Q,'CMO Input'!$E:$E,Master!$A1769,'CMO Input'!$C:$C,Master!$C1769,'CMO Input'!$AJ:$AJ,Master!$D1769,'CMO Input'!$AU:$AU,Master!$F1765),"")</f>
        <v/>
      </c>
    </row>
    <row r="1770" spans="1:6" x14ac:dyDescent="0.25">
      <c r="A1770" s="24">
        <v>9</v>
      </c>
      <c r="B1770" s="25">
        <v>44317</v>
      </c>
      <c r="C1770" s="24" t="s">
        <v>424</v>
      </c>
      <c r="D1770" s="24" t="s">
        <v>166</v>
      </c>
      <c r="E1770" s="24" t="s">
        <v>1488</v>
      </c>
      <c r="F1770" cm="1">
        <f t="array" ref="F1770">_xlfn.SWITCH($E1770,"Forecast",IFERROR(SUMIFS(INDEX('Forecast Input'!$A:$BO,,MATCH(TEXT($A1770,"0"),'Forecast Input'!$1:$1,0)),'Forecast Input'!$A:$A,Master!C1770,'Forecast Input'!$D:$D,Master!D1770),0),"Actual",SUMIFS('CMO Input'!$Q:$Q,'CMO Input'!$E:$E,Master!$A1770,'CMO Input'!$C:$C,Master!$C1770,'CMO Input'!$AJ:$AJ,Master!$D1770,'CMO Input'!$AU:$AU,Master!$F1766),"")</f>
        <v>0</v>
      </c>
    </row>
    <row r="1771" spans="1:6" x14ac:dyDescent="0.25">
      <c r="A1771" s="24">
        <v>9</v>
      </c>
      <c r="B1771" s="25">
        <v>44317</v>
      </c>
      <c r="C1771" s="24" t="s">
        <v>424</v>
      </c>
      <c r="D1771" s="24" t="s">
        <v>166</v>
      </c>
      <c r="E1771" s="24" t="s">
        <v>1487</v>
      </c>
      <c r="F1771" cm="1">
        <f t="array" ref="F1771">_xlfn.SWITCH($E1771,"Forecast",IFERROR(SUMIFS(INDEX('Forecast Input'!$A:$BO,,MATCH(TEXT($A1771,"0"),'Forecast Input'!$1:$1,0)),'Forecast Input'!$A:$A,Master!C1771,'Forecast Input'!$D:$D,Master!D1771),0),"Actual",SUMIFS('CMO Input'!$Q:$Q,'CMO Input'!$E:$E,Master!$A1771,'CMO Input'!$C:$C,Master!$C1771,'CMO Input'!$AJ:$AJ,Master!$D1771,'CMO Input'!$AU:$AU,Master!$F1767),"")</f>
        <v>0</v>
      </c>
    </row>
    <row r="1772" spans="1:6" x14ac:dyDescent="0.25">
      <c r="A1772" s="24">
        <v>9</v>
      </c>
      <c r="B1772" s="25">
        <v>44317</v>
      </c>
      <c r="C1772" s="24" t="s">
        <v>424</v>
      </c>
      <c r="D1772" s="24" t="s">
        <v>170</v>
      </c>
      <c r="E1772" s="24" t="s">
        <v>1489</v>
      </c>
      <c r="F1772" t="str" cm="1">
        <f t="array" ref="F1772">_xlfn.SWITCH($E1772,"Forecast",IFERROR(SUMIFS(INDEX('Forecast Input'!$A:$BO,,MATCH(TEXT($A1772,"0"),'Forecast Input'!$1:$1,0)),'Forecast Input'!$A:$A,Master!C1772,'Forecast Input'!$D:$D,Master!D1772),0),"Actual",SUMIFS('CMO Input'!$Q:$Q,'CMO Input'!$E:$E,Master!$A1772,'CMO Input'!$C:$C,Master!$C1772,'CMO Input'!$AJ:$AJ,Master!$D1772,'CMO Input'!$AU:$AU,Master!$F1768),"")</f>
        <v/>
      </c>
    </row>
    <row r="1773" spans="1:6" x14ac:dyDescent="0.25">
      <c r="A1773" s="24">
        <v>9</v>
      </c>
      <c r="B1773" s="25">
        <v>44317</v>
      </c>
      <c r="C1773" s="24" t="s">
        <v>424</v>
      </c>
      <c r="D1773" s="24" t="s">
        <v>170</v>
      </c>
      <c r="E1773" s="24" t="s">
        <v>1488</v>
      </c>
      <c r="F1773" cm="1">
        <f t="array" ref="F1773">_xlfn.SWITCH($E1773,"Forecast",IFERROR(SUMIFS(INDEX('Forecast Input'!$A:$BO,,MATCH(TEXT($A1773,"0"),'Forecast Input'!$1:$1,0)),'Forecast Input'!$A:$A,Master!C1773,'Forecast Input'!$D:$D,Master!D1773),0),"Actual",SUMIFS('CMO Input'!$Q:$Q,'CMO Input'!$E:$E,Master!$A1773,'CMO Input'!$C:$C,Master!$C1773,'CMO Input'!$AJ:$AJ,Master!$D1773,'CMO Input'!$AU:$AU,Master!$F1769),"")</f>
        <v>0</v>
      </c>
    </row>
    <row r="1774" spans="1:6" x14ac:dyDescent="0.25">
      <c r="A1774" s="24">
        <v>9</v>
      </c>
      <c r="B1774" s="25">
        <v>44317</v>
      </c>
      <c r="C1774" s="24" t="s">
        <v>424</v>
      </c>
      <c r="D1774" s="24" t="s">
        <v>170</v>
      </c>
      <c r="E1774" s="24" t="s">
        <v>1487</v>
      </c>
      <c r="F1774" cm="1">
        <f t="array" ref="F1774">_xlfn.SWITCH($E1774,"Forecast",IFERROR(SUMIFS(INDEX('Forecast Input'!$A:$BO,,MATCH(TEXT($A1774,"0"),'Forecast Input'!$1:$1,0)),'Forecast Input'!$A:$A,Master!C1774,'Forecast Input'!$D:$D,Master!D1774),0),"Actual",SUMIFS('CMO Input'!$Q:$Q,'CMO Input'!$E:$E,Master!$A1774,'CMO Input'!$C:$C,Master!$C1774,'CMO Input'!$AJ:$AJ,Master!$D1774,'CMO Input'!$AU:$AU,Master!$F1770),"")</f>
        <v>0</v>
      </c>
    </row>
    <row r="1775" spans="1:6" x14ac:dyDescent="0.25">
      <c r="A1775" s="24">
        <v>9</v>
      </c>
      <c r="B1775" s="25">
        <v>44317</v>
      </c>
      <c r="C1775" s="24" t="s">
        <v>424</v>
      </c>
      <c r="D1775" s="24" t="s">
        <v>436</v>
      </c>
      <c r="E1775" s="24" t="s">
        <v>1489</v>
      </c>
      <c r="F1775" t="str" cm="1">
        <f t="array" ref="F1775">_xlfn.SWITCH($E1775,"Forecast",IFERROR(SUMIFS(INDEX('Forecast Input'!$A:$BO,,MATCH(TEXT($A1775,"0"),'Forecast Input'!$1:$1,0)),'Forecast Input'!$A:$A,Master!C1775,'Forecast Input'!$D:$D,Master!D1775),0),"Actual",SUMIFS('CMO Input'!$Q:$Q,'CMO Input'!$E:$E,Master!$A1775,'CMO Input'!$C:$C,Master!$C1775,'CMO Input'!$AJ:$AJ,Master!$D1775,'CMO Input'!$AU:$AU,Master!$F1771),"")</f>
        <v/>
      </c>
    </row>
    <row r="1776" spans="1:6" x14ac:dyDescent="0.25">
      <c r="A1776" s="24">
        <v>9</v>
      </c>
      <c r="B1776" s="25">
        <v>44317</v>
      </c>
      <c r="C1776" s="24" t="s">
        <v>424</v>
      </c>
      <c r="D1776" s="24" t="s">
        <v>436</v>
      </c>
      <c r="E1776" s="24" t="s">
        <v>1488</v>
      </c>
      <c r="F1776" cm="1">
        <f t="array" ref="F1776">_xlfn.SWITCH($E1776,"Forecast",IFERROR(SUMIFS(INDEX('Forecast Input'!$A:$BO,,MATCH(TEXT($A1776,"0"),'Forecast Input'!$1:$1,0)),'Forecast Input'!$A:$A,Master!C1776,'Forecast Input'!$D:$D,Master!D1776),0),"Actual",SUMIFS('CMO Input'!$Q:$Q,'CMO Input'!$E:$E,Master!$A1776,'CMO Input'!$C:$C,Master!$C1776,'CMO Input'!$AJ:$AJ,Master!$D1776,'CMO Input'!$AU:$AU,Master!$F1772),"")</f>
        <v>0</v>
      </c>
    </row>
    <row r="1777" spans="1:6" x14ac:dyDescent="0.25">
      <c r="A1777" s="24">
        <v>9</v>
      </c>
      <c r="B1777" s="25">
        <v>44317</v>
      </c>
      <c r="C1777" s="24" t="s">
        <v>424</v>
      </c>
      <c r="D1777" s="24" t="s">
        <v>436</v>
      </c>
      <c r="E1777" s="24" t="s">
        <v>1487</v>
      </c>
      <c r="F1777" cm="1">
        <f t="array" ref="F1777">_xlfn.SWITCH($E1777,"Forecast",IFERROR(SUMIFS(INDEX('Forecast Input'!$A:$BO,,MATCH(TEXT($A1777,"0"),'Forecast Input'!$1:$1,0)),'Forecast Input'!$A:$A,Master!C1777,'Forecast Input'!$D:$D,Master!D1777),0),"Actual",SUMIFS('CMO Input'!$Q:$Q,'CMO Input'!$E:$E,Master!$A1777,'CMO Input'!$C:$C,Master!$C1777,'CMO Input'!$AJ:$AJ,Master!$D1777,'CMO Input'!$AU:$AU,Master!$F1773),"")</f>
        <v>0</v>
      </c>
    </row>
    <row r="1778" spans="1:6" x14ac:dyDescent="0.25">
      <c r="A1778" s="24">
        <v>9</v>
      </c>
      <c r="B1778" s="25">
        <v>44317</v>
      </c>
      <c r="C1778" s="24" t="s">
        <v>424</v>
      </c>
      <c r="D1778" s="24" t="s">
        <v>1469</v>
      </c>
      <c r="E1778" s="24" t="s">
        <v>1489</v>
      </c>
      <c r="F1778" t="str" cm="1">
        <f t="array" ref="F1778">_xlfn.SWITCH($E1778,"Forecast",IFERROR(SUMIFS(INDEX('Forecast Input'!$A:$BO,,MATCH(TEXT($A1778,"0"),'Forecast Input'!$1:$1,0)),'Forecast Input'!$A:$A,Master!C1778,'Forecast Input'!$D:$D,Master!D1778),0),"Actual",SUMIFS('CMO Input'!$Q:$Q,'CMO Input'!$E:$E,Master!$A1778,'CMO Input'!$C:$C,Master!$C1778,'CMO Input'!$AJ:$AJ,Master!$D1778,'CMO Input'!$AU:$AU,Master!$F1774),"")</f>
        <v/>
      </c>
    </row>
    <row r="1779" spans="1:6" x14ac:dyDescent="0.25">
      <c r="A1779" s="24">
        <v>9</v>
      </c>
      <c r="B1779" s="25">
        <v>44317</v>
      </c>
      <c r="C1779" s="24" t="s">
        <v>424</v>
      </c>
      <c r="D1779" s="24" t="s">
        <v>1469</v>
      </c>
      <c r="E1779" s="24" t="s">
        <v>1488</v>
      </c>
      <c r="F1779" cm="1">
        <f t="array" ref="F1779">_xlfn.SWITCH($E1779,"Forecast",IFERROR(SUMIFS(INDEX('Forecast Input'!$A:$BO,,MATCH(TEXT($A1779,"0"),'Forecast Input'!$1:$1,0)),'Forecast Input'!$A:$A,Master!C1779,'Forecast Input'!$D:$D,Master!D1779),0),"Actual",SUMIFS('CMO Input'!$Q:$Q,'CMO Input'!$E:$E,Master!$A1779,'CMO Input'!$C:$C,Master!$C1779,'CMO Input'!$AJ:$AJ,Master!$D1779,'CMO Input'!$AU:$AU,Master!$F1775),"")</f>
        <v>0</v>
      </c>
    </row>
    <row r="1780" spans="1:6" x14ac:dyDescent="0.25">
      <c r="A1780" s="24">
        <v>9</v>
      </c>
      <c r="B1780" s="25">
        <v>44317</v>
      </c>
      <c r="C1780" s="24" t="s">
        <v>424</v>
      </c>
      <c r="D1780" s="24" t="s">
        <v>1469</v>
      </c>
      <c r="E1780" s="24" t="s">
        <v>1487</v>
      </c>
      <c r="F1780" cm="1">
        <f t="array" ref="F1780">_xlfn.SWITCH($E1780,"Forecast",IFERROR(SUMIFS(INDEX('Forecast Input'!$A:$BO,,MATCH(TEXT($A1780,"0"),'Forecast Input'!$1:$1,0)),'Forecast Input'!$A:$A,Master!C1780,'Forecast Input'!$D:$D,Master!D1780),0),"Actual",SUMIFS('CMO Input'!$Q:$Q,'CMO Input'!$E:$E,Master!$A1780,'CMO Input'!$C:$C,Master!$C1780,'CMO Input'!$AJ:$AJ,Master!$D1780,'CMO Input'!$AU:$AU,Master!$F1776),"")</f>
        <v>0</v>
      </c>
    </row>
    <row r="1781" spans="1:6" x14ac:dyDescent="0.25">
      <c r="A1781" s="24">
        <v>9</v>
      </c>
      <c r="B1781" s="25">
        <v>44317</v>
      </c>
      <c r="C1781" s="24" t="s">
        <v>141</v>
      </c>
      <c r="D1781" s="24" t="s">
        <v>10</v>
      </c>
      <c r="E1781" s="24" t="s">
        <v>1489</v>
      </c>
      <c r="F1781" t="str" cm="1">
        <f t="array" ref="F1781">_xlfn.SWITCH($E1781,"Forecast",IFERROR(SUMIFS(INDEX('Forecast Input'!$A:$BO,,MATCH(TEXT($A1781,"0"),'Forecast Input'!$1:$1,0)),'Forecast Input'!$A:$A,Master!C1781,'Forecast Input'!$D:$D,Master!D1781),0),"Actual",SUMIFS('CMO Input'!$Q:$Q,'CMO Input'!$E:$E,Master!$A1781,'CMO Input'!$C:$C,Master!$C1781,'CMO Input'!$AJ:$AJ,Master!$D1781,'CMO Input'!$AU:$AU,Master!$F1777),"")</f>
        <v/>
      </c>
    </row>
    <row r="1782" spans="1:6" x14ac:dyDescent="0.25">
      <c r="A1782" s="24">
        <v>9</v>
      </c>
      <c r="B1782" s="25">
        <v>44317</v>
      </c>
      <c r="C1782" s="24" t="s">
        <v>141</v>
      </c>
      <c r="D1782" s="24" t="s">
        <v>10</v>
      </c>
      <c r="E1782" s="24" t="s">
        <v>1488</v>
      </c>
      <c r="F1782" cm="1">
        <f t="array" ref="F1782">_xlfn.SWITCH($E1782,"Forecast",IFERROR(SUMIFS(INDEX('Forecast Input'!$A:$BO,,MATCH(TEXT($A1782,"0"),'Forecast Input'!$1:$1,0)),'Forecast Input'!$A:$A,Master!C1782,'Forecast Input'!$D:$D,Master!D1782),0),"Actual",SUMIFS('CMO Input'!$Q:$Q,'CMO Input'!$E:$E,Master!$A1782,'CMO Input'!$C:$C,Master!$C1782,'CMO Input'!$AJ:$AJ,Master!$D1782,'CMO Input'!$AU:$AU,Master!$F1778),"")</f>
        <v>0</v>
      </c>
    </row>
    <row r="1783" spans="1:6" x14ac:dyDescent="0.25">
      <c r="A1783" s="24">
        <v>9</v>
      </c>
      <c r="B1783" s="25">
        <v>44317</v>
      </c>
      <c r="C1783" s="24" t="s">
        <v>141</v>
      </c>
      <c r="D1783" s="24" t="s">
        <v>10</v>
      </c>
      <c r="E1783" s="24" t="s">
        <v>1487</v>
      </c>
      <c r="F1783" cm="1">
        <f t="array" ref="F1783">_xlfn.SWITCH($E1783,"Forecast",IFERROR(SUMIFS(INDEX('Forecast Input'!$A:$BO,,MATCH(TEXT($A1783,"0"),'Forecast Input'!$1:$1,0)),'Forecast Input'!$A:$A,Master!C1783,'Forecast Input'!$D:$D,Master!D1783),0),"Actual",SUMIFS('CMO Input'!$Q:$Q,'CMO Input'!$E:$E,Master!$A1783,'CMO Input'!$C:$C,Master!$C1783,'CMO Input'!$AJ:$AJ,Master!$D1783,'CMO Input'!$AU:$AU,Master!$F1779),"")</f>
        <v>0</v>
      </c>
    </row>
    <row r="1784" spans="1:6" x14ac:dyDescent="0.25">
      <c r="A1784" s="24">
        <v>9</v>
      </c>
      <c r="B1784" s="25">
        <v>44317</v>
      </c>
      <c r="C1784" s="24" t="s">
        <v>141</v>
      </c>
      <c r="D1784" s="24" t="s">
        <v>61</v>
      </c>
      <c r="E1784" s="24" t="s">
        <v>1489</v>
      </c>
      <c r="F1784" t="str" cm="1">
        <f t="array" ref="F1784">_xlfn.SWITCH($E1784,"Forecast",IFERROR(SUMIFS(INDEX('Forecast Input'!$A:$BO,,MATCH(TEXT($A1784,"0"),'Forecast Input'!$1:$1,0)),'Forecast Input'!$A:$A,Master!C1784,'Forecast Input'!$D:$D,Master!D1784),0),"Actual",SUMIFS('CMO Input'!$Q:$Q,'CMO Input'!$E:$E,Master!$A1784,'CMO Input'!$C:$C,Master!$C1784,'CMO Input'!$AJ:$AJ,Master!$D1784,'CMO Input'!$AU:$AU,Master!$F1780),"")</f>
        <v/>
      </c>
    </row>
    <row r="1785" spans="1:6" x14ac:dyDescent="0.25">
      <c r="A1785" s="24">
        <v>9</v>
      </c>
      <c r="B1785" s="25">
        <v>44317</v>
      </c>
      <c r="C1785" s="24" t="s">
        <v>141</v>
      </c>
      <c r="D1785" s="24" t="s">
        <v>61</v>
      </c>
      <c r="E1785" s="24" t="s">
        <v>1488</v>
      </c>
      <c r="F1785" cm="1">
        <f t="array" ref="F1785">_xlfn.SWITCH($E1785,"Forecast",IFERROR(SUMIFS(INDEX('Forecast Input'!$A:$BO,,MATCH(TEXT($A1785,"0"),'Forecast Input'!$1:$1,0)),'Forecast Input'!$A:$A,Master!C1785,'Forecast Input'!$D:$D,Master!D1785),0),"Actual",SUMIFS('CMO Input'!$Q:$Q,'CMO Input'!$E:$E,Master!$A1785,'CMO Input'!$C:$C,Master!$C1785,'CMO Input'!$AJ:$AJ,Master!$D1785,'CMO Input'!$AU:$AU,Master!$F1781),"")</f>
        <v>0</v>
      </c>
    </row>
    <row r="1786" spans="1:6" x14ac:dyDescent="0.25">
      <c r="A1786" s="24">
        <v>9</v>
      </c>
      <c r="B1786" s="25">
        <v>44317</v>
      </c>
      <c r="C1786" s="24" t="s">
        <v>141</v>
      </c>
      <c r="D1786" s="24" t="s">
        <v>61</v>
      </c>
      <c r="E1786" s="24" t="s">
        <v>1487</v>
      </c>
      <c r="F1786" cm="1">
        <f t="array" ref="F1786">_xlfn.SWITCH($E1786,"Forecast",IFERROR(SUMIFS(INDEX('Forecast Input'!$A:$BO,,MATCH(TEXT($A1786,"0"),'Forecast Input'!$1:$1,0)),'Forecast Input'!$A:$A,Master!C1786,'Forecast Input'!$D:$D,Master!D1786),0),"Actual",SUMIFS('CMO Input'!$Q:$Q,'CMO Input'!$E:$E,Master!$A1786,'CMO Input'!$C:$C,Master!$C1786,'CMO Input'!$AJ:$AJ,Master!$D1786,'CMO Input'!$AU:$AU,Master!$F1782),"")</f>
        <v>0</v>
      </c>
    </row>
    <row r="1787" spans="1:6" x14ac:dyDescent="0.25">
      <c r="A1787" s="24">
        <v>9</v>
      </c>
      <c r="B1787" s="25">
        <v>44317</v>
      </c>
      <c r="C1787" s="24" t="s">
        <v>141</v>
      </c>
      <c r="D1787" s="24" t="s">
        <v>103</v>
      </c>
      <c r="E1787" s="24" t="s">
        <v>1489</v>
      </c>
      <c r="F1787" t="str" cm="1">
        <f t="array" ref="F1787">_xlfn.SWITCH($E1787,"Forecast",IFERROR(SUMIFS(INDEX('Forecast Input'!$A:$BO,,MATCH(TEXT($A1787,"0"),'Forecast Input'!$1:$1,0)),'Forecast Input'!$A:$A,Master!C1787,'Forecast Input'!$D:$D,Master!D1787),0),"Actual",SUMIFS('CMO Input'!$Q:$Q,'CMO Input'!$E:$E,Master!$A1787,'CMO Input'!$C:$C,Master!$C1787,'CMO Input'!$AJ:$AJ,Master!$D1787,'CMO Input'!$AU:$AU,Master!$F1783),"")</f>
        <v/>
      </c>
    </row>
    <row r="1788" spans="1:6" x14ac:dyDescent="0.25">
      <c r="A1788" s="24">
        <v>9</v>
      </c>
      <c r="B1788" s="25">
        <v>44317</v>
      </c>
      <c r="C1788" s="24" t="s">
        <v>141</v>
      </c>
      <c r="D1788" s="24" t="s">
        <v>103</v>
      </c>
      <c r="E1788" s="24" t="s">
        <v>1488</v>
      </c>
      <c r="F1788" cm="1">
        <f t="array" ref="F1788">_xlfn.SWITCH($E1788,"Forecast",IFERROR(SUMIFS(INDEX('Forecast Input'!$A:$BO,,MATCH(TEXT($A1788,"0"),'Forecast Input'!$1:$1,0)),'Forecast Input'!$A:$A,Master!C1788,'Forecast Input'!$D:$D,Master!D1788),0),"Actual",SUMIFS('CMO Input'!$Q:$Q,'CMO Input'!$E:$E,Master!$A1788,'CMO Input'!$C:$C,Master!$C1788,'CMO Input'!$AJ:$AJ,Master!$D1788,'CMO Input'!$AU:$AU,Master!$F1784),"")</f>
        <v>0</v>
      </c>
    </row>
    <row r="1789" spans="1:6" x14ac:dyDescent="0.25">
      <c r="A1789" s="24">
        <v>9</v>
      </c>
      <c r="B1789" s="25">
        <v>44317</v>
      </c>
      <c r="C1789" s="24" t="s">
        <v>141</v>
      </c>
      <c r="D1789" s="24" t="s">
        <v>103</v>
      </c>
      <c r="E1789" s="24" t="s">
        <v>1487</v>
      </c>
      <c r="F1789" cm="1">
        <f t="array" ref="F1789">_xlfn.SWITCH($E1789,"Forecast",IFERROR(SUMIFS(INDEX('Forecast Input'!$A:$BO,,MATCH(TEXT($A1789,"0"),'Forecast Input'!$1:$1,0)),'Forecast Input'!$A:$A,Master!C1789,'Forecast Input'!$D:$D,Master!D1789),0),"Actual",SUMIFS('CMO Input'!$Q:$Q,'CMO Input'!$E:$E,Master!$A1789,'CMO Input'!$C:$C,Master!$C1789,'CMO Input'!$AJ:$AJ,Master!$D1789,'CMO Input'!$AU:$AU,Master!$F1785),"")</f>
        <v>0</v>
      </c>
    </row>
    <row r="1790" spans="1:6" x14ac:dyDescent="0.25">
      <c r="A1790" s="24">
        <v>9</v>
      </c>
      <c r="B1790" s="25">
        <v>44317</v>
      </c>
      <c r="C1790" s="24" t="s">
        <v>141</v>
      </c>
      <c r="D1790" s="24" t="s">
        <v>146</v>
      </c>
      <c r="E1790" s="24" t="s">
        <v>1489</v>
      </c>
      <c r="F1790" t="str" cm="1">
        <f t="array" ref="F1790">_xlfn.SWITCH($E1790,"Forecast",IFERROR(SUMIFS(INDEX('Forecast Input'!$A:$BO,,MATCH(TEXT($A1790,"0"),'Forecast Input'!$1:$1,0)),'Forecast Input'!$A:$A,Master!C1790,'Forecast Input'!$D:$D,Master!D1790),0),"Actual",SUMIFS('CMO Input'!$Q:$Q,'CMO Input'!$E:$E,Master!$A1790,'CMO Input'!$C:$C,Master!$C1790,'CMO Input'!$AJ:$AJ,Master!$D1790,'CMO Input'!$AU:$AU,Master!$F1786),"")</f>
        <v/>
      </c>
    </row>
    <row r="1791" spans="1:6" x14ac:dyDescent="0.25">
      <c r="A1791" s="24">
        <v>9</v>
      </c>
      <c r="B1791" s="25">
        <v>44317</v>
      </c>
      <c r="C1791" s="24" t="s">
        <v>141</v>
      </c>
      <c r="D1791" s="24" t="s">
        <v>146</v>
      </c>
      <c r="E1791" s="24" t="s">
        <v>1488</v>
      </c>
      <c r="F1791" cm="1">
        <f t="array" ref="F1791">_xlfn.SWITCH($E1791,"Forecast",IFERROR(SUMIFS(INDEX('Forecast Input'!$A:$BO,,MATCH(TEXT($A1791,"0"),'Forecast Input'!$1:$1,0)),'Forecast Input'!$A:$A,Master!C1791,'Forecast Input'!$D:$D,Master!D1791),0),"Actual",SUMIFS('CMO Input'!$Q:$Q,'CMO Input'!$E:$E,Master!$A1791,'CMO Input'!$C:$C,Master!$C1791,'CMO Input'!$AJ:$AJ,Master!$D1791,'CMO Input'!$AU:$AU,Master!$F1787),"")</f>
        <v>0</v>
      </c>
    </row>
    <row r="1792" spans="1:6" x14ac:dyDescent="0.25">
      <c r="A1792" s="24">
        <v>9</v>
      </c>
      <c r="B1792" s="25">
        <v>44317</v>
      </c>
      <c r="C1792" s="24" t="s">
        <v>141</v>
      </c>
      <c r="D1792" s="24" t="s">
        <v>146</v>
      </c>
      <c r="E1792" s="24" t="s">
        <v>1487</v>
      </c>
      <c r="F1792" cm="1">
        <f t="array" ref="F1792">_xlfn.SWITCH($E1792,"Forecast",IFERROR(SUMIFS(INDEX('Forecast Input'!$A:$BO,,MATCH(TEXT($A1792,"0"),'Forecast Input'!$1:$1,0)),'Forecast Input'!$A:$A,Master!C1792,'Forecast Input'!$D:$D,Master!D1792),0),"Actual",SUMIFS('CMO Input'!$Q:$Q,'CMO Input'!$E:$E,Master!$A1792,'CMO Input'!$C:$C,Master!$C1792,'CMO Input'!$AJ:$AJ,Master!$D1792,'CMO Input'!$AU:$AU,Master!$F1788),"")</f>
        <v>0</v>
      </c>
    </row>
    <row r="1793" spans="1:6" x14ac:dyDescent="0.25">
      <c r="A1793" s="24">
        <v>9</v>
      </c>
      <c r="B1793" s="25">
        <v>44317</v>
      </c>
      <c r="C1793" s="24" t="s">
        <v>141</v>
      </c>
      <c r="D1793" s="24" t="s">
        <v>166</v>
      </c>
      <c r="E1793" s="24" t="s">
        <v>1489</v>
      </c>
      <c r="F1793" t="str" cm="1">
        <f t="array" ref="F1793">_xlfn.SWITCH($E1793,"Forecast",IFERROR(SUMIFS(INDEX('Forecast Input'!$A:$BO,,MATCH(TEXT($A1793,"0"),'Forecast Input'!$1:$1,0)),'Forecast Input'!$A:$A,Master!C1793,'Forecast Input'!$D:$D,Master!D1793),0),"Actual",SUMIFS('CMO Input'!$Q:$Q,'CMO Input'!$E:$E,Master!$A1793,'CMO Input'!$C:$C,Master!$C1793,'CMO Input'!$AJ:$AJ,Master!$D1793,'CMO Input'!$AU:$AU,Master!$F1789),"")</f>
        <v/>
      </c>
    </row>
    <row r="1794" spans="1:6" x14ac:dyDescent="0.25">
      <c r="A1794" s="24">
        <v>9</v>
      </c>
      <c r="B1794" s="25">
        <v>44317</v>
      </c>
      <c r="C1794" s="24" t="s">
        <v>141</v>
      </c>
      <c r="D1794" s="24" t="s">
        <v>166</v>
      </c>
      <c r="E1794" s="24" t="s">
        <v>1488</v>
      </c>
      <c r="F1794" cm="1">
        <f t="array" ref="F1794">_xlfn.SWITCH($E1794,"Forecast",IFERROR(SUMIFS(INDEX('Forecast Input'!$A:$BO,,MATCH(TEXT($A1794,"0"),'Forecast Input'!$1:$1,0)),'Forecast Input'!$A:$A,Master!C1794,'Forecast Input'!$D:$D,Master!D1794),0),"Actual",SUMIFS('CMO Input'!$Q:$Q,'CMO Input'!$E:$E,Master!$A1794,'CMO Input'!$C:$C,Master!$C1794,'CMO Input'!$AJ:$AJ,Master!$D1794,'CMO Input'!$AU:$AU,Master!$F1790),"")</f>
        <v>0</v>
      </c>
    </row>
    <row r="1795" spans="1:6" x14ac:dyDescent="0.25">
      <c r="A1795" s="24">
        <v>9</v>
      </c>
      <c r="B1795" s="25">
        <v>44317</v>
      </c>
      <c r="C1795" s="24" t="s">
        <v>141</v>
      </c>
      <c r="D1795" s="24" t="s">
        <v>166</v>
      </c>
      <c r="E1795" s="24" t="s">
        <v>1487</v>
      </c>
      <c r="F1795" cm="1">
        <f t="array" ref="F1795">_xlfn.SWITCH($E1795,"Forecast",IFERROR(SUMIFS(INDEX('Forecast Input'!$A:$BO,,MATCH(TEXT($A1795,"0"),'Forecast Input'!$1:$1,0)),'Forecast Input'!$A:$A,Master!C1795,'Forecast Input'!$D:$D,Master!D1795),0),"Actual",SUMIFS('CMO Input'!$Q:$Q,'CMO Input'!$E:$E,Master!$A1795,'CMO Input'!$C:$C,Master!$C1795,'CMO Input'!$AJ:$AJ,Master!$D1795,'CMO Input'!$AU:$AU,Master!$F1791),"")</f>
        <v>0</v>
      </c>
    </row>
    <row r="1796" spans="1:6" x14ac:dyDescent="0.25">
      <c r="A1796" s="24">
        <v>9</v>
      </c>
      <c r="B1796" s="25">
        <v>44317</v>
      </c>
      <c r="C1796" s="24" t="s">
        <v>141</v>
      </c>
      <c r="D1796" s="24" t="s">
        <v>170</v>
      </c>
      <c r="E1796" s="24" t="s">
        <v>1489</v>
      </c>
      <c r="F1796" t="str" cm="1">
        <f t="array" ref="F1796">_xlfn.SWITCH($E1796,"Forecast",IFERROR(SUMIFS(INDEX('Forecast Input'!$A:$BO,,MATCH(TEXT($A1796,"0"),'Forecast Input'!$1:$1,0)),'Forecast Input'!$A:$A,Master!C1796,'Forecast Input'!$D:$D,Master!D1796),0),"Actual",SUMIFS('CMO Input'!$Q:$Q,'CMO Input'!$E:$E,Master!$A1796,'CMO Input'!$C:$C,Master!$C1796,'CMO Input'!$AJ:$AJ,Master!$D1796,'CMO Input'!$AU:$AU,Master!$F1792),"")</f>
        <v/>
      </c>
    </row>
    <row r="1797" spans="1:6" x14ac:dyDescent="0.25">
      <c r="A1797" s="24">
        <v>9</v>
      </c>
      <c r="B1797" s="25">
        <v>44317</v>
      </c>
      <c r="C1797" s="24" t="s">
        <v>141</v>
      </c>
      <c r="D1797" s="24" t="s">
        <v>170</v>
      </c>
      <c r="E1797" s="24" t="s">
        <v>1488</v>
      </c>
      <c r="F1797" cm="1">
        <f t="array" ref="F1797">_xlfn.SWITCH($E1797,"Forecast",IFERROR(SUMIFS(INDEX('Forecast Input'!$A:$BO,,MATCH(TEXT($A1797,"0"),'Forecast Input'!$1:$1,0)),'Forecast Input'!$A:$A,Master!C1797,'Forecast Input'!$D:$D,Master!D1797),0),"Actual",SUMIFS('CMO Input'!$Q:$Q,'CMO Input'!$E:$E,Master!$A1797,'CMO Input'!$C:$C,Master!$C1797,'CMO Input'!$AJ:$AJ,Master!$D1797,'CMO Input'!$AU:$AU,Master!$F1793),"")</f>
        <v>0</v>
      </c>
    </row>
    <row r="1798" spans="1:6" x14ac:dyDescent="0.25">
      <c r="A1798" s="24">
        <v>9</v>
      </c>
      <c r="B1798" s="25">
        <v>44317</v>
      </c>
      <c r="C1798" s="24" t="s">
        <v>141</v>
      </c>
      <c r="D1798" s="24" t="s">
        <v>170</v>
      </c>
      <c r="E1798" s="24" t="s">
        <v>1487</v>
      </c>
      <c r="F1798" cm="1">
        <f t="array" ref="F1798">_xlfn.SWITCH($E1798,"Forecast",IFERROR(SUMIFS(INDEX('Forecast Input'!$A:$BO,,MATCH(TEXT($A1798,"0"),'Forecast Input'!$1:$1,0)),'Forecast Input'!$A:$A,Master!C1798,'Forecast Input'!$D:$D,Master!D1798),0),"Actual",SUMIFS('CMO Input'!$Q:$Q,'CMO Input'!$E:$E,Master!$A1798,'CMO Input'!$C:$C,Master!$C1798,'CMO Input'!$AJ:$AJ,Master!$D1798,'CMO Input'!$AU:$AU,Master!$F1794),"")</f>
        <v>0</v>
      </c>
    </row>
    <row r="1799" spans="1:6" x14ac:dyDescent="0.25">
      <c r="A1799" s="24">
        <v>9</v>
      </c>
      <c r="B1799" s="25">
        <v>44317</v>
      </c>
      <c r="C1799" s="24" t="s">
        <v>141</v>
      </c>
      <c r="D1799" s="24" t="s">
        <v>436</v>
      </c>
      <c r="E1799" s="24" t="s">
        <v>1489</v>
      </c>
      <c r="F1799" t="str" cm="1">
        <f t="array" ref="F1799">_xlfn.SWITCH($E1799,"Forecast",IFERROR(SUMIFS(INDEX('Forecast Input'!$A:$BO,,MATCH(TEXT($A1799,"0"),'Forecast Input'!$1:$1,0)),'Forecast Input'!$A:$A,Master!C1799,'Forecast Input'!$D:$D,Master!D1799),0),"Actual",SUMIFS('CMO Input'!$Q:$Q,'CMO Input'!$E:$E,Master!$A1799,'CMO Input'!$C:$C,Master!$C1799,'CMO Input'!$AJ:$AJ,Master!$D1799,'CMO Input'!$AU:$AU,Master!$F1795),"")</f>
        <v/>
      </c>
    </row>
    <row r="1800" spans="1:6" x14ac:dyDescent="0.25">
      <c r="A1800" s="24">
        <v>9</v>
      </c>
      <c r="B1800" s="25">
        <v>44317</v>
      </c>
      <c r="C1800" s="24" t="s">
        <v>141</v>
      </c>
      <c r="D1800" s="24" t="s">
        <v>436</v>
      </c>
      <c r="E1800" s="24" t="s">
        <v>1488</v>
      </c>
      <c r="F1800" cm="1">
        <f t="array" ref="F1800">_xlfn.SWITCH($E1800,"Forecast",IFERROR(SUMIFS(INDEX('Forecast Input'!$A:$BO,,MATCH(TEXT($A1800,"0"),'Forecast Input'!$1:$1,0)),'Forecast Input'!$A:$A,Master!C1800,'Forecast Input'!$D:$D,Master!D1800),0),"Actual",SUMIFS('CMO Input'!$Q:$Q,'CMO Input'!$E:$E,Master!$A1800,'CMO Input'!$C:$C,Master!$C1800,'CMO Input'!$AJ:$AJ,Master!$D1800,'CMO Input'!$AU:$AU,Master!$F1796),"")</f>
        <v>0</v>
      </c>
    </row>
    <row r="1801" spans="1:6" x14ac:dyDescent="0.25">
      <c r="A1801" s="24">
        <v>9</v>
      </c>
      <c r="B1801" s="25">
        <v>44317</v>
      </c>
      <c r="C1801" s="24" t="s">
        <v>141</v>
      </c>
      <c r="D1801" s="24" t="s">
        <v>436</v>
      </c>
      <c r="E1801" s="24" t="s">
        <v>1487</v>
      </c>
      <c r="F1801" cm="1">
        <f t="array" ref="F1801">_xlfn.SWITCH($E1801,"Forecast",IFERROR(SUMIFS(INDEX('Forecast Input'!$A:$BO,,MATCH(TEXT($A1801,"0"),'Forecast Input'!$1:$1,0)),'Forecast Input'!$A:$A,Master!C1801,'Forecast Input'!$D:$D,Master!D1801),0),"Actual",SUMIFS('CMO Input'!$Q:$Q,'CMO Input'!$E:$E,Master!$A1801,'CMO Input'!$C:$C,Master!$C1801,'CMO Input'!$AJ:$AJ,Master!$D1801,'CMO Input'!$AU:$AU,Master!$F1797),"")</f>
        <v>0</v>
      </c>
    </row>
    <row r="1802" spans="1:6" x14ac:dyDescent="0.25">
      <c r="A1802" s="24">
        <v>9</v>
      </c>
      <c r="B1802" s="25">
        <v>44317</v>
      </c>
      <c r="C1802" s="24" t="s">
        <v>141</v>
      </c>
      <c r="D1802" s="24" t="s">
        <v>1469</v>
      </c>
      <c r="E1802" s="24" t="s">
        <v>1489</v>
      </c>
      <c r="F1802" t="str" cm="1">
        <f t="array" ref="F1802">_xlfn.SWITCH($E1802,"Forecast",IFERROR(SUMIFS(INDEX('Forecast Input'!$A:$BO,,MATCH(TEXT($A1802,"0"),'Forecast Input'!$1:$1,0)),'Forecast Input'!$A:$A,Master!C1802,'Forecast Input'!$D:$D,Master!D1802),0),"Actual",SUMIFS('CMO Input'!$Q:$Q,'CMO Input'!$E:$E,Master!$A1802,'CMO Input'!$C:$C,Master!$C1802,'CMO Input'!$AJ:$AJ,Master!$D1802,'CMO Input'!$AU:$AU,Master!$F1798),"")</f>
        <v/>
      </c>
    </row>
    <row r="1803" spans="1:6" x14ac:dyDescent="0.25">
      <c r="A1803" s="24">
        <v>9</v>
      </c>
      <c r="B1803" s="25">
        <v>44317</v>
      </c>
      <c r="C1803" s="24" t="s">
        <v>141</v>
      </c>
      <c r="D1803" s="24" t="s">
        <v>1469</v>
      </c>
      <c r="E1803" s="24" t="s">
        <v>1488</v>
      </c>
      <c r="F1803" cm="1">
        <f t="array" ref="F1803">_xlfn.SWITCH($E1803,"Forecast",IFERROR(SUMIFS(INDEX('Forecast Input'!$A:$BO,,MATCH(TEXT($A1803,"0"),'Forecast Input'!$1:$1,0)),'Forecast Input'!$A:$A,Master!C1803,'Forecast Input'!$D:$D,Master!D1803),0),"Actual",SUMIFS('CMO Input'!$Q:$Q,'CMO Input'!$E:$E,Master!$A1803,'CMO Input'!$C:$C,Master!$C1803,'CMO Input'!$AJ:$AJ,Master!$D1803,'CMO Input'!$AU:$AU,Master!$F1799),"")</f>
        <v>0</v>
      </c>
    </row>
    <row r="1804" spans="1:6" x14ac:dyDescent="0.25">
      <c r="A1804" s="24">
        <v>9</v>
      </c>
      <c r="B1804" s="25">
        <v>44317</v>
      </c>
      <c r="C1804" s="24" t="s">
        <v>141</v>
      </c>
      <c r="D1804" s="24" t="s">
        <v>1469</v>
      </c>
      <c r="E1804" s="24" t="s">
        <v>1487</v>
      </c>
      <c r="F1804" cm="1">
        <f t="array" ref="F1804">_xlfn.SWITCH($E1804,"Forecast",IFERROR(SUMIFS(INDEX('Forecast Input'!$A:$BO,,MATCH(TEXT($A1804,"0"),'Forecast Input'!$1:$1,0)),'Forecast Input'!$A:$A,Master!C1804,'Forecast Input'!$D:$D,Master!D1804),0),"Actual",SUMIFS('CMO Input'!$Q:$Q,'CMO Input'!$E:$E,Master!$A1804,'CMO Input'!$C:$C,Master!$C1804,'CMO Input'!$AJ:$AJ,Master!$D1804,'CMO Input'!$AU:$AU,Master!$F1800),"")</f>
        <v>0</v>
      </c>
    </row>
    <row r="1805" spans="1:6" x14ac:dyDescent="0.25">
      <c r="A1805" s="24">
        <v>9</v>
      </c>
      <c r="B1805" s="25">
        <v>44317</v>
      </c>
      <c r="C1805" s="24" t="s">
        <v>127</v>
      </c>
      <c r="D1805" s="24" t="s">
        <v>10</v>
      </c>
      <c r="E1805" s="24" t="s">
        <v>1489</v>
      </c>
      <c r="F1805" t="str" cm="1">
        <f t="array" ref="F1805">_xlfn.SWITCH($E1805,"Forecast",IFERROR(SUMIFS(INDEX('Forecast Input'!$A:$BO,,MATCH(TEXT($A1805,"0"),'Forecast Input'!$1:$1,0)),'Forecast Input'!$A:$A,Master!C1805,'Forecast Input'!$D:$D,Master!D1805),0),"Actual",SUMIFS('CMO Input'!$Q:$Q,'CMO Input'!$E:$E,Master!$A1805,'CMO Input'!$C:$C,Master!$C1805,'CMO Input'!$AJ:$AJ,Master!$D1805,'CMO Input'!$AU:$AU,Master!$F1801),"")</f>
        <v/>
      </c>
    </row>
    <row r="1806" spans="1:6" x14ac:dyDescent="0.25">
      <c r="A1806" s="24">
        <v>9</v>
      </c>
      <c r="B1806" s="25">
        <v>44317</v>
      </c>
      <c r="C1806" s="24" t="s">
        <v>127</v>
      </c>
      <c r="D1806" s="24" t="s">
        <v>10</v>
      </c>
      <c r="E1806" s="24" t="s">
        <v>1488</v>
      </c>
      <c r="F1806" cm="1">
        <f t="array" ref="F1806">_xlfn.SWITCH($E1806,"Forecast",IFERROR(SUMIFS(INDEX('Forecast Input'!$A:$BO,,MATCH(TEXT($A1806,"0"),'Forecast Input'!$1:$1,0)),'Forecast Input'!$A:$A,Master!C1806,'Forecast Input'!$D:$D,Master!D1806),0),"Actual",SUMIFS('CMO Input'!$Q:$Q,'CMO Input'!$E:$E,Master!$A1806,'CMO Input'!$C:$C,Master!$C1806,'CMO Input'!$AJ:$AJ,Master!$D1806,'CMO Input'!$AU:$AU,Master!$F1802),"")</f>
        <v>0</v>
      </c>
    </row>
    <row r="1807" spans="1:6" x14ac:dyDescent="0.25">
      <c r="A1807" s="24">
        <v>9</v>
      </c>
      <c r="B1807" s="25">
        <v>44317</v>
      </c>
      <c r="C1807" s="24" t="s">
        <v>127</v>
      </c>
      <c r="D1807" s="24" t="s">
        <v>10</v>
      </c>
      <c r="E1807" s="24" t="s">
        <v>1487</v>
      </c>
      <c r="F1807" cm="1">
        <f t="array" ref="F1807">_xlfn.SWITCH($E1807,"Forecast",IFERROR(SUMIFS(INDEX('Forecast Input'!$A:$BO,,MATCH(TEXT($A1807,"0"),'Forecast Input'!$1:$1,0)),'Forecast Input'!$A:$A,Master!C1807,'Forecast Input'!$D:$D,Master!D1807),0),"Actual",SUMIFS('CMO Input'!$Q:$Q,'CMO Input'!$E:$E,Master!$A1807,'CMO Input'!$C:$C,Master!$C1807,'CMO Input'!$AJ:$AJ,Master!$D1807,'CMO Input'!$AU:$AU,Master!$F1803),"")</f>
        <v>0</v>
      </c>
    </row>
    <row r="1808" spans="1:6" x14ac:dyDescent="0.25">
      <c r="A1808" s="24">
        <v>9</v>
      </c>
      <c r="B1808" s="25">
        <v>44317</v>
      </c>
      <c r="C1808" s="24" t="s">
        <v>127</v>
      </c>
      <c r="D1808" s="24" t="s">
        <v>61</v>
      </c>
      <c r="E1808" s="24" t="s">
        <v>1489</v>
      </c>
      <c r="F1808" t="str" cm="1">
        <f t="array" ref="F1808">_xlfn.SWITCH($E1808,"Forecast",IFERROR(SUMIFS(INDEX('Forecast Input'!$A:$BO,,MATCH(TEXT($A1808,"0"),'Forecast Input'!$1:$1,0)),'Forecast Input'!$A:$A,Master!C1808,'Forecast Input'!$D:$D,Master!D1808),0),"Actual",SUMIFS('CMO Input'!$Q:$Q,'CMO Input'!$E:$E,Master!$A1808,'CMO Input'!$C:$C,Master!$C1808,'CMO Input'!$AJ:$AJ,Master!$D1808,'CMO Input'!$AU:$AU,Master!$F1804),"")</f>
        <v/>
      </c>
    </row>
    <row r="1809" spans="1:6" x14ac:dyDescent="0.25">
      <c r="A1809" s="24">
        <v>9</v>
      </c>
      <c r="B1809" s="25">
        <v>44317</v>
      </c>
      <c r="C1809" s="24" t="s">
        <v>127</v>
      </c>
      <c r="D1809" s="24" t="s">
        <v>61</v>
      </c>
      <c r="E1809" s="24" t="s">
        <v>1488</v>
      </c>
      <c r="F1809" cm="1">
        <f t="array" ref="F1809">_xlfn.SWITCH($E1809,"Forecast",IFERROR(SUMIFS(INDEX('Forecast Input'!$A:$BO,,MATCH(TEXT($A1809,"0"),'Forecast Input'!$1:$1,0)),'Forecast Input'!$A:$A,Master!C1809,'Forecast Input'!$D:$D,Master!D1809),0),"Actual",SUMIFS('CMO Input'!$Q:$Q,'CMO Input'!$E:$E,Master!$A1809,'CMO Input'!$C:$C,Master!$C1809,'CMO Input'!$AJ:$AJ,Master!$D1809,'CMO Input'!$AU:$AU,Master!$F1805),"")</f>
        <v>0</v>
      </c>
    </row>
    <row r="1810" spans="1:6" x14ac:dyDescent="0.25">
      <c r="A1810" s="24">
        <v>9</v>
      </c>
      <c r="B1810" s="25">
        <v>44317</v>
      </c>
      <c r="C1810" s="24" t="s">
        <v>127</v>
      </c>
      <c r="D1810" s="24" t="s">
        <v>61</v>
      </c>
      <c r="E1810" s="24" t="s">
        <v>1487</v>
      </c>
      <c r="F1810" cm="1">
        <f t="array" ref="F1810">_xlfn.SWITCH($E1810,"Forecast",IFERROR(SUMIFS(INDEX('Forecast Input'!$A:$BO,,MATCH(TEXT($A1810,"0"),'Forecast Input'!$1:$1,0)),'Forecast Input'!$A:$A,Master!C1810,'Forecast Input'!$D:$D,Master!D1810),0),"Actual",SUMIFS('CMO Input'!$Q:$Q,'CMO Input'!$E:$E,Master!$A1810,'CMO Input'!$C:$C,Master!$C1810,'CMO Input'!$AJ:$AJ,Master!$D1810,'CMO Input'!$AU:$AU,Master!$F1806),"")</f>
        <v>0</v>
      </c>
    </row>
    <row r="1811" spans="1:6" x14ac:dyDescent="0.25">
      <c r="A1811" s="24">
        <v>9</v>
      </c>
      <c r="B1811" s="25">
        <v>44317</v>
      </c>
      <c r="C1811" s="24" t="s">
        <v>127</v>
      </c>
      <c r="D1811" s="24" t="s">
        <v>103</v>
      </c>
      <c r="E1811" s="24" t="s">
        <v>1489</v>
      </c>
      <c r="F1811" t="str" cm="1">
        <f t="array" ref="F1811">_xlfn.SWITCH($E1811,"Forecast",IFERROR(SUMIFS(INDEX('Forecast Input'!$A:$BO,,MATCH(TEXT($A1811,"0"),'Forecast Input'!$1:$1,0)),'Forecast Input'!$A:$A,Master!C1811,'Forecast Input'!$D:$D,Master!D1811),0),"Actual",SUMIFS('CMO Input'!$Q:$Q,'CMO Input'!$E:$E,Master!$A1811,'CMO Input'!$C:$C,Master!$C1811,'CMO Input'!$AJ:$AJ,Master!$D1811,'CMO Input'!$AU:$AU,Master!$F1807),"")</f>
        <v/>
      </c>
    </row>
    <row r="1812" spans="1:6" x14ac:dyDescent="0.25">
      <c r="A1812" s="24">
        <v>9</v>
      </c>
      <c r="B1812" s="25">
        <v>44317</v>
      </c>
      <c r="C1812" s="24" t="s">
        <v>127</v>
      </c>
      <c r="D1812" s="24" t="s">
        <v>103</v>
      </c>
      <c r="E1812" s="24" t="s">
        <v>1488</v>
      </c>
      <c r="F1812" cm="1">
        <f t="array" ref="F1812">_xlfn.SWITCH($E1812,"Forecast",IFERROR(SUMIFS(INDEX('Forecast Input'!$A:$BO,,MATCH(TEXT($A1812,"0"),'Forecast Input'!$1:$1,0)),'Forecast Input'!$A:$A,Master!C1812,'Forecast Input'!$D:$D,Master!D1812),0),"Actual",SUMIFS('CMO Input'!$Q:$Q,'CMO Input'!$E:$E,Master!$A1812,'CMO Input'!$C:$C,Master!$C1812,'CMO Input'!$AJ:$AJ,Master!$D1812,'CMO Input'!$AU:$AU,Master!$F1808),"")</f>
        <v>0</v>
      </c>
    </row>
    <row r="1813" spans="1:6" x14ac:dyDescent="0.25">
      <c r="A1813" s="24">
        <v>9</v>
      </c>
      <c r="B1813" s="25">
        <v>44317</v>
      </c>
      <c r="C1813" s="24" t="s">
        <v>127</v>
      </c>
      <c r="D1813" s="24" t="s">
        <v>103</v>
      </c>
      <c r="E1813" s="24" t="s">
        <v>1487</v>
      </c>
      <c r="F1813" cm="1">
        <f t="array" ref="F1813">_xlfn.SWITCH($E1813,"Forecast",IFERROR(SUMIFS(INDEX('Forecast Input'!$A:$BO,,MATCH(TEXT($A1813,"0"),'Forecast Input'!$1:$1,0)),'Forecast Input'!$A:$A,Master!C1813,'Forecast Input'!$D:$D,Master!D1813),0),"Actual",SUMIFS('CMO Input'!$Q:$Q,'CMO Input'!$E:$E,Master!$A1813,'CMO Input'!$C:$C,Master!$C1813,'CMO Input'!$AJ:$AJ,Master!$D1813,'CMO Input'!$AU:$AU,Master!$F1809),"")</f>
        <v>0</v>
      </c>
    </row>
    <row r="1814" spans="1:6" x14ac:dyDescent="0.25">
      <c r="A1814" s="24">
        <v>9</v>
      </c>
      <c r="B1814" s="25">
        <v>44317</v>
      </c>
      <c r="C1814" s="24" t="s">
        <v>127</v>
      </c>
      <c r="D1814" s="24" t="s">
        <v>146</v>
      </c>
      <c r="E1814" s="24" t="s">
        <v>1489</v>
      </c>
      <c r="F1814" t="str" cm="1">
        <f t="array" ref="F1814">_xlfn.SWITCH($E1814,"Forecast",IFERROR(SUMIFS(INDEX('Forecast Input'!$A:$BO,,MATCH(TEXT($A1814,"0"),'Forecast Input'!$1:$1,0)),'Forecast Input'!$A:$A,Master!C1814,'Forecast Input'!$D:$D,Master!D1814),0),"Actual",SUMIFS('CMO Input'!$Q:$Q,'CMO Input'!$E:$E,Master!$A1814,'CMO Input'!$C:$C,Master!$C1814,'CMO Input'!$AJ:$AJ,Master!$D1814,'CMO Input'!$AU:$AU,Master!$F1810),"")</f>
        <v/>
      </c>
    </row>
    <row r="1815" spans="1:6" x14ac:dyDescent="0.25">
      <c r="A1815" s="24">
        <v>9</v>
      </c>
      <c r="B1815" s="25">
        <v>44317</v>
      </c>
      <c r="C1815" s="24" t="s">
        <v>127</v>
      </c>
      <c r="D1815" s="24" t="s">
        <v>146</v>
      </c>
      <c r="E1815" s="24" t="s">
        <v>1488</v>
      </c>
      <c r="F1815" cm="1">
        <f t="array" ref="F1815">_xlfn.SWITCH($E1815,"Forecast",IFERROR(SUMIFS(INDEX('Forecast Input'!$A:$BO,,MATCH(TEXT($A1815,"0"),'Forecast Input'!$1:$1,0)),'Forecast Input'!$A:$A,Master!C1815,'Forecast Input'!$D:$D,Master!D1815),0),"Actual",SUMIFS('CMO Input'!$Q:$Q,'CMO Input'!$E:$E,Master!$A1815,'CMO Input'!$C:$C,Master!$C1815,'CMO Input'!$AJ:$AJ,Master!$D1815,'CMO Input'!$AU:$AU,Master!$F1811),"")</f>
        <v>0</v>
      </c>
    </row>
    <row r="1816" spans="1:6" x14ac:dyDescent="0.25">
      <c r="A1816" s="24">
        <v>9</v>
      </c>
      <c r="B1816" s="25">
        <v>44317</v>
      </c>
      <c r="C1816" s="24" t="s">
        <v>127</v>
      </c>
      <c r="D1816" s="24" t="s">
        <v>146</v>
      </c>
      <c r="E1816" s="24" t="s">
        <v>1487</v>
      </c>
      <c r="F1816" cm="1">
        <f t="array" ref="F1816">_xlfn.SWITCH($E1816,"Forecast",IFERROR(SUMIFS(INDEX('Forecast Input'!$A:$BO,,MATCH(TEXT($A1816,"0"),'Forecast Input'!$1:$1,0)),'Forecast Input'!$A:$A,Master!C1816,'Forecast Input'!$D:$D,Master!D1816),0),"Actual",SUMIFS('CMO Input'!$Q:$Q,'CMO Input'!$E:$E,Master!$A1816,'CMO Input'!$C:$C,Master!$C1816,'CMO Input'!$AJ:$AJ,Master!$D1816,'CMO Input'!$AU:$AU,Master!$F1812),"")</f>
        <v>0</v>
      </c>
    </row>
    <row r="1817" spans="1:6" x14ac:dyDescent="0.25">
      <c r="A1817" s="24">
        <v>9</v>
      </c>
      <c r="B1817" s="25">
        <v>44317</v>
      </c>
      <c r="C1817" s="24" t="s">
        <v>127</v>
      </c>
      <c r="D1817" s="24" t="s">
        <v>166</v>
      </c>
      <c r="E1817" s="24" t="s">
        <v>1489</v>
      </c>
      <c r="F1817" t="str" cm="1">
        <f t="array" ref="F1817">_xlfn.SWITCH($E1817,"Forecast",IFERROR(SUMIFS(INDEX('Forecast Input'!$A:$BO,,MATCH(TEXT($A1817,"0"),'Forecast Input'!$1:$1,0)),'Forecast Input'!$A:$A,Master!C1817,'Forecast Input'!$D:$D,Master!D1817),0),"Actual",SUMIFS('CMO Input'!$Q:$Q,'CMO Input'!$E:$E,Master!$A1817,'CMO Input'!$C:$C,Master!$C1817,'CMO Input'!$AJ:$AJ,Master!$D1817,'CMO Input'!$AU:$AU,Master!$F1813),"")</f>
        <v/>
      </c>
    </row>
    <row r="1818" spans="1:6" x14ac:dyDescent="0.25">
      <c r="A1818" s="24">
        <v>9</v>
      </c>
      <c r="B1818" s="25">
        <v>44317</v>
      </c>
      <c r="C1818" s="24" t="s">
        <v>127</v>
      </c>
      <c r="D1818" s="24" t="s">
        <v>166</v>
      </c>
      <c r="E1818" s="24" t="s">
        <v>1488</v>
      </c>
      <c r="F1818" cm="1">
        <f t="array" ref="F1818">_xlfn.SWITCH($E1818,"Forecast",IFERROR(SUMIFS(INDEX('Forecast Input'!$A:$BO,,MATCH(TEXT($A1818,"0"),'Forecast Input'!$1:$1,0)),'Forecast Input'!$A:$A,Master!C1818,'Forecast Input'!$D:$D,Master!D1818),0),"Actual",SUMIFS('CMO Input'!$Q:$Q,'CMO Input'!$E:$E,Master!$A1818,'CMO Input'!$C:$C,Master!$C1818,'CMO Input'!$AJ:$AJ,Master!$D1818,'CMO Input'!$AU:$AU,Master!$F1814),"")</f>
        <v>0</v>
      </c>
    </row>
    <row r="1819" spans="1:6" x14ac:dyDescent="0.25">
      <c r="A1819" s="24">
        <v>9</v>
      </c>
      <c r="B1819" s="25">
        <v>44317</v>
      </c>
      <c r="C1819" s="24" t="s">
        <v>127</v>
      </c>
      <c r="D1819" s="24" t="s">
        <v>166</v>
      </c>
      <c r="E1819" s="24" t="s">
        <v>1487</v>
      </c>
      <c r="F1819" cm="1">
        <f t="array" ref="F1819">_xlfn.SWITCH($E1819,"Forecast",IFERROR(SUMIFS(INDEX('Forecast Input'!$A:$BO,,MATCH(TEXT($A1819,"0"),'Forecast Input'!$1:$1,0)),'Forecast Input'!$A:$A,Master!C1819,'Forecast Input'!$D:$D,Master!D1819),0),"Actual",SUMIFS('CMO Input'!$Q:$Q,'CMO Input'!$E:$E,Master!$A1819,'CMO Input'!$C:$C,Master!$C1819,'CMO Input'!$AJ:$AJ,Master!$D1819,'CMO Input'!$AU:$AU,Master!$F1815),"")</f>
        <v>0</v>
      </c>
    </row>
    <row r="1820" spans="1:6" x14ac:dyDescent="0.25">
      <c r="A1820" s="24">
        <v>9</v>
      </c>
      <c r="B1820" s="25">
        <v>44317</v>
      </c>
      <c r="C1820" s="24" t="s">
        <v>127</v>
      </c>
      <c r="D1820" s="24" t="s">
        <v>170</v>
      </c>
      <c r="E1820" s="24" t="s">
        <v>1489</v>
      </c>
      <c r="F1820" t="str" cm="1">
        <f t="array" ref="F1820">_xlfn.SWITCH($E1820,"Forecast",IFERROR(SUMIFS(INDEX('Forecast Input'!$A:$BO,,MATCH(TEXT($A1820,"0"),'Forecast Input'!$1:$1,0)),'Forecast Input'!$A:$A,Master!C1820,'Forecast Input'!$D:$D,Master!D1820),0),"Actual",SUMIFS('CMO Input'!$Q:$Q,'CMO Input'!$E:$E,Master!$A1820,'CMO Input'!$C:$C,Master!$C1820,'CMO Input'!$AJ:$AJ,Master!$D1820,'CMO Input'!$AU:$AU,Master!$F1816),"")</f>
        <v/>
      </c>
    </row>
    <row r="1821" spans="1:6" x14ac:dyDescent="0.25">
      <c r="A1821" s="24">
        <v>9</v>
      </c>
      <c r="B1821" s="25">
        <v>44317</v>
      </c>
      <c r="C1821" s="24" t="s">
        <v>127</v>
      </c>
      <c r="D1821" s="24" t="s">
        <v>170</v>
      </c>
      <c r="E1821" s="24" t="s">
        <v>1488</v>
      </c>
      <c r="F1821" cm="1">
        <f t="array" ref="F1821">_xlfn.SWITCH($E1821,"Forecast",IFERROR(SUMIFS(INDEX('Forecast Input'!$A:$BO,,MATCH(TEXT($A1821,"0"),'Forecast Input'!$1:$1,0)),'Forecast Input'!$A:$A,Master!C1821,'Forecast Input'!$D:$D,Master!D1821),0),"Actual",SUMIFS('CMO Input'!$Q:$Q,'CMO Input'!$E:$E,Master!$A1821,'CMO Input'!$C:$C,Master!$C1821,'CMO Input'!$AJ:$AJ,Master!$D1821,'CMO Input'!$AU:$AU,Master!$F1817),"")</f>
        <v>0</v>
      </c>
    </row>
    <row r="1822" spans="1:6" x14ac:dyDescent="0.25">
      <c r="A1822" s="24">
        <v>9</v>
      </c>
      <c r="B1822" s="25">
        <v>44317</v>
      </c>
      <c r="C1822" s="24" t="s">
        <v>127</v>
      </c>
      <c r="D1822" s="24" t="s">
        <v>170</v>
      </c>
      <c r="E1822" s="24" t="s">
        <v>1487</v>
      </c>
      <c r="F1822" cm="1">
        <f t="array" ref="F1822">_xlfn.SWITCH($E1822,"Forecast",IFERROR(SUMIFS(INDEX('Forecast Input'!$A:$BO,,MATCH(TEXT($A1822,"0"),'Forecast Input'!$1:$1,0)),'Forecast Input'!$A:$A,Master!C1822,'Forecast Input'!$D:$D,Master!D1822),0),"Actual",SUMIFS('CMO Input'!$Q:$Q,'CMO Input'!$E:$E,Master!$A1822,'CMO Input'!$C:$C,Master!$C1822,'CMO Input'!$AJ:$AJ,Master!$D1822,'CMO Input'!$AU:$AU,Master!$F1818),"")</f>
        <v>0</v>
      </c>
    </row>
    <row r="1823" spans="1:6" x14ac:dyDescent="0.25">
      <c r="A1823" s="24">
        <v>9</v>
      </c>
      <c r="B1823" s="25">
        <v>44317</v>
      </c>
      <c r="C1823" s="24" t="s">
        <v>127</v>
      </c>
      <c r="D1823" s="24" t="s">
        <v>436</v>
      </c>
      <c r="E1823" s="24" t="s">
        <v>1489</v>
      </c>
      <c r="F1823" t="str" cm="1">
        <f t="array" ref="F1823">_xlfn.SWITCH($E1823,"Forecast",IFERROR(SUMIFS(INDEX('Forecast Input'!$A:$BO,,MATCH(TEXT($A1823,"0"),'Forecast Input'!$1:$1,0)),'Forecast Input'!$A:$A,Master!C1823,'Forecast Input'!$D:$D,Master!D1823),0),"Actual",SUMIFS('CMO Input'!$Q:$Q,'CMO Input'!$E:$E,Master!$A1823,'CMO Input'!$C:$C,Master!$C1823,'CMO Input'!$AJ:$AJ,Master!$D1823,'CMO Input'!$AU:$AU,Master!$F1819),"")</f>
        <v/>
      </c>
    </row>
    <row r="1824" spans="1:6" x14ac:dyDescent="0.25">
      <c r="A1824" s="24">
        <v>9</v>
      </c>
      <c r="B1824" s="25">
        <v>44317</v>
      </c>
      <c r="C1824" s="24" t="s">
        <v>127</v>
      </c>
      <c r="D1824" s="24" t="s">
        <v>436</v>
      </c>
      <c r="E1824" s="24" t="s">
        <v>1488</v>
      </c>
      <c r="F1824" cm="1">
        <f t="array" ref="F1824">_xlfn.SWITCH($E1824,"Forecast",IFERROR(SUMIFS(INDEX('Forecast Input'!$A:$BO,,MATCH(TEXT($A1824,"0"),'Forecast Input'!$1:$1,0)),'Forecast Input'!$A:$A,Master!C1824,'Forecast Input'!$D:$D,Master!D1824),0),"Actual",SUMIFS('CMO Input'!$Q:$Q,'CMO Input'!$E:$E,Master!$A1824,'CMO Input'!$C:$C,Master!$C1824,'CMO Input'!$AJ:$AJ,Master!$D1824,'CMO Input'!$AU:$AU,Master!$F1820),"")</f>
        <v>0</v>
      </c>
    </row>
    <row r="1825" spans="1:6" x14ac:dyDescent="0.25">
      <c r="A1825" s="24">
        <v>9</v>
      </c>
      <c r="B1825" s="25">
        <v>44317</v>
      </c>
      <c r="C1825" s="24" t="s">
        <v>127</v>
      </c>
      <c r="D1825" s="24" t="s">
        <v>436</v>
      </c>
      <c r="E1825" s="24" t="s">
        <v>1487</v>
      </c>
      <c r="F1825" cm="1">
        <f t="array" ref="F1825">_xlfn.SWITCH($E1825,"Forecast",IFERROR(SUMIFS(INDEX('Forecast Input'!$A:$BO,,MATCH(TEXT($A1825,"0"),'Forecast Input'!$1:$1,0)),'Forecast Input'!$A:$A,Master!C1825,'Forecast Input'!$D:$D,Master!D1825),0),"Actual",SUMIFS('CMO Input'!$Q:$Q,'CMO Input'!$E:$E,Master!$A1825,'CMO Input'!$C:$C,Master!$C1825,'CMO Input'!$AJ:$AJ,Master!$D1825,'CMO Input'!$AU:$AU,Master!$F1821),"")</f>
        <v>0</v>
      </c>
    </row>
    <row r="1826" spans="1:6" x14ac:dyDescent="0.25">
      <c r="A1826" s="24">
        <v>9</v>
      </c>
      <c r="B1826" s="25">
        <v>44317</v>
      </c>
      <c r="C1826" s="24" t="s">
        <v>127</v>
      </c>
      <c r="D1826" s="24" t="s">
        <v>1469</v>
      </c>
      <c r="E1826" s="24" t="s">
        <v>1489</v>
      </c>
      <c r="F1826" t="str" cm="1">
        <f t="array" ref="F1826">_xlfn.SWITCH($E1826,"Forecast",IFERROR(SUMIFS(INDEX('Forecast Input'!$A:$BO,,MATCH(TEXT($A1826,"0"),'Forecast Input'!$1:$1,0)),'Forecast Input'!$A:$A,Master!C1826,'Forecast Input'!$D:$D,Master!D1826),0),"Actual",SUMIFS('CMO Input'!$Q:$Q,'CMO Input'!$E:$E,Master!$A1826,'CMO Input'!$C:$C,Master!$C1826,'CMO Input'!$AJ:$AJ,Master!$D1826,'CMO Input'!$AU:$AU,Master!$F1822),"")</f>
        <v/>
      </c>
    </row>
    <row r="1827" spans="1:6" x14ac:dyDescent="0.25">
      <c r="A1827" s="24">
        <v>9</v>
      </c>
      <c r="B1827" s="25">
        <v>44317</v>
      </c>
      <c r="C1827" s="24" t="s">
        <v>127</v>
      </c>
      <c r="D1827" s="24" t="s">
        <v>1469</v>
      </c>
      <c r="E1827" s="24" t="s">
        <v>1488</v>
      </c>
      <c r="F1827" cm="1">
        <f t="array" ref="F1827">_xlfn.SWITCH($E1827,"Forecast",IFERROR(SUMIFS(INDEX('Forecast Input'!$A:$BO,,MATCH(TEXT($A1827,"0"),'Forecast Input'!$1:$1,0)),'Forecast Input'!$A:$A,Master!C1827,'Forecast Input'!$D:$D,Master!D1827),0),"Actual",SUMIFS('CMO Input'!$Q:$Q,'CMO Input'!$E:$E,Master!$A1827,'CMO Input'!$C:$C,Master!$C1827,'CMO Input'!$AJ:$AJ,Master!$D1827,'CMO Input'!$AU:$AU,Master!$F1823),"")</f>
        <v>0</v>
      </c>
    </row>
    <row r="1828" spans="1:6" x14ac:dyDescent="0.25">
      <c r="A1828" s="24">
        <v>9</v>
      </c>
      <c r="B1828" s="25">
        <v>44317</v>
      </c>
      <c r="C1828" s="24" t="s">
        <v>127</v>
      </c>
      <c r="D1828" s="24" t="s">
        <v>1469</v>
      </c>
      <c r="E1828" s="24" t="s">
        <v>1487</v>
      </c>
      <c r="F1828" cm="1">
        <f t="array" ref="F1828">_xlfn.SWITCH($E1828,"Forecast",IFERROR(SUMIFS(INDEX('Forecast Input'!$A:$BO,,MATCH(TEXT($A1828,"0"),'Forecast Input'!$1:$1,0)),'Forecast Input'!$A:$A,Master!C1828,'Forecast Input'!$D:$D,Master!D1828),0),"Actual",SUMIFS('CMO Input'!$Q:$Q,'CMO Input'!$E:$E,Master!$A1828,'CMO Input'!$C:$C,Master!$C1828,'CMO Input'!$AJ:$AJ,Master!$D1828,'CMO Input'!$AU:$AU,Master!$F1824),"")</f>
        <v>0</v>
      </c>
    </row>
    <row r="1829" spans="1:6" x14ac:dyDescent="0.25">
      <c r="A1829" s="24">
        <v>9</v>
      </c>
      <c r="B1829" s="25">
        <v>44317</v>
      </c>
      <c r="C1829" s="24" t="s">
        <v>44</v>
      </c>
      <c r="D1829" s="24" t="s">
        <v>10</v>
      </c>
      <c r="E1829" s="24" t="s">
        <v>1489</v>
      </c>
      <c r="F1829" t="str" cm="1">
        <f t="array" ref="F1829">_xlfn.SWITCH($E1829,"Forecast",IFERROR(SUMIFS(INDEX('Forecast Input'!$A:$BO,,MATCH(TEXT($A1829,"0"),'Forecast Input'!$1:$1,0)),'Forecast Input'!$A:$A,Master!C1829,'Forecast Input'!$D:$D,Master!D1829),0),"Actual",SUMIFS('CMO Input'!$Q:$Q,'CMO Input'!$E:$E,Master!$A1829,'CMO Input'!$C:$C,Master!$C1829,'CMO Input'!$AJ:$AJ,Master!$D1829,'CMO Input'!$AU:$AU,Master!$F1825),"")</f>
        <v/>
      </c>
    </row>
    <row r="1830" spans="1:6" x14ac:dyDescent="0.25">
      <c r="A1830" s="24">
        <v>9</v>
      </c>
      <c r="B1830" s="25">
        <v>44317</v>
      </c>
      <c r="C1830" s="24" t="s">
        <v>44</v>
      </c>
      <c r="D1830" s="24" t="s">
        <v>10</v>
      </c>
      <c r="E1830" s="24" t="s">
        <v>1488</v>
      </c>
      <c r="F1830" cm="1">
        <f t="array" ref="F1830">_xlfn.SWITCH($E1830,"Forecast",IFERROR(SUMIFS(INDEX('Forecast Input'!$A:$BO,,MATCH(TEXT($A1830,"0"),'Forecast Input'!$1:$1,0)),'Forecast Input'!$A:$A,Master!C1830,'Forecast Input'!$D:$D,Master!D1830),0),"Actual",SUMIFS('CMO Input'!$Q:$Q,'CMO Input'!$E:$E,Master!$A1830,'CMO Input'!$C:$C,Master!$C1830,'CMO Input'!$AJ:$AJ,Master!$D1830,'CMO Input'!$AU:$AU,Master!$F1826),"")</f>
        <v>0</v>
      </c>
    </row>
    <row r="1831" spans="1:6" x14ac:dyDescent="0.25">
      <c r="A1831" s="24">
        <v>9</v>
      </c>
      <c r="B1831" s="25">
        <v>44317</v>
      </c>
      <c r="C1831" s="24" t="s">
        <v>44</v>
      </c>
      <c r="D1831" s="24" t="s">
        <v>10</v>
      </c>
      <c r="E1831" s="24" t="s">
        <v>1487</v>
      </c>
      <c r="F1831" cm="1">
        <f t="array" ref="F1831">_xlfn.SWITCH($E1831,"Forecast",IFERROR(SUMIFS(INDEX('Forecast Input'!$A:$BO,,MATCH(TEXT($A1831,"0"),'Forecast Input'!$1:$1,0)),'Forecast Input'!$A:$A,Master!C1831,'Forecast Input'!$D:$D,Master!D1831),0),"Actual",SUMIFS('CMO Input'!$Q:$Q,'CMO Input'!$E:$E,Master!$A1831,'CMO Input'!$C:$C,Master!$C1831,'CMO Input'!$AJ:$AJ,Master!$D1831,'CMO Input'!$AU:$AU,Master!$F1827),"")</f>
        <v>0</v>
      </c>
    </row>
    <row r="1832" spans="1:6" x14ac:dyDescent="0.25">
      <c r="A1832" s="24">
        <v>9</v>
      </c>
      <c r="B1832" s="25">
        <v>44317</v>
      </c>
      <c r="C1832" s="24" t="s">
        <v>44</v>
      </c>
      <c r="D1832" s="24" t="s">
        <v>61</v>
      </c>
      <c r="E1832" s="24" t="s">
        <v>1489</v>
      </c>
      <c r="F1832" t="str" cm="1">
        <f t="array" ref="F1832">_xlfn.SWITCH($E1832,"Forecast",IFERROR(SUMIFS(INDEX('Forecast Input'!$A:$BO,,MATCH(TEXT($A1832,"0"),'Forecast Input'!$1:$1,0)),'Forecast Input'!$A:$A,Master!C1832,'Forecast Input'!$D:$D,Master!D1832),0),"Actual",SUMIFS('CMO Input'!$Q:$Q,'CMO Input'!$E:$E,Master!$A1832,'CMO Input'!$C:$C,Master!$C1832,'CMO Input'!$AJ:$AJ,Master!$D1832,'CMO Input'!$AU:$AU,Master!$F1828),"")</f>
        <v/>
      </c>
    </row>
    <row r="1833" spans="1:6" x14ac:dyDescent="0.25">
      <c r="A1833" s="24">
        <v>9</v>
      </c>
      <c r="B1833" s="25">
        <v>44317</v>
      </c>
      <c r="C1833" s="24" t="s">
        <v>44</v>
      </c>
      <c r="D1833" s="24" t="s">
        <v>61</v>
      </c>
      <c r="E1833" s="24" t="s">
        <v>1488</v>
      </c>
      <c r="F1833" cm="1">
        <f t="array" ref="F1833">_xlfn.SWITCH($E1833,"Forecast",IFERROR(SUMIFS(INDEX('Forecast Input'!$A:$BO,,MATCH(TEXT($A1833,"0"),'Forecast Input'!$1:$1,0)),'Forecast Input'!$A:$A,Master!C1833,'Forecast Input'!$D:$D,Master!D1833),0),"Actual",SUMIFS('CMO Input'!$Q:$Q,'CMO Input'!$E:$E,Master!$A1833,'CMO Input'!$C:$C,Master!$C1833,'CMO Input'!$AJ:$AJ,Master!$D1833,'CMO Input'!$AU:$AU,Master!$F1829),"")</f>
        <v>0</v>
      </c>
    </row>
    <row r="1834" spans="1:6" x14ac:dyDescent="0.25">
      <c r="A1834" s="24">
        <v>9</v>
      </c>
      <c r="B1834" s="25">
        <v>44317</v>
      </c>
      <c r="C1834" s="24" t="s">
        <v>44</v>
      </c>
      <c r="D1834" s="24" t="s">
        <v>61</v>
      </c>
      <c r="E1834" s="24" t="s">
        <v>1487</v>
      </c>
      <c r="F1834" cm="1">
        <f t="array" ref="F1834">_xlfn.SWITCH($E1834,"Forecast",IFERROR(SUMIFS(INDEX('Forecast Input'!$A:$BO,,MATCH(TEXT($A1834,"0"),'Forecast Input'!$1:$1,0)),'Forecast Input'!$A:$A,Master!C1834,'Forecast Input'!$D:$D,Master!D1834),0),"Actual",SUMIFS('CMO Input'!$Q:$Q,'CMO Input'!$E:$E,Master!$A1834,'CMO Input'!$C:$C,Master!$C1834,'CMO Input'!$AJ:$AJ,Master!$D1834,'CMO Input'!$AU:$AU,Master!$F1830),"")</f>
        <v>0</v>
      </c>
    </row>
    <row r="1835" spans="1:6" x14ac:dyDescent="0.25">
      <c r="A1835" s="24">
        <v>9</v>
      </c>
      <c r="B1835" s="25">
        <v>44317</v>
      </c>
      <c r="C1835" s="24" t="s">
        <v>44</v>
      </c>
      <c r="D1835" s="24" t="s">
        <v>103</v>
      </c>
      <c r="E1835" s="24" t="s">
        <v>1489</v>
      </c>
      <c r="F1835" t="str" cm="1">
        <f t="array" ref="F1835">_xlfn.SWITCH($E1835,"Forecast",IFERROR(SUMIFS(INDEX('Forecast Input'!$A:$BO,,MATCH(TEXT($A1835,"0"),'Forecast Input'!$1:$1,0)),'Forecast Input'!$A:$A,Master!C1835,'Forecast Input'!$D:$D,Master!D1835),0),"Actual",SUMIFS('CMO Input'!$Q:$Q,'CMO Input'!$E:$E,Master!$A1835,'CMO Input'!$C:$C,Master!$C1835,'CMO Input'!$AJ:$AJ,Master!$D1835,'CMO Input'!$AU:$AU,Master!$F1831),"")</f>
        <v/>
      </c>
    </row>
    <row r="1836" spans="1:6" x14ac:dyDescent="0.25">
      <c r="A1836" s="24">
        <v>9</v>
      </c>
      <c r="B1836" s="25">
        <v>44317</v>
      </c>
      <c r="C1836" s="24" t="s">
        <v>44</v>
      </c>
      <c r="D1836" s="24" t="s">
        <v>103</v>
      </c>
      <c r="E1836" s="24" t="s">
        <v>1488</v>
      </c>
      <c r="F1836" cm="1">
        <f t="array" ref="F1836">_xlfn.SWITCH($E1836,"Forecast",IFERROR(SUMIFS(INDEX('Forecast Input'!$A:$BO,,MATCH(TEXT($A1836,"0"),'Forecast Input'!$1:$1,0)),'Forecast Input'!$A:$A,Master!C1836,'Forecast Input'!$D:$D,Master!D1836),0),"Actual",SUMIFS('CMO Input'!$Q:$Q,'CMO Input'!$E:$E,Master!$A1836,'CMO Input'!$C:$C,Master!$C1836,'CMO Input'!$AJ:$AJ,Master!$D1836,'CMO Input'!$AU:$AU,Master!$F1832),"")</f>
        <v>0</v>
      </c>
    </row>
    <row r="1837" spans="1:6" x14ac:dyDescent="0.25">
      <c r="A1837" s="24">
        <v>9</v>
      </c>
      <c r="B1837" s="25">
        <v>44317</v>
      </c>
      <c r="C1837" s="24" t="s">
        <v>44</v>
      </c>
      <c r="D1837" s="24" t="s">
        <v>103</v>
      </c>
      <c r="E1837" s="24" t="s">
        <v>1487</v>
      </c>
      <c r="F1837" cm="1">
        <f t="array" ref="F1837">_xlfn.SWITCH($E1837,"Forecast",IFERROR(SUMIFS(INDEX('Forecast Input'!$A:$BO,,MATCH(TEXT($A1837,"0"),'Forecast Input'!$1:$1,0)),'Forecast Input'!$A:$A,Master!C1837,'Forecast Input'!$D:$D,Master!D1837),0),"Actual",SUMIFS('CMO Input'!$Q:$Q,'CMO Input'!$E:$E,Master!$A1837,'CMO Input'!$C:$C,Master!$C1837,'CMO Input'!$AJ:$AJ,Master!$D1837,'CMO Input'!$AU:$AU,Master!$F1833),"")</f>
        <v>0</v>
      </c>
    </row>
    <row r="1838" spans="1:6" x14ac:dyDescent="0.25">
      <c r="A1838" s="24">
        <v>9</v>
      </c>
      <c r="B1838" s="25">
        <v>44317</v>
      </c>
      <c r="C1838" s="24" t="s">
        <v>44</v>
      </c>
      <c r="D1838" s="24" t="s">
        <v>146</v>
      </c>
      <c r="E1838" s="24" t="s">
        <v>1489</v>
      </c>
      <c r="F1838" t="str" cm="1">
        <f t="array" ref="F1838">_xlfn.SWITCH($E1838,"Forecast",IFERROR(SUMIFS(INDEX('Forecast Input'!$A:$BO,,MATCH(TEXT($A1838,"0"),'Forecast Input'!$1:$1,0)),'Forecast Input'!$A:$A,Master!C1838,'Forecast Input'!$D:$D,Master!D1838),0),"Actual",SUMIFS('CMO Input'!$Q:$Q,'CMO Input'!$E:$E,Master!$A1838,'CMO Input'!$C:$C,Master!$C1838,'CMO Input'!$AJ:$AJ,Master!$D1838,'CMO Input'!$AU:$AU,Master!$F1834),"")</f>
        <v/>
      </c>
    </row>
    <row r="1839" spans="1:6" x14ac:dyDescent="0.25">
      <c r="A1839" s="24">
        <v>9</v>
      </c>
      <c r="B1839" s="25">
        <v>44317</v>
      </c>
      <c r="C1839" s="24" t="s">
        <v>44</v>
      </c>
      <c r="D1839" s="24" t="s">
        <v>146</v>
      </c>
      <c r="E1839" s="24" t="s">
        <v>1488</v>
      </c>
      <c r="F1839" cm="1">
        <f t="array" ref="F1839">_xlfn.SWITCH($E1839,"Forecast",IFERROR(SUMIFS(INDEX('Forecast Input'!$A:$BO,,MATCH(TEXT($A1839,"0"),'Forecast Input'!$1:$1,0)),'Forecast Input'!$A:$A,Master!C1839,'Forecast Input'!$D:$D,Master!D1839),0),"Actual",SUMIFS('CMO Input'!$Q:$Q,'CMO Input'!$E:$E,Master!$A1839,'CMO Input'!$C:$C,Master!$C1839,'CMO Input'!$AJ:$AJ,Master!$D1839,'CMO Input'!$AU:$AU,Master!$F1835),"")</f>
        <v>0</v>
      </c>
    </row>
    <row r="1840" spans="1:6" x14ac:dyDescent="0.25">
      <c r="A1840" s="24">
        <v>9</v>
      </c>
      <c r="B1840" s="25">
        <v>44317</v>
      </c>
      <c r="C1840" s="24" t="s">
        <v>44</v>
      </c>
      <c r="D1840" s="24" t="s">
        <v>146</v>
      </c>
      <c r="E1840" s="24" t="s">
        <v>1487</v>
      </c>
      <c r="F1840" cm="1">
        <f t="array" ref="F1840">_xlfn.SWITCH($E1840,"Forecast",IFERROR(SUMIFS(INDEX('Forecast Input'!$A:$BO,,MATCH(TEXT($A1840,"0"),'Forecast Input'!$1:$1,0)),'Forecast Input'!$A:$A,Master!C1840,'Forecast Input'!$D:$D,Master!D1840),0),"Actual",SUMIFS('CMO Input'!$Q:$Q,'CMO Input'!$E:$E,Master!$A1840,'CMO Input'!$C:$C,Master!$C1840,'CMO Input'!$AJ:$AJ,Master!$D1840,'CMO Input'!$AU:$AU,Master!$F1836),"")</f>
        <v>0</v>
      </c>
    </row>
    <row r="1841" spans="1:6" x14ac:dyDescent="0.25">
      <c r="A1841" s="24">
        <v>9</v>
      </c>
      <c r="B1841" s="25">
        <v>44317</v>
      </c>
      <c r="C1841" s="24" t="s">
        <v>44</v>
      </c>
      <c r="D1841" s="24" t="s">
        <v>166</v>
      </c>
      <c r="E1841" s="24" t="s">
        <v>1489</v>
      </c>
      <c r="F1841" t="str" cm="1">
        <f t="array" ref="F1841">_xlfn.SWITCH($E1841,"Forecast",IFERROR(SUMIFS(INDEX('Forecast Input'!$A:$BO,,MATCH(TEXT($A1841,"0"),'Forecast Input'!$1:$1,0)),'Forecast Input'!$A:$A,Master!C1841,'Forecast Input'!$D:$D,Master!D1841),0),"Actual",SUMIFS('CMO Input'!$Q:$Q,'CMO Input'!$E:$E,Master!$A1841,'CMO Input'!$C:$C,Master!$C1841,'CMO Input'!$AJ:$AJ,Master!$D1841,'CMO Input'!$AU:$AU,Master!$F1837),"")</f>
        <v/>
      </c>
    </row>
    <row r="1842" spans="1:6" x14ac:dyDescent="0.25">
      <c r="A1842" s="24">
        <v>9</v>
      </c>
      <c r="B1842" s="25">
        <v>44317</v>
      </c>
      <c r="C1842" s="24" t="s">
        <v>44</v>
      </c>
      <c r="D1842" s="24" t="s">
        <v>166</v>
      </c>
      <c r="E1842" s="24" t="s">
        <v>1488</v>
      </c>
      <c r="F1842" cm="1">
        <f t="array" ref="F1842">_xlfn.SWITCH($E1842,"Forecast",IFERROR(SUMIFS(INDEX('Forecast Input'!$A:$BO,,MATCH(TEXT($A1842,"0"),'Forecast Input'!$1:$1,0)),'Forecast Input'!$A:$A,Master!C1842,'Forecast Input'!$D:$D,Master!D1842),0),"Actual",SUMIFS('CMO Input'!$Q:$Q,'CMO Input'!$E:$E,Master!$A1842,'CMO Input'!$C:$C,Master!$C1842,'CMO Input'!$AJ:$AJ,Master!$D1842,'CMO Input'!$AU:$AU,Master!$F1838),"")</f>
        <v>0</v>
      </c>
    </row>
    <row r="1843" spans="1:6" x14ac:dyDescent="0.25">
      <c r="A1843" s="24">
        <v>9</v>
      </c>
      <c r="B1843" s="25">
        <v>44317</v>
      </c>
      <c r="C1843" s="24" t="s">
        <v>44</v>
      </c>
      <c r="D1843" s="24" t="s">
        <v>166</v>
      </c>
      <c r="E1843" s="24" t="s">
        <v>1487</v>
      </c>
      <c r="F1843" cm="1">
        <f t="array" ref="F1843">_xlfn.SWITCH($E1843,"Forecast",IFERROR(SUMIFS(INDEX('Forecast Input'!$A:$BO,,MATCH(TEXT($A1843,"0"),'Forecast Input'!$1:$1,0)),'Forecast Input'!$A:$A,Master!C1843,'Forecast Input'!$D:$D,Master!D1843),0),"Actual",SUMIFS('CMO Input'!$Q:$Q,'CMO Input'!$E:$E,Master!$A1843,'CMO Input'!$C:$C,Master!$C1843,'CMO Input'!$AJ:$AJ,Master!$D1843,'CMO Input'!$AU:$AU,Master!$F1839),"")</f>
        <v>0</v>
      </c>
    </row>
    <row r="1844" spans="1:6" x14ac:dyDescent="0.25">
      <c r="A1844" s="24">
        <v>9</v>
      </c>
      <c r="B1844" s="25">
        <v>44317</v>
      </c>
      <c r="C1844" s="24" t="s">
        <v>44</v>
      </c>
      <c r="D1844" s="24" t="s">
        <v>170</v>
      </c>
      <c r="E1844" s="24" t="s">
        <v>1489</v>
      </c>
      <c r="F1844" t="str" cm="1">
        <f t="array" ref="F1844">_xlfn.SWITCH($E1844,"Forecast",IFERROR(SUMIFS(INDEX('Forecast Input'!$A:$BO,,MATCH(TEXT($A1844,"0"),'Forecast Input'!$1:$1,0)),'Forecast Input'!$A:$A,Master!C1844,'Forecast Input'!$D:$D,Master!D1844),0),"Actual",SUMIFS('CMO Input'!$Q:$Q,'CMO Input'!$E:$E,Master!$A1844,'CMO Input'!$C:$C,Master!$C1844,'CMO Input'!$AJ:$AJ,Master!$D1844,'CMO Input'!$AU:$AU,Master!$F1840),"")</f>
        <v/>
      </c>
    </row>
    <row r="1845" spans="1:6" x14ac:dyDescent="0.25">
      <c r="A1845" s="24">
        <v>9</v>
      </c>
      <c r="B1845" s="25">
        <v>44317</v>
      </c>
      <c r="C1845" s="24" t="s">
        <v>44</v>
      </c>
      <c r="D1845" s="24" t="s">
        <v>170</v>
      </c>
      <c r="E1845" s="24" t="s">
        <v>1488</v>
      </c>
      <c r="F1845" cm="1">
        <f t="array" ref="F1845">_xlfn.SWITCH($E1845,"Forecast",IFERROR(SUMIFS(INDEX('Forecast Input'!$A:$BO,,MATCH(TEXT($A1845,"0"),'Forecast Input'!$1:$1,0)),'Forecast Input'!$A:$A,Master!C1845,'Forecast Input'!$D:$D,Master!D1845),0),"Actual",SUMIFS('CMO Input'!$Q:$Q,'CMO Input'!$E:$E,Master!$A1845,'CMO Input'!$C:$C,Master!$C1845,'CMO Input'!$AJ:$AJ,Master!$D1845,'CMO Input'!$AU:$AU,Master!$F1841),"")</f>
        <v>0</v>
      </c>
    </row>
    <row r="1846" spans="1:6" x14ac:dyDescent="0.25">
      <c r="A1846" s="24">
        <v>9</v>
      </c>
      <c r="B1846" s="25">
        <v>44317</v>
      </c>
      <c r="C1846" s="24" t="s">
        <v>44</v>
      </c>
      <c r="D1846" s="24" t="s">
        <v>170</v>
      </c>
      <c r="E1846" s="24" t="s">
        <v>1487</v>
      </c>
      <c r="F1846" cm="1">
        <f t="array" ref="F1846">_xlfn.SWITCH($E1846,"Forecast",IFERROR(SUMIFS(INDEX('Forecast Input'!$A:$BO,,MATCH(TEXT($A1846,"0"),'Forecast Input'!$1:$1,0)),'Forecast Input'!$A:$A,Master!C1846,'Forecast Input'!$D:$D,Master!D1846),0),"Actual",SUMIFS('CMO Input'!$Q:$Q,'CMO Input'!$E:$E,Master!$A1846,'CMO Input'!$C:$C,Master!$C1846,'CMO Input'!$AJ:$AJ,Master!$D1846,'CMO Input'!$AU:$AU,Master!$F1842),"")</f>
        <v>0</v>
      </c>
    </row>
    <row r="1847" spans="1:6" x14ac:dyDescent="0.25">
      <c r="A1847" s="24">
        <v>9</v>
      </c>
      <c r="B1847" s="25">
        <v>44317</v>
      </c>
      <c r="C1847" s="24" t="s">
        <v>44</v>
      </c>
      <c r="D1847" s="24" t="s">
        <v>436</v>
      </c>
      <c r="E1847" s="24" t="s">
        <v>1489</v>
      </c>
      <c r="F1847" t="str" cm="1">
        <f t="array" ref="F1847">_xlfn.SWITCH($E1847,"Forecast",IFERROR(SUMIFS(INDEX('Forecast Input'!$A:$BO,,MATCH(TEXT($A1847,"0"),'Forecast Input'!$1:$1,0)),'Forecast Input'!$A:$A,Master!C1847,'Forecast Input'!$D:$D,Master!D1847),0),"Actual",SUMIFS('CMO Input'!$Q:$Q,'CMO Input'!$E:$E,Master!$A1847,'CMO Input'!$C:$C,Master!$C1847,'CMO Input'!$AJ:$AJ,Master!$D1847,'CMO Input'!$AU:$AU,Master!$F1843),"")</f>
        <v/>
      </c>
    </row>
    <row r="1848" spans="1:6" x14ac:dyDescent="0.25">
      <c r="A1848" s="24">
        <v>9</v>
      </c>
      <c r="B1848" s="25">
        <v>44317</v>
      </c>
      <c r="C1848" s="24" t="s">
        <v>44</v>
      </c>
      <c r="D1848" s="24" t="s">
        <v>436</v>
      </c>
      <c r="E1848" s="24" t="s">
        <v>1488</v>
      </c>
      <c r="F1848" cm="1">
        <f t="array" ref="F1848">_xlfn.SWITCH($E1848,"Forecast",IFERROR(SUMIFS(INDEX('Forecast Input'!$A:$BO,,MATCH(TEXT($A1848,"0"),'Forecast Input'!$1:$1,0)),'Forecast Input'!$A:$A,Master!C1848,'Forecast Input'!$D:$D,Master!D1848),0),"Actual",SUMIFS('CMO Input'!$Q:$Q,'CMO Input'!$E:$E,Master!$A1848,'CMO Input'!$C:$C,Master!$C1848,'CMO Input'!$AJ:$AJ,Master!$D1848,'CMO Input'!$AU:$AU,Master!$F1844),"")</f>
        <v>0</v>
      </c>
    </row>
    <row r="1849" spans="1:6" x14ac:dyDescent="0.25">
      <c r="A1849" s="24">
        <v>9</v>
      </c>
      <c r="B1849" s="25">
        <v>44317</v>
      </c>
      <c r="C1849" s="24" t="s">
        <v>44</v>
      </c>
      <c r="D1849" s="24" t="s">
        <v>436</v>
      </c>
      <c r="E1849" s="24" t="s">
        <v>1487</v>
      </c>
      <c r="F1849" cm="1">
        <f t="array" ref="F1849">_xlfn.SWITCH($E1849,"Forecast",IFERROR(SUMIFS(INDEX('Forecast Input'!$A:$BO,,MATCH(TEXT($A1849,"0"),'Forecast Input'!$1:$1,0)),'Forecast Input'!$A:$A,Master!C1849,'Forecast Input'!$D:$D,Master!D1849),0),"Actual",SUMIFS('CMO Input'!$Q:$Q,'CMO Input'!$E:$E,Master!$A1849,'CMO Input'!$C:$C,Master!$C1849,'CMO Input'!$AJ:$AJ,Master!$D1849,'CMO Input'!$AU:$AU,Master!$F1845),"")</f>
        <v>0</v>
      </c>
    </row>
    <row r="1850" spans="1:6" x14ac:dyDescent="0.25">
      <c r="A1850" s="24">
        <v>9</v>
      </c>
      <c r="B1850" s="25">
        <v>44317</v>
      </c>
      <c r="C1850" s="24" t="s">
        <v>44</v>
      </c>
      <c r="D1850" s="24" t="s">
        <v>1469</v>
      </c>
      <c r="E1850" s="24" t="s">
        <v>1489</v>
      </c>
      <c r="F1850" t="str" cm="1">
        <f t="array" ref="F1850">_xlfn.SWITCH($E1850,"Forecast",IFERROR(SUMIFS(INDEX('Forecast Input'!$A:$BO,,MATCH(TEXT($A1850,"0"),'Forecast Input'!$1:$1,0)),'Forecast Input'!$A:$A,Master!C1850,'Forecast Input'!$D:$D,Master!D1850),0),"Actual",SUMIFS('CMO Input'!$Q:$Q,'CMO Input'!$E:$E,Master!$A1850,'CMO Input'!$C:$C,Master!$C1850,'CMO Input'!$AJ:$AJ,Master!$D1850,'CMO Input'!$AU:$AU,Master!$F1846),"")</f>
        <v/>
      </c>
    </row>
    <row r="1851" spans="1:6" x14ac:dyDescent="0.25">
      <c r="A1851" s="24">
        <v>9</v>
      </c>
      <c r="B1851" s="25">
        <v>44317</v>
      </c>
      <c r="C1851" s="24" t="s">
        <v>44</v>
      </c>
      <c r="D1851" s="24" t="s">
        <v>1469</v>
      </c>
      <c r="E1851" s="24" t="s">
        <v>1488</v>
      </c>
      <c r="F1851" cm="1">
        <f t="array" ref="F1851">_xlfn.SWITCH($E1851,"Forecast",IFERROR(SUMIFS(INDEX('Forecast Input'!$A:$BO,,MATCH(TEXT($A1851,"0"),'Forecast Input'!$1:$1,0)),'Forecast Input'!$A:$A,Master!C1851,'Forecast Input'!$D:$D,Master!D1851),0),"Actual",SUMIFS('CMO Input'!$Q:$Q,'CMO Input'!$E:$E,Master!$A1851,'CMO Input'!$C:$C,Master!$C1851,'CMO Input'!$AJ:$AJ,Master!$D1851,'CMO Input'!$AU:$AU,Master!$F1847),"")</f>
        <v>0</v>
      </c>
    </row>
    <row r="1852" spans="1:6" x14ac:dyDescent="0.25">
      <c r="A1852" s="24">
        <v>9</v>
      </c>
      <c r="B1852" s="25">
        <v>44317</v>
      </c>
      <c r="C1852" s="24" t="s">
        <v>44</v>
      </c>
      <c r="D1852" s="24" t="s">
        <v>1469</v>
      </c>
      <c r="E1852" s="24" t="s">
        <v>1487</v>
      </c>
      <c r="F1852" cm="1">
        <f t="array" ref="F1852">_xlfn.SWITCH($E1852,"Forecast",IFERROR(SUMIFS(INDEX('Forecast Input'!$A:$BO,,MATCH(TEXT($A1852,"0"),'Forecast Input'!$1:$1,0)),'Forecast Input'!$A:$A,Master!C1852,'Forecast Input'!$D:$D,Master!D1852),0),"Actual",SUMIFS('CMO Input'!$Q:$Q,'CMO Input'!$E:$E,Master!$A1852,'CMO Input'!$C:$C,Master!$C1852,'CMO Input'!$AJ:$AJ,Master!$D1852,'CMO Input'!$AU:$AU,Master!$F1848),"")</f>
        <v>0</v>
      </c>
    </row>
    <row r="1853" spans="1:6" x14ac:dyDescent="0.25">
      <c r="A1853" s="24">
        <v>9</v>
      </c>
      <c r="B1853" s="25">
        <v>44317</v>
      </c>
      <c r="C1853" s="24" t="s">
        <v>780</v>
      </c>
      <c r="D1853" s="24" t="s">
        <v>1470</v>
      </c>
      <c r="E1853" s="24" t="s">
        <v>1489</v>
      </c>
      <c r="F1853" t="str" cm="1">
        <f t="array" ref="F1853">_xlfn.SWITCH($E1853,"Forecast",IFERROR(SUMIFS(INDEX('Forecast Input'!$A:$BO,,MATCH(TEXT($A1853,"0"),'Forecast Input'!$1:$1,0)),'Forecast Input'!$A:$A,Master!C1853,'Forecast Input'!$D:$D,Master!D1853),0),"Actual",SUMIFS('CMO Input'!$Q:$Q,'CMO Input'!$E:$E,Master!$A1853,'CMO Input'!$C:$C,Master!$C1853,'CMO Input'!$AJ:$AJ,Master!$D1853,'CMO Input'!$AU:$AU,Master!$F1849),"")</f>
        <v/>
      </c>
    </row>
    <row r="1854" spans="1:6" x14ac:dyDescent="0.25">
      <c r="A1854" s="24">
        <v>9</v>
      </c>
      <c r="B1854" s="25">
        <v>44317</v>
      </c>
      <c r="C1854" s="24" t="s">
        <v>780</v>
      </c>
      <c r="D1854" s="24" t="s">
        <v>1470</v>
      </c>
      <c r="E1854" s="24" t="s">
        <v>1488</v>
      </c>
      <c r="F1854" cm="1">
        <f t="array" ref="F1854">_xlfn.SWITCH($E1854,"Forecast",IFERROR(SUMIFS(INDEX('Forecast Input'!$A:$BO,,MATCH(TEXT($A1854,"0"),'Forecast Input'!$1:$1,0)),'Forecast Input'!$A:$A,Master!C1854,'Forecast Input'!$D:$D,Master!D1854),0),"Actual",SUMIFS('CMO Input'!$Q:$Q,'CMO Input'!$E:$E,Master!$A1854,'CMO Input'!$C:$C,Master!$C1854,'CMO Input'!$AJ:$AJ,Master!$D1854,'CMO Input'!$AU:$AU,Master!$F1850),"")</f>
        <v>0</v>
      </c>
    </row>
    <row r="1855" spans="1:6" x14ac:dyDescent="0.25">
      <c r="A1855" s="24">
        <v>9</v>
      </c>
      <c r="B1855" s="25">
        <v>44317</v>
      </c>
      <c r="C1855" s="24" t="s">
        <v>780</v>
      </c>
      <c r="D1855" s="24" t="s">
        <v>1470</v>
      </c>
      <c r="E1855" s="24" t="s">
        <v>1487</v>
      </c>
      <c r="F1855" cm="1">
        <f t="array" ref="F1855">_xlfn.SWITCH($E1855,"Forecast",IFERROR(SUMIFS(INDEX('Forecast Input'!$A:$BO,,MATCH(TEXT($A1855,"0"),'Forecast Input'!$1:$1,0)),'Forecast Input'!$A:$A,Master!C1855,'Forecast Input'!$D:$D,Master!D1855),0),"Actual",SUMIFS('CMO Input'!$Q:$Q,'CMO Input'!$E:$E,Master!$A1855,'CMO Input'!$C:$C,Master!$C1855,'CMO Input'!$AJ:$AJ,Master!$D1855,'CMO Input'!$AU:$AU,Master!$F1851),"")</f>
        <v>0</v>
      </c>
    </row>
    <row r="1856" spans="1:6" x14ac:dyDescent="0.25">
      <c r="A1856" s="24">
        <v>9</v>
      </c>
      <c r="B1856" s="25">
        <v>44317</v>
      </c>
      <c r="C1856" s="24" t="s">
        <v>989</v>
      </c>
      <c r="D1856" s="24" t="s">
        <v>1470</v>
      </c>
      <c r="E1856" s="24" t="s">
        <v>1489</v>
      </c>
      <c r="F1856" t="str" cm="1">
        <f t="array" ref="F1856">_xlfn.SWITCH($E1856,"Forecast",IFERROR(SUMIFS(INDEX('Forecast Input'!$A:$BO,,MATCH(TEXT($A1856,"0"),'Forecast Input'!$1:$1,0)),'Forecast Input'!$A:$A,Master!C1856,'Forecast Input'!$D:$D,Master!D1856),0),"Actual",SUMIFS('CMO Input'!$Q:$Q,'CMO Input'!$E:$E,Master!$A1856,'CMO Input'!$C:$C,Master!$C1856,'CMO Input'!$AJ:$AJ,Master!$D1856,'CMO Input'!$AU:$AU,Master!$F1852),"")</f>
        <v/>
      </c>
    </row>
    <row r="1857" spans="1:6" x14ac:dyDescent="0.25">
      <c r="A1857" s="24">
        <v>9</v>
      </c>
      <c r="B1857" s="25">
        <v>44317</v>
      </c>
      <c r="C1857" s="24" t="s">
        <v>989</v>
      </c>
      <c r="D1857" s="24" t="s">
        <v>1470</v>
      </c>
      <c r="E1857" s="24" t="s">
        <v>1488</v>
      </c>
      <c r="F1857" cm="1">
        <f t="array" ref="F1857">_xlfn.SWITCH($E1857,"Forecast",IFERROR(SUMIFS(INDEX('Forecast Input'!$A:$BO,,MATCH(TEXT($A1857,"0"),'Forecast Input'!$1:$1,0)),'Forecast Input'!$A:$A,Master!C1857,'Forecast Input'!$D:$D,Master!D1857),0),"Actual",SUMIFS('CMO Input'!$Q:$Q,'CMO Input'!$E:$E,Master!$A1857,'CMO Input'!$C:$C,Master!$C1857,'CMO Input'!$AJ:$AJ,Master!$D1857,'CMO Input'!$AU:$AU,Master!$F1853),"")</f>
        <v>0</v>
      </c>
    </row>
    <row r="1858" spans="1:6" x14ac:dyDescent="0.25">
      <c r="A1858" s="24">
        <v>9</v>
      </c>
      <c r="B1858" s="25">
        <v>44317</v>
      </c>
      <c r="C1858" s="24" t="s">
        <v>989</v>
      </c>
      <c r="D1858" s="24" t="s">
        <v>1470</v>
      </c>
      <c r="E1858" s="24" t="s">
        <v>1487</v>
      </c>
      <c r="F1858" cm="1">
        <f t="array" ref="F1858">_xlfn.SWITCH($E1858,"Forecast",IFERROR(SUMIFS(INDEX('Forecast Input'!$A:$BO,,MATCH(TEXT($A1858,"0"),'Forecast Input'!$1:$1,0)),'Forecast Input'!$A:$A,Master!C1858,'Forecast Input'!$D:$D,Master!D1858),0),"Actual",SUMIFS('CMO Input'!$Q:$Q,'CMO Input'!$E:$E,Master!$A1858,'CMO Input'!$C:$C,Master!$C1858,'CMO Input'!$AJ:$AJ,Master!$D1858,'CMO Input'!$AU:$AU,Master!$F1854),"")</f>
        <v>0</v>
      </c>
    </row>
    <row r="1859" spans="1:6" x14ac:dyDescent="0.25">
      <c r="A1859" s="24">
        <v>9</v>
      </c>
      <c r="B1859" s="25">
        <v>44317</v>
      </c>
      <c r="C1859" s="24" t="s">
        <v>181</v>
      </c>
      <c r="D1859" s="24" t="s">
        <v>1470</v>
      </c>
      <c r="E1859" s="24" t="s">
        <v>1489</v>
      </c>
      <c r="F1859" t="str" cm="1">
        <f t="array" ref="F1859">_xlfn.SWITCH($E1859,"Forecast",IFERROR(SUMIFS(INDEX('Forecast Input'!$A:$BO,,MATCH(TEXT($A1859,"0"),'Forecast Input'!$1:$1,0)),'Forecast Input'!$A:$A,Master!C1859,'Forecast Input'!$D:$D,Master!D1859),0),"Actual",SUMIFS('CMO Input'!$Q:$Q,'CMO Input'!$E:$E,Master!$A1859,'CMO Input'!$C:$C,Master!$C1859,'CMO Input'!$AJ:$AJ,Master!$D1859,'CMO Input'!$AU:$AU,Master!$F1855),"")</f>
        <v/>
      </c>
    </row>
    <row r="1860" spans="1:6" x14ac:dyDescent="0.25">
      <c r="A1860" s="24">
        <v>9</v>
      </c>
      <c r="B1860" s="25">
        <v>44317</v>
      </c>
      <c r="C1860" s="24" t="s">
        <v>181</v>
      </c>
      <c r="D1860" s="24" t="s">
        <v>1470</v>
      </c>
      <c r="E1860" s="24" t="s">
        <v>1488</v>
      </c>
      <c r="F1860" cm="1">
        <f t="array" ref="F1860">_xlfn.SWITCH($E1860,"Forecast",IFERROR(SUMIFS(INDEX('Forecast Input'!$A:$BO,,MATCH(TEXT($A1860,"0"),'Forecast Input'!$1:$1,0)),'Forecast Input'!$A:$A,Master!C1860,'Forecast Input'!$D:$D,Master!D1860),0),"Actual",SUMIFS('CMO Input'!$Q:$Q,'CMO Input'!$E:$E,Master!$A1860,'CMO Input'!$C:$C,Master!$C1860,'CMO Input'!$AJ:$AJ,Master!$D1860,'CMO Input'!$AU:$AU,Master!$F1856),"")</f>
        <v>0</v>
      </c>
    </row>
    <row r="1861" spans="1:6" x14ac:dyDescent="0.25">
      <c r="A1861" s="24">
        <v>9</v>
      </c>
      <c r="B1861" s="25">
        <v>44317</v>
      </c>
      <c r="C1861" s="24" t="s">
        <v>181</v>
      </c>
      <c r="D1861" s="24" t="s">
        <v>1470</v>
      </c>
      <c r="E1861" s="24" t="s">
        <v>1487</v>
      </c>
      <c r="F1861" cm="1">
        <f t="array" ref="F1861">_xlfn.SWITCH($E1861,"Forecast",IFERROR(SUMIFS(INDEX('Forecast Input'!$A:$BO,,MATCH(TEXT($A1861,"0"),'Forecast Input'!$1:$1,0)),'Forecast Input'!$A:$A,Master!C1861,'Forecast Input'!$D:$D,Master!D1861),0),"Actual",SUMIFS('CMO Input'!$Q:$Q,'CMO Input'!$E:$E,Master!$A1861,'CMO Input'!$C:$C,Master!$C1861,'CMO Input'!$AJ:$AJ,Master!$D1861,'CMO Input'!$AU:$AU,Master!$F1857),"")</f>
        <v>0</v>
      </c>
    </row>
    <row r="1862" spans="1:6" x14ac:dyDescent="0.25">
      <c r="A1862" s="24">
        <v>9</v>
      </c>
      <c r="B1862" s="25">
        <v>44317</v>
      </c>
      <c r="C1862" s="24" t="s">
        <v>424</v>
      </c>
      <c r="D1862" s="24" t="s">
        <v>1470</v>
      </c>
      <c r="E1862" s="24" t="s">
        <v>1489</v>
      </c>
      <c r="F1862" t="str" cm="1">
        <f t="array" ref="F1862">_xlfn.SWITCH($E1862,"Forecast",IFERROR(SUMIFS(INDEX('Forecast Input'!$A:$BO,,MATCH(TEXT($A1862,"0"),'Forecast Input'!$1:$1,0)),'Forecast Input'!$A:$A,Master!C1862,'Forecast Input'!$D:$D,Master!D1862),0),"Actual",SUMIFS('CMO Input'!$Q:$Q,'CMO Input'!$E:$E,Master!$A1862,'CMO Input'!$C:$C,Master!$C1862,'CMO Input'!$AJ:$AJ,Master!$D1862,'CMO Input'!$AU:$AU,Master!$F1858),"")</f>
        <v/>
      </c>
    </row>
    <row r="1863" spans="1:6" x14ac:dyDescent="0.25">
      <c r="A1863" s="24">
        <v>9</v>
      </c>
      <c r="B1863" s="25">
        <v>44317</v>
      </c>
      <c r="C1863" s="24" t="s">
        <v>424</v>
      </c>
      <c r="D1863" s="24" t="s">
        <v>1470</v>
      </c>
      <c r="E1863" s="24" t="s">
        <v>1488</v>
      </c>
      <c r="F1863" cm="1">
        <f t="array" ref="F1863">_xlfn.SWITCH($E1863,"Forecast",IFERROR(SUMIFS(INDEX('Forecast Input'!$A:$BO,,MATCH(TEXT($A1863,"0"),'Forecast Input'!$1:$1,0)),'Forecast Input'!$A:$A,Master!C1863,'Forecast Input'!$D:$D,Master!D1863),0),"Actual",SUMIFS('CMO Input'!$Q:$Q,'CMO Input'!$E:$E,Master!$A1863,'CMO Input'!$C:$C,Master!$C1863,'CMO Input'!$AJ:$AJ,Master!$D1863,'CMO Input'!$AU:$AU,Master!$F1859),"")</f>
        <v>0</v>
      </c>
    </row>
    <row r="1864" spans="1:6" x14ac:dyDescent="0.25">
      <c r="A1864" s="24">
        <v>9</v>
      </c>
      <c r="B1864" s="25">
        <v>44317</v>
      </c>
      <c r="C1864" s="24" t="s">
        <v>424</v>
      </c>
      <c r="D1864" s="24" t="s">
        <v>1470</v>
      </c>
      <c r="E1864" s="24" t="s">
        <v>1487</v>
      </c>
      <c r="F1864" cm="1">
        <f t="array" ref="F1864">_xlfn.SWITCH($E1864,"Forecast",IFERROR(SUMIFS(INDEX('Forecast Input'!$A:$BO,,MATCH(TEXT($A1864,"0"),'Forecast Input'!$1:$1,0)),'Forecast Input'!$A:$A,Master!C1864,'Forecast Input'!$D:$D,Master!D1864),0),"Actual",SUMIFS('CMO Input'!$Q:$Q,'CMO Input'!$E:$E,Master!$A1864,'CMO Input'!$C:$C,Master!$C1864,'CMO Input'!$AJ:$AJ,Master!$D1864,'CMO Input'!$AU:$AU,Master!$F1860),"")</f>
        <v>0</v>
      </c>
    </row>
    <row r="1865" spans="1:6" x14ac:dyDescent="0.25">
      <c r="A1865" s="24">
        <v>9</v>
      </c>
      <c r="B1865" s="25">
        <v>44317</v>
      </c>
      <c r="C1865" s="24" t="s">
        <v>141</v>
      </c>
      <c r="D1865" s="24" t="s">
        <v>1470</v>
      </c>
      <c r="E1865" s="24" t="s">
        <v>1489</v>
      </c>
      <c r="F1865" t="str" cm="1">
        <f t="array" ref="F1865">_xlfn.SWITCH($E1865,"Forecast",IFERROR(SUMIFS(INDEX('Forecast Input'!$A:$BO,,MATCH(TEXT($A1865,"0"),'Forecast Input'!$1:$1,0)),'Forecast Input'!$A:$A,Master!C1865,'Forecast Input'!$D:$D,Master!D1865),0),"Actual",SUMIFS('CMO Input'!$Q:$Q,'CMO Input'!$E:$E,Master!$A1865,'CMO Input'!$C:$C,Master!$C1865,'CMO Input'!$AJ:$AJ,Master!$D1865,'CMO Input'!$AU:$AU,Master!$F1861),"")</f>
        <v/>
      </c>
    </row>
    <row r="1866" spans="1:6" x14ac:dyDescent="0.25">
      <c r="A1866" s="24">
        <v>9</v>
      </c>
      <c r="B1866" s="25">
        <v>44317</v>
      </c>
      <c r="C1866" s="24" t="s">
        <v>141</v>
      </c>
      <c r="D1866" s="24" t="s">
        <v>1470</v>
      </c>
      <c r="E1866" s="24" t="s">
        <v>1488</v>
      </c>
      <c r="F1866" cm="1">
        <f t="array" ref="F1866">_xlfn.SWITCH($E1866,"Forecast",IFERROR(SUMIFS(INDEX('Forecast Input'!$A:$BO,,MATCH(TEXT($A1866,"0"),'Forecast Input'!$1:$1,0)),'Forecast Input'!$A:$A,Master!C1866,'Forecast Input'!$D:$D,Master!D1866),0),"Actual",SUMIFS('CMO Input'!$Q:$Q,'CMO Input'!$E:$E,Master!$A1866,'CMO Input'!$C:$C,Master!$C1866,'CMO Input'!$AJ:$AJ,Master!$D1866,'CMO Input'!$AU:$AU,Master!$F1862),"")</f>
        <v>0</v>
      </c>
    </row>
    <row r="1867" spans="1:6" x14ac:dyDescent="0.25">
      <c r="A1867" s="24">
        <v>9</v>
      </c>
      <c r="B1867" s="25">
        <v>44317</v>
      </c>
      <c r="C1867" s="24" t="s">
        <v>141</v>
      </c>
      <c r="D1867" s="24" t="s">
        <v>1470</v>
      </c>
      <c r="E1867" s="24" t="s">
        <v>1487</v>
      </c>
      <c r="F1867" cm="1">
        <f t="array" ref="F1867">_xlfn.SWITCH($E1867,"Forecast",IFERROR(SUMIFS(INDEX('Forecast Input'!$A:$BO,,MATCH(TEXT($A1867,"0"),'Forecast Input'!$1:$1,0)),'Forecast Input'!$A:$A,Master!C1867,'Forecast Input'!$D:$D,Master!D1867),0),"Actual",SUMIFS('CMO Input'!$Q:$Q,'CMO Input'!$E:$E,Master!$A1867,'CMO Input'!$C:$C,Master!$C1867,'CMO Input'!$AJ:$AJ,Master!$D1867,'CMO Input'!$AU:$AU,Master!$F1863),"")</f>
        <v>0</v>
      </c>
    </row>
    <row r="1868" spans="1:6" x14ac:dyDescent="0.25">
      <c r="A1868" s="24">
        <v>9</v>
      </c>
      <c r="B1868" s="25">
        <v>44317</v>
      </c>
      <c r="C1868" s="24" t="s">
        <v>127</v>
      </c>
      <c r="D1868" s="24" t="s">
        <v>1470</v>
      </c>
      <c r="E1868" s="24" t="s">
        <v>1489</v>
      </c>
      <c r="F1868" t="str" cm="1">
        <f t="array" ref="F1868">_xlfn.SWITCH($E1868,"Forecast",IFERROR(SUMIFS(INDEX('Forecast Input'!$A:$BO,,MATCH(TEXT($A1868,"0"),'Forecast Input'!$1:$1,0)),'Forecast Input'!$A:$A,Master!C1868,'Forecast Input'!$D:$D,Master!D1868),0),"Actual",SUMIFS('CMO Input'!$Q:$Q,'CMO Input'!$E:$E,Master!$A1868,'CMO Input'!$C:$C,Master!$C1868,'CMO Input'!$AJ:$AJ,Master!$D1868,'CMO Input'!$AU:$AU,Master!$F1864),"")</f>
        <v/>
      </c>
    </row>
    <row r="1869" spans="1:6" x14ac:dyDescent="0.25">
      <c r="A1869" s="24">
        <v>9</v>
      </c>
      <c r="B1869" s="25">
        <v>44317</v>
      </c>
      <c r="C1869" s="24" t="s">
        <v>127</v>
      </c>
      <c r="D1869" s="24" t="s">
        <v>1470</v>
      </c>
      <c r="E1869" s="24" t="s">
        <v>1488</v>
      </c>
      <c r="F1869" cm="1">
        <f t="array" ref="F1869">_xlfn.SWITCH($E1869,"Forecast",IFERROR(SUMIFS(INDEX('Forecast Input'!$A:$BO,,MATCH(TEXT($A1869,"0"),'Forecast Input'!$1:$1,0)),'Forecast Input'!$A:$A,Master!C1869,'Forecast Input'!$D:$D,Master!D1869),0),"Actual",SUMIFS('CMO Input'!$Q:$Q,'CMO Input'!$E:$E,Master!$A1869,'CMO Input'!$C:$C,Master!$C1869,'CMO Input'!$AJ:$AJ,Master!$D1869,'CMO Input'!$AU:$AU,Master!$F1865),"")</f>
        <v>0</v>
      </c>
    </row>
    <row r="1870" spans="1:6" x14ac:dyDescent="0.25">
      <c r="A1870" s="24">
        <v>9</v>
      </c>
      <c r="B1870" s="25">
        <v>44317</v>
      </c>
      <c r="C1870" s="24" t="s">
        <v>127</v>
      </c>
      <c r="D1870" s="24" t="s">
        <v>1470</v>
      </c>
      <c r="E1870" s="24" t="s">
        <v>1487</v>
      </c>
      <c r="F1870" cm="1">
        <f t="array" ref="F1870">_xlfn.SWITCH($E1870,"Forecast",IFERROR(SUMIFS(INDEX('Forecast Input'!$A:$BO,,MATCH(TEXT($A1870,"0"),'Forecast Input'!$1:$1,0)),'Forecast Input'!$A:$A,Master!C1870,'Forecast Input'!$D:$D,Master!D1870),0),"Actual",SUMIFS('CMO Input'!$Q:$Q,'CMO Input'!$E:$E,Master!$A1870,'CMO Input'!$C:$C,Master!$C1870,'CMO Input'!$AJ:$AJ,Master!$D1870,'CMO Input'!$AU:$AU,Master!$F1866),"")</f>
        <v>0</v>
      </c>
    </row>
    <row r="1871" spans="1:6" x14ac:dyDescent="0.25">
      <c r="A1871" s="24">
        <v>9</v>
      </c>
      <c r="B1871" s="25">
        <v>44317</v>
      </c>
      <c r="C1871" s="24" t="s">
        <v>44</v>
      </c>
      <c r="D1871" s="24" t="s">
        <v>1470</v>
      </c>
      <c r="E1871" s="24" t="s">
        <v>1489</v>
      </c>
      <c r="F1871" t="str" cm="1">
        <f t="array" ref="F1871">_xlfn.SWITCH($E1871,"Forecast",IFERROR(SUMIFS(INDEX('Forecast Input'!$A:$BO,,MATCH(TEXT($A1871,"0"),'Forecast Input'!$1:$1,0)),'Forecast Input'!$A:$A,Master!C1871,'Forecast Input'!$D:$D,Master!D1871),0),"Actual",SUMIFS('CMO Input'!$Q:$Q,'CMO Input'!$E:$E,Master!$A1871,'CMO Input'!$C:$C,Master!$C1871,'CMO Input'!$AJ:$AJ,Master!$D1871,'CMO Input'!$AU:$AU,Master!$F1867),"")</f>
        <v/>
      </c>
    </row>
    <row r="1872" spans="1:6" x14ac:dyDescent="0.25">
      <c r="A1872" s="24">
        <v>9</v>
      </c>
      <c r="B1872" s="25">
        <v>44317</v>
      </c>
      <c r="C1872" s="24" t="s">
        <v>44</v>
      </c>
      <c r="D1872" s="24" t="s">
        <v>1470</v>
      </c>
      <c r="E1872" s="24" t="s">
        <v>1488</v>
      </c>
      <c r="F1872" cm="1">
        <f t="array" ref="F1872">_xlfn.SWITCH($E1872,"Forecast",IFERROR(SUMIFS(INDEX('Forecast Input'!$A:$BO,,MATCH(TEXT($A1872,"0"),'Forecast Input'!$1:$1,0)),'Forecast Input'!$A:$A,Master!C1872,'Forecast Input'!$D:$D,Master!D1872),0),"Actual",SUMIFS('CMO Input'!$Q:$Q,'CMO Input'!$E:$E,Master!$A1872,'CMO Input'!$C:$C,Master!$C1872,'CMO Input'!$AJ:$AJ,Master!$D1872,'CMO Input'!$AU:$AU,Master!$F1868),"")</f>
        <v>0</v>
      </c>
    </row>
    <row r="1873" spans="1:6" x14ac:dyDescent="0.25">
      <c r="A1873" s="24">
        <v>9</v>
      </c>
      <c r="B1873" s="25">
        <v>44317</v>
      </c>
      <c r="C1873" s="24" t="s">
        <v>44</v>
      </c>
      <c r="D1873" s="24" t="s">
        <v>1470</v>
      </c>
      <c r="E1873" s="24" t="s">
        <v>1487</v>
      </c>
      <c r="F1873" cm="1">
        <f t="array" ref="F1873">_xlfn.SWITCH($E1873,"Forecast",IFERROR(SUMIFS(INDEX('Forecast Input'!$A:$BO,,MATCH(TEXT($A1873,"0"),'Forecast Input'!$1:$1,0)),'Forecast Input'!$A:$A,Master!C1873,'Forecast Input'!$D:$D,Master!D1873),0),"Actual",SUMIFS('CMO Input'!$Q:$Q,'CMO Input'!$E:$E,Master!$A1873,'CMO Input'!$C:$C,Master!$C1873,'CMO Input'!$AJ:$AJ,Master!$D1873,'CMO Input'!$AU:$AU,Master!$F1869),"")</f>
        <v>0</v>
      </c>
    </row>
    <row r="1874" spans="1:6" x14ac:dyDescent="0.25">
      <c r="A1874" s="24">
        <v>9</v>
      </c>
      <c r="B1874" s="25">
        <v>44317</v>
      </c>
      <c r="C1874" s="24" t="s">
        <v>780</v>
      </c>
      <c r="D1874" s="24" t="s">
        <v>827</v>
      </c>
      <c r="E1874" s="24" t="s">
        <v>1489</v>
      </c>
      <c r="F1874" t="str" cm="1">
        <f t="array" ref="F1874">_xlfn.SWITCH($E1874,"Forecast",IFERROR(SUMIFS(INDEX('Forecast Input'!$A:$BO,,MATCH(TEXT($A1874,"0"),'Forecast Input'!$1:$1,0)),'Forecast Input'!$A:$A,Master!C1874,'Forecast Input'!$D:$D,Master!D1874),0),"Actual",SUMIFS('CMO Input'!$Q:$Q,'CMO Input'!$E:$E,Master!$A1874,'CMO Input'!$C:$C,Master!$C1874,'CMO Input'!$AJ:$AJ,Master!$D1874,'CMO Input'!$AU:$AU,Master!$F1870),"")</f>
        <v/>
      </c>
    </row>
    <row r="1875" spans="1:6" x14ac:dyDescent="0.25">
      <c r="A1875" s="24">
        <v>9</v>
      </c>
      <c r="B1875" s="25">
        <v>44317</v>
      </c>
      <c r="C1875" s="24" t="s">
        <v>780</v>
      </c>
      <c r="D1875" s="24" t="s">
        <v>827</v>
      </c>
      <c r="E1875" s="24" t="s">
        <v>1488</v>
      </c>
      <c r="F1875" cm="1">
        <f t="array" ref="F1875">_xlfn.SWITCH($E1875,"Forecast",IFERROR(SUMIFS(INDEX('Forecast Input'!$A:$BO,,MATCH(TEXT($A1875,"0"),'Forecast Input'!$1:$1,0)),'Forecast Input'!$A:$A,Master!C1875,'Forecast Input'!$D:$D,Master!D1875),0),"Actual",SUMIFS('CMO Input'!$Q:$Q,'CMO Input'!$E:$E,Master!$A1875,'CMO Input'!$C:$C,Master!$C1875,'CMO Input'!$AJ:$AJ,Master!$D1875,'CMO Input'!$AU:$AU,Master!$F1871),"")</f>
        <v>0</v>
      </c>
    </row>
    <row r="1876" spans="1:6" x14ac:dyDescent="0.25">
      <c r="A1876" s="24">
        <v>9</v>
      </c>
      <c r="B1876" s="25">
        <v>44317</v>
      </c>
      <c r="C1876" s="24" t="s">
        <v>780</v>
      </c>
      <c r="D1876" s="24" t="s">
        <v>827</v>
      </c>
      <c r="E1876" s="24" t="s">
        <v>1487</v>
      </c>
      <c r="F1876" cm="1">
        <f t="array" ref="F1876">_xlfn.SWITCH($E1876,"Forecast",IFERROR(SUMIFS(INDEX('Forecast Input'!$A:$BO,,MATCH(TEXT($A1876,"0"),'Forecast Input'!$1:$1,0)),'Forecast Input'!$A:$A,Master!C1876,'Forecast Input'!$D:$D,Master!D1876),0),"Actual",SUMIFS('CMO Input'!$Q:$Q,'CMO Input'!$E:$E,Master!$A1876,'CMO Input'!$C:$C,Master!$C1876,'CMO Input'!$AJ:$AJ,Master!$D1876,'CMO Input'!$AU:$AU,Master!$F1872),"")</f>
        <v>0</v>
      </c>
    </row>
    <row r="1877" spans="1:6" x14ac:dyDescent="0.25">
      <c r="A1877" s="24">
        <v>9</v>
      </c>
      <c r="B1877" s="25">
        <v>44317</v>
      </c>
      <c r="C1877" s="24" t="s">
        <v>989</v>
      </c>
      <c r="D1877" s="24" t="s">
        <v>827</v>
      </c>
      <c r="E1877" s="24" t="s">
        <v>1489</v>
      </c>
      <c r="F1877" t="str" cm="1">
        <f t="array" ref="F1877">_xlfn.SWITCH($E1877,"Forecast",IFERROR(SUMIFS(INDEX('Forecast Input'!$A:$BO,,MATCH(TEXT($A1877,"0"),'Forecast Input'!$1:$1,0)),'Forecast Input'!$A:$A,Master!C1877,'Forecast Input'!$D:$D,Master!D1877),0),"Actual",SUMIFS('CMO Input'!$Q:$Q,'CMO Input'!$E:$E,Master!$A1877,'CMO Input'!$C:$C,Master!$C1877,'CMO Input'!$AJ:$AJ,Master!$D1877,'CMO Input'!$AU:$AU,Master!$F1873),"")</f>
        <v/>
      </c>
    </row>
    <row r="1878" spans="1:6" x14ac:dyDescent="0.25">
      <c r="A1878" s="24">
        <v>9</v>
      </c>
      <c r="B1878" s="25">
        <v>44317</v>
      </c>
      <c r="C1878" s="24" t="s">
        <v>989</v>
      </c>
      <c r="D1878" s="24" t="s">
        <v>827</v>
      </c>
      <c r="E1878" s="24" t="s">
        <v>1488</v>
      </c>
      <c r="F1878" cm="1">
        <f t="array" ref="F1878">_xlfn.SWITCH($E1878,"Forecast",IFERROR(SUMIFS(INDEX('Forecast Input'!$A:$BO,,MATCH(TEXT($A1878,"0"),'Forecast Input'!$1:$1,0)),'Forecast Input'!$A:$A,Master!C1878,'Forecast Input'!$D:$D,Master!D1878),0),"Actual",SUMIFS('CMO Input'!$Q:$Q,'CMO Input'!$E:$E,Master!$A1878,'CMO Input'!$C:$C,Master!$C1878,'CMO Input'!$AJ:$AJ,Master!$D1878,'CMO Input'!$AU:$AU,Master!$F1874),"")</f>
        <v>0</v>
      </c>
    </row>
    <row r="1879" spans="1:6" x14ac:dyDescent="0.25">
      <c r="A1879" s="24">
        <v>9</v>
      </c>
      <c r="B1879" s="25">
        <v>44317</v>
      </c>
      <c r="C1879" s="24" t="s">
        <v>989</v>
      </c>
      <c r="D1879" s="24" t="s">
        <v>827</v>
      </c>
      <c r="E1879" s="24" t="s">
        <v>1487</v>
      </c>
      <c r="F1879" cm="1">
        <f t="array" ref="F1879">_xlfn.SWITCH($E1879,"Forecast",IFERROR(SUMIFS(INDEX('Forecast Input'!$A:$BO,,MATCH(TEXT($A1879,"0"),'Forecast Input'!$1:$1,0)),'Forecast Input'!$A:$A,Master!C1879,'Forecast Input'!$D:$D,Master!D1879),0),"Actual",SUMIFS('CMO Input'!$Q:$Q,'CMO Input'!$E:$E,Master!$A1879,'CMO Input'!$C:$C,Master!$C1879,'CMO Input'!$AJ:$AJ,Master!$D1879,'CMO Input'!$AU:$AU,Master!$F1875),"")</f>
        <v>0</v>
      </c>
    </row>
    <row r="1880" spans="1:6" x14ac:dyDescent="0.25">
      <c r="A1880" s="24">
        <v>9</v>
      </c>
      <c r="B1880" s="25">
        <v>44317</v>
      </c>
      <c r="C1880" s="24" t="s">
        <v>181</v>
      </c>
      <c r="D1880" s="24" t="s">
        <v>827</v>
      </c>
      <c r="E1880" s="24" t="s">
        <v>1489</v>
      </c>
      <c r="F1880" t="str" cm="1">
        <f t="array" ref="F1880">_xlfn.SWITCH($E1880,"Forecast",IFERROR(SUMIFS(INDEX('Forecast Input'!$A:$BO,,MATCH(TEXT($A1880,"0"),'Forecast Input'!$1:$1,0)),'Forecast Input'!$A:$A,Master!C1880,'Forecast Input'!$D:$D,Master!D1880),0),"Actual",SUMIFS('CMO Input'!$Q:$Q,'CMO Input'!$E:$E,Master!$A1880,'CMO Input'!$C:$C,Master!$C1880,'CMO Input'!$AJ:$AJ,Master!$D1880,'CMO Input'!$AU:$AU,Master!$F1876),"")</f>
        <v/>
      </c>
    </row>
    <row r="1881" spans="1:6" x14ac:dyDescent="0.25">
      <c r="A1881" s="24">
        <v>9</v>
      </c>
      <c r="B1881" s="25">
        <v>44317</v>
      </c>
      <c r="C1881" s="24" t="s">
        <v>181</v>
      </c>
      <c r="D1881" s="24" t="s">
        <v>827</v>
      </c>
      <c r="E1881" s="24" t="s">
        <v>1488</v>
      </c>
      <c r="F1881" cm="1">
        <f t="array" ref="F1881">_xlfn.SWITCH($E1881,"Forecast",IFERROR(SUMIFS(INDEX('Forecast Input'!$A:$BO,,MATCH(TEXT($A1881,"0"),'Forecast Input'!$1:$1,0)),'Forecast Input'!$A:$A,Master!C1881,'Forecast Input'!$D:$D,Master!D1881),0),"Actual",SUMIFS('CMO Input'!$Q:$Q,'CMO Input'!$E:$E,Master!$A1881,'CMO Input'!$C:$C,Master!$C1881,'CMO Input'!$AJ:$AJ,Master!$D1881,'CMO Input'!$AU:$AU,Master!$F1877),"")</f>
        <v>0</v>
      </c>
    </row>
    <row r="1882" spans="1:6" x14ac:dyDescent="0.25">
      <c r="A1882" s="24">
        <v>9</v>
      </c>
      <c r="B1882" s="25">
        <v>44317</v>
      </c>
      <c r="C1882" s="24" t="s">
        <v>181</v>
      </c>
      <c r="D1882" s="24" t="s">
        <v>827</v>
      </c>
      <c r="E1882" s="24" t="s">
        <v>1487</v>
      </c>
      <c r="F1882" cm="1">
        <f t="array" ref="F1882">_xlfn.SWITCH($E1882,"Forecast",IFERROR(SUMIFS(INDEX('Forecast Input'!$A:$BO,,MATCH(TEXT($A1882,"0"),'Forecast Input'!$1:$1,0)),'Forecast Input'!$A:$A,Master!C1882,'Forecast Input'!$D:$D,Master!D1882),0),"Actual",SUMIFS('CMO Input'!$Q:$Q,'CMO Input'!$E:$E,Master!$A1882,'CMO Input'!$C:$C,Master!$C1882,'CMO Input'!$AJ:$AJ,Master!$D1882,'CMO Input'!$AU:$AU,Master!$F1878),"")</f>
        <v>0</v>
      </c>
    </row>
    <row r="1883" spans="1:6" x14ac:dyDescent="0.25">
      <c r="A1883" s="24">
        <v>9</v>
      </c>
      <c r="B1883" s="25">
        <v>44317</v>
      </c>
      <c r="C1883" s="24" t="s">
        <v>424</v>
      </c>
      <c r="D1883" s="24" t="s">
        <v>827</v>
      </c>
      <c r="E1883" s="24" t="s">
        <v>1489</v>
      </c>
      <c r="F1883" t="str" cm="1">
        <f t="array" ref="F1883">_xlfn.SWITCH($E1883,"Forecast",IFERROR(SUMIFS(INDEX('Forecast Input'!$A:$BO,,MATCH(TEXT($A1883,"0"),'Forecast Input'!$1:$1,0)),'Forecast Input'!$A:$A,Master!C1883,'Forecast Input'!$D:$D,Master!D1883),0),"Actual",SUMIFS('CMO Input'!$Q:$Q,'CMO Input'!$E:$E,Master!$A1883,'CMO Input'!$C:$C,Master!$C1883,'CMO Input'!$AJ:$AJ,Master!$D1883,'CMO Input'!$AU:$AU,Master!$F1879),"")</f>
        <v/>
      </c>
    </row>
    <row r="1884" spans="1:6" x14ac:dyDescent="0.25">
      <c r="A1884" s="24">
        <v>9</v>
      </c>
      <c r="B1884" s="25">
        <v>44317</v>
      </c>
      <c r="C1884" s="24" t="s">
        <v>424</v>
      </c>
      <c r="D1884" s="24" t="s">
        <v>827</v>
      </c>
      <c r="E1884" s="24" t="s">
        <v>1488</v>
      </c>
      <c r="F1884" cm="1">
        <f t="array" ref="F1884">_xlfn.SWITCH($E1884,"Forecast",IFERROR(SUMIFS(INDEX('Forecast Input'!$A:$BO,,MATCH(TEXT($A1884,"0"),'Forecast Input'!$1:$1,0)),'Forecast Input'!$A:$A,Master!C1884,'Forecast Input'!$D:$D,Master!D1884),0),"Actual",SUMIFS('CMO Input'!$Q:$Q,'CMO Input'!$E:$E,Master!$A1884,'CMO Input'!$C:$C,Master!$C1884,'CMO Input'!$AJ:$AJ,Master!$D1884,'CMO Input'!$AU:$AU,Master!$F1880),"")</f>
        <v>0</v>
      </c>
    </row>
    <row r="1885" spans="1:6" x14ac:dyDescent="0.25">
      <c r="A1885" s="24">
        <v>9</v>
      </c>
      <c r="B1885" s="25">
        <v>44317</v>
      </c>
      <c r="C1885" s="24" t="s">
        <v>424</v>
      </c>
      <c r="D1885" s="24" t="s">
        <v>827</v>
      </c>
      <c r="E1885" s="24" t="s">
        <v>1487</v>
      </c>
      <c r="F1885" cm="1">
        <f t="array" ref="F1885">_xlfn.SWITCH($E1885,"Forecast",IFERROR(SUMIFS(INDEX('Forecast Input'!$A:$BO,,MATCH(TEXT($A1885,"0"),'Forecast Input'!$1:$1,0)),'Forecast Input'!$A:$A,Master!C1885,'Forecast Input'!$D:$D,Master!D1885),0),"Actual",SUMIFS('CMO Input'!$Q:$Q,'CMO Input'!$E:$E,Master!$A1885,'CMO Input'!$C:$C,Master!$C1885,'CMO Input'!$AJ:$AJ,Master!$D1885,'CMO Input'!$AU:$AU,Master!$F1881),"")</f>
        <v>0</v>
      </c>
    </row>
    <row r="1886" spans="1:6" x14ac:dyDescent="0.25">
      <c r="A1886" s="24">
        <v>9</v>
      </c>
      <c r="B1886" s="25">
        <v>44317</v>
      </c>
      <c r="C1886" s="24" t="s">
        <v>141</v>
      </c>
      <c r="D1886" s="24" t="s">
        <v>827</v>
      </c>
      <c r="E1886" s="24" t="s">
        <v>1489</v>
      </c>
      <c r="F1886" t="str" cm="1">
        <f t="array" ref="F1886">_xlfn.SWITCH($E1886,"Forecast",IFERROR(SUMIFS(INDEX('Forecast Input'!$A:$BO,,MATCH(TEXT($A1886,"0"),'Forecast Input'!$1:$1,0)),'Forecast Input'!$A:$A,Master!C1886,'Forecast Input'!$D:$D,Master!D1886),0),"Actual",SUMIFS('CMO Input'!$Q:$Q,'CMO Input'!$E:$E,Master!$A1886,'CMO Input'!$C:$C,Master!$C1886,'CMO Input'!$AJ:$AJ,Master!$D1886,'CMO Input'!$AU:$AU,Master!$F1882),"")</f>
        <v/>
      </c>
    </row>
    <row r="1887" spans="1:6" x14ac:dyDescent="0.25">
      <c r="A1887" s="24">
        <v>9</v>
      </c>
      <c r="B1887" s="25">
        <v>44317</v>
      </c>
      <c r="C1887" s="24" t="s">
        <v>141</v>
      </c>
      <c r="D1887" s="24" t="s">
        <v>827</v>
      </c>
      <c r="E1887" s="24" t="s">
        <v>1488</v>
      </c>
      <c r="F1887" cm="1">
        <f t="array" ref="F1887">_xlfn.SWITCH($E1887,"Forecast",IFERROR(SUMIFS(INDEX('Forecast Input'!$A:$BO,,MATCH(TEXT($A1887,"0"),'Forecast Input'!$1:$1,0)),'Forecast Input'!$A:$A,Master!C1887,'Forecast Input'!$D:$D,Master!D1887),0),"Actual",SUMIFS('CMO Input'!$Q:$Q,'CMO Input'!$E:$E,Master!$A1887,'CMO Input'!$C:$C,Master!$C1887,'CMO Input'!$AJ:$AJ,Master!$D1887,'CMO Input'!$AU:$AU,Master!$F1883),"")</f>
        <v>0</v>
      </c>
    </row>
    <row r="1888" spans="1:6" x14ac:dyDescent="0.25">
      <c r="A1888" s="24">
        <v>9</v>
      </c>
      <c r="B1888" s="25">
        <v>44317</v>
      </c>
      <c r="C1888" s="24" t="s">
        <v>141</v>
      </c>
      <c r="D1888" s="24" t="s">
        <v>827</v>
      </c>
      <c r="E1888" s="24" t="s">
        <v>1487</v>
      </c>
      <c r="F1888" cm="1">
        <f t="array" ref="F1888">_xlfn.SWITCH($E1888,"Forecast",IFERROR(SUMIFS(INDEX('Forecast Input'!$A:$BO,,MATCH(TEXT($A1888,"0"),'Forecast Input'!$1:$1,0)),'Forecast Input'!$A:$A,Master!C1888,'Forecast Input'!$D:$D,Master!D1888),0),"Actual",SUMIFS('CMO Input'!$Q:$Q,'CMO Input'!$E:$E,Master!$A1888,'CMO Input'!$C:$C,Master!$C1888,'CMO Input'!$AJ:$AJ,Master!$D1888,'CMO Input'!$AU:$AU,Master!$F1884),"")</f>
        <v>0</v>
      </c>
    </row>
    <row r="1889" spans="1:6" x14ac:dyDescent="0.25">
      <c r="A1889" s="24">
        <v>9</v>
      </c>
      <c r="B1889" s="25">
        <v>44317</v>
      </c>
      <c r="C1889" s="24" t="s">
        <v>127</v>
      </c>
      <c r="D1889" s="24" t="s">
        <v>827</v>
      </c>
      <c r="E1889" s="24" t="s">
        <v>1489</v>
      </c>
      <c r="F1889" t="str" cm="1">
        <f t="array" ref="F1889">_xlfn.SWITCH($E1889,"Forecast",IFERROR(SUMIFS(INDEX('Forecast Input'!$A:$BO,,MATCH(TEXT($A1889,"0"),'Forecast Input'!$1:$1,0)),'Forecast Input'!$A:$A,Master!C1889,'Forecast Input'!$D:$D,Master!D1889),0),"Actual",SUMIFS('CMO Input'!$Q:$Q,'CMO Input'!$E:$E,Master!$A1889,'CMO Input'!$C:$C,Master!$C1889,'CMO Input'!$AJ:$AJ,Master!$D1889,'CMO Input'!$AU:$AU,Master!$F1885),"")</f>
        <v/>
      </c>
    </row>
    <row r="1890" spans="1:6" x14ac:dyDescent="0.25">
      <c r="A1890" s="24">
        <v>9</v>
      </c>
      <c r="B1890" s="25">
        <v>44317</v>
      </c>
      <c r="C1890" s="24" t="s">
        <v>127</v>
      </c>
      <c r="D1890" s="24" t="s">
        <v>827</v>
      </c>
      <c r="E1890" s="24" t="s">
        <v>1488</v>
      </c>
      <c r="F1890" cm="1">
        <f t="array" ref="F1890">_xlfn.SWITCH($E1890,"Forecast",IFERROR(SUMIFS(INDEX('Forecast Input'!$A:$BO,,MATCH(TEXT($A1890,"0"),'Forecast Input'!$1:$1,0)),'Forecast Input'!$A:$A,Master!C1890,'Forecast Input'!$D:$D,Master!D1890),0),"Actual",SUMIFS('CMO Input'!$Q:$Q,'CMO Input'!$E:$E,Master!$A1890,'CMO Input'!$C:$C,Master!$C1890,'CMO Input'!$AJ:$AJ,Master!$D1890,'CMO Input'!$AU:$AU,Master!$F1886),"")</f>
        <v>0</v>
      </c>
    </row>
    <row r="1891" spans="1:6" x14ac:dyDescent="0.25">
      <c r="A1891" s="24">
        <v>10</v>
      </c>
      <c r="B1891" s="25">
        <v>44317</v>
      </c>
      <c r="C1891" s="24" t="s">
        <v>127</v>
      </c>
      <c r="D1891" s="24" t="s">
        <v>827</v>
      </c>
      <c r="E1891" s="24" t="s">
        <v>1487</v>
      </c>
      <c r="F1891" cm="1">
        <f t="array" ref="F1891">_xlfn.SWITCH($E1891,"Forecast",IFERROR(SUMIFS(INDEX('Forecast Input'!$A:$BO,,MATCH(TEXT($A1891,"0"),'Forecast Input'!$1:$1,0)),'Forecast Input'!$A:$A,Master!C1891,'Forecast Input'!$D:$D,Master!D1891),0),"Actual",SUMIFS('CMO Input'!$Q:$Q,'CMO Input'!$E:$E,Master!$A1891,'CMO Input'!$C:$C,Master!$C1891,'CMO Input'!$AJ:$AJ,Master!$D1891,'CMO Input'!$AU:$AU,Master!$F1887),"")</f>
        <v>0</v>
      </c>
    </row>
    <row r="1892" spans="1:6" x14ac:dyDescent="0.25">
      <c r="A1892" s="24">
        <v>10</v>
      </c>
      <c r="B1892" s="25">
        <v>44317</v>
      </c>
      <c r="C1892" s="24" t="s">
        <v>44</v>
      </c>
      <c r="D1892" s="24" t="s">
        <v>827</v>
      </c>
      <c r="E1892" s="24" t="s">
        <v>1489</v>
      </c>
      <c r="F1892" t="str" cm="1">
        <f t="array" ref="F1892">_xlfn.SWITCH($E1892,"Forecast",IFERROR(SUMIFS(INDEX('Forecast Input'!$A:$BO,,MATCH(TEXT($A1892,"0"),'Forecast Input'!$1:$1,0)),'Forecast Input'!$A:$A,Master!C1892,'Forecast Input'!$D:$D,Master!D1892),0),"Actual",SUMIFS('CMO Input'!$Q:$Q,'CMO Input'!$E:$E,Master!$A1892,'CMO Input'!$C:$C,Master!$C1892,'CMO Input'!$AJ:$AJ,Master!$D1892,'CMO Input'!$AU:$AU,Master!$F1888),"")</f>
        <v/>
      </c>
    </row>
    <row r="1893" spans="1:6" x14ac:dyDescent="0.25">
      <c r="A1893" s="24">
        <v>10</v>
      </c>
      <c r="B1893" s="25">
        <v>44317</v>
      </c>
      <c r="C1893" s="24" t="s">
        <v>44</v>
      </c>
      <c r="D1893" s="24" t="s">
        <v>827</v>
      </c>
      <c r="E1893" s="24" t="s">
        <v>1488</v>
      </c>
      <c r="F1893" cm="1">
        <f t="array" ref="F1893">_xlfn.SWITCH($E1893,"Forecast",IFERROR(SUMIFS(INDEX('Forecast Input'!$A:$BO,,MATCH(TEXT($A1893,"0"),'Forecast Input'!$1:$1,0)),'Forecast Input'!$A:$A,Master!C1893,'Forecast Input'!$D:$D,Master!D1893),0),"Actual",SUMIFS('CMO Input'!$Q:$Q,'CMO Input'!$E:$E,Master!$A1893,'CMO Input'!$C:$C,Master!$C1893,'CMO Input'!$AJ:$AJ,Master!$D1893,'CMO Input'!$AU:$AU,Master!$F1889),"")</f>
        <v>0</v>
      </c>
    </row>
    <row r="1894" spans="1:6" x14ac:dyDescent="0.25">
      <c r="A1894" s="24">
        <v>9</v>
      </c>
      <c r="B1894" s="25">
        <v>44317</v>
      </c>
      <c r="C1894" s="24" t="s">
        <v>44</v>
      </c>
      <c r="D1894" s="24" t="s">
        <v>827</v>
      </c>
      <c r="E1894" s="24" t="s">
        <v>1487</v>
      </c>
      <c r="F1894" cm="1">
        <f t="array" ref="F1894">_xlfn.SWITCH($E1894,"Forecast",IFERROR(SUMIFS(INDEX('Forecast Input'!$A:$BO,,MATCH(TEXT($A1894,"0"),'Forecast Input'!$1:$1,0)),'Forecast Input'!$A:$A,Master!C1894,'Forecast Input'!$D:$D,Master!D1894),0),"Actual",SUMIFS('CMO Input'!$Q:$Q,'CMO Input'!$E:$E,Master!$A1894,'CMO Input'!$C:$C,Master!$C1894,'CMO Input'!$AJ:$AJ,Master!$D1894,'CMO Input'!$AU:$AU,Master!$F1890),"")</f>
        <v>0</v>
      </c>
    </row>
    <row r="1895" spans="1:6" x14ac:dyDescent="0.25">
      <c r="A1895" s="24">
        <v>10</v>
      </c>
      <c r="B1895" s="25">
        <v>44348</v>
      </c>
      <c r="C1895" s="24" t="s">
        <v>780</v>
      </c>
      <c r="D1895" s="24" t="s">
        <v>10</v>
      </c>
      <c r="E1895" s="24" t="s">
        <v>1489</v>
      </c>
      <c r="F1895" t="str" cm="1">
        <f t="array" ref="F1895">_xlfn.SWITCH($E1895,"Forecast",IFERROR(SUMIFS(INDEX('Forecast Input'!$A:$BO,,MATCH(TEXT($A1895,"0"),'Forecast Input'!$1:$1,0)),'Forecast Input'!$A:$A,Master!C1895,'Forecast Input'!$D:$D,Master!D1895),0),"Actual",SUMIFS('CMO Input'!$Q:$Q,'CMO Input'!$E:$E,Master!$A1895,'CMO Input'!$C:$C,Master!$C1895,'CMO Input'!$AJ:$AJ,Master!$D1895,'CMO Input'!$AU:$AU,Master!$F1891),"")</f>
        <v/>
      </c>
    </row>
    <row r="1896" spans="1:6" x14ac:dyDescent="0.25">
      <c r="A1896" s="24">
        <v>10</v>
      </c>
      <c r="B1896" s="25">
        <v>44348</v>
      </c>
      <c r="C1896" s="24" t="s">
        <v>780</v>
      </c>
      <c r="D1896" s="24" t="s">
        <v>10</v>
      </c>
      <c r="E1896" s="24" t="s">
        <v>1488</v>
      </c>
      <c r="F1896" cm="1">
        <f t="array" ref="F1896">_xlfn.SWITCH($E1896,"Forecast",IFERROR(SUMIFS(INDEX('Forecast Input'!$A:$BO,,MATCH(TEXT($A1896,"0"),'Forecast Input'!$1:$1,0)),'Forecast Input'!$A:$A,Master!C1896,'Forecast Input'!$D:$D,Master!D1896),0),"Actual",SUMIFS('CMO Input'!$Q:$Q,'CMO Input'!$E:$E,Master!$A1896,'CMO Input'!$C:$C,Master!$C1896,'CMO Input'!$AJ:$AJ,Master!$D1896,'CMO Input'!$AU:$AU,Master!$F1892),"")</f>
        <v>0</v>
      </c>
    </row>
    <row r="1897" spans="1:6" x14ac:dyDescent="0.25">
      <c r="A1897" s="24">
        <v>10</v>
      </c>
      <c r="B1897" s="25">
        <v>44348</v>
      </c>
      <c r="C1897" s="24" t="s">
        <v>780</v>
      </c>
      <c r="D1897" s="24" t="s">
        <v>10</v>
      </c>
      <c r="E1897" s="24" t="s">
        <v>1487</v>
      </c>
      <c r="F1897" cm="1">
        <f t="array" ref="F1897">_xlfn.SWITCH($E1897,"Forecast",IFERROR(SUMIFS(INDEX('Forecast Input'!$A:$BO,,MATCH(TEXT($A1897,"0"),'Forecast Input'!$1:$1,0)),'Forecast Input'!$A:$A,Master!C1897,'Forecast Input'!$D:$D,Master!D1897),0),"Actual",SUMIFS('CMO Input'!$Q:$Q,'CMO Input'!$E:$E,Master!$A1897,'CMO Input'!$C:$C,Master!$C1897,'CMO Input'!$AJ:$AJ,Master!$D1897,'CMO Input'!$AU:$AU,Master!$F1893),"")</f>
        <v>0</v>
      </c>
    </row>
    <row r="1898" spans="1:6" x14ac:dyDescent="0.25">
      <c r="A1898" s="24">
        <v>10</v>
      </c>
      <c r="B1898" s="25">
        <v>44348</v>
      </c>
      <c r="C1898" s="24" t="s">
        <v>780</v>
      </c>
      <c r="D1898" s="24" t="s">
        <v>61</v>
      </c>
      <c r="E1898" s="24" t="s">
        <v>1489</v>
      </c>
      <c r="F1898" t="str" cm="1">
        <f t="array" ref="F1898">_xlfn.SWITCH($E1898,"Forecast",IFERROR(SUMIFS(INDEX('Forecast Input'!$A:$BO,,MATCH(TEXT($A1898,"0"),'Forecast Input'!$1:$1,0)),'Forecast Input'!$A:$A,Master!C1898,'Forecast Input'!$D:$D,Master!D1898),0),"Actual",SUMIFS('CMO Input'!$Q:$Q,'CMO Input'!$E:$E,Master!$A1898,'CMO Input'!$C:$C,Master!$C1898,'CMO Input'!$AJ:$AJ,Master!$D1898,'CMO Input'!$AU:$AU,Master!$F1894),"")</f>
        <v/>
      </c>
    </row>
    <row r="1899" spans="1:6" x14ac:dyDescent="0.25">
      <c r="A1899" s="24">
        <v>10</v>
      </c>
      <c r="B1899" s="25">
        <v>44348</v>
      </c>
      <c r="C1899" s="24" t="s">
        <v>780</v>
      </c>
      <c r="D1899" s="24" t="s">
        <v>61</v>
      </c>
      <c r="E1899" s="24" t="s">
        <v>1488</v>
      </c>
      <c r="F1899" cm="1">
        <f t="array" ref="F1899">_xlfn.SWITCH($E1899,"Forecast",IFERROR(SUMIFS(INDEX('Forecast Input'!$A:$BO,,MATCH(TEXT($A1899,"0"),'Forecast Input'!$1:$1,0)),'Forecast Input'!$A:$A,Master!C1899,'Forecast Input'!$D:$D,Master!D1899),0),"Actual",SUMIFS('CMO Input'!$Q:$Q,'CMO Input'!$E:$E,Master!$A1899,'CMO Input'!$C:$C,Master!$C1899,'CMO Input'!$AJ:$AJ,Master!$D1899,'CMO Input'!$AU:$AU,Master!$F1895),"")</f>
        <v>0</v>
      </c>
    </row>
    <row r="1900" spans="1:6" x14ac:dyDescent="0.25">
      <c r="A1900" s="24">
        <v>10</v>
      </c>
      <c r="B1900" s="25">
        <v>44348</v>
      </c>
      <c r="C1900" s="24" t="s">
        <v>780</v>
      </c>
      <c r="D1900" s="24" t="s">
        <v>61</v>
      </c>
      <c r="E1900" s="24" t="s">
        <v>1487</v>
      </c>
      <c r="F1900" cm="1">
        <f t="array" ref="F1900">_xlfn.SWITCH($E1900,"Forecast",IFERROR(SUMIFS(INDEX('Forecast Input'!$A:$BO,,MATCH(TEXT($A1900,"0"),'Forecast Input'!$1:$1,0)),'Forecast Input'!$A:$A,Master!C1900,'Forecast Input'!$D:$D,Master!D1900),0),"Actual",SUMIFS('CMO Input'!$Q:$Q,'CMO Input'!$E:$E,Master!$A1900,'CMO Input'!$C:$C,Master!$C1900,'CMO Input'!$AJ:$AJ,Master!$D1900,'CMO Input'!$AU:$AU,Master!$F1896),"")</f>
        <v>0</v>
      </c>
    </row>
    <row r="1901" spans="1:6" x14ac:dyDescent="0.25">
      <c r="A1901" s="24">
        <v>10</v>
      </c>
      <c r="B1901" s="25">
        <v>44348</v>
      </c>
      <c r="C1901" s="24" t="s">
        <v>780</v>
      </c>
      <c r="D1901" s="24" t="s">
        <v>103</v>
      </c>
      <c r="E1901" s="24" t="s">
        <v>1489</v>
      </c>
      <c r="F1901" t="str" cm="1">
        <f t="array" ref="F1901">_xlfn.SWITCH($E1901,"Forecast",IFERROR(SUMIFS(INDEX('Forecast Input'!$A:$BO,,MATCH(TEXT($A1901,"0"),'Forecast Input'!$1:$1,0)),'Forecast Input'!$A:$A,Master!C1901,'Forecast Input'!$D:$D,Master!D1901),0),"Actual",SUMIFS('CMO Input'!$Q:$Q,'CMO Input'!$E:$E,Master!$A1901,'CMO Input'!$C:$C,Master!$C1901,'CMO Input'!$AJ:$AJ,Master!$D1901,'CMO Input'!$AU:$AU,Master!$F1897),"")</f>
        <v/>
      </c>
    </row>
    <row r="1902" spans="1:6" x14ac:dyDescent="0.25">
      <c r="A1902" s="24">
        <v>10</v>
      </c>
      <c r="B1902" s="25">
        <v>44348</v>
      </c>
      <c r="C1902" s="24" t="s">
        <v>780</v>
      </c>
      <c r="D1902" s="24" t="s">
        <v>103</v>
      </c>
      <c r="E1902" s="24" t="s">
        <v>1488</v>
      </c>
      <c r="F1902" cm="1">
        <f t="array" ref="F1902">_xlfn.SWITCH($E1902,"Forecast",IFERROR(SUMIFS(INDEX('Forecast Input'!$A:$BO,,MATCH(TEXT($A1902,"0"),'Forecast Input'!$1:$1,0)),'Forecast Input'!$A:$A,Master!C1902,'Forecast Input'!$D:$D,Master!D1902),0),"Actual",SUMIFS('CMO Input'!$Q:$Q,'CMO Input'!$E:$E,Master!$A1902,'CMO Input'!$C:$C,Master!$C1902,'CMO Input'!$AJ:$AJ,Master!$D1902,'CMO Input'!$AU:$AU,Master!$F1898),"")</f>
        <v>0</v>
      </c>
    </row>
    <row r="1903" spans="1:6" x14ac:dyDescent="0.25">
      <c r="A1903" s="24">
        <v>10</v>
      </c>
      <c r="B1903" s="25">
        <v>44348</v>
      </c>
      <c r="C1903" s="24" t="s">
        <v>780</v>
      </c>
      <c r="D1903" s="24" t="s">
        <v>103</v>
      </c>
      <c r="E1903" s="24" t="s">
        <v>1487</v>
      </c>
      <c r="F1903" cm="1">
        <f t="array" ref="F1903">_xlfn.SWITCH($E1903,"Forecast",IFERROR(SUMIFS(INDEX('Forecast Input'!$A:$BO,,MATCH(TEXT($A1903,"0"),'Forecast Input'!$1:$1,0)),'Forecast Input'!$A:$A,Master!C1903,'Forecast Input'!$D:$D,Master!D1903),0),"Actual",SUMIFS('CMO Input'!$Q:$Q,'CMO Input'!$E:$E,Master!$A1903,'CMO Input'!$C:$C,Master!$C1903,'CMO Input'!$AJ:$AJ,Master!$D1903,'CMO Input'!$AU:$AU,Master!$F1899),"")</f>
        <v>0</v>
      </c>
    </row>
    <row r="1904" spans="1:6" x14ac:dyDescent="0.25">
      <c r="A1904" s="24">
        <v>10</v>
      </c>
      <c r="B1904" s="25">
        <v>44348</v>
      </c>
      <c r="C1904" s="24" t="s">
        <v>780</v>
      </c>
      <c r="D1904" s="24" t="s">
        <v>146</v>
      </c>
      <c r="E1904" s="24" t="s">
        <v>1489</v>
      </c>
      <c r="F1904" t="str" cm="1">
        <f t="array" ref="F1904">_xlfn.SWITCH($E1904,"Forecast",IFERROR(SUMIFS(INDEX('Forecast Input'!$A:$BO,,MATCH(TEXT($A1904,"0"),'Forecast Input'!$1:$1,0)),'Forecast Input'!$A:$A,Master!C1904,'Forecast Input'!$D:$D,Master!D1904),0),"Actual",SUMIFS('CMO Input'!$Q:$Q,'CMO Input'!$E:$E,Master!$A1904,'CMO Input'!$C:$C,Master!$C1904,'CMO Input'!$AJ:$AJ,Master!$D1904,'CMO Input'!$AU:$AU,Master!$F1900),"")</f>
        <v/>
      </c>
    </row>
    <row r="1905" spans="1:6" x14ac:dyDescent="0.25">
      <c r="A1905" s="24">
        <v>10</v>
      </c>
      <c r="B1905" s="25">
        <v>44348</v>
      </c>
      <c r="C1905" s="24" t="s">
        <v>780</v>
      </c>
      <c r="D1905" s="24" t="s">
        <v>146</v>
      </c>
      <c r="E1905" s="24" t="s">
        <v>1488</v>
      </c>
      <c r="F1905" cm="1">
        <f t="array" ref="F1905">_xlfn.SWITCH($E1905,"Forecast",IFERROR(SUMIFS(INDEX('Forecast Input'!$A:$BO,,MATCH(TEXT($A1905,"0"),'Forecast Input'!$1:$1,0)),'Forecast Input'!$A:$A,Master!C1905,'Forecast Input'!$D:$D,Master!D1905),0),"Actual",SUMIFS('CMO Input'!$Q:$Q,'CMO Input'!$E:$E,Master!$A1905,'CMO Input'!$C:$C,Master!$C1905,'CMO Input'!$AJ:$AJ,Master!$D1905,'CMO Input'!$AU:$AU,Master!$F1901),"")</f>
        <v>0</v>
      </c>
    </row>
    <row r="1906" spans="1:6" x14ac:dyDescent="0.25">
      <c r="A1906" s="24">
        <v>10</v>
      </c>
      <c r="B1906" s="25">
        <v>44348</v>
      </c>
      <c r="C1906" s="24" t="s">
        <v>780</v>
      </c>
      <c r="D1906" s="24" t="s">
        <v>146</v>
      </c>
      <c r="E1906" s="24" t="s">
        <v>1487</v>
      </c>
      <c r="F1906" cm="1">
        <f t="array" ref="F1906">_xlfn.SWITCH($E1906,"Forecast",IFERROR(SUMIFS(INDEX('Forecast Input'!$A:$BO,,MATCH(TEXT($A1906,"0"),'Forecast Input'!$1:$1,0)),'Forecast Input'!$A:$A,Master!C1906,'Forecast Input'!$D:$D,Master!D1906),0),"Actual",SUMIFS('CMO Input'!$Q:$Q,'CMO Input'!$E:$E,Master!$A1906,'CMO Input'!$C:$C,Master!$C1906,'CMO Input'!$AJ:$AJ,Master!$D1906,'CMO Input'!$AU:$AU,Master!$F1902),"")</f>
        <v>0</v>
      </c>
    </row>
    <row r="1907" spans="1:6" x14ac:dyDescent="0.25">
      <c r="A1907" s="24">
        <v>10</v>
      </c>
      <c r="B1907" s="25">
        <v>44348</v>
      </c>
      <c r="C1907" s="24" t="s">
        <v>780</v>
      </c>
      <c r="D1907" s="24" t="s">
        <v>166</v>
      </c>
      <c r="E1907" s="24" t="s">
        <v>1489</v>
      </c>
      <c r="F1907" t="str" cm="1">
        <f t="array" ref="F1907">_xlfn.SWITCH($E1907,"Forecast",IFERROR(SUMIFS(INDEX('Forecast Input'!$A:$BO,,MATCH(TEXT($A1907,"0"),'Forecast Input'!$1:$1,0)),'Forecast Input'!$A:$A,Master!C1907,'Forecast Input'!$D:$D,Master!D1907),0),"Actual",SUMIFS('CMO Input'!$Q:$Q,'CMO Input'!$E:$E,Master!$A1907,'CMO Input'!$C:$C,Master!$C1907,'CMO Input'!$AJ:$AJ,Master!$D1907,'CMO Input'!$AU:$AU,Master!$F1903),"")</f>
        <v/>
      </c>
    </row>
    <row r="1908" spans="1:6" x14ac:dyDescent="0.25">
      <c r="A1908" s="24">
        <v>10</v>
      </c>
      <c r="B1908" s="25">
        <v>44348</v>
      </c>
      <c r="C1908" s="24" t="s">
        <v>780</v>
      </c>
      <c r="D1908" s="24" t="s">
        <v>166</v>
      </c>
      <c r="E1908" s="24" t="s">
        <v>1488</v>
      </c>
      <c r="F1908" cm="1">
        <f t="array" ref="F1908">_xlfn.SWITCH($E1908,"Forecast",IFERROR(SUMIFS(INDEX('Forecast Input'!$A:$BO,,MATCH(TEXT($A1908,"0"),'Forecast Input'!$1:$1,0)),'Forecast Input'!$A:$A,Master!C1908,'Forecast Input'!$D:$D,Master!D1908),0),"Actual",SUMIFS('CMO Input'!$Q:$Q,'CMO Input'!$E:$E,Master!$A1908,'CMO Input'!$C:$C,Master!$C1908,'CMO Input'!$AJ:$AJ,Master!$D1908,'CMO Input'!$AU:$AU,Master!$F1904),"")</f>
        <v>0</v>
      </c>
    </row>
    <row r="1909" spans="1:6" x14ac:dyDescent="0.25">
      <c r="A1909" s="24">
        <v>10</v>
      </c>
      <c r="B1909" s="25">
        <v>44348</v>
      </c>
      <c r="C1909" s="24" t="s">
        <v>780</v>
      </c>
      <c r="D1909" s="24" t="s">
        <v>166</v>
      </c>
      <c r="E1909" s="24" t="s">
        <v>1487</v>
      </c>
      <c r="F1909" cm="1">
        <f t="array" ref="F1909">_xlfn.SWITCH($E1909,"Forecast",IFERROR(SUMIFS(INDEX('Forecast Input'!$A:$BO,,MATCH(TEXT($A1909,"0"),'Forecast Input'!$1:$1,0)),'Forecast Input'!$A:$A,Master!C1909,'Forecast Input'!$D:$D,Master!D1909),0),"Actual",SUMIFS('CMO Input'!$Q:$Q,'CMO Input'!$E:$E,Master!$A1909,'CMO Input'!$C:$C,Master!$C1909,'CMO Input'!$AJ:$AJ,Master!$D1909,'CMO Input'!$AU:$AU,Master!$F1905),"")</f>
        <v>0</v>
      </c>
    </row>
    <row r="1910" spans="1:6" x14ac:dyDescent="0.25">
      <c r="A1910" s="24">
        <v>10</v>
      </c>
      <c r="B1910" s="25">
        <v>44348</v>
      </c>
      <c r="C1910" s="24" t="s">
        <v>780</v>
      </c>
      <c r="D1910" s="24" t="s">
        <v>170</v>
      </c>
      <c r="E1910" s="24" t="s">
        <v>1489</v>
      </c>
      <c r="F1910" t="str" cm="1">
        <f t="array" ref="F1910">_xlfn.SWITCH($E1910,"Forecast",IFERROR(SUMIFS(INDEX('Forecast Input'!$A:$BO,,MATCH(TEXT($A1910,"0"),'Forecast Input'!$1:$1,0)),'Forecast Input'!$A:$A,Master!C1910,'Forecast Input'!$D:$D,Master!D1910),0),"Actual",SUMIFS('CMO Input'!$Q:$Q,'CMO Input'!$E:$E,Master!$A1910,'CMO Input'!$C:$C,Master!$C1910,'CMO Input'!$AJ:$AJ,Master!$D1910,'CMO Input'!$AU:$AU,Master!$F1906),"")</f>
        <v/>
      </c>
    </row>
    <row r="1911" spans="1:6" x14ac:dyDescent="0.25">
      <c r="A1911" s="24">
        <v>10</v>
      </c>
      <c r="B1911" s="25">
        <v>44348</v>
      </c>
      <c r="C1911" s="24" t="s">
        <v>780</v>
      </c>
      <c r="D1911" s="24" t="s">
        <v>170</v>
      </c>
      <c r="E1911" s="24" t="s">
        <v>1488</v>
      </c>
      <c r="F1911" cm="1">
        <f t="array" ref="F1911">_xlfn.SWITCH($E1911,"Forecast",IFERROR(SUMIFS(INDEX('Forecast Input'!$A:$BO,,MATCH(TEXT($A1911,"0"),'Forecast Input'!$1:$1,0)),'Forecast Input'!$A:$A,Master!C1911,'Forecast Input'!$D:$D,Master!D1911),0),"Actual",SUMIFS('CMO Input'!$Q:$Q,'CMO Input'!$E:$E,Master!$A1911,'CMO Input'!$C:$C,Master!$C1911,'CMO Input'!$AJ:$AJ,Master!$D1911,'CMO Input'!$AU:$AU,Master!$F1907),"")</f>
        <v>0</v>
      </c>
    </row>
    <row r="1912" spans="1:6" x14ac:dyDescent="0.25">
      <c r="A1912" s="24">
        <v>10</v>
      </c>
      <c r="B1912" s="25">
        <v>44348</v>
      </c>
      <c r="C1912" s="24" t="s">
        <v>780</v>
      </c>
      <c r="D1912" s="24" t="s">
        <v>170</v>
      </c>
      <c r="E1912" s="24" t="s">
        <v>1487</v>
      </c>
      <c r="F1912" cm="1">
        <f t="array" ref="F1912">_xlfn.SWITCH($E1912,"Forecast",IFERROR(SUMIFS(INDEX('Forecast Input'!$A:$BO,,MATCH(TEXT($A1912,"0"),'Forecast Input'!$1:$1,0)),'Forecast Input'!$A:$A,Master!C1912,'Forecast Input'!$D:$D,Master!D1912),0),"Actual",SUMIFS('CMO Input'!$Q:$Q,'CMO Input'!$E:$E,Master!$A1912,'CMO Input'!$C:$C,Master!$C1912,'CMO Input'!$AJ:$AJ,Master!$D1912,'CMO Input'!$AU:$AU,Master!$F1908),"")</f>
        <v>0</v>
      </c>
    </row>
    <row r="1913" spans="1:6" x14ac:dyDescent="0.25">
      <c r="A1913" s="24">
        <v>10</v>
      </c>
      <c r="B1913" s="25">
        <v>44348</v>
      </c>
      <c r="C1913" s="24" t="s">
        <v>780</v>
      </c>
      <c r="D1913" s="24" t="s">
        <v>436</v>
      </c>
      <c r="E1913" s="24" t="s">
        <v>1489</v>
      </c>
      <c r="F1913" t="str" cm="1">
        <f t="array" ref="F1913">_xlfn.SWITCH($E1913,"Forecast",IFERROR(SUMIFS(INDEX('Forecast Input'!$A:$BO,,MATCH(TEXT($A1913,"0"),'Forecast Input'!$1:$1,0)),'Forecast Input'!$A:$A,Master!C1913,'Forecast Input'!$D:$D,Master!D1913),0),"Actual",SUMIFS('CMO Input'!$Q:$Q,'CMO Input'!$E:$E,Master!$A1913,'CMO Input'!$C:$C,Master!$C1913,'CMO Input'!$AJ:$AJ,Master!$D1913,'CMO Input'!$AU:$AU,Master!$F1909),"")</f>
        <v/>
      </c>
    </row>
    <row r="1914" spans="1:6" x14ac:dyDescent="0.25">
      <c r="A1914" s="24">
        <v>10</v>
      </c>
      <c r="B1914" s="25">
        <v>44348</v>
      </c>
      <c r="C1914" s="24" t="s">
        <v>780</v>
      </c>
      <c r="D1914" s="24" t="s">
        <v>436</v>
      </c>
      <c r="E1914" s="24" t="s">
        <v>1488</v>
      </c>
      <c r="F1914" cm="1">
        <f t="array" ref="F1914">_xlfn.SWITCH($E1914,"Forecast",IFERROR(SUMIFS(INDEX('Forecast Input'!$A:$BO,,MATCH(TEXT($A1914,"0"),'Forecast Input'!$1:$1,0)),'Forecast Input'!$A:$A,Master!C1914,'Forecast Input'!$D:$D,Master!D1914),0),"Actual",SUMIFS('CMO Input'!$Q:$Q,'CMO Input'!$E:$E,Master!$A1914,'CMO Input'!$C:$C,Master!$C1914,'CMO Input'!$AJ:$AJ,Master!$D1914,'CMO Input'!$AU:$AU,Master!$F1910),"")</f>
        <v>0</v>
      </c>
    </row>
    <row r="1915" spans="1:6" x14ac:dyDescent="0.25">
      <c r="A1915" s="24">
        <v>10</v>
      </c>
      <c r="B1915" s="25">
        <v>44348</v>
      </c>
      <c r="C1915" s="24" t="s">
        <v>780</v>
      </c>
      <c r="D1915" s="24" t="s">
        <v>436</v>
      </c>
      <c r="E1915" s="24" t="s">
        <v>1487</v>
      </c>
      <c r="F1915" cm="1">
        <f t="array" ref="F1915">_xlfn.SWITCH($E1915,"Forecast",IFERROR(SUMIFS(INDEX('Forecast Input'!$A:$BO,,MATCH(TEXT($A1915,"0"),'Forecast Input'!$1:$1,0)),'Forecast Input'!$A:$A,Master!C1915,'Forecast Input'!$D:$D,Master!D1915),0),"Actual",SUMIFS('CMO Input'!$Q:$Q,'CMO Input'!$E:$E,Master!$A1915,'CMO Input'!$C:$C,Master!$C1915,'CMO Input'!$AJ:$AJ,Master!$D1915,'CMO Input'!$AU:$AU,Master!$F1911),"")</f>
        <v>0</v>
      </c>
    </row>
    <row r="1916" spans="1:6" x14ac:dyDescent="0.25">
      <c r="A1916" s="24">
        <v>10</v>
      </c>
      <c r="B1916" s="25">
        <v>44348</v>
      </c>
      <c r="C1916" s="24" t="s">
        <v>780</v>
      </c>
      <c r="D1916" s="24" t="s">
        <v>1469</v>
      </c>
      <c r="E1916" s="24" t="s">
        <v>1489</v>
      </c>
      <c r="F1916" t="str" cm="1">
        <f t="array" ref="F1916">_xlfn.SWITCH($E1916,"Forecast",IFERROR(SUMIFS(INDEX('Forecast Input'!$A:$BO,,MATCH(TEXT($A1916,"0"),'Forecast Input'!$1:$1,0)),'Forecast Input'!$A:$A,Master!C1916,'Forecast Input'!$D:$D,Master!D1916),0),"Actual",SUMIFS('CMO Input'!$Q:$Q,'CMO Input'!$E:$E,Master!$A1916,'CMO Input'!$C:$C,Master!$C1916,'CMO Input'!$AJ:$AJ,Master!$D1916,'CMO Input'!$AU:$AU,Master!$F1912),"")</f>
        <v/>
      </c>
    </row>
    <row r="1917" spans="1:6" x14ac:dyDescent="0.25">
      <c r="A1917" s="24">
        <v>10</v>
      </c>
      <c r="B1917" s="25">
        <v>44348</v>
      </c>
      <c r="C1917" s="24" t="s">
        <v>780</v>
      </c>
      <c r="D1917" s="24" t="s">
        <v>1469</v>
      </c>
      <c r="E1917" s="24" t="s">
        <v>1488</v>
      </c>
      <c r="F1917" cm="1">
        <f t="array" ref="F1917">_xlfn.SWITCH($E1917,"Forecast",IFERROR(SUMIFS(INDEX('Forecast Input'!$A:$BO,,MATCH(TEXT($A1917,"0"),'Forecast Input'!$1:$1,0)),'Forecast Input'!$A:$A,Master!C1917,'Forecast Input'!$D:$D,Master!D1917),0),"Actual",SUMIFS('CMO Input'!$Q:$Q,'CMO Input'!$E:$E,Master!$A1917,'CMO Input'!$C:$C,Master!$C1917,'CMO Input'!$AJ:$AJ,Master!$D1917,'CMO Input'!$AU:$AU,Master!$F1913),"")</f>
        <v>0</v>
      </c>
    </row>
    <row r="1918" spans="1:6" x14ac:dyDescent="0.25">
      <c r="A1918" s="24">
        <v>10</v>
      </c>
      <c r="B1918" s="25">
        <v>44348</v>
      </c>
      <c r="C1918" s="24" t="s">
        <v>780</v>
      </c>
      <c r="D1918" s="24" t="s">
        <v>1469</v>
      </c>
      <c r="E1918" s="24" t="s">
        <v>1487</v>
      </c>
      <c r="F1918" cm="1">
        <f t="array" ref="F1918">_xlfn.SWITCH($E1918,"Forecast",IFERROR(SUMIFS(INDEX('Forecast Input'!$A:$BO,,MATCH(TEXT($A1918,"0"),'Forecast Input'!$1:$1,0)),'Forecast Input'!$A:$A,Master!C1918,'Forecast Input'!$D:$D,Master!D1918),0),"Actual",SUMIFS('CMO Input'!$Q:$Q,'CMO Input'!$E:$E,Master!$A1918,'CMO Input'!$C:$C,Master!$C1918,'CMO Input'!$AJ:$AJ,Master!$D1918,'CMO Input'!$AU:$AU,Master!$F1914),"")</f>
        <v>0</v>
      </c>
    </row>
    <row r="1919" spans="1:6" x14ac:dyDescent="0.25">
      <c r="A1919" s="24">
        <v>10</v>
      </c>
      <c r="B1919" s="25">
        <v>44348</v>
      </c>
      <c r="C1919" s="24" t="s">
        <v>989</v>
      </c>
      <c r="D1919" s="24" t="s">
        <v>10</v>
      </c>
      <c r="E1919" s="24" t="s">
        <v>1489</v>
      </c>
      <c r="F1919" t="str" cm="1">
        <f t="array" ref="F1919">_xlfn.SWITCH($E1919,"Forecast",IFERROR(SUMIFS(INDEX('Forecast Input'!$A:$BO,,MATCH(TEXT($A1919,"0"),'Forecast Input'!$1:$1,0)),'Forecast Input'!$A:$A,Master!C1919,'Forecast Input'!$D:$D,Master!D1919),0),"Actual",SUMIFS('CMO Input'!$Q:$Q,'CMO Input'!$E:$E,Master!$A1919,'CMO Input'!$C:$C,Master!$C1919,'CMO Input'!$AJ:$AJ,Master!$D1919,'CMO Input'!$AU:$AU,Master!$F1915),"")</f>
        <v/>
      </c>
    </row>
    <row r="1920" spans="1:6" x14ac:dyDescent="0.25">
      <c r="A1920" s="24">
        <v>10</v>
      </c>
      <c r="B1920" s="25">
        <v>44348</v>
      </c>
      <c r="C1920" s="24" t="s">
        <v>989</v>
      </c>
      <c r="D1920" s="24" t="s">
        <v>10</v>
      </c>
      <c r="E1920" s="24" t="s">
        <v>1488</v>
      </c>
      <c r="F1920" cm="1">
        <f t="array" ref="F1920">_xlfn.SWITCH($E1920,"Forecast",IFERROR(SUMIFS(INDEX('Forecast Input'!$A:$BO,,MATCH(TEXT($A1920,"0"),'Forecast Input'!$1:$1,0)),'Forecast Input'!$A:$A,Master!C1920,'Forecast Input'!$D:$D,Master!D1920),0),"Actual",SUMIFS('CMO Input'!$Q:$Q,'CMO Input'!$E:$E,Master!$A1920,'CMO Input'!$C:$C,Master!$C1920,'CMO Input'!$AJ:$AJ,Master!$D1920,'CMO Input'!$AU:$AU,Master!$F1916),"")</f>
        <v>0</v>
      </c>
    </row>
    <row r="1921" spans="1:6" x14ac:dyDescent="0.25">
      <c r="A1921" s="24">
        <v>10</v>
      </c>
      <c r="B1921" s="25">
        <v>44348</v>
      </c>
      <c r="C1921" s="24" t="s">
        <v>989</v>
      </c>
      <c r="D1921" s="24" t="s">
        <v>10</v>
      </c>
      <c r="E1921" s="24" t="s">
        <v>1487</v>
      </c>
      <c r="F1921" cm="1">
        <f t="array" ref="F1921">_xlfn.SWITCH($E1921,"Forecast",IFERROR(SUMIFS(INDEX('Forecast Input'!$A:$BO,,MATCH(TEXT($A1921,"0"),'Forecast Input'!$1:$1,0)),'Forecast Input'!$A:$A,Master!C1921,'Forecast Input'!$D:$D,Master!D1921),0),"Actual",SUMIFS('CMO Input'!$Q:$Q,'CMO Input'!$E:$E,Master!$A1921,'CMO Input'!$C:$C,Master!$C1921,'CMO Input'!$AJ:$AJ,Master!$D1921,'CMO Input'!$AU:$AU,Master!$F1917),"")</f>
        <v>0</v>
      </c>
    </row>
    <row r="1922" spans="1:6" x14ac:dyDescent="0.25">
      <c r="A1922" s="24">
        <v>10</v>
      </c>
      <c r="B1922" s="25">
        <v>44348</v>
      </c>
      <c r="C1922" s="24" t="s">
        <v>989</v>
      </c>
      <c r="D1922" s="24" t="s">
        <v>61</v>
      </c>
      <c r="E1922" s="24" t="s">
        <v>1489</v>
      </c>
      <c r="F1922" t="str" cm="1">
        <f t="array" ref="F1922">_xlfn.SWITCH($E1922,"Forecast",IFERROR(SUMIFS(INDEX('Forecast Input'!$A:$BO,,MATCH(TEXT($A1922,"0"),'Forecast Input'!$1:$1,0)),'Forecast Input'!$A:$A,Master!C1922,'Forecast Input'!$D:$D,Master!D1922),0),"Actual",SUMIFS('CMO Input'!$Q:$Q,'CMO Input'!$E:$E,Master!$A1922,'CMO Input'!$C:$C,Master!$C1922,'CMO Input'!$AJ:$AJ,Master!$D1922,'CMO Input'!$AU:$AU,Master!$F1918),"")</f>
        <v/>
      </c>
    </row>
    <row r="1923" spans="1:6" x14ac:dyDescent="0.25">
      <c r="A1923" s="24">
        <v>10</v>
      </c>
      <c r="B1923" s="25">
        <v>44348</v>
      </c>
      <c r="C1923" s="24" t="s">
        <v>989</v>
      </c>
      <c r="D1923" s="24" t="s">
        <v>61</v>
      </c>
      <c r="E1923" s="24" t="s">
        <v>1488</v>
      </c>
      <c r="F1923" cm="1">
        <f t="array" ref="F1923">_xlfn.SWITCH($E1923,"Forecast",IFERROR(SUMIFS(INDEX('Forecast Input'!$A:$BO,,MATCH(TEXT($A1923,"0"),'Forecast Input'!$1:$1,0)),'Forecast Input'!$A:$A,Master!C1923,'Forecast Input'!$D:$D,Master!D1923),0),"Actual",SUMIFS('CMO Input'!$Q:$Q,'CMO Input'!$E:$E,Master!$A1923,'CMO Input'!$C:$C,Master!$C1923,'CMO Input'!$AJ:$AJ,Master!$D1923,'CMO Input'!$AU:$AU,Master!$F1919),"")</f>
        <v>0</v>
      </c>
    </row>
    <row r="1924" spans="1:6" x14ac:dyDescent="0.25">
      <c r="A1924" s="24">
        <v>10</v>
      </c>
      <c r="B1924" s="25">
        <v>44348</v>
      </c>
      <c r="C1924" s="24" t="s">
        <v>989</v>
      </c>
      <c r="D1924" s="24" t="s">
        <v>61</v>
      </c>
      <c r="E1924" s="24" t="s">
        <v>1487</v>
      </c>
      <c r="F1924" cm="1">
        <f t="array" ref="F1924">_xlfn.SWITCH($E1924,"Forecast",IFERROR(SUMIFS(INDEX('Forecast Input'!$A:$BO,,MATCH(TEXT($A1924,"0"),'Forecast Input'!$1:$1,0)),'Forecast Input'!$A:$A,Master!C1924,'Forecast Input'!$D:$D,Master!D1924),0),"Actual",SUMIFS('CMO Input'!$Q:$Q,'CMO Input'!$E:$E,Master!$A1924,'CMO Input'!$C:$C,Master!$C1924,'CMO Input'!$AJ:$AJ,Master!$D1924,'CMO Input'!$AU:$AU,Master!$F1920),"")</f>
        <v>0</v>
      </c>
    </row>
    <row r="1925" spans="1:6" x14ac:dyDescent="0.25">
      <c r="A1925" s="24">
        <v>10</v>
      </c>
      <c r="B1925" s="25">
        <v>44348</v>
      </c>
      <c r="C1925" s="24" t="s">
        <v>989</v>
      </c>
      <c r="D1925" s="24" t="s">
        <v>103</v>
      </c>
      <c r="E1925" s="24" t="s">
        <v>1489</v>
      </c>
      <c r="F1925" t="str" cm="1">
        <f t="array" ref="F1925">_xlfn.SWITCH($E1925,"Forecast",IFERROR(SUMIFS(INDEX('Forecast Input'!$A:$BO,,MATCH(TEXT($A1925,"0"),'Forecast Input'!$1:$1,0)),'Forecast Input'!$A:$A,Master!C1925,'Forecast Input'!$D:$D,Master!D1925),0),"Actual",SUMIFS('CMO Input'!$Q:$Q,'CMO Input'!$E:$E,Master!$A1925,'CMO Input'!$C:$C,Master!$C1925,'CMO Input'!$AJ:$AJ,Master!$D1925,'CMO Input'!$AU:$AU,Master!$F1921),"")</f>
        <v/>
      </c>
    </row>
    <row r="1926" spans="1:6" x14ac:dyDescent="0.25">
      <c r="A1926" s="24">
        <v>10</v>
      </c>
      <c r="B1926" s="25">
        <v>44348</v>
      </c>
      <c r="C1926" s="24" t="s">
        <v>989</v>
      </c>
      <c r="D1926" s="24" t="s">
        <v>103</v>
      </c>
      <c r="E1926" s="24" t="s">
        <v>1488</v>
      </c>
      <c r="F1926" cm="1">
        <f t="array" ref="F1926">_xlfn.SWITCH($E1926,"Forecast",IFERROR(SUMIFS(INDEX('Forecast Input'!$A:$BO,,MATCH(TEXT($A1926,"0"),'Forecast Input'!$1:$1,0)),'Forecast Input'!$A:$A,Master!C1926,'Forecast Input'!$D:$D,Master!D1926),0),"Actual",SUMIFS('CMO Input'!$Q:$Q,'CMO Input'!$E:$E,Master!$A1926,'CMO Input'!$C:$C,Master!$C1926,'CMO Input'!$AJ:$AJ,Master!$D1926,'CMO Input'!$AU:$AU,Master!$F1922),"")</f>
        <v>0</v>
      </c>
    </row>
    <row r="1927" spans="1:6" x14ac:dyDescent="0.25">
      <c r="A1927" s="24">
        <v>10</v>
      </c>
      <c r="B1927" s="25">
        <v>44348</v>
      </c>
      <c r="C1927" s="24" t="s">
        <v>989</v>
      </c>
      <c r="D1927" s="24" t="s">
        <v>103</v>
      </c>
      <c r="E1927" s="24" t="s">
        <v>1487</v>
      </c>
      <c r="F1927" cm="1">
        <f t="array" ref="F1927">_xlfn.SWITCH($E1927,"Forecast",IFERROR(SUMIFS(INDEX('Forecast Input'!$A:$BO,,MATCH(TEXT($A1927,"0"),'Forecast Input'!$1:$1,0)),'Forecast Input'!$A:$A,Master!C1927,'Forecast Input'!$D:$D,Master!D1927),0),"Actual",SUMIFS('CMO Input'!$Q:$Q,'CMO Input'!$E:$E,Master!$A1927,'CMO Input'!$C:$C,Master!$C1927,'CMO Input'!$AJ:$AJ,Master!$D1927,'CMO Input'!$AU:$AU,Master!$F1923),"")</f>
        <v>0</v>
      </c>
    </row>
    <row r="1928" spans="1:6" x14ac:dyDescent="0.25">
      <c r="A1928" s="24">
        <v>10</v>
      </c>
      <c r="B1928" s="25">
        <v>44348</v>
      </c>
      <c r="C1928" s="24" t="s">
        <v>989</v>
      </c>
      <c r="D1928" s="24" t="s">
        <v>146</v>
      </c>
      <c r="E1928" s="24" t="s">
        <v>1489</v>
      </c>
      <c r="F1928" t="str" cm="1">
        <f t="array" ref="F1928">_xlfn.SWITCH($E1928,"Forecast",IFERROR(SUMIFS(INDEX('Forecast Input'!$A:$BO,,MATCH(TEXT($A1928,"0"),'Forecast Input'!$1:$1,0)),'Forecast Input'!$A:$A,Master!C1928,'Forecast Input'!$D:$D,Master!D1928),0),"Actual",SUMIFS('CMO Input'!$Q:$Q,'CMO Input'!$E:$E,Master!$A1928,'CMO Input'!$C:$C,Master!$C1928,'CMO Input'!$AJ:$AJ,Master!$D1928,'CMO Input'!$AU:$AU,Master!$F1924),"")</f>
        <v/>
      </c>
    </row>
    <row r="1929" spans="1:6" x14ac:dyDescent="0.25">
      <c r="A1929" s="24">
        <v>10</v>
      </c>
      <c r="B1929" s="25">
        <v>44348</v>
      </c>
      <c r="C1929" s="24" t="s">
        <v>989</v>
      </c>
      <c r="D1929" s="24" t="s">
        <v>146</v>
      </c>
      <c r="E1929" s="24" t="s">
        <v>1488</v>
      </c>
      <c r="F1929" cm="1">
        <f t="array" ref="F1929">_xlfn.SWITCH($E1929,"Forecast",IFERROR(SUMIFS(INDEX('Forecast Input'!$A:$BO,,MATCH(TEXT($A1929,"0"),'Forecast Input'!$1:$1,0)),'Forecast Input'!$A:$A,Master!C1929,'Forecast Input'!$D:$D,Master!D1929),0),"Actual",SUMIFS('CMO Input'!$Q:$Q,'CMO Input'!$E:$E,Master!$A1929,'CMO Input'!$C:$C,Master!$C1929,'CMO Input'!$AJ:$AJ,Master!$D1929,'CMO Input'!$AU:$AU,Master!$F1925),"")</f>
        <v>0</v>
      </c>
    </row>
    <row r="1930" spans="1:6" x14ac:dyDescent="0.25">
      <c r="A1930" s="24">
        <v>10</v>
      </c>
      <c r="B1930" s="25">
        <v>44348</v>
      </c>
      <c r="C1930" s="24" t="s">
        <v>989</v>
      </c>
      <c r="D1930" s="24" t="s">
        <v>146</v>
      </c>
      <c r="E1930" s="24" t="s">
        <v>1487</v>
      </c>
      <c r="F1930" cm="1">
        <f t="array" ref="F1930">_xlfn.SWITCH($E1930,"Forecast",IFERROR(SUMIFS(INDEX('Forecast Input'!$A:$BO,,MATCH(TEXT($A1930,"0"),'Forecast Input'!$1:$1,0)),'Forecast Input'!$A:$A,Master!C1930,'Forecast Input'!$D:$D,Master!D1930),0),"Actual",SUMIFS('CMO Input'!$Q:$Q,'CMO Input'!$E:$E,Master!$A1930,'CMO Input'!$C:$C,Master!$C1930,'CMO Input'!$AJ:$AJ,Master!$D1930,'CMO Input'!$AU:$AU,Master!$F1926),"")</f>
        <v>0</v>
      </c>
    </row>
    <row r="1931" spans="1:6" x14ac:dyDescent="0.25">
      <c r="A1931" s="24">
        <v>10</v>
      </c>
      <c r="B1931" s="25">
        <v>44348</v>
      </c>
      <c r="C1931" s="24" t="s">
        <v>989</v>
      </c>
      <c r="D1931" s="24" t="s">
        <v>166</v>
      </c>
      <c r="E1931" s="24" t="s">
        <v>1489</v>
      </c>
      <c r="F1931" t="str" cm="1">
        <f t="array" ref="F1931">_xlfn.SWITCH($E1931,"Forecast",IFERROR(SUMIFS(INDEX('Forecast Input'!$A:$BO,,MATCH(TEXT($A1931,"0"),'Forecast Input'!$1:$1,0)),'Forecast Input'!$A:$A,Master!C1931,'Forecast Input'!$D:$D,Master!D1931),0),"Actual",SUMIFS('CMO Input'!$Q:$Q,'CMO Input'!$E:$E,Master!$A1931,'CMO Input'!$C:$C,Master!$C1931,'CMO Input'!$AJ:$AJ,Master!$D1931,'CMO Input'!$AU:$AU,Master!$F1927),"")</f>
        <v/>
      </c>
    </row>
    <row r="1932" spans="1:6" x14ac:dyDescent="0.25">
      <c r="A1932" s="24">
        <v>10</v>
      </c>
      <c r="B1932" s="25">
        <v>44348</v>
      </c>
      <c r="C1932" s="24" t="s">
        <v>989</v>
      </c>
      <c r="D1932" s="24" t="s">
        <v>166</v>
      </c>
      <c r="E1932" s="24" t="s">
        <v>1488</v>
      </c>
      <c r="F1932" cm="1">
        <f t="array" ref="F1932">_xlfn.SWITCH($E1932,"Forecast",IFERROR(SUMIFS(INDEX('Forecast Input'!$A:$BO,,MATCH(TEXT($A1932,"0"),'Forecast Input'!$1:$1,0)),'Forecast Input'!$A:$A,Master!C1932,'Forecast Input'!$D:$D,Master!D1932),0),"Actual",SUMIFS('CMO Input'!$Q:$Q,'CMO Input'!$E:$E,Master!$A1932,'CMO Input'!$C:$C,Master!$C1932,'CMO Input'!$AJ:$AJ,Master!$D1932,'CMO Input'!$AU:$AU,Master!$F1928),"")</f>
        <v>0</v>
      </c>
    </row>
    <row r="1933" spans="1:6" x14ac:dyDescent="0.25">
      <c r="A1933" s="24">
        <v>10</v>
      </c>
      <c r="B1933" s="25">
        <v>44348</v>
      </c>
      <c r="C1933" s="24" t="s">
        <v>989</v>
      </c>
      <c r="D1933" s="24" t="s">
        <v>166</v>
      </c>
      <c r="E1933" s="24" t="s">
        <v>1487</v>
      </c>
      <c r="F1933" cm="1">
        <f t="array" ref="F1933">_xlfn.SWITCH($E1933,"Forecast",IFERROR(SUMIFS(INDEX('Forecast Input'!$A:$BO,,MATCH(TEXT($A1933,"0"),'Forecast Input'!$1:$1,0)),'Forecast Input'!$A:$A,Master!C1933,'Forecast Input'!$D:$D,Master!D1933),0),"Actual",SUMIFS('CMO Input'!$Q:$Q,'CMO Input'!$E:$E,Master!$A1933,'CMO Input'!$C:$C,Master!$C1933,'CMO Input'!$AJ:$AJ,Master!$D1933,'CMO Input'!$AU:$AU,Master!$F1929),"")</f>
        <v>0</v>
      </c>
    </row>
    <row r="1934" spans="1:6" x14ac:dyDescent="0.25">
      <c r="A1934" s="24">
        <v>10</v>
      </c>
      <c r="B1934" s="25">
        <v>44348</v>
      </c>
      <c r="C1934" s="24" t="s">
        <v>989</v>
      </c>
      <c r="D1934" s="24" t="s">
        <v>170</v>
      </c>
      <c r="E1934" s="24" t="s">
        <v>1489</v>
      </c>
      <c r="F1934" t="str" cm="1">
        <f t="array" ref="F1934">_xlfn.SWITCH($E1934,"Forecast",IFERROR(SUMIFS(INDEX('Forecast Input'!$A:$BO,,MATCH(TEXT($A1934,"0"),'Forecast Input'!$1:$1,0)),'Forecast Input'!$A:$A,Master!C1934,'Forecast Input'!$D:$D,Master!D1934),0),"Actual",SUMIFS('CMO Input'!$Q:$Q,'CMO Input'!$E:$E,Master!$A1934,'CMO Input'!$C:$C,Master!$C1934,'CMO Input'!$AJ:$AJ,Master!$D1934,'CMO Input'!$AU:$AU,Master!$F1930),"")</f>
        <v/>
      </c>
    </row>
    <row r="1935" spans="1:6" x14ac:dyDescent="0.25">
      <c r="A1935" s="24">
        <v>10</v>
      </c>
      <c r="B1935" s="25">
        <v>44348</v>
      </c>
      <c r="C1935" s="24" t="s">
        <v>989</v>
      </c>
      <c r="D1935" s="24" t="s">
        <v>170</v>
      </c>
      <c r="E1935" s="24" t="s">
        <v>1488</v>
      </c>
      <c r="F1935" cm="1">
        <f t="array" ref="F1935">_xlfn.SWITCH($E1935,"Forecast",IFERROR(SUMIFS(INDEX('Forecast Input'!$A:$BO,,MATCH(TEXT($A1935,"0"),'Forecast Input'!$1:$1,0)),'Forecast Input'!$A:$A,Master!C1935,'Forecast Input'!$D:$D,Master!D1935),0),"Actual",SUMIFS('CMO Input'!$Q:$Q,'CMO Input'!$E:$E,Master!$A1935,'CMO Input'!$C:$C,Master!$C1935,'CMO Input'!$AJ:$AJ,Master!$D1935,'CMO Input'!$AU:$AU,Master!$F1931),"")</f>
        <v>0</v>
      </c>
    </row>
    <row r="1936" spans="1:6" x14ac:dyDescent="0.25">
      <c r="A1936" s="24">
        <v>10</v>
      </c>
      <c r="B1936" s="25">
        <v>44348</v>
      </c>
      <c r="C1936" s="24" t="s">
        <v>989</v>
      </c>
      <c r="D1936" s="24" t="s">
        <v>170</v>
      </c>
      <c r="E1936" s="24" t="s">
        <v>1487</v>
      </c>
      <c r="F1936" cm="1">
        <f t="array" ref="F1936">_xlfn.SWITCH($E1936,"Forecast",IFERROR(SUMIFS(INDEX('Forecast Input'!$A:$BO,,MATCH(TEXT($A1936,"0"),'Forecast Input'!$1:$1,0)),'Forecast Input'!$A:$A,Master!C1936,'Forecast Input'!$D:$D,Master!D1936),0),"Actual",SUMIFS('CMO Input'!$Q:$Q,'CMO Input'!$E:$E,Master!$A1936,'CMO Input'!$C:$C,Master!$C1936,'CMO Input'!$AJ:$AJ,Master!$D1936,'CMO Input'!$AU:$AU,Master!$F1932),"")</f>
        <v>0</v>
      </c>
    </row>
    <row r="1937" spans="1:6" x14ac:dyDescent="0.25">
      <c r="A1937" s="24">
        <v>10</v>
      </c>
      <c r="B1937" s="25">
        <v>44348</v>
      </c>
      <c r="C1937" s="24" t="s">
        <v>989</v>
      </c>
      <c r="D1937" s="24" t="s">
        <v>436</v>
      </c>
      <c r="E1937" s="24" t="s">
        <v>1489</v>
      </c>
      <c r="F1937" t="str" cm="1">
        <f t="array" ref="F1937">_xlfn.SWITCH($E1937,"Forecast",IFERROR(SUMIFS(INDEX('Forecast Input'!$A:$BO,,MATCH(TEXT($A1937,"0"),'Forecast Input'!$1:$1,0)),'Forecast Input'!$A:$A,Master!C1937,'Forecast Input'!$D:$D,Master!D1937),0),"Actual",SUMIFS('CMO Input'!$Q:$Q,'CMO Input'!$E:$E,Master!$A1937,'CMO Input'!$C:$C,Master!$C1937,'CMO Input'!$AJ:$AJ,Master!$D1937,'CMO Input'!$AU:$AU,Master!$F1933),"")</f>
        <v/>
      </c>
    </row>
    <row r="1938" spans="1:6" x14ac:dyDescent="0.25">
      <c r="A1938" s="24">
        <v>10</v>
      </c>
      <c r="B1938" s="25">
        <v>44348</v>
      </c>
      <c r="C1938" s="24" t="s">
        <v>989</v>
      </c>
      <c r="D1938" s="24" t="s">
        <v>436</v>
      </c>
      <c r="E1938" s="24" t="s">
        <v>1488</v>
      </c>
      <c r="F1938" cm="1">
        <f t="array" ref="F1938">_xlfn.SWITCH($E1938,"Forecast",IFERROR(SUMIFS(INDEX('Forecast Input'!$A:$BO,,MATCH(TEXT($A1938,"0"),'Forecast Input'!$1:$1,0)),'Forecast Input'!$A:$A,Master!C1938,'Forecast Input'!$D:$D,Master!D1938),0),"Actual",SUMIFS('CMO Input'!$Q:$Q,'CMO Input'!$E:$E,Master!$A1938,'CMO Input'!$C:$C,Master!$C1938,'CMO Input'!$AJ:$AJ,Master!$D1938,'CMO Input'!$AU:$AU,Master!$F1934),"")</f>
        <v>0</v>
      </c>
    </row>
    <row r="1939" spans="1:6" x14ac:dyDescent="0.25">
      <c r="A1939" s="24">
        <v>10</v>
      </c>
      <c r="B1939" s="25">
        <v>44348</v>
      </c>
      <c r="C1939" s="24" t="s">
        <v>989</v>
      </c>
      <c r="D1939" s="24" t="s">
        <v>436</v>
      </c>
      <c r="E1939" s="24" t="s">
        <v>1487</v>
      </c>
      <c r="F1939" cm="1">
        <f t="array" ref="F1939">_xlfn.SWITCH($E1939,"Forecast",IFERROR(SUMIFS(INDEX('Forecast Input'!$A:$BO,,MATCH(TEXT($A1939,"0"),'Forecast Input'!$1:$1,0)),'Forecast Input'!$A:$A,Master!C1939,'Forecast Input'!$D:$D,Master!D1939),0),"Actual",SUMIFS('CMO Input'!$Q:$Q,'CMO Input'!$E:$E,Master!$A1939,'CMO Input'!$C:$C,Master!$C1939,'CMO Input'!$AJ:$AJ,Master!$D1939,'CMO Input'!$AU:$AU,Master!$F1935),"")</f>
        <v>0</v>
      </c>
    </row>
    <row r="1940" spans="1:6" x14ac:dyDescent="0.25">
      <c r="A1940" s="24">
        <v>10</v>
      </c>
      <c r="B1940" s="25">
        <v>44348</v>
      </c>
      <c r="C1940" s="24" t="s">
        <v>989</v>
      </c>
      <c r="D1940" s="24" t="s">
        <v>1469</v>
      </c>
      <c r="E1940" s="24" t="s">
        <v>1489</v>
      </c>
      <c r="F1940" t="str" cm="1">
        <f t="array" ref="F1940">_xlfn.SWITCH($E1940,"Forecast",IFERROR(SUMIFS(INDEX('Forecast Input'!$A:$BO,,MATCH(TEXT($A1940,"0"),'Forecast Input'!$1:$1,0)),'Forecast Input'!$A:$A,Master!C1940,'Forecast Input'!$D:$D,Master!D1940),0),"Actual",SUMIFS('CMO Input'!$Q:$Q,'CMO Input'!$E:$E,Master!$A1940,'CMO Input'!$C:$C,Master!$C1940,'CMO Input'!$AJ:$AJ,Master!$D1940,'CMO Input'!$AU:$AU,Master!$F1936),"")</f>
        <v/>
      </c>
    </row>
    <row r="1941" spans="1:6" x14ac:dyDescent="0.25">
      <c r="A1941" s="24">
        <v>10</v>
      </c>
      <c r="B1941" s="25">
        <v>44348</v>
      </c>
      <c r="C1941" s="24" t="s">
        <v>989</v>
      </c>
      <c r="D1941" s="24" t="s">
        <v>1469</v>
      </c>
      <c r="E1941" s="24" t="s">
        <v>1488</v>
      </c>
      <c r="F1941" cm="1">
        <f t="array" ref="F1941">_xlfn.SWITCH($E1941,"Forecast",IFERROR(SUMIFS(INDEX('Forecast Input'!$A:$BO,,MATCH(TEXT($A1941,"0"),'Forecast Input'!$1:$1,0)),'Forecast Input'!$A:$A,Master!C1941,'Forecast Input'!$D:$D,Master!D1941),0),"Actual",SUMIFS('CMO Input'!$Q:$Q,'CMO Input'!$E:$E,Master!$A1941,'CMO Input'!$C:$C,Master!$C1941,'CMO Input'!$AJ:$AJ,Master!$D1941,'CMO Input'!$AU:$AU,Master!$F1937),"")</f>
        <v>0</v>
      </c>
    </row>
    <row r="1942" spans="1:6" x14ac:dyDescent="0.25">
      <c r="A1942" s="24">
        <v>10</v>
      </c>
      <c r="B1942" s="25">
        <v>44348</v>
      </c>
      <c r="C1942" s="24" t="s">
        <v>989</v>
      </c>
      <c r="D1942" s="24" t="s">
        <v>1469</v>
      </c>
      <c r="E1942" s="24" t="s">
        <v>1487</v>
      </c>
      <c r="F1942" cm="1">
        <f t="array" ref="F1942">_xlfn.SWITCH($E1942,"Forecast",IFERROR(SUMIFS(INDEX('Forecast Input'!$A:$BO,,MATCH(TEXT($A1942,"0"),'Forecast Input'!$1:$1,0)),'Forecast Input'!$A:$A,Master!C1942,'Forecast Input'!$D:$D,Master!D1942),0),"Actual",SUMIFS('CMO Input'!$Q:$Q,'CMO Input'!$E:$E,Master!$A1942,'CMO Input'!$C:$C,Master!$C1942,'CMO Input'!$AJ:$AJ,Master!$D1942,'CMO Input'!$AU:$AU,Master!$F1938),"")</f>
        <v>0</v>
      </c>
    </row>
    <row r="1943" spans="1:6" x14ac:dyDescent="0.25">
      <c r="A1943" s="24">
        <v>10</v>
      </c>
      <c r="B1943" s="25">
        <v>44348</v>
      </c>
      <c r="C1943" s="24" t="s">
        <v>181</v>
      </c>
      <c r="D1943" s="24" t="s">
        <v>10</v>
      </c>
      <c r="E1943" s="24" t="s">
        <v>1489</v>
      </c>
      <c r="F1943" t="str" cm="1">
        <f t="array" ref="F1943">_xlfn.SWITCH($E1943,"Forecast",IFERROR(SUMIFS(INDEX('Forecast Input'!$A:$BO,,MATCH(TEXT($A1943,"0"),'Forecast Input'!$1:$1,0)),'Forecast Input'!$A:$A,Master!C1943,'Forecast Input'!$D:$D,Master!D1943),0),"Actual",SUMIFS('CMO Input'!$Q:$Q,'CMO Input'!$E:$E,Master!$A1943,'CMO Input'!$C:$C,Master!$C1943,'CMO Input'!$AJ:$AJ,Master!$D1943,'CMO Input'!$AU:$AU,Master!$F1939),"")</f>
        <v/>
      </c>
    </row>
    <row r="1944" spans="1:6" x14ac:dyDescent="0.25">
      <c r="A1944" s="24">
        <v>10</v>
      </c>
      <c r="B1944" s="25">
        <v>44348</v>
      </c>
      <c r="C1944" s="24" t="s">
        <v>181</v>
      </c>
      <c r="D1944" s="24" t="s">
        <v>10</v>
      </c>
      <c r="E1944" s="24" t="s">
        <v>1488</v>
      </c>
      <c r="F1944" cm="1">
        <f t="array" ref="F1944">_xlfn.SWITCH($E1944,"Forecast",IFERROR(SUMIFS(INDEX('Forecast Input'!$A:$BO,,MATCH(TEXT($A1944,"0"),'Forecast Input'!$1:$1,0)),'Forecast Input'!$A:$A,Master!C1944,'Forecast Input'!$D:$D,Master!D1944),0),"Actual",SUMIFS('CMO Input'!$Q:$Q,'CMO Input'!$E:$E,Master!$A1944,'CMO Input'!$C:$C,Master!$C1944,'CMO Input'!$AJ:$AJ,Master!$D1944,'CMO Input'!$AU:$AU,Master!$F1940),"")</f>
        <v>0</v>
      </c>
    </row>
    <row r="1945" spans="1:6" x14ac:dyDescent="0.25">
      <c r="A1945" s="24">
        <v>10</v>
      </c>
      <c r="B1945" s="25">
        <v>44348</v>
      </c>
      <c r="C1945" s="24" t="s">
        <v>181</v>
      </c>
      <c r="D1945" s="24" t="s">
        <v>10</v>
      </c>
      <c r="E1945" s="24" t="s">
        <v>1487</v>
      </c>
      <c r="F1945" cm="1">
        <f t="array" ref="F1945">_xlfn.SWITCH($E1945,"Forecast",IFERROR(SUMIFS(INDEX('Forecast Input'!$A:$BO,,MATCH(TEXT($A1945,"0"),'Forecast Input'!$1:$1,0)),'Forecast Input'!$A:$A,Master!C1945,'Forecast Input'!$D:$D,Master!D1945),0),"Actual",SUMIFS('CMO Input'!$Q:$Q,'CMO Input'!$E:$E,Master!$A1945,'CMO Input'!$C:$C,Master!$C1945,'CMO Input'!$AJ:$AJ,Master!$D1945,'CMO Input'!$AU:$AU,Master!$F1941),"")</f>
        <v>0</v>
      </c>
    </row>
    <row r="1946" spans="1:6" x14ac:dyDescent="0.25">
      <c r="A1946" s="24">
        <v>10</v>
      </c>
      <c r="B1946" s="25">
        <v>44348</v>
      </c>
      <c r="C1946" s="24" t="s">
        <v>181</v>
      </c>
      <c r="D1946" s="24" t="s">
        <v>61</v>
      </c>
      <c r="E1946" s="24" t="s">
        <v>1489</v>
      </c>
      <c r="F1946" t="str" cm="1">
        <f t="array" ref="F1946">_xlfn.SWITCH($E1946,"Forecast",IFERROR(SUMIFS(INDEX('Forecast Input'!$A:$BO,,MATCH(TEXT($A1946,"0"),'Forecast Input'!$1:$1,0)),'Forecast Input'!$A:$A,Master!C1946,'Forecast Input'!$D:$D,Master!D1946),0),"Actual",SUMIFS('CMO Input'!$Q:$Q,'CMO Input'!$E:$E,Master!$A1946,'CMO Input'!$C:$C,Master!$C1946,'CMO Input'!$AJ:$AJ,Master!$D1946,'CMO Input'!$AU:$AU,Master!$F1942),"")</f>
        <v/>
      </c>
    </row>
    <row r="1947" spans="1:6" x14ac:dyDescent="0.25">
      <c r="A1947" s="24">
        <v>10</v>
      </c>
      <c r="B1947" s="25">
        <v>44348</v>
      </c>
      <c r="C1947" s="24" t="s">
        <v>181</v>
      </c>
      <c r="D1947" s="24" t="s">
        <v>61</v>
      </c>
      <c r="E1947" s="24" t="s">
        <v>1488</v>
      </c>
      <c r="F1947" cm="1">
        <f t="array" ref="F1947">_xlfn.SWITCH($E1947,"Forecast",IFERROR(SUMIFS(INDEX('Forecast Input'!$A:$BO,,MATCH(TEXT($A1947,"0"),'Forecast Input'!$1:$1,0)),'Forecast Input'!$A:$A,Master!C1947,'Forecast Input'!$D:$D,Master!D1947),0),"Actual",SUMIFS('CMO Input'!$Q:$Q,'CMO Input'!$E:$E,Master!$A1947,'CMO Input'!$C:$C,Master!$C1947,'CMO Input'!$AJ:$AJ,Master!$D1947,'CMO Input'!$AU:$AU,Master!$F1943),"")</f>
        <v>0</v>
      </c>
    </row>
    <row r="1948" spans="1:6" x14ac:dyDescent="0.25">
      <c r="A1948" s="24">
        <v>10</v>
      </c>
      <c r="B1948" s="25">
        <v>44348</v>
      </c>
      <c r="C1948" s="24" t="s">
        <v>181</v>
      </c>
      <c r="D1948" s="24" t="s">
        <v>61</v>
      </c>
      <c r="E1948" s="24" t="s">
        <v>1487</v>
      </c>
      <c r="F1948" cm="1">
        <f t="array" ref="F1948">_xlfn.SWITCH($E1948,"Forecast",IFERROR(SUMIFS(INDEX('Forecast Input'!$A:$BO,,MATCH(TEXT($A1948,"0"),'Forecast Input'!$1:$1,0)),'Forecast Input'!$A:$A,Master!C1948,'Forecast Input'!$D:$D,Master!D1948),0),"Actual",SUMIFS('CMO Input'!$Q:$Q,'CMO Input'!$E:$E,Master!$A1948,'CMO Input'!$C:$C,Master!$C1948,'CMO Input'!$AJ:$AJ,Master!$D1948,'CMO Input'!$AU:$AU,Master!$F1944),"")</f>
        <v>0</v>
      </c>
    </row>
    <row r="1949" spans="1:6" x14ac:dyDescent="0.25">
      <c r="A1949" s="24">
        <v>10</v>
      </c>
      <c r="B1949" s="25">
        <v>44348</v>
      </c>
      <c r="C1949" s="24" t="s">
        <v>181</v>
      </c>
      <c r="D1949" s="24" t="s">
        <v>103</v>
      </c>
      <c r="E1949" s="24" t="s">
        <v>1489</v>
      </c>
      <c r="F1949" t="str" cm="1">
        <f t="array" ref="F1949">_xlfn.SWITCH($E1949,"Forecast",IFERROR(SUMIFS(INDEX('Forecast Input'!$A:$BO,,MATCH(TEXT($A1949,"0"),'Forecast Input'!$1:$1,0)),'Forecast Input'!$A:$A,Master!C1949,'Forecast Input'!$D:$D,Master!D1949),0),"Actual",SUMIFS('CMO Input'!$Q:$Q,'CMO Input'!$E:$E,Master!$A1949,'CMO Input'!$C:$C,Master!$C1949,'CMO Input'!$AJ:$AJ,Master!$D1949,'CMO Input'!$AU:$AU,Master!$F1945),"")</f>
        <v/>
      </c>
    </row>
    <row r="1950" spans="1:6" x14ac:dyDescent="0.25">
      <c r="A1950" s="24">
        <v>10</v>
      </c>
      <c r="B1950" s="25">
        <v>44348</v>
      </c>
      <c r="C1950" s="24" t="s">
        <v>181</v>
      </c>
      <c r="D1950" s="24" t="s">
        <v>103</v>
      </c>
      <c r="E1950" s="24" t="s">
        <v>1488</v>
      </c>
      <c r="F1950" cm="1">
        <f t="array" ref="F1950">_xlfn.SWITCH($E1950,"Forecast",IFERROR(SUMIFS(INDEX('Forecast Input'!$A:$BO,,MATCH(TEXT($A1950,"0"),'Forecast Input'!$1:$1,0)),'Forecast Input'!$A:$A,Master!C1950,'Forecast Input'!$D:$D,Master!D1950),0),"Actual",SUMIFS('CMO Input'!$Q:$Q,'CMO Input'!$E:$E,Master!$A1950,'CMO Input'!$C:$C,Master!$C1950,'CMO Input'!$AJ:$AJ,Master!$D1950,'CMO Input'!$AU:$AU,Master!$F1946),"")</f>
        <v>0</v>
      </c>
    </row>
    <row r="1951" spans="1:6" x14ac:dyDescent="0.25">
      <c r="A1951" s="24">
        <v>10</v>
      </c>
      <c r="B1951" s="25">
        <v>44348</v>
      </c>
      <c r="C1951" s="24" t="s">
        <v>181</v>
      </c>
      <c r="D1951" s="24" t="s">
        <v>103</v>
      </c>
      <c r="E1951" s="24" t="s">
        <v>1487</v>
      </c>
      <c r="F1951" cm="1">
        <f t="array" ref="F1951">_xlfn.SWITCH($E1951,"Forecast",IFERROR(SUMIFS(INDEX('Forecast Input'!$A:$BO,,MATCH(TEXT($A1951,"0"),'Forecast Input'!$1:$1,0)),'Forecast Input'!$A:$A,Master!C1951,'Forecast Input'!$D:$D,Master!D1951),0),"Actual",SUMIFS('CMO Input'!$Q:$Q,'CMO Input'!$E:$E,Master!$A1951,'CMO Input'!$C:$C,Master!$C1951,'CMO Input'!$AJ:$AJ,Master!$D1951,'CMO Input'!$AU:$AU,Master!$F1947),"")</f>
        <v>0</v>
      </c>
    </row>
    <row r="1952" spans="1:6" x14ac:dyDescent="0.25">
      <c r="A1952" s="24">
        <v>10</v>
      </c>
      <c r="B1952" s="25">
        <v>44348</v>
      </c>
      <c r="C1952" s="24" t="s">
        <v>181</v>
      </c>
      <c r="D1952" s="24" t="s">
        <v>146</v>
      </c>
      <c r="E1952" s="24" t="s">
        <v>1489</v>
      </c>
      <c r="F1952" t="str" cm="1">
        <f t="array" ref="F1952">_xlfn.SWITCH($E1952,"Forecast",IFERROR(SUMIFS(INDEX('Forecast Input'!$A:$BO,,MATCH(TEXT($A1952,"0"),'Forecast Input'!$1:$1,0)),'Forecast Input'!$A:$A,Master!C1952,'Forecast Input'!$D:$D,Master!D1952),0),"Actual",SUMIFS('CMO Input'!$Q:$Q,'CMO Input'!$E:$E,Master!$A1952,'CMO Input'!$C:$C,Master!$C1952,'CMO Input'!$AJ:$AJ,Master!$D1952,'CMO Input'!$AU:$AU,Master!$F1948),"")</f>
        <v/>
      </c>
    </row>
    <row r="1953" spans="1:6" x14ac:dyDescent="0.25">
      <c r="A1953" s="24">
        <v>10</v>
      </c>
      <c r="B1953" s="25">
        <v>44348</v>
      </c>
      <c r="C1953" s="24" t="s">
        <v>181</v>
      </c>
      <c r="D1953" s="24" t="s">
        <v>146</v>
      </c>
      <c r="E1953" s="24" t="s">
        <v>1488</v>
      </c>
      <c r="F1953" cm="1">
        <f t="array" ref="F1953">_xlfn.SWITCH($E1953,"Forecast",IFERROR(SUMIFS(INDEX('Forecast Input'!$A:$BO,,MATCH(TEXT($A1953,"0"),'Forecast Input'!$1:$1,0)),'Forecast Input'!$A:$A,Master!C1953,'Forecast Input'!$D:$D,Master!D1953),0),"Actual",SUMIFS('CMO Input'!$Q:$Q,'CMO Input'!$E:$E,Master!$A1953,'CMO Input'!$C:$C,Master!$C1953,'CMO Input'!$AJ:$AJ,Master!$D1953,'CMO Input'!$AU:$AU,Master!$F1949),"")</f>
        <v>0</v>
      </c>
    </row>
    <row r="1954" spans="1:6" x14ac:dyDescent="0.25">
      <c r="A1954" s="24">
        <v>10</v>
      </c>
      <c r="B1954" s="25">
        <v>44348</v>
      </c>
      <c r="C1954" s="24" t="s">
        <v>181</v>
      </c>
      <c r="D1954" s="24" t="s">
        <v>146</v>
      </c>
      <c r="E1954" s="24" t="s">
        <v>1487</v>
      </c>
      <c r="F1954" cm="1">
        <f t="array" ref="F1954">_xlfn.SWITCH($E1954,"Forecast",IFERROR(SUMIFS(INDEX('Forecast Input'!$A:$BO,,MATCH(TEXT($A1954,"0"),'Forecast Input'!$1:$1,0)),'Forecast Input'!$A:$A,Master!C1954,'Forecast Input'!$D:$D,Master!D1954),0),"Actual",SUMIFS('CMO Input'!$Q:$Q,'CMO Input'!$E:$E,Master!$A1954,'CMO Input'!$C:$C,Master!$C1954,'CMO Input'!$AJ:$AJ,Master!$D1954,'CMO Input'!$AU:$AU,Master!$F1950),"")</f>
        <v>0</v>
      </c>
    </row>
    <row r="1955" spans="1:6" x14ac:dyDescent="0.25">
      <c r="A1955" s="24">
        <v>10</v>
      </c>
      <c r="B1955" s="25">
        <v>44348</v>
      </c>
      <c r="C1955" s="24" t="s">
        <v>181</v>
      </c>
      <c r="D1955" s="24" t="s">
        <v>166</v>
      </c>
      <c r="E1955" s="24" t="s">
        <v>1489</v>
      </c>
      <c r="F1955" t="str" cm="1">
        <f t="array" ref="F1955">_xlfn.SWITCH($E1955,"Forecast",IFERROR(SUMIFS(INDEX('Forecast Input'!$A:$BO,,MATCH(TEXT($A1955,"0"),'Forecast Input'!$1:$1,0)),'Forecast Input'!$A:$A,Master!C1955,'Forecast Input'!$D:$D,Master!D1955),0),"Actual",SUMIFS('CMO Input'!$Q:$Q,'CMO Input'!$E:$E,Master!$A1955,'CMO Input'!$C:$C,Master!$C1955,'CMO Input'!$AJ:$AJ,Master!$D1955,'CMO Input'!$AU:$AU,Master!$F1951),"")</f>
        <v/>
      </c>
    </row>
    <row r="1956" spans="1:6" x14ac:dyDescent="0.25">
      <c r="A1956" s="24">
        <v>10</v>
      </c>
      <c r="B1956" s="25">
        <v>44348</v>
      </c>
      <c r="C1956" s="24" t="s">
        <v>181</v>
      </c>
      <c r="D1956" s="24" t="s">
        <v>166</v>
      </c>
      <c r="E1956" s="24" t="s">
        <v>1488</v>
      </c>
      <c r="F1956" cm="1">
        <f t="array" ref="F1956">_xlfn.SWITCH($E1956,"Forecast",IFERROR(SUMIFS(INDEX('Forecast Input'!$A:$BO,,MATCH(TEXT($A1956,"0"),'Forecast Input'!$1:$1,0)),'Forecast Input'!$A:$A,Master!C1956,'Forecast Input'!$D:$D,Master!D1956),0),"Actual",SUMIFS('CMO Input'!$Q:$Q,'CMO Input'!$E:$E,Master!$A1956,'CMO Input'!$C:$C,Master!$C1956,'CMO Input'!$AJ:$AJ,Master!$D1956,'CMO Input'!$AU:$AU,Master!$F1952),"")</f>
        <v>0</v>
      </c>
    </row>
    <row r="1957" spans="1:6" x14ac:dyDescent="0.25">
      <c r="A1957" s="24">
        <v>10</v>
      </c>
      <c r="B1957" s="25">
        <v>44348</v>
      </c>
      <c r="C1957" s="24" t="s">
        <v>181</v>
      </c>
      <c r="D1957" s="24" t="s">
        <v>166</v>
      </c>
      <c r="E1957" s="24" t="s">
        <v>1487</v>
      </c>
      <c r="F1957" cm="1">
        <f t="array" ref="F1957">_xlfn.SWITCH($E1957,"Forecast",IFERROR(SUMIFS(INDEX('Forecast Input'!$A:$BO,,MATCH(TEXT($A1957,"0"),'Forecast Input'!$1:$1,0)),'Forecast Input'!$A:$A,Master!C1957,'Forecast Input'!$D:$D,Master!D1957),0),"Actual",SUMIFS('CMO Input'!$Q:$Q,'CMO Input'!$E:$E,Master!$A1957,'CMO Input'!$C:$C,Master!$C1957,'CMO Input'!$AJ:$AJ,Master!$D1957,'CMO Input'!$AU:$AU,Master!$F1953),"")</f>
        <v>0</v>
      </c>
    </row>
    <row r="1958" spans="1:6" x14ac:dyDescent="0.25">
      <c r="A1958" s="24">
        <v>10</v>
      </c>
      <c r="B1958" s="25">
        <v>44348</v>
      </c>
      <c r="C1958" s="24" t="s">
        <v>181</v>
      </c>
      <c r="D1958" s="24" t="s">
        <v>170</v>
      </c>
      <c r="E1958" s="24" t="s">
        <v>1489</v>
      </c>
      <c r="F1958" t="str" cm="1">
        <f t="array" ref="F1958">_xlfn.SWITCH($E1958,"Forecast",IFERROR(SUMIFS(INDEX('Forecast Input'!$A:$BO,,MATCH(TEXT($A1958,"0"),'Forecast Input'!$1:$1,0)),'Forecast Input'!$A:$A,Master!C1958,'Forecast Input'!$D:$D,Master!D1958),0),"Actual",SUMIFS('CMO Input'!$Q:$Q,'CMO Input'!$E:$E,Master!$A1958,'CMO Input'!$C:$C,Master!$C1958,'CMO Input'!$AJ:$AJ,Master!$D1958,'CMO Input'!$AU:$AU,Master!$F1954),"")</f>
        <v/>
      </c>
    </row>
    <row r="1959" spans="1:6" x14ac:dyDescent="0.25">
      <c r="A1959" s="24">
        <v>10</v>
      </c>
      <c r="B1959" s="25">
        <v>44348</v>
      </c>
      <c r="C1959" s="24" t="s">
        <v>181</v>
      </c>
      <c r="D1959" s="24" t="s">
        <v>170</v>
      </c>
      <c r="E1959" s="24" t="s">
        <v>1488</v>
      </c>
      <c r="F1959" cm="1">
        <f t="array" ref="F1959">_xlfn.SWITCH($E1959,"Forecast",IFERROR(SUMIFS(INDEX('Forecast Input'!$A:$BO,,MATCH(TEXT($A1959,"0"),'Forecast Input'!$1:$1,0)),'Forecast Input'!$A:$A,Master!C1959,'Forecast Input'!$D:$D,Master!D1959),0),"Actual",SUMIFS('CMO Input'!$Q:$Q,'CMO Input'!$E:$E,Master!$A1959,'CMO Input'!$C:$C,Master!$C1959,'CMO Input'!$AJ:$AJ,Master!$D1959,'CMO Input'!$AU:$AU,Master!$F1955),"")</f>
        <v>0</v>
      </c>
    </row>
    <row r="1960" spans="1:6" x14ac:dyDescent="0.25">
      <c r="A1960" s="24">
        <v>10</v>
      </c>
      <c r="B1960" s="25">
        <v>44348</v>
      </c>
      <c r="C1960" s="24" t="s">
        <v>181</v>
      </c>
      <c r="D1960" s="24" t="s">
        <v>170</v>
      </c>
      <c r="E1960" s="24" t="s">
        <v>1487</v>
      </c>
      <c r="F1960" cm="1">
        <f t="array" ref="F1960">_xlfn.SWITCH($E1960,"Forecast",IFERROR(SUMIFS(INDEX('Forecast Input'!$A:$BO,,MATCH(TEXT($A1960,"0"),'Forecast Input'!$1:$1,0)),'Forecast Input'!$A:$A,Master!C1960,'Forecast Input'!$D:$D,Master!D1960),0),"Actual",SUMIFS('CMO Input'!$Q:$Q,'CMO Input'!$E:$E,Master!$A1960,'CMO Input'!$C:$C,Master!$C1960,'CMO Input'!$AJ:$AJ,Master!$D1960,'CMO Input'!$AU:$AU,Master!$F1956),"")</f>
        <v>0</v>
      </c>
    </row>
    <row r="1961" spans="1:6" x14ac:dyDescent="0.25">
      <c r="A1961" s="24">
        <v>10</v>
      </c>
      <c r="B1961" s="25">
        <v>44348</v>
      </c>
      <c r="C1961" s="24" t="s">
        <v>181</v>
      </c>
      <c r="D1961" s="24" t="s">
        <v>436</v>
      </c>
      <c r="E1961" s="24" t="s">
        <v>1489</v>
      </c>
      <c r="F1961" t="str" cm="1">
        <f t="array" ref="F1961">_xlfn.SWITCH($E1961,"Forecast",IFERROR(SUMIFS(INDEX('Forecast Input'!$A:$BO,,MATCH(TEXT($A1961,"0"),'Forecast Input'!$1:$1,0)),'Forecast Input'!$A:$A,Master!C1961,'Forecast Input'!$D:$D,Master!D1961),0),"Actual",SUMIFS('CMO Input'!$Q:$Q,'CMO Input'!$E:$E,Master!$A1961,'CMO Input'!$C:$C,Master!$C1961,'CMO Input'!$AJ:$AJ,Master!$D1961,'CMO Input'!$AU:$AU,Master!$F1957),"")</f>
        <v/>
      </c>
    </row>
    <row r="1962" spans="1:6" x14ac:dyDescent="0.25">
      <c r="A1962" s="24">
        <v>10</v>
      </c>
      <c r="B1962" s="25">
        <v>44348</v>
      </c>
      <c r="C1962" s="24" t="s">
        <v>181</v>
      </c>
      <c r="D1962" s="24" t="s">
        <v>436</v>
      </c>
      <c r="E1962" s="24" t="s">
        <v>1488</v>
      </c>
      <c r="F1962" cm="1">
        <f t="array" ref="F1962">_xlfn.SWITCH($E1962,"Forecast",IFERROR(SUMIFS(INDEX('Forecast Input'!$A:$BO,,MATCH(TEXT($A1962,"0"),'Forecast Input'!$1:$1,0)),'Forecast Input'!$A:$A,Master!C1962,'Forecast Input'!$D:$D,Master!D1962),0),"Actual",SUMIFS('CMO Input'!$Q:$Q,'CMO Input'!$E:$E,Master!$A1962,'CMO Input'!$C:$C,Master!$C1962,'CMO Input'!$AJ:$AJ,Master!$D1962,'CMO Input'!$AU:$AU,Master!$F1958),"")</f>
        <v>0</v>
      </c>
    </row>
    <row r="1963" spans="1:6" x14ac:dyDescent="0.25">
      <c r="A1963" s="24">
        <v>10</v>
      </c>
      <c r="B1963" s="25">
        <v>44348</v>
      </c>
      <c r="C1963" s="24" t="s">
        <v>181</v>
      </c>
      <c r="D1963" s="24" t="s">
        <v>436</v>
      </c>
      <c r="E1963" s="24" t="s">
        <v>1487</v>
      </c>
      <c r="F1963" cm="1">
        <f t="array" ref="F1963">_xlfn.SWITCH($E1963,"Forecast",IFERROR(SUMIFS(INDEX('Forecast Input'!$A:$BO,,MATCH(TEXT($A1963,"0"),'Forecast Input'!$1:$1,0)),'Forecast Input'!$A:$A,Master!C1963,'Forecast Input'!$D:$D,Master!D1963),0),"Actual",SUMIFS('CMO Input'!$Q:$Q,'CMO Input'!$E:$E,Master!$A1963,'CMO Input'!$C:$C,Master!$C1963,'CMO Input'!$AJ:$AJ,Master!$D1963,'CMO Input'!$AU:$AU,Master!$F1959),"")</f>
        <v>0</v>
      </c>
    </row>
    <row r="1964" spans="1:6" x14ac:dyDescent="0.25">
      <c r="A1964" s="24">
        <v>10</v>
      </c>
      <c r="B1964" s="25">
        <v>44348</v>
      </c>
      <c r="C1964" s="24" t="s">
        <v>181</v>
      </c>
      <c r="D1964" s="24" t="s">
        <v>1469</v>
      </c>
      <c r="E1964" s="24" t="s">
        <v>1489</v>
      </c>
      <c r="F1964" t="str" cm="1">
        <f t="array" ref="F1964">_xlfn.SWITCH($E1964,"Forecast",IFERROR(SUMIFS(INDEX('Forecast Input'!$A:$BO,,MATCH(TEXT($A1964,"0"),'Forecast Input'!$1:$1,0)),'Forecast Input'!$A:$A,Master!C1964,'Forecast Input'!$D:$D,Master!D1964),0),"Actual",SUMIFS('CMO Input'!$Q:$Q,'CMO Input'!$E:$E,Master!$A1964,'CMO Input'!$C:$C,Master!$C1964,'CMO Input'!$AJ:$AJ,Master!$D1964,'CMO Input'!$AU:$AU,Master!$F1960),"")</f>
        <v/>
      </c>
    </row>
    <row r="1965" spans="1:6" x14ac:dyDescent="0.25">
      <c r="A1965" s="24">
        <v>10</v>
      </c>
      <c r="B1965" s="25">
        <v>44348</v>
      </c>
      <c r="C1965" s="24" t="s">
        <v>181</v>
      </c>
      <c r="D1965" s="24" t="s">
        <v>1469</v>
      </c>
      <c r="E1965" s="24" t="s">
        <v>1488</v>
      </c>
      <c r="F1965" cm="1">
        <f t="array" ref="F1965">_xlfn.SWITCH($E1965,"Forecast",IFERROR(SUMIFS(INDEX('Forecast Input'!$A:$BO,,MATCH(TEXT($A1965,"0"),'Forecast Input'!$1:$1,0)),'Forecast Input'!$A:$A,Master!C1965,'Forecast Input'!$D:$D,Master!D1965),0),"Actual",SUMIFS('CMO Input'!$Q:$Q,'CMO Input'!$E:$E,Master!$A1965,'CMO Input'!$C:$C,Master!$C1965,'CMO Input'!$AJ:$AJ,Master!$D1965,'CMO Input'!$AU:$AU,Master!$F1961),"")</f>
        <v>0</v>
      </c>
    </row>
    <row r="1966" spans="1:6" x14ac:dyDescent="0.25">
      <c r="A1966" s="24">
        <v>10</v>
      </c>
      <c r="B1966" s="25">
        <v>44348</v>
      </c>
      <c r="C1966" s="24" t="s">
        <v>181</v>
      </c>
      <c r="D1966" s="24" t="s">
        <v>1469</v>
      </c>
      <c r="E1966" s="24" t="s">
        <v>1487</v>
      </c>
      <c r="F1966" cm="1">
        <f t="array" ref="F1966">_xlfn.SWITCH($E1966,"Forecast",IFERROR(SUMIFS(INDEX('Forecast Input'!$A:$BO,,MATCH(TEXT($A1966,"0"),'Forecast Input'!$1:$1,0)),'Forecast Input'!$A:$A,Master!C1966,'Forecast Input'!$D:$D,Master!D1966),0),"Actual",SUMIFS('CMO Input'!$Q:$Q,'CMO Input'!$E:$E,Master!$A1966,'CMO Input'!$C:$C,Master!$C1966,'CMO Input'!$AJ:$AJ,Master!$D1966,'CMO Input'!$AU:$AU,Master!$F1962),"")</f>
        <v>0</v>
      </c>
    </row>
    <row r="1967" spans="1:6" x14ac:dyDescent="0.25">
      <c r="A1967" s="24">
        <v>10</v>
      </c>
      <c r="B1967" s="25">
        <v>44348</v>
      </c>
      <c r="C1967" s="24" t="s">
        <v>424</v>
      </c>
      <c r="D1967" s="24" t="s">
        <v>10</v>
      </c>
      <c r="E1967" s="24" t="s">
        <v>1489</v>
      </c>
      <c r="F1967" t="str" cm="1">
        <f t="array" ref="F1967">_xlfn.SWITCH($E1967,"Forecast",IFERROR(SUMIFS(INDEX('Forecast Input'!$A:$BO,,MATCH(TEXT($A1967,"0"),'Forecast Input'!$1:$1,0)),'Forecast Input'!$A:$A,Master!C1967,'Forecast Input'!$D:$D,Master!D1967),0),"Actual",SUMIFS('CMO Input'!$Q:$Q,'CMO Input'!$E:$E,Master!$A1967,'CMO Input'!$C:$C,Master!$C1967,'CMO Input'!$AJ:$AJ,Master!$D1967,'CMO Input'!$AU:$AU,Master!$F1963),"")</f>
        <v/>
      </c>
    </row>
    <row r="1968" spans="1:6" x14ac:dyDescent="0.25">
      <c r="A1968" s="24">
        <v>10</v>
      </c>
      <c r="B1968" s="25">
        <v>44348</v>
      </c>
      <c r="C1968" s="24" t="s">
        <v>424</v>
      </c>
      <c r="D1968" s="24" t="s">
        <v>10</v>
      </c>
      <c r="E1968" s="24" t="s">
        <v>1488</v>
      </c>
      <c r="F1968" cm="1">
        <f t="array" ref="F1968">_xlfn.SWITCH($E1968,"Forecast",IFERROR(SUMIFS(INDEX('Forecast Input'!$A:$BO,,MATCH(TEXT($A1968,"0"),'Forecast Input'!$1:$1,0)),'Forecast Input'!$A:$A,Master!C1968,'Forecast Input'!$D:$D,Master!D1968),0),"Actual",SUMIFS('CMO Input'!$Q:$Q,'CMO Input'!$E:$E,Master!$A1968,'CMO Input'!$C:$C,Master!$C1968,'CMO Input'!$AJ:$AJ,Master!$D1968,'CMO Input'!$AU:$AU,Master!$F1964),"")</f>
        <v>0</v>
      </c>
    </row>
    <row r="1969" spans="1:6" x14ac:dyDescent="0.25">
      <c r="A1969" s="24">
        <v>10</v>
      </c>
      <c r="B1969" s="25">
        <v>44348</v>
      </c>
      <c r="C1969" s="24" t="s">
        <v>424</v>
      </c>
      <c r="D1969" s="24" t="s">
        <v>10</v>
      </c>
      <c r="E1969" s="24" t="s">
        <v>1487</v>
      </c>
      <c r="F1969" cm="1">
        <f t="array" ref="F1969">_xlfn.SWITCH($E1969,"Forecast",IFERROR(SUMIFS(INDEX('Forecast Input'!$A:$BO,,MATCH(TEXT($A1969,"0"),'Forecast Input'!$1:$1,0)),'Forecast Input'!$A:$A,Master!C1969,'Forecast Input'!$D:$D,Master!D1969),0),"Actual",SUMIFS('CMO Input'!$Q:$Q,'CMO Input'!$E:$E,Master!$A1969,'CMO Input'!$C:$C,Master!$C1969,'CMO Input'!$AJ:$AJ,Master!$D1969,'CMO Input'!$AU:$AU,Master!$F1965),"")</f>
        <v>0</v>
      </c>
    </row>
    <row r="1970" spans="1:6" x14ac:dyDescent="0.25">
      <c r="A1970" s="24">
        <v>10</v>
      </c>
      <c r="B1970" s="25">
        <v>44348</v>
      </c>
      <c r="C1970" s="24" t="s">
        <v>424</v>
      </c>
      <c r="D1970" s="24" t="s">
        <v>61</v>
      </c>
      <c r="E1970" s="24" t="s">
        <v>1489</v>
      </c>
      <c r="F1970" t="str" cm="1">
        <f t="array" ref="F1970">_xlfn.SWITCH($E1970,"Forecast",IFERROR(SUMIFS(INDEX('Forecast Input'!$A:$BO,,MATCH(TEXT($A1970,"0"),'Forecast Input'!$1:$1,0)),'Forecast Input'!$A:$A,Master!C1970,'Forecast Input'!$D:$D,Master!D1970),0),"Actual",SUMIFS('CMO Input'!$Q:$Q,'CMO Input'!$E:$E,Master!$A1970,'CMO Input'!$C:$C,Master!$C1970,'CMO Input'!$AJ:$AJ,Master!$D1970,'CMO Input'!$AU:$AU,Master!$F1966),"")</f>
        <v/>
      </c>
    </row>
    <row r="1971" spans="1:6" x14ac:dyDescent="0.25">
      <c r="A1971" s="24">
        <v>10</v>
      </c>
      <c r="B1971" s="25">
        <v>44348</v>
      </c>
      <c r="C1971" s="24" t="s">
        <v>424</v>
      </c>
      <c r="D1971" s="24" t="s">
        <v>61</v>
      </c>
      <c r="E1971" s="24" t="s">
        <v>1488</v>
      </c>
      <c r="F1971" cm="1">
        <f t="array" ref="F1971">_xlfn.SWITCH($E1971,"Forecast",IFERROR(SUMIFS(INDEX('Forecast Input'!$A:$BO,,MATCH(TEXT($A1971,"0"),'Forecast Input'!$1:$1,0)),'Forecast Input'!$A:$A,Master!C1971,'Forecast Input'!$D:$D,Master!D1971),0),"Actual",SUMIFS('CMO Input'!$Q:$Q,'CMO Input'!$E:$E,Master!$A1971,'CMO Input'!$C:$C,Master!$C1971,'CMO Input'!$AJ:$AJ,Master!$D1971,'CMO Input'!$AU:$AU,Master!$F1967),"")</f>
        <v>0</v>
      </c>
    </row>
    <row r="1972" spans="1:6" x14ac:dyDescent="0.25">
      <c r="A1972" s="24">
        <v>10</v>
      </c>
      <c r="B1972" s="25">
        <v>44348</v>
      </c>
      <c r="C1972" s="24" t="s">
        <v>424</v>
      </c>
      <c r="D1972" s="24" t="s">
        <v>61</v>
      </c>
      <c r="E1972" s="24" t="s">
        <v>1487</v>
      </c>
      <c r="F1972" cm="1">
        <f t="array" ref="F1972">_xlfn.SWITCH($E1972,"Forecast",IFERROR(SUMIFS(INDEX('Forecast Input'!$A:$BO,,MATCH(TEXT($A1972,"0"),'Forecast Input'!$1:$1,0)),'Forecast Input'!$A:$A,Master!C1972,'Forecast Input'!$D:$D,Master!D1972),0),"Actual",SUMIFS('CMO Input'!$Q:$Q,'CMO Input'!$E:$E,Master!$A1972,'CMO Input'!$C:$C,Master!$C1972,'CMO Input'!$AJ:$AJ,Master!$D1972,'CMO Input'!$AU:$AU,Master!$F1968),"")</f>
        <v>0</v>
      </c>
    </row>
    <row r="1973" spans="1:6" x14ac:dyDescent="0.25">
      <c r="A1973" s="24">
        <v>10</v>
      </c>
      <c r="B1973" s="25">
        <v>44348</v>
      </c>
      <c r="C1973" s="24" t="s">
        <v>424</v>
      </c>
      <c r="D1973" s="24" t="s">
        <v>103</v>
      </c>
      <c r="E1973" s="24" t="s">
        <v>1489</v>
      </c>
      <c r="F1973" t="str" cm="1">
        <f t="array" ref="F1973">_xlfn.SWITCH($E1973,"Forecast",IFERROR(SUMIFS(INDEX('Forecast Input'!$A:$BO,,MATCH(TEXT($A1973,"0"),'Forecast Input'!$1:$1,0)),'Forecast Input'!$A:$A,Master!C1973,'Forecast Input'!$D:$D,Master!D1973),0),"Actual",SUMIFS('CMO Input'!$Q:$Q,'CMO Input'!$E:$E,Master!$A1973,'CMO Input'!$C:$C,Master!$C1973,'CMO Input'!$AJ:$AJ,Master!$D1973,'CMO Input'!$AU:$AU,Master!$F1969),"")</f>
        <v/>
      </c>
    </row>
    <row r="1974" spans="1:6" x14ac:dyDescent="0.25">
      <c r="A1974" s="24">
        <v>10</v>
      </c>
      <c r="B1974" s="25">
        <v>44348</v>
      </c>
      <c r="C1974" s="24" t="s">
        <v>424</v>
      </c>
      <c r="D1974" s="24" t="s">
        <v>103</v>
      </c>
      <c r="E1974" s="24" t="s">
        <v>1488</v>
      </c>
      <c r="F1974" cm="1">
        <f t="array" ref="F1974">_xlfn.SWITCH($E1974,"Forecast",IFERROR(SUMIFS(INDEX('Forecast Input'!$A:$BO,,MATCH(TEXT($A1974,"0"),'Forecast Input'!$1:$1,0)),'Forecast Input'!$A:$A,Master!C1974,'Forecast Input'!$D:$D,Master!D1974),0),"Actual",SUMIFS('CMO Input'!$Q:$Q,'CMO Input'!$E:$E,Master!$A1974,'CMO Input'!$C:$C,Master!$C1974,'CMO Input'!$AJ:$AJ,Master!$D1974,'CMO Input'!$AU:$AU,Master!$F1970),"")</f>
        <v>0</v>
      </c>
    </row>
    <row r="1975" spans="1:6" x14ac:dyDescent="0.25">
      <c r="A1975" s="24">
        <v>10</v>
      </c>
      <c r="B1975" s="25">
        <v>44348</v>
      </c>
      <c r="C1975" s="24" t="s">
        <v>424</v>
      </c>
      <c r="D1975" s="24" t="s">
        <v>103</v>
      </c>
      <c r="E1975" s="24" t="s">
        <v>1487</v>
      </c>
      <c r="F1975" cm="1">
        <f t="array" ref="F1975">_xlfn.SWITCH($E1975,"Forecast",IFERROR(SUMIFS(INDEX('Forecast Input'!$A:$BO,,MATCH(TEXT($A1975,"0"),'Forecast Input'!$1:$1,0)),'Forecast Input'!$A:$A,Master!C1975,'Forecast Input'!$D:$D,Master!D1975),0),"Actual",SUMIFS('CMO Input'!$Q:$Q,'CMO Input'!$E:$E,Master!$A1975,'CMO Input'!$C:$C,Master!$C1975,'CMO Input'!$AJ:$AJ,Master!$D1975,'CMO Input'!$AU:$AU,Master!$F1971),"")</f>
        <v>0</v>
      </c>
    </row>
    <row r="1976" spans="1:6" x14ac:dyDescent="0.25">
      <c r="A1976" s="24">
        <v>10</v>
      </c>
      <c r="B1976" s="25">
        <v>44348</v>
      </c>
      <c r="C1976" s="24" t="s">
        <v>424</v>
      </c>
      <c r="D1976" s="24" t="s">
        <v>146</v>
      </c>
      <c r="E1976" s="24" t="s">
        <v>1489</v>
      </c>
      <c r="F1976" t="str" cm="1">
        <f t="array" ref="F1976">_xlfn.SWITCH($E1976,"Forecast",IFERROR(SUMIFS(INDEX('Forecast Input'!$A:$BO,,MATCH(TEXT($A1976,"0"),'Forecast Input'!$1:$1,0)),'Forecast Input'!$A:$A,Master!C1976,'Forecast Input'!$D:$D,Master!D1976),0),"Actual",SUMIFS('CMO Input'!$Q:$Q,'CMO Input'!$E:$E,Master!$A1976,'CMO Input'!$C:$C,Master!$C1976,'CMO Input'!$AJ:$AJ,Master!$D1976,'CMO Input'!$AU:$AU,Master!$F1972),"")</f>
        <v/>
      </c>
    </row>
    <row r="1977" spans="1:6" x14ac:dyDescent="0.25">
      <c r="A1977" s="24">
        <v>10</v>
      </c>
      <c r="B1977" s="25">
        <v>44348</v>
      </c>
      <c r="C1977" s="24" t="s">
        <v>424</v>
      </c>
      <c r="D1977" s="24" t="s">
        <v>146</v>
      </c>
      <c r="E1977" s="24" t="s">
        <v>1488</v>
      </c>
      <c r="F1977" cm="1">
        <f t="array" ref="F1977">_xlfn.SWITCH($E1977,"Forecast",IFERROR(SUMIFS(INDEX('Forecast Input'!$A:$BO,,MATCH(TEXT($A1977,"0"),'Forecast Input'!$1:$1,0)),'Forecast Input'!$A:$A,Master!C1977,'Forecast Input'!$D:$D,Master!D1977),0),"Actual",SUMIFS('CMO Input'!$Q:$Q,'CMO Input'!$E:$E,Master!$A1977,'CMO Input'!$C:$C,Master!$C1977,'CMO Input'!$AJ:$AJ,Master!$D1977,'CMO Input'!$AU:$AU,Master!$F1973),"")</f>
        <v>0</v>
      </c>
    </row>
    <row r="1978" spans="1:6" x14ac:dyDescent="0.25">
      <c r="A1978" s="24">
        <v>10</v>
      </c>
      <c r="B1978" s="25">
        <v>44348</v>
      </c>
      <c r="C1978" s="24" t="s">
        <v>424</v>
      </c>
      <c r="D1978" s="24" t="s">
        <v>146</v>
      </c>
      <c r="E1978" s="24" t="s">
        <v>1487</v>
      </c>
      <c r="F1978" cm="1">
        <f t="array" ref="F1978">_xlfn.SWITCH($E1978,"Forecast",IFERROR(SUMIFS(INDEX('Forecast Input'!$A:$BO,,MATCH(TEXT($A1978,"0"),'Forecast Input'!$1:$1,0)),'Forecast Input'!$A:$A,Master!C1978,'Forecast Input'!$D:$D,Master!D1978),0),"Actual",SUMIFS('CMO Input'!$Q:$Q,'CMO Input'!$E:$E,Master!$A1978,'CMO Input'!$C:$C,Master!$C1978,'CMO Input'!$AJ:$AJ,Master!$D1978,'CMO Input'!$AU:$AU,Master!$F1974),"")</f>
        <v>0</v>
      </c>
    </row>
    <row r="1979" spans="1:6" x14ac:dyDescent="0.25">
      <c r="A1979" s="24">
        <v>10</v>
      </c>
      <c r="B1979" s="25">
        <v>44348</v>
      </c>
      <c r="C1979" s="24" t="s">
        <v>424</v>
      </c>
      <c r="D1979" s="24" t="s">
        <v>166</v>
      </c>
      <c r="E1979" s="24" t="s">
        <v>1489</v>
      </c>
      <c r="F1979" t="str" cm="1">
        <f t="array" ref="F1979">_xlfn.SWITCH($E1979,"Forecast",IFERROR(SUMIFS(INDEX('Forecast Input'!$A:$BO,,MATCH(TEXT($A1979,"0"),'Forecast Input'!$1:$1,0)),'Forecast Input'!$A:$A,Master!C1979,'Forecast Input'!$D:$D,Master!D1979),0),"Actual",SUMIFS('CMO Input'!$Q:$Q,'CMO Input'!$E:$E,Master!$A1979,'CMO Input'!$C:$C,Master!$C1979,'CMO Input'!$AJ:$AJ,Master!$D1979,'CMO Input'!$AU:$AU,Master!$F1975),"")</f>
        <v/>
      </c>
    </row>
    <row r="1980" spans="1:6" x14ac:dyDescent="0.25">
      <c r="A1980" s="24">
        <v>10</v>
      </c>
      <c r="B1980" s="25">
        <v>44348</v>
      </c>
      <c r="C1980" s="24" t="s">
        <v>424</v>
      </c>
      <c r="D1980" s="24" t="s">
        <v>166</v>
      </c>
      <c r="E1980" s="24" t="s">
        <v>1488</v>
      </c>
      <c r="F1980" cm="1">
        <f t="array" ref="F1980">_xlfn.SWITCH($E1980,"Forecast",IFERROR(SUMIFS(INDEX('Forecast Input'!$A:$BO,,MATCH(TEXT($A1980,"0"),'Forecast Input'!$1:$1,0)),'Forecast Input'!$A:$A,Master!C1980,'Forecast Input'!$D:$D,Master!D1980),0),"Actual",SUMIFS('CMO Input'!$Q:$Q,'CMO Input'!$E:$E,Master!$A1980,'CMO Input'!$C:$C,Master!$C1980,'CMO Input'!$AJ:$AJ,Master!$D1980,'CMO Input'!$AU:$AU,Master!$F1976),"")</f>
        <v>0</v>
      </c>
    </row>
    <row r="1981" spans="1:6" x14ac:dyDescent="0.25">
      <c r="A1981" s="24">
        <v>10</v>
      </c>
      <c r="B1981" s="25">
        <v>44348</v>
      </c>
      <c r="C1981" s="24" t="s">
        <v>424</v>
      </c>
      <c r="D1981" s="24" t="s">
        <v>166</v>
      </c>
      <c r="E1981" s="24" t="s">
        <v>1487</v>
      </c>
      <c r="F1981" cm="1">
        <f t="array" ref="F1981">_xlfn.SWITCH($E1981,"Forecast",IFERROR(SUMIFS(INDEX('Forecast Input'!$A:$BO,,MATCH(TEXT($A1981,"0"),'Forecast Input'!$1:$1,0)),'Forecast Input'!$A:$A,Master!C1981,'Forecast Input'!$D:$D,Master!D1981),0),"Actual",SUMIFS('CMO Input'!$Q:$Q,'CMO Input'!$E:$E,Master!$A1981,'CMO Input'!$C:$C,Master!$C1981,'CMO Input'!$AJ:$AJ,Master!$D1981,'CMO Input'!$AU:$AU,Master!$F1977),"")</f>
        <v>0</v>
      </c>
    </row>
    <row r="1982" spans="1:6" x14ac:dyDescent="0.25">
      <c r="A1982" s="24">
        <v>10</v>
      </c>
      <c r="B1982" s="25">
        <v>44348</v>
      </c>
      <c r="C1982" s="24" t="s">
        <v>424</v>
      </c>
      <c r="D1982" s="24" t="s">
        <v>170</v>
      </c>
      <c r="E1982" s="24" t="s">
        <v>1489</v>
      </c>
      <c r="F1982" t="str" cm="1">
        <f t="array" ref="F1982">_xlfn.SWITCH($E1982,"Forecast",IFERROR(SUMIFS(INDEX('Forecast Input'!$A:$BO,,MATCH(TEXT($A1982,"0"),'Forecast Input'!$1:$1,0)),'Forecast Input'!$A:$A,Master!C1982,'Forecast Input'!$D:$D,Master!D1982),0),"Actual",SUMIFS('CMO Input'!$Q:$Q,'CMO Input'!$E:$E,Master!$A1982,'CMO Input'!$C:$C,Master!$C1982,'CMO Input'!$AJ:$AJ,Master!$D1982,'CMO Input'!$AU:$AU,Master!$F1978),"")</f>
        <v/>
      </c>
    </row>
    <row r="1983" spans="1:6" x14ac:dyDescent="0.25">
      <c r="A1983" s="24">
        <v>10</v>
      </c>
      <c r="B1983" s="25">
        <v>44348</v>
      </c>
      <c r="C1983" s="24" t="s">
        <v>424</v>
      </c>
      <c r="D1983" s="24" t="s">
        <v>170</v>
      </c>
      <c r="E1983" s="24" t="s">
        <v>1488</v>
      </c>
      <c r="F1983" cm="1">
        <f t="array" ref="F1983">_xlfn.SWITCH($E1983,"Forecast",IFERROR(SUMIFS(INDEX('Forecast Input'!$A:$BO,,MATCH(TEXT($A1983,"0"),'Forecast Input'!$1:$1,0)),'Forecast Input'!$A:$A,Master!C1983,'Forecast Input'!$D:$D,Master!D1983),0),"Actual",SUMIFS('CMO Input'!$Q:$Q,'CMO Input'!$E:$E,Master!$A1983,'CMO Input'!$C:$C,Master!$C1983,'CMO Input'!$AJ:$AJ,Master!$D1983,'CMO Input'!$AU:$AU,Master!$F1979),"")</f>
        <v>0</v>
      </c>
    </row>
    <row r="1984" spans="1:6" x14ac:dyDescent="0.25">
      <c r="A1984" s="24">
        <v>10</v>
      </c>
      <c r="B1984" s="25">
        <v>44348</v>
      </c>
      <c r="C1984" s="24" t="s">
        <v>424</v>
      </c>
      <c r="D1984" s="24" t="s">
        <v>170</v>
      </c>
      <c r="E1984" s="24" t="s">
        <v>1487</v>
      </c>
      <c r="F1984" cm="1">
        <f t="array" ref="F1984">_xlfn.SWITCH($E1984,"Forecast",IFERROR(SUMIFS(INDEX('Forecast Input'!$A:$BO,,MATCH(TEXT($A1984,"0"),'Forecast Input'!$1:$1,0)),'Forecast Input'!$A:$A,Master!C1984,'Forecast Input'!$D:$D,Master!D1984),0),"Actual",SUMIFS('CMO Input'!$Q:$Q,'CMO Input'!$E:$E,Master!$A1984,'CMO Input'!$C:$C,Master!$C1984,'CMO Input'!$AJ:$AJ,Master!$D1984,'CMO Input'!$AU:$AU,Master!$F1980),"")</f>
        <v>0</v>
      </c>
    </row>
    <row r="1985" spans="1:6" x14ac:dyDescent="0.25">
      <c r="A1985" s="24">
        <v>10</v>
      </c>
      <c r="B1985" s="25">
        <v>44348</v>
      </c>
      <c r="C1985" s="24" t="s">
        <v>424</v>
      </c>
      <c r="D1985" s="24" t="s">
        <v>436</v>
      </c>
      <c r="E1985" s="24" t="s">
        <v>1489</v>
      </c>
      <c r="F1985" t="str" cm="1">
        <f t="array" ref="F1985">_xlfn.SWITCH($E1985,"Forecast",IFERROR(SUMIFS(INDEX('Forecast Input'!$A:$BO,,MATCH(TEXT($A1985,"0"),'Forecast Input'!$1:$1,0)),'Forecast Input'!$A:$A,Master!C1985,'Forecast Input'!$D:$D,Master!D1985),0),"Actual",SUMIFS('CMO Input'!$Q:$Q,'CMO Input'!$E:$E,Master!$A1985,'CMO Input'!$C:$C,Master!$C1985,'CMO Input'!$AJ:$AJ,Master!$D1985,'CMO Input'!$AU:$AU,Master!$F1981),"")</f>
        <v/>
      </c>
    </row>
    <row r="1986" spans="1:6" x14ac:dyDescent="0.25">
      <c r="A1986" s="24">
        <v>10</v>
      </c>
      <c r="B1986" s="25">
        <v>44348</v>
      </c>
      <c r="C1986" s="24" t="s">
        <v>424</v>
      </c>
      <c r="D1986" s="24" t="s">
        <v>436</v>
      </c>
      <c r="E1986" s="24" t="s">
        <v>1488</v>
      </c>
      <c r="F1986" cm="1">
        <f t="array" ref="F1986">_xlfn.SWITCH($E1986,"Forecast",IFERROR(SUMIFS(INDEX('Forecast Input'!$A:$BO,,MATCH(TEXT($A1986,"0"),'Forecast Input'!$1:$1,0)),'Forecast Input'!$A:$A,Master!C1986,'Forecast Input'!$D:$D,Master!D1986),0),"Actual",SUMIFS('CMO Input'!$Q:$Q,'CMO Input'!$E:$E,Master!$A1986,'CMO Input'!$C:$C,Master!$C1986,'CMO Input'!$AJ:$AJ,Master!$D1986,'CMO Input'!$AU:$AU,Master!$F1982),"")</f>
        <v>0</v>
      </c>
    </row>
    <row r="1987" spans="1:6" x14ac:dyDescent="0.25">
      <c r="A1987" s="24">
        <v>10</v>
      </c>
      <c r="B1987" s="25">
        <v>44348</v>
      </c>
      <c r="C1987" s="24" t="s">
        <v>424</v>
      </c>
      <c r="D1987" s="24" t="s">
        <v>436</v>
      </c>
      <c r="E1987" s="24" t="s">
        <v>1487</v>
      </c>
      <c r="F1987" cm="1">
        <f t="array" ref="F1987">_xlfn.SWITCH($E1987,"Forecast",IFERROR(SUMIFS(INDEX('Forecast Input'!$A:$BO,,MATCH(TEXT($A1987,"0"),'Forecast Input'!$1:$1,0)),'Forecast Input'!$A:$A,Master!C1987,'Forecast Input'!$D:$D,Master!D1987),0),"Actual",SUMIFS('CMO Input'!$Q:$Q,'CMO Input'!$E:$E,Master!$A1987,'CMO Input'!$C:$C,Master!$C1987,'CMO Input'!$AJ:$AJ,Master!$D1987,'CMO Input'!$AU:$AU,Master!$F1983),"")</f>
        <v>0</v>
      </c>
    </row>
    <row r="1988" spans="1:6" x14ac:dyDescent="0.25">
      <c r="A1988" s="24">
        <v>10</v>
      </c>
      <c r="B1988" s="25">
        <v>44348</v>
      </c>
      <c r="C1988" s="24" t="s">
        <v>424</v>
      </c>
      <c r="D1988" s="24" t="s">
        <v>1469</v>
      </c>
      <c r="E1988" s="24" t="s">
        <v>1489</v>
      </c>
      <c r="F1988" t="str" cm="1">
        <f t="array" ref="F1988">_xlfn.SWITCH($E1988,"Forecast",IFERROR(SUMIFS(INDEX('Forecast Input'!$A:$BO,,MATCH(TEXT($A1988,"0"),'Forecast Input'!$1:$1,0)),'Forecast Input'!$A:$A,Master!C1988,'Forecast Input'!$D:$D,Master!D1988),0),"Actual",SUMIFS('CMO Input'!$Q:$Q,'CMO Input'!$E:$E,Master!$A1988,'CMO Input'!$C:$C,Master!$C1988,'CMO Input'!$AJ:$AJ,Master!$D1988,'CMO Input'!$AU:$AU,Master!$F1984),"")</f>
        <v/>
      </c>
    </row>
    <row r="1989" spans="1:6" x14ac:dyDescent="0.25">
      <c r="A1989" s="24">
        <v>10</v>
      </c>
      <c r="B1989" s="25">
        <v>44348</v>
      </c>
      <c r="C1989" s="24" t="s">
        <v>424</v>
      </c>
      <c r="D1989" s="24" t="s">
        <v>1469</v>
      </c>
      <c r="E1989" s="24" t="s">
        <v>1488</v>
      </c>
      <c r="F1989" cm="1">
        <f t="array" ref="F1989">_xlfn.SWITCH($E1989,"Forecast",IFERROR(SUMIFS(INDEX('Forecast Input'!$A:$BO,,MATCH(TEXT($A1989,"0"),'Forecast Input'!$1:$1,0)),'Forecast Input'!$A:$A,Master!C1989,'Forecast Input'!$D:$D,Master!D1989),0),"Actual",SUMIFS('CMO Input'!$Q:$Q,'CMO Input'!$E:$E,Master!$A1989,'CMO Input'!$C:$C,Master!$C1989,'CMO Input'!$AJ:$AJ,Master!$D1989,'CMO Input'!$AU:$AU,Master!$F1985),"")</f>
        <v>0</v>
      </c>
    </row>
    <row r="1990" spans="1:6" x14ac:dyDescent="0.25">
      <c r="A1990" s="24">
        <v>10</v>
      </c>
      <c r="B1990" s="25">
        <v>44348</v>
      </c>
      <c r="C1990" s="24" t="s">
        <v>424</v>
      </c>
      <c r="D1990" s="24" t="s">
        <v>1469</v>
      </c>
      <c r="E1990" s="24" t="s">
        <v>1487</v>
      </c>
      <c r="F1990" cm="1">
        <f t="array" ref="F1990">_xlfn.SWITCH($E1990,"Forecast",IFERROR(SUMIFS(INDEX('Forecast Input'!$A:$BO,,MATCH(TEXT($A1990,"0"),'Forecast Input'!$1:$1,0)),'Forecast Input'!$A:$A,Master!C1990,'Forecast Input'!$D:$D,Master!D1990),0),"Actual",SUMIFS('CMO Input'!$Q:$Q,'CMO Input'!$E:$E,Master!$A1990,'CMO Input'!$C:$C,Master!$C1990,'CMO Input'!$AJ:$AJ,Master!$D1990,'CMO Input'!$AU:$AU,Master!$F1986),"")</f>
        <v>0</v>
      </c>
    </row>
    <row r="1991" spans="1:6" x14ac:dyDescent="0.25">
      <c r="A1991" s="24">
        <v>10</v>
      </c>
      <c r="B1991" s="25">
        <v>44348</v>
      </c>
      <c r="C1991" s="24" t="s">
        <v>141</v>
      </c>
      <c r="D1991" s="24" t="s">
        <v>10</v>
      </c>
      <c r="E1991" s="24" t="s">
        <v>1489</v>
      </c>
      <c r="F1991" t="str" cm="1">
        <f t="array" ref="F1991">_xlfn.SWITCH($E1991,"Forecast",IFERROR(SUMIFS(INDEX('Forecast Input'!$A:$BO,,MATCH(TEXT($A1991,"0"),'Forecast Input'!$1:$1,0)),'Forecast Input'!$A:$A,Master!C1991,'Forecast Input'!$D:$D,Master!D1991),0),"Actual",SUMIFS('CMO Input'!$Q:$Q,'CMO Input'!$E:$E,Master!$A1991,'CMO Input'!$C:$C,Master!$C1991,'CMO Input'!$AJ:$AJ,Master!$D1991,'CMO Input'!$AU:$AU,Master!$F1987),"")</f>
        <v/>
      </c>
    </row>
    <row r="1992" spans="1:6" x14ac:dyDescent="0.25">
      <c r="A1992" s="24">
        <v>10</v>
      </c>
      <c r="B1992" s="25">
        <v>44348</v>
      </c>
      <c r="C1992" s="24" t="s">
        <v>141</v>
      </c>
      <c r="D1992" s="24" t="s">
        <v>10</v>
      </c>
      <c r="E1992" s="24" t="s">
        <v>1488</v>
      </c>
      <c r="F1992" cm="1">
        <f t="array" ref="F1992">_xlfn.SWITCH($E1992,"Forecast",IFERROR(SUMIFS(INDEX('Forecast Input'!$A:$BO,,MATCH(TEXT($A1992,"0"),'Forecast Input'!$1:$1,0)),'Forecast Input'!$A:$A,Master!C1992,'Forecast Input'!$D:$D,Master!D1992),0),"Actual",SUMIFS('CMO Input'!$Q:$Q,'CMO Input'!$E:$E,Master!$A1992,'CMO Input'!$C:$C,Master!$C1992,'CMO Input'!$AJ:$AJ,Master!$D1992,'CMO Input'!$AU:$AU,Master!$F1988),"")</f>
        <v>0</v>
      </c>
    </row>
    <row r="1993" spans="1:6" x14ac:dyDescent="0.25">
      <c r="A1993" s="24">
        <v>10</v>
      </c>
      <c r="B1993" s="25">
        <v>44348</v>
      </c>
      <c r="C1993" s="24" t="s">
        <v>141</v>
      </c>
      <c r="D1993" s="24" t="s">
        <v>10</v>
      </c>
      <c r="E1993" s="24" t="s">
        <v>1487</v>
      </c>
      <c r="F1993" cm="1">
        <f t="array" ref="F1993">_xlfn.SWITCH($E1993,"Forecast",IFERROR(SUMIFS(INDEX('Forecast Input'!$A:$BO,,MATCH(TEXT($A1993,"0"),'Forecast Input'!$1:$1,0)),'Forecast Input'!$A:$A,Master!C1993,'Forecast Input'!$D:$D,Master!D1993),0),"Actual",SUMIFS('CMO Input'!$Q:$Q,'CMO Input'!$E:$E,Master!$A1993,'CMO Input'!$C:$C,Master!$C1993,'CMO Input'!$AJ:$AJ,Master!$D1993,'CMO Input'!$AU:$AU,Master!$F1989),"")</f>
        <v>0</v>
      </c>
    </row>
    <row r="1994" spans="1:6" x14ac:dyDescent="0.25">
      <c r="A1994" s="24">
        <v>10</v>
      </c>
      <c r="B1994" s="25">
        <v>44348</v>
      </c>
      <c r="C1994" s="24" t="s">
        <v>141</v>
      </c>
      <c r="D1994" s="24" t="s">
        <v>61</v>
      </c>
      <c r="E1994" s="24" t="s">
        <v>1489</v>
      </c>
      <c r="F1994" t="str" cm="1">
        <f t="array" ref="F1994">_xlfn.SWITCH($E1994,"Forecast",IFERROR(SUMIFS(INDEX('Forecast Input'!$A:$BO,,MATCH(TEXT($A1994,"0"),'Forecast Input'!$1:$1,0)),'Forecast Input'!$A:$A,Master!C1994,'Forecast Input'!$D:$D,Master!D1994),0),"Actual",SUMIFS('CMO Input'!$Q:$Q,'CMO Input'!$E:$E,Master!$A1994,'CMO Input'!$C:$C,Master!$C1994,'CMO Input'!$AJ:$AJ,Master!$D1994,'CMO Input'!$AU:$AU,Master!$F1990),"")</f>
        <v/>
      </c>
    </row>
    <row r="1995" spans="1:6" x14ac:dyDescent="0.25">
      <c r="A1995" s="24">
        <v>10</v>
      </c>
      <c r="B1995" s="25">
        <v>44348</v>
      </c>
      <c r="C1995" s="24" t="s">
        <v>141</v>
      </c>
      <c r="D1995" s="24" t="s">
        <v>61</v>
      </c>
      <c r="E1995" s="24" t="s">
        <v>1488</v>
      </c>
      <c r="F1995" cm="1">
        <f t="array" ref="F1995">_xlfn.SWITCH($E1995,"Forecast",IFERROR(SUMIFS(INDEX('Forecast Input'!$A:$BO,,MATCH(TEXT($A1995,"0"),'Forecast Input'!$1:$1,0)),'Forecast Input'!$A:$A,Master!C1995,'Forecast Input'!$D:$D,Master!D1995),0),"Actual",SUMIFS('CMO Input'!$Q:$Q,'CMO Input'!$E:$E,Master!$A1995,'CMO Input'!$C:$C,Master!$C1995,'CMO Input'!$AJ:$AJ,Master!$D1995,'CMO Input'!$AU:$AU,Master!$F1991),"")</f>
        <v>0</v>
      </c>
    </row>
    <row r="1996" spans="1:6" x14ac:dyDescent="0.25">
      <c r="A1996" s="24">
        <v>10</v>
      </c>
      <c r="B1996" s="25">
        <v>44348</v>
      </c>
      <c r="C1996" s="24" t="s">
        <v>141</v>
      </c>
      <c r="D1996" s="24" t="s">
        <v>61</v>
      </c>
      <c r="E1996" s="24" t="s">
        <v>1487</v>
      </c>
      <c r="F1996" cm="1">
        <f t="array" ref="F1996">_xlfn.SWITCH($E1996,"Forecast",IFERROR(SUMIFS(INDEX('Forecast Input'!$A:$BO,,MATCH(TEXT($A1996,"0"),'Forecast Input'!$1:$1,0)),'Forecast Input'!$A:$A,Master!C1996,'Forecast Input'!$D:$D,Master!D1996),0),"Actual",SUMIFS('CMO Input'!$Q:$Q,'CMO Input'!$E:$E,Master!$A1996,'CMO Input'!$C:$C,Master!$C1996,'CMO Input'!$AJ:$AJ,Master!$D1996,'CMO Input'!$AU:$AU,Master!$F1992),"")</f>
        <v>0</v>
      </c>
    </row>
    <row r="1997" spans="1:6" x14ac:dyDescent="0.25">
      <c r="A1997" s="24">
        <v>10</v>
      </c>
      <c r="B1997" s="25">
        <v>44348</v>
      </c>
      <c r="C1997" s="24" t="s">
        <v>141</v>
      </c>
      <c r="D1997" s="24" t="s">
        <v>103</v>
      </c>
      <c r="E1997" s="24" t="s">
        <v>1489</v>
      </c>
      <c r="F1997" t="str" cm="1">
        <f t="array" ref="F1997">_xlfn.SWITCH($E1997,"Forecast",IFERROR(SUMIFS(INDEX('Forecast Input'!$A:$BO,,MATCH(TEXT($A1997,"0"),'Forecast Input'!$1:$1,0)),'Forecast Input'!$A:$A,Master!C1997,'Forecast Input'!$D:$D,Master!D1997),0),"Actual",SUMIFS('CMO Input'!$Q:$Q,'CMO Input'!$E:$E,Master!$A1997,'CMO Input'!$C:$C,Master!$C1997,'CMO Input'!$AJ:$AJ,Master!$D1997,'CMO Input'!$AU:$AU,Master!$F1993),"")</f>
        <v/>
      </c>
    </row>
    <row r="1998" spans="1:6" x14ac:dyDescent="0.25">
      <c r="A1998" s="24">
        <v>10</v>
      </c>
      <c r="B1998" s="25">
        <v>44348</v>
      </c>
      <c r="C1998" s="24" t="s">
        <v>141</v>
      </c>
      <c r="D1998" s="24" t="s">
        <v>103</v>
      </c>
      <c r="E1998" s="24" t="s">
        <v>1488</v>
      </c>
      <c r="F1998" cm="1">
        <f t="array" ref="F1998">_xlfn.SWITCH($E1998,"Forecast",IFERROR(SUMIFS(INDEX('Forecast Input'!$A:$BO,,MATCH(TEXT($A1998,"0"),'Forecast Input'!$1:$1,0)),'Forecast Input'!$A:$A,Master!C1998,'Forecast Input'!$D:$D,Master!D1998),0),"Actual",SUMIFS('CMO Input'!$Q:$Q,'CMO Input'!$E:$E,Master!$A1998,'CMO Input'!$C:$C,Master!$C1998,'CMO Input'!$AJ:$AJ,Master!$D1998,'CMO Input'!$AU:$AU,Master!$F1994),"")</f>
        <v>0</v>
      </c>
    </row>
    <row r="1999" spans="1:6" x14ac:dyDescent="0.25">
      <c r="A1999" s="24">
        <v>10</v>
      </c>
      <c r="B1999" s="25">
        <v>44348</v>
      </c>
      <c r="C1999" s="24" t="s">
        <v>141</v>
      </c>
      <c r="D1999" s="24" t="s">
        <v>103</v>
      </c>
      <c r="E1999" s="24" t="s">
        <v>1487</v>
      </c>
      <c r="F1999" cm="1">
        <f t="array" ref="F1999">_xlfn.SWITCH($E1999,"Forecast",IFERROR(SUMIFS(INDEX('Forecast Input'!$A:$BO,,MATCH(TEXT($A1999,"0"),'Forecast Input'!$1:$1,0)),'Forecast Input'!$A:$A,Master!C1999,'Forecast Input'!$D:$D,Master!D1999),0),"Actual",SUMIFS('CMO Input'!$Q:$Q,'CMO Input'!$E:$E,Master!$A1999,'CMO Input'!$C:$C,Master!$C1999,'CMO Input'!$AJ:$AJ,Master!$D1999,'CMO Input'!$AU:$AU,Master!$F1995),"")</f>
        <v>0</v>
      </c>
    </row>
    <row r="2000" spans="1:6" x14ac:dyDescent="0.25">
      <c r="A2000" s="24">
        <v>10</v>
      </c>
      <c r="B2000" s="25">
        <v>44348</v>
      </c>
      <c r="C2000" s="24" t="s">
        <v>141</v>
      </c>
      <c r="D2000" s="24" t="s">
        <v>146</v>
      </c>
      <c r="E2000" s="24" t="s">
        <v>1489</v>
      </c>
      <c r="F2000" t="str" cm="1">
        <f t="array" ref="F2000">_xlfn.SWITCH($E2000,"Forecast",IFERROR(SUMIFS(INDEX('Forecast Input'!$A:$BO,,MATCH(TEXT($A2000,"0"),'Forecast Input'!$1:$1,0)),'Forecast Input'!$A:$A,Master!C2000,'Forecast Input'!$D:$D,Master!D2000),0),"Actual",SUMIFS('CMO Input'!$Q:$Q,'CMO Input'!$E:$E,Master!$A2000,'CMO Input'!$C:$C,Master!$C2000,'CMO Input'!$AJ:$AJ,Master!$D2000,'CMO Input'!$AU:$AU,Master!$F1996),"")</f>
        <v/>
      </c>
    </row>
    <row r="2001" spans="1:6" x14ac:dyDescent="0.25">
      <c r="A2001" s="24">
        <v>10</v>
      </c>
      <c r="B2001" s="25">
        <v>44348</v>
      </c>
      <c r="C2001" s="24" t="s">
        <v>141</v>
      </c>
      <c r="D2001" s="24" t="s">
        <v>146</v>
      </c>
      <c r="E2001" s="24" t="s">
        <v>1488</v>
      </c>
      <c r="F2001" cm="1">
        <f t="array" ref="F2001">_xlfn.SWITCH($E2001,"Forecast",IFERROR(SUMIFS(INDEX('Forecast Input'!$A:$BO,,MATCH(TEXT($A2001,"0"),'Forecast Input'!$1:$1,0)),'Forecast Input'!$A:$A,Master!C2001,'Forecast Input'!$D:$D,Master!D2001),0),"Actual",SUMIFS('CMO Input'!$Q:$Q,'CMO Input'!$E:$E,Master!$A2001,'CMO Input'!$C:$C,Master!$C2001,'CMO Input'!$AJ:$AJ,Master!$D2001,'CMO Input'!$AU:$AU,Master!$F1997),"")</f>
        <v>0</v>
      </c>
    </row>
    <row r="2002" spans="1:6" x14ac:dyDescent="0.25">
      <c r="A2002" s="24">
        <v>10</v>
      </c>
      <c r="B2002" s="25">
        <v>44348</v>
      </c>
      <c r="C2002" s="24" t="s">
        <v>141</v>
      </c>
      <c r="D2002" s="24" t="s">
        <v>146</v>
      </c>
      <c r="E2002" s="24" t="s">
        <v>1487</v>
      </c>
      <c r="F2002" cm="1">
        <f t="array" ref="F2002">_xlfn.SWITCH($E2002,"Forecast",IFERROR(SUMIFS(INDEX('Forecast Input'!$A:$BO,,MATCH(TEXT($A2002,"0"),'Forecast Input'!$1:$1,0)),'Forecast Input'!$A:$A,Master!C2002,'Forecast Input'!$D:$D,Master!D2002),0),"Actual",SUMIFS('CMO Input'!$Q:$Q,'CMO Input'!$E:$E,Master!$A2002,'CMO Input'!$C:$C,Master!$C2002,'CMO Input'!$AJ:$AJ,Master!$D2002,'CMO Input'!$AU:$AU,Master!$F1998),"")</f>
        <v>0</v>
      </c>
    </row>
    <row r="2003" spans="1:6" x14ac:dyDescent="0.25">
      <c r="A2003" s="24">
        <v>10</v>
      </c>
      <c r="B2003" s="25">
        <v>44348</v>
      </c>
      <c r="C2003" s="24" t="s">
        <v>141</v>
      </c>
      <c r="D2003" s="24" t="s">
        <v>166</v>
      </c>
      <c r="E2003" s="24" t="s">
        <v>1489</v>
      </c>
      <c r="F2003" t="str" cm="1">
        <f t="array" ref="F2003">_xlfn.SWITCH($E2003,"Forecast",IFERROR(SUMIFS(INDEX('Forecast Input'!$A:$BO,,MATCH(TEXT($A2003,"0"),'Forecast Input'!$1:$1,0)),'Forecast Input'!$A:$A,Master!C2003,'Forecast Input'!$D:$D,Master!D2003),0),"Actual",SUMIFS('CMO Input'!$Q:$Q,'CMO Input'!$E:$E,Master!$A2003,'CMO Input'!$C:$C,Master!$C2003,'CMO Input'!$AJ:$AJ,Master!$D2003,'CMO Input'!$AU:$AU,Master!$F1999),"")</f>
        <v/>
      </c>
    </row>
    <row r="2004" spans="1:6" x14ac:dyDescent="0.25">
      <c r="A2004" s="24">
        <v>10</v>
      </c>
      <c r="B2004" s="25">
        <v>44348</v>
      </c>
      <c r="C2004" s="24" t="s">
        <v>141</v>
      </c>
      <c r="D2004" s="24" t="s">
        <v>166</v>
      </c>
      <c r="E2004" s="24" t="s">
        <v>1488</v>
      </c>
      <c r="F2004" cm="1">
        <f t="array" ref="F2004">_xlfn.SWITCH($E2004,"Forecast",IFERROR(SUMIFS(INDEX('Forecast Input'!$A:$BO,,MATCH(TEXT($A2004,"0"),'Forecast Input'!$1:$1,0)),'Forecast Input'!$A:$A,Master!C2004,'Forecast Input'!$D:$D,Master!D2004),0),"Actual",SUMIFS('CMO Input'!$Q:$Q,'CMO Input'!$E:$E,Master!$A2004,'CMO Input'!$C:$C,Master!$C2004,'CMO Input'!$AJ:$AJ,Master!$D2004,'CMO Input'!$AU:$AU,Master!$F2000),"")</f>
        <v>0</v>
      </c>
    </row>
    <row r="2005" spans="1:6" x14ac:dyDescent="0.25">
      <c r="A2005" s="24">
        <v>10</v>
      </c>
      <c r="B2005" s="25">
        <v>44348</v>
      </c>
      <c r="C2005" s="24" t="s">
        <v>141</v>
      </c>
      <c r="D2005" s="24" t="s">
        <v>166</v>
      </c>
      <c r="E2005" s="24" t="s">
        <v>1487</v>
      </c>
      <c r="F2005" cm="1">
        <f t="array" ref="F2005">_xlfn.SWITCH($E2005,"Forecast",IFERROR(SUMIFS(INDEX('Forecast Input'!$A:$BO,,MATCH(TEXT($A2005,"0"),'Forecast Input'!$1:$1,0)),'Forecast Input'!$A:$A,Master!C2005,'Forecast Input'!$D:$D,Master!D2005),0),"Actual",SUMIFS('CMO Input'!$Q:$Q,'CMO Input'!$E:$E,Master!$A2005,'CMO Input'!$C:$C,Master!$C2005,'CMO Input'!$AJ:$AJ,Master!$D2005,'CMO Input'!$AU:$AU,Master!$F2001),"")</f>
        <v>0</v>
      </c>
    </row>
    <row r="2006" spans="1:6" x14ac:dyDescent="0.25">
      <c r="A2006" s="24">
        <v>10</v>
      </c>
      <c r="B2006" s="25">
        <v>44348</v>
      </c>
      <c r="C2006" s="24" t="s">
        <v>141</v>
      </c>
      <c r="D2006" s="24" t="s">
        <v>170</v>
      </c>
      <c r="E2006" s="24" t="s">
        <v>1489</v>
      </c>
      <c r="F2006" t="str" cm="1">
        <f t="array" ref="F2006">_xlfn.SWITCH($E2006,"Forecast",IFERROR(SUMIFS(INDEX('Forecast Input'!$A:$BO,,MATCH(TEXT($A2006,"0"),'Forecast Input'!$1:$1,0)),'Forecast Input'!$A:$A,Master!C2006,'Forecast Input'!$D:$D,Master!D2006),0),"Actual",SUMIFS('CMO Input'!$Q:$Q,'CMO Input'!$E:$E,Master!$A2006,'CMO Input'!$C:$C,Master!$C2006,'CMO Input'!$AJ:$AJ,Master!$D2006,'CMO Input'!$AU:$AU,Master!$F2002),"")</f>
        <v/>
      </c>
    </row>
    <row r="2007" spans="1:6" x14ac:dyDescent="0.25">
      <c r="A2007" s="24">
        <v>10</v>
      </c>
      <c r="B2007" s="25">
        <v>44348</v>
      </c>
      <c r="C2007" s="24" t="s">
        <v>141</v>
      </c>
      <c r="D2007" s="24" t="s">
        <v>170</v>
      </c>
      <c r="E2007" s="24" t="s">
        <v>1488</v>
      </c>
      <c r="F2007" cm="1">
        <f t="array" ref="F2007">_xlfn.SWITCH($E2007,"Forecast",IFERROR(SUMIFS(INDEX('Forecast Input'!$A:$BO,,MATCH(TEXT($A2007,"0"),'Forecast Input'!$1:$1,0)),'Forecast Input'!$A:$A,Master!C2007,'Forecast Input'!$D:$D,Master!D2007),0),"Actual",SUMIFS('CMO Input'!$Q:$Q,'CMO Input'!$E:$E,Master!$A2007,'CMO Input'!$C:$C,Master!$C2007,'CMO Input'!$AJ:$AJ,Master!$D2007,'CMO Input'!$AU:$AU,Master!$F2003),"")</f>
        <v>0</v>
      </c>
    </row>
    <row r="2008" spans="1:6" x14ac:dyDescent="0.25">
      <c r="A2008" s="24">
        <v>10</v>
      </c>
      <c r="B2008" s="25">
        <v>44348</v>
      </c>
      <c r="C2008" s="24" t="s">
        <v>141</v>
      </c>
      <c r="D2008" s="24" t="s">
        <v>170</v>
      </c>
      <c r="E2008" s="24" t="s">
        <v>1487</v>
      </c>
      <c r="F2008" cm="1">
        <f t="array" ref="F2008">_xlfn.SWITCH($E2008,"Forecast",IFERROR(SUMIFS(INDEX('Forecast Input'!$A:$BO,,MATCH(TEXT($A2008,"0"),'Forecast Input'!$1:$1,0)),'Forecast Input'!$A:$A,Master!C2008,'Forecast Input'!$D:$D,Master!D2008),0),"Actual",SUMIFS('CMO Input'!$Q:$Q,'CMO Input'!$E:$E,Master!$A2008,'CMO Input'!$C:$C,Master!$C2008,'CMO Input'!$AJ:$AJ,Master!$D2008,'CMO Input'!$AU:$AU,Master!$F2004),"")</f>
        <v>0</v>
      </c>
    </row>
    <row r="2009" spans="1:6" x14ac:dyDescent="0.25">
      <c r="A2009" s="24">
        <v>10</v>
      </c>
      <c r="B2009" s="25">
        <v>44348</v>
      </c>
      <c r="C2009" s="24" t="s">
        <v>141</v>
      </c>
      <c r="D2009" s="24" t="s">
        <v>436</v>
      </c>
      <c r="E2009" s="24" t="s">
        <v>1489</v>
      </c>
      <c r="F2009" t="str" cm="1">
        <f t="array" ref="F2009">_xlfn.SWITCH($E2009,"Forecast",IFERROR(SUMIFS(INDEX('Forecast Input'!$A:$BO,,MATCH(TEXT($A2009,"0"),'Forecast Input'!$1:$1,0)),'Forecast Input'!$A:$A,Master!C2009,'Forecast Input'!$D:$D,Master!D2009),0),"Actual",SUMIFS('CMO Input'!$Q:$Q,'CMO Input'!$E:$E,Master!$A2009,'CMO Input'!$C:$C,Master!$C2009,'CMO Input'!$AJ:$AJ,Master!$D2009,'CMO Input'!$AU:$AU,Master!$F2005),"")</f>
        <v/>
      </c>
    </row>
    <row r="2010" spans="1:6" x14ac:dyDescent="0.25">
      <c r="A2010" s="24">
        <v>10</v>
      </c>
      <c r="B2010" s="25">
        <v>44348</v>
      </c>
      <c r="C2010" s="24" t="s">
        <v>141</v>
      </c>
      <c r="D2010" s="24" t="s">
        <v>436</v>
      </c>
      <c r="E2010" s="24" t="s">
        <v>1488</v>
      </c>
      <c r="F2010" cm="1">
        <f t="array" ref="F2010">_xlfn.SWITCH($E2010,"Forecast",IFERROR(SUMIFS(INDEX('Forecast Input'!$A:$BO,,MATCH(TEXT($A2010,"0"),'Forecast Input'!$1:$1,0)),'Forecast Input'!$A:$A,Master!C2010,'Forecast Input'!$D:$D,Master!D2010),0),"Actual",SUMIFS('CMO Input'!$Q:$Q,'CMO Input'!$E:$E,Master!$A2010,'CMO Input'!$C:$C,Master!$C2010,'CMO Input'!$AJ:$AJ,Master!$D2010,'CMO Input'!$AU:$AU,Master!$F2006),"")</f>
        <v>0</v>
      </c>
    </row>
    <row r="2011" spans="1:6" x14ac:dyDescent="0.25">
      <c r="A2011" s="24">
        <v>10</v>
      </c>
      <c r="B2011" s="25">
        <v>44348</v>
      </c>
      <c r="C2011" s="24" t="s">
        <v>141</v>
      </c>
      <c r="D2011" s="24" t="s">
        <v>436</v>
      </c>
      <c r="E2011" s="24" t="s">
        <v>1487</v>
      </c>
      <c r="F2011" cm="1">
        <f t="array" ref="F2011">_xlfn.SWITCH($E2011,"Forecast",IFERROR(SUMIFS(INDEX('Forecast Input'!$A:$BO,,MATCH(TEXT($A2011,"0"),'Forecast Input'!$1:$1,0)),'Forecast Input'!$A:$A,Master!C2011,'Forecast Input'!$D:$D,Master!D2011),0),"Actual",SUMIFS('CMO Input'!$Q:$Q,'CMO Input'!$E:$E,Master!$A2011,'CMO Input'!$C:$C,Master!$C2011,'CMO Input'!$AJ:$AJ,Master!$D2011,'CMO Input'!$AU:$AU,Master!$F2007),"")</f>
        <v>0</v>
      </c>
    </row>
    <row r="2012" spans="1:6" x14ac:dyDescent="0.25">
      <c r="A2012" s="24">
        <v>10</v>
      </c>
      <c r="B2012" s="25">
        <v>44348</v>
      </c>
      <c r="C2012" s="24" t="s">
        <v>141</v>
      </c>
      <c r="D2012" s="24" t="s">
        <v>1469</v>
      </c>
      <c r="E2012" s="24" t="s">
        <v>1489</v>
      </c>
      <c r="F2012" t="str" cm="1">
        <f t="array" ref="F2012">_xlfn.SWITCH($E2012,"Forecast",IFERROR(SUMIFS(INDEX('Forecast Input'!$A:$BO,,MATCH(TEXT($A2012,"0"),'Forecast Input'!$1:$1,0)),'Forecast Input'!$A:$A,Master!C2012,'Forecast Input'!$D:$D,Master!D2012),0),"Actual",SUMIFS('CMO Input'!$Q:$Q,'CMO Input'!$E:$E,Master!$A2012,'CMO Input'!$C:$C,Master!$C2012,'CMO Input'!$AJ:$AJ,Master!$D2012,'CMO Input'!$AU:$AU,Master!$F2008),"")</f>
        <v/>
      </c>
    </row>
    <row r="2013" spans="1:6" x14ac:dyDescent="0.25">
      <c r="A2013" s="24">
        <v>10</v>
      </c>
      <c r="B2013" s="25">
        <v>44348</v>
      </c>
      <c r="C2013" s="24" t="s">
        <v>141</v>
      </c>
      <c r="D2013" s="24" t="s">
        <v>1469</v>
      </c>
      <c r="E2013" s="24" t="s">
        <v>1488</v>
      </c>
      <c r="F2013" cm="1">
        <f t="array" ref="F2013">_xlfn.SWITCH($E2013,"Forecast",IFERROR(SUMIFS(INDEX('Forecast Input'!$A:$BO,,MATCH(TEXT($A2013,"0"),'Forecast Input'!$1:$1,0)),'Forecast Input'!$A:$A,Master!C2013,'Forecast Input'!$D:$D,Master!D2013),0),"Actual",SUMIFS('CMO Input'!$Q:$Q,'CMO Input'!$E:$E,Master!$A2013,'CMO Input'!$C:$C,Master!$C2013,'CMO Input'!$AJ:$AJ,Master!$D2013,'CMO Input'!$AU:$AU,Master!$F2009),"")</f>
        <v>0</v>
      </c>
    </row>
    <row r="2014" spans="1:6" x14ac:dyDescent="0.25">
      <c r="A2014" s="24">
        <v>10</v>
      </c>
      <c r="B2014" s="25">
        <v>44348</v>
      </c>
      <c r="C2014" s="24" t="s">
        <v>141</v>
      </c>
      <c r="D2014" s="24" t="s">
        <v>1469</v>
      </c>
      <c r="E2014" s="24" t="s">
        <v>1487</v>
      </c>
      <c r="F2014" cm="1">
        <f t="array" ref="F2014">_xlfn.SWITCH($E2014,"Forecast",IFERROR(SUMIFS(INDEX('Forecast Input'!$A:$BO,,MATCH(TEXT($A2014,"0"),'Forecast Input'!$1:$1,0)),'Forecast Input'!$A:$A,Master!C2014,'Forecast Input'!$D:$D,Master!D2014),0),"Actual",SUMIFS('CMO Input'!$Q:$Q,'CMO Input'!$E:$E,Master!$A2014,'CMO Input'!$C:$C,Master!$C2014,'CMO Input'!$AJ:$AJ,Master!$D2014,'CMO Input'!$AU:$AU,Master!$F2010),"")</f>
        <v>0</v>
      </c>
    </row>
    <row r="2015" spans="1:6" x14ac:dyDescent="0.25">
      <c r="A2015" s="24">
        <v>10</v>
      </c>
      <c r="B2015" s="25">
        <v>44348</v>
      </c>
      <c r="C2015" s="24" t="s">
        <v>127</v>
      </c>
      <c r="D2015" s="24" t="s">
        <v>10</v>
      </c>
      <c r="E2015" s="24" t="s">
        <v>1489</v>
      </c>
      <c r="F2015" t="str" cm="1">
        <f t="array" ref="F2015">_xlfn.SWITCH($E2015,"Forecast",IFERROR(SUMIFS(INDEX('Forecast Input'!$A:$BO,,MATCH(TEXT($A2015,"0"),'Forecast Input'!$1:$1,0)),'Forecast Input'!$A:$A,Master!C2015,'Forecast Input'!$D:$D,Master!D2015),0),"Actual",SUMIFS('CMO Input'!$Q:$Q,'CMO Input'!$E:$E,Master!$A2015,'CMO Input'!$C:$C,Master!$C2015,'CMO Input'!$AJ:$AJ,Master!$D2015,'CMO Input'!$AU:$AU,Master!$F2011),"")</f>
        <v/>
      </c>
    </row>
    <row r="2016" spans="1:6" x14ac:dyDescent="0.25">
      <c r="A2016" s="24">
        <v>10</v>
      </c>
      <c r="B2016" s="25">
        <v>44348</v>
      </c>
      <c r="C2016" s="24" t="s">
        <v>127</v>
      </c>
      <c r="D2016" s="24" t="s">
        <v>10</v>
      </c>
      <c r="E2016" s="24" t="s">
        <v>1488</v>
      </c>
      <c r="F2016" cm="1">
        <f t="array" ref="F2016">_xlfn.SWITCH($E2016,"Forecast",IFERROR(SUMIFS(INDEX('Forecast Input'!$A:$BO,,MATCH(TEXT($A2016,"0"),'Forecast Input'!$1:$1,0)),'Forecast Input'!$A:$A,Master!C2016,'Forecast Input'!$D:$D,Master!D2016),0),"Actual",SUMIFS('CMO Input'!$Q:$Q,'CMO Input'!$E:$E,Master!$A2016,'CMO Input'!$C:$C,Master!$C2016,'CMO Input'!$AJ:$AJ,Master!$D2016,'CMO Input'!$AU:$AU,Master!$F2012),"")</f>
        <v>0</v>
      </c>
    </row>
    <row r="2017" spans="1:6" x14ac:dyDescent="0.25">
      <c r="A2017" s="24">
        <v>10</v>
      </c>
      <c r="B2017" s="25">
        <v>44348</v>
      </c>
      <c r="C2017" s="24" t="s">
        <v>127</v>
      </c>
      <c r="D2017" s="24" t="s">
        <v>10</v>
      </c>
      <c r="E2017" s="24" t="s">
        <v>1487</v>
      </c>
      <c r="F2017" cm="1">
        <f t="array" ref="F2017">_xlfn.SWITCH($E2017,"Forecast",IFERROR(SUMIFS(INDEX('Forecast Input'!$A:$BO,,MATCH(TEXT($A2017,"0"),'Forecast Input'!$1:$1,0)),'Forecast Input'!$A:$A,Master!C2017,'Forecast Input'!$D:$D,Master!D2017),0),"Actual",SUMIFS('CMO Input'!$Q:$Q,'CMO Input'!$E:$E,Master!$A2017,'CMO Input'!$C:$C,Master!$C2017,'CMO Input'!$AJ:$AJ,Master!$D2017,'CMO Input'!$AU:$AU,Master!$F2013),"")</f>
        <v>0</v>
      </c>
    </row>
    <row r="2018" spans="1:6" x14ac:dyDescent="0.25">
      <c r="A2018" s="24">
        <v>10</v>
      </c>
      <c r="B2018" s="25">
        <v>44348</v>
      </c>
      <c r="C2018" s="24" t="s">
        <v>127</v>
      </c>
      <c r="D2018" s="24" t="s">
        <v>61</v>
      </c>
      <c r="E2018" s="24" t="s">
        <v>1489</v>
      </c>
      <c r="F2018" t="str" cm="1">
        <f t="array" ref="F2018">_xlfn.SWITCH($E2018,"Forecast",IFERROR(SUMIFS(INDEX('Forecast Input'!$A:$BO,,MATCH(TEXT($A2018,"0"),'Forecast Input'!$1:$1,0)),'Forecast Input'!$A:$A,Master!C2018,'Forecast Input'!$D:$D,Master!D2018),0),"Actual",SUMIFS('CMO Input'!$Q:$Q,'CMO Input'!$E:$E,Master!$A2018,'CMO Input'!$C:$C,Master!$C2018,'CMO Input'!$AJ:$AJ,Master!$D2018,'CMO Input'!$AU:$AU,Master!$F2014),"")</f>
        <v/>
      </c>
    </row>
    <row r="2019" spans="1:6" x14ac:dyDescent="0.25">
      <c r="A2019" s="24">
        <v>10</v>
      </c>
      <c r="B2019" s="25">
        <v>44348</v>
      </c>
      <c r="C2019" s="24" t="s">
        <v>127</v>
      </c>
      <c r="D2019" s="24" t="s">
        <v>61</v>
      </c>
      <c r="E2019" s="24" t="s">
        <v>1488</v>
      </c>
      <c r="F2019" cm="1">
        <f t="array" ref="F2019">_xlfn.SWITCH($E2019,"Forecast",IFERROR(SUMIFS(INDEX('Forecast Input'!$A:$BO,,MATCH(TEXT($A2019,"0"),'Forecast Input'!$1:$1,0)),'Forecast Input'!$A:$A,Master!C2019,'Forecast Input'!$D:$D,Master!D2019),0),"Actual",SUMIFS('CMO Input'!$Q:$Q,'CMO Input'!$E:$E,Master!$A2019,'CMO Input'!$C:$C,Master!$C2019,'CMO Input'!$AJ:$AJ,Master!$D2019,'CMO Input'!$AU:$AU,Master!$F2015),"")</f>
        <v>0</v>
      </c>
    </row>
    <row r="2020" spans="1:6" x14ac:dyDescent="0.25">
      <c r="A2020" s="24">
        <v>10</v>
      </c>
      <c r="B2020" s="25">
        <v>44348</v>
      </c>
      <c r="C2020" s="24" t="s">
        <v>127</v>
      </c>
      <c r="D2020" s="24" t="s">
        <v>61</v>
      </c>
      <c r="E2020" s="24" t="s">
        <v>1487</v>
      </c>
      <c r="F2020" cm="1">
        <f t="array" ref="F2020">_xlfn.SWITCH($E2020,"Forecast",IFERROR(SUMIFS(INDEX('Forecast Input'!$A:$BO,,MATCH(TEXT($A2020,"0"),'Forecast Input'!$1:$1,0)),'Forecast Input'!$A:$A,Master!C2020,'Forecast Input'!$D:$D,Master!D2020),0),"Actual",SUMIFS('CMO Input'!$Q:$Q,'CMO Input'!$E:$E,Master!$A2020,'CMO Input'!$C:$C,Master!$C2020,'CMO Input'!$AJ:$AJ,Master!$D2020,'CMO Input'!$AU:$AU,Master!$F2016),"")</f>
        <v>0</v>
      </c>
    </row>
    <row r="2021" spans="1:6" x14ac:dyDescent="0.25">
      <c r="A2021" s="24">
        <v>10</v>
      </c>
      <c r="B2021" s="25">
        <v>44348</v>
      </c>
      <c r="C2021" s="24" t="s">
        <v>127</v>
      </c>
      <c r="D2021" s="24" t="s">
        <v>103</v>
      </c>
      <c r="E2021" s="24" t="s">
        <v>1489</v>
      </c>
      <c r="F2021" t="str" cm="1">
        <f t="array" ref="F2021">_xlfn.SWITCH($E2021,"Forecast",IFERROR(SUMIFS(INDEX('Forecast Input'!$A:$BO,,MATCH(TEXT($A2021,"0"),'Forecast Input'!$1:$1,0)),'Forecast Input'!$A:$A,Master!C2021,'Forecast Input'!$D:$D,Master!D2021),0),"Actual",SUMIFS('CMO Input'!$Q:$Q,'CMO Input'!$E:$E,Master!$A2021,'CMO Input'!$C:$C,Master!$C2021,'CMO Input'!$AJ:$AJ,Master!$D2021,'CMO Input'!$AU:$AU,Master!$F2017),"")</f>
        <v/>
      </c>
    </row>
    <row r="2022" spans="1:6" x14ac:dyDescent="0.25">
      <c r="A2022" s="24">
        <v>10</v>
      </c>
      <c r="B2022" s="25">
        <v>44348</v>
      </c>
      <c r="C2022" s="24" t="s">
        <v>127</v>
      </c>
      <c r="D2022" s="24" t="s">
        <v>103</v>
      </c>
      <c r="E2022" s="24" t="s">
        <v>1488</v>
      </c>
      <c r="F2022" cm="1">
        <f t="array" ref="F2022">_xlfn.SWITCH($E2022,"Forecast",IFERROR(SUMIFS(INDEX('Forecast Input'!$A:$BO,,MATCH(TEXT($A2022,"0"),'Forecast Input'!$1:$1,0)),'Forecast Input'!$A:$A,Master!C2022,'Forecast Input'!$D:$D,Master!D2022),0),"Actual",SUMIFS('CMO Input'!$Q:$Q,'CMO Input'!$E:$E,Master!$A2022,'CMO Input'!$C:$C,Master!$C2022,'CMO Input'!$AJ:$AJ,Master!$D2022,'CMO Input'!$AU:$AU,Master!$F2018),"")</f>
        <v>0</v>
      </c>
    </row>
    <row r="2023" spans="1:6" x14ac:dyDescent="0.25">
      <c r="A2023" s="24">
        <v>10</v>
      </c>
      <c r="B2023" s="25">
        <v>44348</v>
      </c>
      <c r="C2023" s="24" t="s">
        <v>127</v>
      </c>
      <c r="D2023" s="24" t="s">
        <v>103</v>
      </c>
      <c r="E2023" s="24" t="s">
        <v>1487</v>
      </c>
      <c r="F2023" cm="1">
        <f t="array" ref="F2023">_xlfn.SWITCH($E2023,"Forecast",IFERROR(SUMIFS(INDEX('Forecast Input'!$A:$BO,,MATCH(TEXT($A2023,"0"),'Forecast Input'!$1:$1,0)),'Forecast Input'!$A:$A,Master!C2023,'Forecast Input'!$D:$D,Master!D2023),0),"Actual",SUMIFS('CMO Input'!$Q:$Q,'CMO Input'!$E:$E,Master!$A2023,'CMO Input'!$C:$C,Master!$C2023,'CMO Input'!$AJ:$AJ,Master!$D2023,'CMO Input'!$AU:$AU,Master!$F2019),"")</f>
        <v>0</v>
      </c>
    </row>
    <row r="2024" spans="1:6" x14ac:dyDescent="0.25">
      <c r="A2024" s="24">
        <v>10</v>
      </c>
      <c r="B2024" s="25">
        <v>44348</v>
      </c>
      <c r="C2024" s="24" t="s">
        <v>127</v>
      </c>
      <c r="D2024" s="24" t="s">
        <v>146</v>
      </c>
      <c r="E2024" s="24" t="s">
        <v>1489</v>
      </c>
      <c r="F2024" t="str" cm="1">
        <f t="array" ref="F2024">_xlfn.SWITCH($E2024,"Forecast",IFERROR(SUMIFS(INDEX('Forecast Input'!$A:$BO,,MATCH(TEXT($A2024,"0"),'Forecast Input'!$1:$1,0)),'Forecast Input'!$A:$A,Master!C2024,'Forecast Input'!$D:$D,Master!D2024),0),"Actual",SUMIFS('CMO Input'!$Q:$Q,'CMO Input'!$E:$E,Master!$A2024,'CMO Input'!$C:$C,Master!$C2024,'CMO Input'!$AJ:$AJ,Master!$D2024,'CMO Input'!$AU:$AU,Master!$F2020),"")</f>
        <v/>
      </c>
    </row>
    <row r="2025" spans="1:6" x14ac:dyDescent="0.25">
      <c r="A2025" s="24">
        <v>10</v>
      </c>
      <c r="B2025" s="25">
        <v>44348</v>
      </c>
      <c r="C2025" s="24" t="s">
        <v>127</v>
      </c>
      <c r="D2025" s="24" t="s">
        <v>146</v>
      </c>
      <c r="E2025" s="24" t="s">
        <v>1488</v>
      </c>
      <c r="F2025" cm="1">
        <f t="array" ref="F2025">_xlfn.SWITCH($E2025,"Forecast",IFERROR(SUMIFS(INDEX('Forecast Input'!$A:$BO,,MATCH(TEXT($A2025,"0"),'Forecast Input'!$1:$1,0)),'Forecast Input'!$A:$A,Master!C2025,'Forecast Input'!$D:$D,Master!D2025),0),"Actual",SUMIFS('CMO Input'!$Q:$Q,'CMO Input'!$E:$E,Master!$A2025,'CMO Input'!$C:$C,Master!$C2025,'CMO Input'!$AJ:$AJ,Master!$D2025,'CMO Input'!$AU:$AU,Master!$F2021),"")</f>
        <v>0</v>
      </c>
    </row>
    <row r="2026" spans="1:6" x14ac:dyDescent="0.25">
      <c r="A2026" s="24">
        <v>10</v>
      </c>
      <c r="B2026" s="25">
        <v>44348</v>
      </c>
      <c r="C2026" s="24" t="s">
        <v>127</v>
      </c>
      <c r="D2026" s="24" t="s">
        <v>146</v>
      </c>
      <c r="E2026" s="24" t="s">
        <v>1487</v>
      </c>
      <c r="F2026" cm="1">
        <f t="array" ref="F2026">_xlfn.SWITCH($E2026,"Forecast",IFERROR(SUMIFS(INDEX('Forecast Input'!$A:$BO,,MATCH(TEXT($A2026,"0"),'Forecast Input'!$1:$1,0)),'Forecast Input'!$A:$A,Master!C2026,'Forecast Input'!$D:$D,Master!D2026),0),"Actual",SUMIFS('CMO Input'!$Q:$Q,'CMO Input'!$E:$E,Master!$A2026,'CMO Input'!$C:$C,Master!$C2026,'CMO Input'!$AJ:$AJ,Master!$D2026,'CMO Input'!$AU:$AU,Master!$F2022),"")</f>
        <v>0</v>
      </c>
    </row>
    <row r="2027" spans="1:6" x14ac:dyDescent="0.25">
      <c r="A2027" s="24">
        <v>10</v>
      </c>
      <c r="B2027" s="25">
        <v>44348</v>
      </c>
      <c r="C2027" s="24" t="s">
        <v>127</v>
      </c>
      <c r="D2027" s="24" t="s">
        <v>166</v>
      </c>
      <c r="E2027" s="24" t="s">
        <v>1489</v>
      </c>
      <c r="F2027" t="str" cm="1">
        <f t="array" ref="F2027">_xlfn.SWITCH($E2027,"Forecast",IFERROR(SUMIFS(INDEX('Forecast Input'!$A:$BO,,MATCH(TEXT($A2027,"0"),'Forecast Input'!$1:$1,0)),'Forecast Input'!$A:$A,Master!C2027,'Forecast Input'!$D:$D,Master!D2027),0),"Actual",SUMIFS('CMO Input'!$Q:$Q,'CMO Input'!$E:$E,Master!$A2027,'CMO Input'!$C:$C,Master!$C2027,'CMO Input'!$AJ:$AJ,Master!$D2027,'CMO Input'!$AU:$AU,Master!$F2023),"")</f>
        <v/>
      </c>
    </row>
    <row r="2028" spans="1:6" x14ac:dyDescent="0.25">
      <c r="A2028" s="24">
        <v>10</v>
      </c>
      <c r="B2028" s="25">
        <v>44348</v>
      </c>
      <c r="C2028" s="24" t="s">
        <v>127</v>
      </c>
      <c r="D2028" s="24" t="s">
        <v>166</v>
      </c>
      <c r="E2028" s="24" t="s">
        <v>1488</v>
      </c>
      <c r="F2028" cm="1">
        <f t="array" ref="F2028">_xlfn.SWITCH($E2028,"Forecast",IFERROR(SUMIFS(INDEX('Forecast Input'!$A:$BO,,MATCH(TEXT($A2028,"0"),'Forecast Input'!$1:$1,0)),'Forecast Input'!$A:$A,Master!C2028,'Forecast Input'!$D:$D,Master!D2028),0),"Actual",SUMIFS('CMO Input'!$Q:$Q,'CMO Input'!$E:$E,Master!$A2028,'CMO Input'!$C:$C,Master!$C2028,'CMO Input'!$AJ:$AJ,Master!$D2028,'CMO Input'!$AU:$AU,Master!$F2024),"")</f>
        <v>0</v>
      </c>
    </row>
    <row r="2029" spans="1:6" x14ac:dyDescent="0.25">
      <c r="A2029" s="24">
        <v>10</v>
      </c>
      <c r="B2029" s="25">
        <v>44348</v>
      </c>
      <c r="C2029" s="24" t="s">
        <v>127</v>
      </c>
      <c r="D2029" s="24" t="s">
        <v>166</v>
      </c>
      <c r="E2029" s="24" t="s">
        <v>1487</v>
      </c>
      <c r="F2029" cm="1">
        <f t="array" ref="F2029">_xlfn.SWITCH($E2029,"Forecast",IFERROR(SUMIFS(INDEX('Forecast Input'!$A:$BO,,MATCH(TEXT($A2029,"0"),'Forecast Input'!$1:$1,0)),'Forecast Input'!$A:$A,Master!C2029,'Forecast Input'!$D:$D,Master!D2029),0),"Actual",SUMIFS('CMO Input'!$Q:$Q,'CMO Input'!$E:$E,Master!$A2029,'CMO Input'!$C:$C,Master!$C2029,'CMO Input'!$AJ:$AJ,Master!$D2029,'CMO Input'!$AU:$AU,Master!$F2025),"")</f>
        <v>0</v>
      </c>
    </row>
    <row r="2030" spans="1:6" x14ac:dyDescent="0.25">
      <c r="A2030" s="24">
        <v>10</v>
      </c>
      <c r="B2030" s="25">
        <v>44348</v>
      </c>
      <c r="C2030" s="24" t="s">
        <v>127</v>
      </c>
      <c r="D2030" s="24" t="s">
        <v>170</v>
      </c>
      <c r="E2030" s="24" t="s">
        <v>1489</v>
      </c>
      <c r="F2030" t="str" cm="1">
        <f t="array" ref="F2030">_xlfn.SWITCH($E2030,"Forecast",IFERROR(SUMIFS(INDEX('Forecast Input'!$A:$BO,,MATCH(TEXT($A2030,"0"),'Forecast Input'!$1:$1,0)),'Forecast Input'!$A:$A,Master!C2030,'Forecast Input'!$D:$D,Master!D2030),0),"Actual",SUMIFS('CMO Input'!$Q:$Q,'CMO Input'!$E:$E,Master!$A2030,'CMO Input'!$C:$C,Master!$C2030,'CMO Input'!$AJ:$AJ,Master!$D2030,'CMO Input'!$AU:$AU,Master!$F2026),"")</f>
        <v/>
      </c>
    </row>
    <row r="2031" spans="1:6" x14ac:dyDescent="0.25">
      <c r="A2031" s="24">
        <v>10</v>
      </c>
      <c r="B2031" s="25">
        <v>44348</v>
      </c>
      <c r="C2031" s="24" t="s">
        <v>127</v>
      </c>
      <c r="D2031" s="24" t="s">
        <v>170</v>
      </c>
      <c r="E2031" s="24" t="s">
        <v>1488</v>
      </c>
      <c r="F2031" cm="1">
        <f t="array" ref="F2031">_xlfn.SWITCH($E2031,"Forecast",IFERROR(SUMIFS(INDEX('Forecast Input'!$A:$BO,,MATCH(TEXT($A2031,"0"),'Forecast Input'!$1:$1,0)),'Forecast Input'!$A:$A,Master!C2031,'Forecast Input'!$D:$D,Master!D2031),0),"Actual",SUMIFS('CMO Input'!$Q:$Q,'CMO Input'!$E:$E,Master!$A2031,'CMO Input'!$C:$C,Master!$C2031,'CMO Input'!$AJ:$AJ,Master!$D2031,'CMO Input'!$AU:$AU,Master!$F2027),"")</f>
        <v>0</v>
      </c>
    </row>
    <row r="2032" spans="1:6" x14ac:dyDescent="0.25">
      <c r="A2032" s="24">
        <v>10</v>
      </c>
      <c r="B2032" s="25">
        <v>44348</v>
      </c>
      <c r="C2032" s="24" t="s">
        <v>127</v>
      </c>
      <c r="D2032" s="24" t="s">
        <v>170</v>
      </c>
      <c r="E2032" s="24" t="s">
        <v>1487</v>
      </c>
      <c r="F2032" cm="1">
        <f t="array" ref="F2032">_xlfn.SWITCH($E2032,"Forecast",IFERROR(SUMIFS(INDEX('Forecast Input'!$A:$BO,,MATCH(TEXT($A2032,"0"),'Forecast Input'!$1:$1,0)),'Forecast Input'!$A:$A,Master!C2032,'Forecast Input'!$D:$D,Master!D2032),0),"Actual",SUMIFS('CMO Input'!$Q:$Q,'CMO Input'!$E:$E,Master!$A2032,'CMO Input'!$C:$C,Master!$C2032,'CMO Input'!$AJ:$AJ,Master!$D2032,'CMO Input'!$AU:$AU,Master!$F2028),"")</f>
        <v>0</v>
      </c>
    </row>
    <row r="2033" spans="1:6" x14ac:dyDescent="0.25">
      <c r="A2033" s="24">
        <v>10</v>
      </c>
      <c r="B2033" s="25">
        <v>44348</v>
      </c>
      <c r="C2033" s="24" t="s">
        <v>127</v>
      </c>
      <c r="D2033" s="24" t="s">
        <v>436</v>
      </c>
      <c r="E2033" s="24" t="s">
        <v>1489</v>
      </c>
      <c r="F2033" t="str" cm="1">
        <f t="array" ref="F2033">_xlfn.SWITCH($E2033,"Forecast",IFERROR(SUMIFS(INDEX('Forecast Input'!$A:$BO,,MATCH(TEXT($A2033,"0"),'Forecast Input'!$1:$1,0)),'Forecast Input'!$A:$A,Master!C2033,'Forecast Input'!$D:$D,Master!D2033),0),"Actual",SUMIFS('CMO Input'!$Q:$Q,'CMO Input'!$E:$E,Master!$A2033,'CMO Input'!$C:$C,Master!$C2033,'CMO Input'!$AJ:$AJ,Master!$D2033,'CMO Input'!$AU:$AU,Master!$F2029),"")</f>
        <v/>
      </c>
    </row>
    <row r="2034" spans="1:6" x14ac:dyDescent="0.25">
      <c r="A2034" s="24">
        <v>10</v>
      </c>
      <c r="B2034" s="25">
        <v>44348</v>
      </c>
      <c r="C2034" s="24" t="s">
        <v>127</v>
      </c>
      <c r="D2034" s="24" t="s">
        <v>436</v>
      </c>
      <c r="E2034" s="24" t="s">
        <v>1488</v>
      </c>
      <c r="F2034" cm="1">
        <f t="array" ref="F2034">_xlfn.SWITCH($E2034,"Forecast",IFERROR(SUMIFS(INDEX('Forecast Input'!$A:$BO,,MATCH(TEXT($A2034,"0"),'Forecast Input'!$1:$1,0)),'Forecast Input'!$A:$A,Master!C2034,'Forecast Input'!$D:$D,Master!D2034),0),"Actual",SUMIFS('CMO Input'!$Q:$Q,'CMO Input'!$E:$E,Master!$A2034,'CMO Input'!$C:$C,Master!$C2034,'CMO Input'!$AJ:$AJ,Master!$D2034,'CMO Input'!$AU:$AU,Master!$F2030),"")</f>
        <v>0</v>
      </c>
    </row>
    <row r="2035" spans="1:6" x14ac:dyDescent="0.25">
      <c r="A2035" s="24">
        <v>10</v>
      </c>
      <c r="B2035" s="25">
        <v>44348</v>
      </c>
      <c r="C2035" s="24" t="s">
        <v>127</v>
      </c>
      <c r="D2035" s="24" t="s">
        <v>436</v>
      </c>
      <c r="E2035" s="24" t="s">
        <v>1487</v>
      </c>
      <c r="F2035" cm="1">
        <f t="array" ref="F2035">_xlfn.SWITCH($E2035,"Forecast",IFERROR(SUMIFS(INDEX('Forecast Input'!$A:$BO,,MATCH(TEXT($A2035,"0"),'Forecast Input'!$1:$1,0)),'Forecast Input'!$A:$A,Master!C2035,'Forecast Input'!$D:$D,Master!D2035),0),"Actual",SUMIFS('CMO Input'!$Q:$Q,'CMO Input'!$E:$E,Master!$A2035,'CMO Input'!$C:$C,Master!$C2035,'CMO Input'!$AJ:$AJ,Master!$D2035,'CMO Input'!$AU:$AU,Master!$F2031),"")</f>
        <v>0</v>
      </c>
    </row>
    <row r="2036" spans="1:6" x14ac:dyDescent="0.25">
      <c r="A2036" s="24">
        <v>10</v>
      </c>
      <c r="B2036" s="25">
        <v>44348</v>
      </c>
      <c r="C2036" s="24" t="s">
        <v>127</v>
      </c>
      <c r="D2036" s="24" t="s">
        <v>1469</v>
      </c>
      <c r="E2036" s="24" t="s">
        <v>1489</v>
      </c>
      <c r="F2036" t="str" cm="1">
        <f t="array" ref="F2036">_xlfn.SWITCH($E2036,"Forecast",IFERROR(SUMIFS(INDEX('Forecast Input'!$A:$BO,,MATCH(TEXT($A2036,"0"),'Forecast Input'!$1:$1,0)),'Forecast Input'!$A:$A,Master!C2036,'Forecast Input'!$D:$D,Master!D2036),0),"Actual",SUMIFS('CMO Input'!$Q:$Q,'CMO Input'!$E:$E,Master!$A2036,'CMO Input'!$C:$C,Master!$C2036,'CMO Input'!$AJ:$AJ,Master!$D2036,'CMO Input'!$AU:$AU,Master!$F2032),"")</f>
        <v/>
      </c>
    </row>
    <row r="2037" spans="1:6" x14ac:dyDescent="0.25">
      <c r="A2037" s="24">
        <v>10</v>
      </c>
      <c r="B2037" s="25">
        <v>44348</v>
      </c>
      <c r="C2037" s="24" t="s">
        <v>127</v>
      </c>
      <c r="D2037" s="24" t="s">
        <v>1469</v>
      </c>
      <c r="E2037" s="24" t="s">
        <v>1488</v>
      </c>
      <c r="F2037" cm="1">
        <f t="array" ref="F2037">_xlfn.SWITCH($E2037,"Forecast",IFERROR(SUMIFS(INDEX('Forecast Input'!$A:$BO,,MATCH(TEXT($A2037,"0"),'Forecast Input'!$1:$1,0)),'Forecast Input'!$A:$A,Master!C2037,'Forecast Input'!$D:$D,Master!D2037),0),"Actual",SUMIFS('CMO Input'!$Q:$Q,'CMO Input'!$E:$E,Master!$A2037,'CMO Input'!$C:$C,Master!$C2037,'CMO Input'!$AJ:$AJ,Master!$D2037,'CMO Input'!$AU:$AU,Master!$F2033),"")</f>
        <v>0</v>
      </c>
    </row>
    <row r="2038" spans="1:6" x14ac:dyDescent="0.25">
      <c r="A2038" s="24">
        <v>10</v>
      </c>
      <c r="B2038" s="25">
        <v>44348</v>
      </c>
      <c r="C2038" s="24" t="s">
        <v>127</v>
      </c>
      <c r="D2038" s="24" t="s">
        <v>1469</v>
      </c>
      <c r="E2038" s="24" t="s">
        <v>1487</v>
      </c>
      <c r="F2038" cm="1">
        <f t="array" ref="F2038">_xlfn.SWITCH($E2038,"Forecast",IFERROR(SUMIFS(INDEX('Forecast Input'!$A:$BO,,MATCH(TEXT($A2038,"0"),'Forecast Input'!$1:$1,0)),'Forecast Input'!$A:$A,Master!C2038,'Forecast Input'!$D:$D,Master!D2038),0),"Actual",SUMIFS('CMO Input'!$Q:$Q,'CMO Input'!$E:$E,Master!$A2038,'CMO Input'!$C:$C,Master!$C2038,'CMO Input'!$AJ:$AJ,Master!$D2038,'CMO Input'!$AU:$AU,Master!$F2034),"")</f>
        <v>0</v>
      </c>
    </row>
    <row r="2039" spans="1:6" x14ac:dyDescent="0.25">
      <c r="A2039" s="24">
        <v>10</v>
      </c>
      <c r="B2039" s="25">
        <v>44348</v>
      </c>
      <c r="C2039" s="24" t="s">
        <v>44</v>
      </c>
      <c r="D2039" s="24" t="s">
        <v>10</v>
      </c>
      <c r="E2039" s="24" t="s">
        <v>1489</v>
      </c>
      <c r="F2039" t="str" cm="1">
        <f t="array" ref="F2039">_xlfn.SWITCH($E2039,"Forecast",IFERROR(SUMIFS(INDEX('Forecast Input'!$A:$BO,,MATCH(TEXT($A2039,"0"),'Forecast Input'!$1:$1,0)),'Forecast Input'!$A:$A,Master!C2039,'Forecast Input'!$D:$D,Master!D2039),0),"Actual",SUMIFS('CMO Input'!$Q:$Q,'CMO Input'!$E:$E,Master!$A2039,'CMO Input'!$C:$C,Master!$C2039,'CMO Input'!$AJ:$AJ,Master!$D2039,'CMO Input'!$AU:$AU,Master!$F2035),"")</f>
        <v/>
      </c>
    </row>
    <row r="2040" spans="1:6" x14ac:dyDescent="0.25">
      <c r="A2040" s="24">
        <v>10</v>
      </c>
      <c r="B2040" s="25">
        <v>44348</v>
      </c>
      <c r="C2040" s="24" t="s">
        <v>44</v>
      </c>
      <c r="D2040" s="24" t="s">
        <v>10</v>
      </c>
      <c r="E2040" s="24" t="s">
        <v>1488</v>
      </c>
      <c r="F2040" cm="1">
        <f t="array" ref="F2040">_xlfn.SWITCH($E2040,"Forecast",IFERROR(SUMIFS(INDEX('Forecast Input'!$A:$BO,,MATCH(TEXT($A2040,"0"),'Forecast Input'!$1:$1,0)),'Forecast Input'!$A:$A,Master!C2040,'Forecast Input'!$D:$D,Master!D2040),0),"Actual",SUMIFS('CMO Input'!$Q:$Q,'CMO Input'!$E:$E,Master!$A2040,'CMO Input'!$C:$C,Master!$C2040,'CMO Input'!$AJ:$AJ,Master!$D2040,'CMO Input'!$AU:$AU,Master!$F2036),"")</f>
        <v>0</v>
      </c>
    </row>
    <row r="2041" spans="1:6" x14ac:dyDescent="0.25">
      <c r="A2041" s="24">
        <v>10</v>
      </c>
      <c r="B2041" s="25">
        <v>44348</v>
      </c>
      <c r="C2041" s="24" t="s">
        <v>44</v>
      </c>
      <c r="D2041" s="24" t="s">
        <v>10</v>
      </c>
      <c r="E2041" s="24" t="s">
        <v>1487</v>
      </c>
      <c r="F2041" cm="1">
        <f t="array" ref="F2041">_xlfn.SWITCH($E2041,"Forecast",IFERROR(SUMIFS(INDEX('Forecast Input'!$A:$BO,,MATCH(TEXT($A2041,"0"),'Forecast Input'!$1:$1,0)),'Forecast Input'!$A:$A,Master!C2041,'Forecast Input'!$D:$D,Master!D2041),0),"Actual",SUMIFS('CMO Input'!$Q:$Q,'CMO Input'!$E:$E,Master!$A2041,'CMO Input'!$C:$C,Master!$C2041,'CMO Input'!$AJ:$AJ,Master!$D2041,'CMO Input'!$AU:$AU,Master!$F2037),"")</f>
        <v>0</v>
      </c>
    </row>
    <row r="2042" spans="1:6" x14ac:dyDescent="0.25">
      <c r="A2042" s="24">
        <v>10</v>
      </c>
      <c r="B2042" s="25">
        <v>44348</v>
      </c>
      <c r="C2042" s="24" t="s">
        <v>44</v>
      </c>
      <c r="D2042" s="24" t="s">
        <v>61</v>
      </c>
      <c r="E2042" s="24" t="s">
        <v>1489</v>
      </c>
      <c r="F2042" t="str" cm="1">
        <f t="array" ref="F2042">_xlfn.SWITCH($E2042,"Forecast",IFERROR(SUMIFS(INDEX('Forecast Input'!$A:$BO,,MATCH(TEXT($A2042,"0"),'Forecast Input'!$1:$1,0)),'Forecast Input'!$A:$A,Master!C2042,'Forecast Input'!$D:$D,Master!D2042),0),"Actual",SUMIFS('CMO Input'!$Q:$Q,'CMO Input'!$E:$E,Master!$A2042,'CMO Input'!$C:$C,Master!$C2042,'CMO Input'!$AJ:$AJ,Master!$D2042,'CMO Input'!$AU:$AU,Master!$F2038),"")</f>
        <v/>
      </c>
    </row>
    <row r="2043" spans="1:6" x14ac:dyDescent="0.25">
      <c r="A2043" s="24">
        <v>10</v>
      </c>
      <c r="B2043" s="25">
        <v>44348</v>
      </c>
      <c r="C2043" s="24" t="s">
        <v>44</v>
      </c>
      <c r="D2043" s="24" t="s">
        <v>61</v>
      </c>
      <c r="E2043" s="24" t="s">
        <v>1488</v>
      </c>
      <c r="F2043" cm="1">
        <f t="array" ref="F2043">_xlfn.SWITCH($E2043,"Forecast",IFERROR(SUMIFS(INDEX('Forecast Input'!$A:$BO,,MATCH(TEXT($A2043,"0"),'Forecast Input'!$1:$1,0)),'Forecast Input'!$A:$A,Master!C2043,'Forecast Input'!$D:$D,Master!D2043),0),"Actual",SUMIFS('CMO Input'!$Q:$Q,'CMO Input'!$E:$E,Master!$A2043,'CMO Input'!$C:$C,Master!$C2043,'CMO Input'!$AJ:$AJ,Master!$D2043,'CMO Input'!$AU:$AU,Master!$F2039),"")</f>
        <v>0</v>
      </c>
    </row>
    <row r="2044" spans="1:6" x14ac:dyDescent="0.25">
      <c r="A2044" s="24">
        <v>10</v>
      </c>
      <c r="B2044" s="25">
        <v>44348</v>
      </c>
      <c r="C2044" s="24" t="s">
        <v>44</v>
      </c>
      <c r="D2044" s="24" t="s">
        <v>61</v>
      </c>
      <c r="E2044" s="24" t="s">
        <v>1487</v>
      </c>
      <c r="F2044" cm="1">
        <f t="array" ref="F2044">_xlfn.SWITCH($E2044,"Forecast",IFERROR(SUMIFS(INDEX('Forecast Input'!$A:$BO,,MATCH(TEXT($A2044,"0"),'Forecast Input'!$1:$1,0)),'Forecast Input'!$A:$A,Master!C2044,'Forecast Input'!$D:$D,Master!D2044),0),"Actual",SUMIFS('CMO Input'!$Q:$Q,'CMO Input'!$E:$E,Master!$A2044,'CMO Input'!$C:$C,Master!$C2044,'CMO Input'!$AJ:$AJ,Master!$D2044,'CMO Input'!$AU:$AU,Master!$F2040),"")</f>
        <v>0</v>
      </c>
    </row>
    <row r="2045" spans="1:6" x14ac:dyDescent="0.25">
      <c r="A2045" s="24">
        <v>10</v>
      </c>
      <c r="B2045" s="25">
        <v>44348</v>
      </c>
      <c r="C2045" s="24" t="s">
        <v>44</v>
      </c>
      <c r="D2045" s="24" t="s">
        <v>103</v>
      </c>
      <c r="E2045" s="24" t="s">
        <v>1489</v>
      </c>
      <c r="F2045" t="str" cm="1">
        <f t="array" ref="F2045">_xlfn.SWITCH($E2045,"Forecast",IFERROR(SUMIFS(INDEX('Forecast Input'!$A:$BO,,MATCH(TEXT($A2045,"0"),'Forecast Input'!$1:$1,0)),'Forecast Input'!$A:$A,Master!C2045,'Forecast Input'!$D:$D,Master!D2045),0),"Actual",SUMIFS('CMO Input'!$Q:$Q,'CMO Input'!$E:$E,Master!$A2045,'CMO Input'!$C:$C,Master!$C2045,'CMO Input'!$AJ:$AJ,Master!$D2045,'CMO Input'!$AU:$AU,Master!$F2041),"")</f>
        <v/>
      </c>
    </row>
    <row r="2046" spans="1:6" x14ac:dyDescent="0.25">
      <c r="A2046" s="24">
        <v>10</v>
      </c>
      <c r="B2046" s="25">
        <v>44348</v>
      </c>
      <c r="C2046" s="24" t="s">
        <v>44</v>
      </c>
      <c r="D2046" s="24" t="s">
        <v>103</v>
      </c>
      <c r="E2046" s="24" t="s">
        <v>1488</v>
      </c>
      <c r="F2046" cm="1">
        <f t="array" ref="F2046">_xlfn.SWITCH($E2046,"Forecast",IFERROR(SUMIFS(INDEX('Forecast Input'!$A:$BO,,MATCH(TEXT($A2046,"0"),'Forecast Input'!$1:$1,0)),'Forecast Input'!$A:$A,Master!C2046,'Forecast Input'!$D:$D,Master!D2046),0),"Actual",SUMIFS('CMO Input'!$Q:$Q,'CMO Input'!$E:$E,Master!$A2046,'CMO Input'!$C:$C,Master!$C2046,'CMO Input'!$AJ:$AJ,Master!$D2046,'CMO Input'!$AU:$AU,Master!$F2042),"")</f>
        <v>0</v>
      </c>
    </row>
    <row r="2047" spans="1:6" x14ac:dyDescent="0.25">
      <c r="A2047" s="24">
        <v>10</v>
      </c>
      <c r="B2047" s="25">
        <v>44348</v>
      </c>
      <c r="C2047" s="24" t="s">
        <v>44</v>
      </c>
      <c r="D2047" s="24" t="s">
        <v>103</v>
      </c>
      <c r="E2047" s="24" t="s">
        <v>1487</v>
      </c>
      <c r="F2047" cm="1">
        <f t="array" ref="F2047">_xlfn.SWITCH($E2047,"Forecast",IFERROR(SUMIFS(INDEX('Forecast Input'!$A:$BO,,MATCH(TEXT($A2047,"0"),'Forecast Input'!$1:$1,0)),'Forecast Input'!$A:$A,Master!C2047,'Forecast Input'!$D:$D,Master!D2047),0),"Actual",SUMIFS('CMO Input'!$Q:$Q,'CMO Input'!$E:$E,Master!$A2047,'CMO Input'!$C:$C,Master!$C2047,'CMO Input'!$AJ:$AJ,Master!$D2047,'CMO Input'!$AU:$AU,Master!$F2043),"")</f>
        <v>0</v>
      </c>
    </row>
    <row r="2048" spans="1:6" x14ac:dyDescent="0.25">
      <c r="A2048" s="24">
        <v>10</v>
      </c>
      <c r="B2048" s="25">
        <v>44348</v>
      </c>
      <c r="C2048" s="24" t="s">
        <v>44</v>
      </c>
      <c r="D2048" s="24" t="s">
        <v>146</v>
      </c>
      <c r="E2048" s="24" t="s">
        <v>1489</v>
      </c>
      <c r="F2048" t="str" cm="1">
        <f t="array" ref="F2048">_xlfn.SWITCH($E2048,"Forecast",IFERROR(SUMIFS(INDEX('Forecast Input'!$A:$BO,,MATCH(TEXT($A2048,"0"),'Forecast Input'!$1:$1,0)),'Forecast Input'!$A:$A,Master!C2048,'Forecast Input'!$D:$D,Master!D2048),0),"Actual",SUMIFS('CMO Input'!$Q:$Q,'CMO Input'!$E:$E,Master!$A2048,'CMO Input'!$C:$C,Master!$C2048,'CMO Input'!$AJ:$AJ,Master!$D2048,'CMO Input'!$AU:$AU,Master!$F2044),"")</f>
        <v/>
      </c>
    </row>
    <row r="2049" spans="1:6" x14ac:dyDescent="0.25">
      <c r="A2049" s="24">
        <v>10</v>
      </c>
      <c r="B2049" s="25">
        <v>44348</v>
      </c>
      <c r="C2049" s="24" t="s">
        <v>44</v>
      </c>
      <c r="D2049" s="24" t="s">
        <v>146</v>
      </c>
      <c r="E2049" s="24" t="s">
        <v>1488</v>
      </c>
      <c r="F2049" cm="1">
        <f t="array" ref="F2049">_xlfn.SWITCH($E2049,"Forecast",IFERROR(SUMIFS(INDEX('Forecast Input'!$A:$BO,,MATCH(TEXT($A2049,"0"),'Forecast Input'!$1:$1,0)),'Forecast Input'!$A:$A,Master!C2049,'Forecast Input'!$D:$D,Master!D2049),0),"Actual",SUMIFS('CMO Input'!$Q:$Q,'CMO Input'!$E:$E,Master!$A2049,'CMO Input'!$C:$C,Master!$C2049,'CMO Input'!$AJ:$AJ,Master!$D2049,'CMO Input'!$AU:$AU,Master!$F2045),"")</f>
        <v>0</v>
      </c>
    </row>
    <row r="2050" spans="1:6" x14ac:dyDescent="0.25">
      <c r="A2050" s="24">
        <v>10</v>
      </c>
      <c r="B2050" s="25">
        <v>44348</v>
      </c>
      <c r="C2050" s="24" t="s">
        <v>44</v>
      </c>
      <c r="D2050" s="24" t="s">
        <v>146</v>
      </c>
      <c r="E2050" s="24" t="s">
        <v>1487</v>
      </c>
      <c r="F2050" cm="1">
        <f t="array" ref="F2050">_xlfn.SWITCH($E2050,"Forecast",IFERROR(SUMIFS(INDEX('Forecast Input'!$A:$BO,,MATCH(TEXT($A2050,"0"),'Forecast Input'!$1:$1,0)),'Forecast Input'!$A:$A,Master!C2050,'Forecast Input'!$D:$D,Master!D2050),0),"Actual",SUMIFS('CMO Input'!$Q:$Q,'CMO Input'!$E:$E,Master!$A2050,'CMO Input'!$C:$C,Master!$C2050,'CMO Input'!$AJ:$AJ,Master!$D2050,'CMO Input'!$AU:$AU,Master!$F2046),"")</f>
        <v>0</v>
      </c>
    </row>
    <row r="2051" spans="1:6" x14ac:dyDescent="0.25">
      <c r="A2051" s="24">
        <v>10</v>
      </c>
      <c r="B2051" s="25">
        <v>44348</v>
      </c>
      <c r="C2051" s="24" t="s">
        <v>44</v>
      </c>
      <c r="D2051" s="24" t="s">
        <v>166</v>
      </c>
      <c r="E2051" s="24" t="s">
        <v>1489</v>
      </c>
      <c r="F2051" t="str" cm="1">
        <f t="array" ref="F2051">_xlfn.SWITCH($E2051,"Forecast",IFERROR(SUMIFS(INDEX('Forecast Input'!$A:$BO,,MATCH(TEXT($A2051,"0"),'Forecast Input'!$1:$1,0)),'Forecast Input'!$A:$A,Master!C2051,'Forecast Input'!$D:$D,Master!D2051),0),"Actual",SUMIFS('CMO Input'!$Q:$Q,'CMO Input'!$E:$E,Master!$A2051,'CMO Input'!$C:$C,Master!$C2051,'CMO Input'!$AJ:$AJ,Master!$D2051,'CMO Input'!$AU:$AU,Master!$F2047),"")</f>
        <v/>
      </c>
    </row>
    <row r="2052" spans="1:6" x14ac:dyDescent="0.25">
      <c r="A2052" s="24">
        <v>10</v>
      </c>
      <c r="B2052" s="25">
        <v>44348</v>
      </c>
      <c r="C2052" s="24" t="s">
        <v>44</v>
      </c>
      <c r="D2052" s="24" t="s">
        <v>166</v>
      </c>
      <c r="E2052" s="24" t="s">
        <v>1488</v>
      </c>
      <c r="F2052" cm="1">
        <f t="array" ref="F2052">_xlfn.SWITCH($E2052,"Forecast",IFERROR(SUMIFS(INDEX('Forecast Input'!$A:$BO,,MATCH(TEXT($A2052,"0"),'Forecast Input'!$1:$1,0)),'Forecast Input'!$A:$A,Master!C2052,'Forecast Input'!$D:$D,Master!D2052),0),"Actual",SUMIFS('CMO Input'!$Q:$Q,'CMO Input'!$E:$E,Master!$A2052,'CMO Input'!$C:$C,Master!$C2052,'CMO Input'!$AJ:$AJ,Master!$D2052,'CMO Input'!$AU:$AU,Master!$F2048),"")</f>
        <v>0</v>
      </c>
    </row>
    <row r="2053" spans="1:6" x14ac:dyDescent="0.25">
      <c r="A2053" s="24">
        <v>10</v>
      </c>
      <c r="B2053" s="25">
        <v>44348</v>
      </c>
      <c r="C2053" s="24" t="s">
        <v>44</v>
      </c>
      <c r="D2053" s="24" t="s">
        <v>166</v>
      </c>
      <c r="E2053" s="24" t="s">
        <v>1487</v>
      </c>
      <c r="F2053" cm="1">
        <f t="array" ref="F2053">_xlfn.SWITCH($E2053,"Forecast",IFERROR(SUMIFS(INDEX('Forecast Input'!$A:$BO,,MATCH(TEXT($A2053,"0"),'Forecast Input'!$1:$1,0)),'Forecast Input'!$A:$A,Master!C2053,'Forecast Input'!$D:$D,Master!D2053),0),"Actual",SUMIFS('CMO Input'!$Q:$Q,'CMO Input'!$E:$E,Master!$A2053,'CMO Input'!$C:$C,Master!$C2053,'CMO Input'!$AJ:$AJ,Master!$D2053,'CMO Input'!$AU:$AU,Master!$F2049),"")</f>
        <v>0</v>
      </c>
    </row>
    <row r="2054" spans="1:6" x14ac:dyDescent="0.25">
      <c r="A2054" s="24">
        <v>10</v>
      </c>
      <c r="B2054" s="25">
        <v>44348</v>
      </c>
      <c r="C2054" s="24" t="s">
        <v>44</v>
      </c>
      <c r="D2054" s="24" t="s">
        <v>170</v>
      </c>
      <c r="E2054" s="24" t="s">
        <v>1489</v>
      </c>
      <c r="F2054" t="str" cm="1">
        <f t="array" ref="F2054">_xlfn.SWITCH($E2054,"Forecast",IFERROR(SUMIFS(INDEX('Forecast Input'!$A:$BO,,MATCH(TEXT($A2054,"0"),'Forecast Input'!$1:$1,0)),'Forecast Input'!$A:$A,Master!C2054,'Forecast Input'!$D:$D,Master!D2054),0),"Actual",SUMIFS('CMO Input'!$Q:$Q,'CMO Input'!$E:$E,Master!$A2054,'CMO Input'!$C:$C,Master!$C2054,'CMO Input'!$AJ:$AJ,Master!$D2054,'CMO Input'!$AU:$AU,Master!$F2050),"")</f>
        <v/>
      </c>
    </row>
    <row r="2055" spans="1:6" x14ac:dyDescent="0.25">
      <c r="A2055" s="24">
        <v>10</v>
      </c>
      <c r="B2055" s="25">
        <v>44348</v>
      </c>
      <c r="C2055" s="24" t="s">
        <v>44</v>
      </c>
      <c r="D2055" s="24" t="s">
        <v>170</v>
      </c>
      <c r="E2055" s="24" t="s">
        <v>1488</v>
      </c>
      <c r="F2055" cm="1">
        <f t="array" ref="F2055">_xlfn.SWITCH($E2055,"Forecast",IFERROR(SUMIFS(INDEX('Forecast Input'!$A:$BO,,MATCH(TEXT($A2055,"0"),'Forecast Input'!$1:$1,0)),'Forecast Input'!$A:$A,Master!C2055,'Forecast Input'!$D:$D,Master!D2055),0),"Actual",SUMIFS('CMO Input'!$Q:$Q,'CMO Input'!$E:$E,Master!$A2055,'CMO Input'!$C:$C,Master!$C2055,'CMO Input'!$AJ:$AJ,Master!$D2055,'CMO Input'!$AU:$AU,Master!$F2051),"")</f>
        <v>0</v>
      </c>
    </row>
    <row r="2056" spans="1:6" x14ac:dyDescent="0.25">
      <c r="A2056" s="24">
        <v>10</v>
      </c>
      <c r="B2056" s="25">
        <v>44348</v>
      </c>
      <c r="C2056" s="24" t="s">
        <v>44</v>
      </c>
      <c r="D2056" s="24" t="s">
        <v>170</v>
      </c>
      <c r="E2056" s="24" t="s">
        <v>1487</v>
      </c>
      <c r="F2056" cm="1">
        <f t="array" ref="F2056">_xlfn.SWITCH($E2056,"Forecast",IFERROR(SUMIFS(INDEX('Forecast Input'!$A:$BO,,MATCH(TEXT($A2056,"0"),'Forecast Input'!$1:$1,0)),'Forecast Input'!$A:$A,Master!C2056,'Forecast Input'!$D:$D,Master!D2056),0),"Actual",SUMIFS('CMO Input'!$Q:$Q,'CMO Input'!$E:$E,Master!$A2056,'CMO Input'!$C:$C,Master!$C2056,'CMO Input'!$AJ:$AJ,Master!$D2056,'CMO Input'!$AU:$AU,Master!$F2052),"")</f>
        <v>0</v>
      </c>
    </row>
    <row r="2057" spans="1:6" x14ac:dyDescent="0.25">
      <c r="A2057" s="24">
        <v>10</v>
      </c>
      <c r="B2057" s="25">
        <v>44348</v>
      </c>
      <c r="C2057" s="24" t="s">
        <v>44</v>
      </c>
      <c r="D2057" s="24" t="s">
        <v>436</v>
      </c>
      <c r="E2057" s="24" t="s">
        <v>1489</v>
      </c>
      <c r="F2057" t="str" cm="1">
        <f t="array" ref="F2057">_xlfn.SWITCH($E2057,"Forecast",IFERROR(SUMIFS(INDEX('Forecast Input'!$A:$BO,,MATCH(TEXT($A2057,"0"),'Forecast Input'!$1:$1,0)),'Forecast Input'!$A:$A,Master!C2057,'Forecast Input'!$D:$D,Master!D2057),0),"Actual",SUMIFS('CMO Input'!$Q:$Q,'CMO Input'!$E:$E,Master!$A2057,'CMO Input'!$C:$C,Master!$C2057,'CMO Input'!$AJ:$AJ,Master!$D2057,'CMO Input'!$AU:$AU,Master!$F2053),"")</f>
        <v/>
      </c>
    </row>
    <row r="2058" spans="1:6" x14ac:dyDescent="0.25">
      <c r="A2058" s="24">
        <v>10</v>
      </c>
      <c r="B2058" s="25">
        <v>44348</v>
      </c>
      <c r="C2058" s="24" t="s">
        <v>44</v>
      </c>
      <c r="D2058" s="24" t="s">
        <v>436</v>
      </c>
      <c r="E2058" s="24" t="s">
        <v>1488</v>
      </c>
      <c r="F2058" cm="1">
        <f t="array" ref="F2058">_xlfn.SWITCH($E2058,"Forecast",IFERROR(SUMIFS(INDEX('Forecast Input'!$A:$BO,,MATCH(TEXT($A2058,"0"),'Forecast Input'!$1:$1,0)),'Forecast Input'!$A:$A,Master!C2058,'Forecast Input'!$D:$D,Master!D2058),0),"Actual",SUMIFS('CMO Input'!$Q:$Q,'CMO Input'!$E:$E,Master!$A2058,'CMO Input'!$C:$C,Master!$C2058,'CMO Input'!$AJ:$AJ,Master!$D2058,'CMO Input'!$AU:$AU,Master!$F2054),"")</f>
        <v>0</v>
      </c>
    </row>
    <row r="2059" spans="1:6" x14ac:dyDescent="0.25">
      <c r="A2059" s="24">
        <v>10</v>
      </c>
      <c r="B2059" s="25">
        <v>44348</v>
      </c>
      <c r="C2059" s="24" t="s">
        <v>44</v>
      </c>
      <c r="D2059" s="24" t="s">
        <v>436</v>
      </c>
      <c r="E2059" s="24" t="s">
        <v>1487</v>
      </c>
      <c r="F2059" cm="1">
        <f t="array" ref="F2059">_xlfn.SWITCH($E2059,"Forecast",IFERROR(SUMIFS(INDEX('Forecast Input'!$A:$BO,,MATCH(TEXT($A2059,"0"),'Forecast Input'!$1:$1,0)),'Forecast Input'!$A:$A,Master!C2059,'Forecast Input'!$D:$D,Master!D2059),0),"Actual",SUMIFS('CMO Input'!$Q:$Q,'CMO Input'!$E:$E,Master!$A2059,'CMO Input'!$C:$C,Master!$C2059,'CMO Input'!$AJ:$AJ,Master!$D2059,'CMO Input'!$AU:$AU,Master!$F2055),"")</f>
        <v>0</v>
      </c>
    </row>
    <row r="2060" spans="1:6" x14ac:dyDescent="0.25">
      <c r="A2060" s="24">
        <v>10</v>
      </c>
      <c r="B2060" s="25">
        <v>44348</v>
      </c>
      <c r="C2060" s="24" t="s">
        <v>44</v>
      </c>
      <c r="D2060" s="24" t="s">
        <v>1469</v>
      </c>
      <c r="E2060" s="24" t="s">
        <v>1489</v>
      </c>
      <c r="F2060" t="str" cm="1">
        <f t="array" ref="F2060">_xlfn.SWITCH($E2060,"Forecast",IFERROR(SUMIFS(INDEX('Forecast Input'!$A:$BO,,MATCH(TEXT($A2060,"0"),'Forecast Input'!$1:$1,0)),'Forecast Input'!$A:$A,Master!C2060,'Forecast Input'!$D:$D,Master!D2060),0),"Actual",SUMIFS('CMO Input'!$Q:$Q,'CMO Input'!$E:$E,Master!$A2060,'CMO Input'!$C:$C,Master!$C2060,'CMO Input'!$AJ:$AJ,Master!$D2060,'CMO Input'!$AU:$AU,Master!$F2056),"")</f>
        <v/>
      </c>
    </row>
    <row r="2061" spans="1:6" x14ac:dyDescent="0.25">
      <c r="A2061" s="24">
        <v>10</v>
      </c>
      <c r="B2061" s="25">
        <v>44348</v>
      </c>
      <c r="C2061" s="24" t="s">
        <v>44</v>
      </c>
      <c r="D2061" s="24" t="s">
        <v>1469</v>
      </c>
      <c r="E2061" s="24" t="s">
        <v>1488</v>
      </c>
      <c r="F2061" cm="1">
        <f t="array" ref="F2061">_xlfn.SWITCH($E2061,"Forecast",IFERROR(SUMIFS(INDEX('Forecast Input'!$A:$BO,,MATCH(TEXT($A2061,"0"),'Forecast Input'!$1:$1,0)),'Forecast Input'!$A:$A,Master!C2061,'Forecast Input'!$D:$D,Master!D2061),0),"Actual",SUMIFS('CMO Input'!$Q:$Q,'CMO Input'!$E:$E,Master!$A2061,'CMO Input'!$C:$C,Master!$C2061,'CMO Input'!$AJ:$AJ,Master!$D2061,'CMO Input'!$AU:$AU,Master!$F2057),"")</f>
        <v>0</v>
      </c>
    </row>
    <row r="2062" spans="1:6" x14ac:dyDescent="0.25">
      <c r="A2062" s="24">
        <v>10</v>
      </c>
      <c r="B2062" s="25">
        <v>44348</v>
      </c>
      <c r="C2062" s="24" t="s">
        <v>44</v>
      </c>
      <c r="D2062" s="24" t="s">
        <v>1469</v>
      </c>
      <c r="E2062" s="24" t="s">
        <v>1487</v>
      </c>
      <c r="F2062" cm="1">
        <f t="array" ref="F2062">_xlfn.SWITCH($E2062,"Forecast",IFERROR(SUMIFS(INDEX('Forecast Input'!$A:$BO,,MATCH(TEXT($A2062,"0"),'Forecast Input'!$1:$1,0)),'Forecast Input'!$A:$A,Master!C2062,'Forecast Input'!$D:$D,Master!D2062),0),"Actual",SUMIFS('CMO Input'!$Q:$Q,'CMO Input'!$E:$E,Master!$A2062,'CMO Input'!$C:$C,Master!$C2062,'CMO Input'!$AJ:$AJ,Master!$D2062,'CMO Input'!$AU:$AU,Master!$F2058),"")</f>
        <v>0</v>
      </c>
    </row>
    <row r="2063" spans="1:6" x14ac:dyDescent="0.25">
      <c r="A2063" s="24">
        <v>10</v>
      </c>
      <c r="B2063" s="25">
        <v>44348</v>
      </c>
      <c r="C2063" s="24" t="s">
        <v>780</v>
      </c>
      <c r="D2063" s="24" t="s">
        <v>1470</v>
      </c>
      <c r="E2063" s="24" t="s">
        <v>1489</v>
      </c>
      <c r="F2063" t="str" cm="1">
        <f t="array" ref="F2063">_xlfn.SWITCH($E2063,"Forecast",IFERROR(SUMIFS(INDEX('Forecast Input'!$A:$BO,,MATCH(TEXT($A2063,"0"),'Forecast Input'!$1:$1,0)),'Forecast Input'!$A:$A,Master!C2063,'Forecast Input'!$D:$D,Master!D2063),0),"Actual",SUMIFS('CMO Input'!$Q:$Q,'CMO Input'!$E:$E,Master!$A2063,'CMO Input'!$C:$C,Master!$C2063,'CMO Input'!$AJ:$AJ,Master!$D2063,'CMO Input'!$AU:$AU,Master!$F2059),"")</f>
        <v/>
      </c>
    </row>
    <row r="2064" spans="1:6" x14ac:dyDescent="0.25">
      <c r="A2064" s="24">
        <v>10</v>
      </c>
      <c r="B2064" s="25">
        <v>44348</v>
      </c>
      <c r="C2064" s="24" t="s">
        <v>780</v>
      </c>
      <c r="D2064" s="24" t="s">
        <v>1470</v>
      </c>
      <c r="E2064" s="24" t="s">
        <v>1488</v>
      </c>
      <c r="F2064" cm="1">
        <f t="array" ref="F2064">_xlfn.SWITCH($E2064,"Forecast",IFERROR(SUMIFS(INDEX('Forecast Input'!$A:$BO,,MATCH(TEXT($A2064,"0"),'Forecast Input'!$1:$1,0)),'Forecast Input'!$A:$A,Master!C2064,'Forecast Input'!$D:$D,Master!D2064),0),"Actual",SUMIFS('CMO Input'!$Q:$Q,'CMO Input'!$E:$E,Master!$A2064,'CMO Input'!$C:$C,Master!$C2064,'CMO Input'!$AJ:$AJ,Master!$D2064,'CMO Input'!$AU:$AU,Master!$F2060),"")</f>
        <v>0</v>
      </c>
    </row>
    <row r="2065" spans="1:6" x14ac:dyDescent="0.25">
      <c r="A2065" s="24">
        <v>10</v>
      </c>
      <c r="B2065" s="25">
        <v>44348</v>
      </c>
      <c r="C2065" s="24" t="s">
        <v>780</v>
      </c>
      <c r="D2065" s="24" t="s">
        <v>1470</v>
      </c>
      <c r="E2065" s="24" t="s">
        <v>1487</v>
      </c>
      <c r="F2065" cm="1">
        <f t="array" ref="F2065">_xlfn.SWITCH($E2065,"Forecast",IFERROR(SUMIFS(INDEX('Forecast Input'!$A:$BO,,MATCH(TEXT($A2065,"0"),'Forecast Input'!$1:$1,0)),'Forecast Input'!$A:$A,Master!C2065,'Forecast Input'!$D:$D,Master!D2065),0),"Actual",SUMIFS('CMO Input'!$Q:$Q,'CMO Input'!$E:$E,Master!$A2065,'CMO Input'!$C:$C,Master!$C2065,'CMO Input'!$AJ:$AJ,Master!$D2065,'CMO Input'!$AU:$AU,Master!$F2061),"")</f>
        <v>0</v>
      </c>
    </row>
    <row r="2066" spans="1:6" x14ac:dyDescent="0.25">
      <c r="A2066" s="24">
        <v>10</v>
      </c>
      <c r="B2066" s="25">
        <v>44348</v>
      </c>
      <c r="C2066" s="24" t="s">
        <v>989</v>
      </c>
      <c r="D2066" s="24" t="s">
        <v>1470</v>
      </c>
      <c r="E2066" s="24" t="s">
        <v>1489</v>
      </c>
      <c r="F2066" t="str" cm="1">
        <f t="array" ref="F2066">_xlfn.SWITCH($E2066,"Forecast",IFERROR(SUMIFS(INDEX('Forecast Input'!$A:$BO,,MATCH(TEXT($A2066,"0"),'Forecast Input'!$1:$1,0)),'Forecast Input'!$A:$A,Master!C2066,'Forecast Input'!$D:$D,Master!D2066),0),"Actual",SUMIFS('CMO Input'!$Q:$Q,'CMO Input'!$E:$E,Master!$A2066,'CMO Input'!$C:$C,Master!$C2066,'CMO Input'!$AJ:$AJ,Master!$D2066,'CMO Input'!$AU:$AU,Master!$F2062),"")</f>
        <v/>
      </c>
    </row>
    <row r="2067" spans="1:6" x14ac:dyDescent="0.25">
      <c r="A2067" s="24">
        <v>10</v>
      </c>
      <c r="B2067" s="25">
        <v>44348</v>
      </c>
      <c r="C2067" s="24" t="s">
        <v>989</v>
      </c>
      <c r="D2067" s="24" t="s">
        <v>1470</v>
      </c>
      <c r="E2067" s="24" t="s">
        <v>1488</v>
      </c>
      <c r="F2067" cm="1">
        <f t="array" ref="F2067">_xlfn.SWITCH($E2067,"Forecast",IFERROR(SUMIFS(INDEX('Forecast Input'!$A:$BO,,MATCH(TEXT($A2067,"0"),'Forecast Input'!$1:$1,0)),'Forecast Input'!$A:$A,Master!C2067,'Forecast Input'!$D:$D,Master!D2067),0),"Actual",SUMIFS('CMO Input'!$Q:$Q,'CMO Input'!$E:$E,Master!$A2067,'CMO Input'!$C:$C,Master!$C2067,'CMO Input'!$AJ:$AJ,Master!$D2067,'CMO Input'!$AU:$AU,Master!$F2063),"")</f>
        <v>0</v>
      </c>
    </row>
    <row r="2068" spans="1:6" x14ac:dyDescent="0.25">
      <c r="A2068" s="24">
        <v>10</v>
      </c>
      <c r="B2068" s="25">
        <v>44348</v>
      </c>
      <c r="C2068" s="24" t="s">
        <v>989</v>
      </c>
      <c r="D2068" s="24" t="s">
        <v>1470</v>
      </c>
      <c r="E2068" s="24" t="s">
        <v>1487</v>
      </c>
      <c r="F2068" cm="1">
        <f t="array" ref="F2068">_xlfn.SWITCH($E2068,"Forecast",IFERROR(SUMIFS(INDEX('Forecast Input'!$A:$BO,,MATCH(TEXT($A2068,"0"),'Forecast Input'!$1:$1,0)),'Forecast Input'!$A:$A,Master!C2068,'Forecast Input'!$D:$D,Master!D2068),0),"Actual",SUMIFS('CMO Input'!$Q:$Q,'CMO Input'!$E:$E,Master!$A2068,'CMO Input'!$C:$C,Master!$C2068,'CMO Input'!$AJ:$AJ,Master!$D2068,'CMO Input'!$AU:$AU,Master!$F2064),"")</f>
        <v>0</v>
      </c>
    </row>
    <row r="2069" spans="1:6" x14ac:dyDescent="0.25">
      <c r="A2069" s="24">
        <v>10</v>
      </c>
      <c r="B2069" s="25">
        <v>44348</v>
      </c>
      <c r="C2069" s="24" t="s">
        <v>181</v>
      </c>
      <c r="D2069" s="24" t="s">
        <v>1470</v>
      </c>
      <c r="E2069" s="24" t="s">
        <v>1489</v>
      </c>
      <c r="F2069" t="str" cm="1">
        <f t="array" ref="F2069">_xlfn.SWITCH($E2069,"Forecast",IFERROR(SUMIFS(INDEX('Forecast Input'!$A:$BO,,MATCH(TEXT($A2069,"0"),'Forecast Input'!$1:$1,0)),'Forecast Input'!$A:$A,Master!C2069,'Forecast Input'!$D:$D,Master!D2069),0),"Actual",SUMIFS('CMO Input'!$Q:$Q,'CMO Input'!$E:$E,Master!$A2069,'CMO Input'!$C:$C,Master!$C2069,'CMO Input'!$AJ:$AJ,Master!$D2069,'CMO Input'!$AU:$AU,Master!$F2065),"")</f>
        <v/>
      </c>
    </row>
    <row r="2070" spans="1:6" x14ac:dyDescent="0.25">
      <c r="A2070" s="24">
        <v>10</v>
      </c>
      <c r="B2070" s="25">
        <v>44348</v>
      </c>
      <c r="C2070" s="24" t="s">
        <v>181</v>
      </c>
      <c r="D2070" s="24" t="s">
        <v>1470</v>
      </c>
      <c r="E2070" s="24" t="s">
        <v>1488</v>
      </c>
      <c r="F2070" cm="1">
        <f t="array" ref="F2070">_xlfn.SWITCH($E2070,"Forecast",IFERROR(SUMIFS(INDEX('Forecast Input'!$A:$BO,,MATCH(TEXT($A2070,"0"),'Forecast Input'!$1:$1,0)),'Forecast Input'!$A:$A,Master!C2070,'Forecast Input'!$D:$D,Master!D2070),0),"Actual",SUMIFS('CMO Input'!$Q:$Q,'CMO Input'!$E:$E,Master!$A2070,'CMO Input'!$C:$C,Master!$C2070,'CMO Input'!$AJ:$AJ,Master!$D2070,'CMO Input'!$AU:$AU,Master!$F2066),"")</f>
        <v>0</v>
      </c>
    </row>
    <row r="2071" spans="1:6" x14ac:dyDescent="0.25">
      <c r="A2071" s="24">
        <v>10</v>
      </c>
      <c r="B2071" s="25">
        <v>44348</v>
      </c>
      <c r="C2071" s="24" t="s">
        <v>181</v>
      </c>
      <c r="D2071" s="24" t="s">
        <v>1470</v>
      </c>
      <c r="E2071" s="24" t="s">
        <v>1487</v>
      </c>
      <c r="F2071" cm="1">
        <f t="array" ref="F2071">_xlfn.SWITCH($E2071,"Forecast",IFERROR(SUMIFS(INDEX('Forecast Input'!$A:$BO,,MATCH(TEXT($A2071,"0"),'Forecast Input'!$1:$1,0)),'Forecast Input'!$A:$A,Master!C2071,'Forecast Input'!$D:$D,Master!D2071),0),"Actual",SUMIFS('CMO Input'!$Q:$Q,'CMO Input'!$E:$E,Master!$A2071,'CMO Input'!$C:$C,Master!$C2071,'CMO Input'!$AJ:$AJ,Master!$D2071,'CMO Input'!$AU:$AU,Master!$F2067),"")</f>
        <v>0</v>
      </c>
    </row>
    <row r="2072" spans="1:6" x14ac:dyDescent="0.25">
      <c r="A2072" s="24">
        <v>10</v>
      </c>
      <c r="B2072" s="25">
        <v>44348</v>
      </c>
      <c r="C2072" s="24" t="s">
        <v>424</v>
      </c>
      <c r="D2072" s="24" t="s">
        <v>1470</v>
      </c>
      <c r="E2072" s="24" t="s">
        <v>1489</v>
      </c>
      <c r="F2072" t="str" cm="1">
        <f t="array" ref="F2072">_xlfn.SWITCH($E2072,"Forecast",IFERROR(SUMIFS(INDEX('Forecast Input'!$A:$BO,,MATCH(TEXT($A2072,"0"),'Forecast Input'!$1:$1,0)),'Forecast Input'!$A:$A,Master!C2072,'Forecast Input'!$D:$D,Master!D2072),0),"Actual",SUMIFS('CMO Input'!$Q:$Q,'CMO Input'!$E:$E,Master!$A2072,'CMO Input'!$C:$C,Master!$C2072,'CMO Input'!$AJ:$AJ,Master!$D2072,'CMO Input'!$AU:$AU,Master!$F2068),"")</f>
        <v/>
      </c>
    </row>
    <row r="2073" spans="1:6" x14ac:dyDescent="0.25">
      <c r="A2073" s="24">
        <v>10</v>
      </c>
      <c r="B2073" s="25">
        <v>44348</v>
      </c>
      <c r="C2073" s="24" t="s">
        <v>424</v>
      </c>
      <c r="D2073" s="24" t="s">
        <v>1470</v>
      </c>
      <c r="E2073" s="24" t="s">
        <v>1488</v>
      </c>
      <c r="F2073" cm="1">
        <f t="array" ref="F2073">_xlfn.SWITCH($E2073,"Forecast",IFERROR(SUMIFS(INDEX('Forecast Input'!$A:$BO,,MATCH(TEXT($A2073,"0"),'Forecast Input'!$1:$1,0)),'Forecast Input'!$A:$A,Master!C2073,'Forecast Input'!$D:$D,Master!D2073),0),"Actual",SUMIFS('CMO Input'!$Q:$Q,'CMO Input'!$E:$E,Master!$A2073,'CMO Input'!$C:$C,Master!$C2073,'CMO Input'!$AJ:$AJ,Master!$D2073,'CMO Input'!$AU:$AU,Master!$F2069),"")</f>
        <v>0</v>
      </c>
    </row>
    <row r="2074" spans="1:6" x14ac:dyDescent="0.25">
      <c r="A2074" s="24">
        <v>10</v>
      </c>
      <c r="B2074" s="25">
        <v>44348</v>
      </c>
      <c r="C2074" s="24" t="s">
        <v>424</v>
      </c>
      <c r="D2074" s="24" t="s">
        <v>1470</v>
      </c>
      <c r="E2074" s="24" t="s">
        <v>1487</v>
      </c>
      <c r="F2074" cm="1">
        <f t="array" ref="F2074">_xlfn.SWITCH($E2074,"Forecast",IFERROR(SUMIFS(INDEX('Forecast Input'!$A:$BO,,MATCH(TEXT($A2074,"0"),'Forecast Input'!$1:$1,0)),'Forecast Input'!$A:$A,Master!C2074,'Forecast Input'!$D:$D,Master!D2074),0),"Actual",SUMIFS('CMO Input'!$Q:$Q,'CMO Input'!$E:$E,Master!$A2074,'CMO Input'!$C:$C,Master!$C2074,'CMO Input'!$AJ:$AJ,Master!$D2074,'CMO Input'!$AU:$AU,Master!$F2070),"")</f>
        <v>0</v>
      </c>
    </row>
    <row r="2075" spans="1:6" x14ac:dyDescent="0.25">
      <c r="A2075" s="24">
        <v>10</v>
      </c>
      <c r="B2075" s="25">
        <v>44348</v>
      </c>
      <c r="C2075" s="24" t="s">
        <v>141</v>
      </c>
      <c r="D2075" s="24" t="s">
        <v>1470</v>
      </c>
      <c r="E2075" s="24" t="s">
        <v>1489</v>
      </c>
      <c r="F2075" t="str" cm="1">
        <f t="array" ref="F2075">_xlfn.SWITCH($E2075,"Forecast",IFERROR(SUMIFS(INDEX('Forecast Input'!$A:$BO,,MATCH(TEXT($A2075,"0"),'Forecast Input'!$1:$1,0)),'Forecast Input'!$A:$A,Master!C2075,'Forecast Input'!$D:$D,Master!D2075),0),"Actual",SUMIFS('CMO Input'!$Q:$Q,'CMO Input'!$E:$E,Master!$A2075,'CMO Input'!$C:$C,Master!$C2075,'CMO Input'!$AJ:$AJ,Master!$D2075,'CMO Input'!$AU:$AU,Master!$F2071),"")</f>
        <v/>
      </c>
    </row>
    <row r="2076" spans="1:6" x14ac:dyDescent="0.25">
      <c r="A2076" s="24">
        <v>10</v>
      </c>
      <c r="B2076" s="25">
        <v>44348</v>
      </c>
      <c r="C2076" s="24" t="s">
        <v>141</v>
      </c>
      <c r="D2076" s="24" t="s">
        <v>1470</v>
      </c>
      <c r="E2076" s="24" t="s">
        <v>1488</v>
      </c>
      <c r="F2076" cm="1">
        <f t="array" ref="F2076">_xlfn.SWITCH($E2076,"Forecast",IFERROR(SUMIFS(INDEX('Forecast Input'!$A:$BO,,MATCH(TEXT($A2076,"0"),'Forecast Input'!$1:$1,0)),'Forecast Input'!$A:$A,Master!C2076,'Forecast Input'!$D:$D,Master!D2076),0),"Actual",SUMIFS('CMO Input'!$Q:$Q,'CMO Input'!$E:$E,Master!$A2076,'CMO Input'!$C:$C,Master!$C2076,'CMO Input'!$AJ:$AJ,Master!$D2076,'CMO Input'!$AU:$AU,Master!$F2072),"")</f>
        <v>0</v>
      </c>
    </row>
    <row r="2077" spans="1:6" x14ac:dyDescent="0.25">
      <c r="A2077" s="24">
        <v>10</v>
      </c>
      <c r="B2077" s="25">
        <v>44348</v>
      </c>
      <c r="C2077" s="24" t="s">
        <v>141</v>
      </c>
      <c r="D2077" s="24" t="s">
        <v>1470</v>
      </c>
      <c r="E2077" s="24" t="s">
        <v>1487</v>
      </c>
      <c r="F2077" cm="1">
        <f t="array" ref="F2077">_xlfn.SWITCH($E2077,"Forecast",IFERROR(SUMIFS(INDEX('Forecast Input'!$A:$BO,,MATCH(TEXT($A2077,"0"),'Forecast Input'!$1:$1,0)),'Forecast Input'!$A:$A,Master!C2077,'Forecast Input'!$D:$D,Master!D2077),0),"Actual",SUMIFS('CMO Input'!$Q:$Q,'CMO Input'!$E:$E,Master!$A2077,'CMO Input'!$C:$C,Master!$C2077,'CMO Input'!$AJ:$AJ,Master!$D2077,'CMO Input'!$AU:$AU,Master!$F2073),"")</f>
        <v>0</v>
      </c>
    </row>
    <row r="2078" spans="1:6" x14ac:dyDescent="0.25">
      <c r="A2078" s="24">
        <v>10</v>
      </c>
      <c r="B2078" s="25">
        <v>44348</v>
      </c>
      <c r="C2078" s="24" t="s">
        <v>127</v>
      </c>
      <c r="D2078" s="24" t="s">
        <v>1470</v>
      </c>
      <c r="E2078" s="24" t="s">
        <v>1489</v>
      </c>
      <c r="F2078" t="str" cm="1">
        <f t="array" ref="F2078">_xlfn.SWITCH($E2078,"Forecast",IFERROR(SUMIFS(INDEX('Forecast Input'!$A:$BO,,MATCH(TEXT($A2078,"0"),'Forecast Input'!$1:$1,0)),'Forecast Input'!$A:$A,Master!C2078,'Forecast Input'!$D:$D,Master!D2078),0),"Actual",SUMIFS('CMO Input'!$Q:$Q,'CMO Input'!$E:$E,Master!$A2078,'CMO Input'!$C:$C,Master!$C2078,'CMO Input'!$AJ:$AJ,Master!$D2078,'CMO Input'!$AU:$AU,Master!$F2074),"")</f>
        <v/>
      </c>
    </row>
    <row r="2079" spans="1:6" x14ac:dyDescent="0.25">
      <c r="A2079" s="24">
        <v>10</v>
      </c>
      <c r="B2079" s="25">
        <v>44348</v>
      </c>
      <c r="C2079" s="24" t="s">
        <v>127</v>
      </c>
      <c r="D2079" s="24" t="s">
        <v>1470</v>
      </c>
      <c r="E2079" s="24" t="s">
        <v>1488</v>
      </c>
      <c r="F2079" cm="1">
        <f t="array" ref="F2079">_xlfn.SWITCH($E2079,"Forecast",IFERROR(SUMIFS(INDEX('Forecast Input'!$A:$BO,,MATCH(TEXT($A2079,"0"),'Forecast Input'!$1:$1,0)),'Forecast Input'!$A:$A,Master!C2079,'Forecast Input'!$D:$D,Master!D2079),0),"Actual",SUMIFS('CMO Input'!$Q:$Q,'CMO Input'!$E:$E,Master!$A2079,'CMO Input'!$C:$C,Master!$C2079,'CMO Input'!$AJ:$AJ,Master!$D2079,'CMO Input'!$AU:$AU,Master!$F2075),"")</f>
        <v>0</v>
      </c>
    </row>
    <row r="2080" spans="1:6" x14ac:dyDescent="0.25">
      <c r="A2080" s="24">
        <v>10</v>
      </c>
      <c r="B2080" s="25">
        <v>44348</v>
      </c>
      <c r="C2080" s="24" t="s">
        <v>127</v>
      </c>
      <c r="D2080" s="24" t="s">
        <v>1470</v>
      </c>
      <c r="E2080" s="24" t="s">
        <v>1487</v>
      </c>
      <c r="F2080" cm="1">
        <f t="array" ref="F2080">_xlfn.SWITCH($E2080,"Forecast",IFERROR(SUMIFS(INDEX('Forecast Input'!$A:$BO,,MATCH(TEXT($A2080,"0"),'Forecast Input'!$1:$1,0)),'Forecast Input'!$A:$A,Master!C2080,'Forecast Input'!$D:$D,Master!D2080),0),"Actual",SUMIFS('CMO Input'!$Q:$Q,'CMO Input'!$E:$E,Master!$A2080,'CMO Input'!$C:$C,Master!$C2080,'CMO Input'!$AJ:$AJ,Master!$D2080,'CMO Input'!$AU:$AU,Master!$F2076),"")</f>
        <v>0</v>
      </c>
    </row>
    <row r="2081" spans="1:6" x14ac:dyDescent="0.25">
      <c r="A2081" s="24">
        <v>10</v>
      </c>
      <c r="B2081" s="25">
        <v>44348</v>
      </c>
      <c r="C2081" s="24" t="s">
        <v>44</v>
      </c>
      <c r="D2081" s="24" t="s">
        <v>1470</v>
      </c>
      <c r="E2081" s="24" t="s">
        <v>1489</v>
      </c>
      <c r="F2081" t="str" cm="1">
        <f t="array" ref="F2081">_xlfn.SWITCH($E2081,"Forecast",IFERROR(SUMIFS(INDEX('Forecast Input'!$A:$BO,,MATCH(TEXT($A2081,"0"),'Forecast Input'!$1:$1,0)),'Forecast Input'!$A:$A,Master!C2081,'Forecast Input'!$D:$D,Master!D2081),0),"Actual",SUMIFS('CMO Input'!$Q:$Q,'CMO Input'!$E:$E,Master!$A2081,'CMO Input'!$C:$C,Master!$C2081,'CMO Input'!$AJ:$AJ,Master!$D2081,'CMO Input'!$AU:$AU,Master!$F2077),"")</f>
        <v/>
      </c>
    </row>
    <row r="2082" spans="1:6" x14ac:dyDescent="0.25">
      <c r="A2082" s="24">
        <v>10</v>
      </c>
      <c r="B2082" s="25">
        <v>44348</v>
      </c>
      <c r="C2082" s="24" t="s">
        <v>44</v>
      </c>
      <c r="D2082" s="24" t="s">
        <v>1470</v>
      </c>
      <c r="E2082" s="24" t="s">
        <v>1488</v>
      </c>
      <c r="F2082" cm="1">
        <f t="array" ref="F2082">_xlfn.SWITCH($E2082,"Forecast",IFERROR(SUMIFS(INDEX('Forecast Input'!$A:$BO,,MATCH(TEXT($A2082,"0"),'Forecast Input'!$1:$1,0)),'Forecast Input'!$A:$A,Master!C2082,'Forecast Input'!$D:$D,Master!D2082),0),"Actual",SUMIFS('CMO Input'!$Q:$Q,'CMO Input'!$E:$E,Master!$A2082,'CMO Input'!$C:$C,Master!$C2082,'CMO Input'!$AJ:$AJ,Master!$D2082,'CMO Input'!$AU:$AU,Master!$F2078),"")</f>
        <v>0</v>
      </c>
    </row>
    <row r="2083" spans="1:6" x14ac:dyDescent="0.25">
      <c r="A2083" s="24">
        <v>10</v>
      </c>
      <c r="B2083" s="25">
        <v>44348</v>
      </c>
      <c r="C2083" s="24" t="s">
        <v>44</v>
      </c>
      <c r="D2083" s="24" t="s">
        <v>1470</v>
      </c>
      <c r="E2083" s="24" t="s">
        <v>1487</v>
      </c>
      <c r="F2083" cm="1">
        <f t="array" ref="F2083">_xlfn.SWITCH($E2083,"Forecast",IFERROR(SUMIFS(INDEX('Forecast Input'!$A:$BO,,MATCH(TEXT($A2083,"0"),'Forecast Input'!$1:$1,0)),'Forecast Input'!$A:$A,Master!C2083,'Forecast Input'!$D:$D,Master!D2083),0),"Actual",SUMIFS('CMO Input'!$Q:$Q,'CMO Input'!$E:$E,Master!$A2083,'CMO Input'!$C:$C,Master!$C2083,'CMO Input'!$AJ:$AJ,Master!$D2083,'CMO Input'!$AU:$AU,Master!$F2079),"")</f>
        <v>0</v>
      </c>
    </row>
    <row r="2084" spans="1:6" x14ac:dyDescent="0.25">
      <c r="A2084" s="24">
        <v>10</v>
      </c>
      <c r="B2084" s="25">
        <v>44348</v>
      </c>
      <c r="C2084" s="24" t="s">
        <v>780</v>
      </c>
      <c r="D2084" s="24" t="s">
        <v>827</v>
      </c>
      <c r="E2084" s="24" t="s">
        <v>1489</v>
      </c>
      <c r="F2084" t="str" cm="1">
        <f t="array" ref="F2084">_xlfn.SWITCH($E2084,"Forecast",IFERROR(SUMIFS(INDEX('Forecast Input'!$A:$BO,,MATCH(TEXT($A2084,"0"),'Forecast Input'!$1:$1,0)),'Forecast Input'!$A:$A,Master!C2084,'Forecast Input'!$D:$D,Master!D2084),0),"Actual",SUMIFS('CMO Input'!$Q:$Q,'CMO Input'!$E:$E,Master!$A2084,'CMO Input'!$C:$C,Master!$C2084,'CMO Input'!$AJ:$AJ,Master!$D2084,'CMO Input'!$AU:$AU,Master!$F2080),"")</f>
        <v/>
      </c>
    </row>
    <row r="2085" spans="1:6" x14ac:dyDescent="0.25">
      <c r="A2085" s="24">
        <v>10</v>
      </c>
      <c r="B2085" s="25">
        <v>44348</v>
      </c>
      <c r="C2085" s="24" t="s">
        <v>780</v>
      </c>
      <c r="D2085" s="24" t="s">
        <v>827</v>
      </c>
      <c r="E2085" s="24" t="s">
        <v>1488</v>
      </c>
      <c r="F2085" cm="1">
        <f t="array" ref="F2085">_xlfn.SWITCH($E2085,"Forecast",IFERROR(SUMIFS(INDEX('Forecast Input'!$A:$BO,,MATCH(TEXT($A2085,"0"),'Forecast Input'!$1:$1,0)),'Forecast Input'!$A:$A,Master!C2085,'Forecast Input'!$D:$D,Master!D2085),0),"Actual",SUMIFS('CMO Input'!$Q:$Q,'CMO Input'!$E:$E,Master!$A2085,'CMO Input'!$C:$C,Master!$C2085,'CMO Input'!$AJ:$AJ,Master!$D2085,'CMO Input'!$AU:$AU,Master!$F2081),"")</f>
        <v>0</v>
      </c>
    </row>
    <row r="2086" spans="1:6" x14ac:dyDescent="0.25">
      <c r="A2086" s="24">
        <v>10</v>
      </c>
      <c r="B2086" s="25">
        <v>44348</v>
      </c>
      <c r="C2086" s="24" t="s">
        <v>780</v>
      </c>
      <c r="D2086" s="24" t="s">
        <v>827</v>
      </c>
      <c r="E2086" s="24" t="s">
        <v>1487</v>
      </c>
      <c r="F2086" cm="1">
        <f t="array" ref="F2086">_xlfn.SWITCH($E2086,"Forecast",IFERROR(SUMIFS(INDEX('Forecast Input'!$A:$BO,,MATCH(TEXT($A2086,"0"),'Forecast Input'!$1:$1,0)),'Forecast Input'!$A:$A,Master!C2086,'Forecast Input'!$D:$D,Master!D2086),0),"Actual",SUMIFS('CMO Input'!$Q:$Q,'CMO Input'!$E:$E,Master!$A2086,'CMO Input'!$C:$C,Master!$C2086,'CMO Input'!$AJ:$AJ,Master!$D2086,'CMO Input'!$AU:$AU,Master!$F2082),"")</f>
        <v>0</v>
      </c>
    </row>
    <row r="2087" spans="1:6" x14ac:dyDescent="0.25">
      <c r="A2087" s="24">
        <v>10</v>
      </c>
      <c r="B2087" s="25">
        <v>44348</v>
      </c>
      <c r="C2087" s="24" t="s">
        <v>989</v>
      </c>
      <c r="D2087" s="24" t="s">
        <v>827</v>
      </c>
      <c r="E2087" s="24" t="s">
        <v>1489</v>
      </c>
      <c r="F2087" t="str" cm="1">
        <f t="array" ref="F2087">_xlfn.SWITCH($E2087,"Forecast",IFERROR(SUMIFS(INDEX('Forecast Input'!$A:$BO,,MATCH(TEXT($A2087,"0"),'Forecast Input'!$1:$1,0)),'Forecast Input'!$A:$A,Master!C2087,'Forecast Input'!$D:$D,Master!D2087),0),"Actual",SUMIFS('CMO Input'!$Q:$Q,'CMO Input'!$E:$E,Master!$A2087,'CMO Input'!$C:$C,Master!$C2087,'CMO Input'!$AJ:$AJ,Master!$D2087,'CMO Input'!$AU:$AU,Master!$F2083),"")</f>
        <v/>
      </c>
    </row>
    <row r="2088" spans="1:6" x14ac:dyDescent="0.25">
      <c r="A2088" s="24">
        <v>10</v>
      </c>
      <c r="B2088" s="25">
        <v>44348</v>
      </c>
      <c r="C2088" s="24" t="s">
        <v>989</v>
      </c>
      <c r="D2088" s="24" t="s">
        <v>827</v>
      </c>
      <c r="E2088" s="24" t="s">
        <v>1488</v>
      </c>
      <c r="F2088" cm="1">
        <f t="array" ref="F2088">_xlfn.SWITCH($E2088,"Forecast",IFERROR(SUMIFS(INDEX('Forecast Input'!$A:$BO,,MATCH(TEXT($A2088,"0"),'Forecast Input'!$1:$1,0)),'Forecast Input'!$A:$A,Master!C2088,'Forecast Input'!$D:$D,Master!D2088),0),"Actual",SUMIFS('CMO Input'!$Q:$Q,'CMO Input'!$E:$E,Master!$A2088,'CMO Input'!$C:$C,Master!$C2088,'CMO Input'!$AJ:$AJ,Master!$D2088,'CMO Input'!$AU:$AU,Master!$F2084),"")</f>
        <v>0</v>
      </c>
    </row>
    <row r="2089" spans="1:6" x14ac:dyDescent="0.25">
      <c r="A2089" s="24">
        <v>10</v>
      </c>
      <c r="B2089" s="25">
        <v>44348</v>
      </c>
      <c r="C2089" s="24" t="s">
        <v>989</v>
      </c>
      <c r="D2089" s="24" t="s">
        <v>827</v>
      </c>
      <c r="E2089" s="24" t="s">
        <v>1487</v>
      </c>
      <c r="F2089" cm="1">
        <f t="array" ref="F2089">_xlfn.SWITCH($E2089,"Forecast",IFERROR(SUMIFS(INDEX('Forecast Input'!$A:$BO,,MATCH(TEXT($A2089,"0"),'Forecast Input'!$1:$1,0)),'Forecast Input'!$A:$A,Master!C2089,'Forecast Input'!$D:$D,Master!D2089),0),"Actual",SUMIFS('CMO Input'!$Q:$Q,'CMO Input'!$E:$E,Master!$A2089,'CMO Input'!$C:$C,Master!$C2089,'CMO Input'!$AJ:$AJ,Master!$D2089,'CMO Input'!$AU:$AU,Master!$F2085),"")</f>
        <v>0</v>
      </c>
    </row>
    <row r="2090" spans="1:6" x14ac:dyDescent="0.25">
      <c r="A2090" s="24">
        <v>10</v>
      </c>
      <c r="B2090" s="25">
        <v>44348</v>
      </c>
      <c r="C2090" s="24" t="s">
        <v>181</v>
      </c>
      <c r="D2090" s="24" t="s">
        <v>827</v>
      </c>
      <c r="E2090" s="24" t="s">
        <v>1489</v>
      </c>
      <c r="F2090" t="str" cm="1">
        <f t="array" ref="F2090">_xlfn.SWITCH($E2090,"Forecast",IFERROR(SUMIFS(INDEX('Forecast Input'!$A:$BO,,MATCH(TEXT($A2090,"0"),'Forecast Input'!$1:$1,0)),'Forecast Input'!$A:$A,Master!C2090,'Forecast Input'!$D:$D,Master!D2090),0),"Actual",SUMIFS('CMO Input'!$Q:$Q,'CMO Input'!$E:$E,Master!$A2090,'CMO Input'!$C:$C,Master!$C2090,'CMO Input'!$AJ:$AJ,Master!$D2090,'CMO Input'!$AU:$AU,Master!$F2086),"")</f>
        <v/>
      </c>
    </row>
    <row r="2091" spans="1:6" x14ac:dyDescent="0.25">
      <c r="A2091" s="24">
        <v>10</v>
      </c>
      <c r="B2091" s="25">
        <v>44348</v>
      </c>
      <c r="C2091" s="24" t="s">
        <v>181</v>
      </c>
      <c r="D2091" s="24" t="s">
        <v>827</v>
      </c>
      <c r="E2091" s="24" t="s">
        <v>1488</v>
      </c>
      <c r="F2091" cm="1">
        <f t="array" ref="F2091">_xlfn.SWITCH($E2091,"Forecast",IFERROR(SUMIFS(INDEX('Forecast Input'!$A:$BO,,MATCH(TEXT($A2091,"0"),'Forecast Input'!$1:$1,0)),'Forecast Input'!$A:$A,Master!C2091,'Forecast Input'!$D:$D,Master!D2091),0),"Actual",SUMIFS('CMO Input'!$Q:$Q,'CMO Input'!$E:$E,Master!$A2091,'CMO Input'!$C:$C,Master!$C2091,'CMO Input'!$AJ:$AJ,Master!$D2091,'CMO Input'!$AU:$AU,Master!$F2087),"")</f>
        <v>0</v>
      </c>
    </row>
    <row r="2092" spans="1:6" x14ac:dyDescent="0.25">
      <c r="A2092" s="24">
        <v>10</v>
      </c>
      <c r="B2092" s="25">
        <v>44348</v>
      </c>
      <c r="C2092" s="24" t="s">
        <v>181</v>
      </c>
      <c r="D2092" s="24" t="s">
        <v>827</v>
      </c>
      <c r="E2092" s="24" t="s">
        <v>1487</v>
      </c>
      <c r="F2092" cm="1">
        <f t="array" ref="F2092">_xlfn.SWITCH($E2092,"Forecast",IFERROR(SUMIFS(INDEX('Forecast Input'!$A:$BO,,MATCH(TEXT($A2092,"0"),'Forecast Input'!$1:$1,0)),'Forecast Input'!$A:$A,Master!C2092,'Forecast Input'!$D:$D,Master!D2092),0),"Actual",SUMIFS('CMO Input'!$Q:$Q,'CMO Input'!$E:$E,Master!$A2092,'CMO Input'!$C:$C,Master!$C2092,'CMO Input'!$AJ:$AJ,Master!$D2092,'CMO Input'!$AU:$AU,Master!$F2088),"")</f>
        <v>0</v>
      </c>
    </row>
    <row r="2093" spans="1:6" x14ac:dyDescent="0.25">
      <c r="A2093" s="24">
        <v>10</v>
      </c>
      <c r="B2093" s="25">
        <v>44348</v>
      </c>
      <c r="C2093" s="24" t="s">
        <v>424</v>
      </c>
      <c r="D2093" s="24" t="s">
        <v>827</v>
      </c>
      <c r="E2093" s="24" t="s">
        <v>1489</v>
      </c>
      <c r="F2093" t="str" cm="1">
        <f t="array" ref="F2093">_xlfn.SWITCH($E2093,"Forecast",IFERROR(SUMIFS(INDEX('Forecast Input'!$A:$BO,,MATCH(TEXT($A2093,"0"),'Forecast Input'!$1:$1,0)),'Forecast Input'!$A:$A,Master!C2093,'Forecast Input'!$D:$D,Master!D2093),0),"Actual",SUMIFS('CMO Input'!$Q:$Q,'CMO Input'!$E:$E,Master!$A2093,'CMO Input'!$C:$C,Master!$C2093,'CMO Input'!$AJ:$AJ,Master!$D2093,'CMO Input'!$AU:$AU,Master!$F2089),"")</f>
        <v/>
      </c>
    </row>
    <row r="2094" spans="1:6" x14ac:dyDescent="0.25">
      <c r="A2094" s="24">
        <v>10</v>
      </c>
      <c r="B2094" s="25">
        <v>44348</v>
      </c>
      <c r="C2094" s="24" t="s">
        <v>424</v>
      </c>
      <c r="D2094" s="24" t="s">
        <v>827</v>
      </c>
      <c r="E2094" s="24" t="s">
        <v>1488</v>
      </c>
      <c r="F2094" cm="1">
        <f t="array" ref="F2094">_xlfn.SWITCH($E2094,"Forecast",IFERROR(SUMIFS(INDEX('Forecast Input'!$A:$BO,,MATCH(TEXT($A2094,"0"),'Forecast Input'!$1:$1,0)),'Forecast Input'!$A:$A,Master!C2094,'Forecast Input'!$D:$D,Master!D2094),0),"Actual",SUMIFS('CMO Input'!$Q:$Q,'CMO Input'!$E:$E,Master!$A2094,'CMO Input'!$C:$C,Master!$C2094,'CMO Input'!$AJ:$AJ,Master!$D2094,'CMO Input'!$AU:$AU,Master!$F2090),"")</f>
        <v>0</v>
      </c>
    </row>
    <row r="2095" spans="1:6" x14ac:dyDescent="0.25">
      <c r="A2095" s="24">
        <v>10</v>
      </c>
      <c r="B2095" s="25">
        <v>44348</v>
      </c>
      <c r="C2095" s="24" t="s">
        <v>424</v>
      </c>
      <c r="D2095" s="24" t="s">
        <v>827</v>
      </c>
      <c r="E2095" s="24" t="s">
        <v>1487</v>
      </c>
      <c r="F2095" cm="1">
        <f t="array" ref="F2095">_xlfn.SWITCH($E2095,"Forecast",IFERROR(SUMIFS(INDEX('Forecast Input'!$A:$BO,,MATCH(TEXT($A2095,"0"),'Forecast Input'!$1:$1,0)),'Forecast Input'!$A:$A,Master!C2095,'Forecast Input'!$D:$D,Master!D2095),0),"Actual",SUMIFS('CMO Input'!$Q:$Q,'CMO Input'!$E:$E,Master!$A2095,'CMO Input'!$C:$C,Master!$C2095,'CMO Input'!$AJ:$AJ,Master!$D2095,'CMO Input'!$AU:$AU,Master!$F2091),"")</f>
        <v>0</v>
      </c>
    </row>
    <row r="2096" spans="1:6" x14ac:dyDescent="0.25">
      <c r="A2096" s="24">
        <v>10</v>
      </c>
      <c r="B2096" s="25">
        <v>44348</v>
      </c>
      <c r="C2096" s="24" t="s">
        <v>141</v>
      </c>
      <c r="D2096" s="24" t="s">
        <v>827</v>
      </c>
      <c r="E2096" s="24" t="s">
        <v>1489</v>
      </c>
      <c r="F2096" t="str" cm="1">
        <f t="array" ref="F2096">_xlfn.SWITCH($E2096,"Forecast",IFERROR(SUMIFS(INDEX('Forecast Input'!$A:$BO,,MATCH(TEXT($A2096,"0"),'Forecast Input'!$1:$1,0)),'Forecast Input'!$A:$A,Master!C2096,'Forecast Input'!$D:$D,Master!D2096),0),"Actual",SUMIFS('CMO Input'!$Q:$Q,'CMO Input'!$E:$E,Master!$A2096,'CMO Input'!$C:$C,Master!$C2096,'CMO Input'!$AJ:$AJ,Master!$D2096,'CMO Input'!$AU:$AU,Master!$F2092),"")</f>
        <v/>
      </c>
    </row>
    <row r="2097" spans="1:6" x14ac:dyDescent="0.25">
      <c r="A2097" s="24">
        <v>10</v>
      </c>
      <c r="B2097" s="25">
        <v>44348</v>
      </c>
      <c r="C2097" s="24" t="s">
        <v>141</v>
      </c>
      <c r="D2097" s="24" t="s">
        <v>827</v>
      </c>
      <c r="E2097" s="24" t="s">
        <v>1488</v>
      </c>
      <c r="F2097" cm="1">
        <f t="array" ref="F2097">_xlfn.SWITCH($E2097,"Forecast",IFERROR(SUMIFS(INDEX('Forecast Input'!$A:$BO,,MATCH(TEXT($A2097,"0"),'Forecast Input'!$1:$1,0)),'Forecast Input'!$A:$A,Master!C2097,'Forecast Input'!$D:$D,Master!D2097),0),"Actual",SUMIFS('CMO Input'!$Q:$Q,'CMO Input'!$E:$E,Master!$A2097,'CMO Input'!$C:$C,Master!$C2097,'CMO Input'!$AJ:$AJ,Master!$D2097,'CMO Input'!$AU:$AU,Master!$F2093),"")</f>
        <v>0</v>
      </c>
    </row>
    <row r="2098" spans="1:6" x14ac:dyDescent="0.25">
      <c r="A2098" s="24">
        <v>10</v>
      </c>
      <c r="B2098" s="25">
        <v>44348</v>
      </c>
      <c r="C2098" s="24" t="s">
        <v>141</v>
      </c>
      <c r="D2098" s="24" t="s">
        <v>827</v>
      </c>
      <c r="E2098" s="24" t="s">
        <v>1487</v>
      </c>
      <c r="F2098" cm="1">
        <f t="array" ref="F2098">_xlfn.SWITCH($E2098,"Forecast",IFERROR(SUMIFS(INDEX('Forecast Input'!$A:$BO,,MATCH(TEXT($A2098,"0"),'Forecast Input'!$1:$1,0)),'Forecast Input'!$A:$A,Master!C2098,'Forecast Input'!$D:$D,Master!D2098),0),"Actual",SUMIFS('CMO Input'!$Q:$Q,'CMO Input'!$E:$E,Master!$A2098,'CMO Input'!$C:$C,Master!$C2098,'CMO Input'!$AJ:$AJ,Master!$D2098,'CMO Input'!$AU:$AU,Master!$F2094),"")</f>
        <v>0</v>
      </c>
    </row>
    <row r="2099" spans="1:6" x14ac:dyDescent="0.25">
      <c r="A2099" s="24">
        <v>10</v>
      </c>
      <c r="B2099" s="25">
        <v>44348</v>
      </c>
      <c r="C2099" s="24" t="s">
        <v>127</v>
      </c>
      <c r="D2099" s="24" t="s">
        <v>827</v>
      </c>
      <c r="E2099" s="24" t="s">
        <v>1489</v>
      </c>
      <c r="F2099" t="str" cm="1">
        <f t="array" ref="F2099">_xlfn.SWITCH($E2099,"Forecast",IFERROR(SUMIFS(INDEX('Forecast Input'!$A:$BO,,MATCH(TEXT($A2099,"0"),'Forecast Input'!$1:$1,0)),'Forecast Input'!$A:$A,Master!C2099,'Forecast Input'!$D:$D,Master!D2099),0),"Actual",SUMIFS('CMO Input'!$Q:$Q,'CMO Input'!$E:$E,Master!$A2099,'CMO Input'!$C:$C,Master!$C2099,'CMO Input'!$AJ:$AJ,Master!$D2099,'CMO Input'!$AU:$AU,Master!$F2095),"")</f>
        <v/>
      </c>
    </row>
    <row r="2100" spans="1:6" x14ac:dyDescent="0.25">
      <c r="A2100" s="24">
        <v>10</v>
      </c>
      <c r="B2100" s="25">
        <v>44348</v>
      </c>
      <c r="C2100" s="24" t="s">
        <v>127</v>
      </c>
      <c r="D2100" s="24" t="s">
        <v>827</v>
      </c>
      <c r="E2100" s="24" t="s">
        <v>1488</v>
      </c>
      <c r="F2100" cm="1">
        <f t="array" ref="F2100">_xlfn.SWITCH($E2100,"Forecast",IFERROR(SUMIFS(INDEX('Forecast Input'!$A:$BO,,MATCH(TEXT($A2100,"0"),'Forecast Input'!$1:$1,0)),'Forecast Input'!$A:$A,Master!C2100,'Forecast Input'!$D:$D,Master!D2100),0),"Actual",SUMIFS('CMO Input'!$Q:$Q,'CMO Input'!$E:$E,Master!$A2100,'CMO Input'!$C:$C,Master!$C2100,'CMO Input'!$AJ:$AJ,Master!$D2100,'CMO Input'!$AU:$AU,Master!$F2096),"")</f>
        <v>0</v>
      </c>
    </row>
    <row r="2101" spans="1:6" x14ac:dyDescent="0.25">
      <c r="A2101" s="24">
        <v>11</v>
      </c>
      <c r="B2101" s="25">
        <v>44348</v>
      </c>
      <c r="C2101" s="24" t="s">
        <v>127</v>
      </c>
      <c r="D2101" s="24" t="s">
        <v>827</v>
      </c>
      <c r="E2101" s="24" t="s">
        <v>1487</v>
      </c>
      <c r="F2101" cm="1">
        <f t="array" ref="F2101">_xlfn.SWITCH($E2101,"Forecast",IFERROR(SUMIFS(INDEX('Forecast Input'!$A:$BO,,MATCH(TEXT($A2101,"0"),'Forecast Input'!$1:$1,0)),'Forecast Input'!$A:$A,Master!C2101,'Forecast Input'!$D:$D,Master!D2101),0),"Actual",SUMIFS('CMO Input'!$Q:$Q,'CMO Input'!$E:$E,Master!$A2101,'CMO Input'!$C:$C,Master!$C2101,'CMO Input'!$AJ:$AJ,Master!$D2101,'CMO Input'!$AU:$AU,Master!$F2097),"")</f>
        <v>0</v>
      </c>
    </row>
    <row r="2102" spans="1:6" x14ac:dyDescent="0.25">
      <c r="A2102" s="24">
        <v>11</v>
      </c>
      <c r="B2102" s="25">
        <v>44348</v>
      </c>
      <c r="C2102" s="24" t="s">
        <v>44</v>
      </c>
      <c r="D2102" s="24" t="s">
        <v>827</v>
      </c>
      <c r="E2102" s="24" t="s">
        <v>1489</v>
      </c>
      <c r="F2102" t="str" cm="1">
        <f t="array" ref="F2102">_xlfn.SWITCH($E2102,"Forecast",IFERROR(SUMIFS(INDEX('Forecast Input'!$A:$BO,,MATCH(TEXT($A2102,"0"),'Forecast Input'!$1:$1,0)),'Forecast Input'!$A:$A,Master!C2102,'Forecast Input'!$D:$D,Master!D2102),0),"Actual",SUMIFS('CMO Input'!$Q:$Q,'CMO Input'!$E:$E,Master!$A2102,'CMO Input'!$C:$C,Master!$C2102,'CMO Input'!$AJ:$AJ,Master!$D2102,'CMO Input'!$AU:$AU,Master!$F2098),"")</f>
        <v/>
      </c>
    </row>
    <row r="2103" spans="1:6" x14ac:dyDescent="0.25">
      <c r="A2103" s="24">
        <v>11</v>
      </c>
      <c r="B2103" s="25">
        <v>44348</v>
      </c>
      <c r="C2103" s="24" t="s">
        <v>44</v>
      </c>
      <c r="D2103" s="24" t="s">
        <v>827</v>
      </c>
      <c r="E2103" s="24" t="s">
        <v>1488</v>
      </c>
      <c r="F2103" cm="1">
        <f t="array" ref="F2103">_xlfn.SWITCH($E2103,"Forecast",IFERROR(SUMIFS(INDEX('Forecast Input'!$A:$BO,,MATCH(TEXT($A2103,"0"),'Forecast Input'!$1:$1,0)),'Forecast Input'!$A:$A,Master!C2103,'Forecast Input'!$D:$D,Master!D2103),0),"Actual",SUMIFS('CMO Input'!$Q:$Q,'CMO Input'!$E:$E,Master!$A2103,'CMO Input'!$C:$C,Master!$C2103,'CMO Input'!$AJ:$AJ,Master!$D2103,'CMO Input'!$AU:$AU,Master!$F2099),"")</f>
        <v>0</v>
      </c>
    </row>
    <row r="2104" spans="1:6" x14ac:dyDescent="0.25">
      <c r="A2104" s="24">
        <v>10</v>
      </c>
      <c r="B2104" s="25">
        <v>44348</v>
      </c>
      <c r="C2104" s="24" t="s">
        <v>44</v>
      </c>
      <c r="D2104" s="24" t="s">
        <v>827</v>
      </c>
      <c r="E2104" s="24" t="s">
        <v>1487</v>
      </c>
      <c r="F2104" cm="1">
        <f t="array" ref="F2104">_xlfn.SWITCH($E2104,"Forecast",IFERROR(SUMIFS(INDEX('Forecast Input'!$A:$BO,,MATCH(TEXT($A2104,"0"),'Forecast Input'!$1:$1,0)),'Forecast Input'!$A:$A,Master!C2104,'Forecast Input'!$D:$D,Master!D2104),0),"Actual",SUMIFS('CMO Input'!$Q:$Q,'CMO Input'!$E:$E,Master!$A2104,'CMO Input'!$C:$C,Master!$C2104,'CMO Input'!$AJ:$AJ,Master!$D2104,'CMO Input'!$AU:$AU,Master!$F2100),"")</f>
        <v>0</v>
      </c>
    </row>
    <row r="2105" spans="1:6" x14ac:dyDescent="0.25">
      <c r="A2105" s="24">
        <v>11</v>
      </c>
      <c r="B2105" s="25">
        <v>44348</v>
      </c>
      <c r="C2105" s="24" t="s">
        <v>780</v>
      </c>
      <c r="D2105" s="24" t="s">
        <v>10</v>
      </c>
      <c r="E2105" s="24" t="s">
        <v>1489</v>
      </c>
      <c r="F2105" t="str" cm="1">
        <f t="array" ref="F2105">_xlfn.SWITCH($E2105,"Forecast",IFERROR(SUMIFS(INDEX('Forecast Input'!$A:$BO,,MATCH(TEXT($A2105,"0"),'Forecast Input'!$1:$1,0)),'Forecast Input'!$A:$A,Master!C2105,'Forecast Input'!$D:$D,Master!D2105),0),"Actual",SUMIFS('CMO Input'!$Q:$Q,'CMO Input'!$E:$E,Master!$A2105,'CMO Input'!$C:$C,Master!$C2105,'CMO Input'!$AJ:$AJ,Master!$D2105,'CMO Input'!$AU:$AU,Master!$F2101),"")</f>
        <v/>
      </c>
    </row>
    <row r="2106" spans="1:6" x14ac:dyDescent="0.25">
      <c r="A2106" s="24">
        <v>11</v>
      </c>
      <c r="B2106" s="25">
        <v>44348</v>
      </c>
      <c r="C2106" s="24" t="s">
        <v>780</v>
      </c>
      <c r="D2106" s="24" t="s">
        <v>10</v>
      </c>
      <c r="E2106" s="24" t="s">
        <v>1488</v>
      </c>
      <c r="F2106" cm="1">
        <f t="array" ref="F2106">_xlfn.SWITCH($E2106,"Forecast",IFERROR(SUMIFS(INDEX('Forecast Input'!$A:$BO,,MATCH(TEXT($A2106,"0"),'Forecast Input'!$1:$1,0)),'Forecast Input'!$A:$A,Master!C2106,'Forecast Input'!$D:$D,Master!D2106),0),"Actual",SUMIFS('CMO Input'!$Q:$Q,'CMO Input'!$E:$E,Master!$A2106,'CMO Input'!$C:$C,Master!$C2106,'CMO Input'!$AJ:$AJ,Master!$D2106,'CMO Input'!$AU:$AU,Master!$F2102),"")</f>
        <v>0</v>
      </c>
    </row>
    <row r="2107" spans="1:6" x14ac:dyDescent="0.25">
      <c r="A2107" s="24">
        <v>11</v>
      </c>
      <c r="B2107" s="25">
        <v>44348</v>
      </c>
      <c r="C2107" s="24" t="s">
        <v>780</v>
      </c>
      <c r="D2107" s="24" t="s">
        <v>10</v>
      </c>
      <c r="E2107" s="24" t="s">
        <v>1487</v>
      </c>
      <c r="F2107" cm="1">
        <f t="array" ref="F2107">_xlfn.SWITCH($E2107,"Forecast",IFERROR(SUMIFS(INDEX('Forecast Input'!$A:$BO,,MATCH(TEXT($A2107,"0"),'Forecast Input'!$1:$1,0)),'Forecast Input'!$A:$A,Master!C2107,'Forecast Input'!$D:$D,Master!D2107),0),"Actual",SUMIFS('CMO Input'!$Q:$Q,'CMO Input'!$E:$E,Master!$A2107,'CMO Input'!$C:$C,Master!$C2107,'CMO Input'!$AJ:$AJ,Master!$D2107,'CMO Input'!$AU:$AU,Master!$F2103),"")</f>
        <v>0</v>
      </c>
    </row>
    <row r="2108" spans="1:6" x14ac:dyDescent="0.25">
      <c r="A2108" s="24">
        <v>11</v>
      </c>
      <c r="B2108" s="25">
        <v>44348</v>
      </c>
      <c r="C2108" s="24" t="s">
        <v>780</v>
      </c>
      <c r="D2108" s="24" t="s">
        <v>61</v>
      </c>
      <c r="E2108" s="24" t="s">
        <v>1489</v>
      </c>
      <c r="F2108" t="str" cm="1">
        <f t="array" ref="F2108">_xlfn.SWITCH($E2108,"Forecast",IFERROR(SUMIFS(INDEX('Forecast Input'!$A:$BO,,MATCH(TEXT($A2108,"0"),'Forecast Input'!$1:$1,0)),'Forecast Input'!$A:$A,Master!C2108,'Forecast Input'!$D:$D,Master!D2108),0),"Actual",SUMIFS('CMO Input'!$Q:$Q,'CMO Input'!$E:$E,Master!$A2108,'CMO Input'!$C:$C,Master!$C2108,'CMO Input'!$AJ:$AJ,Master!$D2108,'CMO Input'!$AU:$AU,Master!$F2104),"")</f>
        <v/>
      </c>
    </row>
    <row r="2109" spans="1:6" x14ac:dyDescent="0.25">
      <c r="A2109" s="24">
        <v>11</v>
      </c>
      <c r="B2109" s="25">
        <v>44348</v>
      </c>
      <c r="C2109" s="24" t="s">
        <v>780</v>
      </c>
      <c r="D2109" s="24" t="s">
        <v>61</v>
      </c>
      <c r="E2109" s="24" t="s">
        <v>1488</v>
      </c>
      <c r="F2109" cm="1">
        <f t="array" ref="F2109">_xlfn.SWITCH($E2109,"Forecast",IFERROR(SUMIFS(INDEX('Forecast Input'!$A:$BO,,MATCH(TEXT($A2109,"0"),'Forecast Input'!$1:$1,0)),'Forecast Input'!$A:$A,Master!C2109,'Forecast Input'!$D:$D,Master!D2109),0),"Actual",SUMIFS('CMO Input'!$Q:$Q,'CMO Input'!$E:$E,Master!$A2109,'CMO Input'!$C:$C,Master!$C2109,'CMO Input'!$AJ:$AJ,Master!$D2109,'CMO Input'!$AU:$AU,Master!$F2105),"")</f>
        <v>0</v>
      </c>
    </row>
    <row r="2110" spans="1:6" x14ac:dyDescent="0.25">
      <c r="A2110" s="24">
        <v>11</v>
      </c>
      <c r="B2110" s="25">
        <v>44348</v>
      </c>
      <c r="C2110" s="24" t="s">
        <v>780</v>
      </c>
      <c r="D2110" s="24" t="s">
        <v>61</v>
      </c>
      <c r="E2110" s="24" t="s">
        <v>1487</v>
      </c>
      <c r="F2110" cm="1">
        <f t="array" ref="F2110">_xlfn.SWITCH($E2110,"Forecast",IFERROR(SUMIFS(INDEX('Forecast Input'!$A:$BO,,MATCH(TEXT($A2110,"0"),'Forecast Input'!$1:$1,0)),'Forecast Input'!$A:$A,Master!C2110,'Forecast Input'!$D:$D,Master!D2110),0),"Actual",SUMIFS('CMO Input'!$Q:$Q,'CMO Input'!$E:$E,Master!$A2110,'CMO Input'!$C:$C,Master!$C2110,'CMO Input'!$AJ:$AJ,Master!$D2110,'CMO Input'!$AU:$AU,Master!$F2106),"")</f>
        <v>0</v>
      </c>
    </row>
    <row r="2111" spans="1:6" x14ac:dyDescent="0.25">
      <c r="A2111" s="24">
        <v>11</v>
      </c>
      <c r="B2111" s="25">
        <v>44348</v>
      </c>
      <c r="C2111" s="24" t="s">
        <v>780</v>
      </c>
      <c r="D2111" s="24" t="s">
        <v>103</v>
      </c>
      <c r="E2111" s="24" t="s">
        <v>1489</v>
      </c>
      <c r="F2111" t="str" cm="1">
        <f t="array" ref="F2111">_xlfn.SWITCH($E2111,"Forecast",IFERROR(SUMIFS(INDEX('Forecast Input'!$A:$BO,,MATCH(TEXT($A2111,"0"),'Forecast Input'!$1:$1,0)),'Forecast Input'!$A:$A,Master!C2111,'Forecast Input'!$D:$D,Master!D2111),0),"Actual",SUMIFS('CMO Input'!$Q:$Q,'CMO Input'!$E:$E,Master!$A2111,'CMO Input'!$C:$C,Master!$C2111,'CMO Input'!$AJ:$AJ,Master!$D2111,'CMO Input'!$AU:$AU,Master!$F2107),"")</f>
        <v/>
      </c>
    </row>
    <row r="2112" spans="1:6" x14ac:dyDescent="0.25">
      <c r="A2112" s="24">
        <v>11</v>
      </c>
      <c r="B2112" s="25">
        <v>44348</v>
      </c>
      <c r="C2112" s="24" t="s">
        <v>780</v>
      </c>
      <c r="D2112" s="24" t="s">
        <v>103</v>
      </c>
      <c r="E2112" s="24" t="s">
        <v>1488</v>
      </c>
      <c r="F2112" cm="1">
        <f t="array" ref="F2112">_xlfn.SWITCH($E2112,"Forecast",IFERROR(SUMIFS(INDEX('Forecast Input'!$A:$BO,,MATCH(TEXT($A2112,"0"),'Forecast Input'!$1:$1,0)),'Forecast Input'!$A:$A,Master!C2112,'Forecast Input'!$D:$D,Master!D2112),0),"Actual",SUMIFS('CMO Input'!$Q:$Q,'CMO Input'!$E:$E,Master!$A2112,'CMO Input'!$C:$C,Master!$C2112,'CMO Input'!$AJ:$AJ,Master!$D2112,'CMO Input'!$AU:$AU,Master!$F2108),"")</f>
        <v>0</v>
      </c>
    </row>
    <row r="2113" spans="1:6" x14ac:dyDescent="0.25">
      <c r="A2113" s="24">
        <v>11</v>
      </c>
      <c r="B2113" s="25">
        <v>44348</v>
      </c>
      <c r="C2113" s="24" t="s">
        <v>780</v>
      </c>
      <c r="D2113" s="24" t="s">
        <v>103</v>
      </c>
      <c r="E2113" s="24" t="s">
        <v>1487</v>
      </c>
      <c r="F2113" cm="1">
        <f t="array" ref="F2113">_xlfn.SWITCH($E2113,"Forecast",IFERROR(SUMIFS(INDEX('Forecast Input'!$A:$BO,,MATCH(TEXT($A2113,"0"),'Forecast Input'!$1:$1,0)),'Forecast Input'!$A:$A,Master!C2113,'Forecast Input'!$D:$D,Master!D2113),0),"Actual",SUMIFS('CMO Input'!$Q:$Q,'CMO Input'!$E:$E,Master!$A2113,'CMO Input'!$C:$C,Master!$C2113,'CMO Input'!$AJ:$AJ,Master!$D2113,'CMO Input'!$AU:$AU,Master!$F2109),"")</f>
        <v>0</v>
      </c>
    </row>
    <row r="2114" spans="1:6" x14ac:dyDescent="0.25">
      <c r="A2114" s="24">
        <v>11</v>
      </c>
      <c r="B2114" s="25">
        <v>44348</v>
      </c>
      <c r="C2114" s="24" t="s">
        <v>780</v>
      </c>
      <c r="D2114" s="24" t="s">
        <v>146</v>
      </c>
      <c r="E2114" s="24" t="s">
        <v>1489</v>
      </c>
      <c r="F2114" t="str" cm="1">
        <f t="array" ref="F2114">_xlfn.SWITCH($E2114,"Forecast",IFERROR(SUMIFS(INDEX('Forecast Input'!$A:$BO,,MATCH(TEXT($A2114,"0"),'Forecast Input'!$1:$1,0)),'Forecast Input'!$A:$A,Master!C2114,'Forecast Input'!$D:$D,Master!D2114),0),"Actual",SUMIFS('CMO Input'!$Q:$Q,'CMO Input'!$E:$E,Master!$A2114,'CMO Input'!$C:$C,Master!$C2114,'CMO Input'!$AJ:$AJ,Master!$D2114,'CMO Input'!$AU:$AU,Master!$F2110),"")</f>
        <v/>
      </c>
    </row>
    <row r="2115" spans="1:6" x14ac:dyDescent="0.25">
      <c r="A2115" s="24">
        <v>11</v>
      </c>
      <c r="B2115" s="25">
        <v>44348</v>
      </c>
      <c r="C2115" s="24" t="s">
        <v>780</v>
      </c>
      <c r="D2115" s="24" t="s">
        <v>146</v>
      </c>
      <c r="E2115" s="24" t="s">
        <v>1488</v>
      </c>
      <c r="F2115" cm="1">
        <f t="array" ref="F2115">_xlfn.SWITCH($E2115,"Forecast",IFERROR(SUMIFS(INDEX('Forecast Input'!$A:$BO,,MATCH(TEXT($A2115,"0"),'Forecast Input'!$1:$1,0)),'Forecast Input'!$A:$A,Master!C2115,'Forecast Input'!$D:$D,Master!D2115),0),"Actual",SUMIFS('CMO Input'!$Q:$Q,'CMO Input'!$E:$E,Master!$A2115,'CMO Input'!$C:$C,Master!$C2115,'CMO Input'!$AJ:$AJ,Master!$D2115,'CMO Input'!$AU:$AU,Master!$F2111),"")</f>
        <v>0</v>
      </c>
    </row>
    <row r="2116" spans="1:6" x14ac:dyDescent="0.25">
      <c r="A2116" s="24">
        <v>11</v>
      </c>
      <c r="B2116" s="25">
        <v>44348</v>
      </c>
      <c r="C2116" s="24" t="s">
        <v>780</v>
      </c>
      <c r="D2116" s="24" t="s">
        <v>146</v>
      </c>
      <c r="E2116" s="24" t="s">
        <v>1487</v>
      </c>
      <c r="F2116" cm="1">
        <f t="array" ref="F2116">_xlfn.SWITCH($E2116,"Forecast",IFERROR(SUMIFS(INDEX('Forecast Input'!$A:$BO,,MATCH(TEXT($A2116,"0"),'Forecast Input'!$1:$1,0)),'Forecast Input'!$A:$A,Master!C2116,'Forecast Input'!$D:$D,Master!D2116),0),"Actual",SUMIFS('CMO Input'!$Q:$Q,'CMO Input'!$E:$E,Master!$A2116,'CMO Input'!$C:$C,Master!$C2116,'CMO Input'!$AJ:$AJ,Master!$D2116,'CMO Input'!$AU:$AU,Master!$F2112),"")</f>
        <v>0</v>
      </c>
    </row>
    <row r="2117" spans="1:6" x14ac:dyDescent="0.25">
      <c r="A2117" s="24">
        <v>11</v>
      </c>
      <c r="B2117" s="25">
        <v>44348</v>
      </c>
      <c r="C2117" s="24" t="s">
        <v>780</v>
      </c>
      <c r="D2117" s="24" t="s">
        <v>166</v>
      </c>
      <c r="E2117" s="24" t="s">
        <v>1489</v>
      </c>
      <c r="F2117" t="str" cm="1">
        <f t="array" ref="F2117">_xlfn.SWITCH($E2117,"Forecast",IFERROR(SUMIFS(INDEX('Forecast Input'!$A:$BO,,MATCH(TEXT($A2117,"0"),'Forecast Input'!$1:$1,0)),'Forecast Input'!$A:$A,Master!C2117,'Forecast Input'!$D:$D,Master!D2117),0),"Actual",SUMIFS('CMO Input'!$Q:$Q,'CMO Input'!$E:$E,Master!$A2117,'CMO Input'!$C:$C,Master!$C2117,'CMO Input'!$AJ:$AJ,Master!$D2117,'CMO Input'!$AU:$AU,Master!$F2113),"")</f>
        <v/>
      </c>
    </row>
    <row r="2118" spans="1:6" x14ac:dyDescent="0.25">
      <c r="A2118" s="24">
        <v>11</v>
      </c>
      <c r="B2118" s="25">
        <v>44348</v>
      </c>
      <c r="C2118" s="24" t="s">
        <v>780</v>
      </c>
      <c r="D2118" s="24" t="s">
        <v>166</v>
      </c>
      <c r="E2118" s="24" t="s">
        <v>1488</v>
      </c>
      <c r="F2118" cm="1">
        <f t="array" ref="F2118">_xlfn.SWITCH($E2118,"Forecast",IFERROR(SUMIFS(INDEX('Forecast Input'!$A:$BO,,MATCH(TEXT($A2118,"0"),'Forecast Input'!$1:$1,0)),'Forecast Input'!$A:$A,Master!C2118,'Forecast Input'!$D:$D,Master!D2118),0),"Actual",SUMIFS('CMO Input'!$Q:$Q,'CMO Input'!$E:$E,Master!$A2118,'CMO Input'!$C:$C,Master!$C2118,'CMO Input'!$AJ:$AJ,Master!$D2118,'CMO Input'!$AU:$AU,Master!$F2114),"")</f>
        <v>0</v>
      </c>
    </row>
    <row r="2119" spans="1:6" x14ac:dyDescent="0.25">
      <c r="A2119" s="24">
        <v>11</v>
      </c>
      <c r="B2119" s="25">
        <v>44348</v>
      </c>
      <c r="C2119" s="24" t="s">
        <v>780</v>
      </c>
      <c r="D2119" s="24" t="s">
        <v>166</v>
      </c>
      <c r="E2119" s="24" t="s">
        <v>1487</v>
      </c>
      <c r="F2119" cm="1">
        <f t="array" ref="F2119">_xlfn.SWITCH($E2119,"Forecast",IFERROR(SUMIFS(INDEX('Forecast Input'!$A:$BO,,MATCH(TEXT($A2119,"0"),'Forecast Input'!$1:$1,0)),'Forecast Input'!$A:$A,Master!C2119,'Forecast Input'!$D:$D,Master!D2119),0),"Actual",SUMIFS('CMO Input'!$Q:$Q,'CMO Input'!$E:$E,Master!$A2119,'CMO Input'!$C:$C,Master!$C2119,'CMO Input'!$AJ:$AJ,Master!$D2119,'CMO Input'!$AU:$AU,Master!$F2115),"")</f>
        <v>0</v>
      </c>
    </row>
    <row r="2120" spans="1:6" x14ac:dyDescent="0.25">
      <c r="A2120" s="24">
        <v>11</v>
      </c>
      <c r="B2120" s="25">
        <v>44348</v>
      </c>
      <c r="C2120" s="24" t="s">
        <v>780</v>
      </c>
      <c r="D2120" s="24" t="s">
        <v>170</v>
      </c>
      <c r="E2120" s="24" t="s">
        <v>1489</v>
      </c>
      <c r="F2120" t="str" cm="1">
        <f t="array" ref="F2120">_xlfn.SWITCH($E2120,"Forecast",IFERROR(SUMIFS(INDEX('Forecast Input'!$A:$BO,,MATCH(TEXT($A2120,"0"),'Forecast Input'!$1:$1,0)),'Forecast Input'!$A:$A,Master!C2120,'Forecast Input'!$D:$D,Master!D2120),0),"Actual",SUMIFS('CMO Input'!$Q:$Q,'CMO Input'!$E:$E,Master!$A2120,'CMO Input'!$C:$C,Master!$C2120,'CMO Input'!$AJ:$AJ,Master!$D2120,'CMO Input'!$AU:$AU,Master!$F2116),"")</f>
        <v/>
      </c>
    </row>
    <row r="2121" spans="1:6" x14ac:dyDescent="0.25">
      <c r="A2121" s="24">
        <v>11</v>
      </c>
      <c r="B2121" s="25">
        <v>44348</v>
      </c>
      <c r="C2121" s="24" t="s">
        <v>780</v>
      </c>
      <c r="D2121" s="24" t="s">
        <v>170</v>
      </c>
      <c r="E2121" s="24" t="s">
        <v>1488</v>
      </c>
      <c r="F2121" cm="1">
        <f t="array" ref="F2121">_xlfn.SWITCH($E2121,"Forecast",IFERROR(SUMIFS(INDEX('Forecast Input'!$A:$BO,,MATCH(TEXT($A2121,"0"),'Forecast Input'!$1:$1,0)),'Forecast Input'!$A:$A,Master!C2121,'Forecast Input'!$D:$D,Master!D2121),0),"Actual",SUMIFS('CMO Input'!$Q:$Q,'CMO Input'!$E:$E,Master!$A2121,'CMO Input'!$C:$C,Master!$C2121,'CMO Input'!$AJ:$AJ,Master!$D2121,'CMO Input'!$AU:$AU,Master!$F2117),"")</f>
        <v>0</v>
      </c>
    </row>
    <row r="2122" spans="1:6" x14ac:dyDescent="0.25">
      <c r="A2122" s="24">
        <v>11</v>
      </c>
      <c r="B2122" s="25">
        <v>44348</v>
      </c>
      <c r="C2122" s="24" t="s">
        <v>780</v>
      </c>
      <c r="D2122" s="24" t="s">
        <v>170</v>
      </c>
      <c r="E2122" s="24" t="s">
        <v>1487</v>
      </c>
      <c r="F2122" cm="1">
        <f t="array" ref="F2122">_xlfn.SWITCH($E2122,"Forecast",IFERROR(SUMIFS(INDEX('Forecast Input'!$A:$BO,,MATCH(TEXT($A2122,"0"),'Forecast Input'!$1:$1,0)),'Forecast Input'!$A:$A,Master!C2122,'Forecast Input'!$D:$D,Master!D2122),0),"Actual",SUMIFS('CMO Input'!$Q:$Q,'CMO Input'!$E:$E,Master!$A2122,'CMO Input'!$C:$C,Master!$C2122,'CMO Input'!$AJ:$AJ,Master!$D2122,'CMO Input'!$AU:$AU,Master!$F2118),"")</f>
        <v>0</v>
      </c>
    </row>
    <row r="2123" spans="1:6" x14ac:dyDescent="0.25">
      <c r="A2123" s="24">
        <v>11</v>
      </c>
      <c r="B2123" s="25">
        <v>44348</v>
      </c>
      <c r="C2123" s="24" t="s">
        <v>780</v>
      </c>
      <c r="D2123" s="24" t="s">
        <v>436</v>
      </c>
      <c r="E2123" s="24" t="s">
        <v>1489</v>
      </c>
      <c r="F2123" t="str" cm="1">
        <f t="array" ref="F2123">_xlfn.SWITCH($E2123,"Forecast",IFERROR(SUMIFS(INDEX('Forecast Input'!$A:$BO,,MATCH(TEXT($A2123,"0"),'Forecast Input'!$1:$1,0)),'Forecast Input'!$A:$A,Master!C2123,'Forecast Input'!$D:$D,Master!D2123),0),"Actual",SUMIFS('CMO Input'!$Q:$Q,'CMO Input'!$E:$E,Master!$A2123,'CMO Input'!$C:$C,Master!$C2123,'CMO Input'!$AJ:$AJ,Master!$D2123,'CMO Input'!$AU:$AU,Master!$F2119),"")</f>
        <v/>
      </c>
    </row>
    <row r="2124" spans="1:6" x14ac:dyDescent="0.25">
      <c r="A2124" s="24">
        <v>11</v>
      </c>
      <c r="B2124" s="25">
        <v>44348</v>
      </c>
      <c r="C2124" s="24" t="s">
        <v>780</v>
      </c>
      <c r="D2124" s="24" t="s">
        <v>436</v>
      </c>
      <c r="E2124" s="24" t="s">
        <v>1488</v>
      </c>
      <c r="F2124" cm="1">
        <f t="array" ref="F2124">_xlfn.SWITCH($E2124,"Forecast",IFERROR(SUMIFS(INDEX('Forecast Input'!$A:$BO,,MATCH(TEXT($A2124,"0"),'Forecast Input'!$1:$1,0)),'Forecast Input'!$A:$A,Master!C2124,'Forecast Input'!$D:$D,Master!D2124),0),"Actual",SUMIFS('CMO Input'!$Q:$Q,'CMO Input'!$E:$E,Master!$A2124,'CMO Input'!$C:$C,Master!$C2124,'CMO Input'!$AJ:$AJ,Master!$D2124,'CMO Input'!$AU:$AU,Master!$F2120),"")</f>
        <v>0</v>
      </c>
    </row>
    <row r="2125" spans="1:6" x14ac:dyDescent="0.25">
      <c r="A2125" s="24">
        <v>11</v>
      </c>
      <c r="B2125" s="25">
        <v>44348</v>
      </c>
      <c r="C2125" s="24" t="s">
        <v>780</v>
      </c>
      <c r="D2125" s="24" t="s">
        <v>436</v>
      </c>
      <c r="E2125" s="24" t="s">
        <v>1487</v>
      </c>
      <c r="F2125" cm="1">
        <f t="array" ref="F2125">_xlfn.SWITCH($E2125,"Forecast",IFERROR(SUMIFS(INDEX('Forecast Input'!$A:$BO,,MATCH(TEXT($A2125,"0"),'Forecast Input'!$1:$1,0)),'Forecast Input'!$A:$A,Master!C2125,'Forecast Input'!$D:$D,Master!D2125),0),"Actual",SUMIFS('CMO Input'!$Q:$Q,'CMO Input'!$E:$E,Master!$A2125,'CMO Input'!$C:$C,Master!$C2125,'CMO Input'!$AJ:$AJ,Master!$D2125,'CMO Input'!$AU:$AU,Master!$F2121),"")</f>
        <v>0</v>
      </c>
    </row>
    <row r="2126" spans="1:6" x14ac:dyDescent="0.25">
      <c r="A2126" s="24">
        <v>11</v>
      </c>
      <c r="B2126" s="25">
        <v>44348</v>
      </c>
      <c r="C2126" s="24" t="s">
        <v>780</v>
      </c>
      <c r="D2126" s="24" t="s">
        <v>1469</v>
      </c>
      <c r="E2126" s="24" t="s">
        <v>1489</v>
      </c>
      <c r="F2126" t="str" cm="1">
        <f t="array" ref="F2126">_xlfn.SWITCH($E2126,"Forecast",IFERROR(SUMIFS(INDEX('Forecast Input'!$A:$BO,,MATCH(TEXT($A2126,"0"),'Forecast Input'!$1:$1,0)),'Forecast Input'!$A:$A,Master!C2126,'Forecast Input'!$D:$D,Master!D2126),0),"Actual",SUMIFS('CMO Input'!$Q:$Q,'CMO Input'!$E:$E,Master!$A2126,'CMO Input'!$C:$C,Master!$C2126,'CMO Input'!$AJ:$AJ,Master!$D2126,'CMO Input'!$AU:$AU,Master!$F2122),"")</f>
        <v/>
      </c>
    </row>
    <row r="2127" spans="1:6" x14ac:dyDescent="0.25">
      <c r="A2127" s="24">
        <v>11</v>
      </c>
      <c r="B2127" s="25">
        <v>44348</v>
      </c>
      <c r="C2127" s="24" t="s">
        <v>780</v>
      </c>
      <c r="D2127" s="24" t="s">
        <v>1469</v>
      </c>
      <c r="E2127" s="24" t="s">
        <v>1488</v>
      </c>
      <c r="F2127" cm="1">
        <f t="array" ref="F2127">_xlfn.SWITCH($E2127,"Forecast",IFERROR(SUMIFS(INDEX('Forecast Input'!$A:$BO,,MATCH(TEXT($A2127,"0"),'Forecast Input'!$1:$1,0)),'Forecast Input'!$A:$A,Master!C2127,'Forecast Input'!$D:$D,Master!D2127),0),"Actual",SUMIFS('CMO Input'!$Q:$Q,'CMO Input'!$E:$E,Master!$A2127,'CMO Input'!$C:$C,Master!$C2127,'CMO Input'!$AJ:$AJ,Master!$D2127,'CMO Input'!$AU:$AU,Master!$F2123),"")</f>
        <v>0</v>
      </c>
    </row>
    <row r="2128" spans="1:6" x14ac:dyDescent="0.25">
      <c r="A2128" s="24">
        <v>11</v>
      </c>
      <c r="B2128" s="25">
        <v>44348</v>
      </c>
      <c r="C2128" s="24" t="s">
        <v>780</v>
      </c>
      <c r="D2128" s="24" t="s">
        <v>1469</v>
      </c>
      <c r="E2128" s="24" t="s">
        <v>1487</v>
      </c>
      <c r="F2128" cm="1">
        <f t="array" ref="F2128">_xlfn.SWITCH($E2128,"Forecast",IFERROR(SUMIFS(INDEX('Forecast Input'!$A:$BO,,MATCH(TEXT($A2128,"0"),'Forecast Input'!$1:$1,0)),'Forecast Input'!$A:$A,Master!C2128,'Forecast Input'!$D:$D,Master!D2128),0),"Actual",SUMIFS('CMO Input'!$Q:$Q,'CMO Input'!$E:$E,Master!$A2128,'CMO Input'!$C:$C,Master!$C2128,'CMO Input'!$AJ:$AJ,Master!$D2128,'CMO Input'!$AU:$AU,Master!$F2124),"")</f>
        <v>0</v>
      </c>
    </row>
    <row r="2129" spans="1:6" x14ac:dyDescent="0.25">
      <c r="A2129" s="24">
        <v>11</v>
      </c>
      <c r="B2129" s="25">
        <v>44348</v>
      </c>
      <c r="C2129" s="24" t="s">
        <v>989</v>
      </c>
      <c r="D2129" s="24" t="s">
        <v>10</v>
      </c>
      <c r="E2129" s="24" t="s">
        <v>1489</v>
      </c>
      <c r="F2129" t="str" cm="1">
        <f t="array" ref="F2129">_xlfn.SWITCH($E2129,"Forecast",IFERROR(SUMIFS(INDEX('Forecast Input'!$A:$BO,,MATCH(TEXT($A2129,"0"),'Forecast Input'!$1:$1,0)),'Forecast Input'!$A:$A,Master!C2129,'Forecast Input'!$D:$D,Master!D2129),0),"Actual",SUMIFS('CMO Input'!$Q:$Q,'CMO Input'!$E:$E,Master!$A2129,'CMO Input'!$C:$C,Master!$C2129,'CMO Input'!$AJ:$AJ,Master!$D2129,'CMO Input'!$AU:$AU,Master!$F2125),"")</f>
        <v/>
      </c>
    </row>
    <row r="2130" spans="1:6" x14ac:dyDescent="0.25">
      <c r="A2130" s="24">
        <v>11</v>
      </c>
      <c r="B2130" s="25">
        <v>44348</v>
      </c>
      <c r="C2130" s="24" t="s">
        <v>989</v>
      </c>
      <c r="D2130" s="24" t="s">
        <v>10</v>
      </c>
      <c r="E2130" s="24" t="s">
        <v>1488</v>
      </c>
      <c r="F2130" cm="1">
        <f t="array" ref="F2130">_xlfn.SWITCH($E2130,"Forecast",IFERROR(SUMIFS(INDEX('Forecast Input'!$A:$BO,,MATCH(TEXT($A2130,"0"),'Forecast Input'!$1:$1,0)),'Forecast Input'!$A:$A,Master!C2130,'Forecast Input'!$D:$D,Master!D2130),0),"Actual",SUMIFS('CMO Input'!$Q:$Q,'CMO Input'!$E:$E,Master!$A2130,'CMO Input'!$C:$C,Master!$C2130,'CMO Input'!$AJ:$AJ,Master!$D2130,'CMO Input'!$AU:$AU,Master!$F2126),"")</f>
        <v>0</v>
      </c>
    </row>
    <row r="2131" spans="1:6" x14ac:dyDescent="0.25">
      <c r="A2131" s="24">
        <v>11</v>
      </c>
      <c r="B2131" s="25">
        <v>44348</v>
      </c>
      <c r="C2131" s="24" t="s">
        <v>989</v>
      </c>
      <c r="D2131" s="24" t="s">
        <v>10</v>
      </c>
      <c r="E2131" s="24" t="s">
        <v>1487</v>
      </c>
      <c r="F2131" cm="1">
        <f t="array" ref="F2131">_xlfn.SWITCH($E2131,"Forecast",IFERROR(SUMIFS(INDEX('Forecast Input'!$A:$BO,,MATCH(TEXT($A2131,"0"),'Forecast Input'!$1:$1,0)),'Forecast Input'!$A:$A,Master!C2131,'Forecast Input'!$D:$D,Master!D2131),0),"Actual",SUMIFS('CMO Input'!$Q:$Q,'CMO Input'!$E:$E,Master!$A2131,'CMO Input'!$C:$C,Master!$C2131,'CMO Input'!$AJ:$AJ,Master!$D2131,'CMO Input'!$AU:$AU,Master!$F2127),"")</f>
        <v>0</v>
      </c>
    </row>
    <row r="2132" spans="1:6" x14ac:dyDescent="0.25">
      <c r="A2132" s="24">
        <v>11</v>
      </c>
      <c r="B2132" s="25">
        <v>44348</v>
      </c>
      <c r="C2132" s="24" t="s">
        <v>989</v>
      </c>
      <c r="D2132" s="24" t="s">
        <v>61</v>
      </c>
      <c r="E2132" s="24" t="s">
        <v>1489</v>
      </c>
      <c r="F2132" t="str" cm="1">
        <f t="array" ref="F2132">_xlfn.SWITCH($E2132,"Forecast",IFERROR(SUMIFS(INDEX('Forecast Input'!$A:$BO,,MATCH(TEXT($A2132,"0"),'Forecast Input'!$1:$1,0)),'Forecast Input'!$A:$A,Master!C2132,'Forecast Input'!$D:$D,Master!D2132),0),"Actual",SUMIFS('CMO Input'!$Q:$Q,'CMO Input'!$E:$E,Master!$A2132,'CMO Input'!$C:$C,Master!$C2132,'CMO Input'!$AJ:$AJ,Master!$D2132,'CMO Input'!$AU:$AU,Master!$F2128),"")</f>
        <v/>
      </c>
    </row>
    <row r="2133" spans="1:6" x14ac:dyDescent="0.25">
      <c r="A2133" s="24">
        <v>11</v>
      </c>
      <c r="B2133" s="25">
        <v>44348</v>
      </c>
      <c r="C2133" s="24" t="s">
        <v>989</v>
      </c>
      <c r="D2133" s="24" t="s">
        <v>61</v>
      </c>
      <c r="E2133" s="24" t="s">
        <v>1488</v>
      </c>
      <c r="F2133" cm="1">
        <f t="array" ref="F2133">_xlfn.SWITCH($E2133,"Forecast",IFERROR(SUMIFS(INDEX('Forecast Input'!$A:$BO,,MATCH(TEXT($A2133,"0"),'Forecast Input'!$1:$1,0)),'Forecast Input'!$A:$A,Master!C2133,'Forecast Input'!$D:$D,Master!D2133),0),"Actual",SUMIFS('CMO Input'!$Q:$Q,'CMO Input'!$E:$E,Master!$A2133,'CMO Input'!$C:$C,Master!$C2133,'CMO Input'!$AJ:$AJ,Master!$D2133,'CMO Input'!$AU:$AU,Master!$F2129),"")</f>
        <v>0</v>
      </c>
    </row>
    <row r="2134" spans="1:6" x14ac:dyDescent="0.25">
      <c r="A2134" s="24">
        <v>11</v>
      </c>
      <c r="B2134" s="25">
        <v>44348</v>
      </c>
      <c r="C2134" s="24" t="s">
        <v>989</v>
      </c>
      <c r="D2134" s="24" t="s">
        <v>61</v>
      </c>
      <c r="E2134" s="24" t="s">
        <v>1487</v>
      </c>
      <c r="F2134" cm="1">
        <f t="array" ref="F2134">_xlfn.SWITCH($E2134,"Forecast",IFERROR(SUMIFS(INDEX('Forecast Input'!$A:$BO,,MATCH(TEXT($A2134,"0"),'Forecast Input'!$1:$1,0)),'Forecast Input'!$A:$A,Master!C2134,'Forecast Input'!$D:$D,Master!D2134),0),"Actual",SUMIFS('CMO Input'!$Q:$Q,'CMO Input'!$E:$E,Master!$A2134,'CMO Input'!$C:$C,Master!$C2134,'CMO Input'!$AJ:$AJ,Master!$D2134,'CMO Input'!$AU:$AU,Master!$F2130),"")</f>
        <v>0</v>
      </c>
    </row>
    <row r="2135" spans="1:6" x14ac:dyDescent="0.25">
      <c r="A2135" s="24">
        <v>11</v>
      </c>
      <c r="B2135" s="25">
        <v>44348</v>
      </c>
      <c r="C2135" s="24" t="s">
        <v>989</v>
      </c>
      <c r="D2135" s="24" t="s">
        <v>103</v>
      </c>
      <c r="E2135" s="24" t="s">
        <v>1489</v>
      </c>
      <c r="F2135" t="str" cm="1">
        <f t="array" ref="F2135">_xlfn.SWITCH($E2135,"Forecast",IFERROR(SUMIFS(INDEX('Forecast Input'!$A:$BO,,MATCH(TEXT($A2135,"0"),'Forecast Input'!$1:$1,0)),'Forecast Input'!$A:$A,Master!C2135,'Forecast Input'!$D:$D,Master!D2135),0),"Actual",SUMIFS('CMO Input'!$Q:$Q,'CMO Input'!$E:$E,Master!$A2135,'CMO Input'!$C:$C,Master!$C2135,'CMO Input'!$AJ:$AJ,Master!$D2135,'CMO Input'!$AU:$AU,Master!$F2131),"")</f>
        <v/>
      </c>
    </row>
    <row r="2136" spans="1:6" x14ac:dyDescent="0.25">
      <c r="A2136" s="24">
        <v>11</v>
      </c>
      <c r="B2136" s="25">
        <v>44348</v>
      </c>
      <c r="C2136" s="24" t="s">
        <v>989</v>
      </c>
      <c r="D2136" s="24" t="s">
        <v>103</v>
      </c>
      <c r="E2136" s="24" t="s">
        <v>1488</v>
      </c>
      <c r="F2136" cm="1">
        <f t="array" ref="F2136">_xlfn.SWITCH($E2136,"Forecast",IFERROR(SUMIFS(INDEX('Forecast Input'!$A:$BO,,MATCH(TEXT($A2136,"0"),'Forecast Input'!$1:$1,0)),'Forecast Input'!$A:$A,Master!C2136,'Forecast Input'!$D:$D,Master!D2136),0),"Actual",SUMIFS('CMO Input'!$Q:$Q,'CMO Input'!$E:$E,Master!$A2136,'CMO Input'!$C:$C,Master!$C2136,'CMO Input'!$AJ:$AJ,Master!$D2136,'CMO Input'!$AU:$AU,Master!$F2132),"")</f>
        <v>0</v>
      </c>
    </row>
    <row r="2137" spans="1:6" x14ac:dyDescent="0.25">
      <c r="A2137" s="24">
        <v>11</v>
      </c>
      <c r="B2137" s="25">
        <v>44348</v>
      </c>
      <c r="C2137" s="24" t="s">
        <v>989</v>
      </c>
      <c r="D2137" s="24" t="s">
        <v>103</v>
      </c>
      <c r="E2137" s="24" t="s">
        <v>1487</v>
      </c>
      <c r="F2137" cm="1">
        <f t="array" ref="F2137">_xlfn.SWITCH($E2137,"Forecast",IFERROR(SUMIFS(INDEX('Forecast Input'!$A:$BO,,MATCH(TEXT($A2137,"0"),'Forecast Input'!$1:$1,0)),'Forecast Input'!$A:$A,Master!C2137,'Forecast Input'!$D:$D,Master!D2137),0),"Actual",SUMIFS('CMO Input'!$Q:$Q,'CMO Input'!$E:$E,Master!$A2137,'CMO Input'!$C:$C,Master!$C2137,'CMO Input'!$AJ:$AJ,Master!$D2137,'CMO Input'!$AU:$AU,Master!$F2133),"")</f>
        <v>0</v>
      </c>
    </row>
    <row r="2138" spans="1:6" x14ac:dyDescent="0.25">
      <c r="A2138" s="24">
        <v>11</v>
      </c>
      <c r="B2138" s="25">
        <v>44348</v>
      </c>
      <c r="C2138" s="24" t="s">
        <v>989</v>
      </c>
      <c r="D2138" s="24" t="s">
        <v>146</v>
      </c>
      <c r="E2138" s="24" t="s">
        <v>1489</v>
      </c>
      <c r="F2138" t="str" cm="1">
        <f t="array" ref="F2138">_xlfn.SWITCH($E2138,"Forecast",IFERROR(SUMIFS(INDEX('Forecast Input'!$A:$BO,,MATCH(TEXT($A2138,"0"),'Forecast Input'!$1:$1,0)),'Forecast Input'!$A:$A,Master!C2138,'Forecast Input'!$D:$D,Master!D2138),0),"Actual",SUMIFS('CMO Input'!$Q:$Q,'CMO Input'!$E:$E,Master!$A2138,'CMO Input'!$C:$C,Master!$C2138,'CMO Input'!$AJ:$AJ,Master!$D2138,'CMO Input'!$AU:$AU,Master!$F2134),"")</f>
        <v/>
      </c>
    </row>
    <row r="2139" spans="1:6" x14ac:dyDescent="0.25">
      <c r="A2139" s="24">
        <v>11</v>
      </c>
      <c r="B2139" s="25">
        <v>44348</v>
      </c>
      <c r="C2139" s="24" t="s">
        <v>989</v>
      </c>
      <c r="D2139" s="24" t="s">
        <v>146</v>
      </c>
      <c r="E2139" s="24" t="s">
        <v>1488</v>
      </c>
      <c r="F2139" cm="1">
        <f t="array" ref="F2139">_xlfn.SWITCH($E2139,"Forecast",IFERROR(SUMIFS(INDEX('Forecast Input'!$A:$BO,,MATCH(TEXT($A2139,"0"),'Forecast Input'!$1:$1,0)),'Forecast Input'!$A:$A,Master!C2139,'Forecast Input'!$D:$D,Master!D2139),0),"Actual",SUMIFS('CMO Input'!$Q:$Q,'CMO Input'!$E:$E,Master!$A2139,'CMO Input'!$C:$C,Master!$C2139,'CMO Input'!$AJ:$AJ,Master!$D2139,'CMO Input'!$AU:$AU,Master!$F2135),"")</f>
        <v>0</v>
      </c>
    </row>
    <row r="2140" spans="1:6" x14ac:dyDescent="0.25">
      <c r="A2140" s="24">
        <v>11</v>
      </c>
      <c r="B2140" s="25">
        <v>44348</v>
      </c>
      <c r="C2140" s="24" t="s">
        <v>989</v>
      </c>
      <c r="D2140" s="24" t="s">
        <v>146</v>
      </c>
      <c r="E2140" s="24" t="s">
        <v>1487</v>
      </c>
      <c r="F2140" cm="1">
        <f t="array" ref="F2140">_xlfn.SWITCH($E2140,"Forecast",IFERROR(SUMIFS(INDEX('Forecast Input'!$A:$BO,,MATCH(TEXT($A2140,"0"),'Forecast Input'!$1:$1,0)),'Forecast Input'!$A:$A,Master!C2140,'Forecast Input'!$D:$D,Master!D2140),0),"Actual",SUMIFS('CMO Input'!$Q:$Q,'CMO Input'!$E:$E,Master!$A2140,'CMO Input'!$C:$C,Master!$C2140,'CMO Input'!$AJ:$AJ,Master!$D2140,'CMO Input'!$AU:$AU,Master!$F2136),"")</f>
        <v>0</v>
      </c>
    </row>
    <row r="2141" spans="1:6" x14ac:dyDescent="0.25">
      <c r="A2141" s="24">
        <v>11</v>
      </c>
      <c r="B2141" s="25">
        <v>44348</v>
      </c>
      <c r="C2141" s="24" t="s">
        <v>989</v>
      </c>
      <c r="D2141" s="24" t="s">
        <v>166</v>
      </c>
      <c r="E2141" s="24" t="s">
        <v>1489</v>
      </c>
      <c r="F2141" t="str" cm="1">
        <f t="array" ref="F2141">_xlfn.SWITCH($E2141,"Forecast",IFERROR(SUMIFS(INDEX('Forecast Input'!$A:$BO,,MATCH(TEXT($A2141,"0"),'Forecast Input'!$1:$1,0)),'Forecast Input'!$A:$A,Master!C2141,'Forecast Input'!$D:$D,Master!D2141),0),"Actual",SUMIFS('CMO Input'!$Q:$Q,'CMO Input'!$E:$E,Master!$A2141,'CMO Input'!$C:$C,Master!$C2141,'CMO Input'!$AJ:$AJ,Master!$D2141,'CMO Input'!$AU:$AU,Master!$F2137),"")</f>
        <v/>
      </c>
    </row>
    <row r="2142" spans="1:6" x14ac:dyDescent="0.25">
      <c r="A2142" s="24">
        <v>11</v>
      </c>
      <c r="B2142" s="25">
        <v>44348</v>
      </c>
      <c r="C2142" s="24" t="s">
        <v>989</v>
      </c>
      <c r="D2142" s="24" t="s">
        <v>166</v>
      </c>
      <c r="E2142" s="24" t="s">
        <v>1488</v>
      </c>
      <c r="F2142" cm="1">
        <f t="array" ref="F2142">_xlfn.SWITCH($E2142,"Forecast",IFERROR(SUMIFS(INDEX('Forecast Input'!$A:$BO,,MATCH(TEXT($A2142,"0"),'Forecast Input'!$1:$1,0)),'Forecast Input'!$A:$A,Master!C2142,'Forecast Input'!$D:$D,Master!D2142),0),"Actual",SUMIFS('CMO Input'!$Q:$Q,'CMO Input'!$E:$E,Master!$A2142,'CMO Input'!$C:$C,Master!$C2142,'CMO Input'!$AJ:$AJ,Master!$D2142,'CMO Input'!$AU:$AU,Master!$F2138),"")</f>
        <v>0</v>
      </c>
    </row>
    <row r="2143" spans="1:6" x14ac:dyDescent="0.25">
      <c r="A2143" s="24">
        <v>11</v>
      </c>
      <c r="B2143" s="25">
        <v>44348</v>
      </c>
      <c r="C2143" s="24" t="s">
        <v>989</v>
      </c>
      <c r="D2143" s="24" t="s">
        <v>166</v>
      </c>
      <c r="E2143" s="24" t="s">
        <v>1487</v>
      </c>
      <c r="F2143" cm="1">
        <f t="array" ref="F2143">_xlfn.SWITCH($E2143,"Forecast",IFERROR(SUMIFS(INDEX('Forecast Input'!$A:$BO,,MATCH(TEXT($A2143,"0"),'Forecast Input'!$1:$1,0)),'Forecast Input'!$A:$A,Master!C2143,'Forecast Input'!$D:$D,Master!D2143),0),"Actual",SUMIFS('CMO Input'!$Q:$Q,'CMO Input'!$E:$E,Master!$A2143,'CMO Input'!$C:$C,Master!$C2143,'CMO Input'!$AJ:$AJ,Master!$D2143,'CMO Input'!$AU:$AU,Master!$F2139),"")</f>
        <v>0</v>
      </c>
    </row>
    <row r="2144" spans="1:6" x14ac:dyDescent="0.25">
      <c r="A2144" s="24">
        <v>11</v>
      </c>
      <c r="B2144" s="25">
        <v>44348</v>
      </c>
      <c r="C2144" s="24" t="s">
        <v>989</v>
      </c>
      <c r="D2144" s="24" t="s">
        <v>170</v>
      </c>
      <c r="E2144" s="24" t="s">
        <v>1489</v>
      </c>
      <c r="F2144" t="str" cm="1">
        <f t="array" ref="F2144">_xlfn.SWITCH($E2144,"Forecast",IFERROR(SUMIFS(INDEX('Forecast Input'!$A:$BO,,MATCH(TEXT($A2144,"0"),'Forecast Input'!$1:$1,0)),'Forecast Input'!$A:$A,Master!C2144,'Forecast Input'!$D:$D,Master!D2144),0),"Actual",SUMIFS('CMO Input'!$Q:$Q,'CMO Input'!$E:$E,Master!$A2144,'CMO Input'!$C:$C,Master!$C2144,'CMO Input'!$AJ:$AJ,Master!$D2144,'CMO Input'!$AU:$AU,Master!$F2140),"")</f>
        <v/>
      </c>
    </row>
    <row r="2145" spans="1:6" x14ac:dyDescent="0.25">
      <c r="A2145" s="24">
        <v>11</v>
      </c>
      <c r="B2145" s="25">
        <v>44348</v>
      </c>
      <c r="C2145" s="24" t="s">
        <v>989</v>
      </c>
      <c r="D2145" s="24" t="s">
        <v>170</v>
      </c>
      <c r="E2145" s="24" t="s">
        <v>1488</v>
      </c>
      <c r="F2145" cm="1">
        <f t="array" ref="F2145">_xlfn.SWITCH($E2145,"Forecast",IFERROR(SUMIFS(INDEX('Forecast Input'!$A:$BO,,MATCH(TEXT($A2145,"0"),'Forecast Input'!$1:$1,0)),'Forecast Input'!$A:$A,Master!C2145,'Forecast Input'!$D:$D,Master!D2145),0),"Actual",SUMIFS('CMO Input'!$Q:$Q,'CMO Input'!$E:$E,Master!$A2145,'CMO Input'!$C:$C,Master!$C2145,'CMO Input'!$AJ:$AJ,Master!$D2145,'CMO Input'!$AU:$AU,Master!$F2141),"")</f>
        <v>0</v>
      </c>
    </row>
    <row r="2146" spans="1:6" x14ac:dyDescent="0.25">
      <c r="A2146" s="24">
        <v>11</v>
      </c>
      <c r="B2146" s="25">
        <v>44348</v>
      </c>
      <c r="C2146" s="24" t="s">
        <v>989</v>
      </c>
      <c r="D2146" s="24" t="s">
        <v>170</v>
      </c>
      <c r="E2146" s="24" t="s">
        <v>1487</v>
      </c>
      <c r="F2146" cm="1">
        <f t="array" ref="F2146">_xlfn.SWITCH($E2146,"Forecast",IFERROR(SUMIFS(INDEX('Forecast Input'!$A:$BO,,MATCH(TEXT($A2146,"0"),'Forecast Input'!$1:$1,0)),'Forecast Input'!$A:$A,Master!C2146,'Forecast Input'!$D:$D,Master!D2146),0),"Actual",SUMIFS('CMO Input'!$Q:$Q,'CMO Input'!$E:$E,Master!$A2146,'CMO Input'!$C:$C,Master!$C2146,'CMO Input'!$AJ:$AJ,Master!$D2146,'CMO Input'!$AU:$AU,Master!$F2142),"")</f>
        <v>0</v>
      </c>
    </row>
    <row r="2147" spans="1:6" x14ac:dyDescent="0.25">
      <c r="A2147" s="24">
        <v>11</v>
      </c>
      <c r="B2147" s="25">
        <v>44348</v>
      </c>
      <c r="C2147" s="24" t="s">
        <v>989</v>
      </c>
      <c r="D2147" s="24" t="s">
        <v>436</v>
      </c>
      <c r="E2147" s="24" t="s">
        <v>1489</v>
      </c>
      <c r="F2147" t="str" cm="1">
        <f t="array" ref="F2147">_xlfn.SWITCH($E2147,"Forecast",IFERROR(SUMIFS(INDEX('Forecast Input'!$A:$BO,,MATCH(TEXT($A2147,"0"),'Forecast Input'!$1:$1,0)),'Forecast Input'!$A:$A,Master!C2147,'Forecast Input'!$D:$D,Master!D2147),0),"Actual",SUMIFS('CMO Input'!$Q:$Q,'CMO Input'!$E:$E,Master!$A2147,'CMO Input'!$C:$C,Master!$C2147,'CMO Input'!$AJ:$AJ,Master!$D2147,'CMO Input'!$AU:$AU,Master!$F2143),"")</f>
        <v/>
      </c>
    </row>
    <row r="2148" spans="1:6" x14ac:dyDescent="0.25">
      <c r="A2148" s="24">
        <v>11</v>
      </c>
      <c r="B2148" s="25">
        <v>44348</v>
      </c>
      <c r="C2148" s="24" t="s">
        <v>989</v>
      </c>
      <c r="D2148" s="24" t="s">
        <v>436</v>
      </c>
      <c r="E2148" s="24" t="s">
        <v>1488</v>
      </c>
      <c r="F2148" cm="1">
        <f t="array" ref="F2148">_xlfn.SWITCH($E2148,"Forecast",IFERROR(SUMIFS(INDEX('Forecast Input'!$A:$BO,,MATCH(TEXT($A2148,"0"),'Forecast Input'!$1:$1,0)),'Forecast Input'!$A:$A,Master!C2148,'Forecast Input'!$D:$D,Master!D2148),0),"Actual",SUMIFS('CMO Input'!$Q:$Q,'CMO Input'!$E:$E,Master!$A2148,'CMO Input'!$C:$C,Master!$C2148,'CMO Input'!$AJ:$AJ,Master!$D2148,'CMO Input'!$AU:$AU,Master!$F2144),"")</f>
        <v>0</v>
      </c>
    </row>
    <row r="2149" spans="1:6" x14ac:dyDescent="0.25">
      <c r="A2149" s="24">
        <v>11</v>
      </c>
      <c r="B2149" s="25">
        <v>44348</v>
      </c>
      <c r="C2149" s="24" t="s">
        <v>989</v>
      </c>
      <c r="D2149" s="24" t="s">
        <v>436</v>
      </c>
      <c r="E2149" s="24" t="s">
        <v>1487</v>
      </c>
      <c r="F2149" cm="1">
        <f t="array" ref="F2149">_xlfn.SWITCH($E2149,"Forecast",IFERROR(SUMIFS(INDEX('Forecast Input'!$A:$BO,,MATCH(TEXT($A2149,"0"),'Forecast Input'!$1:$1,0)),'Forecast Input'!$A:$A,Master!C2149,'Forecast Input'!$D:$D,Master!D2149),0),"Actual",SUMIFS('CMO Input'!$Q:$Q,'CMO Input'!$E:$E,Master!$A2149,'CMO Input'!$C:$C,Master!$C2149,'CMO Input'!$AJ:$AJ,Master!$D2149,'CMO Input'!$AU:$AU,Master!$F2145),"")</f>
        <v>0</v>
      </c>
    </row>
    <row r="2150" spans="1:6" x14ac:dyDescent="0.25">
      <c r="A2150" s="24">
        <v>11</v>
      </c>
      <c r="B2150" s="25">
        <v>44348</v>
      </c>
      <c r="C2150" s="24" t="s">
        <v>989</v>
      </c>
      <c r="D2150" s="24" t="s">
        <v>1469</v>
      </c>
      <c r="E2150" s="24" t="s">
        <v>1489</v>
      </c>
      <c r="F2150" t="str" cm="1">
        <f t="array" ref="F2150">_xlfn.SWITCH($E2150,"Forecast",IFERROR(SUMIFS(INDEX('Forecast Input'!$A:$BO,,MATCH(TEXT($A2150,"0"),'Forecast Input'!$1:$1,0)),'Forecast Input'!$A:$A,Master!C2150,'Forecast Input'!$D:$D,Master!D2150),0),"Actual",SUMIFS('CMO Input'!$Q:$Q,'CMO Input'!$E:$E,Master!$A2150,'CMO Input'!$C:$C,Master!$C2150,'CMO Input'!$AJ:$AJ,Master!$D2150,'CMO Input'!$AU:$AU,Master!$F2146),"")</f>
        <v/>
      </c>
    </row>
    <row r="2151" spans="1:6" x14ac:dyDescent="0.25">
      <c r="A2151" s="24">
        <v>11</v>
      </c>
      <c r="B2151" s="25">
        <v>44348</v>
      </c>
      <c r="C2151" s="24" t="s">
        <v>989</v>
      </c>
      <c r="D2151" s="24" t="s">
        <v>1469</v>
      </c>
      <c r="E2151" s="24" t="s">
        <v>1488</v>
      </c>
      <c r="F2151" cm="1">
        <f t="array" ref="F2151">_xlfn.SWITCH($E2151,"Forecast",IFERROR(SUMIFS(INDEX('Forecast Input'!$A:$BO,,MATCH(TEXT($A2151,"0"),'Forecast Input'!$1:$1,0)),'Forecast Input'!$A:$A,Master!C2151,'Forecast Input'!$D:$D,Master!D2151),0),"Actual",SUMIFS('CMO Input'!$Q:$Q,'CMO Input'!$E:$E,Master!$A2151,'CMO Input'!$C:$C,Master!$C2151,'CMO Input'!$AJ:$AJ,Master!$D2151,'CMO Input'!$AU:$AU,Master!$F2147),"")</f>
        <v>0</v>
      </c>
    </row>
    <row r="2152" spans="1:6" x14ac:dyDescent="0.25">
      <c r="A2152" s="24">
        <v>11</v>
      </c>
      <c r="B2152" s="25">
        <v>44348</v>
      </c>
      <c r="C2152" s="24" t="s">
        <v>989</v>
      </c>
      <c r="D2152" s="24" t="s">
        <v>1469</v>
      </c>
      <c r="E2152" s="24" t="s">
        <v>1487</v>
      </c>
      <c r="F2152" cm="1">
        <f t="array" ref="F2152">_xlfn.SWITCH($E2152,"Forecast",IFERROR(SUMIFS(INDEX('Forecast Input'!$A:$BO,,MATCH(TEXT($A2152,"0"),'Forecast Input'!$1:$1,0)),'Forecast Input'!$A:$A,Master!C2152,'Forecast Input'!$D:$D,Master!D2152),0),"Actual",SUMIFS('CMO Input'!$Q:$Q,'CMO Input'!$E:$E,Master!$A2152,'CMO Input'!$C:$C,Master!$C2152,'CMO Input'!$AJ:$AJ,Master!$D2152,'CMO Input'!$AU:$AU,Master!$F2148),"")</f>
        <v>0</v>
      </c>
    </row>
    <row r="2153" spans="1:6" x14ac:dyDescent="0.25">
      <c r="A2153" s="24">
        <v>11</v>
      </c>
      <c r="B2153" s="25">
        <v>44348</v>
      </c>
      <c r="C2153" s="24" t="s">
        <v>181</v>
      </c>
      <c r="D2153" s="24" t="s">
        <v>10</v>
      </c>
      <c r="E2153" s="24" t="s">
        <v>1489</v>
      </c>
      <c r="F2153" t="str" cm="1">
        <f t="array" ref="F2153">_xlfn.SWITCH($E2153,"Forecast",IFERROR(SUMIFS(INDEX('Forecast Input'!$A:$BO,,MATCH(TEXT($A2153,"0"),'Forecast Input'!$1:$1,0)),'Forecast Input'!$A:$A,Master!C2153,'Forecast Input'!$D:$D,Master!D2153),0),"Actual",SUMIFS('CMO Input'!$Q:$Q,'CMO Input'!$E:$E,Master!$A2153,'CMO Input'!$C:$C,Master!$C2153,'CMO Input'!$AJ:$AJ,Master!$D2153,'CMO Input'!$AU:$AU,Master!$F2149),"")</f>
        <v/>
      </c>
    </row>
    <row r="2154" spans="1:6" x14ac:dyDescent="0.25">
      <c r="A2154" s="24">
        <v>11</v>
      </c>
      <c r="B2154" s="25">
        <v>44348</v>
      </c>
      <c r="C2154" s="24" t="s">
        <v>181</v>
      </c>
      <c r="D2154" s="24" t="s">
        <v>10</v>
      </c>
      <c r="E2154" s="24" t="s">
        <v>1488</v>
      </c>
      <c r="F2154" cm="1">
        <f t="array" ref="F2154">_xlfn.SWITCH($E2154,"Forecast",IFERROR(SUMIFS(INDEX('Forecast Input'!$A:$BO,,MATCH(TEXT($A2154,"0"),'Forecast Input'!$1:$1,0)),'Forecast Input'!$A:$A,Master!C2154,'Forecast Input'!$D:$D,Master!D2154),0),"Actual",SUMIFS('CMO Input'!$Q:$Q,'CMO Input'!$E:$E,Master!$A2154,'CMO Input'!$C:$C,Master!$C2154,'CMO Input'!$AJ:$AJ,Master!$D2154,'CMO Input'!$AU:$AU,Master!$F2150),"")</f>
        <v>0</v>
      </c>
    </row>
    <row r="2155" spans="1:6" x14ac:dyDescent="0.25">
      <c r="A2155" s="24">
        <v>11</v>
      </c>
      <c r="B2155" s="25">
        <v>44348</v>
      </c>
      <c r="C2155" s="24" t="s">
        <v>181</v>
      </c>
      <c r="D2155" s="24" t="s">
        <v>10</v>
      </c>
      <c r="E2155" s="24" t="s">
        <v>1487</v>
      </c>
      <c r="F2155" cm="1">
        <f t="array" ref="F2155">_xlfn.SWITCH($E2155,"Forecast",IFERROR(SUMIFS(INDEX('Forecast Input'!$A:$BO,,MATCH(TEXT($A2155,"0"),'Forecast Input'!$1:$1,0)),'Forecast Input'!$A:$A,Master!C2155,'Forecast Input'!$D:$D,Master!D2155),0),"Actual",SUMIFS('CMO Input'!$Q:$Q,'CMO Input'!$E:$E,Master!$A2155,'CMO Input'!$C:$C,Master!$C2155,'CMO Input'!$AJ:$AJ,Master!$D2155,'CMO Input'!$AU:$AU,Master!$F2151),"")</f>
        <v>0</v>
      </c>
    </row>
    <row r="2156" spans="1:6" x14ac:dyDescent="0.25">
      <c r="A2156" s="24">
        <v>11</v>
      </c>
      <c r="B2156" s="25">
        <v>44348</v>
      </c>
      <c r="C2156" s="24" t="s">
        <v>181</v>
      </c>
      <c r="D2156" s="24" t="s">
        <v>61</v>
      </c>
      <c r="E2156" s="24" t="s">
        <v>1489</v>
      </c>
      <c r="F2156" t="str" cm="1">
        <f t="array" ref="F2156">_xlfn.SWITCH($E2156,"Forecast",IFERROR(SUMIFS(INDEX('Forecast Input'!$A:$BO,,MATCH(TEXT($A2156,"0"),'Forecast Input'!$1:$1,0)),'Forecast Input'!$A:$A,Master!C2156,'Forecast Input'!$D:$D,Master!D2156),0),"Actual",SUMIFS('CMO Input'!$Q:$Q,'CMO Input'!$E:$E,Master!$A2156,'CMO Input'!$C:$C,Master!$C2156,'CMO Input'!$AJ:$AJ,Master!$D2156,'CMO Input'!$AU:$AU,Master!$F2152),"")</f>
        <v/>
      </c>
    </row>
    <row r="2157" spans="1:6" x14ac:dyDescent="0.25">
      <c r="A2157" s="24">
        <v>11</v>
      </c>
      <c r="B2157" s="25">
        <v>44348</v>
      </c>
      <c r="C2157" s="24" t="s">
        <v>181</v>
      </c>
      <c r="D2157" s="24" t="s">
        <v>61</v>
      </c>
      <c r="E2157" s="24" t="s">
        <v>1488</v>
      </c>
      <c r="F2157" cm="1">
        <f t="array" ref="F2157">_xlfn.SWITCH($E2157,"Forecast",IFERROR(SUMIFS(INDEX('Forecast Input'!$A:$BO,,MATCH(TEXT($A2157,"0"),'Forecast Input'!$1:$1,0)),'Forecast Input'!$A:$A,Master!C2157,'Forecast Input'!$D:$D,Master!D2157),0),"Actual",SUMIFS('CMO Input'!$Q:$Q,'CMO Input'!$E:$E,Master!$A2157,'CMO Input'!$C:$C,Master!$C2157,'CMO Input'!$AJ:$AJ,Master!$D2157,'CMO Input'!$AU:$AU,Master!$F2153),"")</f>
        <v>0</v>
      </c>
    </row>
    <row r="2158" spans="1:6" x14ac:dyDescent="0.25">
      <c r="A2158" s="24">
        <v>11</v>
      </c>
      <c r="B2158" s="25">
        <v>44348</v>
      </c>
      <c r="C2158" s="24" t="s">
        <v>181</v>
      </c>
      <c r="D2158" s="24" t="s">
        <v>61</v>
      </c>
      <c r="E2158" s="24" t="s">
        <v>1487</v>
      </c>
      <c r="F2158" cm="1">
        <f t="array" ref="F2158">_xlfn.SWITCH($E2158,"Forecast",IFERROR(SUMIFS(INDEX('Forecast Input'!$A:$BO,,MATCH(TEXT($A2158,"0"),'Forecast Input'!$1:$1,0)),'Forecast Input'!$A:$A,Master!C2158,'Forecast Input'!$D:$D,Master!D2158),0),"Actual",SUMIFS('CMO Input'!$Q:$Q,'CMO Input'!$E:$E,Master!$A2158,'CMO Input'!$C:$C,Master!$C2158,'CMO Input'!$AJ:$AJ,Master!$D2158,'CMO Input'!$AU:$AU,Master!$F2154),"")</f>
        <v>0</v>
      </c>
    </row>
    <row r="2159" spans="1:6" x14ac:dyDescent="0.25">
      <c r="A2159" s="24">
        <v>11</v>
      </c>
      <c r="B2159" s="25">
        <v>44348</v>
      </c>
      <c r="C2159" s="24" t="s">
        <v>181</v>
      </c>
      <c r="D2159" s="24" t="s">
        <v>103</v>
      </c>
      <c r="E2159" s="24" t="s">
        <v>1489</v>
      </c>
      <c r="F2159" t="str" cm="1">
        <f t="array" ref="F2159">_xlfn.SWITCH($E2159,"Forecast",IFERROR(SUMIFS(INDEX('Forecast Input'!$A:$BO,,MATCH(TEXT($A2159,"0"),'Forecast Input'!$1:$1,0)),'Forecast Input'!$A:$A,Master!C2159,'Forecast Input'!$D:$D,Master!D2159),0),"Actual",SUMIFS('CMO Input'!$Q:$Q,'CMO Input'!$E:$E,Master!$A2159,'CMO Input'!$C:$C,Master!$C2159,'CMO Input'!$AJ:$AJ,Master!$D2159,'CMO Input'!$AU:$AU,Master!$F2155),"")</f>
        <v/>
      </c>
    </row>
    <row r="2160" spans="1:6" x14ac:dyDescent="0.25">
      <c r="A2160" s="24">
        <v>11</v>
      </c>
      <c r="B2160" s="25">
        <v>44348</v>
      </c>
      <c r="C2160" s="24" t="s">
        <v>181</v>
      </c>
      <c r="D2160" s="24" t="s">
        <v>103</v>
      </c>
      <c r="E2160" s="24" t="s">
        <v>1488</v>
      </c>
      <c r="F2160" cm="1">
        <f t="array" ref="F2160">_xlfn.SWITCH($E2160,"Forecast",IFERROR(SUMIFS(INDEX('Forecast Input'!$A:$BO,,MATCH(TEXT($A2160,"0"),'Forecast Input'!$1:$1,0)),'Forecast Input'!$A:$A,Master!C2160,'Forecast Input'!$D:$D,Master!D2160),0),"Actual",SUMIFS('CMO Input'!$Q:$Q,'CMO Input'!$E:$E,Master!$A2160,'CMO Input'!$C:$C,Master!$C2160,'CMO Input'!$AJ:$AJ,Master!$D2160,'CMO Input'!$AU:$AU,Master!$F2156),"")</f>
        <v>0</v>
      </c>
    </row>
    <row r="2161" spans="1:6" x14ac:dyDescent="0.25">
      <c r="A2161" s="24">
        <v>11</v>
      </c>
      <c r="B2161" s="25">
        <v>44348</v>
      </c>
      <c r="C2161" s="24" t="s">
        <v>181</v>
      </c>
      <c r="D2161" s="24" t="s">
        <v>103</v>
      </c>
      <c r="E2161" s="24" t="s">
        <v>1487</v>
      </c>
      <c r="F2161" cm="1">
        <f t="array" ref="F2161">_xlfn.SWITCH($E2161,"Forecast",IFERROR(SUMIFS(INDEX('Forecast Input'!$A:$BO,,MATCH(TEXT($A2161,"0"),'Forecast Input'!$1:$1,0)),'Forecast Input'!$A:$A,Master!C2161,'Forecast Input'!$D:$D,Master!D2161),0),"Actual",SUMIFS('CMO Input'!$Q:$Q,'CMO Input'!$E:$E,Master!$A2161,'CMO Input'!$C:$C,Master!$C2161,'CMO Input'!$AJ:$AJ,Master!$D2161,'CMO Input'!$AU:$AU,Master!$F2157),"")</f>
        <v>0</v>
      </c>
    </row>
    <row r="2162" spans="1:6" x14ac:dyDescent="0.25">
      <c r="A2162" s="24">
        <v>11</v>
      </c>
      <c r="B2162" s="25">
        <v>44348</v>
      </c>
      <c r="C2162" s="24" t="s">
        <v>181</v>
      </c>
      <c r="D2162" s="24" t="s">
        <v>146</v>
      </c>
      <c r="E2162" s="24" t="s">
        <v>1489</v>
      </c>
      <c r="F2162" t="str" cm="1">
        <f t="array" ref="F2162">_xlfn.SWITCH($E2162,"Forecast",IFERROR(SUMIFS(INDEX('Forecast Input'!$A:$BO,,MATCH(TEXT($A2162,"0"),'Forecast Input'!$1:$1,0)),'Forecast Input'!$A:$A,Master!C2162,'Forecast Input'!$D:$D,Master!D2162),0),"Actual",SUMIFS('CMO Input'!$Q:$Q,'CMO Input'!$E:$E,Master!$A2162,'CMO Input'!$C:$C,Master!$C2162,'CMO Input'!$AJ:$AJ,Master!$D2162,'CMO Input'!$AU:$AU,Master!$F2158),"")</f>
        <v/>
      </c>
    </row>
    <row r="2163" spans="1:6" x14ac:dyDescent="0.25">
      <c r="A2163" s="24">
        <v>11</v>
      </c>
      <c r="B2163" s="25">
        <v>44348</v>
      </c>
      <c r="C2163" s="24" t="s">
        <v>181</v>
      </c>
      <c r="D2163" s="24" t="s">
        <v>146</v>
      </c>
      <c r="E2163" s="24" t="s">
        <v>1488</v>
      </c>
      <c r="F2163" cm="1">
        <f t="array" ref="F2163">_xlfn.SWITCH($E2163,"Forecast",IFERROR(SUMIFS(INDEX('Forecast Input'!$A:$BO,,MATCH(TEXT($A2163,"0"),'Forecast Input'!$1:$1,0)),'Forecast Input'!$A:$A,Master!C2163,'Forecast Input'!$D:$D,Master!D2163),0),"Actual",SUMIFS('CMO Input'!$Q:$Q,'CMO Input'!$E:$E,Master!$A2163,'CMO Input'!$C:$C,Master!$C2163,'CMO Input'!$AJ:$AJ,Master!$D2163,'CMO Input'!$AU:$AU,Master!$F2159),"")</f>
        <v>0</v>
      </c>
    </row>
    <row r="2164" spans="1:6" x14ac:dyDescent="0.25">
      <c r="A2164" s="24">
        <v>11</v>
      </c>
      <c r="B2164" s="25">
        <v>44348</v>
      </c>
      <c r="C2164" s="24" t="s">
        <v>181</v>
      </c>
      <c r="D2164" s="24" t="s">
        <v>146</v>
      </c>
      <c r="E2164" s="24" t="s">
        <v>1487</v>
      </c>
      <c r="F2164" cm="1">
        <f t="array" ref="F2164">_xlfn.SWITCH($E2164,"Forecast",IFERROR(SUMIFS(INDEX('Forecast Input'!$A:$BO,,MATCH(TEXT($A2164,"0"),'Forecast Input'!$1:$1,0)),'Forecast Input'!$A:$A,Master!C2164,'Forecast Input'!$D:$D,Master!D2164),0),"Actual",SUMIFS('CMO Input'!$Q:$Q,'CMO Input'!$E:$E,Master!$A2164,'CMO Input'!$C:$C,Master!$C2164,'CMO Input'!$AJ:$AJ,Master!$D2164,'CMO Input'!$AU:$AU,Master!$F2160),"")</f>
        <v>0</v>
      </c>
    </row>
    <row r="2165" spans="1:6" x14ac:dyDescent="0.25">
      <c r="A2165" s="24">
        <v>11</v>
      </c>
      <c r="B2165" s="25">
        <v>44348</v>
      </c>
      <c r="C2165" s="24" t="s">
        <v>181</v>
      </c>
      <c r="D2165" s="24" t="s">
        <v>166</v>
      </c>
      <c r="E2165" s="24" t="s">
        <v>1489</v>
      </c>
      <c r="F2165" t="str" cm="1">
        <f t="array" ref="F2165">_xlfn.SWITCH($E2165,"Forecast",IFERROR(SUMIFS(INDEX('Forecast Input'!$A:$BO,,MATCH(TEXT($A2165,"0"),'Forecast Input'!$1:$1,0)),'Forecast Input'!$A:$A,Master!C2165,'Forecast Input'!$D:$D,Master!D2165),0),"Actual",SUMIFS('CMO Input'!$Q:$Q,'CMO Input'!$E:$E,Master!$A2165,'CMO Input'!$C:$C,Master!$C2165,'CMO Input'!$AJ:$AJ,Master!$D2165,'CMO Input'!$AU:$AU,Master!$F2161),"")</f>
        <v/>
      </c>
    </row>
    <row r="2166" spans="1:6" x14ac:dyDescent="0.25">
      <c r="A2166" s="24">
        <v>11</v>
      </c>
      <c r="B2166" s="25">
        <v>44348</v>
      </c>
      <c r="C2166" s="24" t="s">
        <v>181</v>
      </c>
      <c r="D2166" s="24" t="s">
        <v>166</v>
      </c>
      <c r="E2166" s="24" t="s">
        <v>1488</v>
      </c>
      <c r="F2166" cm="1">
        <f t="array" ref="F2166">_xlfn.SWITCH($E2166,"Forecast",IFERROR(SUMIFS(INDEX('Forecast Input'!$A:$BO,,MATCH(TEXT($A2166,"0"),'Forecast Input'!$1:$1,0)),'Forecast Input'!$A:$A,Master!C2166,'Forecast Input'!$D:$D,Master!D2166),0),"Actual",SUMIFS('CMO Input'!$Q:$Q,'CMO Input'!$E:$E,Master!$A2166,'CMO Input'!$C:$C,Master!$C2166,'CMO Input'!$AJ:$AJ,Master!$D2166,'CMO Input'!$AU:$AU,Master!$F2162),"")</f>
        <v>0</v>
      </c>
    </row>
    <row r="2167" spans="1:6" x14ac:dyDescent="0.25">
      <c r="A2167" s="24">
        <v>11</v>
      </c>
      <c r="B2167" s="25">
        <v>44348</v>
      </c>
      <c r="C2167" s="24" t="s">
        <v>181</v>
      </c>
      <c r="D2167" s="24" t="s">
        <v>166</v>
      </c>
      <c r="E2167" s="24" t="s">
        <v>1487</v>
      </c>
      <c r="F2167" cm="1">
        <f t="array" ref="F2167">_xlfn.SWITCH($E2167,"Forecast",IFERROR(SUMIFS(INDEX('Forecast Input'!$A:$BO,,MATCH(TEXT($A2167,"0"),'Forecast Input'!$1:$1,0)),'Forecast Input'!$A:$A,Master!C2167,'Forecast Input'!$D:$D,Master!D2167),0),"Actual",SUMIFS('CMO Input'!$Q:$Q,'CMO Input'!$E:$E,Master!$A2167,'CMO Input'!$C:$C,Master!$C2167,'CMO Input'!$AJ:$AJ,Master!$D2167,'CMO Input'!$AU:$AU,Master!$F2163),"")</f>
        <v>0</v>
      </c>
    </row>
    <row r="2168" spans="1:6" x14ac:dyDescent="0.25">
      <c r="A2168" s="24">
        <v>11</v>
      </c>
      <c r="B2168" s="25">
        <v>44348</v>
      </c>
      <c r="C2168" s="24" t="s">
        <v>181</v>
      </c>
      <c r="D2168" s="24" t="s">
        <v>170</v>
      </c>
      <c r="E2168" s="24" t="s">
        <v>1489</v>
      </c>
      <c r="F2168" t="str" cm="1">
        <f t="array" ref="F2168">_xlfn.SWITCH($E2168,"Forecast",IFERROR(SUMIFS(INDEX('Forecast Input'!$A:$BO,,MATCH(TEXT($A2168,"0"),'Forecast Input'!$1:$1,0)),'Forecast Input'!$A:$A,Master!C2168,'Forecast Input'!$D:$D,Master!D2168),0),"Actual",SUMIFS('CMO Input'!$Q:$Q,'CMO Input'!$E:$E,Master!$A2168,'CMO Input'!$C:$C,Master!$C2168,'CMO Input'!$AJ:$AJ,Master!$D2168,'CMO Input'!$AU:$AU,Master!$F2164),"")</f>
        <v/>
      </c>
    </row>
    <row r="2169" spans="1:6" x14ac:dyDescent="0.25">
      <c r="A2169" s="24">
        <v>11</v>
      </c>
      <c r="B2169" s="25">
        <v>44348</v>
      </c>
      <c r="C2169" s="24" t="s">
        <v>181</v>
      </c>
      <c r="D2169" s="24" t="s">
        <v>170</v>
      </c>
      <c r="E2169" s="24" t="s">
        <v>1488</v>
      </c>
      <c r="F2169" cm="1">
        <f t="array" ref="F2169">_xlfn.SWITCH($E2169,"Forecast",IFERROR(SUMIFS(INDEX('Forecast Input'!$A:$BO,,MATCH(TEXT($A2169,"0"),'Forecast Input'!$1:$1,0)),'Forecast Input'!$A:$A,Master!C2169,'Forecast Input'!$D:$D,Master!D2169),0),"Actual",SUMIFS('CMO Input'!$Q:$Q,'CMO Input'!$E:$E,Master!$A2169,'CMO Input'!$C:$C,Master!$C2169,'CMO Input'!$AJ:$AJ,Master!$D2169,'CMO Input'!$AU:$AU,Master!$F2165),"")</f>
        <v>0</v>
      </c>
    </row>
    <row r="2170" spans="1:6" x14ac:dyDescent="0.25">
      <c r="A2170" s="24">
        <v>11</v>
      </c>
      <c r="B2170" s="25">
        <v>44348</v>
      </c>
      <c r="C2170" s="24" t="s">
        <v>181</v>
      </c>
      <c r="D2170" s="24" t="s">
        <v>170</v>
      </c>
      <c r="E2170" s="24" t="s">
        <v>1487</v>
      </c>
      <c r="F2170" cm="1">
        <f t="array" ref="F2170">_xlfn.SWITCH($E2170,"Forecast",IFERROR(SUMIFS(INDEX('Forecast Input'!$A:$BO,,MATCH(TEXT($A2170,"0"),'Forecast Input'!$1:$1,0)),'Forecast Input'!$A:$A,Master!C2170,'Forecast Input'!$D:$D,Master!D2170),0),"Actual",SUMIFS('CMO Input'!$Q:$Q,'CMO Input'!$E:$E,Master!$A2170,'CMO Input'!$C:$C,Master!$C2170,'CMO Input'!$AJ:$AJ,Master!$D2170,'CMO Input'!$AU:$AU,Master!$F2166),"")</f>
        <v>0</v>
      </c>
    </row>
    <row r="2171" spans="1:6" x14ac:dyDescent="0.25">
      <c r="A2171" s="24">
        <v>11</v>
      </c>
      <c r="B2171" s="25">
        <v>44348</v>
      </c>
      <c r="C2171" s="24" t="s">
        <v>181</v>
      </c>
      <c r="D2171" s="24" t="s">
        <v>436</v>
      </c>
      <c r="E2171" s="24" t="s">
        <v>1489</v>
      </c>
      <c r="F2171" t="str" cm="1">
        <f t="array" ref="F2171">_xlfn.SWITCH($E2171,"Forecast",IFERROR(SUMIFS(INDEX('Forecast Input'!$A:$BO,,MATCH(TEXT($A2171,"0"),'Forecast Input'!$1:$1,0)),'Forecast Input'!$A:$A,Master!C2171,'Forecast Input'!$D:$D,Master!D2171),0),"Actual",SUMIFS('CMO Input'!$Q:$Q,'CMO Input'!$E:$E,Master!$A2171,'CMO Input'!$C:$C,Master!$C2171,'CMO Input'!$AJ:$AJ,Master!$D2171,'CMO Input'!$AU:$AU,Master!$F2167),"")</f>
        <v/>
      </c>
    </row>
    <row r="2172" spans="1:6" x14ac:dyDescent="0.25">
      <c r="A2172" s="24">
        <v>11</v>
      </c>
      <c r="B2172" s="25">
        <v>44348</v>
      </c>
      <c r="C2172" s="24" t="s">
        <v>181</v>
      </c>
      <c r="D2172" s="24" t="s">
        <v>436</v>
      </c>
      <c r="E2172" s="24" t="s">
        <v>1488</v>
      </c>
      <c r="F2172" cm="1">
        <f t="array" ref="F2172">_xlfn.SWITCH($E2172,"Forecast",IFERROR(SUMIFS(INDEX('Forecast Input'!$A:$BO,,MATCH(TEXT($A2172,"0"),'Forecast Input'!$1:$1,0)),'Forecast Input'!$A:$A,Master!C2172,'Forecast Input'!$D:$D,Master!D2172),0),"Actual",SUMIFS('CMO Input'!$Q:$Q,'CMO Input'!$E:$E,Master!$A2172,'CMO Input'!$C:$C,Master!$C2172,'CMO Input'!$AJ:$AJ,Master!$D2172,'CMO Input'!$AU:$AU,Master!$F2168),"")</f>
        <v>0</v>
      </c>
    </row>
    <row r="2173" spans="1:6" x14ac:dyDescent="0.25">
      <c r="A2173" s="24">
        <v>11</v>
      </c>
      <c r="B2173" s="25">
        <v>44348</v>
      </c>
      <c r="C2173" s="24" t="s">
        <v>181</v>
      </c>
      <c r="D2173" s="24" t="s">
        <v>436</v>
      </c>
      <c r="E2173" s="24" t="s">
        <v>1487</v>
      </c>
      <c r="F2173" cm="1">
        <f t="array" ref="F2173">_xlfn.SWITCH($E2173,"Forecast",IFERROR(SUMIFS(INDEX('Forecast Input'!$A:$BO,,MATCH(TEXT($A2173,"0"),'Forecast Input'!$1:$1,0)),'Forecast Input'!$A:$A,Master!C2173,'Forecast Input'!$D:$D,Master!D2173),0),"Actual",SUMIFS('CMO Input'!$Q:$Q,'CMO Input'!$E:$E,Master!$A2173,'CMO Input'!$C:$C,Master!$C2173,'CMO Input'!$AJ:$AJ,Master!$D2173,'CMO Input'!$AU:$AU,Master!$F2169),"")</f>
        <v>0</v>
      </c>
    </row>
    <row r="2174" spans="1:6" x14ac:dyDescent="0.25">
      <c r="A2174" s="24">
        <v>11</v>
      </c>
      <c r="B2174" s="25">
        <v>44348</v>
      </c>
      <c r="C2174" s="24" t="s">
        <v>181</v>
      </c>
      <c r="D2174" s="24" t="s">
        <v>1469</v>
      </c>
      <c r="E2174" s="24" t="s">
        <v>1489</v>
      </c>
      <c r="F2174" t="str" cm="1">
        <f t="array" ref="F2174">_xlfn.SWITCH($E2174,"Forecast",IFERROR(SUMIFS(INDEX('Forecast Input'!$A:$BO,,MATCH(TEXT($A2174,"0"),'Forecast Input'!$1:$1,0)),'Forecast Input'!$A:$A,Master!C2174,'Forecast Input'!$D:$D,Master!D2174),0),"Actual",SUMIFS('CMO Input'!$Q:$Q,'CMO Input'!$E:$E,Master!$A2174,'CMO Input'!$C:$C,Master!$C2174,'CMO Input'!$AJ:$AJ,Master!$D2174,'CMO Input'!$AU:$AU,Master!$F2170),"")</f>
        <v/>
      </c>
    </row>
    <row r="2175" spans="1:6" x14ac:dyDescent="0.25">
      <c r="A2175" s="24">
        <v>11</v>
      </c>
      <c r="B2175" s="25">
        <v>44348</v>
      </c>
      <c r="C2175" s="24" t="s">
        <v>181</v>
      </c>
      <c r="D2175" s="24" t="s">
        <v>1469</v>
      </c>
      <c r="E2175" s="24" t="s">
        <v>1488</v>
      </c>
      <c r="F2175" cm="1">
        <f t="array" ref="F2175">_xlfn.SWITCH($E2175,"Forecast",IFERROR(SUMIFS(INDEX('Forecast Input'!$A:$BO,,MATCH(TEXT($A2175,"0"),'Forecast Input'!$1:$1,0)),'Forecast Input'!$A:$A,Master!C2175,'Forecast Input'!$D:$D,Master!D2175),0),"Actual",SUMIFS('CMO Input'!$Q:$Q,'CMO Input'!$E:$E,Master!$A2175,'CMO Input'!$C:$C,Master!$C2175,'CMO Input'!$AJ:$AJ,Master!$D2175,'CMO Input'!$AU:$AU,Master!$F2171),"")</f>
        <v>0</v>
      </c>
    </row>
    <row r="2176" spans="1:6" x14ac:dyDescent="0.25">
      <c r="A2176" s="24">
        <v>11</v>
      </c>
      <c r="B2176" s="25">
        <v>44348</v>
      </c>
      <c r="C2176" s="24" t="s">
        <v>181</v>
      </c>
      <c r="D2176" s="24" t="s">
        <v>1469</v>
      </c>
      <c r="E2176" s="24" t="s">
        <v>1487</v>
      </c>
      <c r="F2176" cm="1">
        <f t="array" ref="F2176">_xlfn.SWITCH($E2176,"Forecast",IFERROR(SUMIFS(INDEX('Forecast Input'!$A:$BO,,MATCH(TEXT($A2176,"0"),'Forecast Input'!$1:$1,0)),'Forecast Input'!$A:$A,Master!C2176,'Forecast Input'!$D:$D,Master!D2176),0),"Actual",SUMIFS('CMO Input'!$Q:$Q,'CMO Input'!$E:$E,Master!$A2176,'CMO Input'!$C:$C,Master!$C2176,'CMO Input'!$AJ:$AJ,Master!$D2176,'CMO Input'!$AU:$AU,Master!$F2172),"")</f>
        <v>0</v>
      </c>
    </row>
    <row r="2177" spans="1:6" x14ac:dyDescent="0.25">
      <c r="A2177" s="24">
        <v>11</v>
      </c>
      <c r="B2177" s="25">
        <v>44348</v>
      </c>
      <c r="C2177" s="24" t="s">
        <v>424</v>
      </c>
      <c r="D2177" s="24" t="s">
        <v>10</v>
      </c>
      <c r="E2177" s="24" t="s">
        <v>1489</v>
      </c>
      <c r="F2177" t="str" cm="1">
        <f t="array" ref="F2177">_xlfn.SWITCH($E2177,"Forecast",IFERROR(SUMIFS(INDEX('Forecast Input'!$A:$BO,,MATCH(TEXT($A2177,"0"),'Forecast Input'!$1:$1,0)),'Forecast Input'!$A:$A,Master!C2177,'Forecast Input'!$D:$D,Master!D2177),0),"Actual",SUMIFS('CMO Input'!$Q:$Q,'CMO Input'!$E:$E,Master!$A2177,'CMO Input'!$C:$C,Master!$C2177,'CMO Input'!$AJ:$AJ,Master!$D2177,'CMO Input'!$AU:$AU,Master!$F2173),"")</f>
        <v/>
      </c>
    </row>
    <row r="2178" spans="1:6" x14ac:dyDescent="0.25">
      <c r="A2178" s="24">
        <v>11</v>
      </c>
      <c r="B2178" s="25">
        <v>44348</v>
      </c>
      <c r="C2178" s="24" t="s">
        <v>424</v>
      </c>
      <c r="D2178" s="24" t="s">
        <v>10</v>
      </c>
      <c r="E2178" s="24" t="s">
        <v>1488</v>
      </c>
      <c r="F2178" cm="1">
        <f t="array" ref="F2178">_xlfn.SWITCH($E2178,"Forecast",IFERROR(SUMIFS(INDEX('Forecast Input'!$A:$BO,,MATCH(TEXT($A2178,"0"),'Forecast Input'!$1:$1,0)),'Forecast Input'!$A:$A,Master!C2178,'Forecast Input'!$D:$D,Master!D2178),0),"Actual",SUMIFS('CMO Input'!$Q:$Q,'CMO Input'!$E:$E,Master!$A2178,'CMO Input'!$C:$C,Master!$C2178,'CMO Input'!$AJ:$AJ,Master!$D2178,'CMO Input'!$AU:$AU,Master!$F2174),"")</f>
        <v>0</v>
      </c>
    </row>
    <row r="2179" spans="1:6" x14ac:dyDescent="0.25">
      <c r="A2179" s="24">
        <v>11</v>
      </c>
      <c r="B2179" s="25">
        <v>44348</v>
      </c>
      <c r="C2179" s="24" t="s">
        <v>424</v>
      </c>
      <c r="D2179" s="24" t="s">
        <v>10</v>
      </c>
      <c r="E2179" s="24" t="s">
        <v>1487</v>
      </c>
      <c r="F2179" cm="1">
        <f t="array" ref="F2179">_xlfn.SWITCH($E2179,"Forecast",IFERROR(SUMIFS(INDEX('Forecast Input'!$A:$BO,,MATCH(TEXT($A2179,"0"),'Forecast Input'!$1:$1,0)),'Forecast Input'!$A:$A,Master!C2179,'Forecast Input'!$D:$D,Master!D2179),0),"Actual",SUMIFS('CMO Input'!$Q:$Q,'CMO Input'!$E:$E,Master!$A2179,'CMO Input'!$C:$C,Master!$C2179,'CMO Input'!$AJ:$AJ,Master!$D2179,'CMO Input'!$AU:$AU,Master!$F2175),"")</f>
        <v>0</v>
      </c>
    </row>
    <row r="2180" spans="1:6" x14ac:dyDescent="0.25">
      <c r="A2180" s="24">
        <v>11</v>
      </c>
      <c r="B2180" s="25">
        <v>44348</v>
      </c>
      <c r="C2180" s="24" t="s">
        <v>424</v>
      </c>
      <c r="D2180" s="24" t="s">
        <v>61</v>
      </c>
      <c r="E2180" s="24" t="s">
        <v>1489</v>
      </c>
      <c r="F2180" t="str" cm="1">
        <f t="array" ref="F2180">_xlfn.SWITCH($E2180,"Forecast",IFERROR(SUMIFS(INDEX('Forecast Input'!$A:$BO,,MATCH(TEXT($A2180,"0"),'Forecast Input'!$1:$1,0)),'Forecast Input'!$A:$A,Master!C2180,'Forecast Input'!$D:$D,Master!D2180),0),"Actual",SUMIFS('CMO Input'!$Q:$Q,'CMO Input'!$E:$E,Master!$A2180,'CMO Input'!$C:$C,Master!$C2180,'CMO Input'!$AJ:$AJ,Master!$D2180,'CMO Input'!$AU:$AU,Master!$F2176),"")</f>
        <v/>
      </c>
    </row>
    <row r="2181" spans="1:6" x14ac:dyDescent="0.25">
      <c r="A2181" s="24">
        <v>11</v>
      </c>
      <c r="B2181" s="25">
        <v>44348</v>
      </c>
      <c r="C2181" s="24" t="s">
        <v>424</v>
      </c>
      <c r="D2181" s="24" t="s">
        <v>61</v>
      </c>
      <c r="E2181" s="24" t="s">
        <v>1488</v>
      </c>
      <c r="F2181" cm="1">
        <f t="array" ref="F2181">_xlfn.SWITCH($E2181,"Forecast",IFERROR(SUMIFS(INDEX('Forecast Input'!$A:$BO,,MATCH(TEXT($A2181,"0"),'Forecast Input'!$1:$1,0)),'Forecast Input'!$A:$A,Master!C2181,'Forecast Input'!$D:$D,Master!D2181),0),"Actual",SUMIFS('CMO Input'!$Q:$Q,'CMO Input'!$E:$E,Master!$A2181,'CMO Input'!$C:$C,Master!$C2181,'CMO Input'!$AJ:$AJ,Master!$D2181,'CMO Input'!$AU:$AU,Master!$F2177),"")</f>
        <v>0</v>
      </c>
    </row>
    <row r="2182" spans="1:6" x14ac:dyDescent="0.25">
      <c r="A2182" s="24">
        <v>11</v>
      </c>
      <c r="B2182" s="25">
        <v>44348</v>
      </c>
      <c r="C2182" s="24" t="s">
        <v>424</v>
      </c>
      <c r="D2182" s="24" t="s">
        <v>61</v>
      </c>
      <c r="E2182" s="24" t="s">
        <v>1487</v>
      </c>
      <c r="F2182" cm="1">
        <f t="array" ref="F2182">_xlfn.SWITCH($E2182,"Forecast",IFERROR(SUMIFS(INDEX('Forecast Input'!$A:$BO,,MATCH(TEXT($A2182,"0"),'Forecast Input'!$1:$1,0)),'Forecast Input'!$A:$A,Master!C2182,'Forecast Input'!$D:$D,Master!D2182),0),"Actual",SUMIFS('CMO Input'!$Q:$Q,'CMO Input'!$E:$E,Master!$A2182,'CMO Input'!$C:$C,Master!$C2182,'CMO Input'!$AJ:$AJ,Master!$D2182,'CMO Input'!$AU:$AU,Master!$F2178),"")</f>
        <v>0</v>
      </c>
    </row>
    <row r="2183" spans="1:6" x14ac:dyDescent="0.25">
      <c r="A2183" s="24">
        <v>11</v>
      </c>
      <c r="B2183" s="25">
        <v>44348</v>
      </c>
      <c r="C2183" s="24" t="s">
        <v>424</v>
      </c>
      <c r="D2183" s="24" t="s">
        <v>103</v>
      </c>
      <c r="E2183" s="24" t="s">
        <v>1489</v>
      </c>
      <c r="F2183" t="str" cm="1">
        <f t="array" ref="F2183">_xlfn.SWITCH($E2183,"Forecast",IFERROR(SUMIFS(INDEX('Forecast Input'!$A:$BO,,MATCH(TEXT($A2183,"0"),'Forecast Input'!$1:$1,0)),'Forecast Input'!$A:$A,Master!C2183,'Forecast Input'!$D:$D,Master!D2183),0),"Actual",SUMIFS('CMO Input'!$Q:$Q,'CMO Input'!$E:$E,Master!$A2183,'CMO Input'!$C:$C,Master!$C2183,'CMO Input'!$AJ:$AJ,Master!$D2183,'CMO Input'!$AU:$AU,Master!$F2179),"")</f>
        <v/>
      </c>
    </row>
    <row r="2184" spans="1:6" x14ac:dyDescent="0.25">
      <c r="A2184" s="24">
        <v>11</v>
      </c>
      <c r="B2184" s="25">
        <v>44348</v>
      </c>
      <c r="C2184" s="24" t="s">
        <v>424</v>
      </c>
      <c r="D2184" s="24" t="s">
        <v>103</v>
      </c>
      <c r="E2184" s="24" t="s">
        <v>1488</v>
      </c>
      <c r="F2184" cm="1">
        <f t="array" ref="F2184">_xlfn.SWITCH($E2184,"Forecast",IFERROR(SUMIFS(INDEX('Forecast Input'!$A:$BO,,MATCH(TEXT($A2184,"0"),'Forecast Input'!$1:$1,0)),'Forecast Input'!$A:$A,Master!C2184,'Forecast Input'!$D:$D,Master!D2184),0),"Actual",SUMIFS('CMO Input'!$Q:$Q,'CMO Input'!$E:$E,Master!$A2184,'CMO Input'!$C:$C,Master!$C2184,'CMO Input'!$AJ:$AJ,Master!$D2184,'CMO Input'!$AU:$AU,Master!$F2180),"")</f>
        <v>0</v>
      </c>
    </row>
    <row r="2185" spans="1:6" x14ac:dyDescent="0.25">
      <c r="A2185" s="24">
        <v>11</v>
      </c>
      <c r="B2185" s="25">
        <v>44348</v>
      </c>
      <c r="C2185" s="24" t="s">
        <v>424</v>
      </c>
      <c r="D2185" s="24" t="s">
        <v>103</v>
      </c>
      <c r="E2185" s="24" t="s">
        <v>1487</v>
      </c>
      <c r="F2185" cm="1">
        <f t="array" ref="F2185">_xlfn.SWITCH($E2185,"Forecast",IFERROR(SUMIFS(INDEX('Forecast Input'!$A:$BO,,MATCH(TEXT($A2185,"0"),'Forecast Input'!$1:$1,0)),'Forecast Input'!$A:$A,Master!C2185,'Forecast Input'!$D:$D,Master!D2185),0),"Actual",SUMIFS('CMO Input'!$Q:$Q,'CMO Input'!$E:$E,Master!$A2185,'CMO Input'!$C:$C,Master!$C2185,'CMO Input'!$AJ:$AJ,Master!$D2185,'CMO Input'!$AU:$AU,Master!$F2181),"")</f>
        <v>0</v>
      </c>
    </row>
    <row r="2186" spans="1:6" x14ac:dyDescent="0.25">
      <c r="A2186" s="24">
        <v>11</v>
      </c>
      <c r="B2186" s="25">
        <v>44348</v>
      </c>
      <c r="C2186" s="24" t="s">
        <v>424</v>
      </c>
      <c r="D2186" s="24" t="s">
        <v>146</v>
      </c>
      <c r="E2186" s="24" t="s">
        <v>1489</v>
      </c>
      <c r="F2186" t="str" cm="1">
        <f t="array" ref="F2186">_xlfn.SWITCH($E2186,"Forecast",IFERROR(SUMIFS(INDEX('Forecast Input'!$A:$BO,,MATCH(TEXT($A2186,"0"),'Forecast Input'!$1:$1,0)),'Forecast Input'!$A:$A,Master!C2186,'Forecast Input'!$D:$D,Master!D2186),0),"Actual",SUMIFS('CMO Input'!$Q:$Q,'CMO Input'!$E:$E,Master!$A2186,'CMO Input'!$C:$C,Master!$C2186,'CMO Input'!$AJ:$AJ,Master!$D2186,'CMO Input'!$AU:$AU,Master!$F2182),"")</f>
        <v/>
      </c>
    </row>
    <row r="2187" spans="1:6" x14ac:dyDescent="0.25">
      <c r="A2187" s="24">
        <v>11</v>
      </c>
      <c r="B2187" s="25">
        <v>44348</v>
      </c>
      <c r="C2187" s="24" t="s">
        <v>424</v>
      </c>
      <c r="D2187" s="24" t="s">
        <v>146</v>
      </c>
      <c r="E2187" s="24" t="s">
        <v>1488</v>
      </c>
      <c r="F2187" cm="1">
        <f t="array" ref="F2187">_xlfn.SWITCH($E2187,"Forecast",IFERROR(SUMIFS(INDEX('Forecast Input'!$A:$BO,,MATCH(TEXT($A2187,"0"),'Forecast Input'!$1:$1,0)),'Forecast Input'!$A:$A,Master!C2187,'Forecast Input'!$D:$D,Master!D2187),0),"Actual",SUMIFS('CMO Input'!$Q:$Q,'CMO Input'!$E:$E,Master!$A2187,'CMO Input'!$C:$C,Master!$C2187,'CMO Input'!$AJ:$AJ,Master!$D2187,'CMO Input'!$AU:$AU,Master!$F2183),"")</f>
        <v>0</v>
      </c>
    </row>
    <row r="2188" spans="1:6" x14ac:dyDescent="0.25">
      <c r="A2188" s="24">
        <v>11</v>
      </c>
      <c r="B2188" s="25">
        <v>44348</v>
      </c>
      <c r="C2188" s="24" t="s">
        <v>424</v>
      </c>
      <c r="D2188" s="24" t="s">
        <v>146</v>
      </c>
      <c r="E2188" s="24" t="s">
        <v>1487</v>
      </c>
      <c r="F2188" cm="1">
        <f t="array" ref="F2188">_xlfn.SWITCH($E2188,"Forecast",IFERROR(SUMIFS(INDEX('Forecast Input'!$A:$BO,,MATCH(TEXT($A2188,"0"),'Forecast Input'!$1:$1,0)),'Forecast Input'!$A:$A,Master!C2188,'Forecast Input'!$D:$D,Master!D2188),0),"Actual",SUMIFS('CMO Input'!$Q:$Q,'CMO Input'!$E:$E,Master!$A2188,'CMO Input'!$C:$C,Master!$C2188,'CMO Input'!$AJ:$AJ,Master!$D2188,'CMO Input'!$AU:$AU,Master!$F2184),"")</f>
        <v>0</v>
      </c>
    </row>
    <row r="2189" spans="1:6" x14ac:dyDescent="0.25">
      <c r="A2189" s="24">
        <v>11</v>
      </c>
      <c r="B2189" s="25">
        <v>44348</v>
      </c>
      <c r="C2189" s="24" t="s">
        <v>424</v>
      </c>
      <c r="D2189" s="24" t="s">
        <v>166</v>
      </c>
      <c r="E2189" s="24" t="s">
        <v>1489</v>
      </c>
      <c r="F2189" t="str" cm="1">
        <f t="array" ref="F2189">_xlfn.SWITCH($E2189,"Forecast",IFERROR(SUMIFS(INDEX('Forecast Input'!$A:$BO,,MATCH(TEXT($A2189,"0"),'Forecast Input'!$1:$1,0)),'Forecast Input'!$A:$A,Master!C2189,'Forecast Input'!$D:$D,Master!D2189),0),"Actual",SUMIFS('CMO Input'!$Q:$Q,'CMO Input'!$E:$E,Master!$A2189,'CMO Input'!$C:$C,Master!$C2189,'CMO Input'!$AJ:$AJ,Master!$D2189,'CMO Input'!$AU:$AU,Master!$F2185),"")</f>
        <v/>
      </c>
    </row>
    <row r="2190" spans="1:6" x14ac:dyDescent="0.25">
      <c r="A2190" s="24">
        <v>11</v>
      </c>
      <c r="B2190" s="25">
        <v>44348</v>
      </c>
      <c r="C2190" s="24" t="s">
        <v>424</v>
      </c>
      <c r="D2190" s="24" t="s">
        <v>166</v>
      </c>
      <c r="E2190" s="24" t="s">
        <v>1488</v>
      </c>
      <c r="F2190" cm="1">
        <f t="array" ref="F2190">_xlfn.SWITCH($E2190,"Forecast",IFERROR(SUMIFS(INDEX('Forecast Input'!$A:$BO,,MATCH(TEXT($A2190,"0"),'Forecast Input'!$1:$1,0)),'Forecast Input'!$A:$A,Master!C2190,'Forecast Input'!$D:$D,Master!D2190),0),"Actual",SUMIFS('CMO Input'!$Q:$Q,'CMO Input'!$E:$E,Master!$A2190,'CMO Input'!$C:$C,Master!$C2190,'CMO Input'!$AJ:$AJ,Master!$D2190,'CMO Input'!$AU:$AU,Master!$F2186),"")</f>
        <v>0</v>
      </c>
    </row>
    <row r="2191" spans="1:6" x14ac:dyDescent="0.25">
      <c r="A2191" s="24">
        <v>11</v>
      </c>
      <c r="B2191" s="25">
        <v>44348</v>
      </c>
      <c r="C2191" s="24" t="s">
        <v>424</v>
      </c>
      <c r="D2191" s="24" t="s">
        <v>166</v>
      </c>
      <c r="E2191" s="24" t="s">
        <v>1487</v>
      </c>
      <c r="F2191" cm="1">
        <f t="array" ref="F2191">_xlfn.SWITCH($E2191,"Forecast",IFERROR(SUMIFS(INDEX('Forecast Input'!$A:$BO,,MATCH(TEXT($A2191,"0"),'Forecast Input'!$1:$1,0)),'Forecast Input'!$A:$A,Master!C2191,'Forecast Input'!$D:$D,Master!D2191),0),"Actual",SUMIFS('CMO Input'!$Q:$Q,'CMO Input'!$E:$E,Master!$A2191,'CMO Input'!$C:$C,Master!$C2191,'CMO Input'!$AJ:$AJ,Master!$D2191,'CMO Input'!$AU:$AU,Master!$F2187),"")</f>
        <v>0</v>
      </c>
    </row>
    <row r="2192" spans="1:6" x14ac:dyDescent="0.25">
      <c r="A2192" s="24">
        <v>11</v>
      </c>
      <c r="B2192" s="25">
        <v>44348</v>
      </c>
      <c r="C2192" s="24" t="s">
        <v>424</v>
      </c>
      <c r="D2192" s="24" t="s">
        <v>170</v>
      </c>
      <c r="E2192" s="24" t="s">
        <v>1489</v>
      </c>
      <c r="F2192" t="str" cm="1">
        <f t="array" ref="F2192">_xlfn.SWITCH($E2192,"Forecast",IFERROR(SUMIFS(INDEX('Forecast Input'!$A:$BO,,MATCH(TEXT($A2192,"0"),'Forecast Input'!$1:$1,0)),'Forecast Input'!$A:$A,Master!C2192,'Forecast Input'!$D:$D,Master!D2192),0),"Actual",SUMIFS('CMO Input'!$Q:$Q,'CMO Input'!$E:$E,Master!$A2192,'CMO Input'!$C:$C,Master!$C2192,'CMO Input'!$AJ:$AJ,Master!$D2192,'CMO Input'!$AU:$AU,Master!$F2188),"")</f>
        <v/>
      </c>
    </row>
    <row r="2193" spans="1:6" x14ac:dyDescent="0.25">
      <c r="A2193" s="24">
        <v>11</v>
      </c>
      <c r="B2193" s="25">
        <v>44348</v>
      </c>
      <c r="C2193" s="24" t="s">
        <v>424</v>
      </c>
      <c r="D2193" s="24" t="s">
        <v>170</v>
      </c>
      <c r="E2193" s="24" t="s">
        <v>1488</v>
      </c>
      <c r="F2193" cm="1">
        <f t="array" ref="F2193">_xlfn.SWITCH($E2193,"Forecast",IFERROR(SUMIFS(INDEX('Forecast Input'!$A:$BO,,MATCH(TEXT($A2193,"0"),'Forecast Input'!$1:$1,0)),'Forecast Input'!$A:$A,Master!C2193,'Forecast Input'!$D:$D,Master!D2193),0),"Actual",SUMIFS('CMO Input'!$Q:$Q,'CMO Input'!$E:$E,Master!$A2193,'CMO Input'!$C:$C,Master!$C2193,'CMO Input'!$AJ:$AJ,Master!$D2193,'CMO Input'!$AU:$AU,Master!$F2189),"")</f>
        <v>0</v>
      </c>
    </row>
    <row r="2194" spans="1:6" x14ac:dyDescent="0.25">
      <c r="A2194" s="24">
        <v>11</v>
      </c>
      <c r="B2194" s="25">
        <v>44348</v>
      </c>
      <c r="C2194" s="24" t="s">
        <v>424</v>
      </c>
      <c r="D2194" s="24" t="s">
        <v>170</v>
      </c>
      <c r="E2194" s="24" t="s">
        <v>1487</v>
      </c>
      <c r="F2194" cm="1">
        <f t="array" ref="F2194">_xlfn.SWITCH($E2194,"Forecast",IFERROR(SUMIFS(INDEX('Forecast Input'!$A:$BO,,MATCH(TEXT($A2194,"0"),'Forecast Input'!$1:$1,0)),'Forecast Input'!$A:$A,Master!C2194,'Forecast Input'!$D:$D,Master!D2194),0),"Actual",SUMIFS('CMO Input'!$Q:$Q,'CMO Input'!$E:$E,Master!$A2194,'CMO Input'!$C:$C,Master!$C2194,'CMO Input'!$AJ:$AJ,Master!$D2194,'CMO Input'!$AU:$AU,Master!$F2190),"")</f>
        <v>0</v>
      </c>
    </row>
    <row r="2195" spans="1:6" x14ac:dyDescent="0.25">
      <c r="A2195" s="24">
        <v>11</v>
      </c>
      <c r="B2195" s="25">
        <v>44348</v>
      </c>
      <c r="C2195" s="24" t="s">
        <v>424</v>
      </c>
      <c r="D2195" s="24" t="s">
        <v>436</v>
      </c>
      <c r="E2195" s="24" t="s">
        <v>1489</v>
      </c>
      <c r="F2195" t="str" cm="1">
        <f t="array" ref="F2195">_xlfn.SWITCH($E2195,"Forecast",IFERROR(SUMIFS(INDEX('Forecast Input'!$A:$BO,,MATCH(TEXT($A2195,"0"),'Forecast Input'!$1:$1,0)),'Forecast Input'!$A:$A,Master!C2195,'Forecast Input'!$D:$D,Master!D2195),0),"Actual",SUMIFS('CMO Input'!$Q:$Q,'CMO Input'!$E:$E,Master!$A2195,'CMO Input'!$C:$C,Master!$C2195,'CMO Input'!$AJ:$AJ,Master!$D2195,'CMO Input'!$AU:$AU,Master!$F2191),"")</f>
        <v/>
      </c>
    </row>
    <row r="2196" spans="1:6" x14ac:dyDescent="0.25">
      <c r="A2196" s="24">
        <v>11</v>
      </c>
      <c r="B2196" s="25">
        <v>44348</v>
      </c>
      <c r="C2196" s="24" t="s">
        <v>424</v>
      </c>
      <c r="D2196" s="24" t="s">
        <v>436</v>
      </c>
      <c r="E2196" s="24" t="s">
        <v>1488</v>
      </c>
      <c r="F2196" cm="1">
        <f t="array" ref="F2196">_xlfn.SWITCH($E2196,"Forecast",IFERROR(SUMIFS(INDEX('Forecast Input'!$A:$BO,,MATCH(TEXT($A2196,"0"),'Forecast Input'!$1:$1,0)),'Forecast Input'!$A:$A,Master!C2196,'Forecast Input'!$D:$D,Master!D2196),0),"Actual",SUMIFS('CMO Input'!$Q:$Q,'CMO Input'!$E:$E,Master!$A2196,'CMO Input'!$C:$C,Master!$C2196,'CMO Input'!$AJ:$AJ,Master!$D2196,'CMO Input'!$AU:$AU,Master!$F2192),"")</f>
        <v>0</v>
      </c>
    </row>
    <row r="2197" spans="1:6" x14ac:dyDescent="0.25">
      <c r="A2197" s="24">
        <v>11</v>
      </c>
      <c r="B2197" s="25">
        <v>44348</v>
      </c>
      <c r="C2197" s="24" t="s">
        <v>424</v>
      </c>
      <c r="D2197" s="24" t="s">
        <v>436</v>
      </c>
      <c r="E2197" s="24" t="s">
        <v>1487</v>
      </c>
      <c r="F2197" cm="1">
        <f t="array" ref="F2197">_xlfn.SWITCH($E2197,"Forecast",IFERROR(SUMIFS(INDEX('Forecast Input'!$A:$BO,,MATCH(TEXT($A2197,"0"),'Forecast Input'!$1:$1,0)),'Forecast Input'!$A:$A,Master!C2197,'Forecast Input'!$D:$D,Master!D2197),0),"Actual",SUMIFS('CMO Input'!$Q:$Q,'CMO Input'!$E:$E,Master!$A2197,'CMO Input'!$C:$C,Master!$C2197,'CMO Input'!$AJ:$AJ,Master!$D2197,'CMO Input'!$AU:$AU,Master!$F2193),"")</f>
        <v>0</v>
      </c>
    </row>
    <row r="2198" spans="1:6" x14ac:dyDescent="0.25">
      <c r="A2198" s="24">
        <v>11</v>
      </c>
      <c r="B2198" s="25">
        <v>44348</v>
      </c>
      <c r="C2198" s="24" t="s">
        <v>424</v>
      </c>
      <c r="D2198" s="24" t="s">
        <v>1469</v>
      </c>
      <c r="E2198" s="24" t="s">
        <v>1489</v>
      </c>
      <c r="F2198" t="str" cm="1">
        <f t="array" ref="F2198">_xlfn.SWITCH($E2198,"Forecast",IFERROR(SUMIFS(INDEX('Forecast Input'!$A:$BO,,MATCH(TEXT($A2198,"0"),'Forecast Input'!$1:$1,0)),'Forecast Input'!$A:$A,Master!C2198,'Forecast Input'!$D:$D,Master!D2198),0),"Actual",SUMIFS('CMO Input'!$Q:$Q,'CMO Input'!$E:$E,Master!$A2198,'CMO Input'!$C:$C,Master!$C2198,'CMO Input'!$AJ:$AJ,Master!$D2198,'CMO Input'!$AU:$AU,Master!$F2194),"")</f>
        <v/>
      </c>
    </row>
    <row r="2199" spans="1:6" x14ac:dyDescent="0.25">
      <c r="A2199" s="24">
        <v>11</v>
      </c>
      <c r="B2199" s="25">
        <v>44348</v>
      </c>
      <c r="C2199" s="24" t="s">
        <v>424</v>
      </c>
      <c r="D2199" s="24" t="s">
        <v>1469</v>
      </c>
      <c r="E2199" s="24" t="s">
        <v>1488</v>
      </c>
      <c r="F2199" cm="1">
        <f t="array" ref="F2199">_xlfn.SWITCH($E2199,"Forecast",IFERROR(SUMIFS(INDEX('Forecast Input'!$A:$BO,,MATCH(TEXT($A2199,"0"),'Forecast Input'!$1:$1,0)),'Forecast Input'!$A:$A,Master!C2199,'Forecast Input'!$D:$D,Master!D2199),0),"Actual",SUMIFS('CMO Input'!$Q:$Q,'CMO Input'!$E:$E,Master!$A2199,'CMO Input'!$C:$C,Master!$C2199,'CMO Input'!$AJ:$AJ,Master!$D2199,'CMO Input'!$AU:$AU,Master!$F2195),"")</f>
        <v>0</v>
      </c>
    </row>
    <row r="2200" spans="1:6" x14ac:dyDescent="0.25">
      <c r="A2200" s="24">
        <v>11</v>
      </c>
      <c r="B2200" s="25">
        <v>44348</v>
      </c>
      <c r="C2200" s="24" t="s">
        <v>424</v>
      </c>
      <c r="D2200" s="24" t="s">
        <v>1469</v>
      </c>
      <c r="E2200" s="24" t="s">
        <v>1487</v>
      </c>
      <c r="F2200" cm="1">
        <f t="array" ref="F2200">_xlfn.SWITCH($E2200,"Forecast",IFERROR(SUMIFS(INDEX('Forecast Input'!$A:$BO,,MATCH(TEXT($A2200,"0"),'Forecast Input'!$1:$1,0)),'Forecast Input'!$A:$A,Master!C2200,'Forecast Input'!$D:$D,Master!D2200),0),"Actual",SUMIFS('CMO Input'!$Q:$Q,'CMO Input'!$E:$E,Master!$A2200,'CMO Input'!$C:$C,Master!$C2200,'CMO Input'!$AJ:$AJ,Master!$D2200,'CMO Input'!$AU:$AU,Master!$F2196),"")</f>
        <v>0</v>
      </c>
    </row>
    <row r="2201" spans="1:6" x14ac:dyDescent="0.25">
      <c r="A2201" s="24">
        <v>11</v>
      </c>
      <c r="B2201" s="25">
        <v>44348</v>
      </c>
      <c r="C2201" s="24" t="s">
        <v>141</v>
      </c>
      <c r="D2201" s="24" t="s">
        <v>10</v>
      </c>
      <c r="E2201" s="24" t="s">
        <v>1489</v>
      </c>
      <c r="F2201" t="str" cm="1">
        <f t="array" ref="F2201">_xlfn.SWITCH($E2201,"Forecast",IFERROR(SUMIFS(INDEX('Forecast Input'!$A:$BO,,MATCH(TEXT($A2201,"0"),'Forecast Input'!$1:$1,0)),'Forecast Input'!$A:$A,Master!C2201,'Forecast Input'!$D:$D,Master!D2201),0),"Actual",SUMIFS('CMO Input'!$Q:$Q,'CMO Input'!$E:$E,Master!$A2201,'CMO Input'!$C:$C,Master!$C2201,'CMO Input'!$AJ:$AJ,Master!$D2201,'CMO Input'!$AU:$AU,Master!$F2197),"")</f>
        <v/>
      </c>
    </row>
    <row r="2202" spans="1:6" x14ac:dyDescent="0.25">
      <c r="A2202" s="24">
        <v>11</v>
      </c>
      <c r="B2202" s="25">
        <v>44348</v>
      </c>
      <c r="C2202" s="24" t="s">
        <v>141</v>
      </c>
      <c r="D2202" s="24" t="s">
        <v>10</v>
      </c>
      <c r="E2202" s="24" t="s">
        <v>1488</v>
      </c>
      <c r="F2202" cm="1">
        <f t="array" ref="F2202">_xlfn.SWITCH($E2202,"Forecast",IFERROR(SUMIFS(INDEX('Forecast Input'!$A:$BO,,MATCH(TEXT($A2202,"0"),'Forecast Input'!$1:$1,0)),'Forecast Input'!$A:$A,Master!C2202,'Forecast Input'!$D:$D,Master!D2202),0),"Actual",SUMIFS('CMO Input'!$Q:$Q,'CMO Input'!$E:$E,Master!$A2202,'CMO Input'!$C:$C,Master!$C2202,'CMO Input'!$AJ:$AJ,Master!$D2202,'CMO Input'!$AU:$AU,Master!$F2198),"")</f>
        <v>0</v>
      </c>
    </row>
    <row r="2203" spans="1:6" x14ac:dyDescent="0.25">
      <c r="A2203" s="24">
        <v>11</v>
      </c>
      <c r="B2203" s="25">
        <v>44348</v>
      </c>
      <c r="C2203" s="24" t="s">
        <v>141</v>
      </c>
      <c r="D2203" s="24" t="s">
        <v>10</v>
      </c>
      <c r="E2203" s="24" t="s">
        <v>1487</v>
      </c>
      <c r="F2203" cm="1">
        <f t="array" ref="F2203">_xlfn.SWITCH($E2203,"Forecast",IFERROR(SUMIFS(INDEX('Forecast Input'!$A:$BO,,MATCH(TEXT($A2203,"0"),'Forecast Input'!$1:$1,0)),'Forecast Input'!$A:$A,Master!C2203,'Forecast Input'!$D:$D,Master!D2203),0),"Actual",SUMIFS('CMO Input'!$Q:$Q,'CMO Input'!$E:$E,Master!$A2203,'CMO Input'!$C:$C,Master!$C2203,'CMO Input'!$AJ:$AJ,Master!$D2203,'CMO Input'!$AU:$AU,Master!$F2199),"")</f>
        <v>0</v>
      </c>
    </row>
    <row r="2204" spans="1:6" x14ac:dyDescent="0.25">
      <c r="A2204" s="24">
        <v>11</v>
      </c>
      <c r="B2204" s="25">
        <v>44348</v>
      </c>
      <c r="C2204" s="24" t="s">
        <v>141</v>
      </c>
      <c r="D2204" s="24" t="s">
        <v>61</v>
      </c>
      <c r="E2204" s="24" t="s">
        <v>1489</v>
      </c>
      <c r="F2204" t="str" cm="1">
        <f t="array" ref="F2204">_xlfn.SWITCH($E2204,"Forecast",IFERROR(SUMIFS(INDEX('Forecast Input'!$A:$BO,,MATCH(TEXT($A2204,"0"),'Forecast Input'!$1:$1,0)),'Forecast Input'!$A:$A,Master!C2204,'Forecast Input'!$D:$D,Master!D2204),0),"Actual",SUMIFS('CMO Input'!$Q:$Q,'CMO Input'!$E:$E,Master!$A2204,'CMO Input'!$C:$C,Master!$C2204,'CMO Input'!$AJ:$AJ,Master!$D2204,'CMO Input'!$AU:$AU,Master!$F2200),"")</f>
        <v/>
      </c>
    </row>
    <row r="2205" spans="1:6" x14ac:dyDescent="0.25">
      <c r="A2205" s="24">
        <v>11</v>
      </c>
      <c r="B2205" s="25">
        <v>44348</v>
      </c>
      <c r="C2205" s="24" t="s">
        <v>141</v>
      </c>
      <c r="D2205" s="24" t="s">
        <v>61</v>
      </c>
      <c r="E2205" s="24" t="s">
        <v>1488</v>
      </c>
      <c r="F2205" cm="1">
        <f t="array" ref="F2205">_xlfn.SWITCH($E2205,"Forecast",IFERROR(SUMIFS(INDEX('Forecast Input'!$A:$BO,,MATCH(TEXT($A2205,"0"),'Forecast Input'!$1:$1,0)),'Forecast Input'!$A:$A,Master!C2205,'Forecast Input'!$D:$D,Master!D2205),0),"Actual",SUMIFS('CMO Input'!$Q:$Q,'CMO Input'!$E:$E,Master!$A2205,'CMO Input'!$C:$C,Master!$C2205,'CMO Input'!$AJ:$AJ,Master!$D2205,'CMO Input'!$AU:$AU,Master!$F2201),"")</f>
        <v>0</v>
      </c>
    </row>
    <row r="2206" spans="1:6" x14ac:dyDescent="0.25">
      <c r="A2206" s="24">
        <v>11</v>
      </c>
      <c r="B2206" s="25">
        <v>44348</v>
      </c>
      <c r="C2206" s="24" t="s">
        <v>141</v>
      </c>
      <c r="D2206" s="24" t="s">
        <v>61</v>
      </c>
      <c r="E2206" s="24" t="s">
        <v>1487</v>
      </c>
      <c r="F2206" cm="1">
        <f t="array" ref="F2206">_xlfn.SWITCH($E2206,"Forecast",IFERROR(SUMIFS(INDEX('Forecast Input'!$A:$BO,,MATCH(TEXT($A2206,"0"),'Forecast Input'!$1:$1,0)),'Forecast Input'!$A:$A,Master!C2206,'Forecast Input'!$D:$D,Master!D2206),0),"Actual",SUMIFS('CMO Input'!$Q:$Q,'CMO Input'!$E:$E,Master!$A2206,'CMO Input'!$C:$C,Master!$C2206,'CMO Input'!$AJ:$AJ,Master!$D2206,'CMO Input'!$AU:$AU,Master!$F2202),"")</f>
        <v>0</v>
      </c>
    </row>
    <row r="2207" spans="1:6" x14ac:dyDescent="0.25">
      <c r="A2207" s="24">
        <v>11</v>
      </c>
      <c r="B2207" s="25">
        <v>44348</v>
      </c>
      <c r="C2207" s="24" t="s">
        <v>141</v>
      </c>
      <c r="D2207" s="24" t="s">
        <v>103</v>
      </c>
      <c r="E2207" s="24" t="s">
        <v>1489</v>
      </c>
      <c r="F2207" t="str" cm="1">
        <f t="array" ref="F2207">_xlfn.SWITCH($E2207,"Forecast",IFERROR(SUMIFS(INDEX('Forecast Input'!$A:$BO,,MATCH(TEXT($A2207,"0"),'Forecast Input'!$1:$1,0)),'Forecast Input'!$A:$A,Master!C2207,'Forecast Input'!$D:$D,Master!D2207),0),"Actual",SUMIFS('CMO Input'!$Q:$Q,'CMO Input'!$E:$E,Master!$A2207,'CMO Input'!$C:$C,Master!$C2207,'CMO Input'!$AJ:$AJ,Master!$D2207,'CMO Input'!$AU:$AU,Master!$F2203),"")</f>
        <v/>
      </c>
    </row>
    <row r="2208" spans="1:6" x14ac:dyDescent="0.25">
      <c r="A2208" s="24">
        <v>11</v>
      </c>
      <c r="B2208" s="25">
        <v>44348</v>
      </c>
      <c r="C2208" s="24" t="s">
        <v>141</v>
      </c>
      <c r="D2208" s="24" t="s">
        <v>103</v>
      </c>
      <c r="E2208" s="24" t="s">
        <v>1488</v>
      </c>
      <c r="F2208" cm="1">
        <f t="array" ref="F2208">_xlfn.SWITCH($E2208,"Forecast",IFERROR(SUMIFS(INDEX('Forecast Input'!$A:$BO,,MATCH(TEXT($A2208,"0"),'Forecast Input'!$1:$1,0)),'Forecast Input'!$A:$A,Master!C2208,'Forecast Input'!$D:$D,Master!D2208),0),"Actual",SUMIFS('CMO Input'!$Q:$Q,'CMO Input'!$E:$E,Master!$A2208,'CMO Input'!$C:$C,Master!$C2208,'CMO Input'!$AJ:$AJ,Master!$D2208,'CMO Input'!$AU:$AU,Master!$F2204),"")</f>
        <v>0</v>
      </c>
    </row>
    <row r="2209" spans="1:6" x14ac:dyDescent="0.25">
      <c r="A2209" s="24">
        <v>11</v>
      </c>
      <c r="B2209" s="25">
        <v>44348</v>
      </c>
      <c r="C2209" s="24" t="s">
        <v>141</v>
      </c>
      <c r="D2209" s="24" t="s">
        <v>103</v>
      </c>
      <c r="E2209" s="24" t="s">
        <v>1487</v>
      </c>
      <c r="F2209" cm="1">
        <f t="array" ref="F2209">_xlfn.SWITCH($E2209,"Forecast",IFERROR(SUMIFS(INDEX('Forecast Input'!$A:$BO,,MATCH(TEXT($A2209,"0"),'Forecast Input'!$1:$1,0)),'Forecast Input'!$A:$A,Master!C2209,'Forecast Input'!$D:$D,Master!D2209),0),"Actual",SUMIFS('CMO Input'!$Q:$Q,'CMO Input'!$E:$E,Master!$A2209,'CMO Input'!$C:$C,Master!$C2209,'CMO Input'!$AJ:$AJ,Master!$D2209,'CMO Input'!$AU:$AU,Master!$F2205),"")</f>
        <v>0</v>
      </c>
    </row>
    <row r="2210" spans="1:6" x14ac:dyDescent="0.25">
      <c r="A2210" s="24">
        <v>11</v>
      </c>
      <c r="B2210" s="25">
        <v>44348</v>
      </c>
      <c r="C2210" s="24" t="s">
        <v>141</v>
      </c>
      <c r="D2210" s="24" t="s">
        <v>146</v>
      </c>
      <c r="E2210" s="24" t="s">
        <v>1489</v>
      </c>
      <c r="F2210" t="str" cm="1">
        <f t="array" ref="F2210">_xlfn.SWITCH($E2210,"Forecast",IFERROR(SUMIFS(INDEX('Forecast Input'!$A:$BO,,MATCH(TEXT($A2210,"0"),'Forecast Input'!$1:$1,0)),'Forecast Input'!$A:$A,Master!C2210,'Forecast Input'!$D:$D,Master!D2210),0),"Actual",SUMIFS('CMO Input'!$Q:$Q,'CMO Input'!$E:$E,Master!$A2210,'CMO Input'!$C:$C,Master!$C2210,'CMO Input'!$AJ:$AJ,Master!$D2210,'CMO Input'!$AU:$AU,Master!$F2206),"")</f>
        <v/>
      </c>
    </row>
    <row r="2211" spans="1:6" x14ac:dyDescent="0.25">
      <c r="A2211" s="24">
        <v>11</v>
      </c>
      <c r="B2211" s="25">
        <v>44348</v>
      </c>
      <c r="C2211" s="24" t="s">
        <v>141</v>
      </c>
      <c r="D2211" s="24" t="s">
        <v>146</v>
      </c>
      <c r="E2211" s="24" t="s">
        <v>1488</v>
      </c>
      <c r="F2211" cm="1">
        <f t="array" ref="F2211">_xlfn.SWITCH($E2211,"Forecast",IFERROR(SUMIFS(INDEX('Forecast Input'!$A:$BO,,MATCH(TEXT($A2211,"0"),'Forecast Input'!$1:$1,0)),'Forecast Input'!$A:$A,Master!C2211,'Forecast Input'!$D:$D,Master!D2211),0),"Actual",SUMIFS('CMO Input'!$Q:$Q,'CMO Input'!$E:$E,Master!$A2211,'CMO Input'!$C:$C,Master!$C2211,'CMO Input'!$AJ:$AJ,Master!$D2211,'CMO Input'!$AU:$AU,Master!$F2207),"")</f>
        <v>0</v>
      </c>
    </row>
    <row r="2212" spans="1:6" x14ac:dyDescent="0.25">
      <c r="A2212" s="24">
        <v>11</v>
      </c>
      <c r="B2212" s="25">
        <v>44348</v>
      </c>
      <c r="C2212" s="24" t="s">
        <v>141</v>
      </c>
      <c r="D2212" s="24" t="s">
        <v>146</v>
      </c>
      <c r="E2212" s="24" t="s">
        <v>1487</v>
      </c>
      <c r="F2212" cm="1">
        <f t="array" ref="F2212">_xlfn.SWITCH($E2212,"Forecast",IFERROR(SUMIFS(INDEX('Forecast Input'!$A:$BO,,MATCH(TEXT($A2212,"0"),'Forecast Input'!$1:$1,0)),'Forecast Input'!$A:$A,Master!C2212,'Forecast Input'!$D:$D,Master!D2212),0),"Actual",SUMIFS('CMO Input'!$Q:$Q,'CMO Input'!$E:$E,Master!$A2212,'CMO Input'!$C:$C,Master!$C2212,'CMO Input'!$AJ:$AJ,Master!$D2212,'CMO Input'!$AU:$AU,Master!$F2208),"")</f>
        <v>0</v>
      </c>
    </row>
    <row r="2213" spans="1:6" x14ac:dyDescent="0.25">
      <c r="A2213" s="24">
        <v>11</v>
      </c>
      <c r="B2213" s="25">
        <v>44348</v>
      </c>
      <c r="C2213" s="24" t="s">
        <v>141</v>
      </c>
      <c r="D2213" s="24" t="s">
        <v>166</v>
      </c>
      <c r="E2213" s="24" t="s">
        <v>1489</v>
      </c>
      <c r="F2213" t="str" cm="1">
        <f t="array" ref="F2213">_xlfn.SWITCH($E2213,"Forecast",IFERROR(SUMIFS(INDEX('Forecast Input'!$A:$BO,,MATCH(TEXT($A2213,"0"),'Forecast Input'!$1:$1,0)),'Forecast Input'!$A:$A,Master!C2213,'Forecast Input'!$D:$D,Master!D2213),0),"Actual",SUMIFS('CMO Input'!$Q:$Q,'CMO Input'!$E:$E,Master!$A2213,'CMO Input'!$C:$C,Master!$C2213,'CMO Input'!$AJ:$AJ,Master!$D2213,'CMO Input'!$AU:$AU,Master!$F2209),"")</f>
        <v/>
      </c>
    </row>
    <row r="2214" spans="1:6" x14ac:dyDescent="0.25">
      <c r="A2214" s="24">
        <v>11</v>
      </c>
      <c r="B2214" s="25">
        <v>44348</v>
      </c>
      <c r="C2214" s="24" t="s">
        <v>141</v>
      </c>
      <c r="D2214" s="24" t="s">
        <v>166</v>
      </c>
      <c r="E2214" s="24" t="s">
        <v>1488</v>
      </c>
      <c r="F2214" cm="1">
        <f t="array" ref="F2214">_xlfn.SWITCH($E2214,"Forecast",IFERROR(SUMIFS(INDEX('Forecast Input'!$A:$BO,,MATCH(TEXT($A2214,"0"),'Forecast Input'!$1:$1,0)),'Forecast Input'!$A:$A,Master!C2214,'Forecast Input'!$D:$D,Master!D2214),0),"Actual",SUMIFS('CMO Input'!$Q:$Q,'CMO Input'!$E:$E,Master!$A2214,'CMO Input'!$C:$C,Master!$C2214,'CMO Input'!$AJ:$AJ,Master!$D2214,'CMO Input'!$AU:$AU,Master!$F2210),"")</f>
        <v>0</v>
      </c>
    </row>
    <row r="2215" spans="1:6" x14ac:dyDescent="0.25">
      <c r="A2215" s="24">
        <v>11</v>
      </c>
      <c r="B2215" s="25">
        <v>44348</v>
      </c>
      <c r="C2215" s="24" t="s">
        <v>141</v>
      </c>
      <c r="D2215" s="24" t="s">
        <v>166</v>
      </c>
      <c r="E2215" s="24" t="s">
        <v>1487</v>
      </c>
      <c r="F2215" cm="1">
        <f t="array" ref="F2215">_xlfn.SWITCH($E2215,"Forecast",IFERROR(SUMIFS(INDEX('Forecast Input'!$A:$BO,,MATCH(TEXT($A2215,"0"),'Forecast Input'!$1:$1,0)),'Forecast Input'!$A:$A,Master!C2215,'Forecast Input'!$D:$D,Master!D2215),0),"Actual",SUMIFS('CMO Input'!$Q:$Q,'CMO Input'!$E:$E,Master!$A2215,'CMO Input'!$C:$C,Master!$C2215,'CMO Input'!$AJ:$AJ,Master!$D2215,'CMO Input'!$AU:$AU,Master!$F2211),"")</f>
        <v>0</v>
      </c>
    </row>
    <row r="2216" spans="1:6" x14ac:dyDescent="0.25">
      <c r="A2216" s="24">
        <v>11</v>
      </c>
      <c r="B2216" s="25">
        <v>44348</v>
      </c>
      <c r="C2216" s="24" t="s">
        <v>141</v>
      </c>
      <c r="D2216" s="24" t="s">
        <v>170</v>
      </c>
      <c r="E2216" s="24" t="s">
        <v>1489</v>
      </c>
      <c r="F2216" t="str" cm="1">
        <f t="array" ref="F2216">_xlfn.SWITCH($E2216,"Forecast",IFERROR(SUMIFS(INDEX('Forecast Input'!$A:$BO,,MATCH(TEXT($A2216,"0"),'Forecast Input'!$1:$1,0)),'Forecast Input'!$A:$A,Master!C2216,'Forecast Input'!$D:$D,Master!D2216),0),"Actual",SUMIFS('CMO Input'!$Q:$Q,'CMO Input'!$E:$E,Master!$A2216,'CMO Input'!$C:$C,Master!$C2216,'CMO Input'!$AJ:$AJ,Master!$D2216,'CMO Input'!$AU:$AU,Master!$F2212),"")</f>
        <v/>
      </c>
    </row>
    <row r="2217" spans="1:6" x14ac:dyDescent="0.25">
      <c r="A2217" s="24">
        <v>11</v>
      </c>
      <c r="B2217" s="25">
        <v>44348</v>
      </c>
      <c r="C2217" s="24" t="s">
        <v>141</v>
      </c>
      <c r="D2217" s="24" t="s">
        <v>170</v>
      </c>
      <c r="E2217" s="24" t="s">
        <v>1488</v>
      </c>
      <c r="F2217" cm="1">
        <f t="array" ref="F2217">_xlfn.SWITCH($E2217,"Forecast",IFERROR(SUMIFS(INDEX('Forecast Input'!$A:$BO,,MATCH(TEXT($A2217,"0"),'Forecast Input'!$1:$1,0)),'Forecast Input'!$A:$A,Master!C2217,'Forecast Input'!$D:$D,Master!D2217),0),"Actual",SUMIFS('CMO Input'!$Q:$Q,'CMO Input'!$E:$E,Master!$A2217,'CMO Input'!$C:$C,Master!$C2217,'CMO Input'!$AJ:$AJ,Master!$D2217,'CMO Input'!$AU:$AU,Master!$F2213),"")</f>
        <v>0</v>
      </c>
    </row>
    <row r="2218" spans="1:6" x14ac:dyDescent="0.25">
      <c r="A2218" s="24">
        <v>11</v>
      </c>
      <c r="B2218" s="25">
        <v>44348</v>
      </c>
      <c r="C2218" s="24" t="s">
        <v>141</v>
      </c>
      <c r="D2218" s="24" t="s">
        <v>170</v>
      </c>
      <c r="E2218" s="24" t="s">
        <v>1487</v>
      </c>
      <c r="F2218" cm="1">
        <f t="array" ref="F2218">_xlfn.SWITCH($E2218,"Forecast",IFERROR(SUMIFS(INDEX('Forecast Input'!$A:$BO,,MATCH(TEXT($A2218,"0"),'Forecast Input'!$1:$1,0)),'Forecast Input'!$A:$A,Master!C2218,'Forecast Input'!$D:$D,Master!D2218),0),"Actual",SUMIFS('CMO Input'!$Q:$Q,'CMO Input'!$E:$E,Master!$A2218,'CMO Input'!$C:$C,Master!$C2218,'CMO Input'!$AJ:$AJ,Master!$D2218,'CMO Input'!$AU:$AU,Master!$F2214),"")</f>
        <v>0</v>
      </c>
    </row>
    <row r="2219" spans="1:6" x14ac:dyDescent="0.25">
      <c r="A2219" s="24">
        <v>11</v>
      </c>
      <c r="B2219" s="25">
        <v>44348</v>
      </c>
      <c r="C2219" s="24" t="s">
        <v>141</v>
      </c>
      <c r="D2219" s="24" t="s">
        <v>436</v>
      </c>
      <c r="E2219" s="24" t="s">
        <v>1489</v>
      </c>
      <c r="F2219" t="str" cm="1">
        <f t="array" ref="F2219">_xlfn.SWITCH($E2219,"Forecast",IFERROR(SUMIFS(INDEX('Forecast Input'!$A:$BO,,MATCH(TEXT($A2219,"0"),'Forecast Input'!$1:$1,0)),'Forecast Input'!$A:$A,Master!C2219,'Forecast Input'!$D:$D,Master!D2219),0),"Actual",SUMIFS('CMO Input'!$Q:$Q,'CMO Input'!$E:$E,Master!$A2219,'CMO Input'!$C:$C,Master!$C2219,'CMO Input'!$AJ:$AJ,Master!$D2219,'CMO Input'!$AU:$AU,Master!$F2215),"")</f>
        <v/>
      </c>
    </row>
    <row r="2220" spans="1:6" x14ac:dyDescent="0.25">
      <c r="A2220" s="24">
        <v>11</v>
      </c>
      <c r="B2220" s="25">
        <v>44348</v>
      </c>
      <c r="C2220" s="24" t="s">
        <v>141</v>
      </c>
      <c r="D2220" s="24" t="s">
        <v>436</v>
      </c>
      <c r="E2220" s="24" t="s">
        <v>1488</v>
      </c>
      <c r="F2220" cm="1">
        <f t="array" ref="F2220">_xlfn.SWITCH($E2220,"Forecast",IFERROR(SUMIFS(INDEX('Forecast Input'!$A:$BO,,MATCH(TEXT($A2220,"0"),'Forecast Input'!$1:$1,0)),'Forecast Input'!$A:$A,Master!C2220,'Forecast Input'!$D:$D,Master!D2220),0),"Actual",SUMIFS('CMO Input'!$Q:$Q,'CMO Input'!$E:$E,Master!$A2220,'CMO Input'!$C:$C,Master!$C2220,'CMO Input'!$AJ:$AJ,Master!$D2220,'CMO Input'!$AU:$AU,Master!$F2216),"")</f>
        <v>0</v>
      </c>
    </row>
    <row r="2221" spans="1:6" x14ac:dyDescent="0.25">
      <c r="A2221" s="24">
        <v>11</v>
      </c>
      <c r="B2221" s="25">
        <v>44348</v>
      </c>
      <c r="C2221" s="24" t="s">
        <v>141</v>
      </c>
      <c r="D2221" s="24" t="s">
        <v>436</v>
      </c>
      <c r="E2221" s="24" t="s">
        <v>1487</v>
      </c>
      <c r="F2221" cm="1">
        <f t="array" ref="F2221">_xlfn.SWITCH($E2221,"Forecast",IFERROR(SUMIFS(INDEX('Forecast Input'!$A:$BO,,MATCH(TEXT($A2221,"0"),'Forecast Input'!$1:$1,0)),'Forecast Input'!$A:$A,Master!C2221,'Forecast Input'!$D:$D,Master!D2221),0),"Actual",SUMIFS('CMO Input'!$Q:$Q,'CMO Input'!$E:$E,Master!$A2221,'CMO Input'!$C:$C,Master!$C2221,'CMO Input'!$AJ:$AJ,Master!$D2221,'CMO Input'!$AU:$AU,Master!$F2217),"")</f>
        <v>0</v>
      </c>
    </row>
    <row r="2222" spans="1:6" x14ac:dyDescent="0.25">
      <c r="A2222" s="24">
        <v>11</v>
      </c>
      <c r="B2222" s="25">
        <v>44348</v>
      </c>
      <c r="C2222" s="24" t="s">
        <v>141</v>
      </c>
      <c r="D2222" s="24" t="s">
        <v>1469</v>
      </c>
      <c r="E2222" s="24" t="s">
        <v>1489</v>
      </c>
      <c r="F2222" t="str" cm="1">
        <f t="array" ref="F2222">_xlfn.SWITCH($E2222,"Forecast",IFERROR(SUMIFS(INDEX('Forecast Input'!$A:$BO,,MATCH(TEXT($A2222,"0"),'Forecast Input'!$1:$1,0)),'Forecast Input'!$A:$A,Master!C2222,'Forecast Input'!$D:$D,Master!D2222),0),"Actual",SUMIFS('CMO Input'!$Q:$Q,'CMO Input'!$E:$E,Master!$A2222,'CMO Input'!$C:$C,Master!$C2222,'CMO Input'!$AJ:$AJ,Master!$D2222,'CMO Input'!$AU:$AU,Master!$F2218),"")</f>
        <v/>
      </c>
    </row>
    <row r="2223" spans="1:6" x14ac:dyDescent="0.25">
      <c r="A2223" s="24">
        <v>11</v>
      </c>
      <c r="B2223" s="25">
        <v>44348</v>
      </c>
      <c r="C2223" s="24" t="s">
        <v>141</v>
      </c>
      <c r="D2223" s="24" t="s">
        <v>1469</v>
      </c>
      <c r="E2223" s="24" t="s">
        <v>1488</v>
      </c>
      <c r="F2223" cm="1">
        <f t="array" ref="F2223">_xlfn.SWITCH($E2223,"Forecast",IFERROR(SUMIFS(INDEX('Forecast Input'!$A:$BO,,MATCH(TEXT($A2223,"0"),'Forecast Input'!$1:$1,0)),'Forecast Input'!$A:$A,Master!C2223,'Forecast Input'!$D:$D,Master!D2223),0),"Actual",SUMIFS('CMO Input'!$Q:$Q,'CMO Input'!$E:$E,Master!$A2223,'CMO Input'!$C:$C,Master!$C2223,'CMO Input'!$AJ:$AJ,Master!$D2223,'CMO Input'!$AU:$AU,Master!$F2219),"")</f>
        <v>0</v>
      </c>
    </row>
    <row r="2224" spans="1:6" x14ac:dyDescent="0.25">
      <c r="A2224" s="24">
        <v>11</v>
      </c>
      <c r="B2224" s="25">
        <v>44348</v>
      </c>
      <c r="C2224" s="24" t="s">
        <v>141</v>
      </c>
      <c r="D2224" s="24" t="s">
        <v>1469</v>
      </c>
      <c r="E2224" s="24" t="s">
        <v>1487</v>
      </c>
      <c r="F2224" cm="1">
        <f t="array" ref="F2224">_xlfn.SWITCH($E2224,"Forecast",IFERROR(SUMIFS(INDEX('Forecast Input'!$A:$BO,,MATCH(TEXT($A2224,"0"),'Forecast Input'!$1:$1,0)),'Forecast Input'!$A:$A,Master!C2224,'Forecast Input'!$D:$D,Master!D2224),0),"Actual",SUMIFS('CMO Input'!$Q:$Q,'CMO Input'!$E:$E,Master!$A2224,'CMO Input'!$C:$C,Master!$C2224,'CMO Input'!$AJ:$AJ,Master!$D2224,'CMO Input'!$AU:$AU,Master!$F2220),"")</f>
        <v>0</v>
      </c>
    </row>
    <row r="2225" spans="1:6" x14ac:dyDescent="0.25">
      <c r="A2225" s="24">
        <v>11</v>
      </c>
      <c r="B2225" s="25">
        <v>44348</v>
      </c>
      <c r="C2225" s="24" t="s">
        <v>127</v>
      </c>
      <c r="D2225" s="24" t="s">
        <v>10</v>
      </c>
      <c r="E2225" s="24" t="s">
        <v>1489</v>
      </c>
      <c r="F2225" t="str" cm="1">
        <f t="array" ref="F2225">_xlfn.SWITCH($E2225,"Forecast",IFERROR(SUMIFS(INDEX('Forecast Input'!$A:$BO,,MATCH(TEXT($A2225,"0"),'Forecast Input'!$1:$1,0)),'Forecast Input'!$A:$A,Master!C2225,'Forecast Input'!$D:$D,Master!D2225),0),"Actual",SUMIFS('CMO Input'!$Q:$Q,'CMO Input'!$E:$E,Master!$A2225,'CMO Input'!$C:$C,Master!$C2225,'CMO Input'!$AJ:$AJ,Master!$D2225,'CMO Input'!$AU:$AU,Master!$F2221),"")</f>
        <v/>
      </c>
    </row>
    <row r="2226" spans="1:6" x14ac:dyDescent="0.25">
      <c r="A2226" s="24">
        <v>11</v>
      </c>
      <c r="B2226" s="25">
        <v>44348</v>
      </c>
      <c r="C2226" s="24" t="s">
        <v>127</v>
      </c>
      <c r="D2226" s="24" t="s">
        <v>10</v>
      </c>
      <c r="E2226" s="24" t="s">
        <v>1488</v>
      </c>
      <c r="F2226" cm="1">
        <f t="array" ref="F2226">_xlfn.SWITCH($E2226,"Forecast",IFERROR(SUMIFS(INDEX('Forecast Input'!$A:$BO,,MATCH(TEXT($A2226,"0"),'Forecast Input'!$1:$1,0)),'Forecast Input'!$A:$A,Master!C2226,'Forecast Input'!$D:$D,Master!D2226),0),"Actual",SUMIFS('CMO Input'!$Q:$Q,'CMO Input'!$E:$E,Master!$A2226,'CMO Input'!$C:$C,Master!$C2226,'CMO Input'!$AJ:$AJ,Master!$D2226,'CMO Input'!$AU:$AU,Master!$F2222),"")</f>
        <v>0</v>
      </c>
    </row>
    <row r="2227" spans="1:6" x14ac:dyDescent="0.25">
      <c r="A2227" s="24">
        <v>11</v>
      </c>
      <c r="B2227" s="25">
        <v>44348</v>
      </c>
      <c r="C2227" s="24" t="s">
        <v>127</v>
      </c>
      <c r="D2227" s="24" t="s">
        <v>10</v>
      </c>
      <c r="E2227" s="24" t="s">
        <v>1487</v>
      </c>
      <c r="F2227" cm="1">
        <f t="array" ref="F2227">_xlfn.SWITCH($E2227,"Forecast",IFERROR(SUMIFS(INDEX('Forecast Input'!$A:$BO,,MATCH(TEXT($A2227,"0"),'Forecast Input'!$1:$1,0)),'Forecast Input'!$A:$A,Master!C2227,'Forecast Input'!$D:$D,Master!D2227),0),"Actual",SUMIFS('CMO Input'!$Q:$Q,'CMO Input'!$E:$E,Master!$A2227,'CMO Input'!$C:$C,Master!$C2227,'CMO Input'!$AJ:$AJ,Master!$D2227,'CMO Input'!$AU:$AU,Master!$F2223),"")</f>
        <v>0</v>
      </c>
    </row>
    <row r="2228" spans="1:6" x14ac:dyDescent="0.25">
      <c r="A2228" s="24">
        <v>11</v>
      </c>
      <c r="B2228" s="25">
        <v>44348</v>
      </c>
      <c r="C2228" s="24" t="s">
        <v>127</v>
      </c>
      <c r="D2228" s="24" t="s">
        <v>61</v>
      </c>
      <c r="E2228" s="24" t="s">
        <v>1489</v>
      </c>
      <c r="F2228" t="str" cm="1">
        <f t="array" ref="F2228">_xlfn.SWITCH($E2228,"Forecast",IFERROR(SUMIFS(INDEX('Forecast Input'!$A:$BO,,MATCH(TEXT($A2228,"0"),'Forecast Input'!$1:$1,0)),'Forecast Input'!$A:$A,Master!C2228,'Forecast Input'!$D:$D,Master!D2228),0),"Actual",SUMIFS('CMO Input'!$Q:$Q,'CMO Input'!$E:$E,Master!$A2228,'CMO Input'!$C:$C,Master!$C2228,'CMO Input'!$AJ:$AJ,Master!$D2228,'CMO Input'!$AU:$AU,Master!$F2224),"")</f>
        <v/>
      </c>
    </row>
    <row r="2229" spans="1:6" x14ac:dyDescent="0.25">
      <c r="A2229" s="24">
        <v>11</v>
      </c>
      <c r="B2229" s="25">
        <v>44348</v>
      </c>
      <c r="C2229" s="24" t="s">
        <v>127</v>
      </c>
      <c r="D2229" s="24" t="s">
        <v>61</v>
      </c>
      <c r="E2229" s="24" t="s">
        <v>1488</v>
      </c>
      <c r="F2229" cm="1">
        <f t="array" ref="F2229">_xlfn.SWITCH($E2229,"Forecast",IFERROR(SUMIFS(INDEX('Forecast Input'!$A:$BO,,MATCH(TEXT($A2229,"0"),'Forecast Input'!$1:$1,0)),'Forecast Input'!$A:$A,Master!C2229,'Forecast Input'!$D:$D,Master!D2229),0),"Actual",SUMIFS('CMO Input'!$Q:$Q,'CMO Input'!$E:$E,Master!$A2229,'CMO Input'!$C:$C,Master!$C2229,'CMO Input'!$AJ:$AJ,Master!$D2229,'CMO Input'!$AU:$AU,Master!$F2225),"")</f>
        <v>0</v>
      </c>
    </row>
    <row r="2230" spans="1:6" x14ac:dyDescent="0.25">
      <c r="A2230" s="24">
        <v>11</v>
      </c>
      <c r="B2230" s="25">
        <v>44348</v>
      </c>
      <c r="C2230" s="24" t="s">
        <v>127</v>
      </c>
      <c r="D2230" s="24" t="s">
        <v>61</v>
      </c>
      <c r="E2230" s="24" t="s">
        <v>1487</v>
      </c>
      <c r="F2230" cm="1">
        <f t="array" ref="F2230">_xlfn.SWITCH($E2230,"Forecast",IFERROR(SUMIFS(INDEX('Forecast Input'!$A:$BO,,MATCH(TEXT($A2230,"0"),'Forecast Input'!$1:$1,0)),'Forecast Input'!$A:$A,Master!C2230,'Forecast Input'!$D:$D,Master!D2230),0),"Actual",SUMIFS('CMO Input'!$Q:$Q,'CMO Input'!$E:$E,Master!$A2230,'CMO Input'!$C:$C,Master!$C2230,'CMO Input'!$AJ:$AJ,Master!$D2230,'CMO Input'!$AU:$AU,Master!$F2226),"")</f>
        <v>0</v>
      </c>
    </row>
    <row r="2231" spans="1:6" x14ac:dyDescent="0.25">
      <c r="A2231" s="24">
        <v>11</v>
      </c>
      <c r="B2231" s="25">
        <v>44348</v>
      </c>
      <c r="C2231" s="24" t="s">
        <v>127</v>
      </c>
      <c r="D2231" s="24" t="s">
        <v>103</v>
      </c>
      <c r="E2231" s="24" t="s">
        <v>1489</v>
      </c>
      <c r="F2231" t="str" cm="1">
        <f t="array" ref="F2231">_xlfn.SWITCH($E2231,"Forecast",IFERROR(SUMIFS(INDEX('Forecast Input'!$A:$BO,,MATCH(TEXT($A2231,"0"),'Forecast Input'!$1:$1,0)),'Forecast Input'!$A:$A,Master!C2231,'Forecast Input'!$D:$D,Master!D2231),0),"Actual",SUMIFS('CMO Input'!$Q:$Q,'CMO Input'!$E:$E,Master!$A2231,'CMO Input'!$C:$C,Master!$C2231,'CMO Input'!$AJ:$AJ,Master!$D2231,'CMO Input'!$AU:$AU,Master!$F2227),"")</f>
        <v/>
      </c>
    </row>
    <row r="2232" spans="1:6" x14ac:dyDescent="0.25">
      <c r="A2232" s="24">
        <v>11</v>
      </c>
      <c r="B2232" s="25">
        <v>44348</v>
      </c>
      <c r="C2232" s="24" t="s">
        <v>127</v>
      </c>
      <c r="D2232" s="24" t="s">
        <v>103</v>
      </c>
      <c r="E2232" s="24" t="s">
        <v>1488</v>
      </c>
      <c r="F2232" cm="1">
        <f t="array" ref="F2232">_xlfn.SWITCH($E2232,"Forecast",IFERROR(SUMIFS(INDEX('Forecast Input'!$A:$BO,,MATCH(TEXT($A2232,"0"),'Forecast Input'!$1:$1,0)),'Forecast Input'!$A:$A,Master!C2232,'Forecast Input'!$D:$D,Master!D2232),0),"Actual",SUMIFS('CMO Input'!$Q:$Q,'CMO Input'!$E:$E,Master!$A2232,'CMO Input'!$C:$C,Master!$C2232,'CMO Input'!$AJ:$AJ,Master!$D2232,'CMO Input'!$AU:$AU,Master!$F2228),"")</f>
        <v>0</v>
      </c>
    </row>
    <row r="2233" spans="1:6" x14ac:dyDescent="0.25">
      <c r="A2233" s="24">
        <v>11</v>
      </c>
      <c r="B2233" s="25">
        <v>44348</v>
      </c>
      <c r="C2233" s="24" t="s">
        <v>127</v>
      </c>
      <c r="D2233" s="24" t="s">
        <v>103</v>
      </c>
      <c r="E2233" s="24" t="s">
        <v>1487</v>
      </c>
      <c r="F2233" cm="1">
        <f t="array" ref="F2233">_xlfn.SWITCH($E2233,"Forecast",IFERROR(SUMIFS(INDEX('Forecast Input'!$A:$BO,,MATCH(TEXT($A2233,"0"),'Forecast Input'!$1:$1,0)),'Forecast Input'!$A:$A,Master!C2233,'Forecast Input'!$D:$D,Master!D2233),0),"Actual",SUMIFS('CMO Input'!$Q:$Q,'CMO Input'!$E:$E,Master!$A2233,'CMO Input'!$C:$C,Master!$C2233,'CMO Input'!$AJ:$AJ,Master!$D2233,'CMO Input'!$AU:$AU,Master!$F2229),"")</f>
        <v>0</v>
      </c>
    </row>
    <row r="2234" spans="1:6" x14ac:dyDescent="0.25">
      <c r="A2234" s="24">
        <v>11</v>
      </c>
      <c r="B2234" s="25">
        <v>44348</v>
      </c>
      <c r="C2234" s="24" t="s">
        <v>127</v>
      </c>
      <c r="D2234" s="24" t="s">
        <v>146</v>
      </c>
      <c r="E2234" s="24" t="s">
        <v>1489</v>
      </c>
      <c r="F2234" t="str" cm="1">
        <f t="array" ref="F2234">_xlfn.SWITCH($E2234,"Forecast",IFERROR(SUMIFS(INDEX('Forecast Input'!$A:$BO,,MATCH(TEXT($A2234,"0"),'Forecast Input'!$1:$1,0)),'Forecast Input'!$A:$A,Master!C2234,'Forecast Input'!$D:$D,Master!D2234),0),"Actual",SUMIFS('CMO Input'!$Q:$Q,'CMO Input'!$E:$E,Master!$A2234,'CMO Input'!$C:$C,Master!$C2234,'CMO Input'!$AJ:$AJ,Master!$D2234,'CMO Input'!$AU:$AU,Master!$F2230),"")</f>
        <v/>
      </c>
    </row>
    <row r="2235" spans="1:6" x14ac:dyDescent="0.25">
      <c r="A2235" s="24">
        <v>11</v>
      </c>
      <c r="B2235" s="25">
        <v>44348</v>
      </c>
      <c r="C2235" s="24" t="s">
        <v>127</v>
      </c>
      <c r="D2235" s="24" t="s">
        <v>146</v>
      </c>
      <c r="E2235" s="24" t="s">
        <v>1488</v>
      </c>
      <c r="F2235" cm="1">
        <f t="array" ref="F2235">_xlfn.SWITCH($E2235,"Forecast",IFERROR(SUMIFS(INDEX('Forecast Input'!$A:$BO,,MATCH(TEXT($A2235,"0"),'Forecast Input'!$1:$1,0)),'Forecast Input'!$A:$A,Master!C2235,'Forecast Input'!$D:$D,Master!D2235),0),"Actual",SUMIFS('CMO Input'!$Q:$Q,'CMO Input'!$E:$E,Master!$A2235,'CMO Input'!$C:$C,Master!$C2235,'CMO Input'!$AJ:$AJ,Master!$D2235,'CMO Input'!$AU:$AU,Master!$F2231),"")</f>
        <v>0</v>
      </c>
    </row>
    <row r="2236" spans="1:6" x14ac:dyDescent="0.25">
      <c r="A2236" s="24">
        <v>11</v>
      </c>
      <c r="B2236" s="25">
        <v>44348</v>
      </c>
      <c r="C2236" s="24" t="s">
        <v>127</v>
      </c>
      <c r="D2236" s="24" t="s">
        <v>146</v>
      </c>
      <c r="E2236" s="24" t="s">
        <v>1487</v>
      </c>
      <c r="F2236" cm="1">
        <f t="array" ref="F2236">_xlfn.SWITCH($E2236,"Forecast",IFERROR(SUMIFS(INDEX('Forecast Input'!$A:$BO,,MATCH(TEXT($A2236,"0"),'Forecast Input'!$1:$1,0)),'Forecast Input'!$A:$A,Master!C2236,'Forecast Input'!$D:$D,Master!D2236),0),"Actual",SUMIFS('CMO Input'!$Q:$Q,'CMO Input'!$E:$E,Master!$A2236,'CMO Input'!$C:$C,Master!$C2236,'CMO Input'!$AJ:$AJ,Master!$D2236,'CMO Input'!$AU:$AU,Master!$F2232),"")</f>
        <v>0</v>
      </c>
    </row>
    <row r="2237" spans="1:6" x14ac:dyDescent="0.25">
      <c r="A2237" s="24">
        <v>11</v>
      </c>
      <c r="B2237" s="25">
        <v>44348</v>
      </c>
      <c r="C2237" s="24" t="s">
        <v>127</v>
      </c>
      <c r="D2237" s="24" t="s">
        <v>166</v>
      </c>
      <c r="E2237" s="24" t="s">
        <v>1489</v>
      </c>
      <c r="F2237" t="str" cm="1">
        <f t="array" ref="F2237">_xlfn.SWITCH($E2237,"Forecast",IFERROR(SUMIFS(INDEX('Forecast Input'!$A:$BO,,MATCH(TEXT($A2237,"0"),'Forecast Input'!$1:$1,0)),'Forecast Input'!$A:$A,Master!C2237,'Forecast Input'!$D:$D,Master!D2237),0),"Actual",SUMIFS('CMO Input'!$Q:$Q,'CMO Input'!$E:$E,Master!$A2237,'CMO Input'!$C:$C,Master!$C2237,'CMO Input'!$AJ:$AJ,Master!$D2237,'CMO Input'!$AU:$AU,Master!$F2233),"")</f>
        <v/>
      </c>
    </row>
    <row r="2238" spans="1:6" x14ac:dyDescent="0.25">
      <c r="A2238" s="24">
        <v>11</v>
      </c>
      <c r="B2238" s="25">
        <v>44348</v>
      </c>
      <c r="C2238" s="24" t="s">
        <v>127</v>
      </c>
      <c r="D2238" s="24" t="s">
        <v>166</v>
      </c>
      <c r="E2238" s="24" t="s">
        <v>1488</v>
      </c>
      <c r="F2238" cm="1">
        <f t="array" ref="F2238">_xlfn.SWITCH($E2238,"Forecast",IFERROR(SUMIFS(INDEX('Forecast Input'!$A:$BO,,MATCH(TEXT($A2238,"0"),'Forecast Input'!$1:$1,0)),'Forecast Input'!$A:$A,Master!C2238,'Forecast Input'!$D:$D,Master!D2238),0),"Actual",SUMIFS('CMO Input'!$Q:$Q,'CMO Input'!$E:$E,Master!$A2238,'CMO Input'!$C:$C,Master!$C2238,'CMO Input'!$AJ:$AJ,Master!$D2238,'CMO Input'!$AU:$AU,Master!$F2234),"")</f>
        <v>0</v>
      </c>
    </row>
    <row r="2239" spans="1:6" x14ac:dyDescent="0.25">
      <c r="A2239" s="24">
        <v>11</v>
      </c>
      <c r="B2239" s="25">
        <v>44348</v>
      </c>
      <c r="C2239" s="24" t="s">
        <v>127</v>
      </c>
      <c r="D2239" s="24" t="s">
        <v>166</v>
      </c>
      <c r="E2239" s="24" t="s">
        <v>1487</v>
      </c>
      <c r="F2239" cm="1">
        <f t="array" ref="F2239">_xlfn.SWITCH($E2239,"Forecast",IFERROR(SUMIFS(INDEX('Forecast Input'!$A:$BO,,MATCH(TEXT($A2239,"0"),'Forecast Input'!$1:$1,0)),'Forecast Input'!$A:$A,Master!C2239,'Forecast Input'!$D:$D,Master!D2239),0),"Actual",SUMIFS('CMO Input'!$Q:$Q,'CMO Input'!$E:$E,Master!$A2239,'CMO Input'!$C:$C,Master!$C2239,'CMO Input'!$AJ:$AJ,Master!$D2239,'CMO Input'!$AU:$AU,Master!$F2235),"")</f>
        <v>0</v>
      </c>
    </row>
    <row r="2240" spans="1:6" x14ac:dyDescent="0.25">
      <c r="A2240" s="24">
        <v>11</v>
      </c>
      <c r="B2240" s="25">
        <v>44348</v>
      </c>
      <c r="C2240" s="24" t="s">
        <v>127</v>
      </c>
      <c r="D2240" s="24" t="s">
        <v>170</v>
      </c>
      <c r="E2240" s="24" t="s">
        <v>1489</v>
      </c>
      <c r="F2240" t="str" cm="1">
        <f t="array" ref="F2240">_xlfn.SWITCH($E2240,"Forecast",IFERROR(SUMIFS(INDEX('Forecast Input'!$A:$BO,,MATCH(TEXT($A2240,"0"),'Forecast Input'!$1:$1,0)),'Forecast Input'!$A:$A,Master!C2240,'Forecast Input'!$D:$D,Master!D2240),0),"Actual",SUMIFS('CMO Input'!$Q:$Q,'CMO Input'!$E:$E,Master!$A2240,'CMO Input'!$C:$C,Master!$C2240,'CMO Input'!$AJ:$AJ,Master!$D2240,'CMO Input'!$AU:$AU,Master!$F2236),"")</f>
        <v/>
      </c>
    </row>
    <row r="2241" spans="1:6" x14ac:dyDescent="0.25">
      <c r="A2241" s="24">
        <v>11</v>
      </c>
      <c r="B2241" s="25">
        <v>44348</v>
      </c>
      <c r="C2241" s="24" t="s">
        <v>127</v>
      </c>
      <c r="D2241" s="24" t="s">
        <v>170</v>
      </c>
      <c r="E2241" s="24" t="s">
        <v>1488</v>
      </c>
      <c r="F2241" cm="1">
        <f t="array" ref="F2241">_xlfn.SWITCH($E2241,"Forecast",IFERROR(SUMIFS(INDEX('Forecast Input'!$A:$BO,,MATCH(TEXT($A2241,"0"),'Forecast Input'!$1:$1,0)),'Forecast Input'!$A:$A,Master!C2241,'Forecast Input'!$D:$D,Master!D2241),0),"Actual",SUMIFS('CMO Input'!$Q:$Q,'CMO Input'!$E:$E,Master!$A2241,'CMO Input'!$C:$C,Master!$C2241,'CMO Input'!$AJ:$AJ,Master!$D2241,'CMO Input'!$AU:$AU,Master!$F2237),"")</f>
        <v>0</v>
      </c>
    </row>
    <row r="2242" spans="1:6" x14ac:dyDescent="0.25">
      <c r="A2242" s="24">
        <v>11</v>
      </c>
      <c r="B2242" s="25">
        <v>44348</v>
      </c>
      <c r="C2242" s="24" t="s">
        <v>127</v>
      </c>
      <c r="D2242" s="24" t="s">
        <v>170</v>
      </c>
      <c r="E2242" s="24" t="s">
        <v>1487</v>
      </c>
      <c r="F2242" cm="1">
        <f t="array" ref="F2242">_xlfn.SWITCH($E2242,"Forecast",IFERROR(SUMIFS(INDEX('Forecast Input'!$A:$BO,,MATCH(TEXT($A2242,"0"),'Forecast Input'!$1:$1,0)),'Forecast Input'!$A:$A,Master!C2242,'Forecast Input'!$D:$D,Master!D2242),0),"Actual",SUMIFS('CMO Input'!$Q:$Q,'CMO Input'!$E:$E,Master!$A2242,'CMO Input'!$C:$C,Master!$C2242,'CMO Input'!$AJ:$AJ,Master!$D2242,'CMO Input'!$AU:$AU,Master!$F2238),"")</f>
        <v>0</v>
      </c>
    </row>
    <row r="2243" spans="1:6" x14ac:dyDescent="0.25">
      <c r="A2243" s="24">
        <v>11</v>
      </c>
      <c r="B2243" s="25">
        <v>44348</v>
      </c>
      <c r="C2243" s="24" t="s">
        <v>127</v>
      </c>
      <c r="D2243" s="24" t="s">
        <v>436</v>
      </c>
      <c r="E2243" s="24" t="s">
        <v>1489</v>
      </c>
      <c r="F2243" t="str" cm="1">
        <f t="array" ref="F2243">_xlfn.SWITCH($E2243,"Forecast",IFERROR(SUMIFS(INDEX('Forecast Input'!$A:$BO,,MATCH(TEXT($A2243,"0"),'Forecast Input'!$1:$1,0)),'Forecast Input'!$A:$A,Master!C2243,'Forecast Input'!$D:$D,Master!D2243),0),"Actual",SUMIFS('CMO Input'!$Q:$Q,'CMO Input'!$E:$E,Master!$A2243,'CMO Input'!$C:$C,Master!$C2243,'CMO Input'!$AJ:$AJ,Master!$D2243,'CMO Input'!$AU:$AU,Master!$F2239),"")</f>
        <v/>
      </c>
    </row>
    <row r="2244" spans="1:6" x14ac:dyDescent="0.25">
      <c r="A2244" s="24">
        <v>11</v>
      </c>
      <c r="B2244" s="25">
        <v>44348</v>
      </c>
      <c r="C2244" s="24" t="s">
        <v>127</v>
      </c>
      <c r="D2244" s="24" t="s">
        <v>436</v>
      </c>
      <c r="E2244" s="24" t="s">
        <v>1488</v>
      </c>
      <c r="F2244" cm="1">
        <f t="array" ref="F2244">_xlfn.SWITCH($E2244,"Forecast",IFERROR(SUMIFS(INDEX('Forecast Input'!$A:$BO,,MATCH(TEXT($A2244,"0"),'Forecast Input'!$1:$1,0)),'Forecast Input'!$A:$A,Master!C2244,'Forecast Input'!$D:$D,Master!D2244),0),"Actual",SUMIFS('CMO Input'!$Q:$Q,'CMO Input'!$E:$E,Master!$A2244,'CMO Input'!$C:$C,Master!$C2244,'CMO Input'!$AJ:$AJ,Master!$D2244,'CMO Input'!$AU:$AU,Master!$F2240),"")</f>
        <v>0</v>
      </c>
    </row>
    <row r="2245" spans="1:6" x14ac:dyDescent="0.25">
      <c r="A2245" s="24">
        <v>11</v>
      </c>
      <c r="B2245" s="25">
        <v>44348</v>
      </c>
      <c r="C2245" s="24" t="s">
        <v>127</v>
      </c>
      <c r="D2245" s="24" t="s">
        <v>436</v>
      </c>
      <c r="E2245" s="24" t="s">
        <v>1487</v>
      </c>
      <c r="F2245" cm="1">
        <f t="array" ref="F2245">_xlfn.SWITCH($E2245,"Forecast",IFERROR(SUMIFS(INDEX('Forecast Input'!$A:$BO,,MATCH(TEXT($A2245,"0"),'Forecast Input'!$1:$1,0)),'Forecast Input'!$A:$A,Master!C2245,'Forecast Input'!$D:$D,Master!D2245),0),"Actual",SUMIFS('CMO Input'!$Q:$Q,'CMO Input'!$E:$E,Master!$A2245,'CMO Input'!$C:$C,Master!$C2245,'CMO Input'!$AJ:$AJ,Master!$D2245,'CMO Input'!$AU:$AU,Master!$F2241),"")</f>
        <v>0</v>
      </c>
    </row>
    <row r="2246" spans="1:6" x14ac:dyDescent="0.25">
      <c r="A2246" s="24">
        <v>11</v>
      </c>
      <c r="B2246" s="25">
        <v>44348</v>
      </c>
      <c r="C2246" s="24" t="s">
        <v>127</v>
      </c>
      <c r="D2246" s="24" t="s">
        <v>1469</v>
      </c>
      <c r="E2246" s="24" t="s">
        <v>1489</v>
      </c>
      <c r="F2246" t="str" cm="1">
        <f t="array" ref="F2246">_xlfn.SWITCH($E2246,"Forecast",IFERROR(SUMIFS(INDEX('Forecast Input'!$A:$BO,,MATCH(TEXT($A2246,"0"),'Forecast Input'!$1:$1,0)),'Forecast Input'!$A:$A,Master!C2246,'Forecast Input'!$D:$D,Master!D2246),0),"Actual",SUMIFS('CMO Input'!$Q:$Q,'CMO Input'!$E:$E,Master!$A2246,'CMO Input'!$C:$C,Master!$C2246,'CMO Input'!$AJ:$AJ,Master!$D2246,'CMO Input'!$AU:$AU,Master!$F2242),"")</f>
        <v/>
      </c>
    </row>
    <row r="2247" spans="1:6" x14ac:dyDescent="0.25">
      <c r="A2247" s="24">
        <v>11</v>
      </c>
      <c r="B2247" s="25">
        <v>44348</v>
      </c>
      <c r="C2247" s="24" t="s">
        <v>127</v>
      </c>
      <c r="D2247" s="24" t="s">
        <v>1469</v>
      </c>
      <c r="E2247" s="24" t="s">
        <v>1488</v>
      </c>
      <c r="F2247" cm="1">
        <f t="array" ref="F2247">_xlfn.SWITCH($E2247,"Forecast",IFERROR(SUMIFS(INDEX('Forecast Input'!$A:$BO,,MATCH(TEXT($A2247,"0"),'Forecast Input'!$1:$1,0)),'Forecast Input'!$A:$A,Master!C2247,'Forecast Input'!$D:$D,Master!D2247),0),"Actual",SUMIFS('CMO Input'!$Q:$Q,'CMO Input'!$E:$E,Master!$A2247,'CMO Input'!$C:$C,Master!$C2247,'CMO Input'!$AJ:$AJ,Master!$D2247,'CMO Input'!$AU:$AU,Master!$F2243),"")</f>
        <v>0</v>
      </c>
    </row>
    <row r="2248" spans="1:6" x14ac:dyDescent="0.25">
      <c r="A2248" s="24">
        <v>11</v>
      </c>
      <c r="B2248" s="25">
        <v>44348</v>
      </c>
      <c r="C2248" s="24" t="s">
        <v>127</v>
      </c>
      <c r="D2248" s="24" t="s">
        <v>1469</v>
      </c>
      <c r="E2248" s="24" t="s">
        <v>1487</v>
      </c>
      <c r="F2248" cm="1">
        <f t="array" ref="F2248">_xlfn.SWITCH($E2248,"Forecast",IFERROR(SUMIFS(INDEX('Forecast Input'!$A:$BO,,MATCH(TEXT($A2248,"0"),'Forecast Input'!$1:$1,0)),'Forecast Input'!$A:$A,Master!C2248,'Forecast Input'!$D:$D,Master!D2248),0),"Actual",SUMIFS('CMO Input'!$Q:$Q,'CMO Input'!$E:$E,Master!$A2248,'CMO Input'!$C:$C,Master!$C2248,'CMO Input'!$AJ:$AJ,Master!$D2248,'CMO Input'!$AU:$AU,Master!$F2244),"")</f>
        <v>0</v>
      </c>
    </row>
    <row r="2249" spans="1:6" x14ac:dyDescent="0.25">
      <c r="A2249" s="24">
        <v>11</v>
      </c>
      <c r="B2249" s="25">
        <v>44348</v>
      </c>
      <c r="C2249" s="24" t="s">
        <v>44</v>
      </c>
      <c r="D2249" s="24" t="s">
        <v>10</v>
      </c>
      <c r="E2249" s="24" t="s">
        <v>1489</v>
      </c>
      <c r="F2249" t="str" cm="1">
        <f t="array" ref="F2249">_xlfn.SWITCH($E2249,"Forecast",IFERROR(SUMIFS(INDEX('Forecast Input'!$A:$BO,,MATCH(TEXT($A2249,"0"),'Forecast Input'!$1:$1,0)),'Forecast Input'!$A:$A,Master!C2249,'Forecast Input'!$D:$D,Master!D2249),0),"Actual",SUMIFS('CMO Input'!$Q:$Q,'CMO Input'!$E:$E,Master!$A2249,'CMO Input'!$C:$C,Master!$C2249,'CMO Input'!$AJ:$AJ,Master!$D2249,'CMO Input'!$AU:$AU,Master!$F2245),"")</f>
        <v/>
      </c>
    </row>
    <row r="2250" spans="1:6" x14ac:dyDescent="0.25">
      <c r="A2250" s="24">
        <v>11</v>
      </c>
      <c r="B2250" s="25">
        <v>44348</v>
      </c>
      <c r="C2250" s="24" t="s">
        <v>44</v>
      </c>
      <c r="D2250" s="24" t="s">
        <v>10</v>
      </c>
      <c r="E2250" s="24" t="s">
        <v>1488</v>
      </c>
      <c r="F2250" cm="1">
        <f t="array" ref="F2250">_xlfn.SWITCH($E2250,"Forecast",IFERROR(SUMIFS(INDEX('Forecast Input'!$A:$BO,,MATCH(TEXT($A2250,"0"),'Forecast Input'!$1:$1,0)),'Forecast Input'!$A:$A,Master!C2250,'Forecast Input'!$D:$D,Master!D2250),0),"Actual",SUMIFS('CMO Input'!$Q:$Q,'CMO Input'!$E:$E,Master!$A2250,'CMO Input'!$C:$C,Master!$C2250,'CMO Input'!$AJ:$AJ,Master!$D2250,'CMO Input'!$AU:$AU,Master!$F2246),"")</f>
        <v>0</v>
      </c>
    </row>
    <row r="2251" spans="1:6" x14ac:dyDescent="0.25">
      <c r="A2251" s="24">
        <v>11</v>
      </c>
      <c r="B2251" s="25">
        <v>44348</v>
      </c>
      <c r="C2251" s="24" t="s">
        <v>44</v>
      </c>
      <c r="D2251" s="24" t="s">
        <v>10</v>
      </c>
      <c r="E2251" s="24" t="s">
        <v>1487</v>
      </c>
      <c r="F2251" cm="1">
        <f t="array" ref="F2251">_xlfn.SWITCH($E2251,"Forecast",IFERROR(SUMIFS(INDEX('Forecast Input'!$A:$BO,,MATCH(TEXT($A2251,"0"),'Forecast Input'!$1:$1,0)),'Forecast Input'!$A:$A,Master!C2251,'Forecast Input'!$D:$D,Master!D2251),0),"Actual",SUMIFS('CMO Input'!$Q:$Q,'CMO Input'!$E:$E,Master!$A2251,'CMO Input'!$C:$C,Master!$C2251,'CMO Input'!$AJ:$AJ,Master!$D2251,'CMO Input'!$AU:$AU,Master!$F2247),"")</f>
        <v>0</v>
      </c>
    </row>
    <row r="2252" spans="1:6" x14ac:dyDescent="0.25">
      <c r="A2252" s="24">
        <v>11</v>
      </c>
      <c r="B2252" s="25">
        <v>44348</v>
      </c>
      <c r="C2252" s="24" t="s">
        <v>44</v>
      </c>
      <c r="D2252" s="24" t="s">
        <v>61</v>
      </c>
      <c r="E2252" s="24" t="s">
        <v>1489</v>
      </c>
      <c r="F2252" t="str" cm="1">
        <f t="array" ref="F2252">_xlfn.SWITCH($E2252,"Forecast",IFERROR(SUMIFS(INDEX('Forecast Input'!$A:$BO,,MATCH(TEXT($A2252,"0"),'Forecast Input'!$1:$1,0)),'Forecast Input'!$A:$A,Master!C2252,'Forecast Input'!$D:$D,Master!D2252),0),"Actual",SUMIFS('CMO Input'!$Q:$Q,'CMO Input'!$E:$E,Master!$A2252,'CMO Input'!$C:$C,Master!$C2252,'CMO Input'!$AJ:$AJ,Master!$D2252,'CMO Input'!$AU:$AU,Master!$F2248),"")</f>
        <v/>
      </c>
    </row>
    <row r="2253" spans="1:6" x14ac:dyDescent="0.25">
      <c r="A2253" s="24">
        <v>11</v>
      </c>
      <c r="B2253" s="25">
        <v>44348</v>
      </c>
      <c r="C2253" s="24" t="s">
        <v>44</v>
      </c>
      <c r="D2253" s="24" t="s">
        <v>61</v>
      </c>
      <c r="E2253" s="24" t="s">
        <v>1488</v>
      </c>
      <c r="F2253" cm="1">
        <f t="array" ref="F2253">_xlfn.SWITCH($E2253,"Forecast",IFERROR(SUMIFS(INDEX('Forecast Input'!$A:$BO,,MATCH(TEXT($A2253,"0"),'Forecast Input'!$1:$1,0)),'Forecast Input'!$A:$A,Master!C2253,'Forecast Input'!$D:$D,Master!D2253),0),"Actual",SUMIFS('CMO Input'!$Q:$Q,'CMO Input'!$E:$E,Master!$A2253,'CMO Input'!$C:$C,Master!$C2253,'CMO Input'!$AJ:$AJ,Master!$D2253,'CMO Input'!$AU:$AU,Master!$F2249),"")</f>
        <v>0</v>
      </c>
    </row>
    <row r="2254" spans="1:6" x14ac:dyDescent="0.25">
      <c r="A2254" s="24">
        <v>11</v>
      </c>
      <c r="B2254" s="25">
        <v>44348</v>
      </c>
      <c r="C2254" s="24" t="s">
        <v>44</v>
      </c>
      <c r="D2254" s="24" t="s">
        <v>61</v>
      </c>
      <c r="E2254" s="24" t="s">
        <v>1487</v>
      </c>
      <c r="F2254" cm="1">
        <f t="array" ref="F2254">_xlfn.SWITCH($E2254,"Forecast",IFERROR(SUMIFS(INDEX('Forecast Input'!$A:$BO,,MATCH(TEXT($A2254,"0"),'Forecast Input'!$1:$1,0)),'Forecast Input'!$A:$A,Master!C2254,'Forecast Input'!$D:$D,Master!D2254),0),"Actual",SUMIFS('CMO Input'!$Q:$Q,'CMO Input'!$E:$E,Master!$A2254,'CMO Input'!$C:$C,Master!$C2254,'CMO Input'!$AJ:$AJ,Master!$D2254,'CMO Input'!$AU:$AU,Master!$F2250),"")</f>
        <v>0</v>
      </c>
    </row>
    <row r="2255" spans="1:6" x14ac:dyDescent="0.25">
      <c r="A2255" s="24">
        <v>11</v>
      </c>
      <c r="B2255" s="25">
        <v>44348</v>
      </c>
      <c r="C2255" s="24" t="s">
        <v>44</v>
      </c>
      <c r="D2255" s="24" t="s">
        <v>103</v>
      </c>
      <c r="E2255" s="24" t="s">
        <v>1489</v>
      </c>
      <c r="F2255" t="str" cm="1">
        <f t="array" ref="F2255">_xlfn.SWITCH($E2255,"Forecast",IFERROR(SUMIFS(INDEX('Forecast Input'!$A:$BO,,MATCH(TEXT($A2255,"0"),'Forecast Input'!$1:$1,0)),'Forecast Input'!$A:$A,Master!C2255,'Forecast Input'!$D:$D,Master!D2255),0),"Actual",SUMIFS('CMO Input'!$Q:$Q,'CMO Input'!$E:$E,Master!$A2255,'CMO Input'!$C:$C,Master!$C2255,'CMO Input'!$AJ:$AJ,Master!$D2255,'CMO Input'!$AU:$AU,Master!$F2251),"")</f>
        <v/>
      </c>
    </row>
    <row r="2256" spans="1:6" x14ac:dyDescent="0.25">
      <c r="A2256" s="24">
        <v>11</v>
      </c>
      <c r="B2256" s="25">
        <v>44348</v>
      </c>
      <c r="C2256" s="24" t="s">
        <v>44</v>
      </c>
      <c r="D2256" s="24" t="s">
        <v>103</v>
      </c>
      <c r="E2256" s="24" t="s">
        <v>1488</v>
      </c>
      <c r="F2256" cm="1">
        <f t="array" ref="F2256">_xlfn.SWITCH($E2256,"Forecast",IFERROR(SUMIFS(INDEX('Forecast Input'!$A:$BO,,MATCH(TEXT($A2256,"0"),'Forecast Input'!$1:$1,0)),'Forecast Input'!$A:$A,Master!C2256,'Forecast Input'!$D:$D,Master!D2256),0),"Actual",SUMIFS('CMO Input'!$Q:$Q,'CMO Input'!$E:$E,Master!$A2256,'CMO Input'!$C:$C,Master!$C2256,'CMO Input'!$AJ:$AJ,Master!$D2256,'CMO Input'!$AU:$AU,Master!$F2252),"")</f>
        <v>0</v>
      </c>
    </row>
    <row r="2257" spans="1:6" x14ac:dyDescent="0.25">
      <c r="A2257" s="24">
        <v>11</v>
      </c>
      <c r="B2257" s="25">
        <v>44348</v>
      </c>
      <c r="C2257" s="24" t="s">
        <v>44</v>
      </c>
      <c r="D2257" s="24" t="s">
        <v>103</v>
      </c>
      <c r="E2257" s="24" t="s">
        <v>1487</v>
      </c>
      <c r="F2257" cm="1">
        <f t="array" ref="F2257">_xlfn.SWITCH($E2257,"Forecast",IFERROR(SUMIFS(INDEX('Forecast Input'!$A:$BO,,MATCH(TEXT($A2257,"0"),'Forecast Input'!$1:$1,0)),'Forecast Input'!$A:$A,Master!C2257,'Forecast Input'!$D:$D,Master!D2257),0),"Actual",SUMIFS('CMO Input'!$Q:$Q,'CMO Input'!$E:$E,Master!$A2257,'CMO Input'!$C:$C,Master!$C2257,'CMO Input'!$AJ:$AJ,Master!$D2257,'CMO Input'!$AU:$AU,Master!$F2253),"")</f>
        <v>0</v>
      </c>
    </row>
    <row r="2258" spans="1:6" x14ac:dyDescent="0.25">
      <c r="A2258" s="24">
        <v>11</v>
      </c>
      <c r="B2258" s="25">
        <v>44348</v>
      </c>
      <c r="C2258" s="24" t="s">
        <v>44</v>
      </c>
      <c r="D2258" s="24" t="s">
        <v>146</v>
      </c>
      <c r="E2258" s="24" t="s">
        <v>1489</v>
      </c>
      <c r="F2258" t="str" cm="1">
        <f t="array" ref="F2258">_xlfn.SWITCH($E2258,"Forecast",IFERROR(SUMIFS(INDEX('Forecast Input'!$A:$BO,,MATCH(TEXT($A2258,"0"),'Forecast Input'!$1:$1,0)),'Forecast Input'!$A:$A,Master!C2258,'Forecast Input'!$D:$D,Master!D2258),0),"Actual",SUMIFS('CMO Input'!$Q:$Q,'CMO Input'!$E:$E,Master!$A2258,'CMO Input'!$C:$C,Master!$C2258,'CMO Input'!$AJ:$AJ,Master!$D2258,'CMO Input'!$AU:$AU,Master!$F2254),"")</f>
        <v/>
      </c>
    </row>
    <row r="2259" spans="1:6" x14ac:dyDescent="0.25">
      <c r="A2259" s="24">
        <v>11</v>
      </c>
      <c r="B2259" s="25">
        <v>44348</v>
      </c>
      <c r="C2259" s="24" t="s">
        <v>44</v>
      </c>
      <c r="D2259" s="24" t="s">
        <v>146</v>
      </c>
      <c r="E2259" s="24" t="s">
        <v>1488</v>
      </c>
      <c r="F2259" cm="1">
        <f t="array" ref="F2259">_xlfn.SWITCH($E2259,"Forecast",IFERROR(SUMIFS(INDEX('Forecast Input'!$A:$BO,,MATCH(TEXT($A2259,"0"),'Forecast Input'!$1:$1,0)),'Forecast Input'!$A:$A,Master!C2259,'Forecast Input'!$D:$D,Master!D2259),0),"Actual",SUMIFS('CMO Input'!$Q:$Q,'CMO Input'!$E:$E,Master!$A2259,'CMO Input'!$C:$C,Master!$C2259,'CMO Input'!$AJ:$AJ,Master!$D2259,'CMO Input'!$AU:$AU,Master!$F2255),"")</f>
        <v>0</v>
      </c>
    </row>
    <row r="2260" spans="1:6" x14ac:dyDescent="0.25">
      <c r="A2260" s="24">
        <v>11</v>
      </c>
      <c r="B2260" s="25">
        <v>44348</v>
      </c>
      <c r="C2260" s="24" t="s">
        <v>44</v>
      </c>
      <c r="D2260" s="24" t="s">
        <v>146</v>
      </c>
      <c r="E2260" s="24" t="s">
        <v>1487</v>
      </c>
      <c r="F2260" cm="1">
        <f t="array" ref="F2260">_xlfn.SWITCH($E2260,"Forecast",IFERROR(SUMIFS(INDEX('Forecast Input'!$A:$BO,,MATCH(TEXT($A2260,"0"),'Forecast Input'!$1:$1,0)),'Forecast Input'!$A:$A,Master!C2260,'Forecast Input'!$D:$D,Master!D2260),0),"Actual",SUMIFS('CMO Input'!$Q:$Q,'CMO Input'!$E:$E,Master!$A2260,'CMO Input'!$C:$C,Master!$C2260,'CMO Input'!$AJ:$AJ,Master!$D2260,'CMO Input'!$AU:$AU,Master!$F2256),"")</f>
        <v>0</v>
      </c>
    </row>
    <row r="2261" spans="1:6" x14ac:dyDescent="0.25">
      <c r="A2261" s="24">
        <v>11</v>
      </c>
      <c r="B2261" s="25">
        <v>44348</v>
      </c>
      <c r="C2261" s="24" t="s">
        <v>44</v>
      </c>
      <c r="D2261" s="24" t="s">
        <v>166</v>
      </c>
      <c r="E2261" s="24" t="s">
        <v>1489</v>
      </c>
      <c r="F2261" t="str" cm="1">
        <f t="array" ref="F2261">_xlfn.SWITCH($E2261,"Forecast",IFERROR(SUMIFS(INDEX('Forecast Input'!$A:$BO,,MATCH(TEXT($A2261,"0"),'Forecast Input'!$1:$1,0)),'Forecast Input'!$A:$A,Master!C2261,'Forecast Input'!$D:$D,Master!D2261),0),"Actual",SUMIFS('CMO Input'!$Q:$Q,'CMO Input'!$E:$E,Master!$A2261,'CMO Input'!$C:$C,Master!$C2261,'CMO Input'!$AJ:$AJ,Master!$D2261,'CMO Input'!$AU:$AU,Master!$F2257),"")</f>
        <v/>
      </c>
    </row>
    <row r="2262" spans="1:6" x14ac:dyDescent="0.25">
      <c r="A2262" s="24">
        <v>11</v>
      </c>
      <c r="B2262" s="25">
        <v>44348</v>
      </c>
      <c r="C2262" s="24" t="s">
        <v>44</v>
      </c>
      <c r="D2262" s="24" t="s">
        <v>166</v>
      </c>
      <c r="E2262" s="24" t="s">
        <v>1488</v>
      </c>
      <c r="F2262" cm="1">
        <f t="array" ref="F2262">_xlfn.SWITCH($E2262,"Forecast",IFERROR(SUMIFS(INDEX('Forecast Input'!$A:$BO,,MATCH(TEXT($A2262,"0"),'Forecast Input'!$1:$1,0)),'Forecast Input'!$A:$A,Master!C2262,'Forecast Input'!$D:$D,Master!D2262),0),"Actual",SUMIFS('CMO Input'!$Q:$Q,'CMO Input'!$E:$E,Master!$A2262,'CMO Input'!$C:$C,Master!$C2262,'CMO Input'!$AJ:$AJ,Master!$D2262,'CMO Input'!$AU:$AU,Master!$F2258),"")</f>
        <v>0</v>
      </c>
    </row>
    <row r="2263" spans="1:6" x14ac:dyDescent="0.25">
      <c r="A2263" s="24">
        <v>11</v>
      </c>
      <c r="B2263" s="25">
        <v>44348</v>
      </c>
      <c r="C2263" s="24" t="s">
        <v>44</v>
      </c>
      <c r="D2263" s="24" t="s">
        <v>166</v>
      </c>
      <c r="E2263" s="24" t="s">
        <v>1487</v>
      </c>
      <c r="F2263" cm="1">
        <f t="array" ref="F2263">_xlfn.SWITCH($E2263,"Forecast",IFERROR(SUMIFS(INDEX('Forecast Input'!$A:$BO,,MATCH(TEXT($A2263,"0"),'Forecast Input'!$1:$1,0)),'Forecast Input'!$A:$A,Master!C2263,'Forecast Input'!$D:$D,Master!D2263),0),"Actual",SUMIFS('CMO Input'!$Q:$Q,'CMO Input'!$E:$E,Master!$A2263,'CMO Input'!$C:$C,Master!$C2263,'CMO Input'!$AJ:$AJ,Master!$D2263,'CMO Input'!$AU:$AU,Master!$F2259),"")</f>
        <v>0</v>
      </c>
    </row>
    <row r="2264" spans="1:6" x14ac:dyDescent="0.25">
      <c r="A2264" s="24">
        <v>11</v>
      </c>
      <c r="B2264" s="25">
        <v>44348</v>
      </c>
      <c r="C2264" s="24" t="s">
        <v>44</v>
      </c>
      <c r="D2264" s="24" t="s">
        <v>170</v>
      </c>
      <c r="E2264" s="24" t="s">
        <v>1489</v>
      </c>
      <c r="F2264" t="str" cm="1">
        <f t="array" ref="F2264">_xlfn.SWITCH($E2264,"Forecast",IFERROR(SUMIFS(INDEX('Forecast Input'!$A:$BO,,MATCH(TEXT($A2264,"0"),'Forecast Input'!$1:$1,0)),'Forecast Input'!$A:$A,Master!C2264,'Forecast Input'!$D:$D,Master!D2264),0),"Actual",SUMIFS('CMO Input'!$Q:$Q,'CMO Input'!$E:$E,Master!$A2264,'CMO Input'!$C:$C,Master!$C2264,'CMO Input'!$AJ:$AJ,Master!$D2264,'CMO Input'!$AU:$AU,Master!$F2260),"")</f>
        <v/>
      </c>
    </row>
    <row r="2265" spans="1:6" x14ac:dyDescent="0.25">
      <c r="A2265" s="24">
        <v>11</v>
      </c>
      <c r="B2265" s="25">
        <v>44348</v>
      </c>
      <c r="C2265" s="24" t="s">
        <v>44</v>
      </c>
      <c r="D2265" s="24" t="s">
        <v>170</v>
      </c>
      <c r="E2265" s="24" t="s">
        <v>1488</v>
      </c>
      <c r="F2265" cm="1">
        <f t="array" ref="F2265">_xlfn.SWITCH($E2265,"Forecast",IFERROR(SUMIFS(INDEX('Forecast Input'!$A:$BO,,MATCH(TEXT($A2265,"0"),'Forecast Input'!$1:$1,0)),'Forecast Input'!$A:$A,Master!C2265,'Forecast Input'!$D:$D,Master!D2265),0),"Actual",SUMIFS('CMO Input'!$Q:$Q,'CMO Input'!$E:$E,Master!$A2265,'CMO Input'!$C:$C,Master!$C2265,'CMO Input'!$AJ:$AJ,Master!$D2265,'CMO Input'!$AU:$AU,Master!$F2261),"")</f>
        <v>0</v>
      </c>
    </row>
    <row r="2266" spans="1:6" x14ac:dyDescent="0.25">
      <c r="A2266" s="24">
        <v>11</v>
      </c>
      <c r="B2266" s="25">
        <v>44348</v>
      </c>
      <c r="C2266" s="24" t="s">
        <v>44</v>
      </c>
      <c r="D2266" s="24" t="s">
        <v>170</v>
      </c>
      <c r="E2266" s="24" t="s">
        <v>1487</v>
      </c>
      <c r="F2266" cm="1">
        <f t="array" ref="F2266">_xlfn.SWITCH($E2266,"Forecast",IFERROR(SUMIFS(INDEX('Forecast Input'!$A:$BO,,MATCH(TEXT($A2266,"0"),'Forecast Input'!$1:$1,0)),'Forecast Input'!$A:$A,Master!C2266,'Forecast Input'!$D:$D,Master!D2266),0),"Actual",SUMIFS('CMO Input'!$Q:$Q,'CMO Input'!$E:$E,Master!$A2266,'CMO Input'!$C:$C,Master!$C2266,'CMO Input'!$AJ:$AJ,Master!$D2266,'CMO Input'!$AU:$AU,Master!$F2262),"")</f>
        <v>0</v>
      </c>
    </row>
    <row r="2267" spans="1:6" x14ac:dyDescent="0.25">
      <c r="A2267" s="24">
        <v>11</v>
      </c>
      <c r="B2267" s="25">
        <v>44348</v>
      </c>
      <c r="C2267" s="24" t="s">
        <v>44</v>
      </c>
      <c r="D2267" s="24" t="s">
        <v>436</v>
      </c>
      <c r="E2267" s="24" t="s">
        <v>1489</v>
      </c>
      <c r="F2267" t="str" cm="1">
        <f t="array" ref="F2267">_xlfn.SWITCH($E2267,"Forecast",IFERROR(SUMIFS(INDEX('Forecast Input'!$A:$BO,,MATCH(TEXT($A2267,"0"),'Forecast Input'!$1:$1,0)),'Forecast Input'!$A:$A,Master!C2267,'Forecast Input'!$D:$D,Master!D2267),0),"Actual",SUMIFS('CMO Input'!$Q:$Q,'CMO Input'!$E:$E,Master!$A2267,'CMO Input'!$C:$C,Master!$C2267,'CMO Input'!$AJ:$AJ,Master!$D2267,'CMO Input'!$AU:$AU,Master!$F2263),"")</f>
        <v/>
      </c>
    </row>
    <row r="2268" spans="1:6" x14ac:dyDescent="0.25">
      <c r="A2268" s="24">
        <v>11</v>
      </c>
      <c r="B2268" s="25">
        <v>44348</v>
      </c>
      <c r="C2268" s="24" t="s">
        <v>44</v>
      </c>
      <c r="D2268" s="24" t="s">
        <v>436</v>
      </c>
      <c r="E2268" s="24" t="s">
        <v>1488</v>
      </c>
      <c r="F2268" cm="1">
        <f t="array" ref="F2268">_xlfn.SWITCH($E2268,"Forecast",IFERROR(SUMIFS(INDEX('Forecast Input'!$A:$BO,,MATCH(TEXT($A2268,"0"),'Forecast Input'!$1:$1,0)),'Forecast Input'!$A:$A,Master!C2268,'Forecast Input'!$D:$D,Master!D2268),0),"Actual",SUMIFS('CMO Input'!$Q:$Q,'CMO Input'!$E:$E,Master!$A2268,'CMO Input'!$C:$C,Master!$C2268,'CMO Input'!$AJ:$AJ,Master!$D2268,'CMO Input'!$AU:$AU,Master!$F2264),"")</f>
        <v>0</v>
      </c>
    </row>
    <row r="2269" spans="1:6" x14ac:dyDescent="0.25">
      <c r="A2269" s="24">
        <v>11</v>
      </c>
      <c r="B2269" s="25">
        <v>44348</v>
      </c>
      <c r="C2269" s="24" t="s">
        <v>44</v>
      </c>
      <c r="D2269" s="24" t="s">
        <v>436</v>
      </c>
      <c r="E2269" s="24" t="s">
        <v>1487</v>
      </c>
      <c r="F2269" cm="1">
        <f t="array" ref="F2269">_xlfn.SWITCH($E2269,"Forecast",IFERROR(SUMIFS(INDEX('Forecast Input'!$A:$BO,,MATCH(TEXT($A2269,"0"),'Forecast Input'!$1:$1,0)),'Forecast Input'!$A:$A,Master!C2269,'Forecast Input'!$D:$D,Master!D2269),0),"Actual",SUMIFS('CMO Input'!$Q:$Q,'CMO Input'!$E:$E,Master!$A2269,'CMO Input'!$C:$C,Master!$C2269,'CMO Input'!$AJ:$AJ,Master!$D2269,'CMO Input'!$AU:$AU,Master!$F2265),"")</f>
        <v>0</v>
      </c>
    </row>
    <row r="2270" spans="1:6" x14ac:dyDescent="0.25">
      <c r="A2270" s="24">
        <v>11</v>
      </c>
      <c r="B2270" s="25">
        <v>44348</v>
      </c>
      <c r="C2270" s="24" t="s">
        <v>44</v>
      </c>
      <c r="D2270" s="24" t="s">
        <v>1469</v>
      </c>
      <c r="E2270" s="24" t="s">
        <v>1489</v>
      </c>
      <c r="F2270" t="str" cm="1">
        <f t="array" ref="F2270">_xlfn.SWITCH($E2270,"Forecast",IFERROR(SUMIFS(INDEX('Forecast Input'!$A:$BO,,MATCH(TEXT($A2270,"0"),'Forecast Input'!$1:$1,0)),'Forecast Input'!$A:$A,Master!C2270,'Forecast Input'!$D:$D,Master!D2270),0),"Actual",SUMIFS('CMO Input'!$Q:$Q,'CMO Input'!$E:$E,Master!$A2270,'CMO Input'!$C:$C,Master!$C2270,'CMO Input'!$AJ:$AJ,Master!$D2270,'CMO Input'!$AU:$AU,Master!$F2266),"")</f>
        <v/>
      </c>
    </row>
    <row r="2271" spans="1:6" x14ac:dyDescent="0.25">
      <c r="A2271" s="24">
        <v>11</v>
      </c>
      <c r="B2271" s="25">
        <v>44348</v>
      </c>
      <c r="C2271" s="24" t="s">
        <v>44</v>
      </c>
      <c r="D2271" s="24" t="s">
        <v>1469</v>
      </c>
      <c r="E2271" s="24" t="s">
        <v>1488</v>
      </c>
      <c r="F2271" cm="1">
        <f t="array" ref="F2271">_xlfn.SWITCH($E2271,"Forecast",IFERROR(SUMIFS(INDEX('Forecast Input'!$A:$BO,,MATCH(TEXT($A2271,"0"),'Forecast Input'!$1:$1,0)),'Forecast Input'!$A:$A,Master!C2271,'Forecast Input'!$D:$D,Master!D2271),0),"Actual",SUMIFS('CMO Input'!$Q:$Q,'CMO Input'!$E:$E,Master!$A2271,'CMO Input'!$C:$C,Master!$C2271,'CMO Input'!$AJ:$AJ,Master!$D2271,'CMO Input'!$AU:$AU,Master!$F2267),"")</f>
        <v>0</v>
      </c>
    </row>
    <row r="2272" spans="1:6" x14ac:dyDescent="0.25">
      <c r="A2272" s="24">
        <v>11</v>
      </c>
      <c r="B2272" s="25">
        <v>44348</v>
      </c>
      <c r="C2272" s="24" t="s">
        <v>44</v>
      </c>
      <c r="D2272" s="24" t="s">
        <v>1469</v>
      </c>
      <c r="E2272" s="24" t="s">
        <v>1487</v>
      </c>
      <c r="F2272" cm="1">
        <f t="array" ref="F2272">_xlfn.SWITCH($E2272,"Forecast",IFERROR(SUMIFS(INDEX('Forecast Input'!$A:$BO,,MATCH(TEXT($A2272,"0"),'Forecast Input'!$1:$1,0)),'Forecast Input'!$A:$A,Master!C2272,'Forecast Input'!$D:$D,Master!D2272),0),"Actual",SUMIFS('CMO Input'!$Q:$Q,'CMO Input'!$E:$E,Master!$A2272,'CMO Input'!$C:$C,Master!$C2272,'CMO Input'!$AJ:$AJ,Master!$D2272,'CMO Input'!$AU:$AU,Master!$F2268),"")</f>
        <v>0</v>
      </c>
    </row>
    <row r="2273" spans="1:6" x14ac:dyDescent="0.25">
      <c r="A2273" s="24">
        <v>11</v>
      </c>
      <c r="B2273" s="25">
        <v>44348</v>
      </c>
      <c r="C2273" s="24" t="s">
        <v>780</v>
      </c>
      <c r="D2273" s="24" t="s">
        <v>1470</v>
      </c>
      <c r="E2273" s="24" t="s">
        <v>1489</v>
      </c>
      <c r="F2273" t="str" cm="1">
        <f t="array" ref="F2273">_xlfn.SWITCH($E2273,"Forecast",IFERROR(SUMIFS(INDEX('Forecast Input'!$A:$BO,,MATCH(TEXT($A2273,"0"),'Forecast Input'!$1:$1,0)),'Forecast Input'!$A:$A,Master!C2273,'Forecast Input'!$D:$D,Master!D2273),0),"Actual",SUMIFS('CMO Input'!$Q:$Q,'CMO Input'!$E:$E,Master!$A2273,'CMO Input'!$C:$C,Master!$C2273,'CMO Input'!$AJ:$AJ,Master!$D2273,'CMO Input'!$AU:$AU,Master!$F2269),"")</f>
        <v/>
      </c>
    </row>
    <row r="2274" spans="1:6" x14ac:dyDescent="0.25">
      <c r="A2274" s="24">
        <v>11</v>
      </c>
      <c r="B2274" s="25">
        <v>44348</v>
      </c>
      <c r="C2274" s="24" t="s">
        <v>780</v>
      </c>
      <c r="D2274" s="24" t="s">
        <v>1470</v>
      </c>
      <c r="E2274" s="24" t="s">
        <v>1488</v>
      </c>
      <c r="F2274" cm="1">
        <f t="array" ref="F2274">_xlfn.SWITCH($E2274,"Forecast",IFERROR(SUMIFS(INDEX('Forecast Input'!$A:$BO,,MATCH(TEXT($A2274,"0"),'Forecast Input'!$1:$1,0)),'Forecast Input'!$A:$A,Master!C2274,'Forecast Input'!$D:$D,Master!D2274),0),"Actual",SUMIFS('CMO Input'!$Q:$Q,'CMO Input'!$E:$E,Master!$A2274,'CMO Input'!$C:$C,Master!$C2274,'CMO Input'!$AJ:$AJ,Master!$D2274,'CMO Input'!$AU:$AU,Master!$F2270),"")</f>
        <v>0</v>
      </c>
    </row>
    <row r="2275" spans="1:6" x14ac:dyDescent="0.25">
      <c r="A2275" s="24">
        <v>11</v>
      </c>
      <c r="B2275" s="25">
        <v>44348</v>
      </c>
      <c r="C2275" s="24" t="s">
        <v>780</v>
      </c>
      <c r="D2275" s="24" t="s">
        <v>1470</v>
      </c>
      <c r="E2275" s="24" t="s">
        <v>1487</v>
      </c>
      <c r="F2275" cm="1">
        <f t="array" ref="F2275">_xlfn.SWITCH($E2275,"Forecast",IFERROR(SUMIFS(INDEX('Forecast Input'!$A:$BO,,MATCH(TEXT($A2275,"0"),'Forecast Input'!$1:$1,0)),'Forecast Input'!$A:$A,Master!C2275,'Forecast Input'!$D:$D,Master!D2275),0),"Actual",SUMIFS('CMO Input'!$Q:$Q,'CMO Input'!$E:$E,Master!$A2275,'CMO Input'!$C:$C,Master!$C2275,'CMO Input'!$AJ:$AJ,Master!$D2275,'CMO Input'!$AU:$AU,Master!$F2271),"")</f>
        <v>0</v>
      </c>
    </row>
    <row r="2276" spans="1:6" x14ac:dyDescent="0.25">
      <c r="A2276" s="24">
        <v>11</v>
      </c>
      <c r="B2276" s="25">
        <v>44348</v>
      </c>
      <c r="C2276" s="24" t="s">
        <v>989</v>
      </c>
      <c r="D2276" s="24" t="s">
        <v>1470</v>
      </c>
      <c r="E2276" s="24" t="s">
        <v>1489</v>
      </c>
      <c r="F2276" t="str" cm="1">
        <f t="array" ref="F2276">_xlfn.SWITCH($E2276,"Forecast",IFERROR(SUMIFS(INDEX('Forecast Input'!$A:$BO,,MATCH(TEXT($A2276,"0"),'Forecast Input'!$1:$1,0)),'Forecast Input'!$A:$A,Master!C2276,'Forecast Input'!$D:$D,Master!D2276),0),"Actual",SUMIFS('CMO Input'!$Q:$Q,'CMO Input'!$E:$E,Master!$A2276,'CMO Input'!$C:$C,Master!$C2276,'CMO Input'!$AJ:$AJ,Master!$D2276,'CMO Input'!$AU:$AU,Master!$F2272),"")</f>
        <v/>
      </c>
    </row>
    <row r="2277" spans="1:6" x14ac:dyDescent="0.25">
      <c r="A2277" s="24">
        <v>11</v>
      </c>
      <c r="B2277" s="25">
        <v>44348</v>
      </c>
      <c r="C2277" s="24" t="s">
        <v>989</v>
      </c>
      <c r="D2277" s="24" t="s">
        <v>1470</v>
      </c>
      <c r="E2277" s="24" t="s">
        <v>1488</v>
      </c>
      <c r="F2277" cm="1">
        <f t="array" ref="F2277">_xlfn.SWITCH($E2277,"Forecast",IFERROR(SUMIFS(INDEX('Forecast Input'!$A:$BO,,MATCH(TEXT($A2277,"0"),'Forecast Input'!$1:$1,0)),'Forecast Input'!$A:$A,Master!C2277,'Forecast Input'!$D:$D,Master!D2277),0),"Actual",SUMIFS('CMO Input'!$Q:$Q,'CMO Input'!$E:$E,Master!$A2277,'CMO Input'!$C:$C,Master!$C2277,'CMO Input'!$AJ:$AJ,Master!$D2277,'CMO Input'!$AU:$AU,Master!$F2273),"")</f>
        <v>0</v>
      </c>
    </row>
    <row r="2278" spans="1:6" x14ac:dyDescent="0.25">
      <c r="A2278" s="24">
        <v>11</v>
      </c>
      <c r="B2278" s="25">
        <v>44348</v>
      </c>
      <c r="C2278" s="24" t="s">
        <v>989</v>
      </c>
      <c r="D2278" s="24" t="s">
        <v>1470</v>
      </c>
      <c r="E2278" s="24" t="s">
        <v>1487</v>
      </c>
      <c r="F2278" cm="1">
        <f t="array" ref="F2278">_xlfn.SWITCH($E2278,"Forecast",IFERROR(SUMIFS(INDEX('Forecast Input'!$A:$BO,,MATCH(TEXT($A2278,"0"),'Forecast Input'!$1:$1,0)),'Forecast Input'!$A:$A,Master!C2278,'Forecast Input'!$D:$D,Master!D2278),0),"Actual",SUMIFS('CMO Input'!$Q:$Q,'CMO Input'!$E:$E,Master!$A2278,'CMO Input'!$C:$C,Master!$C2278,'CMO Input'!$AJ:$AJ,Master!$D2278,'CMO Input'!$AU:$AU,Master!$F2274),"")</f>
        <v>0</v>
      </c>
    </row>
    <row r="2279" spans="1:6" x14ac:dyDescent="0.25">
      <c r="A2279" s="24">
        <v>11</v>
      </c>
      <c r="B2279" s="25">
        <v>44348</v>
      </c>
      <c r="C2279" s="24" t="s">
        <v>181</v>
      </c>
      <c r="D2279" s="24" t="s">
        <v>1470</v>
      </c>
      <c r="E2279" s="24" t="s">
        <v>1489</v>
      </c>
      <c r="F2279" t="str" cm="1">
        <f t="array" ref="F2279">_xlfn.SWITCH($E2279,"Forecast",IFERROR(SUMIFS(INDEX('Forecast Input'!$A:$BO,,MATCH(TEXT($A2279,"0"),'Forecast Input'!$1:$1,0)),'Forecast Input'!$A:$A,Master!C2279,'Forecast Input'!$D:$D,Master!D2279),0),"Actual",SUMIFS('CMO Input'!$Q:$Q,'CMO Input'!$E:$E,Master!$A2279,'CMO Input'!$C:$C,Master!$C2279,'CMO Input'!$AJ:$AJ,Master!$D2279,'CMO Input'!$AU:$AU,Master!$F2275),"")</f>
        <v/>
      </c>
    </row>
    <row r="2280" spans="1:6" x14ac:dyDescent="0.25">
      <c r="A2280" s="24">
        <v>11</v>
      </c>
      <c r="B2280" s="25">
        <v>44348</v>
      </c>
      <c r="C2280" s="24" t="s">
        <v>181</v>
      </c>
      <c r="D2280" s="24" t="s">
        <v>1470</v>
      </c>
      <c r="E2280" s="24" t="s">
        <v>1488</v>
      </c>
      <c r="F2280" cm="1">
        <f t="array" ref="F2280">_xlfn.SWITCH($E2280,"Forecast",IFERROR(SUMIFS(INDEX('Forecast Input'!$A:$BO,,MATCH(TEXT($A2280,"0"),'Forecast Input'!$1:$1,0)),'Forecast Input'!$A:$A,Master!C2280,'Forecast Input'!$D:$D,Master!D2280),0),"Actual",SUMIFS('CMO Input'!$Q:$Q,'CMO Input'!$E:$E,Master!$A2280,'CMO Input'!$C:$C,Master!$C2280,'CMO Input'!$AJ:$AJ,Master!$D2280,'CMO Input'!$AU:$AU,Master!$F2276),"")</f>
        <v>0</v>
      </c>
    </row>
    <row r="2281" spans="1:6" x14ac:dyDescent="0.25">
      <c r="A2281" s="24">
        <v>11</v>
      </c>
      <c r="B2281" s="25">
        <v>44348</v>
      </c>
      <c r="C2281" s="24" t="s">
        <v>181</v>
      </c>
      <c r="D2281" s="24" t="s">
        <v>1470</v>
      </c>
      <c r="E2281" s="24" t="s">
        <v>1487</v>
      </c>
      <c r="F2281" cm="1">
        <f t="array" ref="F2281">_xlfn.SWITCH($E2281,"Forecast",IFERROR(SUMIFS(INDEX('Forecast Input'!$A:$BO,,MATCH(TEXT($A2281,"0"),'Forecast Input'!$1:$1,0)),'Forecast Input'!$A:$A,Master!C2281,'Forecast Input'!$D:$D,Master!D2281),0),"Actual",SUMIFS('CMO Input'!$Q:$Q,'CMO Input'!$E:$E,Master!$A2281,'CMO Input'!$C:$C,Master!$C2281,'CMO Input'!$AJ:$AJ,Master!$D2281,'CMO Input'!$AU:$AU,Master!$F2277),"")</f>
        <v>0</v>
      </c>
    </row>
    <row r="2282" spans="1:6" x14ac:dyDescent="0.25">
      <c r="A2282" s="24">
        <v>11</v>
      </c>
      <c r="B2282" s="25">
        <v>44348</v>
      </c>
      <c r="C2282" s="24" t="s">
        <v>424</v>
      </c>
      <c r="D2282" s="24" t="s">
        <v>1470</v>
      </c>
      <c r="E2282" s="24" t="s">
        <v>1489</v>
      </c>
      <c r="F2282" t="str" cm="1">
        <f t="array" ref="F2282">_xlfn.SWITCH($E2282,"Forecast",IFERROR(SUMIFS(INDEX('Forecast Input'!$A:$BO,,MATCH(TEXT($A2282,"0"),'Forecast Input'!$1:$1,0)),'Forecast Input'!$A:$A,Master!C2282,'Forecast Input'!$D:$D,Master!D2282),0),"Actual",SUMIFS('CMO Input'!$Q:$Q,'CMO Input'!$E:$E,Master!$A2282,'CMO Input'!$C:$C,Master!$C2282,'CMO Input'!$AJ:$AJ,Master!$D2282,'CMO Input'!$AU:$AU,Master!$F2278),"")</f>
        <v/>
      </c>
    </row>
    <row r="2283" spans="1:6" x14ac:dyDescent="0.25">
      <c r="A2283" s="24">
        <v>11</v>
      </c>
      <c r="B2283" s="25">
        <v>44348</v>
      </c>
      <c r="C2283" s="24" t="s">
        <v>424</v>
      </c>
      <c r="D2283" s="24" t="s">
        <v>1470</v>
      </c>
      <c r="E2283" s="24" t="s">
        <v>1488</v>
      </c>
      <c r="F2283" cm="1">
        <f t="array" ref="F2283">_xlfn.SWITCH($E2283,"Forecast",IFERROR(SUMIFS(INDEX('Forecast Input'!$A:$BO,,MATCH(TEXT($A2283,"0"),'Forecast Input'!$1:$1,0)),'Forecast Input'!$A:$A,Master!C2283,'Forecast Input'!$D:$D,Master!D2283),0),"Actual",SUMIFS('CMO Input'!$Q:$Q,'CMO Input'!$E:$E,Master!$A2283,'CMO Input'!$C:$C,Master!$C2283,'CMO Input'!$AJ:$AJ,Master!$D2283,'CMO Input'!$AU:$AU,Master!$F2279),"")</f>
        <v>0</v>
      </c>
    </row>
    <row r="2284" spans="1:6" x14ac:dyDescent="0.25">
      <c r="A2284" s="24">
        <v>11</v>
      </c>
      <c r="B2284" s="25">
        <v>44348</v>
      </c>
      <c r="C2284" s="24" t="s">
        <v>424</v>
      </c>
      <c r="D2284" s="24" t="s">
        <v>1470</v>
      </c>
      <c r="E2284" s="24" t="s">
        <v>1487</v>
      </c>
      <c r="F2284" cm="1">
        <f t="array" ref="F2284">_xlfn.SWITCH($E2284,"Forecast",IFERROR(SUMIFS(INDEX('Forecast Input'!$A:$BO,,MATCH(TEXT($A2284,"0"),'Forecast Input'!$1:$1,0)),'Forecast Input'!$A:$A,Master!C2284,'Forecast Input'!$D:$D,Master!D2284),0),"Actual",SUMIFS('CMO Input'!$Q:$Q,'CMO Input'!$E:$E,Master!$A2284,'CMO Input'!$C:$C,Master!$C2284,'CMO Input'!$AJ:$AJ,Master!$D2284,'CMO Input'!$AU:$AU,Master!$F2280),"")</f>
        <v>0</v>
      </c>
    </row>
    <row r="2285" spans="1:6" x14ac:dyDescent="0.25">
      <c r="A2285" s="24">
        <v>11</v>
      </c>
      <c r="B2285" s="25">
        <v>44348</v>
      </c>
      <c r="C2285" s="24" t="s">
        <v>141</v>
      </c>
      <c r="D2285" s="24" t="s">
        <v>1470</v>
      </c>
      <c r="E2285" s="24" t="s">
        <v>1489</v>
      </c>
      <c r="F2285" t="str" cm="1">
        <f t="array" ref="F2285">_xlfn.SWITCH($E2285,"Forecast",IFERROR(SUMIFS(INDEX('Forecast Input'!$A:$BO,,MATCH(TEXT($A2285,"0"),'Forecast Input'!$1:$1,0)),'Forecast Input'!$A:$A,Master!C2285,'Forecast Input'!$D:$D,Master!D2285),0),"Actual",SUMIFS('CMO Input'!$Q:$Q,'CMO Input'!$E:$E,Master!$A2285,'CMO Input'!$C:$C,Master!$C2285,'CMO Input'!$AJ:$AJ,Master!$D2285,'CMO Input'!$AU:$AU,Master!$F2281),"")</f>
        <v/>
      </c>
    </row>
    <row r="2286" spans="1:6" x14ac:dyDescent="0.25">
      <c r="A2286" s="24">
        <v>11</v>
      </c>
      <c r="B2286" s="25">
        <v>44348</v>
      </c>
      <c r="C2286" s="24" t="s">
        <v>141</v>
      </c>
      <c r="D2286" s="24" t="s">
        <v>1470</v>
      </c>
      <c r="E2286" s="24" t="s">
        <v>1488</v>
      </c>
      <c r="F2286" cm="1">
        <f t="array" ref="F2286">_xlfn.SWITCH($E2286,"Forecast",IFERROR(SUMIFS(INDEX('Forecast Input'!$A:$BO,,MATCH(TEXT($A2286,"0"),'Forecast Input'!$1:$1,0)),'Forecast Input'!$A:$A,Master!C2286,'Forecast Input'!$D:$D,Master!D2286),0),"Actual",SUMIFS('CMO Input'!$Q:$Q,'CMO Input'!$E:$E,Master!$A2286,'CMO Input'!$C:$C,Master!$C2286,'CMO Input'!$AJ:$AJ,Master!$D2286,'CMO Input'!$AU:$AU,Master!$F2282),"")</f>
        <v>0</v>
      </c>
    </row>
    <row r="2287" spans="1:6" x14ac:dyDescent="0.25">
      <c r="A2287" s="24">
        <v>11</v>
      </c>
      <c r="B2287" s="25">
        <v>44348</v>
      </c>
      <c r="C2287" s="24" t="s">
        <v>141</v>
      </c>
      <c r="D2287" s="24" t="s">
        <v>1470</v>
      </c>
      <c r="E2287" s="24" t="s">
        <v>1487</v>
      </c>
      <c r="F2287" cm="1">
        <f t="array" ref="F2287">_xlfn.SWITCH($E2287,"Forecast",IFERROR(SUMIFS(INDEX('Forecast Input'!$A:$BO,,MATCH(TEXT($A2287,"0"),'Forecast Input'!$1:$1,0)),'Forecast Input'!$A:$A,Master!C2287,'Forecast Input'!$D:$D,Master!D2287),0),"Actual",SUMIFS('CMO Input'!$Q:$Q,'CMO Input'!$E:$E,Master!$A2287,'CMO Input'!$C:$C,Master!$C2287,'CMO Input'!$AJ:$AJ,Master!$D2287,'CMO Input'!$AU:$AU,Master!$F2283),"")</f>
        <v>0</v>
      </c>
    </row>
    <row r="2288" spans="1:6" x14ac:dyDescent="0.25">
      <c r="A2288" s="24">
        <v>11</v>
      </c>
      <c r="B2288" s="25">
        <v>44348</v>
      </c>
      <c r="C2288" s="24" t="s">
        <v>127</v>
      </c>
      <c r="D2288" s="24" t="s">
        <v>1470</v>
      </c>
      <c r="E2288" s="24" t="s">
        <v>1489</v>
      </c>
      <c r="F2288" t="str" cm="1">
        <f t="array" ref="F2288">_xlfn.SWITCH($E2288,"Forecast",IFERROR(SUMIFS(INDEX('Forecast Input'!$A:$BO,,MATCH(TEXT($A2288,"0"),'Forecast Input'!$1:$1,0)),'Forecast Input'!$A:$A,Master!C2288,'Forecast Input'!$D:$D,Master!D2288),0),"Actual",SUMIFS('CMO Input'!$Q:$Q,'CMO Input'!$E:$E,Master!$A2288,'CMO Input'!$C:$C,Master!$C2288,'CMO Input'!$AJ:$AJ,Master!$D2288,'CMO Input'!$AU:$AU,Master!$F2284),"")</f>
        <v/>
      </c>
    </row>
    <row r="2289" spans="1:6" x14ac:dyDescent="0.25">
      <c r="A2289" s="24">
        <v>11</v>
      </c>
      <c r="B2289" s="25">
        <v>44348</v>
      </c>
      <c r="C2289" s="24" t="s">
        <v>127</v>
      </c>
      <c r="D2289" s="24" t="s">
        <v>1470</v>
      </c>
      <c r="E2289" s="24" t="s">
        <v>1488</v>
      </c>
      <c r="F2289" cm="1">
        <f t="array" ref="F2289">_xlfn.SWITCH($E2289,"Forecast",IFERROR(SUMIFS(INDEX('Forecast Input'!$A:$BO,,MATCH(TEXT($A2289,"0"),'Forecast Input'!$1:$1,0)),'Forecast Input'!$A:$A,Master!C2289,'Forecast Input'!$D:$D,Master!D2289),0),"Actual",SUMIFS('CMO Input'!$Q:$Q,'CMO Input'!$E:$E,Master!$A2289,'CMO Input'!$C:$C,Master!$C2289,'CMO Input'!$AJ:$AJ,Master!$D2289,'CMO Input'!$AU:$AU,Master!$F2285),"")</f>
        <v>0</v>
      </c>
    </row>
    <row r="2290" spans="1:6" x14ac:dyDescent="0.25">
      <c r="A2290" s="24">
        <v>11</v>
      </c>
      <c r="B2290" s="25">
        <v>44348</v>
      </c>
      <c r="C2290" s="24" t="s">
        <v>127</v>
      </c>
      <c r="D2290" s="24" t="s">
        <v>1470</v>
      </c>
      <c r="E2290" s="24" t="s">
        <v>1487</v>
      </c>
      <c r="F2290" cm="1">
        <f t="array" ref="F2290">_xlfn.SWITCH($E2290,"Forecast",IFERROR(SUMIFS(INDEX('Forecast Input'!$A:$BO,,MATCH(TEXT($A2290,"0"),'Forecast Input'!$1:$1,0)),'Forecast Input'!$A:$A,Master!C2290,'Forecast Input'!$D:$D,Master!D2290),0),"Actual",SUMIFS('CMO Input'!$Q:$Q,'CMO Input'!$E:$E,Master!$A2290,'CMO Input'!$C:$C,Master!$C2290,'CMO Input'!$AJ:$AJ,Master!$D2290,'CMO Input'!$AU:$AU,Master!$F2286),"")</f>
        <v>0</v>
      </c>
    </row>
    <row r="2291" spans="1:6" x14ac:dyDescent="0.25">
      <c r="A2291" s="24">
        <v>11</v>
      </c>
      <c r="B2291" s="25">
        <v>44348</v>
      </c>
      <c r="C2291" s="24" t="s">
        <v>44</v>
      </c>
      <c r="D2291" s="24" t="s">
        <v>1470</v>
      </c>
      <c r="E2291" s="24" t="s">
        <v>1489</v>
      </c>
      <c r="F2291" t="str" cm="1">
        <f t="array" ref="F2291">_xlfn.SWITCH($E2291,"Forecast",IFERROR(SUMIFS(INDEX('Forecast Input'!$A:$BO,,MATCH(TEXT($A2291,"0"),'Forecast Input'!$1:$1,0)),'Forecast Input'!$A:$A,Master!C2291,'Forecast Input'!$D:$D,Master!D2291),0),"Actual",SUMIFS('CMO Input'!$Q:$Q,'CMO Input'!$E:$E,Master!$A2291,'CMO Input'!$C:$C,Master!$C2291,'CMO Input'!$AJ:$AJ,Master!$D2291,'CMO Input'!$AU:$AU,Master!$F2287),"")</f>
        <v/>
      </c>
    </row>
    <row r="2292" spans="1:6" x14ac:dyDescent="0.25">
      <c r="A2292" s="24">
        <v>11</v>
      </c>
      <c r="B2292" s="25">
        <v>44348</v>
      </c>
      <c r="C2292" s="24" t="s">
        <v>44</v>
      </c>
      <c r="D2292" s="24" t="s">
        <v>1470</v>
      </c>
      <c r="E2292" s="24" t="s">
        <v>1488</v>
      </c>
      <c r="F2292" cm="1">
        <f t="array" ref="F2292">_xlfn.SWITCH($E2292,"Forecast",IFERROR(SUMIFS(INDEX('Forecast Input'!$A:$BO,,MATCH(TEXT($A2292,"0"),'Forecast Input'!$1:$1,0)),'Forecast Input'!$A:$A,Master!C2292,'Forecast Input'!$D:$D,Master!D2292),0),"Actual",SUMIFS('CMO Input'!$Q:$Q,'CMO Input'!$E:$E,Master!$A2292,'CMO Input'!$C:$C,Master!$C2292,'CMO Input'!$AJ:$AJ,Master!$D2292,'CMO Input'!$AU:$AU,Master!$F2288),"")</f>
        <v>0</v>
      </c>
    </row>
    <row r="2293" spans="1:6" x14ac:dyDescent="0.25">
      <c r="A2293" s="24">
        <v>11</v>
      </c>
      <c r="B2293" s="25">
        <v>44348</v>
      </c>
      <c r="C2293" s="24" t="s">
        <v>44</v>
      </c>
      <c r="D2293" s="24" t="s">
        <v>1470</v>
      </c>
      <c r="E2293" s="24" t="s">
        <v>1487</v>
      </c>
      <c r="F2293" cm="1">
        <f t="array" ref="F2293">_xlfn.SWITCH($E2293,"Forecast",IFERROR(SUMIFS(INDEX('Forecast Input'!$A:$BO,,MATCH(TEXT($A2293,"0"),'Forecast Input'!$1:$1,0)),'Forecast Input'!$A:$A,Master!C2293,'Forecast Input'!$D:$D,Master!D2293),0),"Actual",SUMIFS('CMO Input'!$Q:$Q,'CMO Input'!$E:$E,Master!$A2293,'CMO Input'!$C:$C,Master!$C2293,'CMO Input'!$AJ:$AJ,Master!$D2293,'CMO Input'!$AU:$AU,Master!$F2289),"")</f>
        <v>0</v>
      </c>
    </row>
    <row r="2294" spans="1:6" x14ac:dyDescent="0.25">
      <c r="A2294" s="24">
        <v>11</v>
      </c>
      <c r="B2294" s="25">
        <v>44348</v>
      </c>
      <c r="C2294" s="24" t="s">
        <v>780</v>
      </c>
      <c r="D2294" s="24" t="s">
        <v>827</v>
      </c>
      <c r="E2294" s="24" t="s">
        <v>1489</v>
      </c>
      <c r="F2294" t="str" cm="1">
        <f t="array" ref="F2294">_xlfn.SWITCH($E2294,"Forecast",IFERROR(SUMIFS(INDEX('Forecast Input'!$A:$BO,,MATCH(TEXT($A2294,"0"),'Forecast Input'!$1:$1,0)),'Forecast Input'!$A:$A,Master!C2294,'Forecast Input'!$D:$D,Master!D2294),0),"Actual",SUMIFS('CMO Input'!$Q:$Q,'CMO Input'!$E:$E,Master!$A2294,'CMO Input'!$C:$C,Master!$C2294,'CMO Input'!$AJ:$AJ,Master!$D2294,'CMO Input'!$AU:$AU,Master!$F2290),"")</f>
        <v/>
      </c>
    </row>
    <row r="2295" spans="1:6" x14ac:dyDescent="0.25">
      <c r="A2295" s="24">
        <v>11</v>
      </c>
      <c r="B2295" s="25">
        <v>44348</v>
      </c>
      <c r="C2295" s="24" t="s">
        <v>780</v>
      </c>
      <c r="D2295" s="24" t="s">
        <v>827</v>
      </c>
      <c r="E2295" s="24" t="s">
        <v>1488</v>
      </c>
      <c r="F2295" cm="1">
        <f t="array" ref="F2295">_xlfn.SWITCH($E2295,"Forecast",IFERROR(SUMIFS(INDEX('Forecast Input'!$A:$BO,,MATCH(TEXT($A2295,"0"),'Forecast Input'!$1:$1,0)),'Forecast Input'!$A:$A,Master!C2295,'Forecast Input'!$D:$D,Master!D2295),0),"Actual",SUMIFS('CMO Input'!$Q:$Q,'CMO Input'!$E:$E,Master!$A2295,'CMO Input'!$C:$C,Master!$C2295,'CMO Input'!$AJ:$AJ,Master!$D2295,'CMO Input'!$AU:$AU,Master!$F2291),"")</f>
        <v>0</v>
      </c>
    </row>
    <row r="2296" spans="1:6" x14ac:dyDescent="0.25">
      <c r="A2296" s="24">
        <v>11</v>
      </c>
      <c r="B2296" s="25">
        <v>44348</v>
      </c>
      <c r="C2296" s="24" t="s">
        <v>780</v>
      </c>
      <c r="D2296" s="24" t="s">
        <v>827</v>
      </c>
      <c r="E2296" s="24" t="s">
        <v>1487</v>
      </c>
      <c r="F2296" cm="1">
        <f t="array" ref="F2296">_xlfn.SWITCH($E2296,"Forecast",IFERROR(SUMIFS(INDEX('Forecast Input'!$A:$BO,,MATCH(TEXT($A2296,"0"),'Forecast Input'!$1:$1,0)),'Forecast Input'!$A:$A,Master!C2296,'Forecast Input'!$D:$D,Master!D2296),0),"Actual",SUMIFS('CMO Input'!$Q:$Q,'CMO Input'!$E:$E,Master!$A2296,'CMO Input'!$C:$C,Master!$C2296,'CMO Input'!$AJ:$AJ,Master!$D2296,'CMO Input'!$AU:$AU,Master!$F2292),"")</f>
        <v>0</v>
      </c>
    </row>
    <row r="2297" spans="1:6" x14ac:dyDescent="0.25">
      <c r="A2297" s="24">
        <v>11</v>
      </c>
      <c r="B2297" s="25">
        <v>44348</v>
      </c>
      <c r="C2297" s="24" t="s">
        <v>989</v>
      </c>
      <c r="D2297" s="24" t="s">
        <v>827</v>
      </c>
      <c r="E2297" s="24" t="s">
        <v>1489</v>
      </c>
      <c r="F2297" t="str" cm="1">
        <f t="array" ref="F2297">_xlfn.SWITCH($E2297,"Forecast",IFERROR(SUMIFS(INDEX('Forecast Input'!$A:$BO,,MATCH(TEXT($A2297,"0"),'Forecast Input'!$1:$1,0)),'Forecast Input'!$A:$A,Master!C2297,'Forecast Input'!$D:$D,Master!D2297),0),"Actual",SUMIFS('CMO Input'!$Q:$Q,'CMO Input'!$E:$E,Master!$A2297,'CMO Input'!$C:$C,Master!$C2297,'CMO Input'!$AJ:$AJ,Master!$D2297,'CMO Input'!$AU:$AU,Master!$F2293),"")</f>
        <v/>
      </c>
    </row>
    <row r="2298" spans="1:6" x14ac:dyDescent="0.25">
      <c r="A2298" s="24">
        <v>11</v>
      </c>
      <c r="B2298" s="25">
        <v>44348</v>
      </c>
      <c r="C2298" s="24" t="s">
        <v>989</v>
      </c>
      <c r="D2298" s="24" t="s">
        <v>827</v>
      </c>
      <c r="E2298" s="24" t="s">
        <v>1488</v>
      </c>
      <c r="F2298" cm="1">
        <f t="array" ref="F2298">_xlfn.SWITCH($E2298,"Forecast",IFERROR(SUMIFS(INDEX('Forecast Input'!$A:$BO,,MATCH(TEXT($A2298,"0"),'Forecast Input'!$1:$1,0)),'Forecast Input'!$A:$A,Master!C2298,'Forecast Input'!$D:$D,Master!D2298),0),"Actual",SUMIFS('CMO Input'!$Q:$Q,'CMO Input'!$E:$E,Master!$A2298,'CMO Input'!$C:$C,Master!$C2298,'CMO Input'!$AJ:$AJ,Master!$D2298,'CMO Input'!$AU:$AU,Master!$F2294),"")</f>
        <v>0</v>
      </c>
    </row>
    <row r="2299" spans="1:6" x14ac:dyDescent="0.25">
      <c r="A2299" s="24">
        <v>11</v>
      </c>
      <c r="B2299" s="25">
        <v>44348</v>
      </c>
      <c r="C2299" s="24" t="s">
        <v>989</v>
      </c>
      <c r="D2299" s="24" t="s">
        <v>827</v>
      </c>
      <c r="E2299" s="24" t="s">
        <v>1487</v>
      </c>
      <c r="F2299" cm="1">
        <f t="array" ref="F2299">_xlfn.SWITCH($E2299,"Forecast",IFERROR(SUMIFS(INDEX('Forecast Input'!$A:$BO,,MATCH(TEXT($A2299,"0"),'Forecast Input'!$1:$1,0)),'Forecast Input'!$A:$A,Master!C2299,'Forecast Input'!$D:$D,Master!D2299),0),"Actual",SUMIFS('CMO Input'!$Q:$Q,'CMO Input'!$E:$E,Master!$A2299,'CMO Input'!$C:$C,Master!$C2299,'CMO Input'!$AJ:$AJ,Master!$D2299,'CMO Input'!$AU:$AU,Master!$F2295),"")</f>
        <v>0</v>
      </c>
    </row>
    <row r="2300" spans="1:6" x14ac:dyDescent="0.25">
      <c r="A2300" s="24">
        <v>11</v>
      </c>
      <c r="B2300" s="25">
        <v>44348</v>
      </c>
      <c r="C2300" s="24" t="s">
        <v>181</v>
      </c>
      <c r="D2300" s="24" t="s">
        <v>827</v>
      </c>
      <c r="E2300" s="24" t="s">
        <v>1489</v>
      </c>
      <c r="F2300" t="str" cm="1">
        <f t="array" ref="F2300">_xlfn.SWITCH($E2300,"Forecast",IFERROR(SUMIFS(INDEX('Forecast Input'!$A:$BO,,MATCH(TEXT($A2300,"0"),'Forecast Input'!$1:$1,0)),'Forecast Input'!$A:$A,Master!C2300,'Forecast Input'!$D:$D,Master!D2300),0),"Actual",SUMIFS('CMO Input'!$Q:$Q,'CMO Input'!$E:$E,Master!$A2300,'CMO Input'!$C:$C,Master!$C2300,'CMO Input'!$AJ:$AJ,Master!$D2300,'CMO Input'!$AU:$AU,Master!$F2296),"")</f>
        <v/>
      </c>
    </row>
    <row r="2301" spans="1:6" x14ac:dyDescent="0.25">
      <c r="A2301" s="24">
        <v>11</v>
      </c>
      <c r="B2301" s="25">
        <v>44348</v>
      </c>
      <c r="C2301" s="24" t="s">
        <v>181</v>
      </c>
      <c r="D2301" s="24" t="s">
        <v>827</v>
      </c>
      <c r="E2301" s="24" t="s">
        <v>1488</v>
      </c>
      <c r="F2301" cm="1">
        <f t="array" ref="F2301">_xlfn.SWITCH($E2301,"Forecast",IFERROR(SUMIFS(INDEX('Forecast Input'!$A:$BO,,MATCH(TEXT($A2301,"0"),'Forecast Input'!$1:$1,0)),'Forecast Input'!$A:$A,Master!C2301,'Forecast Input'!$D:$D,Master!D2301),0),"Actual",SUMIFS('CMO Input'!$Q:$Q,'CMO Input'!$E:$E,Master!$A2301,'CMO Input'!$C:$C,Master!$C2301,'CMO Input'!$AJ:$AJ,Master!$D2301,'CMO Input'!$AU:$AU,Master!$F2297),"")</f>
        <v>0</v>
      </c>
    </row>
    <row r="2302" spans="1:6" x14ac:dyDescent="0.25">
      <c r="A2302" s="24">
        <v>11</v>
      </c>
      <c r="B2302" s="25">
        <v>44348</v>
      </c>
      <c r="C2302" s="24" t="s">
        <v>181</v>
      </c>
      <c r="D2302" s="24" t="s">
        <v>827</v>
      </c>
      <c r="E2302" s="24" t="s">
        <v>1487</v>
      </c>
      <c r="F2302" cm="1">
        <f t="array" ref="F2302">_xlfn.SWITCH($E2302,"Forecast",IFERROR(SUMIFS(INDEX('Forecast Input'!$A:$BO,,MATCH(TEXT($A2302,"0"),'Forecast Input'!$1:$1,0)),'Forecast Input'!$A:$A,Master!C2302,'Forecast Input'!$D:$D,Master!D2302),0),"Actual",SUMIFS('CMO Input'!$Q:$Q,'CMO Input'!$E:$E,Master!$A2302,'CMO Input'!$C:$C,Master!$C2302,'CMO Input'!$AJ:$AJ,Master!$D2302,'CMO Input'!$AU:$AU,Master!$F2298),"")</f>
        <v>0</v>
      </c>
    </row>
    <row r="2303" spans="1:6" x14ac:dyDescent="0.25">
      <c r="A2303" s="24">
        <v>11</v>
      </c>
      <c r="B2303" s="25">
        <v>44348</v>
      </c>
      <c r="C2303" s="24" t="s">
        <v>424</v>
      </c>
      <c r="D2303" s="24" t="s">
        <v>827</v>
      </c>
      <c r="E2303" s="24" t="s">
        <v>1489</v>
      </c>
      <c r="F2303" t="str" cm="1">
        <f t="array" ref="F2303">_xlfn.SWITCH($E2303,"Forecast",IFERROR(SUMIFS(INDEX('Forecast Input'!$A:$BO,,MATCH(TEXT($A2303,"0"),'Forecast Input'!$1:$1,0)),'Forecast Input'!$A:$A,Master!C2303,'Forecast Input'!$D:$D,Master!D2303),0),"Actual",SUMIFS('CMO Input'!$Q:$Q,'CMO Input'!$E:$E,Master!$A2303,'CMO Input'!$C:$C,Master!$C2303,'CMO Input'!$AJ:$AJ,Master!$D2303,'CMO Input'!$AU:$AU,Master!$F2299),"")</f>
        <v/>
      </c>
    </row>
    <row r="2304" spans="1:6" x14ac:dyDescent="0.25">
      <c r="A2304" s="24">
        <v>11</v>
      </c>
      <c r="B2304" s="25">
        <v>44348</v>
      </c>
      <c r="C2304" s="24" t="s">
        <v>424</v>
      </c>
      <c r="D2304" s="24" t="s">
        <v>827</v>
      </c>
      <c r="E2304" s="24" t="s">
        <v>1488</v>
      </c>
      <c r="F2304" cm="1">
        <f t="array" ref="F2304">_xlfn.SWITCH($E2304,"Forecast",IFERROR(SUMIFS(INDEX('Forecast Input'!$A:$BO,,MATCH(TEXT($A2304,"0"),'Forecast Input'!$1:$1,0)),'Forecast Input'!$A:$A,Master!C2304,'Forecast Input'!$D:$D,Master!D2304),0),"Actual",SUMIFS('CMO Input'!$Q:$Q,'CMO Input'!$E:$E,Master!$A2304,'CMO Input'!$C:$C,Master!$C2304,'CMO Input'!$AJ:$AJ,Master!$D2304,'CMO Input'!$AU:$AU,Master!$F2300),"")</f>
        <v>0</v>
      </c>
    </row>
    <row r="2305" spans="1:6" x14ac:dyDescent="0.25">
      <c r="A2305" s="24">
        <v>11</v>
      </c>
      <c r="B2305" s="25">
        <v>44348</v>
      </c>
      <c r="C2305" s="24" t="s">
        <v>424</v>
      </c>
      <c r="D2305" s="24" t="s">
        <v>827</v>
      </c>
      <c r="E2305" s="24" t="s">
        <v>1487</v>
      </c>
      <c r="F2305" cm="1">
        <f t="array" ref="F2305">_xlfn.SWITCH($E2305,"Forecast",IFERROR(SUMIFS(INDEX('Forecast Input'!$A:$BO,,MATCH(TEXT($A2305,"0"),'Forecast Input'!$1:$1,0)),'Forecast Input'!$A:$A,Master!C2305,'Forecast Input'!$D:$D,Master!D2305),0),"Actual",SUMIFS('CMO Input'!$Q:$Q,'CMO Input'!$E:$E,Master!$A2305,'CMO Input'!$C:$C,Master!$C2305,'CMO Input'!$AJ:$AJ,Master!$D2305,'CMO Input'!$AU:$AU,Master!$F2301),"")</f>
        <v>0</v>
      </c>
    </row>
    <row r="2306" spans="1:6" x14ac:dyDescent="0.25">
      <c r="A2306" s="24">
        <v>11</v>
      </c>
      <c r="B2306" s="25">
        <v>44348</v>
      </c>
      <c r="C2306" s="24" t="s">
        <v>141</v>
      </c>
      <c r="D2306" s="24" t="s">
        <v>827</v>
      </c>
      <c r="E2306" s="24" t="s">
        <v>1489</v>
      </c>
      <c r="F2306" t="str" cm="1">
        <f t="array" ref="F2306">_xlfn.SWITCH($E2306,"Forecast",IFERROR(SUMIFS(INDEX('Forecast Input'!$A:$BO,,MATCH(TEXT($A2306,"0"),'Forecast Input'!$1:$1,0)),'Forecast Input'!$A:$A,Master!C2306,'Forecast Input'!$D:$D,Master!D2306),0),"Actual",SUMIFS('CMO Input'!$Q:$Q,'CMO Input'!$E:$E,Master!$A2306,'CMO Input'!$C:$C,Master!$C2306,'CMO Input'!$AJ:$AJ,Master!$D2306,'CMO Input'!$AU:$AU,Master!$F2302),"")</f>
        <v/>
      </c>
    </row>
    <row r="2307" spans="1:6" x14ac:dyDescent="0.25">
      <c r="A2307" s="24">
        <v>11</v>
      </c>
      <c r="B2307" s="25">
        <v>44348</v>
      </c>
      <c r="C2307" s="24" t="s">
        <v>141</v>
      </c>
      <c r="D2307" s="24" t="s">
        <v>827</v>
      </c>
      <c r="E2307" s="24" t="s">
        <v>1488</v>
      </c>
      <c r="F2307" cm="1">
        <f t="array" ref="F2307">_xlfn.SWITCH($E2307,"Forecast",IFERROR(SUMIFS(INDEX('Forecast Input'!$A:$BO,,MATCH(TEXT($A2307,"0"),'Forecast Input'!$1:$1,0)),'Forecast Input'!$A:$A,Master!C2307,'Forecast Input'!$D:$D,Master!D2307),0),"Actual",SUMIFS('CMO Input'!$Q:$Q,'CMO Input'!$E:$E,Master!$A2307,'CMO Input'!$C:$C,Master!$C2307,'CMO Input'!$AJ:$AJ,Master!$D2307,'CMO Input'!$AU:$AU,Master!$F2303),"")</f>
        <v>0</v>
      </c>
    </row>
    <row r="2308" spans="1:6" x14ac:dyDescent="0.25">
      <c r="A2308" s="24">
        <v>11</v>
      </c>
      <c r="B2308" s="25">
        <v>44348</v>
      </c>
      <c r="C2308" s="24" t="s">
        <v>141</v>
      </c>
      <c r="D2308" s="24" t="s">
        <v>827</v>
      </c>
      <c r="E2308" s="24" t="s">
        <v>1487</v>
      </c>
      <c r="F2308" cm="1">
        <f t="array" ref="F2308">_xlfn.SWITCH($E2308,"Forecast",IFERROR(SUMIFS(INDEX('Forecast Input'!$A:$BO,,MATCH(TEXT($A2308,"0"),'Forecast Input'!$1:$1,0)),'Forecast Input'!$A:$A,Master!C2308,'Forecast Input'!$D:$D,Master!D2308),0),"Actual",SUMIFS('CMO Input'!$Q:$Q,'CMO Input'!$E:$E,Master!$A2308,'CMO Input'!$C:$C,Master!$C2308,'CMO Input'!$AJ:$AJ,Master!$D2308,'CMO Input'!$AU:$AU,Master!$F2304),"")</f>
        <v>0</v>
      </c>
    </row>
    <row r="2309" spans="1:6" x14ac:dyDescent="0.25">
      <c r="A2309" s="24">
        <v>11</v>
      </c>
      <c r="B2309" s="25">
        <v>44348</v>
      </c>
      <c r="C2309" s="24" t="s">
        <v>127</v>
      </c>
      <c r="D2309" s="24" t="s">
        <v>827</v>
      </c>
      <c r="E2309" s="24" t="s">
        <v>1489</v>
      </c>
      <c r="F2309" t="str" cm="1">
        <f t="array" ref="F2309">_xlfn.SWITCH($E2309,"Forecast",IFERROR(SUMIFS(INDEX('Forecast Input'!$A:$BO,,MATCH(TEXT($A2309,"0"),'Forecast Input'!$1:$1,0)),'Forecast Input'!$A:$A,Master!C2309,'Forecast Input'!$D:$D,Master!D2309),0),"Actual",SUMIFS('CMO Input'!$Q:$Q,'CMO Input'!$E:$E,Master!$A2309,'CMO Input'!$C:$C,Master!$C2309,'CMO Input'!$AJ:$AJ,Master!$D2309,'CMO Input'!$AU:$AU,Master!$F2305),"")</f>
        <v/>
      </c>
    </row>
    <row r="2310" spans="1:6" x14ac:dyDescent="0.25">
      <c r="A2310" s="24">
        <v>11</v>
      </c>
      <c r="B2310" s="25">
        <v>44348</v>
      </c>
      <c r="C2310" s="24" t="s">
        <v>127</v>
      </c>
      <c r="D2310" s="24" t="s">
        <v>827</v>
      </c>
      <c r="E2310" s="24" t="s">
        <v>1488</v>
      </c>
      <c r="F2310" cm="1">
        <f t="array" ref="F2310">_xlfn.SWITCH($E2310,"Forecast",IFERROR(SUMIFS(INDEX('Forecast Input'!$A:$BO,,MATCH(TEXT($A2310,"0"),'Forecast Input'!$1:$1,0)),'Forecast Input'!$A:$A,Master!C2310,'Forecast Input'!$D:$D,Master!D2310),0),"Actual",SUMIFS('CMO Input'!$Q:$Q,'CMO Input'!$E:$E,Master!$A2310,'CMO Input'!$C:$C,Master!$C2310,'CMO Input'!$AJ:$AJ,Master!$D2310,'CMO Input'!$AU:$AU,Master!$F2306),"")</f>
        <v>0</v>
      </c>
    </row>
    <row r="2311" spans="1:6" x14ac:dyDescent="0.25">
      <c r="A2311" s="24">
        <v>12</v>
      </c>
      <c r="B2311" s="25">
        <v>44348</v>
      </c>
      <c r="C2311" s="24" t="s">
        <v>127</v>
      </c>
      <c r="D2311" s="24" t="s">
        <v>827</v>
      </c>
      <c r="E2311" s="24" t="s">
        <v>1487</v>
      </c>
      <c r="F2311" cm="1">
        <f t="array" ref="F2311">_xlfn.SWITCH($E2311,"Forecast",IFERROR(SUMIFS(INDEX('Forecast Input'!$A:$BO,,MATCH(TEXT($A2311,"0"),'Forecast Input'!$1:$1,0)),'Forecast Input'!$A:$A,Master!C2311,'Forecast Input'!$D:$D,Master!D2311),0),"Actual",SUMIFS('CMO Input'!$Q:$Q,'CMO Input'!$E:$E,Master!$A2311,'CMO Input'!$C:$C,Master!$C2311,'CMO Input'!$AJ:$AJ,Master!$D2311,'CMO Input'!$AU:$AU,Master!$F2307),"")</f>
        <v>0</v>
      </c>
    </row>
    <row r="2312" spans="1:6" x14ac:dyDescent="0.25">
      <c r="A2312" s="24">
        <v>12</v>
      </c>
      <c r="B2312" s="25">
        <v>44348</v>
      </c>
      <c r="C2312" s="24" t="s">
        <v>44</v>
      </c>
      <c r="D2312" s="24" t="s">
        <v>827</v>
      </c>
      <c r="E2312" s="24" t="s">
        <v>1489</v>
      </c>
      <c r="F2312" t="str" cm="1">
        <f t="array" ref="F2312">_xlfn.SWITCH($E2312,"Forecast",IFERROR(SUMIFS(INDEX('Forecast Input'!$A:$BO,,MATCH(TEXT($A2312,"0"),'Forecast Input'!$1:$1,0)),'Forecast Input'!$A:$A,Master!C2312,'Forecast Input'!$D:$D,Master!D2312),0),"Actual",SUMIFS('CMO Input'!$Q:$Q,'CMO Input'!$E:$E,Master!$A2312,'CMO Input'!$C:$C,Master!$C2312,'CMO Input'!$AJ:$AJ,Master!$D2312,'CMO Input'!$AU:$AU,Master!$F2308),"")</f>
        <v/>
      </c>
    </row>
    <row r="2313" spans="1:6" x14ac:dyDescent="0.25">
      <c r="A2313" s="24">
        <v>12</v>
      </c>
      <c r="B2313" s="25">
        <v>44348</v>
      </c>
      <c r="C2313" s="24" t="s">
        <v>44</v>
      </c>
      <c r="D2313" s="24" t="s">
        <v>827</v>
      </c>
      <c r="E2313" s="24" t="s">
        <v>1488</v>
      </c>
      <c r="F2313" cm="1">
        <f t="array" ref="F2313">_xlfn.SWITCH($E2313,"Forecast",IFERROR(SUMIFS(INDEX('Forecast Input'!$A:$BO,,MATCH(TEXT($A2313,"0"),'Forecast Input'!$1:$1,0)),'Forecast Input'!$A:$A,Master!C2313,'Forecast Input'!$D:$D,Master!D2313),0),"Actual",SUMIFS('CMO Input'!$Q:$Q,'CMO Input'!$E:$E,Master!$A2313,'CMO Input'!$C:$C,Master!$C2313,'CMO Input'!$AJ:$AJ,Master!$D2313,'CMO Input'!$AU:$AU,Master!$F2309),"")</f>
        <v>0</v>
      </c>
    </row>
    <row r="2314" spans="1:6" x14ac:dyDescent="0.25">
      <c r="A2314" s="24">
        <v>11</v>
      </c>
      <c r="B2314" s="25">
        <v>44348</v>
      </c>
      <c r="C2314" s="24" t="s">
        <v>44</v>
      </c>
      <c r="D2314" s="24" t="s">
        <v>827</v>
      </c>
      <c r="E2314" s="24" t="s">
        <v>1487</v>
      </c>
      <c r="F2314" cm="1">
        <f t="array" ref="F2314">_xlfn.SWITCH($E2314,"Forecast",IFERROR(SUMIFS(INDEX('Forecast Input'!$A:$BO,,MATCH(TEXT($A2314,"0"),'Forecast Input'!$1:$1,0)),'Forecast Input'!$A:$A,Master!C2314,'Forecast Input'!$D:$D,Master!D2314),0),"Actual",SUMIFS('CMO Input'!$Q:$Q,'CMO Input'!$E:$E,Master!$A2314,'CMO Input'!$C:$C,Master!$C2314,'CMO Input'!$AJ:$AJ,Master!$D2314,'CMO Input'!$AU:$AU,Master!$F2310),"")</f>
        <v>0</v>
      </c>
    </row>
    <row r="2315" spans="1:6" x14ac:dyDescent="0.25">
      <c r="A2315" s="24">
        <v>12</v>
      </c>
      <c r="B2315" s="25">
        <v>44348</v>
      </c>
      <c r="C2315" s="24" t="s">
        <v>780</v>
      </c>
      <c r="D2315" s="24" t="s">
        <v>10</v>
      </c>
      <c r="E2315" s="24" t="s">
        <v>1489</v>
      </c>
      <c r="F2315" t="str" cm="1">
        <f t="array" ref="F2315">_xlfn.SWITCH($E2315,"Forecast",IFERROR(SUMIFS(INDEX('Forecast Input'!$A:$BO,,MATCH(TEXT($A2315,"0"),'Forecast Input'!$1:$1,0)),'Forecast Input'!$A:$A,Master!C2315,'Forecast Input'!$D:$D,Master!D2315),0),"Actual",SUMIFS('CMO Input'!$Q:$Q,'CMO Input'!$E:$E,Master!$A2315,'CMO Input'!$C:$C,Master!$C2315,'CMO Input'!$AJ:$AJ,Master!$D2315,'CMO Input'!$AU:$AU,Master!$F2311),"")</f>
        <v/>
      </c>
    </row>
    <row r="2316" spans="1:6" x14ac:dyDescent="0.25">
      <c r="A2316" s="24">
        <v>12</v>
      </c>
      <c r="B2316" s="25">
        <v>44348</v>
      </c>
      <c r="C2316" s="24" t="s">
        <v>780</v>
      </c>
      <c r="D2316" s="24" t="s">
        <v>10</v>
      </c>
      <c r="E2316" s="24" t="s">
        <v>1488</v>
      </c>
      <c r="F2316" cm="1">
        <f t="array" ref="F2316">_xlfn.SWITCH($E2316,"Forecast",IFERROR(SUMIFS(INDEX('Forecast Input'!$A:$BO,,MATCH(TEXT($A2316,"0"),'Forecast Input'!$1:$1,0)),'Forecast Input'!$A:$A,Master!C2316,'Forecast Input'!$D:$D,Master!D2316),0),"Actual",SUMIFS('CMO Input'!$Q:$Q,'CMO Input'!$E:$E,Master!$A2316,'CMO Input'!$C:$C,Master!$C2316,'CMO Input'!$AJ:$AJ,Master!$D2316,'CMO Input'!$AU:$AU,Master!$F2312),"")</f>
        <v>0</v>
      </c>
    </row>
    <row r="2317" spans="1:6" x14ac:dyDescent="0.25">
      <c r="A2317" s="24">
        <v>12</v>
      </c>
      <c r="B2317" s="25">
        <v>44348</v>
      </c>
      <c r="C2317" s="24" t="s">
        <v>780</v>
      </c>
      <c r="D2317" s="24" t="s">
        <v>10</v>
      </c>
      <c r="E2317" s="24" t="s">
        <v>1487</v>
      </c>
      <c r="F2317" cm="1">
        <f t="array" ref="F2317">_xlfn.SWITCH($E2317,"Forecast",IFERROR(SUMIFS(INDEX('Forecast Input'!$A:$BO,,MATCH(TEXT($A2317,"0"),'Forecast Input'!$1:$1,0)),'Forecast Input'!$A:$A,Master!C2317,'Forecast Input'!$D:$D,Master!D2317),0),"Actual",SUMIFS('CMO Input'!$Q:$Q,'CMO Input'!$E:$E,Master!$A2317,'CMO Input'!$C:$C,Master!$C2317,'CMO Input'!$AJ:$AJ,Master!$D2317,'CMO Input'!$AU:$AU,Master!$F2313),"")</f>
        <v>0</v>
      </c>
    </row>
    <row r="2318" spans="1:6" x14ac:dyDescent="0.25">
      <c r="A2318" s="24">
        <v>12</v>
      </c>
      <c r="B2318" s="25">
        <v>44348</v>
      </c>
      <c r="C2318" s="24" t="s">
        <v>780</v>
      </c>
      <c r="D2318" s="24" t="s">
        <v>61</v>
      </c>
      <c r="E2318" s="24" t="s">
        <v>1489</v>
      </c>
      <c r="F2318" t="str" cm="1">
        <f t="array" ref="F2318">_xlfn.SWITCH($E2318,"Forecast",IFERROR(SUMIFS(INDEX('Forecast Input'!$A:$BO,,MATCH(TEXT($A2318,"0"),'Forecast Input'!$1:$1,0)),'Forecast Input'!$A:$A,Master!C2318,'Forecast Input'!$D:$D,Master!D2318),0),"Actual",SUMIFS('CMO Input'!$Q:$Q,'CMO Input'!$E:$E,Master!$A2318,'CMO Input'!$C:$C,Master!$C2318,'CMO Input'!$AJ:$AJ,Master!$D2318,'CMO Input'!$AU:$AU,Master!$F2314),"")</f>
        <v/>
      </c>
    </row>
    <row r="2319" spans="1:6" x14ac:dyDescent="0.25">
      <c r="A2319" s="24">
        <v>12</v>
      </c>
      <c r="B2319" s="25">
        <v>44348</v>
      </c>
      <c r="C2319" s="24" t="s">
        <v>780</v>
      </c>
      <c r="D2319" s="24" t="s">
        <v>61</v>
      </c>
      <c r="E2319" s="24" t="s">
        <v>1488</v>
      </c>
      <c r="F2319" cm="1">
        <f t="array" ref="F2319">_xlfn.SWITCH($E2319,"Forecast",IFERROR(SUMIFS(INDEX('Forecast Input'!$A:$BO,,MATCH(TEXT($A2319,"0"),'Forecast Input'!$1:$1,0)),'Forecast Input'!$A:$A,Master!C2319,'Forecast Input'!$D:$D,Master!D2319),0),"Actual",SUMIFS('CMO Input'!$Q:$Q,'CMO Input'!$E:$E,Master!$A2319,'CMO Input'!$C:$C,Master!$C2319,'CMO Input'!$AJ:$AJ,Master!$D2319,'CMO Input'!$AU:$AU,Master!$F2315),"")</f>
        <v>0</v>
      </c>
    </row>
    <row r="2320" spans="1:6" x14ac:dyDescent="0.25">
      <c r="A2320" s="24">
        <v>12</v>
      </c>
      <c r="B2320" s="25">
        <v>44348</v>
      </c>
      <c r="C2320" s="24" t="s">
        <v>780</v>
      </c>
      <c r="D2320" s="24" t="s">
        <v>61</v>
      </c>
      <c r="E2320" s="24" t="s">
        <v>1487</v>
      </c>
      <c r="F2320" cm="1">
        <f t="array" ref="F2320">_xlfn.SWITCH($E2320,"Forecast",IFERROR(SUMIFS(INDEX('Forecast Input'!$A:$BO,,MATCH(TEXT($A2320,"0"),'Forecast Input'!$1:$1,0)),'Forecast Input'!$A:$A,Master!C2320,'Forecast Input'!$D:$D,Master!D2320),0),"Actual",SUMIFS('CMO Input'!$Q:$Q,'CMO Input'!$E:$E,Master!$A2320,'CMO Input'!$C:$C,Master!$C2320,'CMO Input'!$AJ:$AJ,Master!$D2320,'CMO Input'!$AU:$AU,Master!$F2316),"")</f>
        <v>0</v>
      </c>
    </row>
    <row r="2321" spans="1:6" x14ac:dyDescent="0.25">
      <c r="A2321" s="24">
        <v>12</v>
      </c>
      <c r="B2321" s="25">
        <v>44348</v>
      </c>
      <c r="C2321" s="24" t="s">
        <v>780</v>
      </c>
      <c r="D2321" s="24" t="s">
        <v>103</v>
      </c>
      <c r="E2321" s="24" t="s">
        <v>1489</v>
      </c>
      <c r="F2321" t="str" cm="1">
        <f t="array" ref="F2321">_xlfn.SWITCH($E2321,"Forecast",IFERROR(SUMIFS(INDEX('Forecast Input'!$A:$BO,,MATCH(TEXT($A2321,"0"),'Forecast Input'!$1:$1,0)),'Forecast Input'!$A:$A,Master!C2321,'Forecast Input'!$D:$D,Master!D2321),0),"Actual",SUMIFS('CMO Input'!$Q:$Q,'CMO Input'!$E:$E,Master!$A2321,'CMO Input'!$C:$C,Master!$C2321,'CMO Input'!$AJ:$AJ,Master!$D2321,'CMO Input'!$AU:$AU,Master!$F2317),"")</f>
        <v/>
      </c>
    </row>
    <row r="2322" spans="1:6" x14ac:dyDescent="0.25">
      <c r="A2322" s="24">
        <v>12</v>
      </c>
      <c r="B2322" s="25">
        <v>44348</v>
      </c>
      <c r="C2322" s="24" t="s">
        <v>780</v>
      </c>
      <c r="D2322" s="24" t="s">
        <v>103</v>
      </c>
      <c r="E2322" s="24" t="s">
        <v>1488</v>
      </c>
      <c r="F2322" cm="1">
        <f t="array" ref="F2322">_xlfn.SWITCH($E2322,"Forecast",IFERROR(SUMIFS(INDEX('Forecast Input'!$A:$BO,,MATCH(TEXT($A2322,"0"),'Forecast Input'!$1:$1,0)),'Forecast Input'!$A:$A,Master!C2322,'Forecast Input'!$D:$D,Master!D2322),0),"Actual",SUMIFS('CMO Input'!$Q:$Q,'CMO Input'!$E:$E,Master!$A2322,'CMO Input'!$C:$C,Master!$C2322,'CMO Input'!$AJ:$AJ,Master!$D2322,'CMO Input'!$AU:$AU,Master!$F2318),"")</f>
        <v>0</v>
      </c>
    </row>
    <row r="2323" spans="1:6" x14ac:dyDescent="0.25">
      <c r="A2323" s="24">
        <v>12</v>
      </c>
      <c r="B2323" s="25">
        <v>44348</v>
      </c>
      <c r="C2323" s="24" t="s">
        <v>780</v>
      </c>
      <c r="D2323" s="24" t="s">
        <v>103</v>
      </c>
      <c r="E2323" s="24" t="s">
        <v>1487</v>
      </c>
      <c r="F2323" cm="1">
        <f t="array" ref="F2323">_xlfn.SWITCH($E2323,"Forecast",IFERROR(SUMIFS(INDEX('Forecast Input'!$A:$BO,,MATCH(TEXT($A2323,"0"),'Forecast Input'!$1:$1,0)),'Forecast Input'!$A:$A,Master!C2323,'Forecast Input'!$D:$D,Master!D2323),0),"Actual",SUMIFS('CMO Input'!$Q:$Q,'CMO Input'!$E:$E,Master!$A2323,'CMO Input'!$C:$C,Master!$C2323,'CMO Input'!$AJ:$AJ,Master!$D2323,'CMO Input'!$AU:$AU,Master!$F2319),"")</f>
        <v>0</v>
      </c>
    </row>
    <row r="2324" spans="1:6" x14ac:dyDescent="0.25">
      <c r="A2324" s="24">
        <v>12</v>
      </c>
      <c r="B2324" s="25">
        <v>44348</v>
      </c>
      <c r="C2324" s="24" t="s">
        <v>780</v>
      </c>
      <c r="D2324" s="24" t="s">
        <v>146</v>
      </c>
      <c r="E2324" s="24" t="s">
        <v>1489</v>
      </c>
      <c r="F2324" t="str" cm="1">
        <f t="array" ref="F2324">_xlfn.SWITCH($E2324,"Forecast",IFERROR(SUMIFS(INDEX('Forecast Input'!$A:$BO,,MATCH(TEXT($A2324,"0"),'Forecast Input'!$1:$1,0)),'Forecast Input'!$A:$A,Master!C2324,'Forecast Input'!$D:$D,Master!D2324),0),"Actual",SUMIFS('CMO Input'!$Q:$Q,'CMO Input'!$E:$E,Master!$A2324,'CMO Input'!$C:$C,Master!$C2324,'CMO Input'!$AJ:$AJ,Master!$D2324,'CMO Input'!$AU:$AU,Master!$F2320),"")</f>
        <v/>
      </c>
    </row>
    <row r="2325" spans="1:6" x14ac:dyDescent="0.25">
      <c r="A2325" s="24">
        <v>12</v>
      </c>
      <c r="B2325" s="25">
        <v>44348</v>
      </c>
      <c r="C2325" s="24" t="s">
        <v>780</v>
      </c>
      <c r="D2325" s="24" t="s">
        <v>146</v>
      </c>
      <c r="E2325" s="24" t="s">
        <v>1488</v>
      </c>
      <c r="F2325" cm="1">
        <f t="array" ref="F2325">_xlfn.SWITCH($E2325,"Forecast",IFERROR(SUMIFS(INDEX('Forecast Input'!$A:$BO,,MATCH(TEXT($A2325,"0"),'Forecast Input'!$1:$1,0)),'Forecast Input'!$A:$A,Master!C2325,'Forecast Input'!$D:$D,Master!D2325),0),"Actual",SUMIFS('CMO Input'!$Q:$Q,'CMO Input'!$E:$E,Master!$A2325,'CMO Input'!$C:$C,Master!$C2325,'CMO Input'!$AJ:$AJ,Master!$D2325,'CMO Input'!$AU:$AU,Master!$F2321),"")</f>
        <v>0</v>
      </c>
    </row>
    <row r="2326" spans="1:6" x14ac:dyDescent="0.25">
      <c r="A2326" s="24">
        <v>12</v>
      </c>
      <c r="B2326" s="25">
        <v>44348</v>
      </c>
      <c r="C2326" s="24" t="s">
        <v>780</v>
      </c>
      <c r="D2326" s="24" t="s">
        <v>146</v>
      </c>
      <c r="E2326" s="24" t="s">
        <v>1487</v>
      </c>
      <c r="F2326" cm="1">
        <f t="array" ref="F2326">_xlfn.SWITCH($E2326,"Forecast",IFERROR(SUMIFS(INDEX('Forecast Input'!$A:$BO,,MATCH(TEXT($A2326,"0"),'Forecast Input'!$1:$1,0)),'Forecast Input'!$A:$A,Master!C2326,'Forecast Input'!$D:$D,Master!D2326),0),"Actual",SUMIFS('CMO Input'!$Q:$Q,'CMO Input'!$E:$E,Master!$A2326,'CMO Input'!$C:$C,Master!$C2326,'CMO Input'!$AJ:$AJ,Master!$D2326,'CMO Input'!$AU:$AU,Master!$F2322),"")</f>
        <v>0</v>
      </c>
    </row>
    <row r="2327" spans="1:6" x14ac:dyDescent="0.25">
      <c r="A2327" s="24">
        <v>12</v>
      </c>
      <c r="B2327" s="25">
        <v>44348</v>
      </c>
      <c r="C2327" s="24" t="s">
        <v>780</v>
      </c>
      <c r="D2327" s="24" t="s">
        <v>166</v>
      </c>
      <c r="E2327" s="24" t="s">
        <v>1489</v>
      </c>
      <c r="F2327" t="str" cm="1">
        <f t="array" ref="F2327">_xlfn.SWITCH($E2327,"Forecast",IFERROR(SUMIFS(INDEX('Forecast Input'!$A:$BO,,MATCH(TEXT($A2327,"0"),'Forecast Input'!$1:$1,0)),'Forecast Input'!$A:$A,Master!C2327,'Forecast Input'!$D:$D,Master!D2327),0),"Actual",SUMIFS('CMO Input'!$Q:$Q,'CMO Input'!$E:$E,Master!$A2327,'CMO Input'!$C:$C,Master!$C2327,'CMO Input'!$AJ:$AJ,Master!$D2327,'CMO Input'!$AU:$AU,Master!$F2323),"")</f>
        <v/>
      </c>
    </row>
    <row r="2328" spans="1:6" x14ac:dyDescent="0.25">
      <c r="A2328" s="24">
        <v>12</v>
      </c>
      <c r="B2328" s="25">
        <v>44348</v>
      </c>
      <c r="C2328" s="24" t="s">
        <v>780</v>
      </c>
      <c r="D2328" s="24" t="s">
        <v>166</v>
      </c>
      <c r="E2328" s="24" t="s">
        <v>1488</v>
      </c>
      <c r="F2328" cm="1">
        <f t="array" ref="F2328">_xlfn.SWITCH($E2328,"Forecast",IFERROR(SUMIFS(INDEX('Forecast Input'!$A:$BO,,MATCH(TEXT($A2328,"0"),'Forecast Input'!$1:$1,0)),'Forecast Input'!$A:$A,Master!C2328,'Forecast Input'!$D:$D,Master!D2328),0),"Actual",SUMIFS('CMO Input'!$Q:$Q,'CMO Input'!$E:$E,Master!$A2328,'CMO Input'!$C:$C,Master!$C2328,'CMO Input'!$AJ:$AJ,Master!$D2328,'CMO Input'!$AU:$AU,Master!$F2324),"")</f>
        <v>0</v>
      </c>
    </row>
    <row r="2329" spans="1:6" x14ac:dyDescent="0.25">
      <c r="A2329" s="24">
        <v>12</v>
      </c>
      <c r="B2329" s="25">
        <v>44348</v>
      </c>
      <c r="C2329" s="24" t="s">
        <v>780</v>
      </c>
      <c r="D2329" s="24" t="s">
        <v>166</v>
      </c>
      <c r="E2329" s="24" t="s">
        <v>1487</v>
      </c>
      <c r="F2329" cm="1">
        <f t="array" ref="F2329">_xlfn.SWITCH($E2329,"Forecast",IFERROR(SUMIFS(INDEX('Forecast Input'!$A:$BO,,MATCH(TEXT($A2329,"0"),'Forecast Input'!$1:$1,0)),'Forecast Input'!$A:$A,Master!C2329,'Forecast Input'!$D:$D,Master!D2329),0),"Actual",SUMIFS('CMO Input'!$Q:$Q,'CMO Input'!$E:$E,Master!$A2329,'CMO Input'!$C:$C,Master!$C2329,'CMO Input'!$AJ:$AJ,Master!$D2329,'CMO Input'!$AU:$AU,Master!$F2325),"")</f>
        <v>0</v>
      </c>
    </row>
    <row r="2330" spans="1:6" x14ac:dyDescent="0.25">
      <c r="A2330" s="24">
        <v>12</v>
      </c>
      <c r="B2330" s="25">
        <v>44348</v>
      </c>
      <c r="C2330" s="24" t="s">
        <v>780</v>
      </c>
      <c r="D2330" s="24" t="s">
        <v>170</v>
      </c>
      <c r="E2330" s="24" t="s">
        <v>1489</v>
      </c>
      <c r="F2330" t="str" cm="1">
        <f t="array" ref="F2330">_xlfn.SWITCH($E2330,"Forecast",IFERROR(SUMIFS(INDEX('Forecast Input'!$A:$BO,,MATCH(TEXT($A2330,"0"),'Forecast Input'!$1:$1,0)),'Forecast Input'!$A:$A,Master!C2330,'Forecast Input'!$D:$D,Master!D2330),0),"Actual",SUMIFS('CMO Input'!$Q:$Q,'CMO Input'!$E:$E,Master!$A2330,'CMO Input'!$C:$C,Master!$C2330,'CMO Input'!$AJ:$AJ,Master!$D2330,'CMO Input'!$AU:$AU,Master!$F2326),"")</f>
        <v/>
      </c>
    </row>
    <row r="2331" spans="1:6" x14ac:dyDescent="0.25">
      <c r="A2331" s="24">
        <v>12</v>
      </c>
      <c r="B2331" s="25">
        <v>44348</v>
      </c>
      <c r="C2331" s="24" t="s">
        <v>780</v>
      </c>
      <c r="D2331" s="24" t="s">
        <v>170</v>
      </c>
      <c r="E2331" s="24" t="s">
        <v>1488</v>
      </c>
      <c r="F2331" cm="1">
        <f t="array" ref="F2331">_xlfn.SWITCH($E2331,"Forecast",IFERROR(SUMIFS(INDEX('Forecast Input'!$A:$BO,,MATCH(TEXT($A2331,"0"),'Forecast Input'!$1:$1,0)),'Forecast Input'!$A:$A,Master!C2331,'Forecast Input'!$D:$D,Master!D2331),0),"Actual",SUMIFS('CMO Input'!$Q:$Q,'CMO Input'!$E:$E,Master!$A2331,'CMO Input'!$C:$C,Master!$C2331,'CMO Input'!$AJ:$AJ,Master!$D2331,'CMO Input'!$AU:$AU,Master!$F2327),"")</f>
        <v>0</v>
      </c>
    </row>
    <row r="2332" spans="1:6" x14ac:dyDescent="0.25">
      <c r="A2332" s="24">
        <v>12</v>
      </c>
      <c r="B2332" s="25">
        <v>44348</v>
      </c>
      <c r="C2332" s="24" t="s">
        <v>780</v>
      </c>
      <c r="D2332" s="24" t="s">
        <v>170</v>
      </c>
      <c r="E2332" s="24" t="s">
        <v>1487</v>
      </c>
      <c r="F2332" cm="1">
        <f t="array" ref="F2332">_xlfn.SWITCH($E2332,"Forecast",IFERROR(SUMIFS(INDEX('Forecast Input'!$A:$BO,,MATCH(TEXT($A2332,"0"),'Forecast Input'!$1:$1,0)),'Forecast Input'!$A:$A,Master!C2332,'Forecast Input'!$D:$D,Master!D2332),0),"Actual",SUMIFS('CMO Input'!$Q:$Q,'CMO Input'!$E:$E,Master!$A2332,'CMO Input'!$C:$C,Master!$C2332,'CMO Input'!$AJ:$AJ,Master!$D2332,'CMO Input'!$AU:$AU,Master!$F2328),"")</f>
        <v>0</v>
      </c>
    </row>
    <row r="2333" spans="1:6" x14ac:dyDescent="0.25">
      <c r="A2333" s="24">
        <v>12</v>
      </c>
      <c r="B2333" s="25">
        <v>44348</v>
      </c>
      <c r="C2333" s="24" t="s">
        <v>780</v>
      </c>
      <c r="D2333" s="24" t="s">
        <v>436</v>
      </c>
      <c r="E2333" s="24" t="s">
        <v>1489</v>
      </c>
      <c r="F2333" t="str" cm="1">
        <f t="array" ref="F2333">_xlfn.SWITCH($E2333,"Forecast",IFERROR(SUMIFS(INDEX('Forecast Input'!$A:$BO,,MATCH(TEXT($A2333,"0"),'Forecast Input'!$1:$1,0)),'Forecast Input'!$A:$A,Master!C2333,'Forecast Input'!$D:$D,Master!D2333),0),"Actual",SUMIFS('CMO Input'!$Q:$Q,'CMO Input'!$E:$E,Master!$A2333,'CMO Input'!$C:$C,Master!$C2333,'CMO Input'!$AJ:$AJ,Master!$D2333,'CMO Input'!$AU:$AU,Master!$F2329),"")</f>
        <v/>
      </c>
    </row>
    <row r="2334" spans="1:6" x14ac:dyDescent="0.25">
      <c r="A2334" s="24">
        <v>12</v>
      </c>
      <c r="B2334" s="25">
        <v>44348</v>
      </c>
      <c r="C2334" s="24" t="s">
        <v>780</v>
      </c>
      <c r="D2334" s="24" t="s">
        <v>436</v>
      </c>
      <c r="E2334" s="24" t="s">
        <v>1488</v>
      </c>
      <c r="F2334" cm="1">
        <f t="array" ref="F2334">_xlfn.SWITCH($E2334,"Forecast",IFERROR(SUMIFS(INDEX('Forecast Input'!$A:$BO,,MATCH(TEXT($A2334,"0"),'Forecast Input'!$1:$1,0)),'Forecast Input'!$A:$A,Master!C2334,'Forecast Input'!$D:$D,Master!D2334),0),"Actual",SUMIFS('CMO Input'!$Q:$Q,'CMO Input'!$E:$E,Master!$A2334,'CMO Input'!$C:$C,Master!$C2334,'CMO Input'!$AJ:$AJ,Master!$D2334,'CMO Input'!$AU:$AU,Master!$F2330),"")</f>
        <v>0</v>
      </c>
    </row>
    <row r="2335" spans="1:6" x14ac:dyDescent="0.25">
      <c r="A2335" s="24">
        <v>12</v>
      </c>
      <c r="B2335" s="25">
        <v>44348</v>
      </c>
      <c r="C2335" s="24" t="s">
        <v>780</v>
      </c>
      <c r="D2335" s="24" t="s">
        <v>436</v>
      </c>
      <c r="E2335" s="24" t="s">
        <v>1487</v>
      </c>
      <c r="F2335" cm="1">
        <f t="array" ref="F2335">_xlfn.SWITCH($E2335,"Forecast",IFERROR(SUMIFS(INDEX('Forecast Input'!$A:$BO,,MATCH(TEXT($A2335,"0"),'Forecast Input'!$1:$1,0)),'Forecast Input'!$A:$A,Master!C2335,'Forecast Input'!$D:$D,Master!D2335),0),"Actual",SUMIFS('CMO Input'!$Q:$Q,'CMO Input'!$E:$E,Master!$A2335,'CMO Input'!$C:$C,Master!$C2335,'CMO Input'!$AJ:$AJ,Master!$D2335,'CMO Input'!$AU:$AU,Master!$F2331),"")</f>
        <v>0</v>
      </c>
    </row>
    <row r="2336" spans="1:6" x14ac:dyDescent="0.25">
      <c r="A2336" s="24">
        <v>12</v>
      </c>
      <c r="B2336" s="25">
        <v>44348</v>
      </c>
      <c r="C2336" s="24" t="s">
        <v>780</v>
      </c>
      <c r="D2336" s="24" t="s">
        <v>1469</v>
      </c>
      <c r="E2336" s="24" t="s">
        <v>1489</v>
      </c>
      <c r="F2336" t="str" cm="1">
        <f t="array" ref="F2336">_xlfn.SWITCH($E2336,"Forecast",IFERROR(SUMIFS(INDEX('Forecast Input'!$A:$BO,,MATCH(TEXT($A2336,"0"),'Forecast Input'!$1:$1,0)),'Forecast Input'!$A:$A,Master!C2336,'Forecast Input'!$D:$D,Master!D2336),0),"Actual",SUMIFS('CMO Input'!$Q:$Q,'CMO Input'!$E:$E,Master!$A2336,'CMO Input'!$C:$C,Master!$C2336,'CMO Input'!$AJ:$AJ,Master!$D2336,'CMO Input'!$AU:$AU,Master!$F2332),"")</f>
        <v/>
      </c>
    </row>
    <row r="2337" spans="1:6" x14ac:dyDescent="0.25">
      <c r="A2337" s="24">
        <v>12</v>
      </c>
      <c r="B2337" s="25">
        <v>44348</v>
      </c>
      <c r="C2337" s="24" t="s">
        <v>780</v>
      </c>
      <c r="D2337" s="24" t="s">
        <v>1469</v>
      </c>
      <c r="E2337" s="24" t="s">
        <v>1488</v>
      </c>
      <c r="F2337" cm="1">
        <f t="array" ref="F2337">_xlfn.SWITCH($E2337,"Forecast",IFERROR(SUMIFS(INDEX('Forecast Input'!$A:$BO,,MATCH(TEXT($A2337,"0"),'Forecast Input'!$1:$1,0)),'Forecast Input'!$A:$A,Master!C2337,'Forecast Input'!$D:$D,Master!D2337),0),"Actual",SUMIFS('CMO Input'!$Q:$Q,'CMO Input'!$E:$E,Master!$A2337,'CMO Input'!$C:$C,Master!$C2337,'CMO Input'!$AJ:$AJ,Master!$D2337,'CMO Input'!$AU:$AU,Master!$F2333),"")</f>
        <v>0</v>
      </c>
    </row>
    <row r="2338" spans="1:6" x14ac:dyDescent="0.25">
      <c r="A2338" s="24">
        <v>12</v>
      </c>
      <c r="B2338" s="25">
        <v>44348</v>
      </c>
      <c r="C2338" s="24" t="s">
        <v>780</v>
      </c>
      <c r="D2338" s="24" t="s">
        <v>1469</v>
      </c>
      <c r="E2338" s="24" t="s">
        <v>1487</v>
      </c>
      <c r="F2338" cm="1">
        <f t="array" ref="F2338">_xlfn.SWITCH($E2338,"Forecast",IFERROR(SUMIFS(INDEX('Forecast Input'!$A:$BO,,MATCH(TEXT($A2338,"0"),'Forecast Input'!$1:$1,0)),'Forecast Input'!$A:$A,Master!C2338,'Forecast Input'!$D:$D,Master!D2338),0),"Actual",SUMIFS('CMO Input'!$Q:$Q,'CMO Input'!$E:$E,Master!$A2338,'CMO Input'!$C:$C,Master!$C2338,'CMO Input'!$AJ:$AJ,Master!$D2338,'CMO Input'!$AU:$AU,Master!$F2334),"")</f>
        <v>0</v>
      </c>
    </row>
    <row r="2339" spans="1:6" x14ac:dyDescent="0.25">
      <c r="A2339" s="24">
        <v>12</v>
      </c>
      <c r="B2339" s="25">
        <v>44348</v>
      </c>
      <c r="C2339" s="24" t="s">
        <v>989</v>
      </c>
      <c r="D2339" s="24" t="s">
        <v>10</v>
      </c>
      <c r="E2339" s="24" t="s">
        <v>1489</v>
      </c>
      <c r="F2339" t="str" cm="1">
        <f t="array" ref="F2339">_xlfn.SWITCH($E2339,"Forecast",IFERROR(SUMIFS(INDEX('Forecast Input'!$A:$BO,,MATCH(TEXT($A2339,"0"),'Forecast Input'!$1:$1,0)),'Forecast Input'!$A:$A,Master!C2339,'Forecast Input'!$D:$D,Master!D2339),0),"Actual",SUMIFS('CMO Input'!$Q:$Q,'CMO Input'!$E:$E,Master!$A2339,'CMO Input'!$C:$C,Master!$C2339,'CMO Input'!$AJ:$AJ,Master!$D2339,'CMO Input'!$AU:$AU,Master!$F2335),"")</f>
        <v/>
      </c>
    </row>
    <row r="2340" spans="1:6" x14ac:dyDescent="0.25">
      <c r="A2340" s="24">
        <v>12</v>
      </c>
      <c r="B2340" s="25">
        <v>44348</v>
      </c>
      <c r="C2340" s="24" t="s">
        <v>989</v>
      </c>
      <c r="D2340" s="24" t="s">
        <v>10</v>
      </c>
      <c r="E2340" s="24" t="s">
        <v>1488</v>
      </c>
      <c r="F2340" cm="1">
        <f t="array" ref="F2340">_xlfn.SWITCH($E2340,"Forecast",IFERROR(SUMIFS(INDEX('Forecast Input'!$A:$BO,,MATCH(TEXT($A2340,"0"),'Forecast Input'!$1:$1,0)),'Forecast Input'!$A:$A,Master!C2340,'Forecast Input'!$D:$D,Master!D2340),0),"Actual",SUMIFS('CMO Input'!$Q:$Q,'CMO Input'!$E:$E,Master!$A2340,'CMO Input'!$C:$C,Master!$C2340,'CMO Input'!$AJ:$AJ,Master!$D2340,'CMO Input'!$AU:$AU,Master!$F2336),"")</f>
        <v>0</v>
      </c>
    </row>
    <row r="2341" spans="1:6" x14ac:dyDescent="0.25">
      <c r="A2341" s="24">
        <v>12</v>
      </c>
      <c r="B2341" s="25">
        <v>44348</v>
      </c>
      <c r="C2341" s="24" t="s">
        <v>989</v>
      </c>
      <c r="D2341" s="24" t="s">
        <v>10</v>
      </c>
      <c r="E2341" s="24" t="s">
        <v>1487</v>
      </c>
      <c r="F2341" cm="1">
        <f t="array" ref="F2341">_xlfn.SWITCH($E2341,"Forecast",IFERROR(SUMIFS(INDEX('Forecast Input'!$A:$BO,,MATCH(TEXT($A2341,"0"),'Forecast Input'!$1:$1,0)),'Forecast Input'!$A:$A,Master!C2341,'Forecast Input'!$D:$D,Master!D2341),0),"Actual",SUMIFS('CMO Input'!$Q:$Q,'CMO Input'!$E:$E,Master!$A2341,'CMO Input'!$C:$C,Master!$C2341,'CMO Input'!$AJ:$AJ,Master!$D2341,'CMO Input'!$AU:$AU,Master!$F2337),"")</f>
        <v>0</v>
      </c>
    </row>
    <row r="2342" spans="1:6" x14ac:dyDescent="0.25">
      <c r="A2342" s="24">
        <v>12</v>
      </c>
      <c r="B2342" s="25">
        <v>44348</v>
      </c>
      <c r="C2342" s="24" t="s">
        <v>989</v>
      </c>
      <c r="D2342" s="24" t="s">
        <v>61</v>
      </c>
      <c r="E2342" s="24" t="s">
        <v>1489</v>
      </c>
      <c r="F2342" t="str" cm="1">
        <f t="array" ref="F2342">_xlfn.SWITCH($E2342,"Forecast",IFERROR(SUMIFS(INDEX('Forecast Input'!$A:$BO,,MATCH(TEXT($A2342,"0"),'Forecast Input'!$1:$1,0)),'Forecast Input'!$A:$A,Master!C2342,'Forecast Input'!$D:$D,Master!D2342),0),"Actual",SUMIFS('CMO Input'!$Q:$Q,'CMO Input'!$E:$E,Master!$A2342,'CMO Input'!$C:$C,Master!$C2342,'CMO Input'!$AJ:$AJ,Master!$D2342,'CMO Input'!$AU:$AU,Master!$F2338),"")</f>
        <v/>
      </c>
    </row>
    <row r="2343" spans="1:6" x14ac:dyDescent="0.25">
      <c r="A2343" s="24">
        <v>12</v>
      </c>
      <c r="B2343" s="25">
        <v>44348</v>
      </c>
      <c r="C2343" s="24" t="s">
        <v>989</v>
      </c>
      <c r="D2343" s="24" t="s">
        <v>61</v>
      </c>
      <c r="E2343" s="24" t="s">
        <v>1488</v>
      </c>
      <c r="F2343" cm="1">
        <f t="array" ref="F2343">_xlfn.SWITCH($E2343,"Forecast",IFERROR(SUMIFS(INDEX('Forecast Input'!$A:$BO,,MATCH(TEXT($A2343,"0"),'Forecast Input'!$1:$1,0)),'Forecast Input'!$A:$A,Master!C2343,'Forecast Input'!$D:$D,Master!D2343),0),"Actual",SUMIFS('CMO Input'!$Q:$Q,'CMO Input'!$E:$E,Master!$A2343,'CMO Input'!$C:$C,Master!$C2343,'CMO Input'!$AJ:$AJ,Master!$D2343,'CMO Input'!$AU:$AU,Master!$F2339),"")</f>
        <v>0</v>
      </c>
    </row>
    <row r="2344" spans="1:6" x14ac:dyDescent="0.25">
      <c r="A2344" s="24">
        <v>12</v>
      </c>
      <c r="B2344" s="25">
        <v>44348</v>
      </c>
      <c r="C2344" s="24" t="s">
        <v>989</v>
      </c>
      <c r="D2344" s="24" t="s">
        <v>61</v>
      </c>
      <c r="E2344" s="24" t="s">
        <v>1487</v>
      </c>
      <c r="F2344" cm="1">
        <f t="array" ref="F2344">_xlfn.SWITCH($E2344,"Forecast",IFERROR(SUMIFS(INDEX('Forecast Input'!$A:$BO,,MATCH(TEXT($A2344,"0"),'Forecast Input'!$1:$1,0)),'Forecast Input'!$A:$A,Master!C2344,'Forecast Input'!$D:$D,Master!D2344),0),"Actual",SUMIFS('CMO Input'!$Q:$Q,'CMO Input'!$E:$E,Master!$A2344,'CMO Input'!$C:$C,Master!$C2344,'CMO Input'!$AJ:$AJ,Master!$D2344,'CMO Input'!$AU:$AU,Master!$F2340),"")</f>
        <v>0</v>
      </c>
    </row>
    <row r="2345" spans="1:6" x14ac:dyDescent="0.25">
      <c r="A2345" s="24">
        <v>12</v>
      </c>
      <c r="B2345" s="25">
        <v>44348</v>
      </c>
      <c r="C2345" s="24" t="s">
        <v>989</v>
      </c>
      <c r="D2345" s="24" t="s">
        <v>103</v>
      </c>
      <c r="E2345" s="24" t="s">
        <v>1489</v>
      </c>
      <c r="F2345" t="str" cm="1">
        <f t="array" ref="F2345">_xlfn.SWITCH($E2345,"Forecast",IFERROR(SUMIFS(INDEX('Forecast Input'!$A:$BO,,MATCH(TEXT($A2345,"0"),'Forecast Input'!$1:$1,0)),'Forecast Input'!$A:$A,Master!C2345,'Forecast Input'!$D:$D,Master!D2345),0),"Actual",SUMIFS('CMO Input'!$Q:$Q,'CMO Input'!$E:$E,Master!$A2345,'CMO Input'!$C:$C,Master!$C2345,'CMO Input'!$AJ:$AJ,Master!$D2345,'CMO Input'!$AU:$AU,Master!$F2341),"")</f>
        <v/>
      </c>
    </row>
    <row r="2346" spans="1:6" x14ac:dyDescent="0.25">
      <c r="A2346" s="24">
        <v>12</v>
      </c>
      <c r="B2346" s="25">
        <v>44348</v>
      </c>
      <c r="C2346" s="24" t="s">
        <v>989</v>
      </c>
      <c r="D2346" s="24" t="s">
        <v>103</v>
      </c>
      <c r="E2346" s="24" t="s">
        <v>1488</v>
      </c>
      <c r="F2346" cm="1">
        <f t="array" ref="F2346">_xlfn.SWITCH($E2346,"Forecast",IFERROR(SUMIFS(INDEX('Forecast Input'!$A:$BO,,MATCH(TEXT($A2346,"0"),'Forecast Input'!$1:$1,0)),'Forecast Input'!$A:$A,Master!C2346,'Forecast Input'!$D:$D,Master!D2346),0),"Actual",SUMIFS('CMO Input'!$Q:$Q,'CMO Input'!$E:$E,Master!$A2346,'CMO Input'!$C:$C,Master!$C2346,'CMO Input'!$AJ:$AJ,Master!$D2346,'CMO Input'!$AU:$AU,Master!$F2342),"")</f>
        <v>0</v>
      </c>
    </row>
    <row r="2347" spans="1:6" x14ac:dyDescent="0.25">
      <c r="A2347" s="24">
        <v>12</v>
      </c>
      <c r="B2347" s="25">
        <v>44348</v>
      </c>
      <c r="C2347" s="24" t="s">
        <v>989</v>
      </c>
      <c r="D2347" s="24" t="s">
        <v>103</v>
      </c>
      <c r="E2347" s="24" t="s">
        <v>1487</v>
      </c>
      <c r="F2347" cm="1">
        <f t="array" ref="F2347">_xlfn.SWITCH($E2347,"Forecast",IFERROR(SUMIFS(INDEX('Forecast Input'!$A:$BO,,MATCH(TEXT($A2347,"0"),'Forecast Input'!$1:$1,0)),'Forecast Input'!$A:$A,Master!C2347,'Forecast Input'!$D:$D,Master!D2347),0),"Actual",SUMIFS('CMO Input'!$Q:$Q,'CMO Input'!$E:$E,Master!$A2347,'CMO Input'!$C:$C,Master!$C2347,'CMO Input'!$AJ:$AJ,Master!$D2347,'CMO Input'!$AU:$AU,Master!$F2343),"")</f>
        <v>0</v>
      </c>
    </row>
    <row r="2348" spans="1:6" x14ac:dyDescent="0.25">
      <c r="A2348" s="24">
        <v>12</v>
      </c>
      <c r="B2348" s="25">
        <v>44348</v>
      </c>
      <c r="C2348" s="24" t="s">
        <v>989</v>
      </c>
      <c r="D2348" s="24" t="s">
        <v>146</v>
      </c>
      <c r="E2348" s="24" t="s">
        <v>1489</v>
      </c>
      <c r="F2348" t="str" cm="1">
        <f t="array" ref="F2348">_xlfn.SWITCH($E2348,"Forecast",IFERROR(SUMIFS(INDEX('Forecast Input'!$A:$BO,,MATCH(TEXT($A2348,"0"),'Forecast Input'!$1:$1,0)),'Forecast Input'!$A:$A,Master!C2348,'Forecast Input'!$D:$D,Master!D2348),0),"Actual",SUMIFS('CMO Input'!$Q:$Q,'CMO Input'!$E:$E,Master!$A2348,'CMO Input'!$C:$C,Master!$C2348,'CMO Input'!$AJ:$AJ,Master!$D2348,'CMO Input'!$AU:$AU,Master!$F2344),"")</f>
        <v/>
      </c>
    </row>
    <row r="2349" spans="1:6" x14ac:dyDescent="0.25">
      <c r="A2349" s="24">
        <v>12</v>
      </c>
      <c r="B2349" s="25">
        <v>44348</v>
      </c>
      <c r="C2349" s="24" t="s">
        <v>989</v>
      </c>
      <c r="D2349" s="24" t="s">
        <v>146</v>
      </c>
      <c r="E2349" s="24" t="s">
        <v>1488</v>
      </c>
      <c r="F2349" cm="1">
        <f t="array" ref="F2349">_xlfn.SWITCH($E2349,"Forecast",IFERROR(SUMIFS(INDEX('Forecast Input'!$A:$BO,,MATCH(TEXT($A2349,"0"),'Forecast Input'!$1:$1,0)),'Forecast Input'!$A:$A,Master!C2349,'Forecast Input'!$D:$D,Master!D2349),0),"Actual",SUMIFS('CMO Input'!$Q:$Q,'CMO Input'!$E:$E,Master!$A2349,'CMO Input'!$C:$C,Master!$C2349,'CMO Input'!$AJ:$AJ,Master!$D2349,'CMO Input'!$AU:$AU,Master!$F2345),"")</f>
        <v>0</v>
      </c>
    </row>
    <row r="2350" spans="1:6" x14ac:dyDescent="0.25">
      <c r="A2350" s="24">
        <v>12</v>
      </c>
      <c r="B2350" s="25">
        <v>44348</v>
      </c>
      <c r="C2350" s="24" t="s">
        <v>989</v>
      </c>
      <c r="D2350" s="24" t="s">
        <v>146</v>
      </c>
      <c r="E2350" s="24" t="s">
        <v>1487</v>
      </c>
      <c r="F2350" cm="1">
        <f t="array" ref="F2350">_xlfn.SWITCH($E2350,"Forecast",IFERROR(SUMIFS(INDEX('Forecast Input'!$A:$BO,,MATCH(TEXT($A2350,"0"),'Forecast Input'!$1:$1,0)),'Forecast Input'!$A:$A,Master!C2350,'Forecast Input'!$D:$D,Master!D2350),0),"Actual",SUMIFS('CMO Input'!$Q:$Q,'CMO Input'!$E:$E,Master!$A2350,'CMO Input'!$C:$C,Master!$C2350,'CMO Input'!$AJ:$AJ,Master!$D2350,'CMO Input'!$AU:$AU,Master!$F2346),"")</f>
        <v>0</v>
      </c>
    </row>
    <row r="2351" spans="1:6" x14ac:dyDescent="0.25">
      <c r="A2351" s="24">
        <v>12</v>
      </c>
      <c r="B2351" s="25">
        <v>44348</v>
      </c>
      <c r="C2351" s="24" t="s">
        <v>989</v>
      </c>
      <c r="D2351" s="24" t="s">
        <v>166</v>
      </c>
      <c r="E2351" s="24" t="s">
        <v>1489</v>
      </c>
      <c r="F2351" t="str" cm="1">
        <f t="array" ref="F2351">_xlfn.SWITCH($E2351,"Forecast",IFERROR(SUMIFS(INDEX('Forecast Input'!$A:$BO,,MATCH(TEXT($A2351,"0"),'Forecast Input'!$1:$1,0)),'Forecast Input'!$A:$A,Master!C2351,'Forecast Input'!$D:$D,Master!D2351),0),"Actual",SUMIFS('CMO Input'!$Q:$Q,'CMO Input'!$E:$E,Master!$A2351,'CMO Input'!$C:$C,Master!$C2351,'CMO Input'!$AJ:$AJ,Master!$D2351,'CMO Input'!$AU:$AU,Master!$F2347),"")</f>
        <v/>
      </c>
    </row>
    <row r="2352" spans="1:6" x14ac:dyDescent="0.25">
      <c r="A2352" s="24">
        <v>12</v>
      </c>
      <c r="B2352" s="25">
        <v>44348</v>
      </c>
      <c r="C2352" s="24" t="s">
        <v>989</v>
      </c>
      <c r="D2352" s="24" t="s">
        <v>166</v>
      </c>
      <c r="E2352" s="24" t="s">
        <v>1488</v>
      </c>
      <c r="F2352" cm="1">
        <f t="array" ref="F2352">_xlfn.SWITCH($E2352,"Forecast",IFERROR(SUMIFS(INDEX('Forecast Input'!$A:$BO,,MATCH(TEXT($A2352,"0"),'Forecast Input'!$1:$1,0)),'Forecast Input'!$A:$A,Master!C2352,'Forecast Input'!$D:$D,Master!D2352),0),"Actual",SUMIFS('CMO Input'!$Q:$Q,'CMO Input'!$E:$E,Master!$A2352,'CMO Input'!$C:$C,Master!$C2352,'CMO Input'!$AJ:$AJ,Master!$D2352,'CMO Input'!$AU:$AU,Master!$F2348),"")</f>
        <v>0</v>
      </c>
    </row>
    <row r="2353" spans="1:6" x14ac:dyDescent="0.25">
      <c r="A2353" s="24">
        <v>12</v>
      </c>
      <c r="B2353" s="25">
        <v>44348</v>
      </c>
      <c r="C2353" s="24" t="s">
        <v>989</v>
      </c>
      <c r="D2353" s="24" t="s">
        <v>166</v>
      </c>
      <c r="E2353" s="24" t="s">
        <v>1487</v>
      </c>
      <c r="F2353" cm="1">
        <f t="array" ref="F2353">_xlfn.SWITCH($E2353,"Forecast",IFERROR(SUMIFS(INDEX('Forecast Input'!$A:$BO,,MATCH(TEXT($A2353,"0"),'Forecast Input'!$1:$1,0)),'Forecast Input'!$A:$A,Master!C2353,'Forecast Input'!$D:$D,Master!D2353),0),"Actual",SUMIFS('CMO Input'!$Q:$Q,'CMO Input'!$E:$E,Master!$A2353,'CMO Input'!$C:$C,Master!$C2353,'CMO Input'!$AJ:$AJ,Master!$D2353,'CMO Input'!$AU:$AU,Master!$F2349),"")</f>
        <v>0</v>
      </c>
    </row>
    <row r="2354" spans="1:6" x14ac:dyDescent="0.25">
      <c r="A2354" s="24">
        <v>12</v>
      </c>
      <c r="B2354" s="25">
        <v>44348</v>
      </c>
      <c r="C2354" s="24" t="s">
        <v>989</v>
      </c>
      <c r="D2354" s="24" t="s">
        <v>170</v>
      </c>
      <c r="E2354" s="24" t="s">
        <v>1489</v>
      </c>
      <c r="F2354" t="str" cm="1">
        <f t="array" ref="F2354">_xlfn.SWITCH($E2354,"Forecast",IFERROR(SUMIFS(INDEX('Forecast Input'!$A:$BO,,MATCH(TEXT($A2354,"0"),'Forecast Input'!$1:$1,0)),'Forecast Input'!$A:$A,Master!C2354,'Forecast Input'!$D:$D,Master!D2354),0),"Actual",SUMIFS('CMO Input'!$Q:$Q,'CMO Input'!$E:$E,Master!$A2354,'CMO Input'!$C:$C,Master!$C2354,'CMO Input'!$AJ:$AJ,Master!$D2354,'CMO Input'!$AU:$AU,Master!$F2350),"")</f>
        <v/>
      </c>
    </row>
    <row r="2355" spans="1:6" x14ac:dyDescent="0.25">
      <c r="A2355" s="24">
        <v>12</v>
      </c>
      <c r="B2355" s="25">
        <v>44348</v>
      </c>
      <c r="C2355" s="24" t="s">
        <v>989</v>
      </c>
      <c r="D2355" s="24" t="s">
        <v>170</v>
      </c>
      <c r="E2355" s="24" t="s">
        <v>1488</v>
      </c>
      <c r="F2355" cm="1">
        <f t="array" ref="F2355">_xlfn.SWITCH($E2355,"Forecast",IFERROR(SUMIFS(INDEX('Forecast Input'!$A:$BO,,MATCH(TEXT($A2355,"0"),'Forecast Input'!$1:$1,0)),'Forecast Input'!$A:$A,Master!C2355,'Forecast Input'!$D:$D,Master!D2355),0),"Actual",SUMIFS('CMO Input'!$Q:$Q,'CMO Input'!$E:$E,Master!$A2355,'CMO Input'!$C:$C,Master!$C2355,'CMO Input'!$AJ:$AJ,Master!$D2355,'CMO Input'!$AU:$AU,Master!$F2351),"")</f>
        <v>0</v>
      </c>
    </row>
    <row r="2356" spans="1:6" x14ac:dyDescent="0.25">
      <c r="A2356" s="24">
        <v>12</v>
      </c>
      <c r="B2356" s="25">
        <v>44348</v>
      </c>
      <c r="C2356" s="24" t="s">
        <v>989</v>
      </c>
      <c r="D2356" s="24" t="s">
        <v>170</v>
      </c>
      <c r="E2356" s="24" t="s">
        <v>1487</v>
      </c>
      <c r="F2356" cm="1">
        <f t="array" ref="F2356">_xlfn.SWITCH($E2356,"Forecast",IFERROR(SUMIFS(INDEX('Forecast Input'!$A:$BO,,MATCH(TEXT($A2356,"0"),'Forecast Input'!$1:$1,0)),'Forecast Input'!$A:$A,Master!C2356,'Forecast Input'!$D:$D,Master!D2356),0),"Actual",SUMIFS('CMO Input'!$Q:$Q,'CMO Input'!$E:$E,Master!$A2356,'CMO Input'!$C:$C,Master!$C2356,'CMO Input'!$AJ:$AJ,Master!$D2356,'CMO Input'!$AU:$AU,Master!$F2352),"")</f>
        <v>0</v>
      </c>
    </row>
    <row r="2357" spans="1:6" x14ac:dyDescent="0.25">
      <c r="A2357" s="24">
        <v>12</v>
      </c>
      <c r="B2357" s="25">
        <v>44348</v>
      </c>
      <c r="C2357" s="24" t="s">
        <v>989</v>
      </c>
      <c r="D2357" s="24" t="s">
        <v>436</v>
      </c>
      <c r="E2357" s="24" t="s">
        <v>1489</v>
      </c>
      <c r="F2357" t="str" cm="1">
        <f t="array" ref="F2357">_xlfn.SWITCH($E2357,"Forecast",IFERROR(SUMIFS(INDEX('Forecast Input'!$A:$BO,,MATCH(TEXT($A2357,"0"),'Forecast Input'!$1:$1,0)),'Forecast Input'!$A:$A,Master!C2357,'Forecast Input'!$D:$D,Master!D2357),0),"Actual",SUMIFS('CMO Input'!$Q:$Q,'CMO Input'!$E:$E,Master!$A2357,'CMO Input'!$C:$C,Master!$C2357,'CMO Input'!$AJ:$AJ,Master!$D2357,'CMO Input'!$AU:$AU,Master!$F2353),"")</f>
        <v/>
      </c>
    </row>
    <row r="2358" spans="1:6" x14ac:dyDescent="0.25">
      <c r="A2358" s="24">
        <v>12</v>
      </c>
      <c r="B2358" s="25">
        <v>44348</v>
      </c>
      <c r="C2358" s="24" t="s">
        <v>989</v>
      </c>
      <c r="D2358" s="24" t="s">
        <v>436</v>
      </c>
      <c r="E2358" s="24" t="s">
        <v>1488</v>
      </c>
      <c r="F2358" cm="1">
        <f t="array" ref="F2358">_xlfn.SWITCH($E2358,"Forecast",IFERROR(SUMIFS(INDEX('Forecast Input'!$A:$BO,,MATCH(TEXT($A2358,"0"),'Forecast Input'!$1:$1,0)),'Forecast Input'!$A:$A,Master!C2358,'Forecast Input'!$D:$D,Master!D2358),0),"Actual",SUMIFS('CMO Input'!$Q:$Q,'CMO Input'!$E:$E,Master!$A2358,'CMO Input'!$C:$C,Master!$C2358,'CMO Input'!$AJ:$AJ,Master!$D2358,'CMO Input'!$AU:$AU,Master!$F2354),"")</f>
        <v>0</v>
      </c>
    </row>
    <row r="2359" spans="1:6" x14ac:dyDescent="0.25">
      <c r="A2359" s="24">
        <v>12</v>
      </c>
      <c r="B2359" s="25">
        <v>44348</v>
      </c>
      <c r="C2359" s="24" t="s">
        <v>989</v>
      </c>
      <c r="D2359" s="24" t="s">
        <v>436</v>
      </c>
      <c r="E2359" s="24" t="s">
        <v>1487</v>
      </c>
      <c r="F2359" cm="1">
        <f t="array" ref="F2359">_xlfn.SWITCH($E2359,"Forecast",IFERROR(SUMIFS(INDEX('Forecast Input'!$A:$BO,,MATCH(TEXT($A2359,"0"),'Forecast Input'!$1:$1,0)),'Forecast Input'!$A:$A,Master!C2359,'Forecast Input'!$D:$D,Master!D2359),0),"Actual",SUMIFS('CMO Input'!$Q:$Q,'CMO Input'!$E:$E,Master!$A2359,'CMO Input'!$C:$C,Master!$C2359,'CMO Input'!$AJ:$AJ,Master!$D2359,'CMO Input'!$AU:$AU,Master!$F2355),"")</f>
        <v>0</v>
      </c>
    </row>
    <row r="2360" spans="1:6" x14ac:dyDescent="0.25">
      <c r="A2360" s="24">
        <v>12</v>
      </c>
      <c r="B2360" s="25">
        <v>44348</v>
      </c>
      <c r="C2360" s="24" t="s">
        <v>989</v>
      </c>
      <c r="D2360" s="24" t="s">
        <v>1469</v>
      </c>
      <c r="E2360" s="24" t="s">
        <v>1489</v>
      </c>
      <c r="F2360" t="str" cm="1">
        <f t="array" ref="F2360">_xlfn.SWITCH($E2360,"Forecast",IFERROR(SUMIFS(INDEX('Forecast Input'!$A:$BO,,MATCH(TEXT($A2360,"0"),'Forecast Input'!$1:$1,0)),'Forecast Input'!$A:$A,Master!C2360,'Forecast Input'!$D:$D,Master!D2360),0),"Actual",SUMIFS('CMO Input'!$Q:$Q,'CMO Input'!$E:$E,Master!$A2360,'CMO Input'!$C:$C,Master!$C2360,'CMO Input'!$AJ:$AJ,Master!$D2360,'CMO Input'!$AU:$AU,Master!$F2356),"")</f>
        <v/>
      </c>
    </row>
    <row r="2361" spans="1:6" x14ac:dyDescent="0.25">
      <c r="A2361" s="24">
        <v>12</v>
      </c>
      <c r="B2361" s="25">
        <v>44348</v>
      </c>
      <c r="C2361" s="24" t="s">
        <v>989</v>
      </c>
      <c r="D2361" s="24" t="s">
        <v>1469</v>
      </c>
      <c r="E2361" s="24" t="s">
        <v>1488</v>
      </c>
      <c r="F2361" cm="1">
        <f t="array" ref="F2361">_xlfn.SWITCH($E2361,"Forecast",IFERROR(SUMIFS(INDEX('Forecast Input'!$A:$BO,,MATCH(TEXT($A2361,"0"),'Forecast Input'!$1:$1,0)),'Forecast Input'!$A:$A,Master!C2361,'Forecast Input'!$D:$D,Master!D2361),0),"Actual",SUMIFS('CMO Input'!$Q:$Q,'CMO Input'!$E:$E,Master!$A2361,'CMO Input'!$C:$C,Master!$C2361,'CMO Input'!$AJ:$AJ,Master!$D2361,'CMO Input'!$AU:$AU,Master!$F2357),"")</f>
        <v>0</v>
      </c>
    </row>
    <row r="2362" spans="1:6" x14ac:dyDescent="0.25">
      <c r="A2362" s="24">
        <v>12</v>
      </c>
      <c r="B2362" s="25">
        <v>44348</v>
      </c>
      <c r="C2362" s="24" t="s">
        <v>989</v>
      </c>
      <c r="D2362" s="24" t="s">
        <v>1469</v>
      </c>
      <c r="E2362" s="24" t="s">
        <v>1487</v>
      </c>
      <c r="F2362" cm="1">
        <f t="array" ref="F2362">_xlfn.SWITCH($E2362,"Forecast",IFERROR(SUMIFS(INDEX('Forecast Input'!$A:$BO,,MATCH(TEXT($A2362,"0"),'Forecast Input'!$1:$1,0)),'Forecast Input'!$A:$A,Master!C2362,'Forecast Input'!$D:$D,Master!D2362),0),"Actual",SUMIFS('CMO Input'!$Q:$Q,'CMO Input'!$E:$E,Master!$A2362,'CMO Input'!$C:$C,Master!$C2362,'CMO Input'!$AJ:$AJ,Master!$D2362,'CMO Input'!$AU:$AU,Master!$F2358),"")</f>
        <v>0</v>
      </c>
    </row>
    <row r="2363" spans="1:6" x14ac:dyDescent="0.25">
      <c r="A2363" s="24">
        <v>12</v>
      </c>
      <c r="B2363" s="25">
        <v>44348</v>
      </c>
      <c r="C2363" s="24" t="s">
        <v>181</v>
      </c>
      <c r="D2363" s="24" t="s">
        <v>10</v>
      </c>
      <c r="E2363" s="24" t="s">
        <v>1489</v>
      </c>
      <c r="F2363" t="str" cm="1">
        <f t="array" ref="F2363">_xlfn.SWITCH($E2363,"Forecast",IFERROR(SUMIFS(INDEX('Forecast Input'!$A:$BO,,MATCH(TEXT($A2363,"0"),'Forecast Input'!$1:$1,0)),'Forecast Input'!$A:$A,Master!C2363,'Forecast Input'!$D:$D,Master!D2363),0),"Actual",SUMIFS('CMO Input'!$Q:$Q,'CMO Input'!$E:$E,Master!$A2363,'CMO Input'!$C:$C,Master!$C2363,'CMO Input'!$AJ:$AJ,Master!$D2363,'CMO Input'!$AU:$AU,Master!$F2359),"")</f>
        <v/>
      </c>
    </row>
    <row r="2364" spans="1:6" x14ac:dyDescent="0.25">
      <c r="A2364" s="24">
        <v>12</v>
      </c>
      <c r="B2364" s="25">
        <v>44348</v>
      </c>
      <c r="C2364" s="24" t="s">
        <v>181</v>
      </c>
      <c r="D2364" s="24" t="s">
        <v>10</v>
      </c>
      <c r="E2364" s="24" t="s">
        <v>1488</v>
      </c>
      <c r="F2364" cm="1">
        <f t="array" ref="F2364">_xlfn.SWITCH($E2364,"Forecast",IFERROR(SUMIFS(INDEX('Forecast Input'!$A:$BO,,MATCH(TEXT($A2364,"0"),'Forecast Input'!$1:$1,0)),'Forecast Input'!$A:$A,Master!C2364,'Forecast Input'!$D:$D,Master!D2364),0),"Actual",SUMIFS('CMO Input'!$Q:$Q,'CMO Input'!$E:$E,Master!$A2364,'CMO Input'!$C:$C,Master!$C2364,'CMO Input'!$AJ:$AJ,Master!$D2364,'CMO Input'!$AU:$AU,Master!$F2360),"")</f>
        <v>0</v>
      </c>
    </row>
    <row r="2365" spans="1:6" x14ac:dyDescent="0.25">
      <c r="A2365" s="24">
        <v>12</v>
      </c>
      <c r="B2365" s="25">
        <v>44348</v>
      </c>
      <c r="C2365" s="24" t="s">
        <v>181</v>
      </c>
      <c r="D2365" s="24" t="s">
        <v>10</v>
      </c>
      <c r="E2365" s="24" t="s">
        <v>1487</v>
      </c>
      <c r="F2365" cm="1">
        <f t="array" ref="F2365">_xlfn.SWITCH($E2365,"Forecast",IFERROR(SUMIFS(INDEX('Forecast Input'!$A:$BO,,MATCH(TEXT($A2365,"0"),'Forecast Input'!$1:$1,0)),'Forecast Input'!$A:$A,Master!C2365,'Forecast Input'!$D:$D,Master!D2365),0),"Actual",SUMIFS('CMO Input'!$Q:$Q,'CMO Input'!$E:$E,Master!$A2365,'CMO Input'!$C:$C,Master!$C2365,'CMO Input'!$AJ:$AJ,Master!$D2365,'CMO Input'!$AU:$AU,Master!$F2361),"")</f>
        <v>0</v>
      </c>
    </row>
    <row r="2366" spans="1:6" x14ac:dyDescent="0.25">
      <c r="A2366" s="24">
        <v>12</v>
      </c>
      <c r="B2366" s="25">
        <v>44348</v>
      </c>
      <c r="C2366" s="24" t="s">
        <v>181</v>
      </c>
      <c r="D2366" s="24" t="s">
        <v>61</v>
      </c>
      <c r="E2366" s="24" t="s">
        <v>1489</v>
      </c>
      <c r="F2366" t="str" cm="1">
        <f t="array" ref="F2366">_xlfn.SWITCH($E2366,"Forecast",IFERROR(SUMIFS(INDEX('Forecast Input'!$A:$BO,,MATCH(TEXT($A2366,"0"),'Forecast Input'!$1:$1,0)),'Forecast Input'!$A:$A,Master!C2366,'Forecast Input'!$D:$D,Master!D2366),0),"Actual",SUMIFS('CMO Input'!$Q:$Q,'CMO Input'!$E:$E,Master!$A2366,'CMO Input'!$C:$C,Master!$C2366,'CMO Input'!$AJ:$AJ,Master!$D2366,'CMO Input'!$AU:$AU,Master!$F2362),"")</f>
        <v/>
      </c>
    </row>
    <row r="2367" spans="1:6" x14ac:dyDescent="0.25">
      <c r="A2367" s="24">
        <v>12</v>
      </c>
      <c r="B2367" s="25">
        <v>44348</v>
      </c>
      <c r="C2367" s="24" t="s">
        <v>181</v>
      </c>
      <c r="D2367" s="24" t="s">
        <v>61</v>
      </c>
      <c r="E2367" s="24" t="s">
        <v>1488</v>
      </c>
      <c r="F2367" cm="1">
        <f t="array" ref="F2367">_xlfn.SWITCH($E2367,"Forecast",IFERROR(SUMIFS(INDEX('Forecast Input'!$A:$BO,,MATCH(TEXT($A2367,"0"),'Forecast Input'!$1:$1,0)),'Forecast Input'!$A:$A,Master!C2367,'Forecast Input'!$D:$D,Master!D2367),0),"Actual",SUMIFS('CMO Input'!$Q:$Q,'CMO Input'!$E:$E,Master!$A2367,'CMO Input'!$C:$C,Master!$C2367,'CMO Input'!$AJ:$AJ,Master!$D2367,'CMO Input'!$AU:$AU,Master!$F2363),"")</f>
        <v>0</v>
      </c>
    </row>
    <row r="2368" spans="1:6" x14ac:dyDescent="0.25">
      <c r="A2368" s="24">
        <v>12</v>
      </c>
      <c r="B2368" s="25">
        <v>44348</v>
      </c>
      <c r="C2368" s="24" t="s">
        <v>181</v>
      </c>
      <c r="D2368" s="24" t="s">
        <v>61</v>
      </c>
      <c r="E2368" s="24" t="s">
        <v>1487</v>
      </c>
      <c r="F2368" cm="1">
        <f t="array" ref="F2368">_xlfn.SWITCH($E2368,"Forecast",IFERROR(SUMIFS(INDEX('Forecast Input'!$A:$BO,,MATCH(TEXT($A2368,"0"),'Forecast Input'!$1:$1,0)),'Forecast Input'!$A:$A,Master!C2368,'Forecast Input'!$D:$D,Master!D2368),0),"Actual",SUMIFS('CMO Input'!$Q:$Q,'CMO Input'!$E:$E,Master!$A2368,'CMO Input'!$C:$C,Master!$C2368,'CMO Input'!$AJ:$AJ,Master!$D2368,'CMO Input'!$AU:$AU,Master!$F2364),"")</f>
        <v>0</v>
      </c>
    </row>
    <row r="2369" spans="1:6" x14ac:dyDescent="0.25">
      <c r="A2369" s="24">
        <v>12</v>
      </c>
      <c r="B2369" s="25">
        <v>44348</v>
      </c>
      <c r="C2369" s="24" t="s">
        <v>181</v>
      </c>
      <c r="D2369" s="24" t="s">
        <v>103</v>
      </c>
      <c r="E2369" s="24" t="s">
        <v>1489</v>
      </c>
      <c r="F2369" t="str" cm="1">
        <f t="array" ref="F2369">_xlfn.SWITCH($E2369,"Forecast",IFERROR(SUMIFS(INDEX('Forecast Input'!$A:$BO,,MATCH(TEXT($A2369,"0"),'Forecast Input'!$1:$1,0)),'Forecast Input'!$A:$A,Master!C2369,'Forecast Input'!$D:$D,Master!D2369),0),"Actual",SUMIFS('CMO Input'!$Q:$Q,'CMO Input'!$E:$E,Master!$A2369,'CMO Input'!$C:$C,Master!$C2369,'CMO Input'!$AJ:$AJ,Master!$D2369,'CMO Input'!$AU:$AU,Master!$F2365),"")</f>
        <v/>
      </c>
    </row>
    <row r="2370" spans="1:6" x14ac:dyDescent="0.25">
      <c r="A2370" s="24">
        <v>12</v>
      </c>
      <c r="B2370" s="25">
        <v>44348</v>
      </c>
      <c r="C2370" s="24" t="s">
        <v>181</v>
      </c>
      <c r="D2370" s="24" t="s">
        <v>103</v>
      </c>
      <c r="E2370" s="24" t="s">
        <v>1488</v>
      </c>
      <c r="F2370" cm="1">
        <f t="array" ref="F2370">_xlfn.SWITCH($E2370,"Forecast",IFERROR(SUMIFS(INDEX('Forecast Input'!$A:$BO,,MATCH(TEXT($A2370,"0"),'Forecast Input'!$1:$1,0)),'Forecast Input'!$A:$A,Master!C2370,'Forecast Input'!$D:$D,Master!D2370),0),"Actual",SUMIFS('CMO Input'!$Q:$Q,'CMO Input'!$E:$E,Master!$A2370,'CMO Input'!$C:$C,Master!$C2370,'CMO Input'!$AJ:$AJ,Master!$D2370,'CMO Input'!$AU:$AU,Master!$F2366),"")</f>
        <v>0</v>
      </c>
    </row>
    <row r="2371" spans="1:6" x14ac:dyDescent="0.25">
      <c r="A2371" s="24">
        <v>12</v>
      </c>
      <c r="B2371" s="25">
        <v>44348</v>
      </c>
      <c r="C2371" s="24" t="s">
        <v>181</v>
      </c>
      <c r="D2371" s="24" t="s">
        <v>103</v>
      </c>
      <c r="E2371" s="24" t="s">
        <v>1487</v>
      </c>
      <c r="F2371" cm="1">
        <f t="array" ref="F2371">_xlfn.SWITCH($E2371,"Forecast",IFERROR(SUMIFS(INDEX('Forecast Input'!$A:$BO,,MATCH(TEXT($A2371,"0"),'Forecast Input'!$1:$1,0)),'Forecast Input'!$A:$A,Master!C2371,'Forecast Input'!$D:$D,Master!D2371),0),"Actual",SUMIFS('CMO Input'!$Q:$Q,'CMO Input'!$E:$E,Master!$A2371,'CMO Input'!$C:$C,Master!$C2371,'CMO Input'!$AJ:$AJ,Master!$D2371,'CMO Input'!$AU:$AU,Master!$F2367),"")</f>
        <v>0</v>
      </c>
    </row>
    <row r="2372" spans="1:6" x14ac:dyDescent="0.25">
      <c r="A2372" s="24">
        <v>12</v>
      </c>
      <c r="B2372" s="25">
        <v>44348</v>
      </c>
      <c r="C2372" s="24" t="s">
        <v>181</v>
      </c>
      <c r="D2372" s="24" t="s">
        <v>146</v>
      </c>
      <c r="E2372" s="24" t="s">
        <v>1489</v>
      </c>
      <c r="F2372" t="str" cm="1">
        <f t="array" ref="F2372">_xlfn.SWITCH($E2372,"Forecast",IFERROR(SUMIFS(INDEX('Forecast Input'!$A:$BO,,MATCH(TEXT($A2372,"0"),'Forecast Input'!$1:$1,0)),'Forecast Input'!$A:$A,Master!C2372,'Forecast Input'!$D:$D,Master!D2372),0),"Actual",SUMIFS('CMO Input'!$Q:$Q,'CMO Input'!$E:$E,Master!$A2372,'CMO Input'!$C:$C,Master!$C2372,'CMO Input'!$AJ:$AJ,Master!$D2372,'CMO Input'!$AU:$AU,Master!$F2368),"")</f>
        <v/>
      </c>
    </row>
    <row r="2373" spans="1:6" x14ac:dyDescent="0.25">
      <c r="A2373" s="24">
        <v>12</v>
      </c>
      <c r="B2373" s="25">
        <v>44348</v>
      </c>
      <c r="C2373" s="24" t="s">
        <v>181</v>
      </c>
      <c r="D2373" s="24" t="s">
        <v>146</v>
      </c>
      <c r="E2373" s="24" t="s">
        <v>1488</v>
      </c>
      <c r="F2373" cm="1">
        <f t="array" ref="F2373">_xlfn.SWITCH($E2373,"Forecast",IFERROR(SUMIFS(INDEX('Forecast Input'!$A:$BO,,MATCH(TEXT($A2373,"0"),'Forecast Input'!$1:$1,0)),'Forecast Input'!$A:$A,Master!C2373,'Forecast Input'!$D:$D,Master!D2373),0),"Actual",SUMIFS('CMO Input'!$Q:$Q,'CMO Input'!$E:$E,Master!$A2373,'CMO Input'!$C:$C,Master!$C2373,'CMO Input'!$AJ:$AJ,Master!$D2373,'CMO Input'!$AU:$AU,Master!$F2369),"")</f>
        <v>0</v>
      </c>
    </row>
    <row r="2374" spans="1:6" x14ac:dyDescent="0.25">
      <c r="A2374" s="24">
        <v>12</v>
      </c>
      <c r="B2374" s="25">
        <v>44348</v>
      </c>
      <c r="C2374" s="24" t="s">
        <v>181</v>
      </c>
      <c r="D2374" s="24" t="s">
        <v>146</v>
      </c>
      <c r="E2374" s="24" t="s">
        <v>1487</v>
      </c>
      <c r="F2374" cm="1">
        <f t="array" ref="F2374">_xlfn.SWITCH($E2374,"Forecast",IFERROR(SUMIFS(INDEX('Forecast Input'!$A:$BO,,MATCH(TEXT($A2374,"0"),'Forecast Input'!$1:$1,0)),'Forecast Input'!$A:$A,Master!C2374,'Forecast Input'!$D:$D,Master!D2374),0),"Actual",SUMIFS('CMO Input'!$Q:$Q,'CMO Input'!$E:$E,Master!$A2374,'CMO Input'!$C:$C,Master!$C2374,'CMO Input'!$AJ:$AJ,Master!$D2374,'CMO Input'!$AU:$AU,Master!$F2370),"")</f>
        <v>0</v>
      </c>
    </row>
    <row r="2375" spans="1:6" x14ac:dyDescent="0.25">
      <c r="A2375" s="24">
        <v>12</v>
      </c>
      <c r="B2375" s="25">
        <v>44348</v>
      </c>
      <c r="C2375" s="24" t="s">
        <v>181</v>
      </c>
      <c r="D2375" s="24" t="s">
        <v>166</v>
      </c>
      <c r="E2375" s="24" t="s">
        <v>1489</v>
      </c>
      <c r="F2375" t="str" cm="1">
        <f t="array" ref="F2375">_xlfn.SWITCH($E2375,"Forecast",IFERROR(SUMIFS(INDEX('Forecast Input'!$A:$BO,,MATCH(TEXT($A2375,"0"),'Forecast Input'!$1:$1,0)),'Forecast Input'!$A:$A,Master!C2375,'Forecast Input'!$D:$D,Master!D2375),0),"Actual",SUMIFS('CMO Input'!$Q:$Q,'CMO Input'!$E:$E,Master!$A2375,'CMO Input'!$C:$C,Master!$C2375,'CMO Input'!$AJ:$AJ,Master!$D2375,'CMO Input'!$AU:$AU,Master!$F2371),"")</f>
        <v/>
      </c>
    </row>
    <row r="2376" spans="1:6" x14ac:dyDescent="0.25">
      <c r="A2376" s="24">
        <v>12</v>
      </c>
      <c r="B2376" s="25">
        <v>44348</v>
      </c>
      <c r="C2376" s="24" t="s">
        <v>181</v>
      </c>
      <c r="D2376" s="24" t="s">
        <v>166</v>
      </c>
      <c r="E2376" s="24" t="s">
        <v>1488</v>
      </c>
      <c r="F2376" cm="1">
        <f t="array" ref="F2376">_xlfn.SWITCH($E2376,"Forecast",IFERROR(SUMIFS(INDEX('Forecast Input'!$A:$BO,,MATCH(TEXT($A2376,"0"),'Forecast Input'!$1:$1,0)),'Forecast Input'!$A:$A,Master!C2376,'Forecast Input'!$D:$D,Master!D2376),0),"Actual",SUMIFS('CMO Input'!$Q:$Q,'CMO Input'!$E:$E,Master!$A2376,'CMO Input'!$C:$C,Master!$C2376,'CMO Input'!$AJ:$AJ,Master!$D2376,'CMO Input'!$AU:$AU,Master!$F2372),"")</f>
        <v>0</v>
      </c>
    </row>
    <row r="2377" spans="1:6" x14ac:dyDescent="0.25">
      <c r="A2377" s="24">
        <v>12</v>
      </c>
      <c r="B2377" s="25">
        <v>44348</v>
      </c>
      <c r="C2377" s="24" t="s">
        <v>181</v>
      </c>
      <c r="D2377" s="24" t="s">
        <v>166</v>
      </c>
      <c r="E2377" s="24" t="s">
        <v>1487</v>
      </c>
      <c r="F2377" cm="1">
        <f t="array" ref="F2377">_xlfn.SWITCH($E2377,"Forecast",IFERROR(SUMIFS(INDEX('Forecast Input'!$A:$BO,,MATCH(TEXT($A2377,"0"),'Forecast Input'!$1:$1,0)),'Forecast Input'!$A:$A,Master!C2377,'Forecast Input'!$D:$D,Master!D2377),0),"Actual",SUMIFS('CMO Input'!$Q:$Q,'CMO Input'!$E:$E,Master!$A2377,'CMO Input'!$C:$C,Master!$C2377,'CMO Input'!$AJ:$AJ,Master!$D2377,'CMO Input'!$AU:$AU,Master!$F2373),"")</f>
        <v>0</v>
      </c>
    </row>
    <row r="2378" spans="1:6" x14ac:dyDescent="0.25">
      <c r="A2378" s="24">
        <v>12</v>
      </c>
      <c r="B2378" s="25">
        <v>44348</v>
      </c>
      <c r="C2378" s="24" t="s">
        <v>181</v>
      </c>
      <c r="D2378" s="24" t="s">
        <v>170</v>
      </c>
      <c r="E2378" s="24" t="s">
        <v>1489</v>
      </c>
      <c r="F2378" t="str" cm="1">
        <f t="array" ref="F2378">_xlfn.SWITCH($E2378,"Forecast",IFERROR(SUMIFS(INDEX('Forecast Input'!$A:$BO,,MATCH(TEXT($A2378,"0"),'Forecast Input'!$1:$1,0)),'Forecast Input'!$A:$A,Master!C2378,'Forecast Input'!$D:$D,Master!D2378),0),"Actual",SUMIFS('CMO Input'!$Q:$Q,'CMO Input'!$E:$E,Master!$A2378,'CMO Input'!$C:$C,Master!$C2378,'CMO Input'!$AJ:$AJ,Master!$D2378,'CMO Input'!$AU:$AU,Master!$F2374),"")</f>
        <v/>
      </c>
    </row>
    <row r="2379" spans="1:6" x14ac:dyDescent="0.25">
      <c r="A2379" s="24">
        <v>12</v>
      </c>
      <c r="B2379" s="25">
        <v>44348</v>
      </c>
      <c r="C2379" s="24" t="s">
        <v>181</v>
      </c>
      <c r="D2379" s="24" t="s">
        <v>170</v>
      </c>
      <c r="E2379" s="24" t="s">
        <v>1488</v>
      </c>
      <c r="F2379" cm="1">
        <f t="array" ref="F2379">_xlfn.SWITCH($E2379,"Forecast",IFERROR(SUMIFS(INDEX('Forecast Input'!$A:$BO,,MATCH(TEXT($A2379,"0"),'Forecast Input'!$1:$1,0)),'Forecast Input'!$A:$A,Master!C2379,'Forecast Input'!$D:$D,Master!D2379),0),"Actual",SUMIFS('CMO Input'!$Q:$Q,'CMO Input'!$E:$E,Master!$A2379,'CMO Input'!$C:$C,Master!$C2379,'CMO Input'!$AJ:$AJ,Master!$D2379,'CMO Input'!$AU:$AU,Master!$F2375),"")</f>
        <v>0</v>
      </c>
    </row>
    <row r="2380" spans="1:6" x14ac:dyDescent="0.25">
      <c r="A2380" s="24">
        <v>12</v>
      </c>
      <c r="B2380" s="25">
        <v>44348</v>
      </c>
      <c r="C2380" s="24" t="s">
        <v>181</v>
      </c>
      <c r="D2380" s="24" t="s">
        <v>170</v>
      </c>
      <c r="E2380" s="24" t="s">
        <v>1487</v>
      </c>
      <c r="F2380" cm="1">
        <f t="array" ref="F2380">_xlfn.SWITCH($E2380,"Forecast",IFERROR(SUMIFS(INDEX('Forecast Input'!$A:$BO,,MATCH(TEXT($A2380,"0"),'Forecast Input'!$1:$1,0)),'Forecast Input'!$A:$A,Master!C2380,'Forecast Input'!$D:$D,Master!D2380),0),"Actual",SUMIFS('CMO Input'!$Q:$Q,'CMO Input'!$E:$E,Master!$A2380,'CMO Input'!$C:$C,Master!$C2380,'CMO Input'!$AJ:$AJ,Master!$D2380,'CMO Input'!$AU:$AU,Master!$F2376),"")</f>
        <v>0</v>
      </c>
    </row>
    <row r="2381" spans="1:6" x14ac:dyDescent="0.25">
      <c r="A2381" s="24">
        <v>12</v>
      </c>
      <c r="B2381" s="25">
        <v>44348</v>
      </c>
      <c r="C2381" s="24" t="s">
        <v>181</v>
      </c>
      <c r="D2381" s="24" t="s">
        <v>436</v>
      </c>
      <c r="E2381" s="24" t="s">
        <v>1489</v>
      </c>
      <c r="F2381" t="str" cm="1">
        <f t="array" ref="F2381">_xlfn.SWITCH($E2381,"Forecast",IFERROR(SUMIFS(INDEX('Forecast Input'!$A:$BO,,MATCH(TEXT($A2381,"0"),'Forecast Input'!$1:$1,0)),'Forecast Input'!$A:$A,Master!C2381,'Forecast Input'!$D:$D,Master!D2381),0),"Actual",SUMIFS('CMO Input'!$Q:$Q,'CMO Input'!$E:$E,Master!$A2381,'CMO Input'!$C:$C,Master!$C2381,'CMO Input'!$AJ:$AJ,Master!$D2381,'CMO Input'!$AU:$AU,Master!$F2377),"")</f>
        <v/>
      </c>
    </row>
    <row r="2382" spans="1:6" x14ac:dyDescent="0.25">
      <c r="A2382" s="24">
        <v>12</v>
      </c>
      <c r="B2382" s="25">
        <v>44348</v>
      </c>
      <c r="C2382" s="24" t="s">
        <v>181</v>
      </c>
      <c r="D2382" s="24" t="s">
        <v>436</v>
      </c>
      <c r="E2382" s="24" t="s">
        <v>1488</v>
      </c>
      <c r="F2382" cm="1">
        <f t="array" ref="F2382">_xlfn.SWITCH($E2382,"Forecast",IFERROR(SUMIFS(INDEX('Forecast Input'!$A:$BO,,MATCH(TEXT($A2382,"0"),'Forecast Input'!$1:$1,0)),'Forecast Input'!$A:$A,Master!C2382,'Forecast Input'!$D:$D,Master!D2382),0),"Actual",SUMIFS('CMO Input'!$Q:$Q,'CMO Input'!$E:$E,Master!$A2382,'CMO Input'!$C:$C,Master!$C2382,'CMO Input'!$AJ:$AJ,Master!$D2382,'CMO Input'!$AU:$AU,Master!$F2378),"")</f>
        <v>0</v>
      </c>
    </row>
    <row r="2383" spans="1:6" x14ac:dyDescent="0.25">
      <c r="A2383" s="24">
        <v>12</v>
      </c>
      <c r="B2383" s="25">
        <v>44348</v>
      </c>
      <c r="C2383" s="24" t="s">
        <v>181</v>
      </c>
      <c r="D2383" s="24" t="s">
        <v>436</v>
      </c>
      <c r="E2383" s="24" t="s">
        <v>1487</v>
      </c>
      <c r="F2383" cm="1">
        <f t="array" ref="F2383">_xlfn.SWITCH($E2383,"Forecast",IFERROR(SUMIFS(INDEX('Forecast Input'!$A:$BO,,MATCH(TEXT($A2383,"0"),'Forecast Input'!$1:$1,0)),'Forecast Input'!$A:$A,Master!C2383,'Forecast Input'!$D:$D,Master!D2383),0),"Actual",SUMIFS('CMO Input'!$Q:$Q,'CMO Input'!$E:$E,Master!$A2383,'CMO Input'!$C:$C,Master!$C2383,'CMO Input'!$AJ:$AJ,Master!$D2383,'CMO Input'!$AU:$AU,Master!$F2379),"")</f>
        <v>0</v>
      </c>
    </row>
    <row r="2384" spans="1:6" x14ac:dyDescent="0.25">
      <c r="A2384" s="24">
        <v>12</v>
      </c>
      <c r="B2384" s="25">
        <v>44348</v>
      </c>
      <c r="C2384" s="24" t="s">
        <v>181</v>
      </c>
      <c r="D2384" s="24" t="s">
        <v>1469</v>
      </c>
      <c r="E2384" s="24" t="s">
        <v>1489</v>
      </c>
      <c r="F2384" t="str" cm="1">
        <f t="array" ref="F2384">_xlfn.SWITCH($E2384,"Forecast",IFERROR(SUMIFS(INDEX('Forecast Input'!$A:$BO,,MATCH(TEXT($A2384,"0"),'Forecast Input'!$1:$1,0)),'Forecast Input'!$A:$A,Master!C2384,'Forecast Input'!$D:$D,Master!D2384),0),"Actual",SUMIFS('CMO Input'!$Q:$Q,'CMO Input'!$E:$E,Master!$A2384,'CMO Input'!$C:$C,Master!$C2384,'CMO Input'!$AJ:$AJ,Master!$D2384,'CMO Input'!$AU:$AU,Master!$F2380),"")</f>
        <v/>
      </c>
    </row>
    <row r="2385" spans="1:6" x14ac:dyDescent="0.25">
      <c r="A2385" s="24">
        <v>12</v>
      </c>
      <c r="B2385" s="25">
        <v>44348</v>
      </c>
      <c r="C2385" s="24" t="s">
        <v>181</v>
      </c>
      <c r="D2385" s="24" t="s">
        <v>1469</v>
      </c>
      <c r="E2385" s="24" t="s">
        <v>1488</v>
      </c>
      <c r="F2385" cm="1">
        <f t="array" ref="F2385">_xlfn.SWITCH($E2385,"Forecast",IFERROR(SUMIFS(INDEX('Forecast Input'!$A:$BO,,MATCH(TEXT($A2385,"0"),'Forecast Input'!$1:$1,0)),'Forecast Input'!$A:$A,Master!C2385,'Forecast Input'!$D:$D,Master!D2385),0),"Actual",SUMIFS('CMO Input'!$Q:$Q,'CMO Input'!$E:$E,Master!$A2385,'CMO Input'!$C:$C,Master!$C2385,'CMO Input'!$AJ:$AJ,Master!$D2385,'CMO Input'!$AU:$AU,Master!$F2381),"")</f>
        <v>0</v>
      </c>
    </row>
    <row r="2386" spans="1:6" x14ac:dyDescent="0.25">
      <c r="A2386" s="24">
        <v>12</v>
      </c>
      <c r="B2386" s="25">
        <v>44348</v>
      </c>
      <c r="C2386" s="24" t="s">
        <v>181</v>
      </c>
      <c r="D2386" s="24" t="s">
        <v>1469</v>
      </c>
      <c r="E2386" s="24" t="s">
        <v>1487</v>
      </c>
      <c r="F2386" cm="1">
        <f t="array" ref="F2386">_xlfn.SWITCH($E2386,"Forecast",IFERROR(SUMIFS(INDEX('Forecast Input'!$A:$BO,,MATCH(TEXT($A2386,"0"),'Forecast Input'!$1:$1,0)),'Forecast Input'!$A:$A,Master!C2386,'Forecast Input'!$D:$D,Master!D2386),0),"Actual",SUMIFS('CMO Input'!$Q:$Q,'CMO Input'!$E:$E,Master!$A2386,'CMO Input'!$C:$C,Master!$C2386,'CMO Input'!$AJ:$AJ,Master!$D2386,'CMO Input'!$AU:$AU,Master!$F2382),"")</f>
        <v>0</v>
      </c>
    </row>
    <row r="2387" spans="1:6" x14ac:dyDescent="0.25">
      <c r="A2387" s="24">
        <v>12</v>
      </c>
      <c r="B2387" s="25">
        <v>44348</v>
      </c>
      <c r="C2387" s="24" t="s">
        <v>424</v>
      </c>
      <c r="D2387" s="24" t="s">
        <v>10</v>
      </c>
      <c r="E2387" s="24" t="s">
        <v>1489</v>
      </c>
      <c r="F2387" t="str" cm="1">
        <f t="array" ref="F2387">_xlfn.SWITCH($E2387,"Forecast",IFERROR(SUMIFS(INDEX('Forecast Input'!$A:$BO,,MATCH(TEXT($A2387,"0"),'Forecast Input'!$1:$1,0)),'Forecast Input'!$A:$A,Master!C2387,'Forecast Input'!$D:$D,Master!D2387),0),"Actual",SUMIFS('CMO Input'!$Q:$Q,'CMO Input'!$E:$E,Master!$A2387,'CMO Input'!$C:$C,Master!$C2387,'CMO Input'!$AJ:$AJ,Master!$D2387,'CMO Input'!$AU:$AU,Master!$F2383),"")</f>
        <v/>
      </c>
    </row>
    <row r="2388" spans="1:6" x14ac:dyDescent="0.25">
      <c r="A2388" s="24">
        <v>12</v>
      </c>
      <c r="B2388" s="25">
        <v>44348</v>
      </c>
      <c r="C2388" s="24" t="s">
        <v>424</v>
      </c>
      <c r="D2388" s="24" t="s">
        <v>10</v>
      </c>
      <c r="E2388" s="24" t="s">
        <v>1488</v>
      </c>
      <c r="F2388" cm="1">
        <f t="array" ref="F2388">_xlfn.SWITCH($E2388,"Forecast",IFERROR(SUMIFS(INDEX('Forecast Input'!$A:$BO,,MATCH(TEXT($A2388,"0"),'Forecast Input'!$1:$1,0)),'Forecast Input'!$A:$A,Master!C2388,'Forecast Input'!$D:$D,Master!D2388),0),"Actual",SUMIFS('CMO Input'!$Q:$Q,'CMO Input'!$E:$E,Master!$A2388,'CMO Input'!$C:$C,Master!$C2388,'CMO Input'!$AJ:$AJ,Master!$D2388,'CMO Input'!$AU:$AU,Master!$F2384),"")</f>
        <v>0</v>
      </c>
    </row>
    <row r="2389" spans="1:6" x14ac:dyDescent="0.25">
      <c r="A2389" s="24">
        <v>12</v>
      </c>
      <c r="B2389" s="25">
        <v>44348</v>
      </c>
      <c r="C2389" s="24" t="s">
        <v>424</v>
      </c>
      <c r="D2389" s="24" t="s">
        <v>10</v>
      </c>
      <c r="E2389" s="24" t="s">
        <v>1487</v>
      </c>
      <c r="F2389" cm="1">
        <f t="array" ref="F2389">_xlfn.SWITCH($E2389,"Forecast",IFERROR(SUMIFS(INDEX('Forecast Input'!$A:$BO,,MATCH(TEXT($A2389,"0"),'Forecast Input'!$1:$1,0)),'Forecast Input'!$A:$A,Master!C2389,'Forecast Input'!$D:$D,Master!D2389),0),"Actual",SUMIFS('CMO Input'!$Q:$Q,'CMO Input'!$E:$E,Master!$A2389,'CMO Input'!$C:$C,Master!$C2389,'CMO Input'!$AJ:$AJ,Master!$D2389,'CMO Input'!$AU:$AU,Master!$F2385),"")</f>
        <v>0</v>
      </c>
    </row>
    <row r="2390" spans="1:6" x14ac:dyDescent="0.25">
      <c r="A2390" s="24">
        <v>12</v>
      </c>
      <c r="B2390" s="25">
        <v>44348</v>
      </c>
      <c r="C2390" s="24" t="s">
        <v>424</v>
      </c>
      <c r="D2390" s="24" t="s">
        <v>61</v>
      </c>
      <c r="E2390" s="24" t="s">
        <v>1489</v>
      </c>
      <c r="F2390" t="str" cm="1">
        <f t="array" ref="F2390">_xlfn.SWITCH($E2390,"Forecast",IFERROR(SUMIFS(INDEX('Forecast Input'!$A:$BO,,MATCH(TEXT($A2390,"0"),'Forecast Input'!$1:$1,0)),'Forecast Input'!$A:$A,Master!C2390,'Forecast Input'!$D:$D,Master!D2390),0),"Actual",SUMIFS('CMO Input'!$Q:$Q,'CMO Input'!$E:$E,Master!$A2390,'CMO Input'!$C:$C,Master!$C2390,'CMO Input'!$AJ:$AJ,Master!$D2390,'CMO Input'!$AU:$AU,Master!$F2386),"")</f>
        <v/>
      </c>
    </row>
    <row r="2391" spans="1:6" x14ac:dyDescent="0.25">
      <c r="A2391" s="24">
        <v>12</v>
      </c>
      <c r="B2391" s="25">
        <v>44348</v>
      </c>
      <c r="C2391" s="24" t="s">
        <v>424</v>
      </c>
      <c r="D2391" s="24" t="s">
        <v>61</v>
      </c>
      <c r="E2391" s="24" t="s">
        <v>1488</v>
      </c>
      <c r="F2391" cm="1">
        <f t="array" ref="F2391">_xlfn.SWITCH($E2391,"Forecast",IFERROR(SUMIFS(INDEX('Forecast Input'!$A:$BO,,MATCH(TEXT($A2391,"0"),'Forecast Input'!$1:$1,0)),'Forecast Input'!$A:$A,Master!C2391,'Forecast Input'!$D:$D,Master!D2391),0),"Actual",SUMIFS('CMO Input'!$Q:$Q,'CMO Input'!$E:$E,Master!$A2391,'CMO Input'!$C:$C,Master!$C2391,'CMO Input'!$AJ:$AJ,Master!$D2391,'CMO Input'!$AU:$AU,Master!$F2387),"")</f>
        <v>0</v>
      </c>
    </row>
    <row r="2392" spans="1:6" x14ac:dyDescent="0.25">
      <c r="A2392" s="24">
        <v>12</v>
      </c>
      <c r="B2392" s="25">
        <v>44348</v>
      </c>
      <c r="C2392" s="24" t="s">
        <v>424</v>
      </c>
      <c r="D2392" s="24" t="s">
        <v>61</v>
      </c>
      <c r="E2392" s="24" t="s">
        <v>1487</v>
      </c>
      <c r="F2392" cm="1">
        <f t="array" ref="F2392">_xlfn.SWITCH($E2392,"Forecast",IFERROR(SUMIFS(INDEX('Forecast Input'!$A:$BO,,MATCH(TEXT($A2392,"0"),'Forecast Input'!$1:$1,0)),'Forecast Input'!$A:$A,Master!C2392,'Forecast Input'!$D:$D,Master!D2392),0),"Actual",SUMIFS('CMO Input'!$Q:$Q,'CMO Input'!$E:$E,Master!$A2392,'CMO Input'!$C:$C,Master!$C2392,'CMO Input'!$AJ:$AJ,Master!$D2392,'CMO Input'!$AU:$AU,Master!$F2388),"")</f>
        <v>0</v>
      </c>
    </row>
    <row r="2393" spans="1:6" x14ac:dyDescent="0.25">
      <c r="A2393" s="24">
        <v>12</v>
      </c>
      <c r="B2393" s="25">
        <v>44348</v>
      </c>
      <c r="C2393" s="24" t="s">
        <v>424</v>
      </c>
      <c r="D2393" s="24" t="s">
        <v>103</v>
      </c>
      <c r="E2393" s="24" t="s">
        <v>1489</v>
      </c>
      <c r="F2393" t="str" cm="1">
        <f t="array" ref="F2393">_xlfn.SWITCH($E2393,"Forecast",IFERROR(SUMIFS(INDEX('Forecast Input'!$A:$BO,,MATCH(TEXT($A2393,"0"),'Forecast Input'!$1:$1,0)),'Forecast Input'!$A:$A,Master!C2393,'Forecast Input'!$D:$D,Master!D2393),0),"Actual",SUMIFS('CMO Input'!$Q:$Q,'CMO Input'!$E:$E,Master!$A2393,'CMO Input'!$C:$C,Master!$C2393,'CMO Input'!$AJ:$AJ,Master!$D2393,'CMO Input'!$AU:$AU,Master!$F2389),"")</f>
        <v/>
      </c>
    </row>
    <row r="2394" spans="1:6" x14ac:dyDescent="0.25">
      <c r="A2394" s="24">
        <v>12</v>
      </c>
      <c r="B2394" s="25">
        <v>44348</v>
      </c>
      <c r="C2394" s="24" t="s">
        <v>424</v>
      </c>
      <c r="D2394" s="24" t="s">
        <v>103</v>
      </c>
      <c r="E2394" s="24" t="s">
        <v>1488</v>
      </c>
      <c r="F2394" cm="1">
        <f t="array" ref="F2394">_xlfn.SWITCH($E2394,"Forecast",IFERROR(SUMIFS(INDEX('Forecast Input'!$A:$BO,,MATCH(TEXT($A2394,"0"),'Forecast Input'!$1:$1,0)),'Forecast Input'!$A:$A,Master!C2394,'Forecast Input'!$D:$D,Master!D2394),0),"Actual",SUMIFS('CMO Input'!$Q:$Q,'CMO Input'!$E:$E,Master!$A2394,'CMO Input'!$C:$C,Master!$C2394,'CMO Input'!$AJ:$AJ,Master!$D2394,'CMO Input'!$AU:$AU,Master!$F2390),"")</f>
        <v>0</v>
      </c>
    </row>
    <row r="2395" spans="1:6" x14ac:dyDescent="0.25">
      <c r="A2395" s="24">
        <v>12</v>
      </c>
      <c r="B2395" s="25">
        <v>44348</v>
      </c>
      <c r="C2395" s="24" t="s">
        <v>424</v>
      </c>
      <c r="D2395" s="24" t="s">
        <v>103</v>
      </c>
      <c r="E2395" s="24" t="s">
        <v>1487</v>
      </c>
      <c r="F2395" cm="1">
        <f t="array" ref="F2395">_xlfn.SWITCH($E2395,"Forecast",IFERROR(SUMIFS(INDEX('Forecast Input'!$A:$BO,,MATCH(TEXT($A2395,"0"),'Forecast Input'!$1:$1,0)),'Forecast Input'!$A:$A,Master!C2395,'Forecast Input'!$D:$D,Master!D2395),0),"Actual",SUMIFS('CMO Input'!$Q:$Q,'CMO Input'!$E:$E,Master!$A2395,'CMO Input'!$C:$C,Master!$C2395,'CMO Input'!$AJ:$AJ,Master!$D2395,'CMO Input'!$AU:$AU,Master!$F2391),"")</f>
        <v>0</v>
      </c>
    </row>
    <row r="2396" spans="1:6" x14ac:dyDescent="0.25">
      <c r="A2396" s="24">
        <v>12</v>
      </c>
      <c r="B2396" s="25">
        <v>44348</v>
      </c>
      <c r="C2396" s="24" t="s">
        <v>424</v>
      </c>
      <c r="D2396" s="24" t="s">
        <v>146</v>
      </c>
      <c r="E2396" s="24" t="s">
        <v>1489</v>
      </c>
      <c r="F2396" t="str" cm="1">
        <f t="array" ref="F2396">_xlfn.SWITCH($E2396,"Forecast",IFERROR(SUMIFS(INDEX('Forecast Input'!$A:$BO,,MATCH(TEXT($A2396,"0"),'Forecast Input'!$1:$1,0)),'Forecast Input'!$A:$A,Master!C2396,'Forecast Input'!$D:$D,Master!D2396),0),"Actual",SUMIFS('CMO Input'!$Q:$Q,'CMO Input'!$E:$E,Master!$A2396,'CMO Input'!$C:$C,Master!$C2396,'CMO Input'!$AJ:$AJ,Master!$D2396,'CMO Input'!$AU:$AU,Master!$F2392),"")</f>
        <v/>
      </c>
    </row>
    <row r="2397" spans="1:6" x14ac:dyDescent="0.25">
      <c r="A2397" s="24">
        <v>12</v>
      </c>
      <c r="B2397" s="25">
        <v>44348</v>
      </c>
      <c r="C2397" s="24" t="s">
        <v>424</v>
      </c>
      <c r="D2397" s="24" t="s">
        <v>146</v>
      </c>
      <c r="E2397" s="24" t="s">
        <v>1488</v>
      </c>
      <c r="F2397" cm="1">
        <f t="array" ref="F2397">_xlfn.SWITCH($E2397,"Forecast",IFERROR(SUMIFS(INDEX('Forecast Input'!$A:$BO,,MATCH(TEXT($A2397,"0"),'Forecast Input'!$1:$1,0)),'Forecast Input'!$A:$A,Master!C2397,'Forecast Input'!$D:$D,Master!D2397),0),"Actual",SUMIFS('CMO Input'!$Q:$Q,'CMO Input'!$E:$E,Master!$A2397,'CMO Input'!$C:$C,Master!$C2397,'CMO Input'!$AJ:$AJ,Master!$D2397,'CMO Input'!$AU:$AU,Master!$F2393),"")</f>
        <v>0</v>
      </c>
    </row>
    <row r="2398" spans="1:6" x14ac:dyDescent="0.25">
      <c r="A2398" s="24">
        <v>12</v>
      </c>
      <c r="B2398" s="25">
        <v>44348</v>
      </c>
      <c r="C2398" s="24" t="s">
        <v>424</v>
      </c>
      <c r="D2398" s="24" t="s">
        <v>146</v>
      </c>
      <c r="E2398" s="24" t="s">
        <v>1487</v>
      </c>
      <c r="F2398" cm="1">
        <f t="array" ref="F2398">_xlfn.SWITCH($E2398,"Forecast",IFERROR(SUMIFS(INDEX('Forecast Input'!$A:$BO,,MATCH(TEXT($A2398,"0"),'Forecast Input'!$1:$1,0)),'Forecast Input'!$A:$A,Master!C2398,'Forecast Input'!$D:$D,Master!D2398),0),"Actual",SUMIFS('CMO Input'!$Q:$Q,'CMO Input'!$E:$E,Master!$A2398,'CMO Input'!$C:$C,Master!$C2398,'CMO Input'!$AJ:$AJ,Master!$D2398,'CMO Input'!$AU:$AU,Master!$F2394),"")</f>
        <v>0</v>
      </c>
    </row>
    <row r="2399" spans="1:6" x14ac:dyDescent="0.25">
      <c r="A2399" s="24">
        <v>12</v>
      </c>
      <c r="B2399" s="25">
        <v>44348</v>
      </c>
      <c r="C2399" s="24" t="s">
        <v>424</v>
      </c>
      <c r="D2399" s="24" t="s">
        <v>166</v>
      </c>
      <c r="E2399" s="24" t="s">
        <v>1489</v>
      </c>
      <c r="F2399" t="str" cm="1">
        <f t="array" ref="F2399">_xlfn.SWITCH($E2399,"Forecast",IFERROR(SUMIFS(INDEX('Forecast Input'!$A:$BO,,MATCH(TEXT($A2399,"0"),'Forecast Input'!$1:$1,0)),'Forecast Input'!$A:$A,Master!C2399,'Forecast Input'!$D:$D,Master!D2399),0),"Actual",SUMIFS('CMO Input'!$Q:$Q,'CMO Input'!$E:$E,Master!$A2399,'CMO Input'!$C:$C,Master!$C2399,'CMO Input'!$AJ:$AJ,Master!$D2399,'CMO Input'!$AU:$AU,Master!$F2395),"")</f>
        <v/>
      </c>
    </row>
    <row r="2400" spans="1:6" x14ac:dyDescent="0.25">
      <c r="A2400" s="24">
        <v>12</v>
      </c>
      <c r="B2400" s="25">
        <v>44348</v>
      </c>
      <c r="C2400" s="24" t="s">
        <v>424</v>
      </c>
      <c r="D2400" s="24" t="s">
        <v>166</v>
      </c>
      <c r="E2400" s="24" t="s">
        <v>1488</v>
      </c>
      <c r="F2400" cm="1">
        <f t="array" ref="F2400">_xlfn.SWITCH($E2400,"Forecast",IFERROR(SUMIFS(INDEX('Forecast Input'!$A:$BO,,MATCH(TEXT($A2400,"0"),'Forecast Input'!$1:$1,0)),'Forecast Input'!$A:$A,Master!C2400,'Forecast Input'!$D:$D,Master!D2400),0),"Actual",SUMIFS('CMO Input'!$Q:$Q,'CMO Input'!$E:$E,Master!$A2400,'CMO Input'!$C:$C,Master!$C2400,'CMO Input'!$AJ:$AJ,Master!$D2400,'CMO Input'!$AU:$AU,Master!$F2396),"")</f>
        <v>0</v>
      </c>
    </row>
    <row r="2401" spans="1:6" x14ac:dyDescent="0.25">
      <c r="A2401" s="24">
        <v>12</v>
      </c>
      <c r="B2401" s="25">
        <v>44348</v>
      </c>
      <c r="C2401" s="24" t="s">
        <v>424</v>
      </c>
      <c r="D2401" s="24" t="s">
        <v>166</v>
      </c>
      <c r="E2401" s="24" t="s">
        <v>1487</v>
      </c>
      <c r="F2401" cm="1">
        <f t="array" ref="F2401">_xlfn.SWITCH($E2401,"Forecast",IFERROR(SUMIFS(INDEX('Forecast Input'!$A:$BO,,MATCH(TEXT($A2401,"0"),'Forecast Input'!$1:$1,0)),'Forecast Input'!$A:$A,Master!C2401,'Forecast Input'!$D:$D,Master!D2401),0),"Actual",SUMIFS('CMO Input'!$Q:$Q,'CMO Input'!$E:$E,Master!$A2401,'CMO Input'!$C:$C,Master!$C2401,'CMO Input'!$AJ:$AJ,Master!$D2401,'CMO Input'!$AU:$AU,Master!$F2397),"")</f>
        <v>0</v>
      </c>
    </row>
    <row r="2402" spans="1:6" x14ac:dyDescent="0.25">
      <c r="A2402" s="24">
        <v>12</v>
      </c>
      <c r="B2402" s="25">
        <v>44348</v>
      </c>
      <c r="C2402" s="24" t="s">
        <v>424</v>
      </c>
      <c r="D2402" s="24" t="s">
        <v>170</v>
      </c>
      <c r="E2402" s="24" t="s">
        <v>1489</v>
      </c>
      <c r="F2402" t="str" cm="1">
        <f t="array" ref="F2402">_xlfn.SWITCH($E2402,"Forecast",IFERROR(SUMIFS(INDEX('Forecast Input'!$A:$BO,,MATCH(TEXT($A2402,"0"),'Forecast Input'!$1:$1,0)),'Forecast Input'!$A:$A,Master!C2402,'Forecast Input'!$D:$D,Master!D2402),0),"Actual",SUMIFS('CMO Input'!$Q:$Q,'CMO Input'!$E:$E,Master!$A2402,'CMO Input'!$C:$C,Master!$C2402,'CMO Input'!$AJ:$AJ,Master!$D2402,'CMO Input'!$AU:$AU,Master!$F2398),"")</f>
        <v/>
      </c>
    </row>
    <row r="2403" spans="1:6" x14ac:dyDescent="0.25">
      <c r="A2403" s="24">
        <v>12</v>
      </c>
      <c r="B2403" s="25">
        <v>44348</v>
      </c>
      <c r="C2403" s="24" t="s">
        <v>424</v>
      </c>
      <c r="D2403" s="24" t="s">
        <v>170</v>
      </c>
      <c r="E2403" s="24" t="s">
        <v>1488</v>
      </c>
      <c r="F2403" cm="1">
        <f t="array" ref="F2403">_xlfn.SWITCH($E2403,"Forecast",IFERROR(SUMIFS(INDEX('Forecast Input'!$A:$BO,,MATCH(TEXT($A2403,"0"),'Forecast Input'!$1:$1,0)),'Forecast Input'!$A:$A,Master!C2403,'Forecast Input'!$D:$D,Master!D2403),0),"Actual",SUMIFS('CMO Input'!$Q:$Q,'CMO Input'!$E:$E,Master!$A2403,'CMO Input'!$C:$C,Master!$C2403,'CMO Input'!$AJ:$AJ,Master!$D2403,'CMO Input'!$AU:$AU,Master!$F2399),"")</f>
        <v>0</v>
      </c>
    </row>
    <row r="2404" spans="1:6" x14ac:dyDescent="0.25">
      <c r="A2404" s="24">
        <v>12</v>
      </c>
      <c r="B2404" s="25">
        <v>44348</v>
      </c>
      <c r="C2404" s="24" t="s">
        <v>424</v>
      </c>
      <c r="D2404" s="24" t="s">
        <v>170</v>
      </c>
      <c r="E2404" s="24" t="s">
        <v>1487</v>
      </c>
      <c r="F2404" cm="1">
        <f t="array" ref="F2404">_xlfn.SWITCH($E2404,"Forecast",IFERROR(SUMIFS(INDEX('Forecast Input'!$A:$BO,,MATCH(TEXT($A2404,"0"),'Forecast Input'!$1:$1,0)),'Forecast Input'!$A:$A,Master!C2404,'Forecast Input'!$D:$D,Master!D2404),0),"Actual",SUMIFS('CMO Input'!$Q:$Q,'CMO Input'!$E:$E,Master!$A2404,'CMO Input'!$C:$C,Master!$C2404,'CMO Input'!$AJ:$AJ,Master!$D2404,'CMO Input'!$AU:$AU,Master!$F2400),"")</f>
        <v>0</v>
      </c>
    </row>
    <row r="2405" spans="1:6" x14ac:dyDescent="0.25">
      <c r="A2405" s="24">
        <v>12</v>
      </c>
      <c r="B2405" s="25">
        <v>44348</v>
      </c>
      <c r="C2405" s="24" t="s">
        <v>424</v>
      </c>
      <c r="D2405" s="24" t="s">
        <v>436</v>
      </c>
      <c r="E2405" s="24" t="s">
        <v>1489</v>
      </c>
      <c r="F2405" t="str" cm="1">
        <f t="array" ref="F2405">_xlfn.SWITCH($E2405,"Forecast",IFERROR(SUMIFS(INDEX('Forecast Input'!$A:$BO,,MATCH(TEXT($A2405,"0"),'Forecast Input'!$1:$1,0)),'Forecast Input'!$A:$A,Master!C2405,'Forecast Input'!$D:$D,Master!D2405),0),"Actual",SUMIFS('CMO Input'!$Q:$Q,'CMO Input'!$E:$E,Master!$A2405,'CMO Input'!$C:$C,Master!$C2405,'CMO Input'!$AJ:$AJ,Master!$D2405,'CMO Input'!$AU:$AU,Master!$F2401),"")</f>
        <v/>
      </c>
    </row>
    <row r="2406" spans="1:6" x14ac:dyDescent="0.25">
      <c r="A2406" s="24">
        <v>12</v>
      </c>
      <c r="B2406" s="25">
        <v>44348</v>
      </c>
      <c r="C2406" s="24" t="s">
        <v>424</v>
      </c>
      <c r="D2406" s="24" t="s">
        <v>436</v>
      </c>
      <c r="E2406" s="24" t="s">
        <v>1488</v>
      </c>
      <c r="F2406" cm="1">
        <f t="array" ref="F2406">_xlfn.SWITCH($E2406,"Forecast",IFERROR(SUMIFS(INDEX('Forecast Input'!$A:$BO,,MATCH(TEXT($A2406,"0"),'Forecast Input'!$1:$1,0)),'Forecast Input'!$A:$A,Master!C2406,'Forecast Input'!$D:$D,Master!D2406),0),"Actual",SUMIFS('CMO Input'!$Q:$Q,'CMO Input'!$E:$E,Master!$A2406,'CMO Input'!$C:$C,Master!$C2406,'CMO Input'!$AJ:$AJ,Master!$D2406,'CMO Input'!$AU:$AU,Master!$F2402),"")</f>
        <v>0</v>
      </c>
    </row>
    <row r="2407" spans="1:6" x14ac:dyDescent="0.25">
      <c r="A2407" s="24">
        <v>12</v>
      </c>
      <c r="B2407" s="25">
        <v>44348</v>
      </c>
      <c r="C2407" s="24" t="s">
        <v>424</v>
      </c>
      <c r="D2407" s="24" t="s">
        <v>436</v>
      </c>
      <c r="E2407" s="24" t="s">
        <v>1487</v>
      </c>
      <c r="F2407" cm="1">
        <f t="array" ref="F2407">_xlfn.SWITCH($E2407,"Forecast",IFERROR(SUMIFS(INDEX('Forecast Input'!$A:$BO,,MATCH(TEXT($A2407,"0"),'Forecast Input'!$1:$1,0)),'Forecast Input'!$A:$A,Master!C2407,'Forecast Input'!$D:$D,Master!D2407),0),"Actual",SUMIFS('CMO Input'!$Q:$Q,'CMO Input'!$E:$E,Master!$A2407,'CMO Input'!$C:$C,Master!$C2407,'CMO Input'!$AJ:$AJ,Master!$D2407,'CMO Input'!$AU:$AU,Master!$F2403),"")</f>
        <v>0</v>
      </c>
    </row>
    <row r="2408" spans="1:6" x14ac:dyDescent="0.25">
      <c r="A2408" s="24">
        <v>12</v>
      </c>
      <c r="B2408" s="25">
        <v>44348</v>
      </c>
      <c r="C2408" s="24" t="s">
        <v>424</v>
      </c>
      <c r="D2408" s="24" t="s">
        <v>1469</v>
      </c>
      <c r="E2408" s="24" t="s">
        <v>1489</v>
      </c>
      <c r="F2408" t="str" cm="1">
        <f t="array" ref="F2408">_xlfn.SWITCH($E2408,"Forecast",IFERROR(SUMIFS(INDEX('Forecast Input'!$A:$BO,,MATCH(TEXT($A2408,"0"),'Forecast Input'!$1:$1,0)),'Forecast Input'!$A:$A,Master!C2408,'Forecast Input'!$D:$D,Master!D2408),0),"Actual",SUMIFS('CMO Input'!$Q:$Q,'CMO Input'!$E:$E,Master!$A2408,'CMO Input'!$C:$C,Master!$C2408,'CMO Input'!$AJ:$AJ,Master!$D2408,'CMO Input'!$AU:$AU,Master!$F2404),"")</f>
        <v/>
      </c>
    </row>
    <row r="2409" spans="1:6" x14ac:dyDescent="0.25">
      <c r="A2409" s="24">
        <v>12</v>
      </c>
      <c r="B2409" s="25">
        <v>44348</v>
      </c>
      <c r="C2409" s="24" t="s">
        <v>424</v>
      </c>
      <c r="D2409" s="24" t="s">
        <v>1469</v>
      </c>
      <c r="E2409" s="24" t="s">
        <v>1488</v>
      </c>
      <c r="F2409" cm="1">
        <f t="array" ref="F2409">_xlfn.SWITCH($E2409,"Forecast",IFERROR(SUMIFS(INDEX('Forecast Input'!$A:$BO,,MATCH(TEXT($A2409,"0"),'Forecast Input'!$1:$1,0)),'Forecast Input'!$A:$A,Master!C2409,'Forecast Input'!$D:$D,Master!D2409),0),"Actual",SUMIFS('CMO Input'!$Q:$Q,'CMO Input'!$E:$E,Master!$A2409,'CMO Input'!$C:$C,Master!$C2409,'CMO Input'!$AJ:$AJ,Master!$D2409,'CMO Input'!$AU:$AU,Master!$F2405),"")</f>
        <v>0</v>
      </c>
    </row>
    <row r="2410" spans="1:6" x14ac:dyDescent="0.25">
      <c r="A2410" s="24">
        <v>12</v>
      </c>
      <c r="B2410" s="25">
        <v>44348</v>
      </c>
      <c r="C2410" s="24" t="s">
        <v>424</v>
      </c>
      <c r="D2410" s="24" t="s">
        <v>1469</v>
      </c>
      <c r="E2410" s="24" t="s">
        <v>1487</v>
      </c>
      <c r="F2410" cm="1">
        <f t="array" ref="F2410">_xlfn.SWITCH($E2410,"Forecast",IFERROR(SUMIFS(INDEX('Forecast Input'!$A:$BO,,MATCH(TEXT($A2410,"0"),'Forecast Input'!$1:$1,0)),'Forecast Input'!$A:$A,Master!C2410,'Forecast Input'!$D:$D,Master!D2410),0),"Actual",SUMIFS('CMO Input'!$Q:$Q,'CMO Input'!$E:$E,Master!$A2410,'CMO Input'!$C:$C,Master!$C2410,'CMO Input'!$AJ:$AJ,Master!$D2410,'CMO Input'!$AU:$AU,Master!$F2406),"")</f>
        <v>0</v>
      </c>
    </row>
    <row r="2411" spans="1:6" x14ac:dyDescent="0.25">
      <c r="A2411" s="24">
        <v>12</v>
      </c>
      <c r="B2411" s="25">
        <v>44348</v>
      </c>
      <c r="C2411" s="24" t="s">
        <v>141</v>
      </c>
      <c r="D2411" s="24" t="s">
        <v>10</v>
      </c>
      <c r="E2411" s="24" t="s">
        <v>1489</v>
      </c>
      <c r="F2411" t="str" cm="1">
        <f t="array" ref="F2411">_xlfn.SWITCH($E2411,"Forecast",IFERROR(SUMIFS(INDEX('Forecast Input'!$A:$BO,,MATCH(TEXT($A2411,"0"),'Forecast Input'!$1:$1,0)),'Forecast Input'!$A:$A,Master!C2411,'Forecast Input'!$D:$D,Master!D2411),0),"Actual",SUMIFS('CMO Input'!$Q:$Q,'CMO Input'!$E:$E,Master!$A2411,'CMO Input'!$C:$C,Master!$C2411,'CMO Input'!$AJ:$AJ,Master!$D2411,'CMO Input'!$AU:$AU,Master!$F2407),"")</f>
        <v/>
      </c>
    </row>
    <row r="2412" spans="1:6" x14ac:dyDescent="0.25">
      <c r="A2412" s="24">
        <v>12</v>
      </c>
      <c r="B2412" s="25">
        <v>44348</v>
      </c>
      <c r="C2412" s="24" t="s">
        <v>141</v>
      </c>
      <c r="D2412" s="24" t="s">
        <v>10</v>
      </c>
      <c r="E2412" s="24" t="s">
        <v>1488</v>
      </c>
      <c r="F2412" cm="1">
        <f t="array" ref="F2412">_xlfn.SWITCH($E2412,"Forecast",IFERROR(SUMIFS(INDEX('Forecast Input'!$A:$BO,,MATCH(TEXT($A2412,"0"),'Forecast Input'!$1:$1,0)),'Forecast Input'!$A:$A,Master!C2412,'Forecast Input'!$D:$D,Master!D2412),0),"Actual",SUMIFS('CMO Input'!$Q:$Q,'CMO Input'!$E:$E,Master!$A2412,'CMO Input'!$C:$C,Master!$C2412,'CMO Input'!$AJ:$AJ,Master!$D2412,'CMO Input'!$AU:$AU,Master!$F2408),"")</f>
        <v>0</v>
      </c>
    </row>
    <row r="2413" spans="1:6" x14ac:dyDescent="0.25">
      <c r="A2413" s="24">
        <v>12</v>
      </c>
      <c r="B2413" s="25">
        <v>44348</v>
      </c>
      <c r="C2413" s="24" t="s">
        <v>141</v>
      </c>
      <c r="D2413" s="24" t="s">
        <v>10</v>
      </c>
      <c r="E2413" s="24" t="s">
        <v>1487</v>
      </c>
      <c r="F2413" cm="1">
        <f t="array" ref="F2413">_xlfn.SWITCH($E2413,"Forecast",IFERROR(SUMIFS(INDEX('Forecast Input'!$A:$BO,,MATCH(TEXT($A2413,"0"),'Forecast Input'!$1:$1,0)),'Forecast Input'!$A:$A,Master!C2413,'Forecast Input'!$D:$D,Master!D2413),0),"Actual",SUMIFS('CMO Input'!$Q:$Q,'CMO Input'!$E:$E,Master!$A2413,'CMO Input'!$C:$C,Master!$C2413,'CMO Input'!$AJ:$AJ,Master!$D2413,'CMO Input'!$AU:$AU,Master!$F2409),"")</f>
        <v>0</v>
      </c>
    </row>
    <row r="2414" spans="1:6" x14ac:dyDescent="0.25">
      <c r="A2414" s="24">
        <v>12</v>
      </c>
      <c r="B2414" s="25">
        <v>44348</v>
      </c>
      <c r="C2414" s="24" t="s">
        <v>141</v>
      </c>
      <c r="D2414" s="24" t="s">
        <v>61</v>
      </c>
      <c r="E2414" s="24" t="s">
        <v>1489</v>
      </c>
      <c r="F2414" t="str" cm="1">
        <f t="array" ref="F2414">_xlfn.SWITCH($E2414,"Forecast",IFERROR(SUMIFS(INDEX('Forecast Input'!$A:$BO,,MATCH(TEXT($A2414,"0"),'Forecast Input'!$1:$1,0)),'Forecast Input'!$A:$A,Master!C2414,'Forecast Input'!$D:$D,Master!D2414),0),"Actual",SUMIFS('CMO Input'!$Q:$Q,'CMO Input'!$E:$E,Master!$A2414,'CMO Input'!$C:$C,Master!$C2414,'CMO Input'!$AJ:$AJ,Master!$D2414,'CMO Input'!$AU:$AU,Master!$F2410),"")</f>
        <v/>
      </c>
    </row>
    <row r="2415" spans="1:6" x14ac:dyDescent="0.25">
      <c r="A2415" s="24">
        <v>12</v>
      </c>
      <c r="B2415" s="25">
        <v>44348</v>
      </c>
      <c r="C2415" s="24" t="s">
        <v>141</v>
      </c>
      <c r="D2415" s="24" t="s">
        <v>61</v>
      </c>
      <c r="E2415" s="24" t="s">
        <v>1488</v>
      </c>
      <c r="F2415" cm="1">
        <f t="array" ref="F2415">_xlfn.SWITCH($E2415,"Forecast",IFERROR(SUMIFS(INDEX('Forecast Input'!$A:$BO,,MATCH(TEXT($A2415,"0"),'Forecast Input'!$1:$1,0)),'Forecast Input'!$A:$A,Master!C2415,'Forecast Input'!$D:$D,Master!D2415),0),"Actual",SUMIFS('CMO Input'!$Q:$Q,'CMO Input'!$E:$E,Master!$A2415,'CMO Input'!$C:$C,Master!$C2415,'CMO Input'!$AJ:$AJ,Master!$D2415,'CMO Input'!$AU:$AU,Master!$F2411),"")</f>
        <v>0</v>
      </c>
    </row>
    <row r="2416" spans="1:6" x14ac:dyDescent="0.25">
      <c r="A2416" s="24">
        <v>12</v>
      </c>
      <c r="B2416" s="25">
        <v>44348</v>
      </c>
      <c r="C2416" s="24" t="s">
        <v>141</v>
      </c>
      <c r="D2416" s="24" t="s">
        <v>61</v>
      </c>
      <c r="E2416" s="24" t="s">
        <v>1487</v>
      </c>
      <c r="F2416" cm="1">
        <f t="array" ref="F2416">_xlfn.SWITCH($E2416,"Forecast",IFERROR(SUMIFS(INDEX('Forecast Input'!$A:$BO,,MATCH(TEXT($A2416,"0"),'Forecast Input'!$1:$1,0)),'Forecast Input'!$A:$A,Master!C2416,'Forecast Input'!$D:$D,Master!D2416),0),"Actual",SUMIFS('CMO Input'!$Q:$Q,'CMO Input'!$E:$E,Master!$A2416,'CMO Input'!$C:$C,Master!$C2416,'CMO Input'!$AJ:$AJ,Master!$D2416,'CMO Input'!$AU:$AU,Master!$F2412),"")</f>
        <v>0</v>
      </c>
    </row>
    <row r="2417" spans="1:6" x14ac:dyDescent="0.25">
      <c r="A2417" s="24">
        <v>12</v>
      </c>
      <c r="B2417" s="25">
        <v>44348</v>
      </c>
      <c r="C2417" s="24" t="s">
        <v>141</v>
      </c>
      <c r="D2417" s="24" t="s">
        <v>103</v>
      </c>
      <c r="E2417" s="24" t="s">
        <v>1489</v>
      </c>
      <c r="F2417" t="str" cm="1">
        <f t="array" ref="F2417">_xlfn.SWITCH($E2417,"Forecast",IFERROR(SUMIFS(INDEX('Forecast Input'!$A:$BO,,MATCH(TEXT($A2417,"0"),'Forecast Input'!$1:$1,0)),'Forecast Input'!$A:$A,Master!C2417,'Forecast Input'!$D:$D,Master!D2417),0),"Actual",SUMIFS('CMO Input'!$Q:$Q,'CMO Input'!$E:$E,Master!$A2417,'CMO Input'!$C:$C,Master!$C2417,'CMO Input'!$AJ:$AJ,Master!$D2417,'CMO Input'!$AU:$AU,Master!$F2413),"")</f>
        <v/>
      </c>
    </row>
    <row r="2418" spans="1:6" x14ac:dyDescent="0.25">
      <c r="A2418" s="24">
        <v>12</v>
      </c>
      <c r="B2418" s="25">
        <v>44348</v>
      </c>
      <c r="C2418" s="24" t="s">
        <v>141</v>
      </c>
      <c r="D2418" s="24" t="s">
        <v>103</v>
      </c>
      <c r="E2418" s="24" t="s">
        <v>1488</v>
      </c>
      <c r="F2418" cm="1">
        <f t="array" ref="F2418">_xlfn.SWITCH($E2418,"Forecast",IFERROR(SUMIFS(INDEX('Forecast Input'!$A:$BO,,MATCH(TEXT($A2418,"0"),'Forecast Input'!$1:$1,0)),'Forecast Input'!$A:$A,Master!C2418,'Forecast Input'!$D:$D,Master!D2418),0),"Actual",SUMIFS('CMO Input'!$Q:$Q,'CMO Input'!$E:$E,Master!$A2418,'CMO Input'!$C:$C,Master!$C2418,'CMO Input'!$AJ:$AJ,Master!$D2418,'CMO Input'!$AU:$AU,Master!$F2414),"")</f>
        <v>0</v>
      </c>
    </row>
    <row r="2419" spans="1:6" x14ac:dyDescent="0.25">
      <c r="A2419" s="24">
        <v>12</v>
      </c>
      <c r="B2419" s="25">
        <v>44348</v>
      </c>
      <c r="C2419" s="24" t="s">
        <v>141</v>
      </c>
      <c r="D2419" s="24" t="s">
        <v>103</v>
      </c>
      <c r="E2419" s="24" t="s">
        <v>1487</v>
      </c>
      <c r="F2419" cm="1">
        <f t="array" ref="F2419">_xlfn.SWITCH($E2419,"Forecast",IFERROR(SUMIFS(INDEX('Forecast Input'!$A:$BO,,MATCH(TEXT($A2419,"0"),'Forecast Input'!$1:$1,0)),'Forecast Input'!$A:$A,Master!C2419,'Forecast Input'!$D:$D,Master!D2419),0),"Actual",SUMIFS('CMO Input'!$Q:$Q,'CMO Input'!$E:$E,Master!$A2419,'CMO Input'!$C:$C,Master!$C2419,'CMO Input'!$AJ:$AJ,Master!$D2419,'CMO Input'!$AU:$AU,Master!$F2415),"")</f>
        <v>0</v>
      </c>
    </row>
    <row r="2420" spans="1:6" x14ac:dyDescent="0.25">
      <c r="A2420" s="24">
        <v>12</v>
      </c>
      <c r="B2420" s="25">
        <v>44348</v>
      </c>
      <c r="C2420" s="24" t="s">
        <v>141</v>
      </c>
      <c r="D2420" s="24" t="s">
        <v>146</v>
      </c>
      <c r="E2420" s="24" t="s">
        <v>1489</v>
      </c>
      <c r="F2420" t="str" cm="1">
        <f t="array" ref="F2420">_xlfn.SWITCH($E2420,"Forecast",IFERROR(SUMIFS(INDEX('Forecast Input'!$A:$BO,,MATCH(TEXT($A2420,"0"),'Forecast Input'!$1:$1,0)),'Forecast Input'!$A:$A,Master!C2420,'Forecast Input'!$D:$D,Master!D2420),0),"Actual",SUMIFS('CMO Input'!$Q:$Q,'CMO Input'!$E:$E,Master!$A2420,'CMO Input'!$C:$C,Master!$C2420,'CMO Input'!$AJ:$AJ,Master!$D2420,'CMO Input'!$AU:$AU,Master!$F2416),"")</f>
        <v/>
      </c>
    </row>
    <row r="2421" spans="1:6" x14ac:dyDescent="0.25">
      <c r="A2421" s="24">
        <v>12</v>
      </c>
      <c r="B2421" s="25">
        <v>44348</v>
      </c>
      <c r="C2421" s="24" t="s">
        <v>141</v>
      </c>
      <c r="D2421" s="24" t="s">
        <v>146</v>
      </c>
      <c r="E2421" s="24" t="s">
        <v>1488</v>
      </c>
      <c r="F2421" cm="1">
        <f t="array" ref="F2421">_xlfn.SWITCH($E2421,"Forecast",IFERROR(SUMIFS(INDEX('Forecast Input'!$A:$BO,,MATCH(TEXT($A2421,"0"),'Forecast Input'!$1:$1,0)),'Forecast Input'!$A:$A,Master!C2421,'Forecast Input'!$D:$D,Master!D2421),0),"Actual",SUMIFS('CMO Input'!$Q:$Q,'CMO Input'!$E:$E,Master!$A2421,'CMO Input'!$C:$C,Master!$C2421,'CMO Input'!$AJ:$AJ,Master!$D2421,'CMO Input'!$AU:$AU,Master!$F2417),"")</f>
        <v>0</v>
      </c>
    </row>
    <row r="2422" spans="1:6" x14ac:dyDescent="0.25">
      <c r="A2422" s="24">
        <v>12</v>
      </c>
      <c r="B2422" s="25">
        <v>44348</v>
      </c>
      <c r="C2422" s="24" t="s">
        <v>141</v>
      </c>
      <c r="D2422" s="24" t="s">
        <v>146</v>
      </c>
      <c r="E2422" s="24" t="s">
        <v>1487</v>
      </c>
      <c r="F2422" cm="1">
        <f t="array" ref="F2422">_xlfn.SWITCH($E2422,"Forecast",IFERROR(SUMIFS(INDEX('Forecast Input'!$A:$BO,,MATCH(TEXT($A2422,"0"),'Forecast Input'!$1:$1,0)),'Forecast Input'!$A:$A,Master!C2422,'Forecast Input'!$D:$D,Master!D2422),0),"Actual",SUMIFS('CMO Input'!$Q:$Q,'CMO Input'!$E:$E,Master!$A2422,'CMO Input'!$C:$C,Master!$C2422,'CMO Input'!$AJ:$AJ,Master!$D2422,'CMO Input'!$AU:$AU,Master!$F2418),"")</f>
        <v>0</v>
      </c>
    </row>
    <row r="2423" spans="1:6" x14ac:dyDescent="0.25">
      <c r="A2423" s="24">
        <v>12</v>
      </c>
      <c r="B2423" s="25">
        <v>44348</v>
      </c>
      <c r="C2423" s="24" t="s">
        <v>141</v>
      </c>
      <c r="D2423" s="24" t="s">
        <v>166</v>
      </c>
      <c r="E2423" s="24" t="s">
        <v>1489</v>
      </c>
      <c r="F2423" t="str" cm="1">
        <f t="array" ref="F2423">_xlfn.SWITCH($E2423,"Forecast",IFERROR(SUMIFS(INDEX('Forecast Input'!$A:$BO,,MATCH(TEXT($A2423,"0"),'Forecast Input'!$1:$1,0)),'Forecast Input'!$A:$A,Master!C2423,'Forecast Input'!$D:$D,Master!D2423),0),"Actual",SUMIFS('CMO Input'!$Q:$Q,'CMO Input'!$E:$E,Master!$A2423,'CMO Input'!$C:$C,Master!$C2423,'CMO Input'!$AJ:$AJ,Master!$D2423,'CMO Input'!$AU:$AU,Master!$F2419),"")</f>
        <v/>
      </c>
    </row>
    <row r="2424" spans="1:6" x14ac:dyDescent="0.25">
      <c r="A2424" s="24">
        <v>12</v>
      </c>
      <c r="B2424" s="25">
        <v>44348</v>
      </c>
      <c r="C2424" s="24" t="s">
        <v>141</v>
      </c>
      <c r="D2424" s="24" t="s">
        <v>166</v>
      </c>
      <c r="E2424" s="24" t="s">
        <v>1488</v>
      </c>
      <c r="F2424" cm="1">
        <f t="array" ref="F2424">_xlfn.SWITCH($E2424,"Forecast",IFERROR(SUMIFS(INDEX('Forecast Input'!$A:$BO,,MATCH(TEXT($A2424,"0"),'Forecast Input'!$1:$1,0)),'Forecast Input'!$A:$A,Master!C2424,'Forecast Input'!$D:$D,Master!D2424),0),"Actual",SUMIFS('CMO Input'!$Q:$Q,'CMO Input'!$E:$E,Master!$A2424,'CMO Input'!$C:$C,Master!$C2424,'CMO Input'!$AJ:$AJ,Master!$D2424,'CMO Input'!$AU:$AU,Master!$F2420),"")</f>
        <v>0</v>
      </c>
    </row>
    <row r="2425" spans="1:6" x14ac:dyDescent="0.25">
      <c r="A2425" s="24">
        <v>12</v>
      </c>
      <c r="B2425" s="25">
        <v>44348</v>
      </c>
      <c r="C2425" s="24" t="s">
        <v>141</v>
      </c>
      <c r="D2425" s="24" t="s">
        <v>166</v>
      </c>
      <c r="E2425" s="24" t="s">
        <v>1487</v>
      </c>
      <c r="F2425" cm="1">
        <f t="array" ref="F2425">_xlfn.SWITCH($E2425,"Forecast",IFERROR(SUMIFS(INDEX('Forecast Input'!$A:$BO,,MATCH(TEXT($A2425,"0"),'Forecast Input'!$1:$1,0)),'Forecast Input'!$A:$A,Master!C2425,'Forecast Input'!$D:$D,Master!D2425),0),"Actual",SUMIFS('CMO Input'!$Q:$Q,'CMO Input'!$E:$E,Master!$A2425,'CMO Input'!$C:$C,Master!$C2425,'CMO Input'!$AJ:$AJ,Master!$D2425,'CMO Input'!$AU:$AU,Master!$F2421),"")</f>
        <v>0</v>
      </c>
    </row>
    <row r="2426" spans="1:6" x14ac:dyDescent="0.25">
      <c r="A2426" s="24">
        <v>12</v>
      </c>
      <c r="B2426" s="25">
        <v>44348</v>
      </c>
      <c r="C2426" s="24" t="s">
        <v>141</v>
      </c>
      <c r="D2426" s="24" t="s">
        <v>170</v>
      </c>
      <c r="E2426" s="24" t="s">
        <v>1489</v>
      </c>
      <c r="F2426" t="str" cm="1">
        <f t="array" ref="F2426">_xlfn.SWITCH($E2426,"Forecast",IFERROR(SUMIFS(INDEX('Forecast Input'!$A:$BO,,MATCH(TEXT($A2426,"0"),'Forecast Input'!$1:$1,0)),'Forecast Input'!$A:$A,Master!C2426,'Forecast Input'!$D:$D,Master!D2426),0),"Actual",SUMIFS('CMO Input'!$Q:$Q,'CMO Input'!$E:$E,Master!$A2426,'CMO Input'!$C:$C,Master!$C2426,'CMO Input'!$AJ:$AJ,Master!$D2426,'CMO Input'!$AU:$AU,Master!$F2422),"")</f>
        <v/>
      </c>
    </row>
    <row r="2427" spans="1:6" x14ac:dyDescent="0.25">
      <c r="A2427" s="24">
        <v>12</v>
      </c>
      <c r="B2427" s="25">
        <v>44348</v>
      </c>
      <c r="C2427" s="24" t="s">
        <v>141</v>
      </c>
      <c r="D2427" s="24" t="s">
        <v>170</v>
      </c>
      <c r="E2427" s="24" t="s">
        <v>1488</v>
      </c>
      <c r="F2427" cm="1">
        <f t="array" ref="F2427">_xlfn.SWITCH($E2427,"Forecast",IFERROR(SUMIFS(INDEX('Forecast Input'!$A:$BO,,MATCH(TEXT($A2427,"0"),'Forecast Input'!$1:$1,0)),'Forecast Input'!$A:$A,Master!C2427,'Forecast Input'!$D:$D,Master!D2427),0),"Actual",SUMIFS('CMO Input'!$Q:$Q,'CMO Input'!$E:$E,Master!$A2427,'CMO Input'!$C:$C,Master!$C2427,'CMO Input'!$AJ:$AJ,Master!$D2427,'CMO Input'!$AU:$AU,Master!$F2423),"")</f>
        <v>0</v>
      </c>
    </row>
    <row r="2428" spans="1:6" x14ac:dyDescent="0.25">
      <c r="A2428" s="24">
        <v>12</v>
      </c>
      <c r="B2428" s="25">
        <v>44348</v>
      </c>
      <c r="C2428" s="24" t="s">
        <v>141</v>
      </c>
      <c r="D2428" s="24" t="s">
        <v>170</v>
      </c>
      <c r="E2428" s="24" t="s">
        <v>1487</v>
      </c>
      <c r="F2428" cm="1">
        <f t="array" ref="F2428">_xlfn.SWITCH($E2428,"Forecast",IFERROR(SUMIFS(INDEX('Forecast Input'!$A:$BO,,MATCH(TEXT($A2428,"0"),'Forecast Input'!$1:$1,0)),'Forecast Input'!$A:$A,Master!C2428,'Forecast Input'!$D:$D,Master!D2428),0),"Actual",SUMIFS('CMO Input'!$Q:$Q,'CMO Input'!$E:$E,Master!$A2428,'CMO Input'!$C:$C,Master!$C2428,'CMO Input'!$AJ:$AJ,Master!$D2428,'CMO Input'!$AU:$AU,Master!$F2424),"")</f>
        <v>0</v>
      </c>
    </row>
    <row r="2429" spans="1:6" x14ac:dyDescent="0.25">
      <c r="A2429" s="24">
        <v>12</v>
      </c>
      <c r="B2429" s="25">
        <v>44348</v>
      </c>
      <c r="C2429" s="24" t="s">
        <v>141</v>
      </c>
      <c r="D2429" s="24" t="s">
        <v>436</v>
      </c>
      <c r="E2429" s="24" t="s">
        <v>1489</v>
      </c>
      <c r="F2429" t="str" cm="1">
        <f t="array" ref="F2429">_xlfn.SWITCH($E2429,"Forecast",IFERROR(SUMIFS(INDEX('Forecast Input'!$A:$BO,,MATCH(TEXT($A2429,"0"),'Forecast Input'!$1:$1,0)),'Forecast Input'!$A:$A,Master!C2429,'Forecast Input'!$D:$D,Master!D2429),0),"Actual",SUMIFS('CMO Input'!$Q:$Q,'CMO Input'!$E:$E,Master!$A2429,'CMO Input'!$C:$C,Master!$C2429,'CMO Input'!$AJ:$AJ,Master!$D2429,'CMO Input'!$AU:$AU,Master!$F2425),"")</f>
        <v/>
      </c>
    </row>
    <row r="2430" spans="1:6" x14ac:dyDescent="0.25">
      <c r="A2430" s="24">
        <v>12</v>
      </c>
      <c r="B2430" s="25">
        <v>44348</v>
      </c>
      <c r="C2430" s="24" t="s">
        <v>141</v>
      </c>
      <c r="D2430" s="24" t="s">
        <v>436</v>
      </c>
      <c r="E2430" s="24" t="s">
        <v>1488</v>
      </c>
      <c r="F2430" cm="1">
        <f t="array" ref="F2430">_xlfn.SWITCH($E2430,"Forecast",IFERROR(SUMIFS(INDEX('Forecast Input'!$A:$BO,,MATCH(TEXT($A2430,"0"),'Forecast Input'!$1:$1,0)),'Forecast Input'!$A:$A,Master!C2430,'Forecast Input'!$D:$D,Master!D2430),0),"Actual",SUMIFS('CMO Input'!$Q:$Q,'CMO Input'!$E:$E,Master!$A2430,'CMO Input'!$C:$C,Master!$C2430,'CMO Input'!$AJ:$AJ,Master!$D2430,'CMO Input'!$AU:$AU,Master!$F2426),"")</f>
        <v>0</v>
      </c>
    </row>
    <row r="2431" spans="1:6" x14ac:dyDescent="0.25">
      <c r="A2431" s="24">
        <v>12</v>
      </c>
      <c r="B2431" s="25">
        <v>44348</v>
      </c>
      <c r="C2431" s="24" t="s">
        <v>141</v>
      </c>
      <c r="D2431" s="24" t="s">
        <v>436</v>
      </c>
      <c r="E2431" s="24" t="s">
        <v>1487</v>
      </c>
      <c r="F2431" cm="1">
        <f t="array" ref="F2431">_xlfn.SWITCH($E2431,"Forecast",IFERROR(SUMIFS(INDEX('Forecast Input'!$A:$BO,,MATCH(TEXT($A2431,"0"),'Forecast Input'!$1:$1,0)),'Forecast Input'!$A:$A,Master!C2431,'Forecast Input'!$D:$D,Master!D2431),0),"Actual",SUMIFS('CMO Input'!$Q:$Q,'CMO Input'!$E:$E,Master!$A2431,'CMO Input'!$C:$C,Master!$C2431,'CMO Input'!$AJ:$AJ,Master!$D2431,'CMO Input'!$AU:$AU,Master!$F2427),"")</f>
        <v>0</v>
      </c>
    </row>
    <row r="2432" spans="1:6" x14ac:dyDescent="0.25">
      <c r="A2432" s="24">
        <v>12</v>
      </c>
      <c r="B2432" s="25">
        <v>44348</v>
      </c>
      <c r="C2432" s="24" t="s">
        <v>141</v>
      </c>
      <c r="D2432" s="24" t="s">
        <v>1469</v>
      </c>
      <c r="E2432" s="24" t="s">
        <v>1489</v>
      </c>
      <c r="F2432" t="str" cm="1">
        <f t="array" ref="F2432">_xlfn.SWITCH($E2432,"Forecast",IFERROR(SUMIFS(INDEX('Forecast Input'!$A:$BO,,MATCH(TEXT($A2432,"0"),'Forecast Input'!$1:$1,0)),'Forecast Input'!$A:$A,Master!C2432,'Forecast Input'!$D:$D,Master!D2432),0),"Actual",SUMIFS('CMO Input'!$Q:$Q,'CMO Input'!$E:$E,Master!$A2432,'CMO Input'!$C:$C,Master!$C2432,'CMO Input'!$AJ:$AJ,Master!$D2432,'CMO Input'!$AU:$AU,Master!$F2428),"")</f>
        <v/>
      </c>
    </row>
    <row r="2433" spans="1:6" x14ac:dyDescent="0.25">
      <c r="A2433" s="24">
        <v>12</v>
      </c>
      <c r="B2433" s="25">
        <v>44348</v>
      </c>
      <c r="C2433" s="24" t="s">
        <v>141</v>
      </c>
      <c r="D2433" s="24" t="s">
        <v>1469</v>
      </c>
      <c r="E2433" s="24" t="s">
        <v>1488</v>
      </c>
      <c r="F2433" cm="1">
        <f t="array" ref="F2433">_xlfn.SWITCH($E2433,"Forecast",IFERROR(SUMIFS(INDEX('Forecast Input'!$A:$BO,,MATCH(TEXT($A2433,"0"),'Forecast Input'!$1:$1,0)),'Forecast Input'!$A:$A,Master!C2433,'Forecast Input'!$D:$D,Master!D2433),0),"Actual",SUMIFS('CMO Input'!$Q:$Q,'CMO Input'!$E:$E,Master!$A2433,'CMO Input'!$C:$C,Master!$C2433,'CMO Input'!$AJ:$AJ,Master!$D2433,'CMO Input'!$AU:$AU,Master!$F2429),"")</f>
        <v>0</v>
      </c>
    </row>
    <row r="2434" spans="1:6" x14ac:dyDescent="0.25">
      <c r="A2434" s="24">
        <v>12</v>
      </c>
      <c r="B2434" s="25">
        <v>44348</v>
      </c>
      <c r="C2434" s="24" t="s">
        <v>141</v>
      </c>
      <c r="D2434" s="24" t="s">
        <v>1469</v>
      </c>
      <c r="E2434" s="24" t="s">
        <v>1487</v>
      </c>
      <c r="F2434" cm="1">
        <f t="array" ref="F2434">_xlfn.SWITCH($E2434,"Forecast",IFERROR(SUMIFS(INDEX('Forecast Input'!$A:$BO,,MATCH(TEXT($A2434,"0"),'Forecast Input'!$1:$1,0)),'Forecast Input'!$A:$A,Master!C2434,'Forecast Input'!$D:$D,Master!D2434),0),"Actual",SUMIFS('CMO Input'!$Q:$Q,'CMO Input'!$E:$E,Master!$A2434,'CMO Input'!$C:$C,Master!$C2434,'CMO Input'!$AJ:$AJ,Master!$D2434,'CMO Input'!$AU:$AU,Master!$F2430),"")</f>
        <v>0</v>
      </c>
    </row>
    <row r="2435" spans="1:6" x14ac:dyDescent="0.25">
      <c r="A2435" s="24">
        <v>12</v>
      </c>
      <c r="B2435" s="25">
        <v>44348</v>
      </c>
      <c r="C2435" s="24" t="s">
        <v>127</v>
      </c>
      <c r="D2435" s="24" t="s">
        <v>10</v>
      </c>
      <c r="E2435" s="24" t="s">
        <v>1489</v>
      </c>
      <c r="F2435" t="str" cm="1">
        <f t="array" ref="F2435">_xlfn.SWITCH($E2435,"Forecast",IFERROR(SUMIFS(INDEX('Forecast Input'!$A:$BO,,MATCH(TEXT($A2435,"0"),'Forecast Input'!$1:$1,0)),'Forecast Input'!$A:$A,Master!C2435,'Forecast Input'!$D:$D,Master!D2435),0),"Actual",SUMIFS('CMO Input'!$Q:$Q,'CMO Input'!$E:$E,Master!$A2435,'CMO Input'!$C:$C,Master!$C2435,'CMO Input'!$AJ:$AJ,Master!$D2435,'CMO Input'!$AU:$AU,Master!$F2431),"")</f>
        <v/>
      </c>
    </row>
    <row r="2436" spans="1:6" x14ac:dyDescent="0.25">
      <c r="A2436" s="24">
        <v>12</v>
      </c>
      <c r="B2436" s="25">
        <v>44348</v>
      </c>
      <c r="C2436" s="24" t="s">
        <v>127</v>
      </c>
      <c r="D2436" s="24" t="s">
        <v>10</v>
      </c>
      <c r="E2436" s="24" t="s">
        <v>1488</v>
      </c>
      <c r="F2436" cm="1">
        <f t="array" ref="F2436">_xlfn.SWITCH($E2436,"Forecast",IFERROR(SUMIFS(INDEX('Forecast Input'!$A:$BO,,MATCH(TEXT($A2436,"0"),'Forecast Input'!$1:$1,0)),'Forecast Input'!$A:$A,Master!C2436,'Forecast Input'!$D:$D,Master!D2436),0),"Actual",SUMIFS('CMO Input'!$Q:$Q,'CMO Input'!$E:$E,Master!$A2436,'CMO Input'!$C:$C,Master!$C2436,'CMO Input'!$AJ:$AJ,Master!$D2436,'CMO Input'!$AU:$AU,Master!$F2432),"")</f>
        <v>0</v>
      </c>
    </row>
    <row r="2437" spans="1:6" x14ac:dyDescent="0.25">
      <c r="A2437" s="24">
        <v>12</v>
      </c>
      <c r="B2437" s="25">
        <v>44348</v>
      </c>
      <c r="C2437" s="24" t="s">
        <v>127</v>
      </c>
      <c r="D2437" s="24" t="s">
        <v>10</v>
      </c>
      <c r="E2437" s="24" t="s">
        <v>1487</v>
      </c>
      <c r="F2437" cm="1">
        <f t="array" ref="F2437">_xlfn.SWITCH($E2437,"Forecast",IFERROR(SUMIFS(INDEX('Forecast Input'!$A:$BO,,MATCH(TEXT($A2437,"0"),'Forecast Input'!$1:$1,0)),'Forecast Input'!$A:$A,Master!C2437,'Forecast Input'!$D:$D,Master!D2437),0),"Actual",SUMIFS('CMO Input'!$Q:$Q,'CMO Input'!$E:$E,Master!$A2437,'CMO Input'!$C:$C,Master!$C2437,'CMO Input'!$AJ:$AJ,Master!$D2437,'CMO Input'!$AU:$AU,Master!$F2433),"")</f>
        <v>0</v>
      </c>
    </row>
    <row r="2438" spans="1:6" x14ac:dyDescent="0.25">
      <c r="A2438" s="24">
        <v>12</v>
      </c>
      <c r="B2438" s="25">
        <v>44348</v>
      </c>
      <c r="C2438" s="24" t="s">
        <v>127</v>
      </c>
      <c r="D2438" s="24" t="s">
        <v>61</v>
      </c>
      <c r="E2438" s="24" t="s">
        <v>1489</v>
      </c>
      <c r="F2438" t="str" cm="1">
        <f t="array" ref="F2438">_xlfn.SWITCH($E2438,"Forecast",IFERROR(SUMIFS(INDEX('Forecast Input'!$A:$BO,,MATCH(TEXT($A2438,"0"),'Forecast Input'!$1:$1,0)),'Forecast Input'!$A:$A,Master!C2438,'Forecast Input'!$D:$D,Master!D2438),0),"Actual",SUMIFS('CMO Input'!$Q:$Q,'CMO Input'!$E:$E,Master!$A2438,'CMO Input'!$C:$C,Master!$C2438,'CMO Input'!$AJ:$AJ,Master!$D2438,'CMO Input'!$AU:$AU,Master!$F2434),"")</f>
        <v/>
      </c>
    </row>
    <row r="2439" spans="1:6" x14ac:dyDescent="0.25">
      <c r="A2439" s="24">
        <v>12</v>
      </c>
      <c r="B2439" s="25">
        <v>44348</v>
      </c>
      <c r="C2439" s="24" t="s">
        <v>127</v>
      </c>
      <c r="D2439" s="24" t="s">
        <v>61</v>
      </c>
      <c r="E2439" s="24" t="s">
        <v>1488</v>
      </c>
      <c r="F2439" cm="1">
        <f t="array" ref="F2439">_xlfn.SWITCH($E2439,"Forecast",IFERROR(SUMIFS(INDEX('Forecast Input'!$A:$BO,,MATCH(TEXT($A2439,"0"),'Forecast Input'!$1:$1,0)),'Forecast Input'!$A:$A,Master!C2439,'Forecast Input'!$D:$D,Master!D2439),0),"Actual",SUMIFS('CMO Input'!$Q:$Q,'CMO Input'!$E:$E,Master!$A2439,'CMO Input'!$C:$C,Master!$C2439,'CMO Input'!$AJ:$AJ,Master!$D2439,'CMO Input'!$AU:$AU,Master!$F2435),"")</f>
        <v>0</v>
      </c>
    </row>
    <row r="2440" spans="1:6" x14ac:dyDescent="0.25">
      <c r="A2440" s="24">
        <v>12</v>
      </c>
      <c r="B2440" s="25">
        <v>44348</v>
      </c>
      <c r="C2440" s="24" t="s">
        <v>127</v>
      </c>
      <c r="D2440" s="24" t="s">
        <v>61</v>
      </c>
      <c r="E2440" s="24" t="s">
        <v>1487</v>
      </c>
      <c r="F2440" cm="1">
        <f t="array" ref="F2440">_xlfn.SWITCH($E2440,"Forecast",IFERROR(SUMIFS(INDEX('Forecast Input'!$A:$BO,,MATCH(TEXT($A2440,"0"),'Forecast Input'!$1:$1,0)),'Forecast Input'!$A:$A,Master!C2440,'Forecast Input'!$D:$D,Master!D2440),0),"Actual",SUMIFS('CMO Input'!$Q:$Q,'CMO Input'!$E:$E,Master!$A2440,'CMO Input'!$C:$C,Master!$C2440,'CMO Input'!$AJ:$AJ,Master!$D2440,'CMO Input'!$AU:$AU,Master!$F2436),"")</f>
        <v>0</v>
      </c>
    </row>
    <row r="2441" spans="1:6" x14ac:dyDescent="0.25">
      <c r="A2441" s="24">
        <v>12</v>
      </c>
      <c r="B2441" s="25">
        <v>44348</v>
      </c>
      <c r="C2441" s="24" t="s">
        <v>127</v>
      </c>
      <c r="D2441" s="24" t="s">
        <v>103</v>
      </c>
      <c r="E2441" s="24" t="s">
        <v>1489</v>
      </c>
      <c r="F2441" t="str" cm="1">
        <f t="array" ref="F2441">_xlfn.SWITCH($E2441,"Forecast",IFERROR(SUMIFS(INDEX('Forecast Input'!$A:$BO,,MATCH(TEXT($A2441,"0"),'Forecast Input'!$1:$1,0)),'Forecast Input'!$A:$A,Master!C2441,'Forecast Input'!$D:$D,Master!D2441),0),"Actual",SUMIFS('CMO Input'!$Q:$Q,'CMO Input'!$E:$E,Master!$A2441,'CMO Input'!$C:$C,Master!$C2441,'CMO Input'!$AJ:$AJ,Master!$D2441,'CMO Input'!$AU:$AU,Master!$F2437),"")</f>
        <v/>
      </c>
    </row>
    <row r="2442" spans="1:6" x14ac:dyDescent="0.25">
      <c r="A2442" s="24">
        <v>12</v>
      </c>
      <c r="B2442" s="25">
        <v>44348</v>
      </c>
      <c r="C2442" s="24" t="s">
        <v>127</v>
      </c>
      <c r="D2442" s="24" t="s">
        <v>103</v>
      </c>
      <c r="E2442" s="24" t="s">
        <v>1488</v>
      </c>
      <c r="F2442" cm="1">
        <f t="array" ref="F2442">_xlfn.SWITCH($E2442,"Forecast",IFERROR(SUMIFS(INDEX('Forecast Input'!$A:$BO,,MATCH(TEXT($A2442,"0"),'Forecast Input'!$1:$1,0)),'Forecast Input'!$A:$A,Master!C2442,'Forecast Input'!$D:$D,Master!D2442),0),"Actual",SUMIFS('CMO Input'!$Q:$Q,'CMO Input'!$E:$E,Master!$A2442,'CMO Input'!$C:$C,Master!$C2442,'CMO Input'!$AJ:$AJ,Master!$D2442,'CMO Input'!$AU:$AU,Master!$F2438),"")</f>
        <v>0</v>
      </c>
    </row>
    <row r="2443" spans="1:6" x14ac:dyDescent="0.25">
      <c r="A2443" s="24">
        <v>12</v>
      </c>
      <c r="B2443" s="25">
        <v>44348</v>
      </c>
      <c r="C2443" s="24" t="s">
        <v>127</v>
      </c>
      <c r="D2443" s="24" t="s">
        <v>103</v>
      </c>
      <c r="E2443" s="24" t="s">
        <v>1487</v>
      </c>
      <c r="F2443" cm="1">
        <f t="array" ref="F2443">_xlfn.SWITCH($E2443,"Forecast",IFERROR(SUMIFS(INDEX('Forecast Input'!$A:$BO,,MATCH(TEXT($A2443,"0"),'Forecast Input'!$1:$1,0)),'Forecast Input'!$A:$A,Master!C2443,'Forecast Input'!$D:$D,Master!D2443),0),"Actual",SUMIFS('CMO Input'!$Q:$Q,'CMO Input'!$E:$E,Master!$A2443,'CMO Input'!$C:$C,Master!$C2443,'CMO Input'!$AJ:$AJ,Master!$D2443,'CMO Input'!$AU:$AU,Master!$F2439),"")</f>
        <v>0</v>
      </c>
    </row>
    <row r="2444" spans="1:6" x14ac:dyDescent="0.25">
      <c r="A2444" s="24">
        <v>12</v>
      </c>
      <c r="B2444" s="25">
        <v>44348</v>
      </c>
      <c r="C2444" s="24" t="s">
        <v>127</v>
      </c>
      <c r="D2444" s="24" t="s">
        <v>146</v>
      </c>
      <c r="E2444" s="24" t="s">
        <v>1489</v>
      </c>
      <c r="F2444" t="str" cm="1">
        <f t="array" ref="F2444">_xlfn.SWITCH($E2444,"Forecast",IFERROR(SUMIFS(INDEX('Forecast Input'!$A:$BO,,MATCH(TEXT($A2444,"0"),'Forecast Input'!$1:$1,0)),'Forecast Input'!$A:$A,Master!C2444,'Forecast Input'!$D:$D,Master!D2444),0),"Actual",SUMIFS('CMO Input'!$Q:$Q,'CMO Input'!$E:$E,Master!$A2444,'CMO Input'!$C:$C,Master!$C2444,'CMO Input'!$AJ:$AJ,Master!$D2444,'CMO Input'!$AU:$AU,Master!$F2440),"")</f>
        <v/>
      </c>
    </row>
    <row r="2445" spans="1:6" x14ac:dyDescent="0.25">
      <c r="A2445" s="24">
        <v>12</v>
      </c>
      <c r="B2445" s="25">
        <v>44348</v>
      </c>
      <c r="C2445" s="24" t="s">
        <v>127</v>
      </c>
      <c r="D2445" s="24" t="s">
        <v>146</v>
      </c>
      <c r="E2445" s="24" t="s">
        <v>1488</v>
      </c>
      <c r="F2445" cm="1">
        <f t="array" ref="F2445">_xlfn.SWITCH($E2445,"Forecast",IFERROR(SUMIFS(INDEX('Forecast Input'!$A:$BO,,MATCH(TEXT($A2445,"0"),'Forecast Input'!$1:$1,0)),'Forecast Input'!$A:$A,Master!C2445,'Forecast Input'!$D:$D,Master!D2445),0),"Actual",SUMIFS('CMO Input'!$Q:$Q,'CMO Input'!$E:$E,Master!$A2445,'CMO Input'!$C:$C,Master!$C2445,'CMO Input'!$AJ:$AJ,Master!$D2445,'CMO Input'!$AU:$AU,Master!$F2441),"")</f>
        <v>0</v>
      </c>
    </row>
    <row r="2446" spans="1:6" x14ac:dyDescent="0.25">
      <c r="A2446" s="24">
        <v>12</v>
      </c>
      <c r="B2446" s="25">
        <v>44348</v>
      </c>
      <c r="C2446" s="24" t="s">
        <v>127</v>
      </c>
      <c r="D2446" s="24" t="s">
        <v>146</v>
      </c>
      <c r="E2446" s="24" t="s">
        <v>1487</v>
      </c>
      <c r="F2446" cm="1">
        <f t="array" ref="F2446">_xlfn.SWITCH($E2446,"Forecast",IFERROR(SUMIFS(INDEX('Forecast Input'!$A:$BO,,MATCH(TEXT($A2446,"0"),'Forecast Input'!$1:$1,0)),'Forecast Input'!$A:$A,Master!C2446,'Forecast Input'!$D:$D,Master!D2446),0),"Actual",SUMIFS('CMO Input'!$Q:$Q,'CMO Input'!$E:$E,Master!$A2446,'CMO Input'!$C:$C,Master!$C2446,'CMO Input'!$AJ:$AJ,Master!$D2446,'CMO Input'!$AU:$AU,Master!$F2442),"")</f>
        <v>0</v>
      </c>
    </row>
    <row r="2447" spans="1:6" x14ac:dyDescent="0.25">
      <c r="A2447" s="24">
        <v>12</v>
      </c>
      <c r="B2447" s="25">
        <v>44348</v>
      </c>
      <c r="C2447" s="24" t="s">
        <v>127</v>
      </c>
      <c r="D2447" s="24" t="s">
        <v>166</v>
      </c>
      <c r="E2447" s="24" t="s">
        <v>1489</v>
      </c>
      <c r="F2447" t="str" cm="1">
        <f t="array" ref="F2447">_xlfn.SWITCH($E2447,"Forecast",IFERROR(SUMIFS(INDEX('Forecast Input'!$A:$BO,,MATCH(TEXT($A2447,"0"),'Forecast Input'!$1:$1,0)),'Forecast Input'!$A:$A,Master!C2447,'Forecast Input'!$D:$D,Master!D2447),0),"Actual",SUMIFS('CMO Input'!$Q:$Q,'CMO Input'!$E:$E,Master!$A2447,'CMO Input'!$C:$C,Master!$C2447,'CMO Input'!$AJ:$AJ,Master!$D2447,'CMO Input'!$AU:$AU,Master!$F2443),"")</f>
        <v/>
      </c>
    </row>
    <row r="2448" spans="1:6" x14ac:dyDescent="0.25">
      <c r="A2448" s="24">
        <v>12</v>
      </c>
      <c r="B2448" s="25">
        <v>44348</v>
      </c>
      <c r="C2448" s="24" t="s">
        <v>127</v>
      </c>
      <c r="D2448" s="24" t="s">
        <v>166</v>
      </c>
      <c r="E2448" s="24" t="s">
        <v>1488</v>
      </c>
      <c r="F2448" cm="1">
        <f t="array" ref="F2448">_xlfn.SWITCH($E2448,"Forecast",IFERROR(SUMIFS(INDEX('Forecast Input'!$A:$BO,,MATCH(TEXT($A2448,"0"),'Forecast Input'!$1:$1,0)),'Forecast Input'!$A:$A,Master!C2448,'Forecast Input'!$D:$D,Master!D2448),0),"Actual",SUMIFS('CMO Input'!$Q:$Q,'CMO Input'!$E:$E,Master!$A2448,'CMO Input'!$C:$C,Master!$C2448,'CMO Input'!$AJ:$AJ,Master!$D2448,'CMO Input'!$AU:$AU,Master!$F2444),"")</f>
        <v>0</v>
      </c>
    </row>
    <row r="2449" spans="1:6" x14ac:dyDescent="0.25">
      <c r="A2449" s="24">
        <v>12</v>
      </c>
      <c r="B2449" s="25">
        <v>44348</v>
      </c>
      <c r="C2449" s="24" t="s">
        <v>127</v>
      </c>
      <c r="D2449" s="24" t="s">
        <v>166</v>
      </c>
      <c r="E2449" s="24" t="s">
        <v>1487</v>
      </c>
      <c r="F2449" cm="1">
        <f t="array" ref="F2449">_xlfn.SWITCH($E2449,"Forecast",IFERROR(SUMIFS(INDEX('Forecast Input'!$A:$BO,,MATCH(TEXT($A2449,"0"),'Forecast Input'!$1:$1,0)),'Forecast Input'!$A:$A,Master!C2449,'Forecast Input'!$D:$D,Master!D2449),0),"Actual",SUMIFS('CMO Input'!$Q:$Q,'CMO Input'!$E:$E,Master!$A2449,'CMO Input'!$C:$C,Master!$C2449,'CMO Input'!$AJ:$AJ,Master!$D2449,'CMO Input'!$AU:$AU,Master!$F2445),"")</f>
        <v>0</v>
      </c>
    </row>
    <row r="2450" spans="1:6" x14ac:dyDescent="0.25">
      <c r="A2450" s="24">
        <v>12</v>
      </c>
      <c r="B2450" s="25">
        <v>44348</v>
      </c>
      <c r="C2450" s="24" t="s">
        <v>127</v>
      </c>
      <c r="D2450" s="24" t="s">
        <v>170</v>
      </c>
      <c r="E2450" s="24" t="s">
        <v>1489</v>
      </c>
      <c r="F2450" t="str" cm="1">
        <f t="array" ref="F2450">_xlfn.SWITCH($E2450,"Forecast",IFERROR(SUMIFS(INDEX('Forecast Input'!$A:$BO,,MATCH(TEXT($A2450,"0"),'Forecast Input'!$1:$1,0)),'Forecast Input'!$A:$A,Master!C2450,'Forecast Input'!$D:$D,Master!D2450),0),"Actual",SUMIFS('CMO Input'!$Q:$Q,'CMO Input'!$E:$E,Master!$A2450,'CMO Input'!$C:$C,Master!$C2450,'CMO Input'!$AJ:$AJ,Master!$D2450,'CMO Input'!$AU:$AU,Master!$F2446),"")</f>
        <v/>
      </c>
    </row>
    <row r="2451" spans="1:6" x14ac:dyDescent="0.25">
      <c r="A2451" s="24">
        <v>12</v>
      </c>
      <c r="B2451" s="25">
        <v>44348</v>
      </c>
      <c r="C2451" s="24" t="s">
        <v>127</v>
      </c>
      <c r="D2451" s="24" t="s">
        <v>170</v>
      </c>
      <c r="E2451" s="24" t="s">
        <v>1488</v>
      </c>
      <c r="F2451" cm="1">
        <f t="array" ref="F2451">_xlfn.SWITCH($E2451,"Forecast",IFERROR(SUMIFS(INDEX('Forecast Input'!$A:$BO,,MATCH(TEXT($A2451,"0"),'Forecast Input'!$1:$1,0)),'Forecast Input'!$A:$A,Master!C2451,'Forecast Input'!$D:$D,Master!D2451),0),"Actual",SUMIFS('CMO Input'!$Q:$Q,'CMO Input'!$E:$E,Master!$A2451,'CMO Input'!$C:$C,Master!$C2451,'CMO Input'!$AJ:$AJ,Master!$D2451,'CMO Input'!$AU:$AU,Master!$F2447),"")</f>
        <v>0</v>
      </c>
    </row>
    <row r="2452" spans="1:6" x14ac:dyDescent="0.25">
      <c r="A2452" s="24">
        <v>12</v>
      </c>
      <c r="B2452" s="25">
        <v>44348</v>
      </c>
      <c r="C2452" s="24" t="s">
        <v>127</v>
      </c>
      <c r="D2452" s="24" t="s">
        <v>170</v>
      </c>
      <c r="E2452" s="24" t="s">
        <v>1487</v>
      </c>
      <c r="F2452" cm="1">
        <f t="array" ref="F2452">_xlfn.SWITCH($E2452,"Forecast",IFERROR(SUMIFS(INDEX('Forecast Input'!$A:$BO,,MATCH(TEXT($A2452,"0"),'Forecast Input'!$1:$1,0)),'Forecast Input'!$A:$A,Master!C2452,'Forecast Input'!$D:$D,Master!D2452),0),"Actual",SUMIFS('CMO Input'!$Q:$Q,'CMO Input'!$E:$E,Master!$A2452,'CMO Input'!$C:$C,Master!$C2452,'CMO Input'!$AJ:$AJ,Master!$D2452,'CMO Input'!$AU:$AU,Master!$F2448),"")</f>
        <v>0</v>
      </c>
    </row>
    <row r="2453" spans="1:6" x14ac:dyDescent="0.25">
      <c r="A2453" s="24">
        <v>12</v>
      </c>
      <c r="B2453" s="25">
        <v>44348</v>
      </c>
      <c r="C2453" s="24" t="s">
        <v>127</v>
      </c>
      <c r="D2453" s="24" t="s">
        <v>436</v>
      </c>
      <c r="E2453" s="24" t="s">
        <v>1489</v>
      </c>
      <c r="F2453" t="str" cm="1">
        <f t="array" ref="F2453">_xlfn.SWITCH($E2453,"Forecast",IFERROR(SUMIFS(INDEX('Forecast Input'!$A:$BO,,MATCH(TEXT($A2453,"0"),'Forecast Input'!$1:$1,0)),'Forecast Input'!$A:$A,Master!C2453,'Forecast Input'!$D:$D,Master!D2453),0),"Actual",SUMIFS('CMO Input'!$Q:$Q,'CMO Input'!$E:$E,Master!$A2453,'CMO Input'!$C:$C,Master!$C2453,'CMO Input'!$AJ:$AJ,Master!$D2453,'CMO Input'!$AU:$AU,Master!$F2449),"")</f>
        <v/>
      </c>
    </row>
    <row r="2454" spans="1:6" x14ac:dyDescent="0.25">
      <c r="A2454" s="24">
        <v>12</v>
      </c>
      <c r="B2454" s="25">
        <v>44348</v>
      </c>
      <c r="C2454" s="24" t="s">
        <v>127</v>
      </c>
      <c r="D2454" s="24" t="s">
        <v>436</v>
      </c>
      <c r="E2454" s="24" t="s">
        <v>1488</v>
      </c>
      <c r="F2454" cm="1">
        <f t="array" ref="F2454">_xlfn.SWITCH($E2454,"Forecast",IFERROR(SUMIFS(INDEX('Forecast Input'!$A:$BO,,MATCH(TEXT($A2454,"0"),'Forecast Input'!$1:$1,0)),'Forecast Input'!$A:$A,Master!C2454,'Forecast Input'!$D:$D,Master!D2454),0),"Actual",SUMIFS('CMO Input'!$Q:$Q,'CMO Input'!$E:$E,Master!$A2454,'CMO Input'!$C:$C,Master!$C2454,'CMO Input'!$AJ:$AJ,Master!$D2454,'CMO Input'!$AU:$AU,Master!$F2450),"")</f>
        <v>0</v>
      </c>
    </row>
    <row r="2455" spans="1:6" x14ac:dyDescent="0.25">
      <c r="A2455" s="24">
        <v>12</v>
      </c>
      <c r="B2455" s="25">
        <v>44348</v>
      </c>
      <c r="C2455" s="24" t="s">
        <v>127</v>
      </c>
      <c r="D2455" s="24" t="s">
        <v>436</v>
      </c>
      <c r="E2455" s="24" t="s">
        <v>1487</v>
      </c>
      <c r="F2455" cm="1">
        <f t="array" ref="F2455">_xlfn.SWITCH($E2455,"Forecast",IFERROR(SUMIFS(INDEX('Forecast Input'!$A:$BO,,MATCH(TEXT($A2455,"0"),'Forecast Input'!$1:$1,0)),'Forecast Input'!$A:$A,Master!C2455,'Forecast Input'!$D:$D,Master!D2455),0),"Actual",SUMIFS('CMO Input'!$Q:$Q,'CMO Input'!$E:$E,Master!$A2455,'CMO Input'!$C:$C,Master!$C2455,'CMO Input'!$AJ:$AJ,Master!$D2455,'CMO Input'!$AU:$AU,Master!$F2451),"")</f>
        <v>0</v>
      </c>
    </row>
    <row r="2456" spans="1:6" x14ac:dyDescent="0.25">
      <c r="A2456" s="24">
        <v>12</v>
      </c>
      <c r="B2456" s="25">
        <v>44348</v>
      </c>
      <c r="C2456" s="24" t="s">
        <v>127</v>
      </c>
      <c r="D2456" s="24" t="s">
        <v>1469</v>
      </c>
      <c r="E2456" s="24" t="s">
        <v>1489</v>
      </c>
      <c r="F2456" t="str" cm="1">
        <f t="array" ref="F2456">_xlfn.SWITCH($E2456,"Forecast",IFERROR(SUMIFS(INDEX('Forecast Input'!$A:$BO,,MATCH(TEXT($A2456,"0"),'Forecast Input'!$1:$1,0)),'Forecast Input'!$A:$A,Master!C2456,'Forecast Input'!$D:$D,Master!D2456),0),"Actual",SUMIFS('CMO Input'!$Q:$Q,'CMO Input'!$E:$E,Master!$A2456,'CMO Input'!$C:$C,Master!$C2456,'CMO Input'!$AJ:$AJ,Master!$D2456,'CMO Input'!$AU:$AU,Master!$F2452),"")</f>
        <v/>
      </c>
    </row>
    <row r="2457" spans="1:6" x14ac:dyDescent="0.25">
      <c r="A2457" s="24">
        <v>12</v>
      </c>
      <c r="B2457" s="25">
        <v>44348</v>
      </c>
      <c r="C2457" s="24" t="s">
        <v>127</v>
      </c>
      <c r="D2457" s="24" t="s">
        <v>1469</v>
      </c>
      <c r="E2457" s="24" t="s">
        <v>1488</v>
      </c>
      <c r="F2457" cm="1">
        <f t="array" ref="F2457">_xlfn.SWITCH($E2457,"Forecast",IFERROR(SUMIFS(INDEX('Forecast Input'!$A:$BO,,MATCH(TEXT($A2457,"0"),'Forecast Input'!$1:$1,0)),'Forecast Input'!$A:$A,Master!C2457,'Forecast Input'!$D:$D,Master!D2457),0),"Actual",SUMIFS('CMO Input'!$Q:$Q,'CMO Input'!$E:$E,Master!$A2457,'CMO Input'!$C:$C,Master!$C2457,'CMO Input'!$AJ:$AJ,Master!$D2457,'CMO Input'!$AU:$AU,Master!$F2453),"")</f>
        <v>0</v>
      </c>
    </row>
    <row r="2458" spans="1:6" x14ac:dyDescent="0.25">
      <c r="A2458" s="24">
        <v>12</v>
      </c>
      <c r="B2458" s="25">
        <v>44348</v>
      </c>
      <c r="C2458" s="24" t="s">
        <v>127</v>
      </c>
      <c r="D2458" s="24" t="s">
        <v>1469</v>
      </c>
      <c r="E2458" s="24" t="s">
        <v>1487</v>
      </c>
      <c r="F2458" cm="1">
        <f t="array" ref="F2458">_xlfn.SWITCH($E2458,"Forecast",IFERROR(SUMIFS(INDEX('Forecast Input'!$A:$BO,,MATCH(TEXT($A2458,"0"),'Forecast Input'!$1:$1,0)),'Forecast Input'!$A:$A,Master!C2458,'Forecast Input'!$D:$D,Master!D2458),0),"Actual",SUMIFS('CMO Input'!$Q:$Q,'CMO Input'!$E:$E,Master!$A2458,'CMO Input'!$C:$C,Master!$C2458,'CMO Input'!$AJ:$AJ,Master!$D2458,'CMO Input'!$AU:$AU,Master!$F2454),"")</f>
        <v>0</v>
      </c>
    </row>
    <row r="2459" spans="1:6" x14ac:dyDescent="0.25">
      <c r="A2459" s="24">
        <v>12</v>
      </c>
      <c r="B2459" s="25">
        <v>44348</v>
      </c>
      <c r="C2459" s="24" t="s">
        <v>44</v>
      </c>
      <c r="D2459" s="24" t="s">
        <v>10</v>
      </c>
      <c r="E2459" s="24" t="s">
        <v>1489</v>
      </c>
      <c r="F2459" t="str" cm="1">
        <f t="array" ref="F2459">_xlfn.SWITCH($E2459,"Forecast",IFERROR(SUMIFS(INDEX('Forecast Input'!$A:$BO,,MATCH(TEXT($A2459,"0"),'Forecast Input'!$1:$1,0)),'Forecast Input'!$A:$A,Master!C2459,'Forecast Input'!$D:$D,Master!D2459),0),"Actual",SUMIFS('CMO Input'!$Q:$Q,'CMO Input'!$E:$E,Master!$A2459,'CMO Input'!$C:$C,Master!$C2459,'CMO Input'!$AJ:$AJ,Master!$D2459,'CMO Input'!$AU:$AU,Master!$F2455),"")</f>
        <v/>
      </c>
    </row>
    <row r="2460" spans="1:6" x14ac:dyDescent="0.25">
      <c r="A2460" s="24">
        <v>12</v>
      </c>
      <c r="B2460" s="25">
        <v>44348</v>
      </c>
      <c r="C2460" s="24" t="s">
        <v>44</v>
      </c>
      <c r="D2460" s="24" t="s">
        <v>10</v>
      </c>
      <c r="E2460" s="24" t="s">
        <v>1488</v>
      </c>
      <c r="F2460" cm="1">
        <f t="array" ref="F2460">_xlfn.SWITCH($E2460,"Forecast",IFERROR(SUMIFS(INDEX('Forecast Input'!$A:$BO,,MATCH(TEXT($A2460,"0"),'Forecast Input'!$1:$1,0)),'Forecast Input'!$A:$A,Master!C2460,'Forecast Input'!$D:$D,Master!D2460),0),"Actual",SUMIFS('CMO Input'!$Q:$Q,'CMO Input'!$E:$E,Master!$A2460,'CMO Input'!$C:$C,Master!$C2460,'CMO Input'!$AJ:$AJ,Master!$D2460,'CMO Input'!$AU:$AU,Master!$F2456),"")</f>
        <v>0</v>
      </c>
    </row>
    <row r="2461" spans="1:6" x14ac:dyDescent="0.25">
      <c r="A2461" s="24">
        <v>12</v>
      </c>
      <c r="B2461" s="25">
        <v>44348</v>
      </c>
      <c r="C2461" s="24" t="s">
        <v>44</v>
      </c>
      <c r="D2461" s="24" t="s">
        <v>10</v>
      </c>
      <c r="E2461" s="24" t="s">
        <v>1487</v>
      </c>
      <c r="F2461" cm="1">
        <f t="array" ref="F2461">_xlfn.SWITCH($E2461,"Forecast",IFERROR(SUMIFS(INDEX('Forecast Input'!$A:$BO,,MATCH(TEXT($A2461,"0"),'Forecast Input'!$1:$1,0)),'Forecast Input'!$A:$A,Master!C2461,'Forecast Input'!$D:$D,Master!D2461),0),"Actual",SUMIFS('CMO Input'!$Q:$Q,'CMO Input'!$E:$E,Master!$A2461,'CMO Input'!$C:$C,Master!$C2461,'CMO Input'!$AJ:$AJ,Master!$D2461,'CMO Input'!$AU:$AU,Master!$F2457),"")</f>
        <v>0</v>
      </c>
    </row>
    <row r="2462" spans="1:6" x14ac:dyDescent="0.25">
      <c r="A2462" s="24">
        <v>12</v>
      </c>
      <c r="B2462" s="25">
        <v>44348</v>
      </c>
      <c r="C2462" s="24" t="s">
        <v>44</v>
      </c>
      <c r="D2462" s="24" t="s">
        <v>61</v>
      </c>
      <c r="E2462" s="24" t="s">
        <v>1489</v>
      </c>
      <c r="F2462" t="str" cm="1">
        <f t="array" ref="F2462">_xlfn.SWITCH($E2462,"Forecast",IFERROR(SUMIFS(INDEX('Forecast Input'!$A:$BO,,MATCH(TEXT($A2462,"0"),'Forecast Input'!$1:$1,0)),'Forecast Input'!$A:$A,Master!C2462,'Forecast Input'!$D:$D,Master!D2462),0),"Actual",SUMIFS('CMO Input'!$Q:$Q,'CMO Input'!$E:$E,Master!$A2462,'CMO Input'!$C:$C,Master!$C2462,'CMO Input'!$AJ:$AJ,Master!$D2462,'CMO Input'!$AU:$AU,Master!$F2458),"")</f>
        <v/>
      </c>
    </row>
    <row r="2463" spans="1:6" x14ac:dyDescent="0.25">
      <c r="A2463" s="24">
        <v>12</v>
      </c>
      <c r="B2463" s="25">
        <v>44348</v>
      </c>
      <c r="C2463" s="24" t="s">
        <v>44</v>
      </c>
      <c r="D2463" s="24" t="s">
        <v>61</v>
      </c>
      <c r="E2463" s="24" t="s">
        <v>1488</v>
      </c>
      <c r="F2463" cm="1">
        <f t="array" ref="F2463">_xlfn.SWITCH($E2463,"Forecast",IFERROR(SUMIFS(INDEX('Forecast Input'!$A:$BO,,MATCH(TEXT($A2463,"0"),'Forecast Input'!$1:$1,0)),'Forecast Input'!$A:$A,Master!C2463,'Forecast Input'!$D:$D,Master!D2463),0),"Actual",SUMIFS('CMO Input'!$Q:$Q,'CMO Input'!$E:$E,Master!$A2463,'CMO Input'!$C:$C,Master!$C2463,'CMO Input'!$AJ:$AJ,Master!$D2463,'CMO Input'!$AU:$AU,Master!$F2459),"")</f>
        <v>0</v>
      </c>
    </row>
    <row r="2464" spans="1:6" x14ac:dyDescent="0.25">
      <c r="A2464" s="24">
        <v>12</v>
      </c>
      <c r="B2464" s="25">
        <v>44348</v>
      </c>
      <c r="C2464" s="24" t="s">
        <v>44</v>
      </c>
      <c r="D2464" s="24" t="s">
        <v>61</v>
      </c>
      <c r="E2464" s="24" t="s">
        <v>1487</v>
      </c>
      <c r="F2464" cm="1">
        <f t="array" ref="F2464">_xlfn.SWITCH($E2464,"Forecast",IFERROR(SUMIFS(INDEX('Forecast Input'!$A:$BO,,MATCH(TEXT($A2464,"0"),'Forecast Input'!$1:$1,0)),'Forecast Input'!$A:$A,Master!C2464,'Forecast Input'!$D:$D,Master!D2464),0),"Actual",SUMIFS('CMO Input'!$Q:$Q,'CMO Input'!$E:$E,Master!$A2464,'CMO Input'!$C:$C,Master!$C2464,'CMO Input'!$AJ:$AJ,Master!$D2464,'CMO Input'!$AU:$AU,Master!$F2460),"")</f>
        <v>0</v>
      </c>
    </row>
    <row r="2465" spans="1:6" x14ac:dyDescent="0.25">
      <c r="A2465" s="24">
        <v>12</v>
      </c>
      <c r="B2465" s="25">
        <v>44348</v>
      </c>
      <c r="C2465" s="24" t="s">
        <v>44</v>
      </c>
      <c r="D2465" s="24" t="s">
        <v>103</v>
      </c>
      <c r="E2465" s="24" t="s">
        <v>1489</v>
      </c>
      <c r="F2465" t="str" cm="1">
        <f t="array" ref="F2465">_xlfn.SWITCH($E2465,"Forecast",IFERROR(SUMIFS(INDEX('Forecast Input'!$A:$BO,,MATCH(TEXT($A2465,"0"),'Forecast Input'!$1:$1,0)),'Forecast Input'!$A:$A,Master!C2465,'Forecast Input'!$D:$D,Master!D2465),0),"Actual",SUMIFS('CMO Input'!$Q:$Q,'CMO Input'!$E:$E,Master!$A2465,'CMO Input'!$C:$C,Master!$C2465,'CMO Input'!$AJ:$AJ,Master!$D2465,'CMO Input'!$AU:$AU,Master!$F2461),"")</f>
        <v/>
      </c>
    </row>
    <row r="2466" spans="1:6" x14ac:dyDescent="0.25">
      <c r="A2466" s="24">
        <v>12</v>
      </c>
      <c r="B2466" s="25">
        <v>44348</v>
      </c>
      <c r="C2466" s="24" t="s">
        <v>44</v>
      </c>
      <c r="D2466" s="24" t="s">
        <v>103</v>
      </c>
      <c r="E2466" s="24" t="s">
        <v>1488</v>
      </c>
      <c r="F2466" cm="1">
        <f t="array" ref="F2466">_xlfn.SWITCH($E2466,"Forecast",IFERROR(SUMIFS(INDEX('Forecast Input'!$A:$BO,,MATCH(TEXT($A2466,"0"),'Forecast Input'!$1:$1,0)),'Forecast Input'!$A:$A,Master!C2466,'Forecast Input'!$D:$D,Master!D2466),0),"Actual",SUMIFS('CMO Input'!$Q:$Q,'CMO Input'!$E:$E,Master!$A2466,'CMO Input'!$C:$C,Master!$C2466,'CMO Input'!$AJ:$AJ,Master!$D2466,'CMO Input'!$AU:$AU,Master!$F2462),"")</f>
        <v>0</v>
      </c>
    </row>
    <row r="2467" spans="1:6" x14ac:dyDescent="0.25">
      <c r="A2467" s="24">
        <v>12</v>
      </c>
      <c r="B2467" s="25">
        <v>44348</v>
      </c>
      <c r="C2467" s="24" t="s">
        <v>44</v>
      </c>
      <c r="D2467" s="24" t="s">
        <v>103</v>
      </c>
      <c r="E2467" s="24" t="s">
        <v>1487</v>
      </c>
      <c r="F2467" cm="1">
        <f t="array" ref="F2467">_xlfn.SWITCH($E2467,"Forecast",IFERROR(SUMIFS(INDEX('Forecast Input'!$A:$BO,,MATCH(TEXT($A2467,"0"),'Forecast Input'!$1:$1,0)),'Forecast Input'!$A:$A,Master!C2467,'Forecast Input'!$D:$D,Master!D2467),0),"Actual",SUMIFS('CMO Input'!$Q:$Q,'CMO Input'!$E:$E,Master!$A2467,'CMO Input'!$C:$C,Master!$C2467,'CMO Input'!$AJ:$AJ,Master!$D2467,'CMO Input'!$AU:$AU,Master!$F2463),"")</f>
        <v>0</v>
      </c>
    </row>
    <row r="2468" spans="1:6" x14ac:dyDescent="0.25">
      <c r="A2468" s="24">
        <v>12</v>
      </c>
      <c r="B2468" s="25">
        <v>44348</v>
      </c>
      <c r="C2468" s="24" t="s">
        <v>44</v>
      </c>
      <c r="D2468" s="24" t="s">
        <v>146</v>
      </c>
      <c r="E2468" s="24" t="s">
        <v>1489</v>
      </c>
      <c r="F2468" t="str" cm="1">
        <f t="array" ref="F2468">_xlfn.SWITCH($E2468,"Forecast",IFERROR(SUMIFS(INDEX('Forecast Input'!$A:$BO,,MATCH(TEXT($A2468,"0"),'Forecast Input'!$1:$1,0)),'Forecast Input'!$A:$A,Master!C2468,'Forecast Input'!$D:$D,Master!D2468),0),"Actual",SUMIFS('CMO Input'!$Q:$Q,'CMO Input'!$E:$E,Master!$A2468,'CMO Input'!$C:$C,Master!$C2468,'CMO Input'!$AJ:$AJ,Master!$D2468,'CMO Input'!$AU:$AU,Master!$F2464),"")</f>
        <v/>
      </c>
    </row>
    <row r="2469" spans="1:6" x14ac:dyDescent="0.25">
      <c r="A2469" s="24">
        <v>12</v>
      </c>
      <c r="B2469" s="25">
        <v>44348</v>
      </c>
      <c r="C2469" s="24" t="s">
        <v>44</v>
      </c>
      <c r="D2469" s="24" t="s">
        <v>146</v>
      </c>
      <c r="E2469" s="24" t="s">
        <v>1488</v>
      </c>
      <c r="F2469" cm="1">
        <f t="array" ref="F2469">_xlfn.SWITCH($E2469,"Forecast",IFERROR(SUMIFS(INDEX('Forecast Input'!$A:$BO,,MATCH(TEXT($A2469,"0"),'Forecast Input'!$1:$1,0)),'Forecast Input'!$A:$A,Master!C2469,'Forecast Input'!$D:$D,Master!D2469),0),"Actual",SUMIFS('CMO Input'!$Q:$Q,'CMO Input'!$E:$E,Master!$A2469,'CMO Input'!$C:$C,Master!$C2469,'CMO Input'!$AJ:$AJ,Master!$D2469,'CMO Input'!$AU:$AU,Master!$F2465),"")</f>
        <v>0</v>
      </c>
    </row>
    <row r="2470" spans="1:6" x14ac:dyDescent="0.25">
      <c r="A2470" s="24">
        <v>12</v>
      </c>
      <c r="B2470" s="25">
        <v>44348</v>
      </c>
      <c r="C2470" s="24" t="s">
        <v>44</v>
      </c>
      <c r="D2470" s="24" t="s">
        <v>146</v>
      </c>
      <c r="E2470" s="24" t="s">
        <v>1487</v>
      </c>
      <c r="F2470" cm="1">
        <f t="array" ref="F2470">_xlfn.SWITCH($E2470,"Forecast",IFERROR(SUMIFS(INDEX('Forecast Input'!$A:$BO,,MATCH(TEXT($A2470,"0"),'Forecast Input'!$1:$1,0)),'Forecast Input'!$A:$A,Master!C2470,'Forecast Input'!$D:$D,Master!D2470),0),"Actual",SUMIFS('CMO Input'!$Q:$Q,'CMO Input'!$E:$E,Master!$A2470,'CMO Input'!$C:$C,Master!$C2470,'CMO Input'!$AJ:$AJ,Master!$D2470,'CMO Input'!$AU:$AU,Master!$F2466),"")</f>
        <v>0</v>
      </c>
    </row>
    <row r="2471" spans="1:6" x14ac:dyDescent="0.25">
      <c r="A2471" s="24">
        <v>12</v>
      </c>
      <c r="B2471" s="25">
        <v>44348</v>
      </c>
      <c r="C2471" s="24" t="s">
        <v>44</v>
      </c>
      <c r="D2471" s="24" t="s">
        <v>166</v>
      </c>
      <c r="E2471" s="24" t="s">
        <v>1489</v>
      </c>
      <c r="F2471" t="str" cm="1">
        <f t="array" ref="F2471">_xlfn.SWITCH($E2471,"Forecast",IFERROR(SUMIFS(INDEX('Forecast Input'!$A:$BO,,MATCH(TEXT($A2471,"0"),'Forecast Input'!$1:$1,0)),'Forecast Input'!$A:$A,Master!C2471,'Forecast Input'!$D:$D,Master!D2471),0),"Actual",SUMIFS('CMO Input'!$Q:$Q,'CMO Input'!$E:$E,Master!$A2471,'CMO Input'!$C:$C,Master!$C2471,'CMO Input'!$AJ:$AJ,Master!$D2471,'CMO Input'!$AU:$AU,Master!$F2467),"")</f>
        <v/>
      </c>
    </row>
    <row r="2472" spans="1:6" x14ac:dyDescent="0.25">
      <c r="A2472" s="24">
        <v>12</v>
      </c>
      <c r="B2472" s="25">
        <v>44348</v>
      </c>
      <c r="C2472" s="24" t="s">
        <v>44</v>
      </c>
      <c r="D2472" s="24" t="s">
        <v>166</v>
      </c>
      <c r="E2472" s="24" t="s">
        <v>1488</v>
      </c>
      <c r="F2472" cm="1">
        <f t="array" ref="F2472">_xlfn.SWITCH($E2472,"Forecast",IFERROR(SUMIFS(INDEX('Forecast Input'!$A:$BO,,MATCH(TEXT($A2472,"0"),'Forecast Input'!$1:$1,0)),'Forecast Input'!$A:$A,Master!C2472,'Forecast Input'!$D:$D,Master!D2472),0),"Actual",SUMIFS('CMO Input'!$Q:$Q,'CMO Input'!$E:$E,Master!$A2472,'CMO Input'!$C:$C,Master!$C2472,'CMO Input'!$AJ:$AJ,Master!$D2472,'CMO Input'!$AU:$AU,Master!$F2468),"")</f>
        <v>0</v>
      </c>
    </row>
    <row r="2473" spans="1:6" x14ac:dyDescent="0.25">
      <c r="A2473" s="24">
        <v>12</v>
      </c>
      <c r="B2473" s="25">
        <v>44348</v>
      </c>
      <c r="C2473" s="24" t="s">
        <v>44</v>
      </c>
      <c r="D2473" s="24" t="s">
        <v>166</v>
      </c>
      <c r="E2473" s="24" t="s">
        <v>1487</v>
      </c>
      <c r="F2473" cm="1">
        <f t="array" ref="F2473">_xlfn.SWITCH($E2473,"Forecast",IFERROR(SUMIFS(INDEX('Forecast Input'!$A:$BO,,MATCH(TEXT($A2473,"0"),'Forecast Input'!$1:$1,0)),'Forecast Input'!$A:$A,Master!C2473,'Forecast Input'!$D:$D,Master!D2473),0),"Actual",SUMIFS('CMO Input'!$Q:$Q,'CMO Input'!$E:$E,Master!$A2473,'CMO Input'!$C:$C,Master!$C2473,'CMO Input'!$AJ:$AJ,Master!$D2473,'CMO Input'!$AU:$AU,Master!$F2469),"")</f>
        <v>0</v>
      </c>
    </row>
    <row r="2474" spans="1:6" x14ac:dyDescent="0.25">
      <c r="A2474" s="24">
        <v>12</v>
      </c>
      <c r="B2474" s="25">
        <v>44348</v>
      </c>
      <c r="C2474" s="24" t="s">
        <v>44</v>
      </c>
      <c r="D2474" s="24" t="s">
        <v>170</v>
      </c>
      <c r="E2474" s="24" t="s">
        <v>1489</v>
      </c>
      <c r="F2474" t="str" cm="1">
        <f t="array" ref="F2474">_xlfn.SWITCH($E2474,"Forecast",IFERROR(SUMIFS(INDEX('Forecast Input'!$A:$BO,,MATCH(TEXT($A2474,"0"),'Forecast Input'!$1:$1,0)),'Forecast Input'!$A:$A,Master!C2474,'Forecast Input'!$D:$D,Master!D2474),0),"Actual",SUMIFS('CMO Input'!$Q:$Q,'CMO Input'!$E:$E,Master!$A2474,'CMO Input'!$C:$C,Master!$C2474,'CMO Input'!$AJ:$AJ,Master!$D2474,'CMO Input'!$AU:$AU,Master!$F2470),"")</f>
        <v/>
      </c>
    </row>
    <row r="2475" spans="1:6" x14ac:dyDescent="0.25">
      <c r="A2475" s="24">
        <v>12</v>
      </c>
      <c r="B2475" s="25">
        <v>44348</v>
      </c>
      <c r="C2475" s="24" t="s">
        <v>44</v>
      </c>
      <c r="D2475" s="24" t="s">
        <v>170</v>
      </c>
      <c r="E2475" s="24" t="s">
        <v>1488</v>
      </c>
      <c r="F2475" cm="1">
        <f t="array" ref="F2475">_xlfn.SWITCH($E2475,"Forecast",IFERROR(SUMIFS(INDEX('Forecast Input'!$A:$BO,,MATCH(TEXT($A2475,"0"),'Forecast Input'!$1:$1,0)),'Forecast Input'!$A:$A,Master!C2475,'Forecast Input'!$D:$D,Master!D2475),0),"Actual",SUMIFS('CMO Input'!$Q:$Q,'CMO Input'!$E:$E,Master!$A2475,'CMO Input'!$C:$C,Master!$C2475,'CMO Input'!$AJ:$AJ,Master!$D2475,'CMO Input'!$AU:$AU,Master!$F2471),"")</f>
        <v>0</v>
      </c>
    </row>
    <row r="2476" spans="1:6" x14ac:dyDescent="0.25">
      <c r="A2476" s="24">
        <v>12</v>
      </c>
      <c r="B2476" s="25">
        <v>44348</v>
      </c>
      <c r="C2476" s="24" t="s">
        <v>44</v>
      </c>
      <c r="D2476" s="24" t="s">
        <v>170</v>
      </c>
      <c r="E2476" s="24" t="s">
        <v>1487</v>
      </c>
      <c r="F2476" cm="1">
        <f t="array" ref="F2476">_xlfn.SWITCH($E2476,"Forecast",IFERROR(SUMIFS(INDEX('Forecast Input'!$A:$BO,,MATCH(TEXT($A2476,"0"),'Forecast Input'!$1:$1,0)),'Forecast Input'!$A:$A,Master!C2476,'Forecast Input'!$D:$D,Master!D2476),0),"Actual",SUMIFS('CMO Input'!$Q:$Q,'CMO Input'!$E:$E,Master!$A2476,'CMO Input'!$C:$C,Master!$C2476,'CMO Input'!$AJ:$AJ,Master!$D2476,'CMO Input'!$AU:$AU,Master!$F2472),"")</f>
        <v>0</v>
      </c>
    </row>
    <row r="2477" spans="1:6" x14ac:dyDescent="0.25">
      <c r="A2477" s="24">
        <v>12</v>
      </c>
      <c r="B2477" s="25">
        <v>44348</v>
      </c>
      <c r="C2477" s="24" t="s">
        <v>44</v>
      </c>
      <c r="D2477" s="24" t="s">
        <v>436</v>
      </c>
      <c r="E2477" s="24" t="s">
        <v>1489</v>
      </c>
      <c r="F2477" t="str" cm="1">
        <f t="array" ref="F2477">_xlfn.SWITCH($E2477,"Forecast",IFERROR(SUMIFS(INDEX('Forecast Input'!$A:$BO,,MATCH(TEXT($A2477,"0"),'Forecast Input'!$1:$1,0)),'Forecast Input'!$A:$A,Master!C2477,'Forecast Input'!$D:$D,Master!D2477),0),"Actual",SUMIFS('CMO Input'!$Q:$Q,'CMO Input'!$E:$E,Master!$A2477,'CMO Input'!$C:$C,Master!$C2477,'CMO Input'!$AJ:$AJ,Master!$D2477,'CMO Input'!$AU:$AU,Master!$F2473),"")</f>
        <v/>
      </c>
    </row>
    <row r="2478" spans="1:6" x14ac:dyDescent="0.25">
      <c r="A2478" s="24">
        <v>12</v>
      </c>
      <c r="B2478" s="25">
        <v>44348</v>
      </c>
      <c r="C2478" s="24" t="s">
        <v>44</v>
      </c>
      <c r="D2478" s="24" t="s">
        <v>436</v>
      </c>
      <c r="E2478" s="24" t="s">
        <v>1488</v>
      </c>
      <c r="F2478" cm="1">
        <f t="array" ref="F2478">_xlfn.SWITCH($E2478,"Forecast",IFERROR(SUMIFS(INDEX('Forecast Input'!$A:$BO,,MATCH(TEXT($A2478,"0"),'Forecast Input'!$1:$1,0)),'Forecast Input'!$A:$A,Master!C2478,'Forecast Input'!$D:$D,Master!D2478),0),"Actual",SUMIFS('CMO Input'!$Q:$Q,'CMO Input'!$E:$E,Master!$A2478,'CMO Input'!$C:$C,Master!$C2478,'CMO Input'!$AJ:$AJ,Master!$D2478,'CMO Input'!$AU:$AU,Master!$F2474),"")</f>
        <v>0</v>
      </c>
    </row>
    <row r="2479" spans="1:6" x14ac:dyDescent="0.25">
      <c r="A2479" s="24">
        <v>12</v>
      </c>
      <c r="B2479" s="25">
        <v>44348</v>
      </c>
      <c r="C2479" s="24" t="s">
        <v>44</v>
      </c>
      <c r="D2479" s="24" t="s">
        <v>436</v>
      </c>
      <c r="E2479" s="24" t="s">
        <v>1487</v>
      </c>
      <c r="F2479" cm="1">
        <f t="array" ref="F2479">_xlfn.SWITCH($E2479,"Forecast",IFERROR(SUMIFS(INDEX('Forecast Input'!$A:$BO,,MATCH(TEXT($A2479,"0"),'Forecast Input'!$1:$1,0)),'Forecast Input'!$A:$A,Master!C2479,'Forecast Input'!$D:$D,Master!D2479),0),"Actual",SUMIFS('CMO Input'!$Q:$Q,'CMO Input'!$E:$E,Master!$A2479,'CMO Input'!$C:$C,Master!$C2479,'CMO Input'!$AJ:$AJ,Master!$D2479,'CMO Input'!$AU:$AU,Master!$F2475),"")</f>
        <v>0</v>
      </c>
    </row>
    <row r="2480" spans="1:6" x14ac:dyDescent="0.25">
      <c r="A2480" s="24">
        <v>12</v>
      </c>
      <c r="B2480" s="25">
        <v>44348</v>
      </c>
      <c r="C2480" s="24" t="s">
        <v>44</v>
      </c>
      <c r="D2480" s="24" t="s">
        <v>1469</v>
      </c>
      <c r="E2480" s="24" t="s">
        <v>1489</v>
      </c>
      <c r="F2480" t="str" cm="1">
        <f t="array" ref="F2480">_xlfn.SWITCH($E2480,"Forecast",IFERROR(SUMIFS(INDEX('Forecast Input'!$A:$BO,,MATCH(TEXT($A2480,"0"),'Forecast Input'!$1:$1,0)),'Forecast Input'!$A:$A,Master!C2480,'Forecast Input'!$D:$D,Master!D2480),0),"Actual",SUMIFS('CMO Input'!$Q:$Q,'CMO Input'!$E:$E,Master!$A2480,'CMO Input'!$C:$C,Master!$C2480,'CMO Input'!$AJ:$AJ,Master!$D2480,'CMO Input'!$AU:$AU,Master!$F2476),"")</f>
        <v/>
      </c>
    </row>
    <row r="2481" spans="1:6" x14ac:dyDescent="0.25">
      <c r="A2481" s="24">
        <v>12</v>
      </c>
      <c r="B2481" s="25">
        <v>44348</v>
      </c>
      <c r="C2481" s="24" t="s">
        <v>44</v>
      </c>
      <c r="D2481" s="24" t="s">
        <v>1469</v>
      </c>
      <c r="E2481" s="24" t="s">
        <v>1488</v>
      </c>
      <c r="F2481" cm="1">
        <f t="array" ref="F2481">_xlfn.SWITCH($E2481,"Forecast",IFERROR(SUMIFS(INDEX('Forecast Input'!$A:$BO,,MATCH(TEXT($A2481,"0"),'Forecast Input'!$1:$1,0)),'Forecast Input'!$A:$A,Master!C2481,'Forecast Input'!$D:$D,Master!D2481),0),"Actual",SUMIFS('CMO Input'!$Q:$Q,'CMO Input'!$E:$E,Master!$A2481,'CMO Input'!$C:$C,Master!$C2481,'CMO Input'!$AJ:$AJ,Master!$D2481,'CMO Input'!$AU:$AU,Master!$F2477),"")</f>
        <v>0</v>
      </c>
    </row>
    <row r="2482" spans="1:6" x14ac:dyDescent="0.25">
      <c r="A2482" s="24">
        <v>12</v>
      </c>
      <c r="B2482" s="25">
        <v>44348</v>
      </c>
      <c r="C2482" s="24" t="s">
        <v>44</v>
      </c>
      <c r="D2482" s="24" t="s">
        <v>1469</v>
      </c>
      <c r="E2482" s="24" t="s">
        <v>1487</v>
      </c>
      <c r="F2482" cm="1">
        <f t="array" ref="F2482">_xlfn.SWITCH($E2482,"Forecast",IFERROR(SUMIFS(INDEX('Forecast Input'!$A:$BO,,MATCH(TEXT($A2482,"0"),'Forecast Input'!$1:$1,0)),'Forecast Input'!$A:$A,Master!C2482,'Forecast Input'!$D:$D,Master!D2482),0),"Actual",SUMIFS('CMO Input'!$Q:$Q,'CMO Input'!$E:$E,Master!$A2482,'CMO Input'!$C:$C,Master!$C2482,'CMO Input'!$AJ:$AJ,Master!$D2482,'CMO Input'!$AU:$AU,Master!$F2478),"")</f>
        <v>0</v>
      </c>
    </row>
    <row r="2483" spans="1:6" x14ac:dyDescent="0.25">
      <c r="A2483" s="24">
        <v>12</v>
      </c>
      <c r="B2483" s="25">
        <v>44348</v>
      </c>
      <c r="C2483" s="24" t="s">
        <v>780</v>
      </c>
      <c r="D2483" s="24" t="s">
        <v>1470</v>
      </c>
      <c r="E2483" s="24" t="s">
        <v>1489</v>
      </c>
      <c r="F2483" t="str" cm="1">
        <f t="array" ref="F2483">_xlfn.SWITCH($E2483,"Forecast",IFERROR(SUMIFS(INDEX('Forecast Input'!$A:$BO,,MATCH(TEXT($A2483,"0"),'Forecast Input'!$1:$1,0)),'Forecast Input'!$A:$A,Master!C2483,'Forecast Input'!$D:$D,Master!D2483),0),"Actual",SUMIFS('CMO Input'!$Q:$Q,'CMO Input'!$E:$E,Master!$A2483,'CMO Input'!$C:$C,Master!$C2483,'CMO Input'!$AJ:$AJ,Master!$D2483,'CMO Input'!$AU:$AU,Master!$F2479),"")</f>
        <v/>
      </c>
    </row>
    <row r="2484" spans="1:6" x14ac:dyDescent="0.25">
      <c r="A2484" s="24">
        <v>12</v>
      </c>
      <c r="B2484" s="25">
        <v>44348</v>
      </c>
      <c r="C2484" s="24" t="s">
        <v>780</v>
      </c>
      <c r="D2484" s="24" t="s">
        <v>1470</v>
      </c>
      <c r="E2484" s="24" t="s">
        <v>1488</v>
      </c>
      <c r="F2484" cm="1">
        <f t="array" ref="F2484">_xlfn.SWITCH($E2484,"Forecast",IFERROR(SUMIFS(INDEX('Forecast Input'!$A:$BO,,MATCH(TEXT($A2484,"0"),'Forecast Input'!$1:$1,0)),'Forecast Input'!$A:$A,Master!C2484,'Forecast Input'!$D:$D,Master!D2484),0),"Actual",SUMIFS('CMO Input'!$Q:$Q,'CMO Input'!$E:$E,Master!$A2484,'CMO Input'!$C:$C,Master!$C2484,'CMO Input'!$AJ:$AJ,Master!$D2484,'CMO Input'!$AU:$AU,Master!$F2480),"")</f>
        <v>0</v>
      </c>
    </row>
    <row r="2485" spans="1:6" x14ac:dyDescent="0.25">
      <c r="A2485" s="24">
        <v>12</v>
      </c>
      <c r="B2485" s="25">
        <v>44348</v>
      </c>
      <c r="C2485" s="24" t="s">
        <v>780</v>
      </c>
      <c r="D2485" s="24" t="s">
        <v>1470</v>
      </c>
      <c r="E2485" s="24" t="s">
        <v>1487</v>
      </c>
      <c r="F2485" cm="1">
        <f t="array" ref="F2485">_xlfn.SWITCH($E2485,"Forecast",IFERROR(SUMIFS(INDEX('Forecast Input'!$A:$BO,,MATCH(TEXT($A2485,"0"),'Forecast Input'!$1:$1,0)),'Forecast Input'!$A:$A,Master!C2485,'Forecast Input'!$D:$D,Master!D2485),0),"Actual",SUMIFS('CMO Input'!$Q:$Q,'CMO Input'!$E:$E,Master!$A2485,'CMO Input'!$C:$C,Master!$C2485,'CMO Input'!$AJ:$AJ,Master!$D2485,'CMO Input'!$AU:$AU,Master!$F2481),"")</f>
        <v>0</v>
      </c>
    </row>
    <row r="2486" spans="1:6" x14ac:dyDescent="0.25">
      <c r="A2486" s="24">
        <v>12</v>
      </c>
      <c r="B2486" s="25">
        <v>44348</v>
      </c>
      <c r="C2486" s="24" t="s">
        <v>989</v>
      </c>
      <c r="D2486" s="24" t="s">
        <v>1470</v>
      </c>
      <c r="E2486" s="24" t="s">
        <v>1489</v>
      </c>
      <c r="F2486" t="str" cm="1">
        <f t="array" ref="F2486">_xlfn.SWITCH($E2486,"Forecast",IFERROR(SUMIFS(INDEX('Forecast Input'!$A:$BO,,MATCH(TEXT($A2486,"0"),'Forecast Input'!$1:$1,0)),'Forecast Input'!$A:$A,Master!C2486,'Forecast Input'!$D:$D,Master!D2486),0),"Actual",SUMIFS('CMO Input'!$Q:$Q,'CMO Input'!$E:$E,Master!$A2486,'CMO Input'!$C:$C,Master!$C2486,'CMO Input'!$AJ:$AJ,Master!$D2486,'CMO Input'!$AU:$AU,Master!$F2482),"")</f>
        <v/>
      </c>
    </row>
    <row r="2487" spans="1:6" x14ac:dyDescent="0.25">
      <c r="A2487" s="24">
        <v>12</v>
      </c>
      <c r="B2487" s="25">
        <v>44348</v>
      </c>
      <c r="C2487" s="24" t="s">
        <v>989</v>
      </c>
      <c r="D2487" s="24" t="s">
        <v>1470</v>
      </c>
      <c r="E2487" s="24" t="s">
        <v>1488</v>
      </c>
      <c r="F2487" cm="1">
        <f t="array" ref="F2487">_xlfn.SWITCH($E2487,"Forecast",IFERROR(SUMIFS(INDEX('Forecast Input'!$A:$BO,,MATCH(TEXT($A2487,"0"),'Forecast Input'!$1:$1,0)),'Forecast Input'!$A:$A,Master!C2487,'Forecast Input'!$D:$D,Master!D2487),0),"Actual",SUMIFS('CMO Input'!$Q:$Q,'CMO Input'!$E:$E,Master!$A2487,'CMO Input'!$C:$C,Master!$C2487,'CMO Input'!$AJ:$AJ,Master!$D2487,'CMO Input'!$AU:$AU,Master!$F2483),"")</f>
        <v>0</v>
      </c>
    </row>
    <row r="2488" spans="1:6" x14ac:dyDescent="0.25">
      <c r="A2488" s="24">
        <v>12</v>
      </c>
      <c r="B2488" s="25">
        <v>44348</v>
      </c>
      <c r="C2488" s="24" t="s">
        <v>989</v>
      </c>
      <c r="D2488" s="24" t="s">
        <v>1470</v>
      </c>
      <c r="E2488" s="24" t="s">
        <v>1487</v>
      </c>
      <c r="F2488" cm="1">
        <f t="array" ref="F2488">_xlfn.SWITCH($E2488,"Forecast",IFERROR(SUMIFS(INDEX('Forecast Input'!$A:$BO,,MATCH(TEXT($A2488,"0"),'Forecast Input'!$1:$1,0)),'Forecast Input'!$A:$A,Master!C2488,'Forecast Input'!$D:$D,Master!D2488),0),"Actual",SUMIFS('CMO Input'!$Q:$Q,'CMO Input'!$E:$E,Master!$A2488,'CMO Input'!$C:$C,Master!$C2488,'CMO Input'!$AJ:$AJ,Master!$D2488,'CMO Input'!$AU:$AU,Master!$F2484),"")</f>
        <v>0</v>
      </c>
    </row>
    <row r="2489" spans="1:6" x14ac:dyDescent="0.25">
      <c r="A2489" s="24">
        <v>12</v>
      </c>
      <c r="B2489" s="25">
        <v>44348</v>
      </c>
      <c r="C2489" s="24" t="s">
        <v>181</v>
      </c>
      <c r="D2489" s="24" t="s">
        <v>1470</v>
      </c>
      <c r="E2489" s="24" t="s">
        <v>1489</v>
      </c>
      <c r="F2489" t="str" cm="1">
        <f t="array" ref="F2489">_xlfn.SWITCH($E2489,"Forecast",IFERROR(SUMIFS(INDEX('Forecast Input'!$A:$BO,,MATCH(TEXT($A2489,"0"),'Forecast Input'!$1:$1,0)),'Forecast Input'!$A:$A,Master!C2489,'Forecast Input'!$D:$D,Master!D2489),0),"Actual",SUMIFS('CMO Input'!$Q:$Q,'CMO Input'!$E:$E,Master!$A2489,'CMO Input'!$C:$C,Master!$C2489,'CMO Input'!$AJ:$AJ,Master!$D2489,'CMO Input'!$AU:$AU,Master!$F2485),"")</f>
        <v/>
      </c>
    </row>
    <row r="2490" spans="1:6" x14ac:dyDescent="0.25">
      <c r="A2490" s="24">
        <v>12</v>
      </c>
      <c r="B2490" s="25">
        <v>44348</v>
      </c>
      <c r="C2490" s="24" t="s">
        <v>181</v>
      </c>
      <c r="D2490" s="24" t="s">
        <v>1470</v>
      </c>
      <c r="E2490" s="24" t="s">
        <v>1488</v>
      </c>
      <c r="F2490" cm="1">
        <f t="array" ref="F2490">_xlfn.SWITCH($E2490,"Forecast",IFERROR(SUMIFS(INDEX('Forecast Input'!$A:$BO,,MATCH(TEXT($A2490,"0"),'Forecast Input'!$1:$1,0)),'Forecast Input'!$A:$A,Master!C2490,'Forecast Input'!$D:$D,Master!D2490),0),"Actual",SUMIFS('CMO Input'!$Q:$Q,'CMO Input'!$E:$E,Master!$A2490,'CMO Input'!$C:$C,Master!$C2490,'CMO Input'!$AJ:$AJ,Master!$D2490,'CMO Input'!$AU:$AU,Master!$F2486),"")</f>
        <v>0</v>
      </c>
    </row>
    <row r="2491" spans="1:6" x14ac:dyDescent="0.25">
      <c r="A2491" s="24">
        <v>12</v>
      </c>
      <c r="B2491" s="25">
        <v>44348</v>
      </c>
      <c r="C2491" s="24" t="s">
        <v>181</v>
      </c>
      <c r="D2491" s="24" t="s">
        <v>1470</v>
      </c>
      <c r="E2491" s="24" t="s">
        <v>1487</v>
      </c>
      <c r="F2491" cm="1">
        <f t="array" ref="F2491">_xlfn.SWITCH($E2491,"Forecast",IFERROR(SUMIFS(INDEX('Forecast Input'!$A:$BO,,MATCH(TEXT($A2491,"0"),'Forecast Input'!$1:$1,0)),'Forecast Input'!$A:$A,Master!C2491,'Forecast Input'!$D:$D,Master!D2491),0),"Actual",SUMIFS('CMO Input'!$Q:$Q,'CMO Input'!$E:$E,Master!$A2491,'CMO Input'!$C:$C,Master!$C2491,'CMO Input'!$AJ:$AJ,Master!$D2491,'CMO Input'!$AU:$AU,Master!$F2487),"")</f>
        <v>0</v>
      </c>
    </row>
    <row r="2492" spans="1:6" x14ac:dyDescent="0.25">
      <c r="A2492" s="24">
        <v>12</v>
      </c>
      <c r="B2492" s="25">
        <v>44348</v>
      </c>
      <c r="C2492" s="24" t="s">
        <v>424</v>
      </c>
      <c r="D2492" s="24" t="s">
        <v>1470</v>
      </c>
      <c r="E2492" s="24" t="s">
        <v>1489</v>
      </c>
      <c r="F2492" t="str" cm="1">
        <f t="array" ref="F2492">_xlfn.SWITCH($E2492,"Forecast",IFERROR(SUMIFS(INDEX('Forecast Input'!$A:$BO,,MATCH(TEXT($A2492,"0"),'Forecast Input'!$1:$1,0)),'Forecast Input'!$A:$A,Master!C2492,'Forecast Input'!$D:$D,Master!D2492),0),"Actual",SUMIFS('CMO Input'!$Q:$Q,'CMO Input'!$E:$E,Master!$A2492,'CMO Input'!$C:$C,Master!$C2492,'CMO Input'!$AJ:$AJ,Master!$D2492,'CMO Input'!$AU:$AU,Master!$F2488),"")</f>
        <v/>
      </c>
    </row>
    <row r="2493" spans="1:6" x14ac:dyDescent="0.25">
      <c r="A2493" s="24">
        <v>12</v>
      </c>
      <c r="B2493" s="25">
        <v>44348</v>
      </c>
      <c r="C2493" s="24" t="s">
        <v>424</v>
      </c>
      <c r="D2493" s="24" t="s">
        <v>1470</v>
      </c>
      <c r="E2493" s="24" t="s">
        <v>1488</v>
      </c>
      <c r="F2493" cm="1">
        <f t="array" ref="F2493">_xlfn.SWITCH($E2493,"Forecast",IFERROR(SUMIFS(INDEX('Forecast Input'!$A:$BO,,MATCH(TEXT($A2493,"0"),'Forecast Input'!$1:$1,0)),'Forecast Input'!$A:$A,Master!C2493,'Forecast Input'!$D:$D,Master!D2493),0),"Actual",SUMIFS('CMO Input'!$Q:$Q,'CMO Input'!$E:$E,Master!$A2493,'CMO Input'!$C:$C,Master!$C2493,'CMO Input'!$AJ:$AJ,Master!$D2493,'CMO Input'!$AU:$AU,Master!$F2489),"")</f>
        <v>0</v>
      </c>
    </row>
    <row r="2494" spans="1:6" x14ac:dyDescent="0.25">
      <c r="A2494" s="24">
        <v>12</v>
      </c>
      <c r="B2494" s="25">
        <v>44348</v>
      </c>
      <c r="C2494" s="24" t="s">
        <v>424</v>
      </c>
      <c r="D2494" s="24" t="s">
        <v>1470</v>
      </c>
      <c r="E2494" s="24" t="s">
        <v>1487</v>
      </c>
      <c r="F2494" cm="1">
        <f t="array" ref="F2494">_xlfn.SWITCH($E2494,"Forecast",IFERROR(SUMIFS(INDEX('Forecast Input'!$A:$BO,,MATCH(TEXT($A2494,"0"),'Forecast Input'!$1:$1,0)),'Forecast Input'!$A:$A,Master!C2494,'Forecast Input'!$D:$D,Master!D2494),0),"Actual",SUMIFS('CMO Input'!$Q:$Q,'CMO Input'!$E:$E,Master!$A2494,'CMO Input'!$C:$C,Master!$C2494,'CMO Input'!$AJ:$AJ,Master!$D2494,'CMO Input'!$AU:$AU,Master!$F2490),"")</f>
        <v>0</v>
      </c>
    </row>
    <row r="2495" spans="1:6" x14ac:dyDescent="0.25">
      <c r="A2495" s="24">
        <v>12</v>
      </c>
      <c r="B2495" s="25">
        <v>44348</v>
      </c>
      <c r="C2495" s="24" t="s">
        <v>141</v>
      </c>
      <c r="D2495" s="24" t="s">
        <v>1470</v>
      </c>
      <c r="E2495" s="24" t="s">
        <v>1489</v>
      </c>
      <c r="F2495" t="str" cm="1">
        <f t="array" ref="F2495">_xlfn.SWITCH($E2495,"Forecast",IFERROR(SUMIFS(INDEX('Forecast Input'!$A:$BO,,MATCH(TEXT($A2495,"0"),'Forecast Input'!$1:$1,0)),'Forecast Input'!$A:$A,Master!C2495,'Forecast Input'!$D:$D,Master!D2495),0),"Actual",SUMIFS('CMO Input'!$Q:$Q,'CMO Input'!$E:$E,Master!$A2495,'CMO Input'!$C:$C,Master!$C2495,'CMO Input'!$AJ:$AJ,Master!$D2495,'CMO Input'!$AU:$AU,Master!$F2491),"")</f>
        <v/>
      </c>
    </row>
    <row r="2496" spans="1:6" x14ac:dyDescent="0.25">
      <c r="A2496" s="24">
        <v>12</v>
      </c>
      <c r="B2496" s="25">
        <v>44348</v>
      </c>
      <c r="C2496" s="24" t="s">
        <v>141</v>
      </c>
      <c r="D2496" s="24" t="s">
        <v>1470</v>
      </c>
      <c r="E2496" s="24" t="s">
        <v>1488</v>
      </c>
      <c r="F2496" cm="1">
        <f t="array" ref="F2496">_xlfn.SWITCH($E2496,"Forecast",IFERROR(SUMIFS(INDEX('Forecast Input'!$A:$BO,,MATCH(TEXT($A2496,"0"),'Forecast Input'!$1:$1,0)),'Forecast Input'!$A:$A,Master!C2496,'Forecast Input'!$D:$D,Master!D2496),0),"Actual",SUMIFS('CMO Input'!$Q:$Q,'CMO Input'!$E:$E,Master!$A2496,'CMO Input'!$C:$C,Master!$C2496,'CMO Input'!$AJ:$AJ,Master!$D2496,'CMO Input'!$AU:$AU,Master!$F2492),"")</f>
        <v>0</v>
      </c>
    </row>
    <row r="2497" spans="1:6" x14ac:dyDescent="0.25">
      <c r="A2497" s="24">
        <v>12</v>
      </c>
      <c r="B2497" s="25">
        <v>44348</v>
      </c>
      <c r="C2497" s="24" t="s">
        <v>141</v>
      </c>
      <c r="D2497" s="24" t="s">
        <v>1470</v>
      </c>
      <c r="E2497" s="24" t="s">
        <v>1487</v>
      </c>
      <c r="F2497" cm="1">
        <f t="array" ref="F2497">_xlfn.SWITCH($E2497,"Forecast",IFERROR(SUMIFS(INDEX('Forecast Input'!$A:$BO,,MATCH(TEXT($A2497,"0"),'Forecast Input'!$1:$1,0)),'Forecast Input'!$A:$A,Master!C2497,'Forecast Input'!$D:$D,Master!D2497),0),"Actual",SUMIFS('CMO Input'!$Q:$Q,'CMO Input'!$E:$E,Master!$A2497,'CMO Input'!$C:$C,Master!$C2497,'CMO Input'!$AJ:$AJ,Master!$D2497,'CMO Input'!$AU:$AU,Master!$F2493),"")</f>
        <v>0</v>
      </c>
    </row>
    <row r="2498" spans="1:6" x14ac:dyDescent="0.25">
      <c r="A2498" s="24">
        <v>12</v>
      </c>
      <c r="B2498" s="25">
        <v>44348</v>
      </c>
      <c r="C2498" s="24" t="s">
        <v>127</v>
      </c>
      <c r="D2498" s="24" t="s">
        <v>1470</v>
      </c>
      <c r="E2498" s="24" t="s">
        <v>1489</v>
      </c>
      <c r="F2498" t="str" cm="1">
        <f t="array" ref="F2498">_xlfn.SWITCH($E2498,"Forecast",IFERROR(SUMIFS(INDEX('Forecast Input'!$A:$BO,,MATCH(TEXT($A2498,"0"),'Forecast Input'!$1:$1,0)),'Forecast Input'!$A:$A,Master!C2498,'Forecast Input'!$D:$D,Master!D2498),0),"Actual",SUMIFS('CMO Input'!$Q:$Q,'CMO Input'!$E:$E,Master!$A2498,'CMO Input'!$C:$C,Master!$C2498,'CMO Input'!$AJ:$AJ,Master!$D2498,'CMO Input'!$AU:$AU,Master!$F2494),"")</f>
        <v/>
      </c>
    </row>
    <row r="2499" spans="1:6" x14ac:dyDescent="0.25">
      <c r="A2499" s="24">
        <v>12</v>
      </c>
      <c r="B2499" s="25">
        <v>44348</v>
      </c>
      <c r="C2499" s="24" t="s">
        <v>127</v>
      </c>
      <c r="D2499" s="24" t="s">
        <v>1470</v>
      </c>
      <c r="E2499" s="24" t="s">
        <v>1488</v>
      </c>
      <c r="F2499" cm="1">
        <f t="array" ref="F2499">_xlfn.SWITCH($E2499,"Forecast",IFERROR(SUMIFS(INDEX('Forecast Input'!$A:$BO,,MATCH(TEXT($A2499,"0"),'Forecast Input'!$1:$1,0)),'Forecast Input'!$A:$A,Master!C2499,'Forecast Input'!$D:$D,Master!D2499),0),"Actual",SUMIFS('CMO Input'!$Q:$Q,'CMO Input'!$E:$E,Master!$A2499,'CMO Input'!$C:$C,Master!$C2499,'CMO Input'!$AJ:$AJ,Master!$D2499,'CMO Input'!$AU:$AU,Master!$F2495),"")</f>
        <v>0</v>
      </c>
    </row>
    <row r="2500" spans="1:6" x14ac:dyDescent="0.25">
      <c r="A2500" s="24">
        <v>12</v>
      </c>
      <c r="B2500" s="25">
        <v>44348</v>
      </c>
      <c r="C2500" s="24" t="s">
        <v>127</v>
      </c>
      <c r="D2500" s="24" t="s">
        <v>1470</v>
      </c>
      <c r="E2500" s="24" t="s">
        <v>1487</v>
      </c>
      <c r="F2500" cm="1">
        <f t="array" ref="F2500">_xlfn.SWITCH($E2500,"Forecast",IFERROR(SUMIFS(INDEX('Forecast Input'!$A:$BO,,MATCH(TEXT($A2500,"0"),'Forecast Input'!$1:$1,0)),'Forecast Input'!$A:$A,Master!C2500,'Forecast Input'!$D:$D,Master!D2500),0),"Actual",SUMIFS('CMO Input'!$Q:$Q,'CMO Input'!$E:$E,Master!$A2500,'CMO Input'!$C:$C,Master!$C2500,'CMO Input'!$AJ:$AJ,Master!$D2500,'CMO Input'!$AU:$AU,Master!$F2496),"")</f>
        <v>0</v>
      </c>
    </row>
    <row r="2501" spans="1:6" x14ac:dyDescent="0.25">
      <c r="A2501" s="24">
        <v>12</v>
      </c>
      <c r="B2501" s="25">
        <v>44348</v>
      </c>
      <c r="C2501" s="24" t="s">
        <v>44</v>
      </c>
      <c r="D2501" s="24" t="s">
        <v>1470</v>
      </c>
      <c r="E2501" s="24" t="s">
        <v>1489</v>
      </c>
      <c r="F2501" t="str" cm="1">
        <f t="array" ref="F2501">_xlfn.SWITCH($E2501,"Forecast",IFERROR(SUMIFS(INDEX('Forecast Input'!$A:$BO,,MATCH(TEXT($A2501,"0"),'Forecast Input'!$1:$1,0)),'Forecast Input'!$A:$A,Master!C2501,'Forecast Input'!$D:$D,Master!D2501),0),"Actual",SUMIFS('CMO Input'!$Q:$Q,'CMO Input'!$E:$E,Master!$A2501,'CMO Input'!$C:$C,Master!$C2501,'CMO Input'!$AJ:$AJ,Master!$D2501,'CMO Input'!$AU:$AU,Master!$F2497),"")</f>
        <v/>
      </c>
    </row>
    <row r="2502" spans="1:6" x14ac:dyDescent="0.25">
      <c r="A2502" s="24">
        <v>12</v>
      </c>
      <c r="B2502" s="25">
        <v>44348</v>
      </c>
      <c r="C2502" s="24" t="s">
        <v>44</v>
      </c>
      <c r="D2502" s="24" t="s">
        <v>1470</v>
      </c>
      <c r="E2502" s="24" t="s">
        <v>1488</v>
      </c>
      <c r="F2502" cm="1">
        <f t="array" ref="F2502">_xlfn.SWITCH($E2502,"Forecast",IFERROR(SUMIFS(INDEX('Forecast Input'!$A:$BO,,MATCH(TEXT($A2502,"0"),'Forecast Input'!$1:$1,0)),'Forecast Input'!$A:$A,Master!C2502,'Forecast Input'!$D:$D,Master!D2502),0),"Actual",SUMIFS('CMO Input'!$Q:$Q,'CMO Input'!$E:$E,Master!$A2502,'CMO Input'!$C:$C,Master!$C2502,'CMO Input'!$AJ:$AJ,Master!$D2502,'CMO Input'!$AU:$AU,Master!$F2498),"")</f>
        <v>0</v>
      </c>
    </row>
    <row r="2503" spans="1:6" x14ac:dyDescent="0.25">
      <c r="A2503" s="24">
        <v>12</v>
      </c>
      <c r="B2503" s="25">
        <v>44348</v>
      </c>
      <c r="C2503" s="24" t="s">
        <v>44</v>
      </c>
      <c r="D2503" s="24" t="s">
        <v>1470</v>
      </c>
      <c r="E2503" s="24" t="s">
        <v>1487</v>
      </c>
      <c r="F2503" cm="1">
        <f t="array" ref="F2503">_xlfn.SWITCH($E2503,"Forecast",IFERROR(SUMIFS(INDEX('Forecast Input'!$A:$BO,,MATCH(TEXT($A2503,"0"),'Forecast Input'!$1:$1,0)),'Forecast Input'!$A:$A,Master!C2503,'Forecast Input'!$D:$D,Master!D2503),0),"Actual",SUMIFS('CMO Input'!$Q:$Q,'CMO Input'!$E:$E,Master!$A2503,'CMO Input'!$C:$C,Master!$C2503,'CMO Input'!$AJ:$AJ,Master!$D2503,'CMO Input'!$AU:$AU,Master!$F2499),"")</f>
        <v>0</v>
      </c>
    </row>
    <row r="2504" spans="1:6" x14ac:dyDescent="0.25">
      <c r="A2504" s="24">
        <v>12</v>
      </c>
      <c r="B2504" s="25">
        <v>44348</v>
      </c>
      <c r="C2504" s="24" t="s">
        <v>780</v>
      </c>
      <c r="D2504" s="24" t="s">
        <v>827</v>
      </c>
      <c r="E2504" s="24" t="s">
        <v>1489</v>
      </c>
      <c r="F2504" t="str" cm="1">
        <f t="array" ref="F2504">_xlfn.SWITCH($E2504,"Forecast",IFERROR(SUMIFS(INDEX('Forecast Input'!$A:$BO,,MATCH(TEXT($A2504,"0"),'Forecast Input'!$1:$1,0)),'Forecast Input'!$A:$A,Master!C2504,'Forecast Input'!$D:$D,Master!D2504),0),"Actual",SUMIFS('CMO Input'!$Q:$Q,'CMO Input'!$E:$E,Master!$A2504,'CMO Input'!$C:$C,Master!$C2504,'CMO Input'!$AJ:$AJ,Master!$D2504,'CMO Input'!$AU:$AU,Master!$F2500),"")</f>
        <v/>
      </c>
    </row>
    <row r="2505" spans="1:6" x14ac:dyDescent="0.25">
      <c r="A2505" s="24">
        <v>12</v>
      </c>
      <c r="B2505" s="25">
        <v>44348</v>
      </c>
      <c r="C2505" s="24" t="s">
        <v>780</v>
      </c>
      <c r="D2505" s="24" t="s">
        <v>827</v>
      </c>
      <c r="E2505" s="24" t="s">
        <v>1488</v>
      </c>
      <c r="F2505" cm="1">
        <f t="array" ref="F2505">_xlfn.SWITCH($E2505,"Forecast",IFERROR(SUMIFS(INDEX('Forecast Input'!$A:$BO,,MATCH(TEXT($A2505,"0"),'Forecast Input'!$1:$1,0)),'Forecast Input'!$A:$A,Master!C2505,'Forecast Input'!$D:$D,Master!D2505),0),"Actual",SUMIFS('CMO Input'!$Q:$Q,'CMO Input'!$E:$E,Master!$A2505,'CMO Input'!$C:$C,Master!$C2505,'CMO Input'!$AJ:$AJ,Master!$D2505,'CMO Input'!$AU:$AU,Master!$F2501),"")</f>
        <v>0</v>
      </c>
    </row>
    <row r="2506" spans="1:6" x14ac:dyDescent="0.25">
      <c r="A2506" s="24">
        <v>12</v>
      </c>
      <c r="B2506" s="25">
        <v>44348</v>
      </c>
      <c r="C2506" s="24" t="s">
        <v>780</v>
      </c>
      <c r="D2506" s="24" t="s">
        <v>827</v>
      </c>
      <c r="E2506" s="24" t="s">
        <v>1487</v>
      </c>
      <c r="F2506" cm="1">
        <f t="array" ref="F2506">_xlfn.SWITCH($E2506,"Forecast",IFERROR(SUMIFS(INDEX('Forecast Input'!$A:$BO,,MATCH(TEXT($A2506,"0"),'Forecast Input'!$1:$1,0)),'Forecast Input'!$A:$A,Master!C2506,'Forecast Input'!$D:$D,Master!D2506),0),"Actual",SUMIFS('CMO Input'!$Q:$Q,'CMO Input'!$E:$E,Master!$A2506,'CMO Input'!$C:$C,Master!$C2506,'CMO Input'!$AJ:$AJ,Master!$D2506,'CMO Input'!$AU:$AU,Master!$F2502),"")</f>
        <v>0</v>
      </c>
    </row>
    <row r="2507" spans="1:6" x14ac:dyDescent="0.25">
      <c r="A2507" s="24">
        <v>12</v>
      </c>
      <c r="B2507" s="25">
        <v>44348</v>
      </c>
      <c r="C2507" s="24" t="s">
        <v>989</v>
      </c>
      <c r="D2507" s="24" t="s">
        <v>827</v>
      </c>
      <c r="E2507" s="24" t="s">
        <v>1489</v>
      </c>
      <c r="F2507" t="str" cm="1">
        <f t="array" ref="F2507">_xlfn.SWITCH($E2507,"Forecast",IFERROR(SUMIFS(INDEX('Forecast Input'!$A:$BO,,MATCH(TEXT($A2507,"0"),'Forecast Input'!$1:$1,0)),'Forecast Input'!$A:$A,Master!C2507,'Forecast Input'!$D:$D,Master!D2507),0),"Actual",SUMIFS('CMO Input'!$Q:$Q,'CMO Input'!$E:$E,Master!$A2507,'CMO Input'!$C:$C,Master!$C2507,'CMO Input'!$AJ:$AJ,Master!$D2507,'CMO Input'!$AU:$AU,Master!$F2503),"")</f>
        <v/>
      </c>
    </row>
    <row r="2508" spans="1:6" x14ac:dyDescent="0.25">
      <c r="A2508" s="24">
        <v>12</v>
      </c>
      <c r="B2508" s="25">
        <v>44348</v>
      </c>
      <c r="C2508" s="24" t="s">
        <v>989</v>
      </c>
      <c r="D2508" s="24" t="s">
        <v>827</v>
      </c>
      <c r="E2508" s="24" t="s">
        <v>1488</v>
      </c>
      <c r="F2508" cm="1">
        <f t="array" ref="F2508">_xlfn.SWITCH($E2508,"Forecast",IFERROR(SUMIFS(INDEX('Forecast Input'!$A:$BO,,MATCH(TEXT($A2508,"0"),'Forecast Input'!$1:$1,0)),'Forecast Input'!$A:$A,Master!C2508,'Forecast Input'!$D:$D,Master!D2508),0),"Actual",SUMIFS('CMO Input'!$Q:$Q,'CMO Input'!$E:$E,Master!$A2508,'CMO Input'!$C:$C,Master!$C2508,'CMO Input'!$AJ:$AJ,Master!$D2508,'CMO Input'!$AU:$AU,Master!$F2504),"")</f>
        <v>0</v>
      </c>
    </row>
    <row r="2509" spans="1:6" x14ac:dyDescent="0.25">
      <c r="A2509" s="24">
        <v>12</v>
      </c>
      <c r="B2509" s="25">
        <v>44348</v>
      </c>
      <c r="C2509" s="24" t="s">
        <v>989</v>
      </c>
      <c r="D2509" s="24" t="s">
        <v>827</v>
      </c>
      <c r="E2509" s="24" t="s">
        <v>1487</v>
      </c>
      <c r="F2509" cm="1">
        <f t="array" ref="F2509">_xlfn.SWITCH($E2509,"Forecast",IFERROR(SUMIFS(INDEX('Forecast Input'!$A:$BO,,MATCH(TEXT($A2509,"0"),'Forecast Input'!$1:$1,0)),'Forecast Input'!$A:$A,Master!C2509,'Forecast Input'!$D:$D,Master!D2509),0),"Actual",SUMIFS('CMO Input'!$Q:$Q,'CMO Input'!$E:$E,Master!$A2509,'CMO Input'!$C:$C,Master!$C2509,'CMO Input'!$AJ:$AJ,Master!$D2509,'CMO Input'!$AU:$AU,Master!$F2505),"")</f>
        <v>0</v>
      </c>
    </row>
    <row r="2510" spans="1:6" x14ac:dyDescent="0.25">
      <c r="A2510" s="24">
        <v>12</v>
      </c>
      <c r="B2510" s="25">
        <v>44348</v>
      </c>
      <c r="C2510" s="24" t="s">
        <v>181</v>
      </c>
      <c r="D2510" s="24" t="s">
        <v>827</v>
      </c>
      <c r="E2510" s="24" t="s">
        <v>1489</v>
      </c>
      <c r="F2510" t="str" cm="1">
        <f t="array" ref="F2510">_xlfn.SWITCH($E2510,"Forecast",IFERROR(SUMIFS(INDEX('Forecast Input'!$A:$BO,,MATCH(TEXT($A2510,"0"),'Forecast Input'!$1:$1,0)),'Forecast Input'!$A:$A,Master!C2510,'Forecast Input'!$D:$D,Master!D2510),0),"Actual",SUMIFS('CMO Input'!$Q:$Q,'CMO Input'!$E:$E,Master!$A2510,'CMO Input'!$C:$C,Master!$C2510,'CMO Input'!$AJ:$AJ,Master!$D2510,'CMO Input'!$AU:$AU,Master!$F2506),"")</f>
        <v/>
      </c>
    </row>
    <row r="2511" spans="1:6" x14ac:dyDescent="0.25">
      <c r="A2511" s="24">
        <v>12</v>
      </c>
      <c r="B2511" s="25">
        <v>44348</v>
      </c>
      <c r="C2511" s="24" t="s">
        <v>181</v>
      </c>
      <c r="D2511" s="24" t="s">
        <v>827</v>
      </c>
      <c r="E2511" s="24" t="s">
        <v>1488</v>
      </c>
      <c r="F2511" cm="1">
        <f t="array" ref="F2511">_xlfn.SWITCH($E2511,"Forecast",IFERROR(SUMIFS(INDEX('Forecast Input'!$A:$BO,,MATCH(TEXT($A2511,"0"),'Forecast Input'!$1:$1,0)),'Forecast Input'!$A:$A,Master!C2511,'Forecast Input'!$D:$D,Master!D2511),0),"Actual",SUMIFS('CMO Input'!$Q:$Q,'CMO Input'!$E:$E,Master!$A2511,'CMO Input'!$C:$C,Master!$C2511,'CMO Input'!$AJ:$AJ,Master!$D2511,'CMO Input'!$AU:$AU,Master!$F2507),"")</f>
        <v>0</v>
      </c>
    </row>
    <row r="2512" spans="1:6" x14ac:dyDescent="0.25">
      <c r="A2512" s="24">
        <v>12</v>
      </c>
      <c r="B2512" s="25">
        <v>44348</v>
      </c>
      <c r="C2512" s="24" t="s">
        <v>181</v>
      </c>
      <c r="D2512" s="24" t="s">
        <v>827</v>
      </c>
      <c r="E2512" s="24" t="s">
        <v>1487</v>
      </c>
      <c r="F2512" cm="1">
        <f t="array" ref="F2512">_xlfn.SWITCH($E2512,"Forecast",IFERROR(SUMIFS(INDEX('Forecast Input'!$A:$BO,,MATCH(TEXT($A2512,"0"),'Forecast Input'!$1:$1,0)),'Forecast Input'!$A:$A,Master!C2512,'Forecast Input'!$D:$D,Master!D2512),0),"Actual",SUMIFS('CMO Input'!$Q:$Q,'CMO Input'!$E:$E,Master!$A2512,'CMO Input'!$C:$C,Master!$C2512,'CMO Input'!$AJ:$AJ,Master!$D2512,'CMO Input'!$AU:$AU,Master!$F2508),"")</f>
        <v>0</v>
      </c>
    </row>
    <row r="2513" spans="1:6" x14ac:dyDescent="0.25">
      <c r="A2513" s="24">
        <v>12</v>
      </c>
      <c r="B2513" s="25">
        <v>44348</v>
      </c>
      <c r="C2513" s="24" t="s">
        <v>424</v>
      </c>
      <c r="D2513" s="24" t="s">
        <v>827</v>
      </c>
      <c r="E2513" s="24" t="s">
        <v>1489</v>
      </c>
      <c r="F2513" t="str" cm="1">
        <f t="array" ref="F2513">_xlfn.SWITCH($E2513,"Forecast",IFERROR(SUMIFS(INDEX('Forecast Input'!$A:$BO,,MATCH(TEXT($A2513,"0"),'Forecast Input'!$1:$1,0)),'Forecast Input'!$A:$A,Master!C2513,'Forecast Input'!$D:$D,Master!D2513),0),"Actual",SUMIFS('CMO Input'!$Q:$Q,'CMO Input'!$E:$E,Master!$A2513,'CMO Input'!$C:$C,Master!$C2513,'CMO Input'!$AJ:$AJ,Master!$D2513,'CMO Input'!$AU:$AU,Master!$F2509),"")</f>
        <v/>
      </c>
    </row>
    <row r="2514" spans="1:6" x14ac:dyDescent="0.25">
      <c r="A2514" s="24">
        <v>12</v>
      </c>
      <c r="B2514" s="25">
        <v>44348</v>
      </c>
      <c r="C2514" s="24" t="s">
        <v>424</v>
      </c>
      <c r="D2514" s="24" t="s">
        <v>827</v>
      </c>
      <c r="E2514" s="24" t="s">
        <v>1488</v>
      </c>
      <c r="F2514" cm="1">
        <f t="array" ref="F2514">_xlfn.SWITCH($E2514,"Forecast",IFERROR(SUMIFS(INDEX('Forecast Input'!$A:$BO,,MATCH(TEXT($A2514,"0"),'Forecast Input'!$1:$1,0)),'Forecast Input'!$A:$A,Master!C2514,'Forecast Input'!$D:$D,Master!D2514),0),"Actual",SUMIFS('CMO Input'!$Q:$Q,'CMO Input'!$E:$E,Master!$A2514,'CMO Input'!$C:$C,Master!$C2514,'CMO Input'!$AJ:$AJ,Master!$D2514,'CMO Input'!$AU:$AU,Master!$F2510),"")</f>
        <v>0</v>
      </c>
    </row>
    <row r="2515" spans="1:6" x14ac:dyDescent="0.25">
      <c r="A2515" s="24">
        <v>12</v>
      </c>
      <c r="B2515" s="25">
        <v>44348</v>
      </c>
      <c r="C2515" s="24" t="s">
        <v>424</v>
      </c>
      <c r="D2515" s="24" t="s">
        <v>827</v>
      </c>
      <c r="E2515" s="24" t="s">
        <v>1487</v>
      </c>
      <c r="F2515" cm="1">
        <f t="array" ref="F2515">_xlfn.SWITCH($E2515,"Forecast",IFERROR(SUMIFS(INDEX('Forecast Input'!$A:$BO,,MATCH(TEXT($A2515,"0"),'Forecast Input'!$1:$1,0)),'Forecast Input'!$A:$A,Master!C2515,'Forecast Input'!$D:$D,Master!D2515),0),"Actual",SUMIFS('CMO Input'!$Q:$Q,'CMO Input'!$E:$E,Master!$A2515,'CMO Input'!$C:$C,Master!$C2515,'CMO Input'!$AJ:$AJ,Master!$D2515,'CMO Input'!$AU:$AU,Master!$F2511),"")</f>
        <v>0</v>
      </c>
    </row>
    <row r="2516" spans="1:6" x14ac:dyDescent="0.25">
      <c r="A2516" s="24">
        <v>12</v>
      </c>
      <c r="B2516" s="25">
        <v>44348</v>
      </c>
      <c r="C2516" s="24" t="s">
        <v>141</v>
      </c>
      <c r="D2516" s="24" t="s">
        <v>827</v>
      </c>
      <c r="E2516" s="24" t="s">
        <v>1489</v>
      </c>
      <c r="F2516" t="str" cm="1">
        <f t="array" ref="F2516">_xlfn.SWITCH($E2516,"Forecast",IFERROR(SUMIFS(INDEX('Forecast Input'!$A:$BO,,MATCH(TEXT($A2516,"0"),'Forecast Input'!$1:$1,0)),'Forecast Input'!$A:$A,Master!C2516,'Forecast Input'!$D:$D,Master!D2516),0),"Actual",SUMIFS('CMO Input'!$Q:$Q,'CMO Input'!$E:$E,Master!$A2516,'CMO Input'!$C:$C,Master!$C2516,'CMO Input'!$AJ:$AJ,Master!$D2516,'CMO Input'!$AU:$AU,Master!$F2512),"")</f>
        <v/>
      </c>
    </row>
    <row r="2517" spans="1:6" x14ac:dyDescent="0.25">
      <c r="A2517" s="24">
        <v>12</v>
      </c>
      <c r="B2517" s="25">
        <v>44348</v>
      </c>
      <c r="C2517" s="24" t="s">
        <v>141</v>
      </c>
      <c r="D2517" s="24" t="s">
        <v>827</v>
      </c>
      <c r="E2517" s="24" t="s">
        <v>1488</v>
      </c>
      <c r="F2517" cm="1">
        <f t="array" ref="F2517">_xlfn.SWITCH($E2517,"Forecast",IFERROR(SUMIFS(INDEX('Forecast Input'!$A:$BO,,MATCH(TEXT($A2517,"0"),'Forecast Input'!$1:$1,0)),'Forecast Input'!$A:$A,Master!C2517,'Forecast Input'!$D:$D,Master!D2517),0),"Actual",SUMIFS('CMO Input'!$Q:$Q,'CMO Input'!$E:$E,Master!$A2517,'CMO Input'!$C:$C,Master!$C2517,'CMO Input'!$AJ:$AJ,Master!$D2517,'CMO Input'!$AU:$AU,Master!$F2513),"")</f>
        <v>0</v>
      </c>
    </row>
    <row r="2518" spans="1:6" x14ac:dyDescent="0.25">
      <c r="A2518" s="24">
        <v>12</v>
      </c>
      <c r="B2518" s="25">
        <v>44348</v>
      </c>
      <c r="C2518" s="24" t="s">
        <v>141</v>
      </c>
      <c r="D2518" s="24" t="s">
        <v>827</v>
      </c>
      <c r="E2518" s="24" t="s">
        <v>1487</v>
      </c>
      <c r="F2518" cm="1">
        <f t="array" ref="F2518">_xlfn.SWITCH($E2518,"Forecast",IFERROR(SUMIFS(INDEX('Forecast Input'!$A:$BO,,MATCH(TEXT($A2518,"0"),'Forecast Input'!$1:$1,0)),'Forecast Input'!$A:$A,Master!C2518,'Forecast Input'!$D:$D,Master!D2518),0),"Actual",SUMIFS('CMO Input'!$Q:$Q,'CMO Input'!$E:$E,Master!$A2518,'CMO Input'!$C:$C,Master!$C2518,'CMO Input'!$AJ:$AJ,Master!$D2518,'CMO Input'!$AU:$AU,Master!$F2514),"")</f>
        <v>0</v>
      </c>
    </row>
    <row r="2519" spans="1:6" x14ac:dyDescent="0.25">
      <c r="A2519" s="24">
        <v>12</v>
      </c>
      <c r="B2519" s="25">
        <v>44348</v>
      </c>
      <c r="C2519" s="24" t="s">
        <v>127</v>
      </c>
      <c r="D2519" s="24" t="s">
        <v>827</v>
      </c>
      <c r="E2519" s="24" t="s">
        <v>1489</v>
      </c>
      <c r="F2519" t="str" cm="1">
        <f t="array" ref="F2519">_xlfn.SWITCH($E2519,"Forecast",IFERROR(SUMIFS(INDEX('Forecast Input'!$A:$BO,,MATCH(TEXT($A2519,"0"),'Forecast Input'!$1:$1,0)),'Forecast Input'!$A:$A,Master!C2519,'Forecast Input'!$D:$D,Master!D2519),0),"Actual",SUMIFS('CMO Input'!$Q:$Q,'CMO Input'!$E:$E,Master!$A2519,'CMO Input'!$C:$C,Master!$C2519,'CMO Input'!$AJ:$AJ,Master!$D2519,'CMO Input'!$AU:$AU,Master!$F2515),"")</f>
        <v/>
      </c>
    </row>
    <row r="2520" spans="1:6" x14ac:dyDescent="0.25">
      <c r="A2520" s="24">
        <v>12</v>
      </c>
      <c r="B2520" s="25">
        <v>44348</v>
      </c>
      <c r="C2520" s="24" t="s">
        <v>127</v>
      </c>
      <c r="D2520" s="24" t="s">
        <v>827</v>
      </c>
      <c r="E2520" s="24" t="s">
        <v>1488</v>
      </c>
      <c r="F2520" cm="1">
        <f t="array" ref="F2520">_xlfn.SWITCH($E2520,"Forecast",IFERROR(SUMIFS(INDEX('Forecast Input'!$A:$BO,,MATCH(TEXT($A2520,"0"),'Forecast Input'!$1:$1,0)),'Forecast Input'!$A:$A,Master!C2520,'Forecast Input'!$D:$D,Master!D2520),0),"Actual",SUMIFS('CMO Input'!$Q:$Q,'CMO Input'!$E:$E,Master!$A2520,'CMO Input'!$C:$C,Master!$C2520,'CMO Input'!$AJ:$AJ,Master!$D2520,'CMO Input'!$AU:$AU,Master!$F2516),"")</f>
        <v>0</v>
      </c>
    </row>
    <row r="2521" spans="1:6" x14ac:dyDescent="0.25">
      <c r="A2521" s="24">
        <v>13</v>
      </c>
      <c r="B2521" s="25">
        <v>44348</v>
      </c>
      <c r="C2521" s="24" t="s">
        <v>127</v>
      </c>
      <c r="D2521" s="24" t="s">
        <v>827</v>
      </c>
      <c r="E2521" s="24" t="s">
        <v>1487</v>
      </c>
      <c r="F2521" cm="1">
        <f t="array" ref="F2521">_xlfn.SWITCH($E2521,"Forecast",IFERROR(SUMIFS(INDEX('Forecast Input'!$A:$BO,,MATCH(TEXT($A2521,"0"),'Forecast Input'!$1:$1,0)),'Forecast Input'!$A:$A,Master!C2521,'Forecast Input'!$D:$D,Master!D2521),0),"Actual",SUMIFS('CMO Input'!$Q:$Q,'CMO Input'!$E:$E,Master!$A2521,'CMO Input'!$C:$C,Master!$C2521,'CMO Input'!$AJ:$AJ,Master!$D2521,'CMO Input'!$AU:$AU,Master!$F2517),"")</f>
        <v>0</v>
      </c>
    </row>
    <row r="2522" spans="1:6" x14ac:dyDescent="0.25">
      <c r="A2522" s="24">
        <v>13</v>
      </c>
      <c r="B2522" s="25">
        <v>44348</v>
      </c>
      <c r="C2522" s="24" t="s">
        <v>44</v>
      </c>
      <c r="D2522" s="24" t="s">
        <v>827</v>
      </c>
      <c r="E2522" s="24" t="s">
        <v>1489</v>
      </c>
      <c r="F2522" t="str" cm="1">
        <f t="array" ref="F2522">_xlfn.SWITCH($E2522,"Forecast",IFERROR(SUMIFS(INDEX('Forecast Input'!$A:$BO,,MATCH(TEXT($A2522,"0"),'Forecast Input'!$1:$1,0)),'Forecast Input'!$A:$A,Master!C2522,'Forecast Input'!$D:$D,Master!D2522),0),"Actual",SUMIFS('CMO Input'!$Q:$Q,'CMO Input'!$E:$E,Master!$A2522,'CMO Input'!$C:$C,Master!$C2522,'CMO Input'!$AJ:$AJ,Master!$D2522,'CMO Input'!$AU:$AU,Master!$F2518),"")</f>
        <v/>
      </c>
    </row>
    <row r="2523" spans="1:6" x14ac:dyDescent="0.25">
      <c r="A2523" s="24">
        <v>13</v>
      </c>
      <c r="B2523" s="25">
        <v>44348</v>
      </c>
      <c r="C2523" s="24" t="s">
        <v>44</v>
      </c>
      <c r="D2523" s="24" t="s">
        <v>827</v>
      </c>
      <c r="E2523" s="24" t="s">
        <v>1488</v>
      </c>
      <c r="F2523" cm="1">
        <f t="array" ref="F2523">_xlfn.SWITCH($E2523,"Forecast",IFERROR(SUMIFS(INDEX('Forecast Input'!$A:$BO,,MATCH(TEXT($A2523,"0"),'Forecast Input'!$1:$1,0)),'Forecast Input'!$A:$A,Master!C2523,'Forecast Input'!$D:$D,Master!D2523),0),"Actual",SUMIFS('CMO Input'!$Q:$Q,'CMO Input'!$E:$E,Master!$A2523,'CMO Input'!$C:$C,Master!$C2523,'CMO Input'!$AJ:$AJ,Master!$D2523,'CMO Input'!$AU:$AU,Master!$F2519),"")</f>
        <v>0</v>
      </c>
    </row>
    <row r="2524" spans="1:6" x14ac:dyDescent="0.25">
      <c r="A2524" s="24">
        <v>12</v>
      </c>
      <c r="B2524" s="25">
        <v>44348</v>
      </c>
      <c r="C2524" s="24" t="s">
        <v>44</v>
      </c>
      <c r="D2524" s="24" t="s">
        <v>827</v>
      </c>
      <c r="E2524" s="24" t="s">
        <v>1487</v>
      </c>
      <c r="F2524" cm="1">
        <f t="array" ref="F2524">_xlfn.SWITCH($E2524,"Forecast",IFERROR(SUMIFS(INDEX('Forecast Input'!$A:$BO,,MATCH(TEXT($A2524,"0"),'Forecast Input'!$1:$1,0)),'Forecast Input'!$A:$A,Master!C2524,'Forecast Input'!$D:$D,Master!D2524),0),"Actual",SUMIFS('CMO Input'!$Q:$Q,'CMO Input'!$E:$E,Master!$A2524,'CMO Input'!$C:$C,Master!$C2524,'CMO Input'!$AJ:$AJ,Master!$D2524,'CMO Input'!$AU:$AU,Master!$F2520),"")</f>
        <v>0</v>
      </c>
    </row>
    <row r="2525" spans="1:6" x14ac:dyDescent="0.25">
      <c r="A2525" s="24">
        <v>13</v>
      </c>
      <c r="B2525" s="25">
        <v>44348</v>
      </c>
      <c r="C2525" s="24" t="s">
        <v>780</v>
      </c>
      <c r="D2525" s="24" t="s">
        <v>10</v>
      </c>
      <c r="E2525" s="24" t="s">
        <v>1489</v>
      </c>
      <c r="F2525" t="str" cm="1">
        <f t="array" ref="F2525">_xlfn.SWITCH($E2525,"Forecast",IFERROR(SUMIFS(INDEX('Forecast Input'!$A:$BO,,MATCH(TEXT($A2525,"0"),'Forecast Input'!$1:$1,0)),'Forecast Input'!$A:$A,Master!C2525,'Forecast Input'!$D:$D,Master!D2525),0),"Actual",SUMIFS('CMO Input'!$Q:$Q,'CMO Input'!$E:$E,Master!$A2525,'CMO Input'!$C:$C,Master!$C2525,'CMO Input'!$AJ:$AJ,Master!$D2525,'CMO Input'!$AU:$AU,Master!$F2521),"")</f>
        <v/>
      </c>
    </row>
    <row r="2526" spans="1:6" x14ac:dyDescent="0.25">
      <c r="A2526" s="24">
        <v>13</v>
      </c>
      <c r="B2526" s="25">
        <v>44348</v>
      </c>
      <c r="C2526" s="24" t="s">
        <v>780</v>
      </c>
      <c r="D2526" s="24" t="s">
        <v>10</v>
      </c>
      <c r="E2526" s="24" t="s">
        <v>1488</v>
      </c>
      <c r="F2526" cm="1">
        <f t="array" ref="F2526">_xlfn.SWITCH($E2526,"Forecast",IFERROR(SUMIFS(INDEX('Forecast Input'!$A:$BO,,MATCH(TEXT($A2526,"0"),'Forecast Input'!$1:$1,0)),'Forecast Input'!$A:$A,Master!C2526,'Forecast Input'!$D:$D,Master!D2526),0),"Actual",SUMIFS('CMO Input'!$Q:$Q,'CMO Input'!$E:$E,Master!$A2526,'CMO Input'!$C:$C,Master!$C2526,'CMO Input'!$AJ:$AJ,Master!$D2526,'CMO Input'!$AU:$AU,Master!$F2522),"")</f>
        <v>0</v>
      </c>
    </row>
    <row r="2527" spans="1:6" x14ac:dyDescent="0.25">
      <c r="A2527" s="24">
        <v>13</v>
      </c>
      <c r="B2527" s="25">
        <v>44348</v>
      </c>
      <c r="C2527" s="24" t="s">
        <v>780</v>
      </c>
      <c r="D2527" s="24" t="s">
        <v>10</v>
      </c>
      <c r="E2527" s="24" t="s">
        <v>1487</v>
      </c>
      <c r="F2527" cm="1">
        <f t="array" ref="F2527">_xlfn.SWITCH($E2527,"Forecast",IFERROR(SUMIFS(INDEX('Forecast Input'!$A:$BO,,MATCH(TEXT($A2527,"0"),'Forecast Input'!$1:$1,0)),'Forecast Input'!$A:$A,Master!C2527,'Forecast Input'!$D:$D,Master!D2527),0),"Actual",SUMIFS('CMO Input'!$Q:$Q,'CMO Input'!$E:$E,Master!$A2527,'CMO Input'!$C:$C,Master!$C2527,'CMO Input'!$AJ:$AJ,Master!$D2527,'CMO Input'!$AU:$AU,Master!$F2523),"")</f>
        <v>0</v>
      </c>
    </row>
    <row r="2528" spans="1:6" x14ac:dyDescent="0.25">
      <c r="A2528" s="24">
        <v>13</v>
      </c>
      <c r="B2528" s="25">
        <v>44348</v>
      </c>
      <c r="C2528" s="24" t="s">
        <v>780</v>
      </c>
      <c r="D2528" s="24" t="s">
        <v>61</v>
      </c>
      <c r="E2528" s="24" t="s">
        <v>1489</v>
      </c>
      <c r="F2528" t="str" cm="1">
        <f t="array" ref="F2528">_xlfn.SWITCH($E2528,"Forecast",IFERROR(SUMIFS(INDEX('Forecast Input'!$A:$BO,,MATCH(TEXT($A2528,"0"),'Forecast Input'!$1:$1,0)),'Forecast Input'!$A:$A,Master!C2528,'Forecast Input'!$D:$D,Master!D2528),0),"Actual",SUMIFS('CMO Input'!$Q:$Q,'CMO Input'!$E:$E,Master!$A2528,'CMO Input'!$C:$C,Master!$C2528,'CMO Input'!$AJ:$AJ,Master!$D2528,'CMO Input'!$AU:$AU,Master!$F2524),"")</f>
        <v/>
      </c>
    </row>
    <row r="2529" spans="1:6" x14ac:dyDescent="0.25">
      <c r="A2529" s="24">
        <v>13</v>
      </c>
      <c r="B2529" s="25">
        <v>44348</v>
      </c>
      <c r="C2529" s="24" t="s">
        <v>780</v>
      </c>
      <c r="D2529" s="24" t="s">
        <v>61</v>
      </c>
      <c r="E2529" s="24" t="s">
        <v>1488</v>
      </c>
      <c r="F2529" cm="1">
        <f t="array" ref="F2529">_xlfn.SWITCH($E2529,"Forecast",IFERROR(SUMIFS(INDEX('Forecast Input'!$A:$BO,,MATCH(TEXT($A2529,"0"),'Forecast Input'!$1:$1,0)),'Forecast Input'!$A:$A,Master!C2529,'Forecast Input'!$D:$D,Master!D2529),0),"Actual",SUMIFS('CMO Input'!$Q:$Q,'CMO Input'!$E:$E,Master!$A2529,'CMO Input'!$C:$C,Master!$C2529,'CMO Input'!$AJ:$AJ,Master!$D2529,'CMO Input'!$AU:$AU,Master!$F2525),"")</f>
        <v>0</v>
      </c>
    </row>
    <row r="2530" spans="1:6" x14ac:dyDescent="0.25">
      <c r="A2530" s="24">
        <v>13</v>
      </c>
      <c r="B2530" s="25">
        <v>44348</v>
      </c>
      <c r="C2530" s="24" t="s">
        <v>780</v>
      </c>
      <c r="D2530" s="24" t="s">
        <v>61</v>
      </c>
      <c r="E2530" s="24" t="s">
        <v>1487</v>
      </c>
      <c r="F2530" cm="1">
        <f t="array" ref="F2530">_xlfn.SWITCH($E2530,"Forecast",IFERROR(SUMIFS(INDEX('Forecast Input'!$A:$BO,,MATCH(TEXT($A2530,"0"),'Forecast Input'!$1:$1,0)),'Forecast Input'!$A:$A,Master!C2530,'Forecast Input'!$D:$D,Master!D2530),0),"Actual",SUMIFS('CMO Input'!$Q:$Q,'CMO Input'!$E:$E,Master!$A2530,'CMO Input'!$C:$C,Master!$C2530,'CMO Input'!$AJ:$AJ,Master!$D2530,'CMO Input'!$AU:$AU,Master!$F2526),"")</f>
        <v>0</v>
      </c>
    </row>
    <row r="2531" spans="1:6" x14ac:dyDescent="0.25">
      <c r="A2531" s="24">
        <v>13</v>
      </c>
      <c r="B2531" s="25">
        <v>44348</v>
      </c>
      <c r="C2531" s="24" t="s">
        <v>780</v>
      </c>
      <c r="D2531" s="24" t="s">
        <v>103</v>
      </c>
      <c r="E2531" s="24" t="s">
        <v>1489</v>
      </c>
      <c r="F2531" t="str" cm="1">
        <f t="array" ref="F2531">_xlfn.SWITCH($E2531,"Forecast",IFERROR(SUMIFS(INDEX('Forecast Input'!$A:$BO,,MATCH(TEXT($A2531,"0"),'Forecast Input'!$1:$1,0)),'Forecast Input'!$A:$A,Master!C2531,'Forecast Input'!$D:$D,Master!D2531),0),"Actual",SUMIFS('CMO Input'!$Q:$Q,'CMO Input'!$E:$E,Master!$A2531,'CMO Input'!$C:$C,Master!$C2531,'CMO Input'!$AJ:$AJ,Master!$D2531,'CMO Input'!$AU:$AU,Master!$F2527),"")</f>
        <v/>
      </c>
    </row>
    <row r="2532" spans="1:6" x14ac:dyDescent="0.25">
      <c r="A2532" s="24">
        <v>13</v>
      </c>
      <c r="B2532" s="25">
        <v>44348</v>
      </c>
      <c r="C2532" s="24" t="s">
        <v>780</v>
      </c>
      <c r="D2532" s="24" t="s">
        <v>103</v>
      </c>
      <c r="E2532" s="24" t="s">
        <v>1488</v>
      </c>
      <c r="F2532" cm="1">
        <f t="array" ref="F2532">_xlfn.SWITCH($E2532,"Forecast",IFERROR(SUMIFS(INDEX('Forecast Input'!$A:$BO,,MATCH(TEXT($A2532,"0"),'Forecast Input'!$1:$1,0)),'Forecast Input'!$A:$A,Master!C2532,'Forecast Input'!$D:$D,Master!D2532),0),"Actual",SUMIFS('CMO Input'!$Q:$Q,'CMO Input'!$E:$E,Master!$A2532,'CMO Input'!$C:$C,Master!$C2532,'CMO Input'!$AJ:$AJ,Master!$D2532,'CMO Input'!$AU:$AU,Master!$F2528),"")</f>
        <v>0</v>
      </c>
    </row>
    <row r="2533" spans="1:6" x14ac:dyDescent="0.25">
      <c r="A2533" s="24">
        <v>13</v>
      </c>
      <c r="B2533" s="25">
        <v>44348</v>
      </c>
      <c r="C2533" s="24" t="s">
        <v>780</v>
      </c>
      <c r="D2533" s="24" t="s">
        <v>103</v>
      </c>
      <c r="E2533" s="24" t="s">
        <v>1487</v>
      </c>
      <c r="F2533" cm="1">
        <f t="array" ref="F2533">_xlfn.SWITCH($E2533,"Forecast",IFERROR(SUMIFS(INDEX('Forecast Input'!$A:$BO,,MATCH(TEXT($A2533,"0"),'Forecast Input'!$1:$1,0)),'Forecast Input'!$A:$A,Master!C2533,'Forecast Input'!$D:$D,Master!D2533),0),"Actual",SUMIFS('CMO Input'!$Q:$Q,'CMO Input'!$E:$E,Master!$A2533,'CMO Input'!$C:$C,Master!$C2533,'CMO Input'!$AJ:$AJ,Master!$D2533,'CMO Input'!$AU:$AU,Master!$F2529),"")</f>
        <v>0</v>
      </c>
    </row>
    <row r="2534" spans="1:6" x14ac:dyDescent="0.25">
      <c r="A2534" s="24">
        <v>13</v>
      </c>
      <c r="B2534" s="25">
        <v>44348</v>
      </c>
      <c r="C2534" s="24" t="s">
        <v>780</v>
      </c>
      <c r="D2534" s="24" t="s">
        <v>146</v>
      </c>
      <c r="E2534" s="24" t="s">
        <v>1489</v>
      </c>
      <c r="F2534" t="str" cm="1">
        <f t="array" ref="F2534">_xlfn.SWITCH($E2534,"Forecast",IFERROR(SUMIFS(INDEX('Forecast Input'!$A:$BO,,MATCH(TEXT($A2534,"0"),'Forecast Input'!$1:$1,0)),'Forecast Input'!$A:$A,Master!C2534,'Forecast Input'!$D:$D,Master!D2534),0),"Actual",SUMIFS('CMO Input'!$Q:$Q,'CMO Input'!$E:$E,Master!$A2534,'CMO Input'!$C:$C,Master!$C2534,'CMO Input'!$AJ:$AJ,Master!$D2534,'CMO Input'!$AU:$AU,Master!$F2530),"")</f>
        <v/>
      </c>
    </row>
    <row r="2535" spans="1:6" x14ac:dyDescent="0.25">
      <c r="A2535" s="24">
        <v>13</v>
      </c>
      <c r="B2535" s="25">
        <v>44348</v>
      </c>
      <c r="C2535" s="24" t="s">
        <v>780</v>
      </c>
      <c r="D2535" s="24" t="s">
        <v>146</v>
      </c>
      <c r="E2535" s="24" t="s">
        <v>1488</v>
      </c>
      <c r="F2535" cm="1">
        <f t="array" ref="F2535">_xlfn.SWITCH($E2535,"Forecast",IFERROR(SUMIFS(INDEX('Forecast Input'!$A:$BO,,MATCH(TEXT($A2535,"0"),'Forecast Input'!$1:$1,0)),'Forecast Input'!$A:$A,Master!C2535,'Forecast Input'!$D:$D,Master!D2535),0),"Actual",SUMIFS('CMO Input'!$Q:$Q,'CMO Input'!$E:$E,Master!$A2535,'CMO Input'!$C:$C,Master!$C2535,'CMO Input'!$AJ:$AJ,Master!$D2535,'CMO Input'!$AU:$AU,Master!$F2531),"")</f>
        <v>0</v>
      </c>
    </row>
    <row r="2536" spans="1:6" x14ac:dyDescent="0.25">
      <c r="A2536" s="24">
        <v>13</v>
      </c>
      <c r="B2536" s="25">
        <v>44348</v>
      </c>
      <c r="C2536" s="24" t="s">
        <v>780</v>
      </c>
      <c r="D2536" s="24" t="s">
        <v>146</v>
      </c>
      <c r="E2536" s="24" t="s">
        <v>1487</v>
      </c>
      <c r="F2536" cm="1">
        <f t="array" ref="F2536">_xlfn.SWITCH($E2536,"Forecast",IFERROR(SUMIFS(INDEX('Forecast Input'!$A:$BO,,MATCH(TEXT($A2536,"0"),'Forecast Input'!$1:$1,0)),'Forecast Input'!$A:$A,Master!C2536,'Forecast Input'!$D:$D,Master!D2536),0),"Actual",SUMIFS('CMO Input'!$Q:$Q,'CMO Input'!$E:$E,Master!$A2536,'CMO Input'!$C:$C,Master!$C2536,'CMO Input'!$AJ:$AJ,Master!$D2536,'CMO Input'!$AU:$AU,Master!$F2532),"")</f>
        <v>0</v>
      </c>
    </row>
    <row r="2537" spans="1:6" x14ac:dyDescent="0.25">
      <c r="A2537" s="24">
        <v>13</v>
      </c>
      <c r="B2537" s="25">
        <v>44348</v>
      </c>
      <c r="C2537" s="24" t="s">
        <v>780</v>
      </c>
      <c r="D2537" s="24" t="s">
        <v>166</v>
      </c>
      <c r="E2537" s="24" t="s">
        <v>1489</v>
      </c>
      <c r="F2537" t="str" cm="1">
        <f t="array" ref="F2537">_xlfn.SWITCH($E2537,"Forecast",IFERROR(SUMIFS(INDEX('Forecast Input'!$A:$BO,,MATCH(TEXT($A2537,"0"),'Forecast Input'!$1:$1,0)),'Forecast Input'!$A:$A,Master!C2537,'Forecast Input'!$D:$D,Master!D2537),0),"Actual",SUMIFS('CMO Input'!$Q:$Q,'CMO Input'!$E:$E,Master!$A2537,'CMO Input'!$C:$C,Master!$C2537,'CMO Input'!$AJ:$AJ,Master!$D2537,'CMO Input'!$AU:$AU,Master!$F2533),"")</f>
        <v/>
      </c>
    </row>
    <row r="2538" spans="1:6" x14ac:dyDescent="0.25">
      <c r="A2538" s="24">
        <v>13</v>
      </c>
      <c r="B2538" s="25">
        <v>44348</v>
      </c>
      <c r="C2538" s="24" t="s">
        <v>780</v>
      </c>
      <c r="D2538" s="24" t="s">
        <v>166</v>
      </c>
      <c r="E2538" s="24" t="s">
        <v>1488</v>
      </c>
      <c r="F2538" cm="1">
        <f t="array" ref="F2538">_xlfn.SWITCH($E2538,"Forecast",IFERROR(SUMIFS(INDEX('Forecast Input'!$A:$BO,,MATCH(TEXT($A2538,"0"),'Forecast Input'!$1:$1,0)),'Forecast Input'!$A:$A,Master!C2538,'Forecast Input'!$D:$D,Master!D2538),0),"Actual",SUMIFS('CMO Input'!$Q:$Q,'CMO Input'!$E:$E,Master!$A2538,'CMO Input'!$C:$C,Master!$C2538,'CMO Input'!$AJ:$AJ,Master!$D2538,'CMO Input'!$AU:$AU,Master!$F2534),"")</f>
        <v>0</v>
      </c>
    </row>
    <row r="2539" spans="1:6" x14ac:dyDescent="0.25">
      <c r="A2539" s="24">
        <v>13</v>
      </c>
      <c r="B2539" s="25">
        <v>44348</v>
      </c>
      <c r="C2539" s="24" t="s">
        <v>780</v>
      </c>
      <c r="D2539" s="24" t="s">
        <v>166</v>
      </c>
      <c r="E2539" s="24" t="s">
        <v>1487</v>
      </c>
      <c r="F2539" cm="1">
        <f t="array" ref="F2539">_xlfn.SWITCH($E2539,"Forecast",IFERROR(SUMIFS(INDEX('Forecast Input'!$A:$BO,,MATCH(TEXT($A2539,"0"),'Forecast Input'!$1:$1,0)),'Forecast Input'!$A:$A,Master!C2539,'Forecast Input'!$D:$D,Master!D2539),0),"Actual",SUMIFS('CMO Input'!$Q:$Q,'CMO Input'!$E:$E,Master!$A2539,'CMO Input'!$C:$C,Master!$C2539,'CMO Input'!$AJ:$AJ,Master!$D2539,'CMO Input'!$AU:$AU,Master!$F2535),"")</f>
        <v>0</v>
      </c>
    </row>
    <row r="2540" spans="1:6" x14ac:dyDescent="0.25">
      <c r="A2540" s="24">
        <v>13</v>
      </c>
      <c r="B2540" s="25">
        <v>44348</v>
      </c>
      <c r="C2540" s="24" t="s">
        <v>780</v>
      </c>
      <c r="D2540" s="24" t="s">
        <v>170</v>
      </c>
      <c r="E2540" s="24" t="s">
        <v>1489</v>
      </c>
      <c r="F2540" t="str" cm="1">
        <f t="array" ref="F2540">_xlfn.SWITCH($E2540,"Forecast",IFERROR(SUMIFS(INDEX('Forecast Input'!$A:$BO,,MATCH(TEXT($A2540,"0"),'Forecast Input'!$1:$1,0)),'Forecast Input'!$A:$A,Master!C2540,'Forecast Input'!$D:$D,Master!D2540),0),"Actual",SUMIFS('CMO Input'!$Q:$Q,'CMO Input'!$E:$E,Master!$A2540,'CMO Input'!$C:$C,Master!$C2540,'CMO Input'!$AJ:$AJ,Master!$D2540,'CMO Input'!$AU:$AU,Master!$F2536),"")</f>
        <v/>
      </c>
    </row>
    <row r="2541" spans="1:6" x14ac:dyDescent="0.25">
      <c r="A2541" s="24">
        <v>13</v>
      </c>
      <c r="B2541" s="25">
        <v>44348</v>
      </c>
      <c r="C2541" s="24" t="s">
        <v>780</v>
      </c>
      <c r="D2541" s="24" t="s">
        <v>170</v>
      </c>
      <c r="E2541" s="24" t="s">
        <v>1488</v>
      </c>
      <c r="F2541" cm="1">
        <f t="array" ref="F2541">_xlfn.SWITCH($E2541,"Forecast",IFERROR(SUMIFS(INDEX('Forecast Input'!$A:$BO,,MATCH(TEXT($A2541,"0"),'Forecast Input'!$1:$1,0)),'Forecast Input'!$A:$A,Master!C2541,'Forecast Input'!$D:$D,Master!D2541),0),"Actual",SUMIFS('CMO Input'!$Q:$Q,'CMO Input'!$E:$E,Master!$A2541,'CMO Input'!$C:$C,Master!$C2541,'CMO Input'!$AJ:$AJ,Master!$D2541,'CMO Input'!$AU:$AU,Master!$F2537),"")</f>
        <v>0</v>
      </c>
    </row>
    <row r="2542" spans="1:6" x14ac:dyDescent="0.25">
      <c r="A2542" s="24">
        <v>13</v>
      </c>
      <c r="B2542" s="25">
        <v>44348</v>
      </c>
      <c r="C2542" s="24" t="s">
        <v>780</v>
      </c>
      <c r="D2542" s="24" t="s">
        <v>170</v>
      </c>
      <c r="E2542" s="24" t="s">
        <v>1487</v>
      </c>
      <c r="F2542" cm="1">
        <f t="array" ref="F2542">_xlfn.SWITCH($E2542,"Forecast",IFERROR(SUMIFS(INDEX('Forecast Input'!$A:$BO,,MATCH(TEXT($A2542,"0"),'Forecast Input'!$1:$1,0)),'Forecast Input'!$A:$A,Master!C2542,'Forecast Input'!$D:$D,Master!D2542),0),"Actual",SUMIFS('CMO Input'!$Q:$Q,'CMO Input'!$E:$E,Master!$A2542,'CMO Input'!$C:$C,Master!$C2542,'CMO Input'!$AJ:$AJ,Master!$D2542,'CMO Input'!$AU:$AU,Master!$F2538),"")</f>
        <v>0</v>
      </c>
    </row>
    <row r="2543" spans="1:6" x14ac:dyDescent="0.25">
      <c r="A2543" s="24">
        <v>13</v>
      </c>
      <c r="B2543" s="25">
        <v>44348</v>
      </c>
      <c r="C2543" s="24" t="s">
        <v>780</v>
      </c>
      <c r="D2543" s="24" t="s">
        <v>436</v>
      </c>
      <c r="E2543" s="24" t="s">
        <v>1489</v>
      </c>
      <c r="F2543" t="str" cm="1">
        <f t="array" ref="F2543">_xlfn.SWITCH($E2543,"Forecast",IFERROR(SUMIFS(INDEX('Forecast Input'!$A:$BO,,MATCH(TEXT($A2543,"0"),'Forecast Input'!$1:$1,0)),'Forecast Input'!$A:$A,Master!C2543,'Forecast Input'!$D:$D,Master!D2543),0),"Actual",SUMIFS('CMO Input'!$Q:$Q,'CMO Input'!$E:$E,Master!$A2543,'CMO Input'!$C:$C,Master!$C2543,'CMO Input'!$AJ:$AJ,Master!$D2543,'CMO Input'!$AU:$AU,Master!$F2539),"")</f>
        <v/>
      </c>
    </row>
    <row r="2544" spans="1:6" x14ac:dyDescent="0.25">
      <c r="A2544" s="24">
        <v>13</v>
      </c>
      <c r="B2544" s="25">
        <v>44348</v>
      </c>
      <c r="C2544" s="24" t="s">
        <v>780</v>
      </c>
      <c r="D2544" s="24" t="s">
        <v>436</v>
      </c>
      <c r="E2544" s="24" t="s">
        <v>1488</v>
      </c>
      <c r="F2544" cm="1">
        <f t="array" ref="F2544">_xlfn.SWITCH($E2544,"Forecast",IFERROR(SUMIFS(INDEX('Forecast Input'!$A:$BO,,MATCH(TEXT($A2544,"0"),'Forecast Input'!$1:$1,0)),'Forecast Input'!$A:$A,Master!C2544,'Forecast Input'!$D:$D,Master!D2544),0),"Actual",SUMIFS('CMO Input'!$Q:$Q,'CMO Input'!$E:$E,Master!$A2544,'CMO Input'!$C:$C,Master!$C2544,'CMO Input'!$AJ:$AJ,Master!$D2544,'CMO Input'!$AU:$AU,Master!$F2540),"")</f>
        <v>0</v>
      </c>
    </row>
    <row r="2545" spans="1:6" x14ac:dyDescent="0.25">
      <c r="A2545" s="24">
        <v>13</v>
      </c>
      <c r="B2545" s="25">
        <v>44348</v>
      </c>
      <c r="C2545" s="24" t="s">
        <v>780</v>
      </c>
      <c r="D2545" s="24" t="s">
        <v>436</v>
      </c>
      <c r="E2545" s="24" t="s">
        <v>1487</v>
      </c>
      <c r="F2545" cm="1">
        <f t="array" ref="F2545">_xlfn.SWITCH($E2545,"Forecast",IFERROR(SUMIFS(INDEX('Forecast Input'!$A:$BO,,MATCH(TEXT($A2545,"0"),'Forecast Input'!$1:$1,0)),'Forecast Input'!$A:$A,Master!C2545,'Forecast Input'!$D:$D,Master!D2545),0),"Actual",SUMIFS('CMO Input'!$Q:$Q,'CMO Input'!$E:$E,Master!$A2545,'CMO Input'!$C:$C,Master!$C2545,'CMO Input'!$AJ:$AJ,Master!$D2545,'CMO Input'!$AU:$AU,Master!$F2541),"")</f>
        <v>0</v>
      </c>
    </row>
    <row r="2546" spans="1:6" x14ac:dyDescent="0.25">
      <c r="A2546" s="24">
        <v>13</v>
      </c>
      <c r="B2546" s="25">
        <v>44348</v>
      </c>
      <c r="C2546" s="24" t="s">
        <v>780</v>
      </c>
      <c r="D2546" s="24" t="s">
        <v>1469</v>
      </c>
      <c r="E2546" s="24" t="s">
        <v>1489</v>
      </c>
      <c r="F2546" t="str" cm="1">
        <f t="array" ref="F2546">_xlfn.SWITCH($E2546,"Forecast",IFERROR(SUMIFS(INDEX('Forecast Input'!$A:$BO,,MATCH(TEXT($A2546,"0"),'Forecast Input'!$1:$1,0)),'Forecast Input'!$A:$A,Master!C2546,'Forecast Input'!$D:$D,Master!D2546),0),"Actual",SUMIFS('CMO Input'!$Q:$Q,'CMO Input'!$E:$E,Master!$A2546,'CMO Input'!$C:$C,Master!$C2546,'CMO Input'!$AJ:$AJ,Master!$D2546,'CMO Input'!$AU:$AU,Master!$F2542),"")</f>
        <v/>
      </c>
    </row>
    <row r="2547" spans="1:6" x14ac:dyDescent="0.25">
      <c r="A2547" s="24">
        <v>13</v>
      </c>
      <c r="B2547" s="25">
        <v>44348</v>
      </c>
      <c r="C2547" s="24" t="s">
        <v>780</v>
      </c>
      <c r="D2547" s="24" t="s">
        <v>1469</v>
      </c>
      <c r="E2547" s="24" t="s">
        <v>1488</v>
      </c>
      <c r="F2547" cm="1">
        <f t="array" ref="F2547">_xlfn.SWITCH($E2547,"Forecast",IFERROR(SUMIFS(INDEX('Forecast Input'!$A:$BO,,MATCH(TEXT($A2547,"0"),'Forecast Input'!$1:$1,0)),'Forecast Input'!$A:$A,Master!C2547,'Forecast Input'!$D:$D,Master!D2547),0),"Actual",SUMIFS('CMO Input'!$Q:$Q,'CMO Input'!$E:$E,Master!$A2547,'CMO Input'!$C:$C,Master!$C2547,'CMO Input'!$AJ:$AJ,Master!$D2547,'CMO Input'!$AU:$AU,Master!$F2543),"")</f>
        <v>0</v>
      </c>
    </row>
    <row r="2548" spans="1:6" x14ac:dyDescent="0.25">
      <c r="A2548" s="24">
        <v>13</v>
      </c>
      <c r="B2548" s="25">
        <v>44348</v>
      </c>
      <c r="C2548" s="24" t="s">
        <v>780</v>
      </c>
      <c r="D2548" s="24" t="s">
        <v>1469</v>
      </c>
      <c r="E2548" s="24" t="s">
        <v>1487</v>
      </c>
      <c r="F2548" cm="1">
        <f t="array" ref="F2548">_xlfn.SWITCH($E2548,"Forecast",IFERROR(SUMIFS(INDEX('Forecast Input'!$A:$BO,,MATCH(TEXT($A2548,"0"),'Forecast Input'!$1:$1,0)),'Forecast Input'!$A:$A,Master!C2548,'Forecast Input'!$D:$D,Master!D2548),0),"Actual",SUMIFS('CMO Input'!$Q:$Q,'CMO Input'!$E:$E,Master!$A2548,'CMO Input'!$C:$C,Master!$C2548,'CMO Input'!$AJ:$AJ,Master!$D2548,'CMO Input'!$AU:$AU,Master!$F2544),"")</f>
        <v>0</v>
      </c>
    </row>
    <row r="2549" spans="1:6" x14ac:dyDescent="0.25">
      <c r="A2549" s="24">
        <v>13</v>
      </c>
      <c r="B2549" s="25">
        <v>44348</v>
      </c>
      <c r="C2549" s="24" t="s">
        <v>989</v>
      </c>
      <c r="D2549" s="24" t="s">
        <v>10</v>
      </c>
      <c r="E2549" s="24" t="s">
        <v>1489</v>
      </c>
      <c r="F2549" t="str" cm="1">
        <f t="array" ref="F2549">_xlfn.SWITCH($E2549,"Forecast",IFERROR(SUMIFS(INDEX('Forecast Input'!$A:$BO,,MATCH(TEXT($A2549,"0"),'Forecast Input'!$1:$1,0)),'Forecast Input'!$A:$A,Master!C2549,'Forecast Input'!$D:$D,Master!D2549),0),"Actual",SUMIFS('CMO Input'!$Q:$Q,'CMO Input'!$E:$E,Master!$A2549,'CMO Input'!$C:$C,Master!$C2549,'CMO Input'!$AJ:$AJ,Master!$D2549,'CMO Input'!$AU:$AU,Master!$F2545),"")</f>
        <v/>
      </c>
    </row>
    <row r="2550" spans="1:6" x14ac:dyDescent="0.25">
      <c r="A2550" s="24">
        <v>13</v>
      </c>
      <c r="B2550" s="25">
        <v>44348</v>
      </c>
      <c r="C2550" s="24" t="s">
        <v>989</v>
      </c>
      <c r="D2550" s="24" t="s">
        <v>10</v>
      </c>
      <c r="E2550" s="24" t="s">
        <v>1488</v>
      </c>
      <c r="F2550" cm="1">
        <f t="array" ref="F2550">_xlfn.SWITCH($E2550,"Forecast",IFERROR(SUMIFS(INDEX('Forecast Input'!$A:$BO,,MATCH(TEXT($A2550,"0"),'Forecast Input'!$1:$1,0)),'Forecast Input'!$A:$A,Master!C2550,'Forecast Input'!$D:$D,Master!D2550),0),"Actual",SUMIFS('CMO Input'!$Q:$Q,'CMO Input'!$E:$E,Master!$A2550,'CMO Input'!$C:$C,Master!$C2550,'CMO Input'!$AJ:$AJ,Master!$D2550,'CMO Input'!$AU:$AU,Master!$F2546),"")</f>
        <v>0</v>
      </c>
    </row>
    <row r="2551" spans="1:6" x14ac:dyDescent="0.25">
      <c r="A2551" s="24">
        <v>13</v>
      </c>
      <c r="B2551" s="25">
        <v>44348</v>
      </c>
      <c r="C2551" s="24" t="s">
        <v>989</v>
      </c>
      <c r="D2551" s="24" t="s">
        <v>10</v>
      </c>
      <c r="E2551" s="24" t="s">
        <v>1487</v>
      </c>
      <c r="F2551" cm="1">
        <f t="array" ref="F2551">_xlfn.SWITCH($E2551,"Forecast",IFERROR(SUMIFS(INDEX('Forecast Input'!$A:$BO,,MATCH(TEXT($A2551,"0"),'Forecast Input'!$1:$1,0)),'Forecast Input'!$A:$A,Master!C2551,'Forecast Input'!$D:$D,Master!D2551),0),"Actual",SUMIFS('CMO Input'!$Q:$Q,'CMO Input'!$E:$E,Master!$A2551,'CMO Input'!$C:$C,Master!$C2551,'CMO Input'!$AJ:$AJ,Master!$D2551,'CMO Input'!$AU:$AU,Master!$F2547),"")</f>
        <v>0</v>
      </c>
    </row>
    <row r="2552" spans="1:6" x14ac:dyDescent="0.25">
      <c r="A2552" s="24">
        <v>13</v>
      </c>
      <c r="B2552" s="25">
        <v>44348</v>
      </c>
      <c r="C2552" s="24" t="s">
        <v>989</v>
      </c>
      <c r="D2552" s="24" t="s">
        <v>61</v>
      </c>
      <c r="E2552" s="24" t="s">
        <v>1489</v>
      </c>
      <c r="F2552" t="str" cm="1">
        <f t="array" ref="F2552">_xlfn.SWITCH($E2552,"Forecast",IFERROR(SUMIFS(INDEX('Forecast Input'!$A:$BO,,MATCH(TEXT($A2552,"0"),'Forecast Input'!$1:$1,0)),'Forecast Input'!$A:$A,Master!C2552,'Forecast Input'!$D:$D,Master!D2552),0),"Actual",SUMIFS('CMO Input'!$Q:$Q,'CMO Input'!$E:$E,Master!$A2552,'CMO Input'!$C:$C,Master!$C2552,'CMO Input'!$AJ:$AJ,Master!$D2552,'CMO Input'!$AU:$AU,Master!$F2548),"")</f>
        <v/>
      </c>
    </row>
    <row r="2553" spans="1:6" x14ac:dyDescent="0.25">
      <c r="A2553" s="24">
        <v>13</v>
      </c>
      <c r="B2553" s="25">
        <v>44348</v>
      </c>
      <c r="C2553" s="24" t="s">
        <v>989</v>
      </c>
      <c r="D2553" s="24" t="s">
        <v>61</v>
      </c>
      <c r="E2553" s="24" t="s">
        <v>1488</v>
      </c>
      <c r="F2553" cm="1">
        <f t="array" ref="F2553">_xlfn.SWITCH($E2553,"Forecast",IFERROR(SUMIFS(INDEX('Forecast Input'!$A:$BO,,MATCH(TEXT($A2553,"0"),'Forecast Input'!$1:$1,0)),'Forecast Input'!$A:$A,Master!C2553,'Forecast Input'!$D:$D,Master!D2553),0),"Actual",SUMIFS('CMO Input'!$Q:$Q,'CMO Input'!$E:$E,Master!$A2553,'CMO Input'!$C:$C,Master!$C2553,'CMO Input'!$AJ:$AJ,Master!$D2553,'CMO Input'!$AU:$AU,Master!$F2549),"")</f>
        <v>0</v>
      </c>
    </row>
    <row r="2554" spans="1:6" x14ac:dyDescent="0.25">
      <c r="A2554" s="24">
        <v>13</v>
      </c>
      <c r="B2554" s="25">
        <v>44348</v>
      </c>
      <c r="C2554" s="24" t="s">
        <v>989</v>
      </c>
      <c r="D2554" s="24" t="s">
        <v>61</v>
      </c>
      <c r="E2554" s="24" t="s">
        <v>1487</v>
      </c>
      <c r="F2554" cm="1">
        <f t="array" ref="F2554">_xlfn.SWITCH($E2554,"Forecast",IFERROR(SUMIFS(INDEX('Forecast Input'!$A:$BO,,MATCH(TEXT($A2554,"0"),'Forecast Input'!$1:$1,0)),'Forecast Input'!$A:$A,Master!C2554,'Forecast Input'!$D:$D,Master!D2554),0),"Actual",SUMIFS('CMO Input'!$Q:$Q,'CMO Input'!$E:$E,Master!$A2554,'CMO Input'!$C:$C,Master!$C2554,'CMO Input'!$AJ:$AJ,Master!$D2554,'CMO Input'!$AU:$AU,Master!$F2550),"")</f>
        <v>0</v>
      </c>
    </row>
    <row r="2555" spans="1:6" x14ac:dyDescent="0.25">
      <c r="A2555" s="24">
        <v>13</v>
      </c>
      <c r="B2555" s="25">
        <v>44348</v>
      </c>
      <c r="C2555" s="24" t="s">
        <v>989</v>
      </c>
      <c r="D2555" s="24" t="s">
        <v>103</v>
      </c>
      <c r="E2555" s="24" t="s">
        <v>1489</v>
      </c>
      <c r="F2555" t="str" cm="1">
        <f t="array" ref="F2555">_xlfn.SWITCH($E2555,"Forecast",IFERROR(SUMIFS(INDEX('Forecast Input'!$A:$BO,,MATCH(TEXT($A2555,"0"),'Forecast Input'!$1:$1,0)),'Forecast Input'!$A:$A,Master!C2555,'Forecast Input'!$D:$D,Master!D2555),0),"Actual",SUMIFS('CMO Input'!$Q:$Q,'CMO Input'!$E:$E,Master!$A2555,'CMO Input'!$C:$C,Master!$C2555,'CMO Input'!$AJ:$AJ,Master!$D2555,'CMO Input'!$AU:$AU,Master!$F2551),"")</f>
        <v/>
      </c>
    </row>
    <row r="2556" spans="1:6" x14ac:dyDescent="0.25">
      <c r="A2556" s="24">
        <v>13</v>
      </c>
      <c r="B2556" s="25">
        <v>44348</v>
      </c>
      <c r="C2556" s="24" t="s">
        <v>989</v>
      </c>
      <c r="D2556" s="24" t="s">
        <v>103</v>
      </c>
      <c r="E2556" s="24" t="s">
        <v>1488</v>
      </c>
      <c r="F2556" cm="1">
        <f t="array" ref="F2556">_xlfn.SWITCH($E2556,"Forecast",IFERROR(SUMIFS(INDEX('Forecast Input'!$A:$BO,,MATCH(TEXT($A2556,"0"),'Forecast Input'!$1:$1,0)),'Forecast Input'!$A:$A,Master!C2556,'Forecast Input'!$D:$D,Master!D2556),0),"Actual",SUMIFS('CMO Input'!$Q:$Q,'CMO Input'!$E:$E,Master!$A2556,'CMO Input'!$C:$C,Master!$C2556,'CMO Input'!$AJ:$AJ,Master!$D2556,'CMO Input'!$AU:$AU,Master!$F2552),"")</f>
        <v>0</v>
      </c>
    </row>
    <row r="2557" spans="1:6" x14ac:dyDescent="0.25">
      <c r="A2557" s="24">
        <v>13</v>
      </c>
      <c r="B2557" s="25">
        <v>44348</v>
      </c>
      <c r="C2557" s="24" t="s">
        <v>989</v>
      </c>
      <c r="D2557" s="24" t="s">
        <v>103</v>
      </c>
      <c r="E2557" s="24" t="s">
        <v>1487</v>
      </c>
      <c r="F2557" cm="1">
        <f t="array" ref="F2557">_xlfn.SWITCH($E2557,"Forecast",IFERROR(SUMIFS(INDEX('Forecast Input'!$A:$BO,,MATCH(TEXT($A2557,"0"),'Forecast Input'!$1:$1,0)),'Forecast Input'!$A:$A,Master!C2557,'Forecast Input'!$D:$D,Master!D2557),0),"Actual",SUMIFS('CMO Input'!$Q:$Q,'CMO Input'!$E:$E,Master!$A2557,'CMO Input'!$C:$C,Master!$C2557,'CMO Input'!$AJ:$AJ,Master!$D2557,'CMO Input'!$AU:$AU,Master!$F2553),"")</f>
        <v>0</v>
      </c>
    </row>
    <row r="2558" spans="1:6" x14ac:dyDescent="0.25">
      <c r="A2558" s="24">
        <v>13</v>
      </c>
      <c r="B2558" s="25">
        <v>44348</v>
      </c>
      <c r="C2558" s="24" t="s">
        <v>989</v>
      </c>
      <c r="D2558" s="24" t="s">
        <v>146</v>
      </c>
      <c r="E2558" s="24" t="s">
        <v>1489</v>
      </c>
      <c r="F2558" t="str" cm="1">
        <f t="array" ref="F2558">_xlfn.SWITCH($E2558,"Forecast",IFERROR(SUMIFS(INDEX('Forecast Input'!$A:$BO,,MATCH(TEXT($A2558,"0"),'Forecast Input'!$1:$1,0)),'Forecast Input'!$A:$A,Master!C2558,'Forecast Input'!$D:$D,Master!D2558),0),"Actual",SUMIFS('CMO Input'!$Q:$Q,'CMO Input'!$E:$E,Master!$A2558,'CMO Input'!$C:$C,Master!$C2558,'CMO Input'!$AJ:$AJ,Master!$D2558,'CMO Input'!$AU:$AU,Master!$F2554),"")</f>
        <v/>
      </c>
    </row>
    <row r="2559" spans="1:6" x14ac:dyDescent="0.25">
      <c r="A2559" s="24">
        <v>13</v>
      </c>
      <c r="B2559" s="25">
        <v>44348</v>
      </c>
      <c r="C2559" s="24" t="s">
        <v>989</v>
      </c>
      <c r="D2559" s="24" t="s">
        <v>146</v>
      </c>
      <c r="E2559" s="24" t="s">
        <v>1488</v>
      </c>
      <c r="F2559" cm="1">
        <f t="array" ref="F2559">_xlfn.SWITCH($E2559,"Forecast",IFERROR(SUMIFS(INDEX('Forecast Input'!$A:$BO,,MATCH(TEXT($A2559,"0"),'Forecast Input'!$1:$1,0)),'Forecast Input'!$A:$A,Master!C2559,'Forecast Input'!$D:$D,Master!D2559),0),"Actual",SUMIFS('CMO Input'!$Q:$Q,'CMO Input'!$E:$E,Master!$A2559,'CMO Input'!$C:$C,Master!$C2559,'CMO Input'!$AJ:$AJ,Master!$D2559,'CMO Input'!$AU:$AU,Master!$F2555),"")</f>
        <v>0</v>
      </c>
    </row>
    <row r="2560" spans="1:6" x14ac:dyDescent="0.25">
      <c r="A2560" s="24">
        <v>13</v>
      </c>
      <c r="B2560" s="25">
        <v>44348</v>
      </c>
      <c r="C2560" s="24" t="s">
        <v>989</v>
      </c>
      <c r="D2560" s="24" t="s">
        <v>146</v>
      </c>
      <c r="E2560" s="24" t="s">
        <v>1487</v>
      </c>
      <c r="F2560" cm="1">
        <f t="array" ref="F2560">_xlfn.SWITCH($E2560,"Forecast",IFERROR(SUMIFS(INDEX('Forecast Input'!$A:$BO,,MATCH(TEXT($A2560,"0"),'Forecast Input'!$1:$1,0)),'Forecast Input'!$A:$A,Master!C2560,'Forecast Input'!$D:$D,Master!D2560),0),"Actual",SUMIFS('CMO Input'!$Q:$Q,'CMO Input'!$E:$E,Master!$A2560,'CMO Input'!$C:$C,Master!$C2560,'CMO Input'!$AJ:$AJ,Master!$D2560,'CMO Input'!$AU:$AU,Master!$F2556),"")</f>
        <v>0</v>
      </c>
    </row>
    <row r="2561" spans="1:6" x14ac:dyDescent="0.25">
      <c r="A2561" s="24">
        <v>13</v>
      </c>
      <c r="B2561" s="25">
        <v>44348</v>
      </c>
      <c r="C2561" s="24" t="s">
        <v>989</v>
      </c>
      <c r="D2561" s="24" t="s">
        <v>166</v>
      </c>
      <c r="E2561" s="24" t="s">
        <v>1489</v>
      </c>
      <c r="F2561" t="str" cm="1">
        <f t="array" ref="F2561">_xlfn.SWITCH($E2561,"Forecast",IFERROR(SUMIFS(INDEX('Forecast Input'!$A:$BO,,MATCH(TEXT($A2561,"0"),'Forecast Input'!$1:$1,0)),'Forecast Input'!$A:$A,Master!C2561,'Forecast Input'!$D:$D,Master!D2561),0),"Actual",SUMIFS('CMO Input'!$Q:$Q,'CMO Input'!$E:$E,Master!$A2561,'CMO Input'!$C:$C,Master!$C2561,'CMO Input'!$AJ:$AJ,Master!$D2561,'CMO Input'!$AU:$AU,Master!$F2557),"")</f>
        <v/>
      </c>
    </row>
    <row r="2562" spans="1:6" x14ac:dyDescent="0.25">
      <c r="A2562" s="24">
        <v>13</v>
      </c>
      <c r="B2562" s="25">
        <v>44348</v>
      </c>
      <c r="C2562" s="24" t="s">
        <v>989</v>
      </c>
      <c r="D2562" s="24" t="s">
        <v>166</v>
      </c>
      <c r="E2562" s="24" t="s">
        <v>1488</v>
      </c>
      <c r="F2562" cm="1">
        <f t="array" ref="F2562">_xlfn.SWITCH($E2562,"Forecast",IFERROR(SUMIFS(INDEX('Forecast Input'!$A:$BO,,MATCH(TEXT($A2562,"0"),'Forecast Input'!$1:$1,0)),'Forecast Input'!$A:$A,Master!C2562,'Forecast Input'!$D:$D,Master!D2562),0),"Actual",SUMIFS('CMO Input'!$Q:$Q,'CMO Input'!$E:$E,Master!$A2562,'CMO Input'!$C:$C,Master!$C2562,'CMO Input'!$AJ:$AJ,Master!$D2562,'CMO Input'!$AU:$AU,Master!$F2558),"")</f>
        <v>0</v>
      </c>
    </row>
    <row r="2563" spans="1:6" x14ac:dyDescent="0.25">
      <c r="A2563" s="24">
        <v>13</v>
      </c>
      <c r="B2563" s="25">
        <v>44348</v>
      </c>
      <c r="C2563" s="24" t="s">
        <v>989</v>
      </c>
      <c r="D2563" s="24" t="s">
        <v>166</v>
      </c>
      <c r="E2563" s="24" t="s">
        <v>1487</v>
      </c>
      <c r="F2563" cm="1">
        <f t="array" ref="F2563">_xlfn.SWITCH($E2563,"Forecast",IFERROR(SUMIFS(INDEX('Forecast Input'!$A:$BO,,MATCH(TEXT($A2563,"0"),'Forecast Input'!$1:$1,0)),'Forecast Input'!$A:$A,Master!C2563,'Forecast Input'!$D:$D,Master!D2563),0),"Actual",SUMIFS('CMO Input'!$Q:$Q,'CMO Input'!$E:$E,Master!$A2563,'CMO Input'!$C:$C,Master!$C2563,'CMO Input'!$AJ:$AJ,Master!$D2563,'CMO Input'!$AU:$AU,Master!$F2559),"")</f>
        <v>0</v>
      </c>
    </row>
    <row r="2564" spans="1:6" x14ac:dyDescent="0.25">
      <c r="A2564" s="24">
        <v>13</v>
      </c>
      <c r="B2564" s="25">
        <v>44348</v>
      </c>
      <c r="C2564" s="24" t="s">
        <v>989</v>
      </c>
      <c r="D2564" s="24" t="s">
        <v>170</v>
      </c>
      <c r="E2564" s="24" t="s">
        <v>1489</v>
      </c>
      <c r="F2564" t="str" cm="1">
        <f t="array" ref="F2564">_xlfn.SWITCH($E2564,"Forecast",IFERROR(SUMIFS(INDEX('Forecast Input'!$A:$BO,,MATCH(TEXT($A2564,"0"),'Forecast Input'!$1:$1,0)),'Forecast Input'!$A:$A,Master!C2564,'Forecast Input'!$D:$D,Master!D2564),0),"Actual",SUMIFS('CMO Input'!$Q:$Q,'CMO Input'!$E:$E,Master!$A2564,'CMO Input'!$C:$C,Master!$C2564,'CMO Input'!$AJ:$AJ,Master!$D2564,'CMO Input'!$AU:$AU,Master!$F2560),"")</f>
        <v/>
      </c>
    </row>
    <row r="2565" spans="1:6" x14ac:dyDescent="0.25">
      <c r="A2565" s="24">
        <v>13</v>
      </c>
      <c r="B2565" s="25">
        <v>44348</v>
      </c>
      <c r="C2565" s="24" t="s">
        <v>989</v>
      </c>
      <c r="D2565" s="24" t="s">
        <v>170</v>
      </c>
      <c r="E2565" s="24" t="s">
        <v>1488</v>
      </c>
      <c r="F2565" cm="1">
        <f t="array" ref="F2565">_xlfn.SWITCH($E2565,"Forecast",IFERROR(SUMIFS(INDEX('Forecast Input'!$A:$BO,,MATCH(TEXT($A2565,"0"),'Forecast Input'!$1:$1,0)),'Forecast Input'!$A:$A,Master!C2565,'Forecast Input'!$D:$D,Master!D2565),0),"Actual",SUMIFS('CMO Input'!$Q:$Q,'CMO Input'!$E:$E,Master!$A2565,'CMO Input'!$C:$C,Master!$C2565,'CMO Input'!$AJ:$AJ,Master!$D2565,'CMO Input'!$AU:$AU,Master!$F2561),"")</f>
        <v>0</v>
      </c>
    </row>
    <row r="2566" spans="1:6" x14ac:dyDescent="0.25">
      <c r="A2566" s="24">
        <v>13</v>
      </c>
      <c r="B2566" s="25">
        <v>44348</v>
      </c>
      <c r="C2566" s="24" t="s">
        <v>989</v>
      </c>
      <c r="D2566" s="24" t="s">
        <v>170</v>
      </c>
      <c r="E2566" s="24" t="s">
        <v>1487</v>
      </c>
      <c r="F2566" cm="1">
        <f t="array" ref="F2566">_xlfn.SWITCH($E2566,"Forecast",IFERROR(SUMIFS(INDEX('Forecast Input'!$A:$BO,,MATCH(TEXT($A2566,"0"),'Forecast Input'!$1:$1,0)),'Forecast Input'!$A:$A,Master!C2566,'Forecast Input'!$D:$D,Master!D2566),0),"Actual",SUMIFS('CMO Input'!$Q:$Q,'CMO Input'!$E:$E,Master!$A2566,'CMO Input'!$C:$C,Master!$C2566,'CMO Input'!$AJ:$AJ,Master!$D2566,'CMO Input'!$AU:$AU,Master!$F2562),"")</f>
        <v>0</v>
      </c>
    </row>
    <row r="2567" spans="1:6" x14ac:dyDescent="0.25">
      <c r="A2567" s="24">
        <v>13</v>
      </c>
      <c r="B2567" s="25">
        <v>44348</v>
      </c>
      <c r="C2567" s="24" t="s">
        <v>989</v>
      </c>
      <c r="D2567" s="24" t="s">
        <v>436</v>
      </c>
      <c r="E2567" s="24" t="s">
        <v>1489</v>
      </c>
      <c r="F2567" t="str" cm="1">
        <f t="array" ref="F2567">_xlfn.SWITCH($E2567,"Forecast",IFERROR(SUMIFS(INDEX('Forecast Input'!$A:$BO,,MATCH(TEXT($A2567,"0"),'Forecast Input'!$1:$1,0)),'Forecast Input'!$A:$A,Master!C2567,'Forecast Input'!$D:$D,Master!D2567),0),"Actual",SUMIFS('CMO Input'!$Q:$Q,'CMO Input'!$E:$E,Master!$A2567,'CMO Input'!$C:$C,Master!$C2567,'CMO Input'!$AJ:$AJ,Master!$D2567,'CMO Input'!$AU:$AU,Master!$F2563),"")</f>
        <v/>
      </c>
    </row>
    <row r="2568" spans="1:6" x14ac:dyDescent="0.25">
      <c r="A2568" s="24">
        <v>13</v>
      </c>
      <c r="B2568" s="25">
        <v>44348</v>
      </c>
      <c r="C2568" s="24" t="s">
        <v>989</v>
      </c>
      <c r="D2568" s="24" t="s">
        <v>436</v>
      </c>
      <c r="E2568" s="24" t="s">
        <v>1488</v>
      </c>
      <c r="F2568" cm="1">
        <f t="array" ref="F2568">_xlfn.SWITCH($E2568,"Forecast",IFERROR(SUMIFS(INDEX('Forecast Input'!$A:$BO,,MATCH(TEXT($A2568,"0"),'Forecast Input'!$1:$1,0)),'Forecast Input'!$A:$A,Master!C2568,'Forecast Input'!$D:$D,Master!D2568),0),"Actual",SUMIFS('CMO Input'!$Q:$Q,'CMO Input'!$E:$E,Master!$A2568,'CMO Input'!$C:$C,Master!$C2568,'CMO Input'!$AJ:$AJ,Master!$D2568,'CMO Input'!$AU:$AU,Master!$F2564),"")</f>
        <v>0</v>
      </c>
    </row>
    <row r="2569" spans="1:6" x14ac:dyDescent="0.25">
      <c r="A2569" s="24">
        <v>13</v>
      </c>
      <c r="B2569" s="25">
        <v>44348</v>
      </c>
      <c r="C2569" s="24" t="s">
        <v>989</v>
      </c>
      <c r="D2569" s="24" t="s">
        <v>436</v>
      </c>
      <c r="E2569" s="24" t="s">
        <v>1487</v>
      </c>
      <c r="F2569" cm="1">
        <f t="array" ref="F2569">_xlfn.SWITCH($E2569,"Forecast",IFERROR(SUMIFS(INDEX('Forecast Input'!$A:$BO,,MATCH(TEXT($A2569,"0"),'Forecast Input'!$1:$1,0)),'Forecast Input'!$A:$A,Master!C2569,'Forecast Input'!$D:$D,Master!D2569),0),"Actual",SUMIFS('CMO Input'!$Q:$Q,'CMO Input'!$E:$E,Master!$A2569,'CMO Input'!$C:$C,Master!$C2569,'CMO Input'!$AJ:$AJ,Master!$D2569,'CMO Input'!$AU:$AU,Master!$F2565),"")</f>
        <v>0</v>
      </c>
    </row>
    <row r="2570" spans="1:6" x14ac:dyDescent="0.25">
      <c r="A2570" s="24">
        <v>13</v>
      </c>
      <c r="B2570" s="25">
        <v>44348</v>
      </c>
      <c r="C2570" s="24" t="s">
        <v>989</v>
      </c>
      <c r="D2570" s="24" t="s">
        <v>1469</v>
      </c>
      <c r="E2570" s="24" t="s">
        <v>1489</v>
      </c>
      <c r="F2570" t="str" cm="1">
        <f t="array" ref="F2570">_xlfn.SWITCH($E2570,"Forecast",IFERROR(SUMIFS(INDEX('Forecast Input'!$A:$BO,,MATCH(TEXT($A2570,"0"),'Forecast Input'!$1:$1,0)),'Forecast Input'!$A:$A,Master!C2570,'Forecast Input'!$D:$D,Master!D2570),0),"Actual",SUMIFS('CMO Input'!$Q:$Q,'CMO Input'!$E:$E,Master!$A2570,'CMO Input'!$C:$C,Master!$C2570,'CMO Input'!$AJ:$AJ,Master!$D2570,'CMO Input'!$AU:$AU,Master!$F2566),"")</f>
        <v/>
      </c>
    </row>
    <row r="2571" spans="1:6" x14ac:dyDescent="0.25">
      <c r="A2571" s="24">
        <v>13</v>
      </c>
      <c r="B2571" s="25">
        <v>44348</v>
      </c>
      <c r="C2571" s="24" t="s">
        <v>989</v>
      </c>
      <c r="D2571" s="24" t="s">
        <v>1469</v>
      </c>
      <c r="E2571" s="24" t="s">
        <v>1488</v>
      </c>
      <c r="F2571" cm="1">
        <f t="array" ref="F2571">_xlfn.SWITCH($E2571,"Forecast",IFERROR(SUMIFS(INDEX('Forecast Input'!$A:$BO,,MATCH(TEXT($A2571,"0"),'Forecast Input'!$1:$1,0)),'Forecast Input'!$A:$A,Master!C2571,'Forecast Input'!$D:$D,Master!D2571),0),"Actual",SUMIFS('CMO Input'!$Q:$Q,'CMO Input'!$E:$E,Master!$A2571,'CMO Input'!$C:$C,Master!$C2571,'CMO Input'!$AJ:$AJ,Master!$D2571,'CMO Input'!$AU:$AU,Master!$F2567),"")</f>
        <v>0</v>
      </c>
    </row>
    <row r="2572" spans="1:6" x14ac:dyDescent="0.25">
      <c r="A2572" s="24">
        <v>13</v>
      </c>
      <c r="B2572" s="25">
        <v>44348</v>
      </c>
      <c r="C2572" s="24" t="s">
        <v>989</v>
      </c>
      <c r="D2572" s="24" t="s">
        <v>1469</v>
      </c>
      <c r="E2572" s="24" t="s">
        <v>1487</v>
      </c>
      <c r="F2572" cm="1">
        <f t="array" ref="F2572">_xlfn.SWITCH($E2572,"Forecast",IFERROR(SUMIFS(INDEX('Forecast Input'!$A:$BO,,MATCH(TEXT($A2572,"0"),'Forecast Input'!$1:$1,0)),'Forecast Input'!$A:$A,Master!C2572,'Forecast Input'!$D:$D,Master!D2572),0),"Actual",SUMIFS('CMO Input'!$Q:$Q,'CMO Input'!$E:$E,Master!$A2572,'CMO Input'!$C:$C,Master!$C2572,'CMO Input'!$AJ:$AJ,Master!$D2572,'CMO Input'!$AU:$AU,Master!$F2568),"")</f>
        <v>0</v>
      </c>
    </row>
    <row r="2573" spans="1:6" x14ac:dyDescent="0.25">
      <c r="A2573" s="24">
        <v>13</v>
      </c>
      <c r="B2573" s="25">
        <v>44348</v>
      </c>
      <c r="C2573" s="24" t="s">
        <v>181</v>
      </c>
      <c r="D2573" s="24" t="s">
        <v>10</v>
      </c>
      <c r="E2573" s="24" t="s">
        <v>1489</v>
      </c>
      <c r="F2573" t="str" cm="1">
        <f t="array" ref="F2573">_xlfn.SWITCH($E2573,"Forecast",IFERROR(SUMIFS(INDEX('Forecast Input'!$A:$BO,,MATCH(TEXT($A2573,"0"),'Forecast Input'!$1:$1,0)),'Forecast Input'!$A:$A,Master!C2573,'Forecast Input'!$D:$D,Master!D2573),0),"Actual",SUMIFS('CMO Input'!$Q:$Q,'CMO Input'!$E:$E,Master!$A2573,'CMO Input'!$C:$C,Master!$C2573,'CMO Input'!$AJ:$AJ,Master!$D2573,'CMO Input'!$AU:$AU,Master!$F2569),"")</f>
        <v/>
      </c>
    </row>
    <row r="2574" spans="1:6" x14ac:dyDescent="0.25">
      <c r="A2574" s="24">
        <v>13</v>
      </c>
      <c r="B2574" s="25">
        <v>44348</v>
      </c>
      <c r="C2574" s="24" t="s">
        <v>181</v>
      </c>
      <c r="D2574" s="24" t="s">
        <v>10</v>
      </c>
      <c r="E2574" s="24" t="s">
        <v>1488</v>
      </c>
      <c r="F2574" cm="1">
        <f t="array" ref="F2574">_xlfn.SWITCH($E2574,"Forecast",IFERROR(SUMIFS(INDEX('Forecast Input'!$A:$BO,,MATCH(TEXT($A2574,"0"),'Forecast Input'!$1:$1,0)),'Forecast Input'!$A:$A,Master!C2574,'Forecast Input'!$D:$D,Master!D2574),0),"Actual",SUMIFS('CMO Input'!$Q:$Q,'CMO Input'!$E:$E,Master!$A2574,'CMO Input'!$C:$C,Master!$C2574,'CMO Input'!$AJ:$AJ,Master!$D2574,'CMO Input'!$AU:$AU,Master!$F2570),"")</f>
        <v>0</v>
      </c>
    </row>
    <row r="2575" spans="1:6" x14ac:dyDescent="0.25">
      <c r="A2575" s="24">
        <v>13</v>
      </c>
      <c r="B2575" s="25">
        <v>44348</v>
      </c>
      <c r="C2575" s="24" t="s">
        <v>181</v>
      </c>
      <c r="D2575" s="24" t="s">
        <v>10</v>
      </c>
      <c r="E2575" s="24" t="s">
        <v>1487</v>
      </c>
      <c r="F2575" cm="1">
        <f t="array" ref="F2575">_xlfn.SWITCH($E2575,"Forecast",IFERROR(SUMIFS(INDEX('Forecast Input'!$A:$BO,,MATCH(TEXT($A2575,"0"),'Forecast Input'!$1:$1,0)),'Forecast Input'!$A:$A,Master!C2575,'Forecast Input'!$D:$D,Master!D2575),0),"Actual",SUMIFS('CMO Input'!$Q:$Q,'CMO Input'!$E:$E,Master!$A2575,'CMO Input'!$C:$C,Master!$C2575,'CMO Input'!$AJ:$AJ,Master!$D2575,'CMO Input'!$AU:$AU,Master!$F2571),"")</f>
        <v>0</v>
      </c>
    </row>
    <row r="2576" spans="1:6" x14ac:dyDescent="0.25">
      <c r="A2576" s="24">
        <v>13</v>
      </c>
      <c r="B2576" s="25">
        <v>44348</v>
      </c>
      <c r="C2576" s="24" t="s">
        <v>181</v>
      </c>
      <c r="D2576" s="24" t="s">
        <v>61</v>
      </c>
      <c r="E2576" s="24" t="s">
        <v>1489</v>
      </c>
      <c r="F2576" t="str" cm="1">
        <f t="array" ref="F2576">_xlfn.SWITCH($E2576,"Forecast",IFERROR(SUMIFS(INDEX('Forecast Input'!$A:$BO,,MATCH(TEXT($A2576,"0"),'Forecast Input'!$1:$1,0)),'Forecast Input'!$A:$A,Master!C2576,'Forecast Input'!$D:$D,Master!D2576),0),"Actual",SUMIFS('CMO Input'!$Q:$Q,'CMO Input'!$E:$E,Master!$A2576,'CMO Input'!$C:$C,Master!$C2576,'CMO Input'!$AJ:$AJ,Master!$D2576,'CMO Input'!$AU:$AU,Master!$F2572),"")</f>
        <v/>
      </c>
    </row>
    <row r="2577" spans="1:6" x14ac:dyDescent="0.25">
      <c r="A2577" s="24">
        <v>13</v>
      </c>
      <c r="B2577" s="25">
        <v>44348</v>
      </c>
      <c r="C2577" s="24" t="s">
        <v>181</v>
      </c>
      <c r="D2577" s="24" t="s">
        <v>61</v>
      </c>
      <c r="E2577" s="24" t="s">
        <v>1488</v>
      </c>
      <c r="F2577" cm="1">
        <f t="array" ref="F2577">_xlfn.SWITCH($E2577,"Forecast",IFERROR(SUMIFS(INDEX('Forecast Input'!$A:$BO,,MATCH(TEXT($A2577,"0"),'Forecast Input'!$1:$1,0)),'Forecast Input'!$A:$A,Master!C2577,'Forecast Input'!$D:$D,Master!D2577),0),"Actual",SUMIFS('CMO Input'!$Q:$Q,'CMO Input'!$E:$E,Master!$A2577,'CMO Input'!$C:$C,Master!$C2577,'CMO Input'!$AJ:$AJ,Master!$D2577,'CMO Input'!$AU:$AU,Master!$F2573),"")</f>
        <v>0</v>
      </c>
    </row>
    <row r="2578" spans="1:6" x14ac:dyDescent="0.25">
      <c r="A2578" s="24">
        <v>13</v>
      </c>
      <c r="B2578" s="25">
        <v>44348</v>
      </c>
      <c r="C2578" s="24" t="s">
        <v>181</v>
      </c>
      <c r="D2578" s="24" t="s">
        <v>61</v>
      </c>
      <c r="E2578" s="24" t="s">
        <v>1487</v>
      </c>
      <c r="F2578" cm="1">
        <f t="array" ref="F2578">_xlfn.SWITCH($E2578,"Forecast",IFERROR(SUMIFS(INDEX('Forecast Input'!$A:$BO,,MATCH(TEXT($A2578,"0"),'Forecast Input'!$1:$1,0)),'Forecast Input'!$A:$A,Master!C2578,'Forecast Input'!$D:$D,Master!D2578),0),"Actual",SUMIFS('CMO Input'!$Q:$Q,'CMO Input'!$E:$E,Master!$A2578,'CMO Input'!$C:$C,Master!$C2578,'CMO Input'!$AJ:$AJ,Master!$D2578,'CMO Input'!$AU:$AU,Master!$F2574),"")</f>
        <v>0</v>
      </c>
    </row>
    <row r="2579" spans="1:6" x14ac:dyDescent="0.25">
      <c r="A2579" s="24">
        <v>13</v>
      </c>
      <c r="B2579" s="25">
        <v>44348</v>
      </c>
      <c r="C2579" s="24" t="s">
        <v>181</v>
      </c>
      <c r="D2579" s="24" t="s">
        <v>103</v>
      </c>
      <c r="E2579" s="24" t="s">
        <v>1489</v>
      </c>
      <c r="F2579" t="str" cm="1">
        <f t="array" ref="F2579">_xlfn.SWITCH($E2579,"Forecast",IFERROR(SUMIFS(INDEX('Forecast Input'!$A:$BO,,MATCH(TEXT($A2579,"0"),'Forecast Input'!$1:$1,0)),'Forecast Input'!$A:$A,Master!C2579,'Forecast Input'!$D:$D,Master!D2579),0),"Actual",SUMIFS('CMO Input'!$Q:$Q,'CMO Input'!$E:$E,Master!$A2579,'CMO Input'!$C:$C,Master!$C2579,'CMO Input'!$AJ:$AJ,Master!$D2579,'CMO Input'!$AU:$AU,Master!$F2575),"")</f>
        <v/>
      </c>
    </row>
    <row r="2580" spans="1:6" x14ac:dyDescent="0.25">
      <c r="A2580" s="24">
        <v>13</v>
      </c>
      <c r="B2580" s="25">
        <v>44348</v>
      </c>
      <c r="C2580" s="24" t="s">
        <v>181</v>
      </c>
      <c r="D2580" s="24" t="s">
        <v>103</v>
      </c>
      <c r="E2580" s="24" t="s">
        <v>1488</v>
      </c>
      <c r="F2580" cm="1">
        <f t="array" ref="F2580">_xlfn.SWITCH($E2580,"Forecast",IFERROR(SUMIFS(INDEX('Forecast Input'!$A:$BO,,MATCH(TEXT($A2580,"0"),'Forecast Input'!$1:$1,0)),'Forecast Input'!$A:$A,Master!C2580,'Forecast Input'!$D:$D,Master!D2580),0),"Actual",SUMIFS('CMO Input'!$Q:$Q,'CMO Input'!$E:$E,Master!$A2580,'CMO Input'!$C:$C,Master!$C2580,'CMO Input'!$AJ:$AJ,Master!$D2580,'CMO Input'!$AU:$AU,Master!$F2576),"")</f>
        <v>0</v>
      </c>
    </row>
    <row r="2581" spans="1:6" x14ac:dyDescent="0.25">
      <c r="A2581" s="24">
        <v>13</v>
      </c>
      <c r="B2581" s="25">
        <v>44348</v>
      </c>
      <c r="C2581" s="24" t="s">
        <v>181</v>
      </c>
      <c r="D2581" s="24" t="s">
        <v>103</v>
      </c>
      <c r="E2581" s="24" t="s">
        <v>1487</v>
      </c>
      <c r="F2581" cm="1">
        <f t="array" ref="F2581">_xlfn.SWITCH($E2581,"Forecast",IFERROR(SUMIFS(INDEX('Forecast Input'!$A:$BO,,MATCH(TEXT($A2581,"0"),'Forecast Input'!$1:$1,0)),'Forecast Input'!$A:$A,Master!C2581,'Forecast Input'!$D:$D,Master!D2581),0),"Actual",SUMIFS('CMO Input'!$Q:$Q,'CMO Input'!$E:$E,Master!$A2581,'CMO Input'!$C:$C,Master!$C2581,'CMO Input'!$AJ:$AJ,Master!$D2581,'CMO Input'!$AU:$AU,Master!$F2577),"")</f>
        <v>0</v>
      </c>
    </row>
    <row r="2582" spans="1:6" x14ac:dyDescent="0.25">
      <c r="A2582" s="24">
        <v>13</v>
      </c>
      <c r="B2582" s="25">
        <v>44348</v>
      </c>
      <c r="C2582" s="24" t="s">
        <v>181</v>
      </c>
      <c r="D2582" s="24" t="s">
        <v>146</v>
      </c>
      <c r="E2582" s="24" t="s">
        <v>1489</v>
      </c>
      <c r="F2582" t="str" cm="1">
        <f t="array" ref="F2582">_xlfn.SWITCH($E2582,"Forecast",IFERROR(SUMIFS(INDEX('Forecast Input'!$A:$BO,,MATCH(TEXT($A2582,"0"),'Forecast Input'!$1:$1,0)),'Forecast Input'!$A:$A,Master!C2582,'Forecast Input'!$D:$D,Master!D2582),0),"Actual",SUMIFS('CMO Input'!$Q:$Q,'CMO Input'!$E:$E,Master!$A2582,'CMO Input'!$C:$C,Master!$C2582,'CMO Input'!$AJ:$AJ,Master!$D2582,'CMO Input'!$AU:$AU,Master!$F2578),"")</f>
        <v/>
      </c>
    </row>
    <row r="2583" spans="1:6" x14ac:dyDescent="0.25">
      <c r="A2583" s="24">
        <v>13</v>
      </c>
      <c r="B2583" s="25">
        <v>44348</v>
      </c>
      <c r="C2583" s="24" t="s">
        <v>181</v>
      </c>
      <c r="D2583" s="24" t="s">
        <v>146</v>
      </c>
      <c r="E2583" s="24" t="s">
        <v>1488</v>
      </c>
      <c r="F2583" cm="1">
        <f t="array" ref="F2583">_xlfn.SWITCH($E2583,"Forecast",IFERROR(SUMIFS(INDEX('Forecast Input'!$A:$BO,,MATCH(TEXT($A2583,"0"),'Forecast Input'!$1:$1,0)),'Forecast Input'!$A:$A,Master!C2583,'Forecast Input'!$D:$D,Master!D2583),0),"Actual",SUMIFS('CMO Input'!$Q:$Q,'CMO Input'!$E:$E,Master!$A2583,'CMO Input'!$C:$C,Master!$C2583,'CMO Input'!$AJ:$AJ,Master!$D2583,'CMO Input'!$AU:$AU,Master!$F2579),"")</f>
        <v>0</v>
      </c>
    </row>
    <row r="2584" spans="1:6" x14ac:dyDescent="0.25">
      <c r="A2584" s="24">
        <v>13</v>
      </c>
      <c r="B2584" s="25">
        <v>44348</v>
      </c>
      <c r="C2584" s="24" t="s">
        <v>181</v>
      </c>
      <c r="D2584" s="24" t="s">
        <v>146</v>
      </c>
      <c r="E2584" s="24" t="s">
        <v>1487</v>
      </c>
      <c r="F2584" cm="1">
        <f t="array" ref="F2584">_xlfn.SWITCH($E2584,"Forecast",IFERROR(SUMIFS(INDEX('Forecast Input'!$A:$BO,,MATCH(TEXT($A2584,"0"),'Forecast Input'!$1:$1,0)),'Forecast Input'!$A:$A,Master!C2584,'Forecast Input'!$D:$D,Master!D2584),0),"Actual",SUMIFS('CMO Input'!$Q:$Q,'CMO Input'!$E:$E,Master!$A2584,'CMO Input'!$C:$C,Master!$C2584,'CMO Input'!$AJ:$AJ,Master!$D2584,'CMO Input'!$AU:$AU,Master!$F2580),"")</f>
        <v>0</v>
      </c>
    </row>
    <row r="2585" spans="1:6" x14ac:dyDescent="0.25">
      <c r="A2585" s="24">
        <v>13</v>
      </c>
      <c r="B2585" s="25">
        <v>44348</v>
      </c>
      <c r="C2585" s="24" t="s">
        <v>181</v>
      </c>
      <c r="D2585" s="24" t="s">
        <v>166</v>
      </c>
      <c r="E2585" s="24" t="s">
        <v>1489</v>
      </c>
      <c r="F2585" t="str" cm="1">
        <f t="array" ref="F2585">_xlfn.SWITCH($E2585,"Forecast",IFERROR(SUMIFS(INDEX('Forecast Input'!$A:$BO,,MATCH(TEXT($A2585,"0"),'Forecast Input'!$1:$1,0)),'Forecast Input'!$A:$A,Master!C2585,'Forecast Input'!$D:$D,Master!D2585),0),"Actual",SUMIFS('CMO Input'!$Q:$Q,'CMO Input'!$E:$E,Master!$A2585,'CMO Input'!$C:$C,Master!$C2585,'CMO Input'!$AJ:$AJ,Master!$D2585,'CMO Input'!$AU:$AU,Master!$F2581),"")</f>
        <v/>
      </c>
    </row>
    <row r="2586" spans="1:6" x14ac:dyDescent="0.25">
      <c r="A2586" s="24">
        <v>13</v>
      </c>
      <c r="B2586" s="25">
        <v>44348</v>
      </c>
      <c r="C2586" s="24" t="s">
        <v>181</v>
      </c>
      <c r="D2586" s="24" t="s">
        <v>166</v>
      </c>
      <c r="E2586" s="24" t="s">
        <v>1488</v>
      </c>
      <c r="F2586" cm="1">
        <f t="array" ref="F2586">_xlfn.SWITCH($E2586,"Forecast",IFERROR(SUMIFS(INDEX('Forecast Input'!$A:$BO,,MATCH(TEXT($A2586,"0"),'Forecast Input'!$1:$1,0)),'Forecast Input'!$A:$A,Master!C2586,'Forecast Input'!$D:$D,Master!D2586),0),"Actual",SUMIFS('CMO Input'!$Q:$Q,'CMO Input'!$E:$E,Master!$A2586,'CMO Input'!$C:$C,Master!$C2586,'CMO Input'!$AJ:$AJ,Master!$D2586,'CMO Input'!$AU:$AU,Master!$F2582),"")</f>
        <v>0</v>
      </c>
    </row>
    <row r="2587" spans="1:6" x14ac:dyDescent="0.25">
      <c r="A2587" s="24">
        <v>13</v>
      </c>
      <c r="B2587" s="25">
        <v>44348</v>
      </c>
      <c r="C2587" s="24" t="s">
        <v>181</v>
      </c>
      <c r="D2587" s="24" t="s">
        <v>166</v>
      </c>
      <c r="E2587" s="24" t="s">
        <v>1487</v>
      </c>
      <c r="F2587" cm="1">
        <f t="array" ref="F2587">_xlfn.SWITCH($E2587,"Forecast",IFERROR(SUMIFS(INDEX('Forecast Input'!$A:$BO,,MATCH(TEXT($A2587,"0"),'Forecast Input'!$1:$1,0)),'Forecast Input'!$A:$A,Master!C2587,'Forecast Input'!$D:$D,Master!D2587),0),"Actual",SUMIFS('CMO Input'!$Q:$Q,'CMO Input'!$E:$E,Master!$A2587,'CMO Input'!$C:$C,Master!$C2587,'CMO Input'!$AJ:$AJ,Master!$D2587,'CMO Input'!$AU:$AU,Master!$F2583),"")</f>
        <v>0</v>
      </c>
    </row>
    <row r="2588" spans="1:6" x14ac:dyDescent="0.25">
      <c r="A2588" s="24">
        <v>13</v>
      </c>
      <c r="B2588" s="25">
        <v>44348</v>
      </c>
      <c r="C2588" s="24" t="s">
        <v>181</v>
      </c>
      <c r="D2588" s="24" t="s">
        <v>170</v>
      </c>
      <c r="E2588" s="24" t="s">
        <v>1489</v>
      </c>
      <c r="F2588" t="str" cm="1">
        <f t="array" ref="F2588">_xlfn.SWITCH($E2588,"Forecast",IFERROR(SUMIFS(INDEX('Forecast Input'!$A:$BO,,MATCH(TEXT($A2588,"0"),'Forecast Input'!$1:$1,0)),'Forecast Input'!$A:$A,Master!C2588,'Forecast Input'!$D:$D,Master!D2588),0),"Actual",SUMIFS('CMO Input'!$Q:$Q,'CMO Input'!$E:$E,Master!$A2588,'CMO Input'!$C:$C,Master!$C2588,'CMO Input'!$AJ:$AJ,Master!$D2588,'CMO Input'!$AU:$AU,Master!$F2584),"")</f>
        <v/>
      </c>
    </row>
    <row r="2589" spans="1:6" x14ac:dyDescent="0.25">
      <c r="A2589" s="24">
        <v>13</v>
      </c>
      <c r="B2589" s="25">
        <v>44348</v>
      </c>
      <c r="C2589" s="24" t="s">
        <v>181</v>
      </c>
      <c r="D2589" s="24" t="s">
        <v>170</v>
      </c>
      <c r="E2589" s="24" t="s">
        <v>1488</v>
      </c>
      <c r="F2589" cm="1">
        <f t="array" ref="F2589">_xlfn.SWITCH($E2589,"Forecast",IFERROR(SUMIFS(INDEX('Forecast Input'!$A:$BO,,MATCH(TEXT($A2589,"0"),'Forecast Input'!$1:$1,0)),'Forecast Input'!$A:$A,Master!C2589,'Forecast Input'!$D:$D,Master!D2589),0),"Actual",SUMIFS('CMO Input'!$Q:$Q,'CMO Input'!$E:$E,Master!$A2589,'CMO Input'!$C:$C,Master!$C2589,'CMO Input'!$AJ:$AJ,Master!$D2589,'CMO Input'!$AU:$AU,Master!$F2585),"")</f>
        <v>0</v>
      </c>
    </row>
    <row r="2590" spans="1:6" x14ac:dyDescent="0.25">
      <c r="A2590" s="24">
        <v>13</v>
      </c>
      <c r="B2590" s="25">
        <v>44348</v>
      </c>
      <c r="C2590" s="24" t="s">
        <v>181</v>
      </c>
      <c r="D2590" s="24" t="s">
        <v>170</v>
      </c>
      <c r="E2590" s="24" t="s">
        <v>1487</v>
      </c>
      <c r="F2590" cm="1">
        <f t="array" ref="F2590">_xlfn.SWITCH($E2590,"Forecast",IFERROR(SUMIFS(INDEX('Forecast Input'!$A:$BO,,MATCH(TEXT($A2590,"0"),'Forecast Input'!$1:$1,0)),'Forecast Input'!$A:$A,Master!C2590,'Forecast Input'!$D:$D,Master!D2590),0),"Actual",SUMIFS('CMO Input'!$Q:$Q,'CMO Input'!$E:$E,Master!$A2590,'CMO Input'!$C:$C,Master!$C2590,'CMO Input'!$AJ:$AJ,Master!$D2590,'CMO Input'!$AU:$AU,Master!$F2586),"")</f>
        <v>0</v>
      </c>
    </row>
    <row r="2591" spans="1:6" x14ac:dyDescent="0.25">
      <c r="A2591" s="24">
        <v>13</v>
      </c>
      <c r="B2591" s="25">
        <v>44348</v>
      </c>
      <c r="C2591" s="24" t="s">
        <v>181</v>
      </c>
      <c r="D2591" s="24" t="s">
        <v>436</v>
      </c>
      <c r="E2591" s="24" t="s">
        <v>1489</v>
      </c>
      <c r="F2591" t="str" cm="1">
        <f t="array" ref="F2591">_xlfn.SWITCH($E2591,"Forecast",IFERROR(SUMIFS(INDEX('Forecast Input'!$A:$BO,,MATCH(TEXT($A2591,"0"),'Forecast Input'!$1:$1,0)),'Forecast Input'!$A:$A,Master!C2591,'Forecast Input'!$D:$D,Master!D2591),0),"Actual",SUMIFS('CMO Input'!$Q:$Q,'CMO Input'!$E:$E,Master!$A2591,'CMO Input'!$C:$C,Master!$C2591,'CMO Input'!$AJ:$AJ,Master!$D2591,'CMO Input'!$AU:$AU,Master!$F2587),"")</f>
        <v/>
      </c>
    </row>
    <row r="2592" spans="1:6" x14ac:dyDescent="0.25">
      <c r="A2592" s="24">
        <v>13</v>
      </c>
      <c r="B2592" s="25">
        <v>44348</v>
      </c>
      <c r="C2592" s="24" t="s">
        <v>181</v>
      </c>
      <c r="D2592" s="24" t="s">
        <v>436</v>
      </c>
      <c r="E2592" s="24" t="s">
        <v>1488</v>
      </c>
      <c r="F2592" cm="1">
        <f t="array" ref="F2592">_xlfn.SWITCH($E2592,"Forecast",IFERROR(SUMIFS(INDEX('Forecast Input'!$A:$BO,,MATCH(TEXT($A2592,"0"),'Forecast Input'!$1:$1,0)),'Forecast Input'!$A:$A,Master!C2592,'Forecast Input'!$D:$D,Master!D2592),0),"Actual",SUMIFS('CMO Input'!$Q:$Q,'CMO Input'!$E:$E,Master!$A2592,'CMO Input'!$C:$C,Master!$C2592,'CMO Input'!$AJ:$AJ,Master!$D2592,'CMO Input'!$AU:$AU,Master!$F2588),"")</f>
        <v>0</v>
      </c>
    </row>
    <row r="2593" spans="1:6" x14ac:dyDescent="0.25">
      <c r="A2593" s="24">
        <v>13</v>
      </c>
      <c r="B2593" s="25">
        <v>44348</v>
      </c>
      <c r="C2593" s="24" t="s">
        <v>181</v>
      </c>
      <c r="D2593" s="24" t="s">
        <v>436</v>
      </c>
      <c r="E2593" s="24" t="s">
        <v>1487</v>
      </c>
      <c r="F2593" cm="1">
        <f t="array" ref="F2593">_xlfn.SWITCH($E2593,"Forecast",IFERROR(SUMIFS(INDEX('Forecast Input'!$A:$BO,,MATCH(TEXT($A2593,"0"),'Forecast Input'!$1:$1,0)),'Forecast Input'!$A:$A,Master!C2593,'Forecast Input'!$D:$D,Master!D2593),0),"Actual",SUMIFS('CMO Input'!$Q:$Q,'CMO Input'!$E:$E,Master!$A2593,'CMO Input'!$C:$C,Master!$C2593,'CMO Input'!$AJ:$AJ,Master!$D2593,'CMO Input'!$AU:$AU,Master!$F2589),"")</f>
        <v>0</v>
      </c>
    </row>
    <row r="2594" spans="1:6" x14ac:dyDescent="0.25">
      <c r="A2594" s="24">
        <v>13</v>
      </c>
      <c r="B2594" s="25">
        <v>44348</v>
      </c>
      <c r="C2594" s="24" t="s">
        <v>181</v>
      </c>
      <c r="D2594" s="24" t="s">
        <v>1469</v>
      </c>
      <c r="E2594" s="24" t="s">
        <v>1489</v>
      </c>
      <c r="F2594" t="str" cm="1">
        <f t="array" ref="F2594">_xlfn.SWITCH($E2594,"Forecast",IFERROR(SUMIFS(INDEX('Forecast Input'!$A:$BO,,MATCH(TEXT($A2594,"0"),'Forecast Input'!$1:$1,0)),'Forecast Input'!$A:$A,Master!C2594,'Forecast Input'!$D:$D,Master!D2594),0),"Actual",SUMIFS('CMO Input'!$Q:$Q,'CMO Input'!$E:$E,Master!$A2594,'CMO Input'!$C:$C,Master!$C2594,'CMO Input'!$AJ:$AJ,Master!$D2594,'CMO Input'!$AU:$AU,Master!$F2590),"")</f>
        <v/>
      </c>
    </row>
    <row r="2595" spans="1:6" x14ac:dyDescent="0.25">
      <c r="A2595" s="24">
        <v>13</v>
      </c>
      <c r="B2595" s="25">
        <v>44348</v>
      </c>
      <c r="C2595" s="24" t="s">
        <v>181</v>
      </c>
      <c r="D2595" s="24" t="s">
        <v>1469</v>
      </c>
      <c r="E2595" s="24" t="s">
        <v>1488</v>
      </c>
      <c r="F2595" cm="1">
        <f t="array" ref="F2595">_xlfn.SWITCH($E2595,"Forecast",IFERROR(SUMIFS(INDEX('Forecast Input'!$A:$BO,,MATCH(TEXT($A2595,"0"),'Forecast Input'!$1:$1,0)),'Forecast Input'!$A:$A,Master!C2595,'Forecast Input'!$D:$D,Master!D2595),0),"Actual",SUMIFS('CMO Input'!$Q:$Q,'CMO Input'!$E:$E,Master!$A2595,'CMO Input'!$C:$C,Master!$C2595,'CMO Input'!$AJ:$AJ,Master!$D2595,'CMO Input'!$AU:$AU,Master!$F2591),"")</f>
        <v>0</v>
      </c>
    </row>
    <row r="2596" spans="1:6" x14ac:dyDescent="0.25">
      <c r="A2596" s="24">
        <v>13</v>
      </c>
      <c r="B2596" s="25">
        <v>44348</v>
      </c>
      <c r="C2596" s="24" t="s">
        <v>181</v>
      </c>
      <c r="D2596" s="24" t="s">
        <v>1469</v>
      </c>
      <c r="E2596" s="24" t="s">
        <v>1487</v>
      </c>
      <c r="F2596" cm="1">
        <f t="array" ref="F2596">_xlfn.SWITCH($E2596,"Forecast",IFERROR(SUMIFS(INDEX('Forecast Input'!$A:$BO,,MATCH(TEXT($A2596,"0"),'Forecast Input'!$1:$1,0)),'Forecast Input'!$A:$A,Master!C2596,'Forecast Input'!$D:$D,Master!D2596),0),"Actual",SUMIFS('CMO Input'!$Q:$Q,'CMO Input'!$E:$E,Master!$A2596,'CMO Input'!$C:$C,Master!$C2596,'CMO Input'!$AJ:$AJ,Master!$D2596,'CMO Input'!$AU:$AU,Master!$F2592),"")</f>
        <v>0</v>
      </c>
    </row>
    <row r="2597" spans="1:6" x14ac:dyDescent="0.25">
      <c r="A2597" s="24">
        <v>13</v>
      </c>
      <c r="B2597" s="25">
        <v>44348</v>
      </c>
      <c r="C2597" s="24" t="s">
        <v>424</v>
      </c>
      <c r="D2597" s="24" t="s">
        <v>10</v>
      </c>
      <c r="E2597" s="24" t="s">
        <v>1489</v>
      </c>
      <c r="F2597" t="str" cm="1">
        <f t="array" ref="F2597">_xlfn.SWITCH($E2597,"Forecast",IFERROR(SUMIFS(INDEX('Forecast Input'!$A:$BO,,MATCH(TEXT($A2597,"0"),'Forecast Input'!$1:$1,0)),'Forecast Input'!$A:$A,Master!C2597,'Forecast Input'!$D:$D,Master!D2597),0),"Actual",SUMIFS('CMO Input'!$Q:$Q,'CMO Input'!$E:$E,Master!$A2597,'CMO Input'!$C:$C,Master!$C2597,'CMO Input'!$AJ:$AJ,Master!$D2597,'CMO Input'!$AU:$AU,Master!$F2593),"")</f>
        <v/>
      </c>
    </row>
    <row r="2598" spans="1:6" x14ac:dyDescent="0.25">
      <c r="A2598" s="24">
        <v>13</v>
      </c>
      <c r="B2598" s="25">
        <v>44348</v>
      </c>
      <c r="C2598" s="24" t="s">
        <v>424</v>
      </c>
      <c r="D2598" s="24" t="s">
        <v>10</v>
      </c>
      <c r="E2598" s="24" t="s">
        <v>1488</v>
      </c>
      <c r="F2598" cm="1">
        <f t="array" ref="F2598">_xlfn.SWITCH($E2598,"Forecast",IFERROR(SUMIFS(INDEX('Forecast Input'!$A:$BO,,MATCH(TEXT($A2598,"0"),'Forecast Input'!$1:$1,0)),'Forecast Input'!$A:$A,Master!C2598,'Forecast Input'!$D:$D,Master!D2598),0),"Actual",SUMIFS('CMO Input'!$Q:$Q,'CMO Input'!$E:$E,Master!$A2598,'CMO Input'!$C:$C,Master!$C2598,'CMO Input'!$AJ:$AJ,Master!$D2598,'CMO Input'!$AU:$AU,Master!$F2594),"")</f>
        <v>0</v>
      </c>
    </row>
    <row r="2599" spans="1:6" x14ac:dyDescent="0.25">
      <c r="A2599" s="24">
        <v>13</v>
      </c>
      <c r="B2599" s="25">
        <v>44348</v>
      </c>
      <c r="C2599" s="24" t="s">
        <v>424</v>
      </c>
      <c r="D2599" s="24" t="s">
        <v>10</v>
      </c>
      <c r="E2599" s="24" t="s">
        <v>1487</v>
      </c>
      <c r="F2599" cm="1">
        <f t="array" ref="F2599">_xlfn.SWITCH($E2599,"Forecast",IFERROR(SUMIFS(INDEX('Forecast Input'!$A:$BO,,MATCH(TEXT($A2599,"0"),'Forecast Input'!$1:$1,0)),'Forecast Input'!$A:$A,Master!C2599,'Forecast Input'!$D:$D,Master!D2599),0),"Actual",SUMIFS('CMO Input'!$Q:$Q,'CMO Input'!$E:$E,Master!$A2599,'CMO Input'!$C:$C,Master!$C2599,'CMO Input'!$AJ:$AJ,Master!$D2599,'CMO Input'!$AU:$AU,Master!$F2595),"")</f>
        <v>0</v>
      </c>
    </row>
    <row r="2600" spans="1:6" x14ac:dyDescent="0.25">
      <c r="A2600" s="24">
        <v>13</v>
      </c>
      <c r="B2600" s="25">
        <v>44348</v>
      </c>
      <c r="C2600" s="24" t="s">
        <v>424</v>
      </c>
      <c r="D2600" s="24" t="s">
        <v>61</v>
      </c>
      <c r="E2600" s="24" t="s">
        <v>1489</v>
      </c>
      <c r="F2600" t="str" cm="1">
        <f t="array" ref="F2600">_xlfn.SWITCH($E2600,"Forecast",IFERROR(SUMIFS(INDEX('Forecast Input'!$A:$BO,,MATCH(TEXT($A2600,"0"),'Forecast Input'!$1:$1,0)),'Forecast Input'!$A:$A,Master!C2600,'Forecast Input'!$D:$D,Master!D2600),0),"Actual",SUMIFS('CMO Input'!$Q:$Q,'CMO Input'!$E:$E,Master!$A2600,'CMO Input'!$C:$C,Master!$C2600,'CMO Input'!$AJ:$AJ,Master!$D2600,'CMO Input'!$AU:$AU,Master!$F2596),"")</f>
        <v/>
      </c>
    </row>
    <row r="2601" spans="1:6" x14ac:dyDescent="0.25">
      <c r="A2601" s="24">
        <v>13</v>
      </c>
      <c r="B2601" s="25">
        <v>44348</v>
      </c>
      <c r="C2601" s="24" t="s">
        <v>424</v>
      </c>
      <c r="D2601" s="24" t="s">
        <v>61</v>
      </c>
      <c r="E2601" s="24" t="s">
        <v>1488</v>
      </c>
      <c r="F2601" cm="1">
        <f t="array" ref="F2601">_xlfn.SWITCH($E2601,"Forecast",IFERROR(SUMIFS(INDEX('Forecast Input'!$A:$BO,,MATCH(TEXT($A2601,"0"),'Forecast Input'!$1:$1,0)),'Forecast Input'!$A:$A,Master!C2601,'Forecast Input'!$D:$D,Master!D2601),0),"Actual",SUMIFS('CMO Input'!$Q:$Q,'CMO Input'!$E:$E,Master!$A2601,'CMO Input'!$C:$C,Master!$C2601,'CMO Input'!$AJ:$AJ,Master!$D2601,'CMO Input'!$AU:$AU,Master!$F2597),"")</f>
        <v>0</v>
      </c>
    </row>
    <row r="2602" spans="1:6" x14ac:dyDescent="0.25">
      <c r="A2602" s="24">
        <v>13</v>
      </c>
      <c r="B2602" s="25">
        <v>44348</v>
      </c>
      <c r="C2602" s="24" t="s">
        <v>424</v>
      </c>
      <c r="D2602" s="24" t="s">
        <v>61</v>
      </c>
      <c r="E2602" s="24" t="s">
        <v>1487</v>
      </c>
      <c r="F2602" cm="1">
        <f t="array" ref="F2602">_xlfn.SWITCH($E2602,"Forecast",IFERROR(SUMIFS(INDEX('Forecast Input'!$A:$BO,,MATCH(TEXT($A2602,"0"),'Forecast Input'!$1:$1,0)),'Forecast Input'!$A:$A,Master!C2602,'Forecast Input'!$D:$D,Master!D2602),0),"Actual",SUMIFS('CMO Input'!$Q:$Q,'CMO Input'!$E:$E,Master!$A2602,'CMO Input'!$C:$C,Master!$C2602,'CMO Input'!$AJ:$AJ,Master!$D2602,'CMO Input'!$AU:$AU,Master!$F2598),"")</f>
        <v>0</v>
      </c>
    </row>
    <row r="2603" spans="1:6" x14ac:dyDescent="0.25">
      <c r="A2603" s="24">
        <v>13</v>
      </c>
      <c r="B2603" s="25">
        <v>44348</v>
      </c>
      <c r="C2603" s="24" t="s">
        <v>424</v>
      </c>
      <c r="D2603" s="24" t="s">
        <v>103</v>
      </c>
      <c r="E2603" s="24" t="s">
        <v>1489</v>
      </c>
      <c r="F2603" t="str" cm="1">
        <f t="array" ref="F2603">_xlfn.SWITCH($E2603,"Forecast",IFERROR(SUMIFS(INDEX('Forecast Input'!$A:$BO,,MATCH(TEXT($A2603,"0"),'Forecast Input'!$1:$1,0)),'Forecast Input'!$A:$A,Master!C2603,'Forecast Input'!$D:$D,Master!D2603),0),"Actual",SUMIFS('CMO Input'!$Q:$Q,'CMO Input'!$E:$E,Master!$A2603,'CMO Input'!$C:$C,Master!$C2603,'CMO Input'!$AJ:$AJ,Master!$D2603,'CMO Input'!$AU:$AU,Master!$F2599),"")</f>
        <v/>
      </c>
    </row>
    <row r="2604" spans="1:6" x14ac:dyDescent="0.25">
      <c r="A2604" s="24">
        <v>13</v>
      </c>
      <c r="B2604" s="25">
        <v>44348</v>
      </c>
      <c r="C2604" s="24" t="s">
        <v>424</v>
      </c>
      <c r="D2604" s="24" t="s">
        <v>103</v>
      </c>
      <c r="E2604" s="24" t="s">
        <v>1488</v>
      </c>
      <c r="F2604" cm="1">
        <f t="array" ref="F2604">_xlfn.SWITCH($E2604,"Forecast",IFERROR(SUMIFS(INDEX('Forecast Input'!$A:$BO,,MATCH(TEXT($A2604,"0"),'Forecast Input'!$1:$1,0)),'Forecast Input'!$A:$A,Master!C2604,'Forecast Input'!$D:$D,Master!D2604),0),"Actual",SUMIFS('CMO Input'!$Q:$Q,'CMO Input'!$E:$E,Master!$A2604,'CMO Input'!$C:$C,Master!$C2604,'CMO Input'!$AJ:$AJ,Master!$D2604,'CMO Input'!$AU:$AU,Master!$F2600),"")</f>
        <v>0</v>
      </c>
    </row>
    <row r="2605" spans="1:6" x14ac:dyDescent="0.25">
      <c r="A2605" s="24">
        <v>13</v>
      </c>
      <c r="B2605" s="25">
        <v>44348</v>
      </c>
      <c r="C2605" s="24" t="s">
        <v>424</v>
      </c>
      <c r="D2605" s="24" t="s">
        <v>103</v>
      </c>
      <c r="E2605" s="24" t="s">
        <v>1487</v>
      </c>
      <c r="F2605" cm="1">
        <f t="array" ref="F2605">_xlfn.SWITCH($E2605,"Forecast",IFERROR(SUMIFS(INDEX('Forecast Input'!$A:$BO,,MATCH(TEXT($A2605,"0"),'Forecast Input'!$1:$1,0)),'Forecast Input'!$A:$A,Master!C2605,'Forecast Input'!$D:$D,Master!D2605),0),"Actual",SUMIFS('CMO Input'!$Q:$Q,'CMO Input'!$E:$E,Master!$A2605,'CMO Input'!$C:$C,Master!$C2605,'CMO Input'!$AJ:$AJ,Master!$D2605,'CMO Input'!$AU:$AU,Master!$F2601),"")</f>
        <v>0</v>
      </c>
    </row>
    <row r="2606" spans="1:6" x14ac:dyDescent="0.25">
      <c r="A2606" s="24">
        <v>13</v>
      </c>
      <c r="B2606" s="25">
        <v>44348</v>
      </c>
      <c r="C2606" s="24" t="s">
        <v>424</v>
      </c>
      <c r="D2606" s="24" t="s">
        <v>146</v>
      </c>
      <c r="E2606" s="24" t="s">
        <v>1489</v>
      </c>
      <c r="F2606" t="str" cm="1">
        <f t="array" ref="F2606">_xlfn.SWITCH($E2606,"Forecast",IFERROR(SUMIFS(INDEX('Forecast Input'!$A:$BO,,MATCH(TEXT($A2606,"0"),'Forecast Input'!$1:$1,0)),'Forecast Input'!$A:$A,Master!C2606,'Forecast Input'!$D:$D,Master!D2606),0),"Actual",SUMIFS('CMO Input'!$Q:$Q,'CMO Input'!$E:$E,Master!$A2606,'CMO Input'!$C:$C,Master!$C2606,'CMO Input'!$AJ:$AJ,Master!$D2606,'CMO Input'!$AU:$AU,Master!$F2602),"")</f>
        <v/>
      </c>
    </row>
    <row r="2607" spans="1:6" x14ac:dyDescent="0.25">
      <c r="A2607" s="24">
        <v>13</v>
      </c>
      <c r="B2607" s="25">
        <v>44348</v>
      </c>
      <c r="C2607" s="24" t="s">
        <v>424</v>
      </c>
      <c r="D2607" s="24" t="s">
        <v>146</v>
      </c>
      <c r="E2607" s="24" t="s">
        <v>1488</v>
      </c>
      <c r="F2607" cm="1">
        <f t="array" ref="F2607">_xlfn.SWITCH($E2607,"Forecast",IFERROR(SUMIFS(INDEX('Forecast Input'!$A:$BO,,MATCH(TEXT($A2607,"0"),'Forecast Input'!$1:$1,0)),'Forecast Input'!$A:$A,Master!C2607,'Forecast Input'!$D:$D,Master!D2607),0),"Actual",SUMIFS('CMO Input'!$Q:$Q,'CMO Input'!$E:$E,Master!$A2607,'CMO Input'!$C:$C,Master!$C2607,'CMO Input'!$AJ:$AJ,Master!$D2607,'CMO Input'!$AU:$AU,Master!$F2603),"")</f>
        <v>0</v>
      </c>
    </row>
    <row r="2608" spans="1:6" x14ac:dyDescent="0.25">
      <c r="A2608" s="24">
        <v>13</v>
      </c>
      <c r="B2608" s="25">
        <v>44348</v>
      </c>
      <c r="C2608" s="24" t="s">
        <v>424</v>
      </c>
      <c r="D2608" s="24" t="s">
        <v>146</v>
      </c>
      <c r="E2608" s="24" t="s">
        <v>1487</v>
      </c>
      <c r="F2608" cm="1">
        <f t="array" ref="F2608">_xlfn.SWITCH($E2608,"Forecast",IFERROR(SUMIFS(INDEX('Forecast Input'!$A:$BO,,MATCH(TEXT($A2608,"0"),'Forecast Input'!$1:$1,0)),'Forecast Input'!$A:$A,Master!C2608,'Forecast Input'!$D:$D,Master!D2608),0),"Actual",SUMIFS('CMO Input'!$Q:$Q,'CMO Input'!$E:$E,Master!$A2608,'CMO Input'!$C:$C,Master!$C2608,'CMO Input'!$AJ:$AJ,Master!$D2608,'CMO Input'!$AU:$AU,Master!$F2604),"")</f>
        <v>0</v>
      </c>
    </row>
    <row r="2609" spans="1:6" x14ac:dyDescent="0.25">
      <c r="A2609" s="24">
        <v>13</v>
      </c>
      <c r="B2609" s="25">
        <v>44348</v>
      </c>
      <c r="C2609" s="24" t="s">
        <v>424</v>
      </c>
      <c r="D2609" s="24" t="s">
        <v>166</v>
      </c>
      <c r="E2609" s="24" t="s">
        <v>1489</v>
      </c>
      <c r="F2609" t="str" cm="1">
        <f t="array" ref="F2609">_xlfn.SWITCH($E2609,"Forecast",IFERROR(SUMIFS(INDEX('Forecast Input'!$A:$BO,,MATCH(TEXT($A2609,"0"),'Forecast Input'!$1:$1,0)),'Forecast Input'!$A:$A,Master!C2609,'Forecast Input'!$D:$D,Master!D2609),0),"Actual",SUMIFS('CMO Input'!$Q:$Q,'CMO Input'!$E:$E,Master!$A2609,'CMO Input'!$C:$C,Master!$C2609,'CMO Input'!$AJ:$AJ,Master!$D2609,'CMO Input'!$AU:$AU,Master!$F2605),"")</f>
        <v/>
      </c>
    </row>
    <row r="2610" spans="1:6" x14ac:dyDescent="0.25">
      <c r="A2610" s="24">
        <v>13</v>
      </c>
      <c r="B2610" s="25">
        <v>44348</v>
      </c>
      <c r="C2610" s="24" t="s">
        <v>424</v>
      </c>
      <c r="D2610" s="24" t="s">
        <v>166</v>
      </c>
      <c r="E2610" s="24" t="s">
        <v>1488</v>
      </c>
      <c r="F2610" cm="1">
        <f t="array" ref="F2610">_xlfn.SWITCH($E2610,"Forecast",IFERROR(SUMIFS(INDEX('Forecast Input'!$A:$BO,,MATCH(TEXT($A2610,"0"),'Forecast Input'!$1:$1,0)),'Forecast Input'!$A:$A,Master!C2610,'Forecast Input'!$D:$D,Master!D2610),0),"Actual",SUMIFS('CMO Input'!$Q:$Q,'CMO Input'!$E:$E,Master!$A2610,'CMO Input'!$C:$C,Master!$C2610,'CMO Input'!$AJ:$AJ,Master!$D2610,'CMO Input'!$AU:$AU,Master!$F2606),"")</f>
        <v>0</v>
      </c>
    </row>
    <row r="2611" spans="1:6" x14ac:dyDescent="0.25">
      <c r="A2611" s="24">
        <v>13</v>
      </c>
      <c r="B2611" s="25">
        <v>44348</v>
      </c>
      <c r="C2611" s="24" t="s">
        <v>424</v>
      </c>
      <c r="D2611" s="24" t="s">
        <v>166</v>
      </c>
      <c r="E2611" s="24" t="s">
        <v>1487</v>
      </c>
      <c r="F2611" cm="1">
        <f t="array" ref="F2611">_xlfn.SWITCH($E2611,"Forecast",IFERROR(SUMIFS(INDEX('Forecast Input'!$A:$BO,,MATCH(TEXT($A2611,"0"),'Forecast Input'!$1:$1,0)),'Forecast Input'!$A:$A,Master!C2611,'Forecast Input'!$D:$D,Master!D2611),0),"Actual",SUMIFS('CMO Input'!$Q:$Q,'CMO Input'!$E:$E,Master!$A2611,'CMO Input'!$C:$C,Master!$C2611,'CMO Input'!$AJ:$AJ,Master!$D2611,'CMO Input'!$AU:$AU,Master!$F2607),"")</f>
        <v>0</v>
      </c>
    </row>
    <row r="2612" spans="1:6" x14ac:dyDescent="0.25">
      <c r="A2612" s="24">
        <v>13</v>
      </c>
      <c r="B2612" s="25">
        <v>44348</v>
      </c>
      <c r="C2612" s="24" t="s">
        <v>424</v>
      </c>
      <c r="D2612" s="24" t="s">
        <v>170</v>
      </c>
      <c r="E2612" s="24" t="s">
        <v>1489</v>
      </c>
      <c r="F2612" t="str" cm="1">
        <f t="array" ref="F2612">_xlfn.SWITCH($E2612,"Forecast",IFERROR(SUMIFS(INDEX('Forecast Input'!$A:$BO,,MATCH(TEXT($A2612,"0"),'Forecast Input'!$1:$1,0)),'Forecast Input'!$A:$A,Master!C2612,'Forecast Input'!$D:$D,Master!D2612),0),"Actual",SUMIFS('CMO Input'!$Q:$Q,'CMO Input'!$E:$E,Master!$A2612,'CMO Input'!$C:$C,Master!$C2612,'CMO Input'!$AJ:$AJ,Master!$D2612,'CMO Input'!$AU:$AU,Master!$F2608),"")</f>
        <v/>
      </c>
    </row>
    <row r="2613" spans="1:6" x14ac:dyDescent="0.25">
      <c r="A2613" s="24">
        <v>13</v>
      </c>
      <c r="B2613" s="25">
        <v>44348</v>
      </c>
      <c r="C2613" s="24" t="s">
        <v>424</v>
      </c>
      <c r="D2613" s="24" t="s">
        <v>170</v>
      </c>
      <c r="E2613" s="24" t="s">
        <v>1488</v>
      </c>
      <c r="F2613" cm="1">
        <f t="array" ref="F2613">_xlfn.SWITCH($E2613,"Forecast",IFERROR(SUMIFS(INDEX('Forecast Input'!$A:$BO,,MATCH(TEXT($A2613,"0"),'Forecast Input'!$1:$1,0)),'Forecast Input'!$A:$A,Master!C2613,'Forecast Input'!$D:$D,Master!D2613),0),"Actual",SUMIFS('CMO Input'!$Q:$Q,'CMO Input'!$E:$E,Master!$A2613,'CMO Input'!$C:$C,Master!$C2613,'CMO Input'!$AJ:$AJ,Master!$D2613,'CMO Input'!$AU:$AU,Master!$F2609),"")</f>
        <v>0</v>
      </c>
    </row>
    <row r="2614" spans="1:6" x14ac:dyDescent="0.25">
      <c r="A2614" s="24">
        <v>13</v>
      </c>
      <c r="B2614" s="25">
        <v>44348</v>
      </c>
      <c r="C2614" s="24" t="s">
        <v>424</v>
      </c>
      <c r="D2614" s="24" t="s">
        <v>170</v>
      </c>
      <c r="E2614" s="24" t="s">
        <v>1487</v>
      </c>
      <c r="F2614" cm="1">
        <f t="array" ref="F2614">_xlfn.SWITCH($E2614,"Forecast",IFERROR(SUMIFS(INDEX('Forecast Input'!$A:$BO,,MATCH(TEXT($A2614,"0"),'Forecast Input'!$1:$1,0)),'Forecast Input'!$A:$A,Master!C2614,'Forecast Input'!$D:$D,Master!D2614),0),"Actual",SUMIFS('CMO Input'!$Q:$Q,'CMO Input'!$E:$E,Master!$A2614,'CMO Input'!$C:$C,Master!$C2614,'CMO Input'!$AJ:$AJ,Master!$D2614,'CMO Input'!$AU:$AU,Master!$F2610),"")</f>
        <v>0</v>
      </c>
    </row>
    <row r="2615" spans="1:6" x14ac:dyDescent="0.25">
      <c r="A2615" s="24">
        <v>13</v>
      </c>
      <c r="B2615" s="25">
        <v>44348</v>
      </c>
      <c r="C2615" s="24" t="s">
        <v>424</v>
      </c>
      <c r="D2615" s="24" t="s">
        <v>436</v>
      </c>
      <c r="E2615" s="24" t="s">
        <v>1489</v>
      </c>
      <c r="F2615" t="str" cm="1">
        <f t="array" ref="F2615">_xlfn.SWITCH($E2615,"Forecast",IFERROR(SUMIFS(INDEX('Forecast Input'!$A:$BO,,MATCH(TEXT($A2615,"0"),'Forecast Input'!$1:$1,0)),'Forecast Input'!$A:$A,Master!C2615,'Forecast Input'!$D:$D,Master!D2615),0),"Actual",SUMIFS('CMO Input'!$Q:$Q,'CMO Input'!$E:$E,Master!$A2615,'CMO Input'!$C:$C,Master!$C2615,'CMO Input'!$AJ:$AJ,Master!$D2615,'CMO Input'!$AU:$AU,Master!$F2611),"")</f>
        <v/>
      </c>
    </row>
    <row r="2616" spans="1:6" x14ac:dyDescent="0.25">
      <c r="A2616" s="24">
        <v>13</v>
      </c>
      <c r="B2616" s="25">
        <v>44348</v>
      </c>
      <c r="C2616" s="24" t="s">
        <v>424</v>
      </c>
      <c r="D2616" s="24" t="s">
        <v>436</v>
      </c>
      <c r="E2616" s="24" t="s">
        <v>1488</v>
      </c>
      <c r="F2616" cm="1">
        <f t="array" ref="F2616">_xlfn.SWITCH($E2616,"Forecast",IFERROR(SUMIFS(INDEX('Forecast Input'!$A:$BO,,MATCH(TEXT($A2616,"0"),'Forecast Input'!$1:$1,0)),'Forecast Input'!$A:$A,Master!C2616,'Forecast Input'!$D:$D,Master!D2616),0),"Actual",SUMIFS('CMO Input'!$Q:$Q,'CMO Input'!$E:$E,Master!$A2616,'CMO Input'!$C:$C,Master!$C2616,'CMO Input'!$AJ:$AJ,Master!$D2616,'CMO Input'!$AU:$AU,Master!$F2612),"")</f>
        <v>0</v>
      </c>
    </row>
    <row r="2617" spans="1:6" x14ac:dyDescent="0.25">
      <c r="A2617" s="24">
        <v>13</v>
      </c>
      <c r="B2617" s="25">
        <v>44348</v>
      </c>
      <c r="C2617" s="24" t="s">
        <v>424</v>
      </c>
      <c r="D2617" s="24" t="s">
        <v>436</v>
      </c>
      <c r="E2617" s="24" t="s">
        <v>1487</v>
      </c>
      <c r="F2617" cm="1">
        <f t="array" ref="F2617">_xlfn.SWITCH($E2617,"Forecast",IFERROR(SUMIFS(INDEX('Forecast Input'!$A:$BO,,MATCH(TEXT($A2617,"0"),'Forecast Input'!$1:$1,0)),'Forecast Input'!$A:$A,Master!C2617,'Forecast Input'!$D:$D,Master!D2617),0),"Actual",SUMIFS('CMO Input'!$Q:$Q,'CMO Input'!$E:$E,Master!$A2617,'CMO Input'!$C:$C,Master!$C2617,'CMO Input'!$AJ:$AJ,Master!$D2617,'CMO Input'!$AU:$AU,Master!$F2613),"")</f>
        <v>0</v>
      </c>
    </row>
    <row r="2618" spans="1:6" x14ac:dyDescent="0.25">
      <c r="A2618" s="24">
        <v>13</v>
      </c>
      <c r="B2618" s="25">
        <v>44348</v>
      </c>
      <c r="C2618" s="24" t="s">
        <v>424</v>
      </c>
      <c r="D2618" s="24" t="s">
        <v>1469</v>
      </c>
      <c r="E2618" s="24" t="s">
        <v>1489</v>
      </c>
      <c r="F2618" t="str" cm="1">
        <f t="array" ref="F2618">_xlfn.SWITCH($E2618,"Forecast",IFERROR(SUMIFS(INDEX('Forecast Input'!$A:$BO,,MATCH(TEXT($A2618,"0"),'Forecast Input'!$1:$1,0)),'Forecast Input'!$A:$A,Master!C2618,'Forecast Input'!$D:$D,Master!D2618),0),"Actual",SUMIFS('CMO Input'!$Q:$Q,'CMO Input'!$E:$E,Master!$A2618,'CMO Input'!$C:$C,Master!$C2618,'CMO Input'!$AJ:$AJ,Master!$D2618,'CMO Input'!$AU:$AU,Master!$F2614),"")</f>
        <v/>
      </c>
    </row>
    <row r="2619" spans="1:6" x14ac:dyDescent="0.25">
      <c r="A2619" s="24">
        <v>13</v>
      </c>
      <c r="B2619" s="25">
        <v>44348</v>
      </c>
      <c r="C2619" s="24" t="s">
        <v>424</v>
      </c>
      <c r="D2619" s="24" t="s">
        <v>1469</v>
      </c>
      <c r="E2619" s="24" t="s">
        <v>1488</v>
      </c>
      <c r="F2619" cm="1">
        <f t="array" ref="F2619">_xlfn.SWITCH($E2619,"Forecast",IFERROR(SUMIFS(INDEX('Forecast Input'!$A:$BO,,MATCH(TEXT($A2619,"0"),'Forecast Input'!$1:$1,0)),'Forecast Input'!$A:$A,Master!C2619,'Forecast Input'!$D:$D,Master!D2619),0),"Actual",SUMIFS('CMO Input'!$Q:$Q,'CMO Input'!$E:$E,Master!$A2619,'CMO Input'!$C:$C,Master!$C2619,'CMO Input'!$AJ:$AJ,Master!$D2619,'CMO Input'!$AU:$AU,Master!$F2615),"")</f>
        <v>0</v>
      </c>
    </row>
    <row r="2620" spans="1:6" x14ac:dyDescent="0.25">
      <c r="A2620" s="24">
        <v>13</v>
      </c>
      <c r="B2620" s="25">
        <v>44348</v>
      </c>
      <c r="C2620" s="24" t="s">
        <v>424</v>
      </c>
      <c r="D2620" s="24" t="s">
        <v>1469</v>
      </c>
      <c r="E2620" s="24" t="s">
        <v>1487</v>
      </c>
      <c r="F2620" cm="1">
        <f t="array" ref="F2620">_xlfn.SWITCH($E2620,"Forecast",IFERROR(SUMIFS(INDEX('Forecast Input'!$A:$BO,,MATCH(TEXT($A2620,"0"),'Forecast Input'!$1:$1,0)),'Forecast Input'!$A:$A,Master!C2620,'Forecast Input'!$D:$D,Master!D2620),0),"Actual",SUMIFS('CMO Input'!$Q:$Q,'CMO Input'!$E:$E,Master!$A2620,'CMO Input'!$C:$C,Master!$C2620,'CMO Input'!$AJ:$AJ,Master!$D2620,'CMO Input'!$AU:$AU,Master!$F2616),"")</f>
        <v>0</v>
      </c>
    </row>
    <row r="2621" spans="1:6" x14ac:dyDescent="0.25">
      <c r="A2621" s="24">
        <v>13</v>
      </c>
      <c r="B2621" s="25">
        <v>44348</v>
      </c>
      <c r="C2621" s="24" t="s">
        <v>141</v>
      </c>
      <c r="D2621" s="24" t="s">
        <v>10</v>
      </c>
      <c r="E2621" s="24" t="s">
        <v>1489</v>
      </c>
      <c r="F2621" t="str" cm="1">
        <f t="array" ref="F2621">_xlfn.SWITCH($E2621,"Forecast",IFERROR(SUMIFS(INDEX('Forecast Input'!$A:$BO,,MATCH(TEXT($A2621,"0"),'Forecast Input'!$1:$1,0)),'Forecast Input'!$A:$A,Master!C2621,'Forecast Input'!$D:$D,Master!D2621),0),"Actual",SUMIFS('CMO Input'!$Q:$Q,'CMO Input'!$E:$E,Master!$A2621,'CMO Input'!$C:$C,Master!$C2621,'CMO Input'!$AJ:$AJ,Master!$D2621,'CMO Input'!$AU:$AU,Master!$F2617),"")</f>
        <v/>
      </c>
    </row>
    <row r="2622" spans="1:6" x14ac:dyDescent="0.25">
      <c r="A2622" s="24">
        <v>13</v>
      </c>
      <c r="B2622" s="25">
        <v>44348</v>
      </c>
      <c r="C2622" s="24" t="s">
        <v>141</v>
      </c>
      <c r="D2622" s="24" t="s">
        <v>10</v>
      </c>
      <c r="E2622" s="24" t="s">
        <v>1488</v>
      </c>
      <c r="F2622" cm="1">
        <f t="array" ref="F2622">_xlfn.SWITCH($E2622,"Forecast",IFERROR(SUMIFS(INDEX('Forecast Input'!$A:$BO,,MATCH(TEXT($A2622,"0"),'Forecast Input'!$1:$1,0)),'Forecast Input'!$A:$A,Master!C2622,'Forecast Input'!$D:$D,Master!D2622),0),"Actual",SUMIFS('CMO Input'!$Q:$Q,'CMO Input'!$E:$E,Master!$A2622,'CMO Input'!$C:$C,Master!$C2622,'CMO Input'!$AJ:$AJ,Master!$D2622,'CMO Input'!$AU:$AU,Master!$F2618),"")</f>
        <v>0</v>
      </c>
    </row>
    <row r="2623" spans="1:6" x14ac:dyDescent="0.25">
      <c r="A2623" s="24">
        <v>13</v>
      </c>
      <c r="B2623" s="25">
        <v>44348</v>
      </c>
      <c r="C2623" s="24" t="s">
        <v>141</v>
      </c>
      <c r="D2623" s="24" t="s">
        <v>10</v>
      </c>
      <c r="E2623" s="24" t="s">
        <v>1487</v>
      </c>
      <c r="F2623" cm="1">
        <f t="array" ref="F2623">_xlfn.SWITCH($E2623,"Forecast",IFERROR(SUMIFS(INDEX('Forecast Input'!$A:$BO,,MATCH(TEXT($A2623,"0"),'Forecast Input'!$1:$1,0)),'Forecast Input'!$A:$A,Master!C2623,'Forecast Input'!$D:$D,Master!D2623),0),"Actual",SUMIFS('CMO Input'!$Q:$Q,'CMO Input'!$E:$E,Master!$A2623,'CMO Input'!$C:$C,Master!$C2623,'CMO Input'!$AJ:$AJ,Master!$D2623,'CMO Input'!$AU:$AU,Master!$F2619),"")</f>
        <v>0</v>
      </c>
    </row>
    <row r="2624" spans="1:6" x14ac:dyDescent="0.25">
      <c r="A2624" s="24">
        <v>13</v>
      </c>
      <c r="B2624" s="25">
        <v>44348</v>
      </c>
      <c r="C2624" s="24" t="s">
        <v>141</v>
      </c>
      <c r="D2624" s="24" t="s">
        <v>61</v>
      </c>
      <c r="E2624" s="24" t="s">
        <v>1489</v>
      </c>
      <c r="F2624" t="str" cm="1">
        <f t="array" ref="F2624">_xlfn.SWITCH($E2624,"Forecast",IFERROR(SUMIFS(INDEX('Forecast Input'!$A:$BO,,MATCH(TEXT($A2624,"0"),'Forecast Input'!$1:$1,0)),'Forecast Input'!$A:$A,Master!C2624,'Forecast Input'!$D:$D,Master!D2624),0),"Actual",SUMIFS('CMO Input'!$Q:$Q,'CMO Input'!$E:$E,Master!$A2624,'CMO Input'!$C:$C,Master!$C2624,'CMO Input'!$AJ:$AJ,Master!$D2624,'CMO Input'!$AU:$AU,Master!$F2620),"")</f>
        <v/>
      </c>
    </row>
    <row r="2625" spans="1:6" x14ac:dyDescent="0.25">
      <c r="A2625" s="24">
        <v>13</v>
      </c>
      <c r="B2625" s="25">
        <v>44348</v>
      </c>
      <c r="C2625" s="24" t="s">
        <v>141</v>
      </c>
      <c r="D2625" s="24" t="s">
        <v>61</v>
      </c>
      <c r="E2625" s="24" t="s">
        <v>1488</v>
      </c>
      <c r="F2625" cm="1">
        <f t="array" ref="F2625">_xlfn.SWITCH($E2625,"Forecast",IFERROR(SUMIFS(INDEX('Forecast Input'!$A:$BO,,MATCH(TEXT($A2625,"0"),'Forecast Input'!$1:$1,0)),'Forecast Input'!$A:$A,Master!C2625,'Forecast Input'!$D:$D,Master!D2625),0),"Actual",SUMIFS('CMO Input'!$Q:$Q,'CMO Input'!$E:$E,Master!$A2625,'CMO Input'!$C:$C,Master!$C2625,'CMO Input'!$AJ:$AJ,Master!$D2625,'CMO Input'!$AU:$AU,Master!$F2621),"")</f>
        <v>0</v>
      </c>
    </row>
    <row r="2626" spans="1:6" x14ac:dyDescent="0.25">
      <c r="A2626" s="24">
        <v>13</v>
      </c>
      <c r="B2626" s="25">
        <v>44348</v>
      </c>
      <c r="C2626" s="24" t="s">
        <v>141</v>
      </c>
      <c r="D2626" s="24" t="s">
        <v>61</v>
      </c>
      <c r="E2626" s="24" t="s">
        <v>1487</v>
      </c>
      <c r="F2626" cm="1">
        <f t="array" ref="F2626">_xlfn.SWITCH($E2626,"Forecast",IFERROR(SUMIFS(INDEX('Forecast Input'!$A:$BO,,MATCH(TEXT($A2626,"0"),'Forecast Input'!$1:$1,0)),'Forecast Input'!$A:$A,Master!C2626,'Forecast Input'!$D:$D,Master!D2626),0),"Actual",SUMIFS('CMO Input'!$Q:$Q,'CMO Input'!$E:$E,Master!$A2626,'CMO Input'!$C:$C,Master!$C2626,'CMO Input'!$AJ:$AJ,Master!$D2626,'CMO Input'!$AU:$AU,Master!$F2622),"")</f>
        <v>0</v>
      </c>
    </row>
    <row r="2627" spans="1:6" x14ac:dyDescent="0.25">
      <c r="A2627" s="24">
        <v>13</v>
      </c>
      <c r="B2627" s="25">
        <v>44348</v>
      </c>
      <c r="C2627" s="24" t="s">
        <v>141</v>
      </c>
      <c r="D2627" s="24" t="s">
        <v>103</v>
      </c>
      <c r="E2627" s="24" t="s">
        <v>1489</v>
      </c>
      <c r="F2627" t="str" cm="1">
        <f t="array" ref="F2627">_xlfn.SWITCH($E2627,"Forecast",IFERROR(SUMIFS(INDEX('Forecast Input'!$A:$BO,,MATCH(TEXT($A2627,"0"),'Forecast Input'!$1:$1,0)),'Forecast Input'!$A:$A,Master!C2627,'Forecast Input'!$D:$D,Master!D2627),0),"Actual",SUMIFS('CMO Input'!$Q:$Q,'CMO Input'!$E:$E,Master!$A2627,'CMO Input'!$C:$C,Master!$C2627,'CMO Input'!$AJ:$AJ,Master!$D2627,'CMO Input'!$AU:$AU,Master!$F2623),"")</f>
        <v/>
      </c>
    </row>
    <row r="2628" spans="1:6" x14ac:dyDescent="0.25">
      <c r="A2628" s="24">
        <v>13</v>
      </c>
      <c r="B2628" s="25">
        <v>44348</v>
      </c>
      <c r="C2628" s="24" t="s">
        <v>141</v>
      </c>
      <c r="D2628" s="24" t="s">
        <v>103</v>
      </c>
      <c r="E2628" s="24" t="s">
        <v>1488</v>
      </c>
      <c r="F2628" cm="1">
        <f t="array" ref="F2628">_xlfn.SWITCH($E2628,"Forecast",IFERROR(SUMIFS(INDEX('Forecast Input'!$A:$BO,,MATCH(TEXT($A2628,"0"),'Forecast Input'!$1:$1,0)),'Forecast Input'!$A:$A,Master!C2628,'Forecast Input'!$D:$D,Master!D2628),0),"Actual",SUMIFS('CMO Input'!$Q:$Q,'CMO Input'!$E:$E,Master!$A2628,'CMO Input'!$C:$C,Master!$C2628,'CMO Input'!$AJ:$AJ,Master!$D2628,'CMO Input'!$AU:$AU,Master!$F2624),"")</f>
        <v>0</v>
      </c>
    </row>
    <row r="2629" spans="1:6" x14ac:dyDescent="0.25">
      <c r="A2629" s="24">
        <v>13</v>
      </c>
      <c r="B2629" s="25">
        <v>44348</v>
      </c>
      <c r="C2629" s="24" t="s">
        <v>141</v>
      </c>
      <c r="D2629" s="24" t="s">
        <v>103</v>
      </c>
      <c r="E2629" s="24" t="s">
        <v>1487</v>
      </c>
      <c r="F2629" cm="1">
        <f t="array" ref="F2629">_xlfn.SWITCH($E2629,"Forecast",IFERROR(SUMIFS(INDEX('Forecast Input'!$A:$BO,,MATCH(TEXT($A2629,"0"),'Forecast Input'!$1:$1,0)),'Forecast Input'!$A:$A,Master!C2629,'Forecast Input'!$D:$D,Master!D2629),0),"Actual",SUMIFS('CMO Input'!$Q:$Q,'CMO Input'!$E:$E,Master!$A2629,'CMO Input'!$C:$C,Master!$C2629,'CMO Input'!$AJ:$AJ,Master!$D2629,'CMO Input'!$AU:$AU,Master!$F2625),"")</f>
        <v>0</v>
      </c>
    </row>
    <row r="2630" spans="1:6" x14ac:dyDescent="0.25">
      <c r="A2630" s="24">
        <v>13</v>
      </c>
      <c r="B2630" s="25">
        <v>44348</v>
      </c>
      <c r="C2630" s="24" t="s">
        <v>141</v>
      </c>
      <c r="D2630" s="24" t="s">
        <v>146</v>
      </c>
      <c r="E2630" s="24" t="s">
        <v>1489</v>
      </c>
      <c r="F2630" t="str" cm="1">
        <f t="array" ref="F2630">_xlfn.SWITCH($E2630,"Forecast",IFERROR(SUMIFS(INDEX('Forecast Input'!$A:$BO,,MATCH(TEXT($A2630,"0"),'Forecast Input'!$1:$1,0)),'Forecast Input'!$A:$A,Master!C2630,'Forecast Input'!$D:$D,Master!D2630),0),"Actual",SUMIFS('CMO Input'!$Q:$Q,'CMO Input'!$E:$E,Master!$A2630,'CMO Input'!$C:$C,Master!$C2630,'CMO Input'!$AJ:$AJ,Master!$D2630,'CMO Input'!$AU:$AU,Master!$F2626),"")</f>
        <v/>
      </c>
    </row>
    <row r="2631" spans="1:6" x14ac:dyDescent="0.25">
      <c r="A2631" s="24">
        <v>13</v>
      </c>
      <c r="B2631" s="25">
        <v>44348</v>
      </c>
      <c r="C2631" s="24" t="s">
        <v>141</v>
      </c>
      <c r="D2631" s="24" t="s">
        <v>146</v>
      </c>
      <c r="E2631" s="24" t="s">
        <v>1488</v>
      </c>
      <c r="F2631" cm="1">
        <f t="array" ref="F2631">_xlfn.SWITCH($E2631,"Forecast",IFERROR(SUMIFS(INDEX('Forecast Input'!$A:$BO,,MATCH(TEXT($A2631,"0"),'Forecast Input'!$1:$1,0)),'Forecast Input'!$A:$A,Master!C2631,'Forecast Input'!$D:$D,Master!D2631),0),"Actual",SUMIFS('CMO Input'!$Q:$Q,'CMO Input'!$E:$E,Master!$A2631,'CMO Input'!$C:$C,Master!$C2631,'CMO Input'!$AJ:$AJ,Master!$D2631,'CMO Input'!$AU:$AU,Master!$F2627),"")</f>
        <v>0</v>
      </c>
    </row>
    <row r="2632" spans="1:6" x14ac:dyDescent="0.25">
      <c r="A2632" s="24">
        <v>13</v>
      </c>
      <c r="B2632" s="25">
        <v>44348</v>
      </c>
      <c r="C2632" s="24" t="s">
        <v>141</v>
      </c>
      <c r="D2632" s="24" t="s">
        <v>146</v>
      </c>
      <c r="E2632" s="24" t="s">
        <v>1487</v>
      </c>
      <c r="F2632" cm="1">
        <f t="array" ref="F2632">_xlfn.SWITCH($E2632,"Forecast",IFERROR(SUMIFS(INDEX('Forecast Input'!$A:$BO,,MATCH(TEXT($A2632,"0"),'Forecast Input'!$1:$1,0)),'Forecast Input'!$A:$A,Master!C2632,'Forecast Input'!$D:$D,Master!D2632),0),"Actual",SUMIFS('CMO Input'!$Q:$Q,'CMO Input'!$E:$E,Master!$A2632,'CMO Input'!$C:$C,Master!$C2632,'CMO Input'!$AJ:$AJ,Master!$D2632,'CMO Input'!$AU:$AU,Master!$F2628),"")</f>
        <v>0</v>
      </c>
    </row>
    <row r="2633" spans="1:6" x14ac:dyDescent="0.25">
      <c r="A2633" s="24">
        <v>13</v>
      </c>
      <c r="B2633" s="25">
        <v>44348</v>
      </c>
      <c r="C2633" s="24" t="s">
        <v>141</v>
      </c>
      <c r="D2633" s="24" t="s">
        <v>166</v>
      </c>
      <c r="E2633" s="24" t="s">
        <v>1489</v>
      </c>
      <c r="F2633" t="str" cm="1">
        <f t="array" ref="F2633">_xlfn.SWITCH($E2633,"Forecast",IFERROR(SUMIFS(INDEX('Forecast Input'!$A:$BO,,MATCH(TEXT($A2633,"0"),'Forecast Input'!$1:$1,0)),'Forecast Input'!$A:$A,Master!C2633,'Forecast Input'!$D:$D,Master!D2633),0),"Actual",SUMIFS('CMO Input'!$Q:$Q,'CMO Input'!$E:$E,Master!$A2633,'CMO Input'!$C:$C,Master!$C2633,'CMO Input'!$AJ:$AJ,Master!$D2633,'CMO Input'!$AU:$AU,Master!$F2629),"")</f>
        <v/>
      </c>
    </row>
    <row r="2634" spans="1:6" x14ac:dyDescent="0.25">
      <c r="A2634" s="24">
        <v>13</v>
      </c>
      <c r="B2634" s="25">
        <v>44348</v>
      </c>
      <c r="C2634" s="24" t="s">
        <v>141</v>
      </c>
      <c r="D2634" s="24" t="s">
        <v>166</v>
      </c>
      <c r="E2634" s="24" t="s">
        <v>1488</v>
      </c>
      <c r="F2634" cm="1">
        <f t="array" ref="F2634">_xlfn.SWITCH($E2634,"Forecast",IFERROR(SUMIFS(INDEX('Forecast Input'!$A:$BO,,MATCH(TEXT($A2634,"0"),'Forecast Input'!$1:$1,0)),'Forecast Input'!$A:$A,Master!C2634,'Forecast Input'!$D:$D,Master!D2634),0),"Actual",SUMIFS('CMO Input'!$Q:$Q,'CMO Input'!$E:$E,Master!$A2634,'CMO Input'!$C:$C,Master!$C2634,'CMO Input'!$AJ:$AJ,Master!$D2634,'CMO Input'!$AU:$AU,Master!$F2630),"")</f>
        <v>0</v>
      </c>
    </row>
    <row r="2635" spans="1:6" x14ac:dyDescent="0.25">
      <c r="A2635" s="24">
        <v>13</v>
      </c>
      <c r="B2635" s="25">
        <v>44348</v>
      </c>
      <c r="C2635" s="24" t="s">
        <v>141</v>
      </c>
      <c r="D2635" s="24" t="s">
        <v>166</v>
      </c>
      <c r="E2635" s="24" t="s">
        <v>1487</v>
      </c>
      <c r="F2635" cm="1">
        <f t="array" ref="F2635">_xlfn.SWITCH($E2635,"Forecast",IFERROR(SUMIFS(INDEX('Forecast Input'!$A:$BO,,MATCH(TEXT($A2635,"0"),'Forecast Input'!$1:$1,0)),'Forecast Input'!$A:$A,Master!C2635,'Forecast Input'!$D:$D,Master!D2635),0),"Actual",SUMIFS('CMO Input'!$Q:$Q,'CMO Input'!$E:$E,Master!$A2635,'CMO Input'!$C:$C,Master!$C2635,'CMO Input'!$AJ:$AJ,Master!$D2635,'CMO Input'!$AU:$AU,Master!$F2631),"")</f>
        <v>0</v>
      </c>
    </row>
    <row r="2636" spans="1:6" x14ac:dyDescent="0.25">
      <c r="A2636" s="24">
        <v>13</v>
      </c>
      <c r="B2636" s="25">
        <v>44348</v>
      </c>
      <c r="C2636" s="24" t="s">
        <v>141</v>
      </c>
      <c r="D2636" s="24" t="s">
        <v>170</v>
      </c>
      <c r="E2636" s="24" t="s">
        <v>1489</v>
      </c>
      <c r="F2636" t="str" cm="1">
        <f t="array" ref="F2636">_xlfn.SWITCH($E2636,"Forecast",IFERROR(SUMIFS(INDEX('Forecast Input'!$A:$BO,,MATCH(TEXT($A2636,"0"),'Forecast Input'!$1:$1,0)),'Forecast Input'!$A:$A,Master!C2636,'Forecast Input'!$D:$D,Master!D2636),0),"Actual",SUMIFS('CMO Input'!$Q:$Q,'CMO Input'!$E:$E,Master!$A2636,'CMO Input'!$C:$C,Master!$C2636,'CMO Input'!$AJ:$AJ,Master!$D2636,'CMO Input'!$AU:$AU,Master!$F2632),"")</f>
        <v/>
      </c>
    </row>
    <row r="2637" spans="1:6" x14ac:dyDescent="0.25">
      <c r="A2637" s="24">
        <v>13</v>
      </c>
      <c r="B2637" s="25">
        <v>44348</v>
      </c>
      <c r="C2637" s="24" t="s">
        <v>141</v>
      </c>
      <c r="D2637" s="24" t="s">
        <v>170</v>
      </c>
      <c r="E2637" s="24" t="s">
        <v>1488</v>
      </c>
      <c r="F2637" cm="1">
        <f t="array" ref="F2637">_xlfn.SWITCH($E2637,"Forecast",IFERROR(SUMIFS(INDEX('Forecast Input'!$A:$BO,,MATCH(TEXT($A2637,"0"),'Forecast Input'!$1:$1,0)),'Forecast Input'!$A:$A,Master!C2637,'Forecast Input'!$D:$D,Master!D2637),0),"Actual",SUMIFS('CMO Input'!$Q:$Q,'CMO Input'!$E:$E,Master!$A2637,'CMO Input'!$C:$C,Master!$C2637,'CMO Input'!$AJ:$AJ,Master!$D2637,'CMO Input'!$AU:$AU,Master!$F2633),"")</f>
        <v>0</v>
      </c>
    </row>
    <row r="2638" spans="1:6" x14ac:dyDescent="0.25">
      <c r="A2638" s="24">
        <v>13</v>
      </c>
      <c r="B2638" s="25">
        <v>44348</v>
      </c>
      <c r="C2638" s="24" t="s">
        <v>141</v>
      </c>
      <c r="D2638" s="24" t="s">
        <v>170</v>
      </c>
      <c r="E2638" s="24" t="s">
        <v>1487</v>
      </c>
      <c r="F2638" cm="1">
        <f t="array" ref="F2638">_xlfn.SWITCH($E2638,"Forecast",IFERROR(SUMIFS(INDEX('Forecast Input'!$A:$BO,,MATCH(TEXT($A2638,"0"),'Forecast Input'!$1:$1,0)),'Forecast Input'!$A:$A,Master!C2638,'Forecast Input'!$D:$D,Master!D2638),0),"Actual",SUMIFS('CMO Input'!$Q:$Q,'CMO Input'!$E:$E,Master!$A2638,'CMO Input'!$C:$C,Master!$C2638,'CMO Input'!$AJ:$AJ,Master!$D2638,'CMO Input'!$AU:$AU,Master!$F2634),"")</f>
        <v>0</v>
      </c>
    </row>
    <row r="2639" spans="1:6" x14ac:dyDescent="0.25">
      <c r="A2639" s="24">
        <v>13</v>
      </c>
      <c r="B2639" s="25">
        <v>44348</v>
      </c>
      <c r="C2639" s="24" t="s">
        <v>141</v>
      </c>
      <c r="D2639" s="24" t="s">
        <v>436</v>
      </c>
      <c r="E2639" s="24" t="s">
        <v>1489</v>
      </c>
      <c r="F2639" t="str" cm="1">
        <f t="array" ref="F2639">_xlfn.SWITCH($E2639,"Forecast",IFERROR(SUMIFS(INDEX('Forecast Input'!$A:$BO,,MATCH(TEXT($A2639,"0"),'Forecast Input'!$1:$1,0)),'Forecast Input'!$A:$A,Master!C2639,'Forecast Input'!$D:$D,Master!D2639),0),"Actual",SUMIFS('CMO Input'!$Q:$Q,'CMO Input'!$E:$E,Master!$A2639,'CMO Input'!$C:$C,Master!$C2639,'CMO Input'!$AJ:$AJ,Master!$D2639,'CMO Input'!$AU:$AU,Master!$F2635),"")</f>
        <v/>
      </c>
    </row>
    <row r="2640" spans="1:6" x14ac:dyDescent="0.25">
      <c r="A2640" s="24">
        <v>13</v>
      </c>
      <c r="B2640" s="25">
        <v>44348</v>
      </c>
      <c r="C2640" s="24" t="s">
        <v>141</v>
      </c>
      <c r="D2640" s="24" t="s">
        <v>436</v>
      </c>
      <c r="E2640" s="24" t="s">
        <v>1488</v>
      </c>
      <c r="F2640" cm="1">
        <f t="array" ref="F2640">_xlfn.SWITCH($E2640,"Forecast",IFERROR(SUMIFS(INDEX('Forecast Input'!$A:$BO,,MATCH(TEXT($A2640,"0"),'Forecast Input'!$1:$1,0)),'Forecast Input'!$A:$A,Master!C2640,'Forecast Input'!$D:$D,Master!D2640),0),"Actual",SUMIFS('CMO Input'!$Q:$Q,'CMO Input'!$E:$E,Master!$A2640,'CMO Input'!$C:$C,Master!$C2640,'CMO Input'!$AJ:$AJ,Master!$D2640,'CMO Input'!$AU:$AU,Master!$F2636),"")</f>
        <v>0</v>
      </c>
    </row>
    <row r="2641" spans="1:6" x14ac:dyDescent="0.25">
      <c r="A2641" s="24">
        <v>13</v>
      </c>
      <c r="B2641" s="25">
        <v>44348</v>
      </c>
      <c r="C2641" s="24" t="s">
        <v>141</v>
      </c>
      <c r="D2641" s="24" t="s">
        <v>436</v>
      </c>
      <c r="E2641" s="24" t="s">
        <v>1487</v>
      </c>
      <c r="F2641" cm="1">
        <f t="array" ref="F2641">_xlfn.SWITCH($E2641,"Forecast",IFERROR(SUMIFS(INDEX('Forecast Input'!$A:$BO,,MATCH(TEXT($A2641,"0"),'Forecast Input'!$1:$1,0)),'Forecast Input'!$A:$A,Master!C2641,'Forecast Input'!$D:$D,Master!D2641),0),"Actual",SUMIFS('CMO Input'!$Q:$Q,'CMO Input'!$E:$E,Master!$A2641,'CMO Input'!$C:$C,Master!$C2641,'CMO Input'!$AJ:$AJ,Master!$D2641,'CMO Input'!$AU:$AU,Master!$F2637),"")</f>
        <v>0</v>
      </c>
    </row>
    <row r="2642" spans="1:6" x14ac:dyDescent="0.25">
      <c r="A2642" s="24">
        <v>13</v>
      </c>
      <c r="B2642" s="25">
        <v>44348</v>
      </c>
      <c r="C2642" s="24" t="s">
        <v>141</v>
      </c>
      <c r="D2642" s="24" t="s">
        <v>1469</v>
      </c>
      <c r="E2642" s="24" t="s">
        <v>1489</v>
      </c>
      <c r="F2642" t="str" cm="1">
        <f t="array" ref="F2642">_xlfn.SWITCH($E2642,"Forecast",IFERROR(SUMIFS(INDEX('Forecast Input'!$A:$BO,,MATCH(TEXT($A2642,"0"),'Forecast Input'!$1:$1,0)),'Forecast Input'!$A:$A,Master!C2642,'Forecast Input'!$D:$D,Master!D2642),0),"Actual",SUMIFS('CMO Input'!$Q:$Q,'CMO Input'!$E:$E,Master!$A2642,'CMO Input'!$C:$C,Master!$C2642,'CMO Input'!$AJ:$AJ,Master!$D2642,'CMO Input'!$AU:$AU,Master!$F2638),"")</f>
        <v/>
      </c>
    </row>
    <row r="2643" spans="1:6" x14ac:dyDescent="0.25">
      <c r="A2643" s="24">
        <v>13</v>
      </c>
      <c r="B2643" s="25">
        <v>44348</v>
      </c>
      <c r="C2643" s="24" t="s">
        <v>141</v>
      </c>
      <c r="D2643" s="24" t="s">
        <v>1469</v>
      </c>
      <c r="E2643" s="24" t="s">
        <v>1488</v>
      </c>
      <c r="F2643" cm="1">
        <f t="array" ref="F2643">_xlfn.SWITCH($E2643,"Forecast",IFERROR(SUMIFS(INDEX('Forecast Input'!$A:$BO,,MATCH(TEXT($A2643,"0"),'Forecast Input'!$1:$1,0)),'Forecast Input'!$A:$A,Master!C2643,'Forecast Input'!$D:$D,Master!D2643),0),"Actual",SUMIFS('CMO Input'!$Q:$Q,'CMO Input'!$E:$E,Master!$A2643,'CMO Input'!$C:$C,Master!$C2643,'CMO Input'!$AJ:$AJ,Master!$D2643,'CMO Input'!$AU:$AU,Master!$F2639),"")</f>
        <v>0</v>
      </c>
    </row>
    <row r="2644" spans="1:6" x14ac:dyDescent="0.25">
      <c r="A2644" s="24">
        <v>13</v>
      </c>
      <c r="B2644" s="25">
        <v>44348</v>
      </c>
      <c r="C2644" s="24" t="s">
        <v>141</v>
      </c>
      <c r="D2644" s="24" t="s">
        <v>1469</v>
      </c>
      <c r="E2644" s="24" t="s">
        <v>1487</v>
      </c>
      <c r="F2644" cm="1">
        <f t="array" ref="F2644">_xlfn.SWITCH($E2644,"Forecast",IFERROR(SUMIFS(INDEX('Forecast Input'!$A:$BO,,MATCH(TEXT($A2644,"0"),'Forecast Input'!$1:$1,0)),'Forecast Input'!$A:$A,Master!C2644,'Forecast Input'!$D:$D,Master!D2644),0),"Actual",SUMIFS('CMO Input'!$Q:$Q,'CMO Input'!$E:$E,Master!$A2644,'CMO Input'!$C:$C,Master!$C2644,'CMO Input'!$AJ:$AJ,Master!$D2644,'CMO Input'!$AU:$AU,Master!$F2640),"")</f>
        <v>0</v>
      </c>
    </row>
    <row r="2645" spans="1:6" x14ac:dyDescent="0.25">
      <c r="A2645" s="24">
        <v>13</v>
      </c>
      <c r="B2645" s="25">
        <v>44348</v>
      </c>
      <c r="C2645" s="24" t="s">
        <v>127</v>
      </c>
      <c r="D2645" s="24" t="s">
        <v>10</v>
      </c>
      <c r="E2645" s="24" t="s">
        <v>1489</v>
      </c>
      <c r="F2645" t="str" cm="1">
        <f t="array" ref="F2645">_xlfn.SWITCH($E2645,"Forecast",IFERROR(SUMIFS(INDEX('Forecast Input'!$A:$BO,,MATCH(TEXT($A2645,"0"),'Forecast Input'!$1:$1,0)),'Forecast Input'!$A:$A,Master!C2645,'Forecast Input'!$D:$D,Master!D2645),0),"Actual",SUMIFS('CMO Input'!$Q:$Q,'CMO Input'!$E:$E,Master!$A2645,'CMO Input'!$C:$C,Master!$C2645,'CMO Input'!$AJ:$AJ,Master!$D2645,'CMO Input'!$AU:$AU,Master!$F2641),"")</f>
        <v/>
      </c>
    </row>
    <row r="2646" spans="1:6" x14ac:dyDescent="0.25">
      <c r="A2646" s="24">
        <v>13</v>
      </c>
      <c r="B2646" s="25">
        <v>44348</v>
      </c>
      <c r="C2646" s="24" t="s">
        <v>127</v>
      </c>
      <c r="D2646" s="24" t="s">
        <v>10</v>
      </c>
      <c r="E2646" s="24" t="s">
        <v>1488</v>
      </c>
      <c r="F2646" cm="1">
        <f t="array" ref="F2646">_xlfn.SWITCH($E2646,"Forecast",IFERROR(SUMIFS(INDEX('Forecast Input'!$A:$BO,,MATCH(TEXT($A2646,"0"),'Forecast Input'!$1:$1,0)),'Forecast Input'!$A:$A,Master!C2646,'Forecast Input'!$D:$D,Master!D2646),0),"Actual",SUMIFS('CMO Input'!$Q:$Q,'CMO Input'!$E:$E,Master!$A2646,'CMO Input'!$C:$C,Master!$C2646,'CMO Input'!$AJ:$AJ,Master!$D2646,'CMO Input'!$AU:$AU,Master!$F2642),"")</f>
        <v>0</v>
      </c>
    </row>
    <row r="2647" spans="1:6" x14ac:dyDescent="0.25">
      <c r="A2647" s="24">
        <v>13</v>
      </c>
      <c r="B2647" s="25">
        <v>44348</v>
      </c>
      <c r="C2647" s="24" t="s">
        <v>127</v>
      </c>
      <c r="D2647" s="24" t="s">
        <v>10</v>
      </c>
      <c r="E2647" s="24" t="s">
        <v>1487</v>
      </c>
      <c r="F2647" cm="1">
        <f t="array" ref="F2647">_xlfn.SWITCH($E2647,"Forecast",IFERROR(SUMIFS(INDEX('Forecast Input'!$A:$BO,,MATCH(TEXT($A2647,"0"),'Forecast Input'!$1:$1,0)),'Forecast Input'!$A:$A,Master!C2647,'Forecast Input'!$D:$D,Master!D2647),0),"Actual",SUMIFS('CMO Input'!$Q:$Q,'CMO Input'!$E:$E,Master!$A2647,'CMO Input'!$C:$C,Master!$C2647,'CMO Input'!$AJ:$AJ,Master!$D2647,'CMO Input'!$AU:$AU,Master!$F2643),"")</f>
        <v>0</v>
      </c>
    </row>
    <row r="2648" spans="1:6" x14ac:dyDescent="0.25">
      <c r="A2648" s="24">
        <v>13</v>
      </c>
      <c r="B2648" s="25">
        <v>44348</v>
      </c>
      <c r="C2648" s="24" t="s">
        <v>127</v>
      </c>
      <c r="D2648" s="24" t="s">
        <v>61</v>
      </c>
      <c r="E2648" s="24" t="s">
        <v>1489</v>
      </c>
      <c r="F2648" t="str" cm="1">
        <f t="array" ref="F2648">_xlfn.SWITCH($E2648,"Forecast",IFERROR(SUMIFS(INDEX('Forecast Input'!$A:$BO,,MATCH(TEXT($A2648,"0"),'Forecast Input'!$1:$1,0)),'Forecast Input'!$A:$A,Master!C2648,'Forecast Input'!$D:$D,Master!D2648),0),"Actual",SUMIFS('CMO Input'!$Q:$Q,'CMO Input'!$E:$E,Master!$A2648,'CMO Input'!$C:$C,Master!$C2648,'CMO Input'!$AJ:$AJ,Master!$D2648,'CMO Input'!$AU:$AU,Master!$F2644),"")</f>
        <v/>
      </c>
    </row>
    <row r="2649" spans="1:6" x14ac:dyDescent="0.25">
      <c r="A2649" s="24">
        <v>13</v>
      </c>
      <c r="B2649" s="25">
        <v>44348</v>
      </c>
      <c r="C2649" s="24" t="s">
        <v>127</v>
      </c>
      <c r="D2649" s="24" t="s">
        <v>61</v>
      </c>
      <c r="E2649" s="24" t="s">
        <v>1488</v>
      </c>
      <c r="F2649" cm="1">
        <f t="array" ref="F2649">_xlfn.SWITCH($E2649,"Forecast",IFERROR(SUMIFS(INDEX('Forecast Input'!$A:$BO,,MATCH(TEXT($A2649,"0"),'Forecast Input'!$1:$1,0)),'Forecast Input'!$A:$A,Master!C2649,'Forecast Input'!$D:$D,Master!D2649),0),"Actual",SUMIFS('CMO Input'!$Q:$Q,'CMO Input'!$E:$E,Master!$A2649,'CMO Input'!$C:$C,Master!$C2649,'CMO Input'!$AJ:$AJ,Master!$D2649,'CMO Input'!$AU:$AU,Master!$F2645),"")</f>
        <v>0</v>
      </c>
    </row>
    <row r="2650" spans="1:6" x14ac:dyDescent="0.25">
      <c r="A2650" s="24">
        <v>13</v>
      </c>
      <c r="B2650" s="25">
        <v>44348</v>
      </c>
      <c r="C2650" s="24" t="s">
        <v>127</v>
      </c>
      <c r="D2650" s="24" t="s">
        <v>61</v>
      </c>
      <c r="E2650" s="24" t="s">
        <v>1487</v>
      </c>
      <c r="F2650" cm="1">
        <f t="array" ref="F2650">_xlfn.SWITCH($E2650,"Forecast",IFERROR(SUMIFS(INDEX('Forecast Input'!$A:$BO,,MATCH(TEXT($A2650,"0"),'Forecast Input'!$1:$1,0)),'Forecast Input'!$A:$A,Master!C2650,'Forecast Input'!$D:$D,Master!D2650),0),"Actual",SUMIFS('CMO Input'!$Q:$Q,'CMO Input'!$E:$E,Master!$A2650,'CMO Input'!$C:$C,Master!$C2650,'CMO Input'!$AJ:$AJ,Master!$D2650,'CMO Input'!$AU:$AU,Master!$F2646),"")</f>
        <v>0</v>
      </c>
    </row>
    <row r="2651" spans="1:6" x14ac:dyDescent="0.25">
      <c r="A2651" s="24">
        <v>13</v>
      </c>
      <c r="B2651" s="25">
        <v>44348</v>
      </c>
      <c r="C2651" s="24" t="s">
        <v>127</v>
      </c>
      <c r="D2651" s="24" t="s">
        <v>103</v>
      </c>
      <c r="E2651" s="24" t="s">
        <v>1489</v>
      </c>
      <c r="F2651" t="str" cm="1">
        <f t="array" ref="F2651">_xlfn.SWITCH($E2651,"Forecast",IFERROR(SUMIFS(INDEX('Forecast Input'!$A:$BO,,MATCH(TEXT($A2651,"0"),'Forecast Input'!$1:$1,0)),'Forecast Input'!$A:$A,Master!C2651,'Forecast Input'!$D:$D,Master!D2651),0),"Actual",SUMIFS('CMO Input'!$Q:$Q,'CMO Input'!$E:$E,Master!$A2651,'CMO Input'!$C:$C,Master!$C2651,'CMO Input'!$AJ:$AJ,Master!$D2651,'CMO Input'!$AU:$AU,Master!$F2647),"")</f>
        <v/>
      </c>
    </row>
    <row r="2652" spans="1:6" x14ac:dyDescent="0.25">
      <c r="A2652" s="24">
        <v>13</v>
      </c>
      <c r="B2652" s="25">
        <v>44348</v>
      </c>
      <c r="C2652" s="24" t="s">
        <v>127</v>
      </c>
      <c r="D2652" s="24" t="s">
        <v>103</v>
      </c>
      <c r="E2652" s="24" t="s">
        <v>1488</v>
      </c>
      <c r="F2652" cm="1">
        <f t="array" ref="F2652">_xlfn.SWITCH($E2652,"Forecast",IFERROR(SUMIFS(INDEX('Forecast Input'!$A:$BO,,MATCH(TEXT($A2652,"0"),'Forecast Input'!$1:$1,0)),'Forecast Input'!$A:$A,Master!C2652,'Forecast Input'!$D:$D,Master!D2652),0),"Actual",SUMIFS('CMO Input'!$Q:$Q,'CMO Input'!$E:$E,Master!$A2652,'CMO Input'!$C:$C,Master!$C2652,'CMO Input'!$AJ:$AJ,Master!$D2652,'CMO Input'!$AU:$AU,Master!$F2648),"")</f>
        <v>0</v>
      </c>
    </row>
    <row r="2653" spans="1:6" x14ac:dyDescent="0.25">
      <c r="A2653" s="24">
        <v>13</v>
      </c>
      <c r="B2653" s="25">
        <v>44348</v>
      </c>
      <c r="C2653" s="24" t="s">
        <v>127</v>
      </c>
      <c r="D2653" s="24" t="s">
        <v>103</v>
      </c>
      <c r="E2653" s="24" t="s">
        <v>1487</v>
      </c>
      <c r="F2653" cm="1">
        <f t="array" ref="F2653">_xlfn.SWITCH($E2653,"Forecast",IFERROR(SUMIFS(INDEX('Forecast Input'!$A:$BO,,MATCH(TEXT($A2653,"0"),'Forecast Input'!$1:$1,0)),'Forecast Input'!$A:$A,Master!C2653,'Forecast Input'!$D:$D,Master!D2653),0),"Actual",SUMIFS('CMO Input'!$Q:$Q,'CMO Input'!$E:$E,Master!$A2653,'CMO Input'!$C:$C,Master!$C2653,'CMO Input'!$AJ:$AJ,Master!$D2653,'CMO Input'!$AU:$AU,Master!$F2649),"")</f>
        <v>0</v>
      </c>
    </row>
    <row r="2654" spans="1:6" x14ac:dyDescent="0.25">
      <c r="A2654" s="24">
        <v>13</v>
      </c>
      <c r="B2654" s="25">
        <v>44348</v>
      </c>
      <c r="C2654" s="24" t="s">
        <v>127</v>
      </c>
      <c r="D2654" s="24" t="s">
        <v>146</v>
      </c>
      <c r="E2654" s="24" t="s">
        <v>1489</v>
      </c>
      <c r="F2654" t="str" cm="1">
        <f t="array" ref="F2654">_xlfn.SWITCH($E2654,"Forecast",IFERROR(SUMIFS(INDEX('Forecast Input'!$A:$BO,,MATCH(TEXT($A2654,"0"),'Forecast Input'!$1:$1,0)),'Forecast Input'!$A:$A,Master!C2654,'Forecast Input'!$D:$D,Master!D2654),0),"Actual",SUMIFS('CMO Input'!$Q:$Q,'CMO Input'!$E:$E,Master!$A2654,'CMO Input'!$C:$C,Master!$C2654,'CMO Input'!$AJ:$AJ,Master!$D2654,'CMO Input'!$AU:$AU,Master!$F2650),"")</f>
        <v/>
      </c>
    </row>
    <row r="2655" spans="1:6" x14ac:dyDescent="0.25">
      <c r="A2655" s="24">
        <v>13</v>
      </c>
      <c r="B2655" s="25">
        <v>44348</v>
      </c>
      <c r="C2655" s="24" t="s">
        <v>127</v>
      </c>
      <c r="D2655" s="24" t="s">
        <v>146</v>
      </c>
      <c r="E2655" s="24" t="s">
        <v>1488</v>
      </c>
      <c r="F2655" cm="1">
        <f t="array" ref="F2655">_xlfn.SWITCH($E2655,"Forecast",IFERROR(SUMIFS(INDEX('Forecast Input'!$A:$BO,,MATCH(TEXT($A2655,"0"),'Forecast Input'!$1:$1,0)),'Forecast Input'!$A:$A,Master!C2655,'Forecast Input'!$D:$D,Master!D2655),0),"Actual",SUMIFS('CMO Input'!$Q:$Q,'CMO Input'!$E:$E,Master!$A2655,'CMO Input'!$C:$C,Master!$C2655,'CMO Input'!$AJ:$AJ,Master!$D2655,'CMO Input'!$AU:$AU,Master!$F2651),"")</f>
        <v>0</v>
      </c>
    </row>
    <row r="2656" spans="1:6" x14ac:dyDescent="0.25">
      <c r="A2656" s="24">
        <v>13</v>
      </c>
      <c r="B2656" s="25">
        <v>44348</v>
      </c>
      <c r="C2656" s="24" t="s">
        <v>127</v>
      </c>
      <c r="D2656" s="24" t="s">
        <v>146</v>
      </c>
      <c r="E2656" s="24" t="s">
        <v>1487</v>
      </c>
      <c r="F2656" cm="1">
        <f t="array" ref="F2656">_xlfn.SWITCH($E2656,"Forecast",IFERROR(SUMIFS(INDEX('Forecast Input'!$A:$BO,,MATCH(TEXT($A2656,"0"),'Forecast Input'!$1:$1,0)),'Forecast Input'!$A:$A,Master!C2656,'Forecast Input'!$D:$D,Master!D2656),0),"Actual",SUMIFS('CMO Input'!$Q:$Q,'CMO Input'!$E:$E,Master!$A2656,'CMO Input'!$C:$C,Master!$C2656,'CMO Input'!$AJ:$AJ,Master!$D2656,'CMO Input'!$AU:$AU,Master!$F2652),"")</f>
        <v>0</v>
      </c>
    </row>
    <row r="2657" spans="1:6" x14ac:dyDescent="0.25">
      <c r="A2657" s="24">
        <v>13</v>
      </c>
      <c r="B2657" s="25">
        <v>44348</v>
      </c>
      <c r="C2657" s="24" t="s">
        <v>127</v>
      </c>
      <c r="D2657" s="24" t="s">
        <v>166</v>
      </c>
      <c r="E2657" s="24" t="s">
        <v>1489</v>
      </c>
      <c r="F2657" t="str" cm="1">
        <f t="array" ref="F2657">_xlfn.SWITCH($E2657,"Forecast",IFERROR(SUMIFS(INDEX('Forecast Input'!$A:$BO,,MATCH(TEXT($A2657,"0"),'Forecast Input'!$1:$1,0)),'Forecast Input'!$A:$A,Master!C2657,'Forecast Input'!$D:$D,Master!D2657),0),"Actual",SUMIFS('CMO Input'!$Q:$Q,'CMO Input'!$E:$E,Master!$A2657,'CMO Input'!$C:$C,Master!$C2657,'CMO Input'!$AJ:$AJ,Master!$D2657,'CMO Input'!$AU:$AU,Master!$F2653),"")</f>
        <v/>
      </c>
    </row>
    <row r="2658" spans="1:6" x14ac:dyDescent="0.25">
      <c r="A2658" s="24">
        <v>13</v>
      </c>
      <c r="B2658" s="25">
        <v>44348</v>
      </c>
      <c r="C2658" s="24" t="s">
        <v>127</v>
      </c>
      <c r="D2658" s="24" t="s">
        <v>166</v>
      </c>
      <c r="E2658" s="24" t="s">
        <v>1488</v>
      </c>
      <c r="F2658" cm="1">
        <f t="array" ref="F2658">_xlfn.SWITCH($E2658,"Forecast",IFERROR(SUMIFS(INDEX('Forecast Input'!$A:$BO,,MATCH(TEXT($A2658,"0"),'Forecast Input'!$1:$1,0)),'Forecast Input'!$A:$A,Master!C2658,'Forecast Input'!$D:$D,Master!D2658),0),"Actual",SUMIFS('CMO Input'!$Q:$Q,'CMO Input'!$E:$E,Master!$A2658,'CMO Input'!$C:$C,Master!$C2658,'CMO Input'!$AJ:$AJ,Master!$D2658,'CMO Input'!$AU:$AU,Master!$F2654),"")</f>
        <v>0</v>
      </c>
    </row>
    <row r="2659" spans="1:6" x14ac:dyDescent="0.25">
      <c r="A2659" s="24">
        <v>13</v>
      </c>
      <c r="B2659" s="25">
        <v>44348</v>
      </c>
      <c r="C2659" s="24" t="s">
        <v>127</v>
      </c>
      <c r="D2659" s="24" t="s">
        <v>166</v>
      </c>
      <c r="E2659" s="24" t="s">
        <v>1487</v>
      </c>
      <c r="F2659" cm="1">
        <f t="array" ref="F2659">_xlfn.SWITCH($E2659,"Forecast",IFERROR(SUMIFS(INDEX('Forecast Input'!$A:$BO,,MATCH(TEXT($A2659,"0"),'Forecast Input'!$1:$1,0)),'Forecast Input'!$A:$A,Master!C2659,'Forecast Input'!$D:$D,Master!D2659),0),"Actual",SUMIFS('CMO Input'!$Q:$Q,'CMO Input'!$E:$E,Master!$A2659,'CMO Input'!$C:$C,Master!$C2659,'CMO Input'!$AJ:$AJ,Master!$D2659,'CMO Input'!$AU:$AU,Master!$F2655),"")</f>
        <v>0</v>
      </c>
    </row>
    <row r="2660" spans="1:6" x14ac:dyDescent="0.25">
      <c r="A2660" s="24">
        <v>13</v>
      </c>
      <c r="B2660" s="25">
        <v>44348</v>
      </c>
      <c r="C2660" s="24" t="s">
        <v>127</v>
      </c>
      <c r="D2660" s="24" t="s">
        <v>170</v>
      </c>
      <c r="E2660" s="24" t="s">
        <v>1489</v>
      </c>
      <c r="F2660" t="str" cm="1">
        <f t="array" ref="F2660">_xlfn.SWITCH($E2660,"Forecast",IFERROR(SUMIFS(INDEX('Forecast Input'!$A:$BO,,MATCH(TEXT($A2660,"0"),'Forecast Input'!$1:$1,0)),'Forecast Input'!$A:$A,Master!C2660,'Forecast Input'!$D:$D,Master!D2660),0),"Actual",SUMIFS('CMO Input'!$Q:$Q,'CMO Input'!$E:$E,Master!$A2660,'CMO Input'!$C:$C,Master!$C2660,'CMO Input'!$AJ:$AJ,Master!$D2660,'CMO Input'!$AU:$AU,Master!$F2656),"")</f>
        <v/>
      </c>
    </row>
    <row r="2661" spans="1:6" x14ac:dyDescent="0.25">
      <c r="A2661" s="24">
        <v>13</v>
      </c>
      <c r="B2661" s="25">
        <v>44348</v>
      </c>
      <c r="C2661" s="24" t="s">
        <v>127</v>
      </c>
      <c r="D2661" s="24" t="s">
        <v>170</v>
      </c>
      <c r="E2661" s="24" t="s">
        <v>1488</v>
      </c>
      <c r="F2661" cm="1">
        <f t="array" ref="F2661">_xlfn.SWITCH($E2661,"Forecast",IFERROR(SUMIFS(INDEX('Forecast Input'!$A:$BO,,MATCH(TEXT($A2661,"0"),'Forecast Input'!$1:$1,0)),'Forecast Input'!$A:$A,Master!C2661,'Forecast Input'!$D:$D,Master!D2661),0),"Actual",SUMIFS('CMO Input'!$Q:$Q,'CMO Input'!$E:$E,Master!$A2661,'CMO Input'!$C:$C,Master!$C2661,'CMO Input'!$AJ:$AJ,Master!$D2661,'CMO Input'!$AU:$AU,Master!$F2657),"")</f>
        <v>0</v>
      </c>
    </row>
    <row r="2662" spans="1:6" x14ac:dyDescent="0.25">
      <c r="A2662" s="24">
        <v>13</v>
      </c>
      <c r="B2662" s="25">
        <v>44348</v>
      </c>
      <c r="C2662" s="24" t="s">
        <v>127</v>
      </c>
      <c r="D2662" s="24" t="s">
        <v>170</v>
      </c>
      <c r="E2662" s="24" t="s">
        <v>1487</v>
      </c>
      <c r="F2662" cm="1">
        <f t="array" ref="F2662">_xlfn.SWITCH($E2662,"Forecast",IFERROR(SUMIFS(INDEX('Forecast Input'!$A:$BO,,MATCH(TEXT($A2662,"0"),'Forecast Input'!$1:$1,0)),'Forecast Input'!$A:$A,Master!C2662,'Forecast Input'!$D:$D,Master!D2662),0),"Actual",SUMIFS('CMO Input'!$Q:$Q,'CMO Input'!$E:$E,Master!$A2662,'CMO Input'!$C:$C,Master!$C2662,'CMO Input'!$AJ:$AJ,Master!$D2662,'CMO Input'!$AU:$AU,Master!$F2658),"")</f>
        <v>0</v>
      </c>
    </row>
    <row r="2663" spans="1:6" x14ac:dyDescent="0.25">
      <c r="A2663" s="24">
        <v>13</v>
      </c>
      <c r="B2663" s="25">
        <v>44348</v>
      </c>
      <c r="C2663" s="24" t="s">
        <v>127</v>
      </c>
      <c r="D2663" s="24" t="s">
        <v>436</v>
      </c>
      <c r="E2663" s="24" t="s">
        <v>1489</v>
      </c>
      <c r="F2663" t="str" cm="1">
        <f t="array" ref="F2663">_xlfn.SWITCH($E2663,"Forecast",IFERROR(SUMIFS(INDEX('Forecast Input'!$A:$BO,,MATCH(TEXT($A2663,"0"),'Forecast Input'!$1:$1,0)),'Forecast Input'!$A:$A,Master!C2663,'Forecast Input'!$D:$D,Master!D2663),0),"Actual",SUMIFS('CMO Input'!$Q:$Q,'CMO Input'!$E:$E,Master!$A2663,'CMO Input'!$C:$C,Master!$C2663,'CMO Input'!$AJ:$AJ,Master!$D2663,'CMO Input'!$AU:$AU,Master!$F2659),"")</f>
        <v/>
      </c>
    </row>
    <row r="2664" spans="1:6" x14ac:dyDescent="0.25">
      <c r="A2664" s="24">
        <v>13</v>
      </c>
      <c r="B2664" s="25">
        <v>44348</v>
      </c>
      <c r="C2664" s="24" t="s">
        <v>127</v>
      </c>
      <c r="D2664" s="24" t="s">
        <v>436</v>
      </c>
      <c r="E2664" s="24" t="s">
        <v>1488</v>
      </c>
      <c r="F2664" cm="1">
        <f t="array" ref="F2664">_xlfn.SWITCH($E2664,"Forecast",IFERROR(SUMIFS(INDEX('Forecast Input'!$A:$BO,,MATCH(TEXT($A2664,"0"),'Forecast Input'!$1:$1,0)),'Forecast Input'!$A:$A,Master!C2664,'Forecast Input'!$D:$D,Master!D2664),0),"Actual",SUMIFS('CMO Input'!$Q:$Q,'CMO Input'!$E:$E,Master!$A2664,'CMO Input'!$C:$C,Master!$C2664,'CMO Input'!$AJ:$AJ,Master!$D2664,'CMO Input'!$AU:$AU,Master!$F2660),"")</f>
        <v>0</v>
      </c>
    </row>
    <row r="2665" spans="1:6" x14ac:dyDescent="0.25">
      <c r="A2665" s="24">
        <v>13</v>
      </c>
      <c r="B2665" s="25">
        <v>44348</v>
      </c>
      <c r="C2665" s="24" t="s">
        <v>127</v>
      </c>
      <c r="D2665" s="24" t="s">
        <v>436</v>
      </c>
      <c r="E2665" s="24" t="s">
        <v>1487</v>
      </c>
      <c r="F2665" cm="1">
        <f t="array" ref="F2665">_xlfn.SWITCH($E2665,"Forecast",IFERROR(SUMIFS(INDEX('Forecast Input'!$A:$BO,,MATCH(TEXT($A2665,"0"),'Forecast Input'!$1:$1,0)),'Forecast Input'!$A:$A,Master!C2665,'Forecast Input'!$D:$D,Master!D2665),0),"Actual",SUMIFS('CMO Input'!$Q:$Q,'CMO Input'!$E:$E,Master!$A2665,'CMO Input'!$C:$C,Master!$C2665,'CMO Input'!$AJ:$AJ,Master!$D2665,'CMO Input'!$AU:$AU,Master!$F2661),"")</f>
        <v>0</v>
      </c>
    </row>
    <row r="2666" spans="1:6" x14ac:dyDescent="0.25">
      <c r="A2666" s="24">
        <v>13</v>
      </c>
      <c r="B2666" s="25">
        <v>44348</v>
      </c>
      <c r="C2666" s="24" t="s">
        <v>127</v>
      </c>
      <c r="D2666" s="24" t="s">
        <v>1469</v>
      </c>
      <c r="E2666" s="24" t="s">
        <v>1489</v>
      </c>
      <c r="F2666" t="str" cm="1">
        <f t="array" ref="F2666">_xlfn.SWITCH($E2666,"Forecast",IFERROR(SUMIFS(INDEX('Forecast Input'!$A:$BO,,MATCH(TEXT($A2666,"0"),'Forecast Input'!$1:$1,0)),'Forecast Input'!$A:$A,Master!C2666,'Forecast Input'!$D:$D,Master!D2666),0),"Actual",SUMIFS('CMO Input'!$Q:$Q,'CMO Input'!$E:$E,Master!$A2666,'CMO Input'!$C:$C,Master!$C2666,'CMO Input'!$AJ:$AJ,Master!$D2666,'CMO Input'!$AU:$AU,Master!$F2662),"")</f>
        <v/>
      </c>
    </row>
    <row r="2667" spans="1:6" x14ac:dyDescent="0.25">
      <c r="A2667" s="24">
        <v>13</v>
      </c>
      <c r="B2667" s="25">
        <v>44348</v>
      </c>
      <c r="C2667" s="24" t="s">
        <v>127</v>
      </c>
      <c r="D2667" s="24" t="s">
        <v>1469</v>
      </c>
      <c r="E2667" s="24" t="s">
        <v>1488</v>
      </c>
      <c r="F2667" cm="1">
        <f t="array" ref="F2667">_xlfn.SWITCH($E2667,"Forecast",IFERROR(SUMIFS(INDEX('Forecast Input'!$A:$BO,,MATCH(TEXT($A2667,"0"),'Forecast Input'!$1:$1,0)),'Forecast Input'!$A:$A,Master!C2667,'Forecast Input'!$D:$D,Master!D2667),0),"Actual",SUMIFS('CMO Input'!$Q:$Q,'CMO Input'!$E:$E,Master!$A2667,'CMO Input'!$C:$C,Master!$C2667,'CMO Input'!$AJ:$AJ,Master!$D2667,'CMO Input'!$AU:$AU,Master!$F2663),"")</f>
        <v>0</v>
      </c>
    </row>
    <row r="2668" spans="1:6" x14ac:dyDescent="0.25">
      <c r="A2668" s="24">
        <v>13</v>
      </c>
      <c r="B2668" s="25">
        <v>44348</v>
      </c>
      <c r="C2668" s="24" t="s">
        <v>127</v>
      </c>
      <c r="D2668" s="24" t="s">
        <v>1469</v>
      </c>
      <c r="E2668" s="24" t="s">
        <v>1487</v>
      </c>
      <c r="F2668" cm="1">
        <f t="array" ref="F2668">_xlfn.SWITCH($E2668,"Forecast",IFERROR(SUMIFS(INDEX('Forecast Input'!$A:$BO,,MATCH(TEXT($A2668,"0"),'Forecast Input'!$1:$1,0)),'Forecast Input'!$A:$A,Master!C2668,'Forecast Input'!$D:$D,Master!D2668),0),"Actual",SUMIFS('CMO Input'!$Q:$Q,'CMO Input'!$E:$E,Master!$A2668,'CMO Input'!$C:$C,Master!$C2668,'CMO Input'!$AJ:$AJ,Master!$D2668,'CMO Input'!$AU:$AU,Master!$F2664),"")</f>
        <v>0</v>
      </c>
    </row>
    <row r="2669" spans="1:6" x14ac:dyDescent="0.25">
      <c r="A2669" s="24">
        <v>13</v>
      </c>
      <c r="B2669" s="25">
        <v>44348</v>
      </c>
      <c r="C2669" s="24" t="s">
        <v>44</v>
      </c>
      <c r="D2669" s="24" t="s">
        <v>10</v>
      </c>
      <c r="E2669" s="24" t="s">
        <v>1489</v>
      </c>
      <c r="F2669" t="str" cm="1">
        <f t="array" ref="F2669">_xlfn.SWITCH($E2669,"Forecast",IFERROR(SUMIFS(INDEX('Forecast Input'!$A:$BO,,MATCH(TEXT($A2669,"0"),'Forecast Input'!$1:$1,0)),'Forecast Input'!$A:$A,Master!C2669,'Forecast Input'!$D:$D,Master!D2669),0),"Actual",SUMIFS('CMO Input'!$Q:$Q,'CMO Input'!$E:$E,Master!$A2669,'CMO Input'!$C:$C,Master!$C2669,'CMO Input'!$AJ:$AJ,Master!$D2669,'CMO Input'!$AU:$AU,Master!$F2665),"")</f>
        <v/>
      </c>
    </row>
    <row r="2670" spans="1:6" x14ac:dyDescent="0.25">
      <c r="A2670" s="24">
        <v>13</v>
      </c>
      <c r="B2670" s="25">
        <v>44348</v>
      </c>
      <c r="C2670" s="24" t="s">
        <v>44</v>
      </c>
      <c r="D2670" s="24" t="s">
        <v>10</v>
      </c>
      <c r="E2670" s="24" t="s">
        <v>1488</v>
      </c>
      <c r="F2670" cm="1">
        <f t="array" ref="F2670">_xlfn.SWITCH($E2670,"Forecast",IFERROR(SUMIFS(INDEX('Forecast Input'!$A:$BO,,MATCH(TEXT($A2670,"0"),'Forecast Input'!$1:$1,0)),'Forecast Input'!$A:$A,Master!C2670,'Forecast Input'!$D:$D,Master!D2670),0),"Actual",SUMIFS('CMO Input'!$Q:$Q,'CMO Input'!$E:$E,Master!$A2670,'CMO Input'!$C:$C,Master!$C2670,'CMO Input'!$AJ:$AJ,Master!$D2670,'CMO Input'!$AU:$AU,Master!$F2666),"")</f>
        <v>0</v>
      </c>
    </row>
    <row r="2671" spans="1:6" x14ac:dyDescent="0.25">
      <c r="A2671" s="24">
        <v>13</v>
      </c>
      <c r="B2671" s="25">
        <v>44348</v>
      </c>
      <c r="C2671" s="24" t="s">
        <v>44</v>
      </c>
      <c r="D2671" s="24" t="s">
        <v>10</v>
      </c>
      <c r="E2671" s="24" t="s">
        <v>1487</v>
      </c>
      <c r="F2671" cm="1">
        <f t="array" ref="F2671">_xlfn.SWITCH($E2671,"Forecast",IFERROR(SUMIFS(INDEX('Forecast Input'!$A:$BO,,MATCH(TEXT($A2671,"0"),'Forecast Input'!$1:$1,0)),'Forecast Input'!$A:$A,Master!C2671,'Forecast Input'!$D:$D,Master!D2671),0),"Actual",SUMIFS('CMO Input'!$Q:$Q,'CMO Input'!$E:$E,Master!$A2671,'CMO Input'!$C:$C,Master!$C2671,'CMO Input'!$AJ:$AJ,Master!$D2671,'CMO Input'!$AU:$AU,Master!$F2667),"")</f>
        <v>0</v>
      </c>
    </row>
    <row r="2672" spans="1:6" x14ac:dyDescent="0.25">
      <c r="A2672" s="24">
        <v>13</v>
      </c>
      <c r="B2672" s="25">
        <v>44348</v>
      </c>
      <c r="C2672" s="24" t="s">
        <v>44</v>
      </c>
      <c r="D2672" s="24" t="s">
        <v>61</v>
      </c>
      <c r="E2672" s="24" t="s">
        <v>1489</v>
      </c>
      <c r="F2672" t="str" cm="1">
        <f t="array" ref="F2672">_xlfn.SWITCH($E2672,"Forecast",IFERROR(SUMIFS(INDEX('Forecast Input'!$A:$BO,,MATCH(TEXT($A2672,"0"),'Forecast Input'!$1:$1,0)),'Forecast Input'!$A:$A,Master!C2672,'Forecast Input'!$D:$D,Master!D2672),0),"Actual",SUMIFS('CMO Input'!$Q:$Q,'CMO Input'!$E:$E,Master!$A2672,'CMO Input'!$C:$C,Master!$C2672,'CMO Input'!$AJ:$AJ,Master!$D2672,'CMO Input'!$AU:$AU,Master!$F2668),"")</f>
        <v/>
      </c>
    </row>
    <row r="2673" spans="1:6" x14ac:dyDescent="0.25">
      <c r="A2673" s="24">
        <v>13</v>
      </c>
      <c r="B2673" s="25">
        <v>44348</v>
      </c>
      <c r="C2673" s="24" t="s">
        <v>44</v>
      </c>
      <c r="D2673" s="24" t="s">
        <v>61</v>
      </c>
      <c r="E2673" s="24" t="s">
        <v>1488</v>
      </c>
      <c r="F2673" cm="1">
        <f t="array" ref="F2673">_xlfn.SWITCH($E2673,"Forecast",IFERROR(SUMIFS(INDEX('Forecast Input'!$A:$BO,,MATCH(TEXT($A2673,"0"),'Forecast Input'!$1:$1,0)),'Forecast Input'!$A:$A,Master!C2673,'Forecast Input'!$D:$D,Master!D2673),0),"Actual",SUMIFS('CMO Input'!$Q:$Q,'CMO Input'!$E:$E,Master!$A2673,'CMO Input'!$C:$C,Master!$C2673,'CMO Input'!$AJ:$AJ,Master!$D2673,'CMO Input'!$AU:$AU,Master!$F2669),"")</f>
        <v>0</v>
      </c>
    </row>
    <row r="2674" spans="1:6" x14ac:dyDescent="0.25">
      <c r="A2674" s="24">
        <v>13</v>
      </c>
      <c r="B2674" s="25">
        <v>44348</v>
      </c>
      <c r="C2674" s="24" t="s">
        <v>44</v>
      </c>
      <c r="D2674" s="24" t="s">
        <v>61</v>
      </c>
      <c r="E2674" s="24" t="s">
        <v>1487</v>
      </c>
      <c r="F2674" cm="1">
        <f t="array" ref="F2674">_xlfn.SWITCH($E2674,"Forecast",IFERROR(SUMIFS(INDEX('Forecast Input'!$A:$BO,,MATCH(TEXT($A2674,"0"),'Forecast Input'!$1:$1,0)),'Forecast Input'!$A:$A,Master!C2674,'Forecast Input'!$D:$D,Master!D2674),0),"Actual",SUMIFS('CMO Input'!$Q:$Q,'CMO Input'!$E:$E,Master!$A2674,'CMO Input'!$C:$C,Master!$C2674,'CMO Input'!$AJ:$AJ,Master!$D2674,'CMO Input'!$AU:$AU,Master!$F2670),"")</f>
        <v>0</v>
      </c>
    </row>
    <row r="2675" spans="1:6" x14ac:dyDescent="0.25">
      <c r="A2675" s="24">
        <v>13</v>
      </c>
      <c r="B2675" s="25">
        <v>44348</v>
      </c>
      <c r="C2675" s="24" t="s">
        <v>44</v>
      </c>
      <c r="D2675" s="24" t="s">
        <v>103</v>
      </c>
      <c r="E2675" s="24" t="s">
        <v>1489</v>
      </c>
      <c r="F2675" t="str" cm="1">
        <f t="array" ref="F2675">_xlfn.SWITCH($E2675,"Forecast",IFERROR(SUMIFS(INDEX('Forecast Input'!$A:$BO,,MATCH(TEXT($A2675,"0"),'Forecast Input'!$1:$1,0)),'Forecast Input'!$A:$A,Master!C2675,'Forecast Input'!$D:$D,Master!D2675),0),"Actual",SUMIFS('CMO Input'!$Q:$Q,'CMO Input'!$E:$E,Master!$A2675,'CMO Input'!$C:$C,Master!$C2675,'CMO Input'!$AJ:$AJ,Master!$D2675,'CMO Input'!$AU:$AU,Master!$F2671),"")</f>
        <v/>
      </c>
    </row>
    <row r="2676" spans="1:6" x14ac:dyDescent="0.25">
      <c r="A2676" s="24">
        <v>13</v>
      </c>
      <c r="B2676" s="25">
        <v>44348</v>
      </c>
      <c r="C2676" s="24" t="s">
        <v>44</v>
      </c>
      <c r="D2676" s="24" t="s">
        <v>103</v>
      </c>
      <c r="E2676" s="24" t="s">
        <v>1488</v>
      </c>
      <c r="F2676" cm="1">
        <f t="array" ref="F2676">_xlfn.SWITCH($E2676,"Forecast",IFERROR(SUMIFS(INDEX('Forecast Input'!$A:$BO,,MATCH(TEXT($A2676,"0"),'Forecast Input'!$1:$1,0)),'Forecast Input'!$A:$A,Master!C2676,'Forecast Input'!$D:$D,Master!D2676),0),"Actual",SUMIFS('CMO Input'!$Q:$Q,'CMO Input'!$E:$E,Master!$A2676,'CMO Input'!$C:$C,Master!$C2676,'CMO Input'!$AJ:$AJ,Master!$D2676,'CMO Input'!$AU:$AU,Master!$F2672),"")</f>
        <v>0</v>
      </c>
    </row>
    <row r="2677" spans="1:6" x14ac:dyDescent="0.25">
      <c r="A2677" s="24">
        <v>13</v>
      </c>
      <c r="B2677" s="25">
        <v>44348</v>
      </c>
      <c r="C2677" s="24" t="s">
        <v>44</v>
      </c>
      <c r="D2677" s="24" t="s">
        <v>103</v>
      </c>
      <c r="E2677" s="24" t="s">
        <v>1487</v>
      </c>
      <c r="F2677" cm="1">
        <f t="array" ref="F2677">_xlfn.SWITCH($E2677,"Forecast",IFERROR(SUMIFS(INDEX('Forecast Input'!$A:$BO,,MATCH(TEXT($A2677,"0"),'Forecast Input'!$1:$1,0)),'Forecast Input'!$A:$A,Master!C2677,'Forecast Input'!$D:$D,Master!D2677),0),"Actual",SUMIFS('CMO Input'!$Q:$Q,'CMO Input'!$E:$E,Master!$A2677,'CMO Input'!$C:$C,Master!$C2677,'CMO Input'!$AJ:$AJ,Master!$D2677,'CMO Input'!$AU:$AU,Master!$F2673),"")</f>
        <v>0</v>
      </c>
    </row>
    <row r="2678" spans="1:6" x14ac:dyDescent="0.25">
      <c r="A2678" s="24">
        <v>13</v>
      </c>
      <c r="B2678" s="25">
        <v>44348</v>
      </c>
      <c r="C2678" s="24" t="s">
        <v>44</v>
      </c>
      <c r="D2678" s="24" t="s">
        <v>146</v>
      </c>
      <c r="E2678" s="24" t="s">
        <v>1489</v>
      </c>
      <c r="F2678" t="str" cm="1">
        <f t="array" ref="F2678">_xlfn.SWITCH($E2678,"Forecast",IFERROR(SUMIFS(INDEX('Forecast Input'!$A:$BO,,MATCH(TEXT($A2678,"0"),'Forecast Input'!$1:$1,0)),'Forecast Input'!$A:$A,Master!C2678,'Forecast Input'!$D:$D,Master!D2678),0),"Actual",SUMIFS('CMO Input'!$Q:$Q,'CMO Input'!$E:$E,Master!$A2678,'CMO Input'!$C:$C,Master!$C2678,'CMO Input'!$AJ:$AJ,Master!$D2678,'CMO Input'!$AU:$AU,Master!$F2674),"")</f>
        <v/>
      </c>
    </row>
    <row r="2679" spans="1:6" x14ac:dyDescent="0.25">
      <c r="A2679" s="24">
        <v>13</v>
      </c>
      <c r="B2679" s="25">
        <v>44348</v>
      </c>
      <c r="C2679" s="24" t="s">
        <v>44</v>
      </c>
      <c r="D2679" s="24" t="s">
        <v>146</v>
      </c>
      <c r="E2679" s="24" t="s">
        <v>1488</v>
      </c>
      <c r="F2679" cm="1">
        <f t="array" ref="F2679">_xlfn.SWITCH($E2679,"Forecast",IFERROR(SUMIFS(INDEX('Forecast Input'!$A:$BO,,MATCH(TEXT($A2679,"0"),'Forecast Input'!$1:$1,0)),'Forecast Input'!$A:$A,Master!C2679,'Forecast Input'!$D:$D,Master!D2679),0),"Actual",SUMIFS('CMO Input'!$Q:$Q,'CMO Input'!$E:$E,Master!$A2679,'CMO Input'!$C:$C,Master!$C2679,'CMO Input'!$AJ:$AJ,Master!$D2679,'CMO Input'!$AU:$AU,Master!$F2675),"")</f>
        <v>0</v>
      </c>
    </row>
    <row r="2680" spans="1:6" x14ac:dyDescent="0.25">
      <c r="A2680" s="24">
        <v>13</v>
      </c>
      <c r="B2680" s="25">
        <v>44348</v>
      </c>
      <c r="C2680" s="24" t="s">
        <v>44</v>
      </c>
      <c r="D2680" s="24" t="s">
        <v>146</v>
      </c>
      <c r="E2680" s="24" t="s">
        <v>1487</v>
      </c>
      <c r="F2680" cm="1">
        <f t="array" ref="F2680">_xlfn.SWITCH($E2680,"Forecast",IFERROR(SUMIFS(INDEX('Forecast Input'!$A:$BO,,MATCH(TEXT($A2680,"0"),'Forecast Input'!$1:$1,0)),'Forecast Input'!$A:$A,Master!C2680,'Forecast Input'!$D:$D,Master!D2680),0),"Actual",SUMIFS('CMO Input'!$Q:$Q,'CMO Input'!$E:$E,Master!$A2680,'CMO Input'!$C:$C,Master!$C2680,'CMO Input'!$AJ:$AJ,Master!$D2680,'CMO Input'!$AU:$AU,Master!$F2676),"")</f>
        <v>0</v>
      </c>
    </row>
    <row r="2681" spans="1:6" x14ac:dyDescent="0.25">
      <c r="A2681" s="24">
        <v>13</v>
      </c>
      <c r="B2681" s="25">
        <v>44348</v>
      </c>
      <c r="C2681" s="24" t="s">
        <v>44</v>
      </c>
      <c r="D2681" s="24" t="s">
        <v>166</v>
      </c>
      <c r="E2681" s="24" t="s">
        <v>1489</v>
      </c>
      <c r="F2681" t="str" cm="1">
        <f t="array" ref="F2681">_xlfn.SWITCH($E2681,"Forecast",IFERROR(SUMIFS(INDEX('Forecast Input'!$A:$BO,,MATCH(TEXT($A2681,"0"),'Forecast Input'!$1:$1,0)),'Forecast Input'!$A:$A,Master!C2681,'Forecast Input'!$D:$D,Master!D2681),0),"Actual",SUMIFS('CMO Input'!$Q:$Q,'CMO Input'!$E:$E,Master!$A2681,'CMO Input'!$C:$C,Master!$C2681,'CMO Input'!$AJ:$AJ,Master!$D2681,'CMO Input'!$AU:$AU,Master!$F2677),"")</f>
        <v/>
      </c>
    </row>
    <row r="2682" spans="1:6" x14ac:dyDescent="0.25">
      <c r="A2682" s="24">
        <v>13</v>
      </c>
      <c r="B2682" s="25">
        <v>44348</v>
      </c>
      <c r="C2682" s="24" t="s">
        <v>44</v>
      </c>
      <c r="D2682" s="24" t="s">
        <v>166</v>
      </c>
      <c r="E2682" s="24" t="s">
        <v>1488</v>
      </c>
      <c r="F2682" cm="1">
        <f t="array" ref="F2682">_xlfn.SWITCH($E2682,"Forecast",IFERROR(SUMIFS(INDEX('Forecast Input'!$A:$BO,,MATCH(TEXT($A2682,"0"),'Forecast Input'!$1:$1,0)),'Forecast Input'!$A:$A,Master!C2682,'Forecast Input'!$D:$D,Master!D2682),0),"Actual",SUMIFS('CMO Input'!$Q:$Q,'CMO Input'!$E:$E,Master!$A2682,'CMO Input'!$C:$C,Master!$C2682,'CMO Input'!$AJ:$AJ,Master!$D2682,'CMO Input'!$AU:$AU,Master!$F2678),"")</f>
        <v>0</v>
      </c>
    </row>
    <row r="2683" spans="1:6" x14ac:dyDescent="0.25">
      <c r="A2683" s="24">
        <v>13</v>
      </c>
      <c r="B2683" s="25">
        <v>44348</v>
      </c>
      <c r="C2683" s="24" t="s">
        <v>44</v>
      </c>
      <c r="D2683" s="24" t="s">
        <v>166</v>
      </c>
      <c r="E2683" s="24" t="s">
        <v>1487</v>
      </c>
      <c r="F2683" cm="1">
        <f t="array" ref="F2683">_xlfn.SWITCH($E2683,"Forecast",IFERROR(SUMIFS(INDEX('Forecast Input'!$A:$BO,,MATCH(TEXT($A2683,"0"),'Forecast Input'!$1:$1,0)),'Forecast Input'!$A:$A,Master!C2683,'Forecast Input'!$D:$D,Master!D2683),0),"Actual",SUMIFS('CMO Input'!$Q:$Q,'CMO Input'!$E:$E,Master!$A2683,'CMO Input'!$C:$C,Master!$C2683,'CMO Input'!$AJ:$AJ,Master!$D2683,'CMO Input'!$AU:$AU,Master!$F2679),"")</f>
        <v>0</v>
      </c>
    </row>
    <row r="2684" spans="1:6" x14ac:dyDescent="0.25">
      <c r="A2684" s="24">
        <v>13</v>
      </c>
      <c r="B2684" s="25">
        <v>44348</v>
      </c>
      <c r="C2684" s="24" t="s">
        <v>44</v>
      </c>
      <c r="D2684" s="24" t="s">
        <v>170</v>
      </c>
      <c r="E2684" s="24" t="s">
        <v>1489</v>
      </c>
      <c r="F2684" t="str" cm="1">
        <f t="array" ref="F2684">_xlfn.SWITCH($E2684,"Forecast",IFERROR(SUMIFS(INDEX('Forecast Input'!$A:$BO,,MATCH(TEXT($A2684,"0"),'Forecast Input'!$1:$1,0)),'Forecast Input'!$A:$A,Master!C2684,'Forecast Input'!$D:$D,Master!D2684),0),"Actual",SUMIFS('CMO Input'!$Q:$Q,'CMO Input'!$E:$E,Master!$A2684,'CMO Input'!$C:$C,Master!$C2684,'CMO Input'!$AJ:$AJ,Master!$D2684,'CMO Input'!$AU:$AU,Master!$F2680),"")</f>
        <v/>
      </c>
    </row>
    <row r="2685" spans="1:6" x14ac:dyDescent="0.25">
      <c r="A2685" s="24">
        <v>13</v>
      </c>
      <c r="B2685" s="25">
        <v>44348</v>
      </c>
      <c r="C2685" s="24" t="s">
        <v>44</v>
      </c>
      <c r="D2685" s="24" t="s">
        <v>170</v>
      </c>
      <c r="E2685" s="24" t="s">
        <v>1488</v>
      </c>
      <c r="F2685" cm="1">
        <f t="array" ref="F2685">_xlfn.SWITCH($E2685,"Forecast",IFERROR(SUMIFS(INDEX('Forecast Input'!$A:$BO,,MATCH(TEXT($A2685,"0"),'Forecast Input'!$1:$1,0)),'Forecast Input'!$A:$A,Master!C2685,'Forecast Input'!$D:$D,Master!D2685),0),"Actual",SUMIFS('CMO Input'!$Q:$Q,'CMO Input'!$E:$E,Master!$A2685,'CMO Input'!$C:$C,Master!$C2685,'CMO Input'!$AJ:$AJ,Master!$D2685,'CMO Input'!$AU:$AU,Master!$F2681),"")</f>
        <v>0</v>
      </c>
    </row>
    <row r="2686" spans="1:6" x14ac:dyDescent="0.25">
      <c r="A2686" s="24">
        <v>13</v>
      </c>
      <c r="B2686" s="25">
        <v>44348</v>
      </c>
      <c r="C2686" s="24" t="s">
        <v>44</v>
      </c>
      <c r="D2686" s="24" t="s">
        <v>170</v>
      </c>
      <c r="E2686" s="24" t="s">
        <v>1487</v>
      </c>
      <c r="F2686" cm="1">
        <f t="array" ref="F2686">_xlfn.SWITCH($E2686,"Forecast",IFERROR(SUMIFS(INDEX('Forecast Input'!$A:$BO,,MATCH(TEXT($A2686,"0"),'Forecast Input'!$1:$1,0)),'Forecast Input'!$A:$A,Master!C2686,'Forecast Input'!$D:$D,Master!D2686),0),"Actual",SUMIFS('CMO Input'!$Q:$Q,'CMO Input'!$E:$E,Master!$A2686,'CMO Input'!$C:$C,Master!$C2686,'CMO Input'!$AJ:$AJ,Master!$D2686,'CMO Input'!$AU:$AU,Master!$F2682),"")</f>
        <v>0</v>
      </c>
    </row>
    <row r="2687" spans="1:6" x14ac:dyDescent="0.25">
      <c r="A2687" s="24">
        <v>13</v>
      </c>
      <c r="B2687" s="25">
        <v>44348</v>
      </c>
      <c r="C2687" s="24" t="s">
        <v>44</v>
      </c>
      <c r="D2687" s="24" t="s">
        <v>436</v>
      </c>
      <c r="E2687" s="24" t="s">
        <v>1489</v>
      </c>
      <c r="F2687" t="str" cm="1">
        <f t="array" ref="F2687">_xlfn.SWITCH($E2687,"Forecast",IFERROR(SUMIFS(INDEX('Forecast Input'!$A:$BO,,MATCH(TEXT($A2687,"0"),'Forecast Input'!$1:$1,0)),'Forecast Input'!$A:$A,Master!C2687,'Forecast Input'!$D:$D,Master!D2687),0),"Actual",SUMIFS('CMO Input'!$Q:$Q,'CMO Input'!$E:$E,Master!$A2687,'CMO Input'!$C:$C,Master!$C2687,'CMO Input'!$AJ:$AJ,Master!$D2687,'CMO Input'!$AU:$AU,Master!$F2683),"")</f>
        <v/>
      </c>
    </row>
    <row r="2688" spans="1:6" x14ac:dyDescent="0.25">
      <c r="A2688" s="24">
        <v>13</v>
      </c>
      <c r="B2688" s="25">
        <v>44348</v>
      </c>
      <c r="C2688" s="24" t="s">
        <v>44</v>
      </c>
      <c r="D2688" s="24" t="s">
        <v>436</v>
      </c>
      <c r="E2688" s="24" t="s">
        <v>1488</v>
      </c>
      <c r="F2688" cm="1">
        <f t="array" ref="F2688">_xlfn.SWITCH($E2688,"Forecast",IFERROR(SUMIFS(INDEX('Forecast Input'!$A:$BO,,MATCH(TEXT($A2688,"0"),'Forecast Input'!$1:$1,0)),'Forecast Input'!$A:$A,Master!C2688,'Forecast Input'!$D:$D,Master!D2688),0),"Actual",SUMIFS('CMO Input'!$Q:$Q,'CMO Input'!$E:$E,Master!$A2688,'CMO Input'!$C:$C,Master!$C2688,'CMO Input'!$AJ:$AJ,Master!$D2688,'CMO Input'!$AU:$AU,Master!$F2684),"")</f>
        <v>0</v>
      </c>
    </row>
    <row r="2689" spans="1:6" x14ac:dyDescent="0.25">
      <c r="A2689" s="24">
        <v>13</v>
      </c>
      <c r="B2689" s="25">
        <v>44348</v>
      </c>
      <c r="C2689" s="24" t="s">
        <v>44</v>
      </c>
      <c r="D2689" s="24" t="s">
        <v>436</v>
      </c>
      <c r="E2689" s="24" t="s">
        <v>1487</v>
      </c>
      <c r="F2689" cm="1">
        <f t="array" ref="F2689">_xlfn.SWITCH($E2689,"Forecast",IFERROR(SUMIFS(INDEX('Forecast Input'!$A:$BO,,MATCH(TEXT($A2689,"0"),'Forecast Input'!$1:$1,0)),'Forecast Input'!$A:$A,Master!C2689,'Forecast Input'!$D:$D,Master!D2689),0),"Actual",SUMIFS('CMO Input'!$Q:$Q,'CMO Input'!$E:$E,Master!$A2689,'CMO Input'!$C:$C,Master!$C2689,'CMO Input'!$AJ:$AJ,Master!$D2689,'CMO Input'!$AU:$AU,Master!$F2685),"")</f>
        <v>0</v>
      </c>
    </row>
    <row r="2690" spans="1:6" x14ac:dyDescent="0.25">
      <c r="A2690" s="24">
        <v>13</v>
      </c>
      <c r="B2690" s="25">
        <v>44348</v>
      </c>
      <c r="C2690" s="24" t="s">
        <v>44</v>
      </c>
      <c r="D2690" s="24" t="s">
        <v>1469</v>
      </c>
      <c r="E2690" s="24" t="s">
        <v>1489</v>
      </c>
      <c r="F2690" t="str" cm="1">
        <f t="array" ref="F2690">_xlfn.SWITCH($E2690,"Forecast",IFERROR(SUMIFS(INDEX('Forecast Input'!$A:$BO,,MATCH(TEXT($A2690,"0"),'Forecast Input'!$1:$1,0)),'Forecast Input'!$A:$A,Master!C2690,'Forecast Input'!$D:$D,Master!D2690),0),"Actual",SUMIFS('CMO Input'!$Q:$Q,'CMO Input'!$E:$E,Master!$A2690,'CMO Input'!$C:$C,Master!$C2690,'CMO Input'!$AJ:$AJ,Master!$D2690,'CMO Input'!$AU:$AU,Master!$F2686),"")</f>
        <v/>
      </c>
    </row>
    <row r="2691" spans="1:6" x14ac:dyDescent="0.25">
      <c r="A2691" s="24">
        <v>13</v>
      </c>
      <c r="B2691" s="25">
        <v>44348</v>
      </c>
      <c r="C2691" s="24" t="s">
        <v>44</v>
      </c>
      <c r="D2691" s="24" t="s">
        <v>1469</v>
      </c>
      <c r="E2691" s="24" t="s">
        <v>1488</v>
      </c>
      <c r="F2691" cm="1">
        <f t="array" ref="F2691">_xlfn.SWITCH($E2691,"Forecast",IFERROR(SUMIFS(INDEX('Forecast Input'!$A:$BO,,MATCH(TEXT($A2691,"0"),'Forecast Input'!$1:$1,0)),'Forecast Input'!$A:$A,Master!C2691,'Forecast Input'!$D:$D,Master!D2691),0),"Actual",SUMIFS('CMO Input'!$Q:$Q,'CMO Input'!$E:$E,Master!$A2691,'CMO Input'!$C:$C,Master!$C2691,'CMO Input'!$AJ:$AJ,Master!$D2691,'CMO Input'!$AU:$AU,Master!$F2687),"")</f>
        <v>0</v>
      </c>
    </row>
    <row r="2692" spans="1:6" x14ac:dyDescent="0.25">
      <c r="A2692" s="24">
        <v>13</v>
      </c>
      <c r="B2692" s="25">
        <v>44348</v>
      </c>
      <c r="C2692" s="24" t="s">
        <v>44</v>
      </c>
      <c r="D2692" s="24" t="s">
        <v>1469</v>
      </c>
      <c r="E2692" s="24" t="s">
        <v>1487</v>
      </c>
      <c r="F2692" cm="1">
        <f t="array" ref="F2692">_xlfn.SWITCH($E2692,"Forecast",IFERROR(SUMIFS(INDEX('Forecast Input'!$A:$BO,,MATCH(TEXT($A2692,"0"),'Forecast Input'!$1:$1,0)),'Forecast Input'!$A:$A,Master!C2692,'Forecast Input'!$D:$D,Master!D2692),0),"Actual",SUMIFS('CMO Input'!$Q:$Q,'CMO Input'!$E:$E,Master!$A2692,'CMO Input'!$C:$C,Master!$C2692,'CMO Input'!$AJ:$AJ,Master!$D2692,'CMO Input'!$AU:$AU,Master!$F2688),"")</f>
        <v>0</v>
      </c>
    </row>
    <row r="2693" spans="1:6" x14ac:dyDescent="0.25">
      <c r="A2693" s="24">
        <v>13</v>
      </c>
      <c r="B2693" s="25">
        <v>44348</v>
      </c>
      <c r="C2693" s="24" t="s">
        <v>780</v>
      </c>
      <c r="D2693" s="24" t="s">
        <v>1470</v>
      </c>
      <c r="E2693" s="24" t="s">
        <v>1489</v>
      </c>
      <c r="F2693" t="str" cm="1">
        <f t="array" ref="F2693">_xlfn.SWITCH($E2693,"Forecast",IFERROR(SUMIFS(INDEX('Forecast Input'!$A:$BO,,MATCH(TEXT($A2693,"0"),'Forecast Input'!$1:$1,0)),'Forecast Input'!$A:$A,Master!C2693,'Forecast Input'!$D:$D,Master!D2693),0),"Actual",SUMIFS('CMO Input'!$Q:$Q,'CMO Input'!$E:$E,Master!$A2693,'CMO Input'!$C:$C,Master!$C2693,'CMO Input'!$AJ:$AJ,Master!$D2693,'CMO Input'!$AU:$AU,Master!$F2689),"")</f>
        <v/>
      </c>
    </row>
    <row r="2694" spans="1:6" x14ac:dyDescent="0.25">
      <c r="A2694" s="24">
        <v>13</v>
      </c>
      <c r="B2694" s="25">
        <v>44348</v>
      </c>
      <c r="C2694" s="24" t="s">
        <v>780</v>
      </c>
      <c r="D2694" s="24" t="s">
        <v>1470</v>
      </c>
      <c r="E2694" s="24" t="s">
        <v>1488</v>
      </c>
      <c r="F2694" cm="1">
        <f t="array" ref="F2694">_xlfn.SWITCH($E2694,"Forecast",IFERROR(SUMIFS(INDEX('Forecast Input'!$A:$BO,,MATCH(TEXT($A2694,"0"),'Forecast Input'!$1:$1,0)),'Forecast Input'!$A:$A,Master!C2694,'Forecast Input'!$D:$D,Master!D2694),0),"Actual",SUMIFS('CMO Input'!$Q:$Q,'CMO Input'!$E:$E,Master!$A2694,'CMO Input'!$C:$C,Master!$C2694,'CMO Input'!$AJ:$AJ,Master!$D2694,'CMO Input'!$AU:$AU,Master!$F2690),"")</f>
        <v>0</v>
      </c>
    </row>
    <row r="2695" spans="1:6" x14ac:dyDescent="0.25">
      <c r="A2695" s="24">
        <v>13</v>
      </c>
      <c r="B2695" s="25">
        <v>44348</v>
      </c>
      <c r="C2695" s="24" t="s">
        <v>780</v>
      </c>
      <c r="D2695" s="24" t="s">
        <v>1470</v>
      </c>
      <c r="E2695" s="24" t="s">
        <v>1487</v>
      </c>
      <c r="F2695" cm="1">
        <f t="array" ref="F2695">_xlfn.SWITCH($E2695,"Forecast",IFERROR(SUMIFS(INDEX('Forecast Input'!$A:$BO,,MATCH(TEXT($A2695,"0"),'Forecast Input'!$1:$1,0)),'Forecast Input'!$A:$A,Master!C2695,'Forecast Input'!$D:$D,Master!D2695),0),"Actual",SUMIFS('CMO Input'!$Q:$Q,'CMO Input'!$E:$E,Master!$A2695,'CMO Input'!$C:$C,Master!$C2695,'CMO Input'!$AJ:$AJ,Master!$D2695,'CMO Input'!$AU:$AU,Master!$F2691),"")</f>
        <v>0</v>
      </c>
    </row>
    <row r="2696" spans="1:6" x14ac:dyDescent="0.25">
      <c r="A2696" s="24">
        <v>13</v>
      </c>
      <c r="B2696" s="25">
        <v>44348</v>
      </c>
      <c r="C2696" s="24" t="s">
        <v>989</v>
      </c>
      <c r="D2696" s="24" t="s">
        <v>1470</v>
      </c>
      <c r="E2696" s="24" t="s">
        <v>1489</v>
      </c>
      <c r="F2696" t="str" cm="1">
        <f t="array" ref="F2696">_xlfn.SWITCH($E2696,"Forecast",IFERROR(SUMIFS(INDEX('Forecast Input'!$A:$BO,,MATCH(TEXT($A2696,"0"),'Forecast Input'!$1:$1,0)),'Forecast Input'!$A:$A,Master!C2696,'Forecast Input'!$D:$D,Master!D2696),0),"Actual",SUMIFS('CMO Input'!$Q:$Q,'CMO Input'!$E:$E,Master!$A2696,'CMO Input'!$C:$C,Master!$C2696,'CMO Input'!$AJ:$AJ,Master!$D2696,'CMO Input'!$AU:$AU,Master!$F2692),"")</f>
        <v/>
      </c>
    </row>
    <row r="2697" spans="1:6" x14ac:dyDescent="0.25">
      <c r="A2697" s="24">
        <v>13</v>
      </c>
      <c r="B2697" s="25">
        <v>44348</v>
      </c>
      <c r="C2697" s="24" t="s">
        <v>989</v>
      </c>
      <c r="D2697" s="24" t="s">
        <v>1470</v>
      </c>
      <c r="E2697" s="24" t="s">
        <v>1488</v>
      </c>
      <c r="F2697" cm="1">
        <f t="array" ref="F2697">_xlfn.SWITCH($E2697,"Forecast",IFERROR(SUMIFS(INDEX('Forecast Input'!$A:$BO,,MATCH(TEXT($A2697,"0"),'Forecast Input'!$1:$1,0)),'Forecast Input'!$A:$A,Master!C2697,'Forecast Input'!$D:$D,Master!D2697),0),"Actual",SUMIFS('CMO Input'!$Q:$Q,'CMO Input'!$E:$E,Master!$A2697,'CMO Input'!$C:$C,Master!$C2697,'CMO Input'!$AJ:$AJ,Master!$D2697,'CMO Input'!$AU:$AU,Master!$F2693),"")</f>
        <v>0</v>
      </c>
    </row>
    <row r="2698" spans="1:6" x14ac:dyDescent="0.25">
      <c r="A2698" s="24">
        <v>13</v>
      </c>
      <c r="B2698" s="25">
        <v>44348</v>
      </c>
      <c r="C2698" s="24" t="s">
        <v>989</v>
      </c>
      <c r="D2698" s="24" t="s">
        <v>1470</v>
      </c>
      <c r="E2698" s="24" t="s">
        <v>1487</v>
      </c>
      <c r="F2698" cm="1">
        <f t="array" ref="F2698">_xlfn.SWITCH($E2698,"Forecast",IFERROR(SUMIFS(INDEX('Forecast Input'!$A:$BO,,MATCH(TEXT($A2698,"0"),'Forecast Input'!$1:$1,0)),'Forecast Input'!$A:$A,Master!C2698,'Forecast Input'!$D:$D,Master!D2698),0),"Actual",SUMIFS('CMO Input'!$Q:$Q,'CMO Input'!$E:$E,Master!$A2698,'CMO Input'!$C:$C,Master!$C2698,'CMO Input'!$AJ:$AJ,Master!$D2698,'CMO Input'!$AU:$AU,Master!$F2694),"")</f>
        <v>0</v>
      </c>
    </row>
    <row r="2699" spans="1:6" x14ac:dyDescent="0.25">
      <c r="A2699" s="24">
        <v>13</v>
      </c>
      <c r="B2699" s="25">
        <v>44348</v>
      </c>
      <c r="C2699" s="24" t="s">
        <v>181</v>
      </c>
      <c r="D2699" s="24" t="s">
        <v>1470</v>
      </c>
      <c r="E2699" s="24" t="s">
        <v>1489</v>
      </c>
      <c r="F2699" t="str" cm="1">
        <f t="array" ref="F2699">_xlfn.SWITCH($E2699,"Forecast",IFERROR(SUMIFS(INDEX('Forecast Input'!$A:$BO,,MATCH(TEXT($A2699,"0"),'Forecast Input'!$1:$1,0)),'Forecast Input'!$A:$A,Master!C2699,'Forecast Input'!$D:$D,Master!D2699),0),"Actual",SUMIFS('CMO Input'!$Q:$Q,'CMO Input'!$E:$E,Master!$A2699,'CMO Input'!$C:$C,Master!$C2699,'CMO Input'!$AJ:$AJ,Master!$D2699,'CMO Input'!$AU:$AU,Master!$F2695),"")</f>
        <v/>
      </c>
    </row>
    <row r="2700" spans="1:6" x14ac:dyDescent="0.25">
      <c r="A2700" s="24">
        <v>13</v>
      </c>
      <c r="B2700" s="25">
        <v>44348</v>
      </c>
      <c r="C2700" s="24" t="s">
        <v>181</v>
      </c>
      <c r="D2700" s="24" t="s">
        <v>1470</v>
      </c>
      <c r="E2700" s="24" t="s">
        <v>1488</v>
      </c>
      <c r="F2700" cm="1">
        <f t="array" ref="F2700">_xlfn.SWITCH($E2700,"Forecast",IFERROR(SUMIFS(INDEX('Forecast Input'!$A:$BO,,MATCH(TEXT($A2700,"0"),'Forecast Input'!$1:$1,0)),'Forecast Input'!$A:$A,Master!C2700,'Forecast Input'!$D:$D,Master!D2700),0),"Actual",SUMIFS('CMO Input'!$Q:$Q,'CMO Input'!$E:$E,Master!$A2700,'CMO Input'!$C:$C,Master!$C2700,'CMO Input'!$AJ:$AJ,Master!$D2700,'CMO Input'!$AU:$AU,Master!$F2696),"")</f>
        <v>0</v>
      </c>
    </row>
    <row r="2701" spans="1:6" x14ac:dyDescent="0.25">
      <c r="A2701" s="24">
        <v>13</v>
      </c>
      <c r="B2701" s="25">
        <v>44348</v>
      </c>
      <c r="C2701" s="24" t="s">
        <v>181</v>
      </c>
      <c r="D2701" s="24" t="s">
        <v>1470</v>
      </c>
      <c r="E2701" s="24" t="s">
        <v>1487</v>
      </c>
      <c r="F2701" cm="1">
        <f t="array" ref="F2701">_xlfn.SWITCH($E2701,"Forecast",IFERROR(SUMIFS(INDEX('Forecast Input'!$A:$BO,,MATCH(TEXT($A2701,"0"),'Forecast Input'!$1:$1,0)),'Forecast Input'!$A:$A,Master!C2701,'Forecast Input'!$D:$D,Master!D2701),0),"Actual",SUMIFS('CMO Input'!$Q:$Q,'CMO Input'!$E:$E,Master!$A2701,'CMO Input'!$C:$C,Master!$C2701,'CMO Input'!$AJ:$AJ,Master!$D2701,'CMO Input'!$AU:$AU,Master!$F2697),"")</f>
        <v>0</v>
      </c>
    </row>
    <row r="2702" spans="1:6" x14ac:dyDescent="0.25">
      <c r="A2702" s="24">
        <v>13</v>
      </c>
      <c r="B2702" s="25">
        <v>44348</v>
      </c>
      <c r="C2702" s="24" t="s">
        <v>424</v>
      </c>
      <c r="D2702" s="24" t="s">
        <v>1470</v>
      </c>
      <c r="E2702" s="24" t="s">
        <v>1489</v>
      </c>
      <c r="F2702" t="str" cm="1">
        <f t="array" ref="F2702">_xlfn.SWITCH($E2702,"Forecast",IFERROR(SUMIFS(INDEX('Forecast Input'!$A:$BO,,MATCH(TEXT($A2702,"0"),'Forecast Input'!$1:$1,0)),'Forecast Input'!$A:$A,Master!C2702,'Forecast Input'!$D:$D,Master!D2702),0),"Actual",SUMIFS('CMO Input'!$Q:$Q,'CMO Input'!$E:$E,Master!$A2702,'CMO Input'!$C:$C,Master!$C2702,'CMO Input'!$AJ:$AJ,Master!$D2702,'CMO Input'!$AU:$AU,Master!$F2698),"")</f>
        <v/>
      </c>
    </row>
    <row r="2703" spans="1:6" x14ac:dyDescent="0.25">
      <c r="A2703" s="24">
        <v>13</v>
      </c>
      <c r="B2703" s="25">
        <v>44348</v>
      </c>
      <c r="C2703" s="24" t="s">
        <v>424</v>
      </c>
      <c r="D2703" s="24" t="s">
        <v>1470</v>
      </c>
      <c r="E2703" s="24" t="s">
        <v>1488</v>
      </c>
      <c r="F2703" cm="1">
        <f t="array" ref="F2703">_xlfn.SWITCH($E2703,"Forecast",IFERROR(SUMIFS(INDEX('Forecast Input'!$A:$BO,,MATCH(TEXT($A2703,"0"),'Forecast Input'!$1:$1,0)),'Forecast Input'!$A:$A,Master!C2703,'Forecast Input'!$D:$D,Master!D2703),0),"Actual",SUMIFS('CMO Input'!$Q:$Q,'CMO Input'!$E:$E,Master!$A2703,'CMO Input'!$C:$C,Master!$C2703,'CMO Input'!$AJ:$AJ,Master!$D2703,'CMO Input'!$AU:$AU,Master!$F2699),"")</f>
        <v>0</v>
      </c>
    </row>
    <row r="2704" spans="1:6" x14ac:dyDescent="0.25">
      <c r="A2704" s="24">
        <v>13</v>
      </c>
      <c r="B2704" s="25">
        <v>44348</v>
      </c>
      <c r="C2704" s="24" t="s">
        <v>424</v>
      </c>
      <c r="D2704" s="24" t="s">
        <v>1470</v>
      </c>
      <c r="E2704" s="24" t="s">
        <v>1487</v>
      </c>
      <c r="F2704" cm="1">
        <f t="array" ref="F2704">_xlfn.SWITCH($E2704,"Forecast",IFERROR(SUMIFS(INDEX('Forecast Input'!$A:$BO,,MATCH(TEXT($A2704,"0"),'Forecast Input'!$1:$1,0)),'Forecast Input'!$A:$A,Master!C2704,'Forecast Input'!$D:$D,Master!D2704),0),"Actual",SUMIFS('CMO Input'!$Q:$Q,'CMO Input'!$E:$E,Master!$A2704,'CMO Input'!$C:$C,Master!$C2704,'CMO Input'!$AJ:$AJ,Master!$D2704,'CMO Input'!$AU:$AU,Master!$F2700),"")</f>
        <v>0</v>
      </c>
    </row>
    <row r="2705" spans="1:6" x14ac:dyDescent="0.25">
      <c r="A2705" s="24">
        <v>13</v>
      </c>
      <c r="B2705" s="25">
        <v>44348</v>
      </c>
      <c r="C2705" s="24" t="s">
        <v>141</v>
      </c>
      <c r="D2705" s="24" t="s">
        <v>1470</v>
      </c>
      <c r="E2705" s="24" t="s">
        <v>1489</v>
      </c>
      <c r="F2705" t="str" cm="1">
        <f t="array" ref="F2705">_xlfn.SWITCH($E2705,"Forecast",IFERROR(SUMIFS(INDEX('Forecast Input'!$A:$BO,,MATCH(TEXT($A2705,"0"),'Forecast Input'!$1:$1,0)),'Forecast Input'!$A:$A,Master!C2705,'Forecast Input'!$D:$D,Master!D2705),0),"Actual",SUMIFS('CMO Input'!$Q:$Q,'CMO Input'!$E:$E,Master!$A2705,'CMO Input'!$C:$C,Master!$C2705,'CMO Input'!$AJ:$AJ,Master!$D2705,'CMO Input'!$AU:$AU,Master!$F2701),"")</f>
        <v/>
      </c>
    </row>
    <row r="2706" spans="1:6" x14ac:dyDescent="0.25">
      <c r="A2706" s="24">
        <v>13</v>
      </c>
      <c r="B2706" s="25">
        <v>44348</v>
      </c>
      <c r="C2706" s="24" t="s">
        <v>141</v>
      </c>
      <c r="D2706" s="24" t="s">
        <v>1470</v>
      </c>
      <c r="E2706" s="24" t="s">
        <v>1488</v>
      </c>
      <c r="F2706" cm="1">
        <f t="array" ref="F2706">_xlfn.SWITCH($E2706,"Forecast",IFERROR(SUMIFS(INDEX('Forecast Input'!$A:$BO,,MATCH(TEXT($A2706,"0"),'Forecast Input'!$1:$1,0)),'Forecast Input'!$A:$A,Master!C2706,'Forecast Input'!$D:$D,Master!D2706),0),"Actual",SUMIFS('CMO Input'!$Q:$Q,'CMO Input'!$E:$E,Master!$A2706,'CMO Input'!$C:$C,Master!$C2706,'CMO Input'!$AJ:$AJ,Master!$D2706,'CMO Input'!$AU:$AU,Master!$F2702),"")</f>
        <v>0</v>
      </c>
    </row>
    <row r="2707" spans="1:6" x14ac:dyDescent="0.25">
      <c r="A2707" s="24">
        <v>13</v>
      </c>
      <c r="B2707" s="25">
        <v>44348</v>
      </c>
      <c r="C2707" s="24" t="s">
        <v>141</v>
      </c>
      <c r="D2707" s="24" t="s">
        <v>1470</v>
      </c>
      <c r="E2707" s="24" t="s">
        <v>1487</v>
      </c>
      <c r="F2707" cm="1">
        <f t="array" ref="F2707">_xlfn.SWITCH($E2707,"Forecast",IFERROR(SUMIFS(INDEX('Forecast Input'!$A:$BO,,MATCH(TEXT($A2707,"0"),'Forecast Input'!$1:$1,0)),'Forecast Input'!$A:$A,Master!C2707,'Forecast Input'!$D:$D,Master!D2707),0),"Actual",SUMIFS('CMO Input'!$Q:$Q,'CMO Input'!$E:$E,Master!$A2707,'CMO Input'!$C:$C,Master!$C2707,'CMO Input'!$AJ:$AJ,Master!$D2707,'CMO Input'!$AU:$AU,Master!$F2703),"")</f>
        <v>0</v>
      </c>
    </row>
    <row r="2708" spans="1:6" x14ac:dyDescent="0.25">
      <c r="A2708" s="24">
        <v>13</v>
      </c>
      <c r="B2708" s="25">
        <v>44348</v>
      </c>
      <c r="C2708" s="24" t="s">
        <v>127</v>
      </c>
      <c r="D2708" s="24" t="s">
        <v>1470</v>
      </c>
      <c r="E2708" s="24" t="s">
        <v>1489</v>
      </c>
      <c r="F2708" t="str" cm="1">
        <f t="array" ref="F2708">_xlfn.SWITCH($E2708,"Forecast",IFERROR(SUMIFS(INDEX('Forecast Input'!$A:$BO,,MATCH(TEXT($A2708,"0"),'Forecast Input'!$1:$1,0)),'Forecast Input'!$A:$A,Master!C2708,'Forecast Input'!$D:$D,Master!D2708),0),"Actual",SUMIFS('CMO Input'!$Q:$Q,'CMO Input'!$E:$E,Master!$A2708,'CMO Input'!$C:$C,Master!$C2708,'CMO Input'!$AJ:$AJ,Master!$D2708,'CMO Input'!$AU:$AU,Master!$F2704),"")</f>
        <v/>
      </c>
    </row>
    <row r="2709" spans="1:6" x14ac:dyDescent="0.25">
      <c r="A2709" s="24">
        <v>13</v>
      </c>
      <c r="B2709" s="25">
        <v>44348</v>
      </c>
      <c r="C2709" s="24" t="s">
        <v>127</v>
      </c>
      <c r="D2709" s="24" t="s">
        <v>1470</v>
      </c>
      <c r="E2709" s="24" t="s">
        <v>1488</v>
      </c>
      <c r="F2709" cm="1">
        <f t="array" ref="F2709">_xlfn.SWITCH($E2709,"Forecast",IFERROR(SUMIFS(INDEX('Forecast Input'!$A:$BO,,MATCH(TEXT($A2709,"0"),'Forecast Input'!$1:$1,0)),'Forecast Input'!$A:$A,Master!C2709,'Forecast Input'!$D:$D,Master!D2709),0),"Actual",SUMIFS('CMO Input'!$Q:$Q,'CMO Input'!$E:$E,Master!$A2709,'CMO Input'!$C:$C,Master!$C2709,'CMO Input'!$AJ:$AJ,Master!$D2709,'CMO Input'!$AU:$AU,Master!$F2705),"")</f>
        <v>0</v>
      </c>
    </row>
    <row r="2710" spans="1:6" x14ac:dyDescent="0.25">
      <c r="A2710" s="24">
        <v>13</v>
      </c>
      <c r="B2710" s="25">
        <v>44348</v>
      </c>
      <c r="C2710" s="24" t="s">
        <v>127</v>
      </c>
      <c r="D2710" s="24" t="s">
        <v>1470</v>
      </c>
      <c r="E2710" s="24" t="s">
        <v>1487</v>
      </c>
      <c r="F2710" cm="1">
        <f t="array" ref="F2710">_xlfn.SWITCH($E2710,"Forecast",IFERROR(SUMIFS(INDEX('Forecast Input'!$A:$BO,,MATCH(TEXT($A2710,"0"),'Forecast Input'!$1:$1,0)),'Forecast Input'!$A:$A,Master!C2710,'Forecast Input'!$D:$D,Master!D2710),0),"Actual",SUMIFS('CMO Input'!$Q:$Q,'CMO Input'!$E:$E,Master!$A2710,'CMO Input'!$C:$C,Master!$C2710,'CMO Input'!$AJ:$AJ,Master!$D2710,'CMO Input'!$AU:$AU,Master!$F2706),"")</f>
        <v>0</v>
      </c>
    </row>
    <row r="2711" spans="1:6" x14ac:dyDescent="0.25">
      <c r="A2711" s="24">
        <v>13</v>
      </c>
      <c r="B2711" s="25">
        <v>44348</v>
      </c>
      <c r="C2711" s="24" t="s">
        <v>44</v>
      </c>
      <c r="D2711" s="24" t="s">
        <v>1470</v>
      </c>
      <c r="E2711" s="24" t="s">
        <v>1489</v>
      </c>
      <c r="F2711" t="str" cm="1">
        <f t="array" ref="F2711">_xlfn.SWITCH($E2711,"Forecast",IFERROR(SUMIFS(INDEX('Forecast Input'!$A:$BO,,MATCH(TEXT($A2711,"0"),'Forecast Input'!$1:$1,0)),'Forecast Input'!$A:$A,Master!C2711,'Forecast Input'!$D:$D,Master!D2711),0),"Actual",SUMIFS('CMO Input'!$Q:$Q,'CMO Input'!$E:$E,Master!$A2711,'CMO Input'!$C:$C,Master!$C2711,'CMO Input'!$AJ:$AJ,Master!$D2711,'CMO Input'!$AU:$AU,Master!$F2707),"")</f>
        <v/>
      </c>
    </row>
    <row r="2712" spans="1:6" x14ac:dyDescent="0.25">
      <c r="A2712" s="24">
        <v>13</v>
      </c>
      <c r="B2712" s="25">
        <v>44348</v>
      </c>
      <c r="C2712" s="24" t="s">
        <v>44</v>
      </c>
      <c r="D2712" s="24" t="s">
        <v>1470</v>
      </c>
      <c r="E2712" s="24" t="s">
        <v>1488</v>
      </c>
      <c r="F2712" cm="1">
        <f t="array" ref="F2712">_xlfn.SWITCH($E2712,"Forecast",IFERROR(SUMIFS(INDEX('Forecast Input'!$A:$BO,,MATCH(TEXT($A2712,"0"),'Forecast Input'!$1:$1,0)),'Forecast Input'!$A:$A,Master!C2712,'Forecast Input'!$D:$D,Master!D2712),0),"Actual",SUMIFS('CMO Input'!$Q:$Q,'CMO Input'!$E:$E,Master!$A2712,'CMO Input'!$C:$C,Master!$C2712,'CMO Input'!$AJ:$AJ,Master!$D2712,'CMO Input'!$AU:$AU,Master!$F2708),"")</f>
        <v>0</v>
      </c>
    </row>
    <row r="2713" spans="1:6" x14ac:dyDescent="0.25">
      <c r="A2713" s="24">
        <v>13</v>
      </c>
      <c r="B2713" s="25">
        <v>44348</v>
      </c>
      <c r="C2713" s="24" t="s">
        <v>44</v>
      </c>
      <c r="D2713" s="24" t="s">
        <v>1470</v>
      </c>
      <c r="E2713" s="24" t="s">
        <v>1487</v>
      </c>
      <c r="F2713" cm="1">
        <f t="array" ref="F2713">_xlfn.SWITCH($E2713,"Forecast",IFERROR(SUMIFS(INDEX('Forecast Input'!$A:$BO,,MATCH(TEXT($A2713,"0"),'Forecast Input'!$1:$1,0)),'Forecast Input'!$A:$A,Master!C2713,'Forecast Input'!$D:$D,Master!D2713),0),"Actual",SUMIFS('CMO Input'!$Q:$Q,'CMO Input'!$E:$E,Master!$A2713,'CMO Input'!$C:$C,Master!$C2713,'CMO Input'!$AJ:$AJ,Master!$D2713,'CMO Input'!$AU:$AU,Master!$F2709),"")</f>
        <v>0</v>
      </c>
    </row>
    <row r="2714" spans="1:6" x14ac:dyDescent="0.25">
      <c r="A2714" s="24">
        <v>13</v>
      </c>
      <c r="B2714" s="25">
        <v>44348</v>
      </c>
      <c r="C2714" s="24" t="s">
        <v>780</v>
      </c>
      <c r="D2714" s="24" t="s">
        <v>827</v>
      </c>
      <c r="E2714" s="24" t="s">
        <v>1489</v>
      </c>
      <c r="F2714" t="str" cm="1">
        <f t="array" ref="F2714">_xlfn.SWITCH($E2714,"Forecast",IFERROR(SUMIFS(INDEX('Forecast Input'!$A:$BO,,MATCH(TEXT($A2714,"0"),'Forecast Input'!$1:$1,0)),'Forecast Input'!$A:$A,Master!C2714,'Forecast Input'!$D:$D,Master!D2714),0),"Actual",SUMIFS('CMO Input'!$Q:$Q,'CMO Input'!$E:$E,Master!$A2714,'CMO Input'!$C:$C,Master!$C2714,'CMO Input'!$AJ:$AJ,Master!$D2714,'CMO Input'!$AU:$AU,Master!$F2710),"")</f>
        <v/>
      </c>
    </row>
    <row r="2715" spans="1:6" x14ac:dyDescent="0.25">
      <c r="A2715" s="24">
        <v>13</v>
      </c>
      <c r="B2715" s="25">
        <v>44348</v>
      </c>
      <c r="C2715" s="24" t="s">
        <v>780</v>
      </c>
      <c r="D2715" s="24" t="s">
        <v>827</v>
      </c>
      <c r="E2715" s="24" t="s">
        <v>1488</v>
      </c>
      <c r="F2715" cm="1">
        <f t="array" ref="F2715">_xlfn.SWITCH($E2715,"Forecast",IFERROR(SUMIFS(INDEX('Forecast Input'!$A:$BO,,MATCH(TEXT($A2715,"0"),'Forecast Input'!$1:$1,0)),'Forecast Input'!$A:$A,Master!C2715,'Forecast Input'!$D:$D,Master!D2715),0),"Actual",SUMIFS('CMO Input'!$Q:$Q,'CMO Input'!$E:$E,Master!$A2715,'CMO Input'!$C:$C,Master!$C2715,'CMO Input'!$AJ:$AJ,Master!$D2715,'CMO Input'!$AU:$AU,Master!$F2711),"")</f>
        <v>0</v>
      </c>
    </row>
    <row r="2716" spans="1:6" x14ac:dyDescent="0.25">
      <c r="A2716" s="24">
        <v>13</v>
      </c>
      <c r="B2716" s="25">
        <v>44348</v>
      </c>
      <c r="C2716" s="24" t="s">
        <v>780</v>
      </c>
      <c r="D2716" s="24" t="s">
        <v>827</v>
      </c>
      <c r="E2716" s="24" t="s">
        <v>1487</v>
      </c>
      <c r="F2716" cm="1">
        <f t="array" ref="F2716">_xlfn.SWITCH($E2716,"Forecast",IFERROR(SUMIFS(INDEX('Forecast Input'!$A:$BO,,MATCH(TEXT($A2716,"0"),'Forecast Input'!$1:$1,0)),'Forecast Input'!$A:$A,Master!C2716,'Forecast Input'!$D:$D,Master!D2716),0),"Actual",SUMIFS('CMO Input'!$Q:$Q,'CMO Input'!$E:$E,Master!$A2716,'CMO Input'!$C:$C,Master!$C2716,'CMO Input'!$AJ:$AJ,Master!$D2716,'CMO Input'!$AU:$AU,Master!$F2712),"")</f>
        <v>0</v>
      </c>
    </row>
    <row r="2717" spans="1:6" x14ac:dyDescent="0.25">
      <c r="A2717" s="24">
        <v>13</v>
      </c>
      <c r="B2717" s="25">
        <v>44348</v>
      </c>
      <c r="C2717" s="24" t="s">
        <v>989</v>
      </c>
      <c r="D2717" s="24" t="s">
        <v>827</v>
      </c>
      <c r="E2717" s="24" t="s">
        <v>1489</v>
      </c>
      <c r="F2717" t="str" cm="1">
        <f t="array" ref="F2717">_xlfn.SWITCH($E2717,"Forecast",IFERROR(SUMIFS(INDEX('Forecast Input'!$A:$BO,,MATCH(TEXT($A2717,"0"),'Forecast Input'!$1:$1,0)),'Forecast Input'!$A:$A,Master!C2717,'Forecast Input'!$D:$D,Master!D2717),0),"Actual",SUMIFS('CMO Input'!$Q:$Q,'CMO Input'!$E:$E,Master!$A2717,'CMO Input'!$C:$C,Master!$C2717,'CMO Input'!$AJ:$AJ,Master!$D2717,'CMO Input'!$AU:$AU,Master!$F2713),"")</f>
        <v/>
      </c>
    </row>
    <row r="2718" spans="1:6" x14ac:dyDescent="0.25">
      <c r="A2718" s="24">
        <v>13</v>
      </c>
      <c r="B2718" s="25">
        <v>44348</v>
      </c>
      <c r="C2718" s="24" t="s">
        <v>989</v>
      </c>
      <c r="D2718" s="24" t="s">
        <v>827</v>
      </c>
      <c r="E2718" s="24" t="s">
        <v>1488</v>
      </c>
      <c r="F2718" cm="1">
        <f t="array" ref="F2718">_xlfn.SWITCH($E2718,"Forecast",IFERROR(SUMIFS(INDEX('Forecast Input'!$A:$BO,,MATCH(TEXT($A2718,"0"),'Forecast Input'!$1:$1,0)),'Forecast Input'!$A:$A,Master!C2718,'Forecast Input'!$D:$D,Master!D2718),0),"Actual",SUMIFS('CMO Input'!$Q:$Q,'CMO Input'!$E:$E,Master!$A2718,'CMO Input'!$C:$C,Master!$C2718,'CMO Input'!$AJ:$AJ,Master!$D2718,'CMO Input'!$AU:$AU,Master!$F2714),"")</f>
        <v>0</v>
      </c>
    </row>
    <row r="2719" spans="1:6" x14ac:dyDescent="0.25">
      <c r="A2719" s="24">
        <v>13</v>
      </c>
      <c r="B2719" s="25">
        <v>44348</v>
      </c>
      <c r="C2719" s="24" t="s">
        <v>989</v>
      </c>
      <c r="D2719" s="24" t="s">
        <v>827</v>
      </c>
      <c r="E2719" s="24" t="s">
        <v>1487</v>
      </c>
      <c r="F2719" cm="1">
        <f t="array" ref="F2719">_xlfn.SWITCH($E2719,"Forecast",IFERROR(SUMIFS(INDEX('Forecast Input'!$A:$BO,,MATCH(TEXT($A2719,"0"),'Forecast Input'!$1:$1,0)),'Forecast Input'!$A:$A,Master!C2719,'Forecast Input'!$D:$D,Master!D2719),0),"Actual",SUMIFS('CMO Input'!$Q:$Q,'CMO Input'!$E:$E,Master!$A2719,'CMO Input'!$C:$C,Master!$C2719,'CMO Input'!$AJ:$AJ,Master!$D2719,'CMO Input'!$AU:$AU,Master!$F2715),"")</f>
        <v>0</v>
      </c>
    </row>
    <row r="2720" spans="1:6" x14ac:dyDescent="0.25">
      <c r="A2720" s="24">
        <v>13</v>
      </c>
      <c r="B2720" s="25">
        <v>44348</v>
      </c>
      <c r="C2720" s="24" t="s">
        <v>181</v>
      </c>
      <c r="D2720" s="24" t="s">
        <v>827</v>
      </c>
      <c r="E2720" s="24" t="s">
        <v>1489</v>
      </c>
      <c r="F2720" t="str" cm="1">
        <f t="array" ref="F2720">_xlfn.SWITCH($E2720,"Forecast",IFERROR(SUMIFS(INDEX('Forecast Input'!$A:$BO,,MATCH(TEXT($A2720,"0"),'Forecast Input'!$1:$1,0)),'Forecast Input'!$A:$A,Master!C2720,'Forecast Input'!$D:$D,Master!D2720),0),"Actual",SUMIFS('CMO Input'!$Q:$Q,'CMO Input'!$E:$E,Master!$A2720,'CMO Input'!$C:$C,Master!$C2720,'CMO Input'!$AJ:$AJ,Master!$D2720,'CMO Input'!$AU:$AU,Master!$F2716),"")</f>
        <v/>
      </c>
    </row>
    <row r="2721" spans="1:6" x14ac:dyDescent="0.25">
      <c r="A2721" s="24">
        <v>13</v>
      </c>
      <c r="B2721" s="25">
        <v>44348</v>
      </c>
      <c r="C2721" s="24" t="s">
        <v>181</v>
      </c>
      <c r="D2721" s="24" t="s">
        <v>827</v>
      </c>
      <c r="E2721" s="24" t="s">
        <v>1488</v>
      </c>
      <c r="F2721" cm="1">
        <f t="array" ref="F2721">_xlfn.SWITCH($E2721,"Forecast",IFERROR(SUMIFS(INDEX('Forecast Input'!$A:$BO,,MATCH(TEXT($A2721,"0"),'Forecast Input'!$1:$1,0)),'Forecast Input'!$A:$A,Master!C2721,'Forecast Input'!$D:$D,Master!D2721),0),"Actual",SUMIFS('CMO Input'!$Q:$Q,'CMO Input'!$E:$E,Master!$A2721,'CMO Input'!$C:$C,Master!$C2721,'CMO Input'!$AJ:$AJ,Master!$D2721,'CMO Input'!$AU:$AU,Master!$F2717),"")</f>
        <v>0</v>
      </c>
    </row>
    <row r="2722" spans="1:6" x14ac:dyDescent="0.25">
      <c r="A2722" s="24">
        <v>13</v>
      </c>
      <c r="B2722" s="25">
        <v>44348</v>
      </c>
      <c r="C2722" s="24" t="s">
        <v>181</v>
      </c>
      <c r="D2722" s="24" t="s">
        <v>827</v>
      </c>
      <c r="E2722" s="24" t="s">
        <v>1487</v>
      </c>
      <c r="F2722" cm="1">
        <f t="array" ref="F2722">_xlfn.SWITCH($E2722,"Forecast",IFERROR(SUMIFS(INDEX('Forecast Input'!$A:$BO,,MATCH(TEXT($A2722,"0"),'Forecast Input'!$1:$1,0)),'Forecast Input'!$A:$A,Master!C2722,'Forecast Input'!$D:$D,Master!D2722),0),"Actual",SUMIFS('CMO Input'!$Q:$Q,'CMO Input'!$E:$E,Master!$A2722,'CMO Input'!$C:$C,Master!$C2722,'CMO Input'!$AJ:$AJ,Master!$D2722,'CMO Input'!$AU:$AU,Master!$F2718),"")</f>
        <v>0</v>
      </c>
    </row>
    <row r="2723" spans="1:6" x14ac:dyDescent="0.25">
      <c r="A2723" s="24">
        <v>13</v>
      </c>
      <c r="B2723" s="25">
        <v>44348</v>
      </c>
      <c r="C2723" s="24" t="s">
        <v>424</v>
      </c>
      <c r="D2723" s="24" t="s">
        <v>827</v>
      </c>
      <c r="E2723" s="24" t="s">
        <v>1489</v>
      </c>
      <c r="F2723" t="str" cm="1">
        <f t="array" ref="F2723">_xlfn.SWITCH($E2723,"Forecast",IFERROR(SUMIFS(INDEX('Forecast Input'!$A:$BO,,MATCH(TEXT($A2723,"0"),'Forecast Input'!$1:$1,0)),'Forecast Input'!$A:$A,Master!C2723,'Forecast Input'!$D:$D,Master!D2723),0),"Actual",SUMIFS('CMO Input'!$Q:$Q,'CMO Input'!$E:$E,Master!$A2723,'CMO Input'!$C:$C,Master!$C2723,'CMO Input'!$AJ:$AJ,Master!$D2723,'CMO Input'!$AU:$AU,Master!$F2719),"")</f>
        <v/>
      </c>
    </row>
    <row r="2724" spans="1:6" x14ac:dyDescent="0.25">
      <c r="A2724" s="24">
        <v>13</v>
      </c>
      <c r="B2724" s="25">
        <v>44348</v>
      </c>
      <c r="C2724" s="24" t="s">
        <v>424</v>
      </c>
      <c r="D2724" s="24" t="s">
        <v>827</v>
      </c>
      <c r="E2724" s="24" t="s">
        <v>1488</v>
      </c>
      <c r="F2724" cm="1">
        <f t="array" ref="F2724">_xlfn.SWITCH($E2724,"Forecast",IFERROR(SUMIFS(INDEX('Forecast Input'!$A:$BO,,MATCH(TEXT($A2724,"0"),'Forecast Input'!$1:$1,0)),'Forecast Input'!$A:$A,Master!C2724,'Forecast Input'!$D:$D,Master!D2724),0),"Actual",SUMIFS('CMO Input'!$Q:$Q,'CMO Input'!$E:$E,Master!$A2724,'CMO Input'!$C:$C,Master!$C2724,'CMO Input'!$AJ:$AJ,Master!$D2724,'CMO Input'!$AU:$AU,Master!$F2720),"")</f>
        <v>0</v>
      </c>
    </row>
    <row r="2725" spans="1:6" x14ac:dyDescent="0.25">
      <c r="A2725" s="24">
        <v>13</v>
      </c>
      <c r="B2725" s="25">
        <v>44348</v>
      </c>
      <c r="C2725" s="24" t="s">
        <v>424</v>
      </c>
      <c r="D2725" s="24" t="s">
        <v>827</v>
      </c>
      <c r="E2725" s="24" t="s">
        <v>1487</v>
      </c>
      <c r="F2725" cm="1">
        <f t="array" ref="F2725">_xlfn.SWITCH($E2725,"Forecast",IFERROR(SUMIFS(INDEX('Forecast Input'!$A:$BO,,MATCH(TEXT($A2725,"0"),'Forecast Input'!$1:$1,0)),'Forecast Input'!$A:$A,Master!C2725,'Forecast Input'!$D:$D,Master!D2725),0),"Actual",SUMIFS('CMO Input'!$Q:$Q,'CMO Input'!$E:$E,Master!$A2725,'CMO Input'!$C:$C,Master!$C2725,'CMO Input'!$AJ:$AJ,Master!$D2725,'CMO Input'!$AU:$AU,Master!$F2721),"")</f>
        <v>0</v>
      </c>
    </row>
    <row r="2726" spans="1:6" x14ac:dyDescent="0.25">
      <c r="A2726" s="24">
        <v>13</v>
      </c>
      <c r="B2726" s="25">
        <v>44348</v>
      </c>
      <c r="C2726" s="24" t="s">
        <v>141</v>
      </c>
      <c r="D2726" s="24" t="s">
        <v>827</v>
      </c>
      <c r="E2726" s="24" t="s">
        <v>1489</v>
      </c>
      <c r="F2726" t="str" cm="1">
        <f t="array" ref="F2726">_xlfn.SWITCH($E2726,"Forecast",IFERROR(SUMIFS(INDEX('Forecast Input'!$A:$BO,,MATCH(TEXT($A2726,"0"),'Forecast Input'!$1:$1,0)),'Forecast Input'!$A:$A,Master!C2726,'Forecast Input'!$D:$D,Master!D2726),0),"Actual",SUMIFS('CMO Input'!$Q:$Q,'CMO Input'!$E:$E,Master!$A2726,'CMO Input'!$C:$C,Master!$C2726,'CMO Input'!$AJ:$AJ,Master!$D2726,'CMO Input'!$AU:$AU,Master!$F2722),"")</f>
        <v/>
      </c>
    </row>
    <row r="2727" spans="1:6" x14ac:dyDescent="0.25">
      <c r="A2727" s="24">
        <v>13</v>
      </c>
      <c r="B2727" s="25">
        <v>44348</v>
      </c>
      <c r="C2727" s="24" t="s">
        <v>141</v>
      </c>
      <c r="D2727" s="24" t="s">
        <v>827</v>
      </c>
      <c r="E2727" s="24" t="s">
        <v>1488</v>
      </c>
      <c r="F2727" cm="1">
        <f t="array" ref="F2727">_xlfn.SWITCH($E2727,"Forecast",IFERROR(SUMIFS(INDEX('Forecast Input'!$A:$BO,,MATCH(TEXT($A2727,"0"),'Forecast Input'!$1:$1,0)),'Forecast Input'!$A:$A,Master!C2727,'Forecast Input'!$D:$D,Master!D2727),0),"Actual",SUMIFS('CMO Input'!$Q:$Q,'CMO Input'!$E:$E,Master!$A2727,'CMO Input'!$C:$C,Master!$C2727,'CMO Input'!$AJ:$AJ,Master!$D2727,'CMO Input'!$AU:$AU,Master!$F2723),"")</f>
        <v>0</v>
      </c>
    </row>
    <row r="2728" spans="1:6" x14ac:dyDescent="0.25">
      <c r="A2728" s="24">
        <v>13</v>
      </c>
      <c r="B2728" s="25">
        <v>44348</v>
      </c>
      <c r="C2728" s="24" t="s">
        <v>141</v>
      </c>
      <c r="D2728" s="24" t="s">
        <v>827</v>
      </c>
      <c r="E2728" s="24" t="s">
        <v>1487</v>
      </c>
      <c r="F2728" cm="1">
        <f t="array" ref="F2728">_xlfn.SWITCH($E2728,"Forecast",IFERROR(SUMIFS(INDEX('Forecast Input'!$A:$BO,,MATCH(TEXT($A2728,"0"),'Forecast Input'!$1:$1,0)),'Forecast Input'!$A:$A,Master!C2728,'Forecast Input'!$D:$D,Master!D2728),0),"Actual",SUMIFS('CMO Input'!$Q:$Q,'CMO Input'!$E:$E,Master!$A2728,'CMO Input'!$C:$C,Master!$C2728,'CMO Input'!$AJ:$AJ,Master!$D2728,'CMO Input'!$AU:$AU,Master!$F2724),"")</f>
        <v>0</v>
      </c>
    </row>
    <row r="2729" spans="1:6" x14ac:dyDescent="0.25">
      <c r="A2729" s="24">
        <v>13</v>
      </c>
      <c r="B2729" s="25">
        <v>44348</v>
      </c>
      <c r="C2729" s="24" t="s">
        <v>127</v>
      </c>
      <c r="D2729" s="24" t="s">
        <v>827</v>
      </c>
      <c r="E2729" s="24" t="s">
        <v>1489</v>
      </c>
      <c r="F2729" t="str" cm="1">
        <f t="array" ref="F2729">_xlfn.SWITCH($E2729,"Forecast",IFERROR(SUMIFS(INDEX('Forecast Input'!$A:$BO,,MATCH(TEXT($A2729,"0"),'Forecast Input'!$1:$1,0)),'Forecast Input'!$A:$A,Master!C2729,'Forecast Input'!$D:$D,Master!D2729),0),"Actual",SUMIFS('CMO Input'!$Q:$Q,'CMO Input'!$E:$E,Master!$A2729,'CMO Input'!$C:$C,Master!$C2729,'CMO Input'!$AJ:$AJ,Master!$D2729,'CMO Input'!$AU:$AU,Master!$F2725),"")</f>
        <v/>
      </c>
    </row>
    <row r="2730" spans="1:6" x14ac:dyDescent="0.25">
      <c r="A2730" s="24">
        <v>13</v>
      </c>
      <c r="B2730" s="25">
        <v>44348</v>
      </c>
      <c r="C2730" s="24" t="s">
        <v>127</v>
      </c>
      <c r="D2730" s="24" t="s">
        <v>827</v>
      </c>
      <c r="E2730" s="24" t="s">
        <v>1488</v>
      </c>
      <c r="F2730" cm="1">
        <f t="array" ref="F2730">_xlfn.SWITCH($E2730,"Forecast",IFERROR(SUMIFS(INDEX('Forecast Input'!$A:$BO,,MATCH(TEXT($A2730,"0"),'Forecast Input'!$1:$1,0)),'Forecast Input'!$A:$A,Master!C2730,'Forecast Input'!$D:$D,Master!D2730),0),"Actual",SUMIFS('CMO Input'!$Q:$Q,'CMO Input'!$E:$E,Master!$A2730,'CMO Input'!$C:$C,Master!$C2730,'CMO Input'!$AJ:$AJ,Master!$D2730,'CMO Input'!$AU:$AU,Master!$F2726),"")</f>
        <v>0</v>
      </c>
    </row>
    <row r="2731" spans="1:6" x14ac:dyDescent="0.25">
      <c r="A2731" s="24">
        <v>14</v>
      </c>
      <c r="B2731" s="25">
        <v>44348</v>
      </c>
      <c r="C2731" s="24" t="s">
        <v>127</v>
      </c>
      <c r="D2731" s="24" t="s">
        <v>827</v>
      </c>
      <c r="E2731" s="24" t="s">
        <v>1487</v>
      </c>
      <c r="F2731" cm="1">
        <f t="array" ref="F2731">_xlfn.SWITCH($E2731,"Forecast",IFERROR(SUMIFS(INDEX('Forecast Input'!$A:$BO,,MATCH(TEXT($A2731,"0"),'Forecast Input'!$1:$1,0)),'Forecast Input'!$A:$A,Master!C2731,'Forecast Input'!$D:$D,Master!D2731),0),"Actual",SUMIFS('CMO Input'!$Q:$Q,'CMO Input'!$E:$E,Master!$A2731,'CMO Input'!$C:$C,Master!$C2731,'CMO Input'!$AJ:$AJ,Master!$D2731,'CMO Input'!$AU:$AU,Master!$F2727),"")</f>
        <v>0</v>
      </c>
    </row>
    <row r="2732" spans="1:6" x14ac:dyDescent="0.25">
      <c r="A2732" s="24">
        <v>14</v>
      </c>
      <c r="B2732" s="25">
        <v>44348</v>
      </c>
      <c r="C2732" s="24" t="s">
        <v>44</v>
      </c>
      <c r="D2732" s="24" t="s">
        <v>827</v>
      </c>
      <c r="E2732" s="24" t="s">
        <v>1489</v>
      </c>
      <c r="F2732" t="str" cm="1">
        <f t="array" ref="F2732">_xlfn.SWITCH($E2732,"Forecast",IFERROR(SUMIFS(INDEX('Forecast Input'!$A:$BO,,MATCH(TEXT($A2732,"0"),'Forecast Input'!$1:$1,0)),'Forecast Input'!$A:$A,Master!C2732,'Forecast Input'!$D:$D,Master!D2732),0),"Actual",SUMIFS('CMO Input'!$Q:$Q,'CMO Input'!$E:$E,Master!$A2732,'CMO Input'!$C:$C,Master!$C2732,'CMO Input'!$AJ:$AJ,Master!$D2732,'CMO Input'!$AU:$AU,Master!$F2728),"")</f>
        <v/>
      </c>
    </row>
    <row r="2733" spans="1:6" x14ac:dyDescent="0.25">
      <c r="A2733" s="24">
        <v>14</v>
      </c>
      <c r="B2733" s="25">
        <v>44348</v>
      </c>
      <c r="C2733" s="24" t="s">
        <v>44</v>
      </c>
      <c r="D2733" s="24" t="s">
        <v>827</v>
      </c>
      <c r="E2733" s="24" t="s">
        <v>1488</v>
      </c>
      <c r="F2733" cm="1">
        <f t="array" ref="F2733">_xlfn.SWITCH($E2733,"Forecast",IFERROR(SUMIFS(INDEX('Forecast Input'!$A:$BO,,MATCH(TEXT($A2733,"0"),'Forecast Input'!$1:$1,0)),'Forecast Input'!$A:$A,Master!C2733,'Forecast Input'!$D:$D,Master!D2733),0),"Actual",SUMIFS('CMO Input'!$Q:$Q,'CMO Input'!$E:$E,Master!$A2733,'CMO Input'!$C:$C,Master!$C2733,'CMO Input'!$AJ:$AJ,Master!$D2733,'CMO Input'!$AU:$AU,Master!$F2729),"")</f>
        <v>0</v>
      </c>
    </row>
    <row r="2734" spans="1:6" x14ac:dyDescent="0.25">
      <c r="A2734" s="24">
        <v>13</v>
      </c>
      <c r="B2734" s="25">
        <v>44348</v>
      </c>
      <c r="C2734" s="24" t="s">
        <v>44</v>
      </c>
      <c r="D2734" s="24" t="s">
        <v>827</v>
      </c>
      <c r="E2734" s="24" t="s">
        <v>1487</v>
      </c>
      <c r="F2734" cm="1">
        <f t="array" ref="F2734">_xlfn.SWITCH($E2734,"Forecast",IFERROR(SUMIFS(INDEX('Forecast Input'!$A:$BO,,MATCH(TEXT($A2734,"0"),'Forecast Input'!$1:$1,0)),'Forecast Input'!$A:$A,Master!C2734,'Forecast Input'!$D:$D,Master!D2734),0),"Actual",SUMIFS('CMO Input'!$Q:$Q,'CMO Input'!$E:$E,Master!$A2734,'CMO Input'!$C:$C,Master!$C2734,'CMO Input'!$AJ:$AJ,Master!$D2734,'CMO Input'!$AU:$AU,Master!$F2730),"")</f>
        <v>0</v>
      </c>
    </row>
    <row r="2735" spans="1:6" x14ac:dyDescent="0.25">
      <c r="A2735" s="24">
        <v>14</v>
      </c>
      <c r="B2735" s="25">
        <v>44378</v>
      </c>
      <c r="C2735" s="24" t="s">
        <v>780</v>
      </c>
      <c r="D2735" s="24" t="s">
        <v>10</v>
      </c>
      <c r="E2735" s="24" t="s">
        <v>1489</v>
      </c>
      <c r="F2735" t="str" cm="1">
        <f t="array" ref="F2735">_xlfn.SWITCH($E2735,"Forecast",IFERROR(SUMIFS(INDEX('Forecast Input'!$A:$BO,,MATCH(TEXT($A2735,"0"),'Forecast Input'!$1:$1,0)),'Forecast Input'!$A:$A,Master!C2735,'Forecast Input'!$D:$D,Master!D2735),0),"Actual",SUMIFS('CMO Input'!$Q:$Q,'CMO Input'!$E:$E,Master!$A2735,'CMO Input'!$C:$C,Master!$C2735,'CMO Input'!$AJ:$AJ,Master!$D2735,'CMO Input'!$AU:$AU,Master!$F2731),"")</f>
        <v/>
      </c>
    </row>
    <row r="2736" spans="1:6" x14ac:dyDescent="0.25">
      <c r="A2736" s="24">
        <v>14</v>
      </c>
      <c r="B2736" s="25">
        <v>44378</v>
      </c>
      <c r="C2736" s="24" t="s">
        <v>780</v>
      </c>
      <c r="D2736" s="24" t="s">
        <v>10</v>
      </c>
      <c r="E2736" s="24" t="s">
        <v>1488</v>
      </c>
      <c r="F2736" cm="1">
        <f t="array" ref="F2736">_xlfn.SWITCH($E2736,"Forecast",IFERROR(SUMIFS(INDEX('Forecast Input'!$A:$BO,,MATCH(TEXT($A2736,"0"),'Forecast Input'!$1:$1,0)),'Forecast Input'!$A:$A,Master!C2736,'Forecast Input'!$D:$D,Master!D2736),0),"Actual",SUMIFS('CMO Input'!$Q:$Q,'CMO Input'!$E:$E,Master!$A2736,'CMO Input'!$C:$C,Master!$C2736,'CMO Input'!$AJ:$AJ,Master!$D2736,'CMO Input'!$AU:$AU,Master!$F2732),"")</f>
        <v>0</v>
      </c>
    </row>
    <row r="2737" spans="1:6" x14ac:dyDescent="0.25">
      <c r="A2737" s="24">
        <v>14</v>
      </c>
      <c r="B2737" s="25">
        <v>44378</v>
      </c>
      <c r="C2737" s="24" t="s">
        <v>780</v>
      </c>
      <c r="D2737" s="24" t="s">
        <v>10</v>
      </c>
      <c r="E2737" s="24" t="s">
        <v>1487</v>
      </c>
      <c r="F2737" cm="1">
        <f t="array" ref="F2737">_xlfn.SWITCH($E2737,"Forecast",IFERROR(SUMIFS(INDEX('Forecast Input'!$A:$BO,,MATCH(TEXT($A2737,"0"),'Forecast Input'!$1:$1,0)),'Forecast Input'!$A:$A,Master!C2737,'Forecast Input'!$D:$D,Master!D2737),0),"Actual",SUMIFS('CMO Input'!$Q:$Q,'CMO Input'!$E:$E,Master!$A2737,'CMO Input'!$C:$C,Master!$C2737,'CMO Input'!$AJ:$AJ,Master!$D2737,'CMO Input'!$AU:$AU,Master!$F2733),"")</f>
        <v>0</v>
      </c>
    </row>
    <row r="2738" spans="1:6" x14ac:dyDescent="0.25">
      <c r="A2738" s="24">
        <v>14</v>
      </c>
      <c r="B2738" s="25">
        <v>44378</v>
      </c>
      <c r="C2738" s="24" t="s">
        <v>780</v>
      </c>
      <c r="D2738" s="24" t="s">
        <v>61</v>
      </c>
      <c r="E2738" s="24" t="s">
        <v>1489</v>
      </c>
      <c r="F2738" t="str" cm="1">
        <f t="array" ref="F2738">_xlfn.SWITCH($E2738,"Forecast",IFERROR(SUMIFS(INDEX('Forecast Input'!$A:$BO,,MATCH(TEXT($A2738,"0"),'Forecast Input'!$1:$1,0)),'Forecast Input'!$A:$A,Master!C2738,'Forecast Input'!$D:$D,Master!D2738),0),"Actual",SUMIFS('CMO Input'!$Q:$Q,'CMO Input'!$E:$E,Master!$A2738,'CMO Input'!$C:$C,Master!$C2738,'CMO Input'!$AJ:$AJ,Master!$D2738,'CMO Input'!$AU:$AU,Master!$F2734),"")</f>
        <v/>
      </c>
    </row>
    <row r="2739" spans="1:6" x14ac:dyDescent="0.25">
      <c r="A2739" s="24">
        <v>14</v>
      </c>
      <c r="B2739" s="25">
        <v>44378</v>
      </c>
      <c r="C2739" s="24" t="s">
        <v>780</v>
      </c>
      <c r="D2739" s="24" t="s">
        <v>61</v>
      </c>
      <c r="E2739" s="24" t="s">
        <v>1488</v>
      </c>
      <c r="F2739" cm="1">
        <f t="array" ref="F2739">_xlfn.SWITCH($E2739,"Forecast",IFERROR(SUMIFS(INDEX('Forecast Input'!$A:$BO,,MATCH(TEXT($A2739,"0"),'Forecast Input'!$1:$1,0)),'Forecast Input'!$A:$A,Master!C2739,'Forecast Input'!$D:$D,Master!D2739),0),"Actual",SUMIFS('CMO Input'!$Q:$Q,'CMO Input'!$E:$E,Master!$A2739,'CMO Input'!$C:$C,Master!$C2739,'CMO Input'!$AJ:$AJ,Master!$D2739,'CMO Input'!$AU:$AU,Master!$F2735),"")</f>
        <v>0</v>
      </c>
    </row>
    <row r="2740" spans="1:6" x14ac:dyDescent="0.25">
      <c r="A2740" s="24">
        <v>14</v>
      </c>
      <c r="B2740" s="25">
        <v>44378</v>
      </c>
      <c r="C2740" s="24" t="s">
        <v>780</v>
      </c>
      <c r="D2740" s="24" t="s">
        <v>61</v>
      </c>
      <c r="E2740" s="24" t="s">
        <v>1487</v>
      </c>
      <c r="F2740" cm="1">
        <f t="array" ref="F2740">_xlfn.SWITCH($E2740,"Forecast",IFERROR(SUMIFS(INDEX('Forecast Input'!$A:$BO,,MATCH(TEXT($A2740,"0"),'Forecast Input'!$1:$1,0)),'Forecast Input'!$A:$A,Master!C2740,'Forecast Input'!$D:$D,Master!D2740),0),"Actual",SUMIFS('CMO Input'!$Q:$Q,'CMO Input'!$E:$E,Master!$A2740,'CMO Input'!$C:$C,Master!$C2740,'CMO Input'!$AJ:$AJ,Master!$D2740,'CMO Input'!$AU:$AU,Master!$F2736),"")</f>
        <v>0</v>
      </c>
    </row>
    <row r="2741" spans="1:6" x14ac:dyDescent="0.25">
      <c r="A2741" s="24">
        <v>14</v>
      </c>
      <c r="B2741" s="25">
        <v>44378</v>
      </c>
      <c r="C2741" s="24" t="s">
        <v>780</v>
      </c>
      <c r="D2741" s="24" t="s">
        <v>103</v>
      </c>
      <c r="E2741" s="24" t="s">
        <v>1489</v>
      </c>
      <c r="F2741" t="str" cm="1">
        <f t="array" ref="F2741">_xlfn.SWITCH($E2741,"Forecast",IFERROR(SUMIFS(INDEX('Forecast Input'!$A:$BO,,MATCH(TEXT($A2741,"0"),'Forecast Input'!$1:$1,0)),'Forecast Input'!$A:$A,Master!C2741,'Forecast Input'!$D:$D,Master!D2741),0),"Actual",SUMIFS('CMO Input'!$Q:$Q,'CMO Input'!$E:$E,Master!$A2741,'CMO Input'!$C:$C,Master!$C2741,'CMO Input'!$AJ:$AJ,Master!$D2741,'CMO Input'!$AU:$AU,Master!$F2737),"")</f>
        <v/>
      </c>
    </row>
    <row r="2742" spans="1:6" x14ac:dyDescent="0.25">
      <c r="A2742" s="24">
        <v>14</v>
      </c>
      <c r="B2742" s="25">
        <v>44378</v>
      </c>
      <c r="C2742" s="24" t="s">
        <v>780</v>
      </c>
      <c r="D2742" s="24" t="s">
        <v>103</v>
      </c>
      <c r="E2742" s="24" t="s">
        <v>1488</v>
      </c>
      <c r="F2742" cm="1">
        <f t="array" ref="F2742">_xlfn.SWITCH($E2742,"Forecast",IFERROR(SUMIFS(INDEX('Forecast Input'!$A:$BO,,MATCH(TEXT($A2742,"0"),'Forecast Input'!$1:$1,0)),'Forecast Input'!$A:$A,Master!C2742,'Forecast Input'!$D:$D,Master!D2742),0),"Actual",SUMIFS('CMO Input'!$Q:$Q,'CMO Input'!$E:$E,Master!$A2742,'CMO Input'!$C:$C,Master!$C2742,'CMO Input'!$AJ:$AJ,Master!$D2742,'CMO Input'!$AU:$AU,Master!$F2738),"")</f>
        <v>0</v>
      </c>
    </row>
    <row r="2743" spans="1:6" x14ac:dyDescent="0.25">
      <c r="A2743" s="24">
        <v>14</v>
      </c>
      <c r="B2743" s="25">
        <v>44378</v>
      </c>
      <c r="C2743" s="24" t="s">
        <v>780</v>
      </c>
      <c r="D2743" s="24" t="s">
        <v>103</v>
      </c>
      <c r="E2743" s="24" t="s">
        <v>1487</v>
      </c>
      <c r="F2743" cm="1">
        <f t="array" ref="F2743">_xlfn.SWITCH($E2743,"Forecast",IFERROR(SUMIFS(INDEX('Forecast Input'!$A:$BO,,MATCH(TEXT($A2743,"0"),'Forecast Input'!$1:$1,0)),'Forecast Input'!$A:$A,Master!C2743,'Forecast Input'!$D:$D,Master!D2743),0),"Actual",SUMIFS('CMO Input'!$Q:$Q,'CMO Input'!$E:$E,Master!$A2743,'CMO Input'!$C:$C,Master!$C2743,'CMO Input'!$AJ:$AJ,Master!$D2743,'CMO Input'!$AU:$AU,Master!$F2739),"")</f>
        <v>0</v>
      </c>
    </row>
    <row r="2744" spans="1:6" x14ac:dyDescent="0.25">
      <c r="A2744" s="24">
        <v>14</v>
      </c>
      <c r="B2744" s="25">
        <v>44378</v>
      </c>
      <c r="C2744" s="24" t="s">
        <v>780</v>
      </c>
      <c r="D2744" s="24" t="s">
        <v>146</v>
      </c>
      <c r="E2744" s="24" t="s">
        <v>1489</v>
      </c>
      <c r="F2744" t="str" cm="1">
        <f t="array" ref="F2744">_xlfn.SWITCH($E2744,"Forecast",IFERROR(SUMIFS(INDEX('Forecast Input'!$A:$BO,,MATCH(TEXT($A2744,"0"),'Forecast Input'!$1:$1,0)),'Forecast Input'!$A:$A,Master!C2744,'Forecast Input'!$D:$D,Master!D2744),0),"Actual",SUMIFS('CMO Input'!$Q:$Q,'CMO Input'!$E:$E,Master!$A2744,'CMO Input'!$C:$C,Master!$C2744,'CMO Input'!$AJ:$AJ,Master!$D2744,'CMO Input'!$AU:$AU,Master!$F2740),"")</f>
        <v/>
      </c>
    </row>
    <row r="2745" spans="1:6" x14ac:dyDescent="0.25">
      <c r="A2745" s="24">
        <v>14</v>
      </c>
      <c r="B2745" s="25">
        <v>44378</v>
      </c>
      <c r="C2745" s="24" t="s">
        <v>780</v>
      </c>
      <c r="D2745" s="24" t="s">
        <v>146</v>
      </c>
      <c r="E2745" s="24" t="s">
        <v>1488</v>
      </c>
      <c r="F2745" cm="1">
        <f t="array" ref="F2745">_xlfn.SWITCH($E2745,"Forecast",IFERROR(SUMIFS(INDEX('Forecast Input'!$A:$BO,,MATCH(TEXT($A2745,"0"),'Forecast Input'!$1:$1,0)),'Forecast Input'!$A:$A,Master!C2745,'Forecast Input'!$D:$D,Master!D2745),0),"Actual",SUMIFS('CMO Input'!$Q:$Q,'CMO Input'!$E:$E,Master!$A2745,'CMO Input'!$C:$C,Master!$C2745,'CMO Input'!$AJ:$AJ,Master!$D2745,'CMO Input'!$AU:$AU,Master!$F2741),"")</f>
        <v>0</v>
      </c>
    </row>
    <row r="2746" spans="1:6" x14ac:dyDescent="0.25">
      <c r="A2746" s="24">
        <v>14</v>
      </c>
      <c r="B2746" s="25">
        <v>44378</v>
      </c>
      <c r="C2746" s="24" t="s">
        <v>780</v>
      </c>
      <c r="D2746" s="24" t="s">
        <v>146</v>
      </c>
      <c r="E2746" s="24" t="s">
        <v>1487</v>
      </c>
      <c r="F2746" cm="1">
        <f t="array" ref="F2746">_xlfn.SWITCH($E2746,"Forecast",IFERROR(SUMIFS(INDEX('Forecast Input'!$A:$BO,,MATCH(TEXT($A2746,"0"),'Forecast Input'!$1:$1,0)),'Forecast Input'!$A:$A,Master!C2746,'Forecast Input'!$D:$D,Master!D2746),0),"Actual",SUMIFS('CMO Input'!$Q:$Q,'CMO Input'!$E:$E,Master!$A2746,'CMO Input'!$C:$C,Master!$C2746,'CMO Input'!$AJ:$AJ,Master!$D2746,'CMO Input'!$AU:$AU,Master!$F2742),"")</f>
        <v>0</v>
      </c>
    </row>
    <row r="2747" spans="1:6" x14ac:dyDescent="0.25">
      <c r="A2747" s="24">
        <v>14</v>
      </c>
      <c r="B2747" s="25">
        <v>44378</v>
      </c>
      <c r="C2747" s="24" t="s">
        <v>780</v>
      </c>
      <c r="D2747" s="24" t="s">
        <v>166</v>
      </c>
      <c r="E2747" s="24" t="s">
        <v>1489</v>
      </c>
      <c r="F2747" t="str" cm="1">
        <f t="array" ref="F2747">_xlfn.SWITCH($E2747,"Forecast",IFERROR(SUMIFS(INDEX('Forecast Input'!$A:$BO,,MATCH(TEXT($A2747,"0"),'Forecast Input'!$1:$1,0)),'Forecast Input'!$A:$A,Master!C2747,'Forecast Input'!$D:$D,Master!D2747),0),"Actual",SUMIFS('CMO Input'!$Q:$Q,'CMO Input'!$E:$E,Master!$A2747,'CMO Input'!$C:$C,Master!$C2747,'CMO Input'!$AJ:$AJ,Master!$D2747,'CMO Input'!$AU:$AU,Master!$F2743),"")</f>
        <v/>
      </c>
    </row>
    <row r="2748" spans="1:6" x14ac:dyDescent="0.25">
      <c r="A2748" s="24">
        <v>14</v>
      </c>
      <c r="B2748" s="25">
        <v>44378</v>
      </c>
      <c r="C2748" s="24" t="s">
        <v>780</v>
      </c>
      <c r="D2748" s="24" t="s">
        <v>166</v>
      </c>
      <c r="E2748" s="24" t="s">
        <v>1488</v>
      </c>
      <c r="F2748" cm="1">
        <f t="array" ref="F2748">_xlfn.SWITCH($E2748,"Forecast",IFERROR(SUMIFS(INDEX('Forecast Input'!$A:$BO,,MATCH(TEXT($A2748,"0"),'Forecast Input'!$1:$1,0)),'Forecast Input'!$A:$A,Master!C2748,'Forecast Input'!$D:$D,Master!D2748),0),"Actual",SUMIFS('CMO Input'!$Q:$Q,'CMO Input'!$E:$E,Master!$A2748,'CMO Input'!$C:$C,Master!$C2748,'CMO Input'!$AJ:$AJ,Master!$D2748,'CMO Input'!$AU:$AU,Master!$F2744),"")</f>
        <v>0</v>
      </c>
    </row>
    <row r="2749" spans="1:6" x14ac:dyDescent="0.25">
      <c r="A2749" s="24">
        <v>14</v>
      </c>
      <c r="B2749" s="25">
        <v>44378</v>
      </c>
      <c r="C2749" s="24" t="s">
        <v>780</v>
      </c>
      <c r="D2749" s="24" t="s">
        <v>166</v>
      </c>
      <c r="E2749" s="24" t="s">
        <v>1487</v>
      </c>
      <c r="F2749" cm="1">
        <f t="array" ref="F2749">_xlfn.SWITCH($E2749,"Forecast",IFERROR(SUMIFS(INDEX('Forecast Input'!$A:$BO,,MATCH(TEXT($A2749,"0"),'Forecast Input'!$1:$1,0)),'Forecast Input'!$A:$A,Master!C2749,'Forecast Input'!$D:$D,Master!D2749),0),"Actual",SUMIFS('CMO Input'!$Q:$Q,'CMO Input'!$E:$E,Master!$A2749,'CMO Input'!$C:$C,Master!$C2749,'CMO Input'!$AJ:$AJ,Master!$D2749,'CMO Input'!$AU:$AU,Master!$F2745),"")</f>
        <v>0</v>
      </c>
    </row>
    <row r="2750" spans="1:6" x14ac:dyDescent="0.25">
      <c r="A2750" s="24">
        <v>14</v>
      </c>
      <c r="B2750" s="25">
        <v>44378</v>
      </c>
      <c r="C2750" s="24" t="s">
        <v>780</v>
      </c>
      <c r="D2750" s="24" t="s">
        <v>170</v>
      </c>
      <c r="E2750" s="24" t="s">
        <v>1489</v>
      </c>
      <c r="F2750" t="str" cm="1">
        <f t="array" ref="F2750">_xlfn.SWITCH($E2750,"Forecast",IFERROR(SUMIFS(INDEX('Forecast Input'!$A:$BO,,MATCH(TEXT($A2750,"0"),'Forecast Input'!$1:$1,0)),'Forecast Input'!$A:$A,Master!C2750,'Forecast Input'!$D:$D,Master!D2750),0),"Actual",SUMIFS('CMO Input'!$Q:$Q,'CMO Input'!$E:$E,Master!$A2750,'CMO Input'!$C:$C,Master!$C2750,'CMO Input'!$AJ:$AJ,Master!$D2750,'CMO Input'!$AU:$AU,Master!$F2746),"")</f>
        <v/>
      </c>
    </row>
    <row r="2751" spans="1:6" x14ac:dyDescent="0.25">
      <c r="A2751" s="24">
        <v>14</v>
      </c>
      <c r="B2751" s="25">
        <v>44378</v>
      </c>
      <c r="C2751" s="24" t="s">
        <v>780</v>
      </c>
      <c r="D2751" s="24" t="s">
        <v>170</v>
      </c>
      <c r="E2751" s="24" t="s">
        <v>1488</v>
      </c>
      <c r="F2751" cm="1">
        <f t="array" ref="F2751">_xlfn.SWITCH($E2751,"Forecast",IFERROR(SUMIFS(INDEX('Forecast Input'!$A:$BO,,MATCH(TEXT($A2751,"0"),'Forecast Input'!$1:$1,0)),'Forecast Input'!$A:$A,Master!C2751,'Forecast Input'!$D:$D,Master!D2751),0),"Actual",SUMIFS('CMO Input'!$Q:$Q,'CMO Input'!$E:$E,Master!$A2751,'CMO Input'!$C:$C,Master!$C2751,'CMO Input'!$AJ:$AJ,Master!$D2751,'CMO Input'!$AU:$AU,Master!$F2747),"")</f>
        <v>0</v>
      </c>
    </row>
    <row r="2752" spans="1:6" x14ac:dyDescent="0.25">
      <c r="A2752" s="24">
        <v>14</v>
      </c>
      <c r="B2752" s="25">
        <v>44378</v>
      </c>
      <c r="C2752" s="24" t="s">
        <v>780</v>
      </c>
      <c r="D2752" s="24" t="s">
        <v>170</v>
      </c>
      <c r="E2752" s="24" t="s">
        <v>1487</v>
      </c>
      <c r="F2752" cm="1">
        <f t="array" ref="F2752">_xlfn.SWITCH($E2752,"Forecast",IFERROR(SUMIFS(INDEX('Forecast Input'!$A:$BO,,MATCH(TEXT($A2752,"0"),'Forecast Input'!$1:$1,0)),'Forecast Input'!$A:$A,Master!C2752,'Forecast Input'!$D:$D,Master!D2752),0),"Actual",SUMIFS('CMO Input'!$Q:$Q,'CMO Input'!$E:$E,Master!$A2752,'CMO Input'!$C:$C,Master!$C2752,'CMO Input'!$AJ:$AJ,Master!$D2752,'CMO Input'!$AU:$AU,Master!$F2748),"")</f>
        <v>0</v>
      </c>
    </row>
    <row r="2753" spans="1:6" x14ac:dyDescent="0.25">
      <c r="A2753" s="24">
        <v>14</v>
      </c>
      <c r="B2753" s="25">
        <v>44378</v>
      </c>
      <c r="C2753" s="24" t="s">
        <v>780</v>
      </c>
      <c r="D2753" s="24" t="s">
        <v>436</v>
      </c>
      <c r="E2753" s="24" t="s">
        <v>1489</v>
      </c>
      <c r="F2753" t="str" cm="1">
        <f t="array" ref="F2753">_xlfn.SWITCH($E2753,"Forecast",IFERROR(SUMIFS(INDEX('Forecast Input'!$A:$BO,,MATCH(TEXT($A2753,"0"),'Forecast Input'!$1:$1,0)),'Forecast Input'!$A:$A,Master!C2753,'Forecast Input'!$D:$D,Master!D2753),0),"Actual",SUMIFS('CMO Input'!$Q:$Q,'CMO Input'!$E:$E,Master!$A2753,'CMO Input'!$C:$C,Master!$C2753,'CMO Input'!$AJ:$AJ,Master!$D2753,'CMO Input'!$AU:$AU,Master!$F2749),"")</f>
        <v/>
      </c>
    </row>
    <row r="2754" spans="1:6" x14ac:dyDescent="0.25">
      <c r="A2754" s="24">
        <v>14</v>
      </c>
      <c r="B2754" s="25">
        <v>44378</v>
      </c>
      <c r="C2754" s="24" t="s">
        <v>780</v>
      </c>
      <c r="D2754" s="24" t="s">
        <v>436</v>
      </c>
      <c r="E2754" s="24" t="s">
        <v>1488</v>
      </c>
      <c r="F2754" cm="1">
        <f t="array" ref="F2754">_xlfn.SWITCH($E2754,"Forecast",IFERROR(SUMIFS(INDEX('Forecast Input'!$A:$BO,,MATCH(TEXT($A2754,"0"),'Forecast Input'!$1:$1,0)),'Forecast Input'!$A:$A,Master!C2754,'Forecast Input'!$D:$D,Master!D2754),0),"Actual",SUMIFS('CMO Input'!$Q:$Q,'CMO Input'!$E:$E,Master!$A2754,'CMO Input'!$C:$C,Master!$C2754,'CMO Input'!$AJ:$AJ,Master!$D2754,'CMO Input'!$AU:$AU,Master!$F2750),"")</f>
        <v>0</v>
      </c>
    </row>
    <row r="2755" spans="1:6" x14ac:dyDescent="0.25">
      <c r="A2755" s="24">
        <v>14</v>
      </c>
      <c r="B2755" s="25">
        <v>44378</v>
      </c>
      <c r="C2755" s="24" t="s">
        <v>780</v>
      </c>
      <c r="D2755" s="24" t="s">
        <v>436</v>
      </c>
      <c r="E2755" s="24" t="s">
        <v>1487</v>
      </c>
      <c r="F2755" cm="1">
        <f t="array" ref="F2755">_xlfn.SWITCH($E2755,"Forecast",IFERROR(SUMIFS(INDEX('Forecast Input'!$A:$BO,,MATCH(TEXT($A2755,"0"),'Forecast Input'!$1:$1,0)),'Forecast Input'!$A:$A,Master!C2755,'Forecast Input'!$D:$D,Master!D2755),0),"Actual",SUMIFS('CMO Input'!$Q:$Q,'CMO Input'!$E:$E,Master!$A2755,'CMO Input'!$C:$C,Master!$C2755,'CMO Input'!$AJ:$AJ,Master!$D2755,'CMO Input'!$AU:$AU,Master!$F2751),"")</f>
        <v>0</v>
      </c>
    </row>
    <row r="2756" spans="1:6" x14ac:dyDescent="0.25">
      <c r="A2756" s="24">
        <v>14</v>
      </c>
      <c r="B2756" s="25">
        <v>44378</v>
      </c>
      <c r="C2756" s="24" t="s">
        <v>780</v>
      </c>
      <c r="D2756" s="24" t="s">
        <v>1469</v>
      </c>
      <c r="E2756" s="24" t="s">
        <v>1489</v>
      </c>
      <c r="F2756" t="str" cm="1">
        <f t="array" ref="F2756">_xlfn.SWITCH($E2756,"Forecast",IFERROR(SUMIFS(INDEX('Forecast Input'!$A:$BO,,MATCH(TEXT($A2756,"0"),'Forecast Input'!$1:$1,0)),'Forecast Input'!$A:$A,Master!C2756,'Forecast Input'!$D:$D,Master!D2756),0),"Actual",SUMIFS('CMO Input'!$Q:$Q,'CMO Input'!$E:$E,Master!$A2756,'CMO Input'!$C:$C,Master!$C2756,'CMO Input'!$AJ:$AJ,Master!$D2756,'CMO Input'!$AU:$AU,Master!$F2752),"")</f>
        <v/>
      </c>
    </row>
    <row r="2757" spans="1:6" x14ac:dyDescent="0.25">
      <c r="A2757" s="24">
        <v>14</v>
      </c>
      <c r="B2757" s="25">
        <v>44378</v>
      </c>
      <c r="C2757" s="24" t="s">
        <v>780</v>
      </c>
      <c r="D2757" s="24" t="s">
        <v>1469</v>
      </c>
      <c r="E2757" s="24" t="s">
        <v>1488</v>
      </c>
      <c r="F2757" cm="1">
        <f t="array" ref="F2757">_xlfn.SWITCH($E2757,"Forecast",IFERROR(SUMIFS(INDEX('Forecast Input'!$A:$BO,,MATCH(TEXT($A2757,"0"),'Forecast Input'!$1:$1,0)),'Forecast Input'!$A:$A,Master!C2757,'Forecast Input'!$D:$D,Master!D2757),0),"Actual",SUMIFS('CMO Input'!$Q:$Q,'CMO Input'!$E:$E,Master!$A2757,'CMO Input'!$C:$C,Master!$C2757,'CMO Input'!$AJ:$AJ,Master!$D2757,'CMO Input'!$AU:$AU,Master!$F2753),"")</f>
        <v>0</v>
      </c>
    </row>
    <row r="2758" spans="1:6" x14ac:dyDescent="0.25">
      <c r="A2758" s="24">
        <v>14</v>
      </c>
      <c r="B2758" s="25">
        <v>44378</v>
      </c>
      <c r="C2758" s="24" t="s">
        <v>780</v>
      </c>
      <c r="D2758" s="24" t="s">
        <v>1469</v>
      </c>
      <c r="E2758" s="24" t="s">
        <v>1487</v>
      </c>
      <c r="F2758" cm="1">
        <f t="array" ref="F2758">_xlfn.SWITCH($E2758,"Forecast",IFERROR(SUMIFS(INDEX('Forecast Input'!$A:$BO,,MATCH(TEXT($A2758,"0"),'Forecast Input'!$1:$1,0)),'Forecast Input'!$A:$A,Master!C2758,'Forecast Input'!$D:$D,Master!D2758),0),"Actual",SUMIFS('CMO Input'!$Q:$Q,'CMO Input'!$E:$E,Master!$A2758,'CMO Input'!$C:$C,Master!$C2758,'CMO Input'!$AJ:$AJ,Master!$D2758,'CMO Input'!$AU:$AU,Master!$F2754),"")</f>
        <v>0</v>
      </c>
    </row>
    <row r="2759" spans="1:6" x14ac:dyDescent="0.25">
      <c r="A2759" s="24">
        <v>14</v>
      </c>
      <c r="B2759" s="25">
        <v>44378</v>
      </c>
      <c r="C2759" s="24" t="s">
        <v>989</v>
      </c>
      <c r="D2759" s="24" t="s">
        <v>10</v>
      </c>
      <c r="E2759" s="24" t="s">
        <v>1489</v>
      </c>
      <c r="F2759" t="str" cm="1">
        <f t="array" ref="F2759">_xlfn.SWITCH($E2759,"Forecast",IFERROR(SUMIFS(INDEX('Forecast Input'!$A:$BO,,MATCH(TEXT($A2759,"0"),'Forecast Input'!$1:$1,0)),'Forecast Input'!$A:$A,Master!C2759,'Forecast Input'!$D:$D,Master!D2759),0),"Actual",SUMIFS('CMO Input'!$Q:$Q,'CMO Input'!$E:$E,Master!$A2759,'CMO Input'!$C:$C,Master!$C2759,'CMO Input'!$AJ:$AJ,Master!$D2759,'CMO Input'!$AU:$AU,Master!$F2755),"")</f>
        <v/>
      </c>
    </row>
    <row r="2760" spans="1:6" x14ac:dyDescent="0.25">
      <c r="A2760" s="24">
        <v>14</v>
      </c>
      <c r="B2760" s="25">
        <v>44378</v>
      </c>
      <c r="C2760" s="24" t="s">
        <v>989</v>
      </c>
      <c r="D2760" s="24" t="s">
        <v>10</v>
      </c>
      <c r="E2760" s="24" t="s">
        <v>1488</v>
      </c>
      <c r="F2760" cm="1">
        <f t="array" ref="F2760">_xlfn.SWITCH($E2760,"Forecast",IFERROR(SUMIFS(INDEX('Forecast Input'!$A:$BO,,MATCH(TEXT($A2760,"0"),'Forecast Input'!$1:$1,0)),'Forecast Input'!$A:$A,Master!C2760,'Forecast Input'!$D:$D,Master!D2760),0),"Actual",SUMIFS('CMO Input'!$Q:$Q,'CMO Input'!$E:$E,Master!$A2760,'CMO Input'!$C:$C,Master!$C2760,'CMO Input'!$AJ:$AJ,Master!$D2760,'CMO Input'!$AU:$AU,Master!$F2756),"")</f>
        <v>0</v>
      </c>
    </row>
    <row r="2761" spans="1:6" x14ac:dyDescent="0.25">
      <c r="A2761" s="24">
        <v>14</v>
      </c>
      <c r="B2761" s="25">
        <v>44378</v>
      </c>
      <c r="C2761" s="24" t="s">
        <v>989</v>
      </c>
      <c r="D2761" s="24" t="s">
        <v>10</v>
      </c>
      <c r="E2761" s="24" t="s">
        <v>1487</v>
      </c>
      <c r="F2761" cm="1">
        <f t="array" ref="F2761">_xlfn.SWITCH($E2761,"Forecast",IFERROR(SUMIFS(INDEX('Forecast Input'!$A:$BO,,MATCH(TEXT($A2761,"0"),'Forecast Input'!$1:$1,0)),'Forecast Input'!$A:$A,Master!C2761,'Forecast Input'!$D:$D,Master!D2761),0),"Actual",SUMIFS('CMO Input'!$Q:$Q,'CMO Input'!$E:$E,Master!$A2761,'CMO Input'!$C:$C,Master!$C2761,'CMO Input'!$AJ:$AJ,Master!$D2761,'CMO Input'!$AU:$AU,Master!$F2757),"")</f>
        <v>0</v>
      </c>
    </row>
    <row r="2762" spans="1:6" x14ac:dyDescent="0.25">
      <c r="A2762" s="24">
        <v>14</v>
      </c>
      <c r="B2762" s="25">
        <v>44378</v>
      </c>
      <c r="C2762" s="24" t="s">
        <v>989</v>
      </c>
      <c r="D2762" s="24" t="s">
        <v>61</v>
      </c>
      <c r="E2762" s="24" t="s">
        <v>1489</v>
      </c>
      <c r="F2762" t="str" cm="1">
        <f t="array" ref="F2762">_xlfn.SWITCH($E2762,"Forecast",IFERROR(SUMIFS(INDEX('Forecast Input'!$A:$BO,,MATCH(TEXT($A2762,"0"),'Forecast Input'!$1:$1,0)),'Forecast Input'!$A:$A,Master!C2762,'Forecast Input'!$D:$D,Master!D2762),0),"Actual",SUMIFS('CMO Input'!$Q:$Q,'CMO Input'!$E:$E,Master!$A2762,'CMO Input'!$C:$C,Master!$C2762,'CMO Input'!$AJ:$AJ,Master!$D2762,'CMO Input'!$AU:$AU,Master!$F2758),"")</f>
        <v/>
      </c>
    </row>
    <row r="2763" spans="1:6" x14ac:dyDescent="0.25">
      <c r="A2763" s="24">
        <v>14</v>
      </c>
      <c r="B2763" s="25">
        <v>44378</v>
      </c>
      <c r="C2763" s="24" t="s">
        <v>989</v>
      </c>
      <c r="D2763" s="24" t="s">
        <v>61</v>
      </c>
      <c r="E2763" s="24" t="s">
        <v>1488</v>
      </c>
      <c r="F2763" cm="1">
        <f t="array" ref="F2763">_xlfn.SWITCH($E2763,"Forecast",IFERROR(SUMIFS(INDEX('Forecast Input'!$A:$BO,,MATCH(TEXT($A2763,"0"),'Forecast Input'!$1:$1,0)),'Forecast Input'!$A:$A,Master!C2763,'Forecast Input'!$D:$D,Master!D2763),0),"Actual",SUMIFS('CMO Input'!$Q:$Q,'CMO Input'!$E:$E,Master!$A2763,'CMO Input'!$C:$C,Master!$C2763,'CMO Input'!$AJ:$AJ,Master!$D2763,'CMO Input'!$AU:$AU,Master!$F2759),"")</f>
        <v>0</v>
      </c>
    </row>
    <row r="2764" spans="1:6" x14ac:dyDescent="0.25">
      <c r="A2764" s="24">
        <v>14</v>
      </c>
      <c r="B2764" s="25">
        <v>44378</v>
      </c>
      <c r="C2764" s="24" t="s">
        <v>989</v>
      </c>
      <c r="D2764" s="24" t="s">
        <v>61</v>
      </c>
      <c r="E2764" s="24" t="s">
        <v>1487</v>
      </c>
      <c r="F2764" cm="1">
        <f t="array" ref="F2764">_xlfn.SWITCH($E2764,"Forecast",IFERROR(SUMIFS(INDEX('Forecast Input'!$A:$BO,,MATCH(TEXT($A2764,"0"),'Forecast Input'!$1:$1,0)),'Forecast Input'!$A:$A,Master!C2764,'Forecast Input'!$D:$D,Master!D2764),0),"Actual",SUMIFS('CMO Input'!$Q:$Q,'CMO Input'!$E:$E,Master!$A2764,'CMO Input'!$C:$C,Master!$C2764,'CMO Input'!$AJ:$AJ,Master!$D2764,'CMO Input'!$AU:$AU,Master!$F2760),"")</f>
        <v>0</v>
      </c>
    </row>
    <row r="2765" spans="1:6" x14ac:dyDescent="0.25">
      <c r="A2765" s="24">
        <v>14</v>
      </c>
      <c r="B2765" s="25">
        <v>44378</v>
      </c>
      <c r="C2765" s="24" t="s">
        <v>989</v>
      </c>
      <c r="D2765" s="24" t="s">
        <v>103</v>
      </c>
      <c r="E2765" s="24" t="s">
        <v>1489</v>
      </c>
      <c r="F2765" t="str" cm="1">
        <f t="array" ref="F2765">_xlfn.SWITCH($E2765,"Forecast",IFERROR(SUMIFS(INDEX('Forecast Input'!$A:$BO,,MATCH(TEXT($A2765,"0"),'Forecast Input'!$1:$1,0)),'Forecast Input'!$A:$A,Master!C2765,'Forecast Input'!$D:$D,Master!D2765),0),"Actual",SUMIFS('CMO Input'!$Q:$Q,'CMO Input'!$E:$E,Master!$A2765,'CMO Input'!$C:$C,Master!$C2765,'CMO Input'!$AJ:$AJ,Master!$D2765,'CMO Input'!$AU:$AU,Master!$F2761),"")</f>
        <v/>
      </c>
    </row>
    <row r="2766" spans="1:6" x14ac:dyDescent="0.25">
      <c r="A2766" s="24">
        <v>14</v>
      </c>
      <c r="B2766" s="25">
        <v>44378</v>
      </c>
      <c r="C2766" s="24" t="s">
        <v>989</v>
      </c>
      <c r="D2766" s="24" t="s">
        <v>103</v>
      </c>
      <c r="E2766" s="24" t="s">
        <v>1488</v>
      </c>
      <c r="F2766" cm="1">
        <f t="array" ref="F2766">_xlfn.SWITCH($E2766,"Forecast",IFERROR(SUMIFS(INDEX('Forecast Input'!$A:$BO,,MATCH(TEXT($A2766,"0"),'Forecast Input'!$1:$1,0)),'Forecast Input'!$A:$A,Master!C2766,'Forecast Input'!$D:$D,Master!D2766),0),"Actual",SUMIFS('CMO Input'!$Q:$Q,'CMO Input'!$E:$E,Master!$A2766,'CMO Input'!$C:$C,Master!$C2766,'CMO Input'!$AJ:$AJ,Master!$D2766,'CMO Input'!$AU:$AU,Master!$F2762),"")</f>
        <v>0</v>
      </c>
    </row>
    <row r="2767" spans="1:6" x14ac:dyDescent="0.25">
      <c r="A2767" s="24">
        <v>14</v>
      </c>
      <c r="B2767" s="25">
        <v>44378</v>
      </c>
      <c r="C2767" s="24" t="s">
        <v>989</v>
      </c>
      <c r="D2767" s="24" t="s">
        <v>103</v>
      </c>
      <c r="E2767" s="24" t="s">
        <v>1487</v>
      </c>
      <c r="F2767" cm="1">
        <f t="array" ref="F2767">_xlfn.SWITCH($E2767,"Forecast",IFERROR(SUMIFS(INDEX('Forecast Input'!$A:$BO,,MATCH(TEXT($A2767,"0"),'Forecast Input'!$1:$1,0)),'Forecast Input'!$A:$A,Master!C2767,'Forecast Input'!$D:$D,Master!D2767),0),"Actual",SUMIFS('CMO Input'!$Q:$Q,'CMO Input'!$E:$E,Master!$A2767,'CMO Input'!$C:$C,Master!$C2767,'CMO Input'!$AJ:$AJ,Master!$D2767,'CMO Input'!$AU:$AU,Master!$F2763),"")</f>
        <v>0</v>
      </c>
    </row>
    <row r="2768" spans="1:6" x14ac:dyDescent="0.25">
      <c r="A2768" s="24">
        <v>14</v>
      </c>
      <c r="B2768" s="25">
        <v>44378</v>
      </c>
      <c r="C2768" s="24" t="s">
        <v>989</v>
      </c>
      <c r="D2768" s="24" t="s">
        <v>146</v>
      </c>
      <c r="E2768" s="24" t="s">
        <v>1489</v>
      </c>
      <c r="F2768" t="str" cm="1">
        <f t="array" ref="F2768">_xlfn.SWITCH($E2768,"Forecast",IFERROR(SUMIFS(INDEX('Forecast Input'!$A:$BO,,MATCH(TEXT($A2768,"0"),'Forecast Input'!$1:$1,0)),'Forecast Input'!$A:$A,Master!C2768,'Forecast Input'!$D:$D,Master!D2768),0),"Actual",SUMIFS('CMO Input'!$Q:$Q,'CMO Input'!$E:$E,Master!$A2768,'CMO Input'!$C:$C,Master!$C2768,'CMO Input'!$AJ:$AJ,Master!$D2768,'CMO Input'!$AU:$AU,Master!$F2764),"")</f>
        <v/>
      </c>
    </row>
    <row r="2769" spans="1:6" x14ac:dyDescent="0.25">
      <c r="A2769" s="24">
        <v>14</v>
      </c>
      <c r="B2769" s="25">
        <v>44378</v>
      </c>
      <c r="C2769" s="24" t="s">
        <v>989</v>
      </c>
      <c r="D2769" s="24" t="s">
        <v>146</v>
      </c>
      <c r="E2769" s="24" t="s">
        <v>1488</v>
      </c>
      <c r="F2769" cm="1">
        <f t="array" ref="F2769">_xlfn.SWITCH($E2769,"Forecast",IFERROR(SUMIFS(INDEX('Forecast Input'!$A:$BO,,MATCH(TEXT($A2769,"0"),'Forecast Input'!$1:$1,0)),'Forecast Input'!$A:$A,Master!C2769,'Forecast Input'!$D:$D,Master!D2769),0),"Actual",SUMIFS('CMO Input'!$Q:$Q,'CMO Input'!$E:$E,Master!$A2769,'CMO Input'!$C:$C,Master!$C2769,'CMO Input'!$AJ:$AJ,Master!$D2769,'CMO Input'!$AU:$AU,Master!$F2765),"")</f>
        <v>0</v>
      </c>
    </row>
    <row r="2770" spans="1:6" x14ac:dyDescent="0.25">
      <c r="A2770" s="24">
        <v>14</v>
      </c>
      <c r="B2770" s="25">
        <v>44378</v>
      </c>
      <c r="C2770" s="24" t="s">
        <v>989</v>
      </c>
      <c r="D2770" s="24" t="s">
        <v>146</v>
      </c>
      <c r="E2770" s="24" t="s">
        <v>1487</v>
      </c>
      <c r="F2770" cm="1">
        <f t="array" ref="F2770">_xlfn.SWITCH($E2770,"Forecast",IFERROR(SUMIFS(INDEX('Forecast Input'!$A:$BO,,MATCH(TEXT($A2770,"0"),'Forecast Input'!$1:$1,0)),'Forecast Input'!$A:$A,Master!C2770,'Forecast Input'!$D:$D,Master!D2770),0),"Actual",SUMIFS('CMO Input'!$Q:$Q,'CMO Input'!$E:$E,Master!$A2770,'CMO Input'!$C:$C,Master!$C2770,'CMO Input'!$AJ:$AJ,Master!$D2770,'CMO Input'!$AU:$AU,Master!$F2766),"")</f>
        <v>0</v>
      </c>
    </row>
    <row r="2771" spans="1:6" x14ac:dyDescent="0.25">
      <c r="A2771" s="24">
        <v>14</v>
      </c>
      <c r="B2771" s="25">
        <v>44378</v>
      </c>
      <c r="C2771" s="24" t="s">
        <v>989</v>
      </c>
      <c r="D2771" s="24" t="s">
        <v>166</v>
      </c>
      <c r="E2771" s="24" t="s">
        <v>1489</v>
      </c>
      <c r="F2771" t="str" cm="1">
        <f t="array" ref="F2771">_xlfn.SWITCH($E2771,"Forecast",IFERROR(SUMIFS(INDEX('Forecast Input'!$A:$BO,,MATCH(TEXT($A2771,"0"),'Forecast Input'!$1:$1,0)),'Forecast Input'!$A:$A,Master!C2771,'Forecast Input'!$D:$D,Master!D2771),0),"Actual",SUMIFS('CMO Input'!$Q:$Q,'CMO Input'!$E:$E,Master!$A2771,'CMO Input'!$C:$C,Master!$C2771,'CMO Input'!$AJ:$AJ,Master!$D2771,'CMO Input'!$AU:$AU,Master!$F2767),"")</f>
        <v/>
      </c>
    </row>
    <row r="2772" spans="1:6" x14ac:dyDescent="0.25">
      <c r="A2772" s="24">
        <v>14</v>
      </c>
      <c r="B2772" s="25">
        <v>44378</v>
      </c>
      <c r="C2772" s="24" t="s">
        <v>989</v>
      </c>
      <c r="D2772" s="24" t="s">
        <v>166</v>
      </c>
      <c r="E2772" s="24" t="s">
        <v>1488</v>
      </c>
      <c r="F2772" cm="1">
        <f t="array" ref="F2772">_xlfn.SWITCH($E2772,"Forecast",IFERROR(SUMIFS(INDEX('Forecast Input'!$A:$BO,,MATCH(TEXT($A2772,"0"),'Forecast Input'!$1:$1,0)),'Forecast Input'!$A:$A,Master!C2772,'Forecast Input'!$D:$D,Master!D2772),0),"Actual",SUMIFS('CMO Input'!$Q:$Q,'CMO Input'!$E:$E,Master!$A2772,'CMO Input'!$C:$C,Master!$C2772,'CMO Input'!$AJ:$AJ,Master!$D2772,'CMO Input'!$AU:$AU,Master!$F2768),"")</f>
        <v>0</v>
      </c>
    </row>
    <row r="2773" spans="1:6" x14ac:dyDescent="0.25">
      <c r="A2773" s="24">
        <v>14</v>
      </c>
      <c r="B2773" s="25">
        <v>44378</v>
      </c>
      <c r="C2773" s="24" t="s">
        <v>989</v>
      </c>
      <c r="D2773" s="24" t="s">
        <v>166</v>
      </c>
      <c r="E2773" s="24" t="s">
        <v>1487</v>
      </c>
      <c r="F2773" cm="1">
        <f t="array" ref="F2773">_xlfn.SWITCH($E2773,"Forecast",IFERROR(SUMIFS(INDEX('Forecast Input'!$A:$BO,,MATCH(TEXT($A2773,"0"),'Forecast Input'!$1:$1,0)),'Forecast Input'!$A:$A,Master!C2773,'Forecast Input'!$D:$D,Master!D2773),0),"Actual",SUMIFS('CMO Input'!$Q:$Q,'CMO Input'!$E:$E,Master!$A2773,'CMO Input'!$C:$C,Master!$C2773,'CMO Input'!$AJ:$AJ,Master!$D2773,'CMO Input'!$AU:$AU,Master!$F2769),"")</f>
        <v>0</v>
      </c>
    </row>
    <row r="2774" spans="1:6" x14ac:dyDescent="0.25">
      <c r="A2774" s="24">
        <v>14</v>
      </c>
      <c r="B2774" s="25">
        <v>44378</v>
      </c>
      <c r="C2774" s="24" t="s">
        <v>989</v>
      </c>
      <c r="D2774" s="24" t="s">
        <v>170</v>
      </c>
      <c r="E2774" s="24" t="s">
        <v>1489</v>
      </c>
      <c r="F2774" t="str" cm="1">
        <f t="array" ref="F2774">_xlfn.SWITCH($E2774,"Forecast",IFERROR(SUMIFS(INDEX('Forecast Input'!$A:$BO,,MATCH(TEXT($A2774,"0"),'Forecast Input'!$1:$1,0)),'Forecast Input'!$A:$A,Master!C2774,'Forecast Input'!$D:$D,Master!D2774),0),"Actual",SUMIFS('CMO Input'!$Q:$Q,'CMO Input'!$E:$E,Master!$A2774,'CMO Input'!$C:$C,Master!$C2774,'CMO Input'!$AJ:$AJ,Master!$D2774,'CMO Input'!$AU:$AU,Master!$F2770),"")</f>
        <v/>
      </c>
    </row>
    <row r="2775" spans="1:6" x14ac:dyDescent="0.25">
      <c r="A2775" s="24">
        <v>14</v>
      </c>
      <c r="B2775" s="25">
        <v>44378</v>
      </c>
      <c r="C2775" s="24" t="s">
        <v>989</v>
      </c>
      <c r="D2775" s="24" t="s">
        <v>170</v>
      </c>
      <c r="E2775" s="24" t="s">
        <v>1488</v>
      </c>
      <c r="F2775" cm="1">
        <f t="array" ref="F2775">_xlfn.SWITCH($E2775,"Forecast",IFERROR(SUMIFS(INDEX('Forecast Input'!$A:$BO,,MATCH(TEXT($A2775,"0"),'Forecast Input'!$1:$1,0)),'Forecast Input'!$A:$A,Master!C2775,'Forecast Input'!$D:$D,Master!D2775),0),"Actual",SUMIFS('CMO Input'!$Q:$Q,'CMO Input'!$E:$E,Master!$A2775,'CMO Input'!$C:$C,Master!$C2775,'CMO Input'!$AJ:$AJ,Master!$D2775,'CMO Input'!$AU:$AU,Master!$F2771),"")</f>
        <v>0</v>
      </c>
    </row>
    <row r="2776" spans="1:6" x14ac:dyDescent="0.25">
      <c r="A2776" s="24">
        <v>14</v>
      </c>
      <c r="B2776" s="25">
        <v>44378</v>
      </c>
      <c r="C2776" s="24" t="s">
        <v>989</v>
      </c>
      <c r="D2776" s="24" t="s">
        <v>170</v>
      </c>
      <c r="E2776" s="24" t="s">
        <v>1487</v>
      </c>
      <c r="F2776" cm="1">
        <f t="array" ref="F2776">_xlfn.SWITCH($E2776,"Forecast",IFERROR(SUMIFS(INDEX('Forecast Input'!$A:$BO,,MATCH(TEXT($A2776,"0"),'Forecast Input'!$1:$1,0)),'Forecast Input'!$A:$A,Master!C2776,'Forecast Input'!$D:$D,Master!D2776),0),"Actual",SUMIFS('CMO Input'!$Q:$Q,'CMO Input'!$E:$E,Master!$A2776,'CMO Input'!$C:$C,Master!$C2776,'CMO Input'!$AJ:$AJ,Master!$D2776,'CMO Input'!$AU:$AU,Master!$F2772),"")</f>
        <v>0</v>
      </c>
    </row>
    <row r="2777" spans="1:6" x14ac:dyDescent="0.25">
      <c r="A2777" s="24">
        <v>14</v>
      </c>
      <c r="B2777" s="25">
        <v>44378</v>
      </c>
      <c r="C2777" s="24" t="s">
        <v>989</v>
      </c>
      <c r="D2777" s="24" t="s">
        <v>436</v>
      </c>
      <c r="E2777" s="24" t="s">
        <v>1489</v>
      </c>
      <c r="F2777" t="str" cm="1">
        <f t="array" ref="F2777">_xlfn.SWITCH($E2777,"Forecast",IFERROR(SUMIFS(INDEX('Forecast Input'!$A:$BO,,MATCH(TEXT($A2777,"0"),'Forecast Input'!$1:$1,0)),'Forecast Input'!$A:$A,Master!C2777,'Forecast Input'!$D:$D,Master!D2777),0),"Actual",SUMIFS('CMO Input'!$Q:$Q,'CMO Input'!$E:$E,Master!$A2777,'CMO Input'!$C:$C,Master!$C2777,'CMO Input'!$AJ:$AJ,Master!$D2777,'CMO Input'!$AU:$AU,Master!$F2773),"")</f>
        <v/>
      </c>
    </row>
    <row r="2778" spans="1:6" x14ac:dyDescent="0.25">
      <c r="A2778" s="24">
        <v>14</v>
      </c>
      <c r="B2778" s="25">
        <v>44378</v>
      </c>
      <c r="C2778" s="24" t="s">
        <v>989</v>
      </c>
      <c r="D2778" s="24" t="s">
        <v>436</v>
      </c>
      <c r="E2778" s="24" t="s">
        <v>1488</v>
      </c>
      <c r="F2778" cm="1">
        <f t="array" ref="F2778">_xlfn.SWITCH($E2778,"Forecast",IFERROR(SUMIFS(INDEX('Forecast Input'!$A:$BO,,MATCH(TEXT($A2778,"0"),'Forecast Input'!$1:$1,0)),'Forecast Input'!$A:$A,Master!C2778,'Forecast Input'!$D:$D,Master!D2778),0),"Actual",SUMIFS('CMO Input'!$Q:$Q,'CMO Input'!$E:$E,Master!$A2778,'CMO Input'!$C:$C,Master!$C2778,'CMO Input'!$AJ:$AJ,Master!$D2778,'CMO Input'!$AU:$AU,Master!$F2774),"")</f>
        <v>0</v>
      </c>
    </row>
    <row r="2779" spans="1:6" x14ac:dyDescent="0.25">
      <c r="A2779" s="24">
        <v>14</v>
      </c>
      <c r="B2779" s="25">
        <v>44378</v>
      </c>
      <c r="C2779" s="24" t="s">
        <v>989</v>
      </c>
      <c r="D2779" s="24" t="s">
        <v>436</v>
      </c>
      <c r="E2779" s="24" t="s">
        <v>1487</v>
      </c>
      <c r="F2779" cm="1">
        <f t="array" ref="F2779">_xlfn.SWITCH($E2779,"Forecast",IFERROR(SUMIFS(INDEX('Forecast Input'!$A:$BO,,MATCH(TEXT($A2779,"0"),'Forecast Input'!$1:$1,0)),'Forecast Input'!$A:$A,Master!C2779,'Forecast Input'!$D:$D,Master!D2779),0),"Actual",SUMIFS('CMO Input'!$Q:$Q,'CMO Input'!$E:$E,Master!$A2779,'CMO Input'!$C:$C,Master!$C2779,'CMO Input'!$AJ:$AJ,Master!$D2779,'CMO Input'!$AU:$AU,Master!$F2775),"")</f>
        <v>0</v>
      </c>
    </row>
    <row r="2780" spans="1:6" x14ac:dyDescent="0.25">
      <c r="A2780" s="24">
        <v>14</v>
      </c>
      <c r="B2780" s="25">
        <v>44378</v>
      </c>
      <c r="C2780" s="24" t="s">
        <v>989</v>
      </c>
      <c r="D2780" s="24" t="s">
        <v>1469</v>
      </c>
      <c r="E2780" s="24" t="s">
        <v>1489</v>
      </c>
      <c r="F2780" t="str" cm="1">
        <f t="array" ref="F2780">_xlfn.SWITCH($E2780,"Forecast",IFERROR(SUMIFS(INDEX('Forecast Input'!$A:$BO,,MATCH(TEXT($A2780,"0"),'Forecast Input'!$1:$1,0)),'Forecast Input'!$A:$A,Master!C2780,'Forecast Input'!$D:$D,Master!D2780),0),"Actual",SUMIFS('CMO Input'!$Q:$Q,'CMO Input'!$E:$E,Master!$A2780,'CMO Input'!$C:$C,Master!$C2780,'CMO Input'!$AJ:$AJ,Master!$D2780,'CMO Input'!$AU:$AU,Master!$F2776),"")</f>
        <v/>
      </c>
    </row>
    <row r="2781" spans="1:6" x14ac:dyDescent="0.25">
      <c r="A2781" s="24">
        <v>14</v>
      </c>
      <c r="B2781" s="25">
        <v>44378</v>
      </c>
      <c r="C2781" s="24" t="s">
        <v>989</v>
      </c>
      <c r="D2781" s="24" t="s">
        <v>1469</v>
      </c>
      <c r="E2781" s="24" t="s">
        <v>1488</v>
      </c>
      <c r="F2781" cm="1">
        <f t="array" ref="F2781">_xlfn.SWITCH($E2781,"Forecast",IFERROR(SUMIFS(INDEX('Forecast Input'!$A:$BO,,MATCH(TEXT($A2781,"0"),'Forecast Input'!$1:$1,0)),'Forecast Input'!$A:$A,Master!C2781,'Forecast Input'!$D:$D,Master!D2781),0),"Actual",SUMIFS('CMO Input'!$Q:$Q,'CMO Input'!$E:$E,Master!$A2781,'CMO Input'!$C:$C,Master!$C2781,'CMO Input'!$AJ:$AJ,Master!$D2781,'CMO Input'!$AU:$AU,Master!$F2777),"")</f>
        <v>0</v>
      </c>
    </row>
    <row r="2782" spans="1:6" x14ac:dyDescent="0.25">
      <c r="A2782" s="24">
        <v>14</v>
      </c>
      <c r="B2782" s="25">
        <v>44378</v>
      </c>
      <c r="C2782" s="24" t="s">
        <v>989</v>
      </c>
      <c r="D2782" s="24" t="s">
        <v>1469</v>
      </c>
      <c r="E2782" s="24" t="s">
        <v>1487</v>
      </c>
      <c r="F2782" cm="1">
        <f t="array" ref="F2782">_xlfn.SWITCH($E2782,"Forecast",IFERROR(SUMIFS(INDEX('Forecast Input'!$A:$BO,,MATCH(TEXT($A2782,"0"),'Forecast Input'!$1:$1,0)),'Forecast Input'!$A:$A,Master!C2782,'Forecast Input'!$D:$D,Master!D2782),0),"Actual",SUMIFS('CMO Input'!$Q:$Q,'CMO Input'!$E:$E,Master!$A2782,'CMO Input'!$C:$C,Master!$C2782,'CMO Input'!$AJ:$AJ,Master!$D2782,'CMO Input'!$AU:$AU,Master!$F2778),"")</f>
        <v>0</v>
      </c>
    </row>
    <row r="2783" spans="1:6" x14ac:dyDescent="0.25">
      <c r="A2783" s="24">
        <v>14</v>
      </c>
      <c r="B2783" s="25">
        <v>44378</v>
      </c>
      <c r="C2783" s="24" t="s">
        <v>181</v>
      </c>
      <c r="D2783" s="24" t="s">
        <v>10</v>
      </c>
      <c r="E2783" s="24" t="s">
        <v>1489</v>
      </c>
      <c r="F2783" t="str" cm="1">
        <f t="array" ref="F2783">_xlfn.SWITCH($E2783,"Forecast",IFERROR(SUMIFS(INDEX('Forecast Input'!$A:$BO,,MATCH(TEXT($A2783,"0"),'Forecast Input'!$1:$1,0)),'Forecast Input'!$A:$A,Master!C2783,'Forecast Input'!$D:$D,Master!D2783),0),"Actual",SUMIFS('CMO Input'!$Q:$Q,'CMO Input'!$E:$E,Master!$A2783,'CMO Input'!$C:$C,Master!$C2783,'CMO Input'!$AJ:$AJ,Master!$D2783,'CMO Input'!$AU:$AU,Master!$F2779),"")</f>
        <v/>
      </c>
    </row>
    <row r="2784" spans="1:6" x14ac:dyDescent="0.25">
      <c r="A2784" s="24">
        <v>14</v>
      </c>
      <c r="B2784" s="25">
        <v>44378</v>
      </c>
      <c r="C2784" s="24" t="s">
        <v>181</v>
      </c>
      <c r="D2784" s="24" t="s">
        <v>10</v>
      </c>
      <c r="E2784" s="24" t="s">
        <v>1488</v>
      </c>
      <c r="F2784" cm="1">
        <f t="array" ref="F2784">_xlfn.SWITCH($E2784,"Forecast",IFERROR(SUMIFS(INDEX('Forecast Input'!$A:$BO,,MATCH(TEXT($A2784,"0"),'Forecast Input'!$1:$1,0)),'Forecast Input'!$A:$A,Master!C2784,'Forecast Input'!$D:$D,Master!D2784),0),"Actual",SUMIFS('CMO Input'!$Q:$Q,'CMO Input'!$E:$E,Master!$A2784,'CMO Input'!$C:$C,Master!$C2784,'CMO Input'!$AJ:$AJ,Master!$D2784,'CMO Input'!$AU:$AU,Master!$F2780),"")</f>
        <v>0</v>
      </c>
    </row>
    <row r="2785" spans="1:6" x14ac:dyDescent="0.25">
      <c r="A2785" s="24">
        <v>14</v>
      </c>
      <c r="B2785" s="25">
        <v>44378</v>
      </c>
      <c r="C2785" s="24" t="s">
        <v>181</v>
      </c>
      <c r="D2785" s="24" t="s">
        <v>10</v>
      </c>
      <c r="E2785" s="24" t="s">
        <v>1487</v>
      </c>
      <c r="F2785" cm="1">
        <f t="array" ref="F2785">_xlfn.SWITCH($E2785,"Forecast",IFERROR(SUMIFS(INDEX('Forecast Input'!$A:$BO,,MATCH(TEXT($A2785,"0"),'Forecast Input'!$1:$1,0)),'Forecast Input'!$A:$A,Master!C2785,'Forecast Input'!$D:$D,Master!D2785),0),"Actual",SUMIFS('CMO Input'!$Q:$Q,'CMO Input'!$E:$E,Master!$A2785,'CMO Input'!$C:$C,Master!$C2785,'CMO Input'!$AJ:$AJ,Master!$D2785,'CMO Input'!$AU:$AU,Master!$F2781),"")</f>
        <v>0</v>
      </c>
    </row>
    <row r="2786" spans="1:6" x14ac:dyDescent="0.25">
      <c r="A2786" s="24">
        <v>14</v>
      </c>
      <c r="B2786" s="25">
        <v>44378</v>
      </c>
      <c r="C2786" s="24" t="s">
        <v>181</v>
      </c>
      <c r="D2786" s="24" t="s">
        <v>61</v>
      </c>
      <c r="E2786" s="24" t="s">
        <v>1489</v>
      </c>
      <c r="F2786" t="str" cm="1">
        <f t="array" ref="F2786">_xlfn.SWITCH($E2786,"Forecast",IFERROR(SUMIFS(INDEX('Forecast Input'!$A:$BO,,MATCH(TEXT($A2786,"0"),'Forecast Input'!$1:$1,0)),'Forecast Input'!$A:$A,Master!C2786,'Forecast Input'!$D:$D,Master!D2786),0),"Actual",SUMIFS('CMO Input'!$Q:$Q,'CMO Input'!$E:$E,Master!$A2786,'CMO Input'!$C:$C,Master!$C2786,'CMO Input'!$AJ:$AJ,Master!$D2786,'CMO Input'!$AU:$AU,Master!$F2782),"")</f>
        <v/>
      </c>
    </row>
    <row r="2787" spans="1:6" x14ac:dyDescent="0.25">
      <c r="A2787" s="24">
        <v>14</v>
      </c>
      <c r="B2787" s="25">
        <v>44378</v>
      </c>
      <c r="C2787" s="24" t="s">
        <v>181</v>
      </c>
      <c r="D2787" s="24" t="s">
        <v>61</v>
      </c>
      <c r="E2787" s="24" t="s">
        <v>1488</v>
      </c>
      <c r="F2787" cm="1">
        <f t="array" ref="F2787">_xlfn.SWITCH($E2787,"Forecast",IFERROR(SUMIFS(INDEX('Forecast Input'!$A:$BO,,MATCH(TEXT($A2787,"0"),'Forecast Input'!$1:$1,0)),'Forecast Input'!$A:$A,Master!C2787,'Forecast Input'!$D:$D,Master!D2787),0),"Actual",SUMIFS('CMO Input'!$Q:$Q,'CMO Input'!$E:$E,Master!$A2787,'CMO Input'!$C:$C,Master!$C2787,'CMO Input'!$AJ:$AJ,Master!$D2787,'CMO Input'!$AU:$AU,Master!$F2783),"")</f>
        <v>0</v>
      </c>
    </row>
    <row r="2788" spans="1:6" x14ac:dyDescent="0.25">
      <c r="A2788" s="24">
        <v>14</v>
      </c>
      <c r="B2788" s="25">
        <v>44378</v>
      </c>
      <c r="C2788" s="24" t="s">
        <v>181</v>
      </c>
      <c r="D2788" s="24" t="s">
        <v>61</v>
      </c>
      <c r="E2788" s="24" t="s">
        <v>1487</v>
      </c>
      <c r="F2788" cm="1">
        <f t="array" ref="F2788">_xlfn.SWITCH($E2788,"Forecast",IFERROR(SUMIFS(INDEX('Forecast Input'!$A:$BO,,MATCH(TEXT($A2788,"0"),'Forecast Input'!$1:$1,0)),'Forecast Input'!$A:$A,Master!C2788,'Forecast Input'!$D:$D,Master!D2788),0),"Actual",SUMIFS('CMO Input'!$Q:$Q,'CMO Input'!$E:$E,Master!$A2788,'CMO Input'!$C:$C,Master!$C2788,'CMO Input'!$AJ:$AJ,Master!$D2788,'CMO Input'!$AU:$AU,Master!$F2784),"")</f>
        <v>0</v>
      </c>
    </row>
    <row r="2789" spans="1:6" x14ac:dyDescent="0.25">
      <c r="A2789" s="24">
        <v>14</v>
      </c>
      <c r="B2789" s="25">
        <v>44378</v>
      </c>
      <c r="C2789" s="24" t="s">
        <v>181</v>
      </c>
      <c r="D2789" s="24" t="s">
        <v>103</v>
      </c>
      <c r="E2789" s="24" t="s">
        <v>1489</v>
      </c>
      <c r="F2789" t="str" cm="1">
        <f t="array" ref="F2789">_xlfn.SWITCH($E2789,"Forecast",IFERROR(SUMIFS(INDEX('Forecast Input'!$A:$BO,,MATCH(TEXT($A2789,"0"),'Forecast Input'!$1:$1,0)),'Forecast Input'!$A:$A,Master!C2789,'Forecast Input'!$D:$D,Master!D2789),0),"Actual",SUMIFS('CMO Input'!$Q:$Q,'CMO Input'!$E:$E,Master!$A2789,'CMO Input'!$C:$C,Master!$C2789,'CMO Input'!$AJ:$AJ,Master!$D2789,'CMO Input'!$AU:$AU,Master!$F2785),"")</f>
        <v/>
      </c>
    </row>
    <row r="2790" spans="1:6" x14ac:dyDescent="0.25">
      <c r="A2790" s="24">
        <v>14</v>
      </c>
      <c r="B2790" s="25">
        <v>44378</v>
      </c>
      <c r="C2790" s="24" t="s">
        <v>181</v>
      </c>
      <c r="D2790" s="24" t="s">
        <v>103</v>
      </c>
      <c r="E2790" s="24" t="s">
        <v>1488</v>
      </c>
      <c r="F2790" cm="1">
        <f t="array" ref="F2790">_xlfn.SWITCH($E2790,"Forecast",IFERROR(SUMIFS(INDEX('Forecast Input'!$A:$BO,,MATCH(TEXT($A2790,"0"),'Forecast Input'!$1:$1,0)),'Forecast Input'!$A:$A,Master!C2790,'Forecast Input'!$D:$D,Master!D2790),0),"Actual",SUMIFS('CMO Input'!$Q:$Q,'CMO Input'!$E:$E,Master!$A2790,'CMO Input'!$C:$C,Master!$C2790,'CMO Input'!$AJ:$AJ,Master!$D2790,'CMO Input'!$AU:$AU,Master!$F2786),"")</f>
        <v>0</v>
      </c>
    </row>
    <row r="2791" spans="1:6" x14ac:dyDescent="0.25">
      <c r="A2791" s="24">
        <v>14</v>
      </c>
      <c r="B2791" s="25">
        <v>44378</v>
      </c>
      <c r="C2791" s="24" t="s">
        <v>181</v>
      </c>
      <c r="D2791" s="24" t="s">
        <v>103</v>
      </c>
      <c r="E2791" s="24" t="s">
        <v>1487</v>
      </c>
      <c r="F2791" cm="1">
        <f t="array" ref="F2791">_xlfn.SWITCH($E2791,"Forecast",IFERROR(SUMIFS(INDEX('Forecast Input'!$A:$BO,,MATCH(TEXT($A2791,"0"),'Forecast Input'!$1:$1,0)),'Forecast Input'!$A:$A,Master!C2791,'Forecast Input'!$D:$D,Master!D2791),0),"Actual",SUMIFS('CMO Input'!$Q:$Q,'CMO Input'!$E:$E,Master!$A2791,'CMO Input'!$C:$C,Master!$C2791,'CMO Input'!$AJ:$AJ,Master!$D2791,'CMO Input'!$AU:$AU,Master!$F2787),"")</f>
        <v>0</v>
      </c>
    </row>
    <row r="2792" spans="1:6" x14ac:dyDescent="0.25">
      <c r="A2792" s="24">
        <v>14</v>
      </c>
      <c r="B2792" s="25">
        <v>44378</v>
      </c>
      <c r="C2792" s="24" t="s">
        <v>181</v>
      </c>
      <c r="D2792" s="24" t="s">
        <v>146</v>
      </c>
      <c r="E2792" s="24" t="s">
        <v>1489</v>
      </c>
      <c r="F2792" t="str" cm="1">
        <f t="array" ref="F2792">_xlfn.SWITCH($E2792,"Forecast",IFERROR(SUMIFS(INDEX('Forecast Input'!$A:$BO,,MATCH(TEXT($A2792,"0"),'Forecast Input'!$1:$1,0)),'Forecast Input'!$A:$A,Master!C2792,'Forecast Input'!$D:$D,Master!D2792),0),"Actual",SUMIFS('CMO Input'!$Q:$Q,'CMO Input'!$E:$E,Master!$A2792,'CMO Input'!$C:$C,Master!$C2792,'CMO Input'!$AJ:$AJ,Master!$D2792,'CMO Input'!$AU:$AU,Master!$F2788),"")</f>
        <v/>
      </c>
    </row>
    <row r="2793" spans="1:6" x14ac:dyDescent="0.25">
      <c r="A2793" s="24">
        <v>14</v>
      </c>
      <c r="B2793" s="25">
        <v>44378</v>
      </c>
      <c r="C2793" s="24" t="s">
        <v>181</v>
      </c>
      <c r="D2793" s="24" t="s">
        <v>146</v>
      </c>
      <c r="E2793" s="24" t="s">
        <v>1488</v>
      </c>
      <c r="F2793" cm="1">
        <f t="array" ref="F2793">_xlfn.SWITCH($E2793,"Forecast",IFERROR(SUMIFS(INDEX('Forecast Input'!$A:$BO,,MATCH(TEXT($A2793,"0"),'Forecast Input'!$1:$1,0)),'Forecast Input'!$A:$A,Master!C2793,'Forecast Input'!$D:$D,Master!D2793),0),"Actual",SUMIFS('CMO Input'!$Q:$Q,'CMO Input'!$E:$E,Master!$A2793,'CMO Input'!$C:$C,Master!$C2793,'CMO Input'!$AJ:$AJ,Master!$D2793,'CMO Input'!$AU:$AU,Master!$F2789),"")</f>
        <v>0</v>
      </c>
    </row>
    <row r="2794" spans="1:6" x14ac:dyDescent="0.25">
      <c r="A2794" s="24">
        <v>14</v>
      </c>
      <c r="B2794" s="25">
        <v>44378</v>
      </c>
      <c r="C2794" s="24" t="s">
        <v>181</v>
      </c>
      <c r="D2794" s="24" t="s">
        <v>146</v>
      </c>
      <c r="E2794" s="24" t="s">
        <v>1487</v>
      </c>
      <c r="F2794" cm="1">
        <f t="array" ref="F2794">_xlfn.SWITCH($E2794,"Forecast",IFERROR(SUMIFS(INDEX('Forecast Input'!$A:$BO,,MATCH(TEXT($A2794,"0"),'Forecast Input'!$1:$1,0)),'Forecast Input'!$A:$A,Master!C2794,'Forecast Input'!$D:$D,Master!D2794),0),"Actual",SUMIFS('CMO Input'!$Q:$Q,'CMO Input'!$E:$E,Master!$A2794,'CMO Input'!$C:$C,Master!$C2794,'CMO Input'!$AJ:$AJ,Master!$D2794,'CMO Input'!$AU:$AU,Master!$F2790),"")</f>
        <v>0</v>
      </c>
    </row>
    <row r="2795" spans="1:6" x14ac:dyDescent="0.25">
      <c r="A2795" s="24">
        <v>14</v>
      </c>
      <c r="B2795" s="25">
        <v>44378</v>
      </c>
      <c r="C2795" s="24" t="s">
        <v>181</v>
      </c>
      <c r="D2795" s="24" t="s">
        <v>166</v>
      </c>
      <c r="E2795" s="24" t="s">
        <v>1489</v>
      </c>
      <c r="F2795" t="str" cm="1">
        <f t="array" ref="F2795">_xlfn.SWITCH($E2795,"Forecast",IFERROR(SUMIFS(INDEX('Forecast Input'!$A:$BO,,MATCH(TEXT($A2795,"0"),'Forecast Input'!$1:$1,0)),'Forecast Input'!$A:$A,Master!C2795,'Forecast Input'!$D:$D,Master!D2795),0),"Actual",SUMIFS('CMO Input'!$Q:$Q,'CMO Input'!$E:$E,Master!$A2795,'CMO Input'!$C:$C,Master!$C2795,'CMO Input'!$AJ:$AJ,Master!$D2795,'CMO Input'!$AU:$AU,Master!$F2791),"")</f>
        <v/>
      </c>
    </row>
    <row r="2796" spans="1:6" x14ac:dyDescent="0.25">
      <c r="A2796" s="24">
        <v>14</v>
      </c>
      <c r="B2796" s="25">
        <v>44378</v>
      </c>
      <c r="C2796" s="24" t="s">
        <v>181</v>
      </c>
      <c r="D2796" s="24" t="s">
        <v>166</v>
      </c>
      <c r="E2796" s="24" t="s">
        <v>1488</v>
      </c>
      <c r="F2796" cm="1">
        <f t="array" ref="F2796">_xlfn.SWITCH($E2796,"Forecast",IFERROR(SUMIFS(INDEX('Forecast Input'!$A:$BO,,MATCH(TEXT($A2796,"0"),'Forecast Input'!$1:$1,0)),'Forecast Input'!$A:$A,Master!C2796,'Forecast Input'!$D:$D,Master!D2796),0),"Actual",SUMIFS('CMO Input'!$Q:$Q,'CMO Input'!$E:$E,Master!$A2796,'CMO Input'!$C:$C,Master!$C2796,'CMO Input'!$AJ:$AJ,Master!$D2796,'CMO Input'!$AU:$AU,Master!$F2792),"")</f>
        <v>0</v>
      </c>
    </row>
    <row r="2797" spans="1:6" x14ac:dyDescent="0.25">
      <c r="A2797" s="24">
        <v>14</v>
      </c>
      <c r="B2797" s="25">
        <v>44378</v>
      </c>
      <c r="C2797" s="24" t="s">
        <v>181</v>
      </c>
      <c r="D2797" s="24" t="s">
        <v>166</v>
      </c>
      <c r="E2797" s="24" t="s">
        <v>1487</v>
      </c>
      <c r="F2797" cm="1">
        <f t="array" ref="F2797">_xlfn.SWITCH($E2797,"Forecast",IFERROR(SUMIFS(INDEX('Forecast Input'!$A:$BO,,MATCH(TEXT($A2797,"0"),'Forecast Input'!$1:$1,0)),'Forecast Input'!$A:$A,Master!C2797,'Forecast Input'!$D:$D,Master!D2797),0),"Actual",SUMIFS('CMO Input'!$Q:$Q,'CMO Input'!$E:$E,Master!$A2797,'CMO Input'!$C:$C,Master!$C2797,'CMO Input'!$AJ:$AJ,Master!$D2797,'CMO Input'!$AU:$AU,Master!$F2793),"")</f>
        <v>0</v>
      </c>
    </row>
    <row r="2798" spans="1:6" x14ac:dyDescent="0.25">
      <c r="A2798" s="24">
        <v>14</v>
      </c>
      <c r="B2798" s="25">
        <v>44378</v>
      </c>
      <c r="C2798" s="24" t="s">
        <v>181</v>
      </c>
      <c r="D2798" s="24" t="s">
        <v>170</v>
      </c>
      <c r="E2798" s="24" t="s">
        <v>1489</v>
      </c>
      <c r="F2798" t="str" cm="1">
        <f t="array" ref="F2798">_xlfn.SWITCH($E2798,"Forecast",IFERROR(SUMIFS(INDEX('Forecast Input'!$A:$BO,,MATCH(TEXT($A2798,"0"),'Forecast Input'!$1:$1,0)),'Forecast Input'!$A:$A,Master!C2798,'Forecast Input'!$D:$D,Master!D2798),0),"Actual",SUMIFS('CMO Input'!$Q:$Q,'CMO Input'!$E:$E,Master!$A2798,'CMO Input'!$C:$C,Master!$C2798,'CMO Input'!$AJ:$AJ,Master!$D2798,'CMO Input'!$AU:$AU,Master!$F2794),"")</f>
        <v/>
      </c>
    </row>
    <row r="2799" spans="1:6" x14ac:dyDescent="0.25">
      <c r="A2799" s="24">
        <v>14</v>
      </c>
      <c r="B2799" s="25">
        <v>44378</v>
      </c>
      <c r="C2799" s="24" t="s">
        <v>181</v>
      </c>
      <c r="D2799" s="24" t="s">
        <v>170</v>
      </c>
      <c r="E2799" s="24" t="s">
        <v>1488</v>
      </c>
      <c r="F2799" cm="1">
        <f t="array" ref="F2799">_xlfn.SWITCH($E2799,"Forecast",IFERROR(SUMIFS(INDEX('Forecast Input'!$A:$BO,,MATCH(TEXT($A2799,"0"),'Forecast Input'!$1:$1,0)),'Forecast Input'!$A:$A,Master!C2799,'Forecast Input'!$D:$D,Master!D2799),0),"Actual",SUMIFS('CMO Input'!$Q:$Q,'CMO Input'!$E:$E,Master!$A2799,'CMO Input'!$C:$C,Master!$C2799,'CMO Input'!$AJ:$AJ,Master!$D2799,'CMO Input'!$AU:$AU,Master!$F2795),"")</f>
        <v>0</v>
      </c>
    </row>
    <row r="2800" spans="1:6" x14ac:dyDescent="0.25">
      <c r="A2800" s="24">
        <v>14</v>
      </c>
      <c r="B2800" s="25">
        <v>44378</v>
      </c>
      <c r="C2800" s="24" t="s">
        <v>181</v>
      </c>
      <c r="D2800" s="24" t="s">
        <v>170</v>
      </c>
      <c r="E2800" s="24" t="s">
        <v>1487</v>
      </c>
      <c r="F2800" cm="1">
        <f t="array" ref="F2800">_xlfn.SWITCH($E2800,"Forecast",IFERROR(SUMIFS(INDEX('Forecast Input'!$A:$BO,,MATCH(TEXT($A2800,"0"),'Forecast Input'!$1:$1,0)),'Forecast Input'!$A:$A,Master!C2800,'Forecast Input'!$D:$D,Master!D2800),0),"Actual",SUMIFS('CMO Input'!$Q:$Q,'CMO Input'!$E:$E,Master!$A2800,'CMO Input'!$C:$C,Master!$C2800,'CMO Input'!$AJ:$AJ,Master!$D2800,'CMO Input'!$AU:$AU,Master!$F2796),"")</f>
        <v>0</v>
      </c>
    </row>
    <row r="2801" spans="1:6" x14ac:dyDescent="0.25">
      <c r="A2801" s="24">
        <v>14</v>
      </c>
      <c r="B2801" s="25">
        <v>44378</v>
      </c>
      <c r="C2801" s="24" t="s">
        <v>181</v>
      </c>
      <c r="D2801" s="24" t="s">
        <v>436</v>
      </c>
      <c r="E2801" s="24" t="s">
        <v>1489</v>
      </c>
      <c r="F2801" t="str" cm="1">
        <f t="array" ref="F2801">_xlfn.SWITCH($E2801,"Forecast",IFERROR(SUMIFS(INDEX('Forecast Input'!$A:$BO,,MATCH(TEXT($A2801,"0"),'Forecast Input'!$1:$1,0)),'Forecast Input'!$A:$A,Master!C2801,'Forecast Input'!$D:$D,Master!D2801),0),"Actual",SUMIFS('CMO Input'!$Q:$Q,'CMO Input'!$E:$E,Master!$A2801,'CMO Input'!$C:$C,Master!$C2801,'CMO Input'!$AJ:$AJ,Master!$D2801,'CMO Input'!$AU:$AU,Master!$F2797),"")</f>
        <v/>
      </c>
    </row>
    <row r="2802" spans="1:6" x14ac:dyDescent="0.25">
      <c r="A2802" s="24">
        <v>14</v>
      </c>
      <c r="B2802" s="25">
        <v>44378</v>
      </c>
      <c r="C2802" s="24" t="s">
        <v>181</v>
      </c>
      <c r="D2802" s="24" t="s">
        <v>436</v>
      </c>
      <c r="E2802" s="24" t="s">
        <v>1488</v>
      </c>
      <c r="F2802" cm="1">
        <f t="array" ref="F2802">_xlfn.SWITCH($E2802,"Forecast",IFERROR(SUMIFS(INDEX('Forecast Input'!$A:$BO,,MATCH(TEXT($A2802,"0"),'Forecast Input'!$1:$1,0)),'Forecast Input'!$A:$A,Master!C2802,'Forecast Input'!$D:$D,Master!D2802),0),"Actual",SUMIFS('CMO Input'!$Q:$Q,'CMO Input'!$E:$E,Master!$A2802,'CMO Input'!$C:$C,Master!$C2802,'CMO Input'!$AJ:$AJ,Master!$D2802,'CMO Input'!$AU:$AU,Master!$F2798),"")</f>
        <v>0</v>
      </c>
    </row>
    <row r="2803" spans="1:6" x14ac:dyDescent="0.25">
      <c r="A2803" s="24">
        <v>14</v>
      </c>
      <c r="B2803" s="25">
        <v>44378</v>
      </c>
      <c r="C2803" s="24" t="s">
        <v>181</v>
      </c>
      <c r="D2803" s="24" t="s">
        <v>436</v>
      </c>
      <c r="E2803" s="24" t="s">
        <v>1487</v>
      </c>
      <c r="F2803" cm="1">
        <f t="array" ref="F2803">_xlfn.SWITCH($E2803,"Forecast",IFERROR(SUMIFS(INDEX('Forecast Input'!$A:$BO,,MATCH(TEXT($A2803,"0"),'Forecast Input'!$1:$1,0)),'Forecast Input'!$A:$A,Master!C2803,'Forecast Input'!$D:$D,Master!D2803),0),"Actual",SUMIFS('CMO Input'!$Q:$Q,'CMO Input'!$E:$E,Master!$A2803,'CMO Input'!$C:$C,Master!$C2803,'CMO Input'!$AJ:$AJ,Master!$D2803,'CMO Input'!$AU:$AU,Master!$F2799),"")</f>
        <v>0</v>
      </c>
    </row>
    <row r="2804" spans="1:6" x14ac:dyDescent="0.25">
      <c r="A2804" s="24">
        <v>14</v>
      </c>
      <c r="B2804" s="25">
        <v>44378</v>
      </c>
      <c r="C2804" s="24" t="s">
        <v>181</v>
      </c>
      <c r="D2804" s="24" t="s">
        <v>1469</v>
      </c>
      <c r="E2804" s="24" t="s">
        <v>1489</v>
      </c>
      <c r="F2804" t="str" cm="1">
        <f t="array" ref="F2804">_xlfn.SWITCH($E2804,"Forecast",IFERROR(SUMIFS(INDEX('Forecast Input'!$A:$BO,,MATCH(TEXT($A2804,"0"),'Forecast Input'!$1:$1,0)),'Forecast Input'!$A:$A,Master!C2804,'Forecast Input'!$D:$D,Master!D2804),0),"Actual",SUMIFS('CMO Input'!$Q:$Q,'CMO Input'!$E:$E,Master!$A2804,'CMO Input'!$C:$C,Master!$C2804,'CMO Input'!$AJ:$AJ,Master!$D2804,'CMO Input'!$AU:$AU,Master!$F2800),"")</f>
        <v/>
      </c>
    </row>
    <row r="2805" spans="1:6" x14ac:dyDescent="0.25">
      <c r="A2805" s="24">
        <v>14</v>
      </c>
      <c r="B2805" s="25">
        <v>44378</v>
      </c>
      <c r="C2805" s="24" t="s">
        <v>181</v>
      </c>
      <c r="D2805" s="24" t="s">
        <v>1469</v>
      </c>
      <c r="E2805" s="24" t="s">
        <v>1488</v>
      </c>
      <c r="F2805" cm="1">
        <f t="array" ref="F2805">_xlfn.SWITCH($E2805,"Forecast",IFERROR(SUMIFS(INDEX('Forecast Input'!$A:$BO,,MATCH(TEXT($A2805,"0"),'Forecast Input'!$1:$1,0)),'Forecast Input'!$A:$A,Master!C2805,'Forecast Input'!$D:$D,Master!D2805),0),"Actual",SUMIFS('CMO Input'!$Q:$Q,'CMO Input'!$E:$E,Master!$A2805,'CMO Input'!$C:$C,Master!$C2805,'CMO Input'!$AJ:$AJ,Master!$D2805,'CMO Input'!$AU:$AU,Master!$F2801),"")</f>
        <v>0</v>
      </c>
    </row>
    <row r="2806" spans="1:6" x14ac:dyDescent="0.25">
      <c r="A2806" s="24">
        <v>14</v>
      </c>
      <c r="B2806" s="25">
        <v>44378</v>
      </c>
      <c r="C2806" s="24" t="s">
        <v>181</v>
      </c>
      <c r="D2806" s="24" t="s">
        <v>1469</v>
      </c>
      <c r="E2806" s="24" t="s">
        <v>1487</v>
      </c>
      <c r="F2806" cm="1">
        <f t="array" ref="F2806">_xlfn.SWITCH($E2806,"Forecast",IFERROR(SUMIFS(INDEX('Forecast Input'!$A:$BO,,MATCH(TEXT($A2806,"0"),'Forecast Input'!$1:$1,0)),'Forecast Input'!$A:$A,Master!C2806,'Forecast Input'!$D:$D,Master!D2806),0),"Actual",SUMIFS('CMO Input'!$Q:$Q,'CMO Input'!$E:$E,Master!$A2806,'CMO Input'!$C:$C,Master!$C2806,'CMO Input'!$AJ:$AJ,Master!$D2806,'CMO Input'!$AU:$AU,Master!$F2802),"")</f>
        <v>0</v>
      </c>
    </row>
    <row r="2807" spans="1:6" x14ac:dyDescent="0.25">
      <c r="A2807" s="24">
        <v>14</v>
      </c>
      <c r="B2807" s="25">
        <v>44378</v>
      </c>
      <c r="C2807" s="24" t="s">
        <v>424</v>
      </c>
      <c r="D2807" s="24" t="s">
        <v>10</v>
      </c>
      <c r="E2807" s="24" t="s">
        <v>1489</v>
      </c>
      <c r="F2807" t="str" cm="1">
        <f t="array" ref="F2807">_xlfn.SWITCH($E2807,"Forecast",IFERROR(SUMIFS(INDEX('Forecast Input'!$A:$BO,,MATCH(TEXT($A2807,"0"),'Forecast Input'!$1:$1,0)),'Forecast Input'!$A:$A,Master!C2807,'Forecast Input'!$D:$D,Master!D2807),0),"Actual",SUMIFS('CMO Input'!$Q:$Q,'CMO Input'!$E:$E,Master!$A2807,'CMO Input'!$C:$C,Master!$C2807,'CMO Input'!$AJ:$AJ,Master!$D2807,'CMO Input'!$AU:$AU,Master!$F2803),"")</f>
        <v/>
      </c>
    </row>
    <row r="2808" spans="1:6" x14ac:dyDescent="0.25">
      <c r="A2808" s="24">
        <v>14</v>
      </c>
      <c r="B2808" s="25">
        <v>44378</v>
      </c>
      <c r="C2808" s="24" t="s">
        <v>424</v>
      </c>
      <c r="D2808" s="24" t="s">
        <v>10</v>
      </c>
      <c r="E2808" s="24" t="s">
        <v>1488</v>
      </c>
      <c r="F2808" cm="1">
        <f t="array" ref="F2808">_xlfn.SWITCH($E2808,"Forecast",IFERROR(SUMIFS(INDEX('Forecast Input'!$A:$BO,,MATCH(TEXT($A2808,"0"),'Forecast Input'!$1:$1,0)),'Forecast Input'!$A:$A,Master!C2808,'Forecast Input'!$D:$D,Master!D2808),0),"Actual",SUMIFS('CMO Input'!$Q:$Q,'CMO Input'!$E:$E,Master!$A2808,'CMO Input'!$C:$C,Master!$C2808,'CMO Input'!$AJ:$AJ,Master!$D2808,'CMO Input'!$AU:$AU,Master!$F2804),"")</f>
        <v>0</v>
      </c>
    </row>
    <row r="2809" spans="1:6" x14ac:dyDescent="0.25">
      <c r="A2809" s="24">
        <v>14</v>
      </c>
      <c r="B2809" s="25">
        <v>44378</v>
      </c>
      <c r="C2809" s="24" t="s">
        <v>424</v>
      </c>
      <c r="D2809" s="24" t="s">
        <v>10</v>
      </c>
      <c r="E2809" s="24" t="s">
        <v>1487</v>
      </c>
      <c r="F2809" cm="1">
        <f t="array" ref="F2809">_xlfn.SWITCH($E2809,"Forecast",IFERROR(SUMIFS(INDEX('Forecast Input'!$A:$BO,,MATCH(TEXT($A2809,"0"),'Forecast Input'!$1:$1,0)),'Forecast Input'!$A:$A,Master!C2809,'Forecast Input'!$D:$D,Master!D2809),0),"Actual",SUMIFS('CMO Input'!$Q:$Q,'CMO Input'!$E:$E,Master!$A2809,'CMO Input'!$C:$C,Master!$C2809,'CMO Input'!$AJ:$AJ,Master!$D2809,'CMO Input'!$AU:$AU,Master!$F2805),"")</f>
        <v>0</v>
      </c>
    </row>
    <row r="2810" spans="1:6" x14ac:dyDescent="0.25">
      <c r="A2810" s="24">
        <v>14</v>
      </c>
      <c r="B2810" s="25">
        <v>44378</v>
      </c>
      <c r="C2810" s="24" t="s">
        <v>424</v>
      </c>
      <c r="D2810" s="24" t="s">
        <v>61</v>
      </c>
      <c r="E2810" s="24" t="s">
        <v>1489</v>
      </c>
      <c r="F2810" t="str" cm="1">
        <f t="array" ref="F2810">_xlfn.SWITCH($E2810,"Forecast",IFERROR(SUMIFS(INDEX('Forecast Input'!$A:$BO,,MATCH(TEXT($A2810,"0"),'Forecast Input'!$1:$1,0)),'Forecast Input'!$A:$A,Master!C2810,'Forecast Input'!$D:$D,Master!D2810),0),"Actual",SUMIFS('CMO Input'!$Q:$Q,'CMO Input'!$E:$E,Master!$A2810,'CMO Input'!$C:$C,Master!$C2810,'CMO Input'!$AJ:$AJ,Master!$D2810,'CMO Input'!$AU:$AU,Master!$F2806),"")</f>
        <v/>
      </c>
    </row>
    <row r="2811" spans="1:6" x14ac:dyDescent="0.25">
      <c r="A2811" s="24">
        <v>14</v>
      </c>
      <c r="B2811" s="25">
        <v>44378</v>
      </c>
      <c r="C2811" s="24" t="s">
        <v>424</v>
      </c>
      <c r="D2811" s="24" t="s">
        <v>61</v>
      </c>
      <c r="E2811" s="24" t="s">
        <v>1488</v>
      </c>
      <c r="F2811" cm="1">
        <f t="array" ref="F2811">_xlfn.SWITCH($E2811,"Forecast",IFERROR(SUMIFS(INDEX('Forecast Input'!$A:$BO,,MATCH(TEXT($A2811,"0"),'Forecast Input'!$1:$1,0)),'Forecast Input'!$A:$A,Master!C2811,'Forecast Input'!$D:$D,Master!D2811),0),"Actual",SUMIFS('CMO Input'!$Q:$Q,'CMO Input'!$E:$E,Master!$A2811,'CMO Input'!$C:$C,Master!$C2811,'CMO Input'!$AJ:$AJ,Master!$D2811,'CMO Input'!$AU:$AU,Master!$F2807),"")</f>
        <v>0</v>
      </c>
    </row>
    <row r="2812" spans="1:6" x14ac:dyDescent="0.25">
      <c r="A2812" s="24">
        <v>14</v>
      </c>
      <c r="B2812" s="25">
        <v>44378</v>
      </c>
      <c r="C2812" s="24" t="s">
        <v>424</v>
      </c>
      <c r="D2812" s="24" t="s">
        <v>61</v>
      </c>
      <c r="E2812" s="24" t="s">
        <v>1487</v>
      </c>
      <c r="F2812" cm="1">
        <f t="array" ref="F2812">_xlfn.SWITCH($E2812,"Forecast",IFERROR(SUMIFS(INDEX('Forecast Input'!$A:$BO,,MATCH(TEXT($A2812,"0"),'Forecast Input'!$1:$1,0)),'Forecast Input'!$A:$A,Master!C2812,'Forecast Input'!$D:$D,Master!D2812),0),"Actual",SUMIFS('CMO Input'!$Q:$Q,'CMO Input'!$E:$E,Master!$A2812,'CMO Input'!$C:$C,Master!$C2812,'CMO Input'!$AJ:$AJ,Master!$D2812,'CMO Input'!$AU:$AU,Master!$F2808),"")</f>
        <v>0</v>
      </c>
    </row>
    <row r="2813" spans="1:6" x14ac:dyDescent="0.25">
      <c r="A2813" s="24">
        <v>14</v>
      </c>
      <c r="B2813" s="25">
        <v>44378</v>
      </c>
      <c r="C2813" s="24" t="s">
        <v>424</v>
      </c>
      <c r="D2813" s="24" t="s">
        <v>103</v>
      </c>
      <c r="E2813" s="24" t="s">
        <v>1489</v>
      </c>
      <c r="F2813" t="str" cm="1">
        <f t="array" ref="F2813">_xlfn.SWITCH($E2813,"Forecast",IFERROR(SUMIFS(INDEX('Forecast Input'!$A:$BO,,MATCH(TEXT($A2813,"0"),'Forecast Input'!$1:$1,0)),'Forecast Input'!$A:$A,Master!C2813,'Forecast Input'!$D:$D,Master!D2813),0),"Actual",SUMIFS('CMO Input'!$Q:$Q,'CMO Input'!$E:$E,Master!$A2813,'CMO Input'!$C:$C,Master!$C2813,'CMO Input'!$AJ:$AJ,Master!$D2813,'CMO Input'!$AU:$AU,Master!$F2809),"")</f>
        <v/>
      </c>
    </row>
    <row r="2814" spans="1:6" x14ac:dyDescent="0.25">
      <c r="A2814" s="24">
        <v>14</v>
      </c>
      <c r="B2814" s="25">
        <v>44378</v>
      </c>
      <c r="C2814" s="24" t="s">
        <v>424</v>
      </c>
      <c r="D2814" s="24" t="s">
        <v>103</v>
      </c>
      <c r="E2814" s="24" t="s">
        <v>1488</v>
      </c>
      <c r="F2814" cm="1">
        <f t="array" ref="F2814">_xlfn.SWITCH($E2814,"Forecast",IFERROR(SUMIFS(INDEX('Forecast Input'!$A:$BO,,MATCH(TEXT($A2814,"0"),'Forecast Input'!$1:$1,0)),'Forecast Input'!$A:$A,Master!C2814,'Forecast Input'!$D:$D,Master!D2814),0),"Actual",SUMIFS('CMO Input'!$Q:$Q,'CMO Input'!$E:$E,Master!$A2814,'CMO Input'!$C:$C,Master!$C2814,'CMO Input'!$AJ:$AJ,Master!$D2814,'CMO Input'!$AU:$AU,Master!$F2810),"")</f>
        <v>0</v>
      </c>
    </row>
    <row r="2815" spans="1:6" x14ac:dyDescent="0.25">
      <c r="A2815" s="24">
        <v>14</v>
      </c>
      <c r="B2815" s="25">
        <v>44378</v>
      </c>
      <c r="C2815" s="24" t="s">
        <v>424</v>
      </c>
      <c r="D2815" s="24" t="s">
        <v>103</v>
      </c>
      <c r="E2815" s="24" t="s">
        <v>1487</v>
      </c>
      <c r="F2815" cm="1">
        <f t="array" ref="F2815">_xlfn.SWITCH($E2815,"Forecast",IFERROR(SUMIFS(INDEX('Forecast Input'!$A:$BO,,MATCH(TEXT($A2815,"0"),'Forecast Input'!$1:$1,0)),'Forecast Input'!$A:$A,Master!C2815,'Forecast Input'!$D:$D,Master!D2815),0),"Actual",SUMIFS('CMO Input'!$Q:$Q,'CMO Input'!$E:$E,Master!$A2815,'CMO Input'!$C:$C,Master!$C2815,'CMO Input'!$AJ:$AJ,Master!$D2815,'CMO Input'!$AU:$AU,Master!$F2811),"")</f>
        <v>0</v>
      </c>
    </row>
    <row r="2816" spans="1:6" x14ac:dyDescent="0.25">
      <c r="A2816" s="24">
        <v>14</v>
      </c>
      <c r="B2816" s="25">
        <v>44378</v>
      </c>
      <c r="C2816" s="24" t="s">
        <v>424</v>
      </c>
      <c r="D2816" s="24" t="s">
        <v>146</v>
      </c>
      <c r="E2816" s="24" t="s">
        <v>1489</v>
      </c>
      <c r="F2816" t="str" cm="1">
        <f t="array" ref="F2816">_xlfn.SWITCH($E2816,"Forecast",IFERROR(SUMIFS(INDEX('Forecast Input'!$A:$BO,,MATCH(TEXT($A2816,"0"),'Forecast Input'!$1:$1,0)),'Forecast Input'!$A:$A,Master!C2816,'Forecast Input'!$D:$D,Master!D2816),0),"Actual",SUMIFS('CMO Input'!$Q:$Q,'CMO Input'!$E:$E,Master!$A2816,'CMO Input'!$C:$C,Master!$C2816,'CMO Input'!$AJ:$AJ,Master!$D2816,'CMO Input'!$AU:$AU,Master!$F2812),"")</f>
        <v/>
      </c>
    </row>
    <row r="2817" spans="1:6" x14ac:dyDescent="0.25">
      <c r="A2817" s="24">
        <v>14</v>
      </c>
      <c r="B2817" s="25">
        <v>44378</v>
      </c>
      <c r="C2817" s="24" t="s">
        <v>424</v>
      </c>
      <c r="D2817" s="24" t="s">
        <v>146</v>
      </c>
      <c r="E2817" s="24" t="s">
        <v>1488</v>
      </c>
      <c r="F2817" cm="1">
        <f t="array" ref="F2817">_xlfn.SWITCH($E2817,"Forecast",IFERROR(SUMIFS(INDEX('Forecast Input'!$A:$BO,,MATCH(TEXT($A2817,"0"),'Forecast Input'!$1:$1,0)),'Forecast Input'!$A:$A,Master!C2817,'Forecast Input'!$D:$D,Master!D2817),0),"Actual",SUMIFS('CMO Input'!$Q:$Q,'CMO Input'!$E:$E,Master!$A2817,'CMO Input'!$C:$C,Master!$C2817,'CMO Input'!$AJ:$AJ,Master!$D2817,'CMO Input'!$AU:$AU,Master!$F2813),"")</f>
        <v>0</v>
      </c>
    </row>
    <row r="2818" spans="1:6" x14ac:dyDescent="0.25">
      <c r="A2818" s="24">
        <v>14</v>
      </c>
      <c r="B2818" s="25">
        <v>44378</v>
      </c>
      <c r="C2818" s="24" t="s">
        <v>424</v>
      </c>
      <c r="D2818" s="24" t="s">
        <v>146</v>
      </c>
      <c r="E2818" s="24" t="s">
        <v>1487</v>
      </c>
      <c r="F2818" cm="1">
        <f t="array" ref="F2818">_xlfn.SWITCH($E2818,"Forecast",IFERROR(SUMIFS(INDEX('Forecast Input'!$A:$BO,,MATCH(TEXT($A2818,"0"),'Forecast Input'!$1:$1,0)),'Forecast Input'!$A:$A,Master!C2818,'Forecast Input'!$D:$D,Master!D2818),0),"Actual",SUMIFS('CMO Input'!$Q:$Q,'CMO Input'!$E:$E,Master!$A2818,'CMO Input'!$C:$C,Master!$C2818,'CMO Input'!$AJ:$AJ,Master!$D2818,'CMO Input'!$AU:$AU,Master!$F2814),"")</f>
        <v>0</v>
      </c>
    </row>
    <row r="2819" spans="1:6" x14ac:dyDescent="0.25">
      <c r="A2819" s="24">
        <v>14</v>
      </c>
      <c r="B2819" s="25">
        <v>44378</v>
      </c>
      <c r="C2819" s="24" t="s">
        <v>424</v>
      </c>
      <c r="D2819" s="24" t="s">
        <v>166</v>
      </c>
      <c r="E2819" s="24" t="s">
        <v>1489</v>
      </c>
      <c r="F2819" t="str" cm="1">
        <f t="array" ref="F2819">_xlfn.SWITCH($E2819,"Forecast",IFERROR(SUMIFS(INDEX('Forecast Input'!$A:$BO,,MATCH(TEXT($A2819,"0"),'Forecast Input'!$1:$1,0)),'Forecast Input'!$A:$A,Master!C2819,'Forecast Input'!$D:$D,Master!D2819),0),"Actual",SUMIFS('CMO Input'!$Q:$Q,'CMO Input'!$E:$E,Master!$A2819,'CMO Input'!$C:$C,Master!$C2819,'CMO Input'!$AJ:$AJ,Master!$D2819,'CMO Input'!$AU:$AU,Master!$F2815),"")</f>
        <v/>
      </c>
    </row>
    <row r="2820" spans="1:6" x14ac:dyDescent="0.25">
      <c r="A2820" s="24">
        <v>14</v>
      </c>
      <c r="B2820" s="25">
        <v>44378</v>
      </c>
      <c r="C2820" s="24" t="s">
        <v>424</v>
      </c>
      <c r="D2820" s="24" t="s">
        <v>166</v>
      </c>
      <c r="E2820" s="24" t="s">
        <v>1488</v>
      </c>
      <c r="F2820" cm="1">
        <f t="array" ref="F2820">_xlfn.SWITCH($E2820,"Forecast",IFERROR(SUMIFS(INDEX('Forecast Input'!$A:$BO,,MATCH(TEXT($A2820,"0"),'Forecast Input'!$1:$1,0)),'Forecast Input'!$A:$A,Master!C2820,'Forecast Input'!$D:$D,Master!D2820),0),"Actual",SUMIFS('CMO Input'!$Q:$Q,'CMO Input'!$E:$E,Master!$A2820,'CMO Input'!$C:$C,Master!$C2820,'CMO Input'!$AJ:$AJ,Master!$D2820,'CMO Input'!$AU:$AU,Master!$F2816),"")</f>
        <v>0</v>
      </c>
    </row>
    <row r="2821" spans="1:6" x14ac:dyDescent="0.25">
      <c r="A2821" s="24">
        <v>14</v>
      </c>
      <c r="B2821" s="25">
        <v>44378</v>
      </c>
      <c r="C2821" s="24" t="s">
        <v>424</v>
      </c>
      <c r="D2821" s="24" t="s">
        <v>166</v>
      </c>
      <c r="E2821" s="24" t="s">
        <v>1487</v>
      </c>
      <c r="F2821" cm="1">
        <f t="array" ref="F2821">_xlfn.SWITCH($E2821,"Forecast",IFERROR(SUMIFS(INDEX('Forecast Input'!$A:$BO,,MATCH(TEXT($A2821,"0"),'Forecast Input'!$1:$1,0)),'Forecast Input'!$A:$A,Master!C2821,'Forecast Input'!$D:$D,Master!D2821),0),"Actual",SUMIFS('CMO Input'!$Q:$Q,'CMO Input'!$E:$E,Master!$A2821,'CMO Input'!$C:$C,Master!$C2821,'CMO Input'!$AJ:$AJ,Master!$D2821,'CMO Input'!$AU:$AU,Master!$F2817),"")</f>
        <v>0</v>
      </c>
    </row>
    <row r="2822" spans="1:6" x14ac:dyDescent="0.25">
      <c r="A2822" s="24">
        <v>14</v>
      </c>
      <c r="B2822" s="25">
        <v>44378</v>
      </c>
      <c r="C2822" s="24" t="s">
        <v>424</v>
      </c>
      <c r="D2822" s="24" t="s">
        <v>170</v>
      </c>
      <c r="E2822" s="24" t="s">
        <v>1489</v>
      </c>
      <c r="F2822" t="str" cm="1">
        <f t="array" ref="F2822">_xlfn.SWITCH($E2822,"Forecast",IFERROR(SUMIFS(INDEX('Forecast Input'!$A:$BO,,MATCH(TEXT($A2822,"0"),'Forecast Input'!$1:$1,0)),'Forecast Input'!$A:$A,Master!C2822,'Forecast Input'!$D:$D,Master!D2822),0),"Actual",SUMIFS('CMO Input'!$Q:$Q,'CMO Input'!$E:$E,Master!$A2822,'CMO Input'!$C:$C,Master!$C2822,'CMO Input'!$AJ:$AJ,Master!$D2822,'CMO Input'!$AU:$AU,Master!$F2818),"")</f>
        <v/>
      </c>
    </row>
    <row r="2823" spans="1:6" x14ac:dyDescent="0.25">
      <c r="A2823" s="24">
        <v>14</v>
      </c>
      <c r="B2823" s="25">
        <v>44378</v>
      </c>
      <c r="C2823" s="24" t="s">
        <v>424</v>
      </c>
      <c r="D2823" s="24" t="s">
        <v>170</v>
      </c>
      <c r="E2823" s="24" t="s">
        <v>1488</v>
      </c>
      <c r="F2823" cm="1">
        <f t="array" ref="F2823">_xlfn.SWITCH($E2823,"Forecast",IFERROR(SUMIFS(INDEX('Forecast Input'!$A:$BO,,MATCH(TEXT($A2823,"0"),'Forecast Input'!$1:$1,0)),'Forecast Input'!$A:$A,Master!C2823,'Forecast Input'!$D:$D,Master!D2823),0),"Actual",SUMIFS('CMO Input'!$Q:$Q,'CMO Input'!$E:$E,Master!$A2823,'CMO Input'!$C:$C,Master!$C2823,'CMO Input'!$AJ:$AJ,Master!$D2823,'CMO Input'!$AU:$AU,Master!$F2819),"")</f>
        <v>0</v>
      </c>
    </row>
    <row r="2824" spans="1:6" x14ac:dyDescent="0.25">
      <c r="A2824" s="24">
        <v>14</v>
      </c>
      <c r="B2824" s="25">
        <v>44378</v>
      </c>
      <c r="C2824" s="24" t="s">
        <v>424</v>
      </c>
      <c r="D2824" s="24" t="s">
        <v>170</v>
      </c>
      <c r="E2824" s="24" t="s">
        <v>1487</v>
      </c>
      <c r="F2824" cm="1">
        <f t="array" ref="F2824">_xlfn.SWITCH($E2824,"Forecast",IFERROR(SUMIFS(INDEX('Forecast Input'!$A:$BO,,MATCH(TEXT($A2824,"0"),'Forecast Input'!$1:$1,0)),'Forecast Input'!$A:$A,Master!C2824,'Forecast Input'!$D:$D,Master!D2824),0),"Actual",SUMIFS('CMO Input'!$Q:$Q,'CMO Input'!$E:$E,Master!$A2824,'CMO Input'!$C:$C,Master!$C2824,'CMO Input'!$AJ:$AJ,Master!$D2824,'CMO Input'!$AU:$AU,Master!$F2820),"")</f>
        <v>0</v>
      </c>
    </row>
    <row r="2825" spans="1:6" x14ac:dyDescent="0.25">
      <c r="A2825" s="24">
        <v>14</v>
      </c>
      <c r="B2825" s="25">
        <v>44378</v>
      </c>
      <c r="C2825" s="24" t="s">
        <v>424</v>
      </c>
      <c r="D2825" s="24" t="s">
        <v>436</v>
      </c>
      <c r="E2825" s="24" t="s">
        <v>1489</v>
      </c>
      <c r="F2825" t="str" cm="1">
        <f t="array" ref="F2825">_xlfn.SWITCH($E2825,"Forecast",IFERROR(SUMIFS(INDEX('Forecast Input'!$A:$BO,,MATCH(TEXT($A2825,"0"),'Forecast Input'!$1:$1,0)),'Forecast Input'!$A:$A,Master!C2825,'Forecast Input'!$D:$D,Master!D2825),0),"Actual",SUMIFS('CMO Input'!$Q:$Q,'CMO Input'!$E:$E,Master!$A2825,'CMO Input'!$C:$C,Master!$C2825,'CMO Input'!$AJ:$AJ,Master!$D2825,'CMO Input'!$AU:$AU,Master!$F2821),"")</f>
        <v/>
      </c>
    </row>
    <row r="2826" spans="1:6" x14ac:dyDescent="0.25">
      <c r="A2826" s="24">
        <v>14</v>
      </c>
      <c r="B2826" s="25">
        <v>44378</v>
      </c>
      <c r="C2826" s="24" t="s">
        <v>424</v>
      </c>
      <c r="D2826" s="24" t="s">
        <v>436</v>
      </c>
      <c r="E2826" s="24" t="s">
        <v>1488</v>
      </c>
      <c r="F2826" cm="1">
        <f t="array" ref="F2826">_xlfn.SWITCH($E2826,"Forecast",IFERROR(SUMIFS(INDEX('Forecast Input'!$A:$BO,,MATCH(TEXT($A2826,"0"),'Forecast Input'!$1:$1,0)),'Forecast Input'!$A:$A,Master!C2826,'Forecast Input'!$D:$D,Master!D2826),0),"Actual",SUMIFS('CMO Input'!$Q:$Q,'CMO Input'!$E:$E,Master!$A2826,'CMO Input'!$C:$C,Master!$C2826,'CMO Input'!$AJ:$AJ,Master!$D2826,'CMO Input'!$AU:$AU,Master!$F2822),"")</f>
        <v>0</v>
      </c>
    </row>
    <row r="2827" spans="1:6" x14ac:dyDescent="0.25">
      <c r="A2827" s="24">
        <v>14</v>
      </c>
      <c r="B2827" s="25">
        <v>44378</v>
      </c>
      <c r="C2827" s="24" t="s">
        <v>424</v>
      </c>
      <c r="D2827" s="24" t="s">
        <v>436</v>
      </c>
      <c r="E2827" s="24" t="s">
        <v>1487</v>
      </c>
      <c r="F2827" cm="1">
        <f t="array" ref="F2827">_xlfn.SWITCH($E2827,"Forecast",IFERROR(SUMIFS(INDEX('Forecast Input'!$A:$BO,,MATCH(TEXT($A2827,"0"),'Forecast Input'!$1:$1,0)),'Forecast Input'!$A:$A,Master!C2827,'Forecast Input'!$D:$D,Master!D2827),0),"Actual",SUMIFS('CMO Input'!$Q:$Q,'CMO Input'!$E:$E,Master!$A2827,'CMO Input'!$C:$C,Master!$C2827,'CMO Input'!$AJ:$AJ,Master!$D2827,'CMO Input'!$AU:$AU,Master!$F2823),"")</f>
        <v>0</v>
      </c>
    </row>
    <row r="2828" spans="1:6" x14ac:dyDescent="0.25">
      <c r="A2828" s="24">
        <v>14</v>
      </c>
      <c r="B2828" s="25">
        <v>44378</v>
      </c>
      <c r="C2828" s="24" t="s">
        <v>424</v>
      </c>
      <c r="D2828" s="24" t="s">
        <v>1469</v>
      </c>
      <c r="E2828" s="24" t="s">
        <v>1489</v>
      </c>
      <c r="F2828" t="str" cm="1">
        <f t="array" ref="F2828">_xlfn.SWITCH($E2828,"Forecast",IFERROR(SUMIFS(INDEX('Forecast Input'!$A:$BO,,MATCH(TEXT($A2828,"0"),'Forecast Input'!$1:$1,0)),'Forecast Input'!$A:$A,Master!C2828,'Forecast Input'!$D:$D,Master!D2828),0),"Actual",SUMIFS('CMO Input'!$Q:$Q,'CMO Input'!$E:$E,Master!$A2828,'CMO Input'!$C:$C,Master!$C2828,'CMO Input'!$AJ:$AJ,Master!$D2828,'CMO Input'!$AU:$AU,Master!$F2824),"")</f>
        <v/>
      </c>
    </row>
    <row r="2829" spans="1:6" x14ac:dyDescent="0.25">
      <c r="A2829" s="24">
        <v>14</v>
      </c>
      <c r="B2829" s="25">
        <v>44378</v>
      </c>
      <c r="C2829" s="24" t="s">
        <v>424</v>
      </c>
      <c r="D2829" s="24" t="s">
        <v>1469</v>
      </c>
      <c r="E2829" s="24" t="s">
        <v>1488</v>
      </c>
      <c r="F2829" cm="1">
        <f t="array" ref="F2829">_xlfn.SWITCH($E2829,"Forecast",IFERROR(SUMIFS(INDEX('Forecast Input'!$A:$BO,,MATCH(TEXT($A2829,"0"),'Forecast Input'!$1:$1,0)),'Forecast Input'!$A:$A,Master!C2829,'Forecast Input'!$D:$D,Master!D2829),0),"Actual",SUMIFS('CMO Input'!$Q:$Q,'CMO Input'!$E:$E,Master!$A2829,'CMO Input'!$C:$C,Master!$C2829,'CMO Input'!$AJ:$AJ,Master!$D2829,'CMO Input'!$AU:$AU,Master!$F2825),"")</f>
        <v>0</v>
      </c>
    </row>
    <row r="2830" spans="1:6" x14ac:dyDescent="0.25">
      <c r="A2830" s="24">
        <v>14</v>
      </c>
      <c r="B2830" s="25">
        <v>44378</v>
      </c>
      <c r="C2830" s="24" t="s">
        <v>424</v>
      </c>
      <c r="D2830" s="24" t="s">
        <v>1469</v>
      </c>
      <c r="E2830" s="24" t="s">
        <v>1487</v>
      </c>
      <c r="F2830" cm="1">
        <f t="array" ref="F2830">_xlfn.SWITCH($E2830,"Forecast",IFERROR(SUMIFS(INDEX('Forecast Input'!$A:$BO,,MATCH(TEXT($A2830,"0"),'Forecast Input'!$1:$1,0)),'Forecast Input'!$A:$A,Master!C2830,'Forecast Input'!$D:$D,Master!D2830),0),"Actual",SUMIFS('CMO Input'!$Q:$Q,'CMO Input'!$E:$E,Master!$A2830,'CMO Input'!$C:$C,Master!$C2830,'CMO Input'!$AJ:$AJ,Master!$D2830,'CMO Input'!$AU:$AU,Master!$F2826),"")</f>
        <v>0</v>
      </c>
    </row>
    <row r="2831" spans="1:6" x14ac:dyDescent="0.25">
      <c r="A2831" s="24">
        <v>14</v>
      </c>
      <c r="B2831" s="25">
        <v>44378</v>
      </c>
      <c r="C2831" s="24" t="s">
        <v>141</v>
      </c>
      <c r="D2831" s="24" t="s">
        <v>10</v>
      </c>
      <c r="E2831" s="24" t="s">
        <v>1489</v>
      </c>
      <c r="F2831" t="str" cm="1">
        <f t="array" ref="F2831">_xlfn.SWITCH($E2831,"Forecast",IFERROR(SUMIFS(INDEX('Forecast Input'!$A:$BO,,MATCH(TEXT($A2831,"0"),'Forecast Input'!$1:$1,0)),'Forecast Input'!$A:$A,Master!C2831,'Forecast Input'!$D:$D,Master!D2831),0),"Actual",SUMIFS('CMO Input'!$Q:$Q,'CMO Input'!$E:$E,Master!$A2831,'CMO Input'!$C:$C,Master!$C2831,'CMO Input'!$AJ:$AJ,Master!$D2831,'CMO Input'!$AU:$AU,Master!$F2827),"")</f>
        <v/>
      </c>
    </row>
    <row r="2832" spans="1:6" x14ac:dyDescent="0.25">
      <c r="A2832" s="24">
        <v>14</v>
      </c>
      <c r="B2832" s="25">
        <v>44378</v>
      </c>
      <c r="C2832" s="24" t="s">
        <v>141</v>
      </c>
      <c r="D2832" s="24" t="s">
        <v>10</v>
      </c>
      <c r="E2832" s="24" t="s">
        <v>1488</v>
      </c>
      <c r="F2832" cm="1">
        <f t="array" ref="F2832">_xlfn.SWITCH($E2832,"Forecast",IFERROR(SUMIFS(INDEX('Forecast Input'!$A:$BO,,MATCH(TEXT($A2832,"0"),'Forecast Input'!$1:$1,0)),'Forecast Input'!$A:$A,Master!C2832,'Forecast Input'!$D:$D,Master!D2832),0),"Actual",SUMIFS('CMO Input'!$Q:$Q,'CMO Input'!$E:$E,Master!$A2832,'CMO Input'!$C:$C,Master!$C2832,'CMO Input'!$AJ:$AJ,Master!$D2832,'CMO Input'!$AU:$AU,Master!$F2828),"")</f>
        <v>0</v>
      </c>
    </row>
    <row r="2833" spans="1:6" x14ac:dyDescent="0.25">
      <c r="A2833" s="24">
        <v>14</v>
      </c>
      <c r="B2833" s="25">
        <v>44378</v>
      </c>
      <c r="C2833" s="24" t="s">
        <v>141</v>
      </c>
      <c r="D2833" s="24" t="s">
        <v>10</v>
      </c>
      <c r="E2833" s="24" t="s">
        <v>1487</v>
      </c>
      <c r="F2833" cm="1">
        <f t="array" ref="F2833">_xlfn.SWITCH($E2833,"Forecast",IFERROR(SUMIFS(INDEX('Forecast Input'!$A:$BO,,MATCH(TEXT($A2833,"0"),'Forecast Input'!$1:$1,0)),'Forecast Input'!$A:$A,Master!C2833,'Forecast Input'!$D:$D,Master!D2833),0),"Actual",SUMIFS('CMO Input'!$Q:$Q,'CMO Input'!$E:$E,Master!$A2833,'CMO Input'!$C:$C,Master!$C2833,'CMO Input'!$AJ:$AJ,Master!$D2833,'CMO Input'!$AU:$AU,Master!$F2829),"")</f>
        <v>0</v>
      </c>
    </row>
    <row r="2834" spans="1:6" x14ac:dyDescent="0.25">
      <c r="A2834" s="24">
        <v>14</v>
      </c>
      <c r="B2834" s="25">
        <v>44378</v>
      </c>
      <c r="C2834" s="24" t="s">
        <v>141</v>
      </c>
      <c r="D2834" s="24" t="s">
        <v>61</v>
      </c>
      <c r="E2834" s="24" t="s">
        <v>1489</v>
      </c>
      <c r="F2834" t="str" cm="1">
        <f t="array" ref="F2834">_xlfn.SWITCH($E2834,"Forecast",IFERROR(SUMIFS(INDEX('Forecast Input'!$A:$BO,,MATCH(TEXT($A2834,"0"),'Forecast Input'!$1:$1,0)),'Forecast Input'!$A:$A,Master!C2834,'Forecast Input'!$D:$D,Master!D2834),0),"Actual",SUMIFS('CMO Input'!$Q:$Q,'CMO Input'!$E:$E,Master!$A2834,'CMO Input'!$C:$C,Master!$C2834,'CMO Input'!$AJ:$AJ,Master!$D2834,'CMO Input'!$AU:$AU,Master!$F2830),"")</f>
        <v/>
      </c>
    </row>
    <row r="2835" spans="1:6" x14ac:dyDescent="0.25">
      <c r="A2835" s="24">
        <v>14</v>
      </c>
      <c r="B2835" s="25">
        <v>44378</v>
      </c>
      <c r="C2835" s="24" t="s">
        <v>141</v>
      </c>
      <c r="D2835" s="24" t="s">
        <v>61</v>
      </c>
      <c r="E2835" s="24" t="s">
        <v>1488</v>
      </c>
      <c r="F2835" cm="1">
        <f t="array" ref="F2835">_xlfn.SWITCH($E2835,"Forecast",IFERROR(SUMIFS(INDEX('Forecast Input'!$A:$BO,,MATCH(TEXT($A2835,"0"),'Forecast Input'!$1:$1,0)),'Forecast Input'!$A:$A,Master!C2835,'Forecast Input'!$D:$D,Master!D2835),0),"Actual",SUMIFS('CMO Input'!$Q:$Q,'CMO Input'!$E:$E,Master!$A2835,'CMO Input'!$C:$C,Master!$C2835,'CMO Input'!$AJ:$AJ,Master!$D2835,'CMO Input'!$AU:$AU,Master!$F2831),"")</f>
        <v>0</v>
      </c>
    </row>
    <row r="2836" spans="1:6" x14ac:dyDescent="0.25">
      <c r="A2836" s="24">
        <v>14</v>
      </c>
      <c r="B2836" s="25">
        <v>44378</v>
      </c>
      <c r="C2836" s="24" t="s">
        <v>141</v>
      </c>
      <c r="D2836" s="24" t="s">
        <v>61</v>
      </c>
      <c r="E2836" s="24" t="s">
        <v>1487</v>
      </c>
      <c r="F2836" cm="1">
        <f t="array" ref="F2836">_xlfn.SWITCH($E2836,"Forecast",IFERROR(SUMIFS(INDEX('Forecast Input'!$A:$BO,,MATCH(TEXT($A2836,"0"),'Forecast Input'!$1:$1,0)),'Forecast Input'!$A:$A,Master!C2836,'Forecast Input'!$D:$D,Master!D2836),0),"Actual",SUMIFS('CMO Input'!$Q:$Q,'CMO Input'!$E:$E,Master!$A2836,'CMO Input'!$C:$C,Master!$C2836,'CMO Input'!$AJ:$AJ,Master!$D2836,'CMO Input'!$AU:$AU,Master!$F2832),"")</f>
        <v>0</v>
      </c>
    </row>
    <row r="2837" spans="1:6" x14ac:dyDescent="0.25">
      <c r="A2837" s="24">
        <v>14</v>
      </c>
      <c r="B2837" s="25">
        <v>44378</v>
      </c>
      <c r="C2837" s="24" t="s">
        <v>141</v>
      </c>
      <c r="D2837" s="24" t="s">
        <v>103</v>
      </c>
      <c r="E2837" s="24" t="s">
        <v>1489</v>
      </c>
      <c r="F2837" t="str" cm="1">
        <f t="array" ref="F2837">_xlfn.SWITCH($E2837,"Forecast",IFERROR(SUMIFS(INDEX('Forecast Input'!$A:$BO,,MATCH(TEXT($A2837,"0"),'Forecast Input'!$1:$1,0)),'Forecast Input'!$A:$A,Master!C2837,'Forecast Input'!$D:$D,Master!D2837),0),"Actual",SUMIFS('CMO Input'!$Q:$Q,'CMO Input'!$E:$E,Master!$A2837,'CMO Input'!$C:$C,Master!$C2837,'CMO Input'!$AJ:$AJ,Master!$D2837,'CMO Input'!$AU:$AU,Master!$F2833),"")</f>
        <v/>
      </c>
    </row>
    <row r="2838" spans="1:6" x14ac:dyDescent="0.25">
      <c r="A2838" s="24">
        <v>14</v>
      </c>
      <c r="B2838" s="25">
        <v>44378</v>
      </c>
      <c r="C2838" s="24" t="s">
        <v>141</v>
      </c>
      <c r="D2838" s="24" t="s">
        <v>103</v>
      </c>
      <c r="E2838" s="24" t="s">
        <v>1488</v>
      </c>
      <c r="F2838" cm="1">
        <f t="array" ref="F2838">_xlfn.SWITCH($E2838,"Forecast",IFERROR(SUMIFS(INDEX('Forecast Input'!$A:$BO,,MATCH(TEXT($A2838,"0"),'Forecast Input'!$1:$1,0)),'Forecast Input'!$A:$A,Master!C2838,'Forecast Input'!$D:$D,Master!D2838),0),"Actual",SUMIFS('CMO Input'!$Q:$Q,'CMO Input'!$E:$E,Master!$A2838,'CMO Input'!$C:$C,Master!$C2838,'CMO Input'!$AJ:$AJ,Master!$D2838,'CMO Input'!$AU:$AU,Master!$F2834),"")</f>
        <v>0</v>
      </c>
    </row>
    <row r="2839" spans="1:6" x14ac:dyDescent="0.25">
      <c r="A2839" s="24">
        <v>14</v>
      </c>
      <c r="B2839" s="25">
        <v>44378</v>
      </c>
      <c r="C2839" s="24" t="s">
        <v>141</v>
      </c>
      <c r="D2839" s="24" t="s">
        <v>103</v>
      </c>
      <c r="E2839" s="24" t="s">
        <v>1487</v>
      </c>
      <c r="F2839" cm="1">
        <f t="array" ref="F2839">_xlfn.SWITCH($E2839,"Forecast",IFERROR(SUMIFS(INDEX('Forecast Input'!$A:$BO,,MATCH(TEXT($A2839,"0"),'Forecast Input'!$1:$1,0)),'Forecast Input'!$A:$A,Master!C2839,'Forecast Input'!$D:$D,Master!D2839),0),"Actual",SUMIFS('CMO Input'!$Q:$Q,'CMO Input'!$E:$E,Master!$A2839,'CMO Input'!$C:$C,Master!$C2839,'CMO Input'!$AJ:$AJ,Master!$D2839,'CMO Input'!$AU:$AU,Master!$F2835),"")</f>
        <v>0</v>
      </c>
    </row>
    <row r="2840" spans="1:6" x14ac:dyDescent="0.25">
      <c r="A2840" s="24">
        <v>14</v>
      </c>
      <c r="B2840" s="25">
        <v>44378</v>
      </c>
      <c r="C2840" s="24" t="s">
        <v>141</v>
      </c>
      <c r="D2840" s="24" t="s">
        <v>146</v>
      </c>
      <c r="E2840" s="24" t="s">
        <v>1489</v>
      </c>
      <c r="F2840" t="str" cm="1">
        <f t="array" ref="F2840">_xlfn.SWITCH($E2840,"Forecast",IFERROR(SUMIFS(INDEX('Forecast Input'!$A:$BO,,MATCH(TEXT($A2840,"0"),'Forecast Input'!$1:$1,0)),'Forecast Input'!$A:$A,Master!C2840,'Forecast Input'!$D:$D,Master!D2840),0),"Actual",SUMIFS('CMO Input'!$Q:$Q,'CMO Input'!$E:$E,Master!$A2840,'CMO Input'!$C:$C,Master!$C2840,'CMO Input'!$AJ:$AJ,Master!$D2840,'CMO Input'!$AU:$AU,Master!$F2836),"")</f>
        <v/>
      </c>
    </row>
    <row r="2841" spans="1:6" x14ac:dyDescent="0.25">
      <c r="A2841" s="24">
        <v>14</v>
      </c>
      <c r="B2841" s="25">
        <v>44378</v>
      </c>
      <c r="C2841" s="24" t="s">
        <v>141</v>
      </c>
      <c r="D2841" s="24" t="s">
        <v>146</v>
      </c>
      <c r="E2841" s="24" t="s">
        <v>1488</v>
      </c>
      <c r="F2841" cm="1">
        <f t="array" ref="F2841">_xlfn.SWITCH($E2841,"Forecast",IFERROR(SUMIFS(INDEX('Forecast Input'!$A:$BO,,MATCH(TEXT($A2841,"0"),'Forecast Input'!$1:$1,0)),'Forecast Input'!$A:$A,Master!C2841,'Forecast Input'!$D:$D,Master!D2841),0),"Actual",SUMIFS('CMO Input'!$Q:$Q,'CMO Input'!$E:$E,Master!$A2841,'CMO Input'!$C:$C,Master!$C2841,'CMO Input'!$AJ:$AJ,Master!$D2841,'CMO Input'!$AU:$AU,Master!$F2837),"")</f>
        <v>0</v>
      </c>
    </row>
    <row r="2842" spans="1:6" x14ac:dyDescent="0.25">
      <c r="A2842" s="24">
        <v>14</v>
      </c>
      <c r="B2842" s="25">
        <v>44378</v>
      </c>
      <c r="C2842" s="24" t="s">
        <v>141</v>
      </c>
      <c r="D2842" s="24" t="s">
        <v>146</v>
      </c>
      <c r="E2842" s="24" t="s">
        <v>1487</v>
      </c>
      <c r="F2842" cm="1">
        <f t="array" ref="F2842">_xlfn.SWITCH($E2842,"Forecast",IFERROR(SUMIFS(INDEX('Forecast Input'!$A:$BO,,MATCH(TEXT($A2842,"0"),'Forecast Input'!$1:$1,0)),'Forecast Input'!$A:$A,Master!C2842,'Forecast Input'!$D:$D,Master!D2842),0),"Actual",SUMIFS('CMO Input'!$Q:$Q,'CMO Input'!$E:$E,Master!$A2842,'CMO Input'!$C:$C,Master!$C2842,'CMO Input'!$AJ:$AJ,Master!$D2842,'CMO Input'!$AU:$AU,Master!$F2838),"")</f>
        <v>0</v>
      </c>
    </row>
    <row r="2843" spans="1:6" x14ac:dyDescent="0.25">
      <c r="A2843" s="24">
        <v>14</v>
      </c>
      <c r="B2843" s="25">
        <v>44378</v>
      </c>
      <c r="C2843" s="24" t="s">
        <v>141</v>
      </c>
      <c r="D2843" s="24" t="s">
        <v>166</v>
      </c>
      <c r="E2843" s="24" t="s">
        <v>1489</v>
      </c>
      <c r="F2843" t="str" cm="1">
        <f t="array" ref="F2843">_xlfn.SWITCH($E2843,"Forecast",IFERROR(SUMIFS(INDEX('Forecast Input'!$A:$BO,,MATCH(TEXT($A2843,"0"),'Forecast Input'!$1:$1,0)),'Forecast Input'!$A:$A,Master!C2843,'Forecast Input'!$D:$D,Master!D2843),0),"Actual",SUMIFS('CMO Input'!$Q:$Q,'CMO Input'!$E:$E,Master!$A2843,'CMO Input'!$C:$C,Master!$C2843,'CMO Input'!$AJ:$AJ,Master!$D2843,'CMO Input'!$AU:$AU,Master!$F2839),"")</f>
        <v/>
      </c>
    </row>
    <row r="2844" spans="1:6" x14ac:dyDescent="0.25">
      <c r="A2844" s="24">
        <v>14</v>
      </c>
      <c r="B2844" s="25">
        <v>44378</v>
      </c>
      <c r="C2844" s="24" t="s">
        <v>141</v>
      </c>
      <c r="D2844" s="24" t="s">
        <v>166</v>
      </c>
      <c r="E2844" s="24" t="s">
        <v>1488</v>
      </c>
      <c r="F2844" cm="1">
        <f t="array" ref="F2844">_xlfn.SWITCH($E2844,"Forecast",IFERROR(SUMIFS(INDEX('Forecast Input'!$A:$BO,,MATCH(TEXT($A2844,"0"),'Forecast Input'!$1:$1,0)),'Forecast Input'!$A:$A,Master!C2844,'Forecast Input'!$D:$D,Master!D2844),0),"Actual",SUMIFS('CMO Input'!$Q:$Q,'CMO Input'!$E:$E,Master!$A2844,'CMO Input'!$C:$C,Master!$C2844,'CMO Input'!$AJ:$AJ,Master!$D2844,'CMO Input'!$AU:$AU,Master!$F2840),"")</f>
        <v>0</v>
      </c>
    </row>
    <row r="2845" spans="1:6" x14ac:dyDescent="0.25">
      <c r="A2845" s="24">
        <v>14</v>
      </c>
      <c r="B2845" s="25">
        <v>44378</v>
      </c>
      <c r="C2845" s="24" t="s">
        <v>141</v>
      </c>
      <c r="D2845" s="24" t="s">
        <v>166</v>
      </c>
      <c r="E2845" s="24" t="s">
        <v>1487</v>
      </c>
      <c r="F2845" cm="1">
        <f t="array" ref="F2845">_xlfn.SWITCH($E2845,"Forecast",IFERROR(SUMIFS(INDEX('Forecast Input'!$A:$BO,,MATCH(TEXT($A2845,"0"),'Forecast Input'!$1:$1,0)),'Forecast Input'!$A:$A,Master!C2845,'Forecast Input'!$D:$D,Master!D2845),0),"Actual",SUMIFS('CMO Input'!$Q:$Q,'CMO Input'!$E:$E,Master!$A2845,'CMO Input'!$C:$C,Master!$C2845,'CMO Input'!$AJ:$AJ,Master!$D2845,'CMO Input'!$AU:$AU,Master!$F2841),"")</f>
        <v>0</v>
      </c>
    </row>
    <row r="2846" spans="1:6" x14ac:dyDescent="0.25">
      <c r="A2846" s="24">
        <v>14</v>
      </c>
      <c r="B2846" s="25">
        <v>44378</v>
      </c>
      <c r="C2846" s="24" t="s">
        <v>141</v>
      </c>
      <c r="D2846" s="24" t="s">
        <v>170</v>
      </c>
      <c r="E2846" s="24" t="s">
        <v>1489</v>
      </c>
      <c r="F2846" t="str" cm="1">
        <f t="array" ref="F2846">_xlfn.SWITCH($E2846,"Forecast",IFERROR(SUMIFS(INDEX('Forecast Input'!$A:$BO,,MATCH(TEXT($A2846,"0"),'Forecast Input'!$1:$1,0)),'Forecast Input'!$A:$A,Master!C2846,'Forecast Input'!$D:$D,Master!D2846),0),"Actual",SUMIFS('CMO Input'!$Q:$Q,'CMO Input'!$E:$E,Master!$A2846,'CMO Input'!$C:$C,Master!$C2846,'CMO Input'!$AJ:$AJ,Master!$D2846,'CMO Input'!$AU:$AU,Master!$F2842),"")</f>
        <v/>
      </c>
    </row>
    <row r="2847" spans="1:6" x14ac:dyDescent="0.25">
      <c r="A2847" s="24">
        <v>14</v>
      </c>
      <c r="B2847" s="25">
        <v>44378</v>
      </c>
      <c r="C2847" s="24" t="s">
        <v>141</v>
      </c>
      <c r="D2847" s="24" t="s">
        <v>170</v>
      </c>
      <c r="E2847" s="24" t="s">
        <v>1488</v>
      </c>
      <c r="F2847" cm="1">
        <f t="array" ref="F2847">_xlfn.SWITCH($E2847,"Forecast",IFERROR(SUMIFS(INDEX('Forecast Input'!$A:$BO,,MATCH(TEXT($A2847,"0"),'Forecast Input'!$1:$1,0)),'Forecast Input'!$A:$A,Master!C2847,'Forecast Input'!$D:$D,Master!D2847),0),"Actual",SUMIFS('CMO Input'!$Q:$Q,'CMO Input'!$E:$E,Master!$A2847,'CMO Input'!$C:$C,Master!$C2847,'CMO Input'!$AJ:$AJ,Master!$D2847,'CMO Input'!$AU:$AU,Master!$F2843),"")</f>
        <v>0</v>
      </c>
    </row>
    <row r="2848" spans="1:6" x14ac:dyDescent="0.25">
      <c r="A2848" s="24">
        <v>14</v>
      </c>
      <c r="B2848" s="25">
        <v>44378</v>
      </c>
      <c r="C2848" s="24" t="s">
        <v>141</v>
      </c>
      <c r="D2848" s="24" t="s">
        <v>170</v>
      </c>
      <c r="E2848" s="24" t="s">
        <v>1487</v>
      </c>
      <c r="F2848" cm="1">
        <f t="array" ref="F2848">_xlfn.SWITCH($E2848,"Forecast",IFERROR(SUMIFS(INDEX('Forecast Input'!$A:$BO,,MATCH(TEXT($A2848,"0"),'Forecast Input'!$1:$1,0)),'Forecast Input'!$A:$A,Master!C2848,'Forecast Input'!$D:$D,Master!D2848),0),"Actual",SUMIFS('CMO Input'!$Q:$Q,'CMO Input'!$E:$E,Master!$A2848,'CMO Input'!$C:$C,Master!$C2848,'CMO Input'!$AJ:$AJ,Master!$D2848,'CMO Input'!$AU:$AU,Master!$F2844),"")</f>
        <v>0</v>
      </c>
    </row>
    <row r="2849" spans="1:6" x14ac:dyDescent="0.25">
      <c r="A2849" s="24">
        <v>14</v>
      </c>
      <c r="B2849" s="25">
        <v>44378</v>
      </c>
      <c r="C2849" s="24" t="s">
        <v>141</v>
      </c>
      <c r="D2849" s="24" t="s">
        <v>436</v>
      </c>
      <c r="E2849" s="24" t="s">
        <v>1489</v>
      </c>
      <c r="F2849" t="str" cm="1">
        <f t="array" ref="F2849">_xlfn.SWITCH($E2849,"Forecast",IFERROR(SUMIFS(INDEX('Forecast Input'!$A:$BO,,MATCH(TEXT($A2849,"0"),'Forecast Input'!$1:$1,0)),'Forecast Input'!$A:$A,Master!C2849,'Forecast Input'!$D:$D,Master!D2849),0),"Actual",SUMIFS('CMO Input'!$Q:$Q,'CMO Input'!$E:$E,Master!$A2849,'CMO Input'!$C:$C,Master!$C2849,'CMO Input'!$AJ:$AJ,Master!$D2849,'CMO Input'!$AU:$AU,Master!$F2845),"")</f>
        <v/>
      </c>
    </row>
    <row r="2850" spans="1:6" x14ac:dyDescent="0.25">
      <c r="A2850" s="24">
        <v>14</v>
      </c>
      <c r="B2850" s="25">
        <v>44378</v>
      </c>
      <c r="C2850" s="24" t="s">
        <v>141</v>
      </c>
      <c r="D2850" s="24" t="s">
        <v>436</v>
      </c>
      <c r="E2850" s="24" t="s">
        <v>1488</v>
      </c>
      <c r="F2850" cm="1">
        <f t="array" ref="F2850">_xlfn.SWITCH($E2850,"Forecast",IFERROR(SUMIFS(INDEX('Forecast Input'!$A:$BO,,MATCH(TEXT($A2850,"0"),'Forecast Input'!$1:$1,0)),'Forecast Input'!$A:$A,Master!C2850,'Forecast Input'!$D:$D,Master!D2850),0),"Actual",SUMIFS('CMO Input'!$Q:$Q,'CMO Input'!$E:$E,Master!$A2850,'CMO Input'!$C:$C,Master!$C2850,'CMO Input'!$AJ:$AJ,Master!$D2850,'CMO Input'!$AU:$AU,Master!$F2846),"")</f>
        <v>0</v>
      </c>
    </row>
    <row r="2851" spans="1:6" x14ac:dyDescent="0.25">
      <c r="A2851" s="24">
        <v>14</v>
      </c>
      <c r="B2851" s="25">
        <v>44378</v>
      </c>
      <c r="C2851" s="24" t="s">
        <v>141</v>
      </c>
      <c r="D2851" s="24" t="s">
        <v>436</v>
      </c>
      <c r="E2851" s="24" t="s">
        <v>1487</v>
      </c>
      <c r="F2851" cm="1">
        <f t="array" ref="F2851">_xlfn.SWITCH($E2851,"Forecast",IFERROR(SUMIFS(INDEX('Forecast Input'!$A:$BO,,MATCH(TEXT($A2851,"0"),'Forecast Input'!$1:$1,0)),'Forecast Input'!$A:$A,Master!C2851,'Forecast Input'!$D:$D,Master!D2851),0),"Actual",SUMIFS('CMO Input'!$Q:$Q,'CMO Input'!$E:$E,Master!$A2851,'CMO Input'!$C:$C,Master!$C2851,'CMO Input'!$AJ:$AJ,Master!$D2851,'CMO Input'!$AU:$AU,Master!$F2847),"")</f>
        <v>0</v>
      </c>
    </row>
    <row r="2852" spans="1:6" x14ac:dyDescent="0.25">
      <c r="A2852" s="24">
        <v>14</v>
      </c>
      <c r="B2852" s="25">
        <v>44378</v>
      </c>
      <c r="C2852" s="24" t="s">
        <v>141</v>
      </c>
      <c r="D2852" s="24" t="s">
        <v>1469</v>
      </c>
      <c r="E2852" s="24" t="s">
        <v>1489</v>
      </c>
      <c r="F2852" t="str" cm="1">
        <f t="array" ref="F2852">_xlfn.SWITCH($E2852,"Forecast",IFERROR(SUMIFS(INDEX('Forecast Input'!$A:$BO,,MATCH(TEXT($A2852,"0"),'Forecast Input'!$1:$1,0)),'Forecast Input'!$A:$A,Master!C2852,'Forecast Input'!$D:$D,Master!D2852),0),"Actual",SUMIFS('CMO Input'!$Q:$Q,'CMO Input'!$E:$E,Master!$A2852,'CMO Input'!$C:$C,Master!$C2852,'CMO Input'!$AJ:$AJ,Master!$D2852,'CMO Input'!$AU:$AU,Master!$F2848),"")</f>
        <v/>
      </c>
    </row>
    <row r="2853" spans="1:6" x14ac:dyDescent="0.25">
      <c r="A2853" s="24">
        <v>14</v>
      </c>
      <c r="B2853" s="25">
        <v>44378</v>
      </c>
      <c r="C2853" s="24" t="s">
        <v>141</v>
      </c>
      <c r="D2853" s="24" t="s">
        <v>1469</v>
      </c>
      <c r="E2853" s="24" t="s">
        <v>1488</v>
      </c>
      <c r="F2853" cm="1">
        <f t="array" ref="F2853">_xlfn.SWITCH($E2853,"Forecast",IFERROR(SUMIFS(INDEX('Forecast Input'!$A:$BO,,MATCH(TEXT($A2853,"0"),'Forecast Input'!$1:$1,0)),'Forecast Input'!$A:$A,Master!C2853,'Forecast Input'!$D:$D,Master!D2853),0),"Actual",SUMIFS('CMO Input'!$Q:$Q,'CMO Input'!$E:$E,Master!$A2853,'CMO Input'!$C:$C,Master!$C2853,'CMO Input'!$AJ:$AJ,Master!$D2853,'CMO Input'!$AU:$AU,Master!$F2849),"")</f>
        <v>0</v>
      </c>
    </row>
    <row r="2854" spans="1:6" x14ac:dyDescent="0.25">
      <c r="A2854" s="24">
        <v>14</v>
      </c>
      <c r="B2854" s="25">
        <v>44378</v>
      </c>
      <c r="C2854" s="24" t="s">
        <v>141</v>
      </c>
      <c r="D2854" s="24" t="s">
        <v>1469</v>
      </c>
      <c r="E2854" s="24" t="s">
        <v>1487</v>
      </c>
      <c r="F2854" cm="1">
        <f t="array" ref="F2854">_xlfn.SWITCH($E2854,"Forecast",IFERROR(SUMIFS(INDEX('Forecast Input'!$A:$BO,,MATCH(TEXT($A2854,"0"),'Forecast Input'!$1:$1,0)),'Forecast Input'!$A:$A,Master!C2854,'Forecast Input'!$D:$D,Master!D2854),0),"Actual",SUMIFS('CMO Input'!$Q:$Q,'CMO Input'!$E:$E,Master!$A2854,'CMO Input'!$C:$C,Master!$C2854,'CMO Input'!$AJ:$AJ,Master!$D2854,'CMO Input'!$AU:$AU,Master!$F2850),"")</f>
        <v>0</v>
      </c>
    </row>
    <row r="2855" spans="1:6" x14ac:dyDescent="0.25">
      <c r="A2855" s="24">
        <v>14</v>
      </c>
      <c r="B2855" s="25">
        <v>44378</v>
      </c>
      <c r="C2855" s="24" t="s">
        <v>127</v>
      </c>
      <c r="D2855" s="24" t="s">
        <v>10</v>
      </c>
      <c r="E2855" s="24" t="s">
        <v>1489</v>
      </c>
      <c r="F2855" t="str" cm="1">
        <f t="array" ref="F2855">_xlfn.SWITCH($E2855,"Forecast",IFERROR(SUMIFS(INDEX('Forecast Input'!$A:$BO,,MATCH(TEXT($A2855,"0"),'Forecast Input'!$1:$1,0)),'Forecast Input'!$A:$A,Master!C2855,'Forecast Input'!$D:$D,Master!D2855),0),"Actual",SUMIFS('CMO Input'!$Q:$Q,'CMO Input'!$E:$E,Master!$A2855,'CMO Input'!$C:$C,Master!$C2855,'CMO Input'!$AJ:$AJ,Master!$D2855,'CMO Input'!$AU:$AU,Master!$F2851),"")</f>
        <v/>
      </c>
    </row>
    <row r="2856" spans="1:6" x14ac:dyDescent="0.25">
      <c r="A2856" s="24">
        <v>14</v>
      </c>
      <c r="B2856" s="25">
        <v>44378</v>
      </c>
      <c r="C2856" s="24" t="s">
        <v>127</v>
      </c>
      <c r="D2856" s="24" t="s">
        <v>10</v>
      </c>
      <c r="E2856" s="24" t="s">
        <v>1488</v>
      </c>
      <c r="F2856" cm="1">
        <f t="array" ref="F2856">_xlfn.SWITCH($E2856,"Forecast",IFERROR(SUMIFS(INDEX('Forecast Input'!$A:$BO,,MATCH(TEXT($A2856,"0"),'Forecast Input'!$1:$1,0)),'Forecast Input'!$A:$A,Master!C2856,'Forecast Input'!$D:$D,Master!D2856),0),"Actual",SUMIFS('CMO Input'!$Q:$Q,'CMO Input'!$E:$E,Master!$A2856,'CMO Input'!$C:$C,Master!$C2856,'CMO Input'!$AJ:$AJ,Master!$D2856,'CMO Input'!$AU:$AU,Master!$F2852),"")</f>
        <v>0</v>
      </c>
    </row>
    <row r="2857" spans="1:6" x14ac:dyDescent="0.25">
      <c r="A2857" s="24">
        <v>14</v>
      </c>
      <c r="B2857" s="25">
        <v>44378</v>
      </c>
      <c r="C2857" s="24" t="s">
        <v>127</v>
      </c>
      <c r="D2857" s="24" t="s">
        <v>10</v>
      </c>
      <c r="E2857" s="24" t="s">
        <v>1487</v>
      </c>
      <c r="F2857" cm="1">
        <f t="array" ref="F2857">_xlfn.SWITCH($E2857,"Forecast",IFERROR(SUMIFS(INDEX('Forecast Input'!$A:$BO,,MATCH(TEXT($A2857,"0"),'Forecast Input'!$1:$1,0)),'Forecast Input'!$A:$A,Master!C2857,'Forecast Input'!$D:$D,Master!D2857),0),"Actual",SUMIFS('CMO Input'!$Q:$Q,'CMO Input'!$E:$E,Master!$A2857,'CMO Input'!$C:$C,Master!$C2857,'CMO Input'!$AJ:$AJ,Master!$D2857,'CMO Input'!$AU:$AU,Master!$F2853),"")</f>
        <v>0</v>
      </c>
    </row>
    <row r="2858" spans="1:6" x14ac:dyDescent="0.25">
      <c r="A2858" s="24">
        <v>14</v>
      </c>
      <c r="B2858" s="25">
        <v>44378</v>
      </c>
      <c r="C2858" s="24" t="s">
        <v>127</v>
      </c>
      <c r="D2858" s="24" t="s">
        <v>61</v>
      </c>
      <c r="E2858" s="24" t="s">
        <v>1489</v>
      </c>
      <c r="F2858" t="str" cm="1">
        <f t="array" ref="F2858">_xlfn.SWITCH($E2858,"Forecast",IFERROR(SUMIFS(INDEX('Forecast Input'!$A:$BO,,MATCH(TEXT($A2858,"0"),'Forecast Input'!$1:$1,0)),'Forecast Input'!$A:$A,Master!C2858,'Forecast Input'!$D:$D,Master!D2858),0),"Actual",SUMIFS('CMO Input'!$Q:$Q,'CMO Input'!$E:$E,Master!$A2858,'CMO Input'!$C:$C,Master!$C2858,'CMO Input'!$AJ:$AJ,Master!$D2858,'CMO Input'!$AU:$AU,Master!$F2854),"")</f>
        <v/>
      </c>
    </row>
    <row r="2859" spans="1:6" x14ac:dyDescent="0.25">
      <c r="A2859" s="24">
        <v>14</v>
      </c>
      <c r="B2859" s="25">
        <v>44378</v>
      </c>
      <c r="C2859" s="24" t="s">
        <v>127</v>
      </c>
      <c r="D2859" s="24" t="s">
        <v>61</v>
      </c>
      <c r="E2859" s="24" t="s">
        <v>1488</v>
      </c>
      <c r="F2859" cm="1">
        <f t="array" ref="F2859">_xlfn.SWITCH($E2859,"Forecast",IFERROR(SUMIFS(INDEX('Forecast Input'!$A:$BO,,MATCH(TEXT($A2859,"0"),'Forecast Input'!$1:$1,0)),'Forecast Input'!$A:$A,Master!C2859,'Forecast Input'!$D:$D,Master!D2859),0),"Actual",SUMIFS('CMO Input'!$Q:$Q,'CMO Input'!$E:$E,Master!$A2859,'CMO Input'!$C:$C,Master!$C2859,'CMO Input'!$AJ:$AJ,Master!$D2859,'CMO Input'!$AU:$AU,Master!$F2855),"")</f>
        <v>0</v>
      </c>
    </row>
    <row r="2860" spans="1:6" x14ac:dyDescent="0.25">
      <c r="A2860" s="24">
        <v>14</v>
      </c>
      <c r="B2860" s="25">
        <v>44378</v>
      </c>
      <c r="C2860" s="24" t="s">
        <v>127</v>
      </c>
      <c r="D2860" s="24" t="s">
        <v>61</v>
      </c>
      <c r="E2860" s="24" t="s">
        <v>1487</v>
      </c>
      <c r="F2860" cm="1">
        <f t="array" ref="F2860">_xlfn.SWITCH($E2860,"Forecast",IFERROR(SUMIFS(INDEX('Forecast Input'!$A:$BO,,MATCH(TEXT($A2860,"0"),'Forecast Input'!$1:$1,0)),'Forecast Input'!$A:$A,Master!C2860,'Forecast Input'!$D:$D,Master!D2860),0),"Actual",SUMIFS('CMO Input'!$Q:$Q,'CMO Input'!$E:$E,Master!$A2860,'CMO Input'!$C:$C,Master!$C2860,'CMO Input'!$AJ:$AJ,Master!$D2860,'CMO Input'!$AU:$AU,Master!$F2856),"")</f>
        <v>0</v>
      </c>
    </row>
    <row r="2861" spans="1:6" x14ac:dyDescent="0.25">
      <c r="A2861" s="24">
        <v>14</v>
      </c>
      <c r="B2861" s="25">
        <v>44378</v>
      </c>
      <c r="C2861" s="24" t="s">
        <v>127</v>
      </c>
      <c r="D2861" s="24" t="s">
        <v>103</v>
      </c>
      <c r="E2861" s="24" t="s">
        <v>1489</v>
      </c>
      <c r="F2861" t="str" cm="1">
        <f t="array" ref="F2861">_xlfn.SWITCH($E2861,"Forecast",IFERROR(SUMIFS(INDEX('Forecast Input'!$A:$BO,,MATCH(TEXT($A2861,"0"),'Forecast Input'!$1:$1,0)),'Forecast Input'!$A:$A,Master!C2861,'Forecast Input'!$D:$D,Master!D2861),0),"Actual",SUMIFS('CMO Input'!$Q:$Q,'CMO Input'!$E:$E,Master!$A2861,'CMO Input'!$C:$C,Master!$C2861,'CMO Input'!$AJ:$AJ,Master!$D2861,'CMO Input'!$AU:$AU,Master!$F2857),"")</f>
        <v/>
      </c>
    </row>
    <row r="2862" spans="1:6" x14ac:dyDescent="0.25">
      <c r="A2862" s="24">
        <v>14</v>
      </c>
      <c r="B2862" s="25">
        <v>44378</v>
      </c>
      <c r="C2862" s="24" t="s">
        <v>127</v>
      </c>
      <c r="D2862" s="24" t="s">
        <v>103</v>
      </c>
      <c r="E2862" s="24" t="s">
        <v>1488</v>
      </c>
      <c r="F2862" cm="1">
        <f t="array" ref="F2862">_xlfn.SWITCH($E2862,"Forecast",IFERROR(SUMIFS(INDEX('Forecast Input'!$A:$BO,,MATCH(TEXT($A2862,"0"),'Forecast Input'!$1:$1,0)),'Forecast Input'!$A:$A,Master!C2862,'Forecast Input'!$D:$D,Master!D2862),0),"Actual",SUMIFS('CMO Input'!$Q:$Q,'CMO Input'!$E:$E,Master!$A2862,'CMO Input'!$C:$C,Master!$C2862,'CMO Input'!$AJ:$AJ,Master!$D2862,'CMO Input'!$AU:$AU,Master!$F2858),"")</f>
        <v>0</v>
      </c>
    </row>
    <row r="2863" spans="1:6" x14ac:dyDescent="0.25">
      <c r="A2863" s="24">
        <v>14</v>
      </c>
      <c r="B2863" s="25">
        <v>44378</v>
      </c>
      <c r="C2863" s="24" t="s">
        <v>127</v>
      </c>
      <c r="D2863" s="24" t="s">
        <v>103</v>
      </c>
      <c r="E2863" s="24" t="s">
        <v>1487</v>
      </c>
      <c r="F2863" cm="1">
        <f t="array" ref="F2863">_xlfn.SWITCH($E2863,"Forecast",IFERROR(SUMIFS(INDEX('Forecast Input'!$A:$BO,,MATCH(TEXT($A2863,"0"),'Forecast Input'!$1:$1,0)),'Forecast Input'!$A:$A,Master!C2863,'Forecast Input'!$D:$D,Master!D2863),0),"Actual",SUMIFS('CMO Input'!$Q:$Q,'CMO Input'!$E:$E,Master!$A2863,'CMO Input'!$C:$C,Master!$C2863,'CMO Input'!$AJ:$AJ,Master!$D2863,'CMO Input'!$AU:$AU,Master!$F2859),"")</f>
        <v>0</v>
      </c>
    </row>
    <row r="2864" spans="1:6" x14ac:dyDescent="0.25">
      <c r="A2864" s="24">
        <v>14</v>
      </c>
      <c r="B2864" s="25">
        <v>44378</v>
      </c>
      <c r="C2864" s="24" t="s">
        <v>127</v>
      </c>
      <c r="D2864" s="24" t="s">
        <v>146</v>
      </c>
      <c r="E2864" s="24" t="s">
        <v>1489</v>
      </c>
      <c r="F2864" t="str" cm="1">
        <f t="array" ref="F2864">_xlfn.SWITCH($E2864,"Forecast",IFERROR(SUMIFS(INDEX('Forecast Input'!$A:$BO,,MATCH(TEXT($A2864,"0"),'Forecast Input'!$1:$1,0)),'Forecast Input'!$A:$A,Master!C2864,'Forecast Input'!$D:$D,Master!D2864),0),"Actual",SUMIFS('CMO Input'!$Q:$Q,'CMO Input'!$E:$E,Master!$A2864,'CMO Input'!$C:$C,Master!$C2864,'CMO Input'!$AJ:$AJ,Master!$D2864,'CMO Input'!$AU:$AU,Master!$F2860),"")</f>
        <v/>
      </c>
    </row>
    <row r="2865" spans="1:6" x14ac:dyDescent="0.25">
      <c r="A2865" s="24">
        <v>14</v>
      </c>
      <c r="B2865" s="25">
        <v>44378</v>
      </c>
      <c r="C2865" s="24" t="s">
        <v>127</v>
      </c>
      <c r="D2865" s="24" t="s">
        <v>146</v>
      </c>
      <c r="E2865" s="24" t="s">
        <v>1488</v>
      </c>
      <c r="F2865" cm="1">
        <f t="array" ref="F2865">_xlfn.SWITCH($E2865,"Forecast",IFERROR(SUMIFS(INDEX('Forecast Input'!$A:$BO,,MATCH(TEXT($A2865,"0"),'Forecast Input'!$1:$1,0)),'Forecast Input'!$A:$A,Master!C2865,'Forecast Input'!$D:$D,Master!D2865),0),"Actual",SUMIFS('CMO Input'!$Q:$Q,'CMO Input'!$E:$E,Master!$A2865,'CMO Input'!$C:$C,Master!$C2865,'CMO Input'!$AJ:$AJ,Master!$D2865,'CMO Input'!$AU:$AU,Master!$F2861),"")</f>
        <v>0</v>
      </c>
    </row>
    <row r="2866" spans="1:6" x14ac:dyDescent="0.25">
      <c r="A2866" s="24">
        <v>14</v>
      </c>
      <c r="B2866" s="25">
        <v>44378</v>
      </c>
      <c r="C2866" s="24" t="s">
        <v>127</v>
      </c>
      <c r="D2866" s="24" t="s">
        <v>146</v>
      </c>
      <c r="E2866" s="24" t="s">
        <v>1487</v>
      </c>
      <c r="F2866" cm="1">
        <f t="array" ref="F2866">_xlfn.SWITCH($E2866,"Forecast",IFERROR(SUMIFS(INDEX('Forecast Input'!$A:$BO,,MATCH(TEXT($A2866,"0"),'Forecast Input'!$1:$1,0)),'Forecast Input'!$A:$A,Master!C2866,'Forecast Input'!$D:$D,Master!D2866),0),"Actual",SUMIFS('CMO Input'!$Q:$Q,'CMO Input'!$E:$E,Master!$A2866,'CMO Input'!$C:$C,Master!$C2866,'CMO Input'!$AJ:$AJ,Master!$D2866,'CMO Input'!$AU:$AU,Master!$F2862),"")</f>
        <v>0</v>
      </c>
    </row>
    <row r="2867" spans="1:6" x14ac:dyDescent="0.25">
      <c r="A2867" s="24">
        <v>14</v>
      </c>
      <c r="B2867" s="25">
        <v>44378</v>
      </c>
      <c r="C2867" s="24" t="s">
        <v>127</v>
      </c>
      <c r="D2867" s="24" t="s">
        <v>166</v>
      </c>
      <c r="E2867" s="24" t="s">
        <v>1489</v>
      </c>
      <c r="F2867" t="str" cm="1">
        <f t="array" ref="F2867">_xlfn.SWITCH($E2867,"Forecast",IFERROR(SUMIFS(INDEX('Forecast Input'!$A:$BO,,MATCH(TEXT($A2867,"0"),'Forecast Input'!$1:$1,0)),'Forecast Input'!$A:$A,Master!C2867,'Forecast Input'!$D:$D,Master!D2867),0),"Actual",SUMIFS('CMO Input'!$Q:$Q,'CMO Input'!$E:$E,Master!$A2867,'CMO Input'!$C:$C,Master!$C2867,'CMO Input'!$AJ:$AJ,Master!$D2867,'CMO Input'!$AU:$AU,Master!$F2863),"")</f>
        <v/>
      </c>
    </row>
    <row r="2868" spans="1:6" x14ac:dyDescent="0.25">
      <c r="A2868" s="24">
        <v>14</v>
      </c>
      <c r="B2868" s="25">
        <v>44378</v>
      </c>
      <c r="C2868" s="24" t="s">
        <v>127</v>
      </c>
      <c r="D2868" s="24" t="s">
        <v>166</v>
      </c>
      <c r="E2868" s="24" t="s">
        <v>1488</v>
      </c>
      <c r="F2868" cm="1">
        <f t="array" ref="F2868">_xlfn.SWITCH($E2868,"Forecast",IFERROR(SUMIFS(INDEX('Forecast Input'!$A:$BO,,MATCH(TEXT($A2868,"0"),'Forecast Input'!$1:$1,0)),'Forecast Input'!$A:$A,Master!C2868,'Forecast Input'!$D:$D,Master!D2868),0),"Actual",SUMIFS('CMO Input'!$Q:$Q,'CMO Input'!$E:$E,Master!$A2868,'CMO Input'!$C:$C,Master!$C2868,'CMO Input'!$AJ:$AJ,Master!$D2868,'CMO Input'!$AU:$AU,Master!$F2864),"")</f>
        <v>0</v>
      </c>
    </row>
    <row r="2869" spans="1:6" x14ac:dyDescent="0.25">
      <c r="A2869" s="24">
        <v>14</v>
      </c>
      <c r="B2869" s="25">
        <v>44378</v>
      </c>
      <c r="C2869" s="24" t="s">
        <v>127</v>
      </c>
      <c r="D2869" s="24" t="s">
        <v>166</v>
      </c>
      <c r="E2869" s="24" t="s">
        <v>1487</v>
      </c>
      <c r="F2869" cm="1">
        <f t="array" ref="F2869">_xlfn.SWITCH($E2869,"Forecast",IFERROR(SUMIFS(INDEX('Forecast Input'!$A:$BO,,MATCH(TEXT($A2869,"0"),'Forecast Input'!$1:$1,0)),'Forecast Input'!$A:$A,Master!C2869,'Forecast Input'!$D:$D,Master!D2869),0),"Actual",SUMIFS('CMO Input'!$Q:$Q,'CMO Input'!$E:$E,Master!$A2869,'CMO Input'!$C:$C,Master!$C2869,'CMO Input'!$AJ:$AJ,Master!$D2869,'CMO Input'!$AU:$AU,Master!$F2865),"")</f>
        <v>0</v>
      </c>
    </row>
    <row r="2870" spans="1:6" x14ac:dyDescent="0.25">
      <c r="A2870" s="24">
        <v>14</v>
      </c>
      <c r="B2870" s="25">
        <v>44378</v>
      </c>
      <c r="C2870" s="24" t="s">
        <v>127</v>
      </c>
      <c r="D2870" s="24" t="s">
        <v>170</v>
      </c>
      <c r="E2870" s="24" t="s">
        <v>1489</v>
      </c>
      <c r="F2870" t="str" cm="1">
        <f t="array" ref="F2870">_xlfn.SWITCH($E2870,"Forecast",IFERROR(SUMIFS(INDEX('Forecast Input'!$A:$BO,,MATCH(TEXT($A2870,"0"),'Forecast Input'!$1:$1,0)),'Forecast Input'!$A:$A,Master!C2870,'Forecast Input'!$D:$D,Master!D2870),0),"Actual",SUMIFS('CMO Input'!$Q:$Q,'CMO Input'!$E:$E,Master!$A2870,'CMO Input'!$C:$C,Master!$C2870,'CMO Input'!$AJ:$AJ,Master!$D2870,'CMO Input'!$AU:$AU,Master!$F2866),"")</f>
        <v/>
      </c>
    </row>
    <row r="2871" spans="1:6" x14ac:dyDescent="0.25">
      <c r="A2871" s="24">
        <v>14</v>
      </c>
      <c r="B2871" s="25">
        <v>44378</v>
      </c>
      <c r="C2871" s="24" t="s">
        <v>127</v>
      </c>
      <c r="D2871" s="24" t="s">
        <v>170</v>
      </c>
      <c r="E2871" s="24" t="s">
        <v>1488</v>
      </c>
      <c r="F2871" cm="1">
        <f t="array" ref="F2871">_xlfn.SWITCH($E2871,"Forecast",IFERROR(SUMIFS(INDEX('Forecast Input'!$A:$BO,,MATCH(TEXT($A2871,"0"),'Forecast Input'!$1:$1,0)),'Forecast Input'!$A:$A,Master!C2871,'Forecast Input'!$D:$D,Master!D2871),0),"Actual",SUMIFS('CMO Input'!$Q:$Q,'CMO Input'!$E:$E,Master!$A2871,'CMO Input'!$C:$C,Master!$C2871,'CMO Input'!$AJ:$AJ,Master!$D2871,'CMO Input'!$AU:$AU,Master!$F2867),"")</f>
        <v>0</v>
      </c>
    </row>
    <row r="2872" spans="1:6" x14ac:dyDescent="0.25">
      <c r="A2872" s="24">
        <v>14</v>
      </c>
      <c r="B2872" s="25">
        <v>44378</v>
      </c>
      <c r="C2872" s="24" t="s">
        <v>127</v>
      </c>
      <c r="D2872" s="24" t="s">
        <v>170</v>
      </c>
      <c r="E2872" s="24" t="s">
        <v>1487</v>
      </c>
      <c r="F2872" cm="1">
        <f t="array" ref="F2872">_xlfn.SWITCH($E2872,"Forecast",IFERROR(SUMIFS(INDEX('Forecast Input'!$A:$BO,,MATCH(TEXT($A2872,"0"),'Forecast Input'!$1:$1,0)),'Forecast Input'!$A:$A,Master!C2872,'Forecast Input'!$D:$D,Master!D2872),0),"Actual",SUMIFS('CMO Input'!$Q:$Q,'CMO Input'!$E:$E,Master!$A2872,'CMO Input'!$C:$C,Master!$C2872,'CMO Input'!$AJ:$AJ,Master!$D2872,'CMO Input'!$AU:$AU,Master!$F2868),"")</f>
        <v>0</v>
      </c>
    </row>
    <row r="2873" spans="1:6" x14ac:dyDescent="0.25">
      <c r="A2873" s="24">
        <v>14</v>
      </c>
      <c r="B2873" s="25">
        <v>44378</v>
      </c>
      <c r="C2873" s="24" t="s">
        <v>127</v>
      </c>
      <c r="D2873" s="24" t="s">
        <v>436</v>
      </c>
      <c r="E2873" s="24" t="s">
        <v>1489</v>
      </c>
      <c r="F2873" t="str" cm="1">
        <f t="array" ref="F2873">_xlfn.SWITCH($E2873,"Forecast",IFERROR(SUMIFS(INDEX('Forecast Input'!$A:$BO,,MATCH(TEXT($A2873,"0"),'Forecast Input'!$1:$1,0)),'Forecast Input'!$A:$A,Master!C2873,'Forecast Input'!$D:$D,Master!D2873),0),"Actual",SUMIFS('CMO Input'!$Q:$Q,'CMO Input'!$E:$E,Master!$A2873,'CMO Input'!$C:$C,Master!$C2873,'CMO Input'!$AJ:$AJ,Master!$D2873,'CMO Input'!$AU:$AU,Master!$F2869),"")</f>
        <v/>
      </c>
    </row>
    <row r="2874" spans="1:6" x14ac:dyDescent="0.25">
      <c r="A2874" s="24">
        <v>14</v>
      </c>
      <c r="B2874" s="25">
        <v>44378</v>
      </c>
      <c r="C2874" s="24" t="s">
        <v>127</v>
      </c>
      <c r="D2874" s="24" t="s">
        <v>436</v>
      </c>
      <c r="E2874" s="24" t="s">
        <v>1488</v>
      </c>
      <c r="F2874" cm="1">
        <f t="array" ref="F2874">_xlfn.SWITCH($E2874,"Forecast",IFERROR(SUMIFS(INDEX('Forecast Input'!$A:$BO,,MATCH(TEXT($A2874,"0"),'Forecast Input'!$1:$1,0)),'Forecast Input'!$A:$A,Master!C2874,'Forecast Input'!$D:$D,Master!D2874),0),"Actual",SUMIFS('CMO Input'!$Q:$Q,'CMO Input'!$E:$E,Master!$A2874,'CMO Input'!$C:$C,Master!$C2874,'CMO Input'!$AJ:$AJ,Master!$D2874,'CMO Input'!$AU:$AU,Master!$F2870),"")</f>
        <v>0</v>
      </c>
    </row>
    <row r="2875" spans="1:6" x14ac:dyDescent="0.25">
      <c r="A2875" s="24">
        <v>14</v>
      </c>
      <c r="B2875" s="25">
        <v>44378</v>
      </c>
      <c r="C2875" s="24" t="s">
        <v>127</v>
      </c>
      <c r="D2875" s="24" t="s">
        <v>436</v>
      </c>
      <c r="E2875" s="24" t="s">
        <v>1487</v>
      </c>
      <c r="F2875" cm="1">
        <f t="array" ref="F2875">_xlfn.SWITCH($E2875,"Forecast",IFERROR(SUMIFS(INDEX('Forecast Input'!$A:$BO,,MATCH(TEXT($A2875,"0"),'Forecast Input'!$1:$1,0)),'Forecast Input'!$A:$A,Master!C2875,'Forecast Input'!$D:$D,Master!D2875),0),"Actual",SUMIFS('CMO Input'!$Q:$Q,'CMO Input'!$E:$E,Master!$A2875,'CMO Input'!$C:$C,Master!$C2875,'CMO Input'!$AJ:$AJ,Master!$D2875,'CMO Input'!$AU:$AU,Master!$F2871),"")</f>
        <v>0</v>
      </c>
    </row>
    <row r="2876" spans="1:6" x14ac:dyDescent="0.25">
      <c r="A2876" s="24">
        <v>14</v>
      </c>
      <c r="B2876" s="25">
        <v>44378</v>
      </c>
      <c r="C2876" s="24" t="s">
        <v>127</v>
      </c>
      <c r="D2876" s="24" t="s">
        <v>1469</v>
      </c>
      <c r="E2876" s="24" t="s">
        <v>1489</v>
      </c>
      <c r="F2876" t="str" cm="1">
        <f t="array" ref="F2876">_xlfn.SWITCH($E2876,"Forecast",IFERROR(SUMIFS(INDEX('Forecast Input'!$A:$BO,,MATCH(TEXT($A2876,"0"),'Forecast Input'!$1:$1,0)),'Forecast Input'!$A:$A,Master!C2876,'Forecast Input'!$D:$D,Master!D2876),0),"Actual",SUMIFS('CMO Input'!$Q:$Q,'CMO Input'!$E:$E,Master!$A2876,'CMO Input'!$C:$C,Master!$C2876,'CMO Input'!$AJ:$AJ,Master!$D2876,'CMO Input'!$AU:$AU,Master!$F2872),"")</f>
        <v/>
      </c>
    </row>
    <row r="2877" spans="1:6" x14ac:dyDescent="0.25">
      <c r="A2877" s="24">
        <v>14</v>
      </c>
      <c r="B2877" s="25">
        <v>44378</v>
      </c>
      <c r="C2877" s="24" t="s">
        <v>127</v>
      </c>
      <c r="D2877" s="24" t="s">
        <v>1469</v>
      </c>
      <c r="E2877" s="24" t="s">
        <v>1488</v>
      </c>
      <c r="F2877" cm="1">
        <f t="array" ref="F2877">_xlfn.SWITCH($E2877,"Forecast",IFERROR(SUMIFS(INDEX('Forecast Input'!$A:$BO,,MATCH(TEXT($A2877,"0"),'Forecast Input'!$1:$1,0)),'Forecast Input'!$A:$A,Master!C2877,'Forecast Input'!$D:$D,Master!D2877),0),"Actual",SUMIFS('CMO Input'!$Q:$Q,'CMO Input'!$E:$E,Master!$A2877,'CMO Input'!$C:$C,Master!$C2877,'CMO Input'!$AJ:$AJ,Master!$D2877,'CMO Input'!$AU:$AU,Master!$F2873),"")</f>
        <v>0</v>
      </c>
    </row>
    <row r="2878" spans="1:6" x14ac:dyDescent="0.25">
      <c r="A2878" s="24">
        <v>14</v>
      </c>
      <c r="B2878" s="25">
        <v>44378</v>
      </c>
      <c r="C2878" s="24" t="s">
        <v>127</v>
      </c>
      <c r="D2878" s="24" t="s">
        <v>1469</v>
      </c>
      <c r="E2878" s="24" t="s">
        <v>1487</v>
      </c>
      <c r="F2878" cm="1">
        <f t="array" ref="F2878">_xlfn.SWITCH($E2878,"Forecast",IFERROR(SUMIFS(INDEX('Forecast Input'!$A:$BO,,MATCH(TEXT($A2878,"0"),'Forecast Input'!$1:$1,0)),'Forecast Input'!$A:$A,Master!C2878,'Forecast Input'!$D:$D,Master!D2878),0),"Actual",SUMIFS('CMO Input'!$Q:$Q,'CMO Input'!$E:$E,Master!$A2878,'CMO Input'!$C:$C,Master!$C2878,'CMO Input'!$AJ:$AJ,Master!$D2878,'CMO Input'!$AU:$AU,Master!$F2874),"")</f>
        <v>0</v>
      </c>
    </row>
    <row r="2879" spans="1:6" x14ac:dyDescent="0.25">
      <c r="A2879" s="24">
        <v>14</v>
      </c>
      <c r="B2879" s="25">
        <v>44378</v>
      </c>
      <c r="C2879" s="24" t="s">
        <v>44</v>
      </c>
      <c r="D2879" s="24" t="s">
        <v>10</v>
      </c>
      <c r="E2879" s="24" t="s">
        <v>1489</v>
      </c>
      <c r="F2879" t="str" cm="1">
        <f t="array" ref="F2879">_xlfn.SWITCH($E2879,"Forecast",IFERROR(SUMIFS(INDEX('Forecast Input'!$A:$BO,,MATCH(TEXT($A2879,"0"),'Forecast Input'!$1:$1,0)),'Forecast Input'!$A:$A,Master!C2879,'Forecast Input'!$D:$D,Master!D2879),0),"Actual",SUMIFS('CMO Input'!$Q:$Q,'CMO Input'!$E:$E,Master!$A2879,'CMO Input'!$C:$C,Master!$C2879,'CMO Input'!$AJ:$AJ,Master!$D2879,'CMO Input'!$AU:$AU,Master!$F2875),"")</f>
        <v/>
      </c>
    </row>
    <row r="2880" spans="1:6" x14ac:dyDescent="0.25">
      <c r="A2880" s="24">
        <v>14</v>
      </c>
      <c r="B2880" s="25">
        <v>44378</v>
      </c>
      <c r="C2880" s="24" t="s">
        <v>44</v>
      </c>
      <c r="D2880" s="24" t="s">
        <v>10</v>
      </c>
      <c r="E2880" s="24" t="s">
        <v>1488</v>
      </c>
      <c r="F2880" cm="1">
        <f t="array" ref="F2880">_xlfn.SWITCH($E2880,"Forecast",IFERROR(SUMIFS(INDEX('Forecast Input'!$A:$BO,,MATCH(TEXT($A2880,"0"),'Forecast Input'!$1:$1,0)),'Forecast Input'!$A:$A,Master!C2880,'Forecast Input'!$D:$D,Master!D2880),0),"Actual",SUMIFS('CMO Input'!$Q:$Q,'CMO Input'!$E:$E,Master!$A2880,'CMO Input'!$C:$C,Master!$C2880,'CMO Input'!$AJ:$AJ,Master!$D2880,'CMO Input'!$AU:$AU,Master!$F2876),"")</f>
        <v>0</v>
      </c>
    </row>
    <row r="2881" spans="1:6" x14ac:dyDescent="0.25">
      <c r="A2881" s="24">
        <v>14</v>
      </c>
      <c r="B2881" s="25">
        <v>44378</v>
      </c>
      <c r="C2881" s="24" t="s">
        <v>44</v>
      </c>
      <c r="D2881" s="24" t="s">
        <v>10</v>
      </c>
      <c r="E2881" s="24" t="s">
        <v>1487</v>
      </c>
      <c r="F2881" cm="1">
        <f t="array" ref="F2881">_xlfn.SWITCH($E2881,"Forecast",IFERROR(SUMIFS(INDEX('Forecast Input'!$A:$BO,,MATCH(TEXT($A2881,"0"),'Forecast Input'!$1:$1,0)),'Forecast Input'!$A:$A,Master!C2881,'Forecast Input'!$D:$D,Master!D2881),0),"Actual",SUMIFS('CMO Input'!$Q:$Q,'CMO Input'!$E:$E,Master!$A2881,'CMO Input'!$C:$C,Master!$C2881,'CMO Input'!$AJ:$AJ,Master!$D2881,'CMO Input'!$AU:$AU,Master!$F2877),"")</f>
        <v>0</v>
      </c>
    </row>
    <row r="2882" spans="1:6" x14ac:dyDescent="0.25">
      <c r="A2882" s="24">
        <v>14</v>
      </c>
      <c r="B2882" s="25">
        <v>44378</v>
      </c>
      <c r="C2882" s="24" t="s">
        <v>44</v>
      </c>
      <c r="D2882" s="24" t="s">
        <v>61</v>
      </c>
      <c r="E2882" s="24" t="s">
        <v>1489</v>
      </c>
      <c r="F2882" t="str" cm="1">
        <f t="array" ref="F2882">_xlfn.SWITCH($E2882,"Forecast",IFERROR(SUMIFS(INDEX('Forecast Input'!$A:$BO,,MATCH(TEXT($A2882,"0"),'Forecast Input'!$1:$1,0)),'Forecast Input'!$A:$A,Master!C2882,'Forecast Input'!$D:$D,Master!D2882),0),"Actual",SUMIFS('CMO Input'!$Q:$Q,'CMO Input'!$E:$E,Master!$A2882,'CMO Input'!$C:$C,Master!$C2882,'CMO Input'!$AJ:$AJ,Master!$D2882,'CMO Input'!$AU:$AU,Master!$F2878),"")</f>
        <v/>
      </c>
    </row>
    <row r="2883" spans="1:6" x14ac:dyDescent="0.25">
      <c r="A2883" s="24">
        <v>14</v>
      </c>
      <c r="B2883" s="25">
        <v>44378</v>
      </c>
      <c r="C2883" s="24" t="s">
        <v>44</v>
      </c>
      <c r="D2883" s="24" t="s">
        <v>61</v>
      </c>
      <c r="E2883" s="24" t="s">
        <v>1488</v>
      </c>
      <c r="F2883" cm="1">
        <f t="array" ref="F2883">_xlfn.SWITCH($E2883,"Forecast",IFERROR(SUMIFS(INDEX('Forecast Input'!$A:$BO,,MATCH(TEXT($A2883,"0"),'Forecast Input'!$1:$1,0)),'Forecast Input'!$A:$A,Master!C2883,'Forecast Input'!$D:$D,Master!D2883),0),"Actual",SUMIFS('CMO Input'!$Q:$Q,'CMO Input'!$E:$E,Master!$A2883,'CMO Input'!$C:$C,Master!$C2883,'CMO Input'!$AJ:$AJ,Master!$D2883,'CMO Input'!$AU:$AU,Master!$F2879),"")</f>
        <v>0</v>
      </c>
    </row>
    <row r="2884" spans="1:6" x14ac:dyDescent="0.25">
      <c r="A2884" s="24">
        <v>14</v>
      </c>
      <c r="B2884" s="25">
        <v>44378</v>
      </c>
      <c r="C2884" s="24" t="s">
        <v>44</v>
      </c>
      <c r="D2884" s="24" t="s">
        <v>61</v>
      </c>
      <c r="E2884" s="24" t="s">
        <v>1487</v>
      </c>
      <c r="F2884" cm="1">
        <f t="array" ref="F2884">_xlfn.SWITCH($E2884,"Forecast",IFERROR(SUMIFS(INDEX('Forecast Input'!$A:$BO,,MATCH(TEXT($A2884,"0"),'Forecast Input'!$1:$1,0)),'Forecast Input'!$A:$A,Master!C2884,'Forecast Input'!$D:$D,Master!D2884),0),"Actual",SUMIFS('CMO Input'!$Q:$Q,'CMO Input'!$E:$E,Master!$A2884,'CMO Input'!$C:$C,Master!$C2884,'CMO Input'!$AJ:$AJ,Master!$D2884,'CMO Input'!$AU:$AU,Master!$F2880),"")</f>
        <v>0</v>
      </c>
    </row>
    <row r="2885" spans="1:6" x14ac:dyDescent="0.25">
      <c r="A2885" s="24">
        <v>14</v>
      </c>
      <c r="B2885" s="25">
        <v>44378</v>
      </c>
      <c r="C2885" s="24" t="s">
        <v>44</v>
      </c>
      <c r="D2885" s="24" t="s">
        <v>103</v>
      </c>
      <c r="E2885" s="24" t="s">
        <v>1489</v>
      </c>
      <c r="F2885" t="str" cm="1">
        <f t="array" ref="F2885">_xlfn.SWITCH($E2885,"Forecast",IFERROR(SUMIFS(INDEX('Forecast Input'!$A:$BO,,MATCH(TEXT($A2885,"0"),'Forecast Input'!$1:$1,0)),'Forecast Input'!$A:$A,Master!C2885,'Forecast Input'!$D:$D,Master!D2885),0),"Actual",SUMIFS('CMO Input'!$Q:$Q,'CMO Input'!$E:$E,Master!$A2885,'CMO Input'!$C:$C,Master!$C2885,'CMO Input'!$AJ:$AJ,Master!$D2885,'CMO Input'!$AU:$AU,Master!$F2881),"")</f>
        <v/>
      </c>
    </row>
    <row r="2886" spans="1:6" x14ac:dyDescent="0.25">
      <c r="A2886" s="24">
        <v>14</v>
      </c>
      <c r="B2886" s="25">
        <v>44378</v>
      </c>
      <c r="C2886" s="24" t="s">
        <v>44</v>
      </c>
      <c r="D2886" s="24" t="s">
        <v>103</v>
      </c>
      <c r="E2886" s="24" t="s">
        <v>1488</v>
      </c>
      <c r="F2886" cm="1">
        <f t="array" ref="F2886">_xlfn.SWITCH($E2886,"Forecast",IFERROR(SUMIFS(INDEX('Forecast Input'!$A:$BO,,MATCH(TEXT($A2886,"0"),'Forecast Input'!$1:$1,0)),'Forecast Input'!$A:$A,Master!C2886,'Forecast Input'!$D:$D,Master!D2886),0),"Actual",SUMIFS('CMO Input'!$Q:$Q,'CMO Input'!$E:$E,Master!$A2886,'CMO Input'!$C:$C,Master!$C2886,'CMO Input'!$AJ:$AJ,Master!$D2886,'CMO Input'!$AU:$AU,Master!$F2882),"")</f>
        <v>0</v>
      </c>
    </row>
    <row r="2887" spans="1:6" x14ac:dyDescent="0.25">
      <c r="A2887" s="24">
        <v>14</v>
      </c>
      <c r="B2887" s="25">
        <v>44378</v>
      </c>
      <c r="C2887" s="24" t="s">
        <v>44</v>
      </c>
      <c r="D2887" s="24" t="s">
        <v>103</v>
      </c>
      <c r="E2887" s="24" t="s">
        <v>1487</v>
      </c>
      <c r="F2887" cm="1">
        <f t="array" ref="F2887">_xlfn.SWITCH($E2887,"Forecast",IFERROR(SUMIFS(INDEX('Forecast Input'!$A:$BO,,MATCH(TEXT($A2887,"0"),'Forecast Input'!$1:$1,0)),'Forecast Input'!$A:$A,Master!C2887,'Forecast Input'!$D:$D,Master!D2887),0),"Actual",SUMIFS('CMO Input'!$Q:$Q,'CMO Input'!$E:$E,Master!$A2887,'CMO Input'!$C:$C,Master!$C2887,'CMO Input'!$AJ:$AJ,Master!$D2887,'CMO Input'!$AU:$AU,Master!$F2883),"")</f>
        <v>0</v>
      </c>
    </row>
    <row r="2888" spans="1:6" x14ac:dyDescent="0.25">
      <c r="A2888" s="24">
        <v>14</v>
      </c>
      <c r="B2888" s="25">
        <v>44378</v>
      </c>
      <c r="C2888" s="24" t="s">
        <v>44</v>
      </c>
      <c r="D2888" s="24" t="s">
        <v>146</v>
      </c>
      <c r="E2888" s="24" t="s">
        <v>1489</v>
      </c>
      <c r="F2888" t="str" cm="1">
        <f t="array" ref="F2888">_xlfn.SWITCH($E2888,"Forecast",IFERROR(SUMIFS(INDEX('Forecast Input'!$A:$BO,,MATCH(TEXT($A2888,"0"),'Forecast Input'!$1:$1,0)),'Forecast Input'!$A:$A,Master!C2888,'Forecast Input'!$D:$D,Master!D2888),0),"Actual",SUMIFS('CMO Input'!$Q:$Q,'CMO Input'!$E:$E,Master!$A2888,'CMO Input'!$C:$C,Master!$C2888,'CMO Input'!$AJ:$AJ,Master!$D2888,'CMO Input'!$AU:$AU,Master!$F2884),"")</f>
        <v/>
      </c>
    </row>
    <row r="2889" spans="1:6" x14ac:dyDescent="0.25">
      <c r="A2889" s="24">
        <v>14</v>
      </c>
      <c r="B2889" s="25">
        <v>44378</v>
      </c>
      <c r="C2889" s="24" t="s">
        <v>44</v>
      </c>
      <c r="D2889" s="24" t="s">
        <v>146</v>
      </c>
      <c r="E2889" s="24" t="s">
        <v>1488</v>
      </c>
      <c r="F2889" cm="1">
        <f t="array" ref="F2889">_xlfn.SWITCH($E2889,"Forecast",IFERROR(SUMIFS(INDEX('Forecast Input'!$A:$BO,,MATCH(TEXT($A2889,"0"),'Forecast Input'!$1:$1,0)),'Forecast Input'!$A:$A,Master!C2889,'Forecast Input'!$D:$D,Master!D2889),0),"Actual",SUMIFS('CMO Input'!$Q:$Q,'CMO Input'!$E:$E,Master!$A2889,'CMO Input'!$C:$C,Master!$C2889,'CMO Input'!$AJ:$AJ,Master!$D2889,'CMO Input'!$AU:$AU,Master!$F2885),"")</f>
        <v>0</v>
      </c>
    </row>
    <row r="2890" spans="1:6" x14ac:dyDescent="0.25">
      <c r="A2890" s="24">
        <v>14</v>
      </c>
      <c r="B2890" s="25">
        <v>44378</v>
      </c>
      <c r="C2890" s="24" t="s">
        <v>44</v>
      </c>
      <c r="D2890" s="24" t="s">
        <v>146</v>
      </c>
      <c r="E2890" s="24" t="s">
        <v>1487</v>
      </c>
      <c r="F2890" cm="1">
        <f t="array" ref="F2890">_xlfn.SWITCH($E2890,"Forecast",IFERROR(SUMIFS(INDEX('Forecast Input'!$A:$BO,,MATCH(TEXT($A2890,"0"),'Forecast Input'!$1:$1,0)),'Forecast Input'!$A:$A,Master!C2890,'Forecast Input'!$D:$D,Master!D2890),0),"Actual",SUMIFS('CMO Input'!$Q:$Q,'CMO Input'!$E:$E,Master!$A2890,'CMO Input'!$C:$C,Master!$C2890,'CMO Input'!$AJ:$AJ,Master!$D2890,'CMO Input'!$AU:$AU,Master!$F2886),"")</f>
        <v>0</v>
      </c>
    </row>
    <row r="2891" spans="1:6" x14ac:dyDescent="0.25">
      <c r="A2891" s="24">
        <v>14</v>
      </c>
      <c r="B2891" s="25">
        <v>44378</v>
      </c>
      <c r="C2891" s="24" t="s">
        <v>44</v>
      </c>
      <c r="D2891" s="24" t="s">
        <v>166</v>
      </c>
      <c r="E2891" s="24" t="s">
        <v>1489</v>
      </c>
      <c r="F2891" t="str" cm="1">
        <f t="array" ref="F2891">_xlfn.SWITCH($E2891,"Forecast",IFERROR(SUMIFS(INDEX('Forecast Input'!$A:$BO,,MATCH(TEXT($A2891,"0"),'Forecast Input'!$1:$1,0)),'Forecast Input'!$A:$A,Master!C2891,'Forecast Input'!$D:$D,Master!D2891),0),"Actual",SUMIFS('CMO Input'!$Q:$Q,'CMO Input'!$E:$E,Master!$A2891,'CMO Input'!$C:$C,Master!$C2891,'CMO Input'!$AJ:$AJ,Master!$D2891,'CMO Input'!$AU:$AU,Master!$F2887),"")</f>
        <v/>
      </c>
    </row>
    <row r="2892" spans="1:6" x14ac:dyDescent="0.25">
      <c r="A2892" s="24">
        <v>14</v>
      </c>
      <c r="B2892" s="25">
        <v>44378</v>
      </c>
      <c r="C2892" s="24" t="s">
        <v>44</v>
      </c>
      <c r="D2892" s="24" t="s">
        <v>166</v>
      </c>
      <c r="E2892" s="24" t="s">
        <v>1488</v>
      </c>
      <c r="F2892" cm="1">
        <f t="array" ref="F2892">_xlfn.SWITCH($E2892,"Forecast",IFERROR(SUMIFS(INDEX('Forecast Input'!$A:$BO,,MATCH(TEXT($A2892,"0"),'Forecast Input'!$1:$1,0)),'Forecast Input'!$A:$A,Master!C2892,'Forecast Input'!$D:$D,Master!D2892),0),"Actual",SUMIFS('CMO Input'!$Q:$Q,'CMO Input'!$E:$E,Master!$A2892,'CMO Input'!$C:$C,Master!$C2892,'CMO Input'!$AJ:$AJ,Master!$D2892,'CMO Input'!$AU:$AU,Master!$F2888),"")</f>
        <v>0</v>
      </c>
    </row>
    <row r="2893" spans="1:6" x14ac:dyDescent="0.25">
      <c r="A2893" s="24">
        <v>14</v>
      </c>
      <c r="B2893" s="25">
        <v>44378</v>
      </c>
      <c r="C2893" s="24" t="s">
        <v>44</v>
      </c>
      <c r="D2893" s="24" t="s">
        <v>166</v>
      </c>
      <c r="E2893" s="24" t="s">
        <v>1487</v>
      </c>
      <c r="F2893" cm="1">
        <f t="array" ref="F2893">_xlfn.SWITCH($E2893,"Forecast",IFERROR(SUMIFS(INDEX('Forecast Input'!$A:$BO,,MATCH(TEXT($A2893,"0"),'Forecast Input'!$1:$1,0)),'Forecast Input'!$A:$A,Master!C2893,'Forecast Input'!$D:$D,Master!D2893),0),"Actual",SUMIFS('CMO Input'!$Q:$Q,'CMO Input'!$E:$E,Master!$A2893,'CMO Input'!$C:$C,Master!$C2893,'CMO Input'!$AJ:$AJ,Master!$D2893,'CMO Input'!$AU:$AU,Master!$F2889),"")</f>
        <v>0</v>
      </c>
    </row>
    <row r="2894" spans="1:6" x14ac:dyDescent="0.25">
      <c r="A2894" s="24">
        <v>14</v>
      </c>
      <c r="B2894" s="25">
        <v>44378</v>
      </c>
      <c r="C2894" s="24" t="s">
        <v>44</v>
      </c>
      <c r="D2894" s="24" t="s">
        <v>170</v>
      </c>
      <c r="E2894" s="24" t="s">
        <v>1489</v>
      </c>
      <c r="F2894" t="str" cm="1">
        <f t="array" ref="F2894">_xlfn.SWITCH($E2894,"Forecast",IFERROR(SUMIFS(INDEX('Forecast Input'!$A:$BO,,MATCH(TEXT($A2894,"0"),'Forecast Input'!$1:$1,0)),'Forecast Input'!$A:$A,Master!C2894,'Forecast Input'!$D:$D,Master!D2894),0),"Actual",SUMIFS('CMO Input'!$Q:$Q,'CMO Input'!$E:$E,Master!$A2894,'CMO Input'!$C:$C,Master!$C2894,'CMO Input'!$AJ:$AJ,Master!$D2894,'CMO Input'!$AU:$AU,Master!$F2890),"")</f>
        <v/>
      </c>
    </row>
    <row r="2895" spans="1:6" x14ac:dyDescent="0.25">
      <c r="A2895" s="24">
        <v>14</v>
      </c>
      <c r="B2895" s="25">
        <v>44378</v>
      </c>
      <c r="C2895" s="24" t="s">
        <v>44</v>
      </c>
      <c r="D2895" s="24" t="s">
        <v>170</v>
      </c>
      <c r="E2895" s="24" t="s">
        <v>1488</v>
      </c>
      <c r="F2895" cm="1">
        <f t="array" ref="F2895">_xlfn.SWITCH($E2895,"Forecast",IFERROR(SUMIFS(INDEX('Forecast Input'!$A:$BO,,MATCH(TEXT($A2895,"0"),'Forecast Input'!$1:$1,0)),'Forecast Input'!$A:$A,Master!C2895,'Forecast Input'!$D:$D,Master!D2895),0),"Actual",SUMIFS('CMO Input'!$Q:$Q,'CMO Input'!$E:$E,Master!$A2895,'CMO Input'!$C:$C,Master!$C2895,'CMO Input'!$AJ:$AJ,Master!$D2895,'CMO Input'!$AU:$AU,Master!$F2891),"")</f>
        <v>0</v>
      </c>
    </row>
    <row r="2896" spans="1:6" x14ac:dyDescent="0.25">
      <c r="A2896" s="24">
        <v>14</v>
      </c>
      <c r="B2896" s="25">
        <v>44378</v>
      </c>
      <c r="C2896" s="24" t="s">
        <v>44</v>
      </c>
      <c r="D2896" s="24" t="s">
        <v>170</v>
      </c>
      <c r="E2896" s="24" t="s">
        <v>1487</v>
      </c>
      <c r="F2896" cm="1">
        <f t="array" ref="F2896">_xlfn.SWITCH($E2896,"Forecast",IFERROR(SUMIFS(INDEX('Forecast Input'!$A:$BO,,MATCH(TEXT($A2896,"0"),'Forecast Input'!$1:$1,0)),'Forecast Input'!$A:$A,Master!C2896,'Forecast Input'!$D:$D,Master!D2896),0),"Actual",SUMIFS('CMO Input'!$Q:$Q,'CMO Input'!$E:$E,Master!$A2896,'CMO Input'!$C:$C,Master!$C2896,'CMO Input'!$AJ:$AJ,Master!$D2896,'CMO Input'!$AU:$AU,Master!$F2892),"")</f>
        <v>0</v>
      </c>
    </row>
    <row r="2897" spans="1:6" x14ac:dyDescent="0.25">
      <c r="A2897" s="24">
        <v>14</v>
      </c>
      <c r="B2897" s="25">
        <v>44378</v>
      </c>
      <c r="C2897" s="24" t="s">
        <v>44</v>
      </c>
      <c r="D2897" s="24" t="s">
        <v>436</v>
      </c>
      <c r="E2897" s="24" t="s">
        <v>1489</v>
      </c>
      <c r="F2897" t="str" cm="1">
        <f t="array" ref="F2897">_xlfn.SWITCH($E2897,"Forecast",IFERROR(SUMIFS(INDEX('Forecast Input'!$A:$BO,,MATCH(TEXT($A2897,"0"),'Forecast Input'!$1:$1,0)),'Forecast Input'!$A:$A,Master!C2897,'Forecast Input'!$D:$D,Master!D2897),0),"Actual",SUMIFS('CMO Input'!$Q:$Q,'CMO Input'!$E:$E,Master!$A2897,'CMO Input'!$C:$C,Master!$C2897,'CMO Input'!$AJ:$AJ,Master!$D2897,'CMO Input'!$AU:$AU,Master!$F2893),"")</f>
        <v/>
      </c>
    </row>
    <row r="2898" spans="1:6" x14ac:dyDescent="0.25">
      <c r="A2898" s="24">
        <v>14</v>
      </c>
      <c r="B2898" s="25">
        <v>44378</v>
      </c>
      <c r="C2898" s="24" t="s">
        <v>44</v>
      </c>
      <c r="D2898" s="24" t="s">
        <v>436</v>
      </c>
      <c r="E2898" s="24" t="s">
        <v>1488</v>
      </c>
      <c r="F2898" cm="1">
        <f t="array" ref="F2898">_xlfn.SWITCH($E2898,"Forecast",IFERROR(SUMIFS(INDEX('Forecast Input'!$A:$BO,,MATCH(TEXT($A2898,"0"),'Forecast Input'!$1:$1,0)),'Forecast Input'!$A:$A,Master!C2898,'Forecast Input'!$D:$D,Master!D2898),0),"Actual",SUMIFS('CMO Input'!$Q:$Q,'CMO Input'!$E:$E,Master!$A2898,'CMO Input'!$C:$C,Master!$C2898,'CMO Input'!$AJ:$AJ,Master!$D2898,'CMO Input'!$AU:$AU,Master!$F2894),"")</f>
        <v>0</v>
      </c>
    </row>
    <row r="2899" spans="1:6" x14ac:dyDescent="0.25">
      <c r="A2899" s="24">
        <v>14</v>
      </c>
      <c r="B2899" s="25">
        <v>44378</v>
      </c>
      <c r="C2899" s="24" t="s">
        <v>44</v>
      </c>
      <c r="D2899" s="24" t="s">
        <v>436</v>
      </c>
      <c r="E2899" s="24" t="s">
        <v>1487</v>
      </c>
      <c r="F2899" cm="1">
        <f t="array" ref="F2899">_xlfn.SWITCH($E2899,"Forecast",IFERROR(SUMIFS(INDEX('Forecast Input'!$A:$BO,,MATCH(TEXT($A2899,"0"),'Forecast Input'!$1:$1,0)),'Forecast Input'!$A:$A,Master!C2899,'Forecast Input'!$D:$D,Master!D2899),0),"Actual",SUMIFS('CMO Input'!$Q:$Q,'CMO Input'!$E:$E,Master!$A2899,'CMO Input'!$C:$C,Master!$C2899,'CMO Input'!$AJ:$AJ,Master!$D2899,'CMO Input'!$AU:$AU,Master!$F2895),"")</f>
        <v>0</v>
      </c>
    </row>
    <row r="2900" spans="1:6" x14ac:dyDescent="0.25">
      <c r="A2900" s="24">
        <v>14</v>
      </c>
      <c r="B2900" s="25">
        <v>44378</v>
      </c>
      <c r="C2900" s="24" t="s">
        <v>44</v>
      </c>
      <c r="D2900" s="24" t="s">
        <v>1469</v>
      </c>
      <c r="E2900" s="24" t="s">
        <v>1489</v>
      </c>
      <c r="F2900" t="str" cm="1">
        <f t="array" ref="F2900">_xlfn.SWITCH($E2900,"Forecast",IFERROR(SUMIFS(INDEX('Forecast Input'!$A:$BO,,MATCH(TEXT($A2900,"0"),'Forecast Input'!$1:$1,0)),'Forecast Input'!$A:$A,Master!C2900,'Forecast Input'!$D:$D,Master!D2900),0),"Actual",SUMIFS('CMO Input'!$Q:$Q,'CMO Input'!$E:$E,Master!$A2900,'CMO Input'!$C:$C,Master!$C2900,'CMO Input'!$AJ:$AJ,Master!$D2900,'CMO Input'!$AU:$AU,Master!$F2896),"")</f>
        <v/>
      </c>
    </row>
    <row r="2901" spans="1:6" x14ac:dyDescent="0.25">
      <c r="A2901" s="24">
        <v>14</v>
      </c>
      <c r="B2901" s="25">
        <v>44378</v>
      </c>
      <c r="C2901" s="24" t="s">
        <v>44</v>
      </c>
      <c r="D2901" s="24" t="s">
        <v>1469</v>
      </c>
      <c r="E2901" s="24" t="s">
        <v>1488</v>
      </c>
      <c r="F2901" cm="1">
        <f t="array" ref="F2901">_xlfn.SWITCH($E2901,"Forecast",IFERROR(SUMIFS(INDEX('Forecast Input'!$A:$BO,,MATCH(TEXT($A2901,"0"),'Forecast Input'!$1:$1,0)),'Forecast Input'!$A:$A,Master!C2901,'Forecast Input'!$D:$D,Master!D2901),0),"Actual",SUMIFS('CMO Input'!$Q:$Q,'CMO Input'!$E:$E,Master!$A2901,'CMO Input'!$C:$C,Master!$C2901,'CMO Input'!$AJ:$AJ,Master!$D2901,'CMO Input'!$AU:$AU,Master!$F2897),"")</f>
        <v>0</v>
      </c>
    </row>
    <row r="2902" spans="1:6" x14ac:dyDescent="0.25">
      <c r="A2902" s="24">
        <v>14</v>
      </c>
      <c r="B2902" s="25">
        <v>44378</v>
      </c>
      <c r="C2902" s="24" t="s">
        <v>44</v>
      </c>
      <c r="D2902" s="24" t="s">
        <v>1469</v>
      </c>
      <c r="E2902" s="24" t="s">
        <v>1487</v>
      </c>
      <c r="F2902" cm="1">
        <f t="array" ref="F2902">_xlfn.SWITCH($E2902,"Forecast",IFERROR(SUMIFS(INDEX('Forecast Input'!$A:$BO,,MATCH(TEXT($A2902,"0"),'Forecast Input'!$1:$1,0)),'Forecast Input'!$A:$A,Master!C2902,'Forecast Input'!$D:$D,Master!D2902),0),"Actual",SUMIFS('CMO Input'!$Q:$Q,'CMO Input'!$E:$E,Master!$A2902,'CMO Input'!$C:$C,Master!$C2902,'CMO Input'!$AJ:$AJ,Master!$D2902,'CMO Input'!$AU:$AU,Master!$F2898),"")</f>
        <v>0</v>
      </c>
    </row>
    <row r="2903" spans="1:6" x14ac:dyDescent="0.25">
      <c r="A2903" s="24">
        <v>14</v>
      </c>
      <c r="B2903" s="25">
        <v>44378</v>
      </c>
      <c r="C2903" s="24" t="s">
        <v>780</v>
      </c>
      <c r="D2903" s="24" t="s">
        <v>1470</v>
      </c>
      <c r="E2903" s="24" t="s">
        <v>1489</v>
      </c>
      <c r="F2903" t="str" cm="1">
        <f t="array" ref="F2903">_xlfn.SWITCH($E2903,"Forecast",IFERROR(SUMIFS(INDEX('Forecast Input'!$A:$BO,,MATCH(TEXT($A2903,"0"),'Forecast Input'!$1:$1,0)),'Forecast Input'!$A:$A,Master!C2903,'Forecast Input'!$D:$D,Master!D2903),0),"Actual",SUMIFS('CMO Input'!$Q:$Q,'CMO Input'!$E:$E,Master!$A2903,'CMO Input'!$C:$C,Master!$C2903,'CMO Input'!$AJ:$AJ,Master!$D2903,'CMO Input'!$AU:$AU,Master!$F2899),"")</f>
        <v/>
      </c>
    </row>
    <row r="2904" spans="1:6" x14ac:dyDescent="0.25">
      <c r="A2904" s="24">
        <v>14</v>
      </c>
      <c r="B2904" s="25">
        <v>44378</v>
      </c>
      <c r="C2904" s="24" t="s">
        <v>780</v>
      </c>
      <c r="D2904" s="24" t="s">
        <v>1470</v>
      </c>
      <c r="E2904" s="24" t="s">
        <v>1488</v>
      </c>
      <c r="F2904" cm="1">
        <f t="array" ref="F2904">_xlfn.SWITCH($E2904,"Forecast",IFERROR(SUMIFS(INDEX('Forecast Input'!$A:$BO,,MATCH(TEXT($A2904,"0"),'Forecast Input'!$1:$1,0)),'Forecast Input'!$A:$A,Master!C2904,'Forecast Input'!$D:$D,Master!D2904),0),"Actual",SUMIFS('CMO Input'!$Q:$Q,'CMO Input'!$E:$E,Master!$A2904,'CMO Input'!$C:$C,Master!$C2904,'CMO Input'!$AJ:$AJ,Master!$D2904,'CMO Input'!$AU:$AU,Master!$F2900),"")</f>
        <v>0</v>
      </c>
    </row>
    <row r="2905" spans="1:6" x14ac:dyDescent="0.25">
      <c r="A2905" s="24">
        <v>14</v>
      </c>
      <c r="B2905" s="25">
        <v>44378</v>
      </c>
      <c r="C2905" s="24" t="s">
        <v>780</v>
      </c>
      <c r="D2905" s="24" t="s">
        <v>1470</v>
      </c>
      <c r="E2905" s="24" t="s">
        <v>1487</v>
      </c>
      <c r="F2905" cm="1">
        <f t="array" ref="F2905">_xlfn.SWITCH($E2905,"Forecast",IFERROR(SUMIFS(INDEX('Forecast Input'!$A:$BO,,MATCH(TEXT($A2905,"0"),'Forecast Input'!$1:$1,0)),'Forecast Input'!$A:$A,Master!C2905,'Forecast Input'!$D:$D,Master!D2905),0),"Actual",SUMIFS('CMO Input'!$Q:$Q,'CMO Input'!$E:$E,Master!$A2905,'CMO Input'!$C:$C,Master!$C2905,'CMO Input'!$AJ:$AJ,Master!$D2905,'CMO Input'!$AU:$AU,Master!$F2901),"")</f>
        <v>0</v>
      </c>
    </row>
    <row r="2906" spans="1:6" x14ac:dyDescent="0.25">
      <c r="A2906" s="24">
        <v>14</v>
      </c>
      <c r="B2906" s="25">
        <v>44378</v>
      </c>
      <c r="C2906" s="24" t="s">
        <v>989</v>
      </c>
      <c r="D2906" s="24" t="s">
        <v>1470</v>
      </c>
      <c r="E2906" s="24" t="s">
        <v>1489</v>
      </c>
      <c r="F2906" t="str" cm="1">
        <f t="array" ref="F2906">_xlfn.SWITCH($E2906,"Forecast",IFERROR(SUMIFS(INDEX('Forecast Input'!$A:$BO,,MATCH(TEXT($A2906,"0"),'Forecast Input'!$1:$1,0)),'Forecast Input'!$A:$A,Master!C2906,'Forecast Input'!$D:$D,Master!D2906),0),"Actual",SUMIFS('CMO Input'!$Q:$Q,'CMO Input'!$E:$E,Master!$A2906,'CMO Input'!$C:$C,Master!$C2906,'CMO Input'!$AJ:$AJ,Master!$D2906,'CMO Input'!$AU:$AU,Master!$F2902),"")</f>
        <v/>
      </c>
    </row>
    <row r="2907" spans="1:6" x14ac:dyDescent="0.25">
      <c r="A2907" s="24">
        <v>14</v>
      </c>
      <c r="B2907" s="25">
        <v>44378</v>
      </c>
      <c r="C2907" s="24" t="s">
        <v>989</v>
      </c>
      <c r="D2907" s="24" t="s">
        <v>1470</v>
      </c>
      <c r="E2907" s="24" t="s">
        <v>1488</v>
      </c>
      <c r="F2907" cm="1">
        <f t="array" ref="F2907">_xlfn.SWITCH($E2907,"Forecast",IFERROR(SUMIFS(INDEX('Forecast Input'!$A:$BO,,MATCH(TEXT($A2907,"0"),'Forecast Input'!$1:$1,0)),'Forecast Input'!$A:$A,Master!C2907,'Forecast Input'!$D:$D,Master!D2907),0),"Actual",SUMIFS('CMO Input'!$Q:$Q,'CMO Input'!$E:$E,Master!$A2907,'CMO Input'!$C:$C,Master!$C2907,'CMO Input'!$AJ:$AJ,Master!$D2907,'CMO Input'!$AU:$AU,Master!$F2903),"")</f>
        <v>0</v>
      </c>
    </row>
    <row r="2908" spans="1:6" x14ac:dyDescent="0.25">
      <c r="A2908" s="24">
        <v>14</v>
      </c>
      <c r="B2908" s="25">
        <v>44378</v>
      </c>
      <c r="C2908" s="24" t="s">
        <v>989</v>
      </c>
      <c r="D2908" s="24" t="s">
        <v>1470</v>
      </c>
      <c r="E2908" s="24" t="s">
        <v>1487</v>
      </c>
      <c r="F2908" cm="1">
        <f t="array" ref="F2908">_xlfn.SWITCH($E2908,"Forecast",IFERROR(SUMIFS(INDEX('Forecast Input'!$A:$BO,,MATCH(TEXT($A2908,"0"),'Forecast Input'!$1:$1,0)),'Forecast Input'!$A:$A,Master!C2908,'Forecast Input'!$D:$D,Master!D2908),0),"Actual",SUMIFS('CMO Input'!$Q:$Q,'CMO Input'!$E:$E,Master!$A2908,'CMO Input'!$C:$C,Master!$C2908,'CMO Input'!$AJ:$AJ,Master!$D2908,'CMO Input'!$AU:$AU,Master!$F2904),"")</f>
        <v>0</v>
      </c>
    </row>
    <row r="2909" spans="1:6" x14ac:dyDescent="0.25">
      <c r="A2909" s="24">
        <v>14</v>
      </c>
      <c r="B2909" s="25">
        <v>44378</v>
      </c>
      <c r="C2909" s="24" t="s">
        <v>181</v>
      </c>
      <c r="D2909" s="24" t="s">
        <v>1470</v>
      </c>
      <c r="E2909" s="24" t="s">
        <v>1489</v>
      </c>
      <c r="F2909" t="str" cm="1">
        <f t="array" ref="F2909">_xlfn.SWITCH($E2909,"Forecast",IFERROR(SUMIFS(INDEX('Forecast Input'!$A:$BO,,MATCH(TEXT($A2909,"0"),'Forecast Input'!$1:$1,0)),'Forecast Input'!$A:$A,Master!C2909,'Forecast Input'!$D:$D,Master!D2909),0),"Actual",SUMIFS('CMO Input'!$Q:$Q,'CMO Input'!$E:$E,Master!$A2909,'CMO Input'!$C:$C,Master!$C2909,'CMO Input'!$AJ:$AJ,Master!$D2909,'CMO Input'!$AU:$AU,Master!$F2905),"")</f>
        <v/>
      </c>
    </row>
    <row r="2910" spans="1:6" x14ac:dyDescent="0.25">
      <c r="A2910" s="24">
        <v>14</v>
      </c>
      <c r="B2910" s="25">
        <v>44378</v>
      </c>
      <c r="C2910" s="24" t="s">
        <v>181</v>
      </c>
      <c r="D2910" s="24" t="s">
        <v>1470</v>
      </c>
      <c r="E2910" s="24" t="s">
        <v>1488</v>
      </c>
      <c r="F2910" cm="1">
        <f t="array" ref="F2910">_xlfn.SWITCH($E2910,"Forecast",IFERROR(SUMIFS(INDEX('Forecast Input'!$A:$BO,,MATCH(TEXT($A2910,"0"),'Forecast Input'!$1:$1,0)),'Forecast Input'!$A:$A,Master!C2910,'Forecast Input'!$D:$D,Master!D2910),0),"Actual",SUMIFS('CMO Input'!$Q:$Q,'CMO Input'!$E:$E,Master!$A2910,'CMO Input'!$C:$C,Master!$C2910,'CMO Input'!$AJ:$AJ,Master!$D2910,'CMO Input'!$AU:$AU,Master!$F2906),"")</f>
        <v>0</v>
      </c>
    </row>
    <row r="2911" spans="1:6" x14ac:dyDescent="0.25">
      <c r="A2911" s="24">
        <v>14</v>
      </c>
      <c r="B2911" s="25">
        <v>44378</v>
      </c>
      <c r="C2911" s="24" t="s">
        <v>181</v>
      </c>
      <c r="D2911" s="24" t="s">
        <v>1470</v>
      </c>
      <c r="E2911" s="24" t="s">
        <v>1487</v>
      </c>
      <c r="F2911" cm="1">
        <f t="array" ref="F2911">_xlfn.SWITCH($E2911,"Forecast",IFERROR(SUMIFS(INDEX('Forecast Input'!$A:$BO,,MATCH(TEXT($A2911,"0"),'Forecast Input'!$1:$1,0)),'Forecast Input'!$A:$A,Master!C2911,'Forecast Input'!$D:$D,Master!D2911),0),"Actual",SUMIFS('CMO Input'!$Q:$Q,'CMO Input'!$E:$E,Master!$A2911,'CMO Input'!$C:$C,Master!$C2911,'CMO Input'!$AJ:$AJ,Master!$D2911,'CMO Input'!$AU:$AU,Master!$F2907),"")</f>
        <v>0</v>
      </c>
    </row>
    <row r="2912" spans="1:6" x14ac:dyDescent="0.25">
      <c r="A2912" s="24">
        <v>14</v>
      </c>
      <c r="B2912" s="25">
        <v>44378</v>
      </c>
      <c r="C2912" s="24" t="s">
        <v>424</v>
      </c>
      <c r="D2912" s="24" t="s">
        <v>1470</v>
      </c>
      <c r="E2912" s="24" t="s">
        <v>1489</v>
      </c>
      <c r="F2912" t="str" cm="1">
        <f t="array" ref="F2912">_xlfn.SWITCH($E2912,"Forecast",IFERROR(SUMIFS(INDEX('Forecast Input'!$A:$BO,,MATCH(TEXT($A2912,"0"),'Forecast Input'!$1:$1,0)),'Forecast Input'!$A:$A,Master!C2912,'Forecast Input'!$D:$D,Master!D2912),0),"Actual",SUMIFS('CMO Input'!$Q:$Q,'CMO Input'!$E:$E,Master!$A2912,'CMO Input'!$C:$C,Master!$C2912,'CMO Input'!$AJ:$AJ,Master!$D2912,'CMO Input'!$AU:$AU,Master!$F2908),"")</f>
        <v/>
      </c>
    </row>
    <row r="2913" spans="1:6" x14ac:dyDescent="0.25">
      <c r="A2913" s="24">
        <v>14</v>
      </c>
      <c r="B2913" s="25">
        <v>44378</v>
      </c>
      <c r="C2913" s="24" t="s">
        <v>424</v>
      </c>
      <c r="D2913" s="24" t="s">
        <v>1470</v>
      </c>
      <c r="E2913" s="24" t="s">
        <v>1488</v>
      </c>
      <c r="F2913" cm="1">
        <f t="array" ref="F2913">_xlfn.SWITCH($E2913,"Forecast",IFERROR(SUMIFS(INDEX('Forecast Input'!$A:$BO,,MATCH(TEXT($A2913,"0"),'Forecast Input'!$1:$1,0)),'Forecast Input'!$A:$A,Master!C2913,'Forecast Input'!$D:$D,Master!D2913),0),"Actual",SUMIFS('CMO Input'!$Q:$Q,'CMO Input'!$E:$E,Master!$A2913,'CMO Input'!$C:$C,Master!$C2913,'CMO Input'!$AJ:$AJ,Master!$D2913,'CMO Input'!$AU:$AU,Master!$F2909),"")</f>
        <v>0</v>
      </c>
    </row>
    <row r="2914" spans="1:6" x14ac:dyDescent="0.25">
      <c r="A2914" s="24">
        <v>14</v>
      </c>
      <c r="B2914" s="25">
        <v>44378</v>
      </c>
      <c r="C2914" s="24" t="s">
        <v>424</v>
      </c>
      <c r="D2914" s="24" t="s">
        <v>1470</v>
      </c>
      <c r="E2914" s="24" t="s">
        <v>1487</v>
      </c>
      <c r="F2914" cm="1">
        <f t="array" ref="F2914">_xlfn.SWITCH($E2914,"Forecast",IFERROR(SUMIFS(INDEX('Forecast Input'!$A:$BO,,MATCH(TEXT($A2914,"0"),'Forecast Input'!$1:$1,0)),'Forecast Input'!$A:$A,Master!C2914,'Forecast Input'!$D:$D,Master!D2914),0),"Actual",SUMIFS('CMO Input'!$Q:$Q,'CMO Input'!$E:$E,Master!$A2914,'CMO Input'!$C:$C,Master!$C2914,'CMO Input'!$AJ:$AJ,Master!$D2914,'CMO Input'!$AU:$AU,Master!$F2910),"")</f>
        <v>0</v>
      </c>
    </row>
    <row r="2915" spans="1:6" x14ac:dyDescent="0.25">
      <c r="A2915" s="24">
        <v>14</v>
      </c>
      <c r="B2915" s="25">
        <v>44378</v>
      </c>
      <c r="C2915" s="24" t="s">
        <v>141</v>
      </c>
      <c r="D2915" s="24" t="s">
        <v>1470</v>
      </c>
      <c r="E2915" s="24" t="s">
        <v>1489</v>
      </c>
      <c r="F2915" t="str" cm="1">
        <f t="array" ref="F2915">_xlfn.SWITCH($E2915,"Forecast",IFERROR(SUMIFS(INDEX('Forecast Input'!$A:$BO,,MATCH(TEXT($A2915,"0"),'Forecast Input'!$1:$1,0)),'Forecast Input'!$A:$A,Master!C2915,'Forecast Input'!$D:$D,Master!D2915),0),"Actual",SUMIFS('CMO Input'!$Q:$Q,'CMO Input'!$E:$E,Master!$A2915,'CMO Input'!$C:$C,Master!$C2915,'CMO Input'!$AJ:$AJ,Master!$D2915,'CMO Input'!$AU:$AU,Master!$F2911),"")</f>
        <v/>
      </c>
    </row>
    <row r="2916" spans="1:6" x14ac:dyDescent="0.25">
      <c r="A2916" s="24">
        <v>14</v>
      </c>
      <c r="B2916" s="25">
        <v>44378</v>
      </c>
      <c r="C2916" s="24" t="s">
        <v>141</v>
      </c>
      <c r="D2916" s="24" t="s">
        <v>1470</v>
      </c>
      <c r="E2916" s="24" t="s">
        <v>1488</v>
      </c>
      <c r="F2916" cm="1">
        <f t="array" ref="F2916">_xlfn.SWITCH($E2916,"Forecast",IFERROR(SUMIFS(INDEX('Forecast Input'!$A:$BO,,MATCH(TEXT($A2916,"0"),'Forecast Input'!$1:$1,0)),'Forecast Input'!$A:$A,Master!C2916,'Forecast Input'!$D:$D,Master!D2916),0),"Actual",SUMIFS('CMO Input'!$Q:$Q,'CMO Input'!$E:$E,Master!$A2916,'CMO Input'!$C:$C,Master!$C2916,'CMO Input'!$AJ:$AJ,Master!$D2916,'CMO Input'!$AU:$AU,Master!$F2912),"")</f>
        <v>0</v>
      </c>
    </row>
    <row r="2917" spans="1:6" x14ac:dyDescent="0.25">
      <c r="A2917" s="24">
        <v>14</v>
      </c>
      <c r="B2917" s="25">
        <v>44378</v>
      </c>
      <c r="C2917" s="24" t="s">
        <v>141</v>
      </c>
      <c r="D2917" s="24" t="s">
        <v>1470</v>
      </c>
      <c r="E2917" s="24" t="s">
        <v>1487</v>
      </c>
      <c r="F2917" cm="1">
        <f t="array" ref="F2917">_xlfn.SWITCH($E2917,"Forecast",IFERROR(SUMIFS(INDEX('Forecast Input'!$A:$BO,,MATCH(TEXT($A2917,"0"),'Forecast Input'!$1:$1,0)),'Forecast Input'!$A:$A,Master!C2917,'Forecast Input'!$D:$D,Master!D2917),0),"Actual",SUMIFS('CMO Input'!$Q:$Q,'CMO Input'!$E:$E,Master!$A2917,'CMO Input'!$C:$C,Master!$C2917,'CMO Input'!$AJ:$AJ,Master!$D2917,'CMO Input'!$AU:$AU,Master!$F2913),"")</f>
        <v>0</v>
      </c>
    </row>
    <row r="2918" spans="1:6" x14ac:dyDescent="0.25">
      <c r="A2918" s="24">
        <v>14</v>
      </c>
      <c r="B2918" s="25">
        <v>44378</v>
      </c>
      <c r="C2918" s="24" t="s">
        <v>127</v>
      </c>
      <c r="D2918" s="24" t="s">
        <v>1470</v>
      </c>
      <c r="E2918" s="24" t="s">
        <v>1489</v>
      </c>
      <c r="F2918" t="str" cm="1">
        <f t="array" ref="F2918">_xlfn.SWITCH($E2918,"Forecast",IFERROR(SUMIFS(INDEX('Forecast Input'!$A:$BO,,MATCH(TEXT($A2918,"0"),'Forecast Input'!$1:$1,0)),'Forecast Input'!$A:$A,Master!C2918,'Forecast Input'!$D:$D,Master!D2918),0),"Actual",SUMIFS('CMO Input'!$Q:$Q,'CMO Input'!$E:$E,Master!$A2918,'CMO Input'!$C:$C,Master!$C2918,'CMO Input'!$AJ:$AJ,Master!$D2918,'CMO Input'!$AU:$AU,Master!$F2914),"")</f>
        <v/>
      </c>
    </row>
    <row r="2919" spans="1:6" x14ac:dyDescent="0.25">
      <c r="A2919" s="24">
        <v>14</v>
      </c>
      <c r="B2919" s="25">
        <v>44378</v>
      </c>
      <c r="C2919" s="24" t="s">
        <v>127</v>
      </c>
      <c r="D2919" s="24" t="s">
        <v>1470</v>
      </c>
      <c r="E2919" s="24" t="s">
        <v>1488</v>
      </c>
      <c r="F2919" cm="1">
        <f t="array" ref="F2919">_xlfn.SWITCH($E2919,"Forecast",IFERROR(SUMIFS(INDEX('Forecast Input'!$A:$BO,,MATCH(TEXT($A2919,"0"),'Forecast Input'!$1:$1,0)),'Forecast Input'!$A:$A,Master!C2919,'Forecast Input'!$D:$D,Master!D2919),0),"Actual",SUMIFS('CMO Input'!$Q:$Q,'CMO Input'!$E:$E,Master!$A2919,'CMO Input'!$C:$C,Master!$C2919,'CMO Input'!$AJ:$AJ,Master!$D2919,'CMO Input'!$AU:$AU,Master!$F2915),"")</f>
        <v>0</v>
      </c>
    </row>
    <row r="2920" spans="1:6" x14ac:dyDescent="0.25">
      <c r="A2920" s="24">
        <v>14</v>
      </c>
      <c r="B2920" s="25">
        <v>44378</v>
      </c>
      <c r="C2920" s="24" t="s">
        <v>127</v>
      </c>
      <c r="D2920" s="24" t="s">
        <v>1470</v>
      </c>
      <c r="E2920" s="24" t="s">
        <v>1487</v>
      </c>
      <c r="F2920" cm="1">
        <f t="array" ref="F2920">_xlfn.SWITCH($E2920,"Forecast",IFERROR(SUMIFS(INDEX('Forecast Input'!$A:$BO,,MATCH(TEXT($A2920,"0"),'Forecast Input'!$1:$1,0)),'Forecast Input'!$A:$A,Master!C2920,'Forecast Input'!$D:$D,Master!D2920),0),"Actual",SUMIFS('CMO Input'!$Q:$Q,'CMO Input'!$E:$E,Master!$A2920,'CMO Input'!$C:$C,Master!$C2920,'CMO Input'!$AJ:$AJ,Master!$D2920,'CMO Input'!$AU:$AU,Master!$F2916),"")</f>
        <v>0</v>
      </c>
    </row>
    <row r="2921" spans="1:6" x14ac:dyDescent="0.25">
      <c r="A2921" s="24">
        <v>14</v>
      </c>
      <c r="B2921" s="25">
        <v>44378</v>
      </c>
      <c r="C2921" s="24" t="s">
        <v>44</v>
      </c>
      <c r="D2921" s="24" t="s">
        <v>1470</v>
      </c>
      <c r="E2921" s="24" t="s">
        <v>1489</v>
      </c>
      <c r="F2921" t="str" cm="1">
        <f t="array" ref="F2921">_xlfn.SWITCH($E2921,"Forecast",IFERROR(SUMIFS(INDEX('Forecast Input'!$A:$BO,,MATCH(TEXT($A2921,"0"),'Forecast Input'!$1:$1,0)),'Forecast Input'!$A:$A,Master!C2921,'Forecast Input'!$D:$D,Master!D2921),0),"Actual",SUMIFS('CMO Input'!$Q:$Q,'CMO Input'!$E:$E,Master!$A2921,'CMO Input'!$C:$C,Master!$C2921,'CMO Input'!$AJ:$AJ,Master!$D2921,'CMO Input'!$AU:$AU,Master!$F2917),"")</f>
        <v/>
      </c>
    </row>
    <row r="2922" spans="1:6" x14ac:dyDescent="0.25">
      <c r="A2922" s="24">
        <v>14</v>
      </c>
      <c r="B2922" s="25">
        <v>44378</v>
      </c>
      <c r="C2922" s="24" t="s">
        <v>44</v>
      </c>
      <c r="D2922" s="24" t="s">
        <v>1470</v>
      </c>
      <c r="E2922" s="24" t="s">
        <v>1488</v>
      </c>
      <c r="F2922" cm="1">
        <f t="array" ref="F2922">_xlfn.SWITCH($E2922,"Forecast",IFERROR(SUMIFS(INDEX('Forecast Input'!$A:$BO,,MATCH(TEXT($A2922,"0"),'Forecast Input'!$1:$1,0)),'Forecast Input'!$A:$A,Master!C2922,'Forecast Input'!$D:$D,Master!D2922),0),"Actual",SUMIFS('CMO Input'!$Q:$Q,'CMO Input'!$E:$E,Master!$A2922,'CMO Input'!$C:$C,Master!$C2922,'CMO Input'!$AJ:$AJ,Master!$D2922,'CMO Input'!$AU:$AU,Master!$F2918),"")</f>
        <v>0</v>
      </c>
    </row>
    <row r="2923" spans="1:6" x14ac:dyDescent="0.25">
      <c r="A2923" s="24">
        <v>14</v>
      </c>
      <c r="B2923" s="25">
        <v>44378</v>
      </c>
      <c r="C2923" s="24" t="s">
        <v>44</v>
      </c>
      <c r="D2923" s="24" t="s">
        <v>1470</v>
      </c>
      <c r="E2923" s="24" t="s">
        <v>1487</v>
      </c>
      <c r="F2923" cm="1">
        <f t="array" ref="F2923">_xlfn.SWITCH($E2923,"Forecast",IFERROR(SUMIFS(INDEX('Forecast Input'!$A:$BO,,MATCH(TEXT($A2923,"0"),'Forecast Input'!$1:$1,0)),'Forecast Input'!$A:$A,Master!C2923,'Forecast Input'!$D:$D,Master!D2923),0),"Actual",SUMIFS('CMO Input'!$Q:$Q,'CMO Input'!$E:$E,Master!$A2923,'CMO Input'!$C:$C,Master!$C2923,'CMO Input'!$AJ:$AJ,Master!$D2923,'CMO Input'!$AU:$AU,Master!$F2919),"")</f>
        <v>0</v>
      </c>
    </row>
    <row r="2924" spans="1:6" x14ac:dyDescent="0.25">
      <c r="A2924" s="24">
        <v>14</v>
      </c>
      <c r="B2924" s="25">
        <v>44378</v>
      </c>
      <c r="C2924" s="24" t="s">
        <v>780</v>
      </c>
      <c r="D2924" s="24" t="s">
        <v>827</v>
      </c>
      <c r="E2924" s="24" t="s">
        <v>1489</v>
      </c>
      <c r="F2924" t="str" cm="1">
        <f t="array" ref="F2924">_xlfn.SWITCH($E2924,"Forecast",IFERROR(SUMIFS(INDEX('Forecast Input'!$A:$BO,,MATCH(TEXT($A2924,"0"),'Forecast Input'!$1:$1,0)),'Forecast Input'!$A:$A,Master!C2924,'Forecast Input'!$D:$D,Master!D2924),0),"Actual",SUMIFS('CMO Input'!$Q:$Q,'CMO Input'!$E:$E,Master!$A2924,'CMO Input'!$C:$C,Master!$C2924,'CMO Input'!$AJ:$AJ,Master!$D2924,'CMO Input'!$AU:$AU,Master!$F2920),"")</f>
        <v/>
      </c>
    </row>
    <row r="2925" spans="1:6" x14ac:dyDescent="0.25">
      <c r="A2925" s="24">
        <v>14</v>
      </c>
      <c r="B2925" s="25">
        <v>44378</v>
      </c>
      <c r="C2925" s="24" t="s">
        <v>780</v>
      </c>
      <c r="D2925" s="24" t="s">
        <v>827</v>
      </c>
      <c r="E2925" s="24" t="s">
        <v>1488</v>
      </c>
      <c r="F2925" cm="1">
        <f t="array" ref="F2925">_xlfn.SWITCH($E2925,"Forecast",IFERROR(SUMIFS(INDEX('Forecast Input'!$A:$BO,,MATCH(TEXT($A2925,"0"),'Forecast Input'!$1:$1,0)),'Forecast Input'!$A:$A,Master!C2925,'Forecast Input'!$D:$D,Master!D2925),0),"Actual",SUMIFS('CMO Input'!$Q:$Q,'CMO Input'!$E:$E,Master!$A2925,'CMO Input'!$C:$C,Master!$C2925,'CMO Input'!$AJ:$AJ,Master!$D2925,'CMO Input'!$AU:$AU,Master!$F2921),"")</f>
        <v>0</v>
      </c>
    </row>
    <row r="2926" spans="1:6" x14ac:dyDescent="0.25">
      <c r="A2926" s="24">
        <v>14</v>
      </c>
      <c r="B2926" s="25">
        <v>44378</v>
      </c>
      <c r="C2926" s="24" t="s">
        <v>780</v>
      </c>
      <c r="D2926" s="24" t="s">
        <v>827</v>
      </c>
      <c r="E2926" s="24" t="s">
        <v>1487</v>
      </c>
      <c r="F2926" cm="1">
        <f t="array" ref="F2926">_xlfn.SWITCH($E2926,"Forecast",IFERROR(SUMIFS(INDEX('Forecast Input'!$A:$BO,,MATCH(TEXT($A2926,"0"),'Forecast Input'!$1:$1,0)),'Forecast Input'!$A:$A,Master!C2926,'Forecast Input'!$D:$D,Master!D2926),0),"Actual",SUMIFS('CMO Input'!$Q:$Q,'CMO Input'!$E:$E,Master!$A2926,'CMO Input'!$C:$C,Master!$C2926,'CMO Input'!$AJ:$AJ,Master!$D2926,'CMO Input'!$AU:$AU,Master!$F2922),"")</f>
        <v>0</v>
      </c>
    </row>
    <row r="2927" spans="1:6" x14ac:dyDescent="0.25">
      <c r="A2927" s="24">
        <v>14</v>
      </c>
      <c r="B2927" s="25">
        <v>44378</v>
      </c>
      <c r="C2927" s="24" t="s">
        <v>989</v>
      </c>
      <c r="D2927" s="24" t="s">
        <v>827</v>
      </c>
      <c r="E2927" s="24" t="s">
        <v>1489</v>
      </c>
      <c r="F2927" t="str" cm="1">
        <f t="array" ref="F2927">_xlfn.SWITCH($E2927,"Forecast",IFERROR(SUMIFS(INDEX('Forecast Input'!$A:$BO,,MATCH(TEXT($A2927,"0"),'Forecast Input'!$1:$1,0)),'Forecast Input'!$A:$A,Master!C2927,'Forecast Input'!$D:$D,Master!D2927),0),"Actual",SUMIFS('CMO Input'!$Q:$Q,'CMO Input'!$E:$E,Master!$A2927,'CMO Input'!$C:$C,Master!$C2927,'CMO Input'!$AJ:$AJ,Master!$D2927,'CMO Input'!$AU:$AU,Master!$F2923),"")</f>
        <v/>
      </c>
    </row>
    <row r="2928" spans="1:6" x14ac:dyDescent="0.25">
      <c r="A2928" s="24">
        <v>14</v>
      </c>
      <c r="B2928" s="25">
        <v>44378</v>
      </c>
      <c r="C2928" s="24" t="s">
        <v>989</v>
      </c>
      <c r="D2928" s="24" t="s">
        <v>827</v>
      </c>
      <c r="E2928" s="24" t="s">
        <v>1488</v>
      </c>
      <c r="F2928" cm="1">
        <f t="array" ref="F2928">_xlfn.SWITCH($E2928,"Forecast",IFERROR(SUMIFS(INDEX('Forecast Input'!$A:$BO,,MATCH(TEXT($A2928,"0"),'Forecast Input'!$1:$1,0)),'Forecast Input'!$A:$A,Master!C2928,'Forecast Input'!$D:$D,Master!D2928),0),"Actual",SUMIFS('CMO Input'!$Q:$Q,'CMO Input'!$E:$E,Master!$A2928,'CMO Input'!$C:$C,Master!$C2928,'CMO Input'!$AJ:$AJ,Master!$D2928,'CMO Input'!$AU:$AU,Master!$F2924),"")</f>
        <v>0</v>
      </c>
    </row>
    <row r="2929" spans="1:6" x14ac:dyDescent="0.25">
      <c r="A2929" s="24">
        <v>14</v>
      </c>
      <c r="B2929" s="25">
        <v>44378</v>
      </c>
      <c r="C2929" s="24" t="s">
        <v>989</v>
      </c>
      <c r="D2929" s="24" t="s">
        <v>827</v>
      </c>
      <c r="E2929" s="24" t="s">
        <v>1487</v>
      </c>
      <c r="F2929" cm="1">
        <f t="array" ref="F2929">_xlfn.SWITCH($E2929,"Forecast",IFERROR(SUMIFS(INDEX('Forecast Input'!$A:$BO,,MATCH(TEXT($A2929,"0"),'Forecast Input'!$1:$1,0)),'Forecast Input'!$A:$A,Master!C2929,'Forecast Input'!$D:$D,Master!D2929),0),"Actual",SUMIFS('CMO Input'!$Q:$Q,'CMO Input'!$E:$E,Master!$A2929,'CMO Input'!$C:$C,Master!$C2929,'CMO Input'!$AJ:$AJ,Master!$D2929,'CMO Input'!$AU:$AU,Master!$F2925),"")</f>
        <v>0</v>
      </c>
    </row>
    <row r="2930" spans="1:6" x14ac:dyDescent="0.25">
      <c r="A2930" s="24">
        <v>14</v>
      </c>
      <c r="B2930" s="25">
        <v>44378</v>
      </c>
      <c r="C2930" s="24" t="s">
        <v>181</v>
      </c>
      <c r="D2930" s="24" t="s">
        <v>827</v>
      </c>
      <c r="E2930" s="24" t="s">
        <v>1489</v>
      </c>
      <c r="F2930" t="str" cm="1">
        <f t="array" ref="F2930">_xlfn.SWITCH($E2930,"Forecast",IFERROR(SUMIFS(INDEX('Forecast Input'!$A:$BO,,MATCH(TEXT($A2930,"0"),'Forecast Input'!$1:$1,0)),'Forecast Input'!$A:$A,Master!C2930,'Forecast Input'!$D:$D,Master!D2930),0),"Actual",SUMIFS('CMO Input'!$Q:$Q,'CMO Input'!$E:$E,Master!$A2930,'CMO Input'!$C:$C,Master!$C2930,'CMO Input'!$AJ:$AJ,Master!$D2930,'CMO Input'!$AU:$AU,Master!$F2926),"")</f>
        <v/>
      </c>
    </row>
    <row r="2931" spans="1:6" x14ac:dyDescent="0.25">
      <c r="A2931" s="24">
        <v>14</v>
      </c>
      <c r="B2931" s="25">
        <v>44378</v>
      </c>
      <c r="C2931" s="24" t="s">
        <v>181</v>
      </c>
      <c r="D2931" s="24" t="s">
        <v>827</v>
      </c>
      <c r="E2931" s="24" t="s">
        <v>1488</v>
      </c>
      <c r="F2931" cm="1">
        <f t="array" ref="F2931">_xlfn.SWITCH($E2931,"Forecast",IFERROR(SUMIFS(INDEX('Forecast Input'!$A:$BO,,MATCH(TEXT($A2931,"0"),'Forecast Input'!$1:$1,0)),'Forecast Input'!$A:$A,Master!C2931,'Forecast Input'!$D:$D,Master!D2931),0),"Actual",SUMIFS('CMO Input'!$Q:$Q,'CMO Input'!$E:$E,Master!$A2931,'CMO Input'!$C:$C,Master!$C2931,'CMO Input'!$AJ:$AJ,Master!$D2931,'CMO Input'!$AU:$AU,Master!$F2927),"")</f>
        <v>0</v>
      </c>
    </row>
    <row r="2932" spans="1:6" x14ac:dyDescent="0.25">
      <c r="A2932" s="24">
        <v>14</v>
      </c>
      <c r="B2932" s="25">
        <v>44378</v>
      </c>
      <c r="C2932" s="24" t="s">
        <v>181</v>
      </c>
      <c r="D2932" s="24" t="s">
        <v>827</v>
      </c>
      <c r="E2932" s="24" t="s">
        <v>1487</v>
      </c>
      <c r="F2932" cm="1">
        <f t="array" ref="F2932">_xlfn.SWITCH($E2932,"Forecast",IFERROR(SUMIFS(INDEX('Forecast Input'!$A:$BO,,MATCH(TEXT($A2932,"0"),'Forecast Input'!$1:$1,0)),'Forecast Input'!$A:$A,Master!C2932,'Forecast Input'!$D:$D,Master!D2932),0),"Actual",SUMIFS('CMO Input'!$Q:$Q,'CMO Input'!$E:$E,Master!$A2932,'CMO Input'!$C:$C,Master!$C2932,'CMO Input'!$AJ:$AJ,Master!$D2932,'CMO Input'!$AU:$AU,Master!$F2928),"")</f>
        <v>0</v>
      </c>
    </row>
    <row r="2933" spans="1:6" x14ac:dyDescent="0.25">
      <c r="A2933" s="24">
        <v>14</v>
      </c>
      <c r="B2933" s="25">
        <v>44378</v>
      </c>
      <c r="C2933" s="24" t="s">
        <v>424</v>
      </c>
      <c r="D2933" s="24" t="s">
        <v>827</v>
      </c>
      <c r="E2933" s="24" t="s">
        <v>1489</v>
      </c>
      <c r="F2933" t="str" cm="1">
        <f t="array" ref="F2933">_xlfn.SWITCH($E2933,"Forecast",IFERROR(SUMIFS(INDEX('Forecast Input'!$A:$BO,,MATCH(TEXT($A2933,"0"),'Forecast Input'!$1:$1,0)),'Forecast Input'!$A:$A,Master!C2933,'Forecast Input'!$D:$D,Master!D2933),0),"Actual",SUMIFS('CMO Input'!$Q:$Q,'CMO Input'!$E:$E,Master!$A2933,'CMO Input'!$C:$C,Master!$C2933,'CMO Input'!$AJ:$AJ,Master!$D2933,'CMO Input'!$AU:$AU,Master!$F2929),"")</f>
        <v/>
      </c>
    </row>
    <row r="2934" spans="1:6" x14ac:dyDescent="0.25">
      <c r="A2934" s="24">
        <v>14</v>
      </c>
      <c r="B2934" s="25">
        <v>44378</v>
      </c>
      <c r="C2934" s="24" t="s">
        <v>424</v>
      </c>
      <c r="D2934" s="24" t="s">
        <v>827</v>
      </c>
      <c r="E2934" s="24" t="s">
        <v>1488</v>
      </c>
      <c r="F2934" cm="1">
        <f t="array" ref="F2934">_xlfn.SWITCH($E2934,"Forecast",IFERROR(SUMIFS(INDEX('Forecast Input'!$A:$BO,,MATCH(TEXT($A2934,"0"),'Forecast Input'!$1:$1,0)),'Forecast Input'!$A:$A,Master!C2934,'Forecast Input'!$D:$D,Master!D2934),0),"Actual",SUMIFS('CMO Input'!$Q:$Q,'CMO Input'!$E:$E,Master!$A2934,'CMO Input'!$C:$C,Master!$C2934,'CMO Input'!$AJ:$AJ,Master!$D2934,'CMO Input'!$AU:$AU,Master!$F2930),"")</f>
        <v>0</v>
      </c>
    </row>
    <row r="2935" spans="1:6" x14ac:dyDescent="0.25">
      <c r="A2935" s="24">
        <v>14</v>
      </c>
      <c r="B2935" s="25">
        <v>44378</v>
      </c>
      <c r="C2935" s="24" t="s">
        <v>424</v>
      </c>
      <c r="D2935" s="24" t="s">
        <v>827</v>
      </c>
      <c r="E2935" s="24" t="s">
        <v>1487</v>
      </c>
      <c r="F2935" cm="1">
        <f t="array" ref="F2935">_xlfn.SWITCH($E2935,"Forecast",IFERROR(SUMIFS(INDEX('Forecast Input'!$A:$BO,,MATCH(TEXT($A2935,"0"),'Forecast Input'!$1:$1,0)),'Forecast Input'!$A:$A,Master!C2935,'Forecast Input'!$D:$D,Master!D2935),0),"Actual",SUMIFS('CMO Input'!$Q:$Q,'CMO Input'!$E:$E,Master!$A2935,'CMO Input'!$C:$C,Master!$C2935,'CMO Input'!$AJ:$AJ,Master!$D2935,'CMO Input'!$AU:$AU,Master!$F2931),"")</f>
        <v>0</v>
      </c>
    </row>
    <row r="2936" spans="1:6" x14ac:dyDescent="0.25">
      <c r="A2936" s="24">
        <v>14</v>
      </c>
      <c r="B2936" s="25">
        <v>44378</v>
      </c>
      <c r="C2936" s="24" t="s">
        <v>141</v>
      </c>
      <c r="D2936" s="24" t="s">
        <v>827</v>
      </c>
      <c r="E2936" s="24" t="s">
        <v>1489</v>
      </c>
      <c r="F2936" t="str" cm="1">
        <f t="array" ref="F2936">_xlfn.SWITCH($E2936,"Forecast",IFERROR(SUMIFS(INDEX('Forecast Input'!$A:$BO,,MATCH(TEXT($A2936,"0"),'Forecast Input'!$1:$1,0)),'Forecast Input'!$A:$A,Master!C2936,'Forecast Input'!$D:$D,Master!D2936),0),"Actual",SUMIFS('CMO Input'!$Q:$Q,'CMO Input'!$E:$E,Master!$A2936,'CMO Input'!$C:$C,Master!$C2936,'CMO Input'!$AJ:$AJ,Master!$D2936,'CMO Input'!$AU:$AU,Master!$F2932),"")</f>
        <v/>
      </c>
    </row>
    <row r="2937" spans="1:6" x14ac:dyDescent="0.25">
      <c r="A2937" s="24">
        <v>14</v>
      </c>
      <c r="B2937" s="25">
        <v>44378</v>
      </c>
      <c r="C2937" s="24" t="s">
        <v>141</v>
      </c>
      <c r="D2937" s="24" t="s">
        <v>827</v>
      </c>
      <c r="E2937" s="24" t="s">
        <v>1488</v>
      </c>
      <c r="F2937" cm="1">
        <f t="array" ref="F2937">_xlfn.SWITCH($E2937,"Forecast",IFERROR(SUMIFS(INDEX('Forecast Input'!$A:$BO,,MATCH(TEXT($A2937,"0"),'Forecast Input'!$1:$1,0)),'Forecast Input'!$A:$A,Master!C2937,'Forecast Input'!$D:$D,Master!D2937),0),"Actual",SUMIFS('CMO Input'!$Q:$Q,'CMO Input'!$E:$E,Master!$A2937,'CMO Input'!$C:$C,Master!$C2937,'CMO Input'!$AJ:$AJ,Master!$D2937,'CMO Input'!$AU:$AU,Master!$F2933),"")</f>
        <v>0</v>
      </c>
    </row>
    <row r="2938" spans="1:6" x14ac:dyDescent="0.25">
      <c r="A2938" s="24">
        <v>14</v>
      </c>
      <c r="B2938" s="25">
        <v>44378</v>
      </c>
      <c r="C2938" s="24" t="s">
        <v>141</v>
      </c>
      <c r="D2938" s="24" t="s">
        <v>827</v>
      </c>
      <c r="E2938" s="24" t="s">
        <v>1487</v>
      </c>
      <c r="F2938" cm="1">
        <f t="array" ref="F2938">_xlfn.SWITCH($E2938,"Forecast",IFERROR(SUMIFS(INDEX('Forecast Input'!$A:$BO,,MATCH(TEXT($A2938,"0"),'Forecast Input'!$1:$1,0)),'Forecast Input'!$A:$A,Master!C2938,'Forecast Input'!$D:$D,Master!D2938),0),"Actual",SUMIFS('CMO Input'!$Q:$Q,'CMO Input'!$E:$E,Master!$A2938,'CMO Input'!$C:$C,Master!$C2938,'CMO Input'!$AJ:$AJ,Master!$D2938,'CMO Input'!$AU:$AU,Master!$F2934),"")</f>
        <v>0</v>
      </c>
    </row>
    <row r="2939" spans="1:6" x14ac:dyDescent="0.25">
      <c r="A2939" s="24">
        <v>14</v>
      </c>
      <c r="B2939" s="25">
        <v>44378</v>
      </c>
      <c r="C2939" s="24" t="s">
        <v>127</v>
      </c>
      <c r="D2939" s="24" t="s">
        <v>827</v>
      </c>
      <c r="E2939" s="24" t="s">
        <v>1489</v>
      </c>
      <c r="F2939" t="str" cm="1">
        <f t="array" ref="F2939">_xlfn.SWITCH($E2939,"Forecast",IFERROR(SUMIFS(INDEX('Forecast Input'!$A:$BO,,MATCH(TEXT($A2939,"0"),'Forecast Input'!$1:$1,0)),'Forecast Input'!$A:$A,Master!C2939,'Forecast Input'!$D:$D,Master!D2939),0),"Actual",SUMIFS('CMO Input'!$Q:$Q,'CMO Input'!$E:$E,Master!$A2939,'CMO Input'!$C:$C,Master!$C2939,'CMO Input'!$AJ:$AJ,Master!$D2939,'CMO Input'!$AU:$AU,Master!$F2935),"")</f>
        <v/>
      </c>
    </row>
    <row r="2940" spans="1:6" x14ac:dyDescent="0.25">
      <c r="A2940" s="24">
        <v>14</v>
      </c>
      <c r="B2940" s="25">
        <v>44378</v>
      </c>
      <c r="C2940" s="24" t="s">
        <v>127</v>
      </c>
      <c r="D2940" s="24" t="s">
        <v>827</v>
      </c>
      <c r="E2940" s="24" t="s">
        <v>1488</v>
      </c>
      <c r="F2940" cm="1">
        <f t="array" ref="F2940">_xlfn.SWITCH($E2940,"Forecast",IFERROR(SUMIFS(INDEX('Forecast Input'!$A:$BO,,MATCH(TEXT($A2940,"0"),'Forecast Input'!$1:$1,0)),'Forecast Input'!$A:$A,Master!C2940,'Forecast Input'!$D:$D,Master!D2940),0),"Actual",SUMIFS('CMO Input'!$Q:$Q,'CMO Input'!$E:$E,Master!$A2940,'CMO Input'!$C:$C,Master!$C2940,'CMO Input'!$AJ:$AJ,Master!$D2940,'CMO Input'!$AU:$AU,Master!$F2936),"")</f>
        <v>0</v>
      </c>
    </row>
    <row r="2941" spans="1:6" x14ac:dyDescent="0.25">
      <c r="A2941" s="24">
        <v>15</v>
      </c>
      <c r="B2941" s="25">
        <v>44378</v>
      </c>
      <c r="C2941" s="24" t="s">
        <v>127</v>
      </c>
      <c r="D2941" s="24" t="s">
        <v>827</v>
      </c>
      <c r="E2941" s="24" t="s">
        <v>1487</v>
      </c>
      <c r="F2941" cm="1">
        <f t="array" ref="F2941">_xlfn.SWITCH($E2941,"Forecast",IFERROR(SUMIFS(INDEX('Forecast Input'!$A:$BO,,MATCH(TEXT($A2941,"0"),'Forecast Input'!$1:$1,0)),'Forecast Input'!$A:$A,Master!C2941,'Forecast Input'!$D:$D,Master!D2941),0),"Actual",SUMIFS('CMO Input'!$Q:$Q,'CMO Input'!$E:$E,Master!$A2941,'CMO Input'!$C:$C,Master!$C2941,'CMO Input'!$AJ:$AJ,Master!$D2941,'CMO Input'!$AU:$AU,Master!$F2937),"")</f>
        <v>0</v>
      </c>
    </row>
    <row r="2942" spans="1:6" x14ac:dyDescent="0.25">
      <c r="A2942" s="24">
        <v>15</v>
      </c>
      <c r="B2942" s="25">
        <v>44378</v>
      </c>
      <c r="C2942" s="24" t="s">
        <v>44</v>
      </c>
      <c r="D2942" s="24" t="s">
        <v>827</v>
      </c>
      <c r="E2942" s="24" t="s">
        <v>1489</v>
      </c>
      <c r="F2942" t="str" cm="1">
        <f t="array" ref="F2942">_xlfn.SWITCH($E2942,"Forecast",IFERROR(SUMIFS(INDEX('Forecast Input'!$A:$BO,,MATCH(TEXT($A2942,"0"),'Forecast Input'!$1:$1,0)),'Forecast Input'!$A:$A,Master!C2942,'Forecast Input'!$D:$D,Master!D2942),0),"Actual",SUMIFS('CMO Input'!$Q:$Q,'CMO Input'!$E:$E,Master!$A2942,'CMO Input'!$C:$C,Master!$C2942,'CMO Input'!$AJ:$AJ,Master!$D2942,'CMO Input'!$AU:$AU,Master!$F2938),"")</f>
        <v/>
      </c>
    </row>
    <row r="2943" spans="1:6" x14ac:dyDescent="0.25">
      <c r="A2943" s="24">
        <v>15</v>
      </c>
      <c r="B2943" s="25">
        <v>44378</v>
      </c>
      <c r="C2943" s="24" t="s">
        <v>44</v>
      </c>
      <c r="D2943" s="24" t="s">
        <v>827</v>
      </c>
      <c r="E2943" s="24" t="s">
        <v>1488</v>
      </c>
      <c r="F2943" cm="1">
        <f t="array" ref="F2943">_xlfn.SWITCH($E2943,"Forecast",IFERROR(SUMIFS(INDEX('Forecast Input'!$A:$BO,,MATCH(TEXT($A2943,"0"),'Forecast Input'!$1:$1,0)),'Forecast Input'!$A:$A,Master!C2943,'Forecast Input'!$D:$D,Master!D2943),0),"Actual",SUMIFS('CMO Input'!$Q:$Q,'CMO Input'!$E:$E,Master!$A2943,'CMO Input'!$C:$C,Master!$C2943,'CMO Input'!$AJ:$AJ,Master!$D2943,'CMO Input'!$AU:$AU,Master!$F2939),"")</f>
        <v>0</v>
      </c>
    </row>
    <row r="2944" spans="1:6" x14ac:dyDescent="0.25">
      <c r="A2944" s="24">
        <v>14</v>
      </c>
      <c r="B2944" s="25">
        <v>44378</v>
      </c>
      <c r="C2944" s="24" t="s">
        <v>44</v>
      </c>
      <c r="D2944" s="24" t="s">
        <v>827</v>
      </c>
      <c r="E2944" s="24" t="s">
        <v>1487</v>
      </c>
      <c r="F2944" cm="1">
        <f t="array" ref="F2944">_xlfn.SWITCH($E2944,"Forecast",IFERROR(SUMIFS(INDEX('Forecast Input'!$A:$BO,,MATCH(TEXT($A2944,"0"),'Forecast Input'!$1:$1,0)),'Forecast Input'!$A:$A,Master!C2944,'Forecast Input'!$D:$D,Master!D2944),0),"Actual",SUMIFS('CMO Input'!$Q:$Q,'CMO Input'!$E:$E,Master!$A2944,'CMO Input'!$C:$C,Master!$C2944,'CMO Input'!$AJ:$AJ,Master!$D2944,'CMO Input'!$AU:$AU,Master!$F2940),"")</f>
        <v>0</v>
      </c>
    </row>
    <row r="2945" spans="1:6" x14ac:dyDescent="0.25">
      <c r="A2945" s="24">
        <v>15</v>
      </c>
      <c r="B2945" s="25">
        <v>44378</v>
      </c>
      <c r="C2945" s="24" t="s">
        <v>780</v>
      </c>
      <c r="D2945" s="24" t="s">
        <v>10</v>
      </c>
      <c r="E2945" s="24" t="s">
        <v>1489</v>
      </c>
      <c r="F2945" t="str" cm="1">
        <f t="array" ref="F2945">_xlfn.SWITCH($E2945,"Forecast",IFERROR(SUMIFS(INDEX('Forecast Input'!$A:$BO,,MATCH(TEXT($A2945,"0"),'Forecast Input'!$1:$1,0)),'Forecast Input'!$A:$A,Master!C2945,'Forecast Input'!$D:$D,Master!D2945),0),"Actual",SUMIFS('CMO Input'!$Q:$Q,'CMO Input'!$E:$E,Master!$A2945,'CMO Input'!$C:$C,Master!$C2945,'CMO Input'!$AJ:$AJ,Master!$D2945,'CMO Input'!$AU:$AU,Master!$F2941),"")</f>
        <v/>
      </c>
    </row>
    <row r="2946" spans="1:6" x14ac:dyDescent="0.25">
      <c r="A2946" s="24">
        <v>15</v>
      </c>
      <c r="B2946" s="25">
        <v>44378</v>
      </c>
      <c r="C2946" s="24" t="s">
        <v>780</v>
      </c>
      <c r="D2946" s="24" t="s">
        <v>10</v>
      </c>
      <c r="E2946" s="24" t="s">
        <v>1488</v>
      </c>
      <c r="F2946" cm="1">
        <f t="array" ref="F2946">_xlfn.SWITCH($E2946,"Forecast",IFERROR(SUMIFS(INDEX('Forecast Input'!$A:$BO,,MATCH(TEXT($A2946,"0"),'Forecast Input'!$1:$1,0)),'Forecast Input'!$A:$A,Master!C2946,'Forecast Input'!$D:$D,Master!D2946),0),"Actual",SUMIFS('CMO Input'!$Q:$Q,'CMO Input'!$E:$E,Master!$A2946,'CMO Input'!$C:$C,Master!$C2946,'CMO Input'!$AJ:$AJ,Master!$D2946,'CMO Input'!$AU:$AU,Master!$F2942),"")</f>
        <v>0</v>
      </c>
    </row>
    <row r="2947" spans="1:6" x14ac:dyDescent="0.25">
      <c r="A2947" s="24">
        <v>15</v>
      </c>
      <c r="B2947" s="25">
        <v>44378</v>
      </c>
      <c r="C2947" s="24" t="s">
        <v>780</v>
      </c>
      <c r="D2947" s="24" t="s">
        <v>10</v>
      </c>
      <c r="E2947" s="24" t="s">
        <v>1487</v>
      </c>
      <c r="F2947" cm="1">
        <f t="array" ref="F2947">_xlfn.SWITCH($E2947,"Forecast",IFERROR(SUMIFS(INDEX('Forecast Input'!$A:$BO,,MATCH(TEXT($A2947,"0"),'Forecast Input'!$1:$1,0)),'Forecast Input'!$A:$A,Master!C2947,'Forecast Input'!$D:$D,Master!D2947),0),"Actual",SUMIFS('CMO Input'!$Q:$Q,'CMO Input'!$E:$E,Master!$A2947,'CMO Input'!$C:$C,Master!$C2947,'CMO Input'!$AJ:$AJ,Master!$D2947,'CMO Input'!$AU:$AU,Master!$F2943),"")</f>
        <v>0</v>
      </c>
    </row>
    <row r="2948" spans="1:6" x14ac:dyDescent="0.25">
      <c r="A2948" s="24">
        <v>15</v>
      </c>
      <c r="B2948" s="25">
        <v>44378</v>
      </c>
      <c r="C2948" s="24" t="s">
        <v>780</v>
      </c>
      <c r="D2948" s="24" t="s">
        <v>61</v>
      </c>
      <c r="E2948" s="24" t="s">
        <v>1489</v>
      </c>
      <c r="F2948" t="str" cm="1">
        <f t="array" ref="F2948">_xlfn.SWITCH($E2948,"Forecast",IFERROR(SUMIFS(INDEX('Forecast Input'!$A:$BO,,MATCH(TEXT($A2948,"0"),'Forecast Input'!$1:$1,0)),'Forecast Input'!$A:$A,Master!C2948,'Forecast Input'!$D:$D,Master!D2948),0),"Actual",SUMIFS('CMO Input'!$Q:$Q,'CMO Input'!$E:$E,Master!$A2948,'CMO Input'!$C:$C,Master!$C2948,'CMO Input'!$AJ:$AJ,Master!$D2948,'CMO Input'!$AU:$AU,Master!$F2944),"")</f>
        <v/>
      </c>
    </row>
    <row r="2949" spans="1:6" x14ac:dyDescent="0.25">
      <c r="A2949" s="24">
        <v>15</v>
      </c>
      <c r="B2949" s="25">
        <v>44378</v>
      </c>
      <c r="C2949" s="24" t="s">
        <v>780</v>
      </c>
      <c r="D2949" s="24" t="s">
        <v>61</v>
      </c>
      <c r="E2949" s="24" t="s">
        <v>1488</v>
      </c>
      <c r="F2949" cm="1">
        <f t="array" ref="F2949">_xlfn.SWITCH($E2949,"Forecast",IFERROR(SUMIFS(INDEX('Forecast Input'!$A:$BO,,MATCH(TEXT($A2949,"0"),'Forecast Input'!$1:$1,0)),'Forecast Input'!$A:$A,Master!C2949,'Forecast Input'!$D:$D,Master!D2949),0),"Actual",SUMIFS('CMO Input'!$Q:$Q,'CMO Input'!$E:$E,Master!$A2949,'CMO Input'!$C:$C,Master!$C2949,'CMO Input'!$AJ:$AJ,Master!$D2949,'CMO Input'!$AU:$AU,Master!$F2945),"")</f>
        <v>0</v>
      </c>
    </row>
    <row r="2950" spans="1:6" x14ac:dyDescent="0.25">
      <c r="A2950" s="24">
        <v>15</v>
      </c>
      <c r="B2950" s="25">
        <v>44378</v>
      </c>
      <c r="C2950" s="24" t="s">
        <v>780</v>
      </c>
      <c r="D2950" s="24" t="s">
        <v>61</v>
      </c>
      <c r="E2950" s="24" t="s">
        <v>1487</v>
      </c>
      <c r="F2950" cm="1">
        <f t="array" ref="F2950">_xlfn.SWITCH($E2950,"Forecast",IFERROR(SUMIFS(INDEX('Forecast Input'!$A:$BO,,MATCH(TEXT($A2950,"0"),'Forecast Input'!$1:$1,0)),'Forecast Input'!$A:$A,Master!C2950,'Forecast Input'!$D:$D,Master!D2950),0),"Actual",SUMIFS('CMO Input'!$Q:$Q,'CMO Input'!$E:$E,Master!$A2950,'CMO Input'!$C:$C,Master!$C2950,'CMO Input'!$AJ:$AJ,Master!$D2950,'CMO Input'!$AU:$AU,Master!$F2946),"")</f>
        <v>0</v>
      </c>
    </row>
    <row r="2951" spans="1:6" x14ac:dyDescent="0.25">
      <c r="A2951" s="24">
        <v>15</v>
      </c>
      <c r="B2951" s="25">
        <v>44378</v>
      </c>
      <c r="C2951" s="24" t="s">
        <v>780</v>
      </c>
      <c r="D2951" s="24" t="s">
        <v>103</v>
      </c>
      <c r="E2951" s="24" t="s">
        <v>1489</v>
      </c>
      <c r="F2951" t="str" cm="1">
        <f t="array" ref="F2951">_xlfn.SWITCH($E2951,"Forecast",IFERROR(SUMIFS(INDEX('Forecast Input'!$A:$BO,,MATCH(TEXT($A2951,"0"),'Forecast Input'!$1:$1,0)),'Forecast Input'!$A:$A,Master!C2951,'Forecast Input'!$D:$D,Master!D2951),0),"Actual",SUMIFS('CMO Input'!$Q:$Q,'CMO Input'!$E:$E,Master!$A2951,'CMO Input'!$C:$C,Master!$C2951,'CMO Input'!$AJ:$AJ,Master!$D2951,'CMO Input'!$AU:$AU,Master!$F2947),"")</f>
        <v/>
      </c>
    </row>
    <row r="2952" spans="1:6" x14ac:dyDescent="0.25">
      <c r="A2952" s="24">
        <v>15</v>
      </c>
      <c r="B2952" s="25">
        <v>44378</v>
      </c>
      <c r="C2952" s="24" t="s">
        <v>780</v>
      </c>
      <c r="D2952" s="24" t="s">
        <v>103</v>
      </c>
      <c r="E2952" s="24" t="s">
        <v>1488</v>
      </c>
      <c r="F2952" cm="1">
        <f t="array" ref="F2952">_xlfn.SWITCH($E2952,"Forecast",IFERROR(SUMIFS(INDEX('Forecast Input'!$A:$BO,,MATCH(TEXT($A2952,"0"),'Forecast Input'!$1:$1,0)),'Forecast Input'!$A:$A,Master!C2952,'Forecast Input'!$D:$D,Master!D2952),0),"Actual",SUMIFS('CMO Input'!$Q:$Q,'CMO Input'!$E:$E,Master!$A2952,'CMO Input'!$C:$C,Master!$C2952,'CMO Input'!$AJ:$AJ,Master!$D2952,'CMO Input'!$AU:$AU,Master!$F2948),"")</f>
        <v>0</v>
      </c>
    </row>
    <row r="2953" spans="1:6" x14ac:dyDescent="0.25">
      <c r="A2953" s="24">
        <v>15</v>
      </c>
      <c r="B2953" s="25">
        <v>44378</v>
      </c>
      <c r="C2953" s="24" t="s">
        <v>780</v>
      </c>
      <c r="D2953" s="24" t="s">
        <v>103</v>
      </c>
      <c r="E2953" s="24" t="s">
        <v>1487</v>
      </c>
      <c r="F2953" cm="1">
        <f t="array" ref="F2953">_xlfn.SWITCH($E2953,"Forecast",IFERROR(SUMIFS(INDEX('Forecast Input'!$A:$BO,,MATCH(TEXT($A2953,"0"),'Forecast Input'!$1:$1,0)),'Forecast Input'!$A:$A,Master!C2953,'Forecast Input'!$D:$D,Master!D2953),0),"Actual",SUMIFS('CMO Input'!$Q:$Q,'CMO Input'!$E:$E,Master!$A2953,'CMO Input'!$C:$C,Master!$C2953,'CMO Input'!$AJ:$AJ,Master!$D2953,'CMO Input'!$AU:$AU,Master!$F2949),"")</f>
        <v>0</v>
      </c>
    </row>
    <row r="2954" spans="1:6" x14ac:dyDescent="0.25">
      <c r="A2954" s="24">
        <v>15</v>
      </c>
      <c r="B2954" s="25">
        <v>44378</v>
      </c>
      <c r="C2954" s="24" t="s">
        <v>780</v>
      </c>
      <c r="D2954" s="24" t="s">
        <v>146</v>
      </c>
      <c r="E2954" s="24" t="s">
        <v>1489</v>
      </c>
      <c r="F2954" t="str" cm="1">
        <f t="array" ref="F2954">_xlfn.SWITCH($E2954,"Forecast",IFERROR(SUMIFS(INDEX('Forecast Input'!$A:$BO,,MATCH(TEXT($A2954,"0"),'Forecast Input'!$1:$1,0)),'Forecast Input'!$A:$A,Master!C2954,'Forecast Input'!$D:$D,Master!D2954),0),"Actual",SUMIFS('CMO Input'!$Q:$Q,'CMO Input'!$E:$E,Master!$A2954,'CMO Input'!$C:$C,Master!$C2954,'CMO Input'!$AJ:$AJ,Master!$D2954,'CMO Input'!$AU:$AU,Master!$F2950),"")</f>
        <v/>
      </c>
    </row>
    <row r="2955" spans="1:6" x14ac:dyDescent="0.25">
      <c r="A2955" s="24">
        <v>15</v>
      </c>
      <c r="B2955" s="25">
        <v>44378</v>
      </c>
      <c r="C2955" s="24" t="s">
        <v>780</v>
      </c>
      <c r="D2955" s="24" t="s">
        <v>146</v>
      </c>
      <c r="E2955" s="24" t="s">
        <v>1488</v>
      </c>
      <c r="F2955" cm="1">
        <f t="array" ref="F2955">_xlfn.SWITCH($E2955,"Forecast",IFERROR(SUMIFS(INDEX('Forecast Input'!$A:$BO,,MATCH(TEXT($A2955,"0"),'Forecast Input'!$1:$1,0)),'Forecast Input'!$A:$A,Master!C2955,'Forecast Input'!$D:$D,Master!D2955),0),"Actual",SUMIFS('CMO Input'!$Q:$Q,'CMO Input'!$E:$E,Master!$A2955,'CMO Input'!$C:$C,Master!$C2955,'CMO Input'!$AJ:$AJ,Master!$D2955,'CMO Input'!$AU:$AU,Master!$F2951),"")</f>
        <v>0</v>
      </c>
    </row>
    <row r="2956" spans="1:6" x14ac:dyDescent="0.25">
      <c r="A2956" s="24">
        <v>15</v>
      </c>
      <c r="B2956" s="25">
        <v>44378</v>
      </c>
      <c r="C2956" s="24" t="s">
        <v>780</v>
      </c>
      <c r="D2956" s="24" t="s">
        <v>146</v>
      </c>
      <c r="E2956" s="24" t="s">
        <v>1487</v>
      </c>
      <c r="F2956" cm="1">
        <f t="array" ref="F2956">_xlfn.SWITCH($E2956,"Forecast",IFERROR(SUMIFS(INDEX('Forecast Input'!$A:$BO,,MATCH(TEXT($A2956,"0"),'Forecast Input'!$1:$1,0)),'Forecast Input'!$A:$A,Master!C2956,'Forecast Input'!$D:$D,Master!D2956),0),"Actual",SUMIFS('CMO Input'!$Q:$Q,'CMO Input'!$E:$E,Master!$A2956,'CMO Input'!$C:$C,Master!$C2956,'CMO Input'!$AJ:$AJ,Master!$D2956,'CMO Input'!$AU:$AU,Master!$F2952),"")</f>
        <v>0</v>
      </c>
    </row>
    <row r="2957" spans="1:6" x14ac:dyDescent="0.25">
      <c r="A2957" s="24">
        <v>15</v>
      </c>
      <c r="B2957" s="25">
        <v>44378</v>
      </c>
      <c r="C2957" s="24" t="s">
        <v>780</v>
      </c>
      <c r="D2957" s="24" t="s">
        <v>166</v>
      </c>
      <c r="E2957" s="24" t="s">
        <v>1489</v>
      </c>
      <c r="F2957" t="str" cm="1">
        <f t="array" ref="F2957">_xlfn.SWITCH($E2957,"Forecast",IFERROR(SUMIFS(INDEX('Forecast Input'!$A:$BO,,MATCH(TEXT($A2957,"0"),'Forecast Input'!$1:$1,0)),'Forecast Input'!$A:$A,Master!C2957,'Forecast Input'!$D:$D,Master!D2957),0),"Actual",SUMIFS('CMO Input'!$Q:$Q,'CMO Input'!$E:$E,Master!$A2957,'CMO Input'!$C:$C,Master!$C2957,'CMO Input'!$AJ:$AJ,Master!$D2957,'CMO Input'!$AU:$AU,Master!$F2953),"")</f>
        <v/>
      </c>
    </row>
    <row r="2958" spans="1:6" x14ac:dyDescent="0.25">
      <c r="A2958" s="24">
        <v>15</v>
      </c>
      <c r="B2958" s="25">
        <v>44378</v>
      </c>
      <c r="C2958" s="24" t="s">
        <v>780</v>
      </c>
      <c r="D2958" s="24" t="s">
        <v>166</v>
      </c>
      <c r="E2958" s="24" t="s">
        <v>1488</v>
      </c>
      <c r="F2958" cm="1">
        <f t="array" ref="F2958">_xlfn.SWITCH($E2958,"Forecast",IFERROR(SUMIFS(INDEX('Forecast Input'!$A:$BO,,MATCH(TEXT($A2958,"0"),'Forecast Input'!$1:$1,0)),'Forecast Input'!$A:$A,Master!C2958,'Forecast Input'!$D:$D,Master!D2958),0),"Actual",SUMIFS('CMO Input'!$Q:$Q,'CMO Input'!$E:$E,Master!$A2958,'CMO Input'!$C:$C,Master!$C2958,'CMO Input'!$AJ:$AJ,Master!$D2958,'CMO Input'!$AU:$AU,Master!$F2954),"")</f>
        <v>0</v>
      </c>
    </row>
    <row r="2959" spans="1:6" x14ac:dyDescent="0.25">
      <c r="A2959" s="24">
        <v>15</v>
      </c>
      <c r="B2959" s="25">
        <v>44378</v>
      </c>
      <c r="C2959" s="24" t="s">
        <v>780</v>
      </c>
      <c r="D2959" s="24" t="s">
        <v>166</v>
      </c>
      <c r="E2959" s="24" t="s">
        <v>1487</v>
      </c>
      <c r="F2959" cm="1">
        <f t="array" ref="F2959">_xlfn.SWITCH($E2959,"Forecast",IFERROR(SUMIFS(INDEX('Forecast Input'!$A:$BO,,MATCH(TEXT($A2959,"0"),'Forecast Input'!$1:$1,0)),'Forecast Input'!$A:$A,Master!C2959,'Forecast Input'!$D:$D,Master!D2959),0),"Actual",SUMIFS('CMO Input'!$Q:$Q,'CMO Input'!$E:$E,Master!$A2959,'CMO Input'!$C:$C,Master!$C2959,'CMO Input'!$AJ:$AJ,Master!$D2959,'CMO Input'!$AU:$AU,Master!$F2955),"")</f>
        <v>0</v>
      </c>
    </row>
    <row r="2960" spans="1:6" x14ac:dyDescent="0.25">
      <c r="A2960" s="24">
        <v>15</v>
      </c>
      <c r="B2960" s="25">
        <v>44378</v>
      </c>
      <c r="C2960" s="24" t="s">
        <v>780</v>
      </c>
      <c r="D2960" s="24" t="s">
        <v>170</v>
      </c>
      <c r="E2960" s="24" t="s">
        <v>1489</v>
      </c>
      <c r="F2960" t="str" cm="1">
        <f t="array" ref="F2960">_xlfn.SWITCH($E2960,"Forecast",IFERROR(SUMIFS(INDEX('Forecast Input'!$A:$BO,,MATCH(TEXT($A2960,"0"),'Forecast Input'!$1:$1,0)),'Forecast Input'!$A:$A,Master!C2960,'Forecast Input'!$D:$D,Master!D2960),0),"Actual",SUMIFS('CMO Input'!$Q:$Q,'CMO Input'!$E:$E,Master!$A2960,'CMO Input'!$C:$C,Master!$C2960,'CMO Input'!$AJ:$AJ,Master!$D2960,'CMO Input'!$AU:$AU,Master!$F2956),"")</f>
        <v/>
      </c>
    </row>
    <row r="2961" spans="1:6" x14ac:dyDescent="0.25">
      <c r="A2961" s="24">
        <v>15</v>
      </c>
      <c r="B2961" s="25">
        <v>44378</v>
      </c>
      <c r="C2961" s="24" t="s">
        <v>780</v>
      </c>
      <c r="D2961" s="24" t="s">
        <v>170</v>
      </c>
      <c r="E2961" s="24" t="s">
        <v>1488</v>
      </c>
      <c r="F2961" cm="1">
        <f t="array" ref="F2961">_xlfn.SWITCH($E2961,"Forecast",IFERROR(SUMIFS(INDEX('Forecast Input'!$A:$BO,,MATCH(TEXT($A2961,"0"),'Forecast Input'!$1:$1,0)),'Forecast Input'!$A:$A,Master!C2961,'Forecast Input'!$D:$D,Master!D2961),0),"Actual",SUMIFS('CMO Input'!$Q:$Q,'CMO Input'!$E:$E,Master!$A2961,'CMO Input'!$C:$C,Master!$C2961,'CMO Input'!$AJ:$AJ,Master!$D2961,'CMO Input'!$AU:$AU,Master!$F2957),"")</f>
        <v>0</v>
      </c>
    </row>
    <row r="2962" spans="1:6" x14ac:dyDescent="0.25">
      <c r="A2962" s="24">
        <v>15</v>
      </c>
      <c r="B2962" s="25">
        <v>44378</v>
      </c>
      <c r="C2962" s="24" t="s">
        <v>780</v>
      </c>
      <c r="D2962" s="24" t="s">
        <v>170</v>
      </c>
      <c r="E2962" s="24" t="s">
        <v>1487</v>
      </c>
      <c r="F2962" cm="1">
        <f t="array" ref="F2962">_xlfn.SWITCH($E2962,"Forecast",IFERROR(SUMIFS(INDEX('Forecast Input'!$A:$BO,,MATCH(TEXT($A2962,"0"),'Forecast Input'!$1:$1,0)),'Forecast Input'!$A:$A,Master!C2962,'Forecast Input'!$D:$D,Master!D2962),0),"Actual",SUMIFS('CMO Input'!$Q:$Q,'CMO Input'!$E:$E,Master!$A2962,'CMO Input'!$C:$C,Master!$C2962,'CMO Input'!$AJ:$AJ,Master!$D2962,'CMO Input'!$AU:$AU,Master!$F2958),"")</f>
        <v>0</v>
      </c>
    </row>
    <row r="2963" spans="1:6" x14ac:dyDescent="0.25">
      <c r="A2963" s="24">
        <v>15</v>
      </c>
      <c r="B2963" s="25">
        <v>44378</v>
      </c>
      <c r="C2963" s="24" t="s">
        <v>780</v>
      </c>
      <c r="D2963" s="24" t="s">
        <v>436</v>
      </c>
      <c r="E2963" s="24" t="s">
        <v>1489</v>
      </c>
      <c r="F2963" t="str" cm="1">
        <f t="array" ref="F2963">_xlfn.SWITCH($E2963,"Forecast",IFERROR(SUMIFS(INDEX('Forecast Input'!$A:$BO,,MATCH(TEXT($A2963,"0"),'Forecast Input'!$1:$1,0)),'Forecast Input'!$A:$A,Master!C2963,'Forecast Input'!$D:$D,Master!D2963),0),"Actual",SUMIFS('CMO Input'!$Q:$Q,'CMO Input'!$E:$E,Master!$A2963,'CMO Input'!$C:$C,Master!$C2963,'CMO Input'!$AJ:$AJ,Master!$D2963,'CMO Input'!$AU:$AU,Master!$F2959),"")</f>
        <v/>
      </c>
    </row>
    <row r="2964" spans="1:6" x14ac:dyDescent="0.25">
      <c r="A2964" s="24">
        <v>15</v>
      </c>
      <c r="B2964" s="25">
        <v>44378</v>
      </c>
      <c r="C2964" s="24" t="s">
        <v>780</v>
      </c>
      <c r="D2964" s="24" t="s">
        <v>436</v>
      </c>
      <c r="E2964" s="24" t="s">
        <v>1488</v>
      </c>
      <c r="F2964" cm="1">
        <f t="array" ref="F2964">_xlfn.SWITCH($E2964,"Forecast",IFERROR(SUMIFS(INDEX('Forecast Input'!$A:$BO,,MATCH(TEXT($A2964,"0"),'Forecast Input'!$1:$1,0)),'Forecast Input'!$A:$A,Master!C2964,'Forecast Input'!$D:$D,Master!D2964),0),"Actual",SUMIFS('CMO Input'!$Q:$Q,'CMO Input'!$E:$E,Master!$A2964,'CMO Input'!$C:$C,Master!$C2964,'CMO Input'!$AJ:$AJ,Master!$D2964,'CMO Input'!$AU:$AU,Master!$F2960),"")</f>
        <v>0</v>
      </c>
    </row>
    <row r="2965" spans="1:6" x14ac:dyDescent="0.25">
      <c r="A2965" s="24">
        <v>15</v>
      </c>
      <c r="B2965" s="25">
        <v>44378</v>
      </c>
      <c r="C2965" s="24" t="s">
        <v>780</v>
      </c>
      <c r="D2965" s="24" t="s">
        <v>436</v>
      </c>
      <c r="E2965" s="24" t="s">
        <v>1487</v>
      </c>
      <c r="F2965" cm="1">
        <f t="array" ref="F2965">_xlfn.SWITCH($E2965,"Forecast",IFERROR(SUMIFS(INDEX('Forecast Input'!$A:$BO,,MATCH(TEXT($A2965,"0"),'Forecast Input'!$1:$1,0)),'Forecast Input'!$A:$A,Master!C2965,'Forecast Input'!$D:$D,Master!D2965),0),"Actual",SUMIFS('CMO Input'!$Q:$Q,'CMO Input'!$E:$E,Master!$A2965,'CMO Input'!$C:$C,Master!$C2965,'CMO Input'!$AJ:$AJ,Master!$D2965,'CMO Input'!$AU:$AU,Master!$F2961),"")</f>
        <v>0</v>
      </c>
    </row>
    <row r="2966" spans="1:6" x14ac:dyDescent="0.25">
      <c r="A2966" s="24">
        <v>15</v>
      </c>
      <c r="B2966" s="25">
        <v>44378</v>
      </c>
      <c r="C2966" s="24" t="s">
        <v>780</v>
      </c>
      <c r="D2966" s="24" t="s">
        <v>1469</v>
      </c>
      <c r="E2966" s="24" t="s">
        <v>1489</v>
      </c>
      <c r="F2966" t="str" cm="1">
        <f t="array" ref="F2966">_xlfn.SWITCH($E2966,"Forecast",IFERROR(SUMIFS(INDEX('Forecast Input'!$A:$BO,,MATCH(TEXT($A2966,"0"),'Forecast Input'!$1:$1,0)),'Forecast Input'!$A:$A,Master!C2966,'Forecast Input'!$D:$D,Master!D2966),0),"Actual",SUMIFS('CMO Input'!$Q:$Q,'CMO Input'!$E:$E,Master!$A2966,'CMO Input'!$C:$C,Master!$C2966,'CMO Input'!$AJ:$AJ,Master!$D2966,'CMO Input'!$AU:$AU,Master!$F2962),"")</f>
        <v/>
      </c>
    </row>
    <row r="2967" spans="1:6" x14ac:dyDescent="0.25">
      <c r="A2967" s="24">
        <v>15</v>
      </c>
      <c r="B2967" s="25">
        <v>44378</v>
      </c>
      <c r="C2967" s="24" t="s">
        <v>780</v>
      </c>
      <c r="D2967" s="24" t="s">
        <v>1469</v>
      </c>
      <c r="E2967" s="24" t="s">
        <v>1488</v>
      </c>
      <c r="F2967" cm="1">
        <f t="array" ref="F2967">_xlfn.SWITCH($E2967,"Forecast",IFERROR(SUMIFS(INDEX('Forecast Input'!$A:$BO,,MATCH(TEXT($A2967,"0"),'Forecast Input'!$1:$1,0)),'Forecast Input'!$A:$A,Master!C2967,'Forecast Input'!$D:$D,Master!D2967),0),"Actual",SUMIFS('CMO Input'!$Q:$Q,'CMO Input'!$E:$E,Master!$A2967,'CMO Input'!$C:$C,Master!$C2967,'CMO Input'!$AJ:$AJ,Master!$D2967,'CMO Input'!$AU:$AU,Master!$F2963),"")</f>
        <v>0</v>
      </c>
    </row>
    <row r="2968" spans="1:6" x14ac:dyDescent="0.25">
      <c r="A2968" s="24">
        <v>15</v>
      </c>
      <c r="B2968" s="25">
        <v>44378</v>
      </c>
      <c r="C2968" s="24" t="s">
        <v>780</v>
      </c>
      <c r="D2968" s="24" t="s">
        <v>1469</v>
      </c>
      <c r="E2968" s="24" t="s">
        <v>1487</v>
      </c>
      <c r="F2968" cm="1">
        <f t="array" ref="F2968">_xlfn.SWITCH($E2968,"Forecast",IFERROR(SUMIFS(INDEX('Forecast Input'!$A:$BO,,MATCH(TEXT($A2968,"0"),'Forecast Input'!$1:$1,0)),'Forecast Input'!$A:$A,Master!C2968,'Forecast Input'!$D:$D,Master!D2968),0),"Actual",SUMIFS('CMO Input'!$Q:$Q,'CMO Input'!$E:$E,Master!$A2968,'CMO Input'!$C:$C,Master!$C2968,'CMO Input'!$AJ:$AJ,Master!$D2968,'CMO Input'!$AU:$AU,Master!$F2964),"")</f>
        <v>0</v>
      </c>
    </row>
    <row r="2969" spans="1:6" x14ac:dyDescent="0.25">
      <c r="A2969" s="24">
        <v>15</v>
      </c>
      <c r="B2969" s="25">
        <v>44378</v>
      </c>
      <c r="C2969" s="24" t="s">
        <v>989</v>
      </c>
      <c r="D2969" s="24" t="s">
        <v>10</v>
      </c>
      <c r="E2969" s="24" t="s">
        <v>1489</v>
      </c>
      <c r="F2969" t="str" cm="1">
        <f t="array" ref="F2969">_xlfn.SWITCH($E2969,"Forecast",IFERROR(SUMIFS(INDEX('Forecast Input'!$A:$BO,,MATCH(TEXT($A2969,"0"),'Forecast Input'!$1:$1,0)),'Forecast Input'!$A:$A,Master!C2969,'Forecast Input'!$D:$D,Master!D2969),0),"Actual",SUMIFS('CMO Input'!$Q:$Q,'CMO Input'!$E:$E,Master!$A2969,'CMO Input'!$C:$C,Master!$C2969,'CMO Input'!$AJ:$AJ,Master!$D2969,'CMO Input'!$AU:$AU,Master!$F2965),"")</f>
        <v/>
      </c>
    </row>
    <row r="2970" spans="1:6" x14ac:dyDescent="0.25">
      <c r="A2970" s="24">
        <v>15</v>
      </c>
      <c r="B2970" s="25">
        <v>44378</v>
      </c>
      <c r="C2970" s="24" t="s">
        <v>989</v>
      </c>
      <c r="D2970" s="24" t="s">
        <v>10</v>
      </c>
      <c r="E2970" s="24" t="s">
        <v>1488</v>
      </c>
      <c r="F2970" cm="1">
        <f t="array" ref="F2970">_xlfn.SWITCH($E2970,"Forecast",IFERROR(SUMIFS(INDEX('Forecast Input'!$A:$BO,,MATCH(TEXT($A2970,"0"),'Forecast Input'!$1:$1,0)),'Forecast Input'!$A:$A,Master!C2970,'Forecast Input'!$D:$D,Master!D2970),0),"Actual",SUMIFS('CMO Input'!$Q:$Q,'CMO Input'!$E:$E,Master!$A2970,'CMO Input'!$C:$C,Master!$C2970,'CMO Input'!$AJ:$AJ,Master!$D2970,'CMO Input'!$AU:$AU,Master!$F2966),"")</f>
        <v>0</v>
      </c>
    </row>
    <row r="2971" spans="1:6" x14ac:dyDescent="0.25">
      <c r="A2971" s="24">
        <v>15</v>
      </c>
      <c r="B2971" s="25">
        <v>44378</v>
      </c>
      <c r="C2971" s="24" t="s">
        <v>989</v>
      </c>
      <c r="D2971" s="24" t="s">
        <v>10</v>
      </c>
      <c r="E2971" s="24" t="s">
        <v>1487</v>
      </c>
      <c r="F2971" cm="1">
        <f t="array" ref="F2971">_xlfn.SWITCH($E2971,"Forecast",IFERROR(SUMIFS(INDEX('Forecast Input'!$A:$BO,,MATCH(TEXT($A2971,"0"),'Forecast Input'!$1:$1,0)),'Forecast Input'!$A:$A,Master!C2971,'Forecast Input'!$D:$D,Master!D2971),0),"Actual",SUMIFS('CMO Input'!$Q:$Q,'CMO Input'!$E:$E,Master!$A2971,'CMO Input'!$C:$C,Master!$C2971,'CMO Input'!$AJ:$AJ,Master!$D2971,'CMO Input'!$AU:$AU,Master!$F2967),"")</f>
        <v>0</v>
      </c>
    </row>
    <row r="2972" spans="1:6" x14ac:dyDescent="0.25">
      <c r="A2972" s="24">
        <v>15</v>
      </c>
      <c r="B2972" s="25">
        <v>44378</v>
      </c>
      <c r="C2972" s="24" t="s">
        <v>989</v>
      </c>
      <c r="D2972" s="24" t="s">
        <v>61</v>
      </c>
      <c r="E2972" s="24" t="s">
        <v>1489</v>
      </c>
      <c r="F2972" t="str" cm="1">
        <f t="array" ref="F2972">_xlfn.SWITCH($E2972,"Forecast",IFERROR(SUMIFS(INDEX('Forecast Input'!$A:$BO,,MATCH(TEXT($A2972,"0"),'Forecast Input'!$1:$1,0)),'Forecast Input'!$A:$A,Master!C2972,'Forecast Input'!$D:$D,Master!D2972),0),"Actual",SUMIFS('CMO Input'!$Q:$Q,'CMO Input'!$E:$E,Master!$A2972,'CMO Input'!$C:$C,Master!$C2972,'CMO Input'!$AJ:$AJ,Master!$D2972,'CMO Input'!$AU:$AU,Master!$F2968),"")</f>
        <v/>
      </c>
    </row>
    <row r="2973" spans="1:6" x14ac:dyDescent="0.25">
      <c r="A2973" s="24">
        <v>15</v>
      </c>
      <c r="B2973" s="25">
        <v>44378</v>
      </c>
      <c r="C2973" s="24" t="s">
        <v>989</v>
      </c>
      <c r="D2973" s="24" t="s">
        <v>61</v>
      </c>
      <c r="E2973" s="24" t="s">
        <v>1488</v>
      </c>
      <c r="F2973" cm="1">
        <f t="array" ref="F2973">_xlfn.SWITCH($E2973,"Forecast",IFERROR(SUMIFS(INDEX('Forecast Input'!$A:$BO,,MATCH(TEXT($A2973,"0"),'Forecast Input'!$1:$1,0)),'Forecast Input'!$A:$A,Master!C2973,'Forecast Input'!$D:$D,Master!D2973),0),"Actual",SUMIFS('CMO Input'!$Q:$Q,'CMO Input'!$E:$E,Master!$A2973,'CMO Input'!$C:$C,Master!$C2973,'CMO Input'!$AJ:$AJ,Master!$D2973,'CMO Input'!$AU:$AU,Master!$F2969),"")</f>
        <v>0</v>
      </c>
    </row>
    <row r="2974" spans="1:6" x14ac:dyDescent="0.25">
      <c r="A2974" s="24">
        <v>15</v>
      </c>
      <c r="B2974" s="25">
        <v>44378</v>
      </c>
      <c r="C2974" s="24" t="s">
        <v>989</v>
      </c>
      <c r="D2974" s="24" t="s">
        <v>61</v>
      </c>
      <c r="E2974" s="24" t="s">
        <v>1487</v>
      </c>
      <c r="F2974" cm="1">
        <f t="array" ref="F2974">_xlfn.SWITCH($E2974,"Forecast",IFERROR(SUMIFS(INDEX('Forecast Input'!$A:$BO,,MATCH(TEXT($A2974,"0"),'Forecast Input'!$1:$1,0)),'Forecast Input'!$A:$A,Master!C2974,'Forecast Input'!$D:$D,Master!D2974),0),"Actual",SUMIFS('CMO Input'!$Q:$Q,'CMO Input'!$E:$E,Master!$A2974,'CMO Input'!$C:$C,Master!$C2974,'CMO Input'!$AJ:$AJ,Master!$D2974,'CMO Input'!$AU:$AU,Master!$F2970),"")</f>
        <v>0</v>
      </c>
    </row>
    <row r="2975" spans="1:6" x14ac:dyDescent="0.25">
      <c r="A2975" s="24">
        <v>15</v>
      </c>
      <c r="B2975" s="25">
        <v>44378</v>
      </c>
      <c r="C2975" s="24" t="s">
        <v>989</v>
      </c>
      <c r="D2975" s="24" t="s">
        <v>103</v>
      </c>
      <c r="E2975" s="24" t="s">
        <v>1489</v>
      </c>
      <c r="F2975" t="str" cm="1">
        <f t="array" ref="F2975">_xlfn.SWITCH($E2975,"Forecast",IFERROR(SUMIFS(INDEX('Forecast Input'!$A:$BO,,MATCH(TEXT($A2975,"0"),'Forecast Input'!$1:$1,0)),'Forecast Input'!$A:$A,Master!C2975,'Forecast Input'!$D:$D,Master!D2975),0),"Actual",SUMIFS('CMO Input'!$Q:$Q,'CMO Input'!$E:$E,Master!$A2975,'CMO Input'!$C:$C,Master!$C2975,'CMO Input'!$AJ:$AJ,Master!$D2975,'CMO Input'!$AU:$AU,Master!$F2971),"")</f>
        <v/>
      </c>
    </row>
    <row r="2976" spans="1:6" x14ac:dyDescent="0.25">
      <c r="A2976" s="24">
        <v>15</v>
      </c>
      <c r="B2976" s="25">
        <v>44378</v>
      </c>
      <c r="C2976" s="24" t="s">
        <v>989</v>
      </c>
      <c r="D2976" s="24" t="s">
        <v>103</v>
      </c>
      <c r="E2976" s="24" t="s">
        <v>1488</v>
      </c>
      <c r="F2976" cm="1">
        <f t="array" ref="F2976">_xlfn.SWITCH($E2976,"Forecast",IFERROR(SUMIFS(INDEX('Forecast Input'!$A:$BO,,MATCH(TEXT($A2976,"0"),'Forecast Input'!$1:$1,0)),'Forecast Input'!$A:$A,Master!C2976,'Forecast Input'!$D:$D,Master!D2976),0),"Actual",SUMIFS('CMO Input'!$Q:$Q,'CMO Input'!$E:$E,Master!$A2976,'CMO Input'!$C:$C,Master!$C2976,'CMO Input'!$AJ:$AJ,Master!$D2976,'CMO Input'!$AU:$AU,Master!$F2972),"")</f>
        <v>0</v>
      </c>
    </row>
    <row r="2977" spans="1:6" x14ac:dyDescent="0.25">
      <c r="A2977" s="24">
        <v>15</v>
      </c>
      <c r="B2977" s="25">
        <v>44378</v>
      </c>
      <c r="C2977" s="24" t="s">
        <v>989</v>
      </c>
      <c r="D2977" s="24" t="s">
        <v>103</v>
      </c>
      <c r="E2977" s="24" t="s">
        <v>1487</v>
      </c>
      <c r="F2977" cm="1">
        <f t="array" ref="F2977">_xlfn.SWITCH($E2977,"Forecast",IFERROR(SUMIFS(INDEX('Forecast Input'!$A:$BO,,MATCH(TEXT($A2977,"0"),'Forecast Input'!$1:$1,0)),'Forecast Input'!$A:$A,Master!C2977,'Forecast Input'!$D:$D,Master!D2977),0),"Actual",SUMIFS('CMO Input'!$Q:$Q,'CMO Input'!$E:$E,Master!$A2977,'CMO Input'!$C:$C,Master!$C2977,'CMO Input'!$AJ:$AJ,Master!$D2977,'CMO Input'!$AU:$AU,Master!$F2973),"")</f>
        <v>0</v>
      </c>
    </row>
    <row r="2978" spans="1:6" x14ac:dyDescent="0.25">
      <c r="A2978" s="24">
        <v>15</v>
      </c>
      <c r="B2978" s="25">
        <v>44378</v>
      </c>
      <c r="C2978" s="24" t="s">
        <v>989</v>
      </c>
      <c r="D2978" s="24" t="s">
        <v>146</v>
      </c>
      <c r="E2978" s="24" t="s">
        <v>1489</v>
      </c>
      <c r="F2978" t="str" cm="1">
        <f t="array" ref="F2978">_xlfn.SWITCH($E2978,"Forecast",IFERROR(SUMIFS(INDEX('Forecast Input'!$A:$BO,,MATCH(TEXT($A2978,"0"),'Forecast Input'!$1:$1,0)),'Forecast Input'!$A:$A,Master!C2978,'Forecast Input'!$D:$D,Master!D2978),0),"Actual",SUMIFS('CMO Input'!$Q:$Q,'CMO Input'!$E:$E,Master!$A2978,'CMO Input'!$C:$C,Master!$C2978,'CMO Input'!$AJ:$AJ,Master!$D2978,'CMO Input'!$AU:$AU,Master!$F2974),"")</f>
        <v/>
      </c>
    </row>
    <row r="2979" spans="1:6" x14ac:dyDescent="0.25">
      <c r="A2979" s="24">
        <v>15</v>
      </c>
      <c r="B2979" s="25">
        <v>44378</v>
      </c>
      <c r="C2979" s="24" t="s">
        <v>989</v>
      </c>
      <c r="D2979" s="24" t="s">
        <v>146</v>
      </c>
      <c r="E2979" s="24" t="s">
        <v>1488</v>
      </c>
      <c r="F2979" cm="1">
        <f t="array" ref="F2979">_xlfn.SWITCH($E2979,"Forecast",IFERROR(SUMIFS(INDEX('Forecast Input'!$A:$BO,,MATCH(TEXT($A2979,"0"),'Forecast Input'!$1:$1,0)),'Forecast Input'!$A:$A,Master!C2979,'Forecast Input'!$D:$D,Master!D2979),0),"Actual",SUMIFS('CMO Input'!$Q:$Q,'CMO Input'!$E:$E,Master!$A2979,'CMO Input'!$C:$C,Master!$C2979,'CMO Input'!$AJ:$AJ,Master!$D2979,'CMO Input'!$AU:$AU,Master!$F2975),"")</f>
        <v>0</v>
      </c>
    </row>
    <row r="2980" spans="1:6" x14ac:dyDescent="0.25">
      <c r="A2980" s="24">
        <v>15</v>
      </c>
      <c r="B2980" s="25">
        <v>44378</v>
      </c>
      <c r="C2980" s="24" t="s">
        <v>989</v>
      </c>
      <c r="D2980" s="24" t="s">
        <v>146</v>
      </c>
      <c r="E2980" s="24" t="s">
        <v>1487</v>
      </c>
      <c r="F2980" cm="1">
        <f t="array" ref="F2980">_xlfn.SWITCH($E2980,"Forecast",IFERROR(SUMIFS(INDEX('Forecast Input'!$A:$BO,,MATCH(TEXT($A2980,"0"),'Forecast Input'!$1:$1,0)),'Forecast Input'!$A:$A,Master!C2980,'Forecast Input'!$D:$D,Master!D2980),0),"Actual",SUMIFS('CMO Input'!$Q:$Q,'CMO Input'!$E:$E,Master!$A2980,'CMO Input'!$C:$C,Master!$C2980,'CMO Input'!$AJ:$AJ,Master!$D2980,'CMO Input'!$AU:$AU,Master!$F2976),"")</f>
        <v>0</v>
      </c>
    </row>
    <row r="2981" spans="1:6" x14ac:dyDescent="0.25">
      <c r="A2981" s="24">
        <v>15</v>
      </c>
      <c r="B2981" s="25">
        <v>44378</v>
      </c>
      <c r="C2981" s="24" t="s">
        <v>989</v>
      </c>
      <c r="D2981" s="24" t="s">
        <v>166</v>
      </c>
      <c r="E2981" s="24" t="s">
        <v>1489</v>
      </c>
      <c r="F2981" t="str" cm="1">
        <f t="array" ref="F2981">_xlfn.SWITCH($E2981,"Forecast",IFERROR(SUMIFS(INDEX('Forecast Input'!$A:$BO,,MATCH(TEXT($A2981,"0"),'Forecast Input'!$1:$1,0)),'Forecast Input'!$A:$A,Master!C2981,'Forecast Input'!$D:$D,Master!D2981),0),"Actual",SUMIFS('CMO Input'!$Q:$Q,'CMO Input'!$E:$E,Master!$A2981,'CMO Input'!$C:$C,Master!$C2981,'CMO Input'!$AJ:$AJ,Master!$D2981,'CMO Input'!$AU:$AU,Master!$F2977),"")</f>
        <v/>
      </c>
    </row>
    <row r="2982" spans="1:6" x14ac:dyDescent="0.25">
      <c r="A2982" s="24">
        <v>15</v>
      </c>
      <c r="B2982" s="25">
        <v>44378</v>
      </c>
      <c r="C2982" s="24" t="s">
        <v>989</v>
      </c>
      <c r="D2982" s="24" t="s">
        <v>166</v>
      </c>
      <c r="E2982" s="24" t="s">
        <v>1488</v>
      </c>
      <c r="F2982" cm="1">
        <f t="array" ref="F2982">_xlfn.SWITCH($E2982,"Forecast",IFERROR(SUMIFS(INDEX('Forecast Input'!$A:$BO,,MATCH(TEXT($A2982,"0"),'Forecast Input'!$1:$1,0)),'Forecast Input'!$A:$A,Master!C2982,'Forecast Input'!$D:$D,Master!D2982),0),"Actual",SUMIFS('CMO Input'!$Q:$Q,'CMO Input'!$E:$E,Master!$A2982,'CMO Input'!$C:$C,Master!$C2982,'CMO Input'!$AJ:$AJ,Master!$D2982,'CMO Input'!$AU:$AU,Master!$F2978),"")</f>
        <v>0</v>
      </c>
    </row>
    <row r="2983" spans="1:6" x14ac:dyDescent="0.25">
      <c r="A2983" s="24">
        <v>15</v>
      </c>
      <c r="B2983" s="25">
        <v>44378</v>
      </c>
      <c r="C2983" s="24" t="s">
        <v>989</v>
      </c>
      <c r="D2983" s="24" t="s">
        <v>166</v>
      </c>
      <c r="E2983" s="24" t="s">
        <v>1487</v>
      </c>
      <c r="F2983" cm="1">
        <f t="array" ref="F2983">_xlfn.SWITCH($E2983,"Forecast",IFERROR(SUMIFS(INDEX('Forecast Input'!$A:$BO,,MATCH(TEXT($A2983,"0"),'Forecast Input'!$1:$1,0)),'Forecast Input'!$A:$A,Master!C2983,'Forecast Input'!$D:$D,Master!D2983),0),"Actual",SUMIFS('CMO Input'!$Q:$Q,'CMO Input'!$E:$E,Master!$A2983,'CMO Input'!$C:$C,Master!$C2983,'CMO Input'!$AJ:$AJ,Master!$D2983,'CMO Input'!$AU:$AU,Master!$F2979),"")</f>
        <v>0</v>
      </c>
    </row>
    <row r="2984" spans="1:6" x14ac:dyDescent="0.25">
      <c r="A2984" s="24">
        <v>15</v>
      </c>
      <c r="B2984" s="25">
        <v>44378</v>
      </c>
      <c r="C2984" s="24" t="s">
        <v>989</v>
      </c>
      <c r="D2984" s="24" t="s">
        <v>170</v>
      </c>
      <c r="E2984" s="24" t="s">
        <v>1489</v>
      </c>
      <c r="F2984" t="str" cm="1">
        <f t="array" ref="F2984">_xlfn.SWITCH($E2984,"Forecast",IFERROR(SUMIFS(INDEX('Forecast Input'!$A:$BO,,MATCH(TEXT($A2984,"0"),'Forecast Input'!$1:$1,0)),'Forecast Input'!$A:$A,Master!C2984,'Forecast Input'!$D:$D,Master!D2984),0),"Actual",SUMIFS('CMO Input'!$Q:$Q,'CMO Input'!$E:$E,Master!$A2984,'CMO Input'!$C:$C,Master!$C2984,'CMO Input'!$AJ:$AJ,Master!$D2984,'CMO Input'!$AU:$AU,Master!$F2980),"")</f>
        <v/>
      </c>
    </row>
    <row r="2985" spans="1:6" x14ac:dyDescent="0.25">
      <c r="A2985" s="24">
        <v>15</v>
      </c>
      <c r="B2985" s="25">
        <v>44378</v>
      </c>
      <c r="C2985" s="24" t="s">
        <v>989</v>
      </c>
      <c r="D2985" s="24" t="s">
        <v>170</v>
      </c>
      <c r="E2985" s="24" t="s">
        <v>1488</v>
      </c>
      <c r="F2985" cm="1">
        <f t="array" ref="F2985">_xlfn.SWITCH($E2985,"Forecast",IFERROR(SUMIFS(INDEX('Forecast Input'!$A:$BO,,MATCH(TEXT($A2985,"0"),'Forecast Input'!$1:$1,0)),'Forecast Input'!$A:$A,Master!C2985,'Forecast Input'!$D:$D,Master!D2985),0),"Actual",SUMIFS('CMO Input'!$Q:$Q,'CMO Input'!$E:$E,Master!$A2985,'CMO Input'!$C:$C,Master!$C2985,'CMO Input'!$AJ:$AJ,Master!$D2985,'CMO Input'!$AU:$AU,Master!$F2981),"")</f>
        <v>0</v>
      </c>
    </row>
    <row r="2986" spans="1:6" x14ac:dyDescent="0.25">
      <c r="A2986" s="24">
        <v>15</v>
      </c>
      <c r="B2986" s="25">
        <v>44378</v>
      </c>
      <c r="C2986" s="24" t="s">
        <v>989</v>
      </c>
      <c r="D2986" s="24" t="s">
        <v>170</v>
      </c>
      <c r="E2986" s="24" t="s">
        <v>1487</v>
      </c>
      <c r="F2986" cm="1">
        <f t="array" ref="F2986">_xlfn.SWITCH($E2986,"Forecast",IFERROR(SUMIFS(INDEX('Forecast Input'!$A:$BO,,MATCH(TEXT($A2986,"0"),'Forecast Input'!$1:$1,0)),'Forecast Input'!$A:$A,Master!C2986,'Forecast Input'!$D:$D,Master!D2986),0),"Actual",SUMIFS('CMO Input'!$Q:$Q,'CMO Input'!$E:$E,Master!$A2986,'CMO Input'!$C:$C,Master!$C2986,'CMO Input'!$AJ:$AJ,Master!$D2986,'CMO Input'!$AU:$AU,Master!$F2982),"")</f>
        <v>0</v>
      </c>
    </row>
    <row r="2987" spans="1:6" x14ac:dyDescent="0.25">
      <c r="A2987" s="24">
        <v>15</v>
      </c>
      <c r="B2987" s="25">
        <v>44378</v>
      </c>
      <c r="C2987" s="24" t="s">
        <v>989</v>
      </c>
      <c r="D2987" s="24" t="s">
        <v>436</v>
      </c>
      <c r="E2987" s="24" t="s">
        <v>1489</v>
      </c>
      <c r="F2987" t="str" cm="1">
        <f t="array" ref="F2987">_xlfn.SWITCH($E2987,"Forecast",IFERROR(SUMIFS(INDEX('Forecast Input'!$A:$BO,,MATCH(TEXT($A2987,"0"),'Forecast Input'!$1:$1,0)),'Forecast Input'!$A:$A,Master!C2987,'Forecast Input'!$D:$D,Master!D2987),0),"Actual",SUMIFS('CMO Input'!$Q:$Q,'CMO Input'!$E:$E,Master!$A2987,'CMO Input'!$C:$C,Master!$C2987,'CMO Input'!$AJ:$AJ,Master!$D2987,'CMO Input'!$AU:$AU,Master!$F2983),"")</f>
        <v/>
      </c>
    </row>
    <row r="2988" spans="1:6" x14ac:dyDescent="0.25">
      <c r="A2988" s="24">
        <v>15</v>
      </c>
      <c r="B2988" s="25">
        <v>44378</v>
      </c>
      <c r="C2988" s="24" t="s">
        <v>989</v>
      </c>
      <c r="D2988" s="24" t="s">
        <v>436</v>
      </c>
      <c r="E2988" s="24" t="s">
        <v>1488</v>
      </c>
      <c r="F2988" cm="1">
        <f t="array" ref="F2988">_xlfn.SWITCH($E2988,"Forecast",IFERROR(SUMIFS(INDEX('Forecast Input'!$A:$BO,,MATCH(TEXT($A2988,"0"),'Forecast Input'!$1:$1,0)),'Forecast Input'!$A:$A,Master!C2988,'Forecast Input'!$D:$D,Master!D2988),0),"Actual",SUMIFS('CMO Input'!$Q:$Q,'CMO Input'!$E:$E,Master!$A2988,'CMO Input'!$C:$C,Master!$C2988,'CMO Input'!$AJ:$AJ,Master!$D2988,'CMO Input'!$AU:$AU,Master!$F2984),"")</f>
        <v>0</v>
      </c>
    </row>
    <row r="2989" spans="1:6" x14ac:dyDescent="0.25">
      <c r="A2989" s="24">
        <v>15</v>
      </c>
      <c r="B2989" s="25">
        <v>44378</v>
      </c>
      <c r="C2989" s="24" t="s">
        <v>989</v>
      </c>
      <c r="D2989" s="24" t="s">
        <v>436</v>
      </c>
      <c r="E2989" s="24" t="s">
        <v>1487</v>
      </c>
      <c r="F2989" cm="1">
        <f t="array" ref="F2989">_xlfn.SWITCH($E2989,"Forecast",IFERROR(SUMIFS(INDEX('Forecast Input'!$A:$BO,,MATCH(TEXT($A2989,"0"),'Forecast Input'!$1:$1,0)),'Forecast Input'!$A:$A,Master!C2989,'Forecast Input'!$D:$D,Master!D2989),0),"Actual",SUMIFS('CMO Input'!$Q:$Q,'CMO Input'!$E:$E,Master!$A2989,'CMO Input'!$C:$C,Master!$C2989,'CMO Input'!$AJ:$AJ,Master!$D2989,'CMO Input'!$AU:$AU,Master!$F2985),"")</f>
        <v>0</v>
      </c>
    </row>
    <row r="2990" spans="1:6" x14ac:dyDescent="0.25">
      <c r="A2990" s="24">
        <v>15</v>
      </c>
      <c r="B2990" s="25">
        <v>44378</v>
      </c>
      <c r="C2990" s="24" t="s">
        <v>989</v>
      </c>
      <c r="D2990" s="24" t="s">
        <v>1469</v>
      </c>
      <c r="E2990" s="24" t="s">
        <v>1489</v>
      </c>
      <c r="F2990" t="str" cm="1">
        <f t="array" ref="F2990">_xlfn.SWITCH($E2990,"Forecast",IFERROR(SUMIFS(INDEX('Forecast Input'!$A:$BO,,MATCH(TEXT($A2990,"0"),'Forecast Input'!$1:$1,0)),'Forecast Input'!$A:$A,Master!C2990,'Forecast Input'!$D:$D,Master!D2990),0),"Actual",SUMIFS('CMO Input'!$Q:$Q,'CMO Input'!$E:$E,Master!$A2990,'CMO Input'!$C:$C,Master!$C2990,'CMO Input'!$AJ:$AJ,Master!$D2990,'CMO Input'!$AU:$AU,Master!$F2986),"")</f>
        <v/>
      </c>
    </row>
    <row r="2991" spans="1:6" x14ac:dyDescent="0.25">
      <c r="A2991" s="24">
        <v>15</v>
      </c>
      <c r="B2991" s="25">
        <v>44378</v>
      </c>
      <c r="C2991" s="24" t="s">
        <v>989</v>
      </c>
      <c r="D2991" s="24" t="s">
        <v>1469</v>
      </c>
      <c r="E2991" s="24" t="s">
        <v>1488</v>
      </c>
      <c r="F2991" cm="1">
        <f t="array" ref="F2991">_xlfn.SWITCH($E2991,"Forecast",IFERROR(SUMIFS(INDEX('Forecast Input'!$A:$BO,,MATCH(TEXT($A2991,"0"),'Forecast Input'!$1:$1,0)),'Forecast Input'!$A:$A,Master!C2991,'Forecast Input'!$D:$D,Master!D2991),0),"Actual",SUMIFS('CMO Input'!$Q:$Q,'CMO Input'!$E:$E,Master!$A2991,'CMO Input'!$C:$C,Master!$C2991,'CMO Input'!$AJ:$AJ,Master!$D2991,'CMO Input'!$AU:$AU,Master!$F2987),"")</f>
        <v>0</v>
      </c>
    </row>
    <row r="2992" spans="1:6" x14ac:dyDescent="0.25">
      <c r="A2992" s="24">
        <v>15</v>
      </c>
      <c r="B2992" s="25">
        <v>44378</v>
      </c>
      <c r="C2992" s="24" t="s">
        <v>989</v>
      </c>
      <c r="D2992" s="24" t="s">
        <v>1469</v>
      </c>
      <c r="E2992" s="24" t="s">
        <v>1487</v>
      </c>
      <c r="F2992" cm="1">
        <f t="array" ref="F2992">_xlfn.SWITCH($E2992,"Forecast",IFERROR(SUMIFS(INDEX('Forecast Input'!$A:$BO,,MATCH(TEXT($A2992,"0"),'Forecast Input'!$1:$1,0)),'Forecast Input'!$A:$A,Master!C2992,'Forecast Input'!$D:$D,Master!D2992),0),"Actual",SUMIFS('CMO Input'!$Q:$Q,'CMO Input'!$E:$E,Master!$A2992,'CMO Input'!$C:$C,Master!$C2992,'CMO Input'!$AJ:$AJ,Master!$D2992,'CMO Input'!$AU:$AU,Master!$F2988),"")</f>
        <v>0</v>
      </c>
    </row>
    <row r="2993" spans="1:6" x14ac:dyDescent="0.25">
      <c r="A2993" s="24">
        <v>15</v>
      </c>
      <c r="B2993" s="25">
        <v>44378</v>
      </c>
      <c r="C2993" s="24" t="s">
        <v>181</v>
      </c>
      <c r="D2993" s="24" t="s">
        <v>10</v>
      </c>
      <c r="E2993" s="24" t="s">
        <v>1489</v>
      </c>
      <c r="F2993" t="str" cm="1">
        <f t="array" ref="F2993">_xlfn.SWITCH($E2993,"Forecast",IFERROR(SUMIFS(INDEX('Forecast Input'!$A:$BO,,MATCH(TEXT($A2993,"0"),'Forecast Input'!$1:$1,0)),'Forecast Input'!$A:$A,Master!C2993,'Forecast Input'!$D:$D,Master!D2993),0),"Actual",SUMIFS('CMO Input'!$Q:$Q,'CMO Input'!$E:$E,Master!$A2993,'CMO Input'!$C:$C,Master!$C2993,'CMO Input'!$AJ:$AJ,Master!$D2993,'CMO Input'!$AU:$AU,Master!$F2989),"")</f>
        <v/>
      </c>
    </row>
    <row r="2994" spans="1:6" x14ac:dyDescent="0.25">
      <c r="A2994" s="24">
        <v>15</v>
      </c>
      <c r="B2994" s="25">
        <v>44378</v>
      </c>
      <c r="C2994" s="24" t="s">
        <v>181</v>
      </c>
      <c r="D2994" s="24" t="s">
        <v>10</v>
      </c>
      <c r="E2994" s="24" t="s">
        <v>1488</v>
      </c>
      <c r="F2994" cm="1">
        <f t="array" ref="F2994">_xlfn.SWITCH($E2994,"Forecast",IFERROR(SUMIFS(INDEX('Forecast Input'!$A:$BO,,MATCH(TEXT($A2994,"0"),'Forecast Input'!$1:$1,0)),'Forecast Input'!$A:$A,Master!C2994,'Forecast Input'!$D:$D,Master!D2994),0),"Actual",SUMIFS('CMO Input'!$Q:$Q,'CMO Input'!$E:$E,Master!$A2994,'CMO Input'!$C:$C,Master!$C2994,'CMO Input'!$AJ:$AJ,Master!$D2994,'CMO Input'!$AU:$AU,Master!$F2990),"")</f>
        <v>0</v>
      </c>
    </row>
    <row r="2995" spans="1:6" x14ac:dyDescent="0.25">
      <c r="A2995" s="24">
        <v>15</v>
      </c>
      <c r="B2995" s="25">
        <v>44378</v>
      </c>
      <c r="C2995" s="24" t="s">
        <v>181</v>
      </c>
      <c r="D2995" s="24" t="s">
        <v>10</v>
      </c>
      <c r="E2995" s="24" t="s">
        <v>1487</v>
      </c>
      <c r="F2995" cm="1">
        <f t="array" ref="F2995">_xlfn.SWITCH($E2995,"Forecast",IFERROR(SUMIFS(INDEX('Forecast Input'!$A:$BO,,MATCH(TEXT($A2995,"0"),'Forecast Input'!$1:$1,0)),'Forecast Input'!$A:$A,Master!C2995,'Forecast Input'!$D:$D,Master!D2995),0),"Actual",SUMIFS('CMO Input'!$Q:$Q,'CMO Input'!$E:$E,Master!$A2995,'CMO Input'!$C:$C,Master!$C2995,'CMO Input'!$AJ:$AJ,Master!$D2995,'CMO Input'!$AU:$AU,Master!$F2991),"")</f>
        <v>0</v>
      </c>
    </row>
    <row r="2996" spans="1:6" x14ac:dyDescent="0.25">
      <c r="A2996" s="24">
        <v>15</v>
      </c>
      <c r="B2996" s="25">
        <v>44378</v>
      </c>
      <c r="C2996" s="24" t="s">
        <v>181</v>
      </c>
      <c r="D2996" s="24" t="s">
        <v>61</v>
      </c>
      <c r="E2996" s="24" t="s">
        <v>1489</v>
      </c>
      <c r="F2996" t="str" cm="1">
        <f t="array" ref="F2996">_xlfn.SWITCH($E2996,"Forecast",IFERROR(SUMIFS(INDEX('Forecast Input'!$A:$BO,,MATCH(TEXT($A2996,"0"),'Forecast Input'!$1:$1,0)),'Forecast Input'!$A:$A,Master!C2996,'Forecast Input'!$D:$D,Master!D2996),0),"Actual",SUMIFS('CMO Input'!$Q:$Q,'CMO Input'!$E:$E,Master!$A2996,'CMO Input'!$C:$C,Master!$C2996,'CMO Input'!$AJ:$AJ,Master!$D2996,'CMO Input'!$AU:$AU,Master!$F2992),"")</f>
        <v/>
      </c>
    </row>
    <row r="2997" spans="1:6" x14ac:dyDescent="0.25">
      <c r="A2997" s="24">
        <v>15</v>
      </c>
      <c r="B2997" s="25">
        <v>44378</v>
      </c>
      <c r="C2997" s="24" t="s">
        <v>181</v>
      </c>
      <c r="D2997" s="24" t="s">
        <v>61</v>
      </c>
      <c r="E2997" s="24" t="s">
        <v>1488</v>
      </c>
      <c r="F2997" cm="1">
        <f t="array" ref="F2997">_xlfn.SWITCH($E2997,"Forecast",IFERROR(SUMIFS(INDEX('Forecast Input'!$A:$BO,,MATCH(TEXT($A2997,"0"),'Forecast Input'!$1:$1,0)),'Forecast Input'!$A:$A,Master!C2997,'Forecast Input'!$D:$D,Master!D2997),0),"Actual",SUMIFS('CMO Input'!$Q:$Q,'CMO Input'!$E:$E,Master!$A2997,'CMO Input'!$C:$C,Master!$C2997,'CMO Input'!$AJ:$AJ,Master!$D2997,'CMO Input'!$AU:$AU,Master!$F2993),"")</f>
        <v>0</v>
      </c>
    </row>
    <row r="2998" spans="1:6" x14ac:dyDescent="0.25">
      <c r="A2998" s="24">
        <v>15</v>
      </c>
      <c r="B2998" s="25">
        <v>44378</v>
      </c>
      <c r="C2998" s="24" t="s">
        <v>181</v>
      </c>
      <c r="D2998" s="24" t="s">
        <v>61</v>
      </c>
      <c r="E2998" s="24" t="s">
        <v>1487</v>
      </c>
      <c r="F2998" cm="1">
        <f t="array" ref="F2998">_xlfn.SWITCH($E2998,"Forecast",IFERROR(SUMIFS(INDEX('Forecast Input'!$A:$BO,,MATCH(TEXT($A2998,"0"),'Forecast Input'!$1:$1,0)),'Forecast Input'!$A:$A,Master!C2998,'Forecast Input'!$D:$D,Master!D2998),0),"Actual",SUMIFS('CMO Input'!$Q:$Q,'CMO Input'!$E:$E,Master!$A2998,'CMO Input'!$C:$C,Master!$C2998,'CMO Input'!$AJ:$AJ,Master!$D2998,'CMO Input'!$AU:$AU,Master!$F2994),"")</f>
        <v>0</v>
      </c>
    </row>
    <row r="2999" spans="1:6" x14ac:dyDescent="0.25">
      <c r="A2999" s="24">
        <v>15</v>
      </c>
      <c r="B2999" s="25">
        <v>44378</v>
      </c>
      <c r="C2999" s="24" t="s">
        <v>181</v>
      </c>
      <c r="D2999" s="24" t="s">
        <v>103</v>
      </c>
      <c r="E2999" s="24" t="s">
        <v>1489</v>
      </c>
      <c r="F2999" t="str" cm="1">
        <f t="array" ref="F2999">_xlfn.SWITCH($E2999,"Forecast",IFERROR(SUMIFS(INDEX('Forecast Input'!$A:$BO,,MATCH(TEXT($A2999,"0"),'Forecast Input'!$1:$1,0)),'Forecast Input'!$A:$A,Master!C2999,'Forecast Input'!$D:$D,Master!D2999),0),"Actual",SUMIFS('CMO Input'!$Q:$Q,'CMO Input'!$E:$E,Master!$A2999,'CMO Input'!$C:$C,Master!$C2999,'CMO Input'!$AJ:$AJ,Master!$D2999,'CMO Input'!$AU:$AU,Master!$F2995),"")</f>
        <v/>
      </c>
    </row>
    <row r="3000" spans="1:6" x14ac:dyDescent="0.25">
      <c r="A3000" s="24">
        <v>15</v>
      </c>
      <c r="B3000" s="25">
        <v>44378</v>
      </c>
      <c r="C3000" s="24" t="s">
        <v>181</v>
      </c>
      <c r="D3000" s="24" t="s">
        <v>103</v>
      </c>
      <c r="E3000" s="24" t="s">
        <v>1488</v>
      </c>
      <c r="F3000" cm="1">
        <f t="array" ref="F3000">_xlfn.SWITCH($E3000,"Forecast",IFERROR(SUMIFS(INDEX('Forecast Input'!$A:$BO,,MATCH(TEXT($A3000,"0"),'Forecast Input'!$1:$1,0)),'Forecast Input'!$A:$A,Master!C3000,'Forecast Input'!$D:$D,Master!D3000),0),"Actual",SUMIFS('CMO Input'!$Q:$Q,'CMO Input'!$E:$E,Master!$A3000,'CMO Input'!$C:$C,Master!$C3000,'CMO Input'!$AJ:$AJ,Master!$D3000,'CMO Input'!$AU:$AU,Master!$F2996),"")</f>
        <v>0</v>
      </c>
    </row>
    <row r="3001" spans="1:6" x14ac:dyDescent="0.25">
      <c r="A3001" s="24">
        <v>15</v>
      </c>
      <c r="B3001" s="25">
        <v>44378</v>
      </c>
      <c r="C3001" s="24" t="s">
        <v>181</v>
      </c>
      <c r="D3001" s="24" t="s">
        <v>103</v>
      </c>
      <c r="E3001" s="24" t="s">
        <v>1487</v>
      </c>
      <c r="F3001" cm="1">
        <f t="array" ref="F3001">_xlfn.SWITCH($E3001,"Forecast",IFERROR(SUMIFS(INDEX('Forecast Input'!$A:$BO,,MATCH(TEXT($A3001,"0"),'Forecast Input'!$1:$1,0)),'Forecast Input'!$A:$A,Master!C3001,'Forecast Input'!$D:$D,Master!D3001),0),"Actual",SUMIFS('CMO Input'!$Q:$Q,'CMO Input'!$E:$E,Master!$A3001,'CMO Input'!$C:$C,Master!$C3001,'CMO Input'!$AJ:$AJ,Master!$D3001,'CMO Input'!$AU:$AU,Master!$F2997),"")</f>
        <v>0</v>
      </c>
    </row>
    <row r="3002" spans="1:6" x14ac:dyDescent="0.25">
      <c r="A3002" s="24">
        <v>15</v>
      </c>
      <c r="B3002" s="25">
        <v>44378</v>
      </c>
      <c r="C3002" s="24" t="s">
        <v>181</v>
      </c>
      <c r="D3002" s="24" t="s">
        <v>146</v>
      </c>
      <c r="E3002" s="24" t="s">
        <v>1489</v>
      </c>
      <c r="F3002" t="str" cm="1">
        <f t="array" ref="F3002">_xlfn.SWITCH($E3002,"Forecast",IFERROR(SUMIFS(INDEX('Forecast Input'!$A:$BO,,MATCH(TEXT($A3002,"0"),'Forecast Input'!$1:$1,0)),'Forecast Input'!$A:$A,Master!C3002,'Forecast Input'!$D:$D,Master!D3002),0),"Actual",SUMIFS('CMO Input'!$Q:$Q,'CMO Input'!$E:$E,Master!$A3002,'CMO Input'!$C:$C,Master!$C3002,'CMO Input'!$AJ:$AJ,Master!$D3002,'CMO Input'!$AU:$AU,Master!$F2998),"")</f>
        <v/>
      </c>
    </row>
    <row r="3003" spans="1:6" x14ac:dyDescent="0.25">
      <c r="A3003" s="24">
        <v>15</v>
      </c>
      <c r="B3003" s="25">
        <v>44378</v>
      </c>
      <c r="C3003" s="24" t="s">
        <v>181</v>
      </c>
      <c r="D3003" s="24" t="s">
        <v>146</v>
      </c>
      <c r="E3003" s="24" t="s">
        <v>1488</v>
      </c>
      <c r="F3003" cm="1">
        <f t="array" ref="F3003">_xlfn.SWITCH($E3003,"Forecast",IFERROR(SUMIFS(INDEX('Forecast Input'!$A:$BO,,MATCH(TEXT($A3003,"0"),'Forecast Input'!$1:$1,0)),'Forecast Input'!$A:$A,Master!C3003,'Forecast Input'!$D:$D,Master!D3003),0),"Actual",SUMIFS('CMO Input'!$Q:$Q,'CMO Input'!$E:$E,Master!$A3003,'CMO Input'!$C:$C,Master!$C3003,'CMO Input'!$AJ:$AJ,Master!$D3003,'CMO Input'!$AU:$AU,Master!$F2999),"")</f>
        <v>0</v>
      </c>
    </row>
    <row r="3004" spans="1:6" x14ac:dyDescent="0.25">
      <c r="A3004" s="24">
        <v>15</v>
      </c>
      <c r="B3004" s="25">
        <v>44378</v>
      </c>
      <c r="C3004" s="24" t="s">
        <v>181</v>
      </c>
      <c r="D3004" s="24" t="s">
        <v>146</v>
      </c>
      <c r="E3004" s="24" t="s">
        <v>1487</v>
      </c>
      <c r="F3004" cm="1">
        <f t="array" ref="F3004">_xlfn.SWITCH($E3004,"Forecast",IFERROR(SUMIFS(INDEX('Forecast Input'!$A:$BO,,MATCH(TEXT($A3004,"0"),'Forecast Input'!$1:$1,0)),'Forecast Input'!$A:$A,Master!C3004,'Forecast Input'!$D:$D,Master!D3004),0),"Actual",SUMIFS('CMO Input'!$Q:$Q,'CMO Input'!$E:$E,Master!$A3004,'CMO Input'!$C:$C,Master!$C3004,'CMO Input'!$AJ:$AJ,Master!$D3004,'CMO Input'!$AU:$AU,Master!$F3000),"")</f>
        <v>0</v>
      </c>
    </row>
    <row r="3005" spans="1:6" x14ac:dyDescent="0.25">
      <c r="A3005" s="24">
        <v>15</v>
      </c>
      <c r="B3005" s="25">
        <v>44378</v>
      </c>
      <c r="C3005" s="24" t="s">
        <v>181</v>
      </c>
      <c r="D3005" s="24" t="s">
        <v>166</v>
      </c>
      <c r="E3005" s="24" t="s">
        <v>1489</v>
      </c>
      <c r="F3005" t="str" cm="1">
        <f t="array" ref="F3005">_xlfn.SWITCH($E3005,"Forecast",IFERROR(SUMIFS(INDEX('Forecast Input'!$A:$BO,,MATCH(TEXT($A3005,"0"),'Forecast Input'!$1:$1,0)),'Forecast Input'!$A:$A,Master!C3005,'Forecast Input'!$D:$D,Master!D3005),0),"Actual",SUMIFS('CMO Input'!$Q:$Q,'CMO Input'!$E:$E,Master!$A3005,'CMO Input'!$C:$C,Master!$C3005,'CMO Input'!$AJ:$AJ,Master!$D3005,'CMO Input'!$AU:$AU,Master!$F3001),"")</f>
        <v/>
      </c>
    </row>
    <row r="3006" spans="1:6" x14ac:dyDescent="0.25">
      <c r="A3006" s="24">
        <v>15</v>
      </c>
      <c r="B3006" s="25">
        <v>44378</v>
      </c>
      <c r="C3006" s="24" t="s">
        <v>181</v>
      </c>
      <c r="D3006" s="24" t="s">
        <v>166</v>
      </c>
      <c r="E3006" s="24" t="s">
        <v>1488</v>
      </c>
      <c r="F3006" cm="1">
        <f t="array" ref="F3006">_xlfn.SWITCH($E3006,"Forecast",IFERROR(SUMIFS(INDEX('Forecast Input'!$A:$BO,,MATCH(TEXT($A3006,"0"),'Forecast Input'!$1:$1,0)),'Forecast Input'!$A:$A,Master!C3006,'Forecast Input'!$D:$D,Master!D3006),0),"Actual",SUMIFS('CMO Input'!$Q:$Q,'CMO Input'!$E:$E,Master!$A3006,'CMO Input'!$C:$C,Master!$C3006,'CMO Input'!$AJ:$AJ,Master!$D3006,'CMO Input'!$AU:$AU,Master!$F3002),"")</f>
        <v>0</v>
      </c>
    </row>
    <row r="3007" spans="1:6" x14ac:dyDescent="0.25">
      <c r="A3007" s="24">
        <v>15</v>
      </c>
      <c r="B3007" s="25">
        <v>44378</v>
      </c>
      <c r="C3007" s="24" t="s">
        <v>181</v>
      </c>
      <c r="D3007" s="24" t="s">
        <v>166</v>
      </c>
      <c r="E3007" s="24" t="s">
        <v>1487</v>
      </c>
      <c r="F3007" cm="1">
        <f t="array" ref="F3007">_xlfn.SWITCH($E3007,"Forecast",IFERROR(SUMIFS(INDEX('Forecast Input'!$A:$BO,,MATCH(TEXT($A3007,"0"),'Forecast Input'!$1:$1,0)),'Forecast Input'!$A:$A,Master!C3007,'Forecast Input'!$D:$D,Master!D3007),0),"Actual",SUMIFS('CMO Input'!$Q:$Q,'CMO Input'!$E:$E,Master!$A3007,'CMO Input'!$C:$C,Master!$C3007,'CMO Input'!$AJ:$AJ,Master!$D3007,'CMO Input'!$AU:$AU,Master!$F3003),"")</f>
        <v>0</v>
      </c>
    </row>
    <row r="3008" spans="1:6" x14ac:dyDescent="0.25">
      <c r="A3008" s="24">
        <v>15</v>
      </c>
      <c r="B3008" s="25">
        <v>44378</v>
      </c>
      <c r="C3008" s="24" t="s">
        <v>181</v>
      </c>
      <c r="D3008" s="24" t="s">
        <v>170</v>
      </c>
      <c r="E3008" s="24" t="s">
        <v>1489</v>
      </c>
      <c r="F3008" t="str" cm="1">
        <f t="array" ref="F3008">_xlfn.SWITCH($E3008,"Forecast",IFERROR(SUMIFS(INDEX('Forecast Input'!$A:$BO,,MATCH(TEXT($A3008,"0"),'Forecast Input'!$1:$1,0)),'Forecast Input'!$A:$A,Master!C3008,'Forecast Input'!$D:$D,Master!D3008),0),"Actual",SUMIFS('CMO Input'!$Q:$Q,'CMO Input'!$E:$E,Master!$A3008,'CMO Input'!$C:$C,Master!$C3008,'CMO Input'!$AJ:$AJ,Master!$D3008,'CMO Input'!$AU:$AU,Master!$F3004),"")</f>
        <v/>
      </c>
    </row>
    <row r="3009" spans="1:6" x14ac:dyDescent="0.25">
      <c r="A3009" s="24">
        <v>15</v>
      </c>
      <c r="B3009" s="25">
        <v>44378</v>
      </c>
      <c r="C3009" s="24" t="s">
        <v>181</v>
      </c>
      <c r="D3009" s="24" t="s">
        <v>170</v>
      </c>
      <c r="E3009" s="24" t="s">
        <v>1488</v>
      </c>
      <c r="F3009" cm="1">
        <f t="array" ref="F3009">_xlfn.SWITCH($E3009,"Forecast",IFERROR(SUMIFS(INDEX('Forecast Input'!$A:$BO,,MATCH(TEXT($A3009,"0"),'Forecast Input'!$1:$1,0)),'Forecast Input'!$A:$A,Master!C3009,'Forecast Input'!$D:$D,Master!D3009),0),"Actual",SUMIFS('CMO Input'!$Q:$Q,'CMO Input'!$E:$E,Master!$A3009,'CMO Input'!$C:$C,Master!$C3009,'CMO Input'!$AJ:$AJ,Master!$D3009,'CMO Input'!$AU:$AU,Master!$F3005),"")</f>
        <v>0</v>
      </c>
    </row>
    <row r="3010" spans="1:6" x14ac:dyDescent="0.25">
      <c r="A3010" s="24">
        <v>15</v>
      </c>
      <c r="B3010" s="25">
        <v>44378</v>
      </c>
      <c r="C3010" s="24" t="s">
        <v>181</v>
      </c>
      <c r="D3010" s="24" t="s">
        <v>170</v>
      </c>
      <c r="E3010" s="24" t="s">
        <v>1487</v>
      </c>
      <c r="F3010" cm="1">
        <f t="array" ref="F3010">_xlfn.SWITCH($E3010,"Forecast",IFERROR(SUMIFS(INDEX('Forecast Input'!$A:$BO,,MATCH(TEXT($A3010,"0"),'Forecast Input'!$1:$1,0)),'Forecast Input'!$A:$A,Master!C3010,'Forecast Input'!$D:$D,Master!D3010),0),"Actual",SUMIFS('CMO Input'!$Q:$Q,'CMO Input'!$E:$E,Master!$A3010,'CMO Input'!$C:$C,Master!$C3010,'CMO Input'!$AJ:$AJ,Master!$D3010,'CMO Input'!$AU:$AU,Master!$F3006),"")</f>
        <v>0</v>
      </c>
    </row>
    <row r="3011" spans="1:6" x14ac:dyDescent="0.25">
      <c r="A3011" s="24">
        <v>15</v>
      </c>
      <c r="B3011" s="25">
        <v>44378</v>
      </c>
      <c r="C3011" s="24" t="s">
        <v>181</v>
      </c>
      <c r="D3011" s="24" t="s">
        <v>436</v>
      </c>
      <c r="E3011" s="24" t="s">
        <v>1489</v>
      </c>
      <c r="F3011" t="str" cm="1">
        <f t="array" ref="F3011">_xlfn.SWITCH($E3011,"Forecast",IFERROR(SUMIFS(INDEX('Forecast Input'!$A:$BO,,MATCH(TEXT($A3011,"0"),'Forecast Input'!$1:$1,0)),'Forecast Input'!$A:$A,Master!C3011,'Forecast Input'!$D:$D,Master!D3011),0),"Actual",SUMIFS('CMO Input'!$Q:$Q,'CMO Input'!$E:$E,Master!$A3011,'CMO Input'!$C:$C,Master!$C3011,'CMO Input'!$AJ:$AJ,Master!$D3011,'CMO Input'!$AU:$AU,Master!$F3007),"")</f>
        <v/>
      </c>
    </row>
    <row r="3012" spans="1:6" x14ac:dyDescent="0.25">
      <c r="A3012" s="24">
        <v>15</v>
      </c>
      <c r="B3012" s="25">
        <v>44378</v>
      </c>
      <c r="C3012" s="24" t="s">
        <v>181</v>
      </c>
      <c r="D3012" s="24" t="s">
        <v>436</v>
      </c>
      <c r="E3012" s="24" t="s">
        <v>1488</v>
      </c>
      <c r="F3012" cm="1">
        <f t="array" ref="F3012">_xlfn.SWITCH($E3012,"Forecast",IFERROR(SUMIFS(INDEX('Forecast Input'!$A:$BO,,MATCH(TEXT($A3012,"0"),'Forecast Input'!$1:$1,0)),'Forecast Input'!$A:$A,Master!C3012,'Forecast Input'!$D:$D,Master!D3012),0),"Actual",SUMIFS('CMO Input'!$Q:$Q,'CMO Input'!$E:$E,Master!$A3012,'CMO Input'!$C:$C,Master!$C3012,'CMO Input'!$AJ:$AJ,Master!$D3012,'CMO Input'!$AU:$AU,Master!$F3008),"")</f>
        <v>0</v>
      </c>
    </row>
    <row r="3013" spans="1:6" x14ac:dyDescent="0.25">
      <c r="A3013" s="24">
        <v>15</v>
      </c>
      <c r="B3013" s="25">
        <v>44378</v>
      </c>
      <c r="C3013" s="24" t="s">
        <v>181</v>
      </c>
      <c r="D3013" s="24" t="s">
        <v>436</v>
      </c>
      <c r="E3013" s="24" t="s">
        <v>1487</v>
      </c>
      <c r="F3013" cm="1">
        <f t="array" ref="F3013">_xlfn.SWITCH($E3013,"Forecast",IFERROR(SUMIFS(INDEX('Forecast Input'!$A:$BO,,MATCH(TEXT($A3013,"0"),'Forecast Input'!$1:$1,0)),'Forecast Input'!$A:$A,Master!C3013,'Forecast Input'!$D:$D,Master!D3013),0),"Actual",SUMIFS('CMO Input'!$Q:$Q,'CMO Input'!$E:$E,Master!$A3013,'CMO Input'!$C:$C,Master!$C3013,'CMO Input'!$AJ:$AJ,Master!$D3013,'CMO Input'!$AU:$AU,Master!$F3009),"")</f>
        <v>0</v>
      </c>
    </row>
    <row r="3014" spans="1:6" x14ac:dyDescent="0.25">
      <c r="A3014" s="24">
        <v>15</v>
      </c>
      <c r="B3014" s="25">
        <v>44378</v>
      </c>
      <c r="C3014" s="24" t="s">
        <v>181</v>
      </c>
      <c r="D3014" s="24" t="s">
        <v>1469</v>
      </c>
      <c r="E3014" s="24" t="s">
        <v>1489</v>
      </c>
      <c r="F3014" t="str" cm="1">
        <f t="array" ref="F3014">_xlfn.SWITCH($E3014,"Forecast",IFERROR(SUMIFS(INDEX('Forecast Input'!$A:$BO,,MATCH(TEXT($A3014,"0"),'Forecast Input'!$1:$1,0)),'Forecast Input'!$A:$A,Master!C3014,'Forecast Input'!$D:$D,Master!D3014),0),"Actual",SUMIFS('CMO Input'!$Q:$Q,'CMO Input'!$E:$E,Master!$A3014,'CMO Input'!$C:$C,Master!$C3014,'CMO Input'!$AJ:$AJ,Master!$D3014,'CMO Input'!$AU:$AU,Master!$F3010),"")</f>
        <v/>
      </c>
    </row>
    <row r="3015" spans="1:6" x14ac:dyDescent="0.25">
      <c r="A3015" s="24">
        <v>15</v>
      </c>
      <c r="B3015" s="25">
        <v>44378</v>
      </c>
      <c r="C3015" s="24" t="s">
        <v>181</v>
      </c>
      <c r="D3015" s="24" t="s">
        <v>1469</v>
      </c>
      <c r="E3015" s="24" t="s">
        <v>1488</v>
      </c>
      <c r="F3015" cm="1">
        <f t="array" ref="F3015">_xlfn.SWITCH($E3015,"Forecast",IFERROR(SUMIFS(INDEX('Forecast Input'!$A:$BO,,MATCH(TEXT($A3015,"0"),'Forecast Input'!$1:$1,0)),'Forecast Input'!$A:$A,Master!C3015,'Forecast Input'!$D:$D,Master!D3015),0),"Actual",SUMIFS('CMO Input'!$Q:$Q,'CMO Input'!$E:$E,Master!$A3015,'CMO Input'!$C:$C,Master!$C3015,'CMO Input'!$AJ:$AJ,Master!$D3015,'CMO Input'!$AU:$AU,Master!$F3011),"")</f>
        <v>0</v>
      </c>
    </row>
    <row r="3016" spans="1:6" x14ac:dyDescent="0.25">
      <c r="A3016" s="24">
        <v>15</v>
      </c>
      <c r="B3016" s="25">
        <v>44378</v>
      </c>
      <c r="C3016" s="24" t="s">
        <v>181</v>
      </c>
      <c r="D3016" s="24" t="s">
        <v>1469</v>
      </c>
      <c r="E3016" s="24" t="s">
        <v>1487</v>
      </c>
      <c r="F3016" cm="1">
        <f t="array" ref="F3016">_xlfn.SWITCH($E3016,"Forecast",IFERROR(SUMIFS(INDEX('Forecast Input'!$A:$BO,,MATCH(TEXT($A3016,"0"),'Forecast Input'!$1:$1,0)),'Forecast Input'!$A:$A,Master!C3016,'Forecast Input'!$D:$D,Master!D3016),0),"Actual",SUMIFS('CMO Input'!$Q:$Q,'CMO Input'!$E:$E,Master!$A3016,'CMO Input'!$C:$C,Master!$C3016,'CMO Input'!$AJ:$AJ,Master!$D3016,'CMO Input'!$AU:$AU,Master!$F3012),"")</f>
        <v>0</v>
      </c>
    </row>
    <row r="3017" spans="1:6" x14ac:dyDescent="0.25">
      <c r="A3017" s="24">
        <v>15</v>
      </c>
      <c r="B3017" s="25">
        <v>44378</v>
      </c>
      <c r="C3017" s="24" t="s">
        <v>424</v>
      </c>
      <c r="D3017" s="24" t="s">
        <v>10</v>
      </c>
      <c r="E3017" s="24" t="s">
        <v>1489</v>
      </c>
      <c r="F3017" t="str" cm="1">
        <f t="array" ref="F3017">_xlfn.SWITCH($E3017,"Forecast",IFERROR(SUMIFS(INDEX('Forecast Input'!$A:$BO,,MATCH(TEXT($A3017,"0"),'Forecast Input'!$1:$1,0)),'Forecast Input'!$A:$A,Master!C3017,'Forecast Input'!$D:$D,Master!D3017),0),"Actual",SUMIFS('CMO Input'!$Q:$Q,'CMO Input'!$E:$E,Master!$A3017,'CMO Input'!$C:$C,Master!$C3017,'CMO Input'!$AJ:$AJ,Master!$D3017,'CMO Input'!$AU:$AU,Master!$F3013),"")</f>
        <v/>
      </c>
    </row>
    <row r="3018" spans="1:6" x14ac:dyDescent="0.25">
      <c r="A3018" s="24">
        <v>15</v>
      </c>
      <c r="B3018" s="25">
        <v>44378</v>
      </c>
      <c r="C3018" s="24" t="s">
        <v>424</v>
      </c>
      <c r="D3018" s="24" t="s">
        <v>10</v>
      </c>
      <c r="E3018" s="24" t="s">
        <v>1488</v>
      </c>
      <c r="F3018" cm="1">
        <f t="array" ref="F3018">_xlfn.SWITCH($E3018,"Forecast",IFERROR(SUMIFS(INDEX('Forecast Input'!$A:$BO,,MATCH(TEXT($A3018,"0"),'Forecast Input'!$1:$1,0)),'Forecast Input'!$A:$A,Master!C3018,'Forecast Input'!$D:$D,Master!D3018),0),"Actual",SUMIFS('CMO Input'!$Q:$Q,'CMO Input'!$E:$E,Master!$A3018,'CMO Input'!$C:$C,Master!$C3018,'CMO Input'!$AJ:$AJ,Master!$D3018,'CMO Input'!$AU:$AU,Master!$F3014),"")</f>
        <v>0</v>
      </c>
    </row>
    <row r="3019" spans="1:6" x14ac:dyDescent="0.25">
      <c r="A3019" s="24">
        <v>15</v>
      </c>
      <c r="B3019" s="25">
        <v>44378</v>
      </c>
      <c r="C3019" s="24" t="s">
        <v>424</v>
      </c>
      <c r="D3019" s="24" t="s">
        <v>10</v>
      </c>
      <c r="E3019" s="24" t="s">
        <v>1487</v>
      </c>
      <c r="F3019" cm="1">
        <f t="array" ref="F3019">_xlfn.SWITCH($E3019,"Forecast",IFERROR(SUMIFS(INDEX('Forecast Input'!$A:$BO,,MATCH(TEXT($A3019,"0"),'Forecast Input'!$1:$1,0)),'Forecast Input'!$A:$A,Master!C3019,'Forecast Input'!$D:$D,Master!D3019),0),"Actual",SUMIFS('CMO Input'!$Q:$Q,'CMO Input'!$E:$E,Master!$A3019,'CMO Input'!$C:$C,Master!$C3019,'CMO Input'!$AJ:$AJ,Master!$D3019,'CMO Input'!$AU:$AU,Master!$F3015),"")</f>
        <v>0</v>
      </c>
    </row>
    <row r="3020" spans="1:6" x14ac:dyDescent="0.25">
      <c r="A3020" s="24">
        <v>15</v>
      </c>
      <c r="B3020" s="25">
        <v>44378</v>
      </c>
      <c r="C3020" s="24" t="s">
        <v>424</v>
      </c>
      <c r="D3020" s="24" t="s">
        <v>61</v>
      </c>
      <c r="E3020" s="24" t="s">
        <v>1489</v>
      </c>
      <c r="F3020" t="str" cm="1">
        <f t="array" ref="F3020">_xlfn.SWITCH($E3020,"Forecast",IFERROR(SUMIFS(INDEX('Forecast Input'!$A:$BO,,MATCH(TEXT($A3020,"0"),'Forecast Input'!$1:$1,0)),'Forecast Input'!$A:$A,Master!C3020,'Forecast Input'!$D:$D,Master!D3020),0),"Actual",SUMIFS('CMO Input'!$Q:$Q,'CMO Input'!$E:$E,Master!$A3020,'CMO Input'!$C:$C,Master!$C3020,'CMO Input'!$AJ:$AJ,Master!$D3020,'CMO Input'!$AU:$AU,Master!$F3016),"")</f>
        <v/>
      </c>
    </row>
    <row r="3021" spans="1:6" x14ac:dyDescent="0.25">
      <c r="A3021" s="24">
        <v>15</v>
      </c>
      <c r="B3021" s="25">
        <v>44378</v>
      </c>
      <c r="C3021" s="24" t="s">
        <v>424</v>
      </c>
      <c r="D3021" s="24" t="s">
        <v>61</v>
      </c>
      <c r="E3021" s="24" t="s">
        <v>1488</v>
      </c>
      <c r="F3021" cm="1">
        <f t="array" ref="F3021">_xlfn.SWITCH($E3021,"Forecast",IFERROR(SUMIFS(INDEX('Forecast Input'!$A:$BO,,MATCH(TEXT($A3021,"0"),'Forecast Input'!$1:$1,0)),'Forecast Input'!$A:$A,Master!C3021,'Forecast Input'!$D:$D,Master!D3021),0),"Actual",SUMIFS('CMO Input'!$Q:$Q,'CMO Input'!$E:$E,Master!$A3021,'CMO Input'!$C:$C,Master!$C3021,'CMO Input'!$AJ:$AJ,Master!$D3021,'CMO Input'!$AU:$AU,Master!$F3017),"")</f>
        <v>0</v>
      </c>
    </row>
    <row r="3022" spans="1:6" x14ac:dyDescent="0.25">
      <c r="A3022" s="24">
        <v>15</v>
      </c>
      <c r="B3022" s="25">
        <v>44378</v>
      </c>
      <c r="C3022" s="24" t="s">
        <v>424</v>
      </c>
      <c r="D3022" s="24" t="s">
        <v>61</v>
      </c>
      <c r="E3022" s="24" t="s">
        <v>1487</v>
      </c>
      <c r="F3022" cm="1">
        <f t="array" ref="F3022">_xlfn.SWITCH($E3022,"Forecast",IFERROR(SUMIFS(INDEX('Forecast Input'!$A:$BO,,MATCH(TEXT($A3022,"0"),'Forecast Input'!$1:$1,0)),'Forecast Input'!$A:$A,Master!C3022,'Forecast Input'!$D:$D,Master!D3022),0),"Actual",SUMIFS('CMO Input'!$Q:$Q,'CMO Input'!$E:$E,Master!$A3022,'CMO Input'!$C:$C,Master!$C3022,'CMO Input'!$AJ:$AJ,Master!$D3022,'CMO Input'!$AU:$AU,Master!$F3018),"")</f>
        <v>0</v>
      </c>
    </row>
    <row r="3023" spans="1:6" x14ac:dyDescent="0.25">
      <c r="A3023" s="24">
        <v>15</v>
      </c>
      <c r="B3023" s="25">
        <v>44378</v>
      </c>
      <c r="C3023" s="24" t="s">
        <v>424</v>
      </c>
      <c r="D3023" s="24" t="s">
        <v>103</v>
      </c>
      <c r="E3023" s="24" t="s">
        <v>1489</v>
      </c>
      <c r="F3023" t="str" cm="1">
        <f t="array" ref="F3023">_xlfn.SWITCH($E3023,"Forecast",IFERROR(SUMIFS(INDEX('Forecast Input'!$A:$BO,,MATCH(TEXT($A3023,"0"),'Forecast Input'!$1:$1,0)),'Forecast Input'!$A:$A,Master!C3023,'Forecast Input'!$D:$D,Master!D3023),0),"Actual",SUMIFS('CMO Input'!$Q:$Q,'CMO Input'!$E:$E,Master!$A3023,'CMO Input'!$C:$C,Master!$C3023,'CMO Input'!$AJ:$AJ,Master!$D3023,'CMO Input'!$AU:$AU,Master!$F3019),"")</f>
        <v/>
      </c>
    </row>
    <row r="3024" spans="1:6" x14ac:dyDescent="0.25">
      <c r="A3024" s="24">
        <v>15</v>
      </c>
      <c r="B3024" s="25">
        <v>44378</v>
      </c>
      <c r="C3024" s="24" t="s">
        <v>424</v>
      </c>
      <c r="D3024" s="24" t="s">
        <v>103</v>
      </c>
      <c r="E3024" s="24" t="s">
        <v>1488</v>
      </c>
      <c r="F3024" cm="1">
        <f t="array" ref="F3024">_xlfn.SWITCH($E3024,"Forecast",IFERROR(SUMIFS(INDEX('Forecast Input'!$A:$BO,,MATCH(TEXT($A3024,"0"),'Forecast Input'!$1:$1,0)),'Forecast Input'!$A:$A,Master!C3024,'Forecast Input'!$D:$D,Master!D3024),0),"Actual",SUMIFS('CMO Input'!$Q:$Q,'CMO Input'!$E:$E,Master!$A3024,'CMO Input'!$C:$C,Master!$C3024,'CMO Input'!$AJ:$AJ,Master!$D3024,'CMO Input'!$AU:$AU,Master!$F3020),"")</f>
        <v>0</v>
      </c>
    </row>
    <row r="3025" spans="1:6" x14ac:dyDescent="0.25">
      <c r="A3025" s="24">
        <v>15</v>
      </c>
      <c r="B3025" s="25">
        <v>44378</v>
      </c>
      <c r="C3025" s="24" t="s">
        <v>424</v>
      </c>
      <c r="D3025" s="24" t="s">
        <v>103</v>
      </c>
      <c r="E3025" s="24" t="s">
        <v>1487</v>
      </c>
      <c r="F3025" cm="1">
        <f t="array" ref="F3025">_xlfn.SWITCH($E3025,"Forecast",IFERROR(SUMIFS(INDEX('Forecast Input'!$A:$BO,,MATCH(TEXT($A3025,"0"),'Forecast Input'!$1:$1,0)),'Forecast Input'!$A:$A,Master!C3025,'Forecast Input'!$D:$D,Master!D3025),0),"Actual",SUMIFS('CMO Input'!$Q:$Q,'CMO Input'!$E:$E,Master!$A3025,'CMO Input'!$C:$C,Master!$C3025,'CMO Input'!$AJ:$AJ,Master!$D3025,'CMO Input'!$AU:$AU,Master!$F3021),"")</f>
        <v>0</v>
      </c>
    </row>
    <row r="3026" spans="1:6" x14ac:dyDescent="0.25">
      <c r="A3026" s="24">
        <v>15</v>
      </c>
      <c r="B3026" s="25">
        <v>44378</v>
      </c>
      <c r="C3026" s="24" t="s">
        <v>424</v>
      </c>
      <c r="D3026" s="24" t="s">
        <v>146</v>
      </c>
      <c r="E3026" s="24" t="s">
        <v>1489</v>
      </c>
      <c r="F3026" t="str" cm="1">
        <f t="array" ref="F3026">_xlfn.SWITCH($E3026,"Forecast",IFERROR(SUMIFS(INDEX('Forecast Input'!$A:$BO,,MATCH(TEXT($A3026,"0"),'Forecast Input'!$1:$1,0)),'Forecast Input'!$A:$A,Master!C3026,'Forecast Input'!$D:$D,Master!D3026),0),"Actual",SUMIFS('CMO Input'!$Q:$Q,'CMO Input'!$E:$E,Master!$A3026,'CMO Input'!$C:$C,Master!$C3026,'CMO Input'!$AJ:$AJ,Master!$D3026,'CMO Input'!$AU:$AU,Master!$F3022),"")</f>
        <v/>
      </c>
    </row>
    <row r="3027" spans="1:6" x14ac:dyDescent="0.25">
      <c r="A3027" s="24">
        <v>15</v>
      </c>
      <c r="B3027" s="25">
        <v>44378</v>
      </c>
      <c r="C3027" s="24" t="s">
        <v>424</v>
      </c>
      <c r="D3027" s="24" t="s">
        <v>146</v>
      </c>
      <c r="E3027" s="24" t="s">
        <v>1488</v>
      </c>
      <c r="F3027" cm="1">
        <f t="array" ref="F3027">_xlfn.SWITCH($E3027,"Forecast",IFERROR(SUMIFS(INDEX('Forecast Input'!$A:$BO,,MATCH(TEXT($A3027,"0"),'Forecast Input'!$1:$1,0)),'Forecast Input'!$A:$A,Master!C3027,'Forecast Input'!$D:$D,Master!D3027),0),"Actual",SUMIFS('CMO Input'!$Q:$Q,'CMO Input'!$E:$E,Master!$A3027,'CMO Input'!$C:$C,Master!$C3027,'CMO Input'!$AJ:$AJ,Master!$D3027,'CMO Input'!$AU:$AU,Master!$F3023),"")</f>
        <v>0</v>
      </c>
    </row>
    <row r="3028" spans="1:6" x14ac:dyDescent="0.25">
      <c r="A3028" s="24">
        <v>15</v>
      </c>
      <c r="B3028" s="25">
        <v>44378</v>
      </c>
      <c r="C3028" s="24" t="s">
        <v>424</v>
      </c>
      <c r="D3028" s="24" t="s">
        <v>146</v>
      </c>
      <c r="E3028" s="24" t="s">
        <v>1487</v>
      </c>
      <c r="F3028" cm="1">
        <f t="array" ref="F3028">_xlfn.SWITCH($E3028,"Forecast",IFERROR(SUMIFS(INDEX('Forecast Input'!$A:$BO,,MATCH(TEXT($A3028,"0"),'Forecast Input'!$1:$1,0)),'Forecast Input'!$A:$A,Master!C3028,'Forecast Input'!$D:$D,Master!D3028),0),"Actual",SUMIFS('CMO Input'!$Q:$Q,'CMO Input'!$E:$E,Master!$A3028,'CMO Input'!$C:$C,Master!$C3028,'CMO Input'!$AJ:$AJ,Master!$D3028,'CMO Input'!$AU:$AU,Master!$F3024),"")</f>
        <v>0</v>
      </c>
    </row>
    <row r="3029" spans="1:6" x14ac:dyDescent="0.25">
      <c r="A3029" s="24">
        <v>15</v>
      </c>
      <c r="B3029" s="25">
        <v>44378</v>
      </c>
      <c r="C3029" s="24" t="s">
        <v>424</v>
      </c>
      <c r="D3029" s="24" t="s">
        <v>166</v>
      </c>
      <c r="E3029" s="24" t="s">
        <v>1489</v>
      </c>
      <c r="F3029" t="str" cm="1">
        <f t="array" ref="F3029">_xlfn.SWITCH($E3029,"Forecast",IFERROR(SUMIFS(INDEX('Forecast Input'!$A:$BO,,MATCH(TEXT($A3029,"0"),'Forecast Input'!$1:$1,0)),'Forecast Input'!$A:$A,Master!C3029,'Forecast Input'!$D:$D,Master!D3029),0),"Actual",SUMIFS('CMO Input'!$Q:$Q,'CMO Input'!$E:$E,Master!$A3029,'CMO Input'!$C:$C,Master!$C3029,'CMO Input'!$AJ:$AJ,Master!$D3029,'CMO Input'!$AU:$AU,Master!$F3025),"")</f>
        <v/>
      </c>
    </row>
    <row r="3030" spans="1:6" x14ac:dyDescent="0.25">
      <c r="A3030" s="24">
        <v>15</v>
      </c>
      <c r="B3030" s="25">
        <v>44378</v>
      </c>
      <c r="C3030" s="24" t="s">
        <v>424</v>
      </c>
      <c r="D3030" s="24" t="s">
        <v>166</v>
      </c>
      <c r="E3030" s="24" t="s">
        <v>1488</v>
      </c>
      <c r="F3030" cm="1">
        <f t="array" ref="F3030">_xlfn.SWITCH($E3030,"Forecast",IFERROR(SUMIFS(INDEX('Forecast Input'!$A:$BO,,MATCH(TEXT($A3030,"0"),'Forecast Input'!$1:$1,0)),'Forecast Input'!$A:$A,Master!C3030,'Forecast Input'!$D:$D,Master!D3030),0),"Actual",SUMIFS('CMO Input'!$Q:$Q,'CMO Input'!$E:$E,Master!$A3030,'CMO Input'!$C:$C,Master!$C3030,'CMO Input'!$AJ:$AJ,Master!$D3030,'CMO Input'!$AU:$AU,Master!$F3026),"")</f>
        <v>0</v>
      </c>
    </row>
    <row r="3031" spans="1:6" x14ac:dyDescent="0.25">
      <c r="A3031" s="24">
        <v>15</v>
      </c>
      <c r="B3031" s="25">
        <v>44378</v>
      </c>
      <c r="C3031" s="24" t="s">
        <v>424</v>
      </c>
      <c r="D3031" s="24" t="s">
        <v>166</v>
      </c>
      <c r="E3031" s="24" t="s">
        <v>1487</v>
      </c>
      <c r="F3031" cm="1">
        <f t="array" ref="F3031">_xlfn.SWITCH($E3031,"Forecast",IFERROR(SUMIFS(INDEX('Forecast Input'!$A:$BO,,MATCH(TEXT($A3031,"0"),'Forecast Input'!$1:$1,0)),'Forecast Input'!$A:$A,Master!C3031,'Forecast Input'!$D:$D,Master!D3031),0),"Actual",SUMIFS('CMO Input'!$Q:$Q,'CMO Input'!$E:$E,Master!$A3031,'CMO Input'!$C:$C,Master!$C3031,'CMO Input'!$AJ:$AJ,Master!$D3031,'CMO Input'!$AU:$AU,Master!$F3027),"")</f>
        <v>0</v>
      </c>
    </row>
    <row r="3032" spans="1:6" x14ac:dyDescent="0.25">
      <c r="A3032" s="24">
        <v>15</v>
      </c>
      <c r="B3032" s="25">
        <v>44378</v>
      </c>
      <c r="C3032" s="24" t="s">
        <v>424</v>
      </c>
      <c r="D3032" s="24" t="s">
        <v>170</v>
      </c>
      <c r="E3032" s="24" t="s">
        <v>1489</v>
      </c>
      <c r="F3032" t="str" cm="1">
        <f t="array" ref="F3032">_xlfn.SWITCH($E3032,"Forecast",IFERROR(SUMIFS(INDEX('Forecast Input'!$A:$BO,,MATCH(TEXT($A3032,"0"),'Forecast Input'!$1:$1,0)),'Forecast Input'!$A:$A,Master!C3032,'Forecast Input'!$D:$D,Master!D3032),0),"Actual",SUMIFS('CMO Input'!$Q:$Q,'CMO Input'!$E:$E,Master!$A3032,'CMO Input'!$C:$C,Master!$C3032,'CMO Input'!$AJ:$AJ,Master!$D3032,'CMO Input'!$AU:$AU,Master!$F3028),"")</f>
        <v/>
      </c>
    </row>
    <row r="3033" spans="1:6" x14ac:dyDescent="0.25">
      <c r="A3033" s="24">
        <v>15</v>
      </c>
      <c r="B3033" s="25">
        <v>44378</v>
      </c>
      <c r="C3033" s="24" t="s">
        <v>424</v>
      </c>
      <c r="D3033" s="24" t="s">
        <v>170</v>
      </c>
      <c r="E3033" s="24" t="s">
        <v>1488</v>
      </c>
      <c r="F3033" cm="1">
        <f t="array" ref="F3033">_xlfn.SWITCH($E3033,"Forecast",IFERROR(SUMIFS(INDEX('Forecast Input'!$A:$BO,,MATCH(TEXT($A3033,"0"),'Forecast Input'!$1:$1,0)),'Forecast Input'!$A:$A,Master!C3033,'Forecast Input'!$D:$D,Master!D3033),0),"Actual",SUMIFS('CMO Input'!$Q:$Q,'CMO Input'!$E:$E,Master!$A3033,'CMO Input'!$C:$C,Master!$C3033,'CMO Input'!$AJ:$AJ,Master!$D3033,'CMO Input'!$AU:$AU,Master!$F3029),"")</f>
        <v>0</v>
      </c>
    </row>
    <row r="3034" spans="1:6" x14ac:dyDescent="0.25">
      <c r="A3034" s="24">
        <v>15</v>
      </c>
      <c r="B3034" s="25">
        <v>44378</v>
      </c>
      <c r="C3034" s="24" t="s">
        <v>424</v>
      </c>
      <c r="D3034" s="24" t="s">
        <v>170</v>
      </c>
      <c r="E3034" s="24" t="s">
        <v>1487</v>
      </c>
      <c r="F3034" cm="1">
        <f t="array" ref="F3034">_xlfn.SWITCH($E3034,"Forecast",IFERROR(SUMIFS(INDEX('Forecast Input'!$A:$BO,,MATCH(TEXT($A3034,"0"),'Forecast Input'!$1:$1,0)),'Forecast Input'!$A:$A,Master!C3034,'Forecast Input'!$D:$D,Master!D3034),0),"Actual",SUMIFS('CMO Input'!$Q:$Q,'CMO Input'!$E:$E,Master!$A3034,'CMO Input'!$C:$C,Master!$C3034,'CMO Input'!$AJ:$AJ,Master!$D3034,'CMO Input'!$AU:$AU,Master!$F3030),"")</f>
        <v>0</v>
      </c>
    </row>
    <row r="3035" spans="1:6" x14ac:dyDescent="0.25">
      <c r="A3035" s="24">
        <v>15</v>
      </c>
      <c r="B3035" s="25">
        <v>44378</v>
      </c>
      <c r="C3035" s="24" t="s">
        <v>424</v>
      </c>
      <c r="D3035" s="24" t="s">
        <v>436</v>
      </c>
      <c r="E3035" s="24" t="s">
        <v>1489</v>
      </c>
      <c r="F3035" t="str" cm="1">
        <f t="array" ref="F3035">_xlfn.SWITCH($E3035,"Forecast",IFERROR(SUMIFS(INDEX('Forecast Input'!$A:$BO,,MATCH(TEXT($A3035,"0"),'Forecast Input'!$1:$1,0)),'Forecast Input'!$A:$A,Master!C3035,'Forecast Input'!$D:$D,Master!D3035),0),"Actual",SUMIFS('CMO Input'!$Q:$Q,'CMO Input'!$E:$E,Master!$A3035,'CMO Input'!$C:$C,Master!$C3035,'CMO Input'!$AJ:$AJ,Master!$D3035,'CMO Input'!$AU:$AU,Master!$F3031),"")</f>
        <v/>
      </c>
    </row>
    <row r="3036" spans="1:6" x14ac:dyDescent="0.25">
      <c r="A3036" s="24">
        <v>15</v>
      </c>
      <c r="B3036" s="25">
        <v>44378</v>
      </c>
      <c r="C3036" s="24" t="s">
        <v>424</v>
      </c>
      <c r="D3036" s="24" t="s">
        <v>436</v>
      </c>
      <c r="E3036" s="24" t="s">
        <v>1488</v>
      </c>
      <c r="F3036" cm="1">
        <f t="array" ref="F3036">_xlfn.SWITCH($E3036,"Forecast",IFERROR(SUMIFS(INDEX('Forecast Input'!$A:$BO,,MATCH(TEXT($A3036,"0"),'Forecast Input'!$1:$1,0)),'Forecast Input'!$A:$A,Master!C3036,'Forecast Input'!$D:$D,Master!D3036),0),"Actual",SUMIFS('CMO Input'!$Q:$Q,'CMO Input'!$E:$E,Master!$A3036,'CMO Input'!$C:$C,Master!$C3036,'CMO Input'!$AJ:$AJ,Master!$D3036,'CMO Input'!$AU:$AU,Master!$F3032),"")</f>
        <v>0</v>
      </c>
    </row>
    <row r="3037" spans="1:6" x14ac:dyDescent="0.25">
      <c r="A3037" s="24">
        <v>15</v>
      </c>
      <c r="B3037" s="25">
        <v>44378</v>
      </c>
      <c r="C3037" s="24" t="s">
        <v>424</v>
      </c>
      <c r="D3037" s="24" t="s">
        <v>436</v>
      </c>
      <c r="E3037" s="24" t="s">
        <v>1487</v>
      </c>
      <c r="F3037" cm="1">
        <f t="array" ref="F3037">_xlfn.SWITCH($E3037,"Forecast",IFERROR(SUMIFS(INDEX('Forecast Input'!$A:$BO,,MATCH(TEXT($A3037,"0"),'Forecast Input'!$1:$1,0)),'Forecast Input'!$A:$A,Master!C3037,'Forecast Input'!$D:$D,Master!D3037),0),"Actual",SUMIFS('CMO Input'!$Q:$Q,'CMO Input'!$E:$E,Master!$A3037,'CMO Input'!$C:$C,Master!$C3037,'CMO Input'!$AJ:$AJ,Master!$D3037,'CMO Input'!$AU:$AU,Master!$F3033),"")</f>
        <v>0</v>
      </c>
    </row>
    <row r="3038" spans="1:6" x14ac:dyDescent="0.25">
      <c r="A3038" s="24">
        <v>15</v>
      </c>
      <c r="B3038" s="25">
        <v>44378</v>
      </c>
      <c r="C3038" s="24" t="s">
        <v>424</v>
      </c>
      <c r="D3038" s="24" t="s">
        <v>1469</v>
      </c>
      <c r="E3038" s="24" t="s">
        <v>1489</v>
      </c>
      <c r="F3038" t="str" cm="1">
        <f t="array" ref="F3038">_xlfn.SWITCH($E3038,"Forecast",IFERROR(SUMIFS(INDEX('Forecast Input'!$A:$BO,,MATCH(TEXT($A3038,"0"),'Forecast Input'!$1:$1,0)),'Forecast Input'!$A:$A,Master!C3038,'Forecast Input'!$D:$D,Master!D3038),0),"Actual",SUMIFS('CMO Input'!$Q:$Q,'CMO Input'!$E:$E,Master!$A3038,'CMO Input'!$C:$C,Master!$C3038,'CMO Input'!$AJ:$AJ,Master!$D3038,'CMO Input'!$AU:$AU,Master!$F3034),"")</f>
        <v/>
      </c>
    </row>
    <row r="3039" spans="1:6" x14ac:dyDescent="0.25">
      <c r="A3039" s="24">
        <v>15</v>
      </c>
      <c r="B3039" s="25">
        <v>44378</v>
      </c>
      <c r="C3039" s="24" t="s">
        <v>424</v>
      </c>
      <c r="D3039" s="24" t="s">
        <v>1469</v>
      </c>
      <c r="E3039" s="24" t="s">
        <v>1488</v>
      </c>
      <c r="F3039" cm="1">
        <f t="array" ref="F3039">_xlfn.SWITCH($E3039,"Forecast",IFERROR(SUMIFS(INDEX('Forecast Input'!$A:$BO,,MATCH(TEXT($A3039,"0"),'Forecast Input'!$1:$1,0)),'Forecast Input'!$A:$A,Master!C3039,'Forecast Input'!$D:$D,Master!D3039),0),"Actual",SUMIFS('CMO Input'!$Q:$Q,'CMO Input'!$E:$E,Master!$A3039,'CMO Input'!$C:$C,Master!$C3039,'CMO Input'!$AJ:$AJ,Master!$D3039,'CMO Input'!$AU:$AU,Master!$F3035),"")</f>
        <v>0</v>
      </c>
    </row>
    <row r="3040" spans="1:6" x14ac:dyDescent="0.25">
      <c r="A3040" s="24">
        <v>15</v>
      </c>
      <c r="B3040" s="25">
        <v>44378</v>
      </c>
      <c r="C3040" s="24" t="s">
        <v>424</v>
      </c>
      <c r="D3040" s="24" t="s">
        <v>1469</v>
      </c>
      <c r="E3040" s="24" t="s">
        <v>1487</v>
      </c>
      <c r="F3040" cm="1">
        <f t="array" ref="F3040">_xlfn.SWITCH($E3040,"Forecast",IFERROR(SUMIFS(INDEX('Forecast Input'!$A:$BO,,MATCH(TEXT($A3040,"0"),'Forecast Input'!$1:$1,0)),'Forecast Input'!$A:$A,Master!C3040,'Forecast Input'!$D:$D,Master!D3040),0),"Actual",SUMIFS('CMO Input'!$Q:$Q,'CMO Input'!$E:$E,Master!$A3040,'CMO Input'!$C:$C,Master!$C3040,'CMO Input'!$AJ:$AJ,Master!$D3040,'CMO Input'!$AU:$AU,Master!$F3036),"")</f>
        <v>0</v>
      </c>
    </row>
    <row r="3041" spans="1:6" x14ac:dyDescent="0.25">
      <c r="A3041" s="24">
        <v>15</v>
      </c>
      <c r="B3041" s="25">
        <v>44378</v>
      </c>
      <c r="C3041" s="24" t="s">
        <v>141</v>
      </c>
      <c r="D3041" s="24" t="s">
        <v>10</v>
      </c>
      <c r="E3041" s="24" t="s">
        <v>1489</v>
      </c>
      <c r="F3041" t="str" cm="1">
        <f t="array" ref="F3041">_xlfn.SWITCH($E3041,"Forecast",IFERROR(SUMIFS(INDEX('Forecast Input'!$A:$BO,,MATCH(TEXT($A3041,"0"),'Forecast Input'!$1:$1,0)),'Forecast Input'!$A:$A,Master!C3041,'Forecast Input'!$D:$D,Master!D3041),0),"Actual",SUMIFS('CMO Input'!$Q:$Q,'CMO Input'!$E:$E,Master!$A3041,'CMO Input'!$C:$C,Master!$C3041,'CMO Input'!$AJ:$AJ,Master!$D3041,'CMO Input'!$AU:$AU,Master!$F3037),"")</f>
        <v/>
      </c>
    </row>
    <row r="3042" spans="1:6" x14ac:dyDescent="0.25">
      <c r="A3042" s="24">
        <v>15</v>
      </c>
      <c r="B3042" s="25">
        <v>44378</v>
      </c>
      <c r="C3042" s="24" t="s">
        <v>141</v>
      </c>
      <c r="D3042" s="24" t="s">
        <v>10</v>
      </c>
      <c r="E3042" s="24" t="s">
        <v>1488</v>
      </c>
      <c r="F3042" cm="1">
        <f t="array" ref="F3042">_xlfn.SWITCH($E3042,"Forecast",IFERROR(SUMIFS(INDEX('Forecast Input'!$A:$BO,,MATCH(TEXT($A3042,"0"),'Forecast Input'!$1:$1,0)),'Forecast Input'!$A:$A,Master!C3042,'Forecast Input'!$D:$D,Master!D3042),0),"Actual",SUMIFS('CMO Input'!$Q:$Q,'CMO Input'!$E:$E,Master!$A3042,'CMO Input'!$C:$C,Master!$C3042,'CMO Input'!$AJ:$AJ,Master!$D3042,'CMO Input'!$AU:$AU,Master!$F3038),"")</f>
        <v>0</v>
      </c>
    </row>
    <row r="3043" spans="1:6" x14ac:dyDescent="0.25">
      <c r="A3043" s="24">
        <v>15</v>
      </c>
      <c r="B3043" s="25">
        <v>44378</v>
      </c>
      <c r="C3043" s="24" t="s">
        <v>141</v>
      </c>
      <c r="D3043" s="24" t="s">
        <v>10</v>
      </c>
      <c r="E3043" s="24" t="s">
        <v>1487</v>
      </c>
      <c r="F3043" cm="1">
        <f t="array" ref="F3043">_xlfn.SWITCH($E3043,"Forecast",IFERROR(SUMIFS(INDEX('Forecast Input'!$A:$BO,,MATCH(TEXT($A3043,"0"),'Forecast Input'!$1:$1,0)),'Forecast Input'!$A:$A,Master!C3043,'Forecast Input'!$D:$D,Master!D3043),0),"Actual",SUMIFS('CMO Input'!$Q:$Q,'CMO Input'!$E:$E,Master!$A3043,'CMO Input'!$C:$C,Master!$C3043,'CMO Input'!$AJ:$AJ,Master!$D3043,'CMO Input'!$AU:$AU,Master!$F3039),"")</f>
        <v>0</v>
      </c>
    </row>
    <row r="3044" spans="1:6" x14ac:dyDescent="0.25">
      <c r="A3044" s="24">
        <v>15</v>
      </c>
      <c r="B3044" s="25">
        <v>44378</v>
      </c>
      <c r="C3044" s="24" t="s">
        <v>141</v>
      </c>
      <c r="D3044" s="24" t="s">
        <v>61</v>
      </c>
      <c r="E3044" s="24" t="s">
        <v>1489</v>
      </c>
      <c r="F3044" t="str" cm="1">
        <f t="array" ref="F3044">_xlfn.SWITCH($E3044,"Forecast",IFERROR(SUMIFS(INDEX('Forecast Input'!$A:$BO,,MATCH(TEXT($A3044,"0"),'Forecast Input'!$1:$1,0)),'Forecast Input'!$A:$A,Master!C3044,'Forecast Input'!$D:$D,Master!D3044),0),"Actual",SUMIFS('CMO Input'!$Q:$Q,'CMO Input'!$E:$E,Master!$A3044,'CMO Input'!$C:$C,Master!$C3044,'CMO Input'!$AJ:$AJ,Master!$D3044,'CMO Input'!$AU:$AU,Master!$F3040),"")</f>
        <v/>
      </c>
    </row>
    <row r="3045" spans="1:6" x14ac:dyDescent="0.25">
      <c r="A3045" s="24">
        <v>15</v>
      </c>
      <c r="B3045" s="25">
        <v>44378</v>
      </c>
      <c r="C3045" s="24" t="s">
        <v>141</v>
      </c>
      <c r="D3045" s="24" t="s">
        <v>61</v>
      </c>
      <c r="E3045" s="24" t="s">
        <v>1488</v>
      </c>
      <c r="F3045" cm="1">
        <f t="array" ref="F3045">_xlfn.SWITCH($E3045,"Forecast",IFERROR(SUMIFS(INDEX('Forecast Input'!$A:$BO,,MATCH(TEXT($A3045,"0"),'Forecast Input'!$1:$1,0)),'Forecast Input'!$A:$A,Master!C3045,'Forecast Input'!$D:$D,Master!D3045),0),"Actual",SUMIFS('CMO Input'!$Q:$Q,'CMO Input'!$E:$E,Master!$A3045,'CMO Input'!$C:$C,Master!$C3045,'CMO Input'!$AJ:$AJ,Master!$D3045,'CMO Input'!$AU:$AU,Master!$F3041),"")</f>
        <v>0</v>
      </c>
    </row>
    <row r="3046" spans="1:6" x14ac:dyDescent="0.25">
      <c r="A3046" s="24">
        <v>15</v>
      </c>
      <c r="B3046" s="25">
        <v>44378</v>
      </c>
      <c r="C3046" s="24" t="s">
        <v>141</v>
      </c>
      <c r="D3046" s="24" t="s">
        <v>61</v>
      </c>
      <c r="E3046" s="24" t="s">
        <v>1487</v>
      </c>
      <c r="F3046" cm="1">
        <f t="array" ref="F3046">_xlfn.SWITCH($E3046,"Forecast",IFERROR(SUMIFS(INDEX('Forecast Input'!$A:$BO,,MATCH(TEXT($A3046,"0"),'Forecast Input'!$1:$1,0)),'Forecast Input'!$A:$A,Master!C3046,'Forecast Input'!$D:$D,Master!D3046),0),"Actual",SUMIFS('CMO Input'!$Q:$Q,'CMO Input'!$E:$E,Master!$A3046,'CMO Input'!$C:$C,Master!$C3046,'CMO Input'!$AJ:$AJ,Master!$D3046,'CMO Input'!$AU:$AU,Master!$F3042),"")</f>
        <v>0</v>
      </c>
    </row>
    <row r="3047" spans="1:6" x14ac:dyDescent="0.25">
      <c r="A3047" s="24">
        <v>15</v>
      </c>
      <c r="B3047" s="25">
        <v>44378</v>
      </c>
      <c r="C3047" s="24" t="s">
        <v>141</v>
      </c>
      <c r="D3047" s="24" t="s">
        <v>103</v>
      </c>
      <c r="E3047" s="24" t="s">
        <v>1489</v>
      </c>
      <c r="F3047" t="str" cm="1">
        <f t="array" ref="F3047">_xlfn.SWITCH($E3047,"Forecast",IFERROR(SUMIFS(INDEX('Forecast Input'!$A:$BO,,MATCH(TEXT($A3047,"0"),'Forecast Input'!$1:$1,0)),'Forecast Input'!$A:$A,Master!C3047,'Forecast Input'!$D:$D,Master!D3047),0),"Actual",SUMIFS('CMO Input'!$Q:$Q,'CMO Input'!$E:$E,Master!$A3047,'CMO Input'!$C:$C,Master!$C3047,'CMO Input'!$AJ:$AJ,Master!$D3047,'CMO Input'!$AU:$AU,Master!$F3043),"")</f>
        <v/>
      </c>
    </row>
    <row r="3048" spans="1:6" x14ac:dyDescent="0.25">
      <c r="A3048" s="24">
        <v>15</v>
      </c>
      <c r="B3048" s="25">
        <v>44378</v>
      </c>
      <c r="C3048" s="24" t="s">
        <v>141</v>
      </c>
      <c r="D3048" s="24" t="s">
        <v>103</v>
      </c>
      <c r="E3048" s="24" t="s">
        <v>1488</v>
      </c>
      <c r="F3048" cm="1">
        <f t="array" ref="F3048">_xlfn.SWITCH($E3048,"Forecast",IFERROR(SUMIFS(INDEX('Forecast Input'!$A:$BO,,MATCH(TEXT($A3048,"0"),'Forecast Input'!$1:$1,0)),'Forecast Input'!$A:$A,Master!C3048,'Forecast Input'!$D:$D,Master!D3048),0),"Actual",SUMIFS('CMO Input'!$Q:$Q,'CMO Input'!$E:$E,Master!$A3048,'CMO Input'!$C:$C,Master!$C3048,'CMO Input'!$AJ:$AJ,Master!$D3048,'CMO Input'!$AU:$AU,Master!$F3044),"")</f>
        <v>0</v>
      </c>
    </row>
    <row r="3049" spans="1:6" x14ac:dyDescent="0.25">
      <c r="A3049" s="24">
        <v>15</v>
      </c>
      <c r="B3049" s="25">
        <v>44378</v>
      </c>
      <c r="C3049" s="24" t="s">
        <v>141</v>
      </c>
      <c r="D3049" s="24" t="s">
        <v>103</v>
      </c>
      <c r="E3049" s="24" t="s">
        <v>1487</v>
      </c>
      <c r="F3049" cm="1">
        <f t="array" ref="F3049">_xlfn.SWITCH($E3049,"Forecast",IFERROR(SUMIFS(INDEX('Forecast Input'!$A:$BO,,MATCH(TEXT($A3049,"0"),'Forecast Input'!$1:$1,0)),'Forecast Input'!$A:$A,Master!C3049,'Forecast Input'!$D:$D,Master!D3049),0),"Actual",SUMIFS('CMO Input'!$Q:$Q,'CMO Input'!$E:$E,Master!$A3049,'CMO Input'!$C:$C,Master!$C3049,'CMO Input'!$AJ:$AJ,Master!$D3049,'CMO Input'!$AU:$AU,Master!$F3045),"")</f>
        <v>0</v>
      </c>
    </row>
    <row r="3050" spans="1:6" x14ac:dyDescent="0.25">
      <c r="A3050" s="24">
        <v>15</v>
      </c>
      <c r="B3050" s="25">
        <v>44378</v>
      </c>
      <c r="C3050" s="24" t="s">
        <v>141</v>
      </c>
      <c r="D3050" s="24" t="s">
        <v>146</v>
      </c>
      <c r="E3050" s="24" t="s">
        <v>1489</v>
      </c>
      <c r="F3050" t="str" cm="1">
        <f t="array" ref="F3050">_xlfn.SWITCH($E3050,"Forecast",IFERROR(SUMIFS(INDEX('Forecast Input'!$A:$BO,,MATCH(TEXT($A3050,"0"),'Forecast Input'!$1:$1,0)),'Forecast Input'!$A:$A,Master!C3050,'Forecast Input'!$D:$D,Master!D3050),0),"Actual",SUMIFS('CMO Input'!$Q:$Q,'CMO Input'!$E:$E,Master!$A3050,'CMO Input'!$C:$C,Master!$C3050,'CMO Input'!$AJ:$AJ,Master!$D3050,'CMO Input'!$AU:$AU,Master!$F3046),"")</f>
        <v/>
      </c>
    </row>
    <row r="3051" spans="1:6" x14ac:dyDescent="0.25">
      <c r="A3051" s="24">
        <v>15</v>
      </c>
      <c r="B3051" s="25">
        <v>44378</v>
      </c>
      <c r="C3051" s="24" t="s">
        <v>141</v>
      </c>
      <c r="D3051" s="24" t="s">
        <v>146</v>
      </c>
      <c r="E3051" s="24" t="s">
        <v>1488</v>
      </c>
      <c r="F3051" cm="1">
        <f t="array" ref="F3051">_xlfn.SWITCH($E3051,"Forecast",IFERROR(SUMIFS(INDEX('Forecast Input'!$A:$BO,,MATCH(TEXT($A3051,"0"),'Forecast Input'!$1:$1,0)),'Forecast Input'!$A:$A,Master!C3051,'Forecast Input'!$D:$D,Master!D3051),0),"Actual",SUMIFS('CMO Input'!$Q:$Q,'CMO Input'!$E:$E,Master!$A3051,'CMO Input'!$C:$C,Master!$C3051,'CMO Input'!$AJ:$AJ,Master!$D3051,'CMO Input'!$AU:$AU,Master!$F3047),"")</f>
        <v>0</v>
      </c>
    </row>
    <row r="3052" spans="1:6" x14ac:dyDescent="0.25">
      <c r="A3052" s="24">
        <v>15</v>
      </c>
      <c r="B3052" s="25">
        <v>44378</v>
      </c>
      <c r="C3052" s="24" t="s">
        <v>141</v>
      </c>
      <c r="D3052" s="24" t="s">
        <v>146</v>
      </c>
      <c r="E3052" s="24" t="s">
        <v>1487</v>
      </c>
      <c r="F3052" cm="1">
        <f t="array" ref="F3052">_xlfn.SWITCH($E3052,"Forecast",IFERROR(SUMIFS(INDEX('Forecast Input'!$A:$BO,,MATCH(TEXT($A3052,"0"),'Forecast Input'!$1:$1,0)),'Forecast Input'!$A:$A,Master!C3052,'Forecast Input'!$D:$D,Master!D3052),0),"Actual",SUMIFS('CMO Input'!$Q:$Q,'CMO Input'!$E:$E,Master!$A3052,'CMO Input'!$C:$C,Master!$C3052,'CMO Input'!$AJ:$AJ,Master!$D3052,'CMO Input'!$AU:$AU,Master!$F3048),"")</f>
        <v>0</v>
      </c>
    </row>
    <row r="3053" spans="1:6" x14ac:dyDescent="0.25">
      <c r="A3053" s="24">
        <v>15</v>
      </c>
      <c r="B3053" s="25">
        <v>44378</v>
      </c>
      <c r="C3053" s="24" t="s">
        <v>141</v>
      </c>
      <c r="D3053" s="24" t="s">
        <v>166</v>
      </c>
      <c r="E3053" s="24" t="s">
        <v>1489</v>
      </c>
      <c r="F3053" t="str" cm="1">
        <f t="array" ref="F3053">_xlfn.SWITCH($E3053,"Forecast",IFERROR(SUMIFS(INDEX('Forecast Input'!$A:$BO,,MATCH(TEXT($A3053,"0"),'Forecast Input'!$1:$1,0)),'Forecast Input'!$A:$A,Master!C3053,'Forecast Input'!$D:$D,Master!D3053),0),"Actual",SUMIFS('CMO Input'!$Q:$Q,'CMO Input'!$E:$E,Master!$A3053,'CMO Input'!$C:$C,Master!$C3053,'CMO Input'!$AJ:$AJ,Master!$D3053,'CMO Input'!$AU:$AU,Master!$F3049),"")</f>
        <v/>
      </c>
    </row>
    <row r="3054" spans="1:6" x14ac:dyDescent="0.25">
      <c r="A3054" s="24">
        <v>15</v>
      </c>
      <c r="B3054" s="25">
        <v>44378</v>
      </c>
      <c r="C3054" s="24" t="s">
        <v>141</v>
      </c>
      <c r="D3054" s="24" t="s">
        <v>166</v>
      </c>
      <c r="E3054" s="24" t="s">
        <v>1488</v>
      </c>
      <c r="F3054" cm="1">
        <f t="array" ref="F3054">_xlfn.SWITCH($E3054,"Forecast",IFERROR(SUMIFS(INDEX('Forecast Input'!$A:$BO,,MATCH(TEXT($A3054,"0"),'Forecast Input'!$1:$1,0)),'Forecast Input'!$A:$A,Master!C3054,'Forecast Input'!$D:$D,Master!D3054),0),"Actual",SUMIFS('CMO Input'!$Q:$Q,'CMO Input'!$E:$E,Master!$A3054,'CMO Input'!$C:$C,Master!$C3054,'CMO Input'!$AJ:$AJ,Master!$D3054,'CMO Input'!$AU:$AU,Master!$F3050),"")</f>
        <v>0</v>
      </c>
    </row>
    <row r="3055" spans="1:6" x14ac:dyDescent="0.25">
      <c r="A3055" s="24">
        <v>15</v>
      </c>
      <c r="B3055" s="25">
        <v>44378</v>
      </c>
      <c r="C3055" s="24" t="s">
        <v>141</v>
      </c>
      <c r="D3055" s="24" t="s">
        <v>166</v>
      </c>
      <c r="E3055" s="24" t="s">
        <v>1487</v>
      </c>
      <c r="F3055" cm="1">
        <f t="array" ref="F3055">_xlfn.SWITCH($E3055,"Forecast",IFERROR(SUMIFS(INDEX('Forecast Input'!$A:$BO,,MATCH(TEXT($A3055,"0"),'Forecast Input'!$1:$1,0)),'Forecast Input'!$A:$A,Master!C3055,'Forecast Input'!$D:$D,Master!D3055),0),"Actual",SUMIFS('CMO Input'!$Q:$Q,'CMO Input'!$E:$E,Master!$A3055,'CMO Input'!$C:$C,Master!$C3055,'CMO Input'!$AJ:$AJ,Master!$D3055,'CMO Input'!$AU:$AU,Master!$F3051),"")</f>
        <v>0</v>
      </c>
    </row>
    <row r="3056" spans="1:6" x14ac:dyDescent="0.25">
      <c r="A3056" s="24">
        <v>15</v>
      </c>
      <c r="B3056" s="25">
        <v>44378</v>
      </c>
      <c r="C3056" s="24" t="s">
        <v>141</v>
      </c>
      <c r="D3056" s="24" t="s">
        <v>170</v>
      </c>
      <c r="E3056" s="24" t="s">
        <v>1489</v>
      </c>
      <c r="F3056" t="str" cm="1">
        <f t="array" ref="F3056">_xlfn.SWITCH($E3056,"Forecast",IFERROR(SUMIFS(INDEX('Forecast Input'!$A:$BO,,MATCH(TEXT($A3056,"0"),'Forecast Input'!$1:$1,0)),'Forecast Input'!$A:$A,Master!C3056,'Forecast Input'!$D:$D,Master!D3056),0),"Actual",SUMIFS('CMO Input'!$Q:$Q,'CMO Input'!$E:$E,Master!$A3056,'CMO Input'!$C:$C,Master!$C3056,'CMO Input'!$AJ:$AJ,Master!$D3056,'CMO Input'!$AU:$AU,Master!$F3052),"")</f>
        <v/>
      </c>
    </row>
    <row r="3057" spans="1:6" x14ac:dyDescent="0.25">
      <c r="A3057" s="24">
        <v>15</v>
      </c>
      <c r="B3057" s="25">
        <v>44378</v>
      </c>
      <c r="C3057" s="24" t="s">
        <v>141</v>
      </c>
      <c r="D3057" s="24" t="s">
        <v>170</v>
      </c>
      <c r="E3057" s="24" t="s">
        <v>1488</v>
      </c>
      <c r="F3057" cm="1">
        <f t="array" ref="F3057">_xlfn.SWITCH($E3057,"Forecast",IFERROR(SUMIFS(INDEX('Forecast Input'!$A:$BO,,MATCH(TEXT($A3057,"0"),'Forecast Input'!$1:$1,0)),'Forecast Input'!$A:$A,Master!C3057,'Forecast Input'!$D:$D,Master!D3057),0),"Actual",SUMIFS('CMO Input'!$Q:$Q,'CMO Input'!$E:$E,Master!$A3057,'CMO Input'!$C:$C,Master!$C3057,'CMO Input'!$AJ:$AJ,Master!$D3057,'CMO Input'!$AU:$AU,Master!$F3053),"")</f>
        <v>0</v>
      </c>
    </row>
    <row r="3058" spans="1:6" x14ac:dyDescent="0.25">
      <c r="A3058" s="24">
        <v>15</v>
      </c>
      <c r="B3058" s="25">
        <v>44378</v>
      </c>
      <c r="C3058" s="24" t="s">
        <v>141</v>
      </c>
      <c r="D3058" s="24" t="s">
        <v>170</v>
      </c>
      <c r="E3058" s="24" t="s">
        <v>1487</v>
      </c>
      <c r="F3058" cm="1">
        <f t="array" ref="F3058">_xlfn.SWITCH($E3058,"Forecast",IFERROR(SUMIFS(INDEX('Forecast Input'!$A:$BO,,MATCH(TEXT($A3058,"0"),'Forecast Input'!$1:$1,0)),'Forecast Input'!$A:$A,Master!C3058,'Forecast Input'!$D:$D,Master!D3058),0),"Actual",SUMIFS('CMO Input'!$Q:$Q,'CMO Input'!$E:$E,Master!$A3058,'CMO Input'!$C:$C,Master!$C3058,'CMO Input'!$AJ:$AJ,Master!$D3058,'CMO Input'!$AU:$AU,Master!$F3054),"")</f>
        <v>0</v>
      </c>
    </row>
    <row r="3059" spans="1:6" x14ac:dyDescent="0.25">
      <c r="A3059" s="24">
        <v>15</v>
      </c>
      <c r="B3059" s="25">
        <v>44378</v>
      </c>
      <c r="C3059" s="24" t="s">
        <v>141</v>
      </c>
      <c r="D3059" s="24" t="s">
        <v>436</v>
      </c>
      <c r="E3059" s="24" t="s">
        <v>1489</v>
      </c>
      <c r="F3059" t="str" cm="1">
        <f t="array" ref="F3059">_xlfn.SWITCH($E3059,"Forecast",IFERROR(SUMIFS(INDEX('Forecast Input'!$A:$BO,,MATCH(TEXT($A3059,"0"),'Forecast Input'!$1:$1,0)),'Forecast Input'!$A:$A,Master!C3059,'Forecast Input'!$D:$D,Master!D3059),0),"Actual",SUMIFS('CMO Input'!$Q:$Q,'CMO Input'!$E:$E,Master!$A3059,'CMO Input'!$C:$C,Master!$C3059,'CMO Input'!$AJ:$AJ,Master!$D3059,'CMO Input'!$AU:$AU,Master!$F3055),"")</f>
        <v/>
      </c>
    </row>
    <row r="3060" spans="1:6" x14ac:dyDescent="0.25">
      <c r="A3060" s="24">
        <v>15</v>
      </c>
      <c r="B3060" s="25">
        <v>44378</v>
      </c>
      <c r="C3060" s="24" t="s">
        <v>141</v>
      </c>
      <c r="D3060" s="24" t="s">
        <v>436</v>
      </c>
      <c r="E3060" s="24" t="s">
        <v>1488</v>
      </c>
      <c r="F3060" cm="1">
        <f t="array" ref="F3060">_xlfn.SWITCH($E3060,"Forecast",IFERROR(SUMIFS(INDEX('Forecast Input'!$A:$BO,,MATCH(TEXT($A3060,"0"),'Forecast Input'!$1:$1,0)),'Forecast Input'!$A:$A,Master!C3060,'Forecast Input'!$D:$D,Master!D3060),0),"Actual",SUMIFS('CMO Input'!$Q:$Q,'CMO Input'!$E:$E,Master!$A3060,'CMO Input'!$C:$C,Master!$C3060,'CMO Input'!$AJ:$AJ,Master!$D3060,'CMO Input'!$AU:$AU,Master!$F3056),"")</f>
        <v>0</v>
      </c>
    </row>
    <row r="3061" spans="1:6" x14ac:dyDescent="0.25">
      <c r="A3061" s="24">
        <v>15</v>
      </c>
      <c r="B3061" s="25">
        <v>44378</v>
      </c>
      <c r="C3061" s="24" t="s">
        <v>141</v>
      </c>
      <c r="D3061" s="24" t="s">
        <v>436</v>
      </c>
      <c r="E3061" s="24" t="s">
        <v>1487</v>
      </c>
      <c r="F3061" cm="1">
        <f t="array" ref="F3061">_xlfn.SWITCH($E3061,"Forecast",IFERROR(SUMIFS(INDEX('Forecast Input'!$A:$BO,,MATCH(TEXT($A3061,"0"),'Forecast Input'!$1:$1,0)),'Forecast Input'!$A:$A,Master!C3061,'Forecast Input'!$D:$D,Master!D3061),0),"Actual",SUMIFS('CMO Input'!$Q:$Q,'CMO Input'!$E:$E,Master!$A3061,'CMO Input'!$C:$C,Master!$C3061,'CMO Input'!$AJ:$AJ,Master!$D3061,'CMO Input'!$AU:$AU,Master!$F3057),"")</f>
        <v>0</v>
      </c>
    </row>
    <row r="3062" spans="1:6" x14ac:dyDescent="0.25">
      <c r="A3062" s="24">
        <v>15</v>
      </c>
      <c r="B3062" s="25">
        <v>44378</v>
      </c>
      <c r="C3062" s="24" t="s">
        <v>141</v>
      </c>
      <c r="D3062" s="24" t="s">
        <v>1469</v>
      </c>
      <c r="E3062" s="24" t="s">
        <v>1489</v>
      </c>
      <c r="F3062" t="str" cm="1">
        <f t="array" ref="F3062">_xlfn.SWITCH($E3062,"Forecast",IFERROR(SUMIFS(INDEX('Forecast Input'!$A:$BO,,MATCH(TEXT($A3062,"0"),'Forecast Input'!$1:$1,0)),'Forecast Input'!$A:$A,Master!C3062,'Forecast Input'!$D:$D,Master!D3062),0),"Actual",SUMIFS('CMO Input'!$Q:$Q,'CMO Input'!$E:$E,Master!$A3062,'CMO Input'!$C:$C,Master!$C3062,'CMO Input'!$AJ:$AJ,Master!$D3062,'CMO Input'!$AU:$AU,Master!$F3058),"")</f>
        <v/>
      </c>
    </row>
    <row r="3063" spans="1:6" x14ac:dyDescent="0.25">
      <c r="A3063" s="24">
        <v>15</v>
      </c>
      <c r="B3063" s="25">
        <v>44378</v>
      </c>
      <c r="C3063" s="24" t="s">
        <v>141</v>
      </c>
      <c r="D3063" s="24" t="s">
        <v>1469</v>
      </c>
      <c r="E3063" s="24" t="s">
        <v>1488</v>
      </c>
      <c r="F3063" cm="1">
        <f t="array" ref="F3063">_xlfn.SWITCH($E3063,"Forecast",IFERROR(SUMIFS(INDEX('Forecast Input'!$A:$BO,,MATCH(TEXT($A3063,"0"),'Forecast Input'!$1:$1,0)),'Forecast Input'!$A:$A,Master!C3063,'Forecast Input'!$D:$D,Master!D3063),0),"Actual",SUMIFS('CMO Input'!$Q:$Q,'CMO Input'!$E:$E,Master!$A3063,'CMO Input'!$C:$C,Master!$C3063,'CMO Input'!$AJ:$AJ,Master!$D3063,'CMO Input'!$AU:$AU,Master!$F3059),"")</f>
        <v>0</v>
      </c>
    </row>
    <row r="3064" spans="1:6" x14ac:dyDescent="0.25">
      <c r="A3064" s="24">
        <v>15</v>
      </c>
      <c r="B3064" s="25">
        <v>44378</v>
      </c>
      <c r="C3064" s="24" t="s">
        <v>141</v>
      </c>
      <c r="D3064" s="24" t="s">
        <v>1469</v>
      </c>
      <c r="E3064" s="24" t="s">
        <v>1487</v>
      </c>
      <c r="F3064" cm="1">
        <f t="array" ref="F3064">_xlfn.SWITCH($E3064,"Forecast",IFERROR(SUMIFS(INDEX('Forecast Input'!$A:$BO,,MATCH(TEXT($A3064,"0"),'Forecast Input'!$1:$1,0)),'Forecast Input'!$A:$A,Master!C3064,'Forecast Input'!$D:$D,Master!D3064),0),"Actual",SUMIFS('CMO Input'!$Q:$Q,'CMO Input'!$E:$E,Master!$A3064,'CMO Input'!$C:$C,Master!$C3064,'CMO Input'!$AJ:$AJ,Master!$D3064,'CMO Input'!$AU:$AU,Master!$F3060),"")</f>
        <v>0</v>
      </c>
    </row>
    <row r="3065" spans="1:6" x14ac:dyDescent="0.25">
      <c r="A3065" s="24">
        <v>15</v>
      </c>
      <c r="B3065" s="25">
        <v>44378</v>
      </c>
      <c r="C3065" s="24" t="s">
        <v>127</v>
      </c>
      <c r="D3065" s="24" t="s">
        <v>10</v>
      </c>
      <c r="E3065" s="24" t="s">
        <v>1489</v>
      </c>
      <c r="F3065" t="str" cm="1">
        <f t="array" ref="F3065">_xlfn.SWITCH($E3065,"Forecast",IFERROR(SUMIFS(INDEX('Forecast Input'!$A:$BO,,MATCH(TEXT($A3065,"0"),'Forecast Input'!$1:$1,0)),'Forecast Input'!$A:$A,Master!C3065,'Forecast Input'!$D:$D,Master!D3065),0),"Actual",SUMIFS('CMO Input'!$Q:$Q,'CMO Input'!$E:$E,Master!$A3065,'CMO Input'!$C:$C,Master!$C3065,'CMO Input'!$AJ:$AJ,Master!$D3065,'CMO Input'!$AU:$AU,Master!$F3061),"")</f>
        <v/>
      </c>
    </row>
    <row r="3066" spans="1:6" x14ac:dyDescent="0.25">
      <c r="A3066" s="24">
        <v>15</v>
      </c>
      <c r="B3066" s="25">
        <v>44378</v>
      </c>
      <c r="C3066" s="24" t="s">
        <v>127</v>
      </c>
      <c r="D3066" s="24" t="s">
        <v>10</v>
      </c>
      <c r="E3066" s="24" t="s">
        <v>1488</v>
      </c>
      <c r="F3066" cm="1">
        <f t="array" ref="F3066">_xlfn.SWITCH($E3066,"Forecast",IFERROR(SUMIFS(INDEX('Forecast Input'!$A:$BO,,MATCH(TEXT($A3066,"0"),'Forecast Input'!$1:$1,0)),'Forecast Input'!$A:$A,Master!C3066,'Forecast Input'!$D:$D,Master!D3066),0),"Actual",SUMIFS('CMO Input'!$Q:$Q,'CMO Input'!$E:$E,Master!$A3066,'CMO Input'!$C:$C,Master!$C3066,'CMO Input'!$AJ:$AJ,Master!$D3066,'CMO Input'!$AU:$AU,Master!$F3062),"")</f>
        <v>0</v>
      </c>
    </row>
    <row r="3067" spans="1:6" x14ac:dyDescent="0.25">
      <c r="A3067" s="24">
        <v>15</v>
      </c>
      <c r="B3067" s="25">
        <v>44378</v>
      </c>
      <c r="C3067" s="24" t="s">
        <v>127</v>
      </c>
      <c r="D3067" s="24" t="s">
        <v>10</v>
      </c>
      <c r="E3067" s="24" t="s">
        <v>1487</v>
      </c>
      <c r="F3067" cm="1">
        <f t="array" ref="F3067">_xlfn.SWITCH($E3067,"Forecast",IFERROR(SUMIFS(INDEX('Forecast Input'!$A:$BO,,MATCH(TEXT($A3067,"0"),'Forecast Input'!$1:$1,0)),'Forecast Input'!$A:$A,Master!C3067,'Forecast Input'!$D:$D,Master!D3067),0),"Actual",SUMIFS('CMO Input'!$Q:$Q,'CMO Input'!$E:$E,Master!$A3067,'CMO Input'!$C:$C,Master!$C3067,'CMO Input'!$AJ:$AJ,Master!$D3067,'CMO Input'!$AU:$AU,Master!$F3063),"")</f>
        <v>0</v>
      </c>
    </row>
    <row r="3068" spans="1:6" x14ac:dyDescent="0.25">
      <c r="A3068" s="24">
        <v>15</v>
      </c>
      <c r="B3068" s="25">
        <v>44378</v>
      </c>
      <c r="C3068" s="24" t="s">
        <v>127</v>
      </c>
      <c r="D3068" s="24" t="s">
        <v>61</v>
      </c>
      <c r="E3068" s="24" t="s">
        <v>1489</v>
      </c>
      <c r="F3068" t="str" cm="1">
        <f t="array" ref="F3068">_xlfn.SWITCH($E3068,"Forecast",IFERROR(SUMIFS(INDEX('Forecast Input'!$A:$BO,,MATCH(TEXT($A3068,"0"),'Forecast Input'!$1:$1,0)),'Forecast Input'!$A:$A,Master!C3068,'Forecast Input'!$D:$D,Master!D3068),0),"Actual",SUMIFS('CMO Input'!$Q:$Q,'CMO Input'!$E:$E,Master!$A3068,'CMO Input'!$C:$C,Master!$C3068,'CMO Input'!$AJ:$AJ,Master!$D3068,'CMO Input'!$AU:$AU,Master!$F3064),"")</f>
        <v/>
      </c>
    </row>
    <row r="3069" spans="1:6" x14ac:dyDescent="0.25">
      <c r="A3069" s="24">
        <v>15</v>
      </c>
      <c r="B3069" s="25">
        <v>44378</v>
      </c>
      <c r="C3069" s="24" t="s">
        <v>127</v>
      </c>
      <c r="D3069" s="24" t="s">
        <v>61</v>
      </c>
      <c r="E3069" s="24" t="s">
        <v>1488</v>
      </c>
      <c r="F3069" cm="1">
        <f t="array" ref="F3069">_xlfn.SWITCH($E3069,"Forecast",IFERROR(SUMIFS(INDEX('Forecast Input'!$A:$BO,,MATCH(TEXT($A3069,"0"),'Forecast Input'!$1:$1,0)),'Forecast Input'!$A:$A,Master!C3069,'Forecast Input'!$D:$D,Master!D3069),0),"Actual",SUMIFS('CMO Input'!$Q:$Q,'CMO Input'!$E:$E,Master!$A3069,'CMO Input'!$C:$C,Master!$C3069,'CMO Input'!$AJ:$AJ,Master!$D3069,'CMO Input'!$AU:$AU,Master!$F3065),"")</f>
        <v>0</v>
      </c>
    </row>
    <row r="3070" spans="1:6" x14ac:dyDescent="0.25">
      <c r="A3070" s="24">
        <v>15</v>
      </c>
      <c r="B3070" s="25">
        <v>44378</v>
      </c>
      <c r="C3070" s="24" t="s">
        <v>127</v>
      </c>
      <c r="D3070" s="24" t="s">
        <v>61</v>
      </c>
      <c r="E3070" s="24" t="s">
        <v>1487</v>
      </c>
      <c r="F3070" cm="1">
        <f t="array" ref="F3070">_xlfn.SWITCH($E3070,"Forecast",IFERROR(SUMIFS(INDEX('Forecast Input'!$A:$BO,,MATCH(TEXT($A3070,"0"),'Forecast Input'!$1:$1,0)),'Forecast Input'!$A:$A,Master!C3070,'Forecast Input'!$D:$D,Master!D3070),0),"Actual",SUMIFS('CMO Input'!$Q:$Q,'CMO Input'!$E:$E,Master!$A3070,'CMO Input'!$C:$C,Master!$C3070,'CMO Input'!$AJ:$AJ,Master!$D3070,'CMO Input'!$AU:$AU,Master!$F3066),"")</f>
        <v>0</v>
      </c>
    </row>
    <row r="3071" spans="1:6" x14ac:dyDescent="0.25">
      <c r="A3071" s="24">
        <v>15</v>
      </c>
      <c r="B3071" s="25">
        <v>44378</v>
      </c>
      <c r="C3071" s="24" t="s">
        <v>127</v>
      </c>
      <c r="D3071" s="24" t="s">
        <v>103</v>
      </c>
      <c r="E3071" s="24" t="s">
        <v>1489</v>
      </c>
      <c r="F3071" t="str" cm="1">
        <f t="array" ref="F3071">_xlfn.SWITCH($E3071,"Forecast",IFERROR(SUMIFS(INDEX('Forecast Input'!$A:$BO,,MATCH(TEXT($A3071,"0"),'Forecast Input'!$1:$1,0)),'Forecast Input'!$A:$A,Master!C3071,'Forecast Input'!$D:$D,Master!D3071),0),"Actual",SUMIFS('CMO Input'!$Q:$Q,'CMO Input'!$E:$E,Master!$A3071,'CMO Input'!$C:$C,Master!$C3071,'CMO Input'!$AJ:$AJ,Master!$D3071,'CMO Input'!$AU:$AU,Master!$F3067),"")</f>
        <v/>
      </c>
    </row>
    <row r="3072" spans="1:6" x14ac:dyDescent="0.25">
      <c r="A3072" s="24">
        <v>15</v>
      </c>
      <c r="B3072" s="25">
        <v>44378</v>
      </c>
      <c r="C3072" s="24" t="s">
        <v>127</v>
      </c>
      <c r="D3072" s="24" t="s">
        <v>103</v>
      </c>
      <c r="E3072" s="24" t="s">
        <v>1488</v>
      </c>
      <c r="F3072" cm="1">
        <f t="array" ref="F3072">_xlfn.SWITCH($E3072,"Forecast",IFERROR(SUMIFS(INDEX('Forecast Input'!$A:$BO,,MATCH(TEXT($A3072,"0"),'Forecast Input'!$1:$1,0)),'Forecast Input'!$A:$A,Master!C3072,'Forecast Input'!$D:$D,Master!D3072),0),"Actual",SUMIFS('CMO Input'!$Q:$Q,'CMO Input'!$E:$E,Master!$A3072,'CMO Input'!$C:$C,Master!$C3072,'CMO Input'!$AJ:$AJ,Master!$D3072,'CMO Input'!$AU:$AU,Master!$F3068),"")</f>
        <v>0</v>
      </c>
    </row>
    <row r="3073" spans="1:6" x14ac:dyDescent="0.25">
      <c r="A3073" s="24">
        <v>15</v>
      </c>
      <c r="B3073" s="25">
        <v>44378</v>
      </c>
      <c r="C3073" s="24" t="s">
        <v>127</v>
      </c>
      <c r="D3073" s="24" t="s">
        <v>103</v>
      </c>
      <c r="E3073" s="24" t="s">
        <v>1487</v>
      </c>
      <c r="F3073" cm="1">
        <f t="array" ref="F3073">_xlfn.SWITCH($E3073,"Forecast",IFERROR(SUMIFS(INDEX('Forecast Input'!$A:$BO,,MATCH(TEXT($A3073,"0"),'Forecast Input'!$1:$1,0)),'Forecast Input'!$A:$A,Master!C3073,'Forecast Input'!$D:$D,Master!D3073),0),"Actual",SUMIFS('CMO Input'!$Q:$Q,'CMO Input'!$E:$E,Master!$A3073,'CMO Input'!$C:$C,Master!$C3073,'CMO Input'!$AJ:$AJ,Master!$D3073,'CMO Input'!$AU:$AU,Master!$F3069),"")</f>
        <v>0</v>
      </c>
    </row>
    <row r="3074" spans="1:6" x14ac:dyDescent="0.25">
      <c r="A3074" s="24">
        <v>15</v>
      </c>
      <c r="B3074" s="25">
        <v>44378</v>
      </c>
      <c r="C3074" s="24" t="s">
        <v>127</v>
      </c>
      <c r="D3074" s="24" t="s">
        <v>146</v>
      </c>
      <c r="E3074" s="24" t="s">
        <v>1489</v>
      </c>
      <c r="F3074" t="str" cm="1">
        <f t="array" ref="F3074">_xlfn.SWITCH($E3074,"Forecast",IFERROR(SUMIFS(INDEX('Forecast Input'!$A:$BO,,MATCH(TEXT($A3074,"0"),'Forecast Input'!$1:$1,0)),'Forecast Input'!$A:$A,Master!C3074,'Forecast Input'!$D:$D,Master!D3074),0),"Actual",SUMIFS('CMO Input'!$Q:$Q,'CMO Input'!$E:$E,Master!$A3074,'CMO Input'!$C:$C,Master!$C3074,'CMO Input'!$AJ:$AJ,Master!$D3074,'CMO Input'!$AU:$AU,Master!$F3070),"")</f>
        <v/>
      </c>
    </row>
    <row r="3075" spans="1:6" x14ac:dyDescent="0.25">
      <c r="A3075" s="24">
        <v>15</v>
      </c>
      <c r="B3075" s="25">
        <v>44378</v>
      </c>
      <c r="C3075" s="24" t="s">
        <v>127</v>
      </c>
      <c r="D3075" s="24" t="s">
        <v>146</v>
      </c>
      <c r="E3075" s="24" t="s">
        <v>1488</v>
      </c>
      <c r="F3075" cm="1">
        <f t="array" ref="F3075">_xlfn.SWITCH($E3075,"Forecast",IFERROR(SUMIFS(INDEX('Forecast Input'!$A:$BO,,MATCH(TEXT($A3075,"0"),'Forecast Input'!$1:$1,0)),'Forecast Input'!$A:$A,Master!C3075,'Forecast Input'!$D:$D,Master!D3075),0),"Actual",SUMIFS('CMO Input'!$Q:$Q,'CMO Input'!$E:$E,Master!$A3075,'CMO Input'!$C:$C,Master!$C3075,'CMO Input'!$AJ:$AJ,Master!$D3075,'CMO Input'!$AU:$AU,Master!$F3071),"")</f>
        <v>0</v>
      </c>
    </row>
    <row r="3076" spans="1:6" x14ac:dyDescent="0.25">
      <c r="A3076" s="24">
        <v>15</v>
      </c>
      <c r="B3076" s="25">
        <v>44378</v>
      </c>
      <c r="C3076" s="24" t="s">
        <v>127</v>
      </c>
      <c r="D3076" s="24" t="s">
        <v>146</v>
      </c>
      <c r="E3076" s="24" t="s">
        <v>1487</v>
      </c>
      <c r="F3076" cm="1">
        <f t="array" ref="F3076">_xlfn.SWITCH($E3076,"Forecast",IFERROR(SUMIFS(INDEX('Forecast Input'!$A:$BO,,MATCH(TEXT($A3076,"0"),'Forecast Input'!$1:$1,0)),'Forecast Input'!$A:$A,Master!C3076,'Forecast Input'!$D:$D,Master!D3076),0),"Actual",SUMIFS('CMO Input'!$Q:$Q,'CMO Input'!$E:$E,Master!$A3076,'CMO Input'!$C:$C,Master!$C3076,'CMO Input'!$AJ:$AJ,Master!$D3076,'CMO Input'!$AU:$AU,Master!$F3072),"")</f>
        <v>0</v>
      </c>
    </row>
    <row r="3077" spans="1:6" x14ac:dyDescent="0.25">
      <c r="A3077" s="24">
        <v>15</v>
      </c>
      <c r="B3077" s="25">
        <v>44378</v>
      </c>
      <c r="C3077" s="24" t="s">
        <v>127</v>
      </c>
      <c r="D3077" s="24" t="s">
        <v>166</v>
      </c>
      <c r="E3077" s="24" t="s">
        <v>1489</v>
      </c>
      <c r="F3077" t="str" cm="1">
        <f t="array" ref="F3077">_xlfn.SWITCH($E3077,"Forecast",IFERROR(SUMIFS(INDEX('Forecast Input'!$A:$BO,,MATCH(TEXT($A3077,"0"),'Forecast Input'!$1:$1,0)),'Forecast Input'!$A:$A,Master!C3077,'Forecast Input'!$D:$D,Master!D3077),0),"Actual",SUMIFS('CMO Input'!$Q:$Q,'CMO Input'!$E:$E,Master!$A3077,'CMO Input'!$C:$C,Master!$C3077,'CMO Input'!$AJ:$AJ,Master!$D3077,'CMO Input'!$AU:$AU,Master!$F3073),"")</f>
        <v/>
      </c>
    </row>
    <row r="3078" spans="1:6" x14ac:dyDescent="0.25">
      <c r="A3078" s="24">
        <v>15</v>
      </c>
      <c r="B3078" s="25">
        <v>44378</v>
      </c>
      <c r="C3078" s="24" t="s">
        <v>127</v>
      </c>
      <c r="D3078" s="24" t="s">
        <v>166</v>
      </c>
      <c r="E3078" s="24" t="s">
        <v>1488</v>
      </c>
      <c r="F3078" cm="1">
        <f t="array" ref="F3078">_xlfn.SWITCH($E3078,"Forecast",IFERROR(SUMIFS(INDEX('Forecast Input'!$A:$BO,,MATCH(TEXT($A3078,"0"),'Forecast Input'!$1:$1,0)),'Forecast Input'!$A:$A,Master!C3078,'Forecast Input'!$D:$D,Master!D3078),0),"Actual",SUMIFS('CMO Input'!$Q:$Q,'CMO Input'!$E:$E,Master!$A3078,'CMO Input'!$C:$C,Master!$C3078,'CMO Input'!$AJ:$AJ,Master!$D3078,'CMO Input'!$AU:$AU,Master!$F3074),"")</f>
        <v>0</v>
      </c>
    </row>
    <row r="3079" spans="1:6" x14ac:dyDescent="0.25">
      <c r="A3079" s="24">
        <v>15</v>
      </c>
      <c r="B3079" s="25">
        <v>44378</v>
      </c>
      <c r="C3079" s="24" t="s">
        <v>127</v>
      </c>
      <c r="D3079" s="24" t="s">
        <v>166</v>
      </c>
      <c r="E3079" s="24" t="s">
        <v>1487</v>
      </c>
      <c r="F3079" cm="1">
        <f t="array" ref="F3079">_xlfn.SWITCH($E3079,"Forecast",IFERROR(SUMIFS(INDEX('Forecast Input'!$A:$BO,,MATCH(TEXT($A3079,"0"),'Forecast Input'!$1:$1,0)),'Forecast Input'!$A:$A,Master!C3079,'Forecast Input'!$D:$D,Master!D3079),0),"Actual",SUMIFS('CMO Input'!$Q:$Q,'CMO Input'!$E:$E,Master!$A3079,'CMO Input'!$C:$C,Master!$C3079,'CMO Input'!$AJ:$AJ,Master!$D3079,'CMO Input'!$AU:$AU,Master!$F3075),"")</f>
        <v>0</v>
      </c>
    </row>
    <row r="3080" spans="1:6" x14ac:dyDescent="0.25">
      <c r="A3080" s="24">
        <v>15</v>
      </c>
      <c r="B3080" s="25">
        <v>44378</v>
      </c>
      <c r="C3080" s="24" t="s">
        <v>127</v>
      </c>
      <c r="D3080" s="24" t="s">
        <v>170</v>
      </c>
      <c r="E3080" s="24" t="s">
        <v>1489</v>
      </c>
      <c r="F3080" t="str" cm="1">
        <f t="array" ref="F3080">_xlfn.SWITCH($E3080,"Forecast",IFERROR(SUMIFS(INDEX('Forecast Input'!$A:$BO,,MATCH(TEXT($A3080,"0"),'Forecast Input'!$1:$1,0)),'Forecast Input'!$A:$A,Master!C3080,'Forecast Input'!$D:$D,Master!D3080),0),"Actual",SUMIFS('CMO Input'!$Q:$Q,'CMO Input'!$E:$E,Master!$A3080,'CMO Input'!$C:$C,Master!$C3080,'CMO Input'!$AJ:$AJ,Master!$D3080,'CMO Input'!$AU:$AU,Master!$F3076),"")</f>
        <v/>
      </c>
    </row>
    <row r="3081" spans="1:6" x14ac:dyDescent="0.25">
      <c r="A3081" s="24">
        <v>15</v>
      </c>
      <c r="B3081" s="25">
        <v>44378</v>
      </c>
      <c r="C3081" s="24" t="s">
        <v>127</v>
      </c>
      <c r="D3081" s="24" t="s">
        <v>170</v>
      </c>
      <c r="E3081" s="24" t="s">
        <v>1488</v>
      </c>
      <c r="F3081" cm="1">
        <f t="array" ref="F3081">_xlfn.SWITCH($E3081,"Forecast",IFERROR(SUMIFS(INDEX('Forecast Input'!$A:$BO,,MATCH(TEXT($A3081,"0"),'Forecast Input'!$1:$1,0)),'Forecast Input'!$A:$A,Master!C3081,'Forecast Input'!$D:$D,Master!D3081),0),"Actual",SUMIFS('CMO Input'!$Q:$Q,'CMO Input'!$E:$E,Master!$A3081,'CMO Input'!$C:$C,Master!$C3081,'CMO Input'!$AJ:$AJ,Master!$D3081,'CMO Input'!$AU:$AU,Master!$F3077),"")</f>
        <v>0</v>
      </c>
    </row>
    <row r="3082" spans="1:6" x14ac:dyDescent="0.25">
      <c r="A3082" s="24">
        <v>15</v>
      </c>
      <c r="B3082" s="25">
        <v>44378</v>
      </c>
      <c r="C3082" s="24" t="s">
        <v>127</v>
      </c>
      <c r="D3082" s="24" t="s">
        <v>170</v>
      </c>
      <c r="E3082" s="24" t="s">
        <v>1487</v>
      </c>
      <c r="F3082" cm="1">
        <f t="array" ref="F3082">_xlfn.SWITCH($E3082,"Forecast",IFERROR(SUMIFS(INDEX('Forecast Input'!$A:$BO,,MATCH(TEXT($A3082,"0"),'Forecast Input'!$1:$1,0)),'Forecast Input'!$A:$A,Master!C3082,'Forecast Input'!$D:$D,Master!D3082),0),"Actual",SUMIFS('CMO Input'!$Q:$Q,'CMO Input'!$E:$E,Master!$A3082,'CMO Input'!$C:$C,Master!$C3082,'CMO Input'!$AJ:$AJ,Master!$D3082,'CMO Input'!$AU:$AU,Master!$F3078),"")</f>
        <v>0</v>
      </c>
    </row>
    <row r="3083" spans="1:6" x14ac:dyDescent="0.25">
      <c r="A3083" s="24">
        <v>15</v>
      </c>
      <c r="B3083" s="25">
        <v>44378</v>
      </c>
      <c r="C3083" s="24" t="s">
        <v>127</v>
      </c>
      <c r="D3083" s="24" t="s">
        <v>436</v>
      </c>
      <c r="E3083" s="24" t="s">
        <v>1489</v>
      </c>
      <c r="F3083" t="str" cm="1">
        <f t="array" ref="F3083">_xlfn.SWITCH($E3083,"Forecast",IFERROR(SUMIFS(INDEX('Forecast Input'!$A:$BO,,MATCH(TEXT($A3083,"0"),'Forecast Input'!$1:$1,0)),'Forecast Input'!$A:$A,Master!C3083,'Forecast Input'!$D:$D,Master!D3083),0),"Actual",SUMIFS('CMO Input'!$Q:$Q,'CMO Input'!$E:$E,Master!$A3083,'CMO Input'!$C:$C,Master!$C3083,'CMO Input'!$AJ:$AJ,Master!$D3083,'CMO Input'!$AU:$AU,Master!$F3079),"")</f>
        <v/>
      </c>
    </row>
    <row r="3084" spans="1:6" x14ac:dyDescent="0.25">
      <c r="A3084" s="24">
        <v>15</v>
      </c>
      <c r="B3084" s="25">
        <v>44378</v>
      </c>
      <c r="C3084" s="24" t="s">
        <v>127</v>
      </c>
      <c r="D3084" s="24" t="s">
        <v>436</v>
      </c>
      <c r="E3084" s="24" t="s">
        <v>1488</v>
      </c>
      <c r="F3084" cm="1">
        <f t="array" ref="F3084">_xlfn.SWITCH($E3084,"Forecast",IFERROR(SUMIFS(INDEX('Forecast Input'!$A:$BO,,MATCH(TEXT($A3084,"0"),'Forecast Input'!$1:$1,0)),'Forecast Input'!$A:$A,Master!C3084,'Forecast Input'!$D:$D,Master!D3084),0),"Actual",SUMIFS('CMO Input'!$Q:$Q,'CMO Input'!$E:$E,Master!$A3084,'CMO Input'!$C:$C,Master!$C3084,'CMO Input'!$AJ:$AJ,Master!$D3084,'CMO Input'!$AU:$AU,Master!$F3080),"")</f>
        <v>0</v>
      </c>
    </row>
    <row r="3085" spans="1:6" x14ac:dyDescent="0.25">
      <c r="A3085" s="24">
        <v>15</v>
      </c>
      <c r="B3085" s="25">
        <v>44378</v>
      </c>
      <c r="C3085" s="24" t="s">
        <v>127</v>
      </c>
      <c r="D3085" s="24" t="s">
        <v>436</v>
      </c>
      <c r="E3085" s="24" t="s">
        <v>1487</v>
      </c>
      <c r="F3085" cm="1">
        <f t="array" ref="F3085">_xlfn.SWITCH($E3085,"Forecast",IFERROR(SUMIFS(INDEX('Forecast Input'!$A:$BO,,MATCH(TEXT($A3085,"0"),'Forecast Input'!$1:$1,0)),'Forecast Input'!$A:$A,Master!C3085,'Forecast Input'!$D:$D,Master!D3085),0),"Actual",SUMIFS('CMO Input'!$Q:$Q,'CMO Input'!$E:$E,Master!$A3085,'CMO Input'!$C:$C,Master!$C3085,'CMO Input'!$AJ:$AJ,Master!$D3085,'CMO Input'!$AU:$AU,Master!$F3081),"")</f>
        <v>0</v>
      </c>
    </row>
    <row r="3086" spans="1:6" x14ac:dyDescent="0.25">
      <c r="A3086" s="24">
        <v>15</v>
      </c>
      <c r="B3086" s="25">
        <v>44378</v>
      </c>
      <c r="C3086" s="24" t="s">
        <v>127</v>
      </c>
      <c r="D3086" s="24" t="s">
        <v>1469</v>
      </c>
      <c r="E3086" s="24" t="s">
        <v>1489</v>
      </c>
      <c r="F3086" t="str" cm="1">
        <f t="array" ref="F3086">_xlfn.SWITCH($E3086,"Forecast",IFERROR(SUMIFS(INDEX('Forecast Input'!$A:$BO,,MATCH(TEXT($A3086,"0"),'Forecast Input'!$1:$1,0)),'Forecast Input'!$A:$A,Master!C3086,'Forecast Input'!$D:$D,Master!D3086),0),"Actual",SUMIFS('CMO Input'!$Q:$Q,'CMO Input'!$E:$E,Master!$A3086,'CMO Input'!$C:$C,Master!$C3086,'CMO Input'!$AJ:$AJ,Master!$D3086,'CMO Input'!$AU:$AU,Master!$F3082),"")</f>
        <v/>
      </c>
    </row>
    <row r="3087" spans="1:6" x14ac:dyDescent="0.25">
      <c r="A3087" s="24">
        <v>15</v>
      </c>
      <c r="B3087" s="25">
        <v>44378</v>
      </c>
      <c r="C3087" s="24" t="s">
        <v>127</v>
      </c>
      <c r="D3087" s="24" t="s">
        <v>1469</v>
      </c>
      <c r="E3087" s="24" t="s">
        <v>1488</v>
      </c>
      <c r="F3087" cm="1">
        <f t="array" ref="F3087">_xlfn.SWITCH($E3087,"Forecast",IFERROR(SUMIFS(INDEX('Forecast Input'!$A:$BO,,MATCH(TEXT($A3087,"0"),'Forecast Input'!$1:$1,0)),'Forecast Input'!$A:$A,Master!C3087,'Forecast Input'!$D:$D,Master!D3087),0),"Actual",SUMIFS('CMO Input'!$Q:$Q,'CMO Input'!$E:$E,Master!$A3087,'CMO Input'!$C:$C,Master!$C3087,'CMO Input'!$AJ:$AJ,Master!$D3087,'CMO Input'!$AU:$AU,Master!$F3083),"")</f>
        <v>0</v>
      </c>
    </row>
    <row r="3088" spans="1:6" x14ac:dyDescent="0.25">
      <c r="A3088" s="24">
        <v>15</v>
      </c>
      <c r="B3088" s="25">
        <v>44378</v>
      </c>
      <c r="C3088" s="24" t="s">
        <v>127</v>
      </c>
      <c r="D3088" s="24" t="s">
        <v>1469</v>
      </c>
      <c r="E3088" s="24" t="s">
        <v>1487</v>
      </c>
      <c r="F3088" cm="1">
        <f t="array" ref="F3088">_xlfn.SWITCH($E3088,"Forecast",IFERROR(SUMIFS(INDEX('Forecast Input'!$A:$BO,,MATCH(TEXT($A3088,"0"),'Forecast Input'!$1:$1,0)),'Forecast Input'!$A:$A,Master!C3088,'Forecast Input'!$D:$D,Master!D3088),0),"Actual",SUMIFS('CMO Input'!$Q:$Q,'CMO Input'!$E:$E,Master!$A3088,'CMO Input'!$C:$C,Master!$C3088,'CMO Input'!$AJ:$AJ,Master!$D3088,'CMO Input'!$AU:$AU,Master!$F3084),"")</f>
        <v>0</v>
      </c>
    </row>
    <row r="3089" spans="1:6" x14ac:dyDescent="0.25">
      <c r="A3089" s="24">
        <v>15</v>
      </c>
      <c r="B3089" s="25">
        <v>44378</v>
      </c>
      <c r="C3089" s="24" t="s">
        <v>44</v>
      </c>
      <c r="D3089" s="24" t="s">
        <v>10</v>
      </c>
      <c r="E3089" s="24" t="s">
        <v>1489</v>
      </c>
      <c r="F3089" t="str" cm="1">
        <f t="array" ref="F3089">_xlfn.SWITCH($E3089,"Forecast",IFERROR(SUMIFS(INDEX('Forecast Input'!$A:$BO,,MATCH(TEXT($A3089,"0"),'Forecast Input'!$1:$1,0)),'Forecast Input'!$A:$A,Master!C3089,'Forecast Input'!$D:$D,Master!D3089),0),"Actual",SUMIFS('CMO Input'!$Q:$Q,'CMO Input'!$E:$E,Master!$A3089,'CMO Input'!$C:$C,Master!$C3089,'CMO Input'!$AJ:$AJ,Master!$D3089,'CMO Input'!$AU:$AU,Master!$F3085),"")</f>
        <v/>
      </c>
    </row>
    <row r="3090" spans="1:6" x14ac:dyDescent="0.25">
      <c r="A3090" s="24">
        <v>15</v>
      </c>
      <c r="B3090" s="25">
        <v>44378</v>
      </c>
      <c r="C3090" s="24" t="s">
        <v>44</v>
      </c>
      <c r="D3090" s="24" t="s">
        <v>10</v>
      </c>
      <c r="E3090" s="24" t="s">
        <v>1488</v>
      </c>
      <c r="F3090" cm="1">
        <f t="array" ref="F3090">_xlfn.SWITCH($E3090,"Forecast",IFERROR(SUMIFS(INDEX('Forecast Input'!$A:$BO,,MATCH(TEXT($A3090,"0"),'Forecast Input'!$1:$1,0)),'Forecast Input'!$A:$A,Master!C3090,'Forecast Input'!$D:$D,Master!D3090),0),"Actual",SUMIFS('CMO Input'!$Q:$Q,'CMO Input'!$E:$E,Master!$A3090,'CMO Input'!$C:$C,Master!$C3090,'CMO Input'!$AJ:$AJ,Master!$D3090,'CMO Input'!$AU:$AU,Master!$F3086),"")</f>
        <v>0</v>
      </c>
    </row>
    <row r="3091" spans="1:6" x14ac:dyDescent="0.25">
      <c r="A3091" s="24">
        <v>15</v>
      </c>
      <c r="B3091" s="25">
        <v>44378</v>
      </c>
      <c r="C3091" s="24" t="s">
        <v>44</v>
      </c>
      <c r="D3091" s="24" t="s">
        <v>10</v>
      </c>
      <c r="E3091" s="24" t="s">
        <v>1487</v>
      </c>
      <c r="F3091" cm="1">
        <f t="array" ref="F3091">_xlfn.SWITCH($E3091,"Forecast",IFERROR(SUMIFS(INDEX('Forecast Input'!$A:$BO,,MATCH(TEXT($A3091,"0"),'Forecast Input'!$1:$1,0)),'Forecast Input'!$A:$A,Master!C3091,'Forecast Input'!$D:$D,Master!D3091),0),"Actual",SUMIFS('CMO Input'!$Q:$Q,'CMO Input'!$E:$E,Master!$A3091,'CMO Input'!$C:$C,Master!$C3091,'CMO Input'!$AJ:$AJ,Master!$D3091,'CMO Input'!$AU:$AU,Master!$F3087),"")</f>
        <v>0</v>
      </c>
    </row>
    <row r="3092" spans="1:6" x14ac:dyDescent="0.25">
      <c r="A3092" s="24">
        <v>15</v>
      </c>
      <c r="B3092" s="25">
        <v>44378</v>
      </c>
      <c r="C3092" s="24" t="s">
        <v>44</v>
      </c>
      <c r="D3092" s="24" t="s">
        <v>61</v>
      </c>
      <c r="E3092" s="24" t="s">
        <v>1489</v>
      </c>
      <c r="F3092" t="str" cm="1">
        <f t="array" ref="F3092">_xlfn.SWITCH($E3092,"Forecast",IFERROR(SUMIFS(INDEX('Forecast Input'!$A:$BO,,MATCH(TEXT($A3092,"0"),'Forecast Input'!$1:$1,0)),'Forecast Input'!$A:$A,Master!C3092,'Forecast Input'!$D:$D,Master!D3092),0),"Actual",SUMIFS('CMO Input'!$Q:$Q,'CMO Input'!$E:$E,Master!$A3092,'CMO Input'!$C:$C,Master!$C3092,'CMO Input'!$AJ:$AJ,Master!$D3092,'CMO Input'!$AU:$AU,Master!$F3088),"")</f>
        <v/>
      </c>
    </row>
    <row r="3093" spans="1:6" x14ac:dyDescent="0.25">
      <c r="A3093" s="24">
        <v>15</v>
      </c>
      <c r="B3093" s="25">
        <v>44378</v>
      </c>
      <c r="C3093" s="24" t="s">
        <v>44</v>
      </c>
      <c r="D3093" s="24" t="s">
        <v>61</v>
      </c>
      <c r="E3093" s="24" t="s">
        <v>1488</v>
      </c>
      <c r="F3093" cm="1">
        <f t="array" ref="F3093">_xlfn.SWITCH($E3093,"Forecast",IFERROR(SUMIFS(INDEX('Forecast Input'!$A:$BO,,MATCH(TEXT($A3093,"0"),'Forecast Input'!$1:$1,0)),'Forecast Input'!$A:$A,Master!C3093,'Forecast Input'!$D:$D,Master!D3093),0),"Actual",SUMIFS('CMO Input'!$Q:$Q,'CMO Input'!$E:$E,Master!$A3093,'CMO Input'!$C:$C,Master!$C3093,'CMO Input'!$AJ:$AJ,Master!$D3093,'CMO Input'!$AU:$AU,Master!$F3089),"")</f>
        <v>0</v>
      </c>
    </row>
    <row r="3094" spans="1:6" x14ac:dyDescent="0.25">
      <c r="A3094" s="24">
        <v>15</v>
      </c>
      <c r="B3094" s="25">
        <v>44378</v>
      </c>
      <c r="C3094" s="24" t="s">
        <v>44</v>
      </c>
      <c r="D3094" s="24" t="s">
        <v>61</v>
      </c>
      <c r="E3094" s="24" t="s">
        <v>1487</v>
      </c>
      <c r="F3094" cm="1">
        <f t="array" ref="F3094">_xlfn.SWITCH($E3094,"Forecast",IFERROR(SUMIFS(INDEX('Forecast Input'!$A:$BO,,MATCH(TEXT($A3094,"0"),'Forecast Input'!$1:$1,0)),'Forecast Input'!$A:$A,Master!C3094,'Forecast Input'!$D:$D,Master!D3094),0),"Actual",SUMIFS('CMO Input'!$Q:$Q,'CMO Input'!$E:$E,Master!$A3094,'CMO Input'!$C:$C,Master!$C3094,'CMO Input'!$AJ:$AJ,Master!$D3094,'CMO Input'!$AU:$AU,Master!$F3090),"")</f>
        <v>0</v>
      </c>
    </row>
    <row r="3095" spans="1:6" x14ac:dyDescent="0.25">
      <c r="A3095" s="24">
        <v>15</v>
      </c>
      <c r="B3095" s="25">
        <v>44378</v>
      </c>
      <c r="C3095" s="24" t="s">
        <v>44</v>
      </c>
      <c r="D3095" s="24" t="s">
        <v>103</v>
      </c>
      <c r="E3095" s="24" t="s">
        <v>1489</v>
      </c>
      <c r="F3095" t="str" cm="1">
        <f t="array" ref="F3095">_xlfn.SWITCH($E3095,"Forecast",IFERROR(SUMIFS(INDEX('Forecast Input'!$A:$BO,,MATCH(TEXT($A3095,"0"),'Forecast Input'!$1:$1,0)),'Forecast Input'!$A:$A,Master!C3095,'Forecast Input'!$D:$D,Master!D3095),0),"Actual",SUMIFS('CMO Input'!$Q:$Q,'CMO Input'!$E:$E,Master!$A3095,'CMO Input'!$C:$C,Master!$C3095,'CMO Input'!$AJ:$AJ,Master!$D3095,'CMO Input'!$AU:$AU,Master!$F3091),"")</f>
        <v/>
      </c>
    </row>
    <row r="3096" spans="1:6" x14ac:dyDescent="0.25">
      <c r="A3096" s="24">
        <v>15</v>
      </c>
      <c r="B3096" s="25">
        <v>44378</v>
      </c>
      <c r="C3096" s="24" t="s">
        <v>44</v>
      </c>
      <c r="D3096" s="24" t="s">
        <v>103</v>
      </c>
      <c r="E3096" s="24" t="s">
        <v>1488</v>
      </c>
      <c r="F3096" cm="1">
        <f t="array" ref="F3096">_xlfn.SWITCH($E3096,"Forecast",IFERROR(SUMIFS(INDEX('Forecast Input'!$A:$BO,,MATCH(TEXT($A3096,"0"),'Forecast Input'!$1:$1,0)),'Forecast Input'!$A:$A,Master!C3096,'Forecast Input'!$D:$D,Master!D3096),0),"Actual",SUMIFS('CMO Input'!$Q:$Q,'CMO Input'!$E:$E,Master!$A3096,'CMO Input'!$C:$C,Master!$C3096,'CMO Input'!$AJ:$AJ,Master!$D3096,'CMO Input'!$AU:$AU,Master!$F3092),"")</f>
        <v>0</v>
      </c>
    </row>
    <row r="3097" spans="1:6" x14ac:dyDescent="0.25">
      <c r="A3097" s="24">
        <v>15</v>
      </c>
      <c r="B3097" s="25">
        <v>44378</v>
      </c>
      <c r="C3097" s="24" t="s">
        <v>44</v>
      </c>
      <c r="D3097" s="24" t="s">
        <v>103</v>
      </c>
      <c r="E3097" s="24" t="s">
        <v>1487</v>
      </c>
      <c r="F3097" cm="1">
        <f t="array" ref="F3097">_xlfn.SWITCH($E3097,"Forecast",IFERROR(SUMIFS(INDEX('Forecast Input'!$A:$BO,,MATCH(TEXT($A3097,"0"),'Forecast Input'!$1:$1,0)),'Forecast Input'!$A:$A,Master!C3097,'Forecast Input'!$D:$D,Master!D3097),0),"Actual",SUMIFS('CMO Input'!$Q:$Q,'CMO Input'!$E:$E,Master!$A3097,'CMO Input'!$C:$C,Master!$C3097,'CMO Input'!$AJ:$AJ,Master!$D3097,'CMO Input'!$AU:$AU,Master!$F3093),"")</f>
        <v>0</v>
      </c>
    </row>
    <row r="3098" spans="1:6" x14ac:dyDescent="0.25">
      <c r="A3098" s="24">
        <v>15</v>
      </c>
      <c r="B3098" s="25">
        <v>44378</v>
      </c>
      <c r="C3098" s="24" t="s">
        <v>44</v>
      </c>
      <c r="D3098" s="24" t="s">
        <v>146</v>
      </c>
      <c r="E3098" s="24" t="s">
        <v>1489</v>
      </c>
      <c r="F3098" t="str" cm="1">
        <f t="array" ref="F3098">_xlfn.SWITCH($E3098,"Forecast",IFERROR(SUMIFS(INDEX('Forecast Input'!$A:$BO,,MATCH(TEXT($A3098,"0"),'Forecast Input'!$1:$1,0)),'Forecast Input'!$A:$A,Master!C3098,'Forecast Input'!$D:$D,Master!D3098),0),"Actual",SUMIFS('CMO Input'!$Q:$Q,'CMO Input'!$E:$E,Master!$A3098,'CMO Input'!$C:$C,Master!$C3098,'CMO Input'!$AJ:$AJ,Master!$D3098,'CMO Input'!$AU:$AU,Master!$F3094),"")</f>
        <v/>
      </c>
    </row>
    <row r="3099" spans="1:6" x14ac:dyDescent="0.25">
      <c r="A3099" s="24">
        <v>15</v>
      </c>
      <c r="B3099" s="25">
        <v>44378</v>
      </c>
      <c r="C3099" s="24" t="s">
        <v>44</v>
      </c>
      <c r="D3099" s="24" t="s">
        <v>146</v>
      </c>
      <c r="E3099" s="24" t="s">
        <v>1488</v>
      </c>
      <c r="F3099" cm="1">
        <f t="array" ref="F3099">_xlfn.SWITCH($E3099,"Forecast",IFERROR(SUMIFS(INDEX('Forecast Input'!$A:$BO,,MATCH(TEXT($A3099,"0"),'Forecast Input'!$1:$1,0)),'Forecast Input'!$A:$A,Master!C3099,'Forecast Input'!$D:$D,Master!D3099),0),"Actual",SUMIFS('CMO Input'!$Q:$Q,'CMO Input'!$E:$E,Master!$A3099,'CMO Input'!$C:$C,Master!$C3099,'CMO Input'!$AJ:$AJ,Master!$D3099,'CMO Input'!$AU:$AU,Master!$F3095),"")</f>
        <v>0</v>
      </c>
    </row>
    <row r="3100" spans="1:6" x14ac:dyDescent="0.25">
      <c r="A3100" s="24">
        <v>15</v>
      </c>
      <c r="B3100" s="25">
        <v>44378</v>
      </c>
      <c r="C3100" s="24" t="s">
        <v>44</v>
      </c>
      <c r="D3100" s="24" t="s">
        <v>146</v>
      </c>
      <c r="E3100" s="24" t="s">
        <v>1487</v>
      </c>
      <c r="F3100" cm="1">
        <f t="array" ref="F3100">_xlfn.SWITCH($E3100,"Forecast",IFERROR(SUMIFS(INDEX('Forecast Input'!$A:$BO,,MATCH(TEXT($A3100,"0"),'Forecast Input'!$1:$1,0)),'Forecast Input'!$A:$A,Master!C3100,'Forecast Input'!$D:$D,Master!D3100),0),"Actual",SUMIFS('CMO Input'!$Q:$Q,'CMO Input'!$E:$E,Master!$A3100,'CMO Input'!$C:$C,Master!$C3100,'CMO Input'!$AJ:$AJ,Master!$D3100,'CMO Input'!$AU:$AU,Master!$F3096),"")</f>
        <v>0</v>
      </c>
    </row>
    <row r="3101" spans="1:6" x14ac:dyDescent="0.25">
      <c r="A3101" s="24">
        <v>15</v>
      </c>
      <c r="B3101" s="25">
        <v>44378</v>
      </c>
      <c r="C3101" s="24" t="s">
        <v>44</v>
      </c>
      <c r="D3101" s="24" t="s">
        <v>166</v>
      </c>
      <c r="E3101" s="24" t="s">
        <v>1489</v>
      </c>
      <c r="F3101" t="str" cm="1">
        <f t="array" ref="F3101">_xlfn.SWITCH($E3101,"Forecast",IFERROR(SUMIFS(INDEX('Forecast Input'!$A:$BO,,MATCH(TEXT($A3101,"0"),'Forecast Input'!$1:$1,0)),'Forecast Input'!$A:$A,Master!C3101,'Forecast Input'!$D:$D,Master!D3101),0),"Actual",SUMIFS('CMO Input'!$Q:$Q,'CMO Input'!$E:$E,Master!$A3101,'CMO Input'!$C:$C,Master!$C3101,'CMO Input'!$AJ:$AJ,Master!$D3101,'CMO Input'!$AU:$AU,Master!$F3097),"")</f>
        <v/>
      </c>
    </row>
    <row r="3102" spans="1:6" x14ac:dyDescent="0.25">
      <c r="A3102" s="24">
        <v>15</v>
      </c>
      <c r="B3102" s="25">
        <v>44378</v>
      </c>
      <c r="C3102" s="24" t="s">
        <v>44</v>
      </c>
      <c r="D3102" s="24" t="s">
        <v>166</v>
      </c>
      <c r="E3102" s="24" t="s">
        <v>1488</v>
      </c>
      <c r="F3102" cm="1">
        <f t="array" ref="F3102">_xlfn.SWITCH($E3102,"Forecast",IFERROR(SUMIFS(INDEX('Forecast Input'!$A:$BO,,MATCH(TEXT($A3102,"0"),'Forecast Input'!$1:$1,0)),'Forecast Input'!$A:$A,Master!C3102,'Forecast Input'!$D:$D,Master!D3102),0),"Actual",SUMIFS('CMO Input'!$Q:$Q,'CMO Input'!$E:$E,Master!$A3102,'CMO Input'!$C:$C,Master!$C3102,'CMO Input'!$AJ:$AJ,Master!$D3102,'CMO Input'!$AU:$AU,Master!$F3098),"")</f>
        <v>0</v>
      </c>
    </row>
    <row r="3103" spans="1:6" x14ac:dyDescent="0.25">
      <c r="A3103" s="24">
        <v>15</v>
      </c>
      <c r="B3103" s="25">
        <v>44378</v>
      </c>
      <c r="C3103" s="24" t="s">
        <v>44</v>
      </c>
      <c r="D3103" s="24" t="s">
        <v>166</v>
      </c>
      <c r="E3103" s="24" t="s">
        <v>1487</v>
      </c>
      <c r="F3103" cm="1">
        <f t="array" ref="F3103">_xlfn.SWITCH($E3103,"Forecast",IFERROR(SUMIFS(INDEX('Forecast Input'!$A:$BO,,MATCH(TEXT($A3103,"0"),'Forecast Input'!$1:$1,0)),'Forecast Input'!$A:$A,Master!C3103,'Forecast Input'!$D:$D,Master!D3103),0),"Actual",SUMIFS('CMO Input'!$Q:$Q,'CMO Input'!$E:$E,Master!$A3103,'CMO Input'!$C:$C,Master!$C3103,'CMO Input'!$AJ:$AJ,Master!$D3103,'CMO Input'!$AU:$AU,Master!$F3099),"")</f>
        <v>0</v>
      </c>
    </row>
    <row r="3104" spans="1:6" x14ac:dyDescent="0.25">
      <c r="A3104" s="24">
        <v>15</v>
      </c>
      <c r="B3104" s="25">
        <v>44378</v>
      </c>
      <c r="C3104" s="24" t="s">
        <v>44</v>
      </c>
      <c r="D3104" s="24" t="s">
        <v>170</v>
      </c>
      <c r="E3104" s="24" t="s">
        <v>1489</v>
      </c>
      <c r="F3104" t="str" cm="1">
        <f t="array" ref="F3104">_xlfn.SWITCH($E3104,"Forecast",IFERROR(SUMIFS(INDEX('Forecast Input'!$A:$BO,,MATCH(TEXT($A3104,"0"),'Forecast Input'!$1:$1,0)),'Forecast Input'!$A:$A,Master!C3104,'Forecast Input'!$D:$D,Master!D3104),0),"Actual",SUMIFS('CMO Input'!$Q:$Q,'CMO Input'!$E:$E,Master!$A3104,'CMO Input'!$C:$C,Master!$C3104,'CMO Input'!$AJ:$AJ,Master!$D3104,'CMO Input'!$AU:$AU,Master!$F3100),"")</f>
        <v/>
      </c>
    </row>
    <row r="3105" spans="1:6" x14ac:dyDescent="0.25">
      <c r="A3105" s="24">
        <v>15</v>
      </c>
      <c r="B3105" s="25">
        <v>44378</v>
      </c>
      <c r="C3105" s="24" t="s">
        <v>44</v>
      </c>
      <c r="D3105" s="24" t="s">
        <v>170</v>
      </c>
      <c r="E3105" s="24" t="s">
        <v>1488</v>
      </c>
      <c r="F3105" cm="1">
        <f t="array" ref="F3105">_xlfn.SWITCH($E3105,"Forecast",IFERROR(SUMIFS(INDEX('Forecast Input'!$A:$BO,,MATCH(TEXT($A3105,"0"),'Forecast Input'!$1:$1,0)),'Forecast Input'!$A:$A,Master!C3105,'Forecast Input'!$D:$D,Master!D3105),0),"Actual",SUMIFS('CMO Input'!$Q:$Q,'CMO Input'!$E:$E,Master!$A3105,'CMO Input'!$C:$C,Master!$C3105,'CMO Input'!$AJ:$AJ,Master!$D3105,'CMO Input'!$AU:$AU,Master!$F3101),"")</f>
        <v>0</v>
      </c>
    </row>
    <row r="3106" spans="1:6" x14ac:dyDescent="0.25">
      <c r="A3106" s="24">
        <v>15</v>
      </c>
      <c r="B3106" s="25">
        <v>44378</v>
      </c>
      <c r="C3106" s="24" t="s">
        <v>44</v>
      </c>
      <c r="D3106" s="24" t="s">
        <v>170</v>
      </c>
      <c r="E3106" s="24" t="s">
        <v>1487</v>
      </c>
      <c r="F3106" cm="1">
        <f t="array" ref="F3106">_xlfn.SWITCH($E3106,"Forecast",IFERROR(SUMIFS(INDEX('Forecast Input'!$A:$BO,,MATCH(TEXT($A3106,"0"),'Forecast Input'!$1:$1,0)),'Forecast Input'!$A:$A,Master!C3106,'Forecast Input'!$D:$D,Master!D3106),0),"Actual",SUMIFS('CMO Input'!$Q:$Q,'CMO Input'!$E:$E,Master!$A3106,'CMO Input'!$C:$C,Master!$C3106,'CMO Input'!$AJ:$AJ,Master!$D3106,'CMO Input'!$AU:$AU,Master!$F3102),"")</f>
        <v>0</v>
      </c>
    </row>
    <row r="3107" spans="1:6" x14ac:dyDescent="0.25">
      <c r="A3107" s="24">
        <v>15</v>
      </c>
      <c r="B3107" s="25">
        <v>44378</v>
      </c>
      <c r="C3107" s="24" t="s">
        <v>44</v>
      </c>
      <c r="D3107" s="24" t="s">
        <v>436</v>
      </c>
      <c r="E3107" s="24" t="s">
        <v>1489</v>
      </c>
      <c r="F3107" t="str" cm="1">
        <f t="array" ref="F3107">_xlfn.SWITCH($E3107,"Forecast",IFERROR(SUMIFS(INDEX('Forecast Input'!$A:$BO,,MATCH(TEXT($A3107,"0"),'Forecast Input'!$1:$1,0)),'Forecast Input'!$A:$A,Master!C3107,'Forecast Input'!$D:$D,Master!D3107),0),"Actual",SUMIFS('CMO Input'!$Q:$Q,'CMO Input'!$E:$E,Master!$A3107,'CMO Input'!$C:$C,Master!$C3107,'CMO Input'!$AJ:$AJ,Master!$D3107,'CMO Input'!$AU:$AU,Master!$F3103),"")</f>
        <v/>
      </c>
    </row>
    <row r="3108" spans="1:6" x14ac:dyDescent="0.25">
      <c r="A3108" s="24">
        <v>15</v>
      </c>
      <c r="B3108" s="25">
        <v>44378</v>
      </c>
      <c r="C3108" s="24" t="s">
        <v>44</v>
      </c>
      <c r="D3108" s="24" t="s">
        <v>436</v>
      </c>
      <c r="E3108" s="24" t="s">
        <v>1488</v>
      </c>
      <c r="F3108" cm="1">
        <f t="array" ref="F3108">_xlfn.SWITCH($E3108,"Forecast",IFERROR(SUMIFS(INDEX('Forecast Input'!$A:$BO,,MATCH(TEXT($A3108,"0"),'Forecast Input'!$1:$1,0)),'Forecast Input'!$A:$A,Master!C3108,'Forecast Input'!$D:$D,Master!D3108),0),"Actual",SUMIFS('CMO Input'!$Q:$Q,'CMO Input'!$E:$E,Master!$A3108,'CMO Input'!$C:$C,Master!$C3108,'CMO Input'!$AJ:$AJ,Master!$D3108,'CMO Input'!$AU:$AU,Master!$F3104),"")</f>
        <v>0</v>
      </c>
    </row>
    <row r="3109" spans="1:6" x14ac:dyDescent="0.25">
      <c r="A3109" s="24">
        <v>15</v>
      </c>
      <c r="B3109" s="25">
        <v>44378</v>
      </c>
      <c r="C3109" s="24" t="s">
        <v>44</v>
      </c>
      <c r="D3109" s="24" t="s">
        <v>436</v>
      </c>
      <c r="E3109" s="24" t="s">
        <v>1487</v>
      </c>
      <c r="F3109" cm="1">
        <f t="array" ref="F3109">_xlfn.SWITCH($E3109,"Forecast",IFERROR(SUMIFS(INDEX('Forecast Input'!$A:$BO,,MATCH(TEXT($A3109,"0"),'Forecast Input'!$1:$1,0)),'Forecast Input'!$A:$A,Master!C3109,'Forecast Input'!$D:$D,Master!D3109),0),"Actual",SUMIFS('CMO Input'!$Q:$Q,'CMO Input'!$E:$E,Master!$A3109,'CMO Input'!$C:$C,Master!$C3109,'CMO Input'!$AJ:$AJ,Master!$D3109,'CMO Input'!$AU:$AU,Master!$F3105),"")</f>
        <v>0</v>
      </c>
    </row>
    <row r="3110" spans="1:6" x14ac:dyDescent="0.25">
      <c r="A3110" s="24">
        <v>15</v>
      </c>
      <c r="B3110" s="25">
        <v>44378</v>
      </c>
      <c r="C3110" s="24" t="s">
        <v>44</v>
      </c>
      <c r="D3110" s="24" t="s">
        <v>1469</v>
      </c>
      <c r="E3110" s="24" t="s">
        <v>1489</v>
      </c>
      <c r="F3110" t="str" cm="1">
        <f t="array" ref="F3110">_xlfn.SWITCH($E3110,"Forecast",IFERROR(SUMIFS(INDEX('Forecast Input'!$A:$BO,,MATCH(TEXT($A3110,"0"),'Forecast Input'!$1:$1,0)),'Forecast Input'!$A:$A,Master!C3110,'Forecast Input'!$D:$D,Master!D3110),0),"Actual",SUMIFS('CMO Input'!$Q:$Q,'CMO Input'!$E:$E,Master!$A3110,'CMO Input'!$C:$C,Master!$C3110,'CMO Input'!$AJ:$AJ,Master!$D3110,'CMO Input'!$AU:$AU,Master!$F3106),"")</f>
        <v/>
      </c>
    </row>
    <row r="3111" spans="1:6" x14ac:dyDescent="0.25">
      <c r="A3111" s="24">
        <v>15</v>
      </c>
      <c r="B3111" s="25">
        <v>44378</v>
      </c>
      <c r="C3111" s="24" t="s">
        <v>44</v>
      </c>
      <c r="D3111" s="24" t="s">
        <v>1469</v>
      </c>
      <c r="E3111" s="24" t="s">
        <v>1488</v>
      </c>
      <c r="F3111" cm="1">
        <f t="array" ref="F3111">_xlfn.SWITCH($E3111,"Forecast",IFERROR(SUMIFS(INDEX('Forecast Input'!$A:$BO,,MATCH(TEXT($A3111,"0"),'Forecast Input'!$1:$1,0)),'Forecast Input'!$A:$A,Master!C3111,'Forecast Input'!$D:$D,Master!D3111),0),"Actual",SUMIFS('CMO Input'!$Q:$Q,'CMO Input'!$E:$E,Master!$A3111,'CMO Input'!$C:$C,Master!$C3111,'CMO Input'!$AJ:$AJ,Master!$D3111,'CMO Input'!$AU:$AU,Master!$F3107),"")</f>
        <v>0</v>
      </c>
    </row>
    <row r="3112" spans="1:6" x14ac:dyDescent="0.25">
      <c r="A3112" s="24">
        <v>15</v>
      </c>
      <c r="B3112" s="25">
        <v>44378</v>
      </c>
      <c r="C3112" s="24" t="s">
        <v>44</v>
      </c>
      <c r="D3112" s="24" t="s">
        <v>1469</v>
      </c>
      <c r="E3112" s="24" t="s">
        <v>1487</v>
      </c>
      <c r="F3112" cm="1">
        <f t="array" ref="F3112">_xlfn.SWITCH($E3112,"Forecast",IFERROR(SUMIFS(INDEX('Forecast Input'!$A:$BO,,MATCH(TEXT($A3112,"0"),'Forecast Input'!$1:$1,0)),'Forecast Input'!$A:$A,Master!C3112,'Forecast Input'!$D:$D,Master!D3112),0),"Actual",SUMIFS('CMO Input'!$Q:$Q,'CMO Input'!$E:$E,Master!$A3112,'CMO Input'!$C:$C,Master!$C3112,'CMO Input'!$AJ:$AJ,Master!$D3112,'CMO Input'!$AU:$AU,Master!$F3108),"")</f>
        <v>0</v>
      </c>
    </row>
    <row r="3113" spans="1:6" x14ac:dyDescent="0.25">
      <c r="A3113" s="24">
        <v>15</v>
      </c>
      <c r="B3113" s="25">
        <v>44378</v>
      </c>
      <c r="C3113" s="24" t="s">
        <v>780</v>
      </c>
      <c r="D3113" s="24" t="s">
        <v>1470</v>
      </c>
      <c r="E3113" s="24" t="s">
        <v>1489</v>
      </c>
      <c r="F3113" t="str" cm="1">
        <f t="array" ref="F3113">_xlfn.SWITCH($E3113,"Forecast",IFERROR(SUMIFS(INDEX('Forecast Input'!$A:$BO,,MATCH(TEXT($A3113,"0"),'Forecast Input'!$1:$1,0)),'Forecast Input'!$A:$A,Master!C3113,'Forecast Input'!$D:$D,Master!D3113),0),"Actual",SUMIFS('CMO Input'!$Q:$Q,'CMO Input'!$E:$E,Master!$A3113,'CMO Input'!$C:$C,Master!$C3113,'CMO Input'!$AJ:$AJ,Master!$D3113,'CMO Input'!$AU:$AU,Master!$F3109),"")</f>
        <v/>
      </c>
    </row>
    <row r="3114" spans="1:6" x14ac:dyDescent="0.25">
      <c r="A3114" s="24">
        <v>15</v>
      </c>
      <c r="B3114" s="25">
        <v>44378</v>
      </c>
      <c r="C3114" s="24" t="s">
        <v>780</v>
      </c>
      <c r="D3114" s="24" t="s">
        <v>1470</v>
      </c>
      <c r="E3114" s="24" t="s">
        <v>1488</v>
      </c>
      <c r="F3114" cm="1">
        <f t="array" ref="F3114">_xlfn.SWITCH($E3114,"Forecast",IFERROR(SUMIFS(INDEX('Forecast Input'!$A:$BO,,MATCH(TEXT($A3114,"0"),'Forecast Input'!$1:$1,0)),'Forecast Input'!$A:$A,Master!C3114,'Forecast Input'!$D:$D,Master!D3114),0),"Actual",SUMIFS('CMO Input'!$Q:$Q,'CMO Input'!$E:$E,Master!$A3114,'CMO Input'!$C:$C,Master!$C3114,'CMO Input'!$AJ:$AJ,Master!$D3114,'CMO Input'!$AU:$AU,Master!$F3110),"")</f>
        <v>0</v>
      </c>
    </row>
    <row r="3115" spans="1:6" x14ac:dyDescent="0.25">
      <c r="A3115" s="24">
        <v>15</v>
      </c>
      <c r="B3115" s="25">
        <v>44378</v>
      </c>
      <c r="C3115" s="24" t="s">
        <v>780</v>
      </c>
      <c r="D3115" s="24" t="s">
        <v>1470</v>
      </c>
      <c r="E3115" s="24" t="s">
        <v>1487</v>
      </c>
      <c r="F3115" cm="1">
        <f t="array" ref="F3115">_xlfn.SWITCH($E3115,"Forecast",IFERROR(SUMIFS(INDEX('Forecast Input'!$A:$BO,,MATCH(TEXT($A3115,"0"),'Forecast Input'!$1:$1,0)),'Forecast Input'!$A:$A,Master!C3115,'Forecast Input'!$D:$D,Master!D3115),0),"Actual",SUMIFS('CMO Input'!$Q:$Q,'CMO Input'!$E:$E,Master!$A3115,'CMO Input'!$C:$C,Master!$C3115,'CMO Input'!$AJ:$AJ,Master!$D3115,'CMO Input'!$AU:$AU,Master!$F3111),"")</f>
        <v>0</v>
      </c>
    </row>
    <row r="3116" spans="1:6" x14ac:dyDescent="0.25">
      <c r="A3116" s="24">
        <v>15</v>
      </c>
      <c r="B3116" s="25">
        <v>44378</v>
      </c>
      <c r="C3116" s="24" t="s">
        <v>989</v>
      </c>
      <c r="D3116" s="24" t="s">
        <v>1470</v>
      </c>
      <c r="E3116" s="24" t="s">
        <v>1489</v>
      </c>
      <c r="F3116" t="str" cm="1">
        <f t="array" ref="F3116">_xlfn.SWITCH($E3116,"Forecast",IFERROR(SUMIFS(INDEX('Forecast Input'!$A:$BO,,MATCH(TEXT($A3116,"0"),'Forecast Input'!$1:$1,0)),'Forecast Input'!$A:$A,Master!C3116,'Forecast Input'!$D:$D,Master!D3116),0),"Actual",SUMIFS('CMO Input'!$Q:$Q,'CMO Input'!$E:$E,Master!$A3116,'CMO Input'!$C:$C,Master!$C3116,'CMO Input'!$AJ:$AJ,Master!$D3116,'CMO Input'!$AU:$AU,Master!$F3112),"")</f>
        <v/>
      </c>
    </row>
    <row r="3117" spans="1:6" x14ac:dyDescent="0.25">
      <c r="A3117" s="24">
        <v>15</v>
      </c>
      <c r="B3117" s="25">
        <v>44378</v>
      </c>
      <c r="C3117" s="24" t="s">
        <v>989</v>
      </c>
      <c r="D3117" s="24" t="s">
        <v>1470</v>
      </c>
      <c r="E3117" s="24" t="s">
        <v>1488</v>
      </c>
      <c r="F3117" cm="1">
        <f t="array" ref="F3117">_xlfn.SWITCH($E3117,"Forecast",IFERROR(SUMIFS(INDEX('Forecast Input'!$A:$BO,,MATCH(TEXT($A3117,"0"),'Forecast Input'!$1:$1,0)),'Forecast Input'!$A:$A,Master!C3117,'Forecast Input'!$D:$D,Master!D3117),0),"Actual",SUMIFS('CMO Input'!$Q:$Q,'CMO Input'!$E:$E,Master!$A3117,'CMO Input'!$C:$C,Master!$C3117,'CMO Input'!$AJ:$AJ,Master!$D3117,'CMO Input'!$AU:$AU,Master!$F3113),"")</f>
        <v>0</v>
      </c>
    </row>
    <row r="3118" spans="1:6" x14ac:dyDescent="0.25">
      <c r="A3118" s="24">
        <v>15</v>
      </c>
      <c r="B3118" s="25">
        <v>44378</v>
      </c>
      <c r="C3118" s="24" t="s">
        <v>989</v>
      </c>
      <c r="D3118" s="24" t="s">
        <v>1470</v>
      </c>
      <c r="E3118" s="24" t="s">
        <v>1487</v>
      </c>
      <c r="F3118" cm="1">
        <f t="array" ref="F3118">_xlfn.SWITCH($E3118,"Forecast",IFERROR(SUMIFS(INDEX('Forecast Input'!$A:$BO,,MATCH(TEXT($A3118,"0"),'Forecast Input'!$1:$1,0)),'Forecast Input'!$A:$A,Master!C3118,'Forecast Input'!$D:$D,Master!D3118),0),"Actual",SUMIFS('CMO Input'!$Q:$Q,'CMO Input'!$E:$E,Master!$A3118,'CMO Input'!$C:$C,Master!$C3118,'CMO Input'!$AJ:$AJ,Master!$D3118,'CMO Input'!$AU:$AU,Master!$F3114),"")</f>
        <v>0</v>
      </c>
    </row>
    <row r="3119" spans="1:6" x14ac:dyDescent="0.25">
      <c r="A3119" s="24">
        <v>15</v>
      </c>
      <c r="B3119" s="25">
        <v>44378</v>
      </c>
      <c r="C3119" s="24" t="s">
        <v>181</v>
      </c>
      <c r="D3119" s="24" t="s">
        <v>1470</v>
      </c>
      <c r="E3119" s="24" t="s">
        <v>1489</v>
      </c>
      <c r="F3119" t="str" cm="1">
        <f t="array" ref="F3119">_xlfn.SWITCH($E3119,"Forecast",IFERROR(SUMIFS(INDEX('Forecast Input'!$A:$BO,,MATCH(TEXT($A3119,"0"),'Forecast Input'!$1:$1,0)),'Forecast Input'!$A:$A,Master!C3119,'Forecast Input'!$D:$D,Master!D3119),0),"Actual",SUMIFS('CMO Input'!$Q:$Q,'CMO Input'!$E:$E,Master!$A3119,'CMO Input'!$C:$C,Master!$C3119,'CMO Input'!$AJ:$AJ,Master!$D3119,'CMO Input'!$AU:$AU,Master!$F3115),"")</f>
        <v/>
      </c>
    </row>
    <row r="3120" spans="1:6" x14ac:dyDescent="0.25">
      <c r="A3120" s="24">
        <v>15</v>
      </c>
      <c r="B3120" s="25">
        <v>44378</v>
      </c>
      <c r="C3120" s="24" t="s">
        <v>181</v>
      </c>
      <c r="D3120" s="24" t="s">
        <v>1470</v>
      </c>
      <c r="E3120" s="24" t="s">
        <v>1488</v>
      </c>
      <c r="F3120" cm="1">
        <f t="array" ref="F3120">_xlfn.SWITCH($E3120,"Forecast",IFERROR(SUMIFS(INDEX('Forecast Input'!$A:$BO,,MATCH(TEXT($A3120,"0"),'Forecast Input'!$1:$1,0)),'Forecast Input'!$A:$A,Master!C3120,'Forecast Input'!$D:$D,Master!D3120),0),"Actual",SUMIFS('CMO Input'!$Q:$Q,'CMO Input'!$E:$E,Master!$A3120,'CMO Input'!$C:$C,Master!$C3120,'CMO Input'!$AJ:$AJ,Master!$D3120,'CMO Input'!$AU:$AU,Master!$F3116),"")</f>
        <v>0</v>
      </c>
    </row>
    <row r="3121" spans="1:6" x14ac:dyDescent="0.25">
      <c r="A3121" s="24">
        <v>15</v>
      </c>
      <c r="B3121" s="25">
        <v>44378</v>
      </c>
      <c r="C3121" s="24" t="s">
        <v>181</v>
      </c>
      <c r="D3121" s="24" t="s">
        <v>1470</v>
      </c>
      <c r="E3121" s="24" t="s">
        <v>1487</v>
      </c>
      <c r="F3121" cm="1">
        <f t="array" ref="F3121">_xlfn.SWITCH($E3121,"Forecast",IFERROR(SUMIFS(INDEX('Forecast Input'!$A:$BO,,MATCH(TEXT($A3121,"0"),'Forecast Input'!$1:$1,0)),'Forecast Input'!$A:$A,Master!C3121,'Forecast Input'!$D:$D,Master!D3121),0),"Actual",SUMIFS('CMO Input'!$Q:$Q,'CMO Input'!$E:$E,Master!$A3121,'CMO Input'!$C:$C,Master!$C3121,'CMO Input'!$AJ:$AJ,Master!$D3121,'CMO Input'!$AU:$AU,Master!$F3117),"")</f>
        <v>0</v>
      </c>
    </row>
    <row r="3122" spans="1:6" x14ac:dyDescent="0.25">
      <c r="A3122" s="24">
        <v>15</v>
      </c>
      <c r="B3122" s="25">
        <v>44378</v>
      </c>
      <c r="C3122" s="24" t="s">
        <v>424</v>
      </c>
      <c r="D3122" s="24" t="s">
        <v>1470</v>
      </c>
      <c r="E3122" s="24" t="s">
        <v>1489</v>
      </c>
      <c r="F3122" t="str" cm="1">
        <f t="array" ref="F3122">_xlfn.SWITCH($E3122,"Forecast",IFERROR(SUMIFS(INDEX('Forecast Input'!$A:$BO,,MATCH(TEXT($A3122,"0"),'Forecast Input'!$1:$1,0)),'Forecast Input'!$A:$A,Master!C3122,'Forecast Input'!$D:$D,Master!D3122),0),"Actual",SUMIFS('CMO Input'!$Q:$Q,'CMO Input'!$E:$E,Master!$A3122,'CMO Input'!$C:$C,Master!$C3122,'CMO Input'!$AJ:$AJ,Master!$D3122,'CMO Input'!$AU:$AU,Master!$F3118),"")</f>
        <v/>
      </c>
    </row>
    <row r="3123" spans="1:6" x14ac:dyDescent="0.25">
      <c r="A3123" s="24">
        <v>15</v>
      </c>
      <c r="B3123" s="25">
        <v>44378</v>
      </c>
      <c r="C3123" s="24" t="s">
        <v>424</v>
      </c>
      <c r="D3123" s="24" t="s">
        <v>1470</v>
      </c>
      <c r="E3123" s="24" t="s">
        <v>1488</v>
      </c>
      <c r="F3123" cm="1">
        <f t="array" ref="F3123">_xlfn.SWITCH($E3123,"Forecast",IFERROR(SUMIFS(INDEX('Forecast Input'!$A:$BO,,MATCH(TEXT($A3123,"0"),'Forecast Input'!$1:$1,0)),'Forecast Input'!$A:$A,Master!C3123,'Forecast Input'!$D:$D,Master!D3123),0),"Actual",SUMIFS('CMO Input'!$Q:$Q,'CMO Input'!$E:$E,Master!$A3123,'CMO Input'!$C:$C,Master!$C3123,'CMO Input'!$AJ:$AJ,Master!$D3123,'CMO Input'!$AU:$AU,Master!$F3119),"")</f>
        <v>0</v>
      </c>
    </row>
    <row r="3124" spans="1:6" x14ac:dyDescent="0.25">
      <c r="A3124" s="24">
        <v>15</v>
      </c>
      <c r="B3124" s="25">
        <v>44378</v>
      </c>
      <c r="C3124" s="24" t="s">
        <v>424</v>
      </c>
      <c r="D3124" s="24" t="s">
        <v>1470</v>
      </c>
      <c r="E3124" s="24" t="s">
        <v>1487</v>
      </c>
      <c r="F3124" cm="1">
        <f t="array" ref="F3124">_xlfn.SWITCH($E3124,"Forecast",IFERROR(SUMIFS(INDEX('Forecast Input'!$A:$BO,,MATCH(TEXT($A3124,"0"),'Forecast Input'!$1:$1,0)),'Forecast Input'!$A:$A,Master!C3124,'Forecast Input'!$D:$D,Master!D3124),0),"Actual",SUMIFS('CMO Input'!$Q:$Q,'CMO Input'!$E:$E,Master!$A3124,'CMO Input'!$C:$C,Master!$C3124,'CMO Input'!$AJ:$AJ,Master!$D3124,'CMO Input'!$AU:$AU,Master!$F3120),"")</f>
        <v>0</v>
      </c>
    </row>
    <row r="3125" spans="1:6" x14ac:dyDescent="0.25">
      <c r="A3125" s="24">
        <v>15</v>
      </c>
      <c r="B3125" s="25">
        <v>44378</v>
      </c>
      <c r="C3125" s="24" t="s">
        <v>141</v>
      </c>
      <c r="D3125" s="24" t="s">
        <v>1470</v>
      </c>
      <c r="E3125" s="24" t="s">
        <v>1489</v>
      </c>
      <c r="F3125" t="str" cm="1">
        <f t="array" ref="F3125">_xlfn.SWITCH($E3125,"Forecast",IFERROR(SUMIFS(INDEX('Forecast Input'!$A:$BO,,MATCH(TEXT($A3125,"0"),'Forecast Input'!$1:$1,0)),'Forecast Input'!$A:$A,Master!C3125,'Forecast Input'!$D:$D,Master!D3125),0),"Actual",SUMIFS('CMO Input'!$Q:$Q,'CMO Input'!$E:$E,Master!$A3125,'CMO Input'!$C:$C,Master!$C3125,'CMO Input'!$AJ:$AJ,Master!$D3125,'CMO Input'!$AU:$AU,Master!$F3121),"")</f>
        <v/>
      </c>
    </row>
    <row r="3126" spans="1:6" x14ac:dyDescent="0.25">
      <c r="A3126" s="24">
        <v>15</v>
      </c>
      <c r="B3126" s="25">
        <v>44378</v>
      </c>
      <c r="C3126" s="24" t="s">
        <v>141</v>
      </c>
      <c r="D3126" s="24" t="s">
        <v>1470</v>
      </c>
      <c r="E3126" s="24" t="s">
        <v>1488</v>
      </c>
      <c r="F3126" cm="1">
        <f t="array" ref="F3126">_xlfn.SWITCH($E3126,"Forecast",IFERROR(SUMIFS(INDEX('Forecast Input'!$A:$BO,,MATCH(TEXT($A3126,"0"),'Forecast Input'!$1:$1,0)),'Forecast Input'!$A:$A,Master!C3126,'Forecast Input'!$D:$D,Master!D3126),0),"Actual",SUMIFS('CMO Input'!$Q:$Q,'CMO Input'!$E:$E,Master!$A3126,'CMO Input'!$C:$C,Master!$C3126,'CMO Input'!$AJ:$AJ,Master!$D3126,'CMO Input'!$AU:$AU,Master!$F3122),"")</f>
        <v>0</v>
      </c>
    </row>
    <row r="3127" spans="1:6" x14ac:dyDescent="0.25">
      <c r="A3127" s="24">
        <v>15</v>
      </c>
      <c r="B3127" s="25">
        <v>44378</v>
      </c>
      <c r="C3127" s="24" t="s">
        <v>141</v>
      </c>
      <c r="D3127" s="24" t="s">
        <v>1470</v>
      </c>
      <c r="E3127" s="24" t="s">
        <v>1487</v>
      </c>
      <c r="F3127" cm="1">
        <f t="array" ref="F3127">_xlfn.SWITCH($E3127,"Forecast",IFERROR(SUMIFS(INDEX('Forecast Input'!$A:$BO,,MATCH(TEXT($A3127,"0"),'Forecast Input'!$1:$1,0)),'Forecast Input'!$A:$A,Master!C3127,'Forecast Input'!$D:$D,Master!D3127),0),"Actual",SUMIFS('CMO Input'!$Q:$Q,'CMO Input'!$E:$E,Master!$A3127,'CMO Input'!$C:$C,Master!$C3127,'CMO Input'!$AJ:$AJ,Master!$D3127,'CMO Input'!$AU:$AU,Master!$F3123),"")</f>
        <v>0</v>
      </c>
    </row>
    <row r="3128" spans="1:6" x14ac:dyDescent="0.25">
      <c r="A3128" s="24">
        <v>15</v>
      </c>
      <c r="B3128" s="25">
        <v>44378</v>
      </c>
      <c r="C3128" s="24" t="s">
        <v>127</v>
      </c>
      <c r="D3128" s="24" t="s">
        <v>1470</v>
      </c>
      <c r="E3128" s="24" t="s">
        <v>1489</v>
      </c>
      <c r="F3128" t="str" cm="1">
        <f t="array" ref="F3128">_xlfn.SWITCH($E3128,"Forecast",IFERROR(SUMIFS(INDEX('Forecast Input'!$A:$BO,,MATCH(TEXT($A3128,"0"),'Forecast Input'!$1:$1,0)),'Forecast Input'!$A:$A,Master!C3128,'Forecast Input'!$D:$D,Master!D3128),0),"Actual",SUMIFS('CMO Input'!$Q:$Q,'CMO Input'!$E:$E,Master!$A3128,'CMO Input'!$C:$C,Master!$C3128,'CMO Input'!$AJ:$AJ,Master!$D3128,'CMO Input'!$AU:$AU,Master!$F3124),"")</f>
        <v/>
      </c>
    </row>
    <row r="3129" spans="1:6" x14ac:dyDescent="0.25">
      <c r="A3129" s="24">
        <v>15</v>
      </c>
      <c r="B3129" s="25">
        <v>44378</v>
      </c>
      <c r="C3129" s="24" t="s">
        <v>127</v>
      </c>
      <c r="D3129" s="24" t="s">
        <v>1470</v>
      </c>
      <c r="E3129" s="24" t="s">
        <v>1488</v>
      </c>
      <c r="F3129" cm="1">
        <f t="array" ref="F3129">_xlfn.SWITCH($E3129,"Forecast",IFERROR(SUMIFS(INDEX('Forecast Input'!$A:$BO,,MATCH(TEXT($A3129,"0"),'Forecast Input'!$1:$1,0)),'Forecast Input'!$A:$A,Master!C3129,'Forecast Input'!$D:$D,Master!D3129),0),"Actual",SUMIFS('CMO Input'!$Q:$Q,'CMO Input'!$E:$E,Master!$A3129,'CMO Input'!$C:$C,Master!$C3129,'CMO Input'!$AJ:$AJ,Master!$D3129,'CMO Input'!$AU:$AU,Master!$F3125),"")</f>
        <v>0</v>
      </c>
    </row>
    <row r="3130" spans="1:6" x14ac:dyDescent="0.25">
      <c r="A3130" s="24">
        <v>15</v>
      </c>
      <c r="B3130" s="25">
        <v>44378</v>
      </c>
      <c r="C3130" s="24" t="s">
        <v>127</v>
      </c>
      <c r="D3130" s="24" t="s">
        <v>1470</v>
      </c>
      <c r="E3130" s="24" t="s">
        <v>1487</v>
      </c>
      <c r="F3130" cm="1">
        <f t="array" ref="F3130">_xlfn.SWITCH($E3130,"Forecast",IFERROR(SUMIFS(INDEX('Forecast Input'!$A:$BO,,MATCH(TEXT($A3130,"0"),'Forecast Input'!$1:$1,0)),'Forecast Input'!$A:$A,Master!C3130,'Forecast Input'!$D:$D,Master!D3130),0),"Actual",SUMIFS('CMO Input'!$Q:$Q,'CMO Input'!$E:$E,Master!$A3130,'CMO Input'!$C:$C,Master!$C3130,'CMO Input'!$AJ:$AJ,Master!$D3130,'CMO Input'!$AU:$AU,Master!$F3126),"")</f>
        <v>0</v>
      </c>
    </row>
    <row r="3131" spans="1:6" x14ac:dyDescent="0.25">
      <c r="A3131" s="24">
        <v>15</v>
      </c>
      <c r="B3131" s="25">
        <v>44378</v>
      </c>
      <c r="C3131" s="24" t="s">
        <v>44</v>
      </c>
      <c r="D3131" s="24" t="s">
        <v>1470</v>
      </c>
      <c r="E3131" s="24" t="s">
        <v>1489</v>
      </c>
      <c r="F3131" t="str" cm="1">
        <f t="array" ref="F3131">_xlfn.SWITCH($E3131,"Forecast",IFERROR(SUMIFS(INDEX('Forecast Input'!$A:$BO,,MATCH(TEXT($A3131,"0"),'Forecast Input'!$1:$1,0)),'Forecast Input'!$A:$A,Master!C3131,'Forecast Input'!$D:$D,Master!D3131),0),"Actual",SUMIFS('CMO Input'!$Q:$Q,'CMO Input'!$E:$E,Master!$A3131,'CMO Input'!$C:$C,Master!$C3131,'CMO Input'!$AJ:$AJ,Master!$D3131,'CMO Input'!$AU:$AU,Master!$F3127),"")</f>
        <v/>
      </c>
    </row>
    <row r="3132" spans="1:6" x14ac:dyDescent="0.25">
      <c r="A3132" s="24">
        <v>15</v>
      </c>
      <c r="B3132" s="25">
        <v>44378</v>
      </c>
      <c r="C3132" s="24" t="s">
        <v>44</v>
      </c>
      <c r="D3132" s="24" t="s">
        <v>1470</v>
      </c>
      <c r="E3132" s="24" t="s">
        <v>1488</v>
      </c>
      <c r="F3132" cm="1">
        <f t="array" ref="F3132">_xlfn.SWITCH($E3132,"Forecast",IFERROR(SUMIFS(INDEX('Forecast Input'!$A:$BO,,MATCH(TEXT($A3132,"0"),'Forecast Input'!$1:$1,0)),'Forecast Input'!$A:$A,Master!C3132,'Forecast Input'!$D:$D,Master!D3132),0),"Actual",SUMIFS('CMO Input'!$Q:$Q,'CMO Input'!$E:$E,Master!$A3132,'CMO Input'!$C:$C,Master!$C3132,'CMO Input'!$AJ:$AJ,Master!$D3132,'CMO Input'!$AU:$AU,Master!$F3128),"")</f>
        <v>0</v>
      </c>
    </row>
    <row r="3133" spans="1:6" x14ac:dyDescent="0.25">
      <c r="A3133" s="24">
        <v>15</v>
      </c>
      <c r="B3133" s="25">
        <v>44378</v>
      </c>
      <c r="C3133" s="24" t="s">
        <v>44</v>
      </c>
      <c r="D3133" s="24" t="s">
        <v>1470</v>
      </c>
      <c r="E3133" s="24" t="s">
        <v>1487</v>
      </c>
      <c r="F3133" cm="1">
        <f t="array" ref="F3133">_xlfn.SWITCH($E3133,"Forecast",IFERROR(SUMIFS(INDEX('Forecast Input'!$A:$BO,,MATCH(TEXT($A3133,"0"),'Forecast Input'!$1:$1,0)),'Forecast Input'!$A:$A,Master!C3133,'Forecast Input'!$D:$D,Master!D3133),0),"Actual",SUMIFS('CMO Input'!$Q:$Q,'CMO Input'!$E:$E,Master!$A3133,'CMO Input'!$C:$C,Master!$C3133,'CMO Input'!$AJ:$AJ,Master!$D3133,'CMO Input'!$AU:$AU,Master!$F3129),"")</f>
        <v>0</v>
      </c>
    </row>
    <row r="3134" spans="1:6" x14ac:dyDescent="0.25">
      <c r="A3134" s="24">
        <v>15</v>
      </c>
      <c r="B3134" s="25">
        <v>44378</v>
      </c>
      <c r="C3134" s="24" t="s">
        <v>780</v>
      </c>
      <c r="D3134" s="24" t="s">
        <v>827</v>
      </c>
      <c r="E3134" s="24" t="s">
        <v>1489</v>
      </c>
      <c r="F3134" t="str" cm="1">
        <f t="array" ref="F3134">_xlfn.SWITCH($E3134,"Forecast",IFERROR(SUMIFS(INDEX('Forecast Input'!$A:$BO,,MATCH(TEXT($A3134,"0"),'Forecast Input'!$1:$1,0)),'Forecast Input'!$A:$A,Master!C3134,'Forecast Input'!$D:$D,Master!D3134),0),"Actual",SUMIFS('CMO Input'!$Q:$Q,'CMO Input'!$E:$E,Master!$A3134,'CMO Input'!$C:$C,Master!$C3134,'CMO Input'!$AJ:$AJ,Master!$D3134,'CMO Input'!$AU:$AU,Master!$F3130),"")</f>
        <v/>
      </c>
    </row>
    <row r="3135" spans="1:6" x14ac:dyDescent="0.25">
      <c r="A3135" s="24">
        <v>15</v>
      </c>
      <c r="B3135" s="25">
        <v>44378</v>
      </c>
      <c r="C3135" s="24" t="s">
        <v>780</v>
      </c>
      <c r="D3135" s="24" t="s">
        <v>827</v>
      </c>
      <c r="E3135" s="24" t="s">
        <v>1488</v>
      </c>
      <c r="F3135" cm="1">
        <f t="array" ref="F3135">_xlfn.SWITCH($E3135,"Forecast",IFERROR(SUMIFS(INDEX('Forecast Input'!$A:$BO,,MATCH(TEXT($A3135,"0"),'Forecast Input'!$1:$1,0)),'Forecast Input'!$A:$A,Master!C3135,'Forecast Input'!$D:$D,Master!D3135),0),"Actual",SUMIFS('CMO Input'!$Q:$Q,'CMO Input'!$E:$E,Master!$A3135,'CMO Input'!$C:$C,Master!$C3135,'CMO Input'!$AJ:$AJ,Master!$D3135,'CMO Input'!$AU:$AU,Master!$F3131),"")</f>
        <v>0</v>
      </c>
    </row>
    <row r="3136" spans="1:6" x14ac:dyDescent="0.25">
      <c r="A3136" s="24">
        <v>15</v>
      </c>
      <c r="B3136" s="25">
        <v>44378</v>
      </c>
      <c r="C3136" s="24" t="s">
        <v>780</v>
      </c>
      <c r="D3136" s="24" t="s">
        <v>827</v>
      </c>
      <c r="E3136" s="24" t="s">
        <v>1487</v>
      </c>
      <c r="F3136" cm="1">
        <f t="array" ref="F3136">_xlfn.SWITCH($E3136,"Forecast",IFERROR(SUMIFS(INDEX('Forecast Input'!$A:$BO,,MATCH(TEXT($A3136,"0"),'Forecast Input'!$1:$1,0)),'Forecast Input'!$A:$A,Master!C3136,'Forecast Input'!$D:$D,Master!D3136),0),"Actual",SUMIFS('CMO Input'!$Q:$Q,'CMO Input'!$E:$E,Master!$A3136,'CMO Input'!$C:$C,Master!$C3136,'CMO Input'!$AJ:$AJ,Master!$D3136,'CMO Input'!$AU:$AU,Master!$F3132),"")</f>
        <v>0</v>
      </c>
    </row>
    <row r="3137" spans="1:6" x14ac:dyDescent="0.25">
      <c r="A3137" s="24">
        <v>15</v>
      </c>
      <c r="B3137" s="25">
        <v>44378</v>
      </c>
      <c r="C3137" s="24" t="s">
        <v>989</v>
      </c>
      <c r="D3137" s="24" t="s">
        <v>827</v>
      </c>
      <c r="E3137" s="24" t="s">
        <v>1489</v>
      </c>
      <c r="F3137" t="str" cm="1">
        <f t="array" ref="F3137">_xlfn.SWITCH($E3137,"Forecast",IFERROR(SUMIFS(INDEX('Forecast Input'!$A:$BO,,MATCH(TEXT($A3137,"0"),'Forecast Input'!$1:$1,0)),'Forecast Input'!$A:$A,Master!C3137,'Forecast Input'!$D:$D,Master!D3137),0),"Actual",SUMIFS('CMO Input'!$Q:$Q,'CMO Input'!$E:$E,Master!$A3137,'CMO Input'!$C:$C,Master!$C3137,'CMO Input'!$AJ:$AJ,Master!$D3137,'CMO Input'!$AU:$AU,Master!$F3133),"")</f>
        <v/>
      </c>
    </row>
    <row r="3138" spans="1:6" x14ac:dyDescent="0.25">
      <c r="A3138" s="24">
        <v>15</v>
      </c>
      <c r="B3138" s="25">
        <v>44378</v>
      </c>
      <c r="C3138" s="24" t="s">
        <v>989</v>
      </c>
      <c r="D3138" s="24" t="s">
        <v>827</v>
      </c>
      <c r="E3138" s="24" t="s">
        <v>1488</v>
      </c>
      <c r="F3138" cm="1">
        <f t="array" ref="F3138">_xlfn.SWITCH($E3138,"Forecast",IFERROR(SUMIFS(INDEX('Forecast Input'!$A:$BO,,MATCH(TEXT($A3138,"0"),'Forecast Input'!$1:$1,0)),'Forecast Input'!$A:$A,Master!C3138,'Forecast Input'!$D:$D,Master!D3138),0),"Actual",SUMIFS('CMO Input'!$Q:$Q,'CMO Input'!$E:$E,Master!$A3138,'CMO Input'!$C:$C,Master!$C3138,'CMO Input'!$AJ:$AJ,Master!$D3138,'CMO Input'!$AU:$AU,Master!$F3134),"")</f>
        <v>0</v>
      </c>
    </row>
    <row r="3139" spans="1:6" x14ac:dyDescent="0.25">
      <c r="A3139" s="24">
        <v>15</v>
      </c>
      <c r="B3139" s="25">
        <v>44378</v>
      </c>
      <c r="C3139" s="24" t="s">
        <v>989</v>
      </c>
      <c r="D3139" s="24" t="s">
        <v>827</v>
      </c>
      <c r="E3139" s="24" t="s">
        <v>1487</v>
      </c>
      <c r="F3139" cm="1">
        <f t="array" ref="F3139">_xlfn.SWITCH($E3139,"Forecast",IFERROR(SUMIFS(INDEX('Forecast Input'!$A:$BO,,MATCH(TEXT($A3139,"0"),'Forecast Input'!$1:$1,0)),'Forecast Input'!$A:$A,Master!C3139,'Forecast Input'!$D:$D,Master!D3139),0),"Actual",SUMIFS('CMO Input'!$Q:$Q,'CMO Input'!$E:$E,Master!$A3139,'CMO Input'!$C:$C,Master!$C3139,'CMO Input'!$AJ:$AJ,Master!$D3139,'CMO Input'!$AU:$AU,Master!$F3135),"")</f>
        <v>0</v>
      </c>
    </row>
    <row r="3140" spans="1:6" x14ac:dyDescent="0.25">
      <c r="A3140" s="24">
        <v>15</v>
      </c>
      <c r="B3140" s="25">
        <v>44378</v>
      </c>
      <c r="C3140" s="24" t="s">
        <v>181</v>
      </c>
      <c r="D3140" s="24" t="s">
        <v>827</v>
      </c>
      <c r="E3140" s="24" t="s">
        <v>1489</v>
      </c>
      <c r="F3140" t="str" cm="1">
        <f t="array" ref="F3140">_xlfn.SWITCH($E3140,"Forecast",IFERROR(SUMIFS(INDEX('Forecast Input'!$A:$BO,,MATCH(TEXT($A3140,"0"),'Forecast Input'!$1:$1,0)),'Forecast Input'!$A:$A,Master!C3140,'Forecast Input'!$D:$D,Master!D3140),0),"Actual",SUMIFS('CMO Input'!$Q:$Q,'CMO Input'!$E:$E,Master!$A3140,'CMO Input'!$C:$C,Master!$C3140,'CMO Input'!$AJ:$AJ,Master!$D3140,'CMO Input'!$AU:$AU,Master!$F3136),"")</f>
        <v/>
      </c>
    </row>
    <row r="3141" spans="1:6" x14ac:dyDescent="0.25">
      <c r="A3141" s="24">
        <v>15</v>
      </c>
      <c r="B3141" s="25">
        <v>44378</v>
      </c>
      <c r="C3141" s="24" t="s">
        <v>181</v>
      </c>
      <c r="D3141" s="24" t="s">
        <v>827</v>
      </c>
      <c r="E3141" s="24" t="s">
        <v>1488</v>
      </c>
      <c r="F3141" cm="1">
        <f t="array" ref="F3141">_xlfn.SWITCH($E3141,"Forecast",IFERROR(SUMIFS(INDEX('Forecast Input'!$A:$BO,,MATCH(TEXT($A3141,"0"),'Forecast Input'!$1:$1,0)),'Forecast Input'!$A:$A,Master!C3141,'Forecast Input'!$D:$D,Master!D3141),0),"Actual",SUMIFS('CMO Input'!$Q:$Q,'CMO Input'!$E:$E,Master!$A3141,'CMO Input'!$C:$C,Master!$C3141,'CMO Input'!$AJ:$AJ,Master!$D3141,'CMO Input'!$AU:$AU,Master!$F3137),"")</f>
        <v>0</v>
      </c>
    </row>
    <row r="3142" spans="1:6" x14ac:dyDescent="0.25">
      <c r="A3142" s="24">
        <v>15</v>
      </c>
      <c r="B3142" s="25">
        <v>44378</v>
      </c>
      <c r="C3142" s="24" t="s">
        <v>181</v>
      </c>
      <c r="D3142" s="24" t="s">
        <v>827</v>
      </c>
      <c r="E3142" s="24" t="s">
        <v>1487</v>
      </c>
      <c r="F3142" cm="1">
        <f t="array" ref="F3142">_xlfn.SWITCH($E3142,"Forecast",IFERROR(SUMIFS(INDEX('Forecast Input'!$A:$BO,,MATCH(TEXT($A3142,"0"),'Forecast Input'!$1:$1,0)),'Forecast Input'!$A:$A,Master!C3142,'Forecast Input'!$D:$D,Master!D3142),0),"Actual",SUMIFS('CMO Input'!$Q:$Q,'CMO Input'!$E:$E,Master!$A3142,'CMO Input'!$C:$C,Master!$C3142,'CMO Input'!$AJ:$AJ,Master!$D3142,'CMO Input'!$AU:$AU,Master!$F3138),"")</f>
        <v>0</v>
      </c>
    </row>
    <row r="3143" spans="1:6" x14ac:dyDescent="0.25">
      <c r="A3143" s="24">
        <v>15</v>
      </c>
      <c r="B3143" s="25">
        <v>44378</v>
      </c>
      <c r="C3143" s="24" t="s">
        <v>424</v>
      </c>
      <c r="D3143" s="24" t="s">
        <v>827</v>
      </c>
      <c r="E3143" s="24" t="s">
        <v>1489</v>
      </c>
      <c r="F3143" t="str" cm="1">
        <f t="array" ref="F3143">_xlfn.SWITCH($E3143,"Forecast",IFERROR(SUMIFS(INDEX('Forecast Input'!$A:$BO,,MATCH(TEXT($A3143,"0"),'Forecast Input'!$1:$1,0)),'Forecast Input'!$A:$A,Master!C3143,'Forecast Input'!$D:$D,Master!D3143),0),"Actual",SUMIFS('CMO Input'!$Q:$Q,'CMO Input'!$E:$E,Master!$A3143,'CMO Input'!$C:$C,Master!$C3143,'CMO Input'!$AJ:$AJ,Master!$D3143,'CMO Input'!$AU:$AU,Master!$F3139),"")</f>
        <v/>
      </c>
    </row>
    <row r="3144" spans="1:6" x14ac:dyDescent="0.25">
      <c r="A3144" s="24">
        <v>15</v>
      </c>
      <c r="B3144" s="25">
        <v>44378</v>
      </c>
      <c r="C3144" s="24" t="s">
        <v>424</v>
      </c>
      <c r="D3144" s="24" t="s">
        <v>827</v>
      </c>
      <c r="E3144" s="24" t="s">
        <v>1488</v>
      </c>
      <c r="F3144" cm="1">
        <f t="array" ref="F3144">_xlfn.SWITCH($E3144,"Forecast",IFERROR(SUMIFS(INDEX('Forecast Input'!$A:$BO,,MATCH(TEXT($A3144,"0"),'Forecast Input'!$1:$1,0)),'Forecast Input'!$A:$A,Master!C3144,'Forecast Input'!$D:$D,Master!D3144),0),"Actual",SUMIFS('CMO Input'!$Q:$Q,'CMO Input'!$E:$E,Master!$A3144,'CMO Input'!$C:$C,Master!$C3144,'CMO Input'!$AJ:$AJ,Master!$D3144,'CMO Input'!$AU:$AU,Master!$F3140),"")</f>
        <v>0</v>
      </c>
    </row>
    <row r="3145" spans="1:6" x14ac:dyDescent="0.25">
      <c r="A3145" s="24">
        <v>15</v>
      </c>
      <c r="B3145" s="25">
        <v>44378</v>
      </c>
      <c r="C3145" s="24" t="s">
        <v>424</v>
      </c>
      <c r="D3145" s="24" t="s">
        <v>827</v>
      </c>
      <c r="E3145" s="24" t="s">
        <v>1487</v>
      </c>
      <c r="F3145" cm="1">
        <f t="array" ref="F3145">_xlfn.SWITCH($E3145,"Forecast",IFERROR(SUMIFS(INDEX('Forecast Input'!$A:$BO,,MATCH(TEXT($A3145,"0"),'Forecast Input'!$1:$1,0)),'Forecast Input'!$A:$A,Master!C3145,'Forecast Input'!$D:$D,Master!D3145),0),"Actual",SUMIFS('CMO Input'!$Q:$Q,'CMO Input'!$E:$E,Master!$A3145,'CMO Input'!$C:$C,Master!$C3145,'CMO Input'!$AJ:$AJ,Master!$D3145,'CMO Input'!$AU:$AU,Master!$F3141),"")</f>
        <v>0</v>
      </c>
    </row>
    <row r="3146" spans="1:6" x14ac:dyDescent="0.25">
      <c r="A3146" s="24">
        <v>15</v>
      </c>
      <c r="B3146" s="25">
        <v>44378</v>
      </c>
      <c r="C3146" s="24" t="s">
        <v>141</v>
      </c>
      <c r="D3146" s="24" t="s">
        <v>827</v>
      </c>
      <c r="E3146" s="24" t="s">
        <v>1489</v>
      </c>
      <c r="F3146" t="str" cm="1">
        <f t="array" ref="F3146">_xlfn.SWITCH($E3146,"Forecast",IFERROR(SUMIFS(INDEX('Forecast Input'!$A:$BO,,MATCH(TEXT($A3146,"0"),'Forecast Input'!$1:$1,0)),'Forecast Input'!$A:$A,Master!C3146,'Forecast Input'!$D:$D,Master!D3146),0),"Actual",SUMIFS('CMO Input'!$Q:$Q,'CMO Input'!$E:$E,Master!$A3146,'CMO Input'!$C:$C,Master!$C3146,'CMO Input'!$AJ:$AJ,Master!$D3146,'CMO Input'!$AU:$AU,Master!$F3142),"")</f>
        <v/>
      </c>
    </row>
    <row r="3147" spans="1:6" x14ac:dyDescent="0.25">
      <c r="A3147" s="24">
        <v>15</v>
      </c>
      <c r="B3147" s="25">
        <v>44378</v>
      </c>
      <c r="C3147" s="24" t="s">
        <v>141</v>
      </c>
      <c r="D3147" s="24" t="s">
        <v>827</v>
      </c>
      <c r="E3147" s="24" t="s">
        <v>1488</v>
      </c>
      <c r="F3147" cm="1">
        <f t="array" ref="F3147">_xlfn.SWITCH($E3147,"Forecast",IFERROR(SUMIFS(INDEX('Forecast Input'!$A:$BO,,MATCH(TEXT($A3147,"0"),'Forecast Input'!$1:$1,0)),'Forecast Input'!$A:$A,Master!C3147,'Forecast Input'!$D:$D,Master!D3147),0),"Actual",SUMIFS('CMO Input'!$Q:$Q,'CMO Input'!$E:$E,Master!$A3147,'CMO Input'!$C:$C,Master!$C3147,'CMO Input'!$AJ:$AJ,Master!$D3147,'CMO Input'!$AU:$AU,Master!$F3143),"")</f>
        <v>0</v>
      </c>
    </row>
    <row r="3148" spans="1:6" x14ac:dyDescent="0.25">
      <c r="A3148" s="24">
        <v>15</v>
      </c>
      <c r="B3148" s="25">
        <v>44378</v>
      </c>
      <c r="C3148" s="24" t="s">
        <v>141</v>
      </c>
      <c r="D3148" s="24" t="s">
        <v>827</v>
      </c>
      <c r="E3148" s="24" t="s">
        <v>1487</v>
      </c>
      <c r="F3148" cm="1">
        <f t="array" ref="F3148">_xlfn.SWITCH($E3148,"Forecast",IFERROR(SUMIFS(INDEX('Forecast Input'!$A:$BO,,MATCH(TEXT($A3148,"0"),'Forecast Input'!$1:$1,0)),'Forecast Input'!$A:$A,Master!C3148,'Forecast Input'!$D:$D,Master!D3148),0),"Actual",SUMIFS('CMO Input'!$Q:$Q,'CMO Input'!$E:$E,Master!$A3148,'CMO Input'!$C:$C,Master!$C3148,'CMO Input'!$AJ:$AJ,Master!$D3148,'CMO Input'!$AU:$AU,Master!$F3144),"")</f>
        <v>0</v>
      </c>
    </row>
    <row r="3149" spans="1:6" x14ac:dyDescent="0.25">
      <c r="A3149" s="24">
        <v>15</v>
      </c>
      <c r="B3149" s="25">
        <v>44378</v>
      </c>
      <c r="C3149" s="24" t="s">
        <v>127</v>
      </c>
      <c r="D3149" s="24" t="s">
        <v>827</v>
      </c>
      <c r="E3149" s="24" t="s">
        <v>1489</v>
      </c>
      <c r="F3149" t="str" cm="1">
        <f t="array" ref="F3149">_xlfn.SWITCH($E3149,"Forecast",IFERROR(SUMIFS(INDEX('Forecast Input'!$A:$BO,,MATCH(TEXT($A3149,"0"),'Forecast Input'!$1:$1,0)),'Forecast Input'!$A:$A,Master!C3149,'Forecast Input'!$D:$D,Master!D3149),0),"Actual",SUMIFS('CMO Input'!$Q:$Q,'CMO Input'!$E:$E,Master!$A3149,'CMO Input'!$C:$C,Master!$C3149,'CMO Input'!$AJ:$AJ,Master!$D3149,'CMO Input'!$AU:$AU,Master!$F3145),"")</f>
        <v/>
      </c>
    </row>
    <row r="3150" spans="1:6" x14ac:dyDescent="0.25">
      <c r="A3150" s="24">
        <v>15</v>
      </c>
      <c r="B3150" s="25">
        <v>44378</v>
      </c>
      <c r="C3150" s="24" t="s">
        <v>127</v>
      </c>
      <c r="D3150" s="24" t="s">
        <v>827</v>
      </c>
      <c r="E3150" s="24" t="s">
        <v>1488</v>
      </c>
      <c r="F3150" cm="1">
        <f t="array" ref="F3150">_xlfn.SWITCH($E3150,"Forecast",IFERROR(SUMIFS(INDEX('Forecast Input'!$A:$BO,,MATCH(TEXT($A3150,"0"),'Forecast Input'!$1:$1,0)),'Forecast Input'!$A:$A,Master!C3150,'Forecast Input'!$D:$D,Master!D3150),0),"Actual",SUMIFS('CMO Input'!$Q:$Q,'CMO Input'!$E:$E,Master!$A3150,'CMO Input'!$C:$C,Master!$C3150,'CMO Input'!$AJ:$AJ,Master!$D3150,'CMO Input'!$AU:$AU,Master!$F3146),"")</f>
        <v>0</v>
      </c>
    </row>
    <row r="3151" spans="1:6" x14ac:dyDescent="0.25">
      <c r="A3151" s="24">
        <v>16</v>
      </c>
      <c r="B3151" s="25">
        <v>44378</v>
      </c>
      <c r="C3151" s="24" t="s">
        <v>127</v>
      </c>
      <c r="D3151" s="24" t="s">
        <v>827</v>
      </c>
      <c r="E3151" s="24" t="s">
        <v>1487</v>
      </c>
      <c r="F3151" cm="1">
        <f t="array" ref="F3151">_xlfn.SWITCH($E3151,"Forecast",IFERROR(SUMIFS(INDEX('Forecast Input'!$A:$BO,,MATCH(TEXT($A3151,"0"),'Forecast Input'!$1:$1,0)),'Forecast Input'!$A:$A,Master!C3151,'Forecast Input'!$D:$D,Master!D3151),0),"Actual",SUMIFS('CMO Input'!$Q:$Q,'CMO Input'!$E:$E,Master!$A3151,'CMO Input'!$C:$C,Master!$C3151,'CMO Input'!$AJ:$AJ,Master!$D3151,'CMO Input'!$AU:$AU,Master!$F3147),"")</f>
        <v>0</v>
      </c>
    </row>
    <row r="3152" spans="1:6" x14ac:dyDescent="0.25">
      <c r="A3152" s="24">
        <v>16</v>
      </c>
      <c r="B3152" s="25">
        <v>44378</v>
      </c>
      <c r="C3152" s="24" t="s">
        <v>44</v>
      </c>
      <c r="D3152" s="24" t="s">
        <v>827</v>
      </c>
      <c r="E3152" s="24" t="s">
        <v>1489</v>
      </c>
      <c r="F3152" t="str" cm="1">
        <f t="array" ref="F3152">_xlfn.SWITCH($E3152,"Forecast",IFERROR(SUMIFS(INDEX('Forecast Input'!$A:$BO,,MATCH(TEXT($A3152,"0"),'Forecast Input'!$1:$1,0)),'Forecast Input'!$A:$A,Master!C3152,'Forecast Input'!$D:$D,Master!D3152),0),"Actual",SUMIFS('CMO Input'!$Q:$Q,'CMO Input'!$E:$E,Master!$A3152,'CMO Input'!$C:$C,Master!$C3152,'CMO Input'!$AJ:$AJ,Master!$D3152,'CMO Input'!$AU:$AU,Master!$F3148),"")</f>
        <v/>
      </c>
    </row>
    <row r="3153" spans="1:6" x14ac:dyDescent="0.25">
      <c r="A3153" s="24">
        <v>16</v>
      </c>
      <c r="B3153" s="25">
        <v>44378</v>
      </c>
      <c r="C3153" s="24" t="s">
        <v>44</v>
      </c>
      <c r="D3153" s="24" t="s">
        <v>827</v>
      </c>
      <c r="E3153" s="24" t="s">
        <v>1488</v>
      </c>
      <c r="F3153" cm="1">
        <f t="array" ref="F3153">_xlfn.SWITCH($E3153,"Forecast",IFERROR(SUMIFS(INDEX('Forecast Input'!$A:$BO,,MATCH(TEXT($A3153,"0"),'Forecast Input'!$1:$1,0)),'Forecast Input'!$A:$A,Master!C3153,'Forecast Input'!$D:$D,Master!D3153),0),"Actual",SUMIFS('CMO Input'!$Q:$Q,'CMO Input'!$E:$E,Master!$A3153,'CMO Input'!$C:$C,Master!$C3153,'CMO Input'!$AJ:$AJ,Master!$D3153,'CMO Input'!$AU:$AU,Master!$F3149),"")</f>
        <v>0</v>
      </c>
    </row>
    <row r="3154" spans="1:6" x14ac:dyDescent="0.25">
      <c r="A3154" s="24">
        <v>15</v>
      </c>
      <c r="B3154" s="25">
        <v>44378</v>
      </c>
      <c r="C3154" s="24" t="s">
        <v>44</v>
      </c>
      <c r="D3154" s="24" t="s">
        <v>827</v>
      </c>
      <c r="E3154" s="24" t="s">
        <v>1487</v>
      </c>
      <c r="F3154" cm="1">
        <f t="array" ref="F3154">_xlfn.SWITCH($E3154,"Forecast",IFERROR(SUMIFS(INDEX('Forecast Input'!$A:$BO,,MATCH(TEXT($A3154,"0"),'Forecast Input'!$1:$1,0)),'Forecast Input'!$A:$A,Master!C3154,'Forecast Input'!$D:$D,Master!D3154),0),"Actual",SUMIFS('CMO Input'!$Q:$Q,'CMO Input'!$E:$E,Master!$A3154,'CMO Input'!$C:$C,Master!$C3154,'CMO Input'!$AJ:$AJ,Master!$D3154,'CMO Input'!$AU:$AU,Master!$F3150),"")</f>
        <v>0</v>
      </c>
    </row>
    <row r="3155" spans="1:6" x14ac:dyDescent="0.25">
      <c r="A3155" s="24">
        <v>16</v>
      </c>
      <c r="B3155" s="25">
        <v>44378</v>
      </c>
      <c r="C3155" s="24" t="s">
        <v>780</v>
      </c>
      <c r="D3155" s="24" t="s">
        <v>10</v>
      </c>
      <c r="E3155" s="24" t="s">
        <v>1489</v>
      </c>
      <c r="F3155" t="str" cm="1">
        <f t="array" ref="F3155">_xlfn.SWITCH($E3155,"Forecast",IFERROR(SUMIFS(INDEX('Forecast Input'!$A:$BO,,MATCH(TEXT($A3155,"0"),'Forecast Input'!$1:$1,0)),'Forecast Input'!$A:$A,Master!C3155,'Forecast Input'!$D:$D,Master!D3155),0),"Actual",SUMIFS('CMO Input'!$Q:$Q,'CMO Input'!$E:$E,Master!$A3155,'CMO Input'!$C:$C,Master!$C3155,'CMO Input'!$AJ:$AJ,Master!$D3155,'CMO Input'!$AU:$AU,Master!$F3151),"")</f>
        <v/>
      </c>
    </row>
    <row r="3156" spans="1:6" x14ac:dyDescent="0.25">
      <c r="A3156" s="24">
        <v>16</v>
      </c>
      <c r="B3156" s="25">
        <v>44378</v>
      </c>
      <c r="C3156" s="24" t="s">
        <v>780</v>
      </c>
      <c r="D3156" s="24" t="s">
        <v>10</v>
      </c>
      <c r="E3156" s="24" t="s">
        <v>1488</v>
      </c>
      <c r="F3156" cm="1">
        <f t="array" ref="F3156">_xlfn.SWITCH($E3156,"Forecast",IFERROR(SUMIFS(INDEX('Forecast Input'!$A:$BO,,MATCH(TEXT($A3156,"0"),'Forecast Input'!$1:$1,0)),'Forecast Input'!$A:$A,Master!C3156,'Forecast Input'!$D:$D,Master!D3156),0),"Actual",SUMIFS('CMO Input'!$Q:$Q,'CMO Input'!$E:$E,Master!$A3156,'CMO Input'!$C:$C,Master!$C3156,'CMO Input'!$AJ:$AJ,Master!$D3156,'CMO Input'!$AU:$AU,Master!$F3152),"")</f>
        <v>0</v>
      </c>
    </row>
    <row r="3157" spans="1:6" x14ac:dyDescent="0.25">
      <c r="A3157" s="24">
        <v>16</v>
      </c>
      <c r="B3157" s="25">
        <v>44378</v>
      </c>
      <c r="C3157" s="24" t="s">
        <v>780</v>
      </c>
      <c r="D3157" s="24" t="s">
        <v>10</v>
      </c>
      <c r="E3157" s="24" t="s">
        <v>1487</v>
      </c>
      <c r="F3157" cm="1">
        <f t="array" ref="F3157">_xlfn.SWITCH($E3157,"Forecast",IFERROR(SUMIFS(INDEX('Forecast Input'!$A:$BO,,MATCH(TEXT($A3157,"0"),'Forecast Input'!$1:$1,0)),'Forecast Input'!$A:$A,Master!C3157,'Forecast Input'!$D:$D,Master!D3157),0),"Actual",SUMIFS('CMO Input'!$Q:$Q,'CMO Input'!$E:$E,Master!$A3157,'CMO Input'!$C:$C,Master!$C3157,'CMO Input'!$AJ:$AJ,Master!$D3157,'CMO Input'!$AU:$AU,Master!$F3153),"")</f>
        <v>0</v>
      </c>
    </row>
    <row r="3158" spans="1:6" x14ac:dyDescent="0.25">
      <c r="A3158" s="24">
        <v>16</v>
      </c>
      <c r="B3158" s="25">
        <v>44378</v>
      </c>
      <c r="C3158" s="24" t="s">
        <v>780</v>
      </c>
      <c r="D3158" s="24" t="s">
        <v>61</v>
      </c>
      <c r="E3158" s="24" t="s">
        <v>1489</v>
      </c>
      <c r="F3158" t="str" cm="1">
        <f t="array" ref="F3158">_xlfn.SWITCH($E3158,"Forecast",IFERROR(SUMIFS(INDEX('Forecast Input'!$A:$BO,,MATCH(TEXT($A3158,"0"),'Forecast Input'!$1:$1,0)),'Forecast Input'!$A:$A,Master!C3158,'Forecast Input'!$D:$D,Master!D3158),0),"Actual",SUMIFS('CMO Input'!$Q:$Q,'CMO Input'!$E:$E,Master!$A3158,'CMO Input'!$C:$C,Master!$C3158,'CMO Input'!$AJ:$AJ,Master!$D3158,'CMO Input'!$AU:$AU,Master!$F3154),"")</f>
        <v/>
      </c>
    </row>
    <row r="3159" spans="1:6" x14ac:dyDescent="0.25">
      <c r="A3159" s="24">
        <v>16</v>
      </c>
      <c r="B3159" s="25">
        <v>44378</v>
      </c>
      <c r="C3159" s="24" t="s">
        <v>780</v>
      </c>
      <c r="D3159" s="24" t="s">
        <v>61</v>
      </c>
      <c r="E3159" s="24" t="s">
        <v>1488</v>
      </c>
      <c r="F3159" cm="1">
        <f t="array" ref="F3159">_xlfn.SWITCH($E3159,"Forecast",IFERROR(SUMIFS(INDEX('Forecast Input'!$A:$BO,,MATCH(TEXT($A3159,"0"),'Forecast Input'!$1:$1,0)),'Forecast Input'!$A:$A,Master!C3159,'Forecast Input'!$D:$D,Master!D3159),0),"Actual",SUMIFS('CMO Input'!$Q:$Q,'CMO Input'!$E:$E,Master!$A3159,'CMO Input'!$C:$C,Master!$C3159,'CMO Input'!$AJ:$AJ,Master!$D3159,'CMO Input'!$AU:$AU,Master!$F3155),"")</f>
        <v>0</v>
      </c>
    </row>
    <row r="3160" spans="1:6" x14ac:dyDescent="0.25">
      <c r="A3160" s="24">
        <v>16</v>
      </c>
      <c r="B3160" s="25">
        <v>44378</v>
      </c>
      <c r="C3160" s="24" t="s">
        <v>780</v>
      </c>
      <c r="D3160" s="24" t="s">
        <v>61</v>
      </c>
      <c r="E3160" s="24" t="s">
        <v>1487</v>
      </c>
      <c r="F3160" cm="1">
        <f t="array" ref="F3160">_xlfn.SWITCH($E3160,"Forecast",IFERROR(SUMIFS(INDEX('Forecast Input'!$A:$BO,,MATCH(TEXT($A3160,"0"),'Forecast Input'!$1:$1,0)),'Forecast Input'!$A:$A,Master!C3160,'Forecast Input'!$D:$D,Master!D3160),0),"Actual",SUMIFS('CMO Input'!$Q:$Q,'CMO Input'!$E:$E,Master!$A3160,'CMO Input'!$C:$C,Master!$C3160,'CMO Input'!$AJ:$AJ,Master!$D3160,'CMO Input'!$AU:$AU,Master!$F3156),"")</f>
        <v>0</v>
      </c>
    </row>
    <row r="3161" spans="1:6" x14ac:dyDescent="0.25">
      <c r="A3161" s="24">
        <v>16</v>
      </c>
      <c r="B3161" s="25">
        <v>44378</v>
      </c>
      <c r="C3161" s="24" t="s">
        <v>780</v>
      </c>
      <c r="D3161" s="24" t="s">
        <v>103</v>
      </c>
      <c r="E3161" s="24" t="s">
        <v>1489</v>
      </c>
      <c r="F3161" t="str" cm="1">
        <f t="array" ref="F3161">_xlfn.SWITCH($E3161,"Forecast",IFERROR(SUMIFS(INDEX('Forecast Input'!$A:$BO,,MATCH(TEXT($A3161,"0"),'Forecast Input'!$1:$1,0)),'Forecast Input'!$A:$A,Master!C3161,'Forecast Input'!$D:$D,Master!D3161),0),"Actual",SUMIFS('CMO Input'!$Q:$Q,'CMO Input'!$E:$E,Master!$A3161,'CMO Input'!$C:$C,Master!$C3161,'CMO Input'!$AJ:$AJ,Master!$D3161,'CMO Input'!$AU:$AU,Master!$F3157),"")</f>
        <v/>
      </c>
    </row>
    <row r="3162" spans="1:6" x14ac:dyDescent="0.25">
      <c r="A3162" s="24">
        <v>16</v>
      </c>
      <c r="B3162" s="25">
        <v>44378</v>
      </c>
      <c r="C3162" s="24" t="s">
        <v>780</v>
      </c>
      <c r="D3162" s="24" t="s">
        <v>103</v>
      </c>
      <c r="E3162" s="24" t="s">
        <v>1488</v>
      </c>
      <c r="F3162" cm="1">
        <f t="array" ref="F3162">_xlfn.SWITCH($E3162,"Forecast",IFERROR(SUMIFS(INDEX('Forecast Input'!$A:$BO,,MATCH(TEXT($A3162,"0"),'Forecast Input'!$1:$1,0)),'Forecast Input'!$A:$A,Master!C3162,'Forecast Input'!$D:$D,Master!D3162),0),"Actual",SUMIFS('CMO Input'!$Q:$Q,'CMO Input'!$E:$E,Master!$A3162,'CMO Input'!$C:$C,Master!$C3162,'CMO Input'!$AJ:$AJ,Master!$D3162,'CMO Input'!$AU:$AU,Master!$F3158),"")</f>
        <v>0</v>
      </c>
    </row>
    <row r="3163" spans="1:6" x14ac:dyDescent="0.25">
      <c r="A3163" s="24">
        <v>16</v>
      </c>
      <c r="B3163" s="25">
        <v>44378</v>
      </c>
      <c r="C3163" s="24" t="s">
        <v>780</v>
      </c>
      <c r="D3163" s="24" t="s">
        <v>103</v>
      </c>
      <c r="E3163" s="24" t="s">
        <v>1487</v>
      </c>
      <c r="F3163" cm="1">
        <f t="array" ref="F3163">_xlfn.SWITCH($E3163,"Forecast",IFERROR(SUMIFS(INDEX('Forecast Input'!$A:$BO,,MATCH(TEXT($A3163,"0"),'Forecast Input'!$1:$1,0)),'Forecast Input'!$A:$A,Master!C3163,'Forecast Input'!$D:$D,Master!D3163),0),"Actual",SUMIFS('CMO Input'!$Q:$Q,'CMO Input'!$E:$E,Master!$A3163,'CMO Input'!$C:$C,Master!$C3163,'CMO Input'!$AJ:$AJ,Master!$D3163,'CMO Input'!$AU:$AU,Master!$F3159),"")</f>
        <v>0</v>
      </c>
    </row>
    <row r="3164" spans="1:6" x14ac:dyDescent="0.25">
      <c r="A3164" s="24">
        <v>16</v>
      </c>
      <c r="B3164" s="25">
        <v>44378</v>
      </c>
      <c r="C3164" s="24" t="s">
        <v>780</v>
      </c>
      <c r="D3164" s="24" t="s">
        <v>146</v>
      </c>
      <c r="E3164" s="24" t="s">
        <v>1489</v>
      </c>
      <c r="F3164" t="str" cm="1">
        <f t="array" ref="F3164">_xlfn.SWITCH($E3164,"Forecast",IFERROR(SUMIFS(INDEX('Forecast Input'!$A:$BO,,MATCH(TEXT($A3164,"0"),'Forecast Input'!$1:$1,0)),'Forecast Input'!$A:$A,Master!C3164,'Forecast Input'!$D:$D,Master!D3164),0),"Actual",SUMIFS('CMO Input'!$Q:$Q,'CMO Input'!$E:$E,Master!$A3164,'CMO Input'!$C:$C,Master!$C3164,'CMO Input'!$AJ:$AJ,Master!$D3164,'CMO Input'!$AU:$AU,Master!$F3160),"")</f>
        <v/>
      </c>
    </row>
    <row r="3165" spans="1:6" x14ac:dyDescent="0.25">
      <c r="A3165" s="24">
        <v>16</v>
      </c>
      <c r="B3165" s="25">
        <v>44378</v>
      </c>
      <c r="C3165" s="24" t="s">
        <v>780</v>
      </c>
      <c r="D3165" s="24" t="s">
        <v>146</v>
      </c>
      <c r="E3165" s="24" t="s">
        <v>1488</v>
      </c>
      <c r="F3165" cm="1">
        <f t="array" ref="F3165">_xlfn.SWITCH($E3165,"Forecast",IFERROR(SUMIFS(INDEX('Forecast Input'!$A:$BO,,MATCH(TEXT($A3165,"0"),'Forecast Input'!$1:$1,0)),'Forecast Input'!$A:$A,Master!C3165,'Forecast Input'!$D:$D,Master!D3165),0),"Actual",SUMIFS('CMO Input'!$Q:$Q,'CMO Input'!$E:$E,Master!$A3165,'CMO Input'!$C:$C,Master!$C3165,'CMO Input'!$AJ:$AJ,Master!$D3165,'CMO Input'!$AU:$AU,Master!$F3161),"")</f>
        <v>0</v>
      </c>
    </row>
    <row r="3166" spans="1:6" x14ac:dyDescent="0.25">
      <c r="A3166" s="24">
        <v>16</v>
      </c>
      <c r="B3166" s="25">
        <v>44378</v>
      </c>
      <c r="C3166" s="24" t="s">
        <v>780</v>
      </c>
      <c r="D3166" s="24" t="s">
        <v>146</v>
      </c>
      <c r="E3166" s="24" t="s">
        <v>1487</v>
      </c>
      <c r="F3166" cm="1">
        <f t="array" ref="F3166">_xlfn.SWITCH($E3166,"Forecast",IFERROR(SUMIFS(INDEX('Forecast Input'!$A:$BO,,MATCH(TEXT($A3166,"0"),'Forecast Input'!$1:$1,0)),'Forecast Input'!$A:$A,Master!C3166,'Forecast Input'!$D:$D,Master!D3166),0),"Actual",SUMIFS('CMO Input'!$Q:$Q,'CMO Input'!$E:$E,Master!$A3166,'CMO Input'!$C:$C,Master!$C3166,'CMO Input'!$AJ:$AJ,Master!$D3166,'CMO Input'!$AU:$AU,Master!$F3162),"")</f>
        <v>0</v>
      </c>
    </row>
    <row r="3167" spans="1:6" x14ac:dyDescent="0.25">
      <c r="A3167" s="24">
        <v>16</v>
      </c>
      <c r="B3167" s="25">
        <v>44378</v>
      </c>
      <c r="C3167" s="24" t="s">
        <v>780</v>
      </c>
      <c r="D3167" s="24" t="s">
        <v>166</v>
      </c>
      <c r="E3167" s="24" t="s">
        <v>1489</v>
      </c>
      <c r="F3167" t="str" cm="1">
        <f t="array" ref="F3167">_xlfn.SWITCH($E3167,"Forecast",IFERROR(SUMIFS(INDEX('Forecast Input'!$A:$BO,,MATCH(TEXT($A3167,"0"),'Forecast Input'!$1:$1,0)),'Forecast Input'!$A:$A,Master!C3167,'Forecast Input'!$D:$D,Master!D3167),0),"Actual",SUMIFS('CMO Input'!$Q:$Q,'CMO Input'!$E:$E,Master!$A3167,'CMO Input'!$C:$C,Master!$C3167,'CMO Input'!$AJ:$AJ,Master!$D3167,'CMO Input'!$AU:$AU,Master!$F3163),"")</f>
        <v/>
      </c>
    </row>
    <row r="3168" spans="1:6" x14ac:dyDescent="0.25">
      <c r="A3168" s="24">
        <v>16</v>
      </c>
      <c r="B3168" s="25">
        <v>44378</v>
      </c>
      <c r="C3168" s="24" t="s">
        <v>780</v>
      </c>
      <c r="D3168" s="24" t="s">
        <v>166</v>
      </c>
      <c r="E3168" s="24" t="s">
        <v>1488</v>
      </c>
      <c r="F3168" cm="1">
        <f t="array" ref="F3168">_xlfn.SWITCH($E3168,"Forecast",IFERROR(SUMIFS(INDEX('Forecast Input'!$A:$BO,,MATCH(TEXT($A3168,"0"),'Forecast Input'!$1:$1,0)),'Forecast Input'!$A:$A,Master!C3168,'Forecast Input'!$D:$D,Master!D3168),0),"Actual",SUMIFS('CMO Input'!$Q:$Q,'CMO Input'!$E:$E,Master!$A3168,'CMO Input'!$C:$C,Master!$C3168,'CMO Input'!$AJ:$AJ,Master!$D3168,'CMO Input'!$AU:$AU,Master!$F3164),"")</f>
        <v>0</v>
      </c>
    </row>
    <row r="3169" spans="1:6" x14ac:dyDescent="0.25">
      <c r="A3169" s="24">
        <v>16</v>
      </c>
      <c r="B3169" s="25">
        <v>44378</v>
      </c>
      <c r="C3169" s="24" t="s">
        <v>780</v>
      </c>
      <c r="D3169" s="24" t="s">
        <v>166</v>
      </c>
      <c r="E3169" s="24" t="s">
        <v>1487</v>
      </c>
      <c r="F3169" cm="1">
        <f t="array" ref="F3169">_xlfn.SWITCH($E3169,"Forecast",IFERROR(SUMIFS(INDEX('Forecast Input'!$A:$BO,,MATCH(TEXT($A3169,"0"),'Forecast Input'!$1:$1,0)),'Forecast Input'!$A:$A,Master!C3169,'Forecast Input'!$D:$D,Master!D3169),0),"Actual",SUMIFS('CMO Input'!$Q:$Q,'CMO Input'!$E:$E,Master!$A3169,'CMO Input'!$C:$C,Master!$C3169,'CMO Input'!$AJ:$AJ,Master!$D3169,'CMO Input'!$AU:$AU,Master!$F3165),"")</f>
        <v>0</v>
      </c>
    </row>
    <row r="3170" spans="1:6" x14ac:dyDescent="0.25">
      <c r="A3170" s="24">
        <v>16</v>
      </c>
      <c r="B3170" s="25">
        <v>44378</v>
      </c>
      <c r="C3170" s="24" t="s">
        <v>780</v>
      </c>
      <c r="D3170" s="24" t="s">
        <v>170</v>
      </c>
      <c r="E3170" s="24" t="s">
        <v>1489</v>
      </c>
      <c r="F3170" t="str" cm="1">
        <f t="array" ref="F3170">_xlfn.SWITCH($E3170,"Forecast",IFERROR(SUMIFS(INDEX('Forecast Input'!$A:$BO,,MATCH(TEXT($A3170,"0"),'Forecast Input'!$1:$1,0)),'Forecast Input'!$A:$A,Master!C3170,'Forecast Input'!$D:$D,Master!D3170),0),"Actual",SUMIFS('CMO Input'!$Q:$Q,'CMO Input'!$E:$E,Master!$A3170,'CMO Input'!$C:$C,Master!$C3170,'CMO Input'!$AJ:$AJ,Master!$D3170,'CMO Input'!$AU:$AU,Master!$F3166),"")</f>
        <v/>
      </c>
    </row>
    <row r="3171" spans="1:6" x14ac:dyDescent="0.25">
      <c r="A3171" s="24">
        <v>16</v>
      </c>
      <c r="B3171" s="25">
        <v>44378</v>
      </c>
      <c r="C3171" s="24" t="s">
        <v>780</v>
      </c>
      <c r="D3171" s="24" t="s">
        <v>170</v>
      </c>
      <c r="E3171" s="24" t="s">
        <v>1488</v>
      </c>
      <c r="F3171" cm="1">
        <f t="array" ref="F3171">_xlfn.SWITCH($E3171,"Forecast",IFERROR(SUMIFS(INDEX('Forecast Input'!$A:$BO,,MATCH(TEXT($A3171,"0"),'Forecast Input'!$1:$1,0)),'Forecast Input'!$A:$A,Master!C3171,'Forecast Input'!$D:$D,Master!D3171),0),"Actual",SUMIFS('CMO Input'!$Q:$Q,'CMO Input'!$E:$E,Master!$A3171,'CMO Input'!$C:$C,Master!$C3171,'CMO Input'!$AJ:$AJ,Master!$D3171,'CMO Input'!$AU:$AU,Master!$F3167),"")</f>
        <v>0</v>
      </c>
    </row>
    <row r="3172" spans="1:6" x14ac:dyDescent="0.25">
      <c r="A3172" s="24">
        <v>16</v>
      </c>
      <c r="B3172" s="25">
        <v>44378</v>
      </c>
      <c r="C3172" s="24" t="s">
        <v>780</v>
      </c>
      <c r="D3172" s="24" t="s">
        <v>170</v>
      </c>
      <c r="E3172" s="24" t="s">
        <v>1487</v>
      </c>
      <c r="F3172" cm="1">
        <f t="array" ref="F3172">_xlfn.SWITCH($E3172,"Forecast",IFERROR(SUMIFS(INDEX('Forecast Input'!$A:$BO,,MATCH(TEXT($A3172,"0"),'Forecast Input'!$1:$1,0)),'Forecast Input'!$A:$A,Master!C3172,'Forecast Input'!$D:$D,Master!D3172),0),"Actual",SUMIFS('CMO Input'!$Q:$Q,'CMO Input'!$E:$E,Master!$A3172,'CMO Input'!$C:$C,Master!$C3172,'CMO Input'!$AJ:$AJ,Master!$D3172,'CMO Input'!$AU:$AU,Master!$F3168),"")</f>
        <v>0</v>
      </c>
    </row>
    <row r="3173" spans="1:6" x14ac:dyDescent="0.25">
      <c r="A3173" s="24">
        <v>16</v>
      </c>
      <c r="B3173" s="25">
        <v>44378</v>
      </c>
      <c r="C3173" s="24" t="s">
        <v>780</v>
      </c>
      <c r="D3173" s="24" t="s">
        <v>436</v>
      </c>
      <c r="E3173" s="24" t="s">
        <v>1489</v>
      </c>
      <c r="F3173" t="str" cm="1">
        <f t="array" ref="F3173">_xlfn.SWITCH($E3173,"Forecast",IFERROR(SUMIFS(INDEX('Forecast Input'!$A:$BO,,MATCH(TEXT($A3173,"0"),'Forecast Input'!$1:$1,0)),'Forecast Input'!$A:$A,Master!C3173,'Forecast Input'!$D:$D,Master!D3173),0),"Actual",SUMIFS('CMO Input'!$Q:$Q,'CMO Input'!$E:$E,Master!$A3173,'CMO Input'!$C:$C,Master!$C3173,'CMO Input'!$AJ:$AJ,Master!$D3173,'CMO Input'!$AU:$AU,Master!$F3169),"")</f>
        <v/>
      </c>
    </row>
    <row r="3174" spans="1:6" x14ac:dyDescent="0.25">
      <c r="A3174" s="24">
        <v>16</v>
      </c>
      <c r="B3174" s="25">
        <v>44378</v>
      </c>
      <c r="C3174" s="24" t="s">
        <v>780</v>
      </c>
      <c r="D3174" s="24" t="s">
        <v>436</v>
      </c>
      <c r="E3174" s="24" t="s">
        <v>1488</v>
      </c>
      <c r="F3174" cm="1">
        <f t="array" ref="F3174">_xlfn.SWITCH($E3174,"Forecast",IFERROR(SUMIFS(INDEX('Forecast Input'!$A:$BO,,MATCH(TEXT($A3174,"0"),'Forecast Input'!$1:$1,0)),'Forecast Input'!$A:$A,Master!C3174,'Forecast Input'!$D:$D,Master!D3174),0),"Actual",SUMIFS('CMO Input'!$Q:$Q,'CMO Input'!$E:$E,Master!$A3174,'CMO Input'!$C:$C,Master!$C3174,'CMO Input'!$AJ:$AJ,Master!$D3174,'CMO Input'!$AU:$AU,Master!$F3170),"")</f>
        <v>0</v>
      </c>
    </row>
    <row r="3175" spans="1:6" x14ac:dyDescent="0.25">
      <c r="A3175" s="24">
        <v>16</v>
      </c>
      <c r="B3175" s="25">
        <v>44378</v>
      </c>
      <c r="C3175" s="24" t="s">
        <v>780</v>
      </c>
      <c r="D3175" s="24" t="s">
        <v>436</v>
      </c>
      <c r="E3175" s="24" t="s">
        <v>1487</v>
      </c>
      <c r="F3175" cm="1">
        <f t="array" ref="F3175">_xlfn.SWITCH($E3175,"Forecast",IFERROR(SUMIFS(INDEX('Forecast Input'!$A:$BO,,MATCH(TEXT($A3175,"0"),'Forecast Input'!$1:$1,0)),'Forecast Input'!$A:$A,Master!C3175,'Forecast Input'!$D:$D,Master!D3175),0),"Actual",SUMIFS('CMO Input'!$Q:$Q,'CMO Input'!$E:$E,Master!$A3175,'CMO Input'!$C:$C,Master!$C3175,'CMO Input'!$AJ:$AJ,Master!$D3175,'CMO Input'!$AU:$AU,Master!$F3171),"")</f>
        <v>0</v>
      </c>
    </row>
    <row r="3176" spans="1:6" x14ac:dyDescent="0.25">
      <c r="A3176" s="24">
        <v>16</v>
      </c>
      <c r="B3176" s="25">
        <v>44378</v>
      </c>
      <c r="C3176" s="24" t="s">
        <v>780</v>
      </c>
      <c r="D3176" s="24" t="s">
        <v>1469</v>
      </c>
      <c r="E3176" s="24" t="s">
        <v>1489</v>
      </c>
      <c r="F3176" t="str" cm="1">
        <f t="array" ref="F3176">_xlfn.SWITCH($E3176,"Forecast",IFERROR(SUMIFS(INDEX('Forecast Input'!$A:$BO,,MATCH(TEXT($A3176,"0"),'Forecast Input'!$1:$1,0)),'Forecast Input'!$A:$A,Master!C3176,'Forecast Input'!$D:$D,Master!D3176),0),"Actual",SUMIFS('CMO Input'!$Q:$Q,'CMO Input'!$E:$E,Master!$A3176,'CMO Input'!$C:$C,Master!$C3176,'CMO Input'!$AJ:$AJ,Master!$D3176,'CMO Input'!$AU:$AU,Master!$F3172),"")</f>
        <v/>
      </c>
    </row>
    <row r="3177" spans="1:6" x14ac:dyDescent="0.25">
      <c r="A3177" s="24">
        <v>16</v>
      </c>
      <c r="B3177" s="25">
        <v>44378</v>
      </c>
      <c r="C3177" s="24" t="s">
        <v>780</v>
      </c>
      <c r="D3177" s="24" t="s">
        <v>1469</v>
      </c>
      <c r="E3177" s="24" t="s">
        <v>1488</v>
      </c>
      <c r="F3177" cm="1">
        <f t="array" ref="F3177">_xlfn.SWITCH($E3177,"Forecast",IFERROR(SUMIFS(INDEX('Forecast Input'!$A:$BO,,MATCH(TEXT($A3177,"0"),'Forecast Input'!$1:$1,0)),'Forecast Input'!$A:$A,Master!C3177,'Forecast Input'!$D:$D,Master!D3177),0),"Actual",SUMIFS('CMO Input'!$Q:$Q,'CMO Input'!$E:$E,Master!$A3177,'CMO Input'!$C:$C,Master!$C3177,'CMO Input'!$AJ:$AJ,Master!$D3177,'CMO Input'!$AU:$AU,Master!$F3173),"")</f>
        <v>0</v>
      </c>
    </row>
    <row r="3178" spans="1:6" x14ac:dyDescent="0.25">
      <c r="A3178" s="24">
        <v>16</v>
      </c>
      <c r="B3178" s="25">
        <v>44378</v>
      </c>
      <c r="C3178" s="24" t="s">
        <v>780</v>
      </c>
      <c r="D3178" s="24" t="s">
        <v>1469</v>
      </c>
      <c r="E3178" s="24" t="s">
        <v>1487</v>
      </c>
      <c r="F3178" cm="1">
        <f t="array" ref="F3178">_xlfn.SWITCH($E3178,"Forecast",IFERROR(SUMIFS(INDEX('Forecast Input'!$A:$BO,,MATCH(TEXT($A3178,"0"),'Forecast Input'!$1:$1,0)),'Forecast Input'!$A:$A,Master!C3178,'Forecast Input'!$D:$D,Master!D3178),0),"Actual",SUMIFS('CMO Input'!$Q:$Q,'CMO Input'!$E:$E,Master!$A3178,'CMO Input'!$C:$C,Master!$C3178,'CMO Input'!$AJ:$AJ,Master!$D3178,'CMO Input'!$AU:$AU,Master!$F3174),"")</f>
        <v>0</v>
      </c>
    </row>
    <row r="3179" spans="1:6" x14ac:dyDescent="0.25">
      <c r="A3179" s="24">
        <v>16</v>
      </c>
      <c r="B3179" s="25">
        <v>44378</v>
      </c>
      <c r="C3179" s="24" t="s">
        <v>989</v>
      </c>
      <c r="D3179" s="24" t="s">
        <v>10</v>
      </c>
      <c r="E3179" s="24" t="s">
        <v>1489</v>
      </c>
      <c r="F3179" t="str" cm="1">
        <f t="array" ref="F3179">_xlfn.SWITCH($E3179,"Forecast",IFERROR(SUMIFS(INDEX('Forecast Input'!$A:$BO,,MATCH(TEXT($A3179,"0"),'Forecast Input'!$1:$1,0)),'Forecast Input'!$A:$A,Master!C3179,'Forecast Input'!$D:$D,Master!D3179),0),"Actual",SUMIFS('CMO Input'!$Q:$Q,'CMO Input'!$E:$E,Master!$A3179,'CMO Input'!$C:$C,Master!$C3179,'CMO Input'!$AJ:$AJ,Master!$D3179,'CMO Input'!$AU:$AU,Master!$F3175),"")</f>
        <v/>
      </c>
    </row>
    <row r="3180" spans="1:6" x14ac:dyDescent="0.25">
      <c r="A3180" s="24">
        <v>16</v>
      </c>
      <c r="B3180" s="25">
        <v>44378</v>
      </c>
      <c r="C3180" s="24" t="s">
        <v>989</v>
      </c>
      <c r="D3180" s="24" t="s">
        <v>10</v>
      </c>
      <c r="E3180" s="24" t="s">
        <v>1488</v>
      </c>
      <c r="F3180" cm="1">
        <f t="array" ref="F3180">_xlfn.SWITCH($E3180,"Forecast",IFERROR(SUMIFS(INDEX('Forecast Input'!$A:$BO,,MATCH(TEXT($A3180,"0"),'Forecast Input'!$1:$1,0)),'Forecast Input'!$A:$A,Master!C3180,'Forecast Input'!$D:$D,Master!D3180),0),"Actual",SUMIFS('CMO Input'!$Q:$Q,'CMO Input'!$E:$E,Master!$A3180,'CMO Input'!$C:$C,Master!$C3180,'CMO Input'!$AJ:$AJ,Master!$D3180,'CMO Input'!$AU:$AU,Master!$F3176),"")</f>
        <v>0</v>
      </c>
    </row>
    <row r="3181" spans="1:6" x14ac:dyDescent="0.25">
      <c r="A3181" s="24">
        <v>16</v>
      </c>
      <c r="B3181" s="25">
        <v>44378</v>
      </c>
      <c r="C3181" s="24" t="s">
        <v>989</v>
      </c>
      <c r="D3181" s="24" t="s">
        <v>10</v>
      </c>
      <c r="E3181" s="24" t="s">
        <v>1487</v>
      </c>
      <c r="F3181" cm="1">
        <f t="array" ref="F3181">_xlfn.SWITCH($E3181,"Forecast",IFERROR(SUMIFS(INDEX('Forecast Input'!$A:$BO,,MATCH(TEXT($A3181,"0"),'Forecast Input'!$1:$1,0)),'Forecast Input'!$A:$A,Master!C3181,'Forecast Input'!$D:$D,Master!D3181),0),"Actual",SUMIFS('CMO Input'!$Q:$Q,'CMO Input'!$E:$E,Master!$A3181,'CMO Input'!$C:$C,Master!$C3181,'CMO Input'!$AJ:$AJ,Master!$D3181,'CMO Input'!$AU:$AU,Master!$F3177),"")</f>
        <v>0</v>
      </c>
    </row>
    <row r="3182" spans="1:6" x14ac:dyDescent="0.25">
      <c r="A3182" s="24">
        <v>16</v>
      </c>
      <c r="B3182" s="25">
        <v>44378</v>
      </c>
      <c r="C3182" s="24" t="s">
        <v>989</v>
      </c>
      <c r="D3182" s="24" t="s">
        <v>61</v>
      </c>
      <c r="E3182" s="24" t="s">
        <v>1489</v>
      </c>
      <c r="F3182" t="str" cm="1">
        <f t="array" ref="F3182">_xlfn.SWITCH($E3182,"Forecast",IFERROR(SUMIFS(INDEX('Forecast Input'!$A:$BO,,MATCH(TEXT($A3182,"0"),'Forecast Input'!$1:$1,0)),'Forecast Input'!$A:$A,Master!C3182,'Forecast Input'!$D:$D,Master!D3182),0),"Actual",SUMIFS('CMO Input'!$Q:$Q,'CMO Input'!$E:$E,Master!$A3182,'CMO Input'!$C:$C,Master!$C3182,'CMO Input'!$AJ:$AJ,Master!$D3182,'CMO Input'!$AU:$AU,Master!$F3178),"")</f>
        <v/>
      </c>
    </row>
    <row r="3183" spans="1:6" x14ac:dyDescent="0.25">
      <c r="A3183" s="24">
        <v>16</v>
      </c>
      <c r="B3183" s="25">
        <v>44378</v>
      </c>
      <c r="C3183" s="24" t="s">
        <v>989</v>
      </c>
      <c r="D3183" s="24" t="s">
        <v>61</v>
      </c>
      <c r="E3183" s="24" t="s">
        <v>1488</v>
      </c>
      <c r="F3183" cm="1">
        <f t="array" ref="F3183">_xlfn.SWITCH($E3183,"Forecast",IFERROR(SUMIFS(INDEX('Forecast Input'!$A:$BO,,MATCH(TEXT($A3183,"0"),'Forecast Input'!$1:$1,0)),'Forecast Input'!$A:$A,Master!C3183,'Forecast Input'!$D:$D,Master!D3183),0),"Actual",SUMIFS('CMO Input'!$Q:$Q,'CMO Input'!$E:$E,Master!$A3183,'CMO Input'!$C:$C,Master!$C3183,'CMO Input'!$AJ:$AJ,Master!$D3183,'CMO Input'!$AU:$AU,Master!$F3179),"")</f>
        <v>0</v>
      </c>
    </row>
    <row r="3184" spans="1:6" x14ac:dyDescent="0.25">
      <c r="A3184" s="24">
        <v>16</v>
      </c>
      <c r="B3184" s="25">
        <v>44378</v>
      </c>
      <c r="C3184" s="24" t="s">
        <v>989</v>
      </c>
      <c r="D3184" s="24" t="s">
        <v>61</v>
      </c>
      <c r="E3184" s="24" t="s">
        <v>1487</v>
      </c>
      <c r="F3184" cm="1">
        <f t="array" ref="F3184">_xlfn.SWITCH($E3184,"Forecast",IFERROR(SUMIFS(INDEX('Forecast Input'!$A:$BO,,MATCH(TEXT($A3184,"0"),'Forecast Input'!$1:$1,0)),'Forecast Input'!$A:$A,Master!C3184,'Forecast Input'!$D:$D,Master!D3184),0),"Actual",SUMIFS('CMO Input'!$Q:$Q,'CMO Input'!$E:$E,Master!$A3184,'CMO Input'!$C:$C,Master!$C3184,'CMO Input'!$AJ:$AJ,Master!$D3184,'CMO Input'!$AU:$AU,Master!$F3180),"")</f>
        <v>0</v>
      </c>
    </row>
    <row r="3185" spans="1:6" x14ac:dyDescent="0.25">
      <c r="A3185" s="24">
        <v>16</v>
      </c>
      <c r="B3185" s="25">
        <v>44378</v>
      </c>
      <c r="C3185" s="24" t="s">
        <v>989</v>
      </c>
      <c r="D3185" s="24" t="s">
        <v>103</v>
      </c>
      <c r="E3185" s="24" t="s">
        <v>1489</v>
      </c>
      <c r="F3185" t="str" cm="1">
        <f t="array" ref="F3185">_xlfn.SWITCH($E3185,"Forecast",IFERROR(SUMIFS(INDEX('Forecast Input'!$A:$BO,,MATCH(TEXT($A3185,"0"),'Forecast Input'!$1:$1,0)),'Forecast Input'!$A:$A,Master!C3185,'Forecast Input'!$D:$D,Master!D3185),0),"Actual",SUMIFS('CMO Input'!$Q:$Q,'CMO Input'!$E:$E,Master!$A3185,'CMO Input'!$C:$C,Master!$C3185,'CMO Input'!$AJ:$AJ,Master!$D3185,'CMO Input'!$AU:$AU,Master!$F3181),"")</f>
        <v/>
      </c>
    </row>
    <row r="3186" spans="1:6" x14ac:dyDescent="0.25">
      <c r="A3186" s="24">
        <v>16</v>
      </c>
      <c r="B3186" s="25">
        <v>44378</v>
      </c>
      <c r="C3186" s="24" t="s">
        <v>989</v>
      </c>
      <c r="D3186" s="24" t="s">
        <v>103</v>
      </c>
      <c r="E3186" s="24" t="s">
        <v>1488</v>
      </c>
      <c r="F3186" cm="1">
        <f t="array" ref="F3186">_xlfn.SWITCH($E3186,"Forecast",IFERROR(SUMIFS(INDEX('Forecast Input'!$A:$BO,,MATCH(TEXT($A3186,"0"),'Forecast Input'!$1:$1,0)),'Forecast Input'!$A:$A,Master!C3186,'Forecast Input'!$D:$D,Master!D3186),0),"Actual",SUMIFS('CMO Input'!$Q:$Q,'CMO Input'!$E:$E,Master!$A3186,'CMO Input'!$C:$C,Master!$C3186,'CMO Input'!$AJ:$AJ,Master!$D3186,'CMO Input'!$AU:$AU,Master!$F3182),"")</f>
        <v>0</v>
      </c>
    </row>
    <row r="3187" spans="1:6" x14ac:dyDescent="0.25">
      <c r="A3187" s="24">
        <v>16</v>
      </c>
      <c r="B3187" s="25">
        <v>44378</v>
      </c>
      <c r="C3187" s="24" t="s">
        <v>989</v>
      </c>
      <c r="D3187" s="24" t="s">
        <v>103</v>
      </c>
      <c r="E3187" s="24" t="s">
        <v>1487</v>
      </c>
      <c r="F3187" cm="1">
        <f t="array" ref="F3187">_xlfn.SWITCH($E3187,"Forecast",IFERROR(SUMIFS(INDEX('Forecast Input'!$A:$BO,,MATCH(TEXT($A3187,"0"),'Forecast Input'!$1:$1,0)),'Forecast Input'!$A:$A,Master!C3187,'Forecast Input'!$D:$D,Master!D3187),0),"Actual",SUMIFS('CMO Input'!$Q:$Q,'CMO Input'!$E:$E,Master!$A3187,'CMO Input'!$C:$C,Master!$C3187,'CMO Input'!$AJ:$AJ,Master!$D3187,'CMO Input'!$AU:$AU,Master!$F3183),"")</f>
        <v>0</v>
      </c>
    </row>
    <row r="3188" spans="1:6" x14ac:dyDescent="0.25">
      <c r="A3188" s="24">
        <v>16</v>
      </c>
      <c r="B3188" s="25">
        <v>44378</v>
      </c>
      <c r="C3188" s="24" t="s">
        <v>989</v>
      </c>
      <c r="D3188" s="24" t="s">
        <v>146</v>
      </c>
      <c r="E3188" s="24" t="s">
        <v>1489</v>
      </c>
      <c r="F3188" t="str" cm="1">
        <f t="array" ref="F3188">_xlfn.SWITCH($E3188,"Forecast",IFERROR(SUMIFS(INDEX('Forecast Input'!$A:$BO,,MATCH(TEXT($A3188,"0"),'Forecast Input'!$1:$1,0)),'Forecast Input'!$A:$A,Master!C3188,'Forecast Input'!$D:$D,Master!D3188),0),"Actual",SUMIFS('CMO Input'!$Q:$Q,'CMO Input'!$E:$E,Master!$A3188,'CMO Input'!$C:$C,Master!$C3188,'CMO Input'!$AJ:$AJ,Master!$D3188,'CMO Input'!$AU:$AU,Master!$F3184),"")</f>
        <v/>
      </c>
    </row>
    <row r="3189" spans="1:6" x14ac:dyDescent="0.25">
      <c r="A3189" s="24">
        <v>16</v>
      </c>
      <c r="B3189" s="25">
        <v>44378</v>
      </c>
      <c r="C3189" s="24" t="s">
        <v>989</v>
      </c>
      <c r="D3189" s="24" t="s">
        <v>146</v>
      </c>
      <c r="E3189" s="24" t="s">
        <v>1488</v>
      </c>
      <c r="F3189" cm="1">
        <f t="array" ref="F3189">_xlfn.SWITCH($E3189,"Forecast",IFERROR(SUMIFS(INDEX('Forecast Input'!$A:$BO,,MATCH(TEXT($A3189,"0"),'Forecast Input'!$1:$1,0)),'Forecast Input'!$A:$A,Master!C3189,'Forecast Input'!$D:$D,Master!D3189),0),"Actual",SUMIFS('CMO Input'!$Q:$Q,'CMO Input'!$E:$E,Master!$A3189,'CMO Input'!$C:$C,Master!$C3189,'CMO Input'!$AJ:$AJ,Master!$D3189,'CMO Input'!$AU:$AU,Master!$F3185),"")</f>
        <v>0</v>
      </c>
    </row>
    <row r="3190" spans="1:6" x14ac:dyDescent="0.25">
      <c r="A3190" s="24">
        <v>16</v>
      </c>
      <c r="B3190" s="25">
        <v>44378</v>
      </c>
      <c r="C3190" s="24" t="s">
        <v>989</v>
      </c>
      <c r="D3190" s="24" t="s">
        <v>146</v>
      </c>
      <c r="E3190" s="24" t="s">
        <v>1487</v>
      </c>
      <c r="F3190" cm="1">
        <f t="array" ref="F3190">_xlfn.SWITCH($E3190,"Forecast",IFERROR(SUMIFS(INDEX('Forecast Input'!$A:$BO,,MATCH(TEXT($A3190,"0"),'Forecast Input'!$1:$1,0)),'Forecast Input'!$A:$A,Master!C3190,'Forecast Input'!$D:$D,Master!D3190),0),"Actual",SUMIFS('CMO Input'!$Q:$Q,'CMO Input'!$E:$E,Master!$A3190,'CMO Input'!$C:$C,Master!$C3190,'CMO Input'!$AJ:$AJ,Master!$D3190,'CMO Input'!$AU:$AU,Master!$F3186),"")</f>
        <v>0</v>
      </c>
    </row>
    <row r="3191" spans="1:6" x14ac:dyDescent="0.25">
      <c r="A3191" s="24">
        <v>16</v>
      </c>
      <c r="B3191" s="25">
        <v>44378</v>
      </c>
      <c r="C3191" s="24" t="s">
        <v>989</v>
      </c>
      <c r="D3191" s="24" t="s">
        <v>166</v>
      </c>
      <c r="E3191" s="24" t="s">
        <v>1489</v>
      </c>
      <c r="F3191" t="str" cm="1">
        <f t="array" ref="F3191">_xlfn.SWITCH($E3191,"Forecast",IFERROR(SUMIFS(INDEX('Forecast Input'!$A:$BO,,MATCH(TEXT($A3191,"0"),'Forecast Input'!$1:$1,0)),'Forecast Input'!$A:$A,Master!C3191,'Forecast Input'!$D:$D,Master!D3191),0),"Actual",SUMIFS('CMO Input'!$Q:$Q,'CMO Input'!$E:$E,Master!$A3191,'CMO Input'!$C:$C,Master!$C3191,'CMO Input'!$AJ:$AJ,Master!$D3191,'CMO Input'!$AU:$AU,Master!$F3187),"")</f>
        <v/>
      </c>
    </row>
    <row r="3192" spans="1:6" x14ac:dyDescent="0.25">
      <c r="A3192" s="24">
        <v>16</v>
      </c>
      <c r="B3192" s="25">
        <v>44378</v>
      </c>
      <c r="C3192" s="24" t="s">
        <v>989</v>
      </c>
      <c r="D3192" s="24" t="s">
        <v>166</v>
      </c>
      <c r="E3192" s="24" t="s">
        <v>1488</v>
      </c>
      <c r="F3192" cm="1">
        <f t="array" ref="F3192">_xlfn.SWITCH($E3192,"Forecast",IFERROR(SUMIFS(INDEX('Forecast Input'!$A:$BO,,MATCH(TEXT($A3192,"0"),'Forecast Input'!$1:$1,0)),'Forecast Input'!$A:$A,Master!C3192,'Forecast Input'!$D:$D,Master!D3192),0),"Actual",SUMIFS('CMO Input'!$Q:$Q,'CMO Input'!$E:$E,Master!$A3192,'CMO Input'!$C:$C,Master!$C3192,'CMO Input'!$AJ:$AJ,Master!$D3192,'CMO Input'!$AU:$AU,Master!$F3188),"")</f>
        <v>0</v>
      </c>
    </row>
    <row r="3193" spans="1:6" x14ac:dyDescent="0.25">
      <c r="A3193" s="24">
        <v>16</v>
      </c>
      <c r="B3193" s="25">
        <v>44378</v>
      </c>
      <c r="C3193" s="24" t="s">
        <v>989</v>
      </c>
      <c r="D3193" s="24" t="s">
        <v>166</v>
      </c>
      <c r="E3193" s="24" t="s">
        <v>1487</v>
      </c>
      <c r="F3193" cm="1">
        <f t="array" ref="F3193">_xlfn.SWITCH($E3193,"Forecast",IFERROR(SUMIFS(INDEX('Forecast Input'!$A:$BO,,MATCH(TEXT($A3193,"0"),'Forecast Input'!$1:$1,0)),'Forecast Input'!$A:$A,Master!C3193,'Forecast Input'!$D:$D,Master!D3193),0),"Actual",SUMIFS('CMO Input'!$Q:$Q,'CMO Input'!$E:$E,Master!$A3193,'CMO Input'!$C:$C,Master!$C3193,'CMO Input'!$AJ:$AJ,Master!$D3193,'CMO Input'!$AU:$AU,Master!$F3189),"")</f>
        <v>0</v>
      </c>
    </row>
    <row r="3194" spans="1:6" x14ac:dyDescent="0.25">
      <c r="A3194" s="24">
        <v>16</v>
      </c>
      <c r="B3194" s="25">
        <v>44378</v>
      </c>
      <c r="C3194" s="24" t="s">
        <v>989</v>
      </c>
      <c r="D3194" s="24" t="s">
        <v>170</v>
      </c>
      <c r="E3194" s="24" t="s">
        <v>1489</v>
      </c>
      <c r="F3194" t="str" cm="1">
        <f t="array" ref="F3194">_xlfn.SWITCH($E3194,"Forecast",IFERROR(SUMIFS(INDEX('Forecast Input'!$A:$BO,,MATCH(TEXT($A3194,"0"),'Forecast Input'!$1:$1,0)),'Forecast Input'!$A:$A,Master!C3194,'Forecast Input'!$D:$D,Master!D3194),0),"Actual",SUMIFS('CMO Input'!$Q:$Q,'CMO Input'!$E:$E,Master!$A3194,'CMO Input'!$C:$C,Master!$C3194,'CMO Input'!$AJ:$AJ,Master!$D3194,'CMO Input'!$AU:$AU,Master!$F3190),"")</f>
        <v/>
      </c>
    </row>
    <row r="3195" spans="1:6" x14ac:dyDescent="0.25">
      <c r="A3195" s="24">
        <v>16</v>
      </c>
      <c r="B3195" s="25">
        <v>44378</v>
      </c>
      <c r="C3195" s="24" t="s">
        <v>989</v>
      </c>
      <c r="D3195" s="24" t="s">
        <v>170</v>
      </c>
      <c r="E3195" s="24" t="s">
        <v>1488</v>
      </c>
      <c r="F3195" cm="1">
        <f t="array" ref="F3195">_xlfn.SWITCH($E3195,"Forecast",IFERROR(SUMIFS(INDEX('Forecast Input'!$A:$BO,,MATCH(TEXT($A3195,"0"),'Forecast Input'!$1:$1,0)),'Forecast Input'!$A:$A,Master!C3195,'Forecast Input'!$D:$D,Master!D3195),0),"Actual",SUMIFS('CMO Input'!$Q:$Q,'CMO Input'!$E:$E,Master!$A3195,'CMO Input'!$C:$C,Master!$C3195,'CMO Input'!$AJ:$AJ,Master!$D3195,'CMO Input'!$AU:$AU,Master!$F3191),"")</f>
        <v>0</v>
      </c>
    </row>
    <row r="3196" spans="1:6" x14ac:dyDescent="0.25">
      <c r="A3196" s="24">
        <v>16</v>
      </c>
      <c r="B3196" s="25">
        <v>44378</v>
      </c>
      <c r="C3196" s="24" t="s">
        <v>989</v>
      </c>
      <c r="D3196" s="24" t="s">
        <v>170</v>
      </c>
      <c r="E3196" s="24" t="s">
        <v>1487</v>
      </c>
      <c r="F3196" cm="1">
        <f t="array" ref="F3196">_xlfn.SWITCH($E3196,"Forecast",IFERROR(SUMIFS(INDEX('Forecast Input'!$A:$BO,,MATCH(TEXT($A3196,"0"),'Forecast Input'!$1:$1,0)),'Forecast Input'!$A:$A,Master!C3196,'Forecast Input'!$D:$D,Master!D3196),0),"Actual",SUMIFS('CMO Input'!$Q:$Q,'CMO Input'!$E:$E,Master!$A3196,'CMO Input'!$C:$C,Master!$C3196,'CMO Input'!$AJ:$AJ,Master!$D3196,'CMO Input'!$AU:$AU,Master!$F3192),"")</f>
        <v>0</v>
      </c>
    </row>
    <row r="3197" spans="1:6" x14ac:dyDescent="0.25">
      <c r="A3197" s="24">
        <v>16</v>
      </c>
      <c r="B3197" s="25">
        <v>44378</v>
      </c>
      <c r="C3197" s="24" t="s">
        <v>989</v>
      </c>
      <c r="D3197" s="24" t="s">
        <v>436</v>
      </c>
      <c r="E3197" s="24" t="s">
        <v>1489</v>
      </c>
      <c r="F3197" t="str" cm="1">
        <f t="array" ref="F3197">_xlfn.SWITCH($E3197,"Forecast",IFERROR(SUMIFS(INDEX('Forecast Input'!$A:$BO,,MATCH(TEXT($A3197,"0"),'Forecast Input'!$1:$1,0)),'Forecast Input'!$A:$A,Master!C3197,'Forecast Input'!$D:$D,Master!D3197),0),"Actual",SUMIFS('CMO Input'!$Q:$Q,'CMO Input'!$E:$E,Master!$A3197,'CMO Input'!$C:$C,Master!$C3197,'CMO Input'!$AJ:$AJ,Master!$D3197,'CMO Input'!$AU:$AU,Master!$F3193),"")</f>
        <v/>
      </c>
    </row>
    <row r="3198" spans="1:6" x14ac:dyDescent="0.25">
      <c r="A3198" s="24">
        <v>16</v>
      </c>
      <c r="B3198" s="25">
        <v>44378</v>
      </c>
      <c r="C3198" s="24" t="s">
        <v>989</v>
      </c>
      <c r="D3198" s="24" t="s">
        <v>436</v>
      </c>
      <c r="E3198" s="24" t="s">
        <v>1488</v>
      </c>
      <c r="F3198" cm="1">
        <f t="array" ref="F3198">_xlfn.SWITCH($E3198,"Forecast",IFERROR(SUMIFS(INDEX('Forecast Input'!$A:$BO,,MATCH(TEXT($A3198,"0"),'Forecast Input'!$1:$1,0)),'Forecast Input'!$A:$A,Master!C3198,'Forecast Input'!$D:$D,Master!D3198),0),"Actual",SUMIFS('CMO Input'!$Q:$Q,'CMO Input'!$E:$E,Master!$A3198,'CMO Input'!$C:$C,Master!$C3198,'CMO Input'!$AJ:$AJ,Master!$D3198,'CMO Input'!$AU:$AU,Master!$F3194),"")</f>
        <v>0</v>
      </c>
    </row>
    <row r="3199" spans="1:6" x14ac:dyDescent="0.25">
      <c r="A3199" s="24">
        <v>16</v>
      </c>
      <c r="B3199" s="25">
        <v>44378</v>
      </c>
      <c r="C3199" s="24" t="s">
        <v>989</v>
      </c>
      <c r="D3199" s="24" t="s">
        <v>436</v>
      </c>
      <c r="E3199" s="24" t="s">
        <v>1487</v>
      </c>
      <c r="F3199" cm="1">
        <f t="array" ref="F3199">_xlfn.SWITCH($E3199,"Forecast",IFERROR(SUMIFS(INDEX('Forecast Input'!$A:$BO,,MATCH(TEXT($A3199,"0"),'Forecast Input'!$1:$1,0)),'Forecast Input'!$A:$A,Master!C3199,'Forecast Input'!$D:$D,Master!D3199),0),"Actual",SUMIFS('CMO Input'!$Q:$Q,'CMO Input'!$E:$E,Master!$A3199,'CMO Input'!$C:$C,Master!$C3199,'CMO Input'!$AJ:$AJ,Master!$D3199,'CMO Input'!$AU:$AU,Master!$F3195),"")</f>
        <v>0</v>
      </c>
    </row>
    <row r="3200" spans="1:6" x14ac:dyDescent="0.25">
      <c r="A3200" s="24">
        <v>16</v>
      </c>
      <c r="B3200" s="25">
        <v>44378</v>
      </c>
      <c r="C3200" s="24" t="s">
        <v>989</v>
      </c>
      <c r="D3200" s="24" t="s">
        <v>1469</v>
      </c>
      <c r="E3200" s="24" t="s">
        <v>1489</v>
      </c>
      <c r="F3200" t="str" cm="1">
        <f t="array" ref="F3200">_xlfn.SWITCH($E3200,"Forecast",IFERROR(SUMIFS(INDEX('Forecast Input'!$A:$BO,,MATCH(TEXT($A3200,"0"),'Forecast Input'!$1:$1,0)),'Forecast Input'!$A:$A,Master!C3200,'Forecast Input'!$D:$D,Master!D3200),0),"Actual",SUMIFS('CMO Input'!$Q:$Q,'CMO Input'!$E:$E,Master!$A3200,'CMO Input'!$C:$C,Master!$C3200,'CMO Input'!$AJ:$AJ,Master!$D3200,'CMO Input'!$AU:$AU,Master!$F3196),"")</f>
        <v/>
      </c>
    </row>
    <row r="3201" spans="1:6" x14ac:dyDescent="0.25">
      <c r="A3201" s="24">
        <v>16</v>
      </c>
      <c r="B3201" s="25">
        <v>44378</v>
      </c>
      <c r="C3201" s="24" t="s">
        <v>989</v>
      </c>
      <c r="D3201" s="24" t="s">
        <v>1469</v>
      </c>
      <c r="E3201" s="24" t="s">
        <v>1488</v>
      </c>
      <c r="F3201" cm="1">
        <f t="array" ref="F3201">_xlfn.SWITCH($E3201,"Forecast",IFERROR(SUMIFS(INDEX('Forecast Input'!$A:$BO,,MATCH(TEXT($A3201,"0"),'Forecast Input'!$1:$1,0)),'Forecast Input'!$A:$A,Master!C3201,'Forecast Input'!$D:$D,Master!D3201),0),"Actual",SUMIFS('CMO Input'!$Q:$Q,'CMO Input'!$E:$E,Master!$A3201,'CMO Input'!$C:$C,Master!$C3201,'CMO Input'!$AJ:$AJ,Master!$D3201,'CMO Input'!$AU:$AU,Master!$F3197),"")</f>
        <v>0</v>
      </c>
    </row>
    <row r="3202" spans="1:6" x14ac:dyDescent="0.25">
      <c r="A3202" s="24">
        <v>16</v>
      </c>
      <c r="B3202" s="25">
        <v>44378</v>
      </c>
      <c r="C3202" s="24" t="s">
        <v>989</v>
      </c>
      <c r="D3202" s="24" t="s">
        <v>1469</v>
      </c>
      <c r="E3202" s="24" t="s">
        <v>1487</v>
      </c>
      <c r="F3202" cm="1">
        <f t="array" ref="F3202">_xlfn.SWITCH($E3202,"Forecast",IFERROR(SUMIFS(INDEX('Forecast Input'!$A:$BO,,MATCH(TEXT($A3202,"0"),'Forecast Input'!$1:$1,0)),'Forecast Input'!$A:$A,Master!C3202,'Forecast Input'!$D:$D,Master!D3202),0),"Actual",SUMIFS('CMO Input'!$Q:$Q,'CMO Input'!$E:$E,Master!$A3202,'CMO Input'!$C:$C,Master!$C3202,'CMO Input'!$AJ:$AJ,Master!$D3202,'CMO Input'!$AU:$AU,Master!$F3198),"")</f>
        <v>0</v>
      </c>
    </row>
    <row r="3203" spans="1:6" x14ac:dyDescent="0.25">
      <c r="A3203" s="24">
        <v>16</v>
      </c>
      <c r="B3203" s="25">
        <v>44378</v>
      </c>
      <c r="C3203" s="24" t="s">
        <v>181</v>
      </c>
      <c r="D3203" s="24" t="s">
        <v>10</v>
      </c>
      <c r="E3203" s="24" t="s">
        <v>1489</v>
      </c>
      <c r="F3203" t="str" cm="1">
        <f t="array" ref="F3203">_xlfn.SWITCH($E3203,"Forecast",IFERROR(SUMIFS(INDEX('Forecast Input'!$A:$BO,,MATCH(TEXT($A3203,"0"),'Forecast Input'!$1:$1,0)),'Forecast Input'!$A:$A,Master!C3203,'Forecast Input'!$D:$D,Master!D3203),0),"Actual",SUMIFS('CMO Input'!$Q:$Q,'CMO Input'!$E:$E,Master!$A3203,'CMO Input'!$C:$C,Master!$C3203,'CMO Input'!$AJ:$AJ,Master!$D3203,'CMO Input'!$AU:$AU,Master!$F3199),"")</f>
        <v/>
      </c>
    </row>
    <row r="3204" spans="1:6" x14ac:dyDescent="0.25">
      <c r="A3204" s="24">
        <v>16</v>
      </c>
      <c r="B3204" s="25">
        <v>44378</v>
      </c>
      <c r="C3204" s="24" t="s">
        <v>181</v>
      </c>
      <c r="D3204" s="24" t="s">
        <v>10</v>
      </c>
      <c r="E3204" s="24" t="s">
        <v>1488</v>
      </c>
      <c r="F3204" cm="1">
        <f t="array" ref="F3204">_xlfn.SWITCH($E3204,"Forecast",IFERROR(SUMIFS(INDEX('Forecast Input'!$A:$BO,,MATCH(TEXT($A3204,"0"),'Forecast Input'!$1:$1,0)),'Forecast Input'!$A:$A,Master!C3204,'Forecast Input'!$D:$D,Master!D3204),0),"Actual",SUMIFS('CMO Input'!$Q:$Q,'CMO Input'!$E:$E,Master!$A3204,'CMO Input'!$C:$C,Master!$C3204,'CMO Input'!$AJ:$AJ,Master!$D3204,'CMO Input'!$AU:$AU,Master!$F3200),"")</f>
        <v>0</v>
      </c>
    </row>
    <row r="3205" spans="1:6" x14ac:dyDescent="0.25">
      <c r="A3205" s="24">
        <v>16</v>
      </c>
      <c r="B3205" s="25">
        <v>44378</v>
      </c>
      <c r="C3205" s="24" t="s">
        <v>181</v>
      </c>
      <c r="D3205" s="24" t="s">
        <v>10</v>
      </c>
      <c r="E3205" s="24" t="s">
        <v>1487</v>
      </c>
      <c r="F3205" cm="1">
        <f t="array" ref="F3205">_xlfn.SWITCH($E3205,"Forecast",IFERROR(SUMIFS(INDEX('Forecast Input'!$A:$BO,,MATCH(TEXT($A3205,"0"),'Forecast Input'!$1:$1,0)),'Forecast Input'!$A:$A,Master!C3205,'Forecast Input'!$D:$D,Master!D3205),0),"Actual",SUMIFS('CMO Input'!$Q:$Q,'CMO Input'!$E:$E,Master!$A3205,'CMO Input'!$C:$C,Master!$C3205,'CMO Input'!$AJ:$AJ,Master!$D3205,'CMO Input'!$AU:$AU,Master!$F3201),"")</f>
        <v>0</v>
      </c>
    </row>
    <row r="3206" spans="1:6" x14ac:dyDescent="0.25">
      <c r="A3206" s="24">
        <v>16</v>
      </c>
      <c r="B3206" s="25">
        <v>44378</v>
      </c>
      <c r="C3206" s="24" t="s">
        <v>181</v>
      </c>
      <c r="D3206" s="24" t="s">
        <v>61</v>
      </c>
      <c r="E3206" s="24" t="s">
        <v>1489</v>
      </c>
      <c r="F3206" t="str" cm="1">
        <f t="array" ref="F3206">_xlfn.SWITCH($E3206,"Forecast",IFERROR(SUMIFS(INDEX('Forecast Input'!$A:$BO,,MATCH(TEXT($A3206,"0"),'Forecast Input'!$1:$1,0)),'Forecast Input'!$A:$A,Master!C3206,'Forecast Input'!$D:$D,Master!D3206),0),"Actual",SUMIFS('CMO Input'!$Q:$Q,'CMO Input'!$E:$E,Master!$A3206,'CMO Input'!$C:$C,Master!$C3206,'CMO Input'!$AJ:$AJ,Master!$D3206,'CMO Input'!$AU:$AU,Master!$F3202),"")</f>
        <v/>
      </c>
    </row>
    <row r="3207" spans="1:6" x14ac:dyDescent="0.25">
      <c r="A3207" s="24">
        <v>16</v>
      </c>
      <c r="B3207" s="25">
        <v>44378</v>
      </c>
      <c r="C3207" s="24" t="s">
        <v>181</v>
      </c>
      <c r="D3207" s="24" t="s">
        <v>61</v>
      </c>
      <c r="E3207" s="24" t="s">
        <v>1488</v>
      </c>
      <c r="F3207" cm="1">
        <f t="array" ref="F3207">_xlfn.SWITCH($E3207,"Forecast",IFERROR(SUMIFS(INDEX('Forecast Input'!$A:$BO,,MATCH(TEXT($A3207,"0"),'Forecast Input'!$1:$1,0)),'Forecast Input'!$A:$A,Master!C3207,'Forecast Input'!$D:$D,Master!D3207),0),"Actual",SUMIFS('CMO Input'!$Q:$Q,'CMO Input'!$E:$E,Master!$A3207,'CMO Input'!$C:$C,Master!$C3207,'CMO Input'!$AJ:$AJ,Master!$D3207,'CMO Input'!$AU:$AU,Master!$F3203),"")</f>
        <v>0</v>
      </c>
    </row>
    <row r="3208" spans="1:6" x14ac:dyDescent="0.25">
      <c r="A3208" s="24">
        <v>16</v>
      </c>
      <c r="B3208" s="25">
        <v>44378</v>
      </c>
      <c r="C3208" s="24" t="s">
        <v>181</v>
      </c>
      <c r="D3208" s="24" t="s">
        <v>61</v>
      </c>
      <c r="E3208" s="24" t="s">
        <v>1487</v>
      </c>
      <c r="F3208" cm="1">
        <f t="array" ref="F3208">_xlfn.SWITCH($E3208,"Forecast",IFERROR(SUMIFS(INDEX('Forecast Input'!$A:$BO,,MATCH(TEXT($A3208,"0"),'Forecast Input'!$1:$1,0)),'Forecast Input'!$A:$A,Master!C3208,'Forecast Input'!$D:$D,Master!D3208),0),"Actual",SUMIFS('CMO Input'!$Q:$Q,'CMO Input'!$E:$E,Master!$A3208,'CMO Input'!$C:$C,Master!$C3208,'CMO Input'!$AJ:$AJ,Master!$D3208,'CMO Input'!$AU:$AU,Master!$F3204),"")</f>
        <v>0</v>
      </c>
    </row>
    <row r="3209" spans="1:6" x14ac:dyDescent="0.25">
      <c r="A3209" s="24">
        <v>16</v>
      </c>
      <c r="B3209" s="25">
        <v>44378</v>
      </c>
      <c r="C3209" s="24" t="s">
        <v>181</v>
      </c>
      <c r="D3209" s="24" t="s">
        <v>103</v>
      </c>
      <c r="E3209" s="24" t="s">
        <v>1489</v>
      </c>
      <c r="F3209" t="str" cm="1">
        <f t="array" ref="F3209">_xlfn.SWITCH($E3209,"Forecast",IFERROR(SUMIFS(INDEX('Forecast Input'!$A:$BO,,MATCH(TEXT($A3209,"0"),'Forecast Input'!$1:$1,0)),'Forecast Input'!$A:$A,Master!C3209,'Forecast Input'!$D:$D,Master!D3209),0),"Actual",SUMIFS('CMO Input'!$Q:$Q,'CMO Input'!$E:$E,Master!$A3209,'CMO Input'!$C:$C,Master!$C3209,'CMO Input'!$AJ:$AJ,Master!$D3209,'CMO Input'!$AU:$AU,Master!$F3205),"")</f>
        <v/>
      </c>
    </row>
    <row r="3210" spans="1:6" x14ac:dyDescent="0.25">
      <c r="A3210" s="24">
        <v>16</v>
      </c>
      <c r="B3210" s="25">
        <v>44378</v>
      </c>
      <c r="C3210" s="24" t="s">
        <v>181</v>
      </c>
      <c r="D3210" s="24" t="s">
        <v>103</v>
      </c>
      <c r="E3210" s="24" t="s">
        <v>1488</v>
      </c>
      <c r="F3210" cm="1">
        <f t="array" ref="F3210">_xlfn.SWITCH($E3210,"Forecast",IFERROR(SUMIFS(INDEX('Forecast Input'!$A:$BO,,MATCH(TEXT($A3210,"0"),'Forecast Input'!$1:$1,0)),'Forecast Input'!$A:$A,Master!C3210,'Forecast Input'!$D:$D,Master!D3210),0),"Actual",SUMIFS('CMO Input'!$Q:$Q,'CMO Input'!$E:$E,Master!$A3210,'CMO Input'!$C:$C,Master!$C3210,'CMO Input'!$AJ:$AJ,Master!$D3210,'CMO Input'!$AU:$AU,Master!$F3206),"")</f>
        <v>0</v>
      </c>
    </row>
    <row r="3211" spans="1:6" x14ac:dyDescent="0.25">
      <c r="A3211" s="24">
        <v>16</v>
      </c>
      <c r="B3211" s="25">
        <v>44378</v>
      </c>
      <c r="C3211" s="24" t="s">
        <v>181</v>
      </c>
      <c r="D3211" s="24" t="s">
        <v>103</v>
      </c>
      <c r="E3211" s="24" t="s">
        <v>1487</v>
      </c>
      <c r="F3211" cm="1">
        <f t="array" ref="F3211">_xlfn.SWITCH($E3211,"Forecast",IFERROR(SUMIFS(INDEX('Forecast Input'!$A:$BO,,MATCH(TEXT($A3211,"0"),'Forecast Input'!$1:$1,0)),'Forecast Input'!$A:$A,Master!C3211,'Forecast Input'!$D:$D,Master!D3211),0),"Actual",SUMIFS('CMO Input'!$Q:$Q,'CMO Input'!$E:$E,Master!$A3211,'CMO Input'!$C:$C,Master!$C3211,'CMO Input'!$AJ:$AJ,Master!$D3211,'CMO Input'!$AU:$AU,Master!$F3207),"")</f>
        <v>0</v>
      </c>
    </row>
    <row r="3212" spans="1:6" x14ac:dyDescent="0.25">
      <c r="A3212" s="24">
        <v>16</v>
      </c>
      <c r="B3212" s="25">
        <v>44378</v>
      </c>
      <c r="C3212" s="24" t="s">
        <v>181</v>
      </c>
      <c r="D3212" s="24" t="s">
        <v>146</v>
      </c>
      <c r="E3212" s="24" t="s">
        <v>1489</v>
      </c>
      <c r="F3212" t="str" cm="1">
        <f t="array" ref="F3212">_xlfn.SWITCH($E3212,"Forecast",IFERROR(SUMIFS(INDEX('Forecast Input'!$A:$BO,,MATCH(TEXT($A3212,"0"),'Forecast Input'!$1:$1,0)),'Forecast Input'!$A:$A,Master!C3212,'Forecast Input'!$D:$D,Master!D3212),0),"Actual",SUMIFS('CMO Input'!$Q:$Q,'CMO Input'!$E:$E,Master!$A3212,'CMO Input'!$C:$C,Master!$C3212,'CMO Input'!$AJ:$AJ,Master!$D3212,'CMO Input'!$AU:$AU,Master!$F3208),"")</f>
        <v/>
      </c>
    </row>
    <row r="3213" spans="1:6" x14ac:dyDescent="0.25">
      <c r="A3213" s="24">
        <v>16</v>
      </c>
      <c r="B3213" s="25">
        <v>44378</v>
      </c>
      <c r="C3213" s="24" t="s">
        <v>181</v>
      </c>
      <c r="D3213" s="24" t="s">
        <v>146</v>
      </c>
      <c r="E3213" s="24" t="s">
        <v>1488</v>
      </c>
      <c r="F3213" cm="1">
        <f t="array" ref="F3213">_xlfn.SWITCH($E3213,"Forecast",IFERROR(SUMIFS(INDEX('Forecast Input'!$A:$BO,,MATCH(TEXT($A3213,"0"),'Forecast Input'!$1:$1,0)),'Forecast Input'!$A:$A,Master!C3213,'Forecast Input'!$D:$D,Master!D3213),0),"Actual",SUMIFS('CMO Input'!$Q:$Q,'CMO Input'!$E:$E,Master!$A3213,'CMO Input'!$C:$C,Master!$C3213,'CMO Input'!$AJ:$AJ,Master!$D3213,'CMO Input'!$AU:$AU,Master!$F3209),"")</f>
        <v>0</v>
      </c>
    </row>
    <row r="3214" spans="1:6" x14ac:dyDescent="0.25">
      <c r="A3214" s="24">
        <v>16</v>
      </c>
      <c r="B3214" s="25">
        <v>44378</v>
      </c>
      <c r="C3214" s="24" t="s">
        <v>181</v>
      </c>
      <c r="D3214" s="24" t="s">
        <v>146</v>
      </c>
      <c r="E3214" s="24" t="s">
        <v>1487</v>
      </c>
      <c r="F3214" cm="1">
        <f t="array" ref="F3214">_xlfn.SWITCH($E3214,"Forecast",IFERROR(SUMIFS(INDEX('Forecast Input'!$A:$BO,,MATCH(TEXT($A3214,"0"),'Forecast Input'!$1:$1,0)),'Forecast Input'!$A:$A,Master!C3214,'Forecast Input'!$D:$D,Master!D3214),0),"Actual",SUMIFS('CMO Input'!$Q:$Q,'CMO Input'!$E:$E,Master!$A3214,'CMO Input'!$C:$C,Master!$C3214,'CMO Input'!$AJ:$AJ,Master!$D3214,'CMO Input'!$AU:$AU,Master!$F3210),"")</f>
        <v>0</v>
      </c>
    </row>
    <row r="3215" spans="1:6" x14ac:dyDescent="0.25">
      <c r="A3215" s="24">
        <v>16</v>
      </c>
      <c r="B3215" s="25">
        <v>44378</v>
      </c>
      <c r="C3215" s="24" t="s">
        <v>181</v>
      </c>
      <c r="D3215" s="24" t="s">
        <v>166</v>
      </c>
      <c r="E3215" s="24" t="s">
        <v>1489</v>
      </c>
      <c r="F3215" t="str" cm="1">
        <f t="array" ref="F3215">_xlfn.SWITCH($E3215,"Forecast",IFERROR(SUMIFS(INDEX('Forecast Input'!$A:$BO,,MATCH(TEXT($A3215,"0"),'Forecast Input'!$1:$1,0)),'Forecast Input'!$A:$A,Master!C3215,'Forecast Input'!$D:$D,Master!D3215),0),"Actual",SUMIFS('CMO Input'!$Q:$Q,'CMO Input'!$E:$E,Master!$A3215,'CMO Input'!$C:$C,Master!$C3215,'CMO Input'!$AJ:$AJ,Master!$D3215,'CMO Input'!$AU:$AU,Master!$F3211),"")</f>
        <v/>
      </c>
    </row>
    <row r="3216" spans="1:6" x14ac:dyDescent="0.25">
      <c r="A3216" s="24">
        <v>16</v>
      </c>
      <c r="B3216" s="25">
        <v>44378</v>
      </c>
      <c r="C3216" s="24" t="s">
        <v>181</v>
      </c>
      <c r="D3216" s="24" t="s">
        <v>166</v>
      </c>
      <c r="E3216" s="24" t="s">
        <v>1488</v>
      </c>
      <c r="F3216" cm="1">
        <f t="array" ref="F3216">_xlfn.SWITCH($E3216,"Forecast",IFERROR(SUMIFS(INDEX('Forecast Input'!$A:$BO,,MATCH(TEXT($A3216,"0"),'Forecast Input'!$1:$1,0)),'Forecast Input'!$A:$A,Master!C3216,'Forecast Input'!$D:$D,Master!D3216),0),"Actual",SUMIFS('CMO Input'!$Q:$Q,'CMO Input'!$E:$E,Master!$A3216,'CMO Input'!$C:$C,Master!$C3216,'CMO Input'!$AJ:$AJ,Master!$D3216,'CMO Input'!$AU:$AU,Master!$F3212),"")</f>
        <v>0</v>
      </c>
    </row>
    <row r="3217" spans="1:6" x14ac:dyDescent="0.25">
      <c r="A3217" s="24">
        <v>16</v>
      </c>
      <c r="B3217" s="25">
        <v>44378</v>
      </c>
      <c r="C3217" s="24" t="s">
        <v>181</v>
      </c>
      <c r="D3217" s="24" t="s">
        <v>166</v>
      </c>
      <c r="E3217" s="24" t="s">
        <v>1487</v>
      </c>
      <c r="F3217" cm="1">
        <f t="array" ref="F3217">_xlfn.SWITCH($E3217,"Forecast",IFERROR(SUMIFS(INDEX('Forecast Input'!$A:$BO,,MATCH(TEXT($A3217,"0"),'Forecast Input'!$1:$1,0)),'Forecast Input'!$A:$A,Master!C3217,'Forecast Input'!$D:$D,Master!D3217),0),"Actual",SUMIFS('CMO Input'!$Q:$Q,'CMO Input'!$E:$E,Master!$A3217,'CMO Input'!$C:$C,Master!$C3217,'CMO Input'!$AJ:$AJ,Master!$D3217,'CMO Input'!$AU:$AU,Master!$F3213),"")</f>
        <v>0</v>
      </c>
    </row>
    <row r="3218" spans="1:6" x14ac:dyDescent="0.25">
      <c r="A3218" s="24">
        <v>16</v>
      </c>
      <c r="B3218" s="25">
        <v>44378</v>
      </c>
      <c r="C3218" s="24" t="s">
        <v>181</v>
      </c>
      <c r="D3218" s="24" t="s">
        <v>170</v>
      </c>
      <c r="E3218" s="24" t="s">
        <v>1489</v>
      </c>
      <c r="F3218" t="str" cm="1">
        <f t="array" ref="F3218">_xlfn.SWITCH($E3218,"Forecast",IFERROR(SUMIFS(INDEX('Forecast Input'!$A:$BO,,MATCH(TEXT($A3218,"0"),'Forecast Input'!$1:$1,0)),'Forecast Input'!$A:$A,Master!C3218,'Forecast Input'!$D:$D,Master!D3218),0),"Actual",SUMIFS('CMO Input'!$Q:$Q,'CMO Input'!$E:$E,Master!$A3218,'CMO Input'!$C:$C,Master!$C3218,'CMO Input'!$AJ:$AJ,Master!$D3218,'CMO Input'!$AU:$AU,Master!$F3214),"")</f>
        <v/>
      </c>
    </row>
    <row r="3219" spans="1:6" x14ac:dyDescent="0.25">
      <c r="A3219" s="24">
        <v>16</v>
      </c>
      <c r="B3219" s="25">
        <v>44378</v>
      </c>
      <c r="C3219" s="24" t="s">
        <v>181</v>
      </c>
      <c r="D3219" s="24" t="s">
        <v>170</v>
      </c>
      <c r="E3219" s="24" t="s">
        <v>1488</v>
      </c>
      <c r="F3219" cm="1">
        <f t="array" ref="F3219">_xlfn.SWITCH($E3219,"Forecast",IFERROR(SUMIFS(INDEX('Forecast Input'!$A:$BO,,MATCH(TEXT($A3219,"0"),'Forecast Input'!$1:$1,0)),'Forecast Input'!$A:$A,Master!C3219,'Forecast Input'!$D:$D,Master!D3219),0),"Actual",SUMIFS('CMO Input'!$Q:$Q,'CMO Input'!$E:$E,Master!$A3219,'CMO Input'!$C:$C,Master!$C3219,'CMO Input'!$AJ:$AJ,Master!$D3219,'CMO Input'!$AU:$AU,Master!$F3215),"")</f>
        <v>0</v>
      </c>
    </row>
    <row r="3220" spans="1:6" x14ac:dyDescent="0.25">
      <c r="A3220" s="24">
        <v>16</v>
      </c>
      <c r="B3220" s="25">
        <v>44378</v>
      </c>
      <c r="C3220" s="24" t="s">
        <v>181</v>
      </c>
      <c r="D3220" s="24" t="s">
        <v>170</v>
      </c>
      <c r="E3220" s="24" t="s">
        <v>1487</v>
      </c>
      <c r="F3220" cm="1">
        <f t="array" ref="F3220">_xlfn.SWITCH($E3220,"Forecast",IFERROR(SUMIFS(INDEX('Forecast Input'!$A:$BO,,MATCH(TEXT($A3220,"0"),'Forecast Input'!$1:$1,0)),'Forecast Input'!$A:$A,Master!C3220,'Forecast Input'!$D:$D,Master!D3220),0),"Actual",SUMIFS('CMO Input'!$Q:$Q,'CMO Input'!$E:$E,Master!$A3220,'CMO Input'!$C:$C,Master!$C3220,'CMO Input'!$AJ:$AJ,Master!$D3220,'CMO Input'!$AU:$AU,Master!$F3216),"")</f>
        <v>0</v>
      </c>
    </row>
    <row r="3221" spans="1:6" x14ac:dyDescent="0.25">
      <c r="A3221" s="24">
        <v>16</v>
      </c>
      <c r="B3221" s="25">
        <v>44378</v>
      </c>
      <c r="C3221" s="24" t="s">
        <v>181</v>
      </c>
      <c r="D3221" s="24" t="s">
        <v>436</v>
      </c>
      <c r="E3221" s="24" t="s">
        <v>1489</v>
      </c>
      <c r="F3221" t="str" cm="1">
        <f t="array" ref="F3221">_xlfn.SWITCH($E3221,"Forecast",IFERROR(SUMIFS(INDEX('Forecast Input'!$A:$BO,,MATCH(TEXT($A3221,"0"),'Forecast Input'!$1:$1,0)),'Forecast Input'!$A:$A,Master!C3221,'Forecast Input'!$D:$D,Master!D3221),0),"Actual",SUMIFS('CMO Input'!$Q:$Q,'CMO Input'!$E:$E,Master!$A3221,'CMO Input'!$C:$C,Master!$C3221,'CMO Input'!$AJ:$AJ,Master!$D3221,'CMO Input'!$AU:$AU,Master!$F3217),"")</f>
        <v/>
      </c>
    </row>
    <row r="3222" spans="1:6" x14ac:dyDescent="0.25">
      <c r="A3222" s="24">
        <v>16</v>
      </c>
      <c r="B3222" s="25">
        <v>44378</v>
      </c>
      <c r="C3222" s="24" t="s">
        <v>181</v>
      </c>
      <c r="D3222" s="24" t="s">
        <v>436</v>
      </c>
      <c r="E3222" s="24" t="s">
        <v>1488</v>
      </c>
      <c r="F3222" cm="1">
        <f t="array" ref="F3222">_xlfn.SWITCH($E3222,"Forecast",IFERROR(SUMIFS(INDEX('Forecast Input'!$A:$BO,,MATCH(TEXT($A3222,"0"),'Forecast Input'!$1:$1,0)),'Forecast Input'!$A:$A,Master!C3222,'Forecast Input'!$D:$D,Master!D3222),0),"Actual",SUMIFS('CMO Input'!$Q:$Q,'CMO Input'!$E:$E,Master!$A3222,'CMO Input'!$C:$C,Master!$C3222,'CMO Input'!$AJ:$AJ,Master!$D3222,'CMO Input'!$AU:$AU,Master!$F3218),"")</f>
        <v>0</v>
      </c>
    </row>
    <row r="3223" spans="1:6" x14ac:dyDescent="0.25">
      <c r="A3223" s="24">
        <v>16</v>
      </c>
      <c r="B3223" s="25">
        <v>44378</v>
      </c>
      <c r="C3223" s="24" t="s">
        <v>181</v>
      </c>
      <c r="D3223" s="24" t="s">
        <v>436</v>
      </c>
      <c r="E3223" s="24" t="s">
        <v>1487</v>
      </c>
      <c r="F3223" cm="1">
        <f t="array" ref="F3223">_xlfn.SWITCH($E3223,"Forecast",IFERROR(SUMIFS(INDEX('Forecast Input'!$A:$BO,,MATCH(TEXT($A3223,"0"),'Forecast Input'!$1:$1,0)),'Forecast Input'!$A:$A,Master!C3223,'Forecast Input'!$D:$D,Master!D3223),0),"Actual",SUMIFS('CMO Input'!$Q:$Q,'CMO Input'!$E:$E,Master!$A3223,'CMO Input'!$C:$C,Master!$C3223,'CMO Input'!$AJ:$AJ,Master!$D3223,'CMO Input'!$AU:$AU,Master!$F3219),"")</f>
        <v>0</v>
      </c>
    </row>
    <row r="3224" spans="1:6" x14ac:dyDescent="0.25">
      <c r="A3224" s="24">
        <v>16</v>
      </c>
      <c r="B3224" s="25">
        <v>44378</v>
      </c>
      <c r="C3224" s="24" t="s">
        <v>181</v>
      </c>
      <c r="D3224" s="24" t="s">
        <v>1469</v>
      </c>
      <c r="E3224" s="24" t="s">
        <v>1489</v>
      </c>
      <c r="F3224" t="str" cm="1">
        <f t="array" ref="F3224">_xlfn.SWITCH($E3224,"Forecast",IFERROR(SUMIFS(INDEX('Forecast Input'!$A:$BO,,MATCH(TEXT($A3224,"0"),'Forecast Input'!$1:$1,0)),'Forecast Input'!$A:$A,Master!C3224,'Forecast Input'!$D:$D,Master!D3224),0),"Actual",SUMIFS('CMO Input'!$Q:$Q,'CMO Input'!$E:$E,Master!$A3224,'CMO Input'!$C:$C,Master!$C3224,'CMO Input'!$AJ:$AJ,Master!$D3224,'CMO Input'!$AU:$AU,Master!$F3220),"")</f>
        <v/>
      </c>
    </row>
    <row r="3225" spans="1:6" x14ac:dyDescent="0.25">
      <c r="A3225" s="24">
        <v>16</v>
      </c>
      <c r="B3225" s="25">
        <v>44378</v>
      </c>
      <c r="C3225" s="24" t="s">
        <v>181</v>
      </c>
      <c r="D3225" s="24" t="s">
        <v>1469</v>
      </c>
      <c r="E3225" s="24" t="s">
        <v>1488</v>
      </c>
      <c r="F3225" cm="1">
        <f t="array" ref="F3225">_xlfn.SWITCH($E3225,"Forecast",IFERROR(SUMIFS(INDEX('Forecast Input'!$A:$BO,,MATCH(TEXT($A3225,"0"),'Forecast Input'!$1:$1,0)),'Forecast Input'!$A:$A,Master!C3225,'Forecast Input'!$D:$D,Master!D3225),0),"Actual",SUMIFS('CMO Input'!$Q:$Q,'CMO Input'!$E:$E,Master!$A3225,'CMO Input'!$C:$C,Master!$C3225,'CMO Input'!$AJ:$AJ,Master!$D3225,'CMO Input'!$AU:$AU,Master!$F3221),"")</f>
        <v>0</v>
      </c>
    </row>
    <row r="3226" spans="1:6" x14ac:dyDescent="0.25">
      <c r="A3226" s="24">
        <v>16</v>
      </c>
      <c r="B3226" s="25">
        <v>44378</v>
      </c>
      <c r="C3226" s="24" t="s">
        <v>181</v>
      </c>
      <c r="D3226" s="24" t="s">
        <v>1469</v>
      </c>
      <c r="E3226" s="24" t="s">
        <v>1487</v>
      </c>
      <c r="F3226" cm="1">
        <f t="array" ref="F3226">_xlfn.SWITCH($E3226,"Forecast",IFERROR(SUMIFS(INDEX('Forecast Input'!$A:$BO,,MATCH(TEXT($A3226,"0"),'Forecast Input'!$1:$1,0)),'Forecast Input'!$A:$A,Master!C3226,'Forecast Input'!$D:$D,Master!D3226),0),"Actual",SUMIFS('CMO Input'!$Q:$Q,'CMO Input'!$E:$E,Master!$A3226,'CMO Input'!$C:$C,Master!$C3226,'CMO Input'!$AJ:$AJ,Master!$D3226,'CMO Input'!$AU:$AU,Master!$F3222),"")</f>
        <v>0</v>
      </c>
    </row>
    <row r="3227" spans="1:6" x14ac:dyDescent="0.25">
      <c r="A3227" s="24">
        <v>16</v>
      </c>
      <c r="B3227" s="25">
        <v>44378</v>
      </c>
      <c r="C3227" s="24" t="s">
        <v>424</v>
      </c>
      <c r="D3227" s="24" t="s">
        <v>10</v>
      </c>
      <c r="E3227" s="24" t="s">
        <v>1489</v>
      </c>
      <c r="F3227" t="str" cm="1">
        <f t="array" ref="F3227">_xlfn.SWITCH($E3227,"Forecast",IFERROR(SUMIFS(INDEX('Forecast Input'!$A:$BO,,MATCH(TEXT($A3227,"0"),'Forecast Input'!$1:$1,0)),'Forecast Input'!$A:$A,Master!C3227,'Forecast Input'!$D:$D,Master!D3227),0),"Actual",SUMIFS('CMO Input'!$Q:$Q,'CMO Input'!$E:$E,Master!$A3227,'CMO Input'!$C:$C,Master!$C3227,'CMO Input'!$AJ:$AJ,Master!$D3227,'CMO Input'!$AU:$AU,Master!$F3223),"")</f>
        <v/>
      </c>
    </row>
    <row r="3228" spans="1:6" x14ac:dyDescent="0.25">
      <c r="A3228" s="24">
        <v>16</v>
      </c>
      <c r="B3228" s="25">
        <v>44378</v>
      </c>
      <c r="C3228" s="24" t="s">
        <v>424</v>
      </c>
      <c r="D3228" s="24" t="s">
        <v>10</v>
      </c>
      <c r="E3228" s="24" t="s">
        <v>1488</v>
      </c>
      <c r="F3228" cm="1">
        <f t="array" ref="F3228">_xlfn.SWITCH($E3228,"Forecast",IFERROR(SUMIFS(INDEX('Forecast Input'!$A:$BO,,MATCH(TEXT($A3228,"0"),'Forecast Input'!$1:$1,0)),'Forecast Input'!$A:$A,Master!C3228,'Forecast Input'!$D:$D,Master!D3228),0),"Actual",SUMIFS('CMO Input'!$Q:$Q,'CMO Input'!$E:$E,Master!$A3228,'CMO Input'!$C:$C,Master!$C3228,'CMO Input'!$AJ:$AJ,Master!$D3228,'CMO Input'!$AU:$AU,Master!$F3224),"")</f>
        <v>0</v>
      </c>
    </row>
    <row r="3229" spans="1:6" x14ac:dyDescent="0.25">
      <c r="A3229" s="24">
        <v>16</v>
      </c>
      <c r="B3229" s="25">
        <v>44378</v>
      </c>
      <c r="C3229" s="24" t="s">
        <v>424</v>
      </c>
      <c r="D3229" s="24" t="s">
        <v>10</v>
      </c>
      <c r="E3229" s="24" t="s">
        <v>1487</v>
      </c>
      <c r="F3229" cm="1">
        <f t="array" ref="F3229">_xlfn.SWITCH($E3229,"Forecast",IFERROR(SUMIFS(INDEX('Forecast Input'!$A:$BO,,MATCH(TEXT($A3229,"0"),'Forecast Input'!$1:$1,0)),'Forecast Input'!$A:$A,Master!C3229,'Forecast Input'!$D:$D,Master!D3229),0),"Actual",SUMIFS('CMO Input'!$Q:$Q,'CMO Input'!$E:$E,Master!$A3229,'CMO Input'!$C:$C,Master!$C3229,'CMO Input'!$AJ:$AJ,Master!$D3229,'CMO Input'!$AU:$AU,Master!$F3225),"")</f>
        <v>0</v>
      </c>
    </row>
    <row r="3230" spans="1:6" x14ac:dyDescent="0.25">
      <c r="A3230" s="24">
        <v>16</v>
      </c>
      <c r="B3230" s="25">
        <v>44378</v>
      </c>
      <c r="C3230" s="24" t="s">
        <v>424</v>
      </c>
      <c r="D3230" s="24" t="s">
        <v>61</v>
      </c>
      <c r="E3230" s="24" t="s">
        <v>1489</v>
      </c>
      <c r="F3230" t="str" cm="1">
        <f t="array" ref="F3230">_xlfn.SWITCH($E3230,"Forecast",IFERROR(SUMIFS(INDEX('Forecast Input'!$A:$BO,,MATCH(TEXT($A3230,"0"),'Forecast Input'!$1:$1,0)),'Forecast Input'!$A:$A,Master!C3230,'Forecast Input'!$D:$D,Master!D3230),0),"Actual",SUMIFS('CMO Input'!$Q:$Q,'CMO Input'!$E:$E,Master!$A3230,'CMO Input'!$C:$C,Master!$C3230,'CMO Input'!$AJ:$AJ,Master!$D3230,'CMO Input'!$AU:$AU,Master!$F3226),"")</f>
        <v/>
      </c>
    </row>
    <row r="3231" spans="1:6" x14ac:dyDescent="0.25">
      <c r="A3231" s="24">
        <v>16</v>
      </c>
      <c r="B3231" s="25">
        <v>44378</v>
      </c>
      <c r="C3231" s="24" t="s">
        <v>424</v>
      </c>
      <c r="D3231" s="24" t="s">
        <v>61</v>
      </c>
      <c r="E3231" s="24" t="s">
        <v>1488</v>
      </c>
      <c r="F3231" cm="1">
        <f t="array" ref="F3231">_xlfn.SWITCH($E3231,"Forecast",IFERROR(SUMIFS(INDEX('Forecast Input'!$A:$BO,,MATCH(TEXT($A3231,"0"),'Forecast Input'!$1:$1,0)),'Forecast Input'!$A:$A,Master!C3231,'Forecast Input'!$D:$D,Master!D3231),0),"Actual",SUMIFS('CMO Input'!$Q:$Q,'CMO Input'!$E:$E,Master!$A3231,'CMO Input'!$C:$C,Master!$C3231,'CMO Input'!$AJ:$AJ,Master!$D3231,'CMO Input'!$AU:$AU,Master!$F3227),"")</f>
        <v>0</v>
      </c>
    </row>
    <row r="3232" spans="1:6" x14ac:dyDescent="0.25">
      <c r="A3232" s="24">
        <v>16</v>
      </c>
      <c r="B3232" s="25">
        <v>44378</v>
      </c>
      <c r="C3232" s="24" t="s">
        <v>424</v>
      </c>
      <c r="D3232" s="24" t="s">
        <v>61</v>
      </c>
      <c r="E3232" s="24" t="s">
        <v>1487</v>
      </c>
      <c r="F3232" cm="1">
        <f t="array" ref="F3232">_xlfn.SWITCH($E3232,"Forecast",IFERROR(SUMIFS(INDEX('Forecast Input'!$A:$BO,,MATCH(TEXT($A3232,"0"),'Forecast Input'!$1:$1,0)),'Forecast Input'!$A:$A,Master!C3232,'Forecast Input'!$D:$D,Master!D3232),0),"Actual",SUMIFS('CMO Input'!$Q:$Q,'CMO Input'!$E:$E,Master!$A3232,'CMO Input'!$C:$C,Master!$C3232,'CMO Input'!$AJ:$AJ,Master!$D3232,'CMO Input'!$AU:$AU,Master!$F3228),"")</f>
        <v>0</v>
      </c>
    </row>
    <row r="3233" spans="1:6" x14ac:dyDescent="0.25">
      <c r="A3233" s="24">
        <v>16</v>
      </c>
      <c r="B3233" s="25">
        <v>44378</v>
      </c>
      <c r="C3233" s="24" t="s">
        <v>424</v>
      </c>
      <c r="D3233" s="24" t="s">
        <v>103</v>
      </c>
      <c r="E3233" s="24" t="s">
        <v>1489</v>
      </c>
      <c r="F3233" t="str" cm="1">
        <f t="array" ref="F3233">_xlfn.SWITCH($E3233,"Forecast",IFERROR(SUMIFS(INDEX('Forecast Input'!$A:$BO,,MATCH(TEXT($A3233,"0"),'Forecast Input'!$1:$1,0)),'Forecast Input'!$A:$A,Master!C3233,'Forecast Input'!$D:$D,Master!D3233),0),"Actual",SUMIFS('CMO Input'!$Q:$Q,'CMO Input'!$E:$E,Master!$A3233,'CMO Input'!$C:$C,Master!$C3233,'CMO Input'!$AJ:$AJ,Master!$D3233,'CMO Input'!$AU:$AU,Master!$F3229),"")</f>
        <v/>
      </c>
    </row>
    <row r="3234" spans="1:6" x14ac:dyDescent="0.25">
      <c r="A3234" s="24">
        <v>16</v>
      </c>
      <c r="B3234" s="25">
        <v>44378</v>
      </c>
      <c r="C3234" s="24" t="s">
        <v>424</v>
      </c>
      <c r="D3234" s="24" t="s">
        <v>103</v>
      </c>
      <c r="E3234" s="24" t="s">
        <v>1488</v>
      </c>
      <c r="F3234" cm="1">
        <f t="array" ref="F3234">_xlfn.SWITCH($E3234,"Forecast",IFERROR(SUMIFS(INDEX('Forecast Input'!$A:$BO,,MATCH(TEXT($A3234,"0"),'Forecast Input'!$1:$1,0)),'Forecast Input'!$A:$A,Master!C3234,'Forecast Input'!$D:$D,Master!D3234),0),"Actual",SUMIFS('CMO Input'!$Q:$Q,'CMO Input'!$E:$E,Master!$A3234,'CMO Input'!$C:$C,Master!$C3234,'CMO Input'!$AJ:$AJ,Master!$D3234,'CMO Input'!$AU:$AU,Master!$F3230),"")</f>
        <v>0</v>
      </c>
    </row>
    <row r="3235" spans="1:6" x14ac:dyDescent="0.25">
      <c r="A3235" s="24">
        <v>16</v>
      </c>
      <c r="B3235" s="25">
        <v>44378</v>
      </c>
      <c r="C3235" s="24" t="s">
        <v>424</v>
      </c>
      <c r="D3235" s="24" t="s">
        <v>103</v>
      </c>
      <c r="E3235" s="24" t="s">
        <v>1487</v>
      </c>
      <c r="F3235" cm="1">
        <f t="array" ref="F3235">_xlfn.SWITCH($E3235,"Forecast",IFERROR(SUMIFS(INDEX('Forecast Input'!$A:$BO,,MATCH(TEXT($A3235,"0"),'Forecast Input'!$1:$1,0)),'Forecast Input'!$A:$A,Master!C3235,'Forecast Input'!$D:$D,Master!D3235),0),"Actual",SUMIFS('CMO Input'!$Q:$Q,'CMO Input'!$E:$E,Master!$A3235,'CMO Input'!$C:$C,Master!$C3235,'CMO Input'!$AJ:$AJ,Master!$D3235,'CMO Input'!$AU:$AU,Master!$F3231),"")</f>
        <v>0</v>
      </c>
    </row>
    <row r="3236" spans="1:6" x14ac:dyDescent="0.25">
      <c r="A3236" s="24">
        <v>16</v>
      </c>
      <c r="B3236" s="25">
        <v>44378</v>
      </c>
      <c r="C3236" s="24" t="s">
        <v>424</v>
      </c>
      <c r="D3236" s="24" t="s">
        <v>146</v>
      </c>
      <c r="E3236" s="24" t="s">
        <v>1489</v>
      </c>
      <c r="F3236" t="str" cm="1">
        <f t="array" ref="F3236">_xlfn.SWITCH($E3236,"Forecast",IFERROR(SUMIFS(INDEX('Forecast Input'!$A:$BO,,MATCH(TEXT($A3236,"0"),'Forecast Input'!$1:$1,0)),'Forecast Input'!$A:$A,Master!C3236,'Forecast Input'!$D:$D,Master!D3236),0),"Actual",SUMIFS('CMO Input'!$Q:$Q,'CMO Input'!$E:$E,Master!$A3236,'CMO Input'!$C:$C,Master!$C3236,'CMO Input'!$AJ:$AJ,Master!$D3236,'CMO Input'!$AU:$AU,Master!$F3232),"")</f>
        <v/>
      </c>
    </row>
    <row r="3237" spans="1:6" x14ac:dyDescent="0.25">
      <c r="A3237" s="24">
        <v>16</v>
      </c>
      <c r="B3237" s="25">
        <v>44378</v>
      </c>
      <c r="C3237" s="24" t="s">
        <v>424</v>
      </c>
      <c r="D3237" s="24" t="s">
        <v>146</v>
      </c>
      <c r="E3237" s="24" t="s">
        <v>1488</v>
      </c>
      <c r="F3237" cm="1">
        <f t="array" ref="F3237">_xlfn.SWITCH($E3237,"Forecast",IFERROR(SUMIFS(INDEX('Forecast Input'!$A:$BO,,MATCH(TEXT($A3237,"0"),'Forecast Input'!$1:$1,0)),'Forecast Input'!$A:$A,Master!C3237,'Forecast Input'!$D:$D,Master!D3237),0),"Actual",SUMIFS('CMO Input'!$Q:$Q,'CMO Input'!$E:$E,Master!$A3237,'CMO Input'!$C:$C,Master!$C3237,'CMO Input'!$AJ:$AJ,Master!$D3237,'CMO Input'!$AU:$AU,Master!$F3233),"")</f>
        <v>0</v>
      </c>
    </row>
    <row r="3238" spans="1:6" x14ac:dyDescent="0.25">
      <c r="A3238" s="24">
        <v>16</v>
      </c>
      <c r="B3238" s="25">
        <v>44378</v>
      </c>
      <c r="C3238" s="24" t="s">
        <v>424</v>
      </c>
      <c r="D3238" s="24" t="s">
        <v>146</v>
      </c>
      <c r="E3238" s="24" t="s">
        <v>1487</v>
      </c>
      <c r="F3238" cm="1">
        <f t="array" ref="F3238">_xlfn.SWITCH($E3238,"Forecast",IFERROR(SUMIFS(INDEX('Forecast Input'!$A:$BO,,MATCH(TEXT($A3238,"0"),'Forecast Input'!$1:$1,0)),'Forecast Input'!$A:$A,Master!C3238,'Forecast Input'!$D:$D,Master!D3238),0),"Actual",SUMIFS('CMO Input'!$Q:$Q,'CMO Input'!$E:$E,Master!$A3238,'CMO Input'!$C:$C,Master!$C3238,'CMO Input'!$AJ:$AJ,Master!$D3238,'CMO Input'!$AU:$AU,Master!$F3234),"")</f>
        <v>0</v>
      </c>
    </row>
    <row r="3239" spans="1:6" x14ac:dyDescent="0.25">
      <c r="A3239" s="24">
        <v>16</v>
      </c>
      <c r="B3239" s="25">
        <v>44378</v>
      </c>
      <c r="C3239" s="24" t="s">
        <v>424</v>
      </c>
      <c r="D3239" s="24" t="s">
        <v>166</v>
      </c>
      <c r="E3239" s="24" t="s">
        <v>1489</v>
      </c>
      <c r="F3239" t="str" cm="1">
        <f t="array" ref="F3239">_xlfn.SWITCH($E3239,"Forecast",IFERROR(SUMIFS(INDEX('Forecast Input'!$A:$BO,,MATCH(TEXT($A3239,"0"),'Forecast Input'!$1:$1,0)),'Forecast Input'!$A:$A,Master!C3239,'Forecast Input'!$D:$D,Master!D3239),0),"Actual",SUMIFS('CMO Input'!$Q:$Q,'CMO Input'!$E:$E,Master!$A3239,'CMO Input'!$C:$C,Master!$C3239,'CMO Input'!$AJ:$AJ,Master!$D3239,'CMO Input'!$AU:$AU,Master!$F3235),"")</f>
        <v/>
      </c>
    </row>
    <row r="3240" spans="1:6" x14ac:dyDescent="0.25">
      <c r="A3240" s="24">
        <v>16</v>
      </c>
      <c r="B3240" s="25">
        <v>44378</v>
      </c>
      <c r="C3240" s="24" t="s">
        <v>424</v>
      </c>
      <c r="D3240" s="24" t="s">
        <v>166</v>
      </c>
      <c r="E3240" s="24" t="s">
        <v>1488</v>
      </c>
      <c r="F3240" cm="1">
        <f t="array" ref="F3240">_xlfn.SWITCH($E3240,"Forecast",IFERROR(SUMIFS(INDEX('Forecast Input'!$A:$BO,,MATCH(TEXT($A3240,"0"),'Forecast Input'!$1:$1,0)),'Forecast Input'!$A:$A,Master!C3240,'Forecast Input'!$D:$D,Master!D3240),0),"Actual",SUMIFS('CMO Input'!$Q:$Q,'CMO Input'!$E:$E,Master!$A3240,'CMO Input'!$C:$C,Master!$C3240,'CMO Input'!$AJ:$AJ,Master!$D3240,'CMO Input'!$AU:$AU,Master!$F3236),"")</f>
        <v>0</v>
      </c>
    </row>
    <row r="3241" spans="1:6" x14ac:dyDescent="0.25">
      <c r="A3241" s="24">
        <v>16</v>
      </c>
      <c r="B3241" s="25">
        <v>44378</v>
      </c>
      <c r="C3241" s="24" t="s">
        <v>424</v>
      </c>
      <c r="D3241" s="24" t="s">
        <v>166</v>
      </c>
      <c r="E3241" s="24" t="s">
        <v>1487</v>
      </c>
      <c r="F3241" cm="1">
        <f t="array" ref="F3241">_xlfn.SWITCH($E3241,"Forecast",IFERROR(SUMIFS(INDEX('Forecast Input'!$A:$BO,,MATCH(TEXT($A3241,"0"),'Forecast Input'!$1:$1,0)),'Forecast Input'!$A:$A,Master!C3241,'Forecast Input'!$D:$D,Master!D3241),0),"Actual",SUMIFS('CMO Input'!$Q:$Q,'CMO Input'!$E:$E,Master!$A3241,'CMO Input'!$C:$C,Master!$C3241,'CMO Input'!$AJ:$AJ,Master!$D3241,'CMO Input'!$AU:$AU,Master!$F3237),"")</f>
        <v>0</v>
      </c>
    </row>
    <row r="3242" spans="1:6" x14ac:dyDescent="0.25">
      <c r="A3242" s="24">
        <v>16</v>
      </c>
      <c r="B3242" s="25">
        <v>44378</v>
      </c>
      <c r="C3242" s="24" t="s">
        <v>424</v>
      </c>
      <c r="D3242" s="24" t="s">
        <v>170</v>
      </c>
      <c r="E3242" s="24" t="s">
        <v>1489</v>
      </c>
      <c r="F3242" t="str" cm="1">
        <f t="array" ref="F3242">_xlfn.SWITCH($E3242,"Forecast",IFERROR(SUMIFS(INDEX('Forecast Input'!$A:$BO,,MATCH(TEXT($A3242,"0"),'Forecast Input'!$1:$1,0)),'Forecast Input'!$A:$A,Master!C3242,'Forecast Input'!$D:$D,Master!D3242),0),"Actual",SUMIFS('CMO Input'!$Q:$Q,'CMO Input'!$E:$E,Master!$A3242,'CMO Input'!$C:$C,Master!$C3242,'CMO Input'!$AJ:$AJ,Master!$D3242,'CMO Input'!$AU:$AU,Master!$F3238),"")</f>
        <v/>
      </c>
    </row>
    <row r="3243" spans="1:6" x14ac:dyDescent="0.25">
      <c r="A3243" s="24">
        <v>16</v>
      </c>
      <c r="B3243" s="25">
        <v>44378</v>
      </c>
      <c r="C3243" s="24" t="s">
        <v>424</v>
      </c>
      <c r="D3243" s="24" t="s">
        <v>170</v>
      </c>
      <c r="E3243" s="24" t="s">
        <v>1488</v>
      </c>
      <c r="F3243" cm="1">
        <f t="array" ref="F3243">_xlfn.SWITCH($E3243,"Forecast",IFERROR(SUMIFS(INDEX('Forecast Input'!$A:$BO,,MATCH(TEXT($A3243,"0"),'Forecast Input'!$1:$1,0)),'Forecast Input'!$A:$A,Master!C3243,'Forecast Input'!$D:$D,Master!D3243),0),"Actual",SUMIFS('CMO Input'!$Q:$Q,'CMO Input'!$E:$E,Master!$A3243,'CMO Input'!$C:$C,Master!$C3243,'CMO Input'!$AJ:$AJ,Master!$D3243,'CMO Input'!$AU:$AU,Master!$F3239),"")</f>
        <v>0</v>
      </c>
    </row>
    <row r="3244" spans="1:6" x14ac:dyDescent="0.25">
      <c r="A3244" s="24">
        <v>16</v>
      </c>
      <c r="B3244" s="25">
        <v>44378</v>
      </c>
      <c r="C3244" s="24" t="s">
        <v>424</v>
      </c>
      <c r="D3244" s="24" t="s">
        <v>170</v>
      </c>
      <c r="E3244" s="24" t="s">
        <v>1487</v>
      </c>
      <c r="F3244" cm="1">
        <f t="array" ref="F3244">_xlfn.SWITCH($E3244,"Forecast",IFERROR(SUMIFS(INDEX('Forecast Input'!$A:$BO,,MATCH(TEXT($A3244,"0"),'Forecast Input'!$1:$1,0)),'Forecast Input'!$A:$A,Master!C3244,'Forecast Input'!$D:$D,Master!D3244),0),"Actual",SUMIFS('CMO Input'!$Q:$Q,'CMO Input'!$E:$E,Master!$A3244,'CMO Input'!$C:$C,Master!$C3244,'CMO Input'!$AJ:$AJ,Master!$D3244,'CMO Input'!$AU:$AU,Master!$F3240),"")</f>
        <v>0</v>
      </c>
    </row>
    <row r="3245" spans="1:6" x14ac:dyDescent="0.25">
      <c r="A3245" s="24">
        <v>16</v>
      </c>
      <c r="B3245" s="25">
        <v>44378</v>
      </c>
      <c r="C3245" s="24" t="s">
        <v>424</v>
      </c>
      <c r="D3245" s="24" t="s">
        <v>436</v>
      </c>
      <c r="E3245" s="24" t="s">
        <v>1489</v>
      </c>
      <c r="F3245" t="str" cm="1">
        <f t="array" ref="F3245">_xlfn.SWITCH($E3245,"Forecast",IFERROR(SUMIFS(INDEX('Forecast Input'!$A:$BO,,MATCH(TEXT($A3245,"0"),'Forecast Input'!$1:$1,0)),'Forecast Input'!$A:$A,Master!C3245,'Forecast Input'!$D:$D,Master!D3245),0),"Actual",SUMIFS('CMO Input'!$Q:$Q,'CMO Input'!$E:$E,Master!$A3245,'CMO Input'!$C:$C,Master!$C3245,'CMO Input'!$AJ:$AJ,Master!$D3245,'CMO Input'!$AU:$AU,Master!$F3241),"")</f>
        <v/>
      </c>
    </row>
    <row r="3246" spans="1:6" x14ac:dyDescent="0.25">
      <c r="A3246" s="24">
        <v>16</v>
      </c>
      <c r="B3246" s="25">
        <v>44378</v>
      </c>
      <c r="C3246" s="24" t="s">
        <v>424</v>
      </c>
      <c r="D3246" s="24" t="s">
        <v>436</v>
      </c>
      <c r="E3246" s="24" t="s">
        <v>1488</v>
      </c>
      <c r="F3246" cm="1">
        <f t="array" ref="F3246">_xlfn.SWITCH($E3246,"Forecast",IFERROR(SUMIFS(INDEX('Forecast Input'!$A:$BO,,MATCH(TEXT($A3246,"0"),'Forecast Input'!$1:$1,0)),'Forecast Input'!$A:$A,Master!C3246,'Forecast Input'!$D:$D,Master!D3246),0),"Actual",SUMIFS('CMO Input'!$Q:$Q,'CMO Input'!$E:$E,Master!$A3246,'CMO Input'!$C:$C,Master!$C3246,'CMO Input'!$AJ:$AJ,Master!$D3246,'CMO Input'!$AU:$AU,Master!$F3242),"")</f>
        <v>0</v>
      </c>
    </row>
    <row r="3247" spans="1:6" x14ac:dyDescent="0.25">
      <c r="A3247" s="24">
        <v>16</v>
      </c>
      <c r="B3247" s="25">
        <v>44378</v>
      </c>
      <c r="C3247" s="24" t="s">
        <v>424</v>
      </c>
      <c r="D3247" s="24" t="s">
        <v>436</v>
      </c>
      <c r="E3247" s="24" t="s">
        <v>1487</v>
      </c>
      <c r="F3247" cm="1">
        <f t="array" ref="F3247">_xlfn.SWITCH($E3247,"Forecast",IFERROR(SUMIFS(INDEX('Forecast Input'!$A:$BO,,MATCH(TEXT($A3247,"0"),'Forecast Input'!$1:$1,0)),'Forecast Input'!$A:$A,Master!C3247,'Forecast Input'!$D:$D,Master!D3247),0),"Actual",SUMIFS('CMO Input'!$Q:$Q,'CMO Input'!$E:$E,Master!$A3247,'CMO Input'!$C:$C,Master!$C3247,'CMO Input'!$AJ:$AJ,Master!$D3247,'CMO Input'!$AU:$AU,Master!$F3243),"")</f>
        <v>0</v>
      </c>
    </row>
    <row r="3248" spans="1:6" x14ac:dyDescent="0.25">
      <c r="A3248" s="24">
        <v>16</v>
      </c>
      <c r="B3248" s="25">
        <v>44378</v>
      </c>
      <c r="C3248" s="24" t="s">
        <v>424</v>
      </c>
      <c r="D3248" s="24" t="s">
        <v>1469</v>
      </c>
      <c r="E3248" s="24" t="s">
        <v>1489</v>
      </c>
      <c r="F3248" t="str" cm="1">
        <f t="array" ref="F3248">_xlfn.SWITCH($E3248,"Forecast",IFERROR(SUMIFS(INDEX('Forecast Input'!$A:$BO,,MATCH(TEXT($A3248,"0"),'Forecast Input'!$1:$1,0)),'Forecast Input'!$A:$A,Master!C3248,'Forecast Input'!$D:$D,Master!D3248),0),"Actual",SUMIFS('CMO Input'!$Q:$Q,'CMO Input'!$E:$E,Master!$A3248,'CMO Input'!$C:$C,Master!$C3248,'CMO Input'!$AJ:$AJ,Master!$D3248,'CMO Input'!$AU:$AU,Master!$F3244),"")</f>
        <v/>
      </c>
    </row>
    <row r="3249" spans="1:6" x14ac:dyDescent="0.25">
      <c r="A3249" s="24">
        <v>16</v>
      </c>
      <c r="B3249" s="25">
        <v>44378</v>
      </c>
      <c r="C3249" s="24" t="s">
        <v>424</v>
      </c>
      <c r="D3249" s="24" t="s">
        <v>1469</v>
      </c>
      <c r="E3249" s="24" t="s">
        <v>1488</v>
      </c>
      <c r="F3249" cm="1">
        <f t="array" ref="F3249">_xlfn.SWITCH($E3249,"Forecast",IFERROR(SUMIFS(INDEX('Forecast Input'!$A:$BO,,MATCH(TEXT($A3249,"0"),'Forecast Input'!$1:$1,0)),'Forecast Input'!$A:$A,Master!C3249,'Forecast Input'!$D:$D,Master!D3249),0),"Actual",SUMIFS('CMO Input'!$Q:$Q,'CMO Input'!$E:$E,Master!$A3249,'CMO Input'!$C:$C,Master!$C3249,'CMO Input'!$AJ:$AJ,Master!$D3249,'CMO Input'!$AU:$AU,Master!$F3245),"")</f>
        <v>0</v>
      </c>
    </row>
    <row r="3250" spans="1:6" x14ac:dyDescent="0.25">
      <c r="A3250" s="24">
        <v>16</v>
      </c>
      <c r="B3250" s="25">
        <v>44378</v>
      </c>
      <c r="C3250" s="24" t="s">
        <v>424</v>
      </c>
      <c r="D3250" s="24" t="s">
        <v>1469</v>
      </c>
      <c r="E3250" s="24" t="s">
        <v>1487</v>
      </c>
      <c r="F3250" cm="1">
        <f t="array" ref="F3250">_xlfn.SWITCH($E3250,"Forecast",IFERROR(SUMIFS(INDEX('Forecast Input'!$A:$BO,,MATCH(TEXT($A3250,"0"),'Forecast Input'!$1:$1,0)),'Forecast Input'!$A:$A,Master!C3250,'Forecast Input'!$D:$D,Master!D3250),0),"Actual",SUMIFS('CMO Input'!$Q:$Q,'CMO Input'!$E:$E,Master!$A3250,'CMO Input'!$C:$C,Master!$C3250,'CMO Input'!$AJ:$AJ,Master!$D3250,'CMO Input'!$AU:$AU,Master!$F3246),"")</f>
        <v>0</v>
      </c>
    </row>
    <row r="3251" spans="1:6" x14ac:dyDescent="0.25">
      <c r="A3251" s="24">
        <v>16</v>
      </c>
      <c r="B3251" s="25">
        <v>44378</v>
      </c>
      <c r="C3251" s="24" t="s">
        <v>141</v>
      </c>
      <c r="D3251" s="24" t="s">
        <v>10</v>
      </c>
      <c r="E3251" s="24" t="s">
        <v>1489</v>
      </c>
      <c r="F3251" t="str" cm="1">
        <f t="array" ref="F3251">_xlfn.SWITCH($E3251,"Forecast",IFERROR(SUMIFS(INDEX('Forecast Input'!$A:$BO,,MATCH(TEXT($A3251,"0"),'Forecast Input'!$1:$1,0)),'Forecast Input'!$A:$A,Master!C3251,'Forecast Input'!$D:$D,Master!D3251),0),"Actual",SUMIFS('CMO Input'!$Q:$Q,'CMO Input'!$E:$E,Master!$A3251,'CMO Input'!$C:$C,Master!$C3251,'CMO Input'!$AJ:$AJ,Master!$D3251,'CMO Input'!$AU:$AU,Master!$F3247),"")</f>
        <v/>
      </c>
    </row>
    <row r="3252" spans="1:6" x14ac:dyDescent="0.25">
      <c r="A3252" s="24">
        <v>16</v>
      </c>
      <c r="B3252" s="25">
        <v>44378</v>
      </c>
      <c r="C3252" s="24" t="s">
        <v>141</v>
      </c>
      <c r="D3252" s="24" t="s">
        <v>10</v>
      </c>
      <c r="E3252" s="24" t="s">
        <v>1488</v>
      </c>
      <c r="F3252" cm="1">
        <f t="array" ref="F3252">_xlfn.SWITCH($E3252,"Forecast",IFERROR(SUMIFS(INDEX('Forecast Input'!$A:$BO,,MATCH(TEXT($A3252,"0"),'Forecast Input'!$1:$1,0)),'Forecast Input'!$A:$A,Master!C3252,'Forecast Input'!$D:$D,Master!D3252),0),"Actual",SUMIFS('CMO Input'!$Q:$Q,'CMO Input'!$E:$E,Master!$A3252,'CMO Input'!$C:$C,Master!$C3252,'CMO Input'!$AJ:$AJ,Master!$D3252,'CMO Input'!$AU:$AU,Master!$F3248),"")</f>
        <v>0</v>
      </c>
    </row>
    <row r="3253" spans="1:6" x14ac:dyDescent="0.25">
      <c r="A3253" s="24">
        <v>16</v>
      </c>
      <c r="B3253" s="25">
        <v>44378</v>
      </c>
      <c r="C3253" s="24" t="s">
        <v>141</v>
      </c>
      <c r="D3253" s="24" t="s">
        <v>10</v>
      </c>
      <c r="E3253" s="24" t="s">
        <v>1487</v>
      </c>
      <c r="F3253" cm="1">
        <f t="array" ref="F3253">_xlfn.SWITCH($E3253,"Forecast",IFERROR(SUMIFS(INDEX('Forecast Input'!$A:$BO,,MATCH(TEXT($A3253,"0"),'Forecast Input'!$1:$1,0)),'Forecast Input'!$A:$A,Master!C3253,'Forecast Input'!$D:$D,Master!D3253),0),"Actual",SUMIFS('CMO Input'!$Q:$Q,'CMO Input'!$E:$E,Master!$A3253,'CMO Input'!$C:$C,Master!$C3253,'CMO Input'!$AJ:$AJ,Master!$D3253,'CMO Input'!$AU:$AU,Master!$F3249),"")</f>
        <v>0</v>
      </c>
    </row>
    <row r="3254" spans="1:6" x14ac:dyDescent="0.25">
      <c r="A3254" s="24">
        <v>16</v>
      </c>
      <c r="B3254" s="25">
        <v>44378</v>
      </c>
      <c r="C3254" s="24" t="s">
        <v>141</v>
      </c>
      <c r="D3254" s="24" t="s">
        <v>61</v>
      </c>
      <c r="E3254" s="24" t="s">
        <v>1489</v>
      </c>
      <c r="F3254" t="str" cm="1">
        <f t="array" ref="F3254">_xlfn.SWITCH($E3254,"Forecast",IFERROR(SUMIFS(INDEX('Forecast Input'!$A:$BO,,MATCH(TEXT($A3254,"0"),'Forecast Input'!$1:$1,0)),'Forecast Input'!$A:$A,Master!C3254,'Forecast Input'!$D:$D,Master!D3254),0),"Actual",SUMIFS('CMO Input'!$Q:$Q,'CMO Input'!$E:$E,Master!$A3254,'CMO Input'!$C:$C,Master!$C3254,'CMO Input'!$AJ:$AJ,Master!$D3254,'CMO Input'!$AU:$AU,Master!$F3250),"")</f>
        <v/>
      </c>
    </row>
    <row r="3255" spans="1:6" x14ac:dyDescent="0.25">
      <c r="A3255" s="24">
        <v>16</v>
      </c>
      <c r="B3255" s="25">
        <v>44378</v>
      </c>
      <c r="C3255" s="24" t="s">
        <v>141</v>
      </c>
      <c r="D3255" s="24" t="s">
        <v>61</v>
      </c>
      <c r="E3255" s="24" t="s">
        <v>1488</v>
      </c>
      <c r="F3255" cm="1">
        <f t="array" ref="F3255">_xlfn.SWITCH($E3255,"Forecast",IFERROR(SUMIFS(INDEX('Forecast Input'!$A:$BO,,MATCH(TEXT($A3255,"0"),'Forecast Input'!$1:$1,0)),'Forecast Input'!$A:$A,Master!C3255,'Forecast Input'!$D:$D,Master!D3255),0),"Actual",SUMIFS('CMO Input'!$Q:$Q,'CMO Input'!$E:$E,Master!$A3255,'CMO Input'!$C:$C,Master!$C3255,'CMO Input'!$AJ:$AJ,Master!$D3255,'CMO Input'!$AU:$AU,Master!$F3251),"")</f>
        <v>0</v>
      </c>
    </row>
    <row r="3256" spans="1:6" x14ac:dyDescent="0.25">
      <c r="A3256" s="24">
        <v>16</v>
      </c>
      <c r="B3256" s="25">
        <v>44378</v>
      </c>
      <c r="C3256" s="24" t="s">
        <v>141</v>
      </c>
      <c r="D3256" s="24" t="s">
        <v>61</v>
      </c>
      <c r="E3256" s="24" t="s">
        <v>1487</v>
      </c>
      <c r="F3256" cm="1">
        <f t="array" ref="F3256">_xlfn.SWITCH($E3256,"Forecast",IFERROR(SUMIFS(INDEX('Forecast Input'!$A:$BO,,MATCH(TEXT($A3256,"0"),'Forecast Input'!$1:$1,0)),'Forecast Input'!$A:$A,Master!C3256,'Forecast Input'!$D:$D,Master!D3256),0),"Actual",SUMIFS('CMO Input'!$Q:$Q,'CMO Input'!$E:$E,Master!$A3256,'CMO Input'!$C:$C,Master!$C3256,'CMO Input'!$AJ:$AJ,Master!$D3256,'CMO Input'!$AU:$AU,Master!$F3252),"")</f>
        <v>0</v>
      </c>
    </row>
    <row r="3257" spans="1:6" x14ac:dyDescent="0.25">
      <c r="A3257" s="24">
        <v>16</v>
      </c>
      <c r="B3257" s="25">
        <v>44378</v>
      </c>
      <c r="C3257" s="24" t="s">
        <v>141</v>
      </c>
      <c r="D3257" s="24" t="s">
        <v>103</v>
      </c>
      <c r="E3257" s="24" t="s">
        <v>1489</v>
      </c>
      <c r="F3257" t="str" cm="1">
        <f t="array" ref="F3257">_xlfn.SWITCH($E3257,"Forecast",IFERROR(SUMIFS(INDEX('Forecast Input'!$A:$BO,,MATCH(TEXT($A3257,"0"),'Forecast Input'!$1:$1,0)),'Forecast Input'!$A:$A,Master!C3257,'Forecast Input'!$D:$D,Master!D3257),0),"Actual",SUMIFS('CMO Input'!$Q:$Q,'CMO Input'!$E:$E,Master!$A3257,'CMO Input'!$C:$C,Master!$C3257,'CMO Input'!$AJ:$AJ,Master!$D3257,'CMO Input'!$AU:$AU,Master!$F3253),"")</f>
        <v/>
      </c>
    </row>
    <row r="3258" spans="1:6" x14ac:dyDescent="0.25">
      <c r="A3258" s="24">
        <v>16</v>
      </c>
      <c r="B3258" s="25">
        <v>44378</v>
      </c>
      <c r="C3258" s="24" t="s">
        <v>141</v>
      </c>
      <c r="D3258" s="24" t="s">
        <v>103</v>
      </c>
      <c r="E3258" s="24" t="s">
        <v>1488</v>
      </c>
      <c r="F3258" cm="1">
        <f t="array" ref="F3258">_xlfn.SWITCH($E3258,"Forecast",IFERROR(SUMIFS(INDEX('Forecast Input'!$A:$BO,,MATCH(TEXT($A3258,"0"),'Forecast Input'!$1:$1,0)),'Forecast Input'!$A:$A,Master!C3258,'Forecast Input'!$D:$D,Master!D3258),0),"Actual",SUMIFS('CMO Input'!$Q:$Q,'CMO Input'!$E:$E,Master!$A3258,'CMO Input'!$C:$C,Master!$C3258,'CMO Input'!$AJ:$AJ,Master!$D3258,'CMO Input'!$AU:$AU,Master!$F3254),"")</f>
        <v>0</v>
      </c>
    </row>
    <row r="3259" spans="1:6" x14ac:dyDescent="0.25">
      <c r="A3259" s="24">
        <v>16</v>
      </c>
      <c r="B3259" s="25">
        <v>44378</v>
      </c>
      <c r="C3259" s="24" t="s">
        <v>141</v>
      </c>
      <c r="D3259" s="24" t="s">
        <v>103</v>
      </c>
      <c r="E3259" s="24" t="s">
        <v>1487</v>
      </c>
      <c r="F3259" cm="1">
        <f t="array" ref="F3259">_xlfn.SWITCH($E3259,"Forecast",IFERROR(SUMIFS(INDEX('Forecast Input'!$A:$BO,,MATCH(TEXT($A3259,"0"),'Forecast Input'!$1:$1,0)),'Forecast Input'!$A:$A,Master!C3259,'Forecast Input'!$D:$D,Master!D3259),0),"Actual",SUMIFS('CMO Input'!$Q:$Q,'CMO Input'!$E:$E,Master!$A3259,'CMO Input'!$C:$C,Master!$C3259,'CMO Input'!$AJ:$AJ,Master!$D3259,'CMO Input'!$AU:$AU,Master!$F3255),"")</f>
        <v>0</v>
      </c>
    </row>
    <row r="3260" spans="1:6" x14ac:dyDescent="0.25">
      <c r="A3260" s="24">
        <v>16</v>
      </c>
      <c r="B3260" s="25">
        <v>44378</v>
      </c>
      <c r="C3260" s="24" t="s">
        <v>141</v>
      </c>
      <c r="D3260" s="24" t="s">
        <v>146</v>
      </c>
      <c r="E3260" s="24" t="s">
        <v>1489</v>
      </c>
      <c r="F3260" t="str" cm="1">
        <f t="array" ref="F3260">_xlfn.SWITCH($E3260,"Forecast",IFERROR(SUMIFS(INDEX('Forecast Input'!$A:$BO,,MATCH(TEXT($A3260,"0"),'Forecast Input'!$1:$1,0)),'Forecast Input'!$A:$A,Master!C3260,'Forecast Input'!$D:$D,Master!D3260),0),"Actual",SUMIFS('CMO Input'!$Q:$Q,'CMO Input'!$E:$E,Master!$A3260,'CMO Input'!$C:$C,Master!$C3260,'CMO Input'!$AJ:$AJ,Master!$D3260,'CMO Input'!$AU:$AU,Master!$F3256),"")</f>
        <v/>
      </c>
    </row>
    <row r="3261" spans="1:6" x14ac:dyDescent="0.25">
      <c r="A3261" s="24">
        <v>16</v>
      </c>
      <c r="B3261" s="25">
        <v>44378</v>
      </c>
      <c r="C3261" s="24" t="s">
        <v>141</v>
      </c>
      <c r="D3261" s="24" t="s">
        <v>146</v>
      </c>
      <c r="E3261" s="24" t="s">
        <v>1488</v>
      </c>
      <c r="F3261" cm="1">
        <f t="array" ref="F3261">_xlfn.SWITCH($E3261,"Forecast",IFERROR(SUMIFS(INDEX('Forecast Input'!$A:$BO,,MATCH(TEXT($A3261,"0"),'Forecast Input'!$1:$1,0)),'Forecast Input'!$A:$A,Master!C3261,'Forecast Input'!$D:$D,Master!D3261),0),"Actual",SUMIFS('CMO Input'!$Q:$Q,'CMO Input'!$E:$E,Master!$A3261,'CMO Input'!$C:$C,Master!$C3261,'CMO Input'!$AJ:$AJ,Master!$D3261,'CMO Input'!$AU:$AU,Master!$F3257),"")</f>
        <v>0</v>
      </c>
    </row>
    <row r="3262" spans="1:6" x14ac:dyDescent="0.25">
      <c r="A3262" s="24">
        <v>16</v>
      </c>
      <c r="B3262" s="25">
        <v>44378</v>
      </c>
      <c r="C3262" s="24" t="s">
        <v>141</v>
      </c>
      <c r="D3262" s="24" t="s">
        <v>146</v>
      </c>
      <c r="E3262" s="24" t="s">
        <v>1487</v>
      </c>
      <c r="F3262" cm="1">
        <f t="array" ref="F3262">_xlfn.SWITCH($E3262,"Forecast",IFERROR(SUMIFS(INDEX('Forecast Input'!$A:$BO,,MATCH(TEXT($A3262,"0"),'Forecast Input'!$1:$1,0)),'Forecast Input'!$A:$A,Master!C3262,'Forecast Input'!$D:$D,Master!D3262),0),"Actual",SUMIFS('CMO Input'!$Q:$Q,'CMO Input'!$E:$E,Master!$A3262,'CMO Input'!$C:$C,Master!$C3262,'CMO Input'!$AJ:$AJ,Master!$D3262,'CMO Input'!$AU:$AU,Master!$F3258),"")</f>
        <v>0</v>
      </c>
    </row>
    <row r="3263" spans="1:6" x14ac:dyDescent="0.25">
      <c r="A3263" s="24">
        <v>16</v>
      </c>
      <c r="B3263" s="25">
        <v>44378</v>
      </c>
      <c r="C3263" s="24" t="s">
        <v>141</v>
      </c>
      <c r="D3263" s="24" t="s">
        <v>166</v>
      </c>
      <c r="E3263" s="24" t="s">
        <v>1489</v>
      </c>
      <c r="F3263" t="str" cm="1">
        <f t="array" ref="F3263">_xlfn.SWITCH($E3263,"Forecast",IFERROR(SUMIFS(INDEX('Forecast Input'!$A:$BO,,MATCH(TEXT($A3263,"0"),'Forecast Input'!$1:$1,0)),'Forecast Input'!$A:$A,Master!C3263,'Forecast Input'!$D:$D,Master!D3263),0),"Actual",SUMIFS('CMO Input'!$Q:$Q,'CMO Input'!$E:$E,Master!$A3263,'CMO Input'!$C:$C,Master!$C3263,'CMO Input'!$AJ:$AJ,Master!$D3263,'CMO Input'!$AU:$AU,Master!$F3259),"")</f>
        <v/>
      </c>
    </row>
    <row r="3264" spans="1:6" x14ac:dyDescent="0.25">
      <c r="A3264" s="24">
        <v>16</v>
      </c>
      <c r="B3264" s="25">
        <v>44378</v>
      </c>
      <c r="C3264" s="24" t="s">
        <v>141</v>
      </c>
      <c r="D3264" s="24" t="s">
        <v>166</v>
      </c>
      <c r="E3264" s="24" t="s">
        <v>1488</v>
      </c>
      <c r="F3264" cm="1">
        <f t="array" ref="F3264">_xlfn.SWITCH($E3264,"Forecast",IFERROR(SUMIFS(INDEX('Forecast Input'!$A:$BO,,MATCH(TEXT($A3264,"0"),'Forecast Input'!$1:$1,0)),'Forecast Input'!$A:$A,Master!C3264,'Forecast Input'!$D:$D,Master!D3264),0),"Actual",SUMIFS('CMO Input'!$Q:$Q,'CMO Input'!$E:$E,Master!$A3264,'CMO Input'!$C:$C,Master!$C3264,'CMO Input'!$AJ:$AJ,Master!$D3264,'CMO Input'!$AU:$AU,Master!$F3260),"")</f>
        <v>0</v>
      </c>
    </row>
    <row r="3265" spans="1:6" x14ac:dyDescent="0.25">
      <c r="A3265" s="24">
        <v>16</v>
      </c>
      <c r="B3265" s="25">
        <v>44378</v>
      </c>
      <c r="C3265" s="24" t="s">
        <v>141</v>
      </c>
      <c r="D3265" s="24" t="s">
        <v>166</v>
      </c>
      <c r="E3265" s="24" t="s">
        <v>1487</v>
      </c>
      <c r="F3265" cm="1">
        <f t="array" ref="F3265">_xlfn.SWITCH($E3265,"Forecast",IFERROR(SUMIFS(INDEX('Forecast Input'!$A:$BO,,MATCH(TEXT($A3265,"0"),'Forecast Input'!$1:$1,0)),'Forecast Input'!$A:$A,Master!C3265,'Forecast Input'!$D:$D,Master!D3265),0),"Actual",SUMIFS('CMO Input'!$Q:$Q,'CMO Input'!$E:$E,Master!$A3265,'CMO Input'!$C:$C,Master!$C3265,'CMO Input'!$AJ:$AJ,Master!$D3265,'CMO Input'!$AU:$AU,Master!$F3261),"")</f>
        <v>0</v>
      </c>
    </row>
    <row r="3266" spans="1:6" x14ac:dyDescent="0.25">
      <c r="A3266" s="24">
        <v>16</v>
      </c>
      <c r="B3266" s="25">
        <v>44378</v>
      </c>
      <c r="C3266" s="24" t="s">
        <v>141</v>
      </c>
      <c r="D3266" s="24" t="s">
        <v>170</v>
      </c>
      <c r="E3266" s="24" t="s">
        <v>1489</v>
      </c>
      <c r="F3266" t="str" cm="1">
        <f t="array" ref="F3266">_xlfn.SWITCH($E3266,"Forecast",IFERROR(SUMIFS(INDEX('Forecast Input'!$A:$BO,,MATCH(TEXT($A3266,"0"),'Forecast Input'!$1:$1,0)),'Forecast Input'!$A:$A,Master!C3266,'Forecast Input'!$D:$D,Master!D3266),0),"Actual",SUMIFS('CMO Input'!$Q:$Q,'CMO Input'!$E:$E,Master!$A3266,'CMO Input'!$C:$C,Master!$C3266,'CMO Input'!$AJ:$AJ,Master!$D3266,'CMO Input'!$AU:$AU,Master!$F3262),"")</f>
        <v/>
      </c>
    </row>
    <row r="3267" spans="1:6" x14ac:dyDescent="0.25">
      <c r="A3267" s="24">
        <v>16</v>
      </c>
      <c r="B3267" s="25">
        <v>44378</v>
      </c>
      <c r="C3267" s="24" t="s">
        <v>141</v>
      </c>
      <c r="D3267" s="24" t="s">
        <v>170</v>
      </c>
      <c r="E3267" s="24" t="s">
        <v>1488</v>
      </c>
      <c r="F3267" cm="1">
        <f t="array" ref="F3267">_xlfn.SWITCH($E3267,"Forecast",IFERROR(SUMIFS(INDEX('Forecast Input'!$A:$BO,,MATCH(TEXT($A3267,"0"),'Forecast Input'!$1:$1,0)),'Forecast Input'!$A:$A,Master!C3267,'Forecast Input'!$D:$D,Master!D3267),0),"Actual",SUMIFS('CMO Input'!$Q:$Q,'CMO Input'!$E:$E,Master!$A3267,'CMO Input'!$C:$C,Master!$C3267,'CMO Input'!$AJ:$AJ,Master!$D3267,'CMO Input'!$AU:$AU,Master!$F3263),"")</f>
        <v>0</v>
      </c>
    </row>
    <row r="3268" spans="1:6" x14ac:dyDescent="0.25">
      <c r="A3268" s="24">
        <v>16</v>
      </c>
      <c r="B3268" s="25">
        <v>44378</v>
      </c>
      <c r="C3268" s="24" t="s">
        <v>141</v>
      </c>
      <c r="D3268" s="24" t="s">
        <v>170</v>
      </c>
      <c r="E3268" s="24" t="s">
        <v>1487</v>
      </c>
      <c r="F3268" cm="1">
        <f t="array" ref="F3268">_xlfn.SWITCH($E3268,"Forecast",IFERROR(SUMIFS(INDEX('Forecast Input'!$A:$BO,,MATCH(TEXT($A3268,"0"),'Forecast Input'!$1:$1,0)),'Forecast Input'!$A:$A,Master!C3268,'Forecast Input'!$D:$D,Master!D3268),0),"Actual",SUMIFS('CMO Input'!$Q:$Q,'CMO Input'!$E:$E,Master!$A3268,'CMO Input'!$C:$C,Master!$C3268,'CMO Input'!$AJ:$AJ,Master!$D3268,'CMO Input'!$AU:$AU,Master!$F3264),"")</f>
        <v>0</v>
      </c>
    </row>
    <row r="3269" spans="1:6" x14ac:dyDescent="0.25">
      <c r="A3269" s="24">
        <v>16</v>
      </c>
      <c r="B3269" s="25">
        <v>44378</v>
      </c>
      <c r="C3269" s="24" t="s">
        <v>141</v>
      </c>
      <c r="D3269" s="24" t="s">
        <v>436</v>
      </c>
      <c r="E3269" s="24" t="s">
        <v>1489</v>
      </c>
      <c r="F3269" t="str" cm="1">
        <f t="array" ref="F3269">_xlfn.SWITCH($E3269,"Forecast",IFERROR(SUMIFS(INDEX('Forecast Input'!$A:$BO,,MATCH(TEXT($A3269,"0"),'Forecast Input'!$1:$1,0)),'Forecast Input'!$A:$A,Master!C3269,'Forecast Input'!$D:$D,Master!D3269),0),"Actual",SUMIFS('CMO Input'!$Q:$Q,'CMO Input'!$E:$E,Master!$A3269,'CMO Input'!$C:$C,Master!$C3269,'CMO Input'!$AJ:$AJ,Master!$D3269,'CMO Input'!$AU:$AU,Master!$F3265),"")</f>
        <v/>
      </c>
    </row>
    <row r="3270" spans="1:6" x14ac:dyDescent="0.25">
      <c r="A3270" s="24">
        <v>16</v>
      </c>
      <c r="B3270" s="25">
        <v>44378</v>
      </c>
      <c r="C3270" s="24" t="s">
        <v>141</v>
      </c>
      <c r="D3270" s="24" t="s">
        <v>436</v>
      </c>
      <c r="E3270" s="24" t="s">
        <v>1488</v>
      </c>
      <c r="F3270" cm="1">
        <f t="array" ref="F3270">_xlfn.SWITCH($E3270,"Forecast",IFERROR(SUMIFS(INDEX('Forecast Input'!$A:$BO,,MATCH(TEXT($A3270,"0"),'Forecast Input'!$1:$1,0)),'Forecast Input'!$A:$A,Master!C3270,'Forecast Input'!$D:$D,Master!D3270),0),"Actual",SUMIFS('CMO Input'!$Q:$Q,'CMO Input'!$E:$E,Master!$A3270,'CMO Input'!$C:$C,Master!$C3270,'CMO Input'!$AJ:$AJ,Master!$D3270,'CMO Input'!$AU:$AU,Master!$F3266),"")</f>
        <v>0</v>
      </c>
    </row>
    <row r="3271" spans="1:6" x14ac:dyDescent="0.25">
      <c r="A3271" s="24">
        <v>16</v>
      </c>
      <c r="B3271" s="25">
        <v>44378</v>
      </c>
      <c r="C3271" s="24" t="s">
        <v>141</v>
      </c>
      <c r="D3271" s="24" t="s">
        <v>436</v>
      </c>
      <c r="E3271" s="24" t="s">
        <v>1487</v>
      </c>
      <c r="F3271" cm="1">
        <f t="array" ref="F3271">_xlfn.SWITCH($E3271,"Forecast",IFERROR(SUMIFS(INDEX('Forecast Input'!$A:$BO,,MATCH(TEXT($A3271,"0"),'Forecast Input'!$1:$1,0)),'Forecast Input'!$A:$A,Master!C3271,'Forecast Input'!$D:$D,Master!D3271),0),"Actual",SUMIFS('CMO Input'!$Q:$Q,'CMO Input'!$E:$E,Master!$A3271,'CMO Input'!$C:$C,Master!$C3271,'CMO Input'!$AJ:$AJ,Master!$D3271,'CMO Input'!$AU:$AU,Master!$F3267),"")</f>
        <v>0</v>
      </c>
    </row>
    <row r="3272" spans="1:6" x14ac:dyDescent="0.25">
      <c r="A3272" s="24">
        <v>16</v>
      </c>
      <c r="B3272" s="25">
        <v>44378</v>
      </c>
      <c r="C3272" s="24" t="s">
        <v>141</v>
      </c>
      <c r="D3272" s="24" t="s">
        <v>1469</v>
      </c>
      <c r="E3272" s="24" t="s">
        <v>1489</v>
      </c>
      <c r="F3272" t="str" cm="1">
        <f t="array" ref="F3272">_xlfn.SWITCH($E3272,"Forecast",IFERROR(SUMIFS(INDEX('Forecast Input'!$A:$BO,,MATCH(TEXT($A3272,"0"),'Forecast Input'!$1:$1,0)),'Forecast Input'!$A:$A,Master!C3272,'Forecast Input'!$D:$D,Master!D3272),0),"Actual",SUMIFS('CMO Input'!$Q:$Q,'CMO Input'!$E:$E,Master!$A3272,'CMO Input'!$C:$C,Master!$C3272,'CMO Input'!$AJ:$AJ,Master!$D3272,'CMO Input'!$AU:$AU,Master!$F3268),"")</f>
        <v/>
      </c>
    </row>
    <row r="3273" spans="1:6" x14ac:dyDescent="0.25">
      <c r="A3273" s="24">
        <v>16</v>
      </c>
      <c r="B3273" s="25">
        <v>44378</v>
      </c>
      <c r="C3273" s="24" t="s">
        <v>141</v>
      </c>
      <c r="D3273" s="24" t="s">
        <v>1469</v>
      </c>
      <c r="E3273" s="24" t="s">
        <v>1488</v>
      </c>
      <c r="F3273" cm="1">
        <f t="array" ref="F3273">_xlfn.SWITCH($E3273,"Forecast",IFERROR(SUMIFS(INDEX('Forecast Input'!$A:$BO,,MATCH(TEXT($A3273,"0"),'Forecast Input'!$1:$1,0)),'Forecast Input'!$A:$A,Master!C3273,'Forecast Input'!$D:$D,Master!D3273),0),"Actual",SUMIFS('CMO Input'!$Q:$Q,'CMO Input'!$E:$E,Master!$A3273,'CMO Input'!$C:$C,Master!$C3273,'CMO Input'!$AJ:$AJ,Master!$D3273,'CMO Input'!$AU:$AU,Master!$F3269),"")</f>
        <v>0</v>
      </c>
    </row>
    <row r="3274" spans="1:6" x14ac:dyDescent="0.25">
      <c r="A3274" s="24">
        <v>16</v>
      </c>
      <c r="B3274" s="25">
        <v>44378</v>
      </c>
      <c r="C3274" s="24" t="s">
        <v>141</v>
      </c>
      <c r="D3274" s="24" t="s">
        <v>1469</v>
      </c>
      <c r="E3274" s="24" t="s">
        <v>1487</v>
      </c>
      <c r="F3274" cm="1">
        <f t="array" ref="F3274">_xlfn.SWITCH($E3274,"Forecast",IFERROR(SUMIFS(INDEX('Forecast Input'!$A:$BO,,MATCH(TEXT($A3274,"0"),'Forecast Input'!$1:$1,0)),'Forecast Input'!$A:$A,Master!C3274,'Forecast Input'!$D:$D,Master!D3274),0),"Actual",SUMIFS('CMO Input'!$Q:$Q,'CMO Input'!$E:$E,Master!$A3274,'CMO Input'!$C:$C,Master!$C3274,'CMO Input'!$AJ:$AJ,Master!$D3274,'CMO Input'!$AU:$AU,Master!$F3270),"")</f>
        <v>0</v>
      </c>
    </row>
    <row r="3275" spans="1:6" x14ac:dyDescent="0.25">
      <c r="A3275" s="24">
        <v>16</v>
      </c>
      <c r="B3275" s="25">
        <v>44378</v>
      </c>
      <c r="C3275" s="24" t="s">
        <v>127</v>
      </c>
      <c r="D3275" s="24" t="s">
        <v>10</v>
      </c>
      <c r="E3275" s="24" t="s">
        <v>1489</v>
      </c>
      <c r="F3275" t="str" cm="1">
        <f t="array" ref="F3275">_xlfn.SWITCH($E3275,"Forecast",IFERROR(SUMIFS(INDEX('Forecast Input'!$A:$BO,,MATCH(TEXT($A3275,"0"),'Forecast Input'!$1:$1,0)),'Forecast Input'!$A:$A,Master!C3275,'Forecast Input'!$D:$D,Master!D3275),0),"Actual",SUMIFS('CMO Input'!$Q:$Q,'CMO Input'!$E:$E,Master!$A3275,'CMO Input'!$C:$C,Master!$C3275,'CMO Input'!$AJ:$AJ,Master!$D3275,'CMO Input'!$AU:$AU,Master!$F3271),"")</f>
        <v/>
      </c>
    </row>
    <row r="3276" spans="1:6" x14ac:dyDescent="0.25">
      <c r="A3276" s="24">
        <v>16</v>
      </c>
      <c r="B3276" s="25">
        <v>44378</v>
      </c>
      <c r="C3276" s="24" t="s">
        <v>127</v>
      </c>
      <c r="D3276" s="24" t="s">
        <v>10</v>
      </c>
      <c r="E3276" s="24" t="s">
        <v>1488</v>
      </c>
      <c r="F3276" cm="1">
        <f t="array" ref="F3276">_xlfn.SWITCH($E3276,"Forecast",IFERROR(SUMIFS(INDEX('Forecast Input'!$A:$BO,,MATCH(TEXT($A3276,"0"),'Forecast Input'!$1:$1,0)),'Forecast Input'!$A:$A,Master!C3276,'Forecast Input'!$D:$D,Master!D3276),0),"Actual",SUMIFS('CMO Input'!$Q:$Q,'CMO Input'!$E:$E,Master!$A3276,'CMO Input'!$C:$C,Master!$C3276,'CMO Input'!$AJ:$AJ,Master!$D3276,'CMO Input'!$AU:$AU,Master!$F3272),"")</f>
        <v>0</v>
      </c>
    </row>
    <row r="3277" spans="1:6" x14ac:dyDescent="0.25">
      <c r="A3277" s="24">
        <v>16</v>
      </c>
      <c r="B3277" s="25">
        <v>44378</v>
      </c>
      <c r="C3277" s="24" t="s">
        <v>127</v>
      </c>
      <c r="D3277" s="24" t="s">
        <v>10</v>
      </c>
      <c r="E3277" s="24" t="s">
        <v>1487</v>
      </c>
      <c r="F3277" cm="1">
        <f t="array" ref="F3277">_xlfn.SWITCH($E3277,"Forecast",IFERROR(SUMIFS(INDEX('Forecast Input'!$A:$BO,,MATCH(TEXT($A3277,"0"),'Forecast Input'!$1:$1,0)),'Forecast Input'!$A:$A,Master!C3277,'Forecast Input'!$D:$D,Master!D3277),0),"Actual",SUMIFS('CMO Input'!$Q:$Q,'CMO Input'!$E:$E,Master!$A3277,'CMO Input'!$C:$C,Master!$C3277,'CMO Input'!$AJ:$AJ,Master!$D3277,'CMO Input'!$AU:$AU,Master!$F3273),"")</f>
        <v>0</v>
      </c>
    </row>
    <row r="3278" spans="1:6" x14ac:dyDescent="0.25">
      <c r="A3278" s="24">
        <v>16</v>
      </c>
      <c r="B3278" s="25">
        <v>44378</v>
      </c>
      <c r="C3278" s="24" t="s">
        <v>127</v>
      </c>
      <c r="D3278" s="24" t="s">
        <v>61</v>
      </c>
      <c r="E3278" s="24" t="s">
        <v>1489</v>
      </c>
      <c r="F3278" t="str" cm="1">
        <f t="array" ref="F3278">_xlfn.SWITCH($E3278,"Forecast",IFERROR(SUMIFS(INDEX('Forecast Input'!$A:$BO,,MATCH(TEXT($A3278,"0"),'Forecast Input'!$1:$1,0)),'Forecast Input'!$A:$A,Master!C3278,'Forecast Input'!$D:$D,Master!D3278),0),"Actual",SUMIFS('CMO Input'!$Q:$Q,'CMO Input'!$E:$E,Master!$A3278,'CMO Input'!$C:$C,Master!$C3278,'CMO Input'!$AJ:$AJ,Master!$D3278,'CMO Input'!$AU:$AU,Master!$F3274),"")</f>
        <v/>
      </c>
    </row>
    <row r="3279" spans="1:6" x14ac:dyDescent="0.25">
      <c r="A3279" s="24">
        <v>16</v>
      </c>
      <c r="B3279" s="25">
        <v>44378</v>
      </c>
      <c r="C3279" s="24" t="s">
        <v>127</v>
      </c>
      <c r="D3279" s="24" t="s">
        <v>61</v>
      </c>
      <c r="E3279" s="24" t="s">
        <v>1488</v>
      </c>
      <c r="F3279" cm="1">
        <f t="array" ref="F3279">_xlfn.SWITCH($E3279,"Forecast",IFERROR(SUMIFS(INDEX('Forecast Input'!$A:$BO,,MATCH(TEXT($A3279,"0"),'Forecast Input'!$1:$1,0)),'Forecast Input'!$A:$A,Master!C3279,'Forecast Input'!$D:$D,Master!D3279),0),"Actual",SUMIFS('CMO Input'!$Q:$Q,'CMO Input'!$E:$E,Master!$A3279,'CMO Input'!$C:$C,Master!$C3279,'CMO Input'!$AJ:$AJ,Master!$D3279,'CMO Input'!$AU:$AU,Master!$F3275),"")</f>
        <v>0</v>
      </c>
    </row>
    <row r="3280" spans="1:6" x14ac:dyDescent="0.25">
      <c r="A3280" s="24">
        <v>16</v>
      </c>
      <c r="B3280" s="25">
        <v>44378</v>
      </c>
      <c r="C3280" s="24" t="s">
        <v>127</v>
      </c>
      <c r="D3280" s="24" t="s">
        <v>61</v>
      </c>
      <c r="E3280" s="24" t="s">
        <v>1487</v>
      </c>
      <c r="F3280" cm="1">
        <f t="array" ref="F3280">_xlfn.SWITCH($E3280,"Forecast",IFERROR(SUMIFS(INDEX('Forecast Input'!$A:$BO,,MATCH(TEXT($A3280,"0"),'Forecast Input'!$1:$1,0)),'Forecast Input'!$A:$A,Master!C3280,'Forecast Input'!$D:$D,Master!D3280),0),"Actual",SUMIFS('CMO Input'!$Q:$Q,'CMO Input'!$E:$E,Master!$A3280,'CMO Input'!$C:$C,Master!$C3280,'CMO Input'!$AJ:$AJ,Master!$D3280,'CMO Input'!$AU:$AU,Master!$F3276),"")</f>
        <v>0</v>
      </c>
    </row>
    <row r="3281" spans="1:6" x14ac:dyDescent="0.25">
      <c r="A3281" s="24">
        <v>16</v>
      </c>
      <c r="B3281" s="25">
        <v>44378</v>
      </c>
      <c r="C3281" s="24" t="s">
        <v>127</v>
      </c>
      <c r="D3281" s="24" t="s">
        <v>103</v>
      </c>
      <c r="E3281" s="24" t="s">
        <v>1489</v>
      </c>
      <c r="F3281" t="str" cm="1">
        <f t="array" ref="F3281">_xlfn.SWITCH($E3281,"Forecast",IFERROR(SUMIFS(INDEX('Forecast Input'!$A:$BO,,MATCH(TEXT($A3281,"0"),'Forecast Input'!$1:$1,0)),'Forecast Input'!$A:$A,Master!C3281,'Forecast Input'!$D:$D,Master!D3281),0),"Actual",SUMIFS('CMO Input'!$Q:$Q,'CMO Input'!$E:$E,Master!$A3281,'CMO Input'!$C:$C,Master!$C3281,'CMO Input'!$AJ:$AJ,Master!$D3281,'CMO Input'!$AU:$AU,Master!$F3277),"")</f>
        <v/>
      </c>
    </row>
    <row r="3282" spans="1:6" x14ac:dyDescent="0.25">
      <c r="A3282" s="24">
        <v>16</v>
      </c>
      <c r="B3282" s="25">
        <v>44378</v>
      </c>
      <c r="C3282" s="24" t="s">
        <v>127</v>
      </c>
      <c r="D3282" s="24" t="s">
        <v>103</v>
      </c>
      <c r="E3282" s="24" t="s">
        <v>1488</v>
      </c>
      <c r="F3282" cm="1">
        <f t="array" ref="F3282">_xlfn.SWITCH($E3282,"Forecast",IFERROR(SUMIFS(INDEX('Forecast Input'!$A:$BO,,MATCH(TEXT($A3282,"0"),'Forecast Input'!$1:$1,0)),'Forecast Input'!$A:$A,Master!C3282,'Forecast Input'!$D:$D,Master!D3282),0),"Actual",SUMIFS('CMO Input'!$Q:$Q,'CMO Input'!$E:$E,Master!$A3282,'CMO Input'!$C:$C,Master!$C3282,'CMO Input'!$AJ:$AJ,Master!$D3282,'CMO Input'!$AU:$AU,Master!$F3278),"")</f>
        <v>0</v>
      </c>
    </row>
    <row r="3283" spans="1:6" x14ac:dyDescent="0.25">
      <c r="A3283" s="24">
        <v>16</v>
      </c>
      <c r="B3283" s="25">
        <v>44378</v>
      </c>
      <c r="C3283" s="24" t="s">
        <v>127</v>
      </c>
      <c r="D3283" s="24" t="s">
        <v>103</v>
      </c>
      <c r="E3283" s="24" t="s">
        <v>1487</v>
      </c>
      <c r="F3283" cm="1">
        <f t="array" ref="F3283">_xlfn.SWITCH($E3283,"Forecast",IFERROR(SUMIFS(INDEX('Forecast Input'!$A:$BO,,MATCH(TEXT($A3283,"0"),'Forecast Input'!$1:$1,0)),'Forecast Input'!$A:$A,Master!C3283,'Forecast Input'!$D:$D,Master!D3283),0),"Actual",SUMIFS('CMO Input'!$Q:$Q,'CMO Input'!$E:$E,Master!$A3283,'CMO Input'!$C:$C,Master!$C3283,'CMO Input'!$AJ:$AJ,Master!$D3283,'CMO Input'!$AU:$AU,Master!$F3279),"")</f>
        <v>0</v>
      </c>
    </row>
    <row r="3284" spans="1:6" x14ac:dyDescent="0.25">
      <c r="A3284" s="24">
        <v>16</v>
      </c>
      <c r="B3284" s="25">
        <v>44378</v>
      </c>
      <c r="C3284" s="24" t="s">
        <v>127</v>
      </c>
      <c r="D3284" s="24" t="s">
        <v>146</v>
      </c>
      <c r="E3284" s="24" t="s">
        <v>1489</v>
      </c>
      <c r="F3284" t="str" cm="1">
        <f t="array" ref="F3284">_xlfn.SWITCH($E3284,"Forecast",IFERROR(SUMIFS(INDEX('Forecast Input'!$A:$BO,,MATCH(TEXT($A3284,"0"),'Forecast Input'!$1:$1,0)),'Forecast Input'!$A:$A,Master!C3284,'Forecast Input'!$D:$D,Master!D3284),0),"Actual",SUMIFS('CMO Input'!$Q:$Q,'CMO Input'!$E:$E,Master!$A3284,'CMO Input'!$C:$C,Master!$C3284,'CMO Input'!$AJ:$AJ,Master!$D3284,'CMO Input'!$AU:$AU,Master!$F3280),"")</f>
        <v/>
      </c>
    </row>
    <row r="3285" spans="1:6" x14ac:dyDescent="0.25">
      <c r="A3285" s="24">
        <v>16</v>
      </c>
      <c r="B3285" s="25">
        <v>44378</v>
      </c>
      <c r="C3285" s="24" t="s">
        <v>127</v>
      </c>
      <c r="D3285" s="24" t="s">
        <v>146</v>
      </c>
      <c r="E3285" s="24" t="s">
        <v>1488</v>
      </c>
      <c r="F3285" cm="1">
        <f t="array" ref="F3285">_xlfn.SWITCH($E3285,"Forecast",IFERROR(SUMIFS(INDEX('Forecast Input'!$A:$BO,,MATCH(TEXT($A3285,"0"),'Forecast Input'!$1:$1,0)),'Forecast Input'!$A:$A,Master!C3285,'Forecast Input'!$D:$D,Master!D3285),0),"Actual",SUMIFS('CMO Input'!$Q:$Q,'CMO Input'!$E:$E,Master!$A3285,'CMO Input'!$C:$C,Master!$C3285,'CMO Input'!$AJ:$AJ,Master!$D3285,'CMO Input'!$AU:$AU,Master!$F3281),"")</f>
        <v>0</v>
      </c>
    </row>
    <row r="3286" spans="1:6" x14ac:dyDescent="0.25">
      <c r="A3286" s="24">
        <v>16</v>
      </c>
      <c r="B3286" s="25">
        <v>44378</v>
      </c>
      <c r="C3286" s="24" t="s">
        <v>127</v>
      </c>
      <c r="D3286" s="24" t="s">
        <v>146</v>
      </c>
      <c r="E3286" s="24" t="s">
        <v>1487</v>
      </c>
      <c r="F3286" cm="1">
        <f t="array" ref="F3286">_xlfn.SWITCH($E3286,"Forecast",IFERROR(SUMIFS(INDEX('Forecast Input'!$A:$BO,,MATCH(TEXT($A3286,"0"),'Forecast Input'!$1:$1,0)),'Forecast Input'!$A:$A,Master!C3286,'Forecast Input'!$D:$D,Master!D3286),0),"Actual",SUMIFS('CMO Input'!$Q:$Q,'CMO Input'!$E:$E,Master!$A3286,'CMO Input'!$C:$C,Master!$C3286,'CMO Input'!$AJ:$AJ,Master!$D3286,'CMO Input'!$AU:$AU,Master!$F3282),"")</f>
        <v>0</v>
      </c>
    </row>
    <row r="3287" spans="1:6" x14ac:dyDescent="0.25">
      <c r="A3287" s="24">
        <v>16</v>
      </c>
      <c r="B3287" s="25">
        <v>44378</v>
      </c>
      <c r="C3287" s="24" t="s">
        <v>127</v>
      </c>
      <c r="D3287" s="24" t="s">
        <v>166</v>
      </c>
      <c r="E3287" s="24" t="s">
        <v>1489</v>
      </c>
      <c r="F3287" t="str" cm="1">
        <f t="array" ref="F3287">_xlfn.SWITCH($E3287,"Forecast",IFERROR(SUMIFS(INDEX('Forecast Input'!$A:$BO,,MATCH(TEXT($A3287,"0"),'Forecast Input'!$1:$1,0)),'Forecast Input'!$A:$A,Master!C3287,'Forecast Input'!$D:$D,Master!D3287),0),"Actual",SUMIFS('CMO Input'!$Q:$Q,'CMO Input'!$E:$E,Master!$A3287,'CMO Input'!$C:$C,Master!$C3287,'CMO Input'!$AJ:$AJ,Master!$D3287,'CMO Input'!$AU:$AU,Master!$F3283),"")</f>
        <v/>
      </c>
    </row>
    <row r="3288" spans="1:6" x14ac:dyDescent="0.25">
      <c r="A3288" s="24">
        <v>16</v>
      </c>
      <c r="B3288" s="25">
        <v>44378</v>
      </c>
      <c r="C3288" s="24" t="s">
        <v>127</v>
      </c>
      <c r="D3288" s="24" t="s">
        <v>166</v>
      </c>
      <c r="E3288" s="24" t="s">
        <v>1488</v>
      </c>
      <c r="F3288" cm="1">
        <f t="array" ref="F3288">_xlfn.SWITCH($E3288,"Forecast",IFERROR(SUMIFS(INDEX('Forecast Input'!$A:$BO,,MATCH(TEXT($A3288,"0"),'Forecast Input'!$1:$1,0)),'Forecast Input'!$A:$A,Master!C3288,'Forecast Input'!$D:$D,Master!D3288),0),"Actual",SUMIFS('CMO Input'!$Q:$Q,'CMO Input'!$E:$E,Master!$A3288,'CMO Input'!$C:$C,Master!$C3288,'CMO Input'!$AJ:$AJ,Master!$D3288,'CMO Input'!$AU:$AU,Master!$F3284),"")</f>
        <v>0</v>
      </c>
    </row>
    <row r="3289" spans="1:6" x14ac:dyDescent="0.25">
      <c r="A3289" s="24">
        <v>16</v>
      </c>
      <c r="B3289" s="25">
        <v>44378</v>
      </c>
      <c r="C3289" s="24" t="s">
        <v>127</v>
      </c>
      <c r="D3289" s="24" t="s">
        <v>166</v>
      </c>
      <c r="E3289" s="24" t="s">
        <v>1487</v>
      </c>
      <c r="F3289" cm="1">
        <f t="array" ref="F3289">_xlfn.SWITCH($E3289,"Forecast",IFERROR(SUMIFS(INDEX('Forecast Input'!$A:$BO,,MATCH(TEXT($A3289,"0"),'Forecast Input'!$1:$1,0)),'Forecast Input'!$A:$A,Master!C3289,'Forecast Input'!$D:$D,Master!D3289),0),"Actual",SUMIFS('CMO Input'!$Q:$Q,'CMO Input'!$E:$E,Master!$A3289,'CMO Input'!$C:$C,Master!$C3289,'CMO Input'!$AJ:$AJ,Master!$D3289,'CMO Input'!$AU:$AU,Master!$F3285),"")</f>
        <v>0</v>
      </c>
    </row>
    <row r="3290" spans="1:6" x14ac:dyDescent="0.25">
      <c r="A3290" s="24">
        <v>16</v>
      </c>
      <c r="B3290" s="25">
        <v>44378</v>
      </c>
      <c r="C3290" s="24" t="s">
        <v>127</v>
      </c>
      <c r="D3290" s="24" t="s">
        <v>170</v>
      </c>
      <c r="E3290" s="24" t="s">
        <v>1489</v>
      </c>
      <c r="F3290" t="str" cm="1">
        <f t="array" ref="F3290">_xlfn.SWITCH($E3290,"Forecast",IFERROR(SUMIFS(INDEX('Forecast Input'!$A:$BO,,MATCH(TEXT($A3290,"0"),'Forecast Input'!$1:$1,0)),'Forecast Input'!$A:$A,Master!C3290,'Forecast Input'!$D:$D,Master!D3290),0),"Actual",SUMIFS('CMO Input'!$Q:$Q,'CMO Input'!$E:$E,Master!$A3290,'CMO Input'!$C:$C,Master!$C3290,'CMO Input'!$AJ:$AJ,Master!$D3290,'CMO Input'!$AU:$AU,Master!$F3286),"")</f>
        <v/>
      </c>
    </row>
    <row r="3291" spans="1:6" x14ac:dyDescent="0.25">
      <c r="A3291" s="24">
        <v>16</v>
      </c>
      <c r="B3291" s="25">
        <v>44378</v>
      </c>
      <c r="C3291" s="24" t="s">
        <v>127</v>
      </c>
      <c r="D3291" s="24" t="s">
        <v>170</v>
      </c>
      <c r="E3291" s="24" t="s">
        <v>1488</v>
      </c>
      <c r="F3291" cm="1">
        <f t="array" ref="F3291">_xlfn.SWITCH($E3291,"Forecast",IFERROR(SUMIFS(INDEX('Forecast Input'!$A:$BO,,MATCH(TEXT($A3291,"0"),'Forecast Input'!$1:$1,0)),'Forecast Input'!$A:$A,Master!C3291,'Forecast Input'!$D:$D,Master!D3291),0),"Actual",SUMIFS('CMO Input'!$Q:$Q,'CMO Input'!$E:$E,Master!$A3291,'CMO Input'!$C:$C,Master!$C3291,'CMO Input'!$AJ:$AJ,Master!$D3291,'CMO Input'!$AU:$AU,Master!$F3287),"")</f>
        <v>0</v>
      </c>
    </row>
    <row r="3292" spans="1:6" x14ac:dyDescent="0.25">
      <c r="A3292" s="24">
        <v>16</v>
      </c>
      <c r="B3292" s="25">
        <v>44378</v>
      </c>
      <c r="C3292" s="24" t="s">
        <v>127</v>
      </c>
      <c r="D3292" s="24" t="s">
        <v>170</v>
      </c>
      <c r="E3292" s="24" t="s">
        <v>1487</v>
      </c>
      <c r="F3292" cm="1">
        <f t="array" ref="F3292">_xlfn.SWITCH($E3292,"Forecast",IFERROR(SUMIFS(INDEX('Forecast Input'!$A:$BO,,MATCH(TEXT($A3292,"0"),'Forecast Input'!$1:$1,0)),'Forecast Input'!$A:$A,Master!C3292,'Forecast Input'!$D:$D,Master!D3292),0),"Actual",SUMIFS('CMO Input'!$Q:$Q,'CMO Input'!$E:$E,Master!$A3292,'CMO Input'!$C:$C,Master!$C3292,'CMO Input'!$AJ:$AJ,Master!$D3292,'CMO Input'!$AU:$AU,Master!$F3288),"")</f>
        <v>0</v>
      </c>
    </row>
    <row r="3293" spans="1:6" x14ac:dyDescent="0.25">
      <c r="A3293" s="24">
        <v>16</v>
      </c>
      <c r="B3293" s="25">
        <v>44378</v>
      </c>
      <c r="C3293" s="24" t="s">
        <v>127</v>
      </c>
      <c r="D3293" s="24" t="s">
        <v>436</v>
      </c>
      <c r="E3293" s="24" t="s">
        <v>1489</v>
      </c>
      <c r="F3293" t="str" cm="1">
        <f t="array" ref="F3293">_xlfn.SWITCH($E3293,"Forecast",IFERROR(SUMIFS(INDEX('Forecast Input'!$A:$BO,,MATCH(TEXT($A3293,"0"),'Forecast Input'!$1:$1,0)),'Forecast Input'!$A:$A,Master!C3293,'Forecast Input'!$D:$D,Master!D3293),0),"Actual",SUMIFS('CMO Input'!$Q:$Q,'CMO Input'!$E:$E,Master!$A3293,'CMO Input'!$C:$C,Master!$C3293,'CMO Input'!$AJ:$AJ,Master!$D3293,'CMO Input'!$AU:$AU,Master!$F3289),"")</f>
        <v/>
      </c>
    </row>
    <row r="3294" spans="1:6" x14ac:dyDescent="0.25">
      <c r="A3294" s="24">
        <v>16</v>
      </c>
      <c r="B3294" s="25">
        <v>44378</v>
      </c>
      <c r="C3294" s="24" t="s">
        <v>127</v>
      </c>
      <c r="D3294" s="24" t="s">
        <v>436</v>
      </c>
      <c r="E3294" s="24" t="s">
        <v>1488</v>
      </c>
      <c r="F3294" cm="1">
        <f t="array" ref="F3294">_xlfn.SWITCH($E3294,"Forecast",IFERROR(SUMIFS(INDEX('Forecast Input'!$A:$BO,,MATCH(TEXT($A3294,"0"),'Forecast Input'!$1:$1,0)),'Forecast Input'!$A:$A,Master!C3294,'Forecast Input'!$D:$D,Master!D3294),0),"Actual",SUMIFS('CMO Input'!$Q:$Q,'CMO Input'!$E:$E,Master!$A3294,'CMO Input'!$C:$C,Master!$C3294,'CMO Input'!$AJ:$AJ,Master!$D3294,'CMO Input'!$AU:$AU,Master!$F3290),"")</f>
        <v>0</v>
      </c>
    </row>
    <row r="3295" spans="1:6" x14ac:dyDescent="0.25">
      <c r="A3295" s="24">
        <v>16</v>
      </c>
      <c r="B3295" s="25">
        <v>44378</v>
      </c>
      <c r="C3295" s="24" t="s">
        <v>127</v>
      </c>
      <c r="D3295" s="24" t="s">
        <v>436</v>
      </c>
      <c r="E3295" s="24" t="s">
        <v>1487</v>
      </c>
      <c r="F3295" cm="1">
        <f t="array" ref="F3295">_xlfn.SWITCH($E3295,"Forecast",IFERROR(SUMIFS(INDEX('Forecast Input'!$A:$BO,,MATCH(TEXT($A3295,"0"),'Forecast Input'!$1:$1,0)),'Forecast Input'!$A:$A,Master!C3295,'Forecast Input'!$D:$D,Master!D3295),0),"Actual",SUMIFS('CMO Input'!$Q:$Q,'CMO Input'!$E:$E,Master!$A3295,'CMO Input'!$C:$C,Master!$C3295,'CMO Input'!$AJ:$AJ,Master!$D3295,'CMO Input'!$AU:$AU,Master!$F3291),"")</f>
        <v>0</v>
      </c>
    </row>
    <row r="3296" spans="1:6" x14ac:dyDescent="0.25">
      <c r="A3296" s="24">
        <v>16</v>
      </c>
      <c r="B3296" s="25">
        <v>44378</v>
      </c>
      <c r="C3296" s="24" t="s">
        <v>127</v>
      </c>
      <c r="D3296" s="24" t="s">
        <v>1469</v>
      </c>
      <c r="E3296" s="24" t="s">
        <v>1489</v>
      </c>
      <c r="F3296" t="str" cm="1">
        <f t="array" ref="F3296">_xlfn.SWITCH($E3296,"Forecast",IFERROR(SUMIFS(INDEX('Forecast Input'!$A:$BO,,MATCH(TEXT($A3296,"0"),'Forecast Input'!$1:$1,0)),'Forecast Input'!$A:$A,Master!C3296,'Forecast Input'!$D:$D,Master!D3296),0),"Actual",SUMIFS('CMO Input'!$Q:$Q,'CMO Input'!$E:$E,Master!$A3296,'CMO Input'!$C:$C,Master!$C3296,'CMO Input'!$AJ:$AJ,Master!$D3296,'CMO Input'!$AU:$AU,Master!$F3292),"")</f>
        <v/>
      </c>
    </row>
    <row r="3297" spans="1:6" x14ac:dyDescent="0.25">
      <c r="A3297" s="24">
        <v>16</v>
      </c>
      <c r="B3297" s="25">
        <v>44378</v>
      </c>
      <c r="C3297" s="24" t="s">
        <v>127</v>
      </c>
      <c r="D3297" s="24" t="s">
        <v>1469</v>
      </c>
      <c r="E3297" s="24" t="s">
        <v>1488</v>
      </c>
      <c r="F3297" cm="1">
        <f t="array" ref="F3297">_xlfn.SWITCH($E3297,"Forecast",IFERROR(SUMIFS(INDEX('Forecast Input'!$A:$BO,,MATCH(TEXT($A3297,"0"),'Forecast Input'!$1:$1,0)),'Forecast Input'!$A:$A,Master!C3297,'Forecast Input'!$D:$D,Master!D3297),0),"Actual",SUMIFS('CMO Input'!$Q:$Q,'CMO Input'!$E:$E,Master!$A3297,'CMO Input'!$C:$C,Master!$C3297,'CMO Input'!$AJ:$AJ,Master!$D3297,'CMO Input'!$AU:$AU,Master!$F3293),"")</f>
        <v>0</v>
      </c>
    </row>
    <row r="3298" spans="1:6" x14ac:dyDescent="0.25">
      <c r="A3298" s="24">
        <v>16</v>
      </c>
      <c r="B3298" s="25">
        <v>44378</v>
      </c>
      <c r="C3298" s="24" t="s">
        <v>127</v>
      </c>
      <c r="D3298" s="24" t="s">
        <v>1469</v>
      </c>
      <c r="E3298" s="24" t="s">
        <v>1487</v>
      </c>
      <c r="F3298" cm="1">
        <f t="array" ref="F3298">_xlfn.SWITCH($E3298,"Forecast",IFERROR(SUMIFS(INDEX('Forecast Input'!$A:$BO,,MATCH(TEXT($A3298,"0"),'Forecast Input'!$1:$1,0)),'Forecast Input'!$A:$A,Master!C3298,'Forecast Input'!$D:$D,Master!D3298),0),"Actual",SUMIFS('CMO Input'!$Q:$Q,'CMO Input'!$E:$E,Master!$A3298,'CMO Input'!$C:$C,Master!$C3298,'CMO Input'!$AJ:$AJ,Master!$D3298,'CMO Input'!$AU:$AU,Master!$F3294),"")</f>
        <v>0</v>
      </c>
    </row>
    <row r="3299" spans="1:6" x14ac:dyDescent="0.25">
      <c r="A3299" s="24">
        <v>16</v>
      </c>
      <c r="B3299" s="25">
        <v>44378</v>
      </c>
      <c r="C3299" s="24" t="s">
        <v>44</v>
      </c>
      <c r="D3299" s="24" t="s">
        <v>10</v>
      </c>
      <c r="E3299" s="24" t="s">
        <v>1489</v>
      </c>
      <c r="F3299" t="str" cm="1">
        <f t="array" ref="F3299">_xlfn.SWITCH($E3299,"Forecast",IFERROR(SUMIFS(INDEX('Forecast Input'!$A:$BO,,MATCH(TEXT($A3299,"0"),'Forecast Input'!$1:$1,0)),'Forecast Input'!$A:$A,Master!C3299,'Forecast Input'!$D:$D,Master!D3299),0),"Actual",SUMIFS('CMO Input'!$Q:$Q,'CMO Input'!$E:$E,Master!$A3299,'CMO Input'!$C:$C,Master!$C3299,'CMO Input'!$AJ:$AJ,Master!$D3299,'CMO Input'!$AU:$AU,Master!$F3295),"")</f>
        <v/>
      </c>
    </row>
    <row r="3300" spans="1:6" x14ac:dyDescent="0.25">
      <c r="A3300" s="24">
        <v>16</v>
      </c>
      <c r="B3300" s="25">
        <v>44378</v>
      </c>
      <c r="C3300" s="24" t="s">
        <v>44</v>
      </c>
      <c r="D3300" s="24" t="s">
        <v>10</v>
      </c>
      <c r="E3300" s="24" t="s">
        <v>1488</v>
      </c>
      <c r="F3300" cm="1">
        <f t="array" ref="F3300">_xlfn.SWITCH($E3300,"Forecast",IFERROR(SUMIFS(INDEX('Forecast Input'!$A:$BO,,MATCH(TEXT($A3300,"0"),'Forecast Input'!$1:$1,0)),'Forecast Input'!$A:$A,Master!C3300,'Forecast Input'!$D:$D,Master!D3300),0),"Actual",SUMIFS('CMO Input'!$Q:$Q,'CMO Input'!$E:$E,Master!$A3300,'CMO Input'!$C:$C,Master!$C3300,'CMO Input'!$AJ:$AJ,Master!$D3300,'CMO Input'!$AU:$AU,Master!$F3296),"")</f>
        <v>0</v>
      </c>
    </row>
    <row r="3301" spans="1:6" x14ac:dyDescent="0.25">
      <c r="A3301" s="24">
        <v>16</v>
      </c>
      <c r="B3301" s="25">
        <v>44378</v>
      </c>
      <c r="C3301" s="24" t="s">
        <v>44</v>
      </c>
      <c r="D3301" s="24" t="s">
        <v>10</v>
      </c>
      <c r="E3301" s="24" t="s">
        <v>1487</v>
      </c>
      <c r="F3301" cm="1">
        <f t="array" ref="F3301">_xlfn.SWITCH($E3301,"Forecast",IFERROR(SUMIFS(INDEX('Forecast Input'!$A:$BO,,MATCH(TEXT($A3301,"0"),'Forecast Input'!$1:$1,0)),'Forecast Input'!$A:$A,Master!C3301,'Forecast Input'!$D:$D,Master!D3301),0),"Actual",SUMIFS('CMO Input'!$Q:$Q,'CMO Input'!$E:$E,Master!$A3301,'CMO Input'!$C:$C,Master!$C3301,'CMO Input'!$AJ:$AJ,Master!$D3301,'CMO Input'!$AU:$AU,Master!$F3297),"")</f>
        <v>0</v>
      </c>
    </row>
    <row r="3302" spans="1:6" x14ac:dyDescent="0.25">
      <c r="A3302" s="24">
        <v>16</v>
      </c>
      <c r="B3302" s="25">
        <v>44378</v>
      </c>
      <c r="C3302" s="24" t="s">
        <v>44</v>
      </c>
      <c r="D3302" s="24" t="s">
        <v>61</v>
      </c>
      <c r="E3302" s="24" t="s">
        <v>1489</v>
      </c>
      <c r="F3302" t="str" cm="1">
        <f t="array" ref="F3302">_xlfn.SWITCH($E3302,"Forecast",IFERROR(SUMIFS(INDEX('Forecast Input'!$A:$BO,,MATCH(TEXT($A3302,"0"),'Forecast Input'!$1:$1,0)),'Forecast Input'!$A:$A,Master!C3302,'Forecast Input'!$D:$D,Master!D3302),0),"Actual",SUMIFS('CMO Input'!$Q:$Q,'CMO Input'!$E:$E,Master!$A3302,'CMO Input'!$C:$C,Master!$C3302,'CMO Input'!$AJ:$AJ,Master!$D3302,'CMO Input'!$AU:$AU,Master!$F3298),"")</f>
        <v/>
      </c>
    </row>
    <row r="3303" spans="1:6" x14ac:dyDescent="0.25">
      <c r="A3303" s="24">
        <v>16</v>
      </c>
      <c r="B3303" s="25">
        <v>44378</v>
      </c>
      <c r="C3303" s="24" t="s">
        <v>44</v>
      </c>
      <c r="D3303" s="24" t="s">
        <v>61</v>
      </c>
      <c r="E3303" s="24" t="s">
        <v>1488</v>
      </c>
      <c r="F3303" cm="1">
        <f t="array" ref="F3303">_xlfn.SWITCH($E3303,"Forecast",IFERROR(SUMIFS(INDEX('Forecast Input'!$A:$BO,,MATCH(TEXT($A3303,"0"),'Forecast Input'!$1:$1,0)),'Forecast Input'!$A:$A,Master!C3303,'Forecast Input'!$D:$D,Master!D3303),0),"Actual",SUMIFS('CMO Input'!$Q:$Q,'CMO Input'!$E:$E,Master!$A3303,'CMO Input'!$C:$C,Master!$C3303,'CMO Input'!$AJ:$AJ,Master!$D3303,'CMO Input'!$AU:$AU,Master!$F3299),"")</f>
        <v>0</v>
      </c>
    </row>
    <row r="3304" spans="1:6" x14ac:dyDescent="0.25">
      <c r="A3304" s="24">
        <v>16</v>
      </c>
      <c r="B3304" s="25">
        <v>44378</v>
      </c>
      <c r="C3304" s="24" t="s">
        <v>44</v>
      </c>
      <c r="D3304" s="24" t="s">
        <v>61</v>
      </c>
      <c r="E3304" s="24" t="s">
        <v>1487</v>
      </c>
      <c r="F3304" cm="1">
        <f t="array" ref="F3304">_xlfn.SWITCH($E3304,"Forecast",IFERROR(SUMIFS(INDEX('Forecast Input'!$A:$BO,,MATCH(TEXT($A3304,"0"),'Forecast Input'!$1:$1,0)),'Forecast Input'!$A:$A,Master!C3304,'Forecast Input'!$D:$D,Master!D3304),0),"Actual",SUMIFS('CMO Input'!$Q:$Q,'CMO Input'!$E:$E,Master!$A3304,'CMO Input'!$C:$C,Master!$C3304,'CMO Input'!$AJ:$AJ,Master!$D3304,'CMO Input'!$AU:$AU,Master!$F3300),"")</f>
        <v>0</v>
      </c>
    </row>
    <row r="3305" spans="1:6" x14ac:dyDescent="0.25">
      <c r="A3305" s="24">
        <v>16</v>
      </c>
      <c r="B3305" s="25">
        <v>44378</v>
      </c>
      <c r="C3305" s="24" t="s">
        <v>44</v>
      </c>
      <c r="D3305" s="24" t="s">
        <v>103</v>
      </c>
      <c r="E3305" s="24" t="s">
        <v>1489</v>
      </c>
      <c r="F3305" t="str" cm="1">
        <f t="array" ref="F3305">_xlfn.SWITCH($E3305,"Forecast",IFERROR(SUMIFS(INDEX('Forecast Input'!$A:$BO,,MATCH(TEXT($A3305,"0"),'Forecast Input'!$1:$1,0)),'Forecast Input'!$A:$A,Master!C3305,'Forecast Input'!$D:$D,Master!D3305),0),"Actual",SUMIFS('CMO Input'!$Q:$Q,'CMO Input'!$E:$E,Master!$A3305,'CMO Input'!$C:$C,Master!$C3305,'CMO Input'!$AJ:$AJ,Master!$D3305,'CMO Input'!$AU:$AU,Master!$F3301),"")</f>
        <v/>
      </c>
    </row>
    <row r="3306" spans="1:6" x14ac:dyDescent="0.25">
      <c r="A3306" s="24">
        <v>16</v>
      </c>
      <c r="B3306" s="25">
        <v>44378</v>
      </c>
      <c r="C3306" s="24" t="s">
        <v>44</v>
      </c>
      <c r="D3306" s="24" t="s">
        <v>103</v>
      </c>
      <c r="E3306" s="24" t="s">
        <v>1488</v>
      </c>
      <c r="F3306" cm="1">
        <f t="array" ref="F3306">_xlfn.SWITCH($E3306,"Forecast",IFERROR(SUMIFS(INDEX('Forecast Input'!$A:$BO,,MATCH(TEXT($A3306,"0"),'Forecast Input'!$1:$1,0)),'Forecast Input'!$A:$A,Master!C3306,'Forecast Input'!$D:$D,Master!D3306),0),"Actual",SUMIFS('CMO Input'!$Q:$Q,'CMO Input'!$E:$E,Master!$A3306,'CMO Input'!$C:$C,Master!$C3306,'CMO Input'!$AJ:$AJ,Master!$D3306,'CMO Input'!$AU:$AU,Master!$F3302),"")</f>
        <v>0</v>
      </c>
    </row>
    <row r="3307" spans="1:6" x14ac:dyDescent="0.25">
      <c r="A3307" s="24">
        <v>16</v>
      </c>
      <c r="B3307" s="25">
        <v>44378</v>
      </c>
      <c r="C3307" s="24" t="s">
        <v>44</v>
      </c>
      <c r="D3307" s="24" t="s">
        <v>103</v>
      </c>
      <c r="E3307" s="24" t="s">
        <v>1487</v>
      </c>
      <c r="F3307" cm="1">
        <f t="array" ref="F3307">_xlfn.SWITCH($E3307,"Forecast",IFERROR(SUMIFS(INDEX('Forecast Input'!$A:$BO,,MATCH(TEXT($A3307,"0"),'Forecast Input'!$1:$1,0)),'Forecast Input'!$A:$A,Master!C3307,'Forecast Input'!$D:$D,Master!D3307),0),"Actual",SUMIFS('CMO Input'!$Q:$Q,'CMO Input'!$E:$E,Master!$A3307,'CMO Input'!$C:$C,Master!$C3307,'CMO Input'!$AJ:$AJ,Master!$D3307,'CMO Input'!$AU:$AU,Master!$F3303),"")</f>
        <v>0</v>
      </c>
    </row>
    <row r="3308" spans="1:6" x14ac:dyDescent="0.25">
      <c r="A3308" s="24">
        <v>16</v>
      </c>
      <c r="B3308" s="25">
        <v>44378</v>
      </c>
      <c r="C3308" s="24" t="s">
        <v>44</v>
      </c>
      <c r="D3308" s="24" t="s">
        <v>146</v>
      </c>
      <c r="E3308" s="24" t="s">
        <v>1489</v>
      </c>
      <c r="F3308" t="str" cm="1">
        <f t="array" ref="F3308">_xlfn.SWITCH($E3308,"Forecast",IFERROR(SUMIFS(INDEX('Forecast Input'!$A:$BO,,MATCH(TEXT($A3308,"0"),'Forecast Input'!$1:$1,0)),'Forecast Input'!$A:$A,Master!C3308,'Forecast Input'!$D:$D,Master!D3308),0),"Actual",SUMIFS('CMO Input'!$Q:$Q,'CMO Input'!$E:$E,Master!$A3308,'CMO Input'!$C:$C,Master!$C3308,'CMO Input'!$AJ:$AJ,Master!$D3308,'CMO Input'!$AU:$AU,Master!$F3304),"")</f>
        <v/>
      </c>
    </row>
    <row r="3309" spans="1:6" x14ac:dyDescent="0.25">
      <c r="A3309" s="24">
        <v>16</v>
      </c>
      <c r="B3309" s="25">
        <v>44378</v>
      </c>
      <c r="C3309" s="24" t="s">
        <v>44</v>
      </c>
      <c r="D3309" s="24" t="s">
        <v>146</v>
      </c>
      <c r="E3309" s="24" t="s">
        <v>1488</v>
      </c>
      <c r="F3309" cm="1">
        <f t="array" ref="F3309">_xlfn.SWITCH($E3309,"Forecast",IFERROR(SUMIFS(INDEX('Forecast Input'!$A:$BO,,MATCH(TEXT($A3309,"0"),'Forecast Input'!$1:$1,0)),'Forecast Input'!$A:$A,Master!C3309,'Forecast Input'!$D:$D,Master!D3309),0),"Actual",SUMIFS('CMO Input'!$Q:$Q,'CMO Input'!$E:$E,Master!$A3309,'CMO Input'!$C:$C,Master!$C3309,'CMO Input'!$AJ:$AJ,Master!$D3309,'CMO Input'!$AU:$AU,Master!$F3305),"")</f>
        <v>0</v>
      </c>
    </row>
    <row r="3310" spans="1:6" x14ac:dyDescent="0.25">
      <c r="A3310" s="24">
        <v>16</v>
      </c>
      <c r="B3310" s="25">
        <v>44378</v>
      </c>
      <c r="C3310" s="24" t="s">
        <v>44</v>
      </c>
      <c r="D3310" s="24" t="s">
        <v>146</v>
      </c>
      <c r="E3310" s="24" t="s">
        <v>1487</v>
      </c>
      <c r="F3310" cm="1">
        <f t="array" ref="F3310">_xlfn.SWITCH($E3310,"Forecast",IFERROR(SUMIFS(INDEX('Forecast Input'!$A:$BO,,MATCH(TEXT($A3310,"0"),'Forecast Input'!$1:$1,0)),'Forecast Input'!$A:$A,Master!C3310,'Forecast Input'!$D:$D,Master!D3310),0),"Actual",SUMIFS('CMO Input'!$Q:$Q,'CMO Input'!$E:$E,Master!$A3310,'CMO Input'!$C:$C,Master!$C3310,'CMO Input'!$AJ:$AJ,Master!$D3310,'CMO Input'!$AU:$AU,Master!$F3306),"")</f>
        <v>0</v>
      </c>
    </row>
    <row r="3311" spans="1:6" x14ac:dyDescent="0.25">
      <c r="A3311" s="24">
        <v>16</v>
      </c>
      <c r="B3311" s="25">
        <v>44378</v>
      </c>
      <c r="C3311" s="24" t="s">
        <v>44</v>
      </c>
      <c r="D3311" s="24" t="s">
        <v>166</v>
      </c>
      <c r="E3311" s="24" t="s">
        <v>1489</v>
      </c>
      <c r="F3311" t="str" cm="1">
        <f t="array" ref="F3311">_xlfn.SWITCH($E3311,"Forecast",IFERROR(SUMIFS(INDEX('Forecast Input'!$A:$BO,,MATCH(TEXT($A3311,"0"),'Forecast Input'!$1:$1,0)),'Forecast Input'!$A:$A,Master!C3311,'Forecast Input'!$D:$D,Master!D3311),0),"Actual",SUMIFS('CMO Input'!$Q:$Q,'CMO Input'!$E:$E,Master!$A3311,'CMO Input'!$C:$C,Master!$C3311,'CMO Input'!$AJ:$AJ,Master!$D3311,'CMO Input'!$AU:$AU,Master!$F3307),"")</f>
        <v/>
      </c>
    </row>
    <row r="3312" spans="1:6" x14ac:dyDescent="0.25">
      <c r="A3312" s="24">
        <v>16</v>
      </c>
      <c r="B3312" s="25">
        <v>44378</v>
      </c>
      <c r="C3312" s="24" t="s">
        <v>44</v>
      </c>
      <c r="D3312" s="24" t="s">
        <v>166</v>
      </c>
      <c r="E3312" s="24" t="s">
        <v>1488</v>
      </c>
      <c r="F3312" cm="1">
        <f t="array" ref="F3312">_xlfn.SWITCH($E3312,"Forecast",IFERROR(SUMIFS(INDEX('Forecast Input'!$A:$BO,,MATCH(TEXT($A3312,"0"),'Forecast Input'!$1:$1,0)),'Forecast Input'!$A:$A,Master!C3312,'Forecast Input'!$D:$D,Master!D3312),0),"Actual",SUMIFS('CMO Input'!$Q:$Q,'CMO Input'!$E:$E,Master!$A3312,'CMO Input'!$C:$C,Master!$C3312,'CMO Input'!$AJ:$AJ,Master!$D3312,'CMO Input'!$AU:$AU,Master!$F3308),"")</f>
        <v>0</v>
      </c>
    </row>
    <row r="3313" spans="1:6" x14ac:dyDescent="0.25">
      <c r="A3313" s="24">
        <v>16</v>
      </c>
      <c r="B3313" s="25">
        <v>44378</v>
      </c>
      <c r="C3313" s="24" t="s">
        <v>44</v>
      </c>
      <c r="D3313" s="24" t="s">
        <v>166</v>
      </c>
      <c r="E3313" s="24" t="s">
        <v>1487</v>
      </c>
      <c r="F3313" cm="1">
        <f t="array" ref="F3313">_xlfn.SWITCH($E3313,"Forecast",IFERROR(SUMIFS(INDEX('Forecast Input'!$A:$BO,,MATCH(TEXT($A3313,"0"),'Forecast Input'!$1:$1,0)),'Forecast Input'!$A:$A,Master!C3313,'Forecast Input'!$D:$D,Master!D3313),0),"Actual",SUMIFS('CMO Input'!$Q:$Q,'CMO Input'!$E:$E,Master!$A3313,'CMO Input'!$C:$C,Master!$C3313,'CMO Input'!$AJ:$AJ,Master!$D3313,'CMO Input'!$AU:$AU,Master!$F3309),"")</f>
        <v>0</v>
      </c>
    </row>
    <row r="3314" spans="1:6" x14ac:dyDescent="0.25">
      <c r="A3314" s="24">
        <v>16</v>
      </c>
      <c r="B3314" s="25">
        <v>44378</v>
      </c>
      <c r="C3314" s="24" t="s">
        <v>44</v>
      </c>
      <c r="D3314" s="24" t="s">
        <v>170</v>
      </c>
      <c r="E3314" s="24" t="s">
        <v>1489</v>
      </c>
      <c r="F3314" t="str" cm="1">
        <f t="array" ref="F3314">_xlfn.SWITCH($E3314,"Forecast",IFERROR(SUMIFS(INDEX('Forecast Input'!$A:$BO,,MATCH(TEXT($A3314,"0"),'Forecast Input'!$1:$1,0)),'Forecast Input'!$A:$A,Master!C3314,'Forecast Input'!$D:$D,Master!D3314),0),"Actual",SUMIFS('CMO Input'!$Q:$Q,'CMO Input'!$E:$E,Master!$A3314,'CMO Input'!$C:$C,Master!$C3314,'CMO Input'!$AJ:$AJ,Master!$D3314,'CMO Input'!$AU:$AU,Master!$F3310),"")</f>
        <v/>
      </c>
    </row>
    <row r="3315" spans="1:6" x14ac:dyDescent="0.25">
      <c r="A3315" s="24">
        <v>16</v>
      </c>
      <c r="B3315" s="25">
        <v>44378</v>
      </c>
      <c r="C3315" s="24" t="s">
        <v>44</v>
      </c>
      <c r="D3315" s="24" t="s">
        <v>170</v>
      </c>
      <c r="E3315" s="24" t="s">
        <v>1488</v>
      </c>
      <c r="F3315" cm="1">
        <f t="array" ref="F3315">_xlfn.SWITCH($E3315,"Forecast",IFERROR(SUMIFS(INDEX('Forecast Input'!$A:$BO,,MATCH(TEXT($A3315,"0"),'Forecast Input'!$1:$1,0)),'Forecast Input'!$A:$A,Master!C3315,'Forecast Input'!$D:$D,Master!D3315),0),"Actual",SUMIFS('CMO Input'!$Q:$Q,'CMO Input'!$E:$E,Master!$A3315,'CMO Input'!$C:$C,Master!$C3315,'CMO Input'!$AJ:$AJ,Master!$D3315,'CMO Input'!$AU:$AU,Master!$F3311),"")</f>
        <v>0</v>
      </c>
    </row>
    <row r="3316" spans="1:6" x14ac:dyDescent="0.25">
      <c r="A3316" s="24">
        <v>16</v>
      </c>
      <c r="B3316" s="25">
        <v>44378</v>
      </c>
      <c r="C3316" s="24" t="s">
        <v>44</v>
      </c>
      <c r="D3316" s="24" t="s">
        <v>170</v>
      </c>
      <c r="E3316" s="24" t="s">
        <v>1487</v>
      </c>
      <c r="F3316" cm="1">
        <f t="array" ref="F3316">_xlfn.SWITCH($E3316,"Forecast",IFERROR(SUMIFS(INDEX('Forecast Input'!$A:$BO,,MATCH(TEXT($A3316,"0"),'Forecast Input'!$1:$1,0)),'Forecast Input'!$A:$A,Master!C3316,'Forecast Input'!$D:$D,Master!D3316),0),"Actual",SUMIFS('CMO Input'!$Q:$Q,'CMO Input'!$E:$E,Master!$A3316,'CMO Input'!$C:$C,Master!$C3316,'CMO Input'!$AJ:$AJ,Master!$D3316,'CMO Input'!$AU:$AU,Master!$F3312),"")</f>
        <v>0</v>
      </c>
    </row>
    <row r="3317" spans="1:6" x14ac:dyDescent="0.25">
      <c r="A3317" s="24">
        <v>16</v>
      </c>
      <c r="B3317" s="25">
        <v>44378</v>
      </c>
      <c r="C3317" s="24" t="s">
        <v>44</v>
      </c>
      <c r="D3317" s="24" t="s">
        <v>436</v>
      </c>
      <c r="E3317" s="24" t="s">
        <v>1489</v>
      </c>
      <c r="F3317" t="str" cm="1">
        <f t="array" ref="F3317">_xlfn.SWITCH($E3317,"Forecast",IFERROR(SUMIFS(INDEX('Forecast Input'!$A:$BO,,MATCH(TEXT($A3317,"0"),'Forecast Input'!$1:$1,0)),'Forecast Input'!$A:$A,Master!C3317,'Forecast Input'!$D:$D,Master!D3317),0),"Actual",SUMIFS('CMO Input'!$Q:$Q,'CMO Input'!$E:$E,Master!$A3317,'CMO Input'!$C:$C,Master!$C3317,'CMO Input'!$AJ:$AJ,Master!$D3317,'CMO Input'!$AU:$AU,Master!$F3313),"")</f>
        <v/>
      </c>
    </row>
    <row r="3318" spans="1:6" x14ac:dyDescent="0.25">
      <c r="A3318" s="24">
        <v>16</v>
      </c>
      <c r="B3318" s="25">
        <v>44378</v>
      </c>
      <c r="C3318" s="24" t="s">
        <v>44</v>
      </c>
      <c r="D3318" s="24" t="s">
        <v>436</v>
      </c>
      <c r="E3318" s="24" t="s">
        <v>1488</v>
      </c>
      <c r="F3318" cm="1">
        <f t="array" ref="F3318">_xlfn.SWITCH($E3318,"Forecast",IFERROR(SUMIFS(INDEX('Forecast Input'!$A:$BO,,MATCH(TEXT($A3318,"0"),'Forecast Input'!$1:$1,0)),'Forecast Input'!$A:$A,Master!C3318,'Forecast Input'!$D:$D,Master!D3318),0),"Actual",SUMIFS('CMO Input'!$Q:$Q,'CMO Input'!$E:$E,Master!$A3318,'CMO Input'!$C:$C,Master!$C3318,'CMO Input'!$AJ:$AJ,Master!$D3318,'CMO Input'!$AU:$AU,Master!$F3314),"")</f>
        <v>0</v>
      </c>
    </row>
    <row r="3319" spans="1:6" x14ac:dyDescent="0.25">
      <c r="A3319" s="24">
        <v>16</v>
      </c>
      <c r="B3319" s="25">
        <v>44378</v>
      </c>
      <c r="C3319" s="24" t="s">
        <v>44</v>
      </c>
      <c r="D3319" s="24" t="s">
        <v>436</v>
      </c>
      <c r="E3319" s="24" t="s">
        <v>1487</v>
      </c>
      <c r="F3319" cm="1">
        <f t="array" ref="F3319">_xlfn.SWITCH($E3319,"Forecast",IFERROR(SUMIFS(INDEX('Forecast Input'!$A:$BO,,MATCH(TEXT($A3319,"0"),'Forecast Input'!$1:$1,0)),'Forecast Input'!$A:$A,Master!C3319,'Forecast Input'!$D:$D,Master!D3319),0),"Actual",SUMIFS('CMO Input'!$Q:$Q,'CMO Input'!$E:$E,Master!$A3319,'CMO Input'!$C:$C,Master!$C3319,'CMO Input'!$AJ:$AJ,Master!$D3319,'CMO Input'!$AU:$AU,Master!$F3315),"")</f>
        <v>0</v>
      </c>
    </row>
    <row r="3320" spans="1:6" x14ac:dyDescent="0.25">
      <c r="A3320" s="24">
        <v>16</v>
      </c>
      <c r="B3320" s="25">
        <v>44378</v>
      </c>
      <c r="C3320" s="24" t="s">
        <v>44</v>
      </c>
      <c r="D3320" s="24" t="s">
        <v>1469</v>
      </c>
      <c r="E3320" s="24" t="s">
        <v>1489</v>
      </c>
      <c r="F3320" t="str" cm="1">
        <f t="array" ref="F3320">_xlfn.SWITCH($E3320,"Forecast",IFERROR(SUMIFS(INDEX('Forecast Input'!$A:$BO,,MATCH(TEXT($A3320,"0"),'Forecast Input'!$1:$1,0)),'Forecast Input'!$A:$A,Master!C3320,'Forecast Input'!$D:$D,Master!D3320),0),"Actual",SUMIFS('CMO Input'!$Q:$Q,'CMO Input'!$E:$E,Master!$A3320,'CMO Input'!$C:$C,Master!$C3320,'CMO Input'!$AJ:$AJ,Master!$D3320,'CMO Input'!$AU:$AU,Master!$F3316),"")</f>
        <v/>
      </c>
    </row>
    <row r="3321" spans="1:6" x14ac:dyDescent="0.25">
      <c r="A3321" s="24">
        <v>16</v>
      </c>
      <c r="B3321" s="25">
        <v>44378</v>
      </c>
      <c r="C3321" s="24" t="s">
        <v>44</v>
      </c>
      <c r="D3321" s="24" t="s">
        <v>1469</v>
      </c>
      <c r="E3321" s="24" t="s">
        <v>1488</v>
      </c>
      <c r="F3321" cm="1">
        <f t="array" ref="F3321">_xlfn.SWITCH($E3321,"Forecast",IFERROR(SUMIFS(INDEX('Forecast Input'!$A:$BO,,MATCH(TEXT($A3321,"0"),'Forecast Input'!$1:$1,0)),'Forecast Input'!$A:$A,Master!C3321,'Forecast Input'!$D:$D,Master!D3321),0),"Actual",SUMIFS('CMO Input'!$Q:$Q,'CMO Input'!$E:$E,Master!$A3321,'CMO Input'!$C:$C,Master!$C3321,'CMO Input'!$AJ:$AJ,Master!$D3321,'CMO Input'!$AU:$AU,Master!$F3317),"")</f>
        <v>0</v>
      </c>
    </row>
    <row r="3322" spans="1:6" x14ac:dyDescent="0.25">
      <c r="A3322" s="24">
        <v>16</v>
      </c>
      <c r="B3322" s="25">
        <v>44378</v>
      </c>
      <c r="C3322" s="24" t="s">
        <v>44</v>
      </c>
      <c r="D3322" s="24" t="s">
        <v>1469</v>
      </c>
      <c r="E3322" s="24" t="s">
        <v>1487</v>
      </c>
      <c r="F3322" cm="1">
        <f t="array" ref="F3322">_xlfn.SWITCH($E3322,"Forecast",IFERROR(SUMIFS(INDEX('Forecast Input'!$A:$BO,,MATCH(TEXT($A3322,"0"),'Forecast Input'!$1:$1,0)),'Forecast Input'!$A:$A,Master!C3322,'Forecast Input'!$D:$D,Master!D3322),0),"Actual",SUMIFS('CMO Input'!$Q:$Q,'CMO Input'!$E:$E,Master!$A3322,'CMO Input'!$C:$C,Master!$C3322,'CMO Input'!$AJ:$AJ,Master!$D3322,'CMO Input'!$AU:$AU,Master!$F3318),"")</f>
        <v>0</v>
      </c>
    </row>
    <row r="3323" spans="1:6" x14ac:dyDescent="0.25">
      <c r="A3323" s="24">
        <v>16</v>
      </c>
      <c r="B3323" s="25">
        <v>44378</v>
      </c>
      <c r="C3323" s="24" t="s">
        <v>780</v>
      </c>
      <c r="D3323" s="24" t="s">
        <v>1470</v>
      </c>
      <c r="E3323" s="24" t="s">
        <v>1489</v>
      </c>
      <c r="F3323" t="str" cm="1">
        <f t="array" ref="F3323">_xlfn.SWITCH($E3323,"Forecast",IFERROR(SUMIFS(INDEX('Forecast Input'!$A:$BO,,MATCH(TEXT($A3323,"0"),'Forecast Input'!$1:$1,0)),'Forecast Input'!$A:$A,Master!C3323,'Forecast Input'!$D:$D,Master!D3323),0),"Actual",SUMIFS('CMO Input'!$Q:$Q,'CMO Input'!$E:$E,Master!$A3323,'CMO Input'!$C:$C,Master!$C3323,'CMO Input'!$AJ:$AJ,Master!$D3323,'CMO Input'!$AU:$AU,Master!$F3319),"")</f>
        <v/>
      </c>
    </row>
    <row r="3324" spans="1:6" x14ac:dyDescent="0.25">
      <c r="A3324" s="24">
        <v>16</v>
      </c>
      <c r="B3324" s="25">
        <v>44378</v>
      </c>
      <c r="C3324" s="24" t="s">
        <v>780</v>
      </c>
      <c r="D3324" s="24" t="s">
        <v>1470</v>
      </c>
      <c r="E3324" s="24" t="s">
        <v>1488</v>
      </c>
      <c r="F3324" cm="1">
        <f t="array" ref="F3324">_xlfn.SWITCH($E3324,"Forecast",IFERROR(SUMIFS(INDEX('Forecast Input'!$A:$BO,,MATCH(TEXT($A3324,"0"),'Forecast Input'!$1:$1,0)),'Forecast Input'!$A:$A,Master!C3324,'Forecast Input'!$D:$D,Master!D3324),0),"Actual",SUMIFS('CMO Input'!$Q:$Q,'CMO Input'!$E:$E,Master!$A3324,'CMO Input'!$C:$C,Master!$C3324,'CMO Input'!$AJ:$AJ,Master!$D3324,'CMO Input'!$AU:$AU,Master!$F3320),"")</f>
        <v>0</v>
      </c>
    </row>
    <row r="3325" spans="1:6" x14ac:dyDescent="0.25">
      <c r="A3325" s="24">
        <v>16</v>
      </c>
      <c r="B3325" s="25">
        <v>44378</v>
      </c>
      <c r="C3325" s="24" t="s">
        <v>780</v>
      </c>
      <c r="D3325" s="24" t="s">
        <v>1470</v>
      </c>
      <c r="E3325" s="24" t="s">
        <v>1487</v>
      </c>
      <c r="F3325" cm="1">
        <f t="array" ref="F3325">_xlfn.SWITCH($E3325,"Forecast",IFERROR(SUMIFS(INDEX('Forecast Input'!$A:$BO,,MATCH(TEXT($A3325,"0"),'Forecast Input'!$1:$1,0)),'Forecast Input'!$A:$A,Master!C3325,'Forecast Input'!$D:$D,Master!D3325),0),"Actual",SUMIFS('CMO Input'!$Q:$Q,'CMO Input'!$E:$E,Master!$A3325,'CMO Input'!$C:$C,Master!$C3325,'CMO Input'!$AJ:$AJ,Master!$D3325,'CMO Input'!$AU:$AU,Master!$F3321),"")</f>
        <v>0</v>
      </c>
    </row>
    <row r="3326" spans="1:6" x14ac:dyDescent="0.25">
      <c r="A3326" s="24">
        <v>16</v>
      </c>
      <c r="B3326" s="25">
        <v>44378</v>
      </c>
      <c r="C3326" s="24" t="s">
        <v>989</v>
      </c>
      <c r="D3326" s="24" t="s">
        <v>1470</v>
      </c>
      <c r="E3326" s="24" t="s">
        <v>1489</v>
      </c>
      <c r="F3326" t="str" cm="1">
        <f t="array" ref="F3326">_xlfn.SWITCH($E3326,"Forecast",IFERROR(SUMIFS(INDEX('Forecast Input'!$A:$BO,,MATCH(TEXT($A3326,"0"),'Forecast Input'!$1:$1,0)),'Forecast Input'!$A:$A,Master!C3326,'Forecast Input'!$D:$D,Master!D3326),0),"Actual",SUMIFS('CMO Input'!$Q:$Q,'CMO Input'!$E:$E,Master!$A3326,'CMO Input'!$C:$C,Master!$C3326,'CMO Input'!$AJ:$AJ,Master!$D3326,'CMO Input'!$AU:$AU,Master!$F3322),"")</f>
        <v/>
      </c>
    </row>
    <row r="3327" spans="1:6" x14ac:dyDescent="0.25">
      <c r="A3327" s="24">
        <v>16</v>
      </c>
      <c r="B3327" s="25">
        <v>44378</v>
      </c>
      <c r="C3327" s="24" t="s">
        <v>989</v>
      </c>
      <c r="D3327" s="24" t="s">
        <v>1470</v>
      </c>
      <c r="E3327" s="24" t="s">
        <v>1488</v>
      </c>
      <c r="F3327" cm="1">
        <f t="array" ref="F3327">_xlfn.SWITCH($E3327,"Forecast",IFERROR(SUMIFS(INDEX('Forecast Input'!$A:$BO,,MATCH(TEXT($A3327,"0"),'Forecast Input'!$1:$1,0)),'Forecast Input'!$A:$A,Master!C3327,'Forecast Input'!$D:$D,Master!D3327),0),"Actual",SUMIFS('CMO Input'!$Q:$Q,'CMO Input'!$E:$E,Master!$A3327,'CMO Input'!$C:$C,Master!$C3327,'CMO Input'!$AJ:$AJ,Master!$D3327,'CMO Input'!$AU:$AU,Master!$F3323),"")</f>
        <v>0</v>
      </c>
    </row>
    <row r="3328" spans="1:6" x14ac:dyDescent="0.25">
      <c r="A3328" s="24">
        <v>16</v>
      </c>
      <c r="B3328" s="25">
        <v>44378</v>
      </c>
      <c r="C3328" s="24" t="s">
        <v>989</v>
      </c>
      <c r="D3328" s="24" t="s">
        <v>1470</v>
      </c>
      <c r="E3328" s="24" t="s">
        <v>1487</v>
      </c>
      <c r="F3328" cm="1">
        <f t="array" ref="F3328">_xlfn.SWITCH($E3328,"Forecast",IFERROR(SUMIFS(INDEX('Forecast Input'!$A:$BO,,MATCH(TEXT($A3328,"0"),'Forecast Input'!$1:$1,0)),'Forecast Input'!$A:$A,Master!C3328,'Forecast Input'!$D:$D,Master!D3328),0),"Actual",SUMIFS('CMO Input'!$Q:$Q,'CMO Input'!$E:$E,Master!$A3328,'CMO Input'!$C:$C,Master!$C3328,'CMO Input'!$AJ:$AJ,Master!$D3328,'CMO Input'!$AU:$AU,Master!$F3324),"")</f>
        <v>0</v>
      </c>
    </row>
    <row r="3329" spans="1:6" x14ac:dyDescent="0.25">
      <c r="A3329" s="24">
        <v>16</v>
      </c>
      <c r="B3329" s="25">
        <v>44378</v>
      </c>
      <c r="C3329" s="24" t="s">
        <v>181</v>
      </c>
      <c r="D3329" s="24" t="s">
        <v>1470</v>
      </c>
      <c r="E3329" s="24" t="s">
        <v>1489</v>
      </c>
      <c r="F3329" t="str" cm="1">
        <f t="array" ref="F3329">_xlfn.SWITCH($E3329,"Forecast",IFERROR(SUMIFS(INDEX('Forecast Input'!$A:$BO,,MATCH(TEXT($A3329,"0"),'Forecast Input'!$1:$1,0)),'Forecast Input'!$A:$A,Master!C3329,'Forecast Input'!$D:$D,Master!D3329),0),"Actual",SUMIFS('CMO Input'!$Q:$Q,'CMO Input'!$E:$E,Master!$A3329,'CMO Input'!$C:$C,Master!$C3329,'CMO Input'!$AJ:$AJ,Master!$D3329,'CMO Input'!$AU:$AU,Master!$F3325),"")</f>
        <v/>
      </c>
    </row>
    <row r="3330" spans="1:6" x14ac:dyDescent="0.25">
      <c r="A3330" s="24">
        <v>16</v>
      </c>
      <c r="B3330" s="25">
        <v>44378</v>
      </c>
      <c r="C3330" s="24" t="s">
        <v>181</v>
      </c>
      <c r="D3330" s="24" t="s">
        <v>1470</v>
      </c>
      <c r="E3330" s="24" t="s">
        <v>1488</v>
      </c>
      <c r="F3330" cm="1">
        <f t="array" ref="F3330">_xlfn.SWITCH($E3330,"Forecast",IFERROR(SUMIFS(INDEX('Forecast Input'!$A:$BO,,MATCH(TEXT($A3330,"0"),'Forecast Input'!$1:$1,0)),'Forecast Input'!$A:$A,Master!C3330,'Forecast Input'!$D:$D,Master!D3330),0),"Actual",SUMIFS('CMO Input'!$Q:$Q,'CMO Input'!$E:$E,Master!$A3330,'CMO Input'!$C:$C,Master!$C3330,'CMO Input'!$AJ:$AJ,Master!$D3330,'CMO Input'!$AU:$AU,Master!$F3326),"")</f>
        <v>0</v>
      </c>
    </row>
    <row r="3331" spans="1:6" x14ac:dyDescent="0.25">
      <c r="A3331" s="24">
        <v>16</v>
      </c>
      <c r="B3331" s="25">
        <v>44378</v>
      </c>
      <c r="C3331" s="24" t="s">
        <v>181</v>
      </c>
      <c r="D3331" s="24" t="s">
        <v>1470</v>
      </c>
      <c r="E3331" s="24" t="s">
        <v>1487</v>
      </c>
      <c r="F3331" cm="1">
        <f t="array" ref="F3331">_xlfn.SWITCH($E3331,"Forecast",IFERROR(SUMIFS(INDEX('Forecast Input'!$A:$BO,,MATCH(TEXT($A3331,"0"),'Forecast Input'!$1:$1,0)),'Forecast Input'!$A:$A,Master!C3331,'Forecast Input'!$D:$D,Master!D3331),0),"Actual",SUMIFS('CMO Input'!$Q:$Q,'CMO Input'!$E:$E,Master!$A3331,'CMO Input'!$C:$C,Master!$C3331,'CMO Input'!$AJ:$AJ,Master!$D3331,'CMO Input'!$AU:$AU,Master!$F3327),"")</f>
        <v>0</v>
      </c>
    </row>
    <row r="3332" spans="1:6" x14ac:dyDescent="0.25">
      <c r="A3332" s="24">
        <v>16</v>
      </c>
      <c r="B3332" s="25">
        <v>44378</v>
      </c>
      <c r="C3332" s="24" t="s">
        <v>424</v>
      </c>
      <c r="D3332" s="24" t="s">
        <v>1470</v>
      </c>
      <c r="E3332" s="24" t="s">
        <v>1489</v>
      </c>
      <c r="F3332" t="str" cm="1">
        <f t="array" ref="F3332">_xlfn.SWITCH($E3332,"Forecast",IFERROR(SUMIFS(INDEX('Forecast Input'!$A:$BO,,MATCH(TEXT($A3332,"0"),'Forecast Input'!$1:$1,0)),'Forecast Input'!$A:$A,Master!C3332,'Forecast Input'!$D:$D,Master!D3332),0),"Actual",SUMIFS('CMO Input'!$Q:$Q,'CMO Input'!$E:$E,Master!$A3332,'CMO Input'!$C:$C,Master!$C3332,'CMO Input'!$AJ:$AJ,Master!$D3332,'CMO Input'!$AU:$AU,Master!$F3328),"")</f>
        <v/>
      </c>
    </row>
    <row r="3333" spans="1:6" x14ac:dyDescent="0.25">
      <c r="A3333" s="24">
        <v>16</v>
      </c>
      <c r="B3333" s="25">
        <v>44378</v>
      </c>
      <c r="C3333" s="24" t="s">
        <v>424</v>
      </c>
      <c r="D3333" s="24" t="s">
        <v>1470</v>
      </c>
      <c r="E3333" s="24" t="s">
        <v>1488</v>
      </c>
      <c r="F3333" cm="1">
        <f t="array" ref="F3333">_xlfn.SWITCH($E3333,"Forecast",IFERROR(SUMIFS(INDEX('Forecast Input'!$A:$BO,,MATCH(TEXT($A3333,"0"),'Forecast Input'!$1:$1,0)),'Forecast Input'!$A:$A,Master!C3333,'Forecast Input'!$D:$D,Master!D3333),0),"Actual",SUMIFS('CMO Input'!$Q:$Q,'CMO Input'!$E:$E,Master!$A3333,'CMO Input'!$C:$C,Master!$C3333,'CMO Input'!$AJ:$AJ,Master!$D3333,'CMO Input'!$AU:$AU,Master!$F3329),"")</f>
        <v>0</v>
      </c>
    </row>
    <row r="3334" spans="1:6" x14ac:dyDescent="0.25">
      <c r="A3334" s="24">
        <v>16</v>
      </c>
      <c r="B3334" s="25">
        <v>44378</v>
      </c>
      <c r="C3334" s="24" t="s">
        <v>424</v>
      </c>
      <c r="D3334" s="24" t="s">
        <v>1470</v>
      </c>
      <c r="E3334" s="24" t="s">
        <v>1487</v>
      </c>
      <c r="F3334" cm="1">
        <f t="array" ref="F3334">_xlfn.SWITCH($E3334,"Forecast",IFERROR(SUMIFS(INDEX('Forecast Input'!$A:$BO,,MATCH(TEXT($A3334,"0"),'Forecast Input'!$1:$1,0)),'Forecast Input'!$A:$A,Master!C3334,'Forecast Input'!$D:$D,Master!D3334),0),"Actual",SUMIFS('CMO Input'!$Q:$Q,'CMO Input'!$E:$E,Master!$A3334,'CMO Input'!$C:$C,Master!$C3334,'CMO Input'!$AJ:$AJ,Master!$D3334,'CMO Input'!$AU:$AU,Master!$F3330),"")</f>
        <v>0</v>
      </c>
    </row>
    <row r="3335" spans="1:6" x14ac:dyDescent="0.25">
      <c r="A3335" s="24">
        <v>16</v>
      </c>
      <c r="B3335" s="25">
        <v>44378</v>
      </c>
      <c r="C3335" s="24" t="s">
        <v>141</v>
      </c>
      <c r="D3335" s="24" t="s">
        <v>1470</v>
      </c>
      <c r="E3335" s="24" t="s">
        <v>1489</v>
      </c>
      <c r="F3335" t="str" cm="1">
        <f t="array" ref="F3335">_xlfn.SWITCH($E3335,"Forecast",IFERROR(SUMIFS(INDEX('Forecast Input'!$A:$BO,,MATCH(TEXT($A3335,"0"),'Forecast Input'!$1:$1,0)),'Forecast Input'!$A:$A,Master!C3335,'Forecast Input'!$D:$D,Master!D3335),0),"Actual",SUMIFS('CMO Input'!$Q:$Q,'CMO Input'!$E:$E,Master!$A3335,'CMO Input'!$C:$C,Master!$C3335,'CMO Input'!$AJ:$AJ,Master!$D3335,'CMO Input'!$AU:$AU,Master!$F3331),"")</f>
        <v/>
      </c>
    </row>
    <row r="3336" spans="1:6" x14ac:dyDescent="0.25">
      <c r="A3336" s="24">
        <v>16</v>
      </c>
      <c r="B3336" s="25">
        <v>44378</v>
      </c>
      <c r="C3336" s="24" t="s">
        <v>141</v>
      </c>
      <c r="D3336" s="24" t="s">
        <v>1470</v>
      </c>
      <c r="E3336" s="24" t="s">
        <v>1488</v>
      </c>
      <c r="F3336" cm="1">
        <f t="array" ref="F3336">_xlfn.SWITCH($E3336,"Forecast",IFERROR(SUMIFS(INDEX('Forecast Input'!$A:$BO,,MATCH(TEXT($A3336,"0"),'Forecast Input'!$1:$1,0)),'Forecast Input'!$A:$A,Master!C3336,'Forecast Input'!$D:$D,Master!D3336),0),"Actual",SUMIFS('CMO Input'!$Q:$Q,'CMO Input'!$E:$E,Master!$A3336,'CMO Input'!$C:$C,Master!$C3336,'CMO Input'!$AJ:$AJ,Master!$D3336,'CMO Input'!$AU:$AU,Master!$F3332),"")</f>
        <v>0</v>
      </c>
    </row>
    <row r="3337" spans="1:6" x14ac:dyDescent="0.25">
      <c r="A3337" s="24">
        <v>16</v>
      </c>
      <c r="B3337" s="25">
        <v>44378</v>
      </c>
      <c r="C3337" s="24" t="s">
        <v>141</v>
      </c>
      <c r="D3337" s="24" t="s">
        <v>1470</v>
      </c>
      <c r="E3337" s="24" t="s">
        <v>1487</v>
      </c>
      <c r="F3337" cm="1">
        <f t="array" ref="F3337">_xlfn.SWITCH($E3337,"Forecast",IFERROR(SUMIFS(INDEX('Forecast Input'!$A:$BO,,MATCH(TEXT($A3337,"0"),'Forecast Input'!$1:$1,0)),'Forecast Input'!$A:$A,Master!C3337,'Forecast Input'!$D:$D,Master!D3337),0),"Actual",SUMIFS('CMO Input'!$Q:$Q,'CMO Input'!$E:$E,Master!$A3337,'CMO Input'!$C:$C,Master!$C3337,'CMO Input'!$AJ:$AJ,Master!$D3337,'CMO Input'!$AU:$AU,Master!$F3333),"")</f>
        <v>0</v>
      </c>
    </row>
    <row r="3338" spans="1:6" x14ac:dyDescent="0.25">
      <c r="A3338" s="24">
        <v>16</v>
      </c>
      <c r="B3338" s="25">
        <v>44378</v>
      </c>
      <c r="C3338" s="24" t="s">
        <v>127</v>
      </c>
      <c r="D3338" s="24" t="s">
        <v>1470</v>
      </c>
      <c r="E3338" s="24" t="s">
        <v>1489</v>
      </c>
      <c r="F3338" t="str" cm="1">
        <f t="array" ref="F3338">_xlfn.SWITCH($E3338,"Forecast",IFERROR(SUMIFS(INDEX('Forecast Input'!$A:$BO,,MATCH(TEXT($A3338,"0"),'Forecast Input'!$1:$1,0)),'Forecast Input'!$A:$A,Master!C3338,'Forecast Input'!$D:$D,Master!D3338),0),"Actual",SUMIFS('CMO Input'!$Q:$Q,'CMO Input'!$E:$E,Master!$A3338,'CMO Input'!$C:$C,Master!$C3338,'CMO Input'!$AJ:$AJ,Master!$D3338,'CMO Input'!$AU:$AU,Master!$F3334),"")</f>
        <v/>
      </c>
    </row>
    <row r="3339" spans="1:6" x14ac:dyDescent="0.25">
      <c r="A3339" s="24">
        <v>16</v>
      </c>
      <c r="B3339" s="25">
        <v>44378</v>
      </c>
      <c r="C3339" s="24" t="s">
        <v>127</v>
      </c>
      <c r="D3339" s="24" t="s">
        <v>1470</v>
      </c>
      <c r="E3339" s="24" t="s">
        <v>1488</v>
      </c>
      <c r="F3339" cm="1">
        <f t="array" ref="F3339">_xlfn.SWITCH($E3339,"Forecast",IFERROR(SUMIFS(INDEX('Forecast Input'!$A:$BO,,MATCH(TEXT($A3339,"0"),'Forecast Input'!$1:$1,0)),'Forecast Input'!$A:$A,Master!C3339,'Forecast Input'!$D:$D,Master!D3339),0),"Actual",SUMIFS('CMO Input'!$Q:$Q,'CMO Input'!$E:$E,Master!$A3339,'CMO Input'!$C:$C,Master!$C3339,'CMO Input'!$AJ:$AJ,Master!$D3339,'CMO Input'!$AU:$AU,Master!$F3335),"")</f>
        <v>0</v>
      </c>
    </row>
    <row r="3340" spans="1:6" x14ac:dyDescent="0.25">
      <c r="A3340" s="24">
        <v>16</v>
      </c>
      <c r="B3340" s="25">
        <v>44378</v>
      </c>
      <c r="C3340" s="24" t="s">
        <v>127</v>
      </c>
      <c r="D3340" s="24" t="s">
        <v>1470</v>
      </c>
      <c r="E3340" s="24" t="s">
        <v>1487</v>
      </c>
      <c r="F3340" cm="1">
        <f t="array" ref="F3340">_xlfn.SWITCH($E3340,"Forecast",IFERROR(SUMIFS(INDEX('Forecast Input'!$A:$BO,,MATCH(TEXT($A3340,"0"),'Forecast Input'!$1:$1,0)),'Forecast Input'!$A:$A,Master!C3340,'Forecast Input'!$D:$D,Master!D3340),0),"Actual",SUMIFS('CMO Input'!$Q:$Q,'CMO Input'!$E:$E,Master!$A3340,'CMO Input'!$C:$C,Master!$C3340,'CMO Input'!$AJ:$AJ,Master!$D3340,'CMO Input'!$AU:$AU,Master!$F3336),"")</f>
        <v>0</v>
      </c>
    </row>
    <row r="3341" spans="1:6" x14ac:dyDescent="0.25">
      <c r="A3341" s="24">
        <v>16</v>
      </c>
      <c r="B3341" s="25">
        <v>44378</v>
      </c>
      <c r="C3341" s="24" t="s">
        <v>44</v>
      </c>
      <c r="D3341" s="24" t="s">
        <v>1470</v>
      </c>
      <c r="E3341" s="24" t="s">
        <v>1489</v>
      </c>
      <c r="F3341" t="str" cm="1">
        <f t="array" ref="F3341">_xlfn.SWITCH($E3341,"Forecast",IFERROR(SUMIFS(INDEX('Forecast Input'!$A:$BO,,MATCH(TEXT($A3341,"0"),'Forecast Input'!$1:$1,0)),'Forecast Input'!$A:$A,Master!C3341,'Forecast Input'!$D:$D,Master!D3341),0),"Actual",SUMIFS('CMO Input'!$Q:$Q,'CMO Input'!$E:$E,Master!$A3341,'CMO Input'!$C:$C,Master!$C3341,'CMO Input'!$AJ:$AJ,Master!$D3341,'CMO Input'!$AU:$AU,Master!$F3337),"")</f>
        <v/>
      </c>
    </row>
    <row r="3342" spans="1:6" x14ac:dyDescent="0.25">
      <c r="A3342" s="24">
        <v>16</v>
      </c>
      <c r="B3342" s="25">
        <v>44378</v>
      </c>
      <c r="C3342" s="24" t="s">
        <v>44</v>
      </c>
      <c r="D3342" s="24" t="s">
        <v>1470</v>
      </c>
      <c r="E3342" s="24" t="s">
        <v>1488</v>
      </c>
      <c r="F3342" cm="1">
        <f t="array" ref="F3342">_xlfn.SWITCH($E3342,"Forecast",IFERROR(SUMIFS(INDEX('Forecast Input'!$A:$BO,,MATCH(TEXT($A3342,"0"),'Forecast Input'!$1:$1,0)),'Forecast Input'!$A:$A,Master!C3342,'Forecast Input'!$D:$D,Master!D3342),0),"Actual",SUMIFS('CMO Input'!$Q:$Q,'CMO Input'!$E:$E,Master!$A3342,'CMO Input'!$C:$C,Master!$C3342,'CMO Input'!$AJ:$AJ,Master!$D3342,'CMO Input'!$AU:$AU,Master!$F3338),"")</f>
        <v>0</v>
      </c>
    </row>
    <row r="3343" spans="1:6" x14ac:dyDescent="0.25">
      <c r="A3343" s="24">
        <v>16</v>
      </c>
      <c r="B3343" s="25">
        <v>44378</v>
      </c>
      <c r="C3343" s="24" t="s">
        <v>44</v>
      </c>
      <c r="D3343" s="24" t="s">
        <v>1470</v>
      </c>
      <c r="E3343" s="24" t="s">
        <v>1487</v>
      </c>
      <c r="F3343" cm="1">
        <f t="array" ref="F3343">_xlfn.SWITCH($E3343,"Forecast",IFERROR(SUMIFS(INDEX('Forecast Input'!$A:$BO,,MATCH(TEXT($A3343,"0"),'Forecast Input'!$1:$1,0)),'Forecast Input'!$A:$A,Master!C3343,'Forecast Input'!$D:$D,Master!D3343),0),"Actual",SUMIFS('CMO Input'!$Q:$Q,'CMO Input'!$E:$E,Master!$A3343,'CMO Input'!$C:$C,Master!$C3343,'CMO Input'!$AJ:$AJ,Master!$D3343,'CMO Input'!$AU:$AU,Master!$F3339),"")</f>
        <v>0</v>
      </c>
    </row>
    <row r="3344" spans="1:6" x14ac:dyDescent="0.25">
      <c r="A3344" s="24">
        <v>16</v>
      </c>
      <c r="B3344" s="25">
        <v>44378</v>
      </c>
      <c r="C3344" s="24" t="s">
        <v>780</v>
      </c>
      <c r="D3344" s="24" t="s">
        <v>827</v>
      </c>
      <c r="E3344" s="24" t="s">
        <v>1489</v>
      </c>
      <c r="F3344" t="str" cm="1">
        <f t="array" ref="F3344">_xlfn.SWITCH($E3344,"Forecast",IFERROR(SUMIFS(INDEX('Forecast Input'!$A:$BO,,MATCH(TEXT($A3344,"0"),'Forecast Input'!$1:$1,0)),'Forecast Input'!$A:$A,Master!C3344,'Forecast Input'!$D:$D,Master!D3344),0),"Actual",SUMIFS('CMO Input'!$Q:$Q,'CMO Input'!$E:$E,Master!$A3344,'CMO Input'!$C:$C,Master!$C3344,'CMO Input'!$AJ:$AJ,Master!$D3344,'CMO Input'!$AU:$AU,Master!$F3340),"")</f>
        <v/>
      </c>
    </row>
    <row r="3345" spans="1:6" x14ac:dyDescent="0.25">
      <c r="A3345" s="24">
        <v>16</v>
      </c>
      <c r="B3345" s="25">
        <v>44378</v>
      </c>
      <c r="C3345" s="24" t="s">
        <v>780</v>
      </c>
      <c r="D3345" s="24" t="s">
        <v>827</v>
      </c>
      <c r="E3345" s="24" t="s">
        <v>1488</v>
      </c>
      <c r="F3345" cm="1">
        <f t="array" ref="F3345">_xlfn.SWITCH($E3345,"Forecast",IFERROR(SUMIFS(INDEX('Forecast Input'!$A:$BO,,MATCH(TEXT($A3345,"0"),'Forecast Input'!$1:$1,0)),'Forecast Input'!$A:$A,Master!C3345,'Forecast Input'!$D:$D,Master!D3345),0),"Actual",SUMIFS('CMO Input'!$Q:$Q,'CMO Input'!$E:$E,Master!$A3345,'CMO Input'!$C:$C,Master!$C3345,'CMO Input'!$AJ:$AJ,Master!$D3345,'CMO Input'!$AU:$AU,Master!$F3341),"")</f>
        <v>0</v>
      </c>
    </row>
    <row r="3346" spans="1:6" x14ac:dyDescent="0.25">
      <c r="A3346" s="24">
        <v>16</v>
      </c>
      <c r="B3346" s="25">
        <v>44378</v>
      </c>
      <c r="C3346" s="24" t="s">
        <v>780</v>
      </c>
      <c r="D3346" s="24" t="s">
        <v>827</v>
      </c>
      <c r="E3346" s="24" t="s">
        <v>1487</v>
      </c>
      <c r="F3346" cm="1">
        <f t="array" ref="F3346">_xlfn.SWITCH($E3346,"Forecast",IFERROR(SUMIFS(INDEX('Forecast Input'!$A:$BO,,MATCH(TEXT($A3346,"0"),'Forecast Input'!$1:$1,0)),'Forecast Input'!$A:$A,Master!C3346,'Forecast Input'!$D:$D,Master!D3346),0),"Actual",SUMIFS('CMO Input'!$Q:$Q,'CMO Input'!$E:$E,Master!$A3346,'CMO Input'!$C:$C,Master!$C3346,'CMO Input'!$AJ:$AJ,Master!$D3346,'CMO Input'!$AU:$AU,Master!$F3342),"")</f>
        <v>0</v>
      </c>
    </row>
    <row r="3347" spans="1:6" x14ac:dyDescent="0.25">
      <c r="A3347" s="24">
        <v>16</v>
      </c>
      <c r="B3347" s="25">
        <v>44378</v>
      </c>
      <c r="C3347" s="24" t="s">
        <v>989</v>
      </c>
      <c r="D3347" s="24" t="s">
        <v>827</v>
      </c>
      <c r="E3347" s="24" t="s">
        <v>1489</v>
      </c>
      <c r="F3347" t="str" cm="1">
        <f t="array" ref="F3347">_xlfn.SWITCH($E3347,"Forecast",IFERROR(SUMIFS(INDEX('Forecast Input'!$A:$BO,,MATCH(TEXT($A3347,"0"),'Forecast Input'!$1:$1,0)),'Forecast Input'!$A:$A,Master!C3347,'Forecast Input'!$D:$D,Master!D3347),0),"Actual",SUMIFS('CMO Input'!$Q:$Q,'CMO Input'!$E:$E,Master!$A3347,'CMO Input'!$C:$C,Master!$C3347,'CMO Input'!$AJ:$AJ,Master!$D3347,'CMO Input'!$AU:$AU,Master!$F3343),"")</f>
        <v/>
      </c>
    </row>
    <row r="3348" spans="1:6" x14ac:dyDescent="0.25">
      <c r="A3348" s="24">
        <v>16</v>
      </c>
      <c r="B3348" s="25">
        <v>44378</v>
      </c>
      <c r="C3348" s="24" t="s">
        <v>989</v>
      </c>
      <c r="D3348" s="24" t="s">
        <v>827</v>
      </c>
      <c r="E3348" s="24" t="s">
        <v>1488</v>
      </c>
      <c r="F3348" cm="1">
        <f t="array" ref="F3348">_xlfn.SWITCH($E3348,"Forecast",IFERROR(SUMIFS(INDEX('Forecast Input'!$A:$BO,,MATCH(TEXT($A3348,"0"),'Forecast Input'!$1:$1,0)),'Forecast Input'!$A:$A,Master!C3348,'Forecast Input'!$D:$D,Master!D3348),0),"Actual",SUMIFS('CMO Input'!$Q:$Q,'CMO Input'!$E:$E,Master!$A3348,'CMO Input'!$C:$C,Master!$C3348,'CMO Input'!$AJ:$AJ,Master!$D3348,'CMO Input'!$AU:$AU,Master!$F3344),"")</f>
        <v>0</v>
      </c>
    </row>
    <row r="3349" spans="1:6" x14ac:dyDescent="0.25">
      <c r="A3349" s="24">
        <v>16</v>
      </c>
      <c r="B3349" s="25">
        <v>44378</v>
      </c>
      <c r="C3349" s="24" t="s">
        <v>989</v>
      </c>
      <c r="D3349" s="24" t="s">
        <v>827</v>
      </c>
      <c r="E3349" s="24" t="s">
        <v>1487</v>
      </c>
      <c r="F3349" cm="1">
        <f t="array" ref="F3349">_xlfn.SWITCH($E3349,"Forecast",IFERROR(SUMIFS(INDEX('Forecast Input'!$A:$BO,,MATCH(TEXT($A3349,"0"),'Forecast Input'!$1:$1,0)),'Forecast Input'!$A:$A,Master!C3349,'Forecast Input'!$D:$D,Master!D3349),0),"Actual",SUMIFS('CMO Input'!$Q:$Q,'CMO Input'!$E:$E,Master!$A3349,'CMO Input'!$C:$C,Master!$C3349,'CMO Input'!$AJ:$AJ,Master!$D3349,'CMO Input'!$AU:$AU,Master!$F3345),"")</f>
        <v>0</v>
      </c>
    </row>
    <row r="3350" spans="1:6" x14ac:dyDescent="0.25">
      <c r="A3350" s="24">
        <v>16</v>
      </c>
      <c r="B3350" s="25">
        <v>44378</v>
      </c>
      <c r="C3350" s="24" t="s">
        <v>181</v>
      </c>
      <c r="D3350" s="24" t="s">
        <v>827</v>
      </c>
      <c r="E3350" s="24" t="s">
        <v>1489</v>
      </c>
      <c r="F3350" t="str" cm="1">
        <f t="array" ref="F3350">_xlfn.SWITCH($E3350,"Forecast",IFERROR(SUMIFS(INDEX('Forecast Input'!$A:$BO,,MATCH(TEXT($A3350,"0"),'Forecast Input'!$1:$1,0)),'Forecast Input'!$A:$A,Master!C3350,'Forecast Input'!$D:$D,Master!D3350),0),"Actual",SUMIFS('CMO Input'!$Q:$Q,'CMO Input'!$E:$E,Master!$A3350,'CMO Input'!$C:$C,Master!$C3350,'CMO Input'!$AJ:$AJ,Master!$D3350,'CMO Input'!$AU:$AU,Master!$F3346),"")</f>
        <v/>
      </c>
    </row>
    <row r="3351" spans="1:6" x14ac:dyDescent="0.25">
      <c r="A3351" s="24">
        <v>16</v>
      </c>
      <c r="B3351" s="25">
        <v>44378</v>
      </c>
      <c r="C3351" s="24" t="s">
        <v>181</v>
      </c>
      <c r="D3351" s="24" t="s">
        <v>827</v>
      </c>
      <c r="E3351" s="24" t="s">
        <v>1488</v>
      </c>
      <c r="F3351" cm="1">
        <f t="array" ref="F3351">_xlfn.SWITCH($E3351,"Forecast",IFERROR(SUMIFS(INDEX('Forecast Input'!$A:$BO,,MATCH(TEXT($A3351,"0"),'Forecast Input'!$1:$1,0)),'Forecast Input'!$A:$A,Master!C3351,'Forecast Input'!$D:$D,Master!D3351),0),"Actual",SUMIFS('CMO Input'!$Q:$Q,'CMO Input'!$E:$E,Master!$A3351,'CMO Input'!$C:$C,Master!$C3351,'CMO Input'!$AJ:$AJ,Master!$D3351,'CMO Input'!$AU:$AU,Master!$F3347),"")</f>
        <v>0</v>
      </c>
    </row>
    <row r="3352" spans="1:6" x14ac:dyDescent="0.25">
      <c r="A3352" s="24">
        <v>16</v>
      </c>
      <c r="B3352" s="25">
        <v>44378</v>
      </c>
      <c r="C3352" s="24" t="s">
        <v>181</v>
      </c>
      <c r="D3352" s="24" t="s">
        <v>827</v>
      </c>
      <c r="E3352" s="24" t="s">
        <v>1487</v>
      </c>
      <c r="F3352" cm="1">
        <f t="array" ref="F3352">_xlfn.SWITCH($E3352,"Forecast",IFERROR(SUMIFS(INDEX('Forecast Input'!$A:$BO,,MATCH(TEXT($A3352,"0"),'Forecast Input'!$1:$1,0)),'Forecast Input'!$A:$A,Master!C3352,'Forecast Input'!$D:$D,Master!D3352),0),"Actual",SUMIFS('CMO Input'!$Q:$Q,'CMO Input'!$E:$E,Master!$A3352,'CMO Input'!$C:$C,Master!$C3352,'CMO Input'!$AJ:$AJ,Master!$D3352,'CMO Input'!$AU:$AU,Master!$F3348),"")</f>
        <v>0</v>
      </c>
    </row>
    <row r="3353" spans="1:6" x14ac:dyDescent="0.25">
      <c r="A3353" s="24">
        <v>16</v>
      </c>
      <c r="B3353" s="25">
        <v>44378</v>
      </c>
      <c r="C3353" s="24" t="s">
        <v>424</v>
      </c>
      <c r="D3353" s="24" t="s">
        <v>827</v>
      </c>
      <c r="E3353" s="24" t="s">
        <v>1489</v>
      </c>
      <c r="F3353" t="str" cm="1">
        <f t="array" ref="F3353">_xlfn.SWITCH($E3353,"Forecast",IFERROR(SUMIFS(INDEX('Forecast Input'!$A:$BO,,MATCH(TEXT($A3353,"0"),'Forecast Input'!$1:$1,0)),'Forecast Input'!$A:$A,Master!C3353,'Forecast Input'!$D:$D,Master!D3353),0),"Actual",SUMIFS('CMO Input'!$Q:$Q,'CMO Input'!$E:$E,Master!$A3353,'CMO Input'!$C:$C,Master!$C3353,'CMO Input'!$AJ:$AJ,Master!$D3353,'CMO Input'!$AU:$AU,Master!$F3349),"")</f>
        <v/>
      </c>
    </row>
    <row r="3354" spans="1:6" x14ac:dyDescent="0.25">
      <c r="A3354" s="24">
        <v>16</v>
      </c>
      <c r="B3354" s="25">
        <v>44378</v>
      </c>
      <c r="C3354" s="24" t="s">
        <v>424</v>
      </c>
      <c r="D3354" s="24" t="s">
        <v>827</v>
      </c>
      <c r="E3354" s="24" t="s">
        <v>1488</v>
      </c>
      <c r="F3354" cm="1">
        <f t="array" ref="F3354">_xlfn.SWITCH($E3354,"Forecast",IFERROR(SUMIFS(INDEX('Forecast Input'!$A:$BO,,MATCH(TEXT($A3354,"0"),'Forecast Input'!$1:$1,0)),'Forecast Input'!$A:$A,Master!C3354,'Forecast Input'!$D:$D,Master!D3354),0),"Actual",SUMIFS('CMO Input'!$Q:$Q,'CMO Input'!$E:$E,Master!$A3354,'CMO Input'!$C:$C,Master!$C3354,'CMO Input'!$AJ:$AJ,Master!$D3354,'CMO Input'!$AU:$AU,Master!$F3350),"")</f>
        <v>0</v>
      </c>
    </row>
    <row r="3355" spans="1:6" x14ac:dyDescent="0.25">
      <c r="A3355" s="24">
        <v>16</v>
      </c>
      <c r="B3355" s="25">
        <v>44378</v>
      </c>
      <c r="C3355" s="24" t="s">
        <v>424</v>
      </c>
      <c r="D3355" s="24" t="s">
        <v>827</v>
      </c>
      <c r="E3355" s="24" t="s">
        <v>1487</v>
      </c>
      <c r="F3355" cm="1">
        <f t="array" ref="F3355">_xlfn.SWITCH($E3355,"Forecast",IFERROR(SUMIFS(INDEX('Forecast Input'!$A:$BO,,MATCH(TEXT($A3355,"0"),'Forecast Input'!$1:$1,0)),'Forecast Input'!$A:$A,Master!C3355,'Forecast Input'!$D:$D,Master!D3355),0),"Actual",SUMIFS('CMO Input'!$Q:$Q,'CMO Input'!$E:$E,Master!$A3355,'CMO Input'!$C:$C,Master!$C3355,'CMO Input'!$AJ:$AJ,Master!$D3355,'CMO Input'!$AU:$AU,Master!$F3351),"")</f>
        <v>0</v>
      </c>
    </row>
    <row r="3356" spans="1:6" x14ac:dyDescent="0.25">
      <c r="A3356" s="24">
        <v>16</v>
      </c>
      <c r="B3356" s="25">
        <v>44378</v>
      </c>
      <c r="C3356" s="24" t="s">
        <v>141</v>
      </c>
      <c r="D3356" s="24" t="s">
        <v>827</v>
      </c>
      <c r="E3356" s="24" t="s">
        <v>1489</v>
      </c>
      <c r="F3356" t="str" cm="1">
        <f t="array" ref="F3356">_xlfn.SWITCH($E3356,"Forecast",IFERROR(SUMIFS(INDEX('Forecast Input'!$A:$BO,,MATCH(TEXT($A3356,"0"),'Forecast Input'!$1:$1,0)),'Forecast Input'!$A:$A,Master!C3356,'Forecast Input'!$D:$D,Master!D3356),0),"Actual",SUMIFS('CMO Input'!$Q:$Q,'CMO Input'!$E:$E,Master!$A3356,'CMO Input'!$C:$C,Master!$C3356,'CMO Input'!$AJ:$AJ,Master!$D3356,'CMO Input'!$AU:$AU,Master!$F3352),"")</f>
        <v/>
      </c>
    </row>
    <row r="3357" spans="1:6" x14ac:dyDescent="0.25">
      <c r="A3357" s="24">
        <v>16</v>
      </c>
      <c r="B3357" s="25">
        <v>44378</v>
      </c>
      <c r="C3357" s="24" t="s">
        <v>141</v>
      </c>
      <c r="D3357" s="24" t="s">
        <v>827</v>
      </c>
      <c r="E3357" s="24" t="s">
        <v>1488</v>
      </c>
      <c r="F3357" cm="1">
        <f t="array" ref="F3357">_xlfn.SWITCH($E3357,"Forecast",IFERROR(SUMIFS(INDEX('Forecast Input'!$A:$BO,,MATCH(TEXT($A3357,"0"),'Forecast Input'!$1:$1,0)),'Forecast Input'!$A:$A,Master!C3357,'Forecast Input'!$D:$D,Master!D3357),0),"Actual",SUMIFS('CMO Input'!$Q:$Q,'CMO Input'!$E:$E,Master!$A3357,'CMO Input'!$C:$C,Master!$C3357,'CMO Input'!$AJ:$AJ,Master!$D3357,'CMO Input'!$AU:$AU,Master!$F3353),"")</f>
        <v>0</v>
      </c>
    </row>
    <row r="3358" spans="1:6" x14ac:dyDescent="0.25">
      <c r="A3358" s="24">
        <v>16</v>
      </c>
      <c r="B3358" s="25">
        <v>44378</v>
      </c>
      <c r="C3358" s="24" t="s">
        <v>141</v>
      </c>
      <c r="D3358" s="24" t="s">
        <v>827</v>
      </c>
      <c r="E3358" s="24" t="s">
        <v>1487</v>
      </c>
      <c r="F3358" cm="1">
        <f t="array" ref="F3358">_xlfn.SWITCH($E3358,"Forecast",IFERROR(SUMIFS(INDEX('Forecast Input'!$A:$BO,,MATCH(TEXT($A3358,"0"),'Forecast Input'!$1:$1,0)),'Forecast Input'!$A:$A,Master!C3358,'Forecast Input'!$D:$D,Master!D3358),0),"Actual",SUMIFS('CMO Input'!$Q:$Q,'CMO Input'!$E:$E,Master!$A3358,'CMO Input'!$C:$C,Master!$C3358,'CMO Input'!$AJ:$AJ,Master!$D3358,'CMO Input'!$AU:$AU,Master!$F3354),"")</f>
        <v>0</v>
      </c>
    </row>
    <row r="3359" spans="1:6" x14ac:dyDescent="0.25">
      <c r="A3359" s="24">
        <v>16</v>
      </c>
      <c r="B3359" s="25">
        <v>44378</v>
      </c>
      <c r="C3359" s="24" t="s">
        <v>127</v>
      </c>
      <c r="D3359" s="24" t="s">
        <v>827</v>
      </c>
      <c r="E3359" s="24" t="s">
        <v>1489</v>
      </c>
      <c r="F3359" t="str" cm="1">
        <f t="array" ref="F3359">_xlfn.SWITCH($E3359,"Forecast",IFERROR(SUMIFS(INDEX('Forecast Input'!$A:$BO,,MATCH(TEXT($A3359,"0"),'Forecast Input'!$1:$1,0)),'Forecast Input'!$A:$A,Master!C3359,'Forecast Input'!$D:$D,Master!D3359),0),"Actual",SUMIFS('CMO Input'!$Q:$Q,'CMO Input'!$E:$E,Master!$A3359,'CMO Input'!$C:$C,Master!$C3359,'CMO Input'!$AJ:$AJ,Master!$D3359,'CMO Input'!$AU:$AU,Master!$F3355),"")</f>
        <v/>
      </c>
    </row>
    <row r="3360" spans="1:6" x14ac:dyDescent="0.25">
      <c r="A3360" s="24">
        <v>16</v>
      </c>
      <c r="B3360" s="25">
        <v>44378</v>
      </c>
      <c r="C3360" s="24" t="s">
        <v>127</v>
      </c>
      <c r="D3360" s="24" t="s">
        <v>827</v>
      </c>
      <c r="E3360" s="24" t="s">
        <v>1488</v>
      </c>
      <c r="F3360" cm="1">
        <f t="array" ref="F3360">_xlfn.SWITCH($E3360,"Forecast",IFERROR(SUMIFS(INDEX('Forecast Input'!$A:$BO,,MATCH(TEXT($A3360,"0"),'Forecast Input'!$1:$1,0)),'Forecast Input'!$A:$A,Master!C3360,'Forecast Input'!$D:$D,Master!D3360),0),"Actual",SUMIFS('CMO Input'!$Q:$Q,'CMO Input'!$E:$E,Master!$A3360,'CMO Input'!$C:$C,Master!$C3360,'CMO Input'!$AJ:$AJ,Master!$D3360,'CMO Input'!$AU:$AU,Master!$F3356),"")</f>
        <v>0</v>
      </c>
    </row>
    <row r="3361" spans="1:6" x14ac:dyDescent="0.25">
      <c r="A3361" s="24">
        <v>17</v>
      </c>
      <c r="B3361" s="25">
        <v>44378</v>
      </c>
      <c r="C3361" s="24" t="s">
        <v>127</v>
      </c>
      <c r="D3361" s="24" t="s">
        <v>827</v>
      </c>
      <c r="E3361" s="24" t="s">
        <v>1487</v>
      </c>
      <c r="F3361" cm="1">
        <f t="array" ref="F3361">_xlfn.SWITCH($E3361,"Forecast",IFERROR(SUMIFS(INDEX('Forecast Input'!$A:$BO,,MATCH(TEXT($A3361,"0"),'Forecast Input'!$1:$1,0)),'Forecast Input'!$A:$A,Master!C3361,'Forecast Input'!$D:$D,Master!D3361),0),"Actual",SUMIFS('CMO Input'!$Q:$Q,'CMO Input'!$E:$E,Master!$A3361,'CMO Input'!$C:$C,Master!$C3361,'CMO Input'!$AJ:$AJ,Master!$D3361,'CMO Input'!$AU:$AU,Master!$F3357),"")</f>
        <v>0</v>
      </c>
    </row>
    <row r="3362" spans="1:6" x14ac:dyDescent="0.25">
      <c r="A3362" s="24">
        <v>17</v>
      </c>
      <c r="B3362" s="25">
        <v>44378</v>
      </c>
      <c r="C3362" s="24" t="s">
        <v>44</v>
      </c>
      <c r="D3362" s="24" t="s">
        <v>827</v>
      </c>
      <c r="E3362" s="24" t="s">
        <v>1489</v>
      </c>
      <c r="F3362" t="str" cm="1">
        <f t="array" ref="F3362">_xlfn.SWITCH($E3362,"Forecast",IFERROR(SUMIFS(INDEX('Forecast Input'!$A:$BO,,MATCH(TEXT($A3362,"0"),'Forecast Input'!$1:$1,0)),'Forecast Input'!$A:$A,Master!C3362,'Forecast Input'!$D:$D,Master!D3362),0),"Actual",SUMIFS('CMO Input'!$Q:$Q,'CMO Input'!$E:$E,Master!$A3362,'CMO Input'!$C:$C,Master!$C3362,'CMO Input'!$AJ:$AJ,Master!$D3362,'CMO Input'!$AU:$AU,Master!$F3358),"")</f>
        <v/>
      </c>
    </row>
    <row r="3363" spans="1:6" x14ac:dyDescent="0.25">
      <c r="A3363" s="24">
        <v>17</v>
      </c>
      <c r="B3363" s="25">
        <v>44378</v>
      </c>
      <c r="C3363" s="24" t="s">
        <v>44</v>
      </c>
      <c r="D3363" s="24" t="s">
        <v>827</v>
      </c>
      <c r="E3363" s="24" t="s">
        <v>1488</v>
      </c>
      <c r="F3363" cm="1">
        <f t="array" ref="F3363">_xlfn.SWITCH($E3363,"Forecast",IFERROR(SUMIFS(INDEX('Forecast Input'!$A:$BO,,MATCH(TEXT($A3363,"0"),'Forecast Input'!$1:$1,0)),'Forecast Input'!$A:$A,Master!C3363,'Forecast Input'!$D:$D,Master!D3363),0),"Actual",SUMIFS('CMO Input'!$Q:$Q,'CMO Input'!$E:$E,Master!$A3363,'CMO Input'!$C:$C,Master!$C3363,'CMO Input'!$AJ:$AJ,Master!$D3363,'CMO Input'!$AU:$AU,Master!$F3359),"")</f>
        <v>0</v>
      </c>
    </row>
    <row r="3364" spans="1:6" x14ac:dyDescent="0.25">
      <c r="A3364" s="24">
        <v>16</v>
      </c>
      <c r="B3364" s="25">
        <v>44378</v>
      </c>
      <c r="C3364" s="24" t="s">
        <v>44</v>
      </c>
      <c r="D3364" s="24" t="s">
        <v>827</v>
      </c>
      <c r="E3364" s="24" t="s">
        <v>1487</v>
      </c>
      <c r="F3364" cm="1">
        <f t="array" ref="F3364">_xlfn.SWITCH($E3364,"Forecast",IFERROR(SUMIFS(INDEX('Forecast Input'!$A:$BO,,MATCH(TEXT($A3364,"0"),'Forecast Input'!$1:$1,0)),'Forecast Input'!$A:$A,Master!C3364,'Forecast Input'!$D:$D,Master!D3364),0),"Actual",SUMIFS('CMO Input'!$Q:$Q,'CMO Input'!$E:$E,Master!$A3364,'CMO Input'!$C:$C,Master!$C3364,'CMO Input'!$AJ:$AJ,Master!$D3364,'CMO Input'!$AU:$AU,Master!$F3360),"")</f>
        <v>0</v>
      </c>
    </row>
    <row r="3365" spans="1:6" x14ac:dyDescent="0.25">
      <c r="A3365" s="24">
        <v>17</v>
      </c>
      <c r="B3365" s="25">
        <v>44378</v>
      </c>
      <c r="C3365" s="24" t="s">
        <v>780</v>
      </c>
      <c r="D3365" s="24" t="s">
        <v>10</v>
      </c>
      <c r="E3365" s="24" t="s">
        <v>1489</v>
      </c>
      <c r="F3365" t="str" cm="1">
        <f t="array" ref="F3365">_xlfn.SWITCH($E3365,"Forecast",IFERROR(SUMIFS(INDEX('Forecast Input'!$A:$BO,,MATCH(TEXT($A3365,"0"),'Forecast Input'!$1:$1,0)),'Forecast Input'!$A:$A,Master!C3365,'Forecast Input'!$D:$D,Master!D3365),0),"Actual",SUMIFS('CMO Input'!$Q:$Q,'CMO Input'!$E:$E,Master!$A3365,'CMO Input'!$C:$C,Master!$C3365,'CMO Input'!$AJ:$AJ,Master!$D3365,'CMO Input'!$AU:$AU,Master!$F3361),"")</f>
        <v/>
      </c>
    </row>
    <row r="3366" spans="1:6" x14ac:dyDescent="0.25">
      <c r="A3366" s="24">
        <v>17</v>
      </c>
      <c r="B3366" s="25">
        <v>44378</v>
      </c>
      <c r="C3366" s="24" t="s">
        <v>780</v>
      </c>
      <c r="D3366" s="24" t="s">
        <v>10</v>
      </c>
      <c r="E3366" s="24" t="s">
        <v>1488</v>
      </c>
      <c r="F3366" cm="1">
        <f t="array" ref="F3366">_xlfn.SWITCH($E3366,"Forecast",IFERROR(SUMIFS(INDEX('Forecast Input'!$A:$BO,,MATCH(TEXT($A3366,"0"),'Forecast Input'!$1:$1,0)),'Forecast Input'!$A:$A,Master!C3366,'Forecast Input'!$D:$D,Master!D3366),0),"Actual",SUMIFS('CMO Input'!$Q:$Q,'CMO Input'!$E:$E,Master!$A3366,'CMO Input'!$C:$C,Master!$C3366,'CMO Input'!$AJ:$AJ,Master!$D3366,'CMO Input'!$AU:$AU,Master!$F3362),"")</f>
        <v>0</v>
      </c>
    </row>
    <row r="3367" spans="1:6" x14ac:dyDescent="0.25">
      <c r="A3367" s="24">
        <v>17</v>
      </c>
      <c r="B3367" s="25">
        <v>44378</v>
      </c>
      <c r="C3367" s="24" t="s">
        <v>780</v>
      </c>
      <c r="D3367" s="24" t="s">
        <v>10</v>
      </c>
      <c r="E3367" s="24" t="s">
        <v>1487</v>
      </c>
      <c r="F3367" cm="1">
        <f t="array" ref="F3367">_xlfn.SWITCH($E3367,"Forecast",IFERROR(SUMIFS(INDEX('Forecast Input'!$A:$BO,,MATCH(TEXT($A3367,"0"),'Forecast Input'!$1:$1,0)),'Forecast Input'!$A:$A,Master!C3367,'Forecast Input'!$D:$D,Master!D3367),0),"Actual",SUMIFS('CMO Input'!$Q:$Q,'CMO Input'!$E:$E,Master!$A3367,'CMO Input'!$C:$C,Master!$C3367,'CMO Input'!$AJ:$AJ,Master!$D3367,'CMO Input'!$AU:$AU,Master!$F3363),"")</f>
        <v>0</v>
      </c>
    </row>
    <row r="3368" spans="1:6" x14ac:dyDescent="0.25">
      <c r="A3368" s="24">
        <v>17</v>
      </c>
      <c r="B3368" s="25">
        <v>44378</v>
      </c>
      <c r="C3368" s="24" t="s">
        <v>780</v>
      </c>
      <c r="D3368" s="24" t="s">
        <v>61</v>
      </c>
      <c r="E3368" s="24" t="s">
        <v>1489</v>
      </c>
      <c r="F3368" t="str" cm="1">
        <f t="array" ref="F3368">_xlfn.SWITCH($E3368,"Forecast",IFERROR(SUMIFS(INDEX('Forecast Input'!$A:$BO,,MATCH(TEXT($A3368,"0"),'Forecast Input'!$1:$1,0)),'Forecast Input'!$A:$A,Master!C3368,'Forecast Input'!$D:$D,Master!D3368),0),"Actual",SUMIFS('CMO Input'!$Q:$Q,'CMO Input'!$E:$E,Master!$A3368,'CMO Input'!$C:$C,Master!$C3368,'CMO Input'!$AJ:$AJ,Master!$D3368,'CMO Input'!$AU:$AU,Master!$F3364),"")</f>
        <v/>
      </c>
    </row>
    <row r="3369" spans="1:6" x14ac:dyDescent="0.25">
      <c r="A3369" s="24">
        <v>17</v>
      </c>
      <c r="B3369" s="25">
        <v>44378</v>
      </c>
      <c r="C3369" s="24" t="s">
        <v>780</v>
      </c>
      <c r="D3369" s="24" t="s">
        <v>61</v>
      </c>
      <c r="E3369" s="24" t="s">
        <v>1488</v>
      </c>
      <c r="F3369" cm="1">
        <f t="array" ref="F3369">_xlfn.SWITCH($E3369,"Forecast",IFERROR(SUMIFS(INDEX('Forecast Input'!$A:$BO,,MATCH(TEXT($A3369,"0"),'Forecast Input'!$1:$1,0)),'Forecast Input'!$A:$A,Master!C3369,'Forecast Input'!$D:$D,Master!D3369),0),"Actual",SUMIFS('CMO Input'!$Q:$Q,'CMO Input'!$E:$E,Master!$A3369,'CMO Input'!$C:$C,Master!$C3369,'CMO Input'!$AJ:$AJ,Master!$D3369,'CMO Input'!$AU:$AU,Master!$F3365),"")</f>
        <v>0</v>
      </c>
    </row>
    <row r="3370" spans="1:6" x14ac:dyDescent="0.25">
      <c r="A3370" s="24">
        <v>17</v>
      </c>
      <c r="B3370" s="25">
        <v>44378</v>
      </c>
      <c r="C3370" s="24" t="s">
        <v>780</v>
      </c>
      <c r="D3370" s="24" t="s">
        <v>61</v>
      </c>
      <c r="E3370" s="24" t="s">
        <v>1487</v>
      </c>
      <c r="F3370" cm="1">
        <f t="array" ref="F3370">_xlfn.SWITCH($E3370,"Forecast",IFERROR(SUMIFS(INDEX('Forecast Input'!$A:$BO,,MATCH(TEXT($A3370,"0"),'Forecast Input'!$1:$1,0)),'Forecast Input'!$A:$A,Master!C3370,'Forecast Input'!$D:$D,Master!D3370),0),"Actual",SUMIFS('CMO Input'!$Q:$Q,'CMO Input'!$E:$E,Master!$A3370,'CMO Input'!$C:$C,Master!$C3370,'CMO Input'!$AJ:$AJ,Master!$D3370,'CMO Input'!$AU:$AU,Master!$F3366),"")</f>
        <v>0</v>
      </c>
    </row>
    <row r="3371" spans="1:6" x14ac:dyDescent="0.25">
      <c r="A3371" s="24">
        <v>17</v>
      </c>
      <c r="B3371" s="25">
        <v>44378</v>
      </c>
      <c r="C3371" s="24" t="s">
        <v>780</v>
      </c>
      <c r="D3371" s="24" t="s">
        <v>103</v>
      </c>
      <c r="E3371" s="24" t="s">
        <v>1489</v>
      </c>
      <c r="F3371" t="str" cm="1">
        <f t="array" ref="F3371">_xlfn.SWITCH($E3371,"Forecast",IFERROR(SUMIFS(INDEX('Forecast Input'!$A:$BO,,MATCH(TEXT($A3371,"0"),'Forecast Input'!$1:$1,0)),'Forecast Input'!$A:$A,Master!C3371,'Forecast Input'!$D:$D,Master!D3371),0),"Actual",SUMIFS('CMO Input'!$Q:$Q,'CMO Input'!$E:$E,Master!$A3371,'CMO Input'!$C:$C,Master!$C3371,'CMO Input'!$AJ:$AJ,Master!$D3371,'CMO Input'!$AU:$AU,Master!$F3367),"")</f>
        <v/>
      </c>
    </row>
    <row r="3372" spans="1:6" x14ac:dyDescent="0.25">
      <c r="A3372" s="24">
        <v>17</v>
      </c>
      <c r="B3372" s="25">
        <v>44378</v>
      </c>
      <c r="C3372" s="24" t="s">
        <v>780</v>
      </c>
      <c r="D3372" s="24" t="s">
        <v>103</v>
      </c>
      <c r="E3372" s="24" t="s">
        <v>1488</v>
      </c>
      <c r="F3372" cm="1">
        <f t="array" ref="F3372">_xlfn.SWITCH($E3372,"Forecast",IFERROR(SUMIFS(INDEX('Forecast Input'!$A:$BO,,MATCH(TEXT($A3372,"0"),'Forecast Input'!$1:$1,0)),'Forecast Input'!$A:$A,Master!C3372,'Forecast Input'!$D:$D,Master!D3372),0),"Actual",SUMIFS('CMO Input'!$Q:$Q,'CMO Input'!$E:$E,Master!$A3372,'CMO Input'!$C:$C,Master!$C3372,'CMO Input'!$AJ:$AJ,Master!$D3372,'CMO Input'!$AU:$AU,Master!$F3368),"")</f>
        <v>0</v>
      </c>
    </row>
    <row r="3373" spans="1:6" x14ac:dyDescent="0.25">
      <c r="A3373" s="24">
        <v>17</v>
      </c>
      <c r="B3373" s="25">
        <v>44378</v>
      </c>
      <c r="C3373" s="24" t="s">
        <v>780</v>
      </c>
      <c r="D3373" s="24" t="s">
        <v>103</v>
      </c>
      <c r="E3373" s="24" t="s">
        <v>1487</v>
      </c>
      <c r="F3373" cm="1">
        <f t="array" ref="F3373">_xlfn.SWITCH($E3373,"Forecast",IFERROR(SUMIFS(INDEX('Forecast Input'!$A:$BO,,MATCH(TEXT($A3373,"0"),'Forecast Input'!$1:$1,0)),'Forecast Input'!$A:$A,Master!C3373,'Forecast Input'!$D:$D,Master!D3373),0),"Actual",SUMIFS('CMO Input'!$Q:$Q,'CMO Input'!$E:$E,Master!$A3373,'CMO Input'!$C:$C,Master!$C3373,'CMO Input'!$AJ:$AJ,Master!$D3373,'CMO Input'!$AU:$AU,Master!$F3369),"")</f>
        <v>0</v>
      </c>
    </row>
    <row r="3374" spans="1:6" x14ac:dyDescent="0.25">
      <c r="A3374" s="24">
        <v>17</v>
      </c>
      <c r="B3374" s="25">
        <v>44378</v>
      </c>
      <c r="C3374" s="24" t="s">
        <v>780</v>
      </c>
      <c r="D3374" s="24" t="s">
        <v>146</v>
      </c>
      <c r="E3374" s="24" t="s">
        <v>1489</v>
      </c>
      <c r="F3374" t="str" cm="1">
        <f t="array" ref="F3374">_xlfn.SWITCH($E3374,"Forecast",IFERROR(SUMIFS(INDEX('Forecast Input'!$A:$BO,,MATCH(TEXT($A3374,"0"),'Forecast Input'!$1:$1,0)),'Forecast Input'!$A:$A,Master!C3374,'Forecast Input'!$D:$D,Master!D3374),0),"Actual",SUMIFS('CMO Input'!$Q:$Q,'CMO Input'!$E:$E,Master!$A3374,'CMO Input'!$C:$C,Master!$C3374,'CMO Input'!$AJ:$AJ,Master!$D3374,'CMO Input'!$AU:$AU,Master!$F3370),"")</f>
        <v/>
      </c>
    </row>
    <row r="3375" spans="1:6" x14ac:dyDescent="0.25">
      <c r="A3375" s="24">
        <v>17</v>
      </c>
      <c r="B3375" s="25">
        <v>44378</v>
      </c>
      <c r="C3375" s="24" t="s">
        <v>780</v>
      </c>
      <c r="D3375" s="24" t="s">
        <v>146</v>
      </c>
      <c r="E3375" s="24" t="s">
        <v>1488</v>
      </c>
      <c r="F3375" cm="1">
        <f t="array" ref="F3375">_xlfn.SWITCH($E3375,"Forecast",IFERROR(SUMIFS(INDEX('Forecast Input'!$A:$BO,,MATCH(TEXT($A3375,"0"),'Forecast Input'!$1:$1,0)),'Forecast Input'!$A:$A,Master!C3375,'Forecast Input'!$D:$D,Master!D3375),0),"Actual",SUMIFS('CMO Input'!$Q:$Q,'CMO Input'!$E:$E,Master!$A3375,'CMO Input'!$C:$C,Master!$C3375,'CMO Input'!$AJ:$AJ,Master!$D3375,'CMO Input'!$AU:$AU,Master!$F3371),"")</f>
        <v>0</v>
      </c>
    </row>
    <row r="3376" spans="1:6" x14ac:dyDescent="0.25">
      <c r="A3376" s="24">
        <v>17</v>
      </c>
      <c r="B3376" s="25">
        <v>44378</v>
      </c>
      <c r="C3376" s="24" t="s">
        <v>780</v>
      </c>
      <c r="D3376" s="24" t="s">
        <v>146</v>
      </c>
      <c r="E3376" s="24" t="s">
        <v>1487</v>
      </c>
      <c r="F3376" cm="1">
        <f t="array" ref="F3376">_xlfn.SWITCH($E3376,"Forecast",IFERROR(SUMIFS(INDEX('Forecast Input'!$A:$BO,,MATCH(TEXT($A3376,"0"),'Forecast Input'!$1:$1,0)),'Forecast Input'!$A:$A,Master!C3376,'Forecast Input'!$D:$D,Master!D3376),0),"Actual",SUMIFS('CMO Input'!$Q:$Q,'CMO Input'!$E:$E,Master!$A3376,'CMO Input'!$C:$C,Master!$C3376,'CMO Input'!$AJ:$AJ,Master!$D3376,'CMO Input'!$AU:$AU,Master!$F3372),"")</f>
        <v>0</v>
      </c>
    </row>
    <row r="3377" spans="1:6" x14ac:dyDescent="0.25">
      <c r="A3377" s="24">
        <v>17</v>
      </c>
      <c r="B3377" s="25">
        <v>44378</v>
      </c>
      <c r="C3377" s="24" t="s">
        <v>780</v>
      </c>
      <c r="D3377" s="24" t="s">
        <v>166</v>
      </c>
      <c r="E3377" s="24" t="s">
        <v>1489</v>
      </c>
      <c r="F3377" t="str" cm="1">
        <f t="array" ref="F3377">_xlfn.SWITCH($E3377,"Forecast",IFERROR(SUMIFS(INDEX('Forecast Input'!$A:$BO,,MATCH(TEXT($A3377,"0"),'Forecast Input'!$1:$1,0)),'Forecast Input'!$A:$A,Master!C3377,'Forecast Input'!$D:$D,Master!D3377),0),"Actual",SUMIFS('CMO Input'!$Q:$Q,'CMO Input'!$E:$E,Master!$A3377,'CMO Input'!$C:$C,Master!$C3377,'CMO Input'!$AJ:$AJ,Master!$D3377,'CMO Input'!$AU:$AU,Master!$F3373),"")</f>
        <v/>
      </c>
    </row>
    <row r="3378" spans="1:6" x14ac:dyDescent="0.25">
      <c r="A3378" s="24">
        <v>17</v>
      </c>
      <c r="B3378" s="25">
        <v>44378</v>
      </c>
      <c r="C3378" s="24" t="s">
        <v>780</v>
      </c>
      <c r="D3378" s="24" t="s">
        <v>166</v>
      </c>
      <c r="E3378" s="24" t="s">
        <v>1488</v>
      </c>
      <c r="F3378" cm="1">
        <f t="array" ref="F3378">_xlfn.SWITCH($E3378,"Forecast",IFERROR(SUMIFS(INDEX('Forecast Input'!$A:$BO,,MATCH(TEXT($A3378,"0"),'Forecast Input'!$1:$1,0)),'Forecast Input'!$A:$A,Master!C3378,'Forecast Input'!$D:$D,Master!D3378),0),"Actual",SUMIFS('CMO Input'!$Q:$Q,'CMO Input'!$E:$E,Master!$A3378,'CMO Input'!$C:$C,Master!$C3378,'CMO Input'!$AJ:$AJ,Master!$D3378,'CMO Input'!$AU:$AU,Master!$F3374),"")</f>
        <v>0</v>
      </c>
    </row>
    <row r="3379" spans="1:6" x14ac:dyDescent="0.25">
      <c r="A3379" s="24">
        <v>17</v>
      </c>
      <c r="B3379" s="25">
        <v>44378</v>
      </c>
      <c r="C3379" s="24" t="s">
        <v>780</v>
      </c>
      <c r="D3379" s="24" t="s">
        <v>166</v>
      </c>
      <c r="E3379" s="24" t="s">
        <v>1487</v>
      </c>
      <c r="F3379" cm="1">
        <f t="array" ref="F3379">_xlfn.SWITCH($E3379,"Forecast",IFERROR(SUMIFS(INDEX('Forecast Input'!$A:$BO,,MATCH(TEXT($A3379,"0"),'Forecast Input'!$1:$1,0)),'Forecast Input'!$A:$A,Master!C3379,'Forecast Input'!$D:$D,Master!D3379),0),"Actual",SUMIFS('CMO Input'!$Q:$Q,'CMO Input'!$E:$E,Master!$A3379,'CMO Input'!$C:$C,Master!$C3379,'CMO Input'!$AJ:$AJ,Master!$D3379,'CMO Input'!$AU:$AU,Master!$F3375),"")</f>
        <v>0</v>
      </c>
    </row>
    <row r="3380" spans="1:6" x14ac:dyDescent="0.25">
      <c r="A3380" s="24">
        <v>17</v>
      </c>
      <c r="B3380" s="25">
        <v>44378</v>
      </c>
      <c r="C3380" s="24" t="s">
        <v>780</v>
      </c>
      <c r="D3380" s="24" t="s">
        <v>170</v>
      </c>
      <c r="E3380" s="24" t="s">
        <v>1489</v>
      </c>
      <c r="F3380" t="str" cm="1">
        <f t="array" ref="F3380">_xlfn.SWITCH($E3380,"Forecast",IFERROR(SUMIFS(INDEX('Forecast Input'!$A:$BO,,MATCH(TEXT($A3380,"0"),'Forecast Input'!$1:$1,0)),'Forecast Input'!$A:$A,Master!C3380,'Forecast Input'!$D:$D,Master!D3380),0),"Actual",SUMIFS('CMO Input'!$Q:$Q,'CMO Input'!$E:$E,Master!$A3380,'CMO Input'!$C:$C,Master!$C3380,'CMO Input'!$AJ:$AJ,Master!$D3380,'CMO Input'!$AU:$AU,Master!$F3376),"")</f>
        <v/>
      </c>
    </row>
    <row r="3381" spans="1:6" x14ac:dyDescent="0.25">
      <c r="A3381" s="24">
        <v>17</v>
      </c>
      <c r="B3381" s="25">
        <v>44378</v>
      </c>
      <c r="C3381" s="24" t="s">
        <v>780</v>
      </c>
      <c r="D3381" s="24" t="s">
        <v>170</v>
      </c>
      <c r="E3381" s="24" t="s">
        <v>1488</v>
      </c>
      <c r="F3381" cm="1">
        <f t="array" ref="F3381">_xlfn.SWITCH($E3381,"Forecast",IFERROR(SUMIFS(INDEX('Forecast Input'!$A:$BO,,MATCH(TEXT($A3381,"0"),'Forecast Input'!$1:$1,0)),'Forecast Input'!$A:$A,Master!C3381,'Forecast Input'!$D:$D,Master!D3381),0),"Actual",SUMIFS('CMO Input'!$Q:$Q,'CMO Input'!$E:$E,Master!$A3381,'CMO Input'!$C:$C,Master!$C3381,'CMO Input'!$AJ:$AJ,Master!$D3381,'CMO Input'!$AU:$AU,Master!$F3377),"")</f>
        <v>0</v>
      </c>
    </row>
    <row r="3382" spans="1:6" x14ac:dyDescent="0.25">
      <c r="A3382" s="24">
        <v>17</v>
      </c>
      <c r="B3382" s="25">
        <v>44378</v>
      </c>
      <c r="C3382" s="24" t="s">
        <v>780</v>
      </c>
      <c r="D3382" s="24" t="s">
        <v>170</v>
      </c>
      <c r="E3382" s="24" t="s">
        <v>1487</v>
      </c>
      <c r="F3382" cm="1">
        <f t="array" ref="F3382">_xlfn.SWITCH($E3382,"Forecast",IFERROR(SUMIFS(INDEX('Forecast Input'!$A:$BO,,MATCH(TEXT($A3382,"0"),'Forecast Input'!$1:$1,0)),'Forecast Input'!$A:$A,Master!C3382,'Forecast Input'!$D:$D,Master!D3382),0),"Actual",SUMIFS('CMO Input'!$Q:$Q,'CMO Input'!$E:$E,Master!$A3382,'CMO Input'!$C:$C,Master!$C3382,'CMO Input'!$AJ:$AJ,Master!$D3382,'CMO Input'!$AU:$AU,Master!$F3378),"")</f>
        <v>0</v>
      </c>
    </row>
    <row r="3383" spans="1:6" x14ac:dyDescent="0.25">
      <c r="A3383" s="24">
        <v>17</v>
      </c>
      <c r="B3383" s="25">
        <v>44378</v>
      </c>
      <c r="C3383" s="24" t="s">
        <v>780</v>
      </c>
      <c r="D3383" s="24" t="s">
        <v>436</v>
      </c>
      <c r="E3383" s="24" t="s">
        <v>1489</v>
      </c>
      <c r="F3383" t="str" cm="1">
        <f t="array" ref="F3383">_xlfn.SWITCH($E3383,"Forecast",IFERROR(SUMIFS(INDEX('Forecast Input'!$A:$BO,,MATCH(TEXT($A3383,"0"),'Forecast Input'!$1:$1,0)),'Forecast Input'!$A:$A,Master!C3383,'Forecast Input'!$D:$D,Master!D3383),0),"Actual",SUMIFS('CMO Input'!$Q:$Q,'CMO Input'!$E:$E,Master!$A3383,'CMO Input'!$C:$C,Master!$C3383,'CMO Input'!$AJ:$AJ,Master!$D3383,'CMO Input'!$AU:$AU,Master!$F3379),"")</f>
        <v/>
      </c>
    </row>
    <row r="3384" spans="1:6" x14ac:dyDescent="0.25">
      <c r="A3384" s="24">
        <v>17</v>
      </c>
      <c r="B3384" s="25">
        <v>44378</v>
      </c>
      <c r="C3384" s="24" t="s">
        <v>780</v>
      </c>
      <c r="D3384" s="24" t="s">
        <v>436</v>
      </c>
      <c r="E3384" s="24" t="s">
        <v>1488</v>
      </c>
      <c r="F3384" cm="1">
        <f t="array" ref="F3384">_xlfn.SWITCH($E3384,"Forecast",IFERROR(SUMIFS(INDEX('Forecast Input'!$A:$BO,,MATCH(TEXT($A3384,"0"),'Forecast Input'!$1:$1,0)),'Forecast Input'!$A:$A,Master!C3384,'Forecast Input'!$D:$D,Master!D3384),0),"Actual",SUMIFS('CMO Input'!$Q:$Q,'CMO Input'!$E:$E,Master!$A3384,'CMO Input'!$C:$C,Master!$C3384,'CMO Input'!$AJ:$AJ,Master!$D3384,'CMO Input'!$AU:$AU,Master!$F3380),"")</f>
        <v>0</v>
      </c>
    </row>
    <row r="3385" spans="1:6" x14ac:dyDescent="0.25">
      <c r="A3385" s="24">
        <v>17</v>
      </c>
      <c r="B3385" s="25">
        <v>44378</v>
      </c>
      <c r="C3385" s="24" t="s">
        <v>780</v>
      </c>
      <c r="D3385" s="24" t="s">
        <v>436</v>
      </c>
      <c r="E3385" s="24" t="s">
        <v>1487</v>
      </c>
      <c r="F3385" cm="1">
        <f t="array" ref="F3385">_xlfn.SWITCH($E3385,"Forecast",IFERROR(SUMIFS(INDEX('Forecast Input'!$A:$BO,,MATCH(TEXT($A3385,"0"),'Forecast Input'!$1:$1,0)),'Forecast Input'!$A:$A,Master!C3385,'Forecast Input'!$D:$D,Master!D3385),0),"Actual",SUMIFS('CMO Input'!$Q:$Q,'CMO Input'!$E:$E,Master!$A3385,'CMO Input'!$C:$C,Master!$C3385,'CMO Input'!$AJ:$AJ,Master!$D3385,'CMO Input'!$AU:$AU,Master!$F3381),"")</f>
        <v>0</v>
      </c>
    </row>
    <row r="3386" spans="1:6" x14ac:dyDescent="0.25">
      <c r="A3386" s="24">
        <v>17</v>
      </c>
      <c r="B3386" s="25">
        <v>44378</v>
      </c>
      <c r="C3386" s="24" t="s">
        <v>780</v>
      </c>
      <c r="D3386" s="24" t="s">
        <v>1469</v>
      </c>
      <c r="E3386" s="24" t="s">
        <v>1489</v>
      </c>
      <c r="F3386" t="str" cm="1">
        <f t="array" ref="F3386">_xlfn.SWITCH($E3386,"Forecast",IFERROR(SUMIFS(INDEX('Forecast Input'!$A:$BO,,MATCH(TEXT($A3386,"0"),'Forecast Input'!$1:$1,0)),'Forecast Input'!$A:$A,Master!C3386,'Forecast Input'!$D:$D,Master!D3386),0),"Actual",SUMIFS('CMO Input'!$Q:$Q,'CMO Input'!$E:$E,Master!$A3386,'CMO Input'!$C:$C,Master!$C3386,'CMO Input'!$AJ:$AJ,Master!$D3386,'CMO Input'!$AU:$AU,Master!$F3382),"")</f>
        <v/>
      </c>
    </row>
    <row r="3387" spans="1:6" x14ac:dyDescent="0.25">
      <c r="A3387" s="24">
        <v>17</v>
      </c>
      <c r="B3387" s="25">
        <v>44378</v>
      </c>
      <c r="C3387" s="24" t="s">
        <v>780</v>
      </c>
      <c r="D3387" s="24" t="s">
        <v>1469</v>
      </c>
      <c r="E3387" s="24" t="s">
        <v>1488</v>
      </c>
      <c r="F3387" cm="1">
        <f t="array" ref="F3387">_xlfn.SWITCH($E3387,"Forecast",IFERROR(SUMIFS(INDEX('Forecast Input'!$A:$BO,,MATCH(TEXT($A3387,"0"),'Forecast Input'!$1:$1,0)),'Forecast Input'!$A:$A,Master!C3387,'Forecast Input'!$D:$D,Master!D3387),0),"Actual",SUMIFS('CMO Input'!$Q:$Q,'CMO Input'!$E:$E,Master!$A3387,'CMO Input'!$C:$C,Master!$C3387,'CMO Input'!$AJ:$AJ,Master!$D3387,'CMO Input'!$AU:$AU,Master!$F3383),"")</f>
        <v>0</v>
      </c>
    </row>
    <row r="3388" spans="1:6" x14ac:dyDescent="0.25">
      <c r="A3388" s="24">
        <v>17</v>
      </c>
      <c r="B3388" s="25">
        <v>44378</v>
      </c>
      <c r="C3388" s="24" t="s">
        <v>780</v>
      </c>
      <c r="D3388" s="24" t="s">
        <v>1469</v>
      </c>
      <c r="E3388" s="24" t="s">
        <v>1487</v>
      </c>
      <c r="F3388" cm="1">
        <f t="array" ref="F3388">_xlfn.SWITCH($E3388,"Forecast",IFERROR(SUMIFS(INDEX('Forecast Input'!$A:$BO,,MATCH(TEXT($A3388,"0"),'Forecast Input'!$1:$1,0)),'Forecast Input'!$A:$A,Master!C3388,'Forecast Input'!$D:$D,Master!D3388),0),"Actual",SUMIFS('CMO Input'!$Q:$Q,'CMO Input'!$E:$E,Master!$A3388,'CMO Input'!$C:$C,Master!$C3388,'CMO Input'!$AJ:$AJ,Master!$D3388,'CMO Input'!$AU:$AU,Master!$F3384),"")</f>
        <v>0</v>
      </c>
    </row>
    <row r="3389" spans="1:6" x14ac:dyDescent="0.25">
      <c r="A3389" s="24">
        <v>17</v>
      </c>
      <c r="B3389" s="25">
        <v>44378</v>
      </c>
      <c r="C3389" s="24" t="s">
        <v>989</v>
      </c>
      <c r="D3389" s="24" t="s">
        <v>10</v>
      </c>
      <c r="E3389" s="24" t="s">
        <v>1489</v>
      </c>
      <c r="F3389" t="str" cm="1">
        <f t="array" ref="F3389">_xlfn.SWITCH($E3389,"Forecast",IFERROR(SUMIFS(INDEX('Forecast Input'!$A:$BO,,MATCH(TEXT($A3389,"0"),'Forecast Input'!$1:$1,0)),'Forecast Input'!$A:$A,Master!C3389,'Forecast Input'!$D:$D,Master!D3389),0),"Actual",SUMIFS('CMO Input'!$Q:$Q,'CMO Input'!$E:$E,Master!$A3389,'CMO Input'!$C:$C,Master!$C3389,'CMO Input'!$AJ:$AJ,Master!$D3389,'CMO Input'!$AU:$AU,Master!$F3385),"")</f>
        <v/>
      </c>
    </row>
    <row r="3390" spans="1:6" x14ac:dyDescent="0.25">
      <c r="A3390" s="24">
        <v>17</v>
      </c>
      <c r="B3390" s="25">
        <v>44378</v>
      </c>
      <c r="C3390" s="24" t="s">
        <v>989</v>
      </c>
      <c r="D3390" s="24" t="s">
        <v>10</v>
      </c>
      <c r="E3390" s="24" t="s">
        <v>1488</v>
      </c>
      <c r="F3390" cm="1">
        <f t="array" ref="F3390">_xlfn.SWITCH($E3390,"Forecast",IFERROR(SUMIFS(INDEX('Forecast Input'!$A:$BO,,MATCH(TEXT($A3390,"0"),'Forecast Input'!$1:$1,0)),'Forecast Input'!$A:$A,Master!C3390,'Forecast Input'!$D:$D,Master!D3390),0),"Actual",SUMIFS('CMO Input'!$Q:$Q,'CMO Input'!$E:$E,Master!$A3390,'CMO Input'!$C:$C,Master!$C3390,'CMO Input'!$AJ:$AJ,Master!$D3390,'CMO Input'!$AU:$AU,Master!$F3386),"")</f>
        <v>0</v>
      </c>
    </row>
    <row r="3391" spans="1:6" x14ac:dyDescent="0.25">
      <c r="A3391" s="24">
        <v>17</v>
      </c>
      <c r="B3391" s="25">
        <v>44378</v>
      </c>
      <c r="C3391" s="24" t="s">
        <v>989</v>
      </c>
      <c r="D3391" s="24" t="s">
        <v>10</v>
      </c>
      <c r="E3391" s="24" t="s">
        <v>1487</v>
      </c>
      <c r="F3391" cm="1">
        <f t="array" ref="F3391">_xlfn.SWITCH($E3391,"Forecast",IFERROR(SUMIFS(INDEX('Forecast Input'!$A:$BO,,MATCH(TEXT($A3391,"0"),'Forecast Input'!$1:$1,0)),'Forecast Input'!$A:$A,Master!C3391,'Forecast Input'!$D:$D,Master!D3391),0),"Actual",SUMIFS('CMO Input'!$Q:$Q,'CMO Input'!$E:$E,Master!$A3391,'CMO Input'!$C:$C,Master!$C3391,'CMO Input'!$AJ:$AJ,Master!$D3391,'CMO Input'!$AU:$AU,Master!$F3387),"")</f>
        <v>0</v>
      </c>
    </row>
    <row r="3392" spans="1:6" x14ac:dyDescent="0.25">
      <c r="A3392" s="24">
        <v>17</v>
      </c>
      <c r="B3392" s="25">
        <v>44378</v>
      </c>
      <c r="C3392" s="24" t="s">
        <v>989</v>
      </c>
      <c r="D3392" s="24" t="s">
        <v>61</v>
      </c>
      <c r="E3392" s="24" t="s">
        <v>1489</v>
      </c>
      <c r="F3392" t="str" cm="1">
        <f t="array" ref="F3392">_xlfn.SWITCH($E3392,"Forecast",IFERROR(SUMIFS(INDEX('Forecast Input'!$A:$BO,,MATCH(TEXT($A3392,"0"),'Forecast Input'!$1:$1,0)),'Forecast Input'!$A:$A,Master!C3392,'Forecast Input'!$D:$D,Master!D3392),0),"Actual",SUMIFS('CMO Input'!$Q:$Q,'CMO Input'!$E:$E,Master!$A3392,'CMO Input'!$C:$C,Master!$C3392,'CMO Input'!$AJ:$AJ,Master!$D3392,'CMO Input'!$AU:$AU,Master!$F3388),"")</f>
        <v/>
      </c>
    </row>
    <row r="3393" spans="1:6" x14ac:dyDescent="0.25">
      <c r="A3393" s="24">
        <v>17</v>
      </c>
      <c r="B3393" s="25">
        <v>44378</v>
      </c>
      <c r="C3393" s="24" t="s">
        <v>989</v>
      </c>
      <c r="D3393" s="24" t="s">
        <v>61</v>
      </c>
      <c r="E3393" s="24" t="s">
        <v>1488</v>
      </c>
      <c r="F3393" cm="1">
        <f t="array" ref="F3393">_xlfn.SWITCH($E3393,"Forecast",IFERROR(SUMIFS(INDEX('Forecast Input'!$A:$BO,,MATCH(TEXT($A3393,"0"),'Forecast Input'!$1:$1,0)),'Forecast Input'!$A:$A,Master!C3393,'Forecast Input'!$D:$D,Master!D3393),0),"Actual",SUMIFS('CMO Input'!$Q:$Q,'CMO Input'!$E:$E,Master!$A3393,'CMO Input'!$C:$C,Master!$C3393,'CMO Input'!$AJ:$AJ,Master!$D3393,'CMO Input'!$AU:$AU,Master!$F3389),"")</f>
        <v>0</v>
      </c>
    </row>
    <row r="3394" spans="1:6" x14ac:dyDescent="0.25">
      <c r="A3394" s="24">
        <v>17</v>
      </c>
      <c r="B3394" s="25">
        <v>44378</v>
      </c>
      <c r="C3394" s="24" t="s">
        <v>989</v>
      </c>
      <c r="D3394" s="24" t="s">
        <v>61</v>
      </c>
      <c r="E3394" s="24" t="s">
        <v>1487</v>
      </c>
      <c r="F3394" cm="1">
        <f t="array" ref="F3394">_xlfn.SWITCH($E3394,"Forecast",IFERROR(SUMIFS(INDEX('Forecast Input'!$A:$BO,,MATCH(TEXT($A3394,"0"),'Forecast Input'!$1:$1,0)),'Forecast Input'!$A:$A,Master!C3394,'Forecast Input'!$D:$D,Master!D3394),0),"Actual",SUMIFS('CMO Input'!$Q:$Q,'CMO Input'!$E:$E,Master!$A3394,'CMO Input'!$C:$C,Master!$C3394,'CMO Input'!$AJ:$AJ,Master!$D3394,'CMO Input'!$AU:$AU,Master!$F3390),"")</f>
        <v>0</v>
      </c>
    </row>
    <row r="3395" spans="1:6" x14ac:dyDescent="0.25">
      <c r="A3395" s="24">
        <v>17</v>
      </c>
      <c r="B3395" s="25">
        <v>44378</v>
      </c>
      <c r="C3395" s="24" t="s">
        <v>989</v>
      </c>
      <c r="D3395" s="24" t="s">
        <v>103</v>
      </c>
      <c r="E3395" s="24" t="s">
        <v>1489</v>
      </c>
      <c r="F3395" t="str" cm="1">
        <f t="array" ref="F3395">_xlfn.SWITCH($E3395,"Forecast",IFERROR(SUMIFS(INDEX('Forecast Input'!$A:$BO,,MATCH(TEXT($A3395,"0"),'Forecast Input'!$1:$1,0)),'Forecast Input'!$A:$A,Master!C3395,'Forecast Input'!$D:$D,Master!D3395),0),"Actual",SUMIFS('CMO Input'!$Q:$Q,'CMO Input'!$E:$E,Master!$A3395,'CMO Input'!$C:$C,Master!$C3395,'CMO Input'!$AJ:$AJ,Master!$D3395,'CMO Input'!$AU:$AU,Master!$F3391),"")</f>
        <v/>
      </c>
    </row>
    <row r="3396" spans="1:6" x14ac:dyDescent="0.25">
      <c r="A3396" s="24">
        <v>17</v>
      </c>
      <c r="B3396" s="25">
        <v>44378</v>
      </c>
      <c r="C3396" s="24" t="s">
        <v>989</v>
      </c>
      <c r="D3396" s="24" t="s">
        <v>103</v>
      </c>
      <c r="E3396" s="24" t="s">
        <v>1488</v>
      </c>
      <c r="F3396" cm="1">
        <f t="array" ref="F3396">_xlfn.SWITCH($E3396,"Forecast",IFERROR(SUMIFS(INDEX('Forecast Input'!$A:$BO,,MATCH(TEXT($A3396,"0"),'Forecast Input'!$1:$1,0)),'Forecast Input'!$A:$A,Master!C3396,'Forecast Input'!$D:$D,Master!D3396),0),"Actual",SUMIFS('CMO Input'!$Q:$Q,'CMO Input'!$E:$E,Master!$A3396,'CMO Input'!$C:$C,Master!$C3396,'CMO Input'!$AJ:$AJ,Master!$D3396,'CMO Input'!$AU:$AU,Master!$F3392),"")</f>
        <v>0</v>
      </c>
    </row>
    <row r="3397" spans="1:6" x14ac:dyDescent="0.25">
      <c r="A3397" s="24">
        <v>17</v>
      </c>
      <c r="B3397" s="25">
        <v>44378</v>
      </c>
      <c r="C3397" s="24" t="s">
        <v>989</v>
      </c>
      <c r="D3397" s="24" t="s">
        <v>103</v>
      </c>
      <c r="E3397" s="24" t="s">
        <v>1487</v>
      </c>
      <c r="F3397" cm="1">
        <f t="array" ref="F3397">_xlfn.SWITCH($E3397,"Forecast",IFERROR(SUMIFS(INDEX('Forecast Input'!$A:$BO,,MATCH(TEXT($A3397,"0"),'Forecast Input'!$1:$1,0)),'Forecast Input'!$A:$A,Master!C3397,'Forecast Input'!$D:$D,Master!D3397),0),"Actual",SUMIFS('CMO Input'!$Q:$Q,'CMO Input'!$E:$E,Master!$A3397,'CMO Input'!$C:$C,Master!$C3397,'CMO Input'!$AJ:$AJ,Master!$D3397,'CMO Input'!$AU:$AU,Master!$F3393),"")</f>
        <v>0</v>
      </c>
    </row>
    <row r="3398" spans="1:6" x14ac:dyDescent="0.25">
      <c r="A3398" s="24">
        <v>17</v>
      </c>
      <c r="B3398" s="25">
        <v>44378</v>
      </c>
      <c r="C3398" s="24" t="s">
        <v>989</v>
      </c>
      <c r="D3398" s="24" t="s">
        <v>146</v>
      </c>
      <c r="E3398" s="24" t="s">
        <v>1489</v>
      </c>
      <c r="F3398" t="str" cm="1">
        <f t="array" ref="F3398">_xlfn.SWITCH($E3398,"Forecast",IFERROR(SUMIFS(INDEX('Forecast Input'!$A:$BO,,MATCH(TEXT($A3398,"0"),'Forecast Input'!$1:$1,0)),'Forecast Input'!$A:$A,Master!C3398,'Forecast Input'!$D:$D,Master!D3398),0),"Actual",SUMIFS('CMO Input'!$Q:$Q,'CMO Input'!$E:$E,Master!$A3398,'CMO Input'!$C:$C,Master!$C3398,'CMO Input'!$AJ:$AJ,Master!$D3398,'CMO Input'!$AU:$AU,Master!$F3394),"")</f>
        <v/>
      </c>
    </row>
    <row r="3399" spans="1:6" x14ac:dyDescent="0.25">
      <c r="A3399" s="24">
        <v>17</v>
      </c>
      <c r="B3399" s="25">
        <v>44378</v>
      </c>
      <c r="C3399" s="24" t="s">
        <v>989</v>
      </c>
      <c r="D3399" s="24" t="s">
        <v>146</v>
      </c>
      <c r="E3399" s="24" t="s">
        <v>1488</v>
      </c>
      <c r="F3399" cm="1">
        <f t="array" ref="F3399">_xlfn.SWITCH($E3399,"Forecast",IFERROR(SUMIFS(INDEX('Forecast Input'!$A:$BO,,MATCH(TEXT($A3399,"0"),'Forecast Input'!$1:$1,0)),'Forecast Input'!$A:$A,Master!C3399,'Forecast Input'!$D:$D,Master!D3399),0),"Actual",SUMIFS('CMO Input'!$Q:$Q,'CMO Input'!$E:$E,Master!$A3399,'CMO Input'!$C:$C,Master!$C3399,'CMO Input'!$AJ:$AJ,Master!$D3399,'CMO Input'!$AU:$AU,Master!$F3395),"")</f>
        <v>0</v>
      </c>
    </row>
    <row r="3400" spans="1:6" x14ac:dyDescent="0.25">
      <c r="A3400" s="24">
        <v>17</v>
      </c>
      <c r="B3400" s="25">
        <v>44378</v>
      </c>
      <c r="C3400" s="24" t="s">
        <v>989</v>
      </c>
      <c r="D3400" s="24" t="s">
        <v>146</v>
      </c>
      <c r="E3400" s="24" t="s">
        <v>1487</v>
      </c>
      <c r="F3400" cm="1">
        <f t="array" ref="F3400">_xlfn.SWITCH($E3400,"Forecast",IFERROR(SUMIFS(INDEX('Forecast Input'!$A:$BO,,MATCH(TEXT($A3400,"0"),'Forecast Input'!$1:$1,0)),'Forecast Input'!$A:$A,Master!C3400,'Forecast Input'!$D:$D,Master!D3400),0),"Actual",SUMIFS('CMO Input'!$Q:$Q,'CMO Input'!$E:$E,Master!$A3400,'CMO Input'!$C:$C,Master!$C3400,'CMO Input'!$AJ:$AJ,Master!$D3400,'CMO Input'!$AU:$AU,Master!$F3396),"")</f>
        <v>0</v>
      </c>
    </row>
    <row r="3401" spans="1:6" x14ac:dyDescent="0.25">
      <c r="A3401" s="24">
        <v>17</v>
      </c>
      <c r="B3401" s="25">
        <v>44378</v>
      </c>
      <c r="C3401" s="24" t="s">
        <v>989</v>
      </c>
      <c r="D3401" s="24" t="s">
        <v>166</v>
      </c>
      <c r="E3401" s="24" t="s">
        <v>1489</v>
      </c>
      <c r="F3401" t="str" cm="1">
        <f t="array" ref="F3401">_xlfn.SWITCH($E3401,"Forecast",IFERROR(SUMIFS(INDEX('Forecast Input'!$A:$BO,,MATCH(TEXT($A3401,"0"),'Forecast Input'!$1:$1,0)),'Forecast Input'!$A:$A,Master!C3401,'Forecast Input'!$D:$D,Master!D3401),0),"Actual",SUMIFS('CMO Input'!$Q:$Q,'CMO Input'!$E:$E,Master!$A3401,'CMO Input'!$C:$C,Master!$C3401,'CMO Input'!$AJ:$AJ,Master!$D3401,'CMO Input'!$AU:$AU,Master!$F3397),"")</f>
        <v/>
      </c>
    </row>
    <row r="3402" spans="1:6" x14ac:dyDescent="0.25">
      <c r="A3402" s="24">
        <v>17</v>
      </c>
      <c r="B3402" s="25">
        <v>44378</v>
      </c>
      <c r="C3402" s="24" t="s">
        <v>989</v>
      </c>
      <c r="D3402" s="24" t="s">
        <v>166</v>
      </c>
      <c r="E3402" s="24" t="s">
        <v>1488</v>
      </c>
      <c r="F3402" cm="1">
        <f t="array" ref="F3402">_xlfn.SWITCH($E3402,"Forecast",IFERROR(SUMIFS(INDEX('Forecast Input'!$A:$BO,,MATCH(TEXT($A3402,"0"),'Forecast Input'!$1:$1,0)),'Forecast Input'!$A:$A,Master!C3402,'Forecast Input'!$D:$D,Master!D3402),0),"Actual",SUMIFS('CMO Input'!$Q:$Q,'CMO Input'!$E:$E,Master!$A3402,'CMO Input'!$C:$C,Master!$C3402,'CMO Input'!$AJ:$AJ,Master!$D3402,'CMO Input'!$AU:$AU,Master!$F3398),"")</f>
        <v>0</v>
      </c>
    </row>
    <row r="3403" spans="1:6" x14ac:dyDescent="0.25">
      <c r="A3403" s="24">
        <v>17</v>
      </c>
      <c r="B3403" s="25">
        <v>44378</v>
      </c>
      <c r="C3403" s="24" t="s">
        <v>989</v>
      </c>
      <c r="D3403" s="24" t="s">
        <v>166</v>
      </c>
      <c r="E3403" s="24" t="s">
        <v>1487</v>
      </c>
      <c r="F3403" cm="1">
        <f t="array" ref="F3403">_xlfn.SWITCH($E3403,"Forecast",IFERROR(SUMIFS(INDEX('Forecast Input'!$A:$BO,,MATCH(TEXT($A3403,"0"),'Forecast Input'!$1:$1,0)),'Forecast Input'!$A:$A,Master!C3403,'Forecast Input'!$D:$D,Master!D3403),0),"Actual",SUMIFS('CMO Input'!$Q:$Q,'CMO Input'!$E:$E,Master!$A3403,'CMO Input'!$C:$C,Master!$C3403,'CMO Input'!$AJ:$AJ,Master!$D3403,'CMO Input'!$AU:$AU,Master!$F3399),"")</f>
        <v>0</v>
      </c>
    </row>
    <row r="3404" spans="1:6" x14ac:dyDescent="0.25">
      <c r="A3404" s="24">
        <v>17</v>
      </c>
      <c r="B3404" s="25">
        <v>44378</v>
      </c>
      <c r="C3404" s="24" t="s">
        <v>989</v>
      </c>
      <c r="D3404" s="24" t="s">
        <v>170</v>
      </c>
      <c r="E3404" s="24" t="s">
        <v>1489</v>
      </c>
      <c r="F3404" t="str" cm="1">
        <f t="array" ref="F3404">_xlfn.SWITCH($E3404,"Forecast",IFERROR(SUMIFS(INDEX('Forecast Input'!$A:$BO,,MATCH(TEXT($A3404,"0"),'Forecast Input'!$1:$1,0)),'Forecast Input'!$A:$A,Master!C3404,'Forecast Input'!$D:$D,Master!D3404),0),"Actual",SUMIFS('CMO Input'!$Q:$Q,'CMO Input'!$E:$E,Master!$A3404,'CMO Input'!$C:$C,Master!$C3404,'CMO Input'!$AJ:$AJ,Master!$D3404,'CMO Input'!$AU:$AU,Master!$F3400),"")</f>
        <v/>
      </c>
    </row>
    <row r="3405" spans="1:6" x14ac:dyDescent="0.25">
      <c r="A3405" s="24">
        <v>17</v>
      </c>
      <c r="B3405" s="25">
        <v>44378</v>
      </c>
      <c r="C3405" s="24" t="s">
        <v>989</v>
      </c>
      <c r="D3405" s="24" t="s">
        <v>170</v>
      </c>
      <c r="E3405" s="24" t="s">
        <v>1488</v>
      </c>
      <c r="F3405" cm="1">
        <f t="array" ref="F3405">_xlfn.SWITCH($E3405,"Forecast",IFERROR(SUMIFS(INDEX('Forecast Input'!$A:$BO,,MATCH(TEXT($A3405,"0"),'Forecast Input'!$1:$1,0)),'Forecast Input'!$A:$A,Master!C3405,'Forecast Input'!$D:$D,Master!D3405),0),"Actual",SUMIFS('CMO Input'!$Q:$Q,'CMO Input'!$E:$E,Master!$A3405,'CMO Input'!$C:$C,Master!$C3405,'CMO Input'!$AJ:$AJ,Master!$D3405,'CMO Input'!$AU:$AU,Master!$F3401),"")</f>
        <v>0</v>
      </c>
    </row>
    <row r="3406" spans="1:6" x14ac:dyDescent="0.25">
      <c r="A3406" s="24">
        <v>17</v>
      </c>
      <c r="B3406" s="25">
        <v>44378</v>
      </c>
      <c r="C3406" s="24" t="s">
        <v>989</v>
      </c>
      <c r="D3406" s="24" t="s">
        <v>170</v>
      </c>
      <c r="E3406" s="24" t="s">
        <v>1487</v>
      </c>
      <c r="F3406" cm="1">
        <f t="array" ref="F3406">_xlfn.SWITCH($E3406,"Forecast",IFERROR(SUMIFS(INDEX('Forecast Input'!$A:$BO,,MATCH(TEXT($A3406,"0"),'Forecast Input'!$1:$1,0)),'Forecast Input'!$A:$A,Master!C3406,'Forecast Input'!$D:$D,Master!D3406),0),"Actual",SUMIFS('CMO Input'!$Q:$Q,'CMO Input'!$E:$E,Master!$A3406,'CMO Input'!$C:$C,Master!$C3406,'CMO Input'!$AJ:$AJ,Master!$D3406,'CMO Input'!$AU:$AU,Master!$F3402),"")</f>
        <v>0</v>
      </c>
    </row>
    <row r="3407" spans="1:6" x14ac:dyDescent="0.25">
      <c r="A3407" s="24">
        <v>17</v>
      </c>
      <c r="B3407" s="25">
        <v>44378</v>
      </c>
      <c r="C3407" s="24" t="s">
        <v>989</v>
      </c>
      <c r="D3407" s="24" t="s">
        <v>436</v>
      </c>
      <c r="E3407" s="24" t="s">
        <v>1489</v>
      </c>
      <c r="F3407" t="str" cm="1">
        <f t="array" ref="F3407">_xlfn.SWITCH($E3407,"Forecast",IFERROR(SUMIFS(INDEX('Forecast Input'!$A:$BO,,MATCH(TEXT($A3407,"0"),'Forecast Input'!$1:$1,0)),'Forecast Input'!$A:$A,Master!C3407,'Forecast Input'!$D:$D,Master!D3407),0),"Actual",SUMIFS('CMO Input'!$Q:$Q,'CMO Input'!$E:$E,Master!$A3407,'CMO Input'!$C:$C,Master!$C3407,'CMO Input'!$AJ:$AJ,Master!$D3407,'CMO Input'!$AU:$AU,Master!$F3403),"")</f>
        <v/>
      </c>
    </row>
    <row r="3408" spans="1:6" x14ac:dyDescent="0.25">
      <c r="A3408" s="24">
        <v>17</v>
      </c>
      <c r="B3408" s="25">
        <v>44378</v>
      </c>
      <c r="C3408" s="24" t="s">
        <v>989</v>
      </c>
      <c r="D3408" s="24" t="s">
        <v>436</v>
      </c>
      <c r="E3408" s="24" t="s">
        <v>1488</v>
      </c>
      <c r="F3408" cm="1">
        <f t="array" ref="F3408">_xlfn.SWITCH($E3408,"Forecast",IFERROR(SUMIFS(INDEX('Forecast Input'!$A:$BO,,MATCH(TEXT($A3408,"0"),'Forecast Input'!$1:$1,0)),'Forecast Input'!$A:$A,Master!C3408,'Forecast Input'!$D:$D,Master!D3408),0),"Actual",SUMIFS('CMO Input'!$Q:$Q,'CMO Input'!$E:$E,Master!$A3408,'CMO Input'!$C:$C,Master!$C3408,'CMO Input'!$AJ:$AJ,Master!$D3408,'CMO Input'!$AU:$AU,Master!$F3404),"")</f>
        <v>0</v>
      </c>
    </row>
    <row r="3409" spans="1:6" x14ac:dyDescent="0.25">
      <c r="A3409" s="24">
        <v>17</v>
      </c>
      <c r="B3409" s="25">
        <v>44378</v>
      </c>
      <c r="C3409" s="24" t="s">
        <v>989</v>
      </c>
      <c r="D3409" s="24" t="s">
        <v>436</v>
      </c>
      <c r="E3409" s="24" t="s">
        <v>1487</v>
      </c>
      <c r="F3409" cm="1">
        <f t="array" ref="F3409">_xlfn.SWITCH($E3409,"Forecast",IFERROR(SUMIFS(INDEX('Forecast Input'!$A:$BO,,MATCH(TEXT($A3409,"0"),'Forecast Input'!$1:$1,0)),'Forecast Input'!$A:$A,Master!C3409,'Forecast Input'!$D:$D,Master!D3409),0),"Actual",SUMIFS('CMO Input'!$Q:$Q,'CMO Input'!$E:$E,Master!$A3409,'CMO Input'!$C:$C,Master!$C3409,'CMO Input'!$AJ:$AJ,Master!$D3409,'CMO Input'!$AU:$AU,Master!$F3405),"")</f>
        <v>0</v>
      </c>
    </row>
    <row r="3410" spans="1:6" x14ac:dyDescent="0.25">
      <c r="A3410" s="24">
        <v>17</v>
      </c>
      <c r="B3410" s="25">
        <v>44378</v>
      </c>
      <c r="C3410" s="24" t="s">
        <v>989</v>
      </c>
      <c r="D3410" s="24" t="s">
        <v>1469</v>
      </c>
      <c r="E3410" s="24" t="s">
        <v>1489</v>
      </c>
      <c r="F3410" t="str" cm="1">
        <f t="array" ref="F3410">_xlfn.SWITCH($E3410,"Forecast",IFERROR(SUMIFS(INDEX('Forecast Input'!$A:$BO,,MATCH(TEXT($A3410,"0"),'Forecast Input'!$1:$1,0)),'Forecast Input'!$A:$A,Master!C3410,'Forecast Input'!$D:$D,Master!D3410),0),"Actual",SUMIFS('CMO Input'!$Q:$Q,'CMO Input'!$E:$E,Master!$A3410,'CMO Input'!$C:$C,Master!$C3410,'CMO Input'!$AJ:$AJ,Master!$D3410,'CMO Input'!$AU:$AU,Master!$F3406),"")</f>
        <v/>
      </c>
    </row>
    <row r="3411" spans="1:6" x14ac:dyDescent="0.25">
      <c r="A3411" s="24">
        <v>17</v>
      </c>
      <c r="B3411" s="25">
        <v>44378</v>
      </c>
      <c r="C3411" s="24" t="s">
        <v>989</v>
      </c>
      <c r="D3411" s="24" t="s">
        <v>1469</v>
      </c>
      <c r="E3411" s="24" t="s">
        <v>1488</v>
      </c>
      <c r="F3411" cm="1">
        <f t="array" ref="F3411">_xlfn.SWITCH($E3411,"Forecast",IFERROR(SUMIFS(INDEX('Forecast Input'!$A:$BO,,MATCH(TEXT($A3411,"0"),'Forecast Input'!$1:$1,0)),'Forecast Input'!$A:$A,Master!C3411,'Forecast Input'!$D:$D,Master!D3411),0),"Actual",SUMIFS('CMO Input'!$Q:$Q,'CMO Input'!$E:$E,Master!$A3411,'CMO Input'!$C:$C,Master!$C3411,'CMO Input'!$AJ:$AJ,Master!$D3411,'CMO Input'!$AU:$AU,Master!$F3407),"")</f>
        <v>0</v>
      </c>
    </row>
    <row r="3412" spans="1:6" x14ac:dyDescent="0.25">
      <c r="A3412" s="24">
        <v>17</v>
      </c>
      <c r="B3412" s="25">
        <v>44378</v>
      </c>
      <c r="C3412" s="24" t="s">
        <v>989</v>
      </c>
      <c r="D3412" s="24" t="s">
        <v>1469</v>
      </c>
      <c r="E3412" s="24" t="s">
        <v>1487</v>
      </c>
      <c r="F3412" cm="1">
        <f t="array" ref="F3412">_xlfn.SWITCH($E3412,"Forecast",IFERROR(SUMIFS(INDEX('Forecast Input'!$A:$BO,,MATCH(TEXT($A3412,"0"),'Forecast Input'!$1:$1,0)),'Forecast Input'!$A:$A,Master!C3412,'Forecast Input'!$D:$D,Master!D3412),0),"Actual",SUMIFS('CMO Input'!$Q:$Q,'CMO Input'!$E:$E,Master!$A3412,'CMO Input'!$C:$C,Master!$C3412,'CMO Input'!$AJ:$AJ,Master!$D3412,'CMO Input'!$AU:$AU,Master!$F3408),"")</f>
        <v>0</v>
      </c>
    </row>
    <row r="3413" spans="1:6" x14ac:dyDescent="0.25">
      <c r="A3413" s="24">
        <v>17</v>
      </c>
      <c r="B3413" s="25">
        <v>44378</v>
      </c>
      <c r="C3413" s="24" t="s">
        <v>181</v>
      </c>
      <c r="D3413" s="24" t="s">
        <v>10</v>
      </c>
      <c r="E3413" s="24" t="s">
        <v>1489</v>
      </c>
      <c r="F3413" t="str" cm="1">
        <f t="array" ref="F3413">_xlfn.SWITCH($E3413,"Forecast",IFERROR(SUMIFS(INDEX('Forecast Input'!$A:$BO,,MATCH(TEXT($A3413,"0"),'Forecast Input'!$1:$1,0)),'Forecast Input'!$A:$A,Master!C3413,'Forecast Input'!$D:$D,Master!D3413),0),"Actual",SUMIFS('CMO Input'!$Q:$Q,'CMO Input'!$E:$E,Master!$A3413,'CMO Input'!$C:$C,Master!$C3413,'CMO Input'!$AJ:$AJ,Master!$D3413,'CMO Input'!$AU:$AU,Master!$F3409),"")</f>
        <v/>
      </c>
    </row>
    <row r="3414" spans="1:6" x14ac:dyDescent="0.25">
      <c r="A3414" s="24">
        <v>17</v>
      </c>
      <c r="B3414" s="25">
        <v>44378</v>
      </c>
      <c r="C3414" s="24" t="s">
        <v>181</v>
      </c>
      <c r="D3414" s="24" t="s">
        <v>10</v>
      </c>
      <c r="E3414" s="24" t="s">
        <v>1488</v>
      </c>
      <c r="F3414" cm="1">
        <f t="array" ref="F3414">_xlfn.SWITCH($E3414,"Forecast",IFERROR(SUMIFS(INDEX('Forecast Input'!$A:$BO,,MATCH(TEXT($A3414,"0"),'Forecast Input'!$1:$1,0)),'Forecast Input'!$A:$A,Master!C3414,'Forecast Input'!$D:$D,Master!D3414),0),"Actual",SUMIFS('CMO Input'!$Q:$Q,'CMO Input'!$E:$E,Master!$A3414,'CMO Input'!$C:$C,Master!$C3414,'CMO Input'!$AJ:$AJ,Master!$D3414,'CMO Input'!$AU:$AU,Master!$F3410),"")</f>
        <v>0</v>
      </c>
    </row>
    <row r="3415" spans="1:6" x14ac:dyDescent="0.25">
      <c r="A3415" s="24">
        <v>17</v>
      </c>
      <c r="B3415" s="25">
        <v>44378</v>
      </c>
      <c r="C3415" s="24" t="s">
        <v>181</v>
      </c>
      <c r="D3415" s="24" t="s">
        <v>10</v>
      </c>
      <c r="E3415" s="24" t="s">
        <v>1487</v>
      </c>
      <c r="F3415" cm="1">
        <f t="array" ref="F3415">_xlfn.SWITCH($E3415,"Forecast",IFERROR(SUMIFS(INDEX('Forecast Input'!$A:$BO,,MATCH(TEXT($A3415,"0"),'Forecast Input'!$1:$1,0)),'Forecast Input'!$A:$A,Master!C3415,'Forecast Input'!$D:$D,Master!D3415),0),"Actual",SUMIFS('CMO Input'!$Q:$Q,'CMO Input'!$E:$E,Master!$A3415,'CMO Input'!$C:$C,Master!$C3415,'CMO Input'!$AJ:$AJ,Master!$D3415,'CMO Input'!$AU:$AU,Master!$F3411),"")</f>
        <v>0</v>
      </c>
    </row>
    <row r="3416" spans="1:6" x14ac:dyDescent="0.25">
      <c r="A3416" s="24">
        <v>17</v>
      </c>
      <c r="B3416" s="25">
        <v>44378</v>
      </c>
      <c r="C3416" s="24" t="s">
        <v>181</v>
      </c>
      <c r="D3416" s="24" t="s">
        <v>61</v>
      </c>
      <c r="E3416" s="24" t="s">
        <v>1489</v>
      </c>
      <c r="F3416" t="str" cm="1">
        <f t="array" ref="F3416">_xlfn.SWITCH($E3416,"Forecast",IFERROR(SUMIFS(INDEX('Forecast Input'!$A:$BO,,MATCH(TEXT($A3416,"0"),'Forecast Input'!$1:$1,0)),'Forecast Input'!$A:$A,Master!C3416,'Forecast Input'!$D:$D,Master!D3416),0),"Actual",SUMIFS('CMO Input'!$Q:$Q,'CMO Input'!$E:$E,Master!$A3416,'CMO Input'!$C:$C,Master!$C3416,'CMO Input'!$AJ:$AJ,Master!$D3416,'CMO Input'!$AU:$AU,Master!$F3412),"")</f>
        <v/>
      </c>
    </row>
    <row r="3417" spans="1:6" x14ac:dyDescent="0.25">
      <c r="A3417" s="24">
        <v>17</v>
      </c>
      <c r="B3417" s="25">
        <v>44378</v>
      </c>
      <c r="C3417" s="24" t="s">
        <v>181</v>
      </c>
      <c r="D3417" s="24" t="s">
        <v>61</v>
      </c>
      <c r="E3417" s="24" t="s">
        <v>1488</v>
      </c>
      <c r="F3417" cm="1">
        <f t="array" ref="F3417">_xlfn.SWITCH($E3417,"Forecast",IFERROR(SUMIFS(INDEX('Forecast Input'!$A:$BO,,MATCH(TEXT($A3417,"0"),'Forecast Input'!$1:$1,0)),'Forecast Input'!$A:$A,Master!C3417,'Forecast Input'!$D:$D,Master!D3417),0),"Actual",SUMIFS('CMO Input'!$Q:$Q,'CMO Input'!$E:$E,Master!$A3417,'CMO Input'!$C:$C,Master!$C3417,'CMO Input'!$AJ:$AJ,Master!$D3417,'CMO Input'!$AU:$AU,Master!$F3413),"")</f>
        <v>0</v>
      </c>
    </row>
    <row r="3418" spans="1:6" x14ac:dyDescent="0.25">
      <c r="A3418" s="24">
        <v>17</v>
      </c>
      <c r="B3418" s="25">
        <v>44378</v>
      </c>
      <c r="C3418" s="24" t="s">
        <v>181</v>
      </c>
      <c r="D3418" s="24" t="s">
        <v>61</v>
      </c>
      <c r="E3418" s="24" t="s">
        <v>1487</v>
      </c>
      <c r="F3418" cm="1">
        <f t="array" ref="F3418">_xlfn.SWITCH($E3418,"Forecast",IFERROR(SUMIFS(INDEX('Forecast Input'!$A:$BO,,MATCH(TEXT($A3418,"0"),'Forecast Input'!$1:$1,0)),'Forecast Input'!$A:$A,Master!C3418,'Forecast Input'!$D:$D,Master!D3418),0),"Actual",SUMIFS('CMO Input'!$Q:$Q,'CMO Input'!$E:$E,Master!$A3418,'CMO Input'!$C:$C,Master!$C3418,'CMO Input'!$AJ:$AJ,Master!$D3418,'CMO Input'!$AU:$AU,Master!$F3414),"")</f>
        <v>0</v>
      </c>
    </row>
    <row r="3419" spans="1:6" x14ac:dyDescent="0.25">
      <c r="A3419" s="24">
        <v>17</v>
      </c>
      <c r="B3419" s="25">
        <v>44378</v>
      </c>
      <c r="C3419" s="24" t="s">
        <v>181</v>
      </c>
      <c r="D3419" s="24" t="s">
        <v>103</v>
      </c>
      <c r="E3419" s="24" t="s">
        <v>1489</v>
      </c>
      <c r="F3419" t="str" cm="1">
        <f t="array" ref="F3419">_xlfn.SWITCH($E3419,"Forecast",IFERROR(SUMIFS(INDEX('Forecast Input'!$A:$BO,,MATCH(TEXT($A3419,"0"),'Forecast Input'!$1:$1,0)),'Forecast Input'!$A:$A,Master!C3419,'Forecast Input'!$D:$D,Master!D3419),0),"Actual",SUMIFS('CMO Input'!$Q:$Q,'CMO Input'!$E:$E,Master!$A3419,'CMO Input'!$C:$C,Master!$C3419,'CMO Input'!$AJ:$AJ,Master!$D3419,'CMO Input'!$AU:$AU,Master!$F3415),"")</f>
        <v/>
      </c>
    </row>
    <row r="3420" spans="1:6" x14ac:dyDescent="0.25">
      <c r="A3420" s="24">
        <v>17</v>
      </c>
      <c r="B3420" s="25">
        <v>44378</v>
      </c>
      <c r="C3420" s="24" t="s">
        <v>181</v>
      </c>
      <c r="D3420" s="24" t="s">
        <v>103</v>
      </c>
      <c r="E3420" s="24" t="s">
        <v>1488</v>
      </c>
      <c r="F3420" cm="1">
        <f t="array" ref="F3420">_xlfn.SWITCH($E3420,"Forecast",IFERROR(SUMIFS(INDEX('Forecast Input'!$A:$BO,,MATCH(TEXT($A3420,"0"),'Forecast Input'!$1:$1,0)),'Forecast Input'!$A:$A,Master!C3420,'Forecast Input'!$D:$D,Master!D3420),0),"Actual",SUMIFS('CMO Input'!$Q:$Q,'CMO Input'!$E:$E,Master!$A3420,'CMO Input'!$C:$C,Master!$C3420,'CMO Input'!$AJ:$AJ,Master!$D3420,'CMO Input'!$AU:$AU,Master!$F3416),"")</f>
        <v>0</v>
      </c>
    </row>
    <row r="3421" spans="1:6" x14ac:dyDescent="0.25">
      <c r="A3421" s="24">
        <v>17</v>
      </c>
      <c r="B3421" s="25">
        <v>44378</v>
      </c>
      <c r="C3421" s="24" t="s">
        <v>181</v>
      </c>
      <c r="D3421" s="24" t="s">
        <v>103</v>
      </c>
      <c r="E3421" s="24" t="s">
        <v>1487</v>
      </c>
      <c r="F3421" cm="1">
        <f t="array" ref="F3421">_xlfn.SWITCH($E3421,"Forecast",IFERROR(SUMIFS(INDEX('Forecast Input'!$A:$BO,,MATCH(TEXT($A3421,"0"),'Forecast Input'!$1:$1,0)),'Forecast Input'!$A:$A,Master!C3421,'Forecast Input'!$D:$D,Master!D3421),0),"Actual",SUMIFS('CMO Input'!$Q:$Q,'CMO Input'!$E:$E,Master!$A3421,'CMO Input'!$C:$C,Master!$C3421,'CMO Input'!$AJ:$AJ,Master!$D3421,'CMO Input'!$AU:$AU,Master!$F3417),"")</f>
        <v>0</v>
      </c>
    </row>
    <row r="3422" spans="1:6" x14ac:dyDescent="0.25">
      <c r="A3422" s="24">
        <v>17</v>
      </c>
      <c r="B3422" s="25">
        <v>44378</v>
      </c>
      <c r="C3422" s="24" t="s">
        <v>181</v>
      </c>
      <c r="D3422" s="24" t="s">
        <v>146</v>
      </c>
      <c r="E3422" s="24" t="s">
        <v>1489</v>
      </c>
      <c r="F3422" t="str" cm="1">
        <f t="array" ref="F3422">_xlfn.SWITCH($E3422,"Forecast",IFERROR(SUMIFS(INDEX('Forecast Input'!$A:$BO,,MATCH(TEXT($A3422,"0"),'Forecast Input'!$1:$1,0)),'Forecast Input'!$A:$A,Master!C3422,'Forecast Input'!$D:$D,Master!D3422),0),"Actual",SUMIFS('CMO Input'!$Q:$Q,'CMO Input'!$E:$E,Master!$A3422,'CMO Input'!$C:$C,Master!$C3422,'CMO Input'!$AJ:$AJ,Master!$D3422,'CMO Input'!$AU:$AU,Master!$F3418),"")</f>
        <v/>
      </c>
    </row>
    <row r="3423" spans="1:6" x14ac:dyDescent="0.25">
      <c r="A3423" s="24">
        <v>17</v>
      </c>
      <c r="B3423" s="25">
        <v>44378</v>
      </c>
      <c r="C3423" s="24" t="s">
        <v>181</v>
      </c>
      <c r="D3423" s="24" t="s">
        <v>146</v>
      </c>
      <c r="E3423" s="24" t="s">
        <v>1488</v>
      </c>
      <c r="F3423" cm="1">
        <f t="array" ref="F3423">_xlfn.SWITCH($E3423,"Forecast",IFERROR(SUMIFS(INDEX('Forecast Input'!$A:$BO,,MATCH(TEXT($A3423,"0"),'Forecast Input'!$1:$1,0)),'Forecast Input'!$A:$A,Master!C3423,'Forecast Input'!$D:$D,Master!D3423),0),"Actual",SUMIFS('CMO Input'!$Q:$Q,'CMO Input'!$E:$E,Master!$A3423,'CMO Input'!$C:$C,Master!$C3423,'CMO Input'!$AJ:$AJ,Master!$D3423,'CMO Input'!$AU:$AU,Master!$F3419),"")</f>
        <v>0</v>
      </c>
    </row>
    <row r="3424" spans="1:6" x14ac:dyDescent="0.25">
      <c r="A3424" s="24">
        <v>17</v>
      </c>
      <c r="B3424" s="25">
        <v>44378</v>
      </c>
      <c r="C3424" s="24" t="s">
        <v>181</v>
      </c>
      <c r="D3424" s="24" t="s">
        <v>146</v>
      </c>
      <c r="E3424" s="24" t="s">
        <v>1487</v>
      </c>
      <c r="F3424" cm="1">
        <f t="array" ref="F3424">_xlfn.SWITCH($E3424,"Forecast",IFERROR(SUMIFS(INDEX('Forecast Input'!$A:$BO,,MATCH(TEXT($A3424,"0"),'Forecast Input'!$1:$1,0)),'Forecast Input'!$A:$A,Master!C3424,'Forecast Input'!$D:$D,Master!D3424),0),"Actual",SUMIFS('CMO Input'!$Q:$Q,'CMO Input'!$E:$E,Master!$A3424,'CMO Input'!$C:$C,Master!$C3424,'CMO Input'!$AJ:$AJ,Master!$D3424,'CMO Input'!$AU:$AU,Master!$F3420),"")</f>
        <v>0</v>
      </c>
    </row>
    <row r="3425" spans="1:6" x14ac:dyDescent="0.25">
      <c r="A3425" s="24">
        <v>17</v>
      </c>
      <c r="B3425" s="25">
        <v>44378</v>
      </c>
      <c r="C3425" s="24" t="s">
        <v>181</v>
      </c>
      <c r="D3425" s="24" t="s">
        <v>166</v>
      </c>
      <c r="E3425" s="24" t="s">
        <v>1489</v>
      </c>
      <c r="F3425" t="str" cm="1">
        <f t="array" ref="F3425">_xlfn.SWITCH($E3425,"Forecast",IFERROR(SUMIFS(INDEX('Forecast Input'!$A:$BO,,MATCH(TEXT($A3425,"0"),'Forecast Input'!$1:$1,0)),'Forecast Input'!$A:$A,Master!C3425,'Forecast Input'!$D:$D,Master!D3425),0),"Actual",SUMIFS('CMO Input'!$Q:$Q,'CMO Input'!$E:$E,Master!$A3425,'CMO Input'!$C:$C,Master!$C3425,'CMO Input'!$AJ:$AJ,Master!$D3425,'CMO Input'!$AU:$AU,Master!$F3421),"")</f>
        <v/>
      </c>
    </row>
    <row r="3426" spans="1:6" x14ac:dyDescent="0.25">
      <c r="A3426" s="24">
        <v>17</v>
      </c>
      <c r="B3426" s="25">
        <v>44378</v>
      </c>
      <c r="C3426" s="24" t="s">
        <v>181</v>
      </c>
      <c r="D3426" s="24" t="s">
        <v>166</v>
      </c>
      <c r="E3426" s="24" t="s">
        <v>1488</v>
      </c>
      <c r="F3426" cm="1">
        <f t="array" ref="F3426">_xlfn.SWITCH($E3426,"Forecast",IFERROR(SUMIFS(INDEX('Forecast Input'!$A:$BO,,MATCH(TEXT($A3426,"0"),'Forecast Input'!$1:$1,0)),'Forecast Input'!$A:$A,Master!C3426,'Forecast Input'!$D:$D,Master!D3426),0),"Actual",SUMIFS('CMO Input'!$Q:$Q,'CMO Input'!$E:$E,Master!$A3426,'CMO Input'!$C:$C,Master!$C3426,'CMO Input'!$AJ:$AJ,Master!$D3426,'CMO Input'!$AU:$AU,Master!$F3422),"")</f>
        <v>0</v>
      </c>
    </row>
    <row r="3427" spans="1:6" x14ac:dyDescent="0.25">
      <c r="A3427" s="24">
        <v>17</v>
      </c>
      <c r="B3427" s="25">
        <v>44378</v>
      </c>
      <c r="C3427" s="24" t="s">
        <v>181</v>
      </c>
      <c r="D3427" s="24" t="s">
        <v>166</v>
      </c>
      <c r="E3427" s="24" t="s">
        <v>1487</v>
      </c>
      <c r="F3427" cm="1">
        <f t="array" ref="F3427">_xlfn.SWITCH($E3427,"Forecast",IFERROR(SUMIFS(INDEX('Forecast Input'!$A:$BO,,MATCH(TEXT($A3427,"0"),'Forecast Input'!$1:$1,0)),'Forecast Input'!$A:$A,Master!C3427,'Forecast Input'!$D:$D,Master!D3427),0),"Actual",SUMIFS('CMO Input'!$Q:$Q,'CMO Input'!$E:$E,Master!$A3427,'CMO Input'!$C:$C,Master!$C3427,'CMO Input'!$AJ:$AJ,Master!$D3427,'CMO Input'!$AU:$AU,Master!$F3423),"")</f>
        <v>0</v>
      </c>
    </row>
    <row r="3428" spans="1:6" x14ac:dyDescent="0.25">
      <c r="A3428" s="24">
        <v>17</v>
      </c>
      <c r="B3428" s="25">
        <v>44378</v>
      </c>
      <c r="C3428" s="24" t="s">
        <v>181</v>
      </c>
      <c r="D3428" s="24" t="s">
        <v>170</v>
      </c>
      <c r="E3428" s="24" t="s">
        <v>1489</v>
      </c>
      <c r="F3428" t="str" cm="1">
        <f t="array" ref="F3428">_xlfn.SWITCH($E3428,"Forecast",IFERROR(SUMIFS(INDEX('Forecast Input'!$A:$BO,,MATCH(TEXT($A3428,"0"),'Forecast Input'!$1:$1,0)),'Forecast Input'!$A:$A,Master!C3428,'Forecast Input'!$D:$D,Master!D3428),0),"Actual",SUMIFS('CMO Input'!$Q:$Q,'CMO Input'!$E:$E,Master!$A3428,'CMO Input'!$C:$C,Master!$C3428,'CMO Input'!$AJ:$AJ,Master!$D3428,'CMO Input'!$AU:$AU,Master!$F3424),"")</f>
        <v/>
      </c>
    </row>
    <row r="3429" spans="1:6" x14ac:dyDescent="0.25">
      <c r="A3429" s="24">
        <v>17</v>
      </c>
      <c r="B3429" s="25">
        <v>44378</v>
      </c>
      <c r="C3429" s="24" t="s">
        <v>181</v>
      </c>
      <c r="D3429" s="24" t="s">
        <v>170</v>
      </c>
      <c r="E3429" s="24" t="s">
        <v>1488</v>
      </c>
      <c r="F3429" cm="1">
        <f t="array" ref="F3429">_xlfn.SWITCH($E3429,"Forecast",IFERROR(SUMIFS(INDEX('Forecast Input'!$A:$BO,,MATCH(TEXT($A3429,"0"),'Forecast Input'!$1:$1,0)),'Forecast Input'!$A:$A,Master!C3429,'Forecast Input'!$D:$D,Master!D3429),0),"Actual",SUMIFS('CMO Input'!$Q:$Q,'CMO Input'!$E:$E,Master!$A3429,'CMO Input'!$C:$C,Master!$C3429,'CMO Input'!$AJ:$AJ,Master!$D3429,'CMO Input'!$AU:$AU,Master!$F3425),"")</f>
        <v>0</v>
      </c>
    </row>
    <row r="3430" spans="1:6" x14ac:dyDescent="0.25">
      <c r="A3430" s="24">
        <v>17</v>
      </c>
      <c r="B3430" s="25">
        <v>44378</v>
      </c>
      <c r="C3430" s="24" t="s">
        <v>181</v>
      </c>
      <c r="D3430" s="24" t="s">
        <v>170</v>
      </c>
      <c r="E3430" s="24" t="s">
        <v>1487</v>
      </c>
      <c r="F3430" cm="1">
        <f t="array" ref="F3430">_xlfn.SWITCH($E3430,"Forecast",IFERROR(SUMIFS(INDEX('Forecast Input'!$A:$BO,,MATCH(TEXT($A3430,"0"),'Forecast Input'!$1:$1,0)),'Forecast Input'!$A:$A,Master!C3430,'Forecast Input'!$D:$D,Master!D3430),0),"Actual",SUMIFS('CMO Input'!$Q:$Q,'CMO Input'!$E:$E,Master!$A3430,'CMO Input'!$C:$C,Master!$C3430,'CMO Input'!$AJ:$AJ,Master!$D3430,'CMO Input'!$AU:$AU,Master!$F3426),"")</f>
        <v>0</v>
      </c>
    </row>
    <row r="3431" spans="1:6" x14ac:dyDescent="0.25">
      <c r="A3431" s="24">
        <v>17</v>
      </c>
      <c r="B3431" s="25">
        <v>44378</v>
      </c>
      <c r="C3431" s="24" t="s">
        <v>181</v>
      </c>
      <c r="D3431" s="24" t="s">
        <v>436</v>
      </c>
      <c r="E3431" s="24" t="s">
        <v>1489</v>
      </c>
      <c r="F3431" t="str" cm="1">
        <f t="array" ref="F3431">_xlfn.SWITCH($E3431,"Forecast",IFERROR(SUMIFS(INDEX('Forecast Input'!$A:$BO,,MATCH(TEXT($A3431,"0"),'Forecast Input'!$1:$1,0)),'Forecast Input'!$A:$A,Master!C3431,'Forecast Input'!$D:$D,Master!D3431),0),"Actual",SUMIFS('CMO Input'!$Q:$Q,'CMO Input'!$E:$E,Master!$A3431,'CMO Input'!$C:$C,Master!$C3431,'CMO Input'!$AJ:$AJ,Master!$D3431,'CMO Input'!$AU:$AU,Master!$F3427),"")</f>
        <v/>
      </c>
    </row>
    <row r="3432" spans="1:6" x14ac:dyDescent="0.25">
      <c r="A3432" s="24">
        <v>17</v>
      </c>
      <c r="B3432" s="25">
        <v>44378</v>
      </c>
      <c r="C3432" s="24" t="s">
        <v>181</v>
      </c>
      <c r="D3432" s="24" t="s">
        <v>436</v>
      </c>
      <c r="E3432" s="24" t="s">
        <v>1488</v>
      </c>
      <c r="F3432" cm="1">
        <f t="array" ref="F3432">_xlfn.SWITCH($E3432,"Forecast",IFERROR(SUMIFS(INDEX('Forecast Input'!$A:$BO,,MATCH(TEXT($A3432,"0"),'Forecast Input'!$1:$1,0)),'Forecast Input'!$A:$A,Master!C3432,'Forecast Input'!$D:$D,Master!D3432),0),"Actual",SUMIFS('CMO Input'!$Q:$Q,'CMO Input'!$E:$E,Master!$A3432,'CMO Input'!$C:$C,Master!$C3432,'CMO Input'!$AJ:$AJ,Master!$D3432,'CMO Input'!$AU:$AU,Master!$F3428),"")</f>
        <v>0</v>
      </c>
    </row>
    <row r="3433" spans="1:6" x14ac:dyDescent="0.25">
      <c r="A3433" s="24">
        <v>17</v>
      </c>
      <c r="B3433" s="25">
        <v>44378</v>
      </c>
      <c r="C3433" s="24" t="s">
        <v>181</v>
      </c>
      <c r="D3433" s="24" t="s">
        <v>436</v>
      </c>
      <c r="E3433" s="24" t="s">
        <v>1487</v>
      </c>
      <c r="F3433" cm="1">
        <f t="array" ref="F3433">_xlfn.SWITCH($E3433,"Forecast",IFERROR(SUMIFS(INDEX('Forecast Input'!$A:$BO,,MATCH(TEXT($A3433,"0"),'Forecast Input'!$1:$1,0)),'Forecast Input'!$A:$A,Master!C3433,'Forecast Input'!$D:$D,Master!D3433),0),"Actual",SUMIFS('CMO Input'!$Q:$Q,'CMO Input'!$E:$E,Master!$A3433,'CMO Input'!$C:$C,Master!$C3433,'CMO Input'!$AJ:$AJ,Master!$D3433,'CMO Input'!$AU:$AU,Master!$F3429),"")</f>
        <v>0</v>
      </c>
    </row>
    <row r="3434" spans="1:6" x14ac:dyDescent="0.25">
      <c r="A3434" s="24">
        <v>17</v>
      </c>
      <c r="B3434" s="25">
        <v>44378</v>
      </c>
      <c r="C3434" s="24" t="s">
        <v>181</v>
      </c>
      <c r="D3434" s="24" t="s">
        <v>1469</v>
      </c>
      <c r="E3434" s="24" t="s">
        <v>1489</v>
      </c>
      <c r="F3434" t="str" cm="1">
        <f t="array" ref="F3434">_xlfn.SWITCH($E3434,"Forecast",IFERROR(SUMIFS(INDEX('Forecast Input'!$A:$BO,,MATCH(TEXT($A3434,"0"),'Forecast Input'!$1:$1,0)),'Forecast Input'!$A:$A,Master!C3434,'Forecast Input'!$D:$D,Master!D3434),0),"Actual",SUMIFS('CMO Input'!$Q:$Q,'CMO Input'!$E:$E,Master!$A3434,'CMO Input'!$C:$C,Master!$C3434,'CMO Input'!$AJ:$AJ,Master!$D3434,'CMO Input'!$AU:$AU,Master!$F3430),"")</f>
        <v/>
      </c>
    </row>
    <row r="3435" spans="1:6" x14ac:dyDescent="0.25">
      <c r="A3435" s="24">
        <v>17</v>
      </c>
      <c r="B3435" s="25">
        <v>44378</v>
      </c>
      <c r="C3435" s="24" t="s">
        <v>181</v>
      </c>
      <c r="D3435" s="24" t="s">
        <v>1469</v>
      </c>
      <c r="E3435" s="24" t="s">
        <v>1488</v>
      </c>
      <c r="F3435" cm="1">
        <f t="array" ref="F3435">_xlfn.SWITCH($E3435,"Forecast",IFERROR(SUMIFS(INDEX('Forecast Input'!$A:$BO,,MATCH(TEXT($A3435,"0"),'Forecast Input'!$1:$1,0)),'Forecast Input'!$A:$A,Master!C3435,'Forecast Input'!$D:$D,Master!D3435),0),"Actual",SUMIFS('CMO Input'!$Q:$Q,'CMO Input'!$E:$E,Master!$A3435,'CMO Input'!$C:$C,Master!$C3435,'CMO Input'!$AJ:$AJ,Master!$D3435,'CMO Input'!$AU:$AU,Master!$F3431),"")</f>
        <v>0</v>
      </c>
    </row>
    <row r="3436" spans="1:6" x14ac:dyDescent="0.25">
      <c r="A3436" s="24">
        <v>17</v>
      </c>
      <c r="B3436" s="25">
        <v>44378</v>
      </c>
      <c r="C3436" s="24" t="s">
        <v>181</v>
      </c>
      <c r="D3436" s="24" t="s">
        <v>1469</v>
      </c>
      <c r="E3436" s="24" t="s">
        <v>1487</v>
      </c>
      <c r="F3436" cm="1">
        <f t="array" ref="F3436">_xlfn.SWITCH($E3436,"Forecast",IFERROR(SUMIFS(INDEX('Forecast Input'!$A:$BO,,MATCH(TEXT($A3436,"0"),'Forecast Input'!$1:$1,0)),'Forecast Input'!$A:$A,Master!C3436,'Forecast Input'!$D:$D,Master!D3436),0),"Actual",SUMIFS('CMO Input'!$Q:$Q,'CMO Input'!$E:$E,Master!$A3436,'CMO Input'!$C:$C,Master!$C3436,'CMO Input'!$AJ:$AJ,Master!$D3436,'CMO Input'!$AU:$AU,Master!$F3432),"")</f>
        <v>0</v>
      </c>
    </row>
    <row r="3437" spans="1:6" x14ac:dyDescent="0.25">
      <c r="A3437" s="24">
        <v>17</v>
      </c>
      <c r="B3437" s="25">
        <v>44378</v>
      </c>
      <c r="C3437" s="24" t="s">
        <v>424</v>
      </c>
      <c r="D3437" s="24" t="s">
        <v>10</v>
      </c>
      <c r="E3437" s="24" t="s">
        <v>1489</v>
      </c>
      <c r="F3437" t="str" cm="1">
        <f t="array" ref="F3437">_xlfn.SWITCH($E3437,"Forecast",IFERROR(SUMIFS(INDEX('Forecast Input'!$A:$BO,,MATCH(TEXT($A3437,"0"),'Forecast Input'!$1:$1,0)),'Forecast Input'!$A:$A,Master!C3437,'Forecast Input'!$D:$D,Master!D3437),0),"Actual",SUMIFS('CMO Input'!$Q:$Q,'CMO Input'!$E:$E,Master!$A3437,'CMO Input'!$C:$C,Master!$C3437,'CMO Input'!$AJ:$AJ,Master!$D3437,'CMO Input'!$AU:$AU,Master!$F3433),"")</f>
        <v/>
      </c>
    </row>
    <row r="3438" spans="1:6" x14ac:dyDescent="0.25">
      <c r="A3438" s="24">
        <v>17</v>
      </c>
      <c r="B3438" s="25">
        <v>44378</v>
      </c>
      <c r="C3438" s="24" t="s">
        <v>424</v>
      </c>
      <c r="D3438" s="24" t="s">
        <v>10</v>
      </c>
      <c r="E3438" s="24" t="s">
        <v>1488</v>
      </c>
      <c r="F3438" cm="1">
        <f t="array" ref="F3438">_xlfn.SWITCH($E3438,"Forecast",IFERROR(SUMIFS(INDEX('Forecast Input'!$A:$BO,,MATCH(TEXT($A3438,"0"),'Forecast Input'!$1:$1,0)),'Forecast Input'!$A:$A,Master!C3438,'Forecast Input'!$D:$D,Master!D3438),0),"Actual",SUMIFS('CMO Input'!$Q:$Q,'CMO Input'!$E:$E,Master!$A3438,'CMO Input'!$C:$C,Master!$C3438,'CMO Input'!$AJ:$AJ,Master!$D3438,'CMO Input'!$AU:$AU,Master!$F3434),"")</f>
        <v>0</v>
      </c>
    </row>
    <row r="3439" spans="1:6" x14ac:dyDescent="0.25">
      <c r="A3439" s="24">
        <v>17</v>
      </c>
      <c r="B3439" s="25">
        <v>44378</v>
      </c>
      <c r="C3439" s="24" t="s">
        <v>424</v>
      </c>
      <c r="D3439" s="24" t="s">
        <v>10</v>
      </c>
      <c r="E3439" s="24" t="s">
        <v>1487</v>
      </c>
      <c r="F3439" cm="1">
        <f t="array" ref="F3439">_xlfn.SWITCH($E3439,"Forecast",IFERROR(SUMIFS(INDEX('Forecast Input'!$A:$BO,,MATCH(TEXT($A3439,"0"),'Forecast Input'!$1:$1,0)),'Forecast Input'!$A:$A,Master!C3439,'Forecast Input'!$D:$D,Master!D3439),0),"Actual",SUMIFS('CMO Input'!$Q:$Q,'CMO Input'!$E:$E,Master!$A3439,'CMO Input'!$C:$C,Master!$C3439,'CMO Input'!$AJ:$AJ,Master!$D3439,'CMO Input'!$AU:$AU,Master!$F3435),"")</f>
        <v>0</v>
      </c>
    </row>
    <row r="3440" spans="1:6" x14ac:dyDescent="0.25">
      <c r="A3440" s="24">
        <v>17</v>
      </c>
      <c r="B3440" s="25">
        <v>44378</v>
      </c>
      <c r="C3440" s="24" t="s">
        <v>424</v>
      </c>
      <c r="D3440" s="24" t="s">
        <v>61</v>
      </c>
      <c r="E3440" s="24" t="s">
        <v>1489</v>
      </c>
      <c r="F3440" t="str" cm="1">
        <f t="array" ref="F3440">_xlfn.SWITCH($E3440,"Forecast",IFERROR(SUMIFS(INDEX('Forecast Input'!$A:$BO,,MATCH(TEXT($A3440,"0"),'Forecast Input'!$1:$1,0)),'Forecast Input'!$A:$A,Master!C3440,'Forecast Input'!$D:$D,Master!D3440),0),"Actual",SUMIFS('CMO Input'!$Q:$Q,'CMO Input'!$E:$E,Master!$A3440,'CMO Input'!$C:$C,Master!$C3440,'CMO Input'!$AJ:$AJ,Master!$D3440,'CMO Input'!$AU:$AU,Master!$F3436),"")</f>
        <v/>
      </c>
    </row>
    <row r="3441" spans="1:6" x14ac:dyDescent="0.25">
      <c r="A3441" s="24">
        <v>17</v>
      </c>
      <c r="B3441" s="25">
        <v>44378</v>
      </c>
      <c r="C3441" s="24" t="s">
        <v>424</v>
      </c>
      <c r="D3441" s="24" t="s">
        <v>61</v>
      </c>
      <c r="E3441" s="24" t="s">
        <v>1488</v>
      </c>
      <c r="F3441" cm="1">
        <f t="array" ref="F3441">_xlfn.SWITCH($E3441,"Forecast",IFERROR(SUMIFS(INDEX('Forecast Input'!$A:$BO,,MATCH(TEXT($A3441,"0"),'Forecast Input'!$1:$1,0)),'Forecast Input'!$A:$A,Master!C3441,'Forecast Input'!$D:$D,Master!D3441),0),"Actual",SUMIFS('CMO Input'!$Q:$Q,'CMO Input'!$E:$E,Master!$A3441,'CMO Input'!$C:$C,Master!$C3441,'CMO Input'!$AJ:$AJ,Master!$D3441,'CMO Input'!$AU:$AU,Master!$F3437),"")</f>
        <v>0</v>
      </c>
    </row>
    <row r="3442" spans="1:6" x14ac:dyDescent="0.25">
      <c r="A3442" s="24">
        <v>17</v>
      </c>
      <c r="B3442" s="25">
        <v>44378</v>
      </c>
      <c r="C3442" s="24" t="s">
        <v>424</v>
      </c>
      <c r="D3442" s="24" t="s">
        <v>61</v>
      </c>
      <c r="E3442" s="24" t="s">
        <v>1487</v>
      </c>
      <c r="F3442" cm="1">
        <f t="array" ref="F3442">_xlfn.SWITCH($E3442,"Forecast",IFERROR(SUMIFS(INDEX('Forecast Input'!$A:$BO,,MATCH(TEXT($A3442,"0"),'Forecast Input'!$1:$1,0)),'Forecast Input'!$A:$A,Master!C3442,'Forecast Input'!$D:$D,Master!D3442),0),"Actual",SUMIFS('CMO Input'!$Q:$Q,'CMO Input'!$E:$E,Master!$A3442,'CMO Input'!$C:$C,Master!$C3442,'CMO Input'!$AJ:$AJ,Master!$D3442,'CMO Input'!$AU:$AU,Master!$F3438),"")</f>
        <v>0</v>
      </c>
    </row>
    <row r="3443" spans="1:6" x14ac:dyDescent="0.25">
      <c r="A3443" s="24">
        <v>17</v>
      </c>
      <c r="B3443" s="25">
        <v>44378</v>
      </c>
      <c r="C3443" s="24" t="s">
        <v>424</v>
      </c>
      <c r="D3443" s="24" t="s">
        <v>103</v>
      </c>
      <c r="E3443" s="24" t="s">
        <v>1489</v>
      </c>
      <c r="F3443" t="str" cm="1">
        <f t="array" ref="F3443">_xlfn.SWITCH($E3443,"Forecast",IFERROR(SUMIFS(INDEX('Forecast Input'!$A:$BO,,MATCH(TEXT($A3443,"0"),'Forecast Input'!$1:$1,0)),'Forecast Input'!$A:$A,Master!C3443,'Forecast Input'!$D:$D,Master!D3443),0),"Actual",SUMIFS('CMO Input'!$Q:$Q,'CMO Input'!$E:$E,Master!$A3443,'CMO Input'!$C:$C,Master!$C3443,'CMO Input'!$AJ:$AJ,Master!$D3443,'CMO Input'!$AU:$AU,Master!$F3439),"")</f>
        <v/>
      </c>
    </row>
    <row r="3444" spans="1:6" x14ac:dyDescent="0.25">
      <c r="A3444" s="24">
        <v>17</v>
      </c>
      <c r="B3444" s="25">
        <v>44378</v>
      </c>
      <c r="C3444" s="24" t="s">
        <v>424</v>
      </c>
      <c r="D3444" s="24" t="s">
        <v>103</v>
      </c>
      <c r="E3444" s="24" t="s">
        <v>1488</v>
      </c>
      <c r="F3444" cm="1">
        <f t="array" ref="F3444">_xlfn.SWITCH($E3444,"Forecast",IFERROR(SUMIFS(INDEX('Forecast Input'!$A:$BO,,MATCH(TEXT($A3444,"0"),'Forecast Input'!$1:$1,0)),'Forecast Input'!$A:$A,Master!C3444,'Forecast Input'!$D:$D,Master!D3444),0),"Actual",SUMIFS('CMO Input'!$Q:$Q,'CMO Input'!$E:$E,Master!$A3444,'CMO Input'!$C:$C,Master!$C3444,'CMO Input'!$AJ:$AJ,Master!$D3444,'CMO Input'!$AU:$AU,Master!$F3440),"")</f>
        <v>0</v>
      </c>
    </row>
    <row r="3445" spans="1:6" x14ac:dyDescent="0.25">
      <c r="A3445" s="24">
        <v>17</v>
      </c>
      <c r="B3445" s="25">
        <v>44378</v>
      </c>
      <c r="C3445" s="24" t="s">
        <v>424</v>
      </c>
      <c r="D3445" s="24" t="s">
        <v>103</v>
      </c>
      <c r="E3445" s="24" t="s">
        <v>1487</v>
      </c>
      <c r="F3445" cm="1">
        <f t="array" ref="F3445">_xlfn.SWITCH($E3445,"Forecast",IFERROR(SUMIFS(INDEX('Forecast Input'!$A:$BO,,MATCH(TEXT($A3445,"0"),'Forecast Input'!$1:$1,0)),'Forecast Input'!$A:$A,Master!C3445,'Forecast Input'!$D:$D,Master!D3445),0),"Actual",SUMIFS('CMO Input'!$Q:$Q,'CMO Input'!$E:$E,Master!$A3445,'CMO Input'!$C:$C,Master!$C3445,'CMO Input'!$AJ:$AJ,Master!$D3445,'CMO Input'!$AU:$AU,Master!$F3441),"")</f>
        <v>0</v>
      </c>
    </row>
    <row r="3446" spans="1:6" x14ac:dyDescent="0.25">
      <c r="A3446" s="24">
        <v>17</v>
      </c>
      <c r="B3446" s="25">
        <v>44378</v>
      </c>
      <c r="C3446" s="24" t="s">
        <v>424</v>
      </c>
      <c r="D3446" s="24" t="s">
        <v>146</v>
      </c>
      <c r="E3446" s="24" t="s">
        <v>1489</v>
      </c>
      <c r="F3446" t="str" cm="1">
        <f t="array" ref="F3446">_xlfn.SWITCH($E3446,"Forecast",IFERROR(SUMIFS(INDEX('Forecast Input'!$A:$BO,,MATCH(TEXT($A3446,"0"),'Forecast Input'!$1:$1,0)),'Forecast Input'!$A:$A,Master!C3446,'Forecast Input'!$D:$D,Master!D3446),0),"Actual",SUMIFS('CMO Input'!$Q:$Q,'CMO Input'!$E:$E,Master!$A3446,'CMO Input'!$C:$C,Master!$C3446,'CMO Input'!$AJ:$AJ,Master!$D3446,'CMO Input'!$AU:$AU,Master!$F3442),"")</f>
        <v/>
      </c>
    </row>
    <row r="3447" spans="1:6" x14ac:dyDescent="0.25">
      <c r="A3447" s="24">
        <v>17</v>
      </c>
      <c r="B3447" s="25">
        <v>44378</v>
      </c>
      <c r="C3447" s="24" t="s">
        <v>424</v>
      </c>
      <c r="D3447" s="24" t="s">
        <v>146</v>
      </c>
      <c r="E3447" s="24" t="s">
        <v>1488</v>
      </c>
      <c r="F3447" cm="1">
        <f t="array" ref="F3447">_xlfn.SWITCH($E3447,"Forecast",IFERROR(SUMIFS(INDEX('Forecast Input'!$A:$BO,,MATCH(TEXT($A3447,"0"),'Forecast Input'!$1:$1,0)),'Forecast Input'!$A:$A,Master!C3447,'Forecast Input'!$D:$D,Master!D3447),0),"Actual",SUMIFS('CMO Input'!$Q:$Q,'CMO Input'!$E:$E,Master!$A3447,'CMO Input'!$C:$C,Master!$C3447,'CMO Input'!$AJ:$AJ,Master!$D3447,'CMO Input'!$AU:$AU,Master!$F3443),"")</f>
        <v>0</v>
      </c>
    </row>
    <row r="3448" spans="1:6" x14ac:dyDescent="0.25">
      <c r="A3448" s="24">
        <v>17</v>
      </c>
      <c r="B3448" s="25">
        <v>44378</v>
      </c>
      <c r="C3448" s="24" t="s">
        <v>424</v>
      </c>
      <c r="D3448" s="24" t="s">
        <v>146</v>
      </c>
      <c r="E3448" s="24" t="s">
        <v>1487</v>
      </c>
      <c r="F3448" cm="1">
        <f t="array" ref="F3448">_xlfn.SWITCH($E3448,"Forecast",IFERROR(SUMIFS(INDEX('Forecast Input'!$A:$BO,,MATCH(TEXT($A3448,"0"),'Forecast Input'!$1:$1,0)),'Forecast Input'!$A:$A,Master!C3448,'Forecast Input'!$D:$D,Master!D3448),0),"Actual",SUMIFS('CMO Input'!$Q:$Q,'CMO Input'!$E:$E,Master!$A3448,'CMO Input'!$C:$C,Master!$C3448,'CMO Input'!$AJ:$AJ,Master!$D3448,'CMO Input'!$AU:$AU,Master!$F3444),"")</f>
        <v>0</v>
      </c>
    </row>
    <row r="3449" spans="1:6" x14ac:dyDescent="0.25">
      <c r="A3449" s="24">
        <v>17</v>
      </c>
      <c r="B3449" s="25">
        <v>44378</v>
      </c>
      <c r="C3449" s="24" t="s">
        <v>424</v>
      </c>
      <c r="D3449" s="24" t="s">
        <v>166</v>
      </c>
      <c r="E3449" s="24" t="s">
        <v>1489</v>
      </c>
      <c r="F3449" t="str" cm="1">
        <f t="array" ref="F3449">_xlfn.SWITCH($E3449,"Forecast",IFERROR(SUMIFS(INDEX('Forecast Input'!$A:$BO,,MATCH(TEXT($A3449,"0"),'Forecast Input'!$1:$1,0)),'Forecast Input'!$A:$A,Master!C3449,'Forecast Input'!$D:$D,Master!D3449),0),"Actual",SUMIFS('CMO Input'!$Q:$Q,'CMO Input'!$E:$E,Master!$A3449,'CMO Input'!$C:$C,Master!$C3449,'CMO Input'!$AJ:$AJ,Master!$D3449,'CMO Input'!$AU:$AU,Master!$F3445),"")</f>
        <v/>
      </c>
    </row>
    <row r="3450" spans="1:6" x14ac:dyDescent="0.25">
      <c r="A3450" s="24">
        <v>17</v>
      </c>
      <c r="B3450" s="25">
        <v>44378</v>
      </c>
      <c r="C3450" s="24" t="s">
        <v>424</v>
      </c>
      <c r="D3450" s="24" t="s">
        <v>166</v>
      </c>
      <c r="E3450" s="24" t="s">
        <v>1488</v>
      </c>
      <c r="F3450" cm="1">
        <f t="array" ref="F3450">_xlfn.SWITCH($E3450,"Forecast",IFERROR(SUMIFS(INDEX('Forecast Input'!$A:$BO,,MATCH(TEXT($A3450,"0"),'Forecast Input'!$1:$1,0)),'Forecast Input'!$A:$A,Master!C3450,'Forecast Input'!$D:$D,Master!D3450),0),"Actual",SUMIFS('CMO Input'!$Q:$Q,'CMO Input'!$E:$E,Master!$A3450,'CMO Input'!$C:$C,Master!$C3450,'CMO Input'!$AJ:$AJ,Master!$D3450,'CMO Input'!$AU:$AU,Master!$F3446),"")</f>
        <v>0</v>
      </c>
    </row>
    <row r="3451" spans="1:6" x14ac:dyDescent="0.25">
      <c r="A3451" s="24">
        <v>17</v>
      </c>
      <c r="B3451" s="25">
        <v>44378</v>
      </c>
      <c r="C3451" s="24" t="s">
        <v>424</v>
      </c>
      <c r="D3451" s="24" t="s">
        <v>166</v>
      </c>
      <c r="E3451" s="24" t="s">
        <v>1487</v>
      </c>
      <c r="F3451" cm="1">
        <f t="array" ref="F3451">_xlfn.SWITCH($E3451,"Forecast",IFERROR(SUMIFS(INDEX('Forecast Input'!$A:$BO,,MATCH(TEXT($A3451,"0"),'Forecast Input'!$1:$1,0)),'Forecast Input'!$A:$A,Master!C3451,'Forecast Input'!$D:$D,Master!D3451),0),"Actual",SUMIFS('CMO Input'!$Q:$Q,'CMO Input'!$E:$E,Master!$A3451,'CMO Input'!$C:$C,Master!$C3451,'CMO Input'!$AJ:$AJ,Master!$D3451,'CMO Input'!$AU:$AU,Master!$F3447),"")</f>
        <v>0</v>
      </c>
    </row>
    <row r="3452" spans="1:6" x14ac:dyDescent="0.25">
      <c r="A3452" s="24">
        <v>17</v>
      </c>
      <c r="B3452" s="25">
        <v>44378</v>
      </c>
      <c r="C3452" s="24" t="s">
        <v>424</v>
      </c>
      <c r="D3452" s="24" t="s">
        <v>170</v>
      </c>
      <c r="E3452" s="24" t="s">
        <v>1489</v>
      </c>
      <c r="F3452" t="str" cm="1">
        <f t="array" ref="F3452">_xlfn.SWITCH($E3452,"Forecast",IFERROR(SUMIFS(INDEX('Forecast Input'!$A:$BO,,MATCH(TEXT($A3452,"0"),'Forecast Input'!$1:$1,0)),'Forecast Input'!$A:$A,Master!C3452,'Forecast Input'!$D:$D,Master!D3452),0),"Actual",SUMIFS('CMO Input'!$Q:$Q,'CMO Input'!$E:$E,Master!$A3452,'CMO Input'!$C:$C,Master!$C3452,'CMO Input'!$AJ:$AJ,Master!$D3452,'CMO Input'!$AU:$AU,Master!$F3448),"")</f>
        <v/>
      </c>
    </row>
    <row r="3453" spans="1:6" x14ac:dyDescent="0.25">
      <c r="A3453" s="24">
        <v>17</v>
      </c>
      <c r="B3453" s="25">
        <v>44378</v>
      </c>
      <c r="C3453" s="24" t="s">
        <v>424</v>
      </c>
      <c r="D3453" s="24" t="s">
        <v>170</v>
      </c>
      <c r="E3453" s="24" t="s">
        <v>1488</v>
      </c>
      <c r="F3453" cm="1">
        <f t="array" ref="F3453">_xlfn.SWITCH($E3453,"Forecast",IFERROR(SUMIFS(INDEX('Forecast Input'!$A:$BO,,MATCH(TEXT($A3453,"0"),'Forecast Input'!$1:$1,0)),'Forecast Input'!$A:$A,Master!C3453,'Forecast Input'!$D:$D,Master!D3453),0),"Actual",SUMIFS('CMO Input'!$Q:$Q,'CMO Input'!$E:$E,Master!$A3453,'CMO Input'!$C:$C,Master!$C3453,'CMO Input'!$AJ:$AJ,Master!$D3453,'CMO Input'!$AU:$AU,Master!$F3449),"")</f>
        <v>0</v>
      </c>
    </row>
    <row r="3454" spans="1:6" x14ac:dyDescent="0.25">
      <c r="A3454" s="24">
        <v>17</v>
      </c>
      <c r="B3454" s="25">
        <v>44378</v>
      </c>
      <c r="C3454" s="24" t="s">
        <v>424</v>
      </c>
      <c r="D3454" s="24" t="s">
        <v>170</v>
      </c>
      <c r="E3454" s="24" t="s">
        <v>1487</v>
      </c>
      <c r="F3454" cm="1">
        <f t="array" ref="F3454">_xlfn.SWITCH($E3454,"Forecast",IFERROR(SUMIFS(INDEX('Forecast Input'!$A:$BO,,MATCH(TEXT($A3454,"0"),'Forecast Input'!$1:$1,0)),'Forecast Input'!$A:$A,Master!C3454,'Forecast Input'!$D:$D,Master!D3454),0),"Actual",SUMIFS('CMO Input'!$Q:$Q,'CMO Input'!$E:$E,Master!$A3454,'CMO Input'!$C:$C,Master!$C3454,'CMO Input'!$AJ:$AJ,Master!$D3454,'CMO Input'!$AU:$AU,Master!$F3450),"")</f>
        <v>0</v>
      </c>
    </row>
    <row r="3455" spans="1:6" x14ac:dyDescent="0.25">
      <c r="A3455" s="24">
        <v>17</v>
      </c>
      <c r="B3455" s="25">
        <v>44378</v>
      </c>
      <c r="C3455" s="24" t="s">
        <v>424</v>
      </c>
      <c r="D3455" s="24" t="s">
        <v>436</v>
      </c>
      <c r="E3455" s="24" t="s">
        <v>1489</v>
      </c>
      <c r="F3455" t="str" cm="1">
        <f t="array" ref="F3455">_xlfn.SWITCH($E3455,"Forecast",IFERROR(SUMIFS(INDEX('Forecast Input'!$A:$BO,,MATCH(TEXT($A3455,"0"),'Forecast Input'!$1:$1,0)),'Forecast Input'!$A:$A,Master!C3455,'Forecast Input'!$D:$D,Master!D3455),0),"Actual",SUMIFS('CMO Input'!$Q:$Q,'CMO Input'!$E:$E,Master!$A3455,'CMO Input'!$C:$C,Master!$C3455,'CMO Input'!$AJ:$AJ,Master!$D3455,'CMO Input'!$AU:$AU,Master!$F3451),"")</f>
        <v/>
      </c>
    </row>
    <row r="3456" spans="1:6" x14ac:dyDescent="0.25">
      <c r="A3456" s="24">
        <v>17</v>
      </c>
      <c r="B3456" s="25">
        <v>44378</v>
      </c>
      <c r="C3456" s="24" t="s">
        <v>424</v>
      </c>
      <c r="D3456" s="24" t="s">
        <v>436</v>
      </c>
      <c r="E3456" s="24" t="s">
        <v>1488</v>
      </c>
      <c r="F3456" cm="1">
        <f t="array" ref="F3456">_xlfn.SWITCH($E3456,"Forecast",IFERROR(SUMIFS(INDEX('Forecast Input'!$A:$BO,,MATCH(TEXT($A3456,"0"),'Forecast Input'!$1:$1,0)),'Forecast Input'!$A:$A,Master!C3456,'Forecast Input'!$D:$D,Master!D3456),0),"Actual",SUMIFS('CMO Input'!$Q:$Q,'CMO Input'!$E:$E,Master!$A3456,'CMO Input'!$C:$C,Master!$C3456,'CMO Input'!$AJ:$AJ,Master!$D3456,'CMO Input'!$AU:$AU,Master!$F3452),"")</f>
        <v>0</v>
      </c>
    </row>
    <row r="3457" spans="1:6" x14ac:dyDescent="0.25">
      <c r="A3457" s="24">
        <v>17</v>
      </c>
      <c r="B3457" s="25">
        <v>44378</v>
      </c>
      <c r="C3457" s="24" t="s">
        <v>424</v>
      </c>
      <c r="D3457" s="24" t="s">
        <v>436</v>
      </c>
      <c r="E3457" s="24" t="s">
        <v>1487</v>
      </c>
      <c r="F3457" cm="1">
        <f t="array" ref="F3457">_xlfn.SWITCH($E3457,"Forecast",IFERROR(SUMIFS(INDEX('Forecast Input'!$A:$BO,,MATCH(TEXT($A3457,"0"),'Forecast Input'!$1:$1,0)),'Forecast Input'!$A:$A,Master!C3457,'Forecast Input'!$D:$D,Master!D3457),0),"Actual",SUMIFS('CMO Input'!$Q:$Q,'CMO Input'!$E:$E,Master!$A3457,'CMO Input'!$C:$C,Master!$C3457,'CMO Input'!$AJ:$AJ,Master!$D3457,'CMO Input'!$AU:$AU,Master!$F3453),"")</f>
        <v>0</v>
      </c>
    </row>
    <row r="3458" spans="1:6" x14ac:dyDescent="0.25">
      <c r="A3458" s="24">
        <v>17</v>
      </c>
      <c r="B3458" s="25">
        <v>44378</v>
      </c>
      <c r="C3458" s="24" t="s">
        <v>424</v>
      </c>
      <c r="D3458" s="24" t="s">
        <v>1469</v>
      </c>
      <c r="E3458" s="24" t="s">
        <v>1489</v>
      </c>
      <c r="F3458" t="str" cm="1">
        <f t="array" ref="F3458">_xlfn.SWITCH($E3458,"Forecast",IFERROR(SUMIFS(INDEX('Forecast Input'!$A:$BO,,MATCH(TEXT($A3458,"0"),'Forecast Input'!$1:$1,0)),'Forecast Input'!$A:$A,Master!C3458,'Forecast Input'!$D:$D,Master!D3458),0),"Actual",SUMIFS('CMO Input'!$Q:$Q,'CMO Input'!$E:$E,Master!$A3458,'CMO Input'!$C:$C,Master!$C3458,'CMO Input'!$AJ:$AJ,Master!$D3458,'CMO Input'!$AU:$AU,Master!$F3454),"")</f>
        <v/>
      </c>
    </row>
    <row r="3459" spans="1:6" x14ac:dyDescent="0.25">
      <c r="A3459" s="24">
        <v>17</v>
      </c>
      <c r="B3459" s="25">
        <v>44378</v>
      </c>
      <c r="C3459" s="24" t="s">
        <v>424</v>
      </c>
      <c r="D3459" s="24" t="s">
        <v>1469</v>
      </c>
      <c r="E3459" s="24" t="s">
        <v>1488</v>
      </c>
      <c r="F3459" cm="1">
        <f t="array" ref="F3459">_xlfn.SWITCH($E3459,"Forecast",IFERROR(SUMIFS(INDEX('Forecast Input'!$A:$BO,,MATCH(TEXT($A3459,"0"),'Forecast Input'!$1:$1,0)),'Forecast Input'!$A:$A,Master!C3459,'Forecast Input'!$D:$D,Master!D3459),0),"Actual",SUMIFS('CMO Input'!$Q:$Q,'CMO Input'!$E:$E,Master!$A3459,'CMO Input'!$C:$C,Master!$C3459,'CMO Input'!$AJ:$AJ,Master!$D3459,'CMO Input'!$AU:$AU,Master!$F3455),"")</f>
        <v>0</v>
      </c>
    </row>
    <row r="3460" spans="1:6" x14ac:dyDescent="0.25">
      <c r="A3460" s="24">
        <v>17</v>
      </c>
      <c r="B3460" s="25">
        <v>44378</v>
      </c>
      <c r="C3460" s="24" t="s">
        <v>424</v>
      </c>
      <c r="D3460" s="24" t="s">
        <v>1469</v>
      </c>
      <c r="E3460" s="24" t="s">
        <v>1487</v>
      </c>
      <c r="F3460" cm="1">
        <f t="array" ref="F3460">_xlfn.SWITCH($E3460,"Forecast",IFERROR(SUMIFS(INDEX('Forecast Input'!$A:$BO,,MATCH(TEXT($A3460,"0"),'Forecast Input'!$1:$1,0)),'Forecast Input'!$A:$A,Master!C3460,'Forecast Input'!$D:$D,Master!D3460),0),"Actual",SUMIFS('CMO Input'!$Q:$Q,'CMO Input'!$E:$E,Master!$A3460,'CMO Input'!$C:$C,Master!$C3460,'CMO Input'!$AJ:$AJ,Master!$D3460,'CMO Input'!$AU:$AU,Master!$F3456),"")</f>
        <v>0</v>
      </c>
    </row>
    <row r="3461" spans="1:6" x14ac:dyDescent="0.25">
      <c r="A3461" s="24">
        <v>17</v>
      </c>
      <c r="B3461" s="25">
        <v>44378</v>
      </c>
      <c r="C3461" s="24" t="s">
        <v>141</v>
      </c>
      <c r="D3461" s="24" t="s">
        <v>10</v>
      </c>
      <c r="E3461" s="24" t="s">
        <v>1489</v>
      </c>
      <c r="F3461" t="str" cm="1">
        <f t="array" ref="F3461">_xlfn.SWITCH($E3461,"Forecast",IFERROR(SUMIFS(INDEX('Forecast Input'!$A:$BO,,MATCH(TEXT($A3461,"0"),'Forecast Input'!$1:$1,0)),'Forecast Input'!$A:$A,Master!C3461,'Forecast Input'!$D:$D,Master!D3461),0),"Actual",SUMIFS('CMO Input'!$Q:$Q,'CMO Input'!$E:$E,Master!$A3461,'CMO Input'!$C:$C,Master!$C3461,'CMO Input'!$AJ:$AJ,Master!$D3461,'CMO Input'!$AU:$AU,Master!$F3457),"")</f>
        <v/>
      </c>
    </row>
    <row r="3462" spans="1:6" x14ac:dyDescent="0.25">
      <c r="A3462" s="24">
        <v>17</v>
      </c>
      <c r="B3462" s="25">
        <v>44378</v>
      </c>
      <c r="C3462" s="24" t="s">
        <v>141</v>
      </c>
      <c r="D3462" s="24" t="s">
        <v>10</v>
      </c>
      <c r="E3462" s="24" t="s">
        <v>1488</v>
      </c>
      <c r="F3462" cm="1">
        <f t="array" ref="F3462">_xlfn.SWITCH($E3462,"Forecast",IFERROR(SUMIFS(INDEX('Forecast Input'!$A:$BO,,MATCH(TEXT($A3462,"0"),'Forecast Input'!$1:$1,0)),'Forecast Input'!$A:$A,Master!C3462,'Forecast Input'!$D:$D,Master!D3462),0),"Actual",SUMIFS('CMO Input'!$Q:$Q,'CMO Input'!$E:$E,Master!$A3462,'CMO Input'!$C:$C,Master!$C3462,'CMO Input'!$AJ:$AJ,Master!$D3462,'CMO Input'!$AU:$AU,Master!$F3458),"")</f>
        <v>0</v>
      </c>
    </row>
    <row r="3463" spans="1:6" x14ac:dyDescent="0.25">
      <c r="A3463" s="24">
        <v>17</v>
      </c>
      <c r="B3463" s="25">
        <v>44378</v>
      </c>
      <c r="C3463" s="24" t="s">
        <v>141</v>
      </c>
      <c r="D3463" s="24" t="s">
        <v>10</v>
      </c>
      <c r="E3463" s="24" t="s">
        <v>1487</v>
      </c>
      <c r="F3463" cm="1">
        <f t="array" ref="F3463">_xlfn.SWITCH($E3463,"Forecast",IFERROR(SUMIFS(INDEX('Forecast Input'!$A:$BO,,MATCH(TEXT($A3463,"0"),'Forecast Input'!$1:$1,0)),'Forecast Input'!$A:$A,Master!C3463,'Forecast Input'!$D:$D,Master!D3463),0),"Actual",SUMIFS('CMO Input'!$Q:$Q,'CMO Input'!$E:$E,Master!$A3463,'CMO Input'!$C:$C,Master!$C3463,'CMO Input'!$AJ:$AJ,Master!$D3463,'CMO Input'!$AU:$AU,Master!$F3459),"")</f>
        <v>0</v>
      </c>
    </row>
    <row r="3464" spans="1:6" x14ac:dyDescent="0.25">
      <c r="A3464" s="24">
        <v>17</v>
      </c>
      <c r="B3464" s="25">
        <v>44378</v>
      </c>
      <c r="C3464" s="24" t="s">
        <v>141</v>
      </c>
      <c r="D3464" s="24" t="s">
        <v>61</v>
      </c>
      <c r="E3464" s="24" t="s">
        <v>1489</v>
      </c>
      <c r="F3464" t="str" cm="1">
        <f t="array" ref="F3464">_xlfn.SWITCH($E3464,"Forecast",IFERROR(SUMIFS(INDEX('Forecast Input'!$A:$BO,,MATCH(TEXT($A3464,"0"),'Forecast Input'!$1:$1,0)),'Forecast Input'!$A:$A,Master!C3464,'Forecast Input'!$D:$D,Master!D3464),0),"Actual",SUMIFS('CMO Input'!$Q:$Q,'CMO Input'!$E:$E,Master!$A3464,'CMO Input'!$C:$C,Master!$C3464,'CMO Input'!$AJ:$AJ,Master!$D3464,'CMO Input'!$AU:$AU,Master!$F3460),"")</f>
        <v/>
      </c>
    </row>
    <row r="3465" spans="1:6" x14ac:dyDescent="0.25">
      <c r="A3465" s="24">
        <v>17</v>
      </c>
      <c r="B3465" s="25">
        <v>44378</v>
      </c>
      <c r="C3465" s="24" t="s">
        <v>141</v>
      </c>
      <c r="D3465" s="24" t="s">
        <v>61</v>
      </c>
      <c r="E3465" s="24" t="s">
        <v>1488</v>
      </c>
      <c r="F3465" cm="1">
        <f t="array" ref="F3465">_xlfn.SWITCH($E3465,"Forecast",IFERROR(SUMIFS(INDEX('Forecast Input'!$A:$BO,,MATCH(TEXT($A3465,"0"),'Forecast Input'!$1:$1,0)),'Forecast Input'!$A:$A,Master!C3465,'Forecast Input'!$D:$D,Master!D3465),0),"Actual",SUMIFS('CMO Input'!$Q:$Q,'CMO Input'!$E:$E,Master!$A3465,'CMO Input'!$C:$C,Master!$C3465,'CMO Input'!$AJ:$AJ,Master!$D3465,'CMO Input'!$AU:$AU,Master!$F3461),"")</f>
        <v>0</v>
      </c>
    </row>
    <row r="3466" spans="1:6" x14ac:dyDescent="0.25">
      <c r="A3466" s="24">
        <v>17</v>
      </c>
      <c r="B3466" s="25">
        <v>44378</v>
      </c>
      <c r="C3466" s="24" t="s">
        <v>141</v>
      </c>
      <c r="D3466" s="24" t="s">
        <v>61</v>
      </c>
      <c r="E3466" s="24" t="s">
        <v>1487</v>
      </c>
      <c r="F3466" cm="1">
        <f t="array" ref="F3466">_xlfn.SWITCH($E3466,"Forecast",IFERROR(SUMIFS(INDEX('Forecast Input'!$A:$BO,,MATCH(TEXT($A3466,"0"),'Forecast Input'!$1:$1,0)),'Forecast Input'!$A:$A,Master!C3466,'Forecast Input'!$D:$D,Master!D3466),0),"Actual",SUMIFS('CMO Input'!$Q:$Q,'CMO Input'!$E:$E,Master!$A3466,'CMO Input'!$C:$C,Master!$C3466,'CMO Input'!$AJ:$AJ,Master!$D3466,'CMO Input'!$AU:$AU,Master!$F3462),"")</f>
        <v>0</v>
      </c>
    </row>
    <row r="3467" spans="1:6" x14ac:dyDescent="0.25">
      <c r="A3467" s="24">
        <v>17</v>
      </c>
      <c r="B3467" s="25">
        <v>44378</v>
      </c>
      <c r="C3467" s="24" t="s">
        <v>141</v>
      </c>
      <c r="D3467" s="24" t="s">
        <v>103</v>
      </c>
      <c r="E3467" s="24" t="s">
        <v>1489</v>
      </c>
      <c r="F3467" t="str" cm="1">
        <f t="array" ref="F3467">_xlfn.SWITCH($E3467,"Forecast",IFERROR(SUMIFS(INDEX('Forecast Input'!$A:$BO,,MATCH(TEXT($A3467,"0"),'Forecast Input'!$1:$1,0)),'Forecast Input'!$A:$A,Master!C3467,'Forecast Input'!$D:$D,Master!D3467),0),"Actual",SUMIFS('CMO Input'!$Q:$Q,'CMO Input'!$E:$E,Master!$A3467,'CMO Input'!$C:$C,Master!$C3467,'CMO Input'!$AJ:$AJ,Master!$D3467,'CMO Input'!$AU:$AU,Master!$F3463),"")</f>
        <v/>
      </c>
    </row>
    <row r="3468" spans="1:6" x14ac:dyDescent="0.25">
      <c r="A3468" s="24">
        <v>17</v>
      </c>
      <c r="B3468" s="25">
        <v>44378</v>
      </c>
      <c r="C3468" s="24" t="s">
        <v>141</v>
      </c>
      <c r="D3468" s="24" t="s">
        <v>103</v>
      </c>
      <c r="E3468" s="24" t="s">
        <v>1488</v>
      </c>
      <c r="F3468" cm="1">
        <f t="array" ref="F3468">_xlfn.SWITCH($E3468,"Forecast",IFERROR(SUMIFS(INDEX('Forecast Input'!$A:$BO,,MATCH(TEXT($A3468,"0"),'Forecast Input'!$1:$1,0)),'Forecast Input'!$A:$A,Master!C3468,'Forecast Input'!$D:$D,Master!D3468),0),"Actual",SUMIFS('CMO Input'!$Q:$Q,'CMO Input'!$E:$E,Master!$A3468,'CMO Input'!$C:$C,Master!$C3468,'CMO Input'!$AJ:$AJ,Master!$D3468,'CMO Input'!$AU:$AU,Master!$F3464),"")</f>
        <v>0</v>
      </c>
    </row>
    <row r="3469" spans="1:6" x14ac:dyDescent="0.25">
      <c r="A3469" s="24">
        <v>17</v>
      </c>
      <c r="B3469" s="25">
        <v>44378</v>
      </c>
      <c r="C3469" s="24" t="s">
        <v>141</v>
      </c>
      <c r="D3469" s="24" t="s">
        <v>103</v>
      </c>
      <c r="E3469" s="24" t="s">
        <v>1487</v>
      </c>
      <c r="F3469" cm="1">
        <f t="array" ref="F3469">_xlfn.SWITCH($E3469,"Forecast",IFERROR(SUMIFS(INDEX('Forecast Input'!$A:$BO,,MATCH(TEXT($A3469,"0"),'Forecast Input'!$1:$1,0)),'Forecast Input'!$A:$A,Master!C3469,'Forecast Input'!$D:$D,Master!D3469),0),"Actual",SUMIFS('CMO Input'!$Q:$Q,'CMO Input'!$E:$E,Master!$A3469,'CMO Input'!$C:$C,Master!$C3469,'CMO Input'!$AJ:$AJ,Master!$D3469,'CMO Input'!$AU:$AU,Master!$F3465),"")</f>
        <v>0</v>
      </c>
    </row>
    <row r="3470" spans="1:6" x14ac:dyDescent="0.25">
      <c r="A3470" s="24">
        <v>17</v>
      </c>
      <c r="B3470" s="25">
        <v>44378</v>
      </c>
      <c r="C3470" s="24" t="s">
        <v>141</v>
      </c>
      <c r="D3470" s="24" t="s">
        <v>146</v>
      </c>
      <c r="E3470" s="24" t="s">
        <v>1489</v>
      </c>
      <c r="F3470" t="str" cm="1">
        <f t="array" ref="F3470">_xlfn.SWITCH($E3470,"Forecast",IFERROR(SUMIFS(INDEX('Forecast Input'!$A:$BO,,MATCH(TEXT($A3470,"0"),'Forecast Input'!$1:$1,0)),'Forecast Input'!$A:$A,Master!C3470,'Forecast Input'!$D:$D,Master!D3470),0),"Actual",SUMIFS('CMO Input'!$Q:$Q,'CMO Input'!$E:$E,Master!$A3470,'CMO Input'!$C:$C,Master!$C3470,'CMO Input'!$AJ:$AJ,Master!$D3470,'CMO Input'!$AU:$AU,Master!$F3466),"")</f>
        <v/>
      </c>
    </row>
    <row r="3471" spans="1:6" x14ac:dyDescent="0.25">
      <c r="A3471" s="24">
        <v>17</v>
      </c>
      <c r="B3471" s="25">
        <v>44378</v>
      </c>
      <c r="C3471" s="24" t="s">
        <v>141</v>
      </c>
      <c r="D3471" s="24" t="s">
        <v>146</v>
      </c>
      <c r="E3471" s="24" t="s">
        <v>1488</v>
      </c>
      <c r="F3471" cm="1">
        <f t="array" ref="F3471">_xlfn.SWITCH($E3471,"Forecast",IFERROR(SUMIFS(INDEX('Forecast Input'!$A:$BO,,MATCH(TEXT($A3471,"0"),'Forecast Input'!$1:$1,0)),'Forecast Input'!$A:$A,Master!C3471,'Forecast Input'!$D:$D,Master!D3471),0),"Actual",SUMIFS('CMO Input'!$Q:$Q,'CMO Input'!$E:$E,Master!$A3471,'CMO Input'!$C:$C,Master!$C3471,'CMO Input'!$AJ:$AJ,Master!$D3471,'CMO Input'!$AU:$AU,Master!$F3467),"")</f>
        <v>0</v>
      </c>
    </row>
    <row r="3472" spans="1:6" x14ac:dyDescent="0.25">
      <c r="A3472" s="24">
        <v>17</v>
      </c>
      <c r="B3472" s="25">
        <v>44378</v>
      </c>
      <c r="C3472" s="24" t="s">
        <v>141</v>
      </c>
      <c r="D3472" s="24" t="s">
        <v>146</v>
      </c>
      <c r="E3472" s="24" t="s">
        <v>1487</v>
      </c>
      <c r="F3472" cm="1">
        <f t="array" ref="F3472">_xlfn.SWITCH($E3472,"Forecast",IFERROR(SUMIFS(INDEX('Forecast Input'!$A:$BO,,MATCH(TEXT($A3472,"0"),'Forecast Input'!$1:$1,0)),'Forecast Input'!$A:$A,Master!C3472,'Forecast Input'!$D:$D,Master!D3472),0),"Actual",SUMIFS('CMO Input'!$Q:$Q,'CMO Input'!$E:$E,Master!$A3472,'CMO Input'!$C:$C,Master!$C3472,'CMO Input'!$AJ:$AJ,Master!$D3472,'CMO Input'!$AU:$AU,Master!$F3468),"")</f>
        <v>0</v>
      </c>
    </row>
    <row r="3473" spans="1:6" x14ac:dyDescent="0.25">
      <c r="A3473" s="24">
        <v>17</v>
      </c>
      <c r="B3473" s="25">
        <v>44378</v>
      </c>
      <c r="C3473" s="24" t="s">
        <v>141</v>
      </c>
      <c r="D3473" s="24" t="s">
        <v>166</v>
      </c>
      <c r="E3473" s="24" t="s">
        <v>1489</v>
      </c>
      <c r="F3473" t="str" cm="1">
        <f t="array" ref="F3473">_xlfn.SWITCH($E3473,"Forecast",IFERROR(SUMIFS(INDEX('Forecast Input'!$A:$BO,,MATCH(TEXT($A3473,"0"),'Forecast Input'!$1:$1,0)),'Forecast Input'!$A:$A,Master!C3473,'Forecast Input'!$D:$D,Master!D3473),0),"Actual",SUMIFS('CMO Input'!$Q:$Q,'CMO Input'!$E:$E,Master!$A3473,'CMO Input'!$C:$C,Master!$C3473,'CMO Input'!$AJ:$AJ,Master!$D3473,'CMO Input'!$AU:$AU,Master!$F3469),"")</f>
        <v/>
      </c>
    </row>
    <row r="3474" spans="1:6" x14ac:dyDescent="0.25">
      <c r="A3474" s="24">
        <v>17</v>
      </c>
      <c r="B3474" s="25">
        <v>44378</v>
      </c>
      <c r="C3474" s="24" t="s">
        <v>141</v>
      </c>
      <c r="D3474" s="24" t="s">
        <v>166</v>
      </c>
      <c r="E3474" s="24" t="s">
        <v>1488</v>
      </c>
      <c r="F3474" cm="1">
        <f t="array" ref="F3474">_xlfn.SWITCH($E3474,"Forecast",IFERROR(SUMIFS(INDEX('Forecast Input'!$A:$BO,,MATCH(TEXT($A3474,"0"),'Forecast Input'!$1:$1,0)),'Forecast Input'!$A:$A,Master!C3474,'Forecast Input'!$D:$D,Master!D3474),0),"Actual",SUMIFS('CMO Input'!$Q:$Q,'CMO Input'!$E:$E,Master!$A3474,'CMO Input'!$C:$C,Master!$C3474,'CMO Input'!$AJ:$AJ,Master!$D3474,'CMO Input'!$AU:$AU,Master!$F3470),"")</f>
        <v>0</v>
      </c>
    </row>
    <row r="3475" spans="1:6" x14ac:dyDescent="0.25">
      <c r="A3475" s="24">
        <v>17</v>
      </c>
      <c r="B3475" s="25">
        <v>44378</v>
      </c>
      <c r="C3475" s="24" t="s">
        <v>141</v>
      </c>
      <c r="D3475" s="24" t="s">
        <v>166</v>
      </c>
      <c r="E3475" s="24" t="s">
        <v>1487</v>
      </c>
      <c r="F3475" cm="1">
        <f t="array" ref="F3475">_xlfn.SWITCH($E3475,"Forecast",IFERROR(SUMIFS(INDEX('Forecast Input'!$A:$BO,,MATCH(TEXT($A3475,"0"),'Forecast Input'!$1:$1,0)),'Forecast Input'!$A:$A,Master!C3475,'Forecast Input'!$D:$D,Master!D3475),0),"Actual",SUMIFS('CMO Input'!$Q:$Q,'CMO Input'!$E:$E,Master!$A3475,'CMO Input'!$C:$C,Master!$C3475,'CMO Input'!$AJ:$AJ,Master!$D3475,'CMO Input'!$AU:$AU,Master!$F3471),"")</f>
        <v>0</v>
      </c>
    </row>
    <row r="3476" spans="1:6" x14ac:dyDescent="0.25">
      <c r="A3476" s="24">
        <v>17</v>
      </c>
      <c r="B3476" s="25">
        <v>44378</v>
      </c>
      <c r="C3476" s="24" t="s">
        <v>141</v>
      </c>
      <c r="D3476" s="24" t="s">
        <v>170</v>
      </c>
      <c r="E3476" s="24" t="s">
        <v>1489</v>
      </c>
      <c r="F3476" t="str" cm="1">
        <f t="array" ref="F3476">_xlfn.SWITCH($E3476,"Forecast",IFERROR(SUMIFS(INDEX('Forecast Input'!$A:$BO,,MATCH(TEXT($A3476,"0"),'Forecast Input'!$1:$1,0)),'Forecast Input'!$A:$A,Master!C3476,'Forecast Input'!$D:$D,Master!D3476),0),"Actual",SUMIFS('CMO Input'!$Q:$Q,'CMO Input'!$E:$E,Master!$A3476,'CMO Input'!$C:$C,Master!$C3476,'CMO Input'!$AJ:$AJ,Master!$D3476,'CMO Input'!$AU:$AU,Master!$F3472),"")</f>
        <v/>
      </c>
    </row>
    <row r="3477" spans="1:6" x14ac:dyDescent="0.25">
      <c r="A3477" s="24">
        <v>17</v>
      </c>
      <c r="B3477" s="25">
        <v>44378</v>
      </c>
      <c r="C3477" s="24" t="s">
        <v>141</v>
      </c>
      <c r="D3477" s="24" t="s">
        <v>170</v>
      </c>
      <c r="E3477" s="24" t="s">
        <v>1488</v>
      </c>
      <c r="F3477" cm="1">
        <f t="array" ref="F3477">_xlfn.SWITCH($E3477,"Forecast",IFERROR(SUMIFS(INDEX('Forecast Input'!$A:$BO,,MATCH(TEXT($A3477,"0"),'Forecast Input'!$1:$1,0)),'Forecast Input'!$A:$A,Master!C3477,'Forecast Input'!$D:$D,Master!D3477),0),"Actual",SUMIFS('CMO Input'!$Q:$Q,'CMO Input'!$E:$E,Master!$A3477,'CMO Input'!$C:$C,Master!$C3477,'CMO Input'!$AJ:$AJ,Master!$D3477,'CMO Input'!$AU:$AU,Master!$F3473),"")</f>
        <v>0</v>
      </c>
    </row>
    <row r="3478" spans="1:6" x14ac:dyDescent="0.25">
      <c r="A3478" s="24">
        <v>17</v>
      </c>
      <c r="B3478" s="25">
        <v>44378</v>
      </c>
      <c r="C3478" s="24" t="s">
        <v>141</v>
      </c>
      <c r="D3478" s="24" t="s">
        <v>170</v>
      </c>
      <c r="E3478" s="24" t="s">
        <v>1487</v>
      </c>
      <c r="F3478" cm="1">
        <f t="array" ref="F3478">_xlfn.SWITCH($E3478,"Forecast",IFERROR(SUMIFS(INDEX('Forecast Input'!$A:$BO,,MATCH(TEXT($A3478,"0"),'Forecast Input'!$1:$1,0)),'Forecast Input'!$A:$A,Master!C3478,'Forecast Input'!$D:$D,Master!D3478),0),"Actual",SUMIFS('CMO Input'!$Q:$Q,'CMO Input'!$E:$E,Master!$A3478,'CMO Input'!$C:$C,Master!$C3478,'CMO Input'!$AJ:$AJ,Master!$D3478,'CMO Input'!$AU:$AU,Master!$F3474),"")</f>
        <v>0</v>
      </c>
    </row>
    <row r="3479" spans="1:6" x14ac:dyDescent="0.25">
      <c r="A3479" s="24">
        <v>17</v>
      </c>
      <c r="B3479" s="25">
        <v>44378</v>
      </c>
      <c r="C3479" s="24" t="s">
        <v>141</v>
      </c>
      <c r="D3479" s="24" t="s">
        <v>436</v>
      </c>
      <c r="E3479" s="24" t="s">
        <v>1489</v>
      </c>
      <c r="F3479" t="str" cm="1">
        <f t="array" ref="F3479">_xlfn.SWITCH($E3479,"Forecast",IFERROR(SUMIFS(INDEX('Forecast Input'!$A:$BO,,MATCH(TEXT($A3479,"0"),'Forecast Input'!$1:$1,0)),'Forecast Input'!$A:$A,Master!C3479,'Forecast Input'!$D:$D,Master!D3479),0),"Actual",SUMIFS('CMO Input'!$Q:$Q,'CMO Input'!$E:$E,Master!$A3479,'CMO Input'!$C:$C,Master!$C3479,'CMO Input'!$AJ:$AJ,Master!$D3479,'CMO Input'!$AU:$AU,Master!$F3475),"")</f>
        <v/>
      </c>
    </row>
    <row r="3480" spans="1:6" x14ac:dyDescent="0.25">
      <c r="A3480" s="24">
        <v>17</v>
      </c>
      <c r="B3480" s="25">
        <v>44378</v>
      </c>
      <c r="C3480" s="24" t="s">
        <v>141</v>
      </c>
      <c r="D3480" s="24" t="s">
        <v>436</v>
      </c>
      <c r="E3480" s="24" t="s">
        <v>1488</v>
      </c>
      <c r="F3480" cm="1">
        <f t="array" ref="F3480">_xlfn.SWITCH($E3480,"Forecast",IFERROR(SUMIFS(INDEX('Forecast Input'!$A:$BO,,MATCH(TEXT($A3480,"0"),'Forecast Input'!$1:$1,0)),'Forecast Input'!$A:$A,Master!C3480,'Forecast Input'!$D:$D,Master!D3480),0),"Actual",SUMIFS('CMO Input'!$Q:$Q,'CMO Input'!$E:$E,Master!$A3480,'CMO Input'!$C:$C,Master!$C3480,'CMO Input'!$AJ:$AJ,Master!$D3480,'CMO Input'!$AU:$AU,Master!$F3476),"")</f>
        <v>0</v>
      </c>
    </row>
    <row r="3481" spans="1:6" x14ac:dyDescent="0.25">
      <c r="A3481" s="24">
        <v>17</v>
      </c>
      <c r="B3481" s="25">
        <v>44378</v>
      </c>
      <c r="C3481" s="24" t="s">
        <v>141</v>
      </c>
      <c r="D3481" s="24" t="s">
        <v>436</v>
      </c>
      <c r="E3481" s="24" t="s">
        <v>1487</v>
      </c>
      <c r="F3481" cm="1">
        <f t="array" ref="F3481">_xlfn.SWITCH($E3481,"Forecast",IFERROR(SUMIFS(INDEX('Forecast Input'!$A:$BO,,MATCH(TEXT($A3481,"0"),'Forecast Input'!$1:$1,0)),'Forecast Input'!$A:$A,Master!C3481,'Forecast Input'!$D:$D,Master!D3481),0),"Actual",SUMIFS('CMO Input'!$Q:$Q,'CMO Input'!$E:$E,Master!$A3481,'CMO Input'!$C:$C,Master!$C3481,'CMO Input'!$AJ:$AJ,Master!$D3481,'CMO Input'!$AU:$AU,Master!$F3477),"")</f>
        <v>0</v>
      </c>
    </row>
    <row r="3482" spans="1:6" x14ac:dyDescent="0.25">
      <c r="A3482" s="24">
        <v>17</v>
      </c>
      <c r="B3482" s="25">
        <v>44378</v>
      </c>
      <c r="C3482" s="24" t="s">
        <v>141</v>
      </c>
      <c r="D3482" s="24" t="s">
        <v>1469</v>
      </c>
      <c r="E3482" s="24" t="s">
        <v>1489</v>
      </c>
      <c r="F3482" t="str" cm="1">
        <f t="array" ref="F3482">_xlfn.SWITCH($E3482,"Forecast",IFERROR(SUMIFS(INDEX('Forecast Input'!$A:$BO,,MATCH(TEXT($A3482,"0"),'Forecast Input'!$1:$1,0)),'Forecast Input'!$A:$A,Master!C3482,'Forecast Input'!$D:$D,Master!D3482),0),"Actual",SUMIFS('CMO Input'!$Q:$Q,'CMO Input'!$E:$E,Master!$A3482,'CMO Input'!$C:$C,Master!$C3482,'CMO Input'!$AJ:$AJ,Master!$D3482,'CMO Input'!$AU:$AU,Master!$F3478),"")</f>
        <v/>
      </c>
    </row>
    <row r="3483" spans="1:6" x14ac:dyDescent="0.25">
      <c r="A3483" s="24">
        <v>17</v>
      </c>
      <c r="B3483" s="25">
        <v>44378</v>
      </c>
      <c r="C3483" s="24" t="s">
        <v>141</v>
      </c>
      <c r="D3483" s="24" t="s">
        <v>1469</v>
      </c>
      <c r="E3483" s="24" t="s">
        <v>1488</v>
      </c>
      <c r="F3483" cm="1">
        <f t="array" ref="F3483">_xlfn.SWITCH($E3483,"Forecast",IFERROR(SUMIFS(INDEX('Forecast Input'!$A:$BO,,MATCH(TEXT($A3483,"0"),'Forecast Input'!$1:$1,0)),'Forecast Input'!$A:$A,Master!C3483,'Forecast Input'!$D:$D,Master!D3483),0),"Actual",SUMIFS('CMO Input'!$Q:$Q,'CMO Input'!$E:$E,Master!$A3483,'CMO Input'!$C:$C,Master!$C3483,'CMO Input'!$AJ:$AJ,Master!$D3483,'CMO Input'!$AU:$AU,Master!$F3479),"")</f>
        <v>0</v>
      </c>
    </row>
    <row r="3484" spans="1:6" x14ac:dyDescent="0.25">
      <c r="A3484" s="24">
        <v>17</v>
      </c>
      <c r="B3484" s="25">
        <v>44378</v>
      </c>
      <c r="C3484" s="24" t="s">
        <v>141</v>
      </c>
      <c r="D3484" s="24" t="s">
        <v>1469</v>
      </c>
      <c r="E3484" s="24" t="s">
        <v>1487</v>
      </c>
      <c r="F3484" cm="1">
        <f t="array" ref="F3484">_xlfn.SWITCH($E3484,"Forecast",IFERROR(SUMIFS(INDEX('Forecast Input'!$A:$BO,,MATCH(TEXT($A3484,"0"),'Forecast Input'!$1:$1,0)),'Forecast Input'!$A:$A,Master!C3484,'Forecast Input'!$D:$D,Master!D3484),0),"Actual",SUMIFS('CMO Input'!$Q:$Q,'CMO Input'!$E:$E,Master!$A3484,'CMO Input'!$C:$C,Master!$C3484,'CMO Input'!$AJ:$AJ,Master!$D3484,'CMO Input'!$AU:$AU,Master!$F3480),"")</f>
        <v>0</v>
      </c>
    </row>
    <row r="3485" spans="1:6" x14ac:dyDescent="0.25">
      <c r="A3485" s="24">
        <v>17</v>
      </c>
      <c r="B3485" s="25">
        <v>44378</v>
      </c>
      <c r="C3485" s="24" t="s">
        <v>127</v>
      </c>
      <c r="D3485" s="24" t="s">
        <v>10</v>
      </c>
      <c r="E3485" s="24" t="s">
        <v>1489</v>
      </c>
      <c r="F3485" t="str" cm="1">
        <f t="array" ref="F3485">_xlfn.SWITCH($E3485,"Forecast",IFERROR(SUMIFS(INDEX('Forecast Input'!$A:$BO,,MATCH(TEXT($A3485,"0"),'Forecast Input'!$1:$1,0)),'Forecast Input'!$A:$A,Master!C3485,'Forecast Input'!$D:$D,Master!D3485),0),"Actual",SUMIFS('CMO Input'!$Q:$Q,'CMO Input'!$E:$E,Master!$A3485,'CMO Input'!$C:$C,Master!$C3485,'CMO Input'!$AJ:$AJ,Master!$D3485,'CMO Input'!$AU:$AU,Master!$F3481),"")</f>
        <v/>
      </c>
    </row>
    <row r="3486" spans="1:6" x14ac:dyDescent="0.25">
      <c r="A3486" s="24">
        <v>17</v>
      </c>
      <c r="B3486" s="25">
        <v>44378</v>
      </c>
      <c r="C3486" s="24" t="s">
        <v>127</v>
      </c>
      <c r="D3486" s="24" t="s">
        <v>10</v>
      </c>
      <c r="E3486" s="24" t="s">
        <v>1488</v>
      </c>
      <c r="F3486" cm="1">
        <f t="array" ref="F3486">_xlfn.SWITCH($E3486,"Forecast",IFERROR(SUMIFS(INDEX('Forecast Input'!$A:$BO,,MATCH(TEXT($A3486,"0"),'Forecast Input'!$1:$1,0)),'Forecast Input'!$A:$A,Master!C3486,'Forecast Input'!$D:$D,Master!D3486),0),"Actual",SUMIFS('CMO Input'!$Q:$Q,'CMO Input'!$E:$E,Master!$A3486,'CMO Input'!$C:$C,Master!$C3486,'CMO Input'!$AJ:$AJ,Master!$D3486,'CMO Input'!$AU:$AU,Master!$F3482),"")</f>
        <v>0</v>
      </c>
    </row>
    <row r="3487" spans="1:6" x14ac:dyDescent="0.25">
      <c r="A3487" s="24">
        <v>17</v>
      </c>
      <c r="B3487" s="25">
        <v>44378</v>
      </c>
      <c r="C3487" s="24" t="s">
        <v>127</v>
      </c>
      <c r="D3487" s="24" t="s">
        <v>10</v>
      </c>
      <c r="E3487" s="24" t="s">
        <v>1487</v>
      </c>
      <c r="F3487" cm="1">
        <f t="array" ref="F3487">_xlfn.SWITCH($E3487,"Forecast",IFERROR(SUMIFS(INDEX('Forecast Input'!$A:$BO,,MATCH(TEXT($A3487,"0"),'Forecast Input'!$1:$1,0)),'Forecast Input'!$A:$A,Master!C3487,'Forecast Input'!$D:$D,Master!D3487),0),"Actual",SUMIFS('CMO Input'!$Q:$Q,'CMO Input'!$E:$E,Master!$A3487,'CMO Input'!$C:$C,Master!$C3487,'CMO Input'!$AJ:$AJ,Master!$D3487,'CMO Input'!$AU:$AU,Master!$F3483),"")</f>
        <v>0</v>
      </c>
    </row>
    <row r="3488" spans="1:6" x14ac:dyDescent="0.25">
      <c r="A3488" s="24">
        <v>17</v>
      </c>
      <c r="B3488" s="25">
        <v>44378</v>
      </c>
      <c r="C3488" s="24" t="s">
        <v>127</v>
      </c>
      <c r="D3488" s="24" t="s">
        <v>61</v>
      </c>
      <c r="E3488" s="24" t="s">
        <v>1489</v>
      </c>
      <c r="F3488" t="str" cm="1">
        <f t="array" ref="F3488">_xlfn.SWITCH($E3488,"Forecast",IFERROR(SUMIFS(INDEX('Forecast Input'!$A:$BO,,MATCH(TEXT($A3488,"0"),'Forecast Input'!$1:$1,0)),'Forecast Input'!$A:$A,Master!C3488,'Forecast Input'!$D:$D,Master!D3488),0),"Actual",SUMIFS('CMO Input'!$Q:$Q,'CMO Input'!$E:$E,Master!$A3488,'CMO Input'!$C:$C,Master!$C3488,'CMO Input'!$AJ:$AJ,Master!$D3488,'CMO Input'!$AU:$AU,Master!$F3484),"")</f>
        <v/>
      </c>
    </row>
    <row r="3489" spans="1:6" x14ac:dyDescent="0.25">
      <c r="A3489" s="24">
        <v>17</v>
      </c>
      <c r="B3489" s="25">
        <v>44378</v>
      </c>
      <c r="C3489" s="24" t="s">
        <v>127</v>
      </c>
      <c r="D3489" s="24" t="s">
        <v>61</v>
      </c>
      <c r="E3489" s="24" t="s">
        <v>1488</v>
      </c>
      <c r="F3489" cm="1">
        <f t="array" ref="F3489">_xlfn.SWITCH($E3489,"Forecast",IFERROR(SUMIFS(INDEX('Forecast Input'!$A:$BO,,MATCH(TEXT($A3489,"0"),'Forecast Input'!$1:$1,0)),'Forecast Input'!$A:$A,Master!C3489,'Forecast Input'!$D:$D,Master!D3489),0),"Actual",SUMIFS('CMO Input'!$Q:$Q,'CMO Input'!$E:$E,Master!$A3489,'CMO Input'!$C:$C,Master!$C3489,'CMO Input'!$AJ:$AJ,Master!$D3489,'CMO Input'!$AU:$AU,Master!$F3485),"")</f>
        <v>0</v>
      </c>
    </row>
    <row r="3490" spans="1:6" x14ac:dyDescent="0.25">
      <c r="A3490" s="24">
        <v>17</v>
      </c>
      <c r="B3490" s="25">
        <v>44378</v>
      </c>
      <c r="C3490" s="24" t="s">
        <v>127</v>
      </c>
      <c r="D3490" s="24" t="s">
        <v>61</v>
      </c>
      <c r="E3490" s="24" t="s">
        <v>1487</v>
      </c>
      <c r="F3490" cm="1">
        <f t="array" ref="F3490">_xlfn.SWITCH($E3490,"Forecast",IFERROR(SUMIFS(INDEX('Forecast Input'!$A:$BO,,MATCH(TEXT($A3490,"0"),'Forecast Input'!$1:$1,0)),'Forecast Input'!$A:$A,Master!C3490,'Forecast Input'!$D:$D,Master!D3490),0),"Actual",SUMIFS('CMO Input'!$Q:$Q,'CMO Input'!$E:$E,Master!$A3490,'CMO Input'!$C:$C,Master!$C3490,'CMO Input'!$AJ:$AJ,Master!$D3490,'CMO Input'!$AU:$AU,Master!$F3486),"")</f>
        <v>0</v>
      </c>
    </row>
    <row r="3491" spans="1:6" x14ac:dyDescent="0.25">
      <c r="A3491" s="24">
        <v>17</v>
      </c>
      <c r="B3491" s="25">
        <v>44378</v>
      </c>
      <c r="C3491" s="24" t="s">
        <v>127</v>
      </c>
      <c r="D3491" s="24" t="s">
        <v>103</v>
      </c>
      <c r="E3491" s="24" t="s">
        <v>1489</v>
      </c>
      <c r="F3491" t="str" cm="1">
        <f t="array" ref="F3491">_xlfn.SWITCH($E3491,"Forecast",IFERROR(SUMIFS(INDEX('Forecast Input'!$A:$BO,,MATCH(TEXT($A3491,"0"),'Forecast Input'!$1:$1,0)),'Forecast Input'!$A:$A,Master!C3491,'Forecast Input'!$D:$D,Master!D3491),0),"Actual",SUMIFS('CMO Input'!$Q:$Q,'CMO Input'!$E:$E,Master!$A3491,'CMO Input'!$C:$C,Master!$C3491,'CMO Input'!$AJ:$AJ,Master!$D3491,'CMO Input'!$AU:$AU,Master!$F3487),"")</f>
        <v/>
      </c>
    </row>
    <row r="3492" spans="1:6" x14ac:dyDescent="0.25">
      <c r="A3492" s="24">
        <v>17</v>
      </c>
      <c r="B3492" s="25">
        <v>44378</v>
      </c>
      <c r="C3492" s="24" t="s">
        <v>127</v>
      </c>
      <c r="D3492" s="24" t="s">
        <v>103</v>
      </c>
      <c r="E3492" s="24" t="s">
        <v>1488</v>
      </c>
      <c r="F3492" cm="1">
        <f t="array" ref="F3492">_xlfn.SWITCH($E3492,"Forecast",IFERROR(SUMIFS(INDEX('Forecast Input'!$A:$BO,,MATCH(TEXT($A3492,"0"),'Forecast Input'!$1:$1,0)),'Forecast Input'!$A:$A,Master!C3492,'Forecast Input'!$D:$D,Master!D3492),0),"Actual",SUMIFS('CMO Input'!$Q:$Q,'CMO Input'!$E:$E,Master!$A3492,'CMO Input'!$C:$C,Master!$C3492,'CMO Input'!$AJ:$AJ,Master!$D3492,'CMO Input'!$AU:$AU,Master!$F3488),"")</f>
        <v>0</v>
      </c>
    </row>
    <row r="3493" spans="1:6" x14ac:dyDescent="0.25">
      <c r="A3493" s="24">
        <v>17</v>
      </c>
      <c r="B3493" s="25">
        <v>44378</v>
      </c>
      <c r="C3493" s="24" t="s">
        <v>127</v>
      </c>
      <c r="D3493" s="24" t="s">
        <v>103</v>
      </c>
      <c r="E3493" s="24" t="s">
        <v>1487</v>
      </c>
      <c r="F3493" cm="1">
        <f t="array" ref="F3493">_xlfn.SWITCH($E3493,"Forecast",IFERROR(SUMIFS(INDEX('Forecast Input'!$A:$BO,,MATCH(TEXT($A3493,"0"),'Forecast Input'!$1:$1,0)),'Forecast Input'!$A:$A,Master!C3493,'Forecast Input'!$D:$D,Master!D3493),0),"Actual",SUMIFS('CMO Input'!$Q:$Q,'CMO Input'!$E:$E,Master!$A3493,'CMO Input'!$C:$C,Master!$C3493,'CMO Input'!$AJ:$AJ,Master!$D3493,'CMO Input'!$AU:$AU,Master!$F3489),"")</f>
        <v>0</v>
      </c>
    </row>
    <row r="3494" spans="1:6" x14ac:dyDescent="0.25">
      <c r="A3494" s="24">
        <v>17</v>
      </c>
      <c r="B3494" s="25">
        <v>44378</v>
      </c>
      <c r="C3494" s="24" t="s">
        <v>127</v>
      </c>
      <c r="D3494" s="24" t="s">
        <v>146</v>
      </c>
      <c r="E3494" s="24" t="s">
        <v>1489</v>
      </c>
      <c r="F3494" t="str" cm="1">
        <f t="array" ref="F3494">_xlfn.SWITCH($E3494,"Forecast",IFERROR(SUMIFS(INDEX('Forecast Input'!$A:$BO,,MATCH(TEXT($A3494,"0"),'Forecast Input'!$1:$1,0)),'Forecast Input'!$A:$A,Master!C3494,'Forecast Input'!$D:$D,Master!D3494),0),"Actual",SUMIFS('CMO Input'!$Q:$Q,'CMO Input'!$E:$E,Master!$A3494,'CMO Input'!$C:$C,Master!$C3494,'CMO Input'!$AJ:$AJ,Master!$D3494,'CMO Input'!$AU:$AU,Master!$F3490),"")</f>
        <v/>
      </c>
    </row>
    <row r="3495" spans="1:6" x14ac:dyDescent="0.25">
      <c r="A3495" s="24">
        <v>17</v>
      </c>
      <c r="B3495" s="25">
        <v>44378</v>
      </c>
      <c r="C3495" s="24" t="s">
        <v>127</v>
      </c>
      <c r="D3495" s="24" t="s">
        <v>146</v>
      </c>
      <c r="E3495" s="24" t="s">
        <v>1488</v>
      </c>
      <c r="F3495" cm="1">
        <f t="array" ref="F3495">_xlfn.SWITCH($E3495,"Forecast",IFERROR(SUMIFS(INDEX('Forecast Input'!$A:$BO,,MATCH(TEXT($A3495,"0"),'Forecast Input'!$1:$1,0)),'Forecast Input'!$A:$A,Master!C3495,'Forecast Input'!$D:$D,Master!D3495),0),"Actual",SUMIFS('CMO Input'!$Q:$Q,'CMO Input'!$E:$E,Master!$A3495,'CMO Input'!$C:$C,Master!$C3495,'CMO Input'!$AJ:$AJ,Master!$D3495,'CMO Input'!$AU:$AU,Master!$F3491),"")</f>
        <v>0</v>
      </c>
    </row>
    <row r="3496" spans="1:6" x14ac:dyDescent="0.25">
      <c r="A3496" s="24">
        <v>17</v>
      </c>
      <c r="B3496" s="25">
        <v>44378</v>
      </c>
      <c r="C3496" s="24" t="s">
        <v>127</v>
      </c>
      <c r="D3496" s="24" t="s">
        <v>146</v>
      </c>
      <c r="E3496" s="24" t="s">
        <v>1487</v>
      </c>
      <c r="F3496" cm="1">
        <f t="array" ref="F3496">_xlfn.SWITCH($E3496,"Forecast",IFERROR(SUMIFS(INDEX('Forecast Input'!$A:$BO,,MATCH(TEXT($A3496,"0"),'Forecast Input'!$1:$1,0)),'Forecast Input'!$A:$A,Master!C3496,'Forecast Input'!$D:$D,Master!D3496),0),"Actual",SUMIFS('CMO Input'!$Q:$Q,'CMO Input'!$E:$E,Master!$A3496,'CMO Input'!$C:$C,Master!$C3496,'CMO Input'!$AJ:$AJ,Master!$D3496,'CMO Input'!$AU:$AU,Master!$F3492),"")</f>
        <v>0</v>
      </c>
    </row>
    <row r="3497" spans="1:6" x14ac:dyDescent="0.25">
      <c r="A3497" s="24">
        <v>17</v>
      </c>
      <c r="B3497" s="25">
        <v>44378</v>
      </c>
      <c r="C3497" s="24" t="s">
        <v>127</v>
      </c>
      <c r="D3497" s="24" t="s">
        <v>166</v>
      </c>
      <c r="E3497" s="24" t="s">
        <v>1489</v>
      </c>
      <c r="F3497" t="str" cm="1">
        <f t="array" ref="F3497">_xlfn.SWITCH($E3497,"Forecast",IFERROR(SUMIFS(INDEX('Forecast Input'!$A:$BO,,MATCH(TEXT($A3497,"0"),'Forecast Input'!$1:$1,0)),'Forecast Input'!$A:$A,Master!C3497,'Forecast Input'!$D:$D,Master!D3497),0),"Actual",SUMIFS('CMO Input'!$Q:$Q,'CMO Input'!$E:$E,Master!$A3497,'CMO Input'!$C:$C,Master!$C3497,'CMO Input'!$AJ:$AJ,Master!$D3497,'CMO Input'!$AU:$AU,Master!$F3493),"")</f>
        <v/>
      </c>
    </row>
    <row r="3498" spans="1:6" x14ac:dyDescent="0.25">
      <c r="A3498" s="24">
        <v>17</v>
      </c>
      <c r="B3498" s="25">
        <v>44378</v>
      </c>
      <c r="C3498" s="24" t="s">
        <v>127</v>
      </c>
      <c r="D3498" s="24" t="s">
        <v>166</v>
      </c>
      <c r="E3498" s="24" t="s">
        <v>1488</v>
      </c>
      <c r="F3498" cm="1">
        <f t="array" ref="F3498">_xlfn.SWITCH($E3498,"Forecast",IFERROR(SUMIFS(INDEX('Forecast Input'!$A:$BO,,MATCH(TEXT($A3498,"0"),'Forecast Input'!$1:$1,0)),'Forecast Input'!$A:$A,Master!C3498,'Forecast Input'!$D:$D,Master!D3498),0),"Actual",SUMIFS('CMO Input'!$Q:$Q,'CMO Input'!$E:$E,Master!$A3498,'CMO Input'!$C:$C,Master!$C3498,'CMO Input'!$AJ:$AJ,Master!$D3498,'CMO Input'!$AU:$AU,Master!$F3494),"")</f>
        <v>0</v>
      </c>
    </row>
    <row r="3499" spans="1:6" x14ac:dyDescent="0.25">
      <c r="A3499" s="24">
        <v>17</v>
      </c>
      <c r="B3499" s="25">
        <v>44378</v>
      </c>
      <c r="C3499" s="24" t="s">
        <v>127</v>
      </c>
      <c r="D3499" s="24" t="s">
        <v>166</v>
      </c>
      <c r="E3499" s="24" t="s">
        <v>1487</v>
      </c>
      <c r="F3499" cm="1">
        <f t="array" ref="F3499">_xlfn.SWITCH($E3499,"Forecast",IFERROR(SUMIFS(INDEX('Forecast Input'!$A:$BO,,MATCH(TEXT($A3499,"0"),'Forecast Input'!$1:$1,0)),'Forecast Input'!$A:$A,Master!C3499,'Forecast Input'!$D:$D,Master!D3499),0),"Actual",SUMIFS('CMO Input'!$Q:$Q,'CMO Input'!$E:$E,Master!$A3499,'CMO Input'!$C:$C,Master!$C3499,'CMO Input'!$AJ:$AJ,Master!$D3499,'CMO Input'!$AU:$AU,Master!$F3495),"")</f>
        <v>0</v>
      </c>
    </row>
    <row r="3500" spans="1:6" x14ac:dyDescent="0.25">
      <c r="A3500" s="24">
        <v>17</v>
      </c>
      <c r="B3500" s="25">
        <v>44378</v>
      </c>
      <c r="C3500" s="24" t="s">
        <v>127</v>
      </c>
      <c r="D3500" s="24" t="s">
        <v>170</v>
      </c>
      <c r="E3500" s="24" t="s">
        <v>1489</v>
      </c>
      <c r="F3500" t="str" cm="1">
        <f t="array" ref="F3500">_xlfn.SWITCH($E3500,"Forecast",IFERROR(SUMIFS(INDEX('Forecast Input'!$A:$BO,,MATCH(TEXT($A3500,"0"),'Forecast Input'!$1:$1,0)),'Forecast Input'!$A:$A,Master!C3500,'Forecast Input'!$D:$D,Master!D3500),0),"Actual",SUMIFS('CMO Input'!$Q:$Q,'CMO Input'!$E:$E,Master!$A3500,'CMO Input'!$C:$C,Master!$C3500,'CMO Input'!$AJ:$AJ,Master!$D3500,'CMO Input'!$AU:$AU,Master!$F3496),"")</f>
        <v/>
      </c>
    </row>
    <row r="3501" spans="1:6" x14ac:dyDescent="0.25">
      <c r="A3501" s="24">
        <v>17</v>
      </c>
      <c r="B3501" s="25">
        <v>44378</v>
      </c>
      <c r="C3501" s="24" t="s">
        <v>127</v>
      </c>
      <c r="D3501" s="24" t="s">
        <v>170</v>
      </c>
      <c r="E3501" s="24" t="s">
        <v>1488</v>
      </c>
      <c r="F3501" cm="1">
        <f t="array" ref="F3501">_xlfn.SWITCH($E3501,"Forecast",IFERROR(SUMIFS(INDEX('Forecast Input'!$A:$BO,,MATCH(TEXT($A3501,"0"),'Forecast Input'!$1:$1,0)),'Forecast Input'!$A:$A,Master!C3501,'Forecast Input'!$D:$D,Master!D3501),0),"Actual",SUMIFS('CMO Input'!$Q:$Q,'CMO Input'!$E:$E,Master!$A3501,'CMO Input'!$C:$C,Master!$C3501,'CMO Input'!$AJ:$AJ,Master!$D3501,'CMO Input'!$AU:$AU,Master!$F3497),"")</f>
        <v>0</v>
      </c>
    </row>
    <row r="3502" spans="1:6" x14ac:dyDescent="0.25">
      <c r="A3502" s="24">
        <v>17</v>
      </c>
      <c r="B3502" s="25">
        <v>44378</v>
      </c>
      <c r="C3502" s="24" t="s">
        <v>127</v>
      </c>
      <c r="D3502" s="24" t="s">
        <v>170</v>
      </c>
      <c r="E3502" s="24" t="s">
        <v>1487</v>
      </c>
      <c r="F3502" cm="1">
        <f t="array" ref="F3502">_xlfn.SWITCH($E3502,"Forecast",IFERROR(SUMIFS(INDEX('Forecast Input'!$A:$BO,,MATCH(TEXT($A3502,"0"),'Forecast Input'!$1:$1,0)),'Forecast Input'!$A:$A,Master!C3502,'Forecast Input'!$D:$D,Master!D3502),0),"Actual",SUMIFS('CMO Input'!$Q:$Q,'CMO Input'!$E:$E,Master!$A3502,'CMO Input'!$C:$C,Master!$C3502,'CMO Input'!$AJ:$AJ,Master!$D3502,'CMO Input'!$AU:$AU,Master!$F3498),"")</f>
        <v>0</v>
      </c>
    </row>
    <row r="3503" spans="1:6" x14ac:dyDescent="0.25">
      <c r="A3503" s="24">
        <v>17</v>
      </c>
      <c r="B3503" s="25">
        <v>44378</v>
      </c>
      <c r="C3503" s="24" t="s">
        <v>127</v>
      </c>
      <c r="D3503" s="24" t="s">
        <v>436</v>
      </c>
      <c r="E3503" s="24" t="s">
        <v>1489</v>
      </c>
      <c r="F3503" t="str" cm="1">
        <f t="array" ref="F3503">_xlfn.SWITCH($E3503,"Forecast",IFERROR(SUMIFS(INDEX('Forecast Input'!$A:$BO,,MATCH(TEXT($A3503,"0"),'Forecast Input'!$1:$1,0)),'Forecast Input'!$A:$A,Master!C3503,'Forecast Input'!$D:$D,Master!D3503),0),"Actual",SUMIFS('CMO Input'!$Q:$Q,'CMO Input'!$E:$E,Master!$A3503,'CMO Input'!$C:$C,Master!$C3503,'CMO Input'!$AJ:$AJ,Master!$D3503,'CMO Input'!$AU:$AU,Master!$F3499),"")</f>
        <v/>
      </c>
    </row>
    <row r="3504" spans="1:6" x14ac:dyDescent="0.25">
      <c r="A3504" s="24">
        <v>17</v>
      </c>
      <c r="B3504" s="25">
        <v>44378</v>
      </c>
      <c r="C3504" s="24" t="s">
        <v>127</v>
      </c>
      <c r="D3504" s="24" t="s">
        <v>436</v>
      </c>
      <c r="E3504" s="24" t="s">
        <v>1488</v>
      </c>
      <c r="F3504" cm="1">
        <f t="array" ref="F3504">_xlfn.SWITCH($E3504,"Forecast",IFERROR(SUMIFS(INDEX('Forecast Input'!$A:$BO,,MATCH(TEXT($A3504,"0"),'Forecast Input'!$1:$1,0)),'Forecast Input'!$A:$A,Master!C3504,'Forecast Input'!$D:$D,Master!D3504),0),"Actual",SUMIFS('CMO Input'!$Q:$Q,'CMO Input'!$E:$E,Master!$A3504,'CMO Input'!$C:$C,Master!$C3504,'CMO Input'!$AJ:$AJ,Master!$D3504,'CMO Input'!$AU:$AU,Master!$F3500),"")</f>
        <v>0</v>
      </c>
    </row>
    <row r="3505" spans="1:6" x14ac:dyDescent="0.25">
      <c r="A3505" s="24">
        <v>17</v>
      </c>
      <c r="B3505" s="25">
        <v>44378</v>
      </c>
      <c r="C3505" s="24" t="s">
        <v>127</v>
      </c>
      <c r="D3505" s="24" t="s">
        <v>436</v>
      </c>
      <c r="E3505" s="24" t="s">
        <v>1487</v>
      </c>
      <c r="F3505" cm="1">
        <f t="array" ref="F3505">_xlfn.SWITCH($E3505,"Forecast",IFERROR(SUMIFS(INDEX('Forecast Input'!$A:$BO,,MATCH(TEXT($A3505,"0"),'Forecast Input'!$1:$1,0)),'Forecast Input'!$A:$A,Master!C3505,'Forecast Input'!$D:$D,Master!D3505),0),"Actual",SUMIFS('CMO Input'!$Q:$Q,'CMO Input'!$E:$E,Master!$A3505,'CMO Input'!$C:$C,Master!$C3505,'CMO Input'!$AJ:$AJ,Master!$D3505,'CMO Input'!$AU:$AU,Master!$F3501),"")</f>
        <v>0</v>
      </c>
    </row>
    <row r="3506" spans="1:6" x14ac:dyDescent="0.25">
      <c r="A3506" s="24">
        <v>17</v>
      </c>
      <c r="B3506" s="25">
        <v>44378</v>
      </c>
      <c r="C3506" s="24" t="s">
        <v>127</v>
      </c>
      <c r="D3506" s="24" t="s">
        <v>1469</v>
      </c>
      <c r="E3506" s="24" t="s">
        <v>1489</v>
      </c>
      <c r="F3506" t="str" cm="1">
        <f t="array" ref="F3506">_xlfn.SWITCH($E3506,"Forecast",IFERROR(SUMIFS(INDEX('Forecast Input'!$A:$BO,,MATCH(TEXT($A3506,"0"),'Forecast Input'!$1:$1,0)),'Forecast Input'!$A:$A,Master!C3506,'Forecast Input'!$D:$D,Master!D3506),0),"Actual",SUMIFS('CMO Input'!$Q:$Q,'CMO Input'!$E:$E,Master!$A3506,'CMO Input'!$C:$C,Master!$C3506,'CMO Input'!$AJ:$AJ,Master!$D3506,'CMO Input'!$AU:$AU,Master!$F3502),"")</f>
        <v/>
      </c>
    </row>
    <row r="3507" spans="1:6" x14ac:dyDescent="0.25">
      <c r="A3507" s="24">
        <v>17</v>
      </c>
      <c r="B3507" s="25">
        <v>44378</v>
      </c>
      <c r="C3507" s="24" t="s">
        <v>127</v>
      </c>
      <c r="D3507" s="24" t="s">
        <v>1469</v>
      </c>
      <c r="E3507" s="24" t="s">
        <v>1488</v>
      </c>
      <c r="F3507" cm="1">
        <f t="array" ref="F3507">_xlfn.SWITCH($E3507,"Forecast",IFERROR(SUMIFS(INDEX('Forecast Input'!$A:$BO,,MATCH(TEXT($A3507,"0"),'Forecast Input'!$1:$1,0)),'Forecast Input'!$A:$A,Master!C3507,'Forecast Input'!$D:$D,Master!D3507),0),"Actual",SUMIFS('CMO Input'!$Q:$Q,'CMO Input'!$E:$E,Master!$A3507,'CMO Input'!$C:$C,Master!$C3507,'CMO Input'!$AJ:$AJ,Master!$D3507,'CMO Input'!$AU:$AU,Master!$F3503),"")</f>
        <v>0</v>
      </c>
    </row>
    <row r="3508" spans="1:6" x14ac:dyDescent="0.25">
      <c r="A3508" s="24">
        <v>17</v>
      </c>
      <c r="B3508" s="25">
        <v>44378</v>
      </c>
      <c r="C3508" s="24" t="s">
        <v>127</v>
      </c>
      <c r="D3508" s="24" t="s">
        <v>1469</v>
      </c>
      <c r="E3508" s="24" t="s">
        <v>1487</v>
      </c>
      <c r="F3508" cm="1">
        <f t="array" ref="F3508">_xlfn.SWITCH($E3508,"Forecast",IFERROR(SUMIFS(INDEX('Forecast Input'!$A:$BO,,MATCH(TEXT($A3508,"0"),'Forecast Input'!$1:$1,0)),'Forecast Input'!$A:$A,Master!C3508,'Forecast Input'!$D:$D,Master!D3508),0),"Actual",SUMIFS('CMO Input'!$Q:$Q,'CMO Input'!$E:$E,Master!$A3508,'CMO Input'!$C:$C,Master!$C3508,'CMO Input'!$AJ:$AJ,Master!$D3508,'CMO Input'!$AU:$AU,Master!$F3504),"")</f>
        <v>0</v>
      </c>
    </row>
    <row r="3509" spans="1:6" x14ac:dyDescent="0.25">
      <c r="A3509" s="24">
        <v>17</v>
      </c>
      <c r="B3509" s="25">
        <v>44378</v>
      </c>
      <c r="C3509" s="24" t="s">
        <v>44</v>
      </c>
      <c r="D3509" s="24" t="s">
        <v>10</v>
      </c>
      <c r="E3509" s="24" t="s">
        <v>1489</v>
      </c>
      <c r="F3509" t="str" cm="1">
        <f t="array" ref="F3509">_xlfn.SWITCH($E3509,"Forecast",IFERROR(SUMIFS(INDEX('Forecast Input'!$A:$BO,,MATCH(TEXT($A3509,"0"),'Forecast Input'!$1:$1,0)),'Forecast Input'!$A:$A,Master!C3509,'Forecast Input'!$D:$D,Master!D3509),0),"Actual",SUMIFS('CMO Input'!$Q:$Q,'CMO Input'!$E:$E,Master!$A3509,'CMO Input'!$C:$C,Master!$C3509,'CMO Input'!$AJ:$AJ,Master!$D3509,'CMO Input'!$AU:$AU,Master!$F3505),"")</f>
        <v/>
      </c>
    </row>
    <row r="3510" spans="1:6" x14ac:dyDescent="0.25">
      <c r="A3510" s="24">
        <v>17</v>
      </c>
      <c r="B3510" s="25">
        <v>44378</v>
      </c>
      <c r="C3510" s="24" t="s">
        <v>44</v>
      </c>
      <c r="D3510" s="24" t="s">
        <v>10</v>
      </c>
      <c r="E3510" s="24" t="s">
        <v>1488</v>
      </c>
      <c r="F3510" cm="1">
        <f t="array" ref="F3510">_xlfn.SWITCH($E3510,"Forecast",IFERROR(SUMIFS(INDEX('Forecast Input'!$A:$BO,,MATCH(TEXT($A3510,"0"),'Forecast Input'!$1:$1,0)),'Forecast Input'!$A:$A,Master!C3510,'Forecast Input'!$D:$D,Master!D3510),0),"Actual",SUMIFS('CMO Input'!$Q:$Q,'CMO Input'!$E:$E,Master!$A3510,'CMO Input'!$C:$C,Master!$C3510,'CMO Input'!$AJ:$AJ,Master!$D3510,'CMO Input'!$AU:$AU,Master!$F3506),"")</f>
        <v>0</v>
      </c>
    </row>
    <row r="3511" spans="1:6" x14ac:dyDescent="0.25">
      <c r="A3511" s="24">
        <v>17</v>
      </c>
      <c r="B3511" s="25">
        <v>44378</v>
      </c>
      <c r="C3511" s="24" t="s">
        <v>44</v>
      </c>
      <c r="D3511" s="24" t="s">
        <v>10</v>
      </c>
      <c r="E3511" s="24" t="s">
        <v>1487</v>
      </c>
      <c r="F3511" cm="1">
        <f t="array" ref="F3511">_xlfn.SWITCH($E3511,"Forecast",IFERROR(SUMIFS(INDEX('Forecast Input'!$A:$BO,,MATCH(TEXT($A3511,"0"),'Forecast Input'!$1:$1,0)),'Forecast Input'!$A:$A,Master!C3511,'Forecast Input'!$D:$D,Master!D3511),0),"Actual",SUMIFS('CMO Input'!$Q:$Q,'CMO Input'!$E:$E,Master!$A3511,'CMO Input'!$C:$C,Master!$C3511,'CMO Input'!$AJ:$AJ,Master!$D3511,'CMO Input'!$AU:$AU,Master!$F3507),"")</f>
        <v>0</v>
      </c>
    </row>
    <row r="3512" spans="1:6" x14ac:dyDescent="0.25">
      <c r="A3512" s="24">
        <v>17</v>
      </c>
      <c r="B3512" s="25">
        <v>44378</v>
      </c>
      <c r="C3512" s="24" t="s">
        <v>44</v>
      </c>
      <c r="D3512" s="24" t="s">
        <v>61</v>
      </c>
      <c r="E3512" s="24" t="s">
        <v>1489</v>
      </c>
      <c r="F3512" t="str" cm="1">
        <f t="array" ref="F3512">_xlfn.SWITCH($E3512,"Forecast",IFERROR(SUMIFS(INDEX('Forecast Input'!$A:$BO,,MATCH(TEXT($A3512,"0"),'Forecast Input'!$1:$1,0)),'Forecast Input'!$A:$A,Master!C3512,'Forecast Input'!$D:$D,Master!D3512),0),"Actual",SUMIFS('CMO Input'!$Q:$Q,'CMO Input'!$E:$E,Master!$A3512,'CMO Input'!$C:$C,Master!$C3512,'CMO Input'!$AJ:$AJ,Master!$D3512,'CMO Input'!$AU:$AU,Master!$F3508),"")</f>
        <v/>
      </c>
    </row>
    <row r="3513" spans="1:6" x14ac:dyDescent="0.25">
      <c r="A3513" s="24">
        <v>17</v>
      </c>
      <c r="B3513" s="25">
        <v>44378</v>
      </c>
      <c r="C3513" s="24" t="s">
        <v>44</v>
      </c>
      <c r="D3513" s="24" t="s">
        <v>61</v>
      </c>
      <c r="E3513" s="24" t="s">
        <v>1488</v>
      </c>
      <c r="F3513" cm="1">
        <f t="array" ref="F3513">_xlfn.SWITCH($E3513,"Forecast",IFERROR(SUMIFS(INDEX('Forecast Input'!$A:$BO,,MATCH(TEXT($A3513,"0"),'Forecast Input'!$1:$1,0)),'Forecast Input'!$A:$A,Master!C3513,'Forecast Input'!$D:$D,Master!D3513),0),"Actual",SUMIFS('CMO Input'!$Q:$Q,'CMO Input'!$E:$E,Master!$A3513,'CMO Input'!$C:$C,Master!$C3513,'CMO Input'!$AJ:$AJ,Master!$D3513,'CMO Input'!$AU:$AU,Master!$F3509),"")</f>
        <v>0</v>
      </c>
    </row>
    <row r="3514" spans="1:6" x14ac:dyDescent="0.25">
      <c r="A3514" s="24">
        <v>17</v>
      </c>
      <c r="B3514" s="25">
        <v>44378</v>
      </c>
      <c r="C3514" s="24" t="s">
        <v>44</v>
      </c>
      <c r="D3514" s="24" t="s">
        <v>61</v>
      </c>
      <c r="E3514" s="24" t="s">
        <v>1487</v>
      </c>
      <c r="F3514" cm="1">
        <f t="array" ref="F3514">_xlfn.SWITCH($E3514,"Forecast",IFERROR(SUMIFS(INDEX('Forecast Input'!$A:$BO,,MATCH(TEXT($A3514,"0"),'Forecast Input'!$1:$1,0)),'Forecast Input'!$A:$A,Master!C3514,'Forecast Input'!$D:$D,Master!D3514),0),"Actual",SUMIFS('CMO Input'!$Q:$Q,'CMO Input'!$E:$E,Master!$A3514,'CMO Input'!$C:$C,Master!$C3514,'CMO Input'!$AJ:$AJ,Master!$D3514,'CMO Input'!$AU:$AU,Master!$F3510),"")</f>
        <v>0</v>
      </c>
    </row>
    <row r="3515" spans="1:6" x14ac:dyDescent="0.25">
      <c r="A3515" s="24">
        <v>17</v>
      </c>
      <c r="B3515" s="25">
        <v>44378</v>
      </c>
      <c r="C3515" s="24" t="s">
        <v>44</v>
      </c>
      <c r="D3515" s="24" t="s">
        <v>103</v>
      </c>
      <c r="E3515" s="24" t="s">
        <v>1489</v>
      </c>
      <c r="F3515" t="str" cm="1">
        <f t="array" ref="F3515">_xlfn.SWITCH($E3515,"Forecast",IFERROR(SUMIFS(INDEX('Forecast Input'!$A:$BO,,MATCH(TEXT($A3515,"0"),'Forecast Input'!$1:$1,0)),'Forecast Input'!$A:$A,Master!C3515,'Forecast Input'!$D:$D,Master!D3515),0),"Actual",SUMIFS('CMO Input'!$Q:$Q,'CMO Input'!$E:$E,Master!$A3515,'CMO Input'!$C:$C,Master!$C3515,'CMO Input'!$AJ:$AJ,Master!$D3515,'CMO Input'!$AU:$AU,Master!$F3511),"")</f>
        <v/>
      </c>
    </row>
    <row r="3516" spans="1:6" x14ac:dyDescent="0.25">
      <c r="A3516" s="24">
        <v>17</v>
      </c>
      <c r="B3516" s="25">
        <v>44378</v>
      </c>
      <c r="C3516" s="24" t="s">
        <v>44</v>
      </c>
      <c r="D3516" s="24" t="s">
        <v>103</v>
      </c>
      <c r="E3516" s="24" t="s">
        <v>1488</v>
      </c>
      <c r="F3516" cm="1">
        <f t="array" ref="F3516">_xlfn.SWITCH($E3516,"Forecast",IFERROR(SUMIFS(INDEX('Forecast Input'!$A:$BO,,MATCH(TEXT($A3516,"0"),'Forecast Input'!$1:$1,0)),'Forecast Input'!$A:$A,Master!C3516,'Forecast Input'!$D:$D,Master!D3516),0),"Actual",SUMIFS('CMO Input'!$Q:$Q,'CMO Input'!$E:$E,Master!$A3516,'CMO Input'!$C:$C,Master!$C3516,'CMO Input'!$AJ:$AJ,Master!$D3516,'CMO Input'!$AU:$AU,Master!$F3512),"")</f>
        <v>0</v>
      </c>
    </row>
    <row r="3517" spans="1:6" x14ac:dyDescent="0.25">
      <c r="A3517" s="24">
        <v>17</v>
      </c>
      <c r="B3517" s="25">
        <v>44378</v>
      </c>
      <c r="C3517" s="24" t="s">
        <v>44</v>
      </c>
      <c r="D3517" s="24" t="s">
        <v>103</v>
      </c>
      <c r="E3517" s="24" t="s">
        <v>1487</v>
      </c>
      <c r="F3517" cm="1">
        <f t="array" ref="F3517">_xlfn.SWITCH($E3517,"Forecast",IFERROR(SUMIFS(INDEX('Forecast Input'!$A:$BO,,MATCH(TEXT($A3517,"0"),'Forecast Input'!$1:$1,0)),'Forecast Input'!$A:$A,Master!C3517,'Forecast Input'!$D:$D,Master!D3517),0),"Actual",SUMIFS('CMO Input'!$Q:$Q,'CMO Input'!$E:$E,Master!$A3517,'CMO Input'!$C:$C,Master!$C3517,'CMO Input'!$AJ:$AJ,Master!$D3517,'CMO Input'!$AU:$AU,Master!$F3513),"")</f>
        <v>0</v>
      </c>
    </row>
    <row r="3518" spans="1:6" x14ac:dyDescent="0.25">
      <c r="A3518" s="24">
        <v>17</v>
      </c>
      <c r="B3518" s="25">
        <v>44378</v>
      </c>
      <c r="C3518" s="24" t="s">
        <v>44</v>
      </c>
      <c r="D3518" s="24" t="s">
        <v>146</v>
      </c>
      <c r="E3518" s="24" t="s">
        <v>1489</v>
      </c>
      <c r="F3518" t="str" cm="1">
        <f t="array" ref="F3518">_xlfn.SWITCH($E3518,"Forecast",IFERROR(SUMIFS(INDEX('Forecast Input'!$A:$BO,,MATCH(TEXT($A3518,"0"),'Forecast Input'!$1:$1,0)),'Forecast Input'!$A:$A,Master!C3518,'Forecast Input'!$D:$D,Master!D3518),0),"Actual",SUMIFS('CMO Input'!$Q:$Q,'CMO Input'!$E:$E,Master!$A3518,'CMO Input'!$C:$C,Master!$C3518,'CMO Input'!$AJ:$AJ,Master!$D3518,'CMO Input'!$AU:$AU,Master!$F3514),"")</f>
        <v/>
      </c>
    </row>
    <row r="3519" spans="1:6" x14ac:dyDescent="0.25">
      <c r="A3519" s="24">
        <v>17</v>
      </c>
      <c r="B3519" s="25">
        <v>44378</v>
      </c>
      <c r="C3519" s="24" t="s">
        <v>44</v>
      </c>
      <c r="D3519" s="24" t="s">
        <v>146</v>
      </c>
      <c r="E3519" s="24" t="s">
        <v>1488</v>
      </c>
      <c r="F3519" cm="1">
        <f t="array" ref="F3519">_xlfn.SWITCH($E3519,"Forecast",IFERROR(SUMIFS(INDEX('Forecast Input'!$A:$BO,,MATCH(TEXT($A3519,"0"),'Forecast Input'!$1:$1,0)),'Forecast Input'!$A:$A,Master!C3519,'Forecast Input'!$D:$D,Master!D3519),0),"Actual",SUMIFS('CMO Input'!$Q:$Q,'CMO Input'!$E:$E,Master!$A3519,'CMO Input'!$C:$C,Master!$C3519,'CMO Input'!$AJ:$AJ,Master!$D3519,'CMO Input'!$AU:$AU,Master!$F3515),"")</f>
        <v>0</v>
      </c>
    </row>
    <row r="3520" spans="1:6" x14ac:dyDescent="0.25">
      <c r="A3520" s="24">
        <v>17</v>
      </c>
      <c r="B3520" s="25">
        <v>44378</v>
      </c>
      <c r="C3520" s="24" t="s">
        <v>44</v>
      </c>
      <c r="D3520" s="24" t="s">
        <v>146</v>
      </c>
      <c r="E3520" s="24" t="s">
        <v>1487</v>
      </c>
      <c r="F3520" cm="1">
        <f t="array" ref="F3520">_xlfn.SWITCH($E3520,"Forecast",IFERROR(SUMIFS(INDEX('Forecast Input'!$A:$BO,,MATCH(TEXT($A3520,"0"),'Forecast Input'!$1:$1,0)),'Forecast Input'!$A:$A,Master!C3520,'Forecast Input'!$D:$D,Master!D3520),0),"Actual",SUMIFS('CMO Input'!$Q:$Q,'CMO Input'!$E:$E,Master!$A3520,'CMO Input'!$C:$C,Master!$C3520,'CMO Input'!$AJ:$AJ,Master!$D3520,'CMO Input'!$AU:$AU,Master!$F3516),"")</f>
        <v>0</v>
      </c>
    </row>
    <row r="3521" spans="1:6" x14ac:dyDescent="0.25">
      <c r="A3521" s="24">
        <v>17</v>
      </c>
      <c r="B3521" s="25">
        <v>44378</v>
      </c>
      <c r="C3521" s="24" t="s">
        <v>44</v>
      </c>
      <c r="D3521" s="24" t="s">
        <v>166</v>
      </c>
      <c r="E3521" s="24" t="s">
        <v>1489</v>
      </c>
      <c r="F3521" t="str" cm="1">
        <f t="array" ref="F3521">_xlfn.SWITCH($E3521,"Forecast",IFERROR(SUMIFS(INDEX('Forecast Input'!$A:$BO,,MATCH(TEXT($A3521,"0"),'Forecast Input'!$1:$1,0)),'Forecast Input'!$A:$A,Master!C3521,'Forecast Input'!$D:$D,Master!D3521),0),"Actual",SUMIFS('CMO Input'!$Q:$Q,'CMO Input'!$E:$E,Master!$A3521,'CMO Input'!$C:$C,Master!$C3521,'CMO Input'!$AJ:$AJ,Master!$D3521,'CMO Input'!$AU:$AU,Master!$F3517),"")</f>
        <v/>
      </c>
    </row>
    <row r="3522" spans="1:6" x14ac:dyDescent="0.25">
      <c r="A3522" s="24">
        <v>17</v>
      </c>
      <c r="B3522" s="25">
        <v>44378</v>
      </c>
      <c r="C3522" s="24" t="s">
        <v>44</v>
      </c>
      <c r="D3522" s="24" t="s">
        <v>166</v>
      </c>
      <c r="E3522" s="24" t="s">
        <v>1488</v>
      </c>
      <c r="F3522" cm="1">
        <f t="array" ref="F3522">_xlfn.SWITCH($E3522,"Forecast",IFERROR(SUMIFS(INDEX('Forecast Input'!$A:$BO,,MATCH(TEXT($A3522,"0"),'Forecast Input'!$1:$1,0)),'Forecast Input'!$A:$A,Master!C3522,'Forecast Input'!$D:$D,Master!D3522),0),"Actual",SUMIFS('CMO Input'!$Q:$Q,'CMO Input'!$E:$E,Master!$A3522,'CMO Input'!$C:$C,Master!$C3522,'CMO Input'!$AJ:$AJ,Master!$D3522,'CMO Input'!$AU:$AU,Master!$F3518),"")</f>
        <v>0</v>
      </c>
    </row>
    <row r="3523" spans="1:6" x14ac:dyDescent="0.25">
      <c r="A3523" s="24">
        <v>17</v>
      </c>
      <c r="B3523" s="25">
        <v>44378</v>
      </c>
      <c r="C3523" s="24" t="s">
        <v>44</v>
      </c>
      <c r="D3523" s="24" t="s">
        <v>166</v>
      </c>
      <c r="E3523" s="24" t="s">
        <v>1487</v>
      </c>
      <c r="F3523" cm="1">
        <f t="array" ref="F3523">_xlfn.SWITCH($E3523,"Forecast",IFERROR(SUMIFS(INDEX('Forecast Input'!$A:$BO,,MATCH(TEXT($A3523,"0"),'Forecast Input'!$1:$1,0)),'Forecast Input'!$A:$A,Master!C3523,'Forecast Input'!$D:$D,Master!D3523),0),"Actual",SUMIFS('CMO Input'!$Q:$Q,'CMO Input'!$E:$E,Master!$A3523,'CMO Input'!$C:$C,Master!$C3523,'CMO Input'!$AJ:$AJ,Master!$D3523,'CMO Input'!$AU:$AU,Master!$F3519),"")</f>
        <v>0</v>
      </c>
    </row>
    <row r="3524" spans="1:6" x14ac:dyDescent="0.25">
      <c r="A3524" s="24">
        <v>17</v>
      </c>
      <c r="B3524" s="25">
        <v>44378</v>
      </c>
      <c r="C3524" s="24" t="s">
        <v>44</v>
      </c>
      <c r="D3524" s="24" t="s">
        <v>170</v>
      </c>
      <c r="E3524" s="24" t="s">
        <v>1489</v>
      </c>
      <c r="F3524" t="str" cm="1">
        <f t="array" ref="F3524">_xlfn.SWITCH($E3524,"Forecast",IFERROR(SUMIFS(INDEX('Forecast Input'!$A:$BO,,MATCH(TEXT($A3524,"0"),'Forecast Input'!$1:$1,0)),'Forecast Input'!$A:$A,Master!C3524,'Forecast Input'!$D:$D,Master!D3524),0),"Actual",SUMIFS('CMO Input'!$Q:$Q,'CMO Input'!$E:$E,Master!$A3524,'CMO Input'!$C:$C,Master!$C3524,'CMO Input'!$AJ:$AJ,Master!$D3524,'CMO Input'!$AU:$AU,Master!$F3520),"")</f>
        <v/>
      </c>
    </row>
    <row r="3525" spans="1:6" x14ac:dyDescent="0.25">
      <c r="A3525" s="24">
        <v>17</v>
      </c>
      <c r="B3525" s="25">
        <v>44378</v>
      </c>
      <c r="C3525" s="24" t="s">
        <v>44</v>
      </c>
      <c r="D3525" s="24" t="s">
        <v>170</v>
      </c>
      <c r="E3525" s="24" t="s">
        <v>1488</v>
      </c>
      <c r="F3525" cm="1">
        <f t="array" ref="F3525">_xlfn.SWITCH($E3525,"Forecast",IFERROR(SUMIFS(INDEX('Forecast Input'!$A:$BO,,MATCH(TEXT($A3525,"0"),'Forecast Input'!$1:$1,0)),'Forecast Input'!$A:$A,Master!C3525,'Forecast Input'!$D:$D,Master!D3525),0),"Actual",SUMIFS('CMO Input'!$Q:$Q,'CMO Input'!$E:$E,Master!$A3525,'CMO Input'!$C:$C,Master!$C3525,'CMO Input'!$AJ:$AJ,Master!$D3525,'CMO Input'!$AU:$AU,Master!$F3521),"")</f>
        <v>0</v>
      </c>
    </row>
    <row r="3526" spans="1:6" x14ac:dyDescent="0.25">
      <c r="A3526" s="24">
        <v>17</v>
      </c>
      <c r="B3526" s="25">
        <v>44378</v>
      </c>
      <c r="C3526" s="24" t="s">
        <v>44</v>
      </c>
      <c r="D3526" s="24" t="s">
        <v>170</v>
      </c>
      <c r="E3526" s="24" t="s">
        <v>1487</v>
      </c>
      <c r="F3526" cm="1">
        <f t="array" ref="F3526">_xlfn.SWITCH($E3526,"Forecast",IFERROR(SUMIFS(INDEX('Forecast Input'!$A:$BO,,MATCH(TEXT($A3526,"0"),'Forecast Input'!$1:$1,0)),'Forecast Input'!$A:$A,Master!C3526,'Forecast Input'!$D:$D,Master!D3526),0),"Actual",SUMIFS('CMO Input'!$Q:$Q,'CMO Input'!$E:$E,Master!$A3526,'CMO Input'!$C:$C,Master!$C3526,'CMO Input'!$AJ:$AJ,Master!$D3526,'CMO Input'!$AU:$AU,Master!$F3522),"")</f>
        <v>0</v>
      </c>
    </row>
    <row r="3527" spans="1:6" x14ac:dyDescent="0.25">
      <c r="A3527" s="24">
        <v>17</v>
      </c>
      <c r="B3527" s="25">
        <v>44378</v>
      </c>
      <c r="C3527" s="24" t="s">
        <v>44</v>
      </c>
      <c r="D3527" s="24" t="s">
        <v>436</v>
      </c>
      <c r="E3527" s="24" t="s">
        <v>1489</v>
      </c>
      <c r="F3527" t="str" cm="1">
        <f t="array" ref="F3527">_xlfn.SWITCH($E3527,"Forecast",IFERROR(SUMIFS(INDEX('Forecast Input'!$A:$BO,,MATCH(TEXT($A3527,"0"),'Forecast Input'!$1:$1,0)),'Forecast Input'!$A:$A,Master!C3527,'Forecast Input'!$D:$D,Master!D3527),0),"Actual",SUMIFS('CMO Input'!$Q:$Q,'CMO Input'!$E:$E,Master!$A3527,'CMO Input'!$C:$C,Master!$C3527,'CMO Input'!$AJ:$AJ,Master!$D3527,'CMO Input'!$AU:$AU,Master!$F3523),"")</f>
        <v/>
      </c>
    </row>
    <row r="3528" spans="1:6" x14ac:dyDescent="0.25">
      <c r="A3528" s="24">
        <v>17</v>
      </c>
      <c r="B3528" s="25">
        <v>44378</v>
      </c>
      <c r="C3528" s="24" t="s">
        <v>44</v>
      </c>
      <c r="D3528" s="24" t="s">
        <v>436</v>
      </c>
      <c r="E3528" s="24" t="s">
        <v>1488</v>
      </c>
      <c r="F3528" cm="1">
        <f t="array" ref="F3528">_xlfn.SWITCH($E3528,"Forecast",IFERROR(SUMIFS(INDEX('Forecast Input'!$A:$BO,,MATCH(TEXT($A3528,"0"),'Forecast Input'!$1:$1,0)),'Forecast Input'!$A:$A,Master!C3528,'Forecast Input'!$D:$D,Master!D3528),0),"Actual",SUMIFS('CMO Input'!$Q:$Q,'CMO Input'!$E:$E,Master!$A3528,'CMO Input'!$C:$C,Master!$C3528,'CMO Input'!$AJ:$AJ,Master!$D3528,'CMO Input'!$AU:$AU,Master!$F3524),"")</f>
        <v>0</v>
      </c>
    </row>
    <row r="3529" spans="1:6" x14ac:dyDescent="0.25">
      <c r="A3529" s="24">
        <v>17</v>
      </c>
      <c r="B3529" s="25">
        <v>44378</v>
      </c>
      <c r="C3529" s="24" t="s">
        <v>44</v>
      </c>
      <c r="D3529" s="24" t="s">
        <v>436</v>
      </c>
      <c r="E3529" s="24" t="s">
        <v>1487</v>
      </c>
      <c r="F3529" cm="1">
        <f t="array" ref="F3529">_xlfn.SWITCH($E3529,"Forecast",IFERROR(SUMIFS(INDEX('Forecast Input'!$A:$BO,,MATCH(TEXT($A3529,"0"),'Forecast Input'!$1:$1,0)),'Forecast Input'!$A:$A,Master!C3529,'Forecast Input'!$D:$D,Master!D3529),0),"Actual",SUMIFS('CMO Input'!$Q:$Q,'CMO Input'!$E:$E,Master!$A3529,'CMO Input'!$C:$C,Master!$C3529,'CMO Input'!$AJ:$AJ,Master!$D3529,'CMO Input'!$AU:$AU,Master!$F3525),"")</f>
        <v>0</v>
      </c>
    </row>
    <row r="3530" spans="1:6" x14ac:dyDescent="0.25">
      <c r="A3530" s="24">
        <v>17</v>
      </c>
      <c r="B3530" s="25">
        <v>44378</v>
      </c>
      <c r="C3530" s="24" t="s">
        <v>44</v>
      </c>
      <c r="D3530" s="24" t="s">
        <v>1469</v>
      </c>
      <c r="E3530" s="24" t="s">
        <v>1489</v>
      </c>
      <c r="F3530" t="str" cm="1">
        <f t="array" ref="F3530">_xlfn.SWITCH($E3530,"Forecast",IFERROR(SUMIFS(INDEX('Forecast Input'!$A:$BO,,MATCH(TEXT($A3530,"0"),'Forecast Input'!$1:$1,0)),'Forecast Input'!$A:$A,Master!C3530,'Forecast Input'!$D:$D,Master!D3530),0),"Actual",SUMIFS('CMO Input'!$Q:$Q,'CMO Input'!$E:$E,Master!$A3530,'CMO Input'!$C:$C,Master!$C3530,'CMO Input'!$AJ:$AJ,Master!$D3530,'CMO Input'!$AU:$AU,Master!$F3526),"")</f>
        <v/>
      </c>
    </row>
    <row r="3531" spans="1:6" x14ac:dyDescent="0.25">
      <c r="A3531" s="24">
        <v>17</v>
      </c>
      <c r="B3531" s="25">
        <v>44378</v>
      </c>
      <c r="C3531" s="24" t="s">
        <v>44</v>
      </c>
      <c r="D3531" s="24" t="s">
        <v>1469</v>
      </c>
      <c r="E3531" s="24" t="s">
        <v>1488</v>
      </c>
      <c r="F3531" cm="1">
        <f t="array" ref="F3531">_xlfn.SWITCH($E3531,"Forecast",IFERROR(SUMIFS(INDEX('Forecast Input'!$A:$BO,,MATCH(TEXT($A3531,"0"),'Forecast Input'!$1:$1,0)),'Forecast Input'!$A:$A,Master!C3531,'Forecast Input'!$D:$D,Master!D3531),0),"Actual",SUMIFS('CMO Input'!$Q:$Q,'CMO Input'!$E:$E,Master!$A3531,'CMO Input'!$C:$C,Master!$C3531,'CMO Input'!$AJ:$AJ,Master!$D3531,'CMO Input'!$AU:$AU,Master!$F3527),"")</f>
        <v>0</v>
      </c>
    </row>
    <row r="3532" spans="1:6" x14ac:dyDescent="0.25">
      <c r="A3532" s="24">
        <v>17</v>
      </c>
      <c r="B3532" s="25">
        <v>44378</v>
      </c>
      <c r="C3532" s="24" t="s">
        <v>44</v>
      </c>
      <c r="D3532" s="24" t="s">
        <v>1469</v>
      </c>
      <c r="E3532" s="24" t="s">
        <v>1487</v>
      </c>
      <c r="F3532" cm="1">
        <f t="array" ref="F3532">_xlfn.SWITCH($E3532,"Forecast",IFERROR(SUMIFS(INDEX('Forecast Input'!$A:$BO,,MATCH(TEXT($A3532,"0"),'Forecast Input'!$1:$1,0)),'Forecast Input'!$A:$A,Master!C3532,'Forecast Input'!$D:$D,Master!D3532),0),"Actual",SUMIFS('CMO Input'!$Q:$Q,'CMO Input'!$E:$E,Master!$A3532,'CMO Input'!$C:$C,Master!$C3532,'CMO Input'!$AJ:$AJ,Master!$D3532,'CMO Input'!$AU:$AU,Master!$F3528),"")</f>
        <v>0</v>
      </c>
    </row>
    <row r="3533" spans="1:6" x14ac:dyDescent="0.25">
      <c r="A3533" s="24">
        <v>17</v>
      </c>
      <c r="B3533" s="25">
        <v>44378</v>
      </c>
      <c r="C3533" s="24" t="s">
        <v>780</v>
      </c>
      <c r="D3533" s="24" t="s">
        <v>1470</v>
      </c>
      <c r="E3533" s="24" t="s">
        <v>1489</v>
      </c>
      <c r="F3533" t="str" cm="1">
        <f t="array" ref="F3533">_xlfn.SWITCH($E3533,"Forecast",IFERROR(SUMIFS(INDEX('Forecast Input'!$A:$BO,,MATCH(TEXT($A3533,"0"),'Forecast Input'!$1:$1,0)),'Forecast Input'!$A:$A,Master!C3533,'Forecast Input'!$D:$D,Master!D3533),0),"Actual",SUMIFS('CMO Input'!$Q:$Q,'CMO Input'!$E:$E,Master!$A3533,'CMO Input'!$C:$C,Master!$C3533,'CMO Input'!$AJ:$AJ,Master!$D3533,'CMO Input'!$AU:$AU,Master!$F3529),"")</f>
        <v/>
      </c>
    </row>
    <row r="3534" spans="1:6" x14ac:dyDescent="0.25">
      <c r="A3534" s="24">
        <v>17</v>
      </c>
      <c r="B3534" s="25">
        <v>44378</v>
      </c>
      <c r="C3534" s="24" t="s">
        <v>780</v>
      </c>
      <c r="D3534" s="24" t="s">
        <v>1470</v>
      </c>
      <c r="E3534" s="24" t="s">
        <v>1488</v>
      </c>
      <c r="F3534" cm="1">
        <f t="array" ref="F3534">_xlfn.SWITCH($E3534,"Forecast",IFERROR(SUMIFS(INDEX('Forecast Input'!$A:$BO,,MATCH(TEXT($A3534,"0"),'Forecast Input'!$1:$1,0)),'Forecast Input'!$A:$A,Master!C3534,'Forecast Input'!$D:$D,Master!D3534),0),"Actual",SUMIFS('CMO Input'!$Q:$Q,'CMO Input'!$E:$E,Master!$A3534,'CMO Input'!$C:$C,Master!$C3534,'CMO Input'!$AJ:$AJ,Master!$D3534,'CMO Input'!$AU:$AU,Master!$F3530),"")</f>
        <v>0</v>
      </c>
    </row>
    <row r="3535" spans="1:6" x14ac:dyDescent="0.25">
      <c r="A3535" s="24">
        <v>17</v>
      </c>
      <c r="B3535" s="25">
        <v>44378</v>
      </c>
      <c r="C3535" s="24" t="s">
        <v>780</v>
      </c>
      <c r="D3535" s="24" t="s">
        <v>1470</v>
      </c>
      <c r="E3535" s="24" t="s">
        <v>1487</v>
      </c>
      <c r="F3535" cm="1">
        <f t="array" ref="F3535">_xlfn.SWITCH($E3535,"Forecast",IFERROR(SUMIFS(INDEX('Forecast Input'!$A:$BO,,MATCH(TEXT($A3535,"0"),'Forecast Input'!$1:$1,0)),'Forecast Input'!$A:$A,Master!C3535,'Forecast Input'!$D:$D,Master!D3535),0),"Actual",SUMIFS('CMO Input'!$Q:$Q,'CMO Input'!$E:$E,Master!$A3535,'CMO Input'!$C:$C,Master!$C3535,'CMO Input'!$AJ:$AJ,Master!$D3535,'CMO Input'!$AU:$AU,Master!$F3531),"")</f>
        <v>0</v>
      </c>
    </row>
    <row r="3536" spans="1:6" x14ac:dyDescent="0.25">
      <c r="A3536" s="24">
        <v>17</v>
      </c>
      <c r="B3536" s="25">
        <v>44378</v>
      </c>
      <c r="C3536" s="24" t="s">
        <v>989</v>
      </c>
      <c r="D3536" s="24" t="s">
        <v>1470</v>
      </c>
      <c r="E3536" s="24" t="s">
        <v>1489</v>
      </c>
      <c r="F3536" t="str" cm="1">
        <f t="array" ref="F3536">_xlfn.SWITCH($E3536,"Forecast",IFERROR(SUMIFS(INDEX('Forecast Input'!$A:$BO,,MATCH(TEXT($A3536,"0"),'Forecast Input'!$1:$1,0)),'Forecast Input'!$A:$A,Master!C3536,'Forecast Input'!$D:$D,Master!D3536),0),"Actual",SUMIFS('CMO Input'!$Q:$Q,'CMO Input'!$E:$E,Master!$A3536,'CMO Input'!$C:$C,Master!$C3536,'CMO Input'!$AJ:$AJ,Master!$D3536,'CMO Input'!$AU:$AU,Master!$F3532),"")</f>
        <v/>
      </c>
    </row>
    <row r="3537" spans="1:6" x14ac:dyDescent="0.25">
      <c r="A3537" s="24">
        <v>17</v>
      </c>
      <c r="B3537" s="25">
        <v>44378</v>
      </c>
      <c r="C3537" s="24" t="s">
        <v>989</v>
      </c>
      <c r="D3537" s="24" t="s">
        <v>1470</v>
      </c>
      <c r="E3537" s="24" t="s">
        <v>1488</v>
      </c>
      <c r="F3537" cm="1">
        <f t="array" ref="F3537">_xlfn.SWITCH($E3537,"Forecast",IFERROR(SUMIFS(INDEX('Forecast Input'!$A:$BO,,MATCH(TEXT($A3537,"0"),'Forecast Input'!$1:$1,0)),'Forecast Input'!$A:$A,Master!C3537,'Forecast Input'!$D:$D,Master!D3537),0),"Actual",SUMIFS('CMO Input'!$Q:$Q,'CMO Input'!$E:$E,Master!$A3537,'CMO Input'!$C:$C,Master!$C3537,'CMO Input'!$AJ:$AJ,Master!$D3537,'CMO Input'!$AU:$AU,Master!$F3533),"")</f>
        <v>0</v>
      </c>
    </row>
    <row r="3538" spans="1:6" x14ac:dyDescent="0.25">
      <c r="A3538" s="24">
        <v>17</v>
      </c>
      <c r="B3538" s="25">
        <v>44378</v>
      </c>
      <c r="C3538" s="24" t="s">
        <v>989</v>
      </c>
      <c r="D3538" s="24" t="s">
        <v>1470</v>
      </c>
      <c r="E3538" s="24" t="s">
        <v>1487</v>
      </c>
      <c r="F3538" cm="1">
        <f t="array" ref="F3538">_xlfn.SWITCH($E3538,"Forecast",IFERROR(SUMIFS(INDEX('Forecast Input'!$A:$BO,,MATCH(TEXT($A3538,"0"),'Forecast Input'!$1:$1,0)),'Forecast Input'!$A:$A,Master!C3538,'Forecast Input'!$D:$D,Master!D3538),0),"Actual",SUMIFS('CMO Input'!$Q:$Q,'CMO Input'!$E:$E,Master!$A3538,'CMO Input'!$C:$C,Master!$C3538,'CMO Input'!$AJ:$AJ,Master!$D3538,'CMO Input'!$AU:$AU,Master!$F3534),"")</f>
        <v>0</v>
      </c>
    </row>
    <row r="3539" spans="1:6" x14ac:dyDescent="0.25">
      <c r="A3539" s="24">
        <v>17</v>
      </c>
      <c r="B3539" s="25">
        <v>44378</v>
      </c>
      <c r="C3539" s="24" t="s">
        <v>181</v>
      </c>
      <c r="D3539" s="24" t="s">
        <v>1470</v>
      </c>
      <c r="E3539" s="24" t="s">
        <v>1489</v>
      </c>
      <c r="F3539" t="str" cm="1">
        <f t="array" ref="F3539">_xlfn.SWITCH($E3539,"Forecast",IFERROR(SUMIFS(INDEX('Forecast Input'!$A:$BO,,MATCH(TEXT($A3539,"0"),'Forecast Input'!$1:$1,0)),'Forecast Input'!$A:$A,Master!C3539,'Forecast Input'!$D:$D,Master!D3539),0),"Actual",SUMIFS('CMO Input'!$Q:$Q,'CMO Input'!$E:$E,Master!$A3539,'CMO Input'!$C:$C,Master!$C3539,'CMO Input'!$AJ:$AJ,Master!$D3539,'CMO Input'!$AU:$AU,Master!$F3535),"")</f>
        <v/>
      </c>
    </row>
    <row r="3540" spans="1:6" x14ac:dyDescent="0.25">
      <c r="A3540" s="24">
        <v>17</v>
      </c>
      <c r="B3540" s="25">
        <v>44378</v>
      </c>
      <c r="C3540" s="24" t="s">
        <v>181</v>
      </c>
      <c r="D3540" s="24" t="s">
        <v>1470</v>
      </c>
      <c r="E3540" s="24" t="s">
        <v>1488</v>
      </c>
      <c r="F3540" cm="1">
        <f t="array" ref="F3540">_xlfn.SWITCH($E3540,"Forecast",IFERROR(SUMIFS(INDEX('Forecast Input'!$A:$BO,,MATCH(TEXT($A3540,"0"),'Forecast Input'!$1:$1,0)),'Forecast Input'!$A:$A,Master!C3540,'Forecast Input'!$D:$D,Master!D3540),0),"Actual",SUMIFS('CMO Input'!$Q:$Q,'CMO Input'!$E:$E,Master!$A3540,'CMO Input'!$C:$C,Master!$C3540,'CMO Input'!$AJ:$AJ,Master!$D3540,'CMO Input'!$AU:$AU,Master!$F3536),"")</f>
        <v>0</v>
      </c>
    </row>
    <row r="3541" spans="1:6" x14ac:dyDescent="0.25">
      <c r="A3541" s="24">
        <v>17</v>
      </c>
      <c r="B3541" s="25">
        <v>44378</v>
      </c>
      <c r="C3541" s="24" t="s">
        <v>181</v>
      </c>
      <c r="D3541" s="24" t="s">
        <v>1470</v>
      </c>
      <c r="E3541" s="24" t="s">
        <v>1487</v>
      </c>
      <c r="F3541" cm="1">
        <f t="array" ref="F3541">_xlfn.SWITCH($E3541,"Forecast",IFERROR(SUMIFS(INDEX('Forecast Input'!$A:$BO,,MATCH(TEXT($A3541,"0"),'Forecast Input'!$1:$1,0)),'Forecast Input'!$A:$A,Master!C3541,'Forecast Input'!$D:$D,Master!D3541),0),"Actual",SUMIFS('CMO Input'!$Q:$Q,'CMO Input'!$E:$E,Master!$A3541,'CMO Input'!$C:$C,Master!$C3541,'CMO Input'!$AJ:$AJ,Master!$D3541,'CMO Input'!$AU:$AU,Master!$F3537),"")</f>
        <v>0</v>
      </c>
    </row>
    <row r="3542" spans="1:6" x14ac:dyDescent="0.25">
      <c r="A3542" s="24">
        <v>17</v>
      </c>
      <c r="B3542" s="25">
        <v>44378</v>
      </c>
      <c r="C3542" s="24" t="s">
        <v>424</v>
      </c>
      <c r="D3542" s="24" t="s">
        <v>1470</v>
      </c>
      <c r="E3542" s="24" t="s">
        <v>1489</v>
      </c>
      <c r="F3542" t="str" cm="1">
        <f t="array" ref="F3542">_xlfn.SWITCH($E3542,"Forecast",IFERROR(SUMIFS(INDEX('Forecast Input'!$A:$BO,,MATCH(TEXT($A3542,"0"),'Forecast Input'!$1:$1,0)),'Forecast Input'!$A:$A,Master!C3542,'Forecast Input'!$D:$D,Master!D3542),0),"Actual",SUMIFS('CMO Input'!$Q:$Q,'CMO Input'!$E:$E,Master!$A3542,'CMO Input'!$C:$C,Master!$C3542,'CMO Input'!$AJ:$AJ,Master!$D3542,'CMO Input'!$AU:$AU,Master!$F3538),"")</f>
        <v/>
      </c>
    </row>
    <row r="3543" spans="1:6" x14ac:dyDescent="0.25">
      <c r="A3543" s="24">
        <v>17</v>
      </c>
      <c r="B3543" s="25">
        <v>44378</v>
      </c>
      <c r="C3543" s="24" t="s">
        <v>424</v>
      </c>
      <c r="D3543" s="24" t="s">
        <v>1470</v>
      </c>
      <c r="E3543" s="24" t="s">
        <v>1488</v>
      </c>
      <c r="F3543" cm="1">
        <f t="array" ref="F3543">_xlfn.SWITCH($E3543,"Forecast",IFERROR(SUMIFS(INDEX('Forecast Input'!$A:$BO,,MATCH(TEXT($A3543,"0"),'Forecast Input'!$1:$1,0)),'Forecast Input'!$A:$A,Master!C3543,'Forecast Input'!$D:$D,Master!D3543),0),"Actual",SUMIFS('CMO Input'!$Q:$Q,'CMO Input'!$E:$E,Master!$A3543,'CMO Input'!$C:$C,Master!$C3543,'CMO Input'!$AJ:$AJ,Master!$D3543,'CMO Input'!$AU:$AU,Master!$F3539),"")</f>
        <v>0</v>
      </c>
    </row>
    <row r="3544" spans="1:6" x14ac:dyDescent="0.25">
      <c r="A3544" s="24">
        <v>17</v>
      </c>
      <c r="B3544" s="25">
        <v>44378</v>
      </c>
      <c r="C3544" s="24" t="s">
        <v>424</v>
      </c>
      <c r="D3544" s="24" t="s">
        <v>1470</v>
      </c>
      <c r="E3544" s="24" t="s">
        <v>1487</v>
      </c>
      <c r="F3544" cm="1">
        <f t="array" ref="F3544">_xlfn.SWITCH($E3544,"Forecast",IFERROR(SUMIFS(INDEX('Forecast Input'!$A:$BO,,MATCH(TEXT($A3544,"0"),'Forecast Input'!$1:$1,0)),'Forecast Input'!$A:$A,Master!C3544,'Forecast Input'!$D:$D,Master!D3544),0),"Actual",SUMIFS('CMO Input'!$Q:$Q,'CMO Input'!$E:$E,Master!$A3544,'CMO Input'!$C:$C,Master!$C3544,'CMO Input'!$AJ:$AJ,Master!$D3544,'CMO Input'!$AU:$AU,Master!$F3540),"")</f>
        <v>0</v>
      </c>
    </row>
    <row r="3545" spans="1:6" x14ac:dyDescent="0.25">
      <c r="A3545" s="24">
        <v>17</v>
      </c>
      <c r="B3545" s="25">
        <v>44378</v>
      </c>
      <c r="C3545" s="24" t="s">
        <v>141</v>
      </c>
      <c r="D3545" s="24" t="s">
        <v>1470</v>
      </c>
      <c r="E3545" s="24" t="s">
        <v>1489</v>
      </c>
      <c r="F3545" t="str" cm="1">
        <f t="array" ref="F3545">_xlfn.SWITCH($E3545,"Forecast",IFERROR(SUMIFS(INDEX('Forecast Input'!$A:$BO,,MATCH(TEXT($A3545,"0"),'Forecast Input'!$1:$1,0)),'Forecast Input'!$A:$A,Master!C3545,'Forecast Input'!$D:$D,Master!D3545),0),"Actual",SUMIFS('CMO Input'!$Q:$Q,'CMO Input'!$E:$E,Master!$A3545,'CMO Input'!$C:$C,Master!$C3545,'CMO Input'!$AJ:$AJ,Master!$D3545,'CMO Input'!$AU:$AU,Master!$F3541),"")</f>
        <v/>
      </c>
    </row>
    <row r="3546" spans="1:6" x14ac:dyDescent="0.25">
      <c r="A3546" s="24">
        <v>17</v>
      </c>
      <c r="B3546" s="25">
        <v>44378</v>
      </c>
      <c r="C3546" s="24" t="s">
        <v>141</v>
      </c>
      <c r="D3546" s="24" t="s">
        <v>1470</v>
      </c>
      <c r="E3546" s="24" t="s">
        <v>1488</v>
      </c>
      <c r="F3546" cm="1">
        <f t="array" ref="F3546">_xlfn.SWITCH($E3546,"Forecast",IFERROR(SUMIFS(INDEX('Forecast Input'!$A:$BO,,MATCH(TEXT($A3546,"0"),'Forecast Input'!$1:$1,0)),'Forecast Input'!$A:$A,Master!C3546,'Forecast Input'!$D:$D,Master!D3546),0),"Actual",SUMIFS('CMO Input'!$Q:$Q,'CMO Input'!$E:$E,Master!$A3546,'CMO Input'!$C:$C,Master!$C3546,'CMO Input'!$AJ:$AJ,Master!$D3546,'CMO Input'!$AU:$AU,Master!$F3542),"")</f>
        <v>0</v>
      </c>
    </row>
    <row r="3547" spans="1:6" x14ac:dyDescent="0.25">
      <c r="A3547" s="24">
        <v>17</v>
      </c>
      <c r="B3547" s="25">
        <v>44378</v>
      </c>
      <c r="C3547" s="24" t="s">
        <v>141</v>
      </c>
      <c r="D3547" s="24" t="s">
        <v>1470</v>
      </c>
      <c r="E3547" s="24" t="s">
        <v>1487</v>
      </c>
      <c r="F3547" cm="1">
        <f t="array" ref="F3547">_xlfn.SWITCH($E3547,"Forecast",IFERROR(SUMIFS(INDEX('Forecast Input'!$A:$BO,,MATCH(TEXT($A3547,"0"),'Forecast Input'!$1:$1,0)),'Forecast Input'!$A:$A,Master!C3547,'Forecast Input'!$D:$D,Master!D3547),0),"Actual",SUMIFS('CMO Input'!$Q:$Q,'CMO Input'!$E:$E,Master!$A3547,'CMO Input'!$C:$C,Master!$C3547,'CMO Input'!$AJ:$AJ,Master!$D3547,'CMO Input'!$AU:$AU,Master!$F3543),"")</f>
        <v>0</v>
      </c>
    </row>
    <row r="3548" spans="1:6" x14ac:dyDescent="0.25">
      <c r="A3548" s="24">
        <v>17</v>
      </c>
      <c r="B3548" s="25">
        <v>44378</v>
      </c>
      <c r="C3548" s="24" t="s">
        <v>127</v>
      </c>
      <c r="D3548" s="24" t="s">
        <v>1470</v>
      </c>
      <c r="E3548" s="24" t="s">
        <v>1489</v>
      </c>
      <c r="F3548" t="str" cm="1">
        <f t="array" ref="F3548">_xlfn.SWITCH($E3548,"Forecast",IFERROR(SUMIFS(INDEX('Forecast Input'!$A:$BO,,MATCH(TEXT($A3548,"0"),'Forecast Input'!$1:$1,0)),'Forecast Input'!$A:$A,Master!C3548,'Forecast Input'!$D:$D,Master!D3548),0),"Actual",SUMIFS('CMO Input'!$Q:$Q,'CMO Input'!$E:$E,Master!$A3548,'CMO Input'!$C:$C,Master!$C3548,'CMO Input'!$AJ:$AJ,Master!$D3548,'CMO Input'!$AU:$AU,Master!$F3544),"")</f>
        <v/>
      </c>
    </row>
    <row r="3549" spans="1:6" x14ac:dyDescent="0.25">
      <c r="A3549" s="24">
        <v>17</v>
      </c>
      <c r="B3549" s="25">
        <v>44378</v>
      </c>
      <c r="C3549" s="24" t="s">
        <v>127</v>
      </c>
      <c r="D3549" s="24" t="s">
        <v>1470</v>
      </c>
      <c r="E3549" s="24" t="s">
        <v>1488</v>
      </c>
      <c r="F3549" cm="1">
        <f t="array" ref="F3549">_xlfn.SWITCH($E3549,"Forecast",IFERROR(SUMIFS(INDEX('Forecast Input'!$A:$BO,,MATCH(TEXT($A3549,"0"),'Forecast Input'!$1:$1,0)),'Forecast Input'!$A:$A,Master!C3549,'Forecast Input'!$D:$D,Master!D3549),0),"Actual",SUMIFS('CMO Input'!$Q:$Q,'CMO Input'!$E:$E,Master!$A3549,'CMO Input'!$C:$C,Master!$C3549,'CMO Input'!$AJ:$AJ,Master!$D3549,'CMO Input'!$AU:$AU,Master!$F3545),"")</f>
        <v>0</v>
      </c>
    </row>
    <row r="3550" spans="1:6" x14ac:dyDescent="0.25">
      <c r="A3550" s="24">
        <v>17</v>
      </c>
      <c r="B3550" s="25">
        <v>44378</v>
      </c>
      <c r="C3550" s="24" t="s">
        <v>127</v>
      </c>
      <c r="D3550" s="24" t="s">
        <v>1470</v>
      </c>
      <c r="E3550" s="24" t="s">
        <v>1487</v>
      </c>
      <c r="F3550" cm="1">
        <f t="array" ref="F3550">_xlfn.SWITCH($E3550,"Forecast",IFERROR(SUMIFS(INDEX('Forecast Input'!$A:$BO,,MATCH(TEXT($A3550,"0"),'Forecast Input'!$1:$1,0)),'Forecast Input'!$A:$A,Master!C3550,'Forecast Input'!$D:$D,Master!D3550),0),"Actual",SUMIFS('CMO Input'!$Q:$Q,'CMO Input'!$E:$E,Master!$A3550,'CMO Input'!$C:$C,Master!$C3550,'CMO Input'!$AJ:$AJ,Master!$D3550,'CMO Input'!$AU:$AU,Master!$F3546),"")</f>
        <v>0</v>
      </c>
    </row>
    <row r="3551" spans="1:6" x14ac:dyDescent="0.25">
      <c r="A3551" s="24">
        <v>17</v>
      </c>
      <c r="B3551" s="25">
        <v>44378</v>
      </c>
      <c r="C3551" s="24" t="s">
        <v>44</v>
      </c>
      <c r="D3551" s="24" t="s">
        <v>1470</v>
      </c>
      <c r="E3551" s="24" t="s">
        <v>1489</v>
      </c>
      <c r="F3551" t="str" cm="1">
        <f t="array" ref="F3551">_xlfn.SWITCH($E3551,"Forecast",IFERROR(SUMIFS(INDEX('Forecast Input'!$A:$BO,,MATCH(TEXT($A3551,"0"),'Forecast Input'!$1:$1,0)),'Forecast Input'!$A:$A,Master!C3551,'Forecast Input'!$D:$D,Master!D3551),0),"Actual",SUMIFS('CMO Input'!$Q:$Q,'CMO Input'!$E:$E,Master!$A3551,'CMO Input'!$C:$C,Master!$C3551,'CMO Input'!$AJ:$AJ,Master!$D3551,'CMO Input'!$AU:$AU,Master!$F3547),"")</f>
        <v/>
      </c>
    </row>
    <row r="3552" spans="1:6" x14ac:dyDescent="0.25">
      <c r="A3552" s="24">
        <v>17</v>
      </c>
      <c r="B3552" s="25">
        <v>44378</v>
      </c>
      <c r="C3552" s="24" t="s">
        <v>44</v>
      </c>
      <c r="D3552" s="24" t="s">
        <v>1470</v>
      </c>
      <c r="E3552" s="24" t="s">
        <v>1488</v>
      </c>
      <c r="F3552" cm="1">
        <f t="array" ref="F3552">_xlfn.SWITCH($E3552,"Forecast",IFERROR(SUMIFS(INDEX('Forecast Input'!$A:$BO,,MATCH(TEXT($A3552,"0"),'Forecast Input'!$1:$1,0)),'Forecast Input'!$A:$A,Master!C3552,'Forecast Input'!$D:$D,Master!D3552),0),"Actual",SUMIFS('CMO Input'!$Q:$Q,'CMO Input'!$E:$E,Master!$A3552,'CMO Input'!$C:$C,Master!$C3552,'CMO Input'!$AJ:$AJ,Master!$D3552,'CMO Input'!$AU:$AU,Master!$F3548),"")</f>
        <v>0</v>
      </c>
    </row>
    <row r="3553" spans="1:6" x14ac:dyDescent="0.25">
      <c r="A3553" s="24">
        <v>17</v>
      </c>
      <c r="B3553" s="25">
        <v>44378</v>
      </c>
      <c r="C3553" s="24" t="s">
        <v>44</v>
      </c>
      <c r="D3553" s="24" t="s">
        <v>1470</v>
      </c>
      <c r="E3553" s="24" t="s">
        <v>1487</v>
      </c>
      <c r="F3553" cm="1">
        <f t="array" ref="F3553">_xlfn.SWITCH($E3553,"Forecast",IFERROR(SUMIFS(INDEX('Forecast Input'!$A:$BO,,MATCH(TEXT($A3553,"0"),'Forecast Input'!$1:$1,0)),'Forecast Input'!$A:$A,Master!C3553,'Forecast Input'!$D:$D,Master!D3553),0),"Actual",SUMIFS('CMO Input'!$Q:$Q,'CMO Input'!$E:$E,Master!$A3553,'CMO Input'!$C:$C,Master!$C3553,'CMO Input'!$AJ:$AJ,Master!$D3553,'CMO Input'!$AU:$AU,Master!$F3549),"")</f>
        <v>0</v>
      </c>
    </row>
    <row r="3554" spans="1:6" x14ac:dyDescent="0.25">
      <c r="A3554" s="24">
        <v>17</v>
      </c>
      <c r="B3554" s="25">
        <v>44378</v>
      </c>
      <c r="C3554" s="24" t="s">
        <v>780</v>
      </c>
      <c r="D3554" s="24" t="s">
        <v>827</v>
      </c>
      <c r="E3554" s="24" t="s">
        <v>1489</v>
      </c>
      <c r="F3554" t="str" cm="1">
        <f t="array" ref="F3554">_xlfn.SWITCH($E3554,"Forecast",IFERROR(SUMIFS(INDEX('Forecast Input'!$A:$BO,,MATCH(TEXT($A3554,"0"),'Forecast Input'!$1:$1,0)),'Forecast Input'!$A:$A,Master!C3554,'Forecast Input'!$D:$D,Master!D3554),0),"Actual",SUMIFS('CMO Input'!$Q:$Q,'CMO Input'!$E:$E,Master!$A3554,'CMO Input'!$C:$C,Master!$C3554,'CMO Input'!$AJ:$AJ,Master!$D3554,'CMO Input'!$AU:$AU,Master!$F3550),"")</f>
        <v/>
      </c>
    </row>
    <row r="3555" spans="1:6" x14ac:dyDescent="0.25">
      <c r="A3555" s="24">
        <v>17</v>
      </c>
      <c r="B3555" s="25">
        <v>44378</v>
      </c>
      <c r="C3555" s="24" t="s">
        <v>780</v>
      </c>
      <c r="D3555" s="24" t="s">
        <v>827</v>
      </c>
      <c r="E3555" s="24" t="s">
        <v>1488</v>
      </c>
      <c r="F3555" cm="1">
        <f t="array" ref="F3555">_xlfn.SWITCH($E3555,"Forecast",IFERROR(SUMIFS(INDEX('Forecast Input'!$A:$BO,,MATCH(TEXT($A3555,"0"),'Forecast Input'!$1:$1,0)),'Forecast Input'!$A:$A,Master!C3555,'Forecast Input'!$D:$D,Master!D3555),0),"Actual",SUMIFS('CMO Input'!$Q:$Q,'CMO Input'!$E:$E,Master!$A3555,'CMO Input'!$C:$C,Master!$C3555,'CMO Input'!$AJ:$AJ,Master!$D3555,'CMO Input'!$AU:$AU,Master!$F3551),"")</f>
        <v>0</v>
      </c>
    </row>
    <row r="3556" spans="1:6" x14ac:dyDescent="0.25">
      <c r="A3556" s="24">
        <v>17</v>
      </c>
      <c r="B3556" s="25">
        <v>44378</v>
      </c>
      <c r="C3556" s="24" t="s">
        <v>780</v>
      </c>
      <c r="D3556" s="24" t="s">
        <v>827</v>
      </c>
      <c r="E3556" s="24" t="s">
        <v>1487</v>
      </c>
      <c r="F3556" cm="1">
        <f t="array" ref="F3556">_xlfn.SWITCH($E3556,"Forecast",IFERROR(SUMIFS(INDEX('Forecast Input'!$A:$BO,,MATCH(TEXT($A3556,"0"),'Forecast Input'!$1:$1,0)),'Forecast Input'!$A:$A,Master!C3556,'Forecast Input'!$D:$D,Master!D3556),0),"Actual",SUMIFS('CMO Input'!$Q:$Q,'CMO Input'!$E:$E,Master!$A3556,'CMO Input'!$C:$C,Master!$C3556,'CMO Input'!$AJ:$AJ,Master!$D3556,'CMO Input'!$AU:$AU,Master!$F3552),"")</f>
        <v>0</v>
      </c>
    </row>
    <row r="3557" spans="1:6" x14ac:dyDescent="0.25">
      <c r="A3557" s="24">
        <v>17</v>
      </c>
      <c r="B3557" s="25">
        <v>44378</v>
      </c>
      <c r="C3557" s="24" t="s">
        <v>989</v>
      </c>
      <c r="D3557" s="24" t="s">
        <v>827</v>
      </c>
      <c r="E3557" s="24" t="s">
        <v>1489</v>
      </c>
      <c r="F3557" t="str" cm="1">
        <f t="array" ref="F3557">_xlfn.SWITCH($E3557,"Forecast",IFERROR(SUMIFS(INDEX('Forecast Input'!$A:$BO,,MATCH(TEXT($A3557,"0"),'Forecast Input'!$1:$1,0)),'Forecast Input'!$A:$A,Master!C3557,'Forecast Input'!$D:$D,Master!D3557),0),"Actual",SUMIFS('CMO Input'!$Q:$Q,'CMO Input'!$E:$E,Master!$A3557,'CMO Input'!$C:$C,Master!$C3557,'CMO Input'!$AJ:$AJ,Master!$D3557,'CMO Input'!$AU:$AU,Master!$F3553),"")</f>
        <v/>
      </c>
    </row>
    <row r="3558" spans="1:6" x14ac:dyDescent="0.25">
      <c r="A3558" s="24">
        <v>17</v>
      </c>
      <c r="B3558" s="25">
        <v>44378</v>
      </c>
      <c r="C3558" s="24" t="s">
        <v>989</v>
      </c>
      <c r="D3558" s="24" t="s">
        <v>827</v>
      </c>
      <c r="E3558" s="24" t="s">
        <v>1488</v>
      </c>
      <c r="F3558" cm="1">
        <f t="array" ref="F3558">_xlfn.SWITCH($E3558,"Forecast",IFERROR(SUMIFS(INDEX('Forecast Input'!$A:$BO,,MATCH(TEXT($A3558,"0"),'Forecast Input'!$1:$1,0)),'Forecast Input'!$A:$A,Master!C3558,'Forecast Input'!$D:$D,Master!D3558),0),"Actual",SUMIFS('CMO Input'!$Q:$Q,'CMO Input'!$E:$E,Master!$A3558,'CMO Input'!$C:$C,Master!$C3558,'CMO Input'!$AJ:$AJ,Master!$D3558,'CMO Input'!$AU:$AU,Master!$F3554),"")</f>
        <v>0</v>
      </c>
    </row>
    <row r="3559" spans="1:6" x14ac:dyDescent="0.25">
      <c r="A3559" s="24">
        <v>17</v>
      </c>
      <c r="B3559" s="25">
        <v>44378</v>
      </c>
      <c r="C3559" s="24" t="s">
        <v>989</v>
      </c>
      <c r="D3559" s="24" t="s">
        <v>827</v>
      </c>
      <c r="E3559" s="24" t="s">
        <v>1487</v>
      </c>
      <c r="F3559" cm="1">
        <f t="array" ref="F3559">_xlfn.SWITCH($E3559,"Forecast",IFERROR(SUMIFS(INDEX('Forecast Input'!$A:$BO,,MATCH(TEXT($A3559,"0"),'Forecast Input'!$1:$1,0)),'Forecast Input'!$A:$A,Master!C3559,'Forecast Input'!$D:$D,Master!D3559),0),"Actual",SUMIFS('CMO Input'!$Q:$Q,'CMO Input'!$E:$E,Master!$A3559,'CMO Input'!$C:$C,Master!$C3559,'CMO Input'!$AJ:$AJ,Master!$D3559,'CMO Input'!$AU:$AU,Master!$F3555),"")</f>
        <v>0</v>
      </c>
    </row>
    <row r="3560" spans="1:6" x14ac:dyDescent="0.25">
      <c r="A3560" s="24">
        <v>17</v>
      </c>
      <c r="B3560" s="25">
        <v>44378</v>
      </c>
      <c r="C3560" s="24" t="s">
        <v>181</v>
      </c>
      <c r="D3560" s="24" t="s">
        <v>827</v>
      </c>
      <c r="E3560" s="24" t="s">
        <v>1489</v>
      </c>
      <c r="F3560" t="str" cm="1">
        <f t="array" ref="F3560">_xlfn.SWITCH($E3560,"Forecast",IFERROR(SUMIFS(INDEX('Forecast Input'!$A:$BO,,MATCH(TEXT($A3560,"0"),'Forecast Input'!$1:$1,0)),'Forecast Input'!$A:$A,Master!C3560,'Forecast Input'!$D:$D,Master!D3560),0),"Actual",SUMIFS('CMO Input'!$Q:$Q,'CMO Input'!$E:$E,Master!$A3560,'CMO Input'!$C:$C,Master!$C3560,'CMO Input'!$AJ:$AJ,Master!$D3560,'CMO Input'!$AU:$AU,Master!$F3556),"")</f>
        <v/>
      </c>
    </row>
    <row r="3561" spans="1:6" x14ac:dyDescent="0.25">
      <c r="A3561" s="24">
        <v>17</v>
      </c>
      <c r="B3561" s="25">
        <v>44378</v>
      </c>
      <c r="C3561" s="24" t="s">
        <v>181</v>
      </c>
      <c r="D3561" s="24" t="s">
        <v>827</v>
      </c>
      <c r="E3561" s="24" t="s">
        <v>1488</v>
      </c>
      <c r="F3561" cm="1">
        <f t="array" ref="F3561">_xlfn.SWITCH($E3561,"Forecast",IFERROR(SUMIFS(INDEX('Forecast Input'!$A:$BO,,MATCH(TEXT($A3561,"0"),'Forecast Input'!$1:$1,0)),'Forecast Input'!$A:$A,Master!C3561,'Forecast Input'!$D:$D,Master!D3561),0),"Actual",SUMIFS('CMO Input'!$Q:$Q,'CMO Input'!$E:$E,Master!$A3561,'CMO Input'!$C:$C,Master!$C3561,'CMO Input'!$AJ:$AJ,Master!$D3561,'CMO Input'!$AU:$AU,Master!$F3557),"")</f>
        <v>0</v>
      </c>
    </row>
    <row r="3562" spans="1:6" x14ac:dyDescent="0.25">
      <c r="A3562" s="24">
        <v>17</v>
      </c>
      <c r="B3562" s="25">
        <v>44378</v>
      </c>
      <c r="C3562" s="24" t="s">
        <v>181</v>
      </c>
      <c r="D3562" s="24" t="s">
        <v>827</v>
      </c>
      <c r="E3562" s="24" t="s">
        <v>1487</v>
      </c>
      <c r="F3562" cm="1">
        <f t="array" ref="F3562">_xlfn.SWITCH($E3562,"Forecast",IFERROR(SUMIFS(INDEX('Forecast Input'!$A:$BO,,MATCH(TEXT($A3562,"0"),'Forecast Input'!$1:$1,0)),'Forecast Input'!$A:$A,Master!C3562,'Forecast Input'!$D:$D,Master!D3562),0),"Actual",SUMIFS('CMO Input'!$Q:$Q,'CMO Input'!$E:$E,Master!$A3562,'CMO Input'!$C:$C,Master!$C3562,'CMO Input'!$AJ:$AJ,Master!$D3562,'CMO Input'!$AU:$AU,Master!$F3558),"")</f>
        <v>0</v>
      </c>
    </row>
    <row r="3563" spans="1:6" x14ac:dyDescent="0.25">
      <c r="A3563" s="24">
        <v>17</v>
      </c>
      <c r="B3563" s="25">
        <v>44378</v>
      </c>
      <c r="C3563" s="24" t="s">
        <v>424</v>
      </c>
      <c r="D3563" s="24" t="s">
        <v>827</v>
      </c>
      <c r="E3563" s="24" t="s">
        <v>1489</v>
      </c>
      <c r="F3563" t="str" cm="1">
        <f t="array" ref="F3563">_xlfn.SWITCH($E3563,"Forecast",IFERROR(SUMIFS(INDEX('Forecast Input'!$A:$BO,,MATCH(TEXT($A3563,"0"),'Forecast Input'!$1:$1,0)),'Forecast Input'!$A:$A,Master!C3563,'Forecast Input'!$D:$D,Master!D3563),0),"Actual",SUMIFS('CMO Input'!$Q:$Q,'CMO Input'!$E:$E,Master!$A3563,'CMO Input'!$C:$C,Master!$C3563,'CMO Input'!$AJ:$AJ,Master!$D3563,'CMO Input'!$AU:$AU,Master!$F3559),"")</f>
        <v/>
      </c>
    </row>
    <row r="3564" spans="1:6" x14ac:dyDescent="0.25">
      <c r="A3564" s="24">
        <v>17</v>
      </c>
      <c r="B3564" s="25">
        <v>44378</v>
      </c>
      <c r="C3564" s="24" t="s">
        <v>424</v>
      </c>
      <c r="D3564" s="24" t="s">
        <v>827</v>
      </c>
      <c r="E3564" s="24" t="s">
        <v>1488</v>
      </c>
      <c r="F3564" cm="1">
        <f t="array" ref="F3564">_xlfn.SWITCH($E3564,"Forecast",IFERROR(SUMIFS(INDEX('Forecast Input'!$A:$BO,,MATCH(TEXT($A3564,"0"),'Forecast Input'!$1:$1,0)),'Forecast Input'!$A:$A,Master!C3564,'Forecast Input'!$D:$D,Master!D3564),0),"Actual",SUMIFS('CMO Input'!$Q:$Q,'CMO Input'!$E:$E,Master!$A3564,'CMO Input'!$C:$C,Master!$C3564,'CMO Input'!$AJ:$AJ,Master!$D3564,'CMO Input'!$AU:$AU,Master!$F3560),"")</f>
        <v>0</v>
      </c>
    </row>
    <row r="3565" spans="1:6" x14ac:dyDescent="0.25">
      <c r="A3565" s="24">
        <v>17</v>
      </c>
      <c r="B3565" s="25">
        <v>44378</v>
      </c>
      <c r="C3565" s="24" t="s">
        <v>424</v>
      </c>
      <c r="D3565" s="24" t="s">
        <v>827</v>
      </c>
      <c r="E3565" s="24" t="s">
        <v>1487</v>
      </c>
      <c r="F3565" cm="1">
        <f t="array" ref="F3565">_xlfn.SWITCH($E3565,"Forecast",IFERROR(SUMIFS(INDEX('Forecast Input'!$A:$BO,,MATCH(TEXT($A3565,"0"),'Forecast Input'!$1:$1,0)),'Forecast Input'!$A:$A,Master!C3565,'Forecast Input'!$D:$D,Master!D3565),0),"Actual",SUMIFS('CMO Input'!$Q:$Q,'CMO Input'!$E:$E,Master!$A3565,'CMO Input'!$C:$C,Master!$C3565,'CMO Input'!$AJ:$AJ,Master!$D3565,'CMO Input'!$AU:$AU,Master!$F3561),"")</f>
        <v>0</v>
      </c>
    </row>
    <row r="3566" spans="1:6" x14ac:dyDescent="0.25">
      <c r="A3566" s="24">
        <v>17</v>
      </c>
      <c r="B3566" s="25">
        <v>44378</v>
      </c>
      <c r="C3566" s="24" t="s">
        <v>141</v>
      </c>
      <c r="D3566" s="24" t="s">
        <v>827</v>
      </c>
      <c r="E3566" s="24" t="s">
        <v>1489</v>
      </c>
      <c r="F3566" t="str" cm="1">
        <f t="array" ref="F3566">_xlfn.SWITCH($E3566,"Forecast",IFERROR(SUMIFS(INDEX('Forecast Input'!$A:$BO,,MATCH(TEXT($A3566,"0"),'Forecast Input'!$1:$1,0)),'Forecast Input'!$A:$A,Master!C3566,'Forecast Input'!$D:$D,Master!D3566),0),"Actual",SUMIFS('CMO Input'!$Q:$Q,'CMO Input'!$E:$E,Master!$A3566,'CMO Input'!$C:$C,Master!$C3566,'CMO Input'!$AJ:$AJ,Master!$D3566,'CMO Input'!$AU:$AU,Master!$F3562),"")</f>
        <v/>
      </c>
    </row>
    <row r="3567" spans="1:6" x14ac:dyDescent="0.25">
      <c r="A3567" s="24">
        <v>17</v>
      </c>
      <c r="B3567" s="25">
        <v>44378</v>
      </c>
      <c r="C3567" s="24" t="s">
        <v>141</v>
      </c>
      <c r="D3567" s="24" t="s">
        <v>827</v>
      </c>
      <c r="E3567" s="24" t="s">
        <v>1488</v>
      </c>
      <c r="F3567" cm="1">
        <f t="array" ref="F3567">_xlfn.SWITCH($E3567,"Forecast",IFERROR(SUMIFS(INDEX('Forecast Input'!$A:$BO,,MATCH(TEXT($A3567,"0"),'Forecast Input'!$1:$1,0)),'Forecast Input'!$A:$A,Master!C3567,'Forecast Input'!$D:$D,Master!D3567),0),"Actual",SUMIFS('CMO Input'!$Q:$Q,'CMO Input'!$E:$E,Master!$A3567,'CMO Input'!$C:$C,Master!$C3567,'CMO Input'!$AJ:$AJ,Master!$D3567,'CMO Input'!$AU:$AU,Master!$F3563),"")</f>
        <v>0</v>
      </c>
    </row>
    <row r="3568" spans="1:6" x14ac:dyDescent="0.25">
      <c r="A3568" s="24">
        <v>17</v>
      </c>
      <c r="B3568" s="25">
        <v>44378</v>
      </c>
      <c r="C3568" s="24" t="s">
        <v>141</v>
      </c>
      <c r="D3568" s="24" t="s">
        <v>827</v>
      </c>
      <c r="E3568" s="24" t="s">
        <v>1487</v>
      </c>
      <c r="F3568" cm="1">
        <f t="array" ref="F3568">_xlfn.SWITCH($E3568,"Forecast",IFERROR(SUMIFS(INDEX('Forecast Input'!$A:$BO,,MATCH(TEXT($A3568,"0"),'Forecast Input'!$1:$1,0)),'Forecast Input'!$A:$A,Master!C3568,'Forecast Input'!$D:$D,Master!D3568),0),"Actual",SUMIFS('CMO Input'!$Q:$Q,'CMO Input'!$E:$E,Master!$A3568,'CMO Input'!$C:$C,Master!$C3568,'CMO Input'!$AJ:$AJ,Master!$D3568,'CMO Input'!$AU:$AU,Master!$F3564),"")</f>
        <v>0</v>
      </c>
    </row>
    <row r="3569" spans="1:6" x14ac:dyDescent="0.25">
      <c r="A3569" s="24">
        <v>17</v>
      </c>
      <c r="B3569" s="25">
        <v>44378</v>
      </c>
      <c r="C3569" s="24" t="s">
        <v>127</v>
      </c>
      <c r="D3569" s="24" t="s">
        <v>827</v>
      </c>
      <c r="E3569" s="24" t="s">
        <v>1489</v>
      </c>
      <c r="F3569" t="str" cm="1">
        <f t="array" ref="F3569">_xlfn.SWITCH($E3569,"Forecast",IFERROR(SUMIFS(INDEX('Forecast Input'!$A:$BO,,MATCH(TEXT($A3569,"0"),'Forecast Input'!$1:$1,0)),'Forecast Input'!$A:$A,Master!C3569,'Forecast Input'!$D:$D,Master!D3569),0),"Actual",SUMIFS('CMO Input'!$Q:$Q,'CMO Input'!$E:$E,Master!$A3569,'CMO Input'!$C:$C,Master!$C3569,'CMO Input'!$AJ:$AJ,Master!$D3569,'CMO Input'!$AU:$AU,Master!$F3565),"")</f>
        <v/>
      </c>
    </row>
    <row r="3570" spans="1:6" x14ac:dyDescent="0.25">
      <c r="A3570" s="24">
        <v>17</v>
      </c>
      <c r="B3570" s="25">
        <v>44378</v>
      </c>
      <c r="C3570" s="24" t="s">
        <v>127</v>
      </c>
      <c r="D3570" s="24" t="s">
        <v>827</v>
      </c>
      <c r="E3570" s="24" t="s">
        <v>1488</v>
      </c>
      <c r="F3570" cm="1">
        <f t="array" ref="F3570">_xlfn.SWITCH($E3570,"Forecast",IFERROR(SUMIFS(INDEX('Forecast Input'!$A:$BO,,MATCH(TEXT($A3570,"0"),'Forecast Input'!$1:$1,0)),'Forecast Input'!$A:$A,Master!C3570,'Forecast Input'!$D:$D,Master!D3570),0),"Actual",SUMIFS('CMO Input'!$Q:$Q,'CMO Input'!$E:$E,Master!$A3570,'CMO Input'!$C:$C,Master!$C3570,'CMO Input'!$AJ:$AJ,Master!$D3570,'CMO Input'!$AU:$AU,Master!$F3566),"")</f>
        <v>0</v>
      </c>
    </row>
    <row r="3571" spans="1:6" x14ac:dyDescent="0.25">
      <c r="A3571" s="24">
        <v>18</v>
      </c>
      <c r="B3571" s="25">
        <v>44378</v>
      </c>
      <c r="C3571" s="24" t="s">
        <v>127</v>
      </c>
      <c r="D3571" s="24" t="s">
        <v>827</v>
      </c>
      <c r="E3571" s="24" t="s">
        <v>1487</v>
      </c>
      <c r="F3571" cm="1">
        <f t="array" ref="F3571">_xlfn.SWITCH($E3571,"Forecast",IFERROR(SUMIFS(INDEX('Forecast Input'!$A:$BO,,MATCH(TEXT($A3571,"0"),'Forecast Input'!$1:$1,0)),'Forecast Input'!$A:$A,Master!C3571,'Forecast Input'!$D:$D,Master!D3571),0),"Actual",SUMIFS('CMO Input'!$Q:$Q,'CMO Input'!$E:$E,Master!$A3571,'CMO Input'!$C:$C,Master!$C3571,'CMO Input'!$AJ:$AJ,Master!$D3571,'CMO Input'!$AU:$AU,Master!$F3567),"")</f>
        <v>0</v>
      </c>
    </row>
    <row r="3572" spans="1:6" x14ac:dyDescent="0.25">
      <c r="A3572" s="24">
        <v>18</v>
      </c>
      <c r="B3572" s="25">
        <v>44378</v>
      </c>
      <c r="C3572" s="24" t="s">
        <v>44</v>
      </c>
      <c r="D3572" s="24" t="s">
        <v>827</v>
      </c>
      <c r="E3572" s="24" t="s">
        <v>1489</v>
      </c>
      <c r="F3572" t="str" cm="1">
        <f t="array" ref="F3572">_xlfn.SWITCH($E3572,"Forecast",IFERROR(SUMIFS(INDEX('Forecast Input'!$A:$BO,,MATCH(TEXT($A3572,"0"),'Forecast Input'!$1:$1,0)),'Forecast Input'!$A:$A,Master!C3572,'Forecast Input'!$D:$D,Master!D3572),0),"Actual",SUMIFS('CMO Input'!$Q:$Q,'CMO Input'!$E:$E,Master!$A3572,'CMO Input'!$C:$C,Master!$C3572,'CMO Input'!$AJ:$AJ,Master!$D3572,'CMO Input'!$AU:$AU,Master!$F3568),"")</f>
        <v/>
      </c>
    </row>
    <row r="3573" spans="1:6" x14ac:dyDescent="0.25">
      <c r="A3573" s="24">
        <v>18</v>
      </c>
      <c r="B3573" s="25">
        <v>44378</v>
      </c>
      <c r="C3573" s="24" t="s">
        <v>44</v>
      </c>
      <c r="D3573" s="24" t="s">
        <v>827</v>
      </c>
      <c r="E3573" s="24" t="s">
        <v>1488</v>
      </c>
      <c r="F3573" cm="1">
        <f t="array" ref="F3573">_xlfn.SWITCH($E3573,"Forecast",IFERROR(SUMIFS(INDEX('Forecast Input'!$A:$BO,,MATCH(TEXT($A3573,"0"),'Forecast Input'!$1:$1,0)),'Forecast Input'!$A:$A,Master!C3573,'Forecast Input'!$D:$D,Master!D3573),0),"Actual",SUMIFS('CMO Input'!$Q:$Q,'CMO Input'!$E:$E,Master!$A3573,'CMO Input'!$C:$C,Master!$C3573,'CMO Input'!$AJ:$AJ,Master!$D3573,'CMO Input'!$AU:$AU,Master!$F3569),"")</f>
        <v>0</v>
      </c>
    </row>
    <row r="3574" spans="1:6" x14ac:dyDescent="0.25">
      <c r="A3574" s="24">
        <v>17</v>
      </c>
      <c r="B3574" s="25">
        <v>44378</v>
      </c>
      <c r="C3574" s="24" t="s">
        <v>44</v>
      </c>
      <c r="D3574" s="24" t="s">
        <v>827</v>
      </c>
      <c r="E3574" s="24" t="s">
        <v>1487</v>
      </c>
      <c r="F3574" cm="1">
        <f t="array" ref="F3574">_xlfn.SWITCH($E3574,"Forecast",IFERROR(SUMIFS(INDEX('Forecast Input'!$A:$BO,,MATCH(TEXT($A3574,"0"),'Forecast Input'!$1:$1,0)),'Forecast Input'!$A:$A,Master!C3574,'Forecast Input'!$D:$D,Master!D3574),0),"Actual",SUMIFS('CMO Input'!$Q:$Q,'CMO Input'!$E:$E,Master!$A3574,'CMO Input'!$C:$C,Master!$C3574,'CMO Input'!$AJ:$AJ,Master!$D3574,'CMO Input'!$AU:$AU,Master!$F3570),"")</f>
        <v>0</v>
      </c>
    </row>
    <row r="3575" spans="1:6" x14ac:dyDescent="0.25">
      <c r="A3575" s="24">
        <v>18</v>
      </c>
      <c r="B3575" s="25">
        <v>44378</v>
      </c>
      <c r="C3575" s="24" t="s">
        <v>780</v>
      </c>
      <c r="D3575" s="24" t="s">
        <v>10</v>
      </c>
      <c r="E3575" s="24" t="s">
        <v>1489</v>
      </c>
      <c r="F3575" t="str" cm="1">
        <f t="array" ref="F3575">_xlfn.SWITCH($E3575,"Forecast",IFERROR(SUMIFS(INDEX('Forecast Input'!$A:$BO,,MATCH(TEXT($A3575,"0"),'Forecast Input'!$1:$1,0)),'Forecast Input'!$A:$A,Master!C3575,'Forecast Input'!$D:$D,Master!D3575),0),"Actual",SUMIFS('CMO Input'!$Q:$Q,'CMO Input'!$E:$E,Master!$A3575,'CMO Input'!$C:$C,Master!$C3575,'CMO Input'!$AJ:$AJ,Master!$D3575,'CMO Input'!$AU:$AU,Master!$F3571),"")</f>
        <v/>
      </c>
    </row>
    <row r="3576" spans="1:6" x14ac:dyDescent="0.25">
      <c r="A3576" s="24">
        <v>18</v>
      </c>
      <c r="B3576" s="25">
        <v>44378</v>
      </c>
      <c r="C3576" s="24" t="s">
        <v>780</v>
      </c>
      <c r="D3576" s="24" t="s">
        <v>10</v>
      </c>
      <c r="E3576" s="24" t="s">
        <v>1488</v>
      </c>
      <c r="F3576" cm="1">
        <f t="array" ref="F3576">_xlfn.SWITCH($E3576,"Forecast",IFERROR(SUMIFS(INDEX('Forecast Input'!$A:$BO,,MATCH(TEXT($A3576,"0"),'Forecast Input'!$1:$1,0)),'Forecast Input'!$A:$A,Master!C3576,'Forecast Input'!$D:$D,Master!D3576),0),"Actual",SUMIFS('CMO Input'!$Q:$Q,'CMO Input'!$E:$E,Master!$A3576,'CMO Input'!$C:$C,Master!$C3576,'CMO Input'!$AJ:$AJ,Master!$D3576,'CMO Input'!$AU:$AU,Master!$F3572),"")</f>
        <v>0</v>
      </c>
    </row>
    <row r="3577" spans="1:6" x14ac:dyDescent="0.25">
      <c r="A3577" s="24">
        <v>18</v>
      </c>
      <c r="B3577" s="25">
        <v>44378</v>
      </c>
      <c r="C3577" s="24" t="s">
        <v>780</v>
      </c>
      <c r="D3577" s="24" t="s">
        <v>10</v>
      </c>
      <c r="E3577" s="24" t="s">
        <v>1487</v>
      </c>
      <c r="F3577" cm="1">
        <f t="array" ref="F3577">_xlfn.SWITCH($E3577,"Forecast",IFERROR(SUMIFS(INDEX('Forecast Input'!$A:$BO,,MATCH(TEXT($A3577,"0"),'Forecast Input'!$1:$1,0)),'Forecast Input'!$A:$A,Master!C3577,'Forecast Input'!$D:$D,Master!D3577),0),"Actual",SUMIFS('CMO Input'!$Q:$Q,'CMO Input'!$E:$E,Master!$A3577,'CMO Input'!$C:$C,Master!$C3577,'CMO Input'!$AJ:$AJ,Master!$D3577,'CMO Input'!$AU:$AU,Master!$F3573),"")</f>
        <v>0</v>
      </c>
    </row>
    <row r="3578" spans="1:6" x14ac:dyDescent="0.25">
      <c r="A3578" s="24">
        <v>18</v>
      </c>
      <c r="B3578" s="25">
        <v>44378</v>
      </c>
      <c r="C3578" s="24" t="s">
        <v>780</v>
      </c>
      <c r="D3578" s="24" t="s">
        <v>61</v>
      </c>
      <c r="E3578" s="24" t="s">
        <v>1489</v>
      </c>
      <c r="F3578" t="str" cm="1">
        <f t="array" ref="F3578">_xlfn.SWITCH($E3578,"Forecast",IFERROR(SUMIFS(INDEX('Forecast Input'!$A:$BO,,MATCH(TEXT($A3578,"0"),'Forecast Input'!$1:$1,0)),'Forecast Input'!$A:$A,Master!C3578,'Forecast Input'!$D:$D,Master!D3578),0),"Actual",SUMIFS('CMO Input'!$Q:$Q,'CMO Input'!$E:$E,Master!$A3578,'CMO Input'!$C:$C,Master!$C3578,'CMO Input'!$AJ:$AJ,Master!$D3578,'CMO Input'!$AU:$AU,Master!$F3574),"")</f>
        <v/>
      </c>
    </row>
    <row r="3579" spans="1:6" x14ac:dyDescent="0.25">
      <c r="A3579" s="24">
        <v>18</v>
      </c>
      <c r="B3579" s="25">
        <v>44378</v>
      </c>
      <c r="C3579" s="24" t="s">
        <v>780</v>
      </c>
      <c r="D3579" s="24" t="s">
        <v>61</v>
      </c>
      <c r="E3579" s="24" t="s">
        <v>1488</v>
      </c>
      <c r="F3579" cm="1">
        <f t="array" ref="F3579">_xlfn.SWITCH($E3579,"Forecast",IFERROR(SUMIFS(INDEX('Forecast Input'!$A:$BO,,MATCH(TEXT($A3579,"0"),'Forecast Input'!$1:$1,0)),'Forecast Input'!$A:$A,Master!C3579,'Forecast Input'!$D:$D,Master!D3579),0),"Actual",SUMIFS('CMO Input'!$Q:$Q,'CMO Input'!$E:$E,Master!$A3579,'CMO Input'!$C:$C,Master!$C3579,'CMO Input'!$AJ:$AJ,Master!$D3579,'CMO Input'!$AU:$AU,Master!$F3575),"")</f>
        <v>0</v>
      </c>
    </row>
    <row r="3580" spans="1:6" x14ac:dyDescent="0.25">
      <c r="A3580" s="24">
        <v>18</v>
      </c>
      <c r="B3580" s="25">
        <v>44378</v>
      </c>
      <c r="C3580" s="24" t="s">
        <v>780</v>
      </c>
      <c r="D3580" s="24" t="s">
        <v>61</v>
      </c>
      <c r="E3580" s="24" t="s">
        <v>1487</v>
      </c>
      <c r="F3580" cm="1">
        <f t="array" ref="F3580">_xlfn.SWITCH($E3580,"Forecast",IFERROR(SUMIFS(INDEX('Forecast Input'!$A:$BO,,MATCH(TEXT($A3580,"0"),'Forecast Input'!$1:$1,0)),'Forecast Input'!$A:$A,Master!C3580,'Forecast Input'!$D:$D,Master!D3580),0),"Actual",SUMIFS('CMO Input'!$Q:$Q,'CMO Input'!$E:$E,Master!$A3580,'CMO Input'!$C:$C,Master!$C3580,'CMO Input'!$AJ:$AJ,Master!$D3580,'CMO Input'!$AU:$AU,Master!$F3576),"")</f>
        <v>0</v>
      </c>
    </row>
    <row r="3581" spans="1:6" x14ac:dyDescent="0.25">
      <c r="A3581" s="24">
        <v>18</v>
      </c>
      <c r="B3581" s="25">
        <v>44378</v>
      </c>
      <c r="C3581" s="24" t="s">
        <v>780</v>
      </c>
      <c r="D3581" s="24" t="s">
        <v>103</v>
      </c>
      <c r="E3581" s="24" t="s">
        <v>1489</v>
      </c>
      <c r="F3581" t="str" cm="1">
        <f t="array" ref="F3581">_xlfn.SWITCH($E3581,"Forecast",IFERROR(SUMIFS(INDEX('Forecast Input'!$A:$BO,,MATCH(TEXT($A3581,"0"),'Forecast Input'!$1:$1,0)),'Forecast Input'!$A:$A,Master!C3581,'Forecast Input'!$D:$D,Master!D3581),0),"Actual",SUMIFS('CMO Input'!$Q:$Q,'CMO Input'!$E:$E,Master!$A3581,'CMO Input'!$C:$C,Master!$C3581,'CMO Input'!$AJ:$AJ,Master!$D3581,'CMO Input'!$AU:$AU,Master!$F3577),"")</f>
        <v/>
      </c>
    </row>
    <row r="3582" spans="1:6" x14ac:dyDescent="0.25">
      <c r="A3582" s="24">
        <v>18</v>
      </c>
      <c r="B3582" s="25">
        <v>44378</v>
      </c>
      <c r="C3582" s="24" t="s">
        <v>780</v>
      </c>
      <c r="D3582" s="24" t="s">
        <v>103</v>
      </c>
      <c r="E3582" s="24" t="s">
        <v>1488</v>
      </c>
      <c r="F3582" cm="1">
        <f t="array" ref="F3582">_xlfn.SWITCH($E3582,"Forecast",IFERROR(SUMIFS(INDEX('Forecast Input'!$A:$BO,,MATCH(TEXT($A3582,"0"),'Forecast Input'!$1:$1,0)),'Forecast Input'!$A:$A,Master!C3582,'Forecast Input'!$D:$D,Master!D3582),0),"Actual",SUMIFS('CMO Input'!$Q:$Q,'CMO Input'!$E:$E,Master!$A3582,'CMO Input'!$C:$C,Master!$C3582,'CMO Input'!$AJ:$AJ,Master!$D3582,'CMO Input'!$AU:$AU,Master!$F3578),"")</f>
        <v>0</v>
      </c>
    </row>
    <row r="3583" spans="1:6" x14ac:dyDescent="0.25">
      <c r="A3583" s="24">
        <v>18</v>
      </c>
      <c r="B3583" s="25">
        <v>44378</v>
      </c>
      <c r="C3583" s="24" t="s">
        <v>780</v>
      </c>
      <c r="D3583" s="24" t="s">
        <v>103</v>
      </c>
      <c r="E3583" s="24" t="s">
        <v>1487</v>
      </c>
      <c r="F3583" cm="1">
        <f t="array" ref="F3583">_xlfn.SWITCH($E3583,"Forecast",IFERROR(SUMIFS(INDEX('Forecast Input'!$A:$BO,,MATCH(TEXT($A3583,"0"),'Forecast Input'!$1:$1,0)),'Forecast Input'!$A:$A,Master!C3583,'Forecast Input'!$D:$D,Master!D3583),0),"Actual",SUMIFS('CMO Input'!$Q:$Q,'CMO Input'!$E:$E,Master!$A3583,'CMO Input'!$C:$C,Master!$C3583,'CMO Input'!$AJ:$AJ,Master!$D3583,'CMO Input'!$AU:$AU,Master!$F3579),"")</f>
        <v>0</v>
      </c>
    </row>
    <row r="3584" spans="1:6" x14ac:dyDescent="0.25">
      <c r="A3584" s="24">
        <v>18</v>
      </c>
      <c r="B3584" s="25">
        <v>44378</v>
      </c>
      <c r="C3584" s="24" t="s">
        <v>780</v>
      </c>
      <c r="D3584" s="24" t="s">
        <v>146</v>
      </c>
      <c r="E3584" s="24" t="s">
        <v>1489</v>
      </c>
      <c r="F3584" t="str" cm="1">
        <f t="array" ref="F3584">_xlfn.SWITCH($E3584,"Forecast",IFERROR(SUMIFS(INDEX('Forecast Input'!$A:$BO,,MATCH(TEXT($A3584,"0"),'Forecast Input'!$1:$1,0)),'Forecast Input'!$A:$A,Master!C3584,'Forecast Input'!$D:$D,Master!D3584),0),"Actual",SUMIFS('CMO Input'!$Q:$Q,'CMO Input'!$E:$E,Master!$A3584,'CMO Input'!$C:$C,Master!$C3584,'CMO Input'!$AJ:$AJ,Master!$D3584,'CMO Input'!$AU:$AU,Master!$F3580),"")</f>
        <v/>
      </c>
    </row>
    <row r="3585" spans="1:6" x14ac:dyDescent="0.25">
      <c r="A3585" s="24">
        <v>18</v>
      </c>
      <c r="B3585" s="25">
        <v>44378</v>
      </c>
      <c r="C3585" s="24" t="s">
        <v>780</v>
      </c>
      <c r="D3585" s="24" t="s">
        <v>146</v>
      </c>
      <c r="E3585" s="24" t="s">
        <v>1488</v>
      </c>
      <c r="F3585" cm="1">
        <f t="array" ref="F3585">_xlfn.SWITCH($E3585,"Forecast",IFERROR(SUMIFS(INDEX('Forecast Input'!$A:$BO,,MATCH(TEXT($A3585,"0"),'Forecast Input'!$1:$1,0)),'Forecast Input'!$A:$A,Master!C3585,'Forecast Input'!$D:$D,Master!D3585),0),"Actual",SUMIFS('CMO Input'!$Q:$Q,'CMO Input'!$E:$E,Master!$A3585,'CMO Input'!$C:$C,Master!$C3585,'CMO Input'!$AJ:$AJ,Master!$D3585,'CMO Input'!$AU:$AU,Master!$F3581),"")</f>
        <v>0</v>
      </c>
    </row>
    <row r="3586" spans="1:6" x14ac:dyDescent="0.25">
      <c r="A3586" s="24">
        <v>18</v>
      </c>
      <c r="B3586" s="25">
        <v>44378</v>
      </c>
      <c r="C3586" s="24" t="s">
        <v>780</v>
      </c>
      <c r="D3586" s="24" t="s">
        <v>146</v>
      </c>
      <c r="E3586" s="24" t="s">
        <v>1487</v>
      </c>
      <c r="F3586" cm="1">
        <f t="array" ref="F3586">_xlfn.SWITCH($E3586,"Forecast",IFERROR(SUMIFS(INDEX('Forecast Input'!$A:$BO,,MATCH(TEXT($A3586,"0"),'Forecast Input'!$1:$1,0)),'Forecast Input'!$A:$A,Master!C3586,'Forecast Input'!$D:$D,Master!D3586),0),"Actual",SUMIFS('CMO Input'!$Q:$Q,'CMO Input'!$E:$E,Master!$A3586,'CMO Input'!$C:$C,Master!$C3586,'CMO Input'!$AJ:$AJ,Master!$D3586,'CMO Input'!$AU:$AU,Master!$F3582),"")</f>
        <v>0</v>
      </c>
    </row>
    <row r="3587" spans="1:6" x14ac:dyDescent="0.25">
      <c r="A3587" s="24">
        <v>18</v>
      </c>
      <c r="B3587" s="25">
        <v>44378</v>
      </c>
      <c r="C3587" s="24" t="s">
        <v>780</v>
      </c>
      <c r="D3587" s="24" t="s">
        <v>166</v>
      </c>
      <c r="E3587" s="24" t="s">
        <v>1489</v>
      </c>
      <c r="F3587" t="str" cm="1">
        <f t="array" ref="F3587">_xlfn.SWITCH($E3587,"Forecast",IFERROR(SUMIFS(INDEX('Forecast Input'!$A:$BO,,MATCH(TEXT($A3587,"0"),'Forecast Input'!$1:$1,0)),'Forecast Input'!$A:$A,Master!C3587,'Forecast Input'!$D:$D,Master!D3587),0),"Actual",SUMIFS('CMO Input'!$Q:$Q,'CMO Input'!$E:$E,Master!$A3587,'CMO Input'!$C:$C,Master!$C3587,'CMO Input'!$AJ:$AJ,Master!$D3587,'CMO Input'!$AU:$AU,Master!$F3583),"")</f>
        <v/>
      </c>
    </row>
    <row r="3588" spans="1:6" x14ac:dyDescent="0.25">
      <c r="A3588" s="24">
        <v>18</v>
      </c>
      <c r="B3588" s="25">
        <v>44378</v>
      </c>
      <c r="C3588" s="24" t="s">
        <v>780</v>
      </c>
      <c r="D3588" s="24" t="s">
        <v>166</v>
      </c>
      <c r="E3588" s="24" t="s">
        <v>1488</v>
      </c>
      <c r="F3588" cm="1">
        <f t="array" ref="F3588">_xlfn.SWITCH($E3588,"Forecast",IFERROR(SUMIFS(INDEX('Forecast Input'!$A:$BO,,MATCH(TEXT($A3588,"0"),'Forecast Input'!$1:$1,0)),'Forecast Input'!$A:$A,Master!C3588,'Forecast Input'!$D:$D,Master!D3588),0),"Actual",SUMIFS('CMO Input'!$Q:$Q,'CMO Input'!$E:$E,Master!$A3588,'CMO Input'!$C:$C,Master!$C3588,'CMO Input'!$AJ:$AJ,Master!$D3588,'CMO Input'!$AU:$AU,Master!$F3584),"")</f>
        <v>0</v>
      </c>
    </row>
    <row r="3589" spans="1:6" x14ac:dyDescent="0.25">
      <c r="A3589" s="24">
        <v>18</v>
      </c>
      <c r="B3589" s="25">
        <v>44378</v>
      </c>
      <c r="C3589" s="24" t="s">
        <v>780</v>
      </c>
      <c r="D3589" s="24" t="s">
        <v>166</v>
      </c>
      <c r="E3589" s="24" t="s">
        <v>1487</v>
      </c>
      <c r="F3589" cm="1">
        <f t="array" ref="F3589">_xlfn.SWITCH($E3589,"Forecast",IFERROR(SUMIFS(INDEX('Forecast Input'!$A:$BO,,MATCH(TEXT($A3589,"0"),'Forecast Input'!$1:$1,0)),'Forecast Input'!$A:$A,Master!C3589,'Forecast Input'!$D:$D,Master!D3589),0),"Actual",SUMIFS('CMO Input'!$Q:$Q,'CMO Input'!$E:$E,Master!$A3589,'CMO Input'!$C:$C,Master!$C3589,'CMO Input'!$AJ:$AJ,Master!$D3589,'CMO Input'!$AU:$AU,Master!$F3585),"")</f>
        <v>0</v>
      </c>
    </row>
    <row r="3590" spans="1:6" x14ac:dyDescent="0.25">
      <c r="A3590" s="24">
        <v>18</v>
      </c>
      <c r="B3590" s="25">
        <v>44378</v>
      </c>
      <c r="C3590" s="24" t="s">
        <v>780</v>
      </c>
      <c r="D3590" s="24" t="s">
        <v>170</v>
      </c>
      <c r="E3590" s="24" t="s">
        <v>1489</v>
      </c>
      <c r="F3590" t="str" cm="1">
        <f t="array" ref="F3590">_xlfn.SWITCH($E3590,"Forecast",IFERROR(SUMIFS(INDEX('Forecast Input'!$A:$BO,,MATCH(TEXT($A3590,"0"),'Forecast Input'!$1:$1,0)),'Forecast Input'!$A:$A,Master!C3590,'Forecast Input'!$D:$D,Master!D3590),0),"Actual",SUMIFS('CMO Input'!$Q:$Q,'CMO Input'!$E:$E,Master!$A3590,'CMO Input'!$C:$C,Master!$C3590,'CMO Input'!$AJ:$AJ,Master!$D3590,'CMO Input'!$AU:$AU,Master!$F3586),"")</f>
        <v/>
      </c>
    </row>
    <row r="3591" spans="1:6" x14ac:dyDescent="0.25">
      <c r="A3591" s="24">
        <v>18</v>
      </c>
      <c r="B3591" s="25">
        <v>44378</v>
      </c>
      <c r="C3591" s="24" t="s">
        <v>780</v>
      </c>
      <c r="D3591" s="24" t="s">
        <v>170</v>
      </c>
      <c r="E3591" s="24" t="s">
        <v>1488</v>
      </c>
      <c r="F3591" cm="1">
        <f t="array" ref="F3591">_xlfn.SWITCH($E3591,"Forecast",IFERROR(SUMIFS(INDEX('Forecast Input'!$A:$BO,,MATCH(TEXT($A3591,"0"),'Forecast Input'!$1:$1,0)),'Forecast Input'!$A:$A,Master!C3591,'Forecast Input'!$D:$D,Master!D3591),0),"Actual",SUMIFS('CMO Input'!$Q:$Q,'CMO Input'!$E:$E,Master!$A3591,'CMO Input'!$C:$C,Master!$C3591,'CMO Input'!$AJ:$AJ,Master!$D3591,'CMO Input'!$AU:$AU,Master!$F3587),"")</f>
        <v>0</v>
      </c>
    </row>
    <row r="3592" spans="1:6" x14ac:dyDescent="0.25">
      <c r="A3592" s="24">
        <v>18</v>
      </c>
      <c r="B3592" s="25">
        <v>44378</v>
      </c>
      <c r="C3592" s="24" t="s">
        <v>780</v>
      </c>
      <c r="D3592" s="24" t="s">
        <v>170</v>
      </c>
      <c r="E3592" s="24" t="s">
        <v>1487</v>
      </c>
      <c r="F3592" cm="1">
        <f t="array" ref="F3592">_xlfn.SWITCH($E3592,"Forecast",IFERROR(SUMIFS(INDEX('Forecast Input'!$A:$BO,,MATCH(TEXT($A3592,"0"),'Forecast Input'!$1:$1,0)),'Forecast Input'!$A:$A,Master!C3592,'Forecast Input'!$D:$D,Master!D3592),0),"Actual",SUMIFS('CMO Input'!$Q:$Q,'CMO Input'!$E:$E,Master!$A3592,'CMO Input'!$C:$C,Master!$C3592,'CMO Input'!$AJ:$AJ,Master!$D3592,'CMO Input'!$AU:$AU,Master!$F3588),"")</f>
        <v>0</v>
      </c>
    </row>
    <row r="3593" spans="1:6" x14ac:dyDescent="0.25">
      <c r="A3593" s="24">
        <v>18</v>
      </c>
      <c r="B3593" s="25">
        <v>44378</v>
      </c>
      <c r="C3593" s="24" t="s">
        <v>780</v>
      </c>
      <c r="D3593" s="24" t="s">
        <v>436</v>
      </c>
      <c r="E3593" s="24" t="s">
        <v>1489</v>
      </c>
      <c r="F3593" t="str" cm="1">
        <f t="array" ref="F3593">_xlfn.SWITCH($E3593,"Forecast",IFERROR(SUMIFS(INDEX('Forecast Input'!$A:$BO,,MATCH(TEXT($A3593,"0"),'Forecast Input'!$1:$1,0)),'Forecast Input'!$A:$A,Master!C3593,'Forecast Input'!$D:$D,Master!D3593),0),"Actual",SUMIFS('CMO Input'!$Q:$Q,'CMO Input'!$E:$E,Master!$A3593,'CMO Input'!$C:$C,Master!$C3593,'CMO Input'!$AJ:$AJ,Master!$D3593,'CMO Input'!$AU:$AU,Master!$F3589),"")</f>
        <v/>
      </c>
    </row>
    <row r="3594" spans="1:6" x14ac:dyDescent="0.25">
      <c r="A3594" s="24">
        <v>18</v>
      </c>
      <c r="B3594" s="25">
        <v>44378</v>
      </c>
      <c r="C3594" s="24" t="s">
        <v>780</v>
      </c>
      <c r="D3594" s="24" t="s">
        <v>436</v>
      </c>
      <c r="E3594" s="24" t="s">
        <v>1488</v>
      </c>
      <c r="F3594" cm="1">
        <f t="array" ref="F3594">_xlfn.SWITCH($E3594,"Forecast",IFERROR(SUMIFS(INDEX('Forecast Input'!$A:$BO,,MATCH(TEXT($A3594,"0"),'Forecast Input'!$1:$1,0)),'Forecast Input'!$A:$A,Master!C3594,'Forecast Input'!$D:$D,Master!D3594),0),"Actual",SUMIFS('CMO Input'!$Q:$Q,'CMO Input'!$E:$E,Master!$A3594,'CMO Input'!$C:$C,Master!$C3594,'CMO Input'!$AJ:$AJ,Master!$D3594,'CMO Input'!$AU:$AU,Master!$F3590),"")</f>
        <v>0</v>
      </c>
    </row>
    <row r="3595" spans="1:6" x14ac:dyDescent="0.25">
      <c r="A3595" s="24">
        <v>18</v>
      </c>
      <c r="B3595" s="25">
        <v>44378</v>
      </c>
      <c r="C3595" s="24" t="s">
        <v>780</v>
      </c>
      <c r="D3595" s="24" t="s">
        <v>436</v>
      </c>
      <c r="E3595" s="24" t="s">
        <v>1487</v>
      </c>
      <c r="F3595" cm="1">
        <f t="array" ref="F3595">_xlfn.SWITCH($E3595,"Forecast",IFERROR(SUMIFS(INDEX('Forecast Input'!$A:$BO,,MATCH(TEXT($A3595,"0"),'Forecast Input'!$1:$1,0)),'Forecast Input'!$A:$A,Master!C3595,'Forecast Input'!$D:$D,Master!D3595),0),"Actual",SUMIFS('CMO Input'!$Q:$Q,'CMO Input'!$E:$E,Master!$A3595,'CMO Input'!$C:$C,Master!$C3595,'CMO Input'!$AJ:$AJ,Master!$D3595,'CMO Input'!$AU:$AU,Master!$F3591),"")</f>
        <v>0</v>
      </c>
    </row>
    <row r="3596" spans="1:6" x14ac:dyDescent="0.25">
      <c r="A3596" s="24">
        <v>18</v>
      </c>
      <c r="B3596" s="25">
        <v>44378</v>
      </c>
      <c r="C3596" s="24" t="s">
        <v>780</v>
      </c>
      <c r="D3596" s="24" t="s">
        <v>1469</v>
      </c>
      <c r="E3596" s="24" t="s">
        <v>1489</v>
      </c>
      <c r="F3596" t="str" cm="1">
        <f t="array" ref="F3596">_xlfn.SWITCH($E3596,"Forecast",IFERROR(SUMIFS(INDEX('Forecast Input'!$A:$BO,,MATCH(TEXT($A3596,"0"),'Forecast Input'!$1:$1,0)),'Forecast Input'!$A:$A,Master!C3596,'Forecast Input'!$D:$D,Master!D3596),0),"Actual",SUMIFS('CMO Input'!$Q:$Q,'CMO Input'!$E:$E,Master!$A3596,'CMO Input'!$C:$C,Master!$C3596,'CMO Input'!$AJ:$AJ,Master!$D3596,'CMO Input'!$AU:$AU,Master!$F3592),"")</f>
        <v/>
      </c>
    </row>
    <row r="3597" spans="1:6" x14ac:dyDescent="0.25">
      <c r="A3597" s="24">
        <v>18</v>
      </c>
      <c r="B3597" s="25">
        <v>44378</v>
      </c>
      <c r="C3597" s="24" t="s">
        <v>780</v>
      </c>
      <c r="D3597" s="24" t="s">
        <v>1469</v>
      </c>
      <c r="E3597" s="24" t="s">
        <v>1488</v>
      </c>
      <c r="F3597" cm="1">
        <f t="array" ref="F3597">_xlfn.SWITCH($E3597,"Forecast",IFERROR(SUMIFS(INDEX('Forecast Input'!$A:$BO,,MATCH(TEXT($A3597,"0"),'Forecast Input'!$1:$1,0)),'Forecast Input'!$A:$A,Master!C3597,'Forecast Input'!$D:$D,Master!D3597),0),"Actual",SUMIFS('CMO Input'!$Q:$Q,'CMO Input'!$E:$E,Master!$A3597,'CMO Input'!$C:$C,Master!$C3597,'CMO Input'!$AJ:$AJ,Master!$D3597,'CMO Input'!$AU:$AU,Master!$F3593),"")</f>
        <v>0</v>
      </c>
    </row>
    <row r="3598" spans="1:6" x14ac:dyDescent="0.25">
      <c r="A3598" s="24">
        <v>18</v>
      </c>
      <c r="B3598" s="25">
        <v>44378</v>
      </c>
      <c r="C3598" s="24" t="s">
        <v>780</v>
      </c>
      <c r="D3598" s="24" t="s">
        <v>1469</v>
      </c>
      <c r="E3598" s="24" t="s">
        <v>1487</v>
      </c>
      <c r="F3598" cm="1">
        <f t="array" ref="F3598">_xlfn.SWITCH($E3598,"Forecast",IFERROR(SUMIFS(INDEX('Forecast Input'!$A:$BO,,MATCH(TEXT($A3598,"0"),'Forecast Input'!$1:$1,0)),'Forecast Input'!$A:$A,Master!C3598,'Forecast Input'!$D:$D,Master!D3598),0),"Actual",SUMIFS('CMO Input'!$Q:$Q,'CMO Input'!$E:$E,Master!$A3598,'CMO Input'!$C:$C,Master!$C3598,'CMO Input'!$AJ:$AJ,Master!$D3598,'CMO Input'!$AU:$AU,Master!$F3594),"")</f>
        <v>0</v>
      </c>
    </row>
    <row r="3599" spans="1:6" x14ac:dyDescent="0.25">
      <c r="A3599" s="24">
        <v>18</v>
      </c>
      <c r="B3599" s="25">
        <v>44378</v>
      </c>
      <c r="C3599" s="24" t="s">
        <v>989</v>
      </c>
      <c r="D3599" s="24" t="s">
        <v>10</v>
      </c>
      <c r="E3599" s="24" t="s">
        <v>1489</v>
      </c>
      <c r="F3599" t="str" cm="1">
        <f t="array" ref="F3599">_xlfn.SWITCH($E3599,"Forecast",IFERROR(SUMIFS(INDEX('Forecast Input'!$A:$BO,,MATCH(TEXT($A3599,"0"),'Forecast Input'!$1:$1,0)),'Forecast Input'!$A:$A,Master!C3599,'Forecast Input'!$D:$D,Master!D3599),0),"Actual",SUMIFS('CMO Input'!$Q:$Q,'CMO Input'!$E:$E,Master!$A3599,'CMO Input'!$C:$C,Master!$C3599,'CMO Input'!$AJ:$AJ,Master!$D3599,'CMO Input'!$AU:$AU,Master!$F3595),"")</f>
        <v/>
      </c>
    </row>
    <row r="3600" spans="1:6" x14ac:dyDescent="0.25">
      <c r="A3600" s="24">
        <v>18</v>
      </c>
      <c r="B3600" s="25">
        <v>44378</v>
      </c>
      <c r="C3600" s="24" t="s">
        <v>989</v>
      </c>
      <c r="D3600" s="24" t="s">
        <v>10</v>
      </c>
      <c r="E3600" s="24" t="s">
        <v>1488</v>
      </c>
      <c r="F3600" cm="1">
        <f t="array" ref="F3600">_xlfn.SWITCH($E3600,"Forecast",IFERROR(SUMIFS(INDEX('Forecast Input'!$A:$BO,,MATCH(TEXT($A3600,"0"),'Forecast Input'!$1:$1,0)),'Forecast Input'!$A:$A,Master!C3600,'Forecast Input'!$D:$D,Master!D3600),0),"Actual",SUMIFS('CMO Input'!$Q:$Q,'CMO Input'!$E:$E,Master!$A3600,'CMO Input'!$C:$C,Master!$C3600,'CMO Input'!$AJ:$AJ,Master!$D3600,'CMO Input'!$AU:$AU,Master!$F3596),"")</f>
        <v>0</v>
      </c>
    </row>
    <row r="3601" spans="1:6" x14ac:dyDescent="0.25">
      <c r="A3601" s="24">
        <v>18</v>
      </c>
      <c r="B3601" s="25">
        <v>44378</v>
      </c>
      <c r="C3601" s="24" t="s">
        <v>989</v>
      </c>
      <c r="D3601" s="24" t="s">
        <v>10</v>
      </c>
      <c r="E3601" s="24" t="s">
        <v>1487</v>
      </c>
      <c r="F3601" cm="1">
        <f t="array" ref="F3601">_xlfn.SWITCH($E3601,"Forecast",IFERROR(SUMIFS(INDEX('Forecast Input'!$A:$BO,,MATCH(TEXT($A3601,"0"),'Forecast Input'!$1:$1,0)),'Forecast Input'!$A:$A,Master!C3601,'Forecast Input'!$D:$D,Master!D3601),0),"Actual",SUMIFS('CMO Input'!$Q:$Q,'CMO Input'!$E:$E,Master!$A3601,'CMO Input'!$C:$C,Master!$C3601,'CMO Input'!$AJ:$AJ,Master!$D3601,'CMO Input'!$AU:$AU,Master!$F3597),"")</f>
        <v>0</v>
      </c>
    </row>
    <row r="3602" spans="1:6" x14ac:dyDescent="0.25">
      <c r="A3602" s="24">
        <v>18</v>
      </c>
      <c r="B3602" s="25">
        <v>44378</v>
      </c>
      <c r="C3602" s="24" t="s">
        <v>989</v>
      </c>
      <c r="D3602" s="24" t="s">
        <v>61</v>
      </c>
      <c r="E3602" s="24" t="s">
        <v>1489</v>
      </c>
      <c r="F3602" t="str" cm="1">
        <f t="array" ref="F3602">_xlfn.SWITCH($E3602,"Forecast",IFERROR(SUMIFS(INDEX('Forecast Input'!$A:$BO,,MATCH(TEXT($A3602,"0"),'Forecast Input'!$1:$1,0)),'Forecast Input'!$A:$A,Master!C3602,'Forecast Input'!$D:$D,Master!D3602),0),"Actual",SUMIFS('CMO Input'!$Q:$Q,'CMO Input'!$E:$E,Master!$A3602,'CMO Input'!$C:$C,Master!$C3602,'CMO Input'!$AJ:$AJ,Master!$D3602,'CMO Input'!$AU:$AU,Master!$F3598),"")</f>
        <v/>
      </c>
    </row>
    <row r="3603" spans="1:6" x14ac:dyDescent="0.25">
      <c r="A3603" s="24">
        <v>18</v>
      </c>
      <c r="B3603" s="25">
        <v>44378</v>
      </c>
      <c r="C3603" s="24" t="s">
        <v>989</v>
      </c>
      <c r="D3603" s="24" t="s">
        <v>61</v>
      </c>
      <c r="E3603" s="24" t="s">
        <v>1488</v>
      </c>
      <c r="F3603" cm="1">
        <f t="array" ref="F3603">_xlfn.SWITCH($E3603,"Forecast",IFERROR(SUMIFS(INDEX('Forecast Input'!$A:$BO,,MATCH(TEXT($A3603,"0"),'Forecast Input'!$1:$1,0)),'Forecast Input'!$A:$A,Master!C3603,'Forecast Input'!$D:$D,Master!D3603),0),"Actual",SUMIFS('CMO Input'!$Q:$Q,'CMO Input'!$E:$E,Master!$A3603,'CMO Input'!$C:$C,Master!$C3603,'CMO Input'!$AJ:$AJ,Master!$D3603,'CMO Input'!$AU:$AU,Master!$F3599),"")</f>
        <v>0</v>
      </c>
    </row>
    <row r="3604" spans="1:6" x14ac:dyDescent="0.25">
      <c r="A3604" s="24">
        <v>18</v>
      </c>
      <c r="B3604" s="25">
        <v>44378</v>
      </c>
      <c r="C3604" s="24" t="s">
        <v>989</v>
      </c>
      <c r="D3604" s="24" t="s">
        <v>61</v>
      </c>
      <c r="E3604" s="24" t="s">
        <v>1487</v>
      </c>
      <c r="F3604" cm="1">
        <f t="array" ref="F3604">_xlfn.SWITCH($E3604,"Forecast",IFERROR(SUMIFS(INDEX('Forecast Input'!$A:$BO,,MATCH(TEXT($A3604,"0"),'Forecast Input'!$1:$1,0)),'Forecast Input'!$A:$A,Master!C3604,'Forecast Input'!$D:$D,Master!D3604),0),"Actual",SUMIFS('CMO Input'!$Q:$Q,'CMO Input'!$E:$E,Master!$A3604,'CMO Input'!$C:$C,Master!$C3604,'CMO Input'!$AJ:$AJ,Master!$D3604,'CMO Input'!$AU:$AU,Master!$F3600),"")</f>
        <v>0</v>
      </c>
    </row>
    <row r="3605" spans="1:6" x14ac:dyDescent="0.25">
      <c r="A3605" s="24">
        <v>18</v>
      </c>
      <c r="B3605" s="25">
        <v>44378</v>
      </c>
      <c r="C3605" s="24" t="s">
        <v>989</v>
      </c>
      <c r="D3605" s="24" t="s">
        <v>103</v>
      </c>
      <c r="E3605" s="24" t="s">
        <v>1489</v>
      </c>
      <c r="F3605" t="str" cm="1">
        <f t="array" ref="F3605">_xlfn.SWITCH($E3605,"Forecast",IFERROR(SUMIFS(INDEX('Forecast Input'!$A:$BO,,MATCH(TEXT($A3605,"0"),'Forecast Input'!$1:$1,0)),'Forecast Input'!$A:$A,Master!C3605,'Forecast Input'!$D:$D,Master!D3605),0),"Actual",SUMIFS('CMO Input'!$Q:$Q,'CMO Input'!$E:$E,Master!$A3605,'CMO Input'!$C:$C,Master!$C3605,'CMO Input'!$AJ:$AJ,Master!$D3605,'CMO Input'!$AU:$AU,Master!$F3601),"")</f>
        <v/>
      </c>
    </row>
    <row r="3606" spans="1:6" x14ac:dyDescent="0.25">
      <c r="A3606" s="24">
        <v>18</v>
      </c>
      <c r="B3606" s="25">
        <v>44378</v>
      </c>
      <c r="C3606" s="24" t="s">
        <v>989</v>
      </c>
      <c r="D3606" s="24" t="s">
        <v>103</v>
      </c>
      <c r="E3606" s="24" t="s">
        <v>1488</v>
      </c>
      <c r="F3606" cm="1">
        <f t="array" ref="F3606">_xlfn.SWITCH($E3606,"Forecast",IFERROR(SUMIFS(INDEX('Forecast Input'!$A:$BO,,MATCH(TEXT($A3606,"0"),'Forecast Input'!$1:$1,0)),'Forecast Input'!$A:$A,Master!C3606,'Forecast Input'!$D:$D,Master!D3606),0),"Actual",SUMIFS('CMO Input'!$Q:$Q,'CMO Input'!$E:$E,Master!$A3606,'CMO Input'!$C:$C,Master!$C3606,'CMO Input'!$AJ:$AJ,Master!$D3606,'CMO Input'!$AU:$AU,Master!$F3602),"")</f>
        <v>0</v>
      </c>
    </row>
    <row r="3607" spans="1:6" x14ac:dyDescent="0.25">
      <c r="A3607" s="24">
        <v>18</v>
      </c>
      <c r="B3607" s="25">
        <v>44378</v>
      </c>
      <c r="C3607" s="24" t="s">
        <v>989</v>
      </c>
      <c r="D3607" s="24" t="s">
        <v>103</v>
      </c>
      <c r="E3607" s="24" t="s">
        <v>1487</v>
      </c>
      <c r="F3607" cm="1">
        <f t="array" ref="F3607">_xlfn.SWITCH($E3607,"Forecast",IFERROR(SUMIFS(INDEX('Forecast Input'!$A:$BO,,MATCH(TEXT($A3607,"0"),'Forecast Input'!$1:$1,0)),'Forecast Input'!$A:$A,Master!C3607,'Forecast Input'!$D:$D,Master!D3607),0),"Actual",SUMIFS('CMO Input'!$Q:$Q,'CMO Input'!$E:$E,Master!$A3607,'CMO Input'!$C:$C,Master!$C3607,'CMO Input'!$AJ:$AJ,Master!$D3607,'CMO Input'!$AU:$AU,Master!$F3603),"")</f>
        <v>0</v>
      </c>
    </row>
    <row r="3608" spans="1:6" x14ac:dyDescent="0.25">
      <c r="A3608" s="24">
        <v>18</v>
      </c>
      <c r="B3608" s="25">
        <v>44378</v>
      </c>
      <c r="C3608" s="24" t="s">
        <v>989</v>
      </c>
      <c r="D3608" s="24" t="s">
        <v>146</v>
      </c>
      <c r="E3608" s="24" t="s">
        <v>1489</v>
      </c>
      <c r="F3608" t="str" cm="1">
        <f t="array" ref="F3608">_xlfn.SWITCH($E3608,"Forecast",IFERROR(SUMIFS(INDEX('Forecast Input'!$A:$BO,,MATCH(TEXT($A3608,"0"),'Forecast Input'!$1:$1,0)),'Forecast Input'!$A:$A,Master!C3608,'Forecast Input'!$D:$D,Master!D3608),0),"Actual",SUMIFS('CMO Input'!$Q:$Q,'CMO Input'!$E:$E,Master!$A3608,'CMO Input'!$C:$C,Master!$C3608,'CMO Input'!$AJ:$AJ,Master!$D3608,'CMO Input'!$AU:$AU,Master!$F3604),"")</f>
        <v/>
      </c>
    </row>
    <row r="3609" spans="1:6" x14ac:dyDescent="0.25">
      <c r="A3609" s="24">
        <v>18</v>
      </c>
      <c r="B3609" s="25">
        <v>44378</v>
      </c>
      <c r="C3609" s="24" t="s">
        <v>989</v>
      </c>
      <c r="D3609" s="24" t="s">
        <v>146</v>
      </c>
      <c r="E3609" s="24" t="s">
        <v>1488</v>
      </c>
      <c r="F3609" cm="1">
        <f t="array" ref="F3609">_xlfn.SWITCH($E3609,"Forecast",IFERROR(SUMIFS(INDEX('Forecast Input'!$A:$BO,,MATCH(TEXT($A3609,"0"),'Forecast Input'!$1:$1,0)),'Forecast Input'!$A:$A,Master!C3609,'Forecast Input'!$D:$D,Master!D3609),0),"Actual",SUMIFS('CMO Input'!$Q:$Q,'CMO Input'!$E:$E,Master!$A3609,'CMO Input'!$C:$C,Master!$C3609,'CMO Input'!$AJ:$AJ,Master!$D3609,'CMO Input'!$AU:$AU,Master!$F3605),"")</f>
        <v>0</v>
      </c>
    </row>
    <row r="3610" spans="1:6" x14ac:dyDescent="0.25">
      <c r="A3610" s="24">
        <v>18</v>
      </c>
      <c r="B3610" s="25">
        <v>44378</v>
      </c>
      <c r="C3610" s="24" t="s">
        <v>989</v>
      </c>
      <c r="D3610" s="24" t="s">
        <v>146</v>
      </c>
      <c r="E3610" s="24" t="s">
        <v>1487</v>
      </c>
      <c r="F3610" cm="1">
        <f t="array" ref="F3610">_xlfn.SWITCH($E3610,"Forecast",IFERROR(SUMIFS(INDEX('Forecast Input'!$A:$BO,,MATCH(TEXT($A3610,"0"),'Forecast Input'!$1:$1,0)),'Forecast Input'!$A:$A,Master!C3610,'Forecast Input'!$D:$D,Master!D3610),0),"Actual",SUMIFS('CMO Input'!$Q:$Q,'CMO Input'!$E:$E,Master!$A3610,'CMO Input'!$C:$C,Master!$C3610,'CMO Input'!$AJ:$AJ,Master!$D3610,'CMO Input'!$AU:$AU,Master!$F3606),"")</f>
        <v>0</v>
      </c>
    </row>
    <row r="3611" spans="1:6" x14ac:dyDescent="0.25">
      <c r="A3611" s="24">
        <v>18</v>
      </c>
      <c r="B3611" s="25">
        <v>44378</v>
      </c>
      <c r="C3611" s="24" t="s">
        <v>989</v>
      </c>
      <c r="D3611" s="24" t="s">
        <v>166</v>
      </c>
      <c r="E3611" s="24" t="s">
        <v>1489</v>
      </c>
      <c r="F3611" t="str" cm="1">
        <f t="array" ref="F3611">_xlfn.SWITCH($E3611,"Forecast",IFERROR(SUMIFS(INDEX('Forecast Input'!$A:$BO,,MATCH(TEXT($A3611,"0"),'Forecast Input'!$1:$1,0)),'Forecast Input'!$A:$A,Master!C3611,'Forecast Input'!$D:$D,Master!D3611),0),"Actual",SUMIFS('CMO Input'!$Q:$Q,'CMO Input'!$E:$E,Master!$A3611,'CMO Input'!$C:$C,Master!$C3611,'CMO Input'!$AJ:$AJ,Master!$D3611,'CMO Input'!$AU:$AU,Master!$F3607),"")</f>
        <v/>
      </c>
    </row>
    <row r="3612" spans="1:6" x14ac:dyDescent="0.25">
      <c r="A3612" s="24">
        <v>18</v>
      </c>
      <c r="B3612" s="25">
        <v>44378</v>
      </c>
      <c r="C3612" s="24" t="s">
        <v>989</v>
      </c>
      <c r="D3612" s="24" t="s">
        <v>166</v>
      </c>
      <c r="E3612" s="24" t="s">
        <v>1488</v>
      </c>
      <c r="F3612" cm="1">
        <f t="array" ref="F3612">_xlfn.SWITCH($E3612,"Forecast",IFERROR(SUMIFS(INDEX('Forecast Input'!$A:$BO,,MATCH(TEXT($A3612,"0"),'Forecast Input'!$1:$1,0)),'Forecast Input'!$A:$A,Master!C3612,'Forecast Input'!$D:$D,Master!D3612),0),"Actual",SUMIFS('CMO Input'!$Q:$Q,'CMO Input'!$E:$E,Master!$A3612,'CMO Input'!$C:$C,Master!$C3612,'CMO Input'!$AJ:$AJ,Master!$D3612,'CMO Input'!$AU:$AU,Master!$F3608),"")</f>
        <v>0</v>
      </c>
    </row>
    <row r="3613" spans="1:6" x14ac:dyDescent="0.25">
      <c r="A3613" s="24">
        <v>18</v>
      </c>
      <c r="B3613" s="25">
        <v>44378</v>
      </c>
      <c r="C3613" s="24" t="s">
        <v>989</v>
      </c>
      <c r="D3613" s="24" t="s">
        <v>166</v>
      </c>
      <c r="E3613" s="24" t="s">
        <v>1487</v>
      </c>
      <c r="F3613" cm="1">
        <f t="array" ref="F3613">_xlfn.SWITCH($E3613,"Forecast",IFERROR(SUMIFS(INDEX('Forecast Input'!$A:$BO,,MATCH(TEXT($A3613,"0"),'Forecast Input'!$1:$1,0)),'Forecast Input'!$A:$A,Master!C3613,'Forecast Input'!$D:$D,Master!D3613),0),"Actual",SUMIFS('CMO Input'!$Q:$Q,'CMO Input'!$E:$E,Master!$A3613,'CMO Input'!$C:$C,Master!$C3613,'CMO Input'!$AJ:$AJ,Master!$D3613,'CMO Input'!$AU:$AU,Master!$F3609),"")</f>
        <v>0</v>
      </c>
    </row>
    <row r="3614" spans="1:6" x14ac:dyDescent="0.25">
      <c r="A3614" s="24">
        <v>18</v>
      </c>
      <c r="B3614" s="25">
        <v>44378</v>
      </c>
      <c r="C3614" s="24" t="s">
        <v>989</v>
      </c>
      <c r="D3614" s="24" t="s">
        <v>170</v>
      </c>
      <c r="E3614" s="24" t="s">
        <v>1489</v>
      </c>
      <c r="F3614" t="str" cm="1">
        <f t="array" ref="F3614">_xlfn.SWITCH($E3614,"Forecast",IFERROR(SUMIFS(INDEX('Forecast Input'!$A:$BO,,MATCH(TEXT($A3614,"0"),'Forecast Input'!$1:$1,0)),'Forecast Input'!$A:$A,Master!C3614,'Forecast Input'!$D:$D,Master!D3614),0),"Actual",SUMIFS('CMO Input'!$Q:$Q,'CMO Input'!$E:$E,Master!$A3614,'CMO Input'!$C:$C,Master!$C3614,'CMO Input'!$AJ:$AJ,Master!$D3614,'CMO Input'!$AU:$AU,Master!$F3610),"")</f>
        <v/>
      </c>
    </row>
    <row r="3615" spans="1:6" x14ac:dyDescent="0.25">
      <c r="A3615" s="24">
        <v>18</v>
      </c>
      <c r="B3615" s="25">
        <v>44378</v>
      </c>
      <c r="C3615" s="24" t="s">
        <v>989</v>
      </c>
      <c r="D3615" s="24" t="s">
        <v>170</v>
      </c>
      <c r="E3615" s="24" t="s">
        <v>1488</v>
      </c>
      <c r="F3615" cm="1">
        <f t="array" ref="F3615">_xlfn.SWITCH($E3615,"Forecast",IFERROR(SUMIFS(INDEX('Forecast Input'!$A:$BO,,MATCH(TEXT($A3615,"0"),'Forecast Input'!$1:$1,0)),'Forecast Input'!$A:$A,Master!C3615,'Forecast Input'!$D:$D,Master!D3615),0),"Actual",SUMIFS('CMO Input'!$Q:$Q,'CMO Input'!$E:$E,Master!$A3615,'CMO Input'!$C:$C,Master!$C3615,'CMO Input'!$AJ:$AJ,Master!$D3615,'CMO Input'!$AU:$AU,Master!$F3611),"")</f>
        <v>0</v>
      </c>
    </row>
    <row r="3616" spans="1:6" x14ac:dyDescent="0.25">
      <c r="A3616" s="24">
        <v>18</v>
      </c>
      <c r="B3616" s="25">
        <v>44378</v>
      </c>
      <c r="C3616" s="24" t="s">
        <v>989</v>
      </c>
      <c r="D3616" s="24" t="s">
        <v>170</v>
      </c>
      <c r="E3616" s="24" t="s">
        <v>1487</v>
      </c>
      <c r="F3616" cm="1">
        <f t="array" ref="F3616">_xlfn.SWITCH($E3616,"Forecast",IFERROR(SUMIFS(INDEX('Forecast Input'!$A:$BO,,MATCH(TEXT($A3616,"0"),'Forecast Input'!$1:$1,0)),'Forecast Input'!$A:$A,Master!C3616,'Forecast Input'!$D:$D,Master!D3616),0),"Actual",SUMIFS('CMO Input'!$Q:$Q,'CMO Input'!$E:$E,Master!$A3616,'CMO Input'!$C:$C,Master!$C3616,'CMO Input'!$AJ:$AJ,Master!$D3616,'CMO Input'!$AU:$AU,Master!$F3612),"")</f>
        <v>0</v>
      </c>
    </row>
    <row r="3617" spans="1:6" x14ac:dyDescent="0.25">
      <c r="A3617" s="24">
        <v>18</v>
      </c>
      <c r="B3617" s="25">
        <v>44378</v>
      </c>
      <c r="C3617" s="24" t="s">
        <v>989</v>
      </c>
      <c r="D3617" s="24" t="s">
        <v>436</v>
      </c>
      <c r="E3617" s="24" t="s">
        <v>1489</v>
      </c>
      <c r="F3617" t="str" cm="1">
        <f t="array" ref="F3617">_xlfn.SWITCH($E3617,"Forecast",IFERROR(SUMIFS(INDEX('Forecast Input'!$A:$BO,,MATCH(TEXT($A3617,"0"),'Forecast Input'!$1:$1,0)),'Forecast Input'!$A:$A,Master!C3617,'Forecast Input'!$D:$D,Master!D3617),0),"Actual",SUMIFS('CMO Input'!$Q:$Q,'CMO Input'!$E:$E,Master!$A3617,'CMO Input'!$C:$C,Master!$C3617,'CMO Input'!$AJ:$AJ,Master!$D3617,'CMO Input'!$AU:$AU,Master!$F3613),"")</f>
        <v/>
      </c>
    </row>
    <row r="3618" spans="1:6" x14ac:dyDescent="0.25">
      <c r="A3618" s="24">
        <v>18</v>
      </c>
      <c r="B3618" s="25">
        <v>44378</v>
      </c>
      <c r="C3618" s="24" t="s">
        <v>989</v>
      </c>
      <c r="D3618" s="24" t="s">
        <v>436</v>
      </c>
      <c r="E3618" s="24" t="s">
        <v>1488</v>
      </c>
      <c r="F3618" cm="1">
        <f t="array" ref="F3618">_xlfn.SWITCH($E3618,"Forecast",IFERROR(SUMIFS(INDEX('Forecast Input'!$A:$BO,,MATCH(TEXT($A3618,"0"),'Forecast Input'!$1:$1,0)),'Forecast Input'!$A:$A,Master!C3618,'Forecast Input'!$D:$D,Master!D3618),0),"Actual",SUMIFS('CMO Input'!$Q:$Q,'CMO Input'!$E:$E,Master!$A3618,'CMO Input'!$C:$C,Master!$C3618,'CMO Input'!$AJ:$AJ,Master!$D3618,'CMO Input'!$AU:$AU,Master!$F3614),"")</f>
        <v>0</v>
      </c>
    </row>
    <row r="3619" spans="1:6" x14ac:dyDescent="0.25">
      <c r="A3619" s="24">
        <v>18</v>
      </c>
      <c r="B3619" s="25">
        <v>44378</v>
      </c>
      <c r="C3619" s="24" t="s">
        <v>989</v>
      </c>
      <c r="D3619" s="24" t="s">
        <v>436</v>
      </c>
      <c r="E3619" s="24" t="s">
        <v>1487</v>
      </c>
      <c r="F3619" cm="1">
        <f t="array" ref="F3619">_xlfn.SWITCH($E3619,"Forecast",IFERROR(SUMIFS(INDEX('Forecast Input'!$A:$BO,,MATCH(TEXT($A3619,"0"),'Forecast Input'!$1:$1,0)),'Forecast Input'!$A:$A,Master!C3619,'Forecast Input'!$D:$D,Master!D3619),0),"Actual",SUMIFS('CMO Input'!$Q:$Q,'CMO Input'!$E:$E,Master!$A3619,'CMO Input'!$C:$C,Master!$C3619,'CMO Input'!$AJ:$AJ,Master!$D3619,'CMO Input'!$AU:$AU,Master!$F3615),"")</f>
        <v>0</v>
      </c>
    </row>
    <row r="3620" spans="1:6" x14ac:dyDescent="0.25">
      <c r="A3620" s="24">
        <v>18</v>
      </c>
      <c r="B3620" s="25">
        <v>44378</v>
      </c>
      <c r="C3620" s="24" t="s">
        <v>989</v>
      </c>
      <c r="D3620" s="24" t="s">
        <v>1469</v>
      </c>
      <c r="E3620" s="24" t="s">
        <v>1489</v>
      </c>
      <c r="F3620" t="str" cm="1">
        <f t="array" ref="F3620">_xlfn.SWITCH($E3620,"Forecast",IFERROR(SUMIFS(INDEX('Forecast Input'!$A:$BO,,MATCH(TEXT($A3620,"0"),'Forecast Input'!$1:$1,0)),'Forecast Input'!$A:$A,Master!C3620,'Forecast Input'!$D:$D,Master!D3620),0),"Actual",SUMIFS('CMO Input'!$Q:$Q,'CMO Input'!$E:$E,Master!$A3620,'CMO Input'!$C:$C,Master!$C3620,'CMO Input'!$AJ:$AJ,Master!$D3620,'CMO Input'!$AU:$AU,Master!$F3616),"")</f>
        <v/>
      </c>
    </row>
    <row r="3621" spans="1:6" x14ac:dyDescent="0.25">
      <c r="A3621" s="24">
        <v>18</v>
      </c>
      <c r="B3621" s="25">
        <v>44378</v>
      </c>
      <c r="C3621" s="24" t="s">
        <v>989</v>
      </c>
      <c r="D3621" s="24" t="s">
        <v>1469</v>
      </c>
      <c r="E3621" s="24" t="s">
        <v>1488</v>
      </c>
      <c r="F3621" cm="1">
        <f t="array" ref="F3621">_xlfn.SWITCH($E3621,"Forecast",IFERROR(SUMIFS(INDEX('Forecast Input'!$A:$BO,,MATCH(TEXT($A3621,"0"),'Forecast Input'!$1:$1,0)),'Forecast Input'!$A:$A,Master!C3621,'Forecast Input'!$D:$D,Master!D3621),0),"Actual",SUMIFS('CMO Input'!$Q:$Q,'CMO Input'!$E:$E,Master!$A3621,'CMO Input'!$C:$C,Master!$C3621,'CMO Input'!$AJ:$AJ,Master!$D3621,'CMO Input'!$AU:$AU,Master!$F3617),"")</f>
        <v>0</v>
      </c>
    </row>
    <row r="3622" spans="1:6" x14ac:dyDescent="0.25">
      <c r="A3622" s="24">
        <v>18</v>
      </c>
      <c r="B3622" s="25">
        <v>44378</v>
      </c>
      <c r="C3622" s="24" t="s">
        <v>989</v>
      </c>
      <c r="D3622" s="24" t="s">
        <v>1469</v>
      </c>
      <c r="E3622" s="24" t="s">
        <v>1487</v>
      </c>
      <c r="F3622" cm="1">
        <f t="array" ref="F3622">_xlfn.SWITCH($E3622,"Forecast",IFERROR(SUMIFS(INDEX('Forecast Input'!$A:$BO,,MATCH(TEXT($A3622,"0"),'Forecast Input'!$1:$1,0)),'Forecast Input'!$A:$A,Master!C3622,'Forecast Input'!$D:$D,Master!D3622),0),"Actual",SUMIFS('CMO Input'!$Q:$Q,'CMO Input'!$E:$E,Master!$A3622,'CMO Input'!$C:$C,Master!$C3622,'CMO Input'!$AJ:$AJ,Master!$D3622,'CMO Input'!$AU:$AU,Master!$F3618),"")</f>
        <v>0</v>
      </c>
    </row>
    <row r="3623" spans="1:6" x14ac:dyDescent="0.25">
      <c r="A3623" s="24">
        <v>18</v>
      </c>
      <c r="B3623" s="25">
        <v>44378</v>
      </c>
      <c r="C3623" s="24" t="s">
        <v>181</v>
      </c>
      <c r="D3623" s="24" t="s">
        <v>10</v>
      </c>
      <c r="E3623" s="24" t="s">
        <v>1489</v>
      </c>
      <c r="F3623" t="str" cm="1">
        <f t="array" ref="F3623">_xlfn.SWITCH($E3623,"Forecast",IFERROR(SUMIFS(INDEX('Forecast Input'!$A:$BO,,MATCH(TEXT($A3623,"0"),'Forecast Input'!$1:$1,0)),'Forecast Input'!$A:$A,Master!C3623,'Forecast Input'!$D:$D,Master!D3623),0),"Actual",SUMIFS('CMO Input'!$Q:$Q,'CMO Input'!$E:$E,Master!$A3623,'CMO Input'!$C:$C,Master!$C3623,'CMO Input'!$AJ:$AJ,Master!$D3623,'CMO Input'!$AU:$AU,Master!$F3619),"")</f>
        <v/>
      </c>
    </row>
    <row r="3624" spans="1:6" x14ac:dyDescent="0.25">
      <c r="A3624" s="24">
        <v>18</v>
      </c>
      <c r="B3624" s="25">
        <v>44378</v>
      </c>
      <c r="C3624" s="24" t="s">
        <v>181</v>
      </c>
      <c r="D3624" s="24" t="s">
        <v>10</v>
      </c>
      <c r="E3624" s="24" t="s">
        <v>1488</v>
      </c>
      <c r="F3624" cm="1">
        <f t="array" ref="F3624">_xlfn.SWITCH($E3624,"Forecast",IFERROR(SUMIFS(INDEX('Forecast Input'!$A:$BO,,MATCH(TEXT($A3624,"0"),'Forecast Input'!$1:$1,0)),'Forecast Input'!$A:$A,Master!C3624,'Forecast Input'!$D:$D,Master!D3624),0),"Actual",SUMIFS('CMO Input'!$Q:$Q,'CMO Input'!$E:$E,Master!$A3624,'CMO Input'!$C:$C,Master!$C3624,'CMO Input'!$AJ:$AJ,Master!$D3624,'CMO Input'!$AU:$AU,Master!$F3620),"")</f>
        <v>0</v>
      </c>
    </row>
    <row r="3625" spans="1:6" x14ac:dyDescent="0.25">
      <c r="A3625" s="24">
        <v>18</v>
      </c>
      <c r="B3625" s="25">
        <v>44378</v>
      </c>
      <c r="C3625" s="24" t="s">
        <v>181</v>
      </c>
      <c r="D3625" s="24" t="s">
        <v>10</v>
      </c>
      <c r="E3625" s="24" t="s">
        <v>1487</v>
      </c>
      <c r="F3625" cm="1">
        <f t="array" ref="F3625">_xlfn.SWITCH($E3625,"Forecast",IFERROR(SUMIFS(INDEX('Forecast Input'!$A:$BO,,MATCH(TEXT($A3625,"0"),'Forecast Input'!$1:$1,0)),'Forecast Input'!$A:$A,Master!C3625,'Forecast Input'!$D:$D,Master!D3625),0),"Actual",SUMIFS('CMO Input'!$Q:$Q,'CMO Input'!$E:$E,Master!$A3625,'CMO Input'!$C:$C,Master!$C3625,'CMO Input'!$AJ:$AJ,Master!$D3625,'CMO Input'!$AU:$AU,Master!$F3621),"")</f>
        <v>0</v>
      </c>
    </row>
    <row r="3626" spans="1:6" x14ac:dyDescent="0.25">
      <c r="A3626" s="24">
        <v>18</v>
      </c>
      <c r="B3626" s="25">
        <v>44378</v>
      </c>
      <c r="C3626" s="24" t="s">
        <v>181</v>
      </c>
      <c r="D3626" s="24" t="s">
        <v>61</v>
      </c>
      <c r="E3626" s="24" t="s">
        <v>1489</v>
      </c>
      <c r="F3626" t="str" cm="1">
        <f t="array" ref="F3626">_xlfn.SWITCH($E3626,"Forecast",IFERROR(SUMIFS(INDEX('Forecast Input'!$A:$BO,,MATCH(TEXT($A3626,"0"),'Forecast Input'!$1:$1,0)),'Forecast Input'!$A:$A,Master!C3626,'Forecast Input'!$D:$D,Master!D3626),0),"Actual",SUMIFS('CMO Input'!$Q:$Q,'CMO Input'!$E:$E,Master!$A3626,'CMO Input'!$C:$C,Master!$C3626,'CMO Input'!$AJ:$AJ,Master!$D3626,'CMO Input'!$AU:$AU,Master!$F3622),"")</f>
        <v/>
      </c>
    </row>
    <row r="3627" spans="1:6" x14ac:dyDescent="0.25">
      <c r="A3627" s="24">
        <v>18</v>
      </c>
      <c r="B3627" s="25">
        <v>44378</v>
      </c>
      <c r="C3627" s="24" t="s">
        <v>181</v>
      </c>
      <c r="D3627" s="24" t="s">
        <v>61</v>
      </c>
      <c r="E3627" s="24" t="s">
        <v>1488</v>
      </c>
      <c r="F3627" cm="1">
        <f t="array" ref="F3627">_xlfn.SWITCH($E3627,"Forecast",IFERROR(SUMIFS(INDEX('Forecast Input'!$A:$BO,,MATCH(TEXT($A3627,"0"),'Forecast Input'!$1:$1,0)),'Forecast Input'!$A:$A,Master!C3627,'Forecast Input'!$D:$D,Master!D3627),0),"Actual",SUMIFS('CMO Input'!$Q:$Q,'CMO Input'!$E:$E,Master!$A3627,'CMO Input'!$C:$C,Master!$C3627,'CMO Input'!$AJ:$AJ,Master!$D3627,'CMO Input'!$AU:$AU,Master!$F3623),"")</f>
        <v>0</v>
      </c>
    </row>
    <row r="3628" spans="1:6" x14ac:dyDescent="0.25">
      <c r="A3628" s="24">
        <v>18</v>
      </c>
      <c r="B3628" s="25">
        <v>44378</v>
      </c>
      <c r="C3628" s="24" t="s">
        <v>181</v>
      </c>
      <c r="D3628" s="24" t="s">
        <v>61</v>
      </c>
      <c r="E3628" s="24" t="s">
        <v>1487</v>
      </c>
      <c r="F3628" cm="1">
        <f t="array" ref="F3628">_xlfn.SWITCH($E3628,"Forecast",IFERROR(SUMIFS(INDEX('Forecast Input'!$A:$BO,,MATCH(TEXT($A3628,"0"),'Forecast Input'!$1:$1,0)),'Forecast Input'!$A:$A,Master!C3628,'Forecast Input'!$D:$D,Master!D3628),0),"Actual",SUMIFS('CMO Input'!$Q:$Q,'CMO Input'!$E:$E,Master!$A3628,'CMO Input'!$C:$C,Master!$C3628,'CMO Input'!$AJ:$AJ,Master!$D3628,'CMO Input'!$AU:$AU,Master!$F3624),"")</f>
        <v>0</v>
      </c>
    </row>
    <row r="3629" spans="1:6" x14ac:dyDescent="0.25">
      <c r="A3629" s="24">
        <v>18</v>
      </c>
      <c r="B3629" s="25">
        <v>44378</v>
      </c>
      <c r="C3629" s="24" t="s">
        <v>181</v>
      </c>
      <c r="D3629" s="24" t="s">
        <v>103</v>
      </c>
      <c r="E3629" s="24" t="s">
        <v>1489</v>
      </c>
      <c r="F3629" t="str" cm="1">
        <f t="array" ref="F3629">_xlfn.SWITCH($E3629,"Forecast",IFERROR(SUMIFS(INDEX('Forecast Input'!$A:$BO,,MATCH(TEXT($A3629,"0"),'Forecast Input'!$1:$1,0)),'Forecast Input'!$A:$A,Master!C3629,'Forecast Input'!$D:$D,Master!D3629),0),"Actual",SUMIFS('CMO Input'!$Q:$Q,'CMO Input'!$E:$E,Master!$A3629,'CMO Input'!$C:$C,Master!$C3629,'CMO Input'!$AJ:$AJ,Master!$D3629,'CMO Input'!$AU:$AU,Master!$F3625),"")</f>
        <v/>
      </c>
    </row>
    <row r="3630" spans="1:6" x14ac:dyDescent="0.25">
      <c r="A3630" s="24">
        <v>18</v>
      </c>
      <c r="B3630" s="25">
        <v>44378</v>
      </c>
      <c r="C3630" s="24" t="s">
        <v>181</v>
      </c>
      <c r="D3630" s="24" t="s">
        <v>103</v>
      </c>
      <c r="E3630" s="24" t="s">
        <v>1488</v>
      </c>
      <c r="F3630" cm="1">
        <f t="array" ref="F3630">_xlfn.SWITCH($E3630,"Forecast",IFERROR(SUMIFS(INDEX('Forecast Input'!$A:$BO,,MATCH(TEXT($A3630,"0"),'Forecast Input'!$1:$1,0)),'Forecast Input'!$A:$A,Master!C3630,'Forecast Input'!$D:$D,Master!D3630),0),"Actual",SUMIFS('CMO Input'!$Q:$Q,'CMO Input'!$E:$E,Master!$A3630,'CMO Input'!$C:$C,Master!$C3630,'CMO Input'!$AJ:$AJ,Master!$D3630,'CMO Input'!$AU:$AU,Master!$F3626),"")</f>
        <v>0</v>
      </c>
    </row>
    <row r="3631" spans="1:6" x14ac:dyDescent="0.25">
      <c r="A3631" s="24">
        <v>18</v>
      </c>
      <c r="B3631" s="25">
        <v>44378</v>
      </c>
      <c r="C3631" s="24" t="s">
        <v>181</v>
      </c>
      <c r="D3631" s="24" t="s">
        <v>103</v>
      </c>
      <c r="E3631" s="24" t="s">
        <v>1487</v>
      </c>
      <c r="F3631" cm="1">
        <f t="array" ref="F3631">_xlfn.SWITCH($E3631,"Forecast",IFERROR(SUMIFS(INDEX('Forecast Input'!$A:$BO,,MATCH(TEXT($A3631,"0"),'Forecast Input'!$1:$1,0)),'Forecast Input'!$A:$A,Master!C3631,'Forecast Input'!$D:$D,Master!D3631),0),"Actual",SUMIFS('CMO Input'!$Q:$Q,'CMO Input'!$E:$E,Master!$A3631,'CMO Input'!$C:$C,Master!$C3631,'CMO Input'!$AJ:$AJ,Master!$D3631,'CMO Input'!$AU:$AU,Master!$F3627),"")</f>
        <v>0</v>
      </c>
    </row>
    <row r="3632" spans="1:6" x14ac:dyDescent="0.25">
      <c r="A3632" s="24">
        <v>18</v>
      </c>
      <c r="B3632" s="25">
        <v>44378</v>
      </c>
      <c r="C3632" s="24" t="s">
        <v>181</v>
      </c>
      <c r="D3632" s="24" t="s">
        <v>146</v>
      </c>
      <c r="E3632" s="24" t="s">
        <v>1489</v>
      </c>
      <c r="F3632" t="str" cm="1">
        <f t="array" ref="F3632">_xlfn.SWITCH($E3632,"Forecast",IFERROR(SUMIFS(INDEX('Forecast Input'!$A:$BO,,MATCH(TEXT($A3632,"0"),'Forecast Input'!$1:$1,0)),'Forecast Input'!$A:$A,Master!C3632,'Forecast Input'!$D:$D,Master!D3632),0),"Actual",SUMIFS('CMO Input'!$Q:$Q,'CMO Input'!$E:$E,Master!$A3632,'CMO Input'!$C:$C,Master!$C3632,'CMO Input'!$AJ:$AJ,Master!$D3632,'CMO Input'!$AU:$AU,Master!$F3628),"")</f>
        <v/>
      </c>
    </row>
    <row r="3633" spans="1:6" x14ac:dyDescent="0.25">
      <c r="A3633" s="24">
        <v>18</v>
      </c>
      <c r="B3633" s="25">
        <v>44378</v>
      </c>
      <c r="C3633" s="24" t="s">
        <v>181</v>
      </c>
      <c r="D3633" s="24" t="s">
        <v>146</v>
      </c>
      <c r="E3633" s="24" t="s">
        <v>1488</v>
      </c>
      <c r="F3633" cm="1">
        <f t="array" ref="F3633">_xlfn.SWITCH($E3633,"Forecast",IFERROR(SUMIFS(INDEX('Forecast Input'!$A:$BO,,MATCH(TEXT($A3633,"0"),'Forecast Input'!$1:$1,0)),'Forecast Input'!$A:$A,Master!C3633,'Forecast Input'!$D:$D,Master!D3633),0),"Actual",SUMIFS('CMO Input'!$Q:$Q,'CMO Input'!$E:$E,Master!$A3633,'CMO Input'!$C:$C,Master!$C3633,'CMO Input'!$AJ:$AJ,Master!$D3633,'CMO Input'!$AU:$AU,Master!$F3629),"")</f>
        <v>0</v>
      </c>
    </row>
    <row r="3634" spans="1:6" x14ac:dyDescent="0.25">
      <c r="A3634" s="24">
        <v>18</v>
      </c>
      <c r="B3634" s="25">
        <v>44378</v>
      </c>
      <c r="C3634" s="24" t="s">
        <v>181</v>
      </c>
      <c r="D3634" s="24" t="s">
        <v>146</v>
      </c>
      <c r="E3634" s="24" t="s">
        <v>1487</v>
      </c>
      <c r="F3634" cm="1">
        <f t="array" ref="F3634">_xlfn.SWITCH($E3634,"Forecast",IFERROR(SUMIFS(INDEX('Forecast Input'!$A:$BO,,MATCH(TEXT($A3634,"0"),'Forecast Input'!$1:$1,0)),'Forecast Input'!$A:$A,Master!C3634,'Forecast Input'!$D:$D,Master!D3634),0),"Actual",SUMIFS('CMO Input'!$Q:$Q,'CMO Input'!$E:$E,Master!$A3634,'CMO Input'!$C:$C,Master!$C3634,'CMO Input'!$AJ:$AJ,Master!$D3634,'CMO Input'!$AU:$AU,Master!$F3630),"")</f>
        <v>0</v>
      </c>
    </row>
    <row r="3635" spans="1:6" x14ac:dyDescent="0.25">
      <c r="A3635" s="24">
        <v>18</v>
      </c>
      <c r="B3635" s="25">
        <v>44378</v>
      </c>
      <c r="C3635" s="24" t="s">
        <v>181</v>
      </c>
      <c r="D3635" s="24" t="s">
        <v>166</v>
      </c>
      <c r="E3635" s="24" t="s">
        <v>1489</v>
      </c>
      <c r="F3635" t="str" cm="1">
        <f t="array" ref="F3635">_xlfn.SWITCH($E3635,"Forecast",IFERROR(SUMIFS(INDEX('Forecast Input'!$A:$BO,,MATCH(TEXT($A3635,"0"),'Forecast Input'!$1:$1,0)),'Forecast Input'!$A:$A,Master!C3635,'Forecast Input'!$D:$D,Master!D3635),0),"Actual",SUMIFS('CMO Input'!$Q:$Q,'CMO Input'!$E:$E,Master!$A3635,'CMO Input'!$C:$C,Master!$C3635,'CMO Input'!$AJ:$AJ,Master!$D3635,'CMO Input'!$AU:$AU,Master!$F3631),"")</f>
        <v/>
      </c>
    </row>
    <row r="3636" spans="1:6" x14ac:dyDescent="0.25">
      <c r="A3636" s="24">
        <v>18</v>
      </c>
      <c r="B3636" s="25">
        <v>44378</v>
      </c>
      <c r="C3636" s="24" t="s">
        <v>181</v>
      </c>
      <c r="D3636" s="24" t="s">
        <v>166</v>
      </c>
      <c r="E3636" s="24" t="s">
        <v>1488</v>
      </c>
      <c r="F3636" cm="1">
        <f t="array" ref="F3636">_xlfn.SWITCH($E3636,"Forecast",IFERROR(SUMIFS(INDEX('Forecast Input'!$A:$BO,,MATCH(TEXT($A3636,"0"),'Forecast Input'!$1:$1,0)),'Forecast Input'!$A:$A,Master!C3636,'Forecast Input'!$D:$D,Master!D3636),0),"Actual",SUMIFS('CMO Input'!$Q:$Q,'CMO Input'!$E:$E,Master!$A3636,'CMO Input'!$C:$C,Master!$C3636,'CMO Input'!$AJ:$AJ,Master!$D3636,'CMO Input'!$AU:$AU,Master!$F3632),"")</f>
        <v>0</v>
      </c>
    </row>
    <row r="3637" spans="1:6" x14ac:dyDescent="0.25">
      <c r="A3637" s="24">
        <v>18</v>
      </c>
      <c r="B3637" s="25">
        <v>44378</v>
      </c>
      <c r="C3637" s="24" t="s">
        <v>181</v>
      </c>
      <c r="D3637" s="24" t="s">
        <v>166</v>
      </c>
      <c r="E3637" s="24" t="s">
        <v>1487</v>
      </c>
      <c r="F3637" cm="1">
        <f t="array" ref="F3637">_xlfn.SWITCH($E3637,"Forecast",IFERROR(SUMIFS(INDEX('Forecast Input'!$A:$BO,,MATCH(TEXT($A3637,"0"),'Forecast Input'!$1:$1,0)),'Forecast Input'!$A:$A,Master!C3637,'Forecast Input'!$D:$D,Master!D3637),0),"Actual",SUMIFS('CMO Input'!$Q:$Q,'CMO Input'!$E:$E,Master!$A3637,'CMO Input'!$C:$C,Master!$C3637,'CMO Input'!$AJ:$AJ,Master!$D3637,'CMO Input'!$AU:$AU,Master!$F3633),"")</f>
        <v>0</v>
      </c>
    </row>
    <row r="3638" spans="1:6" x14ac:dyDescent="0.25">
      <c r="A3638" s="24">
        <v>18</v>
      </c>
      <c r="B3638" s="25">
        <v>44378</v>
      </c>
      <c r="C3638" s="24" t="s">
        <v>181</v>
      </c>
      <c r="D3638" s="24" t="s">
        <v>170</v>
      </c>
      <c r="E3638" s="24" t="s">
        <v>1489</v>
      </c>
      <c r="F3638" t="str" cm="1">
        <f t="array" ref="F3638">_xlfn.SWITCH($E3638,"Forecast",IFERROR(SUMIFS(INDEX('Forecast Input'!$A:$BO,,MATCH(TEXT($A3638,"0"),'Forecast Input'!$1:$1,0)),'Forecast Input'!$A:$A,Master!C3638,'Forecast Input'!$D:$D,Master!D3638),0),"Actual",SUMIFS('CMO Input'!$Q:$Q,'CMO Input'!$E:$E,Master!$A3638,'CMO Input'!$C:$C,Master!$C3638,'CMO Input'!$AJ:$AJ,Master!$D3638,'CMO Input'!$AU:$AU,Master!$F3634),"")</f>
        <v/>
      </c>
    </row>
    <row r="3639" spans="1:6" x14ac:dyDescent="0.25">
      <c r="A3639" s="24">
        <v>18</v>
      </c>
      <c r="B3639" s="25">
        <v>44378</v>
      </c>
      <c r="C3639" s="24" t="s">
        <v>181</v>
      </c>
      <c r="D3639" s="24" t="s">
        <v>170</v>
      </c>
      <c r="E3639" s="24" t="s">
        <v>1488</v>
      </c>
      <c r="F3639" cm="1">
        <f t="array" ref="F3639">_xlfn.SWITCH($E3639,"Forecast",IFERROR(SUMIFS(INDEX('Forecast Input'!$A:$BO,,MATCH(TEXT($A3639,"0"),'Forecast Input'!$1:$1,0)),'Forecast Input'!$A:$A,Master!C3639,'Forecast Input'!$D:$D,Master!D3639),0),"Actual",SUMIFS('CMO Input'!$Q:$Q,'CMO Input'!$E:$E,Master!$A3639,'CMO Input'!$C:$C,Master!$C3639,'CMO Input'!$AJ:$AJ,Master!$D3639,'CMO Input'!$AU:$AU,Master!$F3635),"")</f>
        <v>0</v>
      </c>
    </row>
    <row r="3640" spans="1:6" x14ac:dyDescent="0.25">
      <c r="A3640" s="24">
        <v>18</v>
      </c>
      <c r="B3640" s="25">
        <v>44378</v>
      </c>
      <c r="C3640" s="24" t="s">
        <v>181</v>
      </c>
      <c r="D3640" s="24" t="s">
        <v>170</v>
      </c>
      <c r="E3640" s="24" t="s">
        <v>1487</v>
      </c>
      <c r="F3640" cm="1">
        <f t="array" ref="F3640">_xlfn.SWITCH($E3640,"Forecast",IFERROR(SUMIFS(INDEX('Forecast Input'!$A:$BO,,MATCH(TEXT($A3640,"0"),'Forecast Input'!$1:$1,0)),'Forecast Input'!$A:$A,Master!C3640,'Forecast Input'!$D:$D,Master!D3640),0),"Actual",SUMIFS('CMO Input'!$Q:$Q,'CMO Input'!$E:$E,Master!$A3640,'CMO Input'!$C:$C,Master!$C3640,'CMO Input'!$AJ:$AJ,Master!$D3640,'CMO Input'!$AU:$AU,Master!$F3636),"")</f>
        <v>0</v>
      </c>
    </row>
    <row r="3641" spans="1:6" x14ac:dyDescent="0.25">
      <c r="A3641" s="24">
        <v>18</v>
      </c>
      <c r="B3641" s="25">
        <v>44378</v>
      </c>
      <c r="C3641" s="24" t="s">
        <v>181</v>
      </c>
      <c r="D3641" s="24" t="s">
        <v>436</v>
      </c>
      <c r="E3641" s="24" t="s">
        <v>1489</v>
      </c>
      <c r="F3641" t="str" cm="1">
        <f t="array" ref="F3641">_xlfn.SWITCH($E3641,"Forecast",IFERROR(SUMIFS(INDEX('Forecast Input'!$A:$BO,,MATCH(TEXT($A3641,"0"),'Forecast Input'!$1:$1,0)),'Forecast Input'!$A:$A,Master!C3641,'Forecast Input'!$D:$D,Master!D3641),0),"Actual",SUMIFS('CMO Input'!$Q:$Q,'CMO Input'!$E:$E,Master!$A3641,'CMO Input'!$C:$C,Master!$C3641,'CMO Input'!$AJ:$AJ,Master!$D3641,'CMO Input'!$AU:$AU,Master!$F3637),"")</f>
        <v/>
      </c>
    </row>
    <row r="3642" spans="1:6" x14ac:dyDescent="0.25">
      <c r="A3642" s="24">
        <v>18</v>
      </c>
      <c r="B3642" s="25">
        <v>44378</v>
      </c>
      <c r="C3642" s="24" t="s">
        <v>181</v>
      </c>
      <c r="D3642" s="24" t="s">
        <v>436</v>
      </c>
      <c r="E3642" s="24" t="s">
        <v>1488</v>
      </c>
      <c r="F3642" cm="1">
        <f t="array" ref="F3642">_xlfn.SWITCH($E3642,"Forecast",IFERROR(SUMIFS(INDEX('Forecast Input'!$A:$BO,,MATCH(TEXT($A3642,"0"),'Forecast Input'!$1:$1,0)),'Forecast Input'!$A:$A,Master!C3642,'Forecast Input'!$D:$D,Master!D3642),0),"Actual",SUMIFS('CMO Input'!$Q:$Q,'CMO Input'!$E:$E,Master!$A3642,'CMO Input'!$C:$C,Master!$C3642,'CMO Input'!$AJ:$AJ,Master!$D3642,'CMO Input'!$AU:$AU,Master!$F3638),"")</f>
        <v>0</v>
      </c>
    </row>
    <row r="3643" spans="1:6" x14ac:dyDescent="0.25">
      <c r="A3643" s="24">
        <v>18</v>
      </c>
      <c r="B3643" s="25">
        <v>44378</v>
      </c>
      <c r="C3643" s="24" t="s">
        <v>181</v>
      </c>
      <c r="D3643" s="24" t="s">
        <v>436</v>
      </c>
      <c r="E3643" s="24" t="s">
        <v>1487</v>
      </c>
      <c r="F3643" cm="1">
        <f t="array" ref="F3643">_xlfn.SWITCH($E3643,"Forecast",IFERROR(SUMIFS(INDEX('Forecast Input'!$A:$BO,,MATCH(TEXT($A3643,"0"),'Forecast Input'!$1:$1,0)),'Forecast Input'!$A:$A,Master!C3643,'Forecast Input'!$D:$D,Master!D3643),0),"Actual",SUMIFS('CMO Input'!$Q:$Q,'CMO Input'!$E:$E,Master!$A3643,'CMO Input'!$C:$C,Master!$C3643,'CMO Input'!$AJ:$AJ,Master!$D3643,'CMO Input'!$AU:$AU,Master!$F3639),"")</f>
        <v>0</v>
      </c>
    </row>
    <row r="3644" spans="1:6" x14ac:dyDescent="0.25">
      <c r="A3644" s="24">
        <v>18</v>
      </c>
      <c r="B3644" s="25">
        <v>44378</v>
      </c>
      <c r="C3644" s="24" t="s">
        <v>181</v>
      </c>
      <c r="D3644" s="24" t="s">
        <v>1469</v>
      </c>
      <c r="E3644" s="24" t="s">
        <v>1489</v>
      </c>
      <c r="F3644" t="str" cm="1">
        <f t="array" ref="F3644">_xlfn.SWITCH($E3644,"Forecast",IFERROR(SUMIFS(INDEX('Forecast Input'!$A:$BO,,MATCH(TEXT($A3644,"0"),'Forecast Input'!$1:$1,0)),'Forecast Input'!$A:$A,Master!C3644,'Forecast Input'!$D:$D,Master!D3644),0),"Actual",SUMIFS('CMO Input'!$Q:$Q,'CMO Input'!$E:$E,Master!$A3644,'CMO Input'!$C:$C,Master!$C3644,'CMO Input'!$AJ:$AJ,Master!$D3644,'CMO Input'!$AU:$AU,Master!$F3640),"")</f>
        <v/>
      </c>
    </row>
    <row r="3645" spans="1:6" x14ac:dyDescent="0.25">
      <c r="A3645" s="24">
        <v>18</v>
      </c>
      <c r="B3645" s="25">
        <v>44378</v>
      </c>
      <c r="C3645" s="24" t="s">
        <v>181</v>
      </c>
      <c r="D3645" s="24" t="s">
        <v>1469</v>
      </c>
      <c r="E3645" s="24" t="s">
        <v>1488</v>
      </c>
      <c r="F3645" cm="1">
        <f t="array" ref="F3645">_xlfn.SWITCH($E3645,"Forecast",IFERROR(SUMIFS(INDEX('Forecast Input'!$A:$BO,,MATCH(TEXT($A3645,"0"),'Forecast Input'!$1:$1,0)),'Forecast Input'!$A:$A,Master!C3645,'Forecast Input'!$D:$D,Master!D3645),0),"Actual",SUMIFS('CMO Input'!$Q:$Q,'CMO Input'!$E:$E,Master!$A3645,'CMO Input'!$C:$C,Master!$C3645,'CMO Input'!$AJ:$AJ,Master!$D3645,'CMO Input'!$AU:$AU,Master!$F3641),"")</f>
        <v>0</v>
      </c>
    </row>
    <row r="3646" spans="1:6" x14ac:dyDescent="0.25">
      <c r="A3646" s="24">
        <v>18</v>
      </c>
      <c r="B3646" s="25">
        <v>44378</v>
      </c>
      <c r="C3646" s="24" t="s">
        <v>181</v>
      </c>
      <c r="D3646" s="24" t="s">
        <v>1469</v>
      </c>
      <c r="E3646" s="24" t="s">
        <v>1487</v>
      </c>
      <c r="F3646" cm="1">
        <f t="array" ref="F3646">_xlfn.SWITCH($E3646,"Forecast",IFERROR(SUMIFS(INDEX('Forecast Input'!$A:$BO,,MATCH(TEXT($A3646,"0"),'Forecast Input'!$1:$1,0)),'Forecast Input'!$A:$A,Master!C3646,'Forecast Input'!$D:$D,Master!D3646),0),"Actual",SUMIFS('CMO Input'!$Q:$Q,'CMO Input'!$E:$E,Master!$A3646,'CMO Input'!$C:$C,Master!$C3646,'CMO Input'!$AJ:$AJ,Master!$D3646,'CMO Input'!$AU:$AU,Master!$F3642),"")</f>
        <v>0</v>
      </c>
    </row>
    <row r="3647" spans="1:6" x14ac:dyDescent="0.25">
      <c r="A3647" s="24">
        <v>18</v>
      </c>
      <c r="B3647" s="25">
        <v>44378</v>
      </c>
      <c r="C3647" s="24" t="s">
        <v>424</v>
      </c>
      <c r="D3647" s="24" t="s">
        <v>10</v>
      </c>
      <c r="E3647" s="24" t="s">
        <v>1489</v>
      </c>
      <c r="F3647" t="str" cm="1">
        <f t="array" ref="F3647">_xlfn.SWITCH($E3647,"Forecast",IFERROR(SUMIFS(INDEX('Forecast Input'!$A:$BO,,MATCH(TEXT($A3647,"0"),'Forecast Input'!$1:$1,0)),'Forecast Input'!$A:$A,Master!C3647,'Forecast Input'!$D:$D,Master!D3647),0),"Actual",SUMIFS('CMO Input'!$Q:$Q,'CMO Input'!$E:$E,Master!$A3647,'CMO Input'!$C:$C,Master!$C3647,'CMO Input'!$AJ:$AJ,Master!$D3647,'CMO Input'!$AU:$AU,Master!$F3643),"")</f>
        <v/>
      </c>
    </row>
    <row r="3648" spans="1:6" x14ac:dyDescent="0.25">
      <c r="A3648" s="24">
        <v>18</v>
      </c>
      <c r="B3648" s="25">
        <v>44378</v>
      </c>
      <c r="C3648" s="24" t="s">
        <v>424</v>
      </c>
      <c r="D3648" s="24" t="s">
        <v>10</v>
      </c>
      <c r="E3648" s="24" t="s">
        <v>1488</v>
      </c>
      <c r="F3648" cm="1">
        <f t="array" ref="F3648">_xlfn.SWITCH($E3648,"Forecast",IFERROR(SUMIFS(INDEX('Forecast Input'!$A:$BO,,MATCH(TEXT($A3648,"0"),'Forecast Input'!$1:$1,0)),'Forecast Input'!$A:$A,Master!C3648,'Forecast Input'!$D:$D,Master!D3648),0),"Actual",SUMIFS('CMO Input'!$Q:$Q,'CMO Input'!$E:$E,Master!$A3648,'CMO Input'!$C:$C,Master!$C3648,'CMO Input'!$AJ:$AJ,Master!$D3648,'CMO Input'!$AU:$AU,Master!$F3644),"")</f>
        <v>0</v>
      </c>
    </row>
    <row r="3649" spans="1:6" x14ac:dyDescent="0.25">
      <c r="A3649" s="24">
        <v>18</v>
      </c>
      <c r="B3649" s="25">
        <v>44378</v>
      </c>
      <c r="C3649" s="24" t="s">
        <v>424</v>
      </c>
      <c r="D3649" s="24" t="s">
        <v>10</v>
      </c>
      <c r="E3649" s="24" t="s">
        <v>1487</v>
      </c>
      <c r="F3649" cm="1">
        <f t="array" ref="F3649">_xlfn.SWITCH($E3649,"Forecast",IFERROR(SUMIFS(INDEX('Forecast Input'!$A:$BO,,MATCH(TEXT($A3649,"0"),'Forecast Input'!$1:$1,0)),'Forecast Input'!$A:$A,Master!C3649,'Forecast Input'!$D:$D,Master!D3649),0),"Actual",SUMIFS('CMO Input'!$Q:$Q,'CMO Input'!$E:$E,Master!$A3649,'CMO Input'!$C:$C,Master!$C3649,'CMO Input'!$AJ:$AJ,Master!$D3649,'CMO Input'!$AU:$AU,Master!$F3645),"")</f>
        <v>0</v>
      </c>
    </row>
    <row r="3650" spans="1:6" x14ac:dyDescent="0.25">
      <c r="A3650" s="24">
        <v>18</v>
      </c>
      <c r="B3650" s="25">
        <v>44378</v>
      </c>
      <c r="C3650" s="24" t="s">
        <v>424</v>
      </c>
      <c r="D3650" s="24" t="s">
        <v>61</v>
      </c>
      <c r="E3650" s="24" t="s">
        <v>1489</v>
      </c>
      <c r="F3650" t="str" cm="1">
        <f t="array" ref="F3650">_xlfn.SWITCH($E3650,"Forecast",IFERROR(SUMIFS(INDEX('Forecast Input'!$A:$BO,,MATCH(TEXT($A3650,"0"),'Forecast Input'!$1:$1,0)),'Forecast Input'!$A:$A,Master!C3650,'Forecast Input'!$D:$D,Master!D3650),0),"Actual",SUMIFS('CMO Input'!$Q:$Q,'CMO Input'!$E:$E,Master!$A3650,'CMO Input'!$C:$C,Master!$C3650,'CMO Input'!$AJ:$AJ,Master!$D3650,'CMO Input'!$AU:$AU,Master!$F3646),"")</f>
        <v/>
      </c>
    </row>
    <row r="3651" spans="1:6" x14ac:dyDescent="0.25">
      <c r="A3651" s="24">
        <v>18</v>
      </c>
      <c r="B3651" s="25">
        <v>44378</v>
      </c>
      <c r="C3651" s="24" t="s">
        <v>424</v>
      </c>
      <c r="D3651" s="24" t="s">
        <v>61</v>
      </c>
      <c r="E3651" s="24" t="s">
        <v>1488</v>
      </c>
      <c r="F3651" cm="1">
        <f t="array" ref="F3651">_xlfn.SWITCH($E3651,"Forecast",IFERROR(SUMIFS(INDEX('Forecast Input'!$A:$BO,,MATCH(TEXT($A3651,"0"),'Forecast Input'!$1:$1,0)),'Forecast Input'!$A:$A,Master!C3651,'Forecast Input'!$D:$D,Master!D3651),0),"Actual",SUMIFS('CMO Input'!$Q:$Q,'CMO Input'!$E:$E,Master!$A3651,'CMO Input'!$C:$C,Master!$C3651,'CMO Input'!$AJ:$AJ,Master!$D3651,'CMO Input'!$AU:$AU,Master!$F3647),"")</f>
        <v>0</v>
      </c>
    </row>
    <row r="3652" spans="1:6" x14ac:dyDescent="0.25">
      <c r="A3652" s="24">
        <v>18</v>
      </c>
      <c r="B3652" s="25">
        <v>44378</v>
      </c>
      <c r="C3652" s="24" t="s">
        <v>424</v>
      </c>
      <c r="D3652" s="24" t="s">
        <v>61</v>
      </c>
      <c r="E3652" s="24" t="s">
        <v>1487</v>
      </c>
      <c r="F3652" cm="1">
        <f t="array" ref="F3652">_xlfn.SWITCH($E3652,"Forecast",IFERROR(SUMIFS(INDEX('Forecast Input'!$A:$BO,,MATCH(TEXT($A3652,"0"),'Forecast Input'!$1:$1,0)),'Forecast Input'!$A:$A,Master!C3652,'Forecast Input'!$D:$D,Master!D3652),0),"Actual",SUMIFS('CMO Input'!$Q:$Q,'CMO Input'!$E:$E,Master!$A3652,'CMO Input'!$C:$C,Master!$C3652,'CMO Input'!$AJ:$AJ,Master!$D3652,'CMO Input'!$AU:$AU,Master!$F3648),"")</f>
        <v>0</v>
      </c>
    </row>
    <row r="3653" spans="1:6" x14ac:dyDescent="0.25">
      <c r="A3653" s="24">
        <v>18</v>
      </c>
      <c r="B3653" s="25">
        <v>44378</v>
      </c>
      <c r="C3653" s="24" t="s">
        <v>424</v>
      </c>
      <c r="D3653" s="24" t="s">
        <v>103</v>
      </c>
      <c r="E3653" s="24" t="s">
        <v>1489</v>
      </c>
      <c r="F3653" t="str" cm="1">
        <f t="array" ref="F3653">_xlfn.SWITCH($E3653,"Forecast",IFERROR(SUMIFS(INDEX('Forecast Input'!$A:$BO,,MATCH(TEXT($A3653,"0"),'Forecast Input'!$1:$1,0)),'Forecast Input'!$A:$A,Master!C3653,'Forecast Input'!$D:$D,Master!D3653),0),"Actual",SUMIFS('CMO Input'!$Q:$Q,'CMO Input'!$E:$E,Master!$A3653,'CMO Input'!$C:$C,Master!$C3653,'CMO Input'!$AJ:$AJ,Master!$D3653,'CMO Input'!$AU:$AU,Master!$F3649),"")</f>
        <v/>
      </c>
    </row>
    <row r="3654" spans="1:6" x14ac:dyDescent="0.25">
      <c r="A3654" s="24">
        <v>18</v>
      </c>
      <c r="B3654" s="25">
        <v>44378</v>
      </c>
      <c r="C3654" s="24" t="s">
        <v>424</v>
      </c>
      <c r="D3654" s="24" t="s">
        <v>103</v>
      </c>
      <c r="E3654" s="24" t="s">
        <v>1488</v>
      </c>
      <c r="F3654" cm="1">
        <f t="array" ref="F3654">_xlfn.SWITCH($E3654,"Forecast",IFERROR(SUMIFS(INDEX('Forecast Input'!$A:$BO,,MATCH(TEXT($A3654,"0"),'Forecast Input'!$1:$1,0)),'Forecast Input'!$A:$A,Master!C3654,'Forecast Input'!$D:$D,Master!D3654),0),"Actual",SUMIFS('CMO Input'!$Q:$Q,'CMO Input'!$E:$E,Master!$A3654,'CMO Input'!$C:$C,Master!$C3654,'CMO Input'!$AJ:$AJ,Master!$D3654,'CMO Input'!$AU:$AU,Master!$F3650),"")</f>
        <v>0</v>
      </c>
    </row>
    <row r="3655" spans="1:6" x14ac:dyDescent="0.25">
      <c r="A3655" s="24">
        <v>18</v>
      </c>
      <c r="B3655" s="25">
        <v>44378</v>
      </c>
      <c r="C3655" s="24" t="s">
        <v>424</v>
      </c>
      <c r="D3655" s="24" t="s">
        <v>103</v>
      </c>
      <c r="E3655" s="24" t="s">
        <v>1487</v>
      </c>
      <c r="F3655" cm="1">
        <f t="array" ref="F3655">_xlfn.SWITCH($E3655,"Forecast",IFERROR(SUMIFS(INDEX('Forecast Input'!$A:$BO,,MATCH(TEXT($A3655,"0"),'Forecast Input'!$1:$1,0)),'Forecast Input'!$A:$A,Master!C3655,'Forecast Input'!$D:$D,Master!D3655),0),"Actual",SUMIFS('CMO Input'!$Q:$Q,'CMO Input'!$E:$E,Master!$A3655,'CMO Input'!$C:$C,Master!$C3655,'CMO Input'!$AJ:$AJ,Master!$D3655,'CMO Input'!$AU:$AU,Master!$F3651),"")</f>
        <v>0</v>
      </c>
    </row>
    <row r="3656" spans="1:6" x14ac:dyDescent="0.25">
      <c r="A3656" s="24">
        <v>18</v>
      </c>
      <c r="B3656" s="25">
        <v>44378</v>
      </c>
      <c r="C3656" s="24" t="s">
        <v>424</v>
      </c>
      <c r="D3656" s="24" t="s">
        <v>146</v>
      </c>
      <c r="E3656" s="24" t="s">
        <v>1489</v>
      </c>
      <c r="F3656" t="str" cm="1">
        <f t="array" ref="F3656">_xlfn.SWITCH($E3656,"Forecast",IFERROR(SUMIFS(INDEX('Forecast Input'!$A:$BO,,MATCH(TEXT($A3656,"0"),'Forecast Input'!$1:$1,0)),'Forecast Input'!$A:$A,Master!C3656,'Forecast Input'!$D:$D,Master!D3656),0),"Actual",SUMIFS('CMO Input'!$Q:$Q,'CMO Input'!$E:$E,Master!$A3656,'CMO Input'!$C:$C,Master!$C3656,'CMO Input'!$AJ:$AJ,Master!$D3656,'CMO Input'!$AU:$AU,Master!$F3652),"")</f>
        <v/>
      </c>
    </row>
    <row r="3657" spans="1:6" x14ac:dyDescent="0.25">
      <c r="A3657" s="24">
        <v>18</v>
      </c>
      <c r="B3657" s="25">
        <v>44378</v>
      </c>
      <c r="C3657" s="24" t="s">
        <v>424</v>
      </c>
      <c r="D3657" s="24" t="s">
        <v>146</v>
      </c>
      <c r="E3657" s="24" t="s">
        <v>1488</v>
      </c>
      <c r="F3657" cm="1">
        <f t="array" ref="F3657">_xlfn.SWITCH($E3657,"Forecast",IFERROR(SUMIFS(INDEX('Forecast Input'!$A:$BO,,MATCH(TEXT($A3657,"0"),'Forecast Input'!$1:$1,0)),'Forecast Input'!$A:$A,Master!C3657,'Forecast Input'!$D:$D,Master!D3657),0),"Actual",SUMIFS('CMO Input'!$Q:$Q,'CMO Input'!$E:$E,Master!$A3657,'CMO Input'!$C:$C,Master!$C3657,'CMO Input'!$AJ:$AJ,Master!$D3657,'CMO Input'!$AU:$AU,Master!$F3653),"")</f>
        <v>0</v>
      </c>
    </row>
    <row r="3658" spans="1:6" x14ac:dyDescent="0.25">
      <c r="A3658" s="24">
        <v>18</v>
      </c>
      <c r="B3658" s="25">
        <v>44378</v>
      </c>
      <c r="C3658" s="24" t="s">
        <v>424</v>
      </c>
      <c r="D3658" s="24" t="s">
        <v>146</v>
      </c>
      <c r="E3658" s="24" t="s">
        <v>1487</v>
      </c>
      <c r="F3658" cm="1">
        <f t="array" ref="F3658">_xlfn.SWITCH($E3658,"Forecast",IFERROR(SUMIFS(INDEX('Forecast Input'!$A:$BO,,MATCH(TEXT($A3658,"0"),'Forecast Input'!$1:$1,0)),'Forecast Input'!$A:$A,Master!C3658,'Forecast Input'!$D:$D,Master!D3658),0),"Actual",SUMIFS('CMO Input'!$Q:$Q,'CMO Input'!$E:$E,Master!$A3658,'CMO Input'!$C:$C,Master!$C3658,'CMO Input'!$AJ:$AJ,Master!$D3658,'CMO Input'!$AU:$AU,Master!$F3654),"")</f>
        <v>0</v>
      </c>
    </row>
    <row r="3659" spans="1:6" x14ac:dyDescent="0.25">
      <c r="A3659" s="24">
        <v>18</v>
      </c>
      <c r="B3659" s="25">
        <v>44378</v>
      </c>
      <c r="C3659" s="24" t="s">
        <v>424</v>
      </c>
      <c r="D3659" s="24" t="s">
        <v>166</v>
      </c>
      <c r="E3659" s="24" t="s">
        <v>1489</v>
      </c>
      <c r="F3659" t="str" cm="1">
        <f t="array" ref="F3659">_xlfn.SWITCH($E3659,"Forecast",IFERROR(SUMIFS(INDEX('Forecast Input'!$A:$BO,,MATCH(TEXT($A3659,"0"),'Forecast Input'!$1:$1,0)),'Forecast Input'!$A:$A,Master!C3659,'Forecast Input'!$D:$D,Master!D3659),0),"Actual",SUMIFS('CMO Input'!$Q:$Q,'CMO Input'!$E:$E,Master!$A3659,'CMO Input'!$C:$C,Master!$C3659,'CMO Input'!$AJ:$AJ,Master!$D3659,'CMO Input'!$AU:$AU,Master!$F3655),"")</f>
        <v/>
      </c>
    </row>
    <row r="3660" spans="1:6" x14ac:dyDescent="0.25">
      <c r="A3660" s="24">
        <v>18</v>
      </c>
      <c r="B3660" s="25">
        <v>44378</v>
      </c>
      <c r="C3660" s="24" t="s">
        <v>424</v>
      </c>
      <c r="D3660" s="24" t="s">
        <v>166</v>
      </c>
      <c r="E3660" s="24" t="s">
        <v>1488</v>
      </c>
      <c r="F3660" cm="1">
        <f t="array" ref="F3660">_xlfn.SWITCH($E3660,"Forecast",IFERROR(SUMIFS(INDEX('Forecast Input'!$A:$BO,,MATCH(TEXT($A3660,"0"),'Forecast Input'!$1:$1,0)),'Forecast Input'!$A:$A,Master!C3660,'Forecast Input'!$D:$D,Master!D3660),0),"Actual",SUMIFS('CMO Input'!$Q:$Q,'CMO Input'!$E:$E,Master!$A3660,'CMO Input'!$C:$C,Master!$C3660,'CMO Input'!$AJ:$AJ,Master!$D3660,'CMO Input'!$AU:$AU,Master!$F3656),"")</f>
        <v>0</v>
      </c>
    </row>
    <row r="3661" spans="1:6" x14ac:dyDescent="0.25">
      <c r="A3661" s="24">
        <v>18</v>
      </c>
      <c r="B3661" s="25">
        <v>44378</v>
      </c>
      <c r="C3661" s="24" t="s">
        <v>424</v>
      </c>
      <c r="D3661" s="24" t="s">
        <v>166</v>
      </c>
      <c r="E3661" s="24" t="s">
        <v>1487</v>
      </c>
      <c r="F3661" cm="1">
        <f t="array" ref="F3661">_xlfn.SWITCH($E3661,"Forecast",IFERROR(SUMIFS(INDEX('Forecast Input'!$A:$BO,,MATCH(TEXT($A3661,"0"),'Forecast Input'!$1:$1,0)),'Forecast Input'!$A:$A,Master!C3661,'Forecast Input'!$D:$D,Master!D3661),0),"Actual",SUMIFS('CMO Input'!$Q:$Q,'CMO Input'!$E:$E,Master!$A3661,'CMO Input'!$C:$C,Master!$C3661,'CMO Input'!$AJ:$AJ,Master!$D3661,'CMO Input'!$AU:$AU,Master!$F3657),"")</f>
        <v>0</v>
      </c>
    </row>
    <row r="3662" spans="1:6" x14ac:dyDescent="0.25">
      <c r="A3662" s="24">
        <v>18</v>
      </c>
      <c r="B3662" s="25">
        <v>44378</v>
      </c>
      <c r="C3662" s="24" t="s">
        <v>424</v>
      </c>
      <c r="D3662" s="24" t="s">
        <v>170</v>
      </c>
      <c r="E3662" s="24" t="s">
        <v>1489</v>
      </c>
      <c r="F3662" t="str" cm="1">
        <f t="array" ref="F3662">_xlfn.SWITCH($E3662,"Forecast",IFERROR(SUMIFS(INDEX('Forecast Input'!$A:$BO,,MATCH(TEXT($A3662,"0"),'Forecast Input'!$1:$1,0)),'Forecast Input'!$A:$A,Master!C3662,'Forecast Input'!$D:$D,Master!D3662),0),"Actual",SUMIFS('CMO Input'!$Q:$Q,'CMO Input'!$E:$E,Master!$A3662,'CMO Input'!$C:$C,Master!$C3662,'CMO Input'!$AJ:$AJ,Master!$D3662,'CMO Input'!$AU:$AU,Master!$F3658),"")</f>
        <v/>
      </c>
    </row>
    <row r="3663" spans="1:6" x14ac:dyDescent="0.25">
      <c r="A3663" s="24">
        <v>18</v>
      </c>
      <c r="B3663" s="25">
        <v>44378</v>
      </c>
      <c r="C3663" s="24" t="s">
        <v>424</v>
      </c>
      <c r="D3663" s="24" t="s">
        <v>170</v>
      </c>
      <c r="E3663" s="24" t="s">
        <v>1488</v>
      </c>
      <c r="F3663" cm="1">
        <f t="array" ref="F3663">_xlfn.SWITCH($E3663,"Forecast",IFERROR(SUMIFS(INDEX('Forecast Input'!$A:$BO,,MATCH(TEXT($A3663,"0"),'Forecast Input'!$1:$1,0)),'Forecast Input'!$A:$A,Master!C3663,'Forecast Input'!$D:$D,Master!D3663),0),"Actual",SUMIFS('CMO Input'!$Q:$Q,'CMO Input'!$E:$E,Master!$A3663,'CMO Input'!$C:$C,Master!$C3663,'CMO Input'!$AJ:$AJ,Master!$D3663,'CMO Input'!$AU:$AU,Master!$F3659),"")</f>
        <v>0</v>
      </c>
    </row>
    <row r="3664" spans="1:6" x14ac:dyDescent="0.25">
      <c r="A3664" s="24">
        <v>18</v>
      </c>
      <c r="B3664" s="25">
        <v>44378</v>
      </c>
      <c r="C3664" s="24" t="s">
        <v>424</v>
      </c>
      <c r="D3664" s="24" t="s">
        <v>170</v>
      </c>
      <c r="E3664" s="24" t="s">
        <v>1487</v>
      </c>
      <c r="F3664" cm="1">
        <f t="array" ref="F3664">_xlfn.SWITCH($E3664,"Forecast",IFERROR(SUMIFS(INDEX('Forecast Input'!$A:$BO,,MATCH(TEXT($A3664,"0"),'Forecast Input'!$1:$1,0)),'Forecast Input'!$A:$A,Master!C3664,'Forecast Input'!$D:$D,Master!D3664),0),"Actual",SUMIFS('CMO Input'!$Q:$Q,'CMO Input'!$E:$E,Master!$A3664,'CMO Input'!$C:$C,Master!$C3664,'CMO Input'!$AJ:$AJ,Master!$D3664,'CMO Input'!$AU:$AU,Master!$F3660),"")</f>
        <v>0</v>
      </c>
    </row>
    <row r="3665" spans="1:6" x14ac:dyDescent="0.25">
      <c r="A3665" s="24">
        <v>18</v>
      </c>
      <c r="B3665" s="25">
        <v>44378</v>
      </c>
      <c r="C3665" s="24" t="s">
        <v>424</v>
      </c>
      <c r="D3665" s="24" t="s">
        <v>436</v>
      </c>
      <c r="E3665" s="24" t="s">
        <v>1489</v>
      </c>
      <c r="F3665" t="str" cm="1">
        <f t="array" ref="F3665">_xlfn.SWITCH($E3665,"Forecast",IFERROR(SUMIFS(INDEX('Forecast Input'!$A:$BO,,MATCH(TEXT($A3665,"0"),'Forecast Input'!$1:$1,0)),'Forecast Input'!$A:$A,Master!C3665,'Forecast Input'!$D:$D,Master!D3665),0),"Actual",SUMIFS('CMO Input'!$Q:$Q,'CMO Input'!$E:$E,Master!$A3665,'CMO Input'!$C:$C,Master!$C3665,'CMO Input'!$AJ:$AJ,Master!$D3665,'CMO Input'!$AU:$AU,Master!$F3661),"")</f>
        <v/>
      </c>
    </row>
    <row r="3666" spans="1:6" x14ac:dyDescent="0.25">
      <c r="A3666" s="24">
        <v>18</v>
      </c>
      <c r="B3666" s="25">
        <v>44378</v>
      </c>
      <c r="C3666" s="24" t="s">
        <v>424</v>
      </c>
      <c r="D3666" s="24" t="s">
        <v>436</v>
      </c>
      <c r="E3666" s="24" t="s">
        <v>1488</v>
      </c>
      <c r="F3666" cm="1">
        <f t="array" ref="F3666">_xlfn.SWITCH($E3666,"Forecast",IFERROR(SUMIFS(INDEX('Forecast Input'!$A:$BO,,MATCH(TEXT($A3666,"0"),'Forecast Input'!$1:$1,0)),'Forecast Input'!$A:$A,Master!C3666,'Forecast Input'!$D:$D,Master!D3666),0),"Actual",SUMIFS('CMO Input'!$Q:$Q,'CMO Input'!$E:$E,Master!$A3666,'CMO Input'!$C:$C,Master!$C3666,'CMO Input'!$AJ:$AJ,Master!$D3666,'CMO Input'!$AU:$AU,Master!$F3662),"")</f>
        <v>0</v>
      </c>
    </row>
    <row r="3667" spans="1:6" x14ac:dyDescent="0.25">
      <c r="A3667" s="24">
        <v>18</v>
      </c>
      <c r="B3667" s="25">
        <v>44378</v>
      </c>
      <c r="C3667" s="24" t="s">
        <v>424</v>
      </c>
      <c r="D3667" s="24" t="s">
        <v>436</v>
      </c>
      <c r="E3667" s="24" t="s">
        <v>1487</v>
      </c>
      <c r="F3667" cm="1">
        <f t="array" ref="F3667">_xlfn.SWITCH($E3667,"Forecast",IFERROR(SUMIFS(INDEX('Forecast Input'!$A:$BO,,MATCH(TEXT($A3667,"0"),'Forecast Input'!$1:$1,0)),'Forecast Input'!$A:$A,Master!C3667,'Forecast Input'!$D:$D,Master!D3667),0),"Actual",SUMIFS('CMO Input'!$Q:$Q,'CMO Input'!$E:$E,Master!$A3667,'CMO Input'!$C:$C,Master!$C3667,'CMO Input'!$AJ:$AJ,Master!$D3667,'CMO Input'!$AU:$AU,Master!$F3663),"")</f>
        <v>0</v>
      </c>
    </row>
    <row r="3668" spans="1:6" x14ac:dyDescent="0.25">
      <c r="A3668" s="24">
        <v>18</v>
      </c>
      <c r="B3668" s="25">
        <v>44378</v>
      </c>
      <c r="C3668" s="24" t="s">
        <v>424</v>
      </c>
      <c r="D3668" s="24" t="s">
        <v>1469</v>
      </c>
      <c r="E3668" s="24" t="s">
        <v>1489</v>
      </c>
      <c r="F3668" t="str" cm="1">
        <f t="array" ref="F3668">_xlfn.SWITCH($E3668,"Forecast",IFERROR(SUMIFS(INDEX('Forecast Input'!$A:$BO,,MATCH(TEXT($A3668,"0"),'Forecast Input'!$1:$1,0)),'Forecast Input'!$A:$A,Master!C3668,'Forecast Input'!$D:$D,Master!D3668),0),"Actual",SUMIFS('CMO Input'!$Q:$Q,'CMO Input'!$E:$E,Master!$A3668,'CMO Input'!$C:$C,Master!$C3668,'CMO Input'!$AJ:$AJ,Master!$D3668,'CMO Input'!$AU:$AU,Master!$F3664),"")</f>
        <v/>
      </c>
    </row>
    <row r="3669" spans="1:6" x14ac:dyDescent="0.25">
      <c r="A3669" s="24">
        <v>18</v>
      </c>
      <c r="B3669" s="25">
        <v>44378</v>
      </c>
      <c r="C3669" s="24" t="s">
        <v>424</v>
      </c>
      <c r="D3669" s="24" t="s">
        <v>1469</v>
      </c>
      <c r="E3669" s="24" t="s">
        <v>1488</v>
      </c>
      <c r="F3669" cm="1">
        <f t="array" ref="F3669">_xlfn.SWITCH($E3669,"Forecast",IFERROR(SUMIFS(INDEX('Forecast Input'!$A:$BO,,MATCH(TEXT($A3669,"0"),'Forecast Input'!$1:$1,0)),'Forecast Input'!$A:$A,Master!C3669,'Forecast Input'!$D:$D,Master!D3669),0),"Actual",SUMIFS('CMO Input'!$Q:$Q,'CMO Input'!$E:$E,Master!$A3669,'CMO Input'!$C:$C,Master!$C3669,'CMO Input'!$AJ:$AJ,Master!$D3669,'CMO Input'!$AU:$AU,Master!$F3665),"")</f>
        <v>0</v>
      </c>
    </row>
    <row r="3670" spans="1:6" x14ac:dyDescent="0.25">
      <c r="A3670" s="24">
        <v>18</v>
      </c>
      <c r="B3670" s="25">
        <v>44378</v>
      </c>
      <c r="C3670" s="24" t="s">
        <v>424</v>
      </c>
      <c r="D3670" s="24" t="s">
        <v>1469</v>
      </c>
      <c r="E3670" s="24" t="s">
        <v>1487</v>
      </c>
      <c r="F3670" cm="1">
        <f t="array" ref="F3670">_xlfn.SWITCH($E3670,"Forecast",IFERROR(SUMIFS(INDEX('Forecast Input'!$A:$BO,,MATCH(TEXT($A3670,"0"),'Forecast Input'!$1:$1,0)),'Forecast Input'!$A:$A,Master!C3670,'Forecast Input'!$D:$D,Master!D3670),0),"Actual",SUMIFS('CMO Input'!$Q:$Q,'CMO Input'!$E:$E,Master!$A3670,'CMO Input'!$C:$C,Master!$C3670,'CMO Input'!$AJ:$AJ,Master!$D3670,'CMO Input'!$AU:$AU,Master!$F3666),"")</f>
        <v>0</v>
      </c>
    </row>
    <row r="3671" spans="1:6" x14ac:dyDescent="0.25">
      <c r="A3671" s="24">
        <v>18</v>
      </c>
      <c r="B3671" s="25">
        <v>44378</v>
      </c>
      <c r="C3671" s="24" t="s">
        <v>141</v>
      </c>
      <c r="D3671" s="24" t="s">
        <v>10</v>
      </c>
      <c r="E3671" s="24" t="s">
        <v>1489</v>
      </c>
      <c r="F3671" t="str" cm="1">
        <f t="array" ref="F3671">_xlfn.SWITCH($E3671,"Forecast",IFERROR(SUMIFS(INDEX('Forecast Input'!$A:$BO,,MATCH(TEXT($A3671,"0"),'Forecast Input'!$1:$1,0)),'Forecast Input'!$A:$A,Master!C3671,'Forecast Input'!$D:$D,Master!D3671),0),"Actual",SUMIFS('CMO Input'!$Q:$Q,'CMO Input'!$E:$E,Master!$A3671,'CMO Input'!$C:$C,Master!$C3671,'CMO Input'!$AJ:$AJ,Master!$D3671,'CMO Input'!$AU:$AU,Master!$F3667),"")</f>
        <v/>
      </c>
    </row>
    <row r="3672" spans="1:6" x14ac:dyDescent="0.25">
      <c r="A3672" s="24">
        <v>18</v>
      </c>
      <c r="B3672" s="25">
        <v>44378</v>
      </c>
      <c r="C3672" s="24" t="s">
        <v>141</v>
      </c>
      <c r="D3672" s="24" t="s">
        <v>10</v>
      </c>
      <c r="E3672" s="24" t="s">
        <v>1488</v>
      </c>
      <c r="F3672" cm="1">
        <f t="array" ref="F3672">_xlfn.SWITCH($E3672,"Forecast",IFERROR(SUMIFS(INDEX('Forecast Input'!$A:$BO,,MATCH(TEXT($A3672,"0"),'Forecast Input'!$1:$1,0)),'Forecast Input'!$A:$A,Master!C3672,'Forecast Input'!$D:$D,Master!D3672),0),"Actual",SUMIFS('CMO Input'!$Q:$Q,'CMO Input'!$E:$E,Master!$A3672,'CMO Input'!$C:$C,Master!$C3672,'CMO Input'!$AJ:$AJ,Master!$D3672,'CMO Input'!$AU:$AU,Master!$F3668),"")</f>
        <v>0</v>
      </c>
    </row>
    <row r="3673" spans="1:6" x14ac:dyDescent="0.25">
      <c r="A3673" s="24">
        <v>18</v>
      </c>
      <c r="B3673" s="25">
        <v>44378</v>
      </c>
      <c r="C3673" s="24" t="s">
        <v>141</v>
      </c>
      <c r="D3673" s="24" t="s">
        <v>10</v>
      </c>
      <c r="E3673" s="24" t="s">
        <v>1487</v>
      </c>
      <c r="F3673" cm="1">
        <f t="array" ref="F3673">_xlfn.SWITCH($E3673,"Forecast",IFERROR(SUMIFS(INDEX('Forecast Input'!$A:$BO,,MATCH(TEXT($A3673,"0"),'Forecast Input'!$1:$1,0)),'Forecast Input'!$A:$A,Master!C3673,'Forecast Input'!$D:$D,Master!D3673),0),"Actual",SUMIFS('CMO Input'!$Q:$Q,'CMO Input'!$E:$E,Master!$A3673,'CMO Input'!$C:$C,Master!$C3673,'CMO Input'!$AJ:$AJ,Master!$D3673,'CMO Input'!$AU:$AU,Master!$F3669),"")</f>
        <v>0</v>
      </c>
    </row>
    <row r="3674" spans="1:6" x14ac:dyDescent="0.25">
      <c r="A3674" s="24">
        <v>18</v>
      </c>
      <c r="B3674" s="25">
        <v>44378</v>
      </c>
      <c r="C3674" s="24" t="s">
        <v>141</v>
      </c>
      <c r="D3674" s="24" t="s">
        <v>61</v>
      </c>
      <c r="E3674" s="24" t="s">
        <v>1489</v>
      </c>
      <c r="F3674" t="str" cm="1">
        <f t="array" ref="F3674">_xlfn.SWITCH($E3674,"Forecast",IFERROR(SUMIFS(INDEX('Forecast Input'!$A:$BO,,MATCH(TEXT($A3674,"0"),'Forecast Input'!$1:$1,0)),'Forecast Input'!$A:$A,Master!C3674,'Forecast Input'!$D:$D,Master!D3674),0),"Actual",SUMIFS('CMO Input'!$Q:$Q,'CMO Input'!$E:$E,Master!$A3674,'CMO Input'!$C:$C,Master!$C3674,'CMO Input'!$AJ:$AJ,Master!$D3674,'CMO Input'!$AU:$AU,Master!$F3670),"")</f>
        <v/>
      </c>
    </row>
    <row r="3675" spans="1:6" x14ac:dyDescent="0.25">
      <c r="A3675" s="24">
        <v>18</v>
      </c>
      <c r="B3675" s="25">
        <v>44378</v>
      </c>
      <c r="C3675" s="24" t="s">
        <v>141</v>
      </c>
      <c r="D3675" s="24" t="s">
        <v>61</v>
      </c>
      <c r="E3675" s="24" t="s">
        <v>1488</v>
      </c>
      <c r="F3675" cm="1">
        <f t="array" ref="F3675">_xlfn.SWITCH($E3675,"Forecast",IFERROR(SUMIFS(INDEX('Forecast Input'!$A:$BO,,MATCH(TEXT($A3675,"0"),'Forecast Input'!$1:$1,0)),'Forecast Input'!$A:$A,Master!C3675,'Forecast Input'!$D:$D,Master!D3675),0),"Actual",SUMIFS('CMO Input'!$Q:$Q,'CMO Input'!$E:$E,Master!$A3675,'CMO Input'!$C:$C,Master!$C3675,'CMO Input'!$AJ:$AJ,Master!$D3675,'CMO Input'!$AU:$AU,Master!$F3671),"")</f>
        <v>0</v>
      </c>
    </row>
    <row r="3676" spans="1:6" x14ac:dyDescent="0.25">
      <c r="A3676" s="24">
        <v>18</v>
      </c>
      <c r="B3676" s="25">
        <v>44378</v>
      </c>
      <c r="C3676" s="24" t="s">
        <v>141</v>
      </c>
      <c r="D3676" s="24" t="s">
        <v>61</v>
      </c>
      <c r="E3676" s="24" t="s">
        <v>1487</v>
      </c>
      <c r="F3676" cm="1">
        <f t="array" ref="F3676">_xlfn.SWITCH($E3676,"Forecast",IFERROR(SUMIFS(INDEX('Forecast Input'!$A:$BO,,MATCH(TEXT($A3676,"0"),'Forecast Input'!$1:$1,0)),'Forecast Input'!$A:$A,Master!C3676,'Forecast Input'!$D:$D,Master!D3676),0),"Actual",SUMIFS('CMO Input'!$Q:$Q,'CMO Input'!$E:$E,Master!$A3676,'CMO Input'!$C:$C,Master!$C3676,'CMO Input'!$AJ:$AJ,Master!$D3676,'CMO Input'!$AU:$AU,Master!$F3672),"")</f>
        <v>0</v>
      </c>
    </row>
    <row r="3677" spans="1:6" x14ac:dyDescent="0.25">
      <c r="A3677" s="24">
        <v>18</v>
      </c>
      <c r="B3677" s="25">
        <v>44378</v>
      </c>
      <c r="C3677" s="24" t="s">
        <v>141</v>
      </c>
      <c r="D3677" s="24" t="s">
        <v>103</v>
      </c>
      <c r="E3677" s="24" t="s">
        <v>1489</v>
      </c>
      <c r="F3677" t="str" cm="1">
        <f t="array" ref="F3677">_xlfn.SWITCH($E3677,"Forecast",IFERROR(SUMIFS(INDEX('Forecast Input'!$A:$BO,,MATCH(TEXT($A3677,"0"),'Forecast Input'!$1:$1,0)),'Forecast Input'!$A:$A,Master!C3677,'Forecast Input'!$D:$D,Master!D3677),0),"Actual",SUMIFS('CMO Input'!$Q:$Q,'CMO Input'!$E:$E,Master!$A3677,'CMO Input'!$C:$C,Master!$C3677,'CMO Input'!$AJ:$AJ,Master!$D3677,'CMO Input'!$AU:$AU,Master!$F3673),"")</f>
        <v/>
      </c>
    </row>
    <row r="3678" spans="1:6" x14ac:dyDescent="0.25">
      <c r="A3678" s="24">
        <v>18</v>
      </c>
      <c r="B3678" s="25">
        <v>44378</v>
      </c>
      <c r="C3678" s="24" t="s">
        <v>141</v>
      </c>
      <c r="D3678" s="24" t="s">
        <v>103</v>
      </c>
      <c r="E3678" s="24" t="s">
        <v>1488</v>
      </c>
      <c r="F3678" cm="1">
        <f t="array" ref="F3678">_xlfn.SWITCH($E3678,"Forecast",IFERROR(SUMIFS(INDEX('Forecast Input'!$A:$BO,,MATCH(TEXT($A3678,"0"),'Forecast Input'!$1:$1,0)),'Forecast Input'!$A:$A,Master!C3678,'Forecast Input'!$D:$D,Master!D3678),0),"Actual",SUMIFS('CMO Input'!$Q:$Q,'CMO Input'!$E:$E,Master!$A3678,'CMO Input'!$C:$C,Master!$C3678,'CMO Input'!$AJ:$AJ,Master!$D3678,'CMO Input'!$AU:$AU,Master!$F3674),"")</f>
        <v>0</v>
      </c>
    </row>
    <row r="3679" spans="1:6" x14ac:dyDescent="0.25">
      <c r="A3679" s="24">
        <v>18</v>
      </c>
      <c r="B3679" s="25">
        <v>44378</v>
      </c>
      <c r="C3679" s="24" t="s">
        <v>141</v>
      </c>
      <c r="D3679" s="24" t="s">
        <v>103</v>
      </c>
      <c r="E3679" s="24" t="s">
        <v>1487</v>
      </c>
      <c r="F3679" cm="1">
        <f t="array" ref="F3679">_xlfn.SWITCH($E3679,"Forecast",IFERROR(SUMIFS(INDEX('Forecast Input'!$A:$BO,,MATCH(TEXT($A3679,"0"),'Forecast Input'!$1:$1,0)),'Forecast Input'!$A:$A,Master!C3679,'Forecast Input'!$D:$D,Master!D3679),0),"Actual",SUMIFS('CMO Input'!$Q:$Q,'CMO Input'!$E:$E,Master!$A3679,'CMO Input'!$C:$C,Master!$C3679,'CMO Input'!$AJ:$AJ,Master!$D3679,'CMO Input'!$AU:$AU,Master!$F3675),"")</f>
        <v>0</v>
      </c>
    </row>
    <row r="3680" spans="1:6" x14ac:dyDescent="0.25">
      <c r="A3680" s="24">
        <v>18</v>
      </c>
      <c r="B3680" s="25">
        <v>44378</v>
      </c>
      <c r="C3680" s="24" t="s">
        <v>141</v>
      </c>
      <c r="D3680" s="24" t="s">
        <v>146</v>
      </c>
      <c r="E3680" s="24" t="s">
        <v>1489</v>
      </c>
      <c r="F3680" t="str" cm="1">
        <f t="array" ref="F3680">_xlfn.SWITCH($E3680,"Forecast",IFERROR(SUMIFS(INDEX('Forecast Input'!$A:$BO,,MATCH(TEXT($A3680,"0"),'Forecast Input'!$1:$1,0)),'Forecast Input'!$A:$A,Master!C3680,'Forecast Input'!$D:$D,Master!D3680),0),"Actual",SUMIFS('CMO Input'!$Q:$Q,'CMO Input'!$E:$E,Master!$A3680,'CMO Input'!$C:$C,Master!$C3680,'CMO Input'!$AJ:$AJ,Master!$D3680,'CMO Input'!$AU:$AU,Master!$F3676),"")</f>
        <v/>
      </c>
    </row>
    <row r="3681" spans="1:6" x14ac:dyDescent="0.25">
      <c r="A3681" s="24">
        <v>18</v>
      </c>
      <c r="B3681" s="25">
        <v>44378</v>
      </c>
      <c r="C3681" s="24" t="s">
        <v>141</v>
      </c>
      <c r="D3681" s="24" t="s">
        <v>146</v>
      </c>
      <c r="E3681" s="24" t="s">
        <v>1488</v>
      </c>
      <c r="F3681" cm="1">
        <f t="array" ref="F3681">_xlfn.SWITCH($E3681,"Forecast",IFERROR(SUMIFS(INDEX('Forecast Input'!$A:$BO,,MATCH(TEXT($A3681,"0"),'Forecast Input'!$1:$1,0)),'Forecast Input'!$A:$A,Master!C3681,'Forecast Input'!$D:$D,Master!D3681),0),"Actual",SUMIFS('CMO Input'!$Q:$Q,'CMO Input'!$E:$E,Master!$A3681,'CMO Input'!$C:$C,Master!$C3681,'CMO Input'!$AJ:$AJ,Master!$D3681,'CMO Input'!$AU:$AU,Master!$F3677),"")</f>
        <v>0</v>
      </c>
    </row>
    <row r="3682" spans="1:6" x14ac:dyDescent="0.25">
      <c r="A3682" s="24">
        <v>18</v>
      </c>
      <c r="B3682" s="25">
        <v>44378</v>
      </c>
      <c r="C3682" s="24" t="s">
        <v>141</v>
      </c>
      <c r="D3682" s="24" t="s">
        <v>146</v>
      </c>
      <c r="E3682" s="24" t="s">
        <v>1487</v>
      </c>
      <c r="F3682" cm="1">
        <f t="array" ref="F3682">_xlfn.SWITCH($E3682,"Forecast",IFERROR(SUMIFS(INDEX('Forecast Input'!$A:$BO,,MATCH(TEXT($A3682,"0"),'Forecast Input'!$1:$1,0)),'Forecast Input'!$A:$A,Master!C3682,'Forecast Input'!$D:$D,Master!D3682),0),"Actual",SUMIFS('CMO Input'!$Q:$Q,'CMO Input'!$E:$E,Master!$A3682,'CMO Input'!$C:$C,Master!$C3682,'CMO Input'!$AJ:$AJ,Master!$D3682,'CMO Input'!$AU:$AU,Master!$F3678),"")</f>
        <v>0</v>
      </c>
    </row>
    <row r="3683" spans="1:6" x14ac:dyDescent="0.25">
      <c r="A3683" s="24">
        <v>18</v>
      </c>
      <c r="B3683" s="25">
        <v>44378</v>
      </c>
      <c r="C3683" s="24" t="s">
        <v>141</v>
      </c>
      <c r="D3683" s="24" t="s">
        <v>166</v>
      </c>
      <c r="E3683" s="24" t="s">
        <v>1489</v>
      </c>
      <c r="F3683" t="str" cm="1">
        <f t="array" ref="F3683">_xlfn.SWITCH($E3683,"Forecast",IFERROR(SUMIFS(INDEX('Forecast Input'!$A:$BO,,MATCH(TEXT($A3683,"0"),'Forecast Input'!$1:$1,0)),'Forecast Input'!$A:$A,Master!C3683,'Forecast Input'!$D:$D,Master!D3683),0),"Actual",SUMIFS('CMO Input'!$Q:$Q,'CMO Input'!$E:$E,Master!$A3683,'CMO Input'!$C:$C,Master!$C3683,'CMO Input'!$AJ:$AJ,Master!$D3683,'CMO Input'!$AU:$AU,Master!$F3679),"")</f>
        <v/>
      </c>
    </row>
    <row r="3684" spans="1:6" x14ac:dyDescent="0.25">
      <c r="A3684" s="24">
        <v>18</v>
      </c>
      <c r="B3684" s="25">
        <v>44378</v>
      </c>
      <c r="C3684" s="24" t="s">
        <v>141</v>
      </c>
      <c r="D3684" s="24" t="s">
        <v>166</v>
      </c>
      <c r="E3684" s="24" t="s">
        <v>1488</v>
      </c>
      <c r="F3684" cm="1">
        <f t="array" ref="F3684">_xlfn.SWITCH($E3684,"Forecast",IFERROR(SUMIFS(INDEX('Forecast Input'!$A:$BO,,MATCH(TEXT($A3684,"0"),'Forecast Input'!$1:$1,0)),'Forecast Input'!$A:$A,Master!C3684,'Forecast Input'!$D:$D,Master!D3684),0),"Actual",SUMIFS('CMO Input'!$Q:$Q,'CMO Input'!$E:$E,Master!$A3684,'CMO Input'!$C:$C,Master!$C3684,'CMO Input'!$AJ:$AJ,Master!$D3684,'CMO Input'!$AU:$AU,Master!$F3680),"")</f>
        <v>0</v>
      </c>
    </row>
    <row r="3685" spans="1:6" x14ac:dyDescent="0.25">
      <c r="A3685" s="24">
        <v>18</v>
      </c>
      <c r="B3685" s="25">
        <v>44378</v>
      </c>
      <c r="C3685" s="24" t="s">
        <v>141</v>
      </c>
      <c r="D3685" s="24" t="s">
        <v>166</v>
      </c>
      <c r="E3685" s="24" t="s">
        <v>1487</v>
      </c>
      <c r="F3685" cm="1">
        <f t="array" ref="F3685">_xlfn.SWITCH($E3685,"Forecast",IFERROR(SUMIFS(INDEX('Forecast Input'!$A:$BO,,MATCH(TEXT($A3685,"0"),'Forecast Input'!$1:$1,0)),'Forecast Input'!$A:$A,Master!C3685,'Forecast Input'!$D:$D,Master!D3685),0),"Actual",SUMIFS('CMO Input'!$Q:$Q,'CMO Input'!$E:$E,Master!$A3685,'CMO Input'!$C:$C,Master!$C3685,'CMO Input'!$AJ:$AJ,Master!$D3685,'CMO Input'!$AU:$AU,Master!$F3681),"")</f>
        <v>0</v>
      </c>
    </row>
    <row r="3686" spans="1:6" x14ac:dyDescent="0.25">
      <c r="A3686" s="24">
        <v>18</v>
      </c>
      <c r="B3686" s="25">
        <v>44378</v>
      </c>
      <c r="C3686" s="24" t="s">
        <v>141</v>
      </c>
      <c r="D3686" s="24" t="s">
        <v>170</v>
      </c>
      <c r="E3686" s="24" t="s">
        <v>1489</v>
      </c>
      <c r="F3686" t="str" cm="1">
        <f t="array" ref="F3686">_xlfn.SWITCH($E3686,"Forecast",IFERROR(SUMIFS(INDEX('Forecast Input'!$A:$BO,,MATCH(TEXT($A3686,"0"),'Forecast Input'!$1:$1,0)),'Forecast Input'!$A:$A,Master!C3686,'Forecast Input'!$D:$D,Master!D3686),0),"Actual",SUMIFS('CMO Input'!$Q:$Q,'CMO Input'!$E:$E,Master!$A3686,'CMO Input'!$C:$C,Master!$C3686,'CMO Input'!$AJ:$AJ,Master!$D3686,'CMO Input'!$AU:$AU,Master!$F3682),"")</f>
        <v/>
      </c>
    </row>
    <row r="3687" spans="1:6" x14ac:dyDescent="0.25">
      <c r="A3687" s="24">
        <v>18</v>
      </c>
      <c r="B3687" s="25">
        <v>44378</v>
      </c>
      <c r="C3687" s="24" t="s">
        <v>141</v>
      </c>
      <c r="D3687" s="24" t="s">
        <v>170</v>
      </c>
      <c r="E3687" s="24" t="s">
        <v>1488</v>
      </c>
      <c r="F3687" cm="1">
        <f t="array" ref="F3687">_xlfn.SWITCH($E3687,"Forecast",IFERROR(SUMIFS(INDEX('Forecast Input'!$A:$BO,,MATCH(TEXT($A3687,"0"),'Forecast Input'!$1:$1,0)),'Forecast Input'!$A:$A,Master!C3687,'Forecast Input'!$D:$D,Master!D3687),0),"Actual",SUMIFS('CMO Input'!$Q:$Q,'CMO Input'!$E:$E,Master!$A3687,'CMO Input'!$C:$C,Master!$C3687,'CMO Input'!$AJ:$AJ,Master!$D3687,'CMO Input'!$AU:$AU,Master!$F3683),"")</f>
        <v>0</v>
      </c>
    </row>
    <row r="3688" spans="1:6" x14ac:dyDescent="0.25">
      <c r="A3688" s="24">
        <v>18</v>
      </c>
      <c r="B3688" s="25">
        <v>44378</v>
      </c>
      <c r="C3688" s="24" t="s">
        <v>141</v>
      </c>
      <c r="D3688" s="24" t="s">
        <v>170</v>
      </c>
      <c r="E3688" s="24" t="s">
        <v>1487</v>
      </c>
      <c r="F3688" cm="1">
        <f t="array" ref="F3688">_xlfn.SWITCH($E3688,"Forecast",IFERROR(SUMIFS(INDEX('Forecast Input'!$A:$BO,,MATCH(TEXT($A3688,"0"),'Forecast Input'!$1:$1,0)),'Forecast Input'!$A:$A,Master!C3688,'Forecast Input'!$D:$D,Master!D3688),0),"Actual",SUMIFS('CMO Input'!$Q:$Q,'CMO Input'!$E:$E,Master!$A3688,'CMO Input'!$C:$C,Master!$C3688,'CMO Input'!$AJ:$AJ,Master!$D3688,'CMO Input'!$AU:$AU,Master!$F3684),"")</f>
        <v>0</v>
      </c>
    </row>
    <row r="3689" spans="1:6" x14ac:dyDescent="0.25">
      <c r="A3689" s="24">
        <v>18</v>
      </c>
      <c r="B3689" s="25">
        <v>44378</v>
      </c>
      <c r="C3689" s="24" t="s">
        <v>141</v>
      </c>
      <c r="D3689" s="24" t="s">
        <v>436</v>
      </c>
      <c r="E3689" s="24" t="s">
        <v>1489</v>
      </c>
      <c r="F3689" t="str" cm="1">
        <f t="array" ref="F3689">_xlfn.SWITCH($E3689,"Forecast",IFERROR(SUMIFS(INDEX('Forecast Input'!$A:$BO,,MATCH(TEXT($A3689,"0"),'Forecast Input'!$1:$1,0)),'Forecast Input'!$A:$A,Master!C3689,'Forecast Input'!$D:$D,Master!D3689),0),"Actual",SUMIFS('CMO Input'!$Q:$Q,'CMO Input'!$E:$E,Master!$A3689,'CMO Input'!$C:$C,Master!$C3689,'CMO Input'!$AJ:$AJ,Master!$D3689,'CMO Input'!$AU:$AU,Master!$F3685),"")</f>
        <v/>
      </c>
    </row>
    <row r="3690" spans="1:6" x14ac:dyDescent="0.25">
      <c r="A3690" s="24">
        <v>18</v>
      </c>
      <c r="B3690" s="25">
        <v>44378</v>
      </c>
      <c r="C3690" s="24" t="s">
        <v>141</v>
      </c>
      <c r="D3690" s="24" t="s">
        <v>436</v>
      </c>
      <c r="E3690" s="24" t="s">
        <v>1488</v>
      </c>
      <c r="F3690" cm="1">
        <f t="array" ref="F3690">_xlfn.SWITCH($E3690,"Forecast",IFERROR(SUMIFS(INDEX('Forecast Input'!$A:$BO,,MATCH(TEXT($A3690,"0"),'Forecast Input'!$1:$1,0)),'Forecast Input'!$A:$A,Master!C3690,'Forecast Input'!$D:$D,Master!D3690),0),"Actual",SUMIFS('CMO Input'!$Q:$Q,'CMO Input'!$E:$E,Master!$A3690,'CMO Input'!$C:$C,Master!$C3690,'CMO Input'!$AJ:$AJ,Master!$D3690,'CMO Input'!$AU:$AU,Master!$F3686),"")</f>
        <v>0</v>
      </c>
    </row>
    <row r="3691" spans="1:6" x14ac:dyDescent="0.25">
      <c r="A3691" s="24">
        <v>18</v>
      </c>
      <c r="B3691" s="25">
        <v>44378</v>
      </c>
      <c r="C3691" s="24" t="s">
        <v>141</v>
      </c>
      <c r="D3691" s="24" t="s">
        <v>436</v>
      </c>
      <c r="E3691" s="24" t="s">
        <v>1487</v>
      </c>
      <c r="F3691" cm="1">
        <f t="array" ref="F3691">_xlfn.SWITCH($E3691,"Forecast",IFERROR(SUMIFS(INDEX('Forecast Input'!$A:$BO,,MATCH(TEXT($A3691,"0"),'Forecast Input'!$1:$1,0)),'Forecast Input'!$A:$A,Master!C3691,'Forecast Input'!$D:$D,Master!D3691),0),"Actual",SUMIFS('CMO Input'!$Q:$Q,'CMO Input'!$E:$E,Master!$A3691,'CMO Input'!$C:$C,Master!$C3691,'CMO Input'!$AJ:$AJ,Master!$D3691,'CMO Input'!$AU:$AU,Master!$F3687),"")</f>
        <v>0</v>
      </c>
    </row>
    <row r="3692" spans="1:6" x14ac:dyDescent="0.25">
      <c r="A3692" s="24">
        <v>18</v>
      </c>
      <c r="B3692" s="25">
        <v>44378</v>
      </c>
      <c r="C3692" s="24" t="s">
        <v>141</v>
      </c>
      <c r="D3692" s="24" t="s">
        <v>1469</v>
      </c>
      <c r="E3692" s="24" t="s">
        <v>1489</v>
      </c>
      <c r="F3692" t="str" cm="1">
        <f t="array" ref="F3692">_xlfn.SWITCH($E3692,"Forecast",IFERROR(SUMIFS(INDEX('Forecast Input'!$A:$BO,,MATCH(TEXT($A3692,"0"),'Forecast Input'!$1:$1,0)),'Forecast Input'!$A:$A,Master!C3692,'Forecast Input'!$D:$D,Master!D3692),0),"Actual",SUMIFS('CMO Input'!$Q:$Q,'CMO Input'!$E:$E,Master!$A3692,'CMO Input'!$C:$C,Master!$C3692,'CMO Input'!$AJ:$AJ,Master!$D3692,'CMO Input'!$AU:$AU,Master!$F3688),"")</f>
        <v/>
      </c>
    </row>
    <row r="3693" spans="1:6" x14ac:dyDescent="0.25">
      <c r="A3693" s="24">
        <v>18</v>
      </c>
      <c r="B3693" s="25">
        <v>44378</v>
      </c>
      <c r="C3693" s="24" t="s">
        <v>141</v>
      </c>
      <c r="D3693" s="24" t="s">
        <v>1469</v>
      </c>
      <c r="E3693" s="24" t="s">
        <v>1488</v>
      </c>
      <c r="F3693" cm="1">
        <f t="array" ref="F3693">_xlfn.SWITCH($E3693,"Forecast",IFERROR(SUMIFS(INDEX('Forecast Input'!$A:$BO,,MATCH(TEXT($A3693,"0"),'Forecast Input'!$1:$1,0)),'Forecast Input'!$A:$A,Master!C3693,'Forecast Input'!$D:$D,Master!D3693),0),"Actual",SUMIFS('CMO Input'!$Q:$Q,'CMO Input'!$E:$E,Master!$A3693,'CMO Input'!$C:$C,Master!$C3693,'CMO Input'!$AJ:$AJ,Master!$D3693,'CMO Input'!$AU:$AU,Master!$F3689),"")</f>
        <v>0</v>
      </c>
    </row>
    <row r="3694" spans="1:6" x14ac:dyDescent="0.25">
      <c r="A3694" s="24">
        <v>18</v>
      </c>
      <c r="B3694" s="25">
        <v>44378</v>
      </c>
      <c r="C3694" s="24" t="s">
        <v>141</v>
      </c>
      <c r="D3694" s="24" t="s">
        <v>1469</v>
      </c>
      <c r="E3694" s="24" t="s">
        <v>1487</v>
      </c>
      <c r="F3694" cm="1">
        <f t="array" ref="F3694">_xlfn.SWITCH($E3694,"Forecast",IFERROR(SUMIFS(INDEX('Forecast Input'!$A:$BO,,MATCH(TEXT($A3694,"0"),'Forecast Input'!$1:$1,0)),'Forecast Input'!$A:$A,Master!C3694,'Forecast Input'!$D:$D,Master!D3694),0),"Actual",SUMIFS('CMO Input'!$Q:$Q,'CMO Input'!$E:$E,Master!$A3694,'CMO Input'!$C:$C,Master!$C3694,'CMO Input'!$AJ:$AJ,Master!$D3694,'CMO Input'!$AU:$AU,Master!$F3690),"")</f>
        <v>0</v>
      </c>
    </row>
    <row r="3695" spans="1:6" x14ac:dyDescent="0.25">
      <c r="A3695" s="24">
        <v>18</v>
      </c>
      <c r="B3695" s="25">
        <v>44378</v>
      </c>
      <c r="C3695" s="24" t="s">
        <v>127</v>
      </c>
      <c r="D3695" s="24" t="s">
        <v>10</v>
      </c>
      <c r="E3695" s="24" t="s">
        <v>1489</v>
      </c>
      <c r="F3695" t="str" cm="1">
        <f t="array" ref="F3695">_xlfn.SWITCH($E3695,"Forecast",IFERROR(SUMIFS(INDEX('Forecast Input'!$A:$BO,,MATCH(TEXT($A3695,"0"),'Forecast Input'!$1:$1,0)),'Forecast Input'!$A:$A,Master!C3695,'Forecast Input'!$D:$D,Master!D3695),0),"Actual",SUMIFS('CMO Input'!$Q:$Q,'CMO Input'!$E:$E,Master!$A3695,'CMO Input'!$C:$C,Master!$C3695,'CMO Input'!$AJ:$AJ,Master!$D3695,'CMO Input'!$AU:$AU,Master!$F3691),"")</f>
        <v/>
      </c>
    </row>
    <row r="3696" spans="1:6" x14ac:dyDescent="0.25">
      <c r="A3696" s="24">
        <v>18</v>
      </c>
      <c r="B3696" s="25">
        <v>44378</v>
      </c>
      <c r="C3696" s="24" t="s">
        <v>127</v>
      </c>
      <c r="D3696" s="24" t="s">
        <v>10</v>
      </c>
      <c r="E3696" s="24" t="s">
        <v>1488</v>
      </c>
      <c r="F3696" cm="1">
        <f t="array" ref="F3696">_xlfn.SWITCH($E3696,"Forecast",IFERROR(SUMIFS(INDEX('Forecast Input'!$A:$BO,,MATCH(TEXT($A3696,"0"),'Forecast Input'!$1:$1,0)),'Forecast Input'!$A:$A,Master!C3696,'Forecast Input'!$D:$D,Master!D3696),0),"Actual",SUMIFS('CMO Input'!$Q:$Q,'CMO Input'!$E:$E,Master!$A3696,'CMO Input'!$C:$C,Master!$C3696,'CMO Input'!$AJ:$AJ,Master!$D3696,'CMO Input'!$AU:$AU,Master!$F3692),"")</f>
        <v>0</v>
      </c>
    </row>
    <row r="3697" spans="1:6" x14ac:dyDescent="0.25">
      <c r="A3697" s="24">
        <v>18</v>
      </c>
      <c r="B3697" s="25">
        <v>44378</v>
      </c>
      <c r="C3697" s="24" t="s">
        <v>127</v>
      </c>
      <c r="D3697" s="24" t="s">
        <v>10</v>
      </c>
      <c r="E3697" s="24" t="s">
        <v>1487</v>
      </c>
      <c r="F3697" cm="1">
        <f t="array" ref="F3697">_xlfn.SWITCH($E3697,"Forecast",IFERROR(SUMIFS(INDEX('Forecast Input'!$A:$BO,,MATCH(TEXT($A3697,"0"),'Forecast Input'!$1:$1,0)),'Forecast Input'!$A:$A,Master!C3697,'Forecast Input'!$D:$D,Master!D3697),0),"Actual",SUMIFS('CMO Input'!$Q:$Q,'CMO Input'!$E:$E,Master!$A3697,'CMO Input'!$C:$C,Master!$C3697,'CMO Input'!$AJ:$AJ,Master!$D3697,'CMO Input'!$AU:$AU,Master!$F3693),"")</f>
        <v>0</v>
      </c>
    </row>
    <row r="3698" spans="1:6" x14ac:dyDescent="0.25">
      <c r="A3698" s="24">
        <v>18</v>
      </c>
      <c r="B3698" s="25">
        <v>44378</v>
      </c>
      <c r="C3698" s="24" t="s">
        <v>127</v>
      </c>
      <c r="D3698" s="24" t="s">
        <v>61</v>
      </c>
      <c r="E3698" s="24" t="s">
        <v>1489</v>
      </c>
      <c r="F3698" t="str" cm="1">
        <f t="array" ref="F3698">_xlfn.SWITCH($E3698,"Forecast",IFERROR(SUMIFS(INDEX('Forecast Input'!$A:$BO,,MATCH(TEXT($A3698,"0"),'Forecast Input'!$1:$1,0)),'Forecast Input'!$A:$A,Master!C3698,'Forecast Input'!$D:$D,Master!D3698),0),"Actual",SUMIFS('CMO Input'!$Q:$Q,'CMO Input'!$E:$E,Master!$A3698,'CMO Input'!$C:$C,Master!$C3698,'CMO Input'!$AJ:$AJ,Master!$D3698,'CMO Input'!$AU:$AU,Master!$F3694),"")</f>
        <v/>
      </c>
    </row>
    <row r="3699" spans="1:6" x14ac:dyDescent="0.25">
      <c r="A3699" s="24">
        <v>18</v>
      </c>
      <c r="B3699" s="25">
        <v>44378</v>
      </c>
      <c r="C3699" s="24" t="s">
        <v>127</v>
      </c>
      <c r="D3699" s="24" t="s">
        <v>61</v>
      </c>
      <c r="E3699" s="24" t="s">
        <v>1488</v>
      </c>
      <c r="F3699" cm="1">
        <f t="array" ref="F3699">_xlfn.SWITCH($E3699,"Forecast",IFERROR(SUMIFS(INDEX('Forecast Input'!$A:$BO,,MATCH(TEXT($A3699,"0"),'Forecast Input'!$1:$1,0)),'Forecast Input'!$A:$A,Master!C3699,'Forecast Input'!$D:$D,Master!D3699),0),"Actual",SUMIFS('CMO Input'!$Q:$Q,'CMO Input'!$E:$E,Master!$A3699,'CMO Input'!$C:$C,Master!$C3699,'CMO Input'!$AJ:$AJ,Master!$D3699,'CMO Input'!$AU:$AU,Master!$F3695),"")</f>
        <v>0</v>
      </c>
    </row>
    <row r="3700" spans="1:6" x14ac:dyDescent="0.25">
      <c r="A3700" s="24">
        <v>18</v>
      </c>
      <c r="B3700" s="25">
        <v>44378</v>
      </c>
      <c r="C3700" s="24" t="s">
        <v>127</v>
      </c>
      <c r="D3700" s="24" t="s">
        <v>61</v>
      </c>
      <c r="E3700" s="24" t="s">
        <v>1487</v>
      </c>
      <c r="F3700" cm="1">
        <f t="array" ref="F3700">_xlfn.SWITCH($E3700,"Forecast",IFERROR(SUMIFS(INDEX('Forecast Input'!$A:$BO,,MATCH(TEXT($A3700,"0"),'Forecast Input'!$1:$1,0)),'Forecast Input'!$A:$A,Master!C3700,'Forecast Input'!$D:$D,Master!D3700),0),"Actual",SUMIFS('CMO Input'!$Q:$Q,'CMO Input'!$E:$E,Master!$A3700,'CMO Input'!$C:$C,Master!$C3700,'CMO Input'!$AJ:$AJ,Master!$D3700,'CMO Input'!$AU:$AU,Master!$F3696),"")</f>
        <v>0</v>
      </c>
    </row>
    <row r="3701" spans="1:6" x14ac:dyDescent="0.25">
      <c r="A3701" s="24">
        <v>18</v>
      </c>
      <c r="B3701" s="25">
        <v>44378</v>
      </c>
      <c r="C3701" s="24" t="s">
        <v>127</v>
      </c>
      <c r="D3701" s="24" t="s">
        <v>103</v>
      </c>
      <c r="E3701" s="24" t="s">
        <v>1489</v>
      </c>
      <c r="F3701" t="str" cm="1">
        <f t="array" ref="F3701">_xlfn.SWITCH($E3701,"Forecast",IFERROR(SUMIFS(INDEX('Forecast Input'!$A:$BO,,MATCH(TEXT($A3701,"0"),'Forecast Input'!$1:$1,0)),'Forecast Input'!$A:$A,Master!C3701,'Forecast Input'!$D:$D,Master!D3701),0),"Actual",SUMIFS('CMO Input'!$Q:$Q,'CMO Input'!$E:$E,Master!$A3701,'CMO Input'!$C:$C,Master!$C3701,'CMO Input'!$AJ:$AJ,Master!$D3701,'CMO Input'!$AU:$AU,Master!$F3697),"")</f>
        <v/>
      </c>
    </row>
    <row r="3702" spans="1:6" x14ac:dyDescent="0.25">
      <c r="A3702" s="24">
        <v>18</v>
      </c>
      <c r="B3702" s="25">
        <v>44378</v>
      </c>
      <c r="C3702" s="24" t="s">
        <v>127</v>
      </c>
      <c r="D3702" s="24" t="s">
        <v>103</v>
      </c>
      <c r="E3702" s="24" t="s">
        <v>1488</v>
      </c>
      <c r="F3702" cm="1">
        <f t="array" ref="F3702">_xlfn.SWITCH($E3702,"Forecast",IFERROR(SUMIFS(INDEX('Forecast Input'!$A:$BO,,MATCH(TEXT($A3702,"0"),'Forecast Input'!$1:$1,0)),'Forecast Input'!$A:$A,Master!C3702,'Forecast Input'!$D:$D,Master!D3702),0),"Actual",SUMIFS('CMO Input'!$Q:$Q,'CMO Input'!$E:$E,Master!$A3702,'CMO Input'!$C:$C,Master!$C3702,'CMO Input'!$AJ:$AJ,Master!$D3702,'CMO Input'!$AU:$AU,Master!$F3698),"")</f>
        <v>0</v>
      </c>
    </row>
    <row r="3703" spans="1:6" x14ac:dyDescent="0.25">
      <c r="A3703" s="24">
        <v>18</v>
      </c>
      <c r="B3703" s="25">
        <v>44378</v>
      </c>
      <c r="C3703" s="24" t="s">
        <v>127</v>
      </c>
      <c r="D3703" s="24" t="s">
        <v>103</v>
      </c>
      <c r="E3703" s="24" t="s">
        <v>1487</v>
      </c>
      <c r="F3703" cm="1">
        <f t="array" ref="F3703">_xlfn.SWITCH($E3703,"Forecast",IFERROR(SUMIFS(INDEX('Forecast Input'!$A:$BO,,MATCH(TEXT($A3703,"0"),'Forecast Input'!$1:$1,0)),'Forecast Input'!$A:$A,Master!C3703,'Forecast Input'!$D:$D,Master!D3703),0),"Actual",SUMIFS('CMO Input'!$Q:$Q,'CMO Input'!$E:$E,Master!$A3703,'CMO Input'!$C:$C,Master!$C3703,'CMO Input'!$AJ:$AJ,Master!$D3703,'CMO Input'!$AU:$AU,Master!$F3699),"")</f>
        <v>0</v>
      </c>
    </row>
    <row r="3704" spans="1:6" x14ac:dyDescent="0.25">
      <c r="A3704" s="24">
        <v>18</v>
      </c>
      <c r="B3704" s="25">
        <v>44378</v>
      </c>
      <c r="C3704" s="24" t="s">
        <v>127</v>
      </c>
      <c r="D3704" s="24" t="s">
        <v>146</v>
      </c>
      <c r="E3704" s="24" t="s">
        <v>1489</v>
      </c>
      <c r="F3704" t="str" cm="1">
        <f t="array" ref="F3704">_xlfn.SWITCH($E3704,"Forecast",IFERROR(SUMIFS(INDEX('Forecast Input'!$A:$BO,,MATCH(TEXT($A3704,"0"),'Forecast Input'!$1:$1,0)),'Forecast Input'!$A:$A,Master!C3704,'Forecast Input'!$D:$D,Master!D3704),0),"Actual",SUMIFS('CMO Input'!$Q:$Q,'CMO Input'!$E:$E,Master!$A3704,'CMO Input'!$C:$C,Master!$C3704,'CMO Input'!$AJ:$AJ,Master!$D3704,'CMO Input'!$AU:$AU,Master!$F3700),"")</f>
        <v/>
      </c>
    </row>
    <row r="3705" spans="1:6" x14ac:dyDescent="0.25">
      <c r="A3705" s="24">
        <v>18</v>
      </c>
      <c r="B3705" s="25">
        <v>44378</v>
      </c>
      <c r="C3705" s="24" t="s">
        <v>127</v>
      </c>
      <c r="D3705" s="24" t="s">
        <v>146</v>
      </c>
      <c r="E3705" s="24" t="s">
        <v>1488</v>
      </c>
      <c r="F3705" cm="1">
        <f t="array" ref="F3705">_xlfn.SWITCH($E3705,"Forecast",IFERROR(SUMIFS(INDEX('Forecast Input'!$A:$BO,,MATCH(TEXT($A3705,"0"),'Forecast Input'!$1:$1,0)),'Forecast Input'!$A:$A,Master!C3705,'Forecast Input'!$D:$D,Master!D3705),0),"Actual",SUMIFS('CMO Input'!$Q:$Q,'CMO Input'!$E:$E,Master!$A3705,'CMO Input'!$C:$C,Master!$C3705,'CMO Input'!$AJ:$AJ,Master!$D3705,'CMO Input'!$AU:$AU,Master!$F3701),"")</f>
        <v>0</v>
      </c>
    </row>
    <row r="3706" spans="1:6" x14ac:dyDescent="0.25">
      <c r="A3706" s="24">
        <v>18</v>
      </c>
      <c r="B3706" s="25">
        <v>44378</v>
      </c>
      <c r="C3706" s="24" t="s">
        <v>127</v>
      </c>
      <c r="D3706" s="24" t="s">
        <v>146</v>
      </c>
      <c r="E3706" s="24" t="s">
        <v>1487</v>
      </c>
      <c r="F3706" cm="1">
        <f t="array" ref="F3706">_xlfn.SWITCH($E3706,"Forecast",IFERROR(SUMIFS(INDEX('Forecast Input'!$A:$BO,,MATCH(TEXT($A3706,"0"),'Forecast Input'!$1:$1,0)),'Forecast Input'!$A:$A,Master!C3706,'Forecast Input'!$D:$D,Master!D3706),0),"Actual",SUMIFS('CMO Input'!$Q:$Q,'CMO Input'!$E:$E,Master!$A3706,'CMO Input'!$C:$C,Master!$C3706,'CMO Input'!$AJ:$AJ,Master!$D3706,'CMO Input'!$AU:$AU,Master!$F3702),"")</f>
        <v>0</v>
      </c>
    </row>
    <row r="3707" spans="1:6" x14ac:dyDescent="0.25">
      <c r="A3707" s="24">
        <v>18</v>
      </c>
      <c r="B3707" s="25">
        <v>44378</v>
      </c>
      <c r="C3707" s="24" t="s">
        <v>127</v>
      </c>
      <c r="D3707" s="24" t="s">
        <v>166</v>
      </c>
      <c r="E3707" s="24" t="s">
        <v>1489</v>
      </c>
      <c r="F3707" t="str" cm="1">
        <f t="array" ref="F3707">_xlfn.SWITCH($E3707,"Forecast",IFERROR(SUMIFS(INDEX('Forecast Input'!$A:$BO,,MATCH(TEXT($A3707,"0"),'Forecast Input'!$1:$1,0)),'Forecast Input'!$A:$A,Master!C3707,'Forecast Input'!$D:$D,Master!D3707),0),"Actual",SUMIFS('CMO Input'!$Q:$Q,'CMO Input'!$E:$E,Master!$A3707,'CMO Input'!$C:$C,Master!$C3707,'CMO Input'!$AJ:$AJ,Master!$D3707,'CMO Input'!$AU:$AU,Master!$F3703),"")</f>
        <v/>
      </c>
    </row>
    <row r="3708" spans="1:6" x14ac:dyDescent="0.25">
      <c r="A3708" s="24">
        <v>18</v>
      </c>
      <c r="B3708" s="25">
        <v>44378</v>
      </c>
      <c r="C3708" s="24" t="s">
        <v>127</v>
      </c>
      <c r="D3708" s="24" t="s">
        <v>166</v>
      </c>
      <c r="E3708" s="24" t="s">
        <v>1488</v>
      </c>
      <c r="F3708" cm="1">
        <f t="array" ref="F3708">_xlfn.SWITCH($E3708,"Forecast",IFERROR(SUMIFS(INDEX('Forecast Input'!$A:$BO,,MATCH(TEXT($A3708,"0"),'Forecast Input'!$1:$1,0)),'Forecast Input'!$A:$A,Master!C3708,'Forecast Input'!$D:$D,Master!D3708),0),"Actual",SUMIFS('CMO Input'!$Q:$Q,'CMO Input'!$E:$E,Master!$A3708,'CMO Input'!$C:$C,Master!$C3708,'CMO Input'!$AJ:$AJ,Master!$D3708,'CMO Input'!$AU:$AU,Master!$F3704),"")</f>
        <v>0</v>
      </c>
    </row>
    <row r="3709" spans="1:6" x14ac:dyDescent="0.25">
      <c r="A3709" s="24">
        <v>18</v>
      </c>
      <c r="B3709" s="25">
        <v>44378</v>
      </c>
      <c r="C3709" s="24" t="s">
        <v>127</v>
      </c>
      <c r="D3709" s="24" t="s">
        <v>166</v>
      </c>
      <c r="E3709" s="24" t="s">
        <v>1487</v>
      </c>
      <c r="F3709" cm="1">
        <f t="array" ref="F3709">_xlfn.SWITCH($E3709,"Forecast",IFERROR(SUMIFS(INDEX('Forecast Input'!$A:$BO,,MATCH(TEXT($A3709,"0"),'Forecast Input'!$1:$1,0)),'Forecast Input'!$A:$A,Master!C3709,'Forecast Input'!$D:$D,Master!D3709),0),"Actual",SUMIFS('CMO Input'!$Q:$Q,'CMO Input'!$E:$E,Master!$A3709,'CMO Input'!$C:$C,Master!$C3709,'CMO Input'!$AJ:$AJ,Master!$D3709,'CMO Input'!$AU:$AU,Master!$F3705),"")</f>
        <v>0</v>
      </c>
    </row>
    <row r="3710" spans="1:6" x14ac:dyDescent="0.25">
      <c r="A3710" s="24">
        <v>18</v>
      </c>
      <c r="B3710" s="25">
        <v>44378</v>
      </c>
      <c r="C3710" s="24" t="s">
        <v>127</v>
      </c>
      <c r="D3710" s="24" t="s">
        <v>170</v>
      </c>
      <c r="E3710" s="24" t="s">
        <v>1489</v>
      </c>
      <c r="F3710" t="str" cm="1">
        <f t="array" ref="F3710">_xlfn.SWITCH($E3710,"Forecast",IFERROR(SUMIFS(INDEX('Forecast Input'!$A:$BO,,MATCH(TEXT($A3710,"0"),'Forecast Input'!$1:$1,0)),'Forecast Input'!$A:$A,Master!C3710,'Forecast Input'!$D:$D,Master!D3710),0),"Actual",SUMIFS('CMO Input'!$Q:$Q,'CMO Input'!$E:$E,Master!$A3710,'CMO Input'!$C:$C,Master!$C3710,'CMO Input'!$AJ:$AJ,Master!$D3710,'CMO Input'!$AU:$AU,Master!$F3706),"")</f>
        <v/>
      </c>
    </row>
    <row r="3711" spans="1:6" x14ac:dyDescent="0.25">
      <c r="A3711" s="24">
        <v>18</v>
      </c>
      <c r="B3711" s="25">
        <v>44378</v>
      </c>
      <c r="C3711" s="24" t="s">
        <v>127</v>
      </c>
      <c r="D3711" s="24" t="s">
        <v>170</v>
      </c>
      <c r="E3711" s="24" t="s">
        <v>1488</v>
      </c>
      <c r="F3711" cm="1">
        <f t="array" ref="F3711">_xlfn.SWITCH($E3711,"Forecast",IFERROR(SUMIFS(INDEX('Forecast Input'!$A:$BO,,MATCH(TEXT($A3711,"0"),'Forecast Input'!$1:$1,0)),'Forecast Input'!$A:$A,Master!C3711,'Forecast Input'!$D:$D,Master!D3711),0),"Actual",SUMIFS('CMO Input'!$Q:$Q,'CMO Input'!$E:$E,Master!$A3711,'CMO Input'!$C:$C,Master!$C3711,'CMO Input'!$AJ:$AJ,Master!$D3711,'CMO Input'!$AU:$AU,Master!$F3707),"")</f>
        <v>0</v>
      </c>
    </row>
    <row r="3712" spans="1:6" x14ac:dyDescent="0.25">
      <c r="A3712" s="24">
        <v>18</v>
      </c>
      <c r="B3712" s="25">
        <v>44378</v>
      </c>
      <c r="C3712" s="24" t="s">
        <v>127</v>
      </c>
      <c r="D3712" s="24" t="s">
        <v>170</v>
      </c>
      <c r="E3712" s="24" t="s">
        <v>1487</v>
      </c>
      <c r="F3712" cm="1">
        <f t="array" ref="F3712">_xlfn.SWITCH($E3712,"Forecast",IFERROR(SUMIFS(INDEX('Forecast Input'!$A:$BO,,MATCH(TEXT($A3712,"0"),'Forecast Input'!$1:$1,0)),'Forecast Input'!$A:$A,Master!C3712,'Forecast Input'!$D:$D,Master!D3712),0),"Actual",SUMIFS('CMO Input'!$Q:$Q,'CMO Input'!$E:$E,Master!$A3712,'CMO Input'!$C:$C,Master!$C3712,'CMO Input'!$AJ:$AJ,Master!$D3712,'CMO Input'!$AU:$AU,Master!$F3708),"")</f>
        <v>0</v>
      </c>
    </row>
    <row r="3713" spans="1:6" x14ac:dyDescent="0.25">
      <c r="A3713" s="24">
        <v>18</v>
      </c>
      <c r="B3713" s="25">
        <v>44378</v>
      </c>
      <c r="C3713" s="24" t="s">
        <v>127</v>
      </c>
      <c r="D3713" s="24" t="s">
        <v>436</v>
      </c>
      <c r="E3713" s="24" t="s">
        <v>1489</v>
      </c>
      <c r="F3713" t="str" cm="1">
        <f t="array" ref="F3713">_xlfn.SWITCH($E3713,"Forecast",IFERROR(SUMIFS(INDEX('Forecast Input'!$A:$BO,,MATCH(TEXT($A3713,"0"),'Forecast Input'!$1:$1,0)),'Forecast Input'!$A:$A,Master!C3713,'Forecast Input'!$D:$D,Master!D3713),0),"Actual",SUMIFS('CMO Input'!$Q:$Q,'CMO Input'!$E:$E,Master!$A3713,'CMO Input'!$C:$C,Master!$C3713,'CMO Input'!$AJ:$AJ,Master!$D3713,'CMO Input'!$AU:$AU,Master!$F3709),"")</f>
        <v/>
      </c>
    </row>
    <row r="3714" spans="1:6" x14ac:dyDescent="0.25">
      <c r="A3714" s="24">
        <v>18</v>
      </c>
      <c r="B3714" s="25">
        <v>44378</v>
      </c>
      <c r="C3714" s="24" t="s">
        <v>127</v>
      </c>
      <c r="D3714" s="24" t="s">
        <v>436</v>
      </c>
      <c r="E3714" s="24" t="s">
        <v>1488</v>
      </c>
      <c r="F3714" cm="1">
        <f t="array" ref="F3714">_xlfn.SWITCH($E3714,"Forecast",IFERROR(SUMIFS(INDEX('Forecast Input'!$A:$BO,,MATCH(TEXT($A3714,"0"),'Forecast Input'!$1:$1,0)),'Forecast Input'!$A:$A,Master!C3714,'Forecast Input'!$D:$D,Master!D3714),0),"Actual",SUMIFS('CMO Input'!$Q:$Q,'CMO Input'!$E:$E,Master!$A3714,'CMO Input'!$C:$C,Master!$C3714,'CMO Input'!$AJ:$AJ,Master!$D3714,'CMO Input'!$AU:$AU,Master!$F3710),"")</f>
        <v>0</v>
      </c>
    </row>
    <row r="3715" spans="1:6" x14ac:dyDescent="0.25">
      <c r="A3715" s="24">
        <v>18</v>
      </c>
      <c r="B3715" s="25">
        <v>44378</v>
      </c>
      <c r="C3715" s="24" t="s">
        <v>127</v>
      </c>
      <c r="D3715" s="24" t="s">
        <v>436</v>
      </c>
      <c r="E3715" s="24" t="s">
        <v>1487</v>
      </c>
      <c r="F3715" cm="1">
        <f t="array" ref="F3715">_xlfn.SWITCH($E3715,"Forecast",IFERROR(SUMIFS(INDEX('Forecast Input'!$A:$BO,,MATCH(TEXT($A3715,"0"),'Forecast Input'!$1:$1,0)),'Forecast Input'!$A:$A,Master!C3715,'Forecast Input'!$D:$D,Master!D3715),0),"Actual",SUMIFS('CMO Input'!$Q:$Q,'CMO Input'!$E:$E,Master!$A3715,'CMO Input'!$C:$C,Master!$C3715,'CMO Input'!$AJ:$AJ,Master!$D3715,'CMO Input'!$AU:$AU,Master!$F3711),"")</f>
        <v>0</v>
      </c>
    </row>
    <row r="3716" spans="1:6" x14ac:dyDescent="0.25">
      <c r="A3716" s="24">
        <v>18</v>
      </c>
      <c r="B3716" s="25">
        <v>44378</v>
      </c>
      <c r="C3716" s="24" t="s">
        <v>127</v>
      </c>
      <c r="D3716" s="24" t="s">
        <v>1469</v>
      </c>
      <c r="E3716" s="24" t="s">
        <v>1489</v>
      </c>
      <c r="F3716" t="str" cm="1">
        <f t="array" ref="F3716">_xlfn.SWITCH($E3716,"Forecast",IFERROR(SUMIFS(INDEX('Forecast Input'!$A:$BO,,MATCH(TEXT($A3716,"0"),'Forecast Input'!$1:$1,0)),'Forecast Input'!$A:$A,Master!C3716,'Forecast Input'!$D:$D,Master!D3716),0),"Actual",SUMIFS('CMO Input'!$Q:$Q,'CMO Input'!$E:$E,Master!$A3716,'CMO Input'!$C:$C,Master!$C3716,'CMO Input'!$AJ:$AJ,Master!$D3716,'CMO Input'!$AU:$AU,Master!$F3712),"")</f>
        <v/>
      </c>
    </row>
    <row r="3717" spans="1:6" x14ac:dyDescent="0.25">
      <c r="A3717" s="24">
        <v>18</v>
      </c>
      <c r="B3717" s="25">
        <v>44378</v>
      </c>
      <c r="C3717" s="24" t="s">
        <v>127</v>
      </c>
      <c r="D3717" s="24" t="s">
        <v>1469</v>
      </c>
      <c r="E3717" s="24" t="s">
        <v>1488</v>
      </c>
      <c r="F3717" cm="1">
        <f t="array" ref="F3717">_xlfn.SWITCH($E3717,"Forecast",IFERROR(SUMIFS(INDEX('Forecast Input'!$A:$BO,,MATCH(TEXT($A3717,"0"),'Forecast Input'!$1:$1,0)),'Forecast Input'!$A:$A,Master!C3717,'Forecast Input'!$D:$D,Master!D3717),0),"Actual",SUMIFS('CMO Input'!$Q:$Q,'CMO Input'!$E:$E,Master!$A3717,'CMO Input'!$C:$C,Master!$C3717,'CMO Input'!$AJ:$AJ,Master!$D3717,'CMO Input'!$AU:$AU,Master!$F3713),"")</f>
        <v>0</v>
      </c>
    </row>
    <row r="3718" spans="1:6" x14ac:dyDescent="0.25">
      <c r="A3718" s="24">
        <v>18</v>
      </c>
      <c r="B3718" s="25">
        <v>44378</v>
      </c>
      <c r="C3718" s="24" t="s">
        <v>127</v>
      </c>
      <c r="D3718" s="24" t="s">
        <v>1469</v>
      </c>
      <c r="E3718" s="24" t="s">
        <v>1487</v>
      </c>
      <c r="F3718" cm="1">
        <f t="array" ref="F3718">_xlfn.SWITCH($E3718,"Forecast",IFERROR(SUMIFS(INDEX('Forecast Input'!$A:$BO,,MATCH(TEXT($A3718,"0"),'Forecast Input'!$1:$1,0)),'Forecast Input'!$A:$A,Master!C3718,'Forecast Input'!$D:$D,Master!D3718),0),"Actual",SUMIFS('CMO Input'!$Q:$Q,'CMO Input'!$E:$E,Master!$A3718,'CMO Input'!$C:$C,Master!$C3718,'CMO Input'!$AJ:$AJ,Master!$D3718,'CMO Input'!$AU:$AU,Master!$F3714),"")</f>
        <v>0</v>
      </c>
    </row>
    <row r="3719" spans="1:6" x14ac:dyDescent="0.25">
      <c r="A3719" s="24">
        <v>18</v>
      </c>
      <c r="B3719" s="25">
        <v>44378</v>
      </c>
      <c r="C3719" s="24" t="s">
        <v>44</v>
      </c>
      <c r="D3719" s="24" t="s">
        <v>10</v>
      </c>
      <c r="E3719" s="24" t="s">
        <v>1489</v>
      </c>
      <c r="F3719" t="str" cm="1">
        <f t="array" ref="F3719">_xlfn.SWITCH($E3719,"Forecast",IFERROR(SUMIFS(INDEX('Forecast Input'!$A:$BO,,MATCH(TEXT($A3719,"0"),'Forecast Input'!$1:$1,0)),'Forecast Input'!$A:$A,Master!C3719,'Forecast Input'!$D:$D,Master!D3719),0),"Actual",SUMIFS('CMO Input'!$Q:$Q,'CMO Input'!$E:$E,Master!$A3719,'CMO Input'!$C:$C,Master!$C3719,'CMO Input'!$AJ:$AJ,Master!$D3719,'CMO Input'!$AU:$AU,Master!$F3715),"")</f>
        <v/>
      </c>
    </row>
    <row r="3720" spans="1:6" x14ac:dyDescent="0.25">
      <c r="A3720" s="24">
        <v>18</v>
      </c>
      <c r="B3720" s="25">
        <v>44378</v>
      </c>
      <c r="C3720" s="24" t="s">
        <v>44</v>
      </c>
      <c r="D3720" s="24" t="s">
        <v>10</v>
      </c>
      <c r="E3720" s="24" t="s">
        <v>1488</v>
      </c>
      <c r="F3720" cm="1">
        <f t="array" ref="F3720">_xlfn.SWITCH($E3720,"Forecast",IFERROR(SUMIFS(INDEX('Forecast Input'!$A:$BO,,MATCH(TEXT($A3720,"0"),'Forecast Input'!$1:$1,0)),'Forecast Input'!$A:$A,Master!C3720,'Forecast Input'!$D:$D,Master!D3720),0),"Actual",SUMIFS('CMO Input'!$Q:$Q,'CMO Input'!$E:$E,Master!$A3720,'CMO Input'!$C:$C,Master!$C3720,'CMO Input'!$AJ:$AJ,Master!$D3720,'CMO Input'!$AU:$AU,Master!$F3716),"")</f>
        <v>0</v>
      </c>
    </row>
    <row r="3721" spans="1:6" x14ac:dyDescent="0.25">
      <c r="A3721" s="24">
        <v>18</v>
      </c>
      <c r="B3721" s="25">
        <v>44378</v>
      </c>
      <c r="C3721" s="24" t="s">
        <v>44</v>
      </c>
      <c r="D3721" s="24" t="s">
        <v>10</v>
      </c>
      <c r="E3721" s="24" t="s">
        <v>1487</v>
      </c>
      <c r="F3721" cm="1">
        <f t="array" ref="F3721">_xlfn.SWITCH($E3721,"Forecast",IFERROR(SUMIFS(INDEX('Forecast Input'!$A:$BO,,MATCH(TEXT($A3721,"0"),'Forecast Input'!$1:$1,0)),'Forecast Input'!$A:$A,Master!C3721,'Forecast Input'!$D:$D,Master!D3721),0),"Actual",SUMIFS('CMO Input'!$Q:$Q,'CMO Input'!$E:$E,Master!$A3721,'CMO Input'!$C:$C,Master!$C3721,'CMO Input'!$AJ:$AJ,Master!$D3721,'CMO Input'!$AU:$AU,Master!$F3717),"")</f>
        <v>0</v>
      </c>
    </row>
    <row r="3722" spans="1:6" x14ac:dyDescent="0.25">
      <c r="A3722" s="24">
        <v>18</v>
      </c>
      <c r="B3722" s="25">
        <v>44378</v>
      </c>
      <c r="C3722" s="24" t="s">
        <v>44</v>
      </c>
      <c r="D3722" s="24" t="s">
        <v>61</v>
      </c>
      <c r="E3722" s="24" t="s">
        <v>1489</v>
      </c>
      <c r="F3722" t="str" cm="1">
        <f t="array" ref="F3722">_xlfn.SWITCH($E3722,"Forecast",IFERROR(SUMIFS(INDEX('Forecast Input'!$A:$BO,,MATCH(TEXT($A3722,"0"),'Forecast Input'!$1:$1,0)),'Forecast Input'!$A:$A,Master!C3722,'Forecast Input'!$D:$D,Master!D3722),0),"Actual",SUMIFS('CMO Input'!$Q:$Q,'CMO Input'!$E:$E,Master!$A3722,'CMO Input'!$C:$C,Master!$C3722,'CMO Input'!$AJ:$AJ,Master!$D3722,'CMO Input'!$AU:$AU,Master!$F3718),"")</f>
        <v/>
      </c>
    </row>
    <row r="3723" spans="1:6" x14ac:dyDescent="0.25">
      <c r="A3723" s="24">
        <v>18</v>
      </c>
      <c r="B3723" s="25">
        <v>44378</v>
      </c>
      <c r="C3723" s="24" t="s">
        <v>44</v>
      </c>
      <c r="D3723" s="24" t="s">
        <v>61</v>
      </c>
      <c r="E3723" s="24" t="s">
        <v>1488</v>
      </c>
      <c r="F3723" cm="1">
        <f t="array" ref="F3723">_xlfn.SWITCH($E3723,"Forecast",IFERROR(SUMIFS(INDEX('Forecast Input'!$A:$BO,,MATCH(TEXT($A3723,"0"),'Forecast Input'!$1:$1,0)),'Forecast Input'!$A:$A,Master!C3723,'Forecast Input'!$D:$D,Master!D3723),0),"Actual",SUMIFS('CMO Input'!$Q:$Q,'CMO Input'!$E:$E,Master!$A3723,'CMO Input'!$C:$C,Master!$C3723,'CMO Input'!$AJ:$AJ,Master!$D3723,'CMO Input'!$AU:$AU,Master!$F3719),"")</f>
        <v>0</v>
      </c>
    </row>
    <row r="3724" spans="1:6" x14ac:dyDescent="0.25">
      <c r="A3724" s="24">
        <v>18</v>
      </c>
      <c r="B3724" s="25">
        <v>44378</v>
      </c>
      <c r="C3724" s="24" t="s">
        <v>44</v>
      </c>
      <c r="D3724" s="24" t="s">
        <v>61</v>
      </c>
      <c r="E3724" s="24" t="s">
        <v>1487</v>
      </c>
      <c r="F3724" cm="1">
        <f t="array" ref="F3724">_xlfn.SWITCH($E3724,"Forecast",IFERROR(SUMIFS(INDEX('Forecast Input'!$A:$BO,,MATCH(TEXT($A3724,"0"),'Forecast Input'!$1:$1,0)),'Forecast Input'!$A:$A,Master!C3724,'Forecast Input'!$D:$D,Master!D3724),0),"Actual",SUMIFS('CMO Input'!$Q:$Q,'CMO Input'!$E:$E,Master!$A3724,'CMO Input'!$C:$C,Master!$C3724,'CMO Input'!$AJ:$AJ,Master!$D3724,'CMO Input'!$AU:$AU,Master!$F3720),"")</f>
        <v>0</v>
      </c>
    </row>
    <row r="3725" spans="1:6" x14ac:dyDescent="0.25">
      <c r="A3725" s="24">
        <v>18</v>
      </c>
      <c r="B3725" s="25">
        <v>44378</v>
      </c>
      <c r="C3725" s="24" t="s">
        <v>44</v>
      </c>
      <c r="D3725" s="24" t="s">
        <v>103</v>
      </c>
      <c r="E3725" s="24" t="s">
        <v>1489</v>
      </c>
      <c r="F3725" t="str" cm="1">
        <f t="array" ref="F3725">_xlfn.SWITCH($E3725,"Forecast",IFERROR(SUMIFS(INDEX('Forecast Input'!$A:$BO,,MATCH(TEXT($A3725,"0"),'Forecast Input'!$1:$1,0)),'Forecast Input'!$A:$A,Master!C3725,'Forecast Input'!$D:$D,Master!D3725),0),"Actual",SUMIFS('CMO Input'!$Q:$Q,'CMO Input'!$E:$E,Master!$A3725,'CMO Input'!$C:$C,Master!$C3725,'CMO Input'!$AJ:$AJ,Master!$D3725,'CMO Input'!$AU:$AU,Master!$F3721),"")</f>
        <v/>
      </c>
    </row>
    <row r="3726" spans="1:6" x14ac:dyDescent="0.25">
      <c r="A3726" s="24">
        <v>18</v>
      </c>
      <c r="B3726" s="25">
        <v>44378</v>
      </c>
      <c r="C3726" s="24" t="s">
        <v>44</v>
      </c>
      <c r="D3726" s="24" t="s">
        <v>103</v>
      </c>
      <c r="E3726" s="24" t="s">
        <v>1488</v>
      </c>
      <c r="F3726" cm="1">
        <f t="array" ref="F3726">_xlfn.SWITCH($E3726,"Forecast",IFERROR(SUMIFS(INDEX('Forecast Input'!$A:$BO,,MATCH(TEXT($A3726,"0"),'Forecast Input'!$1:$1,0)),'Forecast Input'!$A:$A,Master!C3726,'Forecast Input'!$D:$D,Master!D3726),0),"Actual",SUMIFS('CMO Input'!$Q:$Q,'CMO Input'!$E:$E,Master!$A3726,'CMO Input'!$C:$C,Master!$C3726,'CMO Input'!$AJ:$AJ,Master!$D3726,'CMO Input'!$AU:$AU,Master!$F3722),"")</f>
        <v>0</v>
      </c>
    </row>
    <row r="3727" spans="1:6" x14ac:dyDescent="0.25">
      <c r="A3727" s="24">
        <v>18</v>
      </c>
      <c r="B3727" s="25">
        <v>44378</v>
      </c>
      <c r="C3727" s="24" t="s">
        <v>44</v>
      </c>
      <c r="D3727" s="24" t="s">
        <v>103</v>
      </c>
      <c r="E3727" s="24" t="s">
        <v>1487</v>
      </c>
      <c r="F3727" cm="1">
        <f t="array" ref="F3727">_xlfn.SWITCH($E3727,"Forecast",IFERROR(SUMIFS(INDEX('Forecast Input'!$A:$BO,,MATCH(TEXT($A3727,"0"),'Forecast Input'!$1:$1,0)),'Forecast Input'!$A:$A,Master!C3727,'Forecast Input'!$D:$D,Master!D3727),0),"Actual",SUMIFS('CMO Input'!$Q:$Q,'CMO Input'!$E:$E,Master!$A3727,'CMO Input'!$C:$C,Master!$C3727,'CMO Input'!$AJ:$AJ,Master!$D3727,'CMO Input'!$AU:$AU,Master!$F3723),"")</f>
        <v>0</v>
      </c>
    </row>
    <row r="3728" spans="1:6" x14ac:dyDescent="0.25">
      <c r="A3728" s="24">
        <v>18</v>
      </c>
      <c r="B3728" s="25">
        <v>44378</v>
      </c>
      <c r="C3728" s="24" t="s">
        <v>44</v>
      </c>
      <c r="D3728" s="24" t="s">
        <v>146</v>
      </c>
      <c r="E3728" s="24" t="s">
        <v>1489</v>
      </c>
      <c r="F3728" t="str" cm="1">
        <f t="array" ref="F3728">_xlfn.SWITCH($E3728,"Forecast",IFERROR(SUMIFS(INDEX('Forecast Input'!$A:$BO,,MATCH(TEXT($A3728,"0"),'Forecast Input'!$1:$1,0)),'Forecast Input'!$A:$A,Master!C3728,'Forecast Input'!$D:$D,Master!D3728),0),"Actual",SUMIFS('CMO Input'!$Q:$Q,'CMO Input'!$E:$E,Master!$A3728,'CMO Input'!$C:$C,Master!$C3728,'CMO Input'!$AJ:$AJ,Master!$D3728,'CMO Input'!$AU:$AU,Master!$F3724),"")</f>
        <v/>
      </c>
    </row>
    <row r="3729" spans="1:6" x14ac:dyDescent="0.25">
      <c r="A3729" s="24">
        <v>18</v>
      </c>
      <c r="B3729" s="25">
        <v>44378</v>
      </c>
      <c r="C3729" s="24" t="s">
        <v>44</v>
      </c>
      <c r="D3729" s="24" t="s">
        <v>146</v>
      </c>
      <c r="E3729" s="24" t="s">
        <v>1488</v>
      </c>
      <c r="F3729" cm="1">
        <f t="array" ref="F3729">_xlfn.SWITCH($E3729,"Forecast",IFERROR(SUMIFS(INDEX('Forecast Input'!$A:$BO,,MATCH(TEXT($A3729,"0"),'Forecast Input'!$1:$1,0)),'Forecast Input'!$A:$A,Master!C3729,'Forecast Input'!$D:$D,Master!D3729),0),"Actual",SUMIFS('CMO Input'!$Q:$Q,'CMO Input'!$E:$E,Master!$A3729,'CMO Input'!$C:$C,Master!$C3729,'CMO Input'!$AJ:$AJ,Master!$D3729,'CMO Input'!$AU:$AU,Master!$F3725),"")</f>
        <v>0</v>
      </c>
    </row>
    <row r="3730" spans="1:6" x14ac:dyDescent="0.25">
      <c r="A3730" s="24">
        <v>18</v>
      </c>
      <c r="B3730" s="25">
        <v>44378</v>
      </c>
      <c r="C3730" s="24" t="s">
        <v>44</v>
      </c>
      <c r="D3730" s="24" t="s">
        <v>146</v>
      </c>
      <c r="E3730" s="24" t="s">
        <v>1487</v>
      </c>
      <c r="F3730" cm="1">
        <f t="array" ref="F3730">_xlfn.SWITCH($E3730,"Forecast",IFERROR(SUMIFS(INDEX('Forecast Input'!$A:$BO,,MATCH(TEXT($A3730,"0"),'Forecast Input'!$1:$1,0)),'Forecast Input'!$A:$A,Master!C3730,'Forecast Input'!$D:$D,Master!D3730),0),"Actual",SUMIFS('CMO Input'!$Q:$Q,'CMO Input'!$E:$E,Master!$A3730,'CMO Input'!$C:$C,Master!$C3730,'CMO Input'!$AJ:$AJ,Master!$D3730,'CMO Input'!$AU:$AU,Master!$F3726),"")</f>
        <v>0</v>
      </c>
    </row>
    <row r="3731" spans="1:6" x14ac:dyDescent="0.25">
      <c r="A3731" s="24">
        <v>18</v>
      </c>
      <c r="B3731" s="25">
        <v>44378</v>
      </c>
      <c r="C3731" s="24" t="s">
        <v>44</v>
      </c>
      <c r="D3731" s="24" t="s">
        <v>166</v>
      </c>
      <c r="E3731" s="24" t="s">
        <v>1489</v>
      </c>
      <c r="F3731" t="str" cm="1">
        <f t="array" ref="F3731">_xlfn.SWITCH($E3731,"Forecast",IFERROR(SUMIFS(INDEX('Forecast Input'!$A:$BO,,MATCH(TEXT($A3731,"0"),'Forecast Input'!$1:$1,0)),'Forecast Input'!$A:$A,Master!C3731,'Forecast Input'!$D:$D,Master!D3731),0),"Actual",SUMIFS('CMO Input'!$Q:$Q,'CMO Input'!$E:$E,Master!$A3731,'CMO Input'!$C:$C,Master!$C3731,'CMO Input'!$AJ:$AJ,Master!$D3731,'CMO Input'!$AU:$AU,Master!$F3727),"")</f>
        <v/>
      </c>
    </row>
    <row r="3732" spans="1:6" x14ac:dyDescent="0.25">
      <c r="A3732" s="24">
        <v>18</v>
      </c>
      <c r="B3732" s="25">
        <v>44378</v>
      </c>
      <c r="C3732" s="24" t="s">
        <v>44</v>
      </c>
      <c r="D3732" s="24" t="s">
        <v>166</v>
      </c>
      <c r="E3732" s="24" t="s">
        <v>1488</v>
      </c>
      <c r="F3732" cm="1">
        <f t="array" ref="F3732">_xlfn.SWITCH($E3732,"Forecast",IFERROR(SUMIFS(INDEX('Forecast Input'!$A:$BO,,MATCH(TEXT($A3732,"0"),'Forecast Input'!$1:$1,0)),'Forecast Input'!$A:$A,Master!C3732,'Forecast Input'!$D:$D,Master!D3732),0),"Actual",SUMIFS('CMO Input'!$Q:$Q,'CMO Input'!$E:$E,Master!$A3732,'CMO Input'!$C:$C,Master!$C3732,'CMO Input'!$AJ:$AJ,Master!$D3732,'CMO Input'!$AU:$AU,Master!$F3728),"")</f>
        <v>0</v>
      </c>
    </row>
    <row r="3733" spans="1:6" x14ac:dyDescent="0.25">
      <c r="A3733" s="24">
        <v>18</v>
      </c>
      <c r="B3733" s="25">
        <v>44378</v>
      </c>
      <c r="C3733" s="24" t="s">
        <v>44</v>
      </c>
      <c r="D3733" s="24" t="s">
        <v>166</v>
      </c>
      <c r="E3733" s="24" t="s">
        <v>1487</v>
      </c>
      <c r="F3733" cm="1">
        <f t="array" ref="F3733">_xlfn.SWITCH($E3733,"Forecast",IFERROR(SUMIFS(INDEX('Forecast Input'!$A:$BO,,MATCH(TEXT($A3733,"0"),'Forecast Input'!$1:$1,0)),'Forecast Input'!$A:$A,Master!C3733,'Forecast Input'!$D:$D,Master!D3733),0),"Actual",SUMIFS('CMO Input'!$Q:$Q,'CMO Input'!$E:$E,Master!$A3733,'CMO Input'!$C:$C,Master!$C3733,'CMO Input'!$AJ:$AJ,Master!$D3733,'CMO Input'!$AU:$AU,Master!$F3729),"")</f>
        <v>0</v>
      </c>
    </row>
    <row r="3734" spans="1:6" x14ac:dyDescent="0.25">
      <c r="A3734" s="24">
        <v>18</v>
      </c>
      <c r="B3734" s="25">
        <v>44378</v>
      </c>
      <c r="C3734" s="24" t="s">
        <v>44</v>
      </c>
      <c r="D3734" s="24" t="s">
        <v>170</v>
      </c>
      <c r="E3734" s="24" t="s">
        <v>1489</v>
      </c>
      <c r="F3734" t="str" cm="1">
        <f t="array" ref="F3734">_xlfn.SWITCH($E3734,"Forecast",IFERROR(SUMIFS(INDEX('Forecast Input'!$A:$BO,,MATCH(TEXT($A3734,"0"),'Forecast Input'!$1:$1,0)),'Forecast Input'!$A:$A,Master!C3734,'Forecast Input'!$D:$D,Master!D3734),0),"Actual",SUMIFS('CMO Input'!$Q:$Q,'CMO Input'!$E:$E,Master!$A3734,'CMO Input'!$C:$C,Master!$C3734,'CMO Input'!$AJ:$AJ,Master!$D3734,'CMO Input'!$AU:$AU,Master!$F3730),"")</f>
        <v/>
      </c>
    </row>
    <row r="3735" spans="1:6" x14ac:dyDescent="0.25">
      <c r="A3735" s="24">
        <v>18</v>
      </c>
      <c r="B3735" s="25">
        <v>44378</v>
      </c>
      <c r="C3735" s="24" t="s">
        <v>44</v>
      </c>
      <c r="D3735" s="24" t="s">
        <v>170</v>
      </c>
      <c r="E3735" s="24" t="s">
        <v>1488</v>
      </c>
      <c r="F3735" cm="1">
        <f t="array" ref="F3735">_xlfn.SWITCH($E3735,"Forecast",IFERROR(SUMIFS(INDEX('Forecast Input'!$A:$BO,,MATCH(TEXT($A3735,"0"),'Forecast Input'!$1:$1,0)),'Forecast Input'!$A:$A,Master!C3735,'Forecast Input'!$D:$D,Master!D3735),0),"Actual",SUMIFS('CMO Input'!$Q:$Q,'CMO Input'!$E:$E,Master!$A3735,'CMO Input'!$C:$C,Master!$C3735,'CMO Input'!$AJ:$AJ,Master!$D3735,'CMO Input'!$AU:$AU,Master!$F3731),"")</f>
        <v>0</v>
      </c>
    </row>
    <row r="3736" spans="1:6" x14ac:dyDescent="0.25">
      <c r="A3736" s="24">
        <v>18</v>
      </c>
      <c r="B3736" s="25">
        <v>44378</v>
      </c>
      <c r="C3736" s="24" t="s">
        <v>44</v>
      </c>
      <c r="D3736" s="24" t="s">
        <v>170</v>
      </c>
      <c r="E3736" s="24" t="s">
        <v>1487</v>
      </c>
      <c r="F3736" cm="1">
        <f t="array" ref="F3736">_xlfn.SWITCH($E3736,"Forecast",IFERROR(SUMIFS(INDEX('Forecast Input'!$A:$BO,,MATCH(TEXT($A3736,"0"),'Forecast Input'!$1:$1,0)),'Forecast Input'!$A:$A,Master!C3736,'Forecast Input'!$D:$D,Master!D3736),0),"Actual",SUMIFS('CMO Input'!$Q:$Q,'CMO Input'!$E:$E,Master!$A3736,'CMO Input'!$C:$C,Master!$C3736,'CMO Input'!$AJ:$AJ,Master!$D3736,'CMO Input'!$AU:$AU,Master!$F3732),"")</f>
        <v>0</v>
      </c>
    </row>
    <row r="3737" spans="1:6" x14ac:dyDescent="0.25">
      <c r="A3737" s="24">
        <v>18</v>
      </c>
      <c r="B3737" s="25">
        <v>44378</v>
      </c>
      <c r="C3737" s="24" t="s">
        <v>44</v>
      </c>
      <c r="D3737" s="24" t="s">
        <v>436</v>
      </c>
      <c r="E3737" s="24" t="s">
        <v>1489</v>
      </c>
      <c r="F3737" t="str" cm="1">
        <f t="array" ref="F3737">_xlfn.SWITCH($E3737,"Forecast",IFERROR(SUMIFS(INDEX('Forecast Input'!$A:$BO,,MATCH(TEXT($A3737,"0"),'Forecast Input'!$1:$1,0)),'Forecast Input'!$A:$A,Master!C3737,'Forecast Input'!$D:$D,Master!D3737),0),"Actual",SUMIFS('CMO Input'!$Q:$Q,'CMO Input'!$E:$E,Master!$A3737,'CMO Input'!$C:$C,Master!$C3737,'CMO Input'!$AJ:$AJ,Master!$D3737,'CMO Input'!$AU:$AU,Master!$F3733),"")</f>
        <v/>
      </c>
    </row>
    <row r="3738" spans="1:6" x14ac:dyDescent="0.25">
      <c r="A3738" s="24">
        <v>18</v>
      </c>
      <c r="B3738" s="25">
        <v>44378</v>
      </c>
      <c r="C3738" s="24" t="s">
        <v>44</v>
      </c>
      <c r="D3738" s="24" t="s">
        <v>436</v>
      </c>
      <c r="E3738" s="24" t="s">
        <v>1488</v>
      </c>
      <c r="F3738" cm="1">
        <f t="array" ref="F3738">_xlfn.SWITCH($E3738,"Forecast",IFERROR(SUMIFS(INDEX('Forecast Input'!$A:$BO,,MATCH(TEXT($A3738,"0"),'Forecast Input'!$1:$1,0)),'Forecast Input'!$A:$A,Master!C3738,'Forecast Input'!$D:$D,Master!D3738),0),"Actual",SUMIFS('CMO Input'!$Q:$Q,'CMO Input'!$E:$E,Master!$A3738,'CMO Input'!$C:$C,Master!$C3738,'CMO Input'!$AJ:$AJ,Master!$D3738,'CMO Input'!$AU:$AU,Master!$F3734),"")</f>
        <v>0</v>
      </c>
    </row>
    <row r="3739" spans="1:6" x14ac:dyDescent="0.25">
      <c r="A3739" s="24">
        <v>18</v>
      </c>
      <c r="B3739" s="25">
        <v>44378</v>
      </c>
      <c r="C3739" s="24" t="s">
        <v>44</v>
      </c>
      <c r="D3739" s="24" t="s">
        <v>436</v>
      </c>
      <c r="E3739" s="24" t="s">
        <v>1487</v>
      </c>
      <c r="F3739" cm="1">
        <f t="array" ref="F3739">_xlfn.SWITCH($E3739,"Forecast",IFERROR(SUMIFS(INDEX('Forecast Input'!$A:$BO,,MATCH(TEXT($A3739,"0"),'Forecast Input'!$1:$1,0)),'Forecast Input'!$A:$A,Master!C3739,'Forecast Input'!$D:$D,Master!D3739),0),"Actual",SUMIFS('CMO Input'!$Q:$Q,'CMO Input'!$E:$E,Master!$A3739,'CMO Input'!$C:$C,Master!$C3739,'CMO Input'!$AJ:$AJ,Master!$D3739,'CMO Input'!$AU:$AU,Master!$F3735),"")</f>
        <v>0</v>
      </c>
    </row>
    <row r="3740" spans="1:6" x14ac:dyDescent="0.25">
      <c r="A3740" s="24">
        <v>18</v>
      </c>
      <c r="B3740" s="25">
        <v>44378</v>
      </c>
      <c r="C3740" s="24" t="s">
        <v>44</v>
      </c>
      <c r="D3740" s="24" t="s">
        <v>1469</v>
      </c>
      <c r="E3740" s="24" t="s">
        <v>1489</v>
      </c>
      <c r="F3740" t="str" cm="1">
        <f t="array" ref="F3740">_xlfn.SWITCH($E3740,"Forecast",IFERROR(SUMIFS(INDEX('Forecast Input'!$A:$BO,,MATCH(TEXT($A3740,"0"),'Forecast Input'!$1:$1,0)),'Forecast Input'!$A:$A,Master!C3740,'Forecast Input'!$D:$D,Master!D3740),0),"Actual",SUMIFS('CMO Input'!$Q:$Q,'CMO Input'!$E:$E,Master!$A3740,'CMO Input'!$C:$C,Master!$C3740,'CMO Input'!$AJ:$AJ,Master!$D3740,'CMO Input'!$AU:$AU,Master!$F3736),"")</f>
        <v/>
      </c>
    </row>
    <row r="3741" spans="1:6" x14ac:dyDescent="0.25">
      <c r="A3741" s="24">
        <v>18</v>
      </c>
      <c r="B3741" s="25">
        <v>44378</v>
      </c>
      <c r="C3741" s="24" t="s">
        <v>44</v>
      </c>
      <c r="D3741" s="24" t="s">
        <v>1469</v>
      </c>
      <c r="E3741" s="24" t="s">
        <v>1488</v>
      </c>
      <c r="F3741" cm="1">
        <f t="array" ref="F3741">_xlfn.SWITCH($E3741,"Forecast",IFERROR(SUMIFS(INDEX('Forecast Input'!$A:$BO,,MATCH(TEXT($A3741,"0"),'Forecast Input'!$1:$1,0)),'Forecast Input'!$A:$A,Master!C3741,'Forecast Input'!$D:$D,Master!D3741),0),"Actual",SUMIFS('CMO Input'!$Q:$Q,'CMO Input'!$E:$E,Master!$A3741,'CMO Input'!$C:$C,Master!$C3741,'CMO Input'!$AJ:$AJ,Master!$D3741,'CMO Input'!$AU:$AU,Master!$F3737),"")</f>
        <v>0</v>
      </c>
    </row>
    <row r="3742" spans="1:6" x14ac:dyDescent="0.25">
      <c r="A3742" s="24">
        <v>18</v>
      </c>
      <c r="B3742" s="25">
        <v>44378</v>
      </c>
      <c r="C3742" s="24" t="s">
        <v>44</v>
      </c>
      <c r="D3742" s="24" t="s">
        <v>1469</v>
      </c>
      <c r="E3742" s="24" t="s">
        <v>1487</v>
      </c>
      <c r="F3742" cm="1">
        <f t="array" ref="F3742">_xlfn.SWITCH($E3742,"Forecast",IFERROR(SUMIFS(INDEX('Forecast Input'!$A:$BO,,MATCH(TEXT($A3742,"0"),'Forecast Input'!$1:$1,0)),'Forecast Input'!$A:$A,Master!C3742,'Forecast Input'!$D:$D,Master!D3742),0),"Actual",SUMIFS('CMO Input'!$Q:$Q,'CMO Input'!$E:$E,Master!$A3742,'CMO Input'!$C:$C,Master!$C3742,'CMO Input'!$AJ:$AJ,Master!$D3742,'CMO Input'!$AU:$AU,Master!$F3738),"")</f>
        <v>0</v>
      </c>
    </row>
    <row r="3743" spans="1:6" x14ac:dyDescent="0.25">
      <c r="A3743" s="24">
        <v>18</v>
      </c>
      <c r="B3743" s="25">
        <v>44378</v>
      </c>
      <c r="C3743" s="24" t="s">
        <v>780</v>
      </c>
      <c r="D3743" s="24" t="s">
        <v>1470</v>
      </c>
      <c r="E3743" s="24" t="s">
        <v>1489</v>
      </c>
      <c r="F3743" t="str" cm="1">
        <f t="array" ref="F3743">_xlfn.SWITCH($E3743,"Forecast",IFERROR(SUMIFS(INDEX('Forecast Input'!$A:$BO,,MATCH(TEXT($A3743,"0"),'Forecast Input'!$1:$1,0)),'Forecast Input'!$A:$A,Master!C3743,'Forecast Input'!$D:$D,Master!D3743),0),"Actual",SUMIFS('CMO Input'!$Q:$Q,'CMO Input'!$E:$E,Master!$A3743,'CMO Input'!$C:$C,Master!$C3743,'CMO Input'!$AJ:$AJ,Master!$D3743,'CMO Input'!$AU:$AU,Master!$F3739),"")</f>
        <v/>
      </c>
    </row>
    <row r="3744" spans="1:6" x14ac:dyDescent="0.25">
      <c r="A3744" s="24">
        <v>18</v>
      </c>
      <c r="B3744" s="25">
        <v>44378</v>
      </c>
      <c r="C3744" s="24" t="s">
        <v>780</v>
      </c>
      <c r="D3744" s="24" t="s">
        <v>1470</v>
      </c>
      <c r="E3744" s="24" t="s">
        <v>1488</v>
      </c>
      <c r="F3744" cm="1">
        <f t="array" ref="F3744">_xlfn.SWITCH($E3744,"Forecast",IFERROR(SUMIFS(INDEX('Forecast Input'!$A:$BO,,MATCH(TEXT($A3744,"0"),'Forecast Input'!$1:$1,0)),'Forecast Input'!$A:$A,Master!C3744,'Forecast Input'!$D:$D,Master!D3744),0),"Actual",SUMIFS('CMO Input'!$Q:$Q,'CMO Input'!$E:$E,Master!$A3744,'CMO Input'!$C:$C,Master!$C3744,'CMO Input'!$AJ:$AJ,Master!$D3744,'CMO Input'!$AU:$AU,Master!$F3740),"")</f>
        <v>0</v>
      </c>
    </row>
    <row r="3745" spans="1:6" x14ac:dyDescent="0.25">
      <c r="A3745" s="24">
        <v>18</v>
      </c>
      <c r="B3745" s="25">
        <v>44378</v>
      </c>
      <c r="C3745" s="24" t="s">
        <v>780</v>
      </c>
      <c r="D3745" s="24" t="s">
        <v>1470</v>
      </c>
      <c r="E3745" s="24" t="s">
        <v>1487</v>
      </c>
      <c r="F3745" cm="1">
        <f t="array" ref="F3745">_xlfn.SWITCH($E3745,"Forecast",IFERROR(SUMIFS(INDEX('Forecast Input'!$A:$BO,,MATCH(TEXT($A3745,"0"),'Forecast Input'!$1:$1,0)),'Forecast Input'!$A:$A,Master!C3745,'Forecast Input'!$D:$D,Master!D3745),0),"Actual",SUMIFS('CMO Input'!$Q:$Q,'CMO Input'!$E:$E,Master!$A3745,'CMO Input'!$C:$C,Master!$C3745,'CMO Input'!$AJ:$AJ,Master!$D3745,'CMO Input'!$AU:$AU,Master!$F3741),"")</f>
        <v>0</v>
      </c>
    </row>
    <row r="3746" spans="1:6" x14ac:dyDescent="0.25">
      <c r="A3746" s="24">
        <v>18</v>
      </c>
      <c r="B3746" s="25">
        <v>44378</v>
      </c>
      <c r="C3746" s="24" t="s">
        <v>989</v>
      </c>
      <c r="D3746" s="24" t="s">
        <v>1470</v>
      </c>
      <c r="E3746" s="24" t="s">
        <v>1489</v>
      </c>
      <c r="F3746" t="str" cm="1">
        <f t="array" ref="F3746">_xlfn.SWITCH($E3746,"Forecast",IFERROR(SUMIFS(INDEX('Forecast Input'!$A:$BO,,MATCH(TEXT($A3746,"0"),'Forecast Input'!$1:$1,0)),'Forecast Input'!$A:$A,Master!C3746,'Forecast Input'!$D:$D,Master!D3746),0),"Actual",SUMIFS('CMO Input'!$Q:$Q,'CMO Input'!$E:$E,Master!$A3746,'CMO Input'!$C:$C,Master!$C3746,'CMO Input'!$AJ:$AJ,Master!$D3746,'CMO Input'!$AU:$AU,Master!$F3742),"")</f>
        <v/>
      </c>
    </row>
    <row r="3747" spans="1:6" x14ac:dyDescent="0.25">
      <c r="A3747" s="24">
        <v>18</v>
      </c>
      <c r="B3747" s="25">
        <v>44378</v>
      </c>
      <c r="C3747" s="24" t="s">
        <v>989</v>
      </c>
      <c r="D3747" s="24" t="s">
        <v>1470</v>
      </c>
      <c r="E3747" s="24" t="s">
        <v>1488</v>
      </c>
      <c r="F3747" cm="1">
        <f t="array" ref="F3747">_xlfn.SWITCH($E3747,"Forecast",IFERROR(SUMIFS(INDEX('Forecast Input'!$A:$BO,,MATCH(TEXT($A3747,"0"),'Forecast Input'!$1:$1,0)),'Forecast Input'!$A:$A,Master!C3747,'Forecast Input'!$D:$D,Master!D3747),0),"Actual",SUMIFS('CMO Input'!$Q:$Q,'CMO Input'!$E:$E,Master!$A3747,'CMO Input'!$C:$C,Master!$C3747,'CMO Input'!$AJ:$AJ,Master!$D3747,'CMO Input'!$AU:$AU,Master!$F3743),"")</f>
        <v>0</v>
      </c>
    </row>
    <row r="3748" spans="1:6" x14ac:dyDescent="0.25">
      <c r="A3748" s="24">
        <v>18</v>
      </c>
      <c r="B3748" s="25">
        <v>44378</v>
      </c>
      <c r="C3748" s="24" t="s">
        <v>989</v>
      </c>
      <c r="D3748" s="24" t="s">
        <v>1470</v>
      </c>
      <c r="E3748" s="24" t="s">
        <v>1487</v>
      </c>
      <c r="F3748" cm="1">
        <f t="array" ref="F3748">_xlfn.SWITCH($E3748,"Forecast",IFERROR(SUMIFS(INDEX('Forecast Input'!$A:$BO,,MATCH(TEXT($A3748,"0"),'Forecast Input'!$1:$1,0)),'Forecast Input'!$A:$A,Master!C3748,'Forecast Input'!$D:$D,Master!D3748),0),"Actual",SUMIFS('CMO Input'!$Q:$Q,'CMO Input'!$E:$E,Master!$A3748,'CMO Input'!$C:$C,Master!$C3748,'CMO Input'!$AJ:$AJ,Master!$D3748,'CMO Input'!$AU:$AU,Master!$F3744),"")</f>
        <v>0</v>
      </c>
    </row>
    <row r="3749" spans="1:6" x14ac:dyDescent="0.25">
      <c r="A3749" s="24">
        <v>18</v>
      </c>
      <c r="B3749" s="25">
        <v>44378</v>
      </c>
      <c r="C3749" s="24" t="s">
        <v>181</v>
      </c>
      <c r="D3749" s="24" t="s">
        <v>1470</v>
      </c>
      <c r="E3749" s="24" t="s">
        <v>1489</v>
      </c>
      <c r="F3749" t="str" cm="1">
        <f t="array" ref="F3749">_xlfn.SWITCH($E3749,"Forecast",IFERROR(SUMIFS(INDEX('Forecast Input'!$A:$BO,,MATCH(TEXT($A3749,"0"),'Forecast Input'!$1:$1,0)),'Forecast Input'!$A:$A,Master!C3749,'Forecast Input'!$D:$D,Master!D3749),0),"Actual",SUMIFS('CMO Input'!$Q:$Q,'CMO Input'!$E:$E,Master!$A3749,'CMO Input'!$C:$C,Master!$C3749,'CMO Input'!$AJ:$AJ,Master!$D3749,'CMO Input'!$AU:$AU,Master!$F3745),"")</f>
        <v/>
      </c>
    </row>
    <row r="3750" spans="1:6" x14ac:dyDescent="0.25">
      <c r="A3750" s="24">
        <v>18</v>
      </c>
      <c r="B3750" s="25">
        <v>44378</v>
      </c>
      <c r="C3750" s="24" t="s">
        <v>181</v>
      </c>
      <c r="D3750" s="24" t="s">
        <v>1470</v>
      </c>
      <c r="E3750" s="24" t="s">
        <v>1488</v>
      </c>
      <c r="F3750" cm="1">
        <f t="array" ref="F3750">_xlfn.SWITCH($E3750,"Forecast",IFERROR(SUMIFS(INDEX('Forecast Input'!$A:$BO,,MATCH(TEXT($A3750,"0"),'Forecast Input'!$1:$1,0)),'Forecast Input'!$A:$A,Master!C3750,'Forecast Input'!$D:$D,Master!D3750),0),"Actual",SUMIFS('CMO Input'!$Q:$Q,'CMO Input'!$E:$E,Master!$A3750,'CMO Input'!$C:$C,Master!$C3750,'CMO Input'!$AJ:$AJ,Master!$D3750,'CMO Input'!$AU:$AU,Master!$F3746),"")</f>
        <v>0</v>
      </c>
    </row>
    <row r="3751" spans="1:6" x14ac:dyDescent="0.25">
      <c r="A3751" s="24">
        <v>18</v>
      </c>
      <c r="B3751" s="25">
        <v>44378</v>
      </c>
      <c r="C3751" s="24" t="s">
        <v>181</v>
      </c>
      <c r="D3751" s="24" t="s">
        <v>1470</v>
      </c>
      <c r="E3751" s="24" t="s">
        <v>1487</v>
      </c>
      <c r="F3751" cm="1">
        <f t="array" ref="F3751">_xlfn.SWITCH($E3751,"Forecast",IFERROR(SUMIFS(INDEX('Forecast Input'!$A:$BO,,MATCH(TEXT($A3751,"0"),'Forecast Input'!$1:$1,0)),'Forecast Input'!$A:$A,Master!C3751,'Forecast Input'!$D:$D,Master!D3751),0),"Actual",SUMIFS('CMO Input'!$Q:$Q,'CMO Input'!$E:$E,Master!$A3751,'CMO Input'!$C:$C,Master!$C3751,'CMO Input'!$AJ:$AJ,Master!$D3751,'CMO Input'!$AU:$AU,Master!$F3747),"")</f>
        <v>0</v>
      </c>
    </row>
    <row r="3752" spans="1:6" x14ac:dyDescent="0.25">
      <c r="A3752" s="24">
        <v>18</v>
      </c>
      <c r="B3752" s="25">
        <v>44378</v>
      </c>
      <c r="C3752" s="24" t="s">
        <v>424</v>
      </c>
      <c r="D3752" s="24" t="s">
        <v>1470</v>
      </c>
      <c r="E3752" s="24" t="s">
        <v>1489</v>
      </c>
      <c r="F3752" t="str" cm="1">
        <f t="array" ref="F3752">_xlfn.SWITCH($E3752,"Forecast",IFERROR(SUMIFS(INDEX('Forecast Input'!$A:$BO,,MATCH(TEXT($A3752,"0"),'Forecast Input'!$1:$1,0)),'Forecast Input'!$A:$A,Master!C3752,'Forecast Input'!$D:$D,Master!D3752),0),"Actual",SUMIFS('CMO Input'!$Q:$Q,'CMO Input'!$E:$E,Master!$A3752,'CMO Input'!$C:$C,Master!$C3752,'CMO Input'!$AJ:$AJ,Master!$D3752,'CMO Input'!$AU:$AU,Master!$F3748),"")</f>
        <v/>
      </c>
    </row>
    <row r="3753" spans="1:6" x14ac:dyDescent="0.25">
      <c r="A3753" s="24">
        <v>18</v>
      </c>
      <c r="B3753" s="25">
        <v>44378</v>
      </c>
      <c r="C3753" s="24" t="s">
        <v>424</v>
      </c>
      <c r="D3753" s="24" t="s">
        <v>1470</v>
      </c>
      <c r="E3753" s="24" t="s">
        <v>1488</v>
      </c>
      <c r="F3753" cm="1">
        <f t="array" ref="F3753">_xlfn.SWITCH($E3753,"Forecast",IFERROR(SUMIFS(INDEX('Forecast Input'!$A:$BO,,MATCH(TEXT($A3753,"0"),'Forecast Input'!$1:$1,0)),'Forecast Input'!$A:$A,Master!C3753,'Forecast Input'!$D:$D,Master!D3753),0),"Actual",SUMIFS('CMO Input'!$Q:$Q,'CMO Input'!$E:$E,Master!$A3753,'CMO Input'!$C:$C,Master!$C3753,'CMO Input'!$AJ:$AJ,Master!$D3753,'CMO Input'!$AU:$AU,Master!$F3749),"")</f>
        <v>0</v>
      </c>
    </row>
    <row r="3754" spans="1:6" x14ac:dyDescent="0.25">
      <c r="A3754" s="24">
        <v>18</v>
      </c>
      <c r="B3754" s="25">
        <v>44378</v>
      </c>
      <c r="C3754" s="24" t="s">
        <v>424</v>
      </c>
      <c r="D3754" s="24" t="s">
        <v>1470</v>
      </c>
      <c r="E3754" s="24" t="s">
        <v>1487</v>
      </c>
      <c r="F3754" cm="1">
        <f t="array" ref="F3754">_xlfn.SWITCH($E3754,"Forecast",IFERROR(SUMIFS(INDEX('Forecast Input'!$A:$BO,,MATCH(TEXT($A3754,"0"),'Forecast Input'!$1:$1,0)),'Forecast Input'!$A:$A,Master!C3754,'Forecast Input'!$D:$D,Master!D3754),0),"Actual",SUMIFS('CMO Input'!$Q:$Q,'CMO Input'!$E:$E,Master!$A3754,'CMO Input'!$C:$C,Master!$C3754,'CMO Input'!$AJ:$AJ,Master!$D3754,'CMO Input'!$AU:$AU,Master!$F3750),"")</f>
        <v>0</v>
      </c>
    </row>
    <row r="3755" spans="1:6" x14ac:dyDescent="0.25">
      <c r="A3755" s="24">
        <v>18</v>
      </c>
      <c r="B3755" s="25">
        <v>44378</v>
      </c>
      <c r="C3755" s="24" t="s">
        <v>141</v>
      </c>
      <c r="D3755" s="24" t="s">
        <v>1470</v>
      </c>
      <c r="E3755" s="24" t="s">
        <v>1489</v>
      </c>
      <c r="F3755" t="str" cm="1">
        <f t="array" ref="F3755">_xlfn.SWITCH($E3755,"Forecast",IFERROR(SUMIFS(INDEX('Forecast Input'!$A:$BO,,MATCH(TEXT($A3755,"0"),'Forecast Input'!$1:$1,0)),'Forecast Input'!$A:$A,Master!C3755,'Forecast Input'!$D:$D,Master!D3755),0),"Actual",SUMIFS('CMO Input'!$Q:$Q,'CMO Input'!$E:$E,Master!$A3755,'CMO Input'!$C:$C,Master!$C3755,'CMO Input'!$AJ:$AJ,Master!$D3755,'CMO Input'!$AU:$AU,Master!$F3751),"")</f>
        <v/>
      </c>
    </row>
    <row r="3756" spans="1:6" x14ac:dyDescent="0.25">
      <c r="A3756" s="24">
        <v>18</v>
      </c>
      <c r="B3756" s="25">
        <v>44378</v>
      </c>
      <c r="C3756" s="24" t="s">
        <v>141</v>
      </c>
      <c r="D3756" s="24" t="s">
        <v>1470</v>
      </c>
      <c r="E3756" s="24" t="s">
        <v>1488</v>
      </c>
      <c r="F3756" cm="1">
        <f t="array" ref="F3756">_xlfn.SWITCH($E3756,"Forecast",IFERROR(SUMIFS(INDEX('Forecast Input'!$A:$BO,,MATCH(TEXT($A3756,"0"),'Forecast Input'!$1:$1,0)),'Forecast Input'!$A:$A,Master!C3756,'Forecast Input'!$D:$D,Master!D3756),0),"Actual",SUMIFS('CMO Input'!$Q:$Q,'CMO Input'!$E:$E,Master!$A3756,'CMO Input'!$C:$C,Master!$C3756,'CMO Input'!$AJ:$AJ,Master!$D3756,'CMO Input'!$AU:$AU,Master!$F3752),"")</f>
        <v>0</v>
      </c>
    </row>
    <row r="3757" spans="1:6" x14ac:dyDescent="0.25">
      <c r="A3757" s="24">
        <v>18</v>
      </c>
      <c r="B3757" s="25">
        <v>44378</v>
      </c>
      <c r="C3757" s="24" t="s">
        <v>141</v>
      </c>
      <c r="D3757" s="24" t="s">
        <v>1470</v>
      </c>
      <c r="E3757" s="24" t="s">
        <v>1487</v>
      </c>
      <c r="F3757" cm="1">
        <f t="array" ref="F3757">_xlfn.SWITCH($E3757,"Forecast",IFERROR(SUMIFS(INDEX('Forecast Input'!$A:$BO,,MATCH(TEXT($A3757,"0"),'Forecast Input'!$1:$1,0)),'Forecast Input'!$A:$A,Master!C3757,'Forecast Input'!$D:$D,Master!D3757),0),"Actual",SUMIFS('CMO Input'!$Q:$Q,'CMO Input'!$E:$E,Master!$A3757,'CMO Input'!$C:$C,Master!$C3757,'CMO Input'!$AJ:$AJ,Master!$D3757,'CMO Input'!$AU:$AU,Master!$F3753),"")</f>
        <v>0</v>
      </c>
    </row>
    <row r="3758" spans="1:6" x14ac:dyDescent="0.25">
      <c r="A3758" s="24">
        <v>18</v>
      </c>
      <c r="B3758" s="25">
        <v>44378</v>
      </c>
      <c r="C3758" s="24" t="s">
        <v>127</v>
      </c>
      <c r="D3758" s="24" t="s">
        <v>1470</v>
      </c>
      <c r="E3758" s="24" t="s">
        <v>1489</v>
      </c>
      <c r="F3758" t="str" cm="1">
        <f t="array" ref="F3758">_xlfn.SWITCH($E3758,"Forecast",IFERROR(SUMIFS(INDEX('Forecast Input'!$A:$BO,,MATCH(TEXT($A3758,"0"),'Forecast Input'!$1:$1,0)),'Forecast Input'!$A:$A,Master!C3758,'Forecast Input'!$D:$D,Master!D3758),0),"Actual",SUMIFS('CMO Input'!$Q:$Q,'CMO Input'!$E:$E,Master!$A3758,'CMO Input'!$C:$C,Master!$C3758,'CMO Input'!$AJ:$AJ,Master!$D3758,'CMO Input'!$AU:$AU,Master!$F3754),"")</f>
        <v/>
      </c>
    </row>
    <row r="3759" spans="1:6" x14ac:dyDescent="0.25">
      <c r="A3759" s="24">
        <v>18</v>
      </c>
      <c r="B3759" s="25">
        <v>44378</v>
      </c>
      <c r="C3759" s="24" t="s">
        <v>127</v>
      </c>
      <c r="D3759" s="24" t="s">
        <v>1470</v>
      </c>
      <c r="E3759" s="24" t="s">
        <v>1488</v>
      </c>
      <c r="F3759" cm="1">
        <f t="array" ref="F3759">_xlfn.SWITCH($E3759,"Forecast",IFERROR(SUMIFS(INDEX('Forecast Input'!$A:$BO,,MATCH(TEXT($A3759,"0"),'Forecast Input'!$1:$1,0)),'Forecast Input'!$A:$A,Master!C3759,'Forecast Input'!$D:$D,Master!D3759),0),"Actual",SUMIFS('CMO Input'!$Q:$Q,'CMO Input'!$E:$E,Master!$A3759,'CMO Input'!$C:$C,Master!$C3759,'CMO Input'!$AJ:$AJ,Master!$D3759,'CMO Input'!$AU:$AU,Master!$F3755),"")</f>
        <v>0</v>
      </c>
    </row>
    <row r="3760" spans="1:6" x14ac:dyDescent="0.25">
      <c r="A3760" s="24">
        <v>18</v>
      </c>
      <c r="B3760" s="25">
        <v>44378</v>
      </c>
      <c r="C3760" s="24" t="s">
        <v>127</v>
      </c>
      <c r="D3760" s="24" t="s">
        <v>1470</v>
      </c>
      <c r="E3760" s="24" t="s">
        <v>1487</v>
      </c>
      <c r="F3760" cm="1">
        <f t="array" ref="F3760">_xlfn.SWITCH($E3760,"Forecast",IFERROR(SUMIFS(INDEX('Forecast Input'!$A:$BO,,MATCH(TEXT($A3760,"0"),'Forecast Input'!$1:$1,0)),'Forecast Input'!$A:$A,Master!C3760,'Forecast Input'!$D:$D,Master!D3760),0),"Actual",SUMIFS('CMO Input'!$Q:$Q,'CMO Input'!$E:$E,Master!$A3760,'CMO Input'!$C:$C,Master!$C3760,'CMO Input'!$AJ:$AJ,Master!$D3760,'CMO Input'!$AU:$AU,Master!$F3756),"")</f>
        <v>0</v>
      </c>
    </row>
    <row r="3761" spans="1:6" x14ac:dyDescent="0.25">
      <c r="A3761" s="24">
        <v>18</v>
      </c>
      <c r="B3761" s="25">
        <v>44378</v>
      </c>
      <c r="C3761" s="24" t="s">
        <v>44</v>
      </c>
      <c r="D3761" s="24" t="s">
        <v>1470</v>
      </c>
      <c r="E3761" s="24" t="s">
        <v>1489</v>
      </c>
      <c r="F3761" t="str" cm="1">
        <f t="array" ref="F3761">_xlfn.SWITCH($E3761,"Forecast",IFERROR(SUMIFS(INDEX('Forecast Input'!$A:$BO,,MATCH(TEXT($A3761,"0"),'Forecast Input'!$1:$1,0)),'Forecast Input'!$A:$A,Master!C3761,'Forecast Input'!$D:$D,Master!D3761),0),"Actual",SUMIFS('CMO Input'!$Q:$Q,'CMO Input'!$E:$E,Master!$A3761,'CMO Input'!$C:$C,Master!$C3761,'CMO Input'!$AJ:$AJ,Master!$D3761,'CMO Input'!$AU:$AU,Master!$F3757),"")</f>
        <v/>
      </c>
    </row>
    <row r="3762" spans="1:6" x14ac:dyDescent="0.25">
      <c r="A3762" s="24">
        <v>18</v>
      </c>
      <c r="B3762" s="25">
        <v>44378</v>
      </c>
      <c r="C3762" s="24" t="s">
        <v>44</v>
      </c>
      <c r="D3762" s="24" t="s">
        <v>1470</v>
      </c>
      <c r="E3762" s="24" t="s">
        <v>1488</v>
      </c>
      <c r="F3762" cm="1">
        <f t="array" ref="F3762">_xlfn.SWITCH($E3762,"Forecast",IFERROR(SUMIFS(INDEX('Forecast Input'!$A:$BO,,MATCH(TEXT($A3762,"0"),'Forecast Input'!$1:$1,0)),'Forecast Input'!$A:$A,Master!C3762,'Forecast Input'!$D:$D,Master!D3762),0),"Actual",SUMIFS('CMO Input'!$Q:$Q,'CMO Input'!$E:$E,Master!$A3762,'CMO Input'!$C:$C,Master!$C3762,'CMO Input'!$AJ:$AJ,Master!$D3762,'CMO Input'!$AU:$AU,Master!$F3758),"")</f>
        <v>0</v>
      </c>
    </row>
    <row r="3763" spans="1:6" x14ac:dyDescent="0.25">
      <c r="A3763" s="24">
        <v>18</v>
      </c>
      <c r="B3763" s="25">
        <v>44378</v>
      </c>
      <c r="C3763" s="24" t="s">
        <v>44</v>
      </c>
      <c r="D3763" s="24" t="s">
        <v>1470</v>
      </c>
      <c r="E3763" s="24" t="s">
        <v>1487</v>
      </c>
      <c r="F3763" cm="1">
        <f t="array" ref="F3763">_xlfn.SWITCH($E3763,"Forecast",IFERROR(SUMIFS(INDEX('Forecast Input'!$A:$BO,,MATCH(TEXT($A3763,"0"),'Forecast Input'!$1:$1,0)),'Forecast Input'!$A:$A,Master!C3763,'Forecast Input'!$D:$D,Master!D3763),0),"Actual",SUMIFS('CMO Input'!$Q:$Q,'CMO Input'!$E:$E,Master!$A3763,'CMO Input'!$C:$C,Master!$C3763,'CMO Input'!$AJ:$AJ,Master!$D3763,'CMO Input'!$AU:$AU,Master!$F3759),"")</f>
        <v>0</v>
      </c>
    </row>
    <row r="3764" spans="1:6" x14ac:dyDescent="0.25">
      <c r="A3764" s="24">
        <v>18</v>
      </c>
      <c r="B3764" s="25">
        <v>44378</v>
      </c>
      <c r="C3764" s="24" t="s">
        <v>780</v>
      </c>
      <c r="D3764" s="24" t="s">
        <v>827</v>
      </c>
      <c r="E3764" s="24" t="s">
        <v>1489</v>
      </c>
      <c r="F3764" t="str" cm="1">
        <f t="array" ref="F3764">_xlfn.SWITCH($E3764,"Forecast",IFERROR(SUMIFS(INDEX('Forecast Input'!$A:$BO,,MATCH(TEXT($A3764,"0"),'Forecast Input'!$1:$1,0)),'Forecast Input'!$A:$A,Master!C3764,'Forecast Input'!$D:$D,Master!D3764),0),"Actual",SUMIFS('CMO Input'!$Q:$Q,'CMO Input'!$E:$E,Master!$A3764,'CMO Input'!$C:$C,Master!$C3764,'CMO Input'!$AJ:$AJ,Master!$D3764,'CMO Input'!$AU:$AU,Master!$F3760),"")</f>
        <v/>
      </c>
    </row>
    <row r="3765" spans="1:6" x14ac:dyDescent="0.25">
      <c r="A3765" s="24">
        <v>18</v>
      </c>
      <c r="B3765" s="25">
        <v>44378</v>
      </c>
      <c r="C3765" s="24" t="s">
        <v>780</v>
      </c>
      <c r="D3765" s="24" t="s">
        <v>827</v>
      </c>
      <c r="E3765" s="24" t="s">
        <v>1488</v>
      </c>
      <c r="F3765" cm="1">
        <f t="array" ref="F3765">_xlfn.SWITCH($E3765,"Forecast",IFERROR(SUMIFS(INDEX('Forecast Input'!$A:$BO,,MATCH(TEXT($A3765,"0"),'Forecast Input'!$1:$1,0)),'Forecast Input'!$A:$A,Master!C3765,'Forecast Input'!$D:$D,Master!D3765),0),"Actual",SUMIFS('CMO Input'!$Q:$Q,'CMO Input'!$E:$E,Master!$A3765,'CMO Input'!$C:$C,Master!$C3765,'CMO Input'!$AJ:$AJ,Master!$D3765,'CMO Input'!$AU:$AU,Master!$F3761),"")</f>
        <v>0</v>
      </c>
    </row>
    <row r="3766" spans="1:6" x14ac:dyDescent="0.25">
      <c r="A3766" s="24">
        <v>18</v>
      </c>
      <c r="B3766" s="25">
        <v>44378</v>
      </c>
      <c r="C3766" s="24" t="s">
        <v>780</v>
      </c>
      <c r="D3766" s="24" t="s">
        <v>827</v>
      </c>
      <c r="E3766" s="24" t="s">
        <v>1487</v>
      </c>
      <c r="F3766" cm="1">
        <f t="array" ref="F3766">_xlfn.SWITCH($E3766,"Forecast",IFERROR(SUMIFS(INDEX('Forecast Input'!$A:$BO,,MATCH(TEXT($A3766,"0"),'Forecast Input'!$1:$1,0)),'Forecast Input'!$A:$A,Master!C3766,'Forecast Input'!$D:$D,Master!D3766),0),"Actual",SUMIFS('CMO Input'!$Q:$Q,'CMO Input'!$E:$E,Master!$A3766,'CMO Input'!$C:$C,Master!$C3766,'CMO Input'!$AJ:$AJ,Master!$D3766,'CMO Input'!$AU:$AU,Master!$F3762),"")</f>
        <v>0</v>
      </c>
    </row>
    <row r="3767" spans="1:6" x14ac:dyDescent="0.25">
      <c r="A3767" s="24">
        <v>18</v>
      </c>
      <c r="B3767" s="25">
        <v>44378</v>
      </c>
      <c r="C3767" s="24" t="s">
        <v>989</v>
      </c>
      <c r="D3767" s="24" t="s">
        <v>827</v>
      </c>
      <c r="E3767" s="24" t="s">
        <v>1489</v>
      </c>
      <c r="F3767" t="str" cm="1">
        <f t="array" ref="F3767">_xlfn.SWITCH($E3767,"Forecast",IFERROR(SUMIFS(INDEX('Forecast Input'!$A:$BO,,MATCH(TEXT($A3767,"0"),'Forecast Input'!$1:$1,0)),'Forecast Input'!$A:$A,Master!C3767,'Forecast Input'!$D:$D,Master!D3767),0),"Actual",SUMIFS('CMO Input'!$Q:$Q,'CMO Input'!$E:$E,Master!$A3767,'CMO Input'!$C:$C,Master!$C3767,'CMO Input'!$AJ:$AJ,Master!$D3767,'CMO Input'!$AU:$AU,Master!$F3763),"")</f>
        <v/>
      </c>
    </row>
    <row r="3768" spans="1:6" x14ac:dyDescent="0.25">
      <c r="A3768" s="24">
        <v>18</v>
      </c>
      <c r="B3768" s="25">
        <v>44378</v>
      </c>
      <c r="C3768" s="24" t="s">
        <v>989</v>
      </c>
      <c r="D3768" s="24" t="s">
        <v>827</v>
      </c>
      <c r="E3768" s="24" t="s">
        <v>1488</v>
      </c>
      <c r="F3768" cm="1">
        <f t="array" ref="F3768">_xlfn.SWITCH($E3768,"Forecast",IFERROR(SUMIFS(INDEX('Forecast Input'!$A:$BO,,MATCH(TEXT($A3768,"0"),'Forecast Input'!$1:$1,0)),'Forecast Input'!$A:$A,Master!C3768,'Forecast Input'!$D:$D,Master!D3768),0),"Actual",SUMIFS('CMO Input'!$Q:$Q,'CMO Input'!$E:$E,Master!$A3768,'CMO Input'!$C:$C,Master!$C3768,'CMO Input'!$AJ:$AJ,Master!$D3768,'CMO Input'!$AU:$AU,Master!$F3764),"")</f>
        <v>0</v>
      </c>
    </row>
    <row r="3769" spans="1:6" x14ac:dyDescent="0.25">
      <c r="A3769" s="24">
        <v>18</v>
      </c>
      <c r="B3769" s="25">
        <v>44378</v>
      </c>
      <c r="C3769" s="24" t="s">
        <v>989</v>
      </c>
      <c r="D3769" s="24" t="s">
        <v>827</v>
      </c>
      <c r="E3769" s="24" t="s">
        <v>1487</v>
      </c>
      <c r="F3769" cm="1">
        <f t="array" ref="F3769">_xlfn.SWITCH($E3769,"Forecast",IFERROR(SUMIFS(INDEX('Forecast Input'!$A:$BO,,MATCH(TEXT($A3769,"0"),'Forecast Input'!$1:$1,0)),'Forecast Input'!$A:$A,Master!C3769,'Forecast Input'!$D:$D,Master!D3769),0),"Actual",SUMIFS('CMO Input'!$Q:$Q,'CMO Input'!$E:$E,Master!$A3769,'CMO Input'!$C:$C,Master!$C3769,'CMO Input'!$AJ:$AJ,Master!$D3769,'CMO Input'!$AU:$AU,Master!$F3765),"")</f>
        <v>0</v>
      </c>
    </row>
    <row r="3770" spans="1:6" x14ac:dyDescent="0.25">
      <c r="A3770" s="24">
        <v>18</v>
      </c>
      <c r="B3770" s="25">
        <v>44378</v>
      </c>
      <c r="C3770" s="24" t="s">
        <v>181</v>
      </c>
      <c r="D3770" s="24" t="s">
        <v>827</v>
      </c>
      <c r="E3770" s="24" t="s">
        <v>1489</v>
      </c>
      <c r="F3770" t="str" cm="1">
        <f t="array" ref="F3770">_xlfn.SWITCH($E3770,"Forecast",IFERROR(SUMIFS(INDEX('Forecast Input'!$A:$BO,,MATCH(TEXT($A3770,"0"),'Forecast Input'!$1:$1,0)),'Forecast Input'!$A:$A,Master!C3770,'Forecast Input'!$D:$D,Master!D3770),0),"Actual",SUMIFS('CMO Input'!$Q:$Q,'CMO Input'!$E:$E,Master!$A3770,'CMO Input'!$C:$C,Master!$C3770,'CMO Input'!$AJ:$AJ,Master!$D3770,'CMO Input'!$AU:$AU,Master!$F3766),"")</f>
        <v/>
      </c>
    </row>
    <row r="3771" spans="1:6" x14ac:dyDescent="0.25">
      <c r="A3771" s="24">
        <v>18</v>
      </c>
      <c r="B3771" s="25">
        <v>44378</v>
      </c>
      <c r="C3771" s="24" t="s">
        <v>181</v>
      </c>
      <c r="D3771" s="24" t="s">
        <v>827</v>
      </c>
      <c r="E3771" s="24" t="s">
        <v>1488</v>
      </c>
      <c r="F3771" cm="1">
        <f t="array" ref="F3771">_xlfn.SWITCH($E3771,"Forecast",IFERROR(SUMIFS(INDEX('Forecast Input'!$A:$BO,,MATCH(TEXT($A3771,"0"),'Forecast Input'!$1:$1,0)),'Forecast Input'!$A:$A,Master!C3771,'Forecast Input'!$D:$D,Master!D3771),0),"Actual",SUMIFS('CMO Input'!$Q:$Q,'CMO Input'!$E:$E,Master!$A3771,'CMO Input'!$C:$C,Master!$C3771,'CMO Input'!$AJ:$AJ,Master!$D3771,'CMO Input'!$AU:$AU,Master!$F3767),"")</f>
        <v>0</v>
      </c>
    </row>
    <row r="3772" spans="1:6" x14ac:dyDescent="0.25">
      <c r="A3772" s="24">
        <v>18</v>
      </c>
      <c r="B3772" s="25">
        <v>44378</v>
      </c>
      <c r="C3772" s="24" t="s">
        <v>181</v>
      </c>
      <c r="D3772" s="24" t="s">
        <v>827</v>
      </c>
      <c r="E3772" s="24" t="s">
        <v>1487</v>
      </c>
      <c r="F3772" cm="1">
        <f t="array" ref="F3772">_xlfn.SWITCH($E3772,"Forecast",IFERROR(SUMIFS(INDEX('Forecast Input'!$A:$BO,,MATCH(TEXT($A3772,"0"),'Forecast Input'!$1:$1,0)),'Forecast Input'!$A:$A,Master!C3772,'Forecast Input'!$D:$D,Master!D3772),0),"Actual",SUMIFS('CMO Input'!$Q:$Q,'CMO Input'!$E:$E,Master!$A3772,'CMO Input'!$C:$C,Master!$C3772,'CMO Input'!$AJ:$AJ,Master!$D3772,'CMO Input'!$AU:$AU,Master!$F3768),"")</f>
        <v>0</v>
      </c>
    </row>
    <row r="3773" spans="1:6" x14ac:dyDescent="0.25">
      <c r="A3773" s="24">
        <v>18</v>
      </c>
      <c r="B3773" s="25">
        <v>44378</v>
      </c>
      <c r="C3773" s="24" t="s">
        <v>424</v>
      </c>
      <c r="D3773" s="24" t="s">
        <v>827</v>
      </c>
      <c r="E3773" s="24" t="s">
        <v>1489</v>
      </c>
      <c r="F3773" t="str" cm="1">
        <f t="array" ref="F3773">_xlfn.SWITCH($E3773,"Forecast",IFERROR(SUMIFS(INDEX('Forecast Input'!$A:$BO,,MATCH(TEXT($A3773,"0"),'Forecast Input'!$1:$1,0)),'Forecast Input'!$A:$A,Master!C3773,'Forecast Input'!$D:$D,Master!D3773),0),"Actual",SUMIFS('CMO Input'!$Q:$Q,'CMO Input'!$E:$E,Master!$A3773,'CMO Input'!$C:$C,Master!$C3773,'CMO Input'!$AJ:$AJ,Master!$D3773,'CMO Input'!$AU:$AU,Master!$F3769),"")</f>
        <v/>
      </c>
    </row>
    <row r="3774" spans="1:6" x14ac:dyDescent="0.25">
      <c r="A3774" s="24">
        <v>18</v>
      </c>
      <c r="B3774" s="25">
        <v>44378</v>
      </c>
      <c r="C3774" s="24" t="s">
        <v>424</v>
      </c>
      <c r="D3774" s="24" t="s">
        <v>827</v>
      </c>
      <c r="E3774" s="24" t="s">
        <v>1488</v>
      </c>
      <c r="F3774" cm="1">
        <f t="array" ref="F3774">_xlfn.SWITCH($E3774,"Forecast",IFERROR(SUMIFS(INDEX('Forecast Input'!$A:$BO,,MATCH(TEXT($A3774,"0"),'Forecast Input'!$1:$1,0)),'Forecast Input'!$A:$A,Master!C3774,'Forecast Input'!$D:$D,Master!D3774),0),"Actual",SUMIFS('CMO Input'!$Q:$Q,'CMO Input'!$E:$E,Master!$A3774,'CMO Input'!$C:$C,Master!$C3774,'CMO Input'!$AJ:$AJ,Master!$D3774,'CMO Input'!$AU:$AU,Master!$F3770),"")</f>
        <v>0</v>
      </c>
    </row>
    <row r="3775" spans="1:6" x14ac:dyDescent="0.25">
      <c r="A3775" s="24">
        <v>18</v>
      </c>
      <c r="B3775" s="25">
        <v>44378</v>
      </c>
      <c r="C3775" s="24" t="s">
        <v>424</v>
      </c>
      <c r="D3775" s="24" t="s">
        <v>827</v>
      </c>
      <c r="E3775" s="24" t="s">
        <v>1487</v>
      </c>
      <c r="F3775" cm="1">
        <f t="array" ref="F3775">_xlfn.SWITCH($E3775,"Forecast",IFERROR(SUMIFS(INDEX('Forecast Input'!$A:$BO,,MATCH(TEXT($A3775,"0"),'Forecast Input'!$1:$1,0)),'Forecast Input'!$A:$A,Master!C3775,'Forecast Input'!$D:$D,Master!D3775),0),"Actual",SUMIFS('CMO Input'!$Q:$Q,'CMO Input'!$E:$E,Master!$A3775,'CMO Input'!$C:$C,Master!$C3775,'CMO Input'!$AJ:$AJ,Master!$D3775,'CMO Input'!$AU:$AU,Master!$F3771),"")</f>
        <v>0</v>
      </c>
    </row>
    <row r="3776" spans="1:6" x14ac:dyDescent="0.25">
      <c r="A3776" s="24">
        <v>18</v>
      </c>
      <c r="B3776" s="25">
        <v>44378</v>
      </c>
      <c r="C3776" s="24" t="s">
        <v>141</v>
      </c>
      <c r="D3776" s="24" t="s">
        <v>827</v>
      </c>
      <c r="E3776" s="24" t="s">
        <v>1489</v>
      </c>
      <c r="F3776" t="str" cm="1">
        <f t="array" ref="F3776">_xlfn.SWITCH($E3776,"Forecast",IFERROR(SUMIFS(INDEX('Forecast Input'!$A:$BO,,MATCH(TEXT($A3776,"0"),'Forecast Input'!$1:$1,0)),'Forecast Input'!$A:$A,Master!C3776,'Forecast Input'!$D:$D,Master!D3776),0),"Actual",SUMIFS('CMO Input'!$Q:$Q,'CMO Input'!$E:$E,Master!$A3776,'CMO Input'!$C:$C,Master!$C3776,'CMO Input'!$AJ:$AJ,Master!$D3776,'CMO Input'!$AU:$AU,Master!$F3772),"")</f>
        <v/>
      </c>
    </row>
    <row r="3777" spans="1:6" x14ac:dyDescent="0.25">
      <c r="A3777" s="24">
        <v>18</v>
      </c>
      <c r="B3777" s="25">
        <v>44378</v>
      </c>
      <c r="C3777" s="24" t="s">
        <v>141</v>
      </c>
      <c r="D3777" s="24" t="s">
        <v>827</v>
      </c>
      <c r="E3777" s="24" t="s">
        <v>1488</v>
      </c>
      <c r="F3777" cm="1">
        <f t="array" ref="F3777">_xlfn.SWITCH($E3777,"Forecast",IFERROR(SUMIFS(INDEX('Forecast Input'!$A:$BO,,MATCH(TEXT($A3777,"0"),'Forecast Input'!$1:$1,0)),'Forecast Input'!$A:$A,Master!C3777,'Forecast Input'!$D:$D,Master!D3777),0),"Actual",SUMIFS('CMO Input'!$Q:$Q,'CMO Input'!$E:$E,Master!$A3777,'CMO Input'!$C:$C,Master!$C3777,'CMO Input'!$AJ:$AJ,Master!$D3777,'CMO Input'!$AU:$AU,Master!$F3773),"")</f>
        <v>0</v>
      </c>
    </row>
    <row r="3778" spans="1:6" x14ac:dyDescent="0.25">
      <c r="A3778" s="24">
        <v>18</v>
      </c>
      <c r="B3778" s="25">
        <v>44378</v>
      </c>
      <c r="C3778" s="24" t="s">
        <v>141</v>
      </c>
      <c r="D3778" s="24" t="s">
        <v>827</v>
      </c>
      <c r="E3778" s="24" t="s">
        <v>1487</v>
      </c>
      <c r="F3778" cm="1">
        <f t="array" ref="F3778">_xlfn.SWITCH($E3778,"Forecast",IFERROR(SUMIFS(INDEX('Forecast Input'!$A:$BO,,MATCH(TEXT($A3778,"0"),'Forecast Input'!$1:$1,0)),'Forecast Input'!$A:$A,Master!C3778,'Forecast Input'!$D:$D,Master!D3778),0),"Actual",SUMIFS('CMO Input'!$Q:$Q,'CMO Input'!$E:$E,Master!$A3778,'CMO Input'!$C:$C,Master!$C3778,'CMO Input'!$AJ:$AJ,Master!$D3778,'CMO Input'!$AU:$AU,Master!$F3774),"")</f>
        <v>0</v>
      </c>
    </row>
    <row r="3779" spans="1:6" x14ac:dyDescent="0.25">
      <c r="A3779" s="24">
        <v>18</v>
      </c>
      <c r="B3779" s="25">
        <v>44378</v>
      </c>
      <c r="C3779" s="24" t="s">
        <v>127</v>
      </c>
      <c r="D3779" s="24" t="s">
        <v>827</v>
      </c>
      <c r="E3779" s="24" t="s">
        <v>1489</v>
      </c>
      <c r="F3779" t="str" cm="1">
        <f t="array" ref="F3779">_xlfn.SWITCH($E3779,"Forecast",IFERROR(SUMIFS(INDEX('Forecast Input'!$A:$BO,,MATCH(TEXT($A3779,"0"),'Forecast Input'!$1:$1,0)),'Forecast Input'!$A:$A,Master!C3779,'Forecast Input'!$D:$D,Master!D3779),0),"Actual",SUMIFS('CMO Input'!$Q:$Q,'CMO Input'!$E:$E,Master!$A3779,'CMO Input'!$C:$C,Master!$C3779,'CMO Input'!$AJ:$AJ,Master!$D3779,'CMO Input'!$AU:$AU,Master!$F3775),"")</f>
        <v/>
      </c>
    </row>
    <row r="3780" spans="1:6" x14ac:dyDescent="0.25">
      <c r="A3780" s="24">
        <v>18</v>
      </c>
      <c r="B3780" s="25">
        <v>44378</v>
      </c>
      <c r="C3780" s="24" t="s">
        <v>127</v>
      </c>
      <c r="D3780" s="24" t="s">
        <v>827</v>
      </c>
      <c r="E3780" s="24" t="s">
        <v>1488</v>
      </c>
      <c r="F3780" cm="1">
        <f t="array" ref="F3780">_xlfn.SWITCH($E3780,"Forecast",IFERROR(SUMIFS(INDEX('Forecast Input'!$A:$BO,,MATCH(TEXT($A3780,"0"),'Forecast Input'!$1:$1,0)),'Forecast Input'!$A:$A,Master!C3780,'Forecast Input'!$D:$D,Master!D3780),0),"Actual",SUMIFS('CMO Input'!$Q:$Q,'CMO Input'!$E:$E,Master!$A3780,'CMO Input'!$C:$C,Master!$C3780,'CMO Input'!$AJ:$AJ,Master!$D3780,'CMO Input'!$AU:$AU,Master!$F3776),"")</f>
        <v>0</v>
      </c>
    </row>
    <row r="3781" spans="1:6" x14ac:dyDescent="0.25">
      <c r="A3781" s="24">
        <v>19</v>
      </c>
      <c r="B3781" s="25">
        <v>44378</v>
      </c>
      <c r="C3781" s="24" t="s">
        <v>127</v>
      </c>
      <c r="D3781" s="24" t="s">
        <v>827</v>
      </c>
      <c r="E3781" s="24" t="s">
        <v>1487</v>
      </c>
      <c r="F3781" cm="1">
        <f t="array" ref="F3781">_xlfn.SWITCH($E3781,"Forecast",IFERROR(SUMIFS(INDEX('Forecast Input'!$A:$BO,,MATCH(TEXT($A3781,"0"),'Forecast Input'!$1:$1,0)),'Forecast Input'!$A:$A,Master!C3781,'Forecast Input'!$D:$D,Master!D3781),0),"Actual",SUMIFS('CMO Input'!$Q:$Q,'CMO Input'!$E:$E,Master!$A3781,'CMO Input'!$C:$C,Master!$C3781,'CMO Input'!$AJ:$AJ,Master!$D3781,'CMO Input'!$AU:$AU,Master!$F3777),"")</f>
        <v>0</v>
      </c>
    </row>
    <row r="3782" spans="1:6" x14ac:dyDescent="0.25">
      <c r="A3782" s="24">
        <v>19</v>
      </c>
      <c r="B3782" s="25">
        <v>44378</v>
      </c>
      <c r="C3782" s="24" t="s">
        <v>44</v>
      </c>
      <c r="D3782" s="24" t="s">
        <v>827</v>
      </c>
      <c r="E3782" s="24" t="s">
        <v>1489</v>
      </c>
      <c r="F3782" t="str" cm="1">
        <f t="array" ref="F3782">_xlfn.SWITCH($E3782,"Forecast",IFERROR(SUMIFS(INDEX('Forecast Input'!$A:$BO,,MATCH(TEXT($A3782,"0"),'Forecast Input'!$1:$1,0)),'Forecast Input'!$A:$A,Master!C3782,'Forecast Input'!$D:$D,Master!D3782),0),"Actual",SUMIFS('CMO Input'!$Q:$Q,'CMO Input'!$E:$E,Master!$A3782,'CMO Input'!$C:$C,Master!$C3782,'CMO Input'!$AJ:$AJ,Master!$D3782,'CMO Input'!$AU:$AU,Master!$F3778),"")</f>
        <v/>
      </c>
    </row>
    <row r="3783" spans="1:6" x14ac:dyDescent="0.25">
      <c r="A3783" s="24">
        <v>19</v>
      </c>
      <c r="B3783" s="25">
        <v>44378</v>
      </c>
      <c r="C3783" s="24" t="s">
        <v>44</v>
      </c>
      <c r="D3783" s="24" t="s">
        <v>827</v>
      </c>
      <c r="E3783" s="24" t="s">
        <v>1488</v>
      </c>
      <c r="F3783" cm="1">
        <f t="array" ref="F3783">_xlfn.SWITCH($E3783,"Forecast",IFERROR(SUMIFS(INDEX('Forecast Input'!$A:$BO,,MATCH(TEXT($A3783,"0"),'Forecast Input'!$1:$1,0)),'Forecast Input'!$A:$A,Master!C3783,'Forecast Input'!$D:$D,Master!D3783),0),"Actual",SUMIFS('CMO Input'!$Q:$Q,'CMO Input'!$E:$E,Master!$A3783,'CMO Input'!$C:$C,Master!$C3783,'CMO Input'!$AJ:$AJ,Master!$D3783,'CMO Input'!$AU:$AU,Master!$F3779),"")</f>
        <v>0</v>
      </c>
    </row>
    <row r="3784" spans="1:6" x14ac:dyDescent="0.25">
      <c r="A3784" s="24">
        <v>18</v>
      </c>
      <c r="B3784" s="25">
        <v>44378</v>
      </c>
      <c r="C3784" s="24" t="s">
        <v>44</v>
      </c>
      <c r="D3784" s="24" t="s">
        <v>827</v>
      </c>
      <c r="E3784" s="24" t="s">
        <v>1487</v>
      </c>
      <c r="F3784" cm="1">
        <f t="array" ref="F3784">_xlfn.SWITCH($E3784,"Forecast",IFERROR(SUMIFS(INDEX('Forecast Input'!$A:$BO,,MATCH(TEXT($A3784,"0"),'Forecast Input'!$1:$1,0)),'Forecast Input'!$A:$A,Master!C3784,'Forecast Input'!$D:$D,Master!D3784),0),"Actual",SUMIFS('CMO Input'!$Q:$Q,'CMO Input'!$E:$E,Master!$A3784,'CMO Input'!$C:$C,Master!$C3784,'CMO Input'!$AJ:$AJ,Master!$D3784,'CMO Input'!$AU:$AU,Master!$F3780),"")</f>
        <v>0</v>
      </c>
    </row>
    <row r="3785" spans="1:6" x14ac:dyDescent="0.25">
      <c r="A3785" s="24">
        <v>19</v>
      </c>
      <c r="B3785" s="25">
        <v>44409</v>
      </c>
      <c r="C3785" s="24" t="s">
        <v>780</v>
      </c>
      <c r="D3785" s="24" t="s">
        <v>10</v>
      </c>
      <c r="E3785" s="24" t="s">
        <v>1489</v>
      </c>
      <c r="F3785" t="str" cm="1">
        <f t="array" ref="F3785">_xlfn.SWITCH($E3785,"Forecast",IFERROR(SUMIFS(INDEX('Forecast Input'!$A:$BO,,MATCH(TEXT($A3785,"0"),'Forecast Input'!$1:$1,0)),'Forecast Input'!$A:$A,Master!C3785,'Forecast Input'!$D:$D,Master!D3785),0),"Actual",SUMIFS('CMO Input'!$Q:$Q,'CMO Input'!$E:$E,Master!$A3785,'CMO Input'!$C:$C,Master!$C3785,'CMO Input'!$AJ:$AJ,Master!$D3785,'CMO Input'!$AU:$AU,Master!$F3781),"")</f>
        <v/>
      </c>
    </row>
    <row r="3786" spans="1:6" x14ac:dyDescent="0.25">
      <c r="A3786" s="24">
        <v>19</v>
      </c>
      <c r="B3786" s="25">
        <v>44409</v>
      </c>
      <c r="C3786" s="24" t="s">
        <v>780</v>
      </c>
      <c r="D3786" s="24" t="s">
        <v>10</v>
      </c>
      <c r="E3786" s="24" t="s">
        <v>1488</v>
      </c>
      <c r="F3786" cm="1">
        <f t="array" ref="F3786">_xlfn.SWITCH($E3786,"Forecast",IFERROR(SUMIFS(INDEX('Forecast Input'!$A:$BO,,MATCH(TEXT($A3786,"0"),'Forecast Input'!$1:$1,0)),'Forecast Input'!$A:$A,Master!C3786,'Forecast Input'!$D:$D,Master!D3786),0),"Actual",SUMIFS('CMO Input'!$Q:$Q,'CMO Input'!$E:$E,Master!$A3786,'CMO Input'!$C:$C,Master!$C3786,'CMO Input'!$AJ:$AJ,Master!$D3786,'CMO Input'!$AU:$AU,Master!$F3782),"")</f>
        <v>0</v>
      </c>
    </row>
    <row r="3787" spans="1:6" x14ac:dyDescent="0.25">
      <c r="A3787" s="24">
        <v>19</v>
      </c>
      <c r="B3787" s="25">
        <v>44409</v>
      </c>
      <c r="C3787" s="24" t="s">
        <v>780</v>
      </c>
      <c r="D3787" s="24" t="s">
        <v>10</v>
      </c>
      <c r="E3787" s="24" t="s">
        <v>1487</v>
      </c>
      <c r="F3787" cm="1">
        <f t="array" ref="F3787">_xlfn.SWITCH($E3787,"Forecast",IFERROR(SUMIFS(INDEX('Forecast Input'!$A:$BO,,MATCH(TEXT($A3787,"0"),'Forecast Input'!$1:$1,0)),'Forecast Input'!$A:$A,Master!C3787,'Forecast Input'!$D:$D,Master!D3787),0),"Actual",SUMIFS('CMO Input'!$Q:$Q,'CMO Input'!$E:$E,Master!$A3787,'CMO Input'!$C:$C,Master!$C3787,'CMO Input'!$AJ:$AJ,Master!$D3787,'CMO Input'!$AU:$AU,Master!$F3783),"")</f>
        <v>0</v>
      </c>
    </row>
    <row r="3788" spans="1:6" x14ac:dyDescent="0.25">
      <c r="A3788" s="24">
        <v>19</v>
      </c>
      <c r="B3788" s="25">
        <v>44409</v>
      </c>
      <c r="C3788" s="24" t="s">
        <v>780</v>
      </c>
      <c r="D3788" s="24" t="s">
        <v>61</v>
      </c>
      <c r="E3788" s="24" t="s">
        <v>1489</v>
      </c>
      <c r="F3788" t="str" cm="1">
        <f t="array" ref="F3788">_xlfn.SWITCH($E3788,"Forecast",IFERROR(SUMIFS(INDEX('Forecast Input'!$A:$BO,,MATCH(TEXT($A3788,"0"),'Forecast Input'!$1:$1,0)),'Forecast Input'!$A:$A,Master!C3788,'Forecast Input'!$D:$D,Master!D3788),0),"Actual",SUMIFS('CMO Input'!$Q:$Q,'CMO Input'!$E:$E,Master!$A3788,'CMO Input'!$C:$C,Master!$C3788,'CMO Input'!$AJ:$AJ,Master!$D3788,'CMO Input'!$AU:$AU,Master!$F3784),"")</f>
        <v/>
      </c>
    </row>
    <row r="3789" spans="1:6" x14ac:dyDescent="0.25">
      <c r="A3789" s="24">
        <v>19</v>
      </c>
      <c r="B3789" s="25">
        <v>44409</v>
      </c>
      <c r="C3789" s="24" t="s">
        <v>780</v>
      </c>
      <c r="D3789" s="24" t="s">
        <v>61</v>
      </c>
      <c r="E3789" s="24" t="s">
        <v>1488</v>
      </c>
      <c r="F3789" cm="1">
        <f t="array" ref="F3789">_xlfn.SWITCH($E3789,"Forecast",IFERROR(SUMIFS(INDEX('Forecast Input'!$A:$BO,,MATCH(TEXT($A3789,"0"),'Forecast Input'!$1:$1,0)),'Forecast Input'!$A:$A,Master!C3789,'Forecast Input'!$D:$D,Master!D3789),0),"Actual",SUMIFS('CMO Input'!$Q:$Q,'CMO Input'!$E:$E,Master!$A3789,'CMO Input'!$C:$C,Master!$C3789,'CMO Input'!$AJ:$AJ,Master!$D3789,'CMO Input'!$AU:$AU,Master!$F3785),"")</f>
        <v>0</v>
      </c>
    </row>
    <row r="3790" spans="1:6" x14ac:dyDescent="0.25">
      <c r="A3790" s="24">
        <v>19</v>
      </c>
      <c r="B3790" s="25">
        <v>44409</v>
      </c>
      <c r="C3790" s="24" t="s">
        <v>780</v>
      </c>
      <c r="D3790" s="24" t="s">
        <v>61</v>
      </c>
      <c r="E3790" s="24" t="s">
        <v>1487</v>
      </c>
      <c r="F3790" cm="1">
        <f t="array" ref="F3790">_xlfn.SWITCH($E3790,"Forecast",IFERROR(SUMIFS(INDEX('Forecast Input'!$A:$BO,,MATCH(TEXT($A3790,"0"),'Forecast Input'!$1:$1,0)),'Forecast Input'!$A:$A,Master!C3790,'Forecast Input'!$D:$D,Master!D3790),0),"Actual",SUMIFS('CMO Input'!$Q:$Q,'CMO Input'!$E:$E,Master!$A3790,'CMO Input'!$C:$C,Master!$C3790,'CMO Input'!$AJ:$AJ,Master!$D3790,'CMO Input'!$AU:$AU,Master!$F3786),"")</f>
        <v>0</v>
      </c>
    </row>
    <row r="3791" spans="1:6" x14ac:dyDescent="0.25">
      <c r="A3791" s="24">
        <v>19</v>
      </c>
      <c r="B3791" s="25">
        <v>44409</v>
      </c>
      <c r="C3791" s="24" t="s">
        <v>780</v>
      </c>
      <c r="D3791" s="24" t="s">
        <v>103</v>
      </c>
      <c r="E3791" s="24" t="s">
        <v>1489</v>
      </c>
      <c r="F3791" t="str" cm="1">
        <f t="array" ref="F3791">_xlfn.SWITCH($E3791,"Forecast",IFERROR(SUMIFS(INDEX('Forecast Input'!$A:$BO,,MATCH(TEXT($A3791,"0"),'Forecast Input'!$1:$1,0)),'Forecast Input'!$A:$A,Master!C3791,'Forecast Input'!$D:$D,Master!D3791),0),"Actual",SUMIFS('CMO Input'!$Q:$Q,'CMO Input'!$E:$E,Master!$A3791,'CMO Input'!$C:$C,Master!$C3791,'CMO Input'!$AJ:$AJ,Master!$D3791,'CMO Input'!$AU:$AU,Master!$F3787),"")</f>
        <v/>
      </c>
    </row>
    <row r="3792" spans="1:6" x14ac:dyDescent="0.25">
      <c r="A3792" s="24">
        <v>19</v>
      </c>
      <c r="B3792" s="25">
        <v>44409</v>
      </c>
      <c r="C3792" s="24" t="s">
        <v>780</v>
      </c>
      <c r="D3792" s="24" t="s">
        <v>103</v>
      </c>
      <c r="E3792" s="24" t="s">
        <v>1488</v>
      </c>
      <c r="F3792" cm="1">
        <f t="array" ref="F3792">_xlfn.SWITCH($E3792,"Forecast",IFERROR(SUMIFS(INDEX('Forecast Input'!$A:$BO,,MATCH(TEXT($A3792,"0"),'Forecast Input'!$1:$1,0)),'Forecast Input'!$A:$A,Master!C3792,'Forecast Input'!$D:$D,Master!D3792),0),"Actual",SUMIFS('CMO Input'!$Q:$Q,'CMO Input'!$E:$E,Master!$A3792,'CMO Input'!$C:$C,Master!$C3792,'CMO Input'!$AJ:$AJ,Master!$D3792,'CMO Input'!$AU:$AU,Master!$F3788),"")</f>
        <v>0</v>
      </c>
    </row>
    <row r="3793" spans="1:6" x14ac:dyDescent="0.25">
      <c r="A3793" s="24">
        <v>19</v>
      </c>
      <c r="B3793" s="25">
        <v>44409</v>
      </c>
      <c r="C3793" s="24" t="s">
        <v>780</v>
      </c>
      <c r="D3793" s="24" t="s">
        <v>103</v>
      </c>
      <c r="E3793" s="24" t="s">
        <v>1487</v>
      </c>
      <c r="F3793" cm="1">
        <f t="array" ref="F3793">_xlfn.SWITCH($E3793,"Forecast",IFERROR(SUMIFS(INDEX('Forecast Input'!$A:$BO,,MATCH(TEXT($A3793,"0"),'Forecast Input'!$1:$1,0)),'Forecast Input'!$A:$A,Master!C3793,'Forecast Input'!$D:$D,Master!D3793),0),"Actual",SUMIFS('CMO Input'!$Q:$Q,'CMO Input'!$E:$E,Master!$A3793,'CMO Input'!$C:$C,Master!$C3793,'CMO Input'!$AJ:$AJ,Master!$D3793,'CMO Input'!$AU:$AU,Master!$F3789),"")</f>
        <v>0</v>
      </c>
    </row>
    <row r="3794" spans="1:6" x14ac:dyDescent="0.25">
      <c r="A3794" s="24">
        <v>19</v>
      </c>
      <c r="B3794" s="25">
        <v>44409</v>
      </c>
      <c r="C3794" s="24" t="s">
        <v>780</v>
      </c>
      <c r="D3794" s="24" t="s">
        <v>146</v>
      </c>
      <c r="E3794" s="24" t="s">
        <v>1489</v>
      </c>
      <c r="F3794" t="str" cm="1">
        <f t="array" ref="F3794">_xlfn.SWITCH($E3794,"Forecast",IFERROR(SUMIFS(INDEX('Forecast Input'!$A:$BO,,MATCH(TEXT($A3794,"0"),'Forecast Input'!$1:$1,0)),'Forecast Input'!$A:$A,Master!C3794,'Forecast Input'!$D:$D,Master!D3794),0),"Actual",SUMIFS('CMO Input'!$Q:$Q,'CMO Input'!$E:$E,Master!$A3794,'CMO Input'!$C:$C,Master!$C3794,'CMO Input'!$AJ:$AJ,Master!$D3794,'CMO Input'!$AU:$AU,Master!$F3790),"")</f>
        <v/>
      </c>
    </row>
    <row r="3795" spans="1:6" x14ac:dyDescent="0.25">
      <c r="A3795" s="24">
        <v>19</v>
      </c>
      <c r="B3795" s="25">
        <v>44409</v>
      </c>
      <c r="C3795" s="24" t="s">
        <v>780</v>
      </c>
      <c r="D3795" s="24" t="s">
        <v>146</v>
      </c>
      <c r="E3795" s="24" t="s">
        <v>1488</v>
      </c>
      <c r="F3795" cm="1">
        <f t="array" ref="F3795">_xlfn.SWITCH($E3795,"Forecast",IFERROR(SUMIFS(INDEX('Forecast Input'!$A:$BO,,MATCH(TEXT($A3795,"0"),'Forecast Input'!$1:$1,0)),'Forecast Input'!$A:$A,Master!C3795,'Forecast Input'!$D:$D,Master!D3795),0),"Actual",SUMIFS('CMO Input'!$Q:$Q,'CMO Input'!$E:$E,Master!$A3795,'CMO Input'!$C:$C,Master!$C3795,'CMO Input'!$AJ:$AJ,Master!$D3795,'CMO Input'!$AU:$AU,Master!$F3791),"")</f>
        <v>0</v>
      </c>
    </row>
    <row r="3796" spans="1:6" x14ac:dyDescent="0.25">
      <c r="A3796" s="24">
        <v>19</v>
      </c>
      <c r="B3796" s="25">
        <v>44409</v>
      </c>
      <c r="C3796" s="24" t="s">
        <v>780</v>
      </c>
      <c r="D3796" s="24" t="s">
        <v>146</v>
      </c>
      <c r="E3796" s="24" t="s">
        <v>1487</v>
      </c>
      <c r="F3796" cm="1">
        <f t="array" ref="F3796">_xlfn.SWITCH($E3796,"Forecast",IFERROR(SUMIFS(INDEX('Forecast Input'!$A:$BO,,MATCH(TEXT($A3796,"0"),'Forecast Input'!$1:$1,0)),'Forecast Input'!$A:$A,Master!C3796,'Forecast Input'!$D:$D,Master!D3796),0),"Actual",SUMIFS('CMO Input'!$Q:$Q,'CMO Input'!$E:$E,Master!$A3796,'CMO Input'!$C:$C,Master!$C3796,'CMO Input'!$AJ:$AJ,Master!$D3796,'CMO Input'!$AU:$AU,Master!$F3792),"")</f>
        <v>0</v>
      </c>
    </row>
    <row r="3797" spans="1:6" x14ac:dyDescent="0.25">
      <c r="A3797" s="24">
        <v>19</v>
      </c>
      <c r="B3797" s="25">
        <v>44409</v>
      </c>
      <c r="C3797" s="24" t="s">
        <v>780</v>
      </c>
      <c r="D3797" s="24" t="s">
        <v>166</v>
      </c>
      <c r="E3797" s="24" t="s">
        <v>1489</v>
      </c>
      <c r="F3797" t="str" cm="1">
        <f t="array" ref="F3797">_xlfn.SWITCH($E3797,"Forecast",IFERROR(SUMIFS(INDEX('Forecast Input'!$A:$BO,,MATCH(TEXT($A3797,"0"),'Forecast Input'!$1:$1,0)),'Forecast Input'!$A:$A,Master!C3797,'Forecast Input'!$D:$D,Master!D3797),0),"Actual",SUMIFS('CMO Input'!$Q:$Q,'CMO Input'!$E:$E,Master!$A3797,'CMO Input'!$C:$C,Master!$C3797,'CMO Input'!$AJ:$AJ,Master!$D3797,'CMO Input'!$AU:$AU,Master!$F3793),"")</f>
        <v/>
      </c>
    </row>
    <row r="3798" spans="1:6" x14ac:dyDescent="0.25">
      <c r="A3798" s="24">
        <v>19</v>
      </c>
      <c r="B3798" s="25">
        <v>44409</v>
      </c>
      <c r="C3798" s="24" t="s">
        <v>780</v>
      </c>
      <c r="D3798" s="24" t="s">
        <v>166</v>
      </c>
      <c r="E3798" s="24" t="s">
        <v>1488</v>
      </c>
      <c r="F3798" cm="1">
        <f t="array" ref="F3798">_xlfn.SWITCH($E3798,"Forecast",IFERROR(SUMIFS(INDEX('Forecast Input'!$A:$BO,,MATCH(TEXT($A3798,"0"),'Forecast Input'!$1:$1,0)),'Forecast Input'!$A:$A,Master!C3798,'Forecast Input'!$D:$D,Master!D3798),0),"Actual",SUMIFS('CMO Input'!$Q:$Q,'CMO Input'!$E:$E,Master!$A3798,'CMO Input'!$C:$C,Master!$C3798,'CMO Input'!$AJ:$AJ,Master!$D3798,'CMO Input'!$AU:$AU,Master!$F3794),"")</f>
        <v>0</v>
      </c>
    </row>
    <row r="3799" spans="1:6" x14ac:dyDescent="0.25">
      <c r="A3799" s="24">
        <v>19</v>
      </c>
      <c r="B3799" s="25">
        <v>44409</v>
      </c>
      <c r="C3799" s="24" t="s">
        <v>780</v>
      </c>
      <c r="D3799" s="24" t="s">
        <v>166</v>
      </c>
      <c r="E3799" s="24" t="s">
        <v>1487</v>
      </c>
      <c r="F3799" cm="1">
        <f t="array" ref="F3799">_xlfn.SWITCH($E3799,"Forecast",IFERROR(SUMIFS(INDEX('Forecast Input'!$A:$BO,,MATCH(TEXT($A3799,"0"),'Forecast Input'!$1:$1,0)),'Forecast Input'!$A:$A,Master!C3799,'Forecast Input'!$D:$D,Master!D3799),0),"Actual",SUMIFS('CMO Input'!$Q:$Q,'CMO Input'!$E:$E,Master!$A3799,'CMO Input'!$C:$C,Master!$C3799,'CMO Input'!$AJ:$AJ,Master!$D3799,'CMO Input'!$AU:$AU,Master!$F3795),"")</f>
        <v>0</v>
      </c>
    </row>
    <row r="3800" spans="1:6" x14ac:dyDescent="0.25">
      <c r="A3800" s="24">
        <v>19</v>
      </c>
      <c r="B3800" s="25">
        <v>44409</v>
      </c>
      <c r="C3800" s="24" t="s">
        <v>780</v>
      </c>
      <c r="D3800" s="24" t="s">
        <v>170</v>
      </c>
      <c r="E3800" s="24" t="s">
        <v>1489</v>
      </c>
      <c r="F3800" t="str" cm="1">
        <f t="array" ref="F3800">_xlfn.SWITCH($E3800,"Forecast",IFERROR(SUMIFS(INDEX('Forecast Input'!$A:$BO,,MATCH(TEXT($A3800,"0"),'Forecast Input'!$1:$1,0)),'Forecast Input'!$A:$A,Master!C3800,'Forecast Input'!$D:$D,Master!D3800),0),"Actual",SUMIFS('CMO Input'!$Q:$Q,'CMO Input'!$E:$E,Master!$A3800,'CMO Input'!$C:$C,Master!$C3800,'CMO Input'!$AJ:$AJ,Master!$D3800,'CMO Input'!$AU:$AU,Master!$F3796),"")</f>
        <v/>
      </c>
    </row>
    <row r="3801" spans="1:6" x14ac:dyDescent="0.25">
      <c r="A3801" s="24">
        <v>19</v>
      </c>
      <c r="B3801" s="25">
        <v>44409</v>
      </c>
      <c r="C3801" s="24" t="s">
        <v>780</v>
      </c>
      <c r="D3801" s="24" t="s">
        <v>170</v>
      </c>
      <c r="E3801" s="24" t="s">
        <v>1488</v>
      </c>
      <c r="F3801" cm="1">
        <f t="array" ref="F3801">_xlfn.SWITCH($E3801,"Forecast",IFERROR(SUMIFS(INDEX('Forecast Input'!$A:$BO,,MATCH(TEXT($A3801,"0"),'Forecast Input'!$1:$1,0)),'Forecast Input'!$A:$A,Master!C3801,'Forecast Input'!$D:$D,Master!D3801),0),"Actual",SUMIFS('CMO Input'!$Q:$Q,'CMO Input'!$E:$E,Master!$A3801,'CMO Input'!$C:$C,Master!$C3801,'CMO Input'!$AJ:$AJ,Master!$D3801,'CMO Input'!$AU:$AU,Master!$F3797),"")</f>
        <v>0</v>
      </c>
    </row>
    <row r="3802" spans="1:6" x14ac:dyDescent="0.25">
      <c r="A3802" s="24">
        <v>19</v>
      </c>
      <c r="B3802" s="25">
        <v>44409</v>
      </c>
      <c r="C3802" s="24" t="s">
        <v>780</v>
      </c>
      <c r="D3802" s="24" t="s">
        <v>170</v>
      </c>
      <c r="E3802" s="24" t="s">
        <v>1487</v>
      </c>
      <c r="F3802" cm="1">
        <f t="array" ref="F3802">_xlfn.SWITCH($E3802,"Forecast",IFERROR(SUMIFS(INDEX('Forecast Input'!$A:$BO,,MATCH(TEXT($A3802,"0"),'Forecast Input'!$1:$1,0)),'Forecast Input'!$A:$A,Master!C3802,'Forecast Input'!$D:$D,Master!D3802),0),"Actual",SUMIFS('CMO Input'!$Q:$Q,'CMO Input'!$E:$E,Master!$A3802,'CMO Input'!$C:$C,Master!$C3802,'CMO Input'!$AJ:$AJ,Master!$D3802,'CMO Input'!$AU:$AU,Master!$F3798),"")</f>
        <v>0</v>
      </c>
    </row>
    <row r="3803" spans="1:6" x14ac:dyDescent="0.25">
      <c r="A3803" s="24">
        <v>19</v>
      </c>
      <c r="B3803" s="25">
        <v>44409</v>
      </c>
      <c r="C3803" s="24" t="s">
        <v>780</v>
      </c>
      <c r="D3803" s="24" t="s">
        <v>436</v>
      </c>
      <c r="E3803" s="24" t="s">
        <v>1489</v>
      </c>
      <c r="F3803" t="str" cm="1">
        <f t="array" ref="F3803">_xlfn.SWITCH($E3803,"Forecast",IFERROR(SUMIFS(INDEX('Forecast Input'!$A:$BO,,MATCH(TEXT($A3803,"0"),'Forecast Input'!$1:$1,0)),'Forecast Input'!$A:$A,Master!C3803,'Forecast Input'!$D:$D,Master!D3803),0),"Actual",SUMIFS('CMO Input'!$Q:$Q,'CMO Input'!$E:$E,Master!$A3803,'CMO Input'!$C:$C,Master!$C3803,'CMO Input'!$AJ:$AJ,Master!$D3803,'CMO Input'!$AU:$AU,Master!$F3799),"")</f>
        <v/>
      </c>
    </row>
    <row r="3804" spans="1:6" x14ac:dyDescent="0.25">
      <c r="A3804" s="24">
        <v>19</v>
      </c>
      <c r="B3804" s="25">
        <v>44409</v>
      </c>
      <c r="C3804" s="24" t="s">
        <v>780</v>
      </c>
      <c r="D3804" s="24" t="s">
        <v>436</v>
      </c>
      <c r="E3804" s="24" t="s">
        <v>1488</v>
      </c>
      <c r="F3804" cm="1">
        <f t="array" ref="F3804">_xlfn.SWITCH($E3804,"Forecast",IFERROR(SUMIFS(INDEX('Forecast Input'!$A:$BO,,MATCH(TEXT($A3804,"0"),'Forecast Input'!$1:$1,0)),'Forecast Input'!$A:$A,Master!C3804,'Forecast Input'!$D:$D,Master!D3804),0),"Actual",SUMIFS('CMO Input'!$Q:$Q,'CMO Input'!$E:$E,Master!$A3804,'CMO Input'!$C:$C,Master!$C3804,'CMO Input'!$AJ:$AJ,Master!$D3804,'CMO Input'!$AU:$AU,Master!$F3800),"")</f>
        <v>0</v>
      </c>
    </row>
    <row r="3805" spans="1:6" x14ac:dyDescent="0.25">
      <c r="A3805" s="24">
        <v>19</v>
      </c>
      <c r="B3805" s="25">
        <v>44409</v>
      </c>
      <c r="C3805" s="24" t="s">
        <v>780</v>
      </c>
      <c r="D3805" s="24" t="s">
        <v>436</v>
      </c>
      <c r="E3805" s="24" t="s">
        <v>1487</v>
      </c>
      <c r="F3805" cm="1">
        <f t="array" ref="F3805">_xlfn.SWITCH($E3805,"Forecast",IFERROR(SUMIFS(INDEX('Forecast Input'!$A:$BO,,MATCH(TEXT($A3805,"0"),'Forecast Input'!$1:$1,0)),'Forecast Input'!$A:$A,Master!C3805,'Forecast Input'!$D:$D,Master!D3805),0),"Actual",SUMIFS('CMO Input'!$Q:$Q,'CMO Input'!$E:$E,Master!$A3805,'CMO Input'!$C:$C,Master!$C3805,'CMO Input'!$AJ:$AJ,Master!$D3805,'CMO Input'!$AU:$AU,Master!$F3801),"")</f>
        <v>0</v>
      </c>
    </row>
    <row r="3806" spans="1:6" x14ac:dyDescent="0.25">
      <c r="A3806" s="24">
        <v>19</v>
      </c>
      <c r="B3806" s="25">
        <v>44409</v>
      </c>
      <c r="C3806" s="24" t="s">
        <v>780</v>
      </c>
      <c r="D3806" s="24" t="s">
        <v>1469</v>
      </c>
      <c r="E3806" s="24" t="s">
        <v>1489</v>
      </c>
      <c r="F3806" t="str" cm="1">
        <f t="array" ref="F3806">_xlfn.SWITCH($E3806,"Forecast",IFERROR(SUMIFS(INDEX('Forecast Input'!$A:$BO,,MATCH(TEXT($A3806,"0"),'Forecast Input'!$1:$1,0)),'Forecast Input'!$A:$A,Master!C3806,'Forecast Input'!$D:$D,Master!D3806),0),"Actual",SUMIFS('CMO Input'!$Q:$Q,'CMO Input'!$E:$E,Master!$A3806,'CMO Input'!$C:$C,Master!$C3806,'CMO Input'!$AJ:$AJ,Master!$D3806,'CMO Input'!$AU:$AU,Master!$F3802),"")</f>
        <v/>
      </c>
    </row>
    <row r="3807" spans="1:6" x14ac:dyDescent="0.25">
      <c r="A3807" s="24">
        <v>19</v>
      </c>
      <c r="B3807" s="25">
        <v>44409</v>
      </c>
      <c r="C3807" s="24" t="s">
        <v>780</v>
      </c>
      <c r="D3807" s="24" t="s">
        <v>1469</v>
      </c>
      <c r="E3807" s="24" t="s">
        <v>1488</v>
      </c>
      <c r="F3807" cm="1">
        <f t="array" ref="F3807">_xlfn.SWITCH($E3807,"Forecast",IFERROR(SUMIFS(INDEX('Forecast Input'!$A:$BO,,MATCH(TEXT($A3807,"0"),'Forecast Input'!$1:$1,0)),'Forecast Input'!$A:$A,Master!C3807,'Forecast Input'!$D:$D,Master!D3807),0),"Actual",SUMIFS('CMO Input'!$Q:$Q,'CMO Input'!$E:$E,Master!$A3807,'CMO Input'!$C:$C,Master!$C3807,'CMO Input'!$AJ:$AJ,Master!$D3807,'CMO Input'!$AU:$AU,Master!$F3803),"")</f>
        <v>0</v>
      </c>
    </row>
    <row r="3808" spans="1:6" x14ac:dyDescent="0.25">
      <c r="A3808" s="24">
        <v>19</v>
      </c>
      <c r="B3808" s="25">
        <v>44409</v>
      </c>
      <c r="C3808" s="24" t="s">
        <v>780</v>
      </c>
      <c r="D3808" s="24" t="s">
        <v>1469</v>
      </c>
      <c r="E3808" s="24" t="s">
        <v>1487</v>
      </c>
      <c r="F3808" cm="1">
        <f t="array" ref="F3808">_xlfn.SWITCH($E3808,"Forecast",IFERROR(SUMIFS(INDEX('Forecast Input'!$A:$BO,,MATCH(TEXT($A3808,"0"),'Forecast Input'!$1:$1,0)),'Forecast Input'!$A:$A,Master!C3808,'Forecast Input'!$D:$D,Master!D3808),0),"Actual",SUMIFS('CMO Input'!$Q:$Q,'CMO Input'!$E:$E,Master!$A3808,'CMO Input'!$C:$C,Master!$C3808,'CMO Input'!$AJ:$AJ,Master!$D3808,'CMO Input'!$AU:$AU,Master!$F3804),"")</f>
        <v>0</v>
      </c>
    </row>
    <row r="3809" spans="1:6" x14ac:dyDescent="0.25">
      <c r="A3809" s="24">
        <v>19</v>
      </c>
      <c r="B3809" s="25">
        <v>44409</v>
      </c>
      <c r="C3809" s="24" t="s">
        <v>989</v>
      </c>
      <c r="D3809" s="24" t="s">
        <v>10</v>
      </c>
      <c r="E3809" s="24" t="s">
        <v>1489</v>
      </c>
      <c r="F3809" t="str" cm="1">
        <f t="array" ref="F3809">_xlfn.SWITCH($E3809,"Forecast",IFERROR(SUMIFS(INDEX('Forecast Input'!$A:$BO,,MATCH(TEXT($A3809,"0"),'Forecast Input'!$1:$1,0)),'Forecast Input'!$A:$A,Master!C3809,'Forecast Input'!$D:$D,Master!D3809),0),"Actual",SUMIFS('CMO Input'!$Q:$Q,'CMO Input'!$E:$E,Master!$A3809,'CMO Input'!$C:$C,Master!$C3809,'CMO Input'!$AJ:$AJ,Master!$D3809,'CMO Input'!$AU:$AU,Master!$F3805),"")</f>
        <v/>
      </c>
    </row>
    <row r="3810" spans="1:6" x14ac:dyDescent="0.25">
      <c r="A3810" s="24">
        <v>19</v>
      </c>
      <c r="B3810" s="25">
        <v>44409</v>
      </c>
      <c r="C3810" s="24" t="s">
        <v>989</v>
      </c>
      <c r="D3810" s="24" t="s">
        <v>10</v>
      </c>
      <c r="E3810" s="24" t="s">
        <v>1488</v>
      </c>
      <c r="F3810" cm="1">
        <f t="array" ref="F3810">_xlfn.SWITCH($E3810,"Forecast",IFERROR(SUMIFS(INDEX('Forecast Input'!$A:$BO,,MATCH(TEXT($A3810,"0"),'Forecast Input'!$1:$1,0)),'Forecast Input'!$A:$A,Master!C3810,'Forecast Input'!$D:$D,Master!D3810),0),"Actual",SUMIFS('CMO Input'!$Q:$Q,'CMO Input'!$E:$E,Master!$A3810,'CMO Input'!$C:$C,Master!$C3810,'CMO Input'!$AJ:$AJ,Master!$D3810,'CMO Input'!$AU:$AU,Master!$F3806),"")</f>
        <v>0</v>
      </c>
    </row>
    <row r="3811" spans="1:6" x14ac:dyDescent="0.25">
      <c r="A3811" s="24">
        <v>19</v>
      </c>
      <c r="B3811" s="25">
        <v>44409</v>
      </c>
      <c r="C3811" s="24" t="s">
        <v>989</v>
      </c>
      <c r="D3811" s="24" t="s">
        <v>10</v>
      </c>
      <c r="E3811" s="24" t="s">
        <v>1487</v>
      </c>
      <c r="F3811" cm="1">
        <f t="array" ref="F3811">_xlfn.SWITCH($E3811,"Forecast",IFERROR(SUMIFS(INDEX('Forecast Input'!$A:$BO,,MATCH(TEXT($A3811,"0"),'Forecast Input'!$1:$1,0)),'Forecast Input'!$A:$A,Master!C3811,'Forecast Input'!$D:$D,Master!D3811),0),"Actual",SUMIFS('CMO Input'!$Q:$Q,'CMO Input'!$E:$E,Master!$A3811,'CMO Input'!$C:$C,Master!$C3811,'CMO Input'!$AJ:$AJ,Master!$D3811,'CMO Input'!$AU:$AU,Master!$F3807),"")</f>
        <v>0</v>
      </c>
    </row>
    <row r="3812" spans="1:6" x14ac:dyDescent="0.25">
      <c r="A3812" s="24">
        <v>19</v>
      </c>
      <c r="B3812" s="25">
        <v>44409</v>
      </c>
      <c r="C3812" s="24" t="s">
        <v>989</v>
      </c>
      <c r="D3812" s="24" t="s">
        <v>61</v>
      </c>
      <c r="E3812" s="24" t="s">
        <v>1489</v>
      </c>
      <c r="F3812" t="str" cm="1">
        <f t="array" ref="F3812">_xlfn.SWITCH($E3812,"Forecast",IFERROR(SUMIFS(INDEX('Forecast Input'!$A:$BO,,MATCH(TEXT($A3812,"0"),'Forecast Input'!$1:$1,0)),'Forecast Input'!$A:$A,Master!C3812,'Forecast Input'!$D:$D,Master!D3812),0),"Actual",SUMIFS('CMO Input'!$Q:$Q,'CMO Input'!$E:$E,Master!$A3812,'CMO Input'!$C:$C,Master!$C3812,'CMO Input'!$AJ:$AJ,Master!$D3812,'CMO Input'!$AU:$AU,Master!$F3808),"")</f>
        <v/>
      </c>
    </row>
    <row r="3813" spans="1:6" x14ac:dyDescent="0.25">
      <c r="A3813" s="24">
        <v>19</v>
      </c>
      <c r="B3813" s="25">
        <v>44409</v>
      </c>
      <c r="C3813" s="24" t="s">
        <v>989</v>
      </c>
      <c r="D3813" s="24" t="s">
        <v>61</v>
      </c>
      <c r="E3813" s="24" t="s">
        <v>1488</v>
      </c>
      <c r="F3813" cm="1">
        <f t="array" ref="F3813">_xlfn.SWITCH($E3813,"Forecast",IFERROR(SUMIFS(INDEX('Forecast Input'!$A:$BO,,MATCH(TEXT($A3813,"0"),'Forecast Input'!$1:$1,0)),'Forecast Input'!$A:$A,Master!C3813,'Forecast Input'!$D:$D,Master!D3813),0),"Actual",SUMIFS('CMO Input'!$Q:$Q,'CMO Input'!$E:$E,Master!$A3813,'CMO Input'!$C:$C,Master!$C3813,'CMO Input'!$AJ:$AJ,Master!$D3813,'CMO Input'!$AU:$AU,Master!$F3809),"")</f>
        <v>0</v>
      </c>
    </row>
    <row r="3814" spans="1:6" x14ac:dyDescent="0.25">
      <c r="A3814" s="24">
        <v>19</v>
      </c>
      <c r="B3814" s="25">
        <v>44409</v>
      </c>
      <c r="C3814" s="24" t="s">
        <v>989</v>
      </c>
      <c r="D3814" s="24" t="s">
        <v>61</v>
      </c>
      <c r="E3814" s="24" t="s">
        <v>1487</v>
      </c>
      <c r="F3814" cm="1">
        <f t="array" ref="F3814">_xlfn.SWITCH($E3814,"Forecast",IFERROR(SUMIFS(INDEX('Forecast Input'!$A:$BO,,MATCH(TEXT($A3814,"0"),'Forecast Input'!$1:$1,0)),'Forecast Input'!$A:$A,Master!C3814,'Forecast Input'!$D:$D,Master!D3814),0),"Actual",SUMIFS('CMO Input'!$Q:$Q,'CMO Input'!$E:$E,Master!$A3814,'CMO Input'!$C:$C,Master!$C3814,'CMO Input'!$AJ:$AJ,Master!$D3814,'CMO Input'!$AU:$AU,Master!$F3810),"")</f>
        <v>0</v>
      </c>
    </row>
    <row r="3815" spans="1:6" x14ac:dyDescent="0.25">
      <c r="A3815" s="24">
        <v>19</v>
      </c>
      <c r="B3815" s="25">
        <v>44409</v>
      </c>
      <c r="C3815" s="24" t="s">
        <v>989</v>
      </c>
      <c r="D3815" s="24" t="s">
        <v>103</v>
      </c>
      <c r="E3815" s="24" t="s">
        <v>1489</v>
      </c>
      <c r="F3815" t="str" cm="1">
        <f t="array" ref="F3815">_xlfn.SWITCH($E3815,"Forecast",IFERROR(SUMIFS(INDEX('Forecast Input'!$A:$BO,,MATCH(TEXT($A3815,"0"),'Forecast Input'!$1:$1,0)),'Forecast Input'!$A:$A,Master!C3815,'Forecast Input'!$D:$D,Master!D3815),0),"Actual",SUMIFS('CMO Input'!$Q:$Q,'CMO Input'!$E:$E,Master!$A3815,'CMO Input'!$C:$C,Master!$C3815,'CMO Input'!$AJ:$AJ,Master!$D3815,'CMO Input'!$AU:$AU,Master!$F3811),"")</f>
        <v/>
      </c>
    </row>
    <row r="3816" spans="1:6" x14ac:dyDescent="0.25">
      <c r="A3816" s="24">
        <v>19</v>
      </c>
      <c r="B3816" s="25">
        <v>44409</v>
      </c>
      <c r="C3816" s="24" t="s">
        <v>989</v>
      </c>
      <c r="D3816" s="24" t="s">
        <v>103</v>
      </c>
      <c r="E3816" s="24" t="s">
        <v>1488</v>
      </c>
      <c r="F3816" cm="1">
        <f t="array" ref="F3816">_xlfn.SWITCH($E3816,"Forecast",IFERROR(SUMIFS(INDEX('Forecast Input'!$A:$BO,,MATCH(TEXT($A3816,"0"),'Forecast Input'!$1:$1,0)),'Forecast Input'!$A:$A,Master!C3816,'Forecast Input'!$D:$D,Master!D3816),0),"Actual",SUMIFS('CMO Input'!$Q:$Q,'CMO Input'!$E:$E,Master!$A3816,'CMO Input'!$C:$C,Master!$C3816,'CMO Input'!$AJ:$AJ,Master!$D3816,'CMO Input'!$AU:$AU,Master!$F3812),"")</f>
        <v>0</v>
      </c>
    </row>
    <row r="3817" spans="1:6" x14ac:dyDescent="0.25">
      <c r="A3817" s="24">
        <v>19</v>
      </c>
      <c r="B3817" s="25">
        <v>44409</v>
      </c>
      <c r="C3817" s="24" t="s">
        <v>989</v>
      </c>
      <c r="D3817" s="24" t="s">
        <v>103</v>
      </c>
      <c r="E3817" s="24" t="s">
        <v>1487</v>
      </c>
      <c r="F3817" cm="1">
        <f t="array" ref="F3817">_xlfn.SWITCH($E3817,"Forecast",IFERROR(SUMIFS(INDEX('Forecast Input'!$A:$BO,,MATCH(TEXT($A3817,"0"),'Forecast Input'!$1:$1,0)),'Forecast Input'!$A:$A,Master!C3817,'Forecast Input'!$D:$D,Master!D3817),0),"Actual",SUMIFS('CMO Input'!$Q:$Q,'CMO Input'!$E:$E,Master!$A3817,'CMO Input'!$C:$C,Master!$C3817,'CMO Input'!$AJ:$AJ,Master!$D3817,'CMO Input'!$AU:$AU,Master!$F3813),"")</f>
        <v>0</v>
      </c>
    </row>
    <row r="3818" spans="1:6" x14ac:dyDescent="0.25">
      <c r="A3818" s="24">
        <v>19</v>
      </c>
      <c r="B3818" s="25">
        <v>44409</v>
      </c>
      <c r="C3818" s="24" t="s">
        <v>989</v>
      </c>
      <c r="D3818" s="24" t="s">
        <v>146</v>
      </c>
      <c r="E3818" s="24" t="s">
        <v>1489</v>
      </c>
      <c r="F3818" t="str" cm="1">
        <f t="array" ref="F3818">_xlfn.SWITCH($E3818,"Forecast",IFERROR(SUMIFS(INDEX('Forecast Input'!$A:$BO,,MATCH(TEXT($A3818,"0"),'Forecast Input'!$1:$1,0)),'Forecast Input'!$A:$A,Master!C3818,'Forecast Input'!$D:$D,Master!D3818),0),"Actual",SUMIFS('CMO Input'!$Q:$Q,'CMO Input'!$E:$E,Master!$A3818,'CMO Input'!$C:$C,Master!$C3818,'CMO Input'!$AJ:$AJ,Master!$D3818,'CMO Input'!$AU:$AU,Master!$F3814),"")</f>
        <v/>
      </c>
    </row>
    <row r="3819" spans="1:6" x14ac:dyDescent="0.25">
      <c r="A3819" s="24">
        <v>19</v>
      </c>
      <c r="B3819" s="25">
        <v>44409</v>
      </c>
      <c r="C3819" s="24" t="s">
        <v>989</v>
      </c>
      <c r="D3819" s="24" t="s">
        <v>146</v>
      </c>
      <c r="E3819" s="24" t="s">
        <v>1488</v>
      </c>
      <c r="F3819" cm="1">
        <f t="array" ref="F3819">_xlfn.SWITCH($E3819,"Forecast",IFERROR(SUMIFS(INDEX('Forecast Input'!$A:$BO,,MATCH(TEXT($A3819,"0"),'Forecast Input'!$1:$1,0)),'Forecast Input'!$A:$A,Master!C3819,'Forecast Input'!$D:$D,Master!D3819),0),"Actual",SUMIFS('CMO Input'!$Q:$Q,'CMO Input'!$E:$E,Master!$A3819,'CMO Input'!$C:$C,Master!$C3819,'CMO Input'!$AJ:$AJ,Master!$D3819,'CMO Input'!$AU:$AU,Master!$F3815),"")</f>
        <v>0</v>
      </c>
    </row>
    <row r="3820" spans="1:6" x14ac:dyDescent="0.25">
      <c r="A3820" s="24">
        <v>19</v>
      </c>
      <c r="B3820" s="25">
        <v>44409</v>
      </c>
      <c r="C3820" s="24" t="s">
        <v>989</v>
      </c>
      <c r="D3820" s="24" t="s">
        <v>146</v>
      </c>
      <c r="E3820" s="24" t="s">
        <v>1487</v>
      </c>
      <c r="F3820" cm="1">
        <f t="array" ref="F3820">_xlfn.SWITCH($E3820,"Forecast",IFERROR(SUMIFS(INDEX('Forecast Input'!$A:$BO,,MATCH(TEXT($A3820,"0"),'Forecast Input'!$1:$1,0)),'Forecast Input'!$A:$A,Master!C3820,'Forecast Input'!$D:$D,Master!D3820),0),"Actual",SUMIFS('CMO Input'!$Q:$Q,'CMO Input'!$E:$E,Master!$A3820,'CMO Input'!$C:$C,Master!$C3820,'CMO Input'!$AJ:$AJ,Master!$D3820,'CMO Input'!$AU:$AU,Master!$F3816),"")</f>
        <v>0</v>
      </c>
    </row>
    <row r="3821" spans="1:6" x14ac:dyDescent="0.25">
      <c r="A3821" s="24">
        <v>19</v>
      </c>
      <c r="B3821" s="25">
        <v>44409</v>
      </c>
      <c r="C3821" s="24" t="s">
        <v>989</v>
      </c>
      <c r="D3821" s="24" t="s">
        <v>166</v>
      </c>
      <c r="E3821" s="24" t="s">
        <v>1489</v>
      </c>
      <c r="F3821" t="str" cm="1">
        <f t="array" ref="F3821">_xlfn.SWITCH($E3821,"Forecast",IFERROR(SUMIFS(INDEX('Forecast Input'!$A:$BO,,MATCH(TEXT($A3821,"0"),'Forecast Input'!$1:$1,0)),'Forecast Input'!$A:$A,Master!C3821,'Forecast Input'!$D:$D,Master!D3821),0),"Actual",SUMIFS('CMO Input'!$Q:$Q,'CMO Input'!$E:$E,Master!$A3821,'CMO Input'!$C:$C,Master!$C3821,'CMO Input'!$AJ:$AJ,Master!$D3821,'CMO Input'!$AU:$AU,Master!$F3817),"")</f>
        <v/>
      </c>
    </row>
    <row r="3822" spans="1:6" x14ac:dyDescent="0.25">
      <c r="A3822" s="24">
        <v>19</v>
      </c>
      <c r="B3822" s="25">
        <v>44409</v>
      </c>
      <c r="C3822" s="24" t="s">
        <v>989</v>
      </c>
      <c r="D3822" s="24" t="s">
        <v>166</v>
      </c>
      <c r="E3822" s="24" t="s">
        <v>1488</v>
      </c>
      <c r="F3822" cm="1">
        <f t="array" ref="F3822">_xlfn.SWITCH($E3822,"Forecast",IFERROR(SUMIFS(INDEX('Forecast Input'!$A:$BO,,MATCH(TEXT($A3822,"0"),'Forecast Input'!$1:$1,0)),'Forecast Input'!$A:$A,Master!C3822,'Forecast Input'!$D:$D,Master!D3822),0),"Actual",SUMIFS('CMO Input'!$Q:$Q,'CMO Input'!$E:$E,Master!$A3822,'CMO Input'!$C:$C,Master!$C3822,'CMO Input'!$AJ:$AJ,Master!$D3822,'CMO Input'!$AU:$AU,Master!$F3818),"")</f>
        <v>0</v>
      </c>
    </row>
    <row r="3823" spans="1:6" x14ac:dyDescent="0.25">
      <c r="A3823" s="24">
        <v>19</v>
      </c>
      <c r="B3823" s="25">
        <v>44409</v>
      </c>
      <c r="C3823" s="24" t="s">
        <v>989</v>
      </c>
      <c r="D3823" s="24" t="s">
        <v>166</v>
      </c>
      <c r="E3823" s="24" t="s">
        <v>1487</v>
      </c>
      <c r="F3823" cm="1">
        <f t="array" ref="F3823">_xlfn.SWITCH($E3823,"Forecast",IFERROR(SUMIFS(INDEX('Forecast Input'!$A:$BO,,MATCH(TEXT($A3823,"0"),'Forecast Input'!$1:$1,0)),'Forecast Input'!$A:$A,Master!C3823,'Forecast Input'!$D:$D,Master!D3823),0),"Actual",SUMIFS('CMO Input'!$Q:$Q,'CMO Input'!$E:$E,Master!$A3823,'CMO Input'!$C:$C,Master!$C3823,'CMO Input'!$AJ:$AJ,Master!$D3823,'CMO Input'!$AU:$AU,Master!$F3819),"")</f>
        <v>0</v>
      </c>
    </row>
    <row r="3824" spans="1:6" x14ac:dyDescent="0.25">
      <c r="A3824" s="24">
        <v>19</v>
      </c>
      <c r="B3824" s="25">
        <v>44409</v>
      </c>
      <c r="C3824" s="24" t="s">
        <v>989</v>
      </c>
      <c r="D3824" s="24" t="s">
        <v>170</v>
      </c>
      <c r="E3824" s="24" t="s">
        <v>1489</v>
      </c>
      <c r="F3824" t="str" cm="1">
        <f t="array" ref="F3824">_xlfn.SWITCH($E3824,"Forecast",IFERROR(SUMIFS(INDEX('Forecast Input'!$A:$BO,,MATCH(TEXT($A3824,"0"),'Forecast Input'!$1:$1,0)),'Forecast Input'!$A:$A,Master!C3824,'Forecast Input'!$D:$D,Master!D3824),0),"Actual",SUMIFS('CMO Input'!$Q:$Q,'CMO Input'!$E:$E,Master!$A3824,'CMO Input'!$C:$C,Master!$C3824,'CMO Input'!$AJ:$AJ,Master!$D3824,'CMO Input'!$AU:$AU,Master!$F3820),"")</f>
        <v/>
      </c>
    </row>
    <row r="3825" spans="1:6" x14ac:dyDescent="0.25">
      <c r="A3825" s="24">
        <v>19</v>
      </c>
      <c r="B3825" s="25">
        <v>44409</v>
      </c>
      <c r="C3825" s="24" t="s">
        <v>989</v>
      </c>
      <c r="D3825" s="24" t="s">
        <v>170</v>
      </c>
      <c r="E3825" s="24" t="s">
        <v>1488</v>
      </c>
      <c r="F3825" cm="1">
        <f t="array" ref="F3825">_xlfn.SWITCH($E3825,"Forecast",IFERROR(SUMIFS(INDEX('Forecast Input'!$A:$BO,,MATCH(TEXT($A3825,"0"),'Forecast Input'!$1:$1,0)),'Forecast Input'!$A:$A,Master!C3825,'Forecast Input'!$D:$D,Master!D3825),0),"Actual",SUMIFS('CMO Input'!$Q:$Q,'CMO Input'!$E:$E,Master!$A3825,'CMO Input'!$C:$C,Master!$C3825,'CMO Input'!$AJ:$AJ,Master!$D3825,'CMO Input'!$AU:$AU,Master!$F3821),"")</f>
        <v>0</v>
      </c>
    </row>
    <row r="3826" spans="1:6" x14ac:dyDescent="0.25">
      <c r="A3826" s="24">
        <v>19</v>
      </c>
      <c r="B3826" s="25">
        <v>44409</v>
      </c>
      <c r="C3826" s="24" t="s">
        <v>989</v>
      </c>
      <c r="D3826" s="24" t="s">
        <v>170</v>
      </c>
      <c r="E3826" s="24" t="s">
        <v>1487</v>
      </c>
      <c r="F3826" cm="1">
        <f t="array" ref="F3826">_xlfn.SWITCH($E3826,"Forecast",IFERROR(SUMIFS(INDEX('Forecast Input'!$A:$BO,,MATCH(TEXT($A3826,"0"),'Forecast Input'!$1:$1,0)),'Forecast Input'!$A:$A,Master!C3826,'Forecast Input'!$D:$D,Master!D3826),0),"Actual",SUMIFS('CMO Input'!$Q:$Q,'CMO Input'!$E:$E,Master!$A3826,'CMO Input'!$C:$C,Master!$C3826,'CMO Input'!$AJ:$AJ,Master!$D3826,'CMO Input'!$AU:$AU,Master!$F3822),"")</f>
        <v>0</v>
      </c>
    </row>
    <row r="3827" spans="1:6" x14ac:dyDescent="0.25">
      <c r="A3827" s="24">
        <v>19</v>
      </c>
      <c r="B3827" s="25">
        <v>44409</v>
      </c>
      <c r="C3827" s="24" t="s">
        <v>989</v>
      </c>
      <c r="D3827" s="24" t="s">
        <v>436</v>
      </c>
      <c r="E3827" s="24" t="s">
        <v>1489</v>
      </c>
      <c r="F3827" t="str" cm="1">
        <f t="array" ref="F3827">_xlfn.SWITCH($E3827,"Forecast",IFERROR(SUMIFS(INDEX('Forecast Input'!$A:$BO,,MATCH(TEXT($A3827,"0"),'Forecast Input'!$1:$1,0)),'Forecast Input'!$A:$A,Master!C3827,'Forecast Input'!$D:$D,Master!D3827),0),"Actual",SUMIFS('CMO Input'!$Q:$Q,'CMO Input'!$E:$E,Master!$A3827,'CMO Input'!$C:$C,Master!$C3827,'CMO Input'!$AJ:$AJ,Master!$D3827,'CMO Input'!$AU:$AU,Master!$F3823),"")</f>
        <v/>
      </c>
    </row>
    <row r="3828" spans="1:6" x14ac:dyDescent="0.25">
      <c r="A3828" s="24">
        <v>19</v>
      </c>
      <c r="B3828" s="25">
        <v>44409</v>
      </c>
      <c r="C3828" s="24" t="s">
        <v>989</v>
      </c>
      <c r="D3828" s="24" t="s">
        <v>436</v>
      </c>
      <c r="E3828" s="24" t="s">
        <v>1488</v>
      </c>
      <c r="F3828" cm="1">
        <f t="array" ref="F3828">_xlfn.SWITCH($E3828,"Forecast",IFERROR(SUMIFS(INDEX('Forecast Input'!$A:$BO,,MATCH(TEXT($A3828,"0"),'Forecast Input'!$1:$1,0)),'Forecast Input'!$A:$A,Master!C3828,'Forecast Input'!$D:$D,Master!D3828),0),"Actual",SUMIFS('CMO Input'!$Q:$Q,'CMO Input'!$E:$E,Master!$A3828,'CMO Input'!$C:$C,Master!$C3828,'CMO Input'!$AJ:$AJ,Master!$D3828,'CMO Input'!$AU:$AU,Master!$F3824),"")</f>
        <v>0</v>
      </c>
    </row>
    <row r="3829" spans="1:6" x14ac:dyDescent="0.25">
      <c r="A3829" s="24">
        <v>19</v>
      </c>
      <c r="B3829" s="25">
        <v>44409</v>
      </c>
      <c r="C3829" s="24" t="s">
        <v>989</v>
      </c>
      <c r="D3829" s="24" t="s">
        <v>436</v>
      </c>
      <c r="E3829" s="24" t="s">
        <v>1487</v>
      </c>
      <c r="F3829" cm="1">
        <f t="array" ref="F3829">_xlfn.SWITCH($E3829,"Forecast",IFERROR(SUMIFS(INDEX('Forecast Input'!$A:$BO,,MATCH(TEXT($A3829,"0"),'Forecast Input'!$1:$1,0)),'Forecast Input'!$A:$A,Master!C3829,'Forecast Input'!$D:$D,Master!D3829),0),"Actual",SUMIFS('CMO Input'!$Q:$Q,'CMO Input'!$E:$E,Master!$A3829,'CMO Input'!$C:$C,Master!$C3829,'CMO Input'!$AJ:$AJ,Master!$D3829,'CMO Input'!$AU:$AU,Master!$F3825),"")</f>
        <v>0</v>
      </c>
    </row>
    <row r="3830" spans="1:6" x14ac:dyDescent="0.25">
      <c r="A3830" s="24">
        <v>19</v>
      </c>
      <c r="B3830" s="25">
        <v>44409</v>
      </c>
      <c r="C3830" s="24" t="s">
        <v>989</v>
      </c>
      <c r="D3830" s="24" t="s">
        <v>1469</v>
      </c>
      <c r="E3830" s="24" t="s">
        <v>1489</v>
      </c>
      <c r="F3830" t="str" cm="1">
        <f t="array" ref="F3830">_xlfn.SWITCH($E3830,"Forecast",IFERROR(SUMIFS(INDEX('Forecast Input'!$A:$BO,,MATCH(TEXT($A3830,"0"),'Forecast Input'!$1:$1,0)),'Forecast Input'!$A:$A,Master!C3830,'Forecast Input'!$D:$D,Master!D3830),0),"Actual",SUMIFS('CMO Input'!$Q:$Q,'CMO Input'!$E:$E,Master!$A3830,'CMO Input'!$C:$C,Master!$C3830,'CMO Input'!$AJ:$AJ,Master!$D3830,'CMO Input'!$AU:$AU,Master!$F3826),"")</f>
        <v/>
      </c>
    </row>
    <row r="3831" spans="1:6" x14ac:dyDescent="0.25">
      <c r="A3831" s="24">
        <v>19</v>
      </c>
      <c r="B3831" s="25">
        <v>44409</v>
      </c>
      <c r="C3831" s="24" t="s">
        <v>989</v>
      </c>
      <c r="D3831" s="24" t="s">
        <v>1469</v>
      </c>
      <c r="E3831" s="24" t="s">
        <v>1488</v>
      </c>
      <c r="F3831" cm="1">
        <f t="array" ref="F3831">_xlfn.SWITCH($E3831,"Forecast",IFERROR(SUMIFS(INDEX('Forecast Input'!$A:$BO,,MATCH(TEXT($A3831,"0"),'Forecast Input'!$1:$1,0)),'Forecast Input'!$A:$A,Master!C3831,'Forecast Input'!$D:$D,Master!D3831),0),"Actual",SUMIFS('CMO Input'!$Q:$Q,'CMO Input'!$E:$E,Master!$A3831,'CMO Input'!$C:$C,Master!$C3831,'CMO Input'!$AJ:$AJ,Master!$D3831,'CMO Input'!$AU:$AU,Master!$F3827),"")</f>
        <v>0</v>
      </c>
    </row>
    <row r="3832" spans="1:6" x14ac:dyDescent="0.25">
      <c r="A3832" s="24">
        <v>19</v>
      </c>
      <c r="B3832" s="25">
        <v>44409</v>
      </c>
      <c r="C3832" s="24" t="s">
        <v>989</v>
      </c>
      <c r="D3832" s="24" t="s">
        <v>1469</v>
      </c>
      <c r="E3832" s="24" t="s">
        <v>1487</v>
      </c>
      <c r="F3832" cm="1">
        <f t="array" ref="F3832">_xlfn.SWITCH($E3832,"Forecast",IFERROR(SUMIFS(INDEX('Forecast Input'!$A:$BO,,MATCH(TEXT($A3832,"0"),'Forecast Input'!$1:$1,0)),'Forecast Input'!$A:$A,Master!C3832,'Forecast Input'!$D:$D,Master!D3832),0),"Actual",SUMIFS('CMO Input'!$Q:$Q,'CMO Input'!$E:$E,Master!$A3832,'CMO Input'!$C:$C,Master!$C3832,'CMO Input'!$AJ:$AJ,Master!$D3832,'CMO Input'!$AU:$AU,Master!$F3828),"")</f>
        <v>0</v>
      </c>
    </row>
    <row r="3833" spans="1:6" x14ac:dyDescent="0.25">
      <c r="A3833" s="24">
        <v>19</v>
      </c>
      <c r="B3833" s="25">
        <v>44409</v>
      </c>
      <c r="C3833" s="24" t="s">
        <v>181</v>
      </c>
      <c r="D3833" s="24" t="s">
        <v>10</v>
      </c>
      <c r="E3833" s="24" t="s">
        <v>1489</v>
      </c>
      <c r="F3833" t="str" cm="1">
        <f t="array" ref="F3833">_xlfn.SWITCH($E3833,"Forecast",IFERROR(SUMIFS(INDEX('Forecast Input'!$A:$BO,,MATCH(TEXT($A3833,"0"),'Forecast Input'!$1:$1,0)),'Forecast Input'!$A:$A,Master!C3833,'Forecast Input'!$D:$D,Master!D3833),0),"Actual",SUMIFS('CMO Input'!$Q:$Q,'CMO Input'!$E:$E,Master!$A3833,'CMO Input'!$C:$C,Master!$C3833,'CMO Input'!$AJ:$AJ,Master!$D3833,'CMO Input'!$AU:$AU,Master!$F3829),"")</f>
        <v/>
      </c>
    </row>
    <row r="3834" spans="1:6" x14ac:dyDescent="0.25">
      <c r="A3834" s="24">
        <v>19</v>
      </c>
      <c r="B3834" s="25">
        <v>44409</v>
      </c>
      <c r="C3834" s="24" t="s">
        <v>181</v>
      </c>
      <c r="D3834" s="24" t="s">
        <v>10</v>
      </c>
      <c r="E3834" s="24" t="s">
        <v>1488</v>
      </c>
      <c r="F3834" cm="1">
        <f t="array" ref="F3834">_xlfn.SWITCH($E3834,"Forecast",IFERROR(SUMIFS(INDEX('Forecast Input'!$A:$BO,,MATCH(TEXT($A3834,"0"),'Forecast Input'!$1:$1,0)),'Forecast Input'!$A:$A,Master!C3834,'Forecast Input'!$D:$D,Master!D3834),0),"Actual",SUMIFS('CMO Input'!$Q:$Q,'CMO Input'!$E:$E,Master!$A3834,'CMO Input'!$C:$C,Master!$C3834,'CMO Input'!$AJ:$AJ,Master!$D3834,'CMO Input'!$AU:$AU,Master!$F3830),"")</f>
        <v>0</v>
      </c>
    </row>
    <row r="3835" spans="1:6" x14ac:dyDescent="0.25">
      <c r="A3835" s="24">
        <v>19</v>
      </c>
      <c r="B3835" s="25">
        <v>44409</v>
      </c>
      <c r="C3835" s="24" t="s">
        <v>181</v>
      </c>
      <c r="D3835" s="24" t="s">
        <v>10</v>
      </c>
      <c r="E3835" s="24" t="s">
        <v>1487</v>
      </c>
      <c r="F3835" cm="1">
        <f t="array" ref="F3835">_xlfn.SWITCH($E3835,"Forecast",IFERROR(SUMIFS(INDEX('Forecast Input'!$A:$BO,,MATCH(TEXT($A3835,"0"),'Forecast Input'!$1:$1,0)),'Forecast Input'!$A:$A,Master!C3835,'Forecast Input'!$D:$D,Master!D3835),0),"Actual",SUMIFS('CMO Input'!$Q:$Q,'CMO Input'!$E:$E,Master!$A3835,'CMO Input'!$C:$C,Master!$C3835,'CMO Input'!$AJ:$AJ,Master!$D3835,'CMO Input'!$AU:$AU,Master!$F3831),"")</f>
        <v>0</v>
      </c>
    </row>
    <row r="3836" spans="1:6" x14ac:dyDescent="0.25">
      <c r="A3836" s="24">
        <v>19</v>
      </c>
      <c r="B3836" s="25">
        <v>44409</v>
      </c>
      <c r="C3836" s="24" t="s">
        <v>181</v>
      </c>
      <c r="D3836" s="24" t="s">
        <v>61</v>
      </c>
      <c r="E3836" s="24" t="s">
        <v>1489</v>
      </c>
      <c r="F3836" t="str" cm="1">
        <f t="array" ref="F3836">_xlfn.SWITCH($E3836,"Forecast",IFERROR(SUMIFS(INDEX('Forecast Input'!$A:$BO,,MATCH(TEXT($A3836,"0"),'Forecast Input'!$1:$1,0)),'Forecast Input'!$A:$A,Master!C3836,'Forecast Input'!$D:$D,Master!D3836),0),"Actual",SUMIFS('CMO Input'!$Q:$Q,'CMO Input'!$E:$E,Master!$A3836,'CMO Input'!$C:$C,Master!$C3836,'CMO Input'!$AJ:$AJ,Master!$D3836,'CMO Input'!$AU:$AU,Master!$F3832),"")</f>
        <v/>
      </c>
    </row>
    <row r="3837" spans="1:6" x14ac:dyDescent="0.25">
      <c r="A3837" s="24">
        <v>19</v>
      </c>
      <c r="B3837" s="25">
        <v>44409</v>
      </c>
      <c r="C3837" s="24" t="s">
        <v>181</v>
      </c>
      <c r="D3837" s="24" t="s">
        <v>61</v>
      </c>
      <c r="E3837" s="24" t="s">
        <v>1488</v>
      </c>
      <c r="F3837" cm="1">
        <f t="array" ref="F3837">_xlfn.SWITCH($E3837,"Forecast",IFERROR(SUMIFS(INDEX('Forecast Input'!$A:$BO,,MATCH(TEXT($A3837,"0"),'Forecast Input'!$1:$1,0)),'Forecast Input'!$A:$A,Master!C3837,'Forecast Input'!$D:$D,Master!D3837),0),"Actual",SUMIFS('CMO Input'!$Q:$Q,'CMO Input'!$E:$E,Master!$A3837,'CMO Input'!$C:$C,Master!$C3837,'CMO Input'!$AJ:$AJ,Master!$D3837,'CMO Input'!$AU:$AU,Master!$F3833),"")</f>
        <v>0</v>
      </c>
    </row>
    <row r="3838" spans="1:6" x14ac:dyDescent="0.25">
      <c r="A3838" s="24">
        <v>19</v>
      </c>
      <c r="B3838" s="25">
        <v>44409</v>
      </c>
      <c r="C3838" s="24" t="s">
        <v>181</v>
      </c>
      <c r="D3838" s="24" t="s">
        <v>61</v>
      </c>
      <c r="E3838" s="24" t="s">
        <v>1487</v>
      </c>
      <c r="F3838" cm="1">
        <f t="array" ref="F3838">_xlfn.SWITCH($E3838,"Forecast",IFERROR(SUMIFS(INDEX('Forecast Input'!$A:$BO,,MATCH(TEXT($A3838,"0"),'Forecast Input'!$1:$1,0)),'Forecast Input'!$A:$A,Master!C3838,'Forecast Input'!$D:$D,Master!D3838),0),"Actual",SUMIFS('CMO Input'!$Q:$Q,'CMO Input'!$E:$E,Master!$A3838,'CMO Input'!$C:$C,Master!$C3838,'CMO Input'!$AJ:$AJ,Master!$D3838,'CMO Input'!$AU:$AU,Master!$F3834),"")</f>
        <v>0</v>
      </c>
    </row>
    <row r="3839" spans="1:6" x14ac:dyDescent="0.25">
      <c r="A3839" s="24">
        <v>19</v>
      </c>
      <c r="B3839" s="25">
        <v>44409</v>
      </c>
      <c r="C3839" s="24" t="s">
        <v>181</v>
      </c>
      <c r="D3839" s="24" t="s">
        <v>103</v>
      </c>
      <c r="E3839" s="24" t="s">
        <v>1489</v>
      </c>
      <c r="F3839" t="str" cm="1">
        <f t="array" ref="F3839">_xlfn.SWITCH($E3839,"Forecast",IFERROR(SUMIFS(INDEX('Forecast Input'!$A:$BO,,MATCH(TEXT($A3839,"0"),'Forecast Input'!$1:$1,0)),'Forecast Input'!$A:$A,Master!C3839,'Forecast Input'!$D:$D,Master!D3839),0),"Actual",SUMIFS('CMO Input'!$Q:$Q,'CMO Input'!$E:$E,Master!$A3839,'CMO Input'!$C:$C,Master!$C3839,'CMO Input'!$AJ:$AJ,Master!$D3839,'CMO Input'!$AU:$AU,Master!$F3835),"")</f>
        <v/>
      </c>
    </row>
    <row r="3840" spans="1:6" x14ac:dyDescent="0.25">
      <c r="A3840" s="24">
        <v>19</v>
      </c>
      <c r="B3840" s="25">
        <v>44409</v>
      </c>
      <c r="C3840" s="24" t="s">
        <v>181</v>
      </c>
      <c r="D3840" s="24" t="s">
        <v>103</v>
      </c>
      <c r="E3840" s="24" t="s">
        <v>1488</v>
      </c>
      <c r="F3840" cm="1">
        <f t="array" ref="F3840">_xlfn.SWITCH($E3840,"Forecast",IFERROR(SUMIFS(INDEX('Forecast Input'!$A:$BO,,MATCH(TEXT($A3840,"0"),'Forecast Input'!$1:$1,0)),'Forecast Input'!$A:$A,Master!C3840,'Forecast Input'!$D:$D,Master!D3840),0),"Actual",SUMIFS('CMO Input'!$Q:$Q,'CMO Input'!$E:$E,Master!$A3840,'CMO Input'!$C:$C,Master!$C3840,'CMO Input'!$AJ:$AJ,Master!$D3840,'CMO Input'!$AU:$AU,Master!$F3836),"")</f>
        <v>0</v>
      </c>
    </row>
    <row r="3841" spans="1:6" x14ac:dyDescent="0.25">
      <c r="A3841" s="24">
        <v>19</v>
      </c>
      <c r="B3841" s="25">
        <v>44409</v>
      </c>
      <c r="C3841" s="24" t="s">
        <v>181</v>
      </c>
      <c r="D3841" s="24" t="s">
        <v>103</v>
      </c>
      <c r="E3841" s="24" t="s">
        <v>1487</v>
      </c>
      <c r="F3841" cm="1">
        <f t="array" ref="F3841">_xlfn.SWITCH($E3841,"Forecast",IFERROR(SUMIFS(INDEX('Forecast Input'!$A:$BO,,MATCH(TEXT($A3841,"0"),'Forecast Input'!$1:$1,0)),'Forecast Input'!$A:$A,Master!C3841,'Forecast Input'!$D:$D,Master!D3841),0),"Actual",SUMIFS('CMO Input'!$Q:$Q,'CMO Input'!$E:$E,Master!$A3841,'CMO Input'!$C:$C,Master!$C3841,'CMO Input'!$AJ:$AJ,Master!$D3841,'CMO Input'!$AU:$AU,Master!$F3837),"")</f>
        <v>0</v>
      </c>
    </row>
    <row r="3842" spans="1:6" x14ac:dyDescent="0.25">
      <c r="A3842" s="24">
        <v>19</v>
      </c>
      <c r="B3842" s="25">
        <v>44409</v>
      </c>
      <c r="C3842" s="24" t="s">
        <v>181</v>
      </c>
      <c r="D3842" s="24" t="s">
        <v>146</v>
      </c>
      <c r="E3842" s="24" t="s">
        <v>1489</v>
      </c>
      <c r="F3842" t="str" cm="1">
        <f t="array" ref="F3842">_xlfn.SWITCH($E3842,"Forecast",IFERROR(SUMIFS(INDEX('Forecast Input'!$A:$BO,,MATCH(TEXT($A3842,"0"),'Forecast Input'!$1:$1,0)),'Forecast Input'!$A:$A,Master!C3842,'Forecast Input'!$D:$D,Master!D3842),0),"Actual",SUMIFS('CMO Input'!$Q:$Q,'CMO Input'!$E:$E,Master!$A3842,'CMO Input'!$C:$C,Master!$C3842,'CMO Input'!$AJ:$AJ,Master!$D3842,'CMO Input'!$AU:$AU,Master!$F3838),"")</f>
        <v/>
      </c>
    </row>
    <row r="3843" spans="1:6" x14ac:dyDescent="0.25">
      <c r="A3843" s="24">
        <v>19</v>
      </c>
      <c r="B3843" s="25">
        <v>44409</v>
      </c>
      <c r="C3843" s="24" t="s">
        <v>181</v>
      </c>
      <c r="D3843" s="24" t="s">
        <v>146</v>
      </c>
      <c r="E3843" s="24" t="s">
        <v>1488</v>
      </c>
      <c r="F3843" cm="1">
        <f t="array" ref="F3843">_xlfn.SWITCH($E3843,"Forecast",IFERROR(SUMIFS(INDEX('Forecast Input'!$A:$BO,,MATCH(TEXT($A3843,"0"),'Forecast Input'!$1:$1,0)),'Forecast Input'!$A:$A,Master!C3843,'Forecast Input'!$D:$D,Master!D3843),0),"Actual",SUMIFS('CMO Input'!$Q:$Q,'CMO Input'!$E:$E,Master!$A3843,'CMO Input'!$C:$C,Master!$C3843,'CMO Input'!$AJ:$AJ,Master!$D3843,'CMO Input'!$AU:$AU,Master!$F3839),"")</f>
        <v>0</v>
      </c>
    </row>
    <row r="3844" spans="1:6" x14ac:dyDescent="0.25">
      <c r="A3844" s="24">
        <v>19</v>
      </c>
      <c r="B3844" s="25">
        <v>44409</v>
      </c>
      <c r="C3844" s="24" t="s">
        <v>181</v>
      </c>
      <c r="D3844" s="24" t="s">
        <v>146</v>
      </c>
      <c r="E3844" s="24" t="s">
        <v>1487</v>
      </c>
      <c r="F3844" cm="1">
        <f t="array" ref="F3844">_xlfn.SWITCH($E3844,"Forecast",IFERROR(SUMIFS(INDEX('Forecast Input'!$A:$BO,,MATCH(TEXT($A3844,"0"),'Forecast Input'!$1:$1,0)),'Forecast Input'!$A:$A,Master!C3844,'Forecast Input'!$D:$D,Master!D3844),0),"Actual",SUMIFS('CMO Input'!$Q:$Q,'CMO Input'!$E:$E,Master!$A3844,'CMO Input'!$C:$C,Master!$C3844,'CMO Input'!$AJ:$AJ,Master!$D3844,'CMO Input'!$AU:$AU,Master!$F3840),"")</f>
        <v>0</v>
      </c>
    </row>
    <row r="3845" spans="1:6" x14ac:dyDescent="0.25">
      <c r="A3845" s="24">
        <v>19</v>
      </c>
      <c r="B3845" s="25">
        <v>44409</v>
      </c>
      <c r="C3845" s="24" t="s">
        <v>181</v>
      </c>
      <c r="D3845" s="24" t="s">
        <v>166</v>
      </c>
      <c r="E3845" s="24" t="s">
        <v>1489</v>
      </c>
      <c r="F3845" t="str" cm="1">
        <f t="array" ref="F3845">_xlfn.SWITCH($E3845,"Forecast",IFERROR(SUMIFS(INDEX('Forecast Input'!$A:$BO,,MATCH(TEXT($A3845,"0"),'Forecast Input'!$1:$1,0)),'Forecast Input'!$A:$A,Master!C3845,'Forecast Input'!$D:$D,Master!D3845),0),"Actual",SUMIFS('CMO Input'!$Q:$Q,'CMO Input'!$E:$E,Master!$A3845,'CMO Input'!$C:$C,Master!$C3845,'CMO Input'!$AJ:$AJ,Master!$D3845,'CMO Input'!$AU:$AU,Master!$F3841),"")</f>
        <v/>
      </c>
    </row>
    <row r="3846" spans="1:6" x14ac:dyDescent="0.25">
      <c r="A3846" s="24">
        <v>19</v>
      </c>
      <c r="B3846" s="25">
        <v>44409</v>
      </c>
      <c r="C3846" s="24" t="s">
        <v>181</v>
      </c>
      <c r="D3846" s="24" t="s">
        <v>166</v>
      </c>
      <c r="E3846" s="24" t="s">
        <v>1488</v>
      </c>
      <c r="F3846" cm="1">
        <f t="array" ref="F3846">_xlfn.SWITCH($E3846,"Forecast",IFERROR(SUMIFS(INDEX('Forecast Input'!$A:$BO,,MATCH(TEXT($A3846,"0"),'Forecast Input'!$1:$1,0)),'Forecast Input'!$A:$A,Master!C3846,'Forecast Input'!$D:$D,Master!D3846),0),"Actual",SUMIFS('CMO Input'!$Q:$Q,'CMO Input'!$E:$E,Master!$A3846,'CMO Input'!$C:$C,Master!$C3846,'CMO Input'!$AJ:$AJ,Master!$D3846,'CMO Input'!$AU:$AU,Master!$F3842),"")</f>
        <v>0</v>
      </c>
    </row>
    <row r="3847" spans="1:6" x14ac:dyDescent="0.25">
      <c r="A3847" s="24">
        <v>19</v>
      </c>
      <c r="B3847" s="25">
        <v>44409</v>
      </c>
      <c r="C3847" s="24" t="s">
        <v>181</v>
      </c>
      <c r="D3847" s="24" t="s">
        <v>166</v>
      </c>
      <c r="E3847" s="24" t="s">
        <v>1487</v>
      </c>
      <c r="F3847" cm="1">
        <f t="array" ref="F3847">_xlfn.SWITCH($E3847,"Forecast",IFERROR(SUMIFS(INDEX('Forecast Input'!$A:$BO,,MATCH(TEXT($A3847,"0"),'Forecast Input'!$1:$1,0)),'Forecast Input'!$A:$A,Master!C3847,'Forecast Input'!$D:$D,Master!D3847),0),"Actual",SUMIFS('CMO Input'!$Q:$Q,'CMO Input'!$E:$E,Master!$A3847,'CMO Input'!$C:$C,Master!$C3847,'CMO Input'!$AJ:$AJ,Master!$D3847,'CMO Input'!$AU:$AU,Master!$F3843),"")</f>
        <v>0</v>
      </c>
    </row>
    <row r="3848" spans="1:6" x14ac:dyDescent="0.25">
      <c r="A3848" s="24">
        <v>19</v>
      </c>
      <c r="B3848" s="25">
        <v>44409</v>
      </c>
      <c r="C3848" s="24" t="s">
        <v>181</v>
      </c>
      <c r="D3848" s="24" t="s">
        <v>170</v>
      </c>
      <c r="E3848" s="24" t="s">
        <v>1489</v>
      </c>
      <c r="F3848" t="str" cm="1">
        <f t="array" ref="F3848">_xlfn.SWITCH($E3848,"Forecast",IFERROR(SUMIFS(INDEX('Forecast Input'!$A:$BO,,MATCH(TEXT($A3848,"0"),'Forecast Input'!$1:$1,0)),'Forecast Input'!$A:$A,Master!C3848,'Forecast Input'!$D:$D,Master!D3848),0),"Actual",SUMIFS('CMO Input'!$Q:$Q,'CMO Input'!$E:$E,Master!$A3848,'CMO Input'!$C:$C,Master!$C3848,'CMO Input'!$AJ:$AJ,Master!$D3848,'CMO Input'!$AU:$AU,Master!$F3844),"")</f>
        <v/>
      </c>
    </row>
    <row r="3849" spans="1:6" x14ac:dyDescent="0.25">
      <c r="A3849" s="24">
        <v>19</v>
      </c>
      <c r="B3849" s="25">
        <v>44409</v>
      </c>
      <c r="C3849" s="24" t="s">
        <v>181</v>
      </c>
      <c r="D3849" s="24" t="s">
        <v>170</v>
      </c>
      <c r="E3849" s="24" t="s">
        <v>1488</v>
      </c>
      <c r="F3849" cm="1">
        <f t="array" ref="F3849">_xlfn.SWITCH($E3849,"Forecast",IFERROR(SUMIFS(INDEX('Forecast Input'!$A:$BO,,MATCH(TEXT($A3849,"0"),'Forecast Input'!$1:$1,0)),'Forecast Input'!$A:$A,Master!C3849,'Forecast Input'!$D:$D,Master!D3849),0),"Actual",SUMIFS('CMO Input'!$Q:$Q,'CMO Input'!$E:$E,Master!$A3849,'CMO Input'!$C:$C,Master!$C3849,'CMO Input'!$AJ:$AJ,Master!$D3849,'CMO Input'!$AU:$AU,Master!$F3845),"")</f>
        <v>0</v>
      </c>
    </row>
    <row r="3850" spans="1:6" x14ac:dyDescent="0.25">
      <c r="A3850" s="24">
        <v>19</v>
      </c>
      <c r="B3850" s="25">
        <v>44409</v>
      </c>
      <c r="C3850" s="24" t="s">
        <v>181</v>
      </c>
      <c r="D3850" s="24" t="s">
        <v>170</v>
      </c>
      <c r="E3850" s="24" t="s">
        <v>1487</v>
      </c>
      <c r="F3850" cm="1">
        <f t="array" ref="F3850">_xlfn.SWITCH($E3850,"Forecast",IFERROR(SUMIFS(INDEX('Forecast Input'!$A:$BO,,MATCH(TEXT($A3850,"0"),'Forecast Input'!$1:$1,0)),'Forecast Input'!$A:$A,Master!C3850,'Forecast Input'!$D:$D,Master!D3850),0),"Actual",SUMIFS('CMO Input'!$Q:$Q,'CMO Input'!$E:$E,Master!$A3850,'CMO Input'!$C:$C,Master!$C3850,'CMO Input'!$AJ:$AJ,Master!$D3850,'CMO Input'!$AU:$AU,Master!$F3846),"")</f>
        <v>0</v>
      </c>
    </row>
    <row r="3851" spans="1:6" x14ac:dyDescent="0.25">
      <c r="A3851" s="24">
        <v>19</v>
      </c>
      <c r="B3851" s="25">
        <v>44409</v>
      </c>
      <c r="C3851" s="24" t="s">
        <v>181</v>
      </c>
      <c r="D3851" s="24" t="s">
        <v>436</v>
      </c>
      <c r="E3851" s="24" t="s">
        <v>1489</v>
      </c>
      <c r="F3851" t="str" cm="1">
        <f t="array" ref="F3851">_xlfn.SWITCH($E3851,"Forecast",IFERROR(SUMIFS(INDEX('Forecast Input'!$A:$BO,,MATCH(TEXT($A3851,"0"),'Forecast Input'!$1:$1,0)),'Forecast Input'!$A:$A,Master!C3851,'Forecast Input'!$D:$D,Master!D3851),0),"Actual",SUMIFS('CMO Input'!$Q:$Q,'CMO Input'!$E:$E,Master!$A3851,'CMO Input'!$C:$C,Master!$C3851,'CMO Input'!$AJ:$AJ,Master!$D3851,'CMO Input'!$AU:$AU,Master!$F3847),"")</f>
        <v/>
      </c>
    </row>
    <row r="3852" spans="1:6" x14ac:dyDescent="0.25">
      <c r="A3852" s="24">
        <v>19</v>
      </c>
      <c r="B3852" s="25">
        <v>44409</v>
      </c>
      <c r="C3852" s="24" t="s">
        <v>181</v>
      </c>
      <c r="D3852" s="24" t="s">
        <v>436</v>
      </c>
      <c r="E3852" s="24" t="s">
        <v>1488</v>
      </c>
      <c r="F3852" cm="1">
        <f t="array" ref="F3852">_xlfn.SWITCH($E3852,"Forecast",IFERROR(SUMIFS(INDEX('Forecast Input'!$A:$BO,,MATCH(TEXT($A3852,"0"),'Forecast Input'!$1:$1,0)),'Forecast Input'!$A:$A,Master!C3852,'Forecast Input'!$D:$D,Master!D3852),0),"Actual",SUMIFS('CMO Input'!$Q:$Q,'CMO Input'!$E:$E,Master!$A3852,'CMO Input'!$C:$C,Master!$C3852,'CMO Input'!$AJ:$AJ,Master!$D3852,'CMO Input'!$AU:$AU,Master!$F3848),"")</f>
        <v>0</v>
      </c>
    </row>
    <row r="3853" spans="1:6" x14ac:dyDescent="0.25">
      <c r="A3853" s="24">
        <v>19</v>
      </c>
      <c r="B3853" s="25">
        <v>44409</v>
      </c>
      <c r="C3853" s="24" t="s">
        <v>181</v>
      </c>
      <c r="D3853" s="24" t="s">
        <v>436</v>
      </c>
      <c r="E3853" s="24" t="s">
        <v>1487</v>
      </c>
      <c r="F3853" cm="1">
        <f t="array" ref="F3853">_xlfn.SWITCH($E3853,"Forecast",IFERROR(SUMIFS(INDEX('Forecast Input'!$A:$BO,,MATCH(TEXT($A3853,"0"),'Forecast Input'!$1:$1,0)),'Forecast Input'!$A:$A,Master!C3853,'Forecast Input'!$D:$D,Master!D3853),0),"Actual",SUMIFS('CMO Input'!$Q:$Q,'CMO Input'!$E:$E,Master!$A3853,'CMO Input'!$C:$C,Master!$C3853,'CMO Input'!$AJ:$AJ,Master!$D3853,'CMO Input'!$AU:$AU,Master!$F3849),"")</f>
        <v>0</v>
      </c>
    </row>
    <row r="3854" spans="1:6" x14ac:dyDescent="0.25">
      <c r="A3854" s="24">
        <v>19</v>
      </c>
      <c r="B3854" s="25">
        <v>44409</v>
      </c>
      <c r="C3854" s="24" t="s">
        <v>181</v>
      </c>
      <c r="D3854" s="24" t="s">
        <v>1469</v>
      </c>
      <c r="E3854" s="24" t="s">
        <v>1489</v>
      </c>
      <c r="F3854" t="str" cm="1">
        <f t="array" ref="F3854">_xlfn.SWITCH($E3854,"Forecast",IFERROR(SUMIFS(INDEX('Forecast Input'!$A:$BO,,MATCH(TEXT($A3854,"0"),'Forecast Input'!$1:$1,0)),'Forecast Input'!$A:$A,Master!C3854,'Forecast Input'!$D:$D,Master!D3854),0),"Actual",SUMIFS('CMO Input'!$Q:$Q,'CMO Input'!$E:$E,Master!$A3854,'CMO Input'!$C:$C,Master!$C3854,'CMO Input'!$AJ:$AJ,Master!$D3854,'CMO Input'!$AU:$AU,Master!$F3850),"")</f>
        <v/>
      </c>
    </row>
    <row r="3855" spans="1:6" x14ac:dyDescent="0.25">
      <c r="A3855" s="24">
        <v>19</v>
      </c>
      <c r="B3855" s="25">
        <v>44409</v>
      </c>
      <c r="C3855" s="24" t="s">
        <v>181</v>
      </c>
      <c r="D3855" s="24" t="s">
        <v>1469</v>
      </c>
      <c r="E3855" s="24" t="s">
        <v>1488</v>
      </c>
      <c r="F3855" cm="1">
        <f t="array" ref="F3855">_xlfn.SWITCH($E3855,"Forecast",IFERROR(SUMIFS(INDEX('Forecast Input'!$A:$BO,,MATCH(TEXT($A3855,"0"),'Forecast Input'!$1:$1,0)),'Forecast Input'!$A:$A,Master!C3855,'Forecast Input'!$D:$D,Master!D3855),0),"Actual",SUMIFS('CMO Input'!$Q:$Q,'CMO Input'!$E:$E,Master!$A3855,'CMO Input'!$C:$C,Master!$C3855,'CMO Input'!$AJ:$AJ,Master!$D3855,'CMO Input'!$AU:$AU,Master!$F3851),"")</f>
        <v>0</v>
      </c>
    </row>
    <row r="3856" spans="1:6" x14ac:dyDescent="0.25">
      <c r="A3856" s="24">
        <v>19</v>
      </c>
      <c r="B3856" s="25">
        <v>44409</v>
      </c>
      <c r="C3856" s="24" t="s">
        <v>181</v>
      </c>
      <c r="D3856" s="24" t="s">
        <v>1469</v>
      </c>
      <c r="E3856" s="24" t="s">
        <v>1487</v>
      </c>
      <c r="F3856" cm="1">
        <f t="array" ref="F3856">_xlfn.SWITCH($E3856,"Forecast",IFERROR(SUMIFS(INDEX('Forecast Input'!$A:$BO,,MATCH(TEXT($A3856,"0"),'Forecast Input'!$1:$1,0)),'Forecast Input'!$A:$A,Master!C3856,'Forecast Input'!$D:$D,Master!D3856),0),"Actual",SUMIFS('CMO Input'!$Q:$Q,'CMO Input'!$E:$E,Master!$A3856,'CMO Input'!$C:$C,Master!$C3856,'CMO Input'!$AJ:$AJ,Master!$D3856,'CMO Input'!$AU:$AU,Master!$F3852),"")</f>
        <v>0</v>
      </c>
    </row>
    <row r="3857" spans="1:6" x14ac:dyDescent="0.25">
      <c r="A3857" s="24">
        <v>19</v>
      </c>
      <c r="B3857" s="25">
        <v>44409</v>
      </c>
      <c r="C3857" s="24" t="s">
        <v>424</v>
      </c>
      <c r="D3857" s="24" t="s">
        <v>10</v>
      </c>
      <c r="E3857" s="24" t="s">
        <v>1489</v>
      </c>
      <c r="F3857" t="str" cm="1">
        <f t="array" ref="F3857">_xlfn.SWITCH($E3857,"Forecast",IFERROR(SUMIFS(INDEX('Forecast Input'!$A:$BO,,MATCH(TEXT($A3857,"0"),'Forecast Input'!$1:$1,0)),'Forecast Input'!$A:$A,Master!C3857,'Forecast Input'!$D:$D,Master!D3857),0),"Actual",SUMIFS('CMO Input'!$Q:$Q,'CMO Input'!$E:$E,Master!$A3857,'CMO Input'!$C:$C,Master!$C3857,'CMO Input'!$AJ:$AJ,Master!$D3857,'CMO Input'!$AU:$AU,Master!$F3853),"")</f>
        <v/>
      </c>
    </row>
    <row r="3858" spans="1:6" x14ac:dyDescent="0.25">
      <c r="A3858" s="24">
        <v>19</v>
      </c>
      <c r="B3858" s="25">
        <v>44409</v>
      </c>
      <c r="C3858" s="24" t="s">
        <v>424</v>
      </c>
      <c r="D3858" s="24" t="s">
        <v>10</v>
      </c>
      <c r="E3858" s="24" t="s">
        <v>1488</v>
      </c>
      <c r="F3858" cm="1">
        <f t="array" ref="F3858">_xlfn.SWITCH($E3858,"Forecast",IFERROR(SUMIFS(INDEX('Forecast Input'!$A:$BO,,MATCH(TEXT($A3858,"0"),'Forecast Input'!$1:$1,0)),'Forecast Input'!$A:$A,Master!C3858,'Forecast Input'!$D:$D,Master!D3858),0),"Actual",SUMIFS('CMO Input'!$Q:$Q,'CMO Input'!$E:$E,Master!$A3858,'CMO Input'!$C:$C,Master!$C3858,'CMO Input'!$AJ:$AJ,Master!$D3858,'CMO Input'!$AU:$AU,Master!$F3854),"")</f>
        <v>0</v>
      </c>
    </row>
    <row r="3859" spans="1:6" x14ac:dyDescent="0.25">
      <c r="A3859" s="24">
        <v>19</v>
      </c>
      <c r="B3859" s="25">
        <v>44409</v>
      </c>
      <c r="C3859" s="24" t="s">
        <v>424</v>
      </c>
      <c r="D3859" s="24" t="s">
        <v>10</v>
      </c>
      <c r="E3859" s="24" t="s">
        <v>1487</v>
      </c>
      <c r="F3859" cm="1">
        <f t="array" ref="F3859">_xlfn.SWITCH($E3859,"Forecast",IFERROR(SUMIFS(INDEX('Forecast Input'!$A:$BO,,MATCH(TEXT($A3859,"0"),'Forecast Input'!$1:$1,0)),'Forecast Input'!$A:$A,Master!C3859,'Forecast Input'!$D:$D,Master!D3859),0),"Actual",SUMIFS('CMO Input'!$Q:$Q,'CMO Input'!$E:$E,Master!$A3859,'CMO Input'!$C:$C,Master!$C3859,'CMO Input'!$AJ:$AJ,Master!$D3859,'CMO Input'!$AU:$AU,Master!$F3855),"")</f>
        <v>0</v>
      </c>
    </row>
    <row r="3860" spans="1:6" x14ac:dyDescent="0.25">
      <c r="A3860" s="24">
        <v>19</v>
      </c>
      <c r="B3860" s="25">
        <v>44409</v>
      </c>
      <c r="C3860" s="24" t="s">
        <v>424</v>
      </c>
      <c r="D3860" s="24" t="s">
        <v>61</v>
      </c>
      <c r="E3860" s="24" t="s">
        <v>1489</v>
      </c>
      <c r="F3860" t="str" cm="1">
        <f t="array" ref="F3860">_xlfn.SWITCH($E3860,"Forecast",IFERROR(SUMIFS(INDEX('Forecast Input'!$A:$BO,,MATCH(TEXT($A3860,"0"),'Forecast Input'!$1:$1,0)),'Forecast Input'!$A:$A,Master!C3860,'Forecast Input'!$D:$D,Master!D3860),0),"Actual",SUMIFS('CMO Input'!$Q:$Q,'CMO Input'!$E:$E,Master!$A3860,'CMO Input'!$C:$C,Master!$C3860,'CMO Input'!$AJ:$AJ,Master!$D3860,'CMO Input'!$AU:$AU,Master!$F3856),"")</f>
        <v/>
      </c>
    </row>
    <row r="3861" spans="1:6" x14ac:dyDescent="0.25">
      <c r="A3861" s="24">
        <v>19</v>
      </c>
      <c r="B3861" s="25">
        <v>44409</v>
      </c>
      <c r="C3861" s="24" t="s">
        <v>424</v>
      </c>
      <c r="D3861" s="24" t="s">
        <v>61</v>
      </c>
      <c r="E3861" s="24" t="s">
        <v>1488</v>
      </c>
      <c r="F3861" cm="1">
        <f t="array" ref="F3861">_xlfn.SWITCH($E3861,"Forecast",IFERROR(SUMIFS(INDEX('Forecast Input'!$A:$BO,,MATCH(TEXT($A3861,"0"),'Forecast Input'!$1:$1,0)),'Forecast Input'!$A:$A,Master!C3861,'Forecast Input'!$D:$D,Master!D3861),0),"Actual",SUMIFS('CMO Input'!$Q:$Q,'CMO Input'!$E:$E,Master!$A3861,'CMO Input'!$C:$C,Master!$C3861,'CMO Input'!$AJ:$AJ,Master!$D3861,'CMO Input'!$AU:$AU,Master!$F3857),"")</f>
        <v>0</v>
      </c>
    </row>
    <row r="3862" spans="1:6" x14ac:dyDescent="0.25">
      <c r="A3862" s="24">
        <v>19</v>
      </c>
      <c r="B3862" s="25">
        <v>44409</v>
      </c>
      <c r="C3862" s="24" t="s">
        <v>424</v>
      </c>
      <c r="D3862" s="24" t="s">
        <v>61</v>
      </c>
      <c r="E3862" s="24" t="s">
        <v>1487</v>
      </c>
      <c r="F3862" cm="1">
        <f t="array" ref="F3862">_xlfn.SWITCH($E3862,"Forecast",IFERROR(SUMIFS(INDEX('Forecast Input'!$A:$BO,,MATCH(TEXT($A3862,"0"),'Forecast Input'!$1:$1,0)),'Forecast Input'!$A:$A,Master!C3862,'Forecast Input'!$D:$D,Master!D3862),0),"Actual",SUMIFS('CMO Input'!$Q:$Q,'CMO Input'!$E:$E,Master!$A3862,'CMO Input'!$C:$C,Master!$C3862,'CMO Input'!$AJ:$AJ,Master!$D3862,'CMO Input'!$AU:$AU,Master!$F3858),"")</f>
        <v>0</v>
      </c>
    </row>
    <row r="3863" spans="1:6" x14ac:dyDescent="0.25">
      <c r="A3863" s="24">
        <v>19</v>
      </c>
      <c r="B3863" s="25">
        <v>44409</v>
      </c>
      <c r="C3863" s="24" t="s">
        <v>424</v>
      </c>
      <c r="D3863" s="24" t="s">
        <v>103</v>
      </c>
      <c r="E3863" s="24" t="s">
        <v>1489</v>
      </c>
      <c r="F3863" t="str" cm="1">
        <f t="array" ref="F3863">_xlfn.SWITCH($E3863,"Forecast",IFERROR(SUMIFS(INDEX('Forecast Input'!$A:$BO,,MATCH(TEXT($A3863,"0"),'Forecast Input'!$1:$1,0)),'Forecast Input'!$A:$A,Master!C3863,'Forecast Input'!$D:$D,Master!D3863),0),"Actual",SUMIFS('CMO Input'!$Q:$Q,'CMO Input'!$E:$E,Master!$A3863,'CMO Input'!$C:$C,Master!$C3863,'CMO Input'!$AJ:$AJ,Master!$D3863,'CMO Input'!$AU:$AU,Master!$F3859),"")</f>
        <v/>
      </c>
    </row>
    <row r="3864" spans="1:6" x14ac:dyDescent="0.25">
      <c r="A3864" s="24">
        <v>19</v>
      </c>
      <c r="B3864" s="25">
        <v>44409</v>
      </c>
      <c r="C3864" s="24" t="s">
        <v>424</v>
      </c>
      <c r="D3864" s="24" t="s">
        <v>103</v>
      </c>
      <c r="E3864" s="24" t="s">
        <v>1488</v>
      </c>
      <c r="F3864" cm="1">
        <f t="array" ref="F3864">_xlfn.SWITCH($E3864,"Forecast",IFERROR(SUMIFS(INDEX('Forecast Input'!$A:$BO,,MATCH(TEXT($A3864,"0"),'Forecast Input'!$1:$1,0)),'Forecast Input'!$A:$A,Master!C3864,'Forecast Input'!$D:$D,Master!D3864),0),"Actual",SUMIFS('CMO Input'!$Q:$Q,'CMO Input'!$E:$E,Master!$A3864,'CMO Input'!$C:$C,Master!$C3864,'CMO Input'!$AJ:$AJ,Master!$D3864,'CMO Input'!$AU:$AU,Master!$F3860),"")</f>
        <v>0</v>
      </c>
    </row>
    <row r="3865" spans="1:6" x14ac:dyDescent="0.25">
      <c r="A3865" s="24">
        <v>19</v>
      </c>
      <c r="B3865" s="25">
        <v>44409</v>
      </c>
      <c r="C3865" s="24" t="s">
        <v>424</v>
      </c>
      <c r="D3865" s="24" t="s">
        <v>103</v>
      </c>
      <c r="E3865" s="24" t="s">
        <v>1487</v>
      </c>
      <c r="F3865" cm="1">
        <f t="array" ref="F3865">_xlfn.SWITCH($E3865,"Forecast",IFERROR(SUMIFS(INDEX('Forecast Input'!$A:$BO,,MATCH(TEXT($A3865,"0"),'Forecast Input'!$1:$1,0)),'Forecast Input'!$A:$A,Master!C3865,'Forecast Input'!$D:$D,Master!D3865),0),"Actual",SUMIFS('CMO Input'!$Q:$Q,'CMO Input'!$E:$E,Master!$A3865,'CMO Input'!$C:$C,Master!$C3865,'CMO Input'!$AJ:$AJ,Master!$D3865,'CMO Input'!$AU:$AU,Master!$F3861),"")</f>
        <v>0</v>
      </c>
    </row>
    <row r="3866" spans="1:6" x14ac:dyDescent="0.25">
      <c r="A3866" s="24">
        <v>19</v>
      </c>
      <c r="B3866" s="25">
        <v>44409</v>
      </c>
      <c r="C3866" s="24" t="s">
        <v>424</v>
      </c>
      <c r="D3866" s="24" t="s">
        <v>146</v>
      </c>
      <c r="E3866" s="24" t="s">
        <v>1489</v>
      </c>
      <c r="F3866" t="str" cm="1">
        <f t="array" ref="F3866">_xlfn.SWITCH($E3866,"Forecast",IFERROR(SUMIFS(INDEX('Forecast Input'!$A:$BO,,MATCH(TEXT($A3866,"0"),'Forecast Input'!$1:$1,0)),'Forecast Input'!$A:$A,Master!C3866,'Forecast Input'!$D:$D,Master!D3866),0),"Actual",SUMIFS('CMO Input'!$Q:$Q,'CMO Input'!$E:$E,Master!$A3866,'CMO Input'!$C:$C,Master!$C3866,'CMO Input'!$AJ:$AJ,Master!$D3866,'CMO Input'!$AU:$AU,Master!$F3862),"")</f>
        <v/>
      </c>
    </row>
    <row r="3867" spans="1:6" x14ac:dyDescent="0.25">
      <c r="A3867" s="24">
        <v>19</v>
      </c>
      <c r="B3867" s="25">
        <v>44409</v>
      </c>
      <c r="C3867" s="24" t="s">
        <v>424</v>
      </c>
      <c r="D3867" s="24" t="s">
        <v>146</v>
      </c>
      <c r="E3867" s="24" t="s">
        <v>1488</v>
      </c>
      <c r="F3867" cm="1">
        <f t="array" ref="F3867">_xlfn.SWITCH($E3867,"Forecast",IFERROR(SUMIFS(INDEX('Forecast Input'!$A:$BO,,MATCH(TEXT($A3867,"0"),'Forecast Input'!$1:$1,0)),'Forecast Input'!$A:$A,Master!C3867,'Forecast Input'!$D:$D,Master!D3867),0),"Actual",SUMIFS('CMO Input'!$Q:$Q,'CMO Input'!$E:$E,Master!$A3867,'CMO Input'!$C:$C,Master!$C3867,'CMO Input'!$AJ:$AJ,Master!$D3867,'CMO Input'!$AU:$AU,Master!$F3863),"")</f>
        <v>0</v>
      </c>
    </row>
    <row r="3868" spans="1:6" x14ac:dyDescent="0.25">
      <c r="A3868" s="24">
        <v>19</v>
      </c>
      <c r="B3868" s="25">
        <v>44409</v>
      </c>
      <c r="C3868" s="24" t="s">
        <v>424</v>
      </c>
      <c r="D3868" s="24" t="s">
        <v>146</v>
      </c>
      <c r="E3868" s="24" t="s">
        <v>1487</v>
      </c>
      <c r="F3868" cm="1">
        <f t="array" ref="F3868">_xlfn.SWITCH($E3868,"Forecast",IFERROR(SUMIFS(INDEX('Forecast Input'!$A:$BO,,MATCH(TEXT($A3868,"0"),'Forecast Input'!$1:$1,0)),'Forecast Input'!$A:$A,Master!C3868,'Forecast Input'!$D:$D,Master!D3868),0),"Actual",SUMIFS('CMO Input'!$Q:$Q,'CMO Input'!$E:$E,Master!$A3868,'CMO Input'!$C:$C,Master!$C3868,'CMO Input'!$AJ:$AJ,Master!$D3868,'CMO Input'!$AU:$AU,Master!$F3864),"")</f>
        <v>0</v>
      </c>
    </row>
    <row r="3869" spans="1:6" x14ac:dyDescent="0.25">
      <c r="A3869" s="24">
        <v>19</v>
      </c>
      <c r="B3869" s="25">
        <v>44409</v>
      </c>
      <c r="C3869" s="24" t="s">
        <v>424</v>
      </c>
      <c r="D3869" s="24" t="s">
        <v>166</v>
      </c>
      <c r="E3869" s="24" t="s">
        <v>1489</v>
      </c>
      <c r="F3869" t="str" cm="1">
        <f t="array" ref="F3869">_xlfn.SWITCH($E3869,"Forecast",IFERROR(SUMIFS(INDEX('Forecast Input'!$A:$BO,,MATCH(TEXT($A3869,"0"),'Forecast Input'!$1:$1,0)),'Forecast Input'!$A:$A,Master!C3869,'Forecast Input'!$D:$D,Master!D3869),0),"Actual",SUMIFS('CMO Input'!$Q:$Q,'CMO Input'!$E:$E,Master!$A3869,'CMO Input'!$C:$C,Master!$C3869,'CMO Input'!$AJ:$AJ,Master!$D3869,'CMO Input'!$AU:$AU,Master!$F3865),"")</f>
        <v/>
      </c>
    </row>
    <row r="3870" spans="1:6" x14ac:dyDescent="0.25">
      <c r="A3870" s="24">
        <v>19</v>
      </c>
      <c r="B3870" s="25">
        <v>44409</v>
      </c>
      <c r="C3870" s="24" t="s">
        <v>424</v>
      </c>
      <c r="D3870" s="24" t="s">
        <v>166</v>
      </c>
      <c r="E3870" s="24" t="s">
        <v>1488</v>
      </c>
      <c r="F3870" cm="1">
        <f t="array" ref="F3870">_xlfn.SWITCH($E3870,"Forecast",IFERROR(SUMIFS(INDEX('Forecast Input'!$A:$BO,,MATCH(TEXT($A3870,"0"),'Forecast Input'!$1:$1,0)),'Forecast Input'!$A:$A,Master!C3870,'Forecast Input'!$D:$D,Master!D3870),0),"Actual",SUMIFS('CMO Input'!$Q:$Q,'CMO Input'!$E:$E,Master!$A3870,'CMO Input'!$C:$C,Master!$C3870,'CMO Input'!$AJ:$AJ,Master!$D3870,'CMO Input'!$AU:$AU,Master!$F3866),"")</f>
        <v>0</v>
      </c>
    </row>
    <row r="3871" spans="1:6" x14ac:dyDescent="0.25">
      <c r="A3871" s="24">
        <v>19</v>
      </c>
      <c r="B3871" s="25">
        <v>44409</v>
      </c>
      <c r="C3871" s="24" t="s">
        <v>424</v>
      </c>
      <c r="D3871" s="24" t="s">
        <v>166</v>
      </c>
      <c r="E3871" s="24" t="s">
        <v>1487</v>
      </c>
      <c r="F3871" cm="1">
        <f t="array" ref="F3871">_xlfn.SWITCH($E3871,"Forecast",IFERROR(SUMIFS(INDEX('Forecast Input'!$A:$BO,,MATCH(TEXT($A3871,"0"),'Forecast Input'!$1:$1,0)),'Forecast Input'!$A:$A,Master!C3871,'Forecast Input'!$D:$D,Master!D3871),0),"Actual",SUMIFS('CMO Input'!$Q:$Q,'CMO Input'!$E:$E,Master!$A3871,'CMO Input'!$C:$C,Master!$C3871,'CMO Input'!$AJ:$AJ,Master!$D3871,'CMO Input'!$AU:$AU,Master!$F3867),"")</f>
        <v>0</v>
      </c>
    </row>
    <row r="3872" spans="1:6" x14ac:dyDescent="0.25">
      <c r="A3872" s="24">
        <v>19</v>
      </c>
      <c r="B3872" s="25">
        <v>44409</v>
      </c>
      <c r="C3872" s="24" t="s">
        <v>424</v>
      </c>
      <c r="D3872" s="24" t="s">
        <v>170</v>
      </c>
      <c r="E3872" s="24" t="s">
        <v>1489</v>
      </c>
      <c r="F3872" t="str" cm="1">
        <f t="array" ref="F3872">_xlfn.SWITCH($E3872,"Forecast",IFERROR(SUMIFS(INDEX('Forecast Input'!$A:$BO,,MATCH(TEXT($A3872,"0"),'Forecast Input'!$1:$1,0)),'Forecast Input'!$A:$A,Master!C3872,'Forecast Input'!$D:$D,Master!D3872),0),"Actual",SUMIFS('CMO Input'!$Q:$Q,'CMO Input'!$E:$E,Master!$A3872,'CMO Input'!$C:$C,Master!$C3872,'CMO Input'!$AJ:$AJ,Master!$D3872,'CMO Input'!$AU:$AU,Master!$F3868),"")</f>
        <v/>
      </c>
    </row>
    <row r="3873" spans="1:6" x14ac:dyDescent="0.25">
      <c r="A3873" s="24">
        <v>19</v>
      </c>
      <c r="B3873" s="25">
        <v>44409</v>
      </c>
      <c r="C3873" s="24" t="s">
        <v>424</v>
      </c>
      <c r="D3873" s="24" t="s">
        <v>170</v>
      </c>
      <c r="E3873" s="24" t="s">
        <v>1488</v>
      </c>
      <c r="F3873" cm="1">
        <f t="array" ref="F3873">_xlfn.SWITCH($E3873,"Forecast",IFERROR(SUMIFS(INDEX('Forecast Input'!$A:$BO,,MATCH(TEXT($A3873,"0"),'Forecast Input'!$1:$1,0)),'Forecast Input'!$A:$A,Master!C3873,'Forecast Input'!$D:$D,Master!D3873),0),"Actual",SUMIFS('CMO Input'!$Q:$Q,'CMO Input'!$E:$E,Master!$A3873,'CMO Input'!$C:$C,Master!$C3873,'CMO Input'!$AJ:$AJ,Master!$D3873,'CMO Input'!$AU:$AU,Master!$F3869),"")</f>
        <v>0</v>
      </c>
    </row>
    <row r="3874" spans="1:6" x14ac:dyDescent="0.25">
      <c r="A3874" s="24">
        <v>19</v>
      </c>
      <c r="B3874" s="25">
        <v>44409</v>
      </c>
      <c r="C3874" s="24" t="s">
        <v>424</v>
      </c>
      <c r="D3874" s="24" t="s">
        <v>170</v>
      </c>
      <c r="E3874" s="24" t="s">
        <v>1487</v>
      </c>
      <c r="F3874" cm="1">
        <f t="array" ref="F3874">_xlfn.SWITCH($E3874,"Forecast",IFERROR(SUMIFS(INDEX('Forecast Input'!$A:$BO,,MATCH(TEXT($A3874,"0"),'Forecast Input'!$1:$1,0)),'Forecast Input'!$A:$A,Master!C3874,'Forecast Input'!$D:$D,Master!D3874),0),"Actual",SUMIFS('CMO Input'!$Q:$Q,'CMO Input'!$E:$E,Master!$A3874,'CMO Input'!$C:$C,Master!$C3874,'CMO Input'!$AJ:$AJ,Master!$D3874,'CMO Input'!$AU:$AU,Master!$F3870),"")</f>
        <v>0</v>
      </c>
    </row>
    <row r="3875" spans="1:6" x14ac:dyDescent="0.25">
      <c r="A3875" s="24">
        <v>19</v>
      </c>
      <c r="B3875" s="25">
        <v>44409</v>
      </c>
      <c r="C3875" s="24" t="s">
        <v>424</v>
      </c>
      <c r="D3875" s="24" t="s">
        <v>436</v>
      </c>
      <c r="E3875" s="24" t="s">
        <v>1489</v>
      </c>
      <c r="F3875" t="str" cm="1">
        <f t="array" ref="F3875">_xlfn.SWITCH($E3875,"Forecast",IFERROR(SUMIFS(INDEX('Forecast Input'!$A:$BO,,MATCH(TEXT($A3875,"0"),'Forecast Input'!$1:$1,0)),'Forecast Input'!$A:$A,Master!C3875,'Forecast Input'!$D:$D,Master!D3875),0),"Actual",SUMIFS('CMO Input'!$Q:$Q,'CMO Input'!$E:$E,Master!$A3875,'CMO Input'!$C:$C,Master!$C3875,'CMO Input'!$AJ:$AJ,Master!$D3875,'CMO Input'!$AU:$AU,Master!$F3871),"")</f>
        <v/>
      </c>
    </row>
    <row r="3876" spans="1:6" x14ac:dyDescent="0.25">
      <c r="A3876" s="24">
        <v>19</v>
      </c>
      <c r="B3876" s="25">
        <v>44409</v>
      </c>
      <c r="C3876" s="24" t="s">
        <v>424</v>
      </c>
      <c r="D3876" s="24" t="s">
        <v>436</v>
      </c>
      <c r="E3876" s="24" t="s">
        <v>1488</v>
      </c>
      <c r="F3876" cm="1">
        <f t="array" ref="F3876">_xlfn.SWITCH($E3876,"Forecast",IFERROR(SUMIFS(INDEX('Forecast Input'!$A:$BO,,MATCH(TEXT($A3876,"0"),'Forecast Input'!$1:$1,0)),'Forecast Input'!$A:$A,Master!C3876,'Forecast Input'!$D:$D,Master!D3876),0),"Actual",SUMIFS('CMO Input'!$Q:$Q,'CMO Input'!$E:$E,Master!$A3876,'CMO Input'!$C:$C,Master!$C3876,'CMO Input'!$AJ:$AJ,Master!$D3876,'CMO Input'!$AU:$AU,Master!$F3872),"")</f>
        <v>0</v>
      </c>
    </row>
    <row r="3877" spans="1:6" x14ac:dyDescent="0.25">
      <c r="A3877" s="24">
        <v>19</v>
      </c>
      <c r="B3877" s="25">
        <v>44409</v>
      </c>
      <c r="C3877" s="24" t="s">
        <v>424</v>
      </c>
      <c r="D3877" s="24" t="s">
        <v>436</v>
      </c>
      <c r="E3877" s="24" t="s">
        <v>1487</v>
      </c>
      <c r="F3877" cm="1">
        <f t="array" ref="F3877">_xlfn.SWITCH($E3877,"Forecast",IFERROR(SUMIFS(INDEX('Forecast Input'!$A:$BO,,MATCH(TEXT($A3877,"0"),'Forecast Input'!$1:$1,0)),'Forecast Input'!$A:$A,Master!C3877,'Forecast Input'!$D:$D,Master!D3877),0),"Actual",SUMIFS('CMO Input'!$Q:$Q,'CMO Input'!$E:$E,Master!$A3877,'CMO Input'!$C:$C,Master!$C3877,'CMO Input'!$AJ:$AJ,Master!$D3877,'CMO Input'!$AU:$AU,Master!$F3873),"")</f>
        <v>0</v>
      </c>
    </row>
    <row r="3878" spans="1:6" x14ac:dyDescent="0.25">
      <c r="A3878" s="24">
        <v>19</v>
      </c>
      <c r="B3878" s="25">
        <v>44409</v>
      </c>
      <c r="C3878" s="24" t="s">
        <v>424</v>
      </c>
      <c r="D3878" s="24" t="s">
        <v>1469</v>
      </c>
      <c r="E3878" s="24" t="s">
        <v>1489</v>
      </c>
      <c r="F3878" t="str" cm="1">
        <f t="array" ref="F3878">_xlfn.SWITCH($E3878,"Forecast",IFERROR(SUMIFS(INDEX('Forecast Input'!$A:$BO,,MATCH(TEXT($A3878,"0"),'Forecast Input'!$1:$1,0)),'Forecast Input'!$A:$A,Master!C3878,'Forecast Input'!$D:$D,Master!D3878),0),"Actual",SUMIFS('CMO Input'!$Q:$Q,'CMO Input'!$E:$E,Master!$A3878,'CMO Input'!$C:$C,Master!$C3878,'CMO Input'!$AJ:$AJ,Master!$D3878,'CMO Input'!$AU:$AU,Master!$F3874),"")</f>
        <v/>
      </c>
    </row>
    <row r="3879" spans="1:6" x14ac:dyDescent="0.25">
      <c r="A3879" s="24">
        <v>19</v>
      </c>
      <c r="B3879" s="25">
        <v>44409</v>
      </c>
      <c r="C3879" s="24" t="s">
        <v>424</v>
      </c>
      <c r="D3879" s="24" t="s">
        <v>1469</v>
      </c>
      <c r="E3879" s="24" t="s">
        <v>1488</v>
      </c>
      <c r="F3879" cm="1">
        <f t="array" ref="F3879">_xlfn.SWITCH($E3879,"Forecast",IFERROR(SUMIFS(INDEX('Forecast Input'!$A:$BO,,MATCH(TEXT($A3879,"0"),'Forecast Input'!$1:$1,0)),'Forecast Input'!$A:$A,Master!C3879,'Forecast Input'!$D:$D,Master!D3879),0),"Actual",SUMIFS('CMO Input'!$Q:$Q,'CMO Input'!$E:$E,Master!$A3879,'CMO Input'!$C:$C,Master!$C3879,'CMO Input'!$AJ:$AJ,Master!$D3879,'CMO Input'!$AU:$AU,Master!$F3875),"")</f>
        <v>0</v>
      </c>
    </row>
    <row r="3880" spans="1:6" x14ac:dyDescent="0.25">
      <c r="A3880" s="24">
        <v>19</v>
      </c>
      <c r="B3880" s="25">
        <v>44409</v>
      </c>
      <c r="C3880" s="24" t="s">
        <v>424</v>
      </c>
      <c r="D3880" s="24" t="s">
        <v>1469</v>
      </c>
      <c r="E3880" s="24" t="s">
        <v>1487</v>
      </c>
      <c r="F3880" cm="1">
        <f t="array" ref="F3880">_xlfn.SWITCH($E3880,"Forecast",IFERROR(SUMIFS(INDEX('Forecast Input'!$A:$BO,,MATCH(TEXT($A3880,"0"),'Forecast Input'!$1:$1,0)),'Forecast Input'!$A:$A,Master!C3880,'Forecast Input'!$D:$D,Master!D3880),0),"Actual",SUMIFS('CMO Input'!$Q:$Q,'CMO Input'!$E:$E,Master!$A3880,'CMO Input'!$C:$C,Master!$C3880,'CMO Input'!$AJ:$AJ,Master!$D3880,'CMO Input'!$AU:$AU,Master!$F3876),"")</f>
        <v>0</v>
      </c>
    </row>
    <row r="3881" spans="1:6" x14ac:dyDescent="0.25">
      <c r="A3881" s="24">
        <v>19</v>
      </c>
      <c r="B3881" s="25">
        <v>44409</v>
      </c>
      <c r="C3881" s="24" t="s">
        <v>141</v>
      </c>
      <c r="D3881" s="24" t="s">
        <v>10</v>
      </c>
      <c r="E3881" s="24" t="s">
        <v>1489</v>
      </c>
      <c r="F3881" t="str" cm="1">
        <f t="array" ref="F3881">_xlfn.SWITCH($E3881,"Forecast",IFERROR(SUMIFS(INDEX('Forecast Input'!$A:$BO,,MATCH(TEXT($A3881,"0"),'Forecast Input'!$1:$1,0)),'Forecast Input'!$A:$A,Master!C3881,'Forecast Input'!$D:$D,Master!D3881),0),"Actual",SUMIFS('CMO Input'!$Q:$Q,'CMO Input'!$E:$E,Master!$A3881,'CMO Input'!$C:$C,Master!$C3881,'CMO Input'!$AJ:$AJ,Master!$D3881,'CMO Input'!$AU:$AU,Master!$F3877),"")</f>
        <v/>
      </c>
    </row>
    <row r="3882" spans="1:6" x14ac:dyDescent="0.25">
      <c r="A3882" s="24">
        <v>19</v>
      </c>
      <c r="B3882" s="25">
        <v>44409</v>
      </c>
      <c r="C3882" s="24" t="s">
        <v>141</v>
      </c>
      <c r="D3882" s="24" t="s">
        <v>10</v>
      </c>
      <c r="E3882" s="24" t="s">
        <v>1488</v>
      </c>
      <c r="F3882" cm="1">
        <f t="array" ref="F3882">_xlfn.SWITCH($E3882,"Forecast",IFERROR(SUMIFS(INDEX('Forecast Input'!$A:$BO,,MATCH(TEXT($A3882,"0"),'Forecast Input'!$1:$1,0)),'Forecast Input'!$A:$A,Master!C3882,'Forecast Input'!$D:$D,Master!D3882),0),"Actual",SUMIFS('CMO Input'!$Q:$Q,'CMO Input'!$E:$E,Master!$A3882,'CMO Input'!$C:$C,Master!$C3882,'CMO Input'!$AJ:$AJ,Master!$D3882,'CMO Input'!$AU:$AU,Master!$F3878),"")</f>
        <v>0</v>
      </c>
    </row>
    <row r="3883" spans="1:6" x14ac:dyDescent="0.25">
      <c r="A3883" s="24">
        <v>19</v>
      </c>
      <c r="B3883" s="25">
        <v>44409</v>
      </c>
      <c r="C3883" s="24" t="s">
        <v>141</v>
      </c>
      <c r="D3883" s="24" t="s">
        <v>10</v>
      </c>
      <c r="E3883" s="24" t="s">
        <v>1487</v>
      </c>
      <c r="F3883" cm="1">
        <f t="array" ref="F3883">_xlfn.SWITCH($E3883,"Forecast",IFERROR(SUMIFS(INDEX('Forecast Input'!$A:$BO,,MATCH(TEXT($A3883,"0"),'Forecast Input'!$1:$1,0)),'Forecast Input'!$A:$A,Master!C3883,'Forecast Input'!$D:$D,Master!D3883),0),"Actual",SUMIFS('CMO Input'!$Q:$Q,'CMO Input'!$E:$E,Master!$A3883,'CMO Input'!$C:$C,Master!$C3883,'CMO Input'!$AJ:$AJ,Master!$D3883,'CMO Input'!$AU:$AU,Master!$F3879),"")</f>
        <v>0</v>
      </c>
    </row>
    <row r="3884" spans="1:6" x14ac:dyDescent="0.25">
      <c r="A3884" s="24">
        <v>19</v>
      </c>
      <c r="B3884" s="25">
        <v>44409</v>
      </c>
      <c r="C3884" s="24" t="s">
        <v>141</v>
      </c>
      <c r="D3884" s="24" t="s">
        <v>61</v>
      </c>
      <c r="E3884" s="24" t="s">
        <v>1489</v>
      </c>
      <c r="F3884" t="str" cm="1">
        <f t="array" ref="F3884">_xlfn.SWITCH($E3884,"Forecast",IFERROR(SUMIFS(INDEX('Forecast Input'!$A:$BO,,MATCH(TEXT($A3884,"0"),'Forecast Input'!$1:$1,0)),'Forecast Input'!$A:$A,Master!C3884,'Forecast Input'!$D:$D,Master!D3884),0),"Actual",SUMIFS('CMO Input'!$Q:$Q,'CMO Input'!$E:$E,Master!$A3884,'CMO Input'!$C:$C,Master!$C3884,'CMO Input'!$AJ:$AJ,Master!$D3884,'CMO Input'!$AU:$AU,Master!$F3880),"")</f>
        <v/>
      </c>
    </row>
    <row r="3885" spans="1:6" x14ac:dyDescent="0.25">
      <c r="A3885" s="24">
        <v>19</v>
      </c>
      <c r="B3885" s="25">
        <v>44409</v>
      </c>
      <c r="C3885" s="24" t="s">
        <v>141</v>
      </c>
      <c r="D3885" s="24" t="s">
        <v>61</v>
      </c>
      <c r="E3885" s="24" t="s">
        <v>1488</v>
      </c>
      <c r="F3885" cm="1">
        <f t="array" ref="F3885">_xlfn.SWITCH($E3885,"Forecast",IFERROR(SUMIFS(INDEX('Forecast Input'!$A:$BO,,MATCH(TEXT($A3885,"0"),'Forecast Input'!$1:$1,0)),'Forecast Input'!$A:$A,Master!C3885,'Forecast Input'!$D:$D,Master!D3885),0),"Actual",SUMIFS('CMO Input'!$Q:$Q,'CMO Input'!$E:$E,Master!$A3885,'CMO Input'!$C:$C,Master!$C3885,'CMO Input'!$AJ:$AJ,Master!$D3885,'CMO Input'!$AU:$AU,Master!$F3881),"")</f>
        <v>0</v>
      </c>
    </row>
    <row r="3886" spans="1:6" x14ac:dyDescent="0.25">
      <c r="A3886" s="24">
        <v>19</v>
      </c>
      <c r="B3886" s="25">
        <v>44409</v>
      </c>
      <c r="C3886" s="24" t="s">
        <v>141</v>
      </c>
      <c r="D3886" s="24" t="s">
        <v>61</v>
      </c>
      <c r="E3886" s="24" t="s">
        <v>1487</v>
      </c>
      <c r="F3886" cm="1">
        <f t="array" ref="F3886">_xlfn.SWITCH($E3886,"Forecast",IFERROR(SUMIFS(INDEX('Forecast Input'!$A:$BO,,MATCH(TEXT($A3886,"0"),'Forecast Input'!$1:$1,0)),'Forecast Input'!$A:$A,Master!C3886,'Forecast Input'!$D:$D,Master!D3886),0),"Actual",SUMIFS('CMO Input'!$Q:$Q,'CMO Input'!$E:$E,Master!$A3886,'CMO Input'!$C:$C,Master!$C3886,'CMO Input'!$AJ:$AJ,Master!$D3886,'CMO Input'!$AU:$AU,Master!$F3882),"")</f>
        <v>0</v>
      </c>
    </row>
    <row r="3887" spans="1:6" x14ac:dyDescent="0.25">
      <c r="A3887" s="24">
        <v>19</v>
      </c>
      <c r="B3887" s="25">
        <v>44409</v>
      </c>
      <c r="C3887" s="24" t="s">
        <v>141</v>
      </c>
      <c r="D3887" s="24" t="s">
        <v>103</v>
      </c>
      <c r="E3887" s="24" t="s">
        <v>1489</v>
      </c>
      <c r="F3887" t="str" cm="1">
        <f t="array" ref="F3887">_xlfn.SWITCH($E3887,"Forecast",IFERROR(SUMIFS(INDEX('Forecast Input'!$A:$BO,,MATCH(TEXT($A3887,"0"),'Forecast Input'!$1:$1,0)),'Forecast Input'!$A:$A,Master!C3887,'Forecast Input'!$D:$D,Master!D3887),0),"Actual",SUMIFS('CMO Input'!$Q:$Q,'CMO Input'!$E:$E,Master!$A3887,'CMO Input'!$C:$C,Master!$C3887,'CMO Input'!$AJ:$AJ,Master!$D3887,'CMO Input'!$AU:$AU,Master!$F3883),"")</f>
        <v/>
      </c>
    </row>
    <row r="3888" spans="1:6" x14ac:dyDescent="0.25">
      <c r="A3888" s="24">
        <v>19</v>
      </c>
      <c r="B3888" s="25">
        <v>44409</v>
      </c>
      <c r="C3888" s="24" t="s">
        <v>141</v>
      </c>
      <c r="D3888" s="24" t="s">
        <v>103</v>
      </c>
      <c r="E3888" s="24" t="s">
        <v>1488</v>
      </c>
      <c r="F3888" cm="1">
        <f t="array" ref="F3888">_xlfn.SWITCH($E3888,"Forecast",IFERROR(SUMIFS(INDEX('Forecast Input'!$A:$BO,,MATCH(TEXT($A3888,"0"),'Forecast Input'!$1:$1,0)),'Forecast Input'!$A:$A,Master!C3888,'Forecast Input'!$D:$D,Master!D3888),0),"Actual",SUMIFS('CMO Input'!$Q:$Q,'CMO Input'!$E:$E,Master!$A3888,'CMO Input'!$C:$C,Master!$C3888,'CMO Input'!$AJ:$AJ,Master!$D3888,'CMO Input'!$AU:$AU,Master!$F3884),"")</f>
        <v>0</v>
      </c>
    </row>
    <row r="3889" spans="1:6" x14ac:dyDescent="0.25">
      <c r="A3889" s="24">
        <v>19</v>
      </c>
      <c r="B3889" s="25">
        <v>44409</v>
      </c>
      <c r="C3889" s="24" t="s">
        <v>141</v>
      </c>
      <c r="D3889" s="24" t="s">
        <v>103</v>
      </c>
      <c r="E3889" s="24" t="s">
        <v>1487</v>
      </c>
      <c r="F3889" cm="1">
        <f t="array" ref="F3889">_xlfn.SWITCH($E3889,"Forecast",IFERROR(SUMIFS(INDEX('Forecast Input'!$A:$BO,,MATCH(TEXT($A3889,"0"),'Forecast Input'!$1:$1,0)),'Forecast Input'!$A:$A,Master!C3889,'Forecast Input'!$D:$D,Master!D3889),0),"Actual",SUMIFS('CMO Input'!$Q:$Q,'CMO Input'!$E:$E,Master!$A3889,'CMO Input'!$C:$C,Master!$C3889,'CMO Input'!$AJ:$AJ,Master!$D3889,'CMO Input'!$AU:$AU,Master!$F3885),"")</f>
        <v>0</v>
      </c>
    </row>
    <row r="3890" spans="1:6" x14ac:dyDescent="0.25">
      <c r="A3890" s="24">
        <v>19</v>
      </c>
      <c r="B3890" s="25">
        <v>44409</v>
      </c>
      <c r="C3890" s="24" t="s">
        <v>141</v>
      </c>
      <c r="D3890" s="24" t="s">
        <v>146</v>
      </c>
      <c r="E3890" s="24" t="s">
        <v>1489</v>
      </c>
      <c r="F3890" t="str" cm="1">
        <f t="array" ref="F3890">_xlfn.SWITCH($E3890,"Forecast",IFERROR(SUMIFS(INDEX('Forecast Input'!$A:$BO,,MATCH(TEXT($A3890,"0"),'Forecast Input'!$1:$1,0)),'Forecast Input'!$A:$A,Master!C3890,'Forecast Input'!$D:$D,Master!D3890),0),"Actual",SUMIFS('CMO Input'!$Q:$Q,'CMO Input'!$E:$E,Master!$A3890,'CMO Input'!$C:$C,Master!$C3890,'CMO Input'!$AJ:$AJ,Master!$D3890,'CMO Input'!$AU:$AU,Master!$F3886),"")</f>
        <v/>
      </c>
    </row>
    <row r="3891" spans="1:6" x14ac:dyDescent="0.25">
      <c r="A3891" s="24">
        <v>19</v>
      </c>
      <c r="B3891" s="25">
        <v>44409</v>
      </c>
      <c r="C3891" s="24" t="s">
        <v>141</v>
      </c>
      <c r="D3891" s="24" t="s">
        <v>146</v>
      </c>
      <c r="E3891" s="24" t="s">
        <v>1488</v>
      </c>
      <c r="F3891" cm="1">
        <f t="array" ref="F3891">_xlfn.SWITCH($E3891,"Forecast",IFERROR(SUMIFS(INDEX('Forecast Input'!$A:$BO,,MATCH(TEXT($A3891,"0"),'Forecast Input'!$1:$1,0)),'Forecast Input'!$A:$A,Master!C3891,'Forecast Input'!$D:$D,Master!D3891),0),"Actual",SUMIFS('CMO Input'!$Q:$Q,'CMO Input'!$E:$E,Master!$A3891,'CMO Input'!$C:$C,Master!$C3891,'CMO Input'!$AJ:$AJ,Master!$D3891,'CMO Input'!$AU:$AU,Master!$F3887),"")</f>
        <v>0</v>
      </c>
    </row>
    <row r="3892" spans="1:6" x14ac:dyDescent="0.25">
      <c r="A3892" s="24">
        <v>19</v>
      </c>
      <c r="B3892" s="25">
        <v>44409</v>
      </c>
      <c r="C3892" s="24" t="s">
        <v>141</v>
      </c>
      <c r="D3892" s="24" t="s">
        <v>146</v>
      </c>
      <c r="E3892" s="24" t="s">
        <v>1487</v>
      </c>
      <c r="F3892" cm="1">
        <f t="array" ref="F3892">_xlfn.SWITCH($E3892,"Forecast",IFERROR(SUMIFS(INDEX('Forecast Input'!$A:$BO,,MATCH(TEXT($A3892,"0"),'Forecast Input'!$1:$1,0)),'Forecast Input'!$A:$A,Master!C3892,'Forecast Input'!$D:$D,Master!D3892),0),"Actual",SUMIFS('CMO Input'!$Q:$Q,'CMO Input'!$E:$E,Master!$A3892,'CMO Input'!$C:$C,Master!$C3892,'CMO Input'!$AJ:$AJ,Master!$D3892,'CMO Input'!$AU:$AU,Master!$F3888),"")</f>
        <v>0</v>
      </c>
    </row>
    <row r="3893" spans="1:6" x14ac:dyDescent="0.25">
      <c r="A3893" s="24">
        <v>19</v>
      </c>
      <c r="B3893" s="25">
        <v>44409</v>
      </c>
      <c r="C3893" s="24" t="s">
        <v>141</v>
      </c>
      <c r="D3893" s="24" t="s">
        <v>166</v>
      </c>
      <c r="E3893" s="24" t="s">
        <v>1489</v>
      </c>
      <c r="F3893" t="str" cm="1">
        <f t="array" ref="F3893">_xlfn.SWITCH($E3893,"Forecast",IFERROR(SUMIFS(INDEX('Forecast Input'!$A:$BO,,MATCH(TEXT($A3893,"0"),'Forecast Input'!$1:$1,0)),'Forecast Input'!$A:$A,Master!C3893,'Forecast Input'!$D:$D,Master!D3893),0),"Actual",SUMIFS('CMO Input'!$Q:$Q,'CMO Input'!$E:$E,Master!$A3893,'CMO Input'!$C:$C,Master!$C3893,'CMO Input'!$AJ:$AJ,Master!$D3893,'CMO Input'!$AU:$AU,Master!$F3889),"")</f>
        <v/>
      </c>
    </row>
    <row r="3894" spans="1:6" x14ac:dyDescent="0.25">
      <c r="A3894" s="24">
        <v>19</v>
      </c>
      <c r="B3894" s="25">
        <v>44409</v>
      </c>
      <c r="C3894" s="24" t="s">
        <v>141</v>
      </c>
      <c r="D3894" s="24" t="s">
        <v>166</v>
      </c>
      <c r="E3894" s="24" t="s">
        <v>1488</v>
      </c>
      <c r="F3894" cm="1">
        <f t="array" ref="F3894">_xlfn.SWITCH($E3894,"Forecast",IFERROR(SUMIFS(INDEX('Forecast Input'!$A:$BO,,MATCH(TEXT($A3894,"0"),'Forecast Input'!$1:$1,0)),'Forecast Input'!$A:$A,Master!C3894,'Forecast Input'!$D:$D,Master!D3894),0),"Actual",SUMIFS('CMO Input'!$Q:$Q,'CMO Input'!$E:$E,Master!$A3894,'CMO Input'!$C:$C,Master!$C3894,'CMO Input'!$AJ:$AJ,Master!$D3894,'CMO Input'!$AU:$AU,Master!$F3890),"")</f>
        <v>0</v>
      </c>
    </row>
    <row r="3895" spans="1:6" x14ac:dyDescent="0.25">
      <c r="A3895" s="24">
        <v>19</v>
      </c>
      <c r="B3895" s="25">
        <v>44409</v>
      </c>
      <c r="C3895" s="24" t="s">
        <v>141</v>
      </c>
      <c r="D3895" s="24" t="s">
        <v>166</v>
      </c>
      <c r="E3895" s="24" t="s">
        <v>1487</v>
      </c>
      <c r="F3895" cm="1">
        <f t="array" ref="F3895">_xlfn.SWITCH($E3895,"Forecast",IFERROR(SUMIFS(INDEX('Forecast Input'!$A:$BO,,MATCH(TEXT($A3895,"0"),'Forecast Input'!$1:$1,0)),'Forecast Input'!$A:$A,Master!C3895,'Forecast Input'!$D:$D,Master!D3895),0),"Actual",SUMIFS('CMO Input'!$Q:$Q,'CMO Input'!$E:$E,Master!$A3895,'CMO Input'!$C:$C,Master!$C3895,'CMO Input'!$AJ:$AJ,Master!$D3895,'CMO Input'!$AU:$AU,Master!$F3891),"")</f>
        <v>0</v>
      </c>
    </row>
    <row r="3896" spans="1:6" x14ac:dyDescent="0.25">
      <c r="A3896" s="24">
        <v>19</v>
      </c>
      <c r="B3896" s="25">
        <v>44409</v>
      </c>
      <c r="C3896" s="24" t="s">
        <v>141</v>
      </c>
      <c r="D3896" s="24" t="s">
        <v>170</v>
      </c>
      <c r="E3896" s="24" t="s">
        <v>1489</v>
      </c>
      <c r="F3896" t="str" cm="1">
        <f t="array" ref="F3896">_xlfn.SWITCH($E3896,"Forecast",IFERROR(SUMIFS(INDEX('Forecast Input'!$A:$BO,,MATCH(TEXT($A3896,"0"),'Forecast Input'!$1:$1,0)),'Forecast Input'!$A:$A,Master!C3896,'Forecast Input'!$D:$D,Master!D3896),0),"Actual",SUMIFS('CMO Input'!$Q:$Q,'CMO Input'!$E:$E,Master!$A3896,'CMO Input'!$C:$C,Master!$C3896,'CMO Input'!$AJ:$AJ,Master!$D3896,'CMO Input'!$AU:$AU,Master!$F3892),"")</f>
        <v/>
      </c>
    </row>
    <row r="3897" spans="1:6" x14ac:dyDescent="0.25">
      <c r="A3897" s="24">
        <v>19</v>
      </c>
      <c r="B3897" s="25">
        <v>44409</v>
      </c>
      <c r="C3897" s="24" t="s">
        <v>141</v>
      </c>
      <c r="D3897" s="24" t="s">
        <v>170</v>
      </c>
      <c r="E3897" s="24" t="s">
        <v>1488</v>
      </c>
      <c r="F3897" cm="1">
        <f t="array" ref="F3897">_xlfn.SWITCH($E3897,"Forecast",IFERROR(SUMIFS(INDEX('Forecast Input'!$A:$BO,,MATCH(TEXT($A3897,"0"),'Forecast Input'!$1:$1,0)),'Forecast Input'!$A:$A,Master!C3897,'Forecast Input'!$D:$D,Master!D3897),0),"Actual",SUMIFS('CMO Input'!$Q:$Q,'CMO Input'!$E:$E,Master!$A3897,'CMO Input'!$C:$C,Master!$C3897,'CMO Input'!$AJ:$AJ,Master!$D3897,'CMO Input'!$AU:$AU,Master!$F3893),"")</f>
        <v>0</v>
      </c>
    </row>
    <row r="3898" spans="1:6" x14ac:dyDescent="0.25">
      <c r="A3898" s="24">
        <v>19</v>
      </c>
      <c r="B3898" s="25">
        <v>44409</v>
      </c>
      <c r="C3898" s="24" t="s">
        <v>141</v>
      </c>
      <c r="D3898" s="24" t="s">
        <v>170</v>
      </c>
      <c r="E3898" s="24" t="s">
        <v>1487</v>
      </c>
      <c r="F3898" cm="1">
        <f t="array" ref="F3898">_xlfn.SWITCH($E3898,"Forecast",IFERROR(SUMIFS(INDEX('Forecast Input'!$A:$BO,,MATCH(TEXT($A3898,"0"),'Forecast Input'!$1:$1,0)),'Forecast Input'!$A:$A,Master!C3898,'Forecast Input'!$D:$D,Master!D3898),0),"Actual",SUMIFS('CMO Input'!$Q:$Q,'CMO Input'!$E:$E,Master!$A3898,'CMO Input'!$C:$C,Master!$C3898,'CMO Input'!$AJ:$AJ,Master!$D3898,'CMO Input'!$AU:$AU,Master!$F3894),"")</f>
        <v>0</v>
      </c>
    </row>
    <row r="3899" spans="1:6" x14ac:dyDescent="0.25">
      <c r="A3899" s="24">
        <v>19</v>
      </c>
      <c r="B3899" s="25">
        <v>44409</v>
      </c>
      <c r="C3899" s="24" t="s">
        <v>141</v>
      </c>
      <c r="D3899" s="24" t="s">
        <v>436</v>
      </c>
      <c r="E3899" s="24" t="s">
        <v>1489</v>
      </c>
      <c r="F3899" t="str" cm="1">
        <f t="array" ref="F3899">_xlfn.SWITCH($E3899,"Forecast",IFERROR(SUMIFS(INDEX('Forecast Input'!$A:$BO,,MATCH(TEXT($A3899,"0"),'Forecast Input'!$1:$1,0)),'Forecast Input'!$A:$A,Master!C3899,'Forecast Input'!$D:$D,Master!D3899),0),"Actual",SUMIFS('CMO Input'!$Q:$Q,'CMO Input'!$E:$E,Master!$A3899,'CMO Input'!$C:$C,Master!$C3899,'CMO Input'!$AJ:$AJ,Master!$D3899,'CMO Input'!$AU:$AU,Master!$F3895),"")</f>
        <v/>
      </c>
    </row>
    <row r="3900" spans="1:6" x14ac:dyDescent="0.25">
      <c r="A3900" s="24">
        <v>19</v>
      </c>
      <c r="B3900" s="25">
        <v>44409</v>
      </c>
      <c r="C3900" s="24" t="s">
        <v>141</v>
      </c>
      <c r="D3900" s="24" t="s">
        <v>436</v>
      </c>
      <c r="E3900" s="24" t="s">
        <v>1488</v>
      </c>
      <c r="F3900" cm="1">
        <f t="array" ref="F3900">_xlfn.SWITCH($E3900,"Forecast",IFERROR(SUMIFS(INDEX('Forecast Input'!$A:$BO,,MATCH(TEXT($A3900,"0"),'Forecast Input'!$1:$1,0)),'Forecast Input'!$A:$A,Master!C3900,'Forecast Input'!$D:$D,Master!D3900),0),"Actual",SUMIFS('CMO Input'!$Q:$Q,'CMO Input'!$E:$E,Master!$A3900,'CMO Input'!$C:$C,Master!$C3900,'CMO Input'!$AJ:$AJ,Master!$D3900,'CMO Input'!$AU:$AU,Master!$F3896),"")</f>
        <v>0</v>
      </c>
    </row>
    <row r="3901" spans="1:6" x14ac:dyDescent="0.25">
      <c r="A3901" s="24">
        <v>19</v>
      </c>
      <c r="B3901" s="25">
        <v>44409</v>
      </c>
      <c r="C3901" s="24" t="s">
        <v>141</v>
      </c>
      <c r="D3901" s="24" t="s">
        <v>436</v>
      </c>
      <c r="E3901" s="24" t="s">
        <v>1487</v>
      </c>
      <c r="F3901" cm="1">
        <f t="array" ref="F3901">_xlfn.SWITCH($E3901,"Forecast",IFERROR(SUMIFS(INDEX('Forecast Input'!$A:$BO,,MATCH(TEXT($A3901,"0"),'Forecast Input'!$1:$1,0)),'Forecast Input'!$A:$A,Master!C3901,'Forecast Input'!$D:$D,Master!D3901),0),"Actual",SUMIFS('CMO Input'!$Q:$Q,'CMO Input'!$E:$E,Master!$A3901,'CMO Input'!$C:$C,Master!$C3901,'CMO Input'!$AJ:$AJ,Master!$D3901,'CMO Input'!$AU:$AU,Master!$F3897),"")</f>
        <v>0</v>
      </c>
    </row>
    <row r="3902" spans="1:6" x14ac:dyDescent="0.25">
      <c r="A3902" s="24">
        <v>19</v>
      </c>
      <c r="B3902" s="25">
        <v>44409</v>
      </c>
      <c r="C3902" s="24" t="s">
        <v>141</v>
      </c>
      <c r="D3902" s="24" t="s">
        <v>1469</v>
      </c>
      <c r="E3902" s="24" t="s">
        <v>1489</v>
      </c>
      <c r="F3902" t="str" cm="1">
        <f t="array" ref="F3902">_xlfn.SWITCH($E3902,"Forecast",IFERROR(SUMIFS(INDEX('Forecast Input'!$A:$BO,,MATCH(TEXT($A3902,"0"),'Forecast Input'!$1:$1,0)),'Forecast Input'!$A:$A,Master!C3902,'Forecast Input'!$D:$D,Master!D3902),0),"Actual",SUMIFS('CMO Input'!$Q:$Q,'CMO Input'!$E:$E,Master!$A3902,'CMO Input'!$C:$C,Master!$C3902,'CMO Input'!$AJ:$AJ,Master!$D3902,'CMO Input'!$AU:$AU,Master!$F3898),"")</f>
        <v/>
      </c>
    </row>
    <row r="3903" spans="1:6" x14ac:dyDescent="0.25">
      <c r="A3903" s="24">
        <v>19</v>
      </c>
      <c r="B3903" s="25">
        <v>44409</v>
      </c>
      <c r="C3903" s="24" t="s">
        <v>141</v>
      </c>
      <c r="D3903" s="24" t="s">
        <v>1469</v>
      </c>
      <c r="E3903" s="24" t="s">
        <v>1488</v>
      </c>
      <c r="F3903" cm="1">
        <f t="array" ref="F3903">_xlfn.SWITCH($E3903,"Forecast",IFERROR(SUMIFS(INDEX('Forecast Input'!$A:$BO,,MATCH(TEXT($A3903,"0"),'Forecast Input'!$1:$1,0)),'Forecast Input'!$A:$A,Master!C3903,'Forecast Input'!$D:$D,Master!D3903),0),"Actual",SUMIFS('CMO Input'!$Q:$Q,'CMO Input'!$E:$E,Master!$A3903,'CMO Input'!$C:$C,Master!$C3903,'CMO Input'!$AJ:$AJ,Master!$D3903,'CMO Input'!$AU:$AU,Master!$F3899),"")</f>
        <v>0</v>
      </c>
    </row>
    <row r="3904" spans="1:6" x14ac:dyDescent="0.25">
      <c r="A3904" s="24">
        <v>19</v>
      </c>
      <c r="B3904" s="25">
        <v>44409</v>
      </c>
      <c r="C3904" s="24" t="s">
        <v>141</v>
      </c>
      <c r="D3904" s="24" t="s">
        <v>1469</v>
      </c>
      <c r="E3904" s="24" t="s">
        <v>1487</v>
      </c>
      <c r="F3904" cm="1">
        <f t="array" ref="F3904">_xlfn.SWITCH($E3904,"Forecast",IFERROR(SUMIFS(INDEX('Forecast Input'!$A:$BO,,MATCH(TEXT($A3904,"0"),'Forecast Input'!$1:$1,0)),'Forecast Input'!$A:$A,Master!C3904,'Forecast Input'!$D:$D,Master!D3904),0),"Actual",SUMIFS('CMO Input'!$Q:$Q,'CMO Input'!$E:$E,Master!$A3904,'CMO Input'!$C:$C,Master!$C3904,'CMO Input'!$AJ:$AJ,Master!$D3904,'CMO Input'!$AU:$AU,Master!$F3900),"")</f>
        <v>0</v>
      </c>
    </row>
    <row r="3905" spans="1:6" x14ac:dyDescent="0.25">
      <c r="A3905" s="24">
        <v>19</v>
      </c>
      <c r="B3905" s="25">
        <v>44409</v>
      </c>
      <c r="C3905" s="24" t="s">
        <v>127</v>
      </c>
      <c r="D3905" s="24" t="s">
        <v>10</v>
      </c>
      <c r="E3905" s="24" t="s">
        <v>1489</v>
      </c>
      <c r="F3905" t="str" cm="1">
        <f t="array" ref="F3905">_xlfn.SWITCH($E3905,"Forecast",IFERROR(SUMIFS(INDEX('Forecast Input'!$A:$BO,,MATCH(TEXT($A3905,"0"),'Forecast Input'!$1:$1,0)),'Forecast Input'!$A:$A,Master!C3905,'Forecast Input'!$D:$D,Master!D3905),0),"Actual",SUMIFS('CMO Input'!$Q:$Q,'CMO Input'!$E:$E,Master!$A3905,'CMO Input'!$C:$C,Master!$C3905,'CMO Input'!$AJ:$AJ,Master!$D3905,'CMO Input'!$AU:$AU,Master!$F3901),"")</f>
        <v/>
      </c>
    </row>
    <row r="3906" spans="1:6" x14ac:dyDescent="0.25">
      <c r="A3906" s="24">
        <v>19</v>
      </c>
      <c r="B3906" s="25">
        <v>44409</v>
      </c>
      <c r="C3906" s="24" t="s">
        <v>127</v>
      </c>
      <c r="D3906" s="24" t="s">
        <v>10</v>
      </c>
      <c r="E3906" s="24" t="s">
        <v>1488</v>
      </c>
      <c r="F3906" cm="1">
        <f t="array" ref="F3906">_xlfn.SWITCH($E3906,"Forecast",IFERROR(SUMIFS(INDEX('Forecast Input'!$A:$BO,,MATCH(TEXT($A3906,"0"),'Forecast Input'!$1:$1,0)),'Forecast Input'!$A:$A,Master!C3906,'Forecast Input'!$D:$D,Master!D3906),0),"Actual",SUMIFS('CMO Input'!$Q:$Q,'CMO Input'!$E:$E,Master!$A3906,'CMO Input'!$C:$C,Master!$C3906,'CMO Input'!$AJ:$AJ,Master!$D3906,'CMO Input'!$AU:$AU,Master!$F3902),"")</f>
        <v>0</v>
      </c>
    </row>
    <row r="3907" spans="1:6" x14ac:dyDescent="0.25">
      <c r="A3907" s="24">
        <v>19</v>
      </c>
      <c r="B3907" s="25">
        <v>44409</v>
      </c>
      <c r="C3907" s="24" t="s">
        <v>127</v>
      </c>
      <c r="D3907" s="24" t="s">
        <v>10</v>
      </c>
      <c r="E3907" s="24" t="s">
        <v>1487</v>
      </c>
      <c r="F3907" cm="1">
        <f t="array" ref="F3907">_xlfn.SWITCH($E3907,"Forecast",IFERROR(SUMIFS(INDEX('Forecast Input'!$A:$BO,,MATCH(TEXT($A3907,"0"),'Forecast Input'!$1:$1,0)),'Forecast Input'!$A:$A,Master!C3907,'Forecast Input'!$D:$D,Master!D3907),0),"Actual",SUMIFS('CMO Input'!$Q:$Q,'CMO Input'!$E:$E,Master!$A3907,'CMO Input'!$C:$C,Master!$C3907,'CMO Input'!$AJ:$AJ,Master!$D3907,'CMO Input'!$AU:$AU,Master!$F3903),"")</f>
        <v>0</v>
      </c>
    </row>
    <row r="3908" spans="1:6" x14ac:dyDescent="0.25">
      <c r="A3908" s="24">
        <v>19</v>
      </c>
      <c r="B3908" s="25">
        <v>44409</v>
      </c>
      <c r="C3908" s="24" t="s">
        <v>127</v>
      </c>
      <c r="D3908" s="24" t="s">
        <v>61</v>
      </c>
      <c r="E3908" s="24" t="s">
        <v>1489</v>
      </c>
      <c r="F3908" t="str" cm="1">
        <f t="array" ref="F3908">_xlfn.SWITCH($E3908,"Forecast",IFERROR(SUMIFS(INDEX('Forecast Input'!$A:$BO,,MATCH(TEXT($A3908,"0"),'Forecast Input'!$1:$1,0)),'Forecast Input'!$A:$A,Master!C3908,'Forecast Input'!$D:$D,Master!D3908),0),"Actual",SUMIFS('CMO Input'!$Q:$Q,'CMO Input'!$E:$E,Master!$A3908,'CMO Input'!$C:$C,Master!$C3908,'CMO Input'!$AJ:$AJ,Master!$D3908,'CMO Input'!$AU:$AU,Master!$F3904),"")</f>
        <v/>
      </c>
    </row>
    <row r="3909" spans="1:6" x14ac:dyDescent="0.25">
      <c r="A3909" s="24">
        <v>19</v>
      </c>
      <c r="B3909" s="25">
        <v>44409</v>
      </c>
      <c r="C3909" s="24" t="s">
        <v>127</v>
      </c>
      <c r="D3909" s="24" t="s">
        <v>61</v>
      </c>
      <c r="E3909" s="24" t="s">
        <v>1488</v>
      </c>
      <c r="F3909" cm="1">
        <f t="array" ref="F3909">_xlfn.SWITCH($E3909,"Forecast",IFERROR(SUMIFS(INDEX('Forecast Input'!$A:$BO,,MATCH(TEXT($A3909,"0"),'Forecast Input'!$1:$1,0)),'Forecast Input'!$A:$A,Master!C3909,'Forecast Input'!$D:$D,Master!D3909),0),"Actual",SUMIFS('CMO Input'!$Q:$Q,'CMO Input'!$E:$E,Master!$A3909,'CMO Input'!$C:$C,Master!$C3909,'CMO Input'!$AJ:$AJ,Master!$D3909,'CMO Input'!$AU:$AU,Master!$F3905),"")</f>
        <v>0</v>
      </c>
    </row>
    <row r="3910" spans="1:6" x14ac:dyDescent="0.25">
      <c r="A3910" s="24">
        <v>19</v>
      </c>
      <c r="B3910" s="25">
        <v>44409</v>
      </c>
      <c r="C3910" s="24" t="s">
        <v>127</v>
      </c>
      <c r="D3910" s="24" t="s">
        <v>61</v>
      </c>
      <c r="E3910" s="24" t="s">
        <v>1487</v>
      </c>
      <c r="F3910" cm="1">
        <f t="array" ref="F3910">_xlfn.SWITCH($E3910,"Forecast",IFERROR(SUMIFS(INDEX('Forecast Input'!$A:$BO,,MATCH(TEXT($A3910,"0"),'Forecast Input'!$1:$1,0)),'Forecast Input'!$A:$A,Master!C3910,'Forecast Input'!$D:$D,Master!D3910),0),"Actual",SUMIFS('CMO Input'!$Q:$Q,'CMO Input'!$E:$E,Master!$A3910,'CMO Input'!$C:$C,Master!$C3910,'CMO Input'!$AJ:$AJ,Master!$D3910,'CMO Input'!$AU:$AU,Master!$F3906),"")</f>
        <v>0</v>
      </c>
    </row>
    <row r="3911" spans="1:6" x14ac:dyDescent="0.25">
      <c r="A3911" s="24">
        <v>19</v>
      </c>
      <c r="B3911" s="25">
        <v>44409</v>
      </c>
      <c r="C3911" s="24" t="s">
        <v>127</v>
      </c>
      <c r="D3911" s="24" t="s">
        <v>103</v>
      </c>
      <c r="E3911" s="24" t="s">
        <v>1489</v>
      </c>
      <c r="F3911" t="str" cm="1">
        <f t="array" ref="F3911">_xlfn.SWITCH($E3911,"Forecast",IFERROR(SUMIFS(INDEX('Forecast Input'!$A:$BO,,MATCH(TEXT($A3911,"0"),'Forecast Input'!$1:$1,0)),'Forecast Input'!$A:$A,Master!C3911,'Forecast Input'!$D:$D,Master!D3911),0),"Actual",SUMIFS('CMO Input'!$Q:$Q,'CMO Input'!$E:$E,Master!$A3911,'CMO Input'!$C:$C,Master!$C3911,'CMO Input'!$AJ:$AJ,Master!$D3911,'CMO Input'!$AU:$AU,Master!$F3907),"")</f>
        <v/>
      </c>
    </row>
    <row r="3912" spans="1:6" x14ac:dyDescent="0.25">
      <c r="A3912" s="24">
        <v>19</v>
      </c>
      <c r="B3912" s="25">
        <v>44409</v>
      </c>
      <c r="C3912" s="24" t="s">
        <v>127</v>
      </c>
      <c r="D3912" s="24" t="s">
        <v>103</v>
      </c>
      <c r="E3912" s="24" t="s">
        <v>1488</v>
      </c>
      <c r="F3912" cm="1">
        <f t="array" ref="F3912">_xlfn.SWITCH($E3912,"Forecast",IFERROR(SUMIFS(INDEX('Forecast Input'!$A:$BO,,MATCH(TEXT($A3912,"0"),'Forecast Input'!$1:$1,0)),'Forecast Input'!$A:$A,Master!C3912,'Forecast Input'!$D:$D,Master!D3912),0),"Actual",SUMIFS('CMO Input'!$Q:$Q,'CMO Input'!$E:$E,Master!$A3912,'CMO Input'!$C:$C,Master!$C3912,'CMO Input'!$AJ:$AJ,Master!$D3912,'CMO Input'!$AU:$AU,Master!$F3908),"")</f>
        <v>0</v>
      </c>
    </row>
    <row r="3913" spans="1:6" x14ac:dyDescent="0.25">
      <c r="A3913" s="24">
        <v>19</v>
      </c>
      <c r="B3913" s="25">
        <v>44409</v>
      </c>
      <c r="C3913" s="24" t="s">
        <v>127</v>
      </c>
      <c r="D3913" s="24" t="s">
        <v>103</v>
      </c>
      <c r="E3913" s="24" t="s">
        <v>1487</v>
      </c>
      <c r="F3913" cm="1">
        <f t="array" ref="F3913">_xlfn.SWITCH($E3913,"Forecast",IFERROR(SUMIFS(INDEX('Forecast Input'!$A:$BO,,MATCH(TEXT($A3913,"0"),'Forecast Input'!$1:$1,0)),'Forecast Input'!$A:$A,Master!C3913,'Forecast Input'!$D:$D,Master!D3913),0),"Actual",SUMIFS('CMO Input'!$Q:$Q,'CMO Input'!$E:$E,Master!$A3913,'CMO Input'!$C:$C,Master!$C3913,'CMO Input'!$AJ:$AJ,Master!$D3913,'CMO Input'!$AU:$AU,Master!$F3909),"")</f>
        <v>0</v>
      </c>
    </row>
    <row r="3914" spans="1:6" x14ac:dyDescent="0.25">
      <c r="A3914" s="24">
        <v>19</v>
      </c>
      <c r="B3914" s="25">
        <v>44409</v>
      </c>
      <c r="C3914" s="24" t="s">
        <v>127</v>
      </c>
      <c r="D3914" s="24" t="s">
        <v>146</v>
      </c>
      <c r="E3914" s="24" t="s">
        <v>1489</v>
      </c>
      <c r="F3914" t="str" cm="1">
        <f t="array" ref="F3914">_xlfn.SWITCH($E3914,"Forecast",IFERROR(SUMIFS(INDEX('Forecast Input'!$A:$BO,,MATCH(TEXT($A3914,"0"),'Forecast Input'!$1:$1,0)),'Forecast Input'!$A:$A,Master!C3914,'Forecast Input'!$D:$D,Master!D3914),0),"Actual",SUMIFS('CMO Input'!$Q:$Q,'CMO Input'!$E:$E,Master!$A3914,'CMO Input'!$C:$C,Master!$C3914,'CMO Input'!$AJ:$AJ,Master!$D3914,'CMO Input'!$AU:$AU,Master!$F3910),"")</f>
        <v/>
      </c>
    </row>
    <row r="3915" spans="1:6" x14ac:dyDescent="0.25">
      <c r="A3915" s="24">
        <v>19</v>
      </c>
      <c r="B3915" s="25">
        <v>44409</v>
      </c>
      <c r="C3915" s="24" t="s">
        <v>127</v>
      </c>
      <c r="D3915" s="24" t="s">
        <v>146</v>
      </c>
      <c r="E3915" s="24" t="s">
        <v>1488</v>
      </c>
      <c r="F3915" cm="1">
        <f t="array" ref="F3915">_xlfn.SWITCH($E3915,"Forecast",IFERROR(SUMIFS(INDEX('Forecast Input'!$A:$BO,,MATCH(TEXT($A3915,"0"),'Forecast Input'!$1:$1,0)),'Forecast Input'!$A:$A,Master!C3915,'Forecast Input'!$D:$D,Master!D3915),0),"Actual",SUMIFS('CMO Input'!$Q:$Q,'CMO Input'!$E:$E,Master!$A3915,'CMO Input'!$C:$C,Master!$C3915,'CMO Input'!$AJ:$AJ,Master!$D3915,'CMO Input'!$AU:$AU,Master!$F3911),"")</f>
        <v>0</v>
      </c>
    </row>
    <row r="3916" spans="1:6" x14ac:dyDescent="0.25">
      <c r="A3916" s="24">
        <v>19</v>
      </c>
      <c r="B3916" s="25">
        <v>44409</v>
      </c>
      <c r="C3916" s="24" t="s">
        <v>127</v>
      </c>
      <c r="D3916" s="24" t="s">
        <v>146</v>
      </c>
      <c r="E3916" s="24" t="s">
        <v>1487</v>
      </c>
      <c r="F3916" cm="1">
        <f t="array" ref="F3916">_xlfn.SWITCH($E3916,"Forecast",IFERROR(SUMIFS(INDEX('Forecast Input'!$A:$BO,,MATCH(TEXT($A3916,"0"),'Forecast Input'!$1:$1,0)),'Forecast Input'!$A:$A,Master!C3916,'Forecast Input'!$D:$D,Master!D3916),0),"Actual",SUMIFS('CMO Input'!$Q:$Q,'CMO Input'!$E:$E,Master!$A3916,'CMO Input'!$C:$C,Master!$C3916,'CMO Input'!$AJ:$AJ,Master!$D3916,'CMO Input'!$AU:$AU,Master!$F3912),"")</f>
        <v>0</v>
      </c>
    </row>
    <row r="3917" spans="1:6" x14ac:dyDescent="0.25">
      <c r="A3917" s="24">
        <v>19</v>
      </c>
      <c r="B3917" s="25">
        <v>44409</v>
      </c>
      <c r="C3917" s="24" t="s">
        <v>127</v>
      </c>
      <c r="D3917" s="24" t="s">
        <v>166</v>
      </c>
      <c r="E3917" s="24" t="s">
        <v>1489</v>
      </c>
      <c r="F3917" t="str" cm="1">
        <f t="array" ref="F3917">_xlfn.SWITCH($E3917,"Forecast",IFERROR(SUMIFS(INDEX('Forecast Input'!$A:$BO,,MATCH(TEXT($A3917,"0"),'Forecast Input'!$1:$1,0)),'Forecast Input'!$A:$A,Master!C3917,'Forecast Input'!$D:$D,Master!D3917),0),"Actual",SUMIFS('CMO Input'!$Q:$Q,'CMO Input'!$E:$E,Master!$A3917,'CMO Input'!$C:$C,Master!$C3917,'CMO Input'!$AJ:$AJ,Master!$D3917,'CMO Input'!$AU:$AU,Master!$F3913),"")</f>
        <v/>
      </c>
    </row>
    <row r="3918" spans="1:6" x14ac:dyDescent="0.25">
      <c r="A3918" s="24">
        <v>19</v>
      </c>
      <c r="B3918" s="25">
        <v>44409</v>
      </c>
      <c r="C3918" s="24" t="s">
        <v>127</v>
      </c>
      <c r="D3918" s="24" t="s">
        <v>166</v>
      </c>
      <c r="E3918" s="24" t="s">
        <v>1488</v>
      </c>
      <c r="F3918" cm="1">
        <f t="array" ref="F3918">_xlfn.SWITCH($E3918,"Forecast",IFERROR(SUMIFS(INDEX('Forecast Input'!$A:$BO,,MATCH(TEXT($A3918,"0"),'Forecast Input'!$1:$1,0)),'Forecast Input'!$A:$A,Master!C3918,'Forecast Input'!$D:$D,Master!D3918),0),"Actual",SUMIFS('CMO Input'!$Q:$Q,'CMO Input'!$E:$E,Master!$A3918,'CMO Input'!$C:$C,Master!$C3918,'CMO Input'!$AJ:$AJ,Master!$D3918,'CMO Input'!$AU:$AU,Master!$F3914),"")</f>
        <v>0</v>
      </c>
    </row>
    <row r="3919" spans="1:6" x14ac:dyDescent="0.25">
      <c r="A3919" s="24">
        <v>19</v>
      </c>
      <c r="B3919" s="25">
        <v>44409</v>
      </c>
      <c r="C3919" s="24" t="s">
        <v>127</v>
      </c>
      <c r="D3919" s="24" t="s">
        <v>166</v>
      </c>
      <c r="E3919" s="24" t="s">
        <v>1487</v>
      </c>
      <c r="F3919" cm="1">
        <f t="array" ref="F3919">_xlfn.SWITCH($E3919,"Forecast",IFERROR(SUMIFS(INDEX('Forecast Input'!$A:$BO,,MATCH(TEXT($A3919,"0"),'Forecast Input'!$1:$1,0)),'Forecast Input'!$A:$A,Master!C3919,'Forecast Input'!$D:$D,Master!D3919),0),"Actual",SUMIFS('CMO Input'!$Q:$Q,'CMO Input'!$E:$E,Master!$A3919,'CMO Input'!$C:$C,Master!$C3919,'CMO Input'!$AJ:$AJ,Master!$D3919,'CMO Input'!$AU:$AU,Master!$F3915),"")</f>
        <v>0</v>
      </c>
    </row>
    <row r="3920" spans="1:6" x14ac:dyDescent="0.25">
      <c r="A3920" s="24">
        <v>19</v>
      </c>
      <c r="B3920" s="25">
        <v>44409</v>
      </c>
      <c r="C3920" s="24" t="s">
        <v>127</v>
      </c>
      <c r="D3920" s="24" t="s">
        <v>170</v>
      </c>
      <c r="E3920" s="24" t="s">
        <v>1489</v>
      </c>
      <c r="F3920" t="str" cm="1">
        <f t="array" ref="F3920">_xlfn.SWITCH($E3920,"Forecast",IFERROR(SUMIFS(INDEX('Forecast Input'!$A:$BO,,MATCH(TEXT($A3920,"0"),'Forecast Input'!$1:$1,0)),'Forecast Input'!$A:$A,Master!C3920,'Forecast Input'!$D:$D,Master!D3920),0),"Actual",SUMIFS('CMO Input'!$Q:$Q,'CMO Input'!$E:$E,Master!$A3920,'CMO Input'!$C:$C,Master!$C3920,'CMO Input'!$AJ:$AJ,Master!$D3920,'CMO Input'!$AU:$AU,Master!$F3916),"")</f>
        <v/>
      </c>
    </row>
    <row r="3921" spans="1:6" x14ac:dyDescent="0.25">
      <c r="A3921" s="24">
        <v>19</v>
      </c>
      <c r="B3921" s="25">
        <v>44409</v>
      </c>
      <c r="C3921" s="24" t="s">
        <v>127</v>
      </c>
      <c r="D3921" s="24" t="s">
        <v>170</v>
      </c>
      <c r="E3921" s="24" t="s">
        <v>1488</v>
      </c>
      <c r="F3921" cm="1">
        <f t="array" ref="F3921">_xlfn.SWITCH($E3921,"Forecast",IFERROR(SUMIFS(INDEX('Forecast Input'!$A:$BO,,MATCH(TEXT($A3921,"0"),'Forecast Input'!$1:$1,0)),'Forecast Input'!$A:$A,Master!C3921,'Forecast Input'!$D:$D,Master!D3921),0),"Actual",SUMIFS('CMO Input'!$Q:$Q,'CMO Input'!$E:$E,Master!$A3921,'CMO Input'!$C:$C,Master!$C3921,'CMO Input'!$AJ:$AJ,Master!$D3921,'CMO Input'!$AU:$AU,Master!$F3917),"")</f>
        <v>0</v>
      </c>
    </row>
    <row r="3922" spans="1:6" x14ac:dyDescent="0.25">
      <c r="A3922" s="24">
        <v>19</v>
      </c>
      <c r="B3922" s="25">
        <v>44409</v>
      </c>
      <c r="C3922" s="24" t="s">
        <v>127</v>
      </c>
      <c r="D3922" s="24" t="s">
        <v>170</v>
      </c>
      <c r="E3922" s="24" t="s">
        <v>1487</v>
      </c>
      <c r="F3922" cm="1">
        <f t="array" ref="F3922">_xlfn.SWITCH($E3922,"Forecast",IFERROR(SUMIFS(INDEX('Forecast Input'!$A:$BO,,MATCH(TEXT($A3922,"0"),'Forecast Input'!$1:$1,0)),'Forecast Input'!$A:$A,Master!C3922,'Forecast Input'!$D:$D,Master!D3922),0),"Actual",SUMIFS('CMO Input'!$Q:$Q,'CMO Input'!$E:$E,Master!$A3922,'CMO Input'!$C:$C,Master!$C3922,'CMO Input'!$AJ:$AJ,Master!$D3922,'CMO Input'!$AU:$AU,Master!$F3918),"")</f>
        <v>0</v>
      </c>
    </row>
    <row r="3923" spans="1:6" x14ac:dyDescent="0.25">
      <c r="A3923" s="24">
        <v>19</v>
      </c>
      <c r="B3923" s="25">
        <v>44409</v>
      </c>
      <c r="C3923" s="24" t="s">
        <v>127</v>
      </c>
      <c r="D3923" s="24" t="s">
        <v>436</v>
      </c>
      <c r="E3923" s="24" t="s">
        <v>1489</v>
      </c>
      <c r="F3923" t="str" cm="1">
        <f t="array" ref="F3923">_xlfn.SWITCH($E3923,"Forecast",IFERROR(SUMIFS(INDEX('Forecast Input'!$A:$BO,,MATCH(TEXT($A3923,"0"),'Forecast Input'!$1:$1,0)),'Forecast Input'!$A:$A,Master!C3923,'Forecast Input'!$D:$D,Master!D3923),0),"Actual",SUMIFS('CMO Input'!$Q:$Q,'CMO Input'!$E:$E,Master!$A3923,'CMO Input'!$C:$C,Master!$C3923,'CMO Input'!$AJ:$AJ,Master!$D3923,'CMO Input'!$AU:$AU,Master!$F3919),"")</f>
        <v/>
      </c>
    </row>
    <row r="3924" spans="1:6" x14ac:dyDescent="0.25">
      <c r="A3924" s="24">
        <v>19</v>
      </c>
      <c r="B3924" s="25">
        <v>44409</v>
      </c>
      <c r="C3924" s="24" t="s">
        <v>127</v>
      </c>
      <c r="D3924" s="24" t="s">
        <v>436</v>
      </c>
      <c r="E3924" s="24" t="s">
        <v>1488</v>
      </c>
      <c r="F3924" cm="1">
        <f t="array" ref="F3924">_xlfn.SWITCH($E3924,"Forecast",IFERROR(SUMIFS(INDEX('Forecast Input'!$A:$BO,,MATCH(TEXT($A3924,"0"),'Forecast Input'!$1:$1,0)),'Forecast Input'!$A:$A,Master!C3924,'Forecast Input'!$D:$D,Master!D3924),0),"Actual",SUMIFS('CMO Input'!$Q:$Q,'CMO Input'!$E:$E,Master!$A3924,'CMO Input'!$C:$C,Master!$C3924,'CMO Input'!$AJ:$AJ,Master!$D3924,'CMO Input'!$AU:$AU,Master!$F3920),"")</f>
        <v>0</v>
      </c>
    </row>
    <row r="3925" spans="1:6" x14ac:dyDescent="0.25">
      <c r="A3925" s="24">
        <v>19</v>
      </c>
      <c r="B3925" s="25">
        <v>44409</v>
      </c>
      <c r="C3925" s="24" t="s">
        <v>127</v>
      </c>
      <c r="D3925" s="24" t="s">
        <v>436</v>
      </c>
      <c r="E3925" s="24" t="s">
        <v>1487</v>
      </c>
      <c r="F3925" cm="1">
        <f t="array" ref="F3925">_xlfn.SWITCH($E3925,"Forecast",IFERROR(SUMIFS(INDEX('Forecast Input'!$A:$BO,,MATCH(TEXT($A3925,"0"),'Forecast Input'!$1:$1,0)),'Forecast Input'!$A:$A,Master!C3925,'Forecast Input'!$D:$D,Master!D3925),0),"Actual",SUMIFS('CMO Input'!$Q:$Q,'CMO Input'!$E:$E,Master!$A3925,'CMO Input'!$C:$C,Master!$C3925,'CMO Input'!$AJ:$AJ,Master!$D3925,'CMO Input'!$AU:$AU,Master!$F3921),"")</f>
        <v>0</v>
      </c>
    </row>
    <row r="3926" spans="1:6" x14ac:dyDescent="0.25">
      <c r="A3926" s="24">
        <v>19</v>
      </c>
      <c r="B3926" s="25">
        <v>44409</v>
      </c>
      <c r="C3926" s="24" t="s">
        <v>127</v>
      </c>
      <c r="D3926" s="24" t="s">
        <v>1469</v>
      </c>
      <c r="E3926" s="24" t="s">
        <v>1489</v>
      </c>
      <c r="F3926" t="str" cm="1">
        <f t="array" ref="F3926">_xlfn.SWITCH($E3926,"Forecast",IFERROR(SUMIFS(INDEX('Forecast Input'!$A:$BO,,MATCH(TEXT($A3926,"0"),'Forecast Input'!$1:$1,0)),'Forecast Input'!$A:$A,Master!C3926,'Forecast Input'!$D:$D,Master!D3926),0),"Actual",SUMIFS('CMO Input'!$Q:$Q,'CMO Input'!$E:$E,Master!$A3926,'CMO Input'!$C:$C,Master!$C3926,'CMO Input'!$AJ:$AJ,Master!$D3926,'CMO Input'!$AU:$AU,Master!$F3922),"")</f>
        <v/>
      </c>
    </row>
    <row r="3927" spans="1:6" x14ac:dyDescent="0.25">
      <c r="A3927" s="24">
        <v>19</v>
      </c>
      <c r="B3927" s="25">
        <v>44409</v>
      </c>
      <c r="C3927" s="24" t="s">
        <v>127</v>
      </c>
      <c r="D3927" s="24" t="s">
        <v>1469</v>
      </c>
      <c r="E3927" s="24" t="s">
        <v>1488</v>
      </c>
      <c r="F3927" cm="1">
        <f t="array" ref="F3927">_xlfn.SWITCH($E3927,"Forecast",IFERROR(SUMIFS(INDEX('Forecast Input'!$A:$BO,,MATCH(TEXT($A3927,"0"),'Forecast Input'!$1:$1,0)),'Forecast Input'!$A:$A,Master!C3927,'Forecast Input'!$D:$D,Master!D3927),0),"Actual",SUMIFS('CMO Input'!$Q:$Q,'CMO Input'!$E:$E,Master!$A3927,'CMO Input'!$C:$C,Master!$C3927,'CMO Input'!$AJ:$AJ,Master!$D3927,'CMO Input'!$AU:$AU,Master!$F3923),"")</f>
        <v>0</v>
      </c>
    </row>
    <row r="3928" spans="1:6" x14ac:dyDescent="0.25">
      <c r="A3928" s="24">
        <v>19</v>
      </c>
      <c r="B3928" s="25">
        <v>44409</v>
      </c>
      <c r="C3928" s="24" t="s">
        <v>127</v>
      </c>
      <c r="D3928" s="24" t="s">
        <v>1469</v>
      </c>
      <c r="E3928" s="24" t="s">
        <v>1487</v>
      </c>
      <c r="F3928" cm="1">
        <f t="array" ref="F3928">_xlfn.SWITCH($E3928,"Forecast",IFERROR(SUMIFS(INDEX('Forecast Input'!$A:$BO,,MATCH(TEXT($A3928,"0"),'Forecast Input'!$1:$1,0)),'Forecast Input'!$A:$A,Master!C3928,'Forecast Input'!$D:$D,Master!D3928),0),"Actual",SUMIFS('CMO Input'!$Q:$Q,'CMO Input'!$E:$E,Master!$A3928,'CMO Input'!$C:$C,Master!$C3928,'CMO Input'!$AJ:$AJ,Master!$D3928,'CMO Input'!$AU:$AU,Master!$F3924),"")</f>
        <v>0</v>
      </c>
    </row>
    <row r="3929" spans="1:6" x14ac:dyDescent="0.25">
      <c r="A3929" s="24">
        <v>19</v>
      </c>
      <c r="B3929" s="25">
        <v>44409</v>
      </c>
      <c r="C3929" s="24" t="s">
        <v>44</v>
      </c>
      <c r="D3929" s="24" t="s">
        <v>10</v>
      </c>
      <c r="E3929" s="24" t="s">
        <v>1489</v>
      </c>
      <c r="F3929" t="str" cm="1">
        <f t="array" ref="F3929">_xlfn.SWITCH($E3929,"Forecast",IFERROR(SUMIFS(INDEX('Forecast Input'!$A:$BO,,MATCH(TEXT($A3929,"0"),'Forecast Input'!$1:$1,0)),'Forecast Input'!$A:$A,Master!C3929,'Forecast Input'!$D:$D,Master!D3929),0),"Actual",SUMIFS('CMO Input'!$Q:$Q,'CMO Input'!$E:$E,Master!$A3929,'CMO Input'!$C:$C,Master!$C3929,'CMO Input'!$AJ:$AJ,Master!$D3929,'CMO Input'!$AU:$AU,Master!$F3925),"")</f>
        <v/>
      </c>
    </row>
    <row r="3930" spans="1:6" x14ac:dyDescent="0.25">
      <c r="A3930" s="24">
        <v>19</v>
      </c>
      <c r="B3930" s="25">
        <v>44409</v>
      </c>
      <c r="C3930" s="24" t="s">
        <v>44</v>
      </c>
      <c r="D3930" s="24" t="s">
        <v>10</v>
      </c>
      <c r="E3930" s="24" t="s">
        <v>1488</v>
      </c>
      <c r="F3930" cm="1">
        <f t="array" ref="F3930">_xlfn.SWITCH($E3930,"Forecast",IFERROR(SUMIFS(INDEX('Forecast Input'!$A:$BO,,MATCH(TEXT($A3930,"0"),'Forecast Input'!$1:$1,0)),'Forecast Input'!$A:$A,Master!C3930,'Forecast Input'!$D:$D,Master!D3930),0),"Actual",SUMIFS('CMO Input'!$Q:$Q,'CMO Input'!$E:$E,Master!$A3930,'CMO Input'!$C:$C,Master!$C3930,'CMO Input'!$AJ:$AJ,Master!$D3930,'CMO Input'!$AU:$AU,Master!$F3926),"")</f>
        <v>0</v>
      </c>
    </row>
    <row r="3931" spans="1:6" x14ac:dyDescent="0.25">
      <c r="A3931" s="24">
        <v>19</v>
      </c>
      <c r="B3931" s="25">
        <v>44409</v>
      </c>
      <c r="C3931" s="24" t="s">
        <v>44</v>
      </c>
      <c r="D3931" s="24" t="s">
        <v>10</v>
      </c>
      <c r="E3931" s="24" t="s">
        <v>1487</v>
      </c>
      <c r="F3931" cm="1">
        <f t="array" ref="F3931">_xlfn.SWITCH($E3931,"Forecast",IFERROR(SUMIFS(INDEX('Forecast Input'!$A:$BO,,MATCH(TEXT($A3931,"0"),'Forecast Input'!$1:$1,0)),'Forecast Input'!$A:$A,Master!C3931,'Forecast Input'!$D:$D,Master!D3931),0),"Actual",SUMIFS('CMO Input'!$Q:$Q,'CMO Input'!$E:$E,Master!$A3931,'CMO Input'!$C:$C,Master!$C3931,'CMO Input'!$AJ:$AJ,Master!$D3931,'CMO Input'!$AU:$AU,Master!$F3927),"")</f>
        <v>0</v>
      </c>
    </row>
    <row r="3932" spans="1:6" x14ac:dyDescent="0.25">
      <c r="A3932" s="24">
        <v>19</v>
      </c>
      <c r="B3932" s="25">
        <v>44409</v>
      </c>
      <c r="C3932" s="24" t="s">
        <v>44</v>
      </c>
      <c r="D3932" s="24" t="s">
        <v>61</v>
      </c>
      <c r="E3932" s="24" t="s">
        <v>1489</v>
      </c>
      <c r="F3932" t="str" cm="1">
        <f t="array" ref="F3932">_xlfn.SWITCH($E3932,"Forecast",IFERROR(SUMIFS(INDEX('Forecast Input'!$A:$BO,,MATCH(TEXT($A3932,"0"),'Forecast Input'!$1:$1,0)),'Forecast Input'!$A:$A,Master!C3932,'Forecast Input'!$D:$D,Master!D3932),0),"Actual",SUMIFS('CMO Input'!$Q:$Q,'CMO Input'!$E:$E,Master!$A3932,'CMO Input'!$C:$C,Master!$C3932,'CMO Input'!$AJ:$AJ,Master!$D3932,'CMO Input'!$AU:$AU,Master!$F3928),"")</f>
        <v/>
      </c>
    </row>
    <row r="3933" spans="1:6" x14ac:dyDescent="0.25">
      <c r="A3933" s="24">
        <v>19</v>
      </c>
      <c r="B3933" s="25">
        <v>44409</v>
      </c>
      <c r="C3933" s="24" t="s">
        <v>44</v>
      </c>
      <c r="D3933" s="24" t="s">
        <v>61</v>
      </c>
      <c r="E3933" s="24" t="s">
        <v>1488</v>
      </c>
      <c r="F3933" cm="1">
        <f t="array" ref="F3933">_xlfn.SWITCH($E3933,"Forecast",IFERROR(SUMIFS(INDEX('Forecast Input'!$A:$BO,,MATCH(TEXT($A3933,"0"),'Forecast Input'!$1:$1,0)),'Forecast Input'!$A:$A,Master!C3933,'Forecast Input'!$D:$D,Master!D3933),0),"Actual",SUMIFS('CMO Input'!$Q:$Q,'CMO Input'!$E:$E,Master!$A3933,'CMO Input'!$C:$C,Master!$C3933,'CMO Input'!$AJ:$AJ,Master!$D3933,'CMO Input'!$AU:$AU,Master!$F3929),"")</f>
        <v>0</v>
      </c>
    </row>
    <row r="3934" spans="1:6" x14ac:dyDescent="0.25">
      <c r="A3934" s="24">
        <v>19</v>
      </c>
      <c r="B3934" s="25">
        <v>44409</v>
      </c>
      <c r="C3934" s="24" t="s">
        <v>44</v>
      </c>
      <c r="D3934" s="24" t="s">
        <v>61</v>
      </c>
      <c r="E3934" s="24" t="s">
        <v>1487</v>
      </c>
      <c r="F3934" cm="1">
        <f t="array" ref="F3934">_xlfn.SWITCH($E3934,"Forecast",IFERROR(SUMIFS(INDEX('Forecast Input'!$A:$BO,,MATCH(TEXT($A3934,"0"),'Forecast Input'!$1:$1,0)),'Forecast Input'!$A:$A,Master!C3934,'Forecast Input'!$D:$D,Master!D3934),0),"Actual",SUMIFS('CMO Input'!$Q:$Q,'CMO Input'!$E:$E,Master!$A3934,'CMO Input'!$C:$C,Master!$C3934,'CMO Input'!$AJ:$AJ,Master!$D3934,'CMO Input'!$AU:$AU,Master!$F3930),"")</f>
        <v>0</v>
      </c>
    </row>
    <row r="3935" spans="1:6" x14ac:dyDescent="0.25">
      <c r="A3935" s="24">
        <v>19</v>
      </c>
      <c r="B3935" s="25">
        <v>44409</v>
      </c>
      <c r="C3935" s="24" t="s">
        <v>44</v>
      </c>
      <c r="D3935" s="24" t="s">
        <v>103</v>
      </c>
      <c r="E3935" s="24" t="s">
        <v>1489</v>
      </c>
      <c r="F3935" t="str" cm="1">
        <f t="array" ref="F3935">_xlfn.SWITCH($E3935,"Forecast",IFERROR(SUMIFS(INDEX('Forecast Input'!$A:$BO,,MATCH(TEXT($A3935,"0"),'Forecast Input'!$1:$1,0)),'Forecast Input'!$A:$A,Master!C3935,'Forecast Input'!$D:$D,Master!D3935),0),"Actual",SUMIFS('CMO Input'!$Q:$Q,'CMO Input'!$E:$E,Master!$A3935,'CMO Input'!$C:$C,Master!$C3935,'CMO Input'!$AJ:$AJ,Master!$D3935,'CMO Input'!$AU:$AU,Master!$F3931),"")</f>
        <v/>
      </c>
    </row>
    <row r="3936" spans="1:6" x14ac:dyDescent="0.25">
      <c r="A3936" s="24">
        <v>19</v>
      </c>
      <c r="B3936" s="25">
        <v>44409</v>
      </c>
      <c r="C3936" s="24" t="s">
        <v>44</v>
      </c>
      <c r="D3936" s="24" t="s">
        <v>103</v>
      </c>
      <c r="E3936" s="24" t="s">
        <v>1488</v>
      </c>
      <c r="F3936" cm="1">
        <f t="array" ref="F3936">_xlfn.SWITCH($E3936,"Forecast",IFERROR(SUMIFS(INDEX('Forecast Input'!$A:$BO,,MATCH(TEXT($A3936,"0"),'Forecast Input'!$1:$1,0)),'Forecast Input'!$A:$A,Master!C3936,'Forecast Input'!$D:$D,Master!D3936),0),"Actual",SUMIFS('CMO Input'!$Q:$Q,'CMO Input'!$E:$E,Master!$A3936,'CMO Input'!$C:$C,Master!$C3936,'CMO Input'!$AJ:$AJ,Master!$D3936,'CMO Input'!$AU:$AU,Master!$F3932),"")</f>
        <v>0</v>
      </c>
    </row>
    <row r="3937" spans="1:6" x14ac:dyDescent="0.25">
      <c r="A3937" s="24">
        <v>19</v>
      </c>
      <c r="B3937" s="25">
        <v>44409</v>
      </c>
      <c r="C3937" s="24" t="s">
        <v>44</v>
      </c>
      <c r="D3937" s="24" t="s">
        <v>103</v>
      </c>
      <c r="E3937" s="24" t="s">
        <v>1487</v>
      </c>
      <c r="F3937" cm="1">
        <f t="array" ref="F3937">_xlfn.SWITCH($E3937,"Forecast",IFERROR(SUMIFS(INDEX('Forecast Input'!$A:$BO,,MATCH(TEXT($A3937,"0"),'Forecast Input'!$1:$1,0)),'Forecast Input'!$A:$A,Master!C3937,'Forecast Input'!$D:$D,Master!D3937),0),"Actual",SUMIFS('CMO Input'!$Q:$Q,'CMO Input'!$E:$E,Master!$A3937,'CMO Input'!$C:$C,Master!$C3937,'CMO Input'!$AJ:$AJ,Master!$D3937,'CMO Input'!$AU:$AU,Master!$F3933),"")</f>
        <v>0</v>
      </c>
    </row>
    <row r="3938" spans="1:6" x14ac:dyDescent="0.25">
      <c r="A3938" s="24">
        <v>19</v>
      </c>
      <c r="B3938" s="25">
        <v>44409</v>
      </c>
      <c r="C3938" s="24" t="s">
        <v>44</v>
      </c>
      <c r="D3938" s="24" t="s">
        <v>146</v>
      </c>
      <c r="E3938" s="24" t="s">
        <v>1489</v>
      </c>
      <c r="F3938" t="str" cm="1">
        <f t="array" ref="F3938">_xlfn.SWITCH($E3938,"Forecast",IFERROR(SUMIFS(INDEX('Forecast Input'!$A:$BO,,MATCH(TEXT($A3938,"0"),'Forecast Input'!$1:$1,0)),'Forecast Input'!$A:$A,Master!C3938,'Forecast Input'!$D:$D,Master!D3938),0),"Actual",SUMIFS('CMO Input'!$Q:$Q,'CMO Input'!$E:$E,Master!$A3938,'CMO Input'!$C:$C,Master!$C3938,'CMO Input'!$AJ:$AJ,Master!$D3938,'CMO Input'!$AU:$AU,Master!$F3934),"")</f>
        <v/>
      </c>
    </row>
    <row r="3939" spans="1:6" x14ac:dyDescent="0.25">
      <c r="A3939" s="24">
        <v>19</v>
      </c>
      <c r="B3939" s="25">
        <v>44409</v>
      </c>
      <c r="C3939" s="24" t="s">
        <v>44</v>
      </c>
      <c r="D3939" s="24" t="s">
        <v>146</v>
      </c>
      <c r="E3939" s="24" t="s">
        <v>1488</v>
      </c>
      <c r="F3939" cm="1">
        <f t="array" ref="F3939">_xlfn.SWITCH($E3939,"Forecast",IFERROR(SUMIFS(INDEX('Forecast Input'!$A:$BO,,MATCH(TEXT($A3939,"0"),'Forecast Input'!$1:$1,0)),'Forecast Input'!$A:$A,Master!C3939,'Forecast Input'!$D:$D,Master!D3939),0),"Actual",SUMIFS('CMO Input'!$Q:$Q,'CMO Input'!$E:$E,Master!$A3939,'CMO Input'!$C:$C,Master!$C3939,'CMO Input'!$AJ:$AJ,Master!$D3939,'CMO Input'!$AU:$AU,Master!$F3935),"")</f>
        <v>0</v>
      </c>
    </row>
    <row r="3940" spans="1:6" x14ac:dyDescent="0.25">
      <c r="A3940" s="24">
        <v>19</v>
      </c>
      <c r="B3940" s="25">
        <v>44409</v>
      </c>
      <c r="C3940" s="24" t="s">
        <v>44</v>
      </c>
      <c r="D3940" s="24" t="s">
        <v>146</v>
      </c>
      <c r="E3940" s="24" t="s">
        <v>1487</v>
      </c>
      <c r="F3940" cm="1">
        <f t="array" ref="F3940">_xlfn.SWITCH($E3940,"Forecast",IFERROR(SUMIFS(INDEX('Forecast Input'!$A:$BO,,MATCH(TEXT($A3940,"0"),'Forecast Input'!$1:$1,0)),'Forecast Input'!$A:$A,Master!C3940,'Forecast Input'!$D:$D,Master!D3940),0),"Actual",SUMIFS('CMO Input'!$Q:$Q,'CMO Input'!$E:$E,Master!$A3940,'CMO Input'!$C:$C,Master!$C3940,'CMO Input'!$AJ:$AJ,Master!$D3940,'CMO Input'!$AU:$AU,Master!$F3936),"")</f>
        <v>0</v>
      </c>
    </row>
    <row r="3941" spans="1:6" x14ac:dyDescent="0.25">
      <c r="A3941" s="24">
        <v>19</v>
      </c>
      <c r="B3941" s="25">
        <v>44409</v>
      </c>
      <c r="C3941" s="24" t="s">
        <v>44</v>
      </c>
      <c r="D3941" s="24" t="s">
        <v>166</v>
      </c>
      <c r="E3941" s="24" t="s">
        <v>1489</v>
      </c>
      <c r="F3941" t="str" cm="1">
        <f t="array" ref="F3941">_xlfn.SWITCH($E3941,"Forecast",IFERROR(SUMIFS(INDEX('Forecast Input'!$A:$BO,,MATCH(TEXT($A3941,"0"),'Forecast Input'!$1:$1,0)),'Forecast Input'!$A:$A,Master!C3941,'Forecast Input'!$D:$D,Master!D3941),0),"Actual",SUMIFS('CMO Input'!$Q:$Q,'CMO Input'!$E:$E,Master!$A3941,'CMO Input'!$C:$C,Master!$C3941,'CMO Input'!$AJ:$AJ,Master!$D3941,'CMO Input'!$AU:$AU,Master!$F3937),"")</f>
        <v/>
      </c>
    </row>
    <row r="3942" spans="1:6" x14ac:dyDescent="0.25">
      <c r="A3942" s="24">
        <v>19</v>
      </c>
      <c r="B3942" s="25">
        <v>44409</v>
      </c>
      <c r="C3942" s="24" t="s">
        <v>44</v>
      </c>
      <c r="D3942" s="24" t="s">
        <v>166</v>
      </c>
      <c r="E3942" s="24" t="s">
        <v>1488</v>
      </c>
      <c r="F3942" cm="1">
        <f t="array" ref="F3942">_xlfn.SWITCH($E3942,"Forecast",IFERROR(SUMIFS(INDEX('Forecast Input'!$A:$BO,,MATCH(TEXT($A3942,"0"),'Forecast Input'!$1:$1,0)),'Forecast Input'!$A:$A,Master!C3942,'Forecast Input'!$D:$D,Master!D3942),0),"Actual",SUMIFS('CMO Input'!$Q:$Q,'CMO Input'!$E:$E,Master!$A3942,'CMO Input'!$C:$C,Master!$C3942,'CMO Input'!$AJ:$AJ,Master!$D3942,'CMO Input'!$AU:$AU,Master!$F3938),"")</f>
        <v>0</v>
      </c>
    </row>
    <row r="3943" spans="1:6" x14ac:dyDescent="0.25">
      <c r="A3943" s="24">
        <v>19</v>
      </c>
      <c r="B3943" s="25">
        <v>44409</v>
      </c>
      <c r="C3943" s="24" t="s">
        <v>44</v>
      </c>
      <c r="D3943" s="24" t="s">
        <v>166</v>
      </c>
      <c r="E3943" s="24" t="s">
        <v>1487</v>
      </c>
      <c r="F3943" cm="1">
        <f t="array" ref="F3943">_xlfn.SWITCH($E3943,"Forecast",IFERROR(SUMIFS(INDEX('Forecast Input'!$A:$BO,,MATCH(TEXT($A3943,"0"),'Forecast Input'!$1:$1,0)),'Forecast Input'!$A:$A,Master!C3943,'Forecast Input'!$D:$D,Master!D3943),0),"Actual",SUMIFS('CMO Input'!$Q:$Q,'CMO Input'!$E:$E,Master!$A3943,'CMO Input'!$C:$C,Master!$C3943,'CMO Input'!$AJ:$AJ,Master!$D3943,'CMO Input'!$AU:$AU,Master!$F3939),"")</f>
        <v>0</v>
      </c>
    </row>
    <row r="3944" spans="1:6" x14ac:dyDescent="0.25">
      <c r="A3944" s="24">
        <v>19</v>
      </c>
      <c r="B3944" s="25">
        <v>44409</v>
      </c>
      <c r="C3944" s="24" t="s">
        <v>44</v>
      </c>
      <c r="D3944" s="24" t="s">
        <v>170</v>
      </c>
      <c r="E3944" s="24" t="s">
        <v>1489</v>
      </c>
      <c r="F3944" t="str" cm="1">
        <f t="array" ref="F3944">_xlfn.SWITCH($E3944,"Forecast",IFERROR(SUMIFS(INDEX('Forecast Input'!$A:$BO,,MATCH(TEXT($A3944,"0"),'Forecast Input'!$1:$1,0)),'Forecast Input'!$A:$A,Master!C3944,'Forecast Input'!$D:$D,Master!D3944),0),"Actual",SUMIFS('CMO Input'!$Q:$Q,'CMO Input'!$E:$E,Master!$A3944,'CMO Input'!$C:$C,Master!$C3944,'CMO Input'!$AJ:$AJ,Master!$D3944,'CMO Input'!$AU:$AU,Master!$F3940),"")</f>
        <v/>
      </c>
    </row>
    <row r="3945" spans="1:6" x14ac:dyDescent="0.25">
      <c r="A3945" s="24">
        <v>19</v>
      </c>
      <c r="B3945" s="25">
        <v>44409</v>
      </c>
      <c r="C3945" s="24" t="s">
        <v>44</v>
      </c>
      <c r="D3945" s="24" t="s">
        <v>170</v>
      </c>
      <c r="E3945" s="24" t="s">
        <v>1488</v>
      </c>
      <c r="F3945" cm="1">
        <f t="array" ref="F3945">_xlfn.SWITCH($E3945,"Forecast",IFERROR(SUMIFS(INDEX('Forecast Input'!$A:$BO,,MATCH(TEXT($A3945,"0"),'Forecast Input'!$1:$1,0)),'Forecast Input'!$A:$A,Master!C3945,'Forecast Input'!$D:$D,Master!D3945),0),"Actual",SUMIFS('CMO Input'!$Q:$Q,'CMO Input'!$E:$E,Master!$A3945,'CMO Input'!$C:$C,Master!$C3945,'CMO Input'!$AJ:$AJ,Master!$D3945,'CMO Input'!$AU:$AU,Master!$F3941),"")</f>
        <v>0</v>
      </c>
    </row>
    <row r="3946" spans="1:6" x14ac:dyDescent="0.25">
      <c r="A3946" s="24">
        <v>19</v>
      </c>
      <c r="B3946" s="25">
        <v>44409</v>
      </c>
      <c r="C3946" s="24" t="s">
        <v>44</v>
      </c>
      <c r="D3946" s="24" t="s">
        <v>170</v>
      </c>
      <c r="E3946" s="24" t="s">
        <v>1487</v>
      </c>
      <c r="F3946" cm="1">
        <f t="array" ref="F3946">_xlfn.SWITCH($E3946,"Forecast",IFERROR(SUMIFS(INDEX('Forecast Input'!$A:$BO,,MATCH(TEXT($A3946,"0"),'Forecast Input'!$1:$1,0)),'Forecast Input'!$A:$A,Master!C3946,'Forecast Input'!$D:$D,Master!D3946),0),"Actual",SUMIFS('CMO Input'!$Q:$Q,'CMO Input'!$E:$E,Master!$A3946,'CMO Input'!$C:$C,Master!$C3946,'CMO Input'!$AJ:$AJ,Master!$D3946,'CMO Input'!$AU:$AU,Master!$F3942),"")</f>
        <v>0</v>
      </c>
    </row>
    <row r="3947" spans="1:6" x14ac:dyDescent="0.25">
      <c r="A3947" s="24">
        <v>19</v>
      </c>
      <c r="B3947" s="25">
        <v>44409</v>
      </c>
      <c r="C3947" s="24" t="s">
        <v>44</v>
      </c>
      <c r="D3947" s="24" t="s">
        <v>436</v>
      </c>
      <c r="E3947" s="24" t="s">
        <v>1489</v>
      </c>
      <c r="F3947" t="str" cm="1">
        <f t="array" ref="F3947">_xlfn.SWITCH($E3947,"Forecast",IFERROR(SUMIFS(INDEX('Forecast Input'!$A:$BO,,MATCH(TEXT($A3947,"0"),'Forecast Input'!$1:$1,0)),'Forecast Input'!$A:$A,Master!C3947,'Forecast Input'!$D:$D,Master!D3947),0),"Actual",SUMIFS('CMO Input'!$Q:$Q,'CMO Input'!$E:$E,Master!$A3947,'CMO Input'!$C:$C,Master!$C3947,'CMO Input'!$AJ:$AJ,Master!$D3947,'CMO Input'!$AU:$AU,Master!$F3943),"")</f>
        <v/>
      </c>
    </row>
    <row r="3948" spans="1:6" x14ac:dyDescent="0.25">
      <c r="A3948" s="24">
        <v>19</v>
      </c>
      <c r="B3948" s="25">
        <v>44409</v>
      </c>
      <c r="C3948" s="24" t="s">
        <v>44</v>
      </c>
      <c r="D3948" s="24" t="s">
        <v>436</v>
      </c>
      <c r="E3948" s="24" t="s">
        <v>1488</v>
      </c>
      <c r="F3948" cm="1">
        <f t="array" ref="F3948">_xlfn.SWITCH($E3948,"Forecast",IFERROR(SUMIFS(INDEX('Forecast Input'!$A:$BO,,MATCH(TEXT($A3948,"0"),'Forecast Input'!$1:$1,0)),'Forecast Input'!$A:$A,Master!C3948,'Forecast Input'!$D:$D,Master!D3948),0),"Actual",SUMIFS('CMO Input'!$Q:$Q,'CMO Input'!$E:$E,Master!$A3948,'CMO Input'!$C:$C,Master!$C3948,'CMO Input'!$AJ:$AJ,Master!$D3948,'CMO Input'!$AU:$AU,Master!$F3944),"")</f>
        <v>0</v>
      </c>
    </row>
    <row r="3949" spans="1:6" x14ac:dyDescent="0.25">
      <c r="A3949" s="24">
        <v>19</v>
      </c>
      <c r="B3949" s="25">
        <v>44409</v>
      </c>
      <c r="C3949" s="24" t="s">
        <v>44</v>
      </c>
      <c r="D3949" s="24" t="s">
        <v>436</v>
      </c>
      <c r="E3949" s="24" t="s">
        <v>1487</v>
      </c>
      <c r="F3949" cm="1">
        <f t="array" ref="F3949">_xlfn.SWITCH($E3949,"Forecast",IFERROR(SUMIFS(INDEX('Forecast Input'!$A:$BO,,MATCH(TEXT($A3949,"0"),'Forecast Input'!$1:$1,0)),'Forecast Input'!$A:$A,Master!C3949,'Forecast Input'!$D:$D,Master!D3949),0),"Actual",SUMIFS('CMO Input'!$Q:$Q,'CMO Input'!$E:$E,Master!$A3949,'CMO Input'!$C:$C,Master!$C3949,'CMO Input'!$AJ:$AJ,Master!$D3949,'CMO Input'!$AU:$AU,Master!$F3945),"")</f>
        <v>0</v>
      </c>
    </row>
    <row r="3950" spans="1:6" x14ac:dyDescent="0.25">
      <c r="A3950" s="24">
        <v>19</v>
      </c>
      <c r="B3950" s="25">
        <v>44409</v>
      </c>
      <c r="C3950" s="24" t="s">
        <v>44</v>
      </c>
      <c r="D3950" s="24" t="s">
        <v>1469</v>
      </c>
      <c r="E3950" s="24" t="s">
        <v>1489</v>
      </c>
      <c r="F3950" t="str" cm="1">
        <f t="array" ref="F3950">_xlfn.SWITCH($E3950,"Forecast",IFERROR(SUMIFS(INDEX('Forecast Input'!$A:$BO,,MATCH(TEXT($A3950,"0"),'Forecast Input'!$1:$1,0)),'Forecast Input'!$A:$A,Master!C3950,'Forecast Input'!$D:$D,Master!D3950),0),"Actual",SUMIFS('CMO Input'!$Q:$Q,'CMO Input'!$E:$E,Master!$A3950,'CMO Input'!$C:$C,Master!$C3950,'CMO Input'!$AJ:$AJ,Master!$D3950,'CMO Input'!$AU:$AU,Master!$F3946),"")</f>
        <v/>
      </c>
    </row>
    <row r="3951" spans="1:6" x14ac:dyDescent="0.25">
      <c r="A3951" s="24">
        <v>19</v>
      </c>
      <c r="B3951" s="25">
        <v>44409</v>
      </c>
      <c r="C3951" s="24" t="s">
        <v>44</v>
      </c>
      <c r="D3951" s="24" t="s">
        <v>1469</v>
      </c>
      <c r="E3951" s="24" t="s">
        <v>1488</v>
      </c>
      <c r="F3951" cm="1">
        <f t="array" ref="F3951">_xlfn.SWITCH($E3951,"Forecast",IFERROR(SUMIFS(INDEX('Forecast Input'!$A:$BO,,MATCH(TEXT($A3951,"0"),'Forecast Input'!$1:$1,0)),'Forecast Input'!$A:$A,Master!C3951,'Forecast Input'!$D:$D,Master!D3951),0),"Actual",SUMIFS('CMO Input'!$Q:$Q,'CMO Input'!$E:$E,Master!$A3951,'CMO Input'!$C:$C,Master!$C3951,'CMO Input'!$AJ:$AJ,Master!$D3951,'CMO Input'!$AU:$AU,Master!$F3947),"")</f>
        <v>0</v>
      </c>
    </row>
    <row r="3952" spans="1:6" x14ac:dyDescent="0.25">
      <c r="A3952" s="24">
        <v>19</v>
      </c>
      <c r="B3952" s="25">
        <v>44409</v>
      </c>
      <c r="C3952" s="24" t="s">
        <v>44</v>
      </c>
      <c r="D3952" s="24" t="s">
        <v>1469</v>
      </c>
      <c r="E3952" s="24" t="s">
        <v>1487</v>
      </c>
      <c r="F3952" cm="1">
        <f t="array" ref="F3952">_xlfn.SWITCH($E3952,"Forecast",IFERROR(SUMIFS(INDEX('Forecast Input'!$A:$BO,,MATCH(TEXT($A3952,"0"),'Forecast Input'!$1:$1,0)),'Forecast Input'!$A:$A,Master!C3952,'Forecast Input'!$D:$D,Master!D3952),0),"Actual",SUMIFS('CMO Input'!$Q:$Q,'CMO Input'!$E:$E,Master!$A3952,'CMO Input'!$C:$C,Master!$C3952,'CMO Input'!$AJ:$AJ,Master!$D3952,'CMO Input'!$AU:$AU,Master!$F3948),"")</f>
        <v>0</v>
      </c>
    </row>
    <row r="3953" spans="1:6" x14ac:dyDescent="0.25">
      <c r="A3953" s="24">
        <v>19</v>
      </c>
      <c r="B3953" s="25">
        <v>44409</v>
      </c>
      <c r="C3953" s="24" t="s">
        <v>780</v>
      </c>
      <c r="D3953" s="24" t="s">
        <v>1470</v>
      </c>
      <c r="E3953" s="24" t="s">
        <v>1489</v>
      </c>
      <c r="F3953" t="str" cm="1">
        <f t="array" ref="F3953">_xlfn.SWITCH($E3953,"Forecast",IFERROR(SUMIFS(INDEX('Forecast Input'!$A:$BO,,MATCH(TEXT($A3953,"0"),'Forecast Input'!$1:$1,0)),'Forecast Input'!$A:$A,Master!C3953,'Forecast Input'!$D:$D,Master!D3953),0),"Actual",SUMIFS('CMO Input'!$Q:$Q,'CMO Input'!$E:$E,Master!$A3953,'CMO Input'!$C:$C,Master!$C3953,'CMO Input'!$AJ:$AJ,Master!$D3953,'CMO Input'!$AU:$AU,Master!$F3949),"")</f>
        <v/>
      </c>
    </row>
    <row r="3954" spans="1:6" x14ac:dyDescent="0.25">
      <c r="A3954" s="24">
        <v>19</v>
      </c>
      <c r="B3954" s="25">
        <v>44409</v>
      </c>
      <c r="C3954" s="24" t="s">
        <v>780</v>
      </c>
      <c r="D3954" s="24" t="s">
        <v>1470</v>
      </c>
      <c r="E3954" s="24" t="s">
        <v>1488</v>
      </c>
      <c r="F3954" cm="1">
        <f t="array" ref="F3954">_xlfn.SWITCH($E3954,"Forecast",IFERROR(SUMIFS(INDEX('Forecast Input'!$A:$BO,,MATCH(TEXT($A3954,"0"),'Forecast Input'!$1:$1,0)),'Forecast Input'!$A:$A,Master!C3954,'Forecast Input'!$D:$D,Master!D3954),0),"Actual",SUMIFS('CMO Input'!$Q:$Q,'CMO Input'!$E:$E,Master!$A3954,'CMO Input'!$C:$C,Master!$C3954,'CMO Input'!$AJ:$AJ,Master!$D3954,'CMO Input'!$AU:$AU,Master!$F3950),"")</f>
        <v>0</v>
      </c>
    </row>
    <row r="3955" spans="1:6" x14ac:dyDescent="0.25">
      <c r="A3955" s="24">
        <v>19</v>
      </c>
      <c r="B3955" s="25">
        <v>44409</v>
      </c>
      <c r="C3955" s="24" t="s">
        <v>780</v>
      </c>
      <c r="D3955" s="24" t="s">
        <v>1470</v>
      </c>
      <c r="E3955" s="24" t="s">
        <v>1487</v>
      </c>
      <c r="F3955" cm="1">
        <f t="array" ref="F3955">_xlfn.SWITCH($E3955,"Forecast",IFERROR(SUMIFS(INDEX('Forecast Input'!$A:$BO,,MATCH(TEXT($A3955,"0"),'Forecast Input'!$1:$1,0)),'Forecast Input'!$A:$A,Master!C3955,'Forecast Input'!$D:$D,Master!D3955),0),"Actual",SUMIFS('CMO Input'!$Q:$Q,'CMO Input'!$E:$E,Master!$A3955,'CMO Input'!$C:$C,Master!$C3955,'CMO Input'!$AJ:$AJ,Master!$D3955,'CMO Input'!$AU:$AU,Master!$F3951),"")</f>
        <v>0</v>
      </c>
    </row>
    <row r="3956" spans="1:6" x14ac:dyDescent="0.25">
      <c r="A3956" s="24">
        <v>19</v>
      </c>
      <c r="B3956" s="25">
        <v>44409</v>
      </c>
      <c r="C3956" s="24" t="s">
        <v>989</v>
      </c>
      <c r="D3956" s="24" t="s">
        <v>1470</v>
      </c>
      <c r="E3956" s="24" t="s">
        <v>1489</v>
      </c>
      <c r="F3956" t="str" cm="1">
        <f t="array" ref="F3956">_xlfn.SWITCH($E3956,"Forecast",IFERROR(SUMIFS(INDEX('Forecast Input'!$A:$BO,,MATCH(TEXT($A3956,"0"),'Forecast Input'!$1:$1,0)),'Forecast Input'!$A:$A,Master!C3956,'Forecast Input'!$D:$D,Master!D3956),0),"Actual",SUMIFS('CMO Input'!$Q:$Q,'CMO Input'!$E:$E,Master!$A3956,'CMO Input'!$C:$C,Master!$C3956,'CMO Input'!$AJ:$AJ,Master!$D3956,'CMO Input'!$AU:$AU,Master!$F3952),"")</f>
        <v/>
      </c>
    </row>
    <row r="3957" spans="1:6" x14ac:dyDescent="0.25">
      <c r="A3957" s="24">
        <v>19</v>
      </c>
      <c r="B3957" s="25">
        <v>44409</v>
      </c>
      <c r="C3957" s="24" t="s">
        <v>989</v>
      </c>
      <c r="D3957" s="24" t="s">
        <v>1470</v>
      </c>
      <c r="E3957" s="24" t="s">
        <v>1488</v>
      </c>
      <c r="F3957" cm="1">
        <f t="array" ref="F3957">_xlfn.SWITCH($E3957,"Forecast",IFERROR(SUMIFS(INDEX('Forecast Input'!$A:$BO,,MATCH(TEXT($A3957,"0"),'Forecast Input'!$1:$1,0)),'Forecast Input'!$A:$A,Master!C3957,'Forecast Input'!$D:$D,Master!D3957),0),"Actual",SUMIFS('CMO Input'!$Q:$Q,'CMO Input'!$E:$E,Master!$A3957,'CMO Input'!$C:$C,Master!$C3957,'CMO Input'!$AJ:$AJ,Master!$D3957,'CMO Input'!$AU:$AU,Master!$F3953),"")</f>
        <v>0</v>
      </c>
    </row>
    <row r="3958" spans="1:6" x14ac:dyDescent="0.25">
      <c r="A3958" s="24">
        <v>19</v>
      </c>
      <c r="B3958" s="25">
        <v>44409</v>
      </c>
      <c r="C3958" s="24" t="s">
        <v>989</v>
      </c>
      <c r="D3958" s="24" t="s">
        <v>1470</v>
      </c>
      <c r="E3958" s="24" t="s">
        <v>1487</v>
      </c>
      <c r="F3958" cm="1">
        <f t="array" ref="F3958">_xlfn.SWITCH($E3958,"Forecast",IFERROR(SUMIFS(INDEX('Forecast Input'!$A:$BO,,MATCH(TEXT($A3958,"0"),'Forecast Input'!$1:$1,0)),'Forecast Input'!$A:$A,Master!C3958,'Forecast Input'!$D:$D,Master!D3958),0),"Actual",SUMIFS('CMO Input'!$Q:$Q,'CMO Input'!$E:$E,Master!$A3958,'CMO Input'!$C:$C,Master!$C3958,'CMO Input'!$AJ:$AJ,Master!$D3958,'CMO Input'!$AU:$AU,Master!$F3954),"")</f>
        <v>0</v>
      </c>
    </row>
    <row r="3959" spans="1:6" x14ac:dyDescent="0.25">
      <c r="A3959" s="24">
        <v>19</v>
      </c>
      <c r="B3959" s="25">
        <v>44409</v>
      </c>
      <c r="C3959" s="24" t="s">
        <v>181</v>
      </c>
      <c r="D3959" s="24" t="s">
        <v>1470</v>
      </c>
      <c r="E3959" s="24" t="s">
        <v>1489</v>
      </c>
      <c r="F3959" t="str" cm="1">
        <f t="array" ref="F3959">_xlfn.SWITCH($E3959,"Forecast",IFERROR(SUMIFS(INDEX('Forecast Input'!$A:$BO,,MATCH(TEXT($A3959,"0"),'Forecast Input'!$1:$1,0)),'Forecast Input'!$A:$A,Master!C3959,'Forecast Input'!$D:$D,Master!D3959),0),"Actual",SUMIFS('CMO Input'!$Q:$Q,'CMO Input'!$E:$E,Master!$A3959,'CMO Input'!$C:$C,Master!$C3959,'CMO Input'!$AJ:$AJ,Master!$D3959,'CMO Input'!$AU:$AU,Master!$F3955),"")</f>
        <v/>
      </c>
    </row>
    <row r="3960" spans="1:6" x14ac:dyDescent="0.25">
      <c r="A3960" s="24">
        <v>19</v>
      </c>
      <c r="B3960" s="25">
        <v>44409</v>
      </c>
      <c r="C3960" s="24" t="s">
        <v>181</v>
      </c>
      <c r="D3960" s="24" t="s">
        <v>1470</v>
      </c>
      <c r="E3960" s="24" t="s">
        <v>1488</v>
      </c>
      <c r="F3960" cm="1">
        <f t="array" ref="F3960">_xlfn.SWITCH($E3960,"Forecast",IFERROR(SUMIFS(INDEX('Forecast Input'!$A:$BO,,MATCH(TEXT($A3960,"0"),'Forecast Input'!$1:$1,0)),'Forecast Input'!$A:$A,Master!C3960,'Forecast Input'!$D:$D,Master!D3960),0),"Actual",SUMIFS('CMO Input'!$Q:$Q,'CMO Input'!$E:$E,Master!$A3960,'CMO Input'!$C:$C,Master!$C3960,'CMO Input'!$AJ:$AJ,Master!$D3960,'CMO Input'!$AU:$AU,Master!$F3956),"")</f>
        <v>0</v>
      </c>
    </row>
    <row r="3961" spans="1:6" x14ac:dyDescent="0.25">
      <c r="A3961" s="24">
        <v>19</v>
      </c>
      <c r="B3961" s="25">
        <v>44409</v>
      </c>
      <c r="C3961" s="24" t="s">
        <v>181</v>
      </c>
      <c r="D3961" s="24" t="s">
        <v>1470</v>
      </c>
      <c r="E3961" s="24" t="s">
        <v>1487</v>
      </c>
      <c r="F3961" cm="1">
        <f t="array" ref="F3961">_xlfn.SWITCH($E3961,"Forecast",IFERROR(SUMIFS(INDEX('Forecast Input'!$A:$BO,,MATCH(TEXT($A3961,"0"),'Forecast Input'!$1:$1,0)),'Forecast Input'!$A:$A,Master!C3961,'Forecast Input'!$D:$D,Master!D3961),0),"Actual",SUMIFS('CMO Input'!$Q:$Q,'CMO Input'!$E:$E,Master!$A3961,'CMO Input'!$C:$C,Master!$C3961,'CMO Input'!$AJ:$AJ,Master!$D3961,'CMO Input'!$AU:$AU,Master!$F3957),"")</f>
        <v>0</v>
      </c>
    </row>
    <row r="3962" spans="1:6" x14ac:dyDescent="0.25">
      <c r="A3962" s="24">
        <v>19</v>
      </c>
      <c r="B3962" s="25">
        <v>44409</v>
      </c>
      <c r="C3962" s="24" t="s">
        <v>424</v>
      </c>
      <c r="D3962" s="24" t="s">
        <v>1470</v>
      </c>
      <c r="E3962" s="24" t="s">
        <v>1489</v>
      </c>
      <c r="F3962" t="str" cm="1">
        <f t="array" ref="F3962">_xlfn.SWITCH($E3962,"Forecast",IFERROR(SUMIFS(INDEX('Forecast Input'!$A:$BO,,MATCH(TEXT($A3962,"0"),'Forecast Input'!$1:$1,0)),'Forecast Input'!$A:$A,Master!C3962,'Forecast Input'!$D:$D,Master!D3962),0),"Actual",SUMIFS('CMO Input'!$Q:$Q,'CMO Input'!$E:$E,Master!$A3962,'CMO Input'!$C:$C,Master!$C3962,'CMO Input'!$AJ:$AJ,Master!$D3962,'CMO Input'!$AU:$AU,Master!$F3958),"")</f>
        <v/>
      </c>
    </row>
    <row r="3963" spans="1:6" x14ac:dyDescent="0.25">
      <c r="A3963" s="24">
        <v>19</v>
      </c>
      <c r="B3963" s="25">
        <v>44409</v>
      </c>
      <c r="C3963" s="24" t="s">
        <v>424</v>
      </c>
      <c r="D3963" s="24" t="s">
        <v>1470</v>
      </c>
      <c r="E3963" s="24" t="s">
        <v>1488</v>
      </c>
      <c r="F3963" cm="1">
        <f t="array" ref="F3963">_xlfn.SWITCH($E3963,"Forecast",IFERROR(SUMIFS(INDEX('Forecast Input'!$A:$BO,,MATCH(TEXT($A3963,"0"),'Forecast Input'!$1:$1,0)),'Forecast Input'!$A:$A,Master!C3963,'Forecast Input'!$D:$D,Master!D3963),0),"Actual",SUMIFS('CMO Input'!$Q:$Q,'CMO Input'!$E:$E,Master!$A3963,'CMO Input'!$C:$C,Master!$C3963,'CMO Input'!$AJ:$AJ,Master!$D3963,'CMO Input'!$AU:$AU,Master!$F3959),"")</f>
        <v>0</v>
      </c>
    </row>
    <row r="3964" spans="1:6" x14ac:dyDescent="0.25">
      <c r="A3964" s="24">
        <v>19</v>
      </c>
      <c r="B3964" s="25">
        <v>44409</v>
      </c>
      <c r="C3964" s="24" t="s">
        <v>424</v>
      </c>
      <c r="D3964" s="24" t="s">
        <v>1470</v>
      </c>
      <c r="E3964" s="24" t="s">
        <v>1487</v>
      </c>
      <c r="F3964" cm="1">
        <f t="array" ref="F3964">_xlfn.SWITCH($E3964,"Forecast",IFERROR(SUMIFS(INDEX('Forecast Input'!$A:$BO,,MATCH(TEXT($A3964,"0"),'Forecast Input'!$1:$1,0)),'Forecast Input'!$A:$A,Master!C3964,'Forecast Input'!$D:$D,Master!D3964),0),"Actual",SUMIFS('CMO Input'!$Q:$Q,'CMO Input'!$E:$E,Master!$A3964,'CMO Input'!$C:$C,Master!$C3964,'CMO Input'!$AJ:$AJ,Master!$D3964,'CMO Input'!$AU:$AU,Master!$F3960),"")</f>
        <v>0</v>
      </c>
    </row>
    <row r="3965" spans="1:6" x14ac:dyDescent="0.25">
      <c r="A3965" s="24">
        <v>19</v>
      </c>
      <c r="B3965" s="25">
        <v>44409</v>
      </c>
      <c r="C3965" s="24" t="s">
        <v>141</v>
      </c>
      <c r="D3965" s="24" t="s">
        <v>1470</v>
      </c>
      <c r="E3965" s="24" t="s">
        <v>1489</v>
      </c>
      <c r="F3965" t="str" cm="1">
        <f t="array" ref="F3965">_xlfn.SWITCH($E3965,"Forecast",IFERROR(SUMIFS(INDEX('Forecast Input'!$A:$BO,,MATCH(TEXT($A3965,"0"),'Forecast Input'!$1:$1,0)),'Forecast Input'!$A:$A,Master!C3965,'Forecast Input'!$D:$D,Master!D3965),0),"Actual",SUMIFS('CMO Input'!$Q:$Q,'CMO Input'!$E:$E,Master!$A3965,'CMO Input'!$C:$C,Master!$C3965,'CMO Input'!$AJ:$AJ,Master!$D3965,'CMO Input'!$AU:$AU,Master!$F3961),"")</f>
        <v/>
      </c>
    </row>
    <row r="3966" spans="1:6" x14ac:dyDescent="0.25">
      <c r="A3966" s="24">
        <v>19</v>
      </c>
      <c r="B3966" s="25">
        <v>44409</v>
      </c>
      <c r="C3966" s="24" t="s">
        <v>141</v>
      </c>
      <c r="D3966" s="24" t="s">
        <v>1470</v>
      </c>
      <c r="E3966" s="24" t="s">
        <v>1488</v>
      </c>
      <c r="F3966" cm="1">
        <f t="array" ref="F3966">_xlfn.SWITCH($E3966,"Forecast",IFERROR(SUMIFS(INDEX('Forecast Input'!$A:$BO,,MATCH(TEXT($A3966,"0"),'Forecast Input'!$1:$1,0)),'Forecast Input'!$A:$A,Master!C3966,'Forecast Input'!$D:$D,Master!D3966),0),"Actual",SUMIFS('CMO Input'!$Q:$Q,'CMO Input'!$E:$E,Master!$A3966,'CMO Input'!$C:$C,Master!$C3966,'CMO Input'!$AJ:$AJ,Master!$D3966,'CMO Input'!$AU:$AU,Master!$F3962),"")</f>
        <v>0</v>
      </c>
    </row>
    <row r="3967" spans="1:6" x14ac:dyDescent="0.25">
      <c r="A3967" s="24">
        <v>19</v>
      </c>
      <c r="B3967" s="25">
        <v>44409</v>
      </c>
      <c r="C3967" s="24" t="s">
        <v>141</v>
      </c>
      <c r="D3967" s="24" t="s">
        <v>1470</v>
      </c>
      <c r="E3967" s="24" t="s">
        <v>1487</v>
      </c>
      <c r="F3967" cm="1">
        <f t="array" ref="F3967">_xlfn.SWITCH($E3967,"Forecast",IFERROR(SUMIFS(INDEX('Forecast Input'!$A:$BO,,MATCH(TEXT($A3967,"0"),'Forecast Input'!$1:$1,0)),'Forecast Input'!$A:$A,Master!C3967,'Forecast Input'!$D:$D,Master!D3967),0),"Actual",SUMIFS('CMO Input'!$Q:$Q,'CMO Input'!$E:$E,Master!$A3967,'CMO Input'!$C:$C,Master!$C3967,'CMO Input'!$AJ:$AJ,Master!$D3967,'CMO Input'!$AU:$AU,Master!$F3963),"")</f>
        <v>0</v>
      </c>
    </row>
    <row r="3968" spans="1:6" x14ac:dyDescent="0.25">
      <c r="A3968" s="24">
        <v>19</v>
      </c>
      <c r="B3968" s="25">
        <v>44409</v>
      </c>
      <c r="C3968" s="24" t="s">
        <v>127</v>
      </c>
      <c r="D3968" s="24" t="s">
        <v>1470</v>
      </c>
      <c r="E3968" s="24" t="s">
        <v>1489</v>
      </c>
      <c r="F3968" t="str" cm="1">
        <f t="array" ref="F3968">_xlfn.SWITCH($E3968,"Forecast",IFERROR(SUMIFS(INDEX('Forecast Input'!$A:$BO,,MATCH(TEXT($A3968,"0"),'Forecast Input'!$1:$1,0)),'Forecast Input'!$A:$A,Master!C3968,'Forecast Input'!$D:$D,Master!D3968),0),"Actual",SUMIFS('CMO Input'!$Q:$Q,'CMO Input'!$E:$E,Master!$A3968,'CMO Input'!$C:$C,Master!$C3968,'CMO Input'!$AJ:$AJ,Master!$D3968,'CMO Input'!$AU:$AU,Master!$F3964),"")</f>
        <v/>
      </c>
    </row>
    <row r="3969" spans="1:6" x14ac:dyDescent="0.25">
      <c r="A3969" s="24">
        <v>19</v>
      </c>
      <c r="B3969" s="25">
        <v>44409</v>
      </c>
      <c r="C3969" s="24" t="s">
        <v>127</v>
      </c>
      <c r="D3969" s="24" t="s">
        <v>1470</v>
      </c>
      <c r="E3969" s="24" t="s">
        <v>1488</v>
      </c>
      <c r="F3969" cm="1">
        <f t="array" ref="F3969">_xlfn.SWITCH($E3969,"Forecast",IFERROR(SUMIFS(INDEX('Forecast Input'!$A:$BO,,MATCH(TEXT($A3969,"0"),'Forecast Input'!$1:$1,0)),'Forecast Input'!$A:$A,Master!C3969,'Forecast Input'!$D:$D,Master!D3969),0),"Actual",SUMIFS('CMO Input'!$Q:$Q,'CMO Input'!$E:$E,Master!$A3969,'CMO Input'!$C:$C,Master!$C3969,'CMO Input'!$AJ:$AJ,Master!$D3969,'CMO Input'!$AU:$AU,Master!$F3965),"")</f>
        <v>0</v>
      </c>
    </row>
    <row r="3970" spans="1:6" x14ac:dyDescent="0.25">
      <c r="A3970" s="24">
        <v>19</v>
      </c>
      <c r="B3970" s="25">
        <v>44409</v>
      </c>
      <c r="C3970" s="24" t="s">
        <v>127</v>
      </c>
      <c r="D3970" s="24" t="s">
        <v>1470</v>
      </c>
      <c r="E3970" s="24" t="s">
        <v>1487</v>
      </c>
      <c r="F3970" cm="1">
        <f t="array" ref="F3970">_xlfn.SWITCH($E3970,"Forecast",IFERROR(SUMIFS(INDEX('Forecast Input'!$A:$BO,,MATCH(TEXT($A3970,"0"),'Forecast Input'!$1:$1,0)),'Forecast Input'!$A:$A,Master!C3970,'Forecast Input'!$D:$D,Master!D3970),0),"Actual",SUMIFS('CMO Input'!$Q:$Q,'CMO Input'!$E:$E,Master!$A3970,'CMO Input'!$C:$C,Master!$C3970,'CMO Input'!$AJ:$AJ,Master!$D3970,'CMO Input'!$AU:$AU,Master!$F3966),"")</f>
        <v>0</v>
      </c>
    </row>
    <row r="3971" spans="1:6" x14ac:dyDescent="0.25">
      <c r="A3971" s="24">
        <v>19</v>
      </c>
      <c r="B3971" s="25">
        <v>44409</v>
      </c>
      <c r="C3971" s="24" t="s">
        <v>44</v>
      </c>
      <c r="D3971" s="24" t="s">
        <v>1470</v>
      </c>
      <c r="E3971" s="24" t="s">
        <v>1489</v>
      </c>
      <c r="F3971" t="str" cm="1">
        <f t="array" ref="F3971">_xlfn.SWITCH($E3971,"Forecast",IFERROR(SUMIFS(INDEX('Forecast Input'!$A:$BO,,MATCH(TEXT($A3971,"0"),'Forecast Input'!$1:$1,0)),'Forecast Input'!$A:$A,Master!C3971,'Forecast Input'!$D:$D,Master!D3971),0),"Actual",SUMIFS('CMO Input'!$Q:$Q,'CMO Input'!$E:$E,Master!$A3971,'CMO Input'!$C:$C,Master!$C3971,'CMO Input'!$AJ:$AJ,Master!$D3971,'CMO Input'!$AU:$AU,Master!$F3967),"")</f>
        <v/>
      </c>
    </row>
    <row r="3972" spans="1:6" x14ac:dyDescent="0.25">
      <c r="A3972" s="24">
        <v>19</v>
      </c>
      <c r="B3972" s="25">
        <v>44409</v>
      </c>
      <c r="C3972" s="24" t="s">
        <v>44</v>
      </c>
      <c r="D3972" s="24" t="s">
        <v>1470</v>
      </c>
      <c r="E3972" s="24" t="s">
        <v>1488</v>
      </c>
      <c r="F3972" cm="1">
        <f t="array" ref="F3972">_xlfn.SWITCH($E3972,"Forecast",IFERROR(SUMIFS(INDEX('Forecast Input'!$A:$BO,,MATCH(TEXT($A3972,"0"),'Forecast Input'!$1:$1,0)),'Forecast Input'!$A:$A,Master!C3972,'Forecast Input'!$D:$D,Master!D3972),0),"Actual",SUMIFS('CMO Input'!$Q:$Q,'CMO Input'!$E:$E,Master!$A3972,'CMO Input'!$C:$C,Master!$C3972,'CMO Input'!$AJ:$AJ,Master!$D3972,'CMO Input'!$AU:$AU,Master!$F3968),"")</f>
        <v>0</v>
      </c>
    </row>
    <row r="3973" spans="1:6" x14ac:dyDescent="0.25">
      <c r="A3973" s="24">
        <v>19</v>
      </c>
      <c r="B3973" s="25">
        <v>44409</v>
      </c>
      <c r="C3973" s="24" t="s">
        <v>44</v>
      </c>
      <c r="D3973" s="24" t="s">
        <v>1470</v>
      </c>
      <c r="E3973" s="24" t="s">
        <v>1487</v>
      </c>
      <c r="F3973" cm="1">
        <f t="array" ref="F3973">_xlfn.SWITCH($E3973,"Forecast",IFERROR(SUMIFS(INDEX('Forecast Input'!$A:$BO,,MATCH(TEXT($A3973,"0"),'Forecast Input'!$1:$1,0)),'Forecast Input'!$A:$A,Master!C3973,'Forecast Input'!$D:$D,Master!D3973),0),"Actual",SUMIFS('CMO Input'!$Q:$Q,'CMO Input'!$E:$E,Master!$A3973,'CMO Input'!$C:$C,Master!$C3973,'CMO Input'!$AJ:$AJ,Master!$D3973,'CMO Input'!$AU:$AU,Master!$F3969),"")</f>
        <v>0</v>
      </c>
    </row>
    <row r="3974" spans="1:6" x14ac:dyDescent="0.25">
      <c r="A3974" s="24">
        <v>19</v>
      </c>
      <c r="B3974" s="25">
        <v>44409</v>
      </c>
      <c r="C3974" s="24" t="s">
        <v>780</v>
      </c>
      <c r="D3974" s="24" t="s">
        <v>827</v>
      </c>
      <c r="E3974" s="24" t="s">
        <v>1489</v>
      </c>
      <c r="F3974" t="str" cm="1">
        <f t="array" ref="F3974">_xlfn.SWITCH($E3974,"Forecast",IFERROR(SUMIFS(INDEX('Forecast Input'!$A:$BO,,MATCH(TEXT($A3974,"0"),'Forecast Input'!$1:$1,0)),'Forecast Input'!$A:$A,Master!C3974,'Forecast Input'!$D:$D,Master!D3974),0),"Actual",SUMIFS('CMO Input'!$Q:$Q,'CMO Input'!$E:$E,Master!$A3974,'CMO Input'!$C:$C,Master!$C3974,'CMO Input'!$AJ:$AJ,Master!$D3974,'CMO Input'!$AU:$AU,Master!$F3970),"")</f>
        <v/>
      </c>
    </row>
    <row r="3975" spans="1:6" x14ac:dyDescent="0.25">
      <c r="A3975" s="24">
        <v>19</v>
      </c>
      <c r="B3975" s="25">
        <v>44409</v>
      </c>
      <c r="C3975" s="24" t="s">
        <v>780</v>
      </c>
      <c r="D3975" s="24" t="s">
        <v>827</v>
      </c>
      <c r="E3975" s="24" t="s">
        <v>1488</v>
      </c>
      <c r="F3975" cm="1">
        <f t="array" ref="F3975">_xlfn.SWITCH($E3975,"Forecast",IFERROR(SUMIFS(INDEX('Forecast Input'!$A:$BO,,MATCH(TEXT($A3975,"0"),'Forecast Input'!$1:$1,0)),'Forecast Input'!$A:$A,Master!C3975,'Forecast Input'!$D:$D,Master!D3975),0),"Actual",SUMIFS('CMO Input'!$Q:$Q,'CMO Input'!$E:$E,Master!$A3975,'CMO Input'!$C:$C,Master!$C3975,'CMO Input'!$AJ:$AJ,Master!$D3975,'CMO Input'!$AU:$AU,Master!$F3971),"")</f>
        <v>0</v>
      </c>
    </row>
    <row r="3976" spans="1:6" x14ac:dyDescent="0.25">
      <c r="A3976" s="24">
        <v>19</v>
      </c>
      <c r="B3976" s="25">
        <v>44409</v>
      </c>
      <c r="C3976" s="24" t="s">
        <v>780</v>
      </c>
      <c r="D3976" s="24" t="s">
        <v>827</v>
      </c>
      <c r="E3976" s="24" t="s">
        <v>1487</v>
      </c>
      <c r="F3976" cm="1">
        <f t="array" ref="F3976">_xlfn.SWITCH($E3976,"Forecast",IFERROR(SUMIFS(INDEX('Forecast Input'!$A:$BO,,MATCH(TEXT($A3976,"0"),'Forecast Input'!$1:$1,0)),'Forecast Input'!$A:$A,Master!C3976,'Forecast Input'!$D:$D,Master!D3976),0),"Actual",SUMIFS('CMO Input'!$Q:$Q,'CMO Input'!$E:$E,Master!$A3976,'CMO Input'!$C:$C,Master!$C3976,'CMO Input'!$AJ:$AJ,Master!$D3976,'CMO Input'!$AU:$AU,Master!$F3972),"")</f>
        <v>0</v>
      </c>
    </row>
    <row r="3977" spans="1:6" x14ac:dyDescent="0.25">
      <c r="A3977" s="24">
        <v>19</v>
      </c>
      <c r="B3977" s="25">
        <v>44409</v>
      </c>
      <c r="C3977" s="24" t="s">
        <v>989</v>
      </c>
      <c r="D3977" s="24" t="s">
        <v>827</v>
      </c>
      <c r="E3977" s="24" t="s">
        <v>1489</v>
      </c>
      <c r="F3977" t="str" cm="1">
        <f t="array" ref="F3977">_xlfn.SWITCH($E3977,"Forecast",IFERROR(SUMIFS(INDEX('Forecast Input'!$A:$BO,,MATCH(TEXT($A3977,"0"),'Forecast Input'!$1:$1,0)),'Forecast Input'!$A:$A,Master!C3977,'Forecast Input'!$D:$D,Master!D3977),0),"Actual",SUMIFS('CMO Input'!$Q:$Q,'CMO Input'!$E:$E,Master!$A3977,'CMO Input'!$C:$C,Master!$C3977,'CMO Input'!$AJ:$AJ,Master!$D3977,'CMO Input'!$AU:$AU,Master!$F3973),"")</f>
        <v/>
      </c>
    </row>
    <row r="3978" spans="1:6" x14ac:dyDescent="0.25">
      <c r="A3978" s="24">
        <v>19</v>
      </c>
      <c r="B3978" s="25">
        <v>44409</v>
      </c>
      <c r="C3978" s="24" t="s">
        <v>989</v>
      </c>
      <c r="D3978" s="24" t="s">
        <v>827</v>
      </c>
      <c r="E3978" s="24" t="s">
        <v>1488</v>
      </c>
      <c r="F3978" cm="1">
        <f t="array" ref="F3978">_xlfn.SWITCH($E3978,"Forecast",IFERROR(SUMIFS(INDEX('Forecast Input'!$A:$BO,,MATCH(TEXT($A3978,"0"),'Forecast Input'!$1:$1,0)),'Forecast Input'!$A:$A,Master!C3978,'Forecast Input'!$D:$D,Master!D3978),0),"Actual",SUMIFS('CMO Input'!$Q:$Q,'CMO Input'!$E:$E,Master!$A3978,'CMO Input'!$C:$C,Master!$C3978,'CMO Input'!$AJ:$AJ,Master!$D3978,'CMO Input'!$AU:$AU,Master!$F3974),"")</f>
        <v>0</v>
      </c>
    </row>
    <row r="3979" spans="1:6" x14ac:dyDescent="0.25">
      <c r="A3979" s="24">
        <v>19</v>
      </c>
      <c r="B3979" s="25">
        <v>44409</v>
      </c>
      <c r="C3979" s="24" t="s">
        <v>989</v>
      </c>
      <c r="D3979" s="24" t="s">
        <v>827</v>
      </c>
      <c r="E3979" s="24" t="s">
        <v>1487</v>
      </c>
      <c r="F3979" cm="1">
        <f t="array" ref="F3979">_xlfn.SWITCH($E3979,"Forecast",IFERROR(SUMIFS(INDEX('Forecast Input'!$A:$BO,,MATCH(TEXT($A3979,"0"),'Forecast Input'!$1:$1,0)),'Forecast Input'!$A:$A,Master!C3979,'Forecast Input'!$D:$D,Master!D3979),0),"Actual",SUMIFS('CMO Input'!$Q:$Q,'CMO Input'!$E:$E,Master!$A3979,'CMO Input'!$C:$C,Master!$C3979,'CMO Input'!$AJ:$AJ,Master!$D3979,'CMO Input'!$AU:$AU,Master!$F3975),"")</f>
        <v>0</v>
      </c>
    </row>
    <row r="3980" spans="1:6" x14ac:dyDescent="0.25">
      <c r="A3980" s="24">
        <v>19</v>
      </c>
      <c r="B3980" s="25">
        <v>44409</v>
      </c>
      <c r="C3980" s="24" t="s">
        <v>181</v>
      </c>
      <c r="D3980" s="24" t="s">
        <v>827</v>
      </c>
      <c r="E3980" s="24" t="s">
        <v>1489</v>
      </c>
      <c r="F3980" t="str" cm="1">
        <f t="array" ref="F3980">_xlfn.SWITCH($E3980,"Forecast",IFERROR(SUMIFS(INDEX('Forecast Input'!$A:$BO,,MATCH(TEXT($A3980,"0"),'Forecast Input'!$1:$1,0)),'Forecast Input'!$A:$A,Master!C3980,'Forecast Input'!$D:$D,Master!D3980),0),"Actual",SUMIFS('CMO Input'!$Q:$Q,'CMO Input'!$E:$E,Master!$A3980,'CMO Input'!$C:$C,Master!$C3980,'CMO Input'!$AJ:$AJ,Master!$D3980,'CMO Input'!$AU:$AU,Master!$F3976),"")</f>
        <v/>
      </c>
    </row>
    <row r="3981" spans="1:6" x14ac:dyDescent="0.25">
      <c r="A3981" s="24">
        <v>19</v>
      </c>
      <c r="B3981" s="25">
        <v>44409</v>
      </c>
      <c r="C3981" s="24" t="s">
        <v>181</v>
      </c>
      <c r="D3981" s="24" t="s">
        <v>827</v>
      </c>
      <c r="E3981" s="24" t="s">
        <v>1488</v>
      </c>
      <c r="F3981" cm="1">
        <f t="array" ref="F3981">_xlfn.SWITCH($E3981,"Forecast",IFERROR(SUMIFS(INDEX('Forecast Input'!$A:$BO,,MATCH(TEXT($A3981,"0"),'Forecast Input'!$1:$1,0)),'Forecast Input'!$A:$A,Master!C3981,'Forecast Input'!$D:$D,Master!D3981),0),"Actual",SUMIFS('CMO Input'!$Q:$Q,'CMO Input'!$E:$E,Master!$A3981,'CMO Input'!$C:$C,Master!$C3981,'CMO Input'!$AJ:$AJ,Master!$D3981,'CMO Input'!$AU:$AU,Master!$F3977),"")</f>
        <v>0</v>
      </c>
    </row>
    <row r="3982" spans="1:6" x14ac:dyDescent="0.25">
      <c r="A3982" s="24">
        <v>19</v>
      </c>
      <c r="B3982" s="25">
        <v>44409</v>
      </c>
      <c r="C3982" s="24" t="s">
        <v>181</v>
      </c>
      <c r="D3982" s="24" t="s">
        <v>827</v>
      </c>
      <c r="E3982" s="24" t="s">
        <v>1487</v>
      </c>
      <c r="F3982" cm="1">
        <f t="array" ref="F3982">_xlfn.SWITCH($E3982,"Forecast",IFERROR(SUMIFS(INDEX('Forecast Input'!$A:$BO,,MATCH(TEXT($A3982,"0"),'Forecast Input'!$1:$1,0)),'Forecast Input'!$A:$A,Master!C3982,'Forecast Input'!$D:$D,Master!D3982),0),"Actual",SUMIFS('CMO Input'!$Q:$Q,'CMO Input'!$E:$E,Master!$A3982,'CMO Input'!$C:$C,Master!$C3982,'CMO Input'!$AJ:$AJ,Master!$D3982,'CMO Input'!$AU:$AU,Master!$F3978),"")</f>
        <v>0</v>
      </c>
    </row>
    <row r="3983" spans="1:6" x14ac:dyDescent="0.25">
      <c r="A3983" s="24">
        <v>19</v>
      </c>
      <c r="B3983" s="25">
        <v>44409</v>
      </c>
      <c r="C3983" s="24" t="s">
        <v>424</v>
      </c>
      <c r="D3983" s="24" t="s">
        <v>827</v>
      </c>
      <c r="E3983" s="24" t="s">
        <v>1489</v>
      </c>
      <c r="F3983" t="str" cm="1">
        <f t="array" ref="F3983">_xlfn.SWITCH($E3983,"Forecast",IFERROR(SUMIFS(INDEX('Forecast Input'!$A:$BO,,MATCH(TEXT($A3983,"0"),'Forecast Input'!$1:$1,0)),'Forecast Input'!$A:$A,Master!C3983,'Forecast Input'!$D:$D,Master!D3983),0),"Actual",SUMIFS('CMO Input'!$Q:$Q,'CMO Input'!$E:$E,Master!$A3983,'CMO Input'!$C:$C,Master!$C3983,'CMO Input'!$AJ:$AJ,Master!$D3983,'CMO Input'!$AU:$AU,Master!$F3979),"")</f>
        <v/>
      </c>
    </row>
    <row r="3984" spans="1:6" x14ac:dyDescent="0.25">
      <c r="A3984" s="24">
        <v>19</v>
      </c>
      <c r="B3984" s="25">
        <v>44409</v>
      </c>
      <c r="C3984" s="24" t="s">
        <v>424</v>
      </c>
      <c r="D3984" s="24" t="s">
        <v>827</v>
      </c>
      <c r="E3984" s="24" t="s">
        <v>1488</v>
      </c>
      <c r="F3984" cm="1">
        <f t="array" ref="F3984">_xlfn.SWITCH($E3984,"Forecast",IFERROR(SUMIFS(INDEX('Forecast Input'!$A:$BO,,MATCH(TEXT($A3984,"0"),'Forecast Input'!$1:$1,0)),'Forecast Input'!$A:$A,Master!C3984,'Forecast Input'!$D:$D,Master!D3984),0),"Actual",SUMIFS('CMO Input'!$Q:$Q,'CMO Input'!$E:$E,Master!$A3984,'CMO Input'!$C:$C,Master!$C3984,'CMO Input'!$AJ:$AJ,Master!$D3984,'CMO Input'!$AU:$AU,Master!$F3980),"")</f>
        <v>0</v>
      </c>
    </row>
    <row r="3985" spans="1:6" x14ac:dyDescent="0.25">
      <c r="A3985" s="24">
        <v>19</v>
      </c>
      <c r="B3985" s="25">
        <v>44409</v>
      </c>
      <c r="C3985" s="24" t="s">
        <v>424</v>
      </c>
      <c r="D3985" s="24" t="s">
        <v>827</v>
      </c>
      <c r="E3985" s="24" t="s">
        <v>1487</v>
      </c>
      <c r="F3985" cm="1">
        <f t="array" ref="F3985">_xlfn.SWITCH($E3985,"Forecast",IFERROR(SUMIFS(INDEX('Forecast Input'!$A:$BO,,MATCH(TEXT($A3985,"0"),'Forecast Input'!$1:$1,0)),'Forecast Input'!$A:$A,Master!C3985,'Forecast Input'!$D:$D,Master!D3985),0),"Actual",SUMIFS('CMO Input'!$Q:$Q,'CMO Input'!$E:$E,Master!$A3985,'CMO Input'!$C:$C,Master!$C3985,'CMO Input'!$AJ:$AJ,Master!$D3985,'CMO Input'!$AU:$AU,Master!$F3981),"")</f>
        <v>0</v>
      </c>
    </row>
    <row r="3986" spans="1:6" x14ac:dyDescent="0.25">
      <c r="A3986" s="24">
        <v>19</v>
      </c>
      <c r="B3986" s="25">
        <v>44409</v>
      </c>
      <c r="C3986" s="24" t="s">
        <v>141</v>
      </c>
      <c r="D3986" s="24" t="s">
        <v>827</v>
      </c>
      <c r="E3986" s="24" t="s">
        <v>1489</v>
      </c>
      <c r="F3986" t="str" cm="1">
        <f t="array" ref="F3986">_xlfn.SWITCH($E3986,"Forecast",IFERROR(SUMIFS(INDEX('Forecast Input'!$A:$BO,,MATCH(TEXT($A3986,"0"),'Forecast Input'!$1:$1,0)),'Forecast Input'!$A:$A,Master!C3986,'Forecast Input'!$D:$D,Master!D3986),0),"Actual",SUMIFS('CMO Input'!$Q:$Q,'CMO Input'!$E:$E,Master!$A3986,'CMO Input'!$C:$C,Master!$C3986,'CMO Input'!$AJ:$AJ,Master!$D3986,'CMO Input'!$AU:$AU,Master!$F3982),"")</f>
        <v/>
      </c>
    </row>
    <row r="3987" spans="1:6" x14ac:dyDescent="0.25">
      <c r="A3987" s="24">
        <v>19</v>
      </c>
      <c r="B3987" s="25">
        <v>44409</v>
      </c>
      <c r="C3987" s="24" t="s">
        <v>141</v>
      </c>
      <c r="D3987" s="24" t="s">
        <v>827</v>
      </c>
      <c r="E3987" s="24" t="s">
        <v>1488</v>
      </c>
      <c r="F3987" cm="1">
        <f t="array" ref="F3987">_xlfn.SWITCH($E3987,"Forecast",IFERROR(SUMIFS(INDEX('Forecast Input'!$A:$BO,,MATCH(TEXT($A3987,"0"),'Forecast Input'!$1:$1,0)),'Forecast Input'!$A:$A,Master!C3987,'Forecast Input'!$D:$D,Master!D3987),0),"Actual",SUMIFS('CMO Input'!$Q:$Q,'CMO Input'!$E:$E,Master!$A3987,'CMO Input'!$C:$C,Master!$C3987,'CMO Input'!$AJ:$AJ,Master!$D3987,'CMO Input'!$AU:$AU,Master!$F3983),"")</f>
        <v>0</v>
      </c>
    </row>
    <row r="3988" spans="1:6" x14ac:dyDescent="0.25">
      <c r="A3988" s="24">
        <v>19</v>
      </c>
      <c r="B3988" s="25">
        <v>44409</v>
      </c>
      <c r="C3988" s="24" t="s">
        <v>141</v>
      </c>
      <c r="D3988" s="24" t="s">
        <v>827</v>
      </c>
      <c r="E3988" s="24" t="s">
        <v>1487</v>
      </c>
      <c r="F3988" cm="1">
        <f t="array" ref="F3988">_xlfn.SWITCH($E3988,"Forecast",IFERROR(SUMIFS(INDEX('Forecast Input'!$A:$BO,,MATCH(TEXT($A3988,"0"),'Forecast Input'!$1:$1,0)),'Forecast Input'!$A:$A,Master!C3988,'Forecast Input'!$D:$D,Master!D3988),0),"Actual",SUMIFS('CMO Input'!$Q:$Q,'CMO Input'!$E:$E,Master!$A3988,'CMO Input'!$C:$C,Master!$C3988,'CMO Input'!$AJ:$AJ,Master!$D3988,'CMO Input'!$AU:$AU,Master!$F3984),"")</f>
        <v>0</v>
      </c>
    </row>
    <row r="3989" spans="1:6" x14ac:dyDescent="0.25">
      <c r="A3989" s="24">
        <v>19</v>
      </c>
      <c r="B3989" s="25">
        <v>44409</v>
      </c>
      <c r="C3989" s="24" t="s">
        <v>127</v>
      </c>
      <c r="D3989" s="24" t="s">
        <v>827</v>
      </c>
      <c r="E3989" s="24" t="s">
        <v>1489</v>
      </c>
      <c r="F3989" t="str" cm="1">
        <f t="array" ref="F3989">_xlfn.SWITCH($E3989,"Forecast",IFERROR(SUMIFS(INDEX('Forecast Input'!$A:$BO,,MATCH(TEXT($A3989,"0"),'Forecast Input'!$1:$1,0)),'Forecast Input'!$A:$A,Master!C3989,'Forecast Input'!$D:$D,Master!D3989),0),"Actual",SUMIFS('CMO Input'!$Q:$Q,'CMO Input'!$E:$E,Master!$A3989,'CMO Input'!$C:$C,Master!$C3989,'CMO Input'!$AJ:$AJ,Master!$D3989,'CMO Input'!$AU:$AU,Master!$F3985),"")</f>
        <v/>
      </c>
    </row>
    <row r="3990" spans="1:6" x14ac:dyDescent="0.25">
      <c r="A3990" s="24">
        <v>19</v>
      </c>
      <c r="B3990" s="25">
        <v>44409</v>
      </c>
      <c r="C3990" s="24" t="s">
        <v>127</v>
      </c>
      <c r="D3990" s="24" t="s">
        <v>827</v>
      </c>
      <c r="E3990" s="24" t="s">
        <v>1488</v>
      </c>
      <c r="F3990" cm="1">
        <f t="array" ref="F3990">_xlfn.SWITCH($E3990,"Forecast",IFERROR(SUMIFS(INDEX('Forecast Input'!$A:$BO,,MATCH(TEXT($A3990,"0"),'Forecast Input'!$1:$1,0)),'Forecast Input'!$A:$A,Master!C3990,'Forecast Input'!$D:$D,Master!D3990),0),"Actual",SUMIFS('CMO Input'!$Q:$Q,'CMO Input'!$E:$E,Master!$A3990,'CMO Input'!$C:$C,Master!$C3990,'CMO Input'!$AJ:$AJ,Master!$D3990,'CMO Input'!$AU:$AU,Master!$F3986),"")</f>
        <v>0</v>
      </c>
    </row>
    <row r="3991" spans="1:6" x14ac:dyDescent="0.25">
      <c r="A3991" s="24">
        <v>20</v>
      </c>
      <c r="B3991" s="25">
        <v>44409</v>
      </c>
      <c r="C3991" s="24" t="s">
        <v>127</v>
      </c>
      <c r="D3991" s="24" t="s">
        <v>827</v>
      </c>
      <c r="E3991" s="24" t="s">
        <v>1487</v>
      </c>
      <c r="F3991" cm="1">
        <f t="array" ref="F3991">_xlfn.SWITCH($E3991,"Forecast",IFERROR(SUMIFS(INDEX('Forecast Input'!$A:$BO,,MATCH(TEXT($A3991,"0"),'Forecast Input'!$1:$1,0)),'Forecast Input'!$A:$A,Master!C3991,'Forecast Input'!$D:$D,Master!D3991),0),"Actual",SUMIFS('CMO Input'!$Q:$Q,'CMO Input'!$E:$E,Master!$A3991,'CMO Input'!$C:$C,Master!$C3991,'CMO Input'!$AJ:$AJ,Master!$D3991,'CMO Input'!$AU:$AU,Master!$F3987),"")</f>
        <v>0</v>
      </c>
    </row>
    <row r="3992" spans="1:6" x14ac:dyDescent="0.25">
      <c r="A3992" s="24">
        <v>20</v>
      </c>
      <c r="B3992" s="25">
        <v>44409</v>
      </c>
      <c r="C3992" s="24" t="s">
        <v>44</v>
      </c>
      <c r="D3992" s="24" t="s">
        <v>827</v>
      </c>
      <c r="E3992" s="24" t="s">
        <v>1489</v>
      </c>
      <c r="F3992" t="str" cm="1">
        <f t="array" ref="F3992">_xlfn.SWITCH($E3992,"Forecast",IFERROR(SUMIFS(INDEX('Forecast Input'!$A:$BO,,MATCH(TEXT($A3992,"0"),'Forecast Input'!$1:$1,0)),'Forecast Input'!$A:$A,Master!C3992,'Forecast Input'!$D:$D,Master!D3992),0),"Actual",SUMIFS('CMO Input'!$Q:$Q,'CMO Input'!$E:$E,Master!$A3992,'CMO Input'!$C:$C,Master!$C3992,'CMO Input'!$AJ:$AJ,Master!$D3992,'CMO Input'!$AU:$AU,Master!$F3988),"")</f>
        <v/>
      </c>
    </row>
    <row r="3993" spans="1:6" x14ac:dyDescent="0.25">
      <c r="A3993" s="24">
        <v>20</v>
      </c>
      <c r="B3993" s="25">
        <v>44409</v>
      </c>
      <c r="C3993" s="24" t="s">
        <v>44</v>
      </c>
      <c r="D3993" s="24" t="s">
        <v>827</v>
      </c>
      <c r="E3993" s="24" t="s">
        <v>1488</v>
      </c>
      <c r="F3993" cm="1">
        <f t="array" ref="F3993">_xlfn.SWITCH($E3993,"Forecast",IFERROR(SUMIFS(INDEX('Forecast Input'!$A:$BO,,MATCH(TEXT($A3993,"0"),'Forecast Input'!$1:$1,0)),'Forecast Input'!$A:$A,Master!C3993,'Forecast Input'!$D:$D,Master!D3993),0),"Actual",SUMIFS('CMO Input'!$Q:$Q,'CMO Input'!$E:$E,Master!$A3993,'CMO Input'!$C:$C,Master!$C3993,'CMO Input'!$AJ:$AJ,Master!$D3993,'CMO Input'!$AU:$AU,Master!$F3989),"")</f>
        <v>0</v>
      </c>
    </row>
    <row r="3994" spans="1:6" x14ac:dyDescent="0.25">
      <c r="A3994" s="24">
        <v>19</v>
      </c>
      <c r="B3994" s="25">
        <v>44409</v>
      </c>
      <c r="C3994" s="24" t="s">
        <v>44</v>
      </c>
      <c r="D3994" s="24" t="s">
        <v>827</v>
      </c>
      <c r="E3994" s="24" t="s">
        <v>1487</v>
      </c>
      <c r="F3994" cm="1">
        <f t="array" ref="F3994">_xlfn.SWITCH($E3994,"Forecast",IFERROR(SUMIFS(INDEX('Forecast Input'!$A:$BO,,MATCH(TEXT($A3994,"0"),'Forecast Input'!$1:$1,0)),'Forecast Input'!$A:$A,Master!C3994,'Forecast Input'!$D:$D,Master!D3994),0),"Actual",SUMIFS('CMO Input'!$Q:$Q,'CMO Input'!$E:$E,Master!$A3994,'CMO Input'!$C:$C,Master!$C3994,'CMO Input'!$AJ:$AJ,Master!$D3994,'CMO Input'!$AU:$AU,Master!$F3990),"")</f>
        <v>0</v>
      </c>
    </row>
    <row r="3995" spans="1:6" x14ac:dyDescent="0.25">
      <c r="A3995" s="24">
        <v>20</v>
      </c>
      <c r="B3995" s="25">
        <v>44409</v>
      </c>
      <c r="C3995" s="24" t="s">
        <v>780</v>
      </c>
      <c r="D3995" s="24" t="s">
        <v>10</v>
      </c>
      <c r="E3995" s="24" t="s">
        <v>1489</v>
      </c>
      <c r="F3995" t="str" cm="1">
        <f t="array" ref="F3995">_xlfn.SWITCH($E3995,"Forecast",IFERROR(SUMIFS(INDEX('Forecast Input'!$A:$BO,,MATCH(TEXT($A3995,"0"),'Forecast Input'!$1:$1,0)),'Forecast Input'!$A:$A,Master!C3995,'Forecast Input'!$D:$D,Master!D3995),0),"Actual",SUMIFS('CMO Input'!$Q:$Q,'CMO Input'!$E:$E,Master!$A3995,'CMO Input'!$C:$C,Master!$C3995,'CMO Input'!$AJ:$AJ,Master!$D3995,'CMO Input'!$AU:$AU,Master!$F3991),"")</f>
        <v/>
      </c>
    </row>
    <row r="3996" spans="1:6" x14ac:dyDescent="0.25">
      <c r="A3996" s="24">
        <v>20</v>
      </c>
      <c r="B3996" s="25">
        <v>44409</v>
      </c>
      <c r="C3996" s="24" t="s">
        <v>780</v>
      </c>
      <c r="D3996" s="24" t="s">
        <v>10</v>
      </c>
      <c r="E3996" s="24" t="s">
        <v>1488</v>
      </c>
      <c r="F3996" cm="1">
        <f t="array" ref="F3996">_xlfn.SWITCH($E3996,"Forecast",IFERROR(SUMIFS(INDEX('Forecast Input'!$A:$BO,,MATCH(TEXT($A3996,"0"),'Forecast Input'!$1:$1,0)),'Forecast Input'!$A:$A,Master!C3996,'Forecast Input'!$D:$D,Master!D3996),0),"Actual",SUMIFS('CMO Input'!$Q:$Q,'CMO Input'!$E:$E,Master!$A3996,'CMO Input'!$C:$C,Master!$C3996,'CMO Input'!$AJ:$AJ,Master!$D3996,'CMO Input'!$AU:$AU,Master!$F3992),"")</f>
        <v>0</v>
      </c>
    </row>
    <row r="3997" spans="1:6" x14ac:dyDescent="0.25">
      <c r="A3997" s="24">
        <v>20</v>
      </c>
      <c r="B3997" s="25">
        <v>44409</v>
      </c>
      <c r="C3997" s="24" t="s">
        <v>780</v>
      </c>
      <c r="D3997" s="24" t="s">
        <v>10</v>
      </c>
      <c r="E3997" s="24" t="s">
        <v>1487</v>
      </c>
      <c r="F3997" cm="1">
        <f t="array" ref="F3997">_xlfn.SWITCH($E3997,"Forecast",IFERROR(SUMIFS(INDEX('Forecast Input'!$A:$BO,,MATCH(TEXT($A3997,"0"),'Forecast Input'!$1:$1,0)),'Forecast Input'!$A:$A,Master!C3997,'Forecast Input'!$D:$D,Master!D3997),0),"Actual",SUMIFS('CMO Input'!$Q:$Q,'CMO Input'!$E:$E,Master!$A3997,'CMO Input'!$C:$C,Master!$C3997,'CMO Input'!$AJ:$AJ,Master!$D3997,'CMO Input'!$AU:$AU,Master!$F3993),"")</f>
        <v>0</v>
      </c>
    </row>
    <row r="3998" spans="1:6" x14ac:dyDescent="0.25">
      <c r="A3998" s="24">
        <v>20</v>
      </c>
      <c r="B3998" s="25">
        <v>44409</v>
      </c>
      <c r="C3998" s="24" t="s">
        <v>780</v>
      </c>
      <c r="D3998" s="24" t="s">
        <v>61</v>
      </c>
      <c r="E3998" s="24" t="s">
        <v>1489</v>
      </c>
      <c r="F3998" t="str" cm="1">
        <f t="array" ref="F3998">_xlfn.SWITCH($E3998,"Forecast",IFERROR(SUMIFS(INDEX('Forecast Input'!$A:$BO,,MATCH(TEXT($A3998,"0"),'Forecast Input'!$1:$1,0)),'Forecast Input'!$A:$A,Master!C3998,'Forecast Input'!$D:$D,Master!D3998),0),"Actual",SUMIFS('CMO Input'!$Q:$Q,'CMO Input'!$E:$E,Master!$A3998,'CMO Input'!$C:$C,Master!$C3998,'CMO Input'!$AJ:$AJ,Master!$D3998,'CMO Input'!$AU:$AU,Master!$F3994),"")</f>
        <v/>
      </c>
    </row>
    <row r="3999" spans="1:6" x14ac:dyDescent="0.25">
      <c r="A3999" s="24">
        <v>20</v>
      </c>
      <c r="B3999" s="25">
        <v>44409</v>
      </c>
      <c r="C3999" s="24" t="s">
        <v>780</v>
      </c>
      <c r="D3999" s="24" t="s">
        <v>61</v>
      </c>
      <c r="E3999" s="24" t="s">
        <v>1488</v>
      </c>
      <c r="F3999" cm="1">
        <f t="array" ref="F3999">_xlfn.SWITCH($E3999,"Forecast",IFERROR(SUMIFS(INDEX('Forecast Input'!$A:$BO,,MATCH(TEXT($A3999,"0"),'Forecast Input'!$1:$1,0)),'Forecast Input'!$A:$A,Master!C3999,'Forecast Input'!$D:$D,Master!D3999),0),"Actual",SUMIFS('CMO Input'!$Q:$Q,'CMO Input'!$E:$E,Master!$A3999,'CMO Input'!$C:$C,Master!$C3999,'CMO Input'!$AJ:$AJ,Master!$D3999,'CMO Input'!$AU:$AU,Master!$F3995),"")</f>
        <v>0</v>
      </c>
    </row>
    <row r="4000" spans="1:6" x14ac:dyDescent="0.25">
      <c r="A4000" s="24">
        <v>20</v>
      </c>
      <c r="B4000" s="25">
        <v>44409</v>
      </c>
      <c r="C4000" s="24" t="s">
        <v>780</v>
      </c>
      <c r="D4000" s="24" t="s">
        <v>61</v>
      </c>
      <c r="E4000" s="24" t="s">
        <v>1487</v>
      </c>
      <c r="F4000" cm="1">
        <f t="array" ref="F4000">_xlfn.SWITCH($E4000,"Forecast",IFERROR(SUMIFS(INDEX('Forecast Input'!$A:$BO,,MATCH(TEXT($A4000,"0"),'Forecast Input'!$1:$1,0)),'Forecast Input'!$A:$A,Master!C4000,'Forecast Input'!$D:$D,Master!D4000),0),"Actual",SUMIFS('CMO Input'!$Q:$Q,'CMO Input'!$E:$E,Master!$A4000,'CMO Input'!$C:$C,Master!$C4000,'CMO Input'!$AJ:$AJ,Master!$D4000,'CMO Input'!$AU:$AU,Master!$F3996),"")</f>
        <v>0</v>
      </c>
    </row>
    <row r="4001" spans="1:6" x14ac:dyDescent="0.25">
      <c r="A4001" s="24">
        <v>20</v>
      </c>
      <c r="B4001" s="25">
        <v>44409</v>
      </c>
      <c r="C4001" s="24" t="s">
        <v>780</v>
      </c>
      <c r="D4001" s="24" t="s">
        <v>103</v>
      </c>
      <c r="E4001" s="24" t="s">
        <v>1489</v>
      </c>
      <c r="F4001" t="str" cm="1">
        <f t="array" ref="F4001">_xlfn.SWITCH($E4001,"Forecast",IFERROR(SUMIFS(INDEX('Forecast Input'!$A:$BO,,MATCH(TEXT($A4001,"0"),'Forecast Input'!$1:$1,0)),'Forecast Input'!$A:$A,Master!C4001,'Forecast Input'!$D:$D,Master!D4001),0),"Actual",SUMIFS('CMO Input'!$Q:$Q,'CMO Input'!$E:$E,Master!$A4001,'CMO Input'!$C:$C,Master!$C4001,'CMO Input'!$AJ:$AJ,Master!$D4001,'CMO Input'!$AU:$AU,Master!$F3997),"")</f>
        <v/>
      </c>
    </row>
    <row r="4002" spans="1:6" x14ac:dyDescent="0.25">
      <c r="A4002" s="24">
        <v>20</v>
      </c>
      <c r="B4002" s="25">
        <v>44409</v>
      </c>
      <c r="C4002" s="24" t="s">
        <v>780</v>
      </c>
      <c r="D4002" s="24" t="s">
        <v>103</v>
      </c>
      <c r="E4002" s="24" t="s">
        <v>1488</v>
      </c>
      <c r="F4002" cm="1">
        <f t="array" ref="F4002">_xlfn.SWITCH($E4002,"Forecast",IFERROR(SUMIFS(INDEX('Forecast Input'!$A:$BO,,MATCH(TEXT($A4002,"0"),'Forecast Input'!$1:$1,0)),'Forecast Input'!$A:$A,Master!C4002,'Forecast Input'!$D:$D,Master!D4002),0),"Actual",SUMIFS('CMO Input'!$Q:$Q,'CMO Input'!$E:$E,Master!$A4002,'CMO Input'!$C:$C,Master!$C4002,'CMO Input'!$AJ:$AJ,Master!$D4002,'CMO Input'!$AU:$AU,Master!$F3998),"")</f>
        <v>0</v>
      </c>
    </row>
    <row r="4003" spans="1:6" x14ac:dyDescent="0.25">
      <c r="A4003" s="24">
        <v>20</v>
      </c>
      <c r="B4003" s="25">
        <v>44409</v>
      </c>
      <c r="C4003" s="24" t="s">
        <v>780</v>
      </c>
      <c r="D4003" s="24" t="s">
        <v>103</v>
      </c>
      <c r="E4003" s="24" t="s">
        <v>1487</v>
      </c>
      <c r="F4003" cm="1">
        <f t="array" ref="F4003">_xlfn.SWITCH($E4003,"Forecast",IFERROR(SUMIFS(INDEX('Forecast Input'!$A:$BO,,MATCH(TEXT($A4003,"0"),'Forecast Input'!$1:$1,0)),'Forecast Input'!$A:$A,Master!C4003,'Forecast Input'!$D:$D,Master!D4003),0),"Actual",SUMIFS('CMO Input'!$Q:$Q,'CMO Input'!$E:$E,Master!$A4003,'CMO Input'!$C:$C,Master!$C4003,'CMO Input'!$AJ:$AJ,Master!$D4003,'CMO Input'!$AU:$AU,Master!$F3999),"")</f>
        <v>0</v>
      </c>
    </row>
    <row r="4004" spans="1:6" x14ac:dyDescent="0.25">
      <c r="A4004" s="24">
        <v>20</v>
      </c>
      <c r="B4004" s="25">
        <v>44409</v>
      </c>
      <c r="C4004" s="24" t="s">
        <v>780</v>
      </c>
      <c r="D4004" s="24" t="s">
        <v>146</v>
      </c>
      <c r="E4004" s="24" t="s">
        <v>1489</v>
      </c>
      <c r="F4004" t="str" cm="1">
        <f t="array" ref="F4004">_xlfn.SWITCH($E4004,"Forecast",IFERROR(SUMIFS(INDEX('Forecast Input'!$A:$BO,,MATCH(TEXT($A4004,"0"),'Forecast Input'!$1:$1,0)),'Forecast Input'!$A:$A,Master!C4004,'Forecast Input'!$D:$D,Master!D4004),0),"Actual",SUMIFS('CMO Input'!$Q:$Q,'CMO Input'!$E:$E,Master!$A4004,'CMO Input'!$C:$C,Master!$C4004,'CMO Input'!$AJ:$AJ,Master!$D4004,'CMO Input'!$AU:$AU,Master!$F4000),"")</f>
        <v/>
      </c>
    </row>
    <row r="4005" spans="1:6" x14ac:dyDescent="0.25">
      <c r="A4005" s="24">
        <v>20</v>
      </c>
      <c r="B4005" s="25">
        <v>44409</v>
      </c>
      <c r="C4005" s="24" t="s">
        <v>780</v>
      </c>
      <c r="D4005" s="24" t="s">
        <v>146</v>
      </c>
      <c r="E4005" s="24" t="s">
        <v>1488</v>
      </c>
      <c r="F4005" cm="1">
        <f t="array" ref="F4005">_xlfn.SWITCH($E4005,"Forecast",IFERROR(SUMIFS(INDEX('Forecast Input'!$A:$BO,,MATCH(TEXT($A4005,"0"),'Forecast Input'!$1:$1,0)),'Forecast Input'!$A:$A,Master!C4005,'Forecast Input'!$D:$D,Master!D4005),0),"Actual",SUMIFS('CMO Input'!$Q:$Q,'CMO Input'!$E:$E,Master!$A4005,'CMO Input'!$C:$C,Master!$C4005,'CMO Input'!$AJ:$AJ,Master!$D4005,'CMO Input'!$AU:$AU,Master!$F4001),"")</f>
        <v>0</v>
      </c>
    </row>
    <row r="4006" spans="1:6" x14ac:dyDescent="0.25">
      <c r="A4006" s="24">
        <v>20</v>
      </c>
      <c r="B4006" s="25">
        <v>44409</v>
      </c>
      <c r="C4006" s="24" t="s">
        <v>780</v>
      </c>
      <c r="D4006" s="24" t="s">
        <v>146</v>
      </c>
      <c r="E4006" s="24" t="s">
        <v>1487</v>
      </c>
      <c r="F4006" cm="1">
        <f t="array" ref="F4006">_xlfn.SWITCH($E4006,"Forecast",IFERROR(SUMIFS(INDEX('Forecast Input'!$A:$BO,,MATCH(TEXT($A4006,"0"),'Forecast Input'!$1:$1,0)),'Forecast Input'!$A:$A,Master!C4006,'Forecast Input'!$D:$D,Master!D4006),0),"Actual",SUMIFS('CMO Input'!$Q:$Q,'CMO Input'!$E:$E,Master!$A4006,'CMO Input'!$C:$C,Master!$C4006,'CMO Input'!$AJ:$AJ,Master!$D4006,'CMO Input'!$AU:$AU,Master!$F4002),"")</f>
        <v>0</v>
      </c>
    </row>
    <row r="4007" spans="1:6" x14ac:dyDescent="0.25">
      <c r="A4007" s="24">
        <v>20</v>
      </c>
      <c r="B4007" s="25">
        <v>44409</v>
      </c>
      <c r="C4007" s="24" t="s">
        <v>780</v>
      </c>
      <c r="D4007" s="24" t="s">
        <v>166</v>
      </c>
      <c r="E4007" s="24" t="s">
        <v>1489</v>
      </c>
      <c r="F4007" t="str" cm="1">
        <f t="array" ref="F4007">_xlfn.SWITCH($E4007,"Forecast",IFERROR(SUMIFS(INDEX('Forecast Input'!$A:$BO,,MATCH(TEXT($A4007,"0"),'Forecast Input'!$1:$1,0)),'Forecast Input'!$A:$A,Master!C4007,'Forecast Input'!$D:$D,Master!D4007),0),"Actual",SUMIFS('CMO Input'!$Q:$Q,'CMO Input'!$E:$E,Master!$A4007,'CMO Input'!$C:$C,Master!$C4007,'CMO Input'!$AJ:$AJ,Master!$D4007,'CMO Input'!$AU:$AU,Master!$F4003),"")</f>
        <v/>
      </c>
    </row>
    <row r="4008" spans="1:6" x14ac:dyDescent="0.25">
      <c r="A4008" s="24">
        <v>20</v>
      </c>
      <c r="B4008" s="25">
        <v>44409</v>
      </c>
      <c r="C4008" s="24" t="s">
        <v>780</v>
      </c>
      <c r="D4008" s="24" t="s">
        <v>166</v>
      </c>
      <c r="E4008" s="24" t="s">
        <v>1488</v>
      </c>
      <c r="F4008" cm="1">
        <f t="array" ref="F4008">_xlfn.SWITCH($E4008,"Forecast",IFERROR(SUMIFS(INDEX('Forecast Input'!$A:$BO,,MATCH(TEXT($A4008,"0"),'Forecast Input'!$1:$1,0)),'Forecast Input'!$A:$A,Master!C4008,'Forecast Input'!$D:$D,Master!D4008),0),"Actual",SUMIFS('CMO Input'!$Q:$Q,'CMO Input'!$E:$E,Master!$A4008,'CMO Input'!$C:$C,Master!$C4008,'CMO Input'!$AJ:$AJ,Master!$D4008,'CMO Input'!$AU:$AU,Master!$F4004),"")</f>
        <v>0</v>
      </c>
    </row>
    <row r="4009" spans="1:6" x14ac:dyDescent="0.25">
      <c r="A4009" s="24">
        <v>20</v>
      </c>
      <c r="B4009" s="25">
        <v>44409</v>
      </c>
      <c r="C4009" s="24" t="s">
        <v>780</v>
      </c>
      <c r="D4009" s="24" t="s">
        <v>166</v>
      </c>
      <c r="E4009" s="24" t="s">
        <v>1487</v>
      </c>
      <c r="F4009" cm="1">
        <f t="array" ref="F4009">_xlfn.SWITCH($E4009,"Forecast",IFERROR(SUMIFS(INDEX('Forecast Input'!$A:$BO,,MATCH(TEXT($A4009,"0"),'Forecast Input'!$1:$1,0)),'Forecast Input'!$A:$A,Master!C4009,'Forecast Input'!$D:$D,Master!D4009),0),"Actual",SUMIFS('CMO Input'!$Q:$Q,'CMO Input'!$E:$E,Master!$A4009,'CMO Input'!$C:$C,Master!$C4009,'CMO Input'!$AJ:$AJ,Master!$D4009,'CMO Input'!$AU:$AU,Master!$F4005),"")</f>
        <v>0</v>
      </c>
    </row>
    <row r="4010" spans="1:6" x14ac:dyDescent="0.25">
      <c r="A4010" s="24">
        <v>20</v>
      </c>
      <c r="B4010" s="25">
        <v>44409</v>
      </c>
      <c r="C4010" s="24" t="s">
        <v>780</v>
      </c>
      <c r="D4010" s="24" t="s">
        <v>170</v>
      </c>
      <c r="E4010" s="24" t="s">
        <v>1489</v>
      </c>
      <c r="F4010" t="str" cm="1">
        <f t="array" ref="F4010">_xlfn.SWITCH($E4010,"Forecast",IFERROR(SUMIFS(INDEX('Forecast Input'!$A:$BO,,MATCH(TEXT($A4010,"0"),'Forecast Input'!$1:$1,0)),'Forecast Input'!$A:$A,Master!C4010,'Forecast Input'!$D:$D,Master!D4010),0),"Actual",SUMIFS('CMO Input'!$Q:$Q,'CMO Input'!$E:$E,Master!$A4010,'CMO Input'!$C:$C,Master!$C4010,'CMO Input'!$AJ:$AJ,Master!$D4010,'CMO Input'!$AU:$AU,Master!$F4006),"")</f>
        <v/>
      </c>
    </row>
    <row r="4011" spans="1:6" x14ac:dyDescent="0.25">
      <c r="A4011" s="24">
        <v>20</v>
      </c>
      <c r="B4011" s="25">
        <v>44409</v>
      </c>
      <c r="C4011" s="24" t="s">
        <v>780</v>
      </c>
      <c r="D4011" s="24" t="s">
        <v>170</v>
      </c>
      <c r="E4011" s="24" t="s">
        <v>1488</v>
      </c>
      <c r="F4011" cm="1">
        <f t="array" ref="F4011">_xlfn.SWITCH($E4011,"Forecast",IFERROR(SUMIFS(INDEX('Forecast Input'!$A:$BO,,MATCH(TEXT($A4011,"0"),'Forecast Input'!$1:$1,0)),'Forecast Input'!$A:$A,Master!C4011,'Forecast Input'!$D:$D,Master!D4011),0),"Actual",SUMIFS('CMO Input'!$Q:$Q,'CMO Input'!$E:$E,Master!$A4011,'CMO Input'!$C:$C,Master!$C4011,'CMO Input'!$AJ:$AJ,Master!$D4011,'CMO Input'!$AU:$AU,Master!$F4007),"")</f>
        <v>0</v>
      </c>
    </row>
    <row r="4012" spans="1:6" x14ac:dyDescent="0.25">
      <c r="A4012" s="24">
        <v>20</v>
      </c>
      <c r="B4012" s="25">
        <v>44409</v>
      </c>
      <c r="C4012" s="24" t="s">
        <v>780</v>
      </c>
      <c r="D4012" s="24" t="s">
        <v>170</v>
      </c>
      <c r="E4012" s="24" t="s">
        <v>1487</v>
      </c>
      <c r="F4012" cm="1">
        <f t="array" ref="F4012">_xlfn.SWITCH($E4012,"Forecast",IFERROR(SUMIFS(INDEX('Forecast Input'!$A:$BO,,MATCH(TEXT($A4012,"0"),'Forecast Input'!$1:$1,0)),'Forecast Input'!$A:$A,Master!C4012,'Forecast Input'!$D:$D,Master!D4012),0),"Actual",SUMIFS('CMO Input'!$Q:$Q,'CMO Input'!$E:$E,Master!$A4012,'CMO Input'!$C:$C,Master!$C4012,'CMO Input'!$AJ:$AJ,Master!$D4012,'CMO Input'!$AU:$AU,Master!$F4008),"")</f>
        <v>0</v>
      </c>
    </row>
    <row r="4013" spans="1:6" x14ac:dyDescent="0.25">
      <c r="A4013" s="24">
        <v>20</v>
      </c>
      <c r="B4013" s="25">
        <v>44409</v>
      </c>
      <c r="C4013" s="24" t="s">
        <v>780</v>
      </c>
      <c r="D4013" s="24" t="s">
        <v>436</v>
      </c>
      <c r="E4013" s="24" t="s">
        <v>1489</v>
      </c>
      <c r="F4013" t="str" cm="1">
        <f t="array" ref="F4013">_xlfn.SWITCH($E4013,"Forecast",IFERROR(SUMIFS(INDEX('Forecast Input'!$A:$BO,,MATCH(TEXT($A4013,"0"),'Forecast Input'!$1:$1,0)),'Forecast Input'!$A:$A,Master!C4013,'Forecast Input'!$D:$D,Master!D4013),0),"Actual",SUMIFS('CMO Input'!$Q:$Q,'CMO Input'!$E:$E,Master!$A4013,'CMO Input'!$C:$C,Master!$C4013,'CMO Input'!$AJ:$AJ,Master!$D4013,'CMO Input'!$AU:$AU,Master!$F4009),"")</f>
        <v/>
      </c>
    </row>
    <row r="4014" spans="1:6" x14ac:dyDescent="0.25">
      <c r="A4014" s="24">
        <v>20</v>
      </c>
      <c r="B4014" s="25">
        <v>44409</v>
      </c>
      <c r="C4014" s="24" t="s">
        <v>780</v>
      </c>
      <c r="D4014" s="24" t="s">
        <v>436</v>
      </c>
      <c r="E4014" s="24" t="s">
        <v>1488</v>
      </c>
      <c r="F4014" cm="1">
        <f t="array" ref="F4014">_xlfn.SWITCH($E4014,"Forecast",IFERROR(SUMIFS(INDEX('Forecast Input'!$A:$BO,,MATCH(TEXT($A4014,"0"),'Forecast Input'!$1:$1,0)),'Forecast Input'!$A:$A,Master!C4014,'Forecast Input'!$D:$D,Master!D4014),0),"Actual",SUMIFS('CMO Input'!$Q:$Q,'CMO Input'!$E:$E,Master!$A4014,'CMO Input'!$C:$C,Master!$C4014,'CMO Input'!$AJ:$AJ,Master!$D4014,'CMO Input'!$AU:$AU,Master!$F4010),"")</f>
        <v>0</v>
      </c>
    </row>
    <row r="4015" spans="1:6" x14ac:dyDescent="0.25">
      <c r="A4015" s="24">
        <v>20</v>
      </c>
      <c r="B4015" s="25">
        <v>44409</v>
      </c>
      <c r="C4015" s="24" t="s">
        <v>780</v>
      </c>
      <c r="D4015" s="24" t="s">
        <v>436</v>
      </c>
      <c r="E4015" s="24" t="s">
        <v>1487</v>
      </c>
      <c r="F4015" cm="1">
        <f t="array" ref="F4015">_xlfn.SWITCH($E4015,"Forecast",IFERROR(SUMIFS(INDEX('Forecast Input'!$A:$BO,,MATCH(TEXT($A4015,"0"),'Forecast Input'!$1:$1,0)),'Forecast Input'!$A:$A,Master!C4015,'Forecast Input'!$D:$D,Master!D4015),0),"Actual",SUMIFS('CMO Input'!$Q:$Q,'CMO Input'!$E:$E,Master!$A4015,'CMO Input'!$C:$C,Master!$C4015,'CMO Input'!$AJ:$AJ,Master!$D4015,'CMO Input'!$AU:$AU,Master!$F4011),"")</f>
        <v>0</v>
      </c>
    </row>
    <row r="4016" spans="1:6" x14ac:dyDescent="0.25">
      <c r="A4016" s="24">
        <v>20</v>
      </c>
      <c r="B4016" s="25">
        <v>44409</v>
      </c>
      <c r="C4016" s="24" t="s">
        <v>780</v>
      </c>
      <c r="D4016" s="24" t="s">
        <v>1469</v>
      </c>
      <c r="E4016" s="24" t="s">
        <v>1489</v>
      </c>
      <c r="F4016" t="str" cm="1">
        <f t="array" ref="F4016">_xlfn.SWITCH($E4016,"Forecast",IFERROR(SUMIFS(INDEX('Forecast Input'!$A:$BO,,MATCH(TEXT($A4016,"0"),'Forecast Input'!$1:$1,0)),'Forecast Input'!$A:$A,Master!C4016,'Forecast Input'!$D:$D,Master!D4016),0),"Actual",SUMIFS('CMO Input'!$Q:$Q,'CMO Input'!$E:$E,Master!$A4016,'CMO Input'!$C:$C,Master!$C4016,'CMO Input'!$AJ:$AJ,Master!$D4016,'CMO Input'!$AU:$AU,Master!$F4012),"")</f>
        <v/>
      </c>
    </row>
    <row r="4017" spans="1:6" x14ac:dyDescent="0.25">
      <c r="A4017" s="24">
        <v>20</v>
      </c>
      <c r="B4017" s="25">
        <v>44409</v>
      </c>
      <c r="C4017" s="24" t="s">
        <v>780</v>
      </c>
      <c r="D4017" s="24" t="s">
        <v>1469</v>
      </c>
      <c r="E4017" s="24" t="s">
        <v>1488</v>
      </c>
      <c r="F4017" cm="1">
        <f t="array" ref="F4017">_xlfn.SWITCH($E4017,"Forecast",IFERROR(SUMIFS(INDEX('Forecast Input'!$A:$BO,,MATCH(TEXT($A4017,"0"),'Forecast Input'!$1:$1,0)),'Forecast Input'!$A:$A,Master!C4017,'Forecast Input'!$D:$D,Master!D4017),0),"Actual",SUMIFS('CMO Input'!$Q:$Q,'CMO Input'!$E:$E,Master!$A4017,'CMO Input'!$C:$C,Master!$C4017,'CMO Input'!$AJ:$AJ,Master!$D4017,'CMO Input'!$AU:$AU,Master!$F4013),"")</f>
        <v>0</v>
      </c>
    </row>
    <row r="4018" spans="1:6" x14ac:dyDescent="0.25">
      <c r="A4018" s="24">
        <v>20</v>
      </c>
      <c r="B4018" s="25">
        <v>44409</v>
      </c>
      <c r="C4018" s="24" t="s">
        <v>780</v>
      </c>
      <c r="D4018" s="24" t="s">
        <v>1469</v>
      </c>
      <c r="E4018" s="24" t="s">
        <v>1487</v>
      </c>
      <c r="F4018" cm="1">
        <f t="array" ref="F4018">_xlfn.SWITCH($E4018,"Forecast",IFERROR(SUMIFS(INDEX('Forecast Input'!$A:$BO,,MATCH(TEXT($A4018,"0"),'Forecast Input'!$1:$1,0)),'Forecast Input'!$A:$A,Master!C4018,'Forecast Input'!$D:$D,Master!D4018),0),"Actual",SUMIFS('CMO Input'!$Q:$Q,'CMO Input'!$E:$E,Master!$A4018,'CMO Input'!$C:$C,Master!$C4018,'CMO Input'!$AJ:$AJ,Master!$D4018,'CMO Input'!$AU:$AU,Master!$F4014),"")</f>
        <v>0</v>
      </c>
    </row>
    <row r="4019" spans="1:6" x14ac:dyDescent="0.25">
      <c r="A4019" s="24">
        <v>20</v>
      </c>
      <c r="B4019" s="25">
        <v>44409</v>
      </c>
      <c r="C4019" s="24" t="s">
        <v>989</v>
      </c>
      <c r="D4019" s="24" t="s">
        <v>10</v>
      </c>
      <c r="E4019" s="24" t="s">
        <v>1489</v>
      </c>
      <c r="F4019" t="str" cm="1">
        <f t="array" ref="F4019">_xlfn.SWITCH($E4019,"Forecast",IFERROR(SUMIFS(INDEX('Forecast Input'!$A:$BO,,MATCH(TEXT($A4019,"0"),'Forecast Input'!$1:$1,0)),'Forecast Input'!$A:$A,Master!C4019,'Forecast Input'!$D:$D,Master!D4019),0),"Actual",SUMIFS('CMO Input'!$Q:$Q,'CMO Input'!$E:$E,Master!$A4019,'CMO Input'!$C:$C,Master!$C4019,'CMO Input'!$AJ:$AJ,Master!$D4019,'CMO Input'!$AU:$AU,Master!$F4015),"")</f>
        <v/>
      </c>
    </row>
    <row r="4020" spans="1:6" x14ac:dyDescent="0.25">
      <c r="A4020" s="24">
        <v>20</v>
      </c>
      <c r="B4020" s="25">
        <v>44409</v>
      </c>
      <c r="C4020" s="24" t="s">
        <v>989</v>
      </c>
      <c r="D4020" s="24" t="s">
        <v>10</v>
      </c>
      <c r="E4020" s="24" t="s">
        <v>1488</v>
      </c>
      <c r="F4020" cm="1">
        <f t="array" ref="F4020">_xlfn.SWITCH($E4020,"Forecast",IFERROR(SUMIFS(INDEX('Forecast Input'!$A:$BO,,MATCH(TEXT($A4020,"0"),'Forecast Input'!$1:$1,0)),'Forecast Input'!$A:$A,Master!C4020,'Forecast Input'!$D:$D,Master!D4020),0),"Actual",SUMIFS('CMO Input'!$Q:$Q,'CMO Input'!$E:$E,Master!$A4020,'CMO Input'!$C:$C,Master!$C4020,'CMO Input'!$AJ:$AJ,Master!$D4020,'CMO Input'!$AU:$AU,Master!$F4016),"")</f>
        <v>0</v>
      </c>
    </row>
    <row r="4021" spans="1:6" x14ac:dyDescent="0.25">
      <c r="A4021" s="24">
        <v>20</v>
      </c>
      <c r="B4021" s="25">
        <v>44409</v>
      </c>
      <c r="C4021" s="24" t="s">
        <v>989</v>
      </c>
      <c r="D4021" s="24" t="s">
        <v>10</v>
      </c>
      <c r="E4021" s="24" t="s">
        <v>1487</v>
      </c>
      <c r="F4021" cm="1">
        <f t="array" ref="F4021">_xlfn.SWITCH($E4021,"Forecast",IFERROR(SUMIFS(INDEX('Forecast Input'!$A:$BO,,MATCH(TEXT($A4021,"0"),'Forecast Input'!$1:$1,0)),'Forecast Input'!$A:$A,Master!C4021,'Forecast Input'!$D:$D,Master!D4021),0),"Actual",SUMIFS('CMO Input'!$Q:$Q,'CMO Input'!$E:$E,Master!$A4021,'CMO Input'!$C:$C,Master!$C4021,'CMO Input'!$AJ:$AJ,Master!$D4021,'CMO Input'!$AU:$AU,Master!$F4017),"")</f>
        <v>0</v>
      </c>
    </row>
    <row r="4022" spans="1:6" x14ac:dyDescent="0.25">
      <c r="A4022" s="24">
        <v>20</v>
      </c>
      <c r="B4022" s="25">
        <v>44409</v>
      </c>
      <c r="C4022" s="24" t="s">
        <v>989</v>
      </c>
      <c r="D4022" s="24" t="s">
        <v>61</v>
      </c>
      <c r="E4022" s="24" t="s">
        <v>1489</v>
      </c>
      <c r="F4022" t="str" cm="1">
        <f t="array" ref="F4022">_xlfn.SWITCH($E4022,"Forecast",IFERROR(SUMIFS(INDEX('Forecast Input'!$A:$BO,,MATCH(TEXT($A4022,"0"),'Forecast Input'!$1:$1,0)),'Forecast Input'!$A:$A,Master!C4022,'Forecast Input'!$D:$D,Master!D4022),0),"Actual",SUMIFS('CMO Input'!$Q:$Q,'CMO Input'!$E:$E,Master!$A4022,'CMO Input'!$C:$C,Master!$C4022,'CMO Input'!$AJ:$AJ,Master!$D4022,'CMO Input'!$AU:$AU,Master!$F4018),"")</f>
        <v/>
      </c>
    </row>
    <row r="4023" spans="1:6" x14ac:dyDescent="0.25">
      <c r="A4023" s="24">
        <v>20</v>
      </c>
      <c r="B4023" s="25">
        <v>44409</v>
      </c>
      <c r="C4023" s="24" t="s">
        <v>989</v>
      </c>
      <c r="D4023" s="24" t="s">
        <v>61</v>
      </c>
      <c r="E4023" s="24" t="s">
        <v>1488</v>
      </c>
      <c r="F4023" cm="1">
        <f t="array" ref="F4023">_xlfn.SWITCH($E4023,"Forecast",IFERROR(SUMIFS(INDEX('Forecast Input'!$A:$BO,,MATCH(TEXT($A4023,"0"),'Forecast Input'!$1:$1,0)),'Forecast Input'!$A:$A,Master!C4023,'Forecast Input'!$D:$D,Master!D4023),0),"Actual",SUMIFS('CMO Input'!$Q:$Q,'CMO Input'!$E:$E,Master!$A4023,'CMO Input'!$C:$C,Master!$C4023,'CMO Input'!$AJ:$AJ,Master!$D4023,'CMO Input'!$AU:$AU,Master!$F4019),"")</f>
        <v>0</v>
      </c>
    </row>
    <row r="4024" spans="1:6" x14ac:dyDescent="0.25">
      <c r="A4024" s="24">
        <v>20</v>
      </c>
      <c r="B4024" s="25">
        <v>44409</v>
      </c>
      <c r="C4024" s="24" t="s">
        <v>989</v>
      </c>
      <c r="D4024" s="24" t="s">
        <v>61</v>
      </c>
      <c r="E4024" s="24" t="s">
        <v>1487</v>
      </c>
      <c r="F4024" cm="1">
        <f t="array" ref="F4024">_xlfn.SWITCH($E4024,"Forecast",IFERROR(SUMIFS(INDEX('Forecast Input'!$A:$BO,,MATCH(TEXT($A4024,"0"),'Forecast Input'!$1:$1,0)),'Forecast Input'!$A:$A,Master!C4024,'Forecast Input'!$D:$D,Master!D4024),0),"Actual",SUMIFS('CMO Input'!$Q:$Q,'CMO Input'!$E:$E,Master!$A4024,'CMO Input'!$C:$C,Master!$C4024,'CMO Input'!$AJ:$AJ,Master!$D4024,'CMO Input'!$AU:$AU,Master!$F4020),"")</f>
        <v>0</v>
      </c>
    </row>
    <row r="4025" spans="1:6" x14ac:dyDescent="0.25">
      <c r="A4025" s="24">
        <v>20</v>
      </c>
      <c r="B4025" s="25">
        <v>44409</v>
      </c>
      <c r="C4025" s="24" t="s">
        <v>989</v>
      </c>
      <c r="D4025" s="24" t="s">
        <v>103</v>
      </c>
      <c r="E4025" s="24" t="s">
        <v>1489</v>
      </c>
      <c r="F4025" t="str" cm="1">
        <f t="array" ref="F4025">_xlfn.SWITCH($E4025,"Forecast",IFERROR(SUMIFS(INDEX('Forecast Input'!$A:$BO,,MATCH(TEXT($A4025,"0"),'Forecast Input'!$1:$1,0)),'Forecast Input'!$A:$A,Master!C4025,'Forecast Input'!$D:$D,Master!D4025),0),"Actual",SUMIFS('CMO Input'!$Q:$Q,'CMO Input'!$E:$E,Master!$A4025,'CMO Input'!$C:$C,Master!$C4025,'CMO Input'!$AJ:$AJ,Master!$D4025,'CMO Input'!$AU:$AU,Master!$F4021),"")</f>
        <v/>
      </c>
    </row>
    <row r="4026" spans="1:6" x14ac:dyDescent="0.25">
      <c r="A4026" s="24">
        <v>20</v>
      </c>
      <c r="B4026" s="25">
        <v>44409</v>
      </c>
      <c r="C4026" s="24" t="s">
        <v>989</v>
      </c>
      <c r="D4026" s="24" t="s">
        <v>103</v>
      </c>
      <c r="E4026" s="24" t="s">
        <v>1488</v>
      </c>
      <c r="F4026" cm="1">
        <f t="array" ref="F4026">_xlfn.SWITCH($E4026,"Forecast",IFERROR(SUMIFS(INDEX('Forecast Input'!$A:$BO,,MATCH(TEXT($A4026,"0"),'Forecast Input'!$1:$1,0)),'Forecast Input'!$A:$A,Master!C4026,'Forecast Input'!$D:$D,Master!D4026),0),"Actual",SUMIFS('CMO Input'!$Q:$Q,'CMO Input'!$E:$E,Master!$A4026,'CMO Input'!$C:$C,Master!$C4026,'CMO Input'!$AJ:$AJ,Master!$D4026,'CMO Input'!$AU:$AU,Master!$F4022),"")</f>
        <v>0</v>
      </c>
    </row>
    <row r="4027" spans="1:6" x14ac:dyDescent="0.25">
      <c r="A4027" s="24">
        <v>20</v>
      </c>
      <c r="B4027" s="25">
        <v>44409</v>
      </c>
      <c r="C4027" s="24" t="s">
        <v>989</v>
      </c>
      <c r="D4027" s="24" t="s">
        <v>103</v>
      </c>
      <c r="E4027" s="24" t="s">
        <v>1487</v>
      </c>
      <c r="F4027" cm="1">
        <f t="array" ref="F4027">_xlfn.SWITCH($E4027,"Forecast",IFERROR(SUMIFS(INDEX('Forecast Input'!$A:$BO,,MATCH(TEXT($A4027,"0"),'Forecast Input'!$1:$1,0)),'Forecast Input'!$A:$A,Master!C4027,'Forecast Input'!$D:$D,Master!D4027),0),"Actual",SUMIFS('CMO Input'!$Q:$Q,'CMO Input'!$E:$E,Master!$A4027,'CMO Input'!$C:$C,Master!$C4027,'CMO Input'!$AJ:$AJ,Master!$D4027,'CMO Input'!$AU:$AU,Master!$F4023),"")</f>
        <v>0</v>
      </c>
    </row>
    <row r="4028" spans="1:6" x14ac:dyDescent="0.25">
      <c r="A4028" s="24">
        <v>20</v>
      </c>
      <c r="B4028" s="25">
        <v>44409</v>
      </c>
      <c r="C4028" s="24" t="s">
        <v>989</v>
      </c>
      <c r="D4028" s="24" t="s">
        <v>146</v>
      </c>
      <c r="E4028" s="24" t="s">
        <v>1489</v>
      </c>
      <c r="F4028" t="str" cm="1">
        <f t="array" ref="F4028">_xlfn.SWITCH($E4028,"Forecast",IFERROR(SUMIFS(INDEX('Forecast Input'!$A:$BO,,MATCH(TEXT($A4028,"0"),'Forecast Input'!$1:$1,0)),'Forecast Input'!$A:$A,Master!C4028,'Forecast Input'!$D:$D,Master!D4028),0),"Actual",SUMIFS('CMO Input'!$Q:$Q,'CMO Input'!$E:$E,Master!$A4028,'CMO Input'!$C:$C,Master!$C4028,'CMO Input'!$AJ:$AJ,Master!$D4028,'CMO Input'!$AU:$AU,Master!$F4024),"")</f>
        <v/>
      </c>
    </row>
    <row r="4029" spans="1:6" x14ac:dyDescent="0.25">
      <c r="A4029" s="24">
        <v>20</v>
      </c>
      <c r="B4029" s="25">
        <v>44409</v>
      </c>
      <c r="C4029" s="24" t="s">
        <v>989</v>
      </c>
      <c r="D4029" s="24" t="s">
        <v>146</v>
      </c>
      <c r="E4029" s="24" t="s">
        <v>1488</v>
      </c>
      <c r="F4029" cm="1">
        <f t="array" ref="F4029">_xlfn.SWITCH($E4029,"Forecast",IFERROR(SUMIFS(INDEX('Forecast Input'!$A:$BO,,MATCH(TEXT($A4029,"0"),'Forecast Input'!$1:$1,0)),'Forecast Input'!$A:$A,Master!C4029,'Forecast Input'!$D:$D,Master!D4029),0),"Actual",SUMIFS('CMO Input'!$Q:$Q,'CMO Input'!$E:$E,Master!$A4029,'CMO Input'!$C:$C,Master!$C4029,'CMO Input'!$AJ:$AJ,Master!$D4029,'CMO Input'!$AU:$AU,Master!$F4025),"")</f>
        <v>0</v>
      </c>
    </row>
    <row r="4030" spans="1:6" x14ac:dyDescent="0.25">
      <c r="A4030" s="24">
        <v>20</v>
      </c>
      <c r="B4030" s="25">
        <v>44409</v>
      </c>
      <c r="C4030" s="24" t="s">
        <v>989</v>
      </c>
      <c r="D4030" s="24" t="s">
        <v>146</v>
      </c>
      <c r="E4030" s="24" t="s">
        <v>1487</v>
      </c>
      <c r="F4030" cm="1">
        <f t="array" ref="F4030">_xlfn.SWITCH($E4030,"Forecast",IFERROR(SUMIFS(INDEX('Forecast Input'!$A:$BO,,MATCH(TEXT($A4030,"0"),'Forecast Input'!$1:$1,0)),'Forecast Input'!$A:$A,Master!C4030,'Forecast Input'!$D:$D,Master!D4030),0),"Actual",SUMIFS('CMO Input'!$Q:$Q,'CMO Input'!$E:$E,Master!$A4030,'CMO Input'!$C:$C,Master!$C4030,'CMO Input'!$AJ:$AJ,Master!$D4030,'CMO Input'!$AU:$AU,Master!$F4026),"")</f>
        <v>0</v>
      </c>
    </row>
    <row r="4031" spans="1:6" x14ac:dyDescent="0.25">
      <c r="A4031" s="24">
        <v>20</v>
      </c>
      <c r="B4031" s="25">
        <v>44409</v>
      </c>
      <c r="C4031" s="24" t="s">
        <v>989</v>
      </c>
      <c r="D4031" s="24" t="s">
        <v>166</v>
      </c>
      <c r="E4031" s="24" t="s">
        <v>1489</v>
      </c>
      <c r="F4031" t="str" cm="1">
        <f t="array" ref="F4031">_xlfn.SWITCH($E4031,"Forecast",IFERROR(SUMIFS(INDEX('Forecast Input'!$A:$BO,,MATCH(TEXT($A4031,"0"),'Forecast Input'!$1:$1,0)),'Forecast Input'!$A:$A,Master!C4031,'Forecast Input'!$D:$D,Master!D4031),0),"Actual",SUMIFS('CMO Input'!$Q:$Q,'CMO Input'!$E:$E,Master!$A4031,'CMO Input'!$C:$C,Master!$C4031,'CMO Input'!$AJ:$AJ,Master!$D4031,'CMO Input'!$AU:$AU,Master!$F4027),"")</f>
        <v/>
      </c>
    </row>
    <row r="4032" spans="1:6" x14ac:dyDescent="0.25">
      <c r="A4032" s="24">
        <v>20</v>
      </c>
      <c r="B4032" s="25">
        <v>44409</v>
      </c>
      <c r="C4032" s="24" t="s">
        <v>989</v>
      </c>
      <c r="D4032" s="24" t="s">
        <v>166</v>
      </c>
      <c r="E4032" s="24" t="s">
        <v>1488</v>
      </c>
      <c r="F4032" cm="1">
        <f t="array" ref="F4032">_xlfn.SWITCH($E4032,"Forecast",IFERROR(SUMIFS(INDEX('Forecast Input'!$A:$BO,,MATCH(TEXT($A4032,"0"),'Forecast Input'!$1:$1,0)),'Forecast Input'!$A:$A,Master!C4032,'Forecast Input'!$D:$D,Master!D4032),0),"Actual",SUMIFS('CMO Input'!$Q:$Q,'CMO Input'!$E:$E,Master!$A4032,'CMO Input'!$C:$C,Master!$C4032,'CMO Input'!$AJ:$AJ,Master!$D4032,'CMO Input'!$AU:$AU,Master!$F4028),"")</f>
        <v>0</v>
      </c>
    </row>
    <row r="4033" spans="1:6" x14ac:dyDescent="0.25">
      <c r="A4033" s="24">
        <v>20</v>
      </c>
      <c r="B4033" s="25">
        <v>44409</v>
      </c>
      <c r="C4033" s="24" t="s">
        <v>989</v>
      </c>
      <c r="D4033" s="24" t="s">
        <v>166</v>
      </c>
      <c r="E4033" s="24" t="s">
        <v>1487</v>
      </c>
      <c r="F4033" cm="1">
        <f t="array" ref="F4033">_xlfn.SWITCH($E4033,"Forecast",IFERROR(SUMIFS(INDEX('Forecast Input'!$A:$BO,,MATCH(TEXT($A4033,"0"),'Forecast Input'!$1:$1,0)),'Forecast Input'!$A:$A,Master!C4033,'Forecast Input'!$D:$D,Master!D4033),0),"Actual",SUMIFS('CMO Input'!$Q:$Q,'CMO Input'!$E:$E,Master!$A4033,'CMO Input'!$C:$C,Master!$C4033,'CMO Input'!$AJ:$AJ,Master!$D4033,'CMO Input'!$AU:$AU,Master!$F4029),"")</f>
        <v>0</v>
      </c>
    </row>
    <row r="4034" spans="1:6" x14ac:dyDescent="0.25">
      <c r="A4034" s="24">
        <v>20</v>
      </c>
      <c r="B4034" s="25">
        <v>44409</v>
      </c>
      <c r="C4034" s="24" t="s">
        <v>989</v>
      </c>
      <c r="D4034" s="24" t="s">
        <v>170</v>
      </c>
      <c r="E4034" s="24" t="s">
        <v>1489</v>
      </c>
      <c r="F4034" t="str" cm="1">
        <f t="array" ref="F4034">_xlfn.SWITCH($E4034,"Forecast",IFERROR(SUMIFS(INDEX('Forecast Input'!$A:$BO,,MATCH(TEXT($A4034,"0"),'Forecast Input'!$1:$1,0)),'Forecast Input'!$A:$A,Master!C4034,'Forecast Input'!$D:$D,Master!D4034),0),"Actual",SUMIFS('CMO Input'!$Q:$Q,'CMO Input'!$E:$E,Master!$A4034,'CMO Input'!$C:$C,Master!$C4034,'CMO Input'!$AJ:$AJ,Master!$D4034,'CMO Input'!$AU:$AU,Master!$F4030),"")</f>
        <v/>
      </c>
    </row>
    <row r="4035" spans="1:6" x14ac:dyDescent="0.25">
      <c r="A4035" s="24">
        <v>20</v>
      </c>
      <c r="B4035" s="25">
        <v>44409</v>
      </c>
      <c r="C4035" s="24" t="s">
        <v>989</v>
      </c>
      <c r="D4035" s="24" t="s">
        <v>170</v>
      </c>
      <c r="E4035" s="24" t="s">
        <v>1488</v>
      </c>
      <c r="F4035" cm="1">
        <f t="array" ref="F4035">_xlfn.SWITCH($E4035,"Forecast",IFERROR(SUMIFS(INDEX('Forecast Input'!$A:$BO,,MATCH(TEXT($A4035,"0"),'Forecast Input'!$1:$1,0)),'Forecast Input'!$A:$A,Master!C4035,'Forecast Input'!$D:$D,Master!D4035),0),"Actual",SUMIFS('CMO Input'!$Q:$Q,'CMO Input'!$E:$E,Master!$A4035,'CMO Input'!$C:$C,Master!$C4035,'CMO Input'!$AJ:$AJ,Master!$D4035,'CMO Input'!$AU:$AU,Master!$F4031),"")</f>
        <v>0</v>
      </c>
    </row>
    <row r="4036" spans="1:6" x14ac:dyDescent="0.25">
      <c r="A4036" s="24">
        <v>20</v>
      </c>
      <c r="B4036" s="25">
        <v>44409</v>
      </c>
      <c r="C4036" s="24" t="s">
        <v>989</v>
      </c>
      <c r="D4036" s="24" t="s">
        <v>170</v>
      </c>
      <c r="E4036" s="24" t="s">
        <v>1487</v>
      </c>
      <c r="F4036" cm="1">
        <f t="array" ref="F4036">_xlfn.SWITCH($E4036,"Forecast",IFERROR(SUMIFS(INDEX('Forecast Input'!$A:$BO,,MATCH(TEXT($A4036,"0"),'Forecast Input'!$1:$1,0)),'Forecast Input'!$A:$A,Master!C4036,'Forecast Input'!$D:$D,Master!D4036),0),"Actual",SUMIFS('CMO Input'!$Q:$Q,'CMO Input'!$E:$E,Master!$A4036,'CMO Input'!$C:$C,Master!$C4036,'CMO Input'!$AJ:$AJ,Master!$D4036,'CMO Input'!$AU:$AU,Master!$F4032),"")</f>
        <v>0</v>
      </c>
    </row>
    <row r="4037" spans="1:6" x14ac:dyDescent="0.25">
      <c r="A4037" s="24">
        <v>20</v>
      </c>
      <c r="B4037" s="25">
        <v>44409</v>
      </c>
      <c r="C4037" s="24" t="s">
        <v>989</v>
      </c>
      <c r="D4037" s="24" t="s">
        <v>436</v>
      </c>
      <c r="E4037" s="24" t="s">
        <v>1489</v>
      </c>
      <c r="F4037" t="str" cm="1">
        <f t="array" ref="F4037">_xlfn.SWITCH($E4037,"Forecast",IFERROR(SUMIFS(INDEX('Forecast Input'!$A:$BO,,MATCH(TEXT($A4037,"0"),'Forecast Input'!$1:$1,0)),'Forecast Input'!$A:$A,Master!C4037,'Forecast Input'!$D:$D,Master!D4037),0),"Actual",SUMIFS('CMO Input'!$Q:$Q,'CMO Input'!$E:$E,Master!$A4037,'CMO Input'!$C:$C,Master!$C4037,'CMO Input'!$AJ:$AJ,Master!$D4037,'CMO Input'!$AU:$AU,Master!$F4033),"")</f>
        <v/>
      </c>
    </row>
    <row r="4038" spans="1:6" x14ac:dyDescent="0.25">
      <c r="A4038" s="24">
        <v>20</v>
      </c>
      <c r="B4038" s="25">
        <v>44409</v>
      </c>
      <c r="C4038" s="24" t="s">
        <v>989</v>
      </c>
      <c r="D4038" s="24" t="s">
        <v>436</v>
      </c>
      <c r="E4038" s="24" t="s">
        <v>1488</v>
      </c>
      <c r="F4038" cm="1">
        <f t="array" ref="F4038">_xlfn.SWITCH($E4038,"Forecast",IFERROR(SUMIFS(INDEX('Forecast Input'!$A:$BO,,MATCH(TEXT($A4038,"0"),'Forecast Input'!$1:$1,0)),'Forecast Input'!$A:$A,Master!C4038,'Forecast Input'!$D:$D,Master!D4038),0),"Actual",SUMIFS('CMO Input'!$Q:$Q,'CMO Input'!$E:$E,Master!$A4038,'CMO Input'!$C:$C,Master!$C4038,'CMO Input'!$AJ:$AJ,Master!$D4038,'CMO Input'!$AU:$AU,Master!$F4034),"")</f>
        <v>0</v>
      </c>
    </row>
    <row r="4039" spans="1:6" x14ac:dyDescent="0.25">
      <c r="A4039" s="24">
        <v>20</v>
      </c>
      <c r="B4039" s="25">
        <v>44409</v>
      </c>
      <c r="C4039" s="24" t="s">
        <v>989</v>
      </c>
      <c r="D4039" s="24" t="s">
        <v>436</v>
      </c>
      <c r="E4039" s="24" t="s">
        <v>1487</v>
      </c>
      <c r="F4039" cm="1">
        <f t="array" ref="F4039">_xlfn.SWITCH($E4039,"Forecast",IFERROR(SUMIFS(INDEX('Forecast Input'!$A:$BO,,MATCH(TEXT($A4039,"0"),'Forecast Input'!$1:$1,0)),'Forecast Input'!$A:$A,Master!C4039,'Forecast Input'!$D:$D,Master!D4039),0),"Actual",SUMIFS('CMO Input'!$Q:$Q,'CMO Input'!$E:$E,Master!$A4039,'CMO Input'!$C:$C,Master!$C4039,'CMO Input'!$AJ:$AJ,Master!$D4039,'CMO Input'!$AU:$AU,Master!$F4035),"")</f>
        <v>0</v>
      </c>
    </row>
    <row r="4040" spans="1:6" x14ac:dyDescent="0.25">
      <c r="A4040" s="24">
        <v>20</v>
      </c>
      <c r="B4040" s="25">
        <v>44409</v>
      </c>
      <c r="C4040" s="24" t="s">
        <v>989</v>
      </c>
      <c r="D4040" s="24" t="s">
        <v>1469</v>
      </c>
      <c r="E4040" s="24" t="s">
        <v>1489</v>
      </c>
      <c r="F4040" t="str" cm="1">
        <f t="array" ref="F4040">_xlfn.SWITCH($E4040,"Forecast",IFERROR(SUMIFS(INDEX('Forecast Input'!$A:$BO,,MATCH(TEXT($A4040,"0"),'Forecast Input'!$1:$1,0)),'Forecast Input'!$A:$A,Master!C4040,'Forecast Input'!$D:$D,Master!D4040),0),"Actual",SUMIFS('CMO Input'!$Q:$Q,'CMO Input'!$E:$E,Master!$A4040,'CMO Input'!$C:$C,Master!$C4040,'CMO Input'!$AJ:$AJ,Master!$D4040,'CMO Input'!$AU:$AU,Master!$F4036),"")</f>
        <v/>
      </c>
    </row>
    <row r="4041" spans="1:6" x14ac:dyDescent="0.25">
      <c r="A4041" s="24">
        <v>20</v>
      </c>
      <c r="B4041" s="25">
        <v>44409</v>
      </c>
      <c r="C4041" s="24" t="s">
        <v>989</v>
      </c>
      <c r="D4041" s="24" t="s">
        <v>1469</v>
      </c>
      <c r="E4041" s="24" t="s">
        <v>1488</v>
      </c>
      <c r="F4041" cm="1">
        <f t="array" ref="F4041">_xlfn.SWITCH($E4041,"Forecast",IFERROR(SUMIFS(INDEX('Forecast Input'!$A:$BO,,MATCH(TEXT($A4041,"0"),'Forecast Input'!$1:$1,0)),'Forecast Input'!$A:$A,Master!C4041,'Forecast Input'!$D:$D,Master!D4041),0),"Actual",SUMIFS('CMO Input'!$Q:$Q,'CMO Input'!$E:$E,Master!$A4041,'CMO Input'!$C:$C,Master!$C4041,'CMO Input'!$AJ:$AJ,Master!$D4041,'CMO Input'!$AU:$AU,Master!$F4037),"")</f>
        <v>0</v>
      </c>
    </row>
    <row r="4042" spans="1:6" x14ac:dyDescent="0.25">
      <c r="A4042" s="24">
        <v>20</v>
      </c>
      <c r="B4042" s="25">
        <v>44409</v>
      </c>
      <c r="C4042" s="24" t="s">
        <v>989</v>
      </c>
      <c r="D4042" s="24" t="s">
        <v>1469</v>
      </c>
      <c r="E4042" s="24" t="s">
        <v>1487</v>
      </c>
      <c r="F4042" cm="1">
        <f t="array" ref="F4042">_xlfn.SWITCH($E4042,"Forecast",IFERROR(SUMIFS(INDEX('Forecast Input'!$A:$BO,,MATCH(TEXT($A4042,"0"),'Forecast Input'!$1:$1,0)),'Forecast Input'!$A:$A,Master!C4042,'Forecast Input'!$D:$D,Master!D4042),0),"Actual",SUMIFS('CMO Input'!$Q:$Q,'CMO Input'!$E:$E,Master!$A4042,'CMO Input'!$C:$C,Master!$C4042,'CMO Input'!$AJ:$AJ,Master!$D4042,'CMO Input'!$AU:$AU,Master!$F4038),"")</f>
        <v>0</v>
      </c>
    </row>
    <row r="4043" spans="1:6" x14ac:dyDescent="0.25">
      <c r="A4043" s="24">
        <v>20</v>
      </c>
      <c r="B4043" s="25">
        <v>44409</v>
      </c>
      <c r="C4043" s="24" t="s">
        <v>181</v>
      </c>
      <c r="D4043" s="24" t="s">
        <v>10</v>
      </c>
      <c r="E4043" s="24" t="s">
        <v>1489</v>
      </c>
      <c r="F4043" t="str" cm="1">
        <f t="array" ref="F4043">_xlfn.SWITCH($E4043,"Forecast",IFERROR(SUMIFS(INDEX('Forecast Input'!$A:$BO,,MATCH(TEXT($A4043,"0"),'Forecast Input'!$1:$1,0)),'Forecast Input'!$A:$A,Master!C4043,'Forecast Input'!$D:$D,Master!D4043),0),"Actual",SUMIFS('CMO Input'!$Q:$Q,'CMO Input'!$E:$E,Master!$A4043,'CMO Input'!$C:$C,Master!$C4043,'CMO Input'!$AJ:$AJ,Master!$D4043,'CMO Input'!$AU:$AU,Master!$F4039),"")</f>
        <v/>
      </c>
    </row>
    <row r="4044" spans="1:6" x14ac:dyDescent="0.25">
      <c r="A4044" s="24">
        <v>20</v>
      </c>
      <c r="B4044" s="25">
        <v>44409</v>
      </c>
      <c r="C4044" s="24" t="s">
        <v>181</v>
      </c>
      <c r="D4044" s="24" t="s">
        <v>10</v>
      </c>
      <c r="E4044" s="24" t="s">
        <v>1488</v>
      </c>
      <c r="F4044" cm="1">
        <f t="array" ref="F4044">_xlfn.SWITCH($E4044,"Forecast",IFERROR(SUMIFS(INDEX('Forecast Input'!$A:$BO,,MATCH(TEXT($A4044,"0"),'Forecast Input'!$1:$1,0)),'Forecast Input'!$A:$A,Master!C4044,'Forecast Input'!$D:$D,Master!D4044),0),"Actual",SUMIFS('CMO Input'!$Q:$Q,'CMO Input'!$E:$E,Master!$A4044,'CMO Input'!$C:$C,Master!$C4044,'CMO Input'!$AJ:$AJ,Master!$D4044,'CMO Input'!$AU:$AU,Master!$F4040),"")</f>
        <v>0</v>
      </c>
    </row>
    <row r="4045" spans="1:6" x14ac:dyDescent="0.25">
      <c r="A4045" s="24">
        <v>20</v>
      </c>
      <c r="B4045" s="25">
        <v>44409</v>
      </c>
      <c r="C4045" s="24" t="s">
        <v>181</v>
      </c>
      <c r="D4045" s="24" t="s">
        <v>10</v>
      </c>
      <c r="E4045" s="24" t="s">
        <v>1487</v>
      </c>
      <c r="F4045" cm="1">
        <f t="array" ref="F4045">_xlfn.SWITCH($E4045,"Forecast",IFERROR(SUMIFS(INDEX('Forecast Input'!$A:$BO,,MATCH(TEXT($A4045,"0"),'Forecast Input'!$1:$1,0)),'Forecast Input'!$A:$A,Master!C4045,'Forecast Input'!$D:$D,Master!D4045),0),"Actual",SUMIFS('CMO Input'!$Q:$Q,'CMO Input'!$E:$E,Master!$A4045,'CMO Input'!$C:$C,Master!$C4045,'CMO Input'!$AJ:$AJ,Master!$D4045,'CMO Input'!$AU:$AU,Master!$F4041),"")</f>
        <v>0</v>
      </c>
    </row>
    <row r="4046" spans="1:6" x14ac:dyDescent="0.25">
      <c r="A4046" s="24">
        <v>20</v>
      </c>
      <c r="B4046" s="25">
        <v>44409</v>
      </c>
      <c r="C4046" s="24" t="s">
        <v>181</v>
      </c>
      <c r="D4046" s="24" t="s">
        <v>61</v>
      </c>
      <c r="E4046" s="24" t="s">
        <v>1489</v>
      </c>
      <c r="F4046" t="str" cm="1">
        <f t="array" ref="F4046">_xlfn.SWITCH($E4046,"Forecast",IFERROR(SUMIFS(INDEX('Forecast Input'!$A:$BO,,MATCH(TEXT($A4046,"0"),'Forecast Input'!$1:$1,0)),'Forecast Input'!$A:$A,Master!C4046,'Forecast Input'!$D:$D,Master!D4046),0),"Actual",SUMIFS('CMO Input'!$Q:$Q,'CMO Input'!$E:$E,Master!$A4046,'CMO Input'!$C:$C,Master!$C4046,'CMO Input'!$AJ:$AJ,Master!$D4046,'CMO Input'!$AU:$AU,Master!$F4042),"")</f>
        <v/>
      </c>
    </row>
    <row r="4047" spans="1:6" x14ac:dyDescent="0.25">
      <c r="A4047" s="24">
        <v>20</v>
      </c>
      <c r="B4047" s="25">
        <v>44409</v>
      </c>
      <c r="C4047" s="24" t="s">
        <v>181</v>
      </c>
      <c r="D4047" s="24" t="s">
        <v>61</v>
      </c>
      <c r="E4047" s="24" t="s">
        <v>1488</v>
      </c>
      <c r="F4047" cm="1">
        <f t="array" ref="F4047">_xlfn.SWITCH($E4047,"Forecast",IFERROR(SUMIFS(INDEX('Forecast Input'!$A:$BO,,MATCH(TEXT($A4047,"0"),'Forecast Input'!$1:$1,0)),'Forecast Input'!$A:$A,Master!C4047,'Forecast Input'!$D:$D,Master!D4047),0),"Actual",SUMIFS('CMO Input'!$Q:$Q,'CMO Input'!$E:$E,Master!$A4047,'CMO Input'!$C:$C,Master!$C4047,'CMO Input'!$AJ:$AJ,Master!$D4047,'CMO Input'!$AU:$AU,Master!$F4043),"")</f>
        <v>0</v>
      </c>
    </row>
    <row r="4048" spans="1:6" x14ac:dyDescent="0.25">
      <c r="A4048" s="24">
        <v>20</v>
      </c>
      <c r="B4048" s="25">
        <v>44409</v>
      </c>
      <c r="C4048" s="24" t="s">
        <v>181</v>
      </c>
      <c r="D4048" s="24" t="s">
        <v>61</v>
      </c>
      <c r="E4048" s="24" t="s">
        <v>1487</v>
      </c>
      <c r="F4048" cm="1">
        <f t="array" ref="F4048">_xlfn.SWITCH($E4048,"Forecast",IFERROR(SUMIFS(INDEX('Forecast Input'!$A:$BO,,MATCH(TEXT($A4048,"0"),'Forecast Input'!$1:$1,0)),'Forecast Input'!$A:$A,Master!C4048,'Forecast Input'!$D:$D,Master!D4048),0),"Actual",SUMIFS('CMO Input'!$Q:$Q,'CMO Input'!$E:$E,Master!$A4048,'CMO Input'!$C:$C,Master!$C4048,'CMO Input'!$AJ:$AJ,Master!$D4048,'CMO Input'!$AU:$AU,Master!$F4044),"")</f>
        <v>0</v>
      </c>
    </row>
    <row r="4049" spans="1:6" x14ac:dyDescent="0.25">
      <c r="A4049" s="24">
        <v>20</v>
      </c>
      <c r="B4049" s="25">
        <v>44409</v>
      </c>
      <c r="C4049" s="24" t="s">
        <v>181</v>
      </c>
      <c r="D4049" s="24" t="s">
        <v>103</v>
      </c>
      <c r="E4049" s="24" t="s">
        <v>1489</v>
      </c>
      <c r="F4049" t="str" cm="1">
        <f t="array" ref="F4049">_xlfn.SWITCH($E4049,"Forecast",IFERROR(SUMIFS(INDEX('Forecast Input'!$A:$BO,,MATCH(TEXT($A4049,"0"),'Forecast Input'!$1:$1,0)),'Forecast Input'!$A:$A,Master!C4049,'Forecast Input'!$D:$D,Master!D4049),0),"Actual",SUMIFS('CMO Input'!$Q:$Q,'CMO Input'!$E:$E,Master!$A4049,'CMO Input'!$C:$C,Master!$C4049,'CMO Input'!$AJ:$AJ,Master!$D4049,'CMO Input'!$AU:$AU,Master!$F4045),"")</f>
        <v/>
      </c>
    </row>
    <row r="4050" spans="1:6" x14ac:dyDescent="0.25">
      <c r="A4050" s="24">
        <v>20</v>
      </c>
      <c r="B4050" s="25">
        <v>44409</v>
      </c>
      <c r="C4050" s="24" t="s">
        <v>181</v>
      </c>
      <c r="D4050" s="24" t="s">
        <v>103</v>
      </c>
      <c r="E4050" s="24" t="s">
        <v>1488</v>
      </c>
      <c r="F4050" cm="1">
        <f t="array" ref="F4050">_xlfn.SWITCH($E4050,"Forecast",IFERROR(SUMIFS(INDEX('Forecast Input'!$A:$BO,,MATCH(TEXT($A4050,"0"),'Forecast Input'!$1:$1,0)),'Forecast Input'!$A:$A,Master!C4050,'Forecast Input'!$D:$D,Master!D4050),0),"Actual",SUMIFS('CMO Input'!$Q:$Q,'CMO Input'!$E:$E,Master!$A4050,'CMO Input'!$C:$C,Master!$C4050,'CMO Input'!$AJ:$AJ,Master!$D4050,'CMO Input'!$AU:$AU,Master!$F4046),"")</f>
        <v>0</v>
      </c>
    </row>
    <row r="4051" spans="1:6" x14ac:dyDescent="0.25">
      <c r="A4051" s="24">
        <v>20</v>
      </c>
      <c r="B4051" s="25">
        <v>44409</v>
      </c>
      <c r="C4051" s="24" t="s">
        <v>181</v>
      </c>
      <c r="D4051" s="24" t="s">
        <v>103</v>
      </c>
      <c r="E4051" s="24" t="s">
        <v>1487</v>
      </c>
      <c r="F4051" cm="1">
        <f t="array" ref="F4051">_xlfn.SWITCH($E4051,"Forecast",IFERROR(SUMIFS(INDEX('Forecast Input'!$A:$BO,,MATCH(TEXT($A4051,"0"),'Forecast Input'!$1:$1,0)),'Forecast Input'!$A:$A,Master!C4051,'Forecast Input'!$D:$D,Master!D4051),0),"Actual",SUMIFS('CMO Input'!$Q:$Q,'CMO Input'!$E:$E,Master!$A4051,'CMO Input'!$C:$C,Master!$C4051,'CMO Input'!$AJ:$AJ,Master!$D4051,'CMO Input'!$AU:$AU,Master!$F4047),"")</f>
        <v>0</v>
      </c>
    </row>
    <row r="4052" spans="1:6" x14ac:dyDescent="0.25">
      <c r="A4052" s="24">
        <v>20</v>
      </c>
      <c r="B4052" s="25">
        <v>44409</v>
      </c>
      <c r="C4052" s="24" t="s">
        <v>181</v>
      </c>
      <c r="D4052" s="24" t="s">
        <v>146</v>
      </c>
      <c r="E4052" s="24" t="s">
        <v>1489</v>
      </c>
      <c r="F4052" t="str" cm="1">
        <f t="array" ref="F4052">_xlfn.SWITCH($E4052,"Forecast",IFERROR(SUMIFS(INDEX('Forecast Input'!$A:$BO,,MATCH(TEXT($A4052,"0"),'Forecast Input'!$1:$1,0)),'Forecast Input'!$A:$A,Master!C4052,'Forecast Input'!$D:$D,Master!D4052),0),"Actual",SUMIFS('CMO Input'!$Q:$Q,'CMO Input'!$E:$E,Master!$A4052,'CMO Input'!$C:$C,Master!$C4052,'CMO Input'!$AJ:$AJ,Master!$D4052,'CMO Input'!$AU:$AU,Master!$F4048),"")</f>
        <v/>
      </c>
    </row>
    <row r="4053" spans="1:6" x14ac:dyDescent="0.25">
      <c r="A4053" s="24">
        <v>20</v>
      </c>
      <c r="B4053" s="25">
        <v>44409</v>
      </c>
      <c r="C4053" s="24" t="s">
        <v>181</v>
      </c>
      <c r="D4053" s="24" t="s">
        <v>146</v>
      </c>
      <c r="E4053" s="24" t="s">
        <v>1488</v>
      </c>
      <c r="F4053" cm="1">
        <f t="array" ref="F4053">_xlfn.SWITCH($E4053,"Forecast",IFERROR(SUMIFS(INDEX('Forecast Input'!$A:$BO,,MATCH(TEXT($A4053,"0"),'Forecast Input'!$1:$1,0)),'Forecast Input'!$A:$A,Master!C4053,'Forecast Input'!$D:$D,Master!D4053),0),"Actual",SUMIFS('CMO Input'!$Q:$Q,'CMO Input'!$E:$E,Master!$A4053,'CMO Input'!$C:$C,Master!$C4053,'CMO Input'!$AJ:$AJ,Master!$D4053,'CMO Input'!$AU:$AU,Master!$F4049),"")</f>
        <v>0</v>
      </c>
    </row>
    <row r="4054" spans="1:6" x14ac:dyDescent="0.25">
      <c r="A4054" s="24">
        <v>20</v>
      </c>
      <c r="B4054" s="25">
        <v>44409</v>
      </c>
      <c r="C4054" s="24" t="s">
        <v>181</v>
      </c>
      <c r="D4054" s="24" t="s">
        <v>146</v>
      </c>
      <c r="E4054" s="24" t="s">
        <v>1487</v>
      </c>
      <c r="F4054" cm="1">
        <f t="array" ref="F4054">_xlfn.SWITCH($E4054,"Forecast",IFERROR(SUMIFS(INDEX('Forecast Input'!$A:$BO,,MATCH(TEXT($A4054,"0"),'Forecast Input'!$1:$1,0)),'Forecast Input'!$A:$A,Master!C4054,'Forecast Input'!$D:$D,Master!D4054),0),"Actual",SUMIFS('CMO Input'!$Q:$Q,'CMO Input'!$E:$E,Master!$A4054,'CMO Input'!$C:$C,Master!$C4054,'CMO Input'!$AJ:$AJ,Master!$D4054,'CMO Input'!$AU:$AU,Master!$F4050),"")</f>
        <v>0</v>
      </c>
    </row>
    <row r="4055" spans="1:6" x14ac:dyDescent="0.25">
      <c r="A4055" s="24">
        <v>20</v>
      </c>
      <c r="B4055" s="25">
        <v>44409</v>
      </c>
      <c r="C4055" s="24" t="s">
        <v>181</v>
      </c>
      <c r="D4055" s="24" t="s">
        <v>166</v>
      </c>
      <c r="E4055" s="24" t="s">
        <v>1489</v>
      </c>
      <c r="F4055" t="str" cm="1">
        <f t="array" ref="F4055">_xlfn.SWITCH($E4055,"Forecast",IFERROR(SUMIFS(INDEX('Forecast Input'!$A:$BO,,MATCH(TEXT($A4055,"0"),'Forecast Input'!$1:$1,0)),'Forecast Input'!$A:$A,Master!C4055,'Forecast Input'!$D:$D,Master!D4055),0),"Actual",SUMIFS('CMO Input'!$Q:$Q,'CMO Input'!$E:$E,Master!$A4055,'CMO Input'!$C:$C,Master!$C4055,'CMO Input'!$AJ:$AJ,Master!$D4055,'CMO Input'!$AU:$AU,Master!$F4051),"")</f>
        <v/>
      </c>
    </row>
    <row r="4056" spans="1:6" x14ac:dyDescent="0.25">
      <c r="A4056" s="24">
        <v>20</v>
      </c>
      <c r="B4056" s="25">
        <v>44409</v>
      </c>
      <c r="C4056" s="24" t="s">
        <v>181</v>
      </c>
      <c r="D4056" s="24" t="s">
        <v>166</v>
      </c>
      <c r="E4056" s="24" t="s">
        <v>1488</v>
      </c>
      <c r="F4056" cm="1">
        <f t="array" ref="F4056">_xlfn.SWITCH($E4056,"Forecast",IFERROR(SUMIFS(INDEX('Forecast Input'!$A:$BO,,MATCH(TEXT($A4056,"0"),'Forecast Input'!$1:$1,0)),'Forecast Input'!$A:$A,Master!C4056,'Forecast Input'!$D:$D,Master!D4056),0),"Actual",SUMIFS('CMO Input'!$Q:$Q,'CMO Input'!$E:$E,Master!$A4056,'CMO Input'!$C:$C,Master!$C4056,'CMO Input'!$AJ:$AJ,Master!$D4056,'CMO Input'!$AU:$AU,Master!$F4052),"")</f>
        <v>0</v>
      </c>
    </row>
    <row r="4057" spans="1:6" x14ac:dyDescent="0.25">
      <c r="A4057" s="24">
        <v>20</v>
      </c>
      <c r="B4057" s="25">
        <v>44409</v>
      </c>
      <c r="C4057" s="24" t="s">
        <v>181</v>
      </c>
      <c r="D4057" s="24" t="s">
        <v>166</v>
      </c>
      <c r="E4057" s="24" t="s">
        <v>1487</v>
      </c>
      <c r="F4057" cm="1">
        <f t="array" ref="F4057">_xlfn.SWITCH($E4057,"Forecast",IFERROR(SUMIFS(INDEX('Forecast Input'!$A:$BO,,MATCH(TEXT($A4057,"0"),'Forecast Input'!$1:$1,0)),'Forecast Input'!$A:$A,Master!C4057,'Forecast Input'!$D:$D,Master!D4057),0),"Actual",SUMIFS('CMO Input'!$Q:$Q,'CMO Input'!$E:$E,Master!$A4057,'CMO Input'!$C:$C,Master!$C4057,'CMO Input'!$AJ:$AJ,Master!$D4057,'CMO Input'!$AU:$AU,Master!$F4053),"")</f>
        <v>0</v>
      </c>
    </row>
    <row r="4058" spans="1:6" x14ac:dyDescent="0.25">
      <c r="A4058" s="24">
        <v>20</v>
      </c>
      <c r="B4058" s="25">
        <v>44409</v>
      </c>
      <c r="C4058" s="24" t="s">
        <v>181</v>
      </c>
      <c r="D4058" s="24" t="s">
        <v>170</v>
      </c>
      <c r="E4058" s="24" t="s">
        <v>1489</v>
      </c>
      <c r="F4058" t="str" cm="1">
        <f t="array" ref="F4058">_xlfn.SWITCH($E4058,"Forecast",IFERROR(SUMIFS(INDEX('Forecast Input'!$A:$BO,,MATCH(TEXT($A4058,"0"),'Forecast Input'!$1:$1,0)),'Forecast Input'!$A:$A,Master!C4058,'Forecast Input'!$D:$D,Master!D4058),0),"Actual",SUMIFS('CMO Input'!$Q:$Q,'CMO Input'!$E:$E,Master!$A4058,'CMO Input'!$C:$C,Master!$C4058,'CMO Input'!$AJ:$AJ,Master!$D4058,'CMO Input'!$AU:$AU,Master!$F4054),"")</f>
        <v/>
      </c>
    </row>
    <row r="4059" spans="1:6" x14ac:dyDescent="0.25">
      <c r="A4059" s="24">
        <v>20</v>
      </c>
      <c r="B4059" s="25">
        <v>44409</v>
      </c>
      <c r="C4059" s="24" t="s">
        <v>181</v>
      </c>
      <c r="D4059" s="24" t="s">
        <v>170</v>
      </c>
      <c r="E4059" s="24" t="s">
        <v>1488</v>
      </c>
      <c r="F4059" cm="1">
        <f t="array" ref="F4059">_xlfn.SWITCH($E4059,"Forecast",IFERROR(SUMIFS(INDEX('Forecast Input'!$A:$BO,,MATCH(TEXT($A4059,"0"),'Forecast Input'!$1:$1,0)),'Forecast Input'!$A:$A,Master!C4059,'Forecast Input'!$D:$D,Master!D4059),0),"Actual",SUMIFS('CMO Input'!$Q:$Q,'CMO Input'!$E:$E,Master!$A4059,'CMO Input'!$C:$C,Master!$C4059,'CMO Input'!$AJ:$AJ,Master!$D4059,'CMO Input'!$AU:$AU,Master!$F4055),"")</f>
        <v>0</v>
      </c>
    </row>
    <row r="4060" spans="1:6" x14ac:dyDescent="0.25">
      <c r="A4060" s="24">
        <v>20</v>
      </c>
      <c r="B4060" s="25">
        <v>44409</v>
      </c>
      <c r="C4060" s="24" t="s">
        <v>181</v>
      </c>
      <c r="D4060" s="24" t="s">
        <v>170</v>
      </c>
      <c r="E4060" s="24" t="s">
        <v>1487</v>
      </c>
      <c r="F4060" cm="1">
        <f t="array" ref="F4060">_xlfn.SWITCH($E4060,"Forecast",IFERROR(SUMIFS(INDEX('Forecast Input'!$A:$BO,,MATCH(TEXT($A4060,"0"),'Forecast Input'!$1:$1,0)),'Forecast Input'!$A:$A,Master!C4060,'Forecast Input'!$D:$D,Master!D4060),0),"Actual",SUMIFS('CMO Input'!$Q:$Q,'CMO Input'!$E:$E,Master!$A4060,'CMO Input'!$C:$C,Master!$C4060,'CMO Input'!$AJ:$AJ,Master!$D4060,'CMO Input'!$AU:$AU,Master!$F4056),"")</f>
        <v>0</v>
      </c>
    </row>
    <row r="4061" spans="1:6" x14ac:dyDescent="0.25">
      <c r="A4061" s="24">
        <v>20</v>
      </c>
      <c r="B4061" s="25">
        <v>44409</v>
      </c>
      <c r="C4061" s="24" t="s">
        <v>181</v>
      </c>
      <c r="D4061" s="24" t="s">
        <v>436</v>
      </c>
      <c r="E4061" s="24" t="s">
        <v>1489</v>
      </c>
      <c r="F4061" t="str" cm="1">
        <f t="array" ref="F4061">_xlfn.SWITCH($E4061,"Forecast",IFERROR(SUMIFS(INDEX('Forecast Input'!$A:$BO,,MATCH(TEXT($A4061,"0"),'Forecast Input'!$1:$1,0)),'Forecast Input'!$A:$A,Master!C4061,'Forecast Input'!$D:$D,Master!D4061),0),"Actual",SUMIFS('CMO Input'!$Q:$Q,'CMO Input'!$E:$E,Master!$A4061,'CMO Input'!$C:$C,Master!$C4061,'CMO Input'!$AJ:$AJ,Master!$D4061,'CMO Input'!$AU:$AU,Master!$F4057),"")</f>
        <v/>
      </c>
    </row>
    <row r="4062" spans="1:6" x14ac:dyDescent="0.25">
      <c r="A4062" s="24">
        <v>20</v>
      </c>
      <c r="B4062" s="25">
        <v>44409</v>
      </c>
      <c r="C4062" s="24" t="s">
        <v>181</v>
      </c>
      <c r="D4062" s="24" t="s">
        <v>436</v>
      </c>
      <c r="E4062" s="24" t="s">
        <v>1488</v>
      </c>
      <c r="F4062" cm="1">
        <f t="array" ref="F4062">_xlfn.SWITCH($E4062,"Forecast",IFERROR(SUMIFS(INDEX('Forecast Input'!$A:$BO,,MATCH(TEXT($A4062,"0"),'Forecast Input'!$1:$1,0)),'Forecast Input'!$A:$A,Master!C4062,'Forecast Input'!$D:$D,Master!D4062),0),"Actual",SUMIFS('CMO Input'!$Q:$Q,'CMO Input'!$E:$E,Master!$A4062,'CMO Input'!$C:$C,Master!$C4062,'CMO Input'!$AJ:$AJ,Master!$D4062,'CMO Input'!$AU:$AU,Master!$F4058),"")</f>
        <v>0</v>
      </c>
    </row>
    <row r="4063" spans="1:6" x14ac:dyDescent="0.25">
      <c r="A4063" s="24">
        <v>20</v>
      </c>
      <c r="B4063" s="25">
        <v>44409</v>
      </c>
      <c r="C4063" s="24" t="s">
        <v>181</v>
      </c>
      <c r="D4063" s="24" t="s">
        <v>436</v>
      </c>
      <c r="E4063" s="24" t="s">
        <v>1487</v>
      </c>
      <c r="F4063" cm="1">
        <f t="array" ref="F4063">_xlfn.SWITCH($E4063,"Forecast",IFERROR(SUMIFS(INDEX('Forecast Input'!$A:$BO,,MATCH(TEXT($A4063,"0"),'Forecast Input'!$1:$1,0)),'Forecast Input'!$A:$A,Master!C4063,'Forecast Input'!$D:$D,Master!D4063),0),"Actual",SUMIFS('CMO Input'!$Q:$Q,'CMO Input'!$E:$E,Master!$A4063,'CMO Input'!$C:$C,Master!$C4063,'CMO Input'!$AJ:$AJ,Master!$D4063,'CMO Input'!$AU:$AU,Master!$F4059),"")</f>
        <v>0</v>
      </c>
    </row>
    <row r="4064" spans="1:6" x14ac:dyDescent="0.25">
      <c r="A4064" s="24">
        <v>20</v>
      </c>
      <c r="B4064" s="25">
        <v>44409</v>
      </c>
      <c r="C4064" s="24" t="s">
        <v>181</v>
      </c>
      <c r="D4064" s="24" t="s">
        <v>1469</v>
      </c>
      <c r="E4064" s="24" t="s">
        <v>1489</v>
      </c>
      <c r="F4064" t="str" cm="1">
        <f t="array" ref="F4064">_xlfn.SWITCH($E4064,"Forecast",IFERROR(SUMIFS(INDEX('Forecast Input'!$A:$BO,,MATCH(TEXT($A4064,"0"),'Forecast Input'!$1:$1,0)),'Forecast Input'!$A:$A,Master!C4064,'Forecast Input'!$D:$D,Master!D4064),0),"Actual",SUMIFS('CMO Input'!$Q:$Q,'CMO Input'!$E:$E,Master!$A4064,'CMO Input'!$C:$C,Master!$C4064,'CMO Input'!$AJ:$AJ,Master!$D4064,'CMO Input'!$AU:$AU,Master!$F4060),"")</f>
        <v/>
      </c>
    </row>
    <row r="4065" spans="1:6" x14ac:dyDescent="0.25">
      <c r="A4065" s="24">
        <v>20</v>
      </c>
      <c r="B4065" s="25">
        <v>44409</v>
      </c>
      <c r="C4065" s="24" t="s">
        <v>181</v>
      </c>
      <c r="D4065" s="24" t="s">
        <v>1469</v>
      </c>
      <c r="E4065" s="24" t="s">
        <v>1488</v>
      </c>
      <c r="F4065" cm="1">
        <f t="array" ref="F4065">_xlfn.SWITCH($E4065,"Forecast",IFERROR(SUMIFS(INDEX('Forecast Input'!$A:$BO,,MATCH(TEXT($A4065,"0"),'Forecast Input'!$1:$1,0)),'Forecast Input'!$A:$A,Master!C4065,'Forecast Input'!$D:$D,Master!D4065),0),"Actual",SUMIFS('CMO Input'!$Q:$Q,'CMO Input'!$E:$E,Master!$A4065,'CMO Input'!$C:$C,Master!$C4065,'CMO Input'!$AJ:$AJ,Master!$D4065,'CMO Input'!$AU:$AU,Master!$F4061),"")</f>
        <v>0</v>
      </c>
    </row>
    <row r="4066" spans="1:6" x14ac:dyDescent="0.25">
      <c r="A4066" s="24">
        <v>20</v>
      </c>
      <c r="B4066" s="25">
        <v>44409</v>
      </c>
      <c r="C4066" s="24" t="s">
        <v>181</v>
      </c>
      <c r="D4066" s="24" t="s">
        <v>1469</v>
      </c>
      <c r="E4066" s="24" t="s">
        <v>1487</v>
      </c>
      <c r="F4066" cm="1">
        <f t="array" ref="F4066">_xlfn.SWITCH($E4066,"Forecast",IFERROR(SUMIFS(INDEX('Forecast Input'!$A:$BO,,MATCH(TEXT($A4066,"0"),'Forecast Input'!$1:$1,0)),'Forecast Input'!$A:$A,Master!C4066,'Forecast Input'!$D:$D,Master!D4066),0),"Actual",SUMIFS('CMO Input'!$Q:$Q,'CMO Input'!$E:$E,Master!$A4066,'CMO Input'!$C:$C,Master!$C4066,'CMO Input'!$AJ:$AJ,Master!$D4066,'CMO Input'!$AU:$AU,Master!$F4062),"")</f>
        <v>0</v>
      </c>
    </row>
    <row r="4067" spans="1:6" x14ac:dyDescent="0.25">
      <c r="A4067" s="24">
        <v>20</v>
      </c>
      <c r="B4067" s="25">
        <v>44409</v>
      </c>
      <c r="C4067" s="24" t="s">
        <v>424</v>
      </c>
      <c r="D4067" s="24" t="s">
        <v>10</v>
      </c>
      <c r="E4067" s="24" t="s">
        <v>1489</v>
      </c>
      <c r="F4067" t="str" cm="1">
        <f t="array" ref="F4067">_xlfn.SWITCH($E4067,"Forecast",IFERROR(SUMIFS(INDEX('Forecast Input'!$A:$BO,,MATCH(TEXT($A4067,"0"),'Forecast Input'!$1:$1,0)),'Forecast Input'!$A:$A,Master!C4067,'Forecast Input'!$D:$D,Master!D4067),0),"Actual",SUMIFS('CMO Input'!$Q:$Q,'CMO Input'!$E:$E,Master!$A4067,'CMO Input'!$C:$C,Master!$C4067,'CMO Input'!$AJ:$AJ,Master!$D4067,'CMO Input'!$AU:$AU,Master!$F4063),"")</f>
        <v/>
      </c>
    </row>
    <row r="4068" spans="1:6" x14ac:dyDescent="0.25">
      <c r="A4068" s="24">
        <v>20</v>
      </c>
      <c r="B4068" s="25">
        <v>44409</v>
      </c>
      <c r="C4068" s="24" t="s">
        <v>424</v>
      </c>
      <c r="D4068" s="24" t="s">
        <v>10</v>
      </c>
      <c r="E4068" s="24" t="s">
        <v>1488</v>
      </c>
      <c r="F4068" cm="1">
        <f t="array" ref="F4068">_xlfn.SWITCH($E4068,"Forecast",IFERROR(SUMIFS(INDEX('Forecast Input'!$A:$BO,,MATCH(TEXT($A4068,"0"),'Forecast Input'!$1:$1,0)),'Forecast Input'!$A:$A,Master!C4068,'Forecast Input'!$D:$D,Master!D4068),0),"Actual",SUMIFS('CMO Input'!$Q:$Q,'CMO Input'!$E:$E,Master!$A4068,'CMO Input'!$C:$C,Master!$C4068,'CMO Input'!$AJ:$AJ,Master!$D4068,'CMO Input'!$AU:$AU,Master!$F4064),"")</f>
        <v>0</v>
      </c>
    </row>
    <row r="4069" spans="1:6" x14ac:dyDescent="0.25">
      <c r="A4069" s="24">
        <v>20</v>
      </c>
      <c r="B4069" s="25">
        <v>44409</v>
      </c>
      <c r="C4069" s="24" t="s">
        <v>424</v>
      </c>
      <c r="D4069" s="24" t="s">
        <v>10</v>
      </c>
      <c r="E4069" s="24" t="s">
        <v>1487</v>
      </c>
      <c r="F4069" cm="1">
        <f t="array" ref="F4069">_xlfn.SWITCH($E4069,"Forecast",IFERROR(SUMIFS(INDEX('Forecast Input'!$A:$BO,,MATCH(TEXT($A4069,"0"),'Forecast Input'!$1:$1,0)),'Forecast Input'!$A:$A,Master!C4069,'Forecast Input'!$D:$D,Master!D4069),0),"Actual",SUMIFS('CMO Input'!$Q:$Q,'CMO Input'!$E:$E,Master!$A4069,'CMO Input'!$C:$C,Master!$C4069,'CMO Input'!$AJ:$AJ,Master!$D4069,'CMO Input'!$AU:$AU,Master!$F4065),"")</f>
        <v>0</v>
      </c>
    </row>
    <row r="4070" spans="1:6" x14ac:dyDescent="0.25">
      <c r="A4070" s="24">
        <v>20</v>
      </c>
      <c r="B4070" s="25">
        <v>44409</v>
      </c>
      <c r="C4070" s="24" t="s">
        <v>424</v>
      </c>
      <c r="D4070" s="24" t="s">
        <v>61</v>
      </c>
      <c r="E4070" s="24" t="s">
        <v>1489</v>
      </c>
      <c r="F4070" t="str" cm="1">
        <f t="array" ref="F4070">_xlfn.SWITCH($E4070,"Forecast",IFERROR(SUMIFS(INDEX('Forecast Input'!$A:$BO,,MATCH(TEXT($A4070,"0"),'Forecast Input'!$1:$1,0)),'Forecast Input'!$A:$A,Master!C4070,'Forecast Input'!$D:$D,Master!D4070),0),"Actual",SUMIFS('CMO Input'!$Q:$Q,'CMO Input'!$E:$E,Master!$A4070,'CMO Input'!$C:$C,Master!$C4070,'CMO Input'!$AJ:$AJ,Master!$D4070,'CMO Input'!$AU:$AU,Master!$F4066),"")</f>
        <v/>
      </c>
    </row>
    <row r="4071" spans="1:6" x14ac:dyDescent="0.25">
      <c r="A4071" s="24">
        <v>20</v>
      </c>
      <c r="B4071" s="25">
        <v>44409</v>
      </c>
      <c r="C4071" s="24" t="s">
        <v>424</v>
      </c>
      <c r="D4071" s="24" t="s">
        <v>61</v>
      </c>
      <c r="E4071" s="24" t="s">
        <v>1488</v>
      </c>
      <c r="F4071" cm="1">
        <f t="array" ref="F4071">_xlfn.SWITCH($E4071,"Forecast",IFERROR(SUMIFS(INDEX('Forecast Input'!$A:$BO,,MATCH(TEXT($A4071,"0"),'Forecast Input'!$1:$1,0)),'Forecast Input'!$A:$A,Master!C4071,'Forecast Input'!$D:$D,Master!D4071),0),"Actual",SUMIFS('CMO Input'!$Q:$Q,'CMO Input'!$E:$E,Master!$A4071,'CMO Input'!$C:$C,Master!$C4071,'CMO Input'!$AJ:$AJ,Master!$D4071,'CMO Input'!$AU:$AU,Master!$F4067),"")</f>
        <v>0</v>
      </c>
    </row>
    <row r="4072" spans="1:6" x14ac:dyDescent="0.25">
      <c r="A4072" s="24">
        <v>20</v>
      </c>
      <c r="B4072" s="25">
        <v>44409</v>
      </c>
      <c r="C4072" s="24" t="s">
        <v>424</v>
      </c>
      <c r="D4072" s="24" t="s">
        <v>61</v>
      </c>
      <c r="E4072" s="24" t="s">
        <v>1487</v>
      </c>
      <c r="F4072" cm="1">
        <f t="array" ref="F4072">_xlfn.SWITCH($E4072,"Forecast",IFERROR(SUMIFS(INDEX('Forecast Input'!$A:$BO,,MATCH(TEXT($A4072,"0"),'Forecast Input'!$1:$1,0)),'Forecast Input'!$A:$A,Master!C4072,'Forecast Input'!$D:$D,Master!D4072),0),"Actual",SUMIFS('CMO Input'!$Q:$Q,'CMO Input'!$E:$E,Master!$A4072,'CMO Input'!$C:$C,Master!$C4072,'CMO Input'!$AJ:$AJ,Master!$D4072,'CMO Input'!$AU:$AU,Master!$F4068),"")</f>
        <v>0</v>
      </c>
    </row>
    <row r="4073" spans="1:6" x14ac:dyDescent="0.25">
      <c r="A4073" s="24">
        <v>20</v>
      </c>
      <c r="B4073" s="25">
        <v>44409</v>
      </c>
      <c r="C4073" s="24" t="s">
        <v>424</v>
      </c>
      <c r="D4073" s="24" t="s">
        <v>103</v>
      </c>
      <c r="E4073" s="24" t="s">
        <v>1489</v>
      </c>
      <c r="F4073" t="str" cm="1">
        <f t="array" ref="F4073">_xlfn.SWITCH($E4073,"Forecast",IFERROR(SUMIFS(INDEX('Forecast Input'!$A:$BO,,MATCH(TEXT($A4073,"0"),'Forecast Input'!$1:$1,0)),'Forecast Input'!$A:$A,Master!C4073,'Forecast Input'!$D:$D,Master!D4073),0),"Actual",SUMIFS('CMO Input'!$Q:$Q,'CMO Input'!$E:$E,Master!$A4073,'CMO Input'!$C:$C,Master!$C4073,'CMO Input'!$AJ:$AJ,Master!$D4073,'CMO Input'!$AU:$AU,Master!$F4069),"")</f>
        <v/>
      </c>
    </row>
    <row r="4074" spans="1:6" x14ac:dyDescent="0.25">
      <c r="A4074" s="24">
        <v>20</v>
      </c>
      <c r="B4074" s="25">
        <v>44409</v>
      </c>
      <c r="C4074" s="24" t="s">
        <v>424</v>
      </c>
      <c r="D4074" s="24" t="s">
        <v>103</v>
      </c>
      <c r="E4074" s="24" t="s">
        <v>1488</v>
      </c>
      <c r="F4074" cm="1">
        <f t="array" ref="F4074">_xlfn.SWITCH($E4074,"Forecast",IFERROR(SUMIFS(INDEX('Forecast Input'!$A:$BO,,MATCH(TEXT($A4074,"0"),'Forecast Input'!$1:$1,0)),'Forecast Input'!$A:$A,Master!C4074,'Forecast Input'!$D:$D,Master!D4074),0),"Actual",SUMIFS('CMO Input'!$Q:$Q,'CMO Input'!$E:$E,Master!$A4074,'CMO Input'!$C:$C,Master!$C4074,'CMO Input'!$AJ:$AJ,Master!$D4074,'CMO Input'!$AU:$AU,Master!$F4070),"")</f>
        <v>0</v>
      </c>
    </row>
    <row r="4075" spans="1:6" x14ac:dyDescent="0.25">
      <c r="A4075" s="24">
        <v>20</v>
      </c>
      <c r="B4075" s="25">
        <v>44409</v>
      </c>
      <c r="C4075" s="24" t="s">
        <v>424</v>
      </c>
      <c r="D4075" s="24" t="s">
        <v>103</v>
      </c>
      <c r="E4075" s="24" t="s">
        <v>1487</v>
      </c>
      <c r="F4075" cm="1">
        <f t="array" ref="F4075">_xlfn.SWITCH($E4075,"Forecast",IFERROR(SUMIFS(INDEX('Forecast Input'!$A:$BO,,MATCH(TEXT($A4075,"0"),'Forecast Input'!$1:$1,0)),'Forecast Input'!$A:$A,Master!C4075,'Forecast Input'!$D:$D,Master!D4075),0),"Actual",SUMIFS('CMO Input'!$Q:$Q,'CMO Input'!$E:$E,Master!$A4075,'CMO Input'!$C:$C,Master!$C4075,'CMO Input'!$AJ:$AJ,Master!$D4075,'CMO Input'!$AU:$AU,Master!$F4071),"")</f>
        <v>0</v>
      </c>
    </row>
    <row r="4076" spans="1:6" x14ac:dyDescent="0.25">
      <c r="A4076" s="24">
        <v>20</v>
      </c>
      <c r="B4076" s="25">
        <v>44409</v>
      </c>
      <c r="C4076" s="24" t="s">
        <v>424</v>
      </c>
      <c r="D4076" s="24" t="s">
        <v>146</v>
      </c>
      <c r="E4076" s="24" t="s">
        <v>1489</v>
      </c>
      <c r="F4076" t="str" cm="1">
        <f t="array" ref="F4076">_xlfn.SWITCH($E4076,"Forecast",IFERROR(SUMIFS(INDEX('Forecast Input'!$A:$BO,,MATCH(TEXT($A4076,"0"),'Forecast Input'!$1:$1,0)),'Forecast Input'!$A:$A,Master!C4076,'Forecast Input'!$D:$D,Master!D4076),0),"Actual",SUMIFS('CMO Input'!$Q:$Q,'CMO Input'!$E:$E,Master!$A4076,'CMO Input'!$C:$C,Master!$C4076,'CMO Input'!$AJ:$AJ,Master!$D4076,'CMO Input'!$AU:$AU,Master!$F4072),"")</f>
        <v/>
      </c>
    </row>
    <row r="4077" spans="1:6" x14ac:dyDescent="0.25">
      <c r="A4077" s="24">
        <v>20</v>
      </c>
      <c r="B4077" s="25">
        <v>44409</v>
      </c>
      <c r="C4077" s="24" t="s">
        <v>424</v>
      </c>
      <c r="D4077" s="24" t="s">
        <v>146</v>
      </c>
      <c r="E4077" s="24" t="s">
        <v>1488</v>
      </c>
      <c r="F4077" cm="1">
        <f t="array" ref="F4077">_xlfn.SWITCH($E4077,"Forecast",IFERROR(SUMIFS(INDEX('Forecast Input'!$A:$BO,,MATCH(TEXT($A4077,"0"),'Forecast Input'!$1:$1,0)),'Forecast Input'!$A:$A,Master!C4077,'Forecast Input'!$D:$D,Master!D4077),0),"Actual",SUMIFS('CMO Input'!$Q:$Q,'CMO Input'!$E:$E,Master!$A4077,'CMO Input'!$C:$C,Master!$C4077,'CMO Input'!$AJ:$AJ,Master!$D4077,'CMO Input'!$AU:$AU,Master!$F4073),"")</f>
        <v>0</v>
      </c>
    </row>
    <row r="4078" spans="1:6" x14ac:dyDescent="0.25">
      <c r="A4078" s="24">
        <v>20</v>
      </c>
      <c r="B4078" s="25">
        <v>44409</v>
      </c>
      <c r="C4078" s="24" t="s">
        <v>424</v>
      </c>
      <c r="D4078" s="24" t="s">
        <v>146</v>
      </c>
      <c r="E4078" s="24" t="s">
        <v>1487</v>
      </c>
      <c r="F4078" cm="1">
        <f t="array" ref="F4078">_xlfn.SWITCH($E4078,"Forecast",IFERROR(SUMIFS(INDEX('Forecast Input'!$A:$BO,,MATCH(TEXT($A4078,"0"),'Forecast Input'!$1:$1,0)),'Forecast Input'!$A:$A,Master!C4078,'Forecast Input'!$D:$D,Master!D4078),0),"Actual",SUMIFS('CMO Input'!$Q:$Q,'CMO Input'!$E:$E,Master!$A4078,'CMO Input'!$C:$C,Master!$C4078,'CMO Input'!$AJ:$AJ,Master!$D4078,'CMO Input'!$AU:$AU,Master!$F4074),"")</f>
        <v>0</v>
      </c>
    </row>
    <row r="4079" spans="1:6" x14ac:dyDescent="0.25">
      <c r="A4079" s="24">
        <v>20</v>
      </c>
      <c r="B4079" s="25">
        <v>44409</v>
      </c>
      <c r="C4079" s="24" t="s">
        <v>424</v>
      </c>
      <c r="D4079" s="24" t="s">
        <v>166</v>
      </c>
      <c r="E4079" s="24" t="s">
        <v>1489</v>
      </c>
      <c r="F4079" t="str" cm="1">
        <f t="array" ref="F4079">_xlfn.SWITCH($E4079,"Forecast",IFERROR(SUMIFS(INDEX('Forecast Input'!$A:$BO,,MATCH(TEXT($A4079,"0"),'Forecast Input'!$1:$1,0)),'Forecast Input'!$A:$A,Master!C4079,'Forecast Input'!$D:$D,Master!D4079),0),"Actual",SUMIFS('CMO Input'!$Q:$Q,'CMO Input'!$E:$E,Master!$A4079,'CMO Input'!$C:$C,Master!$C4079,'CMO Input'!$AJ:$AJ,Master!$D4079,'CMO Input'!$AU:$AU,Master!$F4075),"")</f>
        <v/>
      </c>
    </row>
    <row r="4080" spans="1:6" x14ac:dyDescent="0.25">
      <c r="A4080" s="24">
        <v>20</v>
      </c>
      <c r="B4080" s="25">
        <v>44409</v>
      </c>
      <c r="C4080" s="24" t="s">
        <v>424</v>
      </c>
      <c r="D4080" s="24" t="s">
        <v>166</v>
      </c>
      <c r="E4080" s="24" t="s">
        <v>1488</v>
      </c>
      <c r="F4080" cm="1">
        <f t="array" ref="F4080">_xlfn.SWITCH($E4080,"Forecast",IFERROR(SUMIFS(INDEX('Forecast Input'!$A:$BO,,MATCH(TEXT($A4080,"0"),'Forecast Input'!$1:$1,0)),'Forecast Input'!$A:$A,Master!C4080,'Forecast Input'!$D:$D,Master!D4080),0),"Actual",SUMIFS('CMO Input'!$Q:$Q,'CMO Input'!$E:$E,Master!$A4080,'CMO Input'!$C:$C,Master!$C4080,'CMO Input'!$AJ:$AJ,Master!$D4080,'CMO Input'!$AU:$AU,Master!$F4076),"")</f>
        <v>0</v>
      </c>
    </row>
    <row r="4081" spans="1:6" x14ac:dyDescent="0.25">
      <c r="A4081" s="24">
        <v>20</v>
      </c>
      <c r="B4081" s="25">
        <v>44409</v>
      </c>
      <c r="C4081" s="24" t="s">
        <v>424</v>
      </c>
      <c r="D4081" s="24" t="s">
        <v>166</v>
      </c>
      <c r="E4081" s="24" t="s">
        <v>1487</v>
      </c>
      <c r="F4081" cm="1">
        <f t="array" ref="F4081">_xlfn.SWITCH($E4081,"Forecast",IFERROR(SUMIFS(INDEX('Forecast Input'!$A:$BO,,MATCH(TEXT($A4081,"0"),'Forecast Input'!$1:$1,0)),'Forecast Input'!$A:$A,Master!C4081,'Forecast Input'!$D:$D,Master!D4081),0),"Actual",SUMIFS('CMO Input'!$Q:$Q,'CMO Input'!$E:$E,Master!$A4081,'CMO Input'!$C:$C,Master!$C4081,'CMO Input'!$AJ:$AJ,Master!$D4081,'CMO Input'!$AU:$AU,Master!$F4077),"")</f>
        <v>0</v>
      </c>
    </row>
    <row r="4082" spans="1:6" x14ac:dyDescent="0.25">
      <c r="A4082" s="24">
        <v>20</v>
      </c>
      <c r="B4082" s="25">
        <v>44409</v>
      </c>
      <c r="C4082" s="24" t="s">
        <v>424</v>
      </c>
      <c r="D4082" s="24" t="s">
        <v>170</v>
      </c>
      <c r="E4082" s="24" t="s">
        <v>1489</v>
      </c>
      <c r="F4082" t="str" cm="1">
        <f t="array" ref="F4082">_xlfn.SWITCH($E4082,"Forecast",IFERROR(SUMIFS(INDEX('Forecast Input'!$A:$BO,,MATCH(TEXT($A4082,"0"),'Forecast Input'!$1:$1,0)),'Forecast Input'!$A:$A,Master!C4082,'Forecast Input'!$D:$D,Master!D4082),0),"Actual",SUMIFS('CMO Input'!$Q:$Q,'CMO Input'!$E:$E,Master!$A4082,'CMO Input'!$C:$C,Master!$C4082,'CMO Input'!$AJ:$AJ,Master!$D4082,'CMO Input'!$AU:$AU,Master!$F4078),"")</f>
        <v/>
      </c>
    </row>
    <row r="4083" spans="1:6" x14ac:dyDescent="0.25">
      <c r="A4083" s="24">
        <v>20</v>
      </c>
      <c r="B4083" s="25">
        <v>44409</v>
      </c>
      <c r="C4083" s="24" t="s">
        <v>424</v>
      </c>
      <c r="D4083" s="24" t="s">
        <v>170</v>
      </c>
      <c r="E4083" s="24" t="s">
        <v>1488</v>
      </c>
      <c r="F4083" cm="1">
        <f t="array" ref="F4083">_xlfn.SWITCH($E4083,"Forecast",IFERROR(SUMIFS(INDEX('Forecast Input'!$A:$BO,,MATCH(TEXT($A4083,"0"),'Forecast Input'!$1:$1,0)),'Forecast Input'!$A:$A,Master!C4083,'Forecast Input'!$D:$D,Master!D4083),0),"Actual",SUMIFS('CMO Input'!$Q:$Q,'CMO Input'!$E:$E,Master!$A4083,'CMO Input'!$C:$C,Master!$C4083,'CMO Input'!$AJ:$AJ,Master!$D4083,'CMO Input'!$AU:$AU,Master!$F4079),"")</f>
        <v>0</v>
      </c>
    </row>
    <row r="4084" spans="1:6" x14ac:dyDescent="0.25">
      <c r="A4084" s="24">
        <v>20</v>
      </c>
      <c r="B4084" s="25">
        <v>44409</v>
      </c>
      <c r="C4084" s="24" t="s">
        <v>424</v>
      </c>
      <c r="D4084" s="24" t="s">
        <v>170</v>
      </c>
      <c r="E4084" s="24" t="s">
        <v>1487</v>
      </c>
      <c r="F4084" cm="1">
        <f t="array" ref="F4084">_xlfn.SWITCH($E4084,"Forecast",IFERROR(SUMIFS(INDEX('Forecast Input'!$A:$BO,,MATCH(TEXT($A4084,"0"),'Forecast Input'!$1:$1,0)),'Forecast Input'!$A:$A,Master!C4084,'Forecast Input'!$D:$D,Master!D4084),0),"Actual",SUMIFS('CMO Input'!$Q:$Q,'CMO Input'!$E:$E,Master!$A4084,'CMO Input'!$C:$C,Master!$C4084,'CMO Input'!$AJ:$AJ,Master!$D4084,'CMO Input'!$AU:$AU,Master!$F4080),"")</f>
        <v>0</v>
      </c>
    </row>
    <row r="4085" spans="1:6" x14ac:dyDescent="0.25">
      <c r="A4085" s="24">
        <v>20</v>
      </c>
      <c r="B4085" s="25">
        <v>44409</v>
      </c>
      <c r="C4085" s="24" t="s">
        <v>424</v>
      </c>
      <c r="D4085" s="24" t="s">
        <v>436</v>
      </c>
      <c r="E4085" s="24" t="s">
        <v>1489</v>
      </c>
      <c r="F4085" t="str" cm="1">
        <f t="array" ref="F4085">_xlfn.SWITCH($E4085,"Forecast",IFERROR(SUMIFS(INDEX('Forecast Input'!$A:$BO,,MATCH(TEXT($A4085,"0"),'Forecast Input'!$1:$1,0)),'Forecast Input'!$A:$A,Master!C4085,'Forecast Input'!$D:$D,Master!D4085),0),"Actual",SUMIFS('CMO Input'!$Q:$Q,'CMO Input'!$E:$E,Master!$A4085,'CMO Input'!$C:$C,Master!$C4085,'CMO Input'!$AJ:$AJ,Master!$D4085,'CMO Input'!$AU:$AU,Master!$F4081),"")</f>
        <v/>
      </c>
    </row>
    <row r="4086" spans="1:6" x14ac:dyDescent="0.25">
      <c r="A4086" s="24">
        <v>20</v>
      </c>
      <c r="B4086" s="25">
        <v>44409</v>
      </c>
      <c r="C4086" s="24" t="s">
        <v>424</v>
      </c>
      <c r="D4086" s="24" t="s">
        <v>436</v>
      </c>
      <c r="E4086" s="24" t="s">
        <v>1488</v>
      </c>
      <c r="F4086" cm="1">
        <f t="array" ref="F4086">_xlfn.SWITCH($E4086,"Forecast",IFERROR(SUMIFS(INDEX('Forecast Input'!$A:$BO,,MATCH(TEXT($A4086,"0"),'Forecast Input'!$1:$1,0)),'Forecast Input'!$A:$A,Master!C4086,'Forecast Input'!$D:$D,Master!D4086),0),"Actual",SUMIFS('CMO Input'!$Q:$Q,'CMO Input'!$E:$E,Master!$A4086,'CMO Input'!$C:$C,Master!$C4086,'CMO Input'!$AJ:$AJ,Master!$D4086,'CMO Input'!$AU:$AU,Master!$F4082),"")</f>
        <v>0</v>
      </c>
    </row>
    <row r="4087" spans="1:6" x14ac:dyDescent="0.25">
      <c r="A4087" s="24">
        <v>20</v>
      </c>
      <c r="B4087" s="25">
        <v>44409</v>
      </c>
      <c r="C4087" s="24" t="s">
        <v>424</v>
      </c>
      <c r="D4087" s="24" t="s">
        <v>436</v>
      </c>
      <c r="E4087" s="24" t="s">
        <v>1487</v>
      </c>
      <c r="F4087" cm="1">
        <f t="array" ref="F4087">_xlfn.SWITCH($E4087,"Forecast",IFERROR(SUMIFS(INDEX('Forecast Input'!$A:$BO,,MATCH(TEXT($A4087,"0"),'Forecast Input'!$1:$1,0)),'Forecast Input'!$A:$A,Master!C4087,'Forecast Input'!$D:$D,Master!D4087),0),"Actual",SUMIFS('CMO Input'!$Q:$Q,'CMO Input'!$E:$E,Master!$A4087,'CMO Input'!$C:$C,Master!$C4087,'CMO Input'!$AJ:$AJ,Master!$D4087,'CMO Input'!$AU:$AU,Master!$F4083),"")</f>
        <v>0</v>
      </c>
    </row>
    <row r="4088" spans="1:6" x14ac:dyDescent="0.25">
      <c r="A4088" s="24">
        <v>20</v>
      </c>
      <c r="B4088" s="25">
        <v>44409</v>
      </c>
      <c r="C4088" s="24" t="s">
        <v>424</v>
      </c>
      <c r="D4088" s="24" t="s">
        <v>1469</v>
      </c>
      <c r="E4088" s="24" t="s">
        <v>1489</v>
      </c>
      <c r="F4088" t="str" cm="1">
        <f t="array" ref="F4088">_xlfn.SWITCH($E4088,"Forecast",IFERROR(SUMIFS(INDEX('Forecast Input'!$A:$BO,,MATCH(TEXT($A4088,"0"),'Forecast Input'!$1:$1,0)),'Forecast Input'!$A:$A,Master!C4088,'Forecast Input'!$D:$D,Master!D4088),0),"Actual",SUMIFS('CMO Input'!$Q:$Q,'CMO Input'!$E:$E,Master!$A4088,'CMO Input'!$C:$C,Master!$C4088,'CMO Input'!$AJ:$AJ,Master!$D4088,'CMO Input'!$AU:$AU,Master!$F4084),"")</f>
        <v/>
      </c>
    </row>
    <row r="4089" spans="1:6" x14ac:dyDescent="0.25">
      <c r="A4089" s="24">
        <v>20</v>
      </c>
      <c r="B4089" s="25">
        <v>44409</v>
      </c>
      <c r="C4089" s="24" t="s">
        <v>424</v>
      </c>
      <c r="D4089" s="24" t="s">
        <v>1469</v>
      </c>
      <c r="E4089" s="24" t="s">
        <v>1488</v>
      </c>
      <c r="F4089" cm="1">
        <f t="array" ref="F4089">_xlfn.SWITCH($E4089,"Forecast",IFERROR(SUMIFS(INDEX('Forecast Input'!$A:$BO,,MATCH(TEXT($A4089,"0"),'Forecast Input'!$1:$1,0)),'Forecast Input'!$A:$A,Master!C4089,'Forecast Input'!$D:$D,Master!D4089),0),"Actual",SUMIFS('CMO Input'!$Q:$Q,'CMO Input'!$E:$E,Master!$A4089,'CMO Input'!$C:$C,Master!$C4089,'CMO Input'!$AJ:$AJ,Master!$D4089,'CMO Input'!$AU:$AU,Master!$F4085),"")</f>
        <v>0</v>
      </c>
    </row>
    <row r="4090" spans="1:6" x14ac:dyDescent="0.25">
      <c r="A4090" s="24">
        <v>20</v>
      </c>
      <c r="B4090" s="25">
        <v>44409</v>
      </c>
      <c r="C4090" s="24" t="s">
        <v>424</v>
      </c>
      <c r="D4090" s="24" t="s">
        <v>1469</v>
      </c>
      <c r="E4090" s="24" t="s">
        <v>1487</v>
      </c>
      <c r="F4090" cm="1">
        <f t="array" ref="F4090">_xlfn.SWITCH($E4090,"Forecast",IFERROR(SUMIFS(INDEX('Forecast Input'!$A:$BO,,MATCH(TEXT($A4090,"0"),'Forecast Input'!$1:$1,0)),'Forecast Input'!$A:$A,Master!C4090,'Forecast Input'!$D:$D,Master!D4090),0),"Actual",SUMIFS('CMO Input'!$Q:$Q,'CMO Input'!$E:$E,Master!$A4090,'CMO Input'!$C:$C,Master!$C4090,'CMO Input'!$AJ:$AJ,Master!$D4090,'CMO Input'!$AU:$AU,Master!$F4086),"")</f>
        <v>0</v>
      </c>
    </row>
    <row r="4091" spans="1:6" x14ac:dyDescent="0.25">
      <c r="A4091" s="24">
        <v>20</v>
      </c>
      <c r="B4091" s="25">
        <v>44409</v>
      </c>
      <c r="C4091" s="24" t="s">
        <v>141</v>
      </c>
      <c r="D4091" s="24" t="s">
        <v>10</v>
      </c>
      <c r="E4091" s="24" t="s">
        <v>1489</v>
      </c>
      <c r="F4091" t="str" cm="1">
        <f t="array" ref="F4091">_xlfn.SWITCH($E4091,"Forecast",IFERROR(SUMIFS(INDEX('Forecast Input'!$A:$BO,,MATCH(TEXT($A4091,"0"),'Forecast Input'!$1:$1,0)),'Forecast Input'!$A:$A,Master!C4091,'Forecast Input'!$D:$D,Master!D4091),0),"Actual",SUMIFS('CMO Input'!$Q:$Q,'CMO Input'!$E:$E,Master!$A4091,'CMO Input'!$C:$C,Master!$C4091,'CMO Input'!$AJ:$AJ,Master!$D4091,'CMO Input'!$AU:$AU,Master!$F4087),"")</f>
        <v/>
      </c>
    </row>
    <row r="4092" spans="1:6" x14ac:dyDescent="0.25">
      <c r="A4092" s="24">
        <v>20</v>
      </c>
      <c r="B4092" s="25">
        <v>44409</v>
      </c>
      <c r="C4092" s="24" t="s">
        <v>141</v>
      </c>
      <c r="D4092" s="24" t="s">
        <v>10</v>
      </c>
      <c r="E4092" s="24" t="s">
        <v>1488</v>
      </c>
      <c r="F4092" cm="1">
        <f t="array" ref="F4092">_xlfn.SWITCH($E4092,"Forecast",IFERROR(SUMIFS(INDEX('Forecast Input'!$A:$BO,,MATCH(TEXT($A4092,"0"),'Forecast Input'!$1:$1,0)),'Forecast Input'!$A:$A,Master!C4092,'Forecast Input'!$D:$D,Master!D4092),0),"Actual",SUMIFS('CMO Input'!$Q:$Q,'CMO Input'!$E:$E,Master!$A4092,'CMO Input'!$C:$C,Master!$C4092,'CMO Input'!$AJ:$AJ,Master!$D4092,'CMO Input'!$AU:$AU,Master!$F4088),"")</f>
        <v>0</v>
      </c>
    </row>
    <row r="4093" spans="1:6" x14ac:dyDescent="0.25">
      <c r="A4093" s="24">
        <v>20</v>
      </c>
      <c r="B4093" s="25">
        <v>44409</v>
      </c>
      <c r="C4093" s="24" t="s">
        <v>141</v>
      </c>
      <c r="D4093" s="24" t="s">
        <v>10</v>
      </c>
      <c r="E4093" s="24" t="s">
        <v>1487</v>
      </c>
      <c r="F4093" cm="1">
        <f t="array" ref="F4093">_xlfn.SWITCH($E4093,"Forecast",IFERROR(SUMIFS(INDEX('Forecast Input'!$A:$BO,,MATCH(TEXT($A4093,"0"),'Forecast Input'!$1:$1,0)),'Forecast Input'!$A:$A,Master!C4093,'Forecast Input'!$D:$D,Master!D4093),0),"Actual",SUMIFS('CMO Input'!$Q:$Q,'CMO Input'!$E:$E,Master!$A4093,'CMO Input'!$C:$C,Master!$C4093,'CMO Input'!$AJ:$AJ,Master!$D4093,'CMO Input'!$AU:$AU,Master!$F4089),"")</f>
        <v>0</v>
      </c>
    </row>
    <row r="4094" spans="1:6" x14ac:dyDescent="0.25">
      <c r="A4094" s="24">
        <v>20</v>
      </c>
      <c r="B4094" s="25">
        <v>44409</v>
      </c>
      <c r="C4094" s="24" t="s">
        <v>141</v>
      </c>
      <c r="D4094" s="24" t="s">
        <v>61</v>
      </c>
      <c r="E4094" s="24" t="s">
        <v>1489</v>
      </c>
      <c r="F4094" t="str" cm="1">
        <f t="array" ref="F4094">_xlfn.SWITCH($E4094,"Forecast",IFERROR(SUMIFS(INDEX('Forecast Input'!$A:$BO,,MATCH(TEXT($A4094,"0"),'Forecast Input'!$1:$1,0)),'Forecast Input'!$A:$A,Master!C4094,'Forecast Input'!$D:$D,Master!D4094),0),"Actual",SUMIFS('CMO Input'!$Q:$Q,'CMO Input'!$E:$E,Master!$A4094,'CMO Input'!$C:$C,Master!$C4094,'CMO Input'!$AJ:$AJ,Master!$D4094,'CMO Input'!$AU:$AU,Master!$F4090),"")</f>
        <v/>
      </c>
    </row>
    <row r="4095" spans="1:6" x14ac:dyDescent="0.25">
      <c r="A4095" s="24">
        <v>20</v>
      </c>
      <c r="B4095" s="25">
        <v>44409</v>
      </c>
      <c r="C4095" s="24" t="s">
        <v>141</v>
      </c>
      <c r="D4095" s="24" t="s">
        <v>61</v>
      </c>
      <c r="E4095" s="24" t="s">
        <v>1488</v>
      </c>
      <c r="F4095" cm="1">
        <f t="array" ref="F4095">_xlfn.SWITCH($E4095,"Forecast",IFERROR(SUMIFS(INDEX('Forecast Input'!$A:$BO,,MATCH(TEXT($A4095,"0"),'Forecast Input'!$1:$1,0)),'Forecast Input'!$A:$A,Master!C4095,'Forecast Input'!$D:$D,Master!D4095),0),"Actual",SUMIFS('CMO Input'!$Q:$Q,'CMO Input'!$E:$E,Master!$A4095,'CMO Input'!$C:$C,Master!$C4095,'CMO Input'!$AJ:$AJ,Master!$D4095,'CMO Input'!$AU:$AU,Master!$F4091),"")</f>
        <v>0</v>
      </c>
    </row>
    <row r="4096" spans="1:6" x14ac:dyDescent="0.25">
      <c r="A4096" s="24">
        <v>20</v>
      </c>
      <c r="B4096" s="25">
        <v>44409</v>
      </c>
      <c r="C4096" s="24" t="s">
        <v>141</v>
      </c>
      <c r="D4096" s="24" t="s">
        <v>61</v>
      </c>
      <c r="E4096" s="24" t="s">
        <v>1487</v>
      </c>
      <c r="F4096" cm="1">
        <f t="array" ref="F4096">_xlfn.SWITCH($E4096,"Forecast",IFERROR(SUMIFS(INDEX('Forecast Input'!$A:$BO,,MATCH(TEXT($A4096,"0"),'Forecast Input'!$1:$1,0)),'Forecast Input'!$A:$A,Master!C4096,'Forecast Input'!$D:$D,Master!D4096),0),"Actual",SUMIFS('CMO Input'!$Q:$Q,'CMO Input'!$E:$E,Master!$A4096,'CMO Input'!$C:$C,Master!$C4096,'CMO Input'!$AJ:$AJ,Master!$D4096,'CMO Input'!$AU:$AU,Master!$F4092),"")</f>
        <v>0</v>
      </c>
    </row>
    <row r="4097" spans="1:6" x14ac:dyDescent="0.25">
      <c r="A4097" s="24">
        <v>20</v>
      </c>
      <c r="B4097" s="25">
        <v>44409</v>
      </c>
      <c r="C4097" s="24" t="s">
        <v>141</v>
      </c>
      <c r="D4097" s="24" t="s">
        <v>103</v>
      </c>
      <c r="E4097" s="24" t="s">
        <v>1489</v>
      </c>
      <c r="F4097" t="str" cm="1">
        <f t="array" ref="F4097">_xlfn.SWITCH($E4097,"Forecast",IFERROR(SUMIFS(INDEX('Forecast Input'!$A:$BO,,MATCH(TEXT($A4097,"0"),'Forecast Input'!$1:$1,0)),'Forecast Input'!$A:$A,Master!C4097,'Forecast Input'!$D:$D,Master!D4097),0),"Actual",SUMIFS('CMO Input'!$Q:$Q,'CMO Input'!$E:$E,Master!$A4097,'CMO Input'!$C:$C,Master!$C4097,'CMO Input'!$AJ:$AJ,Master!$D4097,'CMO Input'!$AU:$AU,Master!$F4093),"")</f>
        <v/>
      </c>
    </row>
    <row r="4098" spans="1:6" x14ac:dyDescent="0.25">
      <c r="A4098" s="24">
        <v>20</v>
      </c>
      <c r="B4098" s="25">
        <v>44409</v>
      </c>
      <c r="C4098" s="24" t="s">
        <v>141</v>
      </c>
      <c r="D4098" s="24" t="s">
        <v>103</v>
      </c>
      <c r="E4098" s="24" t="s">
        <v>1488</v>
      </c>
      <c r="F4098" cm="1">
        <f t="array" ref="F4098">_xlfn.SWITCH($E4098,"Forecast",IFERROR(SUMIFS(INDEX('Forecast Input'!$A:$BO,,MATCH(TEXT($A4098,"0"),'Forecast Input'!$1:$1,0)),'Forecast Input'!$A:$A,Master!C4098,'Forecast Input'!$D:$D,Master!D4098),0),"Actual",SUMIFS('CMO Input'!$Q:$Q,'CMO Input'!$E:$E,Master!$A4098,'CMO Input'!$C:$C,Master!$C4098,'CMO Input'!$AJ:$AJ,Master!$D4098,'CMO Input'!$AU:$AU,Master!$F4094),"")</f>
        <v>0</v>
      </c>
    </row>
    <row r="4099" spans="1:6" x14ac:dyDescent="0.25">
      <c r="A4099" s="24">
        <v>20</v>
      </c>
      <c r="B4099" s="25">
        <v>44409</v>
      </c>
      <c r="C4099" s="24" t="s">
        <v>141</v>
      </c>
      <c r="D4099" s="24" t="s">
        <v>103</v>
      </c>
      <c r="E4099" s="24" t="s">
        <v>1487</v>
      </c>
      <c r="F4099" cm="1">
        <f t="array" ref="F4099">_xlfn.SWITCH($E4099,"Forecast",IFERROR(SUMIFS(INDEX('Forecast Input'!$A:$BO,,MATCH(TEXT($A4099,"0"),'Forecast Input'!$1:$1,0)),'Forecast Input'!$A:$A,Master!C4099,'Forecast Input'!$D:$D,Master!D4099),0),"Actual",SUMIFS('CMO Input'!$Q:$Q,'CMO Input'!$E:$E,Master!$A4099,'CMO Input'!$C:$C,Master!$C4099,'CMO Input'!$AJ:$AJ,Master!$D4099,'CMO Input'!$AU:$AU,Master!$F4095),"")</f>
        <v>0</v>
      </c>
    </row>
    <row r="4100" spans="1:6" x14ac:dyDescent="0.25">
      <c r="A4100" s="24">
        <v>20</v>
      </c>
      <c r="B4100" s="25">
        <v>44409</v>
      </c>
      <c r="C4100" s="24" t="s">
        <v>141</v>
      </c>
      <c r="D4100" s="24" t="s">
        <v>146</v>
      </c>
      <c r="E4100" s="24" t="s">
        <v>1489</v>
      </c>
      <c r="F4100" t="str" cm="1">
        <f t="array" ref="F4100">_xlfn.SWITCH($E4100,"Forecast",IFERROR(SUMIFS(INDEX('Forecast Input'!$A:$BO,,MATCH(TEXT($A4100,"0"),'Forecast Input'!$1:$1,0)),'Forecast Input'!$A:$A,Master!C4100,'Forecast Input'!$D:$D,Master!D4100),0),"Actual",SUMIFS('CMO Input'!$Q:$Q,'CMO Input'!$E:$E,Master!$A4100,'CMO Input'!$C:$C,Master!$C4100,'CMO Input'!$AJ:$AJ,Master!$D4100,'CMO Input'!$AU:$AU,Master!$F4096),"")</f>
        <v/>
      </c>
    </row>
    <row r="4101" spans="1:6" x14ac:dyDescent="0.25">
      <c r="A4101" s="24">
        <v>20</v>
      </c>
      <c r="B4101" s="25">
        <v>44409</v>
      </c>
      <c r="C4101" s="24" t="s">
        <v>141</v>
      </c>
      <c r="D4101" s="24" t="s">
        <v>146</v>
      </c>
      <c r="E4101" s="24" t="s">
        <v>1488</v>
      </c>
      <c r="F4101" cm="1">
        <f t="array" ref="F4101">_xlfn.SWITCH($E4101,"Forecast",IFERROR(SUMIFS(INDEX('Forecast Input'!$A:$BO,,MATCH(TEXT($A4101,"0"),'Forecast Input'!$1:$1,0)),'Forecast Input'!$A:$A,Master!C4101,'Forecast Input'!$D:$D,Master!D4101),0),"Actual",SUMIFS('CMO Input'!$Q:$Q,'CMO Input'!$E:$E,Master!$A4101,'CMO Input'!$C:$C,Master!$C4101,'CMO Input'!$AJ:$AJ,Master!$D4101,'CMO Input'!$AU:$AU,Master!$F4097),"")</f>
        <v>0</v>
      </c>
    </row>
    <row r="4102" spans="1:6" x14ac:dyDescent="0.25">
      <c r="A4102" s="24">
        <v>20</v>
      </c>
      <c r="B4102" s="25">
        <v>44409</v>
      </c>
      <c r="C4102" s="24" t="s">
        <v>141</v>
      </c>
      <c r="D4102" s="24" t="s">
        <v>146</v>
      </c>
      <c r="E4102" s="24" t="s">
        <v>1487</v>
      </c>
      <c r="F4102" cm="1">
        <f t="array" ref="F4102">_xlfn.SWITCH($E4102,"Forecast",IFERROR(SUMIFS(INDEX('Forecast Input'!$A:$BO,,MATCH(TEXT($A4102,"0"),'Forecast Input'!$1:$1,0)),'Forecast Input'!$A:$A,Master!C4102,'Forecast Input'!$D:$D,Master!D4102),0),"Actual",SUMIFS('CMO Input'!$Q:$Q,'CMO Input'!$E:$E,Master!$A4102,'CMO Input'!$C:$C,Master!$C4102,'CMO Input'!$AJ:$AJ,Master!$D4102,'CMO Input'!$AU:$AU,Master!$F4098),"")</f>
        <v>0</v>
      </c>
    </row>
    <row r="4103" spans="1:6" x14ac:dyDescent="0.25">
      <c r="A4103" s="24">
        <v>20</v>
      </c>
      <c r="B4103" s="25">
        <v>44409</v>
      </c>
      <c r="C4103" s="24" t="s">
        <v>141</v>
      </c>
      <c r="D4103" s="24" t="s">
        <v>166</v>
      </c>
      <c r="E4103" s="24" t="s">
        <v>1489</v>
      </c>
      <c r="F4103" t="str" cm="1">
        <f t="array" ref="F4103">_xlfn.SWITCH($E4103,"Forecast",IFERROR(SUMIFS(INDEX('Forecast Input'!$A:$BO,,MATCH(TEXT($A4103,"0"),'Forecast Input'!$1:$1,0)),'Forecast Input'!$A:$A,Master!C4103,'Forecast Input'!$D:$D,Master!D4103),0),"Actual",SUMIFS('CMO Input'!$Q:$Q,'CMO Input'!$E:$E,Master!$A4103,'CMO Input'!$C:$C,Master!$C4103,'CMO Input'!$AJ:$AJ,Master!$D4103,'CMO Input'!$AU:$AU,Master!$F4099),"")</f>
        <v/>
      </c>
    </row>
    <row r="4104" spans="1:6" x14ac:dyDescent="0.25">
      <c r="A4104" s="24">
        <v>20</v>
      </c>
      <c r="B4104" s="25">
        <v>44409</v>
      </c>
      <c r="C4104" s="24" t="s">
        <v>141</v>
      </c>
      <c r="D4104" s="24" t="s">
        <v>166</v>
      </c>
      <c r="E4104" s="24" t="s">
        <v>1488</v>
      </c>
      <c r="F4104" cm="1">
        <f t="array" ref="F4104">_xlfn.SWITCH($E4104,"Forecast",IFERROR(SUMIFS(INDEX('Forecast Input'!$A:$BO,,MATCH(TEXT($A4104,"0"),'Forecast Input'!$1:$1,0)),'Forecast Input'!$A:$A,Master!C4104,'Forecast Input'!$D:$D,Master!D4104),0),"Actual",SUMIFS('CMO Input'!$Q:$Q,'CMO Input'!$E:$E,Master!$A4104,'CMO Input'!$C:$C,Master!$C4104,'CMO Input'!$AJ:$AJ,Master!$D4104,'CMO Input'!$AU:$AU,Master!$F4100),"")</f>
        <v>0</v>
      </c>
    </row>
    <row r="4105" spans="1:6" x14ac:dyDescent="0.25">
      <c r="A4105" s="24">
        <v>20</v>
      </c>
      <c r="B4105" s="25">
        <v>44409</v>
      </c>
      <c r="C4105" s="24" t="s">
        <v>141</v>
      </c>
      <c r="D4105" s="24" t="s">
        <v>166</v>
      </c>
      <c r="E4105" s="24" t="s">
        <v>1487</v>
      </c>
      <c r="F4105" cm="1">
        <f t="array" ref="F4105">_xlfn.SWITCH($E4105,"Forecast",IFERROR(SUMIFS(INDEX('Forecast Input'!$A:$BO,,MATCH(TEXT($A4105,"0"),'Forecast Input'!$1:$1,0)),'Forecast Input'!$A:$A,Master!C4105,'Forecast Input'!$D:$D,Master!D4105),0),"Actual",SUMIFS('CMO Input'!$Q:$Q,'CMO Input'!$E:$E,Master!$A4105,'CMO Input'!$C:$C,Master!$C4105,'CMO Input'!$AJ:$AJ,Master!$D4105,'CMO Input'!$AU:$AU,Master!$F4101),"")</f>
        <v>0</v>
      </c>
    </row>
    <row r="4106" spans="1:6" x14ac:dyDescent="0.25">
      <c r="A4106" s="24">
        <v>20</v>
      </c>
      <c r="B4106" s="25">
        <v>44409</v>
      </c>
      <c r="C4106" s="24" t="s">
        <v>141</v>
      </c>
      <c r="D4106" s="24" t="s">
        <v>170</v>
      </c>
      <c r="E4106" s="24" t="s">
        <v>1489</v>
      </c>
      <c r="F4106" t="str" cm="1">
        <f t="array" ref="F4106">_xlfn.SWITCH($E4106,"Forecast",IFERROR(SUMIFS(INDEX('Forecast Input'!$A:$BO,,MATCH(TEXT($A4106,"0"),'Forecast Input'!$1:$1,0)),'Forecast Input'!$A:$A,Master!C4106,'Forecast Input'!$D:$D,Master!D4106),0),"Actual",SUMIFS('CMO Input'!$Q:$Q,'CMO Input'!$E:$E,Master!$A4106,'CMO Input'!$C:$C,Master!$C4106,'CMO Input'!$AJ:$AJ,Master!$D4106,'CMO Input'!$AU:$AU,Master!$F4102),"")</f>
        <v/>
      </c>
    </row>
    <row r="4107" spans="1:6" x14ac:dyDescent="0.25">
      <c r="A4107" s="24">
        <v>20</v>
      </c>
      <c r="B4107" s="25">
        <v>44409</v>
      </c>
      <c r="C4107" s="24" t="s">
        <v>141</v>
      </c>
      <c r="D4107" s="24" t="s">
        <v>170</v>
      </c>
      <c r="E4107" s="24" t="s">
        <v>1488</v>
      </c>
      <c r="F4107" cm="1">
        <f t="array" ref="F4107">_xlfn.SWITCH($E4107,"Forecast",IFERROR(SUMIFS(INDEX('Forecast Input'!$A:$BO,,MATCH(TEXT($A4107,"0"),'Forecast Input'!$1:$1,0)),'Forecast Input'!$A:$A,Master!C4107,'Forecast Input'!$D:$D,Master!D4107),0),"Actual",SUMIFS('CMO Input'!$Q:$Q,'CMO Input'!$E:$E,Master!$A4107,'CMO Input'!$C:$C,Master!$C4107,'CMO Input'!$AJ:$AJ,Master!$D4107,'CMO Input'!$AU:$AU,Master!$F4103),"")</f>
        <v>0</v>
      </c>
    </row>
    <row r="4108" spans="1:6" x14ac:dyDescent="0.25">
      <c r="A4108" s="24">
        <v>20</v>
      </c>
      <c r="B4108" s="25">
        <v>44409</v>
      </c>
      <c r="C4108" s="24" t="s">
        <v>141</v>
      </c>
      <c r="D4108" s="24" t="s">
        <v>170</v>
      </c>
      <c r="E4108" s="24" t="s">
        <v>1487</v>
      </c>
      <c r="F4108" cm="1">
        <f t="array" ref="F4108">_xlfn.SWITCH($E4108,"Forecast",IFERROR(SUMIFS(INDEX('Forecast Input'!$A:$BO,,MATCH(TEXT($A4108,"0"),'Forecast Input'!$1:$1,0)),'Forecast Input'!$A:$A,Master!C4108,'Forecast Input'!$D:$D,Master!D4108),0),"Actual",SUMIFS('CMO Input'!$Q:$Q,'CMO Input'!$E:$E,Master!$A4108,'CMO Input'!$C:$C,Master!$C4108,'CMO Input'!$AJ:$AJ,Master!$D4108,'CMO Input'!$AU:$AU,Master!$F4104),"")</f>
        <v>0</v>
      </c>
    </row>
    <row r="4109" spans="1:6" x14ac:dyDescent="0.25">
      <c r="A4109" s="24">
        <v>20</v>
      </c>
      <c r="B4109" s="25">
        <v>44409</v>
      </c>
      <c r="C4109" s="24" t="s">
        <v>141</v>
      </c>
      <c r="D4109" s="24" t="s">
        <v>436</v>
      </c>
      <c r="E4109" s="24" t="s">
        <v>1489</v>
      </c>
      <c r="F4109" t="str" cm="1">
        <f t="array" ref="F4109">_xlfn.SWITCH($E4109,"Forecast",IFERROR(SUMIFS(INDEX('Forecast Input'!$A:$BO,,MATCH(TEXT($A4109,"0"),'Forecast Input'!$1:$1,0)),'Forecast Input'!$A:$A,Master!C4109,'Forecast Input'!$D:$D,Master!D4109),0),"Actual",SUMIFS('CMO Input'!$Q:$Q,'CMO Input'!$E:$E,Master!$A4109,'CMO Input'!$C:$C,Master!$C4109,'CMO Input'!$AJ:$AJ,Master!$D4109,'CMO Input'!$AU:$AU,Master!$F4105),"")</f>
        <v/>
      </c>
    </row>
    <row r="4110" spans="1:6" x14ac:dyDescent="0.25">
      <c r="A4110" s="24">
        <v>20</v>
      </c>
      <c r="B4110" s="25">
        <v>44409</v>
      </c>
      <c r="C4110" s="24" t="s">
        <v>141</v>
      </c>
      <c r="D4110" s="24" t="s">
        <v>436</v>
      </c>
      <c r="E4110" s="24" t="s">
        <v>1488</v>
      </c>
      <c r="F4110" cm="1">
        <f t="array" ref="F4110">_xlfn.SWITCH($E4110,"Forecast",IFERROR(SUMIFS(INDEX('Forecast Input'!$A:$BO,,MATCH(TEXT($A4110,"0"),'Forecast Input'!$1:$1,0)),'Forecast Input'!$A:$A,Master!C4110,'Forecast Input'!$D:$D,Master!D4110),0),"Actual",SUMIFS('CMO Input'!$Q:$Q,'CMO Input'!$E:$E,Master!$A4110,'CMO Input'!$C:$C,Master!$C4110,'CMO Input'!$AJ:$AJ,Master!$D4110,'CMO Input'!$AU:$AU,Master!$F4106),"")</f>
        <v>0</v>
      </c>
    </row>
    <row r="4111" spans="1:6" x14ac:dyDescent="0.25">
      <c r="A4111" s="24">
        <v>20</v>
      </c>
      <c r="B4111" s="25">
        <v>44409</v>
      </c>
      <c r="C4111" s="24" t="s">
        <v>141</v>
      </c>
      <c r="D4111" s="24" t="s">
        <v>436</v>
      </c>
      <c r="E4111" s="24" t="s">
        <v>1487</v>
      </c>
      <c r="F4111" cm="1">
        <f t="array" ref="F4111">_xlfn.SWITCH($E4111,"Forecast",IFERROR(SUMIFS(INDEX('Forecast Input'!$A:$BO,,MATCH(TEXT($A4111,"0"),'Forecast Input'!$1:$1,0)),'Forecast Input'!$A:$A,Master!C4111,'Forecast Input'!$D:$D,Master!D4111),0),"Actual",SUMIFS('CMO Input'!$Q:$Q,'CMO Input'!$E:$E,Master!$A4111,'CMO Input'!$C:$C,Master!$C4111,'CMO Input'!$AJ:$AJ,Master!$D4111,'CMO Input'!$AU:$AU,Master!$F4107),"")</f>
        <v>0</v>
      </c>
    </row>
    <row r="4112" spans="1:6" x14ac:dyDescent="0.25">
      <c r="A4112" s="24">
        <v>20</v>
      </c>
      <c r="B4112" s="25">
        <v>44409</v>
      </c>
      <c r="C4112" s="24" t="s">
        <v>141</v>
      </c>
      <c r="D4112" s="24" t="s">
        <v>1469</v>
      </c>
      <c r="E4112" s="24" t="s">
        <v>1489</v>
      </c>
      <c r="F4112" t="str" cm="1">
        <f t="array" ref="F4112">_xlfn.SWITCH($E4112,"Forecast",IFERROR(SUMIFS(INDEX('Forecast Input'!$A:$BO,,MATCH(TEXT($A4112,"0"),'Forecast Input'!$1:$1,0)),'Forecast Input'!$A:$A,Master!C4112,'Forecast Input'!$D:$D,Master!D4112),0),"Actual",SUMIFS('CMO Input'!$Q:$Q,'CMO Input'!$E:$E,Master!$A4112,'CMO Input'!$C:$C,Master!$C4112,'CMO Input'!$AJ:$AJ,Master!$D4112,'CMO Input'!$AU:$AU,Master!$F4108),"")</f>
        <v/>
      </c>
    </row>
    <row r="4113" spans="1:6" x14ac:dyDescent="0.25">
      <c r="A4113" s="24">
        <v>20</v>
      </c>
      <c r="B4113" s="25">
        <v>44409</v>
      </c>
      <c r="C4113" s="24" t="s">
        <v>141</v>
      </c>
      <c r="D4113" s="24" t="s">
        <v>1469</v>
      </c>
      <c r="E4113" s="24" t="s">
        <v>1488</v>
      </c>
      <c r="F4113" cm="1">
        <f t="array" ref="F4113">_xlfn.SWITCH($E4113,"Forecast",IFERROR(SUMIFS(INDEX('Forecast Input'!$A:$BO,,MATCH(TEXT($A4113,"0"),'Forecast Input'!$1:$1,0)),'Forecast Input'!$A:$A,Master!C4113,'Forecast Input'!$D:$D,Master!D4113),0),"Actual",SUMIFS('CMO Input'!$Q:$Q,'CMO Input'!$E:$E,Master!$A4113,'CMO Input'!$C:$C,Master!$C4113,'CMO Input'!$AJ:$AJ,Master!$D4113,'CMO Input'!$AU:$AU,Master!$F4109),"")</f>
        <v>0</v>
      </c>
    </row>
    <row r="4114" spans="1:6" x14ac:dyDescent="0.25">
      <c r="A4114" s="24">
        <v>20</v>
      </c>
      <c r="B4114" s="25">
        <v>44409</v>
      </c>
      <c r="C4114" s="24" t="s">
        <v>141</v>
      </c>
      <c r="D4114" s="24" t="s">
        <v>1469</v>
      </c>
      <c r="E4114" s="24" t="s">
        <v>1487</v>
      </c>
      <c r="F4114" cm="1">
        <f t="array" ref="F4114">_xlfn.SWITCH($E4114,"Forecast",IFERROR(SUMIFS(INDEX('Forecast Input'!$A:$BO,,MATCH(TEXT($A4114,"0"),'Forecast Input'!$1:$1,0)),'Forecast Input'!$A:$A,Master!C4114,'Forecast Input'!$D:$D,Master!D4114),0),"Actual",SUMIFS('CMO Input'!$Q:$Q,'CMO Input'!$E:$E,Master!$A4114,'CMO Input'!$C:$C,Master!$C4114,'CMO Input'!$AJ:$AJ,Master!$D4114,'CMO Input'!$AU:$AU,Master!$F4110),"")</f>
        <v>0</v>
      </c>
    </row>
    <row r="4115" spans="1:6" x14ac:dyDescent="0.25">
      <c r="A4115" s="24">
        <v>20</v>
      </c>
      <c r="B4115" s="25">
        <v>44409</v>
      </c>
      <c r="C4115" s="24" t="s">
        <v>127</v>
      </c>
      <c r="D4115" s="24" t="s">
        <v>10</v>
      </c>
      <c r="E4115" s="24" t="s">
        <v>1489</v>
      </c>
      <c r="F4115" t="str" cm="1">
        <f t="array" ref="F4115">_xlfn.SWITCH($E4115,"Forecast",IFERROR(SUMIFS(INDEX('Forecast Input'!$A:$BO,,MATCH(TEXT($A4115,"0"),'Forecast Input'!$1:$1,0)),'Forecast Input'!$A:$A,Master!C4115,'Forecast Input'!$D:$D,Master!D4115),0),"Actual",SUMIFS('CMO Input'!$Q:$Q,'CMO Input'!$E:$E,Master!$A4115,'CMO Input'!$C:$C,Master!$C4115,'CMO Input'!$AJ:$AJ,Master!$D4115,'CMO Input'!$AU:$AU,Master!$F4111),"")</f>
        <v/>
      </c>
    </row>
    <row r="4116" spans="1:6" x14ac:dyDescent="0.25">
      <c r="A4116" s="24">
        <v>20</v>
      </c>
      <c r="B4116" s="25">
        <v>44409</v>
      </c>
      <c r="C4116" s="24" t="s">
        <v>127</v>
      </c>
      <c r="D4116" s="24" t="s">
        <v>10</v>
      </c>
      <c r="E4116" s="24" t="s">
        <v>1488</v>
      </c>
      <c r="F4116" cm="1">
        <f t="array" ref="F4116">_xlfn.SWITCH($E4116,"Forecast",IFERROR(SUMIFS(INDEX('Forecast Input'!$A:$BO,,MATCH(TEXT($A4116,"0"),'Forecast Input'!$1:$1,0)),'Forecast Input'!$A:$A,Master!C4116,'Forecast Input'!$D:$D,Master!D4116),0),"Actual",SUMIFS('CMO Input'!$Q:$Q,'CMO Input'!$E:$E,Master!$A4116,'CMO Input'!$C:$C,Master!$C4116,'CMO Input'!$AJ:$AJ,Master!$D4116,'CMO Input'!$AU:$AU,Master!$F4112),"")</f>
        <v>0</v>
      </c>
    </row>
    <row r="4117" spans="1:6" x14ac:dyDescent="0.25">
      <c r="A4117" s="24">
        <v>20</v>
      </c>
      <c r="B4117" s="25">
        <v>44409</v>
      </c>
      <c r="C4117" s="24" t="s">
        <v>127</v>
      </c>
      <c r="D4117" s="24" t="s">
        <v>10</v>
      </c>
      <c r="E4117" s="24" t="s">
        <v>1487</v>
      </c>
      <c r="F4117" cm="1">
        <f t="array" ref="F4117">_xlfn.SWITCH($E4117,"Forecast",IFERROR(SUMIFS(INDEX('Forecast Input'!$A:$BO,,MATCH(TEXT($A4117,"0"),'Forecast Input'!$1:$1,0)),'Forecast Input'!$A:$A,Master!C4117,'Forecast Input'!$D:$D,Master!D4117),0),"Actual",SUMIFS('CMO Input'!$Q:$Q,'CMO Input'!$E:$E,Master!$A4117,'CMO Input'!$C:$C,Master!$C4117,'CMO Input'!$AJ:$AJ,Master!$D4117,'CMO Input'!$AU:$AU,Master!$F4113),"")</f>
        <v>0</v>
      </c>
    </row>
    <row r="4118" spans="1:6" x14ac:dyDescent="0.25">
      <c r="A4118" s="24">
        <v>20</v>
      </c>
      <c r="B4118" s="25">
        <v>44409</v>
      </c>
      <c r="C4118" s="24" t="s">
        <v>127</v>
      </c>
      <c r="D4118" s="24" t="s">
        <v>61</v>
      </c>
      <c r="E4118" s="24" t="s">
        <v>1489</v>
      </c>
      <c r="F4118" t="str" cm="1">
        <f t="array" ref="F4118">_xlfn.SWITCH($E4118,"Forecast",IFERROR(SUMIFS(INDEX('Forecast Input'!$A:$BO,,MATCH(TEXT($A4118,"0"),'Forecast Input'!$1:$1,0)),'Forecast Input'!$A:$A,Master!C4118,'Forecast Input'!$D:$D,Master!D4118),0),"Actual",SUMIFS('CMO Input'!$Q:$Q,'CMO Input'!$E:$E,Master!$A4118,'CMO Input'!$C:$C,Master!$C4118,'CMO Input'!$AJ:$AJ,Master!$D4118,'CMO Input'!$AU:$AU,Master!$F4114),"")</f>
        <v/>
      </c>
    </row>
    <row r="4119" spans="1:6" x14ac:dyDescent="0.25">
      <c r="A4119" s="24">
        <v>20</v>
      </c>
      <c r="B4119" s="25">
        <v>44409</v>
      </c>
      <c r="C4119" s="24" t="s">
        <v>127</v>
      </c>
      <c r="D4119" s="24" t="s">
        <v>61</v>
      </c>
      <c r="E4119" s="24" t="s">
        <v>1488</v>
      </c>
      <c r="F4119" cm="1">
        <f t="array" ref="F4119">_xlfn.SWITCH($E4119,"Forecast",IFERROR(SUMIFS(INDEX('Forecast Input'!$A:$BO,,MATCH(TEXT($A4119,"0"),'Forecast Input'!$1:$1,0)),'Forecast Input'!$A:$A,Master!C4119,'Forecast Input'!$D:$D,Master!D4119),0),"Actual",SUMIFS('CMO Input'!$Q:$Q,'CMO Input'!$E:$E,Master!$A4119,'CMO Input'!$C:$C,Master!$C4119,'CMO Input'!$AJ:$AJ,Master!$D4119,'CMO Input'!$AU:$AU,Master!$F4115),"")</f>
        <v>0</v>
      </c>
    </row>
    <row r="4120" spans="1:6" x14ac:dyDescent="0.25">
      <c r="A4120" s="24">
        <v>20</v>
      </c>
      <c r="B4120" s="25">
        <v>44409</v>
      </c>
      <c r="C4120" s="24" t="s">
        <v>127</v>
      </c>
      <c r="D4120" s="24" t="s">
        <v>61</v>
      </c>
      <c r="E4120" s="24" t="s">
        <v>1487</v>
      </c>
      <c r="F4120" cm="1">
        <f t="array" ref="F4120">_xlfn.SWITCH($E4120,"Forecast",IFERROR(SUMIFS(INDEX('Forecast Input'!$A:$BO,,MATCH(TEXT($A4120,"0"),'Forecast Input'!$1:$1,0)),'Forecast Input'!$A:$A,Master!C4120,'Forecast Input'!$D:$D,Master!D4120),0),"Actual",SUMIFS('CMO Input'!$Q:$Q,'CMO Input'!$E:$E,Master!$A4120,'CMO Input'!$C:$C,Master!$C4120,'CMO Input'!$AJ:$AJ,Master!$D4120,'CMO Input'!$AU:$AU,Master!$F4116),"")</f>
        <v>0</v>
      </c>
    </row>
    <row r="4121" spans="1:6" x14ac:dyDescent="0.25">
      <c r="A4121" s="24">
        <v>20</v>
      </c>
      <c r="B4121" s="25">
        <v>44409</v>
      </c>
      <c r="C4121" s="24" t="s">
        <v>127</v>
      </c>
      <c r="D4121" s="24" t="s">
        <v>103</v>
      </c>
      <c r="E4121" s="24" t="s">
        <v>1489</v>
      </c>
      <c r="F4121" t="str" cm="1">
        <f t="array" ref="F4121">_xlfn.SWITCH($E4121,"Forecast",IFERROR(SUMIFS(INDEX('Forecast Input'!$A:$BO,,MATCH(TEXT($A4121,"0"),'Forecast Input'!$1:$1,0)),'Forecast Input'!$A:$A,Master!C4121,'Forecast Input'!$D:$D,Master!D4121),0),"Actual",SUMIFS('CMO Input'!$Q:$Q,'CMO Input'!$E:$E,Master!$A4121,'CMO Input'!$C:$C,Master!$C4121,'CMO Input'!$AJ:$AJ,Master!$D4121,'CMO Input'!$AU:$AU,Master!$F4117),"")</f>
        <v/>
      </c>
    </row>
    <row r="4122" spans="1:6" x14ac:dyDescent="0.25">
      <c r="A4122" s="24">
        <v>20</v>
      </c>
      <c r="B4122" s="25">
        <v>44409</v>
      </c>
      <c r="C4122" s="24" t="s">
        <v>127</v>
      </c>
      <c r="D4122" s="24" t="s">
        <v>103</v>
      </c>
      <c r="E4122" s="24" t="s">
        <v>1488</v>
      </c>
      <c r="F4122" cm="1">
        <f t="array" ref="F4122">_xlfn.SWITCH($E4122,"Forecast",IFERROR(SUMIFS(INDEX('Forecast Input'!$A:$BO,,MATCH(TEXT($A4122,"0"),'Forecast Input'!$1:$1,0)),'Forecast Input'!$A:$A,Master!C4122,'Forecast Input'!$D:$D,Master!D4122),0),"Actual",SUMIFS('CMO Input'!$Q:$Q,'CMO Input'!$E:$E,Master!$A4122,'CMO Input'!$C:$C,Master!$C4122,'CMO Input'!$AJ:$AJ,Master!$D4122,'CMO Input'!$AU:$AU,Master!$F4118),"")</f>
        <v>0</v>
      </c>
    </row>
    <row r="4123" spans="1:6" x14ac:dyDescent="0.25">
      <c r="A4123" s="24">
        <v>20</v>
      </c>
      <c r="B4123" s="25">
        <v>44409</v>
      </c>
      <c r="C4123" s="24" t="s">
        <v>127</v>
      </c>
      <c r="D4123" s="24" t="s">
        <v>103</v>
      </c>
      <c r="E4123" s="24" t="s">
        <v>1487</v>
      </c>
      <c r="F4123" cm="1">
        <f t="array" ref="F4123">_xlfn.SWITCH($E4123,"Forecast",IFERROR(SUMIFS(INDEX('Forecast Input'!$A:$BO,,MATCH(TEXT($A4123,"0"),'Forecast Input'!$1:$1,0)),'Forecast Input'!$A:$A,Master!C4123,'Forecast Input'!$D:$D,Master!D4123),0),"Actual",SUMIFS('CMO Input'!$Q:$Q,'CMO Input'!$E:$E,Master!$A4123,'CMO Input'!$C:$C,Master!$C4123,'CMO Input'!$AJ:$AJ,Master!$D4123,'CMO Input'!$AU:$AU,Master!$F4119),"")</f>
        <v>0</v>
      </c>
    </row>
    <row r="4124" spans="1:6" x14ac:dyDescent="0.25">
      <c r="A4124" s="24">
        <v>20</v>
      </c>
      <c r="B4124" s="25">
        <v>44409</v>
      </c>
      <c r="C4124" s="24" t="s">
        <v>127</v>
      </c>
      <c r="D4124" s="24" t="s">
        <v>146</v>
      </c>
      <c r="E4124" s="24" t="s">
        <v>1489</v>
      </c>
      <c r="F4124" t="str" cm="1">
        <f t="array" ref="F4124">_xlfn.SWITCH($E4124,"Forecast",IFERROR(SUMIFS(INDEX('Forecast Input'!$A:$BO,,MATCH(TEXT($A4124,"0"),'Forecast Input'!$1:$1,0)),'Forecast Input'!$A:$A,Master!C4124,'Forecast Input'!$D:$D,Master!D4124),0),"Actual",SUMIFS('CMO Input'!$Q:$Q,'CMO Input'!$E:$E,Master!$A4124,'CMO Input'!$C:$C,Master!$C4124,'CMO Input'!$AJ:$AJ,Master!$D4124,'CMO Input'!$AU:$AU,Master!$F4120),"")</f>
        <v/>
      </c>
    </row>
    <row r="4125" spans="1:6" x14ac:dyDescent="0.25">
      <c r="A4125" s="24">
        <v>20</v>
      </c>
      <c r="B4125" s="25">
        <v>44409</v>
      </c>
      <c r="C4125" s="24" t="s">
        <v>127</v>
      </c>
      <c r="D4125" s="24" t="s">
        <v>146</v>
      </c>
      <c r="E4125" s="24" t="s">
        <v>1488</v>
      </c>
      <c r="F4125" cm="1">
        <f t="array" ref="F4125">_xlfn.SWITCH($E4125,"Forecast",IFERROR(SUMIFS(INDEX('Forecast Input'!$A:$BO,,MATCH(TEXT($A4125,"0"),'Forecast Input'!$1:$1,0)),'Forecast Input'!$A:$A,Master!C4125,'Forecast Input'!$D:$D,Master!D4125),0),"Actual",SUMIFS('CMO Input'!$Q:$Q,'CMO Input'!$E:$E,Master!$A4125,'CMO Input'!$C:$C,Master!$C4125,'CMO Input'!$AJ:$AJ,Master!$D4125,'CMO Input'!$AU:$AU,Master!$F4121),"")</f>
        <v>0</v>
      </c>
    </row>
    <row r="4126" spans="1:6" x14ac:dyDescent="0.25">
      <c r="A4126" s="24">
        <v>20</v>
      </c>
      <c r="B4126" s="25">
        <v>44409</v>
      </c>
      <c r="C4126" s="24" t="s">
        <v>127</v>
      </c>
      <c r="D4126" s="24" t="s">
        <v>146</v>
      </c>
      <c r="E4126" s="24" t="s">
        <v>1487</v>
      </c>
      <c r="F4126" cm="1">
        <f t="array" ref="F4126">_xlfn.SWITCH($E4126,"Forecast",IFERROR(SUMIFS(INDEX('Forecast Input'!$A:$BO,,MATCH(TEXT($A4126,"0"),'Forecast Input'!$1:$1,0)),'Forecast Input'!$A:$A,Master!C4126,'Forecast Input'!$D:$D,Master!D4126),0),"Actual",SUMIFS('CMO Input'!$Q:$Q,'CMO Input'!$E:$E,Master!$A4126,'CMO Input'!$C:$C,Master!$C4126,'CMO Input'!$AJ:$AJ,Master!$D4126,'CMO Input'!$AU:$AU,Master!$F4122),"")</f>
        <v>0</v>
      </c>
    </row>
    <row r="4127" spans="1:6" x14ac:dyDescent="0.25">
      <c r="A4127" s="24">
        <v>20</v>
      </c>
      <c r="B4127" s="25">
        <v>44409</v>
      </c>
      <c r="C4127" s="24" t="s">
        <v>127</v>
      </c>
      <c r="D4127" s="24" t="s">
        <v>166</v>
      </c>
      <c r="E4127" s="24" t="s">
        <v>1489</v>
      </c>
      <c r="F4127" t="str" cm="1">
        <f t="array" ref="F4127">_xlfn.SWITCH($E4127,"Forecast",IFERROR(SUMIFS(INDEX('Forecast Input'!$A:$BO,,MATCH(TEXT($A4127,"0"),'Forecast Input'!$1:$1,0)),'Forecast Input'!$A:$A,Master!C4127,'Forecast Input'!$D:$D,Master!D4127),0),"Actual",SUMIFS('CMO Input'!$Q:$Q,'CMO Input'!$E:$E,Master!$A4127,'CMO Input'!$C:$C,Master!$C4127,'CMO Input'!$AJ:$AJ,Master!$D4127,'CMO Input'!$AU:$AU,Master!$F4123),"")</f>
        <v/>
      </c>
    </row>
    <row r="4128" spans="1:6" x14ac:dyDescent="0.25">
      <c r="A4128" s="24">
        <v>20</v>
      </c>
      <c r="B4128" s="25">
        <v>44409</v>
      </c>
      <c r="C4128" s="24" t="s">
        <v>127</v>
      </c>
      <c r="D4128" s="24" t="s">
        <v>166</v>
      </c>
      <c r="E4128" s="24" t="s">
        <v>1488</v>
      </c>
      <c r="F4128" cm="1">
        <f t="array" ref="F4128">_xlfn.SWITCH($E4128,"Forecast",IFERROR(SUMIFS(INDEX('Forecast Input'!$A:$BO,,MATCH(TEXT($A4128,"0"),'Forecast Input'!$1:$1,0)),'Forecast Input'!$A:$A,Master!C4128,'Forecast Input'!$D:$D,Master!D4128),0),"Actual",SUMIFS('CMO Input'!$Q:$Q,'CMO Input'!$E:$E,Master!$A4128,'CMO Input'!$C:$C,Master!$C4128,'CMO Input'!$AJ:$AJ,Master!$D4128,'CMO Input'!$AU:$AU,Master!$F4124),"")</f>
        <v>0</v>
      </c>
    </row>
    <row r="4129" spans="1:6" x14ac:dyDescent="0.25">
      <c r="A4129" s="24">
        <v>20</v>
      </c>
      <c r="B4129" s="25">
        <v>44409</v>
      </c>
      <c r="C4129" s="24" t="s">
        <v>127</v>
      </c>
      <c r="D4129" s="24" t="s">
        <v>166</v>
      </c>
      <c r="E4129" s="24" t="s">
        <v>1487</v>
      </c>
      <c r="F4129" cm="1">
        <f t="array" ref="F4129">_xlfn.SWITCH($E4129,"Forecast",IFERROR(SUMIFS(INDEX('Forecast Input'!$A:$BO,,MATCH(TEXT($A4129,"0"),'Forecast Input'!$1:$1,0)),'Forecast Input'!$A:$A,Master!C4129,'Forecast Input'!$D:$D,Master!D4129),0),"Actual",SUMIFS('CMO Input'!$Q:$Q,'CMO Input'!$E:$E,Master!$A4129,'CMO Input'!$C:$C,Master!$C4129,'CMO Input'!$AJ:$AJ,Master!$D4129,'CMO Input'!$AU:$AU,Master!$F4125),"")</f>
        <v>0</v>
      </c>
    </row>
    <row r="4130" spans="1:6" x14ac:dyDescent="0.25">
      <c r="A4130" s="24">
        <v>20</v>
      </c>
      <c r="B4130" s="25">
        <v>44409</v>
      </c>
      <c r="C4130" s="24" t="s">
        <v>127</v>
      </c>
      <c r="D4130" s="24" t="s">
        <v>170</v>
      </c>
      <c r="E4130" s="24" t="s">
        <v>1489</v>
      </c>
      <c r="F4130" t="str" cm="1">
        <f t="array" ref="F4130">_xlfn.SWITCH($E4130,"Forecast",IFERROR(SUMIFS(INDEX('Forecast Input'!$A:$BO,,MATCH(TEXT($A4130,"0"),'Forecast Input'!$1:$1,0)),'Forecast Input'!$A:$A,Master!C4130,'Forecast Input'!$D:$D,Master!D4130),0),"Actual",SUMIFS('CMO Input'!$Q:$Q,'CMO Input'!$E:$E,Master!$A4130,'CMO Input'!$C:$C,Master!$C4130,'CMO Input'!$AJ:$AJ,Master!$D4130,'CMO Input'!$AU:$AU,Master!$F4126),"")</f>
        <v/>
      </c>
    </row>
    <row r="4131" spans="1:6" x14ac:dyDescent="0.25">
      <c r="A4131" s="24">
        <v>20</v>
      </c>
      <c r="B4131" s="25">
        <v>44409</v>
      </c>
      <c r="C4131" s="24" t="s">
        <v>127</v>
      </c>
      <c r="D4131" s="24" t="s">
        <v>170</v>
      </c>
      <c r="E4131" s="24" t="s">
        <v>1488</v>
      </c>
      <c r="F4131" cm="1">
        <f t="array" ref="F4131">_xlfn.SWITCH($E4131,"Forecast",IFERROR(SUMIFS(INDEX('Forecast Input'!$A:$BO,,MATCH(TEXT($A4131,"0"),'Forecast Input'!$1:$1,0)),'Forecast Input'!$A:$A,Master!C4131,'Forecast Input'!$D:$D,Master!D4131),0),"Actual",SUMIFS('CMO Input'!$Q:$Q,'CMO Input'!$E:$E,Master!$A4131,'CMO Input'!$C:$C,Master!$C4131,'CMO Input'!$AJ:$AJ,Master!$D4131,'CMO Input'!$AU:$AU,Master!$F4127),"")</f>
        <v>0</v>
      </c>
    </row>
    <row r="4132" spans="1:6" x14ac:dyDescent="0.25">
      <c r="A4132" s="24">
        <v>20</v>
      </c>
      <c r="B4132" s="25">
        <v>44409</v>
      </c>
      <c r="C4132" s="24" t="s">
        <v>127</v>
      </c>
      <c r="D4132" s="24" t="s">
        <v>170</v>
      </c>
      <c r="E4132" s="24" t="s">
        <v>1487</v>
      </c>
      <c r="F4132" cm="1">
        <f t="array" ref="F4132">_xlfn.SWITCH($E4132,"Forecast",IFERROR(SUMIFS(INDEX('Forecast Input'!$A:$BO,,MATCH(TEXT($A4132,"0"),'Forecast Input'!$1:$1,0)),'Forecast Input'!$A:$A,Master!C4132,'Forecast Input'!$D:$D,Master!D4132),0),"Actual",SUMIFS('CMO Input'!$Q:$Q,'CMO Input'!$E:$E,Master!$A4132,'CMO Input'!$C:$C,Master!$C4132,'CMO Input'!$AJ:$AJ,Master!$D4132,'CMO Input'!$AU:$AU,Master!$F4128),"")</f>
        <v>0</v>
      </c>
    </row>
    <row r="4133" spans="1:6" x14ac:dyDescent="0.25">
      <c r="A4133" s="24">
        <v>20</v>
      </c>
      <c r="B4133" s="25">
        <v>44409</v>
      </c>
      <c r="C4133" s="24" t="s">
        <v>127</v>
      </c>
      <c r="D4133" s="24" t="s">
        <v>436</v>
      </c>
      <c r="E4133" s="24" t="s">
        <v>1489</v>
      </c>
      <c r="F4133" t="str" cm="1">
        <f t="array" ref="F4133">_xlfn.SWITCH($E4133,"Forecast",IFERROR(SUMIFS(INDEX('Forecast Input'!$A:$BO,,MATCH(TEXT($A4133,"0"),'Forecast Input'!$1:$1,0)),'Forecast Input'!$A:$A,Master!C4133,'Forecast Input'!$D:$D,Master!D4133),0),"Actual",SUMIFS('CMO Input'!$Q:$Q,'CMO Input'!$E:$E,Master!$A4133,'CMO Input'!$C:$C,Master!$C4133,'CMO Input'!$AJ:$AJ,Master!$D4133,'CMO Input'!$AU:$AU,Master!$F4129),"")</f>
        <v/>
      </c>
    </row>
    <row r="4134" spans="1:6" x14ac:dyDescent="0.25">
      <c r="A4134" s="24">
        <v>20</v>
      </c>
      <c r="B4134" s="25">
        <v>44409</v>
      </c>
      <c r="C4134" s="24" t="s">
        <v>127</v>
      </c>
      <c r="D4134" s="24" t="s">
        <v>436</v>
      </c>
      <c r="E4134" s="24" t="s">
        <v>1488</v>
      </c>
      <c r="F4134" cm="1">
        <f t="array" ref="F4134">_xlfn.SWITCH($E4134,"Forecast",IFERROR(SUMIFS(INDEX('Forecast Input'!$A:$BO,,MATCH(TEXT($A4134,"0"),'Forecast Input'!$1:$1,0)),'Forecast Input'!$A:$A,Master!C4134,'Forecast Input'!$D:$D,Master!D4134),0),"Actual",SUMIFS('CMO Input'!$Q:$Q,'CMO Input'!$E:$E,Master!$A4134,'CMO Input'!$C:$C,Master!$C4134,'CMO Input'!$AJ:$AJ,Master!$D4134,'CMO Input'!$AU:$AU,Master!$F4130),"")</f>
        <v>0</v>
      </c>
    </row>
    <row r="4135" spans="1:6" x14ac:dyDescent="0.25">
      <c r="A4135" s="24">
        <v>20</v>
      </c>
      <c r="B4135" s="25">
        <v>44409</v>
      </c>
      <c r="C4135" s="24" t="s">
        <v>127</v>
      </c>
      <c r="D4135" s="24" t="s">
        <v>436</v>
      </c>
      <c r="E4135" s="24" t="s">
        <v>1487</v>
      </c>
      <c r="F4135" cm="1">
        <f t="array" ref="F4135">_xlfn.SWITCH($E4135,"Forecast",IFERROR(SUMIFS(INDEX('Forecast Input'!$A:$BO,,MATCH(TEXT($A4135,"0"),'Forecast Input'!$1:$1,0)),'Forecast Input'!$A:$A,Master!C4135,'Forecast Input'!$D:$D,Master!D4135),0),"Actual",SUMIFS('CMO Input'!$Q:$Q,'CMO Input'!$E:$E,Master!$A4135,'CMO Input'!$C:$C,Master!$C4135,'CMO Input'!$AJ:$AJ,Master!$D4135,'CMO Input'!$AU:$AU,Master!$F4131),"")</f>
        <v>0</v>
      </c>
    </row>
    <row r="4136" spans="1:6" x14ac:dyDescent="0.25">
      <c r="A4136" s="24">
        <v>20</v>
      </c>
      <c r="B4136" s="25">
        <v>44409</v>
      </c>
      <c r="C4136" s="24" t="s">
        <v>127</v>
      </c>
      <c r="D4136" s="24" t="s">
        <v>1469</v>
      </c>
      <c r="E4136" s="24" t="s">
        <v>1489</v>
      </c>
      <c r="F4136" t="str" cm="1">
        <f t="array" ref="F4136">_xlfn.SWITCH($E4136,"Forecast",IFERROR(SUMIFS(INDEX('Forecast Input'!$A:$BO,,MATCH(TEXT($A4136,"0"),'Forecast Input'!$1:$1,0)),'Forecast Input'!$A:$A,Master!C4136,'Forecast Input'!$D:$D,Master!D4136),0),"Actual",SUMIFS('CMO Input'!$Q:$Q,'CMO Input'!$E:$E,Master!$A4136,'CMO Input'!$C:$C,Master!$C4136,'CMO Input'!$AJ:$AJ,Master!$D4136,'CMO Input'!$AU:$AU,Master!$F4132),"")</f>
        <v/>
      </c>
    </row>
    <row r="4137" spans="1:6" x14ac:dyDescent="0.25">
      <c r="A4137" s="24">
        <v>20</v>
      </c>
      <c r="B4137" s="25">
        <v>44409</v>
      </c>
      <c r="C4137" s="24" t="s">
        <v>127</v>
      </c>
      <c r="D4137" s="24" t="s">
        <v>1469</v>
      </c>
      <c r="E4137" s="24" t="s">
        <v>1488</v>
      </c>
      <c r="F4137" cm="1">
        <f t="array" ref="F4137">_xlfn.SWITCH($E4137,"Forecast",IFERROR(SUMIFS(INDEX('Forecast Input'!$A:$BO,,MATCH(TEXT($A4137,"0"),'Forecast Input'!$1:$1,0)),'Forecast Input'!$A:$A,Master!C4137,'Forecast Input'!$D:$D,Master!D4137),0),"Actual",SUMIFS('CMO Input'!$Q:$Q,'CMO Input'!$E:$E,Master!$A4137,'CMO Input'!$C:$C,Master!$C4137,'CMO Input'!$AJ:$AJ,Master!$D4137,'CMO Input'!$AU:$AU,Master!$F4133),"")</f>
        <v>0</v>
      </c>
    </row>
    <row r="4138" spans="1:6" x14ac:dyDescent="0.25">
      <c r="A4138" s="24">
        <v>20</v>
      </c>
      <c r="B4138" s="25">
        <v>44409</v>
      </c>
      <c r="C4138" s="24" t="s">
        <v>127</v>
      </c>
      <c r="D4138" s="24" t="s">
        <v>1469</v>
      </c>
      <c r="E4138" s="24" t="s">
        <v>1487</v>
      </c>
      <c r="F4138" cm="1">
        <f t="array" ref="F4138">_xlfn.SWITCH($E4138,"Forecast",IFERROR(SUMIFS(INDEX('Forecast Input'!$A:$BO,,MATCH(TEXT($A4138,"0"),'Forecast Input'!$1:$1,0)),'Forecast Input'!$A:$A,Master!C4138,'Forecast Input'!$D:$D,Master!D4138),0),"Actual",SUMIFS('CMO Input'!$Q:$Q,'CMO Input'!$E:$E,Master!$A4138,'CMO Input'!$C:$C,Master!$C4138,'CMO Input'!$AJ:$AJ,Master!$D4138,'CMO Input'!$AU:$AU,Master!$F4134),"")</f>
        <v>0</v>
      </c>
    </row>
    <row r="4139" spans="1:6" x14ac:dyDescent="0.25">
      <c r="A4139" s="24">
        <v>20</v>
      </c>
      <c r="B4139" s="25">
        <v>44409</v>
      </c>
      <c r="C4139" s="24" t="s">
        <v>44</v>
      </c>
      <c r="D4139" s="24" t="s">
        <v>10</v>
      </c>
      <c r="E4139" s="24" t="s">
        <v>1489</v>
      </c>
      <c r="F4139" t="str" cm="1">
        <f t="array" ref="F4139">_xlfn.SWITCH($E4139,"Forecast",IFERROR(SUMIFS(INDEX('Forecast Input'!$A:$BO,,MATCH(TEXT($A4139,"0"),'Forecast Input'!$1:$1,0)),'Forecast Input'!$A:$A,Master!C4139,'Forecast Input'!$D:$D,Master!D4139),0),"Actual",SUMIFS('CMO Input'!$Q:$Q,'CMO Input'!$E:$E,Master!$A4139,'CMO Input'!$C:$C,Master!$C4139,'CMO Input'!$AJ:$AJ,Master!$D4139,'CMO Input'!$AU:$AU,Master!$F4135),"")</f>
        <v/>
      </c>
    </row>
    <row r="4140" spans="1:6" x14ac:dyDescent="0.25">
      <c r="A4140" s="24">
        <v>20</v>
      </c>
      <c r="B4140" s="25">
        <v>44409</v>
      </c>
      <c r="C4140" s="24" t="s">
        <v>44</v>
      </c>
      <c r="D4140" s="24" t="s">
        <v>10</v>
      </c>
      <c r="E4140" s="24" t="s">
        <v>1488</v>
      </c>
      <c r="F4140" cm="1">
        <f t="array" ref="F4140">_xlfn.SWITCH($E4140,"Forecast",IFERROR(SUMIFS(INDEX('Forecast Input'!$A:$BO,,MATCH(TEXT($A4140,"0"),'Forecast Input'!$1:$1,0)),'Forecast Input'!$A:$A,Master!C4140,'Forecast Input'!$D:$D,Master!D4140),0),"Actual",SUMIFS('CMO Input'!$Q:$Q,'CMO Input'!$E:$E,Master!$A4140,'CMO Input'!$C:$C,Master!$C4140,'CMO Input'!$AJ:$AJ,Master!$D4140,'CMO Input'!$AU:$AU,Master!$F4136),"")</f>
        <v>0</v>
      </c>
    </row>
    <row r="4141" spans="1:6" x14ac:dyDescent="0.25">
      <c r="A4141" s="24">
        <v>20</v>
      </c>
      <c r="B4141" s="25">
        <v>44409</v>
      </c>
      <c r="C4141" s="24" t="s">
        <v>44</v>
      </c>
      <c r="D4141" s="24" t="s">
        <v>10</v>
      </c>
      <c r="E4141" s="24" t="s">
        <v>1487</v>
      </c>
      <c r="F4141" cm="1">
        <f t="array" ref="F4141">_xlfn.SWITCH($E4141,"Forecast",IFERROR(SUMIFS(INDEX('Forecast Input'!$A:$BO,,MATCH(TEXT($A4141,"0"),'Forecast Input'!$1:$1,0)),'Forecast Input'!$A:$A,Master!C4141,'Forecast Input'!$D:$D,Master!D4141),0),"Actual",SUMIFS('CMO Input'!$Q:$Q,'CMO Input'!$E:$E,Master!$A4141,'CMO Input'!$C:$C,Master!$C4141,'CMO Input'!$AJ:$AJ,Master!$D4141,'CMO Input'!$AU:$AU,Master!$F4137),"")</f>
        <v>0</v>
      </c>
    </row>
    <row r="4142" spans="1:6" x14ac:dyDescent="0.25">
      <c r="A4142" s="24">
        <v>20</v>
      </c>
      <c r="B4142" s="25">
        <v>44409</v>
      </c>
      <c r="C4142" s="24" t="s">
        <v>44</v>
      </c>
      <c r="D4142" s="24" t="s">
        <v>61</v>
      </c>
      <c r="E4142" s="24" t="s">
        <v>1489</v>
      </c>
      <c r="F4142" t="str" cm="1">
        <f t="array" ref="F4142">_xlfn.SWITCH($E4142,"Forecast",IFERROR(SUMIFS(INDEX('Forecast Input'!$A:$BO,,MATCH(TEXT($A4142,"0"),'Forecast Input'!$1:$1,0)),'Forecast Input'!$A:$A,Master!C4142,'Forecast Input'!$D:$D,Master!D4142),0),"Actual",SUMIFS('CMO Input'!$Q:$Q,'CMO Input'!$E:$E,Master!$A4142,'CMO Input'!$C:$C,Master!$C4142,'CMO Input'!$AJ:$AJ,Master!$D4142,'CMO Input'!$AU:$AU,Master!$F4138),"")</f>
        <v/>
      </c>
    </row>
    <row r="4143" spans="1:6" x14ac:dyDescent="0.25">
      <c r="A4143" s="24">
        <v>20</v>
      </c>
      <c r="B4143" s="25">
        <v>44409</v>
      </c>
      <c r="C4143" s="24" t="s">
        <v>44</v>
      </c>
      <c r="D4143" s="24" t="s">
        <v>61</v>
      </c>
      <c r="E4143" s="24" t="s">
        <v>1488</v>
      </c>
      <c r="F4143" cm="1">
        <f t="array" ref="F4143">_xlfn.SWITCH($E4143,"Forecast",IFERROR(SUMIFS(INDEX('Forecast Input'!$A:$BO,,MATCH(TEXT($A4143,"0"),'Forecast Input'!$1:$1,0)),'Forecast Input'!$A:$A,Master!C4143,'Forecast Input'!$D:$D,Master!D4143),0),"Actual",SUMIFS('CMO Input'!$Q:$Q,'CMO Input'!$E:$E,Master!$A4143,'CMO Input'!$C:$C,Master!$C4143,'CMO Input'!$AJ:$AJ,Master!$D4143,'CMO Input'!$AU:$AU,Master!$F4139),"")</f>
        <v>0</v>
      </c>
    </row>
    <row r="4144" spans="1:6" x14ac:dyDescent="0.25">
      <c r="A4144" s="24">
        <v>20</v>
      </c>
      <c r="B4144" s="25">
        <v>44409</v>
      </c>
      <c r="C4144" s="24" t="s">
        <v>44</v>
      </c>
      <c r="D4144" s="24" t="s">
        <v>61</v>
      </c>
      <c r="E4144" s="24" t="s">
        <v>1487</v>
      </c>
      <c r="F4144" cm="1">
        <f t="array" ref="F4144">_xlfn.SWITCH($E4144,"Forecast",IFERROR(SUMIFS(INDEX('Forecast Input'!$A:$BO,,MATCH(TEXT($A4144,"0"),'Forecast Input'!$1:$1,0)),'Forecast Input'!$A:$A,Master!C4144,'Forecast Input'!$D:$D,Master!D4144),0),"Actual",SUMIFS('CMO Input'!$Q:$Q,'CMO Input'!$E:$E,Master!$A4144,'CMO Input'!$C:$C,Master!$C4144,'CMO Input'!$AJ:$AJ,Master!$D4144,'CMO Input'!$AU:$AU,Master!$F4140),"")</f>
        <v>0</v>
      </c>
    </row>
    <row r="4145" spans="1:6" x14ac:dyDescent="0.25">
      <c r="A4145" s="24">
        <v>20</v>
      </c>
      <c r="B4145" s="25">
        <v>44409</v>
      </c>
      <c r="C4145" s="24" t="s">
        <v>44</v>
      </c>
      <c r="D4145" s="24" t="s">
        <v>103</v>
      </c>
      <c r="E4145" s="24" t="s">
        <v>1489</v>
      </c>
      <c r="F4145" t="str" cm="1">
        <f t="array" ref="F4145">_xlfn.SWITCH($E4145,"Forecast",IFERROR(SUMIFS(INDEX('Forecast Input'!$A:$BO,,MATCH(TEXT($A4145,"0"),'Forecast Input'!$1:$1,0)),'Forecast Input'!$A:$A,Master!C4145,'Forecast Input'!$D:$D,Master!D4145),0),"Actual",SUMIFS('CMO Input'!$Q:$Q,'CMO Input'!$E:$E,Master!$A4145,'CMO Input'!$C:$C,Master!$C4145,'CMO Input'!$AJ:$AJ,Master!$D4145,'CMO Input'!$AU:$AU,Master!$F4141),"")</f>
        <v/>
      </c>
    </row>
    <row r="4146" spans="1:6" x14ac:dyDescent="0.25">
      <c r="A4146" s="24">
        <v>20</v>
      </c>
      <c r="B4146" s="25">
        <v>44409</v>
      </c>
      <c r="C4146" s="24" t="s">
        <v>44</v>
      </c>
      <c r="D4146" s="24" t="s">
        <v>103</v>
      </c>
      <c r="E4146" s="24" t="s">
        <v>1488</v>
      </c>
      <c r="F4146" cm="1">
        <f t="array" ref="F4146">_xlfn.SWITCH($E4146,"Forecast",IFERROR(SUMIFS(INDEX('Forecast Input'!$A:$BO,,MATCH(TEXT($A4146,"0"),'Forecast Input'!$1:$1,0)),'Forecast Input'!$A:$A,Master!C4146,'Forecast Input'!$D:$D,Master!D4146),0),"Actual",SUMIFS('CMO Input'!$Q:$Q,'CMO Input'!$E:$E,Master!$A4146,'CMO Input'!$C:$C,Master!$C4146,'CMO Input'!$AJ:$AJ,Master!$D4146,'CMO Input'!$AU:$AU,Master!$F4142),"")</f>
        <v>0</v>
      </c>
    </row>
    <row r="4147" spans="1:6" x14ac:dyDescent="0.25">
      <c r="A4147" s="24">
        <v>20</v>
      </c>
      <c r="B4147" s="25">
        <v>44409</v>
      </c>
      <c r="C4147" s="24" t="s">
        <v>44</v>
      </c>
      <c r="D4147" s="24" t="s">
        <v>103</v>
      </c>
      <c r="E4147" s="24" t="s">
        <v>1487</v>
      </c>
      <c r="F4147" cm="1">
        <f t="array" ref="F4147">_xlfn.SWITCH($E4147,"Forecast",IFERROR(SUMIFS(INDEX('Forecast Input'!$A:$BO,,MATCH(TEXT($A4147,"0"),'Forecast Input'!$1:$1,0)),'Forecast Input'!$A:$A,Master!C4147,'Forecast Input'!$D:$D,Master!D4147),0),"Actual",SUMIFS('CMO Input'!$Q:$Q,'CMO Input'!$E:$E,Master!$A4147,'CMO Input'!$C:$C,Master!$C4147,'CMO Input'!$AJ:$AJ,Master!$D4147,'CMO Input'!$AU:$AU,Master!$F4143),"")</f>
        <v>0</v>
      </c>
    </row>
    <row r="4148" spans="1:6" x14ac:dyDescent="0.25">
      <c r="A4148" s="24">
        <v>20</v>
      </c>
      <c r="B4148" s="25">
        <v>44409</v>
      </c>
      <c r="C4148" s="24" t="s">
        <v>44</v>
      </c>
      <c r="D4148" s="24" t="s">
        <v>146</v>
      </c>
      <c r="E4148" s="24" t="s">
        <v>1489</v>
      </c>
      <c r="F4148" t="str" cm="1">
        <f t="array" ref="F4148">_xlfn.SWITCH($E4148,"Forecast",IFERROR(SUMIFS(INDEX('Forecast Input'!$A:$BO,,MATCH(TEXT($A4148,"0"),'Forecast Input'!$1:$1,0)),'Forecast Input'!$A:$A,Master!C4148,'Forecast Input'!$D:$D,Master!D4148),0),"Actual",SUMIFS('CMO Input'!$Q:$Q,'CMO Input'!$E:$E,Master!$A4148,'CMO Input'!$C:$C,Master!$C4148,'CMO Input'!$AJ:$AJ,Master!$D4148,'CMO Input'!$AU:$AU,Master!$F4144),"")</f>
        <v/>
      </c>
    </row>
    <row r="4149" spans="1:6" x14ac:dyDescent="0.25">
      <c r="A4149" s="24">
        <v>20</v>
      </c>
      <c r="B4149" s="25">
        <v>44409</v>
      </c>
      <c r="C4149" s="24" t="s">
        <v>44</v>
      </c>
      <c r="D4149" s="24" t="s">
        <v>146</v>
      </c>
      <c r="E4149" s="24" t="s">
        <v>1488</v>
      </c>
      <c r="F4149" cm="1">
        <f t="array" ref="F4149">_xlfn.SWITCH($E4149,"Forecast",IFERROR(SUMIFS(INDEX('Forecast Input'!$A:$BO,,MATCH(TEXT($A4149,"0"),'Forecast Input'!$1:$1,0)),'Forecast Input'!$A:$A,Master!C4149,'Forecast Input'!$D:$D,Master!D4149),0),"Actual",SUMIFS('CMO Input'!$Q:$Q,'CMO Input'!$E:$E,Master!$A4149,'CMO Input'!$C:$C,Master!$C4149,'CMO Input'!$AJ:$AJ,Master!$D4149,'CMO Input'!$AU:$AU,Master!$F4145),"")</f>
        <v>0</v>
      </c>
    </row>
    <row r="4150" spans="1:6" x14ac:dyDescent="0.25">
      <c r="A4150" s="24">
        <v>20</v>
      </c>
      <c r="B4150" s="25">
        <v>44409</v>
      </c>
      <c r="C4150" s="24" t="s">
        <v>44</v>
      </c>
      <c r="D4150" s="24" t="s">
        <v>146</v>
      </c>
      <c r="E4150" s="24" t="s">
        <v>1487</v>
      </c>
      <c r="F4150" cm="1">
        <f t="array" ref="F4150">_xlfn.SWITCH($E4150,"Forecast",IFERROR(SUMIFS(INDEX('Forecast Input'!$A:$BO,,MATCH(TEXT($A4150,"0"),'Forecast Input'!$1:$1,0)),'Forecast Input'!$A:$A,Master!C4150,'Forecast Input'!$D:$D,Master!D4150),0),"Actual",SUMIFS('CMO Input'!$Q:$Q,'CMO Input'!$E:$E,Master!$A4150,'CMO Input'!$C:$C,Master!$C4150,'CMO Input'!$AJ:$AJ,Master!$D4150,'CMO Input'!$AU:$AU,Master!$F4146),"")</f>
        <v>0</v>
      </c>
    </row>
    <row r="4151" spans="1:6" x14ac:dyDescent="0.25">
      <c r="A4151" s="24">
        <v>20</v>
      </c>
      <c r="B4151" s="25">
        <v>44409</v>
      </c>
      <c r="C4151" s="24" t="s">
        <v>44</v>
      </c>
      <c r="D4151" s="24" t="s">
        <v>166</v>
      </c>
      <c r="E4151" s="24" t="s">
        <v>1489</v>
      </c>
      <c r="F4151" t="str" cm="1">
        <f t="array" ref="F4151">_xlfn.SWITCH($E4151,"Forecast",IFERROR(SUMIFS(INDEX('Forecast Input'!$A:$BO,,MATCH(TEXT($A4151,"0"),'Forecast Input'!$1:$1,0)),'Forecast Input'!$A:$A,Master!C4151,'Forecast Input'!$D:$D,Master!D4151),0),"Actual",SUMIFS('CMO Input'!$Q:$Q,'CMO Input'!$E:$E,Master!$A4151,'CMO Input'!$C:$C,Master!$C4151,'CMO Input'!$AJ:$AJ,Master!$D4151,'CMO Input'!$AU:$AU,Master!$F4147),"")</f>
        <v/>
      </c>
    </row>
    <row r="4152" spans="1:6" x14ac:dyDescent="0.25">
      <c r="A4152" s="24">
        <v>20</v>
      </c>
      <c r="B4152" s="25">
        <v>44409</v>
      </c>
      <c r="C4152" s="24" t="s">
        <v>44</v>
      </c>
      <c r="D4152" s="24" t="s">
        <v>166</v>
      </c>
      <c r="E4152" s="24" t="s">
        <v>1488</v>
      </c>
      <c r="F4152" cm="1">
        <f t="array" ref="F4152">_xlfn.SWITCH($E4152,"Forecast",IFERROR(SUMIFS(INDEX('Forecast Input'!$A:$BO,,MATCH(TEXT($A4152,"0"),'Forecast Input'!$1:$1,0)),'Forecast Input'!$A:$A,Master!C4152,'Forecast Input'!$D:$D,Master!D4152),0),"Actual",SUMIFS('CMO Input'!$Q:$Q,'CMO Input'!$E:$E,Master!$A4152,'CMO Input'!$C:$C,Master!$C4152,'CMO Input'!$AJ:$AJ,Master!$D4152,'CMO Input'!$AU:$AU,Master!$F4148),"")</f>
        <v>0</v>
      </c>
    </row>
    <row r="4153" spans="1:6" x14ac:dyDescent="0.25">
      <c r="A4153" s="24">
        <v>20</v>
      </c>
      <c r="B4153" s="25">
        <v>44409</v>
      </c>
      <c r="C4153" s="24" t="s">
        <v>44</v>
      </c>
      <c r="D4153" s="24" t="s">
        <v>166</v>
      </c>
      <c r="E4153" s="24" t="s">
        <v>1487</v>
      </c>
      <c r="F4153" cm="1">
        <f t="array" ref="F4153">_xlfn.SWITCH($E4153,"Forecast",IFERROR(SUMIFS(INDEX('Forecast Input'!$A:$BO,,MATCH(TEXT($A4153,"0"),'Forecast Input'!$1:$1,0)),'Forecast Input'!$A:$A,Master!C4153,'Forecast Input'!$D:$D,Master!D4153),0),"Actual",SUMIFS('CMO Input'!$Q:$Q,'CMO Input'!$E:$E,Master!$A4153,'CMO Input'!$C:$C,Master!$C4153,'CMO Input'!$AJ:$AJ,Master!$D4153,'CMO Input'!$AU:$AU,Master!$F4149),"")</f>
        <v>0</v>
      </c>
    </row>
    <row r="4154" spans="1:6" x14ac:dyDescent="0.25">
      <c r="A4154" s="24">
        <v>20</v>
      </c>
      <c r="B4154" s="25">
        <v>44409</v>
      </c>
      <c r="C4154" s="24" t="s">
        <v>44</v>
      </c>
      <c r="D4154" s="24" t="s">
        <v>170</v>
      </c>
      <c r="E4154" s="24" t="s">
        <v>1489</v>
      </c>
      <c r="F4154" t="str" cm="1">
        <f t="array" ref="F4154">_xlfn.SWITCH($E4154,"Forecast",IFERROR(SUMIFS(INDEX('Forecast Input'!$A:$BO,,MATCH(TEXT($A4154,"0"),'Forecast Input'!$1:$1,0)),'Forecast Input'!$A:$A,Master!C4154,'Forecast Input'!$D:$D,Master!D4154),0),"Actual",SUMIFS('CMO Input'!$Q:$Q,'CMO Input'!$E:$E,Master!$A4154,'CMO Input'!$C:$C,Master!$C4154,'CMO Input'!$AJ:$AJ,Master!$D4154,'CMO Input'!$AU:$AU,Master!$F4150),"")</f>
        <v/>
      </c>
    </row>
    <row r="4155" spans="1:6" x14ac:dyDescent="0.25">
      <c r="A4155" s="24">
        <v>20</v>
      </c>
      <c r="B4155" s="25">
        <v>44409</v>
      </c>
      <c r="C4155" s="24" t="s">
        <v>44</v>
      </c>
      <c r="D4155" s="24" t="s">
        <v>170</v>
      </c>
      <c r="E4155" s="24" t="s">
        <v>1488</v>
      </c>
      <c r="F4155" cm="1">
        <f t="array" ref="F4155">_xlfn.SWITCH($E4155,"Forecast",IFERROR(SUMIFS(INDEX('Forecast Input'!$A:$BO,,MATCH(TEXT($A4155,"0"),'Forecast Input'!$1:$1,0)),'Forecast Input'!$A:$A,Master!C4155,'Forecast Input'!$D:$D,Master!D4155),0),"Actual",SUMIFS('CMO Input'!$Q:$Q,'CMO Input'!$E:$E,Master!$A4155,'CMO Input'!$C:$C,Master!$C4155,'CMO Input'!$AJ:$AJ,Master!$D4155,'CMO Input'!$AU:$AU,Master!$F4151),"")</f>
        <v>0</v>
      </c>
    </row>
    <row r="4156" spans="1:6" x14ac:dyDescent="0.25">
      <c r="A4156" s="24">
        <v>20</v>
      </c>
      <c r="B4156" s="25">
        <v>44409</v>
      </c>
      <c r="C4156" s="24" t="s">
        <v>44</v>
      </c>
      <c r="D4156" s="24" t="s">
        <v>170</v>
      </c>
      <c r="E4156" s="24" t="s">
        <v>1487</v>
      </c>
      <c r="F4156" cm="1">
        <f t="array" ref="F4156">_xlfn.SWITCH($E4156,"Forecast",IFERROR(SUMIFS(INDEX('Forecast Input'!$A:$BO,,MATCH(TEXT($A4156,"0"),'Forecast Input'!$1:$1,0)),'Forecast Input'!$A:$A,Master!C4156,'Forecast Input'!$D:$D,Master!D4156),0),"Actual",SUMIFS('CMO Input'!$Q:$Q,'CMO Input'!$E:$E,Master!$A4156,'CMO Input'!$C:$C,Master!$C4156,'CMO Input'!$AJ:$AJ,Master!$D4156,'CMO Input'!$AU:$AU,Master!$F4152),"")</f>
        <v>0</v>
      </c>
    </row>
    <row r="4157" spans="1:6" x14ac:dyDescent="0.25">
      <c r="A4157" s="24">
        <v>20</v>
      </c>
      <c r="B4157" s="25">
        <v>44409</v>
      </c>
      <c r="C4157" s="24" t="s">
        <v>44</v>
      </c>
      <c r="D4157" s="24" t="s">
        <v>436</v>
      </c>
      <c r="E4157" s="24" t="s">
        <v>1489</v>
      </c>
      <c r="F4157" t="str" cm="1">
        <f t="array" ref="F4157">_xlfn.SWITCH($E4157,"Forecast",IFERROR(SUMIFS(INDEX('Forecast Input'!$A:$BO,,MATCH(TEXT($A4157,"0"),'Forecast Input'!$1:$1,0)),'Forecast Input'!$A:$A,Master!C4157,'Forecast Input'!$D:$D,Master!D4157),0),"Actual",SUMIFS('CMO Input'!$Q:$Q,'CMO Input'!$E:$E,Master!$A4157,'CMO Input'!$C:$C,Master!$C4157,'CMO Input'!$AJ:$AJ,Master!$D4157,'CMO Input'!$AU:$AU,Master!$F4153),"")</f>
        <v/>
      </c>
    </row>
    <row r="4158" spans="1:6" x14ac:dyDescent="0.25">
      <c r="A4158" s="24">
        <v>20</v>
      </c>
      <c r="B4158" s="25">
        <v>44409</v>
      </c>
      <c r="C4158" s="24" t="s">
        <v>44</v>
      </c>
      <c r="D4158" s="24" t="s">
        <v>436</v>
      </c>
      <c r="E4158" s="24" t="s">
        <v>1488</v>
      </c>
      <c r="F4158" cm="1">
        <f t="array" ref="F4158">_xlfn.SWITCH($E4158,"Forecast",IFERROR(SUMIFS(INDEX('Forecast Input'!$A:$BO,,MATCH(TEXT($A4158,"0"),'Forecast Input'!$1:$1,0)),'Forecast Input'!$A:$A,Master!C4158,'Forecast Input'!$D:$D,Master!D4158),0),"Actual",SUMIFS('CMO Input'!$Q:$Q,'CMO Input'!$E:$E,Master!$A4158,'CMO Input'!$C:$C,Master!$C4158,'CMO Input'!$AJ:$AJ,Master!$D4158,'CMO Input'!$AU:$AU,Master!$F4154),"")</f>
        <v>0</v>
      </c>
    </row>
    <row r="4159" spans="1:6" x14ac:dyDescent="0.25">
      <c r="A4159" s="24">
        <v>20</v>
      </c>
      <c r="B4159" s="25">
        <v>44409</v>
      </c>
      <c r="C4159" s="24" t="s">
        <v>44</v>
      </c>
      <c r="D4159" s="24" t="s">
        <v>436</v>
      </c>
      <c r="E4159" s="24" t="s">
        <v>1487</v>
      </c>
      <c r="F4159" cm="1">
        <f t="array" ref="F4159">_xlfn.SWITCH($E4159,"Forecast",IFERROR(SUMIFS(INDEX('Forecast Input'!$A:$BO,,MATCH(TEXT($A4159,"0"),'Forecast Input'!$1:$1,0)),'Forecast Input'!$A:$A,Master!C4159,'Forecast Input'!$D:$D,Master!D4159),0),"Actual",SUMIFS('CMO Input'!$Q:$Q,'CMO Input'!$E:$E,Master!$A4159,'CMO Input'!$C:$C,Master!$C4159,'CMO Input'!$AJ:$AJ,Master!$D4159,'CMO Input'!$AU:$AU,Master!$F4155),"")</f>
        <v>0</v>
      </c>
    </row>
    <row r="4160" spans="1:6" x14ac:dyDescent="0.25">
      <c r="A4160" s="24">
        <v>20</v>
      </c>
      <c r="B4160" s="25">
        <v>44409</v>
      </c>
      <c r="C4160" s="24" t="s">
        <v>44</v>
      </c>
      <c r="D4160" s="24" t="s">
        <v>1469</v>
      </c>
      <c r="E4160" s="24" t="s">
        <v>1489</v>
      </c>
      <c r="F4160" t="str" cm="1">
        <f t="array" ref="F4160">_xlfn.SWITCH($E4160,"Forecast",IFERROR(SUMIFS(INDEX('Forecast Input'!$A:$BO,,MATCH(TEXT($A4160,"0"),'Forecast Input'!$1:$1,0)),'Forecast Input'!$A:$A,Master!C4160,'Forecast Input'!$D:$D,Master!D4160),0),"Actual",SUMIFS('CMO Input'!$Q:$Q,'CMO Input'!$E:$E,Master!$A4160,'CMO Input'!$C:$C,Master!$C4160,'CMO Input'!$AJ:$AJ,Master!$D4160,'CMO Input'!$AU:$AU,Master!$F4156),"")</f>
        <v/>
      </c>
    </row>
    <row r="4161" spans="1:6" x14ac:dyDescent="0.25">
      <c r="A4161" s="24">
        <v>20</v>
      </c>
      <c r="B4161" s="25">
        <v>44409</v>
      </c>
      <c r="C4161" s="24" t="s">
        <v>44</v>
      </c>
      <c r="D4161" s="24" t="s">
        <v>1469</v>
      </c>
      <c r="E4161" s="24" t="s">
        <v>1488</v>
      </c>
      <c r="F4161" cm="1">
        <f t="array" ref="F4161">_xlfn.SWITCH($E4161,"Forecast",IFERROR(SUMIFS(INDEX('Forecast Input'!$A:$BO,,MATCH(TEXT($A4161,"0"),'Forecast Input'!$1:$1,0)),'Forecast Input'!$A:$A,Master!C4161,'Forecast Input'!$D:$D,Master!D4161),0),"Actual",SUMIFS('CMO Input'!$Q:$Q,'CMO Input'!$E:$E,Master!$A4161,'CMO Input'!$C:$C,Master!$C4161,'CMO Input'!$AJ:$AJ,Master!$D4161,'CMO Input'!$AU:$AU,Master!$F4157),"")</f>
        <v>0</v>
      </c>
    </row>
    <row r="4162" spans="1:6" x14ac:dyDescent="0.25">
      <c r="A4162" s="24">
        <v>20</v>
      </c>
      <c r="B4162" s="25">
        <v>44409</v>
      </c>
      <c r="C4162" s="24" t="s">
        <v>44</v>
      </c>
      <c r="D4162" s="24" t="s">
        <v>1469</v>
      </c>
      <c r="E4162" s="24" t="s">
        <v>1487</v>
      </c>
      <c r="F4162" cm="1">
        <f t="array" ref="F4162">_xlfn.SWITCH($E4162,"Forecast",IFERROR(SUMIFS(INDEX('Forecast Input'!$A:$BO,,MATCH(TEXT($A4162,"0"),'Forecast Input'!$1:$1,0)),'Forecast Input'!$A:$A,Master!C4162,'Forecast Input'!$D:$D,Master!D4162),0),"Actual",SUMIFS('CMO Input'!$Q:$Q,'CMO Input'!$E:$E,Master!$A4162,'CMO Input'!$C:$C,Master!$C4162,'CMO Input'!$AJ:$AJ,Master!$D4162,'CMO Input'!$AU:$AU,Master!$F4158),"")</f>
        <v>0</v>
      </c>
    </row>
    <row r="4163" spans="1:6" x14ac:dyDescent="0.25">
      <c r="A4163" s="24">
        <v>20</v>
      </c>
      <c r="B4163" s="25">
        <v>44409</v>
      </c>
      <c r="C4163" s="24" t="s">
        <v>780</v>
      </c>
      <c r="D4163" s="24" t="s">
        <v>1470</v>
      </c>
      <c r="E4163" s="24" t="s">
        <v>1489</v>
      </c>
      <c r="F4163" t="str" cm="1">
        <f t="array" ref="F4163">_xlfn.SWITCH($E4163,"Forecast",IFERROR(SUMIFS(INDEX('Forecast Input'!$A:$BO,,MATCH(TEXT($A4163,"0"),'Forecast Input'!$1:$1,0)),'Forecast Input'!$A:$A,Master!C4163,'Forecast Input'!$D:$D,Master!D4163),0),"Actual",SUMIFS('CMO Input'!$Q:$Q,'CMO Input'!$E:$E,Master!$A4163,'CMO Input'!$C:$C,Master!$C4163,'CMO Input'!$AJ:$AJ,Master!$D4163,'CMO Input'!$AU:$AU,Master!$F4159),"")</f>
        <v/>
      </c>
    </row>
    <row r="4164" spans="1:6" x14ac:dyDescent="0.25">
      <c r="A4164" s="24">
        <v>20</v>
      </c>
      <c r="B4164" s="25">
        <v>44409</v>
      </c>
      <c r="C4164" s="24" t="s">
        <v>780</v>
      </c>
      <c r="D4164" s="24" t="s">
        <v>1470</v>
      </c>
      <c r="E4164" s="24" t="s">
        <v>1488</v>
      </c>
      <c r="F4164" cm="1">
        <f t="array" ref="F4164">_xlfn.SWITCH($E4164,"Forecast",IFERROR(SUMIFS(INDEX('Forecast Input'!$A:$BO,,MATCH(TEXT($A4164,"0"),'Forecast Input'!$1:$1,0)),'Forecast Input'!$A:$A,Master!C4164,'Forecast Input'!$D:$D,Master!D4164),0),"Actual",SUMIFS('CMO Input'!$Q:$Q,'CMO Input'!$E:$E,Master!$A4164,'CMO Input'!$C:$C,Master!$C4164,'CMO Input'!$AJ:$AJ,Master!$D4164,'CMO Input'!$AU:$AU,Master!$F4160),"")</f>
        <v>0</v>
      </c>
    </row>
    <row r="4165" spans="1:6" x14ac:dyDescent="0.25">
      <c r="A4165" s="24">
        <v>20</v>
      </c>
      <c r="B4165" s="25">
        <v>44409</v>
      </c>
      <c r="C4165" s="24" t="s">
        <v>780</v>
      </c>
      <c r="D4165" s="24" t="s">
        <v>1470</v>
      </c>
      <c r="E4165" s="24" t="s">
        <v>1487</v>
      </c>
      <c r="F4165" cm="1">
        <f t="array" ref="F4165">_xlfn.SWITCH($E4165,"Forecast",IFERROR(SUMIFS(INDEX('Forecast Input'!$A:$BO,,MATCH(TEXT($A4165,"0"),'Forecast Input'!$1:$1,0)),'Forecast Input'!$A:$A,Master!C4165,'Forecast Input'!$D:$D,Master!D4165),0),"Actual",SUMIFS('CMO Input'!$Q:$Q,'CMO Input'!$E:$E,Master!$A4165,'CMO Input'!$C:$C,Master!$C4165,'CMO Input'!$AJ:$AJ,Master!$D4165,'CMO Input'!$AU:$AU,Master!$F4161),"")</f>
        <v>0</v>
      </c>
    </row>
    <row r="4166" spans="1:6" x14ac:dyDescent="0.25">
      <c r="A4166" s="24">
        <v>20</v>
      </c>
      <c r="B4166" s="25">
        <v>44409</v>
      </c>
      <c r="C4166" s="24" t="s">
        <v>989</v>
      </c>
      <c r="D4166" s="24" t="s">
        <v>1470</v>
      </c>
      <c r="E4166" s="24" t="s">
        <v>1489</v>
      </c>
      <c r="F4166" t="str" cm="1">
        <f t="array" ref="F4166">_xlfn.SWITCH($E4166,"Forecast",IFERROR(SUMIFS(INDEX('Forecast Input'!$A:$BO,,MATCH(TEXT($A4166,"0"),'Forecast Input'!$1:$1,0)),'Forecast Input'!$A:$A,Master!C4166,'Forecast Input'!$D:$D,Master!D4166),0),"Actual",SUMIFS('CMO Input'!$Q:$Q,'CMO Input'!$E:$E,Master!$A4166,'CMO Input'!$C:$C,Master!$C4166,'CMO Input'!$AJ:$AJ,Master!$D4166,'CMO Input'!$AU:$AU,Master!$F4162),"")</f>
        <v/>
      </c>
    </row>
    <row r="4167" spans="1:6" x14ac:dyDescent="0.25">
      <c r="A4167" s="24">
        <v>20</v>
      </c>
      <c r="B4167" s="25">
        <v>44409</v>
      </c>
      <c r="C4167" s="24" t="s">
        <v>989</v>
      </c>
      <c r="D4167" s="24" t="s">
        <v>1470</v>
      </c>
      <c r="E4167" s="24" t="s">
        <v>1488</v>
      </c>
      <c r="F4167" cm="1">
        <f t="array" ref="F4167">_xlfn.SWITCH($E4167,"Forecast",IFERROR(SUMIFS(INDEX('Forecast Input'!$A:$BO,,MATCH(TEXT($A4167,"0"),'Forecast Input'!$1:$1,0)),'Forecast Input'!$A:$A,Master!C4167,'Forecast Input'!$D:$D,Master!D4167),0),"Actual",SUMIFS('CMO Input'!$Q:$Q,'CMO Input'!$E:$E,Master!$A4167,'CMO Input'!$C:$C,Master!$C4167,'CMO Input'!$AJ:$AJ,Master!$D4167,'CMO Input'!$AU:$AU,Master!$F4163),"")</f>
        <v>0</v>
      </c>
    </row>
    <row r="4168" spans="1:6" x14ac:dyDescent="0.25">
      <c r="A4168" s="24">
        <v>20</v>
      </c>
      <c r="B4168" s="25">
        <v>44409</v>
      </c>
      <c r="C4168" s="24" t="s">
        <v>989</v>
      </c>
      <c r="D4168" s="24" t="s">
        <v>1470</v>
      </c>
      <c r="E4168" s="24" t="s">
        <v>1487</v>
      </c>
      <c r="F4168" cm="1">
        <f t="array" ref="F4168">_xlfn.SWITCH($E4168,"Forecast",IFERROR(SUMIFS(INDEX('Forecast Input'!$A:$BO,,MATCH(TEXT($A4168,"0"),'Forecast Input'!$1:$1,0)),'Forecast Input'!$A:$A,Master!C4168,'Forecast Input'!$D:$D,Master!D4168),0),"Actual",SUMIFS('CMO Input'!$Q:$Q,'CMO Input'!$E:$E,Master!$A4168,'CMO Input'!$C:$C,Master!$C4168,'CMO Input'!$AJ:$AJ,Master!$D4168,'CMO Input'!$AU:$AU,Master!$F4164),"")</f>
        <v>0</v>
      </c>
    </row>
    <row r="4169" spans="1:6" x14ac:dyDescent="0.25">
      <c r="A4169" s="24">
        <v>20</v>
      </c>
      <c r="B4169" s="25">
        <v>44409</v>
      </c>
      <c r="C4169" s="24" t="s">
        <v>181</v>
      </c>
      <c r="D4169" s="24" t="s">
        <v>1470</v>
      </c>
      <c r="E4169" s="24" t="s">
        <v>1489</v>
      </c>
      <c r="F4169" t="str" cm="1">
        <f t="array" ref="F4169">_xlfn.SWITCH($E4169,"Forecast",IFERROR(SUMIFS(INDEX('Forecast Input'!$A:$BO,,MATCH(TEXT($A4169,"0"),'Forecast Input'!$1:$1,0)),'Forecast Input'!$A:$A,Master!C4169,'Forecast Input'!$D:$D,Master!D4169),0),"Actual",SUMIFS('CMO Input'!$Q:$Q,'CMO Input'!$E:$E,Master!$A4169,'CMO Input'!$C:$C,Master!$C4169,'CMO Input'!$AJ:$AJ,Master!$D4169,'CMO Input'!$AU:$AU,Master!$F4165),"")</f>
        <v/>
      </c>
    </row>
    <row r="4170" spans="1:6" x14ac:dyDescent="0.25">
      <c r="A4170" s="24">
        <v>20</v>
      </c>
      <c r="B4170" s="25">
        <v>44409</v>
      </c>
      <c r="C4170" s="24" t="s">
        <v>181</v>
      </c>
      <c r="D4170" s="24" t="s">
        <v>1470</v>
      </c>
      <c r="E4170" s="24" t="s">
        <v>1488</v>
      </c>
      <c r="F4170" cm="1">
        <f t="array" ref="F4170">_xlfn.SWITCH($E4170,"Forecast",IFERROR(SUMIFS(INDEX('Forecast Input'!$A:$BO,,MATCH(TEXT($A4170,"0"),'Forecast Input'!$1:$1,0)),'Forecast Input'!$A:$A,Master!C4170,'Forecast Input'!$D:$D,Master!D4170),0),"Actual",SUMIFS('CMO Input'!$Q:$Q,'CMO Input'!$E:$E,Master!$A4170,'CMO Input'!$C:$C,Master!$C4170,'CMO Input'!$AJ:$AJ,Master!$D4170,'CMO Input'!$AU:$AU,Master!$F4166),"")</f>
        <v>0</v>
      </c>
    </row>
    <row r="4171" spans="1:6" x14ac:dyDescent="0.25">
      <c r="A4171" s="24">
        <v>20</v>
      </c>
      <c r="B4171" s="25">
        <v>44409</v>
      </c>
      <c r="C4171" s="24" t="s">
        <v>181</v>
      </c>
      <c r="D4171" s="24" t="s">
        <v>1470</v>
      </c>
      <c r="E4171" s="24" t="s">
        <v>1487</v>
      </c>
      <c r="F4171" cm="1">
        <f t="array" ref="F4171">_xlfn.SWITCH($E4171,"Forecast",IFERROR(SUMIFS(INDEX('Forecast Input'!$A:$BO,,MATCH(TEXT($A4171,"0"),'Forecast Input'!$1:$1,0)),'Forecast Input'!$A:$A,Master!C4171,'Forecast Input'!$D:$D,Master!D4171),0),"Actual",SUMIFS('CMO Input'!$Q:$Q,'CMO Input'!$E:$E,Master!$A4171,'CMO Input'!$C:$C,Master!$C4171,'CMO Input'!$AJ:$AJ,Master!$D4171,'CMO Input'!$AU:$AU,Master!$F4167),"")</f>
        <v>0</v>
      </c>
    </row>
    <row r="4172" spans="1:6" x14ac:dyDescent="0.25">
      <c r="A4172" s="24">
        <v>20</v>
      </c>
      <c r="B4172" s="25">
        <v>44409</v>
      </c>
      <c r="C4172" s="24" t="s">
        <v>424</v>
      </c>
      <c r="D4172" s="24" t="s">
        <v>1470</v>
      </c>
      <c r="E4172" s="24" t="s">
        <v>1489</v>
      </c>
      <c r="F4172" t="str" cm="1">
        <f t="array" ref="F4172">_xlfn.SWITCH($E4172,"Forecast",IFERROR(SUMIFS(INDEX('Forecast Input'!$A:$BO,,MATCH(TEXT($A4172,"0"),'Forecast Input'!$1:$1,0)),'Forecast Input'!$A:$A,Master!C4172,'Forecast Input'!$D:$D,Master!D4172),0),"Actual",SUMIFS('CMO Input'!$Q:$Q,'CMO Input'!$E:$E,Master!$A4172,'CMO Input'!$C:$C,Master!$C4172,'CMO Input'!$AJ:$AJ,Master!$D4172,'CMO Input'!$AU:$AU,Master!$F4168),"")</f>
        <v/>
      </c>
    </row>
    <row r="4173" spans="1:6" x14ac:dyDescent="0.25">
      <c r="A4173" s="24">
        <v>20</v>
      </c>
      <c r="B4173" s="25">
        <v>44409</v>
      </c>
      <c r="C4173" s="24" t="s">
        <v>424</v>
      </c>
      <c r="D4173" s="24" t="s">
        <v>1470</v>
      </c>
      <c r="E4173" s="24" t="s">
        <v>1488</v>
      </c>
      <c r="F4173" cm="1">
        <f t="array" ref="F4173">_xlfn.SWITCH($E4173,"Forecast",IFERROR(SUMIFS(INDEX('Forecast Input'!$A:$BO,,MATCH(TEXT($A4173,"0"),'Forecast Input'!$1:$1,0)),'Forecast Input'!$A:$A,Master!C4173,'Forecast Input'!$D:$D,Master!D4173),0),"Actual",SUMIFS('CMO Input'!$Q:$Q,'CMO Input'!$E:$E,Master!$A4173,'CMO Input'!$C:$C,Master!$C4173,'CMO Input'!$AJ:$AJ,Master!$D4173,'CMO Input'!$AU:$AU,Master!$F4169),"")</f>
        <v>0</v>
      </c>
    </row>
    <row r="4174" spans="1:6" x14ac:dyDescent="0.25">
      <c r="A4174" s="24">
        <v>20</v>
      </c>
      <c r="B4174" s="25">
        <v>44409</v>
      </c>
      <c r="C4174" s="24" t="s">
        <v>424</v>
      </c>
      <c r="D4174" s="24" t="s">
        <v>1470</v>
      </c>
      <c r="E4174" s="24" t="s">
        <v>1487</v>
      </c>
      <c r="F4174" cm="1">
        <f t="array" ref="F4174">_xlfn.SWITCH($E4174,"Forecast",IFERROR(SUMIFS(INDEX('Forecast Input'!$A:$BO,,MATCH(TEXT($A4174,"0"),'Forecast Input'!$1:$1,0)),'Forecast Input'!$A:$A,Master!C4174,'Forecast Input'!$D:$D,Master!D4174),0),"Actual",SUMIFS('CMO Input'!$Q:$Q,'CMO Input'!$E:$E,Master!$A4174,'CMO Input'!$C:$C,Master!$C4174,'CMO Input'!$AJ:$AJ,Master!$D4174,'CMO Input'!$AU:$AU,Master!$F4170),"")</f>
        <v>0</v>
      </c>
    </row>
    <row r="4175" spans="1:6" x14ac:dyDescent="0.25">
      <c r="A4175" s="24">
        <v>20</v>
      </c>
      <c r="B4175" s="25">
        <v>44409</v>
      </c>
      <c r="C4175" s="24" t="s">
        <v>141</v>
      </c>
      <c r="D4175" s="24" t="s">
        <v>1470</v>
      </c>
      <c r="E4175" s="24" t="s">
        <v>1489</v>
      </c>
      <c r="F4175" t="str" cm="1">
        <f t="array" ref="F4175">_xlfn.SWITCH($E4175,"Forecast",IFERROR(SUMIFS(INDEX('Forecast Input'!$A:$BO,,MATCH(TEXT($A4175,"0"),'Forecast Input'!$1:$1,0)),'Forecast Input'!$A:$A,Master!C4175,'Forecast Input'!$D:$D,Master!D4175),0),"Actual",SUMIFS('CMO Input'!$Q:$Q,'CMO Input'!$E:$E,Master!$A4175,'CMO Input'!$C:$C,Master!$C4175,'CMO Input'!$AJ:$AJ,Master!$D4175,'CMO Input'!$AU:$AU,Master!$F4171),"")</f>
        <v/>
      </c>
    </row>
    <row r="4176" spans="1:6" x14ac:dyDescent="0.25">
      <c r="A4176" s="24">
        <v>20</v>
      </c>
      <c r="B4176" s="25">
        <v>44409</v>
      </c>
      <c r="C4176" s="24" t="s">
        <v>141</v>
      </c>
      <c r="D4176" s="24" t="s">
        <v>1470</v>
      </c>
      <c r="E4176" s="24" t="s">
        <v>1488</v>
      </c>
      <c r="F4176" cm="1">
        <f t="array" ref="F4176">_xlfn.SWITCH($E4176,"Forecast",IFERROR(SUMIFS(INDEX('Forecast Input'!$A:$BO,,MATCH(TEXT($A4176,"0"),'Forecast Input'!$1:$1,0)),'Forecast Input'!$A:$A,Master!C4176,'Forecast Input'!$D:$D,Master!D4176),0),"Actual",SUMIFS('CMO Input'!$Q:$Q,'CMO Input'!$E:$E,Master!$A4176,'CMO Input'!$C:$C,Master!$C4176,'CMO Input'!$AJ:$AJ,Master!$D4176,'CMO Input'!$AU:$AU,Master!$F4172),"")</f>
        <v>0</v>
      </c>
    </row>
    <row r="4177" spans="1:6" x14ac:dyDescent="0.25">
      <c r="A4177" s="24">
        <v>20</v>
      </c>
      <c r="B4177" s="25">
        <v>44409</v>
      </c>
      <c r="C4177" s="24" t="s">
        <v>141</v>
      </c>
      <c r="D4177" s="24" t="s">
        <v>1470</v>
      </c>
      <c r="E4177" s="24" t="s">
        <v>1487</v>
      </c>
      <c r="F4177" cm="1">
        <f t="array" ref="F4177">_xlfn.SWITCH($E4177,"Forecast",IFERROR(SUMIFS(INDEX('Forecast Input'!$A:$BO,,MATCH(TEXT($A4177,"0"),'Forecast Input'!$1:$1,0)),'Forecast Input'!$A:$A,Master!C4177,'Forecast Input'!$D:$D,Master!D4177),0),"Actual",SUMIFS('CMO Input'!$Q:$Q,'CMO Input'!$E:$E,Master!$A4177,'CMO Input'!$C:$C,Master!$C4177,'CMO Input'!$AJ:$AJ,Master!$D4177,'CMO Input'!$AU:$AU,Master!$F4173),"")</f>
        <v>0</v>
      </c>
    </row>
    <row r="4178" spans="1:6" x14ac:dyDescent="0.25">
      <c r="A4178" s="24">
        <v>20</v>
      </c>
      <c r="B4178" s="25">
        <v>44409</v>
      </c>
      <c r="C4178" s="24" t="s">
        <v>127</v>
      </c>
      <c r="D4178" s="24" t="s">
        <v>1470</v>
      </c>
      <c r="E4178" s="24" t="s">
        <v>1489</v>
      </c>
      <c r="F4178" t="str" cm="1">
        <f t="array" ref="F4178">_xlfn.SWITCH($E4178,"Forecast",IFERROR(SUMIFS(INDEX('Forecast Input'!$A:$BO,,MATCH(TEXT($A4178,"0"),'Forecast Input'!$1:$1,0)),'Forecast Input'!$A:$A,Master!C4178,'Forecast Input'!$D:$D,Master!D4178),0),"Actual",SUMIFS('CMO Input'!$Q:$Q,'CMO Input'!$E:$E,Master!$A4178,'CMO Input'!$C:$C,Master!$C4178,'CMO Input'!$AJ:$AJ,Master!$D4178,'CMO Input'!$AU:$AU,Master!$F4174),"")</f>
        <v/>
      </c>
    </row>
    <row r="4179" spans="1:6" x14ac:dyDescent="0.25">
      <c r="A4179" s="24">
        <v>20</v>
      </c>
      <c r="B4179" s="25">
        <v>44409</v>
      </c>
      <c r="C4179" s="24" t="s">
        <v>127</v>
      </c>
      <c r="D4179" s="24" t="s">
        <v>1470</v>
      </c>
      <c r="E4179" s="24" t="s">
        <v>1488</v>
      </c>
      <c r="F4179" cm="1">
        <f t="array" ref="F4179">_xlfn.SWITCH($E4179,"Forecast",IFERROR(SUMIFS(INDEX('Forecast Input'!$A:$BO,,MATCH(TEXT($A4179,"0"),'Forecast Input'!$1:$1,0)),'Forecast Input'!$A:$A,Master!C4179,'Forecast Input'!$D:$D,Master!D4179),0),"Actual",SUMIFS('CMO Input'!$Q:$Q,'CMO Input'!$E:$E,Master!$A4179,'CMO Input'!$C:$C,Master!$C4179,'CMO Input'!$AJ:$AJ,Master!$D4179,'CMO Input'!$AU:$AU,Master!$F4175),"")</f>
        <v>0</v>
      </c>
    </row>
    <row r="4180" spans="1:6" x14ac:dyDescent="0.25">
      <c r="A4180" s="24">
        <v>20</v>
      </c>
      <c r="B4180" s="25">
        <v>44409</v>
      </c>
      <c r="C4180" s="24" t="s">
        <v>127</v>
      </c>
      <c r="D4180" s="24" t="s">
        <v>1470</v>
      </c>
      <c r="E4180" s="24" t="s">
        <v>1487</v>
      </c>
      <c r="F4180" cm="1">
        <f t="array" ref="F4180">_xlfn.SWITCH($E4180,"Forecast",IFERROR(SUMIFS(INDEX('Forecast Input'!$A:$BO,,MATCH(TEXT($A4180,"0"),'Forecast Input'!$1:$1,0)),'Forecast Input'!$A:$A,Master!C4180,'Forecast Input'!$D:$D,Master!D4180),0),"Actual",SUMIFS('CMO Input'!$Q:$Q,'CMO Input'!$E:$E,Master!$A4180,'CMO Input'!$C:$C,Master!$C4180,'CMO Input'!$AJ:$AJ,Master!$D4180,'CMO Input'!$AU:$AU,Master!$F4176),"")</f>
        <v>0</v>
      </c>
    </row>
    <row r="4181" spans="1:6" x14ac:dyDescent="0.25">
      <c r="A4181" s="24">
        <v>20</v>
      </c>
      <c r="B4181" s="25">
        <v>44409</v>
      </c>
      <c r="C4181" s="24" t="s">
        <v>44</v>
      </c>
      <c r="D4181" s="24" t="s">
        <v>1470</v>
      </c>
      <c r="E4181" s="24" t="s">
        <v>1489</v>
      </c>
      <c r="F4181" t="str" cm="1">
        <f t="array" ref="F4181">_xlfn.SWITCH($E4181,"Forecast",IFERROR(SUMIFS(INDEX('Forecast Input'!$A:$BO,,MATCH(TEXT($A4181,"0"),'Forecast Input'!$1:$1,0)),'Forecast Input'!$A:$A,Master!C4181,'Forecast Input'!$D:$D,Master!D4181),0),"Actual",SUMIFS('CMO Input'!$Q:$Q,'CMO Input'!$E:$E,Master!$A4181,'CMO Input'!$C:$C,Master!$C4181,'CMO Input'!$AJ:$AJ,Master!$D4181,'CMO Input'!$AU:$AU,Master!$F4177),"")</f>
        <v/>
      </c>
    </row>
    <row r="4182" spans="1:6" x14ac:dyDescent="0.25">
      <c r="A4182" s="24">
        <v>20</v>
      </c>
      <c r="B4182" s="25">
        <v>44409</v>
      </c>
      <c r="C4182" s="24" t="s">
        <v>44</v>
      </c>
      <c r="D4182" s="24" t="s">
        <v>1470</v>
      </c>
      <c r="E4182" s="24" t="s">
        <v>1488</v>
      </c>
      <c r="F4182" cm="1">
        <f t="array" ref="F4182">_xlfn.SWITCH($E4182,"Forecast",IFERROR(SUMIFS(INDEX('Forecast Input'!$A:$BO,,MATCH(TEXT($A4182,"0"),'Forecast Input'!$1:$1,0)),'Forecast Input'!$A:$A,Master!C4182,'Forecast Input'!$D:$D,Master!D4182),0),"Actual",SUMIFS('CMO Input'!$Q:$Q,'CMO Input'!$E:$E,Master!$A4182,'CMO Input'!$C:$C,Master!$C4182,'CMO Input'!$AJ:$AJ,Master!$D4182,'CMO Input'!$AU:$AU,Master!$F4178),"")</f>
        <v>0</v>
      </c>
    </row>
    <row r="4183" spans="1:6" x14ac:dyDescent="0.25">
      <c r="A4183" s="24">
        <v>20</v>
      </c>
      <c r="B4183" s="25">
        <v>44409</v>
      </c>
      <c r="C4183" s="24" t="s">
        <v>44</v>
      </c>
      <c r="D4183" s="24" t="s">
        <v>1470</v>
      </c>
      <c r="E4183" s="24" t="s">
        <v>1487</v>
      </c>
      <c r="F4183" cm="1">
        <f t="array" ref="F4183">_xlfn.SWITCH($E4183,"Forecast",IFERROR(SUMIFS(INDEX('Forecast Input'!$A:$BO,,MATCH(TEXT($A4183,"0"),'Forecast Input'!$1:$1,0)),'Forecast Input'!$A:$A,Master!C4183,'Forecast Input'!$D:$D,Master!D4183),0),"Actual",SUMIFS('CMO Input'!$Q:$Q,'CMO Input'!$E:$E,Master!$A4183,'CMO Input'!$C:$C,Master!$C4183,'CMO Input'!$AJ:$AJ,Master!$D4183,'CMO Input'!$AU:$AU,Master!$F4179),"")</f>
        <v>0</v>
      </c>
    </row>
    <row r="4184" spans="1:6" x14ac:dyDescent="0.25">
      <c r="A4184" s="24">
        <v>20</v>
      </c>
      <c r="B4184" s="25">
        <v>44409</v>
      </c>
      <c r="C4184" s="24" t="s">
        <v>780</v>
      </c>
      <c r="D4184" s="24" t="s">
        <v>827</v>
      </c>
      <c r="E4184" s="24" t="s">
        <v>1489</v>
      </c>
      <c r="F4184" t="str" cm="1">
        <f t="array" ref="F4184">_xlfn.SWITCH($E4184,"Forecast",IFERROR(SUMIFS(INDEX('Forecast Input'!$A:$BO,,MATCH(TEXT($A4184,"0"),'Forecast Input'!$1:$1,0)),'Forecast Input'!$A:$A,Master!C4184,'Forecast Input'!$D:$D,Master!D4184),0),"Actual",SUMIFS('CMO Input'!$Q:$Q,'CMO Input'!$E:$E,Master!$A4184,'CMO Input'!$C:$C,Master!$C4184,'CMO Input'!$AJ:$AJ,Master!$D4184,'CMO Input'!$AU:$AU,Master!$F4180),"")</f>
        <v/>
      </c>
    </row>
    <row r="4185" spans="1:6" x14ac:dyDescent="0.25">
      <c r="A4185" s="24">
        <v>20</v>
      </c>
      <c r="B4185" s="25">
        <v>44409</v>
      </c>
      <c r="C4185" s="24" t="s">
        <v>780</v>
      </c>
      <c r="D4185" s="24" t="s">
        <v>827</v>
      </c>
      <c r="E4185" s="24" t="s">
        <v>1488</v>
      </c>
      <c r="F4185" cm="1">
        <f t="array" ref="F4185">_xlfn.SWITCH($E4185,"Forecast",IFERROR(SUMIFS(INDEX('Forecast Input'!$A:$BO,,MATCH(TEXT($A4185,"0"),'Forecast Input'!$1:$1,0)),'Forecast Input'!$A:$A,Master!C4185,'Forecast Input'!$D:$D,Master!D4185),0),"Actual",SUMIFS('CMO Input'!$Q:$Q,'CMO Input'!$E:$E,Master!$A4185,'CMO Input'!$C:$C,Master!$C4185,'CMO Input'!$AJ:$AJ,Master!$D4185,'CMO Input'!$AU:$AU,Master!$F4181),"")</f>
        <v>0</v>
      </c>
    </row>
    <row r="4186" spans="1:6" x14ac:dyDescent="0.25">
      <c r="A4186" s="24">
        <v>20</v>
      </c>
      <c r="B4186" s="25">
        <v>44409</v>
      </c>
      <c r="C4186" s="24" t="s">
        <v>780</v>
      </c>
      <c r="D4186" s="24" t="s">
        <v>827</v>
      </c>
      <c r="E4186" s="24" t="s">
        <v>1487</v>
      </c>
      <c r="F4186" cm="1">
        <f t="array" ref="F4186">_xlfn.SWITCH($E4186,"Forecast",IFERROR(SUMIFS(INDEX('Forecast Input'!$A:$BO,,MATCH(TEXT($A4186,"0"),'Forecast Input'!$1:$1,0)),'Forecast Input'!$A:$A,Master!C4186,'Forecast Input'!$D:$D,Master!D4186),0),"Actual",SUMIFS('CMO Input'!$Q:$Q,'CMO Input'!$E:$E,Master!$A4186,'CMO Input'!$C:$C,Master!$C4186,'CMO Input'!$AJ:$AJ,Master!$D4186,'CMO Input'!$AU:$AU,Master!$F4182),"")</f>
        <v>0</v>
      </c>
    </row>
    <row r="4187" spans="1:6" x14ac:dyDescent="0.25">
      <c r="A4187" s="24">
        <v>20</v>
      </c>
      <c r="B4187" s="25">
        <v>44409</v>
      </c>
      <c r="C4187" s="24" t="s">
        <v>989</v>
      </c>
      <c r="D4187" s="24" t="s">
        <v>827</v>
      </c>
      <c r="E4187" s="24" t="s">
        <v>1489</v>
      </c>
      <c r="F4187" t="str" cm="1">
        <f t="array" ref="F4187">_xlfn.SWITCH($E4187,"Forecast",IFERROR(SUMIFS(INDEX('Forecast Input'!$A:$BO,,MATCH(TEXT($A4187,"0"),'Forecast Input'!$1:$1,0)),'Forecast Input'!$A:$A,Master!C4187,'Forecast Input'!$D:$D,Master!D4187),0),"Actual",SUMIFS('CMO Input'!$Q:$Q,'CMO Input'!$E:$E,Master!$A4187,'CMO Input'!$C:$C,Master!$C4187,'CMO Input'!$AJ:$AJ,Master!$D4187,'CMO Input'!$AU:$AU,Master!$F4183),"")</f>
        <v/>
      </c>
    </row>
    <row r="4188" spans="1:6" x14ac:dyDescent="0.25">
      <c r="A4188" s="24">
        <v>20</v>
      </c>
      <c r="B4188" s="25">
        <v>44409</v>
      </c>
      <c r="C4188" s="24" t="s">
        <v>989</v>
      </c>
      <c r="D4188" s="24" t="s">
        <v>827</v>
      </c>
      <c r="E4188" s="24" t="s">
        <v>1488</v>
      </c>
      <c r="F4188" cm="1">
        <f t="array" ref="F4188">_xlfn.SWITCH($E4188,"Forecast",IFERROR(SUMIFS(INDEX('Forecast Input'!$A:$BO,,MATCH(TEXT($A4188,"0"),'Forecast Input'!$1:$1,0)),'Forecast Input'!$A:$A,Master!C4188,'Forecast Input'!$D:$D,Master!D4188),0),"Actual",SUMIFS('CMO Input'!$Q:$Q,'CMO Input'!$E:$E,Master!$A4188,'CMO Input'!$C:$C,Master!$C4188,'CMO Input'!$AJ:$AJ,Master!$D4188,'CMO Input'!$AU:$AU,Master!$F4184),"")</f>
        <v>0</v>
      </c>
    </row>
    <row r="4189" spans="1:6" x14ac:dyDescent="0.25">
      <c r="A4189" s="24">
        <v>20</v>
      </c>
      <c r="B4189" s="25">
        <v>44409</v>
      </c>
      <c r="C4189" s="24" t="s">
        <v>989</v>
      </c>
      <c r="D4189" s="24" t="s">
        <v>827</v>
      </c>
      <c r="E4189" s="24" t="s">
        <v>1487</v>
      </c>
      <c r="F4189" cm="1">
        <f t="array" ref="F4189">_xlfn.SWITCH($E4189,"Forecast",IFERROR(SUMIFS(INDEX('Forecast Input'!$A:$BO,,MATCH(TEXT($A4189,"0"),'Forecast Input'!$1:$1,0)),'Forecast Input'!$A:$A,Master!C4189,'Forecast Input'!$D:$D,Master!D4189),0),"Actual",SUMIFS('CMO Input'!$Q:$Q,'CMO Input'!$E:$E,Master!$A4189,'CMO Input'!$C:$C,Master!$C4189,'CMO Input'!$AJ:$AJ,Master!$D4189,'CMO Input'!$AU:$AU,Master!$F4185),"")</f>
        <v>0</v>
      </c>
    </row>
    <row r="4190" spans="1:6" x14ac:dyDescent="0.25">
      <c r="A4190" s="24">
        <v>20</v>
      </c>
      <c r="B4190" s="25">
        <v>44409</v>
      </c>
      <c r="C4190" s="24" t="s">
        <v>181</v>
      </c>
      <c r="D4190" s="24" t="s">
        <v>827</v>
      </c>
      <c r="E4190" s="24" t="s">
        <v>1489</v>
      </c>
      <c r="F4190" t="str" cm="1">
        <f t="array" ref="F4190">_xlfn.SWITCH($E4190,"Forecast",IFERROR(SUMIFS(INDEX('Forecast Input'!$A:$BO,,MATCH(TEXT($A4190,"0"),'Forecast Input'!$1:$1,0)),'Forecast Input'!$A:$A,Master!C4190,'Forecast Input'!$D:$D,Master!D4190),0),"Actual",SUMIFS('CMO Input'!$Q:$Q,'CMO Input'!$E:$E,Master!$A4190,'CMO Input'!$C:$C,Master!$C4190,'CMO Input'!$AJ:$AJ,Master!$D4190,'CMO Input'!$AU:$AU,Master!$F4186),"")</f>
        <v/>
      </c>
    </row>
    <row r="4191" spans="1:6" x14ac:dyDescent="0.25">
      <c r="A4191" s="24">
        <v>20</v>
      </c>
      <c r="B4191" s="25">
        <v>44409</v>
      </c>
      <c r="C4191" s="24" t="s">
        <v>181</v>
      </c>
      <c r="D4191" s="24" t="s">
        <v>827</v>
      </c>
      <c r="E4191" s="24" t="s">
        <v>1488</v>
      </c>
      <c r="F4191" cm="1">
        <f t="array" ref="F4191">_xlfn.SWITCH($E4191,"Forecast",IFERROR(SUMIFS(INDEX('Forecast Input'!$A:$BO,,MATCH(TEXT($A4191,"0"),'Forecast Input'!$1:$1,0)),'Forecast Input'!$A:$A,Master!C4191,'Forecast Input'!$D:$D,Master!D4191),0),"Actual",SUMIFS('CMO Input'!$Q:$Q,'CMO Input'!$E:$E,Master!$A4191,'CMO Input'!$C:$C,Master!$C4191,'CMO Input'!$AJ:$AJ,Master!$D4191,'CMO Input'!$AU:$AU,Master!$F4187),"")</f>
        <v>0</v>
      </c>
    </row>
    <row r="4192" spans="1:6" x14ac:dyDescent="0.25">
      <c r="A4192" s="24">
        <v>20</v>
      </c>
      <c r="B4192" s="25">
        <v>44409</v>
      </c>
      <c r="C4192" s="24" t="s">
        <v>181</v>
      </c>
      <c r="D4192" s="24" t="s">
        <v>827</v>
      </c>
      <c r="E4192" s="24" t="s">
        <v>1487</v>
      </c>
      <c r="F4192" cm="1">
        <f t="array" ref="F4192">_xlfn.SWITCH($E4192,"Forecast",IFERROR(SUMIFS(INDEX('Forecast Input'!$A:$BO,,MATCH(TEXT($A4192,"0"),'Forecast Input'!$1:$1,0)),'Forecast Input'!$A:$A,Master!C4192,'Forecast Input'!$D:$D,Master!D4192),0),"Actual",SUMIFS('CMO Input'!$Q:$Q,'CMO Input'!$E:$E,Master!$A4192,'CMO Input'!$C:$C,Master!$C4192,'CMO Input'!$AJ:$AJ,Master!$D4192,'CMO Input'!$AU:$AU,Master!$F4188),"")</f>
        <v>0</v>
      </c>
    </row>
    <row r="4193" spans="1:6" x14ac:dyDescent="0.25">
      <c r="A4193" s="24">
        <v>20</v>
      </c>
      <c r="B4193" s="25">
        <v>44409</v>
      </c>
      <c r="C4193" s="24" t="s">
        <v>424</v>
      </c>
      <c r="D4193" s="24" t="s">
        <v>827</v>
      </c>
      <c r="E4193" s="24" t="s">
        <v>1489</v>
      </c>
      <c r="F4193" t="str" cm="1">
        <f t="array" ref="F4193">_xlfn.SWITCH($E4193,"Forecast",IFERROR(SUMIFS(INDEX('Forecast Input'!$A:$BO,,MATCH(TEXT($A4193,"0"),'Forecast Input'!$1:$1,0)),'Forecast Input'!$A:$A,Master!C4193,'Forecast Input'!$D:$D,Master!D4193),0),"Actual",SUMIFS('CMO Input'!$Q:$Q,'CMO Input'!$E:$E,Master!$A4193,'CMO Input'!$C:$C,Master!$C4193,'CMO Input'!$AJ:$AJ,Master!$D4193,'CMO Input'!$AU:$AU,Master!$F4189),"")</f>
        <v/>
      </c>
    </row>
    <row r="4194" spans="1:6" x14ac:dyDescent="0.25">
      <c r="A4194" s="24">
        <v>20</v>
      </c>
      <c r="B4194" s="25">
        <v>44409</v>
      </c>
      <c r="C4194" s="24" t="s">
        <v>424</v>
      </c>
      <c r="D4194" s="24" t="s">
        <v>827</v>
      </c>
      <c r="E4194" s="24" t="s">
        <v>1488</v>
      </c>
      <c r="F4194" cm="1">
        <f t="array" ref="F4194">_xlfn.SWITCH($E4194,"Forecast",IFERROR(SUMIFS(INDEX('Forecast Input'!$A:$BO,,MATCH(TEXT($A4194,"0"),'Forecast Input'!$1:$1,0)),'Forecast Input'!$A:$A,Master!C4194,'Forecast Input'!$D:$D,Master!D4194),0),"Actual",SUMIFS('CMO Input'!$Q:$Q,'CMO Input'!$E:$E,Master!$A4194,'CMO Input'!$C:$C,Master!$C4194,'CMO Input'!$AJ:$AJ,Master!$D4194,'CMO Input'!$AU:$AU,Master!$F4190),"")</f>
        <v>0</v>
      </c>
    </row>
    <row r="4195" spans="1:6" x14ac:dyDescent="0.25">
      <c r="A4195" s="24">
        <v>20</v>
      </c>
      <c r="B4195" s="25">
        <v>44409</v>
      </c>
      <c r="C4195" s="24" t="s">
        <v>424</v>
      </c>
      <c r="D4195" s="24" t="s">
        <v>827</v>
      </c>
      <c r="E4195" s="24" t="s">
        <v>1487</v>
      </c>
      <c r="F4195" cm="1">
        <f t="array" ref="F4195">_xlfn.SWITCH($E4195,"Forecast",IFERROR(SUMIFS(INDEX('Forecast Input'!$A:$BO,,MATCH(TEXT($A4195,"0"),'Forecast Input'!$1:$1,0)),'Forecast Input'!$A:$A,Master!C4195,'Forecast Input'!$D:$D,Master!D4195),0),"Actual",SUMIFS('CMO Input'!$Q:$Q,'CMO Input'!$E:$E,Master!$A4195,'CMO Input'!$C:$C,Master!$C4195,'CMO Input'!$AJ:$AJ,Master!$D4195,'CMO Input'!$AU:$AU,Master!$F4191),"")</f>
        <v>0</v>
      </c>
    </row>
    <row r="4196" spans="1:6" x14ac:dyDescent="0.25">
      <c r="A4196" s="24">
        <v>20</v>
      </c>
      <c r="B4196" s="25">
        <v>44409</v>
      </c>
      <c r="C4196" s="24" t="s">
        <v>141</v>
      </c>
      <c r="D4196" s="24" t="s">
        <v>827</v>
      </c>
      <c r="E4196" s="24" t="s">
        <v>1489</v>
      </c>
      <c r="F4196" t="str" cm="1">
        <f t="array" ref="F4196">_xlfn.SWITCH($E4196,"Forecast",IFERROR(SUMIFS(INDEX('Forecast Input'!$A:$BO,,MATCH(TEXT($A4196,"0"),'Forecast Input'!$1:$1,0)),'Forecast Input'!$A:$A,Master!C4196,'Forecast Input'!$D:$D,Master!D4196),0),"Actual",SUMIFS('CMO Input'!$Q:$Q,'CMO Input'!$E:$E,Master!$A4196,'CMO Input'!$C:$C,Master!$C4196,'CMO Input'!$AJ:$AJ,Master!$D4196,'CMO Input'!$AU:$AU,Master!$F4192),"")</f>
        <v/>
      </c>
    </row>
    <row r="4197" spans="1:6" x14ac:dyDescent="0.25">
      <c r="A4197" s="24">
        <v>20</v>
      </c>
      <c r="B4197" s="25">
        <v>44409</v>
      </c>
      <c r="C4197" s="24" t="s">
        <v>141</v>
      </c>
      <c r="D4197" s="24" t="s">
        <v>827</v>
      </c>
      <c r="E4197" s="24" t="s">
        <v>1488</v>
      </c>
      <c r="F4197" cm="1">
        <f t="array" ref="F4197">_xlfn.SWITCH($E4197,"Forecast",IFERROR(SUMIFS(INDEX('Forecast Input'!$A:$BO,,MATCH(TEXT($A4197,"0"),'Forecast Input'!$1:$1,0)),'Forecast Input'!$A:$A,Master!C4197,'Forecast Input'!$D:$D,Master!D4197),0),"Actual",SUMIFS('CMO Input'!$Q:$Q,'CMO Input'!$E:$E,Master!$A4197,'CMO Input'!$C:$C,Master!$C4197,'CMO Input'!$AJ:$AJ,Master!$D4197,'CMO Input'!$AU:$AU,Master!$F4193),"")</f>
        <v>0</v>
      </c>
    </row>
    <row r="4198" spans="1:6" x14ac:dyDescent="0.25">
      <c r="A4198" s="24">
        <v>20</v>
      </c>
      <c r="B4198" s="25">
        <v>44409</v>
      </c>
      <c r="C4198" s="24" t="s">
        <v>141</v>
      </c>
      <c r="D4198" s="24" t="s">
        <v>827</v>
      </c>
      <c r="E4198" s="24" t="s">
        <v>1487</v>
      </c>
      <c r="F4198" cm="1">
        <f t="array" ref="F4198">_xlfn.SWITCH($E4198,"Forecast",IFERROR(SUMIFS(INDEX('Forecast Input'!$A:$BO,,MATCH(TEXT($A4198,"0"),'Forecast Input'!$1:$1,0)),'Forecast Input'!$A:$A,Master!C4198,'Forecast Input'!$D:$D,Master!D4198),0),"Actual",SUMIFS('CMO Input'!$Q:$Q,'CMO Input'!$E:$E,Master!$A4198,'CMO Input'!$C:$C,Master!$C4198,'CMO Input'!$AJ:$AJ,Master!$D4198,'CMO Input'!$AU:$AU,Master!$F4194),"")</f>
        <v>0</v>
      </c>
    </row>
    <row r="4199" spans="1:6" x14ac:dyDescent="0.25">
      <c r="A4199" s="24">
        <v>20</v>
      </c>
      <c r="B4199" s="25">
        <v>44409</v>
      </c>
      <c r="C4199" s="24" t="s">
        <v>127</v>
      </c>
      <c r="D4199" s="24" t="s">
        <v>827</v>
      </c>
      <c r="E4199" s="24" t="s">
        <v>1489</v>
      </c>
      <c r="F4199" t="str" cm="1">
        <f t="array" ref="F4199">_xlfn.SWITCH($E4199,"Forecast",IFERROR(SUMIFS(INDEX('Forecast Input'!$A:$BO,,MATCH(TEXT($A4199,"0"),'Forecast Input'!$1:$1,0)),'Forecast Input'!$A:$A,Master!C4199,'Forecast Input'!$D:$D,Master!D4199),0),"Actual",SUMIFS('CMO Input'!$Q:$Q,'CMO Input'!$E:$E,Master!$A4199,'CMO Input'!$C:$C,Master!$C4199,'CMO Input'!$AJ:$AJ,Master!$D4199,'CMO Input'!$AU:$AU,Master!$F4195),"")</f>
        <v/>
      </c>
    </row>
    <row r="4200" spans="1:6" x14ac:dyDescent="0.25">
      <c r="A4200" s="24">
        <v>20</v>
      </c>
      <c r="B4200" s="25">
        <v>44409</v>
      </c>
      <c r="C4200" s="24" t="s">
        <v>127</v>
      </c>
      <c r="D4200" s="24" t="s">
        <v>827</v>
      </c>
      <c r="E4200" s="24" t="s">
        <v>1488</v>
      </c>
      <c r="F4200" cm="1">
        <f t="array" ref="F4200">_xlfn.SWITCH($E4200,"Forecast",IFERROR(SUMIFS(INDEX('Forecast Input'!$A:$BO,,MATCH(TEXT($A4200,"0"),'Forecast Input'!$1:$1,0)),'Forecast Input'!$A:$A,Master!C4200,'Forecast Input'!$D:$D,Master!D4200),0),"Actual",SUMIFS('CMO Input'!$Q:$Q,'CMO Input'!$E:$E,Master!$A4200,'CMO Input'!$C:$C,Master!$C4200,'CMO Input'!$AJ:$AJ,Master!$D4200,'CMO Input'!$AU:$AU,Master!$F4196),"")</f>
        <v>0</v>
      </c>
    </row>
    <row r="4201" spans="1:6" x14ac:dyDescent="0.25">
      <c r="A4201" s="24">
        <v>21</v>
      </c>
      <c r="B4201" s="25">
        <v>44409</v>
      </c>
      <c r="C4201" s="24" t="s">
        <v>127</v>
      </c>
      <c r="D4201" s="24" t="s">
        <v>827</v>
      </c>
      <c r="E4201" s="24" t="s">
        <v>1487</v>
      </c>
      <c r="F4201" cm="1">
        <f t="array" ref="F4201">_xlfn.SWITCH($E4201,"Forecast",IFERROR(SUMIFS(INDEX('Forecast Input'!$A:$BO,,MATCH(TEXT($A4201,"0"),'Forecast Input'!$1:$1,0)),'Forecast Input'!$A:$A,Master!C4201,'Forecast Input'!$D:$D,Master!D4201),0),"Actual",SUMIFS('CMO Input'!$Q:$Q,'CMO Input'!$E:$E,Master!$A4201,'CMO Input'!$C:$C,Master!$C4201,'CMO Input'!$AJ:$AJ,Master!$D4201,'CMO Input'!$AU:$AU,Master!$F4197),"")</f>
        <v>0</v>
      </c>
    </row>
    <row r="4202" spans="1:6" x14ac:dyDescent="0.25">
      <c r="A4202" s="24">
        <v>21</v>
      </c>
      <c r="B4202" s="25">
        <v>44409</v>
      </c>
      <c r="C4202" s="24" t="s">
        <v>44</v>
      </c>
      <c r="D4202" s="24" t="s">
        <v>827</v>
      </c>
      <c r="E4202" s="24" t="s">
        <v>1489</v>
      </c>
      <c r="F4202" t="str" cm="1">
        <f t="array" ref="F4202">_xlfn.SWITCH($E4202,"Forecast",IFERROR(SUMIFS(INDEX('Forecast Input'!$A:$BO,,MATCH(TEXT($A4202,"0"),'Forecast Input'!$1:$1,0)),'Forecast Input'!$A:$A,Master!C4202,'Forecast Input'!$D:$D,Master!D4202),0),"Actual",SUMIFS('CMO Input'!$Q:$Q,'CMO Input'!$E:$E,Master!$A4202,'CMO Input'!$C:$C,Master!$C4202,'CMO Input'!$AJ:$AJ,Master!$D4202,'CMO Input'!$AU:$AU,Master!$F4198),"")</f>
        <v/>
      </c>
    </row>
    <row r="4203" spans="1:6" x14ac:dyDescent="0.25">
      <c r="A4203" s="24">
        <v>21</v>
      </c>
      <c r="B4203" s="25">
        <v>44409</v>
      </c>
      <c r="C4203" s="24" t="s">
        <v>44</v>
      </c>
      <c r="D4203" s="24" t="s">
        <v>827</v>
      </c>
      <c r="E4203" s="24" t="s">
        <v>1488</v>
      </c>
      <c r="F4203" cm="1">
        <f t="array" ref="F4203">_xlfn.SWITCH($E4203,"Forecast",IFERROR(SUMIFS(INDEX('Forecast Input'!$A:$BO,,MATCH(TEXT($A4203,"0"),'Forecast Input'!$1:$1,0)),'Forecast Input'!$A:$A,Master!C4203,'Forecast Input'!$D:$D,Master!D4203),0),"Actual",SUMIFS('CMO Input'!$Q:$Q,'CMO Input'!$E:$E,Master!$A4203,'CMO Input'!$C:$C,Master!$C4203,'CMO Input'!$AJ:$AJ,Master!$D4203,'CMO Input'!$AU:$AU,Master!$F4199),"")</f>
        <v>0</v>
      </c>
    </row>
    <row r="4204" spans="1:6" x14ac:dyDescent="0.25">
      <c r="A4204" s="24">
        <v>20</v>
      </c>
      <c r="B4204" s="25">
        <v>44409</v>
      </c>
      <c r="C4204" s="24" t="s">
        <v>44</v>
      </c>
      <c r="D4204" s="24" t="s">
        <v>827</v>
      </c>
      <c r="E4204" s="24" t="s">
        <v>1487</v>
      </c>
      <c r="F4204" cm="1">
        <f t="array" ref="F4204">_xlfn.SWITCH($E4204,"Forecast",IFERROR(SUMIFS(INDEX('Forecast Input'!$A:$BO,,MATCH(TEXT($A4204,"0"),'Forecast Input'!$1:$1,0)),'Forecast Input'!$A:$A,Master!C4204,'Forecast Input'!$D:$D,Master!D4204),0),"Actual",SUMIFS('CMO Input'!$Q:$Q,'CMO Input'!$E:$E,Master!$A4204,'CMO Input'!$C:$C,Master!$C4204,'CMO Input'!$AJ:$AJ,Master!$D4204,'CMO Input'!$AU:$AU,Master!$F4200),"")</f>
        <v>0</v>
      </c>
    </row>
    <row r="4205" spans="1:6" x14ac:dyDescent="0.25">
      <c r="A4205" s="24">
        <v>21</v>
      </c>
      <c r="B4205" s="25">
        <v>44409</v>
      </c>
      <c r="C4205" s="24" t="s">
        <v>780</v>
      </c>
      <c r="D4205" s="24" t="s">
        <v>10</v>
      </c>
      <c r="E4205" s="24" t="s">
        <v>1489</v>
      </c>
      <c r="F4205" t="str" cm="1">
        <f t="array" ref="F4205">_xlfn.SWITCH($E4205,"Forecast",IFERROR(SUMIFS(INDEX('Forecast Input'!$A:$BO,,MATCH(TEXT($A4205,"0"),'Forecast Input'!$1:$1,0)),'Forecast Input'!$A:$A,Master!C4205,'Forecast Input'!$D:$D,Master!D4205),0),"Actual",SUMIFS('CMO Input'!$Q:$Q,'CMO Input'!$E:$E,Master!$A4205,'CMO Input'!$C:$C,Master!$C4205,'CMO Input'!$AJ:$AJ,Master!$D4205,'CMO Input'!$AU:$AU,Master!$F4201),"")</f>
        <v/>
      </c>
    </row>
    <row r="4206" spans="1:6" x14ac:dyDescent="0.25">
      <c r="A4206" s="24">
        <v>21</v>
      </c>
      <c r="B4206" s="25">
        <v>44409</v>
      </c>
      <c r="C4206" s="24" t="s">
        <v>780</v>
      </c>
      <c r="D4206" s="24" t="s">
        <v>10</v>
      </c>
      <c r="E4206" s="24" t="s">
        <v>1488</v>
      </c>
      <c r="F4206" cm="1">
        <f t="array" ref="F4206">_xlfn.SWITCH($E4206,"Forecast",IFERROR(SUMIFS(INDEX('Forecast Input'!$A:$BO,,MATCH(TEXT($A4206,"0"),'Forecast Input'!$1:$1,0)),'Forecast Input'!$A:$A,Master!C4206,'Forecast Input'!$D:$D,Master!D4206),0),"Actual",SUMIFS('CMO Input'!$Q:$Q,'CMO Input'!$E:$E,Master!$A4206,'CMO Input'!$C:$C,Master!$C4206,'CMO Input'!$AJ:$AJ,Master!$D4206,'CMO Input'!$AU:$AU,Master!$F4202),"")</f>
        <v>0</v>
      </c>
    </row>
    <row r="4207" spans="1:6" x14ac:dyDescent="0.25">
      <c r="A4207" s="24">
        <v>21</v>
      </c>
      <c r="B4207" s="25">
        <v>44409</v>
      </c>
      <c r="C4207" s="24" t="s">
        <v>780</v>
      </c>
      <c r="D4207" s="24" t="s">
        <v>10</v>
      </c>
      <c r="E4207" s="24" t="s">
        <v>1487</v>
      </c>
      <c r="F4207" cm="1">
        <f t="array" ref="F4207">_xlfn.SWITCH($E4207,"Forecast",IFERROR(SUMIFS(INDEX('Forecast Input'!$A:$BO,,MATCH(TEXT($A4207,"0"),'Forecast Input'!$1:$1,0)),'Forecast Input'!$A:$A,Master!C4207,'Forecast Input'!$D:$D,Master!D4207),0),"Actual",SUMIFS('CMO Input'!$Q:$Q,'CMO Input'!$E:$E,Master!$A4207,'CMO Input'!$C:$C,Master!$C4207,'CMO Input'!$AJ:$AJ,Master!$D4207,'CMO Input'!$AU:$AU,Master!$F4203),"")</f>
        <v>0</v>
      </c>
    </row>
    <row r="4208" spans="1:6" x14ac:dyDescent="0.25">
      <c r="A4208" s="24">
        <v>21</v>
      </c>
      <c r="B4208" s="25">
        <v>44409</v>
      </c>
      <c r="C4208" s="24" t="s">
        <v>780</v>
      </c>
      <c r="D4208" s="24" t="s">
        <v>61</v>
      </c>
      <c r="E4208" s="24" t="s">
        <v>1489</v>
      </c>
      <c r="F4208" t="str" cm="1">
        <f t="array" ref="F4208">_xlfn.SWITCH($E4208,"Forecast",IFERROR(SUMIFS(INDEX('Forecast Input'!$A:$BO,,MATCH(TEXT($A4208,"0"),'Forecast Input'!$1:$1,0)),'Forecast Input'!$A:$A,Master!C4208,'Forecast Input'!$D:$D,Master!D4208),0),"Actual",SUMIFS('CMO Input'!$Q:$Q,'CMO Input'!$E:$E,Master!$A4208,'CMO Input'!$C:$C,Master!$C4208,'CMO Input'!$AJ:$AJ,Master!$D4208,'CMO Input'!$AU:$AU,Master!$F4204),"")</f>
        <v/>
      </c>
    </row>
    <row r="4209" spans="1:6" x14ac:dyDescent="0.25">
      <c r="A4209" s="24">
        <v>21</v>
      </c>
      <c r="B4209" s="25">
        <v>44409</v>
      </c>
      <c r="C4209" s="24" t="s">
        <v>780</v>
      </c>
      <c r="D4209" s="24" t="s">
        <v>61</v>
      </c>
      <c r="E4209" s="24" t="s">
        <v>1488</v>
      </c>
      <c r="F4209" cm="1">
        <f t="array" ref="F4209">_xlfn.SWITCH($E4209,"Forecast",IFERROR(SUMIFS(INDEX('Forecast Input'!$A:$BO,,MATCH(TEXT($A4209,"0"),'Forecast Input'!$1:$1,0)),'Forecast Input'!$A:$A,Master!C4209,'Forecast Input'!$D:$D,Master!D4209),0),"Actual",SUMIFS('CMO Input'!$Q:$Q,'CMO Input'!$E:$E,Master!$A4209,'CMO Input'!$C:$C,Master!$C4209,'CMO Input'!$AJ:$AJ,Master!$D4209,'CMO Input'!$AU:$AU,Master!$F4205),"")</f>
        <v>0</v>
      </c>
    </row>
    <row r="4210" spans="1:6" x14ac:dyDescent="0.25">
      <c r="A4210" s="24">
        <v>21</v>
      </c>
      <c r="B4210" s="25">
        <v>44409</v>
      </c>
      <c r="C4210" s="24" t="s">
        <v>780</v>
      </c>
      <c r="D4210" s="24" t="s">
        <v>61</v>
      </c>
      <c r="E4210" s="24" t="s">
        <v>1487</v>
      </c>
      <c r="F4210" cm="1">
        <f t="array" ref="F4210">_xlfn.SWITCH($E4210,"Forecast",IFERROR(SUMIFS(INDEX('Forecast Input'!$A:$BO,,MATCH(TEXT($A4210,"0"),'Forecast Input'!$1:$1,0)),'Forecast Input'!$A:$A,Master!C4210,'Forecast Input'!$D:$D,Master!D4210),0),"Actual",SUMIFS('CMO Input'!$Q:$Q,'CMO Input'!$E:$E,Master!$A4210,'CMO Input'!$C:$C,Master!$C4210,'CMO Input'!$AJ:$AJ,Master!$D4210,'CMO Input'!$AU:$AU,Master!$F4206),"")</f>
        <v>0</v>
      </c>
    </row>
    <row r="4211" spans="1:6" x14ac:dyDescent="0.25">
      <c r="A4211" s="24">
        <v>21</v>
      </c>
      <c r="B4211" s="25">
        <v>44409</v>
      </c>
      <c r="C4211" s="24" t="s">
        <v>780</v>
      </c>
      <c r="D4211" s="24" t="s">
        <v>103</v>
      </c>
      <c r="E4211" s="24" t="s">
        <v>1489</v>
      </c>
      <c r="F4211" t="str" cm="1">
        <f t="array" ref="F4211">_xlfn.SWITCH($E4211,"Forecast",IFERROR(SUMIFS(INDEX('Forecast Input'!$A:$BO,,MATCH(TEXT($A4211,"0"),'Forecast Input'!$1:$1,0)),'Forecast Input'!$A:$A,Master!C4211,'Forecast Input'!$D:$D,Master!D4211),0),"Actual",SUMIFS('CMO Input'!$Q:$Q,'CMO Input'!$E:$E,Master!$A4211,'CMO Input'!$C:$C,Master!$C4211,'CMO Input'!$AJ:$AJ,Master!$D4211,'CMO Input'!$AU:$AU,Master!$F4207),"")</f>
        <v/>
      </c>
    </row>
    <row r="4212" spans="1:6" x14ac:dyDescent="0.25">
      <c r="A4212" s="24">
        <v>21</v>
      </c>
      <c r="B4212" s="25">
        <v>44409</v>
      </c>
      <c r="C4212" s="24" t="s">
        <v>780</v>
      </c>
      <c r="D4212" s="24" t="s">
        <v>103</v>
      </c>
      <c r="E4212" s="24" t="s">
        <v>1488</v>
      </c>
      <c r="F4212" cm="1">
        <f t="array" ref="F4212">_xlfn.SWITCH($E4212,"Forecast",IFERROR(SUMIFS(INDEX('Forecast Input'!$A:$BO,,MATCH(TEXT($A4212,"0"),'Forecast Input'!$1:$1,0)),'Forecast Input'!$A:$A,Master!C4212,'Forecast Input'!$D:$D,Master!D4212),0),"Actual",SUMIFS('CMO Input'!$Q:$Q,'CMO Input'!$E:$E,Master!$A4212,'CMO Input'!$C:$C,Master!$C4212,'CMO Input'!$AJ:$AJ,Master!$D4212,'CMO Input'!$AU:$AU,Master!$F4208),"")</f>
        <v>0</v>
      </c>
    </row>
    <row r="4213" spans="1:6" x14ac:dyDescent="0.25">
      <c r="A4213" s="24">
        <v>21</v>
      </c>
      <c r="B4213" s="25">
        <v>44409</v>
      </c>
      <c r="C4213" s="24" t="s">
        <v>780</v>
      </c>
      <c r="D4213" s="24" t="s">
        <v>103</v>
      </c>
      <c r="E4213" s="24" t="s">
        <v>1487</v>
      </c>
      <c r="F4213" cm="1">
        <f t="array" ref="F4213">_xlfn.SWITCH($E4213,"Forecast",IFERROR(SUMIFS(INDEX('Forecast Input'!$A:$BO,,MATCH(TEXT($A4213,"0"),'Forecast Input'!$1:$1,0)),'Forecast Input'!$A:$A,Master!C4213,'Forecast Input'!$D:$D,Master!D4213),0),"Actual",SUMIFS('CMO Input'!$Q:$Q,'CMO Input'!$E:$E,Master!$A4213,'CMO Input'!$C:$C,Master!$C4213,'CMO Input'!$AJ:$AJ,Master!$D4213,'CMO Input'!$AU:$AU,Master!$F4209),"")</f>
        <v>0</v>
      </c>
    </row>
    <row r="4214" spans="1:6" x14ac:dyDescent="0.25">
      <c r="A4214" s="24">
        <v>21</v>
      </c>
      <c r="B4214" s="25">
        <v>44409</v>
      </c>
      <c r="C4214" s="24" t="s">
        <v>780</v>
      </c>
      <c r="D4214" s="24" t="s">
        <v>146</v>
      </c>
      <c r="E4214" s="24" t="s">
        <v>1489</v>
      </c>
      <c r="F4214" t="str" cm="1">
        <f t="array" ref="F4214">_xlfn.SWITCH($E4214,"Forecast",IFERROR(SUMIFS(INDEX('Forecast Input'!$A:$BO,,MATCH(TEXT($A4214,"0"),'Forecast Input'!$1:$1,0)),'Forecast Input'!$A:$A,Master!C4214,'Forecast Input'!$D:$D,Master!D4214),0),"Actual",SUMIFS('CMO Input'!$Q:$Q,'CMO Input'!$E:$E,Master!$A4214,'CMO Input'!$C:$C,Master!$C4214,'CMO Input'!$AJ:$AJ,Master!$D4214,'CMO Input'!$AU:$AU,Master!$F4210),"")</f>
        <v/>
      </c>
    </row>
    <row r="4215" spans="1:6" x14ac:dyDescent="0.25">
      <c r="A4215" s="24">
        <v>21</v>
      </c>
      <c r="B4215" s="25">
        <v>44409</v>
      </c>
      <c r="C4215" s="24" t="s">
        <v>780</v>
      </c>
      <c r="D4215" s="24" t="s">
        <v>146</v>
      </c>
      <c r="E4215" s="24" t="s">
        <v>1488</v>
      </c>
      <c r="F4215" cm="1">
        <f t="array" ref="F4215">_xlfn.SWITCH($E4215,"Forecast",IFERROR(SUMIFS(INDEX('Forecast Input'!$A:$BO,,MATCH(TEXT($A4215,"0"),'Forecast Input'!$1:$1,0)),'Forecast Input'!$A:$A,Master!C4215,'Forecast Input'!$D:$D,Master!D4215),0),"Actual",SUMIFS('CMO Input'!$Q:$Q,'CMO Input'!$E:$E,Master!$A4215,'CMO Input'!$C:$C,Master!$C4215,'CMO Input'!$AJ:$AJ,Master!$D4215,'CMO Input'!$AU:$AU,Master!$F4211),"")</f>
        <v>0</v>
      </c>
    </row>
    <row r="4216" spans="1:6" x14ac:dyDescent="0.25">
      <c r="A4216" s="24">
        <v>21</v>
      </c>
      <c r="B4216" s="25">
        <v>44409</v>
      </c>
      <c r="C4216" s="24" t="s">
        <v>780</v>
      </c>
      <c r="D4216" s="24" t="s">
        <v>146</v>
      </c>
      <c r="E4216" s="24" t="s">
        <v>1487</v>
      </c>
      <c r="F4216" cm="1">
        <f t="array" ref="F4216">_xlfn.SWITCH($E4216,"Forecast",IFERROR(SUMIFS(INDEX('Forecast Input'!$A:$BO,,MATCH(TEXT($A4216,"0"),'Forecast Input'!$1:$1,0)),'Forecast Input'!$A:$A,Master!C4216,'Forecast Input'!$D:$D,Master!D4216),0),"Actual",SUMIFS('CMO Input'!$Q:$Q,'CMO Input'!$E:$E,Master!$A4216,'CMO Input'!$C:$C,Master!$C4216,'CMO Input'!$AJ:$AJ,Master!$D4216,'CMO Input'!$AU:$AU,Master!$F4212),"")</f>
        <v>0</v>
      </c>
    </row>
    <row r="4217" spans="1:6" x14ac:dyDescent="0.25">
      <c r="A4217" s="24">
        <v>21</v>
      </c>
      <c r="B4217" s="25">
        <v>44409</v>
      </c>
      <c r="C4217" s="24" t="s">
        <v>780</v>
      </c>
      <c r="D4217" s="24" t="s">
        <v>166</v>
      </c>
      <c r="E4217" s="24" t="s">
        <v>1489</v>
      </c>
      <c r="F4217" t="str" cm="1">
        <f t="array" ref="F4217">_xlfn.SWITCH($E4217,"Forecast",IFERROR(SUMIFS(INDEX('Forecast Input'!$A:$BO,,MATCH(TEXT($A4217,"0"),'Forecast Input'!$1:$1,0)),'Forecast Input'!$A:$A,Master!C4217,'Forecast Input'!$D:$D,Master!D4217),0),"Actual",SUMIFS('CMO Input'!$Q:$Q,'CMO Input'!$E:$E,Master!$A4217,'CMO Input'!$C:$C,Master!$C4217,'CMO Input'!$AJ:$AJ,Master!$D4217,'CMO Input'!$AU:$AU,Master!$F4213),"")</f>
        <v/>
      </c>
    </row>
    <row r="4218" spans="1:6" x14ac:dyDescent="0.25">
      <c r="A4218" s="24">
        <v>21</v>
      </c>
      <c r="B4218" s="25">
        <v>44409</v>
      </c>
      <c r="C4218" s="24" t="s">
        <v>780</v>
      </c>
      <c r="D4218" s="24" t="s">
        <v>166</v>
      </c>
      <c r="E4218" s="24" t="s">
        <v>1488</v>
      </c>
      <c r="F4218" cm="1">
        <f t="array" ref="F4218">_xlfn.SWITCH($E4218,"Forecast",IFERROR(SUMIFS(INDEX('Forecast Input'!$A:$BO,,MATCH(TEXT($A4218,"0"),'Forecast Input'!$1:$1,0)),'Forecast Input'!$A:$A,Master!C4218,'Forecast Input'!$D:$D,Master!D4218),0),"Actual",SUMIFS('CMO Input'!$Q:$Q,'CMO Input'!$E:$E,Master!$A4218,'CMO Input'!$C:$C,Master!$C4218,'CMO Input'!$AJ:$AJ,Master!$D4218,'CMO Input'!$AU:$AU,Master!$F4214),"")</f>
        <v>0</v>
      </c>
    </row>
    <row r="4219" spans="1:6" x14ac:dyDescent="0.25">
      <c r="A4219" s="24">
        <v>21</v>
      </c>
      <c r="B4219" s="25">
        <v>44409</v>
      </c>
      <c r="C4219" s="24" t="s">
        <v>780</v>
      </c>
      <c r="D4219" s="24" t="s">
        <v>166</v>
      </c>
      <c r="E4219" s="24" t="s">
        <v>1487</v>
      </c>
      <c r="F4219" cm="1">
        <f t="array" ref="F4219">_xlfn.SWITCH($E4219,"Forecast",IFERROR(SUMIFS(INDEX('Forecast Input'!$A:$BO,,MATCH(TEXT($A4219,"0"),'Forecast Input'!$1:$1,0)),'Forecast Input'!$A:$A,Master!C4219,'Forecast Input'!$D:$D,Master!D4219),0),"Actual",SUMIFS('CMO Input'!$Q:$Q,'CMO Input'!$E:$E,Master!$A4219,'CMO Input'!$C:$C,Master!$C4219,'CMO Input'!$AJ:$AJ,Master!$D4219,'CMO Input'!$AU:$AU,Master!$F4215),"")</f>
        <v>0</v>
      </c>
    </row>
    <row r="4220" spans="1:6" x14ac:dyDescent="0.25">
      <c r="A4220" s="24">
        <v>21</v>
      </c>
      <c r="B4220" s="25">
        <v>44409</v>
      </c>
      <c r="C4220" s="24" t="s">
        <v>780</v>
      </c>
      <c r="D4220" s="24" t="s">
        <v>170</v>
      </c>
      <c r="E4220" s="24" t="s">
        <v>1489</v>
      </c>
      <c r="F4220" t="str" cm="1">
        <f t="array" ref="F4220">_xlfn.SWITCH($E4220,"Forecast",IFERROR(SUMIFS(INDEX('Forecast Input'!$A:$BO,,MATCH(TEXT($A4220,"0"),'Forecast Input'!$1:$1,0)),'Forecast Input'!$A:$A,Master!C4220,'Forecast Input'!$D:$D,Master!D4220),0),"Actual",SUMIFS('CMO Input'!$Q:$Q,'CMO Input'!$E:$E,Master!$A4220,'CMO Input'!$C:$C,Master!$C4220,'CMO Input'!$AJ:$AJ,Master!$D4220,'CMO Input'!$AU:$AU,Master!$F4216),"")</f>
        <v/>
      </c>
    </row>
    <row r="4221" spans="1:6" x14ac:dyDescent="0.25">
      <c r="A4221" s="24">
        <v>21</v>
      </c>
      <c r="B4221" s="25">
        <v>44409</v>
      </c>
      <c r="C4221" s="24" t="s">
        <v>780</v>
      </c>
      <c r="D4221" s="24" t="s">
        <v>170</v>
      </c>
      <c r="E4221" s="24" t="s">
        <v>1488</v>
      </c>
      <c r="F4221" cm="1">
        <f t="array" ref="F4221">_xlfn.SWITCH($E4221,"Forecast",IFERROR(SUMIFS(INDEX('Forecast Input'!$A:$BO,,MATCH(TEXT($A4221,"0"),'Forecast Input'!$1:$1,0)),'Forecast Input'!$A:$A,Master!C4221,'Forecast Input'!$D:$D,Master!D4221),0),"Actual",SUMIFS('CMO Input'!$Q:$Q,'CMO Input'!$E:$E,Master!$A4221,'CMO Input'!$C:$C,Master!$C4221,'CMO Input'!$AJ:$AJ,Master!$D4221,'CMO Input'!$AU:$AU,Master!$F4217),"")</f>
        <v>0</v>
      </c>
    </row>
    <row r="4222" spans="1:6" x14ac:dyDescent="0.25">
      <c r="A4222" s="24">
        <v>21</v>
      </c>
      <c r="B4222" s="25">
        <v>44409</v>
      </c>
      <c r="C4222" s="24" t="s">
        <v>780</v>
      </c>
      <c r="D4222" s="24" t="s">
        <v>170</v>
      </c>
      <c r="E4222" s="24" t="s">
        <v>1487</v>
      </c>
      <c r="F4222" cm="1">
        <f t="array" ref="F4222">_xlfn.SWITCH($E4222,"Forecast",IFERROR(SUMIFS(INDEX('Forecast Input'!$A:$BO,,MATCH(TEXT($A4222,"0"),'Forecast Input'!$1:$1,0)),'Forecast Input'!$A:$A,Master!C4222,'Forecast Input'!$D:$D,Master!D4222),0),"Actual",SUMIFS('CMO Input'!$Q:$Q,'CMO Input'!$E:$E,Master!$A4222,'CMO Input'!$C:$C,Master!$C4222,'CMO Input'!$AJ:$AJ,Master!$D4222,'CMO Input'!$AU:$AU,Master!$F4218),"")</f>
        <v>0</v>
      </c>
    </row>
    <row r="4223" spans="1:6" x14ac:dyDescent="0.25">
      <c r="A4223" s="24">
        <v>21</v>
      </c>
      <c r="B4223" s="25">
        <v>44409</v>
      </c>
      <c r="C4223" s="24" t="s">
        <v>780</v>
      </c>
      <c r="D4223" s="24" t="s">
        <v>436</v>
      </c>
      <c r="E4223" s="24" t="s">
        <v>1489</v>
      </c>
      <c r="F4223" t="str" cm="1">
        <f t="array" ref="F4223">_xlfn.SWITCH($E4223,"Forecast",IFERROR(SUMIFS(INDEX('Forecast Input'!$A:$BO,,MATCH(TEXT($A4223,"0"),'Forecast Input'!$1:$1,0)),'Forecast Input'!$A:$A,Master!C4223,'Forecast Input'!$D:$D,Master!D4223),0),"Actual",SUMIFS('CMO Input'!$Q:$Q,'CMO Input'!$E:$E,Master!$A4223,'CMO Input'!$C:$C,Master!$C4223,'CMO Input'!$AJ:$AJ,Master!$D4223,'CMO Input'!$AU:$AU,Master!$F4219),"")</f>
        <v/>
      </c>
    </row>
    <row r="4224" spans="1:6" x14ac:dyDescent="0.25">
      <c r="A4224" s="24">
        <v>21</v>
      </c>
      <c r="B4224" s="25">
        <v>44409</v>
      </c>
      <c r="C4224" s="24" t="s">
        <v>780</v>
      </c>
      <c r="D4224" s="24" t="s">
        <v>436</v>
      </c>
      <c r="E4224" s="24" t="s">
        <v>1488</v>
      </c>
      <c r="F4224" cm="1">
        <f t="array" ref="F4224">_xlfn.SWITCH($E4224,"Forecast",IFERROR(SUMIFS(INDEX('Forecast Input'!$A:$BO,,MATCH(TEXT($A4224,"0"),'Forecast Input'!$1:$1,0)),'Forecast Input'!$A:$A,Master!C4224,'Forecast Input'!$D:$D,Master!D4224),0),"Actual",SUMIFS('CMO Input'!$Q:$Q,'CMO Input'!$E:$E,Master!$A4224,'CMO Input'!$C:$C,Master!$C4224,'CMO Input'!$AJ:$AJ,Master!$D4224,'CMO Input'!$AU:$AU,Master!$F4220),"")</f>
        <v>0</v>
      </c>
    </row>
    <row r="4225" spans="1:6" x14ac:dyDescent="0.25">
      <c r="A4225" s="24">
        <v>21</v>
      </c>
      <c r="B4225" s="25">
        <v>44409</v>
      </c>
      <c r="C4225" s="24" t="s">
        <v>780</v>
      </c>
      <c r="D4225" s="24" t="s">
        <v>436</v>
      </c>
      <c r="E4225" s="24" t="s">
        <v>1487</v>
      </c>
      <c r="F4225" cm="1">
        <f t="array" ref="F4225">_xlfn.SWITCH($E4225,"Forecast",IFERROR(SUMIFS(INDEX('Forecast Input'!$A:$BO,,MATCH(TEXT($A4225,"0"),'Forecast Input'!$1:$1,0)),'Forecast Input'!$A:$A,Master!C4225,'Forecast Input'!$D:$D,Master!D4225),0),"Actual",SUMIFS('CMO Input'!$Q:$Q,'CMO Input'!$E:$E,Master!$A4225,'CMO Input'!$C:$C,Master!$C4225,'CMO Input'!$AJ:$AJ,Master!$D4225,'CMO Input'!$AU:$AU,Master!$F4221),"")</f>
        <v>0</v>
      </c>
    </row>
    <row r="4226" spans="1:6" x14ac:dyDescent="0.25">
      <c r="A4226" s="24">
        <v>21</v>
      </c>
      <c r="B4226" s="25">
        <v>44409</v>
      </c>
      <c r="C4226" s="24" t="s">
        <v>780</v>
      </c>
      <c r="D4226" s="24" t="s">
        <v>1469</v>
      </c>
      <c r="E4226" s="24" t="s">
        <v>1489</v>
      </c>
      <c r="F4226" t="str" cm="1">
        <f t="array" ref="F4226">_xlfn.SWITCH($E4226,"Forecast",IFERROR(SUMIFS(INDEX('Forecast Input'!$A:$BO,,MATCH(TEXT($A4226,"0"),'Forecast Input'!$1:$1,0)),'Forecast Input'!$A:$A,Master!C4226,'Forecast Input'!$D:$D,Master!D4226),0),"Actual",SUMIFS('CMO Input'!$Q:$Q,'CMO Input'!$E:$E,Master!$A4226,'CMO Input'!$C:$C,Master!$C4226,'CMO Input'!$AJ:$AJ,Master!$D4226,'CMO Input'!$AU:$AU,Master!$F4222),"")</f>
        <v/>
      </c>
    </row>
    <row r="4227" spans="1:6" x14ac:dyDescent="0.25">
      <c r="A4227" s="24">
        <v>21</v>
      </c>
      <c r="B4227" s="25">
        <v>44409</v>
      </c>
      <c r="C4227" s="24" t="s">
        <v>780</v>
      </c>
      <c r="D4227" s="24" t="s">
        <v>1469</v>
      </c>
      <c r="E4227" s="24" t="s">
        <v>1488</v>
      </c>
      <c r="F4227" cm="1">
        <f t="array" ref="F4227">_xlfn.SWITCH($E4227,"Forecast",IFERROR(SUMIFS(INDEX('Forecast Input'!$A:$BO,,MATCH(TEXT($A4227,"0"),'Forecast Input'!$1:$1,0)),'Forecast Input'!$A:$A,Master!C4227,'Forecast Input'!$D:$D,Master!D4227),0),"Actual",SUMIFS('CMO Input'!$Q:$Q,'CMO Input'!$E:$E,Master!$A4227,'CMO Input'!$C:$C,Master!$C4227,'CMO Input'!$AJ:$AJ,Master!$D4227,'CMO Input'!$AU:$AU,Master!$F4223),"")</f>
        <v>0</v>
      </c>
    </row>
    <row r="4228" spans="1:6" x14ac:dyDescent="0.25">
      <c r="A4228" s="24">
        <v>21</v>
      </c>
      <c r="B4228" s="25">
        <v>44409</v>
      </c>
      <c r="C4228" s="24" t="s">
        <v>780</v>
      </c>
      <c r="D4228" s="24" t="s">
        <v>1469</v>
      </c>
      <c r="E4228" s="24" t="s">
        <v>1487</v>
      </c>
      <c r="F4228" cm="1">
        <f t="array" ref="F4228">_xlfn.SWITCH($E4228,"Forecast",IFERROR(SUMIFS(INDEX('Forecast Input'!$A:$BO,,MATCH(TEXT($A4228,"0"),'Forecast Input'!$1:$1,0)),'Forecast Input'!$A:$A,Master!C4228,'Forecast Input'!$D:$D,Master!D4228),0),"Actual",SUMIFS('CMO Input'!$Q:$Q,'CMO Input'!$E:$E,Master!$A4228,'CMO Input'!$C:$C,Master!$C4228,'CMO Input'!$AJ:$AJ,Master!$D4228,'CMO Input'!$AU:$AU,Master!$F4224),"")</f>
        <v>0</v>
      </c>
    </row>
    <row r="4229" spans="1:6" x14ac:dyDescent="0.25">
      <c r="A4229" s="24">
        <v>21</v>
      </c>
      <c r="B4229" s="25">
        <v>44409</v>
      </c>
      <c r="C4229" s="24" t="s">
        <v>989</v>
      </c>
      <c r="D4229" s="24" t="s">
        <v>10</v>
      </c>
      <c r="E4229" s="24" t="s">
        <v>1489</v>
      </c>
      <c r="F4229" t="str" cm="1">
        <f t="array" ref="F4229">_xlfn.SWITCH($E4229,"Forecast",IFERROR(SUMIFS(INDEX('Forecast Input'!$A:$BO,,MATCH(TEXT($A4229,"0"),'Forecast Input'!$1:$1,0)),'Forecast Input'!$A:$A,Master!C4229,'Forecast Input'!$D:$D,Master!D4229),0),"Actual",SUMIFS('CMO Input'!$Q:$Q,'CMO Input'!$E:$E,Master!$A4229,'CMO Input'!$C:$C,Master!$C4229,'CMO Input'!$AJ:$AJ,Master!$D4229,'CMO Input'!$AU:$AU,Master!$F4225),"")</f>
        <v/>
      </c>
    </row>
    <row r="4230" spans="1:6" x14ac:dyDescent="0.25">
      <c r="A4230" s="24">
        <v>21</v>
      </c>
      <c r="B4230" s="25">
        <v>44409</v>
      </c>
      <c r="C4230" s="24" t="s">
        <v>989</v>
      </c>
      <c r="D4230" s="24" t="s">
        <v>10</v>
      </c>
      <c r="E4230" s="24" t="s">
        <v>1488</v>
      </c>
      <c r="F4230" cm="1">
        <f t="array" ref="F4230">_xlfn.SWITCH($E4230,"Forecast",IFERROR(SUMIFS(INDEX('Forecast Input'!$A:$BO,,MATCH(TEXT($A4230,"0"),'Forecast Input'!$1:$1,0)),'Forecast Input'!$A:$A,Master!C4230,'Forecast Input'!$D:$D,Master!D4230),0),"Actual",SUMIFS('CMO Input'!$Q:$Q,'CMO Input'!$E:$E,Master!$A4230,'CMO Input'!$C:$C,Master!$C4230,'CMO Input'!$AJ:$AJ,Master!$D4230,'CMO Input'!$AU:$AU,Master!$F4226),"")</f>
        <v>0</v>
      </c>
    </row>
    <row r="4231" spans="1:6" x14ac:dyDescent="0.25">
      <c r="A4231" s="24">
        <v>21</v>
      </c>
      <c r="B4231" s="25">
        <v>44409</v>
      </c>
      <c r="C4231" s="24" t="s">
        <v>989</v>
      </c>
      <c r="D4231" s="24" t="s">
        <v>10</v>
      </c>
      <c r="E4231" s="24" t="s">
        <v>1487</v>
      </c>
      <c r="F4231" cm="1">
        <f t="array" ref="F4231">_xlfn.SWITCH($E4231,"Forecast",IFERROR(SUMIFS(INDEX('Forecast Input'!$A:$BO,,MATCH(TEXT($A4231,"0"),'Forecast Input'!$1:$1,0)),'Forecast Input'!$A:$A,Master!C4231,'Forecast Input'!$D:$D,Master!D4231),0),"Actual",SUMIFS('CMO Input'!$Q:$Q,'CMO Input'!$E:$E,Master!$A4231,'CMO Input'!$C:$C,Master!$C4231,'CMO Input'!$AJ:$AJ,Master!$D4231,'CMO Input'!$AU:$AU,Master!$F4227),"")</f>
        <v>0</v>
      </c>
    </row>
    <row r="4232" spans="1:6" x14ac:dyDescent="0.25">
      <c r="A4232" s="24">
        <v>21</v>
      </c>
      <c r="B4232" s="25">
        <v>44409</v>
      </c>
      <c r="C4232" s="24" t="s">
        <v>989</v>
      </c>
      <c r="D4232" s="24" t="s">
        <v>61</v>
      </c>
      <c r="E4232" s="24" t="s">
        <v>1489</v>
      </c>
      <c r="F4232" t="str" cm="1">
        <f t="array" ref="F4232">_xlfn.SWITCH($E4232,"Forecast",IFERROR(SUMIFS(INDEX('Forecast Input'!$A:$BO,,MATCH(TEXT($A4232,"0"),'Forecast Input'!$1:$1,0)),'Forecast Input'!$A:$A,Master!C4232,'Forecast Input'!$D:$D,Master!D4232),0),"Actual",SUMIFS('CMO Input'!$Q:$Q,'CMO Input'!$E:$E,Master!$A4232,'CMO Input'!$C:$C,Master!$C4232,'CMO Input'!$AJ:$AJ,Master!$D4232,'CMO Input'!$AU:$AU,Master!$F4228),"")</f>
        <v/>
      </c>
    </row>
    <row r="4233" spans="1:6" x14ac:dyDescent="0.25">
      <c r="A4233" s="24">
        <v>21</v>
      </c>
      <c r="B4233" s="25">
        <v>44409</v>
      </c>
      <c r="C4233" s="24" t="s">
        <v>989</v>
      </c>
      <c r="D4233" s="24" t="s">
        <v>61</v>
      </c>
      <c r="E4233" s="24" t="s">
        <v>1488</v>
      </c>
      <c r="F4233" cm="1">
        <f t="array" ref="F4233">_xlfn.SWITCH($E4233,"Forecast",IFERROR(SUMIFS(INDEX('Forecast Input'!$A:$BO,,MATCH(TEXT($A4233,"0"),'Forecast Input'!$1:$1,0)),'Forecast Input'!$A:$A,Master!C4233,'Forecast Input'!$D:$D,Master!D4233),0),"Actual",SUMIFS('CMO Input'!$Q:$Q,'CMO Input'!$E:$E,Master!$A4233,'CMO Input'!$C:$C,Master!$C4233,'CMO Input'!$AJ:$AJ,Master!$D4233,'CMO Input'!$AU:$AU,Master!$F4229),"")</f>
        <v>0</v>
      </c>
    </row>
    <row r="4234" spans="1:6" x14ac:dyDescent="0.25">
      <c r="A4234" s="24">
        <v>21</v>
      </c>
      <c r="B4234" s="25">
        <v>44409</v>
      </c>
      <c r="C4234" s="24" t="s">
        <v>989</v>
      </c>
      <c r="D4234" s="24" t="s">
        <v>61</v>
      </c>
      <c r="E4234" s="24" t="s">
        <v>1487</v>
      </c>
      <c r="F4234" cm="1">
        <f t="array" ref="F4234">_xlfn.SWITCH($E4234,"Forecast",IFERROR(SUMIFS(INDEX('Forecast Input'!$A:$BO,,MATCH(TEXT($A4234,"0"),'Forecast Input'!$1:$1,0)),'Forecast Input'!$A:$A,Master!C4234,'Forecast Input'!$D:$D,Master!D4234),0),"Actual",SUMIFS('CMO Input'!$Q:$Q,'CMO Input'!$E:$E,Master!$A4234,'CMO Input'!$C:$C,Master!$C4234,'CMO Input'!$AJ:$AJ,Master!$D4234,'CMO Input'!$AU:$AU,Master!$F4230),"")</f>
        <v>0</v>
      </c>
    </row>
    <row r="4235" spans="1:6" x14ac:dyDescent="0.25">
      <c r="A4235" s="24">
        <v>21</v>
      </c>
      <c r="B4235" s="25">
        <v>44409</v>
      </c>
      <c r="C4235" s="24" t="s">
        <v>989</v>
      </c>
      <c r="D4235" s="24" t="s">
        <v>103</v>
      </c>
      <c r="E4235" s="24" t="s">
        <v>1489</v>
      </c>
      <c r="F4235" t="str" cm="1">
        <f t="array" ref="F4235">_xlfn.SWITCH($E4235,"Forecast",IFERROR(SUMIFS(INDEX('Forecast Input'!$A:$BO,,MATCH(TEXT($A4235,"0"),'Forecast Input'!$1:$1,0)),'Forecast Input'!$A:$A,Master!C4235,'Forecast Input'!$D:$D,Master!D4235),0),"Actual",SUMIFS('CMO Input'!$Q:$Q,'CMO Input'!$E:$E,Master!$A4235,'CMO Input'!$C:$C,Master!$C4235,'CMO Input'!$AJ:$AJ,Master!$D4235,'CMO Input'!$AU:$AU,Master!$F4231),"")</f>
        <v/>
      </c>
    </row>
    <row r="4236" spans="1:6" x14ac:dyDescent="0.25">
      <c r="A4236" s="24">
        <v>21</v>
      </c>
      <c r="B4236" s="25">
        <v>44409</v>
      </c>
      <c r="C4236" s="24" t="s">
        <v>989</v>
      </c>
      <c r="D4236" s="24" t="s">
        <v>103</v>
      </c>
      <c r="E4236" s="24" t="s">
        <v>1488</v>
      </c>
      <c r="F4236" cm="1">
        <f t="array" ref="F4236">_xlfn.SWITCH($E4236,"Forecast",IFERROR(SUMIFS(INDEX('Forecast Input'!$A:$BO,,MATCH(TEXT($A4236,"0"),'Forecast Input'!$1:$1,0)),'Forecast Input'!$A:$A,Master!C4236,'Forecast Input'!$D:$D,Master!D4236),0),"Actual",SUMIFS('CMO Input'!$Q:$Q,'CMO Input'!$E:$E,Master!$A4236,'CMO Input'!$C:$C,Master!$C4236,'CMO Input'!$AJ:$AJ,Master!$D4236,'CMO Input'!$AU:$AU,Master!$F4232),"")</f>
        <v>0</v>
      </c>
    </row>
    <row r="4237" spans="1:6" x14ac:dyDescent="0.25">
      <c r="A4237" s="24">
        <v>21</v>
      </c>
      <c r="B4237" s="25">
        <v>44409</v>
      </c>
      <c r="C4237" s="24" t="s">
        <v>989</v>
      </c>
      <c r="D4237" s="24" t="s">
        <v>103</v>
      </c>
      <c r="E4237" s="24" t="s">
        <v>1487</v>
      </c>
      <c r="F4237" cm="1">
        <f t="array" ref="F4237">_xlfn.SWITCH($E4237,"Forecast",IFERROR(SUMIFS(INDEX('Forecast Input'!$A:$BO,,MATCH(TEXT($A4237,"0"),'Forecast Input'!$1:$1,0)),'Forecast Input'!$A:$A,Master!C4237,'Forecast Input'!$D:$D,Master!D4237),0),"Actual",SUMIFS('CMO Input'!$Q:$Q,'CMO Input'!$E:$E,Master!$A4237,'CMO Input'!$C:$C,Master!$C4237,'CMO Input'!$AJ:$AJ,Master!$D4237,'CMO Input'!$AU:$AU,Master!$F4233),"")</f>
        <v>0</v>
      </c>
    </row>
    <row r="4238" spans="1:6" x14ac:dyDescent="0.25">
      <c r="A4238" s="24">
        <v>21</v>
      </c>
      <c r="B4238" s="25">
        <v>44409</v>
      </c>
      <c r="C4238" s="24" t="s">
        <v>989</v>
      </c>
      <c r="D4238" s="24" t="s">
        <v>146</v>
      </c>
      <c r="E4238" s="24" t="s">
        <v>1489</v>
      </c>
      <c r="F4238" t="str" cm="1">
        <f t="array" ref="F4238">_xlfn.SWITCH($E4238,"Forecast",IFERROR(SUMIFS(INDEX('Forecast Input'!$A:$BO,,MATCH(TEXT($A4238,"0"),'Forecast Input'!$1:$1,0)),'Forecast Input'!$A:$A,Master!C4238,'Forecast Input'!$D:$D,Master!D4238),0),"Actual",SUMIFS('CMO Input'!$Q:$Q,'CMO Input'!$E:$E,Master!$A4238,'CMO Input'!$C:$C,Master!$C4238,'CMO Input'!$AJ:$AJ,Master!$D4238,'CMO Input'!$AU:$AU,Master!$F4234),"")</f>
        <v/>
      </c>
    </row>
    <row r="4239" spans="1:6" x14ac:dyDescent="0.25">
      <c r="A4239" s="24">
        <v>21</v>
      </c>
      <c r="B4239" s="25">
        <v>44409</v>
      </c>
      <c r="C4239" s="24" t="s">
        <v>989</v>
      </c>
      <c r="D4239" s="24" t="s">
        <v>146</v>
      </c>
      <c r="E4239" s="24" t="s">
        <v>1488</v>
      </c>
      <c r="F4239" cm="1">
        <f t="array" ref="F4239">_xlfn.SWITCH($E4239,"Forecast",IFERROR(SUMIFS(INDEX('Forecast Input'!$A:$BO,,MATCH(TEXT($A4239,"0"),'Forecast Input'!$1:$1,0)),'Forecast Input'!$A:$A,Master!C4239,'Forecast Input'!$D:$D,Master!D4239),0),"Actual",SUMIFS('CMO Input'!$Q:$Q,'CMO Input'!$E:$E,Master!$A4239,'CMO Input'!$C:$C,Master!$C4239,'CMO Input'!$AJ:$AJ,Master!$D4239,'CMO Input'!$AU:$AU,Master!$F4235),"")</f>
        <v>0</v>
      </c>
    </row>
    <row r="4240" spans="1:6" x14ac:dyDescent="0.25">
      <c r="A4240" s="24">
        <v>21</v>
      </c>
      <c r="B4240" s="25">
        <v>44409</v>
      </c>
      <c r="C4240" s="24" t="s">
        <v>989</v>
      </c>
      <c r="D4240" s="24" t="s">
        <v>146</v>
      </c>
      <c r="E4240" s="24" t="s">
        <v>1487</v>
      </c>
      <c r="F4240" cm="1">
        <f t="array" ref="F4240">_xlfn.SWITCH($E4240,"Forecast",IFERROR(SUMIFS(INDEX('Forecast Input'!$A:$BO,,MATCH(TEXT($A4240,"0"),'Forecast Input'!$1:$1,0)),'Forecast Input'!$A:$A,Master!C4240,'Forecast Input'!$D:$D,Master!D4240),0),"Actual",SUMIFS('CMO Input'!$Q:$Q,'CMO Input'!$E:$E,Master!$A4240,'CMO Input'!$C:$C,Master!$C4240,'CMO Input'!$AJ:$AJ,Master!$D4240,'CMO Input'!$AU:$AU,Master!$F4236),"")</f>
        <v>0</v>
      </c>
    </row>
    <row r="4241" spans="1:6" x14ac:dyDescent="0.25">
      <c r="A4241" s="24">
        <v>21</v>
      </c>
      <c r="B4241" s="25">
        <v>44409</v>
      </c>
      <c r="C4241" s="24" t="s">
        <v>989</v>
      </c>
      <c r="D4241" s="24" t="s">
        <v>166</v>
      </c>
      <c r="E4241" s="24" t="s">
        <v>1489</v>
      </c>
      <c r="F4241" t="str" cm="1">
        <f t="array" ref="F4241">_xlfn.SWITCH($E4241,"Forecast",IFERROR(SUMIFS(INDEX('Forecast Input'!$A:$BO,,MATCH(TEXT($A4241,"0"),'Forecast Input'!$1:$1,0)),'Forecast Input'!$A:$A,Master!C4241,'Forecast Input'!$D:$D,Master!D4241),0),"Actual",SUMIFS('CMO Input'!$Q:$Q,'CMO Input'!$E:$E,Master!$A4241,'CMO Input'!$C:$C,Master!$C4241,'CMO Input'!$AJ:$AJ,Master!$D4241,'CMO Input'!$AU:$AU,Master!$F4237),"")</f>
        <v/>
      </c>
    </row>
    <row r="4242" spans="1:6" x14ac:dyDescent="0.25">
      <c r="A4242" s="24">
        <v>21</v>
      </c>
      <c r="B4242" s="25">
        <v>44409</v>
      </c>
      <c r="C4242" s="24" t="s">
        <v>989</v>
      </c>
      <c r="D4242" s="24" t="s">
        <v>166</v>
      </c>
      <c r="E4242" s="24" t="s">
        <v>1488</v>
      </c>
      <c r="F4242" cm="1">
        <f t="array" ref="F4242">_xlfn.SWITCH($E4242,"Forecast",IFERROR(SUMIFS(INDEX('Forecast Input'!$A:$BO,,MATCH(TEXT($A4242,"0"),'Forecast Input'!$1:$1,0)),'Forecast Input'!$A:$A,Master!C4242,'Forecast Input'!$D:$D,Master!D4242),0),"Actual",SUMIFS('CMO Input'!$Q:$Q,'CMO Input'!$E:$E,Master!$A4242,'CMO Input'!$C:$C,Master!$C4242,'CMO Input'!$AJ:$AJ,Master!$D4242,'CMO Input'!$AU:$AU,Master!$F4238),"")</f>
        <v>0</v>
      </c>
    </row>
    <row r="4243" spans="1:6" x14ac:dyDescent="0.25">
      <c r="A4243" s="24">
        <v>21</v>
      </c>
      <c r="B4243" s="25">
        <v>44409</v>
      </c>
      <c r="C4243" s="24" t="s">
        <v>989</v>
      </c>
      <c r="D4243" s="24" t="s">
        <v>166</v>
      </c>
      <c r="E4243" s="24" t="s">
        <v>1487</v>
      </c>
      <c r="F4243" cm="1">
        <f t="array" ref="F4243">_xlfn.SWITCH($E4243,"Forecast",IFERROR(SUMIFS(INDEX('Forecast Input'!$A:$BO,,MATCH(TEXT($A4243,"0"),'Forecast Input'!$1:$1,0)),'Forecast Input'!$A:$A,Master!C4243,'Forecast Input'!$D:$D,Master!D4243),0),"Actual",SUMIFS('CMO Input'!$Q:$Q,'CMO Input'!$E:$E,Master!$A4243,'CMO Input'!$C:$C,Master!$C4243,'CMO Input'!$AJ:$AJ,Master!$D4243,'CMO Input'!$AU:$AU,Master!$F4239),"")</f>
        <v>0</v>
      </c>
    </row>
    <row r="4244" spans="1:6" x14ac:dyDescent="0.25">
      <c r="A4244" s="24">
        <v>21</v>
      </c>
      <c r="B4244" s="25">
        <v>44409</v>
      </c>
      <c r="C4244" s="24" t="s">
        <v>989</v>
      </c>
      <c r="D4244" s="24" t="s">
        <v>170</v>
      </c>
      <c r="E4244" s="24" t="s">
        <v>1489</v>
      </c>
      <c r="F4244" t="str" cm="1">
        <f t="array" ref="F4244">_xlfn.SWITCH($E4244,"Forecast",IFERROR(SUMIFS(INDEX('Forecast Input'!$A:$BO,,MATCH(TEXT($A4244,"0"),'Forecast Input'!$1:$1,0)),'Forecast Input'!$A:$A,Master!C4244,'Forecast Input'!$D:$D,Master!D4244),0),"Actual",SUMIFS('CMO Input'!$Q:$Q,'CMO Input'!$E:$E,Master!$A4244,'CMO Input'!$C:$C,Master!$C4244,'CMO Input'!$AJ:$AJ,Master!$D4244,'CMO Input'!$AU:$AU,Master!$F4240),"")</f>
        <v/>
      </c>
    </row>
    <row r="4245" spans="1:6" x14ac:dyDescent="0.25">
      <c r="A4245" s="24">
        <v>21</v>
      </c>
      <c r="B4245" s="25">
        <v>44409</v>
      </c>
      <c r="C4245" s="24" t="s">
        <v>989</v>
      </c>
      <c r="D4245" s="24" t="s">
        <v>170</v>
      </c>
      <c r="E4245" s="24" t="s">
        <v>1488</v>
      </c>
      <c r="F4245" cm="1">
        <f t="array" ref="F4245">_xlfn.SWITCH($E4245,"Forecast",IFERROR(SUMIFS(INDEX('Forecast Input'!$A:$BO,,MATCH(TEXT($A4245,"0"),'Forecast Input'!$1:$1,0)),'Forecast Input'!$A:$A,Master!C4245,'Forecast Input'!$D:$D,Master!D4245),0),"Actual",SUMIFS('CMO Input'!$Q:$Q,'CMO Input'!$E:$E,Master!$A4245,'CMO Input'!$C:$C,Master!$C4245,'CMO Input'!$AJ:$AJ,Master!$D4245,'CMO Input'!$AU:$AU,Master!$F4241),"")</f>
        <v>0</v>
      </c>
    </row>
    <row r="4246" spans="1:6" x14ac:dyDescent="0.25">
      <c r="A4246" s="24">
        <v>21</v>
      </c>
      <c r="B4246" s="25">
        <v>44409</v>
      </c>
      <c r="C4246" s="24" t="s">
        <v>989</v>
      </c>
      <c r="D4246" s="24" t="s">
        <v>170</v>
      </c>
      <c r="E4246" s="24" t="s">
        <v>1487</v>
      </c>
      <c r="F4246" cm="1">
        <f t="array" ref="F4246">_xlfn.SWITCH($E4246,"Forecast",IFERROR(SUMIFS(INDEX('Forecast Input'!$A:$BO,,MATCH(TEXT($A4246,"0"),'Forecast Input'!$1:$1,0)),'Forecast Input'!$A:$A,Master!C4246,'Forecast Input'!$D:$D,Master!D4246),0),"Actual",SUMIFS('CMO Input'!$Q:$Q,'CMO Input'!$E:$E,Master!$A4246,'CMO Input'!$C:$C,Master!$C4246,'CMO Input'!$AJ:$AJ,Master!$D4246,'CMO Input'!$AU:$AU,Master!$F4242),"")</f>
        <v>0</v>
      </c>
    </row>
    <row r="4247" spans="1:6" x14ac:dyDescent="0.25">
      <c r="A4247" s="24">
        <v>21</v>
      </c>
      <c r="B4247" s="25">
        <v>44409</v>
      </c>
      <c r="C4247" s="24" t="s">
        <v>989</v>
      </c>
      <c r="D4247" s="24" t="s">
        <v>436</v>
      </c>
      <c r="E4247" s="24" t="s">
        <v>1489</v>
      </c>
      <c r="F4247" t="str" cm="1">
        <f t="array" ref="F4247">_xlfn.SWITCH($E4247,"Forecast",IFERROR(SUMIFS(INDEX('Forecast Input'!$A:$BO,,MATCH(TEXT($A4247,"0"),'Forecast Input'!$1:$1,0)),'Forecast Input'!$A:$A,Master!C4247,'Forecast Input'!$D:$D,Master!D4247),0),"Actual",SUMIFS('CMO Input'!$Q:$Q,'CMO Input'!$E:$E,Master!$A4247,'CMO Input'!$C:$C,Master!$C4247,'CMO Input'!$AJ:$AJ,Master!$D4247,'CMO Input'!$AU:$AU,Master!$F4243),"")</f>
        <v/>
      </c>
    </row>
    <row r="4248" spans="1:6" x14ac:dyDescent="0.25">
      <c r="A4248" s="24">
        <v>21</v>
      </c>
      <c r="B4248" s="25">
        <v>44409</v>
      </c>
      <c r="C4248" s="24" t="s">
        <v>989</v>
      </c>
      <c r="D4248" s="24" t="s">
        <v>436</v>
      </c>
      <c r="E4248" s="24" t="s">
        <v>1488</v>
      </c>
      <c r="F4248" cm="1">
        <f t="array" ref="F4248">_xlfn.SWITCH($E4248,"Forecast",IFERROR(SUMIFS(INDEX('Forecast Input'!$A:$BO,,MATCH(TEXT($A4248,"0"),'Forecast Input'!$1:$1,0)),'Forecast Input'!$A:$A,Master!C4248,'Forecast Input'!$D:$D,Master!D4248),0),"Actual",SUMIFS('CMO Input'!$Q:$Q,'CMO Input'!$E:$E,Master!$A4248,'CMO Input'!$C:$C,Master!$C4248,'CMO Input'!$AJ:$AJ,Master!$D4248,'CMO Input'!$AU:$AU,Master!$F4244),"")</f>
        <v>0</v>
      </c>
    </row>
    <row r="4249" spans="1:6" x14ac:dyDescent="0.25">
      <c r="A4249" s="24">
        <v>21</v>
      </c>
      <c r="B4249" s="25">
        <v>44409</v>
      </c>
      <c r="C4249" s="24" t="s">
        <v>989</v>
      </c>
      <c r="D4249" s="24" t="s">
        <v>436</v>
      </c>
      <c r="E4249" s="24" t="s">
        <v>1487</v>
      </c>
      <c r="F4249" cm="1">
        <f t="array" ref="F4249">_xlfn.SWITCH($E4249,"Forecast",IFERROR(SUMIFS(INDEX('Forecast Input'!$A:$BO,,MATCH(TEXT($A4249,"0"),'Forecast Input'!$1:$1,0)),'Forecast Input'!$A:$A,Master!C4249,'Forecast Input'!$D:$D,Master!D4249),0),"Actual",SUMIFS('CMO Input'!$Q:$Q,'CMO Input'!$E:$E,Master!$A4249,'CMO Input'!$C:$C,Master!$C4249,'CMO Input'!$AJ:$AJ,Master!$D4249,'CMO Input'!$AU:$AU,Master!$F4245),"")</f>
        <v>0</v>
      </c>
    </row>
    <row r="4250" spans="1:6" x14ac:dyDescent="0.25">
      <c r="A4250" s="24">
        <v>21</v>
      </c>
      <c r="B4250" s="25">
        <v>44409</v>
      </c>
      <c r="C4250" s="24" t="s">
        <v>989</v>
      </c>
      <c r="D4250" s="24" t="s">
        <v>1469</v>
      </c>
      <c r="E4250" s="24" t="s">
        <v>1489</v>
      </c>
      <c r="F4250" t="str" cm="1">
        <f t="array" ref="F4250">_xlfn.SWITCH($E4250,"Forecast",IFERROR(SUMIFS(INDEX('Forecast Input'!$A:$BO,,MATCH(TEXT($A4250,"0"),'Forecast Input'!$1:$1,0)),'Forecast Input'!$A:$A,Master!C4250,'Forecast Input'!$D:$D,Master!D4250),0),"Actual",SUMIFS('CMO Input'!$Q:$Q,'CMO Input'!$E:$E,Master!$A4250,'CMO Input'!$C:$C,Master!$C4250,'CMO Input'!$AJ:$AJ,Master!$D4250,'CMO Input'!$AU:$AU,Master!$F4246),"")</f>
        <v/>
      </c>
    </row>
    <row r="4251" spans="1:6" x14ac:dyDescent="0.25">
      <c r="A4251" s="24">
        <v>21</v>
      </c>
      <c r="B4251" s="25">
        <v>44409</v>
      </c>
      <c r="C4251" s="24" t="s">
        <v>989</v>
      </c>
      <c r="D4251" s="24" t="s">
        <v>1469</v>
      </c>
      <c r="E4251" s="24" t="s">
        <v>1488</v>
      </c>
      <c r="F4251" cm="1">
        <f t="array" ref="F4251">_xlfn.SWITCH($E4251,"Forecast",IFERROR(SUMIFS(INDEX('Forecast Input'!$A:$BO,,MATCH(TEXT($A4251,"0"),'Forecast Input'!$1:$1,0)),'Forecast Input'!$A:$A,Master!C4251,'Forecast Input'!$D:$D,Master!D4251),0),"Actual",SUMIFS('CMO Input'!$Q:$Q,'CMO Input'!$E:$E,Master!$A4251,'CMO Input'!$C:$C,Master!$C4251,'CMO Input'!$AJ:$AJ,Master!$D4251,'CMO Input'!$AU:$AU,Master!$F4247),"")</f>
        <v>0</v>
      </c>
    </row>
    <row r="4252" spans="1:6" x14ac:dyDescent="0.25">
      <c r="A4252" s="24">
        <v>21</v>
      </c>
      <c r="B4252" s="25">
        <v>44409</v>
      </c>
      <c r="C4252" s="24" t="s">
        <v>989</v>
      </c>
      <c r="D4252" s="24" t="s">
        <v>1469</v>
      </c>
      <c r="E4252" s="24" t="s">
        <v>1487</v>
      </c>
      <c r="F4252" cm="1">
        <f t="array" ref="F4252">_xlfn.SWITCH($E4252,"Forecast",IFERROR(SUMIFS(INDEX('Forecast Input'!$A:$BO,,MATCH(TEXT($A4252,"0"),'Forecast Input'!$1:$1,0)),'Forecast Input'!$A:$A,Master!C4252,'Forecast Input'!$D:$D,Master!D4252),0),"Actual",SUMIFS('CMO Input'!$Q:$Q,'CMO Input'!$E:$E,Master!$A4252,'CMO Input'!$C:$C,Master!$C4252,'CMO Input'!$AJ:$AJ,Master!$D4252,'CMO Input'!$AU:$AU,Master!$F4248),"")</f>
        <v>0</v>
      </c>
    </row>
    <row r="4253" spans="1:6" x14ac:dyDescent="0.25">
      <c r="A4253" s="24">
        <v>21</v>
      </c>
      <c r="B4253" s="25">
        <v>44409</v>
      </c>
      <c r="C4253" s="24" t="s">
        <v>181</v>
      </c>
      <c r="D4253" s="24" t="s">
        <v>10</v>
      </c>
      <c r="E4253" s="24" t="s">
        <v>1489</v>
      </c>
      <c r="F4253" t="str" cm="1">
        <f t="array" ref="F4253">_xlfn.SWITCH($E4253,"Forecast",IFERROR(SUMIFS(INDEX('Forecast Input'!$A:$BO,,MATCH(TEXT($A4253,"0"),'Forecast Input'!$1:$1,0)),'Forecast Input'!$A:$A,Master!C4253,'Forecast Input'!$D:$D,Master!D4253),0),"Actual",SUMIFS('CMO Input'!$Q:$Q,'CMO Input'!$E:$E,Master!$A4253,'CMO Input'!$C:$C,Master!$C4253,'CMO Input'!$AJ:$AJ,Master!$D4253,'CMO Input'!$AU:$AU,Master!$F4249),"")</f>
        <v/>
      </c>
    </row>
    <row r="4254" spans="1:6" x14ac:dyDescent="0.25">
      <c r="A4254" s="24">
        <v>21</v>
      </c>
      <c r="B4254" s="25">
        <v>44409</v>
      </c>
      <c r="C4254" s="24" t="s">
        <v>181</v>
      </c>
      <c r="D4254" s="24" t="s">
        <v>10</v>
      </c>
      <c r="E4254" s="24" t="s">
        <v>1488</v>
      </c>
      <c r="F4254" cm="1">
        <f t="array" ref="F4254">_xlfn.SWITCH($E4254,"Forecast",IFERROR(SUMIFS(INDEX('Forecast Input'!$A:$BO,,MATCH(TEXT($A4254,"0"),'Forecast Input'!$1:$1,0)),'Forecast Input'!$A:$A,Master!C4254,'Forecast Input'!$D:$D,Master!D4254),0),"Actual",SUMIFS('CMO Input'!$Q:$Q,'CMO Input'!$E:$E,Master!$A4254,'CMO Input'!$C:$C,Master!$C4254,'CMO Input'!$AJ:$AJ,Master!$D4254,'CMO Input'!$AU:$AU,Master!$F4250),"")</f>
        <v>0</v>
      </c>
    </row>
    <row r="4255" spans="1:6" x14ac:dyDescent="0.25">
      <c r="A4255" s="24">
        <v>21</v>
      </c>
      <c r="B4255" s="25">
        <v>44409</v>
      </c>
      <c r="C4255" s="24" t="s">
        <v>181</v>
      </c>
      <c r="D4255" s="24" t="s">
        <v>10</v>
      </c>
      <c r="E4255" s="24" t="s">
        <v>1487</v>
      </c>
      <c r="F4255" cm="1">
        <f t="array" ref="F4255">_xlfn.SWITCH($E4255,"Forecast",IFERROR(SUMIFS(INDEX('Forecast Input'!$A:$BO,,MATCH(TEXT($A4255,"0"),'Forecast Input'!$1:$1,0)),'Forecast Input'!$A:$A,Master!C4255,'Forecast Input'!$D:$D,Master!D4255),0),"Actual",SUMIFS('CMO Input'!$Q:$Q,'CMO Input'!$E:$E,Master!$A4255,'CMO Input'!$C:$C,Master!$C4255,'CMO Input'!$AJ:$AJ,Master!$D4255,'CMO Input'!$AU:$AU,Master!$F4251),"")</f>
        <v>0</v>
      </c>
    </row>
    <row r="4256" spans="1:6" x14ac:dyDescent="0.25">
      <c r="A4256" s="24">
        <v>21</v>
      </c>
      <c r="B4256" s="25">
        <v>44409</v>
      </c>
      <c r="C4256" s="24" t="s">
        <v>181</v>
      </c>
      <c r="D4256" s="24" t="s">
        <v>61</v>
      </c>
      <c r="E4256" s="24" t="s">
        <v>1489</v>
      </c>
      <c r="F4256" t="str" cm="1">
        <f t="array" ref="F4256">_xlfn.SWITCH($E4256,"Forecast",IFERROR(SUMIFS(INDEX('Forecast Input'!$A:$BO,,MATCH(TEXT($A4256,"0"),'Forecast Input'!$1:$1,0)),'Forecast Input'!$A:$A,Master!C4256,'Forecast Input'!$D:$D,Master!D4256),0),"Actual",SUMIFS('CMO Input'!$Q:$Q,'CMO Input'!$E:$E,Master!$A4256,'CMO Input'!$C:$C,Master!$C4256,'CMO Input'!$AJ:$AJ,Master!$D4256,'CMO Input'!$AU:$AU,Master!$F4252),"")</f>
        <v/>
      </c>
    </row>
    <row r="4257" spans="1:6" x14ac:dyDescent="0.25">
      <c r="A4257" s="24">
        <v>21</v>
      </c>
      <c r="B4257" s="25">
        <v>44409</v>
      </c>
      <c r="C4257" s="24" t="s">
        <v>181</v>
      </c>
      <c r="D4257" s="24" t="s">
        <v>61</v>
      </c>
      <c r="E4257" s="24" t="s">
        <v>1488</v>
      </c>
      <c r="F4257" cm="1">
        <f t="array" ref="F4257">_xlfn.SWITCH($E4257,"Forecast",IFERROR(SUMIFS(INDEX('Forecast Input'!$A:$BO,,MATCH(TEXT($A4257,"0"),'Forecast Input'!$1:$1,0)),'Forecast Input'!$A:$A,Master!C4257,'Forecast Input'!$D:$D,Master!D4257),0),"Actual",SUMIFS('CMO Input'!$Q:$Q,'CMO Input'!$E:$E,Master!$A4257,'CMO Input'!$C:$C,Master!$C4257,'CMO Input'!$AJ:$AJ,Master!$D4257,'CMO Input'!$AU:$AU,Master!$F4253),"")</f>
        <v>0</v>
      </c>
    </row>
    <row r="4258" spans="1:6" x14ac:dyDescent="0.25">
      <c r="A4258" s="24">
        <v>21</v>
      </c>
      <c r="B4258" s="25">
        <v>44409</v>
      </c>
      <c r="C4258" s="24" t="s">
        <v>181</v>
      </c>
      <c r="D4258" s="24" t="s">
        <v>61</v>
      </c>
      <c r="E4258" s="24" t="s">
        <v>1487</v>
      </c>
      <c r="F4258" cm="1">
        <f t="array" ref="F4258">_xlfn.SWITCH($E4258,"Forecast",IFERROR(SUMIFS(INDEX('Forecast Input'!$A:$BO,,MATCH(TEXT($A4258,"0"),'Forecast Input'!$1:$1,0)),'Forecast Input'!$A:$A,Master!C4258,'Forecast Input'!$D:$D,Master!D4258),0),"Actual",SUMIFS('CMO Input'!$Q:$Q,'CMO Input'!$E:$E,Master!$A4258,'CMO Input'!$C:$C,Master!$C4258,'CMO Input'!$AJ:$AJ,Master!$D4258,'CMO Input'!$AU:$AU,Master!$F4254),"")</f>
        <v>0</v>
      </c>
    </row>
    <row r="4259" spans="1:6" x14ac:dyDescent="0.25">
      <c r="A4259" s="24">
        <v>21</v>
      </c>
      <c r="B4259" s="25">
        <v>44409</v>
      </c>
      <c r="C4259" s="24" t="s">
        <v>181</v>
      </c>
      <c r="D4259" s="24" t="s">
        <v>103</v>
      </c>
      <c r="E4259" s="24" t="s">
        <v>1489</v>
      </c>
      <c r="F4259" t="str" cm="1">
        <f t="array" ref="F4259">_xlfn.SWITCH($E4259,"Forecast",IFERROR(SUMIFS(INDEX('Forecast Input'!$A:$BO,,MATCH(TEXT($A4259,"0"),'Forecast Input'!$1:$1,0)),'Forecast Input'!$A:$A,Master!C4259,'Forecast Input'!$D:$D,Master!D4259),0),"Actual",SUMIFS('CMO Input'!$Q:$Q,'CMO Input'!$E:$E,Master!$A4259,'CMO Input'!$C:$C,Master!$C4259,'CMO Input'!$AJ:$AJ,Master!$D4259,'CMO Input'!$AU:$AU,Master!$F4255),"")</f>
        <v/>
      </c>
    </row>
    <row r="4260" spans="1:6" x14ac:dyDescent="0.25">
      <c r="A4260" s="24">
        <v>21</v>
      </c>
      <c r="B4260" s="25">
        <v>44409</v>
      </c>
      <c r="C4260" s="24" t="s">
        <v>181</v>
      </c>
      <c r="D4260" s="24" t="s">
        <v>103</v>
      </c>
      <c r="E4260" s="24" t="s">
        <v>1488</v>
      </c>
      <c r="F4260" cm="1">
        <f t="array" ref="F4260">_xlfn.SWITCH($E4260,"Forecast",IFERROR(SUMIFS(INDEX('Forecast Input'!$A:$BO,,MATCH(TEXT($A4260,"0"),'Forecast Input'!$1:$1,0)),'Forecast Input'!$A:$A,Master!C4260,'Forecast Input'!$D:$D,Master!D4260),0),"Actual",SUMIFS('CMO Input'!$Q:$Q,'CMO Input'!$E:$E,Master!$A4260,'CMO Input'!$C:$C,Master!$C4260,'CMO Input'!$AJ:$AJ,Master!$D4260,'CMO Input'!$AU:$AU,Master!$F4256),"")</f>
        <v>0</v>
      </c>
    </row>
    <row r="4261" spans="1:6" x14ac:dyDescent="0.25">
      <c r="A4261" s="24">
        <v>21</v>
      </c>
      <c r="B4261" s="25">
        <v>44409</v>
      </c>
      <c r="C4261" s="24" t="s">
        <v>181</v>
      </c>
      <c r="D4261" s="24" t="s">
        <v>103</v>
      </c>
      <c r="E4261" s="24" t="s">
        <v>1487</v>
      </c>
      <c r="F4261" cm="1">
        <f t="array" ref="F4261">_xlfn.SWITCH($E4261,"Forecast",IFERROR(SUMIFS(INDEX('Forecast Input'!$A:$BO,,MATCH(TEXT($A4261,"0"),'Forecast Input'!$1:$1,0)),'Forecast Input'!$A:$A,Master!C4261,'Forecast Input'!$D:$D,Master!D4261),0),"Actual",SUMIFS('CMO Input'!$Q:$Q,'CMO Input'!$E:$E,Master!$A4261,'CMO Input'!$C:$C,Master!$C4261,'CMO Input'!$AJ:$AJ,Master!$D4261,'CMO Input'!$AU:$AU,Master!$F4257),"")</f>
        <v>0</v>
      </c>
    </row>
    <row r="4262" spans="1:6" x14ac:dyDescent="0.25">
      <c r="A4262" s="24">
        <v>21</v>
      </c>
      <c r="B4262" s="25">
        <v>44409</v>
      </c>
      <c r="C4262" s="24" t="s">
        <v>181</v>
      </c>
      <c r="D4262" s="24" t="s">
        <v>146</v>
      </c>
      <c r="E4262" s="24" t="s">
        <v>1489</v>
      </c>
      <c r="F4262" t="str" cm="1">
        <f t="array" ref="F4262">_xlfn.SWITCH($E4262,"Forecast",IFERROR(SUMIFS(INDEX('Forecast Input'!$A:$BO,,MATCH(TEXT($A4262,"0"),'Forecast Input'!$1:$1,0)),'Forecast Input'!$A:$A,Master!C4262,'Forecast Input'!$D:$D,Master!D4262),0),"Actual",SUMIFS('CMO Input'!$Q:$Q,'CMO Input'!$E:$E,Master!$A4262,'CMO Input'!$C:$C,Master!$C4262,'CMO Input'!$AJ:$AJ,Master!$D4262,'CMO Input'!$AU:$AU,Master!$F4258),"")</f>
        <v/>
      </c>
    </row>
    <row r="4263" spans="1:6" x14ac:dyDescent="0.25">
      <c r="A4263" s="24">
        <v>21</v>
      </c>
      <c r="B4263" s="25">
        <v>44409</v>
      </c>
      <c r="C4263" s="24" t="s">
        <v>181</v>
      </c>
      <c r="D4263" s="24" t="s">
        <v>146</v>
      </c>
      <c r="E4263" s="24" t="s">
        <v>1488</v>
      </c>
      <c r="F4263" cm="1">
        <f t="array" ref="F4263">_xlfn.SWITCH($E4263,"Forecast",IFERROR(SUMIFS(INDEX('Forecast Input'!$A:$BO,,MATCH(TEXT($A4263,"0"),'Forecast Input'!$1:$1,0)),'Forecast Input'!$A:$A,Master!C4263,'Forecast Input'!$D:$D,Master!D4263),0),"Actual",SUMIFS('CMO Input'!$Q:$Q,'CMO Input'!$E:$E,Master!$A4263,'CMO Input'!$C:$C,Master!$C4263,'CMO Input'!$AJ:$AJ,Master!$D4263,'CMO Input'!$AU:$AU,Master!$F4259),"")</f>
        <v>0</v>
      </c>
    </row>
    <row r="4264" spans="1:6" x14ac:dyDescent="0.25">
      <c r="A4264" s="24">
        <v>21</v>
      </c>
      <c r="B4264" s="25">
        <v>44409</v>
      </c>
      <c r="C4264" s="24" t="s">
        <v>181</v>
      </c>
      <c r="D4264" s="24" t="s">
        <v>146</v>
      </c>
      <c r="E4264" s="24" t="s">
        <v>1487</v>
      </c>
      <c r="F4264" cm="1">
        <f t="array" ref="F4264">_xlfn.SWITCH($E4264,"Forecast",IFERROR(SUMIFS(INDEX('Forecast Input'!$A:$BO,,MATCH(TEXT($A4264,"0"),'Forecast Input'!$1:$1,0)),'Forecast Input'!$A:$A,Master!C4264,'Forecast Input'!$D:$D,Master!D4264),0),"Actual",SUMIFS('CMO Input'!$Q:$Q,'CMO Input'!$E:$E,Master!$A4264,'CMO Input'!$C:$C,Master!$C4264,'CMO Input'!$AJ:$AJ,Master!$D4264,'CMO Input'!$AU:$AU,Master!$F4260),"")</f>
        <v>0</v>
      </c>
    </row>
    <row r="4265" spans="1:6" x14ac:dyDescent="0.25">
      <c r="A4265" s="24">
        <v>21</v>
      </c>
      <c r="B4265" s="25">
        <v>44409</v>
      </c>
      <c r="C4265" s="24" t="s">
        <v>181</v>
      </c>
      <c r="D4265" s="24" t="s">
        <v>166</v>
      </c>
      <c r="E4265" s="24" t="s">
        <v>1489</v>
      </c>
      <c r="F4265" t="str" cm="1">
        <f t="array" ref="F4265">_xlfn.SWITCH($E4265,"Forecast",IFERROR(SUMIFS(INDEX('Forecast Input'!$A:$BO,,MATCH(TEXT($A4265,"0"),'Forecast Input'!$1:$1,0)),'Forecast Input'!$A:$A,Master!C4265,'Forecast Input'!$D:$D,Master!D4265),0),"Actual",SUMIFS('CMO Input'!$Q:$Q,'CMO Input'!$E:$E,Master!$A4265,'CMO Input'!$C:$C,Master!$C4265,'CMO Input'!$AJ:$AJ,Master!$D4265,'CMO Input'!$AU:$AU,Master!$F4261),"")</f>
        <v/>
      </c>
    </row>
    <row r="4266" spans="1:6" x14ac:dyDescent="0.25">
      <c r="A4266" s="24">
        <v>21</v>
      </c>
      <c r="B4266" s="25">
        <v>44409</v>
      </c>
      <c r="C4266" s="24" t="s">
        <v>181</v>
      </c>
      <c r="D4266" s="24" t="s">
        <v>166</v>
      </c>
      <c r="E4266" s="24" t="s">
        <v>1488</v>
      </c>
      <c r="F4266" cm="1">
        <f t="array" ref="F4266">_xlfn.SWITCH($E4266,"Forecast",IFERROR(SUMIFS(INDEX('Forecast Input'!$A:$BO,,MATCH(TEXT($A4266,"0"),'Forecast Input'!$1:$1,0)),'Forecast Input'!$A:$A,Master!C4266,'Forecast Input'!$D:$D,Master!D4266),0),"Actual",SUMIFS('CMO Input'!$Q:$Q,'CMO Input'!$E:$E,Master!$A4266,'CMO Input'!$C:$C,Master!$C4266,'CMO Input'!$AJ:$AJ,Master!$D4266,'CMO Input'!$AU:$AU,Master!$F4262),"")</f>
        <v>0</v>
      </c>
    </row>
    <row r="4267" spans="1:6" x14ac:dyDescent="0.25">
      <c r="A4267" s="24">
        <v>21</v>
      </c>
      <c r="B4267" s="25">
        <v>44409</v>
      </c>
      <c r="C4267" s="24" t="s">
        <v>181</v>
      </c>
      <c r="D4267" s="24" t="s">
        <v>166</v>
      </c>
      <c r="E4267" s="24" t="s">
        <v>1487</v>
      </c>
      <c r="F4267" cm="1">
        <f t="array" ref="F4267">_xlfn.SWITCH($E4267,"Forecast",IFERROR(SUMIFS(INDEX('Forecast Input'!$A:$BO,,MATCH(TEXT($A4267,"0"),'Forecast Input'!$1:$1,0)),'Forecast Input'!$A:$A,Master!C4267,'Forecast Input'!$D:$D,Master!D4267),0),"Actual",SUMIFS('CMO Input'!$Q:$Q,'CMO Input'!$E:$E,Master!$A4267,'CMO Input'!$C:$C,Master!$C4267,'CMO Input'!$AJ:$AJ,Master!$D4267,'CMO Input'!$AU:$AU,Master!$F4263),"")</f>
        <v>0</v>
      </c>
    </row>
    <row r="4268" spans="1:6" x14ac:dyDescent="0.25">
      <c r="A4268" s="24">
        <v>21</v>
      </c>
      <c r="B4268" s="25">
        <v>44409</v>
      </c>
      <c r="C4268" s="24" t="s">
        <v>181</v>
      </c>
      <c r="D4268" s="24" t="s">
        <v>170</v>
      </c>
      <c r="E4268" s="24" t="s">
        <v>1489</v>
      </c>
      <c r="F4268" t="str" cm="1">
        <f t="array" ref="F4268">_xlfn.SWITCH($E4268,"Forecast",IFERROR(SUMIFS(INDEX('Forecast Input'!$A:$BO,,MATCH(TEXT($A4268,"0"),'Forecast Input'!$1:$1,0)),'Forecast Input'!$A:$A,Master!C4268,'Forecast Input'!$D:$D,Master!D4268),0),"Actual",SUMIFS('CMO Input'!$Q:$Q,'CMO Input'!$E:$E,Master!$A4268,'CMO Input'!$C:$C,Master!$C4268,'CMO Input'!$AJ:$AJ,Master!$D4268,'CMO Input'!$AU:$AU,Master!$F4264),"")</f>
        <v/>
      </c>
    </row>
    <row r="4269" spans="1:6" x14ac:dyDescent="0.25">
      <c r="A4269" s="24">
        <v>21</v>
      </c>
      <c r="B4269" s="25">
        <v>44409</v>
      </c>
      <c r="C4269" s="24" t="s">
        <v>181</v>
      </c>
      <c r="D4269" s="24" t="s">
        <v>170</v>
      </c>
      <c r="E4269" s="24" t="s">
        <v>1488</v>
      </c>
      <c r="F4269" cm="1">
        <f t="array" ref="F4269">_xlfn.SWITCH($E4269,"Forecast",IFERROR(SUMIFS(INDEX('Forecast Input'!$A:$BO,,MATCH(TEXT($A4269,"0"),'Forecast Input'!$1:$1,0)),'Forecast Input'!$A:$A,Master!C4269,'Forecast Input'!$D:$D,Master!D4269),0),"Actual",SUMIFS('CMO Input'!$Q:$Q,'CMO Input'!$E:$E,Master!$A4269,'CMO Input'!$C:$C,Master!$C4269,'CMO Input'!$AJ:$AJ,Master!$D4269,'CMO Input'!$AU:$AU,Master!$F4265),"")</f>
        <v>0</v>
      </c>
    </row>
    <row r="4270" spans="1:6" x14ac:dyDescent="0.25">
      <c r="A4270" s="24">
        <v>21</v>
      </c>
      <c r="B4270" s="25">
        <v>44409</v>
      </c>
      <c r="C4270" s="24" t="s">
        <v>181</v>
      </c>
      <c r="D4270" s="24" t="s">
        <v>170</v>
      </c>
      <c r="E4270" s="24" t="s">
        <v>1487</v>
      </c>
      <c r="F4270" cm="1">
        <f t="array" ref="F4270">_xlfn.SWITCH($E4270,"Forecast",IFERROR(SUMIFS(INDEX('Forecast Input'!$A:$BO,,MATCH(TEXT($A4270,"0"),'Forecast Input'!$1:$1,0)),'Forecast Input'!$A:$A,Master!C4270,'Forecast Input'!$D:$D,Master!D4270),0),"Actual",SUMIFS('CMO Input'!$Q:$Q,'CMO Input'!$E:$E,Master!$A4270,'CMO Input'!$C:$C,Master!$C4270,'CMO Input'!$AJ:$AJ,Master!$D4270,'CMO Input'!$AU:$AU,Master!$F4266),"")</f>
        <v>0</v>
      </c>
    </row>
    <row r="4271" spans="1:6" x14ac:dyDescent="0.25">
      <c r="A4271" s="24">
        <v>21</v>
      </c>
      <c r="B4271" s="25">
        <v>44409</v>
      </c>
      <c r="C4271" s="24" t="s">
        <v>181</v>
      </c>
      <c r="D4271" s="24" t="s">
        <v>436</v>
      </c>
      <c r="E4271" s="24" t="s">
        <v>1489</v>
      </c>
      <c r="F4271" t="str" cm="1">
        <f t="array" ref="F4271">_xlfn.SWITCH($E4271,"Forecast",IFERROR(SUMIFS(INDEX('Forecast Input'!$A:$BO,,MATCH(TEXT($A4271,"0"),'Forecast Input'!$1:$1,0)),'Forecast Input'!$A:$A,Master!C4271,'Forecast Input'!$D:$D,Master!D4271),0),"Actual",SUMIFS('CMO Input'!$Q:$Q,'CMO Input'!$E:$E,Master!$A4271,'CMO Input'!$C:$C,Master!$C4271,'CMO Input'!$AJ:$AJ,Master!$D4271,'CMO Input'!$AU:$AU,Master!$F4267),"")</f>
        <v/>
      </c>
    </row>
    <row r="4272" spans="1:6" x14ac:dyDescent="0.25">
      <c r="A4272" s="24">
        <v>21</v>
      </c>
      <c r="B4272" s="25">
        <v>44409</v>
      </c>
      <c r="C4272" s="24" t="s">
        <v>181</v>
      </c>
      <c r="D4272" s="24" t="s">
        <v>436</v>
      </c>
      <c r="E4272" s="24" t="s">
        <v>1488</v>
      </c>
      <c r="F4272" cm="1">
        <f t="array" ref="F4272">_xlfn.SWITCH($E4272,"Forecast",IFERROR(SUMIFS(INDEX('Forecast Input'!$A:$BO,,MATCH(TEXT($A4272,"0"),'Forecast Input'!$1:$1,0)),'Forecast Input'!$A:$A,Master!C4272,'Forecast Input'!$D:$D,Master!D4272),0),"Actual",SUMIFS('CMO Input'!$Q:$Q,'CMO Input'!$E:$E,Master!$A4272,'CMO Input'!$C:$C,Master!$C4272,'CMO Input'!$AJ:$AJ,Master!$D4272,'CMO Input'!$AU:$AU,Master!$F4268),"")</f>
        <v>0</v>
      </c>
    </row>
    <row r="4273" spans="1:6" x14ac:dyDescent="0.25">
      <c r="A4273" s="24">
        <v>21</v>
      </c>
      <c r="B4273" s="25">
        <v>44409</v>
      </c>
      <c r="C4273" s="24" t="s">
        <v>181</v>
      </c>
      <c r="D4273" s="24" t="s">
        <v>436</v>
      </c>
      <c r="E4273" s="24" t="s">
        <v>1487</v>
      </c>
      <c r="F4273" cm="1">
        <f t="array" ref="F4273">_xlfn.SWITCH($E4273,"Forecast",IFERROR(SUMIFS(INDEX('Forecast Input'!$A:$BO,,MATCH(TEXT($A4273,"0"),'Forecast Input'!$1:$1,0)),'Forecast Input'!$A:$A,Master!C4273,'Forecast Input'!$D:$D,Master!D4273),0),"Actual",SUMIFS('CMO Input'!$Q:$Q,'CMO Input'!$E:$E,Master!$A4273,'CMO Input'!$C:$C,Master!$C4273,'CMO Input'!$AJ:$AJ,Master!$D4273,'CMO Input'!$AU:$AU,Master!$F4269),"")</f>
        <v>0</v>
      </c>
    </row>
    <row r="4274" spans="1:6" x14ac:dyDescent="0.25">
      <c r="A4274" s="24">
        <v>21</v>
      </c>
      <c r="B4274" s="25">
        <v>44409</v>
      </c>
      <c r="C4274" s="24" t="s">
        <v>181</v>
      </c>
      <c r="D4274" s="24" t="s">
        <v>1469</v>
      </c>
      <c r="E4274" s="24" t="s">
        <v>1489</v>
      </c>
      <c r="F4274" t="str" cm="1">
        <f t="array" ref="F4274">_xlfn.SWITCH($E4274,"Forecast",IFERROR(SUMIFS(INDEX('Forecast Input'!$A:$BO,,MATCH(TEXT($A4274,"0"),'Forecast Input'!$1:$1,0)),'Forecast Input'!$A:$A,Master!C4274,'Forecast Input'!$D:$D,Master!D4274),0),"Actual",SUMIFS('CMO Input'!$Q:$Q,'CMO Input'!$E:$E,Master!$A4274,'CMO Input'!$C:$C,Master!$C4274,'CMO Input'!$AJ:$AJ,Master!$D4274,'CMO Input'!$AU:$AU,Master!$F4270),"")</f>
        <v/>
      </c>
    </row>
    <row r="4275" spans="1:6" x14ac:dyDescent="0.25">
      <c r="A4275" s="24">
        <v>21</v>
      </c>
      <c r="B4275" s="25">
        <v>44409</v>
      </c>
      <c r="C4275" s="24" t="s">
        <v>181</v>
      </c>
      <c r="D4275" s="24" t="s">
        <v>1469</v>
      </c>
      <c r="E4275" s="24" t="s">
        <v>1488</v>
      </c>
      <c r="F4275" cm="1">
        <f t="array" ref="F4275">_xlfn.SWITCH($E4275,"Forecast",IFERROR(SUMIFS(INDEX('Forecast Input'!$A:$BO,,MATCH(TEXT($A4275,"0"),'Forecast Input'!$1:$1,0)),'Forecast Input'!$A:$A,Master!C4275,'Forecast Input'!$D:$D,Master!D4275),0),"Actual",SUMIFS('CMO Input'!$Q:$Q,'CMO Input'!$E:$E,Master!$A4275,'CMO Input'!$C:$C,Master!$C4275,'CMO Input'!$AJ:$AJ,Master!$D4275,'CMO Input'!$AU:$AU,Master!$F4271),"")</f>
        <v>0</v>
      </c>
    </row>
    <row r="4276" spans="1:6" x14ac:dyDescent="0.25">
      <c r="A4276" s="24">
        <v>21</v>
      </c>
      <c r="B4276" s="25">
        <v>44409</v>
      </c>
      <c r="C4276" s="24" t="s">
        <v>181</v>
      </c>
      <c r="D4276" s="24" t="s">
        <v>1469</v>
      </c>
      <c r="E4276" s="24" t="s">
        <v>1487</v>
      </c>
      <c r="F4276" cm="1">
        <f t="array" ref="F4276">_xlfn.SWITCH($E4276,"Forecast",IFERROR(SUMIFS(INDEX('Forecast Input'!$A:$BO,,MATCH(TEXT($A4276,"0"),'Forecast Input'!$1:$1,0)),'Forecast Input'!$A:$A,Master!C4276,'Forecast Input'!$D:$D,Master!D4276),0),"Actual",SUMIFS('CMO Input'!$Q:$Q,'CMO Input'!$E:$E,Master!$A4276,'CMO Input'!$C:$C,Master!$C4276,'CMO Input'!$AJ:$AJ,Master!$D4276,'CMO Input'!$AU:$AU,Master!$F4272),"")</f>
        <v>0</v>
      </c>
    </row>
    <row r="4277" spans="1:6" x14ac:dyDescent="0.25">
      <c r="A4277" s="24">
        <v>21</v>
      </c>
      <c r="B4277" s="25">
        <v>44409</v>
      </c>
      <c r="C4277" s="24" t="s">
        <v>424</v>
      </c>
      <c r="D4277" s="24" t="s">
        <v>10</v>
      </c>
      <c r="E4277" s="24" t="s">
        <v>1489</v>
      </c>
      <c r="F4277" t="str" cm="1">
        <f t="array" ref="F4277">_xlfn.SWITCH($E4277,"Forecast",IFERROR(SUMIFS(INDEX('Forecast Input'!$A:$BO,,MATCH(TEXT($A4277,"0"),'Forecast Input'!$1:$1,0)),'Forecast Input'!$A:$A,Master!C4277,'Forecast Input'!$D:$D,Master!D4277),0),"Actual",SUMIFS('CMO Input'!$Q:$Q,'CMO Input'!$E:$E,Master!$A4277,'CMO Input'!$C:$C,Master!$C4277,'CMO Input'!$AJ:$AJ,Master!$D4277,'CMO Input'!$AU:$AU,Master!$F4273),"")</f>
        <v/>
      </c>
    </row>
    <row r="4278" spans="1:6" x14ac:dyDescent="0.25">
      <c r="A4278" s="24">
        <v>21</v>
      </c>
      <c r="B4278" s="25">
        <v>44409</v>
      </c>
      <c r="C4278" s="24" t="s">
        <v>424</v>
      </c>
      <c r="D4278" s="24" t="s">
        <v>10</v>
      </c>
      <c r="E4278" s="24" t="s">
        <v>1488</v>
      </c>
      <c r="F4278" cm="1">
        <f t="array" ref="F4278">_xlfn.SWITCH($E4278,"Forecast",IFERROR(SUMIFS(INDEX('Forecast Input'!$A:$BO,,MATCH(TEXT($A4278,"0"),'Forecast Input'!$1:$1,0)),'Forecast Input'!$A:$A,Master!C4278,'Forecast Input'!$D:$D,Master!D4278),0),"Actual",SUMIFS('CMO Input'!$Q:$Q,'CMO Input'!$E:$E,Master!$A4278,'CMO Input'!$C:$C,Master!$C4278,'CMO Input'!$AJ:$AJ,Master!$D4278,'CMO Input'!$AU:$AU,Master!$F4274),"")</f>
        <v>0</v>
      </c>
    </row>
    <row r="4279" spans="1:6" x14ac:dyDescent="0.25">
      <c r="A4279" s="24">
        <v>21</v>
      </c>
      <c r="B4279" s="25">
        <v>44409</v>
      </c>
      <c r="C4279" s="24" t="s">
        <v>424</v>
      </c>
      <c r="D4279" s="24" t="s">
        <v>10</v>
      </c>
      <c r="E4279" s="24" t="s">
        <v>1487</v>
      </c>
      <c r="F4279" cm="1">
        <f t="array" ref="F4279">_xlfn.SWITCH($E4279,"Forecast",IFERROR(SUMIFS(INDEX('Forecast Input'!$A:$BO,,MATCH(TEXT($A4279,"0"),'Forecast Input'!$1:$1,0)),'Forecast Input'!$A:$A,Master!C4279,'Forecast Input'!$D:$D,Master!D4279),0),"Actual",SUMIFS('CMO Input'!$Q:$Q,'CMO Input'!$E:$E,Master!$A4279,'CMO Input'!$C:$C,Master!$C4279,'CMO Input'!$AJ:$AJ,Master!$D4279,'CMO Input'!$AU:$AU,Master!$F4275),"")</f>
        <v>0</v>
      </c>
    </row>
    <row r="4280" spans="1:6" x14ac:dyDescent="0.25">
      <c r="A4280" s="24">
        <v>21</v>
      </c>
      <c r="B4280" s="25">
        <v>44409</v>
      </c>
      <c r="C4280" s="24" t="s">
        <v>424</v>
      </c>
      <c r="D4280" s="24" t="s">
        <v>61</v>
      </c>
      <c r="E4280" s="24" t="s">
        <v>1489</v>
      </c>
      <c r="F4280" t="str" cm="1">
        <f t="array" ref="F4280">_xlfn.SWITCH($E4280,"Forecast",IFERROR(SUMIFS(INDEX('Forecast Input'!$A:$BO,,MATCH(TEXT($A4280,"0"),'Forecast Input'!$1:$1,0)),'Forecast Input'!$A:$A,Master!C4280,'Forecast Input'!$D:$D,Master!D4280),0),"Actual",SUMIFS('CMO Input'!$Q:$Q,'CMO Input'!$E:$E,Master!$A4280,'CMO Input'!$C:$C,Master!$C4280,'CMO Input'!$AJ:$AJ,Master!$D4280,'CMO Input'!$AU:$AU,Master!$F4276),"")</f>
        <v/>
      </c>
    </row>
    <row r="4281" spans="1:6" x14ac:dyDescent="0.25">
      <c r="A4281" s="24">
        <v>21</v>
      </c>
      <c r="B4281" s="25">
        <v>44409</v>
      </c>
      <c r="C4281" s="24" t="s">
        <v>424</v>
      </c>
      <c r="D4281" s="24" t="s">
        <v>61</v>
      </c>
      <c r="E4281" s="24" t="s">
        <v>1488</v>
      </c>
      <c r="F4281" cm="1">
        <f t="array" ref="F4281">_xlfn.SWITCH($E4281,"Forecast",IFERROR(SUMIFS(INDEX('Forecast Input'!$A:$BO,,MATCH(TEXT($A4281,"0"),'Forecast Input'!$1:$1,0)),'Forecast Input'!$A:$A,Master!C4281,'Forecast Input'!$D:$D,Master!D4281),0),"Actual",SUMIFS('CMO Input'!$Q:$Q,'CMO Input'!$E:$E,Master!$A4281,'CMO Input'!$C:$C,Master!$C4281,'CMO Input'!$AJ:$AJ,Master!$D4281,'CMO Input'!$AU:$AU,Master!$F4277),"")</f>
        <v>0</v>
      </c>
    </row>
    <row r="4282" spans="1:6" x14ac:dyDescent="0.25">
      <c r="A4282" s="24">
        <v>21</v>
      </c>
      <c r="B4282" s="25">
        <v>44409</v>
      </c>
      <c r="C4282" s="24" t="s">
        <v>424</v>
      </c>
      <c r="D4282" s="24" t="s">
        <v>61</v>
      </c>
      <c r="E4282" s="24" t="s">
        <v>1487</v>
      </c>
      <c r="F4282" cm="1">
        <f t="array" ref="F4282">_xlfn.SWITCH($E4282,"Forecast",IFERROR(SUMIFS(INDEX('Forecast Input'!$A:$BO,,MATCH(TEXT($A4282,"0"),'Forecast Input'!$1:$1,0)),'Forecast Input'!$A:$A,Master!C4282,'Forecast Input'!$D:$D,Master!D4282),0),"Actual",SUMIFS('CMO Input'!$Q:$Q,'CMO Input'!$E:$E,Master!$A4282,'CMO Input'!$C:$C,Master!$C4282,'CMO Input'!$AJ:$AJ,Master!$D4282,'CMO Input'!$AU:$AU,Master!$F4278),"")</f>
        <v>0</v>
      </c>
    </row>
    <row r="4283" spans="1:6" x14ac:dyDescent="0.25">
      <c r="A4283" s="24">
        <v>21</v>
      </c>
      <c r="B4283" s="25">
        <v>44409</v>
      </c>
      <c r="C4283" s="24" t="s">
        <v>424</v>
      </c>
      <c r="D4283" s="24" t="s">
        <v>103</v>
      </c>
      <c r="E4283" s="24" t="s">
        <v>1489</v>
      </c>
      <c r="F4283" t="str" cm="1">
        <f t="array" ref="F4283">_xlfn.SWITCH($E4283,"Forecast",IFERROR(SUMIFS(INDEX('Forecast Input'!$A:$BO,,MATCH(TEXT($A4283,"0"),'Forecast Input'!$1:$1,0)),'Forecast Input'!$A:$A,Master!C4283,'Forecast Input'!$D:$D,Master!D4283),0),"Actual",SUMIFS('CMO Input'!$Q:$Q,'CMO Input'!$E:$E,Master!$A4283,'CMO Input'!$C:$C,Master!$C4283,'CMO Input'!$AJ:$AJ,Master!$D4283,'CMO Input'!$AU:$AU,Master!$F4279),"")</f>
        <v/>
      </c>
    </row>
    <row r="4284" spans="1:6" x14ac:dyDescent="0.25">
      <c r="A4284" s="24">
        <v>21</v>
      </c>
      <c r="B4284" s="25">
        <v>44409</v>
      </c>
      <c r="C4284" s="24" t="s">
        <v>424</v>
      </c>
      <c r="D4284" s="24" t="s">
        <v>103</v>
      </c>
      <c r="E4284" s="24" t="s">
        <v>1488</v>
      </c>
      <c r="F4284" cm="1">
        <f t="array" ref="F4284">_xlfn.SWITCH($E4284,"Forecast",IFERROR(SUMIFS(INDEX('Forecast Input'!$A:$BO,,MATCH(TEXT($A4284,"0"),'Forecast Input'!$1:$1,0)),'Forecast Input'!$A:$A,Master!C4284,'Forecast Input'!$D:$D,Master!D4284),0),"Actual",SUMIFS('CMO Input'!$Q:$Q,'CMO Input'!$E:$E,Master!$A4284,'CMO Input'!$C:$C,Master!$C4284,'CMO Input'!$AJ:$AJ,Master!$D4284,'CMO Input'!$AU:$AU,Master!$F4280),"")</f>
        <v>0</v>
      </c>
    </row>
    <row r="4285" spans="1:6" x14ac:dyDescent="0.25">
      <c r="A4285" s="24">
        <v>21</v>
      </c>
      <c r="B4285" s="25">
        <v>44409</v>
      </c>
      <c r="C4285" s="24" t="s">
        <v>424</v>
      </c>
      <c r="D4285" s="24" t="s">
        <v>103</v>
      </c>
      <c r="E4285" s="24" t="s">
        <v>1487</v>
      </c>
      <c r="F4285" cm="1">
        <f t="array" ref="F4285">_xlfn.SWITCH($E4285,"Forecast",IFERROR(SUMIFS(INDEX('Forecast Input'!$A:$BO,,MATCH(TEXT($A4285,"0"),'Forecast Input'!$1:$1,0)),'Forecast Input'!$A:$A,Master!C4285,'Forecast Input'!$D:$D,Master!D4285),0),"Actual",SUMIFS('CMO Input'!$Q:$Q,'CMO Input'!$E:$E,Master!$A4285,'CMO Input'!$C:$C,Master!$C4285,'CMO Input'!$AJ:$AJ,Master!$D4285,'CMO Input'!$AU:$AU,Master!$F4281),"")</f>
        <v>0</v>
      </c>
    </row>
    <row r="4286" spans="1:6" x14ac:dyDescent="0.25">
      <c r="A4286" s="24">
        <v>21</v>
      </c>
      <c r="B4286" s="25">
        <v>44409</v>
      </c>
      <c r="C4286" s="24" t="s">
        <v>424</v>
      </c>
      <c r="D4286" s="24" t="s">
        <v>146</v>
      </c>
      <c r="E4286" s="24" t="s">
        <v>1489</v>
      </c>
      <c r="F4286" t="str" cm="1">
        <f t="array" ref="F4286">_xlfn.SWITCH($E4286,"Forecast",IFERROR(SUMIFS(INDEX('Forecast Input'!$A:$BO,,MATCH(TEXT($A4286,"0"),'Forecast Input'!$1:$1,0)),'Forecast Input'!$A:$A,Master!C4286,'Forecast Input'!$D:$D,Master!D4286),0),"Actual",SUMIFS('CMO Input'!$Q:$Q,'CMO Input'!$E:$E,Master!$A4286,'CMO Input'!$C:$C,Master!$C4286,'CMO Input'!$AJ:$AJ,Master!$D4286,'CMO Input'!$AU:$AU,Master!$F4282),"")</f>
        <v/>
      </c>
    </row>
    <row r="4287" spans="1:6" x14ac:dyDescent="0.25">
      <c r="A4287" s="24">
        <v>21</v>
      </c>
      <c r="B4287" s="25">
        <v>44409</v>
      </c>
      <c r="C4287" s="24" t="s">
        <v>424</v>
      </c>
      <c r="D4287" s="24" t="s">
        <v>146</v>
      </c>
      <c r="E4287" s="24" t="s">
        <v>1488</v>
      </c>
      <c r="F4287" cm="1">
        <f t="array" ref="F4287">_xlfn.SWITCH($E4287,"Forecast",IFERROR(SUMIFS(INDEX('Forecast Input'!$A:$BO,,MATCH(TEXT($A4287,"0"),'Forecast Input'!$1:$1,0)),'Forecast Input'!$A:$A,Master!C4287,'Forecast Input'!$D:$D,Master!D4287),0),"Actual",SUMIFS('CMO Input'!$Q:$Q,'CMO Input'!$E:$E,Master!$A4287,'CMO Input'!$C:$C,Master!$C4287,'CMO Input'!$AJ:$AJ,Master!$D4287,'CMO Input'!$AU:$AU,Master!$F4283),"")</f>
        <v>0</v>
      </c>
    </row>
    <row r="4288" spans="1:6" x14ac:dyDescent="0.25">
      <c r="A4288" s="24">
        <v>21</v>
      </c>
      <c r="B4288" s="25">
        <v>44409</v>
      </c>
      <c r="C4288" s="24" t="s">
        <v>424</v>
      </c>
      <c r="D4288" s="24" t="s">
        <v>146</v>
      </c>
      <c r="E4288" s="24" t="s">
        <v>1487</v>
      </c>
      <c r="F4288" cm="1">
        <f t="array" ref="F4288">_xlfn.SWITCH($E4288,"Forecast",IFERROR(SUMIFS(INDEX('Forecast Input'!$A:$BO,,MATCH(TEXT($A4288,"0"),'Forecast Input'!$1:$1,0)),'Forecast Input'!$A:$A,Master!C4288,'Forecast Input'!$D:$D,Master!D4288),0),"Actual",SUMIFS('CMO Input'!$Q:$Q,'CMO Input'!$E:$E,Master!$A4288,'CMO Input'!$C:$C,Master!$C4288,'CMO Input'!$AJ:$AJ,Master!$D4288,'CMO Input'!$AU:$AU,Master!$F4284),"")</f>
        <v>0</v>
      </c>
    </row>
    <row r="4289" spans="1:6" x14ac:dyDescent="0.25">
      <c r="A4289" s="24">
        <v>21</v>
      </c>
      <c r="B4289" s="25">
        <v>44409</v>
      </c>
      <c r="C4289" s="24" t="s">
        <v>424</v>
      </c>
      <c r="D4289" s="24" t="s">
        <v>166</v>
      </c>
      <c r="E4289" s="24" t="s">
        <v>1489</v>
      </c>
      <c r="F4289" t="str" cm="1">
        <f t="array" ref="F4289">_xlfn.SWITCH($E4289,"Forecast",IFERROR(SUMIFS(INDEX('Forecast Input'!$A:$BO,,MATCH(TEXT($A4289,"0"),'Forecast Input'!$1:$1,0)),'Forecast Input'!$A:$A,Master!C4289,'Forecast Input'!$D:$D,Master!D4289),0),"Actual",SUMIFS('CMO Input'!$Q:$Q,'CMO Input'!$E:$E,Master!$A4289,'CMO Input'!$C:$C,Master!$C4289,'CMO Input'!$AJ:$AJ,Master!$D4289,'CMO Input'!$AU:$AU,Master!$F4285),"")</f>
        <v/>
      </c>
    </row>
    <row r="4290" spans="1:6" x14ac:dyDescent="0.25">
      <c r="A4290" s="24">
        <v>21</v>
      </c>
      <c r="B4290" s="25">
        <v>44409</v>
      </c>
      <c r="C4290" s="24" t="s">
        <v>424</v>
      </c>
      <c r="D4290" s="24" t="s">
        <v>166</v>
      </c>
      <c r="E4290" s="24" t="s">
        <v>1488</v>
      </c>
      <c r="F4290" cm="1">
        <f t="array" ref="F4290">_xlfn.SWITCH($E4290,"Forecast",IFERROR(SUMIFS(INDEX('Forecast Input'!$A:$BO,,MATCH(TEXT($A4290,"0"),'Forecast Input'!$1:$1,0)),'Forecast Input'!$A:$A,Master!C4290,'Forecast Input'!$D:$D,Master!D4290),0),"Actual",SUMIFS('CMO Input'!$Q:$Q,'CMO Input'!$E:$E,Master!$A4290,'CMO Input'!$C:$C,Master!$C4290,'CMO Input'!$AJ:$AJ,Master!$D4290,'CMO Input'!$AU:$AU,Master!$F4286),"")</f>
        <v>0</v>
      </c>
    </row>
    <row r="4291" spans="1:6" x14ac:dyDescent="0.25">
      <c r="A4291" s="24">
        <v>21</v>
      </c>
      <c r="B4291" s="25">
        <v>44409</v>
      </c>
      <c r="C4291" s="24" t="s">
        <v>424</v>
      </c>
      <c r="D4291" s="24" t="s">
        <v>166</v>
      </c>
      <c r="E4291" s="24" t="s">
        <v>1487</v>
      </c>
      <c r="F4291" cm="1">
        <f t="array" ref="F4291">_xlfn.SWITCH($E4291,"Forecast",IFERROR(SUMIFS(INDEX('Forecast Input'!$A:$BO,,MATCH(TEXT($A4291,"0"),'Forecast Input'!$1:$1,0)),'Forecast Input'!$A:$A,Master!C4291,'Forecast Input'!$D:$D,Master!D4291),0),"Actual",SUMIFS('CMO Input'!$Q:$Q,'CMO Input'!$E:$E,Master!$A4291,'CMO Input'!$C:$C,Master!$C4291,'CMO Input'!$AJ:$AJ,Master!$D4291,'CMO Input'!$AU:$AU,Master!$F4287),"")</f>
        <v>0</v>
      </c>
    </row>
    <row r="4292" spans="1:6" x14ac:dyDescent="0.25">
      <c r="A4292" s="24">
        <v>21</v>
      </c>
      <c r="B4292" s="25">
        <v>44409</v>
      </c>
      <c r="C4292" s="24" t="s">
        <v>424</v>
      </c>
      <c r="D4292" s="24" t="s">
        <v>170</v>
      </c>
      <c r="E4292" s="24" t="s">
        <v>1489</v>
      </c>
      <c r="F4292" t="str" cm="1">
        <f t="array" ref="F4292">_xlfn.SWITCH($E4292,"Forecast",IFERROR(SUMIFS(INDEX('Forecast Input'!$A:$BO,,MATCH(TEXT($A4292,"0"),'Forecast Input'!$1:$1,0)),'Forecast Input'!$A:$A,Master!C4292,'Forecast Input'!$D:$D,Master!D4292),0),"Actual",SUMIFS('CMO Input'!$Q:$Q,'CMO Input'!$E:$E,Master!$A4292,'CMO Input'!$C:$C,Master!$C4292,'CMO Input'!$AJ:$AJ,Master!$D4292,'CMO Input'!$AU:$AU,Master!$F4288),"")</f>
        <v/>
      </c>
    </row>
    <row r="4293" spans="1:6" x14ac:dyDescent="0.25">
      <c r="A4293" s="24">
        <v>21</v>
      </c>
      <c r="B4293" s="25">
        <v>44409</v>
      </c>
      <c r="C4293" s="24" t="s">
        <v>424</v>
      </c>
      <c r="D4293" s="24" t="s">
        <v>170</v>
      </c>
      <c r="E4293" s="24" t="s">
        <v>1488</v>
      </c>
      <c r="F4293" cm="1">
        <f t="array" ref="F4293">_xlfn.SWITCH($E4293,"Forecast",IFERROR(SUMIFS(INDEX('Forecast Input'!$A:$BO,,MATCH(TEXT($A4293,"0"),'Forecast Input'!$1:$1,0)),'Forecast Input'!$A:$A,Master!C4293,'Forecast Input'!$D:$D,Master!D4293),0),"Actual",SUMIFS('CMO Input'!$Q:$Q,'CMO Input'!$E:$E,Master!$A4293,'CMO Input'!$C:$C,Master!$C4293,'CMO Input'!$AJ:$AJ,Master!$D4293,'CMO Input'!$AU:$AU,Master!$F4289),"")</f>
        <v>0</v>
      </c>
    </row>
    <row r="4294" spans="1:6" x14ac:dyDescent="0.25">
      <c r="A4294" s="24">
        <v>21</v>
      </c>
      <c r="B4294" s="25">
        <v>44409</v>
      </c>
      <c r="C4294" s="24" t="s">
        <v>424</v>
      </c>
      <c r="D4294" s="24" t="s">
        <v>170</v>
      </c>
      <c r="E4294" s="24" t="s">
        <v>1487</v>
      </c>
      <c r="F4294" cm="1">
        <f t="array" ref="F4294">_xlfn.SWITCH($E4294,"Forecast",IFERROR(SUMIFS(INDEX('Forecast Input'!$A:$BO,,MATCH(TEXT($A4294,"0"),'Forecast Input'!$1:$1,0)),'Forecast Input'!$A:$A,Master!C4294,'Forecast Input'!$D:$D,Master!D4294),0),"Actual",SUMIFS('CMO Input'!$Q:$Q,'CMO Input'!$E:$E,Master!$A4294,'CMO Input'!$C:$C,Master!$C4294,'CMO Input'!$AJ:$AJ,Master!$D4294,'CMO Input'!$AU:$AU,Master!$F4290),"")</f>
        <v>0</v>
      </c>
    </row>
    <row r="4295" spans="1:6" x14ac:dyDescent="0.25">
      <c r="A4295" s="24">
        <v>21</v>
      </c>
      <c r="B4295" s="25">
        <v>44409</v>
      </c>
      <c r="C4295" s="24" t="s">
        <v>424</v>
      </c>
      <c r="D4295" s="24" t="s">
        <v>436</v>
      </c>
      <c r="E4295" s="24" t="s">
        <v>1489</v>
      </c>
      <c r="F4295" t="str" cm="1">
        <f t="array" ref="F4295">_xlfn.SWITCH($E4295,"Forecast",IFERROR(SUMIFS(INDEX('Forecast Input'!$A:$BO,,MATCH(TEXT($A4295,"0"),'Forecast Input'!$1:$1,0)),'Forecast Input'!$A:$A,Master!C4295,'Forecast Input'!$D:$D,Master!D4295),0),"Actual",SUMIFS('CMO Input'!$Q:$Q,'CMO Input'!$E:$E,Master!$A4295,'CMO Input'!$C:$C,Master!$C4295,'CMO Input'!$AJ:$AJ,Master!$D4295,'CMO Input'!$AU:$AU,Master!$F4291),"")</f>
        <v/>
      </c>
    </row>
    <row r="4296" spans="1:6" x14ac:dyDescent="0.25">
      <c r="A4296" s="24">
        <v>21</v>
      </c>
      <c r="B4296" s="25">
        <v>44409</v>
      </c>
      <c r="C4296" s="24" t="s">
        <v>424</v>
      </c>
      <c r="D4296" s="24" t="s">
        <v>436</v>
      </c>
      <c r="E4296" s="24" t="s">
        <v>1488</v>
      </c>
      <c r="F4296" cm="1">
        <f t="array" ref="F4296">_xlfn.SWITCH($E4296,"Forecast",IFERROR(SUMIFS(INDEX('Forecast Input'!$A:$BO,,MATCH(TEXT($A4296,"0"),'Forecast Input'!$1:$1,0)),'Forecast Input'!$A:$A,Master!C4296,'Forecast Input'!$D:$D,Master!D4296),0),"Actual",SUMIFS('CMO Input'!$Q:$Q,'CMO Input'!$E:$E,Master!$A4296,'CMO Input'!$C:$C,Master!$C4296,'CMO Input'!$AJ:$AJ,Master!$D4296,'CMO Input'!$AU:$AU,Master!$F4292),"")</f>
        <v>0</v>
      </c>
    </row>
    <row r="4297" spans="1:6" x14ac:dyDescent="0.25">
      <c r="A4297" s="24">
        <v>21</v>
      </c>
      <c r="B4297" s="25">
        <v>44409</v>
      </c>
      <c r="C4297" s="24" t="s">
        <v>424</v>
      </c>
      <c r="D4297" s="24" t="s">
        <v>436</v>
      </c>
      <c r="E4297" s="24" t="s">
        <v>1487</v>
      </c>
      <c r="F4297" cm="1">
        <f t="array" ref="F4297">_xlfn.SWITCH($E4297,"Forecast",IFERROR(SUMIFS(INDEX('Forecast Input'!$A:$BO,,MATCH(TEXT($A4297,"0"),'Forecast Input'!$1:$1,0)),'Forecast Input'!$A:$A,Master!C4297,'Forecast Input'!$D:$D,Master!D4297),0),"Actual",SUMIFS('CMO Input'!$Q:$Q,'CMO Input'!$E:$E,Master!$A4297,'CMO Input'!$C:$C,Master!$C4297,'CMO Input'!$AJ:$AJ,Master!$D4297,'CMO Input'!$AU:$AU,Master!$F4293),"")</f>
        <v>0</v>
      </c>
    </row>
    <row r="4298" spans="1:6" x14ac:dyDescent="0.25">
      <c r="A4298" s="24">
        <v>21</v>
      </c>
      <c r="B4298" s="25">
        <v>44409</v>
      </c>
      <c r="C4298" s="24" t="s">
        <v>424</v>
      </c>
      <c r="D4298" s="24" t="s">
        <v>1469</v>
      </c>
      <c r="E4298" s="24" t="s">
        <v>1489</v>
      </c>
      <c r="F4298" t="str" cm="1">
        <f t="array" ref="F4298">_xlfn.SWITCH($E4298,"Forecast",IFERROR(SUMIFS(INDEX('Forecast Input'!$A:$BO,,MATCH(TEXT($A4298,"0"),'Forecast Input'!$1:$1,0)),'Forecast Input'!$A:$A,Master!C4298,'Forecast Input'!$D:$D,Master!D4298),0),"Actual",SUMIFS('CMO Input'!$Q:$Q,'CMO Input'!$E:$E,Master!$A4298,'CMO Input'!$C:$C,Master!$C4298,'CMO Input'!$AJ:$AJ,Master!$D4298,'CMO Input'!$AU:$AU,Master!$F4294),"")</f>
        <v/>
      </c>
    </row>
    <row r="4299" spans="1:6" x14ac:dyDescent="0.25">
      <c r="A4299" s="24">
        <v>21</v>
      </c>
      <c r="B4299" s="25">
        <v>44409</v>
      </c>
      <c r="C4299" s="24" t="s">
        <v>424</v>
      </c>
      <c r="D4299" s="24" t="s">
        <v>1469</v>
      </c>
      <c r="E4299" s="24" t="s">
        <v>1488</v>
      </c>
      <c r="F4299" cm="1">
        <f t="array" ref="F4299">_xlfn.SWITCH($E4299,"Forecast",IFERROR(SUMIFS(INDEX('Forecast Input'!$A:$BO,,MATCH(TEXT($A4299,"0"),'Forecast Input'!$1:$1,0)),'Forecast Input'!$A:$A,Master!C4299,'Forecast Input'!$D:$D,Master!D4299),0),"Actual",SUMIFS('CMO Input'!$Q:$Q,'CMO Input'!$E:$E,Master!$A4299,'CMO Input'!$C:$C,Master!$C4299,'CMO Input'!$AJ:$AJ,Master!$D4299,'CMO Input'!$AU:$AU,Master!$F4295),"")</f>
        <v>0</v>
      </c>
    </row>
    <row r="4300" spans="1:6" x14ac:dyDescent="0.25">
      <c r="A4300" s="24">
        <v>21</v>
      </c>
      <c r="B4300" s="25">
        <v>44409</v>
      </c>
      <c r="C4300" s="24" t="s">
        <v>424</v>
      </c>
      <c r="D4300" s="24" t="s">
        <v>1469</v>
      </c>
      <c r="E4300" s="24" t="s">
        <v>1487</v>
      </c>
      <c r="F4300" cm="1">
        <f t="array" ref="F4300">_xlfn.SWITCH($E4300,"Forecast",IFERROR(SUMIFS(INDEX('Forecast Input'!$A:$BO,,MATCH(TEXT($A4300,"0"),'Forecast Input'!$1:$1,0)),'Forecast Input'!$A:$A,Master!C4300,'Forecast Input'!$D:$D,Master!D4300),0),"Actual",SUMIFS('CMO Input'!$Q:$Q,'CMO Input'!$E:$E,Master!$A4300,'CMO Input'!$C:$C,Master!$C4300,'CMO Input'!$AJ:$AJ,Master!$D4300,'CMO Input'!$AU:$AU,Master!$F4296),"")</f>
        <v>0</v>
      </c>
    </row>
    <row r="4301" spans="1:6" x14ac:dyDescent="0.25">
      <c r="A4301" s="24">
        <v>21</v>
      </c>
      <c r="B4301" s="25">
        <v>44409</v>
      </c>
      <c r="C4301" s="24" t="s">
        <v>141</v>
      </c>
      <c r="D4301" s="24" t="s">
        <v>10</v>
      </c>
      <c r="E4301" s="24" t="s">
        <v>1489</v>
      </c>
      <c r="F4301" t="str" cm="1">
        <f t="array" ref="F4301">_xlfn.SWITCH($E4301,"Forecast",IFERROR(SUMIFS(INDEX('Forecast Input'!$A:$BO,,MATCH(TEXT($A4301,"0"),'Forecast Input'!$1:$1,0)),'Forecast Input'!$A:$A,Master!C4301,'Forecast Input'!$D:$D,Master!D4301),0),"Actual",SUMIFS('CMO Input'!$Q:$Q,'CMO Input'!$E:$E,Master!$A4301,'CMO Input'!$C:$C,Master!$C4301,'CMO Input'!$AJ:$AJ,Master!$D4301,'CMO Input'!$AU:$AU,Master!$F4297),"")</f>
        <v/>
      </c>
    </row>
    <row r="4302" spans="1:6" x14ac:dyDescent="0.25">
      <c r="A4302" s="24">
        <v>21</v>
      </c>
      <c r="B4302" s="25">
        <v>44409</v>
      </c>
      <c r="C4302" s="24" t="s">
        <v>141</v>
      </c>
      <c r="D4302" s="24" t="s">
        <v>10</v>
      </c>
      <c r="E4302" s="24" t="s">
        <v>1488</v>
      </c>
      <c r="F4302" cm="1">
        <f t="array" ref="F4302">_xlfn.SWITCH($E4302,"Forecast",IFERROR(SUMIFS(INDEX('Forecast Input'!$A:$BO,,MATCH(TEXT($A4302,"0"),'Forecast Input'!$1:$1,0)),'Forecast Input'!$A:$A,Master!C4302,'Forecast Input'!$D:$D,Master!D4302),0),"Actual",SUMIFS('CMO Input'!$Q:$Q,'CMO Input'!$E:$E,Master!$A4302,'CMO Input'!$C:$C,Master!$C4302,'CMO Input'!$AJ:$AJ,Master!$D4302,'CMO Input'!$AU:$AU,Master!$F4298),"")</f>
        <v>0</v>
      </c>
    </row>
    <row r="4303" spans="1:6" x14ac:dyDescent="0.25">
      <c r="A4303" s="24">
        <v>21</v>
      </c>
      <c r="B4303" s="25">
        <v>44409</v>
      </c>
      <c r="C4303" s="24" t="s">
        <v>141</v>
      </c>
      <c r="D4303" s="24" t="s">
        <v>10</v>
      </c>
      <c r="E4303" s="24" t="s">
        <v>1487</v>
      </c>
      <c r="F4303" cm="1">
        <f t="array" ref="F4303">_xlfn.SWITCH($E4303,"Forecast",IFERROR(SUMIFS(INDEX('Forecast Input'!$A:$BO,,MATCH(TEXT($A4303,"0"),'Forecast Input'!$1:$1,0)),'Forecast Input'!$A:$A,Master!C4303,'Forecast Input'!$D:$D,Master!D4303),0),"Actual",SUMIFS('CMO Input'!$Q:$Q,'CMO Input'!$E:$E,Master!$A4303,'CMO Input'!$C:$C,Master!$C4303,'CMO Input'!$AJ:$AJ,Master!$D4303,'CMO Input'!$AU:$AU,Master!$F4299),"")</f>
        <v>0</v>
      </c>
    </row>
    <row r="4304" spans="1:6" x14ac:dyDescent="0.25">
      <c r="A4304" s="24">
        <v>21</v>
      </c>
      <c r="B4304" s="25">
        <v>44409</v>
      </c>
      <c r="C4304" s="24" t="s">
        <v>141</v>
      </c>
      <c r="D4304" s="24" t="s">
        <v>61</v>
      </c>
      <c r="E4304" s="24" t="s">
        <v>1489</v>
      </c>
      <c r="F4304" t="str" cm="1">
        <f t="array" ref="F4304">_xlfn.SWITCH($E4304,"Forecast",IFERROR(SUMIFS(INDEX('Forecast Input'!$A:$BO,,MATCH(TEXT($A4304,"0"),'Forecast Input'!$1:$1,0)),'Forecast Input'!$A:$A,Master!C4304,'Forecast Input'!$D:$D,Master!D4304),0),"Actual",SUMIFS('CMO Input'!$Q:$Q,'CMO Input'!$E:$E,Master!$A4304,'CMO Input'!$C:$C,Master!$C4304,'CMO Input'!$AJ:$AJ,Master!$D4304,'CMO Input'!$AU:$AU,Master!$F4300),"")</f>
        <v/>
      </c>
    </row>
    <row r="4305" spans="1:6" x14ac:dyDescent="0.25">
      <c r="A4305" s="24">
        <v>21</v>
      </c>
      <c r="B4305" s="25">
        <v>44409</v>
      </c>
      <c r="C4305" s="24" t="s">
        <v>141</v>
      </c>
      <c r="D4305" s="24" t="s">
        <v>61</v>
      </c>
      <c r="E4305" s="24" t="s">
        <v>1488</v>
      </c>
      <c r="F4305" cm="1">
        <f t="array" ref="F4305">_xlfn.SWITCH($E4305,"Forecast",IFERROR(SUMIFS(INDEX('Forecast Input'!$A:$BO,,MATCH(TEXT($A4305,"0"),'Forecast Input'!$1:$1,0)),'Forecast Input'!$A:$A,Master!C4305,'Forecast Input'!$D:$D,Master!D4305),0),"Actual",SUMIFS('CMO Input'!$Q:$Q,'CMO Input'!$E:$E,Master!$A4305,'CMO Input'!$C:$C,Master!$C4305,'CMO Input'!$AJ:$AJ,Master!$D4305,'CMO Input'!$AU:$AU,Master!$F4301),"")</f>
        <v>0</v>
      </c>
    </row>
    <row r="4306" spans="1:6" x14ac:dyDescent="0.25">
      <c r="A4306" s="24">
        <v>21</v>
      </c>
      <c r="B4306" s="25">
        <v>44409</v>
      </c>
      <c r="C4306" s="24" t="s">
        <v>141</v>
      </c>
      <c r="D4306" s="24" t="s">
        <v>61</v>
      </c>
      <c r="E4306" s="24" t="s">
        <v>1487</v>
      </c>
      <c r="F4306" cm="1">
        <f t="array" ref="F4306">_xlfn.SWITCH($E4306,"Forecast",IFERROR(SUMIFS(INDEX('Forecast Input'!$A:$BO,,MATCH(TEXT($A4306,"0"),'Forecast Input'!$1:$1,0)),'Forecast Input'!$A:$A,Master!C4306,'Forecast Input'!$D:$D,Master!D4306),0),"Actual",SUMIFS('CMO Input'!$Q:$Q,'CMO Input'!$E:$E,Master!$A4306,'CMO Input'!$C:$C,Master!$C4306,'CMO Input'!$AJ:$AJ,Master!$D4306,'CMO Input'!$AU:$AU,Master!$F4302),"")</f>
        <v>0</v>
      </c>
    </row>
    <row r="4307" spans="1:6" x14ac:dyDescent="0.25">
      <c r="A4307" s="24">
        <v>21</v>
      </c>
      <c r="B4307" s="25">
        <v>44409</v>
      </c>
      <c r="C4307" s="24" t="s">
        <v>141</v>
      </c>
      <c r="D4307" s="24" t="s">
        <v>103</v>
      </c>
      <c r="E4307" s="24" t="s">
        <v>1489</v>
      </c>
      <c r="F4307" t="str" cm="1">
        <f t="array" ref="F4307">_xlfn.SWITCH($E4307,"Forecast",IFERROR(SUMIFS(INDEX('Forecast Input'!$A:$BO,,MATCH(TEXT($A4307,"0"),'Forecast Input'!$1:$1,0)),'Forecast Input'!$A:$A,Master!C4307,'Forecast Input'!$D:$D,Master!D4307),0),"Actual",SUMIFS('CMO Input'!$Q:$Q,'CMO Input'!$E:$E,Master!$A4307,'CMO Input'!$C:$C,Master!$C4307,'CMO Input'!$AJ:$AJ,Master!$D4307,'CMO Input'!$AU:$AU,Master!$F4303),"")</f>
        <v/>
      </c>
    </row>
    <row r="4308" spans="1:6" x14ac:dyDescent="0.25">
      <c r="A4308" s="24">
        <v>21</v>
      </c>
      <c r="B4308" s="25">
        <v>44409</v>
      </c>
      <c r="C4308" s="24" t="s">
        <v>141</v>
      </c>
      <c r="D4308" s="24" t="s">
        <v>103</v>
      </c>
      <c r="E4308" s="24" t="s">
        <v>1488</v>
      </c>
      <c r="F4308" cm="1">
        <f t="array" ref="F4308">_xlfn.SWITCH($E4308,"Forecast",IFERROR(SUMIFS(INDEX('Forecast Input'!$A:$BO,,MATCH(TEXT($A4308,"0"),'Forecast Input'!$1:$1,0)),'Forecast Input'!$A:$A,Master!C4308,'Forecast Input'!$D:$D,Master!D4308),0),"Actual",SUMIFS('CMO Input'!$Q:$Q,'CMO Input'!$E:$E,Master!$A4308,'CMO Input'!$C:$C,Master!$C4308,'CMO Input'!$AJ:$AJ,Master!$D4308,'CMO Input'!$AU:$AU,Master!$F4304),"")</f>
        <v>0</v>
      </c>
    </row>
    <row r="4309" spans="1:6" x14ac:dyDescent="0.25">
      <c r="A4309" s="24">
        <v>21</v>
      </c>
      <c r="B4309" s="25">
        <v>44409</v>
      </c>
      <c r="C4309" s="24" t="s">
        <v>141</v>
      </c>
      <c r="D4309" s="24" t="s">
        <v>103</v>
      </c>
      <c r="E4309" s="24" t="s">
        <v>1487</v>
      </c>
      <c r="F4309" cm="1">
        <f t="array" ref="F4309">_xlfn.SWITCH($E4309,"Forecast",IFERROR(SUMIFS(INDEX('Forecast Input'!$A:$BO,,MATCH(TEXT($A4309,"0"),'Forecast Input'!$1:$1,0)),'Forecast Input'!$A:$A,Master!C4309,'Forecast Input'!$D:$D,Master!D4309),0),"Actual",SUMIFS('CMO Input'!$Q:$Q,'CMO Input'!$E:$E,Master!$A4309,'CMO Input'!$C:$C,Master!$C4309,'CMO Input'!$AJ:$AJ,Master!$D4309,'CMO Input'!$AU:$AU,Master!$F4305),"")</f>
        <v>0</v>
      </c>
    </row>
    <row r="4310" spans="1:6" x14ac:dyDescent="0.25">
      <c r="A4310" s="24">
        <v>21</v>
      </c>
      <c r="B4310" s="25">
        <v>44409</v>
      </c>
      <c r="C4310" s="24" t="s">
        <v>141</v>
      </c>
      <c r="D4310" s="24" t="s">
        <v>146</v>
      </c>
      <c r="E4310" s="24" t="s">
        <v>1489</v>
      </c>
      <c r="F4310" t="str" cm="1">
        <f t="array" ref="F4310">_xlfn.SWITCH($E4310,"Forecast",IFERROR(SUMIFS(INDEX('Forecast Input'!$A:$BO,,MATCH(TEXT($A4310,"0"),'Forecast Input'!$1:$1,0)),'Forecast Input'!$A:$A,Master!C4310,'Forecast Input'!$D:$D,Master!D4310),0),"Actual",SUMIFS('CMO Input'!$Q:$Q,'CMO Input'!$E:$E,Master!$A4310,'CMO Input'!$C:$C,Master!$C4310,'CMO Input'!$AJ:$AJ,Master!$D4310,'CMO Input'!$AU:$AU,Master!$F4306),"")</f>
        <v/>
      </c>
    </row>
    <row r="4311" spans="1:6" x14ac:dyDescent="0.25">
      <c r="A4311" s="24">
        <v>21</v>
      </c>
      <c r="B4311" s="25">
        <v>44409</v>
      </c>
      <c r="C4311" s="24" t="s">
        <v>141</v>
      </c>
      <c r="D4311" s="24" t="s">
        <v>146</v>
      </c>
      <c r="E4311" s="24" t="s">
        <v>1488</v>
      </c>
      <c r="F4311" cm="1">
        <f t="array" ref="F4311">_xlfn.SWITCH($E4311,"Forecast",IFERROR(SUMIFS(INDEX('Forecast Input'!$A:$BO,,MATCH(TEXT($A4311,"0"),'Forecast Input'!$1:$1,0)),'Forecast Input'!$A:$A,Master!C4311,'Forecast Input'!$D:$D,Master!D4311),0),"Actual",SUMIFS('CMO Input'!$Q:$Q,'CMO Input'!$E:$E,Master!$A4311,'CMO Input'!$C:$C,Master!$C4311,'CMO Input'!$AJ:$AJ,Master!$D4311,'CMO Input'!$AU:$AU,Master!$F4307),"")</f>
        <v>0</v>
      </c>
    </row>
    <row r="4312" spans="1:6" x14ac:dyDescent="0.25">
      <c r="A4312" s="24">
        <v>21</v>
      </c>
      <c r="B4312" s="25">
        <v>44409</v>
      </c>
      <c r="C4312" s="24" t="s">
        <v>141</v>
      </c>
      <c r="D4312" s="24" t="s">
        <v>146</v>
      </c>
      <c r="E4312" s="24" t="s">
        <v>1487</v>
      </c>
      <c r="F4312" cm="1">
        <f t="array" ref="F4312">_xlfn.SWITCH($E4312,"Forecast",IFERROR(SUMIFS(INDEX('Forecast Input'!$A:$BO,,MATCH(TEXT($A4312,"0"),'Forecast Input'!$1:$1,0)),'Forecast Input'!$A:$A,Master!C4312,'Forecast Input'!$D:$D,Master!D4312),0),"Actual",SUMIFS('CMO Input'!$Q:$Q,'CMO Input'!$E:$E,Master!$A4312,'CMO Input'!$C:$C,Master!$C4312,'CMO Input'!$AJ:$AJ,Master!$D4312,'CMO Input'!$AU:$AU,Master!$F4308),"")</f>
        <v>0</v>
      </c>
    </row>
    <row r="4313" spans="1:6" x14ac:dyDescent="0.25">
      <c r="A4313" s="24">
        <v>21</v>
      </c>
      <c r="B4313" s="25">
        <v>44409</v>
      </c>
      <c r="C4313" s="24" t="s">
        <v>141</v>
      </c>
      <c r="D4313" s="24" t="s">
        <v>166</v>
      </c>
      <c r="E4313" s="24" t="s">
        <v>1489</v>
      </c>
      <c r="F4313" t="str" cm="1">
        <f t="array" ref="F4313">_xlfn.SWITCH($E4313,"Forecast",IFERROR(SUMIFS(INDEX('Forecast Input'!$A:$BO,,MATCH(TEXT($A4313,"0"),'Forecast Input'!$1:$1,0)),'Forecast Input'!$A:$A,Master!C4313,'Forecast Input'!$D:$D,Master!D4313),0),"Actual",SUMIFS('CMO Input'!$Q:$Q,'CMO Input'!$E:$E,Master!$A4313,'CMO Input'!$C:$C,Master!$C4313,'CMO Input'!$AJ:$AJ,Master!$D4313,'CMO Input'!$AU:$AU,Master!$F4309),"")</f>
        <v/>
      </c>
    </row>
    <row r="4314" spans="1:6" x14ac:dyDescent="0.25">
      <c r="A4314" s="24">
        <v>21</v>
      </c>
      <c r="B4314" s="25">
        <v>44409</v>
      </c>
      <c r="C4314" s="24" t="s">
        <v>141</v>
      </c>
      <c r="D4314" s="24" t="s">
        <v>166</v>
      </c>
      <c r="E4314" s="24" t="s">
        <v>1488</v>
      </c>
      <c r="F4314" cm="1">
        <f t="array" ref="F4314">_xlfn.SWITCH($E4314,"Forecast",IFERROR(SUMIFS(INDEX('Forecast Input'!$A:$BO,,MATCH(TEXT($A4314,"0"),'Forecast Input'!$1:$1,0)),'Forecast Input'!$A:$A,Master!C4314,'Forecast Input'!$D:$D,Master!D4314),0),"Actual",SUMIFS('CMO Input'!$Q:$Q,'CMO Input'!$E:$E,Master!$A4314,'CMO Input'!$C:$C,Master!$C4314,'CMO Input'!$AJ:$AJ,Master!$D4314,'CMO Input'!$AU:$AU,Master!$F4310),"")</f>
        <v>0</v>
      </c>
    </row>
    <row r="4315" spans="1:6" x14ac:dyDescent="0.25">
      <c r="A4315" s="24">
        <v>21</v>
      </c>
      <c r="B4315" s="25">
        <v>44409</v>
      </c>
      <c r="C4315" s="24" t="s">
        <v>141</v>
      </c>
      <c r="D4315" s="24" t="s">
        <v>166</v>
      </c>
      <c r="E4315" s="24" t="s">
        <v>1487</v>
      </c>
      <c r="F4315" cm="1">
        <f t="array" ref="F4315">_xlfn.SWITCH($E4315,"Forecast",IFERROR(SUMIFS(INDEX('Forecast Input'!$A:$BO,,MATCH(TEXT($A4315,"0"),'Forecast Input'!$1:$1,0)),'Forecast Input'!$A:$A,Master!C4315,'Forecast Input'!$D:$D,Master!D4315),0),"Actual",SUMIFS('CMO Input'!$Q:$Q,'CMO Input'!$E:$E,Master!$A4315,'CMO Input'!$C:$C,Master!$C4315,'CMO Input'!$AJ:$AJ,Master!$D4315,'CMO Input'!$AU:$AU,Master!$F4311),"")</f>
        <v>0</v>
      </c>
    </row>
    <row r="4316" spans="1:6" x14ac:dyDescent="0.25">
      <c r="A4316" s="24">
        <v>21</v>
      </c>
      <c r="B4316" s="25">
        <v>44409</v>
      </c>
      <c r="C4316" s="24" t="s">
        <v>141</v>
      </c>
      <c r="D4316" s="24" t="s">
        <v>170</v>
      </c>
      <c r="E4316" s="24" t="s">
        <v>1489</v>
      </c>
      <c r="F4316" t="str" cm="1">
        <f t="array" ref="F4316">_xlfn.SWITCH($E4316,"Forecast",IFERROR(SUMIFS(INDEX('Forecast Input'!$A:$BO,,MATCH(TEXT($A4316,"0"),'Forecast Input'!$1:$1,0)),'Forecast Input'!$A:$A,Master!C4316,'Forecast Input'!$D:$D,Master!D4316),0),"Actual",SUMIFS('CMO Input'!$Q:$Q,'CMO Input'!$E:$E,Master!$A4316,'CMO Input'!$C:$C,Master!$C4316,'CMO Input'!$AJ:$AJ,Master!$D4316,'CMO Input'!$AU:$AU,Master!$F4312),"")</f>
        <v/>
      </c>
    </row>
    <row r="4317" spans="1:6" x14ac:dyDescent="0.25">
      <c r="A4317" s="24">
        <v>21</v>
      </c>
      <c r="B4317" s="25">
        <v>44409</v>
      </c>
      <c r="C4317" s="24" t="s">
        <v>141</v>
      </c>
      <c r="D4317" s="24" t="s">
        <v>170</v>
      </c>
      <c r="E4317" s="24" t="s">
        <v>1488</v>
      </c>
      <c r="F4317" cm="1">
        <f t="array" ref="F4317">_xlfn.SWITCH($E4317,"Forecast",IFERROR(SUMIFS(INDEX('Forecast Input'!$A:$BO,,MATCH(TEXT($A4317,"0"),'Forecast Input'!$1:$1,0)),'Forecast Input'!$A:$A,Master!C4317,'Forecast Input'!$D:$D,Master!D4317),0),"Actual",SUMIFS('CMO Input'!$Q:$Q,'CMO Input'!$E:$E,Master!$A4317,'CMO Input'!$C:$C,Master!$C4317,'CMO Input'!$AJ:$AJ,Master!$D4317,'CMO Input'!$AU:$AU,Master!$F4313),"")</f>
        <v>0</v>
      </c>
    </row>
    <row r="4318" spans="1:6" x14ac:dyDescent="0.25">
      <c r="A4318" s="24">
        <v>21</v>
      </c>
      <c r="B4318" s="25">
        <v>44409</v>
      </c>
      <c r="C4318" s="24" t="s">
        <v>141</v>
      </c>
      <c r="D4318" s="24" t="s">
        <v>170</v>
      </c>
      <c r="E4318" s="24" t="s">
        <v>1487</v>
      </c>
      <c r="F4318" cm="1">
        <f t="array" ref="F4318">_xlfn.SWITCH($E4318,"Forecast",IFERROR(SUMIFS(INDEX('Forecast Input'!$A:$BO,,MATCH(TEXT($A4318,"0"),'Forecast Input'!$1:$1,0)),'Forecast Input'!$A:$A,Master!C4318,'Forecast Input'!$D:$D,Master!D4318),0),"Actual",SUMIFS('CMO Input'!$Q:$Q,'CMO Input'!$E:$E,Master!$A4318,'CMO Input'!$C:$C,Master!$C4318,'CMO Input'!$AJ:$AJ,Master!$D4318,'CMO Input'!$AU:$AU,Master!$F4314),"")</f>
        <v>0</v>
      </c>
    </row>
    <row r="4319" spans="1:6" x14ac:dyDescent="0.25">
      <c r="A4319" s="24">
        <v>21</v>
      </c>
      <c r="B4319" s="25">
        <v>44409</v>
      </c>
      <c r="C4319" s="24" t="s">
        <v>141</v>
      </c>
      <c r="D4319" s="24" t="s">
        <v>436</v>
      </c>
      <c r="E4319" s="24" t="s">
        <v>1489</v>
      </c>
      <c r="F4319" t="str" cm="1">
        <f t="array" ref="F4319">_xlfn.SWITCH($E4319,"Forecast",IFERROR(SUMIFS(INDEX('Forecast Input'!$A:$BO,,MATCH(TEXT($A4319,"0"),'Forecast Input'!$1:$1,0)),'Forecast Input'!$A:$A,Master!C4319,'Forecast Input'!$D:$D,Master!D4319),0),"Actual",SUMIFS('CMO Input'!$Q:$Q,'CMO Input'!$E:$E,Master!$A4319,'CMO Input'!$C:$C,Master!$C4319,'CMO Input'!$AJ:$AJ,Master!$D4319,'CMO Input'!$AU:$AU,Master!$F4315),"")</f>
        <v/>
      </c>
    </row>
    <row r="4320" spans="1:6" x14ac:dyDescent="0.25">
      <c r="A4320" s="24">
        <v>21</v>
      </c>
      <c r="B4320" s="25">
        <v>44409</v>
      </c>
      <c r="C4320" s="24" t="s">
        <v>141</v>
      </c>
      <c r="D4320" s="24" t="s">
        <v>436</v>
      </c>
      <c r="E4320" s="24" t="s">
        <v>1488</v>
      </c>
      <c r="F4320" cm="1">
        <f t="array" ref="F4320">_xlfn.SWITCH($E4320,"Forecast",IFERROR(SUMIFS(INDEX('Forecast Input'!$A:$BO,,MATCH(TEXT($A4320,"0"),'Forecast Input'!$1:$1,0)),'Forecast Input'!$A:$A,Master!C4320,'Forecast Input'!$D:$D,Master!D4320),0),"Actual",SUMIFS('CMO Input'!$Q:$Q,'CMO Input'!$E:$E,Master!$A4320,'CMO Input'!$C:$C,Master!$C4320,'CMO Input'!$AJ:$AJ,Master!$D4320,'CMO Input'!$AU:$AU,Master!$F4316),"")</f>
        <v>0</v>
      </c>
    </row>
    <row r="4321" spans="1:6" x14ac:dyDescent="0.25">
      <c r="A4321" s="24">
        <v>21</v>
      </c>
      <c r="B4321" s="25">
        <v>44409</v>
      </c>
      <c r="C4321" s="24" t="s">
        <v>141</v>
      </c>
      <c r="D4321" s="24" t="s">
        <v>436</v>
      </c>
      <c r="E4321" s="24" t="s">
        <v>1487</v>
      </c>
      <c r="F4321" cm="1">
        <f t="array" ref="F4321">_xlfn.SWITCH($E4321,"Forecast",IFERROR(SUMIFS(INDEX('Forecast Input'!$A:$BO,,MATCH(TEXT($A4321,"0"),'Forecast Input'!$1:$1,0)),'Forecast Input'!$A:$A,Master!C4321,'Forecast Input'!$D:$D,Master!D4321),0),"Actual",SUMIFS('CMO Input'!$Q:$Q,'CMO Input'!$E:$E,Master!$A4321,'CMO Input'!$C:$C,Master!$C4321,'CMO Input'!$AJ:$AJ,Master!$D4321,'CMO Input'!$AU:$AU,Master!$F4317),"")</f>
        <v>0</v>
      </c>
    </row>
    <row r="4322" spans="1:6" x14ac:dyDescent="0.25">
      <c r="A4322" s="24">
        <v>21</v>
      </c>
      <c r="B4322" s="25">
        <v>44409</v>
      </c>
      <c r="C4322" s="24" t="s">
        <v>141</v>
      </c>
      <c r="D4322" s="24" t="s">
        <v>1469</v>
      </c>
      <c r="E4322" s="24" t="s">
        <v>1489</v>
      </c>
      <c r="F4322" t="str" cm="1">
        <f t="array" ref="F4322">_xlfn.SWITCH($E4322,"Forecast",IFERROR(SUMIFS(INDEX('Forecast Input'!$A:$BO,,MATCH(TEXT($A4322,"0"),'Forecast Input'!$1:$1,0)),'Forecast Input'!$A:$A,Master!C4322,'Forecast Input'!$D:$D,Master!D4322),0),"Actual",SUMIFS('CMO Input'!$Q:$Q,'CMO Input'!$E:$E,Master!$A4322,'CMO Input'!$C:$C,Master!$C4322,'CMO Input'!$AJ:$AJ,Master!$D4322,'CMO Input'!$AU:$AU,Master!$F4318),"")</f>
        <v/>
      </c>
    </row>
    <row r="4323" spans="1:6" x14ac:dyDescent="0.25">
      <c r="A4323" s="24">
        <v>21</v>
      </c>
      <c r="B4323" s="25">
        <v>44409</v>
      </c>
      <c r="C4323" s="24" t="s">
        <v>141</v>
      </c>
      <c r="D4323" s="24" t="s">
        <v>1469</v>
      </c>
      <c r="E4323" s="24" t="s">
        <v>1488</v>
      </c>
      <c r="F4323" cm="1">
        <f t="array" ref="F4323">_xlfn.SWITCH($E4323,"Forecast",IFERROR(SUMIFS(INDEX('Forecast Input'!$A:$BO,,MATCH(TEXT($A4323,"0"),'Forecast Input'!$1:$1,0)),'Forecast Input'!$A:$A,Master!C4323,'Forecast Input'!$D:$D,Master!D4323),0),"Actual",SUMIFS('CMO Input'!$Q:$Q,'CMO Input'!$E:$E,Master!$A4323,'CMO Input'!$C:$C,Master!$C4323,'CMO Input'!$AJ:$AJ,Master!$D4323,'CMO Input'!$AU:$AU,Master!$F4319),"")</f>
        <v>0</v>
      </c>
    </row>
    <row r="4324" spans="1:6" x14ac:dyDescent="0.25">
      <c r="A4324" s="24">
        <v>21</v>
      </c>
      <c r="B4324" s="25">
        <v>44409</v>
      </c>
      <c r="C4324" s="24" t="s">
        <v>141</v>
      </c>
      <c r="D4324" s="24" t="s">
        <v>1469</v>
      </c>
      <c r="E4324" s="24" t="s">
        <v>1487</v>
      </c>
      <c r="F4324" cm="1">
        <f t="array" ref="F4324">_xlfn.SWITCH($E4324,"Forecast",IFERROR(SUMIFS(INDEX('Forecast Input'!$A:$BO,,MATCH(TEXT($A4324,"0"),'Forecast Input'!$1:$1,0)),'Forecast Input'!$A:$A,Master!C4324,'Forecast Input'!$D:$D,Master!D4324),0),"Actual",SUMIFS('CMO Input'!$Q:$Q,'CMO Input'!$E:$E,Master!$A4324,'CMO Input'!$C:$C,Master!$C4324,'CMO Input'!$AJ:$AJ,Master!$D4324,'CMO Input'!$AU:$AU,Master!$F4320),"")</f>
        <v>0</v>
      </c>
    </row>
    <row r="4325" spans="1:6" x14ac:dyDescent="0.25">
      <c r="A4325" s="24">
        <v>21</v>
      </c>
      <c r="B4325" s="25">
        <v>44409</v>
      </c>
      <c r="C4325" s="24" t="s">
        <v>127</v>
      </c>
      <c r="D4325" s="24" t="s">
        <v>10</v>
      </c>
      <c r="E4325" s="24" t="s">
        <v>1489</v>
      </c>
      <c r="F4325" t="str" cm="1">
        <f t="array" ref="F4325">_xlfn.SWITCH($E4325,"Forecast",IFERROR(SUMIFS(INDEX('Forecast Input'!$A:$BO,,MATCH(TEXT($A4325,"0"),'Forecast Input'!$1:$1,0)),'Forecast Input'!$A:$A,Master!C4325,'Forecast Input'!$D:$D,Master!D4325),0),"Actual",SUMIFS('CMO Input'!$Q:$Q,'CMO Input'!$E:$E,Master!$A4325,'CMO Input'!$C:$C,Master!$C4325,'CMO Input'!$AJ:$AJ,Master!$D4325,'CMO Input'!$AU:$AU,Master!$F4321),"")</f>
        <v/>
      </c>
    </row>
    <row r="4326" spans="1:6" x14ac:dyDescent="0.25">
      <c r="A4326" s="24">
        <v>21</v>
      </c>
      <c r="B4326" s="25">
        <v>44409</v>
      </c>
      <c r="C4326" s="24" t="s">
        <v>127</v>
      </c>
      <c r="D4326" s="24" t="s">
        <v>10</v>
      </c>
      <c r="E4326" s="24" t="s">
        <v>1488</v>
      </c>
      <c r="F4326" cm="1">
        <f t="array" ref="F4326">_xlfn.SWITCH($E4326,"Forecast",IFERROR(SUMIFS(INDEX('Forecast Input'!$A:$BO,,MATCH(TEXT($A4326,"0"),'Forecast Input'!$1:$1,0)),'Forecast Input'!$A:$A,Master!C4326,'Forecast Input'!$D:$D,Master!D4326),0),"Actual",SUMIFS('CMO Input'!$Q:$Q,'CMO Input'!$E:$E,Master!$A4326,'CMO Input'!$C:$C,Master!$C4326,'CMO Input'!$AJ:$AJ,Master!$D4326,'CMO Input'!$AU:$AU,Master!$F4322),"")</f>
        <v>0</v>
      </c>
    </row>
    <row r="4327" spans="1:6" x14ac:dyDescent="0.25">
      <c r="A4327" s="24">
        <v>21</v>
      </c>
      <c r="B4327" s="25">
        <v>44409</v>
      </c>
      <c r="C4327" s="24" t="s">
        <v>127</v>
      </c>
      <c r="D4327" s="24" t="s">
        <v>10</v>
      </c>
      <c r="E4327" s="24" t="s">
        <v>1487</v>
      </c>
      <c r="F4327" cm="1">
        <f t="array" ref="F4327">_xlfn.SWITCH($E4327,"Forecast",IFERROR(SUMIFS(INDEX('Forecast Input'!$A:$BO,,MATCH(TEXT($A4327,"0"),'Forecast Input'!$1:$1,0)),'Forecast Input'!$A:$A,Master!C4327,'Forecast Input'!$D:$D,Master!D4327),0),"Actual",SUMIFS('CMO Input'!$Q:$Q,'CMO Input'!$E:$E,Master!$A4327,'CMO Input'!$C:$C,Master!$C4327,'CMO Input'!$AJ:$AJ,Master!$D4327,'CMO Input'!$AU:$AU,Master!$F4323),"")</f>
        <v>0</v>
      </c>
    </row>
    <row r="4328" spans="1:6" x14ac:dyDescent="0.25">
      <c r="A4328" s="24">
        <v>21</v>
      </c>
      <c r="B4328" s="25">
        <v>44409</v>
      </c>
      <c r="C4328" s="24" t="s">
        <v>127</v>
      </c>
      <c r="D4328" s="24" t="s">
        <v>61</v>
      </c>
      <c r="E4328" s="24" t="s">
        <v>1489</v>
      </c>
      <c r="F4328" t="str" cm="1">
        <f t="array" ref="F4328">_xlfn.SWITCH($E4328,"Forecast",IFERROR(SUMIFS(INDEX('Forecast Input'!$A:$BO,,MATCH(TEXT($A4328,"0"),'Forecast Input'!$1:$1,0)),'Forecast Input'!$A:$A,Master!C4328,'Forecast Input'!$D:$D,Master!D4328),0),"Actual",SUMIFS('CMO Input'!$Q:$Q,'CMO Input'!$E:$E,Master!$A4328,'CMO Input'!$C:$C,Master!$C4328,'CMO Input'!$AJ:$AJ,Master!$D4328,'CMO Input'!$AU:$AU,Master!$F4324),"")</f>
        <v/>
      </c>
    </row>
    <row r="4329" spans="1:6" x14ac:dyDescent="0.25">
      <c r="A4329" s="24">
        <v>21</v>
      </c>
      <c r="B4329" s="25">
        <v>44409</v>
      </c>
      <c r="C4329" s="24" t="s">
        <v>127</v>
      </c>
      <c r="D4329" s="24" t="s">
        <v>61</v>
      </c>
      <c r="E4329" s="24" t="s">
        <v>1488</v>
      </c>
      <c r="F4329" cm="1">
        <f t="array" ref="F4329">_xlfn.SWITCH($E4329,"Forecast",IFERROR(SUMIFS(INDEX('Forecast Input'!$A:$BO,,MATCH(TEXT($A4329,"0"),'Forecast Input'!$1:$1,0)),'Forecast Input'!$A:$A,Master!C4329,'Forecast Input'!$D:$D,Master!D4329),0),"Actual",SUMIFS('CMO Input'!$Q:$Q,'CMO Input'!$E:$E,Master!$A4329,'CMO Input'!$C:$C,Master!$C4329,'CMO Input'!$AJ:$AJ,Master!$D4329,'CMO Input'!$AU:$AU,Master!$F4325),"")</f>
        <v>0</v>
      </c>
    </row>
    <row r="4330" spans="1:6" x14ac:dyDescent="0.25">
      <c r="A4330" s="24">
        <v>21</v>
      </c>
      <c r="B4330" s="25">
        <v>44409</v>
      </c>
      <c r="C4330" s="24" t="s">
        <v>127</v>
      </c>
      <c r="D4330" s="24" t="s">
        <v>61</v>
      </c>
      <c r="E4330" s="24" t="s">
        <v>1487</v>
      </c>
      <c r="F4330" cm="1">
        <f t="array" ref="F4330">_xlfn.SWITCH($E4330,"Forecast",IFERROR(SUMIFS(INDEX('Forecast Input'!$A:$BO,,MATCH(TEXT($A4330,"0"),'Forecast Input'!$1:$1,0)),'Forecast Input'!$A:$A,Master!C4330,'Forecast Input'!$D:$D,Master!D4330),0),"Actual",SUMIFS('CMO Input'!$Q:$Q,'CMO Input'!$E:$E,Master!$A4330,'CMO Input'!$C:$C,Master!$C4330,'CMO Input'!$AJ:$AJ,Master!$D4330,'CMO Input'!$AU:$AU,Master!$F4326),"")</f>
        <v>0</v>
      </c>
    </row>
    <row r="4331" spans="1:6" x14ac:dyDescent="0.25">
      <c r="A4331" s="24">
        <v>21</v>
      </c>
      <c r="B4331" s="25">
        <v>44409</v>
      </c>
      <c r="C4331" s="24" t="s">
        <v>127</v>
      </c>
      <c r="D4331" s="24" t="s">
        <v>103</v>
      </c>
      <c r="E4331" s="24" t="s">
        <v>1489</v>
      </c>
      <c r="F4331" t="str" cm="1">
        <f t="array" ref="F4331">_xlfn.SWITCH($E4331,"Forecast",IFERROR(SUMIFS(INDEX('Forecast Input'!$A:$BO,,MATCH(TEXT($A4331,"0"),'Forecast Input'!$1:$1,0)),'Forecast Input'!$A:$A,Master!C4331,'Forecast Input'!$D:$D,Master!D4331),0),"Actual",SUMIFS('CMO Input'!$Q:$Q,'CMO Input'!$E:$E,Master!$A4331,'CMO Input'!$C:$C,Master!$C4331,'CMO Input'!$AJ:$AJ,Master!$D4331,'CMO Input'!$AU:$AU,Master!$F4327),"")</f>
        <v/>
      </c>
    </row>
    <row r="4332" spans="1:6" x14ac:dyDescent="0.25">
      <c r="A4332" s="24">
        <v>21</v>
      </c>
      <c r="B4332" s="25">
        <v>44409</v>
      </c>
      <c r="C4332" s="24" t="s">
        <v>127</v>
      </c>
      <c r="D4332" s="24" t="s">
        <v>103</v>
      </c>
      <c r="E4332" s="24" t="s">
        <v>1488</v>
      </c>
      <c r="F4332" cm="1">
        <f t="array" ref="F4332">_xlfn.SWITCH($E4332,"Forecast",IFERROR(SUMIFS(INDEX('Forecast Input'!$A:$BO,,MATCH(TEXT($A4332,"0"),'Forecast Input'!$1:$1,0)),'Forecast Input'!$A:$A,Master!C4332,'Forecast Input'!$D:$D,Master!D4332),0),"Actual",SUMIFS('CMO Input'!$Q:$Q,'CMO Input'!$E:$E,Master!$A4332,'CMO Input'!$C:$C,Master!$C4332,'CMO Input'!$AJ:$AJ,Master!$D4332,'CMO Input'!$AU:$AU,Master!$F4328),"")</f>
        <v>0</v>
      </c>
    </row>
    <row r="4333" spans="1:6" x14ac:dyDescent="0.25">
      <c r="A4333" s="24">
        <v>21</v>
      </c>
      <c r="B4333" s="25">
        <v>44409</v>
      </c>
      <c r="C4333" s="24" t="s">
        <v>127</v>
      </c>
      <c r="D4333" s="24" t="s">
        <v>103</v>
      </c>
      <c r="E4333" s="24" t="s">
        <v>1487</v>
      </c>
      <c r="F4333" cm="1">
        <f t="array" ref="F4333">_xlfn.SWITCH($E4333,"Forecast",IFERROR(SUMIFS(INDEX('Forecast Input'!$A:$BO,,MATCH(TEXT($A4333,"0"),'Forecast Input'!$1:$1,0)),'Forecast Input'!$A:$A,Master!C4333,'Forecast Input'!$D:$D,Master!D4333),0),"Actual",SUMIFS('CMO Input'!$Q:$Q,'CMO Input'!$E:$E,Master!$A4333,'CMO Input'!$C:$C,Master!$C4333,'CMO Input'!$AJ:$AJ,Master!$D4333,'CMO Input'!$AU:$AU,Master!$F4329),"")</f>
        <v>0</v>
      </c>
    </row>
    <row r="4334" spans="1:6" x14ac:dyDescent="0.25">
      <c r="A4334" s="24">
        <v>21</v>
      </c>
      <c r="B4334" s="25">
        <v>44409</v>
      </c>
      <c r="C4334" s="24" t="s">
        <v>127</v>
      </c>
      <c r="D4334" s="24" t="s">
        <v>146</v>
      </c>
      <c r="E4334" s="24" t="s">
        <v>1489</v>
      </c>
      <c r="F4334" t="str" cm="1">
        <f t="array" ref="F4334">_xlfn.SWITCH($E4334,"Forecast",IFERROR(SUMIFS(INDEX('Forecast Input'!$A:$BO,,MATCH(TEXT($A4334,"0"),'Forecast Input'!$1:$1,0)),'Forecast Input'!$A:$A,Master!C4334,'Forecast Input'!$D:$D,Master!D4334),0),"Actual",SUMIFS('CMO Input'!$Q:$Q,'CMO Input'!$E:$E,Master!$A4334,'CMO Input'!$C:$C,Master!$C4334,'CMO Input'!$AJ:$AJ,Master!$D4334,'CMO Input'!$AU:$AU,Master!$F4330),"")</f>
        <v/>
      </c>
    </row>
    <row r="4335" spans="1:6" x14ac:dyDescent="0.25">
      <c r="A4335" s="24">
        <v>21</v>
      </c>
      <c r="B4335" s="25">
        <v>44409</v>
      </c>
      <c r="C4335" s="24" t="s">
        <v>127</v>
      </c>
      <c r="D4335" s="24" t="s">
        <v>146</v>
      </c>
      <c r="E4335" s="24" t="s">
        <v>1488</v>
      </c>
      <c r="F4335" cm="1">
        <f t="array" ref="F4335">_xlfn.SWITCH($E4335,"Forecast",IFERROR(SUMIFS(INDEX('Forecast Input'!$A:$BO,,MATCH(TEXT($A4335,"0"),'Forecast Input'!$1:$1,0)),'Forecast Input'!$A:$A,Master!C4335,'Forecast Input'!$D:$D,Master!D4335),0),"Actual",SUMIFS('CMO Input'!$Q:$Q,'CMO Input'!$E:$E,Master!$A4335,'CMO Input'!$C:$C,Master!$C4335,'CMO Input'!$AJ:$AJ,Master!$D4335,'CMO Input'!$AU:$AU,Master!$F4331),"")</f>
        <v>0</v>
      </c>
    </row>
    <row r="4336" spans="1:6" x14ac:dyDescent="0.25">
      <c r="A4336" s="24">
        <v>21</v>
      </c>
      <c r="B4336" s="25">
        <v>44409</v>
      </c>
      <c r="C4336" s="24" t="s">
        <v>127</v>
      </c>
      <c r="D4336" s="24" t="s">
        <v>146</v>
      </c>
      <c r="E4336" s="24" t="s">
        <v>1487</v>
      </c>
      <c r="F4336" cm="1">
        <f t="array" ref="F4336">_xlfn.SWITCH($E4336,"Forecast",IFERROR(SUMIFS(INDEX('Forecast Input'!$A:$BO,,MATCH(TEXT($A4336,"0"),'Forecast Input'!$1:$1,0)),'Forecast Input'!$A:$A,Master!C4336,'Forecast Input'!$D:$D,Master!D4336),0),"Actual",SUMIFS('CMO Input'!$Q:$Q,'CMO Input'!$E:$E,Master!$A4336,'CMO Input'!$C:$C,Master!$C4336,'CMO Input'!$AJ:$AJ,Master!$D4336,'CMO Input'!$AU:$AU,Master!$F4332),"")</f>
        <v>0</v>
      </c>
    </row>
    <row r="4337" spans="1:6" x14ac:dyDescent="0.25">
      <c r="A4337" s="24">
        <v>21</v>
      </c>
      <c r="B4337" s="25">
        <v>44409</v>
      </c>
      <c r="C4337" s="24" t="s">
        <v>127</v>
      </c>
      <c r="D4337" s="24" t="s">
        <v>166</v>
      </c>
      <c r="E4337" s="24" t="s">
        <v>1489</v>
      </c>
      <c r="F4337" t="str" cm="1">
        <f t="array" ref="F4337">_xlfn.SWITCH($E4337,"Forecast",IFERROR(SUMIFS(INDEX('Forecast Input'!$A:$BO,,MATCH(TEXT($A4337,"0"),'Forecast Input'!$1:$1,0)),'Forecast Input'!$A:$A,Master!C4337,'Forecast Input'!$D:$D,Master!D4337),0),"Actual",SUMIFS('CMO Input'!$Q:$Q,'CMO Input'!$E:$E,Master!$A4337,'CMO Input'!$C:$C,Master!$C4337,'CMO Input'!$AJ:$AJ,Master!$D4337,'CMO Input'!$AU:$AU,Master!$F4333),"")</f>
        <v/>
      </c>
    </row>
    <row r="4338" spans="1:6" x14ac:dyDescent="0.25">
      <c r="A4338" s="24">
        <v>21</v>
      </c>
      <c r="B4338" s="25">
        <v>44409</v>
      </c>
      <c r="C4338" s="24" t="s">
        <v>127</v>
      </c>
      <c r="D4338" s="24" t="s">
        <v>166</v>
      </c>
      <c r="E4338" s="24" t="s">
        <v>1488</v>
      </c>
      <c r="F4338" cm="1">
        <f t="array" ref="F4338">_xlfn.SWITCH($E4338,"Forecast",IFERROR(SUMIFS(INDEX('Forecast Input'!$A:$BO,,MATCH(TEXT($A4338,"0"),'Forecast Input'!$1:$1,0)),'Forecast Input'!$A:$A,Master!C4338,'Forecast Input'!$D:$D,Master!D4338),0),"Actual",SUMIFS('CMO Input'!$Q:$Q,'CMO Input'!$E:$E,Master!$A4338,'CMO Input'!$C:$C,Master!$C4338,'CMO Input'!$AJ:$AJ,Master!$D4338,'CMO Input'!$AU:$AU,Master!$F4334),"")</f>
        <v>0</v>
      </c>
    </row>
    <row r="4339" spans="1:6" x14ac:dyDescent="0.25">
      <c r="A4339" s="24">
        <v>21</v>
      </c>
      <c r="B4339" s="25">
        <v>44409</v>
      </c>
      <c r="C4339" s="24" t="s">
        <v>127</v>
      </c>
      <c r="D4339" s="24" t="s">
        <v>166</v>
      </c>
      <c r="E4339" s="24" t="s">
        <v>1487</v>
      </c>
      <c r="F4339" cm="1">
        <f t="array" ref="F4339">_xlfn.SWITCH($E4339,"Forecast",IFERROR(SUMIFS(INDEX('Forecast Input'!$A:$BO,,MATCH(TEXT($A4339,"0"),'Forecast Input'!$1:$1,0)),'Forecast Input'!$A:$A,Master!C4339,'Forecast Input'!$D:$D,Master!D4339),0),"Actual",SUMIFS('CMO Input'!$Q:$Q,'CMO Input'!$E:$E,Master!$A4339,'CMO Input'!$C:$C,Master!$C4339,'CMO Input'!$AJ:$AJ,Master!$D4339,'CMO Input'!$AU:$AU,Master!$F4335),"")</f>
        <v>0</v>
      </c>
    </row>
    <row r="4340" spans="1:6" x14ac:dyDescent="0.25">
      <c r="A4340" s="24">
        <v>21</v>
      </c>
      <c r="B4340" s="25">
        <v>44409</v>
      </c>
      <c r="C4340" s="24" t="s">
        <v>127</v>
      </c>
      <c r="D4340" s="24" t="s">
        <v>170</v>
      </c>
      <c r="E4340" s="24" t="s">
        <v>1489</v>
      </c>
      <c r="F4340" t="str" cm="1">
        <f t="array" ref="F4340">_xlfn.SWITCH($E4340,"Forecast",IFERROR(SUMIFS(INDEX('Forecast Input'!$A:$BO,,MATCH(TEXT($A4340,"0"),'Forecast Input'!$1:$1,0)),'Forecast Input'!$A:$A,Master!C4340,'Forecast Input'!$D:$D,Master!D4340),0),"Actual",SUMIFS('CMO Input'!$Q:$Q,'CMO Input'!$E:$E,Master!$A4340,'CMO Input'!$C:$C,Master!$C4340,'CMO Input'!$AJ:$AJ,Master!$D4340,'CMO Input'!$AU:$AU,Master!$F4336),"")</f>
        <v/>
      </c>
    </row>
    <row r="4341" spans="1:6" x14ac:dyDescent="0.25">
      <c r="A4341" s="24">
        <v>21</v>
      </c>
      <c r="B4341" s="25">
        <v>44409</v>
      </c>
      <c r="C4341" s="24" t="s">
        <v>127</v>
      </c>
      <c r="D4341" s="24" t="s">
        <v>170</v>
      </c>
      <c r="E4341" s="24" t="s">
        <v>1488</v>
      </c>
      <c r="F4341" cm="1">
        <f t="array" ref="F4341">_xlfn.SWITCH($E4341,"Forecast",IFERROR(SUMIFS(INDEX('Forecast Input'!$A:$BO,,MATCH(TEXT($A4341,"0"),'Forecast Input'!$1:$1,0)),'Forecast Input'!$A:$A,Master!C4341,'Forecast Input'!$D:$D,Master!D4341),0),"Actual",SUMIFS('CMO Input'!$Q:$Q,'CMO Input'!$E:$E,Master!$A4341,'CMO Input'!$C:$C,Master!$C4341,'CMO Input'!$AJ:$AJ,Master!$D4341,'CMO Input'!$AU:$AU,Master!$F4337),"")</f>
        <v>0</v>
      </c>
    </row>
    <row r="4342" spans="1:6" x14ac:dyDescent="0.25">
      <c r="A4342" s="24">
        <v>21</v>
      </c>
      <c r="B4342" s="25">
        <v>44409</v>
      </c>
      <c r="C4342" s="24" t="s">
        <v>127</v>
      </c>
      <c r="D4342" s="24" t="s">
        <v>170</v>
      </c>
      <c r="E4342" s="24" t="s">
        <v>1487</v>
      </c>
      <c r="F4342" cm="1">
        <f t="array" ref="F4342">_xlfn.SWITCH($E4342,"Forecast",IFERROR(SUMIFS(INDEX('Forecast Input'!$A:$BO,,MATCH(TEXT($A4342,"0"),'Forecast Input'!$1:$1,0)),'Forecast Input'!$A:$A,Master!C4342,'Forecast Input'!$D:$D,Master!D4342),0),"Actual",SUMIFS('CMO Input'!$Q:$Q,'CMO Input'!$E:$E,Master!$A4342,'CMO Input'!$C:$C,Master!$C4342,'CMO Input'!$AJ:$AJ,Master!$D4342,'CMO Input'!$AU:$AU,Master!$F4338),"")</f>
        <v>0</v>
      </c>
    </row>
    <row r="4343" spans="1:6" x14ac:dyDescent="0.25">
      <c r="A4343" s="24">
        <v>21</v>
      </c>
      <c r="B4343" s="25">
        <v>44409</v>
      </c>
      <c r="C4343" s="24" t="s">
        <v>127</v>
      </c>
      <c r="D4343" s="24" t="s">
        <v>436</v>
      </c>
      <c r="E4343" s="24" t="s">
        <v>1489</v>
      </c>
      <c r="F4343" t="str" cm="1">
        <f t="array" ref="F4343">_xlfn.SWITCH($E4343,"Forecast",IFERROR(SUMIFS(INDEX('Forecast Input'!$A:$BO,,MATCH(TEXT($A4343,"0"),'Forecast Input'!$1:$1,0)),'Forecast Input'!$A:$A,Master!C4343,'Forecast Input'!$D:$D,Master!D4343),0),"Actual",SUMIFS('CMO Input'!$Q:$Q,'CMO Input'!$E:$E,Master!$A4343,'CMO Input'!$C:$C,Master!$C4343,'CMO Input'!$AJ:$AJ,Master!$D4343,'CMO Input'!$AU:$AU,Master!$F4339),"")</f>
        <v/>
      </c>
    </row>
    <row r="4344" spans="1:6" x14ac:dyDescent="0.25">
      <c r="A4344" s="24">
        <v>21</v>
      </c>
      <c r="B4344" s="25">
        <v>44409</v>
      </c>
      <c r="C4344" s="24" t="s">
        <v>127</v>
      </c>
      <c r="D4344" s="24" t="s">
        <v>436</v>
      </c>
      <c r="E4344" s="24" t="s">
        <v>1488</v>
      </c>
      <c r="F4344" cm="1">
        <f t="array" ref="F4344">_xlfn.SWITCH($E4344,"Forecast",IFERROR(SUMIFS(INDEX('Forecast Input'!$A:$BO,,MATCH(TEXT($A4344,"0"),'Forecast Input'!$1:$1,0)),'Forecast Input'!$A:$A,Master!C4344,'Forecast Input'!$D:$D,Master!D4344),0),"Actual",SUMIFS('CMO Input'!$Q:$Q,'CMO Input'!$E:$E,Master!$A4344,'CMO Input'!$C:$C,Master!$C4344,'CMO Input'!$AJ:$AJ,Master!$D4344,'CMO Input'!$AU:$AU,Master!$F4340),"")</f>
        <v>0</v>
      </c>
    </row>
    <row r="4345" spans="1:6" x14ac:dyDescent="0.25">
      <c r="A4345" s="24">
        <v>21</v>
      </c>
      <c r="B4345" s="25">
        <v>44409</v>
      </c>
      <c r="C4345" s="24" t="s">
        <v>127</v>
      </c>
      <c r="D4345" s="24" t="s">
        <v>436</v>
      </c>
      <c r="E4345" s="24" t="s">
        <v>1487</v>
      </c>
      <c r="F4345" cm="1">
        <f t="array" ref="F4345">_xlfn.SWITCH($E4345,"Forecast",IFERROR(SUMIFS(INDEX('Forecast Input'!$A:$BO,,MATCH(TEXT($A4345,"0"),'Forecast Input'!$1:$1,0)),'Forecast Input'!$A:$A,Master!C4345,'Forecast Input'!$D:$D,Master!D4345),0),"Actual",SUMIFS('CMO Input'!$Q:$Q,'CMO Input'!$E:$E,Master!$A4345,'CMO Input'!$C:$C,Master!$C4345,'CMO Input'!$AJ:$AJ,Master!$D4345,'CMO Input'!$AU:$AU,Master!$F4341),"")</f>
        <v>0</v>
      </c>
    </row>
    <row r="4346" spans="1:6" x14ac:dyDescent="0.25">
      <c r="A4346" s="24">
        <v>21</v>
      </c>
      <c r="B4346" s="25">
        <v>44409</v>
      </c>
      <c r="C4346" s="24" t="s">
        <v>127</v>
      </c>
      <c r="D4346" s="24" t="s">
        <v>1469</v>
      </c>
      <c r="E4346" s="24" t="s">
        <v>1489</v>
      </c>
      <c r="F4346" t="str" cm="1">
        <f t="array" ref="F4346">_xlfn.SWITCH($E4346,"Forecast",IFERROR(SUMIFS(INDEX('Forecast Input'!$A:$BO,,MATCH(TEXT($A4346,"0"),'Forecast Input'!$1:$1,0)),'Forecast Input'!$A:$A,Master!C4346,'Forecast Input'!$D:$D,Master!D4346),0),"Actual",SUMIFS('CMO Input'!$Q:$Q,'CMO Input'!$E:$E,Master!$A4346,'CMO Input'!$C:$C,Master!$C4346,'CMO Input'!$AJ:$AJ,Master!$D4346,'CMO Input'!$AU:$AU,Master!$F4342),"")</f>
        <v/>
      </c>
    </row>
    <row r="4347" spans="1:6" x14ac:dyDescent="0.25">
      <c r="A4347" s="24">
        <v>21</v>
      </c>
      <c r="B4347" s="25">
        <v>44409</v>
      </c>
      <c r="C4347" s="24" t="s">
        <v>127</v>
      </c>
      <c r="D4347" s="24" t="s">
        <v>1469</v>
      </c>
      <c r="E4347" s="24" t="s">
        <v>1488</v>
      </c>
      <c r="F4347" cm="1">
        <f t="array" ref="F4347">_xlfn.SWITCH($E4347,"Forecast",IFERROR(SUMIFS(INDEX('Forecast Input'!$A:$BO,,MATCH(TEXT($A4347,"0"),'Forecast Input'!$1:$1,0)),'Forecast Input'!$A:$A,Master!C4347,'Forecast Input'!$D:$D,Master!D4347),0),"Actual",SUMIFS('CMO Input'!$Q:$Q,'CMO Input'!$E:$E,Master!$A4347,'CMO Input'!$C:$C,Master!$C4347,'CMO Input'!$AJ:$AJ,Master!$D4347,'CMO Input'!$AU:$AU,Master!$F4343),"")</f>
        <v>0</v>
      </c>
    </row>
    <row r="4348" spans="1:6" x14ac:dyDescent="0.25">
      <c r="A4348" s="24">
        <v>21</v>
      </c>
      <c r="B4348" s="25">
        <v>44409</v>
      </c>
      <c r="C4348" s="24" t="s">
        <v>127</v>
      </c>
      <c r="D4348" s="24" t="s">
        <v>1469</v>
      </c>
      <c r="E4348" s="24" t="s">
        <v>1487</v>
      </c>
      <c r="F4348" cm="1">
        <f t="array" ref="F4348">_xlfn.SWITCH($E4348,"Forecast",IFERROR(SUMIFS(INDEX('Forecast Input'!$A:$BO,,MATCH(TEXT($A4348,"0"),'Forecast Input'!$1:$1,0)),'Forecast Input'!$A:$A,Master!C4348,'Forecast Input'!$D:$D,Master!D4348),0),"Actual",SUMIFS('CMO Input'!$Q:$Q,'CMO Input'!$E:$E,Master!$A4348,'CMO Input'!$C:$C,Master!$C4348,'CMO Input'!$AJ:$AJ,Master!$D4348,'CMO Input'!$AU:$AU,Master!$F4344),"")</f>
        <v>0</v>
      </c>
    </row>
    <row r="4349" spans="1:6" x14ac:dyDescent="0.25">
      <c r="A4349" s="24">
        <v>21</v>
      </c>
      <c r="B4349" s="25">
        <v>44409</v>
      </c>
      <c r="C4349" s="24" t="s">
        <v>44</v>
      </c>
      <c r="D4349" s="24" t="s">
        <v>10</v>
      </c>
      <c r="E4349" s="24" t="s">
        <v>1489</v>
      </c>
      <c r="F4349" t="str" cm="1">
        <f t="array" ref="F4349">_xlfn.SWITCH($E4349,"Forecast",IFERROR(SUMIFS(INDEX('Forecast Input'!$A:$BO,,MATCH(TEXT($A4349,"0"),'Forecast Input'!$1:$1,0)),'Forecast Input'!$A:$A,Master!C4349,'Forecast Input'!$D:$D,Master!D4349),0),"Actual",SUMIFS('CMO Input'!$Q:$Q,'CMO Input'!$E:$E,Master!$A4349,'CMO Input'!$C:$C,Master!$C4349,'CMO Input'!$AJ:$AJ,Master!$D4349,'CMO Input'!$AU:$AU,Master!$F4345),"")</f>
        <v/>
      </c>
    </row>
    <row r="4350" spans="1:6" x14ac:dyDescent="0.25">
      <c r="A4350" s="24">
        <v>21</v>
      </c>
      <c r="B4350" s="25">
        <v>44409</v>
      </c>
      <c r="C4350" s="24" t="s">
        <v>44</v>
      </c>
      <c r="D4350" s="24" t="s">
        <v>10</v>
      </c>
      <c r="E4350" s="24" t="s">
        <v>1488</v>
      </c>
      <c r="F4350" cm="1">
        <f t="array" ref="F4350">_xlfn.SWITCH($E4350,"Forecast",IFERROR(SUMIFS(INDEX('Forecast Input'!$A:$BO,,MATCH(TEXT($A4350,"0"),'Forecast Input'!$1:$1,0)),'Forecast Input'!$A:$A,Master!C4350,'Forecast Input'!$D:$D,Master!D4350),0),"Actual",SUMIFS('CMO Input'!$Q:$Q,'CMO Input'!$E:$E,Master!$A4350,'CMO Input'!$C:$C,Master!$C4350,'CMO Input'!$AJ:$AJ,Master!$D4350,'CMO Input'!$AU:$AU,Master!$F4346),"")</f>
        <v>0</v>
      </c>
    </row>
    <row r="4351" spans="1:6" x14ac:dyDescent="0.25">
      <c r="A4351" s="24">
        <v>21</v>
      </c>
      <c r="B4351" s="25">
        <v>44409</v>
      </c>
      <c r="C4351" s="24" t="s">
        <v>44</v>
      </c>
      <c r="D4351" s="24" t="s">
        <v>10</v>
      </c>
      <c r="E4351" s="24" t="s">
        <v>1487</v>
      </c>
      <c r="F4351" cm="1">
        <f t="array" ref="F4351">_xlfn.SWITCH($E4351,"Forecast",IFERROR(SUMIFS(INDEX('Forecast Input'!$A:$BO,,MATCH(TEXT($A4351,"0"),'Forecast Input'!$1:$1,0)),'Forecast Input'!$A:$A,Master!C4351,'Forecast Input'!$D:$D,Master!D4351),0),"Actual",SUMIFS('CMO Input'!$Q:$Q,'CMO Input'!$E:$E,Master!$A4351,'CMO Input'!$C:$C,Master!$C4351,'CMO Input'!$AJ:$AJ,Master!$D4351,'CMO Input'!$AU:$AU,Master!$F4347),"")</f>
        <v>0</v>
      </c>
    </row>
    <row r="4352" spans="1:6" x14ac:dyDescent="0.25">
      <c r="A4352" s="24">
        <v>21</v>
      </c>
      <c r="B4352" s="25">
        <v>44409</v>
      </c>
      <c r="C4352" s="24" t="s">
        <v>44</v>
      </c>
      <c r="D4352" s="24" t="s">
        <v>61</v>
      </c>
      <c r="E4352" s="24" t="s">
        <v>1489</v>
      </c>
      <c r="F4352" t="str" cm="1">
        <f t="array" ref="F4352">_xlfn.SWITCH($E4352,"Forecast",IFERROR(SUMIFS(INDEX('Forecast Input'!$A:$BO,,MATCH(TEXT($A4352,"0"),'Forecast Input'!$1:$1,0)),'Forecast Input'!$A:$A,Master!C4352,'Forecast Input'!$D:$D,Master!D4352),0),"Actual",SUMIFS('CMO Input'!$Q:$Q,'CMO Input'!$E:$E,Master!$A4352,'CMO Input'!$C:$C,Master!$C4352,'CMO Input'!$AJ:$AJ,Master!$D4352,'CMO Input'!$AU:$AU,Master!$F4348),"")</f>
        <v/>
      </c>
    </row>
    <row r="4353" spans="1:6" x14ac:dyDescent="0.25">
      <c r="A4353" s="24">
        <v>21</v>
      </c>
      <c r="B4353" s="25">
        <v>44409</v>
      </c>
      <c r="C4353" s="24" t="s">
        <v>44</v>
      </c>
      <c r="D4353" s="24" t="s">
        <v>61</v>
      </c>
      <c r="E4353" s="24" t="s">
        <v>1488</v>
      </c>
      <c r="F4353" cm="1">
        <f t="array" ref="F4353">_xlfn.SWITCH($E4353,"Forecast",IFERROR(SUMIFS(INDEX('Forecast Input'!$A:$BO,,MATCH(TEXT($A4353,"0"),'Forecast Input'!$1:$1,0)),'Forecast Input'!$A:$A,Master!C4353,'Forecast Input'!$D:$D,Master!D4353),0),"Actual",SUMIFS('CMO Input'!$Q:$Q,'CMO Input'!$E:$E,Master!$A4353,'CMO Input'!$C:$C,Master!$C4353,'CMO Input'!$AJ:$AJ,Master!$D4353,'CMO Input'!$AU:$AU,Master!$F4349),"")</f>
        <v>0</v>
      </c>
    </row>
    <row r="4354" spans="1:6" x14ac:dyDescent="0.25">
      <c r="A4354" s="24">
        <v>21</v>
      </c>
      <c r="B4354" s="25">
        <v>44409</v>
      </c>
      <c r="C4354" s="24" t="s">
        <v>44</v>
      </c>
      <c r="D4354" s="24" t="s">
        <v>61</v>
      </c>
      <c r="E4354" s="24" t="s">
        <v>1487</v>
      </c>
      <c r="F4354" cm="1">
        <f t="array" ref="F4354">_xlfn.SWITCH($E4354,"Forecast",IFERROR(SUMIFS(INDEX('Forecast Input'!$A:$BO,,MATCH(TEXT($A4354,"0"),'Forecast Input'!$1:$1,0)),'Forecast Input'!$A:$A,Master!C4354,'Forecast Input'!$D:$D,Master!D4354),0),"Actual",SUMIFS('CMO Input'!$Q:$Q,'CMO Input'!$E:$E,Master!$A4354,'CMO Input'!$C:$C,Master!$C4354,'CMO Input'!$AJ:$AJ,Master!$D4354,'CMO Input'!$AU:$AU,Master!$F4350),"")</f>
        <v>0</v>
      </c>
    </row>
    <row r="4355" spans="1:6" x14ac:dyDescent="0.25">
      <c r="A4355" s="24">
        <v>21</v>
      </c>
      <c r="B4355" s="25">
        <v>44409</v>
      </c>
      <c r="C4355" s="24" t="s">
        <v>44</v>
      </c>
      <c r="D4355" s="24" t="s">
        <v>103</v>
      </c>
      <c r="E4355" s="24" t="s">
        <v>1489</v>
      </c>
      <c r="F4355" t="str" cm="1">
        <f t="array" ref="F4355">_xlfn.SWITCH($E4355,"Forecast",IFERROR(SUMIFS(INDEX('Forecast Input'!$A:$BO,,MATCH(TEXT($A4355,"0"),'Forecast Input'!$1:$1,0)),'Forecast Input'!$A:$A,Master!C4355,'Forecast Input'!$D:$D,Master!D4355),0),"Actual",SUMIFS('CMO Input'!$Q:$Q,'CMO Input'!$E:$E,Master!$A4355,'CMO Input'!$C:$C,Master!$C4355,'CMO Input'!$AJ:$AJ,Master!$D4355,'CMO Input'!$AU:$AU,Master!$F4351),"")</f>
        <v/>
      </c>
    </row>
    <row r="4356" spans="1:6" x14ac:dyDescent="0.25">
      <c r="A4356" s="24">
        <v>21</v>
      </c>
      <c r="B4356" s="25">
        <v>44409</v>
      </c>
      <c r="C4356" s="24" t="s">
        <v>44</v>
      </c>
      <c r="D4356" s="24" t="s">
        <v>103</v>
      </c>
      <c r="E4356" s="24" t="s">
        <v>1488</v>
      </c>
      <c r="F4356" cm="1">
        <f t="array" ref="F4356">_xlfn.SWITCH($E4356,"Forecast",IFERROR(SUMIFS(INDEX('Forecast Input'!$A:$BO,,MATCH(TEXT($A4356,"0"),'Forecast Input'!$1:$1,0)),'Forecast Input'!$A:$A,Master!C4356,'Forecast Input'!$D:$D,Master!D4356),0),"Actual",SUMIFS('CMO Input'!$Q:$Q,'CMO Input'!$E:$E,Master!$A4356,'CMO Input'!$C:$C,Master!$C4356,'CMO Input'!$AJ:$AJ,Master!$D4356,'CMO Input'!$AU:$AU,Master!$F4352),"")</f>
        <v>0</v>
      </c>
    </row>
    <row r="4357" spans="1:6" x14ac:dyDescent="0.25">
      <c r="A4357" s="24">
        <v>21</v>
      </c>
      <c r="B4357" s="25">
        <v>44409</v>
      </c>
      <c r="C4357" s="24" t="s">
        <v>44</v>
      </c>
      <c r="D4357" s="24" t="s">
        <v>103</v>
      </c>
      <c r="E4357" s="24" t="s">
        <v>1487</v>
      </c>
      <c r="F4357" cm="1">
        <f t="array" ref="F4357">_xlfn.SWITCH($E4357,"Forecast",IFERROR(SUMIFS(INDEX('Forecast Input'!$A:$BO,,MATCH(TEXT($A4357,"0"),'Forecast Input'!$1:$1,0)),'Forecast Input'!$A:$A,Master!C4357,'Forecast Input'!$D:$D,Master!D4357),0),"Actual",SUMIFS('CMO Input'!$Q:$Q,'CMO Input'!$E:$E,Master!$A4357,'CMO Input'!$C:$C,Master!$C4357,'CMO Input'!$AJ:$AJ,Master!$D4357,'CMO Input'!$AU:$AU,Master!$F4353),"")</f>
        <v>0</v>
      </c>
    </row>
    <row r="4358" spans="1:6" x14ac:dyDescent="0.25">
      <c r="A4358" s="24">
        <v>21</v>
      </c>
      <c r="B4358" s="25">
        <v>44409</v>
      </c>
      <c r="C4358" s="24" t="s">
        <v>44</v>
      </c>
      <c r="D4358" s="24" t="s">
        <v>146</v>
      </c>
      <c r="E4358" s="24" t="s">
        <v>1489</v>
      </c>
      <c r="F4358" t="str" cm="1">
        <f t="array" ref="F4358">_xlfn.SWITCH($E4358,"Forecast",IFERROR(SUMIFS(INDEX('Forecast Input'!$A:$BO,,MATCH(TEXT($A4358,"0"),'Forecast Input'!$1:$1,0)),'Forecast Input'!$A:$A,Master!C4358,'Forecast Input'!$D:$D,Master!D4358),0),"Actual",SUMIFS('CMO Input'!$Q:$Q,'CMO Input'!$E:$E,Master!$A4358,'CMO Input'!$C:$C,Master!$C4358,'CMO Input'!$AJ:$AJ,Master!$D4358,'CMO Input'!$AU:$AU,Master!$F4354),"")</f>
        <v/>
      </c>
    </row>
    <row r="4359" spans="1:6" x14ac:dyDescent="0.25">
      <c r="A4359" s="24">
        <v>21</v>
      </c>
      <c r="B4359" s="25">
        <v>44409</v>
      </c>
      <c r="C4359" s="24" t="s">
        <v>44</v>
      </c>
      <c r="D4359" s="24" t="s">
        <v>146</v>
      </c>
      <c r="E4359" s="24" t="s">
        <v>1488</v>
      </c>
      <c r="F4359" cm="1">
        <f t="array" ref="F4359">_xlfn.SWITCH($E4359,"Forecast",IFERROR(SUMIFS(INDEX('Forecast Input'!$A:$BO,,MATCH(TEXT($A4359,"0"),'Forecast Input'!$1:$1,0)),'Forecast Input'!$A:$A,Master!C4359,'Forecast Input'!$D:$D,Master!D4359),0),"Actual",SUMIFS('CMO Input'!$Q:$Q,'CMO Input'!$E:$E,Master!$A4359,'CMO Input'!$C:$C,Master!$C4359,'CMO Input'!$AJ:$AJ,Master!$D4359,'CMO Input'!$AU:$AU,Master!$F4355),"")</f>
        <v>0</v>
      </c>
    </row>
    <row r="4360" spans="1:6" x14ac:dyDescent="0.25">
      <c r="A4360" s="24">
        <v>21</v>
      </c>
      <c r="B4360" s="25">
        <v>44409</v>
      </c>
      <c r="C4360" s="24" t="s">
        <v>44</v>
      </c>
      <c r="D4360" s="24" t="s">
        <v>146</v>
      </c>
      <c r="E4360" s="24" t="s">
        <v>1487</v>
      </c>
      <c r="F4360" cm="1">
        <f t="array" ref="F4360">_xlfn.SWITCH($E4360,"Forecast",IFERROR(SUMIFS(INDEX('Forecast Input'!$A:$BO,,MATCH(TEXT($A4360,"0"),'Forecast Input'!$1:$1,0)),'Forecast Input'!$A:$A,Master!C4360,'Forecast Input'!$D:$D,Master!D4360),0),"Actual",SUMIFS('CMO Input'!$Q:$Q,'CMO Input'!$E:$E,Master!$A4360,'CMO Input'!$C:$C,Master!$C4360,'CMO Input'!$AJ:$AJ,Master!$D4360,'CMO Input'!$AU:$AU,Master!$F4356),"")</f>
        <v>0</v>
      </c>
    </row>
    <row r="4361" spans="1:6" x14ac:dyDescent="0.25">
      <c r="A4361" s="24">
        <v>21</v>
      </c>
      <c r="B4361" s="25">
        <v>44409</v>
      </c>
      <c r="C4361" s="24" t="s">
        <v>44</v>
      </c>
      <c r="D4361" s="24" t="s">
        <v>166</v>
      </c>
      <c r="E4361" s="24" t="s">
        <v>1489</v>
      </c>
      <c r="F4361" t="str" cm="1">
        <f t="array" ref="F4361">_xlfn.SWITCH($E4361,"Forecast",IFERROR(SUMIFS(INDEX('Forecast Input'!$A:$BO,,MATCH(TEXT($A4361,"0"),'Forecast Input'!$1:$1,0)),'Forecast Input'!$A:$A,Master!C4361,'Forecast Input'!$D:$D,Master!D4361),0),"Actual",SUMIFS('CMO Input'!$Q:$Q,'CMO Input'!$E:$E,Master!$A4361,'CMO Input'!$C:$C,Master!$C4361,'CMO Input'!$AJ:$AJ,Master!$D4361,'CMO Input'!$AU:$AU,Master!$F4357),"")</f>
        <v/>
      </c>
    </row>
    <row r="4362" spans="1:6" x14ac:dyDescent="0.25">
      <c r="A4362" s="24">
        <v>21</v>
      </c>
      <c r="B4362" s="25">
        <v>44409</v>
      </c>
      <c r="C4362" s="24" t="s">
        <v>44</v>
      </c>
      <c r="D4362" s="24" t="s">
        <v>166</v>
      </c>
      <c r="E4362" s="24" t="s">
        <v>1488</v>
      </c>
      <c r="F4362" cm="1">
        <f t="array" ref="F4362">_xlfn.SWITCH($E4362,"Forecast",IFERROR(SUMIFS(INDEX('Forecast Input'!$A:$BO,,MATCH(TEXT($A4362,"0"),'Forecast Input'!$1:$1,0)),'Forecast Input'!$A:$A,Master!C4362,'Forecast Input'!$D:$D,Master!D4362),0),"Actual",SUMIFS('CMO Input'!$Q:$Q,'CMO Input'!$E:$E,Master!$A4362,'CMO Input'!$C:$C,Master!$C4362,'CMO Input'!$AJ:$AJ,Master!$D4362,'CMO Input'!$AU:$AU,Master!$F4358),"")</f>
        <v>0</v>
      </c>
    </row>
    <row r="4363" spans="1:6" x14ac:dyDescent="0.25">
      <c r="A4363" s="24">
        <v>21</v>
      </c>
      <c r="B4363" s="25">
        <v>44409</v>
      </c>
      <c r="C4363" s="24" t="s">
        <v>44</v>
      </c>
      <c r="D4363" s="24" t="s">
        <v>166</v>
      </c>
      <c r="E4363" s="24" t="s">
        <v>1487</v>
      </c>
      <c r="F4363" cm="1">
        <f t="array" ref="F4363">_xlfn.SWITCH($E4363,"Forecast",IFERROR(SUMIFS(INDEX('Forecast Input'!$A:$BO,,MATCH(TEXT($A4363,"0"),'Forecast Input'!$1:$1,0)),'Forecast Input'!$A:$A,Master!C4363,'Forecast Input'!$D:$D,Master!D4363),0),"Actual",SUMIFS('CMO Input'!$Q:$Q,'CMO Input'!$E:$E,Master!$A4363,'CMO Input'!$C:$C,Master!$C4363,'CMO Input'!$AJ:$AJ,Master!$D4363,'CMO Input'!$AU:$AU,Master!$F4359),"")</f>
        <v>0</v>
      </c>
    </row>
    <row r="4364" spans="1:6" x14ac:dyDescent="0.25">
      <c r="A4364" s="24">
        <v>21</v>
      </c>
      <c r="B4364" s="25">
        <v>44409</v>
      </c>
      <c r="C4364" s="24" t="s">
        <v>44</v>
      </c>
      <c r="D4364" s="24" t="s">
        <v>170</v>
      </c>
      <c r="E4364" s="24" t="s">
        <v>1489</v>
      </c>
      <c r="F4364" t="str" cm="1">
        <f t="array" ref="F4364">_xlfn.SWITCH($E4364,"Forecast",IFERROR(SUMIFS(INDEX('Forecast Input'!$A:$BO,,MATCH(TEXT($A4364,"0"),'Forecast Input'!$1:$1,0)),'Forecast Input'!$A:$A,Master!C4364,'Forecast Input'!$D:$D,Master!D4364),0),"Actual",SUMIFS('CMO Input'!$Q:$Q,'CMO Input'!$E:$E,Master!$A4364,'CMO Input'!$C:$C,Master!$C4364,'CMO Input'!$AJ:$AJ,Master!$D4364,'CMO Input'!$AU:$AU,Master!$F4360),"")</f>
        <v/>
      </c>
    </row>
    <row r="4365" spans="1:6" x14ac:dyDescent="0.25">
      <c r="A4365" s="24">
        <v>21</v>
      </c>
      <c r="B4365" s="25">
        <v>44409</v>
      </c>
      <c r="C4365" s="24" t="s">
        <v>44</v>
      </c>
      <c r="D4365" s="24" t="s">
        <v>170</v>
      </c>
      <c r="E4365" s="24" t="s">
        <v>1488</v>
      </c>
      <c r="F4365" cm="1">
        <f t="array" ref="F4365">_xlfn.SWITCH($E4365,"Forecast",IFERROR(SUMIFS(INDEX('Forecast Input'!$A:$BO,,MATCH(TEXT($A4365,"0"),'Forecast Input'!$1:$1,0)),'Forecast Input'!$A:$A,Master!C4365,'Forecast Input'!$D:$D,Master!D4365),0),"Actual",SUMIFS('CMO Input'!$Q:$Q,'CMO Input'!$E:$E,Master!$A4365,'CMO Input'!$C:$C,Master!$C4365,'CMO Input'!$AJ:$AJ,Master!$D4365,'CMO Input'!$AU:$AU,Master!$F4361),"")</f>
        <v>0</v>
      </c>
    </row>
    <row r="4366" spans="1:6" x14ac:dyDescent="0.25">
      <c r="A4366" s="24">
        <v>21</v>
      </c>
      <c r="B4366" s="25">
        <v>44409</v>
      </c>
      <c r="C4366" s="24" t="s">
        <v>44</v>
      </c>
      <c r="D4366" s="24" t="s">
        <v>170</v>
      </c>
      <c r="E4366" s="24" t="s">
        <v>1487</v>
      </c>
      <c r="F4366" cm="1">
        <f t="array" ref="F4366">_xlfn.SWITCH($E4366,"Forecast",IFERROR(SUMIFS(INDEX('Forecast Input'!$A:$BO,,MATCH(TEXT($A4366,"0"),'Forecast Input'!$1:$1,0)),'Forecast Input'!$A:$A,Master!C4366,'Forecast Input'!$D:$D,Master!D4366),0),"Actual",SUMIFS('CMO Input'!$Q:$Q,'CMO Input'!$E:$E,Master!$A4366,'CMO Input'!$C:$C,Master!$C4366,'CMO Input'!$AJ:$AJ,Master!$D4366,'CMO Input'!$AU:$AU,Master!$F4362),"")</f>
        <v>0</v>
      </c>
    </row>
    <row r="4367" spans="1:6" x14ac:dyDescent="0.25">
      <c r="A4367" s="24">
        <v>21</v>
      </c>
      <c r="B4367" s="25">
        <v>44409</v>
      </c>
      <c r="C4367" s="24" t="s">
        <v>44</v>
      </c>
      <c r="D4367" s="24" t="s">
        <v>436</v>
      </c>
      <c r="E4367" s="24" t="s">
        <v>1489</v>
      </c>
      <c r="F4367" t="str" cm="1">
        <f t="array" ref="F4367">_xlfn.SWITCH($E4367,"Forecast",IFERROR(SUMIFS(INDEX('Forecast Input'!$A:$BO,,MATCH(TEXT($A4367,"0"),'Forecast Input'!$1:$1,0)),'Forecast Input'!$A:$A,Master!C4367,'Forecast Input'!$D:$D,Master!D4367),0),"Actual",SUMIFS('CMO Input'!$Q:$Q,'CMO Input'!$E:$E,Master!$A4367,'CMO Input'!$C:$C,Master!$C4367,'CMO Input'!$AJ:$AJ,Master!$D4367,'CMO Input'!$AU:$AU,Master!$F4363),"")</f>
        <v/>
      </c>
    </row>
    <row r="4368" spans="1:6" x14ac:dyDescent="0.25">
      <c r="A4368" s="24">
        <v>21</v>
      </c>
      <c r="B4368" s="25">
        <v>44409</v>
      </c>
      <c r="C4368" s="24" t="s">
        <v>44</v>
      </c>
      <c r="D4368" s="24" t="s">
        <v>436</v>
      </c>
      <c r="E4368" s="24" t="s">
        <v>1488</v>
      </c>
      <c r="F4368" cm="1">
        <f t="array" ref="F4368">_xlfn.SWITCH($E4368,"Forecast",IFERROR(SUMIFS(INDEX('Forecast Input'!$A:$BO,,MATCH(TEXT($A4368,"0"),'Forecast Input'!$1:$1,0)),'Forecast Input'!$A:$A,Master!C4368,'Forecast Input'!$D:$D,Master!D4368),0),"Actual",SUMIFS('CMO Input'!$Q:$Q,'CMO Input'!$E:$E,Master!$A4368,'CMO Input'!$C:$C,Master!$C4368,'CMO Input'!$AJ:$AJ,Master!$D4368,'CMO Input'!$AU:$AU,Master!$F4364),"")</f>
        <v>0</v>
      </c>
    </row>
    <row r="4369" spans="1:6" x14ac:dyDescent="0.25">
      <c r="A4369" s="24">
        <v>21</v>
      </c>
      <c r="B4369" s="25">
        <v>44409</v>
      </c>
      <c r="C4369" s="24" t="s">
        <v>44</v>
      </c>
      <c r="D4369" s="24" t="s">
        <v>436</v>
      </c>
      <c r="E4369" s="24" t="s">
        <v>1487</v>
      </c>
      <c r="F4369" cm="1">
        <f t="array" ref="F4369">_xlfn.SWITCH($E4369,"Forecast",IFERROR(SUMIFS(INDEX('Forecast Input'!$A:$BO,,MATCH(TEXT($A4369,"0"),'Forecast Input'!$1:$1,0)),'Forecast Input'!$A:$A,Master!C4369,'Forecast Input'!$D:$D,Master!D4369),0),"Actual",SUMIFS('CMO Input'!$Q:$Q,'CMO Input'!$E:$E,Master!$A4369,'CMO Input'!$C:$C,Master!$C4369,'CMO Input'!$AJ:$AJ,Master!$D4369,'CMO Input'!$AU:$AU,Master!$F4365),"")</f>
        <v>0</v>
      </c>
    </row>
    <row r="4370" spans="1:6" x14ac:dyDescent="0.25">
      <c r="A4370" s="24">
        <v>21</v>
      </c>
      <c r="B4370" s="25">
        <v>44409</v>
      </c>
      <c r="C4370" s="24" t="s">
        <v>44</v>
      </c>
      <c r="D4370" s="24" t="s">
        <v>1469</v>
      </c>
      <c r="E4370" s="24" t="s">
        <v>1489</v>
      </c>
      <c r="F4370" t="str" cm="1">
        <f t="array" ref="F4370">_xlfn.SWITCH($E4370,"Forecast",IFERROR(SUMIFS(INDEX('Forecast Input'!$A:$BO,,MATCH(TEXT($A4370,"0"),'Forecast Input'!$1:$1,0)),'Forecast Input'!$A:$A,Master!C4370,'Forecast Input'!$D:$D,Master!D4370),0),"Actual",SUMIFS('CMO Input'!$Q:$Q,'CMO Input'!$E:$E,Master!$A4370,'CMO Input'!$C:$C,Master!$C4370,'CMO Input'!$AJ:$AJ,Master!$D4370,'CMO Input'!$AU:$AU,Master!$F4366),"")</f>
        <v/>
      </c>
    </row>
    <row r="4371" spans="1:6" x14ac:dyDescent="0.25">
      <c r="A4371" s="24">
        <v>21</v>
      </c>
      <c r="B4371" s="25">
        <v>44409</v>
      </c>
      <c r="C4371" s="24" t="s">
        <v>44</v>
      </c>
      <c r="D4371" s="24" t="s">
        <v>1469</v>
      </c>
      <c r="E4371" s="24" t="s">
        <v>1488</v>
      </c>
      <c r="F4371" cm="1">
        <f t="array" ref="F4371">_xlfn.SWITCH($E4371,"Forecast",IFERROR(SUMIFS(INDEX('Forecast Input'!$A:$BO,,MATCH(TEXT($A4371,"0"),'Forecast Input'!$1:$1,0)),'Forecast Input'!$A:$A,Master!C4371,'Forecast Input'!$D:$D,Master!D4371),0),"Actual",SUMIFS('CMO Input'!$Q:$Q,'CMO Input'!$E:$E,Master!$A4371,'CMO Input'!$C:$C,Master!$C4371,'CMO Input'!$AJ:$AJ,Master!$D4371,'CMO Input'!$AU:$AU,Master!$F4367),"")</f>
        <v>0</v>
      </c>
    </row>
    <row r="4372" spans="1:6" x14ac:dyDescent="0.25">
      <c r="A4372" s="24">
        <v>21</v>
      </c>
      <c r="B4372" s="25">
        <v>44409</v>
      </c>
      <c r="C4372" s="24" t="s">
        <v>44</v>
      </c>
      <c r="D4372" s="24" t="s">
        <v>1469</v>
      </c>
      <c r="E4372" s="24" t="s">
        <v>1487</v>
      </c>
      <c r="F4372" cm="1">
        <f t="array" ref="F4372">_xlfn.SWITCH($E4372,"Forecast",IFERROR(SUMIFS(INDEX('Forecast Input'!$A:$BO,,MATCH(TEXT($A4372,"0"),'Forecast Input'!$1:$1,0)),'Forecast Input'!$A:$A,Master!C4372,'Forecast Input'!$D:$D,Master!D4372),0),"Actual",SUMIFS('CMO Input'!$Q:$Q,'CMO Input'!$E:$E,Master!$A4372,'CMO Input'!$C:$C,Master!$C4372,'CMO Input'!$AJ:$AJ,Master!$D4372,'CMO Input'!$AU:$AU,Master!$F4368),"")</f>
        <v>0</v>
      </c>
    </row>
    <row r="4373" spans="1:6" x14ac:dyDescent="0.25">
      <c r="A4373" s="24">
        <v>21</v>
      </c>
      <c r="B4373" s="25">
        <v>44409</v>
      </c>
      <c r="C4373" s="24" t="s">
        <v>780</v>
      </c>
      <c r="D4373" s="24" t="s">
        <v>1470</v>
      </c>
      <c r="E4373" s="24" t="s">
        <v>1489</v>
      </c>
      <c r="F4373" t="str" cm="1">
        <f t="array" ref="F4373">_xlfn.SWITCH($E4373,"Forecast",IFERROR(SUMIFS(INDEX('Forecast Input'!$A:$BO,,MATCH(TEXT($A4373,"0"),'Forecast Input'!$1:$1,0)),'Forecast Input'!$A:$A,Master!C4373,'Forecast Input'!$D:$D,Master!D4373),0),"Actual",SUMIFS('CMO Input'!$Q:$Q,'CMO Input'!$E:$E,Master!$A4373,'CMO Input'!$C:$C,Master!$C4373,'CMO Input'!$AJ:$AJ,Master!$D4373,'CMO Input'!$AU:$AU,Master!$F4369),"")</f>
        <v/>
      </c>
    </row>
    <row r="4374" spans="1:6" x14ac:dyDescent="0.25">
      <c r="A4374" s="24">
        <v>21</v>
      </c>
      <c r="B4374" s="25">
        <v>44409</v>
      </c>
      <c r="C4374" s="24" t="s">
        <v>780</v>
      </c>
      <c r="D4374" s="24" t="s">
        <v>1470</v>
      </c>
      <c r="E4374" s="24" t="s">
        <v>1488</v>
      </c>
      <c r="F4374" cm="1">
        <f t="array" ref="F4374">_xlfn.SWITCH($E4374,"Forecast",IFERROR(SUMIFS(INDEX('Forecast Input'!$A:$BO,,MATCH(TEXT($A4374,"0"),'Forecast Input'!$1:$1,0)),'Forecast Input'!$A:$A,Master!C4374,'Forecast Input'!$D:$D,Master!D4374),0),"Actual",SUMIFS('CMO Input'!$Q:$Q,'CMO Input'!$E:$E,Master!$A4374,'CMO Input'!$C:$C,Master!$C4374,'CMO Input'!$AJ:$AJ,Master!$D4374,'CMO Input'!$AU:$AU,Master!$F4370),"")</f>
        <v>0</v>
      </c>
    </row>
    <row r="4375" spans="1:6" x14ac:dyDescent="0.25">
      <c r="A4375" s="24">
        <v>21</v>
      </c>
      <c r="B4375" s="25">
        <v>44409</v>
      </c>
      <c r="C4375" s="24" t="s">
        <v>780</v>
      </c>
      <c r="D4375" s="24" t="s">
        <v>1470</v>
      </c>
      <c r="E4375" s="24" t="s">
        <v>1487</v>
      </c>
      <c r="F4375" cm="1">
        <f t="array" ref="F4375">_xlfn.SWITCH($E4375,"Forecast",IFERROR(SUMIFS(INDEX('Forecast Input'!$A:$BO,,MATCH(TEXT($A4375,"0"),'Forecast Input'!$1:$1,0)),'Forecast Input'!$A:$A,Master!C4375,'Forecast Input'!$D:$D,Master!D4375),0),"Actual",SUMIFS('CMO Input'!$Q:$Q,'CMO Input'!$E:$E,Master!$A4375,'CMO Input'!$C:$C,Master!$C4375,'CMO Input'!$AJ:$AJ,Master!$D4375,'CMO Input'!$AU:$AU,Master!$F4371),"")</f>
        <v>0</v>
      </c>
    </row>
    <row r="4376" spans="1:6" x14ac:dyDescent="0.25">
      <c r="A4376" s="24">
        <v>21</v>
      </c>
      <c r="B4376" s="25">
        <v>44409</v>
      </c>
      <c r="C4376" s="24" t="s">
        <v>989</v>
      </c>
      <c r="D4376" s="24" t="s">
        <v>1470</v>
      </c>
      <c r="E4376" s="24" t="s">
        <v>1489</v>
      </c>
      <c r="F4376" t="str" cm="1">
        <f t="array" ref="F4376">_xlfn.SWITCH($E4376,"Forecast",IFERROR(SUMIFS(INDEX('Forecast Input'!$A:$BO,,MATCH(TEXT($A4376,"0"),'Forecast Input'!$1:$1,0)),'Forecast Input'!$A:$A,Master!C4376,'Forecast Input'!$D:$D,Master!D4376),0),"Actual",SUMIFS('CMO Input'!$Q:$Q,'CMO Input'!$E:$E,Master!$A4376,'CMO Input'!$C:$C,Master!$C4376,'CMO Input'!$AJ:$AJ,Master!$D4376,'CMO Input'!$AU:$AU,Master!$F4372),"")</f>
        <v/>
      </c>
    </row>
    <row r="4377" spans="1:6" x14ac:dyDescent="0.25">
      <c r="A4377" s="24">
        <v>21</v>
      </c>
      <c r="B4377" s="25">
        <v>44409</v>
      </c>
      <c r="C4377" s="24" t="s">
        <v>989</v>
      </c>
      <c r="D4377" s="24" t="s">
        <v>1470</v>
      </c>
      <c r="E4377" s="24" t="s">
        <v>1488</v>
      </c>
      <c r="F4377" cm="1">
        <f t="array" ref="F4377">_xlfn.SWITCH($E4377,"Forecast",IFERROR(SUMIFS(INDEX('Forecast Input'!$A:$BO,,MATCH(TEXT($A4377,"0"),'Forecast Input'!$1:$1,0)),'Forecast Input'!$A:$A,Master!C4377,'Forecast Input'!$D:$D,Master!D4377),0),"Actual",SUMIFS('CMO Input'!$Q:$Q,'CMO Input'!$E:$E,Master!$A4377,'CMO Input'!$C:$C,Master!$C4377,'CMO Input'!$AJ:$AJ,Master!$D4377,'CMO Input'!$AU:$AU,Master!$F4373),"")</f>
        <v>0</v>
      </c>
    </row>
    <row r="4378" spans="1:6" x14ac:dyDescent="0.25">
      <c r="A4378" s="24">
        <v>21</v>
      </c>
      <c r="B4378" s="25">
        <v>44409</v>
      </c>
      <c r="C4378" s="24" t="s">
        <v>989</v>
      </c>
      <c r="D4378" s="24" t="s">
        <v>1470</v>
      </c>
      <c r="E4378" s="24" t="s">
        <v>1487</v>
      </c>
      <c r="F4378" cm="1">
        <f t="array" ref="F4378">_xlfn.SWITCH($E4378,"Forecast",IFERROR(SUMIFS(INDEX('Forecast Input'!$A:$BO,,MATCH(TEXT($A4378,"0"),'Forecast Input'!$1:$1,0)),'Forecast Input'!$A:$A,Master!C4378,'Forecast Input'!$D:$D,Master!D4378),0),"Actual",SUMIFS('CMO Input'!$Q:$Q,'CMO Input'!$E:$E,Master!$A4378,'CMO Input'!$C:$C,Master!$C4378,'CMO Input'!$AJ:$AJ,Master!$D4378,'CMO Input'!$AU:$AU,Master!$F4374),"")</f>
        <v>0</v>
      </c>
    </row>
    <row r="4379" spans="1:6" x14ac:dyDescent="0.25">
      <c r="A4379" s="24">
        <v>21</v>
      </c>
      <c r="B4379" s="25">
        <v>44409</v>
      </c>
      <c r="C4379" s="24" t="s">
        <v>181</v>
      </c>
      <c r="D4379" s="24" t="s">
        <v>1470</v>
      </c>
      <c r="E4379" s="24" t="s">
        <v>1489</v>
      </c>
      <c r="F4379" t="str" cm="1">
        <f t="array" ref="F4379">_xlfn.SWITCH($E4379,"Forecast",IFERROR(SUMIFS(INDEX('Forecast Input'!$A:$BO,,MATCH(TEXT($A4379,"0"),'Forecast Input'!$1:$1,0)),'Forecast Input'!$A:$A,Master!C4379,'Forecast Input'!$D:$D,Master!D4379),0),"Actual",SUMIFS('CMO Input'!$Q:$Q,'CMO Input'!$E:$E,Master!$A4379,'CMO Input'!$C:$C,Master!$C4379,'CMO Input'!$AJ:$AJ,Master!$D4379,'CMO Input'!$AU:$AU,Master!$F4375),"")</f>
        <v/>
      </c>
    </row>
    <row r="4380" spans="1:6" x14ac:dyDescent="0.25">
      <c r="A4380" s="24">
        <v>21</v>
      </c>
      <c r="B4380" s="25">
        <v>44409</v>
      </c>
      <c r="C4380" s="24" t="s">
        <v>181</v>
      </c>
      <c r="D4380" s="24" t="s">
        <v>1470</v>
      </c>
      <c r="E4380" s="24" t="s">
        <v>1488</v>
      </c>
      <c r="F4380" cm="1">
        <f t="array" ref="F4380">_xlfn.SWITCH($E4380,"Forecast",IFERROR(SUMIFS(INDEX('Forecast Input'!$A:$BO,,MATCH(TEXT($A4380,"0"),'Forecast Input'!$1:$1,0)),'Forecast Input'!$A:$A,Master!C4380,'Forecast Input'!$D:$D,Master!D4380),0),"Actual",SUMIFS('CMO Input'!$Q:$Q,'CMO Input'!$E:$E,Master!$A4380,'CMO Input'!$C:$C,Master!$C4380,'CMO Input'!$AJ:$AJ,Master!$D4380,'CMO Input'!$AU:$AU,Master!$F4376),"")</f>
        <v>0</v>
      </c>
    </row>
    <row r="4381" spans="1:6" x14ac:dyDescent="0.25">
      <c r="A4381" s="24">
        <v>21</v>
      </c>
      <c r="B4381" s="25">
        <v>44409</v>
      </c>
      <c r="C4381" s="24" t="s">
        <v>181</v>
      </c>
      <c r="D4381" s="24" t="s">
        <v>1470</v>
      </c>
      <c r="E4381" s="24" t="s">
        <v>1487</v>
      </c>
      <c r="F4381" cm="1">
        <f t="array" ref="F4381">_xlfn.SWITCH($E4381,"Forecast",IFERROR(SUMIFS(INDEX('Forecast Input'!$A:$BO,,MATCH(TEXT($A4381,"0"),'Forecast Input'!$1:$1,0)),'Forecast Input'!$A:$A,Master!C4381,'Forecast Input'!$D:$D,Master!D4381),0),"Actual",SUMIFS('CMO Input'!$Q:$Q,'CMO Input'!$E:$E,Master!$A4381,'CMO Input'!$C:$C,Master!$C4381,'CMO Input'!$AJ:$AJ,Master!$D4381,'CMO Input'!$AU:$AU,Master!$F4377),"")</f>
        <v>0</v>
      </c>
    </row>
    <row r="4382" spans="1:6" x14ac:dyDescent="0.25">
      <c r="A4382" s="24">
        <v>21</v>
      </c>
      <c r="B4382" s="25">
        <v>44409</v>
      </c>
      <c r="C4382" s="24" t="s">
        <v>424</v>
      </c>
      <c r="D4382" s="24" t="s">
        <v>1470</v>
      </c>
      <c r="E4382" s="24" t="s">
        <v>1489</v>
      </c>
      <c r="F4382" t="str" cm="1">
        <f t="array" ref="F4382">_xlfn.SWITCH($E4382,"Forecast",IFERROR(SUMIFS(INDEX('Forecast Input'!$A:$BO,,MATCH(TEXT($A4382,"0"),'Forecast Input'!$1:$1,0)),'Forecast Input'!$A:$A,Master!C4382,'Forecast Input'!$D:$D,Master!D4382),0),"Actual",SUMIFS('CMO Input'!$Q:$Q,'CMO Input'!$E:$E,Master!$A4382,'CMO Input'!$C:$C,Master!$C4382,'CMO Input'!$AJ:$AJ,Master!$D4382,'CMO Input'!$AU:$AU,Master!$F4378),"")</f>
        <v/>
      </c>
    </row>
    <row r="4383" spans="1:6" x14ac:dyDescent="0.25">
      <c r="A4383" s="24">
        <v>21</v>
      </c>
      <c r="B4383" s="25">
        <v>44409</v>
      </c>
      <c r="C4383" s="24" t="s">
        <v>424</v>
      </c>
      <c r="D4383" s="24" t="s">
        <v>1470</v>
      </c>
      <c r="E4383" s="24" t="s">
        <v>1488</v>
      </c>
      <c r="F4383" cm="1">
        <f t="array" ref="F4383">_xlfn.SWITCH($E4383,"Forecast",IFERROR(SUMIFS(INDEX('Forecast Input'!$A:$BO,,MATCH(TEXT($A4383,"0"),'Forecast Input'!$1:$1,0)),'Forecast Input'!$A:$A,Master!C4383,'Forecast Input'!$D:$D,Master!D4383),0),"Actual",SUMIFS('CMO Input'!$Q:$Q,'CMO Input'!$E:$E,Master!$A4383,'CMO Input'!$C:$C,Master!$C4383,'CMO Input'!$AJ:$AJ,Master!$D4383,'CMO Input'!$AU:$AU,Master!$F4379),"")</f>
        <v>0</v>
      </c>
    </row>
    <row r="4384" spans="1:6" x14ac:dyDescent="0.25">
      <c r="A4384" s="24">
        <v>21</v>
      </c>
      <c r="B4384" s="25">
        <v>44409</v>
      </c>
      <c r="C4384" s="24" t="s">
        <v>424</v>
      </c>
      <c r="D4384" s="24" t="s">
        <v>1470</v>
      </c>
      <c r="E4384" s="24" t="s">
        <v>1487</v>
      </c>
      <c r="F4384" cm="1">
        <f t="array" ref="F4384">_xlfn.SWITCH($E4384,"Forecast",IFERROR(SUMIFS(INDEX('Forecast Input'!$A:$BO,,MATCH(TEXT($A4384,"0"),'Forecast Input'!$1:$1,0)),'Forecast Input'!$A:$A,Master!C4384,'Forecast Input'!$D:$D,Master!D4384),0),"Actual",SUMIFS('CMO Input'!$Q:$Q,'CMO Input'!$E:$E,Master!$A4384,'CMO Input'!$C:$C,Master!$C4384,'CMO Input'!$AJ:$AJ,Master!$D4384,'CMO Input'!$AU:$AU,Master!$F4380),"")</f>
        <v>0</v>
      </c>
    </row>
    <row r="4385" spans="1:6" x14ac:dyDescent="0.25">
      <c r="A4385" s="24">
        <v>21</v>
      </c>
      <c r="B4385" s="25">
        <v>44409</v>
      </c>
      <c r="C4385" s="24" t="s">
        <v>141</v>
      </c>
      <c r="D4385" s="24" t="s">
        <v>1470</v>
      </c>
      <c r="E4385" s="24" t="s">
        <v>1489</v>
      </c>
      <c r="F4385" t="str" cm="1">
        <f t="array" ref="F4385">_xlfn.SWITCH($E4385,"Forecast",IFERROR(SUMIFS(INDEX('Forecast Input'!$A:$BO,,MATCH(TEXT($A4385,"0"),'Forecast Input'!$1:$1,0)),'Forecast Input'!$A:$A,Master!C4385,'Forecast Input'!$D:$D,Master!D4385),0),"Actual",SUMIFS('CMO Input'!$Q:$Q,'CMO Input'!$E:$E,Master!$A4385,'CMO Input'!$C:$C,Master!$C4385,'CMO Input'!$AJ:$AJ,Master!$D4385,'CMO Input'!$AU:$AU,Master!$F4381),"")</f>
        <v/>
      </c>
    </row>
    <row r="4386" spans="1:6" x14ac:dyDescent="0.25">
      <c r="A4386" s="24">
        <v>21</v>
      </c>
      <c r="B4386" s="25">
        <v>44409</v>
      </c>
      <c r="C4386" s="24" t="s">
        <v>141</v>
      </c>
      <c r="D4386" s="24" t="s">
        <v>1470</v>
      </c>
      <c r="E4386" s="24" t="s">
        <v>1488</v>
      </c>
      <c r="F4386" cm="1">
        <f t="array" ref="F4386">_xlfn.SWITCH($E4386,"Forecast",IFERROR(SUMIFS(INDEX('Forecast Input'!$A:$BO,,MATCH(TEXT($A4386,"0"),'Forecast Input'!$1:$1,0)),'Forecast Input'!$A:$A,Master!C4386,'Forecast Input'!$D:$D,Master!D4386),0),"Actual",SUMIFS('CMO Input'!$Q:$Q,'CMO Input'!$E:$E,Master!$A4386,'CMO Input'!$C:$C,Master!$C4386,'CMO Input'!$AJ:$AJ,Master!$D4386,'CMO Input'!$AU:$AU,Master!$F4382),"")</f>
        <v>0</v>
      </c>
    </row>
    <row r="4387" spans="1:6" x14ac:dyDescent="0.25">
      <c r="A4387" s="24">
        <v>21</v>
      </c>
      <c r="B4387" s="25">
        <v>44409</v>
      </c>
      <c r="C4387" s="24" t="s">
        <v>141</v>
      </c>
      <c r="D4387" s="24" t="s">
        <v>1470</v>
      </c>
      <c r="E4387" s="24" t="s">
        <v>1487</v>
      </c>
      <c r="F4387" cm="1">
        <f t="array" ref="F4387">_xlfn.SWITCH($E4387,"Forecast",IFERROR(SUMIFS(INDEX('Forecast Input'!$A:$BO,,MATCH(TEXT($A4387,"0"),'Forecast Input'!$1:$1,0)),'Forecast Input'!$A:$A,Master!C4387,'Forecast Input'!$D:$D,Master!D4387),0),"Actual",SUMIFS('CMO Input'!$Q:$Q,'CMO Input'!$E:$E,Master!$A4387,'CMO Input'!$C:$C,Master!$C4387,'CMO Input'!$AJ:$AJ,Master!$D4387,'CMO Input'!$AU:$AU,Master!$F4383),"")</f>
        <v>0</v>
      </c>
    </row>
    <row r="4388" spans="1:6" x14ac:dyDescent="0.25">
      <c r="A4388" s="24">
        <v>21</v>
      </c>
      <c r="B4388" s="25">
        <v>44409</v>
      </c>
      <c r="C4388" s="24" t="s">
        <v>127</v>
      </c>
      <c r="D4388" s="24" t="s">
        <v>1470</v>
      </c>
      <c r="E4388" s="24" t="s">
        <v>1489</v>
      </c>
      <c r="F4388" t="str" cm="1">
        <f t="array" ref="F4388">_xlfn.SWITCH($E4388,"Forecast",IFERROR(SUMIFS(INDEX('Forecast Input'!$A:$BO,,MATCH(TEXT($A4388,"0"),'Forecast Input'!$1:$1,0)),'Forecast Input'!$A:$A,Master!C4388,'Forecast Input'!$D:$D,Master!D4388),0),"Actual",SUMIFS('CMO Input'!$Q:$Q,'CMO Input'!$E:$E,Master!$A4388,'CMO Input'!$C:$C,Master!$C4388,'CMO Input'!$AJ:$AJ,Master!$D4388,'CMO Input'!$AU:$AU,Master!$F4384),"")</f>
        <v/>
      </c>
    </row>
    <row r="4389" spans="1:6" x14ac:dyDescent="0.25">
      <c r="A4389" s="24">
        <v>21</v>
      </c>
      <c r="B4389" s="25">
        <v>44409</v>
      </c>
      <c r="C4389" s="24" t="s">
        <v>127</v>
      </c>
      <c r="D4389" s="24" t="s">
        <v>1470</v>
      </c>
      <c r="E4389" s="24" t="s">
        <v>1488</v>
      </c>
      <c r="F4389" cm="1">
        <f t="array" ref="F4389">_xlfn.SWITCH($E4389,"Forecast",IFERROR(SUMIFS(INDEX('Forecast Input'!$A:$BO,,MATCH(TEXT($A4389,"0"),'Forecast Input'!$1:$1,0)),'Forecast Input'!$A:$A,Master!C4389,'Forecast Input'!$D:$D,Master!D4389),0),"Actual",SUMIFS('CMO Input'!$Q:$Q,'CMO Input'!$E:$E,Master!$A4389,'CMO Input'!$C:$C,Master!$C4389,'CMO Input'!$AJ:$AJ,Master!$D4389,'CMO Input'!$AU:$AU,Master!$F4385),"")</f>
        <v>0</v>
      </c>
    </row>
    <row r="4390" spans="1:6" x14ac:dyDescent="0.25">
      <c r="A4390" s="24">
        <v>21</v>
      </c>
      <c r="B4390" s="25">
        <v>44409</v>
      </c>
      <c r="C4390" s="24" t="s">
        <v>127</v>
      </c>
      <c r="D4390" s="24" t="s">
        <v>1470</v>
      </c>
      <c r="E4390" s="24" t="s">
        <v>1487</v>
      </c>
      <c r="F4390" cm="1">
        <f t="array" ref="F4390">_xlfn.SWITCH($E4390,"Forecast",IFERROR(SUMIFS(INDEX('Forecast Input'!$A:$BO,,MATCH(TEXT($A4390,"0"),'Forecast Input'!$1:$1,0)),'Forecast Input'!$A:$A,Master!C4390,'Forecast Input'!$D:$D,Master!D4390),0),"Actual",SUMIFS('CMO Input'!$Q:$Q,'CMO Input'!$E:$E,Master!$A4390,'CMO Input'!$C:$C,Master!$C4390,'CMO Input'!$AJ:$AJ,Master!$D4390,'CMO Input'!$AU:$AU,Master!$F4386),"")</f>
        <v>0</v>
      </c>
    </row>
    <row r="4391" spans="1:6" x14ac:dyDescent="0.25">
      <c r="A4391" s="24">
        <v>21</v>
      </c>
      <c r="B4391" s="25">
        <v>44409</v>
      </c>
      <c r="C4391" s="24" t="s">
        <v>44</v>
      </c>
      <c r="D4391" s="24" t="s">
        <v>1470</v>
      </c>
      <c r="E4391" s="24" t="s">
        <v>1489</v>
      </c>
      <c r="F4391" t="str" cm="1">
        <f t="array" ref="F4391">_xlfn.SWITCH($E4391,"Forecast",IFERROR(SUMIFS(INDEX('Forecast Input'!$A:$BO,,MATCH(TEXT($A4391,"0"),'Forecast Input'!$1:$1,0)),'Forecast Input'!$A:$A,Master!C4391,'Forecast Input'!$D:$D,Master!D4391),0),"Actual",SUMIFS('CMO Input'!$Q:$Q,'CMO Input'!$E:$E,Master!$A4391,'CMO Input'!$C:$C,Master!$C4391,'CMO Input'!$AJ:$AJ,Master!$D4391,'CMO Input'!$AU:$AU,Master!$F4387),"")</f>
        <v/>
      </c>
    </row>
    <row r="4392" spans="1:6" x14ac:dyDescent="0.25">
      <c r="A4392" s="24">
        <v>21</v>
      </c>
      <c r="B4392" s="25">
        <v>44409</v>
      </c>
      <c r="C4392" s="24" t="s">
        <v>44</v>
      </c>
      <c r="D4392" s="24" t="s">
        <v>1470</v>
      </c>
      <c r="E4392" s="24" t="s">
        <v>1488</v>
      </c>
      <c r="F4392" cm="1">
        <f t="array" ref="F4392">_xlfn.SWITCH($E4392,"Forecast",IFERROR(SUMIFS(INDEX('Forecast Input'!$A:$BO,,MATCH(TEXT($A4392,"0"),'Forecast Input'!$1:$1,0)),'Forecast Input'!$A:$A,Master!C4392,'Forecast Input'!$D:$D,Master!D4392),0),"Actual",SUMIFS('CMO Input'!$Q:$Q,'CMO Input'!$E:$E,Master!$A4392,'CMO Input'!$C:$C,Master!$C4392,'CMO Input'!$AJ:$AJ,Master!$D4392,'CMO Input'!$AU:$AU,Master!$F4388),"")</f>
        <v>0</v>
      </c>
    </row>
    <row r="4393" spans="1:6" x14ac:dyDescent="0.25">
      <c r="A4393" s="24">
        <v>21</v>
      </c>
      <c r="B4393" s="25">
        <v>44409</v>
      </c>
      <c r="C4393" s="24" t="s">
        <v>44</v>
      </c>
      <c r="D4393" s="24" t="s">
        <v>1470</v>
      </c>
      <c r="E4393" s="24" t="s">
        <v>1487</v>
      </c>
      <c r="F4393" cm="1">
        <f t="array" ref="F4393">_xlfn.SWITCH($E4393,"Forecast",IFERROR(SUMIFS(INDEX('Forecast Input'!$A:$BO,,MATCH(TEXT($A4393,"0"),'Forecast Input'!$1:$1,0)),'Forecast Input'!$A:$A,Master!C4393,'Forecast Input'!$D:$D,Master!D4393),0),"Actual",SUMIFS('CMO Input'!$Q:$Q,'CMO Input'!$E:$E,Master!$A4393,'CMO Input'!$C:$C,Master!$C4393,'CMO Input'!$AJ:$AJ,Master!$D4393,'CMO Input'!$AU:$AU,Master!$F4389),"")</f>
        <v>0</v>
      </c>
    </row>
    <row r="4394" spans="1:6" x14ac:dyDescent="0.25">
      <c r="A4394" s="24">
        <v>21</v>
      </c>
      <c r="B4394" s="25">
        <v>44409</v>
      </c>
      <c r="C4394" s="24" t="s">
        <v>780</v>
      </c>
      <c r="D4394" s="24" t="s">
        <v>827</v>
      </c>
      <c r="E4394" s="24" t="s">
        <v>1489</v>
      </c>
      <c r="F4394" t="str" cm="1">
        <f t="array" ref="F4394">_xlfn.SWITCH($E4394,"Forecast",IFERROR(SUMIFS(INDEX('Forecast Input'!$A:$BO,,MATCH(TEXT($A4394,"0"),'Forecast Input'!$1:$1,0)),'Forecast Input'!$A:$A,Master!C4394,'Forecast Input'!$D:$D,Master!D4394),0),"Actual",SUMIFS('CMO Input'!$Q:$Q,'CMO Input'!$E:$E,Master!$A4394,'CMO Input'!$C:$C,Master!$C4394,'CMO Input'!$AJ:$AJ,Master!$D4394,'CMO Input'!$AU:$AU,Master!$F4390),"")</f>
        <v/>
      </c>
    </row>
    <row r="4395" spans="1:6" x14ac:dyDescent="0.25">
      <c r="A4395" s="24">
        <v>21</v>
      </c>
      <c r="B4395" s="25">
        <v>44409</v>
      </c>
      <c r="C4395" s="24" t="s">
        <v>780</v>
      </c>
      <c r="D4395" s="24" t="s">
        <v>827</v>
      </c>
      <c r="E4395" s="24" t="s">
        <v>1488</v>
      </c>
      <c r="F4395" cm="1">
        <f t="array" ref="F4395">_xlfn.SWITCH($E4395,"Forecast",IFERROR(SUMIFS(INDEX('Forecast Input'!$A:$BO,,MATCH(TEXT($A4395,"0"),'Forecast Input'!$1:$1,0)),'Forecast Input'!$A:$A,Master!C4395,'Forecast Input'!$D:$D,Master!D4395),0),"Actual",SUMIFS('CMO Input'!$Q:$Q,'CMO Input'!$E:$E,Master!$A4395,'CMO Input'!$C:$C,Master!$C4395,'CMO Input'!$AJ:$AJ,Master!$D4395,'CMO Input'!$AU:$AU,Master!$F4391),"")</f>
        <v>0</v>
      </c>
    </row>
    <row r="4396" spans="1:6" x14ac:dyDescent="0.25">
      <c r="A4396" s="24">
        <v>21</v>
      </c>
      <c r="B4396" s="25">
        <v>44409</v>
      </c>
      <c r="C4396" s="24" t="s">
        <v>780</v>
      </c>
      <c r="D4396" s="24" t="s">
        <v>827</v>
      </c>
      <c r="E4396" s="24" t="s">
        <v>1487</v>
      </c>
      <c r="F4396" cm="1">
        <f t="array" ref="F4396">_xlfn.SWITCH($E4396,"Forecast",IFERROR(SUMIFS(INDEX('Forecast Input'!$A:$BO,,MATCH(TEXT($A4396,"0"),'Forecast Input'!$1:$1,0)),'Forecast Input'!$A:$A,Master!C4396,'Forecast Input'!$D:$D,Master!D4396),0),"Actual",SUMIFS('CMO Input'!$Q:$Q,'CMO Input'!$E:$E,Master!$A4396,'CMO Input'!$C:$C,Master!$C4396,'CMO Input'!$AJ:$AJ,Master!$D4396,'CMO Input'!$AU:$AU,Master!$F4392),"")</f>
        <v>0</v>
      </c>
    </row>
    <row r="4397" spans="1:6" x14ac:dyDescent="0.25">
      <c r="A4397" s="24">
        <v>21</v>
      </c>
      <c r="B4397" s="25">
        <v>44409</v>
      </c>
      <c r="C4397" s="24" t="s">
        <v>989</v>
      </c>
      <c r="D4397" s="24" t="s">
        <v>827</v>
      </c>
      <c r="E4397" s="24" t="s">
        <v>1489</v>
      </c>
      <c r="F4397" t="str" cm="1">
        <f t="array" ref="F4397">_xlfn.SWITCH($E4397,"Forecast",IFERROR(SUMIFS(INDEX('Forecast Input'!$A:$BO,,MATCH(TEXT($A4397,"0"),'Forecast Input'!$1:$1,0)),'Forecast Input'!$A:$A,Master!C4397,'Forecast Input'!$D:$D,Master!D4397),0),"Actual",SUMIFS('CMO Input'!$Q:$Q,'CMO Input'!$E:$E,Master!$A4397,'CMO Input'!$C:$C,Master!$C4397,'CMO Input'!$AJ:$AJ,Master!$D4397,'CMO Input'!$AU:$AU,Master!$F4393),"")</f>
        <v/>
      </c>
    </row>
    <row r="4398" spans="1:6" x14ac:dyDescent="0.25">
      <c r="A4398" s="24">
        <v>21</v>
      </c>
      <c r="B4398" s="25">
        <v>44409</v>
      </c>
      <c r="C4398" s="24" t="s">
        <v>989</v>
      </c>
      <c r="D4398" s="24" t="s">
        <v>827</v>
      </c>
      <c r="E4398" s="24" t="s">
        <v>1488</v>
      </c>
      <c r="F4398" cm="1">
        <f t="array" ref="F4398">_xlfn.SWITCH($E4398,"Forecast",IFERROR(SUMIFS(INDEX('Forecast Input'!$A:$BO,,MATCH(TEXT($A4398,"0"),'Forecast Input'!$1:$1,0)),'Forecast Input'!$A:$A,Master!C4398,'Forecast Input'!$D:$D,Master!D4398),0),"Actual",SUMIFS('CMO Input'!$Q:$Q,'CMO Input'!$E:$E,Master!$A4398,'CMO Input'!$C:$C,Master!$C4398,'CMO Input'!$AJ:$AJ,Master!$D4398,'CMO Input'!$AU:$AU,Master!$F4394),"")</f>
        <v>0</v>
      </c>
    </row>
    <row r="4399" spans="1:6" x14ac:dyDescent="0.25">
      <c r="A4399" s="24">
        <v>21</v>
      </c>
      <c r="B4399" s="25">
        <v>44409</v>
      </c>
      <c r="C4399" s="24" t="s">
        <v>989</v>
      </c>
      <c r="D4399" s="24" t="s">
        <v>827</v>
      </c>
      <c r="E4399" s="24" t="s">
        <v>1487</v>
      </c>
      <c r="F4399" cm="1">
        <f t="array" ref="F4399">_xlfn.SWITCH($E4399,"Forecast",IFERROR(SUMIFS(INDEX('Forecast Input'!$A:$BO,,MATCH(TEXT($A4399,"0"),'Forecast Input'!$1:$1,0)),'Forecast Input'!$A:$A,Master!C4399,'Forecast Input'!$D:$D,Master!D4399),0),"Actual",SUMIFS('CMO Input'!$Q:$Q,'CMO Input'!$E:$E,Master!$A4399,'CMO Input'!$C:$C,Master!$C4399,'CMO Input'!$AJ:$AJ,Master!$D4399,'CMO Input'!$AU:$AU,Master!$F4395),"")</f>
        <v>0</v>
      </c>
    </row>
    <row r="4400" spans="1:6" x14ac:dyDescent="0.25">
      <c r="A4400" s="24">
        <v>21</v>
      </c>
      <c r="B4400" s="25">
        <v>44409</v>
      </c>
      <c r="C4400" s="24" t="s">
        <v>181</v>
      </c>
      <c r="D4400" s="24" t="s">
        <v>827</v>
      </c>
      <c r="E4400" s="24" t="s">
        <v>1489</v>
      </c>
      <c r="F4400" t="str" cm="1">
        <f t="array" ref="F4400">_xlfn.SWITCH($E4400,"Forecast",IFERROR(SUMIFS(INDEX('Forecast Input'!$A:$BO,,MATCH(TEXT($A4400,"0"),'Forecast Input'!$1:$1,0)),'Forecast Input'!$A:$A,Master!C4400,'Forecast Input'!$D:$D,Master!D4400),0),"Actual",SUMIFS('CMO Input'!$Q:$Q,'CMO Input'!$E:$E,Master!$A4400,'CMO Input'!$C:$C,Master!$C4400,'CMO Input'!$AJ:$AJ,Master!$D4400,'CMO Input'!$AU:$AU,Master!$F4396),"")</f>
        <v/>
      </c>
    </row>
    <row r="4401" spans="1:6" x14ac:dyDescent="0.25">
      <c r="A4401" s="24">
        <v>21</v>
      </c>
      <c r="B4401" s="25">
        <v>44409</v>
      </c>
      <c r="C4401" s="24" t="s">
        <v>181</v>
      </c>
      <c r="D4401" s="24" t="s">
        <v>827</v>
      </c>
      <c r="E4401" s="24" t="s">
        <v>1488</v>
      </c>
      <c r="F4401" cm="1">
        <f t="array" ref="F4401">_xlfn.SWITCH($E4401,"Forecast",IFERROR(SUMIFS(INDEX('Forecast Input'!$A:$BO,,MATCH(TEXT($A4401,"0"),'Forecast Input'!$1:$1,0)),'Forecast Input'!$A:$A,Master!C4401,'Forecast Input'!$D:$D,Master!D4401),0),"Actual",SUMIFS('CMO Input'!$Q:$Q,'CMO Input'!$E:$E,Master!$A4401,'CMO Input'!$C:$C,Master!$C4401,'CMO Input'!$AJ:$AJ,Master!$D4401,'CMO Input'!$AU:$AU,Master!$F4397),"")</f>
        <v>0</v>
      </c>
    </row>
    <row r="4402" spans="1:6" x14ac:dyDescent="0.25">
      <c r="A4402" s="24">
        <v>21</v>
      </c>
      <c r="B4402" s="25">
        <v>44409</v>
      </c>
      <c r="C4402" s="24" t="s">
        <v>181</v>
      </c>
      <c r="D4402" s="24" t="s">
        <v>827</v>
      </c>
      <c r="E4402" s="24" t="s">
        <v>1487</v>
      </c>
      <c r="F4402" cm="1">
        <f t="array" ref="F4402">_xlfn.SWITCH($E4402,"Forecast",IFERROR(SUMIFS(INDEX('Forecast Input'!$A:$BO,,MATCH(TEXT($A4402,"0"),'Forecast Input'!$1:$1,0)),'Forecast Input'!$A:$A,Master!C4402,'Forecast Input'!$D:$D,Master!D4402),0),"Actual",SUMIFS('CMO Input'!$Q:$Q,'CMO Input'!$E:$E,Master!$A4402,'CMO Input'!$C:$C,Master!$C4402,'CMO Input'!$AJ:$AJ,Master!$D4402,'CMO Input'!$AU:$AU,Master!$F4398),"")</f>
        <v>0</v>
      </c>
    </row>
    <row r="4403" spans="1:6" x14ac:dyDescent="0.25">
      <c r="A4403" s="24">
        <v>21</v>
      </c>
      <c r="B4403" s="25">
        <v>44409</v>
      </c>
      <c r="C4403" s="24" t="s">
        <v>424</v>
      </c>
      <c r="D4403" s="24" t="s">
        <v>827</v>
      </c>
      <c r="E4403" s="24" t="s">
        <v>1489</v>
      </c>
      <c r="F4403" t="str" cm="1">
        <f t="array" ref="F4403">_xlfn.SWITCH($E4403,"Forecast",IFERROR(SUMIFS(INDEX('Forecast Input'!$A:$BO,,MATCH(TEXT($A4403,"0"),'Forecast Input'!$1:$1,0)),'Forecast Input'!$A:$A,Master!C4403,'Forecast Input'!$D:$D,Master!D4403),0),"Actual",SUMIFS('CMO Input'!$Q:$Q,'CMO Input'!$E:$E,Master!$A4403,'CMO Input'!$C:$C,Master!$C4403,'CMO Input'!$AJ:$AJ,Master!$D4403,'CMO Input'!$AU:$AU,Master!$F4399),"")</f>
        <v/>
      </c>
    </row>
    <row r="4404" spans="1:6" x14ac:dyDescent="0.25">
      <c r="A4404" s="24">
        <v>21</v>
      </c>
      <c r="B4404" s="25">
        <v>44409</v>
      </c>
      <c r="C4404" s="24" t="s">
        <v>424</v>
      </c>
      <c r="D4404" s="24" t="s">
        <v>827</v>
      </c>
      <c r="E4404" s="24" t="s">
        <v>1488</v>
      </c>
      <c r="F4404" cm="1">
        <f t="array" ref="F4404">_xlfn.SWITCH($E4404,"Forecast",IFERROR(SUMIFS(INDEX('Forecast Input'!$A:$BO,,MATCH(TEXT($A4404,"0"),'Forecast Input'!$1:$1,0)),'Forecast Input'!$A:$A,Master!C4404,'Forecast Input'!$D:$D,Master!D4404),0),"Actual",SUMIFS('CMO Input'!$Q:$Q,'CMO Input'!$E:$E,Master!$A4404,'CMO Input'!$C:$C,Master!$C4404,'CMO Input'!$AJ:$AJ,Master!$D4404,'CMO Input'!$AU:$AU,Master!$F4400),"")</f>
        <v>0</v>
      </c>
    </row>
    <row r="4405" spans="1:6" x14ac:dyDescent="0.25">
      <c r="A4405" s="24">
        <v>21</v>
      </c>
      <c r="B4405" s="25">
        <v>44409</v>
      </c>
      <c r="C4405" s="24" t="s">
        <v>424</v>
      </c>
      <c r="D4405" s="24" t="s">
        <v>827</v>
      </c>
      <c r="E4405" s="24" t="s">
        <v>1487</v>
      </c>
      <c r="F4405" cm="1">
        <f t="array" ref="F4405">_xlfn.SWITCH($E4405,"Forecast",IFERROR(SUMIFS(INDEX('Forecast Input'!$A:$BO,,MATCH(TEXT($A4405,"0"),'Forecast Input'!$1:$1,0)),'Forecast Input'!$A:$A,Master!C4405,'Forecast Input'!$D:$D,Master!D4405),0),"Actual",SUMIFS('CMO Input'!$Q:$Q,'CMO Input'!$E:$E,Master!$A4405,'CMO Input'!$C:$C,Master!$C4405,'CMO Input'!$AJ:$AJ,Master!$D4405,'CMO Input'!$AU:$AU,Master!$F4401),"")</f>
        <v>0</v>
      </c>
    </row>
    <row r="4406" spans="1:6" x14ac:dyDescent="0.25">
      <c r="A4406" s="24">
        <v>21</v>
      </c>
      <c r="B4406" s="25">
        <v>44409</v>
      </c>
      <c r="C4406" s="24" t="s">
        <v>141</v>
      </c>
      <c r="D4406" s="24" t="s">
        <v>827</v>
      </c>
      <c r="E4406" s="24" t="s">
        <v>1489</v>
      </c>
      <c r="F4406" t="str" cm="1">
        <f t="array" ref="F4406">_xlfn.SWITCH($E4406,"Forecast",IFERROR(SUMIFS(INDEX('Forecast Input'!$A:$BO,,MATCH(TEXT($A4406,"0"),'Forecast Input'!$1:$1,0)),'Forecast Input'!$A:$A,Master!C4406,'Forecast Input'!$D:$D,Master!D4406),0),"Actual",SUMIFS('CMO Input'!$Q:$Q,'CMO Input'!$E:$E,Master!$A4406,'CMO Input'!$C:$C,Master!$C4406,'CMO Input'!$AJ:$AJ,Master!$D4406,'CMO Input'!$AU:$AU,Master!$F4402),"")</f>
        <v/>
      </c>
    </row>
    <row r="4407" spans="1:6" x14ac:dyDescent="0.25">
      <c r="A4407" s="24">
        <v>21</v>
      </c>
      <c r="B4407" s="25">
        <v>44409</v>
      </c>
      <c r="C4407" s="24" t="s">
        <v>141</v>
      </c>
      <c r="D4407" s="24" t="s">
        <v>827</v>
      </c>
      <c r="E4407" s="24" t="s">
        <v>1488</v>
      </c>
      <c r="F4407" cm="1">
        <f t="array" ref="F4407">_xlfn.SWITCH($E4407,"Forecast",IFERROR(SUMIFS(INDEX('Forecast Input'!$A:$BO,,MATCH(TEXT($A4407,"0"),'Forecast Input'!$1:$1,0)),'Forecast Input'!$A:$A,Master!C4407,'Forecast Input'!$D:$D,Master!D4407),0),"Actual",SUMIFS('CMO Input'!$Q:$Q,'CMO Input'!$E:$E,Master!$A4407,'CMO Input'!$C:$C,Master!$C4407,'CMO Input'!$AJ:$AJ,Master!$D4407,'CMO Input'!$AU:$AU,Master!$F4403),"")</f>
        <v>0</v>
      </c>
    </row>
    <row r="4408" spans="1:6" x14ac:dyDescent="0.25">
      <c r="A4408" s="24">
        <v>21</v>
      </c>
      <c r="B4408" s="25">
        <v>44409</v>
      </c>
      <c r="C4408" s="24" t="s">
        <v>141</v>
      </c>
      <c r="D4408" s="24" t="s">
        <v>827</v>
      </c>
      <c r="E4408" s="24" t="s">
        <v>1487</v>
      </c>
      <c r="F4408" cm="1">
        <f t="array" ref="F4408">_xlfn.SWITCH($E4408,"Forecast",IFERROR(SUMIFS(INDEX('Forecast Input'!$A:$BO,,MATCH(TEXT($A4408,"0"),'Forecast Input'!$1:$1,0)),'Forecast Input'!$A:$A,Master!C4408,'Forecast Input'!$D:$D,Master!D4408),0),"Actual",SUMIFS('CMO Input'!$Q:$Q,'CMO Input'!$E:$E,Master!$A4408,'CMO Input'!$C:$C,Master!$C4408,'CMO Input'!$AJ:$AJ,Master!$D4408,'CMO Input'!$AU:$AU,Master!$F4404),"")</f>
        <v>0</v>
      </c>
    </row>
    <row r="4409" spans="1:6" x14ac:dyDescent="0.25">
      <c r="A4409" s="24">
        <v>21</v>
      </c>
      <c r="B4409" s="25">
        <v>44409</v>
      </c>
      <c r="C4409" s="24" t="s">
        <v>127</v>
      </c>
      <c r="D4409" s="24" t="s">
        <v>827</v>
      </c>
      <c r="E4409" s="24" t="s">
        <v>1489</v>
      </c>
      <c r="F4409" t="str" cm="1">
        <f t="array" ref="F4409">_xlfn.SWITCH($E4409,"Forecast",IFERROR(SUMIFS(INDEX('Forecast Input'!$A:$BO,,MATCH(TEXT($A4409,"0"),'Forecast Input'!$1:$1,0)),'Forecast Input'!$A:$A,Master!C4409,'Forecast Input'!$D:$D,Master!D4409),0),"Actual",SUMIFS('CMO Input'!$Q:$Q,'CMO Input'!$E:$E,Master!$A4409,'CMO Input'!$C:$C,Master!$C4409,'CMO Input'!$AJ:$AJ,Master!$D4409,'CMO Input'!$AU:$AU,Master!$F4405),"")</f>
        <v/>
      </c>
    </row>
    <row r="4410" spans="1:6" x14ac:dyDescent="0.25">
      <c r="A4410" s="24">
        <v>21</v>
      </c>
      <c r="B4410" s="25">
        <v>44409</v>
      </c>
      <c r="C4410" s="24" t="s">
        <v>127</v>
      </c>
      <c r="D4410" s="24" t="s">
        <v>827</v>
      </c>
      <c r="E4410" s="24" t="s">
        <v>1488</v>
      </c>
      <c r="F4410" cm="1">
        <f t="array" ref="F4410">_xlfn.SWITCH($E4410,"Forecast",IFERROR(SUMIFS(INDEX('Forecast Input'!$A:$BO,,MATCH(TEXT($A4410,"0"),'Forecast Input'!$1:$1,0)),'Forecast Input'!$A:$A,Master!C4410,'Forecast Input'!$D:$D,Master!D4410),0),"Actual",SUMIFS('CMO Input'!$Q:$Q,'CMO Input'!$E:$E,Master!$A4410,'CMO Input'!$C:$C,Master!$C4410,'CMO Input'!$AJ:$AJ,Master!$D4410,'CMO Input'!$AU:$AU,Master!$F4406),"")</f>
        <v>0</v>
      </c>
    </row>
    <row r="4411" spans="1:6" x14ac:dyDescent="0.25">
      <c r="A4411" s="24">
        <v>22</v>
      </c>
      <c r="B4411" s="25">
        <v>44409</v>
      </c>
      <c r="C4411" s="24" t="s">
        <v>127</v>
      </c>
      <c r="D4411" s="24" t="s">
        <v>827</v>
      </c>
      <c r="E4411" s="24" t="s">
        <v>1487</v>
      </c>
      <c r="F4411" cm="1">
        <f t="array" ref="F4411">_xlfn.SWITCH($E4411,"Forecast",IFERROR(SUMIFS(INDEX('Forecast Input'!$A:$BO,,MATCH(TEXT($A4411,"0"),'Forecast Input'!$1:$1,0)),'Forecast Input'!$A:$A,Master!C4411,'Forecast Input'!$D:$D,Master!D4411),0),"Actual",SUMIFS('CMO Input'!$Q:$Q,'CMO Input'!$E:$E,Master!$A4411,'CMO Input'!$C:$C,Master!$C4411,'CMO Input'!$AJ:$AJ,Master!$D4411,'CMO Input'!$AU:$AU,Master!$F4407),"")</f>
        <v>0</v>
      </c>
    </row>
    <row r="4412" spans="1:6" x14ac:dyDescent="0.25">
      <c r="A4412" s="24">
        <v>22</v>
      </c>
      <c r="B4412" s="25">
        <v>44409</v>
      </c>
      <c r="C4412" s="24" t="s">
        <v>44</v>
      </c>
      <c r="D4412" s="24" t="s">
        <v>827</v>
      </c>
      <c r="E4412" s="24" t="s">
        <v>1489</v>
      </c>
      <c r="F4412" t="str" cm="1">
        <f t="array" ref="F4412">_xlfn.SWITCH($E4412,"Forecast",IFERROR(SUMIFS(INDEX('Forecast Input'!$A:$BO,,MATCH(TEXT($A4412,"0"),'Forecast Input'!$1:$1,0)),'Forecast Input'!$A:$A,Master!C4412,'Forecast Input'!$D:$D,Master!D4412),0),"Actual",SUMIFS('CMO Input'!$Q:$Q,'CMO Input'!$E:$E,Master!$A4412,'CMO Input'!$C:$C,Master!$C4412,'CMO Input'!$AJ:$AJ,Master!$D4412,'CMO Input'!$AU:$AU,Master!$F4408),"")</f>
        <v/>
      </c>
    </row>
    <row r="4413" spans="1:6" x14ac:dyDescent="0.25">
      <c r="A4413" s="24">
        <v>22</v>
      </c>
      <c r="B4413" s="25">
        <v>44409</v>
      </c>
      <c r="C4413" s="24" t="s">
        <v>44</v>
      </c>
      <c r="D4413" s="24" t="s">
        <v>827</v>
      </c>
      <c r="E4413" s="24" t="s">
        <v>1488</v>
      </c>
      <c r="F4413" cm="1">
        <f t="array" ref="F4413">_xlfn.SWITCH($E4413,"Forecast",IFERROR(SUMIFS(INDEX('Forecast Input'!$A:$BO,,MATCH(TEXT($A4413,"0"),'Forecast Input'!$1:$1,0)),'Forecast Input'!$A:$A,Master!C4413,'Forecast Input'!$D:$D,Master!D4413),0),"Actual",SUMIFS('CMO Input'!$Q:$Q,'CMO Input'!$E:$E,Master!$A4413,'CMO Input'!$C:$C,Master!$C4413,'CMO Input'!$AJ:$AJ,Master!$D4413,'CMO Input'!$AU:$AU,Master!$F4409),"")</f>
        <v>0</v>
      </c>
    </row>
    <row r="4414" spans="1:6" x14ac:dyDescent="0.25">
      <c r="A4414" s="24">
        <v>21</v>
      </c>
      <c r="B4414" s="25">
        <v>44409</v>
      </c>
      <c r="C4414" s="24" t="s">
        <v>44</v>
      </c>
      <c r="D4414" s="24" t="s">
        <v>827</v>
      </c>
      <c r="E4414" s="24" t="s">
        <v>1487</v>
      </c>
      <c r="F4414" cm="1">
        <f t="array" ref="F4414">_xlfn.SWITCH($E4414,"Forecast",IFERROR(SUMIFS(INDEX('Forecast Input'!$A:$BO,,MATCH(TEXT($A4414,"0"),'Forecast Input'!$1:$1,0)),'Forecast Input'!$A:$A,Master!C4414,'Forecast Input'!$D:$D,Master!D4414),0),"Actual",SUMIFS('CMO Input'!$Q:$Q,'CMO Input'!$E:$E,Master!$A4414,'CMO Input'!$C:$C,Master!$C4414,'CMO Input'!$AJ:$AJ,Master!$D4414,'CMO Input'!$AU:$AU,Master!$F4410),"")</f>
        <v>0</v>
      </c>
    </row>
    <row r="4415" spans="1:6" x14ac:dyDescent="0.25">
      <c r="A4415" s="24">
        <v>22</v>
      </c>
      <c r="B4415" s="25">
        <v>44409</v>
      </c>
      <c r="C4415" s="24" t="s">
        <v>780</v>
      </c>
      <c r="D4415" s="24" t="s">
        <v>10</v>
      </c>
      <c r="E4415" s="24" t="s">
        <v>1489</v>
      </c>
      <c r="F4415" t="str" cm="1">
        <f t="array" ref="F4415">_xlfn.SWITCH($E4415,"Forecast",IFERROR(SUMIFS(INDEX('Forecast Input'!$A:$BO,,MATCH(TEXT($A4415,"0"),'Forecast Input'!$1:$1,0)),'Forecast Input'!$A:$A,Master!C4415,'Forecast Input'!$D:$D,Master!D4415),0),"Actual",SUMIFS('CMO Input'!$Q:$Q,'CMO Input'!$E:$E,Master!$A4415,'CMO Input'!$C:$C,Master!$C4415,'CMO Input'!$AJ:$AJ,Master!$D4415,'CMO Input'!$AU:$AU,Master!$F4411),"")</f>
        <v/>
      </c>
    </row>
    <row r="4416" spans="1:6" x14ac:dyDescent="0.25">
      <c r="A4416" s="24">
        <v>22</v>
      </c>
      <c r="B4416" s="25">
        <v>44409</v>
      </c>
      <c r="C4416" s="24" t="s">
        <v>780</v>
      </c>
      <c r="D4416" s="24" t="s">
        <v>10</v>
      </c>
      <c r="E4416" s="24" t="s">
        <v>1488</v>
      </c>
      <c r="F4416" cm="1">
        <f t="array" ref="F4416">_xlfn.SWITCH($E4416,"Forecast",IFERROR(SUMIFS(INDEX('Forecast Input'!$A:$BO,,MATCH(TEXT($A4416,"0"),'Forecast Input'!$1:$1,0)),'Forecast Input'!$A:$A,Master!C4416,'Forecast Input'!$D:$D,Master!D4416),0),"Actual",SUMIFS('CMO Input'!$Q:$Q,'CMO Input'!$E:$E,Master!$A4416,'CMO Input'!$C:$C,Master!$C4416,'CMO Input'!$AJ:$AJ,Master!$D4416,'CMO Input'!$AU:$AU,Master!$F4412),"")</f>
        <v>0</v>
      </c>
    </row>
    <row r="4417" spans="1:6" x14ac:dyDescent="0.25">
      <c r="A4417" s="24">
        <v>22</v>
      </c>
      <c r="B4417" s="25">
        <v>44409</v>
      </c>
      <c r="C4417" s="24" t="s">
        <v>780</v>
      </c>
      <c r="D4417" s="24" t="s">
        <v>10</v>
      </c>
      <c r="E4417" s="24" t="s">
        <v>1487</v>
      </c>
      <c r="F4417" cm="1">
        <f t="array" ref="F4417">_xlfn.SWITCH($E4417,"Forecast",IFERROR(SUMIFS(INDEX('Forecast Input'!$A:$BO,,MATCH(TEXT($A4417,"0"),'Forecast Input'!$1:$1,0)),'Forecast Input'!$A:$A,Master!C4417,'Forecast Input'!$D:$D,Master!D4417),0),"Actual",SUMIFS('CMO Input'!$Q:$Q,'CMO Input'!$E:$E,Master!$A4417,'CMO Input'!$C:$C,Master!$C4417,'CMO Input'!$AJ:$AJ,Master!$D4417,'CMO Input'!$AU:$AU,Master!$F4413),"")</f>
        <v>0</v>
      </c>
    </row>
    <row r="4418" spans="1:6" x14ac:dyDescent="0.25">
      <c r="A4418" s="24">
        <v>22</v>
      </c>
      <c r="B4418" s="25">
        <v>44409</v>
      </c>
      <c r="C4418" s="24" t="s">
        <v>780</v>
      </c>
      <c r="D4418" s="24" t="s">
        <v>61</v>
      </c>
      <c r="E4418" s="24" t="s">
        <v>1489</v>
      </c>
      <c r="F4418" t="str" cm="1">
        <f t="array" ref="F4418">_xlfn.SWITCH($E4418,"Forecast",IFERROR(SUMIFS(INDEX('Forecast Input'!$A:$BO,,MATCH(TEXT($A4418,"0"),'Forecast Input'!$1:$1,0)),'Forecast Input'!$A:$A,Master!C4418,'Forecast Input'!$D:$D,Master!D4418),0),"Actual",SUMIFS('CMO Input'!$Q:$Q,'CMO Input'!$E:$E,Master!$A4418,'CMO Input'!$C:$C,Master!$C4418,'CMO Input'!$AJ:$AJ,Master!$D4418,'CMO Input'!$AU:$AU,Master!$F4414),"")</f>
        <v/>
      </c>
    </row>
    <row r="4419" spans="1:6" x14ac:dyDescent="0.25">
      <c r="A4419" s="24">
        <v>22</v>
      </c>
      <c r="B4419" s="25">
        <v>44409</v>
      </c>
      <c r="C4419" s="24" t="s">
        <v>780</v>
      </c>
      <c r="D4419" s="24" t="s">
        <v>61</v>
      </c>
      <c r="E4419" s="24" t="s">
        <v>1488</v>
      </c>
      <c r="F4419" cm="1">
        <f t="array" ref="F4419">_xlfn.SWITCH($E4419,"Forecast",IFERROR(SUMIFS(INDEX('Forecast Input'!$A:$BO,,MATCH(TEXT($A4419,"0"),'Forecast Input'!$1:$1,0)),'Forecast Input'!$A:$A,Master!C4419,'Forecast Input'!$D:$D,Master!D4419),0),"Actual",SUMIFS('CMO Input'!$Q:$Q,'CMO Input'!$E:$E,Master!$A4419,'CMO Input'!$C:$C,Master!$C4419,'CMO Input'!$AJ:$AJ,Master!$D4419,'CMO Input'!$AU:$AU,Master!$F4415),"")</f>
        <v>0</v>
      </c>
    </row>
    <row r="4420" spans="1:6" x14ac:dyDescent="0.25">
      <c r="A4420" s="24">
        <v>22</v>
      </c>
      <c r="B4420" s="25">
        <v>44409</v>
      </c>
      <c r="C4420" s="24" t="s">
        <v>780</v>
      </c>
      <c r="D4420" s="24" t="s">
        <v>61</v>
      </c>
      <c r="E4420" s="24" t="s">
        <v>1487</v>
      </c>
      <c r="F4420" cm="1">
        <f t="array" ref="F4420">_xlfn.SWITCH($E4420,"Forecast",IFERROR(SUMIFS(INDEX('Forecast Input'!$A:$BO,,MATCH(TEXT($A4420,"0"),'Forecast Input'!$1:$1,0)),'Forecast Input'!$A:$A,Master!C4420,'Forecast Input'!$D:$D,Master!D4420),0),"Actual",SUMIFS('CMO Input'!$Q:$Q,'CMO Input'!$E:$E,Master!$A4420,'CMO Input'!$C:$C,Master!$C4420,'CMO Input'!$AJ:$AJ,Master!$D4420,'CMO Input'!$AU:$AU,Master!$F4416),"")</f>
        <v>0</v>
      </c>
    </row>
    <row r="4421" spans="1:6" x14ac:dyDescent="0.25">
      <c r="A4421" s="24">
        <v>22</v>
      </c>
      <c r="B4421" s="25">
        <v>44409</v>
      </c>
      <c r="C4421" s="24" t="s">
        <v>780</v>
      </c>
      <c r="D4421" s="24" t="s">
        <v>103</v>
      </c>
      <c r="E4421" s="24" t="s">
        <v>1489</v>
      </c>
      <c r="F4421" t="str" cm="1">
        <f t="array" ref="F4421">_xlfn.SWITCH($E4421,"Forecast",IFERROR(SUMIFS(INDEX('Forecast Input'!$A:$BO,,MATCH(TEXT($A4421,"0"),'Forecast Input'!$1:$1,0)),'Forecast Input'!$A:$A,Master!C4421,'Forecast Input'!$D:$D,Master!D4421),0),"Actual",SUMIFS('CMO Input'!$Q:$Q,'CMO Input'!$E:$E,Master!$A4421,'CMO Input'!$C:$C,Master!$C4421,'CMO Input'!$AJ:$AJ,Master!$D4421,'CMO Input'!$AU:$AU,Master!$F4417),"")</f>
        <v/>
      </c>
    </row>
    <row r="4422" spans="1:6" x14ac:dyDescent="0.25">
      <c r="A4422" s="24">
        <v>22</v>
      </c>
      <c r="B4422" s="25">
        <v>44409</v>
      </c>
      <c r="C4422" s="24" t="s">
        <v>780</v>
      </c>
      <c r="D4422" s="24" t="s">
        <v>103</v>
      </c>
      <c r="E4422" s="24" t="s">
        <v>1488</v>
      </c>
      <c r="F4422" cm="1">
        <f t="array" ref="F4422">_xlfn.SWITCH($E4422,"Forecast",IFERROR(SUMIFS(INDEX('Forecast Input'!$A:$BO,,MATCH(TEXT($A4422,"0"),'Forecast Input'!$1:$1,0)),'Forecast Input'!$A:$A,Master!C4422,'Forecast Input'!$D:$D,Master!D4422),0),"Actual",SUMIFS('CMO Input'!$Q:$Q,'CMO Input'!$E:$E,Master!$A4422,'CMO Input'!$C:$C,Master!$C4422,'CMO Input'!$AJ:$AJ,Master!$D4422,'CMO Input'!$AU:$AU,Master!$F4418),"")</f>
        <v>0</v>
      </c>
    </row>
    <row r="4423" spans="1:6" x14ac:dyDescent="0.25">
      <c r="A4423" s="24">
        <v>22</v>
      </c>
      <c r="B4423" s="25">
        <v>44409</v>
      </c>
      <c r="C4423" s="24" t="s">
        <v>780</v>
      </c>
      <c r="D4423" s="24" t="s">
        <v>103</v>
      </c>
      <c r="E4423" s="24" t="s">
        <v>1487</v>
      </c>
      <c r="F4423" cm="1">
        <f t="array" ref="F4423">_xlfn.SWITCH($E4423,"Forecast",IFERROR(SUMIFS(INDEX('Forecast Input'!$A:$BO,,MATCH(TEXT($A4423,"0"),'Forecast Input'!$1:$1,0)),'Forecast Input'!$A:$A,Master!C4423,'Forecast Input'!$D:$D,Master!D4423),0),"Actual",SUMIFS('CMO Input'!$Q:$Q,'CMO Input'!$E:$E,Master!$A4423,'CMO Input'!$C:$C,Master!$C4423,'CMO Input'!$AJ:$AJ,Master!$D4423,'CMO Input'!$AU:$AU,Master!$F4419),"")</f>
        <v>0</v>
      </c>
    </row>
    <row r="4424" spans="1:6" x14ac:dyDescent="0.25">
      <c r="A4424" s="24">
        <v>22</v>
      </c>
      <c r="B4424" s="25">
        <v>44409</v>
      </c>
      <c r="C4424" s="24" t="s">
        <v>780</v>
      </c>
      <c r="D4424" s="24" t="s">
        <v>146</v>
      </c>
      <c r="E4424" s="24" t="s">
        <v>1489</v>
      </c>
      <c r="F4424" t="str" cm="1">
        <f t="array" ref="F4424">_xlfn.SWITCH($E4424,"Forecast",IFERROR(SUMIFS(INDEX('Forecast Input'!$A:$BO,,MATCH(TEXT($A4424,"0"),'Forecast Input'!$1:$1,0)),'Forecast Input'!$A:$A,Master!C4424,'Forecast Input'!$D:$D,Master!D4424),0),"Actual",SUMIFS('CMO Input'!$Q:$Q,'CMO Input'!$E:$E,Master!$A4424,'CMO Input'!$C:$C,Master!$C4424,'CMO Input'!$AJ:$AJ,Master!$D4424,'CMO Input'!$AU:$AU,Master!$F4420),"")</f>
        <v/>
      </c>
    </row>
    <row r="4425" spans="1:6" x14ac:dyDescent="0.25">
      <c r="A4425" s="24">
        <v>22</v>
      </c>
      <c r="B4425" s="25">
        <v>44409</v>
      </c>
      <c r="C4425" s="24" t="s">
        <v>780</v>
      </c>
      <c r="D4425" s="24" t="s">
        <v>146</v>
      </c>
      <c r="E4425" s="24" t="s">
        <v>1488</v>
      </c>
      <c r="F4425" cm="1">
        <f t="array" ref="F4425">_xlfn.SWITCH($E4425,"Forecast",IFERROR(SUMIFS(INDEX('Forecast Input'!$A:$BO,,MATCH(TEXT($A4425,"0"),'Forecast Input'!$1:$1,0)),'Forecast Input'!$A:$A,Master!C4425,'Forecast Input'!$D:$D,Master!D4425),0),"Actual",SUMIFS('CMO Input'!$Q:$Q,'CMO Input'!$E:$E,Master!$A4425,'CMO Input'!$C:$C,Master!$C4425,'CMO Input'!$AJ:$AJ,Master!$D4425,'CMO Input'!$AU:$AU,Master!$F4421),"")</f>
        <v>0</v>
      </c>
    </row>
    <row r="4426" spans="1:6" x14ac:dyDescent="0.25">
      <c r="A4426" s="24">
        <v>22</v>
      </c>
      <c r="B4426" s="25">
        <v>44409</v>
      </c>
      <c r="C4426" s="24" t="s">
        <v>780</v>
      </c>
      <c r="D4426" s="24" t="s">
        <v>146</v>
      </c>
      <c r="E4426" s="24" t="s">
        <v>1487</v>
      </c>
      <c r="F4426" cm="1">
        <f t="array" ref="F4426">_xlfn.SWITCH($E4426,"Forecast",IFERROR(SUMIFS(INDEX('Forecast Input'!$A:$BO,,MATCH(TEXT($A4426,"0"),'Forecast Input'!$1:$1,0)),'Forecast Input'!$A:$A,Master!C4426,'Forecast Input'!$D:$D,Master!D4426),0),"Actual",SUMIFS('CMO Input'!$Q:$Q,'CMO Input'!$E:$E,Master!$A4426,'CMO Input'!$C:$C,Master!$C4426,'CMO Input'!$AJ:$AJ,Master!$D4426,'CMO Input'!$AU:$AU,Master!$F4422),"")</f>
        <v>0</v>
      </c>
    </row>
    <row r="4427" spans="1:6" x14ac:dyDescent="0.25">
      <c r="A4427" s="24">
        <v>22</v>
      </c>
      <c r="B4427" s="25">
        <v>44409</v>
      </c>
      <c r="C4427" s="24" t="s">
        <v>780</v>
      </c>
      <c r="D4427" s="24" t="s">
        <v>166</v>
      </c>
      <c r="E4427" s="24" t="s">
        <v>1489</v>
      </c>
      <c r="F4427" t="str" cm="1">
        <f t="array" ref="F4427">_xlfn.SWITCH($E4427,"Forecast",IFERROR(SUMIFS(INDEX('Forecast Input'!$A:$BO,,MATCH(TEXT($A4427,"0"),'Forecast Input'!$1:$1,0)),'Forecast Input'!$A:$A,Master!C4427,'Forecast Input'!$D:$D,Master!D4427),0),"Actual",SUMIFS('CMO Input'!$Q:$Q,'CMO Input'!$E:$E,Master!$A4427,'CMO Input'!$C:$C,Master!$C4427,'CMO Input'!$AJ:$AJ,Master!$D4427,'CMO Input'!$AU:$AU,Master!$F4423),"")</f>
        <v/>
      </c>
    </row>
    <row r="4428" spans="1:6" x14ac:dyDescent="0.25">
      <c r="A4428" s="24">
        <v>22</v>
      </c>
      <c r="B4428" s="25">
        <v>44409</v>
      </c>
      <c r="C4428" s="24" t="s">
        <v>780</v>
      </c>
      <c r="D4428" s="24" t="s">
        <v>166</v>
      </c>
      <c r="E4428" s="24" t="s">
        <v>1488</v>
      </c>
      <c r="F4428" cm="1">
        <f t="array" ref="F4428">_xlfn.SWITCH($E4428,"Forecast",IFERROR(SUMIFS(INDEX('Forecast Input'!$A:$BO,,MATCH(TEXT($A4428,"0"),'Forecast Input'!$1:$1,0)),'Forecast Input'!$A:$A,Master!C4428,'Forecast Input'!$D:$D,Master!D4428),0),"Actual",SUMIFS('CMO Input'!$Q:$Q,'CMO Input'!$E:$E,Master!$A4428,'CMO Input'!$C:$C,Master!$C4428,'CMO Input'!$AJ:$AJ,Master!$D4428,'CMO Input'!$AU:$AU,Master!$F4424),"")</f>
        <v>0</v>
      </c>
    </row>
    <row r="4429" spans="1:6" x14ac:dyDescent="0.25">
      <c r="A4429" s="24">
        <v>22</v>
      </c>
      <c r="B4429" s="25">
        <v>44409</v>
      </c>
      <c r="C4429" s="24" t="s">
        <v>780</v>
      </c>
      <c r="D4429" s="24" t="s">
        <v>166</v>
      </c>
      <c r="E4429" s="24" t="s">
        <v>1487</v>
      </c>
      <c r="F4429" cm="1">
        <f t="array" ref="F4429">_xlfn.SWITCH($E4429,"Forecast",IFERROR(SUMIFS(INDEX('Forecast Input'!$A:$BO,,MATCH(TEXT($A4429,"0"),'Forecast Input'!$1:$1,0)),'Forecast Input'!$A:$A,Master!C4429,'Forecast Input'!$D:$D,Master!D4429),0),"Actual",SUMIFS('CMO Input'!$Q:$Q,'CMO Input'!$E:$E,Master!$A4429,'CMO Input'!$C:$C,Master!$C4429,'CMO Input'!$AJ:$AJ,Master!$D4429,'CMO Input'!$AU:$AU,Master!$F4425),"")</f>
        <v>0</v>
      </c>
    </row>
    <row r="4430" spans="1:6" x14ac:dyDescent="0.25">
      <c r="A4430" s="24">
        <v>22</v>
      </c>
      <c r="B4430" s="25">
        <v>44409</v>
      </c>
      <c r="C4430" s="24" t="s">
        <v>780</v>
      </c>
      <c r="D4430" s="24" t="s">
        <v>170</v>
      </c>
      <c r="E4430" s="24" t="s">
        <v>1489</v>
      </c>
      <c r="F4430" t="str" cm="1">
        <f t="array" ref="F4430">_xlfn.SWITCH($E4430,"Forecast",IFERROR(SUMIFS(INDEX('Forecast Input'!$A:$BO,,MATCH(TEXT($A4430,"0"),'Forecast Input'!$1:$1,0)),'Forecast Input'!$A:$A,Master!C4430,'Forecast Input'!$D:$D,Master!D4430),0),"Actual",SUMIFS('CMO Input'!$Q:$Q,'CMO Input'!$E:$E,Master!$A4430,'CMO Input'!$C:$C,Master!$C4430,'CMO Input'!$AJ:$AJ,Master!$D4430,'CMO Input'!$AU:$AU,Master!$F4426),"")</f>
        <v/>
      </c>
    </row>
    <row r="4431" spans="1:6" x14ac:dyDescent="0.25">
      <c r="A4431" s="24">
        <v>22</v>
      </c>
      <c r="B4431" s="25">
        <v>44409</v>
      </c>
      <c r="C4431" s="24" t="s">
        <v>780</v>
      </c>
      <c r="D4431" s="24" t="s">
        <v>170</v>
      </c>
      <c r="E4431" s="24" t="s">
        <v>1488</v>
      </c>
      <c r="F4431" cm="1">
        <f t="array" ref="F4431">_xlfn.SWITCH($E4431,"Forecast",IFERROR(SUMIFS(INDEX('Forecast Input'!$A:$BO,,MATCH(TEXT($A4431,"0"),'Forecast Input'!$1:$1,0)),'Forecast Input'!$A:$A,Master!C4431,'Forecast Input'!$D:$D,Master!D4431),0),"Actual",SUMIFS('CMO Input'!$Q:$Q,'CMO Input'!$E:$E,Master!$A4431,'CMO Input'!$C:$C,Master!$C4431,'CMO Input'!$AJ:$AJ,Master!$D4431,'CMO Input'!$AU:$AU,Master!$F4427),"")</f>
        <v>0</v>
      </c>
    </row>
    <row r="4432" spans="1:6" x14ac:dyDescent="0.25">
      <c r="A4432" s="24">
        <v>22</v>
      </c>
      <c r="B4432" s="25">
        <v>44409</v>
      </c>
      <c r="C4432" s="24" t="s">
        <v>780</v>
      </c>
      <c r="D4432" s="24" t="s">
        <v>170</v>
      </c>
      <c r="E4432" s="24" t="s">
        <v>1487</v>
      </c>
      <c r="F4432" cm="1">
        <f t="array" ref="F4432">_xlfn.SWITCH($E4432,"Forecast",IFERROR(SUMIFS(INDEX('Forecast Input'!$A:$BO,,MATCH(TEXT($A4432,"0"),'Forecast Input'!$1:$1,0)),'Forecast Input'!$A:$A,Master!C4432,'Forecast Input'!$D:$D,Master!D4432),0),"Actual",SUMIFS('CMO Input'!$Q:$Q,'CMO Input'!$E:$E,Master!$A4432,'CMO Input'!$C:$C,Master!$C4432,'CMO Input'!$AJ:$AJ,Master!$D4432,'CMO Input'!$AU:$AU,Master!$F4428),"")</f>
        <v>0</v>
      </c>
    </row>
    <row r="4433" spans="1:6" x14ac:dyDescent="0.25">
      <c r="A4433" s="24">
        <v>22</v>
      </c>
      <c r="B4433" s="25">
        <v>44409</v>
      </c>
      <c r="C4433" s="24" t="s">
        <v>780</v>
      </c>
      <c r="D4433" s="24" t="s">
        <v>436</v>
      </c>
      <c r="E4433" s="24" t="s">
        <v>1489</v>
      </c>
      <c r="F4433" t="str" cm="1">
        <f t="array" ref="F4433">_xlfn.SWITCH($E4433,"Forecast",IFERROR(SUMIFS(INDEX('Forecast Input'!$A:$BO,,MATCH(TEXT($A4433,"0"),'Forecast Input'!$1:$1,0)),'Forecast Input'!$A:$A,Master!C4433,'Forecast Input'!$D:$D,Master!D4433),0),"Actual",SUMIFS('CMO Input'!$Q:$Q,'CMO Input'!$E:$E,Master!$A4433,'CMO Input'!$C:$C,Master!$C4433,'CMO Input'!$AJ:$AJ,Master!$D4433,'CMO Input'!$AU:$AU,Master!$F4429),"")</f>
        <v/>
      </c>
    </row>
    <row r="4434" spans="1:6" x14ac:dyDescent="0.25">
      <c r="A4434" s="24">
        <v>22</v>
      </c>
      <c r="B4434" s="25">
        <v>44409</v>
      </c>
      <c r="C4434" s="24" t="s">
        <v>780</v>
      </c>
      <c r="D4434" s="24" t="s">
        <v>436</v>
      </c>
      <c r="E4434" s="24" t="s">
        <v>1488</v>
      </c>
      <c r="F4434" cm="1">
        <f t="array" ref="F4434">_xlfn.SWITCH($E4434,"Forecast",IFERROR(SUMIFS(INDEX('Forecast Input'!$A:$BO,,MATCH(TEXT($A4434,"0"),'Forecast Input'!$1:$1,0)),'Forecast Input'!$A:$A,Master!C4434,'Forecast Input'!$D:$D,Master!D4434),0),"Actual",SUMIFS('CMO Input'!$Q:$Q,'CMO Input'!$E:$E,Master!$A4434,'CMO Input'!$C:$C,Master!$C4434,'CMO Input'!$AJ:$AJ,Master!$D4434,'CMO Input'!$AU:$AU,Master!$F4430),"")</f>
        <v>0</v>
      </c>
    </row>
    <row r="4435" spans="1:6" x14ac:dyDescent="0.25">
      <c r="A4435" s="24">
        <v>22</v>
      </c>
      <c r="B4435" s="25">
        <v>44409</v>
      </c>
      <c r="C4435" s="24" t="s">
        <v>780</v>
      </c>
      <c r="D4435" s="24" t="s">
        <v>436</v>
      </c>
      <c r="E4435" s="24" t="s">
        <v>1487</v>
      </c>
      <c r="F4435" cm="1">
        <f t="array" ref="F4435">_xlfn.SWITCH($E4435,"Forecast",IFERROR(SUMIFS(INDEX('Forecast Input'!$A:$BO,,MATCH(TEXT($A4435,"0"),'Forecast Input'!$1:$1,0)),'Forecast Input'!$A:$A,Master!C4435,'Forecast Input'!$D:$D,Master!D4435),0),"Actual",SUMIFS('CMO Input'!$Q:$Q,'CMO Input'!$E:$E,Master!$A4435,'CMO Input'!$C:$C,Master!$C4435,'CMO Input'!$AJ:$AJ,Master!$D4435,'CMO Input'!$AU:$AU,Master!$F4431),"")</f>
        <v>0</v>
      </c>
    </row>
    <row r="4436" spans="1:6" x14ac:dyDescent="0.25">
      <c r="A4436" s="24">
        <v>22</v>
      </c>
      <c r="B4436" s="25">
        <v>44409</v>
      </c>
      <c r="C4436" s="24" t="s">
        <v>780</v>
      </c>
      <c r="D4436" s="24" t="s">
        <v>1469</v>
      </c>
      <c r="E4436" s="24" t="s">
        <v>1489</v>
      </c>
      <c r="F4436" t="str" cm="1">
        <f t="array" ref="F4436">_xlfn.SWITCH($E4436,"Forecast",IFERROR(SUMIFS(INDEX('Forecast Input'!$A:$BO,,MATCH(TEXT($A4436,"0"),'Forecast Input'!$1:$1,0)),'Forecast Input'!$A:$A,Master!C4436,'Forecast Input'!$D:$D,Master!D4436),0),"Actual",SUMIFS('CMO Input'!$Q:$Q,'CMO Input'!$E:$E,Master!$A4436,'CMO Input'!$C:$C,Master!$C4436,'CMO Input'!$AJ:$AJ,Master!$D4436,'CMO Input'!$AU:$AU,Master!$F4432),"")</f>
        <v/>
      </c>
    </row>
    <row r="4437" spans="1:6" x14ac:dyDescent="0.25">
      <c r="A4437" s="24">
        <v>22</v>
      </c>
      <c r="B4437" s="25">
        <v>44409</v>
      </c>
      <c r="C4437" s="24" t="s">
        <v>780</v>
      </c>
      <c r="D4437" s="24" t="s">
        <v>1469</v>
      </c>
      <c r="E4437" s="24" t="s">
        <v>1488</v>
      </c>
      <c r="F4437" cm="1">
        <f t="array" ref="F4437">_xlfn.SWITCH($E4437,"Forecast",IFERROR(SUMIFS(INDEX('Forecast Input'!$A:$BO,,MATCH(TEXT($A4437,"0"),'Forecast Input'!$1:$1,0)),'Forecast Input'!$A:$A,Master!C4437,'Forecast Input'!$D:$D,Master!D4437),0),"Actual",SUMIFS('CMO Input'!$Q:$Q,'CMO Input'!$E:$E,Master!$A4437,'CMO Input'!$C:$C,Master!$C4437,'CMO Input'!$AJ:$AJ,Master!$D4437,'CMO Input'!$AU:$AU,Master!$F4433),"")</f>
        <v>0</v>
      </c>
    </row>
    <row r="4438" spans="1:6" x14ac:dyDescent="0.25">
      <c r="A4438" s="24">
        <v>22</v>
      </c>
      <c r="B4438" s="25">
        <v>44409</v>
      </c>
      <c r="C4438" s="24" t="s">
        <v>780</v>
      </c>
      <c r="D4438" s="24" t="s">
        <v>1469</v>
      </c>
      <c r="E4438" s="24" t="s">
        <v>1487</v>
      </c>
      <c r="F4438" cm="1">
        <f t="array" ref="F4438">_xlfn.SWITCH($E4438,"Forecast",IFERROR(SUMIFS(INDEX('Forecast Input'!$A:$BO,,MATCH(TEXT($A4438,"0"),'Forecast Input'!$1:$1,0)),'Forecast Input'!$A:$A,Master!C4438,'Forecast Input'!$D:$D,Master!D4438),0),"Actual",SUMIFS('CMO Input'!$Q:$Q,'CMO Input'!$E:$E,Master!$A4438,'CMO Input'!$C:$C,Master!$C4438,'CMO Input'!$AJ:$AJ,Master!$D4438,'CMO Input'!$AU:$AU,Master!$F4434),"")</f>
        <v>0</v>
      </c>
    </row>
    <row r="4439" spans="1:6" x14ac:dyDescent="0.25">
      <c r="A4439" s="24">
        <v>22</v>
      </c>
      <c r="B4439" s="25">
        <v>44409</v>
      </c>
      <c r="C4439" s="24" t="s">
        <v>989</v>
      </c>
      <c r="D4439" s="24" t="s">
        <v>10</v>
      </c>
      <c r="E4439" s="24" t="s">
        <v>1489</v>
      </c>
      <c r="F4439" t="str" cm="1">
        <f t="array" ref="F4439">_xlfn.SWITCH($E4439,"Forecast",IFERROR(SUMIFS(INDEX('Forecast Input'!$A:$BO,,MATCH(TEXT($A4439,"0"),'Forecast Input'!$1:$1,0)),'Forecast Input'!$A:$A,Master!C4439,'Forecast Input'!$D:$D,Master!D4439),0),"Actual",SUMIFS('CMO Input'!$Q:$Q,'CMO Input'!$E:$E,Master!$A4439,'CMO Input'!$C:$C,Master!$C4439,'CMO Input'!$AJ:$AJ,Master!$D4439,'CMO Input'!$AU:$AU,Master!$F4435),"")</f>
        <v/>
      </c>
    </row>
    <row r="4440" spans="1:6" x14ac:dyDescent="0.25">
      <c r="A4440" s="24">
        <v>22</v>
      </c>
      <c r="B4440" s="25">
        <v>44409</v>
      </c>
      <c r="C4440" s="24" t="s">
        <v>989</v>
      </c>
      <c r="D4440" s="24" t="s">
        <v>10</v>
      </c>
      <c r="E4440" s="24" t="s">
        <v>1488</v>
      </c>
      <c r="F4440" cm="1">
        <f t="array" ref="F4440">_xlfn.SWITCH($E4440,"Forecast",IFERROR(SUMIFS(INDEX('Forecast Input'!$A:$BO,,MATCH(TEXT($A4440,"0"),'Forecast Input'!$1:$1,0)),'Forecast Input'!$A:$A,Master!C4440,'Forecast Input'!$D:$D,Master!D4440),0),"Actual",SUMIFS('CMO Input'!$Q:$Q,'CMO Input'!$E:$E,Master!$A4440,'CMO Input'!$C:$C,Master!$C4440,'CMO Input'!$AJ:$AJ,Master!$D4440,'CMO Input'!$AU:$AU,Master!$F4436),"")</f>
        <v>0</v>
      </c>
    </row>
    <row r="4441" spans="1:6" x14ac:dyDescent="0.25">
      <c r="A4441" s="24">
        <v>22</v>
      </c>
      <c r="B4441" s="25">
        <v>44409</v>
      </c>
      <c r="C4441" s="24" t="s">
        <v>989</v>
      </c>
      <c r="D4441" s="24" t="s">
        <v>10</v>
      </c>
      <c r="E4441" s="24" t="s">
        <v>1487</v>
      </c>
      <c r="F4441" cm="1">
        <f t="array" ref="F4441">_xlfn.SWITCH($E4441,"Forecast",IFERROR(SUMIFS(INDEX('Forecast Input'!$A:$BO,,MATCH(TEXT($A4441,"0"),'Forecast Input'!$1:$1,0)),'Forecast Input'!$A:$A,Master!C4441,'Forecast Input'!$D:$D,Master!D4441),0),"Actual",SUMIFS('CMO Input'!$Q:$Q,'CMO Input'!$E:$E,Master!$A4441,'CMO Input'!$C:$C,Master!$C4441,'CMO Input'!$AJ:$AJ,Master!$D4441,'CMO Input'!$AU:$AU,Master!$F4437),"")</f>
        <v>0</v>
      </c>
    </row>
    <row r="4442" spans="1:6" x14ac:dyDescent="0.25">
      <c r="A4442" s="24">
        <v>22</v>
      </c>
      <c r="B4442" s="25">
        <v>44409</v>
      </c>
      <c r="C4442" s="24" t="s">
        <v>989</v>
      </c>
      <c r="D4442" s="24" t="s">
        <v>61</v>
      </c>
      <c r="E4442" s="24" t="s">
        <v>1489</v>
      </c>
      <c r="F4442" t="str" cm="1">
        <f t="array" ref="F4442">_xlfn.SWITCH($E4442,"Forecast",IFERROR(SUMIFS(INDEX('Forecast Input'!$A:$BO,,MATCH(TEXT($A4442,"0"),'Forecast Input'!$1:$1,0)),'Forecast Input'!$A:$A,Master!C4442,'Forecast Input'!$D:$D,Master!D4442),0),"Actual",SUMIFS('CMO Input'!$Q:$Q,'CMO Input'!$E:$E,Master!$A4442,'CMO Input'!$C:$C,Master!$C4442,'CMO Input'!$AJ:$AJ,Master!$D4442,'CMO Input'!$AU:$AU,Master!$F4438),"")</f>
        <v/>
      </c>
    </row>
    <row r="4443" spans="1:6" x14ac:dyDescent="0.25">
      <c r="A4443" s="24">
        <v>22</v>
      </c>
      <c r="B4443" s="25">
        <v>44409</v>
      </c>
      <c r="C4443" s="24" t="s">
        <v>989</v>
      </c>
      <c r="D4443" s="24" t="s">
        <v>61</v>
      </c>
      <c r="E4443" s="24" t="s">
        <v>1488</v>
      </c>
      <c r="F4443" cm="1">
        <f t="array" ref="F4443">_xlfn.SWITCH($E4443,"Forecast",IFERROR(SUMIFS(INDEX('Forecast Input'!$A:$BO,,MATCH(TEXT($A4443,"0"),'Forecast Input'!$1:$1,0)),'Forecast Input'!$A:$A,Master!C4443,'Forecast Input'!$D:$D,Master!D4443),0),"Actual",SUMIFS('CMO Input'!$Q:$Q,'CMO Input'!$E:$E,Master!$A4443,'CMO Input'!$C:$C,Master!$C4443,'CMO Input'!$AJ:$AJ,Master!$D4443,'CMO Input'!$AU:$AU,Master!$F4439),"")</f>
        <v>0</v>
      </c>
    </row>
    <row r="4444" spans="1:6" x14ac:dyDescent="0.25">
      <c r="A4444" s="24">
        <v>22</v>
      </c>
      <c r="B4444" s="25">
        <v>44409</v>
      </c>
      <c r="C4444" s="24" t="s">
        <v>989</v>
      </c>
      <c r="D4444" s="24" t="s">
        <v>61</v>
      </c>
      <c r="E4444" s="24" t="s">
        <v>1487</v>
      </c>
      <c r="F4444" cm="1">
        <f t="array" ref="F4444">_xlfn.SWITCH($E4444,"Forecast",IFERROR(SUMIFS(INDEX('Forecast Input'!$A:$BO,,MATCH(TEXT($A4444,"0"),'Forecast Input'!$1:$1,0)),'Forecast Input'!$A:$A,Master!C4444,'Forecast Input'!$D:$D,Master!D4444),0),"Actual",SUMIFS('CMO Input'!$Q:$Q,'CMO Input'!$E:$E,Master!$A4444,'CMO Input'!$C:$C,Master!$C4444,'CMO Input'!$AJ:$AJ,Master!$D4444,'CMO Input'!$AU:$AU,Master!$F4440),"")</f>
        <v>0</v>
      </c>
    </row>
    <row r="4445" spans="1:6" x14ac:dyDescent="0.25">
      <c r="A4445" s="24">
        <v>22</v>
      </c>
      <c r="B4445" s="25">
        <v>44409</v>
      </c>
      <c r="C4445" s="24" t="s">
        <v>989</v>
      </c>
      <c r="D4445" s="24" t="s">
        <v>103</v>
      </c>
      <c r="E4445" s="24" t="s">
        <v>1489</v>
      </c>
      <c r="F4445" t="str" cm="1">
        <f t="array" ref="F4445">_xlfn.SWITCH($E4445,"Forecast",IFERROR(SUMIFS(INDEX('Forecast Input'!$A:$BO,,MATCH(TEXT($A4445,"0"),'Forecast Input'!$1:$1,0)),'Forecast Input'!$A:$A,Master!C4445,'Forecast Input'!$D:$D,Master!D4445),0),"Actual",SUMIFS('CMO Input'!$Q:$Q,'CMO Input'!$E:$E,Master!$A4445,'CMO Input'!$C:$C,Master!$C4445,'CMO Input'!$AJ:$AJ,Master!$D4445,'CMO Input'!$AU:$AU,Master!$F4441),"")</f>
        <v/>
      </c>
    </row>
    <row r="4446" spans="1:6" x14ac:dyDescent="0.25">
      <c r="A4446" s="24">
        <v>22</v>
      </c>
      <c r="B4446" s="25">
        <v>44409</v>
      </c>
      <c r="C4446" s="24" t="s">
        <v>989</v>
      </c>
      <c r="D4446" s="24" t="s">
        <v>103</v>
      </c>
      <c r="E4446" s="24" t="s">
        <v>1488</v>
      </c>
      <c r="F4446" cm="1">
        <f t="array" ref="F4446">_xlfn.SWITCH($E4446,"Forecast",IFERROR(SUMIFS(INDEX('Forecast Input'!$A:$BO,,MATCH(TEXT($A4446,"0"),'Forecast Input'!$1:$1,0)),'Forecast Input'!$A:$A,Master!C4446,'Forecast Input'!$D:$D,Master!D4446),0),"Actual",SUMIFS('CMO Input'!$Q:$Q,'CMO Input'!$E:$E,Master!$A4446,'CMO Input'!$C:$C,Master!$C4446,'CMO Input'!$AJ:$AJ,Master!$D4446,'CMO Input'!$AU:$AU,Master!$F4442),"")</f>
        <v>0</v>
      </c>
    </row>
    <row r="4447" spans="1:6" x14ac:dyDescent="0.25">
      <c r="A4447" s="24">
        <v>22</v>
      </c>
      <c r="B4447" s="25">
        <v>44409</v>
      </c>
      <c r="C4447" s="24" t="s">
        <v>989</v>
      </c>
      <c r="D4447" s="24" t="s">
        <v>103</v>
      </c>
      <c r="E4447" s="24" t="s">
        <v>1487</v>
      </c>
      <c r="F4447" cm="1">
        <f t="array" ref="F4447">_xlfn.SWITCH($E4447,"Forecast",IFERROR(SUMIFS(INDEX('Forecast Input'!$A:$BO,,MATCH(TEXT($A4447,"0"),'Forecast Input'!$1:$1,0)),'Forecast Input'!$A:$A,Master!C4447,'Forecast Input'!$D:$D,Master!D4447),0),"Actual",SUMIFS('CMO Input'!$Q:$Q,'CMO Input'!$E:$E,Master!$A4447,'CMO Input'!$C:$C,Master!$C4447,'CMO Input'!$AJ:$AJ,Master!$D4447,'CMO Input'!$AU:$AU,Master!$F4443),"")</f>
        <v>0</v>
      </c>
    </row>
    <row r="4448" spans="1:6" x14ac:dyDescent="0.25">
      <c r="A4448" s="24">
        <v>22</v>
      </c>
      <c r="B4448" s="25">
        <v>44409</v>
      </c>
      <c r="C4448" s="24" t="s">
        <v>989</v>
      </c>
      <c r="D4448" s="24" t="s">
        <v>146</v>
      </c>
      <c r="E4448" s="24" t="s">
        <v>1489</v>
      </c>
      <c r="F4448" t="str" cm="1">
        <f t="array" ref="F4448">_xlfn.SWITCH($E4448,"Forecast",IFERROR(SUMIFS(INDEX('Forecast Input'!$A:$BO,,MATCH(TEXT($A4448,"0"),'Forecast Input'!$1:$1,0)),'Forecast Input'!$A:$A,Master!C4448,'Forecast Input'!$D:$D,Master!D4448),0),"Actual",SUMIFS('CMO Input'!$Q:$Q,'CMO Input'!$E:$E,Master!$A4448,'CMO Input'!$C:$C,Master!$C4448,'CMO Input'!$AJ:$AJ,Master!$D4448,'CMO Input'!$AU:$AU,Master!$F4444),"")</f>
        <v/>
      </c>
    </row>
    <row r="4449" spans="1:6" x14ac:dyDescent="0.25">
      <c r="A4449" s="24">
        <v>22</v>
      </c>
      <c r="B4449" s="25">
        <v>44409</v>
      </c>
      <c r="C4449" s="24" t="s">
        <v>989</v>
      </c>
      <c r="D4449" s="24" t="s">
        <v>146</v>
      </c>
      <c r="E4449" s="24" t="s">
        <v>1488</v>
      </c>
      <c r="F4449" cm="1">
        <f t="array" ref="F4449">_xlfn.SWITCH($E4449,"Forecast",IFERROR(SUMIFS(INDEX('Forecast Input'!$A:$BO,,MATCH(TEXT($A4449,"0"),'Forecast Input'!$1:$1,0)),'Forecast Input'!$A:$A,Master!C4449,'Forecast Input'!$D:$D,Master!D4449),0),"Actual",SUMIFS('CMO Input'!$Q:$Q,'CMO Input'!$E:$E,Master!$A4449,'CMO Input'!$C:$C,Master!$C4449,'CMO Input'!$AJ:$AJ,Master!$D4449,'CMO Input'!$AU:$AU,Master!$F4445),"")</f>
        <v>0</v>
      </c>
    </row>
    <row r="4450" spans="1:6" x14ac:dyDescent="0.25">
      <c r="A4450" s="24">
        <v>22</v>
      </c>
      <c r="B4450" s="25">
        <v>44409</v>
      </c>
      <c r="C4450" s="24" t="s">
        <v>989</v>
      </c>
      <c r="D4450" s="24" t="s">
        <v>146</v>
      </c>
      <c r="E4450" s="24" t="s">
        <v>1487</v>
      </c>
      <c r="F4450" cm="1">
        <f t="array" ref="F4450">_xlfn.SWITCH($E4450,"Forecast",IFERROR(SUMIFS(INDEX('Forecast Input'!$A:$BO,,MATCH(TEXT($A4450,"0"),'Forecast Input'!$1:$1,0)),'Forecast Input'!$A:$A,Master!C4450,'Forecast Input'!$D:$D,Master!D4450),0),"Actual",SUMIFS('CMO Input'!$Q:$Q,'CMO Input'!$E:$E,Master!$A4450,'CMO Input'!$C:$C,Master!$C4450,'CMO Input'!$AJ:$AJ,Master!$D4450,'CMO Input'!$AU:$AU,Master!$F4446),"")</f>
        <v>0</v>
      </c>
    </row>
    <row r="4451" spans="1:6" x14ac:dyDescent="0.25">
      <c r="A4451" s="24">
        <v>22</v>
      </c>
      <c r="B4451" s="25">
        <v>44409</v>
      </c>
      <c r="C4451" s="24" t="s">
        <v>989</v>
      </c>
      <c r="D4451" s="24" t="s">
        <v>166</v>
      </c>
      <c r="E4451" s="24" t="s">
        <v>1489</v>
      </c>
      <c r="F4451" t="str" cm="1">
        <f t="array" ref="F4451">_xlfn.SWITCH($E4451,"Forecast",IFERROR(SUMIFS(INDEX('Forecast Input'!$A:$BO,,MATCH(TEXT($A4451,"0"),'Forecast Input'!$1:$1,0)),'Forecast Input'!$A:$A,Master!C4451,'Forecast Input'!$D:$D,Master!D4451),0),"Actual",SUMIFS('CMO Input'!$Q:$Q,'CMO Input'!$E:$E,Master!$A4451,'CMO Input'!$C:$C,Master!$C4451,'CMO Input'!$AJ:$AJ,Master!$D4451,'CMO Input'!$AU:$AU,Master!$F4447),"")</f>
        <v/>
      </c>
    </row>
    <row r="4452" spans="1:6" x14ac:dyDescent="0.25">
      <c r="A4452" s="24">
        <v>22</v>
      </c>
      <c r="B4452" s="25">
        <v>44409</v>
      </c>
      <c r="C4452" s="24" t="s">
        <v>989</v>
      </c>
      <c r="D4452" s="24" t="s">
        <v>166</v>
      </c>
      <c r="E4452" s="24" t="s">
        <v>1488</v>
      </c>
      <c r="F4452" cm="1">
        <f t="array" ref="F4452">_xlfn.SWITCH($E4452,"Forecast",IFERROR(SUMIFS(INDEX('Forecast Input'!$A:$BO,,MATCH(TEXT($A4452,"0"),'Forecast Input'!$1:$1,0)),'Forecast Input'!$A:$A,Master!C4452,'Forecast Input'!$D:$D,Master!D4452),0),"Actual",SUMIFS('CMO Input'!$Q:$Q,'CMO Input'!$E:$E,Master!$A4452,'CMO Input'!$C:$C,Master!$C4452,'CMO Input'!$AJ:$AJ,Master!$D4452,'CMO Input'!$AU:$AU,Master!$F4448),"")</f>
        <v>0</v>
      </c>
    </row>
    <row r="4453" spans="1:6" x14ac:dyDescent="0.25">
      <c r="A4453" s="24">
        <v>22</v>
      </c>
      <c r="B4453" s="25">
        <v>44409</v>
      </c>
      <c r="C4453" s="24" t="s">
        <v>989</v>
      </c>
      <c r="D4453" s="24" t="s">
        <v>166</v>
      </c>
      <c r="E4453" s="24" t="s">
        <v>1487</v>
      </c>
      <c r="F4453" cm="1">
        <f t="array" ref="F4453">_xlfn.SWITCH($E4453,"Forecast",IFERROR(SUMIFS(INDEX('Forecast Input'!$A:$BO,,MATCH(TEXT($A4453,"0"),'Forecast Input'!$1:$1,0)),'Forecast Input'!$A:$A,Master!C4453,'Forecast Input'!$D:$D,Master!D4453),0),"Actual",SUMIFS('CMO Input'!$Q:$Q,'CMO Input'!$E:$E,Master!$A4453,'CMO Input'!$C:$C,Master!$C4453,'CMO Input'!$AJ:$AJ,Master!$D4453,'CMO Input'!$AU:$AU,Master!$F4449),"")</f>
        <v>0</v>
      </c>
    </row>
    <row r="4454" spans="1:6" x14ac:dyDescent="0.25">
      <c r="A4454" s="24">
        <v>22</v>
      </c>
      <c r="B4454" s="25">
        <v>44409</v>
      </c>
      <c r="C4454" s="24" t="s">
        <v>989</v>
      </c>
      <c r="D4454" s="24" t="s">
        <v>170</v>
      </c>
      <c r="E4454" s="24" t="s">
        <v>1489</v>
      </c>
      <c r="F4454" t="str" cm="1">
        <f t="array" ref="F4454">_xlfn.SWITCH($E4454,"Forecast",IFERROR(SUMIFS(INDEX('Forecast Input'!$A:$BO,,MATCH(TEXT($A4454,"0"),'Forecast Input'!$1:$1,0)),'Forecast Input'!$A:$A,Master!C4454,'Forecast Input'!$D:$D,Master!D4454),0),"Actual",SUMIFS('CMO Input'!$Q:$Q,'CMO Input'!$E:$E,Master!$A4454,'CMO Input'!$C:$C,Master!$C4454,'CMO Input'!$AJ:$AJ,Master!$D4454,'CMO Input'!$AU:$AU,Master!$F4450),"")</f>
        <v/>
      </c>
    </row>
    <row r="4455" spans="1:6" x14ac:dyDescent="0.25">
      <c r="A4455" s="24">
        <v>22</v>
      </c>
      <c r="B4455" s="25">
        <v>44409</v>
      </c>
      <c r="C4455" s="24" t="s">
        <v>989</v>
      </c>
      <c r="D4455" s="24" t="s">
        <v>170</v>
      </c>
      <c r="E4455" s="24" t="s">
        <v>1488</v>
      </c>
      <c r="F4455" cm="1">
        <f t="array" ref="F4455">_xlfn.SWITCH($E4455,"Forecast",IFERROR(SUMIFS(INDEX('Forecast Input'!$A:$BO,,MATCH(TEXT($A4455,"0"),'Forecast Input'!$1:$1,0)),'Forecast Input'!$A:$A,Master!C4455,'Forecast Input'!$D:$D,Master!D4455),0),"Actual",SUMIFS('CMO Input'!$Q:$Q,'CMO Input'!$E:$E,Master!$A4455,'CMO Input'!$C:$C,Master!$C4455,'CMO Input'!$AJ:$AJ,Master!$D4455,'CMO Input'!$AU:$AU,Master!$F4451),"")</f>
        <v>0</v>
      </c>
    </row>
    <row r="4456" spans="1:6" x14ac:dyDescent="0.25">
      <c r="A4456" s="24">
        <v>22</v>
      </c>
      <c r="B4456" s="25">
        <v>44409</v>
      </c>
      <c r="C4456" s="24" t="s">
        <v>989</v>
      </c>
      <c r="D4456" s="24" t="s">
        <v>170</v>
      </c>
      <c r="E4456" s="24" t="s">
        <v>1487</v>
      </c>
      <c r="F4456" cm="1">
        <f t="array" ref="F4456">_xlfn.SWITCH($E4456,"Forecast",IFERROR(SUMIFS(INDEX('Forecast Input'!$A:$BO,,MATCH(TEXT($A4456,"0"),'Forecast Input'!$1:$1,0)),'Forecast Input'!$A:$A,Master!C4456,'Forecast Input'!$D:$D,Master!D4456),0),"Actual",SUMIFS('CMO Input'!$Q:$Q,'CMO Input'!$E:$E,Master!$A4456,'CMO Input'!$C:$C,Master!$C4456,'CMO Input'!$AJ:$AJ,Master!$D4456,'CMO Input'!$AU:$AU,Master!$F4452),"")</f>
        <v>0</v>
      </c>
    </row>
    <row r="4457" spans="1:6" x14ac:dyDescent="0.25">
      <c r="A4457" s="24">
        <v>22</v>
      </c>
      <c r="B4457" s="25">
        <v>44409</v>
      </c>
      <c r="C4457" s="24" t="s">
        <v>989</v>
      </c>
      <c r="D4457" s="24" t="s">
        <v>436</v>
      </c>
      <c r="E4457" s="24" t="s">
        <v>1489</v>
      </c>
      <c r="F4457" t="str" cm="1">
        <f t="array" ref="F4457">_xlfn.SWITCH($E4457,"Forecast",IFERROR(SUMIFS(INDEX('Forecast Input'!$A:$BO,,MATCH(TEXT($A4457,"0"),'Forecast Input'!$1:$1,0)),'Forecast Input'!$A:$A,Master!C4457,'Forecast Input'!$D:$D,Master!D4457),0),"Actual",SUMIFS('CMO Input'!$Q:$Q,'CMO Input'!$E:$E,Master!$A4457,'CMO Input'!$C:$C,Master!$C4457,'CMO Input'!$AJ:$AJ,Master!$D4457,'CMO Input'!$AU:$AU,Master!$F4453),"")</f>
        <v/>
      </c>
    </row>
    <row r="4458" spans="1:6" x14ac:dyDescent="0.25">
      <c r="A4458" s="24">
        <v>22</v>
      </c>
      <c r="B4458" s="25">
        <v>44409</v>
      </c>
      <c r="C4458" s="24" t="s">
        <v>989</v>
      </c>
      <c r="D4458" s="24" t="s">
        <v>436</v>
      </c>
      <c r="E4458" s="24" t="s">
        <v>1488</v>
      </c>
      <c r="F4458" cm="1">
        <f t="array" ref="F4458">_xlfn.SWITCH($E4458,"Forecast",IFERROR(SUMIFS(INDEX('Forecast Input'!$A:$BO,,MATCH(TEXT($A4458,"0"),'Forecast Input'!$1:$1,0)),'Forecast Input'!$A:$A,Master!C4458,'Forecast Input'!$D:$D,Master!D4458),0),"Actual",SUMIFS('CMO Input'!$Q:$Q,'CMO Input'!$E:$E,Master!$A4458,'CMO Input'!$C:$C,Master!$C4458,'CMO Input'!$AJ:$AJ,Master!$D4458,'CMO Input'!$AU:$AU,Master!$F4454),"")</f>
        <v>0</v>
      </c>
    </row>
    <row r="4459" spans="1:6" x14ac:dyDescent="0.25">
      <c r="A4459" s="24">
        <v>22</v>
      </c>
      <c r="B4459" s="25">
        <v>44409</v>
      </c>
      <c r="C4459" s="24" t="s">
        <v>989</v>
      </c>
      <c r="D4459" s="24" t="s">
        <v>436</v>
      </c>
      <c r="E4459" s="24" t="s">
        <v>1487</v>
      </c>
      <c r="F4459" cm="1">
        <f t="array" ref="F4459">_xlfn.SWITCH($E4459,"Forecast",IFERROR(SUMIFS(INDEX('Forecast Input'!$A:$BO,,MATCH(TEXT($A4459,"0"),'Forecast Input'!$1:$1,0)),'Forecast Input'!$A:$A,Master!C4459,'Forecast Input'!$D:$D,Master!D4459),0),"Actual",SUMIFS('CMO Input'!$Q:$Q,'CMO Input'!$E:$E,Master!$A4459,'CMO Input'!$C:$C,Master!$C4459,'CMO Input'!$AJ:$AJ,Master!$D4459,'CMO Input'!$AU:$AU,Master!$F4455),"")</f>
        <v>0</v>
      </c>
    </row>
    <row r="4460" spans="1:6" x14ac:dyDescent="0.25">
      <c r="A4460" s="24">
        <v>22</v>
      </c>
      <c r="B4460" s="25">
        <v>44409</v>
      </c>
      <c r="C4460" s="24" t="s">
        <v>989</v>
      </c>
      <c r="D4460" s="24" t="s">
        <v>1469</v>
      </c>
      <c r="E4460" s="24" t="s">
        <v>1489</v>
      </c>
      <c r="F4460" t="str" cm="1">
        <f t="array" ref="F4460">_xlfn.SWITCH($E4460,"Forecast",IFERROR(SUMIFS(INDEX('Forecast Input'!$A:$BO,,MATCH(TEXT($A4460,"0"),'Forecast Input'!$1:$1,0)),'Forecast Input'!$A:$A,Master!C4460,'Forecast Input'!$D:$D,Master!D4460),0),"Actual",SUMIFS('CMO Input'!$Q:$Q,'CMO Input'!$E:$E,Master!$A4460,'CMO Input'!$C:$C,Master!$C4460,'CMO Input'!$AJ:$AJ,Master!$D4460,'CMO Input'!$AU:$AU,Master!$F4456),"")</f>
        <v/>
      </c>
    </row>
    <row r="4461" spans="1:6" x14ac:dyDescent="0.25">
      <c r="A4461" s="24">
        <v>22</v>
      </c>
      <c r="B4461" s="25">
        <v>44409</v>
      </c>
      <c r="C4461" s="24" t="s">
        <v>989</v>
      </c>
      <c r="D4461" s="24" t="s">
        <v>1469</v>
      </c>
      <c r="E4461" s="24" t="s">
        <v>1488</v>
      </c>
      <c r="F4461" cm="1">
        <f t="array" ref="F4461">_xlfn.SWITCH($E4461,"Forecast",IFERROR(SUMIFS(INDEX('Forecast Input'!$A:$BO,,MATCH(TEXT($A4461,"0"),'Forecast Input'!$1:$1,0)),'Forecast Input'!$A:$A,Master!C4461,'Forecast Input'!$D:$D,Master!D4461),0),"Actual",SUMIFS('CMO Input'!$Q:$Q,'CMO Input'!$E:$E,Master!$A4461,'CMO Input'!$C:$C,Master!$C4461,'CMO Input'!$AJ:$AJ,Master!$D4461,'CMO Input'!$AU:$AU,Master!$F4457),"")</f>
        <v>0</v>
      </c>
    </row>
    <row r="4462" spans="1:6" x14ac:dyDescent="0.25">
      <c r="A4462" s="24">
        <v>22</v>
      </c>
      <c r="B4462" s="25">
        <v>44409</v>
      </c>
      <c r="C4462" s="24" t="s">
        <v>989</v>
      </c>
      <c r="D4462" s="24" t="s">
        <v>1469</v>
      </c>
      <c r="E4462" s="24" t="s">
        <v>1487</v>
      </c>
      <c r="F4462" cm="1">
        <f t="array" ref="F4462">_xlfn.SWITCH($E4462,"Forecast",IFERROR(SUMIFS(INDEX('Forecast Input'!$A:$BO,,MATCH(TEXT($A4462,"0"),'Forecast Input'!$1:$1,0)),'Forecast Input'!$A:$A,Master!C4462,'Forecast Input'!$D:$D,Master!D4462),0),"Actual",SUMIFS('CMO Input'!$Q:$Q,'CMO Input'!$E:$E,Master!$A4462,'CMO Input'!$C:$C,Master!$C4462,'CMO Input'!$AJ:$AJ,Master!$D4462,'CMO Input'!$AU:$AU,Master!$F4458),"")</f>
        <v>0</v>
      </c>
    </row>
    <row r="4463" spans="1:6" x14ac:dyDescent="0.25">
      <c r="A4463" s="24">
        <v>22</v>
      </c>
      <c r="B4463" s="25">
        <v>44409</v>
      </c>
      <c r="C4463" s="24" t="s">
        <v>181</v>
      </c>
      <c r="D4463" s="24" t="s">
        <v>10</v>
      </c>
      <c r="E4463" s="24" t="s">
        <v>1489</v>
      </c>
      <c r="F4463" t="str" cm="1">
        <f t="array" ref="F4463">_xlfn.SWITCH($E4463,"Forecast",IFERROR(SUMIFS(INDEX('Forecast Input'!$A:$BO,,MATCH(TEXT($A4463,"0"),'Forecast Input'!$1:$1,0)),'Forecast Input'!$A:$A,Master!C4463,'Forecast Input'!$D:$D,Master!D4463),0),"Actual",SUMIFS('CMO Input'!$Q:$Q,'CMO Input'!$E:$E,Master!$A4463,'CMO Input'!$C:$C,Master!$C4463,'CMO Input'!$AJ:$AJ,Master!$D4463,'CMO Input'!$AU:$AU,Master!$F4459),"")</f>
        <v/>
      </c>
    </row>
    <row r="4464" spans="1:6" x14ac:dyDescent="0.25">
      <c r="A4464" s="24">
        <v>22</v>
      </c>
      <c r="B4464" s="25">
        <v>44409</v>
      </c>
      <c r="C4464" s="24" t="s">
        <v>181</v>
      </c>
      <c r="D4464" s="24" t="s">
        <v>10</v>
      </c>
      <c r="E4464" s="24" t="s">
        <v>1488</v>
      </c>
      <c r="F4464" cm="1">
        <f t="array" ref="F4464">_xlfn.SWITCH($E4464,"Forecast",IFERROR(SUMIFS(INDEX('Forecast Input'!$A:$BO,,MATCH(TEXT($A4464,"0"),'Forecast Input'!$1:$1,0)),'Forecast Input'!$A:$A,Master!C4464,'Forecast Input'!$D:$D,Master!D4464),0),"Actual",SUMIFS('CMO Input'!$Q:$Q,'CMO Input'!$E:$E,Master!$A4464,'CMO Input'!$C:$C,Master!$C4464,'CMO Input'!$AJ:$AJ,Master!$D4464,'CMO Input'!$AU:$AU,Master!$F4460),"")</f>
        <v>0</v>
      </c>
    </row>
    <row r="4465" spans="1:6" x14ac:dyDescent="0.25">
      <c r="A4465" s="24">
        <v>22</v>
      </c>
      <c r="B4465" s="25">
        <v>44409</v>
      </c>
      <c r="C4465" s="24" t="s">
        <v>181</v>
      </c>
      <c r="D4465" s="24" t="s">
        <v>10</v>
      </c>
      <c r="E4465" s="24" t="s">
        <v>1487</v>
      </c>
      <c r="F4465" cm="1">
        <f t="array" ref="F4465">_xlfn.SWITCH($E4465,"Forecast",IFERROR(SUMIFS(INDEX('Forecast Input'!$A:$BO,,MATCH(TEXT($A4465,"0"),'Forecast Input'!$1:$1,0)),'Forecast Input'!$A:$A,Master!C4465,'Forecast Input'!$D:$D,Master!D4465),0),"Actual",SUMIFS('CMO Input'!$Q:$Q,'CMO Input'!$E:$E,Master!$A4465,'CMO Input'!$C:$C,Master!$C4465,'CMO Input'!$AJ:$AJ,Master!$D4465,'CMO Input'!$AU:$AU,Master!$F4461),"")</f>
        <v>0</v>
      </c>
    </row>
    <row r="4466" spans="1:6" x14ac:dyDescent="0.25">
      <c r="A4466" s="24">
        <v>22</v>
      </c>
      <c r="B4466" s="25">
        <v>44409</v>
      </c>
      <c r="C4466" s="24" t="s">
        <v>181</v>
      </c>
      <c r="D4466" s="24" t="s">
        <v>61</v>
      </c>
      <c r="E4466" s="24" t="s">
        <v>1489</v>
      </c>
      <c r="F4466" t="str" cm="1">
        <f t="array" ref="F4466">_xlfn.SWITCH($E4466,"Forecast",IFERROR(SUMIFS(INDEX('Forecast Input'!$A:$BO,,MATCH(TEXT($A4466,"0"),'Forecast Input'!$1:$1,0)),'Forecast Input'!$A:$A,Master!C4466,'Forecast Input'!$D:$D,Master!D4466),0),"Actual",SUMIFS('CMO Input'!$Q:$Q,'CMO Input'!$E:$E,Master!$A4466,'CMO Input'!$C:$C,Master!$C4466,'CMO Input'!$AJ:$AJ,Master!$D4466,'CMO Input'!$AU:$AU,Master!$F4462),"")</f>
        <v/>
      </c>
    </row>
    <row r="4467" spans="1:6" x14ac:dyDescent="0.25">
      <c r="A4467" s="24">
        <v>22</v>
      </c>
      <c r="B4467" s="25">
        <v>44409</v>
      </c>
      <c r="C4467" s="24" t="s">
        <v>181</v>
      </c>
      <c r="D4467" s="24" t="s">
        <v>61</v>
      </c>
      <c r="E4467" s="24" t="s">
        <v>1488</v>
      </c>
      <c r="F4467" cm="1">
        <f t="array" ref="F4467">_xlfn.SWITCH($E4467,"Forecast",IFERROR(SUMIFS(INDEX('Forecast Input'!$A:$BO,,MATCH(TEXT($A4467,"0"),'Forecast Input'!$1:$1,0)),'Forecast Input'!$A:$A,Master!C4467,'Forecast Input'!$D:$D,Master!D4467),0),"Actual",SUMIFS('CMO Input'!$Q:$Q,'CMO Input'!$E:$E,Master!$A4467,'CMO Input'!$C:$C,Master!$C4467,'CMO Input'!$AJ:$AJ,Master!$D4467,'CMO Input'!$AU:$AU,Master!$F4463),"")</f>
        <v>0</v>
      </c>
    </row>
    <row r="4468" spans="1:6" x14ac:dyDescent="0.25">
      <c r="A4468" s="24">
        <v>22</v>
      </c>
      <c r="B4468" s="25">
        <v>44409</v>
      </c>
      <c r="C4468" s="24" t="s">
        <v>181</v>
      </c>
      <c r="D4468" s="24" t="s">
        <v>61</v>
      </c>
      <c r="E4468" s="24" t="s">
        <v>1487</v>
      </c>
      <c r="F4468" cm="1">
        <f t="array" ref="F4468">_xlfn.SWITCH($E4468,"Forecast",IFERROR(SUMIFS(INDEX('Forecast Input'!$A:$BO,,MATCH(TEXT($A4468,"0"),'Forecast Input'!$1:$1,0)),'Forecast Input'!$A:$A,Master!C4468,'Forecast Input'!$D:$D,Master!D4468),0),"Actual",SUMIFS('CMO Input'!$Q:$Q,'CMO Input'!$E:$E,Master!$A4468,'CMO Input'!$C:$C,Master!$C4468,'CMO Input'!$AJ:$AJ,Master!$D4468,'CMO Input'!$AU:$AU,Master!$F4464),"")</f>
        <v>0</v>
      </c>
    </row>
    <row r="4469" spans="1:6" x14ac:dyDescent="0.25">
      <c r="A4469" s="24">
        <v>22</v>
      </c>
      <c r="B4469" s="25">
        <v>44409</v>
      </c>
      <c r="C4469" s="24" t="s">
        <v>181</v>
      </c>
      <c r="D4469" s="24" t="s">
        <v>103</v>
      </c>
      <c r="E4469" s="24" t="s">
        <v>1489</v>
      </c>
      <c r="F4469" t="str" cm="1">
        <f t="array" ref="F4469">_xlfn.SWITCH($E4469,"Forecast",IFERROR(SUMIFS(INDEX('Forecast Input'!$A:$BO,,MATCH(TEXT($A4469,"0"),'Forecast Input'!$1:$1,0)),'Forecast Input'!$A:$A,Master!C4469,'Forecast Input'!$D:$D,Master!D4469),0),"Actual",SUMIFS('CMO Input'!$Q:$Q,'CMO Input'!$E:$E,Master!$A4469,'CMO Input'!$C:$C,Master!$C4469,'CMO Input'!$AJ:$AJ,Master!$D4469,'CMO Input'!$AU:$AU,Master!$F4465),"")</f>
        <v/>
      </c>
    </row>
    <row r="4470" spans="1:6" x14ac:dyDescent="0.25">
      <c r="A4470" s="24">
        <v>22</v>
      </c>
      <c r="B4470" s="25">
        <v>44409</v>
      </c>
      <c r="C4470" s="24" t="s">
        <v>181</v>
      </c>
      <c r="D4470" s="24" t="s">
        <v>103</v>
      </c>
      <c r="E4470" s="24" t="s">
        <v>1488</v>
      </c>
      <c r="F4470" cm="1">
        <f t="array" ref="F4470">_xlfn.SWITCH($E4470,"Forecast",IFERROR(SUMIFS(INDEX('Forecast Input'!$A:$BO,,MATCH(TEXT($A4470,"0"),'Forecast Input'!$1:$1,0)),'Forecast Input'!$A:$A,Master!C4470,'Forecast Input'!$D:$D,Master!D4470),0),"Actual",SUMIFS('CMO Input'!$Q:$Q,'CMO Input'!$E:$E,Master!$A4470,'CMO Input'!$C:$C,Master!$C4470,'CMO Input'!$AJ:$AJ,Master!$D4470,'CMO Input'!$AU:$AU,Master!$F4466),"")</f>
        <v>0</v>
      </c>
    </row>
    <row r="4471" spans="1:6" x14ac:dyDescent="0.25">
      <c r="A4471" s="24">
        <v>22</v>
      </c>
      <c r="B4471" s="25">
        <v>44409</v>
      </c>
      <c r="C4471" s="24" t="s">
        <v>181</v>
      </c>
      <c r="D4471" s="24" t="s">
        <v>103</v>
      </c>
      <c r="E4471" s="24" t="s">
        <v>1487</v>
      </c>
      <c r="F4471" cm="1">
        <f t="array" ref="F4471">_xlfn.SWITCH($E4471,"Forecast",IFERROR(SUMIFS(INDEX('Forecast Input'!$A:$BO,,MATCH(TEXT($A4471,"0"),'Forecast Input'!$1:$1,0)),'Forecast Input'!$A:$A,Master!C4471,'Forecast Input'!$D:$D,Master!D4471),0),"Actual",SUMIFS('CMO Input'!$Q:$Q,'CMO Input'!$E:$E,Master!$A4471,'CMO Input'!$C:$C,Master!$C4471,'CMO Input'!$AJ:$AJ,Master!$D4471,'CMO Input'!$AU:$AU,Master!$F4467),"")</f>
        <v>0</v>
      </c>
    </row>
    <row r="4472" spans="1:6" x14ac:dyDescent="0.25">
      <c r="A4472" s="24">
        <v>22</v>
      </c>
      <c r="B4472" s="25">
        <v>44409</v>
      </c>
      <c r="C4472" s="24" t="s">
        <v>181</v>
      </c>
      <c r="D4472" s="24" t="s">
        <v>146</v>
      </c>
      <c r="E4472" s="24" t="s">
        <v>1489</v>
      </c>
      <c r="F4472" t="str" cm="1">
        <f t="array" ref="F4472">_xlfn.SWITCH($E4472,"Forecast",IFERROR(SUMIFS(INDEX('Forecast Input'!$A:$BO,,MATCH(TEXT($A4472,"0"),'Forecast Input'!$1:$1,0)),'Forecast Input'!$A:$A,Master!C4472,'Forecast Input'!$D:$D,Master!D4472),0),"Actual",SUMIFS('CMO Input'!$Q:$Q,'CMO Input'!$E:$E,Master!$A4472,'CMO Input'!$C:$C,Master!$C4472,'CMO Input'!$AJ:$AJ,Master!$D4472,'CMO Input'!$AU:$AU,Master!$F4468),"")</f>
        <v/>
      </c>
    </row>
    <row r="4473" spans="1:6" x14ac:dyDescent="0.25">
      <c r="A4473" s="24">
        <v>22</v>
      </c>
      <c r="B4473" s="25">
        <v>44409</v>
      </c>
      <c r="C4473" s="24" t="s">
        <v>181</v>
      </c>
      <c r="D4473" s="24" t="s">
        <v>146</v>
      </c>
      <c r="E4473" s="24" t="s">
        <v>1488</v>
      </c>
      <c r="F4473" cm="1">
        <f t="array" ref="F4473">_xlfn.SWITCH($E4473,"Forecast",IFERROR(SUMIFS(INDEX('Forecast Input'!$A:$BO,,MATCH(TEXT($A4473,"0"),'Forecast Input'!$1:$1,0)),'Forecast Input'!$A:$A,Master!C4473,'Forecast Input'!$D:$D,Master!D4473),0),"Actual",SUMIFS('CMO Input'!$Q:$Q,'CMO Input'!$E:$E,Master!$A4473,'CMO Input'!$C:$C,Master!$C4473,'CMO Input'!$AJ:$AJ,Master!$D4473,'CMO Input'!$AU:$AU,Master!$F4469),"")</f>
        <v>0</v>
      </c>
    </row>
    <row r="4474" spans="1:6" x14ac:dyDescent="0.25">
      <c r="A4474" s="24">
        <v>22</v>
      </c>
      <c r="B4474" s="25">
        <v>44409</v>
      </c>
      <c r="C4474" s="24" t="s">
        <v>181</v>
      </c>
      <c r="D4474" s="24" t="s">
        <v>146</v>
      </c>
      <c r="E4474" s="24" t="s">
        <v>1487</v>
      </c>
      <c r="F4474" cm="1">
        <f t="array" ref="F4474">_xlfn.SWITCH($E4474,"Forecast",IFERROR(SUMIFS(INDEX('Forecast Input'!$A:$BO,,MATCH(TEXT($A4474,"0"),'Forecast Input'!$1:$1,0)),'Forecast Input'!$A:$A,Master!C4474,'Forecast Input'!$D:$D,Master!D4474),0),"Actual",SUMIFS('CMO Input'!$Q:$Q,'CMO Input'!$E:$E,Master!$A4474,'CMO Input'!$C:$C,Master!$C4474,'CMO Input'!$AJ:$AJ,Master!$D4474,'CMO Input'!$AU:$AU,Master!$F4470),"")</f>
        <v>0</v>
      </c>
    </row>
    <row r="4475" spans="1:6" x14ac:dyDescent="0.25">
      <c r="A4475" s="24">
        <v>22</v>
      </c>
      <c r="B4475" s="25">
        <v>44409</v>
      </c>
      <c r="C4475" s="24" t="s">
        <v>181</v>
      </c>
      <c r="D4475" s="24" t="s">
        <v>166</v>
      </c>
      <c r="E4475" s="24" t="s">
        <v>1489</v>
      </c>
      <c r="F4475" t="str" cm="1">
        <f t="array" ref="F4475">_xlfn.SWITCH($E4475,"Forecast",IFERROR(SUMIFS(INDEX('Forecast Input'!$A:$BO,,MATCH(TEXT($A4475,"0"),'Forecast Input'!$1:$1,0)),'Forecast Input'!$A:$A,Master!C4475,'Forecast Input'!$D:$D,Master!D4475),0),"Actual",SUMIFS('CMO Input'!$Q:$Q,'CMO Input'!$E:$E,Master!$A4475,'CMO Input'!$C:$C,Master!$C4475,'CMO Input'!$AJ:$AJ,Master!$D4475,'CMO Input'!$AU:$AU,Master!$F4471),"")</f>
        <v/>
      </c>
    </row>
    <row r="4476" spans="1:6" x14ac:dyDescent="0.25">
      <c r="A4476" s="24">
        <v>22</v>
      </c>
      <c r="B4476" s="25">
        <v>44409</v>
      </c>
      <c r="C4476" s="24" t="s">
        <v>181</v>
      </c>
      <c r="D4476" s="24" t="s">
        <v>166</v>
      </c>
      <c r="E4476" s="24" t="s">
        <v>1488</v>
      </c>
      <c r="F4476" cm="1">
        <f t="array" ref="F4476">_xlfn.SWITCH($E4476,"Forecast",IFERROR(SUMIFS(INDEX('Forecast Input'!$A:$BO,,MATCH(TEXT($A4476,"0"),'Forecast Input'!$1:$1,0)),'Forecast Input'!$A:$A,Master!C4476,'Forecast Input'!$D:$D,Master!D4476),0),"Actual",SUMIFS('CMO Input'!$Q:$Q,'CMO Input'!$E:$E,Master!$A4476,'CMO Input'!$C:$C,Master!$C4476,'CMO Input'!$AJ:$AJ,Master!$D4476,'CMO Input'!$AU:$AU,Master!$F4472),"")</f>
        <v>0</v>
      </c>
    </row>
    <row r="4477" spans="1:6" x14ac:dyDescent="0.25">
      <c r="A4477" s="24">
        <v>22</v>
      </c>
      <c r="B4477" s="25">
        <v>44409</v>
      </c>
      <c r="C4477" s="24" t="s">
        <v>181</v>
      </c>
      <c r="D4477" s="24" t="s">
        <v>166</v>
      </c>
      <c r="E4477" s="24" t="s">
        <v>1487</v>
      </c>
      <c r="F4477" cm="1">
        <f t="array" ref="F4477">_xlfn.SWITCH($E4477,"Forecast",IFERROR(SUMIFS(INDEX('Forecast Input'!$A:$BO,,MATCH(TEXT($A4477,"0"),'Forecast Input'!$1:$1,0)),'Forecast Input'!$A:$A,Master!C4477,'Forecast Input'!$D:$D,Master!D4477),0),"Actual",SUMIFS('CMO Input'!$Q:$Q,'CMO Input'!$E:$E,Master!$A4477,'CMO Input'!$C:$C,Master!$C4477,'CMO Input'!$AJ:$AJ,Master!$D4477,'CMO Input'!$AU:$AU,Master!$F4473),"")</f>
        <v>0</v>
      </c>
    </row>
    <row r="4478" spans="1:6" x14ac:dyDescent="0.25">
      <c r="A4478" s="24">
        <v>22</v>
      </c>
      <c r="B4478" s="25">
        <v>44409</v>
      </c>
      <c r="C4478" s="24" t="s">
        <v>181</v>
      </c>
      <c r="D4478" s="24" t="s">
        <v>170</v>
      </c>
      <c r="E4478" s="24" t="s">
        <v>1489</v>
      </c>
      <c r="F4478" t="str" cm="1">
        <f t="array" ref="F4478">_xlfn.SWITCH($E4478,"Forecast",IFERROR(SUMIFS(INDEX('Forecast Input'!$A:$BO,,MATCH(TEXT($A4478,"0"),'Forecast Input'!$1:$1,0)),'Forecast Input'!$A:$A,Master!C4478,'Forecast Input'!$D:$D,Master!D4478),0),"Actual",SUMIFS('CMO Input'!$Q:$Q,'CMO Input'!$E:$E,Master!$A4478,'CMO Input'!$C:$C,Master!$C4478,'CMO Input'!$AJ:$AJ,Master!$D4478,'CMO Input'!$AU:$AU,Master!$F4474),"")</f>
        <v/>
      </c>
    </row>
    <row r="4479" spans="1:6" x14ac:dyDescent="0.25">
      <c r="A4479" s="24">
        <v>22</v>
      </c>
      <c r="B4479" s="25">
        <v>44409</v>
      </c>
      <c r="C4479" s="24" t="s">
        <v>181</v>
      </c>
      <c r="D4479" s="24" t="s">
        <v>170</v>
      </c>
      <c r="E4479" s="24" t="s">
        <v>1488</v>
      </c>
      <c r="F4479" cm="1">
        <f t="array" ref="F4479">_xlfn.SWITCH($E4479,"Forecast",IFERROR(SUMIFS(INDEX('Forecast Input'!$A:$BO,,MATCH(TEXT($A4479,"0"),'Forecast Input'!$1:$1,0)),'Forecast Input'!$A:$A,Master!C4479,'Forecast Input'!$D:$D,Master!D4479),0),"Actual",SUMIFS('CMO Input'!$Q:$Q,'CMO Input'!$E:$E,Master!$A4479,'CMO Input'!$C:$C,Master!$C4479,'CMO Input'!$AJ:$AJ,Master!$D4479,'CMO Input'!$AU:$AU,Master!$F4475),"")</f>
        <v>0</v>
      </c>
    </row>
    <row r="4480" spans="1:6" x14ac:dyDescent="0.25">
      <c r="A4480" s="24">
        <v>22</v>
      </c>
      <c r="B4480" s="25">
        <v>44409</v>
      </c>
      <c r="C4480" s="24" t="s">
        <v>181</v>
      </c>
      <c r="D4480" s="24" t="s">
        <v>170</v>
      </c>
      <c r="E4480" s="24" t="s">
        <v>1487</v>
      </c>
      <c r="F4480" cm="1">
        <f t="array" ref="F4480">_xlfn.SWITCH($E4480,"Forecast",IFERROR(SUMIFS(INDEX('Forecast Input'!$A:$BO,,MATCH(TEXT($A4480,"0"),'Forecast Input'!$1:$1,0)),'Forecast Input'!$A:$A,Master!C4480,'Forecast Input'!$D:$D,Master!D4480),0),"Actual",SUMIFS('CMO Input'!$Q:$Q,'CMO Input'!$E:$E,Master!$A4480,'CMO Input'!$C:$C,Master!$C4480,'CMO Input'!$AJ:$AJ,Master!$D4480,'CMO Input'!$AU:$AU,Master!$F4476),"")</f>
        <v>0</v>
      </c>
    </row>
    <row r="4481" spans="1:6" x14ac:dyDescent="0.25">
      <c r="A4481" s="24">
        <v>22</v>
      </c>
      <c r="B4481" s="25">
        <v>44409</v>
      </c>
      <c r="C4481" s="24" t="s">
        <v>181</v>
      </c>
      <c r="D4481" s="24" t="s">
        <v>436</v>
      </c>
      <c r="E4481" s="24" t="s">
        <v>1489</v>
      </c>
      <c r="F4481" t="str" cm="1">
        <f t="array" ref="F4481">_xlfn.SWITCH($E4481,"Forecast",IFERROR(SUMIFS(INDEX('Forecast Input'!$A:$BO,,MATCH(TEXT($A4481,"0"),'Forecast Input'!$1:$1,0)),'Forecast Input'!$A:$A,Master!C4481,'Forecast Input'!$D:$D,Master!D4481),0),"Actual",SUMIFS('CMO Input'!$Q:$Q,'CMO Input'!$E:$E,Master!$A4481,'CMO Input'!$C:$C,Master!$C4481,'CMO Input'!$AJ:$AJ,Master!$D4481,'CMO Input'!$AU:$AU,Master!$F4477),"")</f>
        <v/>
      </c>
    </row>
    <row r="4482" spans="1:6" x14ac:dyDescent="0.25">
      <c r="A4482" s="24">
        <v>22</v>
      </c>
      <c r="B4482" s="25">
        <v>44409</v>
      </c>
      <c r="C4482" s="24" t="s">
        <v>181</v>
      </c>
      <c r="D4482" s="24" t="s">
        <v>436</v>
      </c>
      <c r="E4482" s="24" t="s">
        <v>1488</v>
      </c>
      <c r="F4482" cm="1">
        <f t="array" ref="F4482">_xlfn.SWITCH($E4482,"Forecast",IFERROR(SUMIFS(INDEX('Forecast Input'!$A:$BO,,MATCH(TEXT($A4482,"0"),'Forecast Input'!$1:$1,0)),'Forecast Input'!$A:$A,Master!C4482,'Forecast Input'!$D:$D,Master!D4482),0),"Actual",SUMIFS('CMO Input'!$Q:$Q,'CMO Input'!$E:$E,Master!$A4482,'CMO Input'!$C:$C,Master!$C4482,'CMO Input'!$AJ:$AJ,Master!$D4482,'CMO Input'!$AU:$AU,Master!$F4478),"")</f>
        <v>0</v>
      </c>
    </row>
    <row r="4483" spans="1:6" x14ac:dyDescent="0.25">
      <c r="A4483" s="24">
        <v>22</v>
      </c>
      <c r="B4483" s="25">
        <v>44409</v>
      </c>
      <c r="C4483" s="24" t="s">
        <v>181</v>
      </c>
      <c r="D4483" s="24" t="s">
        <v>436</v>
      </c>
      <c r="E4483" s="24" t="s">
        <v>1487</v>
      </c>
      <c r="F4483" cm="1">
        <f t="array" ref="F4483">_xlfn.SWITCH($E4483,"Forecast",IFERROR(SUMIFS(INDEX('Forecast Input'!$A:$BO,,MATCH(TEXT($A4483,"0"),'Forecast Input'!$1:$1,0)),'Forecast Input'!$A:$A,Master!C4483,'Forecast Input'!$D:$D,Master!D4483),0),"Actual",SUMIFS('CMO Input'!$Q:$Q,'CMO Input'!$E:$E,Master!$A4483,'CMO Input'!$C:$C,Master!$C4483,'CMO Input'!$AJ:$AJ,Master!$D4483,'CMO Input'!$AU:$AU,Master!$F4479),"")</f>
        <v>0</v>
      </c>
    </row>
    <row r="4484" spans="1:6" x14ac:dyDescent="0.25">
      <c r="A4484" s="24">
        <v>22</v>
      </c>
      <c r="B4484" s="25">
        <v>44409</v>
      </c>
      <c r="C4484" s="24" t="s">
        <v>181</v>
      </c>
      <c r="D4484" s="24" t="s">
        <v>1469</v>
      </c>
      <c r="E4484" s="24" t="s">
        <v>1489</v>
      </c>
      <c r="F4484" t="str" cm="1">
        <f t="array" ref="F4484">_xlfn.SWITCH($E4484,"Forecast",IFERROR(SUMIFS(INDEX('Forecast Input'!$A:$BO,,MATCH(TEXT($A4484,"0"),'Forecast Input'!$1:$1,0)),'Forecast Input'!$A:$A,Master!C4484,'Forecast Input'!$D:$D,Master!D4484),0),"Actual",SUMIFS('CMO Input'!$Q:$Q,'CMO Input'!$E:$E,Master!$A4484,'CMO Input'!$C:$C,Master!$C4484,'CMO Input'!$AJ:$AJ,Master!$D4484,'CMO Input'!$AU:$AU,Master!$F4480),"")</f>
        <v/>
      </c>
    </row>
    <row r="4485" spans="1:6" x14ac:dyDescent="0.25">
      <c r="A4485" s="24">
        <v>22</v>
      </c>
      <c r="B4485" s="25">
        <v>44409</v>
      </c>
      <c r="C4485" s="24" t="s">
        <v>181</v>
      </c>
      <c r="D4485" s="24" t="s">
        <v>1469</v>
      </c>
      <c r="E4485" s="24" t="s">
        <v>1488</v>
      </c>
      <c r="F4485" cm="1">
        <f t="array" ref="F4485">_xlfn.SWITCH($E4485,"Forecast",IFERROR(SUMIFS(INDEX('Forecast Input'!$A:$BO,,MATCH(TEXT($A4485,"0"),'Forecast Input'!$1:$1,0)),'Forecast Input'!$A:$A,Master!C4485,'Forecast Input'!$D:$D,Master!D4485),0),"Actual",SUMIFS('CMO Input'!$Q:$Q,'CMO Input'!$E:$E,Master!$A4485,'CMO Input'!$C:$C,Master!$C4485,'CMO Input'!$AJ:$AJ,Master!$D4485,'CMO Input'!$AU:$AU,Master!$F4481),"")</f>
        <v>0</v>
      </c>
    </row>
    <row r="4486" spans="1:6" x14ac:dyDescent="0.25">
      <c r="A4486" s="24">
        <v>22</v>
      </c>
      <c r="B4486" s="25">
        <v>44409</v>
      </c>
      <c r="C4486" s="24" t="s">
        <v>181</v>
      </c>
      <c r="D4486" s="24" t="s">
        <v>1469</v>
      </c>
      <c r="E4486" s="24" t="s">
        <v>1487</v>
      </c>
      <c r="F4486" cm="1">
        <f t="array" ref="F4486">_xlfn.SWITCH($E4486,"Forecast",IFERROR(SUMIFS(INDEX('Forecast Input'!$A:$BO,,MATCH(TEXT($A4486,"0"),'Forecast Input'!$1:$1,0)),'Forecast Input'!$A:$A,Master!C4486,'Forecast Input'!$D:$D,Master!D4486),0),"Actual",SUMIFS('CMO Input'!$Q:$Q,'CMO Input'!$E:$E,Master!$A4486,'CMO Input'!$C:$C,Master!$C4486,'CMO Input'!$AJ:$AJ,Master!$D4486,'CMO Input'!$AU:$AU,Master!$F4482),"")</f>
        <v>0</v>
      </c>
    </row>
    <row r="4487" spans="1:6" x14ac:dyDescent="0.25">
      <c r="A4487" s="24">
        <v>22</v>
      </c>
      <c r="B4487" s="25">
        <v>44409</v>
      </c>
      <c r="C4487" s="24" t="s">
        <v>424</v>
      </c>
      <c r="D4487" s="24" t="s">
        <v>10</v>
      </c>
      <c r="E4487" s="24" t="s">
        <v>1489</v>
      </c>
      <c r="F4487" t="str" cm="1">
        <f t="array" ref="F4487">_xlfn.SWITCH($E4487,"Forecast",IFERROR(SUMIFS(INDEX('Forecast Input'!$A:$BO,,MATCH(TEXT($A4487,"0"),'Forecast Input'!$1:$1,0)),'Forecast Input'!$A:$A,Master!C4487,'Forecast Input'!$D:$D,Master!D4487),0),"Actual",SUMIFS('CMO Input'!$Q:$Q,'CMO Input'!$E:$E,Master!$A4487,'CMO Input'!$C:$C,Master!$C4487,'CMO Input'!$AJ:$AJ,Master!$D4487,'CMO Input'!$AU:$AU,Master!$F4483),"")</f>
        <v/>
      </c>
    </row>
    <row r="4488" spans="1:6" x14ac:dyDescent="0.25">
      <c r="A4488" s="24">
        <v>22</v>
      </c>
      <c r="B4488" s="25">
        <v>44409</v>
      </c>
      <c r="C4488" s="24" t="s">
        <v>424</v>
      </c>
      <c r="D4488" s="24" t="s">
        <v>10</v>
      </c>
      <c r="E4488" s="24" t="s">
        <v>1488</v>
      </c>
      <c r="F4488" cm="1">
        <f t="array" ref="F4488">_xlfn.SWITCH($E4488,"Forecast",IFERROR(SUMIFS(INDEX('Forecast Input'!$A:$BO,,MATCH(TEXT($A4488,"0"),'Forecast Input'!$1:$1,0)),'Forecast Input'!$A:$A,Master!C4488,'Forecast Input'!$D:$D,Master!D4488),0),"Actual",SUMIFS('CMO Input'!$Q:$Q,'CMO Input'!$E:$E,Master!$A4488,'CMO Input'!$C:$C,Master!$C4488,'CMO Input'!$AJ:$AJ,Master!$D4488,'CMO Input'!$AU:$AU,Master!$F4484),"")</f>
        <v>0</v>
      </c>
    </row>
    <row r="4489" spans="1:6" x14ac:dyDescent="0.25">
      <c r="A4489" s="24">
        <v>22</v>
      </c>
      <c r="B4489" s="25">
        <v>44409</v>
      </c>
      <c r="C4489" s="24" t="s">
        <v>424</v>
      </c>
      <c r="D4489" s="24" t="s">
        <v>10</v>
      </c>
      <c r="E4489" s="24" t="s">
        <v>1487</v>
      </c>
      <c r="F4489" cm="1">
        <f t="array" ref="F4489">_xlfn.SWITCH($E4489,"Forecast",IFERROR(SUMIFS(INDEX('Forecast Input'!$A:$BO,,MATCH(TEXT($A4489,"0"),'Forecast Input'!$1:$1,0)),'Forecast Input'!$A:$A,Master!C4489,'Forecast Input'!$D:$D,Master!D4489),0),"Actual",SUMIFS('CMO Input'!$Q:$Q,'CMO Input'!$E:$E,Master!$A4489,'CMO Input'!$C:$C,Master!$C4489,'CMO Input'!$AJ:$AJ,Master!$D4489,'CMO Input'!$AU:$AU,Master!$F4485),"")</f>
        <v>0</v>
      </c>
    </row>
    <row r="4490" spans="1:6" x14ac:dyDescent="0.25">
      <c r="A4490" s="24">
        <v>22</v>
      </c>
      <c r="B4490" s="25">
        <v>44409</v>
      </c>
      <c r="C4490" s="24" t="s">
        <v>424</v>
      </c>
      <c r="D4490" s="24" t="s">
        <v>61</v>
      </c>
      <c r="E4490" s="24" t="s">
        <v>1489</v>
      </c>
      <c r="F4490" t="str" cm="1">
        <f t="array" ref="F4490">_xlfn.SWITCH($E4490,"Forecast",IFERROR(SUMIFS(INDEX('Forecast Input'!$A:$BO,,MATCH(TEXT($A4490,"0"),'Forecast Input'!$1:$1,0)),'Forecast Input'!$A:$A,Master!C4490,'Forecast Input'!$D:$D,Master!D4490),0),"Actual",SUMIFS('CMO Input'!$Q:$Q,'CMO Input'!$E:$E,Master!$A4490,'CMO Input'!$C:$C,Master!$C4490,'CMO Input'!$AJ:$AJ,Master!$D4490,'CMO Input'!$AU:$AU,Master!$F4486),"")</f>
        <v/>
      </c>
    </row>
    <row r="4491" spans="1:6" x14ac:dyDescent="0.25">
      <c r="A4491" s="24">
        <v>22</v>
      </c>
      <c r="B4491" s="25">
        <v>44409</v>
      </c>
      <c r="C4491" s="24" t="s">
        <v>424</v>
      </c>
      <c r="D4491" s="24" t="s">
        <v>61</v>
      </c>
      <c r="E4491" s="24" t="s">
        <v>1488</v>
      </c>
      <c r="F4491" cm="1">
        <f t="array" ref="F4491">_xlfn.SWITCH($E4491,"Forecast",IFERROR(SUMIFS(INDEX('Forecast Input'!$A:$BO,,MATCH(TEXT($A4491,"0"),'Forecast Input'!$1:$1,0)),'Forecast Input'!$A:$A,Master!C4491,'Forecast Input'!$D:$D,Master!D4491),0),"Actual",SUMIFS('CMO Input'!$Q:$Q,'CMO Input'!$E:$E,Master!$A4491,'CMO Input'!$C:$C,Master!$C4491,'CMO Input'!$AJ:$AJ,Master!$D4491,'CMO Input'!$AU:$AU,Master!$F4487),"")</f>
        <v>0</v>
      </c>
    </row>
    <row r="4492" spans="1:6" x14ac:dyDescent="0.25">
      <c r="A4492" s="24">
        <v>22</v>
      </c>
      <c r="B4492" s="25">
        <v>44409</v>
      </c>
      <c r="C4492" s="24" t="s">
        <v>424</v>
      </c>
      <c r="D4492" s="24" t="s">
        <v>61</v>
      </c>
      <c r="E4492" s="24" t="s">
        <v>1487</v>
      </c>
      <c r="F4492" cm="1">
        <f t="array" ref="F4492">_xlfn.SWITCH($E4492,"Forecast",IFERROR(SUMIFS(INDEX('Forecast Input'!$A:$BO,,MATCH(TEXT($A4492,"0"),'Forecast Input'!$1:$1,0)),'Forecast Input'!$A:$A,Master!C4492,'Forecast Input'!$D:$D,Master!D4492),0),"Actual",SUMIFS('CMO Input'!$Q:$Q,'CMO Input'!$E:$E,Master!$A4492,'CMO Input'!$C:$C,Master!$C4492,'CMO Input'!$AJ:$AJ,Master!$D4492,'CMO Input'!$AU:$AU,Master!$F4488),"")</f>
        <v>0</v>
      </c>
    </row>
    <row r="4493" spans="1:6" x14ac:dyDescent="0.25">
      <c r="A4493" s="24">
        <v>22</v>
      </c>
      <c r="B4493" s="25">
        <v>44409</v>
      </c>
      <c r="C4493" s="24" t="s">
        <v>424</v>
      </c>
      <c r="D4493" s="24" t="s">
        <v>103</v>
      </c>
      <c r="E4493" s="24" t="s">
        <v>1489</v>
      </c>
      <c r="F4493" t="str" cm="1">
        <f t="array" ref="F4493">_xlfn.SWITCH($E4493,"Forecast",IFERROR(SUMIFS(INDEX('Forecast Input'!$A:$BO,,MATCH(TEXT($A4493,"0"),'Forecast Input'!$1:$1,0)),'Forecast Input'!$A:$A,Master!C4493,'Forecast Input'!$D:$D,Master!D4493),0),"Actual",SUMIFS('CMO Input'!$Q:$Q,'CMO Input'!$E:$E,Master!$A4493,'CMO Input'!$C:$C,Master!$C4493,'CMO Input'!$AJ:$AJ,Master!$D4493,'CMO Input'!$AU:$AU,Master!$F4489),"")</f>
        <v/>
      </c>
    </row>
    <row r="4494" spans="1:6" x14ac:dyDescent="0.25">
      <c r="A4494" s="24">
        <v>22</v>
      </c>
      <c r="B4494" s="25">
        <v>44409</v>
      </c>
      <c r="C4494" s="24" t="s">
        <v>424</v>
      </c>
      <c r="D4494" s="24" t="s">
        <v>103</v>
      </c>
      <c r="E4494" s="24" t="s">
        <v>1488</v>
      </c>
      <c r="F4494" cm="1">
        <f t="array" ref="F4494">_xlfn.SWITCH($E4494,"Forecast",IFERROR(SUMIFS(INDEX('Forecast Input'!$A:$BO,,MATCH(TEXT($A4494,"0"),'Forecast Input'!$1:$1,0)),'Forecast Input'!$A:$A,Master!C4494,'Forecast Input'!$D:$D,Master!D4494),0),"Actual",SUMIFS('CMO Input'!$Q:$Q,'CMO Input'!$E:$E,Master!$A4494,'CMO Input'!$C:$C,Master!$C4494,'CMO Input'!$AJ:$AJ,Master!$D4494,'CMO Input'!$AU:$AU,Master!$F4490),"")</f>
        <v>0</v>
      </c>
    </row>
    <row r="4495" spans="1:6" x14ac:dyDescent="0.25">
      <c r="A4495" s="24">
        <v>22</v>
      </c>
      <c r="B4495" s="25">
        <v>44409</v>
      </c>
      <c r="C4495" s="24" t="s">
        <v>424</v>
      </c>
      <c r="D4495" s="24" t="s">
        <v>103</v>
      </c>
      <c r="E4495" s="24" t="s">
        <v>1487</v>
      </c>
      <c r="F4495" cm="1">
        <f t="array" ref="F4495">_xlfn.SWITCH($E4495,"Forecast",IFERROR(SUMIFS(INDEX('Forecast Input'!$A:$BO,,MATCH(TEXT($A4495,"0"),'Forecast Input'!$1:$1,0)),'Forecast Input'!$A:$A,Master!C4495,'Forecast Input'!$D:$D,Master!D4495),0),"Actual",SUMIFS('CMO Input'!$Q:$Q,'CMO Input'!$E:$E,Master!$A4495,'CMO Input'!$C:$C,Master!$C4495,'CMO Input'!$AJ:$AJ,Master!$D4495,'CMO Input'!$AU:$AU,Master!$F4491),"")</f>
        <v>0</v>
      </c>
    </row>
    <row r="4496" spans="1:6" x14ac:dyDescent="0.25">
      <c r="A4496" s="24">
        <v>22</v>
      </c>
      <c r="B4496" s="25">
        <v>44409</v>
      </c>
      <c r="C4496" s="24" t="s">
        <v>424</v>
      </c>
      <c r="D4496" s="24" t="s">
        <v>146</v>
      </c>
      <c r="E4496" s="24" t="s">
        <v>1489</v>
      </c>
      <c r="F4496" t="str" cm="1">
        <f t="array" ref="F4496">_xlfn.SWITCH($E4496,"Forecast",IFERROR(SUMIFS(INDEX('Forecast Input'!$A:$BO,,MATCH(TEXT($A4496,"0"),'Forecast Input'!$1:$1,0)),'Forecast Input'!$A:$A,Master!C4496,'Forecast Input'!$D:$D,Master!D4496),0),"Actual",SUMIFS('CMO Input'!$Q:$Q,'CMO Input'!$E:$E,Master!$A4496,'CMO Input'!$C:$C,Master!$C4496,'CMO Input'!$AJ:$AJ,Master!$D4496,'CMO Input'!$AU:$AU,Master!$F4492),"")</f>
        <v/>
      </c>
    </row>
    <row r="4497" spans="1:6" x14ac:dyDescent="0.25">
      <c r="A4497" s="24">
        <v>22</v>
      </c>
      <c r="B4497" s="25">
        <v>44409</v>
      </c>
      <c r="C4497" s="24" t="s">
        <v>424</v>
      </c>
      <c r="D4497" s="24" t="s">
        <v>146</v>
      </c>
      <c r="E4497" s="24" t="s">
        <v>1488</v>
      </c>
      <c r="F4497" cm="1">
        <f t="array" ref="F4497">_xlfn.SWITCH($E4497,"Forecast",IFERROR(SUMIFS(INDEX('Forecast Input'!$A:$BO,,MATCH(TEXT($A4497,"0"),'Forecast Input'!$1:$1,0)),'Forecast Input'!$A:$A,Master!C4497,'Forecast Input'!$D:$D,Master!D4497),0),"Actual",SUMIFS('CMO Input'!$Q:$Q,'CMO Input'!$E:$E,Master!$A4497,'CMO Input'!$C:$C,Master!$C4497,'CMO Input'!$AJ:$AJ,Master!$D4497,'CMO Input'!$AU:$AU,Master!$F4493),"")</f>
        <v>0</v>
      </c>
    </row>
    <row r="4498" spans="1:6" x14ac:dyDescent="0.25">
      <c r="A4498" s="24">
        <v>22</v>
      </c>
      <c r="B4498" s="25">
        <v>44409</v>
      </c>
      <c r="C4498" s="24" t="s">
        <v>424</v>
      </c>
      <c r="D4498" s="24" t="s">
        <v>146</v>
      </c>
      <c r="E4498" s="24" t="s">
        <v>1487</v>
      </c>
      <c r="F4498" cm="1">
        <f t="array" ref="F4498">_xlfn.SWITCH($E4498,"Forecast",IFERROR(SUMIFS(INDEX('Forecast Input'!$A:$BO,,MATCH(TEXT($A4498,"0"),'Forecast Input'!$1:$1,0)),'Forecast Input'!$A:$A,Master!C4498,'Forecast Input'!$D:$D,Master!D4498),0),"Actual",SUMIFS('CMO Input'!$Q:$Q,'CMO Input'!$E:$E,Master!$A4498,'CMO Input'!$C:$C,Master!$C4498,'CMO Input'!$AJ:$AJ,Master!$D4498,'CMO Input'!$AU:$AU,Master!$F4494),"")</f>
        <v>0</v>
      </c>
    </row>
    <row r="4499" spans="1:6" x14ac:dyDescent="0.25">
      <c r="A4499" s="24">
        <v>22</v>
      </c>
      <c r="B4499" s="25">
        <v>44409</v>
      </c>
      <c r="C4499" s="24" t="s">
        <v>424</v>
      </c>
      <c r="D4499" s="24" t="s">
        <v>166</v>
      </c>
      <c r="E4499" s="24" t="s">
        <v>1489</v>
      </c>
      <c r="F4499" t="str" cm="1">
        <f t="array" ref="F4499">_xlfn.SWITCH($E4499,"Forecast",IFERROR(SUMIFS(INDEX('Forecast Input'!$A:$BO,,MATCH(TEXT($A4499,"0"),'Forecast Input'!$1:$1,0)),'Forecast Input'!$A:$A,Master!C4499,'Forecast Input'!$D:$D,Master!D4499),0),"Actual",SUMIFS('CMO Input'!$Q:$Q,'CMO Input'!$E:$E,Master!$A4499,'CMO Input'!$C:$C,Master!$C4499,'CMO Input'!$AJ:$AJ,Master!$D4499,'CMO Input'!$AU:$AU,Master!$F4495),"")</f>
        <v/>
      </c>
    </row>
    <row r="4500" spans="1:6" x14ac:dyDescent="0.25">
      <c r="A4500" s="24">
        <v>22</v>
      </c>
      <c r="B4500" s="25">
        <v>44409</v>
      </c>
      <c r="C4500" s="24" t="s">
        <v>424</v>
      </c>
      <c r="D4500" s="24" t="s">
        <v>166</v>
      </c>
      <c r="E4500" s="24" t="s">
        <v>1488</v>
      </c>
      <c r="F4500" cm="1">
        <f t="array" ref="F4500">_xlfn.SWITCH($E4500,"Forecast",IFERROR(SUMIFS(INDEX('Forecast Input'!$A:$BO,,MATCH(TEXT($A4500,"0"),'Forecast Input'!$1:$1,0)),'Forecast Input'!$A:$A,Master!C4500,'Forecast Input'!$D:$D,Master!D4500),0),"Actual",SUMIFS('CMO Input'!$Q:$Q,'CMO Input'!$E:$E,Master!$A4500,'CMO Input'!$C:$C,Master!$C4500,'CMO Input'!$AJ:$AJ,Master!$D4500,'CMO Input'!$AU:$AU,Master!$F4496),"")</f>
        <v>0</v>
      </c>
    </row>
    <row r="4501" spans="1:6" x14ac:dyDescent="0.25">
      <c r="A4501" s="24">
        <v>22</v>
      </c>
      <c r="B4501" s="25">
        <v>44409</v>
      </c>
      <c r="C4501" s="24" t="s">
        <v>424</v>
      </c>
      <c r="D4501" s="24" t="s">
        <v>166</v>
      </c>
      <c r="E4501" s="24" t="s">
        <v>1487</v>
      </c>
      <c r="F4501" cm="1">
        <f t="array" ref="F4501">_xlfn.SWITCH($E4501,"Forecast",IFERROR(SUMIFS(INDEX('Forecast Input'!$A:$BO,,MATCH(TEXT($A4501,"0"),'Forecast Input'!$1:$1,0)),'Forecast Input'!$A:$A,Master!C4501,'Forecast Input'!$D:$D,Master!D4501),0),"Actual",SUMIFS('CMO Input'!$Q:$Q,'CMO Input'!$E:$E,Master!$A4501,'CMO Input'!$C:$C,Master!$C4501,'CMO Input'!$AJ:$AJ,Master!$D4501,'CMO Input'!$AU:$AU,Master!$F4497),"")</f>
        <v>0</v>
      </c>
    </row>
    <row r="4502" spans="1:6" x14ac:dyDescent="0.25">
      <c r="A4502" s="24">
        <v>22</v>
      </c>
      <c r="B4502" s="25">
        <v>44409</v>
      </c>
      <c r="C4502" s="24" t="s">
        <v>424</v>
      </c>
      <c r="D4502" s="24" t="s">
        <v>170</v>
      </c>
      <c r="E4502" s="24" t="s">
        <v>1489</v>
      </c>
      <c r="F4502" t="str" cm="1">
        <f t="array" ref="F4502">_xlfn.SWITCH($E4502,"Forecast",IFERROR(SUMIFS(INDEX('Forecast Input'!$A:$BO,,MATCH(TEXT($A4502,"0"),'Forecast Input'!$1:$1,0)),'Forecast Input'!$A:$A,Master!C4502,'Forecast Input'!$D:$D,Master!D4502),0),"Actual",SUMIFS('CMO Input'!$Q:$Q,'CMO Input'!$E:$E,Master!$A4502,'CMO Input'!$C:$C,Master!$C4502,'CMO Input'!$AJ:$AJ,Master!$D4502,'CMO Input'!$AU:$AU,Master!$F4498),"")</f>
        <v/>
      </c>
    </row>
    <row r="4503" spans="1:6" x14ac:dyDescent="0.25">
      <c r="A4503" s="24">
        <v>22</v>
      </c>
      <c r="B4503" s="25">
        <v>44409</v>
      </c>
      <c r="C4503" s="24" t="s">
        <v>424</v>
      </c>
      <c r="D4503" s="24" t="s">
        <v>170</v>
      </c>
      <c r="E4503" s="24" t="s">
        <v>1488</v>
      </c>
      <c r="F4503" cm="1">
        <f t="array" ref="F4503">_xlfn.SWITCH($E4503,"Forecast",IFERROR(SUMIFS(INDEX('Forecast Input'!$A:$BO,,MATCH(TEXT($A4503,"0"),'Forecast Input'!$1:$1,0)),'Forecast Input'!$A:$A,Master!C4503,'Forecast Input'!$D:$D,Master!D4503),0),"Actual",SUMIFS('CMO Input'!$Q:$Q,'CMO Input'!$E:$E,Master!$A4503,'CMO Input'!$C:$C,Master!$C4503,'CMO Input'!$AJ:$AJ,Master!$D4503,'CMO Input'!$AU:$AU,Master!$F4499),"")</f>
        <v>0</v>
      </c>
    </row>
    <row r="4504" spans="1:6" x14ac:dyDescent="0.25">
      <c r="A4504" s="24">
        <v>22</v>
      </c>
      <c r="B4504" s="25">
        <v>44409</v>
      </c>
      <c r="C4504" s="24" t="s">
        <v>424</v>
      </c>
      <c r="D4504" s="24" t="s">
        <v>170</v>
      </c>
      <c r="E4504" s="24" t="s">
        <v>1487</v>
      </c>
      <c r="F4504" cm="1">
        <f t="array" ref="F4504">_xlfn.SWITCH($E4504,"Forecast",IFERROR(SUMIFS(INDEX('Forecast Input'!$A:$BO,,MATCH(TEXT($A4504,"0"),'Forecast Input'!$1:$1,0)),'Forecast Input'!$A:$A,Master!C4504,'Forecast Input'!$D:$D,Master!D4504),0),"Actual",SUMIFS('CMO Input'!$Q:$Q,'CMO Input'!$E:$E,Master!$A4504,'CMO Input'!$C:$C,Master!$C4504,'CMO Input'!$AJ:$AJ,Master!$D4504,'CMO Input'!$AU:$AU,Master!$F4500),"")</f>
        <v>0</v>
      </c>
    </row>
    <row r="4505" spans="1:6" x14ac:dyDescent="0.25">
      <c r="A4505" s="24">
        <v>22</v>
      </c>
      <c r="B4505" s="25">
        <v>44409</v>
      </c>
      <c r="C4505" s="24" t="s">
        <v>424</v>
      </c>
      <c r="D4505" s="24" t="s">
        <v>436</v>
      </c>
      <c r="E4505" s="24" t="s">
        <v>1489</v>
      </c>
      <c r="F4505" t="str" cm="1">
        <f t="array" ref="F4505">_xlfn.SWITCH($E4505,"Forecast",IFERROR(SUMIFS(INDEX('Forecast Input'!$A:$BO,,MATCH(TEXT($A4505,"0"),'Forecast Input'!$1:$1,0)),'Forecast Input'!$A:$A,Master!C4505,'Forecast Input'!$D:$D,Master!D4505),0),"Actual",SUMIFS('CMO Input'!$Q:$Q,'CMO Input'!$E:$E,Master!$A4505,'CMO Input'!$C:$C,Master!$C4505,'CMO Input'!$AJ:$AJ,Master!$D4505,'CMO Input'!$AU:$AU,Master!$F4501),"")</f>
        <v/>
      </c>
    </row>
    <row r="4506" spans="1:6" x14ac:dyDescent="0.25">
      <c r="A4506" s="24">
        <v>22</v>
      </c>
      <c r="B4506" s="25">
        <v>44409</v>
      </c>
      <c r="C4506" s="24" t="s">
        <v>424</v>
      </c>
      <c r="D4506" s="24" t="s">
        <v>436</v>
      </c>
      <c r="E4506" s="24" t="s">
        <v>1488</v>
      </c>
      <c r="F4506" cm="1">
        <f t="array" ref="F4506">_xlfn.SWITCH($E4506,"Forecast",IFERROR(SUMIFS(INDEX('Forecast Input'!$A:$BO,,MATCH(TEXT($A4506,"0"),'Forecast Input'!$1:$1,0)),'Forecast Input'!$A:$A,Master!C4506,'Forecast Input'!$D:$D,Master!D4506),0),"Actual",SUMIFS('CMO Input'!$Q:$Q,'CMO Input'!$E:$E,Master!$A4506,'CMO Input'!$C:$C,Master!$C4506,'CMO Input'!$AJ:$AJ,Master!$D4506,'CMO Input'!$AU:$AU,Master!$F4502),"")</f>
        <v>0</v>
      </c>
    </row>
    <row r="4507" spans="1:6" x14ac:dyDescent="0.25">
      <c r="A4507" s="24">
        <v>22</v>
      </c>
      <c r="B4507" s="25">
        <v>44409</v>
      </c>
      <c r="C4507" s="24" t="s">
        <v>424</v>
      </c>
      <c r="D4507" s="24" t="s">
        <v>436</v>
      </c>
      <c r="E4507" s="24" t="s">
        <v>1487</v>
      </c>
      <c r="F4507" cm="1">
        <f t="array" ref="F4507">_xlfn.SWITCH($E4507,"Forecast",IFERROR(SUMIFS(INDEX('Forecast Input'!$A:$BO,,MATCH(TEXT($A4507,"0"),'Forecast Input'!$1:$1,0)),'Forecast Input'!$A:$A,Master!C4507,'Forecast Input'!$D:$D,Master!D4507),0),"Actual",SUMIFS('CMO Input'!$Q:$Q,'CMO Input'!$E:$E,Master!$A4507,'CMO Input'!$C:$C,Master!$C4507,'CMO Input'!$AJ:$AJ,Master!$D4507,'CMO Input'!$AU:$AU,Master!$F4503),"")</f>
        <v>0</v>
      </c>
    </row>
    <row r="4508" spans="1:6" x14ac:dyDescent="0.25">
      <c r="A4508" s="24">
        <v>22</v>
      </c>
      <c r="B4508" s="25">
        <v>44409</v>
      </c>
      <c r="C4508" s="24" t="s">
        <v>424</v>
      </c>
      <c r="D4508" s="24" t="s">
        <v>1469</v>
      </c>
      <c r="E4508" s="24" t="s">
        <v>1489</v>
      </c>
      <c r="F4508" t="str" cm="1">
        <f t="array" ref="F4508">_xlfn.SWITCH($E4508,"Forecast",IFERROR(SUMIFS(INDEX('Forecast Input'!$A:$BO,,MATCH(TEXT($A4508,"0"),'Forecast Input'!$1:$1,0)),'Forecast Input'!$A:$A,Master!C4508,'Forecast Input'!$D:$D,Master!D4508),0),"Actual",SUMIFS('CMO Input'!$Q:$Q,'CMO Input'!$E:$E,Master!$A4508,'CMO Input'!$C:$C,Master!$C4508,'CMO Input'!$AJ:$AJ,Master!$D4508,'CMO Input'!$AU:$AU,Master!$F4504),"")</f>
        <v/>
      </c>
    </row>
    <row r="4509" spans="1:6" x14ac:dyDescent="0.25">
      <c r="A4509" s="24">
        <v>22</v>
      </c>
      <c r="B4509" s="25">
        <v>44409</v>
      </c>
      <c r="C4509" s="24" t="s">
        <v>424</v>
      </c>
      <c r="D4509" s="24" t="s">
        <v>1469</v>
      </c>
      <c r="E4509" s="24" t="s">
        <v>1488</v>
      </c>
      <c r="F4509" cm="1">
        <f t="array" ref="F4509">_xlfn.SWITCH($E4509,"Forecast",IFERROR(SUMIFS(INDEX('Forecast Input'!$A:$BO,,MATCH(TEXT($A4509,"0"),'Forecast Input'!$1:$1,0)),'Forecast Input'!$A:$A,Master!C4509,'Forecast Input'!$D:$D,Master!D4509),0),"Actual",SUMIFS('CMO Input'!$Q:$Q,'CMO Input'!$E:$E,Master!$A4509,'CMO Input'!$C:$C,Master!$C4509,'CMO Input'!$AJ:$AJ,Master!$D4509,'CMO Input'!$AU:$AU,Master!$F4505),"")</f>
        <v>0</v>
      </c>
    </row>
    <row r="4510" spans="1:6" x14ac:dyDescent="0.25">
      <c r="A4510" s="24">
        <v>22</v>
      </c>
      <c r="B4510" s="25">
        <v>44409</v>
      </c>
      <c r="C4510" s="24" t="s">
        <v>424</v>
      </c>
      <c r="D4510" s="24" t="s">
        <v>1469</v>
      </c>
      <c r="E4510" s="24" t="s">
        <v>1487</v>
      </c>
      <c r="F4510" cm="1">
        <f t="array" ref="F4510">_xlfn.SWITCH($E4510,"Forecast",IFERROR(SUMIFS(INDEX('Forecast Input'!$A:$BO,,MATCH(TEXT($A4510,"0"),'Forecast Input'!$1:$1,0)),'Forecast Input'!$A:$A,Master!C4510,'Forecast Input'!$D:$D,Master!D4510),0),"Actual",SUMIFS('CMO Input'!$Q:$Q,'CMO Input'!$E:$E,Master!$A4510,'CMO Input'!$C:$C,Master!$C4510,'CMO Input'!$AJ:$AJ,Master!$D4510,'CMO Input'!$AU:$AU,Master!$F4506),"")</f>
        <v>0</v>
      </c>
    </row>
    <row r="4511" spans="1:6" x14ac:dyDescent="0.25">
      <c r="A4511" s="24">
        <v>22</v>
      </c>
      <c r="B4511" s="25">
        <v>44409</v>
      </c>
      <c r="C4511" s="24" t="s">
        <v>141</v>
      </c>
      <c r="D4511" s="24" t="s">
        <v>10</v>
      </c>
      <c r="E4511" s="24" t="s">
        <v>1489</v>
      </c>
      <c r="F4511" t="str" cm="1">
        <f t="array" ref="F4511">_xlfn.SWITCH($E4511,"Forecast",IFERROR(SUMIFS(INDEX('Forecast Input'!$A:$BO,,MATCH(TEXT($A4511,"0"),'Forecast Input'!$1:$1,0)),'Forecast Input'!$A:$A,Master!C4511,'Forecast Input'!$D:$D,Master!D4511),0),"Actual",SUMIFS('CMO Input'!$Q:$Q,'CMO Input'!$E:$E,Master!$A4511,'CMO Input'!$C:$C,Master!$C4511,'CMO Input'!$AJ:$AJ,Master!$D4511,'CMO Input'!$AU:$AU,Master!$F4507),"")</f>
        <v/>
      </c>
    </row>
    <row r="4512" spans="1:6" x14ac:dyDescent="0.25">
      <c r="A4512" s="24">
        <v>22</v>
      </c>
      <c r="B4512" s="25">
        <v>44409</v>
      </c>
      <c r="C4512" s="24" t="s">
        <v>141</v>
      </c>
      <c r="D4512" s="24" t="s">
        <v>10</v>
      </c>
      <c r="E4512" s="24" t="s">
        <v>1488</v>
      </c>
      <c r="F4512" cm="1">
        <f t="array" ref="F4512">_xlfn.SWITCH($E4512,"Forecast",IFERROR(SUMIFS(INDEX('Forecast Input'!$A:$BO,,MATCH(TEXT($A4512,"0"),'Forecast Input'!$1:$1,0)),'Forecast Input'!$A:$A,Master!C4512,'Forecast Input'!$D:$D,Master!D4512),0),"Actual",SUMIFS('CMO Input'!$Q:$Q,'CMO Input'!$E:$E,Master!$A4512,'CMO Input'!$C:$C,Master!$C4512,'CMO Input'!$AJ:$AJ,Master!$D4512,'CMO Input'!$AU:$AU,Master!$F4508),"")</f>
        <v>0</v>
      </c>
    </row>
    <row r="4513" spans="1:6" x14ac:dyDescent="0.25">
      <c r="A4513" s="24">
        <v>22</v>
      </c>
      <c r="B4513" s="25">
        <v>44409</v>
      </c>
      <c r="C4513" s="24" t="s">
        <v>141</v>
      </c>
      <c r="D4513" s="24" t="s">
        <v>10</v>
      </c>
      <c r="E4513" s="24" t="s">
        <v>1487</v>
      </c>
      <c r="F4513" cm="1">
        <f t="array" ref="F4513">_xlfn.SWITCH($E4513,"Forecast",IFERROR(SUMIFS(INDEX('Forecast Input'!$A:$BO,,MATCH(TEXT($A4513,"0"),'Forecast Input'!$1:$1,0)),'Forecast Input'!$A:$A,Master!C4513,'Forecast Input'!$D:$D,Master!D4513),0),"Actual",SUMIFS('CMO Input'!$Q:$Q,'CMO Input'!$E:$E,Master!$A4513,'CMO Input'!$C:$C,Master!$C4513,'CMO Input'!$AJ:$AJ,Master!$D4513,'CMO Input'!$AU:$AU,Master!$F4509),"")</f>
        <v>0</v>
      </c>
    </row>
    <row r="4514" spans="1:6" x14ac:dyDescent="0.25">
      <c r="A4514" s="24">
        <v>22</v>
      </c>
      <c r="B4514" s="25">
        <v>44409</v>
      </c>
      <c r="C4514" s="24" t="s">
        <v>141</v>
      </c>
      <c r="D4514" s="24" t="s">
        <v>61</v>
      </c>
      <c r="E4514" s="24" t="s">
        <v>1489</v>
      </c>
      <c r="F4514" t="str" cm="1">
        <f t="array" ref="F4514">_xlfn.SWITCH($E4514,"Forecast",IFERROR(SUMIFS(INDEX('Forecast Input'!$A:$BO,,MATCH(TEXT($A4514,"0"),'Forecast Input'!$1:$1,0)),'Forecast Input'!$A:$A,Master!C4514,'Forecast Input'!$D:$D,Master!D4514),0),"Actual",SUMIFS('CMO Input'!$Q:$Q,'CMO Input'!$E:$E,Master!$A4514,'CMO Input'!$C:$C,Master!$C4514,'CMO Input'!$AJ:$AJ,Master!$D4514,'CMO Input'!$AU:$AU,Master!$F4510),"")</f>
        <v/>
      </c>
    </row>
    <row r="4515" spans="1:6" x14ac:dyDescent="0.25">
      <c r="A4515" s="24">
        <v>22</v>
      </c>
      <c r="B4515" s="25">
        <v>44409</v>
      </c>
      <c r="C4515" s="24" t="s">
        <v>141</v>
      </c>
      <c r="D4515" s="24" t="s">
        <v>61</v>
      </c>
      <c r="E4515" s="24" t="s">
        <v>1488</v>
      </c>
      <c r="F4515" cm="1">
        <f t="array" ref="F4515">_xlfn.SWITCH($E4515,"Forecast",IFERROR(SUMIFS(INDEX('Forecast Input'!$A:$BO,,MATCH(TEXT($A4515,"0"),'Forecast Input'!$1:$1,0)),'Forecast Input'!$A:$A,Master!C4515,'Forecast Input'!$D:$D,Master!D4515),0),"Actual",SUMIFS('CMO Input'!$Q:$Q,'CMO Input'!$E:$E,Master!$A4515,'CMO Input'!$C:$C,Master!$C4515,'CMO Input'!$AJ:$AJ,Master!$D4515,'CMO Input'!$AU:$AU,Master!$F4511),"")</f>
        <v>0</v>
      </c>
    </row>
    <row r="4516" spans="1:6" x14ac:dyDescent="0.25">
      <c r="A4516" s="24">
        <v>22</v>
      </c>
      <c r="B4516" s="25">
        <v>44409</v>
      </c>
      <c r="C4516" s="24" t="s">
        <v>141</v>
      </c>
      <c r="D4516" s="24" t="s">
        <v>61</v>
      </c>
      <c r="E4516" s="24" t="s">
        <v>1487</v>
      </c>
      <c r="F4516" cm="1">
        <f t="array" ref="F4516">_xlfn.SWITCH($E4516,"Forecast",IFERROR(SUMIFS(INDEX('Forecast Input'!$A:$BO,,MATCH(TEXT($A4516,"0"),'Forecast Input'!$1:$1,0)),'Forecast Input'!$A:$A,Master!C4516,'Forecast Input'!$D:$D,Master!D4516),0),"Actual",SUMIFS('CMO Input'!$Q:$Q,'CMO Input'!$E:$E,Master!$A4516,'CMO Input'!$C:$C,Master!$C4516,'CMO Input'!$AJ:$AJ,Master!$D4516,'CMO Input'!$AU:$AU,Master!$F4512),"")</f>
        <v>0</v>
      </c>
    </row>
    <row r="4517" spans="1:6" x14ac:dyDescent="0.25">
      <c r="A4517" s="24">
        <v>22</v>
      </c>
      <c r="B4517" s="25">
        <v>44409</v>
      </c>
      <c r="C4517" s="24" t="s">
        <v>141</v>
      </c>
      <c r="D4517" s="24" t="s">
        <v>103</v>
      </c>
      <c r="E4517" s="24" t="s">
        <v>1489</v>
      </c>
      <c r="F4517" t="str" cm="1">
        <f t="array" ref="F4517">_xlfn.SWITCH($E4517,"Forecast",IFERROR(SUMIFS(INDEX('Forecast Input'!$A:$BO,,MATCH(TEXT($A4517,"0"),'Forecast Input'!$1:$1,0)),'Forecast Input'!$A:$A,Master!C4517,'Forecast Input'!$D:$D,Master!D4517),0),"Actual",SUMIFS('CMO Input'!$Q:$Q,'CMO Input'!$E:$E,Master!$A4517,'CMO Input'!$C:$C,Master!$C4517,'CMO Input'!$AJ:$AJ,Master!$D4517,'CMO Input'!$AU:$AU,Master!$F4513),"")</f>
        <v/>
      </c>
    </row>
    <row r="4518" spans="1:6" x14ac:dyDescent="0.25">
      <c r="A4518" s="24">
        <v>22</v>
      </c>
      <c r="B4518" s="25">
        <v>44409</v>
      </c>
      <c r="C4518" s="24" t="s">
        <v>141</v>
      </c>
      <c r="D4518" s="24" t="s">
        <v>103</v>
      </c>
      <c r="E4518" s="24" t="s">
        <v>1488</v>
      </c>
      <c r="F4518" cm="1">
        <f t="array" ref="F4518">_xlfn.SWITCH($E4518,"Forecast",IFERROR(SUMIFS(INDEX('Forecast Input'!$A:$BO,,MATCH(TEXT($A4518,"0"),'Forecast Input'!$1:$1,0)),'Forecast Input'!$A:$A,Master!C4518,'Forecast Input'!$D:$D,Master!D4518),0),"Actual",SUMIFS('CMO Input'!$Q:$Q,'CMO Input'!$E:$E,Master!$A4518,'CMO Input'!$C:$C,Master!$C4518,'CMO Input'!$AJ:$AJ,Master!$D4518,'CMO Input'!$AU:$AU,Master!$F4514),"")</f>
        <v>0</v>
      </c>
    </row>
    <row r="4519" spans="1:6" x14ac:dyDescent="0.25">
      <c r="A4519" s="24">
        <v>22</v>
      </c>
      <c r="B4519" s="25">
        <v>44409</v>
      </c>
      <c r="C4519" s="24" t="s">
        <v>141</v>
      </c>
      <c r="D4519" s="24" t="s">
        <v>103</v>
      </c>
      <c r="E4519" s="24" t="s">
        <v>1487</v>
      </c>
      <c r="F4519" cm="1">
        <f t="array" ref="F4519">_xlfn.SWITCH($E4519,"Forecast",IFERROR(SUMIFS(INDEX('Forecast Input'!$A:$BO,,MATCH(TEXT($A4519,"0"),'Forecast Input'!$1:$1,0)),'Forecast Input'!$A:$A,Master!C4519,'Forecast Input'!$D:$D,Master!D4519),0),"Actual",SUMIFS('CMO Input'!$Q:$Q,'CMO Input'!$E:$E,Master!$A4519,'CMO Input'!$C:$C,Master!$C4519,'CMO Input'!$AJ:$AJ,Master!$D4519,'CMO Input'!$AU:$AU,Master!$F4515),"")</f>
        <v>0</v>
      </c>
    </row>
    <row r="4520" spans="1:6" x14ac:dyDescent="0.25">
      <c r="A4520" s="24">
        <v>22</v>
      </c>
      <c r="B4520" s="25">
        <v>44409</v>
      </c>
      <c r="C4520" s="24" t="s">
        <v>141</v>
      </c>
      <c r="D4520" s="24" t="s">
        <v>146</v>
      </c>
      <c r="E4520" s="24" t="s">
        <v>1489</v>
      </c>
      <c r="F4520" t="str" cm="1">
        <f t="array" ref="F4520">_xlfn.SWITCH($E4520,"Forecast",IFERROR(SUMIFS(INDEX('Forecast Input'!$A:$BO,,MATCH(TEXT($A4520,"0"),'Forecast Input'!$1:$1,0)),'Forecast Input'!$A:$A,Master!C4520,'Forecast Input'!$D:$D,Master!D4520),0),"Actual",SUMIFS('CMO Input'!$Q:$Q,'CMO Input'!$E:$E,Master!$A4520,'CMO Input'!$C:$C,Master!$C4520,'CMO Input'!$AJ:$AJ,Master!$D4520,'CMO Input'!$AU:$AU,Master!$F4516),"")</f>
        <v/>
      </c>
    </row>
    <row r="4521" spans="1:6" x14ac:dyDescent="0.25">
      <c r="A4521" s="24">
        <v>22</v>
      </c>
      <c r="B4521" s="25">
        <v>44409</v>
      </c>
      <c r="C4521" s="24" t="s">
        <v>141</v>
      </c>
      <c r="D4521" s="24" t="s">
        <v>146</v>
      </c>
      <c r="E4521" s="24" t="s">
        <v>1488</v>
      </c>
      <c r="F4521" cm="1">
        <f t="array" ref="F4521">_xlfn.SWITCH($E4521,"Forecast",IFERROR(SUMIFS(INDEX('Forecast Input'!$A:$BO,,MATCH(TEXT($A4521,"0"),'Forecast Input'!$1:$1,0)),'Forecast Input'!$A:$A,Master!C4521,'Forecast Input'!$D:$D,Master!D4521),0),"Actual",SUMIFS('CMO Input'!$Q:$Q,'CMO Input'!$E:$E,Master!$A4521,'CMO Input'!$C:$C,Master!$C4521,'CMO Input'!$AJ:$AJ,Master!$D4521,'CMO Input'!$AU:$AU,Master!$F4517),"")</f>
        <v>0</v>
      </c>
    </row>
    <row r="4522" spans="1:6" x14ac:dyDescent="0.25">
      <c r="A4522" s="24">
        <v>22</v>
      </c>
      <c r="B4522" s="25">
        <v>44409</v>
      </c>
      <c r="C4522" s="24" t="s">
        <v>141</v>
      </c>
      <c r="D4522" s="24" t="s">
        <v>146</v>
      </c>
      <c r="E4522" s="24" t="s">
        <v>1487</v>
      </c>
      <c r="F4522" cm="1">
        <f t="array" ref="F4522">_xlfn.SWITCH($E4522,"Forecast",IFERROR(SUMIFS(INDEX('Forecast Input'!$A:$BO,,MATCH(TEXT($A4522,"0"),'Forecast Input'!$1:$1,0)),'Forecast Input'!$A:$A,Master!C4522,'Forecast Input'!$D:$D,Master!D4522),0),"Actual",SUMIFS('CMO Input'!$Q:$Q,'CMO Input'!$E:$E,Master!$A4522,'CMO Input'!$C:$C,Master!$C4522,'CMO Input'!$AJ:$AJ,Master!$D4522,'CMO Input'!$AU:$AU,Master!$F4518),"")</f>
        <v>0</v>
      </c>
    </row>
    <row r="4523" spans="1:6" x14ac:dyDescent="0.25">
      <c r="A4523" s="24">
        <v>22</v>
      </c>
      <c r="B4523" s="25">
        <v>44409</v>
      </c>
      <c r="C4523" s="24" t="s">
        <v>141</v>
      </c>
      <c r="D4523" s="24" t="s">
        <v>166</v>
      </c>
      <c r="E4523" s="24" t="s">
        <v>1489</v>
      </c>
      <c r="F4523" t="str" cm="1">
        <f t="array" ref="F4523">_xlfn.SWITCH($E4523,"Forecast",IFERROR(SUMIFS(INDEX('Forecast Input'!$A:$BO,,MATCH(TEXT($A4523,"0"),'Forecast Input'!$1:$1,0)),'Forecast Input'!$A:$A,Master!C4523,'Forecast Input'!$D:$D,Master!D4523),0),"Actual",SUMIFS('CMO Input'!$Q:$Q,'CMO Input'!$E:$E,Master!$A4523,'CMO Input'!$C:$C,Master!$C4523,'CMO Input'!$AJ:$AJ,Master!$D4523,'CMO Input'!$AU:$AU,Master!$F4519),"")</f>
        <v/>
      </c>
    </row>
    <row r="4524" spans="1:6" x14ac:dyDescent="0.25">
      <c r="A4524" s="24">
        <v>22</v>
      </c>
      <c r="B4524" s="25">
        <v>44409</v>
      </c>
      <c r="C4524" s="24" t="s">
        <v>141</v>
      </c>
      <c r="D4524" s="24" t="s">
        <v>166</v>
      </c>
      <c r="E4524" s="24" t="s">
        <v>1488</v>
      </c>
      <c r="F4524" cm="1">
        <f t="array" ref="F4524">_xlfn.SWITCH($E4524,"Forecast",IFERROR(SUMIFS(INDEX('Forecast Input'!$A:$BO,,MATCH(TEXT($A4524,"0"),'Forecast Input'!$1:$1,0)),'Forecast Input'!$A:$A,Master!C4524,'Forecast Input'!$D:$D,Master!D4524),0),"Actual",SUMIFS('CMO Input'!$Q:$Q,'CMO Input'!$E:$E,Master!$A4524,'CMO Input'!$C:$C,Master!$C4524,'CMO Input'!$AJ:$AJ,Master!$D4524,'CMO Input'!$AU:$AU,Master!$F4520),"")</f>
        <v>0</v>
      </c>
    </row>
    <row r="4525" spans="1:6" x14ac:dyDescent="0.25">
      <c r="A4525" s="24">
        <v>22</v>
      </c>
      <c r="B4525" s="25">
        <v>44409</v>
      </c>
      <c r="C4525" s="24" t="s">
        <v>141</v>
      </c>
      <c r="D4525" s="24" t="s">
        <v>166</v>
      </c>
      <c r="E4525" s="24" t="s">
        <v>1487</v>
      </c>
      <c r="F4525" cm="1">
        <f t="array" ref="F4525">_xlfn.SWITCH($E4525,"Forecast",IFERROR(SUMIFS(INDEX('Forecast Input'!$A:$BO,,MATCH(TEXT($A4525,"0"),'Forecast Input'!$1:$1,0)),'Forecast Input'!$A:$A,Master!C4525,'Forecast Input'!$D:$D,Master!D4525),0),"Actual",SUMIFS('CMO Input'!$Q:$Q,'CMO Input'!$E:$E,Master!$A4525,'CMO Input'!$C:$C,Master!$C4525,'CMO Input'!$AJ:$AJ,Master!$D4525,'CMO Input'!$AU:$AU,Master!$F4521),"")</f>
        <v>0</v>
      </c>
    </row>
    <row r="4526" spans="1:6" x14ac:dyDescent="0.25">
      <c r="A4526" s="24">
        <v>22</v>
      </c>
      <c r="B4526" s="25">
        <v>44409</v>
      </c>
      <c r="C4526" s="24" t="s">
        <v>141</v>
      </c>
      <c r="D4526" s="24" t="s">
        <v>170</v>
      </c>
      <c r="E4526" s="24" t="s">
        <v>1489</v>
      </c>
      <c r="F4526" t="str" cm="1">
        <f t="array" ref="F4526">_xlfn.SWITCH($E4526,"Forecast",IFERROR(SUMIFS(INDEX('Forecast Input'!$A:$BO,,MATCH(TEXT($A4526,"0"),'Forecast Input'!$1:$1,0)),'Forecast Input'!$A:$A,Master!C4526,'Forecast Input'!$D:$D,Master!D4526),0),"Actual",SUMIFS('CMO Input'!$Q:$Q,'CMO Input'!$E:$E,Master!$A4526,'CMO Input'!$C:$C,Master!$C4526,'CMO Input'!$AJ:$AJ,Master!$D4526,'CMO Input'!$AU:$AU,Master!$F4522),"")</f>
        <v/>
      </c>
    </row>
    <row r="4527" spans="1:6" x14ac:dyDescent="0.25">
      <c r="A4527" s="24">
        <v>22</v>
      </c>
      <c r="B4527" s="25">
        <v>44409</v>
      </c>
      <c r="C4527" s="24" t="s">
        <v>141</v>
      </c>
      <c r="D4527" s="24" t="s">
        <v>170</v>
      </c>
      <c r="E4527" s="24" t="s">
        <v>1488</v>
      </c>
      <c r="F4527" cm="1">
        <f t="array" ref="F4527">_xlfn.SWITCH($E4527,"Forecast",IFERROR(SUMIFS(INDEX('Forecast Input'!$A:$BO,,MATCH(TEXT($A4527,"0"),'Forecast Input'!$1:$1,0)),'Forecast Input'!$A:$A,Master!C4527,'Forecast Input'!$D:$D,Master!D4527),0),"Actual",SUMIFS('CMO Input'!$Q:$Q,'CMO Input'!$E:$E,Master!$A4527,'CMO Input'!$C:$C,Master!$C4527,'CMO Input'!$AJ:$AJ,Master!$D4527,'CMO Input'!$AU:$AU,Master!$F4523),"")</f>
        <v>0</v>
      </c>
    </row>
    <row r="4528" spans="1:6" x14ac:dyDescent="0.25">
      <c r="A4528" s="24">
        <v>22</v>
      </c>
      <c r="B4528" s="25">
        <v>44409</v>
      </c>
      <c r="C4528" s="24" t="s">
        <v>141</v>
      </c>
      <c r="D4528" s="24" t="s">
        <v>170</v>
      </c>
      <c r="E4528" s="24" t="s">
        <v>1487</v>
      </c>
      <c r="F4528" cm="1">
        <f t="array" ref="F4528">_xlfn.SWITCH($E4528,"Forecast",IFERROR(SUMIFS(INDEX('Forecast Input'!$A:$BO,,MATCH(TEXT($A4528,"0"),'Forecast Input'!$1:$1,0)),'Forecast Input'!$A:$A,Master!C4528,'Forecast Input'!$D:$D,Master!D4528),0),"Actual",SUMIFS('CMO Input'!$Q:$Q,'CMO Input'!$E:$E,Master!$A4528,'CMO Input'!$C:$C,Master!$C4528,'CMO Input'!$AJ:$AJ,Master!$D4528,'CMO Input'!$AU:$AU,Master!$F4524),"")</f>
        <v>0</v>
      </c>
    </row>
    <row r="4529" spans="1:6" x14ac:dyDescent="0.25">
      <c r="A4529" s="24">
        <v>22</v>
      </c>
      <c r="B4529" s="25">
        <v>44409</v>
      </c>
      <c r="C4529" s="24" t="s">
        <v>141</v>
      </c>
      <c r="D4529" s="24" t="s">
        <v>436</v>
      </c>
      <c r="E4529" s="24" t="s">
        <v>1489</v>
      </c>
      <c r="F4529" t="str" cm="1">
        <f t="array" ref="F4529">_xlfn.SWITCH($E4529,"Forecast",IFERROR(SUMIFS(INDEX('Forecast Input'!$A:$BO,,MATCH(TEXT($A4529,"0"),'Forecast Input'!$1:$1,0)),'Forecast Input'!$A:$A,Master!C4529,'Forecast Input'!$D:$D,Master!D4529),0),"Actual",SUMIFS('CMO Input'!$Q:$Q,'CMO Input'!$E:$E,Master!$A4529,'CMO Input'!$C:$C,Master!$C4529,'CMO Input'!$AJ:$AJ,Master!$D4529,'CMO Input'!$AU:$AU,Master!$F4525),"")</f>
        <v/>
      </c>
    </row>
    <row r="4530" spans="1:6" x14ac:dyDescent="0.25">
      <c r="A4530" s="24">
        <v>22</v>
      </c>
      <c r="B4530" s="25">
        <v>44409</v>
      </c>
      <c r="C4530" s="24" t="s">
        <v>141</v>
      </c>
      <c r="D4530" s="24" t="s">
        <v>436</v>
      </c>
      <c r="E4530" s="24" t="s">
        <v>1488</v>
      </c>
      <c r="F4530" cm="1">
        <f t="array" ref="F4530">_xlfn.SWITCH($E4530,"Forecast",IFERROR(SUMIFS(INDEX('Forecast Input'!$A:$BO,,MATCH(TEXT($A4530,"0"),'Forecast Input'!$1:$1,0)),'Forecast Input'!$A:$A,Master!C4530,'Forecast Input'!$D:$D,Master!D4530),0),"Actual",SUMIFS('CMO Input'!$Q:$Q,'CMO Input'!$E:$E,Master!$A4530,'CMO Input'!$C:$C,Master!$C4530,'CMO Input'!$AJ:$AJ,Master!$D4530,'CMO Input'!$AU:$AU,Master!$F4526),"")</f>
        <v>0</v>
      </c>
    </row>
    <row r="4531" spans="1:6" x14ac:dyDescent="0.25">
      <c r="A4531" s="24">
        <v>22</v>
      </c>
      <c r="B4531" s="25">
        <v>44409</v>
      </c>
      <c r="C4531" s="24" t="s">
        <v>141</v>
      </c>
      <c r="D4531" s="24" t="s">
        <v>436</v>
      </c>
      <c r="E4531" s="24" t="s">
        <v>1487</v>
      </c>
      <c r="F4531" cm="1">
        <f t="array" ref="F4531">_xlfn.SWITCH($E4531,"Forecast",IFERROR(SUMIFS(INDEX('Forecast Input'!$A:$BO,,MATCH(TEXT($A4531,"0"),'Forecast Input'!$1:$1,0)),'Forecast Input'!$A:$A,Master!C4531,'Forecast Input'!$D:$D,Master!D4531),0),"Actual",SUMIFS('CMO Input'!$Q:$Q,'CMO Input'!$E:$E,Master!$A4531,'CMO Input'!$C:$C,Master!$C4531,'CMO Input'!$AJ:$AJ,Master!$D4531,'CMO Input'!$AU:$AU,Master!$F4527),"")</f>
        <v>0</v>
      </c>
    </row>
    <row r="4532" spans="1:6" x14ac:dyDescent="0.25">
      <c r="A4532" s="24">
        <v>22</v>
      </c>
      <c r="B4532" s="25">
        <v>44409</v>
      </c>
      <c r="C4532" s="24" t="s">
        <v>141</v>
      </c>
      <c r="D4532" s="24" t="s">
        <v>1469</v>
      </c>
      <c r="E4532" s="24" t="s">
        <v>1489</v>
      </c>
      <c r="F4532" t="str" cm="1">
        <f t="array" ref="F4532">_xlfn.SWITCH($E4532,"Forecast",IFERROR(SUMIFS(INDEX('Forecast Input'!$A:$BO,,MATCH(TEXT($A4532,"0"),'Forecast Input'!$1:$1,0)),'Forecast Input'!$A:$A,Master!C4532,'Forecast Input'!$D:$D,Master!D4532),0),"Actual",SUMIFS('CMO Input'!$Q:$Q,'CMO Input'!$E:$E,Master!$A4532,'CMO Input'!$C:$C,Master!$C4532,'CMO Input'!$AJ:$AJ,Master!$D4532,'CMO Input'!$AU:$AU,Master!$F4528),"")</f>
        <v/>
      </c>
    </row>
    <row r="4533" spans="1:6" x14ac:dyDescent="0.25">
      <c r="A4533" s="24">
        <v>22</v>
      </c>
      <c r="B4533" s="25">
        <v>44409</v>
      </c>
      <c r="C4533" s="24" t="s">
        <v>141</v>
      </c>
      <c r="D4533" s="24" t="s">
        <v>1469</v>
      </c>
      <c r="E4533" s="24" t="s">
        <v>1488</v>
      </c>
      <c r="F4533" cm="1">
        <f t="array" ref="F4533">_xlfn.SWITCH($E4533,"Forecast",IFERROR(SUMIFS(INDEX('Forecast Input'!$A:$BO,,MATCH(TEXT($A4533,"0"),'Forecast Input'!$1:$1,0)),'Forecast Input'!$A:$A,Master!C4533,'Forecast Input'!$D:$D,Master!D4533),0),"Actual",SUMIFS('CMO Input'!$Q:$Q,'CMO Input'!$E:$E,Master!$A4533,'CMO Input'!$C:$C,Master!$C4533,'CMO Input'!$AJ:$AJ,Master!$D4533,'CMO Input'!$AU:$AU,Master!$F4529),"")</f>
        <v>0</v>
      </c>
    </row>
    <row r="4534" spans="1:6" x14ac:dyDescent="0.25">
      <c r="A4534" s="24">
        <v>22</v>
      </c>
      <c r="B4534" s="25">
        <v>44409</v>
      </c>
      <c r="C4534" s="24" t="s">
        <v>141</v>
      </c>
      <c r="D4534" s="24" t="s">
        <v>1469</v>
      </c>
      <c r="E4534" s="24" t="s">
        <v>1487</v>
      </c>
      <c r="F4534" cm="1">
        <f t="array" ref="F4534">_xlfn.SWITCH($E4534,"Forecast",IFERROR(SUMIFS(INDEX('Forecast Input'!$A:$BO,,MATCH(TEXT($A4534,"0"),'Forecast Input'!$1:$1,0)),'Forecast Input'!$A:$A,Master!C4534,'Forecast Input'!$D:$D,Master!D4534),0),"Actual",SUMIFS('CMO Input'!$Q:$Q,'CMO Input'!$E:$E,Master!$A4534,'CMO Input'!$C:$C,Master!$C4534,'CMO Input'!$AJ:$AJ,Master!$D4534,'CMO Input'!$AU:$AU,Master!$F4530),"")</f>
        <v>0</v>
      </c>
    </row>
    <row r="4535" spans="1:6" x14ac:dyDescent="0.25">
      <c r="A4535" s="24">
        <v>22</v>
      </c>
      <c r="B4535" s="25">
        <v>44409</v>
      </c>
      <c r="C4535" s="24" t="s">
        <v>127</v>
      </c>
      <c r="D4535" s="24" t="s">
        <v>10</v>
      </c>
      <c r="E4535" s="24" t="s">
        <v>1489</v>
      </c>
      <c r="F4535" t="str" cm="1">
        <f t="array" ref="F4535">_xlfn.SWITCH($E4535,"Forecast",IFERROR(SUMIFS(INDEX('Forecast Input'!$A:$BO,,MATCH(TEXT($A4535,"0"),'Forecast Input'!$1:$1,0)),'Forecast Input'!$A:$A,Master!C4535,'Forecast Input'!$D:$D,Master!D4535),0),"Actual",SUMIFS('CMO Input'!$Q:$Q,'CMO Input'!$E:$E,Master!$A4535,'CMO Input'!$C:$C,Master!$C4535,'CMO Input'!$AJ:$AJ,Master!$D4535,'CMO Input'!$AU:$AU,Master!$F4531),"")</f>
        <v/>
      </c>
    </row>
    <row r="4536" spans="1:6" x14ac:dyDescent="0.25">
      <c r="A4536" s="24">
        <v>22</v>
      </c>
      <c r="B4536" s="25">
        <v>44409</v>
      </c>
      <c r="C4536" s="24" t="s">
        <v>127</v>
      </c>
      <c r="D4536" s="24" t="s">
        <v>10</v>
      </c>
      <c r="E4536" s="24" t="s">
        <v>1488</v>
      </c>
      <c r="F4536" cm="1">
        <f t="array" ref="F4536">_xlfn.SWITCH($E4536,"Forecast",IFERROR(SUMIFS(INDEX('Forecast Input'!$A:$BO,,MATCH(TEXT($A4536,"0"),'Forecast Input'!$1:$1,0)),'Forecast Input'!$A:$A,Master!C4536,'Forecast Input'!$D:$D,Master!D4536),0),"Actual",SUMIFS('CMO Input'!$Q:$Q,'CMO Input'!$E:$E,Master!$A4536,'CMO Input'!$C:$C,Master!$C4536,'CMO Input'!$AJ:$AJ,Master!$D4536,'CMO Input'!$AU:$AU,Master!$F4532),"")</f>
        <v>0</v>
      </c>
    </row>
    <row r="4537" spans="1:6" x14ac:dyDescent="0.25">
      <c r="A4537" s="24">
        <v>22</v>
      </c>
      <c r="B4537" s="25">
        <v>44409</v>
      </c>
      <c r="C4537" s="24" t="s">
        <v>127</v>
      </c>
      <c r="D4537" s="24" t="s">
        <v>10</v>
      </c>
      <c r="E4537" s="24" t="s">
        <v>1487</v>
      </c>
      <c r="F4537" cm="1">
        <f t="array" ref="F4537">_xlfn.SWITCH($E4537,"Forecast",IFERROR(SUMIFS(INDEX('Forecast Input'!$A:$BO,,MATCH(TEXT($A4537,"0"),'Forecast Input'!$1:$1,0)),'Forecast Input'!$A:$A,Master!C4537,'Forecast Input'!$D:$D,Master!D4537),0),"Actual",SUMIFS('CMO Input'!$Q:$Q,'CMO Input'!$E:$E,Master!$A4537,'CMO Input'!$C:$C,Master!$C4537,'CMO Input'!$AJ:$AJ,Master!$D4537,'CMO Input'!$AU:$AU,Master!$F4533),"")</f>
        <v>0</v>
      </c>
    </row>
    <row r="4538" spans="1:6" x14ac:dyDescent="0.25">
      <c r="A4538" s="24">
        <v>22</v>
      </c>
      <c r="B4538" s="25">
        <v>44409</v>
      </c>
      <c r="C4538" s="24" t="s">
        <v>127</v>
      </c>
      <c r="D4538" s="24" t="s">
        <v>61</v>
      </c>
      <c r="E4538" s="24" t="s">
        <v>1489</v>
      </c>
      <c r="F4538" t="str" cm="1">
        <f t="array" ref="F4538">_xlfn.SWITCH($E4538,"Forecast",IFERROR(SUMIFS(INDEX('Forecast Input'!$A:$BO,,MATCH(TEXT($A4538,"0"),'Forecast Input'!$1:$1,0)),'Forecast Input'!$A:$A,Master!C4538,'Forecast Input'!$D:$D,Master!D4538),0),"Actual",SUMIFS('CMO Input'!$Q:$Q,'CMO Input'!$E:$E,Master!$A4538,'CMO Input'!$C:$C,Master!$C4538,'CMO Input'!$AJ:$AJ,Master!$D4538,'CMO Input'!$AU:$AU,Master!$F4534),"")</f>
        <v/>
      </c>
    </row>
    <row r="4539" spans="1:6" x14ac:dyDescent="0.25">
      <c r="A4539" s="24">
        <v>22</v>
      </c>
      <c r="B4539" s="25">
        <v>44409</v>
      </c>
      <c r="C4539" s="24" t="s">
        <v>127</v>
      </c>
      <c r="D4539" s="24" t="s">
        <v>61</v>
      </c>
      <c r="E4539" s="24" t="s">
        <v>1488</v>
      </c>
      <c r="F4539" cm="1">
        <f t="array" ref="F4539">_xlfn.SWITCH($E4539,"Forecast",IFERROR(SUMIFS(INDEX('Forecast Input'!$A:$BO,,MATCH(TEXT($A4539,"0"),'Forecast Input'!$1:$1,0)),'Forecast Input'!$A:$A,Master!C4539,'Forecast Input'!$D:$D,Master!D4539),0),"Actual",SUMIFS('CMO Input'!$Q:$Q,'CMO Input'!$E:$E,Master!$A4539,'CMO Input'!$C:$C,Master!$C4539,'CMO Input'!$AJ:$AJ,Master!$D4539,'CMO Input'!$AU:$AU,Master!$F4535),"")</f>
        <v>0</v>
      </c>
    </row>
    <row r="4540" spans="1:6" x14ac:dyDescent="0.25">
      <c r="A4540" s="24">
        <v>22</v>
      </c>
      <c r="B4540" s="25">
        <v>44409</v>
      </c>
      <c r="C4540" s="24" t="s">
        <v>127</v>
      </c>
      <c r="D4540" s="24" t="s">
        <v>61</v>
      </c>
      <c r="E4540" s="24" t="s">
        <v>1487</v>
      </c>
      <c r="F4540" cm="1">
        <f t="array" ref="F4540">_xlfn.SWITCH($E4540,"Forecast",IFERROR(SUMIFS(INDEX('Forecast Input'!$A:$BO,,MATCH(TEXT($A4540,"0"),'Forecast Input'!$1:$1,0)),'Forecast Input'!$A:$A,Master!C4540,'Forecast Input'!$D:$D,Master!D4540),0),"Actual",SUMIFS('CMO Input'!$Q:$Q,'CMO Input'!$E:$E,Master!$A4540,'CMO Input'!$C:$C,Master!$C4540,'CMO Input'!$AJ:$AJ,Master!$D4540,'CMO Input'!$AU:$AU,Master!$F4536),"")</f>
        <v>0</v>
      </c>
    </row>
    <row r="4541" spans="1:6" x14ac:dyDescent="0.25">
      <c r="A4541" s="24">
        <v>22</v>
      </c>
      <c r="B4541" s="25">
        <v>44409</v>
      </c>
      <c r="C4541" s="24" t="s">
        <v>127</v>
      </c>
      <c r="D4541" s="24" t="s">
        <v>103</v>
      </c>
      <c r="E4541" s="24" t="s">
        <v>1489</v>
      </c>
      <c r="F4541" t="str" cm="1">
        <f t="array" ref="F4541">_xlfn.SWITCH($E4541,"Forecast",IFERROR(SUMIFS(INDEX('Forecast Input'!$A:$BO,,MATCH(TEXT($A4541,"0"),'Forecast Input'!$1:$1,0)),'Forecast Input'!$A:$A,Master!C4541,'Forecast Input'!$D:$D,Master!D4541),0),"Actual",SUMIFS('CMO Input'!$Q:$Q,'CMO Input'!$E:$E,Master!$A4541,'CMO Input'!$C:$C,Master!$C4541,'CMO Input'!$AJ:$AJ,Master!$D4541,'CMO Input'!$AU:$AU,Master!$F4537),"")</f>
        <v/>
      </c>
    </row>
    <row r="4542" spans="1:6" x14ac:dyDescent="0.25">
      <c r="A4542" s="24">
        <v>22</v>
      </c>
      <c r="B4542" s="25">
        <v>44409</v>
      </c>
      <c r="C4542" s="24" t="s">
        <v>127</v>
      </c>
      <c r="D4542" s="24" t="s">
        <v>103</v>
      </c>
      <c r="E4542" s="24" t="s">
        <v>1488</v>
      </c>
      <c r="F4542" cm="1">
        <f t="array" ref="F4542">_xlfn.SWITCH($E4542,"Forecast",IFERROR(SUMIFS(INDEX('Forecast Input'!$A:$BO,,MATCH(TEXT($A4542,"0"),'Forecast Input'!$1:$1,0)),'Forecast Input'!$A:$A,Master!C4542,'Forecast Input'!$D:$D,Master!D4542),0),"Actual",SUMIFS('CMO Input'!$Q:$Q,'CMO Input'!$E:$E,Master!$A4542,'CMO Input'!$C:$C,Master!$C4542,'CMO Input'!$AJ:$AJ,Master!$D4542,'CMO Input'!$AU:$AU,Master!$F4538),"")</f>
        <v>0</v>
      </c>
    </row>
    <row r="4543" spans="1:6" x14ac:dyDescent="0.25">
      <c r="A4543" s="24">
        <v>22</v>
      </c>
      <c r="B4543" s="25">
        <v>44409</v>
      </c>
      <c r="C4543" s="24" t="s">
        <v>127</v>
      </c>
      <c r="D4543" s="24" t="s">
        <v>103</v>
      </c>
      <c r="E4543" s="24" t="s">
        <v>1487</v>
      </c>
      <c r="F4543" cm="1">
        <f t="array" ref="F4543">_xlfn.SWITCH($E4543,"Forecast",IFERROR(SUMIFS(INDEX('Forecast Input'!$A:$BO,,MATCH(TEXT($A4543,"0"),'Forecast Input'!$1:$1,0)),'Forecast Input'!$A:$A,Master!C4543,'Forecast Input'!$D:$D,Master!D4543),0),"Actual",SUMIFS('CMO Input'!$Q:$Q,'CMO Input'!$E:$E,Master!$A4543,'CMO Input'!$C:$C,Master!$C4543,'CMO Input'!$AJ:$AJ,Master!$D4543,'CMO Input'!$AU:$AU,Master!$F4539),"")</f>
        <v>0</v>
      </c>
    </row>
    <row r="4544" spans="1:6" x14ac:dyDescent="0.25">
      <c r="A4544" s="24">
        <v>22</v>
      </c>
      <c r="B4544" s="25">
        <v>44409</v>
      </c>
      <c r="C4544" s="24" t="s">
        <v>127</v>
      </c>
      <c r="D4544" s="24" t="s">
        <v>146</v>
      </c>
      <c r="E4544" s="24" t="s">
        <v>1489</v>
      </c>
      <c r="F4544" t="str" cm="1">
        <f t="array" ref="F4544">_xlfn.SWITCH($E4544,"Forecast",IFERROR(SUMIFS(INDEX('Forecast Input'!$A:$BO,,MATCH(TEXT($A4544,"0"),'Forecast Input'!$1:$1,0)),'Forecast Input'!$A:$A,Master!C4544,'Forecast Input'!$D:$D,Master!D4544),0),"Actual",SUMIFS('CMO Input'!$Q:$Q,'CMO Input'!$E:$E,Master!$A4544,'CMO Input'!$C:$C,Master!$C4544,'CMO Input'!$AJ:$AJ,Master!$D4544,'CMO Input'!$AU:$AU,Master!$F4540),"")</f>
        <v/>
      </c>
    </row>
    <row r="4545" spans="1:6" x14ac:dyDescent="0.25">
      <c r="A4545" s="24">
        <v>22</v>
      </c>
      <c r="B4545" s="25">
        <v>44409</v>
      </c>
      <c r="C4545" s="24" t="s">
        <v>127</v>
      </c>
      <c r="D4545" s="24" t="s">
        <v>146</v>
      </c>
      <c r="E4545" s="24" t="s">
        <v>1488</v>
      </c>
      <c r="F4545" cm="1">
        <f t="array" ref="F4545">_xlfn.SWITCH($E4545,"Forecast",IFERROR(SUMIFS(INDEX('Forecast Input'!$A:$BO,,MATCH(TEXT($A4545,"0"),'Forecast Input'!$1:$1,0)),'Forecast Input'!$A:$A,Master!C4545,'Forecast Input'!$D:$D,Master!D4545),0),"Actual",SUMIFS('CMO Input'!$Q:$Q,'CMO Input'!$E:$E,Master!$A4545,'CMO Input'!$C:$C,Master!$C4545,'CMO Input'!$AJ:$AJ,Master!$D4545,'CMO Input'!$AU:$AU,Master!$F4541),"")</f>
        <v>0</v>
      </c>
    </row>
    <row r="4546" spans="1:6" x14ac:dyDescent="0.25">
      <c r="A4546" s="24">
        <v>22</v>
      </c>
      <c r="B4546" s="25">
        <v>44409</v>
      </c>
      <c r="C4546" s="24" t="s">
        <v>127</v>
      </c>
      <c r="D4546" s="24" t="s">
        <v>146</v>
      </c>
      <c r="E4546" s="24" t="s">
        <v>1487</v>
      </c>
      <c r="F4546" cm="1">
        <f t="array" ref="F4546">_xlfn.SWITCH($E4546,"Forecast",IFERROR(SUMIFS(INDEX('Forecast Input'!$A:$BO,,MATCH(TEXT($A4546,"0"),'Forecast Input'!$1:$1,0)),'Forecast Input'!$A:$A,Master!C4546,'Forecast Input'!$D:$D,Master!D4546),0),"Actual",SUMIFS('CMO Input'!$Q:$Q,'CMO Input'!$E:$E,Master!$A4546,'CMO Input'!$C:$C,Master!$C4546,'CMO Input'!$AJ:$AJ,Master!$D4546,'CMO Input'!$AU:$AU,Master!$F4542),"")</f>
        <v>0</v>
      </c>
    </row>
    <row r="4547" spans="1:6" x14ac:dyDescent="0.25">
      <c r="A4547" s="24">
        <v>22</v>
      </c>
      <c r="B4547" s="25">
        <v>44409</v>
      </c>
      <c r="C4547" s="24" t="s">
        <v>127</v>
      </c>
      <c r="D4547" s="24" t="s">
        <v>166</v>
      </c>
      <c r="E4547" s="24" t="s">
        <v>1489</v>
      </c>
      <c r="F4547" t="str" cm="1">
        <f t="array" ref="F4547">_xlfn.SWITCH($E4547,"Forecast",IFERROR(SUMIFS(INDEX('Forecast Input'!$A:$BO,,MATCH(TEXT($A4547,"0"),'Forecast Input'!$1:$1,0)),'Forecast Input'!$A:$A,Master!C4547,'Forecast Input'!$D:$D,Master!D4547),0),"Actual",SUMIFS('CMO Input'!$Q:$Q,'CMO Input'!$E:$E,Master!$A4547,'CMO Input'!$C:$C,Master!$C4547,'CMO Input'!$AJ:$AJ,Master!$D4547,'CMO Input'!$AU:$AU,Master!$F4543),"")</f>
        <v/>
      </c>
    </row>
    <row r="4548" spans="1:6" x14ac:dyDescent="0.25">
      <c r="A4548" s="24">
        <v>22</v>
      </c>
      <c r="B4548" s="25">
        <v>44409</v>
      </c>
      <c r="C4548" s="24" t="s">
        <v>127</v>
      </c>
      <c r="D4548" s="24" t="s">
        <v>166</v>
      </c>
      <c r="E4548" s="24" t="s">
        <v>1488</v>
      </c>
      <c r="F4548" cm="1">
        <f t="array" ref="F4548">_xlfn.SWITCH($E4548,"Forecast",IFERROR(SUMIFS(INDEX('Forecast Input'!$A:$BO,,MATCH(TEXT($A4548,"0"),'Forecast Input'!$1:$1,0)),'Forecast Input'!$A:$A,Master!C4548,'Forecast Input'!$D:$D,Master!D4548),0),"Actual",SUMIFS('CMO Input'!$Q:$Q,'CMO Input'!$E:$E,Master!$A4548,'CMO Input'!$C:$C,Master!$C4548,'CMO Input'!$AJ:$AJ,Master!$D4548,'CMO Input'!$AU:$AU,Master!$F4544),"")</f>
        <v>0</v>
      </c>
    </row>
    <row r="4549" spans="1:6" x14ac:dyDescent="0.25">
      <c r="A4549" s="24">
        <v>22</v>
      </c>
      <c r="B4549" s="25">
        <v>44409</v>
      </c>
      <c r="C4549" s="24" t="s">
        <v>127</v>
      </c>
      <c r="D4549" s="24" t="s">
        <v>166</v>
      </c>
      <c r="E4549" s="24" t="s">
        <v>1487</v>
      </c>
      <c r="F4549" cm="1">
        <f t="array" ref="F4549">_xlfn.SWITCH($E4549,"Forecast",IFERROR(SUMIFS(INDEX('Forecast Input'!$A:$BO,,MATCH(TEXT($A4549,"0"),'Forecast Input'!$1:$1,0)),'Forecast Input'!$A:$A,Master!C4549,'Forecast Input'!$D:$D,Master!D4549),0),"Actual",SUMIFS('CMO Input'!$Q:$Q,'CMO Input'!$E:$E,Master!$A4549,'CMO Input'!$C:$C,Master!$C4549,'CMO Input'!$AJ:$AJ,Master!$D4549,'CMO Input'!$AU:$AU,Master!$F4545),"")</f>
        <v>0</v>
      </c>
    </row>
    <row r="4550" spans="1:6" x14ac:dyDescent="0.25">
      <c r="A4550" s="24">
        <v>22</v>
      </c>
      <c r="B4550" s="25">
        <v>44409</v>
      </c>
      <c r="C4550" s="24" t="s">
        <v>127</v>
      </c>
      <c r="D4550" s="24" t="s">
        <v>170</v>
      </c>
      <c r="E4550" s="24" t="s">
        <v>1489</v>
      </c>
      <c r="F4550" t="str" cm="1">
        <f t="array" ref="F4550">_xlfn.SWITCH($E4550,"Forecast",IFERROR(SUMIFS(INDEX('Forecast Input'!$A:$BO,,MATCH(TEXT($A4550,"0"),'Forecast Input'!$1:$1,0)),'Forecast Input'!$A:$A,Master!C4550,'Forecast Input'!$D:$D,Master!D4550),0),"Actual",SUMIFS('CMO Input'!$Q:$Q,'CMO Input'!$E:$E,Master!$A4550,'CMO Input'!$C:$C,Master!$C4550,'CMO Input'!$AJ:$AJ,Master!$D4550,'CMO Input'!$AU:$AU,Master!$F4546),"")</f>
        <v/>
      </c>
    </row>
    <row r="4551" spans="1:6" x14ac:dyDescent="0.25">
      <c r="A4551" s="24">
        <v>22</v>
      </c>
      <c r="B4551" s="25">
        <v>44409</v>
      </c>
      <c r="C4551" s="24" t="s">
        <v>127</v>
      </c>
      <c r="D4551" s="24" t="s">
        <v>170</v>
      </c>
      <c r="E4551" s="24" t="s">
        <v>1488</v>
      </c>
      <c r="F4551" cm="1">
        <f t="array" ref="F4551">_xlfn.SWITCH($E4551,"Forecast",IFERROR(SUMIFS(INDEX('Forecast Input'!$A:$BO,,MATCH(TEXT($A4551,"0"),'Forecast Input'!$1:$1,0)),'Forecast Input'!$A:$A,Master!C4551,'Forecast Input'!$D:$D,Master!D4551),0),"Actual",SUMIFS('CMO Input'!$Q:$Q,'CMO Input'!$E:$E,Master!$A4551,'CMO Input'!$C:$C,Master!$C4551,'CMO Input'!$AJ:$AJ,Master!$D4551,'CMO Input'!$AU:$AU,Master!$F4547),"")</f>
        <v>0</v>
      </c>
    </row>
    <row r="4552" spans="1:6" x14ac:dyDescent="0.25">
      <c r="A4552" s="24">
        <v>22</v>
      </c>
      <c r="B4552" s="25">
        <v>44409</v>
      </c>
      <c r="C4552" s="24" t="s">
        <v>127</v>
      </c>
      <c r="D4552" s="24" t="s">
        <v>170</v>
      </c>
      <c r="E4552" s="24" t="s">
        <v>1487</v>
      </c>
      <c r="F4552" cm="1">
        <f t="array" ref="F4552">_xlfn.SWITCH($E4552,"Forecast",IFERROR(SUMIFS(INDEX('Forecast Input'!$A:$BO,,MATCH(TEXT($A4552,"0"),'Forecast Input'!$1:$1,0)),'Forecast Input'!$A:$A,Master!C4552,'Forecast Input'!$D:$D,Master!D4552),0),"Actual",SUMIFS('CMO Input'!$Q:$Q,'CMO Input'!$E:$E,Master!$A4552,'CMO Input'!$C:$C,Master!$C4552,'CMO Input'!$AJ:$AJ,Master!$D4552,'CMO Input'!$AU:$AU,Master!$F4548),"")</f>
        <v>0</v>
      </c>
    </row>
    <row r="4553" spans="1:6" x14ac:dyDescent="0.25">
      <c r="A4553" s="24">
        <v>22</v>
      </c>
      <c r="B4553" s="25">
        <v>44409</v>
      </c>
      <c r="C4553" s="24" t="s">
        <v>127</v>
      </c>
      <c r="D4553" s="24" t="s">
        <v>436</v>
      </c>
      <c r="E4553" s="24" t="s">
        <v>1489</v>
      </c>
      <c r="F4553" t="str" cm="1">
        <f t="array" ref="F4553">_xlfn.SWITCH($E4553,"Forecast",IFERROR(SUMIFS(INDEX('Forecast Input'!$A:$BO,,MATCH(TEXT($A4553,"0"),'Forecast Input'!$1:$1,0)),'Forecast Input'!$A:$A,Master!C4553,'Forecast Input'!$D:$D,Master!D4553),0),"Actual",SUMIFS('CMO Input'!$Q:$Q,'CMO Input'!$E:$E,Master!$A4553,'CMO Input'!$C:$C,Master!$C4553,'CMO Input'!$AJ:$AJ,Master!$D4553,'CMO Input'!$AU:$AU,Master!$F4549),"")</f>
        <v/>
      </c>
    </row>
    <row r="4554" spans="1:6" x14ac:dyDescent="0.25">
      <c r="A4554" s="24">
        <v>22</v>
      </c>
      <c r="B4554" s="25">
        <v>44409</v>
      </c>
      <c r="C4554" s="24" t="s">
        <v>127</v>
      </c>
      <c r="D4554" s="24" t="s">
        <v>436</v>
      </c>
      <c r="E4554" s="24" t="s">
        <v>1488</v>
      </c>
      <c r="F4554" cm="1">
        <f t="array" ref="F4554">_xlfn.SWITCH($E4554,"Forecast",IFERROR(SUMIFS(INDEX('Forecast Input'!$A:$BO,,MATCH(TEXT($A4554,"0"),'Forecast Input'!$1:$1,0)),'Forecast Input'!$A:$A,Master!C4554,'Forecast Input'!$D:$D,Master!D4554),0),"Actual",SUMIFS('CMO Input'!$Q:$Q,'CMO Input'!$E:$E,Master!$A4554,'CMO Input'!$C:$C,Master!$C4554,'CMO Input'!$AJ:$AJ,Master!$D4554,'CMO Input'!$AU:$AU,Master!$F4550),"")</f>
        <v>0</v>
      </c>
    </row>
    <row r="4555" spans="1:6" x14ac:dyDescent="0.25">
      <c r="A4555" s="24">
        <v>22</v>
      </c>
      <c r="B4555" s="25">
        <v>44409</v>
      </c>
      <c r="C4555" s="24" t="s">
        <v>127</v>
      </c>
      <c r="D4555" s="24" t="s">
        <v>436</v>
      </c>
      <c r="E4555" s="24" t="s">
        <v>1487</v>
      </c>
      <c r="F4555" cm="1">
        <f t="array" ref="F4555">_xlfn.SWITCH($E4555,"Forecast",IFERROR(SUMIFS(INDEX('Forecast Input'!$A:$BO,,MATCH(TEXT($A4555,"0"),'Forecast Input'!$1:$1,0)),'Forecast Input'!$A:$A,Master!C4555,'Forecast Input'!$D:$D,Master!D4555),0),"Actual",SUMIFS('CMO Input'!$Q:$Q,'CMO Input'!$E:$E,Master!$A4555,'CMO Input'!$C:$C,Master!$C4555,'CMO Input'!$AJ:$AJ,Master!$D4555,'CMO Input'!$AU:$AU,Master!$F4551),"")</f>
        <v>0</v>
      </c>
    </row>
    <row r="4556" spans="1:6" x14ac:dyDescent="0.25">
      <c r="A4556" s="24">
        <v>22</v>
      </c>
      <c r="B4556" s="25">
        <v>44409</v>
      </c>
      <c r="C4556" s="24" t="s">
        <v>127</v>
      </c>
      <c r="D4556" s="24" t="s">
        <v>1469</v>
      </c>
      <c r="E4556" s="24" t="s">
        <v>1489</v>
      </c>
      <c r="F4556" t="str" cm="1">
        <f t="array" ref="F4556">_xlfn.SWITCH($E4556,"Forecast",IFERROR(SUMIFS(INDEX('Forecast Input'!$A:$BO,,MATCH(TEXT($A4556,"0"),'Forecast Input'!$1:$1,0)),'Forecast Input'!$A:$A,Master!C4556,'Forecast Input'!$D:$D,Master!D4556),0),"Actual",SUMIFS('CMO Input'!$Q:$Q,'CMO Input'!$E:$E,Master!$A4556,'CMO Input'!$C:$C,Master!$C4556,'CMO Input'!$AJ:$AJ,Master!$D4556,'CMO Input'!$AU:$AU,Master!$F4552),"")</f>
        <v/>
      </c>
    </row>
    <row r="4557" spans="1:6" x14ac:dyDescent="0.25">
      <c r="A4557" s="24">
        <v>22</v>
      </c>
      <c r="B4557" s="25">
        <v>44409</v>
      </c>
      <c r="C4557" s="24" t="s">
        <v>127</v>
      </c>
      <c r="D4557" s="24" t="s">
        <v>1469</v>
      </c>
      <c r="E4557" s="24" t="s">
        <v>1488</v>
      </c>
      <c r="F4557" cm="1">
        <f t="array" ref="F4557">_xlfn.SWITCH($E4557,"Forecast",IFERROR(SUMIFS(INDEX('Forecast Input'!$A:$BO,,MATCH(TEXT($A4557,"0"),'Forecast Input'!$1:$1,0)),'Forecast Input'!$A:$A,Master!C4557,'Forecast Input'!$D:$D,Master!D4557),0),"Actual",SUMIFS('CMO Input'!$Q:$Q,'CMO Input'!$E:$E,Master!$A4557,'CMO Input'!$C:$C,Master!$C4557,'CMO Input'!$AJ:$AJ,Master!$D4557,'CMO Input'!$AU:$AU,Master!$F4553),"")</f>
        <v>0</v>
      </c>
    </row>
    <row r="4558" spans="1:6" x14ac:dyDescent="0.25">
      <c r="A4558" s="24">
        <v>22</v>
      </c>
      <c r="B4558" s="25">
        <v>44409</v>
      </c>
      <c r="C4558" s="24" t="s">
        <v>127</v>
      </c>
      <c r="D4558" s="24" t="s">
        <v>1469</v>
      </c>
      <c r="E4558" s="24" t="s">
        <v>1487</v>
      </c>
      <c r="F4558" cm="1">
        <f t="array" ref="F4558">_xlfn.SWITCH($E4558,"Forecast",IFERROR(SUMIFS(INDEX('Forecast Input'!$A:$BO,,MATCH(TEXT($A4558,"0"),'Forecast Input'!$1:$1,0)),'Forecast Input'!$A:$A,Master!C4558,'Forecast Input'!$D:$D,Master!D4558),0),"Actual",SUMIFS('CMO Input'!$Q:$Q,'CMO Input'!$E:$E,Master!$A4558,'CMO Input'!$C:$C,Master!$C4558,'CMO Input'!$AJ:$AJ,Master!$D4558,'CMO Input'!$AU:$AU,Master!$F4554),"")</f>
        <v>0</v>
      </c>
    </row>
    <row r="4559" spans="1:6" x14ac:dyDescent="0.25">
      <c r="A4559" s="24">
        <v>22</v>
      </c>
      <c r="B4559" s="25">
        <v>44409</v>
      </c>
      <c r="C4559" s="24" t="s">
        <v>44</v>
      </c>
      <c r="D4559" s="24" t="s">
        <v>10</v>
      </c>
      <c r="E4559" s="24" t="s">
        <v>1489</v>
      </c>
      <c r="F4559" t="str" cm="1">
        <f t="array" ref="F4559">_xlfn.SWITCH($E4559,"Forecast",IFERROR(SUMIFS(INDEX('Forecast Input'!$A:$BO,,MATCH(TEXT($A4559,"0"),'Forecast Input'!$1:$1,0)),'Forecast Input'!$A:$A,Master!C4559,'Forecast Input'!$D:$D,Master!D4559),0),"Actual",SUMIFS('CMO Input'!$Q:$Q,'CMO Input'!$E:$E,Master!$A4559,'CMO Input'!$C:$C,Master!$C4559,'CMO Input'!$AJ:$AJ,Master!$D4559,'CMO Input'!$AU:$AU,Master!$F4555),"")</f>
        <v/>
      </c>
    </row>
    <row r="4560" spans="1:6" x14ac:dyDescent="0.25">
      <c r="A4560" s="24">
        <v>22</v>
      </c>
      <c r="B4560" s="25">
        <v>44409</v>
      </c>
      <c r="C4560" s="24" t="s">
        <v>44</v>
      </c>
      <c r="D4560" s="24" t="s">
        <v>10</v>
      </c>
      <c r="E4560" s="24" t="s">
        <v>1488</v>
      </c>
      <c r="F4560" cm="1">
        <f t="array" ref="F4560">_xlfn.SWITCH($E4560,"Forecast",IFERROR(SUMIFS(INDEX('Forecast Input'!$A:$BO,,MATCH(TEXT($A4560,"0"),'Forecast Input'!$1:$1,0)),'Forecast Input'!$A:$A,Master!C4560,'Forecast Input'!$D:$D,Master!D4560),0),"Actual",SUMIFS('CMO Input'!$Q:$Q,'CMO Input'!$E:$E,Master!$A4560,'CMO Input'!$C:$C,Master!$C4560,'CMO Input'!$AJ:$AJ,Master!$D4560,'CMO Input'!$AU:$AU,Master!$F4556),"")</f>
        <v>0</v>
      </c>
    </row>
    <row r="4561" spans="1:6" x14ac:dyDescent="0.25">
      <c r="A4561" s="24">
        <v>22</v>
      </c>
      <c r="B4561" s="25">
        <v>44409</v>
      </c>
      <c r="C4561" s="24" t="s">
        <v>44</v>
      </c>
      <c r="D4561" s="24" t="s">
        <v>10</v>
      </c>
      <c r="E4561" s="24" t="s">
        <v>1487</v>
      </c>
      <c r="F4561" cm="1">
        <f t="array" ref="F4561">_xlfn.SWITCH($E4561,"Forecast",IFERROR(SUMIFS(INDEX('Forecast Input'!$A:$BO,,MATCH(TEXT($A4561,"0"),'Forecast Input'!$1:$1,0)),'Forecast Input'!$A:$A,Master!C4561,'Forecast Input'!$D:$D,Master!D4561),0),"Actual",SUMIFS('CMO Input'!$Q:$Q,'CMO Input'!$E:$E,Master!$A4561,'CMO Input'!$C:$C,Master!$C4561,'CMO Input'!$AJ:$AJ,Master!$D4561,'CMO Input'!$AU:$AU,Master!$F4557),"")</f>
        <v>0</v>
      </c>
    </row>
    <row r="4562" spans="1:6" x14ac:dyDescent="0.25">
      <c r="A4562" s="24">
        <v>22</v>
      </c>
      <c r="B4562" s="25">
        <v>44409</v>
      </c>
      <c r="C4562" s="24" t="s">
        <v>44</v>
      </c>
      <c r="D4562" s="24" t="s">
        <v>61</v>
      </c>
      <c r="E4562" s="24" t="s">
        <v>1489</v>
      </c>
      <c r="F4562" t="str" cm="1">
        <f t="array" ref="F4562">_xlfn.SWITCH($E4562,"Forecast",IFERROR(SUMIFS(INDEX('Forecast Input'!$A:$BO,,MATCH(TEXT($A4562,"0"),'Forecast Input'!$1:$1,0)),'Forecast Input'!$A:$A,Master!C4562,'Forecast Input'!$D:$D,Master!D4562),0),"Actual",SUMIFS('CMO Input'!$Q:$Q,'CMO Input'!$E:$E,Master!$A4562,'CMO Input'!$C:$C,Master!$C4562,'CMO Input'!$AJ:$AJ,Master!$D4562,'CMO Input'!$AU:$AU,Master!$F4558),"")</f>
        <v/>
      </c>
    </row>
    <row r="4563" spans="1:6" x14ac:dyDescent="0.25">
      <c r="A4563" s="24">
        <v>22</v>
      </c>
      <c r="B4563" s="25">
        <v>44409</v>
      </c>
      <c r="C4563" s="24" t="s">
        <v>44</v>
      </c>
      <c r="D4563" s="24" t="s">
        <v>61</v>
      </c>
      <c r="E4563" s="24" t="s">
        <v>1488</v>
      </c>
      <c r="F4563" cm="1">
        <f t="array" ref="F4563">_xlfn.SWITCH($E4563,"Forecast",IFERROR(SUMIFS(INDEX('Forecast Input'!$A:$BO,,MATCH(TEXT($A4563,"0"),'Forecast Input'!$1:$1,0)),'Forecast Input'!$A:$A,Master!C4563,'Forecast Input'!$D:$D,Master!D4563),0),"Actual",SUMIFS('CMO Input'!$Q:$Q,'CMO Input'!$E:$E,Master!$A4563,'CMO Input'!$C:$C,Master!$C4563,'CMO Input'!$AJ:$AJ,Master!$D4563,'CMO Input'!$AU:$AU,Master!$F4559),"")</f>
        <v>0</v>
      </c>
    </row>
    <row r="4564" spans="1:6" x14ac:dyDescent="0.25">
      <c r="A4564" s="24">
        <v>22</v>
      </c>
      <c r="B4564" s="25">
        <v>44409</v>
      </c>
      <c r="C4564" s="24" t="s">
        <v>44</v>
      </c>
      <c r="D4564" s="24" t="s">
        <v>61</v>
      </c>
      <c r="E4564" s="24" t="s">
        <v>1487</v>
      </c>
      <c r="F4564" cm="1">
        <f t="array" ref="F4564">_xlfn.SWITCH($E4564,"Forecast",IFERROR(SUMIFS(INDEX('Forecast Input'!$A:$BO,,MATCH(TEXT($A4564,"0"),'Forecast Input'!$1:$1,0)),'Forecast Input'!$A:$A,Master!C4564,'Forecast Input'!$D:$D,Master!D4564),0),"Actual",SUMIFS('CMO Input'!$Q:$Q,'CMO Input'!$E:$E,Master!$A4564,'CMO Input'!$C:$C,Master!$C4564,'CMO Input'!$AJ:$AJ,Master!$D4564,'CMO Input'!$AU:$AU,Master!$F4560),"")</f>
        <v>0</v>
      </c>
    </row>
    <row r="4565" spans="1:6" x14ac:dyDescent="0.25">
      <c r="A4565" s="24">
        <v>22</v>
      </c>
      <c r="B4565" s="25">
        <v>44409</v>
      </c>
      <c r="C4565" s="24" t="s">
        <v>44</v>
      </c>
      <c r="D4565" s="24" t="s">
        <v>103</v>
      </c>
      <c r="E4565" s="24" t="s">
        <v>1489</v>
      </c>
      <c r="F4565" t="str" cm="1">
        <f t="array" ref="F4565">_xlfn.SWITCH($E4565,"Forecast",IFERROR(SUMIFS(INDEX('Forecast Input'!$A:$BO,,MATCH(TEXT($A4565,"0"),'Forecast Input'!$1:$1,0)),'Forecast Input'!$A:$A,Master!C4565,'Forecast Input'!$D:$D,Master!D4565),0),"Actual",SUMIFS('CMO Input'!$Q:$Q,'CMO Input'!$E:$E,Master!$A4565,'CMO Input'!$C:$C,Master!$C4565,'CMO Input'!$AJ:$AJ,Master!$D4565,'CMO Input'!$AU:$AU,Master!$F4561),"")</f>
        <v/>
      </c>
    </row>
    <row r="4566" spans="1:6" x14ac:dyDescent="0.25">
      <c r="A4566" s="24">
        <v>22</v>
      </c>
      <c r="B4566" s="25">
        <v>44409</v>
      </c>
      <c r="C4566" s="24" t="s">
        <v>44</v>
      </c>
      <c r="D4566" s="24" t="s">
        <v>103</v>
      </c>
      <c r="E4566" s="24" t="s">
        <v>1488</v>
      </c>
      <c r="F4566" cm="1">
        <f t="array" ref="F4566">_xlfn.SWITCH($E4566,"Forecast",IFERROR(SUMIFS(INDEX('Forecast Input'!$A:$BO,,MATCH(TEXT($A4566,"0"),'Forecast Input'!$1:$1,0)),'Forecast Input'!$A:$A,Master!C4566,'Forecast Input'!$D:$D,Master!D4566),0),"Actual",SUMIFS('CMO Input'!$Q:$Q,'CMO Input'!$E:$E,Master!$A4566,'CMO Input'!$C:$C,Master!$C4566,'CMO Input'!$AJ:$AJ,Master!$D4566,'CMO Input'!$AU:$AU,Master!$F4562),"")</f>
        <v>0</v>
      </c>
    </row>
    <row r="4567" spans="1:6" x14ac:dyDescent="0.25">
      <c r="A4567" s="24">
        <v>22</v>
      </c>
      <c r="B4567" s="25">
        <v>44409</v>
      </c>
      <c r="C4567" s="24" t="s">
        <v>44</v>
      </c>
      <c r="D4567" s="24" t="s">
        <v>103</v>
      </c>
      <c r="E4567" s="24" t="s">
        <v>1487</v>
      </c>
      <c r="F4567" cm="1">
        <f t="array" ref="F4567">_xlfn.SWITCH($E4567,"Forecast",IFERROR(SUMIFS(INDEX('Forecast Input'!$A:$BO,,MATCH(TEXT($A4567,"0"),'Forecast Input'!$1:$1,0)),'Forecast Input'!$A:$A,Master!C4567,'Forecast Input'!$D:$D,Master!D4567),0),"Actual",SUMIFS('CMO Input'!$Q:$Q,'CMO Input'!$E:$E,Master!$A4567,'CMO Input'!$C:$C,Master!$C4567,'CMO Input'!$AJ:$AJ,Master!$D4567,'CMO Input'!$AU:$AU,Master!$F4563),"")</f>
        <v>0</v>
      </c>
    </row>
    <row r="4568" spans="1:6" x14ac:dyDescent="0.25">
      <c r="A4568" s="24">
        <v>22</v>
      </c>
      <c r="B4568" s="25">
        <v>44409</v>
      </c>
      <c r="C4568" s="24" t="s">
        <v>44</v>
      </c>
      <c r="D4568" s="24" t="s">
        <v>146</v>
      </c>
      <c r="E4568" s="24" t="s">
        <v>1489</v>
      </c>
      <c r="F4568" t="str" cm="1">
        <f t="array" ref="F4568">_xlfn.SWITCH($E4568,"Forecast",IFERROR(SUMIFS(INDEX('Forecast Input'!$A:$BO,,MATCH(TEXT($A4568,"0"),'Forecast Input'!$1:$1,0)),'Forecast Input'!$A:$A,Master!C4568,'Forecast Input'!$D:$D,Master!D4568),0),"Actual",SUMIFS('CMO Input'!$Q:$Q,'CMO Input'!$E:$E,Master!$A4568,'CMO Input'!$C:$C,Master!$C4568,'CMO Input'!$AJ:$AJ,Master!$D4568,'CMO Input'!$AU:$AU,Master!$F4564),"")</f>
        <v/>
      </c>
    </row>
    <row r="4569" spans="1:6" x14ac:dyDescent="0.25">
      <c r="A4569" s="24">
        <v>22</v>
      </c>
      <c r="B4569" s="25">
        <v>44409</v>
      </c>
      <c r="C4569" s="24" t="s">
        <v>44</v>
      </c>
      <c r="D4569" s="24" t="s">
        <v>146</v>
      </c>
      <c r="E4569" s="24" t="s">
        <v>1488</v>
      </c>
      <c r="F4569" cm="1">
        <f t="array" ref="F4569">_xlfn.SWITCH($E4569,"Forecast",IFERROR(SUMIFS(INDEX('Forecast Input'!$A:$BO,,MATCH(TEXT($A4569,"0"),'Forecast Input'!$1:$1,0)),'Forecast Input'!$A:$A,Master!C4569,'Forecast Input'!$D:$D,Master!D4569),0),"Actual",SUMIFS('CMO Input'!$Q:$Q,'CMO Input'!$E:$E,Master!$A4569,'CMO Input'!$C:$C,Master!$C4569,'CMO Input'!$AJ:$AJ,Master!$D4569,'CMO Input'!$AU:$AU,Master!$F4565),"")</f>
        <v>0</v>
      </c>
    </row>
    <row r="4570" spans="1:6" x14ac:dyDescent="0.25">
      <c r="A4570" s="24">
        <v>22</v>
      </c>
      <c r="B4570" s="25">
        <v>44409</v>
      </c>
      <c r="C4570" s="24" t="s">
        <v>44</v>
      </c>
      <c r="D4570" s="24" t="s">
        <v>146</v>
      </c>
      <c r="E4570" s="24" t="s">
        <v>1487</v>
      </c>
      <c r="F4570" cm="1">
        <f t="array" ref="F4570">_xlfn.SWITCH($E4570,"Forecast",IFERROR(SUMIFS(INDEX('Forecast Input'!$A:$BO,,MATCH(TEXT($A4570,"0"),'Forecast Input'!$1:$1,0)),'Forecast Input'!$A:$A,Master!C4570,'Forecast Input'!$D:$D,Master!D4570),0),"Actual",SUMIFS('CMO Input'!$Q:$Q,'CMO Input'!$E:$E,Master!$A4570,'CMO Input'!$C:$C,Master!$C4570,'CMO Input'!$AJ:$AJ,Master!$D4570,'CMO Input'!$AU:$AU,Master!$F4566),"")</f>
        <v>0</v>
      </c>
    </row>
    <row r="4571" spans="1:6" x14ac:dyDescent="0.25">
      <c r="A4571" s="24">
        <v>22</v>
      </c>
      <c r="B4571" s="25">
        <v>44409</v>
      </c>
      <c r="C4571" s="24" t="s">
        <v>44</v>
      </c>
      <c r="D4571" s="24" t="s">
        <v>166</v>
      </c>
      <c r="E4571" s="24" t="s">
        <v>1489</v>
      </c>
      <c r="F4571" t="str" cm="1">
        <f t="array" ref="F4571">_xlfn.SWITCH($E4571,"Forecast",IFERROR(SUMIFS(INDEX('Forecast Input'!$A:$BO,,MATCH(TEXT($A4571,"0"),'Forecast Input'!$1:$1,0)),'Forecast Input'!$A:$A,Master!C4571,'Forecast Input'!$D:$D,Master!D4571),0),"Actual",SUMIFS('CMO Input'!$Q:$Q,'CMO Input'!$E:$E,Master!$A4571,'CMO Input'!$C:$C,Master!$C4571,'CMO Input'!$AJ:$AJ,Master!$D4571,'CMO Input'!$AU:$AU,Master!$F4567),"")</f>
        <v/>
      </c>
    </row>
    <row r="4572" spans="1:6" x14ac:dyDescent="0.25">
      <c r="A4572" s="24">
        <v>22</v>
      </c>
      <c r="B4572" s="25">
        <v>44409</v>
      </c>
      <c r="C4572" s="24" t="s">
        <v>44</v>
      </c>
      <c r="D4572" s="24" t="s">
        <v>166</v>
      </c>
      <c r="E4572" s="24" t="s">
        <v>1488</v>
      </c>
      <c r="F4572" cm="1">
        <f t="array" ref="F4572">_xlfn.SWITCH($E4572,"Forecast",IFERROR(SUMIFS(INDEX('Forecast Input'!$A:$BO,,MATCH(TEXT($A4572,"0"),'Forecast Input'!$1:$1,0)),'Forecast Input'!$A:$A,Master!C4572,'Forecast Input'!$D:$D,Master!D4572),0),"Actual",SUMIFS('CMO Input'!$Q:$Q,'CMO Input'!$E:$E,Master!$A4572,'CMO Input'!$C:$C,Master!$C4572,'CMO Input'!$AJ:$AJ,Master!$D4572,'CMO Input'!$AU:$AU,Master!$F4568),"")</f>
        <v>0</v>
      </c>
    </row>
    <row r="4573" spans="1:6" x14ac:dyDescent="0.25">
      <c r="A4573" s="24">
        <v>22</v>
      </c>
      <c r="B4573" s="25">
        <v>44409</v>
      </c>
      <c r="C4573" s="24" t="s">
        <v>44</v>
      </c>
      <c r="D4573" s="24" t="s">
        <v>166</v>
      </c>
      <c r="E4573" s="24" t="s">
        <v>1487</v>
      </c>
      <c r="F4573" cm="1">
        <f t="array" ref="F4573">_xlfn.SWITCH($E4573,"Forecast",IFERROR(SUMIFS(INDEX('Forecast Input'!$A:$BO,,MATCH(TEXT($A4573,"0"),'Forecast Input'!$1:$1,0)),'Forecast Input'!$A:$A,Master!C4573,'Forecast Input'!$D:$D,Master!D4573),0),"Actual",SUMIFS('CMO Input'!$Q:$Q,'CMO Input'!$E:$E,Master!$A4573,'CMO Input'!$C:$C,Master!$C4573,'CMO Input'!$AJ:$AJ,Master!$D4573,'CMO Input'!$AU:$AU,Master!$F4569),"")</f>
        <v>0</v>
      </c>
    </row>
    <row r="4574" spans="1:6" x14ac:dyDescent="0.25">
      <c r="A4574" s="24">
        <v>22</v>
      </c>
      <c r="B4574" s="25">
        <v>44409</v>
      </c>
      <c r="C4574" s="24" t="s">
        <v>44</v>
      </c>
      <c r="D4574" s="24" t="s">
        <v>170</v>
      </c>
      <c r="E4574" s="24" t="s">
        <v>1489</v>
      </c>
      <c r="F4574" t="str" cm="1">
        <f t="array" ref="F4574">_xlfn.SWITCH($E4574,"Forecast",IFERROR(SUMIFS(INDEX('Forecast Input'!$A:$BO,,MATCH(TEXT($A4574,"0"),'Forecast Input'!$1:$1,0)),'Forecast Input'!$A:$A,Master!C4574,'Forecast Input'!$D:$D,Master!D4574),0),"Actual",SUMIFS('CMO Input'!$Q:$Q,'CMO Input'!$E:$E,Master!$A4574,'CMO Input'!$C:$C,Master!$C4574,'CMO Input'!$AJ:$AJ,Master!$D4574,'CMO Input'!$AU:$AU,Master!$F4570),"")</f>
        <v/>
      </c>
    </row>
    <row r="4575" spans="1:6" x14ac:dyDescent="0.25">
      <c r="A4575" s="24">
        <v>22</v>
      </c>
      <c r="B4575" s="25">
        <v>44409</v>
      </c>
      <c r="C4575" s="24" t="s">
        <v>44</v>
      </c>
      <c r="D4575" s="24" t="s">
        <v>170</v>
      </c>
      <c r="E4575" s="24" t="s">
        <v>1488</v>
      </c>
      <c r="F4575" cm="1">
        <f t="array" ref="F4575">_xlfn.SWITCH($E4575,"Forecast",IFERROR(SUMIFS(INDEX('Forecast Input'!$A:$BO,,MATCH(TEXT($A4575,"0"),'Forecast Input'!$1:$1,0)),'Forecast Input'!$A:$A,Master!C4575,'Forecast Input'!$D:$D,Master!D4575),0),"Actual",SUMIFS('CMO Input'!$Q:$Q,'CMO Input'!$E:$E,Master!$A4575,'CMO Input'!$C:$C,Master!$C4575,'CMO Input'!$AJ:$AJ,Master!$D4575,'CMO Input'!$AU:$AU,Master!$F4571),"")</f>
        <v>0</v>
      </c>
    </row>
    <row r="4576" spans="1:6" x14ac:dyDescent="0.25">
      <c r="A4576" s="24">
        <v>22</v>
      </c>
      <c r="B4576" s="25">
        <v>44409</v>
      </c>
      <c r="C4576" s="24" t="s">
        <v>44</v>
      </c>
      <c r="D4576" s="24" t="s">
        <v>170</v>
      </c>
      <c r="E4576" s="24" t="s">
        <v>1487</v>
      </c>
      <c r="F4576" cm="1">
        <f t="array" ref="F4576">_xlfn.SWITCH($E4576,"Forecast",IFERROR(SUMIFS(INDEX('Forecast Input'!$A:$BO,,MATCH(TEXT($A4576,"0"),'Forecast Input'!$1:$1,0)),'Forecast Input'!$A:$A,Master!C4576,'Forecast Input'!$D:$D,Master!D4576),0),"Actual",SUMIFS('CMO Input'!$Q:$Q,'CMO Input'!$E:$E,Master!$A4576,'CMO Input'!$C:$C,Master!$C4576,'CMO Input'!$AJ:$AJ,Master!$D4576,'CMO Input'!$AU:$AU,Master!$F4572),"")</f>
        <v>0</v>
      </c>
    </row>
    <row r="4577" spans="1:6" x14ac:dyDescent="0.25">
      <c r="A4577" s="24">
        <v>22</v>
      </c>
      <c r="B4577" s="25">
        <v>44409</v>
      </c>
      <c r="C4577" s="24" t="s">
        <v>44</v>
      </c>
      <c r="D4577" s="24" t="s">
        <v>436</v>
      </c>
      <c r="E4577" s="24" t="s">
        <v>1489</v>
      </c>
      <c r="F4577" t="str" cm="1">
        <f t="array" ref="F4577">_xlfn.SWITCH($E4577,"Forecast",IFERROR(SUMIFS(INDEX('Forecast Input'!$A:$BO,,MATCH(TEXT($A4577,"0"),'Forecast Input'!$1:$1,0)),'Forecast Input'!$A:$A,Master!C4577,'Forecast Input'!$D:$D,Master!D4577),0),"Actual",SUMIFS('CMO Input'!$Q:$Q,'CMO Input'!$E:$E,Master!$A4577,'CMO Input'!$C:$C,Master!$C4577,'CMO Input'!$AJ:$AJ,Master!$D4577,'CMO Input'!$AU:$AU,Master!$F4573),"")</f>
        <v/>
      </c>
    </row>
    <row r="4578" spans="1:6" x14ac:dyDescent="0.25">
      <c r="A4578" s="24">
        <v>22</v>
      </c>
      <c r="B4578" s="25">
        <v>44409</v>
      </c>
      <c r="C4578" s="24" t="s">
        <v>44</v>
      </c>
      <c r="D4578" s="24" t="s">
        <v>436</v>
      </c>
      <c r="E4578" s="24" t="s">
        <v>1488</v>
      </c>
      <c r="F4578" cm="1">
        <f t="array" ref="F4578">_xlfn.SWITCH($E4578,"Forecast",IFERROR(SUMIFS(INDEX('Forecast Input'!$A:$BO,,MATCH(TEXT($A4578,"0"),'Forecast Input'!$1:$1,0)),'Forecast Input'!$A:$A,Master!C4578,'Forecast Input'!$D:$D,Master!D4578),0),"Actual",SUMIFS('CMO Input'!$Q:$Q,'CMO Input'!$E:$E,Master!$A4578,'CMO Input'!$C:$C,Master!$C4578,'CMO Input'!$AJ:$AJ,Master!$D4578,'CMO Input'!$AU:$AU,Master!$F4574),"")</f>
        <v>0</v>
      </c>
    </row>
    <row r="4579" spans="1:6" x14ac:dyDescent="0.25">
      <c r="A4579" s="24">
        <v>22</v>
      </c>
      <c r="B4579" s="25">
        <v>44409</v>
      </c>
      <c r="C4579" s="24" t="s">
        <v>44</v>
      </c>
      <c r="D4579" s="24" t="s">
        <v>436</v>
      </c>
      <c r="E4579" s="24" t="s">
        <v>1487</v>
      </c>
      <c r="F4579" cm="1">
        <f t="array" ref="F4579">_xlfn.SWITCH($E4579,"Forecast",IFERROR(SUMIFS(INDEX('Forecast Input'!$A:$BO,,MATCH(TEXT($A4579,"0"),'Forecast Input'!$1:$1,0)),'Forecast Input'!$A:$A,Master!C4579,'Forecast Input'!$D:$D,Master!D4579),0),"Actual",SUMIFS('CMO Input'!$Q:$Q,'CMO Input'!$E:$E,Master!$A4579,'CMO Input'!$C:$C,Master!$C4579,'CMO Input'!$AJ:$AJ,Master!$D4579,'CMO Input'!$AU:$AU,Master!$F4575),"")</f>
        <v>0</v>
      </c>
    </row>
    <row r="4580" spans="1:6" x14ac:dyDescent="0.25">
      <c r="A4580" s="24">
        <v>22</v>
      </c>
      <c r="B4580" s="25">
        <v>44409</v>
      </c>
      <c r="C4580" s="24" t="s">
        <v>44</v>
      </c>
      <c r="D4580" s="24" t="s">
        <v>1469</v>
      </c>
      <c r="E4580" s="24" t="s">
        <v>1489</v>
      </c>
      <c r="F4580" t="str" cm="1">
        <f t="array" ref="F4580">_xlfn.SWITCH($E4580,"Forecast",IFERROR(SUMIFS(INDEX('Forecast Input'!$A:$BO,,MATCH(TEXT($A4580,"0"),'Forecast Input'!$1:$1,0)),'Forecast Input'!$A:$A,Master!C4580,'Forecast Input'!$D:$D,Master!D4580),0),"Actual",SUMIFS('CMO Input'!$Q:$Q,'CMO Input'!$E:$E,Master!$A4580,'CMO Input'!$C:$C,Master!$C4580,'CMO Input'!$AJ:$AJ,Master!$D4580,'CMO Input'!$AU:$AU,Master!$F4576),"")</f>
        <v/>
      </c>
    </row>
    <row r="4581" spans="1:6" x14ac:dyDescent="0.25">
      <c r="A4581" s="24">
        <v>22</v>
      </c>
      <c r="B4581" s="25">
        <v>44409</v>
      </c>
      <c r="C4581" s="24" t="s">
        <v>44</v>
      </c>
      <c r="D4581" s="24" t="s">
        <v>1469</v>
      </c>
      <c r="E4581" s="24" t="s">
        <v>1488</v>
      </c>
      <c r="F4581" cm="1">
        <f t="array" ref="F4581">_xlfn.SWITCH($E4581,"Forecast",IFERROR(SUMIFS(INDEX('Forecast Input'!$A:$BO,,MATCH(TEXT($A4581,"0"),'Forecast Input'!$1:$1,0)),'Forecast Input'!$A:$A,Master!C4581,'Forecast Input'!$D:$D,Master!D4581),0),"Actual",SUMIFS('CMO Input'!$Q:$Q,'CMO Input'!$E:$E,Master!$A4581,'CMO Input'!$C:$C,Master!$C4581,'CMO Input'!$AJ:$AJ,Master!$D4581,'CMO Input'!$AU:$AU,Master!$F4577),"")</f>
        <v>0</v>
      </c>
    </row>
    <row r="4582" spans="1:6" x14ac:dyDescent="0.25">
      <c r="A4582" s="24">
        <v>22</v>
      </c>
      <c r="B4582" s="25">
        <v>44409</v>
      </c>
      <c r="C4582" s="24" t="s">
        <v>44</v>
      </c>
      <c r="D4582" s="24" t="s">
        <v>1469</v>
      </c>
      <c r="E4582" s="24" t="s">
        <v>1487</v>
      </c>
      <c r="F4582" cm="1">
        <f t="array" ref="F4582">_xlfn.SWITCH($E4582,"Forecast",IFERROR(SUMIFS(INDEX('Forecast Input'!$A:$BO,,MATCH(TEXT($A4582,"0"),'Forecast Input'!$1:$1,0)),'Forecast Input'!$A:$A,Master!C4582,'Forecast Input'!$D:$D,Master!D4582),0),"Actual",SUMIFS('CMO Input'!$Q:$Q,'CMO Input'!$E:$E,Master!$A4582,'CMO Input'!$C:$C,Master!$C4582,'CMO Input'!$AJ:$AJ,Master!$D4582,'CMO Input'!$AU:$AU,Master!$F4578),"")</f>
        <v>0</v>
      </c>
    </row>
    <row r="4583" spans="1:6" x14ac:dyDescent="0.25">
      <c r="A4583" s="24">
        <v>22</v>
      </c>
      <c r="B4583" s="25">
        <v>44409</v>
      </c>
      <c r="C4583" s="24" t="s">
        <v>780</v>
      </c>
      <c r="D4583" s="24" t="s">
        <v>1470</v>
      </c>
      <c r="E4583" s="24" t="s">
        <v>1489</v>
      </c>
      <c r="F4583" t="str" cm="1">
        <f t="array" ref="F4583">_xlfn.SWITCH($E4583,"Forecast",IFERROR(SUMIFS(INDEX('Forecast Input'!$A:$BO,,MATCH(TEXT($A4583,"0"),'Forecast Input'!$1:$1,0)),'Forecast Input'!$A:$A,Master!C4583,'Forecast Input'!$D:$D,Master!D4583),0),"Actual",SUMIFS('CMO Input'!$Q:$Q,'CMO Input'!$E:$E,Master!$A4583,'CMO Input'!$C:$C,Master!$C4583,'CMO Input'!$AJ:$AJ,Master!$D4583,'CMO Input'!$AU:$AU,Master!$F4579),"")</f>
        <v/>
      </c>
    </row>
    <row r="4584" spans="1:6" x14ac:dyDescent="0.25">
      <c r="A4584" s="24">
        <v>22</v>
      </c>
      <c r="B4584" s="25">
        <v>44409</v>
      </c>
      <c r="C4584" s="24" t="s">
        <v>780</v>
      </c>
      <c r="D4584" s="24" t="s">
        <v>1470</v>
      </c>
      <c r="E4584" s="24" t="s">
        <v>1488</v>
      </c>
      <c r="F4584" cm="1">
        <f t="array" ref="F4584">_xlfn.SWITCH($E4584,"Forecast",IFERROR(SUMIFS(INDEX('Forecast Input'!$A:$BO,,MATCH(TEXT($A4584,"0"),'Forecast Input'!$1:$1,0)),'Forecast Input'!$A:$A,Master!C4584,'Forecast Input'!$D:$D,Master!D4584),0),"Actual",SUMIFS('CMO Input'!$Q:$Q,'CMO Input'!$E:$E,Master!$A4584,'CMO Input'!$C:$C,Master!$C4584,'CMO Input'!$AJ:$AJ,Master!$D4584,'CMO Input'!$AU:$AU,Master!$F4580),"")</f>
        <v>0</v>
      </c>
    </row>
    <row r="4585" spans="1:6" x14ac:dyDescent="0.25">
      <c r="A4585" s="24">
        <v>22</v>
      </c>
      <c r="B4585" s="25">
        <v>44409</v>
      </c>
      <c r="C4585" s="24" t="s">
        <v>780</v>
      </c>
      <c r="D4585" s="24" t="s">
        <v>1470</v>
      </c>
      <c r="E4585" s="24" t="s">
        <v>1487</v>
      </c>
      <c r="F4585" cm="1">
        <f t="array" ref="F4585">_xlfn.SWITCH($E4585,"Forecast",IFERROR(SUMIFS(INDEX('Forecast Input'!$A:$BO,,MATCH(TEXT($A4585,"0"),'Forecast Input'!$1:$1,0)),'Forecast Input'!$A:$A,Master!C4585,'Forecast Input'!$D:$D,Master!D4585),0),"Actual",SUMIFS('CMO Input'!$Q:$Q,'CMO Input'!$E:$E,Master!$A4585,'CMO Input'!$C:$C,Master!$C4585,'CMO Input'!$AJ:$AJ,Master!$D4585,'CMO Input'!$AU:$AU,Master!$F4581),"")</f>
        <v>0</v>
      </c>
    </row>
    <row r="4586" spans="1:6" x14ac:dyDescent="0.25">
      <c r="A4586" s="24">
        <v>22</v>
      </c>
      <c r="B4586" s="25">
        <v>44409</v>
      </c>
      <c r="C4586" s="24" t="s">
        <v>989</v>
      </c>
      <c r="D4586" s="24" t="s">
        <v>1470</v>
      </c>
      <c r="E4586" s="24" t="s">
        <v>1489</v>
      </c>
      <c r="F4586" t="str" cm="1">
        <f t="array" ref="F4586">_xlfn.SWITCH($E4586,"Forecast",IFERROR(SUMIFS(INDEX('Forecast Input'!$A:$BO,,MATCH(TEXT($A4586,"0"),'Forecast Input'!$1:$1,0)),'Forecast Input'!$A:$A,Master!C4586,'Forecast Input'!$D:$D,Master!D4586),0),"Actual",SUMIFS('CMO Input'!$Q:$Q,'CMO Input'!$E:$E,Master!$A4586,'CMO Input'!$C:$C,Master!$C4586,'CMO Input'!$AJ:$AJ,Master!$D4586,'CMO Input'!$AU:$AU,Master!$F4582),"")</f>
        <v/>
      </c>
    </row>
    <row r="4587" spans="1:6" x14ac:dyDescent="0.25">
      <c r="A4587" s="24">
        <v>22</v>
      </c>
      <c r="B4587" s="25">
        <v>44409</v>
      </c>
      <c r="C4587" s="24" t="s">
        <v>989</v>
      </c>
      <c r="D4587" s="24" t="s">
        <v>1470</v>
      </c>
      <c r="E4587" s="24" t="s">
        <v>1488</v>
      </c>
      <c r="F4587" cm="1">
        <f t="array" ref="F4587">_xlfn.SWITCH($E4587,"Forecast",IFERROR(SUMIFS(INDEX('Forecast Input'!$A:$BO,,MATCH(TEXT($A4587,"0"),'Forecast Input'!$1:$1,0)),'Forecast Input'!$A:$A,Master!C4587,'Forecast Input'!$D:$D,Master!D4587),0),"Actual",SUMIFS('CMO Input'!$Q:$Q,'CMO Input'!$E:$E,Master!$A4587,'CMO Input'!$C:$C,Master!$C4587,'CMO Input'!$AJ:$AJ,Master!$D4587,'CMO Input'!$AU:$AU,Master!$F4583),"")</f>
        <v>0</v>
      </c>
    </row>
    <row r="4588" spans="1:6" x14ac:dyDescent="0.25">
      <c r="A4588" s="24">
        <v>22</v>
      </c>
      <c r="B4588" s="25">
        <v>44409</v>
      </c>
      <c r="C4588" s="24" t="s">
        <v>989</v>
      </c>
      <c r="D4588" s="24" t="s">
        <v>1470</v>
      </c>
      <c r="E4588" s="24" t="s">
        <v>1487</v>
      </c>
      <c r="F4588" cm="1">
        <f t="array" ref="F4588">_xlfn.SWITCH($E4588,"Forecast",IFERROR(SUMIFS(INDEX('Forecast Input'!$A:$BO,,MATCH(TEXT($A4588,"0"),'Forecast Input'!$1:$1,0)),'Forecast Input'!$A:$A,Master!C4588,'Forecast Input'!$D:$D,Master!D4588),0),"Actual",SUMIFS('CMO Input'!$Q:$Q,'CMO Input'!$E:$E,Master!$A4588,'CMO Input'!$C:$C,Master!$C4588,'CMO Input'!$AJ:$AJ,Master!$D4588,'CMO Input'!$AU:$AU,Master!$F4584),"")</f>
        <v>0</v>
      </c>
    </row>
    <row r="4589" spans="1:6" x14ac:dyDescent="0.25">
      <c r="A4589" s="24">
        <v>22</v>
      </c>
      <c r="B4589" s="25">
        <v>44409</v>
      </c>
      <c r="C4589" s="24" t="s">
        <v>181</v>
      </c>
      <c r="D4589" s="24" t="s">
        <v>1470</v>
      </c>
      <c r="E4589" s="24" t="s">
        <v>1489</v>
      </c>
      <c r="F4589" t="str" cm="1">
        <f t="array" ref="F4589">_xlfn.SWITCH($E4589,"Forecast",IFERROR(SUMIFS(INDEX('Forecast Input'!$A:$BO,,MATCH(TEXT($A4589,"0"),'Forecast Input'!$1:$1,0)),'Forecast Input'!$A:$A,Master!C4589,'Forecast Input'!$D:$D,Master!D4589),0),"Actual",SUMIFS('CMO Input'!$Q:$Q,'CMO Input'!$E:$E,Master!$A4589,'CMO Input'!$C:$C,Master!$C4589,'CMO Input'!$AJ:$AJ,Master!$D4589,'CMO Input'!$AU:$AU,Master!$F4585),"")</f>
        <v/>
      </c>
    </row>
    <row r="4590" spans="1:6" x14ac:dyDescent="0.25">
      <c r="A4590" s="24">
        <v>22</v>
      </c>
      <c r="B4590" s="25">
        <v>44409</v>
      </c>
      <c r="C4590" s="24" t="s">
        <v>181</v>
      </c>
      <c r="D4590" s="24" t="s">
        <v>1470</v>
      </c>
      <c r="E4590" s="24" t="s">
        <v>1488</v>
      </c>
      <c r="F4590" cm="1">
        <f t="array" ref="F4590">_xlfn.SWITCH($E4590,"Forecast",IFERROR(SUMIFS(INDEX('Forecast Input'!$A:$BO,,MATCH(TEXT($A4590,"0"),'Forecast Input'!$1:$1,0)),'Forecast Input'!$A:$A,Master!C4590,'Forecast Input'!$D:$D,Master!D4590),0),"Actual",SUMIFS('CMO Input'!$Q:$Q,'CMO Input'!$E:$E,Master!$A4590,'CMO Input'!$C:$C,Master!$C4590,'CMO Input'!$AJ:$AJ,Master!$D4590,'CMO Input'!$AU:$AU,Master!$F4586),"")</f>
        <v>0</v>
      </c>
    </row>
    <row r="4591" spans="1:6" x14ac:dyDescent="0.25">
      <c r="A4591" s="24">
        <v>22</v>
      </c>
      <c r="B4591" s="25">
        <v>44409</v>
      </c>
      <c r="C4591" s="24" t="s">
        <v>181</v>
      </c>
      <c r="D4591" s="24" t="s">
        <v>1470</v>
      </c>
      <c r="E4591" s="24" t="s">
        <v>1487</v>
      </c>
      <c r="F4591" cm="1">
        <f t="array" ref="F4591">_xlfn.SWITCH($E4591,"Forecast",IFERROR(SUMIFS(INDEX('Forecast Input'!$A:$BO,,MATCH(TEXT($A4591,"0"),'Forecast Input'!$1:$1,0)),'Forecast Input'!$A:$A,Master!C4591,'Forecast Input'!$D:$D,Master!D4591),0),"Actual",SUMIFS('CMO Input'!$Q:$Q,'CMO Input'!$E:$E,Master!$A4591,'CMO Input'!$C:$C,Master!$C4591,'CMO Input'!$AJ:$AJ,Master!$D4591,'CMO Input'!$AU:$AU,Master!$F4587),"")</f>
        <v>0</v>
      </c>
    </row>
    <row r="4592" spans="1:6" x14ac:dyDescent="0.25">
      <c r="A4592" s="24">
        <v>22</v>
      </c>
      <c r="B4592" s="25">
        <v>44409</v>
      </c>
      <c r="C4592" s="24" t="s">
        <v>424</v>
      </c>
      <c r="D4592" s="24" t="s">
        <v>1470</v>
      </c>
      <c r="E4592" s="24" t="s">
        <v>1489</v>
      </c>
      <c r="F4592" t="str" cm="1">
        <f t="array" ref="F4592">_xlfn.SWITCH($E4592,"Forecast",IFERROR(SUMIFS(INDEX('Forecast Input'!$A:$BO,,MATCH(TEXT($A4592,"0"),'Forecast Input'!$1:$1,0)),'Forecast Input'!$A:$A,Master!C4592,'Forecast Input'!$D:$D,Master!D4592),0),"Actual",SUMIFS('CMO Input'!$Q:$Q,'CMO Input'!$E:$E,Master!$A4592,'CMO Input'!$C:$C,Master!$C4592,'CMO Input'!$AJ:$AJ,Master!$D4592,'CMO Input'!$AU:$AU,Master!$F4588),"")</f>
        <v/>
      </c>
    </row>
    <row r="4593" spans="1:6" x14ac:dyDescent="0.25">
      <c r="A4593" s="24">
        <v>22</v>
      </c>
      <c r="B4593" s="25">
        <v>44409</v>
      </c>
      <c r="C4593" s="24" t="s">
        <v>424</v>
      </c>
      <c r="D4593" s="24" t="s">
        <v>1470</v>
      </c>
      <c r="E4593" s="24" t="s">
        <v>1488</v>
      </c>
      <c r="F4593" cm="1">
        <f t="array" ref="F4593">_xlfn.SWITCH($E4593,"Forecast",IFERROR(SUMIFS(INDEX('Forecast Input'!$A:$BO,,MATCH(TEXT($A4593,"0"),'Forecast Input'!$1:$1,0)),'Forecast Input'!$A:$A,Master!C4593,'Forecast Input'!$D:$D,Master!D4593),0),"Actual",SUMIFS('CMO Input'!$Q:$Q,'CMO Input'!$E:$E,Master!$A4593,'CMO Input'!$C:$C,Master!$C4593,'CMO Input'!$AJ:$AJ,Master!$D4593,'CMO Input'!$AU:$AU,Master!$F4589),"")</f>
        <v>0</v>
      </c>
    </row>
    <row r="4594" spans="1:6" x14ac:dyDescent="0.25">
      <c r="A4594" s="24">
        <v>22</v>
      </c>
      <c r="B4594" s="25">
        <v>44409</v>
      </c>
      <c r="C4594" s="24" t="s">
        <v>424</v>
      </c>
      <c r="D4594" s="24" t="s">
        <v>1470</v>
      </c>
      <c r="E4594" s="24" t="s">
        <v>1487</v>
      </c>
      <c r="F4594" cm="1">
        <f t="array" ref="F4594">_xlfn.SWITCH($E4594,"Forecast",IFERROR(SUMIFS(INDEX('Forecast Input'!$A:$BO,,MATCH(TEXT($A4594,"0"),'Forecast Input'!$1:$1,0)),'Forecast Input'!$A:$A,Master!C4594,'Forecast Input'!$D:$D,Master!D4594),0),"Actual",SUMIFS('CMO Input'!$Q:$Q,'CMO Input'!$E:$E,Master!$A4594,'CMO Input'!$C:$C,Master!$C4594,'CMO Input'!$AJ:$AJ,Master!$D4594,'CMO Input'!$AU:$AU,Master!$F4590),"")</f>
        <v>0</v>
      </c>
    </row>
    <row r="4595" spans="1:6" x14ac:dyDescent="0.25">
      <c r="A4595" s="24">
        <v>22</v>
      </c>
      <c r="B4595" s="25">
        <v>44409</v>
      </c>
      <c r="C4595" s="24" t="s">
        <v>141</v>
      </c>
      <c r="D4595" s="24" t="s">
        <v>1470</v>
      </c>
      <c r="E4595" s="24" t="s">
        <v>1489</v>
      </c>
      <c r="F4595" t="str" cm="1">
        <f t="array" ref="F4595">_xlfn.SWITCH($E4595,"Forecast",IFERROR(SUMIFS(INDEX('Forecast Input'!$A:$BO,,MATCH(TEXT($A4595,"0"),'Forecast Input'!$1:$1,0)),'Forecast Input'!$A:$A,Master!C4595,'Forecast Input'!$D:$D,Master!D4595),0),"Actual",SUMIFS('CMO Input'!$Q:$Q,'CMO Input'!$E:$E,Master!$A4595,'CMO Input'!$C:$C,Master!$C4595,'CMO Input'!$AJ:$AJ,Master!$D4595,'CMO Input'!$AU:$AU,Master!$F4591),"")</f>
        <v/>
      </c>
    </row>
    <row r="4596" spans="1:6" x14ac:dyDescent="0.25">
      <c r="A4596" s="24">
        <v>22</v>
      </c>
      <c r="B4596" s="25">
        <v>44409</v>
      </c>
      <c r="C4596" s="24" t="s">
        <v>141</v>
      </c>
      <c r="D4596" s="24" t="s">
        <v>1470</v>
      </c>
      <c r="E4596" s="24" t="s">
        <v>1488</v>
      </c>
      <c r="F4596" cm="1">
        <f t="array" ref="F4596">_xlfn.SWITCH($E4596,"Forecast",IFERROR(SUMIFS(INDEX('Forecast Input'!$A:$BO,,MATCH(TEXT($A4596,"0"),'Forecast Input'!$1:$1,0)),'Forecast Input'!$A:$A,Master!C4596,'Forecast Input'!$D:$D,Master!D4596),0),"Actual",SUMIFS('CMO Input'!$Q:$Q,'CMO Input'!$E:$E,Master!$A4596,'CMO Input'!$C:$C,Master!$C4596,'CMO Input'!$AJ:$AJ,Master!$D4596,'CMO Input'!$AU:$AU,Master!$F4592),"")</f>
        <v>0</v>
      </c>
    </row>
    <row r="4597" spans="1:6" x14ac:dyDescent="0.25">
      <c r="A4597" s="24">
        <v>22</v>
      </c>
      <c r="B4597" s="25">
        <v>44409</v>
      </c>
      <c r="C4597" s="24" t="s">
        <v>141</v>
      </c>
      <c r="D4597" s="24" t="s">
        <v>1470</v>
      </c>
      <c r="E4597" s="24" t="s">
        <v>1487</v>
      </c>
      <c r="F4597" cm="1">
        <f t="array" ref="F4597">_xlfn.SWITCH($E4597,"Forecast",IFERROR(SUMIFS(INDEX('Forecast Input'!$A:$BO,,MATCH(TEXT($A4597,"0"),'Forecast Input'!$1:$1,0)),'Forecast Input'!$A:$A,Master!C4597,'Forecast Input'!$D:$D,Master!D4597),0),"Actual",SUMIFS('CMO Input'!$Q:$Q,'CMO Input'!$E:$E,Master!$A4597,'CMO Input'!$C:$C,Master!$C4597,'CMO Input'!$AJ:$AJ,Master!$D4597,'CMO Input'!$AU:$AU,Master!$F4593),"")</f>
        <v>0</v>
      </c>
    </row>
    <row r="4598" spans="1:6" x14ac:dyDescent="0.25">
      <c r="A4598" s="24">
        <v>22</v>
      </c>
      <c r="B4598" s="25">
        <v>44409</v>
      </c>
      <c r="C4598" s="24" t="s">
        <v>127</v>
      </c>
      <c r="D4598" s="24" t="s">
        <v>1470</v>
      </c>
      <c r="E4598" s="24" t="s">
        <v>1489</v>
      </c>
      <c r="F4598" t="str" cm="1">
        <f t="array" ref="F4598">_xlfn.SWITCH($E4598,"Forecast",IFERROR(SUMIFS(INDEX('Forecast Input'!$A:$BO,,MATCH(TEXT($A4598,"0"),'Forecast Input'!$1:$1,0)),'Forecast Input'!$A:$A,Master!C4598,'Forecast Input'!$D:$D,Master!D4598),0),"Actual",SUMIFS('CMO Input'!$Q:$Q,'CMO Input'!$E:$E,Master!$A4598,'CMO Input'!$C:$C,Master!$C4598,'CMO Input'!$AJ:$AJ,Master!$D4598,'CMO Input'!$AU:$AU,Master!$F4594),"")</f>
        <v/>
      </c>
    </row>
    <row r="4599" spans="1:6" x14ac:dyDescent="0.25">
      <c r="A4599" s="24">
        <v>22</v>
      </c>
      <c r="B4599" s="25">
        <v>44409</v>
      </c>
      <c r="C4599" s="24" t="s">
        <v>127</v>
      </c>
      <c r="D4599" s="24" t="s">
        <v>1470</v>
      </c>
      <c r="E4599" s="24" t="s">
        <v>1488</v>
      </c>
      <c r="F4599" cm="1">
        <f t="array" ref="F4599">_xlfn.SWITCH($E4599,"Forecast",IFERROR(SUMIFS(INDEX('Forecast Input'!$A:$BO,,MATCH(TEXT($A4599,"0"),'Forecast Input'!$1:$1,0)),'Forecast Input'!$A:$A,Master!C4599,'Forecast Input'!$D:$D,Master!D4599),0),"Actual",SUMIFS('CMO Input'!$Q:$Q,'CMO Input'!$E:$E,Master!$A4599,'CMO Input'!$C:$C,Master!$C4599,'CMO Input'!$AJ:$AJ,Master!$D4599,'CMO Input'!$AU:$AU,Master!$F4595),"")</f>
        <v>0</v>
      </c>
    </row>
    <row r="4600" spans="1:6" x14ac:dyDescent="0.25">
      <c r="A4600" s="24">
        <v>22</v>
      </c>
      <c r="B4600" s="25">
        <v>44409</v>
      </c>
      <c r="C4600" s="24" t="s">
        <v>127</v>
      </c>
      <c r="D4600" s="24" t="s">
        <v>1470</v>
      </c>
      <c r="E4600" s="24" t="s">
        <v>1487</v>
      </c>
      <c r="F4600" cm="1">
        <f t="array" ref="F4600">_xlfn.SWITCH($E4600,"Forecast",IFERROR(SUMIFS(INDEX('Forecast Input'!$A:$BO,,MATCH(TEXT($A4600,"0"),'Forecast Input'!$1:$1,0)),'Forecast Input'!$A:$A,Master!C4600,'Forecast Input'!$D:$D,Master!D4600),0),"Actual",SUMIFS('CMO Input'!$Q:$Q,'CMO Input'!$E:$E,Master!$A4600,'CMO Input'!$C:$C,Master!$C4600,'CMO Input'!$AJ:$AJ,Master!$D4600,'CMO Input'!$AU:$AU,Master!$F4596),"")</f>
        <v>0</v>
      </c>
    </row>
    <row r="4601" spans="1:6" x14ac:dyDescent="0.25">
      <c r="A4601" s="24">
        <v>22</v>
      </c>
      <c r="B4601" s="25">
        <v>44409</v>
      </c>
      <c r="C4601" s="24" t="s">
        <v>44</v>
      </c>
      <c r="D4601" s="24" t="s">
        <v>1470</v>
      </c>
      <c r="E4601" s="24" t="s">
        <v>1489</v>
      </c>
      <c r="F4601" t="str" cm="1">
        <f t="array" ref="F4601">_xlfn.SWITCH($E4601,"Forecast",IFERROR(SUMIFS(INDEX('Forecast Input'!$A:$BO,,MATCH(TEXT($A4601,"0"),'Forecast Input'!$1:$1,0)),'Forecast Input'!$A:$A,Master!C4601,'Forecast Input'!$D:$D,Master!D4601),0),"Actual",SUMIFS('CMO Input'!$Q:$Q,'CMO Input'!$E:$E,Master!$A4601,'CMO Input'!$C:$C,Master!$C4601,'CMO Input'!$AJ:$AJ,Master!$D4601,'CMO Input'!$AU:$AU,Master!$F4597),"")</f>
        <v/>
      </c>
    </row>
    <row r="4602" spans="1:6" x14ac:dyDescent="0.25">
      <c r="A4602" s="24">
        <v>22</v>
      </c>
      <c r="B4602" s="25">
        <v>44409</v>
      </c>
      <c r="C4602" s="24" t="s">
        <v>44</v>
      </c>
      <c r="D4602" s="24" t="s">
        <v>1470</v>
      </c>
      <c r="E4602" s="24" t="s">
        <v>1488</v>
      </c>
      <c r="F4602" cm="1">
        <f t="array" ref="F4602">_xlfn.SWITCH($E4602,"Forecast",IFERROR(SUMIFS(INDEX('Forecast Input'!$A:$BO,,MATCH(TEXT($A4602,"0"),'Forecast Input'!$1:$1,0)),'Forecast Input'!$A:$A,Master!C4602,'Forecast Input'!$D:$D,Master!D4602),0),"Actual",SUMIFS('CMO Input'!$Q:$Q,'CMO Input'!$E:$E,Master!$A4602,'CMO Input'!$C:$C,Master!$C4602,'CMO Input'!$AJ:$AJ,Master!$D4602,'CMO Input'!$AU:$AU,Master!$F4598),"")</f>
        <v>0</v>
      </c>
    </row>
    <row r="4603" spans="1:6" x14ac:dyDescent="0.25">
      <c r="A4603" s="24">
        <v>22</v>
      </c>
      <c r="B4603" s="25">
        <v>44409</v>
      </c>
      <c r="C4603" s="24" t="s">
        <v>44</v>
      </c>
      <c r="D4603" s="24" t="s">
        <v>1470</v>
      </c>
      <c r="E4603" s="24" t="s">
        <v>1487</v>
      </c>
      <c r="F4603" cm="1">
        <f t="array" ref="F4603">_xlfn.SWITCH($E4603,"Forecast",IFERROR(SUMIFS(INDEX('Forecast Input'!$A:$BO,,MATCH(TEXT($A4603,"0"),'Forecast Input'!$1:$1,0)),'Forecast Input'!$A:$A,Master!C4603,'Forecast Input'!$D:$D,Master!D4603),0),"Actual",SUMIFS('CMO Input'!$Q:$Q,'CMO Input'!$E:$E,Master!$A4603,'CMO Input'!$C:$C,Master!$C4603,'CMO Input'!$AJ:$AJ,Master!$D4603,'CMO Input'!$AU:$AU,Master!$F4599),"")</f>
        <v>0</v>
      </c>
    </row>
    <row r="4604" spans="1:6" x14ac:dyDescent="0.25">
      <c r="A4604" s="24">
        <v>22</v>
      </c>
      <c r="B4604" s="25">
        <v>44409</v>
      </c>
      <c r="C4604" s="24" t="s">
        <v>780</v>
      </c>
      <c r="D4604" s="24" t="s">
        <v>827</v>
      </c>
      <c r="E4604" s="24" t="s">
        <v>1489</v>
      </c>
      <c r="F4604" t="str" cm="1">
        <f t="array" ref="F4604">_xlfn.SWITCH($E4604,"Forecast",IFERROR(SUMIFS(INDEX('Forecast Input'!$A:$BO,,MATCH(TEXT($A4604,"0"),'Forecast Input'!$1:$1,0)),'Forecast Input'!$A:$A,Master!C4604,'Forecast Input'!$D:$D,Master!D4604),0),"Actual",SUMIFS('CMO Input'!$Q:$Q,'CMO Input'!$E:$E,Master!$A4604,'CMO Input'!$C:$C,Master!$C4604,'CMO Input'!$AJ:$AJ,Master!$D4604,'CMO Input'!$AU:$AU,Master!$F4600),"")</f>
        <v/>
      </c>
    </row>
    <row r="4605" spans="1:6" x14ac:dyDescent="0.25">
      <c r="A4605" s="24">
        <v>22</v>
      </c>
      <c r="B4605" s="25">
        <v>44409</v>
      </c>
      <c r="C4605" s="24" t="s">
        <v>780</v>
      </c>
      <c r="D4605" s="24" t="s">
        <v>827</v>
      </c>
      <c r="E4605" s="24" t="s">
        <v>1488</v>
      </c>
      <c r="F4605" cm="1">
        <f t="array" ref="F4605">_xlfn.SWITCH($E4605,"Forecast",IFERROR(SUMIFS(INDEX('Forecast Input'!$A:$BO,,MATCH(TEXT($A4605,"0"),'Forecast Input'!$1:$1,0)),'Forecast Input'!$A:$A,Master!C4605,'Forecast Input'!$D:$D,Master!D4605),0),"Actual",SUMIFS('CMO Input'!$Q:$Q,'CMO Input'!$E:$E,Master!$A4605,'CMO Input'!$C:$C,Master!$C4605,'CMO Input'!$AJ:$AJ,Master!$D4605,'CMO Input'!$AU:$AU,Master!$F4601),"")</f>
        <v>0</v>
      </c>
    </row>
    <row r="4606" spans="1:6" x14ac:dyDescent="0.25">
      <c r="A4606" s="24">
        <v>22</v>
      </c>
      <c r="B4606" s="25">
        <v>44409</v>
      </c>
      <c r="C4606" s="24" t="s">
        <v>780</v>
      </c>
      <c r="D4606" s="24" t="s">
        <v>827</v>
      </c>
      <c r="E4606" s="24" t="s">
        <v>1487</v>
      </c>
      <c r="F4606" cm="1">
        <f t="array" ref="F4606">_xlfn.SWITCH($E4606,"Forecast",IFERROR(SUMIFS(INDEX('Forecast Input'!$A:$BO,,MATCH(TEXT($A4606,"0"),'Forecast Input'!$1:$1,0)),'Forecast Input'!$A:$A,Master!C4606,'Forecast Input'!$D:$D,Master!D4606),0),"Actual",SUMIFS('CMO Input'!$Q:$Q,'CMO Input'!$E:$E,Master!$A4606,'CMO Input'!$C:$C,Master!$C4606,'CMO Input'!$AJ:$AJ,Master!$D4606,'CMO Input'!$AU:$AU,Master!$F4602),"")</f>
        <v>0</v>
      </c>
    </row>
    <row r="4607" spans="1:6" x14ac:dyDescent="0.25">
      <c r="A4607" s="24">
        <v>22</v>
      </c>
      <c r="B4607" s="25">
        <v>44409</v>
      </c>
      <c r="C4607" s="24" t="s">
        <v>989</v>
      </c>
      <c r="D4607" s="24" t="s">
        <v>827</v>
      </c>
      <c r="E4607" s="24" t="s">
        <v>1489</v>
      </c>
      <c r="F4607" t="str" cm="1">
        <f t="array" ref="F4607">_xlfn.SWITCH($E4607,"Forecast",IFERROR(SUMIFS(INDEX('Forecast Input'!$A:$BO,,MATCH(TEXT($A4607,"0"),'Forecast Input'!$1:$1,0)),'Forecast Input'!$A:$A,Master!C4607,'Forecast Input'!$D:$D,Master!D4607),0),"Actual",SUMIFS('CMO Input'!$Q:$Q,'CMO Input'!$E:$E,Master!$A4607,'CMO Input'!$C:$C,Master!$C4607,'CMO Input'!$AJ:$AJ,Master!$D4607,'CMO Input'!$AU:$AU,Master!$F4603),"")</f>
        <v/>
      </c>
    </row>
    <row r="4608" spans="1:6" x14ac:dyDescent="0.25">
      <c r="A4608" s="24">
        <v>22</v>
      </c>
      <c r="B4608" s="25">
        <v>44409</v>
      </c>
      <c r="C4608" s="24" t="s">
        <v>989</v>
      </c>
      <c r="D4608" s="24" t="s">
        <v>827</v>
      </c>
      <c r="E4608" s="24" t="s">
        <v>1488</v>
      </c>
      <c r="F4608" cm="1">
        <f t="array" ref="F4608">_xlfn.SWITCH($E4608,"Forecast",IFERROR(SUMIFS(INDEX('Forecast Input'!$A:$BO,,MATCH(TEXT($A4608,"0"),'Forecast Input'!$1:$1,0)),'Forecast Input'!$A:$A,Master!C4608,'Forecast Input'!$D:$D,Master!D4608),0),"Actual",SUMIFS('CMO Input'!$Q:$Q,'CMO Input'!$E:$E,Master!$A4608,'CMO Input'!$C:$C,Master!$C4608,'CMO Input'!$AJ:$AJ,Master!$D4608,'CMO Input'!$AU:$AU,Master!$F4604),"")</f>
        <v>0</v>
      </c>
    </row>
    <row r="4609" spans="1:6" x14ac:dyDescent="0.25">
      <c r="A4609" s="24">
        <v>22</v>
      </c>
      <c r="B4609" s="25">
        <v>44409</v>
      </c>
      <c r="C4609" s="24" t="s">
        <v>989</v>
      </c>
      <c r="D4609" s="24" t="s">
        <v>827</v>
      </c>
      <c r="E4609" s="24" t="s">
        <v>1487</v>
      </c>
      <c r="F4609" cm="1">
        <f t="array" ref="F4609">_xlfn.SWITCH($E4609,"Forecast",IFERROR(SUMIFS(INDEX('Forecast Input'!$A:$BO,,MATCH(TEXT($A4609,"0"),'Forecast Input'!$1:$1,0)),'Forecast Input'!$A:$A,Master!C4609,'Forecast Input'!$D:$D,Master!D4609),0),"Actual",SUMIFS('CMO Input'!$Q:$Q,'CMO Input'!$E:$E,Master!$A4609,'CMO Input'!$C:$C,Master!$C4609,'CMO Input'!$AJ:$AJ,Master!$D4609,'CMO Input'!$AU:$AU,Master!$F4605),"")</f>
        <v>0</v>
      </c>
    </row>
    <row r="4610" spans="1:6" x14ac:dyDescent="0.25">
      <c r="A4610" s="24">
        <v>22</v>
      </c>
      <c r="B4610" s="25">
        <v>44409</v>
      </c>
      <c r="C4610" s="24" t="s">
        <v>181</v>
      </c>
      <c r="D4610" s="24" t="s">
        <v>827</v>
      </c>
      <c r="E4610" s="24" t="s">
        <v>1489</v>
      </c>
      <c r="F4610" t="str" cm="1">
        <f t="array" ref="F4610">_xlfn.SWITCH($E4610,"Forecast",IFERROR(SUMIFS(INDEX('Forecast Input'!$A:$BO,,MATCH(TEXT($A4610,"0"),'Forecast Input'!$1:$1,0)),'Forecast Input'!$A:$A,Master!C4610,'Forecast Input'!$D:$D,Master!D4610),0),"Actual",SUMIFS('CMO Input'!$Q:$Q,'CMO Input'!$E:$E,Master!$A4610,'CMO Input'!$C:$C,Master!$C4610,'CMO Input'!$AJ:$AJ,Master!$D4610,'CMO Input'!$AU:$AU,Master!$F4606),"")</f>
        <v/>
      </c>
    </row>
    <row r="4611" spans="1:6" x14ac:dyDescent="0.25">
      <c r="A4611" s="24">
        <v>22</v>
      </c>
      <c r="B4611" s="25">
        <v>44409</v>
      </c>
      <c r="C4611" s="24" t="s">
        <v>181</v>
      </c>
      <c r="D4611" s="24" t="s">
        <v>827</v>
      </c>
      <c r="E4611" s="24" t="s">
        <v>1488</v>
      </c>
      <c r="F4611" cm="1">
        <f t="array" ref="F4611">_xlfn.SWITCH($E4611,"Forecast",IFERROR(SUMIFS(INDEX('Forecast Input'!$A:$BO,,MATCH(TEXT($A4611,"0"),'Forecast Input'!$1:$1,0)),'Forecast Input'!$A:$A,Master!C4611,'Forecast Input'!$D:$D,Master!D4611),0),"Actual",SUMIFS('CMO Input'!$Q:$Q,'CMO Input'!$E:$E,Master!$A4611,'CMO Input'!$C:$C,Master!$C4611,'CMO Input'!$AJ:$AJ,Master!$D4611,'CMO Input'!$AU:$AU,Master!$F4607),"")</f>
        <v>0</v>
      </c>
    </row>
    <row r="4612" spans="1:6" x14ac:dyDescent="0.25">
      <c r="A4612" s="24">
        <v>22</v>
      </c>
      <c r="B4612" s="25">
        <v>44409</v>
      </c>
      <c r="C4612" s="24" t="s">
        <v>181</v>
      </c>
      <c r="D4612" s="24" t="s">
        <v>827</v>
      </c>
      <c r="E4612" s="24" t="s">
        <v>1487</v>
      </c>
      <c r="F4612" cm="1">
        <f t="array" ref="F4612">_xlfn.SWITCH($E4612,"Forecast",IFERROR(SUMIFS(INDEX('Forecast Input'!$A:$BO,,MATCH(TEXT($A4612,"0"),'Forecast Input'!$1:$1,0)),'Forecast Input'!$A:$A,Master!C4612,'Forecast Input'!$D:$D,Master!D4612),0),"Actual",SUMIFS('CMO Input'!$Q:$Q,'CMO Input'!$E:$E,Master!$A4612,'CMO Input'!$C:$C,Master!$C4612,'CMO Input'!$AJ:$AJ,Master!$D4612,'CMO Input'!$AU:$AU,Master!$F4608),"")</f>
        <v>0</v>
      </c>
    </row>
    <row r="4613" spans="1:6" x14ac:dyDescent="0.25">
      <c r="A4613" s="24">
        <v>22</v>
      </c>
      <c r="B4613" s="25">
        <v>44409</v>
      </c>
      <c r="C4613" s="24" t="s">
        <v>424</v>
      </c>
      <c r="D4613" s="24" t="s">
        <v>827</v>
      </c>
      <c r="E4613" s="24" t="s">
        <v>1489</v>
      </c>
      <c r="F4613" t="str" cm="1">
        <f t="array" ref="F4613">_xlfn.SWITCH($E4613,"Forecast",IFERROR(SUMIFS(INDEX('Forecast Input'!$A:$BO,,MATCH(TEXT($A4613,"0"),'Forecast Input'!$1:$1,0)),'Forecast Input'!$A:$A,Master!C4613,'Forecast Input'!$D:$D,Master!D4613),0),"Actual",SUMIFS('CMO Input'!$Q:$Q,'CMO Input'!$E:$E,Master!$A4613,'CMO Input'!$C:$C,Master!$C4613,'CMO Input'!$AJ:$AJ,Master!$D4613,'CMO Input'!$AU:$AU,Master!$F4609),"")</f>
        <v/>
      </c>
    </row>
    <row r="4614" spans="1:6" x14ac:dyDescent="0.25">
      <c r="A4614" s="24">
        <v>22</v>
      </c>
      <c r="B4614" s="25">
        <v>44409</v>
      </c>
      <c r="C4614" s="24" t="s">
        <v>424</v>
      </c>
      <c r="D4614" s="24" t="s">
        <v>827</v>
      </c>
      <c r="E4614" s="24" t="s">
        <v>1488</v>
      </c>
      <c r="F4614" cm="1">
        <f t="array" ref="F4614">_xlfn.SWITCH($E4614,"Forecast",IFERROR(SUMIFS(INDEX('Forecast Input'!$A:$BO,,MATCH(TEXT($A4614,"0"),'Forecast Input'!$1:$1,0)),'Forecast Input'!$A:$A,Master!C4614,'Forecast Input'!$D:$D,Master!D4614),0),"Actual",SUMIFS('CMO Input'!$Q:$Q,'CMO Input'!$E:$E,Master!$A4614,'CMO Input'!$C:$C,Master!$C4614,'CMO Input'!$AJ:$AJ,Master!$D4614,'CMO Input'!$AU:$AU,Master!$F4610),"")</f>
        <v>0</v>
      </c>
    </row>
    <row r="4615" spans="1:6" x14ac:dyDescent="0.25">
      <c r="A4615" s="24">
        <v>22</v>
      </c>
      <c r="B4615" s="25">
        <v>44409</v>
      </c>
      <c r="C4615" s="24" t="s">
        <v>424</v>
      </c>
      <c r="D4615" s="24" t="s">
        <v>827</v>
      </c>
      <c r="E4615" s="24" t="s">
        <v>1487</v>
      </c>
      <c r="F4615" cm="1">
        <f t="array" ref="F4615">_xlfn.SWITCH($E4615,"Forecast",IFERROR(SUMIFS(INDEX('Forecast Input'!$A:$BO,,MATCH(TEXT($A4615,"0"),'Forecast Input'!$1:$1,0)),'Forecast Input'!$A:$A,Master!C4615,'Forecast Input'!$D:$D,Master!D4615),0),"Actual",SUMIFS('CMO Input'!$Q:$Q,'CMO Input'!$E:$E,Master!$A4615,'CMO Input'!$C:$C,Master!$C4615,'CMO Input'!$AJ:$AJ,Master!$D4615,'CMO Input'!$AU:$AU,Master!$F4611),"")</f>
        <v>0</v>
      </c>
    </row>
    <row r="4616" spans="1:6" x14ac:dyDescent="0.25">
      <c r="A4616" s="24">
        <v>22</v>
      </c>
      <c r="B4616" s="25">
        <v>44409</v>
      </c>
      <c r="C4616" s="24" t="s">
        <v>141</v>
      </c>
      <c r="D4616" s="24" t="s">
        <v>827</v>
      </c>
      <c r="E4616" s="24" t="s">
        <v>1489</v>
      </c>
      <c r="F4616" t="str" cm="1">
        <f t="array" ref="F4616">_xlfn.SWITCH($E4616,"Forecast",IFERROR(SUMIFS(INDEX('Forecast Input'!$A:$BO,,MATCH(TEXT($A4616,"0"),'Forecast Input'!$1:$1,0)),'Forecast Input'!$A:$A,Master!C4616,'Forecast Input'!$D:$D,Master!D4616),0),"Actual",SUMIFS('CMO Input'!$Q:$Q,'CMO Input'!$E:$E,Master!$A4616,'CMO Input'!$C:$C,Master!$C4616,'CMO Input'!$AJ:$AJ,Master!$D4616,'CMO Input'!$AU:$AU,Master!$F4612),"")</f>
        <v/>
      </c>
    </row>
    <row r="4617" spans="1:6" x14ac:dyDescent="0.25">
      <c r="A4617" s="24">
        <v>22</v>
      </c>
      <c r="B4617" s="25">
        <v>44409</v>
      </c>
      <c r="C4617" s="24" t="s">
        <v>141</v>
      </c>
      <c r="D4617" s="24" t="s">
        <v>827</v>
      </c>
      <c r="E4617" s="24" t="s">
        <v>1488</v>
      </c>
      <c r="F4617" cm="1">
        <f t="array" ref="F4617">_xlfn.SWITCH($E4617,"Forecast",IFERROR(SUMIFS(INDEX('Forecast Input'!$A:$BO,,MATCH(TEXT($A4617,"0"),'Forecast Input'!$1:$1,0)),'Forecast Input'!$A:$A,Master!C4617,'Forecast Input'!$D:$D,Master!D4617),0),"Actual",SUMIFS('CMO Input'!$Q:$Q,'CMO Input'!$E:$E,Master!$A4617,'CMO Input'!$C:$C,Master!$C4617,'CMO Input'!$AJ:$AJ,Master!$D4617,'CMO Input'!$AU:$AU,Master!$F4613),"")</f>
        <v>0</v>
      </c>
    </row>
    <row r="4618" spans="1:6" x14ac:dyDescent="0.25">
      <c r="A4618" s="24">
        <v>22</v>
      </c>
      <c r="B4618" s="25">
        <v>44409</v>
      </c>
      <c r="C4618" s="24" t="s">
        <v>141</v>
      </c>
      <c r="D4618" s="24" t="s">
        <v>827</v>
      </c>
      <c r="E4618" s="24" t="s">
        <v>1487</v>
      </c>
      <c r="F4618" cm="1">
        <f t="array" ref="F4618">_xlfn.SWITCH($E4618,"Forecast",IFERROR(SUMIFS(INDEX('Forecast Input'!$A:$BO,,MATCH(TEXT($A4618,"0"),'Forecast Input'!$1:$1,0)),'Forecast Input'!$A:$A,Master!C4618,'Forecast Input'!$D:$D,Master!D4618),0),"Actual",SUMIFS('CMO Input'!$Q:$Q,'CMO Input'!$E:$E,Master!$A4618,'CMO Input'!$C:$C,Master!$C4618,'CMO Input'!$AJ:$AJ,Master!$D4618,'CMO Input'!$AU:$AU,Master!$F4614),"")</f>
        <v>0</v>
      </c>
    </row>
    <row r="4619" spans="1:6" x14ac:dyDescent="0.25">
      <c r="A4619" s="24">
        <v>22</v>
      </c>
      <c r="B4619" s="25">
        <v>44409</v>
      </c>
      <c r="C4619" s="24" t="s">
        <v>127</v>
      </c>
      <c r="D4619" s="24" t="s">
        <v>827</v>
      </c>
      <c r="E4619" s="24" t="s">
        <v>1489</v>
      </c>
      <c r="F4619" t="str" cm="1">
        <f t="array" ref="F4619">_xlfn.SWITCH($E4619,"Forecast",IFERROR(SUMIFS(INDEX('Forecast Input'!$A:$BO,,MATCH(TEXT($A4619,"0"),'Forecast Input'!$1:$1,0)),'Forecast Input'!$A:$A,Master!C4619,'Forecast Input'!$D:$D,Master!D4619),0),"Actual",SUMIFS('CMO Input'!$Q:$Q,'CMO Input'!$E:$E,Master!$A4619,'CMO Input'!$C:$C,Master!$C4619,'CMO Input'!$AJ:$AJ,Master!$D4619,'CMO Input'!$AU:$AU,Master!$F4615),"")</f>
        <v/>
      </c>
    </row>
    <row r="4620" spans="1:6" x14ac:dyDescent="0.25">
      <c r="A4620" s="24">
        <v>22</v>
      </c>
      <c r="B4620" s="25">
        <v>44409</v>
      </c>
      <c r="C4620" s="24" t="s">
        <v>127</v>
      </c>
      <c r="D4620" s="24" t="s">
        <v>827</v>
      </c>
      <c r="E4620" s="24" t="s">
        <v>1488</v>
      </c>
      <c r="F4620" cm="1">
        <f t="array" ref="F4620">_xlfn.SWITCH($E4620,"Forecast",IFERROR(SUMIFS(INDEX('Forecast Input'!$A:$BO,,MATCH(TEXT($A4620,"0"),'Forecast Input'!$1:$1,0)),'Forecast Input'!$A:$A,Master!C4620,'Forecast Input'!$D:$D,Master!D4620),0),"Actual",SUMIFS('CMO Input'!$Q:$Q,'CMO Input'!$E:$E,Master!$A4620,'CMO Input'!$C:$C,Master!$C4620,'CMO Input'!$AJ:$AJ,Master!$D4620,'CMO Input'!$AU:$AU,Master!$F4616),"")</f>
        <v>0</v>
      </c>
    </row>
    <row r="4621" spans="1:6" x14ac:dyDescent="0.25">
      <c r="A4621" s="24">
        <v>23</v>
      </c>
      <c r="B4621" s="25">
        <v>44409</v>
      </c>
      <c r="C4621" s="24" t="s">
        <v>127</v>
      </c>
      <c r="D4621" s="24" t="s">
        <v>827</v>
      </c>
      <c r="E4621" s="24" t="s">
        <v>1487</v>
      </c>
      <c r="F4621" cm="1">
        <f t="array" ref="F4621">_xlfn.SWITCH($E4621,"Forecast",IFERROR(SUMIFS(INDEX('Forecast Input'!$A:$BO,,MATCH(TEXT($A4621,"0"),'Forecast Input'!$1:$1,0)),'Forecast Input'!$A:$A,Master!C4621,'Forecast Input'!$D:$D,Master!D4621),0),"Actual",SUMIFS('CMO Input'!$Q:$Q,'CMO Input'!$E:$E,Master!$A4621,'CMO Input'!$C:$C,Master!$C4621,'CMO Input'!$AJ:$AJ,Master!$D4621,'CMO Input'!$AU:$AU,Master!$F4617),"")</f>
        <v>0</v>
      </c>
    </row>
    <row r="4622" spans="1:6" x14ac:dyDescent="0.25">
      <c r="A4622" s="24">
        <v>23</v>
      </c>
      <c r="B4622" s="25">
        <v>44409</v>
      </c>
      <c r="C4622" s="24" t="s">
        <v>44</v>
      </c>
      <c r="D4622" s="24" t="s">
        <v>827</v>
      </c>
      <c r="E4622" s="24" t="s">
        <v>1489</v>
      </c>
      <c r="F4622" t="str" cm="1">
        <f t="array" ref="F4622">_xlfn.SWITCH($E4622,"Forecast",IFERROR(SUMIFS(INDEX('Forecast Input'!$A:$BO,,MATCH(TEXT($A4622,"0"),'Forecast Input'!$1:$1,0)),'Forecast Input'!$A:$A,Master!C4622,'Forecast Input'!$D:$D,Master!D4622),0),"Actual",SUMIFS('CMO Input'!$Q:$Q,'CMO Input'!$E:$E,Master!$A4622,'CMO Input'!$C:$C,Master!$C4622,'CMO Input'!$AJ:$AJ,Master!$D4622,'CMO Input'!$AU:$AU,Master!$F4618),"")</f>
        <v/>
      </c>
    </row>
    <row r="4623" spans="1:6" x14ac:dyDescent="0.25">
      <c r="A4623" s="24">
        <v>23</v>
      </c>
      <c r="B4623" s="25">
        <v>44409</v>
      </c>
      <c r="C4623" s="24" t="s">
        <v>44</v>
      </c>
      <c r="D4623" s="24" t="s">
        <v>827</v>
      </c>
      <c r="E4623" s="24" t="s">
        <v>1488</v>
      </c>
      <c r="F4623" cm="1">
        <f t="array" ref="F4623">_xlfn.SWITCH($E4623,"Forecast",IFERROR(SUMIFS(INDEX('Forecast Input'!$A:$BO,,MATCH(TEXT($A4623,"0"),'Forecast Input'!$1:$1,0)),'Forecast Input'!$A:$A,Master!C4623,'Forecast Input'!$D:$D,Master!D4623),0),"Actual",SUMIFS('CMO Input'!$Q:$Q,'CMO Input'!$E:$E,Master!$A4623,'CMO Input'!$C:$C,Master!$C4623,'CMO Input'!$AJ:$AJ,Master!$D4623,'CMO Input'!$AU:$AU,Master!$F4619),"")</f>
        <v>0</v>
      </c>
    </row>
    <row r="4624" spans="1:6" x14ac:dyDescent="0.25">
      <c r="A4624" s="24">
        <v>22</v>
      </c>
      <c r="B4624" s="25">
        <v>44409</v>
      </c>
      <c r="C4624" s="24" t="s">
        <v>44</v>
      </c>
      <c r="D4624" s="24" t="s">
        <v>827</v>
      </c>
      <c r="E4624" s="24" t="s">
        <v>1487</v>
      </c>
      <c r="F4624" cm="1">
        <f t="array" ref="F4624">_xlfn.SWITCH($E4624,"Forecast",IFERROR(SUMIFS(INDEX('Forecast Input'!$A:$BO,,MATCH(TEXT($A4624,"0"),'Forecast Input'!$1:$1,0)),'Forecast Input'!$A:$A,Master!C4624,'Forecast Input'!$D:$D,Master!D4624),0),"Actual",SUMIFS('CMO Input'!$Q:$Q,'CMO Input'!$E:$E,Master!$A4624,'CMO Input'!$C:$C,Master!$C4624,'CMO Input'!$AJ:$AJ,Master!$D4624,'CMO Input'!$AU:$AU,Master!$F4620),"")</f>
        <v>0</v>
      </c>
    </row>
    <row r="4625" spans="1:6" x14ac:dyDescent="0.25">
      <c r="A4625" s="24">
        <v>23</v>
      </c>
      <c r="B4625" s="25">
        <v>44440</v>
      </c>
      <c r="C4625" s="24" t="s">
        <v>780</v>
      </c>
      <c r="D4625" s="24" t="s">
        <v>10</v>
      </c>
      <c r="E4625" s="24" t="s">
        <v>1489</v>
      </c>
      <c r="F4625" t="str" cm="1">
        <f t="array" ref="F4625">_xlfn.SWITCH($E4625,"Forecast",IFERROR(SUMIFS(INDEX('Forecast Input'!$A:$BO,,MATCH(TEXT($A4625,"0"),'Forecast Input'!$1:$1,0)),'Forecast Input'!$A:$A,Master!C4625,'Forecast Input'!$D:$D,Master!D4625),0),"Actual",SUMIFS('CMO Input'!$Q:$Q,'CMO Input'!$E:$E,Master!$A4625,'CMO Input'!$C:$C,Master!$C4625,'CMO Input'!$AJ:$AJ,Master!$D4625,'CMO Input'!$AU:$AU,Master!$F4621),"")</f>
        <v/>
      </c>
    </row>
    <row r="4626" spans="1:6" x14ac:dyDescent="0.25">
      <c r="A4626" s="24">
        <v>23</v>
      </c>
      <c r="B4626" s="25">
        <v>44440</v>
      </c>
      <c r="C4626" s="24" t="s">
        <v>780</v>
      </c>
      <c r="D4626" s="24" t="s">
        <v>10</v>
      </c>
      <c r="E4626" s="24" t="s">
        <v>1488</v>
      </c>
      <c r="F4626" cm="1">
        <f t="array" ref="F4626">_xlfn.SWITCH($E4626,"Forecast",IFERROR(SUMIFS(INDEX('Forecast Input'!$A:$BO,,MATCH(TEXT($A4626,"0"),'Forecast Input'!$1:$1,0)),'Forecast Input'!$A:$A,Master!C4626,'Forecast Input'!$D:$D,Master!D4626),0),"Actual",SUMIFS('CMO Input'!$Q:$Q,'CMO Input'!$E:$E,Master!$A4626,'CMO Input'!$C:$C,Master!$C4626,'CMO Input'!$AJ:$AJ,Master!$D4626,'CMO Input'!$AU:$AU,Master!$F4622),"")</f>
        <v>0</v>
      </c>
    </row>
    <row r="4627" spans="1:6" x14ac:dyDescent="0.25">
      <c r="A4627" s="24">
        <v>23</v>
      </c>
      <c r="B4627" s="25">
        <v>44440</v>
      </c>
      <c r="C4627" s="24" t="s">
        <v>780</v>
      </c>
      <c r="D4627" s="24" t="s">
        <v>10</v>
      </c>
      <c r="E4627" s="24" t="s">
        <v>1487</v>
      </c>
      <c r="F4627" cm="1">
        <f t="array" ref="F4627">_xlfn.SWITCH($E4627,"Forecast",IFERROR(SUMIFS(INDEX('Forecast Input'!$A:$BO,,MATCH(TEXT($A4627,"0"),'Forecast Input'!$1:$1,0)),'Forecast Input'!$A:$A,Master!C4627,'Forecast Input'!$D:$D,Master!D4627),0),"Actual",SUMIFS('CMO Input'!$Q:$Q,'CMO Input'!$E:$E,Master!$A4627,'CMO Input'!$C:$C,Master!$C4627,'CMO Input'!$AJ:$AJ,Master!$D4627,'CMO Input'!$AU:$AU,Master!$F4623),"")</f>
        <v>0</v>
      </c>
    </row>
    <row r="4628" spans="1:6" x14ac:dyDescent="0.25">
      <c r="A4628" s="24">
        <v>23</v>
      </c>
      <c r="B4628" s="25">
        <v>44440</v>
      </c>
      <c r="C4628" s="24" t="s">
        <v>780</v>
      </c>
      <c r="D4628" s="24" t="s">
        <v>61</v>
      </c>
      <c r="E4628" s="24" t="s">
        <v>1489</v>
      </c>
      <c r="F4628" t="str" cm="1">
        <f t="array" ref="F4628">_xlfn.SWITCH($E4628,"Forecast",IFERROR(SUMIFS(INDEX('Forecast Input'!$A:$BO,,MATCH(TEXT($A4628,"0"),'Forecast Input'!$1:$1,0)),'Forecast Input'!$A:$A,Master!C4628,'Forecast Input'!$D:$D,Master!D4628),0),"Actual",SUMIFS('CMO Input'!$Q:$Q,'CMO Input'!$E:$E,Master!$A4628,'CMO Input'!$C:$C,Master!$C4628,'CMO Input'!$AJ:$AJ,Master!$D4628,'CMO Input'!$AU:$AU,Master!$F4624),"")</f>
        <v/>
      </c>
    </row>
    <row r="4629" spans="1:6" x14ac:dyDescent="0.25">
      <c r="A4629" s="24">
        <v>23</v>
      </c>
      <c r="B4629" s="25">
        <v>44440</v>
      </c>
      <c r="C4629" s="24" t="s">
        <v>780</v>
      </c>
      <c r="D4629" s="24" t="s">
        <v>61</v>
      </c>
      <c r="E4629" s="24" t="s">
        <v>1488</v>
      </c>
      <c r="F4629" cm="1">
        <f t="array" ref="F4629">_xlfn.SWITCH($E4629,"Forecast",IFERROR(SUMIFS(INDEX('Forecast Input'!$A:$BO,,MATCH(TEXT($A4629,"0"),'Forecast Input'!$1:$1,0)),'Forecast Input'!$A:$A,Master!C4629,'Forecast Input'!$D:$D,Master!D4629),0),"Actual",SUMIFS('CMO Input'!$Q:$Q,'CMO Input'!$E:$E,Master!$A4629,'CMO Input'!$C:$C,Master!$C4629,'CMO Input'!$AJ:$AJ,Master!$D4629,'CMO Input'!$AU:$AU,Master!$F4625),"")</f>
        <v>0</v>
      </c>
    </row>
    <row r="4630" spans="1:6" x14ac:dyDescent="0.25">
      <c r="A4630" s="24">
        <v>23</v>
      </c>
      <c r="B4630" s="25">
        <v>44440</v>
      </c>
      <c r="C4630" s="24" t="s">
        <v>780</v>
      </c>
      <c r="D4630" s="24" t="s">
        <v>61</v>
      </c>
      <c r="E4630" s="24" t="s">
        <v>1487</v>
      </c>
      <c r="F4630" cm="1">
        <f t="array" ref="F4630">_xlfn.SWITCH($E4630,"Forecast",IFERROR(SUMIFS(INDEX('Forecast Input'!$A:$BO,,MATCH(TEXT($A4630,"0"),'Forecast Input'!$1:$1,0)),'Forecast Input'!$A:$A,Master!C4630,'Forecast Input'!$D:$D,Master!D4630),0),"Actual",SUMIFS('CMO Input'!$Q:$Q,'CMO Input'!$E:$E,Master!$A4630,'CMO Input'!$C:$C,Master!$C4630,'CMO Input'!$AJ:$AJ,Master!$D4630,'CMO Input'!$AU:$AU,Master!$F4626),"")</f>
        <v>0</v>
      </c>
    </row>
    <row r="4631" spans="1:6" x14ac:dyDescent="0.25">
      <c r="A4631" s="24">
        <v>23</v>
      </c>
      <c r="B4631" s="25">
        <v>44440</v>
      </c>
      <c r="C4631" s="24" t="s">
        <v>780</v>
      </c>
      <c r="D4631" s="24" t="s">
        <v>103</v>
      </c>
      <c r="E4631" s="24" t="s">
        <v>1489</v>
      </c>
      <c r="F4631" t="str" cm="1">
        <f t="array" ref="F4631">_xlfn.SWITCH($E4631,"Forecast",IFERROR(SUMIFS(INDEX('Forecast Input'!$A:$BO,,MATCH(TEXT($A4631,"0"),'Forecast Input'!$1:$1,0)),'Forecast Input'!$A:$A,Master!C4631,'Forecast Input'!$D:$D,Master!D4631),0),"Actual",SUMIFS('CMO Input'!$Q:$Q,'CMO Input'!$E:$E,Master!$A4631,'CMO Input'!$C:$C,Master!$C4631,'CMO Input'!$AJ:$AJ,Master!$D4631,'CMO Input'!$AU:$AU,Master!$F4627),"")</f>
        <v/>
      </c>
    </row>
    <row r="4632" spans="1:6" x14ac:dyDescent="0.25">
      <c r="A4632" s="24">
        <v>23</v>
      </c>
      <c r="B4632" s="25">
        <v>44440</v>
      </c>
      <c r="C4632" s="24" t="s">
        <v>780</v>
      </c>
      <c r="D4632" s="24" t="s">
        <v>103</v>
      </c>
      <c r="E4632" s="24" t="s">
        <v>1488</v>
      </c>
      <c r="F4632" cm="1">
        <f t="array" ref="F4632">_xlfn.SWITCH($E4632,"Forecast",IFERROR(SUMIFS(INDEX('Forecast Input'!$A:$BO,,MATCH(TEXT($A4632,"0"),'Forecast Input'!$1:$1,0)),'Forecast Input'!$A:$A,Master!C4632,'Forecast Input'!$D:$D,Master!D4632),0),"Actual",SUMIFS('CMO Input'!$Q:$Q,'CMO Input'!$E:$E,Master!$A4632,'CMO Input'!$C:$C,Master!$C4632,'CMO Input'!$AJ:$AJ,Master!$D4632,'CMO Input'!$AU:$AU,Master!$F4628),"")</f>
        <v>0</v>
      </c>
    </row>
    <row r="4633" spans="1:6" x14ac:dyDescent="0.25">
      <c r="A4633" s="24">
        <v>23</v>
      </c>
      <c r="B4633" s="25">
        <v>44440</v>
      </c>
      <c r="C4633" s="24" t="s">
        <v>780</v>
      </c>
      <c r="D4633" s="24" t="s">
        <v>103</v>
      </c>
      <c r="E4633" s="24" t="s">
        <v>1487</v>
      </c>
      <c r="F4633" cm="1">
        <f t="array" ref="F4633">_xlfn.SWITCH($E4633,"Forecast",IFERROR(SUMIFS(INDEX('Forecast Input'!$A:$BO,,MATCH(TEXT($A4633,"0"),'Forecast Input'!$1:$1,0)),'Forecast Input'!$A:$A,Master!C4633,'Forecast Input'!$D:$D,Master!D4633),0),"Actual",SUMIFS('CMO Input'!$Q:$Q,'CMO Input'!$E:$E,Master!$A4633,'CMO Input'!$C:$C,Master!$C4633,'CMO Input'!$AJ:$AJ,Master!$D4633,'CMO Input'!$AU:$AU,Master!$F4629),"")</f>
        <v>0</v>
      </c>
    </row>
    <row r="4634" spans="1:6" x14ac:dyDescent="0.25">
      <c r="A4634" s="24">
        <v>23</v>
      </c>
      <c r="B4634" s="25">
        <v>44440</v>
      </c>
      <c r="C4634" s="24" t="s">
        <v>780</v>
      </c>
      <c r="D4634" s="24" t="s">
        <v>146</v>
      </c>
      <c r="E4634" s="24" t="s">
        <v>1489</v>
      </c>
      <c r="F4634" t="str" cm="1">
        <f t="array" ref="F4634">_xlfn.SWITCH($E4634,"Forecast",IFERROR(SUMIFS(INDEX('Forecast Input'!$A:$BO,,MATCH(TEXT($A4634,"0"),'Forecast Input'!$1:$1,0)),'Forecast Input'!$A:$A,Master!C4634,'Forecast Input'!$D:$D,Master!D4634),0),"Actual",SUMIFS('CMO Input'!$Q:$Q,'CMO Input'!$E:$E,Master!$A4634,'CMO Input'!$C:$C,Master!$C4634,'CMO Input'!$AJ:$AJ,Master!$D4634,'CMO Input'!$AU:$AU,Master!$F4630),"")</f>
        <v/>
      </c>
    </row>
    <row r="4635" spans="1:6" x14ac:dyDescent="0.25">
      <c r="A4635" s="24">
        <v>23</v>
      </c>
      <c r="B4635" s="25">
        <v>44440</v>
      </c>
      <c r="C4635" s="24" t="s">
        <v>780</v>
      </c>
      <c r="D4635" s="24" t="s">
        <v>146</v>
      </c>
      <c r="E4635" s="24" t="s">
        <v>1488</v>
      </c>
      <c r="F4635" cm="1">
        <f t="array" ref="F4635">_xlfn.SWITCH($E4635,"Forecast",IFERROR(SUMIFS(INDEX('Forecast Input'!$A:$BO,,MATCH(TEXT($A4635,"0"),'Forecast Input'!$1:$1,0)),'Forecast Input'!$A:$A,Master!C4635,'Forecast Input'!$D:$D,Master!D4635),0),"Actual",SUMIFS('CMO Input'!$Q:$Q,'CMO Input'!$E:$E,Master!$A4635,'CMO Input'!$C:$C,Master!$C4635,'CMO Input'!$AJ:$AJ,Master!$D4635,'CMO Input'!$AU:$AU,Master!$F4631),"")</f>
        <v>0</v>
      </c>
    </row>
    <row r="4636" spans="1:6" x14ac:dyDescent="0.25">
      <c r="A4636" s="24">
        <v>23</v>
      </c>
      <c r="B4636" s="25">
        <v>44440</v>
      </c>
      <c r="C4636" s="24" t="s">
        <v>780</v>
      </c>
      <c r="D4636" s="24" t="s">
        <v>146</v>
      </c>
      <c r="E4636" s="24" t="s">
        <v>1487</v>
      </c>
      <c r="F4636" cm="1">
        <f t="array" ref="F4636">_xlfn.SWITCH($E4636,"Forecast",IFERROR(SUMIFS(INDEX('Forecast Input'!$A:$BO,,MATCH(TEXT($A4636,"0"),'Forecast Input'!$1:$1,0)),'Forecast Input'!$A:$A,Master!C4636,'Forecast Input'!$D:$D,Master!D4636),0),"Actual",SUMIFS('CMO Input'!$Q:$Q,'CMO Input'!$E:$E,Master!$A4636,'CMO Input'!$C:$C,Master!$C4636,'CMO Input'!$AJ:$AJ,Master!$D4636,'CMO Input'!$AU:$AU,Master!$F4632),"")</f>
        <v>0</v>
      </c>
    </row>
    <row r="4637" spans="1:6" x14ac:dyDescent="0.25">
      <c r="A4637" s="24">
        <v>23</v>
      </c>
      <c r="B4637" s="25">
        <v>44440</v>
      </c>
      <c r="C4637" s="24" t="s">
        <v>780</v>
      </c>
      <c r="D4637" s="24" t="s">
        <v>166</v>
      </c>
      <c r="E4637" s="24" t="s">
        <v>1489</v>
      </c>
      <c r="F4637" t="str" cm="1">
        <f t="array" ref="F4637">_xlfn.SWITCH($E4637,"Forecast",IFERROR(SUMIFS(INDEX('Forecast Input'!$A:$BO,,MATCH(TEXT($A4637,"0"),'Forecast Input'!$1:$1,0)),'Forecast Input'!$A:$A,Master!C4637,'Forecast Input'!$D:$D,Master!D4637),0),"Actual",SUMIFS('CMO Input'!$Q:$Q,'CMO Input'!$E:$E,Master!$A4637,'CMO Input'!$C:$C,Master!$C4637,'CMO Input'!$AJ:$AJ,Master!$D4637,'CMO Input'!$AU:$AU,Master!$F4633),"")</f>
        <v/>
      </c>
    </row>
    <row r="4638" spans="1:6" x14ac:dyDescent="0.25">
      <c r="A4638" s="24">
        <v>23</v>
      </c>
      <c r="B4638" s="25">
        <v>44440</v>
      </c>
      <c r="C4638" s="24" t="s">
        <v>780</v>
      </c>
      <c r="D4638" s="24" t="s">
        <v>166</v>
      </c>
      <c r="E4638" s="24" t="s">
        <v>1488</v>
      </c>
      <c r="F4638" cm="1">
        <f t="array" ref="F4638">_xlfn.SWITCH($E4638,"Forecast",IFERROR(SUMIFS(INDEX('Forecast Input'!$A:$BO,,MATCH(TEXT($A4638,"0"),'Forecast Input'!$1:$1,0)),'Forecast Input'!$A:$A,Master!C4638,'Forecast Input'!$D:$D,Master!D4638),0),"Actual",SUMIFS('CMO Input'!$Q:$Q,'CMO Input'!$E:$E,Master!$A4638,'CMO Input'!$C:$C,Master!$C4638,'CMO Input'!$AJ:$AJ,Master!$D4638,'CMO Input'!$AU:$AU,Master!$F4634),"")</f>
        <v>0</v>
      </c>
    </row>
    <row r="4639" spans="1:6" x14ac:dyDescent="0.25">
      <c r="A4639" s="24">
        <v>23</v>
      </c>
      <c r="B4639" s="25">
        <v>44440</v>
      </c>
      <c r="C4639" s="24" t="s">
        <v>780</v>
      </c>
      <c r="D4639" s="24" t="s">
        <v>166</v>
      </c>
      <c r="E4639" s="24" t="s">
        <v>1487</v>
      </c>
      <c r="F4639" cm="1">
        <f t="array" ref="F4639">_xlfn.SWITCH($E4639,"Forecast",IFERROR(SUMIFS(INDEX('Forecast Input'!$A:$BO,,MATCH(TEXT($A4639,"0"),'Forecast Input'!$1:$1,0)),'Forecast Input'!$A:$A,Master!C4639,'Forecast Input'!$D:$D,Master!D4639),0),"Actual",SUMIFS('CMO Input'!$Q:$Q,'CMO Input'!$E:$E,Master!$A4639,'CMO Input'!$C:$C,Master!$C4639,'CMO Input'!$AJ:$AJ,Master!$D4639,'CMO Input'!$AU:$AU,Master!$F4635),"")</f>
        <v>0</v>
      </c>
    </row>
    <row r="4640" spans="1:6" x14ac:dyDescent="0.25">
      <c r="A4640" s="24">
        <v>23</v>
      </c>
      <c r="B4640" s="25">
        <v>44440</v>
      </c>
      <c r="C4640" s="24" t="s">
        <v>780</v>
      </c>
      <c r="D4640" s="24" t="s">
        <v>170</v>
      </c>
      <c r="E4640" s="24" t="s">
        <v>1489</v>
      </c>
      <c r="F4640" t="str" cm="1">
        <f t="array" ref="F4640">_xlfn.SWITCH($E4640,"Forecast",IFERROR(SUMIFS(INDEX('Forecast Input'!$A:$BO,,MATCH(TEXT($A4640,"0"),'Forecast Input'!$1:$1,0)),'Forecast Input'!$A:$A,Master!C4640,'Forecast Input'!$D:$D,Master!D4640),0),"Actual",SUMIFS('CMO Input'!$Q:$Q,'CMO Input'!$E:$E,Master!$A4640,'CMO Input'!$C:$C,Master!$C4640,'CMO Input'!$AJ:$AJ,Master!$D4640,'CMO Input'!$AU:$AU,Master!$F4636),"")</f>
        <v/>
      </c>
    </row>
    <row r="4641" spans="1:6" x14ac:dyDescent="0.25">
      <c r="A4641" s="24">
        <v>23</v>
      </c>
      <c r="B4641" s="25">
        <v>44440</v>
      </c>
      <c r="C4641" s="24" t="s">
        <v>780</v>
      </c>
      <c r="D4641" s="24" t="s">
        <v>170</v>
      </c>
      <c r="E4641" s="24" t="s">
        <v>1488</v>
      </c>
      <c r="F4641" cm="1">
        <f t="array" ref="F4641">_xlfn.SWITCH($E4641,"Forecast",IFERROR(SUMIFS(INDEX('Forecast Input'!$A:$BO,,MATCH(TEXT($A4641,"0"),'Forecast Input'!$1:$1,0)),'Forecast Input'!$A:$A,Master!C4641,'Forecast Input'!$D:$D,Master!D4641),0),"Actual",SUMIFS('CMO Input'!$Q:$Q,'CMO Input'!$E:$E,Master!$A4641,'CMO Input'!$C:$C,Master!$C4641,'CMO Input'!$AJ:$AJ,Master!$D4641,'CMO Input'!$AU:$AU,Master!$F4637),"")</f>
        <v>0</v>
      </c>
    </row>
    <row r="4642" spans="1:6" x14ac:dyDescent="0.25">
      <c r="A4642" s="24">
        <v>23</v>
      </c>
      <c r="B4642" s="25">
        <v>44440</v>
      </c>
      <c r="C4642" s="24" t="s">
        <v>780</v>
      </c>
      <c r="D4642" s="24" t="s">
        <v>170</v>
      </c>
      <c r="E4642" s="24" t="s">
        <v>1487</v>
      </c>
      <c r="F4642" cm="1">
        <f t="array" ref="F4642">_xlfn.SWITCH($E4642,"Forecast",IFERROR(SUMIFS(INDEX('Forecast Input'!$A:$BO,,MATCH(TEXT($A4642,"0"),'Forecast Input'!$1:$1,0)),'Forecast Input'!$A:$A,Master!C4642,'Forecast Input'!$D:$D,Master!D4642),0),"Actual",SUMIFS('CMO Input'!$Q:$Q,'CMO Input'!$E:$E,Master!$A4642,'CMO Input'!$C:$C,Master!$C4642,'CMO Input'!$AJ:$AJ,Master!$D4642,'CMO Input'!$AU:$AU,Master!$F4638),"")</f>
        <v>0</v>
      </c>
    </row>
    <row r="4643" spans="1:6" x14ac:dyDescent="0.25">
      <c r="A4643" s="24">
        <v>23</v>
      </c>
      <c r="B4643" s="25">
        <v>44440</v>
      </c>
      <c r="C4643" s="24" t="s">
        <v>780</v>
      </c>
      <c r="D4643" s="24" t="s">
        <v>436</v>
      </c>
      <c r="E4643" s="24" t="s">
        <v>1489</v>
      </c>
      <c r="F4643" t="str" cm="1">
        <f t="array" ref="F4643">_xlfn.SWITCH($E4643,"Forecast",IFERROR(SUMIFS(INDEX('Forecast Input'!$A:$BO,,MATCH(TEXT($A4643,"0"),'Forecast Input'!$1:$1,0)),'Forecast Input'!$A:$A,Master!C4643,'Forecast Input'!$D:$D,Master!D4643),0),"Actual",SUMIFS('CMO Input'!$Q:$Q,'CMO Input'!$E:$E,Master!$A4643,'CMO Input'!$C:$C,Master!$C4643,'CMO Input'!$AJ:$AJ,Master!$D4643,'CMO Input'!$AU:$AU,Master!$F4639),"")</f>
        <v/>
      </c>
    </row>
    <row r="4644" spans="1:6" x14ac:dyDescent="0.25">
      <c r="A4644" s="24">
        <v>23</v>
      </c>
      <c r="B4644" s="25">
        <v>44440</v>
      </c>
      <c r="C4644" s="24" t="s">
        <v>780</v>
      </c>
      <c r="D4644" s="24" t="s">
        <v>436</v>
      </c>
      <c r="E4644" s="24" t="s">
        <v>1488</v>
      </c>
      <c r="F4644" cm="1">
        <f t="array" ref="F4644">_xlfn.SWITCH($E4644,"Forecast",IFERROR(SUMIFS(INDEX('Forecast Input'!$A:$BO,,MATCH(TEXT($A4644,"0"),'Forecast Input'!$1:$1,0)),'Forecast Input'!$A:$A,Master!C4644,'Forecast Input'!$D:$D,Master!D4644),0),"Actual",SUMIFS('CMO Input'!$Q:$Q,'CMO Input'!$E:$E,Master!$A4644,'CMO Input'!$C:$C,Master!$C4644,'CMO Input'!$AJ:$AJ,Master!$D4644,'CMO Input'!$AU:$AU,Master!$F4640),"")</f>
        <v>0</v>
      </c>
    </row>
    <row r="4645" spans="1:6" x14ac:dyDescent="0.25">
      <c r="A4645" s="24">
        <v>23</v>
      </c>
      <c r="B4645" s="25">
        <v>44440</v>
      </c>
      <c r="C4645" s="24" t="s">
        <v>780</v>
      </c>
      <c r="D4645" s="24" t="s">
        <v>436</v>
      </c>
      <c r="E4645" s="24" t="s">
        <v>1487</v>
      </c>
      <c r="F4645" cm="1">
        <f t="array" ref="F4645">_xlfn.SWITCH($E4645,"Forecast",IFERROR(SUMIFS(INDEX('Forecast Input'!$A:$BO,,MATCH(TEXT($A4645,"0"),'Forecast Input'!$1:$1,0)),'Forecast Input'!$A:$A,Master!C4645,'Forecast Input'!$D:$D,Master!D4645),0),"Actual",SUMIFS('CMO Input'!$Q:$Q,'CMO Input'!$E:$E,Master!$A4645,'CMO Input'!$C:$C,Master!$C4645,'CMO Input'!$AJ:$AJ,Master!$D4645,'CMO Input'!$AU:$AU,Master!$F4641),"")</f>
        <v>0</v>
      </c>
    </row>
    <row r="4646" spans="1:6" x14ac:dyDescent="0.25">
      <c r="A4646" s="24">
        <v>23</v>
      </c>
      <c r="B4646" s="25">
        <v>44440</v>
      </c>
      <c r="C4646" s="24" t="s">
        <v>780</v>
      </c>
      <c r="D4646" s="24" t="s">
        <v>1469</v>
      </c>
      <c r="E4646" s="24" t="s">
        <v>1489</v>
      </c>
      <c r="F4646" t="str" cm="1">
        <f t="array" ref="F4646">_xlfn.SWITCH($E4646,"Forecast",IFERROR(SUMIFS(INDEX('Forecast Input'!$A:$BO,,MATCH(TEXT($A4646,"0"),'Forecast Input'!$1:$1,0)),'Forecast Input'!$A:$A,Master!C4646,'Forecast Input'!$D:$D,Master!D4646),0),"Actual",SUMIFS('CMO Input'!$Q:$Q,'CMO Input'!$E:$E,Master!$A4646,'CMO Input'!$C:$C,Master!$C4646,'CMO Input'!$AJ:$AJ,Master!$D4646,'CMO Input'!$AU:$AU,Master!$F4642),"")</f>
        <v/>
      </c>
    </row>
    <row r="4647" spans="1:6" x14ac:dyDescent="0.25">
      <c r="A4647" s="24">
        <v>23</v>
      </c>
      <c r="B4647" s="25">
        <v>44440</v>
      </c>
      <c r="C4647" s="24" t="s">
        <v>780</v>
      </c>
      <c r="D4647" s="24" t="s">
        <v>1469</v>
      </c>
      <c r="E4647" s="24" t="s">
        <v>1488</v>
      </c>
      <c r="F4647" cm="1">
        <f t="array" ref="F4647">_xlfn.SWITCH($E4647,"Forecast",IFERROR(SUMIFS(INDEX('Forecast Input'!$A:$BO,,MATCH(TEXT($A4647,"0"),'Forecast Input'!$1:$1,0)),'Forecast Input'!$A:$A,Master!C4647,'Forecast Input'!$D:$D,Master!D4647),0),"Actual",SUMIFS('CMO Input'!$Q:$Q,'CMO Input'!$E:$E,Master!$A4647,'CMO Input'!$C:$C,Master!$C4647,'CMO Input'!$AJ:$AJ,Master!$D4647,'CMO Input'!$AU:$AU,Master!$F4643),"")</f>
        <v>0</v>
      </c>
    </row>
    <row r="4648" spans="1:6" x14ac:dyDescent="0.25">
      <c r="A4648" s="24">
        <v>23</v>
      </c>
      <c r="B4648" s="25">
        <v>44440</v>
      </c>
      <c r="C4648" s="24" t="s">
        <v>780</v>
      </c>
      <c r="D4648" s="24" t="s">
        <v>1469</v>
      </c>
      <c r="E4648" s="24" t="s">
        <v>1487</v>
      </c>
      <c r="F4648" cm="1">
        <f t="array" ref="F4648">_xlfn.SWITCH($E4648,"Forecast",IFERROR(SUMIFS(INDEX('Forecast Input'!$A:$BO,,MATCH(TEXT($A4648,"0"),'Forecast Input'!$1:$1,0)),'Forecast Input'!$A:$A,Master!C4648,'Forecast Input'!$D:$D,Master!D4648),0),"Actual",SUMIFS('CMO Input'!$Q:$Q,'CMO Input'!$E:$E,Master!$A4648,'CMO Input'!$C:$C,Master!$C4648,'CMO Input'!$AJ:$AJ,Master!$D4648,'CMO Input'!$AU:$AU,Master!$F4644),"")</f>
        <v>0</v>
      </c>
    </row>
    <row r="4649" spans="1:6" x14ac:dyDescent="0.25">
      <c r="A4649" s="24">
        <v>23</v>
      </c>
      <c r="B4649" s="25">
        <v>44440</v>
      </c>
      <c r="C4649" s="24" t="s">
        <v>989</v>
      </c>
      <c r="D4649" s="24" t="s">
        <v>10</v>
      </c>
      <c r="E4649" s="24" t="s">
        <v>1489</v>
      </c>
      <c r="F4649" t="str" cm="1">
        <f t="array" ref="F4649">_xlfn.SWITCH($E4649,"Forecast",IFERROR(SUMIFS(INDEX('Forecast Input'!$A:$BO,,MATCH(TEXT($A4649,"0"),'Forecast Input'!$1:$1,0)),'Forecast Input'!$A:$A,Master!C4649,'Forecast Input'!$D:$D,Master!D4649),0),"Actual",SUMIFS('CMO Input'!$Q:$Q,'CMO Input'!$E:$E,Master!$A4649,'CMO Input'!$C:$C,Master!$C4649,'CMO Input'!$AJ:$AJ,Master!$D4649,'CMO Input'!$AU:$AU,Master!$F4645),"")</f>
        <v/>
      </c>
    </row>
    <row r="4650" spans="1:6" x14ac:dyDescent="0.25">
      <c r="A4650" s="24">
        <v>23</v>
      </c>
      <c r="B4650" s="25">
        <v>44440</v>
      </c>
      <c r="C4650" s="24" t="s">
        <v>989</v>
      </c>
      <c r="D4650" s="24" t="s">
        <v>10</v>
      </c>
      <c r="E4650" s="24" t="s">
        <v>1488</v>
      </c>
      <c r="F4650" cm="1">
        <f t="array" ref="F4650">_xlfn.SWITCH($E4650,"Forecast",IFERROR(SUMIFS(INDEX('Forecast Input'!$A:$BO,,MATCH(TEXT($A4650,"0"),'Forecast Input'!$1:$1,0)),'Forecast Input'!$A:$A,Master!C4650,'Forecast Input'!$D:$D,Master!D4650),0),"Actual",SUMIFS('CMO Input'!$Q:$Q,'CMO Input'!$E:$E,Master!$A4650,'CMO Input'!$C:$C,Master!$C4650,'CMO Input'!$AJ:$AJ,Master!$D4650,'CMO Input'!$AU:$AU,Master!$F4646),"")</f>
        <v>0</v>
      </c>
    </row>
    <row r="4651" spans="1:6" x14ac:dyDescent="0.25">
      <c r="A4651" s="24">
        <v>23</v>
      </c>
      <c r="B4651" s="25">
        <v>44440</v>
      </c>
      <c r="C4651" s="24" t="s">
        <v>989</v>
      </c>
      <c r="D4651" s="24" t="s">
        <v>10</v>
      </c>
      <c r="E4651" s="24" t="s">
        <v>1487</v>
      </c>
      <c r="F4651" cm="1">
        <f t="array" ref="F4651">_xlfn.SWITCH($E4651,"Forecast",IFERROR(SUMIFS(INDEX('Forecast Input'!$A:$BO,,MATCH(TEXT($A4651,"0"),'Forecast Input'!$1:$1,0)),'Forecast Input'!$A:$A,Master!C4651,'Forecast Input'!$D:$D,Master!D4651),0),"Actual",SUMIFS('CMO Input'!$Q:$Q,'CMO Input'!$E:$E,Master!$A4651,'CMO Input'!$C:$C,Master!$C4651,'CMO Input'!$AJ:$AJ,Master!$D4651,'CMO Input'!$AU:$AU,Master!$F4647),"")</f>
        <v>0</v>
      </c>
    </row>
    <row r="4652" spans="1:6" x14ac:dyDescent="0.25">
      <c r="A4652" s="24">
        <v>23</v>
      </c>
      <c r="B4652" s="25">
        <v>44440</v>
      </c>
      <c r="C4652" s="24" t="s">
        <v>989</v>
      </c>
      <c r="D4652" s="24" t="s">
        <v>61</v>
      </c>
      <c r="E4652" s="24" t="s">
        <v>1489</v>
      </c>
      <c r="F4652" t="str" cm="1">
        <f t="array" ref="F4652">_xlfn.SWITCH($E4652,"Forecast",IFERROR(SUMIFS(INDEX('Forecast Input'!$A:$BO,,MATCH(TEXT($A4652,"0"),'Forecast Input'!$1:$1,0)),'Forecast Input'!$A:$A,Master!C4652,'Forecast Input'!$D:$D,Master!D4652),0),"Actual",SUMIFS('CMO Input'!$Q:$Q,'CMO Input'!$E:$E,Master!$A4652,'CMO Input'!$C:$C,Master!$C4652,'CMO Input'!$AJ:$AJ,Master!$D4652,'CMO Input'!$AU:$AU,Master!$F4648),"")</f>
        <v/>
      </c>
    </row>
    <row r="4653" spans="1:6" x14ac:dyDescent="0.25">
      <c r="A4653" s="24">
        <v>23</v>
      </c>
      <c r="B4653" s="25">
        <v>44440</v>
      </c>
      <c r="C4653" s="24" t="s">
        <v>989</v>
      </c>
      <c r="D4653" s="24" t="s">
        <v>61</v>
      </c>
      <c r="E4653" s="24" t="s">
        <v>1488</v>
      </c>
      <c r="F4653" cm="1">
        <f t="array" ref="F4653">_xlfn.SWITCH($E4653,"Forecast",IFERROR(SUMIFS(INDEX('Forecast Input'!$A:$BO,,MATCH(TEXT($A4653,"0"),'Forecast Input'!$1:$1,0)),'Forecast Input'!$A:$A,Master!C4653,'Forecast Input'!$D:$D,Master!D4653),0),"Actual",SUMIFS('CMO Input'!$Q:$Q,'CMO Input'!$E:$E,Master!$A4653,'CMO Input'!$C:$C,Master!$C4653,'CMO Input'!$AJ:$AJ,Master!$D4653,'CMO Input'!$AU:$AU,Master!$F4649),"")</f>
        <v>0</v>
      </c>
    </row>
    <row r="4654" spans="1:6" x14ac:dyDescent="0.25">
      <c r="A4654" s="24">
        <v>23</v>
      </c>
      <c r="B4654" s="25">
        <v>44440</v>
      </c>
      <c r="C4654" s="24" t="s">
        <v>989</v>
      </c>
      <c r="D4654" s="24" t="s">
        <v>61</v>
      </c>
      <c r="E4654" s="24" t="s">
        <v>1487</v>
      </c>
      <c r="F4654" cm="1">
        <f t="array" ref="F4654">_xlfn.SWITCH($E4654,"Forecast",IFERROR(SUMIFS(INDEX('Forecast Input'!$A:$BO,,MATCH(TEXT($A4654,"0"),'Forecast Input'!$1:$1,0)),'Forecast Input'!$A:$A,Master!C4654,'Forecast Input'!$D:$D,Master!D4654),0),"Actual",SUMIFS('CMO Input'!$Q:$Q,'CMO Input'!$E:$E,Master!$A4654,'CMO Input'!$C:$C,Master!$C4654,'CMO Input'!$AJ:$AJ,Master!$D4654,'CMO Input'!$AU:$AU,Master!$F4650),"")</f>
        <v>0</v>
      </c>
    </row>
    <row r="4655" spans="1:6" x14ac:dyDescent="0.25">
      <c r="A4655" s="24">
        <v>23</v>
      </c>
      <c r="B4655" s="25">
        <v>44440</v>
      </c>
      <c r="C4655" s="24" t="s">
        <v>989</v>
      </c>
      <c r="D4655" s="24" t="s">
        <v>103</v>
      </c>
      <c r="E4655" s="24" t="s">
        <v>1489</v>
      </c>
      <c r="F4655" t="str" cm="1">
        <f t="array" ref="F4655">_xlfn.SWITCH($E4655,"Forecast",IFERROR(SUMIFS(INDEX('Forecast Input'!$A:$BO,,MATCH(TEXT($A4655,"0"),'Forecast Input'!$1:$1,0)),'Forecast Input'!$A:$A,Master!C4655,'Forecast Input'!$D:$D,Master!D4655),0),"Actual",SUMIFS('CMO Input'!$Q:$Q,'CMO Input'!$E:$E,Master!$A4655,'CMO Input'!$C:$C,Master!$C4655,'CMO Input'!$AJ:$AJ,Master!$D4655,'CMO Input'!$AU:$AU,Master!$F4651),"")</f>
        <v/>
      </c>
    </row>
    <row r="4656" spans="1:6" x14ac:dyDescent="0.25">
      <c r="A4656" s="24">
        <v>23</v>
      </c>
      <c r="B4656" s="25">
        <v>44440</v>
      </c>
      <c r="C4656" s="24" t="s">
        <v>989</v>
      </c>
      <c r="D4656" s="24" t="s">
        <v>103</v>
      </c>
      <c r="E4656" s="24" t="s">
        <v>1488</v>
      </c>
      <c r="F4656" cm="1">
        <f t="array" ref="F4656">_xlfn.SWITCH($E4656,"Forecast",IFERROR(SUMIFS(INDEX('Forecast Input'!$A:$BO,,MATCH(TEXT($A4656,"0"),'Forecast Input'!$1:$1,0)),'Forecast Input'!$A:$A,Master!C4656,'Forecast Input'!$D:$D,Master!D4656),0),"Actual",SUMIFS('CMO Input'!$Q:$Q,'CMO Input'!$E:$E,Master!$A4656,'CMO Input'!$C:$C,Master!$C4656,'CMO Input'!$AJ:$AJ,Master!$D4656,'CMO Input'!$AU:$AU,Master!$F4652),"")</f>
        <v>0</v>
      </c>
    </row>
    <row r="4657" spans="1:6" x14ac:dyDescent="0.25">
      <c r="A4657" s="24">
        <v>23</v>
      </c>
      <c r="B4657" s="25">
        <v>44440</v>
      </c>
      <c r="C4657" s="24" t="s">
        <v>989</v>
      </c>
      <c r="D4657" s="24" t="s">
        <v>103</v>
      </c>
      <c r="E4657" s="24" t="s">
        <v>1487</v>
      </c>
      <c r="F4657" cm="1">
        <f t="array" ref="F4657">_xlfn.SWITCH($E4657,"Forecast",IFERROR(SUMIFS(INDEX('Forecast Input'!$A:$BO,,MATCH(TEXT($A4657,"0"),'Forecast Input'!$1:$1,0)),'Forecast Input'!$A:$A,Master!C4657,'Forecast Input'!$D:$D,Master!D4657),0),"Actual",SUMIFS('CMO Input'!$Q:$Q,'CMO Input'!$E:$E,Master!$A4657,'CMO Input'!$C:$C,Master!$C4657,'CMO Input'!$AJ:$AJ,Master!$D4657,'CMO Input'!$AU:$AU,Master!$F4653),"")</f>
        <v>0</v>
      </c>
    </row>
    <row r="4658" spans="1:6" x14ac:dyDescent="0.25">
      <c r="A4658" s="24">
        <v>23</v>
      </c>
      <c r="B4658" s="25">
        <v>44440</v>
      </c>
      <c r="C4658" s="24" t="s">
        <v>989</v>
      </c>
      <c r="D4658" s="24" t="s">
        <v>146</v>
      </c>
      <c r="E4658" s="24" t="s">
        <v>1489</v>
      </c>
      <c r="F4658" t="str" cm="1">
        <f t="array" ref="F4658">_xlfn.SWITCH($E4658,"Forecast",IFERROR(SUMIFS(INDEX('Forecast Input'!$A:$BO,,MATCH(TEXT($A4658,"0"),'Forecast Input'!$1:$1,0)),'Forecast Input'!$A:$A,Master!C4658,'Forecast Input'!$D:$D,Master!D4658),0),"Actual",SUMIFS('CMO Input'!$Q:$Q,'CMO Input'!$E:$E,Master!$A4658,'CMO Input'!$C:$C,Master!$C4658,'CMO Input'!$AJ:$AJ,Master!$D4658,'CMO Input'!$AU:$AU,Master!$F4654),"")</f>
        <v/>
      </c>
    </row>
    <row r="4659" spans="1:6" x14ac:dyDescent="0.25">
      <c r="A4659" s="24">
        <v>23</v>
      </c>
      <c r="B4659" s="25">
        <v>44440</v>
      </c>
      <c r="C4659" s="24" t="s">
        <v>989</v>
      </c>
      <c r="D4659" s="24" t="s">
        <v>146</v>
      </c>
      <c r="E4659" s="24" t="s">
        <v>1488</v>
      </c>
      <c r="F4659" cm="1">
        <f t="array" ref="F4659">_xlfn.SWITCH($E4659,"Forecast",IFERROR(SUMIFS(INDEX('Forecast Input'!$A:$BO,,MATCH(TEXT($A4659,"0"),'Forecast Input'!$1:$1,0)),'Forecast Input'!$A:$A,Master!C4659,'Forecast Input'!$D:$D,Master!D4659),0),"Actual",SUMIFS('CMO Input'!$Q:$Q,'CMO Input'!$E:$E,Master!$A4659,'CMO Input'!$C:$C,Master!$C4659,'CMO Input'!$AJ:$AJ,Master!$D4659,'CMO Input'!$AU:$AU,Master!$F4655),"")</f>
        <v>0</v>
      </c>
    </row>
    <row r="4660" spans="1:6" x14ac:dyDescent="0.25">
      <c r="A4660" s="24">
        <v>23</v>
      </c>
      <c r="B4660" s="25">
        <v>44440</v>
      </c>
      <c r="C4660" s="24" t="s">
        <v>989</v>
      </c>
      <c r="D4660" s="24" t="s">
        <v>146</v>
      </c>
      <c r="E4660" s="24" t="s">
        <v>1487</v>
      </c>
      <c r="F4660" cm="1">
        <f t="array" ref="F4660">_xlfn.SWITCH($E4660,"Forecast",IFERROR(SUMIFS(INDEX('Forecast Input'!$A:$BO,,MATCH(TEXT($A4660,"0"),'Forecast Input'!$1:$1,0)),'Forecast Input'!$A:$A,Master!C4660,'Forecast Input'!$D:$D,Master!D4660),0),"Actual",SUMIFS('CMO Input'!$Q:$Q,'CMO Input'!$E:$E,Master!$A4660,'CMO Input'!$C:$C,Master!$C4660,'CMO Input'!$AJ:$AJ,Master!$D4660,'CMO Input'!$AU:$AU,Master!$F4656),"")</f>
        <v>0</v>
      </c>
    </row>
    <row r="4661" spans="1:6" x14ac:dyDescent="0.25">
      <c r="A4661" s="24">
        <v>23</v>
      </c>
      <c r="B4661" s="25">
        <v>44440</v>
      </c>
      <c r="C4661" s="24" t="s">
        <v>989</v>
      </c>
      <c r="D4661" s="24" t="s">
        <v>166</v>
      </c>
      <c r="E4661" s="24" t="s">
        <v>1489</v>
      </c>
      <c r="F4661" t="str" cm="1">
        <f t="array" ref="F4661">_xlfn.SWITCH($E4661,"Forecast",IFERROR(SUMIFS(INDEX('Forecast Input'!$A:$BO,,MATCH(TEXT($A4661,"0"),'Forecast Input'!$1:$1,0)),'Forecast Input'!$A:$A,Master!C4661,'Forecast Input'!$D:$D,Master!D4661),0),"Actual",SUMIFS('CMO Input'!$Q:$Q,'CMO Input'!$E:$E,Master!$A4661,'CMO Input'!$C:$C,Master!$C4661,'CMO Input'!$AJ:$AJ,Master!$D4661,'CMO Input'!$AU:$AU,Master!$F4657),"")</f>
        <v/>
      </c>
    </row>
    <row r="4662" spans="1:6" x14ac:dyDescent="0.25">
      <c r="A4662" s="24">
        <v>23</v>
      </c>
      <c r="B4662" s="25">
        <v>44440</v>
      </c>
      <c r="C4662" s="24" t="s">
        <v>989</v>
      </c>
      <c r="D4662" s="24" t="s">
        <v>166</v>
      </c>
      <c r="E4662" s="24" t="s">
        <v>1488</v>
      </c>
      <c r="F4662" cm="1">
        <f t="array" ref="F4662">_xlfn.SWITCH($E4662,"Forecast",IFERROR(SUMIFS(INDEX('Forecast Input'!$A:$BO,,MATCH(TEXT($A4662,"0"),'Forecast Input'!$1:$1,0)),'Forecast Input'!$A:$A,Master!C4662,'Forecast Input'!$D:$D,Master!D4662),0),"Actual",SUMIFS('CMO Input'!$Q:$Q,'CMO Input'!$E:$E,Master!$A4662,'CMO Input'!$C:$C,Master!$C4662,'CMO Input'!$AJ:$AJ,Master!$D4662,'CMO Input'!$AU:$AU,Master!$F4658),"")</f>
        <v>0</v>
      </c>
    </row>
    <row r="4663" spans="1:6" x14ac:dyDescent="0.25">
      <c r="A4663" s="24">
        <v>23</v>
      </c>
      <c r="B4663" s="25">
        <v>44440</v>
      </c>
      <c r="C4663" s="24" t="s">
        <v>989</v>
      </c>
      <c r="D4663" s="24" t="s">
        <v>166</v>
      </c>
      <c r="E4663" s="24" t="s">
        <v>1487</v>
      </c>
      <c r="F4663" cm="1">
        <f t="array" ref="F4663">_xlfn.SWITCH($E4663,"Forecast",IFERROR(SUMIFS(INDEX('Forecast Input'!$A:$BO,,MATCH(TEXT($A4663,"0"),'Forecast Input'!$1:$1,0)),'Forecast Input'!$A:$A,Master!C4663,'Forecast Input'!$D:$D,Master!D4663),0),"Actual",SUMIFS('CMO Input'!$Q:$Q,'CMO Input'!$E:$E,Master!$A4663,'CMO Input'!$C:$C,Master!$C4663,'CMO Input'!$AJ:$AJ,Master!$D4663,'CMO Input'!$AU:$AU,Master!$F4659),"")</f>
        <v>0</v>
      </c>
    </row>
    <row r="4664" spans="1:6" x14ac:dyDescent="0.25">
      <c r="A4664" s="24">
        <v>23</v>
      </c>
      <c r="B4664" s="25">
        <v>44440</v>
      </c>
      <c r="C4664" s="24" t="s">
        <v>989</v>
      </c>
      <c r="D4664" s="24" t="s">
        <v>170</v>
      </c>
      <c r="E4664" s="24" t="s">
        <v>1489</v>
      </c>
      <c r="F4664" t="str" cm="1">
        <f t="array" ref="F4664">_xlfn.SWITCH($E4664,"Forecast",IFERROR(SUMIFS(INDEX('Forecast Input'!$A:$BO,,MATCH(TEXT($A4664,"0"),'Forecast Input'!$1:$1,0)),'Forecast Input'!$A:$A,Master!C4664,'Forecast Input'!$D:$D,Master!D4664),0),"Actual",SUMIFS('CMO Input'!$Q:$Q,'CMO Input'!$E:$E,Master!$A4664,'CMO Input'!$C:$C,Master!$C4664,'CMO Input'!$AJ:$AJ,Master!$D4664,'CMO Input'!$AU:$AU,Master!$F4660),"")</f>
        <v/>
      </c>
    </row>
    <row r="4665" spans="1:6" x14ac:dyDescent="0.25">
      <c r="A4665" s="24">
        <v>23</v>
      </c>
      <c r="B4665" s="25">
        <v>44440</v>
      </c>
      <c r="C4665" s="24" t="s">
        <v>989</v>
      </c>
      <c r="D4665" s="24" t="s">
        <v>170</v>
      </c>
      <c r="E4665" s="24" t="s">
        <v>1488</v>
      </c>
      <c r="F4665" cm="1">
        <f t="array" ref="F4665">_xlfn.SWITCH($E4665,"Forecast",IFERROR(SUMIFS(INDEX('Forecast Input'!$A:$BO,,MATCH(TEXT($A4665,"0"),'Forecast Input'!$1:$1,0)),'Forecast Input'!$A:$A,Master!C4665,'Forecast Input'!$D:$D,Master!D4665),0),"Actual",SUMIFS('CMO Input'!$Q:$Q,'CMO Input'!$E:$E,Master!$A4665,'CMO Input'!$C:$C,Master!$C4665,'CMO Input'!$AJ:$AJ,Master!$D4665,'CMO Input'!$AU:$AU,Master!$F4661),"")</f>
        <v>0</v>
      </c>
    </row>
    <row r="4666" spans="1:6" x14ac:dyDescent="0.25">
      <c r="A4666" s="24">
        <v>23</v>
      </c>
      <c r="B4666" s="25">
        <v>44440</v>
      </c>
      <c r="C4666" s="24" t="s">
        <v>989</v>
      </c>
      <c r="D4666" s="24" t="s">
        <v>170</v>
      </c>
      <c r="E4666" s="24" t="s">
        <v>1487</v>
      </c>
      <c r="F4666" cm="1">
        <f t="array" ref="F4666">_xlfn.SWITCH($E4666,"Forecast",IFERROR(SUMIFS(INDEX('Forecast Input'!$A:$BO,,MATCH(TEXT($A4666,"0"),'Forecast Input'!$1:$1,0)),'Forecast Input'!$A:$A,Master!C4666,'Forecast Input'!$D:$D,Master!D4666),0),"Actual",SUMIFS('CMO Input'!$Q:$Q,'CMO Input'!$E:$E,Master!$A4666,'CMO Input'!$C:$C,Master!$C4666,'CMO Input'!$AJ:$AJ,Master!$D4666,'CMO Input'!$AU:$AU,Master!$F4662),"")</f>
        <v>0</v>
      </c>
    </row>
    <row r="4667" spans="1:6" x14ac:dyDescent="0.25">
      <c r="A4667" s="24">
        <v>23</v>
      </c>
      <c r="B4667" s="25">
        <v>44440</v>
      </c>
      <c r="C4667" s="24" t="s">
        <v>989</v>
      </c>
      <c r="D4667" s="24" t="s">
        <v>436</v>
      </c>
      <c r="E4667" s="24" t="s">
        <v>1489</v>
      </c>
      <c r="F4667" t="str" cm="1">
        <f t="array" ref="F4667">_xlfn.SWITCH($E4667,"Forecast",IFERROR(SUMIFS(INDEX('Forecast Input'!$A:$BO,,MATCH(TEXT($A4667,"0"),'Forecast Input'!$1:$1,0)),'Forecast Input'!$A:$A,Master!C4667,'Forecast Input'!$D:$D,Master!D4667),0),"Actual",SUMIFS('CMO Input'!$Q:$Q,'CMO Input'!$E:$E,Master!$A4667,'CMO Input'!$C:$C,Master!$C4667,'CMO Input'!$AJ:$AJ,Master!$D4667,'CMO Input'!$AU:$AU,Master!$F4663),"")</f>
        <v/>
      </c>
    </row>
    <row r="4668" spans="1:6" x14ac:dyDescent="0.25">
      <c r="A4668" s="24">
        <v>23</v>
      </c>
      <c r="B4668" s="25">
        <v>44440</v>
      </c>
      <c r="C4668" s="24" t="s">
        <v>989</v>
      </c>
      <c r="D4668" s="24" t="s">
        <v>436</v>
      </c>
      <c r="E4668" s="24" t="s">
        <v>1488</v>
      </c>
      <c r="F4668" cm="1">
        <f t="array" ref="F4668">_xlfn.SWITCH($E4668,"Forecast",IFERROR(SUMIFS(INDEX('Forecast Input'!$A:$BO,,MATCH(TEXT($A4668,"0"),'Forecast Input'!$1:$1,0)),'Forecast Input'!$A:$A,Master!C4668,'Forecast Input'!$D:$D,Master!D4668),0),"Actual",SUMIFS('CMO Input'!$Q:$Q,'CMO Input'!$E:$E,Master!$A4668,'CMO Input'!$C:$C,Master!$C4668,'CMO Input'!$AJ:$AJ,Master!$D4668,'CMO Input'!$AU:$AU,Master!$F4664),"")</f>
        <v>0</v>
      </c>
    </row>
    <row r="4669" spans="1:6" x14ac:dyDescent="0.25">
      <c r="A4669" s="24">
        <v>23</v>
      </c>
      <c r="B4669" s="25">
        <v>44440</v>
      </c>
      <c r="C4669" s="24" t="s">
        <v>989</v>
      </c>
      <c r="D4669" s="24" t="s">
        <v>436</v>
      </c>
      <c r="E4669" s="24" t="s">
        <v>1487</v>
      </c>
      <c r="F4669" cm="1">
        <f t="array" ref="F4669">_xlfn.SWITCH($E4669,"Forecast",IFERROR(SUMIFS(INDEX('Forecast Input'!$A:$BO,,MATCH(TEXT($A4669,"0"),'Forecast Input'!$1:$1,0)),'Forecast Input'!$A:$A,Master!C4669,'Forecast Input'!$D:$D,Master!D4669),0),"Actual",SUMIFS('CMO Input'!$Q:$Q,'CMO Input'!$E:$E,Master!$A4669,'CMO Input'!$C:$C,Master!$C4669,'CMO Input'!$AJ:$AJ,Master!$D4669,'CMO Input'!$AU:$AU,Master!$F4665),"")</f>
        <v>0</v>
      </c>
    </row>
    <row r="4670" spans="1:6" x14ac:dyDescent="0.25">
      <c r="A4670" s="24">
        <v>23</v>
      </c>
      <c r="B4670" s="25">
        <v>44440</v>
      </c>
      <c r="C4670" s="24" t="s">
        <v>989</v>
      </c>
      <c r="D4670" s="24" t="s">
        <v>1469</v>
      </c>
      <c r="E4670" s="24" t="s">
        <v>1489</v>
      </c>
      <c r="F4670" t="str" cm="1">
        <f t="array" ref="F4670">_xlfn.SWITCH($E4670,"Forecast",IFERROR(SUMIFS(INDEX('Forecast Input'!$A:$BO,,MATCH(TEXT($A4670,"0"),'Forecast Input'!$1:$1,0)),'Forecast Input'!$A:$A,Master!C4670,'Forecast Input'!$D:$D,Master!D4670),0),"Actual",SUMIFS('CMO Input'!$Q:$Q,'CMO Input'!$E:$E,Master!$A4670,'CMO Input'!$C:$C,Master!$C4670,'CMO Input'!$AJ:$AJ,Master!$D4670,'CMO Input'!$AU:$AU,Master!$F4666),"")</f>
        <v/>
      </c>
    </row>
    <row r="4671" spans="1:6" x14ac:dyDescent="0.25">
      <c r="A4671" s="24">
        <v>23</v>
      </c>
      <c r="B4671" s="25">
        <v>44440</v>
      </c>
      <c r="C4671" s="24" t="s">
        <v>989</v>
      </c>
      <c r="D4671" s="24" t="s">
        <v>1469</v>
      </c>
      <c r="E4671" s="24" t="s">
        <v>1488</v>
      </c>
      <c r="F4671" cm="1">
        <f t="array" ref="F4671">_xlfn.SWITCH($E4671,"Forecast",IFERROR(SUMIFS(INDEX('Forecast Input'!$A:$BO,,MATCH(TEXT($A4671,"0"),'Forecast Input'!$1:$1,0)),'Forecast Input'!$A:$A,Master!C4671,'Forecast Input'!$D:$D,Master!D4671),0),"Actual",SUMIFS('CMO Input'!$Q:$Q,'CMO Input'!$E:$E,Master!$A4671,'CMO Input'!$C:$C,Master!$C4671,'CMO Input'!$AJ:$AJ,Master!$D4671,'CMO Input'!$AU:$AU,Master!$F4667),"")</f>
        <v>0</v>
      </c>
    </row>
    <row r="4672" spans="1:6" x14ac:dyDescent="0.25">
      <c r="A4672" s="24">
        <v>23</v>
      </c>
      <c r="B4672" s="25">
        <v>44440</v>
      </c>
      <c r="C4672" s="24" t="s">
        <v>989</v>
      </c>
      <c r="D4672" s="24" t="s">
        <v>1469</v>
      </c>
      <c r="E4672" s="24" t="s">
        <v>1487</v>
      </c>
      <c r="F4672" cm="1">
        <f t="array" ref="F4672">_xlfn.SWITCH($E4672,"Forecast",IFERROR(SUMIFS(INDEX('Forecast Input'!$A:$BO,,MATCH(TEXT($A4672,"0"),'Forecast Input'!$1:$1,0)),'Forecast Input'!$A:$A,Master!C4672,'Forecast Input'!$D:$D,Master!D4672),0),"Actual",SUMIFS('CMO Input'!$Q:$Q,'CMO Input'!$E:$E,Master!$A4672,'CMO Input'!$C:$C,Master!$C4672,'CMO Input'!$AJ:$AJ,Master!$D4672,'CMO Input'!$AU:$AU,Master!$F4668),"")</f>
        <v>0</v>
      </c>
    </row>
    <row r="4673" spans="1:6" x14ac:dyDescent="0.25">
      <c r="A4673" s="24">
        <v>23</v>
      </c>
      <c r="B4673" s="25">
        <v>44440</v>
      </c>
      <c r="C4673" s="24" t="s">
        <v>181</v>
      </c>
      <c r="D4673" s="24" t="s">
        <v>10</v>
      </c>
      <c r="E4673" s="24" t="s">
        <v>1489</v>
      </c>
      <c r="F4673" t="str" cm="1">
        <f t="array" ref="F4673">_xlfn.SWITCH($E4673,"Forecast",IFERROR(SUMIFS(INDEX('Forecast Input'!$A:$BO,,MATCH(TEXT($A4673,"0"),'Forecast Input'!$1:$1,0)),'Forecast Input'!$A:$A,Master!C4673,'Forecast Input'!$D:$D,Master!D4673),0),"Actual",SUMIFS('CMO Input'!$Q:$Q,'CMO Input'!$E:$E,Master!$A4673,'CMO Input'!$C:$C,Master!$C4673,'CMO Input'!$AJ:$AJ,Master!$D4673,'CMO Input'!$AU:$AU,Master!$F4669),"")</f>
        <v/>
      </c>
    </row>
    <row r="4674" spans="1:6" x14ac:dyDescent="0.25">
      <c r="A4674" s="24">
        <v>23</v>
      </c>
      <c r="B4674" s="25">
        <v>44440</v>
      </c>
      <c r="C4674" s="24" t="s">
        <v>181</v>
      </c>
      <c r="D4674" s="24" t="s">
        <v>10</v>
      </c>
      <c r="E4674" s="24" t="s">
        <v>1488</v>
      </c>
      <c r="F4674" cm="1">
        <f t="array" ref="F4674">_xlfn.SWITCH($E4674,"Forecast",IFERROR(SUMIFS(INDEX('Forecast Input'!$A:$BO,,MATCH(TEXT($A4674,"0"),'Forecast Input'!$1:$1,0)),'Forecast Input'!$A:$A,Master!C4674,'Forecast Input'!$D:$D,Master!D4674),0),"Actual",SUMIFS('CMO Input'!$Q:$Q,'CMO Input'!$E:$E,Master!$A4674,'CMO Input'!$C:$C,Master!$C4674,'CMO Input'!$AJ:$AJ,Master!$D4674,'CMO Input'!$AU:$AU,Master!$F4670),"")</f>
        <v>0</v>
      </c>
    </row>
    <row r="4675" spans="1:6" x14ac:dyDescent="0.25">
      <c r="A4675" s="24">
        <v>23</v>
      </c>
      <c r="B4675" s="25">
        <v>44440</v>
      </c>
      <c r="C4675" s="24" t="s">
        <v>181</v>
      </c>
      <c r="D4675" s="24" t="s">
        <v>10</v>
      </c>
      <c r="E4675" s="24" t="s">
        <v>1487</v>
      </c>
      <c r="F4675" cm="1">
        <f t="array" ref="F4675">_xlfn.SWITCH($E4675,"Forecast",IFERROR(SUMIFS(INDEX('Forecast Input'!$A:$BO,,MATCH(TEXT($A4675,"0"),'Forecast Input'!$1:$1,0)),'Forecast Input'!$A:$A,Master!C4675,'Forecast Input'!$D:$D,Master!D4675),0),"Actual",SUMIFS('CMO Input'!$Q:$Q,'CMO Input'!$E:$E,Master!$A4675,'CMO Input'!$C:$C,Master!$C4675,'CMO Input'!$AJ:$AJ,Master!$D4675,'CMO Input'!$AU:$AU,Master!$F4671),"")</f>
        <v>0</v>
      </c>
    </row>
    <row r="4676" spans="1:6" x14ac:dyDescent="0.25">
      <c r="A4676" s="24">
        <v>23</v>
      </c>
      <c r="B4676" s="25">
        <v>44440</v>
      </c>
      <c r="C4676" s="24" t="s">
        <v>181</v>
      </c>
      <c r="D4676" s="24" t="s">
        <v>61</v>
      </c>
      <c r="E4676" s="24" t="s">
        <v>1489</v>
      </c>
      <c r="F4676" t="str" cm="1">
        <f t="array" ref="F4676">_xlfn.SWITCH($E4676,"Forecast",IFERROR(SUMIFS(INDEX('Forecast Input'!$A:$BO,,MATCH(TEXT($A4676,"0"),'Forecast Input'!$1:$1,0)),'Forecast Input'!$A:$A,Master!C4676,'Forecast Input'!$D:$D,Master!D4676),0),"Actual",SUMIFS('CMO Input'!$Q:$Q,'CMO Input'!$E:$E,Master!$A4676,'CMO Input'!$C:$C,Master!$C4676,'CMO Input'!$AJ:$AJ,Master!$D4676,'CMO Input'!$AU:$AU,Master!$F4672),"")</f>
        <v/>
      </c>
    </row>
    <row r="4677" spans="1:6" x14ac:dyDescent="0.25">
      <c r="A4677" s="24">
        <v>23</v>
      </c>
      <c r="B4677" s="25">
        <v>44440</v>
      </c>
      <c r="C4677" s="24" t="s">
        <v>181</v>
      </c>
      <c r="D4677" s="24" t="s">
        <v>61</v>
      </c>
      <c r="E4677" s="24" t="s">
        <v>1488</v>
      </c>
      <c r="F4677" cm="1">
        <f t="array" ref="F4677">_xlfn.SWITCH($E4677,"Forecast",IFERROR(SUMIFS(INDEX('Forecast Input'!$A:$BO,,MATCH(TEXT($A4677,"0"),'Forecast Input'!$1:$1,0)),'Forecast Input'!$A:$A,Master!C4677,'Forecast Input'!$D:$D,Master!D4677),0),"Actual",SUMIFS('CMO Input'!$Q:$Q,'CMO Input'!$E:$E,Master!$A4677,'CMO Input'!$C:$C,Master!$C4677,'CMO Input'!$AJ:$AJ,Master!$D4677,'CMO Input'!$AU:$AU,Master!$F4673),"")</f>
        <v>0</v>
      </c>
    </row>
    <row r="4678" spans="1:6" x14ac:dyDescent="0.25">
      <c r="A4678" s="24">
        <v>23</v>
      </c>
      <c r="B4678" s="25">
        <v>44440</v>
      </c>
      <c r="C4678" s="24" t="s">
        <v>181</v>
      </c>
      <c r="D4678" s="24" t="s">
        <v>61</v>
      </c>
      <c r="E4678" s="24" t="s">
        <v>1487</v>
      </c>
      <c r="F4678" cm="1">
        <f t="array" ref="F4678">_xlfn.SWITCH($E4678,"Forecast",IFERROR(SUMIFS(INDEX('Forecast Input'!$A:$BO,,MATCH(TEXT($A4678,"0"),'Forecast Input'!$1:$1,0)),'Forecast Input'!$A:$A,Master!C4678,'Forecast Input'!$D:$D,Master!D4678),0),"Actual",SUMIFS('CMO Input'!$Q:$Q,'CMO Input'!$E:$E,Master!$A4678,'CMO Input'!$C:$C,Master!$C4678,'CMO Input'!$AJ:$AJ,Master!$D4678,'CMO Input'!$AU:$AU,Master!$F4674),"")</f>
        <v>0</v>
      </c>
    </row>
    <row r="4679" spans="1:6" x14ac:dyDescent="0.25">
      <c r="A4679" s="24">
        <v>23</v>
      </c>
      <c r="B4679" s="25">
        <v>44440</v>
      </c>
      <c r="C4679" s="24" t="s">
        <v>181</v>
      </c>
      <c r="D4679" s="24" t="s">
        <v>103</v>
      </c>
      <c r="E4679" s="24" t="s">
        <v>1489</v>
      </c>
      <c r="F4679" t="str" cm="1">
        <f t="array" ref="F4679">_xlfn.SWITCH($E4679,"Forecast",IFERROR(SUMIFS(INDEX('Forecast Input'!$A:$BO,,MATCH(TEXT($A4679,"0"),'Forecast Input'!$1:$1,0)),'Forecast Input'!$A:$A,Master!C4679,'Forecast Input'!$D:$D,Master!D4679),0),"Actual",SUMIFS('CMO Input'!$Q:$Q,'CMO Input'!$E:$E,Master!$A4679,'CMO Input'!$C:$C,Master!$C4679,'CMO Input'!$AJ:$AJ,Master!$D4679,'CMO Input'!$AU:$AU,Master!$F4675),"")</f>
        <v/>
      </c>
    </row>
    <row r="4680" spans="1:6" x14ac:dyDescent="0.25">
      <c r="A4680" s="24">
        <v>23</v>
      </c>
      <c r="B4680" s="25">
        <v>44440</v>
      </c>
      <c r="C4680" s="24" t="s">
        <v>181</v>
      </c>
      <c r="D4680" s="24" t="s">
        <v>103</v>
      </c>
      <c r="E4680" s="24" t="s">
        <v>1488</v>
      </c>
      <c r="F4680" cm="1">
        <f t="array" ref="F4680">_xlfn.SWITCH($E4680,"Forecast",IFERROR(SUMIFS(INDEX('Forecast Input'!$A:$BO,,MATCH(TEXT($A4680,"0"),'Forecast Input'!$1:$1,0)),'Forecast Input'!$A:$A,Master!C4680,'Forecast Input'!$D:$D,Master!D4680),0),"Actual",SUMIFS('CMO Input'!$Q:$Q,'CMO Input'!$E:$E,Master!$A4680,'CMO Input'!$C:$C,Master!$C4680,'CMO Input'!$AJ:$AJ,Master!$D4680,'CMO Input'!$AU:$AU,Master!$F4676),"")</f>
        <v>0</v>
      </c>
    </row>
    <row r="4681" spans="1:6" x14ac:dyDescent="0.25">
      <c r="A4681" s="24">
        <v>23</v>
      </c>
      <c r="B4681" s="25">
        <v>44440</v>
      </c>
      <c r="C4681" s="24" t="s">
        <v>181</v>
      </c>
      <c r="D4681" s="24" t="s">
        <v>103</v>
      </c>
      <c r="E4681" s="24" t="s">
        <v>1487</v>
      </c>
      <c r="F4681" cm="1">
        <f t="array" ref="F4681">_xlfn.SWITCH($E4681,"Forecast",IFERROR(SUMIFS(INDEX('Forecast Input'!$A:$BO,,MATCH(TEXT($A4681,"0"),'Forecast Input'!$1:$1,0)),'Forecast Input'!$A:$A,Master!C4681,'Forecast Input'!$D:$D,Master!D4681),0),"Actual",SUMIFS('CMO Input'!$Q:$Q,'CMO Input'!$E:$E,Master!$A4681,'CMO Input'!$C:$C,Master!$C4681,'CMO Input'!$AJ:$AJ,Master!$D4681,'CMO Input'!$AU:$AU,Master!$F4677),"")</f>
        <v>0</v>
      </c>
    </row>
    <row r="4682" spans="1:6" x14ac:dyDescent="0.25">
      <c r="A4682" s="24">
        <v>23</v>
      </c>
      <c r="B4682" s="25">
        <v>44440</v>
      </c>
      <c r="C4682" s="24" t="s">
        <v>181</v>
      </c>
      <c r="D4682" s="24" t="s">
        <v>146</v>
      </c>
      <c r="E4682" s="24" t="s">
        <v>1489</v>
      </c>
      <c r="F4682" t="str" cm="1">
        <f t="array" ref="F4682">_xlfn.SWITCH($E4682,"Forecast",IFERROR(SUMIFS(INDEX('Forecast Input'!$A:$BO,,MATCH(TEXT($A4682,"0"),'Forecast Input'!$1:$1,0)),'Forecast Input'!$A:$A,Master!C4682,'Forecast Input'!$D:$D,Master!D4682),0),"Actual",SUMIFS('CMO Input'!$Q:$Q,'CMO Input'!$E:$E,Master!$A4682,'CMO Input'!$C:$C,Master!$C4682,'CMO Input'!$AJ:$AJ,Master!$D4682,'CMO Input'!$AU:$AU,Master!$F4678),"")</f>
        <v/>
      </c>
    </row>
    <row r="4683" spans="1:6" x14ac:dyDescent="0.25">
      <c r="A4683" s="24">
        <v>23</v>
      </c>
      <c r="B4683" s="25">
        <v>44440</v>
      </c>
      <c r="C4683" s="24" t="s">
        <v>181</v>
      </c>
      <c r="D4683" s="24" t="s">
        <v>146</v>
      </c>
      <c r="E4683" s="24" t="s">
        <v>1488</v>
      </c>
      <c r="F4683" cm="1">
        <f t="array" ref="F4683">_xlfn.SWITCH($E4683,"Forecast",IFERROR(SUMIFS(INDEX('Forecast Input'!$A:$BO,,MATCH(TEXT($A4683,"0"),'Forecast Input'!$1:$1,0)),'Forecast Input'!$A:$A,Master!C4683,'Forecast Input'!$D:$D,Master!D4683),0),"Actual",SUMIFS('CMO Input'!$Q:$Q,'CMO Input'!$E:$E,Master!$A4683,'CMO Input'!$C:$C,Master!$C4683,'CMO Input'!$AJ:$AJ,Master!$D4683,'CMO Input'!$AU:$AU,Master!$F4679),"")</f>
        <v>0</v>
      </c>
    </row>
    <row r="4684" spans="1:6" x14ac:dyDescent="0.25">
      <c r="A4684" s="24">
        <v>23</v>
      </c>
      <c r="B4684" s="25">
        <v>44440</v>
      </c>
      <c r="C4684" s="24" t="s">
        <v>181</v>
      </c>
      <c r="D4684" s="24" t="s">
        <v>146</v>
      </c>
      <c r="E4684" s="24" t="s">
        <v>1487</v>
      </c>
      <c r="F4684" cm="1">
        <f t="array" ref="F4684">_xlfn.SWITCH($E4684,"Forecast",IFERROR(SUMIFS(INDEX('Forecast Input'!$A:$BO,,MATCH(TEXT($A4684,"0"),'Forecast Input'!$1:$1,0)),'Forecast Input'!$A:$A,Master!C4684,'Forecast Input'!$D:$D,Master!D4684),0),"Actual",SUMIFS('CMO Input'!$Q:$Q,'CMO Input'!$E:$E,Master!$A4684,'CMO Input'!$C:$C,Master!$C4684,'CMO Input'!$AJ:$AJ,Master!$D4684,'CMO Input'!$AU:$AU,Master!$F4680),"")</f>
        <v>0</v>
      </c>
    </row>
    <row r="4685" spans="1:6" x14ac:dyDescent="0.25">
      <c r="A4685" s="24">
        <v>23</v>
      </c>
      <c r="B4685" s="25">
        <v>44440</v>
      </c>
      <c r="C4685" s="24" t="s">
        <v>181</v>
      </c>
      <c r="D4685" s="24" t="s">
        <v>166</v>
      </c>
      <c r="E4685" s="24" t="s">
        <v>1489</v>
      </c>
      <c r="F4685" t="str" cm="1">
        <f t="array" ref="F4685">_xlfn.SWITCH($E4685,"Forecast",IFERROR(SUMIFS(INDEX('Forecast Input'!$A:$BO,,MATCH(TEXT($A4685,"0"),'Forecast Input'!$1:$1,0)),'Forecast Input'!$A:$A,Master!C4685,'Forecast Input'!$D:$D,Master!D4685),0),"Actual",SUMIFS('CMO Input'!$Q:$Q,'CMO Input'!$E:$E,Master!$A4685,'CMO Input'!$C:$C,Master!$C4685,'CMO Input'!$AJ:$AJ,Master!$D4685,'CMO Input'!$AU:$AU,Master!$F4681),"")</f>
        <v/>
      </c>
    </row>
    <row r="4686" spans="1:6" x14ac:dyDescent="0.25">
      <c r="A4686" s="24">
        <v>23</v>
      </c>
      <c r="B4686" s="25">
        <v>44440</v>
      </c>
      <c r="C4686" s="24" t="s">
        <v>181</v>
      </c>
      <c r="D4686" s="24" t="s">
        <v>166</v>
      </c>
      <c r="E4686" s="24" t="s">
        <v>1488</v>
      </c>
      <c r="F4686" cm="1">
        <f t="array" ref="F4686">_xlfn.SWITCH($E4686,"Forecast",IFERROR(SUMIFS(INDEX('Forecast Input'!$A:$BO,,MATCH(TEXT($A4686,"0"),'Forecast Input'!$1:$1,0)),'Forecast Input'!$A:$A,Master!C4686,'Forecast Input'!$D:$D,Master!D4686),0),"Actual",SUMIFS('CMO Input'!$Q:$Q,'CMO Input'!$E:$E,Master!$A4686,'CMO Input'!$C:$C,Master!$C4686,'CMO Input'!$AJ:$AJ,Master!$D4686,'CMO Input'!$AU:$AU,Master!$F4682),"")</f>
        <v>0</v>
      </c>
    </row>
    <row r="4687" spans="1:6" x14ac:dyDescent="0.25">
      <c r="A4687" s="24">
        <v>23</v>
      </c>
      <c r="B4687" s="25">
        <v>44440</v>
      </c>
      <c r="C4687" s="24" t="s">
        <v>181</v>
      </c>
      <c r="D4687" s="24" t="s">
        <v>166</v>
      </c>
      <c r="E4687" s="24" t="s">
        <v>1487</v>
      </c>
      <c r="F4687" cm="1">
        <f t="array" ref="F4687">_xlfn.SWITCH($E4687,"Forecast",IFERROR(SUMIFS(INDEX('Forecast Input'!$A:$BO,,MATCH(TEXT($A4687,"0"),'Forecast Input'!$1:$1,0)),'Forecast Input'!$A:$A,Master!C4687,'Forecast Input'!$D:$D,Master!D4687),0),"Actual",SUMIFS('CMO Input'!$Q:$Q,'CMO Input'!$E:$E,Master!$A4687,'CMO Input'!$C:$C,Master!$C4687,'CMO Input'!$AJ:$AJ,Master!$D4687,'CMO Input'!$AU:$AU,Master!$F4683),"")</f>
        <v>0</v>
      </c>
    </row>
    <row r="4688" spans="1:6" x14ac:dyDescent="0.25">
      <c r="A4688" s="24">
        <v>23</v>
      </c>
      <c r="B4688" s="25">
        <v>44440</v>
      </c>
      <c r="C4688" s="24" t="s">
        <v>181</v>
      </c>
      <c r="D4688" s="24" t="s">
        <v>170</v>
      </c>
      <c r="E4688" s="24" t="s">
        <v>1489</v>
      </c>
      <c r="F4688" t="str" cm="1">
        <f t="array" ref="F4688">_xlfn.SWITCH($E4688,"Forecast",IFERROR(SUMIFS(INDEX('Forecast Input'!$A:$BO,,MATCH(TEXT($A4688,"0"),'Forecast Input'!$1:$1,0)),'Forecast Input'!$A:$A,Master!C4688,'Forecast Input'!$D:$D,Master!D4688),0),"Actual",SUMIFS('CMO Input'!$Q:$Q,'CMO Input'!$E:$E,Master!$A4688,'CMO Input'!$C:$C,Master!$C4688,'CMO Input'!$AJ:$AJ,Master!$D4688,'CMO Input'!$AU:$AU,Master!$F4684),"")</f>
        <v/>
      </c>
    </row>
    <row r="4689" spans="1:6" x14ac:dyDescent="0.25">
      <c r="A4689" s="24">
        <v>23</v>
      </c>
      <c r="B4689" s="25">
        <v>44440</v>
      </c>
      <c r="C4689" s="24" t="s">
        <v>181</v>
      </c>
      <c r="D4689" s="24" t="s">
        <v>170</v>
      </c>
      <c r="E4689" s="24" t="s">
        <v>1488</v>
      </c>
      <c r="F4689" cm="1">
        <f t="array" ref="F4689">_xlfn.SWITCH($E4689,"Forecast",IFERROR(SUMIFS(INDEX('Forecast Input'!$A:$BO,,MATCH(TEXT($A4689,"0"),'Forecast Input'!$1:$1,0)),'Forecast Input'!$A:$A,Master!C4689,'Forecast Input'!$D:$D,Master!D4689),0),"Actual",SUMIFS('CMO Input'!$Q:$Q,'CMO Input'!$E:$E,Master!$A4689,'CMO Input'!$C:$C,Master!$C4689,'CMO Input'!$AJ:$AJ,Master!$D4689,'CMO Input'!$AU:$AU,Master!$F4685),"")</f>
        <v>0</v>
      </c>
    </row>
    <row r="4690" spans="1:6" x14ac:dyDescent="0.25">
      <c r="A4690" s="24">
        <v>23</v>
      </c>
      <c r="B4690" s="25">
        <v>44440</v>
      </c>
      <c r="C4690" s="24" t="s">
        <v>181</v>
      </c>
      <c r="D4690" s="24" t="s">
        <v>170</v>
      </c>
      <c r="E4690" s="24" t="s">
        <v>1487</v>
      </c>
      <c r="F4690" cm="1">
        <f t="array" ref="F4690">_xlfn.SWITCH($E4690,"Forecast",IFERROR(SUMIFS(INDEX('Forecast Input'!$A:$BO,,MATCH(TEXT($A4690,"0"),'Forecast Input'!$1:$1,0)),'Forecast Input'!$A:$A,Master!C4690,'Forecast Input'!$D:$D,Master!D4690),0),"Actual",SUMIFS('CMO Input'!$Q:$Q,'CMO Input'!$E:$E,Master!$A4690,'CMO Input'!$C:$C,Master!$C4690,'CMO Input'!$AJ:$AJ,Master!$D4690,'CMO Input'!$AU:$AU,Master!$F4686),"")</f>
        <v>0</v>
      </c>
    </row>
    <row r="4691" spans="1:6" x14ac:dyDescent="0.25">
      <c r="A4691" s="24">
        <v>23</v>
      </c>
      <c r="B4691" s="25">
        <v>44440</v>
      </c>
      <c r="C4691" s="24" t="s">
        <v>181</v>
      </c>
      <c r="D4691" s="24" t="s">
        <v>436</v>
      </c>
      <c r="E4691" s="24" t="s">
        <v>1489</v>
      </c>
      <c r="F4691" t="str" cm="1">
        <f t="array" ref="F4691">_xlfn.SWITCH($E4691,"Forecast",IFERROR(SUMIFS(INDEX('Forecast Input'!$A:$BO,,MATCH(TEXT($A4691,"0"),'Forecast Input'!$1:$1,0)),'Forecast Input'!$A:$A,Master!C4691,'Forecast Input'!$D:$D,Master!D4691),0),"Actual",SUMIFS('CMO Input'!$Q:$Q,'CMO Input'!$E:$E,Master!$A4691,'CMO Input'!$C:$C,Master!$C4691,'CMO Input'!$AJ:$AJ,Master!$D4691,'CMO Input'!$AU:$AU,Master!$F4687),"")</f>
        <v/>
      </c>
    </row>
    <row r="4692" spans="1:6" x14ac:dyDescent="0.25">
      <c r="A4692" s="24">
        <v>23</v>
      </c>
      <c r="B4692" s="25">
        <v>44440</v>
      </c>
      <c r="C4692" s="24" t="s">
        <v>181</v>
      </c>
      <c r="D4692" s="24" t="s">
        <v>436</v>
      </c>
      <c r="E4692" s="24" t="s">
        <v>1488</v>
      </c>
      <c r="F4692" cm="1">
        <f t="array" ref="F4692">_xlfn.SWITCH($E4692,"Forecast",IFERROR(SUMIFS(INDEX('Forecast Input'!$A:$BO,,MATCH(TEXT($A4692,"0"),'Forecast Input'!$1:$1,0)),'Forecast Input'!$A:$A,Master!C4692,'Forecast Input'!$D:$D,Master!D4692),0),"Actual",SUMIFS('CMO Input'!$Q:$Q,'CMO Input'!$E:$E,Master!$A4692,'CMO Input'!$C:$C,Master!$C4692,'CMO Input'!$AJ:$AJ,Master!$D4692,'CMO Input'!$AU:$AU,Master!$F4688),"")</f>
        <v>0</v>
      </c>
    </row>
    <row r="4693" spans="1:6" x14ac:dyDescent="0.25">
      <c r="A4693" s="24">
        <v>23</v>
      </c>
      <c r="B4693" s="25">
        <v>44440</v>
      </c>
      <c r="C4693" s="24" t="s">
        <v>181</v>
      </c>
      <c r="D4693" s="24" t="s">
        <v>436</v>
      </c>
      <c r="E4693" s="24" t="s">
        <v>1487</v>
      </c>
      <c r="F4693" cm="1">
        <f t="array" ref="F4693">_xlfn.SWITCH($E4693,"Forecast",IFERROR(SUMIFS(INDEX('Forecast Input'!$A:$BO,,MATCH(TEXT($A4693,"0"),'Forecast Input'!$1:$1,0)),'Forecast Input'!$A:$A,Master!C4693,'Forecast Input'!$D:$D,Master!D4693),0),"Actual",SUMIFS('CMO Input'!$Q:$Q,'CMO Input'!$E:$E,Master!$A4693,'CMO Input'!$C:$C,Master!$C4693,'CMO Input'!$AJ:$AJ,Master!$D4693,'CMO Input'!$AU:$AU,Master!$F4689),"")</f>
        <v>0</v>
      </c>
    </row>
    <row r="4694" spans="1:6" x14ac:dyDescent="0.25">
      <c r="A4694" s="24">
        <v>23</v>
      </c>
      <c r="B4694" s="25">
        <v>44440</v>
      </c>
      <c r="C4694" s="24" t="s">
        <v>181</v>
      </c>
      <c r="D4694" s="24" t="s">
        <v>1469</v>
      </c>
      <c r="E4694" s="24" t="s">
        <v>1489</v>
      </c>
      <c r="F4694" t="str" cm="1">
        <f t="array" ref="F4694">_xlfn.SWITCH($E4694,"Forecast",IFERROR(SUMIFS(INDEX('Forecast Input'!$A:$BO,,MATCH(TEXT($A4694,"0"),'Forecast Input'!$1:$1,0)),'Forecast Input'!$A:$A,Master!C4694,'Forecast Input'!$D:$D,Master!D4694),0),"Actual",SUMIFS('CMO Input'!$Q:$Q,'CMO Input'!$E:$E,Master!$A4694,'CMO Input'!$C:$C,Master!$C4694,'CMO Input'!$AJ:$AJ,Master!$D4694,'CMO Input'!$AU:$AU,Master!$F4690),"")</f>
        <v/>
      </c>
    </row>
    <row r="4695" spans="1:6" x14ac:dyDescent="0.25">
      <c r="A4695" s="24">
        <v>23</v>
      </c>
      <c r="B4695" s="25">
        <v>44440</v>
      </c>
      <c r="C4695" s="24" t="s">
        <v>181</v>
      </c>
      <c r="D4695" s="24" t="s">
        <v>1469</v>
      </c>
      <c r="E4695" s="24" t="s">
        <v>1488</v>
      </c>
      <c r="F4695" cm="1">
        <f t="array" ref="F4695">_xlfn.SWITCH($E4695,"Forecast",IFERROR(SUMIFS(INDEX('Forecast Input'!$A:$BO,,MATCH(TEXT($A4695,"0"),'Forecast Input'!$1:$1,0)),'Forecast Input'!$A:$A,Master!C4695,'Forecast Input'!$D:$D,Master!D4695),0),"Actual",SUMIFS('CMO Input'!$Q:$Q,'CMO Input'!$E:$E,Master!$A4695,'CMO Input'!$C:$C,Master!$C4695,'CMO Input'!$AJ:$AJ,Master!$D4695,'CMO Input'!$AU:$AU,Master!$F4691),"")</f>
        <v>0</v>
      </c>
    </row>
    <row r="4696" spans="1:6" x14ac:dyDescent="0.25">
      <c r="A4696" s="24">
        <v>23</v>
      </c>
      <c r="B4696" s="25">
        <v>44440</v>
      </c>
      <c r="C4696" s="24" t="s">
        <v>181</v>
      </c>
      <c r="D4696" s="24" t="s">
        <v>1469</v>
      </c>
      <c r="E4696" s="24" t="s">
        <v>1487</v>
      </c>
      <c r="F4696" cm="1">
        <f t="array" ref="F4696">_xlfn.SWITCH($E4696,"Forecast",IFERROR(SUMIFS(INDEX('Forecast Input'!$A:$BO,,MATCH(TEXT($A4696,"0"),'Forecast Input'!$1:$1,0)),'Forecast Input'!$A:$A,Master!C4696,'Forecast Input'!$D:$D,Master!D4696),0),"Actual",SUMIFS('CMO Input'!$Q:$Q,'CMO Input'!$E:$E,Master!$A4696,'CMO Input'!$C:$C,Master!$C4696,'CMO Input'!$AJ:$AJ,Master!$D4696,'CMO Input'!$AU:$AU,Master!$F4692),"")</f>
        <v>0</v>
      </c>
    </row>
    <row r="4697" spans="1:6" x14ac:dyDescent="0.25">
      <c r="A4697" s="24">
        <v>23</v>
      </c>
      <c r="B4697" s="25">
        <v>44440</v>
      </c>
      <c r="C4697" s="24" t="s">
        <v>424</v>
      </c>
      <c r="D4697" s="24" t="s">
        <v>10</v>
      </c>
      <c r="E4697" s="24" t="s">
        <v>1489</v>
      </c>
      <c r="F4697" t="str" cm="1">
        <f t="array" ref="F4697">_xlfn.SWITCH($E4697,"Forecast",IFERROR(SUMIFS(INDEX('Forecast Input'!$A:$BO,,MATCH(TEXT($A4697,"0"),'Forecast Input'!$1:$1,0)),'Forecast Input'!$A:$A,Master!C4697,'Forecast Input'!$D:$D,Master!D4697),0),"Actual",SUMIFS('CMO Input'!$Q:$Q,'CMO Input'!$E:$E,Master!$A4697,'CMO Input'!$C:$C,Master!$C4697,'CMO Input'!$AJ:$AJ,Master!$D4697,'CMO Input'!$AU:$AU,Master!$F4693),"")</f>
        <v/>
      </c>
    </row>
    <row r="4698" spans="1:6" x14ac:dyDescent="0.25">
      <c r="A4698" s="24">
        <v>23</v>
      </c>
      <c r="B4698" s="25">
        <v>44440</v>
      </c>
      <c r="C4698" s="24" t="s">
        <v>424</v>
      </c>
      <c r="D4698" s="24" t="s">
        <v>10</v>
      </c>
      <c r="E4698" s="24" t="s">
        <v>1488</v>
      </c>
      <c r="F4698" cm="1">
        <f t="array" ref="F4698">_xlfn.SWITCH($E4698,"Forecast",IFERROR(SUMIFS(INDEX('Forecast Input'!$A:$BO,,MATCH(TEXT($A4698,"0"),'Forecast Input'!$1:$1,0)),'Forecast Input'!$A:$A,Master!C4698,'Forecast Input'!$D:$D,Master!D4698),0),"Actual",SUMIFS('CMO Input'!$Q:$Q,'CMO Input'!$E:$E,Master!$A4698,'CMO Input'!$C:$C,Master!$C4698,'CMO Input'!$AJ:$AJ,Master!$D4698,'CMO Input'!$AU:$AU,Master!$F4694),"")</f>
        <v>0</v>
      </c>
    </row>
    <row r="4699" spans="1:6" x14ac:dyDescent="0.25">
      <c r="A4699" s="24">
        <v>23</v>
      </c>
      <c r="B4699" s="25">
        <v>44440</v>
      </c>
      <c r="C4699" s="24" t="s">
        <v>424</v>
      </c>
      <c r="D4699" s="24" t="s">
        <v>10</v>
      </c>
      <c r="E4699" s="24" t="s">
        <v>1487</v>
      </c>
      <c r="F4699" cm="1">
        <f t="array" ref="F4699">_xlfn.SWITCH($E4699,"Forecast",IFERROR(SUMIFS(INDEX('Forecast Input'!$A:$BO,,MATCH(TEXT($A4699,"0"),'Forecast Input'!$1:$1,0)),'Forecast Input'!$A:$A,Master!C4699,'Forecast Input'!$D:$D,Master!D4699),0),"Actual",SUMIFS('CMO Input'!$Q:$Q,'CMO Input'!$E:$E,Master!$A4699,'CMO Input'!$C:$C,Master!$C4699,'CMO Input'!$AJ:$AJ,Master!$D4699,'CMO Input'!$AU:$AU,Master!$F4695),"")</f>
        <v>0</v>
      </c>
    </row>
    <row r="4700" spans="1:6" x14ac:dyDescent="0.25">
      <c r="A4700" s="24">
        <v>23</v>
      </c>
      <c r="B4700" s="25">
        <v>44440</v>
      </c>
      <c r="C4700" s="24" t="s">
        <v>424</v>
      </c>
      <c r="D4700" s="24" t="s">
        <v>61</v>
      </c>
      <c r="E4700" s="24" t="s">
        <v>1489</v>
      </c>
      <c r="F4700" t="str" cm="1">
        <f t="array" ref="F4700">_xlfn.SWITCH($E4700,"Forecast",IFERROR(SUMIFS(INDEX('Forecast Input'!$A:$BO,,MATCH(TEXT($A4700,"0"),'Forecast Input'!$1:$1,0)),'Forecast Input'!$A:$A,Master!C4700,'Forecast Input'!$D:$D,Master!D4700),0),"Actual",SUMIFS('CMO Input'!$Q:$Q,'CMO Input'!$E:$E,Master!$A4700,'CMO Input'!$C:$C,Master!$C4700,'CMO Input'!$AJ:$AJ,Master!$D4700,'CMO Input'!$AU:$AU,Master!$F4696),"")</f>
        <v/>
      </c>
    </row>
    <row r="4701" spans="1:6" x14ac:dyDescent="0.25">
      <c r="A4701" s="24">
        <v>23</v>
      </c>
      <c r="B4701" s="25">
        <v>44440</v>
      </c>
      <c r="C4701" s="24" t="s">
        <v>424</v>
      </c>
      <c r="D4701" s="24" t="s">
        <v>61</v>
      </c>
      <c r="E4701" s="24" t="s">
        <v>1488</v>
      </c>
      <c r="F4701" cm="1">
        <f t="array" ref="F4701">_xlfn.SWITCH($E4701,"Forecast",IFERROR(SUMIFS(INDEX('Forecast Input'!$A:$BO,,MATCH(TEXT($A4701,"0"),'Forecast Input'!$1:$1,0)),'Forecast Input'!$A:$A,Master!C4701,'Forecast Input'!$D:$D,Master!D4701),0),"Actual",SUMIFS('CMO Input'!$Q:$Q,'CMO Input'!$E:$E,Master!$A4701,'CMO Input'!$C:$C,Master!$C4701,'CMO Input'!$AJ:$AJ,Master!$D4701,'CMO Input'!$AU:$AU,Master!$F4697),"")</f>
        <v>0</v>
      </c>
    </row>
    <row r="4702" spans="1:6" x14ac:dyDescent="0.25">
      <c r="A4702" s="24">
        <v>23</v>
      </c>
      <c r="B4702" s="25">
        <v>44440</v>
      </c>
      <c r="C4702" s="24" t="s">
        <v>424</v>
      </c>
      <c r="D4702" s="24" t="s">
        <v>61</v>
      </c>
      <c r="E4702" s="24" t="s">
        <v>1487</v>
      </c>
      <c r="F4702" cm="1">
        <f t="array" ref="F4702">_xlfn.SWITCH($E4702,"Forecast",IFERROR(SUMIFS(INDEX('Forecast Input'!$A:$BO,,MATCH(TEXT($A4702,"0"),'Forecast Input'!$1:$1,0)),'Forecast Input'!$A:$A,Master!C4702,'Forecast Input'!$D:$D,Master!D4702),0),"Actual",SUMIFS('CMO Input'!$Q:$Q,'CMO Input'!$E:$E,Master!$A4702,'CMO Input'!$C:$C,Master!$C4702,'CMO Input'!$AJ:$AJ,Master!$D4702,'CMO Input'!$AU:$AU,Master!$F4698),"")</f>
        <v>0</v>
      </c>
    </row>
    <row r="4703" spans="1:6" x14ac:dyDescent="0.25">
      <c r="A4703" s="24">
        <v>23</v>
      </c>
      <c r="B4703" s="25">
        <v>44440</v>
      </c>
      <c r="C4703" s="24" t="s">
        <v>424</v>
      </c>
      <c r="D4703" s="24" t="s">
        <v>103</v>
      </c>
      <c r="E4703" s="24" t="s">
        <v>1489</v>
      </c>
      <c r="F4703" t="str" cm="1">
        <f t="array" ref="F4703">_xlfn.SWITCH($E4703,"Forecast",IFERROR(SUMIFS(INDEX('Forecast Input'!$A:$BO,,MATCH(TEXT($A4703,"0"),'Forecast Input'!$1:$1,0)),'Forecast Input'!$A:$A,Master!C4703,'Forecast Input'!$D:$D,Master!D4703),0),"Actual",SUMIFS('CMO Input'!$Q:$Q,'CMO Input'!$E:$E,Master!$A4703,'CMO Input'!$C:$C,Master!$C4703,'CMO Input'!$AJ:$AJ,Master!$D4703,'CMO Input'!$AU:$AU,Master!$F4699),"")</f>
        <v/>
      </c>
    </row>
    <row r="4704" spans="1:6" x14ac:dyDescent="0.25">
      <c r="A4704" s="24">
        <v>23</v>
      </c>
      <c r="B4704" s="25">
        <v>44440</v>
      </c>
      <c r="C4704" s="24" t="s">
        <v>424</v>
      </c>
      <c r="D4704" s="24" t="s">
        <v>103</v>
      </c>
      <c r="E4704" s="24" t="s">
        <v>1488</v>
      </c>
      <c r="F4704" cm="1">
        <f t="array" ref="F4704">_xlfn.SWITCH($E4704,"Forecast",IFERROR(SUMIFS(INDEX('Forecast Input'!$A:$BO,,MATCH(TEXT($A4704,"0"),'Forecast Input'!$1:$1,0)),'Forecast Input'!$A:$A,Master!C4704,'Forecast Input'!$D:$D,Master!D4704),0),"Actual",SUMIFS('CMO Input'!$Q:$Q,'CMO Input'!$E:$E,Master!$A4704,'CMO Input'!$C:$C,Master!$C4704,'CMO Input'!$AJ:$AJ,Master!$D4704,'CMO Input'!$AU:$AU,Master!$F4700),"")</f>
        <v>0</v>
      </c>
    </row>
    <row r="4705" spans="1:6" x14ac:dyDescent="0.25">
      <c r="A4705" s="24">
        <v>23</v>
      </c>
      <c r="B4705" s="25">
        <v>44440</v>
      </c>
      <c r="C4705" s="24" t="s">
        <v>424</v>
      </c>
      <c r="D4705" s="24" t="s">
        <v>103</v>
      </c>
      <c r="E4705" s="24" t="s">
        <v>1487</v>
      </c>
      <c r="F4705" cm="1">
        <f t="array" ref="F4705">_xlfn.SWITCH($E4705,"Forecast",IFERROR(SUMIFS(INDEX('Forecast Input'!$A:$BO,,MATCH(TEXT($A4705,"0"),'Forecast Input'!$1:$1,0)),'Forecast Input'!$A:$A,Master!C4705,'Forecast Input'!$D:$D,Master!D4705),0),"Actual",SUMIFS('CMO Input'!$Q:$Q,'CMO Input'!$E:$E,Master!$A4705,'CMO Input'!$C:$C,Master!$C4705,'CMO Input'!$AJ:$AJ,Master!$D4705,'CMO Input'!$AU:$AU,Master!$F4701),"")</f>
        <v>0</v>
      </c>
    </row>
    <row r="4706" spans="1:6" x14ac:dyDescent="0.25">
      <c r="A4706" s="24">
        <v>23</v>
      </c>
      <c r="B4706" s="25">
        <v>44440</v>
      </c>
      <c r="C4706" s="24" t="s">
        <v>424</v>
      </c>
      <c r="D4706" s="24" t="s">
        <v>146</v>
      </c>
      <c r="E4706" s="24" t="s">
        <v>1489</v>
      </c>
      <c r="F4706" t="str" cm="1">
        <f t="array" ref="F4706">_xlfn.SWITCH($E4706,"Forecast",IFERROR(SUMIFS(INDEX('Forecast Input'!$A:$BO,,MATCH(TEXT($A4706,"0"),'Forecast Input'!$1:$1,0)),'Forecast Input'!$A:$A,Master!C4706,'Forecast Input'!$D:$D,Master!D4706),0),"Actual",SUMIFS('CMO Input'!$Q:$Q,'CMO Input'!$E:$E,Master!$A4706,'CMO Input'!$C:$C,Master!$C4706,'CMO Input'!$AJ:$AJ,Master!$D4706,'CMO Input'!$AU:$AU,Master!$F4702),"")</f>
        <v/>
      </c>
    </row>
    <row r="4707" spans="1:6" x14ac:dyDescent="0.25">
      <c r="A4707" s="24">
        <v>23</v>
      </c>
      <c r="B4707" s="25">
        <v>44440</v>
      </c>
      <c r="C4707" s="24" t="s">
        <v>424</v>
      </c>
      <c r="D4707" s="24" t="s">
        <v>146</v>
      </c>
      <c r="E4707" s="24" t="s">
        <v>1488</v>
      </c>
      <c r="F4707" cm="1">
        <f t="array" ref="F4707">_xlfn.SWITCH($E4707,"Forecast",IFERROR(SUMIFS(INDEX('Forecast Input'!$A:$BO,,MATCH(TEXT($A4707,"0"),'Forecast Input'!$1:$1,0)),'Forecast Input'!$A:$A,Master!C4707,'Forecast Input'!$D:$D,Master!D4707),0),"Actual",SUMIFS('CMO Input'!$Q:$Q,'CMO Input'!$E:$E,Master!$A4707,'CMO Input'!$C:$C,Master!$C4707,'CMO Input'!$AJ:$AJ,Master!$D4707,'CMO Input'!$AU:$AU,Master!$F4703),"")</f>
        <v>0</v>
      </c>
    </row>
    <row r="4708" spans="1:6" x14ac:dyDescent="0.25">
      <c r="A4708" s="24">
        <v>23</v>
      </c>
      <c r="B4708" s="25">
        <v>44440</v>
      </c>
      <c r="C4708" s="24" t="s">
        <v>424</v>
      </c>
      <c r="D4708" s="24" t="s">
        <v>146</v>
      </c>
      <c r="E4708" s="24" t="s">
        <v>1487</v>
      </c>
      <c r="F4708" cm="1">
        <f t="array" ref="F4708">_xlfn.SWITCH($E4708,"Forecast",IFERROR(SUMIFS(INDEX('Forecast Input'!$A:$BO,,MATCH(TEXT($A4708,"0"),'Forecast Input'!$1:$1,0)),'Forecast Input'!$A:$A,Master!C4708,'Forecast Input'!$D:$D,Master!D4708),0),"Actual",SUMIFS('CMO Input'!$Q:$Q,'CMO Input'!$E:$E,Master!$A4708,'CMO Input'!$C:$C,Master!$C4708,'CMO Input'!$AJ:$AJ,Master!$D4708,'CMO Input'!$AU:$AU,Master!$F4704),"")</f>
        <v>0</v>
      </c>
    </row>
    <row r="4709" spans="1:6" x14ac:dyDescent="0.25">
      <c r="A4709" s="24">
        <v>23</v>
      </c>
      <c r="B4709" s="25">
        <v>44440</v>
      </c>
      <c r="C4709" s="24" t="s">
        <v>424</v>
      </c>
      <c r="D4709" s="24" t="s">
        <v>166</v>
      </c>
      <c r="E4709" s="24" t="s">
        <v>1489</v>
      </c>
      <c r="F4709" t="str" cm="1">
        <f t="array" ref="F4709">_xlfn.SWITCH($E4709,"Forecast",IFERROR(SUMIFS(INDEX('Forecast Input'!$A:$BO,,MATCH(TEXT($A4709,"0"),'Forecast Input'!$1:$1,0)),'Forecast Input'!$A:$A,Master!C4709,'Forecast Input'!$D:$D,Master!D4709),0),"Actual",SUMIFS('CMO Input'!$Q:$Q,'CMO Input'!$E:$E,Master!$A4709,'CMO Input'!$C:$C,Master!$C4709,'CMO Input'!$AJ:$AJ,Master!$D4709,'CMO Input'!$AU:$AU,Master!$F4705),"")</f>
        <v/>
      </c>
    </row>
    <row r="4710" spans="1:6" x14ac:dyDescent="0.25">
      <c r="A4710" s="24">
        <v>23</v>
      </c>
      <c r="B4710" s="25">
        <v>44440</v>
      </c>
      <c r="C4710" s="24" t="s">
        <v>424</v>
      </c>
      <c r="D4710" s="24" t="s">
        <v>166</v>
      </c>
      <c r="E4710" s="24" t="s">
        <v>1488</v>
      </c>
      <c r="F4710" cm="1">
        <f t="array" ref="F4710">_xlfn.SWITCH($E4710,"Forecast",IFERROR(SUMIFS(INDEX('Forecast Input'!$A:$BO,,MATCH(TEXT($A4710,"0"),'Forecast Input'!$1:$1,0)),'Forecast Input'!$A:$A,Master!C4710,'Forecast Input'!$D:$D,Master!D4710),0),"Actual",SUMIFS('CMO Input'!$Q:$Q,'CMO Input'!$E:$E,Master!$A4710,'CMO Input'!$C:$C,Master!$C4710,'CMO Input'!$AJ:$AJ,Master!$D4710,'CMO Input'!$AU:$AU,Master!$F4706),"")</f>
        <v>0</v>
      </c>
    </row>
    <row r="4711" spans="1:6" x14ac:dyDescent="0.25">
      <c r="A4711" s="24">
        <v>23</v>
      </c>
      <c r="B4711" s="25">
        <v>44440</v>
      </c>
      <c r="C4711" s="24" t="s">
        <v>424</v>
      </c>
      <c r="D4711" s="24" t="s">
        <v>166</v>
      </c>
      <c r="E4711" s="24" t="s">
        <v>1487</v>
      </c>
      <c r="F4711" cm="1">
        <f t="array" ref="F4711">_xlfn.SWITCH($E4711,"Forecast",IFERROR(SUMIFS(INDEX('Forecast Input'!$A:$BO,,MATCH(TEXT($A4711,"0"),'Forecast Input'!$1:$1,0)),'Forecast Input'!$A:$A,Master!C4711,'Forecast Input'!$D:$D,Master!D4711),0),"Actual",SUMIFS('CMO Input'!$Q:$Q,'CMO Input'!$E:$E,Master!$A4711,'CMO Input'!$C:$C,Master!$C4711,'CMO Input'!$AJ:$AJ,Master!$D4711,'CMO Input'!$AU:$AU,Master!$F4707),"")</f>
        <v>0</v>
      </c>
    </row>
    <row r="4712" spans="1:6" x14ac:dyDescent="0.25">
      <c r="A4712" s="24">
        <v>23</v>
      </c>
      <c r="B4712" s="25">
        <v>44440</v>
      </c>
      <c r="C4712" s="24" t="s">
        <v>424</v>
      </c>
      <c r="D4712" s="24" t="s">
        <v>170</v>
      </c>
      <c r="E4712" s="24" t="s">
        <v>1489</v>
      </c>
      <c r="F4712" t="str" cm="1">
        <f t="array" ref="F4712">_xlfn.SWITCH($E4712,"Forecast",IFERROR(SUMIFS(INDEX('Forecast Input'!$A:$BO,,MATCH(TEXT($A4712,"0"),'Forecast Input'!$1:$1,0)),'Forecast Input'!$A:$A,Master!C4712,'Forecast Input'!$D:$D,Master!D4712),0),"Actual",SUMIFS('CMO Input'!$Q:$Q,'CMO Input'!$E:$E,Master!$A4712,'CMO Input'!$C:$C,Master!$C4712,'CMO Input'!$AJ:$AJ,Master!$D4712,'CMO Input'!$AU:$AU,Master!$F4708),"")</f>
        <v/>
      </c>
    </row>
    <row r="4713" spans="1:6" x14ac:dyDescent="0.25">
      <c r="A4713" s="24">
        <v>23</v>
      </c>
      <c r="B4713" s="25">
        <v>44440</v>
      </c>
      <c r="C4713" s="24" t="s">
        <v>424</v>
      </c>
      <c r="D4713" s="24" t="s">
        <v>170</v>
      </c>
      <c r="E4713" s="24" t="s">
        <v>1488</v>
      </c>
      <c r="F4713" cm="1">
        <f t="array" ref="F4713">_xlfn.SWITCH($E4713,"Forecast",IFERROR(SUMIFS(INDEX('Forecast Input'!$A:$BO,,MATCH(TEXT($A4713,"0"),'Forecast Input'!$1:$1,0)),'Forecast Input'!$A:$A,Master!C4713,'Forecast Input'!$D:$D,Master!D4713),0),"Actual",SUMIFS('CMO Input'!$Q:$Q,'CMO Input'!$E:$E,Master!$A4713,'CMO Input'!$C:$C,Master!$C4713,'CMO Input'!$AJ:$AJ,Master!$D4713,'CMO Input'!$AU:$AU,Master!$F4709),"")</f>
        <v>0</v>
      </c>
    </row>
    <row r="4714" spans="1:6" x14ac:dyDescent="0.25">
      <c r="A4714" s="24">
        <v>23</v>
      </c>
      <c r="B4714" s="25">
        <v>44440</v>
      </c>
      <c r="C4714" s="24" t="s">
        <v>424</v>
      </c>
      <c r="D4714" s="24" t="s">
        <v>170</v>
      </c>
      <c r="E4714" s="24" t="s">
        <v>1487</v>
      </c>
      <c r="F4714" cm="1">
        <f t="array" ref="F4714">_xlfn.SWITCH($E4714,"Forecast",IFERROR(SUMIFS(INDEX('Forecast Input'!$A:$BO,,MATCH(TEXT($A4714,"0"),'Forecast Input'!$1:$1,0)),'Forecast Input'!$A:$A,Master!C4714,'Forecast Input'!$D:$D,Master!D4714),0),"Actual",SUMIFS('CMO Input'!$Q:$Q,'CMO Input'!$E:$E,Master!$A4714,'CMO Input'!$C:$C,Master!$C4714,'CMO Input'!$AJ:$AJ,Master!$D4714,'CMO Input'!$AU:$AU,Master!$F4710),"")</f>
        <v>0</v>
      </c>
    </row>
    <row r="4715" spans="1:6" x14ac:dyDescent="0.25">
      <c r="A4715" s="24">
        <v>23</v>
      </c>
      <c r="B4715" s="25">
        <v>44440</v>
      </c>
      <c r="C4715" s="24" t="s">
        <v>424</v>
      </c>
      <c r="D4715" s="24" t="s">
        <v>436</v>
      </c>
      <c r="E4715" s="24" t="s">
        <v>1489</v>
      </c>
      <c r="F4715" t="str" cm="1">
        <f t="array" ref="F4715">_xlfn.SWITCH($E4715,"Forecast",IFERROR(SUMIFS(INDEX('Forecast Input'!$A:$BO,,MATCH(TEXT($A4715,"0"),'Forecast Input'!$1:$1,0)),'Forecast Input'!$A:$A,Master!C4715,'Forecast Input'!$D:$D,Master!D4715),0),"Actual",SUMIFS('CMO Input'!$Q:$Q,'CMO Input'!$E:$E,Master!$A4715,'CMO Input'!$C:$C,Master!$C4715,'CMO Input'!$AJ:$AJ,Master!$D4715,'CMO Input'!$AU:$AU,Master!$F4711),"")</f>
        <v/>
      </c>
    </row>
    <row r="4716" spans="1:6" x14ac:dyDescent="0.25">
      <c r="A4716" s="24">
        <v>23</v>
      </c>
      <c r="B4716" s="25">
        <v>44440</v>
      </c>
      <c r="C4716" s="24" t="s">
        <v>424</v>
      </c>
      <c r="D4716" s="24" t="s">
        <v>436</v>
      </c>
      <c r="E4716" s="24" t="s">
        <v>1488</v>
      </c>
      <c r="F4716" cm="1">
        <f t="array" ref="F4716">_xlfn.SWITCH($E4716,"Forecast",IFERROR(SUMIFS(INDEX('Forecast Input'!$A:$BO,,MATCH(TEXT($A4716,"0"),'Forecast Input'!$1:$1,0)),'Forecast Input'!$A:$A,Master!C4716,'Forecast Input'!$D:$D,Master!D4716),0),"Actual",SUMIFS('CMO Input'!$Q:$Q,'CMO Input'!$E:$E,Master!$A4716,'CMO Input'!$C:$C,Master!$C4716,'CMO Input'!$AJ:$AJ,Master!$D4716,'CMO Input'!$AU:$AU,Master!$F4712),"")</f>
        <v>0</v>
      </c>
    </row>
    <row r="4717" spans="1:6" x14ac:dyDescent="0.25">
      <c r="A4717" s="24">
        <v>23</v>
      </c>
      <c r="B4717" s="25">
        <v>44440</v>
      </c>
      <c r="C4717" s="24" t="s">
        <v>424</v>
      </c>
      <c r="D4717" s="24" t="s">
        <v>436</v>
      </c>
      <c r="E4717" s="24" t="s">
        <v>1487</v>
      </c>
      <c r="F4717" cm="1">
        <f t="array" ref="F4717">_xlfn.SWITCH($E4717,"Forecast",IFERROR(SUMIFS(INDEX('Forecast Input'!$A:$BO,,MATCH(TEXT($A4717,"0"),'Forecast Input'!$1:$1,0)),'Forecast Input'!$A:$A,Master!C4717,'Forecast Input'!$D:$D,Master!D4717),0),"Actual",SUMIFS('CMO Input'!$Q:$Q,'CMO Input'!$E:$E,Master!$A4717,'CMO Input'!$C:$C,Master!$C4717,'CMO Input'!$AJ:$AJ,Master!$D4717,'CMO Input'!$AU:$AU,Master!$F4713),"")</f>
        <v>0</v>
      </c>
    </row>
    <row r="4718" spans="1:6" x14ac:dyDescent="0.25">
      <c r="A4718" s="24">
        <v>23</v>
      </c>
      <c r="B4718" s="25">
        <v>44440</v>
      </c>
      <c r="C4718" s="24" t="s">
        <v>424</v>
      </c>
      <c r="D4718" s="24" t="s">
        <v>1469</v>
      </c>
      <c r="E4718" s="24" t="s">
        <v>1489</v>
      </c>
      <c r="F4718" t="str" cm="1">
        <f t="array" ref="F4718">_xlfn.SWITCH($E4718,"Forecast",IFERROR(SUMIFS(INDEX('Forecast Input'!$A:$BO,,MATCH(TEXT($A4718,"0"),'Forecast Input'!$1:$1,0)),'Forecast Input'!$A:$A,Master!C4718,'Forecast Input'!$D:$D,Master!D4718),0),"Actual",SUMIFS('CMO Input'!$Q:$Q,'CMO Input'!$E:$E,Master!$A4718,'CMO Input'!$C:$C,Master!$C4718,'CMO Input'!$AJ:$AJ,Master!$D4718,'CMO Input'!$AU:$AU,Master!$F4714),"")</f>
        <v/>
      </c>
    </row>
    <row r="4719" spans="1:6" x14ac:dyDescent="0.25">
      <c r="A4719" s="24">
        <v>23</v>
      </c>
      <c r="B4719" s="25">
        <v>44440</v>
      </c>
      <c r="C4719" s="24" t="s">
        <v>424</v>
      </c>
      <c r="D4719" s="24" t="s">
        <v>1469</v>
      </c>
      <c r="E4719" s="24" t="s">
        <v>1488</v>
      </c>
      <c r="F4719" cm="1">
        <f t="array" ref="F4719">_xlfn.SWITCH($E4719,"Forecast",IFERROR(SUMIFS(INDEX('Forecast Input'!$A:$BO,,MATCH(TEXT($A4719,"0"),'Forecast Input'!$1:$1,0)),'Forecast Input'!$A:$A,Master!C4719,'Forecast Input'!$D:$D,Master!D4719),0),"Actual",SUMIFS('CMO Input'!$Q:$Q,'CMO Input'!$E:$E,Master!$A4719,'CMO Input'!$C:$C,Master!$C4719,'CMO Input'!$AJ:$AJ,Master!$D4719,'CMO Input'!$AU:$AU,Master!$F4715),"")</f>
        <v>0</v>
      </c>
    </row>
    <row r="4720" spans="1:6" x14ac:dyDescent="0.25">
      <c r="A4720" s="24">
        <v>23</v>
      </c>
      <c r="B4720" s="25">
        <v>44440</v>
      </c>
      <c r="C4720" s="24" t="s">
        <v>424</v>
      </c>
      <c r="D4720" s="24" t="s">
        <v>1469</v>
      </c>
      <c r="E4720" s="24" t="s">
        <v>1487</v>
      </c>
      <c r="F4720" cm="1">
        <f t="array" ref="F4720">_xlfn.SWITCH($E4720,"Forecast",IFERROR(SUMIFS(INDEX('Forecast Input'!$A:$BO,,MATCH(TEXT($A4720,"0"),'Forecast Input'!$1:$1,0)),'Forecast Input'!$A:$A,Master!C4720,'Forecast Input'!$D:$D,Master!D4720),0),"Actual",SUMIFS('CMO Input'!$Q:$Q,'CMO Input'!$E:$E,Master!$A4720,'CMO Input'!$C:$C,Master!$C4720,'CMO Input'!$AJ:$AJ,Master!$D4720,'CMO Input'!$AU:$AU,Master!$F4716),"")</f>
        <v>0</v>
      </c>
    </row>
    <row r="4721" spans="1:6" x14ac:dyDescent="0.25">
      <c r="A4721" s="24">
        <v>23</v>
      </c>
      <c r="B4721" s="25">
        <v>44440</v>
      </c>
      <c r="C4721" s="24" t="s">
        <v>141</v>
      </c>
      <c r="D4721" s="24" t="s">
        <v>10</v>
      </c>
      <c r="E4721" s="24" t="s">
        <v>1489</v>
      </c>
      <c r="F4721" t="str" cm="1">
        <f t="array" ref="F4721">_xlfn.SWITCH($E4721,"Forecast",IFERROR(SUMIFS(INDEX('Forecast Input'!$A:$BO,,MATCH(TEXT($A4721,"0"),'Forecast Input'!$1:$1,0)),'Forecast Input'!$A:$A,Master!C4721,'Forecast Input'!$D:$D,Master!D4721),0),"Actual",SUMIFS('CMO Input'!$Q:$Q,'CMO Input'!$E:$E,Master!$A4721,'CMO Input'!$C:$C,Master!$C4721,'CMO Input'!$AJ:$AJ,Master!$D4721,'CMO Input'!$AU:$AU,Master!$F4717),"")</f>
        <v/>
      </c>
    </row>
    <row r="4722" spans="1:6" x14ac:dyDescent="0.25">
      <c r="A4722" s="24">
        <v>23</v>
      </c>
      <c r="B4722" s="25">
        <v>44440</v>
      </c>
      <c r="C4722" s="24" t="s">
        <v>141</v>
      </c>
      <c r="D4722" s="24" t="s">
        <v>10</v>
      </c>
      <c r="E4722" s="24" t="s">
        <v>1488</v>
      </c>
      <c r="F4722" cm="1">
        <f t="array" ref="F4722">_xlfn.SWITCH($E4722,"Forecast",IFERROR(SUMIFS(INDEX('Forecast Input'!$A:$BO,,MATCH(TEXT($A4722,"0"),'Forecast Input'!$1:$1,0)),'Forecast Input'!$A:$A,Master!C4722,'Forecast Input'!$D:$D,Master!D4722),0),"Actual",SUMIFS('CMO Input'!$Q:$Q,'CMO Input'!$E:$E,Master!$A4722,'CMO Input'!$C:$C,Master!$C4722,'CMO Input'!$AJ:$AJ,Master!$D4722,'CMO Input'!$AU:$AU,Master!$F4718),"")</f>
        <v>0</v>
      </c>
    </row>
    <row r="4723" spans="1:6" x14ac:dyDescent="0.25">
      <c r="A4723" s="24">
        <v>23</v>
      </c>
      <c r="B4723" s="25">
        <v>44440</v>
      </c>
      <c r="C4723" s="24" t="s">
        <v>141</v>
      </c>
      <c r="D4723" s="24" t="s">
        <v>10</v>
      </c>
      <c r="E4723" s="24" t="s">
        <v>1487</v>
      </c>
      <c r="F4723" cm="1">
        <f t="array" ref="F4723">_xlfn.SWITCH($E4723,"Forecast",IFERROR(SUMIFS(INDEX('Forecast Input'!$A:$BO,,MATCH(TEXT($A4723,"0"),'Forecast Input'!$1:$1,0)),'Forecast Input'!$A:$A,Master!C4723,'Forecast Input'!$D:$D,Master!D4723),0),"Actual",SUMIFS('CMO Input'!$Q:$Q,'CMO Input'!$E:$E,Master!$A4723,'CMO Input'!$C:$C,Master!$C4723,'CMO Input'!$AJ:$AJ,Master!$D4723,'CMO Input'!$AU:$AU,Master!$F4719),"")</f>
        <v>0</v>
      </c>
    </row>
    <row r="4724" spans="1:6" x14ac:dyDescent="0.25">
      <c r="A4724" s="24">
        <v>23</v>
      </c>
      <c r="B4724" s="25">
        <v>44440</v>
      </c>
      <c r="C4724" s="24" t="s">
        <v>141</v>
      </c>
      <c r="D4724" s="24" t="s">
        <v>61</v>
      </c>
      <c r="E4724" s="24" t="s">
        <v>1489</v>
      </c>
      <c r="F4724" t="str" cm="1">
        <f t="array" ref="F4724">_xlfn.SWITCH($E4724,"Forecast",IFERROR(SUMIFS(INDEX('Forecast Input'!$A:$BO,,MATCH(TEXT($A4724,"0"),'Forecast Input'!$1:$1,0)),'Forecast Input'!$A:$A,Master!C4724,'Forecast Input'!$D:$D,Master!D4724),0),"Actual",SUMIFS('CMO Input'!$Q:$Q,'CMO Input'!$E:$E,Master!$A4724,'CMO Input'!$C:$C,Master!$C4724,'CMO Input'!$AJ:$AJ,Master!$D4724,'CMO Input'!$AU:$AU,Master!$F4720),"")</f>
        <v/>
      </c>
    </row>
    <row r="4725" spans="1:6" x14ac:dyDescent="0.25">
      <c r="A4725" s="24">
        <v>23</v>
      </c>
      <c r="B4725" s="25">
        <v>44440</v>
      </c>
      <c r="C4725" s="24" t="s">
        <v>141</v>
      </c>
      <c r="D4725" s="24" t="s">
        <v>61</v>
      </c>
      <c r="E4725" s="24" t="s">
        <v>1488</v>
      </c>
      <c r="F4725" cm="1">
        <f t="array" ref="F4725">_xlfn.SWITCH($E4725,"Forecast",IFERROR(SUMIFS(INDEX('Forecast Input'!$A:$BO,,MATCH(TEXT($A4725,"0"),'Forecast Input'!$1:$1,0)),'Forecast Input'!$A:$A,Master!C4725,'Forecast Input'!$D:$D,Master!D4725),0),"Actual",SUMIFS('CMO Input'!$Q:$Q,'CMO Input'!$E:$E,Master!$A4725,'CMO Input'!$C:$C,Master!$C4725,'CMO Input'!$AJ:$AJ,Master!$D4725,'CMO Input'!$AU:$AU,Master!$F4721),"")</f>
        <v>0</v>
      </c>
    </row>
    <row r="4726" spans="1:6" x14ac:dyDescent="0.25">
      <c r="A4726" s="24">
        <v>23</v>
      </c>
      <c r="B4726" s="25">
        <v>44440</v>
      </c>
      <c r="C4726" s="24" t="s">
        <v>141</v>
      </c>
      <c r="D4726" s="24" t="s">
        <v>61</v>
      </c>
      <c r="E4726" s="24" t="s">
        <v>1487</v>
      </c>
      <c r="F4726" cm="1">
        <f t="array" ref="F4726">_xlfn.SWITCH($E4726,"Forecast",IFERROR(SUMIFS(INDEX('Forecast Input'!$A:$BO,,MATCH(TEXT($A4726,"0"),'Forecast Input'!$1:$1,0)),'Forecast Input'!$A:$A,Master!C4726,'Forecast Input'!$D:$D,Master!D4726),0),"Actual",SUMIFS('CMO Input'!$Q:$Q,'CMO Input'!$E:$E,Master!$A4726,'CMO Input'!$C:$C,Master!$C4726,'CMO Input'!$AJ:$AJ,Master!$D4726,'CMO Input'!$AU:$AU,Master!$F4722),"")</f>
        <v>0</v>
      </c>
    </row>
    <row r="4727" spans="1:6" x14ac:dyDescent="0.25">
      <c r="A4727" s="24">
        <v>23</v>
      </c>
      <c r="B4727" s="25">
        <v>44440</v>
      </c>
      <c r="C4727" s="24" t="s">
        <v>141</v>
      </c>
      <c r="D4727" s="24" t="s">
        <v>103</v>
      </c>
      <c r="E4727" s="24" t="s">
        <v>1489</v>
      </c>
      <c r="F4727" t="str" cm="1">
        <f t="array" ref="F4727">_xlfn.SWITCH($E4727,"Forecast",IFERROR(SUMIFS(INDEX('Forecast Input'!$A:$BO,,MATCH(TEXT($A4727,"0"),'Forecast Input'!$1:$1,0)),'Forecast Input'!$A:$A,Master!C4727,'Forecast Input'!$D:$D,Master!D4727),0),"Actual",SUMIFS('CMO Input'!$Q:$Q,'CMO Input'!$E:$E,Master!$A4727,'CMO Input'!$C:$C,Master!$C4727,'CMO Input'!$AJ:$AJ,Master!$D4727,'CMO Input'!$AU:$AU,Master!$F4723),"")</f>
        <v/>
      </c>
    </row>
    <row r="4728" spans="1:6" x14ac:dyDescent="0.25">
      <c r="A4728" s="24">
        <v>23</v>
      </c>
      <c r="B4728" s="25">
        <v>44440</v>
      </c>
      <c r="C4728" s="24" t="s">
        <v>141</v>
      </c>
      <c r="D4728" s="24" t="s">
        <v>103</v>
      </c>
      <c r="E4728" s="24" t="s">
        <v>1488</v>
      </c>
      <c r="F4728" cm="1">
        <f t="array" ref="F4728">_xlfn.SWITCH($E4728,"Forecast",IFERROR(SUMIFS(INDEX('Forecast Input'!$A:$BO,,MATCH(TEXT($A4728,"0"),'Forecast Input'!$1:$1,0)),'Forecast Input'!$A:$A,Master!C4728,'Forecast Input'!$D:$D,Master!D4728),0),"Actual",SUMIFS('CMO Input'!$Q:$Q,'CMO Input'!$E:$E,Master!$A4728,'CMO Input'!$C:$C,Master!$C4728,'CMO Input'!$AJ:$AJ,Master!$D4728,'CMO Input'!$AU:$AU,Master!$F4724),"")</f>
        <v>0</v>
      </c>
    </row>
    <row r="4729" spans="1:6" x14ac:dyDescent="0.25">
      <c r="A4729" s="24">
        <v>23</v>
      </c>
      <c r="B4729" s="25">
        <v>44440</v>
      </c>
      <c r="C4729" s="24" t="s">
        <v>141</v>
      </c>
      <c r="D4729" s="24" t="s">
        <v>103</v>
      </c>
      <c r="E4729" s="24" t="s">
        <v>1487</v>
      </c>
      <c r="F4729" cm="1">
        <f t="array" ref="F4729">_xlfn.SWITCH($E4729,"Forecast",IFERROR(SUMIFS(INDEX('Forecast Input'!$A:$BO,,MATCH(TEXT($A4729,"0"),'Forecast Input'!$1:$1,0)),'Forecast Input'!$A:$A,Master!C4729,'Forecast Input'!$D:$D,Master!D4729),0),"Actual",SUMIFS('CMO Input'!$Q:$Q,'CMO Input'!$E:$E,Master!$A4729,'CMO Input'!$C:$C,Master!$C4729,'CMO Input'!$AJ:$AJ,Master!$D4729,'CMO Input'!$AU:$AU,Master!$F4725),"")</f>
        <v>0</v>
      </c>
    </row>
    <row r="4730" spans="1:6" x14ac:dyDescent="0.25">
      <c r="A4730" s="24">
        <v>23</v>
      </c>
      <c r="B4730" s="25">
        <v>44440</v>
      </c>
      <c r="C4730" s="24" t="s">
        <v>141</v>
      </c>
      <c r="D4730" s="24" t="s">
        <v>146</v>
      </c>
      <c r="E4730" s="24" t="s">
        <v>1489</v>
      </c>
      <c r="F4730" t="str" cm="1">
        <f t="array" ref="F4730">_xlfn.SWITCH($E4730,"Forecast",IFERROR(SUMIFS(INDEX('Forecast Input'!$A:$BO,,MATCH(TEXT($A4730,"0"),'Forecast Input'!$1:$1,0)),'Forecast Input'!$A:$A,Master!C4730,'Forecast Input'!$D:$D,Master!D4730),0),"Actual",SUMIFS('CMO Input'!$Q:$Q,'CMO Input'!$E:$E,Master!$A4730,'CMO Input'!$C:$C,Master!$C4730,'CMO Input'!$AJ:$AJ,Master!$D4730,'CMO Input'!$AU:$AU,Master!$F4726),"")</f>
        <v/>
      </c>
    </row>
    <row r="4731" spans="1:6" x14ac:dyDescent="0.25">
      <c r="A4731" s="24">
        <v>23</v>
      </c>
      <c r="B4731" s="25">
        <v>44440</v>
      </c>
      <c r="C4731" s="24" t="s">
        <v>141</v>
      </c>
      <c r="D4731" s="24" t="s">
        <v>146</v>
      </c>
      <c r="E4731" s="24" t="s">
        <v>1488</v>
      </c>
      <c r="F4731" cm="1">
        <f t="array" ref="F4731">_xlfn.SWITCH($E4731,"Forecast",IFERROR(SUMIFS(INDEX('Forecast Input'!$A:$BO,,MATCH(TEXT($A4731,"0"),'Forecast Input'!$1:$1,0)),'Forecast Input'!$A:$A,Master!C4731,'Forecast Input'!$D:$D,Master!D4731),0),"Actual",SUMIFS('CMO Input'!$Q:$Q,'CMO Input'!$E:$E,Master!$A4731,'CMO Input'!$C:$C,Master!$C4731,'CMO Input'!$AJ:$AJ,Master!$D4731,'CMO Input'!$AU:$AU,Master!$F4727),"")</f>
        <v>0</v>
      </c>
    </row>
    <row r="4732" spans="1:6" x14ac:dyDescent="0.25">
      <c r="A4732" s="24">
        <v>23</v>
      </c>
      <c r="B4732" s="25">
        <v>44440</v>
      </c>
      <c r="C4732" s="24" t="s">
        <v>141</v>
      </c>
      <c r="D4732" s="24" t="s">
        <v>146</v>
      </c>
      <c r="E4732" s="24" t="s">
        <v>1487</v>
      </c>
      <c r="F4732" cm="1">
        <f t="array" ref="F4732">_xlfn.SWITCH($E4732,"Forecast",IFERROR(SUMIFS(INDEX('Forecast Input'!$A:$BO,,MATCH(TEXT($A4732,"0"),'Forecast Input'!$1:$1,0)),'Forecast Input'!$A:$A,Master!C4732,'Forecast Input'!$D:$D,Master!D4732),0),"Actual",SUMIFS('CMO Input'!$Q:$Q,'CMO Input'!$E:$E,Master!$A4732,'CMO Input'!$C:$C,Master!$C4732,'CMO Input'!$AJ:$AJ,Master!$D4732,'CMO Input'!$AU:$AU,Master!$F4728),"")</f>
        <v>0</v>
      </c>
    </row>
    <row r="4733" spans="1:6" x14ac:dyDescent="0.25">
      <c r="A4733" s="24">
        <v>23</v>
      </c>
      <c r="B4733" s="25">
        <v>44440</v>
      </c>
      <c r="C4733" s="24" t="s">
        <v>141</v>
      </c>
      <c r="D4733" s="24" t="s">
        <v>166</v>
      </c>
      <c r="E4733" s="24" t="s">
        <v>1489</v>
      </c>
      <c r="F4733" t="str" cm="1">
        <f t="array" ref="F4733">_xlfn.SWITCH($E4733,"Forecast",IFERROR(SUMIFS(INDEX('Forecast Input'!$A:$BO,,MATCH(TEXT($A4733,"0"),'Forecast Input'!$1:$1,0)),'Forecast Input'!$A:$A,Master!C4733,'Forecast Input'!$D:$D,Master!D4733),0),"Actual",SUMIFS('CMO Input'!$Q:$Q,'CMO Input'!$E:$E,Master!$A4733,'CMO Input'!$C:$C,Master!$C4733,'CMO Input'!$AJ:$AJ,Master!$D4733,'CMO Input'!$AU:$AU,Master!$F4729),"")</f>
        <v/>
      </c>
    </row>
    <row r="4734" spans="1:6" x14ac:dyDescent="0.25">
      <c r="A4734" s="24">
        <v>23</v>
      </c>
      <c r="B4734" s="25">
        <v>44440</v>
      </c>
      <c r="C4734" s="24" t="s">
        <v>141</v>
      </c>
      <c r="D4734" s="24" t="s">
        <v>166</v>
      </c>
      <c r="E4734" s="24" t="s">
        <v>1488</v>
      </c>
      <c r="F4734" cm="1">
        <f t="array" ref="F4734">_xlfn.SWITCH($E4734,"Forecast",IFERROR(SUMIFS(INDEX('Forecast Input'!$A:$BO,,MATCH(TEXT($A4734,"0"),'Forecast Input'!$1:$1,0)),'Forecast Input'!$A:$A,Master!C4734,'Forecast Input'!$D:$D,Master!D4734),0),"Actual",SUMIFS('CMO Input'!$Q:$Q,'CMO Input'!$E:$E,Master!$A4734,'CMO Input'!$C:$C,Master!$C4734,'CMO Input'!$AJ:$AJ,Master!$D4734,'CMO Input'!$AU:$AU,Master!$F4730),"")</f>
        <v>0</v>
      </c>
    </row>
    <row r="4735" spans="1:6" x14ac:dyDescent="0.25">
      <c r="A4735" s="24">
        <v>23</v>
      </c>
      <c r="B4735" s="25">
        <v>44440</v>
      </c>
      <c r="C4735" s="24" t="s">
        <v>141</v>
      </c>
      <c r="D4735" s="24" t="s">
        <v>166</v>
      </c>
      <c r="E4735" s="24" t="s">
        <v>1487</v>
      </c>
      <c r="F4735" cm="1">
        <f t="array" ref="F4735">_xlfn.SWITCH($E4735,"Forecast",IFERROR(SUMIFS(INDEX('Forecast Input'!$A:$BO,,MATCH(TEXT($A4735,"0"),'Forecast Input'!$1:$1,0)),'Forecast Input'!$A:$A,Master!C4735,'Forecast Input'!$D:$D,Master!D4735),0),"Actual",SUMIFS('CMO Input'!$Q:$Q,'CMO Input'!$E:$E,Master!$A4735,'CMO Input'!$C:$C,Master!$C4735,'CMO Input'!$AJ:$AJ,Master!$D4735,'CMO Input'!$AU:$AU,Master!$F4731),"")</f>
        <v>0</v>
      </c>
    </row>
    <row r="4736" spans="1:6" x14ac:dyDescent="0.25">
      <c r="A4736" s="24">
        <v>23</v>
      </c>
      <c r="B4736" s="25">
        <v>44440</v>
      </c>
      <c r="C4736" s="24" t="s">
        <v>141</v>
      </c>
      <c r="D4736" s="24" t="s">
        <v>170</v>
      </c>
      <c r="E4736" s="24" t="s">
        <v>1489</v>
      </c>
      <c r="F4736" t="str" cm="1">
        <f t="array" ref="F4736">_xlfn.SWITCH($E4736,"Forecast",IFERROR(SUMIFS(INDEX('Forecast Input'!$A:$BO,,MATCH(TEXT($A4736,"0"),'Forecast Input'!$1:$1,0)),'Forecast Input'!$A:$A,Master!C4736,'Forecast Input'!$D:$D,Master!D4736),0),"Actual",SUMIFS('CMO Input'!$Q:$Q,'CMO Input'!$E:$E,Master!$A4736,'CMO Input'!$C:$C,Master!$C4736,'CMO Input'!$AJ:$AJ,Master!$D4736,'CMO Input'!$AU:$AU,Master!$F4732),"")</f>
        <v/>
      </c>
    </row>
    <row r="4737" spans="1:6" x14ac:dyDescent="0.25">
      <c r="A4737" s="24">
        <v>23</v>
      </c>
      <c r="B4737" s="25">
        <v>44440</v>
      </c>
      <c r="C4737" s="24" t="s">
        <v>141</v>
      </c>
      <c r="D4737" s="24" t="s">
        <v>170</v>
      </c>
      <c r="E4737" s="24" t="s">
        <v>1488</v>
      </c>
      <c r="F4737" cm="1">
        <f t="array" ref="F4737">_xlfn.SWITCH($E4737,"Forecast",IFERROR(SUMIFS(INDEX('Forecast Input'!$A:$BO,,MATCH(TEXT($A4737,"0"),'Forecast Input'!$1:$1,0)),'Forecast Input'!$A:$A,Master!C4737,'Forecast Input'!$D:$D,Master!D4737),0),"Actual",SUMIFS('CMO Input'!$Q:$Q,'CMO Input'!$E:$E,Master!$A4737,'CMO Input'!$C:$C,Master!$C4737,'CMO Input'!$AJ:$AJ,Master!$D4737,'CMO Input'!$AU:$AU,Master!$F4733),"")</f>
        <v>0</v>
      </c>
    </row>
    <row r="4738" spans="1:6" x14ac:dyDescent="0.25">
      <c r="A4738" s="24">
        <v>23</v>
      </c>
      <c r="B4738" s="25">
        <v>44440</v>
      </c>
      <c r="C4738" s="24" t="s">
        <v>141</v>
      </c>
      <c r="D4738" s="24" t="s">
        <v>170</v>
      </c>
      <c r="E4738" s="24" t="s">
        <v>1487</v>
      </c>
      <c r="F4738" cm="1">
        <f t="array" ref="F4738">_xlfn.SWITCH($E4738,"Forecast",IFERROR(SUMIFS(INDEX('Forecast Input'!$A:$BO,,MATCH(TEXT($A4738,"0"),'Forecast Input'!$1:$1,0)),'Forecast Input'!$A:$A,Master!C4738,'Forecast Input'!$D:$D,Master!D4738),0),"Actual",SUMIFS('CMO Input'!$Q:$Q,'CMO Input'!$E:$E,Master!$A4738,'CMO Input'!$C:$C,Master!$C4738,'CMO Input'!$AJ:$AJ,Master!$D4738,'CMO Input'!$AU:$AU,Master!$F4734),"")</f>
        <v>0</v>
      </c>
    </row>
    <row r="4739" spans="1:6" x14ac:dyDescent="0.25">
      <c r="A4739" s="24">
        <v>23</v>
      </c>
      <c r="B4739" s="25">
        <v>44440</v>
      </c>
      <c r="C4739" s="24" t="s">
        <v>141</v>
      </c>
      <c r="D4739" s="24" t="s">
        <v>436</v>
      </c>
      <c r="E4739" s="24" t="s">
        <v>1489</v>
      </c>
      <c r="F4739" t="str" cm="1">
        <f t="array" ref="F4739">_xlfn.SWITCH($E4739,"Forecast",IFERROR(SUMIFS(INDEX('Forecast Input'!$A:$BO,,MATCH(TEXT($A4739,"0"),'Forecast Input'!$1:$1,0)),'Forecast Input'!$A:$A,Master!C4739,'Forecast Input'!$D:$D,Master!D4739),0),"Actual",SUMIFS('CMO Input'!$Q:$Q,'CMO Input'!$E:$E,Master!$A4739,'CMO Input'!$C:$C,Master!$C4739,'CMO Input'!$AJ:$AJ,Master!$D4739,'CMO Input'!$AU:$AU,Master!$F4735),"")</f>
        <v/>
      </c>
    </row>
    <row r="4740" spans="1:6" x14ac:dyDescent="0.25">
      <c r="A4740" s="24">
        <v>23</v>
      </c>
      <c r="B4740" s="25">
        <v>44440</v>
      </c>
      <c r="C4740" s="24" t="s">
        <v>141</v>
      </c>
      <c r="D4740" s="24" t="s">
        <v>436</v>
      </c>
      <c r="E4740" s="24" t="s">
        <v>1488</v>
      </c>
      <c r="F4740" cm="1">
        <f t="array" ref="F4740">_xlfn.SWITCH($E4740,"Forecast",IFERROR(SUMIFS(INDEX('Forecast Input'!$A:$BO,,MATCH(TEXT($A4740,"0"),'Forecast Input'!$1:$1,0)),'Forecast Input'!$A:$A,Master!C4740,'Forecast Input'!$D:$D,Master!D4740),0),"Actual",SUMIFS('CMO Input'!$Q:$Q,'CMO Input'!$E:$E,Master!$A4740,'CMO Input'!$C:$C,Master!$C4740,'CMO Input'!$AJ:$AJ,Master!$D4740,'CMO Input'!$AU:$AU,Master!$F4736),"")</f>
        <v>0</v>
      </c>
    </row>
    <row r="4741" spans="1:6" x14ac:dyDescent="0.25">
      <c r="A4741" s="24">
        <v>23</v>
      </c>
      <c r="B4741" s="25">
        <v>44440</v>
      </c>
      <c r="C4741" s="24" t="s">
        <v>141</v>
      </c>
      <c r="D4741" s="24" t="s">
        <v>436</v>
      </c>
      <c r="E4741" s="24" t="s">
        <v>1487</v>
      </c>
      <c r="F4741" cm="1">
        <f t="array" ref="F4741">_xlfn.SWITCH($E4741,"Forecast",IFERROR(SUMIFS(INDEX('Forecast Input'!$A:$BO,,MATCH(TEXT($A4741,"0"),'Forecast Input'!$1:$1,0)),'Forecast Input'!$A:$A,Master!C4741,'Forecast Input'!$D:$D,Master!D4741),0),"Actual",SUMIFS('CMO Input'!$Q:$Q,'CMO Input'!$E:$E,Master!$A4741,'CMO Input'!$C:$C,Master!$C4741,'CMO Input'!$AJ:$AJ,Master!$D4741,'CMO Input'!$AU:$AU,Master!$F4737),"")</f>
        <v>0</v>
      </c>
    </row>
    <row r="4742" spans="1:6" x14ac:dyDescent="0.25">
      <c r="A4742" s="24">
        <v>23</v>
      </c>
      <c r="B4742" s="25">
        <v>44440</v>
      </c>
      <c r="C4742" s="24" t="s">
        <v>141</v>
      </c>
      <c r="D4742" s="24" t="s">
        <v>1469</v>
      </c>
      <c r="E4742" s="24" t="s">
        <v>1489</v>
      </c>
      <c r="F4742" t="str" cm="1">
        <f t="array" ref="F4742">_xlfn.SWITCH($E4742,"Forecast",IFERROR(SUMIFS(INDEX('Forecast Input'!$A:$BO,,MATCH(TEXT($A4742,"0"),'Forecast Input'!$1:$1,0)),'Forecast Input'!$A:$A,Master!C4742,'Forecast Input'!$D:$D,Master!D4742),0),"Actual",SUMIFS('CMO Input'!$Q:$Q,'CMO Input'!$E:$E,Master!$A4742,'CMO Input'!$C:$C,Master!$C4742,'CMO Input'!$AJ:$AJ,Master!$D4742,'CMO Input'!$AU:$AU,Master!$F4738),"")</f>
        <v/>
      </c>
    </row>
    <row r="4743" spans="1:6" x14ac:dyDescent="0.25">
      <c r="A4743" s="24">
        <v>23</v>
      </c>
      <c r="B4743" s="25">
        <v>44440</v>
      </c>
      <c r="C4743" s="24" t="s">
        <v>141</v>
      </c>
      <c r="D4743" s="24" t="s">
        <v>1469</v>
      </c>
      <c r="E4743" s="24" t="s">
        <v>1488</v>
      </c>
      <c r="F4743" cm="1">
        <f t="array" ref="F4743">_xlfn.SWITCH($E4743,"Forecast",IFERROR(SUMIFS(INDEX('Forecast Input'!$A:$BO,,MATCH(TEXT($A4743,"0"),'Forecast Input'!$1:$1,0)),'Forecast Input'!$A:$A,Master!C4743,'Forecast Input'!$D:$D,Master!D4743),0),"Actual",SUMIFS('CMO Input'!$Q:$Q,'CMO Input'!$E:$E,Master!$A4743,'CMO Input'!$C:$C,Master!$C4743,'CMO Input'!$AJ:$AJ,Master!$D4743,'CMO Input'!$AU:$AU,Master!$F4739),"")</f>
        <v>0</v>
      </c>
    </row>
    <row r="4744" spans="1:6" x14ac:dyDescent="0.25">
      <c r="A4744" s="24">
        <v>23</v>
      </c>
      <c r="B4744" s="25">
        <v>44440</v>
      </c>
      <c r="C4744" s="24" t="s">
        <v>141</v>
      </c>
      <c r="D4744" s="24" t="s">
        <v>1469</v>
      </c>
      <c r="E4744" s="24" t="s">
        <v>1487</v>
      </c>
      <c r="F4744" cm="1">
        <f t="array" ref="F4744">_xlfn.SWITCH($E4744,"Forecast",IFERROR(SUMIFS(INDEX('Forecast Input'!$A:$BO,,MATCH(TEXT($A4744,"0"),'Forecast Input'!$1:$1,0)),'Forecast Input'!$A:$A,Master!C4744,'Forecast Input'!$D:$D,Master!D4744),0),"Actual",SUMIFS('CMO Input'!$Q:$Q,'CMO Input'!$E:$E,Master!$A4744,'CMO Input'!$C:$C,Master!$C4744,'CMO Input'!$AJ:$AJ,Master!$D4744,'CMO Input'!$AU:$AU,Master!$F4740),"")</f>
        <v>0</v>
      </c>
    </row>
    <row r="4745" spans="1:6" x14ac:dyDescent="0.25">
      <c r="A4745" s="24">
        <v>23</v>
      </c>
      <c r="B4745" s="25">
        <v>44440</v>
      </c>
      <c r="C4745" s="24" t="s">
        <v>127</v>
      </c>
      <c r="D4745" s="24" t="s">
        <v>10</v>
      </c>
      <c r="E4745" s="24" t="s">
        <v>1489</v>
      </c>
      <c r="F4745" t="str" cm="1">
        <f t="array" ref="F4745">_xlfn.SWITCH($E4745,"Forecast",IFERROR(SUMIFS(INDEX('Forecast Input'!$A:$BO,,MATCH(TEXT($A4745,"0"),'Forecast Input'!$1:$1,0)),'Forecast Input'!$A:$A,Master!C4745,'Forecast Input'!$D:$D,Master!D4745),0),"Actual",SUMIFS('CMO Input'!$Q:$Q,'CMO Input'!$E:$E,Master!$A4745,'CMO Input'!$C:$C,Master!$C4745,'CMO Input'!$AJ:$AJ,Master!$D4745,'CMO Input'!$AU:$AU,Master!$F4741),"")</f>
        <v/>
      </c>
    </row>
    <row r="4746" spans="1:6" x14ac:dyDescent="0.25">
      <c r="A4746" s="24">
        <v>23</v>
      </c>
      <c r="B4746" s="25">
        <v>44440</v>
      </c>
      <c r="C4746" s="24" t="s">
        <v>127</v>
      </c>
      <c r="D4746" s="24" t="s">
        <v>10</v>
      </c>
      <c r="E4746" s="24" t="s">
        <v>1488</v>
      </c>
      <c r="F4746" cm="1">
        <f t="array" ref="F4746">_xlfn.SWITCH($E4746,"Forecast",IFERROR(SUMIFS(INDEX('Forecast Input'!$A:$BO,,MATCH(TEXT($A4746,"0"),'Forecast Input'!$1:$1,0)),'Forecast Input'!$A:$A,Master!C4746,'Forecast Input'!$D:$D,Master!D4746),0),"Actual",SUMIFS('CMO Input'!$Q:$Q,'CMO Input'!$E:$E,Master!$A4746,'CMO Input'!$C:$C,Master!$C4746,'CMO Input'!$AJ:$AJ,Master!$D4746,'CMO Input'!$AU:$AU,Master!$F4742),"")</f>
        <v>0</v>
      </c>
    </row>
    <row r="4747" spans="1:6" x14ac:dyDescent="0.25">
      <c r="A4747" s="24">
        <v>23</v>
      </c>
      <c r="B4747" s="25">
        <v>44440</v>
      </c>
      <c r="C4747" s="24" t="s">
        <v>127</v>
      </c>
      <c r="D4747" s="24" t="s">
        <v>10</v>
      </c>
      <c r="E4747" s="24" t="s">
        <v>1487</v>
      </c>
      <c r="F4747" cm="1">
        <f t="array" ref="F4747">_xlfn.SWITCH($E4747,"Forecast",IFERROR(SUMIFS(INDEX('Forecast Input'!$A:$BO,,MATCH(TEXT($A4747,"0"),'Forecast Input'!$1:$1,0)),'Forecast Input'!$A:$A,Master!C4747,'Forecast Input'!$D:$D,Master!D4747),0),"Actual",SUMIFS('CMO Input'!$Q:$Q,'CMO Input'!$E:$E,Master!$A4747,'CMO Input'!$C:$C,Master!$C4747,'CMO Input'!$AJ:$AJ,Master!$D4747,'CMO Input'!$AU:$AU,Master!$F4743),"")</f>
        <v>0</v>
      </c>
    </row>
    <row r="4748" spans="1:6" x14ac:dyDescent="0.25">
      <c r="A4748" s="24">
        <v>23</v>
      </c>
      <c r="B4748" s="25">
        <v>44440</v>
      </c>
      <c r="C4748" s="24" t="s">
        <v>127</v>
      </c>
      <c r="D4748" s="24" t="s">
        <v>61</v>
      </c>
      <c r="E4748" s="24" t="s">
        <v>1489</v>
      </c>
      <c r="F4748" t="str" cm="1">
        <f t="array" ref="F4748">_xlfn.SWITCH($E4748,"Forecast",IFERROR(SUMIFS(INDEX('Forecast Input'!$A:$BO,,MATCH(TEXT($A4748,"0"),'Forecast Input'!$1:$1,0)),'Forecast Input'!$A:$A,Master!C4748,'Forecast Input'!$D:$D,Master!D4748),0),"Actual",SUMIFS('CMO Input'!$Q:$Q,'CMO Input'!$E:$E,Master!$A4748,'CMO Input'!$C:$C,Master!$C4748,'CMO Input'!$AJ:$AJ,Master!$D4748,'CMO Input'!$AU:$AU,Master!$F4744),"")</f>
        <v/>
      </c>
    </row>
    <row r="4749" spans="1:6" x14ac:dyDescent="0.25">
      <c r="A4749" s="24">
        <v>23</v>
      </c>
      <c r="B4749" s="25">
        <v>44440</v>
      </c>
      <c r="C4749" s="24" t="s">
        <v>127</v>
      </c>
      <c r="D4749" s="24" t="s">
        <v>61</v>
      </c>
      <c r="E4749" s="24" t="s">
        <v>1488</v>
      </c>
      <c r="F4749" cm="1">
        <f t="array" ref="F4749">_xlfn.SWITCH($E4749,"Forecast",IFERROR(SUMIFS(INDEX('Forecast Input'!$A:$BO,,MATCH(TEXT($A4749,"0"),'Forecast Input'!$1:$1,0)),'Forecast Input'!$A:$A,Master!C4749,'Forecast Input'!$D:$D,Master!D4749),0),"Actual",SUMIFS('CMO Input'!$Q:$Q,'CMO Input'!$E:$E,Master!$A4749,'CMO Input'!$C:$C,Master!$C4749,'CMO Input'!$AJ:$AJ,Master!$D4749,'CMO Input'!$AU:$AU,Master!$F4745),"")</f>
        <v>0</v>
      </c>
    </row>
    <row r="4750" spans="1:6" x14ac:dyDescent="0.25">
      <c r="A4750" s="24">
        <v>23</v>
      </c>
      <c r="B4750" s="25">
        <v>44440</v>
      </c>
      <c r="C4750" s="24" t="s">
        <v>127</v>
      </c>
      <c r="D4750" s="24" t="s">
        <v>61</v>
      </c>
      <c r="E4750" s="24" t="s">
        <v>1487</v>
      </c>
      <c r="F4750" cm="1">
        <f t="array" ref="F4750">_xlfn.SWITCH($E4750,"Forecast",IFERROR(SUMIFS(INDEX('Forecast Input'!$A:$BO,,MATCH(TEXT($A4750,"0"),'Forecast Input'!$1:$1,0)),'Forecast Input'!$A:$A,Master!C4750,'Forecast Input'!$D:$D,Master!D4750),0),"Actual",SUMIFS('CMO Input'!$Q:$Q,'CMO Input'!$E:$E,Master!$A4750,'CMO Input'!$C:$C,Master!$C4750,'CMO Input'!$AJ:$AJ,Master!$D4750,'CMO Input'!$AU:$AU,Master!$F4746),"")</f>
        <v>0</v>
      </c>
    </row>
    <row r="4751" spans="1:6" x14ac:dyDescent="0.25">
      <c r="A4751" s="24">
        <v>23</v>
      </c>
      <c r="B4751" s="25">
        <v>44440</v>
      </c>
      <c r="C4751" s="24" t="s">
        <v>127</v>
      </c>
      <c r="D4751" s="24" t="s">
        <v>103</v>
      </c>
      <c r="E4751" s="24" t="s">
        <v>1489</v>
      </c>
      <c r="F4751" t="str" cm="1">
        <f t="array" ref="F4751">_xlfn.SWITCH($E4751,"Forecast",IFERROR(SUMIFS(INDEX('Forecast Input'!$A:$BO,,MATCH(TEXT($A4751,"0"),'Forecast Input'!$1:$1,0)),'Forecast Input'!$A:$A,Master!C4751,'Forecast Input'!$D:$D,Master!D4751),0),"Actual",SUMIFS('CMO Input'!$Q:$Q,'CMO Input'!$E:$E,Master!$A4751,'CMO Input'!$C:$C,Master!$C4751,'CMO Input'!$AJ:$AJ,Master!$D4751,'CMO Input'!$AU:$AU,Master!$F4747),"")</f>
        <v/>
      </c>
    </row>
    <row r="4752" spans="1:6" x14ac:dyDescent="0.25">
      <c r="A4752" s="24">
        <v>23</v>
      </c>
      <c r="B4752" s="25">
        <v>44440</v>
      </c>
      <c r="C4752" s="24" t="s">
        <v>127</v>
      </c>
      <c r="D4752" s="24" t="s">
        <v>103</v>
      </c>
      <c r="E4752" s="24" t="s">
        <v>1488</v>
      </c>
      <c r="F4752" cm="1">
        <f t="array" ref="F4752">_xlfn.SWITCH($E4752,"Forecast",IFERROR(SUMIFS(INDEX('Forecast Input'!$A:$BO,,MATCH(TEXT($A4752,"0"),'Forecast Input'!$1:$1,0)),'Forecast Input'!$A:$A,Master!C4752,'Forecast Input'!$D:$D,Master!D4752),0),"Actual",SUMIFS('CMO Input'!$Q:$Q,'CMO Input'!$E:$E,Master!$A4752,'CMO Input'!$C:$C,Master!$C4752,'CMO Input'!$AJ:$AJ,Master!$D4752,'CMO Input'!$AU:$AU,Master!$F4748),"")</f>
        <v>0</v>
      </c>
    </row>
    <row r="4753" spans="1:6" x14ac:dyDescent="0.25">
      <c r="A4753" s="24">
        <v>23</v>
      </c>
      <c r="B4753" s="25">
        <v>44440</v>
      </c>
      <c r="C4753" s="24" t="s">
        <v>127</v>
      </c>
      <c r="D4753" s="24" t="s">
        <v>103</v>
      </c>
      <c r="E4753" s="24" t="s">
        <v>1487</v>
      </c>
      <c r="F4753" cm="1">
        <f t="array" ref="F4753">_xlfn.SWITCH($E4753,"Forecast",IFERROR(SUMIFS(INDEX('Forecast Input'!$A:$BO,,MATCH(TEXT($A4753,"0"),'Forecast Input'!$1:$1,0)),'Forecast Input'!$A:$A,Master!C4753,'Forecast Input'!$D:$D,Master!D4753),0),"Actual",SUMIFS('CMO Input'!$Q:$Q,'CMO Input'!$E:$E,Master!$A4753,'CMO Input'!$C:$C,Master!$C4753,'CMO Input'!$AJ:$AJ,Master!$D4753,'CMO Input'!$AU:$AU,Master!$F4749),"")</f>
        <v>0</v>
      </c>
    </row>
    <row r="4754" spans="1:6" x14ac:dyDescent="0.25">
      <c r="A4754" s="24">
        <v>23</v>
      </c>
      <c r="B4754" s="25">
        <v>44440</v>
      </c>
      <c r="C4754" s="24" t="s">
        <v>127</v>
      </c>
      <c r="D4754" s="24" t="s">
        <v>146</v>
      </c>
      <c r="E4754" s="24" t="s">
        <v>1489</v>
      </c>
      <c r="F4754" t="str" cm="1">
        <f t="array" ref="F4754">_xlfn.SWITCH($E4754,"Forecast",IFERROR(SUMIFS(INDEX('Forecast Input'!$A:$BO,,MATCH(TEXT($A4754,"0"),'Forecast Input'!$1:$1,0)),'Forecast Input'!$A:$A,Master!C4754,'Forecast Input'!$D:$D,Master!D4754),0),"Actual",SUMIFS('CMO Input'!$Q:$Q,'CMO Input'!$E:$E,Master!$A4754,'CMO Input'!$C:$C,Master!$C4754,'CMO Input'!$AJ:$AJ,Master!$D4754,'CMO Input'!$AU:$AU,Master!$F4750),"")</f>
        <v/>
      </c>
    </row>
    <row r="4755" spans="1:6" x14ac:dyDescent="0.25">
      <c r="A4755" s="24">
        <v>23</v>
      </c>
      <c r="B4755" s="25">
        <v>44440</v>
      </c>
      <c r="C4755" s="24" t="s">
        <v>127</v>
      </c>
      <c r="D4755" s="24" t="s">
        <v>146</v>
      </c>
      <c r="E4755" s="24" t="s">
        <v>1488</v>
      </c>
      <c r="F4755" cm="1">
        <f t="array" ref="F4755">_xlfn.SWITCH($E4755,"Forecast",IFERROR(SUMIFS(INDEX('Forecast Input'!$A:$BO,,MATCH(TEXT($A4755,"0"),'Forecast Input'!$1:$1,0)),'Forecast Input'!$A:$A,Master!C4755,'Forecast Input'!$D:$D,Master!D4755),0),"Actual",SUMIFS('CMO Input'!$Q:$Q,'CMO Input'!$E:$E,Master!$A4755,'CMO Input'!$C:$C,Master!$C4755,'CMO Input'!$AJ:$AJ,Master!$D4755,'CMO Input'!$AU:$AU,Master!$F4751),"")</f>
        <v>0</v>
      </c>
    </row>
    <row r="4756" spans="1:6" x14ac:dyDescent="0.25">
      <c r="A4756" s="24">
        <v>23</v>
      </c>
      <c r="B4756" s="25">
        <v>44440</v>
      </c>
      <c r="C4756" s="24" t="s">
        <v>127</v>
      </c>
      <c r="D4756" s="24" t="s">
        <v>146</v>
      </c>
      <c r="E4756" s="24" t="s">
        <v>1487</v>
      </c>
      <c r="F4756" cm="1">
        <f t="array" ref="F4756">_xlfn.SWITCH($E4756,"Forecast",IFERROR(SUMIFS(INDEX('Forecast Input'!$A:$BO,,MATCH(TEXT($A4756,"0"),'Forecast Input'!$1:$1,0)),'Forecast Input'!$A:$A,Master!C4756,'Forecast Input'!$D:$D,Master!D4756),0),"Actual",SUMIFS('CMO Input'!$Q:$Q,'CMO Input'!$E:$E,Master!$A4756,'CMO Input'!$C:$C,Master!$C4756,'CMO Input'!$AJ:$AJ,Master!$D4756,'CMO Input'!$AU:$AU,Master!$F4752),"")</f>
        <v>0</v>
      </c>
    </row>
    <row r="4757" spans="1:6" x14ac:dyDescent="0.25">
      <c r="A4757" s="24">
        <v>23</v>
      </c>
      <c r="B4757" s="25">
        <v>44440</v>
      </c>
      <c r="C4757" s="24" t="s">
        <v>127</v>
      </c>
      <c r="D4757" s="24" t="s">
        <v>166</v>
      </c>
      <c r="E4757" s="24" t="s">
        <v>1489</v>
      </c>
      <c r="F4757" t="str" cm="1">
        <f t="array" ref="F4757">_xlfn.SWITCH($E4757,"Forecast",IFERROR(SUMIFS(INDEX('Forecast Input'!$A:$BO,,MATCH(TEXT($A4757,"0"),'Forecast Input'!$1:$1,0)),'Forecast Input'!$A:$A,Master!C4757,'Forecast Input'!$D:$D,Master!D4757),0),"Actual",SUMIFS('CMO Input'!$Q:$Q,'CMO Input'!$E:$E,Master!$A4757,'CMO Input'!$C:$C,Master!$C4757,'CMO Input'!$AJ:$AJ,Master!$D4757,'CMO Input'!$AU:$AU,Master!$F4753),"")</f>
        <v/>
      </c>
    </row>
    <row r="4758" spans="1:6" x14ac:dyDescent="0.25">
      <c r="A4758" s="24">
        <v>23</v>
      </c>
      <c r="B4758" s="25">
        <v>44440</v>
      </c>
      <c r="C4758" s="24" t="s">
        <v>127</v>
      </c>
      <c r="D4758" s="24" t="s">
        <v>166</v>
      </c>
      <c r="E4758" s="24" t="s">
        <v>1488</v>
      </c>
      <c r="F4758" cm="1">
        <f t="array" ref="F4758">_xlfn.SWITCH($E4758,"Forecast",IFERROR(SUMIFS(INDEX('Forecast Input'!$A:$BO,,MATCH(TEXT($A4758,"0"),'Forecast Input'!$1:$1,0)),'Forecast Input'!$A:$A,Master!C4758,'Forecast Input'!$D:$D,Master!D4758),0),"Actual",SUMIFS('CMO Input'!$Q:$Q,'CMO Input'!$E:$E,Master!$A4758,'CMO Input'!$C:$C,Master!$C4758,'CMO Input'!$AJ:$AJ,Master!$D4758,'CMO Input'!$AU:$AU,Master!$F4754),"")</f>
        <v>0</v>
      </c>
    </row>
    <row r="4759" spans="1:6" x14ac:dyDescent="0.25">
      <c r="A4759" s="24">
        <v>23</v>
      </c>
      <c r="B4759" s="25">
        <v>44440</v>
      </c>
      <c r="C4759" s="24" t="s">
        <v>127</v>
      </c>
      <c r="D4759" s="24" t="s">
        <v>166</v>
      </c>
      <c r="E4759" s="24" t="s">
        <v>1487</v>
      </c>
      <c r="F4759" cm="1">
        <f t="array" ref="F4759">_xlfn.SWITCH($E4759,"Forecast",IFERROR(SUMIFS(INDEX('Forecast Input'!$A:$BO,,MATCH(TEXT($A4759,"0"),'Forecast Input'!$1:$1,0)),'Forecast Input'!$A:$A,Master!C4759,'Forecast Input'!$D:$D,Master!D4759),0),"Actual",SUMIFS('CMO Input'!$Q:$Q,'CMO Input'!$E:$E,Master!$A4759,'CMO Input'!$C:$C,Master!$C4759,'CMO Input'!$AJ:$AJ,Master!$D4759,'CMO Input'!$AU:$AU,Master!$F4755),"")</f>
        <v>0</v>
      </c>
    </row>
    <row r="4760" spans="1:6" x14ac:dyDescent="0.25">
      <c r="A4760" s="24">
        <v>23</v>
      </c>
      <c r="B4760" s="25">
        <v>44440</v>
      </c>
      <c r="C4760" s="24" t="s">
        <v>127</v>
      </c>
      <c r="D4760" s="24" t="s">
        <v>170</v>
      </c>
      <c r="E4760" s="24" t="s">
        <v>1489</v>
      </c>
      <c r="F4760" t="str" cm="1">
        <f t="array" ref="F4760">_xlfn.SWITCH($E4760,"Forecast",IFERROR(SUMIFS(INDEX('Forecast Input'!$A:$BO,,MATCH(TEXT($A4760,"0"),'Forecast Input'!$1:$1,0)),'Forecast Input'!$A:$A,Master!C4760,'Forecast Input'!$D:$D,Master!D4760),0),"Actual",SUMIFS('CMO Input'!$Q:$Q,'CMO Input'!$E:$E,Master!$A4760,'CMO Input'!$C:$C,Master!$C4760,'CMO Input'!$AJ:$AJ,Master!$D4760,'CMO Input'!$AU:$AU,Master!$F4756),"")</f>
        <v/>
      </c>
    </row>
    <row r="4761" spans="1:6" x14ac:dyDescent="0.25">
      <c r="A4761" s="24">
        <v>23</v>
      </c>
      <c r="B4761" s="25">
        <v>44440</v>
      </c>
      <c r="C4761" s="24" t="s">
        <v>127</v>
      </c>
      <c r="D4761" s="24" t="s">
        <v>170</v>
      </c>
      <c r="E4761" s="24" t="s">
        <v>1488</v>
      </c>
      <c r="F4761" cm="1">
        <f t="array" ref="F4761">_xlfn.SWITCH($E4761,"Forecast",IFERROR(SUMIFS(INDEX('Forecast Input'!$A:$BO,,MATCH(TEXT($A4761,"0"),'Forecast Input'!$1:$1,0)),'Forecast Input'!$A:$A,Master!C4761,'Forecast Input'!$D:$D,Master!D4761),0),"Actual",SUMIFS('CMO Input'!$Q:$Q,'CMO Input'!$E:$E,Master!$A4761,'CMO Input'!$C:$C,Master!$C4761,'CMO Input'!$AJ:$AJ,Master!$D4761,'CMO Input'!$AU:$AU,Master!$F4757),"")</f>
        <v>0</v>
      </c>
    </row>
    <row r="4762" spans="1:6" x14ac:dyDescent="0.25">
      <c r="A4762" s="24">
        <v>23</v>
      </c>
      <c r="B4762" s="25">
        <v>44440</v>
      </c>
      <c r="C4762" s="24" t="s">
        <v>127</v>
      </c>
      <c r="D4762" s="24" t="s">
        <v>170</v>
      </c>
      <c r="E4762" s="24" t="s">
        <v>1487</v>
      </c>
      <c r="F4762" cm="1">
        <f t="array" ref="F4762">_xlfn.SWITCH($E4762,"Forecast",IFERROR(SUMIFS(INDEX('Forecast Input'!$A:$BO,,MATCH(TEXT($A4762,"0"),'Forecast Input'!$1:$1,0)),'Forecast Input'!$A:$A,Master!C4762,'Forecast Input'!$D:$D,Master!D4762),0),"Actual",SUMIFS('CMO Input'!$Q:$Q,'CMO Input'!$E:$E,Master!$A4762,'CMO Input'!$C:$C,Master!$C4762,'CMO Input'!$AJ:$AJ,Master!$D4762,'CMO Input'!$AU:$AU,Master!$F4758),"")</f>
        <v>0</v>
      </c>
    </row>
    <row r="4763" spans="1:6" x14ac:dyDescent="0.25">
      <c r="A4763" s="24">
        <v>23</v>
      </c>
      <c r="B4763" s="25">
        <v>44440</v>
      </c>
      <c r="C4763" s="24" t="s">
        <v>127</v>
      </c>
      <c r="D4763" s="24" t="s">
        <v>436</v>
      </c>
      <c r="E4763" s="24" t="s">
        <v>1489</v>
      </c>
      <c r="F4763" t="str" cm="1">
        <f t="array" ref="F4763">_xlfn.SWITCH($E4763,"Forecast",IFERROR(SUMIFS(INDEX('Forecast Input'!$A:$BO,,MATCH(TEXT($A4763,"0"),'Forecast Input'!$1:$1,0)),'Forecast Input'!$A:$A,Master!C4763,'Forecast Input'!$D:$D,Master!D4763),0),"Actual",SUMIFS('CMO Input'!$Q:$Q,'CMO Input'!$E:$E,Master!$A4763,'CMO Input'!$C:$C,Master!$C4763,'CMO Input'!$AJ:$AJ,Master!$D4763,'CMO Input'!$AU:$AU,Master!$F4759),"")</f>
        <v/>
      </c>
    </row>
    <row r="4764" spans="1:6" x14ac:dyDescent="0.25">
      <c r="A4764" s="24">
        <v>23</v>
      </c>
      <c r="B4764" s="25">
        <v>44440</v>
      </c>
      <c r="C4764" s="24" t="s">
        <v>127</v>
      </c>
      <c r="D4764" s="24" t="s">
        <v>436</v>
      </c>
      <c r="E4764" s="24" t="s">
        <v>1488</v>
      </c>
      <c r="F4764" cm="1">
        <f t="array" ref="F4764">_xlfn.SWITCH($E4764,"Forecast",IFERROR(SUMIFS(INDEX('Forecast Input'!$A:$BO,,MATCH(TEXT($A4764,"0"),'Forecast Input'!$1:$1,0)),'Forecast Input'!$A:$A,Master!C4764,'Forecast Input'!$D:$D,Master!D4764),0),"Actual",SUMIFS('CMO Input'!$Q:$Q,'CMO Input'!$E:$E,Master!$A4764,'CMO Input'!$C:$C,Master!$C4764,'CMO Input'!$AJ:$AJ,Master!$D4764,'CMO Input'!$AU:$AU,Master!$F4760),"")</f>
        <v>0</v>
      </c>
    </row>
    <row r="4765" spans="1:6" x14ac:dyDescent="0.25">
      <c r="A4765" s="24">
        <v>23</v>
      </c>
      <c r="B4765" s="25">
        <v>44440</v>
      </c>
      <c r="C4765" s="24" t="s">
        <v>127</v>
      </c>
      <c r="D4765" s="24" t="s">
        <v>436</v>
      </c>
      <c r="E4765" s="24" t="s">
        <v>1487</v>
      </c>
      <c r="F4765" cm="1">
        <f t="array" ref="F4765">_xlfn.SWITCH($E4765,"Forecast",IFERROR(SUMIFS(INDEX('Forecast Input'!$A:$BO,,MATCH(TEXT($A4765,"0"),'Forecast Input'!$1:$1,0)),'Forecast Input'!$A:$A,Master!C4765,'Forecast Input'!$D:$D,Master!D4765),0),"Actual",SUMIFS('CMO Input'!$Q:$Q,'CMO Input'!$E:$E,Master!$A4765,'CMO Input'!$C:$C,Master!$C4765,'CMO Input'!$AJ:$AJ,Master!$D4765,'CMO Input'!$AU:$AU,Master!$F4761),"")</f>
        <v>0</v>
      </c>
    </row>
    <row r="4766" spans="1:6" x14ac:dyDescent="0.25">
      <c r="A4766" s="24">
        <v>23</v>
      </c>
      <c r="B4766" s="25">
        <v>44440</v>
      </c>
      <c r="C4766" s="24" t="s">
        <v>127</v>
      </c>
      <c r="D4766" s="24" t="s">
        <v>1469</v>
      </c>
      <c r="E4766" s="24" t="s">
        <v>1489</v>
      </c>
      <c r="F4766" t="str" cm="1">
        <f t="array" ref="F4766">_xlfn.SWITCH($E4766,"Forecast",IFERROR(SUMIFS(INDEX('Forecast Input'!$A:$BO,,MATCH(TEXT($A4766,"0"),'Forecast Input'!$1:$1,0)),'Forecast Input'!$A:$A,Master!C4766,'Forecast Input'!$D:$D,Master!D4766),0),"Actual",SUMIFS('CMO Input'!$Q:$Q,'CMO Input'!$E:$E,Master!$A4766,'CMO Input'!$C:$C,Master!$C4766,'CMO Input'!$AJ:$AJ,Master!$D4766,'CMO Input'!$AU:$AU,Master!$F4762),"")</f>
        <v/>
      </c>
    </row>
    <row r="4767" spans="1:6" x14ac:dyDescent="0.25">
      <c r="A4767" s="24">
        <v>23</v>
      </c>
      <c r="B4767" s="25">
        <v>44440</v>
      </c>
      <c r="C4767" s="24" t="s">
        <v>127</v>
      </c>
      <c r="D4767" s="24" t="s">
        <v>1469</v>
      </c>
      <c r="E4767" s="24" t="s">
        <v>1488</v>
      </c>
      <c r="F4767" cm="1">
        <f t="array" ref="F4767">_xlfn.SWITCH($E4767,"Forecast",IFERROR(SUMIFS(INDEX('Forecast Input'!$A:$BO,,MATCH(TEXT($A4767,"0"),'Forecast Input'!$1:$1,0)),'Forecast Input'!$A:$A,Master!C4767,'Forecast Input'!$D:$D,Master!D4767),0),"Actual",SUMIFS('CMO Input'!$Q:$Q,'CMO Input'!$E:$E,Master!$A4767,'CMO Input'!$C:$C,Master!$C4767,'CMO Input'!$AJ:$AJ,Master!$D4767,'CMO Input'!$AU:$AU,Master!$F4763),"")</f>
        <v>0</v>
      </c>
    </row>
    <row r="4768" spans="1:6" x14ac:dyDescent="0.25">
      <c r="A4768" s="24">
        <v>23</v>
      </c>
      <c r="B4768" s="25">
        <v>44440</v>
      </c>
      <c r="C4768" s="24" t="s">
        <v>127</v>
      </c>
      <c r="D4768" s="24" t="s">
        <v>1469</v>
      </c>
      <c r="E4768" s="24" t="s">
        <v>1487</v>
      </c>
      <c r="F4768" cm="1">
        <f t="array" ref="F4768">_xlfn.SWITCH($E4768,"Forecast",IFERROR(SUMIFS(INDEX('Forecast Input'!$A:$BO,,MATCH(TEXT($A4768,"0"),'Forecast Input'!$1:$1,0)),'Forecast Input'!$A:$A,Master!C4768,'Forecast Input'!$D:$D,Master!D4768),0),"Actual",SUMIFS('CMO Input'!$Q:$Q,'CMO Input'!$E:$E,Master!$A4768,'CMO Input'!$C:$C,Master!$C4768,'CMO Input'!$AJ:$AJ,Master!$D4768,'CMO Input'!$AU:$AU,Master!$F4764),"")</f>
        <v>0</v>
      </c>
    </row>
    <row r="4769" spans="1:6" x14ac:dyDescent="0.25">
      <c r="A4769" s="24">
        <v>23</v>
      </c>
      <c r="B4769" s="25">
        <v>44440</v>
      </c>
      <c r="C4769" s="24" t="s">
        <v>44</v>
      </c>
      <c r="D4769" s="24" t="s">
        <v>10</v>
      </c>
      <c r="E4769" s="24" t="s">
        <v>1489</v>
      </c>
      <c r="F4769" t="str" cm="1">
        <f t="array" ref="F4769">_xlfn.SWITCH($E4769,"Forecast",IFERROR(SUMIFS(INDEX('Forecast Input'!$A:$BO,,MATCH(TEXT($A4769,"0"),'Forecast Input'!$1:$1,0)),'Forecast Input'!$A:$A,Master!C4769,'Forecast Input'!$D:$D,Master!D4769),0),"Actual",SUMIFS('CMO Input'!$Q:$Q,'CMO Input'!$E:$E,Master!$A4769,'CMO Input'!$C:$C,Master!$C4769,'CMO Input'!$AJ:$AJ,Master!$D4769,'CMO Input'!$AU:$AU,Master!$F4765),"")</f>
        <v/>
      </c>
    </row>
    <row r="4770" spans="1:6" x14ac:dyDescent="0.25">
      <c r="A4770" s="24">
        <v>23</v>
      </c>
      <c r="B4770" s="25">
        <v>44440</v>
      </c>
      <c r="C4770" s="24" t="s">
        <v>44</v>
      </c>
      <c r="D4770" s="24" t="s">
        <v>10</v>
      </c>
      <c r="E4770" s="24" t="s">
        <v>1488</v>
      </c>
      <c r="F4770" cm="1">
        <f t="array" ref="F4770">_xlfn.SWITCH($E4770,"Forecast",IFERROR(SUMIFS(INDEX('Forecast Input'!$A:$BO,,MATCH(TEXT($A4770,"0"),'Forecast Input'!$1:$1,0)),'Forecast Input'!$A:$A,Master!C4770,'Forecast Input'!$D:$D,Master!D4770),0),"Actual",SUMIFS('CMO Input'!$Q:$Q,'CMO Input'!$E:$E,Master!$A4770,'CMO Input'!$C:$C,Master!$C4770,'CMO Input'!$AJ:$AJ,Master!$D4770,'CMO Input'!$AU:$AU,Master!$F4766),"")</f>
        <v>0</v>
      </c>
    </row>
    <row r="4771" spans="1:6" x14ac:dyDescent="0.25">
      <c r="A4771" s="24">
        <v>23</v>
      </c>
      <c r="B4771" s="25">
        <v>44440</v>
      </c>
      <c r="C4771" s="24" t="s">
        <v>44</v>
      </c>
      <c r="D4771" s="24" t="s">
        <v>10</v>
      </c>
      <c r="E4771" s="24" t="s">
        <v>1487</v>
      </c>
      <c r="F4771" cm="1">
        <f t="array" ref="F4771">_xlfn.SWITCH($E4771,"Forecast",IFERROR(SUMIFS(INDEX('Forecast Input'!$A:$BO,,MATCH(TEXT($A4771,"0"),'Forecast Input'!$1:$1,0)),'Forecast Input'!$A:$A,Master!C4771,'Forecast Input'!$D:$D,Master!D4771),0),"Actual",SUMIFS('CMO Input'!$Q:$Q,'CMO Input'!$E:$E,Master!$A4771,'CMO Input'!$C:$C,Master!$C4771,'CMO Input'!$AJ:$AJ,Master!$D4771,'CMO Input'!$AU:$AU,Master!$F4767),"")</f>
        <v>0</v>
      </c>
    </row>
    <row r="4772" spans="1:6" x14ac:dyDescent="0.25">
      <c r="A4772" s="24">
        <v>23</v>
      </c>
      <c r="B4772" s="25">
        <v>44440</v>
      </c>
      <c r="C4772" s="24" t="s">
        <v>44</v>
      </c>
      <c r="D4772" s="24" t="s">
        <v>61</v>
      </c>
      <c r="E4772" s="24" t="s">
        <v>1489</v>
      </c>
      <c r="F4772" t="str" cm="1">
        <f t="array" ref="F4772">_xlfn.SWITCH($E4772,"Forecast",IFERROR(SUMIFS(INDEX('Forecast Input'!$A:$BO,,MATCH(TEXT($A4772,"0"),'Forecast Input'!$1:$1,0)),'Forecast Input'!$A:$A,Master!C4772,'Forecast Input'!$D:$D,Master!D4772),0),"Actual",SUMIFS('CMO Input'!$Q:$Q,'CMO Input'!$E:$E,Master!$A4772,'CMO Input'!$C:$C,Master!$C4772,'CMO Input'!$AJ:$AJ,Master!$D4772,'CMO Input'!$AU:$AU,Master!$F4768),"")</f>
        <v/>
      </c>
    </row>
    <row r="4773" spans="1:6" x14ac:dyDescent="0.25">
      <c r="A4773" s="24">
        <v>23</v>
      </c>
      <c r="B4773" s="25">
        <v>44440</v>
      </c>
      <c r="C4773" s="24" t="s">
        <v>44</v>
      </c>
      <c r="D4773" s="24" t="s">
        <v>61</v>
      </c>
      <c r="E4773" s="24" t="s">
        <v>1488</v>
      </c>
      <c r="F4773" cm="1">
        <f t="array" ref="F4773">_xlfn.SWITCH($E4773,"Forecast",IFERROR(SUMIFS(INDEX('Forecast Input'!$A:$BO,,MATCH(TEXT($A4773,"0"),'Forecast Input'!$1:$1,0)),'Forecast Input'!$A:$A,Master!C4773,'Forecast Input'!$D:$D,Master!D4773),0),"Actual",SUMIFS('CMO Input'!$Q:$Q,'CMO Input'!$E:$E,Master!$A4773,'CMO Input'!$C:$C,Master!$C4773,'CMO Input'!$AJ:$AJ,Master!$D4773,'CMO Input'!$AU:$AU,Master!$F4769),"")</f>
        <v>0</v>
      </c>
    </row>
    <row r="4774" spans="1:6" x14ac:dyDescent="0.25">
      <c r="A4774" s="24">
        <v>23</v>
      </c>
      <c r="B4774" s="25">
        <v>44440</v>
      </c>
      <c r="C4774" s="24" t="s">
        <v>44</v>
      </c>
      <c r="D4774" s="24" t="s">
        <v>61</v>
      </c>
      <c r="E4774" s="24" t="s">
        <v>1487</v>
      </c>
      <c r="F4774" cm="1">
        <f t="array" ref="F4774">_xlfn.SWITCH($E4774,"Forecast",IFERROR(SUMIFS(INDEX('Forecast Input'!$A:$BO,,MATCH(TEXT($A4774,"0"),'Forecast Input'!$1:$1,0)),'Forecast Input'!$A:$A,Master!C4774,'Forecast Input'!$D:$D,Master!D4774),0),"Actual",SUMIFS('CMO Input'!$Q:$Q,'CMO Input'!$E:$E,Master!$A4774,'CMO Input'!$C:$C,Master!$C4774,'CMO Input'!$AJ:$AJ,Master!$D4774,'CMO Input'!$AU:$AU,Master!$F4770),"")</f>
        <v>0</v>
      </c>
    </row>
    <row r="4775" spans="1:6" x14ac:dyDescent="0.25">
      <c r="A4775" s="24">
        <v>23</v>
      </c>
      <c r="B4775" s="25">
        <v>44440</v>
      </c>
      <c r="C4775" s="24" t="s">
        <v>44</v>
      </c>
      <c r="D4775" s="24" t="s">
        <v>103</v>
      </c>
      <c r="E4775" s="24" t="s">
        <v>1489</v>
      </c>
      <c r="F4775" t="str" cm="1">
        <f t="array" ref="F4775">_xlfn.SWITCH($E4775,"Forecast",IFERROR(SUMIFS(INDEX('Forecast Input'!$A:$BO,,MATCH(TEXT($A4775,"0"),'Forecast Input'!$1:$1,0)),'Forecast Input'!$A:$A,Master!C4775,'Forecast Input'!$D:$D,Master!D4775),0),"Actual",SUMIFS('CMO Input'!$Q:$Q,'CMO Input'!$E:$E,Master!$A4775,'CMO Input'!$C:$C,Master!$C4775,'CMO Input'!$AJ:$AJ,Master!$D4775,'CMO Input'!$AU:$AU,Master!$F4771),"")</f>
        <v/>
      </c>
    </row>
    <row r="4776" spans="1:6" x14ac:dyDescent="0.25">
      <c r="A4776" s="24">
        <v>23</v>
      </c>
      <c r="B4776" s="25">
        <v>44440</v>
      </c>
      <c r="C4776" s="24" t="s">
        <v>44</v>
      </c>
      <c r="D4776" s="24" t="s">
        <v>103</v>
      </c>
      <c r="E4776" s="24" t="s">
        <v>1488</v>
      </c>
      <c r="F4776" cm="1">
        <f t="array" ref="F4776">_xlfn.SWITCH($E4776,"Forecast",IFERROR(SUMIFS(INDEX('Forecast Input'!$A:$BO,,MATCH(TEXT($A4776,"0"),'Forecast Input'!$1:$1,0)),'Forecast Input'!$A:$A,Master!C4776,'Forecast Input'!$D:$D,Master!D4776),0),"Actual",SUMIFS('CMO Input'!$Q:$Q,'CMO Input'!$E:$E,Master!$A4776,'CMO Input'!$C:$C,Master!$C4776,'CMO Input'!$AJ:$AJ,Master!$D4776,'CMO Input'!$AU:$AU,Master!$F4772),"")</f>
        <v>0</v>
      </c>
    </row>
    <row r="4777" spans="1:6" x14ac:dyDescent="0.25">
      <c r="A4777" s="24">
        <v>23</v>
      </c>
      <c r="B4777" s="25">
        <v>44440</v>
      </c>
      <c r="C4777" s="24" t="s">
        <v>44</v>
      </c>
      <c r="D4777" s="24" t="s">
        <v>103</v>
      </c>
      <c r="E4777" s="24" t="s">
        <v>1487</v>
      </c>
      <c r="F4777" cm="1">
        <f t="array" ref="F4777">_xlfn.SWITCH($E4777,"Forecast",IFERROR(SUMIFS(INDEX('Forecast Input'!$A:$BO,,MATCH(TEXT($A4777,"0"),'Forecast Input'!$1:$1,0)),'Forecast Input'!$A:$A,Master!C4777,'Forecast Input'!$D:$D,Master!D4777),0),"Actual",SUMIFS('CMO Input'!$Q:$Q,'CMO Input'!$E:$E,Master!$A4777,'CMO Input'!$C:$C,Master!$C4777,'CMO Input'!$AJ:$AJ,Master!$D4777,'CMO Input'!$AU:$AU,Master!$F4773),"")</f>
        <v>0</v>
      </c>
    </row>
    <row r="4778" spans="1:6" x14ac:dyDescent="0.25">
      <c r="A4778" s="24">
        <v>23</v>
      </c>
      <c r="B4778" s="25">
        <v>44440</v>
      </c>
      <c r="C4778" s="24" t="s">
        <v>44</v>
      </c>
      <c r="D4778" s="24" t="s">
        <v>146</v>
      </c>
      <c r="E4778" s="24" t="s">
        <v>1489</v>
      </c>
      <c r="F4778" t="str" cm="1">
        <f t="array" ref="F4778">_xlfn.SWITCH($E4778,"Forecast",IFERROR(SUMIFS(INDEX('Forecast Input'!$A:$BO,,MATCH(TEXT($A4778,"0"),'Forecast Input'!$1:$1,0)),'Forecast Input'!$A:$A,Master!C4778,'Forecast Input'!$D:$D,Master!D4778),0),"Actual",SUMIFS('CMO Input'!$Q:$Q,'CMO Input'!$E:$E,Master!$A4778,'CMO Input'!$C:$C,Master!$C4778,'CMO Input'!$AJ:$AJ,Master!$D4778,'CMO Input'!$AU:$AU,Master!$F4774),"")</f>
        <v/>
      </c>
    </row>
    <row r="4779" spans="1:6" x14ac:dyDescent="0.25">
      <c r="A4779" s="24">
        <v>23</v>
      </c>
      <c r="B4779" s="25">
        <v>44440</v>
      </c>
      <c r="C4779" s="24" t="s">
        <v>44</v>
      </c>
      <c r="D4779" s="24" t="s">
        <v>146</v>
      </c>
      <c r="E4779" s="24" t="s">
        <v>1488</v>
      </c>
      <c r="F4779" cm="1">
        <f t="array" ref="F4779">_xlfn.SWITCH($E4779,"Forecast",IFERROR(SUMIFS(INDEX('Forecast Input'!$A:$BO,,MATCH(TEXT($A4779,"0"),'Forecast Input'!$1:$1,0)),'Forecast Input'!$A:$A,Master!C4779,'Forecast Input'!$D:$D,Master!D4779),0),"Actual",SUMIFS('CMO Input'!$Q:$Q,'CMO Input'!$E:$E,Master!$A4779,'CMO Input'!$C:$C,Master!$C4779,'CMO Input'!$AJ:$AJ,Master!$D4779,'CMO Input'!$AU:$AU,Master!$F4775),"")</f>
        <v>0</v>
      </c>
    </row>
    <row r="4780" spans="1:6" x14ac:dyDescent="0.25">
      <c r="A4780" s="24">
        <v>23</v>
      </c>
      <c r="B4780" s="25">
        <v>44440</v>
      </c>
      <c r="C4780" s="24" t="s">
        <v>44</v>
      </c>
      <c r="D4780" s="24" t="s">
        <v>146</v>
      </c>
      <c r="E4780" s="24" t="s">
        <v>1487</v>
      </c>
      <c r="F4780" cm="1">
        <f t="array" ref="F4780">_xlfn.SWITCH($E4780,"Forecast",IFERROR(SUMIFS(INDEX('Forecast Input'!$A:$BO,,MATCH(TEXT($A4780,"0"),'Forecast Input'!$1:$1,0)),'Forecast Input'!$A:$A,Master!C4780,'Forecast Input'!$D:$D,Master!D4780),0),"Actual",SUMIFS('CMO Input'!$Q:$Q,'CMO Input'!$E:$E,Master!$A4780,'CMO Input'!$C:$C,Master!$C4780,'CMO Input'!$AJ:$AJ,Master!$D4780,'CMO Input'!$AU:$AU,Master!$F4776),"")</f>
        <v>0</v>
      </c>
    </row>
    <row r="4781" spans="1:6" x14ac:dyDescent="0.25">
      <c r="A4781" s="24">
        <v>23</v>
      </c>
      <c r="B4781" s="25">
        <v>44440</v>
      </c>
      <c r="C4781" s="24" t="s">
        <v>44</v>
      </c>
      <c r="D4781" s="24" t="s">
        <v>166</v>
      </c>
      <c r="E4781" s="24" t="s">
        <v>1489</v>
      </c>
      <c r="F4781" t="str" cm="1">
        <f t="array" ref="F4781">_xlfn.SWITCH($E4781,"Forecast",IFERROR(SUMIFS(INDEX('Forecast Input'!$A:$BO,,MATCH(TEXT($A4781,"0"),'Forecast Input'!$1:$1,0)),'Forecast Input'!$A:$A,Master!C4781,'Forecast Input'!$D:$D,Master!D4781),0),"Actual",SUMIFS('CMO Input'!$Q:$Q,'CMO Input'!$E:$E,Master!$A4781,'CMO Input'!$C:$C,Master!$C4781,'CMO Input'!$AJ:$AJ,Master!$D4781,'CMO Input'!$AU:$AU,Master!$F4777),"")</f>
        <v/>
      </c>
    </row>
    <row r="4782" spans="1:6" x14ac:dyDescent="0.25">
      <c r="A4782" s="24">
        <v>23</v>
      </c>
      <c r="B4782" s="25">
        <v>44440</v>
      </c>
      <c r="C4782" s="24" t="s">
        <v>44</v>
      </c>
      <c r="D4782" s="24" t="s">
        <v>166</v>
      </c>
      <c r="E4782" s="24" t="s">
        <v>1488</v>
      </c>
      <c r="F4782" cm="1">
        <f t="array" ref="F4782">_xlfn.SWITCH($E4782,"Forecast",IFERROR(SUMIFS(INDEX('Forecast Input'!$A:$BO,,MATCH(TEXT($A4782,"0"),'Forecast Input'!$1:$1,0)),'Forecast Input'!$A:$A,Master!C4782,'Forecast Input'!$D:$D,Master!D4782),0),"Actual",SUMIFS('CMO Input'!$Q:$Q,'CMO Input'!$E:$E,Master!$A4782,'CMO Input'!$C:$C,Master!$C4782,'CMO Input'!$AJ:$AJ,Master!$D4782,'CMO Input'!$AU:$AU,Master!$F4778),"")</f>
        <v>0</v>
      </c>
    </row>
    <row r="4783" spans="1:6" x14ac:dyDescent="0.25">
      <c r="A4783" s="24">
        <v>23</v>
      </c>
      <c r="B4783" s="25">
        <v>44440</v>
      </c>
      <c r="C4783" s="24" t="s">
        <v>44</v>
      </c>
      <c r="D4783" s="24" t="s">
        <v>166</v>
      </c>
      <c r="E4783" s="24" t="s">
        <v>1487</v>
      </c>
      <c r="F4783" cm="1">
        <f t="array" ref="F4783">_xlfn.SWITCH($E4783,"Forecast",IFERROR(SUMIFS(INDEX('Forecast Input'!$A:$BO,,MATCH(TEXT($A4783,"0"),'Forecast Input'!$1:$1,0)),'Forecast Input'!$A:$A,Master!C4783,'Forecast Input'!$D:$D,Master!D4783),0),"Actual",SUMIFS('CMO Input'!$Q:$Q,'CMO Input'!$E:$E,Master!$A4783,'CMO Input'!$C:$C,Master!$C4783,'CMO Input'!$AJ:$AJ,Master!$D4783,'CMO Input'!$AU:$AU,Master!$F4779),"")</f>
        <v>0</v>
      </c>
    </row>
    <row r="4784" spans="1:6" x14ac:dyDescent="0.25">
      <c r="A4784" s="24">
        <v>23</v>
      </c>
      <c r="B4784" s="25">
        <v>44440</v>
      </c>
      <c r="C4784" s="24" t="s">
        <v>44</v>
      </c>
      <c r="D4784" s="24" t="s">
        <v>170</v>
      </c>
      <c r="E4784" s="24" t="s">
        <v>1489</v>
      </c>
      <c r="F4784" t="str" cm="1">
        <f t="array" ref="F4784">_xlfn.SWITCH($E4784,"Forecast",IFERROR(SUMIFS(INDEX('Forecast Input'!$A:$BO,,MATCH(TEXT($A4784,"0"),'Forecast Input'!$1:$1,0)),'Forecast Input'!$A:$A,Master!C4784,'Forecast Input'!$D:$D,Master!D4784),0),"Actual",SUMIFS('CMO Input'!$Q:$Q,'CMO Input'!$E:$E,Master!$A4784,'CMO Input'!$C:$C,Master!$C4784,'CMO Input'!$AJ:$AJ,Master!$D4784,'CMO Input'!$AU:$AU,Master!$F4780),"")</f>
        <v/>
      </c>
    </row>
    <row r="4785" spans="1:6" x14ac:dyDescent="0.25">
      <c r="A4785" s="24">
        <v>23</v>
      </c>
      <c r="B4785" s="25">
        <v>44440</v>
      </c>
      <c r="C4785" s="24" t="s">
        <v>44</v>
      </c>
      <c r="D4785" s="24" t="s">
        <v>170</v>
      </c>
      <c r="E4785" s="24" t="s">
        <v>1488</v>
      </c>
      <c r="F4785" cm="1">
        <f t="array" ref="F4785">_xlfn.SWITCH($E4785,"Forecast",IFERROR(SUMIFS(INDEX('Forecast Input'!$A:$BO,,MATCH(TEXT($A4785,"0"),'Forecast Input'!$1:$1,0)),'Forecast Input'!$A:$A,Master!C4785,'Forecast Input'!$D:$D,Master!D4785),0),"Actual",SUMIFS('CMO Input'!$Q:$Q,'CMO Input'!$E:$E,Master!$A4785,'CMO Input'!$C:$C,Master!$C4785,'CMO Input'!$AJ:$AJ,Master!$D4785,'CMO Input'!$AU:$AU,Master!$F4781),"")</f>
        <v>0</v>
      </c>
    </row>
    <row r="4786" spans="1:6" x14ac:dyDescent="0.25">
      <c r="A4786" s="24">
        <v>23</v>
      </c>
      <c r="B4786" s="25">
        <v>44440</v>
      </c>
      <c r="C4786" s="24" t="s">
        <v>44</v>
      </c>
      <c r="D4786" s="24" t="s">
        <v>170</v>
      </c>
      <c r="E4786" s="24" t="s">
        <v>1487</v>
      </c>
      <c r="F4786" cm="1">
        <f t="array" ref="F4786">_xlfn.SWITCH($E4786,"Forecast",IFERROR(SUMIFS(INDEX('Forecast Input'!$A:$BO,,MATCH(TEXT($A4786,"0"),'Forecast Input'!$1:$1,0)),'Forecast Input'!$A:$A,Master!C4786,'Forecast Input'!$D:$D,Master!D4786),0),"Actual",SUMIFS('CMO Input'!$Q:$Q,'CMO Input'!$E:$E,Master!$A4786,'CMO Input'!$C:$C,Master!$C4786,'CMO Input'!$AJ:$AJ,Master!$D4786,'CMO Input'!$AU:$AU,Master!$F4782),"")</f>
        <v>0</v>
      </c>
    </row>
    <row r="4787" spans="1:6" x14ac:dyDescent="0.25">
      <c r="A4787" s="24">
        <v>23</v>
      </c>
      <c r="B4787" s="25">
        <v>44440</v>
      </c>
      <c r="C4787" s="24" t="s">
        <v>44</v>
      </c>
      <c r="D4787" s="24" t="s">
        <v>436</v>
      </c>
      <c r="E4787" s="24" t="s">
        <v>1489</v>
      </c>
      <c r="F4787" t="str" cm="1">
        <f t="array" ref="F4787">_xlfn.SWITCH($E4787,"Forecast",IFERROR(SUMIFS(INDEX('Forecast Input'!$A:$BO,,MATCH(TEXT($A4787,"0"),'Forecast Input'!$1:$1,0)),'Forecast Input'!$A:$A,Master!C4787,'Forecast Input'!$D:$D,Master!D4787),0),"Actual",SUMIFS('CMO Input'!$Q:$Q,'CMO Input'!$E:$E,Master!$A4787,'CMO Input'!$C:$C,Master!$C4787,'CMO Input'!$AJ:$AJ,Master!$D4787,'CMO Input'!$AU:$AU,Master!$F4783),"")</f>
        <v/>
      </c>
    </row>
    <row r="4788" spans="1:6" x14ac:dyDescent="0.25">
      <c r="A4788" s="24">
        <v>23</v>
      </c>
      <c r="B4788" s="25">
        <v>44440</v>
      </c>
      <c r="C4788" s="24" t="s">
        <v>44</v>
      </c>
      <c r="D4788" s="24" t="s">
        <v>436</v>
      </c>
      <c r="E4788" s="24" t="s">
        <v>1488</v>
      </c>
      <c r="F4788" cm="1">
        <f t="array" ref="F4788">_xlfn.SWITCH($E4788,"Forecast",IFERROR(SUMIFS(INDEX('Forecast Input'!$A:$BO,,MATCH(TEXT($A4788,"0"),'Forecast Input'!$1:$1,0)),'Forecast Input'!$A:$A,Master!C4788,'Forecast Input'!$D:$D,Master!D4788),0),"Actual",SUMIFS('CMO Input'!$Q:$Q,'CMO Input'!$E:$E,Master!$A4788,'CMO Input'!$C:$C,Master!$C4788,'CMO Input'!$AJ:$AJ,Master!$D4788,'CMO Input'!$AU:$AU,Master!$F4784),"")</f>
        <v>0</v>
      </c>
    </row>
    <row r="4789" spans="1:6" x14ac:dyDescent="0.25">
      <c r="A4789" s="24">
        <v>23</v>
      </c>
      <c r="B4789" s="25">
        <v>44440</v>
      </c>
      <c r="C4789" s="24" t="s">
        <v>44</v>
      </c>
      <c r="D4789" s="24" t="s">
        <v>436</v>
      </c>
      <c r="E4789" s="24" t="s">
        <v>1487</v>
      </c>
      <c r="F4789" cm="1">
        <f t="array" ref="F4789">_xlfn.SWITCH($E4789,"Forecast",IFERROR(SUMIFS(INDEX('Forecast Input'!$A:$BO,,MATCH(TEXT($A4789,"0"),'Forecast Input'!$1:$1,0)),'Forecast Input'!$A:$A,Master!C4789,'Forecast Input'!$D:$D,Master!D4789),0),"Actual",SUMIFS('CMO Input'!$Q:$Q,'CMO Input'!$E:$E,Master!$A4789,'CMO Input'!$C:$C,Master!$C4789,'CMO Input'!$AJ:$AJ,Master!$D4789,'CMO Input'!$AU:$AU,Master!$F4785),"")</f>
        <v>0</v>
      </c>
    </row>
    <row r="4790" spans="1:6" x14ac:dyDescent="0.25">
      <c r="A4790" s="24">
        <v>23</v>
      </c>
      <c r="B4790" s="25">
        <v>44440</v>
      </c>
      <c r="C4790" s="24" t="s">
        <v>44</v>
      </c>
      <c r="D4790" s="24" t="s">
        <v>1469</v>
      </c>
      <c r="E4790" s="24" t="s">
        <v>1489</v>
      </c>
      <c r="F4790" t="str" cm="1">
        <f t="array" ref="F4790">_xlfn.SWITCH($E4790,"Forecast",IFERROR(SUMIFS(INDEX('Forecast Input'!$A:$BO,,MATCH(TEXT($A4790,"0"),'Forecast Input'!$1:$1,0)),'Forecast Input'!$A:$A,Master!C4790,'Forecast Input'!$D:$D,Master!D4790),0),"Actual",SUMIFS('CMO Input'!$Q:$Q,'CMO Input'!$E:$E,Master!$A4790,'CMO Input'!$C:$C,Master!$C4790,'CMO Input'!$AJ:$AJ,Master!$D4790,'CMO Input'!$AU:$AU,Master!$F4786),"")</f>
        <v/>
      </c>
    </row>
    <row r="4791" spans="1:6" x14ac:dyDescent="0.25">
      <c r="A4791" s="24">
        <v>23</v>
      </c>
      <c r="B4791" s="25">
        <v>44440</v>
      </c>
      <c r="C4791" s="24" t="s">
        <v>44</v>
      </c>
      <c r="D4791" s="24" t="s">
        <v>1469</v>
      </c>
      <c r="E4791" s="24" t="s">
        <v>1488</v>
      </c>
      <c r="F4791" cm="1">
        <f t="array" ref="F4791">_xlfn.SWITCH($E4791,"Forecast",IFERROR(SUMIFS(INDEX('Forecast Input'!$A:$BO,,MATCH(TEXT($A4791,"0"),'Forecast Input'!$1:$1,0)),'Forecast Input'!$A:$A,Master!C4791,'Forecast Input'!$D:$D,Master!D4791),0),"Actual",SUMIFS('CMO Input'!$Q:$Q,'CMO Input'!$E:$E,Master!$A4791,'CMO Input'!$C:$C,Master!$C4791,'CMO Input'!$AJ:$AJ,Master!$D4791,'CMO Input'!$AU:$AU,Master!$F4787),"")</f>
        <v>0</v>
      </c>
    </row>
    <row r="4792" spans="1:6" x14ac:dyDescent="0.25">
      <c r="A4792" s="24">
        <v>23</v>
      </c>
      <c r="B4792" s="25">
        <v>44440</v>
      </c>
      <c r="C4792" s="24" t="s">
        <v>44</v>
      </c>
      <c r="D4792" s="24" t="s">
        <v>1469</v>
      </c>
      <c r="E4792" s="24" t="s">
        <v>1487</v>
      </c>
      <c r="F4792" cm="1">
        <f t="array" ref="F4792">_xlfn.SWITCH($E4792,"Forecast",IFERROR(SUMIFS(INDEX('Forecast Input'!$A:$BO,,MATCH(TEXT($A4792,"0"),'Forecast Input'!$1:$1,0)),'Forecast Input'!$A:$A,Master!C4792,'Forecast Input'!$D:$D,Master!D4792),0),"Actual",SUMIFS('CMO Input'!$Q:$Q,'CMO Input'!$E:$E,Master!$A4792,'CMO Input'!$C:$C,Master!$C4792,'CMO Input'!$AJ:$AJ,Master!$D4792,'CMO Input'!$AU:$AU,Master!$F4788),"")</f>
        <v>0</v>
      </c>
    </row>
    <row r="4793" spans="1:6" x14ac:dyDescent="0.25">
      <c r="A4793" s="24">
        <v>23</v>
      </c>
      <c r="B4793" s="25">
        <v>44440</v>
      </c>
      <c r="C4793" s="24" t="s">
        <v>780</v>
      </c>
      <c r="D4793" s="24" t="s">
        <v>1470</v>
      </c>
      <c r="E4793" s="24" t="s">
        <v>1489</v>
      </c>
      <c r="F4793" t="str" cm="1">
        <f t="array" ref="F4793">_xlfn.SWITCH($E4793,"Forecast",IFERROR(SUMIFS(INDEX('Forecast Input'!$A:$BO,,MATCH(TEXT($A4793,"0"),'Forecast Input'!$1:$1,0)),'Forecast Input'!$A:$A,Master!C4793,'Forecast Input'!$D:$D,Master!D4793),0),"Actual",SUMIFS('CMO Input'!$Q:$Q,'CMO Input'!$E:$E,Master!$A4793,'CMO Input'!$C:$C,Master!$C4793,'CMO Input'!$AJ:$AJ,Master!$D4793,'CMO Input'!$AU:$AU,Master!$F4789),"")</f>
        <v/>
      </c>
    </row>
    <row r="4794" spans="1:6" x14ac:dyDescent="0.25">
      <c r="A4794" s="24">
        <v>23</v>
      </c>
      <c r="B4794" s="25">
        <v>44440</v>
      </c>
      <c r="C4794" s="24" t="s">
        <v>780</v>
      </c>
      <c r="D4794" s="24" t="s">
        <v>1470</v>
      </c>
      <c r="E4794" s="24" t="s">
        <v>1488</v>
      </c>
      <c r="F4794" cm="1">
        <f t="array" ref="F4794">_xlfn.SWITCH($E4794,"Forecast",IFERROR(SUMIFS(INDEX('Forecast Input'!$A:$BO,,MATCH(TEXT($A4794,"0"),'Forecast Input'!$1:$1,0)),'Forecast Input'!$A:$A,Master!C4794,'Forecast Input'!$D:$D,Master!D4794),0),"Actual",SUMIFS('CMO Input'!$Q:$Q,'CMO Input'!$E:$E,Master!$A4794,'CMO Input'!$C:$C,Master!$C4794,'CMO Input'!$AJ:$AJ,Master!$D4794,'CMO Input'!$AU:$AU,Master!$F4790),"")</f>
        <v>0</v>
      </c>
    </row>
    <row r="4795" spans="1:6" x14ac:dyDescent="0.25">
      <c r="A4795" s="24">
        <v>23</v>
      </c>
      <c r="B4795" s="25">
        <v>44440</v>
      </c>
      <c r="C4795" s="24" t="s">
        <v>780</v>
      </c>
      <c r="D4795" s="24" t="s">
        <v>1470</v>
      </c>
      <c r="E4795" s="24" t="s">
        <v>1487</v>
      </c>
      <c r="F4795" cm="1">
        <f t="array" ref="F4795">_xlfn.SWITCH($E4795,"Forecast",IFERROR(SUMIFS(INDEX('Forecast Input'!$A:$BO,,MATCH(TEXT($A4795,"0"),'Forecast Input'!$1:$1,0)),'Forecast Input'!$A:$A,Master!C4795,'Forecast Input'!$D:$D,Master!D4795),0),"Actual",SUMIFS('CMO Input'!$Q:$Q,'CMO Input'!$E:$E,Master!$A4795,'CMO Input'!$C:$C,Master!$C4795,'CMO Input'!$AJ:$AJ,Master!$D4795,'CMO Input'!$AU:$AU,Master!$F4791),"")</f>
        <v>0</v>
      </c>
    </row>
    <row r="4796" spans="1:6" x14ac:dyDescent="0.25">
      <c r="A4796" s="24">
        <v>23</v>
      </c>
      <c r="B4796" s="25">
        <v>44440</v>
      </c>
      <c r="C4796" s="24" t="s">
        <v>989</v>
      </c>
      <c r="D4796" s="24" t="s">
        <v>1470</v>
      </c>
      <c r="E4796" s="24" t="s">
        <v>1489</v>
      </c>
      <c r="F4796" t="str" cm="1">
        <f t="array" ref="F4796">_xlfn.SWITCH($E4796,"Forecast",IFERROR(SUMIFS(INDEX('Forecast Input'!$A:$BO,,MATCH(TEXT($A4796,"0"),'Forecast Input'!$1:$1,0)),'Forecast Input'!$A:$A,Master!C4796,'Forecast Input'!$D:$D,Master!D4796),0),"Actual",SUMIFS('CMO Input'!$Q:$Q,'CMO Input'!$E:$E,Master!$A4796,'CMO Input'!$C:$C,Master!$C4796,'CMO Input'!$AJ:$AJ,Master!$D4796,'CMO Input'!$AU:$AU,Master!$F4792),"")</f>
        <v/>
      </c>
    </row>
    <row r="4797" spans="1:6" x14ac:dyDescent="0.25">
      <c r="A4797" s="24">
        <v>23</v>
      </c>
      <c r="B4797" s="25">
        <v>44440</v>
      </c>
      <c r="C4797" s="24" t="s">
        <v>989</v>
      </c>
      <c r="D4797" s="24" t="s">
        <v>1470</v>
      </c>
      <c r="E4797" s="24" t="s">
        <v>1488</v>
      </c>
      <c r="F4797" cm="1">
        <f t="array" ref="F4797">_xlfn.SWITCH($E4797,"Forecast",IFERROR(SUMIFS(INDEX('Forecast Input'!$A:$BO,,MATCH(TEXT($A4797,"0"),'Forecast Input'!$1:$1,0)),'Forecast Input'!$A:$A,Master!C4797,'Forecast Input'!$D:$D,Master!D4797),0),"Actual",SUMIFS('CMO Input'!$Q:$Q,'CMO Input'!$E:$E,Master!$A4797,'CMO Input'!$C:$C,Master!$C4797,'CMO Input'!$AJ:$AJ,Master!$D4797,'CMO Input'!$AU:$AU,Master!$F4793),"")</f>
        <v>0</v>
      </c>
    </row>
    <row r="4798" spans="1:6" x14ac:dyDescent="0.25">
      <c r="A4798" s="24">
        <v>23</v>
      </c>
      <c r="B4798" s="25">
        <v>44440</v>
      </c>
      <c r="C4798" s="24" t="s">
        <v>989</v>
      </c>
      <c r="D4798" s="24" t="s">
        <v>1470</v>
      </c>
      <c r="E4798" s="24" t="s">
        <v>1487</v>
      </c>
      <c r="F4798" cm="1">
        <f t="array" ref="F4798">_xlfn.SWITCH($E4798,"Forecast",IFERROR(SUMIFS(INDEX('Forecast Input'!$A:$BO,,MATCH(TEXT($A4798,"0"),'Forecast Input'!$1:$1,0)),'Forecast Input'!$A:$A,Master!C4798,'Forecast Input'!$D:$D,Master!D4798),0),"Actual",SUMIFS('CMO Input'!$Q:$Q,'CMO Input'!$E:$E,Master!$A4798,'CMO Input'!$C:$C,Master!$C4798,'CMO Input'!$AJ:$AJ,Master!$D4798,'CMO Input'!$AU:$AU,Master!$F4794),"")</f>
        <v>0</v>
      </c>
    </row>
    <row r="4799" spans="1:6" x14ac:dyDescent="0.25">
      <c r="A4799" s="24">
        <v>23</v>
      </c>
      <c r="B4799" s="25">
        <v>44440</v>
      </c>
      <c r="C4799" s="24" t="s">
        <v>181</v>
      </c>
      <c r="D4799" s="24" t="s">
        <v>1470</v>
      </c>
      <c r="E4799" s="24" t="s">
        <v>1489</v>
      </c>
      <c r="F4799" t="str" cm="1">
        <f t="array" ref="F4799">_xlfn.SWITCH($E4799,"Forecast",IFERROR(SUMIFS(INDEX('Forecast Input'!$A:$BO,,MATCH(TEXT($A4799,"0"),'Forecast Input'!$1:$1,0)),'Forecast Input'!$A:$A,Master!C4799,'Forecast Input'!$D:$D,Master!D4799),0),"Actual",SUMIFS('CMO Input'!$Q:$Q,'CMO Input'!$E:$E,Master!$A4799,'CMO Input'!$C:$C,Master!$C4799,'CMO Input'!$AJ:$AJ,Master!$D4799,'CMO Input'!$AU:$AU,Master!$F4795),"")</f>
        <v/>
      </c>
    </row>
    <row r="4800" spans="1:6" x14ac:dyDescent="0.25">
      <c r="A4800" s="24">
        <v>23</v>
      </c>
      <c r="B4800" s="25">
        <v>44440</v>
      </c>
      <c r="C4800" s="24" t="s">
        <v>181</v>
      </c>
      <c r="D4800" s="24" t="s">
        <v>1470</v>
      </c>
      <c r="E4800" s="24" t="s">
        <v>1488</v>
      </c>
      <c r="F4800" cm="1">
        <f t="array" ref="F4800">_xlfn.SWITCH($E4800,"Forecast",IFERROR(SUMIFS(INDEX('Forecast Input'!$A:$BO,,MATCH(TEXT($A4800,"0"),'Forecast Input'!$1:$1,0)),'Forecast Input'!$A:$A,Master!C4800,'Forecast Input'!$D:$D,Master!D4800),0),"Actual",SUMIFS('CMO Input'!$Q:$Q,'CMO Input'!$E:$E,Master!$A4800,'CMO Input'!$C:$C,Master!$C4800,'CMO Input'!$AJ:$AJ,Master!$D4800,'CMO Input'!$AU:$AU,Master!$F4796),"")</f>
        <v>0</v>
      </c>
    </row>
    <row r="4801" spans="1:6" x14ac:dyDescent="0.25">
      <c r="A4801" s="24">
        <v>23</v>
      </c>
      <c r="B4801" s="25">
        <v>44440</v>
      </c>
      <c r="C4801" s="24" t="s">
        <v>181</v>
      </c>
      <c r="D4801" s="24" t="s">
        <v>1470</v>
      </c>
      <c r="E4801" s="24" t="s">
        <v>1487</v>
      </c>
      <c r="F4801" cm="1">
        <f t="array" ref="F4801">_xlfn.SWITCH($E4801,"Forecast",IFERROR(SUMIFS(INDEX('Forecast Input'!$A:$BO,,MATCH(TEXT($A4801,"0"),'Forecast Input'!$1:$1,0)),'Forecast Input'!$A:$A,Master!C4801,'Forecast Input'!$D:$D,Master!D4801),0),"Actual",SUMIFS('CMO Input'!$Q:$Q,'CMO Input'!$E:$E,Master!$A4801,'CMO Input'!$C:$C,Master!$C4801,'CMO Input'!$AJ:$AJ,Master!$D4801,'CMO Input'!$AU:$AU,Master!$F4797),"")</f>
        <v>0</v>
      </c>
    </row>
    <row r="4802" spans="1:6" x14ac:dyDescent="0.25">
      <c r="A4802" s="24">
        <v>23</v>
      </c>
      <c r="B4802" s="25">
        <v>44440</v>
      </c>
      <c r="C4802" s="24" t="s">
        <v>424</v>
      </c>
      <c r="D4802" s="24" t="s">
        <v>1470</v>
      </c>
      <c r="E4802" s="24" t="s">
        <v>1489</v>
      </c>
      <c r="F4802" t="str" cm="1">
        <f t="array" ref="F4802">_xlfn.SWITCH($E4802,"Forecast",IFERROR(SUMIFS(INDEX('Forecast Input'!$A:$BO,,MATCH(TEXT($A4802,"0"),'Forecast Input'!$1:$1,0)),'Forecast Input'!$A:$A,Master!C4802,'Forecast Input'!$D:$D,Master!D4802),0),"Actual",SUMIFS('CMO Input'!$Q:$Q,'CMO Input'!$E:$E,Master!$A4802,'CMO Input'!$C:$C,Master!$C4802,'CMO Input'!$AJ:$AJ,Master!$D4802,'CMO Input'!$AU:$AU,Master!$F4798),"")</f>
        <v/>
      </c>
    </row>
    <row r="4803" spans="1:6" x14ac:dyDescent="0.25">
      <c r="A4803" s="24">
        <v>23</v>
      </c>
      <c r="B4803" s="25">
        <v>44440</v>
      </c>
      <c r="C4803" s="24" t="s">
        <v>424</v>
      </c>
      <c r="D4803" s="24" t="s">
        <v>1470</v>
      </c>
      <c r="E4803" s="24" t="s">
        <v>1488</v>
      </c>
      <c r="F4803" cm="1">
        <f t="array" ref="F4803">_xlfn.SWITCH($E4803,"Forecast",IFERROR(SUMIFS(INDEX('Forecast Input'!$A:$BO,,MATCH(TEXT($A4803,"0"),'Forecast Input'!$1:$1,0)),'Forecast Input'!$A:$A,Master!C4803,'Forecast Input'!$D:$D,Master!D4803),0),"Actual",SUMIFS('CMO Input'!$Q:$Q,'CMO Input'!$E:$E,Master!$A4803,'CMO Input'!$C:$C,Master!$C4803,'CMO Input'!$AJ:$AJ,Master!$D4803,'CMO Input'!$AU:$AU,Master!$F4799),"")</f>
        <v>0</v>
      </c>
    </row>
    <row r="4804" spans="1:6" x14ac:dyDescent="0.25">
      <c r="A4804" s="24">
        <v>23</v>
      </c>
      <c r="B4804" s="25">
        <v>44440</v>
      </c>
      <c r="C4804" s="24" t="s">
        <v>424</v>
      </c>
      <c r="D4804" s="24" t="s">
        <v>1470</v>
      </c>
      <c r="E4804" s="24" t="s">
        <v>1487</v>
      </c>
      <c r="F4804" cm="1">
        <f t="array" ref="F4804">_xlfn.SWITCH($E4804,"Forecast",IFERROR(SUMIFS(INDEX('Forecast Input'!$A:$BO,,MATCH(TEXT($A4804,"0"),'Forecast Input'!$1:$1,0)),'Forecast Input'!$A:$A,Master!C4804,'Forecast Input'!$D:$D,Master!D4804),0),"Actual",SUMIFS('CMO Input'!$Q:$Q,'CMO Input'!$E:$E,Master!$A4804,'CMO Input'!$C:$C,Master!$C4804,'CMO Input'!$AJ:$AJ,Master!$D4804,'CMO Input'!$AU:$AU,Master!$F4800),"")</f>
        <v>0</v>
      </c>
    </row>
    <row r="4805" spans="1:6" x14ac:dyDescent="0.25">
      <c r="A4805" s="24">
        <v>23</v>
      </c>
      <c r="B4805" s="25">
        <v>44440</v>
      </c>
      <c r="C4805" s="24" t="s">
        <v>141</v>
      </c>
      <c r="D4805" s="24" t="s">
        <v>1470</v>
      </c>
      <c r="E4805" s="24" t="s">
        <v>1489</v>
      </c>
      <c r="F4805" t="str" cm="1">
        <f t="array" ref="F4805">_xlfn.SWITCH($E4805,"Forecast",IFERROR(SUMIFS(INDEX('Forecast Input'!$A:$BO,,MATCH(TEXT($A4805,"0"),'Forecast Input'!$1:$1,0)),'Forecast Input'!$A:$A,Master!C4805,'Forecast Input'!$D:$D,Master!D4805),0),"Actual",SUMIFS('CMO Input'!$Q:$Q,'CMO Input'!$E:$E,Master!$A4805,'CMO Input'!$C:$C,Master!$C4805,'CMO Input'!$AJ:$AJ,Master!$D4805,'CMO Input'!$AU:$AU,Master!$F4801),"")</f>
        <v/>
      </c>
    </row>
    <row r="4806" spans="1:6" x14ac:dyDescent="0.25">
      <c r="A4806" s="24">
        <v>23</v>
      </c>
      <c r="B4806" s="25">
        <v>44440</v>
      </c>
      <c r="C4806" s="24" t="s">
        <v>141</v>
      </c>
      <c r="D4806" s="24" t="s">
        <v>1470</v>
      </c>
      <c r="E4806" s="24" t="s">
        <v>1488</v>
      </c>
      <c r="F4806" cm="1">
        <f t="array" ref="F4806">_xlfn.SWITCH($E4806,"Forecast",IFERROR(SUMIFS(INDEX('Forecast Input'!$A:$BO,,MATCH(TEXT($A4806,"0"),'Forecast Input'!$1:$1,0)),'Forecast Input'!$A:$A,Master!C4806,'Forecast Input'!$D:$D,Master!D4806),0),"Actual",SUMIFS('CMO Input'!$Q:$Q,'CMO Input'!$E:$E,Master!$A4806,'CMO Input'!$C:$C,Master!$C4806,'CMO Input'!$AJ:$AJ,Master!$D4806,'CMO Input'!$AU:$AU,Master!$F4802),"")</f>
        <v>0</v>
      </c>
    </row>
    <row r="4807" spans="1:6" x14ac:dyDescent="0.25">
      <c r="A4807" s="24">
        <v>23</v>
      </c>
      <c r="B4807" s="25">
        <v>44440</v>
      </c>
      <c r="C4807" s="24" t="s">
        <v>141</v>
      </c>
      <c r="D4807" s="24" t="s">
        <v>1470</v>
      </c>
      <c r="E4807" s="24" t="s">
        <v>1487</v>
      </c>
      <c r="F4807" cm="1">
        <f t="array" ref="F4807">_xlfn.SWITCH($E4807,"Forecast",IFERROR(SUMIFS(INDEX('Forecast Input'!$A:$BO,,MATCH(TEXT($A4807,"0"),'Forecast Input'!$1:$1,0)),'Forecast Input'!$A:$A,Master!C4807,'Forecast Input'!$D:$D,Master!D4807),0),"Actual",SUMIFS('CMO Input'!$Q:$Q,'CMO Input'!$E:$E,Master!$A4807,'CMO Input'!$C:$C,Master!$C4807,'CMO Input'!$AJ:$AJ,Master!$D4807,'CMO Input'!$AU:$AU,Master!$F4803),"")</f>
        <v>0</v>
      </c>
    </row>
    <row r="4808" spans="1:6" x14ac:dyDescent="0.25">
      <c r="A4808" s="24">
        <v>23</v>
      </c>
      <c r="B4808" s="25">
        <v>44440</v>
      </c>
      <c r="C4808" s="24" t="s">
        <v>127</v>
      </c>
      <c r="D4808" s="24" t="s">
        <v>1470</v>
      </c>
      <c r="E4808" s="24" t="s">
        <v>1489</v>
      </c>
      <c r="F4808" t="str" cm="1">
        <f t="array" ref="F4808">_xlfn.SWITCH($E4808,"Forecast",IFERROR(SUMIFS(INDEX('Forecast Input'!$A:$BO,,MATCH(TEXT($A4808,"0"),'Forecast Input'!$1:$1,0)),'Forecast Input'!$A:$A,Master!C4808,'Forecast Input'!$D:$D,Master!D4808),0),"Actual",SUMIFS('CMO Input'!$Q:$Q,'CMO Input'!$E:$E,Master!$A4808,'CMO Input'!$C:$C,Master!$C4808,'CMO Input'!$AJ:$AJ,Master!$D4808,'CMO Input'!$AU:$AU,Master!$F4804),"")</f>
        <v/>
      </c>
    </row>
    <row r="4809" spans="1:6" x14ac:dyDescent="0.25">
      <c r="A4809" s="24">
        <v>23</v>
      </c>
      <c r="B4809" s="25">
        <v>44440</v>
      </c>
      <c r="C4809" s="24" t="s">
        <v>127</v>
      </c>
      <c r="D4809" s="24" t="s">
        <v>1470</v>
      </c>
      <c r="E4809" s="24" t="s">
        <v>1488</v>
      </c>
      <c r="F4809" cm="1">
        <f t="array" ref="F4809">_xlfn.SWITCH($E4809,"Forecast",IFERROR(SUMIFS(INDEX('Forecast Input'!$A:$BO,,MATCH(TEXT($A4809,"0"),'Forecast Input'!$1:$1,0)),'Forecast Input'!$A:$A,Master!C4809,'Forecast Input'!$D:$D,Master!D4809),0),"Actual",SUMIFS('CMO Input'!$Q:$Q,'CMO Input'!$E:$E,Master!$A4809,'CMO Input'!$C:$C,Master!$C4809,'CMO Input'!$AJ:$AJ,Master!$D4809,'CMO Input'!$AU:$AU,Master!$F4805),"")</f>
        <v>0</v>
      </c>
    </row>
    <row r="4810" spans="1:6" x14ac:dyDescent="0.25">
      <c r="A4810" s="24">
        <v>23</v>
      </c>
      <c r="B4810" s="25">
        <v>44440</v>
      </c>
      <c r="C4810" s="24" t="s">
        <v>127</v>
      </c>
      <c r="D4810" s="24" t="s">
        <v>1470</v>
      </c>
      <c r="E4810" s="24" t="s">
        <v>1487</v>
      </c>
      <c r="F4810" cm="1">
        <f t="array" ref="F4810">_xlfn.SWITCH($E4810,"Forecast",IFERROR(SUMIFS(INDEX('Forecast Input'!$A:$BO,,MATCH(TEXT($A4810,"0"),'Forecast Input'!$1:$1,0)),'Forecast Input'!$A:$A,Master!C4810,'Forecast Input'!$D:$D,Master!D4810),0),"Actual",SUMIFS('CMO Input'!$Q:$Q,'CMO Input'!$E:$E,Master!$A4810,'CMO Input'!$C:$C,Master!$C4810,'CMO Input'!$AJ:$AJ,Master!$D4810,'CMO Input'!$AU:$AU,Master!$F4806),"")</f>
        <v>0</v>
      </c>
    </row>
    <row r="4811" spans="1:6" x14ac:dyDescent="0.25">
      <c r="A4811" s="24">
        <v>23</v>
      </c>
      <c r="B4811" s="25">
        <v>44440</v>
      </c>
      <c r="C4811" s="24" t="s">
        <v>44</v>
      </c>
      <c r="D4811" s="24" t="s">
        <v>1470</v>
      </c>
      <c r="E4811" s="24" t="s">
        <v>1489</v>
      </c>
      <c r="F4811" t="str" cm="1">
        <f t="array" ref="F4811">_xlfn.SWITCH($E4811,"Forecast",IFERROR(SUMIFS(INDEX('Forecast Input'!$A:$BO,,MATCH(TEXT($A4811,"0"),'Forecast Input'!$1:$1,0)),'Forecast Input'!$A:$A,Master!C4811,'Forecast Input'!$D:$D,Master!D4811),0),"Actual",SUMIFS('CMO Input'!$Q:$Q,'CMO Input'!$E:$E,Master!$A4811,'CMO Input'!$C:$C,Master!$C4811,'CMO Input'!$AJ:$AJ,Master!$D4811,'CMO Input'!$AU:$AU,Master!$F4807),"")</f>
        <v/>
      </c>
    </row>
    <row r="4812" spans="1:6" x14ac:dyDescent="0.25">
      <c r="A4812" s="24">
        <v>23</v>
      </c>
      <c r="B4812" s="25">
        <v>44440</v>
      </c>
      <c r="C4812" s="24" t="s">
        <v>44</v>
      </c>
      <c r="D4812" s="24" t="s">
        <v>1470</v>
      </c>
      <c r="E4812" s="24" t="s">
        <v>1488</v>
      </c>
      <c r="F4812" cm="1">
        <f t="array" ref="F4812">_xlfn.SWITCH($E4812,"Forecast",IFERROR(SUMIFS(INDEX('Forecast Input'!$A:$BO,,MATCH(TEXT($A4812,"0"),'Forecast Input'!$1:$1,0)),'Forecast Input'!$A:$A,Master!C4812,'Forecast Input'!$D:$D,Master!D4812),0),"Actual",SUMIFS('CMO Input'!$Q:$Q,'CMO Input'!$E:$E,Master!$A4812,'CMO Input'!$C:$C,Master!$C4812,'CMO Input'!$AJ:$AJ,Master!$D4812,'CMO Input'!$AU:$AU,Master!$F4808),"")</f>
        <v>0</v>
      </c>
    </row>
    <row r="4813" spans="1:6" x14ac:dyDescent="0.25">
      <c r="A4813" s="24">
        <v>23</v>
      </c>
      <c r="B4813" s="25">
        <v>44440</v>
      </c>
      <c r="C4813" s="24" t="s">
        <v>44</v>
      </c>
      <c r="D4813" s="24" t="s">
        <v>1470</v>
      </c>
      <c r="E4813" s="24" t="s">
        <v>1487</v>
      </c>
      <c r="F4813" cm="1">
        <f t="array" ref="F4813">_xlfn.SWITCH($E4813,"Forecast",IFERROR(SUMIFS(INDEX('Forecast Input'!$A:$BO,,MATCH(TEXT($A4813,"0"),'Forecast Input'!$1:$1,0)),'Forecast Input'!$A:$A,Master!C4813,'Forecast Input'!$D:$D,Master!D4813),0),"Actual",SUMIFS('CMO Input'!$Q:$Q,'CMO Input'!$E:$E,Master!$A4813,'CMO Input'!$C:$C,Master!$C4813,'CMO Input'!$AJ:$AJ,Master!$D4813,'CMO Input'!$AU:$AU,Master!$F4809),"")</f>
        <v>0</v>
      </c>
    </row>
    <row r="4814" spans="1:6" x14ac:dyDescent="0.25">
      <c r="A4814" s="24">
        <v>23</v>
      </c>
      <c r="B4814" s="25">
        <v>44440</v>
      </c>
      <c r="C4814" s="24" t="s">
        <v>780</v>
      </c>
      <c r="D4814" s="24" t="s">
        <v>827</v>
      </c>
      <c r="E4814" s="24" t="s">
        <v>1489</v>
      </c>
      <c r="F4814" t="str" cm="1">
        <f t="array" ref="F4814">_xlfn.SWITCH($E4814,"Forecast",IFERROR(SUMIFS(INDEX('Forecast Input'!$A:$BO,,MATCH(TEXT($A4814,"0"),'Forecast Input'!$1:$1,0)),'Forecast Input'!$A:$A,Master!C4814,'Forecast Input'!$D:$D,Master!D4814),0),"Actual",SUMIFS('CMO Input'!$Q:$Q,'CMO Input'!$E:$E,Master!$A4814,'CMO Input'!$C:$C,Master!$C4814,'CMO Input'!$AJ:$AJ,Master!$D4814,'CMO Input'!$AU:$AU,Master!$F4810),"")</f>
        <v/>
      </c>
    </row>
    <row r="4815" spans="1:6" x14ac:dyDescent="0.25">
      <c r="A4815" s="24">
        <v>23</v>
      </c>
      <c r="B4815" s="25">
        <v>44440</v>
      </c>
      <c r="C4815" s="24" t="s">
        <v>780</v>
      </c>
      <c r="D4815" s="24" t="s">
        <v>827</v>
      </c>
      <c r="E4815" s="24" t="s">
        <v>1488</v>
      </c>
      <c r="F4815" cm="1">
        <f t="array" ref="F4815">_xlfn.SWITCH($E4815,"Forecast",IFERROR(SUMIFS(INDEX('Forecast Input'!$A:$BO,,MATCH(TEXT($A4815,"0"),'Forecast Input'!$1:$1,0)),'Forecast Input'!$A:$A,Master!C4815,'Forecast Input'!$D:$D,Master!D4815),0),"Actual",SUMIFS('CMO Input'!$Q:$Q,'CMO Input'!$E:$E,Master!$A4815,'CMO Input'!$C:$C,Master!$C4815,'CMO Input'!$AJ:$AJ,Master!$D4815,'CMO Input'!$AU:$AU,Master!$F4811),"")</f>
        <v>0</v>
      </c>
    </row>
    <row r="4816" spans="1:6" x14ac:dyDescent="0.25">
      <c r="A4816" s="24">
        <v>23</v>
      </c>
      <c r="B4816" s="25">
        <v>44440</v>
      </c>
      <c r="C4816" s="24" t="s">
        <v>780</v>
      </c>
      <c r="D4816" s="24" t="s">
        <v>827</v>
      </c>
      <c r="E4816" s="24" t="s">
        <v>1487</v>
      </c>
      <c r="F4816" cm="1">
        <f t="array" ref="F4816">_xlfn.SWITCH($E4816,"Forecast",IFERROR(SUMIFS(INDEX('Forecast Input'!$A:$BO,,MATCH(TEXT($A4816,"0"),'Forecast Input'!$1:$1,0)),'Forecast Input'!$A:$A,Master!C4816,'Forecast Input'!$D:$D,Master!D4816),0),"Actual",SUMIFS('CMO Input'!$Q:$Q,'CMO Input'!$E:$E,Master!$A4816,'CMO Input'!$C:$C,Master!$C4816,'CMO Input'!$AJ:$AJ,Master!$D4816,'CMO Input'!$AU:$AU,Master!$F4812),"")</f>
        <v>0</v>
      </c>
    </row>
    <row r="4817" spans="1:6" x14ac:dyDescent="0.25">
      <c r="A4817" s="24">
        <v>23</v>
      </c>
      <c r="B4817" s="25">
        <v>44440</v>
      </c>
      <c r="C4817" s="24" t="s">
        <v>989</v>
      </c>
      <c r="D4817" s="24" t="s">
        <v>827</v>
      </c>
      <c r="E4817" s="24" t="s">
        <v>1489</v>
      </c>
      <c r="F4817" t="str" cm="1">
        <f t="array" ref="F4817">_xlfn.SWITCH($E4817,"Forecast",IFERROR(SUMIFS(INDEX('Forecast Input'!$A:$BO,,MATCH(TEXT($A4817,"0"),'Forecast Input'!$1:$1,0)),'Forecast Input'!$A:$A,Master!C4817,'Forecast Input'!$D:$D,Master!D4817),0),"Actual",SUMIFS('CMO Input'!$Q:$Q,'CMO Input'!$E:$E,Master!$A4817,'CMO Input'!$C:$C,Master!$C4817,'CMO Input'!$AJ:$AJ,Master!$D4817,'CMO Input'!$AU:$AU,Master!$F4813),"")</f>
        <v/>
      </c>
    </row>
    <row r="4818" spans="1:6" x14ac:dyDescent="0.25">
      <c r="A4818" s="24">
        <v>23</v>
      </c>
      <c r="B4818" s="25">
        <v>44440</v>
      </c>
      <c r="C4818" s="24" t="s">
        <v>989</v>
      </c>
      <c r="D4818" s="24" t="s">
        <v>827</v>
      </c>
      <c r="E4818" s="24" t="s">
        <v>1488</v>
      </c>
      <c r="F4818" cm="1">
        <f t="array" ref="F4818">_xlfn.SWITCH($E4818,"Forecast",IFERROR(SUMIFS(INDEX('Forecast Input'!$A:$BO,,MATCH(TEXT($A4818,"0"),'Forecast Input'!$1:$1,0)),'Forecast Input'!$A:$A,Master!C4818,'Forecast Input'!$D:$D,Master!D4818),0),"Actual",SUMIFS('CMO Input'!$Q:$Q,'CMO Input'!$E:$E,Master!$A4818,'CMO Input'!$C:$C,Master!$C4818,'CMO Input'!$AJ:$AJ,Master!$D4818,'CMO Input'!$AU:$AU,Master!$F4814),"")</f>
        <v>0</v>
      </c>
    </row>
    <row r="4819" spans="1:6" x14ac:dyDescent="0.25">
      <c r="A4819" s="24">
        <v>23</v>
      </c>
      <c r="B4819" s="25">
        <v>44440</v>
      </c>
      <c r="C4819" s="24" t="s">
        <v>989</v>
      </c>
      <c r="D4819" s="24" t="s">
        <v>827</v>
      </c>
      <c r="E4819" s="24" t="s">
        <v>1487</v>
      </c>
      <c r="F4819" cm="1">
        <f t="array" ref="F4819">_xlfn.SWITCH($E4819,"Forecast",IFERROR(SUMIFS(INDEX('Forecast Input'!$A:$BO,,MATCH(TEXT($A4819,"0"),'Forecast Input'!$1:$1,0)),'Forecast Input'!$A:$A,Master!C4819,'Forecast Input'!$D:$D,Master!D4819),0),"Actual",SUMIFS('CMO Input'!$Q:$Q,'CMO Input'!$E:$E,Master!$A4819,'CMO Input'!$C:$C,Master!$C4819,'CMO Input'!$AJ:$AJ,Master!$D4819,'CMO Input'!$AU:$AU,Master!$F4815),"")</f>
        <v>0</v>
      </c>
    </row>
    <row r="4820" spans="1:6" x14ac:dyDescent="0.25">
      <c r="A4820" s="24">
        <v>23</v>
      </c>
      <c r="B4820" s="25">
        <v>44440</v>
      </c>
      <c r="C4820" s="24" t="s">
        <v>181</v>
      </c>
      <c r="D4820" s="24" t="s">
        <v>827</v>
      </c>
      <c r="E4820" s="24" t="s">
        <v>1489</v>
      </c>
      <c r="F4820" t="str" cm="1">
        <f t="array" ref="F4820">_xlfn.SWITCH($E4820,"Forecast",IFERROR(SUMIFS(INDEX('Forecast Input'!$A:$BO,,MATCH(TEXT($A4820,"0"),'Forecast Input'!$1:$1,0)),'Forecast Input'!$A:$A,Master!C4820,'Forecast Input'!$D:$D,Master!D4820),0),"Actual",SUMIFS('CMO Input'!$Q:$Q,'CMO Input'!$E:$E,Master!$A4820,'CMO Input'!$C:$C,Master!$C4820,'CMO Input'!$AJ:$AJ,Master!$D4820,'CMO Input'!$AU:$AU,Master!$F4816),"")</f>
        <v/>
      </c>
    </row>
    <row r="4821" spans="1:6" x14ac:dyDescent="0.25">
      <c r="A4821" s="24">
        <v>23</v>
      </c>
      <c r="B4821" s="25">
        <v>44440</v>
      </c>
      <c r="C4821" s="24" t="s">
        <v>181</v>
      </c>
      <c r="D4821" s="24" t="s">
        <v>827</v>
      </c>
      <c r="E4821" s="24" t="s">
        <v>1488</v>
      </c>
      <c r="F4821" cm="1">
        <f t="array" ref="F4821">_xlfn.SWITCH($E4821,"Forecast",IFERROR(SUMIFS(INDEX('Forecast Input'!$A:$BO,,MATCH(TEXT($A4821,"0"),'Forecast Input'!$1:$1,0)),'Forecast Input'!$A:$A,Master!C4821,'Forecast Input'!$D:$D,Master!D4821),0),"Actual",SUMIFS('CMO Input'!$Q:$Q,'CMO Input'!$E:$E,Master!$A4821,'CMO Input'!$C:$C,Master!$C4821,'CMO Input'!$AJ:$AJ,Master!$D4821,'CMO Input'!$AU:$AU,Master!$F4817),"")</f>
        <v>0</v>
      </c>
    </row>
    <row r="4822" spans="1:6" x14ac:dyDescent="0.25">
      <c r="A4822" s="24">
        <v>23</v>
      </c>
      <c r="B4822" s="25">
        <v>44440</v>
      </c>
      <c r="C4822" s="24" t="s">
        <v>181</v>
      </c>
      <c r="D4822" s="24" t="s">
        <v>827</v>
      </c>
      <c r="E4822" s="24" t="s">
        <v>1487</v>
      </c>
      <c r="F4822" cm="1">
        <f t="array" ref="F4822">_xlfn.SWITCH($E4822,"Forecast",IFERROR(SUMIFS(INDEX('Forecast Input'!$A:$BO,,MATCH(TEXT($A4822,"0"),'Forecast Input'!$1:$1,0)),'Forecast Input'!$A:$A,Master!C4822,'Forecast Input'!$D:$D,Master!D4822),0),"Actual",SUMIFS('CMO Input'!$Q:$Q,'CMO Input'!$E:$E,Master!$A4822,'CMO Input'!$C:$C,Master!$C4822,'CMO Input'!$AJ:$AJ,Master!$D4822,'CMO Input'!$AU:$AU,Master!$F4818),"")</f>
        <v>0</v>
      </c>
    </row>
    <row r="4823" spans="1:6" x14ac:dyDescent="0.25">
      <c r="A4823" s="24">
        <v>23</v>
      </c>
      <c r="B4823" s="25">
        <v>44440</v>
      </c>
      <c r="C4823" s="24" t="s">
        <v>424</v>
      </c>
      <c r="D4823" s="24" t="s">
        <v>827</v>
      </c>
      <c r="E4823" s="24" t="s">
        <v>1489</v>
      </c>
      <c r="F4823" t="str" cm="1">
        <f t="array" ref="F4823">_xlfn.SWITCH($E4823,"Forecast",IFERROR(SUMIFS(INDEX('Forecast Input'!$A:$BO,,MATCH(TEXT($A4823,"0"),'Forecast Input'!$1:$1,0)),'Forecast Input'!$A:$A,Master!C4823,'Forecast Input'!$D:$D,Master!D4823),0),"Actual",SUMIFS('CMO Input'!$Q:$Q,'CMO Input'!$E:$E,Master!$A4823,'CMO Input'!$C:$C,Master!$C4823,'CMO Input'!$AJ:$AJ,Master!$D4823,'CMO Input'!$AU:$AU,Master!$F4819),"")</f>
        <v/>
      </c>
    </row>
    <row r="4824" spans="1:6" x14ac:dyDescent="0.25">
      <c r="A4824" s="24">
        <v>23</v>
      </c>
      <c r="B4824" s="25">
        <v>44440</v>
      </c>
      <c r="C4824" s="24" t="s">
        <v>424</v>
      </c>
      <c r="D4824" s="24" t="s">
        <v>827</v>
      </c>
      <c r="E4824" s="24" t="s">
        <v>1488</v>
      </c>
      <c r="F4824" cm="1">
        <f t="array" ref="F4824">_xlfn.SWITCH($E4824,"Forecast",IFERROR(SUMIFS(INDEX('Forecast Input'!$A:$BO,,MATCH(TEXT($A4824,"0"),'Forecast Input'!$1:$1,0)),'Forecast Input'!$A:$A,Master!C4824,'Forecast Input'!$D:$D,Master!D4824),0),"Actual",SUMIFS('CMO Input'!$Q:$Q,'CMO Input'!$E:$E,Master!$A4824,'CMO Input'!$C:$C,Master!$C4824,'CMO Input'!$AJ:$AJ,Master!$D4824,'CMO Input'!$AU:$AU,Master!$F4820),"")</f>
        <v>0</v>
      </c>
    </row>
    <row r="4825" spans="1:6" x14ac:dyDescent="0.25">
      <c r="A4825" s="24">
        <v>23</v>
      </c>
      <c r="B4825" s="25">
        <v>44440</v>
      </c>
      <c r="C4825" s="24" t="s">
        <v>424</v>
      </c>
      <c r="D4825" s="24" t="s">
        <v>827</v>
      </c>
      <c r="E4825" s="24" t="s">
        <v>1487</v>
      </c>
      <c r="F4825" cm="1">
        <f t="array" ref="F4825">_xlfn.SWITCH($E4825,"Forecast",IFERROR(SUMIFS(INDEX('Forecast Input'!$A:$BO,,MATCH(TEXT($A4825,"0"),'Forecast Input'!$1:$1,0)),'Forecast Input'!$A:$A,Master!C4825,'Forecast Input'!$D:$D,Master!D4825),0),"Actual",SUMIFS('CMO Input'!$Q:$Q,'CMO Input'!$E:$E,Master!$A4825,'CMO Input'!$C:$C,Master!$C4825,'CMO Input'!$AJ:$AJ,Master!$D4825,'CMO Input'!$AU:$AU,Master!$F4821),"")</f>
        <v>0</v>
      </c>
    </row>
    <row r="4826" spans="1:6" x14ac:dyDescent="0.25">
      <c r="A4826" s="24">
        <v>23</v>
      </c>
      <c r="B4826" s="25">
        <v>44440</v>
      </c>
      <c r="C4826" s="24" t="s">
        <v>141</v>
      </c>
      <c r="D4826" s="24" t="s">
        <v>827</v>
      </c>
      <c r="E4826" s="24" t="s">
        <v>1489</v>
      </c>
      <c r="F4826" t="str" cm="1">
        <f t="array" ref="F4826">_xlfn.SWITCH($E4826,"Forecast",IFERROR(SUMIFS(INDEX('Forecast Input'!$A:$BO,,MATCH(TEXT($A4826,"0"),'Forecast Input'!$1:$1,0)),'Forecast Input'!$A:$A,Master!C4826,'Forecast Input'!$D:$D,Master!D4826),0),"Actual",SUMIFS('CMO Input'!$Q:$Q,'CMO Input'!$E:$E,Master!$A4826,'CMO Input'!$C:$C,Master!$C4826,'CMO Input'!$AJ:$AJ,Master!$D4826,'CMO Input'!$AU:$AU,Master!$F4822),"")</f>
        <v/>
      </c>
    </row>
    <row r="4827" spans="1:6" x14ac:dyDescent="0.25">
      <c r="A4827" s="24">
        <v>23</v>
      </c>
      <c r="B4827" s="25">
        <v>44440</v>
      </c>
      <c r="C4827" s="24" t="s">
        <v>141</v>
      </c>
      <c r="D4827" s="24" t="s">
        <v>827</v>
      </c>
      <c r="E4827" s="24" t="s">
        <v>1488</v>
      </c>
      <c r="F4827" cm="1">
        <f t="array" ref="F4827">_xlfn.SWITCH($E4827,"Forecast",IFERROR(SUMIFS(INDEX('Forecast Input'!$A:$BO,,MATCH(TEXT($A4827,"0"),'Forecast Input'!$1:$1,0)),'Forecast Input'!$A:$A,Master!C4827,'Forecast Input'!$D:$D,Master!D4827),0),"Actual",SUMIFS('CMO Input'!$Q:$Q,'CMO Input'!$E:$E,Master!$A4827,'CMO Input'!$C:$C,Master!$C4827,'CMO Input'!$AJ:$AJ,Master!$D4827,'CMO Input'!$AU:$AU,Master!$F4823),"")</f>
        <v>0</v>
      </c>
    </row>
    <row r="4828" spans="1:6" x14ac:dyDescent="0.25">
      <c r="A4828" s="24">
        <v>23</v>
      </c>
      <c r="B4828" s="25">
        <v>44440</v>
      </c>
      <c r="C4828" s="24" t="s">
        <v>141</v>
      </c>
      <c r="D4828" s="24" t="s">
        <v>827</v>
      </c>
      <c r="E4828" s="24" t="s">
        <v>1487</v>
      </c>
      <c r="F4828" cm="1">
        <f t="array" ref="F4828">_xlfn.SWITCH($E4828,"Forecast",IFERROR(SUMIFS(INDEX('Forecast Input'!$A:$BO,,MATCH(TEXT($A4828,"0"),'Forecast Input'!$1:$1,0)),'Forecast Input'!$A:$A,Master!C4828,'Forecast Input'!$D:$D,Master!D4828),0),"Actual",SUMIFS('CMO Input'!$Q:$Q,'CMO Input'!$E:$E,Master!$A4828,'CMO Input'!$C:$C,Master!$C4828,'CMO Input'!$AJ:$AJ,Master!$D4828,'CMO Input'!$AU:$AU,Master!$F4824),"")</f>
        <v>0</v>
      </c>
    </row>
    <row r="4829" spans="1:6" x14ac:dyDescent="0.25">
      <c r="A4829" s="24">
        <v>23</v>
      </c>
      <c r="B4829" s="25">
        <v>44440</v>
      </c>
      <c r="C4829" s="24" t="s">
        <v>127</v>
      </c>
      <c r="D4829" s="24" t="s">
        <v>827</v>
      </c>
      <c r="E4829" s="24" t="s">
        <v>1489</v>
      </c>
      <c r="F4829" t="str" cm="1">
        <f t="array" ref="F4829">_xlfn.SWITCH($E4829,"Forecast",IFERROR(SUMIFS(INDEX('Forecast Input'!$A:$BO,,MATCH(TEXT($A4829,"0"),'Forecast Input'!$1:$1,0)),'Forecast Input'!$A:$A,Master!C4829,'Forecast Input'!$D:$D,Master!D4829),0),"Actual",SUMIFS('CMO Input'!$Q:$Q,'CMO Input'!$E:$E,Master!$A4829,'CMO Input'!$C:$C,Master!$C4829,'CMO Input'!$AJ:$AJ,Master!$D4829,'CMO Input'!$AU:$AU,Master!$F4825),"")</f>
        <v/>
      </c>
    </row>
    <row r="4830" spans="1:6" x14ac:dyDescent="0.25">
      <c r="A4830" s="24">
        <v>23</v>
      </c>
      <c r="B4830" s="25">
        <v>44440</v>
      </c>
      <c r="C4830" s="24" t="s">
        <v>127</v>
      </c>
      <c r="D4830" s="24" t="s">
        <v>827</v>
      </c>
      <c r="E4830" s="24" t="s">
        <v>1488</v>
      </c>
      <c r="F4830" cm="1">
        <f t="array" ref="F4830">_xlfn.SWITCH($E4830,"Forecast",IFERROR(SUMIFS(INDEX('Forecast Input'!$A:$BO,,MATCH(TEXT($A4830,"0"),'Forecast Input'!$1:$1,0)),'Forecast Input'!$A:$A,Master!C4830,'Forecast Input'!$D:$D,Master!D4830),0),"Actual",SUMIFS('CMO Input'!$Q:$Q,'CMO Input'!$E:$E,Master!$A4830,'CMO Input'!$C:$C,Master!$C4830,'CMO Input'!$AJ:$AJ,Master!$D4830,'CMO Input'!$AU:$AU,Master!$F4826),"")</f>
        <v>0</v>
      </c>
    </row>
    <row r="4831" spans="1:6" x14ac:dyDescent="0.25">
      <c r="A4831" s="24">
        <v>24</v>
      </c>
      <c r="B4831" s="25">
        <v>44440</v>
      </c>
      <c r="C4831" s="24" t="s">
        <v>127</v>
      </c>
      <c r="D4831" s="24" t="s">
        <v>827</v>
      </c>
      <c r="E4831" s="24" t="s">
        <v>1487</v>
      </c>
      <c r="F4831" cm="1">
        <f t="array" ref="F4831">_xlfn.SWITCH($E4831,"Forecast",IFERROR(SUMIFS(INDEX('Forecast Input'!$A:$BO,,MATCH(TEXT($A4831,"0"),'Forecast Input'!$1:$1,0)),'Forecast Input'!$A:$A,Master!C4831,'Forecast Input'!$D:$D,Master!D4831),0),"Actual",SUMIFS('CMO Input'!$Q:$Q,'CMO Input'!$E:$E,Master!$A4831,'CMO Input'!$C:$C,Master!$C4831,'CMO Input'!$AJ:$AJ,Master!$D4831,'CMO Input'!$AU:$AU,Master!$F4827),"")</f>
        <v>0</v>
      </c>
    </row>
    <row r="4832" spans="1:6" x14ac:dyDescent="0.25">
      <c r="A4832" s="24">
        <v>24</v>
      </c>
      <c r="B4832" s="25">
        <v>44440</v>
      </c>
      <c r="C4832" s="24" t="s">
        <v>44</v>
      </c>
      <c r="D4832" s="24" t="s">
        <v>827</v>
      </c>
      <c r="E4832" s="24" t="s">
        <v>1489</v>
      </c>
      <c r="F4832" t="str" cm="1">
        <f t="array" ref="F4832">_xlfn.SWITCH($E4832,"Forecast",IFERROR(SUMIFS(INDEX('Forecast Input'!$A:$BO,,MATCH(TEXT($A4832,"0"),'Forecast Input'!$1:$1,0)),'Forecast Input'!$A:$A,Master!C4832,'Forecast Input'!$D:$D,Master!D4832),0),"Actual",SUMIFS('CMO Input'!$Q:$Q,'CMO Input'!$E:$E,Master!$A4832,'CMO Input'!$C:$C,Master!$C4832,'CMO Input'!$AJ:$AJ,Master!$D4832,'CMO Input'!$AU:$AU,Master!$F4828),"")</f>
        <v/>
      </c>
    </row>
    <row r="4833" spans="1:6" x14ac:dyDescent="0.25">
      <c r="A4833" s="24">
        <v>24</v>
      </c>
      <c r="B4833" s="25">
        <v>44440</v>
      </c>
      <c r="C4833" s="24" t="s">
        <v>44</v>
      </c>
      <c r="D4833" s="24" t="s">
        <v>827</v>
      </c>
      <c r="E4833" s="24" t="s">
        <v>1488</v>
      </c>
      <c r="F4833" cm="1">
        <f t="array" ref="F4833">_xlfn.SWITCH($E4833,"Forecast",IFERROR(SUMIFS(INDEX('Forecast Input'!$A:$BO,,MATCH(TEXT($A4833,"0"),'Forecast Input'!$1:$1,0)),'Forecast Input'!$A:$A,Master!C4833,'Forecast Input'!$D:$D,Master!D4833),0),"Actual",SUMIFS('CMO Input'!$Q:$Q,'CMO Input'!$E:$E,Master!$A4833,'CMO Input'!$C:$C,Master!$C4833,'CMO Input'!$AJ:$AJ,Master!$D4833,'CMO Input'!$AU:$AU,Master!$F4829),"")</f>
        <v>0</v>
      </c>
    </row>
    <row r="4834" spans="1:6" x14ac:dyDescent="0.25">
      <c r="A4834" s="24">
        <v>23</v>
      </c>
      <c r="B4834" s="25">
        <v>44440</v>
      </c>
      <c r="C4834" s="24" t="s">
        <v>44</v>
      </c>
      <c r="D4834" s="24" t="s">
        <v>827</v>
      </c>
      <c r="E4834" s="24" t="s">
        <v>1487</v>
      </c>
      <c r="F4834" cm="1">
        <f t="array" ref="F4834">_xlfn.SWITCH($E4834,"Forecast",IFERROR(SUMIFS(INDEX('Forecast Input'!$A:$BO,,MATCH(TEXT($A4834,"0"),'Forecast Input'!$1:$1,0)),'Forecast Input'!$A:$A,Master!C4834,'Forecast Input'!$D:$D,Master!D4834),0),"Actual",SUMIFS('CMO Input'!$Q:$Q,'CMO Input'!$E:$E,Master!$A4834,'CMO Input'!$C:$C,Master!$C4834,'CMO Input'!$AJ:$AJ,Master!$D4834,'CMO Input'!$AU:$AU,Master!$F4830),"")</f>
        <v>0</v>
      </c>
    </row>
    <row r="4835" spans="1:6" x14ac:dyDescent="0.25">
      <c r="A4835" s="24">
        <v>24</v>
      </c>
      <c r="B4835" s="25">
        <v>44440</v>
      </c>
      <c r="C4835" s="24" t="s">
        <v>780</v>
      </c>
      <c r="D4835" s="24" t="s">
        <v>10</v>
      </c>
      <c r="E4835" s="24" t="s">
        <v>1489</v>
      </c>
      <c r="F4835" t="str" cm="1">
        <f t="array" ref="F4835">_xlfn.SWITCH($E4835,"Forecast",IFERROR(SUMIFS(INDEX('Forecast Input'!$A:$BO,,MATCH(TEXT($A4835,"0"),'Forecast Input'!$1:$1,0)),'Forecast Input'!$A:$A,Master!C4835,'Forecast Input'!$D:$D,Master!D4835),0),"Actual",SUMIFS('CMO Input'!$Q:$Q,'CMO Input'!$E:$E,Master!$A4835,'CMO Input'!$C:$C,Master!$C4835,'CMO Input'!$AJ:$AJ,Master!$D4835,'CMO Input'!$AU:$AU,Master!$F4831),"")</f>
        <v/>
      </c>
    </row>
    <row r="4836" spans="1:6" x14ac:dyDescent="0.25">
      <c r="A4836" s="24">
        <v>24</v>
      </c>
      <c r="B4836" s="25">
        <v>44440</v>
      </c>
      <c r="C4836" s="24" t="s">
        <v>780</v>
      </c>
      <c r="D4836" s="24" t="s">
        <v>10</v>
      </c>
      <c r="E4836" s="24" t="s">
        <v>1488</v>
      </c>
      <c r="F4836" cm="1">
        <f t="array" ref="F4836">_xlfn.SWITCH($E4836,"Forecast",IFERROR(SUMIFS(INDEX('Forecast Input'!$A:$BO,,MATCH(TEXT($A4836,"0"),'Forecast Input'!$1:$1,0)),'Forecast Input'!$A:$A,Master!C4836,'Forecast Input'!$D:$D,Master!D4836),0),"Actual",SUMIFS('CMO Input'!$Q:$Q,'CMO Input'!$E:$E,Master!$A4836,'CMO Input'!$C:$C,Master!$C4836,'CMO Input'!$AJ:$AJ,Master!$D4836,'CMO Input'!$AU:$AU,Master!$F4832),"")</f>
        <v>0</v>
      </c>
    </row>
    <row r="4837" spans="1:6" x14ac:dyDescent="0.25">
      <c r="A4837" s="24">
        <v>24</v>
      </c>
      <c r="B4837" s="25">
        <v>44440</v>
      </c>
      <c r="C4837" s="24" t="s">
        <v>780</v>
      </c>
      <c r="D4837" s="24" t="s">
        <v>10</v>
      </c>
      <c r="E4837" s="24" t="s">
        <v>1487</v>
      </c>
      <c r="F4837" cm="1">
        <f t="array" ref="F4837">_xlfn.SWITCH($E4837,"Forecast",IFERROR(SUMIFS(INDEX('Forecast Input'!$A:$BO,,MATCH(TEXT($A4837,"0"),'Forecast Input'!$1:$1,0)),'Forecast Input'!$A:$A,Master!C4837,'Forecast Input'!$D:$D,Master!D4837),0),"Actual",SUMIFS('CMO Input'!$Q:$Q,'CMO Input'!$E:$E,Master!$A4837,'CMO Input'!$C:$C,Master!$C4837,'CMO Input'!$AJ:$AJ,Master!$D4837,'CMO Input'!$AU:$AU,Master!$F4833),"")</f>
        <v>0</v>
      </c>
    </row>
    <row r="4838" spans="1:6" x14ac:dyDescent="0.25">
      <c r="A4838" s="24">
        <v>24</v>
      </c>
      <c r="B4838" s="25">
        <v>44440</v>
      </c>
      <c r="C4838" s="24" t="s">
        <v>780</v>
      </c>
      <c r="D4838" s="24" t="s">
        <v>61</v>
      </c>
      <c r="E4838" s="24" t="s">
        <v>1489</v>
      </c>
      <c r="F4838" t="str" cm="1">
        <f t="array" ref="F4838">_xlfn.SWITCH($E4838,"Forecast",IFERROR(SUMIFS(INDEX('Forecast Input'!$A:$BO,,MATCH(TEXT($A4838,"0"),'Forecast Input'!$1:$1,0)),'Forecast Input'!$A:$A,Master!C4838,'Forecast Input'!$D:$D,Master!D4838),0),"Actual",SUMIFS('CMO Input'!$Q:$Q,'CMO Input'!$E:$E,Master!$A4838,'CMO Input'!$C:$C,Master!$C4838,'CMO Input'!$AJ:$AJ,Master!$D4838,'CMO Input'!$AU:$AU,Master!$F4834),"")</f>
        <v/>
      </c>
    </row>
    <row r="4839" spans="1:6" x14ac:dyDescent="0.25">
      <c r="A4839" s="24">
        <v>24</v>
      </c>
      <c r="B4839" s="25">
        <v>44440</v>
      </c>
      <c r="C4839" s="24" t="s">
        <v>780</v>
      </c>
      <c r="D4839" s="24" t="s">
        <v>61</v>
      </c>
      <c r="E4839" s="24" t="s">
        <v>1488</v>
      </c>
      <c r="F4839" cm="1">
        <f t="array" ref="F4839">_xlfn.SWITCH($E4839,"Forecast",IFERROR(SUMIFS(INDEX('Forecast Input'!$A:$BO,,MATCH(TEXT($A4839,"0"),'Forecast Input'!$1:$1,0)),'Forecast Input'!$A:$A,Master!C4839,'Forecast Input'!$D:$D,Master!D4839),0),"Actual",SUMIFS('CMO Input'!$Q:$Q,'CMO Input'!$E:$E,Master!$A4839,'CMO Input'!$C:$C,Master!$C4839,'CMO Input'!$AJ:$AJ,Master!$D4839,'CMO Input'!$AU:$AU,Master!$F4835),"")</f>
        <v>0</v>
      </c>
    </row>
    <row r="4840" spans="1:6" x14ac:dyDescent="0.25">
      <c r="A4840" s="24">
        <v>24</v>
      </c>
      <c r="B4840" s="25">
        <v>44440</v>
      </c>
      <c r="C4840" s="24" t="s">
        <v>780</v>
      </c>
      <c r="D4840" s="24" t="s">
        <v>61</v>
      </c>
      <c r="E4840" s="24" t="s">
        <v>1487</v>
      </c>
      <c r="F4840" cm="1">
        <f t="array" ref="F4840">_xlfn.SWITCH($E4840,"Forecast",IFERROR(SUMIFS(INDEX('Forecast Input'!$A:$BO,,MATCH(TEXT($A4840,"0"),'Forecast Input'!$1:$1,0)),'Forecast Input'!$A:$A,Master!C4840,'Forecast Input'!$D:$D,Master!D4840),0),"Actual",SUMIFS('CMO Input'!$Q:$Q,'CMO Input'!$E:$E,Master!$A4840,'CMO Input'!$C:$C,Master!$C4840,'CMO Input'!$AJ:$AJ,Master!$D4840,'CMO Input'!$AU:$AU,Master!$F4836),"")</f>
        <v>0</v>
      </c>
    </row>
    <row r="4841" spans="1:6" x14ac:dyDescent="0.25">
      <c r="A4841" s="24">
        <v>24</v>
      </c>
      <c r="B4841" s="25">
        <v>44440</v>
      </c>
      <c r="C4841" s="24" t="s">
        <v>780</v>
      </c>
      <c r="D4841" s="24" t="s">
        <v>103</v>
      </c>
      <c r="E4841" s="24" t="s">
        <v>1489</v>
      </c>
      <c r="F4841" t="str" cm="1">
        <f t="array" ref="F4841">_xlfn.SWITCH($E4841,"Forecast",IFERROR(SUMIFS(INDEX('Forecast Input'!$A:$BO,,MATCH(TEXT($A4841,"0"),'Forecast Input'!$1:$1,0)),'Forecast Input'!$A:$A,Master!C4841,'Forecast Input'!$D:$D,Master!D4841),0),"Actual",SUMIFS('CMO Input'!$Q:$Q,'CMO Input'!$E:$E,Master!$A4841,'CMO Input'!$C:$C,Master!$C4841,'CMO Input'!$AJ:$AJ,Master!$D4841,'CMO Input'!$AU:$AU,Master!$F4837),"")</f>
        <v/>
      </c>
    </row>
    <row r="4842" spans="1:6" x14ac:dyDescent="0.25">
      <c r="A4842" s="24">
        <v>24</v>
      </c>
      <c r="B4842" s="25">
        <v>44440</v>
      </c>
      <c r="C4842" s="24" t="s">
        <v>780</v>
      </c>
      <c r="D4842" s="24" t="s">
        <v>103</v>
      </c>
      <c r="E4842" s="24" t="s">
        <v>1488</v>
      </c>
      <c r="F4842" cm="1">
        <f t="array" ref="F4842">_xlfn.SWITCH($E4842,"Forecast",IFERROR(SUMIFS(INDEX('Forecast Input'!$A:$BO,,MATCH(TEXT($A4842,"0"),'Forecast Input'!$1:$1,0)),'Forecast Input'!$A:$A,Master!C4842,'Forecast Input'!$D:$D,Master!D4842),0),"Actual",SUMIFS('CMO Input'!$Q:$Q,'CMO Input'!$E:$E,Master!$A4842,'CMO Input'!$C:$C,Master!$C4842,'CMO Input'!$AJ:$AJ,Master!$D4842,'CMO Input'!$AU:$AU,Master!$F4838),"")</f>
        <v>0</v>
      </c>
    </row>
    <row r="4843" spans="1:6" x14ac:dyDescent="0.25">
      <c r="A4843" s="24">
        <v>24</v>
      </c>
      <c r="B4843" s="25">
        <v>44440</v>
      </c>
      <c r="C4843" s="24" t="s">
        <v>780</v>
      </c>
      <c r="D4843" s="24" t="s">
        <v>103</v>
      </c>
      <c r="E4843" s="24" t="s">
        <v>1487</v>
      </c>
      <c r="F4843" cm="1">
        <f t="array" ref="F4843">_xlfn.SWITCH($E4843,"Forecast",IFERROR(SUMIFS(INDEX('Forecast Input'!$A:$BO,,MATCH(TEXT($A4843,"0"),'Forecast Input'!$1:$1,0)),'Forecast Input'!$A:$A,Master!C4843,'Forecast Input'!$D:$D,Master!D4843),0),"Actual",SUMIFS('CMO Input'!$Q:$Q,'CMO Input'!$E:$E,Master!$A4843,'CMO Input'!$C:$C,Master!$C4843,'CMO Input'!$AJ:$AJ,Master!$D4843,'CMO Input'!$AU:$AU,Master!$F4839),"")</f>
        <v>0</v>
      </c>
    </row>
    <row r="4844" spans="1:6" x14ac:dyDescent="0.25">
      <c r="A4844" s="24">
        <v>24</v>
      </c>
      <c r="B4844" s="25">
        <v>44440</v>
      </c>
      <c r="C4844" s="24" t="s">
        <v>780</v>
      </c>
      <c r="D4844" s="24" t="s">
        <v>146</v>
      </c>
      <c r="E4844" s="24" t="s">
        <v>1489</v>
      </c>
      <c r="F4844" t="str" cm="1">
        <f t="array" ref="F4844">_xlfn.SWITCH($E4844,"Forecast",IFERROR(SUMIFS(INDEX('Forecast Input'!$A:$BO,,MATCH(TEXT($A4844,"0"),'Forecast Input'!$1:$1,0)),'Forecast Input'!$A:$A,Master!C4844,'Forecast Input'!$D:$D,Master!D4844),0),"Actual",SUMIFS('CMO Input'!$Q:$Q,'CMO Input'!$E:$E,Master!$A4844,'CMO Input'!$C:$C,Master!$C4844,'CMO Input'!$AJ:$AJ,Master!$D4844,'CMO Input'!$AU:$AU,Master!$F4840),"")</f>
        <v/>
      </c>
    </row>
    <row r="4845" spans="1:6" x14ac:dyDescent="0.25">
      <c r="A4845" s="24">
        <v>24</v>
      </c>
      <c r="B4845" s="25">
        <v>44440</v>
      </c>
      <c r="C4845" s="24" t="s">
        <v>780</v>
      </c>
      <c r="D4845" s="24" t="s">
        <v>146</v>
      </c>
      <c r="E4845" s="24" t="s">
        <v>1488</v>
      </c>
      <c r="F4845" cm="1">
        <f t="array" ref="F4845">_xlfn.SWITCH($E4845,"Forecast",IFERROR(SUMIFS(INDEX('Forecast Input'!$A:$BO,,MATCH(TEXT($A4845,"0"),'Forecast Input'!$1:$1,0)),'Forecast Input'!$A:$A,Master!C4845,'Forecast Input'!$D:$D,Master!D4845),0),"Actual",SUMIFS('CMO Input'!$Q:$Q,'CMO Input'!$E:$E,Master!$A4845,'CMO Input'!$C:$C,Master!$C4845,'CMO Input'!$AJ:$AJ,Master!$D4845,'CMO Input'!$AU:$AU,Master!$F4841),"")</f>
        <v>0</v>
      </c>
    </row>
    <row r="4846" spans="1:6" x14ac:dyDescent="0.25">
      <c r="A4846" s="24">
        <v>24</v>
      </c>
      <c r="B4846" s="25">
        <v>44440</v>
      </c>
      <c r="C4846" s="24" t="s">
        <v>780</v>
      </c>
      <c r="D4846" s="24" t="s">
        <v>146</v>
      </c>
      <c r="E4846" s="24" t="s">
        <v>1487</v>
      </c>
      <c r="F4846" cm="1">
        <f t="array" ref="F4846">_xlfn.SWITCH($E4846,"Forecast",IFERROR(SUMIFS(INDEX('Forecast Input'!$A:$BO,,MATCH(TEXT($A4846,"0"),'Forecast Input'!$1:$1,0)),'Forecast Input'!$A:$A,Master!C4846,'Forecast Input'!$D:$D,Master!D4846),0),"Actual",SUMIFS('CMO Input'!$Q:$Q,'CMO Input'!$E:$E,Master!$A4846,'CMO Input'!$C:$C,Master!$C4846,'CMO Input'!$AJ:$AJ,Master!$D4846,'CMO Input'!$AU:$AU,Master!$F4842),"")</f>
        <v>0</v>
      </c>
    </row>
    <row r="4847" spans="1:6" x14ac:dyDescent="0.25">
      <c r="A4847" s="24">
        <v>24</v>
      </c>
      <c r="B4847" s="25">
        <v>44440</v>
      </c>
      <c r="C4847" s="24" t="s">
        <v>780</v>
      </c>
      <c r="D4847" s="24" t="s">
        <v>166</v>
      </c>
      <c r="E4847" s="24" t="s">
        <v>1489</v>
      </c>
      <c r="F4847" t="str" cm="1">
        <f t="array" ref="F4847">_xlfn.SWITCH($E4847,"Forecast",IFERROR(SUMIFS(INDEX('Forecast Input'!$A:$BO,,MATCH(TEXT($A4847,"0"),'Forecast Input'!$1:$1,0)),'Forecast Input'!$A:$A,Master!C4847,'Forecast Input'!$D:$D,Master!D4847),0),"Actual",SUMIFS('CMO Input'!$Q:$Q,'CMO Input'!$E:$E,Master!$A4847,'CMO Input'!$C:$C,Master!$C4847,'CMO Input'!$AJ:$AJ,Master!$D4847,'CMO Input'!$AU:$AU,Master!$F4843),"")</f>
        <v/>
      </c>
    </row>
    <row r="4848" spans="1:6" x14ac:dyDescent="0.25">
      <c r="A4848" s="24">
        <v>24</v>
      </c>
      <c r="B4848" s="25">
        <v>44440</v>
      </c>
      <c r="C4848" s="24" t="s">
        <v>780</v>
      </c>
      <c r="D4848" s="24" t="s">
        <v>166</v>
      </c>
      <c r="E4848" s="24" t="s">
        <v>1488</v>
      </c>
      <c r="F4848" cm="1">
        <f t="array" ref="F4848">_xlfn.SWITCH($E4848,"Forecast",IFERROR(SUMIFS(INDEX('Forecast Input'!$A:$BO,,MATCH(TEXT($A4848,"0"),'Forecast Input'!$1:$1,0)),'Forecast Input'!$A:$A,Master!C4848,'Forecast Input'!$D:$D,Master!D4848),0),"Actual",SUMIFS('CMO Input'!$Q:$Q,'CMO Input'!$E:$E,Master!$A4848,'CMO Input'!$C:$C,Master!$C4848,'CMO Input'!$AJ:$AJ,Master!$D4848,'CMO Input'!$AU:$AU,Master!$F4844),"")</f>
        <v>0</v>
      </c>
    </row>
    <row r="4849" spans="1:6" x14ac:dyDescent="0.25">
      <c r="A4849" s="24">
        <v>24</v>
      </c>
      <c r="B4849" s="25">
        <v>44440</v>
      </c>
      <c r="C4849" s="24" t="s">
        <v>780</v>
      </c>
      <c r="D4849" s="24" t="s">
        <v>166</v>
      </c>
      <c r="E4849" s="24" t="s">
        <v>1487</v>
      </c>
      <c r="F4849" cm="1">
        <f t="array" ref="F4849">_xlfn.SWITCH($E4849,"Forecast",IFERROR(SUMIFS(INDEX('Forecast Input'!$A:$BO,,MATCH(TEXT($A4849,"0"),'Forecast Input'!$1:$1,0)),'Forecast Input'!$A:$A,Master!C4849,'Forecast Input'!$D:$D,Master!D4849),0),"Actual",SUMIFS('CMO Input'!$Q:$Q,'CMO Input'!$E:$E,Master!$A4849,'CMO Input'!$C:$C,Master!$C4849,'CMO Input'!$AJ:$AJ,Master!$D4849,'CMO Input'!$AU:$AU,Master!$F4845),"")</f>
        <v>0</v>
      </c>
    </row>
    <row r="4850" spans="1:6" x14ac:dyDescent="0.25">
      <c r="A4850" s="24">
        <v>24</v>
      </c>
      <c r="B4850" s="25">
        <v>44440</v>
      </c>
      <c r="C4850" s="24" t="s">
        <v>780</v>
      </c>
      <c r="D4850" s="24" t="s">
        <v>170</v>
      </c>
      <c r="E4850" s="24" t="s">
        <v>1489</v>
      </c>
      <c r="F4850" t="str" cm="1">
        <f t="array" ref="F4850">_xlfn.SWITCH($E4850,"Forecast",IFERROR(SUMIFS(INDEX('Forecast Input'!$A:$BO,,MATCH(TEXT($A4850,"0"),'Forecast Input'!$1:$1,0)),'Forecast Input'!$A:$A,Master!C4850,'Forecast Input'!$D:$D,Master!D4850),0),"Actual",SUMIFS('CMO Input'!$Q:$Q,'CMO Input'!$E:$E,Master!$A4850,'CMO Input'!$C:$C,Master!$C4850,'CMO Input'!$AJ:$AJ,Master!$D4850,'CMO Input'!$AU:$AU,Master!$F4846),"")</f>
        <v/>
      </c>
    </row>
    <row r="4851" spans="1:6" x14ac:dyDescent="0.25">
      <c r="A4851" s="24">
        <v>24</v>
      </c>
      <c r="B4851" s="25">
        <v>44440</v>
      </c>
      <c r="C4851" s="24" t="s">
        <v>780</v>
      </c>
      <c r="D4851" s="24" t="s">
        <v>170</v>
      </c>
      <c r="E4851" s="24" t="s">
        <v>1488</v>
      </c>
      <c r="F4851" cm="1">
        <f t="array" ref="F4851">_xlfn.SWITCH($E4851,"Forecast",IFERROR(SUMIFS(INDEX('Forecast Input'!$A:$BO,,MATCH(TEXT($A4851,"0"),'Forecast Input'!$1:$1,0)),'Forecast Input'!$A:$A,Master!C4851,'Forecast Input'!$D:$D,Master!D4851),0),"Actual",SUMIFS('CMO Input'!$Q:$Q,'CMO Input'!$E:$E,Master!$A4851,'CMO Input'!$C:$C,Master!$C4851,'CMO Input'!$AJ:$AJ,Master!$D4851,'CMO Input'!$AU:$AU,Master!$F4847),"")</f>
        <v>0</v>
      </c>
    </row>
    <row r="4852" spans="1:6" x14ac:dyDescent="0.25">
      <c r="A4852" s="24">
        <v>24</v>
      </c>
      <c r="B4852" s="25">
        <v>44440</v>
      </c>
      <c r="C4852" s="24" t="s">
        <v>780</v>
      </c>
      <c r="D4852" s="24" t="s">
        <v>170</v>
      </c>
      <c r="E4852" s="24" t="s">
        <v>1487</v>
      </c>
      <c r="F4852" cm="1">
        <f t="array" ref="F4852">_xlfn.SWITCH($E4852,"Forecast",IFERROR(SUMIFS(INDEX('Forecast Input'!$A:$BO,,MATCH(TEXT($A4852,"0"),'Forecast Input'!$1:$1,0)),'Forecast Input'!$A:$A,Master!C4852,'Forecast Input'!$D:$D,Master!D4852),0),"Actual",SUMIFS('CMO Input'!$Q:$Q,'CMO Input'!$E:$E,Master!$A4852,'CMO Input'!$C:$C,Master!$C4852,'CMO Input'!$AJ:$AJ,Master!$D4852,'CMO Input'!$AU:$AU,Master!$F4848),"")</f>
        <v>0</v>
      </c>
    </row>
    <row r="4853" spans="1:6" x14ac:dyDescent="0.25">
      <c r="A4853" s="24">
        <v>24</v>
      </c>
      <c r="B4853" s="25">
        <v>44440</v>
      </c>
      <c r="C4853" s="24" t="s">
        <v>780</v>
      </c>
      <c r="D4853" s="24" t="s">
        <v>436</v>
      </c>
      <c r="E4853" s="24" t="s">
        <v>1489</v>
      </c>
      <c r="F4853" t="str" cm="1">
        <f t="array" ref="F4853">_xlfn.SWITCH($E4853,"Forecast",IFERROR(SUMIFS(INDEX('Forecast Input'!$A:$BO,,MATCH(TEXT($A4853,"0"),'Forecast Input'!$1:$1,0)),'Forecast Input'!$A:$A,Master!C4853,'Forecast Input'!$D:$D,Master!D4853),0),"Actual",SUMIFS('CMO Input'!$Q:$Q,'CMO Input'!$E:$E,Master!$A4853,'CMO Input'!$C:$C,Master!$C4853,'CMO Input'!$AJ:$AJ,Master!$D4853,'CMO Input'!$AU:$AU,Master!$F4849),"")</f>
        <v/>
      </c>
    </row>
    <row r="4854" spans="1:6" x14ac:dyDescent="0.25">
      <c r="A4854" s="24">
        <v>24</v>
      </c>
      <c r="B4854" s="25">
        <v>44440</v>
      </c>
      <c r="C4854" s="24" t="s">
        <v>780</v>
      </c>
      <c r="D4854" s="24" t="s">
        <v>436</v>
      </c>
      <c r="E4854" s="24" t="s">
        <v>1488</v>
      </c>
      <c r="F4854" cm="1">
        <f t="array" ref="F4854">_xlfn.SWITCH($E4854,"Forecast",IFERROR(SUMIFS(INDEX('Forecast Input'!$A:$BO,,MATCH(TEXT($A4854,"0"),'Forecast Input'!$1:$1,0)),'Forecast Input'!$A:$A,Master!C4854,'Forecast Input'!$D:$D,Master!D4854),0),"Actual",SUMIFS('CMO Input'!$Q:$Q,'CMO Input'!$E:$E,Master!$A4854,'CMO Input'!$C:$C,Master!$C4854,'CMO Input'!$AJ:$AJ,Master!$D4854,'CMO Input'!$AU:$AU,Master!$F4850),"")</f>
        <v>0</v>
      </c>
    </row>
    <row r="4855" spans="1:6" x14ac:dyDescent="0.25">
      <c r="A4855" s="24">
        <v>24</v>
      </c>
      <c r="B4855" s="25">
        <v>44440</v>
      </c>
      <c r="C4855" s="24" t="s">
        <v>780</v>
      </c>
      <c r="D4855" s="24" t="s">
        <v>436</v>
      </c>
      <c r="E4855" s="24" t="s">
        <v>1487</v>
      </c>
      <c r="F4855" cm="1">
        <f t="array" ref="F4855">_xlfn.SWITCH($E4855,"Forecast",IFERROR(SUMIFS(INDEX('Forecast Input'!$A:$BO,,MATCH(TEXT($A4855,"0"),'Forecast Input'!$1:$1,0)),'Forecast Input'!$A:$A,Master!C4855,'Forecast Input'!$D:$D,Master!D4855),0),"Actual",SUMIFS('CMO Input'!$Q:$Q,'CMO Input'!$E:$E,Master!$A4855,'CMO Input'!$C:$C,Master!$C4855,'CMO Input'!$AJ:$AJ,Master!$D4855,'CMO Input'!$AU:$AU,Master!$F4851),"")</f>
        <v>0</v>
      </c>
    </row>
    <row r="4856" spans="1:6" x14ac:dyDescent="0.25">
      <c r="A4856" s="24">
        <v>24</v>
      </c>
      <c r="B4856" s="25">
        <v>44440</v>
      </c>
      <c r="C4856" s="24" t="s">
        <v>780</v>
      </c>
      <c r="D4856" s="24" t="s">
        <v>1469</v>
      </c>
      <c r="E4856" s="24" t="s">
        <v>1489</v>
      </c>
      <c r="F4856" t="str" cm="1">
        <f t="array" ref="F4856">_xlfn.SWITCH($E4856,"Forecast",IFERROR(SUMIFS(INDEX('Forecast Input'!$A:$BO,,MATCH(TEXT($A4856,"0"),'Forecast Input'!$1:$1,0)),'Forecast Input'!$A:$A,Master!C4856,'Forecast Input'!$D:$D,Master!D4856),0),"Actual",SUMIFS('CMO Input'!$Q:$Q,'CMO Input'!$E:$E,Master!$A4856,'CMO Input'!$C:$C,Master!$C4856,'CMO Input'!$AJ:$AJ,Master!$D4856,'CMO Input'!$AU:$AU,Master!$F4852),"")</f>
        <v/>
      </c>
    </row>
    <row r="4857" spans="1:6" x14ac:dyDescent="0.25">
      <c r="A4857" s="24">
        <v>24</v>
      </c>
      <c r="B4857" s="25">
        <v>44440</v>
      </c>
      <c r="C4857" s="24" t="s">
        <v>780</v>
      </c>
      <c r="D4857" s="24" t="s">
        <v>1469</v>
      </c>
      <c r="E4857" s="24" t="s">
        <v>1488</v>
      </c>
      <c r="F4857" cm="1">
        <f t="array" ref="F4857">_xlfn.SWITCH($E4857,"Forecast",IFERROR(SUMIFS(INDEX('Forecast Input'!$A:$BO,,MATCH(TEXT($A4857,"0"),'Forecast Input'!$1:$1,0)),'Forecast Input'!$A:$A,Master!C4857,'Forecast Input'!$D:$D,Master!D4857),0),"Actual",SUMIFS('CMO Input'!$Q:$Q,'CMO Input'!$E:$E,Master!$A4857,'CMO Input'!$C:$C,Master!$C4857,'CMO Input'!$AJ:$AJ,Master!$D4857,'CMO Input'!$AU:$AU,Master!$F4853),"")</f>
        <v>0</v>
      </c>
    </row>
    <row r="4858" spans="1:6" x14ac:dyDescent="0.25">
      <c r="A4858" s="24">
        <v>24</v>
      </c>
      <c r="B4858" s="25">
        <v>44440</v>
      </c>
      <c r="C4858" s="24" t="s">
        <v>780</v>
      </c>
      <c r="D4858" s="24" t="s">
        <v>1469</v>
      </c>
      <c r="E4858" s="24" t="s">
        <v>1487</v>
      </c>
      <c r="F4858" cm="1">
        <f t="array" ref="F4858">_xlfn.SWITCH($E4858,"Forecast",IFERROR(SUMIFS(INDEX('Forecast Input'!$A:$BO,,MATCH(TEXT($A4858,"0"),'Forecast Input'!$1:$1,0)),'Forecast Input'!$A:$A,Master!C4858,'Forecast Input'!$D:$D,Master!D4858),0),"Actual",SUMIFS('CMO Input'!$Q:$Q,'CMO Input'!$E:$E,Master!$A4858,'CMO Input'!$C:$C,Master!$C4858,'CMO Input'!$AJ:$AJ,Master!$D4858,'CMO Input'!$AU:$AU,Master!$F4854),"")</f>
        <v>0</v>
      </c>
    </row>
    <row r="4859" spans="1:6" x14ac:dyDescent="0.25">
      <c r="A4859" s="24">
        <v>24</v>
      </c>
      <c r="B4859" s="25">
        <v>44440</v>
      </c>
      <c r="C4859" s="24" t="s">
        <v>989</v>
      </c>
      <c r="D4859" s="24" t="s">
        <v>10</v>
      </c>
      <c r="E4859" s="24" t="s">
        <v>1489</v>
      </c>
      <c r="F4859" t="str" cm="1">
        <f t="array" ref="F4859">_xlfn.SWITCH($E4859,"Forecast",IFERROR(SUMIFS(INDEX('Forecast Input'!$A:$BO,,MATCH(TEXT($A4859,"0"),'Forecast Input'!$1:$1,0)),'Forecast Input'!$A:$A,Master!C4859,'Forecast Input'!$D:$D,Master!D4859),0),"Actual",SUMIFS('CMO Input'!$Q:$Q,'CMO Input'!$E:$E,Master!$A4859,'CMO Input'!$C:$C,Master!$C4859,'CMO Input'!$AJ:$AJ,Master!$D4859,'CMO Input'!$AU:$AU,Master!$F4855),"")</f>
        <v/>
      </c>
    </row>
    <row r="4860" spans="1:6" x14ac:dyDescent="0.25">
      <c r="A4860" s="24">
        <v>24</v>
      </c>
      <c r="B4860" s="25">
        <v>44440</v>
      </c>
      <c r="C4860" s="24" t="s">
        <v>989</v>
      </c>
      <c r="D4860" s="24" t="s">
        <v>10</v>
      </c>
      <c r="E4860" s="24" t="s">
        <v>1488</v>
      </c>
      <c r="F4860" cm="1">
        <f t="array" ref="F4860">_xlfn.SWITCH($E4860,"Forecast",IFERROR(SUMIFS(INDEX('Forecast Input'!$A:$BO,,MATCH(TEXT($A4860,"0"),'Forecast Input'!$1:$1,0)),'Forecast Input'!$A:$A,Master!C4860,'Forecast Input'!$D:$D,Master!D4860),0),"Actual",SUMIFS('CMO Input'!$Q:$Q,'CMO Input'!$E:$E,Master!$A4860,'CMO Input'!$C:$C,Master!$C4860,'CMO Input'!$AJ:$AJ,Master!$D4860,'CMO Input'!$AU:$AU,Master!$F4856),"")</f>
        <v>0</v>
      </c>
    </row>
    <row r="4861" spans="1:6" x14ac:dyDescent="0.25">
      <c r="A4861" s="24">
        <v>24</v>
      </c>
      <c r="B4861" s="25">
        <v>44440</v>
      </c>
      <c r="C4861" s="24" t="s">
        <v>989</v>
      </c>
      <c r="D4861" s="24" t="s">
        <v>10</v>
      </c>
      <c r="E4861" s="24" t="s">
        <v>1487</v>
      </c>
      <c r="F4861" cm="1">
        <f t="array" ref="F4861">_xlfn.SWITCH($E4861,"Forecast",IFERROR(SUMIFS(INDEX('Forecast Input'!$A:$BO,,MATCH(TEXT($A4861,"0"),'Forecast Input'!$1:$1,0)),'Forecast Input'!$A:$A,Master!C4861,'Forecast Input'!$D:$D,Master!D4861),0),"Actual",SUMIFS('CMO Input'!$Q:$Q,'CMO Input'!$E:$E,Master!$A4861,'CMO Input'!$C:$C,Master!$C4861,'CMO Input'!$AJ:$AJ,Master!$D4861,'CMO Input'!$AU:$AU,Master!$F4857),"")</f>
        <v>0</v>
      </c>
    </row>
    <row r="4862" spans="1:6" x14ac:dyDescent="0.25">
      <c r="A4862" s="24">
        <v>24</v>
      </c>
      <c r="B4862" s="25">
        <v>44440</v>
      </c>
      <c r="C4862" s="24" t="s">
        <v>989</v>
      </c>
      <c r="D4862" s="24" t="s">
        <v>61</v>
      </c>
      <c r="E4862" s="24" t="s">
        <v>1489</v>
      </c>
      <c r="F4862" t="str" cm="1">
        <f t="array" ref="F4862">_xlfn.SWITCH($E4862,"Forecast",IFERROR(SUMIFS(INDEX('Forecast Input'!$A:$BO,,MATCH(TEXT($A4862,"0"),'Forecast Input'!$1:$1,0)),'Forecast Input'!$A:$A,Master!C4862,'Forecast Input'!$D:$D,Master!D4862),0),"Actual",SUMIFS('CMO Input'!$Q:$Q,'CMO Input'!$E:$E,Master!$A4862,'CMO Input'!$C:$C,Master!$C4862,'CMO Input'!$AJ:$AJ,Master!$D4862,'CMO Input'!$AU:$AU,Master!$F4858),"")</f>
        <v/>
      </c>
    </row>
    <row r="4863" spans="1:6" x14ac:dyDescent="0.25">
      <c r="A4863" s="24">
        <v>24</v>
      </c>
      <c r="B4863" s="25">
        <v>44440</v>
      </c>
      <c r="C4863" s="24" t="s">
        <v>989</v>
      </c>
      <c r="D4863" s="24" t="s">
        <v>61</v>
      </c>
      <c r="E4863" s="24" t="s">
        <v>1488</v>
      </c>
      <c r="F4863" cm="1">
        <f t="array" ref="F4863">_xlfn.SWITCH($E4863,"Forecast",IFERROR(SUMIFS(INDEX('Forecast Input'!$A:$BO,,MATCH(TEXT($A4863,"0"),'Forecast Input'!$1:$1,0)),'Forecast Input'!$A:$A,Master!C4863,'Forecast Input'!$D:$D,Master!D4863),0),"Actual",SUMIFS('CMO Input'!$Q:$Q,'CMO Input'!$E:$E,Master!$A4863,'CMO Input'!$C:$C,Master!$C4863,'CMO Input'!$AJ:$AJ,Master!$D4863,'CMO Input'!$AU:$AU,Master!$F4859),"")</f>
        <v>0</v>
      </c>
    </row>
    <row r="4864" spans="1:6" x14ac:dyDescent="0.25">
      <c r="A4864" s="24">
        <v>24</v>
      </c>
      <c r="B4864" s="25">
        <v>44440</v>
      </c>
      <c r="C4864" s="24" t="s">
        <v>989</v>
      </c>
      <c r="D4864" s="24" t="s">
        <v>61</v>
      </c>
      <c r="E4864" s="24" t="s">
        <v>1487</v>
      </c>
      <c r="F4864" cm="1">
        <f t="array" ref="F4864">_xlfn.SWITCH($E4864,"Forecast",IFERROR(SUMIFS(INDEX('Forecast Input'!$A:$BO,,MATCH(TEXT($A4864,"0"),'Forecast Input'!$1:$1,0)),'Forecast Input'!$A:$A,Master!C4864,'Forecast Input'!$D:$D,Master!D4864),0),"Actual",SUMIFS('CMO Input'!$Q:$Q,'CMO Input'!$E:$E,Master!$A4864,'CMO Input'!$C:$C,Master!$C4864,'CMO Input'!$AJ:$AJ,Master!$D4864,'CMO Input'!$AU:$AU,Master!$F4860),"")</f>
        <v>0</v>
      </c>
    </row>
    <row r="4865" spans="1:6" x14ac:dyDescent="0.25">
      <c r="A4865" s="24">
        <v>24</v>
      </c>
      <c r="B4865" s="25">
        <v>44440</v>
      </c>
      <c r="C4865" s="24" t="s">
        <v>989</v>
      </c>
      <c r="D4865" s="24" t="s">
        <v>103</v>
      </c>
      <c r="E4865" s="24" t="s">
        <v>1489</v>
      </c>
      <c r="F4865" t="str" cm="1">
        <f t="array" ref="F4865">_xlfn.SWITCH($E4865,"Forecast",IFERROR(SUMIFS(INDEX('Forecast Input'!$A:$BO,,MATCH(TEXT($A4865,"0"),'Forecast Input'!$1:$1,0)),'Forecast Input'!$A:$A,Master!C4865,'Forecast Input'!$D:$D,Master!D4865),0),"Actual",SUMIFS('CMO Input'!$Q:$Q,'CMO Input'!$E:$E,Master!$A4865,'CMO Input'!$C:$C,Master!$C4865,'CMO Input'!$AJ:$AJ,Master!$D4865,'CMO Input'!$AU:$AU,Master!$F4861),"")</f>
        <v/>
      </c>
    </row>
    <row r="4866" spans="1:6" x14ac:dyDescent="0.25">
      <c r="A4866" s="24">
        <v>24</v>
      </c>
      <c r="B4866" s="25">
        <v>44440</v>
      </c>
      <c r="C4866" s="24" t="s">
        <v>989</v>
      </c>
      <c r="D4866" s="24" t="s">
        <v>103</v>
      </c>
      <c r="E4866" s="24" t="s">
        <v>1488</v>
      </c>
      <c r="F4866" cm="1">
        <f t="array" ref="F4866">_xlfn.SWITCH($E4866,"Forecast",IFERROR(SUMIFS(INDEX('Forecast Input'!$A:$BO,,MATCH(TEXT($A4866,"0"),'Forecast Input'!$1:$1,0)),'Forecast Input'!$A:$A,Master!C4866,'Forecast Input'!$D:$D,Master!D4866),0),"Actual",SUMIFS('CMO Input'!$Q:$Q,'CMO Input'!$E:$E,Master!$A4866,'CMO Input'!$C:$C,Master!$C4866,'CMO Input'!$AJ:$AJ,Master!$D4866,'CMO Input'!$AU:$AU,Master!$F4862),"")</f>
        <v>0</v>
      </c>
    </row>
    <row r="4867" spans="1:6" x14ac:dyDescent="0.25">
      <c r="A4867" s="24">
        <v>24</v>
      </c>
      <c r="B4867" s="25">
        <v>44440</v>
      </c>
      <c r="C4867" s="24" t="s">
        <v>989</v>
      </c>
      <c r="D4867" s="24" t="s">
        <v>103</v>
      </c>
      <c r="E4867" s="24" t="s">
        <v>1487</v>
      </c>
      <c r="F4867" cm="1">
        <f t="array" ref="F4867">_xlfn.SWITCH($E4867,"Forecast",IFERROR(SUMIFS(INDEX('Forecast Input'!$A:$BO,,MATCH(TEXT($A4867,"0"),'Forecast Input'!$1:$1,0)),'Forecast Input'!$A:$A,Master!C4867,'Forecast Input'!$D:$D,Master!D4867),0),"Actual",SUMIFS('CMO Input'!$Q:$Q,'CMO Input'!$E:$E,Master!$A4867,'CMO Input'!$C:$C,Master!$C4867,'CMO Input'!$AJ:$AJ,Master!$D4867,'CMO Input'!$AU:$AU,Master!$F4863),"")</f>
        <v>0</v>
      </c>
    </row>
    <row r="4868" spans="1:6" x14ac:dyDescent="0.25">
      <c r="A4868" s="24">
        <v>24</v>
      </c>
      <c r="B4868" s="25">
        <v>44440</v>
      </c>
      <c r="C4868" s="24" t="s">
        <v>989</v>
      </c>
      <c r="D4868" s="24" t="s">
        <v>146</v>
      </c>
      <c r="E4868" s="24" t="s">
        <v>1489</v>
      </c>
      <c r="F4868" t="str" cm="1">
        <f t="array" ref="F4868">_xlfn.SWITCH($E4868,"Forecast",IFERROR(SUMIFS(INDEX('Forecast Input'!$A:$BO,,MATCH(TEXT($A4868,"0"),'Forecast Input'!$1:$1,0)),'Forecast Input'!$A:$A,Master!C4868,'Forecast Input'!$D:$D,Master!D4868),0),"Actual",SUMIFS('CMO Input'!$Q:$Q,'CMO Input'!$E:$E,Master!$A4868,'CMO Input'!$C:$C,Master!$C4868,'CMO Input'!$AJ:$AJ,Master!$D4868,'CMO Input'!$AU:$AU,Master!$F4864),"")</f>
        <v/>
      </c>
    </row>
    <row r="4869" spans="1:6" x14ac:dyDescent="0.25">
      <c r="A4869" s="24">
        <v>24</v>
      </c>
      <c r="B4869" s="25">
        <v>44440</v>
      </c>
      <c r="C4869" s="24" t="s">
        <v>989</v>
      </c>
      <c r="D4869" s="24" t="s">
        <v>146</v>
      </c>
      <c r="E4869" s="24" t="s">
        <v>1488</v>
      </c>
      <c r="F4869" cm="1">
        <f t="array" ref="F4869">_xlfn.SWITCH($E4869,"Forecast",IFERROR(SUMIFS(INDEX('Forecast Input'!$A:$BO,,MATCH(TEXT($A4869,"0"),'Forecast Input'!$1:$1,0)),'Forecast Input'!$A:$A,Master!C4869,'Forecast Input'!$D:$D,Master!D4869),0),"Actual",SUMIFS('CMO Input'!$Q:$Q,'CMO Input'!$E:$E,Master!$A4869,'CMO Input'!$C:$C,Master!$C4869,'CMO Input'!$AJ:$AJ,Master!$D4869,'CMO Input'!$AU:$AU,Master!$F4865),"")</f>
        <v>0</v>
      </c>
    </row>
    <row r="4870" spans="1:6" x14ac:dyDescent="0.25">
      <c r="A4870" s="24">
        <v>24</v>
      </c>
      <c r="B4870" s="25">
        <v>44440</v>
      </c>
      <c r="C4870" s="24" t="s">
        <v>989</v>
      </c>
      <c r="D4870" s="24" t="s">
        <v>146</v>
      </c>
      <c r="E4870" s="24" t="s">
        <v>1487</v>
      </c>
      <c r="F4870" cm="1">
        <f t="array" ref="F4870">_xlfn.SWITCH($E4870,"Forecast",IFERROR(SUMIFS(INDEX('Forecast Input'!$A:$BO,,MATCH(TEXT($A4870,"0"),'Forecast Input'!$1:$1,0)),'Forecast Input'!$A:$A,Master!C4870,'Forecast Input'!$D:$D,Master!D4870),0),"Actual",SUMIFS('CMO Input'!$Q:$Q,'CMO Input'!$E:$E,Master!$A4870,'CMO Input'!$C:$C,Master!$C4870,'CMO Input'!$AJ:$AJ,Master!$D4870,'CMO Input'!$AU:$AU,Master!$F4866),"")</f>
        <v>0</v>
      </c>
    </row>
    <row r="4871" spans="1:6" x14ac:dyDescent="0.25">
      <c r="A4871" s="24">
        <v>24</v>
      </c>
      <c r="B4871" s="25">
        <v>44440</v>
      </c>
      <c r="C4871" s="24" t="s">
        <v>989</v>
      </c>
      <c r="D4871" s="24" t="s">
        <v>166</v>
      </c>
      <c r="E4871" s="24" t="s">
        <v>1489</v>
      </c>
      <c r="F4871" t="str" cm="1">
        <f t="array" ref="F4871">_xlfn.SWITCH($E4871,"Forecast",IFERROR(SUMIFS(INDEX('Forecast Input'!$A:$BO,,MATCH(TEXT($A4871,"0"),'Forecast Input'!$1:$1,0)),'Forecast Input'!$A:$A,Master!C4871,'Forecast Input'!$D:$D,Master!D4871),0),"Actual",SUMIFS('CMO Input'!$Q:$Q,'CMO Input'!$E:$E,Master!$A4871,'CMO Input'!$C:$C,Master!$C4871,'CMO Input'!$AJ:$AJ,Master!$D4871,'CMO Input'!$AU:$AU,Master!$F4867),"")</f>
        <v/>
      </c>
    </row>
    <row r="4872" spans="1:6" x14ac:dyDescent="0.25">
      <c r="A4872" s="24">
        <v>24</v>
      </c>
      <c r="B4872" s="25">
        <v>44440</v>
      </c>
      <c r="C4872" s="24" t="s">
        <v>989</v>
      </c>
      <c r="D4872" s="24" t="s">
        <v>166</v>
      </c>
      <c r="E4872" s="24" t="s">
        <v>1488</v>
      </c>
      <c r="F4872" cm="1">
        <f t="array" ref="F4872">_xlfn.SWITCH($E4872,"Forecast",IFERROR(SUMIFS(INDEX('Forecast Input'!$A:$BO,,MATCH(TEXT($A4872,"0"),'Forecast Input'!$1:$1,0)),'Forecast Input'!$A:$A,Master!C4872,'Forecast Input'!$D:$D,Master!D4872),0),"Actual",SUMIFS('CMO Input'!$Q:$Q,'CMO Input'!$E:$E,Master!$A4872,'CMO Input'!$C:$C,Master!$C4872,'CMO Input'!$AJ:$AJ,Master!$D4872,'CMO Input'!$AU:$AU,Master!$F4868),"")</f>
        <v>0</v>
      </c>
    </row>
    <row r="4873" spans="1:6" x14ac:dyDescent="0.25">
      <c r="A4873" s="24">
        <v>24</v>
      </c>
      <c r="B4873" s="25">
        <v>44440</v>
      </c>
      <c r="C4873" s="24" t="s">
        <v>989</v>
      </c>
      <c r="D4873" s="24" t="s">
        <v>166</v>
      </c>
      <c r="E4873" s="24" t="s">
        <v>1487</v>
      </c>
      <c r="F4873" cm="1">
        <f t="array" ref="F4873">_xlfn.SWITCH($E4873,"Forecast",IFERROR(SUMIFS(INDEX('Forecast Input'!$A:$BO,,MATCH(TEXT($A4873,"0"),'Forecast Input'!$1:$1,0)),'Forecast Input'!$A:$A,Master!C4873,'Forecast Input'!$D:$D,Master!D4873),0),"Actual",SUMIFS('CMO Input'!$Q:$Q,'CMO Input'!$E:$E,Master!$A4873,'CMO Input'!$C:$C,Master!$C4873,'CMO Input'!$AJ:$AJ,Master!$D4873,'CMO Input'!$AU:$AU,Master!$F4869),"")</f>
        <v>0</v>
      </c>
    </row>
    <row r="4874" spans="1:6" x14ac:dyDescent="0.25">
      <c r="A4874" s="24">
        <v>24</v>
      </c>
      <c r="B4874" s="25">
        <v>44440</v>
      </c>
      <c r="C4874" s="24" t="s">
        <v>989</v>
      </c>
      <c r="D4874" s="24" t="s">
        <v>170</v>
      </c>
      <c r="E4874" s="24" t="s">
        <v>1489</v>
      </c>
      <c r="F4874" t="str" cm="1">
        <f t="array" ref="F4874">_xlfn.SWITCH($E4874,"Forecast",IFERROR(SUMIFS(INDEX('Forecast Input'!$A:$BO,,MATCH(TEXT($A4874,"0"),'Forecast Input'!$1:$1,0)),'Forecast Input'!$A:$A,Master!C4874,'Forecast Input'!$D:$D,Master!D4874),0),"Actual",SUMIFS('CMO Input'!$Q:$Q,'CMO Input'!$E:$E,Master!$A4874,'CMO Input'!$C:$C,Master!$C4874,'CMO Input'!$AJ:$AJ,Master!$D4874,'CMO Input'!$AU:$AU,Master!$F4870),"")</f>
        <v/>
      </c>
    </row>
    <row r="4875" spans="1:6" x14ac:dyDescent="0.25">
      <c r="A4875" s="24">
        <v>24</v>
      </c>
      <c r="B4875" s="25">
        <v>44440</v>
      </c>
      <c r="C4875" s="24" t="s">
        <v>989</v>
      </c>
      <c r="D4875" s="24" t="s">
        <v>170</v>
      </c>
      <c r="E4875" s="24" t="s">
        <v>1488</v>
      </c>
      <c r="F4875" cm="1">
        <f t="array" ref="F4875">_xlfn.SWITCH($E4875,"Forecast",IFERROR(SUMIFS(INDEX('Forecast Input'!$A:$BO,,MATCH(TEXT($A4875,"0"),'Forecast Input'!$1:$1,0)),'Forecast Input'!$A:$A,Master!C4875,'Forecast Input'!$D:$D,Master!D4875),0),"Actual",SUMIFS('CMO Input'!$Q:$Q,'CMO Input'!$E:$E,Master!$A4875,'CMO Input'!$C:$C,Master!$C4875,'CMO Input'!$AJ:$AJ,Master!$D4875,'CMO Input'!$AU:$AU,Master!$F4871),"")</f>
        <v>0</v>
      </c>
    </row>
    <row r="4876" spans="1:6" x14ac:dyDescent="0.25">
      <c r="A4876" s="24">
        <v>24</v>
      </c>
      <c r="B4876" s="25">
        <v>44440</v>
      </c>
      <c r="C4876" s="24" t="s">
        <v>989</v>
      </c>
      <c r="D4876" s="24" t="s">
        <v>170</v>
      </c>
      <c r="E4876" s="24" t="s">
        <v>1487</v>
      </c>
      <c r="F4876" cm="1">
        <f t="array" ref="F4876">_xlfn.SWITCH($E4876,"Forecast",IFERROR(SUMIFS(INDEX('Forecast Input'!$A:$BO,,MATCH(TEXT($A4876,"0"),'Forecast Input'!$1:$1,0)),'Forecast Input'!$A:$A,Master!C4876,'Forecast Input'!$D:$D,Master!D4876),0),"Actual",SUMIFS('CMO Input'!$Q:$Q,'CMO Input'!$E:$E,Master!$A4876,'CMO Input'!$C:$C,Master!$C4876,'CMO Input'!$AJ:$AJ,Master!$D4876,'CMO Input'!$AU:$AU,Master!$F4872),"")</f>
        <v>0</v>
      </c>
    </row>
    <row r="4877" spans="1:6" x14ac:dyDescent="0.25">
      <c r="A4877" s="24">
        <v>24</v>
      </c>
      <c r="B4877" s="25">
        <v>44440</v>
      </c>
      <c r="C4877" s="24" t="s">
        <v>989</v>
      </c>
      <c r="D4877" s="24" t="s">
        <v>436</v>
      </c>
      <c r="E4877" s="24" t="s">
        <v>1489</v>
      </c>
      <c r="F4877" t="str" cm="1">
        <f t="array" ref="F4877">_xlfn.SWITCH($E4877,"Forecast",IFERROR(SUMIFS(INDEX('Forecast Input'!$A:$BO,,MATCH(TEXT($A4877,"0"),'Forecast Input'!$1:$1,0)),'Forecast Input'!$A:$A,Master!C4877,'Forecast Input'!$D:$D,Master!D4877),0),"Actual",SUMIFS('CMO Input'!$Q:$Q,'CMO Input'!$E:$E,Master!$A4877,'CMO Input'!$C:$C,Master!$C4877,'CMO Input'!$AJ:$AJ,Master!$D4877,'CMO Input'!$AU:$AU,Master!$F4873),"")</f>
        <v/>
      </c>
    </row>
    <row r="4878" spans="1:6" x14ac:dyDescent="0.25">
      <c r="A4878" s="24">
        <v>24</v>
      </c>
      <c r="B4878" s="25">
        <v>44440</v>
      </c>
      <c r="C4878" s="24" t="s">
        <v>989</v>
      </c>
      <c r="D4878" s="24" t="s">
        <v>436</v>
      </c>
      <c r="E4878" s="24" t="s">
        <v>1488</v>
      </c>
      <c r="F4878" cm="1">
        <f t="array" ref="F4878">_xlfn.SWITCH($E4878,"Forecast",IFERROR(SUMIFS(INDEX('Forecast Input'!$A:$BO,,MATCH(TEXT($A4878,"0"),'Forecast Input'!$1:$1,0)),'Forecast Input'!$A:$A,Master!C4878,'Forecast Input'!$D:$D,Master!D4878),0),"Actual",SUMIFS('CMO Input'!$Q:$Q,'CMO Input'!$E:$E,Master!$A4878,'CMO Input'!$C:$C,Master!$C4878,'CMO Input'!$AJ:$AJ,Master!$D4878,'CMO Input'!$AU:$AU,Master!$F4874),"")</f>
        <v>0</v>
      </c>
    </row>
    <row r="4879" spans="1:6" x14ac:dyDescent="0.25">
      <c r="A4879" s="24">
        <v>24</v>
      </c>
      <c r="B4879" s="25">
        <v>44440</v>
      </c>
      <c r="C4879" s="24" t="s">
        <v>989</v>
      </c>
      <c r="D4879" s="24" t="s">
        <v>436</v>
      </c>
      <c r="E4879" s="24" t="s">
        <v>1487</v>
      </c>
      <c r="F4879" cm="1">
        <f t="array" ref="F4879">_xlfn.SWITCH($E4879,"Forecast",IFERROR(SUMIFS(INDEX('Forecast Input'!$A:$BO,,MATCH(TEXT($A4879,"0"),'Forecast Input'!$1:$1,0)),'Forecast Input'!$A:$A,Master!C4879,'Forecast Input'!$D:$D,Master!D4879),0),"Actual",SUMIFS('CMO Input'!$Q:$Q,'CMO Input'!$E:$E,Master!$A4879,'CMO Input'!$C:$C,Master!$C4879,'CMO Input'!$AJ:$AJ,Master!$D4879,'CMO Input'!$AU:$AU,Master!$F4875),"")</f>
        <v>0</v>
      </c>
    </row>
    <row r="4880" spans="1:6" x14ac:dyDescent="0.25">
      <c r="A4880" s="24">
        <v>24</v>
      </c>
      <c r="B4880" s="25">
        <v>44440</v>
      </c>
      <c r="C4880" s="24" t="s">
        <v>989</v>
      </c>
      <c r="D4880" s="24" t="s">
        <v>1469</v>
      </c>
      <c r="E4880" s="24" t="s">
        <v>1489</v>
      </c>
      <c r="F4880" t="str" cm="1">
        <f t="array" ref="F4880">_xlfn.SWITCH($E4880,"Forecast",IFERROR(SUMIFS(INDEX('Forecast Input'!$A:$BO,,MATCH(TEXT($A4880,"0"),'Forecast Input'!$1:$1,0)),'Forecast Input'!$A:$A,Master!C4880,'Forecast Input'!$D:$D,Master!D4880),0),"Actual",SUMIFS('CMO Input'!$Q:$Q,'CMO Input'!$E:$E,Master!$A4880,'CMO Input'!$C:$C,Master!$C4880,'CMO Input'!$AJ:$AJ,Master!$D4880,'CMO Input'!$AU:$AU,Master!$F4876),"")</f>
        <v/>
      </c>
    </row>
    <row r="4881" spans="1:6" x14ac:dyDescent="0.25">
      <c r="A4881" s="24">
        <v>24</v>
      </c>
      <c r="B4881" s="25">
        <v>44440</v>
      </c>
      <c r="C4881" s="24" t="s">
        <v>989</v>
      </c>
      <c r="D4881" s="24" t="s">
        <v>1469</v>
      </c>
      <c r="E4881" s="24" t="s">
        <v>1488</v>
      </c>
      <c r="F4881" cm="1">
        <f t="array" ref="F4881">_xlfn.SWITCH($E4881,"Forecast",IFERROR(SUMIFS(INDEX('Forecast Input'!$A:$BO,,MATCH(TEXT($A4881,"0"),'Forecast Input'!$1:$1,0)),'Forecast Input'!$A:$A,Master!C4881,'Forecast Input'!$D:$D,Master!D4881),0),"Actual",SUMIFS('CMO Input'!$Q:$Q,'CMO Input'!$E:$E,Master!$A4881,'CMO Input'!$C:$C,Master!$C4881,'CMO Input'!$AJ:$AJ,Master!$D4881,'CMO Input'!$AU:$AU,Master!$F4877),"")</f>
        <v>0</v>
      </c>
    </row>
    <row r="4882" spans="1:6" x14ac:dyDescent="0.25">
      <c r="A4882" s="24">
        <v>24</v>
      </c>
      <c r="B4882" s="25">
        <v>44440</v>
      </c>
      <c r="C4882" s="24" t="s">
        <v>989</v>
      </c>
      <c r="D4882" s="24" t="s">
        <v>1469</v>
      </c>
      <c r="E4882" s="24" t="s">
        <v>1487</v>
      </c>
      <c r="F4882" cm="1">
        <f t="array" ref="F4882">_xlfn.SWITCH($E4882,"Forecast",IFERROR(SUMIFS(INDEX('Forecast Input'!$A:$BO,,MATCH(TEXT($A4882,"0"),'Forecast Input'!$1:$1,0)),'Forecast Input'!$A:$A,Master!C4882,'Forecast Input'!$D:$D,Master!D4882),0),"Actual",SUMIFS('CMO Input'!$Q:$Q,'CMO Input'!$E:$E,Master!$A4882,'CMO Input'!$C:$C,Master!$C4882,'CMO Input'!$AJ:$AJ,Master!$D4882,'CMO Input'!$AU:$AU,Master!$F4878),"")</f>
        <v>0</v>
      </c>
    </row>
    <row r="4883" spans="1:6" x14ac:dyDescent="0.25">
      <c r="A4883" s="24">
        <v>24</v>
      </c>
      <c r="B4883" s="25">
        <v>44440</v>
      </c>
      <c r="C4883" s="24" t="s">
        <v>181</v>
      </c>
      <c r="D4883" s="24" t="s">
        <v>10</v>
      </c>
      <c r="E4883" s="24" t="s">
        <v>1489</v>
      </c>
      <c r="F4883" t="str" cm="1">
        <f t="array" ref="F4883">_xlfn.SWITCH($E4883,"Forecast",IFERROR(SUMIFS(INDEX('Forecast Input'!$A:$BO,,MATCH(TEXT($A4883,"0"),'Forecast Input'!$1:$1,0)),'Forecast Input'!$A:$A,Master!C4883,'Forecast Input'!$D:$D,Master!D4883),0),"Actual",SUMIFS('CMO Input'!$Q:$Q,'CMO Input'!$E:$E,Master!$A4883,'CMO Input'!$C:$C,Master!$C4883,'CMO Input'!$AJ:$AJ,Master!$D4883,'CMO Input'!$AU:$AU,Master!$F4879),"")</f>
        <v/>
      </c>
    </row>
    <row r="4884" spans="1:6" x14ac:dyDescent="0.25">
      <c r="A4884" s="24">
        <v>24</v>
      </c>
      <c r="B4884" s="25">
        <v>44440</v>
      </c>
      <c r="C4884" s="24" t="s">
        <v>181</v>
      </c>
      <c r="D4884" s="24" t="s">
        <v>10</v>
      </c>
      <c r="E4884" s="24" t="s">
        <v>1488</v>
      </c>
      <c r="F4884" cm="1">
        <f t="array" ref="F4884">_xlfn.SWITCH($E4884,"Forecast",IFERROR(SUMIFS(INDEX('Forecast Input'!$A:$BO,,MATCH(TEXT($A4884,"0"),'Forecast Input'!$1:$1,0)),'Forecast Input'!$A:$A,Master!C4884,'Forecast Input'!$D:$D,Master!D4884),0),"Actual",SUMIFS('CMO Input'!$Q:$Q,'CMO Input'!$E:$E,Master!$A4884,'CMO Input'!$C:$C,Master!$C4884,'CMO Input'!$AJ:$AJ,Master!$D4884,'CMO Input'!$AU:$AU,Master!$F4880),"")</f>
        <v>0</v>
      </c>
    </row>
    <row r="4885" spans="1:6" x14ac:dyDescent="0.25">
      <c r="A4885" s="24">
        <v>24</v>
      </c>
      <c r="B4885" s="25">
        <v>44440</v>
      </c>
      <c r="C4885" s="24" t="s">
        <v>181</v>
      </c>
      <c r="D4885" s="24" t="s">
        <v>10</v>
      </c>
      <c r="E4885" s="24" t="s">
        <v>1487</v>
      </c>
      <c r="F4885" cm="1">
        <f t="array" ref="F4885">_xlfn.SWITCH($E4885,"Forecast",IFERROR(SUMIFS(INDEX('Forecast Input'!$A:$BO,,MATCH(TEXT($A4885,"0"),'Forecast Input'!$1:$1,0)),'Forecast Input'!$A:$A,Master!C4885,'Forecast Input'!$D:$D,Master!D4885),0),"Actual",SUMIFS('CMO Input'!$Q:$Q,'CMO Input'!$E:$E,Master!$A4885,'CMO Input'!$C:$C,Master!$C4885,'CMO Input'!$AJ:$AJ,Master!$D4885,'CMO Input'!$AU:$AU,Master!$F4881),"")</f>
        <v>0</v>
      </c>
    </row>
    <row r="4886" spans="1:6" x14ac:dyDescent="0.25">
      <c r="A4886" s="24">
        <v>24</v>
      </c>
      <c r="B4886" s="25">
        <v>44440</v>
      </c>
      <c r="C4886" s="24" t="s">
        <v>181</v>
      </c>
      <c r="D4886" s="24" t="s">
        <v>61</v>
      </c>
      <c r="E4886" s="24" t="s">
        <v>1489</v>
      </c>
      <c r="F4886" t="str" cm="1">
        <f t="array" ref="F4886">_xlfn.SWITCH($E4886,"Forecast",IFERROR(SUMIFS(INDEX('Forecast Input'!$A:$BO,,MATCH(TEXT($A4886,"0"),'Forecast Input'!$1:$1,0)),'Forecast Input'!$A:$A,Master!C4886,'Forecast Input'!$D:$D,Master!D4886),0),"Actual",SUMIFS('CMO Input'!$Q:$Q,'CMO Input'!$E:$E,Master!$A4886,'CMO Input'!$C:$C,Master!$C4886,'CMO Input'!$AJ:$AJ,Master!$D4886,'CMO Input'!$AU:$AU,Master!$F4882),"")</f>
        <v/>
      </c>
    </row>
    <row r="4887" spans="1:6" x14ac:dyDescent="0.25">
      <c r="A4887" s="24">
        <v>24</v>
      </c>
      <c r="B4887" s="25">
        <v>44440</v>
      </c>
      <c r="C4887" s="24" t="s">
        <v>181</v>
      </c>
      <c r="D4887" s="24" t="s">
        <v>61</v>
      </c>
      <c r="E4887" s="24" t="s">
        <v>1488</v>
      </c>
      <c r="F4887" cm="1">
        <f t="array" ref="F4887">_xlfn.SWITCH($E4887,"Forecast",IFERROR(SUMIFS(INDEX('Forecast Input'!$A:$BO,,MATCH(TEXT($A4887,"0"),'Forecast Input'!$1:$1,0)),'Forecast Input'!$A:$A,Master!C4887,'Forecast Input'!$D:$D,Master!D4887),0),"Actual",SUMIFS('CMO Input'!$Q:$Q,'CMO Input'!$E:$E,Master!$A4887,'CMO Input'!$C:$C,Master!$C4887,'CMO Input'!$AJ:$AJ,Master!$D4887,'CMO Input'!$AU:$AU,Master!$F4883),"")</f>
        <v>0</v>
      </c>
    </row>
    <row r="4888" spans="1:6" x14ac:dyDescent="0.25">
      <c r="A4888" s="24">
        <v>24</v>
      </c>
      <c r="B4888" s="25">
        <v>44440</v>
      </c>
      <c r="C4888" s="24" t="s">
        <v>181</v>
      </c>
      <c r="D4888" s="24" t="s">
        <v>61</v>
      </c>
      <c r="E4888" s="24" t="s">
        <v>1487</v>
      </c>
      <c r="F4888" cm="1">
        <f t="array" ref="F4888">_xlfn.SWITCH($E4888,"Forecast",IFERROR(SUMIFS(INDEX('Forecast Input'!$A:$BO,,MATCH(TEXT($A4888,"0"),'Forecast Input'!$1:$1,0)),'Forecast Input'!$A:$A,Master!C4888,'Forecast Input'!$D:$D,Master!D4888),0),"Actual",SUMIFS('CMO Input'!$Q:$Q,'CMO Input'!$E:$E,Master!$A4888,'CMO Input'!$C:$C,Master!$C4888,'CMO Input'!$AJ:$AJ,Master!$D4888,'CMO Input'!$AU:$AU,Master!$F4884),"")</f>
        <v>0</v>
      </c>
    </row>
    <row r="4889" spans="1:6" x14ac:dyDescent="0.25">
      <c r="A4889" s="24">
        <v>24</v>
      </c>
      <c r="B4889" s="25">
        <v>44440</v>
      </c>
      <c r="C4889" s="24" t="s">
        <v>181</v>
      </c>
      <c r="D4889" s="24" t="s">
        <v>103</v>
      </c>
      <c r="E4889" s="24" t="s">
        <v>1489</v>
      </c>
      <c r="F4889" t="str" cm="1">
        <f t="array" ref="F4889">_xlfn.SWITCH($E4889,"Forecast",IFERROR(SUMIFS(INDEX('Forecast Input'!$A:$BO,,MATCH(TEXT($A4889,"0"),'Forecast Input'!$1:$1,0)),'Forecast Input'!$A:$A,Master!C4889,'Forecast Input'!$D:$D,Master!D4889),0),"Actual",SUMIFS('CMO Input'!$Q:$Q,'CMO Input'!$E:$E,Master!$A4889,'CMO Input'!$C:$C,Master!$C4889,'CMO Input'!$AJ:$AJ,Master!$D4889,'CMO Input'!$AU:$AU,Master!$F4885),"")</f>
        <v/>
      </c>
    </row>
    <row r="4890" spans="1:6" x14ac:dyDescent="0.25">
      <c r="A4890" s="24">
        <v>24</v>
      </c>
      <c r="B4890" s="25">
        <v>44440</v>
      </c>
      <c r="C4890" s="24" t="s">
        <v>181</v>
      </c>
      <c r="D4890" s="24" t="s">
        <v>103</v>
      </c>
      <c r="E4890" s="24" t="s">
        <v>1488</v>
      </c>
      <c r="F4890" cm="1">
        <f t="array" ref="F4890">_xlfn.SWITCH($E4890,"Forecast",IFERROR(SUMIFS(INDEX('Forecast Input'!$A:$BO,,MATCH(TEXT($A4890,"0"),'Forecast Input'!$1:$1,0)),'Forecast Input'!$A:$A,Master!C4890,'Forecast Input'!$D:$D,Master!D4890),0),"Actual",SUMIFS('CMO Input'!$Q:$Q,'CMO Input'!$E:$E,Master!$A4890,'CMO Input'!$C:$C,Master!$C4890,'CMO Input'!$AJ:$AJ,Master!$D4890,'CMO Input'!$AU:$AU,Master!$F4886),"")</f>
        <v>0</v>
      </c>
    </row>
    <row r="4891" spans="1:6" x14ac:dyDescent="0.25">
      <c r="A4891" s="24">
        <v>24</v>
      </c>
      <c r="B4891" s="25">
        <v>44440</v>
      </c>
      <c r="C4891" s="24" t="s">
        <v>181</v>
      </c>
      <c r="D4891" s="24" t="s">
        <v>103</v>
      </c>
      <c r="E4891" s="24" t="s">
        <v>1487</v>
      </c>
      <c r="F4891" cm="1">
        <f t="array" ref="F4891">_xlfn.SWITCH($E4891,"Forecast",IFERROR(SUMIFS(INDEX('Forecast Input'!$A:$BO,,MATCH(TEXT($A4891,"0"),'Forecast Input'!$1:$1,0)),'Forecast Input'!$A:$A,Master!C4891,'Forecast Input'!$D:$D,Master!D4891),0),"Actual",SUMIFS('CMO Input'!$Q:$Q,'CMO Input'!$E:$E,Master!$A4891,'CMO Input'!$C:$C,Master!$C4891,'CMO Input'!$AJ:$AJ,Master!$D4891,'CMO Input'!$AU:$AU,Master!$F4887),"")</f>
        <v>0</v>
      </c>
    </row>
    <row r="4892" spans="1:6" x14ac:dyDescent="0.25">
      <c r="A4892" s="24">
        <v>24</v>
      </c>
      <c r="B4892" s="25">
        <v>44440</v>
      </c>
      <c r="C4892" s="24" t="s">
        <v>181</v>
      </c>
      <c r="D4892" s="24" t="s">
        <v>146</v>
      </c>
      <c r="E4892" s="24" t="s">
        <v>1489</v>
      </c>
      <c r="F4892" t="str" cm="1">
        <f t="array" ref="F4892">_xlfn.SWITCH($E4892,"Forecast",IFERROR(SUMIFS(INDEX('Forecast Input'!$A:$BO,,MATCH(TEXT($A4892,"0"),'Forecast Input'!$1:$1,0)),'Forecast Input'!$A:$A,Master!C4892,'Forecast Input'!$D:$D,Master!D4892),0),"Actual",SUMIFS('CMO Input'!$Q:$Q,'CMO Input'!$E:$E,Master!$A4892,'CMO Input'!$C:$C,Master!$C4892,'CMO Input'!$AJ:$AJ,Master!$D4892,'CMO Input'!$AU:$AU,Master!$F4888),"")</f>
        <v/>
      </c>
    </row>
    <row r="4893" spans="1:6" x14ac:dyDescent="0.25">
      <c r="A4893" s="24">
        <v>24</v>
      </c>
      <c r="B4893" s="25">
        <v>44440</v>
      </c>
      <c r="C4893" s="24" t="s">
        <v>181</v>
      </c>
      <c r="D4893" s="24" t="s">
        <v>146</v>
      </c>
      <c r="E4893" s="24" t="s">
        <v>1488</v>
      </c>
      <c r="F4893" cm="1">
        <f t="array" ref="F4893">_xlfn.SWITCH($E4893,"Forecast",IFERROR(SUMIFS(INDEX('Forecast Input'!$A:$BO,,MATCH(TEXT($A4893,"0"),'Forecast Input'!$1:$1,0)),'Forecast Input'!$A:$A,Master!C4893,'Forecast Input'!$D:$D,Master!D4893),0),"Actual",SUMIFS('CMO Input'!$Q:$Q,'CMO Input'!$E:$E,Master!$A4893,'CMO Input'!$C:$C,Master!$C4893,'CMO Input'!$AJ:$AJ,Master!$D4893,'CMO Input'!$AU:$AU,Master!$F4889),"")</f>
        <v>0</v>
      </c>
    </row>
    <row r="4894" spans="1:6" x14ac:dyDescent="0.25">
      <c r="A4894" s="24">
        <v>24</v>
      </c>
      <c r="B4894" s="25">
        <v>44440</v>
      </c>
      <c r="C4894" s="24" t="s">
        <v>181</v>
      </c>
      <c r="D4894" s="24" t="s">
        <v>146</v>
      </c>
      <c r="E4894" s="24" t="s">
        <v>1487</v>
      </c>
      <c r="F4894" cm="1">
        <f t="array" ref="F4894">_xlfn.SWITCH($E4894,"Forecast",IFERROR(SUMIFS(INDEX('Forecast Input'!$A:$BO,,MATCH(TEXT($A4894,"0"),'Forecast Input'!$1:$1,0)),'Forecast Input'!$A:$A,Master!C4894,'Forecast Input'!$D:$D,Master!D4894),0),"Actual",SUMIFS('CMO Input'!$Q:$Q,'CMO Input'!$E:$E,Master!$A4894,'CMO Input'!$C:$C,Master!$C4894,'CMO Input'!$AJ:$AJ,Master!$D4894,'CMO Input'!$AU:$AU,Master!$F4890),"")</f>
        <v>0</v>
      </c>
    </row>
    <row r="4895" spans="1:6" x14ac:dyDescent="0.25">
      <c r="A4895" s="24">
        <v>24</v>
      </c>
      <c r="B4895" s="25">
        <v>44440</v>
      </c>
      <c r="C4895" s="24" t="s">
        <v>181</v>
      </c>
      <c r="D4895" s="24" t="s">
        <v>166</v>
      </c>
      <c r="E4895" s="24" t="s">
        <v>1489</v>
      </c>
      <c r="F4895" t="str" cm="1">
        <f t="array" ref="F4895">_xlfn.SWITCH($E4895,"Forecast",IFERROR(SUMIFS(INDEX('Forecast Input'!$A:$BO,,MATCH(TEXT($A4895,"0"),'Forecast Input'!$1:$1,0)),'Forecast Input'!$A:$A,Master!C4895,'Forecast Input'!$D:$D,Master!D4895),0),"Actual",SUMIFS('CMO Input'!$Q:$Q,'CMO Input'!$E:$E,Master!$A4895,'CMO Input'!$C:$C,Master!$C4895,'CMO Input'!$AJ:$AJ,Master!$D4895,'CMO Input'!$AU:$AU,Master!$F4891),"")</f>
        <v/>
      </c>
    </row>
    <row r="4896" spans="1:6" x14ac:dyDescent="0.25">
      <c r="A4896" s="24">
        <v>24</v>
      </c>
      <c r="B4896" s="25">
        <v>44440</v>
      </c>
      <c r="C4896" s="24" t="s">
        <v>181</v>
      </c>
      <c r="D4896" s="24" t="s">
        <v>166</v>
      </c>
      <c r="E4896" s="24" t="s">
        <v>1488</v>
      </c>
      <c r="F4896" cm="1">
        <f t="array" ref="F4896">_xlfn.SWITCH($E4896,"Forecast",IFERROR(SUMIFS(INDEX('Forecast Input'!$A:$BO,,MATCH(TEXT($A4896,"0"),'Forecast Input'!$1:$1,0)),'Forecast Input'!$A:$A,Master!C4896,'Forecast Input'!$D:$D,Master!D4896),0),"Actual",SUMIFS('CMO Input'!$Q:$Q,'CMO Input'!$E:$E,Master!$A4896,'CMO Input'!$C:$C,Master!$C4896,'CMO Input'!$AJ:$AJ,Master!$D4896,'CMO Input'!$AU:$AU,Master!$F4892),"")</f>
        <v>0</v>
      </c>
    </row>
    <row r="4897" spans="1:6" x14ac:dyDescent="0.25">
      <c r="A4897" s="24">
        <v>24</v>
      </c>
      <c r="B4897" s="25">
        <v>44440</v>
      </c>
      <c r="C4897" s="24" t="s">
        <v>181</v>
      </c>
      <c r="D4897" s="24" t="s">
        <v>166</v>
      </c>
      <c r="E4897" s="24" t="s">
        <v>1487</v>
      </c>
      <c r="F4897" cm="1">
        <f t="array" ref="F4897">_xlfn.SWITCH($E4897,"Forecast",IFERROR(SUMIFS(INDEX('Forecast Input'!$A:$BO,,MATCH(TEXT($A4897,"0"),'Forecast Input'!$1:$1,0)),'Forecast Input'!$A:$A,Master!C4897,'Forecast Input'!$D:$D,Master!D4897),0),"Actual",SUMIFS('CMO Input'!$Q:$Q,'CMO Input'!$E:$E,Master!$A4897,'CMO Input'!$C:$C,Master!$C4897,'CMO Input'!$AJ:$AJ,Master!$D4897,'CMO Input'!$AU:$AU,Master!$F4893),"")</f>
        <v>0</v>
      </c>
    </row>
    <row r="4898" spans="1:6" x14ac:dyDescent="0.25">
      <c r="A4898" s="24">
        <v>24</v>
      </c>
      <c r="B4898" s="25">
        <v>44440</v>
      </c>
      <c r="C4898" s="24" t="s">
        <v>181</v>
      </c>
      <c r="D4898" s="24" t="s">
        <v>170</v>
      </c>
      <c r="E4898" s="24" t="s">
        <v>1489</v>
      </c>
      <c r="F4898" t="str" cm="1">
        <f t="array" ref="F4898">_xlfn.SWITCH($E4898,"Forecast",IFERROR(SUMIFS(INDEX('Forecast Input'!$A:$BO,,MATCH(TEXT($A4898,"0"),'Forecast Input'!$1:$1,0)),'Forecast Input'!$A:$A,Master!C4898,'Forecast Input'!$D:$D,Master!D4898),0),"Actual",SUMIFS('CMO Input'!$Q:$Q,'CMO Input'!$E:$E,Master!$A4898,'CMO Input'!$C:$C,Master!$C4898,'CMO Input'!$AJ:$AJ,Master!$D4898,'CMO Input'!$AU:$AU,Master!$F4894),"")</f>
        <v/>
      </c>
    </row>
    <row r="4899" spans="1:6" x14ac:dyDescent="0.25">
      <c r="A4899" s="24">
        <v>24</v>
      </c>
      <c r="B4899" s="25">
        <v>44440</v>
      </c>
      <c r="C4899" s="24" t="s">
        <v>181</v>
      </c>
      <c r="D4899" s="24" t="s">
        <v>170</v>
      </c>
      <c r="E4899" s="24" t="s">
        <v>1488</v>
      </c>
      <c r="F4899" cm="1">
        <f t="array" ref="F4899">_xlfn.SWITCH($E4899,"Forecast",IFERROR(SUMIFS(INDEX('Forecast Input'!$A:$BO,,MATCH(TEXT($A4899,"0"),'Forecast Input'!$1:$1,0)),'Forecast Input'!$A:$A,Master!C4899,'Forecast Input'!$D:$D,Master!D4899),0),"Actual",SUMIFS('CMO Input'!$Q:$Q,'CMO Input'!$E:$E,Master!$A4899,'CMO Input'!$C:$C,Master!$C4899,'CMO Input'!$AJ:$AJ,Master!$D4899,'CMO Input'!$AU:$AU,Master!$F4895),"")</f>
        <v>0</v>
      </c>
    </row>
    <row r="4900" spans="1:6" x14ac:dyDescent="0.25">
      <c r="A4900" s="24">
        <v>24</v>
      </c>
      <c r="B4900" s="25">
        <v>44440</v>
      </c>
      <c r="C4900" s="24" t="s">
        <v>181</v>
      </c>
      <c r="D4900" s="24" t="s">
        <v>170</v>
      </c>
      <c r="E4900" s="24" t="s">
        <v>1487</v>
      </c>
      <c r="F4900" cm="1">
        <f t="array" ref="F4900">_xlfn.SWITCH($E4900,"Forecast",IFERROR(SUMIFS(INDEX('Forecast Input'!$A:$BO,,MATCH(TEXT($A4900,"0"),'Forecast Input'!$1:$1,0)),'Forecast Input'!$A:$A,Master!C4900,'Forecast Input'!$D:$D,Master!D4900),0),"Actual",SUMIFS('CMO Input'!$Q:$Q,'CMO Input'!$E:$E,Master!$A4900,'CMO Input'!$C:$C,Master!$C4900,'CMO Input'!$AJ:$AJ,Master!$D4900,'CMO Input'!$AU:$AU,Master!$F4896),"")</f>
        <v>0</v>
      </c>
    </row>
    <row r="4901" spans="1:6" x14ac:dyDescent="0.25">
      <c r="A4901" s="24">
        <v>24</v>
      </c>
      <c r="B4901" s="25">
        <v>44440</v>
      </c>
      <c r="C4901" s="24" t="s">
        <v>181</v>
      </c>
      <c r="D4901" s="24" t="s">
        <v>436</v>
      </c>
      <c r="E4901" s="24" t="s">
        <v>1489</v>
      </c>
      <c r="F4901" t="str" cm="1">
        <f t="array" ref="F4901">_xlfn.SWITCH($E4901,"Forecast",IFERROR(SUMIFS(INDEX('Forecast Input'!$A:$BO,,MATCH(TEXT($A4901,"0"),'Forecast Input'!$1:$1,0)),'Forecast Input'!$A:$A,Master!C4901,'Forecast Input'!$D:$D,Master!D4901),0),"Actual",SUMIFS('CMO Input'!$Q:$Q,'CMO Input'!$E:$E,Master!$A4901,'CMO Input'!$C:$C,Master!$C4901,'CMO Input'!$AJ:$AJ,Master!$D4901,'CMO Input'!$AU:$AU,Master!$F4897),"")</f>
        <v/>
      </c>
    </row>
    <row r="4902" spans="1:6" x14ac:dyDescent="0.25">
      <c r="A4902" s="24">
        <v>24</v>
      </c>
      <c r="B4902" s="25">
        <v>44440</v>
      </c>
      <c r="C4902" s="24" t="s">
        <v>181</v>
      </c>
      <c r="D4902" s="24" t="s">
        <v>436</v>
      </c>
      <c r="E4902" s="24" t="s">
        <v>1488</v>
      </c>
      <c r="F4902" cm="1">
        <f t="array" ref="F4902">_xlfn.SWITCH($E4902,"Forecast",IFERROR(SUMIFS(INDEX('Forecast Input'!$A:$BO,,MATCH(TEXT($A4902,"0"),'Forecast Input'!$1:$1,0)),'Forecast Input'!$A:$A,Master!C4902,'Forecast Input'!$D:$D,Master!D4902),0),"Actual",SUMIFS('CMO Input'!$Q:$Q,'CMO Input'!$E:$E,Master!$A4902,'CMO Input'!$C:$C,Master!$C4902,'CMO Input'!$AJ:$AJ,Master!$D4902,'CMO Input'!$AU:$AU,Master!$F4898),"")</f>
        <v>0</v>
      </c>
    </row>
    <row r="4903" spans="1:6" x14ac:dyDescent="0.25">
      <c r="A4903" s="24">
        <v>24</v>
      </c>
      <c r="B4903" s="25">
        <v>44440</v>
      </c>
      <c r="C4903" s="24" t="s">
        <v>181</v>
      </c>
      <c r="D4903" s="24" t="s">
        <v>436</v>
      </c>
      <c r="E4903" s="24" t="s">
        <v>1487</v>
      </c>
      <c r="F4903" cm="1">
        <f t="array" ref="F4903">_xlfn.SWITCH($E4903,"Forecast",IFERROR(SUMIFS(INDEX('Forecast Input'!$A:$BO,,MATCH(TEXT($A4903,"0"),'Forecast Input'!$1:$1,0)),'Forecast Input'!$A:$A,Master!C4903,'Forecast Input'!$D:$D,Master!D4903),0),"Actual",SUMIFS('CMO Input'!$Q:$Q,'CMO Input'!$E:$E,Master!$A4903,'CMO Input'!$C:$C,Master!$C4903,'CMO Input'!$AJ:$AJ,Master!$D4903,'CMO Input'!$AU:$AU,Master!$F4899),"")</f>
        <v>0</v>
      </c>
    </row>
    <row r="4904" spans="1:6" x14ac:dyDescent="0.25">
      <c r="A4904" s="24">
        <v>24</v>
      </c>
      <c r="B4904" s="25">
        <v>44440</v>
      </c>
      <c r="C4904" s="24" t="s">
        <v>181</v>
      </c>
      <c r="D4904" s="24" t="s">
        <v>1469</v>
      </c>
      <c r="E4904" s="24" t="s">
        <v>1489</v>
      </c>
      <c r="F4904" t="str" cm="1">
        <f t="array" ref="F4904">_xlfn.SWITCH($E4904,"Forecast",IFERROR(SUMIFS(INDEX('Forecast Input'!$A:$BO,,MATCH(TEXT($A4904,"0"),'Forecast Input'!$1:$1,0)),'Forecast Input'!$A:$A,Master!C4904,'Forecast Input'!$D:$D,Master!D4904),0),"Actual",SUMIFS('CMO Input'!$Q:$Q,'CMO Input'!$E:$E,Master!$A4904,'CMO Input'!$C:$C,Master!$C4904,'CMO Input'!$AJ:$AJ,Master!$D4904,'CMO Input'!$AU:$AU,Master!$F4900),"")</f>
        <v/>
      </c>
    </row>
    <row r="4905" spans="1:6" x14ac:dyDescent="0.25">
      <c r="A4905" s="24">
        <v>24</v>
      </c>
      <c r="B4905" s="25">
        <v>44440</v>
      </c>
      <c r="C4905" s="24" t="s">
        <v>181</v>
      </c>
      <c r="D4905" s="24" t="s">
        <v>1469</v>
      </c>
      <c r="E4905" s="24" t="s">
        <v>1488</v>
      </c>
      <c r="F4905" cm="1">
        <f t="array" ref="F4905">_xlfn.SWITCH($E4905,"Forecast",IFERROR(SUMIFS(INDEX('Forecast Input'!$A:$BO,,MATCH(TEXT($A4905,"0"),'Forecast Input'!$1:$1,0)),'Forecast Input'!$A:$A,Master!C4905,'Forecast Input'!$D:$D,Master!D4905),0),"Actual",SUMIFS('CMO Input'!$Q:$Q,'CMO Input'!$E:$E,Master!$A4905,'CMO Input'!$C:$C,Master!$C4905,'CMO Input'!$AJ:$AJ,Master!$D4905,'CMO Input'!$AU:$AU,Master!$F4901),"")</f>
        <v>0</v>
      </c>
    </row>
    <row r="4906" spans="1:6" x14ac:dyDescent="0.25">
      <c r="A4906" s="24">
        <v>24</v>
      </c>
      <c r="B4906" s="25">
        <v>44440</v>
      </c>
      <c r="C4906" s="24" t="s">
        <v>181</v>
      </c>
      <c r="D4906" s="24" t="s">
        <v>1469</v>
      </c>
      <c r="E4906" s="24" t="s">
        <v>1487</v>
      </c>
      <c r="F4906" cm="1">
        <f t="array" ref="F4906">_xlfn.SWITCH($E4906,"Forecast",IFERROR(SUMIFS(INDEX('Forecast Input'!$A:$BO,,MATCH(TEXT($A4906,"0"),'Forecast Input'!$1:$1,0)),'Forecast Input'!$A:$A,Master!C4906,'Forecast Input'!$D:$D,Master!D4906),0),"Actual",SUMIFS('CMO Input'!$Q:$Q,'CMO Input'!$E:$E,Master!$A4906,'CMO Input'!$C:$C,Master!$C4906,'CMO Input'!$AJ:$AJ,Master!$D4906,'CMO Input'!$AU:$AU,Master!$F4902),"")</f>
        <v>0</v>
      </c>
    </row>
    <row r="4907" spans="1:6" x14ac:dyDescent="0.25">
      <c r="A4907" s="24">
        <v>24</v>
      </c>
      <c r="B4907" s="25">
        <v>44440</v>
      </c>
      <c r="C4907" s="24" t="s">
        <v>424</v>
      </c>
      <c r="D4907" s="24" t="s">
        <v>10</v>
      </c>
      <c r="E4907" s="24" t="s">
        <v>1489</v>
      </c>
      <c r="F4907" t="str" cm="1">
        <f t="array" ref="F4907">_xlfn.SWITCH($E4907,"Forecast",IFERROR(SUMIFS(INDEX('Forecast Input'!$A:$BO,,MATCH(TEXT($A4907,"0"),'Forecast Input'!$1:$1,0)),'Forecast Input'!$A:$A,Master!C4907,'Forecast Input'!$D:$D,Master!D4907),0),"Actual",SUMIFS('CMO Input'!$Q:$Q,'CMO Input'!$E:$E,Master!$A4907,'CMO Input'!$C:$C,Master!$C4907,'CMO Input'!$AJ:$AJ,Master!$D4907,'CMO Input'!$AU:$AU,Master!$F4903),"")</f>
        <v/>
      </c>
    </row>
    <row r="4908" spans="1:6" x14ac:dyDescent="0.25">
      <c r="A4908" s="24">
        <v>24</v>
      </c>
      <c r="B4908" s="25">
        <v>44440</v>
      </c>
      <c r="C4908" s="24" t="s">
        <v>424</v>
      </c>
      <c r="D4908" s="24" t="s">
        <v>10</v>
      </c>
      <c r="E4908" s="24" t="s">
        <v>1488</v>
      </c>
      <c r="F4908" cm="1">
        <f t="array" ref="F4908">_xlfn.SWITCH($E4908,"Forecast",IFERROR(SUMIFS(INDEX('Forecast Input'!$A:$BO,,MATCH(TEXT($A4908,"0"),'Forecast Input'!$1:$1,0)),'Forecast Input'!$A:$A,Master!C4908,'Forecast Input'!$D:$D,Master!D4908),0),"Actual",SUMIFS('CMO Input'!$Q:$Q,'CMO Input'!$E:$E,Master!$A4908,'CMO Input'!$C:$C,Master!$C4908,'CMO Input'!$AJ:$AJ,Master!$D4908,'CMO Input'!$AU:$AU,Master!$F4904),"")</f>
        <v>0</v>
      </c>
    </row>
    <row r="4909" spans="1:6" x14ac:dyDescent="0.25">
      <c r="A4909" s="24">
        <v>24</v>
      </c>
      <c r="B4909" s="25">
        <v>44440</v>
      </c>
      <c r="C4909" s="24" t="s">
        <v>424</v>
      </c>
      <c r="D4909" s="24" t="s">
        <v>10</v>
      </c>
      <c r="E4909" s="24" t="s">
        <v>1487</v>
      </c>
      <c r="F4909" cm="1">
        <f t="array" ref="F4909">_xlfn.SWITCH($E4909,"Forecast",IFERROR(SUMIFS(INDEX('Forecast Input'!$A:$BO,,MATCH(TEXT($A4909,"0"),'Forecast Input'!$1:$1,0)),'Forecast Input'!$A:$A,Master!C4909,'Forecast Input'!$D:$D,Master!D4909),0),"Actual",SUMIFS('CMO Input'!$Q:$Q,'CMO Input'!$E:$E,Master!$A4909,'CMO Input'!$C:$C,Master!$C4909,'CMO Input'!$AJ:$AJ,Master!$D4909,'CMO Input'!$AU:$AU,Master!$F4905),"")</f>
        <v>0</v>
      </c>
    </row>
    <row r="4910" spans="1:6" x14ac:dyDescent="0.25">
      <c r="A4910" s="24">
        <v>24</v>
      </c>
      <c r="B4910" s="25">
        <v>44440</v>
      </c>
      <c r="C4910" s="24" t="s">
        <v>424</v>
      </c>
      <c r="D4910" s="24" t="s">
        <v>61</v>
      </c>
      <c r="E4910" s="24" t="s">
        <v>1489</v>
      </c>
      <c r="F4910" t="str" cm="1">
        <f t="array" ref="F4910">_xlfn.SWITCH($E4910,"Forecast",IFERROR(SUMIFS(INDEX('Forecast Input'!$A:$BO,,MATCH(TEXT($A4910,"0"),'Forecast Input'!$1:$1,0)),'Forecast Input'!$A:$A,Master!C4910,'Forecast Input'!$D:$D,Master!D4910),0),"Actual",SUMIFS('CMO Input'!$Q:$Q,'CMO Input'!$E:$E,Master!$A4910,'CMO Input'!$C:$C,Master!$C4910,'CMO Input'!$AJ:$AJ,Master!$D4910,'CMO Input'!$AU:$AU,Master!$F4906),"")</f>
        <v/>
      </c>
    </row>
    <row r="4911" spans="1:6" x14ac:dyDescent="0.25">
      <c r="A4911" s="24">
        <v>24</v>
      </c>
      <c r="B4911" s="25">
        <v>44440</v>
      </c>
      <c r="C4911" s="24" t="s">
        <v>424</v>
      </c>
      <c r="D4911" s="24" t="s">
        <v>61</v>
      </c>
      <c r="E4911" s="24" t="s">
        <v>1488</v>
      </c>
      <c r="F4911" cm="1">
        <f t="array" ref="F4911">_xlfn.SWITCH($E4911,"Forecast",IFERROR(SUMIFS(INDEX('Forecast Input'!$A:$BO,,MATCH(TEXT($A4911,"0"),'Forecast Input'!$1:$1,0)),'Forecast Input'!$A:$A,Master!C4911,'Forecast Input'!$D:$D,Master!D4911),0),"Actual",SUMIFS('CMO Input'!$Q:$Q,'CMO Input'!$E:$E,Master!$A4911,'CMO Input'!$C:$C,Master!$C4911,'CMO Input'!$AJ:$AJ,Master!$D4911,'CMO Input'!$AU:$AU,Master!$F4907),"")</f>
        <v>0</v>
      </c>
    </row>
    <row r="4912" spans="1:6" x14ac:dyDescent="0.25">
      <c r="A4912" s="24">
        <v>24</v>
      </c>
      <c r="B4912" s="25">
        <v>44440</v>
      </c>
      <c r="C4912" s="24" t="s">
        <v>424</v>
      </c>
      <c r="D4912" s="24" t="s">
        <v>61</v>
      </c>
      <c r="E4912" s="24" t="s">
        <v>1487</v>
      </c>
      <c r="F4912" cm="1">
        <f t="array" ref="F4912">_xlfn.SWITCH($E4912,"Forecast",IFERROR(SUMIFS(INDEX('Forecast Input'!$A:$BO,,MATCH(TEXT($A4912,"0"),'Forecast Input'!$1:$1,0)),'Forecast Input'!$A:$A,Master!C4912,'Forecast Input'!$D:$D,Master!D4912),0),"Actual",SUMIFS('CMO Input'!$Q:$Q,'CMO Input'!$E:$E,Master!$A4912,'CMO Input'!$C:$C,Master!$C4912,'CMO Input'!$AJ:$AJ,Master!$D4912,'CMO Input'!$AU:$AU,Master!$F4908),"")</f>
        <v>0</v>
      </c>
    </row>
    <row r="4913" spans="1:6" x14ac:dyDescent="0.25">
      <c r="A4913" s="24">
        <v>24</v>
      </c>
      <c r="B4913" s="25">
        <v>44440</v>
      </c>
      <c r="C4913" s="24" t="s">
        <v>424</v>
      </c>
      <c r="D4913" s="24" t="s">
        <v>103</v>
      </c>
      <c r="E4913" s="24" t="s">
        <v>1489</v>
      </c>
      <c r="F4913" t="str" cm="1">
        <f t="array" ref="F4913">_xlfn.SWITCH($E4913,"Forecast",IFERROR(SUMIFS(INDEX('Forecast Input'!$A:$BO,,MATCH(TEXT($A4913,"0"),'Forecast Input'!$1:$1,0)),'Forecast Input'!$A:$A,Master!C4913,'Forecast Input'!$D:$D,Master!D4913),0),"Actual",SUMIFS('CMO Input'!$Q:$Q,'CMO Input'!$E:$E,Master!$A4913,'CMO Input'!$C:$C,Master!$C4913,'CMO Input'!$AJ:$AJ,Master!$D4913,'CMO Input'!$AU:$AU,Master!$F4909),"")</f>
        <v/>
      </c>
    </row>
    <row r="4914" spans="1:6" x14ac:dyDescent="0.25">
      <c r="A4914" s="24">
        <v>24</v>
      </c>
      <c r="B4914" s="25">
        <v>44440</v>
      </c>
      <c r="C4914" s="24" t="s">
        <v>424</v>
      </c>
      <c r="D4914" s="24" t="s">
        <v>103</v>
      </c>
      <c r="E4914" s="24" t="s">
        <v>1488</v>
      </c>
      <c r="F4914" cm="1">
        <f t="array" ref="F4914">_xlfn.SWITCH($E4914,"Forecast",IFERROR(SUMIFS(INDEX('Forecast Input'!$A:$BO,,MATCH(TEXT($A4914,"0"),'Forecast Input'!$1:$1,0)),'Forecast Input'!$A:$A,Master!C4914,'Forecast Input'!$D:$D,Master!D4914),0),"Actual",SUMIFS('CMO Input'!$Q:$Q,'CMO Input'!$E:$E,Master!$A4914,'CMO Input'!$C:$C,Master!$C4914,'CMO Input'!$AJ:$AJ,Master!$D4914,'CMO Input'!$AU:$AU,Master!$F4910),"")</f>
        <v>0</v>
      </c>
    </row>
    <row r="4915" spans="1:6" x14ac:dyDescent="0.25">
      <c r="A4915" s="24">
        <v>24</v>
      </c>
      <c r="B4915" s="25">
        <v>44440</v>
      </c>
      <c r="C4915" s="24" t="s">
        <v>424</v>
      </c>
      <c r="D4915" s="24" t="s">
        <v>103</v>
      </c>
      <c r="E4915" s="24" t="s">
        <v>1487</v>
      </c>
      <c r="F4915" cm="1">
        <f t="array" ref="F4915">_xlfn.SWITCH($E4915,"Forecast",IFERROR(SUMIFS(INDEX('Forecast Input'!$A:$BO,,MATCH(TEXT($A4915,"0"),'Forecast Input'!$1:$1,0)),'Forecast Input'!$A:$A,Master!C4915,'Forecast Input'!$D:$D,Master!D4915),0),"Actual",SUMIFS('CMO Input'!$Q:$Q,'CMO Input'!$E:$E,Master!$A4915,'CMO Input'!$C:$C,Master!$C4915,'CMO Input'!$AJ:$AJ,Master!$D4915,'CMO Input'!$AU:$AU,Master!$F4911),"")</f>
        <v>0</v>
      </c>
    </row>
    <row r="4916" spans="1:6" x14ac:dyDescent="0.25">
      <c r="A4916" s="24">
        <v>24</v>
      </c>
      <c r="B4916" s="25">
        <v>44440</v>
      </c>
      <c r="C4916" s="24" t="s">
        <v>424</v>
      </c>
      <c r="D4916" s="24" t="s">
        <v>146</v>
      </c>
      <c r="E4916" s="24" t="s">
        <v>1489</v>
      </c>
      <c r="F4916" t="str" cm="1">
        <f t="array" ref="F4916">_xlfn.SWITCH($E4916,"Forecast",IFERROR(SUMIFS(INDEX('Forecast Input'!$A:$BO,,MATCH(TEXT($A4916,"0"),'Forecast Input'!$1:$1,0)),'Forecast Input'!$A:$A,Master!C4916,'Forecast Input'!$D:$D,Master!D4916),0),"Actual",SUMIFS('CMO Input'!$Q:$Q,'CMO Input'!$E:$E,Master!$A4916,'CMO Input'!$C:$C,Master!$C4916,'CMO Input'!$AJ:$AJ,Master!$D4916,'CMO Input'!$AU:$AU,Master!$F4912),"")</f>
        <v/>
      </c>
    </row>
    <row r="4917" spans="1:6" x14ac:dyDescent="0.25">
      <c r="A4917" s="24">
        <v>24</v>
      </c>
      <c r="B4917" s="25">
        <v>44440</v>
      </c>
      <c r="C4917" s="24" t="s">
        <v>424</v>
      </c>
      <c r="D4917" s="24" t="s">
        <v>146</v>
      </c>
      <c r="E4917" s="24" t="s">
        <v>1488</v>
      </c>
      <c r="F4917" cm="1">
        <f t="array" ref="F4917">_xlfn.SWITCH($E4917,"Forecast",IFERROR(SUMIFS(INDEX('Forecast Input'!$A:$BO,,MATCH(TEXT($A4917,"0"),'Forecast Input'!$1:$1,0)),'Forecast Input'!$A:$A,Master!C4917,'Forecast Input'!$D:$D,Master!D4917),0),"Actual",SUMIFS('CMO Input'!$Q:$Q,'CMO Input'!$E:$E,Master!$A4917,'CMO Input'!$C:$C,Master!$C4917,'CMO Input'!$AJ:$AJ,Master!$D4917,'CMO Input'!$AU:$AU,Master!$F4913),"")</f>
        <v>0</v>
      </c>
    </row>
    <row r="4918" spans="1:6" x14ac:dyDescent="0.25">
      <c r="A4918" s="24">
        <v>24</v>
      </c>
      <c r="B4918" s="25">
        <v>44440</v>
      </c>
      <c r="C4918" s="24" t="s">
        <v>424</v>
      </c>
      <c r="D4918" s="24" t="s">
        <v>146</v>
      </c>
      <c r="E4918" s="24" t="s">
        <v>1487</v>
      </c>
      <c r="F4918" cm="1">
        <f t="array" ref="F4918">_xlfn.SWITCH($E4918,"Forecast",IFERROR(SUMIFS(INDEX('Forecast Input'!$A:$BO,,MATCH(TEXT($A4918,"0"),'Forecast Input'!$1:$1,0)),'Forecast Input'!$A:$A,Master!C4918,'Forecast Input'!$D:$D,Master!D4918),0),"Actual",SUMIFS('CMO Input'!$Q:$Q,'CMO Input'!$E:$E,Master!$A4918,'CMO Input'!$C:$C,Master!$C4918,'CMO Input'!$AJ:$AJ,Master!$D4918,'CMO Input'!$AU:$AU,Master!$F4914),"")</f>
        <v>0</v>
      </c>
    </row>
    <row r="4919" spans="1:6" x14ac:dyDescent="0.25">
      <c r="A4919" s="24">
        <v>24</v>
      </c>
      <c r="B4919" s="25">
        <v>44440</v>
      </c>
      <c r="C4919" s="24" t="s">
        <v>424</v>
      </c>
      <c r="D4919" s="24" t="s">
        <v>166</v>
      </c>
      <c r="E4919" s="24" t="s">
        <v>1489</v>
      </c>
      <c r="F4919" t="str" cm="1">
        <f t="array" ref="F4919">_xlfn.SWITCH($E4919,"Forecast",IFERROR(SUMIFS(INDEX('Forecast Input'!$A:$BO,,MATCH(TEXT($A4919,"0"),'Forecast Input'!$1:$1,0)),'Forecast Input'!$A:$A,Master!C4919,'Forecast Input'!$D:$D,Master!D4919),0),"Actual",SUMIFS('CMO Input'!$Q:$Q,'CMO Input'!$E:$E,Master!$A4919,'CMO Input'!$C:$C,Master!$C4919,'CMO Input'!$AJ:$AJ,Master!$D4919,'CMO Input'!$AU:$AU,Master!$F4915),"")</f>
        <v/>
      </c>
    </row>
    <row r="4920" spans="1:6" x14ac:dyDescent="0.25">
      <c r="A4920" s="24">
        <v>24</v>
      </c>
      <c r="B4920" s="25">
        <v>44440</v>
      </c>
      <c r="C4920" s="24" t="s">
        <v>424</v>
      </c>
      <c r="D4920" s="24" t="s">
        <v>166</v>
      </c>
      <c r="E4920" s="24" t="s">
        <v>1488</v>
      </c>
      <c r="F4920" cm="1">
        <f t="array" ref="F4920">_xlfn.SWITCH($E4920,"Forecast",IFERROR(SUMIFS(INDEX('Forecast Input'!$A:$BO,,MATCH(TEXT($A4920,"0"),'Forecast Input'!$1:$1,0)),'Forecast Input'!$A:$A,Master!C4920,'Forecast Input'!$D:$D,Master!D4920),0),"Actual",SUMIFS('CMO Input'!$Q:$Q,'CMO Input'!$E:$E,Master!$A4920,'CMO Input'!$C:$C,Master!$C4920,'CMO Input'!$AJ:$AJ,Master!$D4920,'CMO Input'!$AU:$AU,Master!$F4916),"")</f>
        <v>0</v>
      </c>
    </row>
    <row r="4921" spans="1:6" x14ac:dyDescent="0.25">
      <c r="A4921" s="24">
        <v>24</v>
      </c>
      <c r="B4921" s="25">
        <v>44440</v>
      </c>
      <c r="C4921" s="24" t="s">
        <v>424</v>
      </c>
      <c r="D4921" s="24" t="s">
        <v>166</v>
      </c>
      <c r="E4921" s="24" t="s">
        <v>1487</v>
      </c>
      <c r="F4921" cm="1">
        <f t="array" ref="F4921">_xlfn.SWITCH($E4921,"Forecast",IFERROR(SUMIFS(INDEX('Forecast Input'!$A:$BO,,MATCH(TEXT($A4921,"0"),'Forecast Input'!$1:$1,0)),'Forecast Input'!$A:$A,Master!C4921,'Forecast Input'!$D:$D,Master!D4921),0),"Actual",SUMIFS('CMO Input'!$Q:$Q,'CMO Input'!$E:$E,Master!$A4921,'CMO Input'!$C:$C,Master!$C4921,'CMO Input'!$AJ:$AJ,Master!$D4921,'CMO Input'!$AU:$AU,Master!$F4917),"")</f>
        <v>0</v>
      </c>
    </row>
    <row r="4922" spans="1:6" x14ac:dyDescent="0.25">
      <c r="A4922" s="24">
        <v>24</v>
      </c>
      <c r="B4922" s="25">
        <v>44440</v>
      </c>
      <c r="C4922" s="24" t="s">
        <v>424</v>
      </c>
      <c r="D4922" s="24" t="s">
        <v>170</v>
      </c>
      <c r="E4922" s="24" t="s">
        <v>1489</v>
      </c>
      <c r="F4922" t="str" cm="1">
        <f t="array" ref="F4922">_xlfn.SWITCH($E4922,"Forecast",IFERROR(SUMIFS(INDEX('Forecast Input'!$A:$BO,,MATCH(TEXT($A4922,"0"),'Forecast Input'!$1:$1,0)),'Forecast Input'!$A:$A,Master!C4922,'Forecast Input'!$D:$D,Master!D4922),0),"Actual",SUMIFS('CMO Input'!$Q:$Q,'CMO Input'!$E:$E,Master!$A4922,'CMO Input'!$C:$C,Master!$C4922,'CMO Input'!$AJ:$AJ,Master!$D4922,'CMO Input'!$AU:$AU,Master!$F4918),"")</f>
        <v/>
      </c>
    </row>
    <row r="4923" spans="1:6" x14ac:dyDescent="0.25">
      <c r="A4923" s="24">
        <v>24</v>
      </c>
      <c r="B4923" s="25">
        <v>44440</v>
      </c>
      <c r="C4923" s="24" t="s">
        <v>424</v>
      </c>
      <c r="D4923" s="24" t="s">
        <v>170</v>
      </c>
      <c r="E4923" s="24" t="s">
        <v>1488</v>
      </c>
      <c r="F4923" cm="1">
        <f t="array" ref="F4923">_xlfn.SWITCH($E4923,"Forecast",IFERROR(SUMIFS(INDEX('Forecast Input'!$A:$BO,,MATCH(TEXT($A4923,"0"),'Forecast Input'!$1:$1,0)),'Forecast Input'!$A:$A,Master!C4923,'Forecast Input'!$D:$D,Master!D4923),0),"Actual",SUMIFS('CMO Input'!$Q:$Q,'CMO Input'!$E:$E,Master!$A4923,'CMO Input'!$C:$C,Master!$C4923,'CMO Input'!$AJ:$AJ,Master!$D4923,'CMO Input'!$AU:$AU,Master!$F4919),"")</f>
        <v>0</v>
      </c>
    </row>
    <row r="4924" spans="1:6" x14ac:dyDescent="0.25">
      <c r="A4924" s="24">
        <v>24</v>
      </c>
      <c r="B4924" s="25">
        <v>44440</v>
      </c>
      <c r="C4924" s="24" t="s">
        <v>424</v>
      </c>
      <c r="D4924" s="24" t="s">
        <v>170</v>
      </c>
      <c r="E4924" s="24" t="s">
        <v>1487</v>
      </c>
      <c r="F4924" cm="1">
        <f t="array" ref="F4924">_xlfn.SWITCH($E4924,"Forecast",IFERROR(SUMIFS(INDEX('Forecast Input'!$A:$BO,,MATCH(TEXT($A4924,"0"),'Forecast Input'!$1:$1,0)),'Forecast Input'!$A:$A,Master!C4924,'Forecast Input'!$D:$D,Master!D4924),0),"Actual",SUMIFS('CMO Input'!$Q:$Q,'CMO Input'!$E:$E,Master!$A4924,'CMO Input'!$C:$C,Master!$C4924,'CMO Input'!$AJ:$AJ,Master!$D4924,'CMO Input'!$AU:$AU,Master!$F4920),"")</f>
        <v>0</v>
      </c>
    </row>
    <row r="4925" spans="1:6" x14ac:dyDescent="0.25">
      <c r="A4925" s="24">
        <v>24</v>
      </c>
      <c r="B4925" s="25">
        <v>44440</v>
      </c>
      <c r="C4925" s="24" t="s">
        <v>424</v>
      </c>
      <c r="D4925" s="24" t="s">
        <v>436</v>
      </c>
      <c r="E4925" s="24" t="s">
        <v>1489</v>
      </c>
      <c r="F4925" t="str" cm="1">
        <f t="array" ref="F4925">_xlfn.SWITCH($E4925,"Forecast",IFERROR(SUMIFS(INDEX('Forecast Input'!$A:$BO,,MATCH(TEXT($A4925,"0"),'Forecast Input'!$1:$1,0)),'Forecast Input'!$A:$A,Master!C4925,'Forecast Input'!$D:$D,Master!D4925),0),"Actual",SUMIFS('CMO Input'!$Q:$Q,'CMO Input'!$E:$E,Master!$A4925,'CMO Input'!$C:$C,Master!$C4925,'CMO Input'!$AJ:$AJ,Master!$D4925,'CMO Input'!$AU:$AU,Master!$F4921),"")</f>
        <v/>
      </c>
    </row>
    <row r="4926" spans="1:6" x14ac:dyDescent="0.25">
      <c r="A4926" s="24">
        <v>24</v>
      </c>
      <c r="B4926" s="25">
        <v>44440</v>
      </c>
      <c r="C4926" s="24" t="s">
        <v>424</v>
      </c>
      <c r="D4926" s="24" t="s">
        <v>436</v>
      </c>
      <c r="E4926" s="24" t="s">
        <v>1488</v>
      </c>
      <c r="F4926" cm="1">
        <f t="array" ref="F4926">_xlfn.SWITCH($E4926,"Forecast",IFERROR(SUMIFS(INDEX('Forecast Input'!$A:$BO,,MATCH(TEXT($A4926,"0"),'Forecast Input'!$1:$1,0)),'Forecast Input'!$A:$A,Master!C4926,'Forecast Input'!$D:$D,Master!D4926),0),"Actual",SUMIFS('CMO Input'!$Q:$Q,'CMO Input'!$E:$E,Master!$A4926,'CMO Input'!$C:$C,Master!$C4926,'CMO Input'!$AJ:$AJ,Master!$D4926,'CMO Input'!$AU:$AU,Master!$F4922),"")</f>
        <v>0</v>
      </c>
    </row>
    <row r="4927" spans="1:6" x14ac:dyDescent="0.25">
      <c r="A4927" s="24">
        <v>24</v>
      </c>
      <c r="B4927" s="25">
        <v>44440</v>
      </c>
      <c r="C4927" s="24" t="s">
        <v>424</v>
      </c>
      <c r="D4927" s="24" t="s">
        <v>436</v>
      </c>
      <c r="E4927" s="24" t="s">
        <v>1487</v>
      </c>
      <c r="F4927" cm="1">
        <f t="array" ref="F4927">_xlfn.SWITCH($E4927,"Forecast",IFERROR(SUMIFS(INDEX('Forecast Input'!$A:$BO,,MATCH(TEXT($A4927,"0"),'Forecast Input'!$1:$1,0)),'Forecast Input'!$A:$A,Master!C4927,'Forecast Input'!$D:$D,Master!D4927),0),"Actual",SUMIFS('CMO Input'!$Q:$Q,'CMO Input'!$E:$E,Master!$A4927,'CMO Input'!$C:$C,Master!$C4927,'CMO Input'!$AJ:$AJ,Master!$D4927,'CMO Input'!$AU:$AU,Master!$F4923),"")</f>
        <v>0</v>
      </c>
    </row>
    <row r="4928" spans="1:6" x14ac:dyDescent="0.25">
      <c r="A4928" s="24">
        <v>24</v>
      </c>
      <c r="B4928" s="25">
        <v>44440</v>
      </c>
      <c r="C4928" s="24" t="s">
        <v>424</v>
      </c>
      <c r="D4928" s="24" t="s">
        <v>1469</v>
      </c>
      <c r="E4928" s="24" t="s">
        <v>1489</v>
      </c>
      <c r="F4928" t="str" cm="1">
        <f t="array" ref="F4928">_xlfn.SWITCH($E4928,"Forecast",IFERROR(SUMIFS(INDEX('Forecast Input'!$A:$BO,,MATCH(TEXT($A4928,"0"),'Forecast Input'!$1:$1,0)),'Forecast Input'!$A:$A,Master!C4928,'Forecast Input'!$D:$D,Master!D4928),0),"Actual",SUMIFS('CMO Input'!$Q:$Q,'CMO Input'!$E:$E,Master!$A4928,'CMO Input'!$C:$C,Master!$C4928,'CMO Input'!$AJ:$AJ,Master!$D4928,'CMO Input'!$AU:$AU,Master!$F4924),"")</f>
        <v/>
      </c>
    </row>
    <row r="4929" spans="1:6" x14ac:dyDescent="0.25">
      <c r="A4929" s="24">
        <v>24</v>
      </c>
      <c r="B4929" s="25">
        <v>44440</v>
      </c>
      <c r="C4929" s="24" t="s">
        <v>424</v>
      </c>
      <c r="D4929" s="24" t="s">
        <v>1469</v>
      </c>
      <c r="E4929" s="24" t="s">
        <v>1488</v>
      </c>
      <c r="F4929" cm="1">
        <f t="array" ref="F4929">_xlfn.SWITCH($E4929,"Forecast",IFERROR(SUMIFS(INDEX('Forecast Input'!$A:$BO,,MATCH(TEXT($A4929,"0"),'Forecast Input'!$1:$1,0)),'Forecast Input'!$A:$A,Master!C4929,'Forecast Input'!$D:$D,Master!D4929),0),"Actual",SUMIFS('CMO Input'!$Q:$Q,'CMO Input'!$E:$E,Master!$A4929,'CMO Input'!$C:$C,Master!$C4929,'CMO Input'!$AJ:$AJ,Master!$D4929,'CMO Input'!$AU:$AU,Master!$F4925),"")</f>
        <v>0</v>
      </c>
    </row>
    <row r="4930" spans="1:6" x14ac:dyDescent="0.25">
      <c r="A4930" s="24">
        <v>24</v>
      </c>
      <c r="B4930" s="25">
        <v>44440</v>
      </c>
      <c r="C4930" s="24" t="s">
        <v>424</v>
      </c>
      <c r="D4930" s="24" t="s">
        <v>1469</v>
      </c>
      <c r="E4930" s="24" t="s">
        <v>1487</v>
      </c>
      <c r="F4930" cm="1">
        <f t="array" ref="F4930">_xlfn.SWITCH($E4930,"Forecast",IFERROR(SUMIFS(INDEX('Forecast Input'!$A:$BO,,MATCH(TEXT($A4930,"0"),'Forecast Input'!$1:$1,0)),'Forecast Input'!$A:$A,Master!C4930,'Forecast Input'!$D:$D,Master!D4930),0),"Actual",SUMIFS('CMO Input'!$Q:$Q,'CMO Input'!$E:$E,Master!$A4930,'CMO Input'!$C:$C,Master!$C4930,'CMO Input'!$AJ:$AJ,Master!$D4930,'CMO Input'!$AU:$AU,Master!$F4926),"")</f>
        <v>0</v>
      </c>
    </row>
    <row r="4931" spans="1:6" x14ac:dyDescent="0.25">
      <c r="A4931" s="24">
        <v>24</v>
      </c>
      <c r="B4931" s="25">
        <v>44440</v>
      </c>
      <c r="C4931" s="24" t="s">
        <v>141</v>
      </c>
      <c r="D4931" s="24" t="s">
        <v>10</v>
      </c>
      <c r="E4931" s="24" t="s">
        <v>1489</v>
      </c>
      <c r="F4931" t="str" cm="1">
        <f t="array" ref="F4931">_xlfn.SWITCH($E4931,"Forecast",IFERROR(SUMIFS(INDEX('Forecast Input'!$A:$BO,,MATCH(TEXT($A4931,"0"),'Forecast Input'!$1:$1,0)),'Forecast Input'!$A:$A,Master!C4931,'Forecast Input'!$D:$D,Master!D4931),0),"Actual",SUMIFS('CMO Input'!$Q:$Q,'CMO Input'!$E:$E,Master!$A4931,'CMO Input'!$C:$C,Master!$C4931,'CMO Input'!$AJ:$AJ,Master!$D4931,'CMO Input'!$AU:$AU,Master!$F4927),"")</f>
        <v/>
      </c>
    </row>
    <row r="4932" spans="1:6" x14ac:dyDescent="0.25">
      <c r="A4932" s="24">
        <v>24</v>
      </c>
      <c r="B4932" s="25">
        <v>44440</v>
      </c>
      <c r="C4932" s="24" t="s">
        <v>141</v>
      </c>
      <c r="D4932" s="24" t="s">
        <v>10</v>
      </c>
      <c r="E4932" s="24" t="s">
        <v>1488</v>
      </c>
      <c r="F4932" cm="1">
        <f t="array" ref="F4932">_xlfn.SWITCH($E4932,"Forecast",IFERROR(SUMIFS(INDEX('Forecast Input'!$A:$BO,,MATCH(TEXT($A4932,"0"),'Forecast Input'!$1:$1,0)),'Forecast Input'!$A:$A,Master!C4932,'Forecast Input'!$D:$D,Master!D4932),0),"Actual",SUMIFS('CMO Input'!$Q:$Q,'CMO Input'!$E:$E,Master!$A4932,'CMO Input'!$C:$C,Master!$C4932,'CMO Input'!$AJ:$AJ,Master!$D4932,'CMO Input'!$AU:$AU,Master!$F4928),"")</f>
        <v>0</v>
      </c>
    </row>
    <row r="4933" spans="1:6" x14ac:dyDescent="0.25">
      <c r="A4933" s="24">
        <v>24</v>
      </c>
      <c r="B4933" s="25">
        <v>44440</v>
      </c>
      <c r="C4933" s="24" t="s">
        <v>141</v>
      </c>
      <c r="D4933" s="24" t="s">
        <v>10</v>
      </c>
      <c r="E4933" s="24" t="s">
        <v>1487</v>
      </c>
      <c r="F4933" cm="1">
        <f t="array" ref="F4933">_xlfn.SWITCH($E4933,"Forecast",IFERROR(SUMIFS(INDEX('Forecast Input'!$A:$BO,,MATCH(TEXT($A4933,"0"),'Forecast Input'!$1:$1,0)),'Forecast Input'!$A:$A,Master!C4933,'Forecast Input'!$D:$D,Master!D4933),0),"Actual",SUMIFS('CMO Input'!$Q:$Q,'CMO Input'!$E:$E,Master!$A4933,'CMO Input'!$C:$C,Master!$C4933,'CMO Input'!$AJ:$AJ,Master!$D4933,'CMO Input'!$AU:$AU,Master!$F4929),"")</f>
        <v>0</v>
      </c>
    </row>
    <row r="4934" spans="1:6" x14ac:dyDescent="0.25">
      <c r="A4934" s="24">
        <v>24</v>
      </c>
      <c r="B4934" s="25">
        <v>44440</v>
      </c>
      <c r="C4934" s="24" t="s">
        <v>141</v>
      </c>
      <c r="D4934" s="24" t="s">
        <v>61</v>
      </c>
      <c r="E4934" s="24" t="s">
        <v>1489</v>
      </c>
      <c r="F4934" t="str" cm="1">
        <f t="array" ref="F4934">_xlfn.SWITCH($E4934,"Forecast",IFERROR(SUMIFS(INDEX('Forecast Input'!$A:$BO,,MATCH(TEXT($A4934,"0"),'Forecast Input'!$1:$1,0)),'Forecast Input'!$A:$A,Master!C4934,'Forecast Input'!$D:$D,Master!D4934),0),"Actual",SUMIFS('CMO Input'!$Q:$Q,'CMO Input'!$E:$E,Master!$A4934,'CMO Input'!$C:$C,Master!$C4934,'CMO Input'!$AJ:$AJ,Master!$D4934,'CMO Input'!$AU:$AU,Master!$F4930),"")</f>
        <v/>
      </c>
    </row>
    <row r="4935" spans="1:6" x14ac:dyDescent="0.25">
      <c r="A4935" s="24">
        <v>24</v>
      </c>
      <c r="B4935" s="25">
        <v>44440</v>
      </c>
      <c r="C4935" s="24" t="s">
        <v>141</v>
      </c>
      <c r="D4935" s="24" t="s">
        <v>61</v>
      </c>
      <c r="E4935" s="24" t="s">
        <v>1488</v>
      </c>
      <c r="F4935" cm="1">
        <f t="array" ref="F4935">_xlfn.SWITCH($E4935,"Forecast",IFERROR(SUMIFS(INDEX('Forecast Input'!$A:$BO,,MATCH(TEXT($A4935,"0"),'Forecast Input'!$1:$1,0)),'Forecast Input'!$A:$A,Master!C4935,'Forecast Input'!$D:$D,Master!D4935),0),"Actual",SUMIFS('CMO Input'!$Q:$Q,'CMO Input'!$E:$E,Master!$A4935,'CMO Input'!$C:$C,Master!$C4935,'CMO Input'!$AJ:$AJ,Master!$D4935,'CMO Input'!$AU:$AU,Master!$F4931),"")</f>
        <v>0</v>
      </c>
    </row>
    <row r="4936" spans="1:6" x14ac:dyDescent="0.25">
      <c r="A4936" s="24">
        <v>24</v>
      </c>
      <c r="B4936" s="25">
        <v>44440</v>
      </c>
      <c r="C4936" s="24" t="s">
        <v>141</v>
      </c>
      <c r="D4936" s="24" t="s">
        <v>61</v>
      </c>
      <c r="E4936" s="24" t="s">
        <v>1487</v>
      </c>
      <c r="F4936" cm="1">
        <f t="array" ref="F4936">_xlfn.SWITCH($E4936,"Forecast",IFERROR(SUMIFS(INDEX('Forecast Input'!$A:$BO,,MATCH(TEXT($A4936,"0"),'Forecast Input'!$1:$1,0)),'Forecast Input'!$A:$A,Master!C4936,'Forecast Input'!$D:$D,Master!D4936),0),"Actual",SUMIFS('CMO Input'!$Q:$Q,'CMO Input'!$E:$E,Master!$A4936,'CMO Input'!$C:$C,Master!$C4936,'CMO Input'!$AJ:$AJ,Master!$D4936,'CMO Input'!$AU:$AU,Master!$F4932),"")</f>
        <v>0</v>
      </c>
    </row>
    <row r="4937" spans="1:6" x14ac:dyDescent="0.25">
      <c r="A4937" s="24">
        <v>24</v>
      </c>
      <c r="B4937" s="25">
        <v>44440</v>
      </c>
      <c r="C4937" s="24" t="s">
        <v>141</v>
      </c>
      <c r="D4937" s="24" t="s">
        <v>103</v>
      </c>
      <c r="E4937" s="24" t="s">
        <v>1489</v>
      </c>
      <c r="F4937" t="str" cm="1">
        <f t="array" ref="F4937">_xlfn.SWITCH($E4937,"Forecast",IFERROR(SUMIFS(INDEX('Forecast Input'!$A:$BO,,MATCH(TEXT($A4937,"0"),'Forecast Input'!$1:$1,0)),'Forecast Input'!$A:$A,Master!C4937,'Forecast Input'!$D:$D,Master!D4937),0),"Actual",SUMIFS('CMO Input'!$Q:$Q,'CMO Input'!$E:$E,Master!$A4937,'CMO Input'!$C:$C,Master!$C4937,'CMO Input'!$AJ:$AJ,Master!$D4937,'CMO Input'!$AU:$AU,Master!$F4933),"")</f>
        <v/>
      </c>
    </row>
    <row r="4938" spans="1:6" x14ac:dyDescent="0.25">
      <c r="A4938" s="24">
        <v>24</v>
      </c>
      <c r="B4938" s="25">
        <v>44440</v>
      </c>
      <c r="C4938" s="24" t="s">
        <v>141</v>
      </c>
      <c r="D4938" s="24" t="s">
        <v>103</v>
      </c>
      <c r="E4938" s="24" t="s">
        <v>1488</v>
      </c>
      <c r="F4938" cm="1">
        <f t="array" ref="F4938">_xlfn.SWITCH($E4938,"Forecast",IFERROR(SUMIFS(INDEX('Forecast Input'!$A:$BO,,MATCH(TEXT($A4938,"0"),'Forecast Input'!$1:$1,0)),'Forecast Input'!$A:$A,Master!C4938,'Forecast Input'!$D:$D,Master!D4938),0),"Actual",SUMIFS('CMO Input'!$Q:$Q,'CMO Input'!$E:$E,Master!$A4938,'CMO Input'!$C:$C,Master!$C4938,'CMO Input'!$AJ:$AJ,Master!$D4938,'CMO Input'!$AU:$AU,Master!$F4934),"")</f>
        <v>0</v>
      </c>
    </row>
    <row r="4939" spans="1:6" x14ac:dyDescent="0.25">
      <c r="A4939" s="24">
        <v>24</v>
      </c>
      <c r="B4939" s="25">
        <v>44440</v>
      </c>
      <c r="C4939" s="24" t="s">
        <v>141</v>
      </c>
      <c r="D4939" s="24" t="s">
        <v>103</v>
      </c>
      <c r="E4939" s="24" t="s">
        <v>1487</v>
      </c>
      <c r="F4939" cm="1">
        <f t="array" ref="F4939">_xlfn.SWITCH($E4939,"Forecast",IFERROR(SUMIFS(INDEX('Forecast Input'!$A:$BO,,MATCH(TEXT($A4939,"0"),'Forecast Input'!$1:$1,0)),'Forecast Input'!$A:$A,Master!C4939,'Forecast Input'!$D:$D,Master!D4939),0),"Actual",SUMIFS('CMO Input'!$Q:$Q,'CMO Input'!$E:$E,Master!$A4939,'CMO Input'!$C:$C,Master!$C4939,'CMO Input'!$AJ:$AJ,Master!$D4939,'CMO Input'!$AU:$AU,Master!$F4935),"")</f>
        <v>0</v>
      </c>
    </row>
    <row r="4940" spans="1:6" x14ac:dyDescent="0.25">
      <c r="A4940" s="24">
        <v>24</v>
      </c>
      <c r="B4940" s="25">
        <v>44440</v>
      </c>
      <c r="C4940" s="24" t="s">
        <v>141</v>
      </c>
      <c r="D4940" s="24" t="s">
        <v>146</v>
      </c>
      <c r="E4940" s="24" t="s">
        <v>1489</v>
      </c>
      <c r="F4940" t="str" cm="1">
        <f t="array" ref="F4940">_xlfn.SWITCH($E4940,"Forecast",IFERROR(SUMIFS(INDEX('Forecast Input'!$A:$BO,,MATCH(TEXT($A4940,"0"),'Forecast Input'!$1:$1,0)),'Forecast Input'!$A:$A,Master!C4940,'Forecast Input'!$D:$D,Master!D4940),0),"Actual",SUMIFS('CMO Input'!$Q:$Q,'CMO Input'!$E:$E,Master!$A4940,'CMO Input'!$C:$C,Master!$C4940,'CMO Input'!$AJ:$AJ,Master!$D4940,'CMO Input'!$AU:$AU,Master!$F4936),"")</f>
        <v/>
      </c>
    </row>
    <row r="4941" spans="1:6" x14ac:dyDescent="0.25">
      <c r="A4941" s="24">
        <v>24</v>
      </c>
      <c r="B4941" s="25">
        <v>44440</v>
      </c>
      <c r="C4941" s="24" t="s">
        <v>141</v>
      </c>
      <c r="D4941" s="24" t="s">
        <v>146</v>
      </c>
      <c r="E4941" s="24" t="s">
        <v>1488</v>
      </c>
      <c r="F4941" cm="1">
        <f t="array" ref="F4941">_xlfn.SWITCH($E4941,"Forecast",IFERROR(SUMIFS(INDEX('Forecast Input'!$A:$BO,,MATCH(TEXT($A4941,"0"),'Forecast Input'!$1:$1,0)),'Forecast Input'!$A:$A,Master!C4941,'Forecast Input'!$D:$D,Master!D4941),0),"Actual",SUMIFS('CMO Input'!$Q:$Q,'CMO Input'!$E:$E,Master!$A4941,'CMO Input'!$C:$C,Master!$C4941,'CMO Input'!$AJ:$AJ,Master!$D4941,'CMO Input'!$AU:$AU,Master!$F4937),"")</f>
        <v>0</v>
      </c>
    </row>
    <row r="4942" spans="1:6" x14ac:dyDescent="0.25">
      <c r="A4942" s="24">
        <v>24</v>
      </c>
      <c r="B4942" s="25">
        <v>44440</v>
      </c>
      <c r="C4942" s="24" t="s">
        <v>141</v>
      </c>
      <c r="D4942" s="24" t="s">
        <v>146</v>
      </c>
      <c r="E4942" s="24" t="s">
        <v>1487</v>
      </c>
      <c r="F4942" cm="1">
        <f t="array" ref="F4942">_xlfn.SWITCH($E4942,"Forecast",IFERROR(SUMIFS(INDEX('Forecast Input'!$A:$BO,,MATCH(TEXT($A4942,"0"),'Forecast Input'!$1:$1,0)),'Forecast Input'!$A:$A,Master!C4942,'Forecast Input'!$D:$D,Master!D4942),0),"Actual",SUMIFS('CMO Input'!$Q:$Q,'CMO Input'!$E:$E,Master!$A4942,'CMO Input'!$C:$C,Master!$C4942,'CMO Input'!$AJ:$AJ,Master!$D4942,'CMO Input'!$AU:$AU,Master!$F4938),"")</f>
        <v>0</v>
      </c>
    </row>
    <row r="4943" spans="1:6" x14ac:dyDescent="0.25">
      <c r="A4943" s="24">
        <v>24</v>
      </c>
      <c r="B4943" s="25">
        <v>44440</v>
      </c>
      <c r="C4943" s="24" t="s">
        <v>141</v>
      </c>
      <c r="D4943" s="24" t="s">
        <v>166</v>
      </c>
      <c r="E4943" s="24" t="s">
        <v>1489</v>
      </c>
      <c r="F4943" t="str" cm="1">
        <f t="array" ref="F4943">_xlfn.SWITCH($E4943,"Forecast",IFERROR(SUMIFS(INDEX('Forecast Input'!$A:$BO,,MATCH(TEXT($A4943,"0"),'Forecast Input'!$1:$1,0)),'Forecast Input'!$A:$A,Master!C4943,'Forecast Input'!$D:$D,Master!D4943),0),"Actual",SUMIFS('CMO Input'!$Q:$Q,'CMO Input'!$E:$E,Master!$A4943,'CMO Input'!$C:$C,Master!$C4943,'CMO Input'!$AJ:$AJ,Master!$D4943,'CMO Input'!$AU:$AU,Master!$F4939),"")</f>
        <v/>
      </c>
    </row>
    <row r="4944" spans="1:6" x14ac:dyDescent="0.25">
      <c r="A4944" s="24">
        <v>24</v>
      </c>
      <c r="B4944" s="25">
        <v>44440</v>
      </c>
      <c r="C4944" s="24" t="s">
        <v>141</v>
      </c>
      <c r="D4944" s="24" t="s">
        <v>166</v>
      </c>
      <c r="E4944" s="24" t="s">
        <v>1488</v>
      </c>
      <c r="F4944" cm="1">
        <f t="array" ref="F4944">_xlfn.SWITCH($E4944,"Forecast",IFERROR(SUMIFS(INDEX('Forecast Input'!$A:$BO,,MATCH(TEXT($A4944,"0"),'Forecast Input'!$1:$1,0)),'Forecast Input'!$A:$A,Master!C4944,'Forecast Input'!$D:$D,Master!D4944),0),"Actual",SUMIFS('CMO Input'!$Q:$Q,'CMO Input'!$E:$E,Master!$A4944,'CMO Input'!$C:$C,Master!$C4944,'CMO Input'!$AJ:$AJ,Master!$D4944,'CMO Input'!$AU:$AU,Master!$F4940),"")</f>
        <v>0</v>
      </c>
    </row>
    <row r="4945" spans="1:6" x14ac:dyDescent="0.25">
      <c r="A4945" s="24">
        <v>24</v>
      </c>
      <c r="B4945" s="25">
        <v>44440</v>
      </c>
      <c r="C4945" s="24" t="s">
        <v>141</v>
      </c>
      <c r="D4945" s="24" t="s">
        <v>166</v>
      </c>
      <c r="E4945" s="24" t="s">
        <v>1487</v>
      </c>
      <c r="F4945" cm="1">
        <f t="array" ref="F4945">_xlfn.SWITCH($E4945,"Forecast",IFERROR(SUMIFS(INDEX('Forecast Input'!$A:$BO,,MATCH(TEXT($A4945,"0"),'Forecast Input'!$1:$1,0)),'Forecast Input'!$A:$A,Master!C4945,'Forecast Input'!$D:$D,Master!D4945),0),"Actual",SUMIFS('CMO Input'!$Q:$Q,'CMO Input'!$E:$E,Master!$A4945,'CMO Input'!$C:$C,Master!$C4945,'CMO Input'!$AJ:$AJ,Master!$D4945,'CMO Input'!$AU:$AU,Master!$F4941),"")</f>
        <v>0</v>
      </c>
    </row>
    <row r="4946" spans="1:6" x14ac:dyDescent="0.25">
      <c r="A4946" s="24">
        <v>24</v>
      </c>
      <c r="B4946" s="25">
        <v>44440</v>
      </c>
      <c r="C4946" s="24" t="s">
        <v>141</v>
      </c>
      <c r="D4946" s="24" t="s">
        <v>170</v>
      </c>
      <c r="E4946" s="24" t="s">
        <v>1489</v>
      </c>
      <c r="F4946" t="str" cm="1">
        <f t="array" ref="F4946">_xlfn.SWITCH($E4946,"Forecast",IFERROR(SUMIFS(INDEX('Forecast Input'!$A:$BO,,MATCH(TEXT($A4946,"0"),'Forecast Input'!$1:$1,0)),'Forecast Input'!$A:$A,Master!C4946,'Forecast Input'!$D:$D,Master!D4946),0),"Actual",SUMIFS('CMO Input'!$Q:$Q,'CMO Input'!$E:$E,Master!$A4946,'CMO Input'!$C:$C,Master!$C4946,'CMO Input'!$AJ:$AJ,Master!$D4946,'CMO Input'!$AU:$AU,Master!$F4942),"")</f>
        <v/>
      </c>
    </row>
    <row r="4947" spans="1:6" x14ac:dyDescent="0.25">
      <c r="A4947" s="24">
        <v>24</v>
      </c>
      <c r="B4947" s="25">
        <v>44440</v>
      </c>
      <c r="C4947" s="24" t="s">
        <v>141</v>
      </c>
      <c r="D4947" s="24" t="s">
        <v>170</v>
      </c>
      <c r="E4947" s="24" t="s">
        <v>1488</v>
      </c>
      <c r="F4947" cm="1">
        <f t="array" ref="F4947">_xlfn.SWITCH($E4947,"Forecast",IFERROR(SUMIFS(INDEX('Forecast Input'!$A:$BO,,MATCH(TEXT($A4947,"0"),'Forecast Input'!$1:$1,0)),'Forecast Input'!$A:$A,Master!C4947,'Forecast Input'!$D:$D,Master!D4947),0),"Actual",SUMIFS('CMO Input'!$Q:$Q,'CMO Input'!$E:$E,Master!$A4947,'CMO Input'!$C:$C,Master!$C4947,'CMO Input'!$AJ:$AJ,Master!$D4947,'CMO Input'!$AU:$AU,Master!$F4943),"")</f>
        <v>0</v>
      </c>
    </row>
    <row r="4948" spans="1:6" x14ac:dyDescent="0.25">
      <c r="A4948" s="24">
        <v>24</v>
      </c>
      <c r="B4948" s="25">
        <v>44440</v>
      </c>
      <c r="C4948" s="24" t="s">
        <v>141</v>
      </c>
      <c r="D4948" s="24" t="s">
        <v>170</v>
      </c>
      <c r="E4948" s="24" t="s">
        <v>1487</v>
      </c>
      <c r="F4948" cm="1">
        <f t="array" ref="F4948">_xlfn.SWITCH($E4948,"Forecast",IFERROR(SUMIFS(INDEX('Forecast Input'!$A:$BO,,MATCH(TEXT($A4948,"0"),'Forecast Input'!$1:$1,0)),'Forecast Input'!$A:$A,Master!C4948,'Forecast Input'!$D:$D,Master!D4948),0),"Actual",SUMIFS('CMO Input'!$Q:$Q,'CMO Input'!$E:$E,Master!$A4948,'CMO Input'!$C:$C,Master!$C4948,'CMO Input'!$AJ:$AJ,Master!$D4948,'CMO Input'!$AU:$AU,Master!$F4944),"")</f>
        <v>0</v>
      </c>
    </row>
    <row r="4949" spans="1:6" x14ac:dyDescent="0.25">
      <c r="A4949" s="24">
        <v>24</v>
      </c>
      <c r="B4949" s="25">
        <v>44440</v>
      </c>
      <c r="C4949" s="24" t="s">
        <v>141</v>
      </c>
      <c r="D4949" s="24" t="s">
        <v>436</v>
      </c>
      <c r="E4949" s="24" t="s">
        <v>1489</v>
      </c>
      <c r="F4949" t="str" cm="1">
        <f t="array" ref="F4949">_xlfn.SWITCH($E4949,"Forecast",IFERROR(SUMIFS(INDEX('Forecast Input'!$A:$BO,,MATCH(TEXT($A4949,"0"),'Forecast Input'!$1:$1,0)),'Forecast Input'!$A:$A,Master!C4949,'Forecast Input'!$D:$D,Master!D4949),0),"Actual",SUMIFS('CMO Input'!$Q:$Q,'CMO Input'!$E:$E,Master!$A4949,'CMO Input'!$C:$C,Master!$C4949,'CMO Input'!$AJ:$AJ,Master!$D4949,'CMO Input'!$AU:$AU,Master!$F4945),"")</f>
        <v/>
      </c>
    </row>
    <row r="4950" spans="1:6" x14ac:dyDescent="0.25">
      <c r="A4950" s="24">
        <v>24</v>
      </c>
      <c r="B4950" s="25">
        <v>44440</v>
      </c>
      <c r="C4950" s="24" t="s">
        <v>141</v>
      </c>
      <c r="D4950" s="24" t="s">
        <v>436</v>
      </c>
      <c r="E4950" s="24" t="s">
        <v>1488</v>
      </c>
      <c r="F4950" cm="1">
        <f t="array" ref="F4950">_xlfn.SWITCH($E4950,"Forecast",IFERROR(SUMIFS(INDEX('Forecast Input'!$A:$BO,,MATCH(TEXT($A4950,"0"),'Forecast Input'!$1:$1,0)),'Forecast Input'!$A:$A,Master!C4950,'Forecast Input'!$D:$D,Master!D4950),0),"Actual",SUMIFS('CMO Input'!$Q:$Q,'CMO Input'!$E:$E,Master!$A4950,'CMO Input'!$C:$C,Master!$C4950,'CMO Input'!$AJ:$AJ,Master!$D4950,'CMO Input'!$AU:$AU,Master!$F4946),"")</f>
        <v>0</v>
      </c>
    </row>
    <row r="4951" spans="1:6" x14ac:dyDescent="0.25">
      <c r="A4951" s="24">
        <v>24</v>
      </c>
      <c r="B4951" s="25">
        <v>44440</v>
      </c>
      <c r="C4951" s="24" t="s">
        <v>141</v>
      </c>
      <c r="D4951" s="24" t="s">
        <v>436</v>
      </c>
      <c r="E4951" s="24" t="s">
        <v>1487</v>
      </c>
      <c r="F4951" cm="1">
        <f t="array" ref="F4951">_xlfn.SWITCH($E4951,"Forecast",IFERROR(SUMIFS(INDEX('Forecast Input'!$A:$BO,,MATCH(TEXT($A4951,"0"),'Forecast Input'!$1:$1,0)),'Forecast Input'!$A:$A,Master!C4951,'Forecast Input'!$D:$D,Master!D4951),0),"Actual",SUMIFS('CMO Input'!$Q:$Q,'CMO Input'!$E:$E,Master!$A4951,'CMO Input'!$C:$C,Master!$C4951,'CMO Input'!$AJ:$AJ,Master!$D4951,'CMO Input'!$AU:$AU,Master!$F4947),"")</f>
        <v>0</v>
      </c>
    </row>
    <row r="4952" spans="1:6" x14ac:dyDescent="0.25">
      <c r="A4952" s="24">
        <v>24</v>
      </c>
      <c r="B4952" s="25">
        <v>44440</v>
      </c>
      <c r="C4952" s="24" t="s">
        <v>141</v>
      </c>
      <c r="D4952" s="24" t="s">
        <v>1469</v>
      </c>
      <c r="E4952" s="24" t="s">
        <v>1489</v>
      </c>
      <c r="F4952" t="str" cm="1">
        <f t="array" ref="F4952">_xlfn.SWITCH($E4952,"Forecast",IFERROR(SUMIFS(INDEX('Forecast Input'!$A:$BO,,MATCH(TEXT($A4952,"0"),'Forecast Input'!$1:$1,0)),'Forecast Input'!$A:$A,Master!C4952,'Forecast Input'!$D:$D,Master!D4952),0),"Actual",SUMIFS('CMO Input'!$Q:$Q,'CMO Input'!$E:$E,Master!$A4952,'CMO Input'!$C:$C,Master!$C4952,'CMO Input'!$AJ:$AJ,Master!$D4952,'CMO Input'!$AU:$AU,Master!$F4948),"")</f>
        <v/>
      </c>
    </row>
    <row r="4953" spans="1:6" x14ac:dyDescent="0.25">
      <c r="A4953" s="24">
        <v>24</v>
      </c>
      <c r="B4953" s="25">
        <v>44440</v>
      </c>
      <c r="C4953" s="24" t="s">
        <v>141</v>
      </c>
      <c r="D4953" s="24" t="s">
        <v>1469</v>
      </c>
      <c r="E4953" s="24" t="s">
        <v>1488</v>
      </c>
      <c r="F4953" cm="1">
        <f t="array" ref="F4953">_xlfn.SWITCH($E4953,"Forecast",IFERROR(SUMIFS(INDEX('Forecast Input'!$A:$BO,,MATCH(TEXT($A4953,"0"),'Forecast Input'!$1:$1,0)),'Forecast Input'!$A:$A,Master!C4953,'Forecast Input'!$D:$D,Master!D4953),0),"Actual",SUMIFS('CMO Input'!$Q:$Q,'CMO Input'!$E:$E,Master!$A4953,'CMO Input'!$C:$C,Master!$C4953,'CMO Input'!$AJ:$AJ,Master!$D4953,'CMO Input'!$AU:$AU,Master!$F4949),"")</f>
        <v>0</v>
      </c>
    </row>
    <row r="4954" spans="1:6" x14ac:dyDescent="0.25">
      <c r="A4954" s="24">
        <v>24</v>
      </c>
      <c r="B4954" s="25">
        <v>44440</v>
      </c>
      <c r="C4954" s="24" t="s">
        <v>141</v>
      </c>
      <c r="D4954" s="24" t="s">
        <v>1469</v>
      </c>
      <c r="E4954" s="24" t="s">
        <v>1487</v>
      </c>
      <c r="F4954" cm="1">
        <f t="array" ref="F4954">_xlfn.SWITCH($E4954,"Forecast",IFERROR(SUMIFS(INDEX('Forecast Input'!$A:$BO,,MATCH(TEXT($A4954,"0"),'Forecast Input'!$1:$1,0)),'Forecast Input'!$A:$A,Master!C4954,'Forecast Input'!$D:$D,Master!D4954),0),"Actual",SUMIFS('CMO Input'!$Q:$Q,'CMO Input'!$E:$E,Master!$A4954,'CMO Input'!$C:$C,Master!$C4954,'CMO Input'!$AJ:$AJ,Master!$D4954,'CMO Input'!$AU:$AU,Master!$F4950),"")</f>
        <v>0</v>
      </c>
    </row>
    <row r="4955" spans="1:6" x14ac:dyDescent="0.25">
      <c r="A4955" s="24">
        <v>24</v>
      </c>
      <c r="B4955" s="25">
        <v>44440</v>
      </c>
      <c r="C4955" s="24" t="s">
        <v>127</v>
      </c>
      <c r="D4955" s="24" t="s">
        <v>10</v>
      </c>
      <c r="E4955" s="24" t="s">
        <v>1489</v>
      </c>
      <c r="F4955" t="str" cm="1">
        <f t="array" ref="F4955">_xlfn.SWITCH($E4955,"Forecast",IFERROR(SUMIFS(INDEX('Forecast Input'!$A:$BO,,MATCH(TEXT($A4955,"0"),'Forecast Input'!$1:$1,0)),'Forecast Input'!$A:$A,Master!C4955,'Forecast Input'!$D:$D,Master!D4955),0),"Actual",SUMIFS('CMO Input'!$Q:$Q,'CMO Input'!$E:$E,Master!$A4955,'CMO Input'!$C:$C,Master!$C4955,'CMO Input'!$AJ:$AJ,Master!$D4955,'CMO Input'!$AU:$AU,Master!$F4951),"")</f>
        <v/>
      </c>
    </row>
    <row r="4956" spans="1:6" x14ac:dyDescent="0.25">
      <c r="A4956" s="24">
        <v>24</v>
      </c>
      <c r="B4956" s="25">
        <v>44440</v>
      </c>
      <c r="C4956" s="24" t="s">
        <v>127</v>
      </c>
      <c r="D4956" s="24" t="s">
        <v>10</v>
      </c>
      <c r="E4956" s="24" t="s">
        <v>1488</v>
      </c>
      <c r="F4956" cm="1">
        <f t="array" ref="F4956">_xlfn.SWITCH($E4956,"Forecast",IFERROR(SUMIFS(INDEX('Forecast Input'!$A:$BO,,MATCH(TEXT($A4956,"0"),'Forecast Input'!$1:$1,0)),'Forecast Input'!$A:$A,Master!C4956,'Forecast Input'!$D:$D,Master!D4956),0),"Actual",SUMIFS('CMO Input'!$Q:$Q,'CMO Input'!$E:$E,Master!$A4956,'CMO Input'!$C:$C,Master!$C4956,'CMO Input'!$AJ:$AJ,Master!$D4956,'CMO Input'!$AU:$AU,Master!$F4952),"")</f>
        <v>0</v>
      </c>
    </row>
    <row r="4957" spans="1:6" x14ac:dyDescent="0.25">
      <c r="A4957" s="24">
        <v>24</v>
      </c>
      <c r="B4957" s="25">
        <v>44440</v>
      </c>
      <c r="C4957" s="24" t="s">
        <v>127</v>
      </c>
      <c r="D4957" s="24" t="s">
        <v>10</v>
      </c>
      <c r="E4957" s="24" t="s">
        <v>1487</v>
      </c>
      <c r="F4957" cm="1">
        <f t="array" ref="F4957">_xlfn.SWITCH($E4957,"Forecast",IFERROR(SUMIFS(INDEX('Forecast Input'!$A:$BO,,MATCH(TEXT($A4957,"0"),'Forecast Input'!$1:$1,0)),'Forecast Input'!$A:$A,Master!C4957,'Forecast Input'!$D:$D,Master!D4957),0),"Actual",SUMIFS('CMO Input'!$Q:$Q,'CMO Input'!$E:$E,Master!$A4957,'CMO Input'!$C:$C,Master!$C4957,'CMO Input'!$AJ:$AJ,Master!$D4957,'CMO Input'!$AU:$AU,Master!$F4953),"")</f>
        <v>0</v>
      </c>
    </row>
    <row r="4958" spans="1:6" x14ac:dyDescent="0.25">
      <c r="A4958" s="24">
        <v>24</v>
      </c>
      <c r="B4958" s="25">
        <v>44440</v>
      </c>
      <c r="C4958" s="24" t="s">
        <v>127</v>
      </c>
      <c r="D4958" s="24" t="s">
        <v>61</v>
      </c>
      <c r="E4958" s="24" t="s">
        <v>1489</v>
      </c>
      <c r="F4958" t="str" cm="1">
        <f t="array" ref="F4958">_xlfn.SWITCH($E4958,"Forecast",IFERROR(SUMIFS(INDEX('Forecast Input'!$A:$BO,,MATCH(TEXT($A4958,"0"),'Forecast Input'!$1:$1,0)),'Forecast Input'!$A:$A,Master!C4958,'Forecast Input'!$D:$D,Master!D4958),0),"Actual",SUMIFS('CMO Input'!$Q:$Q,'CMO Input'!$E:$E,Master!$A4958,'CMO Input'!$C:$C,Master!$C4958,'CMO Input'!$AJ:$AJ,Master!$D4958,'CMO Input'!$AU:$AU,Master!$F4954),"")</f>
        <v/>
      </c>
    </row>
    <row r="4959" spans="1:6" x14ac:dyDescent="0.25">
      <c r="A4959" s="24">
        <v>24</v>
      </c>
      <c r="B4959" s="25">
        <v>44440</v>
      </c>
      <c r="C4959" s="24" t="s">
        <v>127</v>
      </c>
      <c r="D4959" s="24" t="s">
        <v>61</v>
      </c>
      <c r="E4959" s="24" t="s">
        <v>1488</v>
      </c>
      <c r="F4959" cm="1">
        <f t="array" ref="F4959">_xlfn.SWITCH($E4959,"Forecast",IFERROR(SUMIFS(INDEX('Forecast Input'!$A:$BO,,MATCH(TEXT($A4959,"0"),'Forecast Input'!$1:$1,0)),'Forecast Input'!$A:$A,Master!C4959,'Forecast Input'!$D:$D,Master!D4959),0),"Actual",SUMIFS('CMO Input'!$Q:$Q,'CMO Input'!$E:$E,Master!$A4959,'CMO Input'!$C:$C,Master!$C4959,'CMO Input'!$AJ:$AJ,Master!$D4959,'CMO Input'!$AU:$AU,Master!$F4955),"")</f>
        <v>0</v>
      </c>
    </row>
    <row r="4960" spans="1:6" x14ac:dyDescent="0.25">
      <c r="A4960" s="24">
        <v>24</v>
      </c>
      <c r="B4960" s="25">
        <v>44440</v>
      </c>
      <c r="C4960" s="24" t="s">
        <v>127</v>
      </c>
      <c r="D4960" s="24" t="s">
        <v>61</v>
      </c>
      <c r="E4960" s="24" t="s">
        <v>1487</v>
      </c>
      <c r="F4960" cm="1">
        <f t="array" ref="F4960">_xlfn.SWITCH($E4960,"Forecast",IFERROR(SUMIFS(INDEX('Forecast Input'!$A:$BO,,MATCH(TEXT($A4960,"0"),'Forecast Input'!$1:$1,0)),'Forecast Input'!$A:$A,Master!C4960,'Forecast Input'!$D:$D,Master!D4960),0),"Actual",SUMIFS('CMO Input'!$Q:$Q,'CMO Input'!$E:$E,Master!$A4960,'CMO Input'!$C:$C,Master!$C4960,'CMO Input'!$AJ:$AJ,Master!$D4960,'CMO Input'!$AU:$AU,Master!$F4956),"")</f>
        <v>0</v>
      </c>
    </row>
    <row r="4961" spans="1:6" x14ac:dyDescent="0.25">
      <c r="A4961" s="24">
        <v>24</v>
      </c>
      <c r="B4961" s="25">
        <v>44440</v>
      </c>
      <c r="C4961" s="24" t="s">
        <v>127</v>
      </c>
      <c r="D4961" s="24" t="s">
        <v>103</v>
      </c>
      <c r="E4961" s="24" t="s">
        <v>1489</v>
      </c>
      <c r="F4961" t="str" cm="1">
        <f t="array" ref="F4961">_xlfn.SWITCH($E4961,"Forecast",IFERROR(SUMIFS(INDEX('Forecast Input'!$A:$BO,,MATCH(TEXT($A4961,"0"),'Forecast Input'!$1:$1,0)),'Forecast Input'!$A:$A,Master!C4961,'Forecast Input'!$D:$D,Master!D4961),0),"Actual",SUMIFS('CMO Input'!$Q:$Q,'CMO Input'!$E:$E,Master!$A4961,'CMO Input'!$C:$C,Master!$C4961,'CMO Input'!$AJ:$AJ,Master!$D4961,'CMO Input'!$AU:$AU,Master!$F4957),"")</f>
        <v/>
      </c>
    </row>
    <row r="4962" spans="1:6" x14ac:dyDescent="0.25">
      <c r="A4962" s="24">
        <v>24</v>
      </c>
      <c r="B4962" s="25">
        <v>44440</v>
      </c>
      <c r="C4962" s="24" t="s">
        <v>127</v>
      </c>
      <c r="D4962" s="24" t="s">
        <v>103</v>
      </c>
      <c r="E4962" s="24" t="s">
        <v>1488</v>
      </c>
      <c r="F4962" cm="1">
        <f t="array" ref="F4962">_xlfn.SWITCH($E4962,"Forecast",IFERROR(SUMIFS(INDEX('Forecast Input'!$A:$BO,,MATCH(TEXT($A4962,"0"),'Forecast Input'!$1:$1,0)),'Forecast Input'!$A:$A,Master!C4962,'Forecast Input'!$D:$D,Master!D4962),0),"Actual",SUMIFS('CMO Input'!$Q:$Q,'CMO Input'!$E:$E,Master!$A4962,'CMO Input'!$C:$C,Master!$C4962,'CMO Input'!$AJ:$AJ,Master!$D4962,'CMO Input'!$AU:$AU,Master!$F4958),"")</f>
        <v>0</v>
      </c>
    </row>
    <row r="4963" spans="1:6" x14ac:dyDescent="0.25">
      <c r="A4963" s="24">
        <v>24</v>
      </c>
      <c r="B4963" s="25">
        <v>44440</v>
      </c>
      <c r="C4963" s="24" t="s">
        <v>127</v>
      </c>
      <c r="D4963" s="24" t="s">
        <v>103</v>
      </c>
      <c r="E4963" s="24" t="s">
        <v>1487</v>
      </c>
      <c r="F4963" cm="1">
        <f t="array" ref="F4963">_xlfn.SWITCH($E4963,"Forecast",IFERROR(SUMIFS(INDEX('Forecast Input'!$A:$BO,,MATCH(TEXT($A4963,"0"),'Forecast Input'!$1:$1,0)),'Forecast Input'!$A:$A,Master!C4963,'Forecast Input'!$D:$D,Master!D4963),0),"Actual",SUMIFS('CMO Input'!$Q:$Q,'CMO Input'!$E:$E,Master!$A4963,'CMO Input'!$C:$C,Master!$C4963,'CMO Input'!$AJ:$AJ,Master!$D4963,'CMO Input'!$AU:$AU,Master!$F4959),"")</f>
        <v>0</v>
      </c>
    </row>
    <row r="4964" spans="1:6" x14ac:dyDescent="0.25">
      <c r="A4964" s="24">
        <v>24</v>
      </c>
      <c r="B4964" s="25">
        <v>44440</v>
      </c>
      <c r="C4964" s="24" t="s">
        <v>127</v>
      </c>
      <c r="D4964" s="24" t="s">
        <v>146</v>
      </c>
      <c r="E4964" s="24" t="s">
        <v>1489</v>
      </c>
      <c r="F4964" t="str" cm="1">
        <f t="array" ref="F4964">_xlfn.SWITCH($E4964,"Forecast",IFERROR(SUMIFS(INDEX('Forecast Input'!$A:$BO,,MATCH(TEXT($A4964,"0"),'Forecast Input'!$1:$1,0)),'Forecast Input'!$A:$A,Master!C4964,'Forecast Input'!$D:$D,Master!D4964),0),"Actual",SUMIFS('CMO Input'!$Q:$Q,'CMO Input'!$E:$E,Master!$A4964,'CMO Input'!$C:$C,Master!$C4964,'CMO Input'!$AJ:$AJ,Master!$D4964,'CMO Input'!$AU:$AU,Master!$F4960),"")</f>
        <v/>
      </c>
    </row>
    <row r="4965" spans="1:6" x14ac:dyDescent="0.25">
      <c r="A4965" s="24">
        <v>24</v>
      </c>
      <c r="B4965" s="25">
        <v>44440</v>
      </c>
      <c r="C4965" s="24" t="s">
        <v>127</v>
      </c>
      <c r="D4965" s="24" t="s">
        <v>146</v>
      </c>
      <c r="E4965" s="24" t="s">
        <v>1488</v>
      </c>
      <c r="F4965" cm="1">
        <f t="array" ref="F4965">_xlfn.SWITCH($E4965,"Forecast",IFERROR(SUMIFS(INDEX('Forecast Input'!$A:$BO,,MATCH(TEXT($A4965,"0"),'Forecast Input'!$1:$1,0)),'Forecast Input'!$A:$A,Master!C4965,'Forecast Input'!$D:$D,Master!D4965),0),"Actual",SUMIFS('CMO Input'!$Q:$Q,'CMO Input'!$E:$E,Master!$A4965,'CMO Input'!$C:$C,Master!$C4965,'CMO Input'!$AJ:$AJ,Master!$D4965,'CMO Input'!$AU:$AU,Master!$F4961),"")</f>
        <v>0</v>
      </c>
    </row>
    <row r="4966" spans="1:6" x14ac:dyDescent="0.25">
      <c r="A4966" s="24">
        <v>24</v>
      </c>
      <c r="B4966" s="25">
        <v>44440</v>
      </c>
      <c r="C4966" s="24" t="s">
        <v>127</v>
      </c>
      <c r="D4966" s="24" t="s">
        <v>146</v>
      </c>
      <c r="E4966" s="24" t="s">
        <v>1487</v>
      </c>
      <c r="F4966" cm="1">
        <f t="array" ref="F4966">_xlfn.SWITCH($E4966,"Forecast",IFERROR(SUMIFS(INDEX('Forecast Input'!$A:$BO,,MATCH(TEXT($A4966,"0"),'Forecast Input'!$1:$1,0)),'Forecast Input'!$A:$A,Master!C4966,'Forecast Input'!$D:$D,Master!D4966),0),"Actual",SUMIFS('CMO Input'!$Q:$Q,'CMO Input'!$E:$E,Master!$A4966,'CMO Input'!$C:$C,Master!$C4966,'CMO Input'!$AJ:$AJ,Master!$D4966,'CMO Input'!$AU:$AU,Master!$F4962),"")</f>
        <v>0</v>
      </c>
    </row>
    <row r="4967" spans="1:6" x14ac:dyDescent="0.25">
      <c r="A4967" s="24">
        <v>24</v>
      </c>
      <c r="B4967" s="25">
        <v>44440</v>
      </c>
      <c r="C4967" s="24" t="s">
        <v>127</v>
      </c>
      <c r="D4967" s="24" t="s">
        <v>166</v>
      </c>
      <c r="E4967" s="24" t="s">
        <v>1489</v>
      </c>
      <c r="F4967" t="str" cm="1">
        <f t="array" ref="F4967">_xlfn.SWITCH($E4967,"Forecast",IFERROR(SUMIFS(INDEX('Forecast Input'!$A:$BO,,MATCH(TEXT($A4967,"0"),'Forecast Input'!$1:$1,0)),'Forecast Input'!$A:$A,Master!C4967,'Forecast Input'!$D:$D,Master!D4967),0),"Actual",SUMIFS('CMO Input'!$Q:$Q,'CMO Input'!$E:$E,Master!$A4967,'CMO Input'!$C:$C,Master!$C4967,'CMO Input'!$AJ:$AJ,Master!$D4967,'CMO Input'!$AU:$AU,Master!$F4963),"")</f>
        <v/>
      </c>
    </row>
    <row r="4968" spans="1:6" x14ac:dyDescent="0.25">
      <c r="A4968" s="24">
        <v>24</v>
      </c>
      <c r="B4968" s="25">
        <v>44440</v>
      </c>
      <c r="C4968" s="24" t="s">
        <v>127</v>
      </c>
      <c r="D4968" s="24" t="s">
        <v>166</v>
      </c>
      <c r="E4968" s="24" t="s">
        <v>1488</v>
      </c>
      <c r="F4968" cm="1">
        <f t="array" ref="F4968">_xlfn.SWITCH($E4968,"Forecast",IFERROR(SUMIFS(INDEX('Forecast Input'!$A:$BO,,MATCH(TEXT($A4968,"0"),'Forecast Input'!$1:$1,0)),'Forecast Input'!$A:$A,Master!C4968,'Forecast Input'!$D:$D,Master!D4968),0),"Actual",SUMIFS('CMO Input'!$Q:$Q,'CMO Input'!$E:$E,Master!$A4968,'CMO Input'!$C:$C,Master!$C4968,'CMO Input'!$AJ:$AJ,Master!$D4968,'CMO Input'!$AU:$AU,Master!$F4964),"")</f>
        <v>0</v>
      </c>
    </row>
    <row r="4969" spans="1:6" x14ac:dyDescent="0.25">
      <c r="A4969" s="24">
        <v>24</v>
      </c>
      <c r="B4969" s="25">
        <v>44440</v>
      </c>
      <c r="C4969" s="24" t="s">
        <v>127</v>
      </c>
      <c r="D4969" s="24" t="s">
        <v>166</v>
      </c>
      <c r="E4969" s="24" t="s">
        <v>1487</v>
      </c>
      <c r="F4969" cm="1">
        <f t="array" ref="F4969">_xlfn.SWITCH($E4969,"Forecast",IFERROR(SUMIFS(INDEX('Forecast Input'!$A:$BO,,MATCH(TEXT($A4969,"0"),'Forecast Input'!$1:$1,0)),'Forecast Input'!$A:$A,Master!C4969,'Forecast Input'!$D:$D,Master!D4969),0),"Actual",SUMIFS('CMO Input'!$Q:$Q,'CMO Input'!$E:$E,Master!$A4969,'CMO Input'!$C:$C,Master!$C4969,'CMO Input'!$AJ:$AJ,Master!$D4969,'CMO Input'!$AU:$AU,Master!$F4965),"")</f>
        <v>0</v>
      </c>
    </row>
    <row r="4970" spans="1:6" x14ac:dyDescent="0.25">
      <c r="A4970" s="24">
        <v>24</v>
      </c>
      <c r="B4970" s="25">
        <v>44440</v>
      </c>
      <c r="C4970" s="24" t="s">
        <v>127</v>
      </c>
      <c r="D4970" s="24" t="s">
        <v>170</v>
      </c>
      <c r="E4970" s="24" t="s">
        <v>1489</v>
      </c>
      <c r="F4970" t="str" cm="1">
        <f t="array" ref="F4970">_xlfn.SWITCH($E4970,"Forecast",IFERROR(SUMIFS(INDEX('Forecast Input'!$A:$BO,,MATCH(TEXT($A4970,"0"),'Forecast Input'!$1:$1,0)),'Forecast Input'!$A:$A,Master!C4970,'Forecast Input'!$D:$D,Master!D4970),0),"Actual",SUMIFS('CMO Input'!$Q:$Q,'CMO Input'!$E:$E,Master!$A4970,'CMO Input'!$C:$C,Master!$C4970,'CMO Input'!$AJ:$AJ,Master!$D4970,'CMO Input'!$AU:$AU,Master!$F4966),"")</f>
        <v/>
      </c>
    </row>
    <row r="4971" spans="1:6" x14ac:dyDescent="0.25">
      <c r="A4971" s="24">
        <v>24</v>
      </c>
      <c r="B4971" s="25">
        <v>44440</v>
      </c>
      <c r="C4971" s="24" t="s">
        <v>127</v>
      </c>
      <c r="D4971" s="24" t="s">
        <v>170</v>
      </c>
      <c r="E4971" s="24" t="s">
        <v>1488</v>
      </c>
      <c r="F4971" cm="1">
        <f t="array" ref="F4971">_xlfn.SWITCH($E4971,"Forecast",IFERROR(SUMIFS(INDEX('Forecast Input'!$A:$BO,,MATCH(TEXT($A4971,"0"),'Forecast Input'!$1:$1,0)),'Forecast Input'!$A:$A,Master!C4971,'Forecast Input'!$D:$D,Master!D4971),0),"Actual",SUMIFS('CMO Input'!$Q:$Q,'CMO Input'!$E:$E,Master!$A4971,'CMO Input'!$C:$C,Master!$C4971,'CMO Input'!$AJ:$AJ,Master!$D4971,'CMO Input'!$AU:$AU,Master!$F4967),"")</f>
        <v>0</v>
      </c>
    </row>
    <row r="4972" spans="1:6" x14ac:dyDescent="0.25">
      <c r="A4972" s="24">
        <v>24</v>
      </c>
      <c r="B4972" s="25">
        <v>44440</v>
      </c>
      <c r="C4972" s="24" t="s">
        <v>127</v>
      </c>
      <c r="D4972" s="24" t="s">
        <v>170</v>
      </c>
      <c r="E4972" s="24" t="s">
        <v>1487</v>
      </c>
      <c r="F4972" cm="1">
        <f t="array" ref="F4972">_xlfn.SWITCH($E4972,"Forecast",IFERROR(SUMIFS(INDEX('Forecast Input'!$A:$BO,,MATCH(TEXT($A4972,"0"),'Forecast Input'!$1:$1,0)),'Forecast Input'!$A:$A,Master!C4972,'Forecast Input'!$D:$D,Master!D4972),0),"Actual",SUMIFS('CMO Input'!$Q:$Q,'CMO Input'!$E:$E,Master!$A4972,'CMO Input'!$C:$C,Master!$C4972,'CMO Input'!$AJ:$AJ,Master!$D4972,'CMO Input'!$AU:$AU,Master!$F4968),"")</f>
        <v>0</v>
      </c>
    </row>
    <row r="4973" spans="1:6" x14ac:dyDescent="0.25">
      <c r="A4973" s="24">
        <v>24</v>
      </c>
      <c r="B4973" s="25">
        <v>44440</v>
      </c>
      <c r="C4973" s="24" t="s">
        <v>127</v>
      </c>
      <c r="D4973" s="24" t="s">
        <v>436</v>
      </c>
      <c r="E4973" s="24" t="s">
        <v>1489</v>
      </c>
      <c r="F4973" t="str" cm="1">
        <f t="array" ref="F4973">_xlfn.SWITCH($E4973,"Forecast",IFERROR(SUMIFS(INDEX('Forecast Input'!$A:$BO,,MATCH(TEXT($A4973,"0"),'Forecast Input'!$1:$1,0)),'Forecast Input'!$A:$A,Master!C4973,'Forecast Input'!$D:$D,Master!D4973),0),"Actual",SUMIFS('CMO Input'!$Q:$Q,'CMO Input'!$E:$E,Master!$A4973,'CMO Input'!$C:$C,Master!$C4973,'CMO Input'!$AJ:$AJ,Master!$D4973,'CMO Input'!$AU:$AU,Master!$F4969),"")</f>
        <v/>
      </c>
    </row>
    <row r="4974" spans="1:6" x14ac:dyDescent="0.25">
      <c r="A4974" s="24">
        <v>24</v>
      </c>
      <c r="B4974" s="25">
        <v>44440</v>
      </c>
      <c r="C4974" s="24" t="s">
        <v>127</v>
      </c>
      <c r="D4974" s="24" t="s">
        <v>436</v>
      </c>
      <c r="E4974" s="24" t="s">
        <v>1488</v>
      </c>
      <c r="F4974" cm="1">
        <f t="array" ref="F4974">_xlfn.SWITCH($E4974,"Forecast",IFERROR(SUMIFS(INDEX('Forecast Input'!$A:$BO,,MATCH(TEXT($A4974,"0"),'Forecast Input'!$1:$1,0)),'Forecast Input'!$A:$A,Master!C4974,'Forecast Input'!$D:$D,Master!D4974),0),"Actual",SUMIFS('CMO Input'!$Q:$Q,'CMO Input'!$E:$E,Master!$A4974,'CMO Input'!$C:$C,Master!$C4974,'CMO Input'!$AJ:$AJ,Master!$D4974,'CMO Input'!$AU:$AU,Master!$F4970),"")</f>
        <v>0</v>
      </c>
    </row>
    <row r="4975" spans="1:6" x14ac:dyDescent="0.25">
      <c r="A4975" s="24">
        <v>24</v>
      </c>
      <c r="B4975" s="25">
        <v>44440</v>
      </c>
      <c r="C4975" s="24" t="s">
        <v>127</v>
      </c>
      <c r="D4975" s="24" t="s">
        <v>436</v>
      </c>
      <c r="E4975" s="24" t="s">
        <v>1487</v>
      </c>
      <c r="F4975" cm="1">
        <f t="array" ref="F4975">_xlfn.SWITCH($E4975,"Forecast",IFERROR(SUMIFS(INDEX('Forecast Input'!$A:$BO,,MATCH(TEXT($A4975,"0"),'Forecast Input'!$1:$1,0)),'Forecast Input'!$A:$A,Master!C4975,'Forecast Input'!$D:$D,Master!D4975),0),"Actual",SUMIFS('CMO Input'!$Q:$Q,'CMO Input'!$E:$E,Master!$A4975,'CMO Input'!$C:$C,Master!$C4975,'CMO Input'!$AJ:$AJ,Master!$D4975,'CMO Input'!$AU:$AU,Master!$F4971),"")</f>
        <v>0</v>
      </c>
    </row>
    <row r="4976" spans="1:6" x14ac:dyDescent="0.25">
      <c r="A4976" s="24">
        <v>24</v>
      </c>
      <c r="B4976" s="25">
        <v>44440</v>
      </c>
      <c r="C4976" s="24" t="s">
        <v>127</v>
      </c>
      <c r="D4976" s="24" t="s">
        <v>1469</v>
      </c>
      <c r="E4976" s="24" t="s">
        <v>1489</v>
      </c>
      <c r="F4976" t="str" cm="1">
        <f t="array" ref="F4976">_xlfn.SWITCH($E4976,"Forecast",IFERROR(SUMIFS(INDEX('Forecast Input'!$A:$BO,,MATCH(TEXT($A4976,"0"),'Forecast Input'!$1:$1,0)),'Forecast Input'!$A:$A,Master!C4976,'Forecast Input'!$D:$D,Master!D4976),0),"Actual",SUMIFS('CMO Input'!$Q:$Q,'CMO Input'!$E:$E,Master!$A4976,'CMO Input'!$C:$C,Master!$C4976,'CMO Input'!$AJ:$AJ,Master!$D4976,'CMO Input'!$AU:$AU,Master!$F4972),"")</f>
        <v/>
      </c>
    </row>
    <row r="4977" spans="1:6" x14ac:dyDescent="0.25">
      <c r="A4977" s="24">
        <v>24</v>
      </c>
      <c r="B4977" s="25">
        <v>44440</v>
      </c>
      <c r="C4977" s="24" t="s">
        <v>127</v>
      </c>
      <c r="D4977" s="24" t="s">
        <v>1469</v>
      </c>
      <c r="E4977" s="24" t="s">
        <v>1488</v>
      </c>
      <c r="F4977" cm="1">
        <f t="array" ref="F4977">_xlfn.SWITCH($E4977,"Forecast",IFERROR(SUMIFS(INDEX('Forecast Input'!$A:$BO,,MATCH(TEXT($A4977,"0"),'Forecast Input'!$1:$1,0)),'Forecast Input'!$A:$A,Master!C4977,'Forecast Input'!$D:$D,Master!D4977),0),"Actual",SUMIFS('CMO Input'!$Q:$Q,'CMO Input'!$E:$E,Master!$A4977,'CMO Input'!$C:$C,Master!$C4977,'CMO Input'!$AJ:$AJ,Master!$D4977,'CMO Input'!$AU:$AU,Master!$F4973),"")</f>
        <v>0</v>
      </c>
    </row>
    <row r="4978" spans="1:6" x14ac:dyDescent="0.25">
      <c r="A4978" s="24">
        <v>24</v>
      </c>
      <c r="B4978" s="25">
        <v>44440</v>
      </c>
      <c r="C4978" s="24" t="s">
        <v>127</v>
      </c>
      <c r="D4978" s="24" t="s">
        <v>1469</v>
      </c>
      <c r="E4978" s="24" t="s">
        <v>1487</v>
      </c>
      <c r="F4978" cm="1">
        <f t="array" ref="F4978">_xlfn.SWITCH($E4978,"Forecast",IFERROR(SUMIFS(INDEX('Forecast Input'!$A:$BO,,MATCH(TEXT($A4978,"0"),'Forecast Input'!$1:$1,0)),'Forecast Input'!$A:$A,Master!C4978,'Forecast Input'!$D:$D,Master!D4978),0),"Actual",SUMIFS('CMO Input'!$Q:$Q,'CMO Input'!$E:$E,Master!$A4978,'CMO Input'!$C:$C,Master!$C4978,'CMO Input'!$AJ:$AJ,Master!$D4978,'CMO Input'!$AU:$AU,Master!$F4974),"")</f>
        <v>0</v>
      </c>
    </row>
    <row r="4979" spans="1:6" x14ac:dyDescent="0.25">
      <c r="A4979" s="24">
        <v>24</v>
      </c>
      <c r="B4979" s="25">
        <v>44440</v>
      </c>
      <c r="C4979" s="24" t="s">
        <v>44</v>
      </c>
      <c r="D4979" s="24" t="s">
        <v>10</v>
      </c>
      <c r="E4979" s="24" t="s">
        <v>1489</v>
      </c>
      <c r="F4979" t="str" cm="1">
        <f t="array" ref="F4979">_xlfn.SWITCH($E4979,"Forecast",IFERROR(SUMIFS(INDEX('Forecast Input'!$A:$BO,,MATCH(TEXT($A4979,"0"),'Forecast Input'!$1:$1,0)),'Forecast Input'!$A:$A,Master!C4979,'Forecast Input'!$D:$D,Master!D4979),0),"Actual",SUMIFS('CMO Input'!$Q:$Q,'CMO Input'!$E:$E,Master!$A4979,'CMO Input'!$C:$C,Master!$C4979,'CMO Input'!$AJ:$AJ,Master!$D4979,'CMO Input'!$AU:$AU,Master!$F4975),"")</f>
        <v/>
      </c>
    </row>
    <row r="4980" spans="1:6" x14ac:dyDescent="0.25">
      <c r="A4980" s="24">
        <v>24</v>
      </c>
      <c r="B4980" s="25">
        <v>44440</v>
      </c>
      <c r="C4980" s="24" t="s">
        <v>44</v>
      </c>
      <c r="D4980" s="24" t="s">
        <v>10</v>
      </c>
      <c r="E4980" s="24" t="s">
        <v>1488</v>
      </c>
      <c r="F4980" cm="1">
        <f t="array" ref="F4980">_xlfn.SWITCH($E4980,"Forecast",IFERROR(SUMIFS(INDEX('Forecast Input'!$A:$BO,,MATCH(TEXT($A4980,"0"),'Forecast Input'!$1:$1,0)),'Forecast Input'!$A:$A,Master!C4980,'Forecast Input'!$D:$D,Master!D4980),0),"Actual",SUMIFS('CMO Input'!$Q:$Q,'CMO Input'!$E:$E,Master!$A4980,'CMO Input'!$C:$C,Master!$C4980,'CMO Input'!$AJ:$AJ,Master!$D4980,'CMO Input'!$AU:$AU,Master!$F4976),"")</f>
        <v>0</v>
      </c>
    </row>
    <row r="4981" spans="1:6" x14ac:dyDescent="0.25">
      <c r="A4981" s="24">
        <v>24</v>
      </c>
      <c r="B4981" s="25">
        <v>44440</v>
      </c>
      <c r="C4981" s="24" t="s">
        <v>44</v>
      </c>
      <c r="D4981" s="24" t="s">
        <v>10</v>
      </c>
      <c r="E4981" s="24" t="s">
        <v>1487</v>
      </c>
      <c r="F4981" cm="1">
        <f t="array" ref="F4981">_xlfn.SWITCH($E4981,"Forecast",IFERROR(SUMIFS(INDEX('Forecast Input'!$A:$BO,,MATCH(TEXT($A4981,"0"),'Forecast Input'!$1:$1,0)),'Forecast Input'!$A:$A,Master!C4981,'Forecast Input'!$D:$D,Master!D4981),0),"Actual",SUMIFS('CMO Input'!$Q:$Q,'CMO Input'!$E:$E,Master!$A4981,'CMO Input'!$C:$C,Master!$C4981,'CMO Input'!$AJ:$AJ,Master!$D4981,'CMO Input'!$AU:$AU,Master!$F4977),"")</f>
        <v>0</v>
      </c>
    </row>
    <row r="4982" spans="1:6" x14ac:dyDescent="0.25">
      <c r="A4982" s="24">
        <v>24</v>
      </c>
      <c r="B4982" s="25">
        <v>44440</v>
      </c>
      <c r="C4982" s="24" t="s">
        <v>44</v>
      </c>
      <c r="D4982" s="24" t="s">
        <v>61</v>
      </c>
      <c r="E4982" s="24" t="s">
        <v>1489</v>
      </c>
      <c r="F4982" t="str" cm="1">
        <f t="array" ref="F4982">_xlfn.SWITCH($E4982,"Forecast",IFERROR(SUMIFS(INDEX('Forecast Input'!$A:$BO,,MATCH(TEXT($A4982,"0"),'Forecast Input'!$1:$1,0)),'Forecast Input'!$A:$A,Master!C4982,'Forecast Input'!$D:$D,Master!D4982),0),"Actual",SUMIFS('CMO Input'!$Q:$Q,'CMO Input'!$E:$E,Master!$A4982,'CMO Input'!$C:$C,Master!$C4982,'CMO Input'!$AJ:$AJ,Master!$D4982,'CMO Input'!$AU:$AU,Master!$F4978),"")</f>
        <v/>
      </c>
    </row>
    <row r="4983" spans="1:6" x14ac:dyDescent="0.25">
      <c r="A4983" s="24">
        <v>24</v>
      </c>
      <c r="B4983" s="25">
        <v>44440</v>
      </c>
      <c r="C4983" s="24" t="s">
        <v>44</v>
      </c>
      <c r="D4983" s="24" t="s">
        <v>61</v>
      </c>
      <c r="E4983" s="24" t="s">
        <v>1488</v>
      </c>
      <c r="F4983" cm="1">
        <f t="array" ref="F4983">_xlfn.SWITCH($E4983,"Forecast",IFERROR(SUMIFS(INDEX('Forecast Input'!$A:$BO,,MATCH(TEXT($A4983,"0"),'Forecast Input'!$1:$1,0)),'Forecast Input'!$A:$A,Master!C4983,'Forecast Input'!$D:$D,Master!D4983),0),"Actual",SUMIFS('CMO Input'!$Q:$Q,'CMO Input'!$E:$E,Master!$A4983,'CMO Input'!$C:$C,Master!$C4983,'CMO Input'!$AJ:$AJ,Master!$D4983,'CMO Input'!$AU:$AU,Master!$F4979),"")</f>
        <v>0</v>
      </c>
    </row>
    <row r="4984" spans="1:6" x14ac:dyDescent="0.25">
      <c r="A4984" s="24">
        <v>24</v>
      </c>
      <c r="B4984" s="25">
        <v>44440</v>
      </c>
      <c r="C4984" s="24" t="s">
        <v>44</v>
      </c>
      <c r="D4984" s="24" t="s">
        <v>61</v>
      </c>
      <c r="E4984" s="24" t="s">
        <v>1487</v>
      </c>
      <c r="F4984" cm="1">
        <f t="array" ref="F4984">_xlfn.SWITCH($E4984,"Forecast",IFERROR(SUMIFS(INDEX('Forecast Input'!$A:$BO,,MATCH(TEXT($A4984,"0"),'Forecast Input'!$1:$1,0)),'Forecast Input'!$A:$A,Master!C4984,'Forecast Input'!$D:$D,Master!D4984),0),"Actual",SUMIFS('CMO Input'!$Q:$Q,'CMO Input'!$E:$E,Master!$A4984,'CMO Input'!$C:$C,Master!$C4984,'CMO Input'!$AJ:$AJ,Master!$D4984,'CMO Input'!$AU:$AU,Master!$F4980),"")</f>
        <v>0</v>
      </c>
    </row>
    <row r="4985" spans="1:6" x14ac:dyDescent="0.25">
      <c r="A4985" s="24">
        <v>24</v>
      </c>
      <c r="B4985" s="25">
        <v>44440</v>
      </c>
      <c r="C4985" s="24" t="s">
        <v>44</v>
      </c>
      <c r="D4985" s="24" t="s">
        <v>103</v>
      </c>
      <c r="E4985" s="24" t="s">
        <v>1489</v>
      </c>
      <c r="F4985" t="str" cm="1">
        <f t="array" ref="F4985">_xlfn.SWITCH($E4985,"Forecast",IFERROR(SUMIFS(INDEX('Forecast Input'!$A:$BO,,MATCH(TEXT($A4985,"0"),'Forecast Input'!$1:$1,0)),'Forecast Input'!$A:$A,Master!C4985,'Forecast Input'!$D:$D,Master!D4985),0),"Actual",SUMIFS('CMO Input'!$Q:$Q,'CMO Input'!$E:$E,Master!$A4985,'CMO Input'!$C:$C,Master!$C4985,'CMO Input'!$AJ:$AJ,Master!$D4985,'CMO Input'!$AU:$AU,Master!$F4981),"")</f>
        <v/>
      </c>
    </row>
    <row r="4986" spans="1:6" x14ac:dyDescent="0.25">
      <c r="A4986" s="24">
        <v>24</v>
      </c>
      <c r="B4986" s="25">
        <v>44440</v>
      </c>
      <c r="C4986" s="24" t="s">
        <v>44</v>
      </c>
      <c r="D4986" s="24" t="s">
        <v>103</v>
      </c>
      <c r="E4986" s="24" t="s">
        <v>1488</v>
      </c>
      <c r="F4986" cm="1">
        <f t="array" ref="F4986">_xlfn.SWITCH($E4986,"Forecast",IFERROR(SUMIFS(INDEX('Forecast Input'!$A:$BO,,MATCH(TEXT($A4986,"0"),'Forecast Input'!$1:$1,0)),'Forecast Input'!$A:$A,Master!C4986,'Forecast Input'!$D:$D,Master!D4986),0),"Actual",SUMIFS('CMO Input'!$Q:$Q,'CMO Input'!$E:$E,Master!$A4986,'CMO Input'!$C:$C,Master!$C4986,'CMO Input'!$AJ:$AJ,Master!$D4986,'CMO Input'!$AU:$AU,Master!$F4982),"")</f>
        <v>0</v>
      </c>
    </row>
    <row r="4987" spans="1:6" x14ac:dyDescent="0.25">
      <c r="A4987" s="24">
        <v>24</v>
      </c>
      <c r="B4987" s="25">
        <v>44440</v>
      </c>
      <c r="C4987" s="24" t="s">
        <v>44</v>
      </c>
      <c r="D4987" s="24" t="s">
        <v>103</v>
      </c>
      <c r="E4987" s="24" t="s">
        <v>1487</v>
      </c>
      <c r="F4987" cm="1">
        <f t="array" ref="F4987">_xlfn.SWITCH($E4987,"Forecast",IFERROR(SUMIFS(INDEX('Forecast Input'!$A:$BO,,MATCH(TEXT($A4987,"0"),'Forecast Input'!$1:$1,0)),'Forecast Input'!$A:$A,Master!C4987,'Forecast Input'!$D:$D,Master!D4987),0),"Actual",SUMIFS('CMO Input'!$Q:$Q,'CMO Input'!$E:$E,Master!$A4987,'CMO Input'!$C:$C,Master!$C4987,'CMO Input'!$AJ:$AJ,Master!$D4987,'CMO Input'!$AU:$AU,Master!$F4983),"")</f>
        <v>0</v>
      </c>
    </row>
    <row r="4988" spans="1:6" x14ac:dyDescent="0.25">
      <c r="A4988" s="24">
        <v>24</v>
      </c>
      <c r="B4988" s="25">
        <v>44440</v>
      </c>
      <c r="C4988" s="24" t="s">
        <v>44</v>
      </c>
      <c r="D4988" s="24" t="s">
        <v>146</v>
      </c>
      <c r="E4988" s="24" t="s">
        <v>1489</v>
      </c>
      <c r="F4988" t="str" cm="1">
        <f t="array" ref="F4988">_xlfn.SWITCH($E4988,"Forecast",IFERROR(SUMIFS(INDEX('Forecast Input'!$A:$BO,,MATCH(TEXT($A4988,"0"),'Forecast Input'!$1:$1,0)),'Forecast Input'!$A:$A,Master!C4988,'Forecast Input'!$D:$D,Master!D4988),0),"Actual",SUMIFS('CMO Input'!$Q:$Q,'CMO Input'!$E:$E,Master!$A4988,'CMO Input'!$C:$C,Master!$C4988,'CMO Input'!$AJ:$AJ,Master!$D4988,'CMO Input'!$AU:$AU,Master!$F4984),"")</f>
        <v/>
      </c>
    </row>
    <row r="4989" spans="1:6" x14ac:dyDescent="0.25">
      <c r="A4989" s="24">
        <v>24</v>
      </c>
      <c r="B4989" s="25">
        <v>44440</v>
      </c>
      <c r="C4989" s="24" t="s">
        <v>44</v>
      </c>
      <c r="D4989" s="24" t="s">
        <v>146</v>
      </c>
      <c r="E4989" s="24" t="s">
        <v>1488</v>
      </c>
      <c r="F4989" cm="1">
        <f t="array" ref="F4989">_xlfn.SWITCH($E4989,"Forecast",IFERROR(SUMIFS(INDEX('Forecast Input'!$A:$BO,,MATCH(TEXT($A4989,"0"),'Forecast Input'!$1:$1,0)),'Forecast Input'!$A:$A,Master!C4989,'Forecast Input'!$D:$D,Master!D4989),0),"Actual",SUMIFS('CMO Input'!$Q:$Q,'CMO Input'!$E:$E,Master!$A4989,'CMO Input'!$C:$C,Master!$C4989,'CMO Input'!$AJ:$AJ,Master!$D4989,'CMO Input'!$AU:$AU,Master!$F4985),"")</f>
        <v>0</v>
      </c>
    </row>
    <row r="4990" spans="1:6" x14ac:dyDescent="0.25">
      <c r="A4990" s="24">
        <v>24</v>
      </c>
      <c r="B4990" s="25">
        <v>44440</v>
      </c>
      <c r="C4990" s="24" t="s">
        <v>44</v>
      </c>
      <c r="D4990" s="24" t="s">
        <v>146</v>
      </c>
      <c r="E4990" s="24" t="s">
        <v>1487</v>
      </c>
      <c r="F4990" cm="1">
        <f t="array" ref="F4990">_xlfn.SWITCH($E4990,"Forecast",IFERROR(SUMIFS(INDEX('Forecast Input'!$A:$BO,,MATCH(TEXT($A4990,"0"),'Forecast Input'!$1:$1,0)),'Forecast Input'!$A:$A,Master!C4990,'Forecast Input'!$D:$D,Master!D4990),0),"Actual",SUMIFS('CMO Input'!$Q:$Q,'CMO Input'!$E:$E,Master!$A4990,'CMO Input'!$C:$C,Master!$C4990,'CMO Input'!$AJ:$AJ,Master!$D4990,'CMO Input'!$AU:$AU,Master!$F4986),"")</f>
        <v>0</v>
      </c>
    </row>
    <row r="4991" spans="1:6" x14ac:dyDescent="0.25">
      <c r="A4991" s="24">
        <v>24</v>
      </c>
      <c r="B4991" s="25">
        <v>44440</v>
      </c>
      <c r="C4991" s="24" t="s">
        <v>44</v>
      </c>
      <c r="D4991" s="24" t="s">
        <v>166</v>
      </c>
      <c r="E4991" s="24" t="s">
        <v>1489</v>
      </c>
      <c r="F4991" t="str" cm="1">
        <f t="array" ref="F4991">_xlfn.SWITCH($E4991,"Forecast",IFERROR(SUMIFS(INDEX('Forecast Input'!$A:$BO,,MATCH(TEXT($A4991,"0"),'Forecast Input'!$1:$1,0)),'Forecast Input'!$A:$A,Master!C4991,'Forecast Input'!$D:$D,Master!D4991),0),"Actual",SUMIFS('CMO Input'!$Q:$Q,'CMO Input'!$E:$E,Master!$A4991,'CMO Input'!$C:$C,Master!$C4991,'CMO Input'!$AJ:$AJ,Master!$D4991,'CMO Input'!$AU:$AU,Master!$F4987),"")</f>
        <v/>
      </c>
    </row>
    <row r="4992" spans="1:6" x14ac:dyDescent="0.25">
      <c r="A4992" s="24">
        <v>24</v>
      </c>
      <c r="B4992" s="25">
        <v>44440</v>
      </c>
      <c r="C4992" s="24" t="s">
        <v>44</v>
      </c>
      <c r="D4992" s="24" t="s">
        <v>166</v>
      </c>
      <c r="E4992" s="24" t="s">
        <v>1488</v>
      </c>
      <c r="F4992" cm="1">
        <f t="array" ref="F4992">_xlfn.SWITCH($E4992,"Forecast",IFERROR(SUMIFS(INDEX('Forecast Input'!$A:$BO,,MATCH(TEXT($A4992,"0"),'Forecast Input'!$1:$1,0)),'Forecast Input'!$A:$A,Master!C4992,'Forecast Input'!$D:$D,Master!D4992),0),"Actual",SUMIFS('CMO Input'!$Q:$Q,'CMO Input'!$E:$E,Master!$A4992,'CMO Input'!$C:$C,Master!$C4992,'CMO Input'!$AJ:$AJ,Master!$D4992,'CMO Input'!$AU:$AU,Master!$F4988),"")</f>
        <v>0</v>
      </c>
    </row>
    <row r="4993" spans="1:6" x14ac:dyDescent="0.25">
      <c r="A4993" s="24">
        <v>24</v>
      </c>
      <c r="B4993" s="25">
        <v>44440</v>
      </c>
      <c r="C4993" s="24" t="s">
        <v>44</v>
      </c>
      <c r="D4993" s="24" t="s">
        <v>166</v>
      </c>
      <c r="E4993" s="24" t="s">
        <v>1487</v>
      </c>
      <c r="F4993" cm="1">
        <f t="array" ref="F4993">_xlfn.SWITCH($E4993,"Forecast",IFERROR(SUMIFS(INDEX('Forecast Input'!$A:$BO,,MATCH(TEXT($A4993,"0"),'Forecast Input'!$1:$1,0)),'Forecast Input'!$A:$A,Master!C4993,'Forecast Input'!$D:$D,Master!D4993),0),"Actual",SUMIFS('CMO Input'!$Q:$Q,'CMO Input'!$E:$E,Master!$A4993,'CMO Input'!$C:$C,Master!$C4993,'CMO Input'!$AJ:$AJ,Master!$D4993,'CMO Input'!$AU:$AU,Master!$F4989),"")</f>
        <v>0</v>
      </c>
    </row>
    <row r="4994" spans="1:6" x14ac:dyDescent="0.25">
      <c r="A4994" s="24">
        <v>24</v>
      </c>
      <c r="B4994" s="25">
        <v>44440</v>
      </c>
      <c r="C4994" s="24" t="s">
        <v>44</v>
      </c>
      <c r="D4994" s="24" t="s">
        <v>170</v>
      </c>
      <c r="E4994" s="24" t="s">
        <v>1489</v>
      </c>
      <c r="F4994" t="str" cm="1">
        <f t="array" ref="F4994">_xlfn.SWITCH($E4994,"Forecast",IFERROR(SUMIFS(INDEX('Forecast Input'!$A:$BO,,MATCH(TEXT($A4994,"0"),'Forecast Input'!$1:$1,0)),'Forecast Input'!$A:$A,Master!C4994,'Forecast Input'!$D:$D,Master!D4994),0),"Actual",SUMIFS('CMO Input'!$Q:$Q,'CMO Input'!$E:$E,Master!$A4994,'CMO Input'!$C:$C,Master!$C4994,'CMO Input'!$AJ:$AJ,Master!$D4994,'CMO Input'!$AU:$AU,Master!$F4990),"")</f>
        <v/>
      </c>
    </row>
    <row r="4995" spans="1:6" x14ac:dyDescent="0.25">
      <c r="A4995" s="24">
        <v>24</v>
      </c>
      <c r="B4995" s="25">
        <v>44440</v>
      </c>
      <c r="C4995" s="24" t="s">
        <v>44</v>
      </c>
      <c r="D4995" s="24" t="s">
        <v>170</v>
      </c>
      <c r="E4995" s="24" t="s">
        <v>1488</v>
      </c>
      <c r="F4995" cm="1">
        <f t="array" ref="F4995">_xlfn.SWITCH($E4995,"Forecast",IFERROR(SUMIFS(INDEX('Forecast Input'!$A:$BO,,MATCH(TEXT($A4995,"0"),'Forecast Input'!$1:$1,0)),'Forecast Input'!$A:$A,Master!C4995,'Forecast Input'!$D:$D,Master!D4995),0),"Actual",SUMIFS('CMO Input'!$Q:$Q,'CMO Input'!$E:$E,Master!$A4995,'CMO Input'!$C:$C,Master!$C4995,'CMO Input'!$AJ:$AJ,Master!$D4995,'CMO Input'!$AU:$AU,Master!$F4991),"")</f>
        <v>0</v>
      </c>
    </row>
    <row r="4996" spans="1:6" x14ac:dyDescent="0.25">
      <c r="A4996" s="24">
        <v>24</v>
      </c>
      <c r="B4996" s="25">
        <v>44440</v>
      </c>
      <c r="C4996" s="24" t="s">
        <v>44</v>
      </c>
      <c r="D4996" s="24" t="s">
        <v>170</v>
      </c>
      <c r="E4996" s="24" t="s">
        <v>1487</v>
      </c>
      <c r="F4996" cm="1">
        <f t="array" ref="F4996">_xlfn.SWITCH($E4996,"Forecast",IFERROR(SUMIFS(INDEX('Forecast Input'!$A:$BO,,MATCH(TEXT($A4996,"0"),'Forecast Input'!$1:$1,0)),'Forecast Input'!$A:$A,Master!C4996,'Forecast Input'!$D:$D,Master!D4996),0),"Actual",SUMIFS('CMO Input'!$Q:$Q,'CMO Input'!$E:$E,Master!$A4996,'CMO Input'!$C:$C,Master!$C4996,'CMO Input'!$AJ:$AJ,Master!$D4996,'CMO Input'!$AU:$AU,Master!$F4992),"")</f>
        <v>0</v>
      </c>
    </row>
    <row r="4997" spans="1:6" x14ac:dyDescent="0.25">
      <c r="A4997" s="24">
        <v>24</v>
      </c>
      <c r="B4997" s="25">
        <v>44440</v>
      </c>
      <c r="C4997" s="24" t="s">
        <v>44</v>
      </c>
      <c r="D4997" s="24" t="s">
        <v>436</v>
      </c>
      <c r="E4997" s="24" t="s">
        <v>1489</v>
      </c>
      <c r="F4997" t="str" cm="1">
        <f t="array" ref="F4997">_xlfn.SWITCH($E4997,"Forecast",IFERROR(SUMIFS(INDEX('Forecast Input'!$A:$BO,,MATCH(TEXT($A4997,"0"),'Forecast Input'!$1:$1,0)),'Forecast Input'!$A:$A,Master!C4997,'Forecast Input'!$D:$D,Master!D4997),0),"Actual",SUMIFS('CMO Input'!$Q:$Q,'CMO Input'!$E:$E,Master!$A4997,'CMO Input'!$C:$C,Master!$C4997,'CMO Input'!$AJ:$AJ,Master!$D4997,'CMO Input'!$AU:$AU,Master!$F4993),"")</f>
        <v/>
      </c>
    </row>
    <row r="4998" spans="1:6" x14ac:dyDescent="0.25">
      <c r="A4998" s="24">
        <v>24</v>
      </c>
      <c r="B4998" s="25">
        <v>44440</v>
      </c>
      <c r="C4998" s="24" t="s">
        <v>44</v>
      </c>
      <c r="D4998" s="24" t="s">
        <v>436</v>
      </c>
      <c r="E4998" s="24" t="s">
        <v>1488</v>
      </c>
      <c r="F4998" cm="1">
        <f t="array" ref="F4998">_xlfn.SWITCH($E4998,"Forecast",IFERROR(SUMIFS(INDEX('Forecast Input'!$A:$BO,,MATCH(TEXT($A4998,"0"),'Forecast Input'!$1:$1,0)),'Forecast Input'!$A:$A,Master!C4998,'Forecast Input'!$D:$D,Master!D4998),0),"Actual",SUMIFS('CMO Input'!$Q:$Q,'CMO Input'!$E:$E,Master!$A4998,'CMO Input'!$C:$C,Master!$C4998,'CMO Input'!$AJ:$AJ,Master!$D4998,'CMO Input'!$AU:$AU,Master!$F4994),"")</f>
        <v>0</v>
      </c>
    </row>
    <row r="4999" spans="1:6" x14ac:dyDescent="0.25">
      <c r="A4999" s="24">
        <v>24</v>
      </c>
      <c r="B4999" s="25">
        <v>44440</v>
      </c>
      <c r="C4999" s="24" t="s">
        <v>44</v>
      </c>
      <c r="D4999" s="24" t="s">
        <v>436</v>
      </c>
      <c r="E4999" s="24" t="s">
        <v>1487</v>
      </c>
      <c r="F4999" cm="1">
        <f t="array" ref="F4999">_xlfn.SWITCH($E4999,"Forecast",IFERROR(SUMIFS(INDEX('Forecast Input'!$A:$BO,,MATCH(TEXT($A4999,"0"),'Forecast Input'!$1:$1,0)),'Forecast Input'!$A:$A,Master!C4999,'Forecast Input'!$D:$D,Master!D4999),0),"Actual",SUMIFS('CMO Input'!$Q:$Q,'CMO Input'!$E:$E,Master!$A4999,'CMO Input'!$C:$C,Master!$C4999,'CMO Input'!$AJ:$AJ,Master!$D4999,'CMO Input'!$AU:$AU,Master!$F4995),"")</f>
        <v>0</v>
      </c>
    </row>
    <row r="5000" spans="1:6" x14ac:dyDescent="0.25">
      <c r="A5000" s="24">
        <v>24</v>
      </c>
      <c r="B5000" s="25">
        <v>44440</v>
      </c>
      <c r="C5000" s="24" t="s">
        <v>44</v>
      </c>
      <c r="D5000" s="24" t="s">
        <v>1469</v>
      </c>
      <c r="E5000" s="24" t="s">
        <v>1489</v>
      </c>
      <c r="F5000" t="str" cm="1">
        <f t="array" ref="F5000">_xlfn.SWITCH($E5000,"Forecast",IFERROR(SUMIFS(INDEX('Forecast Input'!$A:$BO,,MATCH(TEXT($A5000,"0"),'Forecast Input'!$1:$1,0)),'Forecast Input'!$A:$A,Master!C5000,'Forecast Input'!$D:$D,Master!D5000),0),"Actual",SUMIFS('CMO Input'!$Q:$Q,'CMO Input'!$E:$E,Master!$A5000,'CMO Input'!$C:$C,Master!$C5000,'CMO Input'!$AJ:$AJ,Master!$D5000,'CMO Input'!$AU:$AU,Master!$F4996),"")</f>
        <v/>
      </c>
    </row>
    <row r="5001" spans="1:6" x14ac:dyDescent="0.25">
      <c r="A5001" s="24">
        <v>24</v>
      </c>
      <c r="B5001" s="25">
        <v>44440</v>
      </c>
      <c r="C5001" s="24" t="s">
        <v>44</v>
      </c>
      <c r="D5001" s="24" t="s">
        <v>1469</v>
      </c>
      <c r="E5001" s="24" t="s">
        <v>1488</v>
      </c>
      <c r="F5001" cm="1">
        <f t="array" ref="F5001">_xlfn.SWITCH($E5001,"Forecast",IFERROR(SUMIFS(INDEX('Forecast Input'!$A:$BO,,MATCH(TEXT($A5001,"0"),'Forecast Input'!$1:$1,0)),'Forecast Input'!$A:$A,Master!C5001,'Forecast Input'!$D:$D,Master!D5001),0),"Actual",SUMIFS('CMO Input'!$Q:$Q,'CMO Input'!$E:$E,Master!$A5001,'CMO Input'!$C:$C,Master!$C5001,'CMO Input'!$AJ:$AJ,Master!$D5001,'CMO Input'!$AU:$AU,Master!$F4997),"")</f>
        <v>0</v>
      </c>
    </row>
    <row r="5002" spans="1:6" x14ac:dyDescent="0.25">
      <c r="A5002" s="24">
        <v>24</v>
      </c>
      <c r="B5002" s="25">
        <v>44440</v>
      </c>
      <c r="C5002" s="24" t="s">
        <v>44</v>
      </c>
      <c r="D5002" s="24" t="s">
        <v>1469</v>
      </c>
      <c r="E5002" s="24" t="s">
        <v>1487</v>
      </c>
      <c r="F5002" cm="1">
        <f t="array" ref="F5002">_xlfn.SWITCH($E5002,"Forecast",IFERROR(SUMIFS(INDEX('Forecast Input'!$A:$BO,,MATCH(TEXT($A5002,"0"),'Forecast Input'!$1:$1,0)),'Forecast Input'!$A:$A,Master!C5002,'Forecast Input'!$D:$D,Master!D5002),0),"Actual",SUMIFS('CMO Input'!$Q:$Q,'CMO Input'!$E:$E,Master!$A5002,'CMO Input'!$C:$C,Master!$C5002,'CMO Input'!$AJ:$AJ,Master!$D5002,'CMO Input'!$AU:$AU,Master!$F4998),"")</f>
        <v>0</v>
      </c>
    </row>
    <row r="5003" spans="1:6" x14ac:dyDescent="0.25">
      <c r="A5003" s="24">
        <v>24</v>
      </c>
      <c r="B5003" s="25">
        <v>44440</v>
      </c>
      <c r="C5003" s="24" t="s">
        <v>780</v>
      </c>
      <c r="D5003" s="24" t="s">
        <v>1470</v>
      </c>
      <c r="E5003" s="24" t="s">
        <v>1489</v>
      </c>
      <c r="F5003" t="str" cm="1">
        <f t="array" ref="F5003">_xlfn.SWITCH($E5003,"Forecast",IFERROR(SUMIFS(INDEX('Forecast Input'!$A:$BO,,MATCH(TEXT($A5003,"0"),'Forecast Input'!$1:$1,0)),'Forecast Input'!$A:$A,Master!C5003,'Forecast Input'!$D:$D,Master!D5003),0),"Actual",SUMIFS('CMO Input'!$Q:$Q,'CMO Input'!$E:$E,Master!$A5003,'CMO Input'!$C:$C,Master!$C5003,'CMO Input'!$AJ:$AJ,Master!$D5003,'CMO Input'!$AU:$AU,Master!$F4999),"")</f>
        <v/>
      </c>
    </row>
    <row r="5004" spans="1:6" x14ac:dyDescent="0.25">
      <c r="A5004" s="24">
        <v>24</v>
      </c>
      <c r="B5004" s="25">
        <v>44440</v>
      </c>
      <c r="C5004" s="24" t="s">
        <v>780</v>
      </c>
      <c r="D5004" s="24" t="s">
        <v>1470</v>
      </c>
      <c r="E5004" s="24" t="s">
        <v>1488</v>
      </c>
      <c r="F5004" cm="1">
        <f t="array" ref="F5004">_xlfn.SWITCH($E5004,"Forecast",IFERROR(SUMIFS(INDEX('Forecast Input'!$A:$BO,,MATCH(TEXT($A5004,"0"),'Forecast Input'!$1:$1,0)),'Forecast Input'!$A:$A,Master!C5004,'Forecast Input'!$D:$D,Master!D5004),0),"Actual",SUMIFS('CMO Input'!$Q:$Q,'CMO Input'!$E:$E,Master!$A5004,'CMO Input'!$C:$C,Master!$C5004,'CMO Input'!$AJ:$AJ,Master!$D5004,'CMO Input'!$AU:$AU,Master!$F5000),"")</f>
        <v>0</v>
      </c>
    </row>
    <row r="5005" spans="1:6" x14ac:dyDescent="0.25">
      <c r="A5005" s="24">
        <v>24</v>
      </c>
      <c r="B5005" s="25">
        <v>44440</v>
      </c>
      <c r="C5005" s="24" t="s">
        <v>780</v>
      </c>
      <c r="D5005" s="24" t="s">
        <v>1470</v>
      </c>
      <c r="E5005" s="24" t="s">
        <v>1487</v>
      </c>
      <c r="F5005" cm="1">
        <f t="array" ref="F5005">_xlfn.SWITCH($E5005,"Forecast",IFERROR(SUMIFS(INDEX('Forecast Input'!$A:$BO,,MATCH(TEXT($A5005,"0"),'Forecast Input'!$1:$1,0)),'Forecast Input'!$A:$A,Master!C5005,'Forecast Input'!$D:$D,Master!D5005),0),"Actual",SUMIFS('CMO Input'!$Q:$Q,'CMO Input'!$E:$E,Master!$A5005,'CMO Input'!$C:$C,Master!$C5005,'CMO Input'!$AJ:$AJ,Master!$D5005,'CMO Input'!$AU:$AU,Master!$F5001),"")</f>
        <v>0</v>
      </c>
    </row>
    <row r="5006" spans="1:6" x14ac:dyDescent="0.25">
      <c r="A5006" s="24">
        <v>24</v>
      </c>
      <c r="B5006" s="25">
        <v>44440</v>
      </c>
      <c r="C5006" s="24" t="s">
        <v>989</v>
      </c>
      <c r="D5006" s="24" t="s">
        <v>1470</v>
      </c>
      <c r="E5006" s="24" t="s">
        <v>1489</v>
      </c>
      <c r="F5006" t="str" cm="1">
        <f t="array" ref="F5006">_xlfn.SWITCH($E5006,"Forecast",IFERROR(SUMIFS(INDEX('Forecast Input'!$A:$BO,,MATCH(TEXT($A5006,"0"),'Forecast Input'!$1:$1,0)),'Forecast Input'!$A:$A,Master!C5006,'Forecast Input'!$D:$D,Master!D5006),0),"Actual",SUMIFS('CMO Input'!$Q:$Q,'CMO Input'!$E:$E,Master!$A5006,'CMO Input'!$C:$C,Master!$C5006,'CMO Input'!$AJ:$AJ,Master!$D5006,'CMO Input'!$AU:$AU,Master!$F5002),"")</f>
        <v/>
      </c>
    </row>
    <row r="5007" spans="1:6" x14ac:dyDescent="0.25">
      <c r="A5007" s="24">
        <v>24</v>
      </c>
      <c r="B5007" s="25">
        <v>44440</v>
      </c>
      <c r="C5007" s="24" t="s">
        <v>989</v>
      </c>
      <c r="D5007" s="24" t="s">
        <v>1470</v>
      </c>
      <c r="E5007" s="24" t="s">
        <v>1488</v>
      </c>
      <c r="F5007" cm="1">
        <f t="array" ref="F5007">_xlfn.SWITCH($E5007,"Forecast",IFERROR(SUMIFS(INDEX('Forecast Input'!$A:$BO,,MATCH(TEXT($A5007,"0"),'Forecast Input'!$1:$1,0)),'Forecast Input'!$A:$A,Master!C5007,'Forecast Input'!$D:$D,Master!D5007),0),"Actual",SUMIFS('CMO Input'!$Q:$Q,'CMO Input'!$E:$E,Master!$A5007,'CMO Input'!$C:$C,Master!$C5007,'CMO Input'!$AJ:$AJ,Master!$D5007,'CMO Input'!$AU:$AU,Master!$F5003),"")</f>
        <v>0</v>
      </c>
    </row>
    <row r="5008" spans="1:6" x14ac:dyDescent="0.25">
      <c r="A5008" s="24">
        <v>24</v>
      </c>
      <c r="B5008" s="25">
        <v>44440</v>
      </c>
      <c r="C5008" s="24" t="s">
        <v>989</v>
      </c>
      <c r="D5008" s="24" t="s">
        <v>1470</v>
      </c>
      <c r="E5008" s="24" t="s">
        <v>1487</v>
      </c>
      <c r="F5008" cm="1">
        <f t="array" ref="F5008">_xlfn.SWITCH($E5008,"Forecast",IFERROR(SUMIFS(INDEX('Forecast Input'!$A:$BO,,MATCH(TEXT($A5008,"0"),'Forecast Input'!$1:$1,0)),'Forecast Input'!$A:$A,Master!C5008,'Forecast Input'!$D:$D,Master!D5008),0),"Actual",SUMIFS('CMO Input'!$Q:$Q,'CMO Input'!$E:$E,Master!$A5008,'CMO Input'!$C:$C,Master!$C5008,'CMO Input'!$AJ:$AJ,Master!$D5008,'CMO Input'!$AU:$AU,Master!$F5004),"")</f>
        <v>0</v>
      </c>
    </row>
    <row r="5009" spans="1:6" x14ac:dyDescent="0.25">
      <c r="A5009" s="24">
        <v>24</v>
      </c>
      <c r="B5009" s="25">
        <v>44440</v>
      </c>
      <c r="C5009" s="24" t="s">
        <v>181</v>
      </c>
      <c r="D5009" s="24" t="s">
        <v>1470</v>
      </c>
      <c r="E5009" s="24" t="s">
        <v>1489</v>
      </c>
      <c r="F5009" t="str" cm="1">
        <f t="array" ref="F5009">_xlfn.SWITCH($E5009,"Forecast",IFERROR(SUMIFS(INDEX('Forecast Input'!$A:$BO,,MATCH(TEXT($A5009,"0"),'Forecast Input'!$1:$1,0)),'Forecast Input'!$A:$A,Master!C5009,'Forecast Input'!$D:$D,Master!D5009),0),"Actual",SUMIFS('CMO Input'!$Q:$Q,'CMO Input'!$E:$E,Master!$A5009,'CMO Input'!$C:$C,Master!$C5009,'CMO Input'!$AJ:$AJ,Master!$D5009,'CMO Input'!$AU:$AU,Master!$F5005),"")</f>
        <v/>
      </c>
    </row>
    <row r="5010" spans="1:6" x14ac:dyDescent="0.25">
      <c r="A5010" s="24">
        <v>24</v>
      </c>
      <c r="B5010" s="25">
        <v>44440</v>
      </c>
      <c r="C5010" s="24" t="s">
        <v>181</v>
      </c>
      <c r="D5010" s="24" t="s">
        <v>1470</v>
      </c>
      <c r="E5010" s="24" t="s">
        <v>1488</v>
      </c>
      <c r="F5010" cm="1">
        <f t="array" ref="F5010">_xlfn.SWITCH($E5010,"Forecast",IFERROR(SUMIFS(INDEX('Forecast Input'!$A:$BO,,MATCH(TEXT($A5010,"0"),'Forecast Input'!$1:$1,0)),'Forecast Input'!$A:$A,Master!C5010,'Forecast Input'!$D:$D,Master!D5010),0),"Actual",SUMIFS('CMO Input'!$Q:$Q,'CMO Input'!$E:$E,Master!$A5010,'CMO Input'!$C:$C,Master!$C5010,'CMO Input'!$AJ:$AJ,Master!$D5010,'CMO Input'!$AU:$AU,Master!$F5006),"")</f>
        <v>0</v>
      </c>
    </row>
    <row r="5011" spans="1:6" x14ac:dyDescent="0.25">
      <c r="A5011" s="24">
        <v>24</v>
      </c>
      <c r="B5011" s="25">
        <v>44440</v>
      </c>
      <c r="C5011" s="24" t="s">
        <v>181</v>
      </c>
      <c r="D5011" s="24" t="s">
        <v>1470</v>
      </c>
      <c r="E5011" s="24" t="s">
        <v>1487</v>
      </c>
      <c r="F5011" cm="1">
        <f t="array" ref="F5011">_xlfn.SWITCH($E5011,"Forecast",IFERROR(SUMIFS(INDEX('Forecast Input'!$A:$BO,,MATCH(TEXT($A5011,"0"),'Forecast Input'!$1:$1,0)),'Forecast Input'!$A:$A,Master!C5011,'Forecast Input'!$D:$D,Master!D5011),0),"Actual",SUMIFS('CMO Input'!$Q:$Q,'CMO Input'!$E:$E,Master!$A5011,'CMO Input'!$C:$C,Master!$C5011,'CMO Input'!$AJ:$AJ,Master!$D5011,'CMO Input'!$AU:$AU,Master!$F5007),"")</f>
        <v>0</v>
      </c>
    </row>
    <row r="5012" spans="1:6" x14ac:dyDescent="0.25">
      <c r="A5012" s="24">
        <v>24</v>
      </c>
      <c r="B5012" s="25">
        <v>44440</v>
      </c>
      <c r="C5012" s="24" t="s">
        <v>424</v>
      </c>
      <c r="D5012" s="24" t="s">
        <v>1470</v>
      </c>
      <c r="E5012" s="24" t="s">
        <v>1489</v>
      </c>
      <c r="F5012" t="str" cm="1">
        <f t="array" ref="F5012">_xlfn.SWITCH($E5012,"Forecast",IFERROR(SUMIFS(INDEX('Forecast Input'!$A:$BO,,MATCH(TEXT($A5012,"0"),'Forecast Input'!$1:$1,0)),'Forecast Input'!$A:$A,Master!C5012,'Forecast Input'!$D:$D,Master!D5012),0),"Actual",SUMIFS('CMO Input'!$Q:$Q,'CMO Input'!$E:$E,Master!$A5012,'CMO Input'!$C:$C,Master!$C5012,'CMO Input'!$AJ:$AJ,Master!$D5012,'CMO Input'!$AU:$AU,Master!$F5008),"")</f>
        <v/>
      </c>
    </row>
    <row r="5013" spans="1:6" x14ac:dyDescent="0.25">
      <c r="A5013" s="24">
        <v>24</v>
      </c>
      <c r="B5013" s="25">
        <v>44440</v>
      </c>
      <c r="C5013" s="24" t="s">
        <v>424</v>
      </c>
      <c r="D5013" s="24" t="s">
        <v>1470</v>
      </c>
      <c r="E5013" s="24" t="s">
        <v>1488</v>
      </c>
      <c r="F5013" cm="1">
        <f t="array" ref="F5013">_xlfn.SWITCH($E5013,"Forecast",IFERROR(SUMIFS(INDEX('Forecast Input'!$A:$BO,,MATCH(TEXT($A5013,"0"),'Forecast Input'!$1:$1,0)),'Forecast Input'!$A:$A,Master!C5013,'Forecast Input'!$D:$D,Master!D5013),0),"Actual",SUMIFS('CMO Input'!$Q:$Q,'CMO Input'!$E:$E,Master!$A5013,'CMO Input'!$C:$C,Master!$C5013,'CMO Input'!$AJ:$AJ,Master!$D5013,'CMO Input'!$AU:$AU,Master!$F5009),"")</f>
        <v>0</v>
      </c>
    </row>
    <row r="5014" spans="1:6" x14ac:dyDescent="0.25">
      <c r="A5014" s="24">
        <v>24</v>
      </c>
      <c r="B5014" s="25">
        <v>44440</v>
      </c>
      <c r="C5014" s="24" t="s">
        <v>424</v>
      </c>
      <c r="D5014" s="24" t="s">
        <v>1470</v>
      </c>
      <c r="E5014" s="24" t="s">
        <v>1487</v>
      </c>
      <c r="F5014" cm="1">
        <f t="array" ref="F5014">_xlfn.SWITCH($E5014,"Forecast",IFERROR(SUMIFS(INDEX('Forecast Input'!$A:$BO,,MATCH(TEXT($A5014,"0"),'Forecast Input'!$1:$1,0)),'Forecast Input'!$A:$A,Master!C5014,'Forecast Input'!$D:$D,Master!D5014),0),"Actual",SUMIFS('CMO Input'!$Q:$Q,'CMO Input'!$E:$E,Master!$A5014,'CMO Input'!$C:$C,Master!$C5014,'CMO Input'!$AJ:$AJ,Master!$D5014,'CMO Input'!$AU:$AU,Master!$F5010),"")</f>
        <v>0</v>
      </c>
    </row>
    <row r="5015" spans="1:6" x14ac:dyDescent="0.25">
      <c r="A5015" s="24">
        <v>24</v>
      </c>
      <c r="B5015" s="25">
        <v>44440</v>
      </c>
      <c r="C5015" s="24" t="s">
        <v>141</v>
      </c>
      <c r="D5015" s="24" t="s">
        <v>1470</v>
      </c>
      <c r="E5015" s="24" t="s">
        <v>1489</v>
      </c>
      <c r="F5015" t="str" cm="1">
        <f t="array" ref="F5015">_xlfn.SWITCH($E5015,"Forecast",IFERROR(SUMIFS(INDEX('Forecast Input'!$A:$BO,,MATCH(TEXT($A5015,"0"),'Forecast Input'!$1:$1,0)),'Forecast Input'!$A:$A,Master!C5015,'Forecast Input'!$D:$D,Master!D5015),0),"Actual",SUMIFS('CMO Input'!$Q:$Q,'CMO Input'!$E:$E,Master!$A5015,'CMO Input'!$C:$C,Master!$C5015,'CMO Input'!$AJ:$AJ,Master!$D5015,'CMO Input'!$AU:$AU,Master!$F5011),"")</f>
        <v/>
      </c>
    </row>
    <row r="5016" spans="1:6" x14ac:dyDescent="0.25">
      <c r="A5016" s="24">
        <v>24</v>
      </c>
      <c r="B5016" s="25">
        <v>44440</v>
      </c>
      <c r="C5016" s="24" t="s">
        <v>141</v>
      </c>
      <c r="D5016" s="24" t="s">
        <v>1470</v>
      </c>
      <c r="E5016" s="24" t="s">
        <v>1488</v>
      </c>
      <c r="F5016" cm="1">
        <f t="array" ref="F5016">_xlfn.SWITCH($E5016,"Forecast",IFERROR(SUMIFS(INDEX('Forecast Input'!$A:$BO,,MATCH(TEXT($A5016,"0"),'Forecast Input'!$1:$1,0)),'Forecast Input'!$A:$A,Master!C5016,'Forecast Input'!$D:$D,Master!D5016),0),"Actual",SUMIFS('CMO Input'!$Q:$Q,'CMO Input'!$E:$E,Master!$A5016,'CMO Input'!$C:$C,Master!$C5016,'CMO Input'!$AJ:$AJ,Master!$D5016,'CMO Input'!$AU:$AU,Master!$F5012),"")</f>
        <v>0</v>
      </c>
    </row>
    <row r="5017" spans="1:6" x14ac:dyDescent="0.25">
      <c r="A5017" s="24">
        <v>24</v>
      </c>
      <c r="B5017" s="25">
        <v>44440</v>
      </c>
      <c r="C5017" s="24" t="s">
        <v>141</v>
      </c>
      <c r="D5017" s="24" t="s">
        <v>1470</v>
      </c>
      <c r="E5017" s="24" t="s">
        <v>1487</v>
      </c>
      <c r="F5017" cm="1">
        <f t="array" ref="F5017">_xlfn.SWITCH($E5017,"Forecast",IFERROR(SUMIFS(INDEX('Forecast Input'!$A:$BO,,MATCH(TEXT($A5017,"0"),'Forecast Input'!$1:$1,0)),'Forecast Input'!$A:$A,Master!C5017,'Forecast Input'!$D:$D,Master!D5017),0),"Actual",SUMIFS('CMO Input'!$Q:$Q,'CMO Input'!$E:$E,Master!$A5017,'CMO Input'!$C:$C,Master!$C5017,'CMO Input'!$AJ:$AJ,Master!$D5017,'CMO Input'!$AU:$AU,Master!$F5013),"")</f>
        <v>0</v>
      </c>
    </row>
    <row r="5018" spans="1:6" x14ac:dyDescent="0.25">
      <c r="A5018" s="24">
        <v>24</v>
      </c>
      <c r="B5018" s="25">
        <v>44440</v>
      </c>
      <c r="C5018" s="24" t="s">
        <v>127</v>
      </c>
      <c r="D5018" s="24" t="s">
        <v>1470</v>
      </c>
      <c r="E5018" s="24" t="s">
        <v>1489</v>
      </c>
      <c r="F5018" t="str" cm="1">
        <f t="array" ref="F5018">_xlfn.SWITCH($E5018,"Forecast",IFERROR(SUMIFS(INDEX('Forecast Input'!$A:$BO,,MATCH(TEXT($A5018,"0"),'Forecast Input'!$1:$1,0)),'Forecast Input'!$A:$A,Master!C5018,'Forecast Input'!$D:$D,Master!D5018),0),"Actual",SUMIFS('CMO Input'!$Q:$Q,'CMO Input'!$E:$E,Master!$A5018,'CMO Input'!$C:$C,Master!$C5018,'CMO Input'!$AJ:$AJ,Master!$D5018,'CMO Input'!$AU:$AU,Master!$F5014),"")</f>
        <v/>
      </c>
    </row>
    <row r="5019" spans="1:6" x14ac:dyDescent="0.25">
      <c r="A5019" s="24">
        <v>24</v>
      </c>
      <c r="B5019" s="25">
        <v>44440</v>
      </c>
      <c r="C5019" s="24" t="s">
        <v>127</v>
      </c>
      <c r="D5019" s="24" t="s">
        <v>1470</v>
      </c>
      <c r="E5019" s="24" t="s">
        <v>1488</v>
      </c>
      <c r="F5019" cm="1">
        <f t="array" ref="F5019">_xlfn.SWITCH($E5019,"Forecast",IFERROR(SUMIFS(INDEX('Forecast Input'!$A:$BO,,MATCH(TEXT($A5019,"0"),'Forecast Input'!$1:$1,0)),'Forecast Input'!$A:$A,Master!C5019,'Forecast Input'!$D:$D,Master!D5019),0),"Actual",SUMIFS('CMO Input'!$Q:$Q,'CMO Input'!$E:$E,Master!$A5019,'CMO Input'!$C:$C,Master!$C5019,'CMO Input'!$AJ:$AJ,Master!$D5019,'CMO Input'!$AU:$AU,Master!$F5015),"")</f>
        <v>0</v>
      </c>
    </row>
    <row r="5020" spans="1:6" x14ac:dyDescent="0.25">
      <c r="A5020" s="24">
        <v>24</v>
      </c>
      <c r="B5020" s="25">
        <v>44440</v>
      </c>
      <c r="C5020" s="24" t="s">
        <v>127</v>
      </c>
      <c r="D5020" s="24" t="s">
        <v>1470</v>
      </c>
      <c r="E5020" s="24" t="s">
        <v>1487</v>
      </c>
      <c r="F5020" cm="1">
        <f t="array" ref="F5020">_xlfn.SWITCH($E5020,"Forecast",IFERROR(SUMIFS(INDEX('Forecast Input'!$A:$BO,,MATCH(TEXT($A5020,"0"),'Forecast Input'!$1:$1,0)),'Forecast Input'!$A:$A,Master!C5020,'Forecast Input'!$D:$D,Master!D5020),0),"Actual",SUMIFS('CMO Input'!$Q:$Q,'CMO Input'!$E:$E,Master!$A5020,'CMO Input'!$C:$C,Master!$C5020,'CMO Input'!$AJ:$AJ,Master!$D5020,'CMO Input'!$AU:$AU,Master!$F5016),"")</f>
        <v>0</v>
      </c>
    </row>
    <row r="5021" spans="1:6" x14ac:dyDescent="0.25">
      <c r="A5021" s="24">
        <v>24</v>
      </c>
      <c r="B5021" s="25">
        <v>44440</v>
      </c>
      <c r="C5021" s="24" t="s">
        <v>44</v>
      </c>
      <c r="D5021" s="24" t="s">
        <v>1470</v>
      </c>
      <c r="E5021" s="24" t="s">
        <v>1489</v>
      </c>
      <c r="F5021" t="str" cm="1">
        <f t="array" ref="F5021">_xlfn.SWITCH($E5021,"Forecast",IFERROR(SUMIFS(INDEX('Forecast Input'!$A:$BO,,MATCH(TEXT($A5021,"0"),'Forecast Input'!$1:$1,0)),'Forecast Input'!$A:$A,Master!C5021,'Forecast Input'!$D:$D,Master!D5021),0),"Actual",SUMIFS('CMO Input'!$Q:$Q,'CMO Input'!$E:$E,Master!$A5021,'CMO Input'!$C:$C,Master!$C5021,'CMO Input'!$AJ:$AJ,Master!$D5021,'CMO Input'!$AU:$AU,Master!$F5017),"")</f>
        <v/>
      </c>
    </row>
    <row r="5022" spans="1:6" x14ac:dyDescent="0.25">
      <c r="A5022" s="24">
        <v>24</v>
      </c>
      <c r="B5022" s="25">
        <v>44440</v>
      </c>
      <c r="C5022" s="24" t="s">
        <v>44</v>
      </c>
      <c r="D5022" s="24" t="s">
        <v>1470</v>
      </c>
      <c r="E5022" s="24" t="s">
        <v>1488</v>
      </c>
      <c r="F5022" cm="1">
        <f t="array" ref="F5022">_xlfn.SWITCH($E5022,"Forecast",IFERROR(SUMIFS(INDEX('Forecast Input'!$A:$BO,,MATCH(TEXT($A5022,"0"),'Forecast Input'!$1:$1,0)),'Forecast Input'!$A:$A,Master!C5022,'Forecast Input'!$D:$D,Master!D5022),0),"Actual",SUMIFS('CMO Input'!$Q:$Q,'CMO Input'!$E:$E,Master!$A5022,'CMO Input'!$C:$C,Master!$C5022,'CMO Input'!$AJ:$AJ,Master!$D5022,'CMO Input'!$AU:$AU,Master!$F5018),"")</f>
        <v>0</v>
      </c>
    </row>
    <row r="5023" spans="1:6" x14ac:dyDescent="0.25">
      <c r="A5023" s="24">
        <v>24</v>
      </c>
      <c r="B5023" s="25">
        <v>44440</v>
      </c>
      <c r="C5023" s="24" t="s">
        <v>44</v>
      </c>
      <c r="D5023" s="24" t="s">
        <v>1470</v>
      </c>
      <c r="E5023" s="24" t="s">
        <v>1487</v>
      </c>
      <c r="F5023" cm="1">
        <f t="array" ref="F5023">_xlfn.SWITCH($E5023,"Forecast",IFERROR(SUMIFS(INDEX('Forecast Input'!$A:$BO,,MATCH(TEXT($A5023,"0"),'Forecast Input'!$1:$1,0)),'Forecast Input'!$A:$A,Master!C5023,'Forecast Input'!$D:$D,Master!D5023),0),"Actual",SUMIFS('CMO Input'!$Q:$Q,'CMO Input'!$E:$E,Master!$A5023,'CMO Input'!$C:$C,Master!$C5023,'CMO Input'!$AJ:$AJ,Master!$D5023,'CMO Input'!$AU:$AU,Master!$F5019),"")</f>
        <v>0</v>
      </c>
    </row>
    <row r="5024" spans="1:6" x14ac:dyDescent="0.25">
      <c r="A5024" s="24">
        <v>24</v>
      </c>
      <c r="B5024" s="25">
        <v>44440</v>
      </c>
      <c r="C5024" s="24" t="s">
        <v>780</v>
      </c>
      <c r="D5024" s="24" t="s">
        <v>827</v>
      </c>
      <c r="E5024" s="24" t="s">
        <v>1489</v>
      </c>
      <c r="F5024" t="str" cm="1">
        <f t="array" ref="F5024">_xlfn.SWITCH($E5024,"Forecast",IFERROR(SUMIFS(INDEX('Forecast Input'!$A:$BO,,MATCH(TEXT($A5024,"0"),'Forecast Input'!$1:$1,0)),'Forecast Input'!$A:$A,Master!C5024,'Forecast Input'!$D:$D,Master!D5024),0),"Actual",SUMIFS('CMO Input'!$Q:$Q,'CMO Input'!$E:$E,Master!$A5024,'CMO Input'!$C:$C,Master!$C5024,'CMO Input'!$AJ:$AJ,Master!$D5024,'CMO Input'!$AU:$AU,Master!$F5020),"")</f>
        <v/>
      </c>
    </row>
    <row r="5025" spans="1:6" x14ac:dyDescent="0.25">
      <c r="A5025" s="24">
        <v>24</v>
      </c>
      <c r="B5025" s="25">
        <v>44440</v>
      </c>
      <c r="C5025" s="24" t="s">
        <v>780</v>
      </c>
      <c r="D5025" s="24" t="s">
        <v>827</v>
      </c>
      <c r="E5025" s="24" t="s">
        <v>1488</v>
      </c>
      <c r="F5025" cm="1">
        <f t="array" ref="F5025">_xlfn.SWITCH($E5025,"Forecast",IFERROR(SUMIFS(INDEX('Forecast Input'!$A:$BO,,MATCH(TEXT($A5025,"0"),'Forecast Input'!$1:$1,0)),'Forecast Input'!$A:$A,Master!C5025,'Forecast Input'!$D:$D,Master!D5025),0),"Actual",SUMIFS('CMO Input'!$Q:$Q,'CMO Input'!$E:$E,Master!$A5025,'CMO Input'!$C:$C,Master!$C5025,'CMO Input'!$AJ:$AJ,Master!$D5025,'CMO Input'!$AU:$AU,Master!$F5021),"")</f>
        <v>0</v>
      </c>
    </row>
    <row r="5026" spans="1:6" x14ac:dyDescent="0.25">
      <c r="A5026" s="24">
        <v>24</v>
      </c>
      <c r="B5026" s="25">
        <v>44440</v>
      </c>
      <c r="C5026" s="24" t="s">
        <v>780</v>
      </c>
      <c r="D5026" s="24" t="s">
        <v>827</v>
      </c>
      <c r="E5026" s="24" t="s">
        <v>1487</v>
      </c>
      <c r="F5026" cm="1">
        <f t="array" ref="F5026">_xlfn.SWITCH($E5026,"Forecast",IFERROR(SUMIFS(INDEX('Forecast Input'!$A:$BO,,MATCH(TEXT($A5026,"0"),'Forecast Input'!$1:$1,0)),'Forecast Input'!$A:$A,Master!C5026,'Forecast Input'!$D:$D,Master!D5026),0),"Actual",SUMIFS('CMO Input'!$Q:$Q,'CMO Input'!$E:$E,Master!$A5026,'CMO Input'!$C:$C,Master!$C5026,'CMO Input'!$AJ:$AJ,Master!$D5026,'CMO Input'!$AU:$AU,Master!$F5022),"")</f>
        <v>0</v>
      </c>
    </row>
    <row r="5027" spans="1:6" x14ac:dyDescent="0.25">
      <c r="A5027" s="24">
        <v>24</v>
      </c>
      <c r="B5027" s="25">
        <v>44440</v>
      </c>
      <c r="C5027" s="24" t="s">
        <v>989</v>
      </c>
      <c r="D5027" s="24" t="s">
        <v>827</v>
      </c>
      <c r="E5027" s="24" t="s">
        <v>1489</v>
      </c>
      <c r="F5027" t="str" cm="1">
        <f t="array" ref="F5027">_xlfn.SWITCH($E5027,"Forecast",IFERROR(SUMIFS(INDEX('Forecast Input'!$A:$BO,,MATCH(TEXT($A5027,"0"),'Forecast Input'!$1:$1,0)),'Forecast Input'!$A:$A,Master!C5027,'Forecast Input'!$D:$D,Master!D5027),0),"Actual",SUMIFS('CMO Input'!$Q:$Q,'CMO Input'!$E:$E,Master!$A5027,'CMO Input'!$C:$C,Master!$C5027,'CMO Input'!$AJ:$AJ,Master!$D5027,'CMO Input'!$AU:$AU,Master!$F5023),"")</f>
        <v/>
      </c>
    </row>
    <row r="5028" spans="1:6" x14ac:dyDescent="0.25">
      <c r="A5028" s="24">
        <v>24</v>
      </c>
      <c r="B5028" s="25">
        <v>44440</v>
      </c>
      <c r="C5028" s="24" t="s">
        <v>989</v>
      </c>
      <c r="D5028" s="24" t="s">
        <v>827</v>
      </c>
      <c r="E5028" s="24" t="s">
        <v>1488</v>
      </c>
      <c r="F5028" cm="1">
        <f t="array" ref="F5028">_xlfn.SWITCH($E5028,"Forecast",IFERROR(SUMIFS(INDEX('Forecast Input'!$A:$BO,,MATCH(TEXT($A5028,"0"),'Forecast Input'!$1:$1,0)),'Forecast Input'!$A:$A,Master!C5028,'Forecast Input'!$D:$D,Master!D5028),0),"Actual",SUMIFS('CMO Input'!$Q:$Q,'CMO Input'!$E:$E,Master!$A5028,'CMO Input'!$C:$C,Master!$C5028,'CMO Input'!$AJ:$AJ,Master!$D5028,'CMO Input'!$AU:$AU,Master!$F5024),"")</f>
        <v>0</v>
      </c>
    </row>
    <row r="5029" spans="1:6" x14ac:dyDescent="0.25">
      <c r="A5029" s="24">
        <v>24</v>
      </c>
      <c r="B5029" s="25">
        <v>44440</v>
      </c>
      <c r="C5029" s="24" t="s">
        <v>989</v>
      </c>
      <c r="D5029" s="24" t="s">
        <v>827</v>
      </c>
      <c r="E5029" s="24" t="s">
        <v>1487</v>
      </c>
      <c r="F5029" cm="1">
        <f t="array" ref="F5029">_xlfn.SWITCH($E5029,"Forecast",IFERROR(SUMIFS(INDEX('Forecast Input'!$A:$BO,,MATCH(TEXT($A5029,"0"),'Forecast Input'!$1:$1,0)),'Forecast Input'!$A:$A,Master!C5029,'Forecast Input'!$D:$D,Master!D5029),0),"Actual",SUMIFS('CMO Input'!$Q:$Q,'CMO Input'!$E:$E,Master!$A5029,'CMO Input'!$C:$C,Master!$C5029,'CMO Input'!$AJ:$AJ,Master!$D5029,'CMO Input'!$AU:$AU,Master!$F5025),"")</f>
        <v>0</v>
      </c>
    </row>
    <row r="5030" spans="1:6" x14ac:dyDescent="0.25">
      <c r="A5030" s="24">
        <v>24</v>
      </c>
      <c r="B5030" s="25">
        <v>44440</v>
      </c>
      <c r="C5030" s="24" t="s">
        <v>181</v>
      </c>
      <c r="D5030" s="24" t="s">
        <v>827</v>
      </c>
      <c r="E5030" s="24" t="s">
        <v>1489</v>
      </c>
      <c r="F5030" t="str" cm="1">
        <f t="array" ref="F5030">_xlfn.SWITCH($E5030,"Forecast",IFERROR(SUMIFS(INDEX('Forecast Input'!$A:$BO,,MATCH(TEXT($A5030,"0"),'Forecast Input'!$1:$1,0)),'Forecast Input'!$A:$A,Master!C5030,'Forecast Input'!$D:$D,Master!D5030),0),"Actual",SUMIFS('CMO Input'!$Q:$Q,'CMO Input'!$E:$E,Master!$A5030,'CMO Input'!$C:$C,Master!$C5030,'CMO Input'!$AJ:$AJ,Master!$D5030,'CMO Input'!$AU:$AU,Master!$F5026),"")</f>
        <v/>
      </c>
    </row>
    <row r="5031" spans="1:6" x14ac:dyDescent="0.25">
      <c r="A5031" s="24">
        <v>24</v>
      </c>
      <c r="B5031" s="25">
        <v>44440</v>
      </c>
      <c r="C5031" s="24" t="s">
        <v>181</v>
      </c>
      <c r="D5031" s="24" t="s">
        <v>827</v>
      </c>
      <c r="E5031" s="24" t="s">
        <v>1488</v>
      </c>
      <c r="F5031" cm="1">
        <f t="array" ref="F5031">_xlfn.SWITCH($E5031,"Forecast",IFERROR(SUMIFS(INDEX('Forecast Input'!$A:$BO,,MATCH(TEXT($A5031,"0"),'Forecast Input'!$1:$1,0)),'Forecast Input'!$A:$A,Master!C5031,'Forecast Input'!$D:$D,Master!D5031),0),"Actual",SUMIFS('CMO Input'!$Q:$Q,'CMO Input'!$E:$E,Master!$A5031,'CMO Input'!$C:$C,Master!$C5031,'CMO Input'!$AJ:$AJ,Master!$D5031,'CMO Input'!$AU:$AU,Master!$F5027),"")</f>
        <v>0</v>
      </c>
    </row>
    <row r="5032" spans="1:6" x14ac:dyDescent="0.25">
      <c r="A5032" s="24">
        <v>24</v>
      </c>
      <c r="B5032" s="25">
        <v>44440</v>
      </c>
      <c r="C5032" s="24" t="s">
        <v>181</v>
      </c>
      <c r="D5032" s="24" t="s">
        <v>827</v>
      </c>
      <c r="E5032" s="24" t="s">
        <v>1487</v>
      </c>
      <c r="F5032" cm="1">
        <f t="array" ref="F5032">_xlfn.SWITCH($E5032,"Forecast",IFERROR(SUMIFS(INDEX('Forecast Input'!$A:$BO,,MATCH(TEXT($A5032,"0"),'Forecast Input'!$1:$1,0)),'Forecast Input'!$A:$A,Master!C5032,'Forecast Input'!$D:$D,Master!D5032),0),"Actual",SUMIFS('CMO Input'!$Q:$Q,'CMO Input'!$E:$E,Master!$A5032,'CMO Input'!$C:$C,Master!$C5032,'CMO Input'!$AJ:$AJ,Master!$D5032,'CMO Input'!$AU:$AU,Master!$F5028),"")</f>
        <v>0</v>
      </c>
    </row>
    <row r="5033" spans="1:6" x14ac:dyDescent="0.25">
      <c r="A5033" s="24">
        <v>24</v>
      </c>
      <c r="B5033" s="25">
        <v>44440</v>
      </c>
      <c r="C5033" s="24" t="s">
        <v>424</v>
      </c>
      <c r="D5033" s="24" t="s">
        <v>827</v>
      </c>
      <c r="E5033" s="24" t="s">
        <v>1489</v>
      </c>
      <c r="F5033" t="str" cm="1">
        <f t="array" ref="F5033">_xlfn.SWITCH($E5033,"Forecast",IFERROR(SUMIFS(INDEX('Forecast Input'!$A:$BO,,MATCH(TEXT($A5033,"0"),'Forecast Input'!$1:$1,0)),'Forecast Input'!$A:$A,Master!C5033,'Forecast Input'!$D:$D,Master!D5033),0),"Actual",SUMIFS('CMO Input'!$Q:$Q,'CMO Input'!$E:$E,Master!$A5033,'CMO Input'!$C:$C,Master!$C5033,'CMO Input'!$AJ:$AJ,Master!$D5033,'CMO Input'!$AU:$AU,Master!$F5029),"")</f>
        <v/>
      </c>
    </row>
    <row r="5034" spans="1:6" x14ac:dyDescent="0.25">
      <c r="A5034" s="24">
        <v>24</v>
      </c>
      <c r="B5034" s="25">
        <v>44440</v>
      </c>
      <c r="C5034" s="24" t="s">
        <v>424</v>
      </c>
      <c r="D5034" s="24" t="s">
        <v>827</v>
      </c>
      <c r="E5034" s="24" t="s">
        <v>1488</v>
      </c>
      <c r="F5034" cm="1">
        <f t="array" ref="F5034">_xlfn.SWITCH($E5034,"Forecast",IFERROR(SUMIFS(INDEX('Forecast Input'!$A:$BO,,MATCH(TEXT($A5034,"0"),'Forecast Input'!$1:$1,0)),'Forecast Input'!$A:$A,Master!C5034,'Forecast Input'!$D:$D,Master!D5034),0),"Actual",SUMIFS('CMO Input'!$Q:$Q,'CMO Input'!$E:$E,Master!$A5034,'CMO Input'!$C:$C,Master!$C5034,'CMO Input'!$AJ:$AJ,Master!$D5034,'CMO Input'!$AU:$AU,Master!$F5030),"")</f>
        <v>0</v>
      </c>
    </row>
    <row r="5035" spans="1:6" x14ac:dyDescent="0.25">
      <c r="A5035" s="24">
        <v>24</v>
      </c>
      <c r="B5035" s="25">
        <v>44440</v>
      </c>
      <c r="C5035" s="24" t="s">
        <v>424</v>
      </c>
      <c r="D5035" s="24" t="s">
        <v>827</v>
      </c>
      <c r="E5035" s="24" t="s">
        <v>1487</v>
      </c>
      <c r="F5035" cm="1">
        <f t="array" ref="F5035">_xlfn.SWITCH($E5035,"Forecast",IFERROR(SUMIFS(INDEX('Forecast Input'!$A:$BO,,MATCH(TEXT($A5035,"0"),'Forecast Input'!$1:$1,0)),'Forecast Input'!$A:$A,Master!C5035,'Forecast Input'!$D:$D,Master!D5035),0),"Actual",SUMIFS('CMO Input'!$Q:$Q,'CMO Input'!$E:$E,Master!$A5035,'CMO Input'!$C:$C,Master!$C5035,'CMO Input'!$AJ:$AJ,Master!$D5035,'CMO Input'!$AU:$AU,Master!$F5031),"")</f>
        <v>0</v>
      </c>
    </row>
    <row r="5036" spans="1:6" x14ac:dyDescent="0.25">
      <c r="A5036" s="24">
        <v>24</v>
      </c>
      <c r="B5036" s="25">
        <v>44440</v>
      </c>
      <c r="C5036" s="24" t="s">
        <v>141</v>
      </c>
      <c r="D5036" s="24" t="s">
        <v>827</v>
      </c>
      <c r="E5036" s="24" t="s">
        <v>1489</v>
      </c>
      <c r="F5036" t="str" cm="1">
        <f t="array" ref="F5036">_xlfn.SWITCH($E5036,"Forecast",IFERROR(SUMIFS(INDEX('Forecast Input'!$A:$BO,,MATCH(TEXT($A5036,"0"),'Forecast Input'!$1:$1,0)),'Forecast Input'!$A:$A,Master!C5036,'Forecast Input'!$D:$D,Master!D5036),0),"Actual",SUMIFS('CMO Input'!$Q:$Q,'CMO Input'!$E:$E,Master!$A5036,'CMO Input'!$C:$C,Master!$C5036,'CMO Input'!$AJ:$AJ,Master!$D5036,'CMO Input'!$AU:$AU,Master!$F5032),"")</f>
        <v/>
      </c>
    </row>
    <row r="5037" spans="1:6" x14ac:dyDescent="0.25">
      <c r="A5037" s="24">
        <v>24</v>
      </c>
      <c r="B5037" s="25">
        <v>44440</v>
      </c>
      <c r="C5037" s="24" t="s">
        <v>141</v>
      </c>
      <c r="D5037" s="24" t="s">
        <v>827</v>
      </c>
      <c r="E5037" s="24" t="s">
        <v>1488</v>
      </c>
      <c r="F5037" cm="1">
        <f t="array" ref="F5037">_xlfn.SWITCH($E5037,"Forecast",IFERROR(SUMIFS(INDEX('Forecast Input'!$A:$BO,,MATCH(TEXT($A5037,"0"),'Forecast Input'!$1:$1,0)),'Forecast Input'!$A:$A,Master!C5037,'Forecast Input'!$D:$D,Master!D5037),0),"Actual",SUMIFS('CMO Input'!$Q:$Q,'CMO Input'!$E:$E,Master!$A5037,'CMO Input'!$C:$C,Master!$C5037,'CMO Input'!$AJ:$AJ,Master!$D5037,'CMO Input'!$AU:$AU,Master!$F5033),"")</f>
        <v>0</v>
      </c>
    </row>
    <row r="5038" spans="1:6" x14ac:dyDescent="0.25">
      <c r="A5038" s="24">
        <v>24</v>
      </c>
      <c r="B5038" s="25">
        <v>44440</v>
      </c>
      <c r="C5038" s="24" t="s">
        <v>141</v>
      </c>
      <c r="D5038" s="24" t="s">
        <v>827</v>
      </c>
      <c r="E5038" s="24" t="s">
        <v>1487</v>
      </c>
      <c r="F5038" cm="1">
        <f t="array" ref="F5038">_xlfn.SWITCH($E5038,"Forecast",IFERROR(SUMIFS(INDEX('Forecast Input'!$A:$BO,,MATCH(TEXT($A5038,"0"),'Forecast Input'!$1:$1,0)),'Forecast Input'!$A:$A,Master!C5038,'Forecast Input'!$D:$D,Master!D5038),0),"Actual",SUMIFS('CMO Input'!$Q:$Q,'CMO Input'!$E:$E,Master!$A5038,'CMO Input'!$C:$C,Master!$C5038,'CMO Input'!$AJ:$AJ,Master!$D5038,'CMO Input'!$AU:$AU,Master!$F5034),"")</f>
        <v>0</v>
      </c>
    </row>
    <row r="5039" spans="1:6" x14ac:dyDescent="0.25">
      <c r="A5039" s="24">
        <v>24</v>
      </c>
      <c r="B5039" s="25">
        <v>44440</v>
      </c>
      <c r="C5039" s="24" t="s">
        <v>127</v>
      </c>
      <c r="D5039" s="24" t="s">
        <v>827</v>
      </c>
      <c r="E5039" s="24" t="s">
        <v>1489</v>
      </c>
      <c r="F5039" t="str" cm="1">
        <f t="array" ref="F5039">_xlfn.SWITCH($E5039,"Forecast",IFERROR(SUMIFS(INDEX('Forecast Input'!$A:$BO,,MATCH(TEXT($A5039,"0"),'Forecast Input'!$1:$1,0)),'Forecast Input'!$A:$A,Master!C5039,'Forecast Input'!$D:$D,Master!D5039),0),"Actual",SUMIFS('CMO Input'!$Q:$Q,'CMO Input'!$E:$E,Master!$A5039,'CMO Input'!$C:$C,Master!$C5039,'CMO Input'!$AJ:$AJ,Master!$D5039,'CMO Input'!$AU:$AU,Master!$F5035),"")</f>
        <v/>
      </c>
    </row>
    <row r="5040" spans="1:6" x14ac:dyDescent="0.25">
      <c r="A5040" s="24">
        <v>24</v>
      </c>
      <c r="B5040" s="25">
        <v>44440</v>
      </c>
      <c r="C5040" s="24" t="s">
        <v>127</v>
      </c>
      <c r="D5040" s="24" t="s">
        <v>827</v>
      </c>
      <c r="E5040" s="24" t="s">
        <v>1488</v>
      </c>
      <c r="F5040" cm="1">
        <f t="array" ref="F5040">_xlfn.SWITCH($E5040,"Forecast",IFERROR(SUMIFS(INDEX('Forecast Input'!$A:$BO,,MATCH(TEXT($A5040,"0"),'Forecast Input'!$1:$1,0)),'Forecast Input'!$A:$A,Master!C5040,'Forecast Input'!$D:$D,Master!D5040),0),"Actual",SUMIFS('CMO Input'!$Q:$Q,'CMO Input'!$E:$E,Master!$A5040,'CMO Input'!$C:$C,Master!$C5040,'CMO Input'!$AJ:$AJ,Master!$D5040,'CMO Input'!$AU:$AU,Master!$F5036),"")</f>
        <v>0</v>
      </c>
    </row>
    <row r="5041" spans="1:6" x14ac:dyDescent="0.25">
      <c r="A5041" s="24">
        <v>25</v>
      </c>
      <c r="B5041" s="25">
        <v>44440</v>
      </c>
      <c r="C5041" s="24" t="s">
        <v>127</v>
      </c>
      <c r="D5041" s="24" t="s">
        <v>827</v>
      </c>
      <c r="E5041" s="24" t="s">
        <v>1487</v>
      </c>
      <c r="F5041" cm="1">
        <f t="array" ref="F5041">_xlfn.SWITCH($E5041,"Forecast",IFERROR(SUMIFS(INDEX('Forecast Input'!$A:$BO,,MATCH(TEXT($A5041,"0"),'Forecast Input'!$1:$1,0)),'Forecast Input'!$A:$A,Master!C5041,'Forecast Input'!$D:$D,Master!D5041),0),"Actual",SUMIFS('CMO Input'!$Q:$Q,'CMO Input'!$E:$E,Master!$A5041,'CMO Input'!$C:$C,Master!$C5041,'CMO Input'!$AJ:$AJ,Master!$D5041,'CMO Input'!$AU:$AU,Master!$F5037),"")</f>
        <v>0</v>
      </c>
    </row>
    <row r="5042" spans="1:6" x14ac:dyDescent="0.25">
      <c r="A5042" s="24">
        <v>25</v>
      </c>
      <c r="B5042" s="25">
        <v>44440</v>
      </c>
      <c r="C5042" s="24" t="s">
        <v>44</v>
      </c>
      <c r="D5042" s="24" t="s">
        <v>827</v>
      </c>
      <c r="E5042" s="24" t="s">
        <v>1489</v>
      </c>
      <c r="F5042" t="str" cm="1">
        <f t="array" ref="F5042">_xlfn.SWITCH($E5042,"Forecast",IFERROR(SUMIFS(INDEX('Forecast Input'!$A:$BO,,MATCH(TEXT($A5042,"0"),'Forecast Input'!$1:$1,0)),'Forecast Input'!$A:$A,Master!C5042,'Forecast Input'!$D:$D,Master!D5042),0),"Actual",SUMIFS('CMO Input'!$Q:$Q,'CMO Input'!$E:$E,Master!$A5042,'CMO Input'!$C:$C,Master!$C5042,'CMO Input'!$AJ:$AJ,Master!$D5042,'CMO Input'!$AU:$AU,Master!$F5038),"")</f>
        <v/>
      </c>
    </row>
    <row r="5043" spans="1:6" x14ac:dyDescent="0.25">
      <c r="A5043" s="24">
        <v>25</v>
      </c>
      <c r="B5043" s="25">
        <v>44440</v>
      </c>
      <c r="C5043" s="24" t="s">
        <v>44</v>
      </c>
      <c r="D5043" s="24" t="s">
        <v>827</v>
      </c>
      <c r="E5043" s="24" t="s">
        <v>1488</v>
      </c>
      <c r="F5043" cm="1">
        <f t="array" ref="F5043">_xlfn.SWITCH($E5043,"Forecast",IFERROR(SUMIFS(INDEX('Forecast Input'!$A:$BO,,MATCH(TEXT($A5043,"0"),'Forecast Input'!$1:$1,0)),'Forecast Input'!$A:$A,Master!C5043,'Forecast Input'!$D:$D,Master!D5043),0),"Actual",SUMIFS('CMO Input'!$Q:$Q,'CMO Input'!$E:$E,Master!$A5043,'CMO Input'!$C:$C,Master!$C5043,'CMO Input'!$AJ:$AJ,Master!$D5043,'CMO Input'!$AU:$AU,Master!$F5039),"")</f>
        <v>0</v>
      </c>
    </row>
    <row r="5044" spans="1:6" x14ac:dyDescent="0.25">
      <c r="A5044" s="24">
        <v>24</v>
      </c>
      <c r="B5044" s="25">
        <v>44440</v>
      </c>
      <c r="C5044" s="24" t="s">
        <v>44</v>
      </c>
      <c r="D5044" s="24" t="s">
        <v>827</v>
      </c>
      <c r="E5044" s="24" t="s">
        <v>1487</v>
      </c>
      <c r="F5044" cm="1">
        <f t="array" ref="F5044">_xlfn.SWITCH($E5044,"Forecast",IFERROR(SUMIFS(INDEX('Forecast Input'!$A:$BO,,MATCH(TEXT($A5044,"0"),'Forecast Input'!$1:$1,0)),'Forecast Input'!$A:$A,Master!C5044,'Forecast Input'!$D:$D,Master!D5044),0),"Actual",SUMIFS('CMO Input'!$Q:$Q,'CMO Input'!$E:$E,Master!$A5044,'CMO Input'!$C:$C,Master!$C5044,'CMO Input'!$AJ:$AJ,Master!$D5044,'CMO Input'!$AU:$AU,Master!$F5040),"")</f>
        <v>0</v>
      </c>
    </row>
    <row r="5045" spans="1:6" x14ac:dyDescent="0.25">
      <c r="A5045" s="24">
        <v>25</v>
      </c>
      <c r="B5045" s="25">
        <v>44440</v>
      </c>
      <c r="C5045" s="24" t="s">
        <v>780</v>
      </c>
      <c r="D5045" s="24" t="s">
        <v>10</v>
      </c>
      <c r="E5045" s="24" t="s">
        <v>1489</v>
      </c>
      <c r="F5045" t="str" cm="1">
        <f t="array" ref="F5045">_xlfn.SWITCH($E5045,"Forecast",IFERROR(SUMIFS(INDEX('Forecast Input'!$A:$BO,,MATCH(TEXT($A5045,"0"),'Forecast Input'!$1:$1,0)),'Forecast Input'!$A:$A,Master!C5045,'Forecast Input'!$D:$D,Master!D5045),0),"Actual",SUMIFS('CMO Input'!$Q:$Q,'CMO Input'!$E:$E,Master!$A5045,'CMO Input'!$C:$C,Master!$C5045,'CMO Input'!$AJ:$AJ,Master!$D5045,'CMO Input'!$AU:$AU,Master!$F5041),"")</f>
        <v/>
      </c>
    </row>
    <row r="5046" spans="1:6" x14ac:dyDescent="0.25">
      <c r="A5046" s="24">
        <v>25</v>
      </c>
      <c r="B5046" s="25">
        <v>44440</v>
      </c>
      <c r="C5046" s="24" t="s">
        <v>780</v>
      </c>
      <c r="D5046" s="24" t="s">
        <v>10</v>
      </c>
      <c r="E5046" s="24" t="s">
        <v>1488</v>
      </c>
      <c r="F5046" cm="1">
        <f t="array" ref="F5046">_xlfn.SWITCH($E5046,"Forecast",IFERROR(SUMIFS(INDEX('Forecast Input'!$A:$BO,,MATCH(TEXT($A5046,"0"),'Forecast Input'!$1:$1,0)),'Forecast Input'!$A:$A,Master!C5046,'Forecast Input'!$D:$D,Master!D5046),0),"Actual",SUMIFS('CMO Input'!$Q:$Q,'CMO Input'!$E:$E,Master!$A5046,'CMO Input'!$C:$C,Master!$C5046,'CMO Input'!$AJ:$AJ,Master!$D5046,'CMO Input'!$AU:$AU,Master!$F5042),"")</f>
        <v>0</v>
      </c>
    </row>
    <row r="5047" spans="1:6" x14ac:dyDescent="0.25">
      <c r="A5047" s="24">
        <v>25</v>
      </c>
      <c r="B5047" s="25">
        <v>44440</v>
      </c>
      <c r="C5047" s="24" t="s">
        <v>780</v>
      </c>
      <c r="D5047" s="24" t="s">
        <v>10</v>
      </c>
      <c r="E5047" s="24" t="s">
        <v>1487</v>
      </c>
      <c r="F5047" cm="1">
        <f t="array" ref="F5047">_xlfn.SWITCH($E5047,"Forecast",IFERROR(SUMIFS(INDEX('Forecast Input'!$A:$BO,,MATCH(TEXT($A5047,"0"),'Forecast Input'!$1:$1,0)),'Forecast Input'!$A:$A,Master!C5047,'Forecast Input'!$D:$D,Master!D5047),0),"Actual",SUMIFS('CMO Input'!$Q:$Q,'CMO Input'!$E:$E,Master!$A5047,'CMO Input'!$C:$C,Master!$C5047,'CMO Input'!$AJ:$AJ,Master!$D5047,'CMO Input'!$AU:$AU,Master!$F5043),"")</f>
        <v>0</v>
      </c>
    </row>
    <row r="5048" spans="1:6" x14ac:dyDescent="0.25">
      <c r="A5048" s="24">
        <v>25</v>
      </c>
      <c r="B5048" s="25">
        <v>44440</v>
      </c>
      <c r="C5048" s="24" t="s">
        <v>780</v>
      </c>
      <c r="D5048" s="24" t="s">
        <v>61</v>
      </c>
      <c r="E5048" s="24" t="s">
        <v>1489</v>
      </c>
      <c r="F5048" t="str" cm="1">
        <f t="array" ref="F5048">_xlfn.SWITCH($E5048,"Forecast",IFERROR(SUMIFS(INDEX('Forecast Input'!$A:$BO,,MATCH(TEXT($A5048,"0"),'Forecast Input'!$1:$1,0)),'Forecast Input'!$A:$A,Master!C5048,'Forecast Input'!$D:$D,Master!D5048),0),"Actual",SUMIFS('CMO Input'!$Q:$Q,'CMO Input'!$E:$E,Master!$A5048,'CMO Input'!$C:$C,Master!$C5048,'CMO Input'!$AJ:$AJ,Master!$D5048,'CMO Input'!$AU:$AU,Master!$F5044),"")</f>
        <v/>
      </c>
    </row>
    <row r="5049" spans="1:6" x14ac:dyDescent="0.25">
      <c r="A5049" s="24">
        <v>25</v>
      </c>
      <c r="B5049" s="25">
        <v>44440</v>
      </c>
      <c r="C5049" s="24" t="s">
        <v>780</v>
      </c>
      <c r="D5049" s="24" t="s">
        <v>61</v>
      </c>
      <c r="E5049" s="24" t="s">
        <v>1488</v>
      </c>
      <c r="F5049" cm="1">
        <f t="array" ref="F5049">_xlfn.SWITCH($E5049,"Forecast",IFERROR(SUMIFS(INDEX('Forecast Input'!$A:$BO,,MATCH(TEXT($A5049,"0"),'Forecast Input'!$1:$1,0)),'Forecast Input'!$A:$A,Master!C5049,'Forecast Input'!$D:$D,Master!D5049),0),"Actual",SUMIFS('CMO Input'!$Q:$Q,'CMO Input'!$E:$E,Master!$A5049,'CMO Input'!$C:$C,Master!$C5049,'CMO Input'!$AJ:$AJ,Master!$D5049,'CMO Input'!$AU:$AU,Master!$F5045),"")</f>
        <v>0</v>
      </c>
    </row>
    <row r="5050" spans="1:6" x14ac:dyDescent="0.25">
      <c r="A5050" s="24">
        <v>25</v>
      </c>
      <c r="B5050" s="25">
        <v>44440</v>
      </c>
      <c r="C5050" s="24" t="s">
        <v>780</v>
      </c>
      <c r="D5050" s="24" t="s">
        <v>61</v>
      </c>
      <c r="E5050" s="24" t="s">
        <v>1487</v>
      </c>
      <c r="F5050" cm="1">
        <f t="array" ref="F5050">_xlfn.SWITCH($E5050,"Forecast",IFERROR(SUMIFS(INDEX('Forecast Input'!$A:$BO,,MATCH(TEXT($A5050,"0"),'Forecast Input'!$1:$1,0)),'Forecast Input'!$A:$A,Master!C5050,'Forecast Input'!$D:$D,Master!D5050),0),"Actual",SUMIFS('CMO Input'!$Q:$Q,'CMO Input'!$E:$E,Master!$A5050,'CMO Input'!$C:$C,Master!$C5050,'CMO Input'!$AJ:$AJ,Master!$D5050,'CMO Input'!$AU:$AU,Master!$F5046),"")</f>
        <v>0</v>
      </c>
    </row>
    <row r="5051" spans="1:6" x14ac:dyDescent="0.25">
      <c r="A5051" s="24">
        <v>25</v>
      </c>
      <c r="B5051" s="25">
        <v>44440</v>
      </c>
      <c r="C5051" s="24" t="s">
        <v>780</v>
      </c>
      <c r="D5051" s="24" t="s">
        <v>103</v>
      </c>
      <c r="E5051" s="24" t="s">
        <v>1489</v>
      </c>
      <c r="F5051" t="str" cm="1">
        <f t="array" ref="F5051">_xlfn.SWITCH($E5051,"Forecast",IFERROR(SUMIFS(INDEX('Forecast Input'!$A:$BO,,MATCH(TEXT($A5051,"0"),'Forecast Input'!$1:$1,0)),'Forecast Input'!$A:$A,Master!C5051,'Forecast Input'!$D:$D,Master!D5051),0),"Actual",SUMIFS('CMO Input'!$Q:$Q,'CMO Input'!$E:$E,Master!$A5051,'CMO Input'!$C:$C,Master!$C5051,'CMO Input'!$AJ:$AJ,Master!$D5051,'CMO Input'!$AU:$AU,Master!$F5047),"")</f>
        <v/>
      </c>
    </row>
    <row r="5052" spans="1:6" x14ac:dyDescent="0.25">
      <c r="A5052" s="24">
        <v>25</v>
      </c>
      <c r="B5052" s="25">
        <v>44440</v>
      </c>
      <c r="C5052" s="24" t="s">
        <v>780</v>
      </c>
      <c r="D5052" s="24" t="s">
        <v>103</v>
      </c>
      <c r="E5052" s="24" t="s">
        <v>1488</v>
      </c>
      <c r="F5052" cm="1">
        <f t="array" ref="F5052">_xlfn.SWITCH($E5052,"Forecast",IFERROR(SUMIFS(INDEX('Forecast Input'!$A:$BO,,MATCH(TEXT($A5052,"0"),'Forecast Input'!$1:$1,0)),'Forecast Input'!$A:$A,Master!C5052,'Forecast Input'!$D:$D,Master!D5052),0),"Actual",SUMIFS('CMO Input'!$Q:$Q,'CMO Input'!$E:$E,Master!$A5052,'CMO Input'!$C:$C,Master!$C5052,'CMO Input'!$AJ:$AJ,Master!$D5052,'CMO Input'!$AU:$AU,Master!$F5048),"")</f>
        <v>0</v>
      </c>
    </row>
    <row r="5053" spans="1:6" x14ac:dyDescent="0.25">
      <c r="A5053" s="24">
        <v>25</v>
      </c>
      <c r="B5053" s="25">
        <v>44440</v>
      </c>
      <c r="C5053" s="24" t="s">
        <v>780</v>
      </c>
      <c r="D5053" s="24" t="s">
        <v>103</v>
      </c>
      <c r="E5053" s="24" t="s">
        <v>1487</v>
      </c>
      <c r="F5053" cm="1">
        <f t="array" ref="F5053">_xlfn.SWITCH($E5053,"Forecast",IFERROR(SUMIFS(INDEX('Forecast Input'!$A:$BO,,MATCH(TEXT($A5053,"0"),'Forecast Input'!$1:$1,0)),'Forecast Input'!$A:$A,Master!C5053,'Forecast Input'!$D:$D,Master!D5053),0),"Actual",SUMIFS('CMO Input'!$Q:$Q,'CMO Input'!$E:$E,Master!$A5053,'CMO Input'!$C:$C,Master!$C5053,'CMO Input'!$AJ:$AJ,Master!$D5053,'CMO Input'!$AU:$AU,Master!$F5049),"")</f>
        <v>0</v>
      </c>
    </row>
    <row r="5054" spans="1:6" x14ac:dyDescent="0.25">
      <c r="A5054" s="24">
        <v>25</v>
      </c>
      <c r="B5054" s="25">
        <v>44440</v>
      </c>
      <c r="C5054" s="24" t="s">
        <v>780</v>
      </c>
      <c r="D5054" s="24" t="s">
        <v>146</v>
      </c>
      <c r="E5054" s="24" t="s">
        <v>1489</v>
      </c>
      <c r="F5054" t="str" cm="1">
        <f t="array" ref="F5054">_xlfn.SWITCH($E5054,"Forecast",IFERROR(SUMIFS(INDEX('Forecast Input'!$A:$BO,,MATCH(TEXT($A5054,"0"),'Forecast Input'!$1:$1,0)),'Forecast Input'!$A:$A,Master!C5054,'Forecast Input'!$D:$D,Master!D5054),0),"Actual",SUMIFS('CMO Input'!$Q:$Q,'CMO Input'!$E:$E,Master!$A5054,'CMO Input'!$C:$C,Master!$C5054,'CMO Input'!$AJ:$AJ,Master!$D5054,'CMO Input'!$AU:$AU,Master!$F5050),"")</f>
        <v/>
      </c>
    </row>
    <row r="5055" spans="1:6" x14ac:dyDescent="0.25">
      <c r="A5055" s="24">
        <v>25</v>
      </c>
      <c r="B5055" s="25">
        <v>44440</v>
      </c>
      <c r="C5055" s="24" t="s">
        <v>780</v>
      </c>
      <c r="D5055" s="24" t="s">
        <v>146</v>
      </c>
      <c r="E5055" s="24" t="s">
        <v>1488</v>
      </c>
      <c r="F5055" cm="1">
        <f t="array" ref="F5055">_xlfn.SWITCH($E5055,"Forecast",IFERROR(SUMIFS(INDEX('Forecast Input'!$A:$BO,,MATCH(TEXT($A5055,"0"),'Forecast Input'!$1:$1,0)),'Forecast Input'!$A:$A,Master!C5055,'Forecast Input'!$D:$D,Master!D5055),0),"Actual",SUMIFS('CMO Input'!$Q:$Q,'CMO Input'!$E:$E,Master!$A5055,'CMO Input'!$C:$C,Master!$C5055,'CMO Input'!$AJ:$AJ,Master!$D5055,'CMO Input'!$AU:$AU,Master!$F5051),"")</f>
        <v>0</v>
      </c>
    </row>
    <row r="5056" spans="1:6" x14ac:dyDescent="0.25">
      <c r="A5056" s="24">
        <v>25</v>
      </c>
      <c r="B5056" s="25">
        <v>44440</v>
      </c>
      <c r="C5056" s="24" t="s">
        <v>780</v>
      </c>
      <c r="D5056" s="24" t="s">
        <v>146</v>
      </c>
      <c r="E5056" s="24" t="s">
        <v>1487</v>
      </c>
      <c r="F5056" cm="1">
        <f t="array" ref="F5056">_xlfn.SWITCH($E5056,"Forecast",IFERROR(SUMIFS(INDEX('Forecast Input'!$A:$BO,,MATCH(TEXT($A5056,"0"),'Forecast Input'!$1:$1,0)),'Forecast Input'!$A:$A,Master!C5056,'Forecast Input'!$D:$D,Master!D5056),0),"Actual",SUMIFS('CMO Input'!$Q:$Q,'CMO Input'!$E:$E,Master!$A5056,'CMO Input'!$C:$C,Master!$C5056,'CMO Input'!$AJ:$AJ,Master!$D5056,'CMO Input'!$AU:$AU,Master!$F5052),"")</f>
        <v>0</v>
      </c>
    </row>
    <row r="5057" spans="1:6" x14ac:dyDescent="0.25">
      <c r="A5057" s="24">
        <v>25</v>
      </c>
      <c r="B5057" s="25">
        <v>44440</v>
      </c>
      <c r="C5057" s="24" t="s">
        <v>780</v>
      </c>
      <c r="D5057" s="24" t="s">
        <v>166</v>
      </c>
      <c r="E5057" s="24" t="s">
        <v>1489</v>
      </c>
      <c r="F5057" t="str" cm="1">
        <f t="array" ref="F5057">_xlfn.SWITCH($E5057,"Forecast",IFERROR(SUMIFS(INDEX('Forecast Input'!$A:$BO,,MATCH(TEXT($A5057,"0"),'Forecast Input'!$1:$1,0)),'Forecast Input'!$A:$A,Master!C5057,'Forecast Input'!$D:$D,Master!D5057),0),"Actual",SUMIFS('CMO Input'!$Q:$Q,'CMO Input'!$E:$E,Master!$A5057,'CMO Input'!$C:$C,Master!$C5057,'CMO Input'!$AJ:$AJ,Master!$D5057,'CMO Input'!$AU:$AU,Master!$F5053),"")</f>
        <v/>
      </c>
    </row>
    <row r="5058" spans="1:6" x14ac:dyDescent="0.25">
      <c r="A5058" s="24">
        <v>25</v>
      </c>
      <c r="B5058" s="25">
        <v>44440</v>
      </c>
      <c r="C5058" s="24" t="s">
        <v>780</v>
      </c>
      <c r="D5058" s="24" t="s">
        <v>166</v>
      </c>
      <c r="E5058" s="24" t="s">
        <v>1488</v>
      </c>
      <c r="F5058" cm="1">
        <f t="array" ref="F5058">_xlfn.SWITCH($E5058,"Forecast",IFERROR(SUMIFS(INDEX('Forecast Input'!$A:$BO,,MATCH(TEXT($A5058,"0"),'Forecast Input'!$1:$1,0)),'Forecast Input'!$A:$A,Master!C5058,'Forecast Input'!$D:$D,Master!D5058),0),"Actual",SUMIFS('CMO Input'!$Q:$Q,'CMO Input'!$E:$E,Master!$A5058,'CMO Input'!$C:$C,Master!$C5058,'CMO Input'!$AJ:$AJ,Master!$D5058,'CMO Input'!$AU:$AU,Master!$F5054),"")</f>
        <v>0</v>
      </c>
    </row>
    <row r="5059" spans="1:6" x14ac:dyDescent="0.25">
      <c r="A5059" s="24">
        <v>25</v>
      </c>
      <c r="B5059" s="25">
        <v>44440</v>
      </c>
      <c r="C5059" s="24" t="s">
        <v>780</v>
      </c>
      <c r="D5059" s="24" t="s">
        <v>166</v>
      </c>
      <c r="E5059" s="24" t="s">
        <v>1487</v>
      </c>
      <c r="F5059" cm="1">
        <f t="array" ref="F5059">_xlfn.SWITCH($E5059,"Forecast",IFERROR(SUMIFS(INDEX('Forecast Input'!$A:$BO,,MATCH(TEXT($A5059,"0"),'Forecast Input'!$1:$1,0)),'Forecast Input'!$A:$A,Master!C5059,'Forecast Input'!$D:$D,Master!D5059),0),"Actual",SUMIFS('CMO Input'!$Q:$Q,'CMO Input'!$E:$E,Master!$A5059,'CMO Input'!$C:$C,Master!$C5059,'CMO Input'!$AJ:$AJ,Master!$D5059,'CMO Input'!$AU:$AU,Master!$F5055),"")</f>
        <v>0</v>
      </c>
    </row>
    <row r="5060" spans="1:6" x14ac:dyDescent="0.25">
      <c r="A5060" s="24">
        <v>25</v>
      </c>
      <c r="B5060" s="25">
        <v>44440</v>
      </c>
      <c r="C5060" s="24" t="s">
        <v>780</v>
      </c>
      <c r="D5060" s="24" t="s">
        <v>170</v>
      </c>
      <c r="E5060" s="24" t="s">
        <v>1489</v>
      </c>
      <c r="F5060" t="str" cm="1">
        <f t="array" ref="F5060">_xlfn.SWITCH($E5060,"Forecast",IFERROR(SUMIFS(INDEX('Forecast Input'!$A:$BO,,MATCH(TEXT($A5060,"0"),'Forecast Input'!$1:$1,0)),'Forecast Input'!$A:$A,Master!C5060,'Forecast Input'!$D:$D,Master!D5060),0),"Actual",SUMIFS('CMO Input'!$Q:$Q,'CMO Input'!$E:$E,Master!$A5060,'CMO Input'!$C:$C,Master!$C5060,'CMO Input'!$AJ:$AJ,Master!$D5060,'CMO Input'!$AU:$AU,Master!$F5056),"")</f>
        <v/>
      </c>
    </row>
    <row r="5061" spans="1:6" x14ac:dyDescent="0.25">
      <c r="A5061" s="24">
        <v>25</v>
      </c>
      <c r="B5061" s="25">
        <v>44440</v>
      </c>
      <c r="C5061" s="24" t="s">
        <v>780</v>
      </c>
      <c r="D5061" s="24" t="s">
        <v>170</v>
      </c>
      <c r="E5061" s="24" t="s">
        <v>1488</v>
      </c>
      <c r="F5061" cm="1">
        <f t="array" ref="F5061">_xlfn.SWITCH($E5061,"Forecast",IFERROR(SUMIFS(INDEX('Forecast Input'!$A:$BO,,MATCH(TEXT($A5061,"0"),'Forecast Input'!$1:$1,0)),'Forecast Input'!$A:$A,Master!C5061,'Forecast Input'!$D:$D,Master!D5061),0),"Actual",SUMIFS('CMO Input'!$Q:$Q,'CMO Input'!$E:$E,Master!$A5061,'CMO Input'!$C:$C,Master!$C5061,'CMO Input'!$AJ:$AJ,Master!$D5061,'CMO Input'!$AU:$AU,Master!$F5057),"")</f>
        <v>0</v>
      </c>
    </row>
    <row r="5062" spans="1:6" x14ac:dyDescent="0.25">
      <c r="A5062" s="24">
        <v>25</v>
      </c>
      <c r="B5062" s="25">
        <v>44440</v>
      </c>
      <c r="C5062" s="24" t="s">
        <v>780</v>
      </c>
      <c r="D5062" s="24" t="s">
        <v>170</v>
      </c>
      <c r="E5062" s="24" t="s">
        <v>1487</v>
      </c>
      <c r="F5062" cm="1">
        <f t="array" ref="F5062">_xlfn.SWITCH($E5062,"Forecast",IFERROR(SUMIFS(INDEX('Forecast Input'!$A:$BO,,MATCH(TEXT($A5062,"0"),'Forecast Input'!$1:$1,0)),'Forecast Input'!$A:$A,Master!C5062,'Forecast Input'!$D:$D,Master!D5062),0),"Actual",SUMIFS('CMO Input'!$Q:$Q,'CMO Input'!$E:$E,Master!$A5062,'CMO Input'!$C:$C,Master!$C5062,'CMO Input'!$AJ:$AJ,Master!$D5062,'CMO Input'!$AU:$AU,Master!$F5058),"")</f>
        <v>0</v>
      </c>
    </row>
    <row r="5063" spans="1:6" x14ac:dyDescent="0.25">
      <c r="A5063" s="24">
        <v>25</v>
      </c>
      <c r="B5063" s="25">
        <v>44440</v>
      </c>
      <c r="C5063" s="24" t="s">
        <v>780</v>
      </c>
      <c r="D5063" s="24" t="s">
        <v>436</v>
      </c>
      <c r="E5063" s="24" t="s">
        <v>1489</v>
      </c>
      <c r="F5063" t="str" cm="1">
        <f t="array" ref="F5063">_xlfn.SWITCH($E5063,"Forecast",IFERROR(SUMIFS(INDEX('Forecast Input'!$A:$BO,,MATCH(TEXT($A5063,"0"),'Forecast Input'!$1:$1,0)),'Forecast Input'!$A:$A,Master!C5063,'Forecast Input'!$D:$D,Master!D5063),0),"Actual",SUMIFS('CMO Input'!$Q:$Q,'CMO Input'!$E:$E,Master!$A5063,'CMO Input'!$C:$C,Master!$C5063,'CMO Input'!$AJ:$AJ,Master!$D5063,'CMO Input'!$AU:$AU,Master!$F5059),"")</f>
        <v/>
      </c>
    </row>
    <row r="5064" spans="1:6" x14ac:dyDescent="0.25">
      <c r="A5064" s="24">
        <v>25</v>
      </c>
      <c r="B5064" s="25">
        <v>44440</v>
      </c>
      <c r="C5064" s="24" t="s">
        <v>780</v>
      </c>
      <c r="D5064" s="24" t="s">
        <v>436</v>
      </c>
      <c r="E5064" s="24" t="s">
        <v>1488</v>
      </c>
      <c r="F5064" cm="1">
        <f t="array" ref="F5064">_xlfn.SWITCH($E5064,"Forecast",IFERROR(SUMIFS(INDEX('Forecast Input'!$A:$BO,,MATCH(TEXT($A5064,"0"),'Forecast Input'!$1:$1,0)),'Forecast Input'!$A:$A,Master!C5064,'Forecast Input'!$D:$D,Master!D5064),0),"Actual",SUMIFS('CMO Input'!$Q:$Q,'CMO Input'!$E:$E,Master!$A5064,'CMO Input'!$C:$C,Master!$C5064,'CMO Input'!$AJ:$AJ,Master!$D5064,'CMO Input'!$AU:$AU,Master!$F5060),"")</f>
        <v>0</v>
      </c>
    </row>
    <row r="5065" spans="1:6" x14ac:dyDescent="0.25">
      <c r="A5065" s="24">
        <v>25</v>
      </c>
      <c r="B5065" s="25">
        <v>44440</v>
      </c>
      <c r="C5065" s="24" t="s">
        <v>780</v>
      </c>
      <c r="D5065" s="24" t="s">
        <v>436</v>
      </c>
      <c r="E5065" s="24" t="s">
        <v>1487</v>
      </c>
      <c r="F5065" cm="1">
        <f t="array" ref="F5065">_xlfn.SWITCH($E5065,"Forecast",IFERROR(SUMIFS(INDEX('Forecast Input'!$A:$BO,,MATCH(TEXT($A5065,"0"),'Forecast Input'!$1:$1,0)),'Forecast Input'!$A:$A,Master!C5065,'Forecast Input'!$D:$D,Master!D5065),0),"Actual",SUMIFS('CMO Input'!$Q:$Q,'CMO Input'!$E:$E,Master!$A5065,'CMO Input'!$C:$C,Master!$C5065,'CMO Input'!$AJ:$AJ,Master!$D5065,'CMO Input'!$AU:$AU,Master!$F5061),"")</f>
        <v>0</v>
      </c>
    </row>
    <row r="5066" spans="1:6" x14ac:dyDescent="0.25">
      <c r="A5066" s="24">
        <v>25</v>
      </c>
      <c r="B5066" s="25">
        <v>44440</v>
      </c>
      <c r="C5066" s="24" t="s">
        <v>780</v>
      </c>
      <c r="D5066" s="24" t="s">
        <v>1469</v>
      </c>
      <c r="E5066" s="24" t="s">
        <v>1489</v>
      </c>
      <c r="F5066" t="str" cm="1">
        <f t="array" ref="F5066">_xlfn.SWITCH($E5066,"Forecast",IFERROR(SUMIFS(INDEX('Forecast Input'!$A:$BO,,MATCH(TEXT($A5066,"0"),'Forecast Input'!$1:$1,0)),'Forecast Input'!$A:$A,Master!C5066,'Forecast Input'!$D:$D,Master!D5066),0),"Actual",SUMIFS('CMO Input'!$Q:$Q,'CMO Input'!$E:$E,Master!$A5066,'CMO Input'!$C:$C,Master!$C5066,'CMO Input'!$AJ:$AJ,Master!$D5066,'CMO Input'!$AU:$AU,Master!$F5062),"")</f>
        <v/>
      </c>
    </row>
    <row r="5067" spans="1:6" x14ac:dyDescent="0.25">
      <c r="A5067" s="24">
        <v>25</v>
      </c>
      <c r="B5067" s="25">
        <v>44440</v>
      </c>
      <c r="C5067" s="24" t="s">
        <v>780</v>
      </c>
      <c r="D5067" s="24" t="s">
        <v>1469</v>
      </c>
      <c r="E5067" s="24" t="s">
        <v>1488</v>
      </c>
      <c r="F5067" cm="1">
        <f t="array" ref="F5067">_xlfn.SWITCH($E5067,"Forecast",IFERROR(SUMIFS(INDEX('Forecast Input'!$A:$BO,,MATCH(TEXT($A5067,"0"),'Forecast Input'!$1:$1,0)),'Forecast Input'!$A:$A,Master!C5067,'Forecast Input'!$D:$D,Master!D5067),0),"Actual",SUMIFS('CMO Input'!$Q:$Q,'CMO Input'!$E:$E,Master!$A5067,'CMO Input'!$C:$C,Master!$C5067,'CMO Input'!$AJ:$AJ,Master!$D5067,'CMO Input'!$AU:$AU,Master!$F5063),"")</f>
        <v>0</v>
      </c>
    </row>
    <row r="5068" spans="1:6" x14ac:dyDescent="0.25">
      <c r="A5068" s="24">
        <v>25</v>
      </c>
      <c r="B5068" s="25">
        <v>44440</v>
      </c>
      <c r="C5068" s="24" t="s">
        <v>780</v>
      </c>
      <c r="D5068" s="24" t="s">
        <v>1469</v>
      </c>
      <c r="E5068" s="24" t="s">
        <v>1487</v>
      </c>
      <c r="F5068" cm="1">
        <f t="array" ref="F5068">_xlfn.SWITCH($E5068,"Forecast",IFERROR(SUMIFS(INDEX('Forecast Input'!$A:$BO,,MATCH(TEXT($A5068,"0"),'Forecast Input'!$1:$1,0)),'Forecast Input'!$A:$A,Master!C5068,'Forecast Input'!$D:$D,Master!D5068),0),"Actual",SUMIFS('CMO Input'!$Q:$Q,'CMO Input'!$E:$E,Master!$A5068,'CMO Input'!$C:$C,Master!$C5068,'CMO Input'!$AJ:$AJ,Master!$D5068,'CMO Input'!$AU:$AU,Master!$F5064),"")</f>
        <v>0</v>
      </c>
    </row>
    <row r="5069" spans="1:6" x14ac:dyDescent="0.25">
      <c r="A5069" s="24">
        <v>25</v>
      </c>
      <c r="B5069" s="25">
        <v>44440</v>
      </c>
      <c r="C5069" s="24" t="s">
        <v>989</v>
      </c>
      <c r="D5069" s="24" t="s">
        <v>10</v>
      </c>
      <c r="E5069" s="24" t="s">
        <v>1489</v>
      </c>
      <c r="F5069" t="str" cm="1">
        <f t="array" ref="F5069">_xlfn.SWITCH($E5069,"Forecast",IFERROR(SUMIFS(INDEX('Forecast Input'!$A:$BO,,MATCH(TEXT($A5069,"0"),'Forecast Input'!$1:$1,0)),'Forecast Input'!$A:$A,Master!C5069,'Forecast Input'!$D:$D,Master!D5069),0),"Actual",SUMIFS('CMO Input'!$Q:$Q,'CMO Input'!$E:$E,Master!$A5069,'CMO Input'!$C:$C,Master!$C5069,'CMO Input'!$AJ:$AJ,Master!$D5069,'CMO Input'!$AU:$AU,Master!$F5065),"")</f>
        <v/>
      </c>
    </row>
    <row r="5070" spans="1:6" x14ac:dyDescent="0.25">
      <c r="A5070" s="24">
        <v>25</v>
      </c>
      <c r="B5070" s="25">
        <v>44440</v>
      </c>
      <c r="C5070" s="24" t="s">
        <v>989</v>
      </c>
      <c r="D5070" s="24" t="s">
        <v>10</v>
      </c>
      <c r="E5070" s="24" t="s">
        <v>1488</v>
      </c>
      <c r="F5070" cm="1">
        <f t="array" ref="F5070">_xlfn.SWITCH($E5070,"Forecast",IFERROR(SUMIFS(INDEX('Forecast Input'!$A:$BO,,MATCH(TEXT($A5070,"0"),'Forecast Input'!$1:$1,0)),'Forecast Input'!$A:$A,Master!C5070,'Forecast Input'!$D:$D,Master!D5070),0),"Actual",SUMIFS('CMO Input'!$Q:$Q,'CMO Input'!$E:$E,Master!$A5070,'CMO Input'!$C:$C,Master!$C5070,'CMO Input'!$AJ:$AJ,Master!$D5070,'CMO Input'!$AU:$AU,Master!$F5066),"")</f>
        <v>0</v>
      </c>
    </row>
    <row r="5071" spans="1:6" x14ac:dyDescent="0.25">
      <c r="A5071" s="24">
        <v>25</v>
      </c>
      <c r="B5071" s="25">
        <v>44440</v>
      </c>
      <c r="C5071" s="24" t="s">
        <v>989</v>
      </c>
      <c r="D5071" s="24" t="s">
        <v>10</v>
      </c>
      <c r="E5071" s="24" t="s">
        <v>1487</v>
      </c>
      <c r="F5071" cm="1">
        <f t="array" ref="F5071">_xlfn.SWITCH($E5071,"Forecast",IFERROR(SUMIFS(INDEX('Forecast Input'!$A:$BO,,MATCH(TEXT($A5071,"0"),'Forecast Input'!$1:$1,0)),'Forecast Input'!$A:$A,Master!C5071,'Forecast Input'!$D:$D,Master!D5071),0),"Actual",SUMIFS('CMO Input'!$Q:$Q,'CMO Input'!$E:$E,Master!$A5071,'CMO Input'!$C:$C,Master!$C5071,'CMO Input'!$AJ:$AJ,Master!$D5071,'CMO Input'!$AU:$AU,Master!$F5067),"")</f>
        <v>0</v>
      </c>
    </row>
    <row r="5072" spans="1:6" x14ac:dyDescent="0.25">
      <c r="A5072" s="24">
        <v>25</v>
      </c>
      <c r="B5072" s="25">
        <v>44440</v>
      </c>
      <c r="C5072" s="24" t="s">
        <v>989</v>
      </c>
      <c r="D5072" s="24" t="s">
        <v>61</v>
      </c>
      <c r="E5072" s="24" t="s">
        <v>1489</v>
      </c>
      <c r="F5072" t="str" cm="1">
        <f t="array" ref="F5072">_xlfn.SWITCH($E5072,"Forecast",IFERROR(SUMIFS(INDEX('Forecast Input'!$A:$BO,,MATCH(TEXT($A5072,"0"),'Forecast Input'!$1:$1,0)),'Forecast Input'!$A:$A,Master!C5072,'Forecast Input'!$D:$D,Master!D5072),0),"Actual",SUMIFS('CMO Input'!$Q:$Q,'CMO Input'!$E:$E,Master!$A5072,'CMO Input'!$C:$C,Master!$C5072,'CMO Input'!$AJ:$AJ,Master!$D5072,'CMO Input'!$AU:$AU,Master!$F5068),"")</f>
        <v/>
      </c>
    </row>
    <row r="5073" spans="1:6" x14ac:dyDescent="0.25">
      <c r="A5073" s="24">
        <v>25</v>
      </c>
      <c r="B5073" s="25">
        <v>44440</v>
      </c>
      <c r="C5073" s="24" t="s">
        <v>989</v>
      </c>
      <c r="D5073" s="24" t="s">
        <v>61</v>
      </c>
      <c r="E5073" s="24" t="s">
        <v>1488</v>
      </c>
      <c r="F5073" cm="1">
        <f t="array" ref="F5073">_xlfn.SWITCH($E5073,"Forecast",IFERROR(SUMIFS(INDEX('Forecast Input'!$A:$BO,,MATCH(TEXT($A5073,"0"),'Forecast Input'!$1:$1,0)),'Forecast Input'!$A:$A,Master!C5073,'Forecast Input'!$D:$D,Master!D5073),0),"Actual",SUMIFS('CMO Input'!$Q:$Q,'CMO Input'!$E:$E,Master!$A5073,'CMO Input'!$C:$C,Master!$C5073,'CMO Input'!$AJ:$AJ,Master!$D5073,'CMO Input'!$AU:$AU,Master!$F5069),"")</f>
        <v>0</v>
      </c>
    </row>
    <row r="5074" spans="1:6" x14ac:dyDescent="0.25">
      <c r="A5074" s="24">
        <v>25</v>
      </c>
      <c r="B5074" s="25">
        <v>44440</v>
      </c>
      <c r="C5074" s="24" t="s">
        <v>989</v>
      </c>
      <c r="D5074" s="24" t="s">
        <v>61</v>
      </c>
      <c r="E5074" s="24" t="s">
        <v>1487</v>
      </c>
      <c r="F5074" cm="1">
        <f t="array" ref="F5074">_xlfn.SWITCH($E5074,"Forecast",IFERROR(SUMIFS(INDEX('Forecast Input'!$A:$BO,,MATCH(TEXT($A5074,"0"),'Forecast Input'!$1:$1,0)),'Forecast Input'!$A:$A,Master!C5074,'Forecast Input'!$D:$D,Master!D5074),0),"Actual",SUMIFS('CMO Input'!$Q:$Q,'CMO Input'!$E:$E,Master!$A5074,'CMO Input'!$C:$C,Master!$C5074,'CMO Input'!$AJ:$AJ,Master!$D5074,'CMO Input'!$AU:$AU,Master!$F5070),"")</f>
        <v>0</v>
      </c>
    </row>
    <row r="5075" spans="1:6" x14ac:dyDescent="0.25">
      <c r="A5075" s="24">
        <v>25</v>
      </c>
      <c r="B5075" s="25">
        <v>44440</v>
      </c>
      <c r="C5075" s="24" t="s">
        <v>989</v>
      </c>
      <c r="D5075" s="24" t="s">
        <v>103</v>
      </c>
      <c r="E5075" s="24" t="s">
        <v>1489</v>
      </c>
      <c r="F5075" t="str" cm="1">
        <f t="array" ref="F5075">_xlfn.SWITCH($E5075,"Forecast",IFERROR(SUMIFS(INDEX('Forecast Input'!$A:$BO,,MATCH(TEXT($A5075,"0"),'Forecast Input'!$1:$1,0)),'Forecast Input'!$A:$A,Master!C5075,'Forecast Input'!$D:$D,Master!D5075),0),"Actual",SUMIFS('CMO Input'!$Q:$Q,'CMO Input'!$E:$E,Master!$A5075,'CMO Input'!$C:$C,Master!$C5075,'CMO Input'!$AJ:$AJ,Master!$D5075,'CMO Input'!$AU:$AU,Master!$F5071),"")</f>
        <v/>
      </c>
    </row>
    <row r="5076" spans="1:6" x14ac:dyDescent="0.25">
      <c r="A5076" s="24">
        <v>25</v>
      </c>
      <c r="B5076" s="25">
        <v>44440</v>
      </c>
      <c r="C5076" s="24" t="s">
        <v>989</v>
      </c>
      <c r="D5076" s="24" t="s">
        <v>103</v>
      </c>
      <c r="E5076" s="24" t="s">
        <v>1488</v>
      </c>
      <c r="F5076" cm="1">
        <f t="array" ref="F5076">_xlfn.SWITCH($E5076,"Forecast",IFERROR(SUMIFS(INDEX('Forecast Input'!$A:$BO,,MATCH(TEXT($A5076,"0"),'Forecast Input'!$1:$1,0)),'Forecast Input'!$A:$A,Master!C5076,'Forecast Input'!$D:$D,Master!D5076),0),"Actual",SUMIFS('CMO Input'!$Q:$Q,'CMO Input'!$E:$E,Master!$A5076,'CMO Input'!$C:$C,Master!$C5076,'CMO Input'!$AJ:$AJ,Master!$D5076,'CMO Input'!$AU:$AU,Master!$F5072),"")</f>
        <v>0</v>
      </c>
    </row>
    <row r="5077" spans="1:6" x14ac:dyDescent="0.25">
      <c r="A5077" s="24">
        <v>25</v>
      </c>
      <c r="B5077" s="25">
        <v>44440</v>
      </c>
      <c r="C5077" s="24" t="s">
        <v>989</v>
      </c>
      <c r="D5077" s="24" t="s">
        <v>103</v>
      </c>
      <c r="E5077" s="24" t="s">
        <v>1487</v>
      </c>
      <c r="F5077" cm="1">
        <f t="array" ref="F5077">_xlfn.SWITCH($E5077,"Forecast",IFERROR(SUMIFS(INDEX('Forecast Input'!$A:$BO,,MATCH(TEXT($A5077,"0"),'Forecast Input'!$1:$1,0)),'Forecast Input'!$A:$A,Master!C5077,'Forecast Input'!$D:$D,Master!D5077),0),"Actual",SUMIFS('CMO Input'!$Q:$Q,'CMO Input'!$E:$E,Master!$A5077,'CMO Input'!$C:$C,Master!$C5077,'CMO Input'!$AJ:$AJ,Master!$D5077,'CMO Input'!$AU:$AU,Master!$F5073),"")</f>
        <v>0</v>
      </c>
    </row>
    <row r="5078" spans="1:6" x14ac:dyDescent="0.25">
      <c r="A5078" s="24">
        <v>25</v>
      </c>
      <c r="B5078" s="25">
        <v>44440</v>
      </c>
      <c r="C5078" s="24" t="s">
        <v>989</v>
      </c>
      <c r="D5078" s="24" t="s">
        <v>146</v>
      </c>
      <c r="E5078" s="24" t="s">
        <v>1489</v>
      </c>
      <c r="F5078" t="str" cm="1">
        <f t="array" ref="F5078">_xlfn.SWITCH($E5078,"Forecast",IFERROR(SUMIFS(INDEX('Forecast Input'!$A:$BO,,MATCH(TEXT($A5078,"0"),'Forecast Input'!$1:$1,0)),'Forecast Input'!$A:$A,Master!C5078,'Forecast Input'!$D:$D,Master!D5078),0),"Actual",SUMIFS('CMO Input'!$Q:$Q,'CMO Input'!$E:$E,Master!$A5078,'CMO Input'!$C:$C,Master!$C5078,'CMO Input'!$AJ:$AJ,Master!$D5078,'CMO Input'!$AU:$AU,Master!$F5074),"")</f>
        <v/>
      </c>
    </row>
    <row r="5079" spans="1:6" x14ac:dyDescent="0.25">
      <c r="A5079" s="24">
        <v>25</v>
      </c>
      <c r="B5079" s="25">
        <v>44440</v>
      </c>
      <c r="C5079" s="24" t="s">
        <v>989</v>
      </c>
      <c r="D5079" s="24" t="s">
        <v>146</v>
      </c>
      <c r="E5079" s="24" t="s">
        <v>1488</v>
      </c>
      <c r="F5079" cm="1">
        <f t="array" ref="F5079">_xlfn.SWITCH($E5079,"Forecast",IFERROR(SUMIFS(INDEX('Forecast Input'!$A:$BO,,MATCH(TEXT($A5079,"0"),'Forecast Input'!$1:$1,0)),'Forecast Input'!$A:$A,Master!C5079,'Forecast Input'!$D:$D,Master!D5079),0),"Actual",SUMIFS('CMO Input'!$Q:$Q,'CMO Input'!$E:$E,Master!$A5079,'CMO Input'!$C:$C,Master!$C5079,'CMO Input'!$AJ:$AJ,Master!$D5079,'CMO Input'!$AU:$AU,Master!$F5075),"")</f>
        <v>0</v>
      </c>
    </row>
    <row r="5080" spans="1:6" x14ac:dyDescent="0.25">
      <c r="A5080" s="24">
        <v>25</v>
      </c>
      <c r="B5080" s="25">
        <v>44440</v>
      </c>
      <c r="C5080" s="24" t="s">
        <v>989</v>
      </c>
      <c r="D5080" s="24" t="s">
        <v>146</v>
      </c>
      <c r="E5080" s="24" t="s">
        <v>1487</v>
      </c>
      <c r="F5080" cm="1">
        <f t="array" ref="F5080">_xlfn.SWITCH($E5080,"Forecast",IFERROR(SUMIFS(INDEX('Forecast Input'!$A:$BO,,MATCH(TEXT($A5080,"0"),'Forecast Input'!$1:$1,0)),'Forecast Input'!$A:$A,Master!C5080,'Forecast Input'!$D:$D,Master!D5080),0),"Actual",SUMIFS('CMO Input'!$Q:$Q,'CMO Input'!$E:$E,Master!$A5080,'CMO Input'!$C:$C,Master!$C5080,'CMO Input'!$AJ:$AJ,Master!$D5080,'CMO Input'!$AU:$AU,Master!$F5076),"")</f>
        <v>0</v>
      </c>
    </row>
    <row r="5081" spans="1:6" x14ac:dyDescent="0.25">
      <c r="A5081" s="24">
        <v>25</v>
      </c>
      <c r="B5081" s="25">
        <v>44440</v>
      </c>
      <c r="C5081" s="24" t="s">
        <v>989</v>
      </c>
      <c r="D5081" s="24" t="s">
        <v>166</v>
      </c>
      <c r="E5081" s="24" t="s">
        <v>1489</v>
      </c>
      <c r="F5081" t="str" cm="1">
        <f t="array" ref="F5081">_xlfn.SWITCH($E5081,"Forecast",IFERROR(SUMIFS(INDEX('Forecast Input'!$A:$BO,,MATCH(TEXT($A5081,"0"),'Forecast Input'!$1:$1,0)),'Forecast Input'!$A:$A,Master!C5081,'Forecast Input'!$D:$D,Master!D5081),0),"Actual",SUMIFS('CMO Input'!$Q:$Q,'CMO Input'!$E:$E,Master!$A5081,'CMO Input'!$C:$C,Master!$C5081,'CMO Input'!$AJ:$AJ,Master!$D5081,'CMO Input'!$AU:$AU,Master!$F5077),"")</f>
        <v/>
      </c>
    </row>
    <row r="5082" spans="1:6" x14ac:dyDescent="0.25">
      <c r="A5082" s="24">
        <v>25</v>
      </c>
      <c r="B5082" s="25">
        <v>44440</v>
      </c>
      <c r="C5082" s="24" t="s">
        <v>989</v>
      </c>
      <c r="D5082" s="24" t="s">
        <v>166</v>
      </c>
      <c r="E5082" s="24" t="s">
        <v>1488</v>
      </c>
      <c r="F5082" cm="1">
        <f t="array" ref="F5082">_xlfn.SWITCH($E5082,"Forecast",IFERROR(SUMIFS(INDEX('Forecast Input'!$A:$BO,,MATCH(TEXT($A5082,"0"),'Forecast Input'!$1:$1,0)),'Forecast Input'!$A:$A,Master!C5082,'Forecast Input'!$D:$D,Master!D5082),0),"Actual",SUMIFS('CMO Input'!$Q:$Q,'CMO Input'!$E:$E,Master!$A5082,'CMO Input'!$C:$C,Master!$C5082,'CMO Input'!$AJ:$AJ,Master!$D5082,'CMO Input'!$AU:$AU,Master!$F5078),"")</f>
        <v>0</v>
      </c>
    </row>
    <row r="5083" spans="1:6" x14ac:dyDescent="0.25">
      <c r="A5083" s="24">
        <v>25</v>
      </c>
      <c r="B5083" s="25">
        <v>44440</v>
      </c>
      <c r="C5083" s="24" t="s">
        <v>989</v>
      </c>
      <c r="D5083" s="24" t="s">
        <v>166</v>
      </c>
      <c r="E5083" s="24" t="s">
        <v>1487</v>
      </c>
      <c r="F5083" cm="1">
        <f t="array" ref="F5083">_xlfn.SWITCH($E5083,"Forecast",IFERROR(SUMIFS(INDEX('Forecast Input'!$A:$BO,,MATCH(TEXT($A5083,"0"),'Forecast Input'!$1:$1,0)),'Forecast Input'!$A:$A,Master!C5083,'Forecast Input'!$D:$D,Master!D5083),0),"Actual",SUMIFS('CMO Input'!$Q:$Q,'CMO Input'!$E:$E,Master!$A5083,'CMO Input'!$C:$C,Master!$C5083,'CMO Input'!$AJ:$AJ,Master!$D5083,'CMO Input'!$AU:$AU,Master!$F5079),"")</f>
        <v>0</v>
      </c>
    </row>
    <row r="5084" spans="1:6" x14ac:dyDescent="0.25">
      <c r="A5084" s="24">
        <v>25</v>
      </c>
      <c r="B5084" s="25">
        <v>44440</v>
      </c>
      <c r="C5084" s="24" t="s">
        <v>989</v>
      </c>
      <c r="D5084" s="24" t="s">
        <v>170</v>
      </c>
      <c r="E5084" s="24" t="s">
        <v>1489</v>
      </c>
      <c r="F5084" t="str" cm="1">
        <f t="array" ref="F5084">_xlfn.SWITCH($E5084,"Forecast",IFERROR(SUMIFS(INDEX('Forecast Input'!$A:$BO,,MATCH(TEXT($A5084,"0"),'Forecast Input'!$1:$1,0)),'Forecast Input'!$A:$A,Master!C5084,'Forecast Input'!$D:$D,Master!D5084),0),"Actual",SUMIFS('CMO Input'!$Q:$Q,'CMO Input'!$E:$E,Master!$A5084,'CMO Input'!$C:$C,Master!$C5084,'CMO Input'!$AJ:$AJ,Master!$D5084,'CMO Input'!$AU:$AU,Master!$F5080),"")</f>
        <v/>
      </c>
    </row>
    <row r="5085" spans="1:6" x14ac:dyDescent="0.25">
      <c r="A5085" s="24">
        <v>25</v>
      </c>
      <c r="B5085" s="25">
        <v>44440</v>
      </c>
      <c r="C5085" s="24" t="s">
        <v>989</v>
      </c>
      <c r="D5085" s="24" t="s">
        <v>170</v>
      </c>
      <c r="E5085" s="24" t="s">
        <v>1488</v>
      </c>
      <c r="F5085" cm="1">
        <f t="array" ref="F5085">_xlfn.SWITCH($E5085,"Forecast",IFERROR(SUMIFS(INDEX('Forecast Input'!$A:$BO,,MATCH(TEXT($A5085,"0"),'Forecast Input'!$1:$1,0)),'Forecast Input'!$A:$A,Master!C5085,'Forecast Input'!$D:$D,Master!D5085),0),"Actual",SUMIFS('CMO Input'!$Q:$Q,'CMO Input'!$E:$E,Master!$A5085,'CMO Input'!$C:$C,Master!$C5085,'CMO Input'!$AJ:$AJ,Master!$D5085,'CMO Input'!$AU:$AU,Master!$F5081),"")</f>
        <v>0</v>
      </c>
    </row>
    <row r="5086" spans="1:6" x14ac:dyDescent="0.25">
      <c r="A5086" s="24">
        <v>25</v>
      </c>
      <c r="B5086" s="25">
        <v>44440</v>
      </c>
      <c r="C5086" s="24" t="s">
        <v>989</v>
      </c>
      <c r="D5086" s="24" t="s">
        <v>170</v>
      </c>
      <c r="E5086" s="24" t="s">
        <v>1487</v>
      </c>
      <c r="F5086" cm="1">
        <f t="array" ref="F5086">_xlfn.SWITCH($E5086,"Forecast",IFERROR(SUMIFS(INDEX('Forecast Input'!$A:$BO,,MATCH(TEXT($A5086,"0"),'Forecast Input'!$1:$1,0)),'Forecast Input'!$A:$A,Master!C5086,'Forecast Input'!$D:$D,Master!D5086),0),"Actual",SUMIFS('CMO Input'!$Q:$Q,'CMO Input'!$E:$E,Master!$A5086,'CMO Input'!$C:$C,Master!$C5086,'CMO Input'!$AJ:$AJ,Master!$D5086,'CMO Input'!$AU:$AU,Master!$F5082),"")</f>
        <v>0</v>
      </c>
    </row>
    <row r="5087" spans="1:6" x14ac:dyDescent="0.25">
      <c r="A5087" s="24">
        <v>25</v>
      </c>
      <c r="B5087" s="25">
        <v>44440</v>
      </c>
      <c r="C5087" s="24" t="s">
        <v>989</v>
      </c>
      <c r="D5087" s="24" t="s">
        <v>436</v>
      </c>
      <c r="E5087" s="24" t="s">
        <v>1489</v>
      </c>
      <c r="F5087" t="str" cm="1">
        <f t="array" ref="F5087">_xlfn.SWITCH($E5087,"Forecast",IFERROR(SUMIFS(INDEX('Forecast Input'!$A:$BO,,MATCH(TEXT($A5087,"0"),'Forecast Input'!$1:$1,0)),'Forecast Input'!$A:$A,Master!C5087,'Forecast Input'!$D:$D,Master!D5087),0),"Actual",SUMIFS('CMO Input'!$Q:$Q,'CMO Input'!$E:$E,Master!$A5087,'CMO Input'!$C:$C,Master!$C5087,'CMO Input'!$AJ:$AJ,Master!$D5087,'CMO Input'!$AU:$AU,Master!$F5083),"")</f>
        <v/>
      </c>
    </row>
    <row r="5088" spans="1:6" x14ac:dyDescent="0.25">
      <c r="A5088" s="24">
        <v>25</v>
      </c>
      <c r="B5088" s="25">
        <v>44440</v>
      </c>
      <c r="C5088" s="24" t="s">
        <v>989</v>
      </c>
      <c r="D5088" s="24" t="s">
        <v>436</v>
      </c>
      <c r="E5088" s="24" t="s">
        <v>1488</v>
      </c>
      <c r="F5088" cm="1">
        <f t="array" ref="F5088">_xlfn.SWITCH($E5088,"Forecast",IFERROR(SUMIFS(INDEX('Forecast Input'!$A:$BO,,MATCH(TEXT($A5088,"0"),'Forecast Input'!$1:$1,0)),'Forecast Input'!$A:$A,Master!C5088,'Forecast Input'!$D:$D,Master!D5088),0),"Actual",SUMIFS('CMO Input'!$Q:$Q,'CMO Input'!$E:$E,Master!$A5088,'CMO Input'!$C:$C,Master!$C5088,'CMO Input'!$AJ:$AJ,Master!$D5088,'CMO Input'!$AU:$AU,Master!$F5084),"")</f>
        <v>0</v>
      </c>
    </row>
    <row r="5089" spans="1:6" x14ac:dyDescent="0.25">
      <c r="A5089" s="24">
        <v>25</v>
      </c>
      <c r="B5089" s="25">
        <v>44440</v>
      </c>
      <c r="C5089" s="24" t="s">
        <v>989</v>
      </c>
      <c r="D5089" s="24" t="s">
        <v>436</v>
      </c>
      <c r="E5089" s="24" t="s">
        <v>1487</v>
      </c>
      <c r="F5089" cm="1">
        <f t="array" ref="F5089">_xlfn.SWITCH($E5089,"Forecast",IFERROR(SUMIFS(INDEX('Forecast Input'!$A:$BO,,MATCH(TEXT($A5089,"0"),'Forecast Input'!$1:$1,0)),'Forecast Input'!$A:$A,Master!C5089,'Forecast Input'!$D:$D,Master!D5089),0),"Actual",SUMIFS('CMO Input'!$Q:$Q,'CMO Input'!$E:$E,Master!$A5089,'CMO Input'!$C:$C,Master!$C5089,'CMO Input'!$AJ:$AJ,Master!$D5089,'CMO Input'!$AU:$AU,Master!$F5085),"")</f>
        <v>0</v>
      </c>
    </row>
    <row r="5090" spans="1:6" x14ac:dyDescent="0.25">
      <c r="A5090" s="24">
        <v>25</v>
      </c>
      <c r="B5090" s="25">
        <v>44440</v>
      </c>
      <c r="C5090" s="24" t="s">
        <v>989</v>
      </c>
      <c r="D5090" s="24" t="s">
        <v>1469</v>
      </c>
      <c r="E5090" s="24" t="s">
        <v>1489</v>
      </c>
      <c r="F5090" t="str" cm="1">
        <f t="array" ref="F5090">_xlfn.SWITCH($E5090,"Forecast",IFERROR(SUMIFS(INDEX('Forecast Input'!$A:$BO,,MATCH(TEXT($A5090,"0"),'Forecast Input'!$1:$1,0)),'Forecast Input'!$A:$A,Master!C5090,'Forecast Input'!$D:$D,Master!D5090),0),"Actual",SUMIFS('CMO Input'!$Q:$Q,'CMO Input'!$E:$E,Master!$A5090,'CMO Input'!$C:$C,Master!$C5090,'CMO Input'!$AJ:$AJ,Master!$D5090,'CMO Input'!$AU:$AU,Master!$F5086),"")</f>
        <v/>
      </c>
    </row>
    <row r="5091" spans="1:6" x14ac:dyDescent="0.25">
      <c r="A5091" s="24">
        <v>25</v>
      </c>
      <c r="B5091" s="25">
        <v>44440</v>
      </c>
      <c r="C5091" s="24" t="s">
        <v>989</v>
      </c>
      <c r="D5091" s="24" t="s">
        <v>1469</v>
      </c>
      <c r="E5091" s="24" t="s">
        <v>1488</v>
      </c>
      <c r="F5091" cm="1">
        <f t="array" ref="F5091">_xlfn.SWITCH($E5091,"Forecast",IFERROR(SUMIFS(INDEX('Forecast Input'!$A:$BO,,MATCH(TEXT($A5091,"0"),'Forecast Input'!$1:$1,0)),'Forecast Input'!$A:$A,Master!C5091,'Forecast Input'!$D:$D,Master!D5091),0),"Actual",SUMIFS('CMO Input'!$Q:$Q,'CMO Input'!$E:$E,Master!$A5091,'CMO Input'!$C:$C,Master!$C5091,'CMO Input'!$AJ:$AJ,Master!$D5091,'CMO Input'!$AU:$AU,Master!$F5087),"")</f>
        <v>0</v>
      </c>
    </row>
    <row r="5092" spans="1:6" x14ac:dyDescent="0.25">
      <c r="A5092" s="24">
        <v>25</v>
      </c>
      <c r="B5092" s="25">
        <v>44440</v>
      </c>
      <c r="C5092" s="24" t="s">
        <v>989</v>
      </c>
      <c r="D5092" s="24" t="s">
        <v>1469</v>
      </c>
      <c r="E5092" s="24" t="s">
        <v>1487</v>
      </c>
      <c r="F5092" cm="1">
        <f t="array" ref="F5092">_xlfn.SWITCH($E5092,"Forecast",IFERROR(SUMIFS(INDEX('Forecast Input'!$A:$BO,,MATCH(TEXT($A5092,"0"),'Forecast Input'!$1:$1,0)),'Forecast Input'!$A:$A,Master!C5092,'Forecast Input'!$D:$D,Master!D5092),0),"Actual",SUMIFS('CMO Input'!$Q:$Q,'CMO Input'!$E:$E,Master!$A5092,'CMO Input'!$C:$C,Master!$C5092,'CMO Input'!$AJ:$AJ,Master!$D5092,'CMO Input'!$AU:$AU,Master!$F5088),"")</f>
        <v>0</v>
      </c>
    </row>
    <row r="5093" spans="1:6" x14ac:dyDescent="0.25">
      <c r="A5093" s="24">
        <v>25</v>
      </c>
      <c r="B5093" s="25">
        <v>44440</v>
      </c>
      <c r="C5093" s="24" t="s">
        <v>181</v>
      </c>
      <c r="D5093" s="24" t="s">
        <v>10</v>
      </c>
      <c r="E5093" s="24" t="s">
        <v>1489</v>
      </c>
      <c r="F5093" t="str" cm="1">
        <f t="array" ref="F5093">_xlfn.SWITCH($E5093,"Forecast",IFERROR(SUMIFS(INDEX('Forecast Input'!$A:$BO,,MATCH(TEXT($A5093,"0"),'Forecast Input'!$1:$1,0)),'Forecast Input'!$A:$A,Master!C5093,'Forecast Input'!$D:$D,Master!D5093),0),"Actual",SUMIFS('CMO Input'!$Q:$Q,'CMO Input'!$E:$E,Master!$A5093,'CMO Input'!$C:$C,Master!$C5093,'CMO Input'!$AJ:$AJ,Master!$D5093,'CMO Input'!$AU:$AU,Master!$F5089),"")</f>
        <v/>
      </c>
    </row>
    <row r="5094" spans="1:6" x14ac:dyDescent="0.25">
      <c r="A5094" s="24">
        <v>25</v>
      </c>
      <c r="B5094" s="25">
        <v>44440</v>
      </c>
      <c r="C5094" s="24" t="s">
        <v>181</v>
      </c>
      <c r="D5094" s="24" t="s">
        <v>10</v>
      </c>
      <c r="E5094" s="24" t="s">
        <v>1488</v>
      </c>
      <c r="F5094" cm="1">
        <f t="array" ref="F5094">_xlfn.SWITCH($E5094,"Forecast",IFERROR(SUMIFS(INDEX('Forecast Input'!$A:$BO,,MATCH(TEXT($A5094,"0"),'Forecast Input'!$1:$1,0)),'Forecast Input'!$A:$A,Master!C5094,'Forecast Input'!$D:$D,Master!D5094),0),"Actual",SUMIFS('CMO Input'!$Q:$Q,'CMO Input'!$E:$E,Master!$A5094,'CMO Input'!$C:$C,Master!$C5094,'CMO Input'!$AJ:$AJ,Master!$D5094,'CMO Input'!$AU:$AU,Master!$F5090),"")</f>
        <v>0</v>
      </c>
    </row>
    <row r="5095" spans="1:6" x14ac:dyDescent="0.25">
      <c r="A5095" s="24">
        <v>25</v>
      </c>
      <c r="B5095" s="25">
        <v>44440</v>
      </c>
      <c r="C5095" s="24" t="s">
        <v>181</v>
      </c>
      <c r="D5095" s="24" t="s">
        <v>10</v>
      </c>
      <c r="E5095" s="24" t="s">
        <v>1487</v>
      </c>
      <c r="F5095" cm="1">
        <f t="array" ref="F5095">_xlfn.SWITCH($E5095,"Forecast",IFERROR(SUMIFS(INDEX('Forecast Input'!$A:$BO,,MATCH(TEXT($A5095,"0"),'Forecast Input'!$1:$1,0)),'Forecast Input'!$A:$A,Master!C5095,'Forecast Input'!$D:$D,Master!D5095),0),"Actual",SUMIFS('CMO Input'!$Q:$Q,'CMO Input'!$E:$E,Master!$A5095,'CMO Input'!$C:$C,Master!$C5095,'CMO Input'!$AJ:$AJ,Master!$D5095,'CMO Input'!$AU:$AU,Master!$F5091),"")</f>
        <v>0</v>
      </c>
    </row>
    <row r="5096" spans="1:6" x14ac:dyDescent="0.25">
      <c r="A5096" s="24">
        <v>25</v>
      </c>
      <c r="B5096" s="25">
        <v>44440</v>
      </c>
      <c r="C5096" s="24" t="s">
        <v>181</v>
      </c>
      <c r="D5096" s="24" t="s">
        <v>61</v>
      </c>
      <c r="E5096" s="24" t="s">
        <v>1489</v>
      </c>
      <c r="F5096" t="str" cm="1">
        <f t="array" ref="F5096">_xlfn.SWITCH($E5096,"Forecast",IFERROR(SUMIFS(INDEX('Forecast Input'!$A:$BO,,MATCH(TEXT($A5096,"0"),'Forecast Input'!$1:$1,0)),'Forecast Input'!$A:$A,Master!C5096,'Forecast Input'!$D:$D,Master!D5096),0),"Actual",SUMIFS('CMO Input'!$Q:$Q,'CMO Input'!$E:$E,Master!$A5096,'CMO Input'!$C:$C,Master!$C5096,'CMO Input'!$AJ:$AJ,Master!$D5096,'CMO Input'!$AU:$AU,Master!$F5092),"")</f>
        <v/>
      </c>
    </row>
    <row r="5097" spans="1:6" x14ac:dyDescent="0.25">
      <c r="A5097" s="24">
        <v>25</v>
      </c>
      <c r="B5097" s="25">
        <v>44440</v>
      </c>
      <c r="C5097" s="24" t="s">
        <v>181</v>
      </c>
      <c r="D5097" s="24" t="s">
        <v>61</v>
      </c>
      <c r="E5097" s="24" t="s">
        <v>1488</v>
      </c>
      <c r="F5097" cm="1">
        <f t="array" ref="F5097">_xlfn.SWITCH($E5097,"Forecast",IFERROR(SUMIFS(INDEX('Forecast Input'!$A:$BO,,MATCH(TEXT($A5097,"0"),'Forecast Input'!$1:$1,0)),'Forecast Input'!$A:$A,Master!C5097,'Forecast Input'!$D:$D,Master!D5097),0),"Actual",SUMIFS('CMO Input'!$Q:$Q,'CMO Input'!$E:$E,Master!$A5097,'CMO Input'!$C:$C,Master!$C5097,'CMO Input'!$AJ:$AJ,Master!$D5097,'CMO Input'!$AU:$AU,Master!$F5093),"")</f>
        <v>0</v>
      </c>
    </row>
    <row r="5098" spans="1:6" x14ac:dyDescent="0.25">
      <c r="A5098" s="24">
        <v>25</v>
      </c>
      <c r="B5098" s="25">
        <v>44440</v>
      </c>
      <c r="C5098" s="24" t="s">
        <v>181</v>
      </c>
      <c r="D5098" s="24" t="s">
        <v>61</v>
      </c>
      <c r="E5098" s="24" t="s">
        <v>1487</v>
      </c>
      <c r="F5098" cm="1">
        <f t="array" ref="F5098">_xlfn.SWITCH($E5098,"Forecast",IFERROR(SUMIFS(INDEX('Forecast Input'!$A:$BO,,MATCH(TEXT($A5098,"0"),'Forecast Input'!$1:$1,0)),'Forecast Input'!$A:$A,Master!C5098,'Forecast Input'!$D:$D,Master!D5098),0),"Actual",SUMIFS('CMO Input'!$Q:$Q,'CMO Input'!$E:$E,Master!$A5098,'CMO Input'!$C:$C,Master!$C5098,'CMO Input'!$AJ:$AJ,Master!$D5098,'CMO Input'!$AU:$AU,Master!$F5094),"")</f>
        <v>0</v>
      </c>
    </row>
    <row r="5099" spans="1:6" x14ac:dyDescent="0.25">
      <c r="A5099" s="24">
        <v>25</v>
      </c>
      <c r="B5099" s="25">
        <v>44440</v>
      </c>
      <c r="C5099" s="24" t="s">
        <v>181</v>
      </c>
      <c r="D5099" s="24" t="s">
        <v>103</v>
      </c>
      <c r="E5099" s="24" t="s">
        <v>1489</v>
      </c>
      <c r="F5099" t="str" cm="1">
        <f t="array" ref="F5099">_xlfn.SWITCH($E5099,"Forecast",IFERROR(SUMIFS(INDEX('Forecast Input'!$A:$BO,,MATCH(TEXT($A5099,"0"),'Forecast Input'!$1:$1,0)),'Forecast Input'!$A:$A,Master!C5099,'Forecast Input'!$D:$D,Master!D5099),0),"Actual",SUMIFS('CMO Input'!$Q:$Q,'CMO Input'!$E:$E,Master!$A5099,'CMO Input'!$C:$C,Master!$C5099,'CMO Input'!$AJ:$AJ,Master!$D5099,'CMO Input'!$AU:$AU,Master!$F5095),"")</f>
        <v/>
      </c>
    </row>
    <row r="5100" spans="1:6" x14ac:dyDescent="0.25">
      <c r="A5100" s="24">
        <v>25</v>
      </c>
      <c r="B5100" s="25">
        <v>44440</v>
      </c>
      <c r="C5100" s="24" t="s">
        <v>181</v>
      </c>
      <c r="D5100" s="24" t="s">
        <v>103</v>
      </c>
      <c r="E5100" s="24" t="s">
        <v>1488</v>
      </c>
      <c r="F5100" cm="1">
        <f t="array" ref="F5100">_xlfn.SWITCH($E5100,"Forecast",IFERROR(SUMIFS(INDEX('Forecast Input'!$A:$BO,,MATCH(TEXT($A5100,"0"),'Forecast Input'!$1:$1,0)),'Forecast Input'!$A:$A,Master!C5100,'Forecast Input'!$D:$D,Master!D5100),0),"Actual",SUMIFS('CMO Input'!$Q:$Q,'CMO Input'!$E:$E,Master!$A5100,'CMO Input'!$C:$C,Master!$C5100,'CMO Input'!$AJ:$AJ,Master!$D5100,'CMO Input'!$AU:$AU,Master!$F5096),"")</f>
        <v>0</v>
      </c>
    </row>
    <row r="5101" spans="1:6" x14ac:dyDescent="0.25">
      <c r="A5101" s="24">
        <v>25</v>
      </c>
      <c r="B5101" s="25">
        <v>44440</v>
      </c>
      <c r="C5101" s="24" t="s">
        <v>181</v>
      </c>
      <c r="D5101" s="24" t="s">
        <v>103</v>
      </c>
      <c r="E5101" s="24" t="s">
        <v>1487</v>
      </c>
      <c r="F5101" cm="1">
        <f t="array" ref="F5101">_xlfn.SWITCH($E5101,"Forecast",IFERROR(SUMIFS(INDEX('Forecast Input'!$A:$BO,,MATCH(TEXT($A5101,"0"),'Forecast Input'!$1:$1,0)),'Forecast Input'!$A:$A,Master!C5101,'Forecast Input'!$D:$D,Master!D5101),0),"Actual",SUMIFS('CMO Input'!$Q:$Q,'CMO Input'!$E:$E,Master!$A5101,'CMO Input'!$C:$C,Master!$C5101,'CMO Input'!$AJ:$AJ,Master!$D5101,'CMO Input'!$AU:$AU,Master!$F5097),"")</f>
        <v>0</v>
      </c>
    </row>
    <row r="5102" spans="1:6" x14ac:dyDescent="0.25">
      <c r="A5102" s="24">
        <v>25</v>
      </c>
      <c r="B5102" s="25">
        <v>44440</v>
      </c>
      <c r="C5102" s="24" t="s">
        <v>181</v>
      </c>
      <c r="D5102" s="24" t="s">
        <v>146</v>
      </c>
      <c r="E5102" s="24" t="s">
        <v>1489</v>
      </c>
      <c r="F5102" t="str" cm="1">
        <f t="array" ref="F5102">_xlfn.SWITCH($E5102,"Forecast",IFERROR(SUMIFS(INDEX('Forecast Input'!$A:$BO,,MATCH(TEXT($A5102,"0"),'Forecast Input'!$1:$1,0)),'Forecast Input'!$A:$A,Master!C5102,'Forecast Input'!$D:$D,Master!D5102),0),"Actual",SUMIFS('CMO Input'!$Q:$Q,'CMO Input'!$E:$E,Master!$A5102,'CMO Input'!$C:$C,Master!$C5102,'CMO Input'!$AJ:$AJ,Master!$D5102,'CMO Input'!$AU:$AU,Master!$F5098),"")</f>
        <v/>
      </c>
    </row>
    <row r="5103" spans="1:6" x14ac:dyDescent="0.25">
      <c r="A5103" s="24">
        <v>25</v>
      </c>
      <c r="B5103" s="25">
        <v>44440</v>
      </c>
      <c r="C5103" s="24" t="s">
        <v>181</v>
      </c>
      <c r="D5103" s="24" t="s">
        <v>146</v>
      </c>
      <c r="E5103" s="24" t="s">
        <v>1488</v>
      </c>
      <c r="F5103" cm="1">
        <f t="array" ref="F5103">_xlfn.SWITCH($E5103,"Forecast",IFERROR(SUMIFS(INDEX('Forecast Input'!$A:$BO,,MATCH(TEXT($A5103,"0"),'Forecast Input'!$1:$1,0)),'Forecast Input'!$A:$A,Master!C5103,'Forecast Input'!$D:$D,Master!D5103),0),"Actual",SUMIFS('CMO Input'!$Q:$Q,'CMO Input'!$E:$E,Master!$A5103,'CMO Input'!$C:$C,Master!$C5103,'CMO Input'!$AJ:$AJ,Master!$D5103,'CMO Input'!$AU:$AU,Master!$F5099),"")</f>
        <v>0</v>
      </c>
    </row>
    <row r="5104" spans="1:6" x14ac:dyDescent="0.25">
      <c r="A5104" s="24">
        <v>25</v>
      </c>
      <c r="B5104" s="25">
        <v>44440</v>
      </c>
      <c r="C5104" s="24" t="s">
        <v>181</v>
      </c>
      <c r="D5104" s="24" t="s">
        <v>146</v>
      </c>
      <c r="E5104" s="24" t="s">
        <v>1487</v>
      </c>
      <c r="F5104" cm="1">
        <f t="array" ref="F5104">_xlfn.SWITCH($E5104,"Forecast",IFERROR(SUMIFS(INDEX('Forecast Input'!$A:$BO,,MATCH(TEXT($A5104,"0"),'Forecast Input'!$1:$1,0)),'Forecast Input'!$A:$A,Master!C5104,'Forecast Input'!$D:$D,Master!D5104),0),"Actual",SUMIFS('CMO Input'!$Q:$Q,'CMO Input'!$E:$E,Master!$A5104,'CMO Input'!$C:$C,Master!$C5104,'CMO Input'!$AJ:$AJ,Master!$D5104,'CMO Input'!$AU:$AU,Master!$F5100),"")</f>
        <v>0</v>
      </c>
    </row>
    <row r="5105" spans="1:6" x14ac:dyDescent="0.25">
      <c r="A5105" s="24">
        <v>25</v>
      </c>
      <c r="B5105" s="25">
        <v>44440</v>
      </c>
      <c r="C5105" s="24" t="s">
        <v>181</v>
      </c>
      <c r="D5105" s="24" t="s">
        <v>166</v>
      </c>
      <c r="E5105" s="24" t="s">
        <v>1489</v>
      </c>
      <c r="F5105" t="str" cm="1">
        <f t="array" ref="F5105">_xlfn.SWITCH($E5105,"Forecast",IFERROR(SUMIFS(INDEX('Forecast Input'!$A:$BO,,MATCH(TEXT($A5105,"0"),'Forecast Input'!$1:$1,0)),'Forecast Input'!$A:$A,Master!C5105,'Forecast Input'!$D:$D,Master!D5105),0),"Actual",SUMIFS('CMO Input'!$Q:$Q,'CMO Input'!$E:$E,Master!$A5105,'CMO Input'!$C:$C,Master!$C5105,'CMO Input'!$AJ:$AJ,Master!$D5105,'CMO Input'!$AU:$AU,Master!$F5101),"")</f>
        <v/>
      </c>
    </row>
    <row r="5106" spans="1:6" x14ac:dyDescent="0.25">
      <c r="A5106" s="24">
        <v>25</v>
      </c>
      <c r="B5106" s="25">
        <v>44440</v>
      </c>
      <c r="C5106" s="24" t="s">
        <v>181</v>
      </c>
      <c r="D5106" s="24" t="s">
        <v>166</v>
      </c>
      <c r="E5106" s="24" t="s">
        <v>1488</v>
      </c>
      <c r="F5106" cm="1">
        <f t="array" ref="F5106">_xlfn.SWITCH($E5106,"Forecast",IFERROR(SUMIFS(INDEX('Forecast Input'!$A:$BO,,MATCH(TEXT($A5106,"0"),'Forecast Input'!$1:$1,0)),'Forecast Input'!$A:$A,Master!C5106,'Forecast Input'!$D:$D,Master!D5106),0),"Actual",SUMIFS('CMO Input'!$Q:$Q,'CMO Input'!$E:$E,Master!$A5106,'CMO Input'!$C:$C,Master!$C5106,'CMO Input'!$AJ:$AJ,Master!$D5106,'CMO Input'!$AU:$AU,Master!$F5102),"")</f>
        <v>0</v>
      </c>
    </row>
    <row r="5107" spans="1:6" x14ac:dyDescent="0.25">
      <c r="A5107" s="24">
        <v>25</v>
      </c>
      <c r="B5107" s="25">
        <v>44440</v>
      </c>
      <c r="C5107" s="24" t="s">
        <v>181</v>
      </c>
      <c r="D5107" s="24" t="s">
        <v>166</v>
      </c>
      <c r="E5107" s="24" t="s">
        <v>1487</v>
      </c>
      <c r="F5107" cm="1">
        <f t="array" ref="F5107">_xlfn.SWITCH($E5107,"Forecast",IFERROR(SUMIFS(INDEX('Forecast Input'!$A:$BO,,MATCH(TEXT($A5107,"0"),'Forecast Input'!$1:$1,0)),'Forecast Input'!$A:$A,Master!C5107,'Forecast Input'!$D:$D,Master!D5107),0),"Actual",SUMIFS('CMO Input'!$Q:$Q,'CMO Input'!$E:$E,Master!$A5107,'CMO Input'!$C:$C,Master!$C5107,'CMO Input'!$AJ:$AJ,Master!$D5107,'CMO Input'!$AU:$AU,Master!$F5103),"")</f>
        <v>0</v>
      </c>
    </row>
    <row r="5108" spans="1:6" x14ac:dyDescent="0.25">
      <c r="A5108" s="24">
        <v>25</v>
      </c>
      <c r="B5108" s="25">
        <v>44440</v>
      </c>
      <c r="C5108" s="24" t="s">
        <v>181</v>
      </c>
      <c r="D5108" s="24" t="s">
        <v>170</v>
      </c>
      <c r="E5108" s="24" t="s">
        <v>1489</v>
      </c>
      <c r="F5108" t="str" cm="1">
        <f t="array" ref="F5108">_xlfn.SWITCH($E5108,"Forecast",IFERROR(SUMIFS(INDEX('Forecast Input'!$A:$BO,,MATCH(TEXT($A5108,"0"),'Forecast Input'!$1:$1,0)),'Forecast Input'!$A:$A,Master!C5108,'Forecast Input'!$D:$D,Master!D5108),0),"Actual",SUMIFS('CMO Input'!$Q:$Q,'CMO Input'!$E:$E,Master!$A5108,'CMO Input'!$C:$C,Master!$C5108,'CMO Input'!$AJ:$AJ,Master!$D5108,'CMO Input'!$AU:$AU,Master!$F5104),"")</f>
        <v/>
      </c>
    </row>
    <row r="5109" spans="1:6" x14ac:dyDescent="0.25">
      <c r="A5109" s="24">
        <v>25</v>
      </c>
      <c r="B5109" s="25">
        <v>44440</v>
      </c>
      <c r="C5109" s="24" t="s">
        <v>181</v>
      </c>
      <c r="D5109" s="24" t="s">
        <v>170</v>
      </c>
      <c r="E5109" s="24" t="s">
        <v>1488</v>
      </c>
      <c r="F5109" cm="1">
        <f t="array" ref="F5109">_xlfn.SWITCH($E5109,"Forecast",IFERROR(SUMIFS(INDEX('Forecast Input'!$A:$BO,,MATCH(TEXT($A5109,"0"),'Forecast Input'!$1:$1,0)),'Forecast Input'!$A:$A,Master!C5109,'Forecast Input'!$D:$D,Master!D5109),0),"Actual",SUMIFS('CMO Input'!$Q:$Q,'CMO Input'!$E:$E,Master!$A5109,'CMO Input'!$C:$C,Master!$C5109,'CMO Input'!$AJ:$AJ,Master!$D5109,'CMO Input'!$AU:$AU,Master!$F5105),"")</f>
        <v>0</v>
      </c>
    </row>
    <row r="5110" spans="1:6" x14ac:dyDescent="0.25">
      <c r="A5110" s="24">
        <v>25</v>
      </c>
      <c r="B5110" s="25">
        <v>44440</v>
      </c>
      <c r="C5110" s="24" t="s">
        <v>181</v>
      </c>
      <c r="D5110" s="24" t="s">
        <v>170</v>
      </c>
      <c r="E5110" s="24" t="s">
        <v>1487</v>
      </c>
      <c r="F5110" cm="1">
        <f t="array" ref="F5110">_xlfn.SWITCH($E5110,"Forecast",IFERROR(SUMIFS(INDEX('Forecast Input'!$A:$BO,,MATCH(TEXT($A5110,"0"),'Forecast Input'!$1:$1,0)),'Forecast Input'!$A:$A,Master!C5110,'Forecast Input'!$D:$D,Master!D5110),0),"Actual",SUMIFS('CMO Input'!$Q:$Q,'CMO Input'!$E:$E,Master!$A5110,'CMO Input'!$C:$C,Master!$C5110,'CMO Input'!$AJ:$AJ,Master!$D5110,'CMO Input'!$AU:$AU,Master!$F5106),"")</f>
        <v>0</v>
      </c>
    </row>
    <row r="5111" spans="1:6" x14ac:dyDescent="0.25">
      <c r="A5111" s="24">
        <v>25</v>
      </c>
      <c r="B5111" s="25">
        <v>44440</v>
      </c>
      <c r="C5111" s="24" t="s">
        <v>181</v>
      </c>
      <c r="D5111" s="24" t="s">
        <v>436</v>
      </c>
      <c r="E5111" s="24" t="s">
        <v>1489</v>
      </c>
      <c r="F5111" t="str" cm="1">
        <f t="array" ref="F5111">_xlfn.SWITCH($E5111,"Forecast",IFERROR(SUMIFS(INDEX('Forecast Input'!$A:$BO,,MATCH(TEXT($A5111,"0"),'Forecast Input'!$1:$1,0)),'Forecast Input'!$A:$A,Master!C5111,'Forecast Input'!$D:$D,Master!D5111),0),"Actual",SUMIFS('CMO Input'!$Q:$Q,'CMO Input'!$E:$E,Master!$A5111,'CMO Input'!$C:$C,Master!$C5111,'CMO Input'!$AJ:$AJ,Master!$D5111,'CMO Input'!$AU:$AU,Master!$F5107),"")</f>
        <v/>
      </c>
    </row>
    <row r="5112" spans="1:6" x14ac:dyDescent="0.25">
      <c r="A5112" s="24">
        <v>25</v>
      </c>
      <c r="B5112" s="25">
        <v>44440</v>
      </c>
      <c r="C5112" s="24" t="s">
        <v>181</v>
      </c>
      <c r="D5112" s="24" t="s">
        <v>436</v>
      </c>
      <c r="E5112" s="24" t="s">
        <v>1488</v>
      </c>
      <c r="F5112" cm="1">
        <f t="array" ref="F5112">_xlfn.SWITCH($E5112,"Forecast",IFERROR(SUMIFS(INDEX('Forecast Input'!$A:$BO,,MATCH(TEXT($A5112,"0"),'Forecast Input'!$1:$1,0)),'Forecast Input'!$A:$A,Master!C5112,'Forecast Input'!$D:$D,Master!D5112),0),"Actual",SUMIFS('CMO Input'!$Q:$Q,'CMO Input'!$E:$E,Master!$A5112,'CMO Input'!$C:$C,Master!$C5112,'CMO Input'!$AJ:$AJ,Master!$D5112,'CMO Input'!$AU:$AU,Master!$F5108),"")</f>
        <v>0</v>
      </c>
    </row>
    <row r="5113" spans="1:6" x14ac:dyDescent="0.25">
      <c r="A5113" s="24">
        <v>25</v>
      </c>
      <c r="B5113" s="25">
        <v>44440</v>
      </c>
      <c r="C5113" s="24" t="s">
        <v>181</v>
      </c>
      <c r="D5113" s="24" t="s">
        <v>436</v>
      </c>
      <c r="E5113" s="24" t="s">
        <v>1487</v>
      </c>
      <c r="F5113" cm="1">
        <f t="array" ref="F5113">_xlfn.SWITCH($E5113,"Forecast",IFERROR(SUMIFS(INDEX('Forecast Input'!$A:$BO,,MATCH(TEXT($A5113,"0"),'Forecast Input'!$1:$1,0)),'Forecast Input'!$A:$A,Master!C5113,'Forecast Input'!$D:$D,Master!D5113),0),"Actual",SUMIFS('CMO Input'!$Q:$Q,'CMO Input'!$E:$E,Master!$A5113,'CMO Input'!$C:$C,Master!$C5113,'CMO Input'!$AJ:$AJ,Master!$D5113,'CMO Input'!$AU:$AU,Master!$F5109),"")</f>
        <v>0</v>
      </c>
    </row>
    <row r="5114" spans="1:6" x14ac:dyDescent="0.25">
      <c r="A5114" s="24">
        <v>25</v>
      </c>
      <c r="B5114" s="25">
        <v>44440</v>
      </c>
      <c r="C5114" s="24" t="s">
        <v>181</v>
      </c>
      <c r="D5114" s="24" t="s">
        <v>1469</v>
      </c>
      <c r="E5114" s="24" t="s">
        <v>1489</v>
      </c>
      <c r="F5114" t="str" cm="1">
        <f t="array" ref="F5114">_xlfn.SWITCH($E5114,"Forecast",IFERROR(SUMIFS(INDEX('Forecast Input'!$A:$BO,,MATCH(TEXT($A5114,"0"),'Forecast Input'!$1:$1,0)),'Forecast Input'!$A:$A,Master!C5114,'Forecast Input'!$D:$D,Master!D5114),0),"Actual",SUMIFS('CMO Input'!$Q:$Q,'CMO Input'!$E:$E,Master!$A5114,'CMO Input'!$C:$C,Master!$C5114,'CMO Input'!$AJ:$AJ,Master!$D5114,'CMO Input'!$AU:$AU,Master!$F5110),"")</f>
        <v/>
      </c>
    </row>
    <row r="5115" spans="1:6" x14ac:dyDescent="0.25">
      <c r="A5115" s="24">
        <v>25</v>
      </c>
      <c r="B5115" s="25">
        <v>44440</v>
      </c>
      <c r="C5115" s="24" t="s">
        <v>181</v>
      </c>
      <c r="D5115" s="24" t="s">
        <v>1469</v>
      </c>
      <c r="E5115" s="24" t="s">
        <v>1488</v>
      </c>
      <c r="F5115" cm="1">
        <f t="array" ref="F5115">_xlfn.SWITCH($E5115,"Forecast",IFERROR(SUMIFS(INDEX('Forecast Input'!$A:$BO,,MATCH(TEXT($A5115,"0"),'Forecast Input'!$1:$1,0)),'Forecast Input'!$A:$A,Master!C5115,'Forecast Input'!$D:$D,Master!D5115),0),"Actual",SUMIFS('CMO Input'!$Q:$Q,'CMO Input'!$E:$E,Master!$A5115,'CMO Input'!$C:$C,Master!$C5115,'CMO Input'!$AJ:$AJ,Master!$D5115,'CMO Input'!$AU:$AU,Master!$F5111),"")</f>
        <v>0</v>
      </c>
    </row>
    <row r="5116" spans="1:6" x14ac:dyDescent="0.25">
      <c r="A5116" s="24">
        <v>25</v>
      </c>
      <c r="B5116" s="25">
        <v>44440</v>
      </c>
      <c r="C5116" s="24" t="s">
        <v>181</v>
      </c>
      <c r="D5116" s="24" t="s">
        <v>1469</v>
      </c>
      <c r="E5116" s="24" t="s">
        <v>1487</v>
      </c>
      <c r="F5116" cm="1">
        <f t="array" ref="F5116">_xlfn.SWITCH($E5116,"Forecast",IFERROR(SUMIFS(INDEX('Forecast Input'!$A:$BO,,MATCH(TEXT($A5116,"0"),'Forecast Input'!$1:$1,0)),'Forecast Input'!$A:$A,Master!C5116,'Forecast Input'!$D:$D,Master!D5116),0),"Actual",SUMIFS('CMO Input'!$Q:$Q,'CMO Input'!$E:$E,Master!$A5116,'CMO Input'!$C:$C,Master!$C5116,'CMO Input'!$AJ:$AJ,Master!$D5116,'CMO Input'!$AU:$AU,Master!$F5112),"")</f>
        <v>0</v>
      </c>
    </row>
    <row r="5117" spans="1:6" x14ac:dyDescent="0.25">
      <c r="A5117" s="24">
        <v>25</v>
      </c>
      <c r="B5117" s="25">
        <v>44440</v>
      </c>
      <c r="C5117" s="24" t="s">
        <v>424</v>
      </c>
      <c r="D5117" s="24" t="s">
        <v>10</v>
      </c>
      <c r="E5117" s="24" t="s">
        <v>1489</v>
      </c>
      <c r="F5117" t="str" cm="1">
        <f t="array" ref="F5117">_xlfn.SWITCH($E5117,"Forecast",IFERROR(SUMIFS(INDEX('Forecast Input'!$A:$BO,,MATCH(TEXT($A5117,"0"),'Forecast Input'!$1:$1,0)),'Forecast Input'!$A:$A,Master!C5117,'Forecast Input'!$D:$D,Master!D5117),0),"Actual",SUMIFS('CMO Input'!$Q:$Q,'CMO Input'!$E:$E,Master!$A5117,'CMO Input'!$C:$C,Master!$C5117,'CMO Input'!$AJ:$AJ,Master!$D5117,'CMO Input'!$AU:$AU,Master!$F5113),"")</f>
        <v/>
      </c>
    </row>
    <row r="5118" spans="1:6" x14ac:dyDescent="0.25">
      <c r="A5118" s="24">
        <v>25</v>
      </c>
      <c r="B5118" s="25">
        <v>44440</v>
      </c>
      <c r="C5118" s="24" t="s">
        <v>424</v>
      </c>
      <c r="D5118" s="24" t="s">
        <v>10</v>
      </c>
      <c r="E5118" s="24" t="s">
        <v>1488</v>
      </c>
      <c r="F5118" cm="1">
        <f t="array" ref="F5118">_xlfn.SWITCH($E5118,"Forecast",IFERROR(SUMIFS(INDEX('Forecast Input'!$A:$BO,,MATCH(TEXT($A5118,"0"),'Forecast Input'!$1:$1,0)),'Forecast Input'!$A:$A,Master!C5118,'Forecast Input'!$D:$D,Master!D5118),0),"Actual",SUMIFS('CMO Input'!$Q:$Q,'CMO Input'!$E:$E,Master!$A5118,'CMO Input'!$C:$C,Master!$C5118,'CMO Input'!$AJ:$AJ,Master!$D5118,'CMO Input'!$AU:$AU,Master!$F5114),"")</f>
        <v>0</v>
      </c>
    </row>
    <row r="5119" spans="1:6" x14ac:dyDescent="0.25">
      <c r="A5119" s="24">
        <v>25</v>
      </c>
      <c r="B5119" s="25">
        <v>44440</v>
      </c>
      <c r="C5119" s="24" t="s">
        <v>424</v>
      </c>
      <c r="D5119" s="24" t="s">
        <v>10</v>
      </c>
      <c r="E5119" s="24" t="s">
        <v>1487</v>
      </c>
      <c r="F5119" cm="1">
        <f t="array" ref="F5119">_xlfn.SWITCH($E5119,"Forecast",IFERROR(SUMIFS(INDEX('Forecast Input'!$A:$BO,,MATCH(TEXT($A5119,"0"),'Forecast Input'!$1:$1,0)),'Forecast Input'!$A:$A,Master!C5119,'Forecast Input'!$D:$D,Master!D5119),0),"Actual",SUMIFS('CMO Input'!$Q:$Q,'CMO Input'!$E:$E,Master!$A5119,'CMO Input'!$C:$C,Master!$C5119,'CMO Input'!$AJ:$AJ,Master!$D5119,'CMO Input'!$AU:$AU,Master!$F5115),"")</f>
        <v>0</v>
      </c>
    </row>
    <row r="5120" spans="1:6" x14ac:dyDescent="0.25">
      <c r="A5120" s="24">
        <v>25</v>
      </c>
      <c r="B5120" s="25">
        <v>44440</v>
      </c>
      <c r="C5120" s="24" t="s">
        <v>424</v>
      </c>
      <c r="D5120" s="24" t="s">
        <v>61</v>
      </c>
      <c r="E5120" s="24" t="s">
        <v>1489</v>
      </c>
      <c r="F5120" t="str" cm="1">
        <f t="array" ref="F5120">_xlfn.SWITCH($E5120,"Forecast",IFERROR(SUMIFS(INDEX('Forecast Input'!$A:$BO,,MATCH(TEXT($A5120,"0"),'Forecast Input'!$1:$1,0)),'Forecast Input'!$A:$A,Master!C5120,'Forecast Input'!$D:$D,Master!D5120),0),"Actual",SUMIFS('CMO Input'!$Q:$Q,'CMO Input'!$E:$E,Master!$A5120,'CMO Input'!$C:$C,Master!$C5120,'CMO Input'!$AJ:$AJ,Master!$D5120,'CMO Input'!$AU:$AU,Master!$F5116),"")</f>
        <v/>
      </c>
    </row>
    <row r="5121" spans="1:6" x14ac:dyDescent="0.25">
      <c r="A5121" s="24">
        <v>25</v>
      </c>
      <c r="B5121" s="25">
        <v>44440</v>
      </c>
      <c r="C5121" s="24" t="s">
        <v>424</v>
      </c>
      <c r="D5121" s="24" t="s">
        <v>61</v>
      </c>
      <c r="E5121" s="24" t="s">
        <v>1488</v>
      </c>
      <c r="F5121" cm="1">
        <f t="array" ref="F5121">_xlfn.SWITCH($E5121,"Forecast",IFERROR(SUMIFS(INDEX('Forecast Input'!$A:$BO,,MATCH(TEXT($A5121,"0"),'Forecast Input'!$1:$1,0)),'Forecast Input'!$A:$A,Master!C5121,'Forecast Input'!$D:$D,Master!D5121),0),"Actual",SUMIFS('CMO Input'!$Q:$Q,'CMO Input'!$E:$E,Master!$A5121,'CMO Input'!$C:$C,Master!$C5121,'CMO Input'!$AJ:$AJ,Master!$D5121,'CMO Input'!$AU:$AU,Master!$F5117),"")</f>
        <v>0</v>
      </c>
    </row>
    <row r="5122" spans="1:6" x14ac:dyDescent="0.25">
      <c r="A5122" s="24">
        <v>25</v>
      </c>
      <c r="B5122" s="25">
        <v>44440</v>
      </c>
      <c r="C5122" s="24" t="s">
        <v>424</v>
      </c>
      <c r="D5122" s="24" t="s">
        <v>61</v>
      </c>
      <c r="E5122" s="24" t="s">
        <v>1487</v>
      </c>
      <c r="F5122" cm="1">
        <f t="array" ref="F5122">_xlfn.SWITCH($E5122,"Forecast",IFERROR(SUMIFS(INDEX('Forecast Input'!$A:$BO,,MATCH(TEXT($A5122,"0"),'Forecast Input'!$1:$1,0)),'Forecast Input'!$A:$A,Master!C5122,'Forecast Input'!$D:$D,Master!D5122),0),"Actual",SUMIFS('CMO Input'!$Q:$Q,'CMO Input'!$E:$E,Master!$A5122,'CMO Input'!$C:$C,Master!$C5122,'CMO Input'!$AJ:$AJ,Master!$D5122,'CMO Input'!$AU:$AU,Master!$F5118),"")</f>
        <v>0</v>
      </c>
    </row>
    <row r="5123" spans="1:6" x14ac:dyDescent="0.25">
      <c r="A5123" s="24">
        <v>25</v>
      </c>
      <c r="B5123" s="25">
        <v>44440</v>
      </c>
      <c r="C5123" s="24" t="s">
        <v>424</v>
      </c>
      <c r="D5123" s="24" t="s">
        <v>103</v>
      </c>
      <c r="E5123" s="24" t="s">
        <v>1489</v>
      </c>
      <c r="F5123" t="str" cm="1">
        <f t="array" ref="F5123">_xlfn.SWITCH($E5123,"Forecast",IFERROR(SUMIFS(INDEX('Forecast Input'!$A:$BO,,MATCH(TEXT($A5123,"0"),'Forecast Input'!$1:$1,0)),'Forecast Input'!$A:$A,Master!C5123,'Forecast Input'!$D:$D,Master!D5123),0),"Actual",SUMIFS('CMO Input'!$Q:$Q,'CMO Input'!$E:$E,Master!$A5123,'CMO Input'!$C:$C,Master!$C5123,'CMO Input'!$AJ:$AJ,Master!$D5123,'CMO Input'!$AU:$AU,Master!$F5119),"")</f>
        <v/>
      </c>
    </row>
    <row r="5124" spans="1:6" x14ac:dyDescent="0.25">
      <c r="A5124" s="24">
        <v>25</v>
      </c>
      <c r="B5124" s="25">
        <v>44440</v>
      </c>
      <c r="C5124" s="24" t="s">
        <v>424</v>
      </c>
      <c r="D5124" s="24" t="s">
        <v>103</v>
      </c>
      <c r="E5124" s="24" t="s">
        <v>1488</v>
      </c>
      <c r="F5124" cm="1">
        <f t="array" ref="F5124">_xlfn.SWITCH($E5124,"Forecast",IFERROR(SUMIFS(INDEX('Forecast Input'!$A:$BO,,MATCH(TEXT($A5124,"0"),'Forecast Input'!$1:$1,0)),'Forecast Input'!$A:$A,Master!C5124,'Forecast Input'!$D:$D,Master!D5124),0),"Actual",SUMIFS('CMO Input'!$Q:$Q,'CMO Input'!$E:$E,Master!$A5124,'CMO Input'!$C:$C,Master!$C5124,'CMO Input'!$AJ:$AJ,Master!$D5124,'CMO Input'!$AU:$AU,Master!$F5120),"")</f>
        <v>0</v>
      </c>
    </row>
    <row r="5125" spans="1:6" x14ac:dyDescent="0.25">
      <c r="A5125" s="24">
        <v>25</v>
      </c>
      <c r="B5125" s="25">
        <v>44440</v>
      </c>
      <c r="C5125" s="24" t="s">
        <v>424</v>
      </c>
      <c r="D5125" s="24" t="s">
        <v>103</v>
      </c>
      <c r="E5125" s="24" t="s">
        <v>1487</v>
      </c>
      <c r="F5125" cm="1">
        <f t="array" ref="F5125">_xlfn.SWITCH($E5125,"Forecast",IFERROR(SUMIFS(INDEX('Forecast Input'!$A:$BO,,MATCH(TEXT($A5125,"0"),'Forecast Input'!$1:$1,0)),'Forecast Input'!$A:$A,Master!C5125,'Forecast Input'!$D:$D,Master!D5125),0),"Actual",SUMIFS('CMO Input'!$Q:$Q,'CMO Input'!$E:$E,Master!$A5125,'CMO Input'!$C:$C,Master!$C5125,'CMO Input'!$AJ:$AJ,Master!$D5125,'CMO Input'!$AU:$AU,Master!$F5121),"")</f>
        <v>0</v>
      </c>
    </row>
    <row r="5126" spans="1:6" x14ac:dyDescent="0.25">
      <c r="A5126" s="24">
        <v>25</v>
      </c>
      <c r="B5126" s="25">
        <v>44440</v>
      </c>
      <c r="C5126" s="24" t="s">
        <v>424</v>
      </c>
      <c r="D5126" s="24" t="s">
        <v>146</v>
      </c>
      <c r="E5126" s="24" t="s">
        <v>1489</v>
      </c>
      <c r="F5126" t="str" cm="1">
        <f t="array" ref="F5126">_xlfn.SWITCH($E5126,"Forecast",IFERROR(SUMIFS(INDEX('Forecast Input'!$A:$BO,,MATCH(TEXT($A5126,"0"),'Forecast Input'!$1:$1,0)),'Forecast Input'!$A:$A,Master!C5126,'Forecast Input'!$D:$D,Master!D5126),0),"Actual",SUMIFS('CMO Input'!$Q:$Q,'CMO Input'!$E:$E,Master!$A5126,'CMO Input'!$C:$C,Master!$C5126,'CMO Input'!$AJ:$AJ,Master!$D5126,'CMO Input'!$AU:$AU,Master!$F5122),"")</f>
        <v/>
      </c>
    </row>
    <row r="5127" spans="1:6" x14ac:dyDescent="0.25">
      <c r="A5127" s="24">
        <v>25</v>
      </c>
      <c r="B5127" s="25">
        <v>44440</v>
      </c>
      <c r="C5127" s="24" t="s">
        <v>424</v>
      </c>
      <c r="D5127" s="24" t="s">
        <v>146</v>
      </c>
      <c r="E5127" s="24" t="s">
        <v>1488</v>
      </c>
      <c r="F5127" cm="1">
        <f t="array" ref="F5127">_xlfn.SWITCH($E5127,"Forecast",IFERROR(SUMIFS(INDEX('Forecast Input'!$A:$BO,,MATCH(TEXT($A5127,"0"),'Forecast Input'!$1:$1,0)),'Forecast Input'!$A:$A,Master!C5127,'Forecast Input'!$D:$D,Master!D5127),0),"Actual",SUMIFS('CMO Input'!$Q:$Q,'CMO Input'!$E:$E,Master!$A5127,'CMO Input'!$C:$C,Master!$C5127,'CMO Input'!$AJ:$AJ,Master!$D5127,'CMO Input'!$AU:$AU,Master!$F5123),"")</f>
        <v>0</v>
      </c>
    </row>
    <row r="5128" spans="1:6" x14ac:dyDescent="0.25">
      <c r="A5128" s="24">
        <v>25</v>
      </c>
      <c r="B5128" s="25">
        <v>44440</v>
      </c>
      <c r="C5128" s="24" t="s">
        <v>424</v>
      </c>
      <c r="D5128" s="24" t="s">
        <v>146</v>
      </c>
      <c r="E5128" s="24" t="s">
        <v>1487</v>
      </c>
      <c r="F5128" cm="1">
        <f t="array" ref="F5128">_xlfn.SWITCH($E5128,"Forecast",IFERROR(SUMIFS(INDEX('Forecast Input'!$A:$BO,,MATCH(TEXT($A5128,"0"),'Forecast Input'!$1:$1,0)),'Forecast Input'!$A:$A,Master!C5128,'Forecast Input'!$D:$D,Master!D5128),0),"Actual",SUMIFS('CMO Input'!$Q:$Q,'CMO Input'!$E:$E,Master!$A5128,'CMO Input'!$C:$C,Master!$C5128,'CMO Input'!$AJ:$AJ,Master!$D5128,'CMO Input'!$AU:$AU,Master!$F5124),"")</f>
        <v>0</v>
      </c>
    </row>
    <row r="5129" spans="1:6" x14ac:dyDescent="0.25">
      <c r="A5129" s="24">
        <v>25</v>
      </c>
      <c r="B5129" s="25">
        <v>44440</v>
      </c>
      <c r="C5129" s="24" t="s">
        <v>424</v>
      </c>
      <c r="D5129" s="24" t="s">
        <v>166</v>
      </c>
      <c r="E5129" s="24" t="s">
        <v>1489</v>
      </c>
      <c r="F5129" t="str" cm="1">
        <f t="array" ref="F5129">_xlfn.SWITCH($E5129,"Forecast",IFERROR(SUMIFS(INDEX('Forecast Input'!$A:$BO,,MATCH(TEXT($A5129,"0"),'Forecast Input'!$1:$1,0)),'Forecast Input'!$A:$A,Master!C5129,'Forecast Input'!$D:$D,Master!D5129),0),"Actual",SUMIFS('CMO Input'!$Q:$Q,'CMO Input'!$E:$E,Master!$A5129,'CMO Input'!$C:$C,Master!$C5129,'CMO Input'!$AJ:$AJ,Master!$D5129,'CMO Input'!$AU:$AU,Master!$F5125),"")</f>
        <v/>
      </c>
    </row>
    <row r="5130" spans="1:6" x14ac:dyDescent="0.25">
      <c r="A5130" s="24">
        <v>25</v>
      </c>
      <c r="B5130" s="25">
        <v>44440</v>
      </c>
      <c r="C5130" s="24" t="s">
        <v>424</v>
      </c>
      <c r="D5130" s="24" t="s">
        <v>166</v>
      </c>
      <c r="E5130" s="24" t="s">
        <v>1488</v>
      </c>
      <c r="F5130" cm="1">
        <f t="array" ref="F5130">_xlfn.SWITCH($E5130,"Forecast",IFERROR(SUMIFS(INDEX('Forecast Input'!$A:$BO,,MATCH(TEXT($A5130,"0"),'Forecast Input'!$1:$1,0)),'Forecast Input'!$A:$A,Master!C5130,'Forecast Input'!$D:$D,Master!D5130),0),"Actual",SUMIFS('CMO Input'!$Q:$Q,'CMO Input'!$E:$E,Master!$A5130,'CMO Input'!$C:$C,Master!$C5130,'CMO Input'!$AJ:$AJ,Master!$D5130,'CMO Input'!$AU:$AU,Master!$F5126),"")</f>
        <v>0</v>
      </c>
    </row>
    <row r="5131" spans="1:6" x14ac:dyDescent="0.25">
      <c r="A5131" s="24">
        <v>25</v>
      </c>
      <c r="B5131" s="25">
        <v>44440</v>
      </c>
      <c r="C5131" s="24" t="s">
        <v>424</v>
      </c>
      <c r="D5131" s="24" t="s">
        <v>166</v>
      </c>
      <c r="E5131" s="24" t="s">
        <v>1487</v>
      </c>
      <c r="F5131" cm="1">
        <f t="array" ref="F5131">_xlfn.SWITCH($E5131,"Forecast",IFERROR(SUMIFS(INDEX('Forecast Input'!$A:$BO,,MATCH(TEXT($A5131,"0"),'Forecast Input'!$1:$1,0)),'Forecast Input'!$A:$A,Master!C5131,'Forecast Input'!$D:$D,Master!D5131),0),"Actual",SUMIFS('CMO Input'!$Q:$Q,'CMO Input'!$E:$E,Master!$A5131,'CMO Input'!$C:$C,Master!$C5131,'CMO Input'!$AJ:$AJ,Master!$D5131,'CMO Input'!$AU:$AU,Master!$F5127),"")</f>
        <v>0</v>
      </c>
    </row>
    <row r="5132" spans="1:6" x14ac:dyDescent="0.25">
      <c r="A5132" s="24">
        <v>25</v>
      </c>
      <c r="B5132" s="25">
        <v>44440</v>
      </c>
      <c r="C5132" s="24" t="s">
        <v>424</v>
      </c>
      <c r="D5132" s="24" t="s">
        <v>170</v>
      </c>
      <c r="E5132" s="24" t="s">
        <v>1489</v>
      </c>
      <c r="F5132" t="str" cm="1">
        <f t="array" ref="F5132">_xlfn.SWITCH($E5132,"Forecast",IFERROR(SUMIFS(INDEX('Forecast Input'!$A:$BO,,MATCH(TEXT($A5132,"0"),'Forecast Input'!$1:$1,0)),'Forecast Input'!$A:$A,Master!C5132,'Forecast Input'!$D:$D,Master!D5132),0),"Actual",SUMIFS('CMO Input'!$Q:$Q,'CMO Input'!$E:$E,Master!$A5132,'CMO Input'!$C:$C,Master!$C5132,'CMO Input'!$AJ:$AJ,Master!$D5132,'CMO Input'!$AU:$AU,Master!$F5128),"")</f>
        <v/>
      </c>
    </row>
    <row r="5133" spans="1:6" x14ac:dyDescent="0.25">
      <c r="A5133" s="24">
        <v>25</v>
      </c>
      <c r="B5133" s="25">
        <v>44440</v>
      </c>
      <c r="C5133" s="24" t="s">
        <v>424</v>
      </c>
      <c r="D5133" s="24" t="s">
        <v>170</v>
      </c>
      <c r="E5133" s="24" t="s">
        <v>1488</v>
      </c>
      <c r="F5133" cm="1">
        <f t="array" ref="F5133">_xlfn.SWITCH($E5133,"Forecast",IFERROR(SUMIFS(INDEX('Forecast Input'!$A:$BO,,MATCH(TEXT($A5133,"0"),'Forecast Input'!$1:$1,0)),'Forecast Input'!$A:$A,Master!C5133,'Forecast Input'!$D:$D,Master!D5133),0),"Actual",SUMIFS('CMO Input'!$Q:$Q,'CMO Input'!$E:$E,Master!$A5133,'CMO Input'!$C:$C,Master!$C5133,'CMO Input'!$AJ:$AJ,Master!$D5133,'CMO Input'!$AU:$AU,Master!$F5129),"")</f>
        <v>0</v>
      </c>
    </row>
    <row r="5134" spans="1:6" x14ac:dyDescent="0.25">
      <c r="A5134" s="24">
        <v>25</v>
      </c>
      <c r="B5134" s="25">
        <v>44440</v>
      </c>
      <c r="C5134" s="24" t="s">
        <v>424</v>
      </c>
      <c r="D5134" s="24" t="s">
        <v>170</v>
      </c>
      <c r="E5134" s="24" t="s">
        <v>1487</v>
      </c>
      <c r="F5134" cm="1">
        <f t="array" ref="F5134">_xlfn.SWITCH($E5134,"Forecast",IFERROR(SUMIFS(INDEX('Forecast Input'!$A:$BO,,MATCH(TEXT($A5134,"0"),'Forecast Input'!$1:$1,0)),'Forecast Input'!$A:$A,Master!C5134,'Forecast Input'!$D:$D,Master!D5134),0),"Actual",SUMIFS('CMO Input'!$Q:$Q,'CMO Input'!$E:$E,Master!$A5134,'CMO Input'!$C:$C,Master!$C5134,'CMO Input'!$AJ:$AJ,Master!$D5134,'CMO Input'!$AU:$AU,Master!$F5130),"")</f>
        <v>0</v>
      </c>
    </row>
    <row r="5135" spans="1:6" x14ac:dyDescent="0.25">
      <c r="A5135" s="24">
        <v>25</v>
      </c>
      <c r="B5135" s="25">
        <v>44440</v>
      </c>
      <c r="C5135" s="24" t="s">
        <v>424</v>
      </c>
      <c r="D5135" s="24" t="s">
        <v>436</v>
      </c>
      <c r="E5135" s="24" t="s">
        <v>1489</v>
      </c>
      <c r="F5135" t="str" cm="1">
        <f t="array" ref="F5135">_xlfn.SWITCH($E5135,"Forecast",IFERROR(SUMIFS(INDEX('Forecast Input'!$A:$BO,,MATCH(TEXT($A5135,"0"),'Forecast Input'!$1:$1,0)),'Forecast Input'!$A:$A,Master!C5135,'Forecast Input'!$D:$D,Master!D5135),0),"Actual",SUMIFS('CMO Input'!$Q:$Q,'CMO Input'!$E:$E,Master!$A5135,'CMO Input'!$C:$C,Master!$C5135,'CMO Input'!$AJ:$AJ,Master!$D5135,'CMO Input'!$AU:$AU,Master!$F5131),"")</f>
        <v/>
      </c>
    </row>
    <row r="5136" spans="1:6" x14ac:dyDescent="0.25">
      <c r="A5136" s="24">
        <v>25</v>
      </c>
      <c r="B5136" s="25">
        <v>44440</v>
      </c>
      <c r="C5136" s="24" t="s">
        <v>424</v>
      </c>
      <c r="D5136" s="24" t="s">
        <v>436</v>
      </c>
      <c r="E5136" s="24" t="s">
        <v>1488</v>
      </c>
      <c r="F5136" cm="1">
        <f t="array" ref="F5136">_xlfn.SWITCH($E5136,"Forecast",IFERROR(SUMIFS(INDEX('Forecast Input'!$A:$BO,,MATCH(TEXT($A5136,"0"),'Forecast Input'!$1:$1,0)),'Forecast Input'!$A:$A,Master!C5136,'Forecast Input'!$D:$D,Master!D5136),0),"Actual",SUMIFS('CMO Input'!$Q:$Q,'CMO Input'!$E:$E,Master!$A5136,'CMO Input'!$C:$C,Master!$C5136,'CMO Input'!$AJ:$AJ,Master!$D5136,'CMO Input'!$AU:$AU,Master!$F5132),"")</f>
        <v>0</v>
      </c>
    </row>
    <row r="5137" spans="1:6" x14ac:dyDescent="0.25">
      <c r="A5137" s="24">
        <v>25</v>
      </c>
      <c r="B5137" s="25">
        <v>44440</v>
      </c>
      <c r="C5137" s="24" t="s">
        <v>424</v>
      </c>
      <c r="D5137" s="24" t="s">
        <v>436</v>
      </c>
      <c r="E5137" s="24" t="s">
        <v>1487</v>
      </c>
      <c r="F5137" cm="1">
        <f t="array" ref="F5137">_xlfn.SWITCH($E5137,"Forecast",IFERROR(SUMIFS(INDEX('Forecast Input'!$A:$BO,,MATCH(TEXT($A5137,"0"),'Forecast Input'!$1:$1,0)),'Forecast Input'!$A:$A,Master!C5137,'Forecast Input'!$D:$D,Master!D5137),0),"Actual",SUMIFS('CMO Input'!$Q:$Q,'CMO Input'!$E:$E,Master!$A5137,'CMO Input'!$C:$C,Master!$C5137,'CMO Input'!$AJ:$AJ,Master!$D5137,'CMO Input'!$AU:$AU,Master!$F5133),"")</f>
        <v>0</v>
      </c>
    </row>
    <row r="5138" spans="1:6" x14ac:dyDescent="0.25">
      <c r="A5138" s="24">
        <v>25</v>
      </c>
      <c r="B5138" s="25">
        <v>44440</v>
      </c>
      <c r="C5138" s="24" t="s">
        <v>424</v>
      </c>
      <c r="D5138" s="24" t="s">
        <v>1469</v>
      </c>
      <c r="E5138" s="24" t="s">
        <v>1489</v>
      </c>
      <c r="F5138" t="str" cm="1">
        <f t="array" ref="F5138">_xlfn.SWITCH($E5138,"Forecast",IFERROR(SUMIFS(INDEX('Forecast Input'!$A:$BO,,MATCH(TEXT($A5138,"0"),'Forecast Input'!$1:$1,0)),'Forecast Input'!$A:$A,Master!C5138,'Forecast Input'!$D:$D,Master!D5138),0),"Actual",SUMIFS('CMO Input'!$Q:$Q,'CMO Input'!$E:$E,Master!$A5138,'CMO Input'!$C:$C,Master!$C5138,'CMO Input'!$AJ:$AJ,Master!$D5138,'CMO Input'!$AU:$AU,Master!$F5134),"")</f>
        <v/>
      </c>
    </row>
    <row r="5139" spans="1:6" x14ac:dyDescent="0.25">
      <c r="A5139" s="24">
        <v>25</v>
      </c>
      <c r="B5139" s="25">
        <v>44440</v>
      </c>
      <c r="C5139" s="24" t="s">
        <v>424</v>
      </c>
      <c r="D5139" s="24" t="s">
        <v>1469</v>
      </c>
      <c r="E5139" s="24" t="s">
        <v>1488</v>
      </c>
      <c r="F5139" cm="1">
        <f t="array" ref="F5139">_xlfn.SWITCH($E5139,"Forecast",IFERROR(SUMIFS(INDEX('Forecast Input'!$A:$BO,,MATCH(TEXT($A5139,"0"),'Forecast Input'!$1:$1,0)),'Forecast Input'!$A:$A,Master!C5139,'Forecast Input'!$D:$D,Master!D5139),0),"Actual",SUMIFS('CMO Input'!$Q:$Q,'CMO Input'!$E:$E,Master!$A5139,'CMO Input'!$C:$C,Master!$C5139,'CMO Input'!$AJ:$AJ,Master!$D5139,'CMO Input'!$AU:$AU,Master!$F5135),"")</f>
        <v>0</v>
      </c>
    </row>
    <row r="5140" spans="1:6" x14ac:dyDescent="0.25">
      <c r="A5140" s="24">
        <v>25</v>
      </c>
      <c r="B5140" s="25">
        <v>44440</v>
      </c>
      <c r="C5140" s="24" t="s">
        <v>424</v>
      </c>
      <c r="D5140" s="24" t="s">
        <v>1469</v>
      </c>
      <c r="E5140" s="24" t="s">
        <v>1487</v>
      </c>
      <c r="F5140" cm="1">
        <f t="array" ref="F5140">_xlfn.SWITCH($E5140,"Forecast",IFERROR(SUMIFS(INDEX('Forecast Input'!$A:$BO,,MATCH(TEXT($A5140,"0"),'Forecast Input'!$1:$1,0)),'Forecast Input'!$A:$A,Master!C5140,'Forecast Input'!$D:$D,Master!D5140),0),"Actual",SUMIFS('CMO Input'!$Q:$Q,'CMO Input'!$E:$E,Master!$A5140,'CMO Input'!$C:$C,Master!$C5140,'CMO Input'!$AJ:$AJ,Master!$D5140,'CMO Input'!$AU:$AU,Master!$F5136),"")</f>
        <v>0</v>
      </c>
    </row>
    <row r="5141" spans="1:6" x14ac:dyDescent="0.25">
      <c r="A5141" s="24">
        <v>25</v>
      </c>
      <c r="B5141" s="25">
        <v>44440</v>
      </c>
      <c r="C5141" s="24" t="s">
        <v>141</v>
      </c>
      <c r="D5141" s="24" t="s">
        <v>10</v>
      </c>
      <c r="E5141" s="24" t="s">
        <v>1489</v>
      </c>
      <c r="F5141" t="str" cm="1">
        <f t="array" ref="F5141">_xlfn.SWITCH($E5141,"Forecast",IFERROR(SUMIFS(INDEX('Forecast Input'!$A:$BO,,MATCH(TEXT($A5141,"0"),'Forecast Input'!$1:$1,0)),'Forecast Input'!$A:$A,Master!C5141,'Forecast Input'!$D:$D,Master!D5141),0),"Actual",SUMIFS('CMO Input'!$Q:$Q,'CMO Input'!$E:$E,Master!$A5141,'CMO Input'!$C:$C,Master!$C5141,'CMO Input'!$AJ:$AJ,Master!$D5141,'CMO Input'!$AU:$AU,Master!$F5137),"")</f>
        <v/>
      </c>
    </row>
    <row r="5142" spans="1:6" x14ac:dyDescent="0.25">
      <c r="A5142" s="24">
        <v>25</v>
      </c>
      <c r="B5142" s="25">
        <v>44440</v>
      </c>
      <c r="C5142" s="24" t="s">
        <v>141</v>
      </c>
      <c r="D5142" s="24" t="s">
        <v>10</v>
      </c>
      <c r="E5142" s="24" t="s">
        <v>1488</v>
      </c>
      <c r="F5142" cm="1">
        <f t="array" ref="F5142">_xlfn.SWITCH($E5142,"Forecast",IFERROR(SUMIFS(INDEX('Forecast Input'!$A:$BO,,MATCH(TEXT($A5142,"0"),'Forecast Input'!$1:$1,0)),'Forecast Input'!$A:$A,Master!C5142,'Forecast Input'!$D:$D,Master!D5142),0),"Actual",SUMIFS('CMO Input'!$Q:$Q,'CMO Input'!$E:$E,Master!$A5142,'CMO Input'!$C:$C,Master!$C5142,'CMO Input'!$AJ:$AJ,Master!$D5142,'CMO Input'!$AU:$AU,Master!$F5138),"")</f>
        <v>0</v>
      </c>
    </row>
    <row r="5143" spans="1:6" x14ac:dyDescent="0.25">
      <c r="A5143" s="24">
        <v>25</v>
      </c>
      <c r="B5143" s="25">
        <v>44440</v>
      </c>
      <c r="C5143" s="24" t="s">
        <v>141</v>
      </c>
      <c r="D5143" s="24" t="s">
        <v>10</v>
      </c>
      <c r="E5143" s="24" t="s">
        <v>1487</v>
      </c>
      <c r="F5143" cm="1">
        <f t="array" ref="F5143">_xlfn.SWITCH($E5143,"Forecast",IFERROR(SUMIFS(INDEX('Forecast Input'!$A:$BO,,MATCH(TEXT($A5143,"0"),'Forecast Input'!$1:$1,0)),'Forecast Input'!$A:$A,Master!C5143,'Forecast Input'!$D:$D,Master!D5143),0),"Actual",SUMIFS('CMO Input'!$Q:$Q,'CMO Input'!$E:$E,Master!$A5143,'CMO Input'!$C:$C,Master!$C5143,'CMO Input'!$AJ:$AJ,Master!$D5143,'CMO Input'!$AU:$AU,Master!$F5139),"")</f>
        <v>0</v>
      </c>
    </row>
    <row r="5144" spans="1:6" x14ac:dyDescent="0.25">
      <c r="A5144" s="24">
        <v>25</v>
      </c>
      <c r="B5144" s="25">
        <v>44440</v>
      </c>
      <c r="C5144" s="24" t="s">
        <v>141</v>
      </c>
      <c r="D5144" s="24" t="s">
        <v>61</v>
      </c>
      <c r="E5144" s="24" t="s">
        <v>1489</v>
      </c>
      <c r="F5144" t="str" cm="1">
        <f t="array" ref="F5144">_xlfn.SWITCH($E5144,"Forecast",IFERROR(SUMIFS(INDEX('Forecast Input'!$A:$BO,,MATCH(TEXT($A5144,"0"),'Forecast Input'!$1:$1,0)),'Forecast Input'!$A:$A,Master!C5144,'Forecast Input'!$D:$D,Master!D5144),0),"Actual",SUMIFS('CMO Input'!$Q:$Q,'CMO Input'!$E:$E,Master!$A5144,'CMO Input'!$C:$C,Master!$C5144,'CMO Input'!$AJ:$AJ,Master!$D5144,'CMO Input'!$AU:$AU,Master!$F5140),"")</f>
        <v/>
      </c>
    </row>
    <row r="5145" spans="1:6" x14ac:dyDescent="0.25">
      <c r="A5145" s="24">
        <v>25</v>
      </c>
      <c r="B5145" s="25">
        <v>44440</v>
      </c>
      <c r="C5145" s="24" t="s">
        <v>141</v>
      </c>
      <c r="D5145" s="24" t="s">
        <v>61</v>
      </c>
      <c r="E5145" s="24" t="s">
        <v>1488</v>
      </c>
      <c r="F5145" cm="1">
        <f t="array" ref="F5145">_xlfn.SWITCH($E5145,"Forecast",IFERROR(SUMIFS(INDEX('Forecast Input'!$A:$BO,,MATCH(TEXT($A5145,"0"),'Forecast Input'!$1:$1,0)),'Forecast Input'!$A:$A,Master!C5145,'Forecast Input'!$D:$D,Master!D5145),0),"Actual",SUMIFS('CMO Input'!$Q:$Q,'CMO Input'!$E:$E,Master!$A5145,'CMO Input'!$C:$C,Master!$C5145,'CMO Input'!$AJ:$AJ,Master!$D5145,'CMO Input'!$AU:$AU,Master!$F5141),"")</f>
        <v>0</v>
      </c>
    </row>
    <row r="5146" spans="1:6" x14ac:dyDescent="0.25">
      <c r="A5146" s="24">
        <v>25</v>
      </c>
      <c r="B5146" s="25">
        <v>44440</v>
      </c>
      <c r="C5146" s="24" t="s">
        <v>141</v>
      </c>
      <c r="D5146" s="24" t="s">
        <v>61</v>
      </c>
      <c r="E5146" s="24" t="s">
        <v>1487</v>
      </c>
      <c r="F5146" cm="1">
        <f t="array" ref="F5146">_xlfn.SWITCH($E5146,"Forecast",IFERROR(SUMIFS(INDEX('Forecast Input'!$A:$BO,,MATCH(TEXT($A5146,"0"),'Forecast Input'!$1:$1,0)),'Forecast Input'!$A:$A,Master!C5146,'Forecast Input'!$D:$D,Master!D5146),0),"Actual",SUMIFS('CMO Input'!$Q:$Q,'CMO Input'!$E:$E,Master!$A5146,'CMO Input'!$C:$C,Master!$C5146,'CMO Input'!$AJ:$AJ,Master!$D5146,'CMO Input'!$AU:$AU,Master!$F5142),"")</f>
        <v>0</v>
      </c>
    </row>
    <row r="5147" spans="1:6" x14ac:dyDescent="0.25">
      <c r="A5147" s="24">
        <v>25</v>
      </c>
      <c r="B5147" s="25">
        <v>44440</v>
      </c>
      <c r="C5147" s="24" t="s">
        <v>141</v>
      </c>
      <c r="D5147" s="24" t="s">
        <v>103</v>
      </c>
      <c r="E5147" s="24" t="s">
        <v>1489</v>
      </c>
      <c r="F5147" t="str" cm="1">
        <f t="array" ref="F5147">_xlfn.SWITCH($E5147,"Forecast",IFERROR(SUMIFS(INDEX('Forecast Input'!$A:$BO,,MATCH(TEXT($A5147,"0"),'Forecast Input'!$1:$1,0)),'Forecast Input'!$A:$A,Master!C5147,'Forecast Input'!$D:$D,Master!D5147),0),"Actual",SUMIFS('CMO Input'!$Q:$Q,'CMO Input'!$E:$E,Master!$A5147,'CMO Input'!$C:$C,Master!$C5147,'CMO Input'!$AJ:$AJ,Master!$D5147,'CMO Input'!$AU:$AU,Master!$F5143),"")</f>
        <v/>
      </c>
    </row>
    <row r="5148" spans="1:6" x14ac:dyDescent="0.25">
      <c r="A5148" s="24">
        <v>25</v>
      </c>
      <c r="B5148" s="25">
        <v>44440</v>
      </c>
      <c r="C5148" s="24" t="s">
        <v>141</v>
      </c>
      <c r="D5148" s="24" t="s">
        <v>103</v>
      </c>
      <c r="E5148" s="24" t="s">
        <v>1488</v>
      </c>
      <c r="F5148" cm="1">
        <f t="array" ref="F5148">_xlfn.SWITCH($E5148,"Forecast",IFERROR(SUMIFS(INDEX('Forecast Input'!$A:$BO,,MATCH(TEXT($A5148,"0"),'Forecast Input'!$1:$1,0)),'Forecast Input'!$A:$A,Master!C5148,'Forecast Input'!$D:$D,Master!D5148),0),"Actual",SUMIFS('CMO Input'!$Q:$Q,'CMO Input'!$E:$E,Master!$A5148,'CMO Input'!$C:$C,Master!$C5148,'CMO Input'!$AJ:$AJ,Master!$D5148,'CMO Input'!$AU:$AU,Master!$F5144),"")</f>
        <v>0</v>
      </c>
    </row>
    <row r="5149" spans="1:6" x14ac:dyDescent="0.25">
      <c r="A5149" s="24">
        <v>25</v>
      </c>
      <c r="B5149" s="25">
        <v>44440</v>
      </c>
      <c r="C5149" s="24" t="s">
        <v>141</v>
      </c>
      <c r="D5149" s="24" t="s">
        <v>103</v>
      </c>
      <c r="E5149" s="24" t="s">
        <v>1487</v>
      </c>
      <c r="F5149" cm="1">
        <f t="array" ref="F5149">_xlfn.SWITCH($E5149,"Forecast",IFERROR(SUMIFS(INDEX('Forecast Input'!$A:$BO,,MATCH(TEXT($A5149,"0"),'Forecast Input'!$1:$1,0)),'Forecast Input'!$A:$A,Master!C5149,'Forecast Input'!$D:$D,Master!D5149),0),"Actual",SUMIFS('CMO Input'!$Q:$Q,'CMO Input'!$E:$E,Master!$A5149,'CMO Input'!$C:$C,Master!$C5149,'CMO Input'!$AJ:$AJ,Master!$D5149,'CMO Input'!$AU:$AU,Master!$F5145),"")</f>
        <v>0</v>
      </c>
    </row>
    <row r="5150" spans="1:6" x14ac:dyDescent="0.25">
      <c r="A5150" s="24">
        <v>25</v>
      </c>
      <c r="B5150" s="25">
        <v>44440</v>
      </c>
      <c r="C5150" s="24" t="s">
        <v>141</v>
      </c>
      <c r="D5150" s="24" t="s">
        <v>146</v>
      </c>
      <c r="E5150" s="24" t="s">
        <v>1489</v>
      </c>
      <c r="F5150" t="str" cm="1">
        <f t="array" ref="F5150">_xlfn.SWITCH($E5150,"Forecast",IFERROR(SUMIFS(INDEX('Forecast Input'!$A:$BO,,MATCH(TEXT($A5150,"0"),'Forecast Input'!$1:$1,0)),'Forecast Input'!$A:$A,Master!C5150,'Forecast Input'!$D:$D,Master!D5150),0),"Actual",SUMIFS('CMO Input'!$Q:$Q,'CMO Input'!$E:$E,Master!$A5150,'CMO Input'!$C:$C,Master!$C5150,'CMO Input'!$AJ:$AJ,Master!$D5150,'CMO Input'!$AU:$AU,Master!$F5146),"")</f>
        <v/>
      </c>
    </row>
    <row r="5151" spans="1:6" x14ac:dyDescent="0.25">
      <c r="A5151" s="24">
        <v>25</v>
      </c>
      <c r="B5151" s="25">
        <v>44440</v>
      </c>
      <c r="C5151" s="24" t="s">
        <v>141</v>
      </c>
      <c r="D5151" s="24" t="s">
        <v>146</v>
      </c>
      <c r="E5151" s="24" t="s">
        <v>1488</v>
      </c>
      <c r="F5151" cm="1">
        <f t="array" ref="F5151">_xlfn.SWITCH($E5151,"Forecast",IFERROR(SUMIFS(INDEX('Forecast Input'!$A:$BO,,MATCH(TEXT($A5151,"0"),'Forecast Input'!$1:$1,0)),'Forecast Input'!$A:$A,Master!C5151,'Forecast Input'!$D:$D,Master!D5151),0),"Actual",SUMIFS('CMO Input'!$Q:$Q,'CMO Input'!$E:$E,Master!$A5151,'CMO Input'!$C:$C,Master!$C5151,'CMO Input'!$AJ:$AJ,Master!$D5151,'CMO Input'!$AU:$AU,Master!$F5147),"")</f>
        <v>0</v>
      </c>
    </row>
    <row r="5152" spans="1:6" x14ac:dyDescent="0.25">
      <c r="A5152" s="24">
        <v>25</v>
      </c>
      <c r="B5152" s="25">
        <v>44440</v>
      </c>
      <c r="C5152" s="24" t="s">
        <v>141</v>
      </c>
      <c r="D5152" s="24" t="s">
        <v>146</v>
      </c>
      <c r="E5152" s="24" t="s">
        <v>1487</v>
      </c>
      <c r="F5152" cm="1">
        <f t="array" ref="F5152">_xlfn.SWITCH($E5152,"Forecast",IFERROR(SUMIFS(INDEX('Forecast Input'!$A:$BO,,MATCH(TEXT($A5152,"0"),'Forecast Input'!$1:$1,0)),'Forecast Input'!$A:$A,Master!C5152,'Forecast Input'!$D:$D,Master!D5152),0),"Actual",SUMIFS('CMO Input'!$Q:$Q,'CMO Input'!$E:$E,Master!$A5152,'CMO Input'!$C:$C,Master!$C5152,'CMO Input'!$AJ:$AJ,Master!$D5152,'CMO Input'!$AU:$AU,Master!$F5148),"")</f>
        <v>0</v>
      </c>
    </row>
    <row r="5153" spans="1:6" x14ac:dyDescent="0.25">
      <c r="A5153" s="24">
        <v>25</v>
      </c>
      <c r="B5153" s="25">
        <v>44440</v>
      </c>
      <c r="C5153" s="24" t="s">
        <v>141</v>
      </c>
      <c r="D5153" s="24" t="s">
        <v>166</v>
      </c>
      <c r="E5153" s="24" t="s">
        <v>1489</v>
      </c>
      <c r="F5153" t="str" cm="1">
        <f t="array" ref="F5153">_xlfn.SWITCH($E5153,"Forecast",IFERROR(SUMIFS(INDEX('Forecast Input'!$A:$BO,,MATCH(TEXT($A5153,"0"),'Forecast Input'!$1:$1,0)),'Forecast Input'!$A:$A,Master!C5153,'Forecast Input'!$D:$D,Master!D5153),0),"Actual",SUMIFS('CMO Input'!$Q:$Q,'CMO Input'!$E:$E,Master!$A5153,'CMO Input'!$C:$C,Master!$C5153,'CMO Input'!$AJ:$AJ,Master!$D5153,'CMO Input'!$AU:$AU,Master!$F5149),"")</f>
        <v/>
      </c>
    </row>
    <row r="5154" spans="1:6" x14ac:dyDescent="0.25">
      <c r="A5154" s="24">
        <v>25</v>
      </c>
      <c r="B5154" s="25">
        <v>44440</v>
      </c>
      <c r="C5154" s="24" t="s">
        <v>141</v>
      </c>
      <c r="D5154" s="24" t="s">
        <v>166</v>
      </c>
      <c r="E5154" s="24" t="s">
        <v>1488</v>
      </c>
      <c r="F5154" cm="1">
        <f t="array" ref="F5154">_xlfn.SWITCH($E5154,"Forecast",IFERROR(SUMIFS(INDEX('Forecast Input'!$A:$BO,,MATCH(TEXT($A5154,"0"),'Forecast Input'!$1:$1,0)),'Forecast Input'!$A:$A,Master!C5154,'Forecast Input'!$D:$D,Master!D5154),0),"Actual",SUMIFS('CMO Input'!$Q:$Q,'CMO Input'!$E:$E,Master!$A5154,'CMO Input'!$C:$C,Master!$C5154,'CMO Input'!$AJ:$AJ,Master!$D5154,'CMO Input'!$AU:$AU,Master!$F5150),"")</f>
        <v>0</v>
      </c>
    </row>
    <row r="5155" spans="1:6" x14ac:dyDescent="0.25">
      <c r="A5155" s="24">
        <v>25</v>
      </c>
      <c r="B5155" s="25">
        <v>44440</v>
      </c>
      <c r="C5155" s="24" t="s">
        <v>141</v>
      </c>
      <c r="D5155" s="24" t="s">
        <v>166</v>
      </c>
      <c r="E5155" s="24" t="s">
        <v>1487</v>
      </c>
      <c r="F5155" cm="1">
        <f t="array" ref="F5155">_xlfn.SWITCH($E5155,"Forecast",IFERROR(SUMIFS(INDEX('Forecast Input'!$A:$BO,,MATCH(TEXT($A5155,"0"),'Forecast Input'!$1:$1,0)),'Forecast Input'!$A:$A,Master!C5155,'Forecast Input'!$D:$D,Master!D5155),0),"Actual",SUMIFS('CMO Input'!$Q:$Q,'CMO Input'!$E:$E,Master!$A5155,'CMO Input'!$C:$C,Master!$C5155,'CMO Input'!$AJ:$AJ,Master!$D5155,'CMO Input'!$AU:$AU,Master!$F5151),"")</f>
        <v>0</v>
      </c>
    </row>
    <row r="5156" spans="1:6" x14ac:dyDescent="0.25">
      <c r="A5156" s="24">
        <v>25</v>
      </c>
      <c r="B5156" s="25">
        <v>44440</v>
      </c>
      <c r="C5156" s="24" t="s">
        <v>141</v>
      </c>
      <c r="D5156" s="24" t="s">
        <v>170</v>
      </c>
      <c r="E5156" s="24" t="s">
        <v>1489</v>
      </c>
      <c r="F5156" t="str" cm="1">
        <f t="array" ref="F5156">_xlfn.SWITCH($E5156,"Forecast",IFERROR(SUMIFS(INDEX('Forecast Input'!$A:$BO,,MATCH(TEXT($A5156,"0"),'Forecast Input'!$1:$1,0)),'Forecast Input'!$A:$A,Master!C5156,'Forecast Input'!$D:$D,Master!D5156),0),"Actual",SUMIFS('CMO Input'!$Q:$Q,'CMO Input'!$E:$E,Master!$A5156,'CMO Input'!$C:$C,Master!$C5156,'CMO Input'!$AJ:$AJ,Master!$D5156,'CMO Input'!$AU:$AU,Master!$F5152),"")</f>
        <v/>
      </c>
    </row>
    <row r="5157" spans="1:6" x14ac:dyDescent="0.25">
      <c r="A5157" s="24">
        <v>25</v>
      </c>
      <c r="B5157" s="25">
        <v>44440</v>
      </c>
      <c r="C5157" s="24" t="s">
        <v>141</v>
      </c>
      <c r="D5157" s="24" t="s">
        <v>170</v>
      </c>
      <c r="E5157" s="24" t="s">
        <v>1488</v>
      </c>
      <c r="F5157" cm="1">
        <f t="array" ref="F5157">_xlfn.SWITCH($E5157,"Forecast",IFERROR(SUMIFS(INDEX('Forecast Input'!$A:$BO,,MATCH(TEXT($A5157,"0"),'Forecast Input'!$1:$1,0)),'Forecast Input'!$A:$A,Master!C5157,'Forecast Input'!$D:$D,Master!D5157),0),"Actual",SUMIFS('CMO Input'!$Q:$Q,'CMO Input'!$E:$E,Master!$A5157,'CMO Input'!$C:$C,Master!$C5157,'CMO Input'!$AJ:$AJ,Master!$D5157,'CMO Input'!$AU:$AU,Master!$F5153),"")</f>
        <v>0</v>
      </c>
    </row>
    <row r="5158" spans="1:6" x14ac:dyDescent="0.25">
      <c r="A5158" s="24">
        <v>25</v>
      </c>
      <c r="B5158" s="25">
        <v>44440</v>
      </c>
      <c r="C5158" s="24" t="s">
        <v>141</v>
      </c>
      <c r="D5158" s="24" t="s">
        <v>170</v>
      </c>
      <c r="E5158" s="24" t="s">
        <v>1487</v>
      </c>
      <c r="F5158" cm="1">
        <f t="array" ref="F5158">_xlfn.SWITCH($E5158,"Forecast",IFERROR(SUMIFS(INDEX('Forecast Input'!$A:$BO,,MATCH(TEXT($A5158,"0"),'Forecast Input'!$1:$1,0)),'Forecast Input'!$A:$A,Master!C5158,'Forecast Input'!$D:$D,Master!D5158),0),"Actual",SUMIFS('CMO Input'!$Q:$Q,'CMO Input'!$E:$E,Master!$A5158,'CMO Input'!$C:$C,Master!$C5158,'CMO Input'!$AJ:$AJ,Master!$D5158,'CMO Input'!$AU:$AU,Master!$F5154),"")</f>
        <v>0</v>
      </c>
    </row>
    <row r="5159" spans="1:6" x14ac:dyDescent="0.25">
      <c r="A5159" s="24">
        <v>25</v>
      </c>
      <c r="B5159" s="25">
        <v>44440</v>
      </c>
      <c r="C5159" s="24" t="s">
        <v>141</v>
      </c>
      <c r="D5159" s="24" t="s">
        <v>436</v>
      </c>
      <c r="E5159" s="24" t="s">
        <v>1489</v>
      </c>
      <c r="F5159" t="str" cm="1">
        <f t="array" ref="F5159">_xlfn.SWITCH($E5159,"Forecast",IFERROR(SUMIFS(INDEX('Forecast Input'!$A:$BO,,MATCH(TEXT($A5159,"0"),'Forecast Input'!$1:$1,0)),'Forecast Input'!$A:$A,Master!C5159,'Forecast Input'!$D:$D,Master!D5159),0),"Actual",SUMIFS('CMO Input'!$Q:$Q,'CMO Input'!$E:$E,Master!$A5159,'CMO Input'!$C:$C,Master!$C5159,'CMO Input'!$AJ:$AJ,Master!$D5159,'CMO Input'!$AU:$AU,Master!$F5155),"")</f>
        <v/>
      </c>
    </row>
    <row r="5160" spans="1:6" x14ac:dyDescent="0.25">
      <c r="A5160" s="24">
        <v>25</v>
      </c>
      <c r="B5160" s="25">
        <v>44440</v>
      </c>
      <c r="C5160" s="24" t="s">
        <v>141</v>
      </c>
      <c r="D5160" s="24" t="s">
        <v>436</v>
      </c>
      <c r="E5160" s="24" t="s">
        <v>1488</v>
      </c>
      <c r="F5160" cm="1">
        <f t="array" ref="F5160">_xlfn.SWITCH($E5160,"Forecast",IFERROR(SUMIFS(INDEX('Forecast Input'!$A:$BO,,MATCH(TEXT($A5160,"0"),'Forecast Input'!$1:$1,0)),'Forecast Input'!$A:$A,Master!C5160,'Forecast Input'!$D:$D,Master!D5160),0),"Actual",SUMIFS('CMO Input'!$Q:$Q,'CMO Input'!$E:$E,Master!$A5160,'CMO Input'!$C:$C,Master!$C5160,'CMO Input'!$AJ:$AJ,Master!$D5160,'CMO Input'!$AU:$AU,Master!$F5156),"")</f>
        <v>0</v>
      </c>
    </row>
    <row r="5161" spans="1:6" x14ac:dyDescent="0.25">
      <c r="A5161" s="24">
        <v>25</v>
      </c>
      <c r="B5161" s="25">
        <v>44440</v>
      </c>
      <c r="C5161" s="24" t="s">
        <v>141</v>
      </c>
      <c r="D5161" s="24" t="s">
        <v>436</v>
      </c>
      <c r="E5161" s="24" t="s">
        <v>1487</v>
      </c>
      <c r="F5161" cm="1">
        <f t="array" ref="F5161">_xlfn.SWITCH($E5161,"Forecast",IFERROR(SUMIFS(INDEX('Forecast Input'!$A:$BO,,MATCH(TEXT($A5161,"0"),'Forecast Input'!$1:$1,0)),'Forecast Input'!$A:$A,Master!C5161,'Forecast Input'!$D:$D,Master!D5161),0),"Actual",SUMIFS('CMO Input'!$Q:$Q,'CMO Input'!$E:$E,Master!$A5161,'CMO Input'!$C:$C,Master!$C5161,'CMO Input'!$AJ:$AJ,Master!$D5161,'CMO Input'!$AU:$AU,Master!$F5157),"")</f>
        <v>0</v>
      </c>
    </row>
    <row r="5162" spans="1:6" x14ac:dyDescent="0.25">
      <c r="A5162" s="24">
        <v>25</v>
      </c>
      <c r="B5162" s="25">
        <v>44440</v>
      </c>
      <c r="C5162" s="24" t="s">
        <v>141</v>
      </c>
      <c r="D5162" s="24" t="s">
        <v>1469</v>
      </c>
      <c r="E5162" s="24" t="s">
        <v>1489</v>
      </c>
      <c r="F5162" t="str" cm="1">
        <f t="array" ref="F5162">_xlfn.SWITCH($E5162,"Forecast",IFERROR(SUMIFS(INDEX('Forecast Input'!$A:$BO,,MATCH(TEXT($A5162,"0"),'Forecast Input'!$1:$1,0)),'Forecast Input'!$A:$A,Master!C5162,'Forecast Input'!$D:$D,Master!D5162),0),"Actual",SUMIFS('CMO Input'!$Q:$Q,'CMO Input'!$E:$E,Master!$A5162,'CMO Input'!$C:$C,Master!$C5162,'CMO Input'!$AJ:$AJ,Master!$D5162,'CMO Input'!$AU:$AU,Master!$F5158),"")</f>
        <v/>
      </c>
    </row>
    <row r="5163" spans="1:6" x14ac:dyDescent="0.25">
      <c r="A5163" s="24">
        <v>25</v>
      </c>
      <c r="B5163" s="25">
        <v>44440</v>
      </c>
      <c r="C5163" s="24" t="s">
        <v>141</v>
      </c>
      <c r="D5163" s="24" t="s">
        <v>1469</v>
      </c>
      <c r="E5163" s="24" t="s">
        <v>1488</v>
      </c>
      <c r="F5163" cm="1">
        <f t="array" ref="F5163">_xlfn.SWITCH($E5163,"Forecast",IFERROR(SUMIFS(INDEX('Forecast Input'!$A:$BO,,MATCH(TEXT($A5163,"0"),'Forecast Input'!$1:$1,0)),'Forecast Input'!$A:$A,Master!C5163,'Forecast Input'!$D:$D,Master!D5163),0),"Actual",SUMIFS('CMO Input'!$Q:$Q,'CMO Input'!$E:$E,Master!$A5163,'CMO Input'!$C:$C,Master!$C5163,'CMO Input'!$AJ:$AJ,Master!$D5163,'CMO Input'!$AU:$AU,Master!$F5159),"")</f>
        <v>0</v>
      </c>
    </row>
    <row r="5164" spans="1:6" x14ac:dyDescent="0.25">
      <c r="A5164" s="24">
        <v>25</v>
      </c>
      <c r="B5164" s="25">
        <v>44440</v>
      </c>
      <c r="C5164" s="24" t="s">
        <v>141</v>
      </c>
      <c r="D5164" s="24" t="s">
        <v>1469</v>
      </c>
      <c r="E5164" s="24" t="s">
        <v>1487</v>
      </c>
      <c r="F5164" cm="1">
        <f t="array" ref="F5164">_xlfn.SWITCH($E5164,"Forecast",IFERROR(SUMIFS(INDEX('Forecast Input'!$A:$BO,,MATCH(TEXT($A5164,"0"),'Forecast Input'!$1:$1,0)),'Forecast Input'!$A:$A,Master!C5164,'Forecast Input'!$D:$D,Master!D5164),0),"Actual",SUMIFS('CMO Input'!$Q:$Q,'CMO Input'!$E:$E,Master!$A5164,'CMO Input'!$C:$C,Master!$C5164,'CMO Input'!$AJ:$AJ,Master!$D5164,'CMO Input'!$AU:$AU,Master!$F5160),"")</f>
        <v>0</v>
      </c>
    </row>
    <row r="5165" spans="1:6" x14ac:dyDescent="0.25">
      <c r="A5165" s="24">
        <v>25</v>
      </c>
      <c r="B5165" s="25">
        <v>44440</v>
      </c>
      <c r="C5165" s="24" t="s">
        <v>127</v>
      </c>
      <c r="D5165" s="24" t="s">
        <v>10</v>
      </c>
      <c r="E5165" s="24" t="s">
        <v>1489</v>
      </c>
      <c r="F5165" t="str" cm="1">
        <f t="array" ref="F5165">_xlfn.SWITCH($E5165,"Forecast",IFERROR(SUMIFS(INDEX('Forecast Input'!$A:$BO,,MATCH(TEXT($A5165,"0"),'Forecast Input'!$1:$1,0)),'Forecast Input'!$A:$A,Master!C5165,'Forecast Input'!$D:$D,Master!D5165),0),"Actual",SUMIFS('CMO Input'!$Q:$Q,'CMO Input'!$E:$E,Master!$A5165,'CMO Input'!$C:$C,Master!$C5165,'CMO Input'!$AJ:$AJ,Master!$D5165,'CMO Input'!$AU:$AU,Master!$F5161),"")</f>
        <v/>
      </c>
    </row>
    <row r="5166" spans="1:6" x14ac:dyDescent="0.25">
      <c r="A5166" s="24">
        <v>25</v>
      </c>
      <c r="B5166" s="25">
        <v>44440</v>
      </c>
      <c r="C5166" s="24" t="s">
        <v>127</v>
      </c>
      <c r="D5166" s="24" t="s">
        <v>10</v>
      </c>
      <c r="E5166" s="24" t="s">
        <v>1488</v>
      </c>
      <c r="F5166" cm="1">
        <f t="array" ref="F5166">_xlfn.SWITCH($E5166,"Forecast",IFERROR(SUMIFS(INDEX('Forecast Input'!$A:$BO,,MATCH(TEXT($A5166,"0"),'Forecast Input'!$1:$1,0)),'Forecast Input'!$A:$A,Master!C5166,'Forecast Input'!$D:$D,Master!D5166),0),"Actual",SUMIFS('CMO Input'!$Q:$Q,'CMO Input'!$E:$E,Master!$A5166,'CMO Input'!$C:$C,Master!$C5166,'CMO Input'!$AJ:$AJ,Master!$D5166,'CMO Input'!$AU:$AU,Master!$F5162),"")</f>
        <v>0</v>
      </c>
    </row>
    <row r="5167" spans="1:6" x14ac:dyDescent="0.25">
      <c r="A5167" s="24">
        <v>25</v>
      </c>
      <c r="B5167" s="25">
        <v>44440</v>
      </c>
      <c r="C5167" s="24" t="s">
        <v>127</v>
      </c>
      <c r="D5167" s="24" t="s">
        <v>10</v>
      </c>
      <c r="E5167" s="24" t="s">
        <v>1487</v>
      </c>
      <c r="F5167" cm="1">
        <f t="array" ref="F5167">_xlfn.SWITCH($E5167,"Forecast",IFERROR(SUMIFS(INDEX('Forecast Input'!$A:$BO,,MATCH(TEXT($A5167,"0"),'Forecast Input'!$1:$1,0)),'Forecast Input'!$A:$A,Master!C5167,'Forecast Input'!$D:$D,Master!D5167),0),"Actual",SUMIFS('CMO Input'!$Q:$Q,'CMO Input'!$E:$E,Master!$A5167,'CMO Input'!$C:$C,Master!$C5167,'CMO Input'!$AJ:$AJ,Master!$D5167,'CMO Input'!$AU:$AU,Master!$F5163),"")</f>
        <v>0</v>
      </c>
    </row>
    <row r="5168" spans="1:6" x14ac:dyDescent="0.25">
      <c r="A5168" s="24">
        <v>25</v>
      </c>
      <c r="B5168" s="25">
        <v>44440</v>
      </c>
      <c r="C5168" s="24" t="s">
        <v>127</v>
      </c>
      <c r="D5168" s="24" t="s">
        <v>61</v>
      </c>
      <c r="E5168" s="24" t="s">
        <v>1489</v>
      </c>
      <c r="F5168" t="str" cm="1">
        <f t="array" ref="F5168">_xlfn.SWITCH($E5168,"Forecast",IFERROR(SUMIFS(INDEX('Forecast Input'!$A:$BO,,MATCH(TEXT($A5168,"0"),'Forecast Input'!$1:$1,0)),'Forecast Input'!$A:$A,Master!C5168,'Forecast Input'!$D:$D,Master!D5168),0),"Actual",SUMIFS('CMO Input'!$Q:$Q,'CMO Input'!$E:$E,Master!$A5168,'CMO Input'!$C:$C,Master!$C5168,'CMO Input'!$AJ:$AJ,Master!$D5168,'CMO Input'!$AU:$AU,Master!$F5164),"")</f>
        <v/>
      </c>
    </row>
    <row r="5169" spans="1:6" x14ac:dyDescent="0.25">
      <c r="A5169" s="24">
        <v>25</v>
      </c>
      <c r="B5169" s="25">
        <v>44440</v>
      </c>
      <c r="C5169" s="24" t="s">
        <v>127</v>
      </c>
      <c r="D5169" s="24" t="s">
        <v>61</v>
      </c>
      <c r="E5169" s="24" t="s">
        <v>1488</v>
      </c>
      <c r="F5169" cm="1">
        <f t="array" ref="F5169">_xlfn.SWITCH($E5169,"Forecast",IFERROR(SUMIFS(INDEX('Forecast Input'!$A:$BO,,MATCH(TEXT($A5169,"0"),'Forecast Input'!$1:$1,0)),'Forecast Input'!$A:$A,Master!C5169,'Forecast Input'!$D:$D,Master!D5169),0),"Actual",SUMIFS('CMO Input'!$Q:$Q,'CMO Input'!$E:$E,Master!$A5169,'CMO Input'!$C:$C,Master!$C5169,'CMO Input'!$AJ:$AJ,Master!$D5169,'CMO Input'!$AU:$AU,Master!$F5165),"")</f>
        <v>0</v>
      </c>
    </row>
    <row r="5170" spans="1:6" x14ac:dyDescent="0.25">
      <c r="A5170" s="24">
        <v>25</v>
      </c>
      <c r="B5170" s="25">
        <v>44440</v>
      </c>
      <c r="C5170" s="24" t="s">
        <v>127</v>
      </c>
      <c r="D5170" s="24" t="s">
        <v>61</v>
      </c>
      <c r="E5170" s="24" t="s">
        <v>1487</v>
      </c>
      <c r="F5170" cm="1">
        <f t="array" ref="F5170">_xlfn.SWITCH($E5170,"Forecast",IFERROR(SUMIFS(INDEX('Forecast Input'!$A:$BO,,MATCH(TEXT($A5170,"0"),'Forecast Input'!$1:$1,0)),'Forecast Input'!$A:$A,Master!C5170,'Forecast Input'!$D:$D,Master!D5170),0),"Actual",SUMIFS('CMO Input'!$Q:$Q,'CMO Input'!$E:$E,Master!$A5170,'CMO Input'!$C:$C,Master!$C5170,'CMO Input'!$AJ:$AJ,Master!$D5170,'CMO Input'!$AU:$AU,Master!$F5166),"")</f>
        <v>0</v>
      </c>
    </row>
    <row r="5171" spans="1:6" x14ac:dyDescent="0.25">
      <c r="A5171" s="24">
        <v>25</v>
      </c>
      <c r="B5171" s="25">
        <v>44440</v>
      </c>
      <c r="C5171" s="24" t="s">
        <v>127</v>
      </c>
      <c r="D5171" s="24" t="s">
        <v>103</v>
      </c>
      <c r="E5171" s="24" t="s">
        <v>1489</v>
      </c>
      <c r="F5171" t="str" cm="1">
        <f t="array" ref="F5171">_xlfn.SWITCH($E5171,"Forecast",IFERROR(SUMIFS(INDEX('Forecast Input'!$A:$BO,,MATCH(TEXT($A5171,"0"),'Forecast Input'!$1:$1,0)),'Forecast Input'!$A:$A,Master!C5171,'Forecast Input'!$D:$D,Master!D5171),0),"Actual",SUMIFS('CMO Input'!$Q:$Q,'CMO Input'!$E:$E,Master!$A5171,'CMO Input'!$C:$C,Master!$C5171,'CMO Input'!$AJ:$AJ,Master!$D5171,'CMO Input'!$AU:$AU,Master!$F5167),"")</f>
        <v/>
      </c>
    </row>
    <row r="5172" spans="1:6" x14ac:dyDescent="0.25">
      <c r="A5172" s="24">
        <v>25</v>
      </c>
      <c r="B5172" s="25">
        <v>44440</v>
      </c>
      <c r="C5172" s="24" t="s">
        <v>127</v>
      </c>
      <c r="D5172" s="24" t="s">
        <v>103</v>
      </c>
      <c r="E5172" s="24" t="s">
        <v>1488</v>
      </c>
      <c r="F5172" cm="1">
        <f t="array" ref="F5172">_xlfn.SWITCH($E5172,"Forecast",IFERROR(SUMIFS(INDEX('Forecast Input'!$A:$BO,,MATCH(TEXT($A5172,"0"),'Forecast Input'!$1:$1,0)),'Forecast Input'!$A:$A,Master!C5172,'Forecast Input'!$D:$D,Master!D5172),0),"Actual",SUMIFS('CMO Input'!$Q:$Q,'CMO Input'!$E:$E,Master!$A5172,'CMO Input'!$C:$C,Master!$C5172,'CMO Input'!$AJ:$AJ,Master!$D5172,'CMO Input'!$AU:$AU,Master!$F5168),"")</f>
        <v>0</v>
      </c>
    </row>
    <row r="5173" spans="1:6" x14ac:dyDescent="0.25">
      <c r="A5173" s="24">
        <v>25</v>
      </c>
      <c r="B5173" s="25">
        <v>44440</v>
      </c>
      <c r="C5173" s="24" t="s">
        <v>127</v>
      </c>
      <c r="D5173" s="24" t="s">
        <v>103</v>
      </c>
      <c r="E5173" s="24" t="s">
        <v>1487</v>
      </c>
      <c r="F5173" cm="1">
        <f t="array" ref="F5173">_xlfn.SWITCH($E5173,"Forecast",IFERROR(SUMIFS(INDEX('Forecast Input'!$A:$BO,,MATCH(TEXT($A5173,"0"),'Forecast Input'!$1:$1,0)),'Forecast Input'!$A:$A,Master!C5173,'Forecast Input'!$D:$D,Master!D5173),0),"Actual",SUMIFS('CMO Input'!$Q:$Q,'CMO Input'!$E:$E,Master!$A5173,'CMO Input'!$C:$C,Master!$C5173,'CMO Input'!$AJ:$AJ,Master!$D5173,'CMO Input'!$AU:$AU,Master!$F5169),"")</f>
        <v>0</v>
      </c>
    </row>
    <row r="5174" spans="1:6" x14ac:dyDescent="0.25">
      <c r="A5174" s="24">
        <v>25</v>
      </c>
      <c r="B5174" s="25">
        <v>44440</v>
      </c>
      <c r="C5174" s="24" t="s">
        <v>127</v>
      </c>
      <c r="D5174" s="24" t="s">
        <v>146</v>
      </c>
      <c r="E5174" s="24" t="s">
        <v>1489</v>
      </c>
      <c r="F5174" t="str" cm="1">
        <f t="array" ref="F5174">_xlfn.SWITCH($E5174,"Forecast",IFERROR(SUMIFS(INDEX('Forecast Input'!$A:$BO,,MATCH(TEXT($A5174,"0"),'Forecast Input'!$1:$1,0)),'Forecast Input'!$A:$A,Master!C5174,'Forecast Input'!$D:$D,Master!D5174),0),"Actual",SUMIFS('CMO Input'!$Q:$Q,'CMO Input'!$E:$E,Master!$A5174,'CMO Input'!$C:$C,Master!$C5174,'CMO Input'!$AJ:$AJ,Master!$D5174,'CMO Input'!$AU:$AU,Master!$F5170),"")</f>
        <v/>
      </c>
    </row>
    <row r="5175" spans="1:6" x14ac:dyDescent="0.25">
      <c r="A5175" s="24">
        <v>25</v>
      </c>
      <c r="B5175" s="25">
        <v>44440</v>
      </c>
      <c r="C5175" s="24" t="s">
        <v>127</v>
      </c>
      <c r="D5175" s="24" t="s">
        <v>146</v>
      </c>
      <c r="E5175" s="24" t="s">
        <v>1488</v>
      </c>
      <c r="F5175" cm="1">
        <f t="array" ref="F5175">_xlfn.SWITCH($E5175,"Forecast",IFERROR(SUMIFS(INDEX('Forecast Input'!$A:$BO,,MATCH(TEXT($A5175,"0"),'Forecast Input'!$1:$1,0)),'Forecast Input'!$A:$A,Master!C5175,'Forecast Input'!$D:$D,Master!D5175),0),"Actual",SUMIFS('CMO Input'!$Q:$Q,'CMO Input'!$E:$E,Master!$A5175,'CMO Input'!$C:$C,Master!$C5175,'CMO Input'!$AJ:$AJ,Master!$D5175,'CMO Input'!$AU:$AU,Master!$F5171),"")</f>
        <v>0</v>
      </c>
    </row>
    <row r="5176" spans="1:6" x14ac:dyDescent="0.25">
      <c r="A5176" s="24">
        <v>25</v>
      </c>
      <c r="B5176" s="25">
        <v>44440</v>
      </c>
      <c r="C5176" s="24" t="s">
        <v>127</v>
      </c>
      <c r="D5176" s="24" t="s">
        <v>146</v>
      </c>
      <c r="E5176" s="24" t="s">
        <v>1487</v>
      </c>
      <c r="F5176" cm="1">
        <f t="array" ref="F5176">_xlfn.SWITCH($E5176,"Forecast",IFERROR(SUMIFS(INDEX('Forecast Input'!$A:$BO,,MATCH(TEXT($A5176,"0"),'Forecast Input'!$1:$1,0)),'Forecast Input'!$A:$A,Master!C5176,'Forecast Input'!$D:$D,Master!D5176),0),"Actual",SUMIFS('CMO Input'!$Q:$Q,'CMO Input'!$E:$E,Master!$A5176,'CMO Input'!$C:$C,Master!$C5176,'CMO Input'!$AJ:$AJ,Master!$D5176,'CMO Input'!$AU:$AU,Master!$F5172),"")</f>
        <v>0</v>
      </c>
    </row>
    <row r="5177" spans="1:6" x14ac:dyDescent="0.25">
      <c r="A5177" s="24">
        <v>25</v>
      </c>
      <c r="B5177" s="25">
        <v>44440</v>
      </c>
      <c r="C5177" s="24" t="s">
        <v>127</v>
      </c>
      <c r="D5177" s="24" t="s">
        <v>166</v>
      </c>
      <c r="E5177" s="24" t="s">
        <v>1489</v>
      </c>
      <c r="F5177" t="str" cm="1">
        <f t="array" ref="F5177">_xlfn.SWITCH($E5177,"Forecast",IFERROR(SUMIFS(INDEX('Forecast Input'!$A:$BO,,MATCH(TEXT($A5177,"0"),'Forecast Input'!$1:$1,0)),'Forecast Input'!$A:$A,Master!C5177,'Forecast Input'!$D:$D,Master!D5177),0),"Actual",SUMIFS('CMO Input'!$Q:$Q,'CMO Input'!$E:$E,Master!$A5177,'CMO Input'!$C:$C,Master!$C5177,'CMO Input'!$AJ:$AJ,Master!$D5177,'CMO Input'!$AU:$AU,Master!$F5173),"")</f>
        <v/>
      </c>
    </row>
    <row r="5178" spans="1:6" x14ac:dyDescent="0.25">
      <c r="A5178" s="24">
        <v>25</v>
      </c>
      <c r="B5178" s="25">
        <v>44440</v>
      </c>
      <c r="C5178" s="24" t="s">
        <v>127</v>
      </c>
      <c r="D5178" s="24" t="s">
        <v>166</v>
      </c>
      <c r="E5178" s="24" t="s">
        <v>1488</v>
      </c>
      <c r="F5178" cm="1">
        <f t="array" ref="F5178">_xlfn.SWITCH($E5178,"Forecast",IFERROR(SUMIFS(INDEX('Forecast Input'!$A:$BO,,MATCH(TEXT($A5178,"0"),'Forecast Input'!$1:$1,0)),'Forecast Input'!$A:$A,Master!C5178,'Forecast Input'!$D:$D,Master!D5178),0),"Actual",SUMIFS('CMO Input'!$Q:$Q,'CMO Input'!$E:$E,Master!$A5178,'CMO Input'!$C:$C,Master!$C5178,'CMO Input'!$AJ:$AJ,Master!$D5178,'CMO Input'!$AU:$AU,Master!$F5174),"")</f>
        <v>0</v>
      </c>
    </row>
    <row r="5179" spans="1:6" x14ac:dyDescent="0.25">
      <c r="A5179" s="24">
        <v>25</v>
      </c>
      <c r="B5179" s="25">
        <v>44440</v>
      </c>
      <c r="C5179" s="24" t="s">
        <v>127</v>
      </c>
      <c r="D5179" s="24" t="s">
        <v>166</v>
      </c>
      <c r="E5179" s="24" t="s">
        <v>1487</v>
      </c>
      <c r="F5179" cm="1">
        <f t="array" ref="F5179">_xlfn.SWITCH($E5179,"Forecast",IFERROR(SUMIFS(INDEX('Forecast Input'!$A:$BO,,MATCH(TEXT($A5179,"0"),'Forecast Input'!$1:$1,0)),'Forecast Input'!$A:$A,Master!C5179,'Forecast Input'!$D:$D,Master!D5179),0),"Actual",SUMIFS('CMO Input'!$Q:$Q,'CMO Input'!$E:$E,Master!$A5179,'CMO Input'!$C:$C,Master!$C5179,'CMO Input'!$AJ:$AJ,Master!$D5179,'CMO Input'!$AU:$AU,Master!$F5175),"")</f>
        <v>0</v>
      </c>
    </row>
    <row r="5180" spans="1:6" x14ac:dyDescent="0.25">
      <c r="A5180" s="24">
        <v>25</v>
      </c>
      <c r="B5180" s="25">
        <v>44440</v>
      </c>
      <c r="C5180" s="24" t="s">
        <v>127</v>
      </c>
      <c r="D5180" s="24" t="s">
        <v>170</v>
      </c>
      <c r="E5180" s="24" t="s">
        <v>1489</v>
      </c>
      <c r="F5180" t="str" cm="1">
        <f t="array" ref="F5180">_xlfn.SWITCH($E5180,"Forecast",IFERROR(SUMIFS(INDEX('Forecast Input'!$A:$BO,,MATCH(TEXT($A5180,"0"),'Forecast Input'!$1:$1,0)),'Forecast Input'!$A:$A,Master!C5180,'Forecast Input'!$D:$D,Master!D5180),0),"Actual",SUMIFS('CMO Input'!$Q:$Q,'CMO Input'!$E:$E,Master!$A5180,'CMO Input'!$C:$C,Master!$C5180,'CMO Input'!$AJ:$AJ,Master!$D5180,'CMO Input'!$AU:$AU,Master!$F5176),"")</f>
        <v/>
      </c>
    </row>
    <row r="5181" spans="1:6" x14ac:dyDescent="0.25">
      <c r="A5181" s="24">
        <v>25</v>
      </c>
      <c r="B5181" s="25">
        <v>44440</v>
      </c>
      <c r="C5181" s="24" t="s">
        <v>127</v>
      </c>
      <c r="D5181" s="24" t="s">
        <v>170</v>
      </c>
      <c r="E5181" s="24" t="s">
        <v>1488</v>
      </c>
      <c r="F5181" cm="1">
        <f t="array" ref="F5181">_xlfn.SWITCH($E5181,"Forecast",IFERROR(SUMIFS(INDEX('Forecast Input'!$A:$BO,,MATCH(TEXT($A5181,"0"),'Forecast Input'!$1:$1,0)),'Forecast Input'!$A:$A,Master!C5181,'Forecast Input'!$D:$D,Master!D5181),0),"Actual",SUMIFS('CMO Input'!$Q:$Q,'CMO Input'!$E:$E,Master!$A5181,'CMO Input'!$C:$C,Master!$C5181,'CMO Input'!$AJ:$AJ,Master!$D5181,'CMO Input'!$AU:$AU,Master!$F5177),"")</f>
        <v>0</v>
      </c>
    </row>
    <row r="5182" spans="1:6" x14ac:dyDescent="0.25">
      <c r="A5182" s="24">
        <v>25</v>
      </c>
      <c r="B5182" s="25">
        <v>44440</v>
      </c>
      <c r="C5182" s="24" t="s">
        <v>127</v>
      </c>
      <c r="D5182" s="24" t="s">
        <v>170</v>
      </c>
      <c r="E5182" s="24" t="s">
        <v>1487</v>
      </c>
      <c r="F5182" cm="1">
        <f t="array" ref="F5182">_xlfn.SWITCH($E5182,"Forecast",IFERROR(SUMIFS(INDEX('Forecast Input'!$A:$BO,,MATCH(TEXT($A5182,"0"),'Forecast Input'!$1:$1,0)),'Forecast Input'!$A:$A,Master!C5182,'Forecast Input'!$D:$D,Master!D5182),0),"Actual",SUMIFS('CMO Input'!$Q:$Q,'CMO Input'!$E:$E,Master!$A5182,'CMO Input'!$C:$C,Master!$C5182,'CMO Input'!$AJ:$AJ,Master!$D5182,'CMO Input'!$AU:$AU,Master!$F5178),"")</f>
        <v>0</v>
      </c>
    </row>
    <row r="5183" spans="1:6" x14ac:dyDescent="0.25">
      <c r="A5183" s="24">
        <v>25</v>
      </c>
      <c r="B5183" s="25">
        <v>44440</v>
      </c>
      <c r="C5183" s="24" t="s">
        <v>127</v>
      </c>
      <c r="D5183" s="24" t="s">
        <v>436</v>
      </c>
      <c r="E5183" s="24" t="s">
        <v>1489</v>
      </c>
      <c r="F5183" t="str" cm="1">
        <f t="array" ref="F5183">_xlfn.SWITCH($E5183,"Forecast",IFERROR(SUMIFS(INDEX('Forecast Input'!$A:$BO,,MATCH(TEXT($A5183,"0"),'Forecast Input'!$1:$1,0)),'Forecast Input'!$A:$A,Master!C5183,'Forecast Input'!$D:$D,Master!D5183),0),"Actual",SUMIFS('CMO Input'!$Q:$Q,'CMO Input'!$E:$E,Master!$A5183,'CMO Input'!$C:$C,Master!$C5183,'CMO Input'!$AJ:$AJ,Master!$D5183,'CMO Input'!$AU:$AU,Master!$F5179),"")</f>
        <v/>
      </c>
    </row>
    <row r="5184" spans="1:6" x14ac:dyDescent="0.25">
      <c r="A5184" s="24">
        <v>25</v>
      </c>
      <c r="B5184" s="25">
        <v>44440</v>
      </c>
      <c r="C5184" s="24" t="s">
        <v>127</v>
      </c>
      <c r="D5184" s="24" t="s">
        <v>436</v>
      </c>
      <c r="E5184" s="24" t="s">
        <v>1488</v>
      </c>
      <c r="F5184" cm="1">
        <f t="array" ref="F5184">_xlfn.SWITCH($E5184,"Forecast",IFERROR(SUMIFS(INDEX('Forecast Input'!$A:$BO,,MATCH(TEXT($A5184,"0"),'Forecast Input'!$1:$1,0)),'Forecast Input'!$A:$A,Master!C5184,'Forecast Input'!$D:$D,Master!D5184),0),"Actual",SUMIFS('CMO Input'!$Q:$Q,'CMO Input'!$E:$E,Master!$A5184,'CMO Input'!$C:$C,Master!$C5184,'CMO Input'!$AJ:$AJ,Master!$D5184,'CMO Input'!$AU:$AU,Master!$F5180),"")</f>
        <v>0</v>
      </c>
    </row>
    <row r="5185" spans="1:6" x14ac:dyDescent="0.25">
      <c r="A5185" s="24">
        <v>25</v>
      </c>
      <c r="B5185" s="25">
        <v>44440</v>
      </c>
      <c r="C5185" s="24" t="s">
        <v>127</v>
      </c>
      <c r="D5185" s="24" t="s">
        <v>436</v>
      </c>
      <c r="E5185" s="24" t="s">
        <v>1487</v>
      </c>
      <c r="F5185" cm="1">
        <f t="array" ref="F5185">_xlfn.SWITCH($E5185,"Forecast",IFERROR(SUMIFS(INDEX('Forecast Input'!$A:$BO,,MATCH(TEXT($A5185,"0"),'Forecast Input'!$1:$1,0)),'Forecast Input'!$A:$A,Master!C5185,'Forecast Input'!$D:$D,Master!D5185),0),"Actual",SUMIFS('CMO Input'!$Q:$Q,'CMO Input'!$E:$E,Master!$A5185,'CMO Input'!$C:$C,Master!$C5185,'CMO Input'!$AJ:$AJ,Master!$D5185,'CMO Input'!$AU:$AU,Master!$F5181),"")</f>
        <v>0</v>
      </c>
    </row>
    <row r="5186" spans="1:6" x14ac:dyDescent="0.25">
      <c r="A5186" s="24">
        <v>25</v>
      </c>
      <c r="B5186" s="25">
        <v>44440</v>
      </c>
      <c r="C5186" s="24" t="s">
        <v>127</v>
      </c>
      <c r="D5186" s="24" t="s">
        <v>1469</v>
      </c>
      <c r="E5186" s="24" t="s">
        <v>1489</v>
      </c>
      <c r="F5186" t="str" cm="1">
        <f t="array" ref="F5186">_xlfn.SWITCH($E5186,"Forecast",IFERROR(SUMIFS(INDEX('Forecast Input'!$A:$BO,,MATCH(TEXT($A5186,"0"),'Forecast Input'!$1:$1,0)),'Forecast Input'!$A:$A,Master!C5186,'Forecast Input'!$D:$D,Master!D5186),0),"Actual",SUMIFS('CMO Input'!$Q:$Q,'CMO Input'!$E:$E,Master!$A5186,'CMO Input'!$C:$C,Master!$C5186,'CMO Input'!$AJ:$AJ,Master!$D5186,'CMO Input'!$AU:$AU,Master!$F5182),"")</f>
        <v/>
      </c>
    </row>
    <row r="5187" spans="1:6" x14ac:dyDescent="0.25">
      <c r="A5187" s="24">
        <v>25</v>
      </c>
      <c r="B5187" s="25">
        <v>44440</v>
      </c>
      <c r="C5187" s="24" t="s">
        <v>127</v>
      </c>
      <c r="D5187" s="24" t="s">
        <v>1469</v>
      </c>
      <c r="E5187" s="24" t="s">
        <v>1488</v>
      </c>
      <c r="F5187" cm="1">
        <f t="array" ref="F5187">_xlfn.SWITCH($E5187,"Forecast",IFERROR(SUMIFS(INDEX('Forecast Input'!$A:$BO,,MATCH(TEXT($A5187,"0"),'Forecast Input'!$1:$1,0)),'Forecast Input'!$A:$A,Master!C5187,'Forecast Input'!$D:$D,Master!D5187),0),"Actual",SUMIFS('CMO Input'!$Q:$Q,'CMO Input'!$E:$E,Master!$A5187,'CMO Input'!$C:$C,Master!$C5187,'CMO Input'!$AJ:$AJ,Master!$D5187,'CMO Input'!$AU:$AU,Master!$F5183),"")</f>
        <v>0</v>
      </c>
    </row>
    <row r="5188" spans="1:6" x14ac:dyDescent="0.25">
      <c r="A5188" s="24">
        <v>25</v>
      </c>
      <c r="B5188" s="25">
        <v>44440</v>
      </c>
      <c r="C5188" s="24" t="s">
        <v>127</v>
      </c>
      <c r="D5188" s="24" t="s">
        <v>1469</v>
      </c>
      <c r="E5188" s="24" t="s">
        <v>1487</v>
      </c>
      <c r="F5188" cm="1">
        <f t="array" ref="F5188">_xlfn.SWITCH($E5188,"Forecast",IFERROR(SUMIFS(INDEX('Forecast Input'!$A:$BO,,MATCH(TEXT($A5188,"0"),'Forecast Input'!$1:$1,0)),'Forecast Input'!$A:$A,Master!C5188,'Forecast Input'!$D:$D,Master!D5188),0),"Actual",SUMIFS('CMO Input'!$Q:$Q,'CMO Input'!$E:$E,Master!$A5188,'CMO Input'!$C:$C,Master!$C5188,'CMO Input'!$AJ:$AJ,Master!$D5188,'CMO Input'!$AU:$AU,Master!$F5184),"")</f>
        <v>0</v>
      </c>
    </row>
    <row r="5189" spans="1:6" x14ac:dyDescent="0.25">
      <c r="A5189" s="24">
        <v>25</v>
      </c>
      <c r="B5189" s="25">
        <v>44440</v>
      </c>
      <c r="C5189" s="24" t="s">
        <v>44</v>
      </c>
      <c r="D5189" s="24" t="s">
        <v>10</v>
      </c>
      <c r="E5189" s="24" t="s">
        <v>1489</v>
      </c>
      <c r="F5189" t="str" cm="1">
        <f t="array" ref="F5189">_xlfn.SWITCH($E5189,"Forecast",IFERROR(SUMIFS(INDEX('Forecast Input'!$A:$BO,,MATCH(TEXT($A5189,"0"),'Forecast Input'!$1:$1,0)),'Forecast Input'!$A:$A,Master!C5189,'Forecast Input'!$D:$D,Master!D5189),0),"Actual",SUMIFS('CMO Input'!$Q:$Q,'CMO Input'!$E:$E,Master!$A5189,'CMO Input'!$C:$C,Master!$C5189,'CMO Input'!$AJ:$AJ,Master!$D5189,'CMO Input'!$AU:$AU,Master!$F5185),"")</f>
        <v/>
      </c>
    </row>
    <row r="5190" spans="1:6" x14ac:dyDescent="0.25">
      <c r="A5190" s="24">
        <v>25</v>
      </c>
      <c r="B5190" s="25">
        <v>44440</v>
      </c>
      <c r="C5190" s="24" t="s">
        <v>44</v>
      </c>
      <c r="D5190" s="24" t="s">
        <v>10</v>
      </c>
      <c r="E5190" s="24" t="s">
        <v>1488</v>
      </c>
      <c r="F5190" cm="1">
        <f t="array" ref="F5190">_xlfn.SWITCH($E5190,"Forecast",IFERROR(SUMIFS(INDEX('Forecast Input'!$A:$BO,,MATCH(TEXT($A5190,"0"),'Forecast Input'!$1:$1,0)),'Forecast Input'!$A:$A,Master!C5190,'Forecast Input'!$D:$D,Master!D5190),0),"Actual",SUMIFS('CMO Input'!$Q:$Q,'CMO Input'!$E:$E,Master!$A5190,'CMO Input'!$C:$C,Master!$C5190,'CMO Input'!$AJ:$AJ,Master!$D5190,'CMO Input'!$AU:$AU,Master!$F5186),"")</f>
        <v>0</v>
      </c>
    </row>
    <row r="5191" spans="1:6" x14ac:dyDescent="0.25">
      <c r="A5191" s="24">
        <v>25</v>
      </c>
      <c r="B5191" s="25">
        <v>44440</v>
      </c>
      <c r="C5191" s="24" t="s">
        <v>44</v>
      </c>
      <c r="D5191" s="24" t="s">
        <v>10</v>
      </c>
      <c r="E5191" s="24" t="s">
        <v>1487</v>
      </c>
      <c r="F5191" cm="1">
        <f t="array" ref="F5191">_xlfn.SWITCH($E5191,"Forecast",IFERROR(SUMIFS(INDEX('Forecast Input'!$A:$BO,,MATCH(TEXT($A5191,"0"),'Forecast Input'!$1:$1,0)),'Forecast Input'!$A:$A,Master!C5191,'Forecast Input'!$D:$D,Master!D5191),0),"Actual",SUMIFS('CMO Input'!$Q:$Q,'CMO Input'!$E:$E,Master!$A5191,'CMO Input'!$C:$C,Master!$C5191,'CMO Input'!$AJ:$AJ,Master!$D5191,'CMO Input'!$AU:$AU,Master!$F5187),"")</f>
        <v>0</v>
      </c>
    </row>
    <row r="5192" spans="1:6" x14ac:dyDescent="0.25">
      <c r="A5192" s="24">
        <v>25</v>
      </c>
      <c r="B5192" s="25">
        <v>44440</v>
      </c>
      <c r="C5192" s="24" t="s">
        <v>44</v>
      </c>
      <c r="D5192" s="24" t="s">
        <v>61</v>
      </c>
      <c r="E5192" s="24" t="s">
        <v>1489</v>
      </c>
      <c r="F5192" t="str" cm="1">
        <f t="array" ref="F5192">_xlfn.SWITCH($E5192,"Forecast",IFERROR(SUMIFS(INDEX('Forecast Input'!$A:$BO,,MATCH(TEXT($A5192,"0"),'Forecast Input'!$1:$1,0)),'Forecast Input'!$A:$A,Master!C5192,'Forecast Input'!$D:$D,Master!D5192),0),"Actual",SUMIFS('CMO Input'!$Q:$Q,'CMO Input'!$E:$E,Master!$A5192,'CMO Input'!$C:$C,Master!$C5192,'CMO Input'!$AJ:$AJ,Master!$D5192,'CMO Input'!$AU:$AU,Master!$F5188),"")</f>
        <v/>
      </c>
    </row>
    <row r="5193" spans="1:6" x14ac:dyDescent="0.25">
      <c r="A5193" s="24">
        <v>25</v>
      </c>
      <c r="B5193" s="25">
        <v>44440</v>
      </c>
      <c r="C5193" s="24" t="s">
        <v>44</v>
      </c>
      <c r="D5193" s="24" t="s">
        <v>61</v>
      </c>
      <c r="E5193" s="24" t="s">
        <v>1488</v>
      </c>
      <c r="F5193" cm="1">
        <f t="array" ref="F5193">_xlfn.SWITCH($E5193,"Forecast",IFERROR(SUMIFS(INDEX('Forecast Input'!$A:$BO,,MATCH(TEXT($A5193,"0"),'Forecast Input'!$1:$1,0)),'Forecast Input'!$A:$A,Master!C5193,'Forecast Input'!$D:$D,Master!D5193),0),"Actual",SUMIFS('CMO Input'!$Q:$Q,'CMO Input'!$E:$E,Master!$A5193,'CMO Input'!$C:$C,Master!$C5193,'CMO Input'!$AJ:$AJ,Master!$D5193,'CMO Input'!$AU:$AU,Master!$F5189),"")</f>
        <v>0</v>
      </c>
    </row>
    <row r="5194" spans="1:6" x14ac:dyDescent="0.25">
      <c r="A5194" s="24">
        <v>25</v>
      </c>
      <c r="B5194" s="25">
        <v>44440</v>
      </c>
      <c r="C5194" s="24" t="s">
        <v>44</v>
      </c>
      <c r="D5194" s="24" t="s">
        <v>61</v>
      </c>
      <c r="E5194" s="24" t="s">
        <v>1487</v>
      </c>
      <c r="F5194" cm="1">
        <f t="array" ref="F5194">_xlfn.SWITCH($E5194,"Forecast",IFERROR(SUMIFS(INDEX('Forecast Input'!$A:$BO,,MATCH(TEXT($A5194,"0"),'Forecast Input'!$1:$1,0)),'Forecast Input'!$A:$A,Master!C5194,'Forecast Input'!$D:$D,Master!D5194),0),"Actual",SUMIFS('CMO Input'!$Q:$Q,'CMO Input'!$E:$E,Master!$A5194,'CMO Input'!$C:$C,Master!$C5194,'CMO Input'!$AJ:$AJ,Master!$D5194,'CMO Input'!$AU:$AU,Master!$F5190),"")</f>
        <v>0</v>
      </c>
    </row>
    <row r="5195" spans="1:6" x14ac:dyDescent="0.25">
      <c r="A5195" s="24">
        <v>25</v>
      </c>
      <c r="B5195" s="25">
        <v>44440</v>
      </c>
      <c r="C5195" s="24" t="s">
        <v>44</v>
      </c>
      <c r="D5195" s="24" t="s">
        <v>103</v>
      </c>
      <c r="E5195" s="24" t="s">
        <v>1489</v>
      </c>
      <c r="F5195" t="str" cm="1">
        <f t="array" ref="F5195">_xlfn.SWITCH($E5195,"Forecast",IFERROR(SUMIFS(INDEX('Forecast Input'!$A:$BO,,MATCH(TEXT($A5195,"0"),'Forecast Input'!$1:$1,0)),'Forecast Input'!$A:$A,Master!C5195,'Forecast Input'!$D:$D,Master!D5195),0),"Actual",SUMIFS('CMO Input'!$Q:$Q,'CMO Input'!$E:$E,Master!$A5195,'CMO Input'!$C:$C,Master!$C5195,'CMO Input'!$AJ:$AJ,Master!$D5195,'CMO Input'!$AU:$AU,Master!$F5191),"")</f>
        <v/>
      </c>
    </row>
    <row r="5196" spans="1:6" x14ac:dyDescent="0.25">
      <c r="A5196" s="24">
        <v>25</v>
      </c>
      <c r="B5196" s="25">
        <v>44440</v>
      </c>
      <c r="C5196" s="24" t="s">
        <v>44</v>
      </c>
      <c r="D5196" s="24" t="s">
        <v>103</v>
      </c>
      <c r="E5196" s="24" t="s">
        <v>1488</v>
      </c>
      <c r="F5196" cm="1">
        <f t="array" ref="F5196">_xlfn.SWITCH($E5196,"Forecast",IFERROR(SUMIFS(INDEX('Forecast Input'!$A:$BO,,MATCH(TEXT($A5196,"0"),'Forecast Input'!$1:$1,0)),'Forecast Input'!$A:$A,Master!C5196,'Forecast Input'!$D:$D,Master!D5196),0),"Actual",SUMIFS('CMO Input'!$Q:$Q,'CMO Input'!$E:$E,Master!$A5196,'CMO Input'!$C:$C,Master!$C5196,'CMO Input'!$AJ:$AJ,Master!$D5196,'CMO Input'!$AU:$AU,Master!$F5192),"")</f>
        <v>0</v>
      </c>
    </row>
    <row r="5197" spans="1:6" x14ac:dyDescent="0.25">
      <c r="A5197" s="24">
        <v>25</v>
      </c>
      <c r="B5197" s="25">
        <v>44440</v>
      </c>
      <c r="C5197" s="24" t="s">
        <v>44</v>
      </c>
      <c r="D5197" s="24" t="s">
        <v>103</v>
      </c>
      <c r="E5197" s="24" t="s">
        <v>1487</v>
      </c>
      <c r="F5197" cm="1">
        <f t="array" ref="F5197">_xlfn.SWITCH($E5197,"Forecast",IFERROR(SUMIFS(INDEX('Forecast Input'!$A:$BO,,MATCH(TEXT($A5197,"0"),'Forecast Input'!$1:$1,0)),'Forecast Input'!$A:$A,Master!C5197,'Forecast Input'!$D:$D,Master!D5197),0),"Actual",SUMIFS('CMO Input'!$Q:$Q,'CMO Input'!$E:$E,Master!$A5197,'CMO Input'!$C:$C,Master!$C5197,'CMO Input'!$AJ:$AJ,Master!$D5197,'CMO Input'!$AU:$AU,Master!$F5193),"")</f>
        <v>0</v>
      </c>
    </row>
    <row r="5198" spans="1:6" x14ac:dyDescent="0.25">
      <c r="A5198" s="24">
        <v>25</v>
      </c>
      <c r="B5198" s="25">
        <v>44440</v>
      </c>
      <c r="C5198" s="24" t="s">
        <v>44</v>
      </c>
      <c r="D5198" s="24" t="s">
        <v>146</v>
      </c>
      <c r="E5198" s="24" t="s">
        <v>1489</v>
      </c>
      <c r="F5198" t="str" cm="1">
        <f t="array" ref="F5198">_xlfn.SWITCH($E5198,"Forecast",IFERROR(SUMIFS(INDEX('Forecast Input'!$A:$BO,,MATCH(TEXT($A5198,"0"),'Forecast Input'!$1:$1,0)),'Forecast Input'!$A:$A,Master!C5198,'Forecast Input'!$D:$D,Master!D5198),0),"Actual",SUMIFS('CMO Input'!$Q:$Q,'CMO Input'!$E:$E,Master!$A5198,'CMO Input'!$C:$C,Master!$C5198,'CMO Input'!$AJ:$AJ,Master!$D5198,'CMO Input'!$AU:$AU,Master!$F5194),"")</f>
        <v/>
      </c>
    </row>
    <row r="5199" spans="1:6" x14ac:dyDescent="0.25">
      <c r="A5199" s="24">
        <v>25</v>
      </c>
      <c r="B5199" s="25">
        <v>44440</v>
      </c>
      <c r="C5199" s="24" t="s">
        <v>44</v>
      </c>
      <c r="D5199" s="24" t="s">
        <v>146</v>
      </c>
      <c r="E5199" s="24" t="s">
        <v>1488</v>
      </c>
      <c r="F5199" cm="1">
        <f t="array" ref="F5199">_xlfn.SWITCH($E5199,"Forecast",IFERROR(SUMIFS(INDEX('Forecast Input'!$A:$BO,,MATCH(TEXT($A5199,"0"),'Forecast Input'!$1:$1,0)),'Forecast Input'!$A:$A,Master!C5199,'Forecast Input'!$D:$D,Master!D5199),0),"Actual",SUMIFS('CMO Input'!$Q:$Q,'CMO Input'!$E:$E,Master!$A5199,'CMO Input'!$C:$C,Master!$C5199,'CMO Input'!$AJ:$AJ,Master!$D5199,'CMO Input'!$AU:$AU,Master!$F5195),"")</f>
        <v>0</v>
      </c>
    </row>
    <row r="5200" spans="1:6" x14ac:dyDescent="0.25">
      <c r="A5200" s="24">
        <v>25</v>
      </c>
      <c r="B5200" s="25">
        <v>44440</v>
      </c>
      <c r="C5200" s="24" t="s">
        <v>44</v>
      </c>
      <c r="D5200" s="24" t="s">
        <v>146</v>
      </c>
      <c r="E5200" s="24" t="s">
        <v>1487</v>
      </c>
      <c r="F5200" cm="1">
        <f t="array" ref="F5200">_xlfn.SWITCH($E5200,"Forecast",IFERROR(SUMIFS(INDEX('Forecast Input'!$A:$BO,,MATCH(TEXT($A5200,"0"),'Forecast Input'!$1:$1,0)),'Forecast Input'!$A:$A,Master!C5200,'Forecast Input'!$D:$D,Master!D5200),0),"Actual",SUMIFS('CMO Input'!$Q:$Q,'CMO Input'!$E:$E,Master!$A5200,'CMO Input'!$C:$C,Master!$C5200,'CMO Input'!$AJ:$AJ,Master!$D5200,'CMO Input'!$AU:$AU,Master!$F5196),"")</f>
        <v>0</v>
      </c>
    </row>
    <row r="5201" spans="1:6" x14ac:dyDescent="0.25">
      <c r="A5201" s="24">
        <v>25</v>
      </c>
      <c r="B5201" s="25">
        <v>44440</v>
      </c>
      <c r="C5201" s="24" t="s">
        <v>44</v>
      </c>
      <c r="D5201" s="24" t="s">
        <v>166</v>
      </c>
      <c r="E5201" s="24" t="s">
        <v>1489</v>
      </c>
      <c r="F5201" t="str" cm="1">
        <f t="array" ref="F5201">_xlfn.SWITCH($E5201,"Forecast",IFERROR(SUMIFS(INDEX('Forecast Input'!$A:$BO,,MATCH(TEXT($A5201,"0"),'Forecast Input'!$1:$1,0)),'Forecast Input'!$A:$A,Master!C5201,'Forecast Input'!$D:$D,Master!D5201),0),"Actual",SUMIFS('CMO Input'!$Q:$Q,'CMO Input'!$E:$E,Master!$A5201,'CMO Input'!$C:$C,Master!$C5201,'CMO Input'!$AJ:$AJ,Master!$D5201,'CMO Input'!$AU:$AU,Master!$F5197),"")</f>
        <v/>
      </c>
    </row>
    <row r="5202" spans="1:6" x14ac:dyDescent="0.25">
      <c r="A5202" s="24">
        <v>25</v>
      </c>
      <c r="B5202" s="25">
        <v>44440</v>
      </c>
      <c r="C5202" s="24" t="s">
        <v>44</v>
      </c>
      <c r="D5202" s="24" t="s">
        <v>166</v>
      </c>
      <c r="E5202" s="24" t="s">
        <v>1488</v>
      </c>
      <c r="F5202" cm="1">
        <f t="array" ref="F5202">_xlfn.SWITCH($E5202,"Forecast",IFERROR(SUMIFS(INDEX('Forecast Input'!$A:$BO,,MATCH(TEXT($A5202,"0"),'Forecast Input'!$1:$1,0)),'Forecast Input'!$A:$A,Master!C5202,'Forecast Input'!$D:$D,Master!D5202),0),"Actual",SUMIFS('CMO Input'!$Q:$Q,'CMO Input'!$E:$E,Master!$A5202,'CMO Input'!$C:$C,Master!$C5202,'CMO Input'!$AJ:$AJ,Master!$D5202,'CMO Input'!$AU:$AU,Master!$F5198),"")</f>
        <v>0</v>
      </c>
    </row>
    <row r="5203" spans="1:6" x14ac:dyDescent="0.25">
      <c r="A5203" s="24">
        <v>25</v>
      </c>
      <c r="B5203" s="25">
        <v>44440</v>
      </c>
      <c r="C5203" s="24" t="s">
        <v>44</v>
      </c>
      <c r="D5203" s="24" t="s">
        <v>166</v>
      </c>
      <c r="E5203" s="24" t="s">
        <v>1487</v>
      </c>
      <c r="F5203" cm="1">
        <f t="array" ref="F5203">_xlfn.SWITCH($E5203,"Forecast",IFERROR(SUMIFS(INDEX('Forecast Input'!$A:$BO,,MATCH(TEXT($A5203,"0"),'Forecast Input'!$1:$1,0)),'Forecast Input'!$A:$A,Master!C5203,'Forecast Input'!$D:$D,Master!D5203),0),"Actual",SUMIFS('CMO Input'!$Q:$Q,'CMO Input'!$E:$E,Master!$A5203,'CMO Input'!$C:$C,Master!$C5203,'CMO Input'!$AJ:$AJ,Master!$D5203,'CMO Input'!$AU:$AU,Master!$F5199),"")</f>
        <v>0</v>
      </c>
    </row>
    <row r="5204" spans="1:6" x14ac:dyDescent="0.25">
      <c r="A5204" s="24">
        <v>25</v>
      </c>
      <c r="B5204" s="25">
        <v>44440</v>
      </c>
      <c r="C5204" s="24" t="s">
        <v>44</v>
      </c>
      <c r="D5204" s="24" t="s">
        <v>170</v>
      </c>
      <c r="E5204" s="24" t="s">
        <v>1489</v>
      </c>
      <c r="F5204" t="str" cm="1">
        <f t="array" ref="F5204">_xlfn.SWITCH($E5204,"Forecast",IFERROR(SUMIFS(INDEX('Forecast Input'!$A:$BO,,MATCH(TEXT($A5204,"0"),'Forecast Input'!$1:$1,0)),'Forecast Input'!$A:$A,Master!C5204,'Forecast Input'!$D:$D,Master!D5204),0),"Actual",SUMIFS('CMO Input'!$Q:$Q,'CMO Input'!$E:$E,Master!$A5204,'CMO Input'!$C:$C,Master!$C5204,'CMO Input'!$AJ:$AJ,Master!$D5204,'CMO Input'!$AU:$AU,Master!$F5200),"")</f>
        <v/>
      </c>
    </row>
    <row r="5205" spans="1:6" x14ac:dyDescent="0.25">
      <c r="A5205" s="24">
        <v>25</v>
      </c>
      <c r="B5205" s="25">
        <v>44440</v>
      </c>
      <c r="C5205" s="24" t="s">
        <v>44</v>
      </c>
      <c r="D5205" s="24" t="s">
        <v>170</v>
      </c>
      <c r="E5205" s="24" t="s">
        <v>1488</v>
      </c>
      <c r="F5205" cm="1">
        <f t="array" ref="F5205">_xlfn.SWITCH($E5205,"Forecast",IFERROR(SUMIFS(INDEX('Forecast Input'!$A:$BO,,MATCH(TEXT($A5205,"0"),'Forecast Input'!$1:$1,0)),'Forecast Input'!$A:$A,Master!C5205,'Forecast Input'!$D:$D,Master!D5205),0),"Actual",SUMIFS('CMO Input'!$Q:$Q,'CMO Input'!$E:$E,Master!$A5205,'CMO Input'!$C:$C,Master!$C5205,'CMO Input'!$AJ:$AJ,Master!$D5205,'CMO Input'!$AU:$AU,Master!$F5201),"")</f>
        <v>0</v>
      </c>
    </row>
    <row r="5206" spans="1:6" x14ac:dyDescent="0.25">
      <c r="A5206" s="24">
        <v>25</v>
      </c>
      <c r="B5206" s="25">
        <v>44440</v>
      </c>
      <c r="C5206" s="24" t="s">
        <v>44</v>
      </c>
      <c r="D5206" s="24" t="s">
        <v>170</v>
      </c>
      <c r="E5206" s="24" t="s">
        <v>1487</v>
      </c>
      <c r="F5206" cm="1">
        <f t="array" ref="F5206">_xlfn.SWITCH($E5206,"Forecast",IFERROR(SUMIFS(INDEX('Forecast Input'!$A:$BO,,MATCH(TEXT($A5206,"0"),'Forecast Input'!$1:$1,0)),'Forecast Input'!$A:$A,Master!C5206,'Forecast Input'!$D:$D,Master!D5206),0),"Actual",SUMIFS('CMO Input'!$Q:$Q,'CMO Input'!$E:$E,Master!$A5206,'CMO Input'!$C:$C,Master!$C5206,'CMO Input'!$AJ:$AJ,Master!$D5206,'CMO Input'!$AU:$AU,Master!$F5202),"")</f>
        <v>0</v>
      </c>
    </row>
    <row r="5207" spans="1:6" x14ac:dyDescent="0.25">
      <c r="A5207" s="24">
        <v>25</v>
      </c>
      <c r="B5207" s="25">
        <v>44440</v>
      </c>
      <c r="C5207" s="24" t="s">
        <v>44</v>
      </c>
      <c r="D5207" s="24" t="s">
        <v>436</v>
      </c>
      <c r="E5207" s="24" t="s">
        <v>1489</v>
      </c>
      <c r="F5207" t="str" cm="1">
        <f t="array" ref="F5207">_xlfn.SWITCH($E5207,"Forecast",IFERROR(SUMIFS(INDEX('Forecast Input'!$A:$BO,,MATCH(TEXT($A5207,"0"),'Forecast Input'!$1:$1,0)),'Forecast Input'!$A:$A,Master!C5207,'Forecast Input'!$D:$D,Master!D5207),0),"Actual",SUMIFS('CMO Input'!$Q:$Q,'CMO Input'!$E:$E,Master!$A5207,'CMO Input'!$C:$C,Master!$C5207,'CMO Input'!$AJ:$AJ,Master!$D5207,'CMO Input'!$AU:$AU,Master!$F5203),"")</f>
        <v/>
      </c>
    </row>
    <row r="5208" spans="1:6" x14ac:dyDescent="0.25">
      <c r="A5208" s="24">
        <v>25</v>
      </c>
      <c r="B5208" s="25">
        <v>44440</v>
      </c>
      <c r="C5208" s="24" t="s">
        <v>44</v>
      </c>
      <c r="D5208" s="24" t="s">
        <v>436</v>
      </c>
      <c r="E5208" s="24" t="s">
        <v>1488</v>
      </c>
      <c r="F5208" cm="1">
        <f t="array" ref="F5208">_xlfn.SWITCH($E5208,"Forecast",IFERROR(SUMIFS(INDEX('Forecast Input'!$A:$BO,,MATCH(TEXT($A5208,"0"),'Forecast Input'!$1:$1,0)),'Forecast Input'!$A:$A,Master!C5208,'Forecast Input'!$D:$D,Master!D5208),0),"Actual",SUMIFS('CMO Input'!$Q:$Q,'CMO Input'!$E:$E,Master!$A5208,'CMO Input'!$C:$C,Master!$C5208,'CMO Input'!$AJ:$AJ,Master!$D5208,'CMO Input'!$AU:$AU,Master!$F5204),"")</f>
        <v>0</v>
      </c>
    </row>
    <row r="5209" spans="1:6" x14ac:dyDescent="0.25">
      <c r="A5209" s="24">
        <v>25</v>
      </c>
      <c r="B5209" s="25">
        <v>44440</v>
      </c>
      <c r="C5209" s="24" t="s">
        <v>44</v>
      </c>
      <c r="D5209" s="24" t="s">
        <v>436</v>
      </c>
      <c r="E5209" s="24" t="s">
        <v>1487</v>
      </c>
      <c r="F5209" cm="1">
        <f t="array" ref="F5209">_xlfn.SWITCH($E5209,"Forecast",IFERROR(SUMIFS(INDEX('Forecast Input'!$A:$BO,,MATCH(TEXT($A5209,"0"),'Forecast Input'!$1:$1,0)),'Forecast Input'!$A:$A,Master!C5209,'Forecast Input'!$D:$D,Master!D5209),0),"Actual",SUMIFS('CMO Input'!$Q:$Q,'CMO Input'!$E:$E,Master!$A5209,'CMO Input'!$C:$C,Master!$C5209,'CMO Input'!$AJ:$AJ,Master!$D5209,'CMO Input'!$AU:$AU,Master!$F5205),"")</f>
        <v>0</v>
      </c>
    </row>
    <row r="5210" spans="1:6" x14ac:dyDescent="0.25">
      <c r="A5210" s="24">
        <v>25</v>
      </c>
      <c r="B5210" s="25">
        <v>44440</v>
      </c>
      <c r="C5210" s="24" t="s">
        <v>44</v>
      </c>
      <c r="D5210" s="24" t="s">
        <v>1469</v>
      </c>
      <c r="E5210" s="24" t="s">
        <v>1489</v>
      </c>
      <c r="F5210" t="str" cm="1">
        <f t="array" ref="F5210">_xlfn.SWITCH($E5210,"Forecast",IFERROR(SUMIFS(INDEX('Forecast Input'!$A:$BO,,MATCH(TEXT($A5210,"0"),'Forecast Input'!$1:$1,0)),'Forecast Input'!$A:$A,Master!C5210,'Forecast Input'!$D:$D,Master!D5210),0),"Actual",SUMIFS('CMO Input'!$Q:$Q,'CMO Input'!$E:$E,Master!$A5210,'CMO Input'!$C:$C,Master!$C5210,'CMO Input'!$AJ:$AJ,Master!$D5210,'CMO Input'!$AU:$AU,Master!$F5206),"")</f>
        <v/>
      </c>
    </row>
    <row r="5211" spans="1:6" x14ac:dyDescent="0.25">
      <c r="A5211" s="24">
        <v>25</v>
      </c>
      <c r="B5211" s="25">
        <v>44440</v>
      </c>
      <c r="C5211" s="24" t="s">
        <v>44</v>
      </c>
      <c r="D5211" s="24" t="s">
        <v>1469</v>
      </c>
      <c r="E5211" s="24" t="s">
        <v>1488</v>
      </c>
      <c r="F5211" cm="1">
        <f t="array" ref="F5211">_xlfn.SWITCH($E5211,"Forecast",IFERROR(SUMIFS(INDEX('Forecast Input'!$A:$BO,,MATCH(TEXT($A5211,"0"),'Forecast Input'!$1:$1,0)),'Forecast Input'!$A:$A,Master!C5211,'Forecast Input'!$D:$D,Master!D5211),0),"Actual",SUMIFS('CMO Input'!$Q:$Q,'CMO Input'!$E:$E,Master!$A5211,'CMO Input'!$C:$C,Master!$C5211,'CMO Input'!$AJ:$AJ,Master!$D5211,'CMO Input'!$AU:$AU,Master!$F5207),"")</f>
        <v>0</v>
      </c>
    </row>
    <row r="5212" spans="1:6" x14ac:dyDescent="0.25">
      <c r="A5212" s="24">
        <v>25</v>
      </c>
      <c r="B5212" s="25">
        <v>44440</v>
      </c>
      <c r="C5212" s="24" t="s">
        <v>44</v>
      </c>
      <c r="D5212" s="24" t="s">
        <v>1469</v>
      </c>
      <c r="E5212" s="24" t="s">
        <v>1487</v>
      </c>
      <c r="F5212" cm="1">
        <f t="array" ref="F5212">_xlfn.SWITCH($E5212,"Forecast",IFERROR(SUMIFS(INDEX('Forecast Input'!$A:$BO,,MATCH(TEXT($A5212,"0"),'Forecast Input'!$1:$1,0)),'Forecast Input'!$A:$A,Master!C5212,'Forecast Input'!$D:$D,Master!D5212),0),"Actual",SUMIFS('CMO Input'!$Q:$Q,'CMO Input'!$E:$E,Master!$A5212,'CMO Input'!$C:$C,Master!$C5212,'CMO Input'!$AJ:$AJ,Master!$D5212,'CMO Input'!$AU:$AU,Master!$F5208),"")</f>
        <v>0</v>
      </c>
    </row>
    <row r="5213" spans="1:6" x14ac:dyDescent="0.25">
      <c r="A5213" s="24">
        <v>25</v>
      </c>
      <c r="B5213" s="25">
        <v>44440</v>
      </c>
      <c r="C5213" s="24" t="s">
        <v>780</v>
      </c>
      <c r="D5213" s="24" t="s">
        <v>1470</v>
      </c>
      <c r="E5213" s="24" t="s">
        <v>1489</v>
      </c>
      <c r="F5213" t="str" cm="1">
        <f t="array" ref="F5213">_xlfn.SWITCH($E5213,"Forecast",IFERROR(SUMIFS(INDEX('Forecast Input'!$A:$BO,,MATCH(TEXT($A5213,"0"),'Forecast Input'!$1:$1,0)),'Forecast Input'!$A:$A,Master!C5213,'Forecast Input'!$D:$D,Master!D5213),0),"Actual",SUMIFS('CMO Input'!$Q:$Q,'CMO Input'!$E:$E,Master!$A5213,'CMO Input'!$C:$C,Master!$C5213,'CMO Input'!$AJ:$AJ,Master!$D5213,'CMO Input'!$AU:$AU,Master!$F5209),"")</f>
        <v/>
      </c>
    </row>
    <row r="5214" spans="1:6" x14ac:dyDescent="0.25">
      <c r="A5214" s="24">
        <v>25</v>
      </c>
      <c r="B5214" s="25">
        <v>44440</v>
      </c>
      <c r="C5214" s="24" t="s">
        <v>780</v>
      </c>
      <c r="D5214" s="24" t="s">
        <v>1470</v>
      </c>
      <c r="E5214" s="24" t="s">
        <v>1488</v>
      </c>
      <c r="F5214" cm="1">
        <f t="array" ref="F5214">_xlfn.SWITCH($E5214,"Forecast",IFERROR(SUMIFS(INDEX('Forecast Input'!$A:$BO,,MATCH(TEXT($A5214,"0"),'Forecast Input'!$1:$1,0)),'Forecast Input'!$A:$A,Master!C5214,'Forecast Input'!$D:$D,Master!D5214),0),"Actual",SUMIFS('CMO Input'!$Q:$Q,'CMO Input'!$E:$E,Master!$A5214,'CMO Input'!$C:$C,Master!$C5214,'CMO Input'!$AJ:$AJ,Master!$D5214,'CMO Input'!$AU:$AU,Master!$F5210),"")</f>
        <v>0</v>
      </c>
    </row>
    <row r="5215" spans="1:6" x14ac:dyDescent="0.25">
      <c r="A5215" s="24">
        <v>25</v>
      </c>
      <c r="B5215" s="25">
        <v>44440</v>
      </c>
      <c r="C5215" s="24" t="s">
        <v>780</v>
      </c>
      <c r="D5215" s="24" t="s">
        <v>1470</v>
      </c>
      <c r="E5215" s="24" t="s">
        <v>1487</v>
      </c>
      <c r="F5215" cm="1">
        <f t="array" ref="F5215">_xlfn.SWITCH($E5215,"Forecast",IFERROR(SUMIFS(INDEX('Forecast Input'!$A:$BO,,MATCH(TEXT($A5215,"0"),'Forecast Input'!$1:$1,0)),'Forecast Input'!$A:$A,Master!C5215,'Forecast Input'!$D:$D,Master!D5215),0),"Actual",SUMIFS('CMO Input'!$Q:$Q,'CMO Input'!$E:$E,Master!$A5215,'CMO Input'!$C:$C,Master!$C5215,'CMO Input'!$AJ:$AJ,Master!$D5215,'CMO Input'!$AU:$AU,Master!$F5211),"")</f>
        <v>0</v>
      </c>
    </row>
    <row r="5216" spans="1:6" x14ac:dyDescent="0.25">
      <c r="A5216" s="24">
        <v>25</v>
      </c>
      <c r="B5216" s="25">
        <v>44440</v>
      </c>
      <c r="C5216" s="24" t="s">
        <v>989</v>
      </c>
      <c r="D5216" s="24" t="s">
        <v>1470</v>
      </c>
      <c r="E5216" s="24" t="s">
        <v>1489</v>
      </c>
      <c r="F5216" t="str" cm="1">
        <f t="array" ref="F5216">_xlfn.SWITCH($E5216,"Forecast",IFERROR(SUMIFS(INDEX('Forecast Input'!$A:$BO,,MATCH(TEXT($A5216,"0"),'Forecast Input'!$1:$1,0)),'Forecast Input'!$A:$A,Master!C5216,'Forecast Input'!$D:$D,Master!D5216),0),"Actual",SUMIFS('CMO Input'!$Q:$Q,'CMO Input'!$E:$E,Master!$A5216,'CMO Input'!$C:$C,Master!$C5216,'CMO Input'!$AJ:$AJ,Master!$D5216,'CMO Input'!$AU:$AU,Master!$F5212),"")</f>
        <v/>
      </c>
    </row>
    <row r="5217" spans="1:6" x14ac:dyDescent="0.25">
      <c r="A5217" s="24">
        <v>25</v>
      </c>
      <c r="B5217" s="25">
        <v>44440</v>
      </c>
      <c r="C5217" s="24" t="s">
        <v>989</v>
      </c>
      <c r="D5217" s="24" t="s">
        <v>1470</v>
      </c>
      <c r="E5217" s="24" t="s">
        <v>1488</v>
      </c>
      <c r="F5217" cm="1">
        <f t="array" ref="F5217">_xlfn.SWITCH($E5217,"Forecast",IFERROR(SUMIFS(INDEX('Forecast Input'!$A:$BO,,MATCH(TEXT($A5217,"0"),'Forecast Input'!$1:$1,0)),'Forecast Input'!$A:$A,Master!C5217,'Forecast Input'!$D:$D,Master!D5217),0),"Actual",SUMIFS('CMO Input'!$Q:$Q,'CMO Input'!$E:$E,Master!$A5217,'CMO Input'!$C:$C,Master!$C5217,'CMO Input'!$AJ:$AJ,Master!$D5217,'CMO Input'!$AU:$AU,Master!$F5213),"")</f>
        <v>0</v>
      </c>
    </row>
    <row r="5218" spans="1:6" x14ac:dyDescent="0.25">
      <c r="A5218" s="24">
        <v>25</v>
      </c>
      <c r="B5218" s="25">
        <v>44440</v>
      </c>
      <c r="C5218" s="24" t="s">
        <v>989</v>
      </c>
      <c r="D5218" s="24" t="s">
        <v>1470</v>
      </c>
      <c r="E5218" s="24" t="s">
        <v>1487</v>
      </c>
      <c r="F5218" cm="1">
        <f t="array" ref="F5218">_xlfn.SWITCH($E5218,"Forecast",IFERROR(SUMIFS(INDEX('Forecast Input'!$A:$BO,,MATCH(TEXT($A5218,"0"),'Forecast Input'!$1:$1,0)),'Forecast Input'!$A:$A,Master!C5218,'Forecast Input'!$D:$D,Master!D5218),0),"Actual",SUMIFS('CMO Input'!$Q:$Q,'CMO Input'!$E:$E,Master!$A5218,'CMO Input'!$C:$C,Master!$C5218,'CMO Input'!$AJ:$AJ,Master!$D5218,'CMO Input'!$AU:$AU,Master!$F5214),"")</f>
        <v>0</v>
      </c>
    </row>
    <row r="5219" spans="1:6" x14ac:dyDescent="0.25">
      <c r="A5219" s="24">
        <v>25</v>
      </c>
      <c r="B5219" s="25">
        <v>44440</v>
      </c>
      <c r="C5219" s="24" t="s">
        <v>181</v>
      </c>
      <c r="D5219" s="24" t="s">
        <v>1470</v>
      </c>
      <c r="E5219" s="24" t="s">
        <v>1489</v>
      </c>
      <c r="F5219" t="str" cm="1">
        <f t="array" ref="F5219">_xlfn.SWITCH($E5219,"Forecast",IFERROR(SUMIFS(INDEX('Forecast Input'!$A:$BO,,MATCH(TEXT($A5219,"0"),'Forecast Input'!$1:$1,0)),'Forecast Input'!$A:$A,Master!C5219,'Forecast Input'!$D:$D,Master!D5219),0),"Actual",SUMIFS('CMO Input'!$Q:$Q,'CMO Input'!$E:$E,Master!$A5219,'CMO Input'!$C:$C,Master!$C5219,'CMO Input'!$AJ:$AJ,Master!$D5219,'CMO Input'!$AU:$AU,Master!$F5215),"")</f>
        <v/>
      </c>
    </row>
    <row r="5220" spans="1:6" x14ac:dyDescent="0.25">
      <c r="A5220" s="24">
        <v>25</v>
      </c>
      <c r="B5220" s="25">
        <v>44440</v>
      </c>
      <c r="C5220" s="24" t="s">
        <v>181</v>
      </c>
      <c r="D5220" s="24" t="s">
        <v>1470</v>
      </c>
      <c r="E5220" s="24" t="s">
        <v>1488</v>
      </c>
      <c r="F5220" cm="1">
        <f t="array" ref="F5220">_xlfn.SWITCH($E5220,"Forecast",IFERROR(SUMIFS(INDEX('Forecast Input'!$A:$BO,,MATCH(TEXT($A5220,"0"),'Forecast Input'!$1:$1,0)),'Forecast Input'!$A:$A,Master!C5220,'Forecast Input'!$D:$D,Master!D5220),0),"Actual",SUMIFS('CMO Input'!$Q:$Q,'CMO Input'!$E:$E,Master!$A5220,'CMO Input'!$C:$C,Master!$C5220,'CMO Input'!$AJ:$AJ,Master!$D5220,'CMO Input'!$AU:$AU,Master!$F5216),"")</f>
        <v>0</v>
      </c>
    </row>
    <row r="5221" spans="1:6" x14ac:dyDescent="0.25">
      <c r="A5221" s="24">
        <v>25</v>
      </c>
      <c r="B5221" s="25">
        <v>44440</v>
      </c>
      <c r="C5221" s="24" t="s">
        <v>181</v>
      </c>
      <c r="D5221" s="24" t="s">
        <v>1470</v>
      </c>
      <c r="E5221" s="24" t="s">
        <v>1487</v>
      </c>
      <c r="F5221" cm="1">
        <f t="array" ref="F5221">_xlfn.SWITCH($E5221,"Forecast",IFERROR(SUMIFS(INDEX('Forecast Input'!$A:$BO,,MATCH(TEXT($A5221,"0"),'Forecast Input'!$1:$1,0)),'Forecast Input'!$A:$A,Master!C5221,'Forecast Input'!$D:$D,Master!D5221),0),"Actual",SUMIFS('CMO Input'!$Q:$Q,'CMO Input'!$E:$E,Master!$A5221,'CMO Input'!$C:$C,Master!$C5221,'CMO Input'!$AJ:$AJ,Master!$D5221,'CMO Input'!$AU:$AU,Master!$F5217),"")</f>
        <v>0</v>
      </c>
    </row>
    <row r="5222" spans="1:6" x14ac:dyDescent="0.25">
      <c r="A5222" s="24">
        <v>25</v>
      </c>
      <c r="B5222" s="25">
        <v>44440</v>
      </c>
      <c r="C5222" s="24" t="s">
        <v>424</v>
      </c>
      <c r="D5222" s="24" t="s">
        <v>1470</v>
      </c>
      <c r="E5222" s="24" t="s">
        <v>1489</v>
      </c>
      <c r="F5222" t="str" cm="1">
        <f t="array" ref="F5222">_xlfn.SWITCH($E5222,"Forecast",IFERROR(SUMIFS(INDEX('Forecast Input'!$A:$BO,,MATCH(TEXT($A5222,"0"),'Forecast Input'!$1:$1,0)),'Forecast Input'!$A:$A,Master!C5222,'Forecast Input'!$D:$D,Master!D5222),0),"Actual",SUMIFS('CMO Input'!$Q:$Q,'CMO Input'!$E:$E,Master!$A5222,'CMO Input'!$C:$C,Master!$C5222,'CMO Input'!$AJ:$AJ,Master!$D5222,'CMO Input'!$AU:$AU,Master!$F5218),"")</f>
        <v/>
      </c>
    </row>
    <row r="5223" spans="1:6" x14ac:dyDescent="0.25">
      <c r="A5223" s="24">
        <v>25</v>
      </c>
      <c r="B5223" s="25">
        <v>44440</v>
      </c>
      <c r="C5223" s="24" t="s">
        <v>424</v>
      </c>
      <c r="D5223" s="24" t="s">
        <v>1470</v>
      </c>
      <c r="E5223" s="24" t="s">
        <v>1488</v>
      </c>
      <c r="F5223" cm="1">
        <f t="array" ref="F5223">_xlfn.SWITCH($E5223,"Forecast",IFERROR(SUMIFS(INDEX('Forecast Input'!$A:$BO,,MATCH(TEXT($A5223,"0"),'Forecast Input'!$1:$1,0)),'Forecast Input'!$A:$A,Master!C5223,'Forecast Input'!$D:$D,Master!D5223),0),"Actual",SUMIFS('CMO Input'!$Q:$Q,'CMO Input'!$E:$E,Master!$A5223,'CMO Input'!$C:$C,Master!$C5223,'CMO Input'!$AJ:$AJ,Master!$D5223,'CMO Input'!$AU:$AU,Master!$F5219),"")</f>
        <v>0</v>
      </c>
    </row>
    <row r="5224" spans="1:6" x14ac:dyDescent="0.25">
      <c r="A5224" s="24">
        <v>25</v>
      </c>
      <c r="B5224" s="25">
        <v>44440</v>
      </c>
      <c r="C5224" s="24" t="s">
        <v>424</v>
      </c>
      <c r="D5224" s="24" t="s">
        <v>1470</v>
      </c>
      <c r="E5224" s="24" t="s">
        <v>1487</v>
      </c>
      <c r="F5224" cm="1">
        <f t="array" ref="F5224">_xlfn.SWITCH($E5224,"Forecast",IFERROR(SUMIFS(INDEX('Forecast Input'!$A:$BO,,MATCH(TEXT($A5224,"0"),'Forecast Input'!$1:$1,0)),'Forecast Input'!$A:$A,Master!C5224,'Forecast Input'!$D:$D,Master!D5224),0),"Actual",SUMIFS('CMO Input'!$Q:$Q,'CMO Input'!$E:$E,Master!$A5224,'CMO Input'!$C:$C,Master!$C5224,'CMO Input'!$AJ:$AJ,Master!$D5224,'CMO Input'!$AU:$AU,Master!$F5220),"")</f>
        <v>0</v>
      </c>
    </row>
    <row r="5225" spans="1:6" x14ac:dyDescent="0.25">
      <c r="A5225" s="24">
        <v>25</v>
      </c>
      <c r="B5225" s="25">
        <v>44440</v>
      </c>
      <c r="C5225" s="24" t="s">
        <v>141</v>
      </c>
      <c r="D5225" s="24" t="s">
        <v>1470</v>
      </c>
      <c r="E5225" s="24" t="s">
        <v>1489</v>
      </c>
      <c r="F5225" t="str" cm="1">
        <f t="array" ref="F5225">_xlfn.SWITCH($E5225,"Forecast",IFERROR(SUMIFS(INDEX('Forecast Input'!$A:$BO,,MATCH(TEXT($A5225,"0"),'Forecast Input'!$1:$1,0)),'Forecast Input'!$A:$A,Master!C5225,'Forecast Input'!$D:$D,Master!D5225),0),"Actual",SUMIFS('CMO Input'!$Q:$Q,'CMO Input'!$E:$E,Master!$A5225,'CMO Input'!$C:$C,Master!$C5225,'CMO Input'!$AJ:$AJ,Master!$D5225,'CMO Input'!$AU:$AU,Master!$F5221),"")</f>
        <v/>
      </c>
    </row>
    <row r="5226" spans="1:6" x14ac:dyDescent="0.25">
      <c r="A5226" s="24">
        <v>25</v>
      </c>
      <c r="B5226" s="25">
        <v>44440</v>
      </c>
      <c r="C5226" s="24" t="s">
        <v>141</v>
      </c>
      <c r="D5226" s="24" t="s">
        <v>1470</v>
      </c>
      <c r="E5226" s="24" t="s">
        <v>1488</v>
      </c>
      <c r="F5226" cm="1">
        <f t="array" ref="F5226">_xlfn.SWITCH($E5226,"Forecast",IFERROR(SUMIFS(INDEX('Forecast Input'!$A:$BO,,MATCH(TEXT($A5226,"0"),'Forecast Input'!$1:$1,0)),'Forecast Input'!$A:$A,Master!C5226,'Forecast Input'!$D:$D,Master!D5226),0),"Actual",SUMIFS('CMO Input'!$Q:$Q,'CMO Input'!$E:$E,Master!$A5226,'CMO Input'!$C:$C,Master!$C5226,'CMO Input'!$AJ:$AJ,Master!$D5226,'CMO Input'!$AU:$AU,Master!$F5222),"")</f>
        <v>0</v>
      </c>
    </row>
    <row r="5227" spans="1:6" x14ac:dyDescent="0.25">
      <c r="A5227" s="24">
        <v>25</v>
      </c>
      <c r="B5227" s="25">
        <v>44440</v>
      </c>
      <c r="C5227" s="24" t="s">
        <v>141</v>
      </c>
      <c r="D5227" s="24" t="s">
        <v>1470</v>
      </c>
      <c r="E5227" s="24" t="s">
        <v>1487</v>
      </c>
      <c r="F5227" cm="1">
        <f t="array" ref="F5227">_xlfn.SWITCH($E5227,"Forecast",IFERROR(SUMIFS(INDEX('Forecast Input'!$A:$BO,,MATCH(TEXT($A5227,"0"),'Forecast Input'!$1:$1,0)),'Forecast Input'!$A:$A,Master!C5227,'Forecast Input'!$D:$D,Master!D5227),0),"Actual",SUMIFS('CMO Input'!$Q:$Q,'CMO Input'!$E:$E,Master!$A5227,'CMO Input'!$C:$C,Master!$C5227,'CMO Input'!$AJ:$AJ,Master!$D5227,'CMO Input'!$AU:$AU,Master!$F5223),"")</f>
        <v>0</v>
      </c>
    </row>
    <row r="5228" spans="1:6" x14ac:dyDescent="0.25">
      <c r="A5228" s="24">
        <v>25</v>
      </c>
      <c r="B5228" s="25">
        <v>44440</v>
      </c>
      <c r="C5228" s="24" t="s">
        <v>127</v>
      </c>
      <c r="D5228" s="24" t="s">
        <v>1470</v>
      </c>
      <c r="E5228" s="24" t="s">
        <v>1489</v>
      </c>
      <c r="F5228" t="str" cm="1">
        <f t="array" ref="F5228">_xlfn.SWITCH($E5228,"Forecast",IFERROR(SUMIFS(INDEX('Forecast Input'!$A:$BO,,MATCH(TEXT($A5228,"0"),'Forecast Input'!$1:$1,0)),'Forecast Input'!$A:$A,Master!C5228,'Forecast Input'!$D:$D,Master!D5228),0),"Actual",SUMIFS('CMO Input'!$Q:$Q,'CMO Input'!$E:$E,Master!$A5228,'CMO Input'!$C:$C,Master!$C5228,'CMO Input'!$AJ:$AJ,Master!$D5228,'CMO Input'!$AU:$AU,Master!$F5224),"")</f>
        <v/>
      </c>
    </row>
    <row r="5229" spans="1:6" x14ac:dyDescent="0.25">
      <c r="A5229" s="24">
        <v>25</v>
      </c>
      <c r="B5229" s="25">
        <v>44440</v>
      </c>
      <c r="C5229" s="24" t="s">
        <v>127</v>
      </c>
      <c r="D5229" s="24" t="s">
        <v>1470</v>
      </c>
      <c r="E5229" s="24" t="s">
        <v>1488</v>
      </c>
      <c r="F5229" cm="1">
        <f t="array" ref="F5229">_xlfn.SWITCH($E5229,"Forecast",IFERROR(SUMIFS(INDEX('Forecast Input'!$A:$BO,,MATCH(TEXT($A5229,"0"),'Forecast Input'!$1:$1,0)),'Forecast Input'!$A:$A,Master!C5229,'Forecast Input'!$D:$D,Master!D5229),0),"Actual",SUMIFS('CMO Input'!$Q:$Q,'CMO Input'!$E:$E,Master!$A5229,'CMO Input'!$C:$C,Master!$C5229,'CMO Input'!$AJ:$AJ,Master!$D5229,'CMO Input'!$AU:$AU,Master!$F5225),"")</f>
        <v>0</v>
      </c>
    </row>
    <row r="5230" spans="1:6" x14ac:dyDescent="0.25">
      <c r="A5230" s="24">
        <v>25</v>
      </c>
      <c r="B5230" s="25">
        <v>44440</v>
      </c>
      <c r="C5230" s="24" t="s">
        <v>127</v>
      </c>
      <c r="D5230" s="24" t="s">
        <v>1470</v>
      </c>
      <c r="E5230" s="24" t="s">
        <v>1487</v>
      </c>
      <c r="F5230" cm="1">
        <f t="array" ref="F5230">_xlfn.SWITCH($E5230,"Forecast",IFERROR(SUMIFS(INDEX('Forecast Input'!$A:$BO,,MATCH(TEXT($A5230,"0"),'Forecast Input'!$1:$1,0)),'Forecast Input'!$A:$A,Master!C5230,'Forecast Input'!$D:$D,Master!D5230),0),"Actual",SUMIFS('CMO Input'!$Q:$Q,'CMO Input'!$E:$E,Master!$A5230,'CMO Input'!$C:$C,Master!$C5230,'CMO Input'!$AJ:$AJ,Master!$D5230,'CMO Input'!$AU:$AU,Master!$F5226),"")</f>
        <v>0</v>
      </c>
    </row>
    <row r="5231" spans="1:6" x14ac:dyDescent="0.25">
      <c r="A5231" s="24">
        <v>25</v>
      </c>
      <c r="B5231" s="25">
        <v>44440</v>
      </c>
      <c r="C5231" s="24" t="s">
        <v>44</v>
      </c>
      <c r="D5231" s="24" t="s">
        <v>1470</v>
      </c>
      <c r="E5231" s="24" t="s">
        <v>1489</v>
      </c>
      <c r="F5231" t="str" cm="1">
        <f t="array" ref="F5231">_xlfn.SWITCH($E5231,"Forecast",IFERROR(SUMIFS(INDEX('Forecast Input'!$A:$BO,,MATCH(TEXT($A5231,"0"),'Forecast Input'!$1:$1,0)),'Forecast Input'!$A:$A,Master!C5231,'Forecast Input'!$D:$D,Master!D5231),0),"Actual",SUMIFS('CMO Input'!$Q:$Q,'CMO Input'!$E:$E,Master!$A5231,'CMO Input'!$C:$C,Master!$C5231,'CMO Input'!$AJ:$AJ,Master!$D5231,'CMO Input'!$AU:$AU,Master!$F5227),"")</f>
        <v/>
      </c>
    </row>
    <row r="5232" spans="1:6" x14ac:dyDescent="0.25">
      <c r="A5232" s="24">
        <v>25</v>
      </c>
      <c r="B5232" s="25">
        <v>44440</v>
      </c>
      <c r="C5232" s="24" t="s">
        <v>44</v>
      </c>
      <c r="D5232" s="24" t="s">
        <v>1470</v>
      </c>
      <c r="E5232" s="24" t="s">
        <v>1488</v>
      </c>
      <c r="F5232" cm="1">
        <f t="array" ref="F5232">_xlfn.SWITCH($E5232,"Forecast",IFERROR(SUMIFS(INDEX('Forecast Input'!$A:$BO,,MATCH(TEXT($A5232,"0"),'Forecast Input'!$1:$1,0)),'Forecast Input'!$A:$A,Master!C5232,'Forecast Input'!$D:$D,Master!D5232),0),"Actual",SUMIFS('CMO Input'!$Q:$Q,'CMO Input'!$E:$E,Master!$A5232,'CMO Input'!$C:$C,Master!$C5232,'CMO Input'!$AJ:$AJ,Master!$D5232,'CMO Input'!$AU:$AU,Master!$F5228),"")</f>
        <v>0</v>
      </c>
    </row>
    <row r="5233" spans="1:6" x14ac:dyDescent="0.25">
      <c r="A5233" s="24">
        <v>25</v>
      </c>
      <c r="B5233" s="25">
        <v>44440</v>
      </c>
      <c r="C5233" s="24" t="s">
        <v>44</v>
      </c>
      <c r="D5233" s="24" t="s">
        <v>1470</v>
      </c>
      <c r="E5233" s="24" t="s">
        <v>1487</v>
      </c>
      <c r="F5233" cm="1">
        <f t="array" ref="F5233">_xlfn.SWITCH($E5233,"Forecast",IFERROR(SUMIFS(INDEX('Forecast Input'!$A:$BO,,MATCH(TEXT($A5233,"0"),'Forecast Input'!$1:$1,0)),'Forecast Input'!$A:$A,Master!C5233,'Forecast Input'!$D:$D,Master!D5233),0),"Actual",SUMIFS('CMO Input'!$Q:$Q,'CMO Input'!$E:$E,Master!$A5233,'CMO Input'!$C:$C,Master!$C5233,'CMO Input'!$AJ:$AJ,Master!$D5233,'CMO Input'!$AU:$AU,Master!$F5229),"")</f>
        <v>0</v>
      </c>
    </row>
    <row r="5234" spans="1:6" x14ac:dyDescent="0.25">
      <c r="A5234" s="24">
        <v>25</v>
      </c>
      <c r="B5234" s="25">
        <v>44440</v>
      </c>
      <c r="C5234" s="24" t="s">
        <v>780</v>
      </c>
      <c r="D5234" s="24" t="s">
        <v>827</v>
      </c>
      <c r="E5234" s="24" t="s">
        <v>1489</v>
      </c>
      <c r="F5234" t="str" cm="1">
        <f t="array" ref="F5234">_xlfn.SWITCH($E5234,"Forecast",IFERROR(SUMIFS(INDEX('Forecast Input'!$A:$BO,,MATCH(TEXT($A5234,"0"),'Forecast Input'!$1:$1,0)),'Forecast Input'!$A:$A,Master!C5234,'Forecast Input'!$D:$D,Master!D5234),0),"Actual",SUMIFS('CMO Input'!$Q:$Q,'CMO Input'!$E:$E,Master!$A5234,'CMO Input'!$C:$C,Master!$C5234,'CMO Input'!$AJ:$AJ,Master!$D5234,'CMO Input'!$AU:$AU,Master!$F5230),"")</f>
        <v/>
      </c>
    </row>
    <row r="5235" spans="1:6" x14ac:dyDescent="0.25">
      <c r="A5235" s="24">
        <v>25</v>
      </c>
      <c r="B5235" s="25">
        <v>44440</v>
      </c>
      <c r="C5235" s="24" t="s">
        <v>780</v>
      </c>
      <c r="D5235" s="24" t="s">
        <v>827</v>
      </c>
      <c r="E5235" s="24" t="s">
        <v>1488</v>
      </c>
      <c r="F5235" cm="1">
        <f t="array" ref="F5235">_xlfn.SWITCH($E5235,"Forecast",IFERROR(SUMIFS(INDEX('Forecast Input'!$A:$BO,,MATCH(TEXT($A5235,"0"),'Forecast Input'!$1:$1,0)),'Forecast Input'!$A:$A,Master!C5235,'Forecast Input'!$D:$D,Master!D5235),0),"Actual",SUMIFS('CMO Input'!$Q:$Q,'CMO Input'!$E:$E,Master!$A5235,'CMO Input'!$C:$C,Master!$C5235,'CMO Input'!$AJ:$AJ,Master!$D5235,'CMO Input'!$AU:$AU,Master!$F5231),"")</f>
        <v>0</v>
      </c>
    </row>
    <row r="5236" spans="1:6" x14ac:dyDescent="0.25">
      <c r="A5236" s="24">
        <v>25</v>
      </c>
      <c r="B5236" s="25">
        <v>44440</v>
      </c>
      <c r="C5236" s="24" t="s">
        <v>780</v>
      </c>
      <c r="D5236" s="24" t="s">
        <v>827</v>
      </c>
      <c r="E5236" s="24" t="s">
        <v>1487</v>
      </c>
      <c r="F5236" cm="1">
        <f t="array" ref="F5236">_xlfn.SWITCH($E5236,"Forecast",IFERROR(SUMIFS(INDEX('Forecast Input'!$A:$BO,,MATCH(TEXT($A5236,"0"),'Forecast Input'!$1:$1,0)),'Forecast Input'!$A:$A,Master!C5236,'Forecast Input'!$D:$D,Master!D5236),0),"Actual",SUMIFS('CMO Input'!$Q:$Q,'CMO Input'!$E:$E,Master!$A5236,'CMO Input'!$C:$C,Master!$C5236,'CMO Input'!$AJ:$AJ,Master!$D5236,'CMO Input'!$AU:$AU,Master!$F5232),"")</f>
        <v>0</v>
      </c>
    </row>
    <row r="5237" spans="1:6" x14ac:dyDescent="0.25">
      <c r="A5237" s="24">
        <v>25</v>
      </c>
      <c r="B5237" s="25">
        <v>44440</v>
      </c>
      <c r="C5237" s="24" t="s">
        <v>989</v>
      </c>
      <c r="D5237" s="24" t="s">
        <v>827</v>
      </c>
      <c r="E5237" s="24" t="s">
        <v>1489</v>
      </c>
      <c r="F5237" t="str" cm="1">
        <f t="array" ref="F5237">_xlfn.SWITCH($E5237,"Forecast",IFERROR(SUMIFS(INDEX('Forecast Input'!$A:$BO,,MATCH(TEXT($A5237,"0"),'Forecast Input'!$1:$1,0)),'Forecast Input'!$A:$A,Master!C5237,'Forecast Input'!$D:$D,Master!D5237),0),"Actual",SUMIFS('CMO Input'!$Q:$Q,'CMO Input'!$E:$E,Master!$A5237,'CMO Input'!$C:$C,Master!$C5237,'CMO Input'!$AJ:$AJ,Master!$D5237,'CMO Input'!$AU:$AU,Master!$F5233),"")</f>
        <v/>
      </c>
    </row>
    <row r="5238" spans="1:6" x14ac:dyDescent="0.25">
      <c r="A5238" s="24">
        <v>25</v>
      </c>
      <c r="B5238" s="25">
        <v>44440</v>
      </c>
      <c r="C5238" s="24" t="s">
        <v>989</v>
      </c>
      <c r="D5238" s="24" t="s">
        <v>827</v>
      </c>
      <c r="E5238" s="24" t="s">
        <v>1488</v>
      </c>
      <c r="F5238" cm="1">
        <f t="array" ref="F5238">_xlfn.SWITCH($E5238,"Forecast",IFERROR(SUMIFS(INDEX('Forecast Input'!$A:$BO,,MATCH(TEXT($A5238,"0"),'Forecast Input'!$1:$1,0)),'Forecast Input'!$A:$A,Master!C5238,'Forecast Input'!$D:$D,Master!D5238),0),"Actual",SUMIFS('CMO Input'!$Q:$Q,'CMO Input'!$E:$E,Master!$A5238,'CMO Input'!$C:$C,Master!$C5238,'CMO Input'!$AJ:$AJ,Master!$D5238,'CMO Input'!$AU:$AU,Master!$F5234),"")</f>
        <v>0</v>
      </c>
    </row>
    <row r="5239" spans="1:6" x14ac:dyDescent="0.25">
      <c r="A5239" s="24">
        <v>25</v>
      </c>
      <c r="B5239" s="25">
        <v>44440</v>
      </c>
      <c r="C5239" s="24" t="s">
        <v>989</v>
      </c>
      <c r="D5239" s="24" t="s">
        <v>827</v>
      </c>
      <c r="E5239" s="24" t="s">
        <v>1487</v>
      </c>
      <c r="F5239" cm="1">
        <f t="array" ref="F5239">_xlfn.SWITCH($E5239,"Forecast",IFERROR(SUMIFS(INDEX('Forecast Input'!$A:$BO,,MATCH(TEXT($A5239,"0"),'Forecast Input'!$1:$1,0)),'Forecast Input'!$A:$A,Master!C5239,'Forecast Input'!$D:$D,Master!D5239),0),"Actual",SUMIFS('CMO Input'!$Q:$Q,'CMO Input'!$E:$E,Master!$A5239,'CMO Input'!$C:$C,Master!$C5239,'CMO Input'!$AJ:$AJ,Master!$D5239,'CMO Input'!$AU:$AU,Master!$F5235),"")</f>
        <v>0</v>
      </c>
    </row>
    <row r="5240" spans="1:6" x14ac:dyDescent="0.25">
      <c r="A5240" s="24">
        <v>25</v>
      </c>
      <c r="B5240" s="25">
        <v>44440</v>
      </c>
      <c r="C5240" s="24" t="s">
        <v>181</v>
      </c>
      <c r="D5240" s="24" t="s">
        <v>827</v>
      </c>
      <c r="E5240" s="24" t="s">
        <v>1489</v>
      </c>
      <c r="F5240" t="str" cm="1">
        <f t="array" ref="F5240">_xlfn.SWITCH($E5240,"Forecast",IFERROR(SUMIFS(INDEX('Forecast Input'!$A:$BO,,MATCH(TEXT($A5240,"0"),'Forecast Input'!$1:$1,0)),'Forecast Input'!$A:$A,Master!C5240,'Forecast Input'!$D:$D,Master!D5240),0),"Actual",SUMIFS('CMO Input'!$Q:$Q,'CMO Input'!$E:$E,Master!$A5240,'CMO Input'!$C:$C,Master!$C5240,'CMO Input'!$AJ:$AJ,Master!$D5240,'CMO Input'!$AU:$AU,Master!$F5236),"")</f>
        <v/>
      </c>
    </row>
    <row r="5241" spans="1:6" x14ac:dyDescent="0.25">
      <c r="A5241" s="24">
        <v>25</v>
      </c>
      <c r="B5241" s="25">
        <v>44440</v>
      </c>
      <c r="C5241" s="24" t="s">
        <v>181</v>
      </c>
      <c r="D5241" s="24" t="s">
        <v>827</v>
      </c>
      <c r="E5241" s="24" t="s">
        <v>1488</v>
      </c>
      <c r="F5241" cm="1">
        <f t="array" ref="F5241">_xlfn.SWITCH($E5241,"Forecast",IFERROR(SUMIFS(INDEX('Forecast Input'!$A:$BO,,MATCH(TEXT($A5241,"0"),'Forecast Input'!$1:$1,0)),'Forecast Input'!$A:$A,Master!C5241,'Forecast Input'!$D:$D,Master!D5241),0),"Actual",SUMIFS('CMO Input'!$Q:$Q,'CMO Input'!$E:$E,Master!$A5241,'CMO Input'!$C:$C,Master!$C5241,'CMO Input'!$AJ:$AJ,Master!$D5241,'CMO Input'!$AU:$AU,Master!$F5237),"")</f>
        <v>0</v>
      </c>
    </row>
    <row r="5242" spans="1:6" x14ac:dyDescent="0.25">
      <c r="A5242" s="24">
        <v>25</v>
      </c>
      <c r="B5242" s="25">
        <v>44440</v>
      </c>
      <c r="C5242" s="24" t="s">
        <v>181</v>
      </c>
      <c r="D5242" s="24" t="s">
        <v>827</v>
      </c>
      <c r="E5242" s="24" t="s">
        <v>1487</v>
      </c>
      <c r="F5242" cm="1">
        <f t="array" ref="F5242">_xlfn.SWITCH($E5242,"Forecast",IFERROR(SUMIFS(INDEX('Forecast Input'!$A:$BO,,MATCH(TEXT($A5242,"0"),'Forecast Input'!$1:$1,0)),'Forecast Input'!$A:$A,Master!C5242,'Forecast Input'!$D:$D,Master!D5242),0),"Actual",SUMIFS('CMO Input'!$Q:$Q,'CMO Input'!$E:$E,Master!$A5242,'CMO Input'!$C:$C,Master!$C5242,'CMO Input'!$AJ:$AJ,Master!$D5242,'CMO Input'!$AU:$AU,Master!$F5238),"")</f>
        <v>0</v>
      </c>
    </row>
    <row r="5243" spans="1:6" x14ac:dyDescent="0.25">
      <c r="A5243" s="24">
        <v>25</v>
      </c>
      <c r="B5243" s="25">
        <v>44440</v>
      </c>
      <c r="C5243" s="24" t="s">
        <v>424</v>
      </c>
      <c r="D5243" s="24" t="s">
        <v>827</v>
      </c>
      <c r="E5243" s="24" t="s">
        <v>1489</v>
      </c>
      <c r="F5243" t="str" cm="1">
        <f t="array" ref="F5243">_xlfn.SWITCH($E5243,"Forecast",IFERROR(SUMIFS(INDEX('Forecast Input'!$A:$BO,,MATCH(TEXT($A5243,"0"),'Forecast Input'!$1:$1,0)),'Forecast Input'!$A:$A,Master!C5243,'Forecast Input'!$D:$D,Master!D5243),0),"Actual",SUMIFS('CMO Input'!$Q:$Q,'CMO Input'!$E:$E,Master!$A5243,'CMO Input'!$C:$C,Master!$C5243,'CMO Input'!$AJ:$AJ,Master!$D5243,'CMO Input'!$AU:$AU,Master!$F5239),"")</f>
        <v/>
      </c>
    </row>
    <row r="5244" spans="1:6" x14ac:dyDescent="0.25">
      <c r="A5244" s="24">
        <v>25</v>
      </c>
      <c r="B5244" s="25">
        <v>44440</v>
      </c>
      <c r="C5244" s="24" t="s">
        <v>424</v>
      </c>
      <c r="D5244" s="24" t="s">
        <v>827</v>
      </c>
      <c r="E5244" s="24" t="s">
        <v>1488</v>
      </c>
      <c r="F5244" cm="1">
        <f t="array" ref="F5244">_xlfn.SWITCH($E5244,"Forecast",IFERROR(SUMIFS(INDEX('Forecast Input'!$A:$BO,,MATCH(TEXT($A5244,"0"),'Forecast Input'!$1:$1,0)),'Forecast Input'!$A:$A,Master!C5244,'Forecast Input'!$D:$D,Master!D5244),0),"Actual",SUMIFS('CMO Input'!$Q:$Q,'CMO Input'!$E:$E,Master!$A5244,'CMO Input'!$C:$C,Master!$C5244,'CMO Input'!$AJ:$AJ,Master!$D5244,'CMO Input'!$AU:$AU,Master!$F5240),"")</f>
        <v>0</v>
      </c>
    </row>
    <row r="5245" spans="1:6" x14ac:dyDescent="0.25">
      <c r="A5245" s="24">
        <v>25</v>
      </c>
      <c r="B5245" s="25">
        <v>44440</v>
      </c>
      <c r="C5245" s="24" t="s">
        <v>424</v>
      </c>
      <c r="D5245" s="24" t="s">
        <v>827</v>
      </c>
      <c r="E5245" s="24" t="s">
        <v>1487</v>
      </c>
      <c r="F5245" cm="1">
        <f t="array" ref="F5245">_xlfn.SWITCH($E5245,"Forecast",IFERROR(SUMIFS(INDEX('Forecast Input'!$A:$BO,,MATCH(TEXT($A5245,"0"),'Forecast Input'!$1:$1,0)),'Forecast Input'!$A:$A,Master!C5245,'Forecast Input'!$D:$D,Master!D5245),0),"Actual",SUMIFS('CMO Input'!$Q:$Q,'CMO Input'!$E:$E,Master!$A5245,'CMO Input'!$C:$C,Master!$C5245,'CMO Input'!$AJ:$AJ,Master!$D5245,'CMO Input'!$AU:$AU,Master!$F5241),"")</f>
        <v>0</v>
      </c>
    </row>
    <row r="5246" spans="1:6" x14ac:dyDescent="0.25">
      <c r="A5246" s="24">
        <v>25</v>
      </c>
      <c r="B5246" s="25">
        <v>44440</v>
      </c>
      <c r="C5246" s="24" t="s">
        <v>141</v>
      </c>
      <c r="D5246" s="24" t="s">
        <v>827</v>
      </c>
      <c r="E5246" s="24" t="s">
        <v>1489</v>
      </c>
      <c r="F5246" t="str" cm="1">
        <f t="array" ref="F5246">_xlfn.SWITCH($E5246,"Forecast",IFERROR(SUMIFS(INDEX('Forecast Input'!$A:$BO,,MATCH(TEXT($A5246,"0"),'Forecast Input'!$1:$1,0)),'Forecast Input'!$A:$A,Master!C5246,'Forecast Input'!$D:$D,Master!D5246),0),"Actual",SUMIFS('CMO Input'!$Q:$Q,'CMO Input'!$E:$E,Master!$A5246,'CMO Input'!$C:$C,Master!$C5246,'CMO Input'!$AJ:$AJ,Master!$D5246,'CMO Input'!$AU:$AU,Master!$F5242),"")</f>
        <v/>
      </c>
    </row>
    <row r="5247" spans="1:6" x14ac:dyDescent="0.25">
      <c r="A5247" s="24">
        <v>25</v>
      </c>
      <c r="B5247" s="25">
        <v>44440</v>
      </c>
      <c r="C5247" s="24" t="s">
        <v>141</v>
      </c>
      <c r="D5247" s="24" t="s">
        <v>827</v>
      </c>
      <c r="E5247" s="24" t="s">
        <v>1488</v>
      </c>
      <c r="F5247" cm="1">
        <f t="array" ref="F5247">_xlfn.SWITCH($E5247,"Forecast",IFERROR(SUMIFS(INDEX('Forecast Input'!$A:$BO,,MATCH(TEXT($A5247,"0"),'Forecast Input'!$1:$1,0)),'Forecast Input'!$A:$A,Master!C5247,'Forecast Input'!$D:$D,Master!D5247),0),"Actual",SUMIFS('CMO Input'!$Q:$Q,'CMO Input'!$E:$E,Master!$A5247,'CMO Input'!$C:$C,Master!$C5247,'CMO Input'!$AJ:$AJ,Master!$D5247,'CMO Input'!$AU:$AU,Master!$F5243),"")</f>
        <v>0</v>
      </c>
    </row>
    <row r="5248" spans="1:6" x14ac:dyDescent="0.25">
      <c r="A5248" s="24">
        <v>25</v>
      </c>
      <c r="B5248" s="25">
        <v>44440</v>
      </c>
      <c r="C5248" s="24" t="s">
        <v>141</v>
      </c>
      <c r="D5248" s="24" t="s">
        <v>827</v>
      </c>
      <c r="E5248" s="24" t="s">
        <v>1487</v>
      </c>
      <c r="F5248" cm="1">
        <f t="array" ref="F5248">_xlfn.SWITCH($E5248,"Forecast",IFERROR(SUMIFS(INDEX('Forecast Input'!$A:$BO,,MATCH(TEXT($A5248,"0"),'Forecast Input'!$1:$1,0)),'Forecast Input'!$A:$A,Master!C5248,'Forecast Input'!$D:$D,Master!D5248),0),"Actual",SUMIFS('CMO Input'!$Q:$Q,'CMO Input'!$E:$E,Master!$A5248,'CMO Input'!$C:$C,Master!$C5248,'CMO Input'!$AJ:$AJ,Master!$D5248,'CMO Input'!$AU:$AU,Master!$F5244),"")</f>
        <v>0</v>
      </c>
    </row>
    <row r="5249" spans="1:6" x14ac:dyDescent="0.25">
      <c r="A5249" s="24">
        <v>25</v>
      </c>
      <c r="B5249" s="25">
        <v>44440</v>
      </c>
      <c r="C5249" s="24" t="s">
        <v>127</v>
      </c>
      <c r="D5249" s="24" t="s">
        <v>827</v>
      </c>
      <c r="E5249" s="24" t="s">
        <v>1489</v>
      </c>
      <c r="F5249" t="str" cm="1">
        <f t="array" ref="F5249">_xlfn.SWITCH($E5249,"Forecast",IFERROR(SUMIFS(INDEX('Forecast Input'!$A:$BO,,MATCH(TEXT($A5249,"0"),'Forecast Input'!$1:$1,0)),'Forecast Input'!$A:$A,Master!C5249,'Forecast Input'!$D:$D,Master!D5249),0),"Actual",SUMIFS('CMO Input'!$Q:$Q,'CMO Input'!$E:$E,Master!$A5249,'CMO Input'!$C:$C,Master!$C5249,'CMO Input'!$AJ:$AJ,Master!$D5249,'CMO Input'!$AU:$AU,Master!$F5245),"")</f>
        <v/>
      </c>
    </row>
    <row r="5250" spans="1:6" x14ac:dyDescent="0.25">
      <c r="A5250" s="24">
        <v>25</v>
      </c>
      <c r="B5250" s="25">
        <v>44440</v>
      </c>
      <c r="C5250" s="24" t="s">
        <v>127</v>
      </c>
      <c r="D5250" s="24" t="s">
        <v>827</v>
      </c>
      <c r="E5250" s="24" t="s">
        <v>1488</v>
      </c>
      <c r="F5250" cm="1">
        <f t="array" ref="F5250">_xlfn.SWITCH($E5250,"Forecast",IFERROR(SUMIFS(INDEX('Forecast Input'!$A:$BO,,MATCH(TEXT($A5250,"0"),'Forecast Input'!$1:$1,0)),'Forecast Input'!$A:$A,Master!C5250,'Forecast Input'!$D:$D,Master!D5250),0),"Actual",SUMIFS('CMO Input'!$Q:$Q,'CMO Input'!$E:$E,Master!$A5250,'CMO Input'!$C:$C,Master!$C5250,'CMO Input'!$AJ:$AJ,Master!$D5250,'CMO Input'!$AU:$AU,Master!$F5246),"")</f>
        <v>0</v>
      </c>
    </row>
    <row r="5251" spans="1:6" x14ac:dyDescent="0.25">
      <c r="A5251" s="24">
        <v>26</v>
      </c>
      <c r="B5251" s="25">
        <v>44440</v>
      </c>
      <c r="C5251" s="24" t="s">
        <v>127</v>
      </c>
      <c r="D5251" s="24" t="s">
        <v>827</v>
      </c>
      <c r="E5251" s="24" t="s">
        <v>1487</v>
      </c>
      <c r="F5251" cm="1">
        <f t="array" ref="F5251">_xlfn.SWITCH($E5251,"Forecast",IFERROR(SUMIFS(INDEX('Forecast Input'!$A:$BO,,MATCH(TEXT($A5251,"0"),'Forecast Input'!$1:$1,0)),'Forecast Input'!$A:$A,Master!C5251,'Forecast Input'!$D:$D,Master!D5251),0),"Actual",SUMIFS('CMO Input'!$Q:$Q,'CMO Input'!$E:$E,Master!$A5251,'CMO Input'!$C:$C,Master!$C5251,'CMO Input'!$AJ:$AJ,Master!$D5251,'CMO Input'!$AU:$AU,Master!$F5247),"")</f>
        <v>0</v>
      </c>
    </row>
    <row r="5252" spans="1:6" x14ac:dyDescent="0.25">
      <c r="A5252" s="24">
        <v>26</v>
      </c>
      <c r="B5252" s="25">
        <v>44440</v>
      </c>
      <c r="C5252" s="24" t="s">
        <v>44</v>
      </c>
      <c r="D5252" s="24" t="s">
        <v>827</v>
      </c>
      <c r="E5252" s="24" t="s">
        <v>1489</v>
      </c>
      <c r="F5252" t="str" cm="1">
        <f t="array" ref="F5252">_xlfn.SWITCH($E5252,"Forecast",IFERROR(SUMIFS(INDEX('Forecast Input'!$A:$BO,,MATCH(TEXT($A5252,"0"),'Forecast Input'!$1:$1,0)),'Forecast Input'!$A:$A,Master!C5252,'Forecast Input'!$D:$D,Master!D5252),0),"Actual",SUMIFS('CMO Input'!$Q:$Q,'CMO Input'!$E:$E,Master!$A5252,'CMO Input'!$C:$C,Master!$C5252,'CMO Input'!$AJ:$AJ,Master!$D5252,'CMO Input'!$AU:$AU,Master!$F5248),"")</f>
        <v/>
      </c>
    </row>
    <row r="5253" spans="1:6" x14ac:dyDescent="0.25">
      <c r="A5253" s="24">
        <v>26</v>
      </c>
      <c r="B5253" s="25">
        <v>44440</v>
      </c>
      <c r="C5253" s="24" t="s">
        <v>44</v>
      </c>
      <c r="D5253" s="24" t="s">
        <v>827</v>
      </c>
      <c r="E5253" s="24" t="s">
        <v>1488</v>
      </c>
      <c r="F5253" cm="1">
        <f t="array" ref="F5253">_xlfn.SWITCH($E5253,"Forecast",IFERROR(SUMIFS(INDEX('Forecast Input'!$A:$BO,,MATCH(TEXT($A5253,"0"),'Forecast Input'!$1:$1,0)),'Forecast Input'!$A:$A,Master!C5253,'Forecast Input'!$D:$D,Master!D5253),0),"Actual",SUMIFS('CMO Input'!$Q:$Q,'CMO Input'!$E:$E,Master!$A5253,'CMO Input'!$C:$C,Master!$C5253,'CMO Input'!$AJ:$AJ,Master!$D5253,'CMO Input'!$AU:$AU,Master!$F5249),"")</f>
        <v>0</v>
      </c>
    </row>
    <row r="5254" spans="1:6" x14ac:dyDescent="0.25">
      <c r="A5254" s="24">
        <v>25</v>
      </c>
      <c r="B5254" s="25">
        <v>44440</v>
      </c>
      <c r="C5254" s="24" t="s">
        <v>44</v>
      </c>
      <c r="D5254" s="24" t="s">
        <v>827</v>
      </c>
      <c r="E5254" s="24" t="s">
        <v>1487</v>
      </c>
      <c r="F5254" cm="1">
        <f t="array" ref="F5254">_xlfn.SWITCH($E5254,"Forecast",IFERROR(SUMIFS(INDEX('Forecast Input'!$A:$BO,,MATCH(TEXT($A5254,"0"),'Forecast Input'!$1:$1,0)),'Forecast Input'!$A:$A,Master!C5254,'Forecast Input'!$D:$D,Master!D5254),0),"Actual",SUMIFS('CMO Input'!$Q:$Q,'CMO Input'!$E:$E,Master!$A5254,'CMO Input'!$C:$C,Master!$C5254,'CMO Input'!$AJ:$AJ,Master!$D5254,'CMO Input'!$AU:$AU,Master!$F5250),"")</f>
        <v>0</v>
      </c>
    </row>
    <row r="5255" spans="1:6" x14ac:dyDescent="0.25">
      <c r="A5255" s="24">
        <v>26</v>
      </c>
      <c r="B5255" s="25">
        <v>44440</v>
      </c>
      <c r="C5255" s="24" t="s">
        <v>780</v>
      </c>
      <c r="D5255" s="24" t="s">
        <v>10</v>
      </c>
      <c r="E5255" s="24" t="s">
        <v>1489</v>
      </c>
      <c r="F5255" t="str" cm="1">
        <f t="array" ref="F5255">_xlfn.SWITCH($E5255,"Forecast",IFERROR(SUMIFS(INDEX('Forecast Input'!$A:$BO,,MATCH(TEXT($A5255,"0"),'Forecast Input'!$1:$1,0)),'Forecast Input'!$A:$A,Master!C5255,'Forecast Input'!$D:$D,Master!D5255),0),"Actual",SUMIFS('CMO Input'!$Q:$Q,'CMO Input'!$E:$E,Master!$A5255,'CMO Input'!$C:$C,Master!$C5255,'CMO Input'!$AJ:$AJ,Master!$D5255,'CMO Input'!$AU:$AU,Master!$F5251),"")</f>
        <v/>
      </c>
    </row>
    <row r="5256" spans="1:6" x14ac:dyDescent="0.25">
      <c r="A5256" s="24">
        <v>26</v>
      </c>
      <c r="B5256" s="25">
        <v>44440</v>
      </c>
      <c r="C5256" s="24" t="s">
        <v>780</v>
      </c>
      <c r="D5256" s="24" t="s">
        <v>10</v>
      </c>
      <c r="E5256" s="24" t="s">
        <v>1488</v>
      </c>
      <c r="F5256" cm="1">
        <f t="array" ref="F5256">_xlfn.SWITCH($E5256,"Forecast",IFERROR(SUMIFS(INDEX('Forecast Input'!$A:$BO,,MATCH(TEXT($A5256,"0"),'Forecast Input'!$1:$1,0)),'Forecast Input'!$A:$A,Master!C5256,'Forecast Input'!$D:$D,Master!D5256),0),"Actual",SUMIFS('CMO Input'!$Q:$Q,'CMO Input'!$E:$E,Master!$A5256,'CMO Input'!$C:$C,Master!$C5256,'CMO Input'!$AJ:$AJ,Master!$D5256,'CMO Input'!$AU:$AU,Master!$F5252),"")</f>
        <v>0</v>
      </c>
    </row>
    <row r="5257" spans="1:6" x14ac:dyDescent="0.25">
      <c r="A5257" s="24">
        <v>26</v>
      </c>
      <c r="B5257" s="25">
        <v>44440</v>
      </c>
      <c r="C5257" s="24" t="s">
        <v>780</v>
      </c>
      <c r="D5257" s="24" t="s">
        <v>10</v>
      </c>
      <c r="E5257" s="24" t="s">
        <v>1487</v>
      </c>
      <c r="F5257" cm="1">
        <f t="array" ref="F5257">_xlfn.SWITCH($E5257,"Forecast",IFERROR(SUMIFS(INDEX('Forecast Input'!$A:$BO,,MATCH(TEXT($A5257,"0"),'Forecast Input'!$1:$1,0)),'Forecast Input'!$A:$A,Master!C5257,'Forecast Input'!$D:$D,Master!D5257),0),"Actual",SUMIFS('CMO Input'!$Q:$Q,'CMO Input'!$E:$E,Master!$A5257,'CMO Input'!$C:$C,Master!$C5257,'CMO Input'!$AJ:$AJ,Master!$D5257,'CMO Input'!$AU:$AU,Master!$F5253),"")</f>
        <v>0</v>
      </c>
    </row>
    <row r="5258" spans="1:6" x14ac:dyDescent="0.25">
      <c r="A5258" s="24">
        <v>26</v>
      </c>
      <c r="B5258" s="25">
        <v>44440</v>
      </c>
      <c r="C5258" s="24" t="s">
        <v>780</v>
      </c>
      <c r="D5258" s="24" t="s">
        <v>61</v>
      </c>
      <c r="E5258" s="24" t="s">
        <v>1489</v>
      </c>
      <c r="F5258" t="str" cm="1">
        <f t="array" ref="F5258">_xlfn.SWITCH($E5258,"Forecast",IFERROR(SUMIFS(INDEX('Forecast Input'!$A:$BO,,MATCH(TEXT($A5258,"0"),'Forecast Input'!$1:$1,0)),'Forecast Input'!$A:$A,Master!C5258,'Forecast Input'!$D:$D,Master!D5258),0),"Actual",SUMIFS('CMO Input'!$Q:$Q,'CMO Input'!$E:$E,Master!$A5258,'CMO Input'!$C:$C,Master!$C5258,'CMO Input'!$AJ:$AJ,Master!$D5258,'CMO Input'!$AU:$AU,Master!$F5254),"")</f>
        <v/>
      </c>
    </row>
    <row r="5259" spans="1:6" x14ac:dyDescent="0.25">
      <c r="A5259" s="24">
        <v>26</v>
      </c>
      <c r="B5259" s="25">
        <v>44440</v>
      </c>
      <c r="C5259" s="24" t="s">
        <v>780</v>
      </c>
      <c r="D5259" s="24" t="s">
        <v>61</v>
      </c>
      <c r="E5259" s="24" t="s">
        <v>1488</v>
      </c>
      <c r="F5259" cm="1">
        <f t="array" ref="F5259">_xlfn.SWITCH($E5259,"Forecast",IFERROR(SUMIFS(INDEX('Forecast Input'!$A:$BO,,MATCH(TEXT($A5259,"0"),'Forecast Input'!$1:$1,0)),'Forecast Input'!$A:$A,Master!C5259,'Forecast Input'!$D:$D,Master!D5259),0),"Actual",SUMIFS('CMO Input'!$Q:$Q,'CMO Input'!$E:$E,Master!$A5259,'CMO Input'!$C:$C,Master!$C5259,'CMO Input'!$AJ:$AJ,Master!$D5259,'CMO Input'!$AU:$AU,Master!$F5255),"")</f>
        <v>0</v>
      </c>
    </row>
    <row r="5260" spans="1:6" x14ac:dyDescent="0.25">
      <c r="A5260" s="24">
        <v>26</v>
      </c>
      <c r="B5260" s="25">
        <v>44440</v>
      </c>
      <c r="C5260" s="24" t="s">
        <v>780</v>
      </c>
      <c r="D5260" s="24" t="s">
        <v>61</v>
      </c>
      <c r="E5260" s="24" t="s">
        <v>1487</v>
      </c>
      <c r="F5260" cm="1">
        <f t="array" ref="F5260">_xlfn.SWITCH($E5260,"Forecast",IFERROR(SUMIFS(INDEX('Forecast Input'!$A:$BO,,MATCH(TEXT($A5260,"0"),'Forecast Input'!$1:$1,0)),'Forecast Input'!$A:$A,Master!C5260,'Forecast Input'!$D:$D,Master!D5260),0),"Actual",SUMIFS('CMO Input'!$Q:$Q,'CMO Input'!$E:$E,Master!$A5260,'CMO Input'!$C:$C,Master!$C5260,'CMO Input'!$AJ:$AJ,Master!$D5260,'CMO Input'!$AU:$AU,Master!$F5256),"")</f>
        <v>0</v>
      </c>
    </row>
    <row r="5261" spans="1:6" x14ac:dyDescent="0.25">
      <c r="A5261" s="24">
        <v>26</v>
      </c>
      <c r="B5261" s="25">
        <v>44440</v>
      </c>
      <c r="C5261" s="24" t="s">
        <v>780</v>
      </c>
      <c r="D5261" s="24" t="s">
        <v>103</v>
      </c>
      <c r="E5261" s="24" t="s">
        <v>1489</v>
      </c>
      <c r="F5261" t="str" cm="1">
        <f t="array" ref="F5261">_xlfn.SWITCH($E5261,"Forecast",IFERROR(SUMIFS(INDEX('Forecast Input'!$A:$BO,,MATCH(TEXT($A5261,"0"),'Forecast Input'!$1:$1,0)),'Forecast Input'!$A:$A,Master!C5261,'Forecast Input'!$D:$D,Master!D5261),0),"Actual",SUMIFS('CMO Input'!$Q:$Q,'CMO Input'!$E:$E,Master!$A5261,'CMO Input'!$C:$C,Master!$C5261,'CMO Input'!$AJ:$AJ,Master!$D5261,'CMO Input'!$AU:$AU,Master!$F5257),"")</f>
        <v/>
      </c>
    </row>
    <row r="5262" spans="1:6" x14ac:dyDescent="0.25">
      <c r="A5262" s="24">
        <v>26</v>
      </c>
      <c r="B5262" s="25">
        <v>44440</v>
      </c>
      <c r="C5262" s="24" t="s">
        <v>780</v>
      </c>
      <c r="D5262" s="24" t="s">
        <v>103</v>
      </c>
      <c r="E5262" s="24" t="s">
        <v>1488</v>
      </c>
      <c r="F5262" cm="1">
        <f t="array" ref="F5262">_xlfn.SWITCH($E5262,"Forecast",IFERROR(SUMIFS(INDEX('Forecast Input'!$A:$BO,,MATCH(TEXT($A5262,"0"),'Forecast Input'!$1:$1,0)),'Forecast Input'!$A:$A,Master!C5262,'Forecast Input'!$D:$D,Master!D5262),0),"Actual",SUMIFS('CMO Input'!$Q:$Q,'CMO Input'!$E:$E,Master!$A5262,'CMO Input'!$C:$C,Master!$C5262,'CMO Input'!$AJ:$AJ,Master!$D5262,'CMO Input'!$AU:$AU,Master!$F5258),"")</f>
        <v>0</v>
      </c>
    </row>
    <row r="5263" spans="1:6" x14ac:dyDescent="0.25">
      <c r="A5263" s="24">
        <v>26</v>
      </c>
      <c r="B5263" s="25">
        <v>44440</v>
      </c>
      <c r="C5263" s="24" t="s">
        <v>780</v>
      </c>
      <c r="D5263" s="24" t="s">
        <v>103</v>
      </c>
      <c r="E5263" s="24" t="s">
        <v>1487</v>
      </c>
      <c r="F5263" cm="1">
        <f t="array" ref="F5263">_xlfn.SWITCH($E5263,"Forecast",IFERROR(SUMIFS(INDEX('Forecast Input'!$A:$BO,,MATCH(TEXT($A5263,"0"),'Forecast Input'!$1:$1,0)),'Forecast Input'!$A:$A,Master!C5263,'Forecast Input'!$D:$D,Master!D5263),0),"Actual",SUMIFS('CMO Input'!$Q:$Q,'CMO Input'!$E:$E,Master!$A5263,'CMO Input'!$C:$C,Master!$C5263,'CMO Input'!$AJ:$AJ,Master!$D5263,'CMO Input'!$AU:$AU,Master!$F5259),"")</f>
        <v>0</v>
      </c>
    </row>
    <row r="5264" spans="1:6" x14ac:dyDescent="0.25">
      <c r="A5264" s="24">
        <v>26</v>
      </c>
      <c r="B5264" s="25">
        <v>44440</v>
      </c>
      <c r="C5264" s="24" t="s">
        <v>780</v>
      </c>
      <c r="D5264" s="24" t="s">
        <v>146</v>
      </c>
      <c r="E5264" s="24" t="s">
        <v>1489</v>
      </c>
      <c r="F5264" t="str" cm="1">
        <f t="array" ref="F5264">_xlfn.SWITCH($E5264,"Forecast",IFERROR(SUMIFS(INDEX('Forecast Input'!$A:$BO,,MATCH(TEXT($A5264,"0"),'Forecast Input'!$1:$1,0)),'Forecast Input'!$A:$A,Master!C5264,'Forecast Input'!$D:$D,Master!D5264),0),"Actual",SUMIFS('CMO Input'!$Q:$Q,'CMO Input'!$E:$E,Master!$A5264,'CMO Input'!$C:$C,Master!$C5264,'CMO Input'!$AJ:$AJ,Master!$D5264,'CMO Input'!$AU:$AU,Master!$F5260),"")</f>
        <v/>
      </c>
    </row>
    <row r="5265" spans="1:6" x14ac:dyDescent="0.25">
      <c r="A5265" s="24">
        <v>26</v>
      </c>
      <c r="B5265" s="25">
        <v>44440</v>
      </c>
      <c r="C5265" s="24" t="s">
        <v>780</v>
      </c>
      <c r="D5265" s="24" t="s">
        <v>146</v>
      </c>
      <c r="E5265" s="24" t="s">
        <v>1488</v>
      </c>
      <c r="F5265" cm="1">
        <f t="array" ref="F5265">_xlfn.SWITCH($E5265,"Forecast",IFERROR(SUMIFS(INDEX('Forecast Input'!$A:$BO,,MATCH(TEXT($A5265,"0"),'Forecast Input'!$1:$1,0)),'Forecast Input'!$A:$A,Master!C5265,'Forecast Input'!$D:$D,Master!D5265),0),"Actual",SUMIFS('CMO Input'!$Q:$Q,'CMO Input'!$E:$E,Master!$A5265,'CMO Input'!$C:$C,Master!$C5265,'CMO Input'!$AJ:$AJ,Master!$D5265,'CMO Input'!$AU:$AU,Master!$F5261),"")</f>
        <v>0</v>
      </c>
    </row>
    <row r="5266" spans="1:6" x14ac:dyDescent="0.25">
      <c r="A5266" s="24">
        <v>26</v>
      </c>
      <c r="B5266" s="25">
        <v>44440</v>
      </c>
      <c r="C5266" s="24" t="s">
        <v>780</v>
      </c>
      <c r="D5266" s="24" t="s">
        <v>146</v>
      </c>
      <c r="E5266" s="24" t="s">
        <v>1487</v>
      </c>
      <c r="F5266" cm="1">
        <f t="array" ref="F5266">_xlfn.SWITCH($E5266,"Forecast",IFERROR(SUMIFS(INDEX('Forecast Input'!$A:$BO,,MATCH(TEXT($A5266,"0"),'Forecast Input'!$1:$1,0)),'Forecast Input'!$A:$A,Master!C5266,'Forecast Input'!$D:$D,Master!D5266),0),"Actual",SUMIFS('CMO Input'!$Q:$Q,'CMO Input'!$E:$E,Master!$A5266,'CMO Input'!$C:$C,Master!$C5266,'CMO Input'!$AJ:$AJ,Master!$D5266,'CMO Input'!$AU:$AU,Master!$F5262),"")</f>
        <v>0</v>
      </c>
    </row>
    <row r="5267" spans="1:6" x14ac:dyDescent="0.25">
      <c r="A5267" s="24">
        <v>26</v>
      </c>
      <c r="B5267" s="25">
        <v>44440</v>
      </c>
      <c r="C5267" s="24" t="s">
        <v>780</v>
      </c>
      <c r="D5267" s="24" t="s">
        <v>166</v>
      </c>
      <c r="E5267" s="24" t="s">
        <v>1489</v>
      </c>
      <c r="F5267" t="str" cm="1">
        <f t="array" ref="F5267">_xlfn.SWITCH($E5267,"Forecast",IFERROR(SUMIFS(INDEX('Forecast Input'!$A:$BO,,MATCH(TEXT($A5267,"0"),'Forecast Input'!$1:$1,0)),'Forecast Input'!$A:$A,Master!C5267,'Forecast Input'!$D:$D,Master!D5267),0),"Actual",SUMIFS('CMO Input'!$Q:$Q,'CMO Input'!$E:$E,Master!$A5267,'CMO Input'!$C:$C,Master!$C5267,'CMO Input'!$AJ:$AJ,Master!$D5267,'CMO Input'!$AU:$AU,Master!$F5263),"")</f>
        <v/>
      </c>
    </row>
    <row r="5268" spans="1:6" x14ac:dyDescent="0.25">
      <c r="A5268" s="24">
        <v>26</v>
      </c>
      <c r="B5268" s="25">
        <v>44440</v>
      </c>
      <c r="C5268" s="24" t="s">
        <v>780</v>
      </c>
      <c r="D5268" s="24" t="s">
        <v>166</v>
      </c>
      <c r="E5268" s="24" t="s">
        <v>1488</v>
      </c>
      <c r="F5268" cm="1">
        <f t="array" ref="F5268">_xlfn.SWITCH($E5268,"Forecast",IFERROR(SUMIFS(INDEX('Forecast Input'!$A:$BO,,MATCH(TEXT($A5268,"0"),'Forecast Input'!$1:$1,0)),'Forecast Input'!$A:$A,Master!C5268,'Forecast Input'!$D:$D,Master!D5268),0),"Actual",SUMIFS('CMO Input'!$Q:$Q,'CMO Input'!$E:$E,Master!$A5268,'CMO Input'!$C:$C,Master!$C5268,'CMO Input'!$AJ:$AJ,Master!$D5268,'CMO Input'!$AU:$AU,Master!$F5264),"")</f>
        <v>0</v>
      </c>
    </row>
    <row r="5269" spans="1:6" x14ac:dyDescent="0.25">
      <c r="A5269" s="24">
        <v>26</v>
      </c>
      <c r="B5269" s="25">
        <v>44440</v>
      </c>
      <c r="C5269" s="24" t="s">
        <v>780</v>
      </c>
      <c r="D5269" s="24" t="s">
        <v>166</v>
      </c>
      <c r="E5269" s="24" t="s">
        <v>1487</v>
      </c>
      <c r="F5269" cm="1">
        <f t="array" ref="F5269">_xlfn.SWITCH($E5269,"Forecast",IFERROR(SUMIFS(INDEX('Forecast Input'!$A:$BO,,MATCH(TEXT($A5269,"0"),'Forecast Input'!$1:$1,0)),'Forecast Input'!$A:$A,Master!C5269,'Forecast Input'!$D:$D,Master!D5269),0),"Actual",SUMIFS('CMO Input'!$Q:$Q,'CMO Input'!$E:$E,Master!$A5269,'CMO Input'!$C:$C,Master!$C5269,'CMO Input'!$AJ:$AJ,Master!$D5269,'CMO Input'!$AU:$AU,Master!$F5265),"")</f>
        <v>0</v>
      </c>
    </row>
    <row r="5270" spans="1:6" x14ac:dyDescent="0.25">
      <c r="A5270" s="24">
        <v>26</v>
      </c>
      <c r="B5270" s="25">
        <v>44440</v>
      </c>
      <c r="C5270" s="24" t="s">
        <v>780</v>
      </c>
      <c r="D5270" s="24" t="s">
        <v>170</v>
      </c>
      <c r="E5270" s="24" t="s">
        <v>1489</v>
      </c>
      <c r="F5270" t="str" cm="1">
        <f t="array" ref="F5270">_xlfn.SWITCH($E5270,"Forecast",IFERROR(SUMIFS(INDEX('Forecast Input'!$A:$BO,,MATCH(TEXT($A5270,"0"),'Forecast Input'!$1:$1,0)),'Forecast Input'!$A:$A,Master!C5270,'Forecast Input'!$D:$D,Master!D5270),0),"Actual",SUMIFS('CMO Input'!$Q:$Q,'CMO Input'!$E:$E,Master!$A5270,'CMO Input'!$C:$C,Master!$C5270,'CMO Input'!$AJ:$AJ,Master!$D5270,'CMO Input'!$AU:$AU,Master!$F5266),"")</f>
        <v/>
      </c>
    </row>
    <row r="5271" spans="1:6" x14ac:dyDescent="0.25">
      <c r="A5271" s="24">
        <v>26</v>
      </c>
      <c r="B5271" s="25">
        <v>44440</v>
      </c>
      <c r="C5271" s="24" t="s">
        <v>780</v>
      </c>
      <c r="D5271" s="24" t="s">
        <v>170</v>
      </c>
      <c r="E5271" s="24" t="s">
        <v>1488</v>
      </c>
      <c r="F5271" cm="1">
        <f t="array" ref="F5271">_xlfn.SWITCH($E5271,"Forecast",IFERROR(SUMIFS(INDEX('Forecast Input'!$A:$BO,,MATCH(TEXT($A5271,"0"),'Forecast Input'!$1:$1,0)),'Forecast Input'!$A:$A,Master!C5271,'Forecast Input'!$D:$D,Master!D5271),0),"Actual",SUMIFS('CMO Input'!$Q:$Q,'CMO Input'!$E:$E,Master!$A5271,'CMO Input'!$C:$C,Master!$C5271,'CMO Input'!$AJ:$AJ,Master!$D5271,'CMO Input'!$AU:$AU,Master!$F5267),"")</f>
        <v>0</v>
      </c>
    </row>
    <row r="5272" spans="1:6" x14ac:dyDescent="0.25">
      <c r="A5272" s="24">
        <v>26</v>
      </c>
      <c r="B5272" s="25">
        <v>44440</v>
      </c>
      <c r="C5272" s="24" t="s">
        <v>780</v>
      </c>
      <c r="D5272" s="24" t="s">
        <v>170</v>
      </c>
      <c r="E5272" s="24" t="s">
        <v>1487</v>
      </c>
      <c r="F5272" cm="1">
        <f t="array" ref="F5272">_xlfn.SWITCH($E5272,"Forecast",IFERROR(SUMIFS(INDEX('Forecast Input'!$A:$BO,,MATCH(TEXT($A5272,"0"),'Forecast Input'!$1:$1,0)),'Forecast Input'!$A:$A,Master!C5272,'Forecast Input'!$D:$D,Master!D5272),0),"Actual",SUMIFS('CMO Input'!$Q:$Q,'CMO Input'!$E:$E,Master!$A5272,'CMO Input'!$C:$C,Master!$C5272,'CMO Input'!$AJ:$AJ,Master!$D5272,'CMO Input'!$AU:$AU,Master!$F5268),"")</f>
        <v>0</v>
      </c>
    </row>
    <row r="5273" spans="1:6" x14ac:dyDescent="0.25">
      <c r="A5273" s="24">
        <v>26</v>
      </c>
      <c r="B5273" s="25">
        <v>44440</v>
      </c>
      <c r="C5273" s="24" t="s">
        <v>780</v>
      </c>
      <c r="D5273" s="24" t="s">
        <v>436</v>
      </c>
      <c r="E5273" s="24" t="s">
        <v>1489</v>
      </c>
      <c r="F5273" t="str" cm="1">
        <f t="array" ref="F5273">_xlfn.SWITCH($E5273,"Forecast",IFERROR(SUMIFS(INDEX('Forecast Input'!$A:$BO,,MATCH(TEXT($A5273,"0"),'Forecast Input'!$1:$1,0)),'Forecast Input'!$A:$A,Master!C5273,'Forecast Input'!$D:$D,Master!D5273),0),"Actual",SUMIFS('CMO Input'!$Q:$Q,'CMO Input'!$E:$E,Master!$A5273,'CMO Input'!$C:$C,Master!$C5273,'CMO Input'!$AJ:$AJ,Master!$D5273,'CMO Input'!$AU:$AU,Master!$F5269),"")</f>
        <v/>
      </c>
    </row>
    <row r="5274" spans="1:6" x14ac:dyDescent="0.25">
      <c r="A5274" s="24">
        <v>26</v>
      </c>
      <c r="B5274" s="25">
        <v>44440</v>
      </c>
      <c r="C5274" s="24" t="s">
        <v>780</v>
      </c>
      <c r="D5274" s="24" t="s">
        <v>436</v>
      </c>
      <c r="E5274" s="24" t="s">
        <v>1488</v>
      </c>
      <c r="F5274" cm="1">
        <f t="array" ref="F5274">_xlfn.SWITCH($E5274,"Forecast",IFERROR(SUMIFS(INDEX('Forecast Input'!$A:$BO,,MATCH(TEXT($A5274,"0"),'Forecast Input'!$1:$1,0)),'Forecast Input'!$A:$A,Master!C5274,'Forecast Input'!$D:$D,Master!D5274),0),"Actual",SUMIFS('CMO Input'!$Q:$Q,'CMO Input'!$E:$E,Master!$A5274,'CMO Input'!$C:$C,Master!$C5274,'CMO Input'!$AJ:$AJ,Master!$D5274,'CMO Input'!$AU:$AU,Master!$F5270),"")</f>
        <v>0</v>
      </c>
    </row>
    <row r="5275" spans="1:6" x14ac:dyDescent="0.25">
      <c r="A5275" s="24">
        <v>26</v>
      </c>
      <c r="B5275" s="25">
        <v>44440</v>
      </c>
      <c r="C5275" s="24" t="s">
        <v>780</v>
      </c>
      <c r="D5275" s="24" t="s">
        <v>436</v>
      </c>
      <c r="E5275" s="24" t="s">
        <v>1487</v>
      </c>
      <c r="F5275" cm="1">
        <f t="array" ref="F5275">_xlfn.SWITCH($E5275,"Forecast",IFERROR(SUMIFS(INDEX('Forecast Input'!$A:$BO,,MATCH(TEXT($A5275,"0"),'Forecast Input'!$1:$1,0)),'Forecast Input'!$A:$A,Master!C5275,'Forecast Input'!$D:$D,Master!D5275),0),"Actual",SUMIFS('CMO Input'!$Q:$Q,'CMO Input'!$E:$E,Master!$A5275,'CMO Input'!$C:$C,Master!$C5275,'CMO Input'!$AJ:$AJ,Master!$D5275,'CMO Input'!$AU:$AU,Master!$F5271),"")</f>
        <v>0</v>
      </c>
    </row>
    <row r="5276" spans="1:6" x14ac:dyDescent="0.25">
      <c r="A5276" s="24">
        <v>26</v>
      </c>
      <c r="B5276" s="25">
        <v>44440</v>
      </c>
      <c r="C5276" s="24" t="s">
        <v>780</v>
      </c>
      <c r="D5276" s="24" t="s">
        <v>1469</v>
      </c>
      <c r="E5276" s="24" t="s">
        <v>1489</v>
      </c>
      <c r="F5276" t="str" cm="1">
        <f t="array" ref="F5276">_xlfn.SWITCH($E5276,"Forecast",IFERROR(SUMIFS(INDEX('Forecast Input'!$A:$BO,,MATCH(TEXT($A5276,"0"),'Forecast Input'!$1:$1,0)),'Forecast Input'!$A:$A,Master!C5276,'Forecast Input'!$D:$D,Master!D5276),0),"Actual",SUMIFS('CMO Input'!$Q:$Q,'CMO Input'!$E:$E,Master!$A5276,'CMO Input'!$C:$C,Master!$C5276,'CMO Input'!$AJ:$AJ,Master!$D5276,'CMO Input'!$AU:$AU,Master!$F5272),"")</f>
        <v/>
      </c>
    </row>
    <row r="5277" spans="1:6" x14ac:dyDescent="0.25">
      <c r="A5277" s="24">
        <v>26</v>
      </c>
      <c r="B5277" s="25">
        <v>44440</v>
      </c>
      <c r="C5277" s="24" t="s">
        <v>780</v>
      </c>
      <c r="D5277" s="24" t="s">
        <v>1469</v>
      </c>
      <c r="E5277" s="24" t="s">
        <v>1488</v>
      </c>
      <c r="F5277" cm="1">
        <f t="array" ref="F5277">_xlfn.SWITCH($E5277,"Forecast",IFERROR(SUMIFS(INDEX('Forecast Input'!$A:$BO,,MATCH(TEXT($A5277,"0"),'Forecast Input'!$1:$1,0)),'Forecast Input'!$A:$A,Master!C5277,'Forecast Input'!$D:$D,Master!D5277),0),"Actual",SUMIFS('CMO Input'!$Q:$Q,'CMO Input'!$E:$E,Master!$A5277,'CMO Input'!$C:$C,Master!$C5277,'CMO Input'!$AJ:$AJ,Master!$D5277,'CMO Input'!$AU:$AU,Master!$F5273),"")</f>
        <v>0</v>
      </c>
    </row>
    <row r="5278" spans="1:6" x14ac:dyDescent="0.25">
      <c r="A5278" s="24">
        <v>26</v>
      </c>
      <c r="B5278" s="25">
        <v>44440</v>
      </c>
      <c r="C5278" s="24" t="s">
        <v>780</v>
      </c>
      <c r="D5278" s="24" t="s">
        <v>1469</v>
      </c>
      <c r="E5278" s="24" t="s">
        <v>1487</v>
      </c>
      <c r="F5278" cm="1">
        <f t="array" ref="F5278">_xlfn.SWITCH($E5278,"Forecast",IFERROR(SUMIFS(INDEX('Forecast Input'!$A:$BO,,MATCH(TEXT($A5278,"0"),'Forecast Input'!$1:$1,0)),'Forecast Input'!$A:$A,Master!C5278,'Forecast Input'!$D:$D,Master!D5278),0),"Actual",SUMIFS('CMO Input'!$Q:$Q,'CMO Input'!$E:$E,Master!$A5278,'CMO Input'!$C:$C,Master!$C5278,'CMO Input'!$AJ:$AJ,Master!$D5278,'CMO Input'!$AU:$AU,Master!$F5274),"")</f>
        <v>0</v>
      </c>
    </row>
    <row r="5279" spans="1:6" x14ac:dyDescent="0.25">
      <c r="A5279" s="24">
        <v>26</v>
      </c>
      <c r="B5279" s="25">
        <v>44440</v>
      </c>
      <c r="C5279" s="24" t="s">
        <v>989</v>
      </c>
      <c r="D5279" s="24" t="s">
        <v>10</v>
      </c>
      <c r="E5279" s="24" t="s">
        <v>1489</v>
      </c>
      <c r="F5279" t="str" cm="1">
        <f t="array" ref="F5279">_xlfn.SWITCH($E5279,"Forecast",IFERROR(SUMIFS(INDEX('Forecast Input'!$A:$BO,,MATCH(TEXT($A5279,"0"),'Forecast Input'!$1:$1,0)),'Forecast Input'!$A:$A,Master!C5279,'Forecast Input'!$D:$D,Master!D5279),0),"Actual",SUMIFS('CMO Input'!$Q:$Q,'CMO Input'!$E:$E,Master!$A5279,'CMO Input'!$C:$C,Master!$C5279,'CMO Input'!$AJ:$AJ,Master!$D5279,'CMO Input'!$AU:$AU,Master!$F5275),"")</f>
        <v/>
      </c>
    </row>
    <row r="5280" spans="1:6" x14ac:dyDescent="0.25">
      <c r="A5280" s="24">
        <v>26</v>
      </c>
      <c r="B5280" s="25">
        <v>44440</v>
      </c>
      <c r="C5280" s="24" t="s">
        <v>989</v>
      </c>
      <c r="D5280" s="24" t="s">
        <v>10</v>
      </c>
      <c r="E5280" s="24" t="s">
        <v>1488</v>
      </c>
      <c r="F5280" cm="1">
        <f t="array" ref="F5280">_xlfn.SWITCH($E5280,"Forecast",IFERROR(SUMIFS(INDEX('Forecast Input'!$A:$BO,,MATCH(TEXT($A5280,"0"),'Forecast Input'!$1:$1,0)),'Forecast Input'!$A:$A,Master!C5280,'Forecast Input'!$D:$D,Master!D5280),0),"Actual",SUMIFS('CMO Input'!$Q:$Q,'CMO Input'!$E:$E,Master!$A5280,'CMO Input'!$C:$C,Master!$C5280,'CMO Input'!$AJ:$AJ,Master!$D5280,'CMO Input'!$AU:$AU,Master!$F5276),"")</f>
        <v>0</v>
      </c>
    </row>
    <row r="5281" spans="1:6" x14ac:dyDescent="0.25">
      <c r="A5281" s="24">
        <v>26</v>
      </c>
      <c r="B5281" s="25">
        <v>44440</v>
      </c>
      <c r="C5281" s="24" t="s">
        <v>989</v>
      </c>
      <c r="D5281" s="24" t="s">
        <v>10</v>
      </c>
      <c r="E5281" s="24" t="s">
        <v>1487</v>
      </c>
      <c r="F5281" cm="1">
        <f t="array" ref="F5281">_xlfn.SWITCH($E5281,"Forecast",IFERROR(SUMIFS(INDEX('Forecast Input'!$A:$BO,,MATCH(TEXT($A5281,"0"),'Forecast Input'!$1:$1,0)),'Forecast Input'!$A:$A,Master!C5281,'Forecast Input'!$D:$D,Master!D5281),0),"Actual",SUMIFS('CMO Input'!$Q:$Q,'CMO Input'!$E:$E,Master!$A5281,'CMO Input'!$C:$C,Master!$C5281,'CMO Input'!$AJ:$AJ,Master!$D5281,'CMO Input'!$AU:$AU,Master!$F5277),"")</f>
        <v>0</v>
      </c>
    </row>
    <row r="5282" spans="1:6" x14ac:dyDescent="0.25">
      <c r="A5282" s="24">
        <v>26</v>
      </c>
      <c r="B5282" s="25">
        <v>44440</v>
      </c>
      <c r="C5282" s="24" t="s">
        <v>989</v>
      </c>
      <c r="D5282" s="24" t="s">
        <v>61</v>
      </c>
      <c r="E5282" s="24" t="s">
        <v>1489</v>
      </c>
      <c r="F5282" t="str" cm="1">
        <f t="array" ref="F5282">_xlfn.SWITCH($E5282,"Forecast",IFERROR(SUMIFS(INDEX('Forecast Input'!$A:$BO,,MATCH(TEXT($A5282,"0"),'Forecast Input'!$1:$1,0)),'Forecast Input'!$A:$A,Master!C5282,'Forecast Input'!$D:$D,Master!D5282),0),"Actual",SUMIFS('CMO Input'!$Q:$Q,'CMO Input'!$E:$E,Master!$A5282,'CMO Input'!$C:$C,Master!$C5282,'CMO Input'!$AJ:$AJ,Master!$D5282,'CMO Input'!$AU:$AU,Master!$F5278),"")</f>
        <v/>
      </c>
    </row>
    <row r="5283" spans="1:6" x14ac:dyDescent="0.25">
      <c r="A5283" s="24">
        <v>26</v>
      </c>
      <c r="B5283" s="25">
        <v>44440</v>
      </c>
      <c r="C5283" s="24" t="s">
        <v>989</v>
      </c>
      <c r="D5283" s="24" t="s">
        <v>61</v>
      </c>
      <c r="E5283" s="24" t="s">
        <v>1488</v>
      </c>
      <c r="F5283" cm="1">
        <f t="array" ref="F5283">_xlfn.SWITCH($E5283,"Forecast",IFERROR(SUMIFS(INDEX('Forecast Input'!$A:$BO,,MATCH(TEXT($A5283,"0"),'Forecast Input'!$1:$1,0)),'Forecast Input'!$A:$A,Master!C5283,'Forecast Input'!$D:$D,Master!D5283),0),"Actual",SUMIFS('CMO Input'!$Q:$Q,'CMO Input'!$E:$E,Master!$A5283,'CMO Input'!$C:$C,Master!$C5283,'CMO Input'!$AJ:$AJ,Master!$D5283,'CMO Input'!$AU:$AU,Master!$F5279),"")</f>
        <v>0</v>
      </c>
    </row>
    <row r="5284" spans="1:6" x14ac:dyDescent="0.25">
      <c r="A5284" s="24">
        <v>26</v>
      </c>
      <c r="B5284" s="25">
        <v>44440</v>
      </c>
      <c r="C5284" s="24" t="s">
        <v>989</v>
      </c>
      <c r="D5284" s="24" t="s">
        <v>61</v>
      </c>
      <c r="E5284" s="24" t="s">
        <v>1487</v>
      </c>
      <c r="F5284" cm="1">
        <f t="array" ref="F5284">_xlfn.SWITCH($E5284,"Forecast",IFERROR(SUMIFS(INDEX('Forecast Input'!$A:$BO,,MATCH(TEXT($A5284,"0"),'Forecast Input'!$1:$1,0)),'Forecast Input'!$A:$A,Master!C5284,'Forecast Input'!$D:$D,Master!D5284),0),"Actual",SUMIFS('CMO Input'!$Q:$Q,'CMO Input'!$E:$E,Master!$A5284,'CMO Input'!$C:$C,Master!$C5284,'CMO Input'!$AJ:$AJ,Master!$D5284,'CMO Input'!$AU:$AU,Master!$F5280),"")</f>
        <v>0</v>
      </c>
    </row>
    <row r="5285" spans="1:6" x14ac:dyDescent="0.25">
      <c r="A5285" s="24">
        <v>26</v>
      </c>
      <c r="B5285" s="25">
        <v>44440</v>
      </c>
      <c r="C5285" s="24" t="s">
        <v>989</v>
      </c>
      <c r="D5285" s="24" t="s">
        <v>103</v>
      </c>
      <c r="E5285" s="24" t="s">
        <v>1489</v>
      </c>
      <c r="F5285" t="str" cm="1">
        <f t="array" ref="F5285">_xlfn.SWITCH($E5285,"Forecast",IFERROR(SUMIFS(INDEX('Forecast Input'!$A:$BO,,MATCH(TEXT($A5285,"0"),'Forecast Input'!$1:$1,0)),'Forecast Input'!$A:$A,Master!C5285,'Forecast Input'!$D:$D,Master!D5285),0),"Actual",SUMIFS('CMO Input'!$Q:$Q,'CMO Input'!$E:$E,Master!$A5285,'CMO Input'!$C:$C,Master!$C5285,'CMO Input'!$AJ:$AJ,Master!$D5285,'CMO Input'!$AU:$AU,Master!$F5281),"")</f>
        <v/>
      </c>
    </row>
    <row r="5286" spans="1:6" x14ac:dyDescent="0.25">
      <c r="A5286" s="24">
        <v>26</v>
      </c>
      <c r="B5286" s="25">
        <v>44440</v>
      </c>
      <c r="C5286" s="24" t="s">
        <v>989</v>
      </c>
      <c r="D5286" s="24" t="s">
        <v>103</v>
      </c>
      <c r="E5286" s="24" t="s">
        <v>1488</v>
      </c>
      <c r="F5286" cm="1">
        <f t="array" ref="F5286">_xlfn.SWITCH($E5286,"Forecast",IFERROR(SUMIFS(INDEX('Forecast Input'!$A:$BO,,MATCH(TEXT($A5286,"0"),'Forecast Input'!$1:$1,0)),'Forecast Input'!$A:$A,Master!C5286,'Forecast Input'!$D:$D,Master!D5286),0),"Actual",SUMIFS('CMO Input'!$Q:$Q,'CMO Input'!$E:$E,Master!$A5286,'CMO Input'!$C:$C,Master!$C5286,'CMO Input'!$AJ:$AJ,Master!$D5286,'CMO Input'!$AU:$AU,Master!$F5282),"")</f>
        <v>0</v>
      </c>
    </row>
    <row r="5287" spans="1:6" x14ac:dyDescent="0.25">
      <c r="A5287" s="24">
        <v>26</v>
      </c>
      <c r="B5287" s="25">
        <v>44440</v>
      </c>
      <c r="C5287" s="24" t="s">
        <v>989</v>
      </c>
      <c r="D5287" s="24" t="s">
        <v>103</v>
      </c>
      <c r="E5287" s="24" t="s">
        <v>1487</v>
      </c>
      <c r="F5287" cm="1">
        <f t="array" ref="F5287">_xlfn.SWITCH($E5287,"Forecast",IFERROR(SUMIFS(INDEX('Forecast Input'!$A:$BO,,MATCH(TEXT($A5287,"0"),'Forecast Input'!$1:$1,0)),'Forecast Input'!$A:$A,Master!C5287,'Forecast Input'!$D:$D,Master!D5287),0),"Actual",SUMIFS('CMO Input'!$Q:$Q,'CMO Input'!$E:$E,Master!$A5287,'CMO Input'!$C:$C,Master!$C5287,'CMO Input'!$AJ:$AJ,Master!$D5287,'CMO Input'!$AU:$AU,Master!$F5283),"")</f>
        <v>0</v>
      </c>
    </row>
    <row r="5288" spans="1:6" x14ac:dyDescent="0.25">
      <c r="A5288" s="24">
        <v>26</v>
      </c>
      <c r="B5288" s="25">
        <v>44440</v>
      </c>
      <c r="C5288" s="24" t="s">
        <v>989</v>
      </c>
      <c r="D5288" s="24" t="s">
        <v>146</v>
      </c>
      <c r="E5288" s="24" t="s">
        <v>1489</v>
      </c>
      <c r="F5288" t="str" cm="1">
        <f t="array" ref="F5288">_xlfn.SWITCH($E5288,"Forecast",IFERROR(SUMIFS(INDEX('Forecast Input'!$A:$BO,,MATCH(TEXT($A5288,"0"),'Forecast Input'!$1:$1,0)),'Forecast Input'!$A:$A,Master!C5288,'Forecast Input'!$D:$D,Master!D5288),0),"Actual",SUMIFS('CMO Input'!$Q:$Q,'CMO Input'!$E:$E,Master!$A5288,'CMO Input'!$C:$C,Master!$C5288,'CMO Input'!$AJ:$AJ,Master!$D5288,'CMO Input'!$AU:$AU,Master!$F5284),"")</f>
        <v/>
      </c>
    </row>
    <row r="5289" spans="1:6" x14ac:dyDescent="0.25">
      <c r="A5289" s="24">
        <v>26</v>
      </c>
      <c r="B5289" s="25">
        <v>44440</v>
      </c>
      <c r="C5289" s="24" t="s">
        <v>989</v>
      </c>
      <c r="D5289" s="24" t="s">
        <v>146</v>
      </c>
      <c r="E5289" s="24" t="s">
        <v>1488</v>
      </c>
      <c r="F5289" cm="1">
        <f t="array" ref="F5289">_xlfn.SWITCH($E5289,"Forecast",IFERROR(SUMIFS(INDEX('Forecast Input'!$A:$BO,,MATCH(TEXT($A5289,"0"),'Forecast Input'!$1:$1,0)),'Forecast Input'!$A:$A,Master!C5289,'Forecast Input'!$D:$D,Master!D5289),0),"Actual",SUMIFS('CMO Input'!$Q:$Q,'CMO Input'!$E:$E,Master!$A5289,'CMO Input'!$C:$C,Master!$C5289,'CMO Input'!$AJ:$AJ,Master!$D5289,'CMO Input'!$AU:$AU,Master!$F5285),"")</f>
        <v>0</v>
      </c>
    </row>
    <row r="5290" spans="1:6" x14ac:dyDescent="0.25">
      <c r="A5290" s="24">
        <v>26</v>
      </c>
      <c r="B5290" s="25">
        <v>44440</v>
      </c>
      <c r="C5290" s="24" t="s">
        <v>989</v>
      </c>
      <c r="D5290" s="24" t="s">
        <v>146</v>
      </c>
      <c r="E5290" s="24" t="s">
        <v>1487</v>
      </c>
      <c r="F5290" cm="1">
        <f t="array" ref="F5290">_xlfn.SWITCH($E5290,"Forecast",IFERROR(SUMIFS(INDEX('Forecast Input'!$A:$BO,,MATCH(TEXT($A5290,"0"),'Forecast Input'!$1:$1,0)),'Forecast Input'!$A:$A,Master!C5290,'Forecast Input'!$D:$D,Master!D5290),0),"Actual",SUMIFS('CMO Input'!$Q:$Q,'CMO Input'!$E:$E,Master!$A5290,'CMO Input'!$C:$C,Master!$C5290,'CMO Input'!$AJ:$AJ,Master!$D5290,'CMO Input'!$AU:$AU,Master!$F5286),"")</f>
        <v>0</v>
      </c>
    </row>
    <row r="5291" spans="1:6" x14ac:dyDescent="0.25">
      <c r="A5291" s="24">
        <v>26</v>
      </c>
      <c r="B5291" s="25">
        <v>44440</v>
      </c>
      <c r="C5291" s="24" t="s">
        <v>989</v>
      </c>
      <c r="D5291" s="24" t="s">
        <v>166</v>
      </c>
      <c r="E5291" s="24" t="s">
        <v>1489</v>
      </c>
      <c r="F5291" t="str" cm="1">
        <f t="array" ref="F5291">_xlfn.SWITCH($E5291,"Forecast",IFERROR(SUMIFS(INDEX('Forecast Input'!$A:$BO,,MATCH(TEXT($A5291,"0"),'Forecast Input'!$1:$1,0)),'Forecast Input'!$A:$A,Master!C5291,'Forecast Input'!$D:$D,Master!D5291),0),"Actual",SUMIFS('CMO Input'!$Q:$Q,'CMO Input'!$E:$E,Master!$A5291,'CMO Input'!$C:$C,Master!$C5291,'CMO Input'!$AJ:$AJ,Master!$D5291,'CMO Input'!$AU:$AU,Master!$F5287),"")</f>
        <v/>
      </c>
    </row>
    <row r="5292" spans="1:6" x14ac:dyDescent="0.25">
      <c r="A5292" s="24">
        <v>26</v>
      </c>
      <c r="B5292" s="25">
        <v>44440</v>
      </c>
      <c r="C5292" s="24" t="s">
        <v>989</v>
      </c>
      <c r="D5292" s="24" t="s">
        <v>166</v>
      </c>
      <c r="E5292" s="24" t="s">
        <v>1488</v>
      </c>
      <c r="F5292" cm="1">
        <f t="array" ref="F5292">_xlfn.SWITCH($E5292,"Forecast",IFERROR(SUMIFS(INDEX('Forecast Input'!$A:$BO,,MATCH(TEXT($A5292,"0"),'Forecast Input'!$1:$1,0)),'Forecast Input'!$A:$A,Master!C5292,'Forecast Input'!$D:$D,Master!D5292),0),"Actual",SUMIFS('CMO Input'!$Q:$Q,'CMO Input'!$E:$E,Master!$A5292,'CMO Input'!$C:$C,Master!$C5292,'CMO Input'!$AJ:$AJ,Master!$D5292,'CMO Input'!$AU:$AU,Master!$F5288),"")</f>
        <v>0</v>
      </c>
    </row>
    <row r="5293" spans="1:6" x14ac:dyDescent="0.25">
      <c r="A5293" s="24">
        <v>26</v>
      </c>
      <c r="B5293" s="25">
        <v>44440</v>
      </c>
      <c r="C5293" s="24" t="s">
        <v>989</v>
      </c>
      <c r="D5293" s="24" t="s">
        <v>166</v>
      </c>
      <c r="E5293" s="24" t="s">
        <v>1487</v>
      </c>
      <c r="F5293" cm="1">
        <f t="array" ref="F5293">_xlfn.SWITCH($E5293,"Forecast",IFERROR(SUMIFS(INDEX('Forecast Input'!$A:$BO,,MATCH(TEXT($A5293,"0"),'Forecast Input'!$1:$1,0)),'Forecast Input'!$A:$A,Master!C5293,'Forecast Input'!$D:$D,Master!D5293),0),"Actual",SUMIFS('CMO Input'!$Q:$Q,'CMO Input'!$E:$E,Master!$A5293,'CMO Input'!$C:$C,Master!$C5293,'CMO Input'!$AJ:$AJ,Master!$D5293,'CMO Input'!$AU:$AU,Master!$F5289),"")</f>
        <v>0</v>
      </c>
    </row>
    <row r="5294" spans="1:6" x14ac:dyDescent="0.25">
      <c r="A5294" s="24">
        <v>26</v>
      </c>
      <c r="B5294" s="25">
        <v>44440</v>
      </c>
      <c r="C5294" s="24" t="s">
        <v>989</v>
      </c>
      <c r="D5294" s="24" t="s">
        <v>170</v>
      </c>
      <c r="E5294" s="24" t="s">
        <v>1489</v>
      </c>
      <c r="F5294" t="str" cm="1">
        <f t="array" ref="F5294">_xlfn.SWITCH($E5294,"Forecast",IFERROR(SUMIFS(INDEX('Forecast Input'!$A:$BO,,MATCH(TEXT($A5294,"0"),'Forecast Input'!$1:$1,0)),'Forecast Input'!$A:$A,Master!C5294,'Forecast Input'!$D:$D,Master!D5294),0),"Actual",SUMIFS('CMO Input'!$Q:$Q,'CMO Input'!$E:$E,Master!$A5294,'CMO Input'!$C:$C,Master!$C5294,'CMO Input'!$AJ:$AJ,Master!$D5294,'CMO Input'!$AU:$AU,Master!$F5290),"")</f>
        <v/>
      </c>
    </row>
    <row r="5295" spans="1:6" x14ac:dyDescent="0.25">
      <c r="A5295" s="24">
        <v>26</v>
      </c>
      <c r="B5295" s="25">
        <v>44440</v>
      </c>
      <c r="C5295" s="24" t="s">
        <v>989</v>
      </c>
      <c r="D5295" s="24" t="s">
        <v>170</v>
      </c>
      <c r="E5295" s="24" t="s">
        <v>1488</v>
      </c>
      <c r="F5295" cm="1">
        <f t="array" ref="F5295">_xlfn.SWITCH($E5295,"Forecast",IFERROR(SUMIFS(INDEX('Forecast Input'!$A:$BO,,MATCH(TEXT($A5295,"0"),'Forecast Input'!$1:$1,0)),'Forecast Input'!$A:$A,Master!C5295,'Forecast Input'!$D:$D,Master!D5295),0),"Actual",SUMIFS('CMO Input'!$Q:$Q,'CMO Input'!$E:$E,Master!$A5295,'CMO Input'!$C:$C,Master!$C5295,'CMO Input'!$AJ:$AJ,Master!$D5295,'CMO Input'!$AU:$AU,Master!$F5291),"")</f>
        <v>0</v>
      </c>
    </row>
    <row r="5296" spans="1:6" x14ac:dyDescent="0.25">
      <c r="A5296" s="24">
        <v>26</v>
      </c>
      <c r="B5296" s="25">
        <v>44440</v>
      </c>
      <c r="C5296" s="24" t="s">
        <v>989</v>
      </c>
      <c r="D5296" s="24" t="s">
        <v>170</v>
      </c>
      <c r="E5296" s="24" t="s">
        <v>1487</v>
      </c>
      <c r="F5296" cm="1">
        <f t="array" ref="F5296">_xlfn.SWITCH($E5296,"Forecast",IFERROR(SUMIFS(INDEX('Forecast Input'!$A:$BO,,MATCH(TEXT($A5296,"0"),'Forecast Input'!$1:$1,0)),'Forecast Input'!$A:$A,Master!C5296,'Forecast Input'!$D:$D,Master!D5296),0),"Actual",SUMIFS('CMO Input'!$Q:$Q,'CMO Input'!$E:$E,Master!$A5296,'CMO Input'!$C:$C,Master!$C5296,'CMO Input'!$AJ:$AJ,Master!$D5296,'CMO Input'!$AU:$AU,Master!$F5292),"")</f>
        <v>0</v>
      </c>
    </row>
    <row r="5297" spans="1:6" x14ac:dyDescent="0.25">
      <c r="A5297" s="24">
        <v>26</v>
      </c>
      <c r="B5297" s="25">
        <v>44440</v>
      </c>
      <c r="C5297" s="24" t="s">
        <v>989</v>
      </c>
      <c r="D5297" s="24" t="s">
        <v>436</v>
      </c>
      <c r="E5297" s="24" t="s">
        <v>1489</v>
      </c>
      <c r="F5297" t="str" cm="1">
        <f t="array" ref="F5297">_xlfn.SWITCH($E5297,"Forecast",IFERROR(SUMIFS(INDEX('Forecast Input'!$A:$BO,,MATCH(TEXT($A5297,"0"),'Forecast Input'!$1:$1,0)),'Forecast Input'!$A:$A,Master!C5297,'Forecast Input'!$D:$D,Master!D5297),0),"Actual",SUMIFS('CMO Input'!$Q:$Q,'CMO Input'!$E:$E,Master!$A5297,'CMO Input'!$C:$C,Master!$C5297,'CMO Input'!$AJ:$AJ,Master!$D5297,'CMO Input'!$AU:$AU,Master!$F5293),"")</f>
        <v/>
      </c>
    </row>
    <row r="5298" spans="1:6" x14ac:dyDescent="0.25">
      <c r="A5298" s="24">
        <v>26</v>
      </c>
      <c r="B5298" s="25">
        <v>44440</v>
      </c>
      <c r="C5298" s="24" t="s">
        <v>989</v>
      </c>
      <c r="D5298" s="24" t="s">
        <v>436</v>
      </c>
      <c r="E5298" s="24" t="s">
        <v>1488</v>
      </c>
      <c r="F5298" cm="1">
        <f t="array" ref="F5298">_xlfn.SWITCH($E5298,"Forecast",IFERROR(SUMIFS(INDEX('Forecast Input'!$A:$BO,,MATCH(TEXT($A5298,"0"),'Forecast Input'!$1:$1,0)),'Forecast Input'!$A:$A,Master!C5298,'Forecast Input'!$D:$D,Master!D5298),0),"Actual",SUMIFS('CMO Input'!$Q:$Q,'CMO Input'!$E:$E,Master!$A5298,'CMO Input'!$C:$C,Master!$C5298,'CMO Input'!$AJ:$AJ,Master!$D5298,'CMO Input'!$AU:$AU,Master!$F5294),"")</f>
        <v>0</v>
      </c>
    </row>
    <row r="5299" spans="1:6" x14ac:dyDescent="0.25">
      <c r="A5299" s="24">
        <v>26</v>
      </c>
      <c r="B5299" s="25">
        <v>44440</v>
      </c>
      <c r="C5299" s="24" t="s">
        <v>989</v>
      </c>
      <c r="D5299" s="24" t="s">
        <v>436</v>
      </c>
      <c r="E5299" s="24" t="s">
        <v>1487</v>
      </c>
      <c r="F5299" cm="1">
        <f t="array" ref="F5299">_xlfn.SWITCH($E5299,"Forecast",IFERROR(SUMIFS(INDEX('Forecast Input'!$A:$BO,,MATCH(TEXT($A5299,"0"),'Forecast Input'!$1:$1,0)),'Forecast Input'!$A:$A,Master!C5299,'Forecast Input'!$D:$D,Master!D5299),0),"Actual",SUMIFS('CMO Input'!$Q:$Q,'CMO Input'!$E:$E,Master!$A5299,'CMO Input'!$C:$C,Master!$C5299,'CMO Input'!$AJ:$AJ,Master!$D5299,'CMO Input'!$AU:$AU,Master!$F5295),"")</f>
        <v>0</v>
      </c>
    </row>
    <row r="5300" spans="1:6" x14ac:dyDescent="0.25">
      <c r="A5300" s="24">
        <v>26</v>
      </c>
      <c r="B5300" s="25">
        <v>44440</v>
      </c>
      <c r="C5300" s="24" t="s">
        <v>989</v>
      </c>
      <c r="D5300" s="24" t="s">
        <v>1469</v>
      </c>
      <c r="E5300" s="24" t="s">
        <v>1489</v>
      </c>
      <c r="F5300" t="str" cm="1">
        <f t="array" ref="F5300">_xlfn.SWITCH($E5300,"Forecast",IFERROR(SUMIFS(INDEX('Forecast Input'!$A:$BO,,MATCH(TEXT($A5300,"0"),'Forecast Input'!$1:$1,0)),'Forecast Input'!$A:$A,Master!C5300,'Forecast Input'!$D:$D,Master!D5300),0),"Actual",SUMIFS('CMO Input'!$Q:$Q,'CMO Input'!$E:$E,Master!$A5300,'CMO Input'!$C:$C,Master!$C5300,'CMO Input'!$AJ:$AJ,Master!$D5300,'CMO Input'!$AU:$AU,Master!$F5296),"")</f>
        <v/>
      </c>
    </row>
    <row r="5301" spans="1:6" x14ac:dyDescent="0.25">
      <c r="A5301" s="24">
        <v>26</v>
      </c>
      <c r="B5301" s="25">
        <v>44440</v>
      </c>
      <c r="C5301" s="24" t="s">
        <v>989</v>
      </c>
      <c r="D5301" s="24" t="s">
        <v>1469</v>
      </c>
      <c r="E5301" s="24" t="s">
        <v>1488</v>
      </c>
      <c r="F5301" cm="1">
        <f t="array" ref="F5301">_xlfn.SWITCH($E5301,"Forecast",IFERROR(SUMIFS(INDEX('Forecast Input'!$A:$BO,,MATCH(TEXT($A5301,"0"),'Forecast Input'!$1:$1,0)),'Forecast Input'!$A:$A,Master!C5301,'Forecast Input'!$D:$D,Master!D5301),0),"Actual",SUMIFS('CMO Input'!$Q:$Q,'CMO Input'!$E:$E,Master!$A5301,'CMO Input'!$C:$C,Master!$C5301,'CMO Input'!$AJ:$AJ,Master!$D5301,'CMO Input'!$AU:$AU,Master!$F5297),"")</f>
        <v>0</v>
      </c>
    </row>
    <row r="5302" spans="1:6" x14ac:dyDescent="0.25">
      <c r="A5302" s="24">
        <v>26</v>
      </c>
      <c r="B5302" s="25">
        <v>44440</v>
      </c>
      <c r="C5302" s="24" t="s">
        <v>989</v>
      </c>
      <c r="D5302" s="24" t="s">
        <v>1469</v>
      </c>
      <c r="E5302" s="24" t="s">
        <v>1487</v>
      </c>
      <c r="F5302" cm="1">
        <f t="array" ref="F5302">_xlfn.SWITCH($E5302,"Forecast",IFERROR(SUMIFS(INDEX('Forecast Input'!$A:$BO,,MATCH(TEXT($A5302,"0"),'Forecast Input'!$1:$1,0)),'Forecast Input'!$A:$A,Master!C5302,'Forecast Input'!$D:$D,Master!D5302),0),"Actual",SUMIFS('CMO Input'!$Q:$Q,'CMO Input'!$E:$E,Master!$A5302,'CMO Input'!$C:$C,Master!$C5302,'CMO Input'!$AJ:$AJ,Master!$D5302,'CMO Input'!$AU:$AU,Master!$F5298),"")</f>
        <v>0</v>
      </c>
    </row>
    <row r="5303" spans="1:6" x14ac:dyDescent="0.25">
      <c r="A5303" s="24">
        <v>26</v>
      </c>
      <c r="B5303" s="25">
        <v>44440</v>
      </c>
      <c r="C5303" s="24" t="s">
        <v>181</v>
      </c>
      <c r="D5303" s="24" t="s">
        <v>10</v>
      </c>
      <c r="E5303" s="24" t="s">
        <v>1489</v>
      </c>
      <c r="F5303" t="str" cm="1">
        <f t="array" ref="F5303">_xlfn.SWITCH($E5303,"Forecast",IFERROR(SUMIFS(INDEX('Forecast Input'!$A:$BO,,MATCH(TEXT($A5303,"0"),'Forecast Input'!$1:$1,0)),'Forecast Input'!$A:$A,Master!C5303,'Forecast Input'!$D:$D,Master!D5303),0),"Actual",SUMIFS('CMO Input'!$Q:$Q,'CMO Input'!$E:$E,Master!$A5303,'CMO Input'!$C:$C,Master!$C5303,'CMO Input'!$AJ:$AJ,Master!$D5303,'CMO Input'!$AU:$AU,Master!$F5299),"")</f>
        <v/>
      </c>
    </row>
    <row r="5304" spans="1:6" x14ac:dyDescent="0.25">
      <c r="A5304" s="24">
        <v>26</v>
      </c>
      <c r="B5304" s="25">
        <v>44440</v>
      </c>
      <c r="C5304" s="24" t="s">
        <v>181</v>
      </c>
      <c r="D5304" s="24" t="s">
        <v>10</v>
      </c>
      <c r="E5304" s="24" t="s">
        <v>1488</v>
      </c>
      <c r="F5304" cm="1">
        <f t="array" ref="F5304">_xlfn.SWITCH($E5304,"Forecast",IFERROR(SUMIFS(INDEX('Forecast Input'!$A:$BO,,MATCH(TEXT($A5304,"0"),'Forecast Input'!$1:$1,0)),'Forecast Input'!$A:$A,Master!C5304,'Forecast Input'!$D:$D,Master!D5304),0),"Actual",SUMIFS('CMO Input'!$Q:$Q,'CMO Input'!$E:$E,Master!$A5304,'CMO Input'!$C:$C,Master!$C5304,'CMO Input'!$AJ:$AJ,Master!$D5304,'CMO Input'!$AU:$AU,Master!$F5300),"")</f>
        <v>0</v>
      </c>
    </row>
    <row r="5305" spans="1:6" x14ac:dyDescent="0.25">
      <c r="A5305" s="24">
        <v>26</v>
      </c>
      <c r="B5305" s="25">
        <v>44440</v>
      </c>
      <c r="C5305" s="24" t="s">
        <v>181</v>
      </c>
      <c r="D5305" s="24" t="s">
        <v>10</v>
      </c>
      <c r="E5305" s="24" t="s">
        <v>1487</v>
      </c>
      <c r="F5305" cm="1">
        <f t="array" ref="F5305">_xlfn.SWITCH($E5305,"Forecast",IFERROR(SUMIFS(INDEX('Forecast Input'!$A:$BO,,MATCH(TEXT($A5305,"0"),'Forecast Input'!$1:$1,0)),'Forecast Input'!$A:$A,Master!C5305,'Forecast Input'!$D:$D,Master!D5305),0),"Actual",SUMIFS('CMO Input'!$Q:$Q,'CMO Input'!$E:$E,Master!$A5305,'CMO Input'!$C:$C,Master!$C5305,'CMO Input'!$AJ:$AJ,Master!$D5305,'CMO Input'!$AU:$AU,Master!$F5301),"")</f>
        <v>0</v>
      </c>
    </row>
    <row r="5306" spans="1:6" x14ac:dyDescent="0.25">
      <c r="A5306" s="24">
        <v>26</v>
      </c>
      <c r="B5306" s="25">
        <v>44440</v>
      </c>
      <c r="C5306" s="24" t="s">
        <v>181</v>
      </c>
      <c r="D5306" s="24" t="s">
        <v>61</v>
      </c>
      <c r="E5306" s="24" t="s">
        <v>1489</v>
      </c>
      <c r="F5306" t="str" cm="1">
        <f t="array" ref="F5306">_xlfn.SWITCH($E5306,"Forecast",IFERROR(SUMIFS(INDEX('Forecast Input'!$A:$BO,,MATCH(TEXT($A5306,"0"),'Forecast Input'!$1:$1,0)),'Forecast Input'!$A:$A,Master!C5306,'Forecast Input'!$D:$D,Master!D5306),0),"Actual",SUMIFS('CMO Input'!$Q:$Q,'CMO Input'!$E:$E,Master!$A5306,'CMO Input'!$C:$C,Master!$C5306,'CMO Input'!$AJ:$AJ,Master!$D5306,'CMO Input'!$AU:$AU,Master!$F5302),"")</f>
        <v/>
      </c>
    </row>
    <row r="5307" spans="1:6" x14ac:dyDescent="0.25">
      <c r="A5307" s="24">
        <v>26</v>
      </c>
      <c r="B5307" s="25">
        <v>44440</v>
      </c>
      <c r="C5307" s="24" t="s">
        <v>181</v>
      </c>
      <c r="D5307" s="24" t="s">
        <v>61</v>
      </c>
      <c r="E5307" s="24" t="s">
        <v>1488</v>
      </c>
      <c r="F5307" cm="1">
        <f t="array" ref="F5307">_xlfn.SWITCH($E5307,"Forecast",IFERROR(SUMIFS(INDEX('Forecast Input'!$A:$BO,,MATCH(TEXT($A5307,"0"),'Forecast Input'!$1:$1,0)),'Forecast Input'!$A:$A,Master!C5307,'Forecast Input'!$D:$D,Master!D5307),0),"Actual",SUMIFS('CMO Input'!$Q:$Q,'CMO Input'!$E:$E,Master!$A5307,'CMO Input'!$C:$C,Master!$C5307,'CMO Input'!$AJ:$AJ,Master!$D5307,'CMO Input'!$AU:$AU,Master!$F5303),"")</f>
        <v>0</v>
      </c>
    </row>
    <row r="5308" spans="1:6" x14ac:dyDescent="0.25">
      <c r="A5308" s="24">
        <v>26</v>
      </c>
      <c r="B5308" s="25">
        <v>44440</v>
      </c>
      <c r="C5308" s="24" t="s">
        <v>181</v>
      </c>
      <c r="D5308" s="24" t="s">
        <v>61</v>
      </c>
      <c r="E5308" s="24" t="s">
        <v>1487</v>
      </c>
      <c r="F5308" cm="1">
        <f t="array" ref="F5308">_xlfn.SWITCH($E5308,"Forecast",IFERROR(SUMIFS(INDEX('Forecast Input'!$A:$BO,,MATCH(TEXT($A5308,"0"),'Forecast Input'!$1:$1,0)),'Forecast Input'!$A:$A,Master!C5308,'Forecast Input'!$D:$D,Master!D5308),0),"Actual",SUMIFS('CMO Input'!$Q:$Q,'CMO Input'!$E:$E,Master!$A5308,'CMO Input'!$C:$C,Master!$C5308,'CMO Input'!$AJ:$AJ,Master!$D5308,'CMO Input'!$AU:$AU,Master!$F5304),"")</f>
        <v>0</v>
      </c>
    </row>
    <row r="5309" spans="1:6" x14ac:dyDescent="0.25">
      <c r="A5309" s="24">
        <v>26</v>
      </c>
      <c r="B5309" s="25">
        <v>44440</v>
      </c>
      <c r="C5309" s="24" t="s">
        <v>181</v>
      </c>
      <c r="D5309" s="24" t="s">
        <v>103</v>
      </c>
      <c r="E5309" s="24" t="s">
        <v>1489</v>
      </c>
      <c r="F5309" t="str" cm="1">
        <f t="array" ref="F5309">_xlfn.SWITCH($E5309,"Forecast",IFERROR(SUMIFS(INDEX('Forecast Input'!$A:$BO,,MATCH(TEXT($A5309,"0"),'Forecast Input'!$1:$1,0)),'Forecast Input'!$A:$A,Master!C5309,'Forecast Input'!$D:$D,Master!D5309),0),"Actual",SUMIFS('CMO Input'!$Q:$Q,'CMO Input'!$E:$E,Master!$A5309,'CMO Input'!$C:$C,Master!$C5309,'CMO Input'!$AJ:$AJ,Master!$D5309,'CMO Input'!$AU:$AU,Master!$F5305),"")</f>
        <v/>
      </c>
    </row>
    <row r="5310" spans="1:6" x14ac:dyDescent="0.25">
      <c r="A5310" s="24">
        <v>26</v>
      </c>
      <c r="B5310" s="25">
        <v>44440</v>
      </c>
      <c r="C5310" s="24" t="s">
        <v>181</v>
      </c>
      <c r="D5310" s="24" t="s">
        <v>103</v>
      </c>
      <c r="E5310" s="24" t="s">
        <v>1488</v>
      </c>
      <c r="F5310" cm="1">
        <f t="array" ref="F5310">_xlfn.SWITCH($E5310,"Forecast",IFERROR(SUMIFS(INDEX('Forecast Input'!$A:$BO,,MATCH(TEXT($A5310,"0"),'Forecast Input'!$1:$1,0)),'Forecast Input'!$A:$A,Master!C5310,'Forecast Input'!$D:$D,Master!D5310),0),"Actual",SUMIFS('CMO Input'!$Q:$Q,'CMO Input'!$E:$E,Master!$A5310,'CMO Input'!$C:$C,Master!$C5310,'CMO Input'!$AJ:$AJ,Master!$D5310,'CMO Input'!$AU:$AU,Master!$F5306),"")</f>
        <v>0</v>
      </c>
    </row>
    <row r="5311" spans="1:6" x14ac:dyDescent="0.25">
      <c r="A5311" s="24">
        <v>26</v>
      </c>
      <c r="B5311" s="25">
        <v>44440</v>
      </c>
      <c r="C5311" s="24" t="s">
        <v>181</v>
      </c>
      <c r="D5311" s="24" t="s">
        <v>103</v>
      </c>
      <c r="E5311" s="24" t="s">
        <v>1487</v>
      </c>
      <c r="F5311" cm="1">
        <f t="array" ref="F5311">_xlfn.SWITCH($E5311,"Forecast",IFERROR(SUMIFS(INDEX('Forecast Input'!$A:$BO,,MATCH(TEXT($A5311,"0"),'Forecast Input'!$1:$1,0)),'Forecast Input'!$A:$A,Master!C5311,'Forecast Input'!$D:$D,Master!D5311),0),"Actual",SUMIFS('CMO Input'!$Q:$Q,'CMO Input'!$E:$E,Master!$A5311,'CMO Input'!$C:$C,Master!$C5311,'CMO Input'!$AJ:$AJ,Master!$D5311,'CMO Input'!$AU:$AU,Master!$F5307),"")</f>
        <v>0</v>
      </c>
    </row>
    <row r="5312" spans="1:6" x14ac:dyDescent="0.25">
      <c r="A5312" s="24">
        <v>26</v>
      </c>
      <c r="B5312" s="25">
        <v>44440</v>
      </c>
      <c r="C5312" s="24" t="s">
        <v>181</v>
      </c>
      <c r="D5312" s="24" t="s">
        <v>146</v>
      </c>
      <c r="E5312" s="24" t="s">
        <v>1489</v>
      </c>
      <c r="F5312" t="str" cm="1">
        <f t="array" ref="F5312">_xlfn.SWITCH($E5312,"Forecast",IFERROR(SUMIFS(INDEX('Forecast Input'!$A:$BO,,MATCH(TEXT($A5312,"0"),'Forecast Input'!$1:$1,0)),'Forecast Input'!$A:$A,Master!C5312,'Forecast Input'!$D:$D,Master!D5312),0),"Actual",SUMIFS('CMO Input'!$Q:$Q,'CMO Input'!$E:$E,Master!$A5312,'CMO Input'!$C:$C,Master!$C5312,'CMO Input'!$AJ:$AJ,Master!$D5312,'CMO Input'!$AU:$AU,Master!$F5308),"")</f>
        <v/>
      </c>
    </row>
    <row r="5313" spans="1:6" x14ac:dyDescent="0.25">
      <c r="A5313" s="24">
        <v>26</v>
      </c>
      <c r="B5313" s="25">
        <v>44440</v>
      </c>
      <c r="C5313" s="24" t="s">
        <v>181</v>
      </c>
      <c r="D5313" s="24" t="s">
        <v>146</v>
      </c>
      <c r="E5313" s="24" t="s">
        <v>1488</v>
      </c>
      <c r="F5313" cm="1">
        <f t="array" ref="F5313">_xlfn.SWITCH($E5313,"Forecast",IFERROR(SUMIFS(INDEX('Forecast Input'!$A:$BO,,MATCH(TEXT($A5313,"0"),'Forecast Input'!$1:$1,0)),'Forecast Input'!$A:$A,Master!C5313,'Forecast Input'!$D:$D,Master!D5313),0),"Actual",SUMIFS('CMO Input'!$Q:$Q,'CMO Input'!$E:$E,Master!$A5313,'CMO Input'!$C:$C,Master!$C5313,'CMO Input'!$AJ:$AJ,Master!$D5313,'CMO Input'!$AU:$AU,Master!$F5309),"")</f>
        <v>0</v>
      </c>
    </row>
    <row r="5314" spans="1:6" x14ac:dyDescent="0.25">
      <c r="A5314" s="24">
        <v>26</v>
      </c>
      <c r="B5314" s="25">
        <v>44440</v>
      </c>
      <c r="C5314" s="24" t="s">
        <v>181</v>
      </c>
      <c r="D5314" s="24" t="s">
        <v>146</v>
      </c>
      <c r="E5314" s="24" t="s">
        <v>1487</v>
      </c>
      <c r="F5314" cm="1">
        <f t="array" ref="F5314">_xlfn.SWITCH($E5314,"Forecast",IFERROR(SUMIFS(INDEX('Forecast Input'!$A:$BO,,MATCH(TEXT($A5314,"0"),'Forecast Input'!$1:$1,0)),'Forecast Input'!$A:$A,Master!C5314,'Forecast Input'!$D:$D,Master!D5314),0),"Actual",SUMIFS('CMO Input'!$Q:$Q,'CMO Input'!$E:$E,Master!$A5314,'CMO Input'!$C:$C,Master!$C5314,'CMO Input'!$AJ:$AJ,Master!$D5314,'CMO Input'!$AU:$AU,Master!$F5310),"")</f>
        <v>0</v>
      </c>
    </row>
    <row r="5315" spans="1:6" x14ac:dyDescent="0.25">
      <c r="A5315" s="24">
        <v>26</v>
      </c>
      <c r="B5315" s="25">
        <v>44440</v>
      </c>
      <c r="C5315" s="24" t="s">
        <v>181</v>
      </c>
      <c r="D5315" s="24" t="s">
        <v>166</v>
      </c>
      <c r="E5315" s="24" t="s">
        <v>1489</v>
      </c>
      <c r="F5315" t="str" cm="1">
        <f t="array" ref="F5315">_xlfn.SWITCH($E5315,"Forecast",IFERROR(SUMIFS(INDEX('Forecast Input'!$A:$BO,,MATCH(TEXT($A5315,"0"),'Forecast Input'!$1:$1,0)),'Forecast Input'!$A:$A,Master!C5315,'Forecast Input'!$D:$D,Master!D5315),0),"Actual",SUMIFS('CMO Input'!$Q:$Q,'CMO Input'!$E:$E,Master!$A5315,'CMO Input'!$C:$C,Master!$C5315,'CMO Input'!$AJ:$AJ,Master!$D5315,'CMO Input'!$AU:$AU,Master!$F5311),"")</f>
        <v/>
      </c>
    </row>
    <row r="5316" spans="1:6" x14ac:dyDescent="0.25">
      <c r="A5316" s="24">
        <v>26</v>
      </c>
      <c r="B5316" s="25">
        <v>44440</v>
      </c>
      <c r="C5316" s="24" t="s">
        <v>181</v>
      </c>
      <c r="D5316" s="24" t="s">
        <v>166</v>
      </c>
      <c r="E5316" s="24" t="s">
        <v>1488</v>
      </c>
      <c r="F5316" cm="1">
        <f t="array" ref="F5316">_xlfn.SWITCH($E5316,"Forecast",IFERROR(SUMIFS(INDEX('Forecast Input'!$A:$BO,,MATCH(TEXT($A5316,"0"),'Forecast Input'!$1:$1,0)),'Forecast Input'!$A:$A,Master!C5316,'Forecast Input'!$D:$D,Master!D5316),0),"Actual",SUMIFS('CMO Input'!$Q:$Q,'CMO Input'!$E:$E,Master!$A5316,'CMO Input'!$C:$C,Master!$C5316,'CMO Input'!$AJ:$AJ,Master!$D5316,'CMO Input'!$AU:$AU,Master!$F5312),"")</f>
        <v>0</v>
      </c>
    </row>
    <row r="5317" spans="1:6" x14ac:dyDescent="0.25">
      <c r="A5317" s="24">
        <v>26</v>
      </c>
      <c r="B5317" s="25">
        <v>44440</v>
      </c>
      <c r="C5317" s="24" t="s">
        <v>181</v>
      </c>
      <c r="D5317" s="24" t="s">
        <v>166</v>
      </c>
      <c r="E5317" s="24" t="s">
        <v>1487</v>
      </c>
      <c r="F5317" cm="1">
        <f t="array" ref="F5317">_xlfn.SWITCH($E5317,"Forecast",IFERROR(SUMIFS(INDEX('Forecast Input'!$A:$BO,,MATCH(TEXT($A5317,"0"),'Forecast Input'!$1:$1,0)),'Forecast Input'!$A:$A,Master!C5317,'Forecast Input'!$D:$D,Master!D5317),0),"Actual",SUMIFS('CMO Input'!$Q:$Q,'CMO Input'!$E:$E,Master!$A5317,'CMO Input'!$C:$C,Master!$C5317,'CMO Input'!$AJ:$AJ,Master!$D5317,'CMO Input'!$AU:$AU,Master!$F5313),"")</f>
        <v>0</v>
      </c>
    </row>
    <row r="5318" spans="1:6" x14ac:dyDescent="0.25">
      <c r="A5318" s="24">
        <v>26</v>
      </c>
      <c r="B5318" s="25">
        <v>44440</v>
      </c>
      <c r="C5318" s="24" t="s">
        <v>181</v>
      </c>
      <c r="D5318" s="24" t="s">
        <v>170</v>
      </c>
      <c r="E5318" s="24" t="s">
        <v>1489</v>
      </c>
      <c r="F5318" t="str" cm="1">
        <f t="array" ref="F5318">_xlfn.SWITCH($E5318,"Forecast",IFERROR(SUMIFS(INDEX('Forecast Input'!$A:$BO,,MATCH(TEXT($A5318,"0"),'Forecast Input'!$1:$1,0)),'Forecast Input'!$A:$A,Master!C5318,'Forecast Input'!$D:$D,Master!D5318),0),"Actual",SUMIFS('CMO Input'!$Q:$Q,'CMO Input'!$E:$E,Master!$A5318,'CMO Input'!$C:$C,Master!$C5318,'CMO Input'!$AJ:$AJ,Master!$D5318,'CMO Input'!$AU:$AU,Master!$F5314),"")</f>
        <v/>
      </c>
    </row>
    <row r="5319" spans="1:6" x14ac:dyDescent="0.25">
      <c r="A5319" s="24">
        <v>26</v>
      </c>
      <c r="B5319" s="25">
        <v>44440</v>
      </c>
      <c r="C5319" s="24" t="s">
        <v>181</v>
      </c>
      <c r="D5319" s="24" t="s">
        <v>170</v>
      </c>
      <c r="E5319" s="24" t="s">
        <v>1488</v>
      </c>
      <c r="F5319" cm="1">
        <f t="array" ref="F5319">_xlfn.SWITCH($E5319,"Forecast",IFERROR(SUMIFS(INDEX('Forecast Input'!$A:$BO,,MATCH(TEXT($A5319,"0"),'Forecast Input'!$1:$1,0)),'Forecast Input'!$A:$A,Master!C5319,'Forecast Input'!$D:$D,Master!D5319),0),"Actual",SUMIFS('CMO Input'!$Q:$Q,'CMO Input'!$E:$E,Master!$A5319,'CMO Input'!$C:$C,Master!$C5319,'CMO Input'!$AJ:$AJ,Master!$D5319,'CMO Input'!$AU:$AU,Master!$F5315),"")</f>
        <v>0</v>
      </c>
    </row>
    <row r="5320" spans="1:6" x14ac:dyDescent="0.25">
      <c r="A5320" s="24">
        <v>26</v>
      </c>
      <c r="B5320" s="25">
        <v>44440</v>
      </c>
      <c r="C5320" s="24" t="s">
        <v>181</v>
      </c>
      <c r="D5320" s="24" t="s">
        <v>170</v>
      </c>
      <c r="E5320" s="24" t="s">
        <v>1487</v>
      </c>
      <c r="F5320" cm="1">
        <f t="array" ref="F5320">_xlfn.SWITCH($E5320,"Forecast",IFERROR(SUMIFS(INDEX('Forecast Input'!$A:$BO,,MATCH(TEXT($A5320,"0"),'Forecast Input'!$1:$1,0)),'Forecast Input'!$A:$A,Master!C5320,'Forecast Input'!$D:$D,Master!D5320),0),"Actual",SUMIFS('CMO Input'!$Q:$Q,'CMO Input'!$E:$E,Master!$A5320,'CMO Input'!$C:$C,Master!$C5320,'CMO Input'!$AJ:$AJ,Master!$D5320,'CMO Input'!$AU:$AU,Master!$F5316),"")</f>
        <v>0</v>
      </c>
    </row>
    <row r="5321" spans="1:6" x14ac:dyDescent="0.25">
      <c r="A5321" s="24">
        <v>26</v>
      </c>
      <c r="B5321" s="25">
        <v>44440</v>
      </c>
      <c r="C5321" s="24" t="s">
        <v>181</v>
      </c>
      <c r="D5321" s="24" t="s">
        <v>436</v>
      </c>
      <c r="E5321" s="24" t="s">
        <v>1489</v>
      </c>
      <c r="F5321" t="str" cm="1">
        <f t="array" ref="F5321">_xlfn.SWITCH($E5321,"Forecast",IFERROR(SUMIFS(INDEX('Forecast Input'!$A:$BO,,MATCH(TEXT($A5321,"0"),'Forecast Input'!$1:$1,0)),'Forecast Input'!$A:$A,Master!C5321,'Forecast Input'!$D:$D,Master!D5321),0),"Actual",SUMIFS('CMO Input'!$Q:$Q,'CMO Input'!$E:$E,Master!$A5321,'CMO Input'!$C:$C,Master!$C5321,'CMO Input'!$AJ:$AJ,Master!$D5321,'CMO Input'!$AU:$AU,Master!$F5317),"")</f>
        <v/>
      </c>
    </row>
    <row r="5322" spans="1:6" x14ac:dyDescent="0.25">
      <c r="A5322" s="24">
        <v>26</v>
      </c>
      <c r="B5322" s="25">
        <v>44440</v>
      </c>
      <c r="C5322" s="24" t="s">
        <v>181</v>
      </c>
      <c r="D5322" s="24" t="s">
        <v>436</v>
      </c>
      <c r="E5322" s="24" t="s">
        <v>1488</v>
      </c>
      <c r="F5322" cm="1">
        <f t="array" ref="F5322">_xlfn.SWITCH($E5322,"Forecast",IFERROR(SUMIFS(INDEX('Forecast Input'!$A:$BO,,MATCH(TEXT($A5322,"0"),'Forecast Input'!$1:$1,0)),'Forecast Input'!$A:$A,Master!C5322,'Forecast Input'!$D:$D,Master!D5322),0),"Actual",SUMIFS('CMO Input'!$Q:$Q,'CMO Input'!$E:$E,Master!$A5322,'CMO Input'!$C:$C,Master!$C5322,'CMO Input'!$AJ:$AJ,Master!$D5322,'CMO Input'!$AU:$AU,Master!$F5318),"")</f>
        <v>0</v>
      </c>
    </row>
    <row r="5323" spans="1:6" x14ac:dyDescent="0.25">
      <c r="A5323" s="24">
        <v>26</v>
      </c>
      <c r="B5323" s="25">
        <v>44440</v>
      </c>
      <c r="C5323" s="24" t="s">
        <v>181</v>
      </c>
      <c r="D5323" s="24" t="s">
        <v>436</v>
      </c>
      <c r="E5323" s="24" t="s">
        <v>1487</v>
      </c>
      <c r="F5323" cm="1">
        <f t="array" ref="F5323">_xlfn.SWITCH($E5323,"Forecast",IFERROR(SUMIFS(INDEX('Forecast Input'!$A:$BO,,MATCH(TEXT($A5323,"0"),'Forecast Input'!$1:$1,0)),'Forecast Input'!$A:$A,Master!C5323,'Forecast Input'!$D:$D,Master!D5323),0),"Actual",SUMIFS('CMO Input'!$Q:$Q,'CMO Input'!$E:$E,Master!$A5323,'CMO Input'!$C:$C,Master!$C5323,'CMO Input'!$AJ:$AJ,Master!$D5323,'CMO Input'!$AU:$AU,Master!$F5319),"")</f>
        <v>0</v>
      </c>
    </row>
    <row r="5324" spans="1:6" x14ac:dyDescent="0.25">
      <c r="A5324" s="24">
        <v>26</v>
      </c>
      <c r="B5324" s="25">
        <v>44440</v>
      </c>
      <c r="C5324" s="24" t="s">
        <v>181</v>
      </c>
      <c r="D5324" s="24" t="s">
        <v>1469</v>
      </c>
      <c r="E5324" s="24" t="s">
        <v>1489</v>
      </c>
      <c r="F5324" t="str" cm="1">
        <f t="array" ref="F5324">_xlfn.SWITCH($E5324,"Forecast",IFERROR(SUMIFS(INDEX('Forecast Input'!$A:$BO,,MATCH(TEXT($A5324,"0"),'Forecast Input'!$1:$1,0)),'Forecast Input'!$A:$A,Master!C5324,'Forecast Input'!$D:$D,Master!D5324),0),"Actual",SUMIFS('CMO Input'!$Q:$Q,'CMO Input'!$E:$E,Master!$A5324,'CMO Input'!$C:$C,Master!$C5324,'CMO Input'!$AJ:$AJ,Master!$D5324,'CMO Input'!$AU:$AU,Master!$F5320),"")</f>
        <v/>
      </c>
    </row>
    <row r="5325" spans="1:6" x14ac:dyDescent="0.25">
      <c r="A5325" s="24">
        <v>26</v>
      </c>
      <c r="B5325" s="25">
        <v>44440</v>
      </c>
      <c r="C5325" s="24" t="s">
        <v>181</v>
      </c>
      <c r="D5325" s="24" t="s">
        <v>1469</v>
      </c>
      <c r="E5325" s="24" t="s">
        <v>1488</v>
      </c>
      <c r="F5325" cm="1">
        <f t="array" ref="F5325">_xlfn.SWITCH($E5325,"Forecast",IFERROR(SUMIFS(INDEX('Forecast Input'!$A:$BO,,MATCH(TEXT($A5325,"0"),'Forecast Input'!$1:$1,0)),'Forecast Input'!$A:$A,Master!C5325,'Forecast Input'!$D:$D,Master!D5325),0),"Actual",SUMIFS('CMO Input'!$Q:$Q,'CMO Input'!$E:$E,Master!$A5325,'CMO Input'!$C:$C,Master!$C5325,'CMO Input'!$AJ:$AJ,Master!$D5325,'CMO Input'!$AU:$AU,Master!$F5321),"")</f>
        <v>0</v>
      </c>
    </row>
    <row r="5326" spans="1:6" x14ac:dyDescent="0.25">
      <c r="A5326" s="24">
        <v>26</v>
      </c>
      <c r="B5326" s="25">
        <v>44440</v>
      </c>
      <c r="C5326" s="24" t="s">
        <v>181</v>
      </c>
      <c r="D5326" s="24" t="s">
        <v>1469</v>
      </c>
      <c r="E5326" s="24" t="s">
        <v>1487</v>
      </c>
      <c r="F5326" cm="1">
        <f t="array" ref="F5326">_xlfn.SWITCH($E5326,"Forecast",IFERROR(SUMIFS(INDEX('Forecast Input'!$A:$BO,,MATCH(TEXT($A5326,"0"),'Forecast Input'!$1:$1,0)),'Forecast Input'!$A:$A,Master!C5326,'Forecast Input'!$D:$D,Master!D5326),0),"Actual",SUMIFS('CMO Input'!$Q:$Q,'CMO Input'!$E:$E,Master!$A5326,'CMO Input'!$C:$C,Master!$C5326,'CMO Input'!$AJ:$AJ,Master!$D5326,'CMO Input'!$AU:$AU,Master!$F5322),"")</f>
        <v>0</v>
      </c>
    </row>
    <row r="5327" spans="1:6" x14ac:dyDescent="0.25">
      <c r="A5327" s="24">
        <v>26</v>
      </c>
      <c r="B5327" s="25">
        <v>44440</v>
      </c>
      <c r="C5327" s="24" t="s">
        <v>424</v>
      </c>
      <c r="D5327" s="24" t="s">
        <v>10</v>
      </c>
      <c r="E5327" s="24" t="s">
        <v>1489</v>
      </c>
      <c r="F5327" t="str" cm="1">
        <f t="array" ref="F5327">_xlfn.SWITCH($E5327,"Forecast",IFERROR(SUMIFS(INDEX('Forecast Input'!$A:$BO,,MATCH(TEXT($A5327,"0"),'Forecast Input'!$1:$1,0)),'Forecast Input'!$A:$A,Master!C5327,'Forecast Input'!$D:$D,Master!D5327),0),"Actual",SUMIFS('CMO Input'!$Q:$Q,'CMO Input'!$E:$E,Master!$A5327,'CMO Input'!$C:$C,Master!$C5327,'CMO Input'!$AJ:$AJ,Master!$D5327,'CMO Input'!$AU:$AU,Master!$F5323),"")</f>
        <v/>
      </c>
    </row>
    <row r="5328" spans="1:6" x14ac:dyDescent="0.25">
      <c r="A5328" s="24">
        <v>26</v>
      </c>
      <c r="B5328" s="25">
        <v>44440</v>
      </c>
      <c r="C5328" s="24" t="s">
        <v>424</v>
      </c>
      <c r="D5328" s="24" t="s">
        <v>10</v>
      </c>
      <c r="E5328" s="24" t="s">
        <v>1488</v>
      </c>
      <c r="F5328" cm="1">
        <f t="array" ref="F5328">_xlfn.SWITCH($E5328,"Forecast",IFERROR(SUMIFS(INDEX('Forecast Input'!$A:$BO,,MATCH(TEXT($A5328,"0"),'Forecast Input'!$1:$1,0)),'Forecast Input'!$A:$A,Master!C5328,'Forecast Input'!$D:$D,Master!D5328),0),"Actual",SUMIFS('CMO Input'!$Q:$Q,'CMO Input'!$E:$E,Master!$A5328,'CMO Input'!$C:$C,Master!$C5328,'CMO Input'!$AJ:$AJ,Master!$D5328,'CMO Input'!$AU:$AU,Master!$F5324),"")</f>
        <v>0</v>
      </c>
    </row>
    <row r="5329" spans="1:6" x14ac:dyDescent="0.25">
      <c r="A5329" s="24">
        <v>26</v>
      </c>
      <c r="B5329" s="25">
        <v>44440</v>
      </c>
      <c r="C5329" s="24" t="s">
        <v>424</v>
      </c>
      <c r="D5329" s="24" t="s">
        <v>10</v>
      </c>
      <c r="E5329" s="24" t="s">
        <v>1487</v>
      </c>
      <c r="F5329" cm="1">
        <f t="array" ref="F5329">_xlfn.SWITCH($E5329,"Forecast",IFERROR(SUMIFS(INDEX('Forecast Input'!$A:$BO,,MATCH(TEXT($A5329,"0"),'Forecast Input'!$1:$1,0)),'Forecast Input'!$A:$A,Master!C5329,'Forecast Input'!$D:$D,Master!D5329),0),"Actual",SUMIFS('CMO Input'!$Q:$Q,'CMO Input'!$E:$E,Master!$A5329,'CMO Input'!$C:$C,Master!$C5329,'CMO Input'!$AJ:$AJ,Master!$D5329,'CMO Input'!$AU:$AU,Master!$F5325),"")</f>
        <v>0</v>
      </c>
    </row>
    <row r="5330" spans="1:6" x14ac:dyDescent="0.25">
      <c r="A5330" s="24">
        <v>26</v>
      </c>
      <c r="B5330" s="25">
        <v>44440</v>
      </c>
      <c r="C5330" s="24" t="s">
        <v>424</v>
      </c>
      <c r="D5330" s="24" t="s">
        <v>61</v>
      </c>
      <c r="E5330" s="24" t="s">
        <v>1489</v>
      </c>
      <c r="F5330" t="str" cm="1">
        <f t="array" ref="F5330">_xlfn.SWITCH($E5330,"Forecast",IFERROR(SUMIFS(INDEX('Forecast Input'!$A:$BO,,MATCH(TEXT($A5330,"0"),'Forecast Input'!$1:$1,0)),'Forecast Input'!$A:$A,Master!C5330,'Forecast Input'!$D:$D,Master!D5330),0),"Actual",SUMIFS('CMO Input'!$Q:$Q,'CMO Input'!$E:$E,Master!$A5330,'CMO Input'!$C:$C,Master!$C5330,'CMO Input'!$AJ:$AJ,Master!$D5330,'CMO Input'!$AU:$AU,Master!$F5326),"")</f>
        <v/>
      </c>
    </row>
    <row r="5331" spans="1:6" x14ac:dyDescent="0.25">
      <c r="A5331" s="24">
        <v>26</v>
      </c>
      <c r="B5331" s="25">
        <v>44440</v>
      </c>
      <c r="C5331" s="24" t="s">
        <v>424</v>
      </c>
      <c r="D5331" s="24" t="s">
        <v>61</v>
      </c>
      <c r="E5331" s="24" t="s">
        <v>1488</v>
      </c>
      <c r="F5331" cm="1">
        <f t="array" ref="F5331">_xlfn.SWITCH($E5331,"Forecast",IFERROR(SUMIFS(INDEX('Forecast Input'!$A:$BO,,MATCH(TEXT($A5331,"0"),'Forecast Input'!$1:$1,0)),'Forecast Input'!$A:$A,Master!C5331,'Forecast Input'!$D:$D,Master!D5331),0),"Actual",SUMIFS('CMO Input'!$Q:$Q,'CMO Input'!$E:$E,Master!$A5331,'CMO Input'!$C:$C,Master!$C5331,'CMO Input'!$AJ:$AJ,Master!$D5331,'CMO Input'!$AU:$AU,Master!$F5327),"")</f>
        <v>0</v>
      </c>
    </row>
    <row r="5332" spans="1:6" x14ac:dyDescent="0.25">
      <c r="A5332" s="24">
        <v>26</v>
      </c>
      <c r="B5332" s="25">
        <v>44440</v>
      </c>
      <c r="C5332" s="24" t="s">
        <v>424</v>
      </c>
      <c r="D5332" s="24" t="s">
        <v>61</v>
      </c>
      <c r="E5332" s="24" t="s">
        <v>1487</v>
      </c>
      <c r="F5332" cm="1">
        <f t="array" ref="F5332">_xlfn.SWITCH($E5332,"Forecast",IFERROR(SUMIFS(INDEX('Forecast Input'!$A:$BO,,MATCH(TEXT($A5332,"0"),'Forecast Input'!$1:$1,0)),'Forecast Input'!$A:$A,Master!C5332,'Forecast Input'!$D:$D,Master!D5332),0),"Actual",SUMIFS('CMO Input'!$Q:$Q,'CMO Input'!$E:$E,Master!$A5332,'CMO Input'!$C:$C,Master!$C5332,'CMO Input'!$AJ:$AJ,Master!$D5332,'CMO Input'!$AU:$AU,Master!$F5328),"")</f>
        <v>0</v>
      </c>
    </row>
    <row r="5333" spans="1:6" x14ac:dyDescent="0.25">
      <c r="A5333" s="24">
        <v>26</v>
      </c>
      <c r="B5333" s="25">
        <v>44440</v>
      </c>
      <c r="C5333" s="24" t="s">
        <v>424</v>
      </c>
      <c r="D5333" s="24" t="s">
        <v>103</v>
      </c>
      <c r="E5333" s="24" t="s">
        <v>1489</v>
      </c>
      <c r="F5333" t="str" cm="1">
        <f t="array" ref="F5333">_xlfn.SWITCH($E5333,"Forecast",IFERROR(SUMIFS(INDEX('Forecast Input'!$A:$BO,,MATCH(TEXT($A5333,"0"),'Forecast Input'!$1:$1,0)),'Forecast Input'!$A:$A,Master!C5333,'Forecast Input'!$D:$D,Master!D5333),0),"Actual",SUMIFS('CMO Input'!$Q:$Q,'CMO Input'!$E:$E,Master!$A5333,'CMO Input'!$C:$C,Master!$C5333,'CMO Input'!$AJ:$AJ,Master!$D5333,'CMO Input'!$AU:$AU,Master!$F5329),"")</f>
        <v/>
      </c>
    </row>
    <row r="5334" spans="1:6" x14ac:dyDescent="0.25">
      <c r="A5334" s="24">
        <v>26</v>
      </c>
      <c r="B5334" s="25">
        <v>44440</v>
      </c>
      <c r="C5334" s="24" t="s">
        <v>424</v>
      </c>
      <c r="D5334" s="24" t="s">
        <v>103</v>
      </c>
      <c r="E5334" s="24" t="s">
        <v>1488</v>
      </c>
      <c r="F5334" cm="1">
        <f t="array" ref="F5334">_xlfn.SWITCH($E5334,"Forecast",IFERROR(SUMIFS(INDEX('Forecast Input'!$A:$BO,,MATCH(TEXT($A5334,"0"),'Forecast Input'!$1:$1,0)),'Forecast Input'!$A:$A,Master!C5334,'Forecast Input'!$D:$D,Master!D5334),0),"Actual",SUMIFS('CMO Input'!$Q:$Q,'CMO Input'!$E:$E,Master!$A5334,'CMO Input'!$C:$C,Master!$C5334,'CMO Input'!$AJ:$AJ,Master!$D5334,'CMO Input'!$AU:$AU,Master!$F5330),"")</f>
        <v>0</v>
      </c>
    </row>
    <row r="5335" spans="1:6" x14ac:dyDescent="0.25">
      <c r="A5335" s="24">
        <v>26</v>
      </c>
      <c r="B5335" s="25">
        <v>44440</v>
      </c>
      <c r="C5335" s="24" t="s">
        <v>424</v>
      </c>
      <c r="D5335" s="24" t="s">
        <v>103</v>
      </c>
      <c r="E5335" s="24" t="s">
        <v>1487</v>
      </c>
      <c r="F5335" cm="1">
        <f t="array" ref="F5335">_xlfn.SWITCH($E5335,"Forecast",IFERROR(SUMIFS(INDEX('Forecast Input'!$A:$BO,,MATCH(TEXT($A5335,"0"),'Forecast Input'!$1:$1,0)),'Forecast Input'!$A:$A,Master!C5335,'Forecast Input'!$D:$D,Master!D5335),0),"Actual",SUMIFS('CMO Input'!$Q:$Q,'CMO Input'!$E:$E,Master!$A5335,'CMO Input'!$C:$C,Master!$C5335,'CMO Input'!$AJ:$AJ,Master!$D5335,'CMO Input'!$AU:$AU,Master!$F5331),"")</f>
        <v>0</v>
      </c>
    </row>
    <row r="5336" spans="1:6" x14ac:dyDescent="0.25">
      <c r="A5336" s="24">
        <v>26</v>
      </c>
      <c r="B5336" s="25">
        <v>44440</v>
      </c>
      <c r="C5336" s="24" t="s">
        <v>424</v>
      </c>
      <c r="D5336" s="24" t="s">
        <v>146</v>
      </c>
      <c r="E5336" s="24" t="s">
        <v>1489</v>
      </c>
      <c r="F5336" t="str" cm="1">
        <f t="array" ref="F5336">_xlfn.SWITCH($E5336,"Forecast",IFERROR(SUMIFS(INDEX('Forecast Input'!$A:$BO,,MATCH(TEXT($A5336,"0"),'Forecast Input'!$1:$1,0)),'Forecast Input'!$A:$A,Master!C5336,'Forecast Input'!$D:$D,Master!D5336),0),"Actual",SUMIFS('CMO Input'!$Q:$Q,'CMO Input'!$E:$E,Master!$A5336,'CMO Input'!$C:$C,Master!$C5336,'CMO Input'!$AJ:$AJ,Master!$D5336,'CMO Input'!$AU:$AU,Master!$F5332),"")</f>
        <v/>
      </c>
    </row>
    <row r="5337" spans="1:6" x14ac:dyDescent="0.25">
      <c r="A5337" s="24">
        <v>26</v>
      </c>
      <c r="B5337" s="25">
        <v>44440</v>
      </c>
      <c r="C5337" s="24" t="s">
        <v>424</v>
      </c>
      <c r="D5337" s="24" t="s">
        <v>146</v>
      </c>
      <c r="E5337" s="24" t="s">
        <v>1488</v>
      </c>
      <c r="F5337" cm="1">
        <f t="array" ref="F5337">_xlfn.SWITCH($E5337,"Forecast",IFERROR(SUMIFS(INDEX('Forecast Input'!$A:$BO,,MATCH(TEXT($A5337,"0"),'Forecast Input'!$1:$1,0)),'Forecast Input'!$A:$A,Master!C5337,'Forecast Input'!$D:$D,Master!D5337),0),"Actual",SUMIFS('CMO Input'!$Q:$Q,'CMO Input'!$E:$E,Master!$A5337,'CMO Input'!$C:$C,Master!$C5337,'CMO Input'!$AJ:$AJ,Master!$D5337,'CMO Input'!$AU:$AU,Master!$F5333),"")</f>
        <v>0</v>
      </c>
    </row>
    <row r="5338" spans="1:6" x14ac:dyDescent="0.25">
      <c r="A5338" s="24">
        <v>26</v>
      </c>
      <c r="B5338" s="25">
        <v>44440</v>
      </c>
      <c r="C5338" s="24" t="s">
        <v>424</v>
      </c>
      <c r="D5338" s="24" t="s">
        <v>146</v>
      </c>
      <c r="E5338" s="24" t="s">
        <v>1487</v>
      </c>
      <c r="F5338" cm="1">
        <f t="array" ref="F5338">_xlfn.SWITCH($E5338,"Forecast",IFERROR(SUMIFS(INDEX('Forecast Input'!$A:$BO,,MATCH(TEXT($A5338,"0"),'Forecast Input'!$1:$1,0)),'Forecast Input'!$A:$A,Master!C5338,'Forecast Input'!$D:$D,Master!D5338),0),"Actual",SUMIFS('CMO Input'!$Q:$Q,'CMO Input'!$E:$E,Master!$A5338,'CMO Input'!$C:$C,Master!$C5338,'CMO Input'!$AJ:$AJ,Master!$D5338,'CMO Input'!$AU:$AU,Master!$F5334),"")</f>
        <v>0</v>
      </c>
    </row>
    <row r="5339" spans="1:6" x14ac:dyDescent="0.25">
      <c r="A5339" s="24">
        <v>26</v>
      </c>
      <c r="B5339" s="25">
        <v>44440</v>
      </c>
      <c r="C5339" s="24" t="s">
        <v>424</v>
      </c>
      <c r="D5339" s="24" t="s">
        <v>166</v>
      </c>
      <c r="E5339" s="24" t="s">
        <v>1489</v>
      </c>
      <c r="F5339" t="str" cm="1">
        <f t="array" ref="F5339">_xlfn.SWITCH($E5339,"Forecast",IFERROR(SUMIFS(INDEX('Forecast Input'!$A:$BO,,MATCH(TEXT($A5339,"0"),'Forecast Input'!$1:$1,0)),'Forecast Input'!$A:$A,Master!C5339,'Forecast Input'!$D:$D,Master!D5339),0),"Actual",SUMIFS('CMO Input'!$Q:$Q,'CMO Input'!$E:$E,Master!$A5339,'CMO Input'!$C:$C,Master!$C5339,'CMO Input'!$AJ:$AJ,Master!$D5339,'CMO Input'!$AU:$AU,Master!$F5335),"")</f>
        <v/>
      </c>
    </row>
    <row r="5340" spans="1:6" x14ac:dyDescent="0.25">
      <c r="A5340" s="24">
        <v>26</v>
      </c>
      <c r="B5340" s="25">
        <v>44440</v>
      </c>
      <c r="C5340" s="24" t="s">
        <v>424</v>
      </c>
      <c r="D5340" s="24" t="s">
        <v>166</v>
      </c>
      <c r="E5340" s="24" t="s">
        <v>1488</v>
      </c>
      <c r="F5340" cm="1">
        <f t="array" ref="F5340">_xlfn.SWITCH($E5340,"Forecast",IFERROR(SUMIFS(INDEX('Forecast Input'!$A:$BO,,MATCH(TEXT($A5340,"0"),'Forecast Input'!$1:$1,0)),'Forecast Input'!$A:$A,Master!C5340,'Forecast Input'!$D:$D,Master!D5340),0),"Actual",SUMIFS('CMO Input'!$Q:$Q,'CMO Input'!$E:$E,Master!$A5340,'CMO Input'!$C:$C,Master!$C5340,'CMO Input'!$AJ:$AJ,Master!$D5340,'CMO Input'!$AU:$AU,Master!$F5336),"")</f>
        <v>0</v>
      </c>
    </row>
    <row r="5341" spans="1:6" x14ac:dyDescent="0.25">
      <c r="A5341" s="24">
        <v>26</v>
      </c>
      <c r="B5341" s="25">
        <v>44440</v>
      </c>
      <c r="C5341" s="24" t="s">
        <v>424</v>
      </c>
      <c r="D5341" s="24" t="s">
        <v>166</v>
      </c>
      <c r="E5341" s="24" t="s">
        <v>1487</v>
      </c>
      <c r="F5341" cm="1">
        <f t="array" ref="F5341">_xlfn.SWITCH($E5341,"Forecast",IFERROR(SUMIFS(INDEX('Forecast Input'!$A:$BO,,MATCH(TEXT($A5341,"0"),'Forecast Input'!$1:$1,0)),'Forecast Input'!$A:$A,Master!C5341,'Forecast Input'!$D:$D,Master!D5341),0),"Actual",SUMIFS('CMO Input'!$Q:$Q,'CMO Input'!$E:$E,Master!$A5341,'CMO Input'!$C:$C,Master!$C5341,'CMO Input'!$AJ:$AJ,Master!$D5341,'CMO Input'!$AU:$AU,Master!$F5337),"")</f>
        <v>0</v>
      </c>
    </row>
    <row r="5342" spans="1:6" x14ac:dyDescent="0.25">
      <c r="A5342" s="24">
        <v>26</v>
      </c>
      <c r="B5342" s="25">
        <v>44440</v>
      </c>
      <c r="C5342" s="24" t="s">
        <v>424</v>
      </c>
      <c r="D5342" s="24" t="s">
        <v>170</v>
      </c>
      <c r="E5342" s="24" t="s">
        <v>1489</v>
      </c>
      <c r="F5342" t="str" cm="1">
        <f t="array" ref="F5342">_xlfn.SWITCH($E5342,"Forecast",IFERROR(SUMIFS(INDEX('Forecast Input'!$A:$BO,,MATCH(TEXT($A5342,"0"),'Forecast Input'!$1:$1,0)),'Forecast Input'!$A:$A,Master!C5342,'Forecast Input'!$D:$D,Master!D5342),0),"Actual",SUMIFS('CMO Input'!$Q:$Q,'CMO Input'!$E:$E,Master!$A5342,'CMO Input'!$C:$C,Master!$C5342,'CMO Input'!$AJ:$AJ,Master!$D5342,'CMO Input'!$AU:$AU,Master!$F5338),"")</f>
        <v/>
      </c>
    </row>
    <row r="5343" spans="1:6" x14ac:dyDescent="0.25">
      <c r="A5343" s="24">
        <v>26</v>
      </c>
      <c r="B5343" s="25">
        <v>44440</v>
      </c>
      <c r="C5343" s="24" t="s">
        <v>424</v>
      </c>
      <c r="D5343" s="24" t="s">
        <v>170</v>
      </c>
      <c r="E5343" s="24" t="s">
        <v>1488</v>
      </c>
      <c r="F5343" cm="1">
        <f t="array" ref="F5343">_xlfn.SWITCH($E5343,"Forecast",IFERROR(SUMIFS(INDEX('Forecast Input'!$A:$BO,,MATCH(TEXT($A5343,"0"),'Forecast Input'!$1:$1,0)),'Forecast Input'!$A:$A,Master!C5343,'Forecast Input'!$D:$D,Master!D5343),0),"Actual",SUMIFS('CMO Input'!$Q:$Q,'CMO Input'!$E:$E,Master!$A5343,'CMO Input'!$C:$C,Master!$C5343,'CMO Input'!$AJ:$AJ,Master!$D5343,'CMO Input'!$AU:$AU,Master!$F5339),"")</f>
        <v>0</v>
      </c>
    </row>
    <row r="5344" spans="1:6" x14ac:dyDescent="0.25">
      <c r="A5344" s="24">
        <v>26</v>
      </c>
      <c r="B5344" s="25">
        <v>44440</v>
      </c>
      <c r="C5344" s="24" t="s">
        <v>424</v>
      </c>
      <c r="D5344" s="24" t="s">
        <v>170</v>
      </c>
      <c r="E5344" s="24" t="s">
        <v>1487</v>
      </c>
      <c r="F5344" cm="1">
        <f t="array" ref="F5344">_xlfn.SWITCH($E5344,"Forecast",IFERROR(SUMIFS(INDEX('Forecast Input'!$A:$BO,,MATCH(TEXT($A5344,"0"),'Forecast Input'!$1:$1,0)),'Forecast Input'!$A:$A,Master!C5344,'Forecast Input'!$D:$D,Master!D5344),0),"Actual",SUMIFS('CMO Input'!$Q:$Q,'CMO Input'!$E:$E,Master!$A5344,'CMO Input'!$C:$C,Master!$C5344,'CMO Input'!$AJ:$AJ,Master!$D5344,'CMO Input'!$AU:$AU,Master!$F5340),"")</f>
        <v>0</v>
      </c>
    </row>
    <row r="5345" spans="1:6" x14ac:dyDescent="0.25">
      <c r="A5345" s="24">
        <v>26</v>
      </c>
      <c r="B5345" s="25">
        <v>44440</v>
      </c>
      <c r="C5345" s="24" t="s">
        <v>424</v>
      </c>
      <c r="D5345" s="24" t="s">
        <v>436</v>
      </c>
      <c r="E5345" s="24" t="s">
        <v>1489</v>
      </c>
      <c r="F5345" t="str" cm="1">
        <f t="array" ref="F5345">_xlfn.SWITCH($E5345,"Forecast",IFERROR(SUMIFS(INDEX('Forecast Input'!$A:$BO,,MATCH(TEXT($A5345,"0"),'Forecast Input'!$1:$1,0)),'Forecast Input'!$A:$A,Master!C5345,'Forecast Input'!$D:$D,Master!D5345),0),"Actual",SUMIFS('CMO Input'!$Q:$Q,'CMO Input'!$E:$E,Master!$A5345,'CMO Input'!$C:$C,Master!$C5345,'CMO Input'!$AJ:$AJ,Master!$D5345,'CMO Input'!$AU:$AU,Master!$F5341),"")</f>
        <v/>
      </c>
    </row>
    <row r="5346" spans="1:6" x14ac:dyDescent="0.25">
      <c r="A5346" s="24">
        <v>26</v>
      </c>
      <c r="B5346" s="25">
        <v>44440</v>
      </c>
      <c r="C5346" s="24" t="s">
        <v>424</v>
      </c>
      <c r="D5346" s="24" t="s">
        <v>436</v>
      </c>
      <c r="E5346" s="24" t="s">
        <v>1488</v>
      </c>
      <c r="F5346" cm="1">
        <f t="array" ref="F5346">_xlfn.SWITCH($E5346,"Forecast",IFERROR(SUMIFS(INDEX('Forecast Input'!$A:$BO,,MATCH(TEXT($A5346,"0"),'Forecast Input'!$1:$1,0)),'Forecast Input'!$A:$A,Master!C5346,'Forecast Input'!$D:$D,Master!D5346),0),"Actual",SUMIFS('CMO Input'!$Q:$Q,'CMO Input'!$E:$E,Master!$A5346,'CMO Input'!$C:$C,Master!$C5346,'CMO Input'!$AJ:$AJ,Master!$D5346,'CMO Input'!$AU:$AU,Master!$F5342),"")</f>
        <v>0</v>
      </c>
    </row>
    <row r="5347" spans="1:6" x14ac:dyDescent="0.25">
      <c r="A5347" s="24">
        <v>26</v>
      </c>
      <c r="B5347" s="25">
        <v>44440</v>
      </c>
      <c r="C5347" s="24" t="s">
        <v>424</v>
      </c>
      <c r="D5347" s="24" t="s">
        <v>436</v>
      </c>
      <c r="E5347" s="24" t="s">
        <v>1487</v>
      </c>
      <c r="F5347" cm="1">
        <f t="array" ref="F5347">_xlfn.SWITCH($E5347,"Forecast",IFERROR(SUMIFS(INDEX('Forecast Input'!$A:$BO,,MATCH(TEXT($A5347,"0"),'Forecast Input'!$1:$1,0)),'Forecast Input'!$A:$A,Master!C5347,'Forecast Input'!$D:$D,Master!D5347),0),"Actual",SUMIFS('CMO Input'!$Q:$Q,'CMO Input'!$E:$E,Master!$A5347,'CMO Input'!$C:$C,Master!$C5347,'CMO Input'!$AJ:$AJ,Master!$D5347,'CMO Input'!$AU:$AU,Master!$F5343),"")</f>
        <v>0</v>
      </c>
    </row>
    <row r="5348" spans="1:6" x14ac:dyDescent="0.25">
      <c r="A5348" s="24">
        <v>26</v>
      </c>
      <c r="B5348" s="25">
        <v>44440</v>
      </c>
      <c r="C5348" s="24" t="s">
        <v>424</v>
      </c>
      <c r="D5348" s="24" t="s">
        <v>1469</v>
      </c>
      <c r="E5348" s="24" t="s">
        <v>1489</v>
      </c>
      <c r="F5348" t="str" cm="1">
        <f t="array" ref="F5348">_xlfn.SWITCH($E5348,"Forecast",IFERROR(SUMIFS(INDEX('Forecast Input'!$A:$BO,,MATCH(TEXT($A5348,"0"),'Forecast Input'!$1:$1,0)),'Forecast Input'!$A:$A,Master!C5348,'Forecast Input'!$D:$D,Master!D5348),0),"Actual",SUMIFS('CMO Input'!$Q:$Q,'CMO Input'!$E:$E,Master!$A5348,'CMO Input'!$C:$C,Master!$C5348,'CMO Input'!$AJ:$AJ,Master!$D5348,'CMO Input'!$AU:$AU,Master!$F5344),"")</f>
        <v/>
      </c>
    </row>
    <row r="5349" spans="1:6" x14ac:dyDescent="0.25">
      <c r="A5349" s="24">
        <v>26</v>
      </c>
      <c r="B5349" s="25">
        <v>44440</v>
      </c>
      <c r="C5349" s="24" t="s">
        <v>424</v>
      </c>
      <c r="D5349" s="24" t="s">
        <v>1469</v>
      </c>
      <c r="E5349" s="24" t="s">
        <v>1488</v>
      </c>
      <c r="F5349" cm="1">
        <f t="array" ref="F5349">_xlfn.SWITCH($E5349,"Forecast",IFERROR(SUMIFS(INDEX('Forecast Input'!$A:$BO,,MATCH(TEXT($A5349,"0"),'Forecast Input'!$1:$1,0)),'Forecast Input'!$A:$A,Master!C5349,'Forecast Input'!$D:$D,Master!D5349),0),"Actual",SUMIFS('CMO Input'!$Q:$Q,'CMO Input'!$E:$E,Master!$A5349,'CMO Input'!$C:$C,Master!$C5349,'CMO Input'!$AJ:$AJ,Master!$D5349,'CMO Input'!$AU:$AU,Master!$F5345),"")</f>
        <v>0</v>
      </c>
    </row>
    <row r="5350" spans="1:6" x14ac:dyDescent="0.25">
      <c r="A5350" s="24">
        <v>26</v>
      </c>
      <c r="B5350" s="25">
        <v>44440</v>
      </c>
      <c r="C5350" s="24" t="s">
        <v>424</v>
      </c>
      <c r="D5350" s="24" t="s">
        <v>1469</v>
      </c>
      <c r="E5350" s="24" t="s">
        <v>1487</v>
      </c>
      <c r="F5350" cm="1">
        <f t="array" ref="F5350">_xlfn.SWITCH($E5350,"Forecast",IFERROR(SUMIFS(INDEX('Forecast Input'!$A:$BO,,MATCH(TEXT($A5350,"0"),'Forecast Input'!$1:$1,0)),'Forecast Input'!$A:$A,Master!C5350,'Forecast Input'!$D:$D,Master!D5350),0),"Actual",SUMIFS('CMO Input'!$Q:$Q,'CMO Input'!$E:$E,Master!$A5350,'CMO Input'!$C:$C,Master!$C5350,'CMO Input'!$AJ:$AJ,Master!$D5350,'CMO Input'!$AU:$AU,Master!$F5346),"")</f>
        <v>0</v>
      </c>
    </row>
    <row r="5351" spans="1:6" x14ac:dyDescent="0.25">
      <c r="A5351" s="24">
        <v>26</v>
      </c>
      <c r="B5351" s="25">
        <v>44440</v>
      </c>
      <c r="C5351" s="24" t="s">
        <v>141</v>
      </c>
      <c r="D5351" s="24" t="s">
        <v>10</v>
      </c>
      <c r="E5351" s="24" t="s">
        <v>1489</v>
      </c>
      <c r="F5351" t="str" cm="1">
        <f t="array" ref="F5351">_xlfn.SWITCH($E5351,"Forecast",IFERROR(SUMIFS(INDEX('Forecast Input'!$A:$BO,,MATCH(TEXT($A5351,"0"),'Forecast Input'!$1:$1,0)),'Forecast Input'!$A:$A,Master!C5351,'Forecast Input'!$D:$D,Master!D5351),0),"Actual",SUMIFS('CMO Input'!$Q:$Q,'CMO Input'!$E:$E,Master!$A5351,'CMO Input'!$C:$C,Master!$C5351,'CMO Input'!$AJ:$AJ,Master!$D5351,'CMO Input'!$AU:$AU,Master!$F5347),"")</f>
        <v/>
      </c>
    </row>
    <row r="5352" spans="1:6" x14ac:dyDescent="0.25">
      <c r="A5352" s="24">
        <v>26</v>
      </c>
      <c r="B5352" s="25">
        <v>44440</v>
      </c>
      <c r="C5352" s="24" t="s">
        <v>141</v>
      </c>
      <c r="D5352" s="24" t="s">
        <v>10</v>
      </c>
      <c r="E5352" s="24" t="s">
        <v>1488</v>
      </c>
      <c r="F5352" cm="1">
        <f t="array" ref="F5352">_xlfn.SWITCH($E5352,"Forecast",IFERROR(SUMIFS(INDEX('Forecast Input'!$A:$BO,,MATCH(TEXT($A5352,"0"),'Forecast Input'!$1:$1,0)),'Forecast Input'!$A:$A,Master!C5352,'Forecast Input'!$D:$D,Master!D5352),0),"Actual",SUMIFS('CMO Input'!$Q:$Q,'CMO Input'!$E:$E,Master!$A5352,'CMO Input'!$C:$C,Master!$C5352,'CMO Input'!$AJ:$AJ,Master!$D5352,'CMO Input'!$AU:$AU,Master!$F5348),"")</f>
        <v>0</v>
      </c>
    </row>
    <row r="5353" spans="1:6" x14ac:dyDescent="0.25">
      <c r="A5353" s="24">
        <v>26</v>
      </c>
      <c r="B5353" s="25">
        <v>44440</v>
      </c>
      <c r="C5353" s="24" t="s">
        <v>141</v>
      </c>
      <c r="D5353" s="24" t="s">
        <v>10</v>
      </c>
      <c r="E5353" s="24" t="s">
        <v>1487</v>
      </c>
      <c r="F5353" cm="1">
        <f t="array" ref="F5353">_xlfn.SWITCH($E5353,"Forecast",IFERROR(SUMIFS(INDEX('Forecast Input'!$A:$BO,,MATCH(TEXT($A5353,"0"),'Forecast Input'!$1:$1,0)),'Forecast Input'!$A:$A,Master!C5353,'Forecast Input'!$D:$D,Master!D5353),0),"Actual",SUMIFS('CMO Input'!$Q:$Q,'CMO Input'!$E:$E,Master!$A5353,'CMO Input'!$C:$C,Master!$C5353,'CMO Input'!$AJ:$AJ,Master!$D5353,'CMO Input'!$AU:$AU,Master!$F5349),"")</f>
        <v>0</v>
      </c>
    </row>
    <row r="5354" spans="1:6" x14ac:dyDescent="0.25">
      <c r="A5354" s="24">
        <v>26</v>
      </c>
      <c r="B5354" s="25">
        <v>44440</v>
      </c>
      <c r="C5354" s="24" t="s">
        <v>141</v>
      </c>
      <c r="D5354" s="24" t="s">
        <v>61</v>
      </c>
      <c r="E5354" s="24" t="s">
        <v>1489</v>
      </c>
      <c r="F5354" t="str" cm="1">
        <f t="array" ref="F5354">_xlfn.SWITCH($E5354,"Forecast",IFERROR(SUMIFS(INDEX('Forecast Input'!$A:$BO,,MATCH(TEXT($A5354,"0"),'Forecast Input'!$1:$1,0)),'Forecast Input'!$A:$A,Master!C5354,'Forecast Input'!$D:$D,Master!D5354),0),"Actual",SUMIFS('CMO Input'!$Q:$Q,'CMO Input'!$E:$E,Master!$A5354,'CMO Input'!$C:$C,Master!$C5354,'CMO Input'!$AJ:$AJ,Master!$D5354,'CMO Input'!$AU:$AU,Master!$F5350),"")</f>
        <v/>
      </c>
    </row>
    <row r="5355" spans="1:6" x14ac:dyDescent="0.25">
      <c r="A5355" s="24">
        <v>26</v>
      </c>
      <c r="B5355" s="25">
        <v>44440</v>
      </c>
      <c r="C5355" s="24" t="s">
        <v>141</v>
      </c>
      <c r="D5355" s="24" t="s">
        <v>61</v>
      </c>
      <c r="E5355" s="24" t="s">
        <v>1488</v>
      </c>
      <c r="F5355" cm="1">
        <f t="array" ref="F5355">_xlfn.SWITCH($E5355,"Forecast",IFERROR(SUMIFS(INDEX('Forecast Input'!$A:$BO,,MATCH(TEXT($A5355,"0"),'Forecast Input'!$1:$1,0)),'Forecast Input'!$A:$A,Master!C5355,'Forecast Input'!$D:$D,Master!D5355),0),"Actual",SUMIFS('CMO Input'!$Q:$Q,'CMO Input'!$E:$E,Master!$A5355,'CMO Input'!$C:$C,Master!$C5355,'CMO Input'!$AJ:$AJ,Master!$D5355,'CMO Input'!$AU:$AU,Master!$F5351),"")</f>
        <v>0</v>
      </c>
    </row>
    <row r="5356" spans="1:6" x14ac:dyDescent="0.25">
      <c r="A5356" s="24">
        <v>26</v>
      </c>
      <c r="B5356" s="25">
        <v>44440</v>
      </c>
      <c r="C5356" s="24" t="s">
        <v>141</v>
      </c>
      <c r="D5356" s="24" t="s">
        <v>61</v>
      </c>
      <c r="E5356" s="24" t="s">
        <v>1487</v>
      </c>
      <c r="F5356" cm="1">
        <f t="array" ref="F5356">_xlfn.SWITCH($E5356,"Forecast",IFERROR(SUMIFS(INDEX('Forecast Input'!$A:$BO,,MATCH(TEXT($A5356,"0"),'Forecast Input'!$1:$1,0)),'Forecast Input'!$A:$A,Master!C5356,'Forecast Input'!$D:$D,Master!D5356),0),"Actual",SUMIFS('CMO Input'!$Q:$Q,'CMO Input'!$E:$E,Master!$A5356,'CMO Input'!$C:$C,Master!$C5356,'CMO Input'!$AJ:$AJ,Master!$D5356,'CMO Input'!$AU:$AU,Master!$F5352),"")</f>
        <v>0</v>
      </c>
    </row>
    <row r="5357" spans="1:6" x14ac:dyDescent="0.25">
      <c r="A5357" s="24">
        <v>26</v>
      </c>
      <c r="B5357" s="25">
        <v>44440</v>
      </c>
      <c r="C5357" s="24" t="s">
        <v>141</v>
      </c>
      <c r="D5357" s="24" t="s">
        <v>103</v>
      </c>
      <c r="E5357" s="24" t="s">
        <v>1489</v>
      </c>
      <c r="F5357" t="str" cm="1">
        <f t="array" ref="F5357">_xlfn.SWITCH($E5357,"Forecast",IFERROR(SUMIFS(INDEX('Forecast Input'!$A:$BO,,MATCH(TEXT($A5357,"0"),'Forecast Input'!$1:$1,0)),'Forecast Input'!$A:$A,Master!C5357,'Forecast Input'!$D:$D,Master!D5357),0),"Actual",SUMIFS('CMO Input'!$Q:$Q,'CMO Input'!$E:$E,Master!$A5357,'CMO Input'!$C:$C,Master!$C5357,'CMO Input'!$AJ:$AJ,Master!$D5357,'CMO Input'!$AU:$AU,Master!$F5353),"")</f>
        <v/>
      </c>
    </row>
    <row r="5358" spans="1:6" x14ac:dyDescent="0.25">
      <c r="A5358" s="24">
        <v>26</v>
      </c>
      <c r="B5358" s="25">
        <v>44440</v>
      </c>
      <c r="C5358" s="24" t="s">
        <v>141</v>
      </c>
      <c r="D5358" s="24" t="s">
        <v>103</v>
      </c>
      <c r="E5358" s="24" t="s">
        <v>1488</v>
      </c>
      <c r="F5358" cm="1">
        <f t="array" ref="F5358">_xlfn.SWITCH($E5358,"Forecast",IFERROR(SUMIFS(INDEX('Forecast Input'!$A:$BO,,MATCH(TEXT($A5358,"0"),'Forecast Input'!$1:$1,0)),'Forecast Input'!$A:$A,Master!C5358,'Forecast Input'!$D:$D,Master!D5358),0),"Actual",SUMIFS('CMO Input'!$Q:$Q,'CMO Input'!$E:$E,Master!$A5358,'CMO Input'!$C:$C,Master!$C5358,'CMO Input'!$AJ:$AJ,Master!$D5358,'CMO Input'!$AU:$AU,Master!$F5354),"")</f>
        <v>0</v>
      </c>
    </row>
    <row r="5359" spans="1:6" x14ac:dyDescent="0.25">
      <c r="A5359" s="24">
        <v>26</v>
      </c>
      <c r="B5359" s="25">
        <v>44440</v>
      </c>
      <c r="C5359" s="24" t="s">
        <v>141</v>
      </c>
      <c r="D5359" s="24" t="s">
        <v>103</v>
      </c>
      <c r="E5359" s="24" t="s">
        <v>1487</v>
      </c>
      <c r="F5359" cm="1">
        <f t="array" ref="F5359">_xlfn.SWITCH($E5359,"Forecast",IFERROR(SUMIFS(INDEX('Forecast Input'!$A:$BO,,MATCH(TEXT($A5359,"0"),'Forecast Input'!$1:$1,0)),'Forecast Input'!$A:$A,Master!C5359,'Forecast Input'!$D:$D,Master!D5359),0),"Actual",SUMIFS('CMO Input'!$Q:$Q,'CMO Input'!$E:$E,Master!$A5359,'CMO Input'!$C:$C,Master!$C5359,'CMO Input'!$AJ:$AJ,Master!$D5359,'CMO Input'!$AU:$AU,Master!$F5355),"")</f>
        <v>0</v>
      </c>
    </row>
    <row r="5360" spans="1:6" x14ac:dyDescent="0.25">
      <c r="A5360" s="24">
        <v>26</v>
      </c>
      <c r="B5360" s="25">
        <v>44440</v>
      </c>
      <c r="C5360" s="24" t="s">
        <v>141</v>
      </c>
      <c r="D5360" s="24" t="s">
        <v>146</v>
      </c>
      <c r="E5360" s="24" t="s">
        <v>1489</v>
      </c>
      <c r="F5360" t="str" cm="1">
        <f t="array" ref="F5360">_xlfn.SWITCH($E5360,"Forecast",IFERROR(SUMIFS(INDEX('Forecast Input'!$A:$BO,,MATCH(TEXT($A5360,"0"),'Forecast Input'!$1:$1,0)),'Forecast Input'!$A:$A,Master!C5360,'Forecast Input'!$D:$D,Master!D5360),0),"Actual",SUMIFS('CMO Input'!$Q:$Q,'CMO Input'!$E:$E,Master!$A5360,'CMO Input'!$C:$C,Master!$C5360,'CMO Input'!$AJ:$AJ,Master!$D5360,'CMO Input'!$AU:$AU,Master!$F5356),"")</f>
        <v/>
      </c>
    </row>
    <row r="5361" spans="1:6" x14ac:dyDescent="0.25">
      <c r="A5361" s="24">
        <v>26</v>
      </c>
      <c r="B5361" s="25">
        <v>44440</v>
      </c>
      <c r="C5361" s="24" t="s">
        <v>141</v>
      </c>
      <c r="D5361" s="24" t="s">
        <v>146</v>
      </c>
      <c r="E5361" s="24" t="s">
        <v>1488</v>
      </c>
      <c r="F5361" cm="1">
        <f t="array" ref="F5361">_xlfn.SWITCH($E5361,"Forecast",IFERROR(SUMIFS(INDEX('Forecast Input'!$A:$BO,,MATCH(TEXT($A5361,"0"),'Forecast Input'!$1:$1,0)),'Forecast Input'!$A:$A,Master!C5361,'Forecast Input'!$D:$D,Master!D5361),0),"Actual",SUMIFS('CMO Input'!$Q:$Q,'CMO Input'!$E:$E,Master!$A5361,'CMO Input'!$C:$C,Master!$C5361,'CMO Input'!$AJ:$AJ,Master!$D5361,'CMO Input'!$AU:$AU,Master!$F5357),"")</f>
        <v>0</v>
      </c>
    </row>
    <row r="5362" spans="1:6" x14ac:dyDescent="0.25">
      <c r="A5362" s="24">
        <v>26</v>
      </c>
      <c r="B5362" s="25">
        <v>44440</v>
      </c>
      <c r="C5362" s="24" t="s">
        <v>141</v>
      </c>
      <c r="D5362" s="24" t="s">
        <v>146</v>
      </c>
      <c r="E5362" s="24" t="s">
        <v>1487</v>
      </c>
      <c r="F5362" cm="1">
        <f t="array" ref="F5362">_xlfn.SWITCH($E5362,"Forecast",IFERROR(SUMIFS(INDEX('Forecast Input'!$A:$BO,,MATCH(TEXT($A5362,"0"),'Forecast Input'!$1:$1,0)),'Forecast Input'!$A:$A,Master!C5362,'Forecast Input'!$D:$D,Master!D5362),0),"Actual",SUMIFS('CMO Input'!$Q:$Q,'CMO Input'!$E:$E,Master!$A5362,'CMO Input'!$C:$C,Master!$C5362,'CMO Input'!$AJ:$AJ,Master!$D5362,'CMO Input'!$AU:$AU,Master!$F5358),"")</f>
        <v>0</v>
      </c>
    </row>
    <row r="5363" spans="1:6" x14ac:dyDescent="0.25">
      <c r="A5363" s="24">
        <v>26</v>
      </c>
      <c r="B5363" s="25">
        <v>44440</v>
      </c>
      <c r="C5363" s="24" t="s">
        <v>141</v>
      </c>
      <c r="D5363" s="24" t="s">
        <v>166</v>
      </c>
      <c r="E5363" s="24" t="s">
        <v>1489</v>
      </c>
      <c r="F5363" t="str" cm="1">
        <f t="array" ref="F5363">_xlfn.SWITCH($E5363,"Forecast",IFERROR(SUMIFS(INDEX('Forecast Input'!$A:$BO,,MATCH(TEXT($A5363,"0"),'Forecast Input'!$1:$1,0)),'Forecast Input'!$A:$A,Master!C5363,'Forecast Input'!$D:$D,Master!D5363),0),"Actual",SUMIFS('CMO Input'!$Q:$Q,'CMO Input'!$E:$E,Master!$A5363,'CMO Input'!$C:$C,Master!$C5363,'CMO Input'!$AJ:$AJ,Master!$D5363,'CMO Input'!$AU:$AU,Master!$F5359),"")</f>
        <v/>
      </c>
    </row>
    <row r="5364" spans="1:6" x14ac:dyDescent="0.25">
      <c r="A5364" s="24">
        <v>26</v>
      </c>
      <c r="B5364" s="25">
        <v>44440</v>
      </c>
      <c r="C5364" s="24" t="s">
        <v>141</v>
      </c>
      <c r="D5364" s="24" t="s">
        <v>166</v>
      </c>
      <c r="E5364" s="24" t="s">
        <v>1488</v>
      </c>
      <c r="F5364" cm="1">
        <f t="array" ref="F5364">_xlfn.SWITCH($E5364,"Forecast",IFERROR(SUMIFS(INDEX('Forecast Input'!$A:$BO,,MATCH(TEXT($A5364,"0"),'Forecast Input'!$1:$1,0)),'Forecast Input'!$A:$A,Master!C5364,'Forecast Input'!$D:$D,Master!D5364),0),"Actual",SUMIFS('CMO Input'!$Q:$Q,'CMO Input'!$E:$E,Master!$A5364,'CMO Input'!$C:$C,Master!$C5364,'CMO Input'!$AJ:$AJ,Master!$D5364,'CMO Input'!$AU:$AU,Master!$F5360),"")</f>
        <v>0</v>
      </c>
    </row>
    <row r="5365" spans="1:6" x14ac:dyDescent="0.25">
      <c r="A5365" s="24">
        <v>26</v>
      </c>
      <c r="B5365" s="25">
        <v>44440</v>
      </c>
      <c r="C5365" s="24" t="s">
        <v>141</v>
      </c>
      <c r="D5365" s="24" t="s">
        <v>166</v>
      </c>
      <c r="E5365" s="24" t="s">
        <v>1487</v>
      </c>
      <c r="F5365" cm="1">
        <f t="array" ref="F5365">_xlfn.SWITCH($E5365,"Forecast",IFERROR(SUMIFS(INDEX('Forecast Input'!$A:$BO,,MATCH(TEXT($A5365,"0"),'Forecast Input'!$1:$1,0)),'Forecast Input'!$A:$A,Master!C5365,'Forecast Input'!$D:$D,Master!D5365),0),"Actual",SUMIFS('CMO Input'!$Q:$Q,'CMO Input'!$E:$E,Master!$A5365,'CMO Input'!$C:$C,Master!$C5365,'CMO Input'!$AJ:$AJ,Master!$D5365,'CMO Input'!$AU:$AU,Master!$F5361),"")</f>
        <v>0</v>
      </c>
    </row>
    <row r="5366" spans="1:6" x14ac:dyDescent="0.25">
      <c r="A5366" s="24">
        <v>26</v>
      </c>
      <c r="B5366" s="25">
        <v>44440</v>
      </c>
      <c r="C5366" s="24" t="s">
        <v>141</v>
      </c>
      <c r="D5366" s="24" t="s">
        <v>170</v>
      </c>
      <c r="E5366" s="24" t="s">
        <v>1489</v>
      </c>
      <c r="F5366" t="str" cm="1">
        <f t="array" ref="F5366">_xlfn.SWITCH($E5366,"Forecast",IFERROR(SUMIFS(INDEX('Forecast Input'!$A:$BO,,MATCH(TEXT($A5366,"0"),'Forecast Input'!$1:$1,0)),'Forecast Input'!$A:$A,Master!C5366,'Forecast Input'!$D:$D,Master!D5366),0),"Actual",SUMIFS('CMO Input'!$Q:$Q,'CMO Input'!$E:$E,Master!$A5366,'CMO Input'!$C:$C,Master!$C5366,'CMO Input'!$AJ:$AJ,Master!$D5366,'CMO Input'!$AU:$AU,Master!$F5362),"")</f>
        <v/>
      </c>
    </row>
    <row r="5367" spans="1:6" x14ac:dyDescent="0.25">
      <c r="A5367" s="24">
        <v>26</v>
      </c>
      <c r="B5367" s="25">
        <v>44440</v>
      </c>
      <c r="C5367" s="24" t="s">
        <v>141</v>
      </c>
      <c r="D5367" s="24" t="s">
        <v>170</v>
      </c>
      <c r="E5367" s="24" t="s">
        <v>1488</v>
      </c>
      <c r="F5367" cm="1">
        <f t="array" ref="F5367">_xlfn.SWITCH($E5367,"Forecast",IFERROR(SUMIFS(INDEX('Forecast Input'!$A:$BO,,MATCH(TEXT($A5367,"0"),'Forecast Input'!$1:$1,0)),'Forecast Input'!$A:$A,Master!C5367,'Forecast Input'!$D:$D,Master!D5367),0),"Actual",SUMIFS('CMO Input'!$Q:$Q,'CMO Input'!$E:$E,Master!$A5367,'CMO Input'!$C:$C,Master!$C5367,'CMO Input'!$AJ:$AJ,Master!$D5367,'CMO Input'!$AU:$AU,Master!$F5363),"")</f>
        <v>0</v>
      </c>
    </row>
    <row r="5368" spans="1:6" x14ac:dyDescent="0.25">
      <c r="A5368" s="24">
        <v>26</v>
      </c>
      <c r="B5368" s="25">
        <v>44440</v>
      </c>
      <c r="C5368" s="24" t="s">
        <v>141</v>
      </c>
      <c r="D5368" s="24" t="s">
        <v>170</v>
      </c>
      <c r="E5368" s="24" t="s">
        <v>1487</v>
      </c>
      <c r="F5368" cm="1">
        <f t="array" ref="F5368">_xlfn.SWITCH($E5368,"Forecast",IFERROR(SUMIFS(INDEX('Forecast Input'!$A:$BO,,MATCH(TEXT($A5368,"0"),'Forecast Input'!$1:$1,0)),'Forecast Input'!$A:$A,Master!C5368,'Forecast Input'!$D:$D,Master!D5368),0),"Actual",SUMIFS('CMO Input'!$Q:$Q,'CMO Input'!$E:$E,Master!$A5368,'CMO Input'!$C:$C,Master!$C5368,'CMO Input'!$AJ:$AJ,Master!$D5368,'CMO Input'!$AU:$AU,Master!$F5364),"")</f>
        <v>0</v>
      </c>
    </row>
    <row r="5369" spans="1:6" x14ac:dyDescent="0.25">
      <c r="A5369" s="24">
        <v>26</v>
      </c>
      <c r="B5369" s="25">
        <v>44440</v>
      </c>
      <c r="C5369" s="24" t="s">
        <v>141</v>
      </c>
      <c r="D5369" s="24" t="s">
        <v>436</v>
      </c>
      <c r="E5369" s="24" t="s">
        <v>1489</v>
      </c>
      <c r="F5369" t="str" cm="1">
        <f t="array" ref="F5369">_xlfn.SWITCH($E5369,"Forecast",IFERROR(SUMIFS(INDEX('Forecast Input'!$A:$BO,,MATCH(TEXT($A5369,"0"),'Forecast Input'!$1:$1,0)),'Forecast Input'!$A:$A,Master!C5369,'Forecast Input'!$D:$D,Master!D5369),0),"Actual",SUMIFS('CMO Input'!$Q:$Q,'CMO Input'!$E:$E,Master!$A5369,'CMO Input'!$C:$C,Master!$C5369,'CMO Input'!$AJ:$AJ,Master!$D5369,'CMO Input'!$AU:$AU,Master!$F5365),"")</f>
        <v/>
      </c>
    </row>
    <row r="5370" spans="1:6" x14ac:dyDescent="0.25">
      <c r="A5370" s="24">
        <v>26</v>
      </c>
      <c r="B5370" s="25">
        <v>44440</v>
      </c>
      <c r="C5370" s="24" t="s">
        <v>141</v>
      </c>
      <c r="D5370" s="24" t="s">
        <v>436</v>
      </c>
      <c r="E5370" s="24" t="s">
        <v>1488</v>
      </c>
      <c r="F5370" cm="1">
        <f t="array" ref="F5370">_xlfn.SWITCH($E5370,"Forecast",IFERROR(SUMIFS(INDEX('Forecast Input'!$A:$BO,,MATCH(TEXT($A5370,"0"),'Forecast Input'!$1:$1,0)),'Forecast Input'!$A:$A,Master!C5370,'Forecast Input'!$D:$D,Master!D5370),0),"Actual",SUMIFS('CMO Input'!$Q:$Q,'CMO Input'!$E:$E,Master!$A5370,'CMO Input'!$C:$C,Master!$C5370,'CMO Input'!$AJ:$AJ,Master!$D5370,'CMO Input'!$AU:$AU,Master!$F5366),"")</f>
        <v>0</v>
      </c>
    </row>
    <row r="5371" spans="1:6" x14ac:dyDescent="0.25">
      <c r="A5371" s="24">
        <v>26</v>
      </c>
      <c r="B5371" s="25">
        <v>44440</v>
      </c>
      <c r="C5371" s="24" t="s">
        <v>141</v>
      </c>
      <c r="D5371" s="24" t="s">
        <v>436</v>
      </c>
      <c r="E5371" s="24" t="s">
        <v>1487</v>
      </c>
      <c r="F5371" cm="1">
        <f t="array" ref="F5371">_xlfn.SWITCH($E5371,"Forecast",IFERROR(SUMIFS(INDEX('Forecast Input'!$A:$BO,,MATCH(TEXT($A5371,"0"),'Forecast Input'!$1:$1,0)),'Forecast Input'!$A:$A,Master!C5371,'Forecast Input'!$D:$D,Master!D5371),0),"Actual",SUMIFS('CMO Input'!$Q:$Q,'CMO Input'!$E:$E,Master!$A5371,'CMO Input'!$C:$C,Master!$C5371,'CMO Input'!$AJ:$AJ,Master!$D5371,'CMO Input'!$AU:$AU,Master!$F5367),"")</f>
        <v>0</v>
      </c>
    </row>
    <row r="5372" spans="1:6" x14ac:dyDescent="0.25">
      <c r="A5372" s="24">
        <v>26</v>
      </c>
      <c r="B5372" s="25">
        <v>44440</v>
      </c>
      <c r="C5372" s="24" t="s">
        <v>141</v>
      </c>
      <c r="D5372" s="24" t="s">
        <v>1469</v>
      </c>
      <c r="E5372" s="24" t="s">
        <v>1489</v>
      </c>
      <c r="F5372" t="str" cm="1">
        <f t="array" ref="F5372">_xlfn.SWITCH($E5372,"Forecast",IFERROR(SUMIFS(INDEX('Forecast Input'!$A:$BO,,MATCH(TEXT($A5372,"0"),'Forecast Input'!$1:$1,0)),'Forecast Input'!$A:$A,Master!C5372,'Forecast Input'!$D:$D,Master!D5372),0),"Actual",SUMIFS('CMO Input'!$Q:$Q,'CMO Input'!$E:$E,Master!$A5372,'CMO Input'!$C:$C,Master!$C5372,'CMO Input'!$AJ:$AJ,Master!$D5372,'CMO Input'!$AU:$AU,Master!$F5368),"")</f>
        <v/>
      </c>
    </row>
    <row r="5373" spans="1:6" x14ac:dyDescent="0.25">
      <c r="A5373" s="24">
        <v>26</v>
      </c>
      <c r="B5373" s="25">
        <v>44440</v>
      </c>
      <c r="C5373" s="24" t="s">
        <v>141</v>
      </c>
      <c r="D5373" s="24" t="s">
        <v>1469</v>
      </c>
      <c r="E5373" s="24" t="s">
        <v>1488</v>
      </c>
      <c r="F5373" cm="1">
        <f t="array" ref="F5373">_xlfn.SWITCH($E5373,"Forecast",IFERROR(SUMIFS(INDEX('Forecast Input'!$A:$BO,,MATCH(TEXT($A5373,"0"),'Forecast Input'!$1:$1,0)),'Forecast Input'!$A:$A,Master!C5373,'Forecast Input'!$D:$D,Master!D5373),0),"Actual",SUMIFS('CMO Input'!$Q:$Q,'CMO Input'!$E:$E,Master!$A5373,'CMO Input'!$C:$C,Master!$C5373,'CMO Input'!$AJ:$AJ,Master!$D5373,'CMO Input'!$AU:$AU,Master!$F5369),"")</f>
        <v>0</v>
      </c>
    </row>
    <row r="5374" spans="1:6" x14ac:dyDescent="0.25">
      <c r="A5374" s="24">
        <v>26</v>
      </c>
      <c r="B5374" s="25">
        <v>44440</v>
      </c>
      <c r="C5374" s="24" t="s">
        <v>141</v>
      </c>
      <c r="D5374" s="24" t="s">
        <v>1469</v>
      </c>
      <c r="E5374" s="24" t="s">
        <v>1487</v>
      </c>
      <c r="F5374" cm="1">
        <f t="array" ref="F5374">_xlfn.SWITCH($E5374,"Forecast",IFERROR(SUMIFS(INDEX('Forecast Input'!$A:$BO,,MATCH(TEXT($A5374,"0"),'Forecast Input'!$1:$1,0)),'Forecast Input'!$A:$A,Master!C5374,'Forecast Input'!$D:$D,Master!D5374),0),"Actual",SUMIFS('CMO Input'!$Q:$Q,'CMO Input'!$E:$E,Master!$A5374,'CMO Input'!$C:$C,Master!$C5374,'CMO Input'!$AJ:$AJ,Master!$D5374,'CMO Input'!$AU:$AU,Master!$F5370),"")</f>
        <v>0</v>
      </c>
    </row>
    <row r="5375" spans="1:6" x14ac:dyDescent="0.25">
      <c r="A5375" s="24">
        <v>26</v>
      </c>
      <c r="B5375" s="25">
        <v>44440</v>
      </c>
      <c r="C5375" s="24" t="s">
        <v>127</v>
      </c>
      <c r="D5375" s="24" t="s">
        <v>10</v>
      </c>
      <c r="E5375" s="24" t="s">
        <v>1489</v>
      </c>
      <c r="F5375" t="str" cm="1">
        <f t="array" ref="F5375">_xlfn.SWITCH($E5375,"Forecast",IFERROR(SUMIFS(INDEX('Forecast Input'!$A:$BO,,MATCH(TEXT($A5375,"0"),'Forecast Input'!$1:$1,0)),'Forecast Input'!$A:$A,Master!C5375,'Forecast Input'!$D:$D,Master!D5375),0),"Actual",SUMIFS('CMO Input'!$Q:$Q,'CMO Input'!$E:$E,Master!$A5375,'CMO Input'!$C:$C,Master!$C5375,'CMO Input'!$AJ:$AJ,Master!$D5375,'CMO Input'!$AU:$AU,Master!$F5371),"")</f>
        <v/>
      </c>
    </row>
    <row r="5376" spans="1:6" x14ac:dyDescent="0.25">
      <c r="A5376" s="24">
        <v>26</v>
      </c>
      <c r="B5376" s="25">
        <v>44440</v>
      </c>
      <c r="C5376" s="24" t="s">
        <v>127</v>
      </c>
      <c r="D5376" s="24" t="s">
        <v>10</v>
      </c>
      <c r="E5376" s="24" t="s">
        <v>1488</v>
      </c>
      <c r="F5376" cm="1">
        <f t="array" ref="F5376">_xlfn.SWITCH($E5376,"Forecast",IFERROR(SUMIFS(INDEX('Forecast Input'!$A:$BO,,MATCH(TEXT($A5376,"0"),'Forecast Input'!$1:$1,0)),'Forecast Input'!$A:$A,Master!C5376,'Forecast Input'!$D:$D,Master!D5376),0),"Actual",SUMIFS('CMO Input'!$Q:$Q,'CMO Input'!$E:$E,Master!$A5376,'CMO Input'!$C:$C,Master!$C5376,'CMO Input'!$AJ:$AJ,Master!$D5376,'CMO Input'!$AU:$AU,Master!$F5372),"")</f>
        <v>0</v>
      </c>
    </row>
    <row r="5377" spans="1:6" x14ac:dyDescent="0.25">
      <c r="A5377" s="24">
        <v>26</v>
      </c>
      <c r="B5377" s="25">
        <v>44440</v>
      </c>
      <c r="C5377" s="24" t="s">
        <v>127</v>
      </c>
      <c r="D5377" s="24" t="s">
        <v>10</v>
      </c>
      <c r="E5377" s="24" t="s">
        <v>1487</v>
      </c>
      <c r="F5377" cm="1">
        <f t="array" ref="F5377">_xlfn.SWITCH($E5377,"Forecast",IFERROR(SUMIFS(INDEX('Forecast Input'!$A:$BO,,MATCH(TEXT($A5377,"0"),'Forecast Input'!$1:$1,0)),'Forecast Input'!$A:$A,Master!C5377,'Forecast Input'!$D:$D,Master!D5377),0),"Actual",SUMIFS('CMO Input'!$Q:$Q,'CMO Input'!$E:$E,Master!$A5377,'CMO Input'!$C:$C,Master!$C5377,'CMO Input'!$AJ:$AJ,Master!$D5377,'CMO Input'!$AU:$AU,Master!$F5373),"")</f>
        <v>0</v>
      </c>
    </row>
    <row r="5378" spans="1:6" x14ac:dyDescent="0.25">
      <c r="A5378" s="24">
        <v>26</v>
      </c>
      <c r="B5378" s="25">
        <v>44440</v>
      </c>
      <c r="C5378" s="24" t="s">
        <v>127</v>
      </c>
      <c r="D5378" s="24" t="s">
        <v>61</v>
      </c>
      <c r="E5378" s="24" t="s">
        <v>1489</v>
      </c>
      <c r="F5378" t="str" cm="1">
        <f t="array" ref="F5378">_xlfn.SWITCH($E5378,"Forecast",IFERROR(SUMIFS(INDEX('Forecast Input'!$A:$BO,,MATCH(TEXT($A5378,"0"),'Forecast Input'!$1:$1,0)),'Forecast Input'!$A:$A,Master!C5378,'Forecast Input'!$D:$D,Master!D5378),0),"Actual",SUMIFS('CMO Input'!$Q:$Q,'CMO Input'!$E:$E,Master!$A5378,'CMO Input'!$C:$C,Master!$C5378,'CMO Input'!$AJ:$AJ,Master!$D5378,'CMO Input'!$AU:$AU,Master!$F5374),"")</f>
        <v/>
      </c>
    </row>
    <row r="5379" spans="1:6" x14ac:dyDescent="0.25">
      <c r="A5379" s="24">
        <v>26</v>
      </c>
      <c r="B5379" s="25">
        <v>44440</v>
      </c>
      <c r="C5379" s="24" t="s">
        <v>127</v>
      </c>
      <c r="D5379" s="24" t="s">
        <v>61</v>
      </c>
      <c r="E5379" s="24" t="s">
        <v>1488</v>
      </c>
      <c r="F5379" cm="1">
        <f t="array" ref="F5379">_xlfn.SWITCH($E5379,"Forecast",IFERROR(SUMIFS(INDEX('Forecast Input'!$A:$BO,,MATCH(TEXT($A5379,"0"),'Forecast Input'!$1:$1,0)),'Forecast Input'!$A:$A,Master!C5379,'Forecast Input'!$D:$D,Master!D5379),0),"Actual",SUMIFS('CMO Input'!$Q:$Q,'CMO Input'!$E:$E,Master!$A5379,'CMO Input'!$C:$C,Master!$C5379,'CMO Input'!$AJ:$AJ,Master!$D5379,'CMO Input'!$AU:$AU,Master!$F5375),"")</f>
        <v>0</v>
      </c>
    </row>
    <row r="5380" spans="1:6" x14ac:dyDescent="0.25">
      <c r="A5380" s="24">
        <v>26</v>
      </c>
      <c r="B5380" s="25">
        <v>44440</v>
      </c>
      <c r="C5380" s="24" t="s">
        <v>127</v>
      </c>
      <c r="D5380" s="24" t="s">
        <v>61</v>
      </c>
      <c r="E5380" s="24" t="s">
        <v>1487</v>
      </c>
      <c r="F5380" cm="1">
        <f t="array" ref="F5380">_xlfn.SWITCH($E5380,"Forecast",IFERROR(SUMIFS(INDEX('Forecast Input'!$A:$BO,,MATCH(TEXT($A5380,"0"),'Forecast Input'!$1:$1,0)),'Forecast Input'!$A:$A,Master!C5380,'Forecast Input'!$D:$D,Master!D5380),0),"Actual",SUMIFS('CMO Input'!$Q:$Q,'CMO Input'!$E:$E,Master!$A5380,'CMO Input'!$C:$C,Master!$C5380,'CMO Input'!$AJ:$AJ,Master!$D5380,'CMO Input'!$AU:$AU,Master!$F5376),"")</f>
        <v>0</v>
      </c>
    </row>
    <row r="5381" spans="1:6" x14ac:dyDescent="0.25">
      <c r="A5381" s="24">
        <v>26</v>
      </c>
      <c r="B5381" s="25">
        <v>44440</v>
      </c>
      <c r="C5381" s="24" t="s">
        <v>127</v>
      </c>
      <c r="D5381" s="24" t="s">
        <v>103</v>
      </c>
      <c r="E5381" s="24" t="s">
        <v>1489</v>
      </c>
      <c r="F5381" t="str" cm="1">
        <f t="array" ref="F5381">_xlfn.SWITCH($E5381,"Forecast",IFERROR(SUMIFS(INDEX('Forecast Input'!$A:$BO,,MATCH(TEXT($A5381,"0"),'Forecast Input'!$1:$1,0)),'Forecast Input'!$A:$A,Master!C5381,'Forecast Input'!$D:$D,Master!D5381),0),"Actual",SUMIFS('CMO Input'!$Q:$Q,'CMO Input'!$E:$E,Master!$A5381,'CMO Input'!$C:$C,Master!$C5381,'CMO Input'!$AJ:$AJ,Master!$D5381,'CMO Input'!$AU:$AU,Master!$F5377),"")</f>
        <v/>
      </c>
    </row>
    <row r="5382" spans="1:6" x14ac:dyDescent="0.25">
      <c r="A5382" s="24">
        <v>26</v>
      </c>
      <c r="B5382" s="25">
        <v>44440</v>
      </c>
      <c r="C5382" s="24" t="s">
        <v>127</v>
      </c>
      <c r="D5382" s="24" t="s">
        <v>103</v>
      </c>
      <c r="E5382" s="24" t="s">
        <v>1488</v>
      </c>
      <c r="F5382" cm="1">
        <f t="array" ref="F5382">_xlfn.SWITCH($E5382,"Forecast",IFERROR(SUMIFS(INDEX('Forecast Input'!$A:$BO,,MATCH(TEXT($A5382,"0"),'Forecast Input'!$1:$1,0)),'Forecast Input'!$A:$A,Master!C5382,'Forecast Input'!$D:$D,Master!D5382),0),"Actual",SUMIFS('CMO Input'!$Q:$Q,'CMO Input'!$E:$E,Master!$A5382,'CMO Input'!$C:$C,Master!$C5382,'CMO Input'!$AJ:$AJ,Master!$D5382,'CMO Input'!$AU:$AU,Master!$F5378),"")</f>
        <v>0</v>
      </c>
    </row>
    <row r="5383" spans="1:6" x14ac:dyDescent="0.25">
      <c r="A5383" s="24">
        <v>26</v>
      </c>
      <c r="B5383" s="25">
        <v>44440</v>
      </c>
      <c r="C5383" s="24" t="s">
        <v>127</v>
      </c>
      <c r="D5383" s="24" t="s">
        <v>103</v>
      </c>
      <c r="E5383" s="24" t="s">
        <v>1487</v>
      </c>
      <c r="F5383" cm="1">
        <f t="array" ref="F5383">_xlfn.SWITCH($E5383,"Forecast",IFERROR(SUMIFS(INDEX('Forecast Input'!$A:$BO,,MATCH(TEXT($A5383,"0"),'Forecast Input'!$1:$1,0)),'Forecast Input'!$A:$A,Master!C5383,'Forecast Input'!$D:$D,Master!D5383),0),"Actual",SUMIFS('CMO Input'!$Q:$Q,'CMO Input'!$E:$E,Master!$A5383,'CMO Input'!$C:$C,Master!$C5383,'CMO Input'!$AJ:$AJ,Master!$D5383,'CMO Input'!$AU:$AU,Master!$F5379),"")</f>
        <v>0</v>
      </c>
    </row>
    <row r="5384" spans="1:6" x14ac:dyDescent="0.25">
      <c r="A5384" s="24">
        <v>26</v>
      </c>
      <c r="B5384" s="25">
        <v>44440</v>
      </c>
      <c r="C5384" s="24" t="s">
        <v>127</v>
      </c>
      <c r="D5384" s="24" t="s">
        <v>146</v>
      </c>
      <c r="E5384" s="24" t="s">
        <v>1489</v>
      </c>
      <c r="F5384" t="str" cm="1">
        <f t="array" ref="F5384">_xlfn.SWITCH($E5384,"Forecast",IFERROR(SUMIFS(INDEX('Forecast Input'!$A:$BO,,MATCH(TEXT($A5384,"0"),'Forecast Input'!$1:$1,0)),'Forecast Input'!$A:$A,Master!C5384,'Forecast Input'!$D:$D,Master!D5384),0),"Actual",SUMIFS('CMO Input'!$Q:$Q,'CMO Input'!$E:$E,Master!$A5384,'CMO Input'!$C:$C,Master!$C5384,'CMO Input'!$AJ:$AJ,Master!$D5384,'CMO Input'!$AU:$AU,Master!$F5380),"")</f>
        <v/>
      </c>
    </row>
    <row r="5385" spans="1:6" x14ac:dyDescent="0.25">
      <c r="A5385" s="24">
        <v>26</v>
      </c>
      <c r="B5385" s="25">
        <v>44440</v>
      </c>
      <c r="C5385" s="24" t="s">
        <v>127</v>
      </c>
      <c r="D5385" s="24" t="s">
        <v>146</v>
      </c>
      <c r="E5385" s="24" t="s">
        <v>1488</v>
      </c>
      <c r="F5385" cm="1">
        <f t="array" ref="F5385">_xlfn.SWITCH($E5385,"Forecast",IFERROR(SUMIFS(INDEX('Forecast Input'!$A:$BO,,MATCH(TEXT($A5385,"0"),'Forecast Input'!$1:$1,0)),'Forecast Input'!$A:$A,Master!C5385,'Forecast Input'!$D:$D,Master!D5385),0),"Actual",SUMIFS('CMO Input'!$Q:$Q,'CMO Input'!$E:$E,Master!$A5385,'CMO Input'!$C:$C,Master!$C5385,'CMO Input'!$AJ:$AJ,Master!$D5385,'CMO Input'!$AU:$AU,Master!$F5381),"")</f>
        <v>0</v>
      </c>
    </row>
    <row r="5386" spans="1:6" x14ac:dyDescent="0.25">
      <c r="A5386" s="24">
        <v>26</v>
      </c>
      <c r="B5386" s="25">
        <v>44440</v>
      </c>
      <c r="C5386" s="24" t="s">
        <v>127</v>
      </c>
      <c r="D5386" s="24" t="s">
        <v>146</v>
      </c>
      <c r="E5386" s="24" t="s">
        <v>1487</v>
      </c>
      <c r="F5386" cm="1">
        <f t="array" ref="F5386">_xlfn.SWITCH($E5386,"Forecast",IFERROR(SUMIFS(INDEX('Forecast Input'!$A:$BO,,MATCH(TEXT($A5386,"0"),'Forecast Input'!$1:$1,0)),'Forecast Input'!$A:$A,Master!C5386,'Forecast Input'!$D:$D,Master!D5386),0),"Actual",SUMIFS('CMO Input'!$Q:$Q,'CMO Input'!$E:$E,Master!$A5386,'CMO Input'!$C:$C,Master!$C5386,'CMO Input'!$AJ:$AJ,Master!$D5386,'CMO Input'!$AU:$AU,Master!$F5382),"")</f>
        <v>0</v>
      </c>
    </row>
    <row r="5387" spans="1:6" x14ac:dyDescent="0.25">
      <c r="A5387" s="24">
        <v>26</v>
      </c>
      <c r="B5387" s="25">
        <v>44440</v>
      </c>
      <c r="C5387" s="24" t="s">
        <v>127</v>
      </c>
      <c r="D5387" s="24" t="s">
        <v>166</v>
      </c>
      <c r="E5387" s="24" t="s">
        <v>1489</v>
      </c>
      <c r="F5387" t="str" cm="1">
        <f t="array" ref="F5387">_xlfn.SWITCH($E5387,"Forecast",IFERROR(SUMIFS(INDEX('Forecast Input'!$A:$BO,,MATCH(TEXT($A5387,"0"),'Forecast Input'!$1:$1,0)),'Forecast Input'!$A:$A,Master!C5387,'Forecast Input'!$D:$D,Master!D5387),0),"Actual",SUMIFS('CMO Input'!$Q:$Q,'CMO Input'!$E:$E,Master!$A5387,'CMO Input'!$C:$C,Master!$C5387,'CMO Input'!$AJ:$AJ,Master!$D5387,'CMO Input'!$AU:$AU,Master!$F5383),"")</f>
        <v/>
      </c>
    </row>
    <row r="5388" spans="1:6" x14ac:dyDescent="0.25">
      <c r="A5388" s="24">
        <v>26</v>
      </c>
      <c r="B5388" s="25">
        <v>44440</v>
      </c>
      <c r="C5388" s="24" t="s">
        <v>127</v>
      </c>
      <c r="D5388" s="24" t="s">
        <v>166</v>
      </c>
      <c r="E5388" s="24" t="s">
        <v>1488</v>
      </c>
      <c r="F5388" cm="1">
        <f t="array" ref="F5388">_xlfn.SWITCH($E5388,"Forecast",IFERROR(SUMIFS(INDEX('Forecast Input'!$A:$BO,,MATCH(TEXT($A5388,"0"),'Forecast Input'!$1:$1,0)),'Forecast Input'!$A:$A,Master!C5388,'Forecast Input'!$D:$D,Master!D5388),0),"Actual",SUMIFS('CMO Input'!$Q:$Q,'CMO Input'!$E:$E,Master!$A5388,'CMO Input'!$C:$C,Master!$C5388,'CMO Input'!$AJ:$AJ,Master!$D5388,'CMO Input'!$AU:$AU,Master!$F5384),"")</f>
        <v>0</v>
      </c>
    </row>
    <row r="5389" spans="1:6" x14ac:dyDescent="0.25">
      <c r="A5389" s="24">
        <v>26</v>
      </c>
      <c r="B5389" s="25">
        <v>44440</v>
      </c>
      <c r="C5389" s="24" t="s">
        <v>127</v>
      </c>
      <c r="D5389" s="24" t="s">
        <v>166</v>
      </c>
      <c r="E5389" s="24" t="s">
        <v>1487</v>
      </c>
      <c r="F5389" cm="1">
        <f t="array" ref="F5389">_xlfn.SWITCH($E5389,"Forecast",IFERROR(SUMIFS(INDEX('Forecast Input'!$A:$BO,,MATCH(TEXT($A5389,"0"),'Forecast Input'!$1:$1,0)),'Forecast Input'!$A:$A,Master!C5389,'Forecast Input'!$D:$D,Master!D5389),0),"Actual",SUMIFS('CMO Input'!$Q:$Q,'CMO Input'!$E:$E,Master!$A5389,'CMO Input'!$C:$C,Master!$C5389,'CMO Input'!$AJ:$AJ,Master!$D5389,'CMO Input'!$AU:$AU,Master!$F5385),"")</f>
        <v>0</v>
      </c>
    </row>
    <row r="5390" spans="1:6" x14ac:dyDescent="0.25">
      <c r="A5390" s="24">
        <v>26</v>
      </c>
      <c r="B5390" s="25">
        <v>44440</v>
      </c>
      <c r="C5390" s="24" t="s">
        <v>127</v>
      </c>
      <c r="D5390" s="24" t="s">
        <v>170</v>
      </c>
      <c r="E5390" s="24" t="s">
        <v>1489</v>
      </c>
      <c r="F5390" t="str" cm="1">
        <f t="array" ref="F5390">_xlfn.SWITCH($E5390,"Forecast",IFERROR(SUMIFS(INDEX('Forecast Input'!$A:$BO,,MATCH(TEXT($A5390,"0"),'Forecast Input'!$1:$1,0)),'Forecast Input'!$A:$A,Master!C5390,'Forecast Input'!$D:$D,Master!D5390),0),"Actual",SUMIFS('CMO Input'!$Q:$Q,'CMO Input'!$E:$E,Master!$A5390,'CMO Input'!$C:$C,Master!$C5390,'CMO Input'!$AJ:$AJ,Master!$D5390,'CMO Input'!$AU:$AU,Master!$F5386),"")</f>
        <v/>
      </c>
    </row>
    <row r="5391" spans="1:6" x14ac:dyDescent="0.25">
      <c r="A5391" s="24">
        <v>26</v>
      </c>
      <c r="B5391" s="25">
        <v>44440</v>
      </c>
      <c r="C5391" s="24" t="s">
        <v>127</v>
      </c>
      <c r="D5391" s="24" t="s">
        <v>170</v>
      </c>
      <c r="E5391" s="24" t="s">
        <v>1488</v>
      </c>
      <c r="F5391" cm="1">
        <f t="array" ref="F5391">_xlfn.SWITCH($E5391,"Forecast",IFERROR(SUMIFS(INDEX('Forecast Input'!$A:$BO,,MATCH(TEXT($A5391,"0"),'Forecast Input'!$1:$1,0)),'Forecast Input'!$A:$A,Master!C5391,'Forecast Input'!$D:$D,Master!D5391),0),"Actual",SUMIFS('CMO Input'!$Q:$Q,'CMO Input'!$E:$E,Master!$A5391,'CMO Input'!$C:$C,Master!$C5391,'CMO Input'!$AJ:$AJ,Master!$D5391,'CMO Input'!$AU:$AU,Master!$F5387),"")</f>
        <v>0</v>
      </c>
    </row>
    <row r="5392" spans="1:6" x14ac:dyDescent="0.25">
      <c r="A5392" s="24">
        <v>26</v>
      </c>
      <c r="B5392" s="25">
        <v>44440</v>
      </c>
      <c r="C5392" s="24" t="s">
        <v>127</v>
      </c>
      <c r="D5392" s="24" t="s">
        <v>170</v>
      </c>
      <c r="E5392" s="24" t="s">
        <v>1487</v>
      </c>
      <c r="F5392" cm="1">
        <f t="array" ref="F5392">_xlfn.SWITCH($E5392,"Forecast",IFERROR(SUMIFS(INDEX('Forecast Input'!$A:$BO,,MATCH(TEXT($A5392,"0"),'Forecast Input'!$1:$1,0)),'Forecast Input'!$A:$A,Master!C5392,'Forecast Input'!$D:$D,Master!D5392),0),"Actual",SUMIFS('CMO Input'!$Q:$Q,'CMO Input'!$E:$E,Master!$A5392,'CMO Input'!$C:$C,Master!$C5392,'CMO Input'!$AJ:$AJ,Master!$D5392,'CMO Input'!$AU:$AU,Master!$F5388),"")</f>
        <v>0</v>
      </c>
    </row>
    <row r="5393" spans="1:6" x14ac:dyDescent="0.25">
      <c r="A5393" s="24">
        <v>26</v>
      </c>
      <c r="B5393" s="25">
        <v>44440</v>
      </c>
      <c r="C5393" s="24" t="s">
        <v>127</v>
      </c>
      <c r="D5393" s="24" t="s">
        <v>436</v>
      </c>
      <c r="E5393" s="24" t="s">
        <v>1489</v>
      </c>
      <c r="F5393" t="str" cm="1">
        <f t="array" ref="F5393">_xlfn.SWITCH($E5393,"Forecast",IFERROR(SUMIFS(INDEX('Forecast Input'!$A:$BO,,MATCH(TEXT($A5393,"0"),'Forecast Input'!$1:$1,0)),'Forecast Input'!$A:$A,Master!C5393,'Forecast Input'!$D:$D,Master!D5393),0),"Actual",SUMIFS('CMO Input'!$Q:$Q,'CMO Input'!$E:$E,Master!$A5393,'CMO Input'!$C:$C,Master!$C5393,'CMO Input'!$AJ:$AJ,Master!$D5393,'CMO Input'!$AU:$AU,Master!$F5389),"")</f>
        <v/>
      </c>
    </row>
    <row r="5394" spans="1:6" x14ac:dyDescent="0.25">
      <c r="A5394" s="24">
        <v>26</v>
      </c>
      <c r="B5394" s="25">
        <v>44440</v>
      </c>
      <c r="C5394" s="24" t="s">
        <v>127</v>
      </c>
      <c r="D5394" s="24" t="s">
        <v>436</v>
      </c>
      <c r="E5394" s="24" t="s">
        <v>1488</v>
      </c>
      <c r="F5394" cm="1">
        <f t="array" ref="F5394">_xlfn.SWITCH($E5394,"Forecast",IFERROR(SUMIFS(INDEX('Forecast Input'!$A:$BO,,MATCH(TEXT($A5394,"0"),'Forecast Input'!$1:$1,0)),'Forecast Input'!$A:$A,Master!C5394,'Forecast Input'!$D:$D,Master!D5394),0),"Actual",SUMIFS('CMO Input'!$Q:$Q,'CMO Input'!$E:$E,Master!$A5394,'CMO Input'!$C:$C,Master!$C5394,'CMO Input'!$AJ:$AJ,Master!$D5394,'CMO Input'!$AU:$AU,Master!$F5390),"")</f>
        <v>0</v>
      </c>
    </row>
    <row r="5395" spans="1:6" x14ac:dyDescent="0.25">
      <c r="A5395" s="24">
        <v>26</v>
      </c>
      <c r="B5395" s="25">
        <v>44440</v>
      </c>
      <c r="C5395" s="24" t="s">
        <v>127</v>
      </c>
      <c r="D5395" s="24" t="s">
        <v>436</v>
      </c>
      <c r="E5395" s="24" t="s">
        <v>1487</v>
      </c>
      <c r="F5395" cm="1">
        <f t="array" ref="F5395">_xlfn.SWITCH($E5395,"Forecast",IFERROR(SUMIFS(INDEX('Forecast Input'!$A:$BO,,MATCH(TEXT($A5395,"0"),'Forecast Input'!$1:$1,0)),'Forecast Input'!$A:$A,Master!C5395,'Forecast Input'!$D:$D,Master!D5395),0),"Actual",SUMIFS('CMO Input'!$Q:$Q,'CMO Input'!$E:$E,Master!$A5395,'CMO Input'!$C:$C,Master!$C5395,'CMO Input'!$AJ:$AJ,Master!$D5395,'CMO Input'!$AU:$AU,Master!$F5391),"")</f>
        <v>0</v>
      </c>
    </row>
    <row r="5396" spans="1:6" x14ac:dyDescent="0.25">
      <c r="A5396" s="24">
        <v>26</v>
      </c>
      <c r="B5396" s="25">
        <v>44440</v>
      </c>
      <c r="C5396" s="24" t="s">
        <v>127</v>
      </c>
      <c r="D5396" s="24" t="s">
        <v>1469</v>
      </c>
      <c r="E5396" s="24" t="s">
        <v>1489</v>
      </c>
      <c r="F5396" t="str" cm="1">
        <f t="array" ref="F5396">_xlfn.SWITCH($E5396,"Forecast",IFERROR(SUMIFS(INDEX('Forecast Input'!$A:$BO,,MATCH(TEXT($A5396,"0"),'Forecast Input'!$1:$1,0)),'Forecast Input'!$A:$A,Master!C5396,'Forecast Input'!$D:$D,Master!D5396),0),"Actual",SUMIFS('CMO Input'!$Q:$Q,'CMO Input'!$E:$E,Master!$A5396,'CMO Input'!$C:$C,Master!$C5396,'CMO Input'!$AJ:$AJ,Master!$D5396,'CMO Input'!$AU:$AU,Master!$F5392),"")</f>
        <v/>
      </c>
    </row>
    <row r="5397" spans="1:6" x14ac:dyDescent="0.25">
      <c r="A5397" s="24">
        <v>26</v>
      </c>
      <c r="B5397" s="25">
        <v>44440</v>
      </c>
      <c r="C5397" s="24" t="s">
        <v>127</v>
      </c>
      <c r="D5397" s="24" t="s">
        <v>1469</v>
      </c>
      <c r="E5397" s="24" t="s">
        <v>1488</v>
      </c>
      <c r="F5397" cm="1">
        <f t="array" ref="F5397">_xlfn.SWITCH($E5397,"Forecast",IFERROR(SUMIFS(INDEX('Forecast Input'!$A:$BO,,MATCH(TEXT($A5397,"0"),'Forecast Input'!$1:$1,0)),'Forecast Input'!$A:$A,Master!C5397,'Forecast Input'!$D:$D,Master!D5397),0),"Actual",SUMIFS('CMO Input'!$Q:$Q,'CMO Input'!$E:$E,Master!$A5397,'CMO Input'!$C:$C,Master!$C5397,'CMO Input'!$AJ:$AJ,Master!$D5397,'CMO Input'!$AU:$AU,Master!$F5393),"")</f>
        <v>0</v>
      </c>
    </row>
    <row r="5398" spans="1:6" x14ac:dyDescent="0.25">
      <c r="A5398" s="24">
        <v>26</v>
      </c>
      <c r="B5398" s="25">
        <v>44440</v>
      </c>
      <c r="C5398" s="24" t="s">
        <v>127</v>
      </c>
      <c r="D5398" s="24" t="s">
        <v>1469</v>
      </c>
      <c r="E5398" s="24" t="s">
        <v>1487</v>
      </c>
      <c r="F5398" cm="1">
        <f t="array" ref="F5398">_xlfn.SWITCH($E5398,"Forecast",IFERROR(SUMIFS(INDEX('Forecast Input'!$A:$BO,,MATCH(TEXT($A5398,"0"),'Forecast Input'!$1:$1,0)),'Forecast Input'!$A:$A,Master!C5398,'Forecast Input'!$D:$D,Master!D5398),0),"Actual",SUMIFS('CMO Input'!$Q:$Q,'CMO Input'!$E:$E,Master!$A5398,'CMO Input'!$C:$C,Master!$C5398,'CMO Input'!$AJ:$AJ,Master!$D5398,'CMO Input'!$AU:$AU,Master!$F5394),"")</f>
        <v>0</v>
      </c>
    </row>
    <row r="5399" spans="1:6" x14ac:dyDescent="0.25">
      <c r="A5399" s="24">
        <v>26</v>
      </c>
      <c r="B5399" s="25">
        <v>44440</v>
      </c>
      <c r="C5399" s="24" t="s">
        <v>44</v>
      </c>
      <c r="D5399" s="24" t="s">
        <v>10</v>
      </c>
      <c r="E5399" s="24" t="s">
        <v>1489</v>
      </c>
      <c r="F5399" t="str" cm="1">
        <f t="array" ref="F5399">_xlfn.SWITCH($E5399,"Forecast",IFERROR(SUMIFS(INDEX('Forecast Input'!$A:$BO,,MATCH(TEXT($A5399,"0"),'Forecast Input'!$1:$1,0)),'Forecast Input'!$A:$A,Master!C5399,'Forecast Input'!$D:$D,Master!D5399),0),"Actual",SUMIFS('CMO Input'!$Q:$Q,'CMO Input'!$E:$E,Master!$A5399,'CMO Input'!$C:$C,Master!$C5399,'CMO Input'!$AJ:$AJ,Master!$D5399,'CMO Input'!$AU:$AU,Master!$F5395),"")</f>
        <v/>
      </c>
    </row>
    <row r="5400" spans="1:6" x14ac:dyDescent="0.25">
      <c r="A5400" s="24">
        <v>26</v>
      </c>
      <c r="B5400" s="25">
        <v>44440</v>
      </c>
      <c r="C5400" s="24" t="s">
        <v>44</v>
      </c>
      <c r="D5400" s="24" t="s">
        <v>10</v>
      </c>
      <c r="E5400" s="24" t="s">
        <v>1488</v>
      </c>
      <c r="F5400" cm="1">
        <f t="array" ref="F5400">_xlfn.SWITCH($E5400,"Forecast",IFERROR(SUMIFS(INDEX('Forecast Input'!$A:$BO,,MATCH(TEXT($A5400,"0"),'Forecast Input'!$1:$1,0)),'Forecast Input'!$A:$A,Master!C5400,'Forecast Input'!$D:$D,Master!D5400),0),"Actual",SUMIFS('CMO Input'!$Q:$Q,'CMO Input'!$E:$E,Master!$A5400,'CMO Input'!$C:$C,Master!$C5400,'CMO Input'!$AJ:$AJ,Master!$D5400,'CMO Input'!$AU:$AU,Master!$F5396),"")</f>
        <v>0</v>
      </c>
    </row>
    <row r="5401" spans="1:6" x14ac:dyDescent="0.25">
      <c r="A5401" s="24">
        <v>26</v>
      </c>
      <c r="B5401" s="25">
        <v>44440</v>
      </c>
      <c r="C5401" s="24" t="s">
        <v>44</v>
      </c>
      <c r="D5401" s="24" t="s">
        <v>10</v>
      </c>
      <c r="E5401" s="24" t="s">
        <v>1487</v>
      </c>
      <c r="F5401" cm="1">
        <f t="array" ref="F5401">_xlfn.SWITCH($E5401,"Forecast",IFERROR(SUMIFS(INDEX('Forecast Input'!$A:$BO,,MATCH(TEXT($A5401,"0"),'Forecast Input'!$1:$1,0)),'Forecast Input'!$A:$A,Master!C5401,'Forecast Input'!$D:$D,Master!D5401),0),"Actual",SUMIFS('CMO Input'!$Q:$Q,'CMO Input'!$E:$E,Master!$A5401,'CMO Input'!$C:$C,Master!$C5401,'CMO Input'!$AJ:$AJ,Master!$D5401,'CMO Input'!$AU:$AU,Master!$F5397),"")</f>
        <v>0</v>
      </c>
    </row>
    <row r="5402" spans="1:6" x14ac:dyDescent="0.25">
      <c r="A5402" s="24">
        <v>26</v>
      </c>
      <c r="B5402" s="25">
        <v>44440</v>
      </c>
      <c r="C5402" s="24" t="s">
        <v>44</v>
      </c>
      <c r="D5402" s="24" t="s">
        <v>61</v>
      </c>
      <c r="E5402" s="24" t="s">
        <v>1489</v>
      </c>
      <c r="F5402" t="str" cm="1">
        <f t="array" ref="F5402">_xlfn.SWITCH($E5402,"Forecast",IFERROR(SUMIFS(INDEX('Forecast Input'!$A:$BO,,MATCH(TEXT($A5402,"0"),'Forecast Input'!$1:$1,0)),'Forecast Input'!$A:$A,Master!C5402,'Forecast Input'!$D:$D,Master!D5402),0),"Actual",SUMIFS('CMO Input'!$Q:$Q,'CMO Input'!$E:$E,Master!$A5402,'CMO Input'!$C:$C,Master!$C5402,'CMO Input'!$AJ:$AJ,Master!$D5402,'CMO Input'!$AU:$AU,Master!$F5398),"")</f>
        <v/>
      </c>
    </row>
    <row r="5403" spans="1:6" x14ac:dyDescent="0.25">
      <c r="A5403" s="24">
        <v>26</v>
      </c>
      <c r="B5403" s="25">
        <v>44440</v>
      </c>
      <c r="C5403" s="24" t="s">
        <v>44</v>
      </c>
      <c r="D5403" s="24" t="s">
        <v>61</v>
      </c>
      <c r="E5403" s="24" t="s">
        <v>1488</v>
      </c>
      <c r="F5403" cm="1">
        <f t="array" ref="F5403">_xlfn.SWITCH($E5403,"Forecast",IFERROR(SUMIFS(INDEX('Forecast Input'!$A:$BO,,MATCH(TEXT($A5403,"0"),'Forecast Input'!$1:$1,0)),'Forecast Input'!$A:$A,Master!C5403,'Forecast Input'!$D:$D,Master!D5403),0),"Actual",SUMIFS('CMO Input'!$Q:$Q,'CMO Input'!$E:$E,Master!$A5403,'CMO Input'!$C:$C,Master!$C5403,'CMO Input'!$AJ:$AJ,Master!$D5403,'CMO Input'!$AU:$AU,Master!$F5399),"")</f>
        <v>0</v>
      </c>
    </row>
    <row r="5404" spans="1:6" x14ac:dyDescent="0.25">
      <c r="A5404" s="24">
        <v>26</v>
      </c>
      <c r="B5404" s="25">
        <v>44440</v>
      </c>
      <c r="C5404" s="24" t="s">
        <v>44</v>
      </c>
      <c r="D5404" s="24" t="s">
        <v>61</v>
      </c>
      <c r="E5404" s="24" t="s">
        <v>1487</v>
      </c>
      <c r="F5404" cm="1">
        <f t="array" ref="F5404">_xlfn.SWITCH($E5404,"Forecast",IFERROR(SUMIFS(INDEX('Forecast Input'!$A:$BO,,MATCH(TEXT($A5404,"0"),'Forecast Input'!$1:$1,0)),'Forecast Input'!$A:$A,Master!C5404,'Forecast Input'!$D:$D,Master!D5404),0),"Actual",SUMIFS('CMO Input'!$Q:$Q,'CMO Input'!$E:$E,Master!$A5404,'CMO Input'!$C:$C,Master!$C5404,'CMO Input'!$AJ:$AJ,Master!$D5404,'CMO Input'!$AU:$AU,Master!$F5400),"")</f>
        <v>0</v>
      </c>
    </row>
    <row r="5405" spans="1:6" x14ac:dyDescent="0.25">
      <c r="A5405" s="24">
        <v>26</v>
      </c>
      <c r="B5405" s="25">
        <v>44440</v>
      </c>
      <c r="C5405" s="24" t="s">
        <v>44</v>
      </c>
      <c r="D5405" s="24" t="s">
        <v>103</v>
      </c>
      <c r="E5405" s="24" t="s">
        <v>1489</v>
      </c>
      <c r="F5405" t="str" cm="1">
        <f t="array" ref="F5405">_xlfn.SWITCH($E5405,"Forecast",IFERROR(SUMIFS(INDEX('Forecast Input'!$A:$BO,,MATCH(TEXT($A5405,"0"),'Forecast Input'!$1:$1,0)),'Forecast Input'!$A:$A,Master!C5405,'Forecast Input'!$D:$D,Master!D5405),0),"Actual",SUMIFS('CMO Input'!$Q:$Q,'CMO Input'!$E:$E,Master!$A5405,'CMO Input'!$C:$C,Master!$C5405,'CMO Input'!$AJ:$AJ,Master!$D5405,'CMO Input'!$AU:$AU,Master!$F5401),"")</f>
        <v/>
      </c>
    </row>
    <row r="5406" spans="1:6" x14ac:dyDescent="0.25">
      <c r="A5406" s="24">
        <v>26</v>
      </c>
      <c r="B5406" s="25">
        <v>44440</v>
      </c>
      <c r="C5406" s="24" t="s">
        <v>44</v>
      </c>
      <c r="D5406" s="24" t="s">
        <v>103</v>
      </c>
      <c r="E5406" s="24" t="s">
        <v>1488</v>
      </c>
      <c r="F5406" cm="1">
        <f t="array" ref="F5406">_xlfn.SWITCH($E5406,"Forecast",IFERROR(SUMIFS(INDEX('Forecast Input'!$A:$BO,,MATCH(TEXT($A5406,"0"),'Forecast Input'!$1:$1,0)),'Forecast Input'!$A:$A,Master!C5406,'Forecast Input'!$D:$D,Master!D5406),0),"Actual",SUMIFS('CMO Input'!$Q:$Q,'CMO Input'!$E:$E,Master!$A5406,'CMO Input'!$C:$C,Master!$C5406,'CMO Input'!$AJ:$AJ,Master!$D5406,'CMO Input'!$AU:$AU,Master!$F5402),"")</f>
        <v>0</v>
      </c>
    </row>
    <row r="5407" spans="1:6" x14ac:dyDescent="0.25">
      <c r="A5407" s="24">
        <v>26</v>
      </c>
      <c r="B5407" s="25">
        <v>44440</v>
      </c>
      <c r="C5407" s="24" t="s">
        <v>44</v>
      </c>
      <c r="D5407" s="24" t="s">
        <v>103</v>
      </c>
      <c r="E5407" s="24" t="s">
        <v>1487</v>
      </c>
      <c r="F5407" cm="1">
        <f t="array" ref="F5407">_xlfn.SWITCH($E5407,"Forecast",IFERROR(SUMIFS(INDEX('Forecast Input'!$A:$BO,,MATCH(TEXT($A5407,"0"),'Forecast Input'!$1:$1,0)),'Forecast Input'!$A:$A,Master!C5407,'Forecast Input'!$D:$D,Master!D5407),0),"Actual",SUMIFS('CMO Input'!$Q:$Q,'CMO Input'!$E:$E,Master!$A5407,'CMO Input'!$C:$C,Master!$C5407,'CMO Input'!$AJ:$AJ,Master!$D5407,'CMO Input'!$AU:$AU,Master!$F5403),"")</f>
        <v>0</v>
      </c>
    </row>
    <row r="5408" spans="1:6" x14ac:dyDescent="0.25">
      <c r="A5408" s="24">
        <v>26</v>
      </c>
      <c r="B5408" s="25">
        <v>44440</v>
      </c>
      <c r="C5408" s="24" t="s">
        <v>44</v>
      </c>
      <c r="D5408" s="24" t="s">
        <v>146</v>
      </c>
      <c r="E5408" s="24" t="s">
        <v>1489</v>
      </c>
      <c r="F5408" t="str" cm="1">
        <f t="array" ref="F5408">_xlfn.SWITCH($E5408,"Forecast",IFERROR(SUMIFS(INDEX('Forecast Input'!$A:$BO,,MATCH(TEXT($A5408,"0"),'Forecast Input'!$1:$1,0)),'Forecast Input'!$A:$A,Master!C5408,'Forecast Input'!$D:$D,Master!D5408),0),"Actual",SUMIFS('CMO Input'!$Q:$Q,'CMO Input'!$E:$E,Master!$A5408,'CMO Input'!$C:$C,Master!$C5408,'CMO Input'!$AJ:$AJ,Master!$D5408,'CMO Input'!$AU:$AU,Master!$F5404),"")</f>
        <v/>
      </c>
    </row>
    <row r="5409" spans="1:6" x14ac:dyDescent="0.25">
      <c r="A5409" s="24">
        <v>26</v>
      </c>
      <c r="B5409" s="25">
        <v>44440</v>
      </c>
      <c r="C5409" s="24" t="s">
        <v>44</v>
      </c>
      <c r="D5409" s="24" t="s">
        <v>146</v>
      </c>
      <c r="E5409" s="24" t="s">
        <v>1488</v>
      </c>
      <c r="F5409" cm="1">
        <f t="array" ref="F5409">_xlfn.SWITCH($E5409,"Forecast",IFERROR(SUMIFS(INDEX('Forecast Input'!$A:$BO,,MATCH(TEXT($A5409,"0"),'Forecast Input'!$1:$1,0)),'Forecast Input'!$A:$A,Master!C5409,'Forecast Input'!$D:$D,Master!D5409),0),"Actual",SUMIFS('CMO Input'!$Q:$Q,'CMO Input'!$E:$E,Master!$A5409,'CMO Input'!$C:$C,Master!$C5409,'CMO Input'!$AJ:$AJ,Master!$D5409,'CMO Input'!$AU:$AU,Master!$F5405),"")</f>
        <v>0</v>
      </c>
    </row>
    <row r="5410" spans="1:6" x14ac:dyDescent="0.25">
      <c r="A5410" s="24">
        <v>26</v>
      </c>
      <c r="B5410" s="25">
        <v>44440</v>
      </c>
      <c r="C5410" s="24" t="s">
        <v>44</v>
      </c>
      <c r="D5410" s="24" t="s">
        <v>146</v>
      </c>
      <c r="E5410" s="24" t="s">
        <v>1487</v>
      </c>
      <c r="F5410" cm="1">
        <f t="array" ref="F5410">_xlfn.SWITCH($E5410,"Forecast",IFERROR(SUMIFS(INDEX('Forecast Input'!$A:$BO,,MATCH(TEXT($A5410,"0"),'Forecast Input'!$1:$1,0)),'Forecast Input'!$A:$A,Master!C5410,'Forecast Input'!$D:$D,Master!D5410),0),"Actual",SUMIFS('CMO Input'!$Q:$Q,'CMO Input'!$E:$E,Master!$A5410,'CMO Input'!$C:$C,Master!$C5410,'CMO Input'!$AJ:$AJ,Master!$D5410,'CMO Input'!$AU:$AU,Master!$F5406),"")</f>
        <v>0</v>
      </c>
    </row>
    <row r="5411" spans="1:6" x14ac:dyDescent="0.25">
      <c r="A5411" s="24">
        <v>26</v>
      </c>
      <c r="B5411" s="25">
        <v>44440</v>
      </c>
      <c r="C5411" s="24" t="s">
        <v>44</v>
      </c>
      <c r="D5411" s="24" t="s">
        <v>166</v>
      </c>
      <c r="E5411" s="24" t="s">
        <v>1489</v>
      </c>
      <c r="F5411" t="str" cm="1">
        <f t="array" ref="F5411">_xlfn.SWITCH($E5411,"Forecast",IFERROR(SUMIFS(INDEX('Forecast Input'!$A:$BO,,MATCH(TEXT($A5411,"0"),'Forecast Input'!$1:$1,0)),'Forecast Input'!$A:$A,Master!C5411,'Forecast Input'!$D:$D,Master!D5411),0),"Actual",SUMIFS('CMO Input'!$Q:$Q,'CMO Input'!$E:$E,Master!$A5411,'CMO Input'!$C:$C,Master!$C5411,'CMO Input'!$AJ:$AJ,Master!$D5411,'CMO Input'!$AU:$AU,Master!$F5407),"")</f>
        <v/>
      </c>
    </row>
    <row r="5412" spans="1:6" x14ac:dyDescent="0.25">
      <c r="A5412" s="24">
        <v>26</v>
      </c>
      <c r="B5412" s="25">
        <v>44440</v>
      </c>
      <c r="C5412" s="24" t="s">
        <v>44</v>
      </c>
      <c r="D5412" s="24" t="s">
        <v>166</v>
      </c>
      <c r="E5412" s="24" t="s">
        <v>1488</v>
      </c>
      <c r="F5412" cm="1">
        <f t="array" ref="F5412">_xlfn.SWITCH($E5412,"Forecast",IFERROR(SUMIFS(INDEX('Forecast Input'!$A:$BO,,MATCH(TEXT($A5412,"0"),'Forecast Input'!$1:$1,0)),'Forecast Input'!$A:$A,Master!C5412,'Forecast Input'!$D:$D,Master!D5412),0),"Actual",SUMIFS('CMO Input'!$Q:$Q,'CMO Input'!$E:$E,Master!$A5412,'CMO Input'!$C:$C,Master!$C5412,'CMO Input'!$AJ:$AJ,Master!$D5412,'CMO Input'!$AU:$AU,Master!$F5408),"")</f>
        <v>0</v>
      </c>
    </row>
    <row r="5413" spans="1:6" x14ac:dyDescent="0.25">
      <c r="A5413" s="24">
        <v>26</v>
      </c>
      <c r="B5413" s="25">
        <v>44440</v>
      </c>
      <c r="C5413" s="24" t="s">
        <v>44</v>
      </c>
      <c r="D5413" s="24" t="s">
        <v>166</v>
      </c>
      <c r="E5413" s="24" t="s">
        <v>1487</v>
      </c>
      <c r="F5413" cm="1">
        <f t="array" ref="F5413">_xlfn.SWITCH($E5413,"Forecast",IFERROR(SUMIFS(INDEX('Forecast Input'!$A:$BO,,MATCH(TEXT($A5413,"0"),'Forecast Input'!$1:$1,0)),'Forecast Input'!$A:$A,Master!C5413,'Forecast Input'!$D:$D,Master!D5413),0),"Actual",SUMIFS('CMO Input'!$Q:$Q,'CMO Input'!$E:$E,Master!$A5413,'CMO Input'!$C:$C,Master!$C5413,'CMO Input'!$AJ:$AJ,Master!$D5413,'CMO Input'!$AU:$AU,Master!$F5409),"")</f>
        <v>0</v>
      </c>
    </row>
    <row r="5414" spans="1:6" x14ac:dyDescent="0.25">
      <c r="A5414" s="24">
        <v>26</v>
      </c>
      <c r="B5414" s="25">
        <v>44440</v>
      </c>
      <c r="C5414" s="24" t="s">
        <v>44</v>
      </c>
      <c r="D5414" s="24" t="s">
        <v>170</v>
      </c>
      <c r="E5414" s="24" t="s">
        <v>1489</v>
      </c>
      <c r="F5414" t="str" cm="1">
        <f t="array" ref="F5414">_xlfn.SWITCH($E5414,"Forecast",IFERROR(SUMIFS(INDEX('Forecast Input'!$A:$BO,,MATCH(TEXT($A5414,"0"),'Forecast Input'!$1:$1,0)),'Forecast Input'!$A:$A,Master!C5414,'Forecast Input'!$D:$D,Master!D5414),0),"Actual",SUMIFS('CMO Input'!$Q:$Q,'CMO Input'!$E:$E,Master!$A5414,'CMO Input'!$C:$C,Master!$C5414,'CMO Input'!$AJ:$AJ,Master!$D5414,'CMO Input'!$AU:$AU,Master!$F5410),"")</f>
        <v/>
      </c>
    </row>
    <row r="5415" spans="1:6" x14ac:dyDescent="0.25">
      <c r="A5415" s="24">
        <v>26</v>
      </c>
      <c r="B5415" s="25">
        <v>44440</v>
      </c>
      <c r="C5415" s="24" t="s">
        <v>44</v>
      </c>
      <c r="D5415" s="24" t="s">
        <v>170</v>
      </c>
      <c r="E5415" s="24" t="s">
        <v>1488</v>
      </c>
      <c r="F5415" cm="1">
        <f t="array" ref="F5415">_xlfn.SWITCH($E5415,"Forecast",IFERROR(SUMIFS(INDEX('Forecast Input'!$A:$BO,,MATCH(TEXT($A5415,"0"),'Forecast Input'!$1:$1,0)),'Forecast Input'!$A:$A,Master!C5415,'Forecast Input'!$D:$D,Master!D5415),0),"Actual",SUMIFS('CMO Input'!$Q:$Q,'CMO Input'!$E:$E,Master!$A5415,'CMO Input'!$C:$C,Master!$C5415,'CMO Input'!$AJ:$AJ,Master!$D5415,'CMO Input'!$AU:$AU,Master!$F5411),"")</f>
        <v>0</v>
      </c>
    </row>
    <row r="5416" spans="1:6" x14ac:dyDescent="0.25">
      <c r="A5416" s="24">
        <v>26</v>
      </c>
      <c r="B5416" s="25">
        <v>44440</v>
      </c>
      <c r="C5416" s="24" t="s">
        <v>44</v>
      </c>
      <c r="D5416" s="24" t="s">
        <v>170</v>
      </c>
      <c r="E5416" s="24" t="s">
        <v>1487</v>
      </c>
      <c r="F5416" cm="1">
        <f t="array" ref="F5416">_xlfn.SWITCH($E5416,"Forecast",IFERROR(SUMIFS(INDEX('Forecast Input'!$A:$BO,,MATCH(TEXT($A5416,"0"),'Forecast Input'!$1:$1,0)),'Forecast Input'!$A:$A,Master!C5416,'Forecast Input'!$D:$D,Master!D5416),0),"Actual",SUMIFS('CMO Input'!$Q:$Q,'CMO Input'!$E:$E,Master!$A5416,'CMO Input'!$C:$C,Master!$C5416,'CMO Input'!$AJ:$AJ,Master!$D5416,'CMO Input'!$AU:$AU,Master!$F5412),"")</f>
        <v>0</v>
      </c>
    </row>
    <row r="5417" spans="1:6" x14ac:dyDescent="0.25">
      <c r="A5417" s="24">
        <v>26</v>
      </c>
      <c r="B5417" s="25">
        <v>44440</v>
      </c>
      <c r="C5417" s="24" t="s">
        <v>44</v>
      </c>
      <c r="D5417" s="24" t="s">
        <v>436</v>
      </c>
      <c r="E5417" s="24" t="s">
        <v>1489</v>
      </c>
      <c r="F5417" t="str" cm="1">
        <f t="array" ref="F5417">_xlfn.SWITCH($E5417,"Forecast",IFERROR(SUMIFS(INDEX('Forecast Input'!$A:$BO,,MATCH(TEXT($A5417,"0"),'Forecast Input'!$1:$1,0)),'Forecast Input'!$A:$A,Master!C5417,'Forecast Input'!$D:$D,Master!D5417),0),"Actual",SUMIFS('CMO Input'!$Q:$Q,'CMO Input'!$E:$E,Master!$A5417,'CMO Input'!$C:$C,Master!$C5417,'CMO Input'!$AJ:$AJ,Master!$D5417,'CMO Input'!$AU:$AU,Master!$F5413),"")</f>
        <v/>
      </c>
    </row>
    <row r="5418" spans="1:6" x14ac:dyDescent="0.25">
      <c r="A5418" s="24">
        <v>26</v>
      </c>
      <c r="B5418" s="25">
        <v>44440</v>
      </c>
      <c r="C5418" s="24" t="s">
        <v>44</v>
      </c>
      <c r="D5418" s="24" t="s">
        <v>436</v>
      </c>
      <c r="E5418" s="24" t="s">
        <v>1488</v>
      </c>
      <c r="F5418" cm="1">
        <f t="array" ref="F5418">_xlfn.SWITCH($E5418,"Forecast",IFERROR(SUMIFS(INDEX('Forecast Input'!$A:$BO,,MATCH(TEXT($A5418,"0"),'Forecast Input'!$1:$1,0)),'Forecast Input'!$A:$A,Master!C5418,'Forecast Input'!$D:$D,Master!D5418),0),"Actual",SUMIFS('CMO Input'!$Q:$Q,'CMO Input'!$E:$E,Master!$A5418,'CMO Input'!$C:$C,Master!$C5418,'CMO Input'!$AJ:$AJ,Master!$D5418,'CMO Input'!$AU:$AU,Master!$F5414),"")</f>
        <v>0</v>
      </c>
    </row>
    <row r="5419" spans="1:6" x14ac:dyDescent="0.25">
      <c r="A5419" s="24">
        <v>26</v>
      </c>
      <c r="B5419" s="25">
        <v>44440</v>
      </c>
      <c r="C5419" s="24" t="s">
        <v>44</v>
      </c>
      <c r="D5419" s="24" t="s">
        <v>436</v>
      </c>
      <c r="E5419" s="24" t="s">
        <v>1487</v>
      </c>
      <c r="F5419" cm="1">
        <f t="array" ref="F5419">_xlfn.SWITCH($E5419,"Forecast",IFERROR(SUMIFS(INDEX('Forecast Input'!$A:$BO,,MATCH(TEXT($A5419,"0"),'Forecast Input'!$1:$1,0)),'Forecast Input'!$A:$A,Master!C5419,'Forecast Input'!$D:$D,Master!D5419),0),"Actual",SUMIFS('CMO Input'!$Q:$Q,'CMO Input'!$E:$E,Master!$A5419,'CMO Input'!$C:$C,Master!$C5419,'CMO Input'!$AJ:$AJ,Master!$D5419,'CMO Input'!$AU:$AU,Master!$F5415),"")</f>
        <v>0</v>
      </c>
    </row>
    <row r="5420" spans="1:6" x14ac:dyDescent="0.25">
      <c r="A5420" s="24">
        <v>26</v>
      </c>
      <c r="B5420" s="25">
        <v>44440</v>
      </c>
      <c r="C5420" s="24" t="s">
        <v>44</v>
      </c>
      <c r="D5420" s="24" t="s">
        <v>1469</v>
      </c>
      <c r="E5420" s="24" t="s">
        <v>1489</v>
      </c>
      <c r="F5420" t="str" cm="1">
        <f t="array" ref="F5420">_xlfn.SWITCH($E5420,"Forecast",IFERROR(SUMIFS(INDEX('Forecast Input'!$A:$BO,,MATCH(TEXT($A5420,"0"),'Forecast Input'!$1:$1,0)),'Forecast Input'!$A:$A,Master!C5420,'Forecast Input'!$D:$D,Master!D5420),0),"Actual",SUMIFS('CMO Input'!$Q:$Q,'CMO Input'!$E:$E,Master!$A5420,'CMO Input'!$C:$C,Master!$C5420,'CMO Input'!$AJ:$AJ,Master!$D5420,'CMO Input'!$AU:$AU,Master!$F5416),"")</f>
        <v/>
      </c>
    </row>
    <row r="5421" spans="1:6" x14ac:dyDescent="0.25">
      <c r="A5421" s="24">
        <v>26</v>
      </c>
      <c r="B5421" s="25">
        <v>44440</v>
      </c>
      <c r="C5421" s="24" t="s">
        <v>44</v>
      </c>
      <c r="D5421" s="24" t="s">
        <v>1469</v>
      </c>
      <c r="E5421" s="24" t="s">
        <v>1488</v>
      </c>
      <c r="F5421" cm="1">
        <f t="array" ref="F5421">_xlfn.SWITCH($E5421,"Forecast",IFERROR(SUMIFS(INDEX('Forecast Input'!$A:$BO,,MATCH(TEXT($A5421,"0"),'Forecast Input'!$1:$1,0)),'Forecast Input'!$A:$A,Master!C5421,'Forecast Input'!$D:$D,Master!D5421),0),"Actual",SUMIFS('CMO Input'!$Q:$Q,'CMO Input'!$E:$E,Master!$A5421,'CMO Input'!$C:$C,Master!$C5421,'CMO Input'!$AJ:$AJ,Master!$D5421,'CMO Input'!$AU:$AU,Master!$F5417),"")</f>
        <v>0</v>
      </c>
    </row>
    <row r="5422" spans="1:6" x14ac:dyDescent="0.25">
      <c r="A5422" s="24">
        <v>26</v>
      </c>
      <c r="B5422" s="25">
        <v>44440</v>
      </c>
      <c r="C5422" s="24" t="s">
        <v>44</v>
      </c>
      <c r="D5422" s="24" t="s">
        <v>1469</v>
      </c>
      <c r="E5422" s="24" t="s">
        <v>1487</v>
      </c>
      <c r="F5422" cm="1">
        <f t="array" ref="F5422">_xlfn.SWITCH($E5422,"Forecast",IFERROR(SUMIFS(INDEX('Forecast Input'!$A:$BO,,MATCH(TEXT($A5422,"0"),'Forecast Input'!$1:$1,0)),'Forecast Input'!$A:$A,Master!C5422,'Forecast Input'!$D:$D,Master!D5422),0),"Actual",SUMIFS('CMO Input'!$Q:$Q,'CMO Input'!$E:$E,Master!$A5422,'CMO Input'!$C:$C,Master!$C5422,'CMO Input'!$AJ:$AJ,Master!$D5422,'CMO Input'!$AU:$AU,Master!$F5418),"")</f>
        <v>0</v>
      </c>
    </row>
    <row r="5423" spans="1:6" x14ac:dyDescent="0.25">
      <c r="A5423" s="24">
        <v>26</v>
      </c>
      <c r="B5423" s="25">
        <v>44440</v>
      </c>
      <c r="C5423" s="24" t="s">
        <v>780</v>
      </c>
      <c r="D5423" s="24" t="s">
        <v>1470</v>
      </c>
      <c r="E5423" s="24" t="s">
        <v>1489</v>
      </c>
      <c r="F5423" t="str" cm="1">
        <f t="array" ref="F5423">_xlfn.SWITCH($E5423,"Forecast",IFERROR(SUMIFS(INDEX('Forecast Input'!$A:$BO,,MATCH(TEXT($A5423,"0"),'Forecast Input'!$1:$1,0)),'Forecast Input'!$A:$A,Master!C5423,'Forecast Input'!$D:$D,Master!D5423),0),"Actual",SUMIFS('CMO Input'!$Q:$Q,'CMO Input'!$E:$E,Master!$A5423,'CMO Input'!$C:$C,Master!$C5423,'CMO Input'!$AJ:$AJ,Master!$D5423,'CMO Input'!$AU:$AU,Master!$F5419),"")</f>
        <v/>
      </c>
    </row>
    <row r="5424" spans="1:6" x14ac:dyDescent="0.25">
      <c r="A5424" s="24">
        <v>26</v>
      </c>
      <c r="B5424" s="25">
        <v>44440</v>
      </c>
      <c r="C5424" s="24" t="s">
        <v>780</v>
      </c>
      <c r="D5424" s="24" t="s">
        <v>1470</v>
      </c>
      <c r="E5424" s="24" t="s">
        <v>1488</v>
      </c>
      <c r="F5424" cm="1">
        <f t="array" ref="F5424">_xlfn.SWITCH($E5424,"Forecast",IFERROR(SUMIFS(INDEX('Forecast Input'!$A:$BO,,MATCH(TEXT($A5424,"0"),'Forecast Input'!$1:$1,0)),'Forecast Input'!$A:$A,Master!C5424,'Forecast Input'!$D:$D,Master!D5424),0),"Actual",SUMIFS('CMO Input'!$Q:$Q,'CMO Input'!$E:$E,Master!$A5424,'CMO Input'!$C:$C,Master!$C5424,'CMO Input'!$AJ:$AJ,Master!$D5424,'CMO Input'!$AU:$AU,Master!$F5420),"")</f>
        <v>0</v>
      </c>
    </row>
    <row r="5425" spans="1:6" x14ac:dyDescent="0.25">
      <c r="A5425" s="24">
        <v>26</v>
      </c>
      <c r="B5425" s="25">
        <v>44440</v>
      </c>
      <c r="C5425" s="24" t="s">
        <v>780</v>
      </c>
      <c r="D5425" s="24" t="s">
        <v>1470</v>
      </c>
      <c r="E5425" s="24" t="s">
        <v>1487</v>
      </c>
      <c r="F5425" cm="1">
        <f t="array" ref="F5425">_xlfn.SWITCH($E5425,"Forecast",IFERROR(SUMIFS(INDEX('Forecast Input'!$A:$BO,,MATCH(TEXT($A5425,"0"),'Forecast Input'!$1:$1,0)),'Forecast Input'!$A:$A,Master!C5425,'Forecast Input'!$D:$D,Master!D5425),0),"Actual",SUMIFS('CMO Input'!$Q:$Q,'CMO Input'!$E:$E,Master!$A5425,'CMO Input'!$C:$C,Master!$C5425,'CMO Input'!$AJ:$AJ,Master!$D5425,'CMO Input'!$AU:$AU,Master!$F5421),"")</f>
        <v>0</v>
      </c>
    </row>
    <row r="5426" spans="1:6" x14ac:dyDescent="0.25">
      <c r="A5426" s="24">
        <v>26</v>
      </c>
      <c r="B5426" s="25">
        <v>44440</v>
      </c>
      <c r="C5426" s="24" t="s">
        <v>989</v>
      </c>
      <c r="D5426" s="24" t="s">
        <v>1470</v>
      </c>
      <c r="E5426" s="24" t="s">
        <v>1489</v>
      </c>
      <c r="F5426" t="str" cm="1">
        <f t="array" ref="F5426">_xlfn.SWITCH($E5426,"Forecast",IFERROR(SUMIFS(INDEX('Forecast Input'!$A:$BO,,MATCH(TEXT($A5426,"0"),'Forecast Input'!$1:$1,0)),'Forecast Input'!$A:$A,Master!C5426,'Forecast Input'!$D:$D,Master!D5426),0),"Actual",SUMIFS('CMO Input'!$Q:$Q,'CMO Input'!$E:$E,Master!$A5426,'CMO Input'!$C:$C,Master!$C5426,'CMO Input'!$AJ:$AJ,Master!$D5426,'CMO Input'!$AU:$AU,Master!$F5422),"")</f>
        <v/>
      </c>
    </row>
    <row r="5427" spans="1:6" x14ac:dyDescent="0.25">
      <c r="A5427" s="24">
        <v>26</v>
      </c>
      <c r="B5427" s="25">
        <v>44440</v>
      </c>
      <c r="C5427" s="24" t="s">
        <v>989</v>
      </c>
      <c r="D5427" s="24" t="s">
        <v>1470</v>
      </c>
      <c r="E5427" s="24" t="s">
        <v>1488</v>
      </c>
      <c r="F5427" cm="1">
        <f t="array" ref="F5427">_xlfn.SWITCH($E5427,"Forecast",IFERROR(SUMIFS(INDEX('Forecast Input'!$A:$BO,,MATCH(TEXT($A5427,"0"),'Forecast Input'!$1:$1,0)),'Forecast Input'!$A:$A,Master!C5427,'Forecast Input'!$D:$D,Master!D5427),0),"Actual",SUMIFS('CMO Input'!$Q:$Q,'CMO Input'!$E:$E,Master!$A5427,'CMO Input'!$C:$C,Master!$C5427,'CMO Input'!$AJ:$AJ,Master!$D5427,'CMO Input'!$AU:$AU,Master!$F5423),"")</f>
        <v>0</v>
      </c>
    </row>
    <row r="5428" spans="1:6" x14ac:dyDescent="0.25">
      <c r="A5428" s="24">
        <v>26</v>
      </c>
      <c r="B5428" s="25">
        <v>44440</v>
      </c>
      <c r="C5428" s="24" t="s">
        <v>989</v>
      </c>
      <c r="D5428" s="24" t="s">
        <v>1470</v>
      </c>
      <c r="E5428" s="24" t="s">
        <v>1487</v>
      </c>
      <c r="F5428" cm="1">
        <f t="array" ref="F5428">_xlfn.SWITCH($E5428,"Forecast",IFERROR(SUMIFS(INDEX('Forecast Input'!$A:$BO,,MATCH(TEXT($A5428,"0"),'Forecast Input'!$1:$1,0)),'Forecast Input'!$A:$A,Master!C5428,'Forecast Input'!$D:$D,Master!D5428),0),"Actual",SUMIFS('CMO Input'!$Q:$Q,'CMO Input'!$E:$E,Master!$A5428,'CMO Input'!$C:$C,Master!$C5428,'CMO Input'!$AJ:$AJ,Master!$D5428,'CMO Input'!$AU:$AU,Master!$F5424),"")</f>
        <v>0</v>
      </c>
    </row>
    <row r="5429" spans="1:6" x14ac:dyDescent="0.25">
      <c r="A5429" s="24">
        <v>26</v>
      </c>
      <c r="B5429" s="25">
        <v>44440</v>
      </c>
      <c r="C5429" s="24" t="s">
        <v>181</v>
      </c>
      <c r="D5429" s="24" t="s">
        <v>1470</v>
      </c>
      <c r="E5429" s="24" t="s">
        <v>1489</v>
      </c>
      <c r="F5429" t="str" cm="1">
        <f t="array" ref="F5429">_xlfn.SWITCH($E5429,"Forecast",IFERROR(SUMIFS(INDEX('Forecast Input'!$A:$BO,,MATCH(TEXT($A5429,"0"),'Forecast Input'!$1:$1,0)),'Forecast Input'!$A:$A,Master!C5429,'Forecast Input'!$D:$D,Master!D5429),0),"Actual",SUMIFS('CMO Input'!$Q:$Q,'CMO Input'!$E:$E,Master!$A5429,'CMO Input'!$C:$C,Master!$C5429,'CMO Input'!$AJ:$AJ,Master!$D5429,'CMO Input'!$AU:$AU,Master!$F5425),"")</f>
        <v/>
      </c>
    </row>
    <row r="5430" spans="1:6" x14ac:dyDescent="0.25">
      <c r="A5430" s="24">
        <v>26</v>
      </c>
      <c r="B5430" s="25">
        <v>44440</v>
      </c>
      <c r="C5430" s="24" t="s">
        <v>181</v>
      </c>
      <c r="D5430" s="24" t="s">
        <v>1470</v>
      </c>
      <c r="E5430" s="24" t="s">
        <v>1488</v>
      </c>
      <c r="F5430" cm="1">
        <f t="array" ref="F5430">_xlfn.SWITCH($E5430,"Forecast",IFERROR(SUMIFS(INDEX('Forecast Input'!$A:$BO,,MATCH(TEXT($A5430,"0"),'Forecast Input'!$1:$1,0)),'Forecast Input'!$A:$A,Master!C5430,'Forecast Input'!$D:$D,Master!D5430),0),"Actual",SUMIFS('CMO Input'!$Q:$Q,'CMO Input'!$E:$E,Master!$A5430,'CMO Input'!$C:$C,Master!$C5430,'CMO Input'!$AJ:$AJ,Master!$D5430,'CMO Input'!$AU:$AU,Master!$F5426),"")</f>
        <v>0</v>
      </c>
    </row>
    <row r="5431" spans="1:6" x14ac:dyDescent="0.25">
      <c r="A5431" s="24">
        <v>26</v>
      </c>
      <c r="B5431" s="25">
        <v>44440</v>
      </c>
      <c r="C5431" s="24" t="s">
        <v>181</v>
      </c>
      <c r="D5431" s="24" t="s">
        <v>1470</v>
      </c>
      <c r="E5431" s="24" t="s">
        <v>1487</v>
      </c>
      <c r="F5431" cm="1">
        <f t="array" ref="F5431">_xlfn.SWITCH($E5431,"Forecast",IFERROR(SUMIFS(INDEX('Forecast Input'!$A:$BO,,MATCH(TEXT($A5431,"0"),'Forecast Input'!$1:$1,0)),'Forecast Input'!$A:$A,Master!C5431,'Forecast Input'!$D:$D,Master!D5431),0),"Actual",SUMIFS('CMO Input'!$Q:$Q,'CMO Input'!$E:$E,Master!$A5431,'CMO Input'!$C:$C,Master!$C5431,'CMO Input'!$AJ:$AJ,Master!$D5431,'CMO Input'!$AU:$AU,Master!$F5427),"")</f>
        <v>0</v>
      </c>
    </row>
    <row r="5432" spans="1:6" x14ac:dyDescent="0.25">
      <c r="A5432" s="24">
        <v>26</v>
      </c>
      <c r="B5432" s="25">
        <v>44440</v>
      </c>
      <c r="C5432" s="24" t="s">
        <v>424</v>
      </c>
      <c r="D5432" s="24" t="s">
        <v>1470</v>
      </c>
      <c r="E5432" s="24" t="s">
        <v>1489</v>
      </c>
      <c r="F5432" t="str" cm="1">
        <f t="array" ref="F5432">_xlfn.SWITCH($E5432,"Forecast",IFERROR(SUMIFS(INDEX('Forecast Input'!$A:$BO,,MATCH(TEXT($A5432,"0"),'Forecast Input'!$1:$1,0)),'Forecast Input'!$A:$A,Master!C5432,'Forecast Input'!$D:$D,Master!D5432),0),"Actual",SUMIFS('CMO Input'!$Q:$Q,'CMO Input'!$E:$E,Master!$A5432,'CMO Input'!$C:$C,Master!$C5432,'CMO Input'!$AJ:$AJ,Master!$D5432,'CMO Input'!$AU:$AU,Master!$F5428),"")</f>
        <v/>
      </c>
    </row>
    <row r="5433" spans="1:6" x14ac:dyDescent="0.25">
      <c r="A5433" s="24">
        <v>26</v>
      </c>
      <c r="B5433" s="25">
        <v>44440</v>
      </c>
      <c r="C5433" s="24" t="s">
        <v>424</v>
      </c>
      <c r="D5433" s="24" t="s">
        <v>1470</v>
      </c>
      <c r="E5433" s="24" t="s">
        <v>1488</v>
      </c>
      <c r="F5433" cm="1">
        <f t="array" ref="F5433">_xlfn.SWITCH($E5433,"Forecast",IFERROR(SUMIFS(INDEX('Forecast Input'!$A:$BO,,MATCH(TEXT($A5433,"0"),'Forecast Input'!$1:$1,0)),'Forecast Input'!$A:$A,Master!C5433,'Forecast Input'!$D:$D,Master!D5433),0),"Actual",SUMIFS('CMO Input'!$Q:$Q,'CMO Input'!$E:$E,Master!$A5433,'CMO Input'!$C:$C,Master!$C5433,'CMO Input'!$AJ:$AJ,Master!$D5433,'CMO Input'!$AU:$AU,Master!$F5429),"")</f>
        <v>0</v>
      </c>
    </row>
    <row r="5434" spans="1:6" x14ac:dyDescent="0.25">
      <c r="A5434" s="24">
        <v>26</v>
      </c>
      <c r="B5434" s="25">
        <v>44440</v>
      </c>
      <c r="C5434" s="24" t="s">
        <v>424</v>
      </c>
      <c r="D5434" s="24" t="s">
        <v>1470</v>
      </c>
      <c r="E5434" s="24" t="s">
        <v>1487</v>
      </c>
      <c r="F5434" cm="1">
        <f t="array" ref="F5434">_xlfn.SWITCH($E5434,"Forecast",IFERROR(SUMIFS(INDEX('Forecast Input'!$A:$BO,,MATCH(TEXT($A5434,"0"),'Forecast Input'!$1:$1,0)),'Forecast Input'!$A:$A,Master!C5434,'Forecast Input'!$D:$D,Master!D5434),0),"Actual",SUMIFS('CMO Input'!$Q:$Q,'CMO Input'!$E:$E,Master!$A5434,'CMO Input'!$C:$C,Master!$C5434,'CMO Input'!$AJ:$AJ,Master!$D5434,'CMO Input'!$AU:$AU,Master!$F5430),"")</f>
        <v>0</v>
      </c>
    </row>
    <row r="5435" spans="1:6" x14ac:dyDescent="0.25">
      <c r="A5435" s="24">
        <v>26</v>
      </c>
      <c r="B5435" s="25">
        <v>44440</v>
      </c>
      <c r="C5435" s="24" t="s">
        <v>141</v>
      </c>
      <c r="D5435" s="24" t="s">
        <v>1470</v>
      </c>
      <c r="E5435" s="24" t="s">
        <v>1489</v>
      </c>
      <c r="F5435" t="str" cm="1">
        <f t="array" ref="F5435">_xlfn.SWITCH($E5435,"Forecast",IFERROR(SUMIFS(INDEX('Forecast Input'!$A:$BO,,MATCH(TEXT($A5435,"0"),'Forecast Input'!$1:$1,0)),'Forecast Input'!$A:$A,Master!C5435,'Forecast Input'!$D:$D,Master!D5435),0),"Actual",SUMIFS('CMO Input'!$Q:$Q,'CMO Input'!$E:$E,Master!$A5435,'CMO Input'!$C:$C,Master!$C5435,'CMO Input'!$AJ:$AJ,Master!$D5435,'CMO Input'!$AU:$AU,Master!$F5431),"")</f>
        <v/>
      </c>
    </row>
    <row r="5436" spans="1:6" x14ac:dyDescent="0.25">
      <c r="A5436" s="24">
        <v>26</v>
      </c>
      <c r="B5436" s="25">
        <v>44440</v>
      </c>
      <c r="C5436" s="24" t="s">
        <v>141</v>
      </c>
      <c r="D5436" s="24" t="s">
        <v>1470</v>
      </c>
      <c r="E5436" s="24" t="s">
        <v>1488</v>
      </c>
      <c r="F5436" cm="1">
        <f t="array" ref="F5436">_xlfn.SWITCH($E5436,"Forecast",IFERROR(SUMIFS(INDEX('Forecast Input'!$A:$BO,,MATCH(TEXT($A5436,"0"),'Forecast Input'!$1:$1,0)),'Forecast Input'!$A:$A,Master!C5436,'Forecast Input'!$D:$D,Master!D5436),0),"Actual",SUMIFS('CMO Input'!$Q:$Q,'CMO Input'!$E:$E,Master!$A5436,'CMO Input'!$C:$C,Master!$C5436,'CMO Input'!$AJ:$AJ,Master!$D5436,'CMO Input'!$AU:$AU,Master!$F5432),"")</f>
        <v>0</v>
      </c>
    </row>
    <row r="5437" spans="1:6" x14ac:dyDescent="0.25">
      <c r="A5437" s="24">
        <v>26</v>
      </c>
      <c r="B5437" s="25">
        <v>44440</v>
      </c>
      <c r="C5437" s="24" t="s">
        <v>141</v>
      </c>
      <c r="D5437" s="24" t="s">
        <v>1470</v>
      </c>
      <c r="E5437" s="24" t="s">
        <v>1487</v>
      </c>
      <c r="F5437" cm="1">
        <f t="array" ref="F5437">_xlfn.SWITCH($E5437,"Forecast",IFERROR(SUMIFS(INDEX('Forecast Input'!$A:$BO,,MATCH(TEXT($A5437,"0"),'Forecast Input'!$1:$1,0)),'Forecast Input'!$A:$A,Master!C5437,'Forecast Input'!$D:$D,Master!D5437),0),"Actual",SUMIFS('CMO Input'!$Q:$Q,'CMO Input'!$E:$E,Master!$A5437,'CMO Input'!$C:$C,Master!$C5437,'CMO Input'!$AJ:$AJ,Master!$D5437,'CMO Input'!$AU:$AU,Master!$F5433),"")</f>
        <v>0</v>
      </c>
    </row>
    <row r="5438" spans="1:6" x14ac:dyDescent="0.25">
      <c r="A5438" s="24">
        <v>26</v>
      </c>
      <c r="B5438" s="25">
        <v>44440</v>
      </c>
      <c r="C5438" s="24" t="s">
        <v>127</v>
      </c>
      <c r="D5438" s="24" t="s">
        <v>1470</v>
      </c>
      <c r="E5438" s="24" t="s">
        <v>1489</v>
      </c>
      <c r="F5438" t="str" cm="1">
        <f t="array" ref="F5438">_xlfn.SWITCH($E5438,"Forecast",IFERROR(SUMIFS(INDEX('Forecast Input'!$A:$BO,,MATCH(TEXT($A5438,"0"),'Forecast Input'!$1:$1,0)),'Forecast Input'!$A:$A,Master!C5438,'Forecast Input'!$D:$D,Master!D5438),0),"Actual",SUMIFS('CMO Input'!$Q:$Q,'CMO Input'!$E:$E,Master!$A5438,'CMO Input'!$C:$C,Master!$C5438,'CMO Input'!$AJ:$AJ,Master!$D5438,'CMO Input'!$AU:$AU,Master!$F5434),"")</f>
        <v/>
      </c>
    </row>
    <row r="5439" spans="1:6" x14ac:dyDescent="0.25">
      <c r="A5439" s="24">
        <v>26</v>
      </c>
      <c r="B5439" s="25">
        <v>44440</v>
      </c>
      <c r="C5439" s="24" t="s">
        <v>127</v>
      </c>
      <c r="D5439" s="24" t="s">
        <v>1470</v>
      </c>
      <c r="E5439" s="24" t="s">
        <v>1488</v>
      </c>
      <c r="F5439" cm="1">
        <f t="array" ref="F5439">_xlfn.SWITCH($E5439,"Forecast",IFERROR(SUMIFS(INDEX('Forecast Input'!$A:$BO,,MATCH(TEXT($A5439,"0"),'Forecast Input'!$1:$1,0)),'Forecast Input'!$A:$A,Master!C5439,'Forecast Input'!$D:$D,Master!D5439),0),"Actual",SUMIFS('CMO Input'!$Q:$Q,'CMO Input'!$E:$E,Master!$A5439,'CMO Input'!$C:$C,Master!$C5439,'CMO Input'!$AJ:$AJ,Master!$D5439,'CMO Input'!$AU:$AU,Master!$F5435),"")</f>
        <v>0</v>
      </c>
    </row>
    <row r="5440" spans="1:6" x14ac:dyDescent="0.25">
      <c r="A5440" s="24">
        <v>26</v>
      </c>
      <c r="B5440" s="25">
        <v>44440</v>
      </c>
      <c r="C5440" s="24" t="s">
        <v>127</v>
      </c>
      <c r="D5440" s="24" t="s">
        <v>1470</v>
      </c>
      <c r="E5440" s="24" t="s">
        <v>1487</v>
      </c>
      <c r="F5440" cm="1">
        <f t="array" ref="F5440">_xlfn.SWITCH($E5440,"Forecast",IFERROR(SUMIFS(INDEX('Forecast Input'!$A:$BO,,MATCH(TEXT($A5440,"0"),'Forecast Input'!$1:$1,0)),'Forecast Input'!$A:$A,Master!C5440,'Forecast Input'!$D:$D,Master!D5440),0),"Actual",SUMIFS('CMO Input'!$Q:$Q,'CMO Input'!$E:$E,Master!$A5440,'CMO Input'!$C:$C,Master!$C5440,'CMO Input'!$AJ:$AJ,Master!$D5440,'CMO Input'!$AU:$AU,Master!$F5436),"")</f>
        <v>0</v>
      </c>
    </row>
    <row r="5441" spans="1:6" x14ac:dyDescent="0.25">
      <c r="A5441" s="24">
        <v>26</v>
      </c>
      <c r="B5441" s="25">
        <v>44440</v>
      </c>
      <c r="C5441" s="24" t="s">
        <v>44</v>
      </c>
      <c r="D5441" s="24" t="s">
        <v>1470</v>
      </c>
      <c r="E5441" s="24" t="s">
        <v>1489</v>
      </c>
      <c r="F5441" t="str" cm="1">
        <f t="array" ref="F5441">_xlfn.SWITCH($E5441,"Forecast",IFERROR(SUMIFS(INDEX('Forecast Input'!$A:$BO,,MATCH(TEXT($A5441,"0"),'Forecast Input'!$1:$1,0)),'Forecast Input'!$A:$A,Master!C5441,'Forecast Input'!$D:$D,Master!D5441),0),"Actual",SUMIFS('CMO Input'!$Q:$Q,'CMO Input'!$E:$E,Master!$A5441,'CMO Input'!$C:$C,Master!$C5441,'CMO Input'!$AJ:$AJ,Master!$D5441,'CMO Input'!$AU:$AU,Master!$F5437),"")</f>
        <v/>
      </c>
    </row>
    <row r="5442" spans="1:6" x14ac:dyDescent="0.25">
      <c r="A5442" s="24">
        <v>26</v>
      </c>
      <c r="B5442" s="25">
        <v>44440</v>
      </c>
      <c r="C5442" s="24" t="s">
        <v>44</v>
      </c>
      <c r="D5442" s="24" t="s">
        <v>1470</v>
      </c>
      <c r="E5442" s="24" t="s">
        <v>1488</v>
      </c>
      <c r="F5442" cm="1">
        <f t="array" ref="F5442">_xlfn.SWITCH($E5442,"Forecast",IFERROR(SUMIFS(INDEX('Forecast Input'!$A:$BO,,MATCH(TEXT($A5442,"0"),'Forecast Input'!$1:$1,0)),'Forecast Input'!$A:$A,Master!C5442,'Forecast Input'!$D:$D,Master!D5442),0),"Actual",SUMIFS('CMO Input'!$Q:$Q,'CMO Input'!$E:$E,Master!$A5442,'CMO Input'!$C:$C,Master!$C5442,'CMO Input'!$AJ:$AJ,Master!$D5442,'CMO Input'!$AU:$AU,Master!$F5438),"")</f>
        <v>0</v>
      </c>
    </row>
    <row r="5443" spans="1:6" x14ac:dyDescent="0.25">
      <c r="A5443" s="24">
        <v>26</v>
      </c>
      <c r="B5443" s="25">
        <v>44440</v>
      </c>
      <c r="C5443" s="24" t="s">
        <v>44</v>
      </c>
      <c r="D5443" s="24" t="s">
        <v>1470</v>
      </c>
      <c r="E5443" s="24" t="s">
        <v>1487</v>
      </c>
      <c r="F5443" cm="1">
        <f t="array" ref="F5443">_xlfn.SWITCH($E5443,"Forecast",IFERROR(SUMIFS(INDEX('Forecast Input'!$A:$BO,,MATCH(TEXT($A5443,"0"),'Forecast Input'!$1:$1,0)),'Forecast Input'!$A:$A,Master!C5443,'Forecast Input'!$D:$D,Master!D5443),0),"Actual",SUMIFS('CMO Input'!$Q:$Q,'CMO Input'!$E:$E,Master!$A5443,'CMO Input'!$C:$C,Master!$C5443,'CMO Input'!$AJ:$AJ,Master!$D5443,'CMO Input'!$AU:$AU,Master!$F5439),"")</f>
        <v>0</v>
      </c>
    </row>
    <row r="5444" spans="1:6" x14ac:dyDescent="0.25">
      <c r="A5444" s="24">
        <v>26</v>
      </c>
      <c r="B5444" s="25">
        <v>44440</v>
      </c>
      <c r="C5444" s="24" t="s">
        <v>780</v>
      </c>
      <c r="D5444" s="24" t="s">
        <v>827</v>
      </c>
      <c r="E5444" s="24" t="s">
        <v>1489</v>
      </c>
      <c r="F5444" t="str" cm="1">
        <f t="array" ref="F5444">_xlfn.SWITCH($E5444,"Forecast",IFERROR(SUMIFS(INDEX('Forecast Input'!$A:$BO,,MATCH(TEXT($A5444,"0"),'Forecast Input'!$1:$1,0)),'Forecast Input'!$A:$A,Master!C5444,'Forecast Input'!$D:$D,Master!D5444),0),"Actual",SUMIFS('CMO Input'!$Q:$Q,'CMO Input'!$E:$E,Master!$A5444,'CMO Input'!$C:$C,Master!$C5444,'CMO Input'!$AJ:$AJ,Master!$D5444,'CMO Input'!$AU:$AU,Master!$F5440),"")</f>
        <v/>
      </c>
    </row>
    <row r="5445" spans="1:6" x14ac:dyDescent="0.25">
      <c r="A5445" s="24">
        <v>26</v>
      </c>
      <c r="B5445" s="25">
        <v>44440</v>
      </c>
      <c r="C5445" s="24" t="s">
        <v>780</v>
      </c>
      <c r="D5445" s="24" t="s">
        <v>827</v>
      </c>
      <c r="E5445" s="24" t="s">
        <v>1488</v>
      </c>
      <c r="F5445" cm="1">
        <f t="array" ref="F5445">_xlfn.SWITCH($E5445,"Forecast",IFERROR(SUMIFS(INDEX('Forecast Input'!$A:$BO,,MATCH(TEXT($A5445,"0"),'Forecast Input'!$1:$1,0)),'Forecast Input'!$A:$A,Master!C5445,'Forecast Input'!$D:$D,Master!D5445),0),"Actual",SUMIFS('CMO Input'!$Q:$Q,'CMO Input'!$E:$E,Master!$A5445,'CMO Input'!$C:$C,Master!$C5445,'CMO Input'!$AJ:$AJ,Master!$D5445,'CMO Input'!$AU:$AU,Master!$F5441),"")</f>
        <v>0</v>
      </c>
    </row>
    <row r="5446" spans="1:6" x14ac:dyDescent="0.25">
      <c r="A5446" s="24">
        <v>26</v>
      </c>
      <c r="B5446" s="25">
        <v>44440</v>
      </c>
      <c r="C5446" s="24" t="s">
        <v>780</v>
      </c>
      <c r="D5446" s="24" t="s">
        <v>827</v>
      </c>
      <c r="E5446" s="24" t="s">
        <v>1487</v>
      </c>
      <c r="F5446" cm="1">
        <f t="array" ref="F5446">_xlfn.SWITCH($E5446,"Forecast",IFERROR(SUMIFS(INDEX('Forecast Input'!$A:$BO,,MATCH(TEXT($A5446,"0"),'Forecast Input'!$1:$1,0)),'Forecast Input'!$A:$A,Master!C5446,'Forecast Input'!$D:$D,Master!D5446),0),"Actual",SUMIFS('CMO Input'!$Q:$Q,'CMO Input'!$E:$E,Master!$A5446,'CMO Input'!$C:$C,Master!$C5446,'CMO Input'!$AJ:$AJ,Master!$D5446,'CMO Input'!$AU:$AU,Master!$F5442),"")</f>
        <v>0</v>
      </c>
    </row>
    <row r="5447" spans="1:6" x14ac:dyDescent="0.25">
      <c r="A5447" s="24">
        <v>26</v>
      </c>
      <c r="B5447" s="25">
        <v>44440</v>
      </c>
      <c r="C5447" s="24" t="s">
        <v>989</v>
      </c>
      <c r="D5447" s="24" t="s">
        <v>827</v>
      </c>
      <c r="E5447" s="24" t="s">
        <v>1489</v>
      </c>
      <c r="F5447" t="str" cm="1">
        <f t="array" ref="F5447">_xlfn.SWITCH($E5447,"Forecast",IFERROR(SUMIFS(INDEX('Forecast Input'!$A:$BO,,MATCH(TEXT($A5447,"0"),'Forecast Input'!$1:$1,0)),'Forecast Input'!$A:$A,Master!C5447,'Forecast Input'!$D:$D,Master!D5447),0),"Actual",SUMIFS('CMO Input'!$Q:$Q,'CMO Input'!$E:$E,Master!$A5447,'CMO Input'!$C:$C,Master!$C5447,'CMO Input'!$AJ:$AJ,Master!$D5447,'CMO Input'!$AU:$AU,Master!$F5443),"")</f>
        <v/>
      </c>
    </row>
    <row r="5448" spans="1:6" x14ac:dyDescent="0.25">
      <c r="A5448" s="24">
        <v>26</v>
      </c>
      <c r="B5448" s="25">
        <v>44440</v>
      </c>
      <c r="C5448" s="24" t="s">
        <v>989</v>
      </c>
      <c r="D5448" s="24" t="s">
        <v>827</v>
      </c>
      <c r="E5448" s="24" t="s">
        <v>1488</v>
      </c>
      <c r="F5448" cm="1">
        <f t="array" ref="F5448">_xlfn.SWITCH($E5448,"Forecast",IFERROR(SUMIFS(INDEX('Forecast Input'!$A:$BO,,MATCH(TEXT($A5448,"0"),'Forecast Input'!$1:$1,0)),'Forecast Input'!$A:$A,Master!C5448,'Forecast Input'!$D:$D,Master!D5448),0),"Actual",SUMIFS('CMO Input'!$Q:$Q,'CMO Input'!$E:$E,Master!$A5448,'CMO Input'!$C:$C,Master!$C5448,'CMO Input'!$AJ:$AJ,Master!$D5448,'CMO Input'!$AU:$AU,Master!$F5444),"")</f>
        <v>0</v>
      </c>
    </row>
    <row r="5449" spans="1:6" x14ac:dyDescent="0.25">
      <c r="A5449" s="24">
        <v>26</v>
      </c>
      <c r="B5449" s="25">
        <v>44440</v>
      </c>
      <c r="C5449" s="24" t="s">
        <v>989</v>
      </c>
      <c r="D5449" s="24" t="s">
        <v>827</v>
      </c>
      <c r="E5449" s="24" t="s">
        <v>1487</v>
      </c>
      <c r="F5449" cm="1">
        <f t="array" ref="F5449">_xlfn.SWITCH($E5449,"Forecast",IFERROR(SUMIFS(INDEX('Forecast Input'!$A:$BO,,MATCH(TEXT($A5449,"0"),'Forecast Input'!$1:$1,0)),'Forecast Input'!$A:$A,Master!C5449,'Forecast Input'!$D:$D,Master!D5449),0),"Actual",SUMIFS('CMO Input'!$Q:$Q,'CMO Input'!$E:$E,Master!$A5449,'CMO Input'!$C:$C,Master!$C5449,'CMO Input'!$AJ:$AJ,Master!$D5449,'CMO Input'!$AU:$AU,Master!$F5445),"")</f>
        <v>0</v>
      </c>
    </row>
    <row r="5450" spans="1:6" x14ac:dyDescent="0.25">
      <c r="A5450" s="24">
        <v>26</v>
      </c>
      <c r="B5450" s="25">
        <v>44440</v>
      </c>
      <c r="C5450" s="24" t="s">
        <v>181</v>
      </c>
      <c r="D5450" s="24" t="s">
        <v>827</v>
      </c>
      <c r="E5450" s="24" t="s">
        <v>1489</v>
      </c>
      <c r="F5450" t="str" cm="1">
        <f t="array" ref="F5450">_xlfn.SWITCH($E5450,"Forecast",IFERROR(SUMIFS(INDEX('Forecast Input'!$A:$BO,,MATCH(TEXT($A5450,"0"),'Forecast Input'!$1:$1,0)),'Forecast Input'!$A:$A,Master!C5450,'Forecast Input'!$D:$D,Master!D5450),0),"Actual",SUMIFS('CMO Input'!$Q:$Q,'CMO Input'!$E:$E,Master!$A5450,'CMO Input'!$C:$C,Master!$C5450,'CMO Input'!$AJ:$AJ,Master!$D5450,'CMO Input'!$AU:$AU,Master!$F5446),"")</f>
        <v/>
      </c>
    </row>
    <row r="5451" spans="1:6" x14ac:dyDescent="0.25">
      <c r="A5451" s="24">
        <v>26</v>
      </c>
      <c r="B5451" s="25">
        <v>44440</v>
      </c>
      <c r="C5451" s="24" t="s">
        <v>181</v>
      </c>
      <c r="D5451" s="24" t="s">
        <v>827</v>
      </c>
      <c r="E5451" s="24" t="s">
        <v>1488</v>
      </c>
      <c r="F5451" cm="1">
        <f t="array" ref="F5451">_xlfn.SWITCH($E5451,"Forecast",IFERROR(SUMIFS(INDEX('Forecast Input'!$A:$BO,,MATCH(TEXT($A5451,"0"),'Forecast Input'!$1:$1,0)),'Forecast Input'!$A:$A,Master!C5451,'Forecast Input'!$D:$D,Master!D5451),0),"Actual",SUMIFS('CMO Input'!$Q:$Q,'CMO Input'!$E:$E,Master!$A5451,'CMO Input'!$C:$C,Master!$C5451,'CMO Input'!$AJ:$AJ,Master!$D5451,'CMO Input'!$AU:$AU,Master!$F5447),"")</f>
        <v>0</v>
      </c>
    </row>
    <row r="5452" spans="1:6" x14ac:dyDescent="0.25">
      <c r="A5452" s="24">
        <v>26</v>
      </c>
      <c r="B5452" s="25">
        <v>44440</v>
      </c>
      <c r="C5452" s="24" t="s">
        <v>181</v>
      </c>
      <c r="D5452" s="24" t="s">
        <v>827</v>
      </c>
      <c r="E5452" s="24" t="s">
        <v>1487</v>
      </c>
      <c r="F5452" cm="1">
        <f t="array" ref="F5452">_xlfn.SWITCH($E5452,"Forecast",IFERROR(SUMIFS(INDEX('Forecast Input'!$A:$BO,,MATCH(TEXT($A5452,"0"),'Forecast Input'!$1:$1,0)),'Forecast Input'!$A:$A,Master!C5452,'Forecast Input'!$D:$D,Master!D5452),0),"Actual",SUMIFS('CMO Input'!$Q:$Q,'CMO Input'!$E:$E,Master!$A5452,'CMO Input'!$C:$C,Master!$C5452,'CMO Input'!$AJ:$AJ,Master!$D5452,'CMO Input'!$AU:$AU,Master!$F5448),"")</f>
        <v>0</v>
      </c>
    </row>
    <row r="5453" spans="1:6" x14ac:dyDescent="0.25">
      <c r="A5453" s="24">
        <v>26</v>
      </c>
      <c r="B5453" s="25">
        <v>44440</v>
      </c>
      <c r="C5453" s="24" t="s">
        <v>424</v>
      </c>
      <c r="D5453" s="24" t="s">
        <v>827</v>
      </c>
      <c r="E5453" s="24" t="s">
        <v>1489</v>
      </c>
      <c r="F5453" t="str" cm="1">
        <f t="array" ref="F5453">_xlfn.SWITCH($E5453,"Forecast",IFERROR(SUMIFS(INDEX('Forecast Input'!$A:$BO,,MATCH(TEXT($A5453,"0"),'Forecast Input'!$1:$1,0)),'Forecast Input'!$A:$A,Master!C5453,'Forecast Input'!$D:$D,Master!D5453),0),"Actual",SUMIFS('CMO Input'!$Q:$Q,'CMO Input'!$E:$E,Master!$A5453,'CMO Input'!$C:$C,Master!$C5453,'CMO Input'!$AJ:$AJ,Master!$D5453,'CMO Input'!$AU:$AU,Master!$F5449),"")</f>
        <v/>
      </c>
    </row>
    <row r="5454" spans="1:6" x14ac:dyDescent="0.25">
      <c r="A5454" s="24">
        <v>26</v>
      </c>
      <c r="B5454" s="25">
        <v>44440</v>
      </c>
      <c r="C5454" s="24" t="s">
        <v>424</v>
      </c>
      <c r="D5454" s="24" t="s">
        <v>827</v>
      </c>
      <c r="E5454" s="24" t="s">
        <v>1488</v>
      </c>
      <c r="F5454" cm="1">
        <f t="array" ref="F5454">_xlfn.SWITCH($E5454,"Forecast",IFERROR(SUMIFS(INDEX('Forecast Input'!$A:$BO,,MATCH(TEXT($A5454,"0"),'Forecast Input'!$1:$1,0)),'Forecast Input'!$A:$A,Master!C5454,'Forecast Input'!$D:$D,Master!D5454),0),"Actual",SUMIFS('CMO Input'!$Q:$Q,'CMO Input'!$E:$E,Master!$A5454,'CMO Input'!$C:$C,Master!$C5454,'CMO Input'!$AJ:$AJ,Master!$D5454,'CMO Input'!$AU:$AU,Master!$F5450),"")</f>
        <v>0</v>
      </c>
    </row>
    <row r="5455" spans="1:6" x14ac:dyDescent="0.25">
      <c r="A5455" s="24">
        <v>26</v>
      </c>
      <c r="B5455" s="25">
        <v>44440</v>
      </c>
      <c r="C5455" s="24" t="s">
        <v>424</v>
      </c>
      <c r="D5455" s="24" t="s">
        <v>827</v>
      </c>
      <c r="E5455" s="24" t="s">
        <v>1487</v>
      </c>
      <c r="F5455" cm="1">
        <f t="array" ref="F5455">_xlfn.SWITCH($E5455,"Forecast",IFERROR(SUMIFS(INDEX('Forecast Input'!$A:$BO,,MATCH(TEXT($A5455,"0"),'Forecast Input'!$1:$1,0)),'Forecast Input'!$A:$A,Master!C5455,'Forecast Input'!$D:$D,Master!D5455),0),"Actual",SUMIFS('CMO Input'!$Q:$Q,'CMO Input'!$E:$E,Master!$A5455,'CMO Input'!$C:$C,Master!$C5455,'CMO Input'!$AJ:$AJ,Master!$D5455,'CMO Input'!$AU:$AU,Master!$F5451),"")</f>
        <v>0</v>
      </c>
    </row>
    <row r="5456" spans="1:6" x14ac:dyDescent="0.25">
      <c r="A5456" s="24">
        <v>26</v>
      </c>
      <c r="B5456" s="25">
        <v>44440</v>
      </c>
      <c r="C5456" s="24" t="s">
        <v>141</v>
      </c>
      <c r="D5456" s="24" t="s">
        <v>827</v>
      </c>
      <c r="E5456" s="24" t="s">
        <v>1489</v>
      </c>
      <c r="F5456" t="str" cm="1">
        <f t="array" ref="F5456">_xlfn.SWITCH($E5456,"Forecast",IFERROR(SUMIFS(INDEX('Forecast Input'!$A:$BO,,MATCH(TEXT($A5456,"0"),'Forecast Input'!$1:$1,0)),'Forecast Input'!$A:$A,Master!C5456,'Forecast Input'!$D:$D,Master!D5456),0),"Actual",SUMIFS('CMO Input'!$Q:$Q,'CMO Input'!$E:$E,Master!$A5456,'CMO Input'!$C:$C,Master!$C5456,'CMO Input'!$AJ:$AJ,Master!$D5456,'CMO Input'!$AU:$AU,Master!$F5452),"")</f>
        <v/>
      </c>
    </row>
    <row r="5457" spans="1:6" x14ac:dyDescent="0.25">
      <c r="A5457" s="24">
        <v>26</v>
      </c>
      <c r="B5457" s="25">
        <v>44440</v>
      </c>
      <c r="C5457" s="24" t="s">
        <v>141</v>
      </c>
      <c r="D5457" s="24" t="s">
        <v>827</v>
      </c>
      <c r="E5457" s="24" t="s">
        <v>1488</v>
      </c>
      <c r="F5457" cm="1">
        <f t="array" ref="F5457">_xlfn.SWITCH($E5457,"Forecast",IFERROR(SUMIFS(INDEX('Forecast Input'!$A:$BO,,MATCH(TEXT($A5457,"0"),'Forecast Input'!$1:$1,0)),'Forecast Input'!$A:$A,Master!C5457,'Forecast Input'!$D:$D,Master!D5457),0),"Actual",SUMIFS('CMO Input'!$Q:$Q,'CMO Input'!$E:$E,Master!$A5457,'CMO Input'!$C:$C,Master!$C5457,'CMO Input'!$AJ:$AJ,Master!$D5457,'CMO Input'!$AU:$AU,Master!$F5453),"")</f>
        <v>0</v>
      </c>
    </row>
    <row r="5458" spans="1:6" x14ac:dyDescent="0.25">
      <c r="A5458" s="24">
        <v>26</v>
      </c>
      <c r="B5458" s="25">
        <v>44440</v>
      </c>
      <c r="C5458" s="24" t="s">
        <v>141</v>
      </c>
      <c r="D5458" s="24" t="s">
        <v>827</v>
      </c>
      <c r="E5458" s="24" t="s">
        <v>1487</v>
      </c>
      <c r="F5458" cm="1">
        <f t="array" ref="F5458">_xlfn.SWITCH($E5458,"Forecast",IFERROR(SUMIFS(INDEX('Forecast Input'!$A:$BO,,MATCH(TEXT($A5458,"0"),'Forecast Input'!$1:$1,0)),'Forecast Input'!$A:$A,Master!C5458,'Forecast Input'!$D:$D,Master!D5458),0),"Actual",SUMIFS('CMO Input'!$Q:$Q,'CMO Input'!$E:$E,Master!$A5458,'CMO Input'!$C:$C,Master!$C5458,'CMO Input'!$AJ:$AJ,Master!$D5458,'CMO Input'!$AU:$AU,Master!$F5454),"")</f>
        <v>0</v>
      </c>
    </row>
    <row r="5459" spans="1:6" x14ac:dyDescent="0.25">
      <c r="A5459" s="24">
        <v>26</v>
      </c>
      <c r="B5459" s="25">
        <v>44440</v>
      </c>
      <c r="C5459" s="24" t="s">
        <v>127</v>
      </c>
      <c r="D5459" s="24" t="s">
        <v>827</v>
      </c>
      <c r="E5459" s="24" t="s">
        <v>1489</v>
      </c>
      <c r="F5459" t="str" cm="1">
        <f t="array" ref="F5459">_xlfn.SWITCH($E5459,"Forecast",IFERROR(SUMIFS(INDEX('Forecast Input'!$A:$BO,,MATCH(TEXT($A5459,"0"),'Forecast Input'!$1:$1,0)),'Forecast Input'!$A:$A,Master!C5459,'Forecast Input'!$D:$D,Master!D5459),0),"Actual",SUMIFS('CMO Input'!$Q:$Q,'CMO Input'!$E:$E,Master!$A5459,'CMO Input'!$C:$C,Master!$C5459,'CMO Input'!$AJ:$AJ,Master!$D5459,'CMO Input'!$AU:$AU,Master!$F5455),"")</f>
        <v/>
      </c>
    </row>
    <row r="5460" spans="1:6" x14ac:dyDescent="0.25">
      <c r="A5460" s="24">
        <v>26</v>
      </c>
      <c r="B5460" s="25">
        <v>44440</v>
      </c>
      <c r="C5460" s="24" t="s">
        <v>127</v>
      </c>
      <c r="D5460" s="24" t="s">
        <v>827</v>
      </c>
      <c r="E5460" s="24" t="s">
        <v>1488</v>
      </c>
      <c r="F5460" cm="1">
        <f t="array" ref="F5460">_xlfn.SWITCH($E5460,"Forecast",IFERROR(SUMIFS(INDEX('Forecast Input'!$A:$BO,,MATCH(TEXT($A5460,"0"),'Forecast Input'!$1:$1,0)),'Forecast Input'!$A:$A,Master!C5460,'Forecast Input'!$D:$D,Master!D5460),0),"Actual",SUMIFS('CMO Input'!$Q:$Q,'CMO Input'!$E:$E,Master!$A5460,'CMO Input'!$C:$C,Master!$C5460,'CMO Input'!$AJ:$AJ,Master!$D5460,'CMO Input'!$AU:$AU,Master!$F5456),"")</f>
        <v>0</v>
      </c>
    </row>
    <row r="5461" spans="1:6" x14ac:dyDescent="0.25">
      <c r="A5461" s="24">
        <v>27</v>
      </c>
      <c r="B5461" s="25">
        <v>44440</v>
      </c>
      <c r="C5461" s="24" t="s">
        <v>127</v>
      </c>
      <c r="D5461" s="24" t="s">
        <v>827</v>
      </c>
      <c r="E5461" s="24" t="s">
        <v>1487</v>
      </c>
      <c r="F5461" cm="1">
        <f t="array" ref="F5461">_xlfn.SWITCH($E5461,"Forecast",IFERROR(SUMIFS(INDEX('Forecast Input'!$A:$BO,,MATCH(TEXT($A5461,"0"),'Forecast Input'!$1:$1,0)),'Forecast Input'!$A:$A,Master!C5461,'Forecast Input'!$D:$D,Master!D5461),0),"Actual",SUMIFS('CMO Input'!$Q:$Q,'CMO Input'!$E:$E,Master!$A5461,'CMO Input'!$C:$C,Master!$C5461,'CMO Input'!$AJ:$AJ,Master!$D5461,'CMO Input'!$AU:$AU,Master!$F5457),"")</f>
        <v>0</v>
      </c>
    </row>
    <row r="5462" spans="1:6" x14ac:dyDescent="0.25">
      <c r="A5462" s="24">
        <v>27</v>
      </c>
      <c r="B5462" s="25">
        <v>44440</v>
      </c>
      <c r="C5462" s="24" t="s">
        <v>44</v>
      </c>
      <c r="D5462" s="24" t="s">
        <v>827</v>
      </c>
      <c r="E5462" s="24" t="s">
        <v>1489</v>
      </c>
      <c r="F5462" t="str" cm="1">
        <f t="array" ref="F5462">_xlfn.SWITCH($E5462,"Forecast",IFERROR(SUMIFS(INDEX('Forecast Input'!$A:$BO,,MATCH(TEXT($A5462,"0"),'Forecast Input'!$1:$1,0)),'Forecast Input'!$A:$A,Master!C5462,'Forecast Input'!$D:$D,Master!D5462),0),"Actual",SUMIFS('CMO Input'!$Q:$Q,'CMO Input'!$E:$E,Master!$A5462,'CMO Input'!$C:$C,Master!$C5462,'CMO Input'!$AJ:$AJ,Master!$D5462,'CMO Input'!$AU:$AU,Master!$F5458),"")</f>
        <v/>
      </c>
    </row>
    <row r="5463" spans="1:6" x14ac:dyDescent="0.25">
      <c r="A5463" s="24">
        <v>27</v>
      </c>
      <c r="B5463" s="25">
        <v>44440</v>
      </c>
      <c r="C5463" s="24" t="s">
        <v>44</v>
      </c>
      <c r="D5463" s="24" t="s">
        <v>827</v>
      </c>
      <c r="E5463" s="24" t="s">
        <v>1488</v>
      </c>
      <c r="F5463" cm="1">
        <f t="array" ref="F5463">_xlfn.SWITCH($E5463,"Forecast",IFERROR(SUMIFS(INDEX('Forecast Input'!$A:$BO,,MATCH(TEXT($A5463,"0"),'Forecast Input'!$1:$1,0)),'Forecast Input'!$A:$A,Master!C5463,'Forecast Input'!$D:$D,Master!D5463),0),"Actual",SUMIFS('CMO Input'!$Q:$Q,'CMO Input'!$E:$E,Master!$A5463,'CMO Input'!$C:$C,Master!$C5463,'CMO Input'!$AJ:$AJ,Master!$D5463,'CMO Input'!$AU:$AU,Master!$F5459),"")</f>
        <v>0</v>
      </c>
    </row>
    <row r="5464" spans="1:6" x14ac:dyDescent="0.25">
      <c r="A5464" s="24">
        <v>26</v>
      </c>
      <c r="B5464" s="25">
        <v>44440</v>
      </c>
      <c r="C5464" s="24" t="s">
        <v>44</v>
      </c>
      <c r="D5464" s="24" t="s">
        <v>827</v>
      </c>
      <c r="E5464" s="24" t="s">
        <v>1487</v>
      </c>
      <c r="F5464" cm="1">
        <f t="array" ref="F5464">_xlfn.SWITCH($E5464,"Forecast",IFERROR(SUMIFS(INDEX('Forecast Input'!$A:$BO,,MATCH(TEXT($A5464,"0"),'Forecast Input'!$1:$1,0)),'Forecast Input'!$A:$A,Master!C5464,'Forecast Input'!$D:$D,Master!D5464),0),"Actual",SUMIFS('CMO Input'!$Q:$Q,'CMO Input'!$E:$E,Master!$A5464,'CMO Input'!$C:$C,Master!$C5464,'CMO Input'!$AJ:$AJ,Master!$D5464,'CMO Input'!$AU:$AU,Master!$F5460),"")</f>
        <v>0</v>
      </c>
    </row>
    <row r="5465" spans="1:6" x14ac:dyDescent="0.25">
      <c r="A5465" s="24">
        <v>27</v>
      </c>
      <c r="B5465" s="25">
        <v>44440</v>
      </c>
      <c r="C5465" s="24" t="s">
        <v>780</v>
      </c>
      <c r="D5465" s="24" t="s">
        <v>10</v>
      </c>
      <c r="E5465" s="24" t="s">
        <v>1489</v>
      </c>
      <c r="F5465" t="str" cm="1">
        <f t="array" ref="F5465">_xlfn.SWITCH($E5465,"Forecast",IFERROR(SUMIFS(INDEX('Forecast Input'!$A:$BO,,MATCH(TEXT($A5465,"0"),'Forecast Input'!$1:$1,0)),'Forecast Input'!$A:$A,Master!C5465,'Forecast Input'!$D:$D,Master!D5465),0),"Actual",SUMIFS('CMO Input'!$Q:$Q,'CMO Input'!$E:$E,Master!$A5465,'CMO Input'!$C:$C,Master!$C5465,'CMO Input'!$AJ:$AJ,Master!$D5465,'CMO Input'!$AU:$AU,Master!$F5461),"")</f>
        <v/>
      </c>
    </row>
    <row r="5466" spans="1:6" x14ac:dyDescent="0.25">
      <c r="A5466" s="24">
        <v>27</v>
      </c>
      <c r="B5466" s="25">
        <v>44440</v>
      </c>
      <c r="C5466" s="24" t="s">
        <v>780</v>
      </c>
      <c r="D5466" s="24" t="s">
        <v>10</v>
      </c>
      <c r="E5466" s="24" t="s">
        <v>1488</v>
      </c>
      <c r="F5466" cm="1">
        <f t="array" ref="F5466">_xlfn.SWITCH($E5466,"Forecast",IFERROR(SUMIFS(INDEX('Forecast Input'!$A:$BO,,MATCH(TEXT($A5466,"0"),'Forecast Input'!$1:$1,0)),'Forecast Input'!$A:$A,Master!C5466,'Forecast Input'!$D:$D,Master!D5466),0),"Actual",SUMIFS('CMO Input'!$Q:$Q,'CMO Input'!$E:$E,Master!$A5466,'CMO Input'!$C:$C,Master!$C5466,'CMO Input'!$AJ:$AJ,Master!$D5466,'CMO Input'!$AU:$AU,Master!$F5462),"")</f>
        <v>0</v>
      </c>
    </row>
    <row r="5467" spans="1:6" x14ac:dyDescent="0.25">
      <c r="A5467" s="24">
        <v>27</v>
      </c>
      <c r="B5467" s="25">
        <v>44440</v>
      </c>
      <c r="C5467" s="24" t="s">
        <v>780</v>
      </c>
      <c r="D5467" s="24" t="s">
        <v>10</v>
      </c>
      <c r="E5467" s="24" t="s">
        <v>1487</v>
      </c>
      <c r="F5467" cm="1">
        <f t="array" ref="F5467">_xlfn.SWITCH($E5467,"Forecast",IFERROR(SUMIFS(INDEX('Forecast Input'!$A:$BO,,MATCH(TEXT($A5467,"0"),'Forecast Input'!$1:$1,0)),'Forecast Input'!$A:$A,Master!C5467,'Forecast Input'!$D:$D,Master!D5467),0),"Actual",SUMIFS('CMO Input'!$Q:$Q,'CMO Input'!$E:$E,Master!$A5467,'CMO Input'!$C:$C,Master!$C5467,'CMO Input'!$AJ:$AJ,Master!$D5467,'CMO Input'!$AU:$AU,Master!$F5463),"")</f>
        <v>0</v>
      </c>
    </row>
    <row r="5468" spans="1:6" x14ac:dyDescent="0.25">
      <c r="A5468" s="24">
        <v>27</v>
      </c>
      <c r="B5468" s="25">
        <v>44440</v>
      </c>
      <c r="C5468" s="24" t="s">
        <v>780</v>
      </c>
      <c r="D5468" s="24" t="s">
        <v>61</v>
      </c>
      <c r="E5468" s="24" t="s">
        <v>1489</v>
      </c>
      <c r="F5468" t="str" cm="1">
        <f t="array" ref="F5468">_xlfn.SWITCH($E5468,"Forecast",IFERROR(SUMIFS(INDEX('Forecast Input'!$A:$BO,,MATCH(TEXT($A5468,"0"),'Forecast Input'!$1:$1,0)),'Forecast Input'!$A:$A,Master!C5468,'Forecast Input'!$D:$D,Master!D5468),0),"Actual",SUMIFS('CMO Input'!$Q:$Q,'CMO Input'!$E:$E,Master!$A5468,'CMO Input'!$C:$C,Master!$C5468,'CMO Input'!$AJ:$AJ,Master!$D5468,'CMO Input'!$AU:$AU,Master!$F5464),"")</f>
        <v/>
      </c>
    </row>
    <row r="5469" spans="1:6" x14ac:dyDescent="0.25">
      <c r="A5469" s="24">
        <v>27</v>
      </c>
      <c r="B5469" s="25">
        <v>44440</v>
      </c>
      <c r="C5469" s="24" t="s">
        <v>780</v>
      </c>
      <c r="D5469" s="24" t="s">
        <v>61</v>
      </c>
      <c r="E5469" s="24" t="s">
        <v>1488</v>
      </c>
      <c r="F5469" cm="1">
        <f t="array" ref="F5469">_xlfn.SWITCH($E5469,"Forecast",IFERROR(SUMIFS(INDEX('Forecast Input'!$A:$BO,,MATCH(TEXT($A5469,"0"),'Forecast Input'!$1:$1,0)),'Forecast Input'!$A:$A,Master!C5469,'Forecast Input'!$D:$D,Master!D5469),0),"Actual",SUMIFS('CMO Input'!$Q:$Q,'CMO Input'!$E:$E,Master!$A5469,'CMO Input'!$C:$C,Master!$C5469,'CMO Input'!$AJ:$AJ,Master!$D5469,'CMO Input'!$AU:$AU,Master!$F5465),"")</f>
        <v>352.15</v>
      </c>
    </row>
    <row r="5470" spans="1:6" x14ac:dyDescent="0.25">
      <c r="A5470" s="24">
        <v>27</v>
      </c>
      <c r="B5470" s="25">
        <v>44440</v>
      </c>
      <c r="C5470" s="24" t="s">
        <v>780</v>
      </c>
      <c r="D5470" s="24" t="s">
        <v>61</v>
      </c>
      <c r="E5470" s="24" t="s">
        <v>1487</v>
      </c>
      <c r="F5470" cm="1">
        <f t="array" ref="F5470">_xlfn.SWITCH($E5470,"Forecast",IFERROR(SUMIFS(INDEX('Forecast Input'!$A:$BO,,MATCH(TEXT($A5470,"0"),'Forecast Input'!$1:$1,0)),'Forecast Input'!$A:$A,Master!C5470,'Forecast Input'!$D:$D,Master!D5470),0),"Actual",SUMIFS('CMO Input'!$Q:$Q,'CMO Input'!$E:$E,Master!$A5470,'CMO Input'!$C:$C,Master!$C5470,'CMO Input'!$AJ:$AJ,Master!$D5470,'CMO Input'!$AU:$AU,Master!$F5466),"")</f>
        <v>0</v>
      </c>
    </row>
    <row r="5471" spans="1:6" x14ac:dyDescent="0.25">
      <c r="A5471" s="24">
        <v>27</v>
      </c>
      <c r="B5471" s="25">
        <v>44440</v>
      </c>
      <c r="C5471" s="24" t="s">
        <v>780</v>
      </c>
      <c r="D5471" s="24" t="s">
        <v>103</v>
      </c>
      <c r="E5471" s="24" t="s">
        <v>1489</v>
      </c>
      <c r="F5471" t="str" cm="1">
        <f t="array" ref="F5471">_xlfn.SWITCH($E5471,"Forecast",IFERROR(SUMIFS(INDEX('Forecast Input'!$A:$BO,,MATCH(TEXT($A5471,"0"),'Forecast Input'!$1:$1,0)),'Forecast Input'!$A:$A,Master!C5471,'Forecast Input'!$D:$D,Master!D5471),0),"Actual",SUMIFS('CMO Input'!$Q:$Q,'CMO Input'!$E:$E,Master!$A5471,'CMO Input'!$C:$C,Master!$C5471,'CMO Input'!$AJ:$AJ,Master!$D5471,'CMO Input'!$AU:$AU,Master!$F5467),"")</f>
        <v/>
      </c>
    </row>
    <row r="5472" spans="1:6" x14ac:dyDescent="0.25">
      <c r="A5472" s="24">
        <v>27</v>
      </c>
      <c r="B5472" s="25">
        <v>44440</v>
      </c>
      <c r="C5472" s="24" t="s">
        <v>780</v>
      </c>
      <c r="D5472" s="24" t="s">
        <v>103</v>
      </c>
      <c r="E5472" s="24" t="s">
        <v>1488</v>
      </c>
      <c r="F5472" cm="1">
        <f t="array" ref="F5472">_xlfn.SWITCH($E5472,"Forecast",IFERROR(SUMIFS(INDEX('Forecast Input'!$A:$BO,,MATCH(TEXT($A5472,"0"),'Forecast Input'!$1:$1,0)),'Forecast Input'!$A:$A,Master!C5472,'Forecast Input'!$D:$D,Master!D5472),0),"Actual",SUMIFS('CMO Input'!$Q:$Q,'CMO Input'!$E:$E,Master!$A5472,'CMO Input'!$C:$C,Master!$C5472,'CMO Input'!$AJ:$AJ,Master!$D5472,'CMO Input'!$AU:$AU,Master!$F5468),"")</f>
        <v>0</v>
      </c>
    </row>
    <row r="5473" spans="1:6" x14ac:dyDescent="0.25">
      <c r="A5473" s="24">
        <v>27</v>
      </c>
      <c r="B5473" s="25">
        <v>44440</v>
      </c>
      <c r="C5473" s="24" t="s">
        <v>780</v>
      </c>
      <c r="D5473" s="24" t="s">
        <v>103</v>
      </c>
      <c r="E5473" s="24" t="s">
        <v>1487</v>
      </c>
      <c r="F5473" cm="1">
        <f t="array" ref="F5473">_xlfn.SWITCH($E5473,"Forecast",IFERROR(SUMIFS(INDEX('Forecast Input'!$A:$BO,,MATCH(TEXT($A5473,"0"),'Forecast Input'!$1:$1,0)),'Forecast Input'!$A:$A,Master!C5473,'Forecast Input'!$D:$D,Master!D5473),0),"Actual",SUMIFS('CMO Input'!$Q:$Q,'CMO Input'!$E:$E,Master!$A5473,'CMO Input'!$C:$C,Master!$C5473,'CMO Input'!$AJ:$AJ,Master!$D5473,'CMO Input'!$AU:$AU,Master!$F5469),"")</f>
        <v>0</v>
      </c>
    </row>
    <row r="5474" spans="1:6" x14ac:dyDescent="0.25">
      <c r="A5474" s="24">
        <v>27</v>
      </c>
      <c r="B5474" s="25">
        <v>44440</v>
      </c>
      <c r="C5474" s="24" t="s">
        <v>780</v>
      </c>
      <c r="D5474" s="24" t="s">
        <v>146</v>
      </c>
      <c r="E5474" s="24" t="s">
        <v>1489</v>
      </c>
      <c r="F5474" t="str" cm="1">
        <f t="array" ref="F5474">_xlfn.SWITCH($E5474,"Forecast",IFERROR(SUMIFS(INDEX('Forecast Input'!$A:$BO,,MATCH(TEXT($A5474,"0"),'Forecast Input'!$1:$1,0)),'Forecast Input'!$A:$A,Master!C5474,'Forecast Input'!$D:$D,Master!D5474),0),"Actual",SUMIFS('CMO Input'!$Q:$Q,'CMO Input'!$E:$E,Master!$A5474,'CMO Input'!$C:$C,Master!$C5474,'CMO Input'!$AJ:$AJ,Master!$D5474,'CMO Input'!$AU:$AU,Master!$F5470),"")</f>
        <v/>
      </c>
    </row>
    <row r="5475" spans="1:6" x14ac:dyDescent="0.25">
      <c r="A5475" s="24">
        <v>27</v>
      </c>
      <c r="B5475" s="25">
        <v>44440</v>
      </c>
      <c r="C5475" s="24" t="s">
        <v>780</v>
      </c>
      <c r="D5475" s="24" t="s">
        <v>146</v>
      </c>
      <c r="E5475" s="24" t="s">
        <v>1488</v>
      </c>
      <c r="F5475" cm="1">
        <f t="array" ref="F5475">_xlfn.SWITCH($E5475,"Forecast",IFERROR(SUMIFS(INDEX('Forecast Input'!$A:$BO,,MATCH(TEXT($A5475,"0"),'Forecast Input'!$1:$1,0)),'Forecast Input'!$A:$A,Master!C5475,'Forecast Input'!$D:$D,Master!D5475),0),"Actual",SUMIFS('CMO Input'!$Q:$Q,'CMO Input'!$E:$E,Master!$A5475,'CMO Input'!$C:$C,Master!$C5475,'CMO Input'!$AJ:$AJ,Master!$D5475,'CMO Input'!$AU:$AU,Master!$F5471),"")</f>
        <v>10.27</v>
      </c>
    </row>
    <row r="5476" spans="1:6" x14ac:dyDescent="0.25">
      <c r="A5476" s="24">
        <v>27</v>
      </c>
      <c r="B5476" s="25">
        <v>44440</v>
      </c>
      <c r="C5476" s="24" t="s">
        <v>780</v>
      </c>
      <c r="D5476" s="24" t="s">
        <v>146</v>
      </c>
      <c r="E5476" s="24" t="s">
        <v>1487</v>
      </c>
      <c r="F5476" cm="1">
        <f t="array" ref="F5476">_xlfn.SWITCH($E5476,"Forecast",IFERROR(SUMIFS(INDEX('Forecast Input'!$A:$BO,,MATCH(TEXT($A5476,"0"),'Forecast Input'!$1:$1,0)),'Forecast Input'!$A:$A,Master!C5476,'Forecast Input'!$D:$D,Master!D5476),0),"Actual",SUMIFS('CMO Input'!$Q:$Q,'CMO Input'!$E:$E,Master!$A5476,'CMO Input'!$C:$C,Master!$C5476,'CMO Input'!$AJ:$AJ,Master!$D5476,'CMO Input'!$AU:$AU,Master!$F5472),"")</f>
        <v>0</v>
      </c>
    </row>
    <row r="5477" spans="1:6" x14ac:dyDescent="0.25">
      <c r="A5477" s="24">
        <v>27</v>
      </c>
      <c r="B5477" s="25">
        <v>44440</v>
      </c>
      <c r="C5477" s="24" t="s">
        <v>780</v>
      </c>
      <c r="D5477" s="24" t="s">
        <v>166</v>
      </c>
      <c r="E5477" s="24" t="s">
        <v>1489</v>
      </c>
      <c r="F5477" t="str" cm="1">
        <f t="array" ref="F5477">_xlfn.SWITCH($E5477,"Forecast",IFERROR(SUMIFS(INDEX('Forecast Input'!$A:$BO,,MATCH(TEXT($A5477,"0"),'Forecast Input'!$1:$1,0)),'Forecast Input'!$A:$A,Master!C5477,'Forecast Input'!$D:$D,Master!D5477),0),"Actual",SUMIFS('CMO Input'!$Q:$Q,'CMO Input'!$E:$E,Master!$A5477,'CMO Input'!$C:$C,Master!$C5477,'CMO Input'!$AJ:$AJ,Master!$D5477,'CMO Input'!$AU:$AU,Master!$F5473),"")</f>
        <v/>
      </c>
    </row>
    <row r="5478" spans="1:6" x14ac:dyDescent="0.25">
      <c r="A5478" s="24">
        <v>27</v>
      </c>
      <c r="B5478" s="25">
        <v>44440</v>
      </c>
      <c r="C5478" s="24" t="s">
        <v>780</v>
      </c>
      <c r="D5478" s="24" t="s">
        <v>166</v>
      </c>
      <c r="E5478" s="24" t="s">
        <v>1488</v>
      </c>
      <c r="F5478" cm="1">
        <f t="array" ref="F5478">_xlfn.SWITCH($E5478,"Forecast",IFERROR(SUMIFS(INDEX('Forecast Input'!$A:$BO,,MATCH(TEXT($A5478,"0"),'Forecast Input'!$1:$1,0)),'Forecast Input'!$A:$A,Master!C5478,'Forecast Input'!$D:$D,Master!D5478),0),"Actual",SUMIFS('CMO Input'!$Q:$Q,'CMO Input'!$E:$E,Master!$A5478,'CMO Input'!$C:$C,Master!$C5478,'CMO Input'!$AJ:$AJ,Master!$D5478,'CMO Input'!$AU:$AU,Master!$F5474),"")</f>
        <v>0</v>
      </c>
    </row>
    <row r="5479" spans="1:6" x14ac:dyDescent="0.25">
      <c r="A5479" s="24">
        <v>27</v>
      </c>
      <c r="B5479" s="25">
        <v>44440</v>
      </c>
      <c r="C5479" s="24" t="s">
        <v>780</v>
      </c>
      <c r="D5479" s="24" t="s">
        <v>166</v>
      </c>
      <c r="E5479" s="24" t="s">
        <v>1487</v>
      </c>
      <c r="F5479" cm="1">
        <f t="array" ref="F5479">_xlfn.SWITCH($E5479,"Forecast",IFERROR(SUMIFS(INDEX('Forecast Input'!$A:$BO,,MATCH(TEXT($A5479,"0"),'Forecast Input'!$1:$1,0)),'Forecast Input'!$A:$A,Master!C5479,'Forecast Input'!$D:$D,Master!D5479),0),"Actual",SUMIFS('CMO Input'!$Q:$Q,'CMO Input'!$E:$E,Master!$A5479,'CMO Input'!$C:$C,Master!$C5479,'CMO Input'!$AJ:$AJ,Master!$D5479,'CMO Input'!$AU:$AU,Master!$F5475),"")</f>
        <v>0</v>
      </c>
    </row>
    <row r="5480" spans="1:6" x14ac:dyDescent="0.25">
      <c r="A5480" s="24">
        <v>27</v>
      </c>
      <c r="B5480" s="25">
        <v>44440</v>
      </c>
      <c r="C5480" s="24" t="s">
        <v>780</v>
      </c>
      <c r="D5480" s="24" t="s">
        <v>170</v>
      </c>
      <c r="E5480" s="24" t="s">
        <v>1489</v>
      </c>
      <c r="F5480" t="str" cm="1">
        <f t="array" ref="F5480">_xlfn.SWITCH($E5480,"Forecast",IFERROR(SUMIFS(INDEX('Forecast Input'!$A:$BO,,MATCH(TEXT($A5480,"0"),'Forecast Input'!$1:$1,0)),'Forecast Input'!$A:$A,Master!C5480,'Forecast Input'!$D:$D,Master!D5480),0),"Actual",SUMIFS('CMO Input'!$Q:$Q,'CMO Input'!$E:$E,Master!$A5480,'CMO Input'!$C:$C,Master!$C5480,'CMO Input'!$AJ:$AJ,Master!$D5480,'CMO Input'!$AU:$AU,Master!$F5476),"")</f>
        <v/>
      </c>
    </row>
    <row r="5481" spans="1:6" x14ac:dyDescent="0.25">
      <c r="A5481" s="24">
        <v>27</v>
      </c>
      <c r="B5481" s="25">
        <v>44440</v>
      </c>
      <c r="C5481" s="24" t="s">
        <v>780</v>
      </c>
      <c r="D5481" s="24" t="s">
        <v>170</v>
      </c>
      <c r="E5481" s="24" t="s">
        <v>1488</v>
      </c>
      <c r="F5481" cm="1">
        <f t="array" ref="F5481">_xlfn.SWITCH($E5481,"Forecast",IFERROR(SUMIFS(INDEX('Forecast Input'!$A:$BO,,MATCH(TEXT($A5481,"0"),'Forecast Input'!$1:$1,0)),'Forecast Input'!$A:$A,Master!C5481,'Forecast Input'!$D:$D,Master!D5481),0),"Actual",SUMIFS('CMO Input'!$Q:$Q,'CMO Input'!$E:$E,Master!$A5481,'CMO Input'!$C:$C,Master!$C5481,'CMO Input'!$AJ:$AJ,Master!$D5481,'CMO Input'!$AU:$AU,Master!$F5477),"")</f>
        <v>0</v>
      </c>
    </row>
    <row r="5482" spans="1:6" x14ac:dyDescent="0.25">
      <c r="A5482" s="24">
        <v>27</v>
      </c>
      <c r="B5482" s="25">
        <v>44440</v>
      </c>
      <c r="C5482" s="24" t="s">
        <v>780</v>
      </c>
      <c r="D5482" s="24" t="s">
        <v>170</v>
      </c>
      <c r="E5482" s="24" t="s">
        <v>1487</v>
      </c>
      <c r="F5482" cm="1">
        <f t="array" ref="F5482">_xlfn.SWITCH($E5482,"Forecast",IFERROR(SUMIFS(INDEX('Forecast Input'!$A:$BO,,MATCH(TEXT($A5482,"0"),'Forecast Input'!$1:$1,0)),'Forecast Input'!$A:$A,Master!C5482,'Forecast Input'!$D:$D,Master!D5482),0),"Actual",SUMIFS('CMO Input'!$Q:$Q,'CMO Input'!$E:$E,Master!$A5482,'CMO Input'!$C:$C,Master!$C5482,'CMO Input'!$AJ:$AJ,Master!$D5482,'CMO Input'!$AU:$AU,Master!$F5478),"")</f>
        <v>0</v>
      </c>
    </row>
    <row r="5483" spans="1:6" x14ac:dyDescent="0.25">
      <c r="A5483" s="24">
        <v>27</v>
      </c>
      <c r="B5483" s="25">
        <v>44440</v>
      </c>
      <c r="C5483" s="24" t="s">
        <v>780</v>
      </c>
      <c r="D5483" s="24" t="s">
        <v>436</v>
      </c>
      <c r="E5483" s="24" t="s">
        <v>1489</v>
      </c>
      <c r="F5483" t="str" cm="1">
        <f t="array" ref="F5483">_xlfn.SWITCH($E5483,"Forecast",IFERROR(SUMIFS(INDEX('Forecast Input'!$A:$BO,,MATCH(TEXT($A5483,"0"),'Forecast Input'!$1:$1,0)),'Forecast Input'!$A:$A,Master!C5483,'Forecast Input'!$D:$D,Master!D5483),0),"Actual",SUMIFS('CMO Input'!$Q:$Q,'CMO Input'!$E:$E,Master!$A5483,'CMO Input'!$C:$C,Master!$C5483,'CMO Input'!$AJ:$AJ,Master!$D5483,'CMO Input'!$AU:$AU,Master!$F5479),"")</f>
        <v/>
      </c>
    </row>
    <row r="5484" spans="1:6" x14ac:dyDescent="0.25">
      <c r="A5484" s="24">
        <v>27</v>
      </c>
      <c r="B5484" s="25">
        <v>44440</v>
      </c>
      <c r="C5484" s="24" t="s">
        <v>780</v>
      </c>
      <c r="D5484" s="24" t="s">
        <v>436</v>
      </c>
      <c r="E5484" s="24" t="s">
        <v>1488</v>
      </c>
      <c r="F5484" cm="1">
        <f t="array" ref="F5484">_xlfn.SWITCH($E5484,"Forecast",IFERROR(SUMIFS(INDEX('Forecast Input'!$A:$BO,,MATCH(TEXT($A5484,"0"),'Forecast Input'!$1:$1,0)),'Forecast Input'!$A:$A,Master!C5484,'Forecast Input'!$D:$D,Master!D5484),0),"Actual",SUMIFS('CMO Input'!$Q:$Q,'CMO Input'!$E:$E,Master!$A5484,'CMO Input'!$C:$C,Master!$C5484,'CMO Input'!$AJ:$AJ,Master!$D5484,'CMO Input'!$AU:$AU,Master!$F5480),"")</f>
        <v>0</v>
      </c>
    </row>
    <row r="5485" spans="1:6" x14ac:dyDescent="0.25">
      <c r="A5485" s="24">
        <v>27</v>
      </c>
      <c r="B5485" s="25">
        <v>44440</v>
      </c>
      <c r="C5485" s="24" t="s">
        <v>780</v>
      </c>
      <c r="D5485" s="24" t="s">
        <v>436</v>
      </c>
      <c r="E5485" s="24" t="s">
        <v>1487</v>
      </c>
      <c r="F5485" cm="1">
        <f t="array" ref="F5485">_xlfn.SWITCH($E5485,"Forecast",IFERROR(SUMIFS(INDEX('Forecast Input'!$A:$BO,,MATCH(TEXT($A5485,"0"),'Forecast Input'!$1:$1,0)),'Forecast Input'!$A:$A,Master!C5485,'Forecast Input'!$D:$D,Master!D5485),0),"Actual",SUMIFS('CMO Input'!$Q:$Q,'CMO Input'!$E:$E,Master!$A5485,'CMO Input'!$C:$C,Master!$C5485,'CMO Input'!$AJ:$AJ,Master!$D5485,'CMO Input'!$AU:$AU,Master!$F5481),"")</f>
        <v>0</v>
      </c>
    </row>
    <row r="5486" spans="1:6" x14ac:dyDescent="0.25">
      <c r="A5486" s="24">
        <v>27</v>
      </c>
      <c r="B5486" s="25">
        <v>44440</v>
      </c>
      <c r="C5486" s="24" t="s">
        <v>780</v>
      </c>
      <c r="D5486" s="24" t="s">
        <v>1469</v>
      </c>
      <c r="E5486" s="24" t="s">
        <v>1489</v>
      </c>
      <c r="F5486" t="str" cm="1">
        <f t="array" ref="F5486">_xlfn.SWITCH($E5486,"Forecast",IFERROR(SUMIFS(INDEX('Forecast Input'!$A:$BO,,MATCH(TEXT($A5486,"0"),'Forecast Input'!$1:$1,0)),'Forecast Input'!$A:$A,Master!C5486,'Forecast Input'!$D:$D,Master!D5486),0),"Actual",SUMIFS('CMO Input'!$Q:$Q,'CMO Input'!$E:$E,Master!$A5486,'CMO Input'!$C:$C,Master!$C5486,'CMO Input'!$AJ:$AJ,Master!$D5486,'CMO Input'!$AU:$AU,Master!$F5482),"")</f>
        <v/>
      </c>
    </row>
    <row r="5487" spans="1:6" x14ac:dyDescent="0.25">
      <c r="A5487" s="24">
        <v>27</v>
      </c>
      <c r="B5487" s="25">
        <v>44440</v>
      </c>
      <c r="C5487" s="24" t="s">
        <v>780</v>
      </c>
      <c r="D5487" s="24" t="s">
        <v>1469</v>
      </c>
      <c r="E5487" s="24" t="s">
        <v>1488</v>
      </c>
      <c r="F5487" cm="1">
        <f t="array" ref="F5487">_xlfn.SWITCH($E5487,"Forecast",IFERROR(SUMIFS(INDEX('Forecast Input'!$A:$BO,,MATCH(TEXT($A5487,"0"),'Forecast Input'!$1:$1,0)),'Forecast Input'!$A:$A,Master!C5487,'Forecast Input'!$D:$D,Master!D5487),0),"Actual",SUMIFS('CMO Input'!$Q:$Q,'CMO Input'!$E:$E,Master!$A5487,'CMO Input'!$C:$C,Master!$C5487,'CMO Input'!$AJ:$AJ,Master!$D5487,'CMO Input'!$AU:$AU,Master!$F5483),"")</f>
        <v>0</v>
      </c>
    </row>
    <row r="5488" spans="1:6" x14ac:dyDescent="0.25">
      <c r="A5488" s="24">
        <v>27</v>
      </c>
      <c r="B5488" s="25">
        <v>44440</v>
      </c>
      <c r="C5488" s="24" t="s">
        <v>780</v>
      </c>
      <c r="D5488" s="24" t="s">
        <v>1469</v>
      </c>
      <c r="E5488" s="24" t="s">
        <v>1487</v>
      </c>
      <c r="F5488" cm="1">
        <f t="array" ref="F5488">_xlfn.SWITCH($E5488,"Forecast",IFERROR(SUMIFS(INDEX('Forecast Input'!$A:$BO,,MATCH(TEXT($A5488,"0"),'Forecast Input'!$1:$1,0)),'Forecast Input'!$A:$A,Master!C5488,'Forecast Input'!$D:$D,Master!D5488),0),"Actual",SUMIFS('CMO Input'!$Q:$Q,'CMO Input'!$E:$E,Master!$A5488,'CMO Input'!$C:$C,Master!$C5488,'CMO Input'!$AJ:$AJ,Master!$D5488,'CMO Input'!$AU:$AU,Master!$F5484),"")</f>
        <v>0</v>
      </c>
    </row>
    <row r="5489" spans="1:6" x14ac:dyDescent="0.25">
      <c r="A5489" s="24">
        <v>27</v>
      </c>
      <c r="B5489" s="25">
        <v>44440</v>
      </c>
      <c r="C5489" s="24" t="s">
        <v>989</v>
      </c>
      <c r="D5489" s="24" t="s">
        <v>10</v>
      </c>
      <c r="E5489" s="24" t="s">
        <v>1489</v>
      </c>
      <c r="F5489" t="str" cm="1">
        <f t="array" ref="F5489">_xlfn.SWITCH($E5489,"Forecast",IFERROR(SUMIFS(INDEX('Forecast Input'!$A:$BO,,MATCH(TEXT($A5489,"0"),'Forecast Input'!$1:$1,0)),'Forecast Input'!$A:$A,Master!C5489,'Forecast Input'!$D:$D,Master!D5489),0),"Actual",SUMIFS('CMO Input'!$Q:$Q,'CMO Input'!$E:$E,Master!$A5489,'CMO Input'!$C:$C,Master!$C5489,'CMO Input'!$AJ:$AJ,Master!$D5489,'CMO Input'!$AU:$AU,Master!$F5485),"")</f>
        <v/>
      </c>
    </row>
    <row r="5490" spans="1:6" x14ac:dyDescent="0.25">
      <c r="A5490" s="24">
        <v>27</v>
      </c>
      <c r="B5490" s="25">
        <v>44440</v>
      </c>
      <c r="C5490" s="24" t="s">
        <v>989</v>
      </c>
      <c r="D5490" s="24" t="s">
        <v>10</v>
      </c>
      <c r="E5490" s="24" t="s">
        <v>1488</v>
      </c>
      <c r="F5490" cm="1">
        <f t="array" ref="F5490">_xlfn.SWITCH($E5490,"Forecast",IFERROR(SUMIFS(INDEX('Forecast Input'!$A:$BO,,MATCH(TEXT($A5490,"0"),'Forecast Input'!$1:$1,0)),'Forecast Input'!$A:$A,Master!C5490,'Forecast Input'!$D:$D,Master!D5490),0),"Actual",SUMIFS('CMO Input'!$Q:$Q,'CMO Input'!$E:$E,Master!$A5490,'CMO Input'!$C:$C,Master!$C5490,'CMO Input'!$AJ:$AJ,Master!$D5490,'CMO Input'!$AU:$AU,Master!$F5486),"")</f>
        <v>0</v>
      </c>
    </row>
    <row r="5491" spans="1:6" x14ac:dyDescent="0.25">
      <c r="A5491" s="24">
        <v>27</v>
      </c>
      <c r="B5491" s="25">
        <v>44440</v>
      </c>
      <c r="C5491" s="24" t="s">
        <v>989</v>
      </c>
      <c r="D5491" s="24" t="s">
        <v>10</v>
      </c>
      <c r="E5491" s="24" t="s">
        <v>1487</v>
      </c>
      <c r="F5491" cm="1">
        <f t="array" ref="F5491">_xlfn.SWITCH($E5491,"Forecast",IFERROR(SUMIFS(INDEX('Forecast Input'!$A:$BO,,MATCH(TEXT($A5491,"0"),'Forecast Input'!$1:$1,0)),'Forecast Input'!$A:$A,Master!C5491,'Forecast Input'!$D:$D,Master!D5491),0),"Actual",SUMIFS('CMO Input'!$Q:$Q,'CMO Input'!$E:$E,Master!$A5491,'CMO Input'!$C:$C,Master!$C5491,'CMO Input'!$AJ:$AJ,Master!$D5491,'CMO Input'!$AU:$AU,Master!$F5487),"")</f>
        <v>0</v>
      </c>
    </row>
    <row r="5492" spans="1:6" x14ac:dyDescent="0.25">
      <c r="A5492" s="24">
        <v>27</v>
      </c>
      <c r="B5492" s="25">
        <v>44440</v>
      </c>
      <c r="C5492" s="24" t="s">
        <v>989</v>
      </c>
      <c r="D5492" s="24" t="s">
        <v>61</v>
      </c>
      <c r="E5492" s="24" t="s">
        <v>1489</v>
      </c>
      <c r="F5492" t="str" cm="1">
        <f t="array" ref="F5492">_xlfn.SWITCH($E5492,"Forecast",IFERROR(SUMIFS(INDEX('Forecast Input'!$A:$BO,,MATCH(TEXT($A5492,"0"),'Forecast Input'!$1:$1,0)),'Forecast Input'!$A:$A,Master!C5492,'Forecast Input'!$D:$D,Master!D5492),0),"Actual",SUMIFS('CMO Input'!$Q:$Q,'CMO Input'!$E:$E,Master!$A5492,'CMO Input'!$C:$C,Master!$C5492,'CMO Input'!$AJ:$AJ,Master!$D5492,'CMO Input'!$AU:$AU,Master!$F5488),"")</f>
        <v/>
      </c>
    </row>
    <row r="5493" spans="1:6" x14ac:dyDescent="0.25">
      <c r="A5493" s="24">
        <v>27</v>
      </c>
      <c r="B5493" s="25">
        <v>44440</v>
      </c>
      <c r="C5493" s="24" t="s">
        <v>989</v>
      </c>
      <c r="D5493" s="24" t="s">
        <v>61</v>
      </c>
      <c r="E5493" s="24" t="s">
        <v>1488</v>
      </c>
      <c r="F5493" cm="1">
        <f t="array" ref="F5493">_xlfn.SWITCH($E5493,"Forecast",IFERROR(SUMIFS(INDEX('Forecast Input'!$A:$BO,,MATCH(TEXT($A5493,"0"),'Forecast Input'!$1:$1,0)),'Forecast Input'!$A:$A,Master!C5493,'Forecast Input'!$D:$D,Master!D5493),0),"Actual",SUMIFS('CMO Input'!$Q:$Q,'CMO Input'!$E:$E,Master!$A5493,'CMO Input'!$C:$C,Master!$C5493,'CMO Input'!$AJ:$AJ,Master!$D5493,'CMO Input'!$AU:$AU,Master!$F5489),"")</f>
        <v>696.40500000000009</v>
      </c>
    </row>
    <row r="5494" spans="1:6" x14ac:dyDescent="0.25">
      <c r="A5494" s="24">
        <v>27</v>
      </c>
      <c r="B5494" s="25">
        <v>44440</v>
      </c>
      <c r="C5494" s="24" t="s">
        <v>989</v>
      </c>
      <c r="D5494" s="24" t="s">
        <v>61</v>
      </c>
      <c r="E5494" s="24" t="s">
        <v>1487</v>
      </c>
      <c r="F5494" cm="1">
        <f t="array" ref="F5494">_xlfn.SWITCH($E5494,"Forecast",IFERROR(SUMIFS(INDEX('Forecast Input'!$A:$BO,,MATCH(TEXT($A5494,"0"),'Forecast Input'!$1:$1,0)),'Forecast Input'!$A:$A,Master!C5494,'Forecast Input'!$D:$D,Master!D5494),0),"Actual",SUMIFS('CMO Input'!$Q:$Q,'CMO Input'!$E:$E,Master!$A5494,'CMO Input'!$C:$C,Master!$C5494,'CMO Input'!$AJ:$AJ,Master!$D5494,'CMO Input'!$AU:$AU,Master!$F5490),"")</f>
        <v>0</v>
      </c>
    </row>
    <row r="5495" spans="1:6" x14ac:dyDescent="0.25">
      <c r="A5495" s="24">
        <v>27</v>
      </c>
      <c r="B5495" s="25">
        <v>44440</v>
      </c>
      <c r="C5495" s="24" t="s">
        <v>989</v>
      </c>
      <c r="D5495" s="24" t="s">
        <v>103</v>
      </c>
      <c r="E5495" s="24" t="s">
        <v>1489</v>
      </c>
      <c r="F5495" t="str" cm="1">
        <f t="array" ref="F5495">_xlfn.SWITCH($E5495,"Forecast",IFERROR(SUMIFS(INDEX('Forecast Input'!$A:$BO,,MATCH(TEXT($A5495,"0"),'Forecast Input'!$1:$1,0)),'Forecast Input'!$A:$A,Master!C5495,'Forecast Input'!$D:$D,Master!D5495),0),"Actual",SUMIFS('CMO Input'!$Q:$Q,'CMO Input'!$E:$E,Master!$A5495,'CMO Input'!$C:$C,Master!$C5495,'CMO Input'!$AJ:$AJ,Master!$D5495,'CMO Input'!$AU:$AU,Master!$F5491),"")</f>
        <v/>
      </c>
    </row>
    <row r="5496" spans="1:6" x14ac:dyDescent="0.25">
      <c r="A5496" s="24">
        <v>27</v>
      </c>
      <c r="B5496" s="25">
        <v>44440</v>
      </c>
      <c r="C5496" s="24" t="s">
        <v>989</v>
      </c>
      <c r="D5496" s="24" t="s">
        <v>103</v>
      </c>
      <c r="E5496" s="24" t="s">
        <v>1488</v>
      </c>
      <c r="F5496" cm="1">
        <f t="array" ref="F5496">_xlfn.SWITCH($E5496,"Forecast",IFERROR(SUMIFS(INDEX('Forecast Input'!$A:$BO,,MATCH(TEXT($A5496,"0"),'Forecast Input'!$1:$1,0)),'Forecast Input'!$A:$A,Master!C5496,'Forecast Input'!$D:$D,Master!D5496),0),"Actual",SUMIFS('CMO Input'!$Q:$Q,'CMO Input'!$E:$E,Master!$A5496,'CMO Input'!$C:$C,Master!$C5496,'CMO Input'!$AJ:$AJ,Master!$D5496,'CMO Input'!$AU:$AU,Master!$F5492),"")</f>
        <v>0</v>
      </c>
    </row>
    <row r="5497" spans="1:6" x14ac:dyDescent="0.25">
      <c r="A5497" s="24">
        <v>27</v>
      </c>
      <c r="B5497" s="25">
        <v>44440</v>
      </c>
      <c r="C5497" s="24" t="s">
        <v>989</v>
      </c>
      <c r="D5497" s="24" t="s">
        <v>103</v>
      </c>
      <c r="E5497" s="24" t="s">
        <v>1487</v>
      </c>
      <c r="F5497" cm="1">
        <f t="array" ref="F5497">_xlfn.SWITCH($E5497,"Forecast",IFERROR(SUMIFS(INDEX('Forecast Input'!$A:$BO,,MATCH(TEXT($A5497,"0"),'Forecast Input'!$1:$1,0)),'Forecast Input'!$A:$A,Master!C5497,'Forecast Input'!$D:$D,Master!D5497),0),"Actual",SUMIFS('CMO Input'!$Q:$Q,'CMO Input'!$E:$E,Master!$A5497,'CMO Input'!$C:$C,Master!$C5497,'CMO Input'!$AJ:$AJ,Master!$D5497,'CMO Input'!$AU:$AU,Master!$F5493),"")</f>
        <v>0</v>
      </c>
    </row>
    <row r="5498" spans="1:6" x14ac:dyDescent="0.25">
      <c r="A5498" s="24">
        <v>27</v>
      </c>
      <c r="B5498" s="25">
        <v>44440</v>
      </c>
      <c r="C5498" s="24" t="s">
        <v>989</v>
      </c>
      <c r="D5498" s="24" t="s">
        <v>146</v>
      </c>
      <c r="E5498" s="24" t="s">
        <v>1489</v>
      </c>
      <c r="F5498" t="str" cm="1">
        <f t="array" ref="F5498">_xlfn.SWITCH($E5498,"Forecast",IFERROR(SUMIFS(INDEX('Forecast Input'!$A:$BO,,MATCH(TEXT($A5498,"0"),'Forecast Input'!$1:$1,0)),'Forecast Input'!$A:$A,Master!C5498,'Forecast Input'!$D:$D,Master!D5498),0),"Actual",SUMIFS('CMO Input'!$Q:$Q,'CMO Input'!$E:$E,Master!$A5498,'CMO Input'!$C:$C,Master!$C5498,'CMO Input'!$AJ:$AJ,Master!$D5498,'CMO Input'!$AU:$AU,Master!$F5494),"")</f>
        <v/>
      </c>
    </row>
    <row r="5499" spans="1:6" x14ac:dyDescent="0.25">
      <c r="A5499" s="24">
        <v>27</v>
      </c>
      <c r="B5499" s="25">
        <v>44440</v>
      </c>
      <c r="C5499" s="24" t="s">
        <v>989</v>
      </c>
      <c r="D5499" s="24" t="s">
        <v>146</v>
      </c>
      <c r="E5499" s="24" t="s">
        <v>1488</v>
      </c>
      <c r="F5499" cm="1">
        <f t="array" ref="F5499">_xlfn.SWITCH($E5499,"Forecast",IFERROR(SUMIFS(INDEX('Forecast Input'!$A:$BO,,MATCH(TEXT($A5499,"0"),'Forecast Input'!$1:$1,0)),'Forecast Input'!$A:$A,Master!C5499,'Forecast Input'!$D:$D,Master!D5499),0),"Actual",SUMIFS('CMO Input'!$Q:$Q,'CMO Input'!$E:$E,Master!$A5499,'CMO Input'!$C:$C,Master!$C5499,'CMO Input'!$AJ:$AJ,Master!$D5499,'CMO Input'!$AU:$AU,Master!$F5495),"")</f>
        <v>0</v>
      </c>
    </row>
    <row r="5500" spans="1:6" x14ac:dyDescent="0.25">
      <c r="A5500" s="24">
        <v>27</v>
      </c>
      <c r="B5500" s="25">
        <v>44440</v>
      </c>
      <c r="C5500" s="24" t="s">
        <v>989</v>
      </c>
      <c r="D5500" s="24" t="s">
        <v>146</v>
      </c>
      <c r="E5500" s="24" t="s">
        <v>1487</v>
      </c>
      <c r="F5500" cm="1">
        <f t="array" ref="F5500">_xlfn.SWITCH($E5500,"Forecast",IFERROR(SUMIFS(INDEX('Forecast Input'!$A:$BO,,MATCH(TEXT($A5500,"0"),'Forecast Input'!$1:$1,0)),'Forecast Input'!$A:$A,Master!C5500,'Forecast Input'!$D:$D,Master!D5500),0),"Actual",SUMIFS('CMO Input'!$Q:$Q,'CMO Input'!$E:$E,Master!$A5500,'CMO Input'!$C:$C,Master!$C5500,'CMO Input'!$AJ:$AJ,Master!$D5500,'CMO Input'!$AU:$AU,Master!$F5496),"")</f>
        <v>0</v>
      </c>
    </row>
    <row r="5501" spans="1:6" x14ac:dyDescent="0.25">
      <c r="A5501" s="24">
        <v>27</v>
      </c>
      <c r="B5501" s="25">
        <v>44440</v>
      </c>
      <c r="C5501" s="24" t="s">
        <v>989</v>
      </c>
      <c r="D5501" s="24" t="s">
        <v>166</v>
      </c>
      <c r="E5501" s="24" t="s">
        <v>1489</v>
      </c>
      <c r="F5501" t="str" cm="1">
        <f t="array" ref="F5501">_xlfn.SWITCH($E5501,"Forecast",IFERROR(SUMIFS(INDEX('Forecast Input'!$A:$BO,,MATCH(TEXT($A5501,"0"),'Forecast Input'!$1:$1,0)),'Forecast Input'!$A:$A,Master!C5501,'Forecast Input'!$D:$D,Master!D5501),0),"Actual",SUMIFS('CMO Input'!$Q:$Q,'CMO Input'!$E:$E,Master!$A5501,'CMO Input'!$C:$C,Master!$C5501,'CMO Input'!$AJ:$AJ,Master!$D5501,'CMO Input'!$AU:$AU,Master!$F5497),"")</f>
        <v/>
      </c>
    </row>
    <row r="5502" spans="1:6" x14ac:dyDescent="0.25">
      <c r="A5502" s="24">
        <v>27</v>
      </c>
      <c r="B5502" s="25">
        <v>44440</v>
      </c>
      <c r="C5502" s="24" t="s">
        <v>989</v>
      </c>
      <c r="D5502" s="24" t="s">
        <v>166</v>
      </c>
      <c r="E5502" s="24" t="s">
        <v>1488</v>
      </c>
      <c r="F5502" cm="1">
        <f t="array" ref="F5502">_xlfn.SWITCH($E5502,"Forecast",IFERROR(SUMIFS(INDEX('Forecast Input'!$A:$BO,,MATCH(TEXT($A5502,"0"),'Forecast Input'!$1:$1,0)),'Forecast Input'!$A:$A,Master!C5502,'Forecast Input'!$D:$D,Master!D5502),0),"Actual",SUMIFS('CMO Input'!$Q:$Q,'CMO Input'!$E:$E,Master!$A5502,'CMO Input'!$C:$C,Master!$C5502,'CMO Input'!$AJ:$AJ,Master!$D5502,'CMO Input'!$AU:$AU,Master!$F5498),"")</f>
        <v>310.67000000000007</v>
      </c>
    </row>
    <row r="5503" spans="1:6" x14ac:dyDescent="0.25">
      <c r="A5503" s="24">
        <v>27</v>
      </c>
      <c r="B5503" s="25">
        <v>44440</v>
      </c>
      <c r="C5503" s="24" t="s">
        <v>989</v>
      </c>
      <c r="D5503" s="24" t="s">
        <v>166</v>
      </c>
      <c r="E5503" s="24" t="s">
        <v>1487</v>
      </c>
      <c r="F5503" cm="1">
        <f t="array" ref="F5503">_xlfn.SWITCH($E5503,"Forecast",IFERROR(SUMIFS(INDEX('Forecast Input'!$A:$BO,,MATCH(TEXT($A5503,"0"),'Forecast Input'!$1:$1,0)),'Forecast Input'!$A:$A,Master!C5503,'Forecast Input'!$D:$D,Master!D5503),0),"Actual",SUMIFS('CMO Input'!$Q:$Q,'CMO Input'!$E:$E,Master!$A5503,'CMO Input'!$C:$C,Master!$C5503,'CMO Input'!$AJ:$AJ,Master!$D5503,'CMO Input'!$AU:$AU,Master!$F5499),"")</f>
        <v>0</v>
      </c>
    </row>
    <row r="5504" spans="1:6" x14ac:dyDescent="0.25">
      <c r="A5504" s="24">
        <v>27</v>
      </c>
      <c r="B5504" s="25">
        <v>44440</v>
      </c>
      <c r="C5504" s="24" t="s">
        <v>989</v>
      </c>
      <c r="D5504" s="24" t="s">
        <v>170</v>
      </c>
      <c r="E5504" s="24" t="s">
        <v>1489</v>
      </c>
      <c r="F5504" t="str" cm="1">
        <f t="array" ref="F5504">_xlfn.SWITCH($E5504,"Forecast",IFERROR(SUMIFS(INDEX('Forecast Input'!$A:$BO,,MATCH(TEXT($A5504,"0"),'Forecast Input'!$1:$1,0)),'Forecast Input'!$A:$A,Master!C5504,'Forecast Input'!$D:$D,Master!D5504),0),"Actual",SUMIFS('CMO Input'!$Q:$Q,'CMO Input'!$E:$E,Master!$A5504,'CMO Input'!$C:$C,Master!$C5504,'CMO Input'!$AJ:$AJ,Master!$D5504,'CMO Input'!$AU:$AU,Master!$F5500),"")</f>
        <v/>
      </c>
    </row>
    <row r="5505" spans="1:6" x14ac:dyDescent="0.25">
      <c r="A5505" s="24">
        <v>27</v>
      </c>
      <c r="B5505" s="25">
        <v>44440</v>
      </c>
      <c r="C5505" s="24" t="s">
        <v>989</v>
      </c>
      <c r="D5505" s="24" t="s">
        <v>170</v>
      </c>
      <c r="E5505" s="24" t="s">
        <v>1488</v>
      </c>
      <c r="F5505" cm="1">
        <f t="array" ref="F5505">_xlfn.SWITCH($E5505,"Forecast",IFERROR(SUMIFS(INDEX('Forecast Input'!$A:$BO,,MATCH(TEXT($A5505,"0"),'Forecast Input'!$1:$1,0)),'Forecast Input'!$A:$A,Master!C5505,'Forecast Input'!$D:$D,Master!D5505),0),"Actual",SUMIFS('CMO Input'!$Q:$Q,'CMO Input'!$E:$E,Master!$A5505,'CMO Input'!$C:$C,Master!$C5505,'CMO Input'!$AJ:$AJ,Master!$D5505,'CMO Input'!$AU:$AU,Master!$F5501),"")</f>
        <v>901.90999999999985</v>
      </c>
    </row>
    <row r="5506" spans="1:6" x14ac:dyDescent="0.25">
      <c r="A5506" s="24">
        <v>27</v>
      </c>
      <c r="B5506" s="25">
        <v>44440</v>
      </c>
      <c r="C5506" s="24" t="s">
        <v>989</v>
      </c>
      <c r="D5506" s="24" t="s">
        <v>170</v>
      </c>
      <c r="E5506" s="24" t="s">
        <v>1487</v>
      </c>
      <c r="F5506" cm="1">
        <f t="array" ref="F5506">_xlfn.SWITCH($E5506,"Forecast",IFERROR(SUMIFS(INDEX('Forecast Input'!$A:$BO,,MATCH(TEXT($A5506,"0"),'Forecast Input'!$1:$1,0)),'Forecast Input'!$A:$A,Master!C5506,'Forecast Input'!$D:$D,Master!D5506),0),"Actual",SUMIFS('CMO Input'!$Q:$Q,'CMO Input'!$E:$E,Master!$A5506,'CMO Input'!$C:$C,Master!$C5506,'CMO Input'!$AJ:$AJ,Master!$D5506,'CMO Input'!$AU:$AU,Master!$F5502),"")</f>
        <v>0</v>
      </c>
    </row>
    <row r="5507" spans="1:6" x14ac:dyDescent="0.25">
      <c r="A5507" s="24">
        <v>27</v>
      </c>
      <c r="B5507" s="25">
        <v>44440</v>
      </c>
      <c r="C5507" s="24" t="s">
        <v>989</v>
      </c>
      <c r="D5507" s="24" t="s">
        <v>436</v>
      </c>
      <c r="E5507" s="24" t="s">
        <v>1489</v>
      </c>
      <c r="F5507" t="str" cm="1">
        <f t="array" ref="F5507">_xlfn.SWITCH($E5507,"Forecast",IFERROR(SUMIFS(INDEX('Forecast Input'!$A:$BO,,MATCH(TEXT($A5507,"0"),'Forecast Input'!$1:$1,0)),'Forecast Input'!$A:$A,Master!C5507,'Forecast Input'!$D:$D,Master!D5507),0),"Actual",SUMIFS('CMO Input'!$Q:$Q,'CMO Input'!$E:$E,Master!$A5507,'CMO Input'!$C:$C,Master!$C5507,'CMO Input'!$AJ:$AJ,Master!$D5507,'CMO Input'!$AU:$AU,Master!$F5503),"")</f>
        <v/>
      </c>
    </row>
    <row r="5508" spans="1:6" x14ac:dyDescent="0.25">
      <c r="A5508" s="24">
        <v>27</v>
      </c>
      <c r="B5508" s="25">
        <v>44440</v>
      </c>
      <c r="C5508" s="24" t="s">
        <v>989</v>
      </c>
      <c r="D5508" s="24" t="s">
        <v>436</v>
      </c>
      <c r="E5508" s="24" t="s">
        <v>1488</v>
      </c>
      <c r="F5508" cm="1">
        <f t="array" ref="F5508">_xlfn.SWITCH($E5508,"Forecast",IFERROR(SUMIFS(INDEX('Forecast Input'!$A:$BO,,MATCH(TEXT($A5508,"0"),'Forecast Input'!$1:$1,0)),'Forecast Input'!$A:$A,Master!C5508,'Forecast Input'!$D:$D,Master!D5508),0),"Actual",SUMIFS('CMO Input'!$Q:$Q,'CMO Input'!$E:$E,Master!$A5508,'CMO Input'!$C:$C,Master!$C5508,'CMO Input'!$AJ:$AJ,Master!$D5508,'CMO Input'!$AU:$AU,Master!$F5504),"")</f>
        <v>0</v>
      </c>
    </row>
    <row r="5509" spans="1:6" x14ac:dyDescent="0.25">
      <c r="A5509" s="24">
        <v>27</v>
      </c>
      <c r="B5509" s="25">
        <v>44440</v>
      </c>
      <c r="C5509" s="24" t="s">
        <v>989</v>
      </c>
      <c r="D5509" s="24" t="s">
        <v>436</v>
      </c>
      <c r="E5509" s="24" t="s">
        <v>1487</v>
      </c>
      <c r="F5509" cm="1">
        <f t="array" ref="F5509">_xlfn.SWITCH($E5509,"Forecast",IFERROR(SUMIFS(INDEX('Forecast Input'!$A:$BO,,MATCH(TEXT($A5509,"0"),'Forecast Input'!$1:$1,0)),'Forecast Input'!$A:$A,Master!C5509,'Forecast Input'!$D:$D,Master!D5509),0),"Actual",SUMIFS('CMO Input'!$Q:$Q,'CMO Input'!$E:$E,Master!$A5509,'CMO Input'!$C:$C,Master!$C5509,'CMO Input'!$AJ:$AJ,Master!$D5509,'CMO Input'!$AU:$AU,Master!$F5505),"")</f>
        <v>0</v>
      </c>
    </row>
    <row r="5510" spans="1:6" x14ac:dyDescent="0.25">
      <c r="A5510" s="24">
        <v>27</v>
      </c>
      <c r="B5510" s="25">
        <v>44440</v>
      </c>
      <c r="C5510" s="24" t="s">
        <v>989</v>
      </c>
      <c r="D5510" s="24" t="s">
        <v>1469</v>
      </c>
      <c r="E5510" s="24" t="s">
        <v>1489</v>
      </c>
      <c r="F5510" t="str" cm="1">
        <f t="array" ref="F5510">_xlfn.SWITCH($E5510,"Forecast",IFERROR(SUMIFS(INDEX('Forecast Input'!$A:$BO,,MATCH(TEXT($A5510,"0"),'Forecast Input'!$1:$1,0)),'Forecast Input'!$A:$A,Master!C5510,'Forecast Input'!$D:$D,Master!D5510),0),"Actual",SUMIFS('CMO Input'!$Q:$Q,'CMO Input'!$E:$E,Master!$A5510,'CMO Input'!$C:$C,Master!$C5510,'CMO Input'!$AJ:$AJ,Master!$D5510,'CMO Input'!$AU:$AU,Master!$F5506),"")</f>
        <v/>
      </c>
    </row>
    <row r="5511" spans="1:6" x14ac:dyDescent="0.25">
      <c r="A5511" s="24">
        <v>27</v>
      </c>
      <c r="B5511" s="25">
        <v>44440</v>
      </c>
      <c r="C5511" s="24" t="s">
        <v>989</v>
      </c>
      <c r="D5511" s="24" t="s">
        <v>1469</v>
      </c>
      <c r="E5511" s="24" t="s">
        <v>1488</v>
      </c>
      <c r="F5511" cm="1">
        <f t="array" ref="F5511">_xlfn.SWITCH($E5511,"Forecast",IFERROR(SUMIFS(INDEX('Forecast Input'!$A:$BO,,MATCH(TEXT($A5511,"0"),'Forecast Input'!$1:$1,0)),'Forecast Input'!$A:$A,Master!C5511,'Forecast Input'!$D:$D,Master!D5511),0),"Actual",SUMIFS('CMO Input'!$Q:$Q,'CMO Input'!$E:$E,Master!$A5511,'CMO Input'!$C:$C,Master!$C5511,'CMO Input'!$AJ:$AJ,Master!$D5511,'CMO Input'!$AU:$AU,Master!$F5507),"")</f>
        <v>0</v>
      </c>
    </row>
    <row r="5512" spans="1:6" x14ac:dyDescent="0.25">
      <c r="A5512" s="24">
        <v>27</v>
      </c>
      <c r="B5512" s="25">
        <v>44440</v>
      </c>
      <c r="C5512" s="24" t="s">
        <v>989</v>
      </c>
      <c r="D5512" s="24" t="s">
        <v>1469</v>
      </c>
      <c r="E5512" s="24" t="s">
        <v>1487</v>
      </c>
      <c r="F5512" cm="1">
        <f t="array" ref="F5512">_xlfn.SWITCH($E5512,"Forecast",IFERROR(SUMIFS(INDEX('Forecast Input'!$A:$BO,,MATCH(TEXT($A5512,"0"),'Forecast Input'!$1:$1,0)),'Forecast Input'!$A:$A,Master!C5512,'Forecast Input'!$D:$D,Master!D5512),0),"Actual",SUMIFS('CMO Input'!$Q:$Q,'CMO Input'!$E:$E,Master!$A5512,'CMO Input'!$C:$C,Master!$C5512,'CMO Input'!$AJ:$AJ,Master!$D5512,'CMO Input'!$AU:$AU,Master!$F5508),"")</f>
        <v>0</v>
      </c>
    </row>
    <row r="5513" spans="1:6" x14ac:dyDescent="0.25">
      <c r="A5513" s="24">
        <v>27</v>
      </c>
      <c r="B5513" s="25">
        <v>44440</v>
      </c>
      <c r="C5513" s="24" t="s">
        <v>181</v>
      </c>
      <c r="D5513" s="24" t="s">
        <v>10</v>
      </c>
      <c r="E5513" s="24" t="s">
        <v>1489</v>
      </c>
      <c r="F5513" t="str" cm="1">
        <f t="array" ref="F5513">_xlfn.SWITCH($E5513,"Forecast",IFERROR(SUMIFS(INDEX('Forecast Input'!$A:$BO,,MATCH(TEXT($A5513,"0"),'Forecast Input'!$1:$1,0)),'Forecast Input'!$A:$A,Master!C5513,'Forecast Input'!$D:$D,Master!D5513),0),"Actual",SUMIFS('CMO Input'!$Q:$Q,'CMO Input'!$E:$E,Master!$A5513,'CMO Input'!$C:$C,Master!$C5513,'CMO Input'!$AJ:$AJ,Master!$D5513,'CMO Input'!$AU:$AU,Master!$F5509),"")</f>
        <v/>
      </c>
    </row>
    <row r="5514" spans="1:6" x14ac:dyDescent="0.25">
      <c r="A5514" s="24">
        <v>27</v>
      </c>
      <c r="B5514" s="25">
        <v>44440</v>
      </c>
      <c r="C5514" s="24" t="s">
        <v>181</v>
      </c>
      <c r="D5514" s="24" t="s">
        <v>10</v>
      </c>
      <c r="E5514" s="24" t="s">
        <v>1488</v>
      </c>
      <c r="F5514" cm="1">
        <f t="array" ref="F5514">_xlfn.SWITCH($E5514,"Forecast",IFERROR(SUMIFS(INDEX('Forecast Input'!$A:$BO,,MATCH(TEXT($A5514,"0"),'Forecast Input'!$1:$1,0)),'Forecast Input'!$A:$A,Master!C5514,'Forecast Input'!$D:$D,Master!D5514),0),"Actual",SUMIFS('CMO Input'!$Q:$Q,'CMO Input'!$E:$E,Master!$A5514,'CMO Input'!$C:$C,Master!$C5514,'CMO Input'!$AJ:$AJ,Master!$D5514,'CMO Input'!$AU:$AU,Master!$F5510),"")</f>
        <v>220.72000000000003</v>
      </c>
    </row>
    <row r="5515" spans="1:6" x14ac:dyDescent="0.25">
      <c r="A5515" s="24">
        <v>27</v>
      </c>
      <c r="B5515" s="25">
        <v>44440</v>
      </c>
      <c r="C5515" s="24" t="s">
        <v>181</v>
      </c>
      <c r="D5515" s="24" t="s">
        <v>10</v>
      </c>
      <c r="E5515" s="24" t="s">
        <v>1487</v>
      </c>
      <c r="F5515" cm="1">
        <f t="array" ref="F5515">_xlfn.SWITCH($E5515,"Forecast",IFERROR(SUMIFS(INDEX('Forecast Input'!$A:$BO,,MATCH(TEXT($A5515,"0"),'Forecast Input'!$1:$1,0)),'Forecast Input'!$A:$A,Master!C5515,'Forecast Input'!$D:$D,Master!D5515),0),"Actual",SUMIFS('CMO Input'!$Q:$Q,'CMO Input'!$E:$E,Master!$A5515,'CMO Input'!$C:$C,Master!$C5515,'CMO Input'!$AJ:$AJ,Master!$D5515,'CMO Input'!$AU:$AU,Master!$F5511),"")</f>
        <v>0</v>
      </c>
    </row>
    <row r="5516" spans="1:6" x14ac:dyDescent="0.25">
      <c r="A5516" s="24">
        <v>27</v>
      </c>
      <c r="B5516" s="25">
        <v>44440</v>
      </c>
      <c r="C5516" s="24" t="s">
        <v>181</v>
      </c>
      <c r="D5516" s="24" t="s">
        <v>61</v>
      </c>
      <c r="E5516" s="24" t="s">
        <v>1489</v>
      </c>
      <c r="F5516" t="str" cm="1">
        <f t="array" ref="F5516">_xlfn.SWITCH($E5516,"Forecast",IFERROR(SUMIFS(INDEX('Forecast Input'!$A:$BO,,MATCH(TEXT($A5516,"0"),'Forecast Input'!$1:$1,0)),'Forecast Input'!$A:$A,Master!C5516,'Forecast Input'!$D:$D,Master!D5516),0),"Actual",SUMIFS('CMO Input'!$Q:$Q,'CMO Input'!$E:$E,Master!$A5516,'CMO Input'!$C:$C,Master!$C5516,'CMO Input'!$AJ:$AJ,Master!$D5516,'CMO Input'!$AU:$AU,Master!$F5512),"")</f>
        <v/>
      </c>
    </row>
    <row r="5517" spans="1:6" x14ac:dyDescent="0.25">
      <c r="A5517" s="24">
        <v>27</v>
      </c>
      <c r="B5517" s="25">
        <v>44440</v>
      </c>
      <c r="C5517" s="24" t="s">
        <v>181</v>
      </c>
      <c r="D5517" s="24" t="s">
        <v>61</v>
      </c>
      <c r="E5517" s="24" t="s">
        <v>1488</v>
      </c>
      <c r="F5517" cm="1">
        <f t="array" ref="F5517">_xlfn.SWITCH($E5517,"Forecast",IFERROR(SUMIFS(INDEX('Forecast Input'!$A:$BO,,MATCH(TEXT($A5517,"0"),'Forecast Input'!$1:$1,0)),'Forecast Input'!$A:$A,Master!C5517,'Forecast Input'!$D:$D,Master!D5517),0),"Actual",SUMIFS('CMO Input'!$Q:$Q,'CMO Input'!$E:$E,Master!$A5517,'CMO Input'!$C:$C,Master!$C5517,'CMO Input'!$AJ:$AJ,Master!$D5517,'CMO Input'!$AU:$AU,Master!$F5513),"")</f>
        <v>0</v>
      </c>
    </row>
    <row r="5518" spans="1:6" x14ac:dyDescent="0.25">
      <c r="A5518" s="24">
        <v>27</v>
      </c>
      <c r="B5518" s="25">
        <v>44440</v>
      </c>
      <c r="C5518" s="24" t="s">
        <v>181</v>
      </c>
      <c r="D5518" s="24" t="s">
        <v>61</v>
      </c>
      <c r="E5518" s="24" t="s">
        <v>1487</v>
      </c>
      <c r="F5518" cm="1">
        <f t="array" ref="F5518">_xlfn.SWITCH($E5518,"Forecast",IFERROR(SUMIFS(INDEX('Forecast Input'!$A:$BO,,MATCH(TEXT($A5518,"0"),'Forecast Input'!$1:$1,0)),'Forecast Input'!$A:$A,Master!C5518,'Forecast Input'!$D:$D,Master!D5518),0),"Actual",SUMIFS('CMO Input'!$Q:$Q,'CMO Input'!$E:$E,Master!$A5518,'CMO Input'!$C:$C,Master!$C5518,'CMO Input'!$AJ:$AJ,Master!$D5518,'CMO Input'!$AU:$AU,Master!$F5514),"")</f>
        <v>0</v>
      </c>
    </row>
    <row r="5519" spans="1:6" x14ac:dyDescent="0.25">
      <c r="A5519" s="24">
        <v>27</v>
      </c>
      <c r="B5519" s="25">
        <v>44440</v>
      </c>
      <c r="C5519" s="24" t="s">
        <v>181</v>
      </c>
      <c r="D5519" s="24" t="s">
        <v>103</v>
      </c>
      <c r="E5519" s="24" t="s">
        <v>1489</v>
      </c>
      <c r="F5519" t="str" cm="1">
        <f t="array" ref="F5519">_xlfn.SWITCH($E5519,"Forecast",IFERROR(SUMIFS(INDEX('Forecast Input'!$A:$BO,,MATCH(TEXT($A5519,"0"),'Forecast Input'!$1:$1,0)),'Forecast Input'!$A:$A,Master!C5519,'Forecast Input'!$D:$D,Master!D5519),0),"Actual",SUMIFS('CMO Input'!$Q:$Q,'CMO Input'!$E:$E,Master!$A5519,'CMO Input'!$C:$C,Master!$C5519,'CMO Input'!$AJ:$AJ,Master!$D5519,'CMO Input'!$AU:$AU,Master!$F5515),"")</f>
        <v/>
      </c>
    </row>
    <row r="5520" spans="1:6" x14ac:dyDescent="0.25">
      <c r="A5520" s="24">
        <v>27</v>
      </c>
      <c r="B5520" s="25">
        <v>44440</v>
      </c>
      <c r="C5520" s="24" t="s">
        <v>181</v>
      </c>
      <c r="D5520" s="24" t="s">
        <v>103</v>
      </c>
      <c r="E5520" s="24" t="s">
        <v>1488</v>
      </c>
      <c r="F5520" cm="1">
        <f t="array" ref="F5520">_xlfn.SWITCH($E5520,"Forecast",IFERROR(SUMIFS(INDEX('Forecast Input'!$A:$BO,,MATCH(TEXT($A5520,"0"),'Forecast Input'!$1:$1,0)),'Forecast Input'!$A:$A,Master!C5520,'Forecast Input'!$D:$D,Master!D5520),0),"Actual",SUMIFS('CMO Input'!$Q:$Q,'CMO Input'!$E:$E,Master!$A5520,'CMO Input'!$C:$C,Master!$C5520,'CMO Input'!$AJ:$AJ,Master!$D5520,'CMO Input'!$AU:$AU,Master!$F5516),"")</f>
        <v>0</v>
      </c>
    </row>
    <row r="5521" spans="1:6" x14ac:dyDescent="0.25">
      <c r="A5521" s="24">
        <v>27</v>
      </c>
      <c r="B5521" s="25">
        <v>44440</v>
      </c>
      <c r="C5521" s="24" t="s">
        <v>181</v>
      </c>
      <c r="D5521" s="24" t="s">
        <v>103</v>
      </c>
      <c r="E5521" s="24" t="s">
        <v>1487</v>
      </c>
      <c r="F5521" cm="1">
        <f t="array" ref="F5521">_xlfn.SWITCH($E5521,"Forecast",IFERROR(SUMIFS(INDEX('Forecast Input'!$A:$BO,,MATCH(TEXT($A5521,"0"),'Forecast Input'!$1:$1,0)),'Forecast Input'!$A:$A,Master!C5521,'Forecast Input'!$D:$D,Master!D5521),0),"Actual",SUMIFS('CMO Input'!$Q:$Q,'CMO Input'!$E:$E,Master!$A5521,'CMO Input'!$C:$C,Master!$C5521,'CMO Input'!$AJ:$AJ,Master!$D5521,'CMO Input'!$AU:$AU,Master!$F5517),"")</f>
        <v>0</v>
      </c>
    </row>
    <row r="5522" spans="1:6" x14ac:dyDescent="0.25">
      <c r="A5522" s="24">
        <v>27</v>
      </c>
      <c r="B5522" s="25">
        <v>44440</v>
      </c>
      <c r="C5522" s="24" t="s">
        <v>181</v>
      </c>
      <c r="D5522" s="24" t="s">
        <v>146</v>
      </c>
      <c r="E5522" s="24" t="s">
        <v>1489</v>
      </c>
      <c r="F5522" t="str" cm="1">
        <f t="array" ref="F5522">_xlfn.SWITCH($E5522,"Forecast",IFERROR(SUMIFS(INDEX('Forecast Input'!$A:$BO,,MATCH(TEXT($A5522,"0"),'Forecast Input'!$1:$1,0)),'Forecast Input'!$A:$A,Master!C5522,'Forecast Input'!$D:$D,Master!D5522),0),"Actual",SUMIFS('CMO Input'!$Q:$Q,'CMO Input'!$E:$E,Master!$A5522,'CMO Input'!$C:$C,Master!$C5522,'CMO Input'!$AJ:$AJ,Master!$D5522,'CMO Input'!$AU:$AU,Master!$F5518),"")</f>
        <v/>
      </c>
    </row>
    <row r="5523" spans="1:6" x14ac:dyDescent="0.25">
      <c r="A5523" s="24">
        <v>27</v>
      </c>
      <c r="B5523" s="25">
        <v>44440</v>
      </c>
      <c r="C5523" s="24" t="s">
        <v>181</v>
      </c>
      <c r="D5523" s="24" t="s">
        <v>146</v>
      </c>
      <c r="E5523" s="24" t="s">
        <v>1488</v>
      </c>
      <c r="F5523" cm="1">
        <f t="array" ref="F5523">_xlfn.SWITCH($E5523,"Forecast",IFERROR(SUMIFS(INDEX('Forecast Input'!$A:$BO,,MATCH(TEXT($A5523,"0"),'Forecast Input'!$1:$1,0)),'Forecast Input'!$A:$A,Master!C5523,'Forecast Input'!$D:$D,Master!D5523),0),"Actual",SUMIFS('CMO Input'!$Q:$Q,'CMO Input'!$E:$E,Master!$A5523,'CMO Input'!$C:$C,Master!$C5523,'CMO Input'!$AJ:$AJ,Master!$D5523,'CMO Input'!$AU:$AU,Master!$F5519),"")</f>
        <v>181.01000000000002</v>
      </c>
    </row>
    <row r="5524" spans="1:6" x14ac:dyDescent="0.25">
      <c r="A5524" s="24">
        <v>27</v>
      </c>
      <c r="B5524" s="25">
        <v>44440</v>
      </c>
      <c r="C5524" s="24" t="s">
        <v>181</v>
      </c>
      <c r="D5524" s="24" t="s">
        <v>146</v>
      </c>
      <c r="E5524" s="24" t="s">
        <v>1487</v>
      </c>
      <c r="F5524" cm="1">
        <f t="array" ref="F5524">_xlfn.SWITCH($E5524,"Forecast",IFERROR(SUMIFS(INDEX('Forecast Input'!$A:$BO,,MATCH(TEXT($A5524,"0"),'Forecast Input'!$1:$1,0)),'Forecast Input'!$A:$A,Master!C5524,'Forecast Input'!$D:$D,Master!D5524),0),"Actual",SUMIFS('CMO Input'!$Q:$Q,'CMO Input'!$E:$E,Master!$A5524,'CMO Input'!$C:$C,Master!$C5524,'CMO Input'!$AJ:$AJ,Master!$D5524,'CMO Input'!$AU:$AU,Master!$F5520),"")</f>
        <v>0</v>
      </c>
    </row>
    <row r="5525" spans="1:6" x14ac:dyDescent="0.25">
      <c r="A5525" s="24">
        <v>27</v>
      </c>
      <c r="B5525" s="25">
        <v>44440</v>
      </c>
      <c r="C5525" s="24" t="s">
        <v>181</v>
      </c>
      <c r="D5525" s="24" t="s">
        <v>166</v>
      </c>
      <c r="E5525" s="24" t="s">
        <v>1489</v>
      </c>
      <c r="F5525" t="str" cm="1">
        <f t="array" ref="F5525">_xlfn.SWITCH($E5525,"Forecast",IFERROR(SUMIFS(INDEX('Forecast Input'!$A:$BO,,MATCH(TEXT($A5525,"0"),'Forecast Input'!$1:$1,0)),'Forecast Input'!$A:$A,Master!C5525,'Forecast Input'!$D:$D,Master!D5525),0),"Actual",SUMIFS('CMO Input'!$Q:$Q,'CMO Input'!$E:$E,Master!$A5525,'CMO Input'!$C:$C,Master!$C5525,'CMO Input'!$AJ:$AJ,Master!$D5525,'CMO Input'!$AU:$AU,Master!$F5521),"")</f>
        <v/>
      </c>
    </row>
    <row r="5526" spans="1:6" x14ac:dyDescent="0.25">
      <c r="A5526" s="24">
        <v>27</v>
      </c>
      <c r="B5526" s="25">
        <v>44440</v>
      </c>
      <c r="C5526" s="24" t="s">
        <v>181</v>
      </c>
      <c r="D5526" s="24" t="s">
        <v>166</v>
      </c>
      <c r="E5526" s="24" t="s">
        <v>1488</v>
      </c>
      <c r="F5526" cm="1">
        <f t="array" ref="F5526">_xlfn.SWITCH($E5526,"Forecast",IFERROR(SUMIFS(INDEX('Forecast Input'!$A:$BO,,MATCH(TEXT($A5526,"0"),'Forecast Input'!$1:$1,0)),'Forecast Input'!$A:$A,Master!C5526,'Forecast Input'!$D:$D,Master!D5526),0),"Actual",SUMIFS('CMO Input'!$Q:$Q,'CMO Input'!$E:$E,Master!$A5526,'CMO Input'!$C:$C,Master!$C5526,'CMO Input'!$AJ:$AJ,Master!$D5526,'CMO Input'!$AU:$AU,Master!$F5522),"")</f>
        <v>0</v>
      </c>
    </row>
    <row r="5527" spans="1:6" x14ac:dyDescent="0.25">
      <c r="A5527" s="24">
        <v>27</v>
      </c>
      <c r="B5527" s="25">
        <v>44440</v>
      </c>
      <c r="C5527" s="24" t="s">
        <v>181</v>
      </c>
      <c r="D5527" s="24" t="s">
        <v>166</v>
      </c>
      <c r="E5527" s="24" t="s">
        <v>1487</v>
      </c>
      <c r="F5527" cm="1">
        <f t="array" ref="F5527">_xlfn.SWITCH($E5527,"Forecast",IFERROR(SUMIFS(INDEX('Forecast Input'!$A:$BO,,MATCH(TEXT($A5527,"0"),'Forecast Input'!$1:$1,0)),'Forecast Input'!$A:$A,Master!C5527,'Forecast Input'!$D:$D,Master!D5527),0),"Actual",SUMIFS('CMO Input'!$Q:$Q,'CMO Input'!$E:$E,Master!$A5527,'CMO Input'!$C:$C,Master!$C5527,'CMO Input'!$AJ:$AJ,Master!$D5527,'CMO Input'!$AU:$AU,Master!$F5523),"")</f>
        <v>0</v>
      </c>
    </row>
    <row r="5528" spans="1:6" x14ac:dyDescent="0.25">
      <c r="A5528" s="24">
        <v>27</v>
      </c>
      <c r="B5528" s="25">
        <v>44440</v>
      </c>
      <c r="C5528" s="24" t="s">
        <v>181</v>
      </c>
      <c r="D5528" s="24" t="s">
        <v>170</v>
      </c>
      <c r="E5528" s="24" t="s">
        <v>1489</v>
      </c>
      <c r="F5528" t="str" cm="1">
        <f t="array" ref="F5528">_xlfn.SWITCH($E5528,"Forecast",IFERROR(SUMIFS(INDEX('Forecast Input'!$A:$BO,,MATCH(TEXT($A5528,"0"),'Forecast Input'!$1:$1,0)),'Forecast Input'!$A:$A,Master!C5528,'Forecast Input'!$D:$D,Master!D5528),0),"Actual",SUMIFS('CMO Input'!$Q:$Q,'CMO Input'!$E:$E,Master!$A5528,'CMO Input'!$C:$C,Master!$C5528,'CMO Input'!$AJ:$AJ,Master!$D5528,'CMO Input'!$AU:$AU,Master!$F5524),"")</f>
        <v/>
      </c>
    </row>
    <row r="5529" spans="1:6" x14ac:dyDescent="0.25">
      <c r="A5529" s="24">
        <v>27</v>
      </c>
      <c r="B5529" s="25">
        <v>44440</v>
      </c>
      <c r="C5529" s="24" t="s">
        <v>181</v>
      </c>
      <c r="D5529" s="24" t="s">
        <v>170</v>
      </c>
      <c r="E5529" s="24" t="s">
        <v>1488</v>
      </c>
      <c r="F5529" cm="1">
        <f t="array" ref="F5529">_xlfn.SWITCH($E5529,"Forecast",IFERROR(SUMIFS(INDEX('Forecast Input'!$A:$BO,,MATCH(TEXT($A5529,"0"),'Forecast Input'!$1:$1,0)),'Forecast Input'!$A:$A,Master!C5529,'Forecast Input'!$D:$D,Master!D5529),0),"Actual",SUMIFS('CMO Input'!$Q:$Q,'CMO Input'!$E:$E,Master!$A5529,'CMO Input'!$C:$C,Master!$C5529,'CMO Input'!$AJ:$AJ,Master!$D5529,'CMO Input'!$AU:$AU,Master!$F5525),"")</f>
        <v>0</v>
      </c>
    </row>
    <row r="5530" spans="1:6" x14ac:dyDescent="0.25">
      <c r="A5530" s="24">
        <v>27</v>
      </c>
      <c r="B5530" s="25">
        <v>44440</v>
      </c>
      <c r="C5530" s="24" t="s">
        <v>181</v>
      </c>
      <c r="D5530" s="24" t="s">
        <v>170</v>
      </c>
      <c r="E5530" s="24" t="s">
        <v>1487</v>
      </c>
      <c r="F5530" cm="1">
        <f t="array" ref="F5530">_xlfn.SWITCH($E5530,"Forecast",IFERROR(SUMIFS(INDEX('Forecast Input'!$A:$BO,,MATCH(TEXT($A5530,"0"),'Forecast Input'!$1:$1,0)),'Forecast Input'!$A:$A,Master!C5530,'Forecast Input'!$D:$D,Master!D5530),0),"Actual",SUMIFS('CMO Input'!$Q:$Q,'CMO Input'!$E:$E,Master!$A5530,'CMO Input'!$C:$C,Master!$C5530,'CMO Input'!$AJ:$AJ,Master!$D5530,'CMO Input'!$AU:$AU,Master!$F5526),"")</f>
        <v>0</v>
      </c>
    </row>
    <row r="5531" spans="1:6" x14ac:dyDescent="0.25">
      <c r="A5531" s="24">
        <v>27</v>
      </c>
      <c r="B5531" s="25">
        <v>44440</v>
      </c>
      <c r="C5531" s="24" t="s">
        <v>181</v>
      </c>
      <c r="D5531" s="24" t="s">
        <v>436</v>
      </c>
      <c r="E5531" s="24" t="s">
        <v>1489</v>
      </c>
      <c r="F5531" t="str" cm="1">
        <f t="array" ref="F5531">_xlfn.SWITCH($E5531,"Forecast",IFERROR(SUMIFS(INDEX('Forecast Input'!$A:$BO,,MATCH(TEXT($A5531,"0"),'Forecast Input'!$1:$1,0)),'Forecast Input'!$A:$A,Master!C5531,'Forecast Input'!$D:$D,Master!D5531),0),"Actual",SUMIFS('CMO Input'!$Q:$Q,'CMO Input'!$E:$E,Master!$A5531,'CMO Input'!$C:$C,Master!$C5531,'CMO Input'!$AJ:$AJ,Master!$D5531,'CMO Input'!$AU:$AU,Master!$F5527),"")</f>
        <v/>
      </c>
    </row>
    <row r="5532" spans="1:6" x14ac:dyDescent="0.25">
      <c r="A5532" s="24">
        <v>27</v>
      </c>
      <c r="B5532" s="25">
        <v>44440</v>
      </c>
      <c r="C5532" s="24" t="s">
        <v>181</v>
      </c>
      <c r="D5532" s="24" t="s">
        <v>436</v>
      </c>
      <c r="E5532" s="24" t="s">
        <v>1488</v>
      </c>
      <c r="F5532" cm="1">
        <f t="array" ref="F5532">_xlfn.SWITCH($E5532,"Forecast",IFERROR(SUMIFS(INDEX('Forecast Input'!$A:$BO,,MATCH(TEXT($A5532,"0"),'Forecast Input'!$1:$1,0)),'Forecast Input'!$A:$A,Master!C5532,'Forecast Input'!$D:$D,Master!D5532),0),"Actual",SUMIFS('CMO Input'!$Q:$Q,'CMO Input'!$E:$E,Master!$A5532,'CMO Input'!$C:$C,Master!$C5532,'CMO Input'!$AJ:$AJ,Master!$D5532,'CMO Input'!$AU:$AU,Master!$F5528),"")</f>
        <v>0</v>
      </c>
    </row>
    <row r="5533" spans="1:6" x14ac:dyDescent="0.25">
      <c r="A5533" s="24">
        <v>27</v>
      </c>
      <c r="B5533" s="25">
        <v>44440</v>
      </c>
      <c r="C5533" s="24" t="s">
        <v>181</v>
      </c>
      <c r="D5533" s="24" t="s">
        <v>436</v>
      </c>
      <c r="E5533" s="24" t="s">
        <v>1487</v>
      </c>
      <c r="F5533" cm="1">
        <f t="array" ref="F5533">_xlfn.SWITCH($E5533,"Forecast",IFERROR(SUMIFS(INDEX('Forecast Input'!$A:$BO,,MATCH(TEXT($A5533,"0"),'Forecast Input'!$1:$1,0)),'Forecast Input'!$A:$A,Master!C5533,'Forecast Input'!$D:$D,Master!D5533),0),"Actual",SUMIFS('CMO Input'!$Q:$Q,'CMO Input'!$E:$E,Master!$A5533,'CMO Input'!$C:$C,Master!$C5533,'CMO Input'!$AJ:$AJ,Master!$D5533,'CMO Input'!$AU:$AU,Master!$F5529),"")</f>
        <v>0</v>
      </c>
    </row>
    <row r="5534" spans="1:6" x14ac:dyDescent="0.25">
      <c r="A5534" s="24">
        <v>27</v>
      </c>
      <c r="B5534" s="25">
        <v>44440</v>
      </c>
      <c r="C5534" s="24" t="s">
        <v>181</v>
      </c>
      <c r="D5534" s="24" t="s">
        <v>1469</v>
      </c>
      <c r="E5534" s="24" t="s">
        <v>1489</v>
      </c>
      <c r="F5534" t="str" cm="1">
        <f t="array" ref="F5534">_xlfn.SWITCH($E5534,"Forecast",IFERROR(SUMIFS(INDEX('Forecast Input'!$A:$BO,,MATCH(TEXT($A5534,"0"),'Forecast Input'!$1:$1,0)),'Forecast Input'!$A:$A,Master!C5534,'Forecast Input'!$D:$D,Master!D5534),0),"Actual",SUMIFS('CMO Input'!$Q:$Q,'CMO Input'!$E:$E,Master!$A5534,'CMO Input'!$C:$C,Master!$C5534,'CMO Input'!$AJ:$AJ,Master!$D5534,'CMO Input'!$AU:$AU,Master!$F5530),"")</f>
        <v/>
      </c>
    </row>
    <row r="5535" spans="1:6" x14ac:dyDescent="0.25">
      <c r="A5535" s="24">
        <v>27</v>
      </c>
      <c r="B5535" s="25">
        <v>44440</v>
      </c>
      <c r="C5535" s="24" t="s">
        <v>181</v>
      </c>
      <c r="D5535" s="24" t="s">
        <v>1469</v>
      </c>
      <c r="E5535" s="24" t="s">
        <v>1488</v>
      </c>
      <c r="F5535" cm="1">
        <f t="array" ref="F5535">_xlfn.SWITCH($E5535,"Forecast",IFERROR(SUMIFS(INDEX('Forecast Input'!$A:$BO,,MATCH(TEXT($A5535,"0"),'Forecast Input'!$1:$1,0)),'Forecast Input'!$A:$A,Master!C5535,'Forecast Input'!$D:$D,Master!D5535),0),"Actual",SUMIFS('CMO Input'!$Q:$Q,'CMO Input'!$E:$E,Master!$A5535,'CMO Input'!$C:$C,Master!$C5535,'CMO Input'!$AJ:$AJ,Master!$D5535,'CMO Input'!$AU:$AU,Master!$F5531),"")</f>
        <v>136.10999999999999</v>
      </c>
    </row>
    <row r="5536" spans="1:6" x14ac:dyDescent="0.25">
      <c r="A5536" s="24">
        <v>27</v>
      </c>
      <c r="B5536" s="25">
        <v>44440</v>
      </c>
      <c r="C5536" s="24" t="s">
        <v>181</v>
      </c>
      <c r="D5536" s="24" t="s">
        <v>1469</v>
      </c>
      <c r="E5536" s="24" t="s">
        <v>1487</v>
      </c>
      <c r="F5536" cm="1">
        <f t="array" ref="F5536">_xlfn.SWITCH($E5536,"Forecast",IFERROR(SUMIFS(INDEX('Forecast Input'!$A:$BO,,MATCH(TEXT($A5536,"0"),'Forecast Input'!$1:$1,0)),'Forecast Input'!$A:$A,Master!C5536,'Forecast Input'!$D:$D,Master!D5536),0),"Actual",SUMIFS('CMO Input'!$Q:$Q,'CMO Input'!$E:$E,Master!$A5536,'CMO Input'!$C:$C,Master!$C5536,'CMO Input'!$AJ:$AJ,Master!$D5536,'CMO Input'!$AU:$AU,Master!$F5532),"")</f>
        <v>0</v>
      </c>
    </row>
    <row r="5537" spans="1:6" x14ac:dyDescent="0.25">
      <c r="A5537" s="24">
        <v>27</v>
      </c>
      <c r="B5537" s="25">
        <v>44440</v>
      </c>
      <c r="C5537" s="24" t="s">
        <v>424</v>
      </c>
      <c r="D5537" s="24" t="s">
        <v>10</v>
      </c>
      <c r="E5537" s="24" t="s">
        <v>1489</v>
      </c>
      <c r="F5537" t="str" cm="1">
        <f t="array" ref="F5537">_xlfn.SWITCH($E5537,"Forecast",IFERROR(SUMIFS(INDEX('Forecast Input'!$A:$BO,,MATCH(TEXT($A5537,"0"),'Forecast Input'!$1:$1,0)),'Forecast Input'!$A:$A,Master!C5537,'Forecast Input'!$D:$D,Master!D5537),0),"Actual",SUMIFS('CMO Input'!$Q:$Q,'CMO Input'!$E:$E,Master!$A5537,'CMO Input'!$C:$C,Master!$C5537,'CMO Input'!$AJ:$AJ,Master!$D5537,'CMO Input'!$AU:$AU,Master!$F5533),"")</f>
        <v/>
      </c>
    </row>
    <row r="5538" spans="1:6" x14ac:dyDescent="0.25">
      <c r="A5538" s="24">
        <v>27</v>
      </c>
      <c r="B5538" s="25">
        <v>44440</v>
      </c>
      <c r="C5538" s="24" t="s">
        <v>424</v>
      </c>
      <c r="D5538" s="24" t="s">
        <v>10</v>
      </c>
      <c r="E5538" s="24" t="s">
        <v>1488</v>
      </c>
      <c r="F5538" cm="1">
        <f t="array" ref="F5538">_xlfn.SWITCH($E5538,"Forecast",IFERROR(SUMIFS(INDEX('Forecast Input'!$A:$BO,,MATCH(TEXT($A5538,"0"),'Forecast Input'!$1:$1,0)),'Forecast Input'!$A:$A,Master!C5538,'Forecast Input'!$D:$D,Master!D5538),0),"Actual",SUMIFS('CMO Input'!$Q:$Q,'CMO Input'!$E:$E,Master!$A5538,'CMO Input'!$C:$C,Master!$C5538,'CMO Input'!$AJ:$AJ,Master!$D5538,'CMO Input'!$AU:$AU,Master!$F5534),"")</f>
        <v>471.01000000000005</v>
      </c>
    </row>
    <row r="5539" spans="1:6" x14ac:dyDescent="0.25">
      <c r="A5539" s="24">
        <v>27</v>
      </c>
      <c r="B5539" s="25">
        <v>44440</v>
      </c>
      <c r="C5539" s="24" t="s">
        <v>424</v>
      </c>
      <c r="D5539" s="24" t="s">
        <v>10</v>
      </c>
      <c r="E5539" s="24" t="s">
        <v>1487</v>
      </c>
      <c r="F5539" cm="1">
        <f t="array" ref="F5539">_xlfn.SWITCH($E5539,"Forecast",IFERROR(SUMIFS(INDEX('Forecast Input'!$A:$BO,,MATCH(TEXT($A5539,"0"),'Forecast Input'!$1:$1,0)),'Forecast Input'!$A:$A,Master!C5539,'Forecast Input'!$D:$D,Master!D5539),0),"Actual",SUMIFS('CMO Input'!$Q:$Q,'CMO Input'!$E:$E,Master!$A5539,'CMO Input'!$C:$C,Master!$C5539,'CMO Input'!$AJ:$AJ,Master!$D5539,'CMO Input'!$AU:$AU,Master!$F5535),"")</f>
        <v>0</v>
      </c>
    </row>
    <row r="5540" spans="1:6" x14ac:dyDescent="0.25">
      <c r="A5540" s="24">
        <v>27</v>
      </c>
      <c r="B5540" s="25">
        <v>44440</v>
      </c>
      <c r="C5540" s="24" t="s">
        <v>424</v>
      </c>
      <c r="D5540" s="24" t="s">
        <v>61</v>
      </c>
      <c r="E5540" s="24" t="s">
        <v>1489</v>
      </c>
      <c r="F5540" t="str" cm="1">
        <f t="array" ref="F5540">_xlfn.SWITCH($E5540,"Forecast",IFERROR(SUMIFS(INDEX('Forecast Input'!$A:$BO,,MATCH(TEXT($A5540,"0"),'Forecast Input'!$1:$1,0)),'Forecast Input'!$A:$A,Master!C5540,'Forecast Input'!$D:$D,Master!D5540),0),"Actual",SUMIFS('CMO Input'!$Q:$Q,'CMO Input'!$E:$E,Master!$A5540,'CMO Input'!$C:$C,Master!$C5540,'CMO Input'!$AJ:$AJ,Master!$D5540,'CMO Input'!$AU:$AU,Master!$F5536),"")</f>
        <v/>
      </c>
    </row>
    <row r="5541" spans="1:6" x14ac:dyDescent="0.25">
      <c r="A5541" s="24">
        <v>27</v>
      </c>
      <c r="B5541" s="25">
        <v>44440</v>
      </c>
      <c r="C5541" s="24" t="s">
        <v>424</v>
      </c>
      <c r="D5541" s="24" t="s">
        <v>61</v>
      </c>
      <c r="E5541" s="24" t="s">
        <v>1488</v>
      </c>
      <c r="F5541" cm="1">
        <f t="array" ref="F5541">_xlfn.SWITCH($E5541,"Forecast",IFERROR(SUMIFS(INDEX('Forecast Input'!$A:$BO,,MATCH(TEXT($A5541,"0"),'Forecast Input'!$1:$1,0)),'Forecast Input'!$A:$A,Master!C5541,'Forecast Input'!$D:$D,Master!D5541),0),"Actual",SUMIFS('CMO Input'!$Q:$Q,'CMO Input'!$E:$E,Master!$A5541,'CMO Input'!$C:$C,Master!$C5541,'CMO Input'!$AJ:$AJ,Master!$D5541,'CMO Input'!$AU:$AU,Master!$F5537),"")</f>
        <v>0</v>
      </c>
    </row>
    <row r="5542" spans="1:6" x14ac:dyDescent="0.25">
      <c r="A5542" s="24">
        <v>27</v>
      </c>
      <c r="B5542" s="25">
        <v>44440</v>
      </c>
      <c r="C5542" s="24" t="s">
        <v>424</v>
      </c>
      <c r="D5542" s="24" t="s">
        <v>61</v>
      </c>
      <c r="E5542" s="24" t="s">
        <v>1487</v>
      </c>
      <c r="F5542" cm="1">
        <f t="array" ref="F5542">_xlfn.SWITCH($E5542,"Forecast",IFERROR(SUMIFS(INDEX('Forecast Input'!$A:$BO,,MATCH(TEXT($A5542,"0"),'Forecast Input'!$1:$1,0)),'Forecast Input'!$A:$A,Master!C5542,'Forecast Input'!$D:$D,Master!D5542),0),"Actual",SUMIFS('CMO Input'!$Q:$Q,'CMO Input'!$E:$E,Master!$A5542,'CMO Input'!$C:$C,Master!$C5542,'CMO Input'!$AJ:$AJ,Master!$D5542,'CMO Input'!$AU:$AU,Master!$F5538),"")</f>
        <v>0</v>
      </c>
    </row>
    <row r="5543" spans="1:6" x14ac:dyDescent="0.25">
      <c r="A5543" s="24">
        <v>27</v>
      </c>
      <c r="B5543" s="25">
        <v>44440</v>
      </c>
      <c r="C5543" s="24" t="s">
        <v>424</v>
      </c>
      <c r="D5543" s="24" t="s">
        <v>103</v>
      </c>
      <c r="E5543" s="24" t="s">
        <v>1489</v>
      </c>
      <c r="F5543" t="str" cm="1">
        <f t="array" ref="F5543">_xlfn.SWITCH($E5543,"Forecast",IFERROR(SUMIFS(INDEX('Forecast Input'!$A:$BO,,MATCH(TEXT($A5543,"0"),'Forecast Input'!$1:$1,0)),'Forecast Input'!$A:$A,Master!C5543,'Forecast Input'!$D:$D,Master!D5543),0),"Actual",SUMIFS('CMO Input'!$Q:$Q,'CMO Input'!$E:$E,Master!$A5543,'CMO Input'!$C:$C,Master!$C5543,'CMO Input'!$AJ:$AJ,Master!$D5543,'CMO Input'!$AU:$AU,Master!$F5539),"")</f>
        <v/>
      </c>
    </row>
    <row r="5544" spans="1:6" x14ac:dyDescent="0.25">
      <c r="A5544" s="24">
        <v>27</v>
      </c>
      <c r="B5544" s="25">
        <v>44440</v>
      </c>
      <c r="C5544" s="24" t="s">
        <v>424</v>
      </c>
      <c r="D5544" s="24" t="s">
        <v>103</v>
      </c>
      <c r="E5544" s="24" t="s">
        <v>1488</v>
      </c>
      <c r="F5544" cm="1">
        <f t="array" ref="F5544">_xlfn.SWITCH($E5544,"Forecast",IFERROR(SUMIFS(INDEX('Forecast Input'!$A:$BO,,MATCH(TEXT($A5544,"0"),'Forecast Input'!$1:$1,0)),'Forecast Input'!$A:$A,Master!C5544,'Forecast Input'!$D:$D,Master!D5544),0),"Actual",SUMIFS('CMO Input'!$Q:$Q,'CMO Input'!$E:$E,Master!$A5544,'CMO Input'!$C:$C,Master!$C5544,'CMO Input'!$AJ:$AJ,Master!$D5544,'CMO Input'!$AU:$AU,Master!$F5540),"")</f>
        <v>409.49999999999989</v>
      </c>
    </row>
    <row r="5545" spans="1:6" x14ac:dyDescent="0.25">
      <c r="A5545" s="24">
        <v>27</v>
      </c>
      <c r="B5545" s="25">
        <v>44440</v>
      </c>
      <c r="C5545" s="24" t="s">
        <v>424</v>
      </c>
      <c r="D5545" s="24" t="s">
        <v>103</v>
      </c>
      <c r="E5545" s="24" t="s">
        <v>1487</v>
      </c>
      <c r="F5545" cm="1">
        <f t="array" ref="F5545">_xlfn.SWITCH($E5545,"Forecast",IFERROR(SUMIFS(INDEX('Forecast Input'!$A:$BO,,MATCH(TEXT($A5545,"0"),'Forecast Input'!$1:$1,0)),'Forecast Input'!$A:$A,Master!C5545,'Forecast Input'!$D:$D,Master!D5545),0),"Actual",SUMIFS('CMO Input'!$Q:$Q,'CMO Input'!$E:$E,Master!$A5545,'CMO Input'!$C:$C,Master!$C5545,'CMO Input'!$AJ:$AJ,Master!$D5545,'CMO Input'!$AU:$AU,Master!$F5541),"")</f>
        <v>0</v>
      </c>
    </row>
    <row r="5546" spans="1:6" x14ac:dyDescent="0.25">
      <c r="A5546" s="24">
        <v>27</v>
      </c>
      <c r="B5546" s="25">
        <v>44440</v>
      </c>
      <c r="C5546" s="24" t="s">
        <v>424</v>
      </c>
      <c r="D5546" s="24" t="s">
        <v>146</v>
      </c>
      <c r="E5546" s="24" t="s">
        <v>1489</v>
      </c>
      <c r="F5546" t="str" cm="1">
        <f t="array" ref="F5546">_xlfn.SWITCH($E5546,"Forecast",IFERROR(SUMIFS(INDEX('Forecast Input'!$A:$BO,,MATCH(TEXT($A5546,"0"),'Forecast Input'!$1:$1,0)),'Forecast Input'!$A:$A,Master!C5546,'Forecast Input'!$D:$D,Master!D5546),0),"Actual",SUMIFS('CMO Input'!$Q:$Q,'CMO Input'!$E:$E,Master!$A5546,'CMO Input'!$C:$C,Master!$C5546,'CMO Input'!$AJ:$AJ,Master!$D5546,'CMO Input'!$AU:$AU,Master!$F5542),"")</f>
        <v/>
      </c>
    </row>
    <row r="5547" spans="1:6" x14ac:dyDescent="0.25">
      <c r="A5547" s="24">
        <v>27</v>
      </c>
      <c r="B5547" s="25">
        <v>44440</v>
      </c>
      <c r="C5547" s="24" t="s">
        <v>424</v>
      </c>
      <c r="D5547" s="24" t="s">
        <v>146</v>
      </c>
      <c r="E5547" s="24" t="s">
        <v>1488</v>
      </c>
      <c r="F5547" cm="1">
        <f t="array" ref="F5547">_xlfn.SWITCH($E5547,"Forecast",IFERROR(SUMIFS(INDEX('Forecast Input'!$A:$BO,,MATCH(TEXT($A5547,"0"),'Forecast Input'!$1:$1,0)),'Forecast Input'!$A:$A,Master!C5547,'Forecast Input'!$D:$D,Master!D5547),0),"Actual",SUMIFS('CMO Input'!$Q:$Q,'CMO Input'!$E:$E,Master!$A5547,'CMO Input'!$C:$C,Master!$C5547,'CMO Input'!$AJ:$AJ,Master!$D5547,'CMO Input'!$AU:$AU,Master!$F5543),"")</f>
        <v>0</v>
      </c>
    </row>
    <row r="5548" spans="1:6" x14ac:dyDescent="0.25">
      <c r="A5548" s="24">
        <v>27</v>
      </c>
      <c r="B5548" s="25">
        <v>44440</v>
      </c>
      <c r="C5548" s="24" t="s">
        <v>424</v>
      </c>
      <c r="D5548" s="24" t="s">
        <v>146</v>
      </c>
      <c r="E5548" s="24" t="s">
        <v>1487</v>
      </c>
      <c r="F5548" cm="1">
        <f t="array" ref="F5548">_xlfn.SWITCH($E5548,"Forecast",IFERROR(SUMIFS(INDEX('Forecast Input'!$A:$BO,,MATCH(TEXT($A5548,"0"),'Forecast Input'!$1:$1,0)),'Forecast Input'!$A:$A,Master!C5548,'Forecast Input'!$D:$D,Master!D5548),0),"Actual",SUMIFS('CMO Input'!$Q:$Q,'CMO Input'!$E:$E,Master!$A5548,'CMO Input'!$C:$C,Master!$C5548,'CMO Input'!$AJ:$AJ,Master!$D5548,'CMO Input'!$AU:$AU,Master!$F5544),"")</f>
        <v>0</v>
      </c>
    </row>
    <row r="5549" spans="1:6" x14ac:dyDescent="0.25">
      <c r="A5549" s="24">
        <v>27</v>
      </c>
      <c r="B5549" s="25">
        <v>44440</v>
      </c>
      <c r="C5549" s="24" t="s">
        <v>424</v>
      </c>
      <c r="D5549" s="24" t="s">
        <v>166</v>
      </c>
      <c r="E5549" s="24" t="s">
        <v>1489</v>
      </c>
      <c r="F5549" t="str" cm="1">
        <f t="array" ref="F5549">_xlfn.SWITCH($E5549,"Forecast",IFERROR(SUMIFS(INDEX('Forecast Input'!$A:$BO,,MATCH(TEXT($A5549,"0"),'Forecast Input'!$1:$1,0)),'Forecast Input'!$A:$A,Master!C5549,'Forecast Input'!$D:$D,Master!D5549),0),"Actual",SUMIFS('CMO Input'!$Q:$Q,'CMO Input'!$E:$E,Master!$A5549,'CMO Input'!$C:$C,Master!$C5549,'CMO Input'!$AJ:$AJ,Master!$D5549,'CMO Input'!$AU:$AU,Master!$F5545),"")</f>
        <v/>
      </c>
    </row>
    <row r="5550" spans="1:6" x14ac:dyDescent="0.25">
      <c r="A5550" s="24">
        <v>27</v>
      </c>
      <c r="B5550" s="25">
        <v>44440</v>
      </c>
      <c r="C5550" s="24" t="s">
        <v>424</v>
      </c>
      <c r="D5550" s="24" t="s">
        <v>166</v>
      </c>
      <c r="E5550" s="24" t="s">
        <v>1488</v>
      </c>
      <c r="F5550" cm="1">
        <f t="array" ref="F5550">_xlfn.SWITCH($E5550,"Forecast",IFERROR(SUMIFS(INDEX('Forecast Input'!$A:$BO,,MATCH(TEXT($A5550,"0"),'Forecast Input'!$1:$1,0)),'Forecast Input'!$A:$A,Master!C5550,'Forecast Input'!$D:$D,Master!D5550),0),"Actual",SUMIFS('CMO Input'!$Q:$Q,'CMO Input'!$E:$E,Master!$A5550,'CMO Input'!$C:$C,Master!$C5550,'CMO Input'!$AJ:$AJ,Master!$D5550,'CMO Input'!$AU:$AU,Master!$F5546),"")</f>
        <v>0</v>
      </c>
    </row>
    <row r="5551" spans="1:6" x14ac:dyDescent="0.25">
      <c r="A5551" s="24">
        <v>27</v>
      </c>
      <c r="B5551" s="25">
        <v>44440</v>
      </c>
      <c r="C5551" s="24" t="s">
        <v>424</v>
      </c>
      <c r="D5551" s="24" t="s">
        <v>166</v>
      </c>
      <c r="E5551" s="24" t="s">
        <v>1487</v>
      </c>
      <c r="F5551" cm="1">
        <f t="array" ref="F5551">_xlfn.SWITCH($E5551,"Forecast",IFERROR(SUMIFS(INDEX('Forecast Input'!$A:$BO,,MATCH(TEXT($A5551,"0"),'Forecast Input'!$1:$1,0)),'Forecast Input'!$A:$A,Master!C5551,'Forecast Input'!$D:$D,Master!D5551),0),"Actual",SUMIFS('CMO Input'!$Q:$Q,'CMO Input'!$E:$E,Master!$A5551,'CMO Input'!$C:$C,Master!$C5551,'CMO Input'!$AJ:$AJ,Master!$D5551,'CMO Input'!$AU:$AU,Master!$F5547),"")</f>
        <v>0</v>
      </c>
    </row>
    <row r="5552" spans="1:6" x14ac:dyDescent="0.25">
      <c r="A5552" s="24">
        <v>27</v>
      </c>
      <c r="B5552" s="25">
        <v>44440</v>
      </c>
      <c r="C5552" s="24" t="s">
        <v>424</v>
      </c>
      <c r="D5552" s="24" t="s">
        <v>170</v>
      </c>
      <c r="E5552" s="24" t="s">
        <v>1489</v>
      </c>
      <c r="F5552" t="str" cm="1">
        <f t="array" ref="F5552">_xlfn.SWITCH($E5552,"Forecast",IFERROR(SUMIFS(INDEX('Forecast Input'!$A:$BO,,MATCH(TEXT($A5552,"0"),'Forecast Input'!$1:$1,0)),'Forecast Input'!$A:$A,Master!C5552,'Forecast Input'!$D:$D,Master!D5552),0),"Actual",SUMIFS('CMO Input'!$Q:$Q,'CMO Input'!$E:$E,Master!$A5552,'CMO Input'!$C:$C,Master!$C5552,'CMO Input'!$AJ:$AJ,Master!$D5552,'CMO Input'!$AU:$AU,Master!$F5548),"")</f>
        <v/>
      </c>
    </row>
    <row r="5553" spans="1:6" x14ac:dyDescent="0.25">
      <c r="A5553" s="24">
        <v>27</v>
      </c>
      <c r="B5553" s="25">
        <v>44440</v>
      </c>
      <c r="C5553" s="24" t="s">
        <v>424</v>
      </c>
      <c r="D5553" s="24" t="s">
        <v>170</v>
      </c>
      <c r="E5553" s="24" t="s">
        <v>1488</v>
      </c>
      <c r="F5553" cm="1">
        <f t="array" ref="F5553">_xlfn.SWITCH($E5553,"Forecast",IFERROR(SUMIFS(INDEX('Forecast Input'!$A:$BO,,MATCH(TEXT($A5553,"0"),'Forecast Input'!$1:$1,0)),'Forecast Input'!$A:$A,Master!C5553,'Forecast Input'!$D:$D,Master!D5553),0),"Actual",SUMIFS('CMO Input'!$Q:$Q,'CMO Input'!$E:$E,Master!$A5553,'CMO Input'!$C:$C,Master!$C5553,'CMO Input'!$AJ:$AJ,Master!$D5553,'CMO Input'!$AU:$AU,Master!$F5549),"")</f>
        <v>0</v>
      </c>
    </row>
    <row r="5554" spans="1:6" x14ac:dyDescent="0.25">
      <c r="A5554" s="24">
        <v>27</v>
      </c>
      <c r="B5554" s="25">
        <v>44440</v>
      </c>
      <c r="C5554" s="24" t="s">
        <v>424</v>
      </c>
      <c r="D5554" s="24" t="s">
        <v>170</v>
      </c>
      <c r="E5554" s="24" t="s">
        <v>1487</v>
      </c>
      <c r="F5554" cm="1">
        <f t="array" ref="F5554">_xlfn.SWITCH($E5554,"Forecast",IFERROR(SUMIFS(INDEX('Forecast Input'!$A:$BO,,MATCH(TEXT($A5554,"0"),'Forecast Input'!$1:$1,0)),'Forecast Input'!$A:$A,Master!C5554,'Forecast Input'!$D:$D,Master!D5554),0),"Actual",SUMIFS('CMO Input'!$Q:$Q,'CMO Input'!$E:$E,Master!$A5554,'CMO Input'!$C:$C,Master!$C5554,'CMO Input'!$AJ:$AJ,Master!$D5554,'CMO Input'!$AU:$AU,Master!$F5550),"")</f>
        <v>0</v>
      </c>
    </row>
    <row r="5555" spans="1:6" x14ac:dyDescent="0.25">
      <c r="A5555" s="24">
        <v>27</v>
      </c>
      <c r="B5555" s="25">
        <v>44440</v>
      </c>
      <c r="C5555" s="24" t="s">
        <v>424</v>
      </c>
      <c r="D5555" s="24" t="s">
        <v>436</v>
      </c>
      <c r="E5555" s="24" t="s">
        <v>1489</v>
      </c>
      <c r="F5555" t="str" cm="1">
        <f t="array" ref="F5555">_xlfn.SWITCH($E5555,"Forecast",IFERROR(SUMIFS(INDEX('Forecast Input'!$A:$BO,,MATCH(TEXT($A5555,"0"),'Forecast Input'!$1:$1,0)),'Forecast Input'!$A:$A,Master!C5555,'Forecast Input'!$D:$D,Master!D5555),0),"Actual",SUMIFS('CMO Input'!$Q:$Q,'CMO Input'!$E:$E,Master!$A5555,'CMO Input'!$C:$C,Master!$C5555,'CMO Input'!$AJ:$AJ,Master!$D5555,'CMO Input'!$AU:$AU,Master!$F5551),"")</f>
        <v/>
      </c>
    </row>
    <row r="5556" spans="1:6" x14ac:dyDescent="0.25">
      <c r="A5556" s="24">
        <v>27</v>
      </c>
      <c r="B5556" s="25">
        <v>44440</v>
      </c>
      <c r="C5556" s="24" t="s">
        <v>424</v>
      </c>
      <c r="D5556" s="24" t="s">
        <v>436</v>
      </c>
      <c r="E5556" s="24" t="s">
        <v>1488</v>
      </c>
      <c r="F5556" cm="1">
        <f t="array" ref="F5556">_xlfn.SWITCH($E5556,"Forecast",IFERROR(SUMIFS(INDEX('Forecast Input'!$A:$BO,,MATCH(TEXT($A5556,"0"),'Forecast Input'!$1:$1,0)),'Forecast Input'!$A:$A,Master!C5556,'Forecast Input'!$D:$D,Master!D5556),0),"Actual",SUMIFS('CMO Input'!$Q:$Q,'CMO Input'!$E:$E,Master!$A5556,'CMO Input'!$C:$C,Master!$C5556,'CMO Input'!$AJ:$AJ,Master!$D5556,'CMO Input'!$AU:$AU,Master!$F5552),"")</f>
        <v>829.29999999999984</v>
      </c>
    </row>
    <row r="5557" spans="1:6" x14ac:dyDescent="0.25">
      <c r="A5557" s="24">
        <v>27</v>
      </c>
      <c r="B5557" s="25">
        <v>44440</v>
      </c>
      <c r="C5557" s="24" t="s">
        <v>424</v>
      </c>
      <c r="D5557" s="24" t="s">
        <v>436</v>
      </c>
      <c r="E5557" s="24" t="s">
        <v>1487</v>
      </c>
      <c r="F5557" cm="1">
        <f t="array" ref="F5557">_xlfn.SWITCH($E5557,"Forecast",IFERROR(SUMIFS(INDEX('Forecast Input'!$A:$BO,,MATCH(TEXT($A5557,"0"),'Forecast Input'!$1:$1,0)),'Forecast Input'!$A:$A,Master!C5557,'Forecast Input'!$D:$D,Master!D5557),0),"Actual",SUMIFS('CMO Input'!$Q:$Q,'CMO Input'!$E:$E,Master!$A5557,'CMO Input'!$C:$C,Master!$C5557,'CMO Input'!$AJ:$AJ,Master!$D5557,'CMO Input'!$AU:$AU,Master!$F5553),"")</f>
        <v>0</v>
      </c>
    </row>
    <row r="5558" spans="1:6" x14ac:dyDescent="0.25">
      <c r="A5558" s="24">
        <v>27</v>
      </c>
      <c r="B5558" s="25">
        <v>44440</v>
      </c>
      <c r="C5558" s="24" t="s">
        <v>424</v>
      </c>
      <c r="D5558" s="24" t="s">
        <v>1469</v>
      </c>
      <c r="E5558" s="24" t="s">
        <v>1489</v>
      </c>
      <c r="F5558" t="str" cm="1">
        <f t="array" ref="F5558">_xlfn.SWITCH($E5558,"Forecast",IFERROR(SUMIFS(INDEX('Forecast Input'!$A:$BO,,MATCH(TEXT($A5558,"0"),'Forecast Input'!$1:$1,0)),'Forecast Input'!$A:$A,Master!C5558,'Forecast Input'!$D:$D,Master!D5558),0),"Actual",SUMIFS('CMO Input'!$Q:$Q,'CMO Input'!$E:$E,Master!$A5558,'CMO Input'!$C:$C,Master!$C5558,'CMO Input'!$AJ:$AJ,Master!$D5558,'CMO Input'!$AU:$AU,Master!$F5554),"")</f>
        <v/>
      </c>
    </row>
    <row r="5559" spans="1:6" x14ac:dyDescent="0.25">
      <c r="A5559" s="24">
        <v>27</v>
      </c>
      <c r="B5559" s="25">
        <v>44440</v>
      </c>
      <c r="C5559" s="24" t="s">
        <v>424</v>
      </c>
      <c r="D5559" s="24" t="s">
        <v>1469</v>
      </c>
      <c r="E5559" s="24" t="s">
        <v>1488</v>
      </c>
      <c r="F5559" cm="1">
        <f t="array" ref="F5559">_xlfn.SWITCH($E5559,"Forecast",IFERROR(SUMIFS(INDEX('Forecast Input'!$A:$BO,,MATCH(TEXT($A5559,"0"),'Forecast Input'!$1:$1,0)),'Forecast Input'!$A:$A,Master!C5559,'Forecast Input'!$D:$D,Master!D5559),0),"Actual",SUMIFS('CMO Input'!$Q:$Q,'CMO Input'!$E:$E,Master!$A5559,'CMO Input'!$C:$C,Master!$C5559,'CMO Input'!$AJ:$AJ,Master!$D5559,'CMO Input'!$AU:$AU,Master!$F5555),"")</f>
        <v>144.81</v>
      </c>
    </row>
    <row r="5560" spans="1:6" x14ac:dyDescent="0.25">
      <c r="A5560" s="24">
        <v>27</v>
      </c>
      <c r="B5560" s="25">
        <v>44440</v>
      </c>
      <c r="C5560" s="24" t="s">
        <v>424</v>
      </c>
      <c r="D5560" s="24" t="s">
        <v>1469</v>
      </c>
      <c r="E5560" s="24" t="s">
        <v>1487</v>
      </c>
      <c r="F5560" cm="1">
        <f t="array" ref="F5560">_xlfn.SWITCH($E5560,"Forecast",IFERROR(SUMIFS(INDEX('Forecast Input'!$A:$BO,,MATCH(TEXT($A5560,"0"),'Forecast Input'!$1:$1,0)),'Forecast Input'!$A:$A,Master!C5560,'Forecast Input'!$D:$D,Master!D5560),0),"Actual",SUMIFS('CMO Input'!$Q:$Q,'CMO Input'!$E:$E,Master!$A5560,'CMO Input'!$C:$C,Master!$C5560,'CMO Input'!$AJ:$AJ,Master!$D5560,'CMO Input'!$AU:$AU,Master!$F5556),"")</f>
        <v>0</v>
      </c>
    </row>
    <row r="5561" spans="1:6" x14ac:dyDescent="0.25">
      <c r="A5561" s="24">
        <v>27</v>
      </c>
      <c r="B5561" s="25">
        <v>44440</v>
      </c>
      <c r="C5561" s="24" t="s">
        <v>141</v>
      </c>
      <c r="D5561" s="24" t="s">
        <v>10</v>
      </c>
      <c r="E5561" s="24" t="s">
        <v>1489</v>
      </c>
      <c r="F5561" t="str" cm="1">
        <f t="array" ref="F5561">_xlfn.SWITCH($E5561,"Forecast",IFERROR(SUMIFS(INDEX('Forecast Input'!$A:$BO,,MATCH(TEXT($A5561,"0"),'Forecast Input'!$1:$1,0)),'Forecast Input'!$A:$A,Master!C5561,'Forecast Input'!$D:$D,Master!D5561),0),"Actual",SUMIFS('CMO Input'!$Q:$Q,'CMO Input'!$E:$E,Master!$A5561,'CMO Input'!$C:$C,Master!$C5561,'CMO Input'!$AJ:$AJ,Master!$D5561,'CMO Input'!$AU:$AU,Master!$F5557),"")</f>
        <v/>
      </c>
    </row>
    <row r="5562" spans="1:6" x14ac:dyDescent="0.25">
      <c r="A5562" s="24">
        <v>27</v>
      </c>
      <c r="B5562" s="25">
        <v>44440</v>
      </c>
      <c r="C5562" s="24" t="s">
        <v>141</v>
      </c>
      <c r="D5562" s="24" t="s">
        <v>10</v>
      </c>
      <c r="E5562" s="24" t="s">
        <v>1488</v>
      </c>
      <c r="F5562" cm="1">
        <f t="array" ref="F5562">_xlfn.SWITCH($E5562,"Forecast",IFERROR(SUMIFS(INDEX('Forecast Input'!$A:$BO,,MATCH(TEXT($A5562,"0"),'Forecast Input'!$1:$1,0)),'Forecast Input'!$A:$A,Master!C5562,'Forecast Input'!$D:$D,Master!D5562),0),"Actual",SUMIFS('CMO Input'!$Q:$Q,'CMO Input'!$E:$E,Master!$A5562,'CMO Input'!$C:$C,Master!$C5562,'CMO Input'!$AJ:$AJ,Master!$D5562,'CMO Input'!$AU:$AU,Master!$F5558),"")</f>
        <v>0</v>
      </c>
    </row>
    <row r="5563" spans="1:6" x14ac:dyDescent="0.25">
      <c r="A5563" s="24">
        <v>27</v>
      </c>
      <c r="B5563" s="25">
        <v>44440</v>
      </c>
      <c r="C5563" s="24" t="s">
        <v>141</v>
      </c>
      <c r="D5563" s="24" t="s">
        <v>10</v>
      </c>
      <c r="E5563" s="24" t="s">
        <v>1487</v>
      </c>
      <c r="F5563" cm="1">
        <f t="array" ref="F5563">_xlfn.SWITCH($E5563,"Forecast",IFERROR(SUMIFS(INDEX('Forecast Input'!$A:$BO,,MATCH(TEXT($A5563,"0"),'Forecast Input'!$1:$1,0)),'Forecast Input'!$A:$A,Master!C5563,'Forecast Input'!$D:$D,Master!D5563),0),"Actual",SUMIFS('CMO Input'!$Q:$Q,'CMO Input'!$E:$E,Master!$A5563,'CMO Input'!$C:$C,Master!$C5563,'CMO Input'!$AJ:$AJ,Master!$D5563,'CMO Input'!$AU:$AU,Master!$F5559),"")</f>
        <v>0</v>
      </c>
    </row>
    <row r="5564" spans="1:6" x14ac:dyDescent="0.25">
      <c r="A5564" s="24">
        <v>27</v>
      </c>
      <c r="B5564" s="25">
        <v>44440</v>
      </c>
      <c r="C5564" s="24" t="s">
        <v>141</v>
      </c>
      <c r="D5564" s="24" t="s">
        <v>61</v>
      </c>
      <c r="E5564" s="24" t="s">
        <v>1489</v>
      </c>
      <c r="F5564" t="str" cm="1">
        <f t="array" ref="F5564">_xlfn.SWITCH($E5564,"Forecast",IFERROR(SUMIFS(INDEX('Forecast Input'!$A:$BO,,MATCH(TEXT($A5564,"0"),'Forecast Input'!$1:$1,0)),'Forecast Input'!$A:$A,Master!C5564,'Forecast Input'!$D:$D,Master!D5564),0),"Actual",SUMIFS('CMO Input'!$Q:$Q,'CMO Input'!$E:$E,Master!$A5564,'CMO Input'!$C:$C,Master!$C5564,'CMO Input'!$AJ:$AJ,Master!$D5564,'CMO Input'!$AU:$AU,Master!$F5560),"")</f>
        <v/>
      </c>
    </row>
    <row r="5565" spans="1:6" x14ac:dyDescent="0.25">
      <c r="A5565" s="24">
        <v>27</v>
      </c>
      <c r="B5565" s="25">
        <v>44440</v>
      </c>
      <c r="C5565" s="24" t="s">
        <v>141</v>
      </c>
      <c r="D5565" s="24" t="s">
        <v>61</v>
      </c>
      <c r="E5565" s="24" t="s">
        <v>1488</v>
      </c>
      <c r="F5565" cm="1">
        <f t="array" ref="F5565">_xlfn.SWITCH($E5565,"Forecast",IFERROR(SUMIFS(INDEX('Forecast Input'!$A:$BO,,MATCH(TEXT($A5565,"0"),'Forecast Input'!$1:$1,0)),'Forecast Input'!$A:$A,Master!C5565,'Forecast Input'!$D:$D,Master!D5565),0),"Actual",SUMIFS('CMO Input'!$Q:$Q,'CMO Input'!$E:$E,Master!$A5565,'CMO Input'!$C:$C,Master!$C5565,'CMO Input'!$AJ:$AJ,Master!$D5565,'CMO Input'!$AU:$AU,Master!$F5561),"")</f>
        <v>0</v>
      </c>
    </row>
    <row r="5566" spans="1:6" x14ac:dyDescent="0.25">
      <c r="A5566" s="24">
        <v>27</v>
      </c>
      <c r="B5566" s="25">
        <v>44440</v>
      </c>
      <c r="C5566" s="24" t="s">
        <v>141</v>
      </c>
      <c r="D5566" s="24" t="s">
        <v>61</v>
      </c>
      <c r="E5566" s="24" t="s">
        <v>1487</v>
      </c>
      <c r="F5566" cm="1">
        <f t="array" ref="F5566">_xlfn.SWITCH($E5566,"Forecast",IFERROR(SUMIFS(INDEX('Forecast Input'!$A:$BO,,MATCH(TEXT($A5566,"0"),'Forecast Input'!$1:$1,0)),'Forecast Input'!$A:$A,Master!C5566,'Forecast Input'!$D:$D,Master!D5566),0),"Actual",SUMIFS('CMO Input'!$Q:$Q,'CMO Input'!$E:$E,Master!$A5566,'CMO Input'!$C:$C,Master!$C5566,'CMO Input'!$AJ:$AJ,Master!$D5566,'CMO Input'!$AU:$AU,Master!$F5562),"")</f>
        <v>0</v>
      </c>
    </row>
    <row r="5567" spans="1:6" x14ac:dyDescent="0.25">
      <c r="A5567" s="24">
        <v>27</v>
      </c>
      <c r="B5567" s="25">
        <v>44440</v>
      </c>
      <c r="C5567" s="24" t="s">
        <v>141</v>
      </c>
      <c r="D5567" s="24" t="s">
        <v>103</v>
      </c>
      <c r="E5567" s="24" t="s">
        <v>1489</v>
      </c>
      <c r="F5567" t="str" cm="1">
        <f t="array" ref="F5567">_xlfn.SWITCH($E5567,"Forecast",IFERROR(SUMIFS(INDEX('Forecast Input'!$A:$BO,,MATCH(TEXT($A5567,"0"),'Forecast Input'!$1:$1,0)),'Forecast Input'!$A:$A,Master!C5567,'Forecast Input'!$D:$D,Master!D5567),0),"Actual",SUMIFS('CMO Input'!$Q:$Q,'CMO Input'!$E:$E,Master!$A5567,'CMO Input'!$C:$C,Master!$C5567,'CMO Input'!$AJ:$AJ,Master!$D5567,'CMO Input'!$AU:$AU,Master!$F5563),"")</f>
        <v/>
      </c>
    </row>
    <row r="5568" spans="1:6" x14ac:dyDescent="0.25">
      <c r="A5568" s="24">
        <v>27</v>
      </c>
      <c r="B5568" s="25">
        <v>44440</v>
      </c>
      <c r="C5568" s="24" t="s">
        <v>141</v>
      </c>
      <c r="D5568" s="24" t="s">
        <v>103</v>
      </c>
      <c r="E5568" s="24" t="s">
        <v>1488</v>
      </c>
      <c r="F5568" cm="1">
        <f t="array" ref="F5568">_xlfn.SWITCH($E5568,"Forecast",IFERROR(SUMIFS(INDEX('Forecast Input'!$A:$BO,,MATCH(TEXT($A5568,"0"),'Forecast Input'!$1:$1,0)),'Forecast Input'!$A:$A,Master!C5568,'Forecast Input'!$D:$D,Master!D5568),0),"Actual",SUMIFS('CMO Input'!$Q:$Q,'CMO Input'!$E:$E,Master!$A5568,'CMO Input'!$C:$C,Master!$C5568,'CMO Input'!$AJ:$AJ,Master!$D5568,'CMO Input'!$AU:$AU,Master!$F5564),"")</f>
        <v>0</v>
      </c>
    </row>
    <row r="5569" spans="1:6" x14ac:dyDescent="0.25">
      <c r="A5569" s="24">
        <v>27</v>
      </c>
      <c r="B5569" s="25">
        <v>44440</v>
      </c>
      <c r="C5569" s="24" t="s">
        <v>141</v>
      </c>
      <c r="D5569" s="24" t="s">
        <v>103</v>
      </c>
      <c r="E5569" s="24" t="s">
        <v>1487</v>
      </c>
      <c r="F5569" cm="1">
        <f t="array" ref="F5569">_xlfn.SWITCH($E5569,"Forecast",IFERROR(SUMIFS(INDEX('Forecast Input'!$A:$BO,,MATCH(TEXT($A5569,"0"),'Forecast Input'!$1:$1,0)),'Forecast Input'!$A:$A,Master!C5569,'Forecast Input'!$D:$D,Master!D5569),0),"Actual",SUMIFS('CMO Input'!$Q:$Q,'CMO Input'!$E:$E,Master!$A5569,'CMO Input'!$C:$C,Master!$C5569,'CMO Input'!$AJ:$AJ,Master!$D5569,'CMO Input'!$AU:$AU,Master!$F5565),"")</f>
        <v>0</v>
      </c>
    </row>
    <row r="5570" spans="1:6" x14ac:dyDescent="0.25">
      <c r="A5570" s="24">
        <v>27</v>
      </c>
      <c r="B5570" s="25">
        <v>44440</v>
      </c>
      <c r="C5570" s="24" t="s">
        <v>141</v>
      </c>
      <c r="D5570" s="24" t="s">
        <v>146</v>
      </c>
      <c r="E5570" s="24" t="s">
        <v>1489</v>
      </c>
      <c r="F5570" t="str" cm="1">
        <f t="array" ref="F5570">_xlfn.SWITCH($E5570,"Forecast",IFERROR(SUMIFS(INDEX('Forecast Input'!$A:$BO,,MATCH(TEXT($A5570,"0"),'Forecast Input'!$1:$1,0)),'Forecast Input'!$A:$A,Master!C5570,'Forecast Input'!$D:$D,Master!D5570),0),"Actual",SUMIFS('CMO Input'!$Q:$Q,'CMO Input'!$E:$E,Master!$A5570,'CMO Input'!$C:$C,Master!$C5570,'CMO Input'!$AJ:$AJ,Master!$D5570,'CMO Input'!$AU:$AU,Master!$F5566),"")</f>
        <v/>
      </c>
    </row>
    <row r="5571" spans="1:6" x14ac:dyDescent="0.25">
      <c r="A5571" s="24">
        <v>27</v>
      </c>
      <c r="B5571" s="25">
        <v>44440</v>
      </c>
      <c r="C5571" s="24" t="s">
        <v>141</v>
      </c>
      <c r="D5571" s="24" t="s">
        <v>146</v>
      </c>
      <c r="E5571" s="24" t="s">
        <v>1488</v>
      </c>
      <c r="F5571" cm="1">
        <f t="array" ref="F5571">_xlfn.SWITCH($E5571,"Forecast",IFERROR(SUMIFS(INDEX('Forecast Input'!$A:$BO,,MATCH(TEXT($A5571,"0"),'Forecast Input'!$1:$1,0)),'Forecast Input'!$A:$A,Master!C5571,'Forecast Input'!$D:$D,Master!D5571),0),"Actual",SUMIFS('CMO Input'!$Q:$Q,'CMO Input'!$E:$E,Master!$A5571,'CMO Input'!$C:$C,Master!$C5571,'CMO Input'!$AJ:$AJ,Master!$D5571,'CMO Input'!$AU:$AU,Master!$F5567),"")</f>
        <v>0</v>
      </c>
    </row>
    <row r="5572" spans="1:6" x14ac:dyDescent="0.25">
      <c r="A5572" s="24">
        <v>27</v>
      </c>
      <c r="B5572" s="25">
        <v>44440</v>
      </c>
      <c r="C5572" s="24" t="s">
        <v>141</v>
      </c>
      <c r="D5572" s="24" t="s">
        <v>146</v>
      </c>
      <c r="E5572" s="24" t="s">
        <v>1487</v>
      </c>
      <c r="F5572" cm="1">
        <f t="array" ref="F5572">_xlfn.SWITCH($E5572,"Forecast",IFERROR(SUMIFS(INDEX('Forecast Input'!$A:$BO,,MATCH(TEXT($A5572,"0"),'Forecast Input'!$1:$1,0)),'Forecast Input'!$A:$A,Master!C5572,'Forecast Input'!$D:$D,Master!D5572),0),"Actual",SUMIFS('CMO Input'!$Q:$Q,'CMO Input'!$E:$E,Master!$A5572,'CMO Input'!$C:$C,Master!$C5572,'CMO Input'!$AJ:$AJ,Master!$D5572,'CMO Input'!$AU:$AU,Master!$F5568),"")</f>
        <v>0</v>
      </c>
    </row>
    <row r="5573" spans="1:6" x14ac:dyDescent="0.25">
      <c r="A5573" s="24">
        <v>27</v>
      </c>
      <c r="B5573" s="25">
        <v>44440</v>
      </c>
      <c r="C5573" s="24" t="s">
        <v>141</v>
      </c>
      <c r="D5573" s="24" t="s">
        <v>166</v>
      </c>
      <c r="E5573" s="24" t="s">
        <v>1489</v>
      </c>
      <c r="F5573" t="str" cm="1">
        <f t="array" ref="F5573">_xlfn.SWITCH($E5573,"Forecast",IFERROR(SUMIFS(INDEX('Forecast Input'!$A:$BO,,MATCH(TEXT($A5573,"0"),'Forecast Input'!$1:$1,0)),'Forecast Input'!$A:$A,Master!C5573,'Forecast Input'!$D:$D,Master!D5573),0),"Actual",SUMIFS('CMO Input'!$Q:$Q,'CMO Input'!$E:$E,Master!$A5573,'CMO Input'!$C:$C,Master!$C5573,'CMO Input'!$AJ:$AJ,Master!$D5573,'CMO Input'!$AU:$AU,Master!$F5569),"")</f>
        <v/>
      </c>
    </row>
    <row r="5574" spans="1:6" x14ac:dyDescent="0.25">
      <c r="A5574" s="24">
        <v>27</v>
      </c>
      <c r="B5574" s="25">
        <v>44440</v>
      </c>
      <c r="C5574" s="24" t="s">
        <v>141</v>
      </c>
      <c r="D5574" s="24" t="s">
        <v>166</v>
      </c>
      <c r="E5574" s="24" t="s">
        <v>1488</v>
      </c>
      <c r="F5574" cm="1">
        <f t="array" ref="F5574">_xlfn.SWITCH($E5574,"Forecast",IFERROR(SUMIFS(INDEX('Forecast Input'!$A:$BO,,MATCH(TEXT($A5574,"0"),'Forecast Input'!$1:$1,0)),'Forecast Input'!$A:$A,Master!C5574,'Forecast Input'!$D:$D,Master!D5574),0),"Actual",SUMIFS('CMO Input'!$Q:$Q,'CMO Input'!$E:$E,Master!$A5574,'CMO Input'!$C:$C,Master!$C5574,'CMO Input'!$AJ:$AJ,Master!$D5574,'CMO Input'!$AU:$AU,Master!$F5570),"")</f>
        <v>0</v>
      </c>
    </row>
    <row r="5575" spans="1:6" x14ac:dyDescent="0.25">
      <c r="A5575" s="24">
        <v>27</v>
      </c>
      <c r="B5575" s="25">
        <v>44440</v>
      </c>
      <c r="C5575" s="24" t="s">
        <v>141</v>
      </c>
      <c r="D5575" s="24" t="s">
        <v>166</v>
      </c>
      <c r="E5575" s="24" t="s">
        <v>1487</v>
      </c>
      <c r="F5575" cm="1">
        <f t="array" ref="F5575">_xlfn.SWITCH($E5575,"Forecast",IFERROR(SUMIFS(INDEX('Forecast Input'!$A:$BO,,MATCH(TEXT($A5575,"0"),'Forecast Input'!$1:$1,0)),'Forecast Input'!$A:$A,Master!C5575,'Forecast Input'!$D:$D,Master!D5575),0),"Actual",SUMIFS('CMO Input'!$Q:$Q,'CMO Input'!$E:$E,Master!$A5575,'CMO Input'!$C:$C,Master!$C5575,'CMO Input'!$AJ:$AJ,Master!$D5575,'CMO Input'!$AU:$AU,Master!$F5571),"")</f>
        <v>0</v>
      </c>
    </row>
    <row r="5576" spans="1:6" x14ac:dyDescent="0.25">
      <c r="A5576" s="24">
        <v>27</v>
      </c>
      <c r="B5576" s="25">
        <v>44440</v>
      </c>
      <c r="C5576" s="24" t="s">
        <v>141</v>
      </c>
      <c r="D5576" s="24" t="s">
        <v>170</v>
      </c>
      <c r="E5576" s="24" t="s">
        <v>1489</v>
      </c>
      <c r="F5576" t="str" cm="1">
        <f t="array" ref="F5576">_xlfn.SWITCH($E5576,"Forecast",IFERROR(SUMIFS(INDEX('Forecast Input'!$A:$BO,,MATCH(TEXT($A5576,"0"),'Forecast Input'!$1:$1,0)),'Forecast Input'!$A:$A,Master!C5576,'Forecast Input'!$D:$D,Master!D5576),0),"Actual",SUMIFS('CMO Input'!$Q:$Q,'CMO Input'!$E:$E,Master!$A5576,'CMO Input'!$C:$C,Master!$C5576,'CMO Input'!$AJ:$AJ,Master!$D5576,'CMO Input'!$AU:$AU,Master!$F5572),"")</f>
        <v/>
      </c>
    </row>
    <row r="5577" spans="1:6" x14ac:dyDescent="0.25">
      <c r="A5577" s="24">
        <v>27</v>
      </c>
      <c r="B5577" s="25">
        <v>44440</v>
      </c>
      <c r="C5577" s="24" t="s">
        <v>141</v>
      </c>
      <c r="D5577" s="24" t="s">
        <v>170</v>
      </c>
      <c r="E5577" s="24" t="s">
        <v>1488</v>
      </c>
      <c r="F5577" cm="1">
        <f t="array" ref="F5577">_xlfn.SWITCH($E5577,"Forecast",IFERROR(SUMIFS(INDEX('Forecast Input'!$A:$BO,,MATCH(TEXT($A5577,"0"),'Forecast Input'!$1:$1,0)),'Forecast Input'!$A:$A,Master!C5577,'Forecast Input'!$D:$D,Master!D5577),0),"Actual",SUMIFS('CMO Input'!$Q:$Q,'CMO Input'!$E:$E,Master!$A5577,'CMO Input'!$C:$C,Master!$C5577,'CMO Input'!$AJ:$AJ,Master!$D5577,'CMO Input'!$AU:$AU,Master!$F5573),"")</f>
        <v>0</v>
      </c>
    </row>
    <row r="5578" spans="1:6" x14ac:dyDescent="0.25">
      <c r="A5578" s="24">
        <v>27</v>
      </c>
      <c r="B5578" s="25">
        <v>44440</v>
      </c>
      <c r="C5578" s="24" t="s">
        <v>141</v>
      </c>
      <c r="D5578" s="24" t="s">
        <v>170</v>
      </c>
      <c r="E5578" s="24" t="s">
        <v>1487</v>
      </c>
      <c r="F5578" cm="1">
        <f t="array" ref="F5578">_xlfn.SWITCH($E5578,"Forecast",IFERROR(SUMIFS(INDEX('Forecast Input'!$A:$BO,,MATCH(TEXT($A5578,"0"),'Forecast Input'!$1:$1,0)),'Forecast Input'!$A:$A,Master!C5578,'Forecast Input'!$D:$D,Master!D5578),0),"Actual",SUMIFS('CMO Input'!$Q:$Q,'CMO Input'!$E:$E,Master!$A5578,'CMO Input'!$C:$C,Master!$C5578,'CMO Input'!$AJ:$AJ,Master!$D5578,'CMO Input'!$AU:$AU,Master!$F5574),"")</f>
        <v>0</v>
      </c>
    </row>
    <row r="5579" spans="1:6" x14ac:dyDescent="0.25">
      <c r="A5579" s="24">
        <v>27</v>
      </c>
      <c r="B5579" s="25">
        <v>44440</v>
      </c>
      <c r="C5579" s="24" t="s">
        <v>141</v>
      </c>
      <c r="D5579" s="24" t="s">
        <v>436</v>
      </c>
      <c r="E5579" s="24" t="s">
        <v>1489</v>
      </c>
      <c r="F5579" t="str" cm="1">
        <f t="array" ref="F5579">_xlfn.SWITCH($E5579,"Forecast",IFERROR(SUMIFS(INDEX('Forecast Input'!$A:$BO,,MATCH(TEXT($A5579,"0"),'Forecast Input'!$1:$1,0)),'Forecast Input'!$A:$A,Master!C5579,'Forecast Input'!$D:$D,Master!D5579),0),"Actual",SUMIFS('CMO Input'!$Q:$Q,'CMO Input'!$E:$E,Master!$A5579,'CMO Input'!$C:$C,Master!$C5579,'CMO Input'!$AJ:$AJ,Master!$D5579,'CMO Input'!$AU:$AU,Master!$F5575),"")</f>
        <v/>
      </c>
    </row>
    <row r="5580" spans="1:6" x14ac:dyDescent="0.25">
      <c r="A5580" s="24">
        <v>27</v>
      </c>
      <c r="B5580" s="25">
        <v>44440</v>
      </c>
      <c r="C5580" s="24" t="s">
        <v>141</v>
      </c>
      <c r="D5580" s="24" t="s">
        <v>436</v>
      </c>
      <c r="E5580" s="24" t="s">
        <v>1488</v>
      </c>
      <c r="F5580" cm="1">
        <f t="array" ref="F5580">_xlfn.SWITCH($E5580,"Forecast",IFERROR(SUMIFS(INDEX('Forecast Input'!$A:$BO,,MATCH(TEXT($A5580,"0"),'Forecast Input'!$1:$1,0)),'Forecast Input'!$A:$A,Master!C5580,'Forecast Input'!$D:$D,Master!D5580),0),"Actual",SUMIFS('CMO Input'!$Q:$Q,'CMO Input'!$E:$E,Master!$A5580,'CMO Input'!$C:$C,Master!$C5580,'CMO Input'!$AJ:$AJ,Master!$D5580,'CMO Input'!$AU:$AU,Master!$F5576),"")</f>
        <v>0</v>
      </c>
    </row>
    <row r="5581" spans="1:6" x14ac:dyDescent="0.25">
      <c r="A5581" s="24">
        <v>27</v>
      </c>
      <c r="B5581" s="25">
        <v>44440</v>
      </c>
      <c r="C5581" s="24" t="s">
        <v>141</v>
      </c>
      <c r="D5581" s="24" t="s">
        <v>436</v>
      </c>
      <c r="E5581" s="24" t="s">
        <v>1487</v>
      </c>
      <c r="F5581" cm="1">
        <f t="array" ref="F5581">_xlfn.SWITCH($E5581,"Forecast",IFERROR(SUMIFS(INDEX('Forecast Input'!$A:$BO,,MATCH(TEXT($A5581,"0"),'Forecast Input'!$1:$1,0)),'Forecast Input'!$A:$A,Master!C5581,'Forecast Input'!$D:$D,Master!D5581),0),"Actual",SUMIFS('CMO Input'!$Q:$Q,'CMO Input'!$E:$E,Master!$A5581,'CMO Input'!$C:$C,Master!$C5581,'CMO Input'!$AJ:$AJ,Master!$D5581,'CMO Input'!$AU:$AU,Master!$F5577),"")</f>
        <v>0</v>
      </c>
    </row>
    <row r="5582" spans="1:6" x14ac:dyDescent="0.25">
      <c r="A5582" s="24">
        <v>27</v>
      </c>
      <c r="B5582" s="25">
        <v>44440</v>
      </c>
      <c r="C5582" s="24" t="s">
        <v>141</v>
      </c>
      <c r="D5582" s="24" t="s">
        <v>1469</v>
      </c>
      <c r="E5582" s="24" t="s">
        <v>1489</v>
      </c>
      <c r="F5582" t="str" cm="1">
        <f t="array" ref="F5582">_xlfn.SWITCH($E5582,"Forecast",IFERROR(SUMIFS(INDEX('Forecast Input'!$A:$BO,,MATCH(TEXT($A5582,"0"),'Forecast Input'!$1:$1,0)),'Forecast Input'!$A:$A,Master!C5582,'Forecast Input'!$D:$D,Master!D5582),0),"Actual",SUMIFS('CMO Input'!$Q:$Q,'CMO Input'!$E:$E,Master!$A5582,'CMO Input'!$C:$C,Master!$C5582,'CMO Input'!$AJ:$AJ,Master!$D5582,'CMO Input'!$AU:$AU,Master!$F5578),"")</f>
        <v/>
      </c>
    </row>
    <row r="5583" spans="1:6" x14ac:dyDescent="0.25">
      <c r="A5583" s="24">
        <v>27</v>
      </c>
      <c r="B5583" s="25">
        <v>44440</v>
      </c>
      <c r="C5583" s="24" t="s">
        <v>141</v>
      </c>
      <c r="D5583" s="24" t="s">
        <v>1469</v>
      </c>
      <c r="E5583" s="24" t="s">
        <v>1488</v>
      </c>
      <c r="F5583" cm="1">
        <f t="array" ref="F5583">_xlfn.SWITCH($E5583,"Forecast",IFERROR(SUMIFS(INDEX('Forecast Input'!$A:$BO,,MATCH(TEXT($A5583,"0"),'Forecast Input'!$1:$1,0)),'Forecast Input'!$A:$A,Master!C5583,'Forecast Input'!$D:$D,Master!D5583),0),"Actual",SUMIFS('CMO Input'!$Q:$Q,'CMO Input'!$E:$E,Master!$A5583,'CMO Input'!$C:$C,Master!$C5583,'CMO Input'!$AJ:$AJ,Master!$D5583,'CMO Input'!$AU:$AU,Master!$F5579),"")</f>
        <v>0</v>
      </c>
    </row>
    <row r="5584" spans="1:6" x14ac:dyDescent="0.25">
      <c r="A5584" s="24">
        <v>27</v>
      </c>
      <c r="B5584" s="25">
        <v>44440</v>
      </c>
      <c r="C5584" s="24" t="s">
        <v>141</v>
      </c>
      <c r="D5584" s="24" t="s">
        <v>1469</v>
      </c>
      <c r="E5584" s="24" t="s">
        <v>1487</v>
      </c>
      <c r="F5584" cm="1">
        <f t="array" ref="F5584">_xlfn.SWITCH($E5584,"Forecast",IFERROR(SUMIFS(INDEX('Forecast Input'!$A:$BO,,MATCH(TEXT($A5584,"0"),'Forecast Input'!$1:$1,0)),'Forecast Input'!$A:$A,Master!C5584,'Forecast Input'!$D:$D,Master!D5584),0),"Actual",SUMIFS('CMO Input'!$Q:$Q,'CMO Input'!$E:$E,Master!$A5584,'CMO Input'!$C:$C,Master!$C5584,'CMO Input'!$AJ:$AJ,Master!$D5584,'CMO Input'!$AU:$AU,Master!$F5580),"")</f>
        <v>0</v>
      </c>
    </row>
    <row r="5585" spans="1:6" x14ac:dyDescent="0.25">
      <c r="A5585" s="24">
        <v>27</v>
      </c>
      <c r="B5585" s="25">
        <v>44440</v>
      </c>
      <c r="C5585" s="24" t="s">
        <v>127</v>
      </c>
      <c r="D5585" s="24" t="s">
        <v>10</v>
      </c>
      <c r="E5585" s="24" t="s">
        <v>1489</v>
      </c>
      <c r="F5585" t="str" cm="1">
        <f t="array" ref="F5585">_xlfn.SWITCH($E5585,"Forecast",IFERROR(SUMIFS(INDEX('Forecast Input'!$A:$BO,,MATCH(TEXT($A5585,"0"),'Forecast Input'!$1:$1,0)),'Forecast Input'!$A:$A,Master!C5585,'Forecast Input'!$D:$D,Master!D5585),0),"Actual",SUMIFS('CMO Input'!$Q:$Q,'CMO Input'!$E:$E,Master!$A5585,'CMO Input'!$C:$C,Master!$C5585,'CMO Input'!$AJ:$AJ,Master!$D5585,'CMO Input'!$AU:$AU,Master!$F5581),"")</f>
        <v/>
      </c>
    </row>
    <row r="5586" spans="1:6" x14ac:dyDescent="0.25">
      <c r="A5586" s="24">
        <v>27</v>
      </c>
      <c r="B5586" s="25">
        <v>44440</v>
      </c>
      <c r="C5586" s="24" t="s">
        <v>127</v>
      </c>
      <c r="D5586" s="24" t="s">
        <v>10</v>
      </c>
      <c r="E5586" s="24" t="s">
        <v>1488</v>
      </c>
      <c r="F5586" cm="1">
        <f t="array" ref="F5586">_xlfn.SWITCH($E5586,"Forecast",IFERROR(SUMIFS(INDEX('Forecast Input'!$A:$BO,,MATCH(TEXT($A5586,"0"),'Forecast Input'!$1:$1,0)),'Forecast Input'!$A:$A,Master!C5586,'Forecast Input'!$D:$D,Master!D5586),0),"Actual",SUMIFS('CMO Input'!$Q:$Q,'CMO Input'!$E:$E,Master!$A5586,'CMO Input'!$C:$C,Master!$C5586,'CMO Input'!$AJ:$AJ,Master!$D5586,'CMO Input'!$AU:$AU,Master!$F5582),"")</f>
        <v>0</v>
      </c>
    </row>
    <row r="5587" spans="1:6" x14ac:dyDescent="0.25">
      <c r="A5587" s="24">
        <v>27</v>
      </c>
      <c r="B5587" s="25">
        <v>44440</v>
      </c>
      <c r="C5587" s="24" t="s">
        <v>127</v>
      </c>
      <c r="D5587" s="24" t="s">
        <v>10</v>
      </c>
      <c r="E5587" s="24" t="s">
        <v>1487</v>
      </c>
      <c r="F5587" cm="1">
        <f t="array" ref="F5587">_xlfn.SWITCH($E5587,"Forecast",IFERROR(SUMIFS(INDEX('Forecast Input'!$A:$BO,,MATCH(TEXT($A5587,"0"),'Forecast Input'!$1:$1,0)),'Forecast Input'!$A:$A,Master!C5587,'Forecast Input'!$D:$D,Master!D5587),0),"Actual",SUMIFS('CMO Input'!$Q:$Q,'CMO Input'!$E:$E,Master!$A5587,'CMO Input'!$C:$C,Master!$C5587,'CMO Input'!$AJ:$AJ,Master!$D5587,'CMO Input'!$AU:$AU,Master!$F5583),"")</f>
        <v>0</v>
      </c>
    </row>
    <row r="5588" spans="1:6" x14ac:dyDescent="0.25">
      <c r="A5588" s="24">
        <v>27</v>
      </c>
      <c r="B5588" s="25">
        <v>44440</v>
      </c>
      <c r="C5588" s="24" t="s">
        <v>127</v>
      </c>
      <c r="D5588" s="24" t="s">
        <v>61</v>
      </c>
      <c r="E5588" s="24" t="s">
        <v>1489</v>
      </c>
      <c r="F5588" t="str" cm="1">
        <f t="array" ref="F5588">_xlfn.SWITCH($E5588,"Forecast",IFERROR(SUMIFS(INDEX('Forecast Input'!$A:$BO,,MATCH(TEXT($A5588,"0"),'Forecast Input'!$1:$1,0)),'Forecast Input'!$A:$A,Master!C5588,'Forecast Input'!$D:$D,Master!D5588),0),"Actual",SUMIFS('CMO Input'!$Q:$Q,'CMO Input'!$E:$E,Master!$A5588,'CMO Input'!$C:$C,Master!$C5588,'CMO Input'!$AJ:$AJ,Master!$D5588,'CMO Input'!$AU:$AU,Master!$F5584),"")</f>
        <v/>
      </c>
    </row>
    <row r="5589" spans="1:6" x14ac:dyDescent="0.25">
      <c r="A5589" s="24">
        <v>27</v>
      </c>
      <c r="B5589" s="25">
        <v>44440</v>
      </c>
      <c r="C5589" s="24" t="s">
        <v>127</v>
      </c>
      <c r="D5589" s="24" t="s">
        <v>61</v>
      </c>
      <c r="E5589" s="24" t="s">
        <v>1488</v>
      </c>
      <c r="F5589" cm="1">
        <f t="array" ref="F5589">_xlfn.SWITCH($E5589,"Forecast",IFERROR(SUMIFS(INDEX('Forecast Input'!$A:$BO,,MATCH(TEXT($A5589,"0"),'Forecast Input'!$1:$1,0)),'Forecast Input'!$A:$A,Master!C5589,'Forecast Input'!$D:$D,Master!D5589),0),"Actual",SUMIFS('CMO Input'!$Q:$Q,'CMO Input'!$E:$E,Master!$A5589,'CMO Input'!$C:$C,Master!$C5589,'CMO Input'!$AJ:$AJ,Master!$D5589,'CMO Input'!$AU:$AU,Master!$F5585),"")</f>
        <v>0</v>
      </c>
    </row>
    <row r="5590" spans="1:6" x14ac:dyDescent="0.25">
      <c r="A5590" s="24">
        <v>27</v>
      </c>
      <c r="B5590" s="25">
        <v>44440</v>
      </c>
      <c r="C5590" s="24" t="s">
        <v>127</v>
      </c>
      <c r="D5590" s="24" t="s">
        <v>61</v>
      </c>
      <c r="E5590" s="24" t="s">
        <v>1487</v>
      </c>
      <c r="F5590" cm="1">
        <f t="array" ref="F5590">_xlfn.SWITCH($E5590,"Forecast",IFERROR(SUMIFS(INDEX('Forecast Input'!$A:$BO,,MATCH(TEXT($A5590,"0"),'Forecast Input'!$1:$1,0)),'Forecast Input'!$A:$A,Master!C5590,'Forecast Input'!$D:$D,Master!D5590),0),"Actual",SUMIFS('CMO Input'!$Q:$Q,'CMO Input'!$E:$E,Master!$A5590,'CMO Input'!$C:$C,Master!$C5590,'CMO Input'!$AJ:$AJ,Master!$D5590,'CMO Input'!$AU:$AU,Master!$F5586),"")</f>
        <v>0</v>
      </c>
    </row>
    <row r="5591" spans="1:6" x14ac:dyDescent="0.25">
      <c r="A5591" s="24">
        <v>27</v>
      </c>
      <c r="B5591" s="25">
        <v>44440</v>
      </c>
      <c r="C5591" s="24" t="s">
        <v>127</v>
      </c>
      <c r="D5591" s="24" t="s">
        <v>103</v>
      </c>
      <c r="E5591" s="24" t="s">
        <v>1489</v>
      </c>
      <c r="F5591" t="str" cm="1">
        <f t="array" ref="F5591">_xlfn.SWITCH($E5591,"Forecast",IFERROR(SUMIFS(INDEX('Forecast Input'!$A:$BO,,MATCH(TEXT($A5591,"0"),'Forecast Input'!$1:$1,0)),'Forecast Input'!$A:$A,Master!C5591,'Forecast Input'!$D:$D,Master!D5591),0),"Actual",SUMIFS('CMO Input'!$Q:$Q,'CMO Input'!$E:$E,Master!$A5591,'CMO Input'!$C:$C,Master!$C5591,'CMO Input'!$AJ:$AJ,Master!$D5591,'CMO Input'!$AU:$AU,Master!$F5587),"")</f>
        <v/>
      </c>
    </row>
    <row r="5592" spans="1:6" x14ac:dyDescent="0.25">
      <c r="A5592" s="24">
        <v>27</v>
      </c>
      <c r="B5592" s="25">
        <v>44440</v>
      </c>
      <c r="C5592" s="24" t="s">
        <v>127</v>
      </c>
      <c r="D5592" s="24" t="s">
        <v>103</v>
      </c>
      <c r="E5592" s="24" t="s">
        <v>1488</v>
      </c>
      <c r="F5592" cm="1">
        <f t="array" ref="F5592">_xlfn.SWITCH($E5592,"Forecast",IFERROR(SUMIFS(INDEX('Forecast Input'!$A:$BO,,MATCH(TEXT($A5592,"0"),'Forecast Input'!$1:$1,0)),'Forecast Input'!$A:$A,Master!C5592,'Forecast Input'!$D:$D,Master!D5592),0),"Actual",SUMIFS('CMO Input'!$Q:$Q,'CMO Input'!$E:$E,Master!$A5592,'CMO Input'!$C:$C,Master!$C5592,'CMO Input'!$AJ:$AJ,Master!$D5592,'CMO Input'!$AU:$AU,Master!$F5588),"")</f>
        <v>0</v>
      </c>
    </row>
    <row r="5593" spans="1:6" x14ac:dyDescent="0.25">
      <c r="A5593" s="24">
        <v>27</v>
      </c>
      <c r="B5593" s="25">
        <v>44440</v>
      </c>
      <c r="C5593" s="24" t="s">
        <v>127</v>
      </c>
      <c r="D5593" s="24" t="s">
        <v>103</v>
      </c>
      <c r="E5593" s="24" t="s">
        <v>1487</v>
      </c>
      <c r="F5593" cm="1">
        <f t="array" ref="F5593">_xlfn.SWITCH($E5593,"Forecast",IFERROR(SUMIFS(INDEX('Forecast Input'!$A:$BO,,MATCH(TEXT($A5593,"0"),'Forecast Input'!$1:$1,0)),'Forecast Input'!$A:$A,Master!C5593,'Forecast Input'!$D:$D,Master!D5593),0),"Actual",SUMIFS('CMO Input'!$Q:$Q,'CMO Input'!$E:$E,Master!$A5593,'CMO Input'!$C:$C,Master!$C5593,'CMO Input'!$AJ:$AJ,Master!$D5593,'CMO Input'!$AU:$AU,Master!$F5589),"")</f>
        <v>0</v>
      </c>
    </row>
    <row r="5594" spans="1:6" x14ac:dyDescent="0.25">
      <c r="A5594" s="24">
        <v>27</v>
      </c>
      <c r="B5594" s="25">
        <v>44440</v>
      </c>
      <c r="C5594" s="24" t="s">
        <v>127</v>
      </c>
      <c r="D5594" s="24" t="s">
        <v>146</v>
      </c>
      <c r="E5594" s="24" t="s">
        <v>1489</v>
      </c>
      <c r="F5594" t="str" cm="1">
        <f t="array" ref="F5594">_xlfn.SWITCH($E5594,"Forecast",IFERROR(SUMIFS(INDEX('Forecast Input'!$A:$BO,,MATCH(TEXT($A5594,"0"),'Forecast Input'!$1:$1,0)),'Forecast Input'!$A:$A,Master!C5594,'Forecast Input'!$D:$D,Master!D5594),0),"Actual",SUMIFS('CMO Input'!$Q:$Q,'CMO Input'!$E:$E,Master!$A5594,'CMO Input'!$C:$C,Master!$C5594,'CMO Input'!$AJ:$AJ,Master!$D5594,'CMO Input'!$AU:$AU,Master!$F5590),"")</f>
        <v/>
      </c>
    </row>
    <row r="5595" spans="1:6" x14ac:dyDescent="0.25">
      <c r="A5595" s="24">
        <v>27</v>
      </c>
      <c r="B5595" s="25">
        <v>44440</v>
      </c>
      <c r="C5595" s="24" t="s">
        <v>127</v>
      </c>
      <c r="D5595" s="24" t="s">
        <v>146</v>
      </c>
      <c r="E5595" s="24" t="s">
        <v>1488</v>
      </c>
      <c r="F5595" cm="1">
        <f t="array" ref="F5595">_xlfn.SWITCH($E5595,"Forecast",IFERROR(SUMIFS(INDEX('Forecast Input'!$A:$BO,,MATCH(TEXT($A5595,"0"),'Forecast Input'!$1:$1,0)),'Forecast Input'!$A:$A,Master!C5595,'Forecast Input'!$D:$D,Master!D5595),0),"Actual",SUMIFS('CMO Input'!$Q:$Q,'CMO Input'!$E:$E,Master!$A5595,'CMO Input'!$C:$C,Master!$C5595,'CMO Input'!$AJ:$AJ,Master!$D5595,'CMO Input'!$AU:$AU,Master!$F5591),"")</f>
        <v>0</v>
      </c>
    </row>
    <row r="5596" spans="1:6" x14ac:dyDescent="0.25">
      <c r="A5596" s="24">
        <v>27</v>
      </c>
      <c r="B5596" s="25">
        <v>44440</v>
      </c>
      <c r="C5596" s="24" t="s">
        <v>127</v>
      </c>
      <c r="D5596" s="24" t="s">
        <v>146</v>
      </c>
      <c r="E5596" s="24" t="s">
        <v>1487</v>
      </c>
      <c r="F5596" cm="1">
        <f t="array" ref="F5596">_xlfn.SWITCH($E5596,"Forecast",IFERROR(SUMIFS(INDEX('Forecast Input'!$A:$BO,,MATCH(TEXT($A5596,"0"),'Forecast Input'!$1:$1,0)),'Forecast Input'!$A:$A,Master!C5596,'Forecast Input'!$D:$D,Master!D5596),0),"Actual",SUMIFS('CMO Input'!$Q:$Q,'CMO Input'!$E:$E,Master!$A5596,'CMO Input'!$C:$C,Master!$C5596,'CMO Input'!$AJ:$AJ,Master!$D5596,'CMO Input'!$AU:$AU,Master!$F5592),"")</f>
        <v>0</v>
      </c>
    </row>
    <row r="5597" spans="1:6" x14ac:dyDescent="0.25">
      <c r="A5597" s="24">
        <v>27</v>
      </c>
      <c r="B5597" s="25">
        <v>44440</v>
      </c>
      <c r="C5597" s="24" t="s">
        <v>127</v>
      </c>
      <c r="D5597" s="24" t="s">
        <v>166</v>
      </c>
      <c r="E5597" s="24" t="s">
        <v>1489</v>
      </c>
      <c r="F5597" t="str" cm="1">
        <f t="array" ref="F5597">_xlfn.SWITCH($E5597,"Forecast",IFERROR(SUMIFS(INDEX('Forecast Input'!$A:$BO,,MATCH(TEXT($A5597,"0"),'Forecast Input'!$1:$1,0)),'Forecast Input'!$A:$A,Master!C5597,'Forecast Input'!$D:$D,Master!D5597),0),"Actual",SUMIFS('CMO Input'!$Q:$Q,'CMO Input'!$E:$E,Master!$A5597,'CMO Input'!$C:$C,Master!$C5597,'CMO Input'!$AJ:$AJ,Master!$D5597,'CMO Input'!$AU:$AU,Master!$F5593),"")</f>
        <v/>
      </c>
    </row>
    <row r="5598" spans="1:6" x14ac:dyDescent="0.25">
      <c r="A5598" s="24">
        <v>27</v>
      </c>
      <c r="B5598" s="25">
        <v>44440</v>
      </c>
      <c r="C5598" s="24" t="s">
        <v>127</v>
      </c>
      <c r="D5598" s="24" t="s">
        <v>166</v>
      </c>
      <c r="E5598" s="24" t="s">
        <v>1488</v>
      </c>
      <c r="F5598" cm="1">
        <f t="array" ref="F5598">_xlfn.SWITCH($E5598,"Forecast",IFERROR(SUMIFS(INDEX('Forecast Input'!$A:$BO,,MATCH(TEXT($A5598,"0"),'Forecast Input'!$1:$1,0)),'Forecast Input'!$A:$A,Master!C5598,'Forecast Input'!$D:$D,Master!D5598),0),"Actual",SUMIFS('CMO Input'!$Q:$Q,'CMO Input'!$E:$E,Master!$A5598,'CMO Input'!$C:$C,Master!$C5598,'CMO Input'!$AJ:$AJ,Master!$D5598,'CMO Input'!$AU:$AU,Master!$F5594),"")</f>
        <v>0</v>
      </c>
    </row>
    <row r="5599" spans="1:6" x14ac:dyDescent="0.25">
      <c r="A5599" s="24">
        <v>27</v>
      </c>
      <c r="B5599" s="25">
        <v>44440</v>
      </c>
      <c r="C5599" s="24" t="s">
        <v>127</v>
      </c>
      <c r="D5599" s="24" t="s">
        <v>166</v>
      </c>
      <c r="E5599" s="24" t="s">
        <v>1487</v>
      </c>
      <c r="F5599" cm="1">
        <f t="array" ref="F5599">_xlfn.SWITCH($E5599,"Forecast",IFERROR(SUMIFS(INDEX('Forecast Input'!$A:$BO,,MATCH(TEXT($A5599,"0"),'Forecast Input'!$1:$1,0)),'Forecast Input'!$A:$A,Master!C5599,'Forecast Input'!$D:$D,Master!D5599),0),"Actual",SUMIFS('CMO Input'!$Q:$Q,'CMO Input'!$E:$E,Master!$A5599,'CMO Input'!$C:$C,Master!$C5599,'CMO Input'!$AJ:$AJ,Master!$D5599,'CMO Input'!$AU:$AU,Master!$F5595),"")</f>
        <v>0</v>
      </c>
    </row>
    <row r="5600" spans="1:6" x14ac:dyDescent="0.25">
      <c r="A5600" s="24">
        <v>27</v>
      </c>
      <c r="B5600" s="25">
        <v>44440</v>
      </c>
      <c r="C5600" s="24" t="s">
        <v>127</v>
      </c>
      <c r="D5600" s="24" t="s">
        <v>170</v>
      </c>
      <c r="E5600" s="24" t="s">
        <v>1489</v>
      </c>
      <c r="F5600" t="str" cm="1">
        <f t="array" ref="F5600">_xlfn.SWITCH($E5600,"Forecast",IFERROR(SUMIFS(INDEX('Forecast Input'!$A:$BO,,MATCH(TEXT($A5600,"0"),'Forecast Input'!$1:$1,0)),'Forecast Input'!$A:$A,Master!C5600,'Forecast Input'!$D:$D,Master!D5600),0),"Actual",SUMIFS('CMO Input'!$Q:$Q,'CMO Input'!$E:$E,Master!$A5600,'CMO Input'!$C:$C,Master!$C5600,'CMO Input'!$AJ:$AJ,Master!$D5600,'CMO Input'!$AU:$AU,Master!$F5596),"")</f>
        <v/>
      </c>
    </row>
    <row r="5601" spans="1:6" x14ac:dyDescent="0.25">
      <c r="A5601" s="24">
        <v>27</v>
      </c>
      <c r="B5601" s="25">
        <v>44440</v>
      </c>
      <c r="C5601" s="24" t="s">
        <v>127</v>
      </c>
      <c r="D5601" s="24" t="s">
        <v>170</v>
      </c>
      <c r="E5601" s="24" t="s">
        <v>1488</v>
      </c>
      <c r="F5601" cm="1">
        <f t="array" ref="F5601">_xlfn.SWITCH($E5601,"Forecast",IFERROR(SUMIFS(INDEX('Forecast Input'!$A:$BO,,MATCH(TEXT($A5601,"0"),'Forecast Input'!$1:$1,0)),'Forecast Input'!$A:$A,Master!C5601,'Forecast Input'!$D:$D,Master!D5601),0),"Actual",SUMIFS('CMO Input'!$Q:$Q,'CMO Input'!$E:$E,Master!$A5601,'CMO Input'!$C:$C,Master!$C5601,'CMO Input'!$AJ:$AJ,Master!$D5601,'CMO Input'!$AU:$AU,Master!$F5597),"")</f>
        <v>0</v>
      </c>
    </row>
    <row r="5602" spans="1:6" x14ac:dyDescent="0.25">
      <c r="A5602" s="24">
        <v>27</v>
      </c>
      <c r="B5602" s="25">
        <v>44440</v>
      </c>
      <c r="C5602" s="24" t="s">
        <v>127</v>
      </c>
      <c r="D5602" s="24" t="s">
        <v>170</v>
      </c>
      <c r="E5602" s="24" t="s">
        <v>1487</v>
      </c>
      <c r="F5602" cm="1">
        <f t="array" ref="F5602">_xlfn.SWITCH($E5602,"Forecast",IFERROR(SUMIFS(INDEX('Forecast Input'!$A:$BO,,MATCH(TEXT($A5602,"0"),'Forecast Input'!$1:$1,0)),'Forecast Input'!$A:$A,Master!C5602,'Forecast Input'!$D:$D,Master!D5602),0),"Actual",SUMIFS('CMO Input'!$Q:$Q,'CMO Input'!$E:$E,Master!$A5602,'CMO Input'!$C:$C,Master!$C5602,'CMO Input'!$AJ:$AJ,Master!$D5602,'CMO Input'!$AU:$AU,Master!$F5598),"")</f>
        <v>0</v>
      </c>
    </row>
    <row r="5603" spans="1:6" x14ac:dyDescent="0.25">
      <c r="A5603" s="24">
        <v>27</v>
      </c>
      <c r="B5603" s="25">
        <v>44440</v>
      </c>
      <c r="C5603" s="24" t="s">
        <v>127</v>
      </c>
      <c r="D5603" s="24" t="s">
        <v>436</v>
      </c>
      <c r="E5603" s="24" t="s">
        <v>1489</v>
      </c>
      <c r="F5603" t="str" cm="1">
        <f t="array" ref="F5603">_xlfn.SWITCH($E5603,"Forecast",IFERROR(SUMIFS(INDEX('Forecast Input'!$A:$BO,,MATCH(TEXT($A5603,"0"),'Forecast Input'!$1:$1,0)),'Forecast Input'!$A:$A,Master!C5603,'Forecast Input'!$D:$D,Master!D5603),0),"Actual",SUMIFS('CMO Input'!$Q:$Q,'CMO Input'!$E:$E,Master!$A5603,'CMO Input'!$C:$C,Master!$C5603,'CMO Input'!$AJ:$AJ,Master!$D5603,'CMO Input'!$AU:$AU,Master!$F5599),"")</f>
        <v/>
      </c>
    </row>
    <row r="5604" spans="1:6" x14ac:dyDescent="0.25">
      <c r="A5604" s="24">
        <v>27</v>
      </c>
      <c r="B5604" s="25">
        <v>44440</v>
      </c>
      <c r="C5604" s="24" t="s">
        <v>127</v>
      </c>
      <c r="D5604" s="24" t="s">
        <v>436</v>
      </c>
      <c r="E5604" s="24" t="s">
        <v>1488</v>
      </c>
      <c r="F5604" cm="1">
        <f t="array" ref="F5604">_xlfn.SWITCH($E5604,"Forecast",IFERROR(SUMIFS(INDEX('Forecast Input'!$A:$BO,,MATCH(TEXT($A5604,"0"),'Forecast Input'!$1:$1,0)),'Forecast Input'!$A:$A,Master!C5604,'Forecast Input'!$D:$D,Master!D5604),0),"Actual",SUMIFS('CMO Input'!$Q:$Q,'CMO Input'!$E:$E,Master!$A5604,'CMO Input'!$C:$C,Master!$C5604,'CMO Input'!$AJ:$AJ,Master!$D5604,'CMO Input'!$AU:$AU,Master!$F5600),"")</f>
        <v>0</v>
      </c>
    </row>
    <row r="5605" spans="1:6" x14ac:dyDescent="0.25">
      <c r="A5605" s="24">
        <v>27</v>
      </c>
      <c r="B5605" s="25">
        <v>44440</v>
      </c>
      <c r="C5605" s="24" t="s">
        <v>127</v>
      </c>
      <c r="D5605" s="24" t="s">
        <v>436</v>
      </c>
      <c r="E5605" s="24" t="s">
        <v>1487</v>
      </c>
      <c r="F5605" cm="1">
        <f t="array" ref="F5605">_xlfn.SWITCH($E5605,"Forecast",IFERROR(SUMIFS(INDEX('Forecast Input'!$A:$BO,,MATCH(TEXT($A5605,"0"),'Forecast Input'!$1:$1,0)),'Forecast Input'!$A:$A,Master!C5605,'Forecast Input'!$D:$D,Master!D5605),0),"Actual",SUMIFS('CMO Input'!$Q:$Q,'CMO Input'!$E:$E,Master!$A5605,'CMO Input'!$C:$C,Master!$C5605,'CMO Input'!$AJ:$AJ,Master!$D5605,'CMO Input'!$AU:$AU,Master!$F5601),"")</f>
        <v>0</v>
      </c>
    </row>
    <row r="5606" spans="1:6" x14ac:dyDescent="0.25">
      <c r="A5606" s="24">
        <v>27</v>
      </c>
      <c r="B5606" s="25">
        <v>44440</v>
      </c>
      <c r="C5606" s="24" t="s">
        <v>127</v>
      </c>
      <c r="D5606" s="24" t="s">
        <v>1469</v>
      </c>
      <c r="E5606" s="24" t="s">
        <v>1489</v>
      </c>
      <c r="F5606" t="str" cm="1">
        <f t="array" ref="F5606">_xlfn.SWITCH($E5606,"Forecast",IFERROR(SUMIFS(INDEX('Forecast Input'!$A:$BO,,MATCH(TEXT($A5606,"0"),'Forecast Input'!$1:$1,0)),'Forecast Input'!$A:$A,Master!C5606,'Forecast Input'!$D:$D,Master!D5606),0),"Actual",SUMIFS('CMO Input'!$Q:$Q,'CMO Input'!$E:$E,Master!$A5606,'CMO Input'!$C:$C,Master!$C5606,'CMO Input'!$AJ:$AJ,Master!$D5606,'CMO Input'!$AU:$AU,Master!$F5602),"")</f>
        <v/>
      </c>
    </row>
    <row r="5607" spans="1:6" x14ac:dyDescent="0.25">
      <c r="A5607" s="24">
        <v>27</v>
      </c>
      <c r="B5607" s="25">
        <v>44440</v>
      </c>
      <c r="C5607" s="24" t="s">
        <v>127</v>
      </c>
      <c r="D5607" s="24" t="s">
        <v>1469</v>
      </c>
      <c r="E5607" s="24" t="s">
        <v>1488</v>
      </c>
      <c r="F5607" cm="1">
        <f t="array" ref="F5607">_xlfn.SWITCH($E5607,"Forecast",IFERROR(SUMIFS(INDEX('Forecast Input'!$A:$BO,,MATCH(TEXT($A5607,"0"),'Forecast Input'!$1:$1,0)),'Forecast Input'!$A:$A,Master!C5607,'Forecast Input'!$D:$D,Master!D5607),0),"Actual",SUMIFS('CMO Input'!$Q:$Q,'CMO Input'!$E:$E,Master!$A5607,'CMO Input'!$C:$C,Master!$C5607,'CMO Input'!$AJ:$AJ,Master!$D5607,'CMO Input'!$AU:$AU,Master!$F5603),"")</f>
        <v>0</v>
      </c>
    </row>
    <row r="5608" spans="1:6" x14ac:dyDescent="0.25">
      <c r="A5608" s="24">
        <v>27</v>
      </c>
      <c r="B5608" s="25">
        <v>44440</v>
      </c>
      <c r="C5608" s="24" t="s">
        <v>127</v>
      </c>
      <c r="D5608" s="24" t="s">
        <v>1469</v>
      </c>
      <c r="E5608" s="24" t="s">
        <v>1487</v>
      </c>
      <c r="F5608" cm="1">
        <f t="array" ref="F5608">_xlfn.SWITCH($E5608,"Forecast",IFERROR(SUMIFS(INDEX('Forecast Input'!$A:$BO,,MATCH(TEXT($A5608,"0"),'Forecast Input'!$1:$1,0)),'Forecast Input'!$A:$A,Master!C5608,'Forecast Input'!$D:$D,Master!D5608),0),"Actual",SUMIFS('CMO Input'!$Q:$Q,'CMO Input'!$E:$E,Master!$A5608,'CMO Input'!$C:$C,Master!$C5608,'CMO Input'!$AJ:$AJ,Master!$D5608,'CMO Input'!$AU:$AU,Master!$F5604),"")</f>
        <v>0</v>
      </c>
    </row>
    <row r="5609" spans="1:6" x14ac:dyDescent="0.25">
      <c r="A5609" s="24">
        <v>27</v>
      </c>
      <c r="B5609" s="25">
        <v>44440</v>
      </c>
      <c r="C5609" s="24" t="s">
        <v>44</v>
      </c>
      <c r="D5609" s="24" t="s">
        <v>10</v>
      </c>
      <c r="E5609" s="24" t="s">
        <v>1489</v>
      </c>
      <c r="F5609" t="str" cm="1">
        <f t="array" ref="F5609">_xlfn.SWITCH($E5609,"Forecast",IFERROR(SUMIFS(INDEX('Forecast Input'!$A:$BO,,MATCH(TEXT($A5609,"0"),'Forecast Input'!$1:$1,0)),'Forecast Input'!$A:$A,Master!C5609,'Forecast Input'!$D:$D,Master!D5609),0),"Actual",SUMIFS('CMO Input'!$Q:$Q,'CMO Input'!$E:$E,Master!$A5609,'CMO Input'!$C:$C,Master!$C5609,'CMO Input'!$AJ:$AJ,Master!$D5609,'CMO Input'!$AU:$AU,Master!$F5605),"")</f>
        <v/>
      </c>
    </row>
    <row r="5610" spans="1:6" x14ac:dyDescent="0.25">
      <c r="A5610" s="24">
        <v>27</v>
      </c>
      <c r="B5610" s="25">
        <v>44440</v>
      </c>
      <c r="C5610" s="24" t="s">
        <v>44</v>
      </c>
      <c r="D5610" s="24" t="s">
        <v>10</v>
      </c>
      <c r="E5610" s="24" t="s">
        <v>1488</v>
      </c>
      <c r="F5610" cm="1">
        <f t="array" ref="F5610">_xlfn.SWITCH($E5610,"Forecast",IFERROR(SUMIFS(INDEX('Forecast Input'!$A:$BO,,MATCH(TEXT($A5610,"0"),'Forecast Input'!$1:$1,0)),'Forecast Input'!$A:$A,Master!C5610,'Forecast Input'!$D:$D,Master!D5610),0),"Actual",SUMIFS('CMO Input'!$Q:$Q,'CMO Input'!$E:$E,Master!$A5610,'CMO Input'!$C:$C,Master!$C5610,'CMO Input'!$AJ:$AJ,Master!$D5610,'CMO Input'!$AU:$AU,Master!$F5606),"")</f>
        <v>0</v>
      </c>
    </row>
    <row r="5611" spans="1:6" x14ac:dyDescent="0.25">
      <c r="A5611" s="24">
        <v>27</v>
      </c>
      <c r="B5611" s="25">
        <v>44440</v>
      </c>
      <c r="C5611" s="24" t="s">
        <v>44</v>
      </c>
      <c r="D5611" s="24" t="s">
        <v>10</v>
      </c>
      <c r="E5611" s="24" t="s">
        <v>1487</v>
      </c>
      <c r="F5611" cm="1">
        <f t="array" ref="F5611">_xlfn.SWITCH($E5611,"Forecast",IFERROR(SUMIFS(INDEX('Forecast Input'!$A:$BO,,MATCH(TEXT($A5611,"0"),'Forecast Input'!$1:$1,0)),'Forecast Input'!$A:$A,Master!C5611,'Forecast Input'!$D:$D,Master!D5611),0),"Actual",SUMIFS('CMO Input'!$Q:$Q,'CMO Input'!$E:$E,Master!$A5611,'CMO Input'!$C:$C,Master!$C5611,'CMO Input'!$AJ:$AJ,Master!$D5611,'CMO Input'!$AU:$AU,Master!$F5607),"")</f>
        <v>0</v>
      </c>
    </row>
    <row r="5612" spans="1:6" x14ac:dyDescent="0.25">
      <c r="A5612" s="24">
        <v>27</v>
      </c>
      <c r="B5612" s="25">
        <v>44440</v>
      </c>
      <c r="C5612" s="24" t="s">
        <v>44</v>
      </c>
      <c r="D5612" s="24" t="s">
        <v>61</v>
      </c>
      <c r="E5612" s="24" t="s">
        <v>1489</v>
      </c>
      <c r="F5612" t="str" cm="1">
        <f t="array" ref="F5612">_xlfn.SWITCH($E5612,"Forecast",IFERROR(SUMIFS(INDEX('Forecast Input'!$A:$BO,,MATCH(TEXT($A5612,"0"),'Forecast Input'!$1:$1,0)),'Forecast Input'!$A:$A,Master!C5612,'Forecast Input'!$D:$D,Master!D5612),0),"Actual",SUMIFS('CMO Input'!$Q:$Q,'CMO Input'!$E:$E,Master!$A5612,'CMO Input'!$C:$C,Master!$C5612,'CMO Input'!$AJ:$AJ,Master!$D5612,'CMO Input'!$AU:$AU,Master!$F5608),"")</f>
        <v/>
      </c>
    </row>
    <row r="5613" spans="1:6" x14ac:dyDescent="0.25">
      <c r="A5613" s="24">
        <v>27</v>
      </c>
      <c r="B5613" s="25">
        <v>44440</v>
      </c>
      <c r="C5613" s="24" t="s">
        <v>44</v>
      </c>
      <c r="D5613" s="24" t="s">
        <v>61</v>
      </c>
      <c r="E5613" s="24" t="s">
        <v>1488</v>
      </c>
      <c r="F5613" cm="1">
        <f t="array" ref="F5613">_xlfn.SWITCH($E5613,"Forecast",IFERROR(SUMIFS(INDEX('Forecast Input'!$A:$BO,,MATCH(TEXT($A5613,"0"),'Forecast Input'!$1:$1,0)),'Forecast Input'!$A:$A,Master!C5613,'Forecast Input'!$D:$D,Master!D5613),0),"Actual",SUMIFS('CMO Input'!$Q:$Q,'CMO Input'!$E:$E,Master!$A5613,'CMO Input'!$C:$C,Master!$C5613,'CMO Input'!$AJ:$AJ,Master!$D5613,'CMO Input'!$AU:$AU,Master!$F5609),"")</f>
        <v>0</v>
      </c>
    </row>
    <row r="5614" spans="1:6" x14ac:dyDescent="0.25">
      <c r="A5614" s="24">
        <v>27</v>
      </c>
      <c r="B5614" s="25">
        <v>44440</v>
      </c>
      <c r="C5614" s="24" t="s">
        <v>44</v>
      </c>
      <c r="D5614" s="24" t="s">
        <v>61</v>
      </c>
      <c r="E5614" s="24" t="s">
        <v>1487</v>
      </c>
      <c r="F5614" cm="1">
        <f t="array" ref="F5614">_xlfn.SWITCH($E5614,"Forecast",IFERROR(SUMIFS(INDEX('Forecast Input'!$A:$BO,,MATCH(TEXT($A5614,"0"),'Forecast Input'!$1:$1,0)),'Forecast Input'!$A:$A,Master!C5614,'Forecast Input'!$D:$D,Master!D5614),0),"Actual",SUMIFS('CMO Input'!$Q:$Q,'CMO Input'!$E:$E,Master!$A5614,'CMO Input'!$C:$C,Master!$C5614,'CMO Input'!$AJ:$AJ,Master!$D5614,'CMO Input'!$AU:$AU,Master!$F5610),"")</f>
        <v>0</v>
      </c>
    </row>
    <row r="5615" spans="1:6" x14ac:dyDescent="0.25">
      <c r="A5615" s="24">
        <v>27</v>
      </c>
      <c r="B5615" s="25">
        <v>44440</v>
      </c>
      <c r="C5615" s="24" t="s">
        <v>44</v>
      </c>
      <c r="D5615" s="24" t="s">
        <v>103</v>
      </c>
      <c r="E5615" s="24" t="s">
        <v>1489</v>
      </c>
      <c r="F5615" t="str" cm="1">
        <f t="array" ref="F5615">_xlfn.SWITCH($E5615,"Forecast",IFERROR(SUMIFS(INDEX('Forecast Input'!$A:$BO,,MATCH(TEXT($A5615,"0"),'Forecast Input'!$1:$1,0)),'Forecast Input'!$A:$A,Master!C5615,'Forecast Input'!$D:$D,Master!D5615),0),"Actual",SUMIFS('CMO Input'!$Q:$Q,'CMO Input'!$E:$E,Master!$A5615,'CMO Input'!$C:$C,Master!$C5615,'CMO Input'!$AJ:$AJ,Master!$D5615,'CMO Input'!$AU:$AU,Master!$F5611),"")</f>
        <v/>
      </c>
    </row>
    <row r="5616" spans="1:6" x14ac:dyDescent="0.25">
      <c r="A5616" s="24">
        <v>27</v>
      </c>
      <c r="B5616" s="25">
        <v>44440</v>
      </c>
      <c r="C5616" s="24" t="s">
        <v>44</v>
      </c>
      <c r="D5616" s="24" t="s">
        <v>103</v>
      </c>
      <c r="E5616" s="24" t="s">
        <v>1488</v>
      </c>
      <c r="F5616" cm="1">
        <f t="array" ref="F5616">_xlfn.SWITCH($E5616,"Forecast",IFERROR(SUMIFS(INDEX('Forecast Input'!$A:$BO,,MATCH(TEXT($A5616,"0"),'Forecast Input'!$1:$1,0)),'Forecast Input'!$A:$A,Master!C5616,'Forecast Input'!$D:$D,Master!D5616),0),"Actual",SUMIFS('CMO Input'!$Q:$Q,'CMO Input'!$E:$E,Master!$A5616,'CMO Input'!$C:$C,Master!$C5616,'CMO Input'!$AJ:$AJ,Master!$D5616,'CMO Input'!$AU:$AU,Master!$F5612),"")</f>
        <v>0</v>
      </c>
    </row>
    <row r="5617" spans="1:6" x14ac:dyDescent="0.25">
      <c r="A5617" s="24">
        <v>27</v>
      </c>
      <c r="B5617" s="25">
        <v>44440</v>
      </c>
      <c r="C5617" s="24" t="s">
        <v>44</v>
      </c>
      <c r="D5617" s="24" t="s">
        <v>103</v>
      </c>
      <c r="E5617" s="24" t="s">
        <v>1487</v>
      </c>
      <c r="F5617" cm="1">
        <f t="array" ref="F5617">_xlfn.SWITCH($E5617,"Forecast",IFERROR(SUMIFS(INDEX('Forecast Input'!$A:$BO,,MATCH(TEXT($A5617,"0"),'Forecast Input'!$1:$1,0)),'Forecast Input'!$A:$A,Master!C5617,'Forecast Input'!$D:$D,Master!D5617),0),"Actual",SUMIFS('CMO Input'!$Q:$Q,'CMO Input'!$E:$E,Master!$A5617,'CMO Input'!$C:$C,Master!$C5617,'CMO Input'!$AJ:$AJ,Master!$D5617,'CMO Input'!$AU:$AU,Master!$F5613),"")</f>
        <v>0</v>
      </c>
    </row>
    <row r="5618" spans="1:6" x14ac:dyDescent="0.25">
      <c r="A5618" s="24">
        <v>27</v>
      </c>
      <c r="B5618" s="25">
        <v>44440</v>
      </c>
      <c r="C5618" s="24" t="s">
        <v>44</v>
      </c>
      <c r="D5618" s="24" t="s">
        <v>146</v>
      </c>
      <c r="E5618" s="24" t="s">
        <v>1489</v>
      </c>
      <c r="F5618" t="str" cm="1">
        <f t="array" ref="F5618">_xlfn.SWITCH($E5618,"Forecast",IFERROR(SUMIFS(INDEX('Forecast Input'!$A:$BO,,MATCH(TEXT($A5618,"0"),'Forecast Input'!$1:$1,0)),'Forecast Input'!$A:$A,Master!C5618,'Forecast Input'!$D:$D,Master!D5618),0),"Actual",SUMIFS('CMO Input'!$Q:$Q,'CMO Input'!$E:$E,Master!$A5618,'CMO Input'!$C:$C,Master!$C5618,'CMO Input'!$AJ:$AJ,Master!$D5618,'CMO Input'!$AU:$AU,Master!$F5614),"")</f>
        <v/>
      </c>
    </row>
    <row r="5619" spans="1:6" x14ac:dyDescent="0.25">
      <c r="A5619" s="24">
        <v>27</v>
      </c>
      <c r="B5619" s="25">
        <v>44440</v>
      </c>
      <c r="C5619" s="24" t="s">
        <v>44</v>
      </c>
      <c r="D5619" s="24" t="s">
        <v>146</v>
      </c>
      <c r="E5619" s="24" t="s">
        <v>1488</v>
      </c>
      <c r="F5619" cm="1">
        <f t="array" ref="F5619">_xlfn.SWITCH($E5619,"Forecast",IFERROR(SUMIFS(INDEX('Forecast Input'!$A:$BO,,MATCH(TEXT($A5619,"0"),'Forecast Input'!$1:$1,0)),'Forecast Input'!$A:$A,Master!C5619,'Forecast Input'!$D:$D,Master!D5619),0),"Actual",SUMIFS('CMO Input'!$Q:$Q,'CMO Input'!$E:$E,Master!$A5619,'CMO Input'!$C:$C,Master!$C5619,'CMO Input'!$AJ:$AJ,Master!$D5619,'CMO Input'!$AU:$AU,Master!$F5615),"")</f>
        <v>0</v>
      </c>
    </row>
    <row r="5620" spans="1:6" x14ac:dyDescent="0.25">
      <c r="A5620" s="24">
        <v>27</v>
      </c>
      <c r="B5620" s="25">
        <v>44440</v>
      </c>
      <c r="C5620" s="24" t="s">
        <v>44</v>
      </c>
      <c r="D5620" s="24" t="s">
        <v>146</v>
      </c>
      <c r="E5620" s="24" t="s">
        <v>1487</v>
      </c>
      <c r="F5620" cm="1">
        <f t="array" ref="F5620">_xlfn.SWITCH($E5620,"Forecast",IFERROR(SUMIFS(INDEX('Forecast Input'!$A:$BO,,MATCH(TEXT($A5620,"0"),'Forecast Input'!$1:$1,0)),'Forecast Input'!$A:$A,Master!C5620,'Forecast Input'!$D:$D,Master!D5620),0),"Actual",SUMIFS('CMO Input'!$Q:$Q,'CMO Input'!$E:$E,Master!$A5620,'CMO Input'!$C:$C,Master!$C5620,'CMO Input'!$AJ:$AJ,Master!$D5620,'CMO Input'!$AU:$AU,Master!$F5616),"")</f>
        <v>0</v>
      </c>
    </row>
    <row r="5621" spans="1:6" x14ac:dyDescent="0.25">
      <c r="A5621" s="24">
        <v>27</v>
      </c>
      <c r="B5621" s="25">
        <v>44440</v>
      </c>
      <c r="C5621" s="24" t="s">
        <v>44</v>
      </c>
      <c r="D5621" s="24" t="s">
        <v>166</v>
      </c>
      <c r="E5621" s="24" t="s">
        <v>1489</v>
      </c>
      <c r="F5621" t="str" cm="1">
        <f t="array" ref="F5621">_xlfn.SWITCH($E5621,"Forecast",IFERROR(SUMIFS(INDEX('Forecast Input'!$A:$BO,,MATCH(TEXT($A5621,"0"),'Forecast Input'!$1:$1,0)),'Forecast Input'!$A:$A,Master!C5621,'Forecast Input'!$D:$D,Master!D5621),0),"Actual",SUMIFS('CMO Input'!$Q:$Q,'CMO Input'!$E:$E,Master!$A5621,'CMO Input'!$C:$C,Master!$C5621,'CMO Input'!$AJ:$AJ,Master!$D5621,'CMO Input'!$AU:$AU,Master!$F5617),"")</f>
        <v/>
      </c>
    </row>
    <row r="5622" spans="1:6" x14ac:dyDescent="0.25">
      <c r="A5622" s="24">
        <v>27</v>
      </c>
      <c r="B5622" s="25">
        <v>44440</v>
      </c>
      <c r="C5622" s="24" t="s">
        <v>44</v>
      </c>
      <c r="D5622" s="24" t="s">
        <v>166</v>
      </c>
      <c r="E5622" s="24" t="s">
        <v>1488</v>
      </c>
      <c r="F5622" cm="1">
        <f t="array" ref="F5622">_xlfn.SWITCH($E5622,"Forecast",IFERROR(SUMIFS(INDEX('Forecast Input'!$A:$BO,,MATCH(TEXT($A5622,"0"),'Forecast Input'!$1:$1,0)),'Forecast Input'!$A:$A,Master!C5622,'Forecast Input'!$D:$D,Master!D5622),0),"Actual",SUMIFS('CMO Input'!$Q:$Q,'CMO Input'!$E:$E,Master!$A5622,'CMO Input'!$C:$C,Master!$C5622,'CMO Input'!$AJ:$AJ,Master!$D5622,'CMO Input'!$AU:$AU,Master!$F5618),"")</f>
        <v>0</v>
      </c>
    </row>
    <row r="5623" spans="1:6" x14ac:dyDescent="0.25">
      <c r="A5623" s="24">
        <v>27</v>
      </c>
      <c r="B5623" s="25">
        <v>44440</v>
      </c>
      <c r="C5623" s="24" t="s">
        <v>44</v>
      </c>
      <c r="D5623" s="24" t="s">
        <v>166</v>
      </c>
      <c r="E5623" s="24" t="s">
        <v>1487</v>
      </c>
      <c r="F5623" cm="1">
        <f t="array" ref="F5623">_xlfn.SWITCH($E5623,"Forecast",IFERROR(SUMIFS(INDEX('Forecast Input'!$A:$BO,,MATCH(TEXT($A5623,"0"),'Forecast Input'!$1:$1,0)),'Forecast Input'!$A:$A,Master!C5623,'Forecast Input'!$D:$D,Master!D5623),0),"Actual",SUMIFS('CMO Input'!$Q:$Q,'CMO Input'!$E:$E,Master!$A5623,'CMO Input'!$C:$C,Master!$C5623,'CMO Input'!$AJ:$AJ,Master!$D5623,'CMO Input'!$AU:$AU,Master!$F5619),"")</f>
        <v>0</v>
      </c>
    </row>
    <row r="5624" spans="1:6" x14ac:dyDescent="0.25">
      <c r="A5624" s="24">
        <v>27</v>
      </c>
      <c r="B5624" s="25">
        <v>44440</v>
      </c>
      <c r="C5624" s="24" t="s">
        <v>44</v>
      </c>
      <c r="D5624" s="24" t="s">
        <v>170</v>
      </c>
      <c r="E5624" s="24" t="s">
        <v>1489</v>
      </c>
      <c r="F5624" t="str" cm="1">
        <f t="array" ref="F5624">_xlfn.SWITCH($E5624,"Forecast",IFERROR(SUMIFS(INDEX('Forecast Input'!$A:$BO,,MATCH(TEXT($A5624,"0"),'Forecast Input'!$1:$1,0)),'Forecast Input'!$A:$A,Master!C5624,'Forecast Input'!$D:$D,Master!D5624),0),"Actual",SUMIFS('CMO Input'!$Q:$Q,'CMO Input'!$E:$E,Master!$A5624,'CMO Input'!$C:$C,Master!$C5624,'CMO Input'!$AJ:$AJ,Master!$D5624,'CMO Input'!$AU:$AU,Master!$F5620),"")</f>
        <v/>
      </c>
    </row>
    <row r="5625" spans="1:6" x14ac:dyDescent="0.25">
      <c r="A5625" s="24">
        <v>27</v>
      </c>
      <c r="B5625" s="25">
        <v>44440</v>
      </c>
      <c r="C5625" s="24" t="s">
        <v>44</v>
      </c>
      <c r="D5625" s="24" t="s">
        <v>170</v>
      </c>
      <c r="E5625" s="24" t="s">
        <v>1488</v>
      </c>
      <c r="F5625" cm="1">
        <f t="array" ref="F5625">_xlfn.SWITCH($E5625,"Forecast",IFERROR(SUMIFS(INDEX('Forecast Input'!$A:$BO,,MATCH(TEXT($A5625,"0"),'Forecast Input'!$1:$1,0)),'Forecast Input'!$A:$A,Master!C5625,'Forecast Input'!$D:$D,Master!D5625),0),"Actual",SUMIFS('CMO Input'!$Q:$Q,'CMO Input'!$E:$E,Master!$A5625,'CMO Input'!$C:$C,Master!$C5625,'CMO Input'!$AJ:$AJ,Master!$D5625,'CMO Input'!$AU:$AU,Master!$F5621),"")</f>
        <v>0</v>
      </c>
    </row>
    <row r="5626" spans="1:6" x14ac:dyDescent="0.25">
      <c r="A5626" s="24">
        <v>27</v>
      </c>
      <c r="B5626" s="25">
        <v>44440</v>
      </c>
      <c r="C5626" s="24" t="s">
        <v>44</v>
      </c>
      <c r="D5626" s="24" t="s">
        <v>170</v>
      </c>
      <c r="E5626" s="24" t="s">
        <v>1487</v>
      </c>
      <c r="F5626" cm="1">
        <f t="array" ref="F5626">_xlfn.SWITCH($E5626,"Forecast",IFERROR(SUMIFS(INDEX('Forecast Input'!$A:$BO,,MATCH(TEXT($A5626,"0"),'Forecast Input'!$1:$1,0)),'Forecast Input'!$A:$A,Master!C5626,'Forecast Input'!$D:$D,Master!D5626),0),"Actual",SUMIFS('CMO Input'!$Q:$Q,'CMO Input'!$E:$E,Master!$A5626,'CMO Input'!$C:$C,Master!$C5626,'CMO Input'!$AJ:$AJ,Master!$D5626,'CMO Input'!$AU:$AU,Master!$F5622),"")</f>
        <v>0</v>
      </c>
    </row>
    <row r="5627" spans="1:6" x14ac:dyDescent="0.25">
      <c r="A5627" s="24">
        <v>27</v>
      </c>
      <c r="B5627" s="25">
        <v>44440</v>
      </c>
      <c r="C5627" s="24" t="s">
        <v>44</v>
      </c>
      <c r="D5627" s="24" t="s">
        <v>436</v>
      </c>
      <c r="E5627" s="24" t="s">
        <v>1489</v>
      </c>
      <c r="F5627" t="str" cm="1">
        <f t="array" ref="F5627">_xlfn.SWITCH($E5627,"Forecast",IFERROR(SUMIFS(INDEX('Forecast Input'!$A:$BO,,MATCH(TEXT($A5627,"0"),'Forecast Input'!$1:$1,0)),'Forecast Input'!$A:$A,Master!C5627,'Forecast Input'!$D:$D,Master!D5627),0),"Actual",SUMIFS('CMO Input'!$Q:$Q,'CMO Input'!$E:$E,Master!$A5627,'CMO Input'!$C:$C,Master!$C5627,'CMO Input'!$AJ:$AJ,Master!$D5627,'CMO Input'!$AU:$AU,Master!$F5623),"")</f>
        <v/>
      </c>
    </row>
    <row r="5628" spans="1:6" x14ac:dyDescent="0.25">
      <c r="A5628" s="24">
        <v>27</v>
      </c>
      <c r="B5628" s="25">
        <v>44440</v>
      </c>
      <c r="C5628" s="24" t="s">
        <v>44</v>
      </c>
      <c r="D5628" s="24" t="s">
        <v>436</v>
      </c>
      <c r="E5628" s="24" t="s">
        <v>1488</v>
      </c>
      <c r="F5628" cm="1">
        <f t="array" ref="F5628">_xlfn.SWITCH($E5628,"Forecast",IFERROR(SUMIFS(INDEX('Forecast Input'!$A:$BO,,MATCH(TEXT($A5628,"0"),'Forecast Input'!$1:$1,0)),'Forecast Input'!$A:$A,Master!C5628,'Forecast Input'!$D:$D,Master!D5628),0),"Actual",SUMIFS('CMO Input'!$Q:$Q,'CMO Input'!$E:$E,Master!$A5628,'CMO Input'!$C:$C,Master!$C5628,'CMO Input'!$AJ:$AJ,Master!$D5628,'CMO Input'!$AU:$AU,Master!$F5624),"")</f>
        <v>0</v>
      </c>
    </row>
    <row r="5629" spans="1:6" x14ac:dyDescent="0.25">
      <c r="A5629" s="24">
        <v>27</v>
      </c>
      <c r="B5629" s="25">
        <v>44440</v>
      </c>
      <c r="C5629" s="24" t="s">
        <v>44</v>
      </c>
      <c r="D5629" s="24" t="s">
        <v>436</v>
      </c>
      <c r="E5629" s="24" t="s">
        <v>1487</v>
      </c>
      <c r="F5629" cm="1">
        <f t="array" ref="F5629">_xlfn.SWITCH($E5629,"Forecast",IFERROR(SUMIFS(INDEX('Forecast Input'!$A:$BO,,MATCH(TEXT($A5629,"0"),'Forecast Input'!$1:$1,0)),'Forecast Input'!$A:$A,Master!C5629,'Forecast Input'!$D:$D,Master!D5629),0),"Actual",SUMIFS('CMO Input'!$Q:$Q,'CMO Input'!$E:$E,Master!$A5629,'CMO Input'!$C:$C,Master!$C5629,'CMO Input'!$AJ:$AJ,Master!$D5629,'CMO Input'!$AU:$AU,Master!$F5625),"")</f>
        <v>0</v>
      </c>
    </row>
    <row r="5630" spans="1:6" x14ac:dyDescent="0.25">
      <c r="A5630" s="24">
        <v>27</v>
      </c>
      <c r="B5630" s="25">
        <v>44440</v>
      </c>
      <c r="C5630" s="24" t="s">
        <v>44</v>
      </c>
      <c r="D5630" s="24" t="s">
        <v>1469</v>
      </c>
      <c r="E5630" s="24" t="s">
        <v>1489</v>
      </c>
      <c r="F5630" t="str" cm="1">
        <f t="array" ref="F5630">_xlfn.SWITCH($E5630,"Forecast",IFERROR(SUMIFS(INDEX('Forecast Input'!$A:$BO,,MATCH(TEXT($A5630,"0"),'Forecast Input'!$1:$1,0)),'Forecast Input'!$A:$A,Master!C5630,'Forecast Input'!$D:$D,Master!D5630),0),"Actual",SUMIFS('CMO Input'!$Q:$Q,'CMO Input'!$E:$E,Master!$A5630,'CMO Input'!$C:$C,Master!$C5630,'CMO Input'!$AJ:$AJ,Master!$D5630,'CMO Input'!$AU:$AU,Master!$F5626),"")</f>
        <v/>
      </c>
    </row>
    <row r="5631" spans="1:6" x14ac:dyDescent="0.25">
      <c r="A5631" s="24">
        <v>27</v>
      </c>
      <c r="B5631" s="25">
        <v>44440</v>
      </c>
      <c r="C5631" s="24" t="s">
        <v>44</v>
      </c>
      <c r="D5631" s="24" t="s">
        <v>1469</v>
      </c>
      <c r="E5631" s="24" t="s">
        <v>1488</v>
      </c>
      <c r="F5631" cm="1">
        <f t="array" ref="F5631">_xlfn.SWITCH($E5631,"Forecast",IFERROR(SUMIFS(INDEX('Forecast Input'!$A:$BO,,MATCH(TEXT($A5631,"0"),'Forecast Input'!$1:$1,0)),'Forecast Input'!$A:$A,Master!C5631,'Forecast Input'!$D:$D,Master!D5631),0),"Actual",SUMIFS('CMO Input'!$Q:$Q,'CMO Input'!$E:$E,Master!$A5631,'CMO Input'!$C:$C,Master!$C5631,'CMO Input'!$AJ:$AJ,Master!$D5631,'CMO Input'!$AU:$AU,Master!$F5627),"")</f>
        <v>0</v>
      </c>
    </row>
    <row r="5632" spans="1:6" x14ac:dyDescent="0.25">
      <c r="A5632" s="24">
        <v>27</v>
      </c>
      <c r="B5632" s="25">
        <v>44440</v>
      </c>
      <c r="C5632" s="24" t="s">
        <v>44</v>
      </c>
      <c r="D5632" s="24" t="s">
        <v>1469</v>
      </c>
      <c r="E5632" s="24" t="s">
        <v>1487</v>
      </c>
      <c r="F5632" cm="1">
        <f t="array" ref="F5632">_xlfn.SWITCH($E5632,"Forecast",IFERROR(SUMIFS(INDEX('Forecast Input'!$A:$BO,,MATCH(TEXT($A5632,"0"),'Forecast Input'!$1:$1,0)),'Forecast Input'!$A:$A,Master!C5632,'Forecast Input'!$D:$D,Master!D5632),0),"Actual",SUMIFS('CMO Input'!$Q:$Q,'CMO Input'!$E:$E,Master!$A5632,'CMO Input'!$C:$C,Master!$C5632,'CMO Input'!$AJ:$AJ,Master!$D5632,'CMO Input'!$AU:$AU,Master!$F5628),"")</f>
        <v>0</v>
      </c>
    </row>
    <row r="5633" spans="1:6" x14ac:dyDescent="0.25">
      <c r="A5633" s="24">
        <v>27</v>
      </c>
      <c r="B5633" s="25">
        <v>44440</v>
      </c>
      <c r="C5633" s="24" t="s">
        <v>780</v>
      </c>
      <c r="D5633" s="24" t="s">
        <v>1470</v>
      </c>
      <c r="E5633" s="24" t="s">
        <v>1489</v>
      </c>
      <c r="F5633" t="str" cm="1">
        <f t="array" ref="F5633">_xlfn.SWITCH($E5633,"Forecast",IFERROR(SUMIFS(INDEX('Forecast Input'!$A:$BO,,MATCH(TEXT($A5633,"0"),'Forecast Input'!$1:$1,0)),'Forecast Input'!$A:$A,Master!C5633,'Forecast Input'!$D:$D,Master!D5633),0),"Actual",SUMIFS('CMO Input'!$Q:$Q,'CMO Input'!$E:$E,Master!$A5633,'CMO Input'!$C:$C,Master!$C5633,'CMO Input'!$AJ:$AJ,Master!$D5633,'CMO Input'!$AU:$AU,Master!$F5629),"")</f>
        <v/>
      </c>
    </row>
    <row r="5634" spans="1:6" x14ac:dyDescent="0.25">
      <c r="A5634" s="24">
        <v>27</v>
      </c>
      <c r="B5634" s="25">
        <v>44440</v>
      </c>
      <c r="C5634" s="24" t="s">
        <v>780</v>
      </c>
      <c r="D5634" s="24" t="s">
        <v>1470</v>
      </c>
      <c r="E5634" s="24" t="s">
        <v>1488</v>
      </c>
      <c r="F5634" cm="1">
        <f t="array" ref="F5634">_xlfn.SWITCH($E5634,"Forecast",IFERROR(SUMIFS(INDEX('Forecast Input'!$A:$BO,,MATCH(TEXT($A5634,"0"),'Forecast Input'!$1:$1,0)),'Forecast Input'!$A:$A,Master!C5634,'Forecast Input'!$D:$D,Master!D5634),0),"Actual",SUMIFS('CMO Input'!$Q:$Q,'CMO Input'!$E:$E,Master!$A5634,'CMO Input'!$C:$C,Master!$C5634,'CMO Input'!$AJ:$AJ,Master!$D5634,'CMO Input'!$AU:$AU,Master!$F5630),"")</f>
        <v>155.20999999999998</v>
      </c>
    </row>
    <row r="5635" spans="1:6" x14ac:dyDescent="0.25">
      <c r="A5635" s="24">
        <v>27</v>
      </c>
      <c r="B5635" s="25">
        <v>44440</v>
      </c>
      <c r="C5635" s="24" t="s">
        <v>780</v>
      </c>
      <c r="D5635" s="24" t="s">
        <v>1470</v>
      </c>
      <c r="E5635" s="24" t="s">
        <v>1487</v>
      </c>
      <c r="F5635" cm="1">
        <f t="array" ref="F5635">_xlfn.SWITCH($E5635,"Forecast",IFERROR(SUMIFS(INDEX('Forecast Input'!$A:$BO,,MATCH(TEXT($A5635,"0"),'Forecast Input'!$1:$1,0)),'Forecast Input'!$A:$A,Master!C5635,'Forecast Input'!$D:$D,Master!D5635),0),"Actual",SUMIFS('CMO Input'!$Q:$Q,'CMO Input'!$E:$E,Master!$A5635,'CMO Input'!$C:$C,Master!$C5635,'CMO Input'!$AJ:$AJ,Master!$D5635,'CMO Input'!$AU:$AU,Master!$F5631),"")</f>
        <v>0</v>
      </c>
    </row>
    <row r="5636" spans="1:6" x14ac:dyDescent="0.25">
      <c r="A5636" s="24">
        <v>27</v>
      </c>
      <c r="B5636" s="25">
        <v>44440</v>
      </c>
      <c r="C5636" s="24" t="s">
        <v>989</v>
      </c>
      <c r="D5636" s="24" t="s">
        <v>1470</v>
      </c>
      <c r="E5636" s="24" t="s">
        <v>1489</v>
      </c>
      <c r="F5636" t="str" cm="1">
        <f t="array" ref="F5636">_xlfn.SWITCH($E5636,"Forecast",IFERROR(SUMIFS(INDEX('Forecast Input'!$A:$BO,,MATCH(TEXT($A5636,"0"),'Forecast Input'!$1:$1,0)),'Forecast Input'!$A:$A,Master!C5636,'Forecast Input'!$D:$D,Master!D5636),0),"Actual",SUMIFS('CMO Input'!$Q:$Q,'CMO Input'!$E:$E,Master!$A5636,'CMO Input'!$C:$C,Master!$C5636,'CMO Input'!$AJ:$AJ,Master!$D5636,'CMO Input'!$AU:$AU,Master!$F5632),"")</f>
        <v/>
      </c>
    </row>
    <row r="5637" spans="1:6" x14ac:dyDescent="0.25">
      <c r="A5637" s="24">
        <v>27</v>
      </c>
      <c r="B5637" s="25">
        <v>44440</v>
      </c>
      <c r="C5637" s="24" t="s">
        <v>989</v>
      </c>
      <c r="D5637" s="24" t="s">
        <v>1470</v>
      </c>
      <c r="E5637" s="24" t="s">
        <v>1488</v>
      </c>
      <c r="F5637" cm="1">
        <f t="array" ref="F5637">_xlfn.SWITCH($E5637,"Forecast",IFERROR(SUMIFS(INDEX('Forecast Input'!$A:$BO,,MATCH(TEXT($A5637,"0"),'Forecast Input'!$1:$1,0)),'Forecast Input'!$A:$A,Master!C5637,'Forecast Input'!$D:$D,Master!D5637),0),"Actual",SUMIFS('CMO Input'!$Q:$Q,'CMO Input'!$E:$E,Master!$A5637,'CMO Input'!$C:$C,Master!$C5637,'CMO Input'!$AJ:$AJ,Master!$D5637,'CMO Input'!$AU:$AU,Master!$F5633),"")</f>
        <v>0</v>
      </c>
    </row>
    <row r="5638" spans="1:6" x14ac:dyDescent="0.25">
      <c r="A5638" s="24">
        <v>27</v>
      </c>
      <c r="B5638" s="25">
        <v>44440</v>
      </c>
      <c r="C5638" s="24" t="s">
        <v>989</v>
      </c>
      <c r="D5638" s="24" t="s">
        <v>1470</v>
      </c>
      <c r="E5638" s="24" t="s">
        <v>1487</v>
      </c>
      <c r="F5638" cm="1">
        <f t="array" ref="F5638">_xlfn.SWITCH($E5638,"Forecast",IFERROR(SUMIFS(INDEX('Forecast Input'!$A:$BO,,MATCH(TEXT($A5638,"0"),'Forecast Input'!$1:$1,0)),'Forecast Input'!$A:$A,Master!C5638,'Forecast Input'!$D:$D,Master!D5638),0),"Actual",SUMIFS('CMO Input'!$Q:$Q,'CMO Input'!$E:$E,Master!$A5638,'CMO Input'!$C:$C,Master!$C5638,'CMO Input'!$AJ:$AJ,Master!$D5638,'CMO Input'!$AU:$AU,Master!$F5634),"")</f>
        <v>0</v>
      </c>
    </row>
    <row r="5639" spans="1:6" x14ac:dyDescent="0.25">
      <c r="A5639" s="24">
        <v>27</v>
      </c>
      <c r="B5639" s="25">
        <v>44440</v>
      </c>
      <c r="C5639" s="24" t="s">
        <v>181</v>
      </c>
      <c r="D5639" s="24" t="s">
        <v>1470</v>
      </c>
      <c r="E5639" s="24" t="s">
        <v>1489</v>
      </c>
      <c r="F5639" t="str" cm="1">
        <f t="array" ref="F5639">_xlfn.SWITCH($E5639,"Forecast",IFERROR(SUMIFS(INDEX('Forecast Input'!$A:$BO,,MATCH(TEXT($A5639,"0"),'Forecast Input'!$1:$1,0)),'Forecast Input'!$A:$A,Master!C5639,'Forecast Input'!$D:$D,Master!D5639),0),"Actual",SUMIFS('CMO Input'!$Q:$Q,'CMO Input'!$E:$E,Master!$A5639,'CMO Input'!$C:$C,Master!$C5639,'CMO Input'!$AJ:$AJ,Master!$D5639,'CMO Input'!$AU:$AU,Master!$F5635),"")</f>
        <v/>
      </c>
    </row>
    <row r="5640" spans="1:6" x14ac:dyDescent="0.25">
      <c r="A5640" s="24">
        <v>27</v>
      </c>
      <c r="B5640" s="25">
        <v>44440</v>
      </c>
      <c r="C5640" s="24" t="s">
        <v>181</v>
      </c>
      <c r="D5640" s="24" t="s">
        <v>1470</v>
      </c>
      <c r="E5640" s="24" t="s">
        <v>1488</v>
      </c>
      <c r="F5640" cm="1">
        <f t="array" ref="F5640">_xlfn.SWITCH($E5640,"Forecast",IFERROR(SUMIFS(INDEX('Forecast Input'!$A:$BO,,MATCH(TEXT($A5640,"0"),'Forecast Input'!$1:$1,0)),'Forecast Input'!$A:$A,Master!C5640,'Forecast Input'!$D:$D,Master!D5640),0),"Actual",SUMIFS('CMO Input'!$Q:$Q,'CMO Input'!$E:$E,Master!$A5640,'CMO Input'!$C:$C,Master!$C5640,'CMO Input'!$AJ:$AJ,Master!$D5640,'CMO Input'!$AU:$AU,Master!$F5636),"")</f>
        <v>0</v>
      </c>
    </row>
    <row r="5641" spans="1:6" x14ac:dyDescent="0.25">
      <c r="A5641" s="24">
        <v>27</v>
      </c>
      <c r="B5641" s="25">
        <v>44440</v>
      </c>
      <c r="C5641" s="24" t="s">
        <v>181</v>
      </c>
      <c r="D5641" s="24" t="s">
        <v>1470</v>
      </c>
      <c r="E5641" s="24" t="s">
        <v>1487</v>
      </c>
      <c r="F5641" cm="1">
        <f t="array" ref="F5641">_xlfn.SWITCH($E5641,"Forecast",IFERROR(SUMIFS(INDEX('Forecast Input'!$A:$BO,,MATCH(TEXT($A5641,"0"),'Forecast Input'!$1:$1,0)),'Forecast Input'!$A:$A,Master!C5641,'Forecast Input'!$D:$D,Master!D5641),0),"Actual",SUMIFS('CMO Input'!$Q:$Q,'CMO Input'!$E:$E,Master!$A5641,'CMO Input'!$C:$C,Master!$C5641,'CMO Input'!$AJ:$AJ,Master!$D5641,'CMO Input'!$AU:$AU,Master!$F5637),"")</f>
        <v>0</v>
      </c>
    </row>
    <row r="5642" spans="1:6" x14ac:dyDescent="0.25">
      <c r="A5642" s="24">
        <v>27</v>
      </c>
      <c r="B5642" s="25">
        <v>44440</v>
      </c>
      <c r="C5642" s="24" t="s">
        <v>424</v>
      </c>
      <c r="D5642" s="24" t="s">
        <v>1470</v>
      </c>
      <c r="E5642" s="24" t="s">
        <v>1489</v>
      </c>
      <c r="F5642" t="str" cm="1">
        <f t="array" ref="F5642">_xlfn.SWITCH($E5642,"Forecast",IFERROR(SUMIFS(INDEX('Forecast Input'!$A:$BO,,MATCH(TEXT($A5642,"0"),'Forecast Input'!$1:$1,0)),'Forecast Input'!$A:$A,Master!C5642,'Forecast Input'!$D:$D,Master!D5642),0),"Actual",SUMIFS('CMO Input'!$Q:$Q,'CMO Input'!$E:$E,Master!$A5642,'CMO Input'!$C:$C,Master!$C5642,'CMO Input'!$AJ:$AJ,Master!$D5642,'CMO Input'!$AU:$AU,Master!$F5638),"")</f>
        <v/>
      </c>
    </row>
    <row r="5643" spans="1:6" x14ac:dyDescent="0.25">
      <c r="A5643" s="24">
        <v>27</v>
      </c>
      <c r="B5643" s="25">
        <v>44440</v>
      </c>
      <c r="C5643" s="24" t="s">
        <v>424</v>
      </c>
      <c r="D5643" s="24" t="s">
        <v>1470</v>
      </c>
      <c r="E5643" s="24" t="s">
        <v>1488</v>
      </c>
      <c r="F5643" cm="1">
        <f t="array" ref="F5643">_xlfn.SWITCH($E5643,"Forecast",IFERROR(SUMIFS(INDEX('Forecast Input'!$A:$BO,,MATCH(TEXT($A5643,"0"),'Forecast Input'!$1:$1,0)),'Forecast Input'!$A:$A,Master!C5643,'Forecast Input'!$D:$D,Master!D5643),0),"Actual",SUMIFS('CMO Input'!$Q:$Q,'CMO Input'!$E:$E,Master!$A5643,'CMO Input'!$C:$C,Master!$C5643,'CMO Input'!$AJ:$AJ,Master!$D5643,'CMO Input'!$AU:$AU,Master!$F5639),"")</f>
        <v>0</v>
      </c>
    </row>
    <row r="5644" spans="1:6" x14ac:dyDescent="0.25">
      <c r="A5644" s="24">
        <v>27</v>
      </c>
      <c r="B5644" s="25">
        <v>44440</v>
      </c>
      <c r="C5644" s="24" t="s">
        <v>424</v>
      </c>
      <c r="D5644" s="24" t="s">
        <v>1470</v>
      </c>
      <c r="E5644" s="24" t="s">
        <v>1487</v>
      </c>
      <c r="F5644" cm="1">
        <f t="array" ref="F5644">_xlfn.SWITCH($E5644,"Forecast",IFERROR(SUMIFS(INDEX('Forecast Input'!$A:$BO,,MATCH(TEXT($A5644,"0"),'Forecast Input'!$1:$1,0)),'Forecast Input'!$A:$A,Master!C5644,'Forecast Input'!$D:$D,Master!D5644),0),"Actual",SUMIFS('CMO Input'!$Q:$Q,'CMO Input'!$E:$E,Master!$A5644,'CMO Input'!$C:$C,Master!$C5644,'CMO Input'!$AJ:$AJ,Master!$D5644,'CMO Input'!$AU:$AU,Master!$F5640),"")</f>
        <v>0</v>
      </c>
    </row>
    <row r="5645" spans="1:6" x14ac:dyDescent="0.25">
      <c r="A5645" s="24">
        <v>27</v>
      </c>
      <c r="B5645" s="25">
        <v>44440</v>
      </c>
      <c r="C5645" s="24" t="s">
        <v>141</v>
      </c>
      <c r="D5645" s="24" t="s">
        <v>1470</v>
      </c>
      <c r="E5645" s="24" t="s">
        <v>1489</v>
      </c>
      <c r="F5645" t="str" cm="1">
        <f t="array" ref="F5645">_xlfn.SWITCH($E5645,"Forecast",IFERROR(SUMIFS(INDEX('Forecast Input'!$A:$BO,,MATCH(TEXT($A5645,"0"),'Forecast Input'!$1:$1,0)),'Forecast Input'!$A:$A,Master!C5645,'Forecast Input'!$D:$D,Master!D5645),0),"Actual",SUMIFS('CMO Input'!$Q:$Q,'CMO Input'!$E:$E,Master!$A5645,'CMO Input'!$C:$C,Master!$C5645,'CMO Input'!$AJ:$AJ,Master!$D5645,'CMO Input'!$AU:$AU,Master!$F5641),"")</f>
        <v/>
      </c>
    </row>
    <row r="5646" spans="1:6" x14ac:dyDescent="0.25">
      <c r="A5646" s="24">
        <v>27</v>
      </c>
      <c r="B5646" s="25">
        <v>44440</v>
      </c>
      <c r="C5646" s="24" t="s">
        <v>141</v>
      </c>
      <c r="D5646" s="24" t="s">
        <v>1470</v>
      </c>
      <c r="E5646" s="24" t="s">
        <v>1488</v>
      </c>
      <c r="F5646" cm="1">
        <f t="array" ref="F5646">_xlfn.SWITCH($E5646,"Forecast",IFERROR(SUMIFS(INDEX('Forecast Input'!$A:$BO,,MATCH(TEXT($A5646,"0"),'Forecast Input'!$1:$1,0)),'Forecast Input'!$A:$A,Master!C5646,'Forecast Input'!$D:$D,Master!D5646),0),"Actual",SUMIFS('CMO Input'!$Q:$Q,'CMO Input'!$E:$E,Master!$A5646,'CMO Input'!$C:$C,Master!$C5646,'CMO Input'!$AJ:$AJ,Master!$D5646,'CMO Input'!$AU:$AU,Master!$F5642),"")</f>
        <v>0</v>
      </c>
    </row>
    <row r="5647" spans="1:6" x14ac:dyDescent="0.25">
      <c r="A5647" s="24">
        <v>27</v>
      </c>
      <c r="B5647" s="25">
        <v>44440</v>
      </c>
      <c r="C5647" s="24" t="s">
        <v>141</v>
      </c>
      <c r="D5647" s="24" t="s">
        <v>1470</v>
      </c>
      <c r="E5647" s="24" t="s">
        <v>1487</v>
      </c>
      <c r="F5647" cm="1">
        <f t="array" ref="F5647">_xlfn.SWITCH($E5647,"Forecast",IFERROR(SUMIFS(INDEX('Forecast Input'!$A:$BO,,MATCH(TEXT($A5647,"0"),'Forecast Input'!$1:$1,0)),'Forecast Input'!$A:$A,Master!C5647,'Forecast Input'!$D:$D,Master!D5647),0),"Actual",SUMIFS('CMO Input'!$Q:$Q,'CMO Input'!$E:$E,Master!$A5647,'CMO Input'!$C:$C,Master!$C5647,'CMO Input'!$AJ:$AJ,Master!$D5647,'CMO Input'!$AU:$AU,Master!$F5643),"")</f>
        <v>0</v>
      </c>
    </row>
    <row r="5648" spans="1:6" x14ac:dyDescent="0.25">
      <c r="A5648" s="24">
        <v>27</v>
      </c>
      <c r="B5648" s="25">
        <v>44440</v>
      </c>
      <c r="C5648" s="24" t="s">
        <v>127</v>
      </c>
      <c r="D5648" s="24" t="s">
        <v>1470</v>
      </c>
      <c r="E5648" s="24" t="s">
        <v>1489</v>
      </c>
      <c r="F5648" t="str" cm="1">
        <f t="array" ref="F5648">_xlfn.SWITCH($E5648,"Forecast",IFERROR(SUMIFS(INDEX('Forecast Input'!$A:$BO,,MATCH(TEXT($A5648,"0"),'Forecast Input'!$1:$1,0)),'Forecast Input'!$A:$A,Master!C5648,'Forecast Input'!$D:$D,Master!D5648),0),"Actual",SUMIFS('CMO Input'!$Q:$Q,'CMO Input'!$E:$E,Master!$A5648,'CMO Input'!$C:$C,Master!$C5648,'CMO Input'!$AJ:$AJ,Master!$D5648,'CMO Input'!$AU:$AU,Master!$F5644),"")</f>
        <v/>
      </c>
    </row>
    <row r="5649" spans="1:6" x14ac:dyDescent="0.25">
      <c r="A5649" s="24">
        <v>27</v>
      </c>
      <c r="B5649" s="25">
        <v>44440</v>
      </c>
      <c r="C5649" s="24" t="s">
        <v>127</v>
      </c>
      <c r="D5649" s="24" t="s">
        <v>1470</v>
      </c>
      <c r="E5649" s="24" t="s">
        <v>1488</v>
      </c>
      <c r="F5649" cm="1">
        <f t="array" ref="F5649">_xlfn.SWITCH($E5649,"Forecast",IFERROR(SUMIFS(INDEX('Forecast Input'!$A:$BO,,MATCH(TEXT($A5649,"0"),'Forecast Input'!$1:$1,0)),'Forecast Input'!$A:$A,Master!C5649,'Forecast Input'!$D:$D,Master!D5649),0),"Actual",SUMIFS('CMO Input'!$Q:$Q,'CMO Input'!$E:$E,Master!$A5649,'CMO Input'!$C:$C,Master!$C5649,'CMO Input'!$AJ:$AJ,Master!$D5649,'CMO Input'!$AU:$AU,Master!$F5645),"")</f>
        <v>0</v>
      </c>
    </row>
    <row r="5650" spans="1:6" x14ac:dyDescent="0.25">
      <c r="A5650" s="24">
        <v>27</v>
      </c>
      <c r="B5650" s="25">
        <v>44440</v>
      </c>
      <c r="C5650" s="24" t="s">
        <v>127</v>
      </c>
      <c r="D5650" s="24" t="s">
        <v>1470</v>
      </c>
      <c r="E5650" s="24" t="s">
        <v>1487</v>
      </c>
      <c r="F5650" cm="1">
        <f t="array" ref="F5650">_xlfn.SWITCH($E5650,"Forecast",IFERROR(SUMIFS(INDEX('Forecast Input'!$A:$BO,,MATCH(TEXT($A5650,"0"),'Forecast Input'!$1:$1,0)),'Forecast Input'!$A:$A,Master!C5650,'Forecast Input'!$D:$D,Master!D5650),0),"Actual",SUMIFS('CMO Input'!$Q:$Q,'CMO Input'!$E:$E,Master!$A5650,'CMO Input'!$C:$C,Master!$C5650,'CMO Input'!$AJ:$AJ,Master!$D5650,'CMO Input'!$AU:$AU,Master!$F5646),"")</f>
        <v>0</v>
      </c>
    </row>
    <row r="5651" spans="1:6" x14ac:dyDescent="0.25">
      <c r="A5651" s="24">
        <v>27</v>
      </c>
      <c r="B5651" s="25">
        <v>44440</v>
      </c>
      <c r="C5651" s="24" t="s">
        <v>44</v>
      </c>
      <c r="D5651" s="24" t="s">
        <v>1470</v>
      </c>
      <c r="E5651" s="24" t="s">
        <v>1489</v>
      </c>
      <c r="F5651" t="str" cm="1">
        <f t="array" ref="F5651">_xlfn.SWITCH($E5651,"Forecast",IFERROR(SUMIFS(INDEX('Forecast Input'!$A:$BO,,MATCH(TEXT($A5651,"0"),'Forecast Input'!$1:$1,0)),'Forecast Input'!$A:$A,Master!C5651,'Forecast Input'!$D:$D,Master!D5651),0),"Actual",SUMIFS('CMO Input'!$Q:$Q,'CMO Input'!$E:$E,Master!$A5651,'CMO Input'!$C:$C,Master!$C5651,'CMO Input'!$AJ:$AJ,Master!$D5651,'CMO Input'!$AU:$AU,Master!$F5647),"")</f>
        <v/>
      </c>
    </row>
    <row r="5652" spans="1:6" x14ac:dyDescent="0.25">
      <c r="A5652" s="24">
        <v>27</v>
      </c>
      <c r="B5652" s="25">
        <v>44440</v>
      </c>
      <c r="C5652" s="24" t="s">
        <v>44</v>
      </c>
      <c r="D5652" s="24" t="s">
        <v>1470</v>
      </c>
      <c r="E5652" s="24" t="s">
        <v>1488</v>
      </c>
      <c r="F5652" cm="1">
        <f t="array" ref="F5652">_xlfn.SWITCH($E5652,"Forecast",IFERROR(SUMIFS(INDEX('Forecast Input'!$A:$BO,,MATCH(TEXT($A5652,"0"),'Forecast Input'!$1:$1,0)),'Forecast Input'!$A:$A,Master!C5652,'Forecast Input'!$D:$D,Master!D5652),0),"Actual",SUMIFS('CMO Input'!$Q:$Q,'CMO Input'!$E:$E,Master!$A5652,'CMO Input'!$C:$C,Master!$C5652,'CMO Input'!$AJ:$AJ,Master!$D5652,'CMO Input'!$AU:$AU,Master!$F5648),"")</f>
        <v>0</v>
      </c>
    </row>
    <row r="5653" spans="1:6" x14ac:dyDescent="0.25">
      <c r="A5653" s="24">
        <v>27</v>
      </c>
      <c r="B5653" s="25">
        <v>44440</v>
      </c>
      <c r="C5653" s="24" t="s">
        <v>44</v>
      </c>
      <c r="D5653" s="24" t="s">
        <v>1470</v>
      </c>
      <c r="E5653" s="24" t="s">
        <v>1487</v>
      </c>
      <c r="F5653" cm="1">
        <f t="array" ref="F5653">_xlfn.SWITCH($E5653,"Forecast",IFERROR(SUMIFS(INDEX('Forecast Input'!$A:$BO,,MATCH(TEXT($A5653,"0"),'Forecast Input'!$1:$1,0)),'Forecast Input'!$A:$A,Master!C5653,'Forecast Input'!$D:$D,Master!D5653),0),"Actual",SUMIFS('CMO Input'!$Q:$Q,'CMO Input'!$E:$E,Master!$A5653,'CMO Input'!$C:$C,Master!$C5653,'CMO Input'!$AJ:$AJ,Master!$D5653,'CMO Input'!$AU:$AU,Master!$F5649),"")</f>
        <v>0</v>
      </c>
    </row>
    <row r="5654" spans="1:6" x14ac:dyDescent="0.25">
      <c r="A5654" s="24">
        <v>27</v>
      </c>
      <c r="B5654" s="25">
        <v>44440</v>
      </c>
      <c r="C5654" s="24" t="s">
        <v>780</v>
      </c>
      <c r="D5654" s="24" t="s">
        <v>827</v>
      </c>
      <c r="E5654" s="24" t="s">
        <v>1489</v>
      </c>
      <c r="F5654" t="str" cm="1">
        <f t="array" ref="F5654">_xlfn.SWITCH($E5654,"Forecast",IFERROR(SUMIFS(INDEX('Forecast Input'!$A:$BO,,MATCH(TEXT($A5654,"0"),'Forecast Input'!$1:$1,0)),'Forecast Input'!$A:$A,Master!C5654,'Forecast Input'!$D:$D,Master!D5654),0),"Actual",SUMIFS('CMO Input'!$Q:$Q,'CMO Input'!$E:$E,Master!$A5654,'CMO Input'!$C:$C,Master!$C5654,'CMO Input'!$AJ:$AJ,Master!$D5654,'CMO Input'!$AU:$AU,Master!$F5650),"")</f>
        <v/>
      </c>
    </row>
    <row r="5655" spans="1:6" x14ac:dyDescent="0.25">
      <c r="A5655" s="24">
        <v>27</v>
      </c>
      <c r="B5655" s="25">
        <v>44440</v>
      </c>
      <c r="C5655" s="24" t="s">
        <v>780</v>
      </c>
      <c r="D5655" s="24" t="s">
        <v>827</v>
      </c>
      <c r="E5655" s="24" t="s">
        <v>1488</v>
      </c>
      <c r="F5655" cm="1">
        <f t="array" ref="F5655">_xlfn.SWITCH($E5655,"Forecast",IFERROR(SUMIFS(INDEX('Forecast Input'!$A:$BO,,MATCH(TEXT($A5655,"0"),'Forecast Input'!$1:$1,0)),'Forecast Input'!$A:$A,Master!C5655,'Forecast Input'!$D:$D,Master!D5655),0),"Actual",SUMIFS('CMO Input'!$Q:$Q,'CMO Input'!$E:$E,Master!$A5655,'CMO Input'!$C:$C,Master!$C5655,'CMO Input'!$AJ:$AJ,Master!$D5655,'CMO Input'!$AU:$AU,Master!$F5651),"")</f>
        <v>0</v>
      </c>
    </row>
    <row r="5656" spans="1:6" x14ac:dyDescent="0.25">
      <c r="A5656" s="24">
        <v>27</v>
      </c>
      <c r="B5656" s="25">
        <v>44440</v>
      </c>
      <c r="C5656" s="24" t="s">
        <v>780</v>
      </c>
      <c r="D5656" s="24" t="s">
        <v>827</v>
      </c>
      <c r="E5656" s="24" t="s">
        <v>1487</v>
      </c>
      <c r="F5656" cm="1">
        <f t="array" ref="F5656">_xlfn.SWITCH($E5656,"Forecast",IFERROR(SUMIFS(INDEX('Forecast Input'!$A:$BO,,MATCH(TEXT($A5656,"0"),'Forecast Input'!$1:$1,0)),'Forecast Input'!$A:$A,Master!C5656,'Forecast Input'!$D:$D,Master!D5656),0),"Actual",SUMIFS('CMO Input'!$Q:$Q,'CMO Input'!$E:$E,Master!$A5656,'CMO Input'!$C:$C,Master!$C5656,'CMO Input'!$AJ:$AJ,Master!$D5656,'CMO Input'!$AU:$AU,Master!$F5652),"")</f>
        <v>0</v>
      </c>
    </row>
    <row r="5657" spans="1:6" x14ac:dyDescent="0.25">
      <c r="A5657" s="24">
        <v>27</v>
      </c>
      <c r="B5657" s="25">
        <v>44440</v>
      </c>
      <c r="C5657" s="24" t="s">
        <v>989</v>
      </c>
      <c r="D5657" s="24" t="s">
        <v>827</v>
      </c>
      <c r="E5657" s="24" t="s">
        <v>1489</v>
      </c>
      <c r="F5657" t="str" cm="1">
        <f t="array" ref="F5657">_xlfn.SWITCH($E5657,"Forecast",IFERROR(SUMIFS(INDEX('Forecast Input'!$A:$BO,,MATCH(TEXT($A5657,"0"),'Forecast Input'!$1:$1,0)),'Forecast Input'!$A:$A,Master!C5657,'Forecast Input'!$D:$D,Master!D5657),0),"Actual",SUMIFS('CMO Input'!$Q:$Q,'CMO Input'!$E:$E,Master!$A5657,'CMO Input'!$C:$C,Master!$C5657,'CMO Input'!$AJ:$AJ,Master!$D5657,'CMO Input'!$AU:$AU,Master!$F5653),"")</f>
        <v/>
      </c>
    </row>
    <row r="5658" spans="1:6" x14ac:dyDescent="0.25">
      <c r="A5658" s="24">
        <v>27</v>
      </c>
      <c r="B5658" s="25">
        <v>44440</v>
      </c>
      <c r="C5658" s="24" t="s">
        <v>989</v>
      </c>
      <c r="D5658" s="24" t="s">
        <v>827</v>
      </c>
      <c r="E5658" s="24" t="s">
        <v>1488</v>
      </c>
      <c r="F5658" cm="1">
        <f t="array" ref="F5658">_xlfn.SWITCH($E5658,"Forecast",IFERROR(SUMIFS(INDEX('Forecast Input'!$A:$BO,,MATCH(TEXT($A5658,"0"),'Forecast Input'!$1:$1,0)),'Forecast Input'!$A:$A,Master!C5658,'Forecast Input'!$D:$D,Master!D5658),0),"Actual",SUMIFS('CMO Input'!$Q:$Q,'CMO Input'!$E:$E,Master!$A5658,'CMO Input'!$C:$C,Master!$C5658,'CMO Input'!$AJ:$AJ,Master!$D5658,'CMO Input'!$AU:$AU,Master!$F5654),"")</f>
        <v>339.95</v>
      </c>
    </row>
    <row r="5659" spans="1:6" x14ac:dyDescent="0.25">
      <c r="A5659" s="24">
        <v>27</v>
      </c>
      <c r="B5659" s="25">
        <v>44440</v>
      </c>
      <c r="C5659" s="24" t="s">
        <v>989</v>
      </c>
      <c r="D5659" s="24" t="s">
        <v>827</v>
      </c>
      <c r="E5659" s="24" t="s">
        <v>1487</v>
      </c>
      <c r="F5659" cm="1">
        <f t="array" ref="F5659">_xlfn.SWITCH($E5659,"Forecast",IFERROR(SUMIFS(INDEX('Forecast Input'!$A:$BO,,MATCH(TEXT($A5659,"0"),'Forecast Input'!$1:$1,0)),'Forecast Input'!$A:$A,Master!C5659,'Forecast Input'!$D:$D,Master!D5659),0),"Actual",SUMIFS('CMO Input'!$Q:$Q,'CMO Input'!$E:$E,Master!$A5659,'CMO Input'!$C:$C,Master!$C5659,'CMO Input'!$AJ:$AJ,Master!$D5659,'CMO Input'!$AU:$AU,Master!$F5655),"")</f>
        <v>0</v>
      </c>
    </row>
    <row r="5660" spans="1:6" x14ac:dyDescent="0.25">
      <c r="A5660" s="24">
        <v>27</v>
      </c>
      <c r="B5660" s="25">
        <v>44440</v>
      </c>
      <c r="C5660" s="24" t="s">
        <v>181</v>
      </c>
      <c r="D5660" s="24" t="s">
        <v>827</v>
      </c>
      <c r="E5660" s="24" t="s">
        <v>1489</v>
      </c>
      <c r="F5660" t="str" cm="1">
        <f t="array" ref="F5660">_xlfn.SWITCH($E5660,"Forecast",IFERROR(SUMIFS(INDEX('Forecast Input'!$A:$BO,,MATCH(TEXT($A5660,"0"),'Forecast Input'!$1:$1,0)),'Forecast Input'!$A:$A,Master!C5660,'Forecast Input'!$D:$D,Master!D5660),0),"Actual",SUMIFS('CMO Input'!$Q:$Q,'CMO Input'!$E:$E,Master!$A5660,'CMO Input'!$C:$C,Master!$C5660,'CMO Input'!$AJ:$AJ,Master!$D5660,'CMO Input'!$AU:$AU,Master!$F5656),"")</f>
        <v/>
      </c>
    </row>
    <row r="5661" spans="1:6" x14ac:dyDescent="0.25">
      <c r="A5661" s="24">
        <v>27</v>
      </c>
      <c r="B5661" s="25">
        <v>44440</v>
      </c>
      <c r="C5661" s="24" t="s">
        <v>181</v>
      </c>
      <c r="D5661" s="24" t="s">
        <v>827</v>
      </c>
      <c r="E5661" s="24" t="s">
        <v>1488</v>
      </c>
      <c r="F5661" cm="1">
        <f t="array" ref="F5661">_xlfn.SWITCH($E5661,"Forecast",IFERROR(SUMIFS(INDEX('Forecast Input'!$A:$BO,,MATCH(TEXT($A5661,"0"),'Forecast Input'!$1:$1,0)),'Forecast Input'!$A:$A,Master!C5661,'Forecast Input'!$D:$D,Master!D5661),0),"Actual",SUMIFS('CMO Input'!$Q:$Q,'CMO Input'!$E:$E,Master!$A5661,'CMO Input'!$C:$C,Master!$C5661,'CMO Input'!$AJ:$AJ,Master!$D5661,'CMO Input'!$AU:$AU,Master!$F5657),"")</f>
        <v>0</v>
      </c>
    </row>
    <row r="5662" spans="1:6" x14ac:dyDescent="0.25">
      <c r="A5662" s="24">
        <v>27</v>
      </c>
      <c r="B5662" s="25">
        <v>44440</v>
      </c>
      <c r="C5662" s="24" t="s">
        <v>181</v>
      </c>
      <c r="D5662" s="24" t="s">
        <v>827</v>
      </c>
      <c r="E5662" s="24" t="s">
        <v>1487</v>
      </c>
      <c r="F5662" cm="1">
        <f t="array" ref="F5662">_xlfn.SWITCH($E5662,"Forecast",IFERROR(SUMIFS(INDEX('Forecast Input'!$A:$BO,,MATCH(TEXT($A5662,"0"),'Forecast Input'!$1:$1,0)),'Forecast Input'!$A:$A,Master!C5662,'Forecast Input'!$D:$D,Master!D5662),0),"Actual",SUMIFS('CMO Input'!$Q:$Q,'CMO Input'!$E:$E,Master!$A5662,'CMO Input'!$C:$C,Master!$C5662,'CMO Input'!$AJ:$AJ,Master!$D5662,'CMO Input'!$AU:$AU,Master!$F5658),"")</f>
        <v>0</v>
      </c>
    </row>
    <row r="5663" spans="1:6" x14ac:dyDescent="0.25">
      <c r="A5663" s="24">
        <v>27</v>
      </c>
      <c r="B5663" s="25">
        <v>44440</v>
      </c>
      <c r="C5663" s="24" t="s">
        <v>424</v>
      </c>
      <c r="D5663" s="24" t="s">
        <v>827</v>
      </c>
      <c r="E5663" s="24" t="s">
        <v>1489</v>
      </c>
      <c r="F5663" t="str" cm="1">
        <f t="array" ref="F5663">_xlfn.SWITCH($E5663,"Forecast",IFERROR(SUMIFS(INDEX('Forecast Input'!$A:$BO,,MATCH(TEXT($A5663,"0"),'Forecast Input'!$1:$1,0)),'Forecast Input'!$A:$A,Master!C5663,'Forecast Input'!$D:$D,Master!D5663),0),"Actual",SUMIFS('CMO Input'!$Q:$Q,'CMO Input'!$E:$E,Master!$A5663,'CMO Input'!$C:$C,Master!$C5663,'CMO Input'!$AJ:$AJ,Master!$D5663,'CMO Input'!$AU:$AU,Master!$F5659),"")</f>
        <v/>
      </c>
    </row>
    <row r="5664" spans="1:6" x14ac:dyDescent="0.25">
      <c r="A5664" s="24">
        <v>27</v>
      </c>
      <c r="B5664" s="25">
        <v>44440</v>
      </c>
      <c r="C5664" s="24" t="s">
        <v>424</v>
      </c>
      <c r="D5664" s="24" t="s">
        <v>827</v>
      </c>
      <c r="E5664" s="24" t="s">
        <v>1488</v>
      </c>
      <c r="F5664" cm="1">
        <f t="array" ref="F5664">_xlfn.SWITCH($E5664,"Forecast",IFERROR(SUMIFS(INDEX('Forecast Input'!$A:$BO,,MATCH(TEXT($A5664,"0"),'Forecast Input'!$1:$1,0)),'Forecast Input'!$A:$A,Master!C5664,'Forecast Input'!$D:$D,Master!D5664),0),"Actual",SUMIFS('CMO Input'!$Q:$Q,'CMO Input'!$E:$E,Master!$A5664,'CMO Input'!$C:$C,Master!$C5664,'CMO Input'!$AJ:$AJ,Master!$D5664,'CMO Input'!$AU:$AU,Master!$F5660),"")</f>
        <v>0</v>
      </c>
    </row>
    <row r="5665" spans="1:6" x14ac:dyDescent="0.25">
      <c r="A5665" s="24">
        <v>27</v>
      </c>
      <c r="B5665" s="25">
        <v>44440</v>
      </c>
      <c r="C5665" s="24" t="s">
        <v>424</v>
      </c>
      <c r="D5665" s="24" t="s">
        <v>827</v>
      </c>
      <c r="E5665" s="24" t="s">
        <v>1487</v>
      </c>
      <c r="F5665" cm="1">
        <f t="array" ref="F5665">_xlfn.SWITCH($E5665,"Forecast",IFERROR(SUMIFS(INDEX('Forecast Input'!$A:$BO,,MATCH(TEXT($A5665,"0"),'Forecast Input'!$1:$1,0)),'Forecast Input'!$A:$A,Master!C5665,'Forecast Input'!$D:$D,Master!D5665),0),"Actual",SUMIFS('CMO Input'!$Q:$Q,'CMO Input'!$E:$E,Master!$A5665,'CMO Input'!$C:$C,Master!$C5665,'CMO Input'!$AJ:$AJ,Master!$D5665,'CMO Input'!$AU:$AU,Master!$F5661),"")</f>
        <v>0</v>
      </c>
    </row>
    <row r="5666" spans="1:6" x14ac:dyDescent="0.25">
      <c r="A5666" s="24">
        <v>27</v>
      </c>
      <c r="B5666" s="25">
        <v>44440</v>
      </c>
      <c r="C5666" s="24" t="s">
        <v>141</v>
      </c>
      <c r="D5666" s="24" t="s">
        <v>827</v>
      </c>
      <c r="E5666" s="24" t="s">
        <v>1489</v>
      </c>
      <c r="F5666" t="str" cm="1">
        <f t="array" ref="F5666">_xlfn.SWITCH($E5666,"Forecast",IFERROR(SUMIFS(INDEX('Forecast Input'!$A:$BO,,MATCH(TEXT($A5666,"0"),'Forecast Input'!$1:$1,0)),'Forecast Input'!$A:$A,Master!C5666,'Forecast Input'!$D:$D,Master!D5666),0),"Actual",SUMIFS('CMO Input'!$Q:$Q,'CMO Input'!$E:$E,Master!$A5666,'CMO Input'!$C:$C,Master!$C5666,'CMO Input'!$AJ:$AJ,Master!$D5666,'CMO Input'!$AU:$AU,Master!$F5662),"")</f>
        <v/>
      </c>
    </row>
    <row r="5667" spans="1:6" x14ac:dyDescent="0.25">
      <c r="A5667" s="24">
        <v>27</v>
      </c>
      <c r="B5667" s="25">
        <v>44440</v>
      </c>
      <c r="C5667" s="24" t="s">
        <v>141</v>
      </c>
      <c r="D5667" s="24" t="s">
        <v>827</v>
      </c>
      <c r="E5667" s="24" t="s">
        <v>1488</v>
      </c>
      <c r="F5667" cm="1">
        <f t="array" ref="F5667">_xlfn.SWITCH($E5667,"Forecast",IFERROR(SUMIFS(INDEX('Forecast Input'!$A:$BO,,MATCH(TEXT($A5667,"0"),'Forecast Input'!$1:$1,0)),'Forecast Input'!$A:$A,Master!C5667,'Forecast Input'!$D:$D,Master!D5667),0),"Actual",SUMIFS('CMO Input'!$Q:$Q,'CMO Input'!$E:$E,Master!$A5667,'CMO Input'!$C:$C,Master!$C5667,'CMO Input'!$AJ:$AJ,Master!$D5667,'CMO Input'!$AU:$AU,Master!$F5663),"")</f>
        <v>0</v>
      </c>
    </row>
    <row r="5668" spans="1:6" x14ac:dyDescent="0.25">
      <c r="A5668" s="24">
        <v>27</v>
      </c>
      <c r="B5668" s="25">
        <v>44440</v>
      </c>
      <c r="C5668" s="24" t="s">
        <v>141</v>
      </c>
      <c r="D5668" s="24" t="s">
        <v>827</v>
      </c>
      <c r="E5668" s="24" t="s">
        <v>1487</v>
      </c>
      <c r="F5668" cm="1">
        <f t="array" ref="F5668">_xlfn.SWITCH($E5668,"Forecast",IFERROR(SUMIFS(INDEX('Forecast Input'!$A:$BO,,MATCH(TEXT($A5668,"0"),'Forecast Input'!$1:$1,0)),'Forecast Input'!$A:$A,Master!C5668,'Forecast Input'!$D:$D,Master!D5668),0),"Actual",SUMIFS('CMO Input'!$Q:$Q,'CMO Input'!$E:$E,Master!$A5668,'CMO Input'!$C:$C,Master!$C5668,'CMO Input'!$AJ:$AJ,Master!$D5668,'CMO Input'!$AU:$AU,Master!$F5664),"")</f>
        <v>0</v>
      </c>
    </row>
    <row r="5669" spans="1:6" x14ac:dyDescent="0.25">
      <c r="A5669" s="24">
        <v>27</v>
      </c>
      <c r="B5669" s="25">
        <v>44440</v>
      </c>
      <c r="C5669" s="24" t="s">
        <v>127</v>
      </c>
      <c r="D5669" s="24" t="s">
        <v>827</v>
      </c>
      <c r="E5669" s="24" t="s">
        <v>1489</v>
      </c>
      <c r="F5669" t="str" cm="1">
        <f t="array" ref="F5669">_xlfn.SWITCH($E5669,"Forecast",IFERROR(SUMIFS(INDEX('Forecast Input'!$A:$BO,,MATCH(TEXT($A5669,"0"),'Forecast Input'!$1:$1,0)),'Forecast Input'!$A:$A,Master!C5669,'Forecast Input'!$D:$D,Master!D5669),0),"Actual",SUMIFS('CMO Input'!$Q:$Q,'CMO Input'!$E:$E,Master!$A5669,'CMO Input'!$C:$C,Master!$C5669,'CMO Input'!$AJ:$AJ,Master!$D5669,'CMO Input'!$AU:$AU,Master!$F5665),"")</f>
        <v/>
      </c>
    </row>
    <row r="5670" spans="1:6" x14ac:dyDescent="0.25">
      <c r="A5670" s="24">
        <v>27</v>
      </c>
      <c r="B5670" s="25">
        <v>44440</v>
      </c>
      <c r="C5670" s="24" t="s">
        <v>127</v>
      </c>
      <c r="D5670" s="24" t="s">
        <v>827</v>
      </c>
      <c r="E5670" s="24" t="s">
        <v>1488</v>
      </c>
      <c r="F5670" cm="1">
        <f t="array" ref="F5670">_xlfn.SWITCH($E5670,"Forecast",IFERROR(SUMIFS(INDEX('Forecast Input'!$A:$BO,,MATCH(TEXT($A5670,"0"),'Forecast Input'!$1:$1,0)),'Forecast Input'!$A:$A,Master!C5670,'Forecast Input'!$D:$D,Master!D5670),0),"Actual",SUMIFS('CMO Input'!$Q:$Q,'CMO Input'!$E:$E,Master!$A5670,'CMO Input'!$C:$C,Master!$C5670,'CMO Input'!$AJ:$AJ,Master!$D5670,'CMO Input'!$AU:$AU,Master!$F5666),"")</f>
        <v>0</v>
      </c>
    </row>
    <row r="5671" spans="1:6" x14ac:dyDescent="0.25">
      <c r="A5671" s="24">
        <v>28</v>
      </c>
      <c r="B5671" s="25">
        <v>44440</v>
      </c>
      <c r="C5671" s="24" t="s">
        <v>127</v>
      </c>
      <c r="D5671" s="24" t="s">
        <v>827</v>
      </c>
      <c r="E5671" s="24" t="s">
        <v>1487</v>
      </c>
      <c r="F5671" cm="1">
        <f t="array" ref="F5671">_xlfn.SWITCH($E5671,"Forecast",IFERROR(SUMIFS(INDEX('Forecast Input'!$A:$BO,,MATCH(TEXT($A5671,"0"),'Forecast Input'!$1:$1,0)),'Forecast Input'!$A:$A,Master!C5671,'Forecast Input'!$D:$D,Master!D5671),0),"Actual",SUMIFS('CMO Input'!$Q:$Q,'CMO Input'!$E:$E,Master!$A5671,'CMO Input'!$C:$C,Master!$C5671,'CMO Input'!$AJ:$AJ,Master!$D5671,'CMO Input'!$AU:$AU,Master!$F5667),"")</f>
        <v>0</v>
      </c>
    </row>
    <row r="5672" spans="1:6" x14ac:dyDescent="0.25">
      <c r="A5672" s="24">
        <v>28</v>
      </c>
      <c r="B5672" s="25">
        <v>44440</v>
      </c>
      <c r="C5672" s="24" t="s">
        <v>44</v>
      </c>
      <c r="D5672" s="24" t="s">
        <v>827</v>
      </c>
      <c r="E5672" s="24" t="s">
        <v>1489</v>
      </c>
      <c r="F5672" t="str" cm="1">
        <f t="array" ref="F5672">_xlfn.SWITCH($E5672,"Forecast",IFERROR(SUMIFS(INDEX('Forecast Input'!$A:$BO,,MATCH(TEXT($A5672,"0"),'Forecast Input'!$1:$1,0)),'Forecast Input'!$A:$A,Master!C5672,'Forecast Input'!$D:$D,Master!D5672),0),"Actual",SUMIFS('CMO Input'!$Q:$Q,'CMO Input'!$E:$E,Master!$A5672,'CMO Input'!$C:$C,Master!$C5672,'CMO Input'!$AJ:$AJ,Master!$D5672,'CMO Input'!$AU:$AU,Master!$F5668),"")</f>
        <v/>
      </c>
    </row>
    <row r="5673" spans="1:6" x14ac:dyDescent="0.25">
      <c r="A5673" s="24">
        <v>28</v>
      </c>
      <c r="B5673" s="25">
        <v>44440</v>
      </c>
      <c r="C5673" s="24" t="s">
        <v>44</v>
      </c>
      <c r="D5673" s="24" t="s">
        <v>827</v>
      </c>
      <c r="E5673" s="24" t="s">
        <v>1488</v>
      </c>
      <c r="F5673" cm="1">
        <f t="array" ref="F5673">_xlfn.SWITCH($E5673,"Forecast",IFERROR(SUMIFS(INDEX('Forecast Input'!$A:$BO,,MATCH(TEXT($A5673,"0"),'Forecast Input'!$1:$1,0)),'Forecast Input'!$A:$A,Master!C5673,'Forecast Input'!$D:$D,Master!D5673),0),"Actual",SUMIFS('CMO Input'!$Q:$Q,'CMO Input'!$E:$E,Master!$A5673,'CMO Input'!$C:$C,Master!$C5673,'CMO Input'!$AJ:$AJ,Master!$D5673,'CMO Input'!$AU:$AU,Master!$F5669),"")</f>
        <v>0</v>
      </c>
    </row>
    <row r="5674" spans="1:6" x14ac:dyDescent="0.25">
      <c r="A5674" s="24">
        <v>27</v>
      </c>
      <c r="B5674" s="25">
        <v>44440</v>
      </c>
      <c r="C5674" s="24" t="s">
        <v>44</v>
      </c>
      <c r="D5674" s="24" t="s">
        <v>827</v>
      </c>
      <c r="E5674" s="24" t="s">
        <v>1487</v>
      </c>
      <c r="F5674" cm="1">
        <f t="array" ref="F5674">_xlfn.SWITCH($E5674,"Forecast",IFERROR(SUMIFS(INDEX('Forecast Input'!$A:$BO,,MATCH(TEXT($A5674,"0"),'Forecast Input'!$1:$1,0)),'Forecast Input'!$A:$A,Master!C5674,'Forecast Input'!$D:$D,Master!D5674),0),"Actual",SUMIFS('CMO Input'!$Q:$Q,'CMO Input'!$E:$E,Master!$A5674,'CMO Input'!$C:$C,Master!$C5674,'CMO Input'!$AJ:$AJ,Master!$D5674,'CMO Input'!$AU:$AU,Master!$F5670),"")</f>
        <v>0</v>
      </c>
    </row>
    <row r="5675" spans="1:6" x14ac:dyDescent="0.25">
      <c r="A5675" s="24">
        <v>28</v>
      </c>
      <c r="B5675" s="25">
        <v>44470</v>
      </c>
      <c r="C5675" s="24" t="s">
        <v>780</v>
      </c>
      <c r="D5675" s="24" t="s">
        <v>10</v>
      </c>
      <c r="E5675" s="24" t="s">
        <v>1489</v>
      </c>
      <c r="F5675" t="str" cm="1">
        <f t="array" ref="F5675">_xlfn.SWITCH($E5675,"Forecast",IFERROR(SUMIFS(INDEX('Forecast Input'!$A:$BO,,MATCH(TEXT($A5675,"0"),'Forecast Input'!$1:$1,0)),'Forecast Input'!$A:$A,Master!C5675,'Forecast Input'!$D:$D,Master!D5675),0),"Actual",SUMIFS('CMO Input'!$Q:$Q,'CMO Input'!$E:$E,Master!$A5675,'CMO Input'!$C:$C,Master!$C5675,'CMO Input'!$AJ:$AJ,Master!$D5675,'CMO Input'!$AU:$AU,Master!$F5671),"")</f>
        <v/>
      </c>
    </row>
    <row r="5676" spans="1:6" x14ac:dyDescent="0.25">
      <c r="A5676" s="24">
        <v>28</v>
      </c>
      <c r="B5676" s="25">
        <v>44470</v>
      </c>
      <c r="C5676" s="24" t="s">
        <v>780</v>
      </c>
      <c r="D5676" s="24" t="s">
        <v>10</v>
      </c>
      <c r="E5676" s="24" t="s">
        <v>1488</v>
      </c>
      <c r="F5676" cm="1">
        <f t="array" ref="F5676">_xlfn.SWITCH($E5676,"Forecast",IFERROR(SUMIFS(INDEX('Forecast Input'!$A:$BO,,MATCH(TEXT($A5676,"0"),'Forecast Input'!$1:$1,0)),'Forecast Input'!$A:$A,Master!C5676,'Forecast Input'!$D:$D,Master!D5676),0),"Actual",SUMIFS('CMO Input'!$Q:$Q,'CMO Input'!$E:$E,Master!$A5676,'CMO Input'!$C:$C,Master!$C5676,'CMO Input'!$AJ:$AJ,Master!$D5676,'CMO Input'!$AU:$AU,Master!$F5672),"")</f>
        <v>0</v>
      </c>
    </row>
    <row r="5677" spans="1:6" x14ac:dyDescent="0.25">
      <c r="A5677" s="24">
        <v>28</v>
      </c>
      <c r="B5677" s="25">
        <v>44470</v>
      </c>
      <c r="C5677" s="24" t="s">
        <v>780</v>
      </c>
      <c r="D5677" s="24" t="s">
        <v>10</v>
      </c>
      <c r="E5677" s="24" t="s">
        <v>1487</v>
      </c>
      <c r="F5677" cm="1">
        <f t="array" ref="F5677">_xlfn.SWITCH($E5677,"Forecast",IFERROR(SUMIFS(INDEX('Forecast Input'!$A:$BO,,MATCH(TEXT($A5677,"0"),'Forecast Input'!$1:$1,0)),'Forecast Input'!$A:$A,Master!C5677,'Forecast Input'!$D:$D,Master!D5677),0),"Actual",SUMIFS('CMO Input'!$Q:$Q,'CMO Input'!$E:$E,Master!$A5677,'CMO Input'!$C:$C,Master!$C5677,'CMO Input'!$AJ:$AJ,Master!$D5677,'CMO Input'!$AU:$AU,Master!$F5673),"")</f>
        <v>0</v>
      </c>
    </row>
    <row r="5678" spans="1:6" x14ac:dyDescent="0.25">
      <c r="A5678" s="24">
        <v>28</v>
      </c>
      <c r="B5678" s="25">
        <v>44470</v>
      </c>
      <c r="C5678" s="24" t="s">
        <v>780</v>
      </c>
      <c r="D5678" s="24" t="s">
        <v>61</v>
      </c>
      <c r="E5678" s="24" t="s">
        <v>1489</v>
      </c>
      <c r="F5678" t="str" cm="1">
        <f t="array" ref="F5678">_xlfn.SWITCH($E5678,"Forecast",IFERROR(SUMIFS(INDEX('Forecast Input'!$A:$BO,,MATCH(TEXT($A5678,"0"),'Forecast Input'!$1:$1,0)),'Forecast Input'!$A:$A,Master!C5678,'Forecast Input'!$D:$D,Master!D5678),0),"Actual",SUMIFS('CMO Input'!$Q:$Q,'CMO Input'!$E:$E,Master!$A5678,'CMO Input'!$C:$C,Master!$C5678,'CMO Input'!$AJ:$AJ,Master!$D5678,'CMO Input'!$AU:$AU,Master!$F5674),"")</f>
        <v/>
      </c>
    </row>
    <row r="5679" spans="1:6" x14ac:dyDescent="0.25">
      <c r="A5679" s="24">
        <v>28</v>
      </c>
      <c r="B5679" s="25">
        <v>44470</v>
      </c>
      <c r="C5679" s="24" t="s">
        <v>780</v>
      </c>
      <c r="D5679" s="24" t="s">
        <v>61</v>
      </c>
      <c r="E5679" s="24" t="s">
        <v>1488</v>
      </c>
      <c r="F5679" cm="1">
        <f t="array" ref="F5679">_xlfn.SWITCH($E5679,"Forecast",IFERROR(SUMIFS(INDEX('Forecast Input'!$A:$BO,,MATCH(TEXT($A5679,"0"),'Forecast Input'!$1:$1,0)),'Forecast Input'!$A:$A,Master!C5679,'Forecast Input'!$D:$D,Master!D5679),0),"Actual",SUMIFS('CMO Input'!$Q:$Q,'CMO Input'!$E:$E,Master!$A5679,'CMO Input'!$C:$C,Master!$C5679,'CMO Input'!$AJ:$AJ,Master!$D5679,'CMO Input'!$AU:$AU,Master!$F5675),"")</f>
        <v>518.69000000000005</v>
      </c>
    </row>
    <row r="5680" spans="1:6" x14ac:dyDescent="0.25">
      <c r="A5680" s="24">
        <v>28</v>
      </c>
      <c r="B5680" s="25">
        <v>44470</v>
      </c>
      <c r="C5680" s="24" t="s">
        <v>780</v>
      </c>
      <c r="D5680" s="24" t="s">
        <v>61</v>
      </c>
      <c r="E5680" s="24" t="s">
        <v>1487</v>
      </c>
      <c r="F5680" cm="1">
        <f t="array" ref="F5680">_xlfn.SWITCH($E5680,"Forecast",IFERROR(SUMIFS(INDEX('Forecast Input'!$A:$BO,,MATCH(TEXT($A5680,"0"),'Forecast Input'!$1:$1,0)),'Forecast Input'!$A:$A,Master!C5680,'Forecast Input'!$D:$D,Master!D5680),0),"Actual",SUMIFS('CMO Input'!$Q:$Q,'CMO Input'!$E:$E,Master!$A5680,'CMO Input'!$C:$C,Master!$C5680,'CMO Input'!$AJ:$AJ,Master!$D5680,'CMO Input'!$AU:$AU,Master!$F5676),"")</f>
        <v>0</v>
      </c>
    </row>
    <row r="5681" spans="1:6" x14ac:dyDescent="0.25">
      <c r="A5681" s="24">
        <v>28</v>
      </c>
      <c r="B5681" s="25">
        <v>44470</v>
      </c>
      <c r="C5681" s="24" t="s">
        <v>780</v>
      </c>
      <c r="D5681" s="24" t="s">
        <v>103</v>
      </c>
      <c r="E5681" s="24" t="s">
        <v>1489</v>
      </c>
      <c r="F5681" t="str" cm="1">
        <f t="array" ref="F5681">_xlfn.SWITCH($E5681,"Forecast",IFERROR(SUMIFS(INDEX('Forecast Input'!$A:$BO,,MATCH(TEXT($A5681,"0"),'Forecast Input'!$1:$1,0)),'Forecast Input'!$A:$A,Master!C5681,'Forecast Input'!$D:$D,Master!D5681),0),"Actual",SUMIFS('CMO Input'!$Q:$Q,'CMO Input'!$E:$E,Master!$A5681,'CMO Input'!$C:$C,Master!$C5681,'CMO Input'!$AJ:$AJ,Master!$D5681,'CMO Input'!$AU:$AU,Master!$F5677),"")</f>
        <v/>
      </c>
    </row>
    <row r="5682" spans="1:6" x14ac:dyDescent="0.25">
      <c r="A5682" s="24">
        <v>28</v>
      </c>
      <c r="B5682" s="25">
        <v>44470</v>
      </c>
      <c r="C5682" s="24" t="s">
        <v>780</v>
      </c>
      <c r="D5682" s="24" t="s">
        <v>103</v>
      </c>
      <c r="E5682" s="24" t="s">
        <v>1488</v>
      </c>
      <c r="F5682" cm="1">
        <f t="array" ref="F5682">_xlfn.SWITCH($E5682,"Forecast",IFERROR(SUMIFS(INDEX('Forecast Input'!$A:$BO,,MATCH(TEXT($A5682,"0"),'Forecast Input'!$1:$1,0)),'Forecast Input'!$A:$A,Master!C5682,'Forecast Input'!$D:$D,Master!D5682),0),"Actual",SUMIFS('CMO Input'!$Q:$Q,'CMO Input'!$E:$E,Master!$A5682,'CMO Input'!$C:$C,Master!$C5682,'CMO Input'!$AJ:$AJ,Master!$D5682,'CMO Input'!$AU:$AU,Master!$F5678),"")</f>
        <v>0</v>
      </c>
    </row>
    <row r="5683" spans="1:6" x14ac:dyDescent="0.25">
      <c r="A5683" s="24">
        <v>28</v>
      </c>
      <c r="B5683" s="25">
        <v>44470</v>
      </c>
      <c r="C5683" s="24" t="s">
        <v>780</v>
      </c>
      <c r="D5683" s="24" t="s">
        <v>103</v>
      </c>
      <c r="E5683" s="24" t="s">
        <v>1487</v>
      </c>
      <c r="F5683" cm="1">
        <f t="array" ref="F5683">_xlfn.SWITCH($E5683,"Forecast",IFERROR(SUMIFS(INDEX('Forecast Input'!$A:$BO,,MATCH(TEXT($A5683,"0"),'Forecast Input'!$1:$1,0)),'Forecast Input'!$A:$A,Master!C5683,'Forecast Input'!$D:$D,Master!D5683),0),"Actual",SUMIFS('CMO Input'!$Q:$Q,'CMO Input'!$E:$E,Master!$A5683,'CMO Input'!$C:$C,Master!$C5683,'CMO Input'!$AJ:$AJ,Master!$D5683,'CMO Input'!$AU:$AU,Master!$F5679),"")</f>
        <v>0</v>
      </c>
    </row>
    <row r="5684" spans="1:6" x14ac:dyDescent="0.25">
      <c r="A5684" s="24">
        <v>28</v>
      </c>
      <c r="B5684" s="25">
        <v>44470</v>
      </c>
      <c r="C5684" s="24" t="s">
        <v>780</v>
      </c>
      <c r="D5684" s="24" t="s">
        <v>146</v>
      </c>
      <c r="E5684" s="24" t="s">
        <v>1489</v>
      </c>
      <c r="F5684" t="str" cm="1">
        <f t="array" ref="F5684">_xlfn.SWITCH($E5684,"Forecast",IFERROR(SUMIFS(INDEX('Forecast Input'!$A:$BO,,MATCH(TEXT($A5684,"0"),'Forecast Input'!$1:$1,0)),'Forecast Input'!$A:$A,Master!C5684,'Forecast Input'!$D:$D,Master!D5684),0),"Actual",SUMIFS('CMO Input'!$Q:$Q,'CMO Input'!$E:$E,Master!$A5684,'CMO Input'!$C:$C,Master!$C5684,'CMO Input'!$AJ:$AJ,Master!$D5684,'CMO Input'!$AU:$AU,Master!$F5680),"")</f>
        <v/>
      </c>
    </row>
    <row r="5685" spans="1:6" x14ac:dyDescent="0.25">
      <c r="A5685" s="24">
        <v>28</v>
      </c>
      <c r="B5685" s="25">
        <v>44470</v>
      </c>
      <c r="C5685" s="24" t="s">
        <v>780</v>
      </c>
      <c r="D5685" s="24" t="s">
        <v>146</v>
      </c>
      <c r="E5685" s="24" t="s">
        <v>1488</v>
      </c>
      <c r="F5685" cm="1">
        <f t="array" ref="F5685">_xlfn.SWITCH($E5685,"Forecast",IFERROR(SUMIFS(INDEX('Forecast Input'!$A:$BO,,MATCH(TEXT($A5685,"0"),'Forecast Input'!$1:$1,0)),'Forecast Input'!$A:$A,Master!C5685,'Forecast Input'!$D:$D,Master!D5685),0),"Actual",SUMIFS('CMO Input'!$Q:$Q,'CMO Input'!$E:$E,Master!$A5685,'CMO Input'!$C:$C,Master!$C5685,'CMO Input'!$AJ:$AJ,Master!$D5685,'CMO Input'!$AU:$AU,Master!$F5681),"")</f>
        <v>61.1</v>
      </c>
    </row>
    <row r="5686" spans="1:6" x14ac:dyDescent="0.25">
      <c r="A5686" s="24">
        <v>28</v>
      </c>
      <c r="B5686" s="25">
        <v>44470</v>
      </c>
      <c r="C5686" s="24" t="s">
        <v>780</v>
      </c>
      <c r="D5686" s="24" t="s">
        <v>146</v>
      </c>
      <c r="E5686" s="24" t="s">
        <v>1487</v>
      </c>
      <c r="F5686" cm="1">
        <f t="array" ref="F5686">_xlfn.SWITCH($E5686,"Forecast",IFERROR(SUMIFS(INDEX('Forecast Input'!$A:$BO,,MATCH(TEXT($A5686,"0"),'Forecast Input'!$1:$1,0)),'Forecast Input'!$A:$A,Master!C5686,'Forecast Input'!$D:$D,Master!D5686),0),"Actual",SUMIFS('CMO Input'!$Q:$Q,'CMO Input'!$E:$E,Master!$A5686,'CMO Input'!$C:$C,Master!$C5686,'CMO Input'!$AJ:$AJ,Master!$D5686,'CMO Input'!$AU:$AU,Master!$F5682),"")</f>
        <v>0</v>
      </c>
    </row>
    <row r="5687" spans="1:6" x14ac:dyDescent="0.25">
      <c r="A5687" s="24">
        <v>28</v>
      </c>
      <c r="B5687" s="25">
        <v>44470</v>
      </c>
      <c r="C5687" s="24" t="s">
        <v>780</v>
      </c>
      <c r="D5687" s="24" t="s">
        <v>166</v>
      </c>
      <c r="E5687" s="24" t="s">
        <v>1489</v>
      </c>
      <c r="F5687" t="str" cm="1">
        <f t="array" ref="F5687">_xlfn.SWITCH($E5687,"Forecast",IFERROR(SUMIFS(INDEX('Forecast Input'!$A:$BO,,MATCH(TEXT($A5687,"0"),'Forecast Input'!$1:$1,0)),'Forecast Input'!$A:$A,Master!C5687,'Forecast Input'!$D:$D,Master!D5687),0),"Actual",SUMIFS('CMO Input'!$Q:$Q,'CMO Input'!$E:$E,Master!$A5687,'CMO Input'!$C:$C,Master!$C5687,'CMO Input'!$AJ:$AJ,Master!$D5687,'CMO Input'!$AU:$AU,Master!$F5683),"")</f>
        <v/>
      </c>
    </row>
    <row r="5688" spans="1:6" x14ac:dyDescent="0.25">
      <c r="A5688" s="24">
        <v>28</v>
      </c>
      <c r="B5688" s="25">
        <v>44470</v>
      </c>
      <c r="C5688" s="24" t="s">
        <v>780</v>
      </c>
      <c r="D5688" s="24" t="s">
        <v>166</v>
      </c>
      <c r="E5688" s="24" t="s">
        <v>1488</v>
      </c>
      <c r="F5688" cm="1">
        <f t="array" ref="F5688">_xlfn.SWITCH($E5688,"Forecast",IFERROR(SUMIFS(INDEX('Forecast Input'!$A:$BO,,MATCH(TEXT($A5688,"0"),'Forecast Input'!$1:$1,0)),'Forecast Input'!$A:$A,Master!C5688,'Forecast Input'!$D:$D,Master!D5688),0),"Actual",SUMIFS('CMO Input'!$Q:$Q,'CMO Input'!$E:$E,Master!$A5688,'CMO Input'!$C:$C,Master!$C5688,'CMO Input'!$AJ:$AJ,Master!$D5688,'CMO Input'!$AU:$AU,Master!$F5684),"")</f>
        <v>0</v>
      </c>
    </row>
    <row r="5689" spans="1:6" x14ac:dyDescent="0.25">
      <c r="A5689" s="24">
        <v>28</v>
      </c>
      <c r="B5689" s="25">
        <v>44470</v>
      </c>
      <c r="C5689" s="24" t="s">
        <v>780</v>
      </c>
      <c r="D5689" s="24" t="s">
        <v>166</v>
      </c>
      <c r="E5689" s="24" t="s">
        <v>1487</v>
      </c>
      <c r="F5689" cm="1">
        <f t="array" ref="F5689">_xlfn.SWITCH($E5689,"Forecast",IFERROR(SUMIFS(INDEX('Forecast Input'!$A:$BO,,MATCH(TEXT($A5689,"0"),'Forecast Input'!$1:$1,0)),'Forecast Input'!$A:$A,Master!C5689,'Forecast Input'!$D:$D,Master!D5689),0),"Actual",SUMIFS('CMO Input'!$Q:$Q,'CMO Input'!$E:$E,Master!$A5689,'CMO Input'!$C:$C,Master!$C5689,'CMO Input'!$AJ:$AJ,Master!$D5689,'CMO Input'!$AU:$AU,Master!$F5685),"")</f>
        <v>0</v>
      </c>
    </row>
    <row r="5690" spans="1:6" x14ac:dyDescent="0.25">
      <c r="A5690" s="24">
        <v>28</v>
      </c>
      <c r="B5690" s="25">
        <v>44470</v>
      </c>
      <c r="C5690" s="24" t="s">
        <v>780</v>
      </c>
      <c r="D5690" s="24" t="s">
        <v>170</v>
      </c>
      <c r="E5690" s="24" t="s">
        <v>1489</v>
      </c>
      <c r="F5690" t="str" cm="1">
        <f t="array" ref="F5690">_xlfn.SWITCH($E5690,"Forecast",IFERROR(SUMIFS(INDEX('Forecast Input'!$A:$BO,,MATCH(TEXT($A5690,"0"),'Forecast Input'!$1:$1,0)),'Forecast Input'!$A:$A,Master!C5690,'Forecast Input'!$D:$D,Master!D5690),0),"Actual",SUMIFS('CMO Input'!$Q:$Q,'CMO Input'!$E:$E,Master!$A5690,'CMO Input'!$C:$C,Master!$C5690,'CMO Input'!$AJ:$AJ,Master!$D5690,'CMO Input'!$AU:$AU,Master!$F5686),"")</f>
        <v/>
      </c>
    </row>
    <row r="5691" spans="1:6" x14ac:dyDescent="0.25">
      <c r="A5691" s="24">
        <v>28</v>
      </c>
      <c r="B5691" s="25">
        <v>44470</v>
      </c>
      <c r="C5691" s="24" t="s">
        <v>780</v>
      </c>
      <c r="D5691" s="24" t="s">
        <v>170</v>
      </c>
      <c r="E5691" s="24" t="s">
        <v>1488</v>
      </c>
      <c r="F5691" cm="1">
        <f t="array" ref="F5691">_xlfn.SWITCH($E5691,"Forecast",IFERROR(SUMIFS(INDEX('Forecast Input'!$A:$BO,,MATCH(TEXT($A5691,"0"),'Forecast Input'!$1:$1,0)),'Forecast Input'!$A:$A,Master!C5691,'Forecast Input'!$D:$D,Master!D5691),0),"Actual",SUMIFS('CMO Input'!$Q:$Q,'CMO Input'!$E:$E,Master!$A5691,'CMO Input'!$C:$C,Master!$C5691,'CMO Input'!$AJ:$AJ,Master!$D5691,'CMO Input'!$AU:$AU,Master!$F5687),"")</f>
        <v>0</v>
      </c>
    </row>
    <row r="5692" spans="1:6" x14ac:dyDescent="0.25">
      <c r="A5692" s="24">
        <v>28</v>
      </c>
      <c r="B5692" s="25">
        <v>44470</v>
      </c>
      <c r="C5692" s="24" t="s">
        <v>780</v>
      </c>
      <c r="D5692" s="24" t="s">
        <v>170</v>
      </c>
      <c r="E5692" s="24" t="s">
        <v>1487</v>
      </c>
      <c r="F5692" cm="1">
        <f t="array" ref="F5692">_xlfn.SWITCH($E5692,"Forecast",IFERROR(SUMIFS(INDEX('Forecast Input'!$A:$BO,,MATCH(TEXT($A5692,"0"),'Forecast Input'!$1:$1,0)),'Forecast Input'!$A:$A,Master!C5692,'Forecast Input'!$D:$D,Master!D5692),0),"Actual",SUMIFS('CMO Input'!$Q:$Q,'CMO Input'!$E:$E,Master!$A5692,'CMO Input'!$C:$C,Master!$C5692,'CMO Input'!$AJ:$AJ,Master!$D5692,'CMO Input'!$AU:$AU,Master!$F5688),"")</f>
        <v>0</v>
      </c>
    </row>
    <row r="5693" spans="1:6" x14ac:dyDescent="0.25">
      <c r="A5693" s="24">
        <v>28</v>
      </c>
      <c r="B5693" s="25">
        <v>44470</v>
      </c>
      <c r="C5693" s="24" t="s">
        <v>780</v>
      </c>
      <c r="D5693" s="24" t="s">
        <v>436</v>
      </c>
      <c r="E5693" s="24" t="s">
        <v>1489</v>
      </c>
      <c r="F5693" t="str" cm="1">
        <f t="array" ref="F5693">_xlfn.SWITCH($E5693,"Forecast",IFERROR(SUMIFS(INDEX('Forecast Input'!$A:$BO,,MATCH(TEXT($A5693,"0"),'Forecast Input'!$1:$1,0)),'Forecast Input'!$A:$A,Master!C5693,'Forecast Input'!$D:$D,Master!D5693),0),"Actual",SUMIFS('CMO Input'!$Q:$Q,'CMO Input'!$E:$E,Master!$A5693,'CMO Input'!$C:$C,Master!$C5693,'CMO Input'!$AJ:$AJ,Master!$D5693,'CMO Input'!$AU:$AU,Master!$F5689),"")</f>
        <v/>
      </c>
    </row>
    <row r="5694" spans="1:6" x14ac:dyDescent="0.25">
      <c r="A5694" s="24">
        <v>28</v>
      </c>
      <c r="B5694" s="25">
        <v>44470</v>
      </c>
      <c r="C5694" s="24" t="s">
        <v>780</v>
      </c>
      <c r="D5694" s="24" t="s">
        <v>436</v>
      </c>
      <c r="E5694" s="24" t="s">
        <v>1488</v>
      </c>
      <c r="F5694" cm="1">
        <f t="array" ref="F5694">_xlfn.SWITCH($E5694,"Forecast",IFERROR(SUMIFS(INDEX('Forecast Input'!$A:$BO,,MATCH(TEXT($A5694,"0"),'Forecast Input'!$1:$1,0)),'Forecast Input'!$A:$A,Master!C5694,'Forecast Input'!$D:$D,Master!D5694),0),"Actual",SUMIFS('CMO Input'!$Q:$Q,'CMO Input'!$E:$E,Master!$A5694,'CMO Input'!$C:$C,Master!$C5694,'CMO Input'!$AJ:$AJ,Master!$D5694,'CMO Input'!$AU:$AU,Master!$F5690),"")</f>
        <v>0</v>
      </c>
    </row>
    <row r="5695" spans="1:6" x14ac:dyDescent="0.25">
      <c r="A5695" s="24">
        <v>28</v>
      </c>
      <c r="B5695" s="25">
        <v>44470</v>
      </c>
      <c r="C5695" s="24" t="s">
        <v>780</v>
      </c>
      <c r="D5695" s="24" t="s">
        <v>436</v>
      </c>
      <c r="E5695" s="24" t="s">
        <v>1487</v>
      </c>
      <c r="F5695" cm="1">
        <f t="array" ref="F5695">_xlfn.SWITCH($E5695,"Forecast",IFERROR(SUMIFS(INDEX('Forecast Input'!$A:$BO,,MATCH(TEXT($A5695,"0"),'Forecast Input'!$1:$1,0)),'Forecast Input'!$A:$A,Master!C5695,'Forecast Input'!$D:$D,Master!D5695),0),"Actual",SUMIFS('CMO Input'!$Q:$Q,'CMO Input'!$E:$E,Master!$A5695,'CMO Input'!$C:$C,Master!$C5695,'CMO Input'!$AJ:$AJ,Master!$D5695,'CMO Input'!$AU:$AU,Master!$F5691),"")</f>
        <v>0</v>
      </c>
    </row>
    <row r="5696" spans="1:6" x14ac:dyDescent="0.25">
      <c r="A5696" s="24">
        <v>28</v>
      </c>
      <c r="B5696" s="25">
        <v>44470</v>
      </c>
      <c r="C5696" s="24" t="s">
        <v>780</v>
      </c>
      <c r="D5696" s="24" t="s">
        <v>1469</v>
      </c>
      <c r="E5696" s="24" t="s">
        <v>1489</v>
      </c>
      <c r="F5696" t="str" cm="1">
        <f t="array" ref="F5696">_xlfn.SWITCH($E5696,"Forecast",IFERROR(SUMIFS(INDEX('Forecast Input'!$A:$BO,,MATCH(TEXT($A5696,"0"),'Forecast Input'!$1:$1,0)),'Forecast Input'!$A:$A,Master!C5696,'Forecast Input'!$D:$D,Master!D5696),0),"Actual",SUMIFS('CMO Input'!$Q:$Q,'CMO Input'!$E:$E,Master!$A5696,'CMO Input'!$C:$C,Master!$C5696,'CMO Input'!$AJ:$AJ,Master!$D5696,'CMO Input'!$AU:$AU,Master!$F5692),"")</f>
        <v/>
      </c>
    </row>
    <row r="5697" spans="1:6" x14ac:dyDescent="0.25">
      <c r="A5697" s="24">
        <v>28</v>
      </c>
      <c r="B5697" s="25">
        <v>44470</v>
      </c>
      <c r="C5697" s="24" t="s">
        <v>780</v>
      </c>
      <c r="D5697" s="24" t="s">
        <v>1469</v>
      </c>
      <c r="E5697" s="24" t="s">
        <v>1488</v>
      </c>
      <c r="F5697" cm="1">
        <f t="array" ref="F5697">_xlfn.SWITCH($E5697,"Forecast",IFERROR(SUMIFS(INDEX('Forecast Input'!$A:$BO,,MATCH(TEXT($A5697,"0"),'Forecast Input'!$1:$1,0)),'Forecast Input'!$A:$A,Master!C5697,'Forecast Input'!$D:$D,Master!D5697),0),"Actual",SUMIFS('CMO Input'!$Q:$Q,'CMO Input'!$E:$E,Master!$A5697,'CMO Input'!$C:$C,Master!$C5697,'CMO Input'!$AJ:$AJ,Master!$D5697,'CMO Input'!$AU:$AU,Master!$F5693),"")</f>
        <v>0</v>
      </c>
    </row>
    <row r="5698" spans="1:6" x14ac:dyDescent="0.25">
      <c r="A5698" s="24">
        <v>28</v>
      </c>
      <c r="B5698" s="25">
        <v>44470</v>
      </c>
      <c r="C5698" s="24" t="s">
        <v>780</v>
      </c>
      <c r="D5698" s="24" t="s">
        <v>1469</v>
      </c>
      <c r="E5698" s="24" t="s">
        <v>1487</v>
      </c>
      <c r="F5698" cm="1">
        <f t="array" ref="F5698">_xlfn.SWITCH($E5698,"Forecast",IFERROR(SUMIFS(INDEX('Forecast Input'!$A:$BO,,MATCH(TEXT($A5698,"0"),'Forecast Input'!$1:$1,0)),'Forecast Input'!$A:$A,Master!C5698,'Forecast Input'!$D:$D,Master!D5698),0),"Actual",SUMIFS('CMO Input'!$Q:$Q,'CMO Input'!$E:$E,Master!$A5698,'CMO Input'!$C:$C,Master!$C5698,'CMO Input'!$AJ:$AJ,Master!$D5698,'CMO Input'!$AU:$AU,Master!$F5694),"")</f>
        <v>0</v>
      </c>
    </row>
    <row r="5699" spans="1:6" x14ac:dyDescent="0.25">
      <c r="A5699" s="24">
        <v>28</v>
      </c>
      <c r="B5699" s="25">
        <v>44470</v>
      </c>
      <c r="C5699" s="24" t="s">
        <v>989</v>
      </c>
      <c r="D5699" s="24" t="s">
        <v>10</v>
      </c>
      <c r="E5699" s="24" t="s">
        <v>1489</v>
      </c>
      <c r="F5699" t="str" cm="1">
        <f t="array" ref="F5699">_xlfn.SWITCH($E5699,"Forecast",IFERROR(SUMIFS(INDEX('Forecast Input'!$A:$BO,,MATCH(TEXT($A5699,"0"),'Forecast Input'!$1:$1,0)),'Forecast Input'!$A:$A,Master!C5699,'Forecast Input'!$D:$D,Master!D5699),0),"Actual",SUMIFS('CMO Input'!$Q:$Q,'CMO Input'!$E:$E,Master!$A5699,'CMO Input'!$C:$C,Master!$C5699,'CMO Input'!$AJ:$AJ,Master!$D5699,'CMO Input'!$AU:$AU,Master!$F5695),"")</f>
        <v/>
      </c>
    </row>
    <row r="5700" spans="1:6" x14ac:dyDescent="0.25">
      <c r="A5700" s="24">
        <v>28</v>
      </c>
      <c r="B5700" s="25">
        <v>44470</v>
      </c>
      <c r="C5700" s="24" t="s">
        <v>989</v>
      </c>
      <c r="D5700" s="24" t="s">
        <v>10</v>
      </c>
      <c r="E5700" s="24" t="s">
        <v>1488</v>
      </c>
      <c r="F5700" cm="1">
        <f t="array" ref="F5700">_xlfn.SWITCH($E5700,"Forecast",IFERROR(SUMIFS(INDEX('Forecast Input'!$A:$BO,,MATCH(TEXT($A5700,"0"),'Forecast Input'!$1:$1,0)),'Forecast Input'!$A:$A,Master!C5700,'Forecast Input'!$D:$D,Master!D5700),0),"Actual",SUMIFS('CMO Input'!$Q:$Q,'CMO Input'!$E:$E,Master!$A5700,'CMO Input'!$C:$C,Master!$C5700,'CMO Input'!$AJ:$AJ,Master!$D5700,'CMO Input'!$AU:$AU,Master!$F5696),"")</f>
        <v>0</v>
      </c>
    </row>
    <row r="5701" spans="1:6" x14ac:dyDescent="0.25">
      <c r="A5701" s="24">
        <v>28</v>
      </c>
      <c r="B5701" s="25">
        <v>44470</v>
      </c>
      <c r="C5701" s="24" t="s">
        <v>989</v>
      </c>
      <c r="D5701" s="24" t="s">
        <v>10</v>
      </c>
      <c r="E5701" s="24" t="s">
        <v>1487</v>
      </c>
      <c r="F5701" cm="1">
        <f t="array" ref="F5701">_xlfn.SWITCH($E5701,"Forecast",IFERROR(SUMIFS(INDEX('Forecast Input'!$A:$BO,,MATCH(TEXT($A5701,"0"),'Forecast Input'!$1:$1,0)),'Forecast Input'!$A:$A,Master!C5701,'Forecast Input'!$D:$D,Master!D5701),0),"Actual",SUMIFS('CMO Input'!$Q:$Q,'CMO Input'!$E:$E,Master!$A5701,'CMO Input'!$C:$C,Master!$C5701,'CMO Input'!$AJ:$AJ,Master!$D5701,'CMO Input'!$AU:$AU,Master!$F5697),"")</f>
        <v>0</v>
      </c>
    </row>
    <row r="5702" spans="1:6" x14ac:dyDescent="0.25">
      <c r="A5702" s="24">
        <v>28</v>
      </c>
      <c r="B5702" s="25">
        <v>44470</v>
      </c>
      <c r="C5702" s="24" t="s">
        <v>989</v>
      </c>
      <c r="D5702" s="24" t="s">
        <v>61</v>
      </c>
      <c r="E5702" s="24" t="s">
        <v>1489</v>
      </c>
      <c r="F5702" t="str" cm="1">
        <f t="array" ref="F5702">_xlfn.SWITCH($E5702,"Forecast",IFERROR(SUMIFS(INDEX('Forecast Input'!$A:$BO,,MATCH(TEXT($A5702,"0"),'Forecast Input'!$1:$1,0)),'Forecast Input'!$A:$A,Master!C5702,'Forecast Input'!$D:$D,Master!D5702),0),"Actual",SUMIFS('CMO Input'!$Q:$Q,'CMO Input'!$E:$E,Master!$A5702,'CMO Input'!$C:$C,Master!$C5702,'CMO Input'!$AJ:$AJ,Master!$D5702,'CMO Input'!$AU:$AU,Master!$F5698),"")</f>
        <v/>
      </c>
    </row>
    <row r="5703" spans="1:6" x14ac:dyDescent="0.25">
      <c r="A5703" s="24">
        <v>28</v>
      </c>
      <c r="B5703" s="25">
        <v>44470</v>
      </c>
      <c r="C5703" s="24" t="s">
        <v>989</v>
      </c>
      <c r="D5703" s="24" t="s">
        <v>61</v>
      </c>
      <c r="E5703" s="24" t="s">
        <v>1488</v>
      </c>
      <c r="F5703" cm="1">
        <f t="array" ref="F5703">_xlfn.SWITCH($E5703,"Forecast",IFERROR(SUMIFS(INDEX('Forecast Input'!$A:$BO,,MATCH(TEXT($A5703,"0"),'Forecast Input'!$1:$1,0)),'Forecast Input'!$A:$A,Master!C5703,'Forecast Input'!$D:$D,Master!D5703),0),"Actual",SUMIFS('CMO Input'!$Q:$Q,'CMO Input'!$E:$E,Master!$A5703,'CMO Input'!$C:$C,Master!$C5703,'CMO Input'!$AJ:$AJ,Master!$D5703,'CMO Input'!$AU:$AU,Master!$F5699),"")</f>
        <v>965.16499999999996</v>
      </c>
    </row>
    <row r="5704" spans="1:6" x14ac:dyDescent="0.25">
      <c r="A5704" s="24">
        <v>28</v>
      </c>
      <c r="B5704" s="25">
        <v>44470</v>
      </c>
      <c r="C5704" s="24" t="s">
        <v>989</v>
      </c>
      <c r="D5704" s="24" t="s">
        <v>61</v>
      </c>
      <c r="E5704" s="24" t="s">
        <v>1487</v>
      </c>
      <c r="F5704" cm="1">
        <f t="array" ref="F5704">_xlfn.SWITCH($E5704,"Forecast",IFERROR(SUMIFS(INDEX('Forecast Input'!$A:$BO,,MATCH(TEXT($A5704,"0"),'Forecast Input'!$1:$1,0)),'Forecast Input'!$A:$A,Master!C5704,'Forecast Input'!$D:$D,Master!D5704),0),"Actual",SUMIFS('CMO Input'!$Q:$Q,'CMO Input'!$E:$E,Master!$A5704,'CMO Input'!$C:$C,Master!$C5704,'CMO Input'!$AJ:$AJ,Master!$D5704,'CMO Input'!$AU:$AU,Master!$F5700),"")</f>
        <v>0</v>
      </c>
    </row>
    <row r="5705" spans="1:6" x14ac:dyDescent="0.25">
      <c r="A5705" s="24">
        <v>28</v>
      </c>
      <c r="B5705" s="25">
        <v>44470</v>
      </c>
      <c r="C5705" s="24" t="s">
        <v>989</v>
      </c>
      <c r="D5705" s="24" t="s">
        <v>103</v>
      </c>
      <c r="E5705" s="24" t="s">
        <v>1489</v>
      </c>
      <c r="F5705" t="str" cm="1">
        <f t="array" ref="F5705">_xlfn.SWITCH($E5705,"Forecast",IFERROR(SUMIFS(INDEX('Forecast Input'!$A:$BO,,MATCH(TEXT($A5705,"0"),'Forecast Input'!$1:$1,0)),'Forecast Input'!$A:$A,Master!C5705,'Forecast Input'!$D:$D,Master!D5705),0),"Actual",SUMIFS('CMO Input'!$Q:$Q,'CMO Input'!$E:$E,Master!$A5705,'CMO Input'!$C:$C,Master!$C5705,'CMO Input'!$AJ:$AJ,Master!$D5705,'CMO Input'!$AU:$AU,Master!$F5701),"")</f>
        <v/>
      </c>
    </row>
    <row r="5706" spans="1:6" x14ac:dyDescent="0.25">
      <c r="A5706" s="24">
        <v>28</v>
      </c>
      <c r="B5706" s="25">
        <v>44470</v>
      </c>
      <c r="C5706" s="24" t="s">
        <v>989</v>
      </c>
      <c r="D5706" s="24" t="s">
        <v>103</v>
      </c>
      <c r="E5706" s="24" t="s">
        <v>1488</v>
      </c>
      <c r="F5706" cm="1">
        <f t="array" ref="F5706">_xlfn.SWITCH($E5706,"Forecast",IFERROR(SUMIFS(INDEX('Forecast Input'!$A:$BO,,MATCH(TEXT($A5706,"0"),'Forecast Input'!$1:$1,0)),'Forecast Input'!$A:$A,Master!C5706,'Forecast Input'!$D:$D,Master!D5706),0),"Actual",SUMIFS('CMO Input'!$Q:$Q,'CMO Input'!$E:$E,Master!$A5706,'CMO Input'!$C:$C,Master!$C5706,'CMO Input'!$AJ:$AJ,Master!$D5706,'CMO Input'!$AU:$AU,Master!$F5702),"")</f>
        <v>0</v>
      </c>
    </row>
    <row r="5707" spans="1:6" x14ac:dyDescent="0.25">
      <c r="A5707" s="24">
        <v>28</v>
      </c>
      <c r="B5707" s="25">
        <v>44470</v>
      </c>
      <c r="C5707" s="24" t="s">
        <v>989</v>
      </c>
      <c r="D5707" s="24" t="s">
        <v>103</v>
      </c>
      <c r="E5707" s="24" t="s">
        <v>1487</v>
      </c>
      <c r="F5707" cm="1">
        <f t="array" ref="F5707">_xlfn.SWITCH($E5707,"Forecast",IFERROR(SUMIFS(INDEX('Forecast Input'!$A:$BO,,MATCH(TEXT($A5707,"0"),'Forecast Input'!$1:$1,0)),'Forecast Input'!$A:$A,Master!C5707,'Forecast Input'!$D:$D,Master!D5707),0),"Actual",SUMIFS('CMO Input'!$Q:$Q,'CMO Input'!$E:$E,Master!$A5707,'CMO Input'!$C:$C,Master!$C5707,'CMO Input'!$AJ:$AJ,Master!$D5707,'CMO Input'!$AU:$AU,Master!$F5703),"")</f>
        <v>0</v>
      </c>
    </row>
    <row r="5708" spans="1:6" x14ac:dyDescent="0.25">
      <c r="A5708" s="24">
        <v>28</v>
      </c>
      <c r="B5708" s="25">
        <v>44470</v>
      </c>
      <c r="C5708" s="24" t="s">
        <v>989</v>
      </c>
      <c r="D5708" s="24" t="s">
        <v>146</v>
      </c>
      <c r="E5708" s="24" t="s">
        <v>1489</v>
      </c>
      <c r="F5708" t="str" cm="1">
        <f t="array" ref="F5708">_xlfn.SWITCH($E5708,"Forecast",IFERROR(SUMIFS(INDEX('Forecast Input'!$A:$BO,,MATCH(TEXT($A5708,"0"),'Forecast Input'!$1:$1,0)),'Forecast Input'!$A:$A,Master!C5708,'Forecast Input'!$D:$D,Master!D5708),0),"Actual",SUMIFS('CMO Input'!$Q:$Q,'CMO Input'!$E:$E,Master!$A5708,'CMO Input'!$C:$C,Master!$C5708,'CMO Input'!$AJ:$AJ,Master!$D5708,'CMO Input'!$AU:$AU,Master!$F5704),"")</f>
        <v/>
      </c>
    </row>
    <row r="5709" spans="1:6" x14ac:dyDescent="0.25">
      <c r="A5709" s="24">
        <v>28</v>
      </c>
      <c r="B5709" s="25">
        <v>44470</v>
      </c>
      <c r="C5709" s="24" t="s">
        <v>989</v>
      </c>
      <c r="D5709" s="24" t="s">
        <v>146</v>
      </c>
      <c r="E5709" s="24" t="s">
        <v>1488</v>
      </c>
      <c r="F5709" cm="1">
        <f t="array" ref="F5709">_xlfn.SWITCH($E5709,"Forecast",IFERROR(SUMIFS(INDEX('Forecast Input'!$A:$BO,,MATCH(TEXT($A5709,"0"),'Forecast Input'!$1:$1,0)),'Forecast Input'!$A:$A,Master!C5709,'Forecast Input'!$D:$D,Master!D5709),0),"Actual",SUMIFS('CMO Input'!$Q:$Q,'CMO Input'!$E:$E,Master!$A5709,'CMO Input'!$C:$C,Master!$C5709,'CMO Input'!$AJ:$AJ,Master!$D5709,'CMO Input'!$AU:$AU,Master!$F5705),"")</f>
        <v>0</v>
      </c>
    </row>
    <row r="5710" spans="1:6" x14ac:dyDescent="0.25">
      <c r="A5710" s="24">
        <v>28</v>
      </c>
      <c r="B5710" s="25">
        <v>44470</v>
      </c>
      <c r="C5710" s="24" t="s">
        <v>989</v>
      </c>
      <c r="D5710" s="24" t="s">
        <v>146</v>
      </c>
      <c r="E5710" s="24" t="s">
        <v>1487</v>
      </c>
      <c r="F5710" cm="1">
        <f t="array" ref="F5710">_xlfn.SWITCH($E5710,"Forecast",IFERROR(SUMIFS(INDEX('Forecast Input'!$A:$BO,,MATCH(TEXT($A5710,"0"),'Forecast Input'!$1:$1,0)),'Forecast Input'!$A:$A,Master!C5710,'Forecast Input'!$D:$D,Master!D5710),0),"Actual",SUMIFS('CMO Input'!$Q:$Q,'CMO Input'!$E:$E,Master!$A5710,'CMO Input'!$C:$C,Master!$C5710,'CMO Input'!$AJ:$AJ,Master!$D5710,'CMO Input'!$AU:$AU,Master!$F5706),"")</f>
        <v>0</v>
      </c>
    </row>
    <row r="5711" spans="1:6" x14ac:dyDescent="0.25">
      <c r="A5711" s="24">
        <v>28</v>
      </c>
      <c r="B5711" s="25">
        <v>44470</v>
      </c>
      <c r="C5711" s="24" t="s">
        <v>989</v>
      </c>
      <c r="D5711" s="24" t="s">
        <v>166</v>
      </c>
      <c r="E5711" s="24" t="s">
        <v>1489</v>
      </c>
      <c r="F5711" t="str" cm="1">
        <f t="array" ref="F5711">_xlfn.SWITCH($E5711,"Forecast",IFERROR(SUMIFS(INDEX('Forecast Input'!$A:$BO,,MATCH(TEXT($A5711,"0"),'Forecast Input'!$1:$1,0)),'Forecast Input'!$A:$A,Master!C5711,'Forecast Input'!$D:$D,Master!D5711),0),"Actual",SUMIFS('CMO Input'!$Q:$Q,'CMO Input'!$E:$E,Master!$A5711,'CMO Input'!$C:$C,Master!$C5711,'CMO Input'!$AJ:$AJ,Master!$D5711,'CMO Input'!$AU:$AU,Master!$F5707),"")</f>
        <v/>
      </c>
    </row>
    <row r="5712" spans="1:6" x14ac:dyDescent="0.25">
      <c r="A5712" s="24">
        <v>28</v>
      </c>
      <c r="B5712" s="25">
        <v>44470</v>
      </c>
      <c r="C5712" s="24" t="s">
        <v>989</v>
      </c>
      <c r="D5712" s="24" t="s">
        <v>166</v>
      </c>
      <c r="E5712" s="24" t="s">
        <v>1488</v>
      </c>
      <c r="F5712" cm="1">
        <f t="array" ref="F5712">_xlfn.SWITCH($E5712,"Forecast",IFERROR(SUMIFS(INDEX('Forecast Input'!$A:$BO,,MATCH(TEXT($A5712,"0"),'Forecast Input'!$1:$1,0)),'Forecast Input'!$A:$A,Master!C5712,'Forecast Input'!$D:$D,Master!D5712),0),"Actual",SUMIFS('CMO Input'!$Q:$Q,'CMO Input'!$E:$E,Master!$A5712,'CMO Input'!$C:$C,Master!$C5712,'CMO Input'!$AJ:$AJ,Master!$D5712,'CMO Input'!$AU:$AU,Master!$F5708),"")</f>
        <v>393.55000000000013</v>
      </c>
    </row>
    <row r="5713" spans="1:6" x14ac:dyDescent="0.25">
      <c r="A5713" s="24">
        <v>28</v>
      </c>
      <c r="B5713" s="25">
        <v>44470</v>
      </c>
      <c r="C5713" s="24" t="s">
        <v>989</v>
      </c>
      <c r="D5713" s="24" t="s">
        <v>166</v>
      </c>
      <c r="E5713" s="24" t="s">
        <v>1487</v>
      </c>
      <c r="F5713" cm="1">
        <f t="array" ref="F5713">_xlfn.SWITCH($E5713,"Forecast",IFERROR(SUMIFS(INDEX('Forecast Input'!$A:$BO,,MATCH(TEXT($A5713,"0"),'Forecast Input'!$1:$1,0)),'Forecast Input'!$A:$A,Master!C5713,'Forecast Input'!$D:$D,Master!D5713),0),"Actual",SUMIFS('CMO Input'!$Q:$Q,'CMO Input'!$E:$E,Master!$A5713,'CMO Input'!$C:$C,Master!$C5713,'CMO Input'!$AJ:$AJ,Master!$D5713,'CMO Input'!$AU:$AU,Master!$F5709),"")</f>
        <v>0</v>
      </c>
    </row>
    <row r="5714" spans="1:6" x14ac:dyDescent="0.25">
      <c r="A5714" s="24">
        <v>28</v>
      </c>
      <c r="B5714" s="25">
        <v>44470</v>
      </c>
      <c r="C5714" s="24" t="s">
        <v>989</v>
      </c>
      <c r="D5714" s="24" t="s">
        <v>170</v>
      </c>
      <c r="E5714" s="24" t="s">
        <v>1489</v>
      </c>
      <c r="F5714" t="str" cm="1">
        <f t="array" ref="F5714">_xlfn.SWITCH($E5714,"Forecast",IFERROR(SUMIFS(INDEX('Forecast Input'!$A:$BO,,MATCH(TEXT($A5714,"0"),'Forecast Input'!$1:$1,0)),'Forecast Input'!$A:$A,Master!C5714,'Forecast Input'!$D:$D,Master!D5714),0),"Actual",SUMIFS('CMO Input'!$Q:$Q,'CMO Input'!$E:$E,Master!$A5714,'CMO Input'!$C:$C,Master!$C5714,'CMO Input'!$AJ:$AJ,Master!$D5714,'CMO Input'!$AU:$AU,Master!$F5710),"")</f>
        <v/>
      </c>
    </row>
    <row r="5715" spans="1:6" x14ac:dyDescent="0.25">
      <c r="A5715" s="24">
        <v>28</v>
      </c>
      <c r="B5715" s="25">
        <v>44470</v>
      </c>
      <c r="C5715" s="24" t="s">
        <v>989</v>
      </c>
      <c r="D5715" s="24" t="s">
        <v>170</v>
      </c>
      <c r="E5715" s="24" t="s">
        <v>1488</v>
      </c>
      <c r="F5715" cm="1">
        <f t="array" ref="F5715">_xlfn.SWITCH($E5715,"Forecast",IFERROR(SUMIFS(INDEX('Forecast Input'!$A:$BO,,MATCH(TEXT($A5715,"0"),'Forecast Input'!$1:$1,0)),'Forecast Input'!$A:$A,Master!C5715,'Forecast Input'!$D:$D,Master!D5715),0),"Actual",SUMIFS('CMO Input'!$Q:$Q,'CMO Input'!$E:$E,Master!$A5715,'CMO Input'!$C:$C,Master!$C5715,'CMO Input'!$AJ:$AJ,Master!$D5715,'CMO Input'!$AU:$AU,Master!$F5711),"")</f>
        <v>892.41999999999985</v>
      </c>
    </row>
    <row r="5716" spans="1:6" x14ac:dyDescent="0.25">
      <c r="A5716" s="24">
        <v>28</v>
      </c>
      <c r="B5716" s="25">
        <v>44470</v>
      </c>
      <c r="C5716" s="24" t="s">
        <v>989</v>
      </c>
      <c r="D5716" s="24" t="s">
        <v>170</v>
      </c>
      <c r="E5716" s="24" t="s">
        <v>1487</v>
      </c>
      <c r="F5716" cm="1">
        <f t="array" ref="F5716">_xlfn.SWITCH($E5716,"Forecast",IFERROR(SUMIFS(INDEX('Forecast Input'!$A:$BO,,MATCH(TEXT($A5716,"0"),'Forecast Input'!$1:$1,0)),'Forecast Input'!$A:$A,Master!C5716,'Forecast Input'!$D:$D,Master!D5716),0),"Actual",SUMIFS('CMO Input'!$Q:$Q,'CMO Input'!$E:$E,Master!$A5716,'CMO Input'!$C:$C,Master!$C5716,'CMO Input'!$AJ:$AJ,Master!$D5716,'CMO Input'!$AU:$AU,Master!$F5712),"")</f>
        <v>0</v>
      </c>
    </row>
    <row r="5717" spans="1:6" x14ac:dyDescent="0.25">
      <c r="A5717" s="24">
        <v>28</v>
      </c>
      <c r="B5717" s="25">
        <v>44470</v>
      </c>
      <c r="C5717" s="24" t="s">
        <v>989</v>
      </c>
      <c r="D5717" s="24" t="s">
        <v>436</v>
      </c>
      <c r="E5717" s="24" t="s">
        <v>1489</v>
      </c>
      <c r="F5717" t="str" cm="1">
        <f t="array" ref="F5717">_xlfn.SWITCH($E5717,"Forecast",IFERROR(SUMIFS(INDEX('Forecast Input'!$A:$BO,,MATCH(TEXT($A5717,"0"),'Forecast Input'!$1:$1,0)),'Forecast Input'!$A:$A,Master!C5717,'Forecast Input'!$D:$D,Master!D5717),0),"Actual",SUMIFS('CMO Input'!$Q:$Q,'CMO Input'!$E:$E,Master!$A5717,'CMO Input'!$C:$C,Master!$C5717,'CMO Input'!$AJ:$AJ,Master!$D5717,'CMO Input'!$AU:$AU,Master!$F5713),"")</f>
        <v/>
      </c>
    </row>
    <row r="5718" spans="1:6" x14ac:dyDescent="0.25">
      <c r="A5718" s="24">
        <v>28</v>
      </c>
      <c r="B5718" s="25">
        <v>44470</v>
      </c>
      <c r="C5718" s="24" t="s">
        <v>989</v>
      </c>
      <c r="D5718" s="24" t="s">
        <v>436</v>
      </c>
      <c r="E5718" s="24" t="s">
        <v>1488</v>
      </c>
      <c r="F5718" cm="1">
        <f t="array" ref="F5718">_xlfn.SWITCH($E5718,"Forecast",IFERROR(SUMIFS(INDEX('Forecast Input'!$A:$BO,,MATCH(TEXT($A5718,"0"),'Forecast Input'!$1:$1,0)),'Forecast Input'!$A:$A,Master!C5718,'Forecast Input'!$D:$D,Master!D5718),0),"Actual",SUMIFS('CMO Input'!$Q:$Q,'CMO Input'!$E:$E,Master!$A5718,'CMO Input'!$C:$C,Master!$C5718,'CMO Input'!$AJ:$AJ,Master!$D5718,'CMO Input'!$AU:$AU,Master!$F5714),"")</f>
        <v>0</v>
      </c>
    </row>
    <row r="5719" spans="1:6" x14ac:dyDescent="0.25">
      <c r="A5719" s="24">
        <v>28</v>
      </c>
      <c r="B5719" s="25">
        <v>44470</v>
      </c>
      <c r="C5719" s="24" t="s">
        <v>989</v>
      </c>
      <c r="D5719" s="24" t="s">
        <v>436</v>
      </c>
      <c r="E5719" s="24" t="s">
        <v>1487</v>
      </c>
      <c r="F5719" cm="1">
        <f t="array" ref="F5719">_xlfn.SWITCH($E5719,"Forecast",IFERROR(SUMIFS(INDEX('Forecast Input'!$A:$BO,,MATCH(TEXT($A5719,"0"),'Forecast Input'!$1:$1,0)),'Forecast Input'!$A:$A,Master!C5719,'Forecast Input'!$D:$D,Master!D5719),0),"Actual",SUMIFS('CMO Input'!$Q:$Q,'CMO Input'!$E:$E,Master!$A5719,'CMO Input'!$C:$C,Master!$C5719,'CMO Input'!$AJ:$AJ,Master!$D5719,'CMO Input'!$AU:$AU,Master!$F5715),"")</f>
        <v>0</v>
      </c>
    </row>
    <row r="5720" spans="1:6" x14ac:dyDescent="0.25">
      <c r="A5720" s="24">
        <v>28</v>
      </c>
      <c r="B5720" s="25">
        <v>44470</v>
      </c>
      <c r="C5720" s="24" t="s">
        <v>989</v>
      </c>
      <c r="D5720" s="24" t="s">
        <v>1469</v>
      </c>
      <c r="E5720" s="24" t="s">
        <v>1489</v>
      </c>
      <c r="F5720" t="str" cm="1">
        <f t="array" ref="F5720">_xlfn.SWITCH($E5720,"Forecast",IFERROR(SUMIFS(INDEX('Forecast Input'!$A:$BO,,MATCH(TEXT($A5720,"0"),'Forecast Input'!$1:$1,0)),'Forecast Input'!$A:$A,Master!C5720,'Forecast Input'!$D:$D,Master!D5720),0),"Actual",SUMIFS('CMO Input'!$Q:$Q,'CMO Input'!$E:$E,Master!$A5720,'CMO Input'!$C:$C,Master!$C5720,'CMO Input'!$AJ:$AJ,Master!$D5720,'CMO Input'!$AU:$AU,Master!$F5716),"")</f>
        <v/>
      </c>
    </row>
    <row r="5721" spans="1:6" x14ac:dyDescent="0.25">
      <c r="A5721" s="24">
        <v>28</v>
      </c>
      <c r="B5721" s="25">
        <v>44470</v>
      </c>
      <c r="C5721" s="24" t="s">
        <v>989</v>
      </c>
      <c r="D5721" s="24" t="s">
        <v>1469</v>
      </c>
      <c r="E5721" s="24" t="s">
        <v>1488</v>
      </c>
      <c r="F5721" cm="1">
        <f t="array" ref="F5721">_xlfn.SWITCH($E5721,"Forecast",IFERROR(SUMIFS(INDEX('Forecast Input'!$A:$BO,,MATCH(TEXT($A5721,"0"),'Forecast Input'!$1:$1,0)),'Forecast Input'!$A:$A,Master!C5721,'Forecast Input'!$D:$D,Master!D5721),0),"Actual",SUMIFS('CMO Input'!$Q:$Q,'CMO Input'!$E:$E,Master!$A5721,'CMO Input'!$C:$C,Master!$C5721,'CMO Input'!$AJ:$AJ,Master!$D5721,'CMO Input'!$AU:$AU,Master!$F5717),"")</f>
        <v>0</v>
      </c>
    </row>
    <row r="5722" spans="1:6" x14ac:dyDescent="0.25">
      <c r="A5722" s="24">
        <v>28</v>
      </c>
      <c r="B5722" s="25">
        <v>44470</v>
      </c>
      <c r="C5722" s="24" t="s">
        <v>989</v>
      </c>
      <c r="D5722" s="24" t="s">
        <v>1469</v>
      </c>
      <c r="E5722" s="24" t="s">
        <v>1487</v>
      </c>
      <c r="F5722" cm="1">
        <f t="array" ref="F5722">_xlfn.SWITCH($E5722,"Forecast",IFERROR(SUMIFS(INDEX('Forecast Input'!$A:$BO,,MATCH(TEXT($A5722,"0"),'Forecast Input'!$1:$1,0)),'Forecast Input'!$A:$A,Master!C5722,'Forecast Input'!$D:$D,Master!D5722),0),"Actual",SUMIFS('CMO Input'!$Q:$Q,'CMO Input'!$E:$E,Master!$A5722,'CMO Input'!$C:$C,Master!$C5722,'CMO Input'!$AJ:$AJ,Master!$D5722,'CMO Input'!$AU:$AU,Master!$F5718),"")</f>
        <v>0</v>
      </c>
    </row>
    <row r="5723" spans="1:6" x14ac:dyDescent="0.25">
      <c r="A5723" s="24">
        <v>28</v>
      </c>
      <c r="B5723" s="25">
        <v>44470</v>
      </c>
      <c r="C5723" s="24" t="s">
        <v>181</v>
      </c>
      <c r="D5723" s="24" t="s">
        <v>10</v>
      </c>
      <c r="E5723" s="24" t="s">
        <v>1489</v>
      </c>
      <c r="F5723" t="str" cm="1">
        <f t="array" ref="F5723">_xlfn.SWITCH($E5723,"Forecast",IFERROR(SUMIFS(INDEX('Forecast Input'!$A:$BO,,MATCH(TEXT($A5723,"0"),'Forecast Input'!$1:$1,0)),'Forecast Input'!$A:$A,Master!C5723,'Forecast Input'!$D:$D,Master!D5723),0),"Actual",SUMIFS('CMO Input'!$Q:$Q,'CMO Input'!$E:$E,Master!$A5723,'CMO Input'!$C:$C,Master!$C5723,'CMO Input'!$AJ:$AJ,Master!$D5723,'CMO Input'!$AU:$AU,Master!$F5719),"")</f>
        <v/>
      </c>
    </row>
    <row r="5724" spans="1:6" x14ac:dyDescent="0.25">
      <c r="A5724" s="24">
        <v>28</v>
      </c>
      <c r="B5724" s="25">
        <v>44470</v>
      </c>
      <c r="C5724" s="24" t="s">
        <v>181</v>
      </c>
      <c r="D5724" s="24" t="s">
        <v>10</v>
      </c>
      <c r="E5724" s="24" t="s">
        <v>1488</v>
      </c>
      <c r="F5724" cm="1">
        <f t="array" ref="F5724">_xlfn.SWITCH($E5724,"Forecast",IFERROR(SUMIFS(INDEX('Forecast Input'!$A:$BO,,MATCH(TEXT($A5724,"0"),'Forecast Input'!$1:$1,0)),'Forecast Input'!$A:$A,Master!C5724,'Forecast Input'!$D:$D,Master!D5724),0),"Actual",SUMIFS('CMO Input'!$Q:$Q,'CMO Input'!$E:$E,Master!$A5724,'CMO Input'!$C:$C,Master!$C5724,'CMO Input'!$AJ:$AJ,Master!$D5724,'CMO Input'!$AU:$AU,Master!$F5720),"")</f>
        <v>307.24</v>
      </c>
    </row>
    <row r="5725" spans="1:6" x14ac:dyDescent="0.25">
      <c r="A5725" s="24">
        <v>28</v>
      </c>
      <c r="B5725" s="25">
        <v>44470</v>
      </c>
      <c r="C5725" s="24" t="s">
        <v>181</v>
      </c>
      <c r="D5725" s="24" t="s">
        <v>10</v>
      </c>
      <c r="E5725" s="24" t="s">
        <v>1487</v>
      </c>
      <c r="F5725" cm="1">
        <f t="array" ref="F5725">_xlfn.SWITCH($E5725,"Forecast",IFERROR(SUMIFS(INDEX('Forecast Input'!$A:$BO,,MATCH(TEXT($A5725,"0"),'Forecast Input'!$1:$1,0)),'Forecast Input'!$A:$A,Master!C5725,'Forecast Input'!$D:$D,Master!D5725),0),"Actual",SUMIFS('CMO Input'!$Q:$Q,'CMO Input'!$E:$E,Master!$A5725,'CMO Input'!$C:$C,Master!$C5725,'CMO Input'!$AJ:$AJ,Master!$D5725,'CMO Input'!$AU:$AU,Master!$F5721),"")</f>
        <v>0</v>
      </c>
    </row>
    <row r="5726" spans="1:6" x14ac:dyDescent="0.25">
      <c r="A5726" s="24">
        <v>28</v>
      </c>
      <c r="B5726" s="25">
        <v>44470</v>
      </c>
      <c r="C5726" s="24" t="s">
        <v>181</v>
      </c>
      <c r="D5726" s="24" t="s">
        <v>61</v>
      </c>
      <c r="E5726" s="24" t="s">
        <v>1489</v>
      </c>
      <c r="F5726" t="str" cm="1">
        <f t="array" ref="F5726">_xlfn.SWITCH($E5726,"Forecast",IFERROR(SUMIFS(INDEX('Forecast Input'!$A:$BO,,MATCH(TEXT($A5726,"0"),'Forecast Input'!$1:$1,0)),'Forecast Input'!$A:$A,Master!C5726,'Forecast Input'!$D:$D,Master!D5726),0),"Actual",SUMIFS('CMO Input'!$Q:$Q,'CMO Input'!$E:$E,Master!$A5726,'CMO Input'!$C:$C,Master!$C5726,'CMO Input'!$AJ:$AJ,Master!$D5726,'CMO Input'!$AU:$AU,Master!$F5722),"")</f>
        <v/>
      </c>
    </row>
    <row r="5727" spans="1:6" x14ac:dyDescent="0.25">
      <c r="A5727" s="24">
        <v>28</v>
      </c>
      <c r="B5727" s="25">
        <v>44470</v>
      </c>
      <c r="C5727" s="24" t="s">
        <v>181</v>
      </c>
      <c r="D5727" s="24" t="s">
        <v>61</v>
      </c>
      <c r="E5727" s="24" t="s">
        <v>1488</v>
      </c>
      <c r="F5727" cm="1">
        <f t="array" ref="F5727">_xlfn.SWITCH($E5727,"Forecast",IFERROR(SUMIFS(INDEX('Forecast Input'!$A:$BO,,MATCH(TEXT($A5727,"0"),'Forecast Input'!$1:$1,0)),'Forecast Input'!$A:$A,Master!C5727,'Forecast Input'!$D:$D,Master!D5727),0),"Actual",SUMIFS('CMO Input'!$Q:$Q,'CMO Input'!$E:$E,Master!$A5727,'CMO Input'!$C:$C,Master!$C5727,'CMO Input'!$AJ:$AJ,Master!$D5727,'CMO Input'!$AU:$AU,Master!$F5723),"")</f>
        <v>0</v>
      </c>
    </row>
    <row r="5728" spans="1:6" x14ac:dyDescent="0.25">
      <c r="A5728" s="24">
        <v>28</v>
      </c>
      <c r="B5728" s="25">
        <v>44470</v>
      </c>
      <c r="C5728" s="24" t="s">
        <v>181</v>
      </c>
      <c r="D5728" s="24" t="s">
        <v>61</v>
      </c>
      <c r="E5728" s="24" t="s">
        <v>1487</v>
      </c>
      <c r="F5728" cm="1">
        <f t="array" ref="F5728">_xlfn.SWITCH($E5728,"Forecast",IFERROR(SUMIFS(INDEX('Forecast Input'!$A:$BO,,MATCH(TEXT($A5728,"0"),'Forecast Input'!$1:$1,0)),'Forecast Input'!$A:$A,Master!C5728,'Forecast Input'!$D:$D,Master!D5728),0),"Actual",SUMIFS('CMO Input'!$Q:$Q,'CMO Input'!$E:$E,Master!$A5728,'CMO Input'!$C:$C,Master!$C5728,'CMO Input'!$AJ:$AJ,Master!$D5728,'CMO Input'!$AU:$AU,Master!$F5724),"")</f>
        <v>0</v>
      </c>
    </row>
    <row r="5729" spans="1:6" x14ac:dyDescent="0.25">
      <c r="A5729" s="24">
        <v>28</v>
      </c>
      <c r="B5729" s="25">
        <v>44470</v>
      </c>
      <c r="C5729" s="24" t="s">
        <v>181</v>
      </c>
      <c r="D5729" s="24" t="s">
        <v>103</v>
      </c>
      <c r="E5729" s="24" t="s">
        <v>1489</v>
      </c>
      <c r="F5729" t="str" cm="1">
        <f t="array" ref="F5729">_xlfn.SWITCH($E5729,"Forecast",IFERROR(SUMIFS(INDEX('Forecast Input'!$A:$BO,,MATCH(TEXT($A5729,"0"),'Forecast Input'!$1:$1,0)),'Forecast Input'!$A:$A,Master!C5729,'Forecast Input'!$D:$D,Master!D5729),0),"Actual",SUMIFS('CMO Input'!$Q:$Q,'CMO Input'!$E:$E,Master!$A5729,'CMO Input'!$C:$C,Master!$C5729,'CMO Input'!$AJ:$AJ,Master!$D5729,'CMO Input'!$AU:$AU,Master!$F5725),"")</f>
        <v/>
      </c>
    </row>
    <row r="5730" spans="1:6" x14ac:dyDescent="0.25">
      <c r="A5730" s="24">
        <v>28</v>
      </c>
      <c r="B5730" s="25">
        <v>44470</v>
      </c>
      <c r="C5730" s="24" t="s">
        <v>181</v>
      </c>
      <c r="D5730" s="24" t="s">
        <v>103</v>
      </c>
      <c r="E5730" s="24" t="s">
        <v>1488</v>
      </c>
      <c r="F5730" cm="1">
        <f t="array" ref="F5730">_xlfn.SWITCH($E5730,"Forecast",IFERROR(SUMIFS(INDEX('Forecast Input'!$A:$BO,,MATCH(TEXT($A5730,"0"),'Forecast Input'!$1:$1,0)),'Forecast Input'!$A:$A,Master!C5730,'Forecast Input'!$D:$D,Master!D5730),0),"Actual",SUMIFS('CMO Input'!$Q:$Q,'CMO Input'!$E:$E,Master!$A5730,'CMO Input'!$C:$C,Master!$C5730,'CMO Input'!$AJ:$AJ,Master!$D5730,'CMO Input'!$AU:$AU,Master!$F5726),"")</f>
        <v>0</v>
      </c>
    </row>
    <row r="5731" spans="1:6" x14ac:dyDescent="0.25">
      <c r="A5731" s="24">
        <v>28</v>
      </c>
      <c r="B5731" s="25">
        <v>44470</v>
      </c>
      <c r="C5731" s="24" t="s">
        <v>181</v>
      </c>
      <c r="D5731" s="24" t="s">
        <v>103</v>
      </c>
      <c r="E5731" s="24" t="s">
        <v>1487</v>
      </c>
      <c r="F5731" cm="1">
        <f t="array" ref="F5731">_xlfn.SWITCH($E5731,"Forecast",IFERROR(SUMIFS(INDEX('Forecast Input'!$A:$BO,,MATCH(TEXT($A5731,"0"),'Forecast Input'!$1:$1,0)),'Forecast Input'!$A:$A,Master!C5731,'Forecast Input'!$D:$D,Master!D5731),0),"Actual",SUMIFS('CMO Input'!$Q:$Q,'CMO Input'!$E:$E,Master!$A5731,'CMO Input'!$C:$C,Master!$C5731,'CMO Input'!$AJ:$AJ,Master!$D5731,'CMO Input'!$AU:$AU,Master!$F5727),"")</f>
        <v>0</v>
      </c>
    </row>
    <row r="5732" spans="1:6" x14ac:dyDescent="0.25">
      <c r="A5732" s="24">
        <v>28</v>
      </c>
      <c r="B5732" s="25">
        <v>44470</v>
      </c>
      <c r="C5732" s="24" t="s">
        <v>181</v>
      </c>
      <c r="D5732" s="24" t="s">
        <v>146</v>
      </c>
      <c r="E5732" s="24" t="s">
        <v>1489</v>
      </c>
      <c r="F5732" t="str" cm="1">
        <f t="array" ref="F5732">_xlfn.SWITCH($E5732,"Forecast",IFERROR(SUMIFS(INDEX('Forecast Input'!$A:$BO,,MATCH(TEXT($A5732,"0"),'Forecast Input'!$1:$1,0)),'Forecast Input'!$A:$A,Master!C5732,'Forecast Input'!$D:$D,Master!D5732),0),"Actual",SUMIFS('CMO Input'!$Q:$Q,'CMO Input'!$E:$E,Master!$A5732,'CMO Input'!$C:$C,Master!$C5732,'CMO Input'!$AJ:$AJ,Master!$D5732,'CMO Input'!$AU:$AU,Master!$F5728),"")</f>
        <v/>
      </c>
    </row>
    <row r="5733" spans="1:6" x14ac:dyDescent="0.25">
      <c r="A5733" s="24">
        <v>28</v>
      </c>
      <c r="B5733" s="25">
        <v>44470</v>
      </c>
      <c r="C5733" s="24" t="s">
        <v>181</v>
      </c>
      <c r="D5733" s="24" t="s">
        <v>146</v>
      </c>
      <c r="E5733" s="24" t="s">
        <v>1488</v>
      </c>
      <c r="F5733" cm="1">
        <f t="array" ref="F5733">_xlfn.SWITCH($E5733,"Forecast",IFERROR(SUMIFS(INDEX('Forecast Input'!$A:$BO,,MATCH(TEXT($A5733,"0"),'Forecast Input'!$1:$1,0)),'Forecast Input'!$A:$A,Master!C5733,'Forecast Input'!$D:$D,Master!D5733),0),"Actual",SUMIFS('CMO Input'!$Q:$Q,'CMO Input'!$E:$E,Master!$A5733,'CMO Input'!$C:$C,Master!$C5733,'CMO Input'!$AJ:$AJ,Master!$D5733,'CMO Input'!$AU:$AU,Master!$F5729),"")</f>
        <v>181.01000000000002</v>
      </c>
    </row>
    <row r="5734" spans="1:6" x14ac:dyDescent="0.25">
      <c r="A5734" s="24">
        <v>28</v>
      </c>
      <c r="B5734" s="25">
        <v>44470</v>
      </c>
      <c r="C5734" s="24" t="s">
        <v>181</v>
      </c>
      <c r="D5734" s="24" t="s">
        <v>146</v>
      </c>
      <c r="E5734" s="24" t="s">
        <v>1487</v>
      </c>
      <c r="F5734" cm="1">
        <f t="array" ref="F5734">_xlfn.SWITCH($E5734,"Forecast",IFERROR(SUMIFS(INDEX('Forecast Input'!$A:$BO,,MATCH(TEXT($A5734,"0"),'Forecast Input'!$1:$1,0)),'Forecast Input'!$A:$A,Master!C5734,'Forecast Input'!$D:$D,Master!D5734),0),"Actual",SUMIFS('CMO Input'!$Q:$Q,'CMO Input'!$E:$E,Master!$A5734,'CMO Input'!$C:$C,Master!$C5734,'CMO Input'!$AJ:$AJ,Master!$D5734,'CMO Input'!$AU:$AU,Master!$F5730),"")</f>
        <v>0</v>
      </c>
    </row>
    <row r="5735" spans="1:6" x14ac:dyDescent="0.25">
      <c r="A5735" s="24">
        <v>28</v>
      </c>
      <c r="B5735" s="25">
        <v>44470</v>
      </c>
      <c r="C5735" s="24" t="s">
        <v>181</v>
      </c>
      <c r="D5735" s="24" t="s">
        <v>166</v>
      </c>
      <c r="E5735" s="24" t="s">
        <v>1489</v>
      </c>
      <c r="F5735" t="str" cm="1">
        <f t="array" ref="F5735">_xlfn.SWITCH($E5735,"Forecast",IFERROR(SUMIFS(INDEX('Forecast Input'!$A:$BO,,MATCH(TEXT($A5735,"0"),'Forecast Input'!$1:$1,0)),'Forecast Input'!$A:$A,Master!C5735,'Forecast Input'!$D:$D,Master!D5735),0),"Actual",SUMIFS('CMO Input'!$Q:$Q,'CMO Input'!$E:$E,Master!$A5735,'CMO Input'!$C:$C,Master!$C5735,'CMO Input'!$AJ:$AJ,Master!$D5735,'CMO Input'!$AU:$AU,Master!$F5731),"")</f>
        <v/>
      </c>
    </row>
    <row r="5736" spans="1:6" x14ac:dyDescent="0.25">
      <c r="A5736" s="24">
        <v>28</v>
      </c>
      <c r="B5736" s="25">
        <v>44470</v>
      </c>
      <c r="C5736" s="24" t="s">
        <v>181</v>
      </c>
      <c r="D5736" s="24" t="s">
        <v>166</v>
      </c>
      <c r="E5736" s="24" t="s">
        <v>1488</v>
      </c>
      <c r="F5736" cm="1">
        <f t="array" ref="F5736">_xlfn.SWITCH($E5736,"Forecast",IFERROR(SUMIFS(INDEX('Forecast Input'!$A:$BO,,MATCH(TEXT($A5736,"0"),'Forecast Input'!$1:$1,0)),'Forecast Input'!$A:$A,Master!C5736,'Forecast Input'!$D:$D,Master!D5736),0),"Actual",SUMIFS('CMO Input'!$Q:$Q,'CMO Input'!$E:$E,Master!$A5736,'CMO Input'!$C:$C,Master!$C5736,'CMO Input'!$AJ:$AJ,Master!$D5736,'CMO Input'!$AU:$AU,Master!$F5732),"")</f>
        <v>0</v>
      </c>
    </row>
    <row r="5737" spans="1:6" x14ac:dyDescent="0.25">
      <c r="A5737" s="24">
        <v>28</v>
      </c>
      <c r="B5737" s="25">
        <v>44470</v>
      </c>
      <c r="C5737" s="24" t="s">
        <v>181</v>
      </c>
      <c r="D5737" s="24" t="s">
        <v>166</v>
      </c>
      <c r="E5737" s="24" t="s">
        <v>1487</v>
      </c>
      <c r="F5737" cm="1">
        <f t="array" ref="F5737">_xlfn.SWITCH($E5737,"Forecast",IFERROR(SUMIFS(INDEX('Forecast Input'!$A:$BO,,MATCH(TEXT($A5737,"0"),'Forecast Input'!$1:$1,0)),'Forecast Input'!$A:$A,Master!C5737,'Forecast Input'!$D:$D,Master!D5737),0),"Actual",SUMIFS('CMO Input'!$Q:$Q,'CMO Input'!$E:$E,Master!$A5737,'CMO Input'!$C:$C,Master!$C5737,'CMO Input'!$AJ:$AJ,Master!$D5737,'CMO Input'!$AU:$AU,Master!$F5733),"")</f>
        <v>0</v>
      </c>
    </row>
    <row r="5738" spans="1:6" x14ac:dyDescent="0.25">
      <c r="A5738" s="24">
        <v>28</v>
      </c>
      <c r="B5738" s="25">
        <v>44470</v>
      </c>
      <c r="C5738" s="24" t="s">
        <v>181</v>
      </c>
      <c r="D5738" s="24" t="s">
        <v>170</v>
      </c>
      <c r="E5738" s="24" t="s">
        <v>1489</v>
      </c>
      <c r="F5738" t="str" cm="1">
        <f t="array" ref="F5738">_xlfn.SWITCH($E5738,"Forecast",IFERROR(SUMIFS(INDEX('Forecast Input'!$A:$BO,,MATCH(TEXT($A5738,"0"),'Forecast Input'!$1:$1,0)),'Forecast Input'!$A:$A,Master!C5738,'Forecast Input'!$D:$D,Master!D5738),0),"Actual",SUMIFS('CMO Input'!$Q:$Q,'CMO Input'!$E:$E,Master!$A5738,'CMO Input'!$C:$C,Master!$C5738,'CMO Input'!$AJ:$AJ,Master!$D5738,'CMO Input'!$AU:$AU,Master!$F5734),"")</f>
        <v/>
      </c>
    </row>
    <row r="5739" spans="1:6" x14ac:dyDescent="0.25">
      <c r="A5739" s="24">
        <v>28</v>
      </c>
      <c r="B5739" s="25">
        <v>44470</v>
      </c>
      <c r="C5739" s="24" t="s">
        <v>181</v>
      </c>
      <c r="D5739" s="24" t="s">
        <v>170</v>
      </c>
      <c r="E5739" s="24" t="s">
        <v>1488</v>
      </c>
      <c r="F5739" cm="1">
        <f t="array" ref="F5739">_xlfn.SWITCH($E5739,"Forecast",IFERROR(SUMIFS(INDEX('Forecast Input'!$A:$BO,,MATCH(TEXT($A5739,"0"),'Forecast Input'!$1:$1,0)),'Forecast Input'!$A:$A,Master!C5739,'Forecast Input'!$D:$D,Master!D5739),0),"Actual",SUMIFS('CMO Input'!$Q:$Q,'CMO Input'!$E:$E,Master!$A5739,'CMO Input'!$C:$C,Master!$C5739,'CMO Input'!$AJ:$AJ,Master!$D5739,'CMO Input'!$AU:$AU,Master!$F5735),"")</f>
        <v>0</v>
      </c>
    </row>
    <row r="5740" spans="1:6" x14ac:dyDescent="0.25">
      <c r="A5740" s="24">
        <v>28</v>
      </c>
      <c r="B5740" s="25">
        <v>44470</v>
      </c>
      <c r="C5740" s="24" t="s">
        <v>181</v>
      </c>
      <c r="D5740" s="24" t="s">
        <v>170</v>
      </c>
      <c r="E5740" s="24" t="s">
        <v>1487</v>
      </c>
      <c r="F5740" cm="1">
        <f t="array" ref="F5740">_xlfn.SWITCH($E5740,"Forecast",IFERROR(SUMIFS(INDEX('Forecast Input'!$A:$BO,,MATCH(TEXT($A5740,"0"),'Forecast Input'!$1:$1,0)),'Forecast Input'!$A:$A,Master!C5740,'Forecast Input'!$D:$D,Master!D5740),0),"Actual",SUMIFS('CMO Input'!$Q:$Q,'CMO Input'!$E:$E,Master!$A5740,'CMO Input'!$C:$C,Master!$C5740,'CMO Input'!$AJ:$AJ,Master!$D5740,'CMO Input'!$AU:$AU,Master!$F5736),"")</f>
        <v>0</v>
      </c>
    </row>
    <row r="5741" spans="1:6" x14ac:dyDescent="0.25">
      <c r="A5741" s="24">
        <v>28</v>
      </c>
      <c r="B5741" s="25">
        <v>44470</v>
      </c>
      <c r="C5741" s="24" t="s">
        <v>181</v>
      </c>
      <c r="D5741" s="24" t="s">
        <v>436</v>
      </c>
      <c r="E5741" s="24" t="s">
        <v>1489</v>
      </c>
      <c r="F5741" t="str" cm="1">
        <f t="array" ref="F5741">_xlfn.SWITCH($E5741,"Forecast",IFERROR(SUMIFS(INDEX('Forecast Input'!$A:$BO,,MATCH(TEXT($A5741,"0"),'Forecast Input'!$1:$1,0)),'Forecast Input'!$A:$A,Master!C5741,'Forecast Input'!$D:$D,Master!D5741),0),"Actual",SUMIFS('CMO Input'!$Q:$Q,'CMO Input'!$E:$E,Master!$A5741,'CMO Input'!$C:$C,Master!$C5741,'CMO Input'!$AJ:$AJ,Master!$D5741,'CMO Input'!$AU:$AU,Master!$F5737),"")</f>
        <v/>
      </c>
    </row>
    <row r="5742" spans="1:6" x14ac:dyDescent="0.25">
      <c r="A5742" s="24">
        <v>28</v>
      </c>
      <c r="B5742" s="25">
        <v>44470</v>
      </c>
      <c r="C5742" s="24" t="s">
        <v>181</v>
      </c>
      <c r="D5742" s="24" t="s">
        <v>436</v>
      </c>
      <c r="E5742" s="24" t="s">
        <v>1488</v>
      </c>
      <c r="F5742" cm="1">
        <f t="array" ref="F5742">_xlfn.SWITCH($E5742,"Forecast",IFERROR(SUMIFS(INDEX('Forecast Input'!$A:$BO,,MATCH(TEXT($A5742,"0"),'Forecast Input'!$1:$1,0)),'Forecast Input'!$A:$A,Master!C5742,'Forecast Input'!$D:$D,Master!D5742),0),"Actual",SUMIFS('CMO Input'!$Q:$Q,'CMO Input'!$E:$E,Master!$A5742,'CMO Input'!$C:$C,Master!$C5742,'CMO Input'!$AJ:$AJ,Master!$D5742,'CMO Input'!$AU:$AU,Master!$F5738),"")</f>
        <v>0</v>
      </c>
    </row>
    <row r="5743" spans="1:6" x14ac:dyDescent="0.25">
      <c r="A5743" s="24">
        <v>28</v>
      </c>
      <c r="B5743" s="25">
        <v>44470</v>
      </c>
      <c r="C5743" s="24" t="s">
        <v>181</v>
      </c>
      <c r="D5743" s="24" t="s">
        <v>436</v>
      </c>
      <c r="E5743" s="24" t="s">
        <v>1487</v>
      </c>
      <c r="F5743" cm="1">
        <f t="array" ref="F5743">_xlfn.SWITCH($E5743,"Forecast",IFERROR(SUMIFS(INDEX('Forecast Input'!$A:$BO,,MATCH(TEXT($A5743,"0"),'Forecast Input'!$1:$1,0)),'Forecast Input'!$A:$A,Master!C5743,'Forecast Input'!$D:$D,Master!D5743),0),"Actual",SUMIFS('CMO Input'!$Q:$Q,'CMO Input'!$E:$E,Master!$A5743,'CMO Input'!$C:$C,Master!$C5743,'CMO Input'!$AJ:$AJ,Master!$D5743,'CMO Input'!$AU:$AU,Master!$F5739),"")</f>
        <v>0</v>
      </c>
    </row>
    <row r="5744" spans="1:6" x14ac:dyDescent="0.25">
      <c r="A5744" s="24">
        <v>28</v>
      </c>
      <c r="B5744" s="25">
        <v>44470</v>
      </c>
      <c r="C5744" s="24" t="s">
        <v>181</v>
      </c>
      <c r="D5744" s="24" t="s">
        <v>1469</v>
      </c>
      <c r="E5744" s="24" t="s">
        <v>1489</v>
      </c>
      <c r="F5744" t="str" cm="1">
        <f t="array" ref="F5744">_xlfn.SWITCH($E5744,"Forecast",IFERROR(SUMIFS(INDEX('Forecast Input'!$A:$BO,,MATCH(TEXT($A5744,"0"),'Forecast Input'!$1:$1,0)),'Forecast Input'!$A:$A,Master!C5744,'Forecast Input'!$D:$D,Master!D5744),0),"Actual",SUMIFS('CMO Input'!$Q:$Q,'CMO Input'!$E:$E,Master!$A5744,'CMO Input'!$C:$C,Master!$C5744,'CMO Input'!$AJ:$AJ,Master!$D5744,'CMO Input'!$AU:$AU,Master!$F5740),"")</f>
        <v/>
      </c>
    </row>
    <row r="5745" spans="1:6" x14ac:dyDescent="0.25">
      <c r="A5745" s="24">
        <v>28</v>
      </c>
      <c r="B5745" s="25">
        <v>44470</v>
      </c>
      <c r="C5745" s="24" t="s">
        <v>181</v>
      </c>
      <c r="D5745" s="24" t="s">
        <v>1469</v>
      </c>
      <c r="E5745" s="24" t="s">
        <v>1488</v>
      </c>
      <c r="F5745" cm="1">
        <f t="array" ref="F5745">_xlfn.SWITCH($E5745,"Forecast",IFERROR(SUMIFS(INDEX('Forecast Input'!$A:$BO,,MATCH(TEXT($A5745,"0"),'Forecast Input'!$1:$1,0)),'Forecast Input'!$A:$A,Master!C5745,'Forecast Input'!$D:$D,Master!D5745),0),"Actual",SUMIFS('CMO Input'!$Q:$Q,'CMO Input'!$E:$E,Master!$A5745,'CMO Input'!$C:$C,Master!$C5745,'CMO Input'!$AJ:$AJ,Master!$D5745,'CMO Input'!$AU:$AU,Master!$F5741),"")</f>
        <v>136.10999999999999</v>
      </c>
    </row>
    <row r="5746" spans="1:6" x14ac:dyDescent="0.25">
      <c r="A5746" s="24">
        <v>28</v>
      </c>
      <c r="B5746" s="25">
        <v>44470</v>
      </c>
      <c r="C5746" s="24" t="s">
        <v>181</v>
      </c>
      <c r="D5746" s="24" t="s">
        <v>1469</v>
      </c>
      <c r="E5746" s="24" t="s">
        <v>1487</v>
      </c>
      <c r="F5746" cm="1">
        <f t="array" ref="F5746">_xlfn.SWITCH($E5746,"Forecast",IFERROR(SUMIFS(INDEX('Forecast Input'!$A:$BO,,MATCH(TEXT($A5746,"0"),'Forecast Input'!$1:$1,0)),'Forecast Input'!$A:$A,Master!C5746,'Forecast Input'!$D:$D,Master!D5746),0),"Actual",SUMIFS('CMO Input'!$Q:$Q,'CMO Input'!$E:$E,Master!$A5746,'CMO Input'!$C:$C,Master!$C5746,'CMO Input'!$AJ:$AJ,Master!$D5746,'CMO Input'!$AU:$AU,Master!$F5742),"")</f>
        <v>0</v>
      </c>
    </row>
    <row r="5747" spans="1:6" x14ac:dyDescent="0.25">
      <c r="A5747" s="24">
        <v>28</v>
      </c>
      <c r="B5747" s="25">
        <v>44470</v>
      </c>
      <c r="C5747" s="24" t="s">
        <v>424</v>
      </c>
      <c r="D5747" s="24" t="s">
        <v>10</v>
      </c>
      <c r="E5747" s="24" t="s">
        <v>1489</v>
      </c>
      <c r="F5747" t="str" cm="1">
        <f t="array" ref="F5747">_xlfn.SWITCH($E5747,"Forecast",IFERROR(SUMIFS(INDEX('Forecast Input'!$A:$BO,,MATCH(TEXT($A5747,"0"),'Forecast Input'!$1:$1,0)),'Forecast Input'!$A:$A,Master!C5747,'Forecast Input'!$D:$D,Master!D5747),0),"Actual",SUMIFS('CMO Input'!$Q:$Q,'CMO Input'!$E:$E,Master!$A5747,'CMO Input'!$C:$C,Master!$C5747,'CMO Input'!$AJ:$AJ,Master!$D5747,'CMO Input'!$AU:$AU,Master!$F5743),"")</f>
        <v/>
      </c>
    </row>
    <row r="5748" spans="1:6" x14ac:dyDescent="0.25">
      <c r="A5748" s="24">
        <v>28</v>
      </c>
      <c r="B5748" s="25">
        <v>44470</v>
      </c>
      <c r="C5748" s="24" t="s">
        <v>424</v>
      </c>
      <c r="D5748" s="24" t="s">
        <v>10</v>
      </c>
      <c r="E5748" s="24" t="s">
        <v>1488</v>
      </c>
      <c r="F5748" cm="1">
        <f t="array" ref="F5748">_xlfn.SWITCH($E5748,"Forecast",IFERROR(SUMIFS(INDEX('Forecast Input'!$A:$BO,,MATCH(TEXT($A5748,"0"),'Forecast Input'!$1:$1,0)),'Forecast Input'!$A:$A,Master!C5748,'Forecast Input'!$D:$D,Master!D5748),0),"Actual",SUMIFS('CMO Input'!$Q:$Q,'CMO Input'!$E:$E,Master!$A5748,'CMO Input'!$C:$C,Master!$C5748,'CMO Input'!$AJ:$AJ,Master!$D5748,'CMO Input'!$AU:$AU,Master!$F5744),"")</f>
        <v>471.01000000000005</v>
      </c>
    </row>
    <row r="5749" spans="1:6" x14ac:dyDescent="0.25">
      <c r="A5749" s="24">
        <v>28</v>
      </c>
      <c r="B5749" s="25">
        <v>44470</v>
      </c>
      <c r="C5749" s="24" t="s">
        <v>424</v>
      </c>
      <c r="D5749" s="24" t="s">
        <v>10</v>
      </c>
      <c r="E5749" s="24" t="s">
        <v>1487</v>
      </c>
      <c r="F5749" cm="1">
        <f t="array" ref="F5749">_xlfn.SWITCH($E5749,"Forecast",IFERROR(SUMIFS(INDEX('Forecast Input'!$A:$BO,,MATCH(TEXT($A5749,"0"),'Forecast Input'!$1:$1,0)),'Forecast Input'!$A:$A,Master!C5749,'Forecast Input'!$D:$D,Master!D5749),0),"Actual",SUMIFS('CMO Input'!$Q:$Q,'CMO Input'!$E:$E,Master!$A5749,'CMO Input'!$C:$C,Master!$C5749,'CMO Input'!$AJ:$AJ,Master!$D5749,'CMO Input'!$AU:$AU,Master!$F5745),"")</f>
        <v>0</v>
      </c>
    </row>
    <row r="5750" spans="1:6" x14ac:dyDescent="0.25">
      <c r="A5750" s="24">
        <v>28</v>
      </c>
      <c r="B5750" s="25">
        <v>44470</v>
      </c>
      <c r="C5750" s="24" t="s">
        <v>424</v>
      </c>
      <c r="D5750" s="24" t="s">
        <v>61</v>
      </c>
      <c r="E5750" s="24" t="s">
        <v>1489</v>
      </c>
      <c r="F5750" t="str" cm="1">
        <f t="array" ref="F5750">_xlfn.SWITCH($E5750,"Forecast",IFERROR(SUMIFS(INDEX('Forecast Input'!$A:$BO,,MATCH(TEXT($A5750,"0"),'Forecast Input'!$1:$1,0)),'Forecast Input'!$A:$A,Master!C5750,'Forecast Input'!$D:$D,Master!D5750),0),"Actual",SUMIFS('CMO Input'!$Q:$Q,'CMO Input'!$E:$E,Master!$A5750,'CMO Input'!$C:$C,Master!$C5750,'CMO Input'!$AJ:$AJ,Master!$D5750,'CMO Input'!$AU:$AU,Master!$F5746),"")</f>
        <v/>
      </c>
    </row>
    <row r="5751" spans="1:6" x14ac:dyDescent="0.25">
      <c r="A5751" s="24">
        <v>28</v>
      </c>
      <c r="B5751" s="25">
        <v>44470</v>
      </c>
      <c r="C5751" s="24" t="s">
        <v>424</v>
      </c>
      <c r="D5751" s="24" t="s">
        <v>61</v>
      </c>
      <c r="E5751" s="24" t="s">
        <v>1488</v>
      </c>
      <c r="F5751" cm="1">
        <f t="array" ref="F5751">_xlfn.SWITCH($E5751,"Forecast",IFERROR(SUMIFS(INDEX('Forecast Input'!$A:$BO,,MATCH(TEXT($A5751,"0"),'Forecast Input'!$1:$1,0)),'Forecast Input'!$A:$A,Master!C5751,'Forecast Input'!$D:$D,Master!D5751),0),"Actual",SUMIFS('CMO Input'!$Q:$Q,'CMO Input'!$E:$E,Master!$A5751,'CMO Input'!$C:$C,Master!$C5751,'CMO Input'!$AJ:$AJ,Master!$D5751,'CMO Input'!$AU:$AU,Master!$F5747),"")</f>
        <v>0</v>
      </c>
    </row>
    <row r="5752" spans="1:6" x14ac:dyDescent="0.25">
      <c r="A5752" s="24">
        <v>28</v>
      </c>
      <c r="B5752" s="25">
        <v>44470</v>
      </c>
      <c r="C5752" s="24" t="s">
        <v>424</v>
      </c>
      <c r="D5752" s="24" t="s">
        <v>61</v>
      </c>
      <c r="E5752" s="24" t="s">
        <v>1487</v>
      </c>
      <c r="F5752" cm="1">
        <f t="array" ref="F5752">_xlfn.SWITCH($E5752,"Forecast",IFERROR(SUMIFS(INDEX('Forecast Input'!$A:$BO,,MATCH(TEXT($A5752,"0"),'Forecast Input'!$1:$1,0)),'Forecast Input'!$A:$A,Master!C5752,'Forecast Input'!$D:$D,Master!D5752),0),"Actual",SUMIFS('CMO Input'!$Q:$Q,'CMO Input'!$E:$E,Master!$A5752,'CMO Input'!$C:$C,Master!$C5752,'CMO Input'!$AJ:$AJ,Master!$D5752,'CMO Input'!$AU:$AU,Master!$F5748),"")</f>
        <v>0</v>
      </c>
    </row>
    <row r="5753" spans="1:6" x14ac:dyDescent="0.25">
      <c r="A5753" s="24">
        <v>28</v>
      </c>
      <c r="B5753" s="25">
        <v>44470</v>
      </c>
      <c r="C5753" s="24" t="s">
        <v>424</v>
      </c>
      <c r="D5753" s="24" t="s">
        <v>103</v>
      </c>
      <c r="E5753" s="24" t="s">
        <v>1489</v>
      </c>
      <c r="F5753" t="str" cm="1">
        <f t="array" ref="F5753">_xlfn.SWITCH($E5753,"Forecast",IFERROR(SUMIFS(INDEX('Forecast Input'!$A:$BO,,MATCH(TEXT($A5753,"0"),'Forecast Input'!$1:$1,0)),'Forecast Input'!$A:$A,Master!C5753,'Forecast Input'!$D:$D,Master!D5753),0),"Actual",SUMIFS('CMO Input'!$Q:$Q,'CMO Input'!$E:$E,Master!$A5753,'CMO Input'!$C:$C,Master!$C5753,'CMO Input'!$AJ:$AJ,Master!$D5753,'CMO Input'!$AU:$AU,Master!$F5749),"")</f>
        <v/>
      </c>
    </row>
    <row r="5754" spans="1:6" x14ac:dyDescent="0.25">
      <c r="A5754" s="24">
        <v>28</v>
      </c>
      <c r="B5754" s="25">
        <v>44470</v>
      </c>
      <c r="C5754" s="24" t="s">
        <v>424</v>
      </c>
      <c r="D5754" s="24" t="s">
        <v>103</v>
      </c>
      <c r="E5754" s="24" t="s">
        <v>1488</v>
      </c>
      <c r="F5754" cm="1">
        <f t="array" ref="F5754">_xlfn.SWITCH($E5754,"Forecast",IFERROR(SUMIFS(INDEX('Forecast Input'!$A:$BO,,MATCH(TEXT($A5754,"0"),'Forecast Input'!$1:$1,0)),'Forecast Input'!$A:$A,Master!C5754,'Forecast Input'!$D:$D,Master!D5754),0),"Actual",SUMIFS('CMO Input'!$Q:$Q,'CMO Input'!$E:$E,Master!$A5754,'CMO Input'!$C:$C,Master!$C5754,'CMO Input'!$AJ:$AJ,Master!$D5754,'CMO Input'!$AU:$AU,Master!$F5750),"")</f>
        <v>829.2399999999999</v>
      </c>
    </row>
    <row r="5755" spans="1:6" x14ac:dyDescent="0.25">
      <c r="A5755" s="24">
        <v>28</v>
      </c>
      <c r="B5755" s="25">
        <v>44470</v>
      </c>
      <c r="C5755" s="24" t="s">
        <v>424</v>
      </c>
      <c r="D5755" s="24" t="s">
        <v>103</v>
      </c>
      <c r="E5755" s="24" t="s">
        <v>1487</v>
      </c>
      <c r="F5755" cm="1">
        <f t="array" ref="F5755">_xlfn.SWITCH($E5755,"Forecast",IFERROR(SUMIFS(INDEX('Forecast Input'!$A:$BO,,MATCH(TEXT($A5755,"0"),'Forecast Input'!$1:$1,0)),'Forecast Input'!$A:$A,Master!C5755,'Forecast Input'!$D:$D,Master!D5755),0),"Actual",SUMIFS('CMO Input'!$Q:$Q,'CMO Input'!$E:$E,Master!$A5755,'CMO Input'!$C:$C,Master!$C5755,'CMO Input'!$AJ:$AJ,Master!$D5755,'CMO Input'!$AU:$AU,Master!$F5751),"")</f>
        <v>0</v>
      </c>
    </row>
    <row r="5756" spans="1:6" x14ac:dyDescent="0.25">
      <c r="A5756" s="24">
        <v>28</v>
      </c>
      <c r="B5756" s="25">
        <v>44470</v>
      </c>
      <c r="C5756" s="24" t="s">
        <v>424</v>
      </c>
      <c r="D5756" s="24" t="s">
        <v>146</v>
      </c>
      <c r="E5756" s="24" t="s">
        <v>1489</v>
      </c>
      <c r="F5756" t="str" cm="1">
        <f t="array" ref="F5756">_xlfn.SWITCH($E5756,"Forecast",IFERROR(SUMIFS(INDEX('Forecast Input'!$A:$BO,,MATCH(TEXT($A5756,"0"),'Forecast Input'!$1:$1,0)),'Forecast Input'!$A:$A,Master!C5756,'Forecast Input'!$D:$D,Master!D5756),0),"Actual",SUMIFS('CMO Input'!$Q:$Q,'CMO Input'!$E:$E,Master!$A5756,'CMO Input'!$C:$C,Master!$C5756,'CMO Input'!$AJ:$AJ,Master!$D5756,'CMO Input'!$AU:$AU,Master!$F5752),"")</f>
        <v/>
      </c>
    </row>
    <row r="5757" spans="1:6" x14ac:dyDescent="0.25">
      <c r="A5757" s="24">
        <v>28</v>
      </c>
      <c r="B5757" s="25">
        <v>44470</v>
      </c>
      <c r="C5757" s="24" t="s">
        <v>424</v>
      </c>
      <c r="D5757" s="24" t="s">
        <v>146</v>
      </c>
      <c r="E5757" s="24" t="s">
        <v>1488</v>
      </c>
      <c r="F5757" cm="1">
        <f t="array" ref="F5757">_xlfn.SWITCH($E5757,"Forecast",IFERROR(SUMIFS(INDEX('Forecast Input'!$A:$BO,,MATCH(TEXT($A5757,"0"),'Forecast Input'!$1:$1,0)),'Forecast Input'!$A:$A,Master!C5757,'Forecast Input'!$D:$D,Master!D5757),0),"Actual",SUMIFS('CMO Input'!$Q:$Q,'CMO Input'!$E:$E,Master!$A5757,'CMO Input'!$C:$C,Master!$C5757,'CMO Input'!$AJ:$AJ,Master!$D5757,'CMO Input'!$AU:$AU,Master!$F5753),"")</f>
        <v>0</v>
      </c>
    </row>
    <row r="5758" spans="1:6" x14ac:dyDescent="0.25">
      <c r="A5758" s="24">
        <v>28</v>
      </c>
      <c r="B5758" s="25">
        <v>44470</v>
      </c>
      <c r="C5758" s="24" t="s">
        <v>424</v>
      </c>
      <c r="D5758" s="24" t="s">
        <v>146</v>
      </c>
      <c r="E5758" s="24" t="s">
        <v>1487</v>
      </c>
      <c r="F5758" cm="1">
        <f t="array" ref="F5758">_xlfn.SWITCH($E5758,"Forecast",IFERROR(SUMIFS(INDEX('Forecast Input'!$A:$BO,,MATCH(TEXT($A5758,"0"),'Forecast Input'!$1:$1,0)),'Forecast Input'!$A:$A,Master!C5758,'Forecast Input'!$D:$D,Master!D5758),0),"Actual",SUMIFS('CMO Input'!$Q:$Q,'CMO Input'!$E:$E,Master!$A5758,'CMO Input'!$C:$C,Master!$C5758,'CMO Input'!$AJ:$AJ,Master!$D5758,'CMO Input'!$AU:$AU,Master!$F5754),"")</f>
        <v>0</v>
      </c>
    </row>
    <row r="5759" spans="1:6" x14ac:dyDescent="0.25">
      <c r="A5759" s="24">
        <v>28</v>
      </c>
      <c r="B5759" s="25">
        <v>44470</v>
      </c>
      <c r="C5759" s="24" t="s">
        <v>424</v>
      </c>
      <c r="D5759" s="24" t="s">
        <v>166</v>
      </c>
      <c r="E5759" s="24" t="s">
        <v>1489</v>
      </c>
      <c r="F5759" t="str" cm="1">
        <f t="array" ref="F5759">_xlfn.SWITCH($E5759,"Forecast",IFERROR(SUMIFS(INDEX('Forecast Input'!$A:$BO,,MATCH(TEXT($A5759,"0"),'Forecast Input'!$1:$1,0)),'Forecast Input'!$A:$A,Master!C5759,'Forecast Input'!$D:$D,Master!D5759),0),"Actual",SUMIFS('CMO Input'!$Q:$Q,'CMO Input'!$E:$E,Master!$A5759,'CMO Input'!$C:$C,Master!$C5759,'CMO Input'!$AJ:$AJ,Master!$D5759,'CMO Input'!$AU:$AU,Master!$F5755),"")</f>
        <v/>
      </c>
    </row>
    <row r="5760" spans="1:6" x14ac:dyDescent="0.25">
      <c r="A5760" s="24">
        <v>28</v>
      </c>
      <c r="B5760" s="25">
        <v>44470</v>
      </c>
      <c r="C5760" s="24" t="s">
        <v>424</v>
      </c>
      <c r="D5760" s="24" t="s">
        <v>166</v>
      </c>
      <c r="E5760" s="24" t="s">
        <v>1488</v>
      </c>
      <c r="F5760" cm="1">
        <f t="array" ref="F5760">_xlfn.SWITCH($E5760,"Forecast",IFERROR(SUMIFS(INDEX('Forecast Input'!$A:$BO,,MATCH(TEXT($A5760,"0"),'Forecast Input'!$1:$1,0)),'Forecast Input'!$A:$A,Master!C5760,'Forecast Input'!$D:$D,Master!D5760),0),"Actual",SUMIFS('CMO Input'!$Q:$Q,'CMO Input'!$E:$E,Master!$A5760,'CMO Input'!$C:$C,Master!$C5760,'CMO Input'!$AJ:$AJ,Master!$D5760,'CMO Input'!$AU:$AU,Master!$F5756),"")</f>
        <v>0</v>
      </c>
    </row>
    <row r="5761" spans="1:6" x14ac:dyDescent="0.25">
      <c r="A5761" s="24">
        <v>28</v>
      </c>
      <c r="B5761" s="25">
        <v>44470</v>
      </c>
      <c r="C5761" s="24" t="s">
        <v>424</v>
      </c>
      <c r="D5761" s="24" t="s">
        <v>166</v>
      </c>
      <c r="E5761" s="24" t="s">
        <v>1487</v>
      </c>
      <c r="F5761" cm="1">
        <f t="array" ref="F5761">_xlfn.SWITCH($E5761,"Forecast",IFERROR(SUMIFS(INDEX('Forecast Input'!$A:$BO,,MATCH(TEXT($A5761,"0"),'Forecast Input'!$1:$1,0)),'Forecast Input'!$A:$A,Master!C5761,'Forecast Input'!$D:$D,Master!D5761),0),"Actual",SUMIFS('CMO Input'!$Q:$Q,'CMO Input'!$E:$E,Master!$A5761,'CMO Input'!$C:$C,Master!$C5761,'CMO Input'!$AJ:$AJ,Master!$D5761,'CMO Input'!$AU:$AU,Master!$F5757),"")</f>
        <v>0</v>
      </c>
    </row>
    <row r="5762" spans="1:6" x14ac:dyDescent="0.25">
      <c r="A5762" s="24">
        <v>28</v>
      </c>
      <c r="B5762" s="25">
        <v>44470</v>
      </c>
      <c r="C5762" s="24" t="s">
        <v>424</v>
      </c>
      <c r="D5762" s="24" t="s">
        <v>170</v>
      </c>
      <c r="E5762" s="24" t="s">
        <v>1489</v>
      </c>
      <c r="F5762" t="str" cm="1">
        <f t="array" ref="F5762">_xlfn.SWITCH($E5762,"Forecast",IFERROR(SUMIFS(INDEX('Forecast Input'!$A:$BO,,MATCH(TEXT($A5762,"0"),'Forecast Input'!$1:$1,0)),'Forecast Input'!$A:$A,Master!C5762,'Forecast Input'!$D:$D,Master!D5762),0),"Actual",SUMIFS('CMO Input'!$Q:$Q,'CMO Input'!$E:$E,Master!$A5762,'CMO Input'!$C:$C,Master!$C5762,'CMO Input'!$AJ:$AJ,Master!$D5762,'CMO Input'!$AU:$AU,Master!$F5758),"")</f>
        <v/>
      </c>
    </row>
    <row r="5763" spans="1:6" x14ac:dyDescent="0.25">
      <c r="A5763" s="24">
        <v>28</v>
      </c>
      <c r="B5763" s="25">
        <v>44470</v>
      </c>
      <c r="C5763" s="24" t="s">
        <v>424</v>
      </c>
      <c r="D5763" s="24" t="s">
        <v>170</v>
      </c>
      <c r="E5763" s="24" t="s">
        <v>1488</v>
      </c>
      <c r="F5763" cm="1">
        <f t="array" ref="F5763">_xlfn.SWITCH($E5763,"Forecast",IFERROR(SUMIFS(INDEX('Forecast Input'!$A:$BO,,MATCH(TEXT($A5763,"0"),'Forecast Input'!$1:$1,0)),'Forecast Input'!$A:$A,Master!C5763,'Forecast Input'!$D:$D,Master!D5763),0),"Actual",SUMIFS('CMO Input'!$Q:$Q,'CMO Input'!$E:$E,Master!$A5763,'CMO Input'!$C:$C,Master!$C5763,'CMO Input'!$AJ:$AJ,Master!$D5763,'CMO Input'!$AU:$AU,Master!$F5759),"")</f>
        <v>0</v>
      </c>
    </row>
    <row r="5764" spans="1:6" x14ac:dyDescent="0.25">
      <c r="A5764" s="24">
        <v>28</v>
      </c>
      <c r="B5764" s="25">
        <v>44470</v>
      </c>
      <c r="C5764" s="24" t="s">
        <v>424</v>
      </c>
      <c r="D5764" s="24" t="s">
        <v>170</v>
      </c>
      <c r="E5764" s="24" t="s">
        <v>1487</v>
      </c>
      <c r="F5764" cm="1">
        <f t="array" ref="F5764">_xlfn.SWITCH($E5764,"Forecast",IFERROR(SUMIFS(INDEX('Forecast Input'!$A:$BO,,MATCH(TEXT($A5764,"0"),'Forecast Input'!$1:$1,0)),'Forecast Input'!$A:$A,Master!C5764,'Forecast Input'!$D:$D,Master!D5764),0),"Actual",SUMIFS('CMO Input'!$Q:$Q,'CMO Input'!$E:$E,Master!$A5764,'CMO Input'!$C:$C,Master!$C5764,'CMO Input'!$AJ:$AJ,Master!$D5764,'CMO Input'!$AU:$AU,Master!$F5760),"")</f>
        <v>0</v>
      </c>
    </row>
    <row r="5765" spans="1:6" x14ac:dyDescent="0.25">
      <c r="A5765" s="24">
        <v>28</v>
      </c>
      <c r="B5765" s="25">
        <v>44470</v>
      </c>
      <c r="C5765" s="24" t="s">
        <v>424</v>
      </c>
      <c r="D5765" s="24" t="s">
        <v>436</v>
      </c>
      <c r="E5765" s="24" t="s">
        <v>1489</v>
      </c>
      <c r="F5765" t="str" cm="1">
        <f t="array" ref="F5765">_xlfn.SWITCH($E5765,"Forecast",IFERROR(SUMIFS(INDEX('Forecast Input'!$A:$BO,,MATCH(TEXT($A5765,"0"),'Forecast Input'!$1:$1,0)),'Forecast Input'!$A:$A,Master!C5765,'Forecast Input'!$D:$D,Master!D5765),0),"Actual",SUMIFS('CMO Input'!$Q:$Q,'CMO Input'!$E:$E,Master!$A5765,'CMO Input'!$C:$C,Master!$C5765,'CMO Input'!$AJ:$AJ,Master!$D5765,'CMO Input'!$AU:$AU,Master!$F5761),"")</f>
        <v/>
      </c>
    </row>
    <row r="5766" spans="1:6" x14ac:dyDescent="0.25">
      <c r="A5766" s="24">
        <v>28</v>
      </c>
      <c r="B5766" s="25">
        <v>44470</v>
      </c>
      <c r="C5766" s="24" t="s">
        <v>424</v>
      </c>
      <c r="D5766" s="24" t="s">
        <v>436</v>
      </c>
      <c r="E5766" s="24" t="s">
        <v>1488</v>
      </c>
      <c r="F5766" cm="1">
        <f t="array" ref="F5766">_xlfn.SWITCH($E5766,"Forecast",IFERROR(SUMIFS(INDEX('Forecast Input'!$A:$BO,,MATCH(TEXT($A5766,"0"),'Forecast Input'!$1:$1,0)),'Forecast Input'!$A:$A,Master!C5766,'Forecast Input'!$D:$D,Master!D5766),0),"Actual",SUMIFS('CMO Input'!$Q:$Q,'CMO Input'!$E:$E,Master!$A5766,'CMO Input'!$C:$C,Master!$C5766,'CMO Input'!$AJ:$AJ,Master!$D5766,'CMO Input'!$AU:$AU,Master!$F5762),"")</f>
        <v>848.8599999999999</v>
      </c>
    </row>
    <row r="5767" spans="1:6" x14ac:dyDescent="0.25">
      <c r="A5767" s="24">
        <v>28</v>
      </c>
      <c r="B5767" s="25">
        <v>44470</v>
      </c>
      <c r="C5767" s="24" t="s">
        <v>424</v>
      </c>
      <c r="D5767" s="24" t="s">
        <v>436</v>
      </c>
      <c r="E5767" s="24" t="s">
        <v>1487</v>
      </c>
      <c r="F5767" cm="1">
        <f t="array" ref="F5767">_xlfn.SWITCH($E5767,"Forecast",IFERROR(SUMIFS(INDEX('Forecast Input'!$A:$BO,,MATCH(TEXT($A5767,"0"),'Forecast Input'!$1:$1,0)),'Forecast Input'!$A:$A,Master!C5767,'Forecast Input'!$D:$D,Master!D5767),0),"Actual",SUMIFS('CMO Input'!$Q:$Q,'CMO Input'!$E:$E,Master!$A5767,'CMO Input'!$C:$C,Master!$C5767,'CMO Input'!$AJ:$AJ,Master!$D5767,'CMO Input'!$AU:$AU,Master!$F5763),"")</f>
        <v>0</v>
      </c>
    </row>
    <row r="5768" spans="1:6" x14ac:dyDescent="0.25">
      <c r="A5768" s="24">
        <v>28</v>
      </c>
      <c r="B5768" s="25">
        <v>44470</v>
      </c>
      <c r="C5768" s="24" t="s">
        <v>424</v>
      </c>
      <c r="D5768" s="24" t="s">
        <v>1469</v>
      </c>
      <c r="E5768" s="24" t="s">
        <v>1489</v>
      </c>
      <c r="F5768" t="str" cm="1">
        <f t="array" ref="F5768">_xlfn.SWITCH($E5768,"Forecast",IFERROR(SUMIFS(INDEX('Forecast Input'!$A:$BO,,MATCH(TEXT($A5768,"0"),'Forecast Input'!$1:$1,0)),'Forecast Input'!$A:$A,Master!C5768,'Forecast Input'!$D:$D,Master!D5768),0),"Actual",SUMIFS('CMO Input'!$Q:$Q,'CMO Input'!$E:$E,Master!$A5768,'CMO Input'!$C:$C,Master!$C5768,'CMO Input'!$AJ:$AJ,Master!$D5768,'CMO Input'!$AU:$AU,Master!$F5764),"")</f>
        <v/>
      </c>
    </row>
    <row r="5769" spans="1:6" x14ac:dyDescent="0.25">
      <c r="A5769" s="24">
        <v>28</v>
      </c>
      <c r="B5769" s="25">
        <v>44470</v>
      </c>
      <c r="C5769" s="24" t="s">
        <v>424</v>
      </c>
      <c r="D5769" s="24" t="s">
        <v>1469</v>
      </c>
      <c r="E5769" s="24" t="s">
        <v>1488</v>
      </c>
      <c r="F5769" cm="1">
        <f t="array" ref="F5769">_xlfn.SWITCH($E5769,"Forecast",IFERROR(SUMIFS(INDEX('Forecast Input'!$A:$BO,,MATCH(TEXT($A5769,"0"),'Forecast Input'!$1:$1,0)),'Forecast Input'!$A:$A,Master!C5769,'Forecast Input'!$D:$D,Master!D5769),0),"Actual",SUMIFS('CMO Input'!$Q:$Q,'CMO Input'!$E:$E,Master!$A5769,'CMO Input'!$C:$C,Master!$C5769,'CMO Input'!$AJ:$AJ,Master!$D5769,'CMO Input'!$AU:$AU,Master!$F5765),"")</f>
        <v>0</v>
      </c>
    </row>
    <row r="5770" spans="1:6" x14ac:dyDescent="0.25">
      <c r="A5770" s="24">
        <v>28</v>
      </c>
      <c r="B5770" s="25">
        <v>44470</v>
      </c>
      <c r="C5770" s="24" t="s">
        <v>424</v>
      </c>
      <c r="D5770" s="24" t="s">
        <v>1469</v>
      </c>
      <c r="E5770" s="24" t="s">
        <v>1487</v>
      </c>
      <c r="F5770" cm="1">
        <f t="array" ref="F5770">_xlfn.SWITCH($E5770,"Forecast",IFERROR(SUMIFS(INDEX('Forecast Input'!$A:$BO,,MATCH(TEXT($A5770,"0"),'Forecast Input'!$1:$1,0)),'Forecast Input'!$A:$A,Master!C5770,'Forecast Input'!$D:$D,Master!D5770),0),"Actual",SUMIFS('CMO Input'!$Q:$Q,'CMO Input'!$E:$E,Master!$A5770,'CMO Input'!$C:$C,Master!$C5770,'CMO Input'!$AJ:$AJ,Master!$D5770,'CMO Input'!$AU:$AU,Master!$F5766),"")</f>
        <v>0</v>
      </c>
    </row>
    <row r="5771" spans="1:6" x14ac:dyDescent="0.25">
      <c r="A5771" s="24">
        <v>28</v>
      </c>
      <c r="B5771" s="25">
        <v>44470</v>
      </c>
      <c r="C5771" s="24" t="s">
        <v>141</v>
      </c>
      <c r="D5771" s="24" t="s">
        <v>10</v>
      </c>
      <c r="E5771" s="24" t="s">
        <v>1489</v>
      </c>
      <c r="F5771" t="str" cm="1">
        <f t="array" ref="F5771">_xlfn.SWITCH($E5771,"Forecast",IFERROR(SUMIFS(INDEX('Forecast Input'!$A:$BO,,MATCH(TEXT($A5771,"0"),'Forecast Input'!$1:$1,0)),'Forecast Input'!$A:$A,Master!C5771,'Forecast Input'!$D:$D,Master!D5771),0),"Actual",SUMIFS('CMO Input'!$Q:$Q,'CMO Input'!$E:$E,Master!$A5771,'CMO Input'!$C:$C,Master!$C5771,'CMO Input'!$AJ:$AJ,Master!$D5771,'CMO Input'!$AU:$AU,Master!$F5767),"")</f>
        <v/>
      </c>
    </row>
    <row r="5772" spans="1:6" x14ac:dyDescent="0.25">
      <c r="A5772" s="24">
        <v>28</v>
      </c>
      <c r="B5772" s="25">
        <v>44470</v>
      </c>
      <c r="C5772" s="24" t="s">
        <v>141</v>
      </c>
      <c r="D5772" s="24" t="s">
        <v>10</v>
      </c>
      <c r="E5772" s="24" t="s">
        <v>1488</v>
      </c>
      <c r="F5772" cm="1">
        <f t="array" ref="F5772">_xlfn.SWITCH($E5772,"Forecast",IFERROR(SUMIFS(INDEX('Forecast Input'!$A:$BO,,MATCH(TEXT($A5772,"0"),'Forecast Input'!$1:$1,0)),'Forecast Input'!$A:$A,Master!C5772,'Forecast Input'!$D:$D,Master!D5772),0),"Actual",SUMIFS('CMO Input'!$Q:$Q,'CMO Input'!$E:$E,Master!$A5772,'CMO Input'!$C:$C,Master!$C5772,'CMO Input'!$AJ:$AJ,Master!$D5772,'CMO Input'!$AU:$AU,Master!$F5768),"")</f>
        <v>0</v>
      </c>
    </row>
    <row r="5773" spans="1:6" x14ac:dyDescent="0.25">
      <c r="A5773" s="24">
        <v>28</v>
      </c>
      <c r="B5773" s="25">
        <v>44470</v>
      </c>
      <c r="C5773" s="24" t="s">
        <v>141</v>
      </c>
      <c r="D5773" s="24" t="s">
        <v>10</v>
      </c>
      <c r="E5773" s="24" t="s">
        <v>1487</v>
      </c>
      <c r="F5773" cm="1">
        <f t="array" ref="F5773">_xlfn.SWITCH($E5773,"Forecast",IFERROR(SUMIFS(INDEX('Forecast Input'!$A:$BO,,MATCH(TEXT($A5773,"0"),'Forecast Input'!$1:$1,0)),'Forecast Input'!$A:$A,Master!C5773,'Forecast Input'!$D:$D,Master!D5773),0),"Actual",SUMIFS('CMO Input'!$Q:$Q,'CMO Input'!$E:$E,Master!$A5773,'CMO Input'!$C:$C,Master!$C5773,'CMO Input'!$AJ:$AJ,Master!$D5773,'CMO Input'!$AU:$AU,Master!$F5769),"")</f>
        <v>0</v>
      </c>
    </row>
    <row r="5774" spans="1:6" x14ac:dyDescent="0.25">
      <c r="A5774" s="24">
        <v>28</v>
      </c>
      <c r="B5774" s="25">
        <v>44470</v>
      </c>
      <c r="C5774" s="24" t="s">
        <v>141</v>
      </c>
      <c r="D5774" s="24" t="s">
        <v>61</v>
      </c>
      <c r="E5774" s="24" t="s">
        <v>1489</v>
      </c>
      <c r="F5774" t="str" cm="1">
        <f t="array" ref="F5774">_xlfn.SWITCH($E5774,"Forecast",IFERROR(SUMIFS(INDEX('Forecast Input'!$A:$BO,,MATCH(TEXT($A5774,"0"),'Forecast Input'!$1:$1,0)),'Forecast Input'!$A:$A,Master!C5774,'Forecast Input'!$D:$D,Master!D5774),0),"Actual",SUMIFS('CMO Input'!$Q:$Q,'CMO Input'!$E:$E,Master!$A5774,'CMO Input'!$C:$C,Master!$C5774,'CMO Input'!$AJ:$AJ,Master!$D5774,'CMO Input'!$AU:$AU,Master!$F5770),"")</f>
        <v/>
      </c>
    </row>
    <row r="5775" spans="1:6" x14ac:dyDescent="0.25">
      <c r="A5775" s="24">
        <v>28</v>
      </c>
      <c r="B5775" s="25">
        <v>44470</v>
      </c>
      <c r="C5775" s="24" t="s">
        <v>141</v>
      </c>
      <c r="D5775" s="24" t="s">
        <v>61</v>
      </c>
      <c r="E5775" s="24" t="s">
        <v>1488</v>
      </c>
      <c r="F5775" cm="1">
        <f t="array" ref="F5775">_xlfn.SWITCH($E5775,"Forecast",IFERROR(SUMIFS(INDEX('Forecast Input'!$A:$BO,,MATCH(TEXT($A5775,"0"),'Forecast Input'!$1:$1,0)),'Forecast Input'!$A:$A,Master!C5775,'Forecast Input'!$D:$D,Master!D5775),0),"Actual",SUMIFS('CMO Input'!$Q:$Q,'CMO Input'!$E:$E,Master!$A5775,'CMO Input'!$C:$C,Master!$C5775,'CMO Input'!$AJ:$AJ,Master!$D5775,'CMO Input'!$AU:$AU,Master!$F5771),"")</f>
        <v>0</v>
      </c>
    </row>
    <row r="5776" spans="1:6" x14ac:dyDescent="0.25">
      <c r="A5776" s="24">
        <v>28</v>
      </c>
      <c r="B5776" s="25">
        <v>44470</v>
      </c>
      <c r="C5776" s="24" t="s">
        <v>141</v>
      </c>
      <c r="D5776" s="24" t="s">
        <v>61</v>
      </c>
      <c r="E5776" s="24" t="s">
        <v>1487</v>
      </c>
      <c r="F5776" cm="1">
        <f t="array" ref="F5776">_xlfn.SWITCH($E5776,"Forecast",IFERROR(SUMIFS(INDEX('Forecast Input'!$A:$BO,,MATCH(TEXT($A5776,"0"),'Forecast Input'!$1:$1,0)),'Forecast Input'!$A:$A,Master!C5776,'Forecast Input'!$D:$D,Master!D5776),0),"Actual",SUMIFS('CMO Input'!$Q:$Q,'CMO Input'!$E:$E,Master!$A5776,'CMO Input'!$C:$C,Master!$C5776,'CMO Input'!$AJ:$AJ,Master!$D5776,'CMO Input'!$AU:$AU,Master!$F5772),"")</f>
        <v>0</v>
      </c>
    </row>
    <row r="5777" spans="1:6" x14ac:dyDescent="0.25">
      <c r="A5777" s="24">
        <v>28</v>
      </c>
      <c r="B5777" s="25">
        <v>44470</v>
      </c>
      <c r="C5777" s="24" t="s">
        <v>141</v>
      </c>
      <c r="D5777" s="24" t="s">
        <v>103</v>
      </c>
      <c r="E5777" s="24" t="s">
        <v>1489</v>
      </c>
      <c r="F5777" t="str" cm="1">
        <f t="array" ref="F5777">_xlfn.SWITCH($E5777,"Forecast",IFERROR(SUMIFS(INDEX('Forecast Input'!$A:$BO,,MATCH(TEXT($A5777,"0"),'Forecast Input'!$1:$1,0)),'Forecast Input'!$A:$A,Master!C5777,'Forecast Input'!$D:$D,Master!D5777),0),"Actual",SUMIFS('CMO Input'!$Q:$Q,'CMO Input'!$E:$E,Master!$A5777,'CMO Input'!$C:$C,Master!$C5777,'CMO Input'!$AJ:$AJ,Master!$D5777,'CMO Input'!$AU:$AU,Master!$F5773),"")</f>
        <v/>
      </c>
    </row>
    <row r="5778" spans="1:6" x14ac:dyDescent="0.25">
      <c r="A5778" s="24">
        <v>28</v>
      </c>
      <c r="B5778" s="25">
        <v>44470</v>
      </c>
      <c r="C5778" s="24" t="s">
        <v>141</v>
      </c>
      <c r="D5778" s="24" t="s">
        <v>103</v>
      </c>
      <c r="E5778" s="24" t="s">
        <v>1488</v>
      </c>
      <c r="F5778" cm="1">
        <f t="array" ref="F5778">_xlfn.SWITCH($E5778,"Forecast",IFERROR(SUMIFS(INDEX('Forecast Input'!$A:$BO,,MATCH(TEXT($A5778,"0"),'Forecast Input'!$1:$1,0)),'Forecast Input'!$A:$A,Master!C5778,'Forecast Input'!$D:$D,Master!D5778),0),"Actual",SUMIFS('CMO Input'!$Q:$Q,'CMO Input'!$E:$E,Master!$A5778,'CMO Input'!$C:$C,Master!$C5778,'CMO Input'!$AJ:$AJ,Master!$D5778,'CMO Input'!$AU:$AU,Master!$F5774),"")</f>
        <v>0</v>
      </c>
    </row>
    <row r="5779" spans="1:6" x14ac:dyDescent="0.25">
      <c r="A5779" s="24">
        <v>28</v>
      </c>
      <c r="B5779" s="25">
        <v>44470</v>
      </c>
      <c r="C5779" s="24" t="s">
        <v>141</v>
      </c>
      <c r="D5779" s="24" t="s">
        <v>103</v>
      </c>
      <c r="E5779" s="24" t="s">
        <v>1487</v>
      </c>
      <c r="F5779" cm="1">
        <f t="array" ref="F5779">_xlfn.SWITCH($E5779,"Forecast",IFERROR(SUMIFS(INDEX('Forecast Input'!$A:$BO,,MATCH(TEXT($A5779,"0"),'Forecast Input'!$1:$1,0)),'Forecast Input'!$A:$A,Master!C5779,'Forecast Input'!$D:$D,Master!D5779),0),"Actual",SUMIFS('CMO Input'!$Q:$Q,'CMO Input'!$E:$E,Master!$A5779,'CMO Input'!$C:$C,Master!$C5779,'CMO Input'!$AJ:$AJ,Master!$D5779,'CMO Input'!$AU:$AU,Master!$F5775),"")</f>
        <v>0</v>
      </c>
    </row>
    <row r="5780" spans="1:6" x14ac:dyDescent="0.25">
      <c r="A5780" s="24">
        <v>28</v>
      </c>
      <c r="B5780" s="25">
        <v>44470</v>
      </c>
      <c r="C5780" s="24" t="s">
        <v>141</v>
      </c>
      <c r="D5780" s="24" t="s">
        <v>146</v>
      </c>
      <c r="E5780" s="24" t="s">
        <v>1489</v>
      </c>
      <c r="F5780" t="str" cm="1">
        <f t="array" ref="F5780">_xlfn.SWITCH($E5780,"Forecast",IFERROR(SUMIFS(INDEX('Forecast Input'!$A:$BO,,MATCH(TEXT($A5780,"0"),'Forecast Input'!$1:$1,0)),'Forecast Input'!$A:$A,Master!C5780,'Forecast Input'!$D:$D,Master!D5780),0),"Actual",SUMIFS('CMO Input'!$Q:$Q,'CMO Input'!$E:$E,Master!$A5780,'CMO Input'!$C:$C,Master!$C5780,'CMO Input'!$AJ:$AJ,Master!$D5780,'CMO Input'!$AU:$AU,Master!$F5776),"")</f>
        <v/>
      </c>
    </row>
    <row r="5781" spans="1:6" x14ac:dyDescent="0.25">
      <c r="A5781" s="24">
        <v>28</v>
      </c>
      <c r="B5781" s="25">
        <v>44470</v>
      </c>
      <c r="C5781" s="24" t="s">
        <v>141</v>
      </c>
      <c r="D5781" s="24" t="s">
        <v>146</v>
      </c>
      <c r="E5781" s="24" t="s">
        <v>1488</v>
      </c>
      <c r="F5781" cm="1">
        <f t="array" ref="F5781">_xlfn.SWITCH($E5781,"Forecast",IFERROR(SUMIFS(INDEX('Forecast Input'!$A:$BO,,MATCH(TEXT($A5781,"0"),'Forecast Input'!$1:$1,0)),'Forecast Input'!$A:$A,Master!C5781,'Forecast Input'!$D:$D,Master!D5781),0),"Actual",SUMIFS('CMO Input'!$Q:$Q,'CMO Input'!$E:$E,Master!$A5781,'CMO Input'!$C:$C,Master!$C5781,'CMO Input'!$AJ:$AJ,Master!$D5781,'CMO Input'!$AU:$AU,Master!$F5777),"")</f>
        <v>0</v>
      </c>
    </row>
    <row r="5782" spans="1:6" x14ac:dyDescent="0.25">
      <c r="A5782" s="24">
        <v>28</v>
      </c>
      <c r="B5782" s="25">
        <v>44470</v>
      </c>
      <c r="C5782" s="24" t="s">
        <v>141</v>
      </c>
      <c r="D5782" s="24" t="s">
        <v>146</v>
      </c>
      <c r="E5782" s="24" t="s">
        <v>1487</v>
      </c>
      <c r="F5782" cm="1">
        <f t="array" ref="F5782">_xlfn.SWITCH($E5782,"Forecast",IFERROR(SUMIFS(INDEX('Forecast Input'!$A:$BO,,MATCH(TEXT($A5782,"0"),'Forecast Input'!$1:$1,0)),'Forecast Input'!$A:$A,Master!C5782,'Forecast Input'!$D:$D,Master!D5782),0),"Actual",SUMIFS('CMO Input'!$Q:$Q,'CMO Input'!$E:$E,Master!$A5782,'CMO Input'!$C:$C,Master!$C5782,'CMO Input'!$AJ:$AJ,Master!$D5782,'CMO Input'!$AU:$AU,Master!$F5778),"")</f>
        <v>0</v>
      </c>
    </row>
    <row r="5783" spans="1:6" x14ac:dyDescent="0.25">
      <c r="A5783" s="24">
        <v>28</v>
      </c>
      <c r="B5783" s="25">
        <v>44470</v>
      </c>
      <c r="C5783" s="24" t="s">
        <v>141</v>
      </c>
      <c r="D5783" s="24" t="s">
        <v>166</v>
      </c>
      <c r="E5783" s="24" t="s">
        <v>1489</v>
      </c>
      <c r="F5783" t="str" cm="1">
        <f t="array" ref="F5783">_xlfn.SWITCH($E5783,"Forecast",IFERROR(SUMIFS(INDEX('Forecast Input'!$A:$BO,,MATCH(TEXT($A5783,"0"),'Forecast Input'!$1:$1,0)),'Forecast Input'!$A:$A,Master!C5783,'Forecast Input'!$D:$D,Master!D5783),0),"Actual",SUMIFS('CMO Input'!$Q:$Q,'CMO Input'!$E:$E,Master!$A5783,'CMO Input'!$C:$C,Master!$C5783,'CMO Input'!$AJ:$AJ,Master!$D5783,'CMO Input'!$AU:$AU,Master!$F5779),"")</f>
        <v/>
      </c>
    </row>
    <row r="5784" spans="1:6" x14ac:dyDescent="0.25">
      <c r="A5784" s="24">
        <v>28</v>
      </c>
      <c r="B5784" s="25">
        <v>44470</v>
      </c>
      <c r="C5784" s="24" t="s">
        <v>141</v>
      </c>
      <c r="D5784" s="24" t="s">
        <v>166</v>
      </c>
      <c r="E5784" s="24" t="s">
        <v>1488</v>
      </c>
      <c r="F5784" cm="1">
        <f t="array" ref="F5784">_xlfn.SWITCH($E5784,"Forecast",IFERROR(SUMIFS(INDEX('Forecast Input'!$A:$BO,,MATCH(TEXT($A5784,"0"),'Forecast Input'!$1:$1,0)),'Forecast Input'!$A:$A,Master!C5784,'Forecast Input'!$D:$D,Master!D5784),0),"Actual",SUMIFS('CMO Input'!$Q:$Q,'CMO Input'!$E:$E,Master!$A5784,'CMO Input'!$C:$C,Master!$C5784,'CMO Input'!$AJ:$AJ,Master!$D5784,'CMO Input'!$AU:$AU,Master!$F5780),"")</f>
        <v>0</v>
      </c>
    </row>
    <row r="5785" spans="1:6" x14ac:dyDescent="0.25">
      <c r="A5785" s="24">
        <v>28</v>
      </c>
      <c r="B5785" s="25">
        <v>44470</v>
      </c>
      <c r="C5785" s="24" t="s">
        <v>141</v>
      </c>
      <c r="D5785" s="24" t="s">
        <v>166</v>
      </c>
      <c r="E5785" s="24" t="s">
        <v>1487</v>
      </c>
      <c r="F5785" cm="1">
        <f t="array" ref="F5785">_xlfn.SWITCH($E5785,"Forecast",IFERROR(SUMIFS(INDEX('Forecast Input'!$A:$BO,,MATCH(TEXT($A5785,"0"),'Forecast Input'!$1:$1,0)),'Forecast Input'!$A:$A,Master!C5785,'Forecast Input'!$D:$D,Master!D5785),0),"Actual",SUMIFS('CMO Input'!$Q:$Q,'CMO Input'!$E:$E,Master!$A5785,'CMO Input'!$C:$C,Master!$C5785,'CMO Input'!$AJ:$AJ,Master!$D5785,'CMO Input'!$AU:$AU,Master!$F5781),"")</f>
        <v>0</v>
      </c>
    </row>
    <row r="5786" spans="1:6" x14ac:dyDescent="0.25">
      <c r="A5786" s="24">
        <v>28</v>
      </c>
      <c r="B5786" s="25">
        <v>44470</v>
      </c>
      <c r="C5786" s="24" t="s">
        <v>141</v>
      </c>
      <c r="D5786" s="24" t="s">
        <v>170</v>
      </c>
      <c r="E5786" s="24" t="s">
        <v>1489</v>
      </c>
      <c r="F5786" t="str" cm="1">
        <f t="array" ref="F5786">_xlfn.SWITCH($E5786,"Forecast",IFERROR(SUMIFS(INDEX('Forecast Input'!$A:$BO,,MATCH(TEXT($A5786,"0"),'Forecast Input'!$1:$1,0)),'Forecast Input'!$A:$A,Master!C5786,'Forecast Input'!$D:$D,Master!D5786),0),"Actual",SUMIFS('CMO Input'!$Q:$Q,'CMO Input'!$E:$E,Master!$A5786,'CMO Input'!$C:$C,Master!$C5786,'CMO Input'!$AJ:$AJ,Master!$D5786,'CMO Input'!$AU:$AU,Master!$F5782),"")</f>
        <v/>
      </c>
    </row>
    <row r="5787" spans="1:6" x14ac:dyDescent="0.25">
      <c r="A5787" s="24">
        <v>28</v>
      </c>
      <c r="B5787" s="25">
        <v>44470</v>
      </c>
      <c r="C5787" s="24" t="s">
        <v>141</v>
      </c>
      <c r="D5787" s="24" t="s">
        <v>170</v>
      </c>
      <c r="E5787" s="24" t="s">
        <v>1488</v>
      </c>
      <c r="F5787" cm="1">
        <f t="array" ref="F5787">_xlfn.SWITCH($E5787,"Forecast",IFERROR(SUMIFS(INDEX('Forecast Input'!$A:$BO,,MATCH(TEXT($A5787,"0"),'Forecast Input'!$1:$1,0)),'Forecast Input'!$A:$A,Master!C5787,'Forecast Input'!$D:$D,Master!D5787),0),"Actual",SUMIFS('CMO Input'!$Q:$Q,'CMO Input'!$E:$E,Master!$A5787,'CMO Input'!$C:$C,Master!$C5787,'CMO Input'!$AJ:$AJ,Master!$D5787,'CMO Input'!$AU:$AU,Master!$F5783),"")</f>
        <v>0</v>
      </c>
    </row>
    <row r="5788" spans="1:6" x14ac:dyDescent="0.25">
      <c r="A5788" s="24">
        <v>28</v>
      </c>
      <c r="B5788" s="25">
        <v>44470</v>
      </c>
      <c r="C5788" s="24" t="s">
        <v>141</v>
      </c>
      <c r="D5788" s="24" t="s">
        <v>170</v>
      </c>
      <c r="E5788" s="24" t="s">
        <v>1487</v>
      </c>
      <c r="F5788" cm="1">
        <f t="array" ref="F5788">_xlfn.SWITCH($E5788,"Forecast",IFERROR(SUMIFS(INDEX('Forecast Input'!$A:$BO,,MATCH(TEXT($A5788,"0"),'Forecast Input'!$1:$1,0)),'Forecast Input'!$A:$A,Master!C5788,'Forecast Input'!$D:$D,Master!D5788),0),"Actual",SUMIFS('CMO Input'!$Q:$Q,'CMO Input'!$E:$E,Master!$A5788,'CMO Input'!$C:$C,Master!$C5788,'CMO Input'!$AJ:$AJ,Master!$D5788,'CMO Input'!$AU:$AU,Master!$F5784),"")</f>
        <v>0</v>
      </c>
    </row>
    <row r="5789" spans="1:6" x14ac:dyDescent="0.25">
      <c r="A5789" s="24">
        <v>28</v>
      </c>
      <c r="B5789" s="25">
        <v>44470</v>
      </c>
      <c r="C5789" s="24" t="s">
        <v>141</v>
      </c>
      <c r="D5789" s="24" t="s">
        <v>436</v>
      </c>
      <c r="E5789" s="24" t="s">
        <v>1489</v>
      </c>
      <c r="F5789" t="str" cm="1">
        <f t="array" ref="F5789">_xlfn.SWITCH($E5789,"Forecast",IFERROR(SUMIFS(INDEX('Forecast Input'!$A:$BO,,MATCH(TEXT($A5789,"0"),'Forecast Input'!$1:$1,0)),'Forecast Input'!$A:$A,Master!C5789,'Forecast Input'!$D:$D,Master!D5789),0),"Actual",SUMIFS('CMO Input'!$Q:$Q,'CMO Input'!$E:$E,Master!$A5789,'CMO Input'!$C:$C,Master!$C5789,'CMO Input'!$AJ:$AJ,Master!$D5789,'CMO Input'!$AU:$AU,Master!$F5785),"")</f>
        <v/>
      </c>
    </row>
    <row r="5790" spans="1:6" x14ac:dyDescent="0.25">
      <c r="A5790" s="24">
        <v>28</v>
      </c>
      <c r="B5790" s="25">
        <v>44470</v>
      </c>
      <c r="C5790" s="24" t="s">
        <v>141</v>
      </c>
      <c r="D5790" s="24" t="s">
        <v>436</v>
      </c>
      <c r="E5790" s="24" t="s">
        <v>1488</v>
      </c>
      <c r="F5790" cm="1">
        <f t="array" ref="F5790">_xlfn.SWITCH($E5790,"Forecast",IFERROR(SUMIFS(INDEX('Forecast Input'!$A:$BO,,MATCH(TEXT($A5790,"0"),'Forecast Input'!$1:$1,0)),'Forecast Input'!$A:$A,Master!C5790,'Forecast Input'!$D:$D,Master!D5790),0),"Actual",SUMIFS('CMO Input'!$Q:$Q,'CMO Input'!$E:$E,Master!$A5790,'CMO Input'!$C:$C,Master!$C5790,'CMO Input'!$AJ:$AJ,Master!$D5790,'CMO Input'!$AU:$AU,Master!$F5786),"")</f>
        <v>0</v>
      </c>
    </row>
    <row r="5791" spans="1:6" x14ac:dyDescent="0.25">
      <c r="A5791" s="24">
        <v>28</v>
      </c>
      <c r="B5791" s="25">
        <v>44470</v>
      </c>
      <c r="C5791" s="24" t="s">
        <v>141</v>
      </c>
      <c r="D5791" s="24" t="s">
        <v>436</v>
      </c>
      <c r="E5791" s="24" t="s">
        <v>1487</v>
      </c>
      <c r="F5791" cm="1">
        <f t="array" ref="F5791">_xlfn.SWITCH($E5791,"Forecast",IFERROR(SUMIFS(INDEX('Forecast Input'!$A:$BO,,MATCH(TEXT($A5791,"0"),'Forecast Input'!$1:$1,0)),'Forecast Input'!$A:$A,Master!C5791,'Forecast Input'!$D:$D,Master!D5791),0),"Actual",SUMIFS('CMO Input'!$Q:$Q,'CMO Input'!$E:$E,Master!$A5791,'CMO Input'!$C:$C,Master!$C5791,'CMO Input'!$AJ:$AJ,Master!$D5791,'CMO Input'!$AU:$AU,Master!$F5787),"")</f>
        <v>0</v>
      </c>
    </row>
    <row r="5792" spans="1:6" x14ac:dyDescent="0.25">
      <c r="A5792" s="24">
        <v>28</v>
      </c>
      <c r="B5792" s="25">
        <v>44470</v>
      </c>
      <c r="C5792" s="24" t="s">
        <v>141</v>
      </c>
      <c r="D5792" s="24" t="s">
        <v>1469</v>
      </c>
      <c r="E5792" s="24" t="s">
        <v>1489</v>
      </c>
      <c r="F5792" t="str" cm="1">
        <f t="array" ref="F5792">_xlfn.SWITCH($E5792,"Forecast",IFERROR(SUMIFS(INDEX('Forecast Input'!$A:$BO,,MATCH(TEXT($A5792,"0"),'Forecast Input'!$1:$1,0)),'Forecast Input'!$A:$A,Master!C5792,'Forecast Input'!$D:$D,Master!D5792),0),"Actual",SUMIFS('CMO Input'!$Q:$Q,'CMO Input'!$E:$E,Master!$A5792,'CMO Input'!$C:$C,Master!$C5792,'CMO Input'!$AJ:$AJ,Master!$D5792,'CMO Input'!$AU:$AU,Master!$F5788),"")</f>
        <v/>
      </c>
    </row>
    <row r="5793" spans="1:6" x14ac:dyDescent="0.25">
      <c r="A5793" s="24">
        <v>28</v>
      </c>
      <c r="B5793" s="25">
        <v>44470</v>
      </c>
      <c r="C5793" s="24" t="s">
        <v>141</v>
      </c>
      <c r="D5793" s="24" t="s">
        <v>1469</v>
      </c>
      <c r="E5793" s="24" t="s">
        <v>1488</v>
      </c>
      <c r="F5793" cm="1">
        <f t="array" ref="F5793">_xlfn.SWITCH($E5793,"Forecast",IFERROR(SUMIFS(INDEX('Forecast Input'!$A:$BO,,MATCH(TEXT($A5793,"0"),'Forecast Input'!$1:$1,0)),'Forecast Input'!$A:$A,Master!C5793,'Forecast Input'!$D:$D,Master!D5793),0),"Actual",SUMIFS('CMO Input'!$Q:$Q,'CMO Input'!$E:$E,Master!$A5793,'CMO Input'!$C:$C,Master!$C5793,'CMO Input'!$AJ:$AJ,Master!$D5793,'CMO Input'!$AU:$AU,Master!$F5789),"")</f>
        <v>0</v>
      </c>
    </row>
    <row r="5794" spans="1:6" x14ac:dyDescent="0.25">
      <c r="A5794" s="24">
        <v>28</v>
      </c>
      <c r="B5794" s="25">
        <v>44470</v>
      </c>
      <c r="C5794" s="24" t="s">
        <v>141</v>
      </c>
      <c r="D5794" s="24" t="s">
        <v>1469</v>
      </c>
      <c r="E5794" s="24" t="s">
        <v>1487</v>
      </c>
      <c r="F5794" cm="1">
        <f t="array" ref="F5794">_xlfn.SWITCH($E5794,"Forecast",IFERROR(SUMIFS(INDEX('Forecast Input'!$A:$BO,,MATCH(TEXT($A5794,"0"),'Forecast Input'!$1:$1,0)),'Forecast Input'!$A:$A,Master!C5794,'Forecast Input'!$D:$D,Master!D5794),0),"Actual",SUMIFS('CMO Input'!$Q:$Q,'CMO Input'!$E:$E,Master!$A5794,'CMO Input'!$C:$C,Master!$C5794,'CMO Input'!$AJ:$AJ,Master!$D5794,'CMO Input'!$AU:$AU,Master!$F5790),"")</f>
        <v>0</v>
      </c>
    </row>
    <row r="5795" spans="1:6" x14ac:dyDescent="0.25">
      <c r="A5795" s="24">
        <v>28</v>
      </c>
      <c r="B5795" s="25">
        <v>44470</v>
      </c>
      <c r="C5795" s="24" t="s">
        <v>127</v>
      </c>
      <c r="D5795" s="24" t="s">
        <v>10</v>
      </c>
      <c r="E5795" s="24" t="s">
        <v>1489</v>
      </c>
      <c r="F5795" t="str" cm="1">
        <f t="array" ref="F5795">_xlfn.SWITCH($E5795,"Forecast",IFERROR(SUMIFS(INDEX('Forecast Input'!$A:$BO,,MATCH(TEXT($A5795,"0"),'Forecast Input'!$1:$1,0)),'Forecast Input'!$A:$A,Master!C5795,'Forecast Input'!$D:$D,Master!D5795),0),"Actual",SUMIFS('CMO Input'!$Q:$Q,'CMO Input'!$E:$E,Master!$A5795,'CMO Input'!$C:$C,Master!$C5795,'CMO Input'!$AJ:$AJ,Master!$D5795,'CMO Input'!$AU:$AU,Master!$F5791),"")</f>
        <v/>
      </c>
    </row>
    <row r="5796" spans="1:6" x14ac:dyDescent="0.25">
      <c r="A5796" s="24">
        <v>28</v>
      </c>
      <c r="B5796" s="25">
        <v>44470</v>
      </c>
      <c r="C5796" s="24" t="s">
        <v>127</v>
      </c>
      <c r="D5796" s="24" t="s">
        <v>10</v>
      </c>
      <c r="E5796" s="24" t="s">
        <v>1488</v>
      </c>
      <c r="F5796" cm="1">
        <f t="array" ref="F5796">_xlfn.SWITCH($E5796,"Forecast",IFERROR(SUMIFS(INDEX('Forecast Input'!$A:$BO,,MATCH(TEXT($A5796,"0"),'Forecast Input'!$1:$1,0)),'Forecast Input'!$A:$A,Master!C5796,'Forecast Input'!$D:$D,Master!D5796),0),"Actual",SUMIFS('CMO Input'!$Q:$Q,'CMO Input'!$E:$E,Master!$A5796,'CMO Input'!$C:$C,Master!$C5796,'CMO Input'!$AJ:$AJ,Master!$D5796,'CMO Input'!$AU:$AU,Master!$F5792),"")</f>
        <v>0</v>
      </c>
    </row>
    <row r="5797" spans="1:6" x14ac:dyDescent="0.25">
      <c r="A5797" s="24">
        <v>28</v>
      </c>
      <c r="B5797" s="25">
        <v>44470</v>
      </c>
      <c r="C5797" s="24" t="s">
        <v>127</v>
      </c>
      <c r="D5797" s="24" t="s">
        <v>10</v>
      </c>
      <c r="E5797" s="24" t="s">
        <v>1487</v>
      </c>
      <c r="F5797" cm="1">
        <f t="array" ref="F5797">_xlfn.SWITCH($E5797,"Forecast",IFERROR(SUMIFS(INDEX('Forecast Input'!$A:$BO,,MATCH(TEXT($A5797,"0"),'Forecast Input'!$1:$1,0)),'Forecast Input'!$A:$A,Master!C5797,'Forecast Input'!$D:$D,Master!D5797),0),"Actual",SUMIFS('CMO Input'!$Q:$Q,'CMO Input'!$E:$E,Master!$A5797,'CMO Input'!$C:$C,Master!$C5797,'CMO Input'!$AJ:$AJ,Master!$D5797,'CMO Input'!$AU:$AU,Master!$F5793),"")</f>
        <v>0</v>
      </c>
    </row>
    <row r="5798" spans="1:6" x14ac:dyDescent="0.25">
      <c r="A5798" s="24">
        <v>28</v>
      </c>
      <c r="B5798" s="25">
        <v>44470</v>
      </c>
      <c r="C5798" s="24" t="s">
        <v>127</v>
      </c>
      <c r="D5798" s="24" t="s">
        <v>61</v>
      </c>
      <c r="E5798" s="24" t="s">
        <v>1489</v>
      </c>
      <c r="F5798" t="str" cm="1">
        <f t="array" ref="F5798">_xlfn.SWITCH($E5798,"Forecast",IFERROR(SUMIFS(INDEX('Forecast Input'!$A:$BO,,MATCH(TEXT($A5798,"0"),'Forecast Input'!$1:$1,0)),'Forecast Input'!$A:$A,Master!C5798,'Forecast Input'!$D:$D,Master!D5798),0),"Actual",SUMIFS('CMO Input'!$Q:$Q,'CMO Input'!$E:$E,Master!$A5798,'CMO Input'!$C:$C,Master!$C5798,'CMO Input'!$AJ:$AJ,Master!$D5798,'CMO Input'!$AU:$AU,Master!$F5794),"")</f>
        <v/>
      </c>
    </row>
    <row r="5799" spans="1:6" x14ac:dyDescent="0.25">
      <c r="A5799" s="24">
        <v>28</v>
      </c>
      <c r="B5799" s="25">
        <v>44470</v>
      </c>
      <c r="C5799" s="24" t="s">
        <v>127</v>
      </c>
      <c r="D5799" s="24" t="s">
        <v>61</v>
      </c>
      <c r="E5799" s="24" t="s">
        <v>1488</v>
      </c>
      <c r="F5799" cm="1">
        <f t="array" ref="F5799">_xlfn.SWITCH($E5799,"Forecast",IFERROR(SUMIFS(INDEX('Forecast Input'!$A:$BO,,MATCH(TEXT($A5799,"0"),'Forecast Input'!$1:$1,0)),'Forecast Input'!$A:$A,Master!C5799,'Forecast Input'!$D:$D,Master!D5799),0),"Actual",SUMIFS('CMO Input'!$Q:$Q,'CMO Input'!$E:$E,Master!$A5799,'CMO Input'!$C:$C,Master!$C5799,'CMO Input'!$AJ:$AJ,Master!$D5799,'CMO Input'!$AU:$AU,Master!$F5795),"")</f>
        <v>0</v>
      </c>
    </row>
    <row r="5800" spans="1:6" x14ac:dyDescent="0.25">
      <c r="A5800" s="24">
        <v>28</v>
      </c>
      <c r="B5800" s="25">
        <v>44470</v>
      </c>
      <c r="C5800" s="24" t="s">
        <v>127</v>
      </c>
      <c r="D5800" s="24" t="s">
        <v>61</v>
      </c>
      <c r="E5800" s="24" t="s">
        <v>1487</v>
      </c>
      <c r="F5800" cm="1">
        <f t="array" ref="F5800">_xlfn.SWITCH($E5800,"Forecast",IFERROR(SUMIFS(INDEX('Forecast Input'!$A:$BO,,MATCH(TEXT($A5800,"0"),'Forecast Input'!$1:$1,0)),'Forecast Input'!$A:$A,Master!C5800,'Forecast Input'!$D:$D,Master!D5800),0),"Actual",SUMIFS('CMO Input'!$Q:$Q,'CMO Input'!$E:$E,Master!$A5800,'CMO Input'!$C:$C,Master!$C5800,'CMO Input'!$AJ:$AJ,Master!$D5800,'CMO Input'!$AU:$AU,Master!$F5796),"")</f>
        <v>0</v>
      </c>
    </row>
    <row r="5801" spans="1:6" x14ac:dyDescent="0.25">
      <c r="A5801" s="24">
        <v>28</v>
      </c>
      <c r="B5801" s="25">
        <v>44470</v>
      </c>
      <c r="C5801" s="24" t="s">
        <v>127</v>
      </c>
      <c r="D5801" s="24" t="s">
        <v>103</v>
      </c>
      <c r="E5801" s="24" t="s">
        <v>1489</v>
      </c>
      <c r="F5801" t="str" cm="1">
        <f t="array" ref="F5801">_xlfn.SWITCH($E5801,"Forecast",IFERROR(SUMIFS(INDEX('Forecast Input'!$A:$BO,,MATCH(TEXT($A5801,"0"),'Forecast Input'!$1:$1,0)),'Forecast Input'!$A:$A,Master!C5801,'Forecast Input'!$D:$D,Master!D5801),0),"Actual",SUMIFS('CMO Input'!$Q:$Q,'CMO Input'!$E:$E,Master!$A5801,'CMO Input'!$C:$C,Master!$C5801,'CMO Input'!$AJ:$AJ,Master!$D5801,'CMO Input'!$AU:$AU,Master!$F5797),"")</f>
        <v/>
      </c>
    </row>
    <row r="5802" spans="1:6" x14ac:dyDescent="0.25">
      <c r="A5802" s="24">
        <v>28</v>
      </c>
      <c r="B5802" s="25">
        <v>44470</v>
      </c>
      <c r="C5802" s="24" t="s">
        <v>127</v>
      </c>
      <c r="D5802" s="24" t="s">
        <v>103</v>
      </c>
      <c r="E5802" s="24" t="s">
        <v>1488</v>
      </c>
      <c r="F5802" cm="1">
        <f t="array" ref="F5802">_xlfn.SWITCH($E5802,"Forecast",IFERROR(SUMIFS(INDEX('Forecast Input'!$A:$BO,,MATCH(TEXT($A5802,"0"),'Forecast Input'!$1:$1,0)),'Forecast Input'!$A:$A,Master!C5802,'Forecast Input'!$D:$D,Master!D5802),0),"Actual",SUMIFS('CMO Input'!$Q:$Q,'CMO Input'!$E:$E,Master!$A5802,'CMO Input'!$C:$C,Master!$C5802,'CMO Input'!$AJ:$AJ,Master!$D5802,'CMO Input'!$AU:$AU,Master!$F5798),"")</f>
        <v>0</v>
      </c>
    </row>
    <row r="5803" spans="1:6" x14ac:dyDescent="0.25">
      <c r="A5803" s="24">
        <v>28</v>
      </c>
      <c r="B5803" s="25">
        <v>44470</v>
      </c>
      <c r="C5803" s="24" t="s">
        <v>127</v>
      </c>
      <c r="D5803" s="24" t="s">
        <v>103</v>
      </c>
      <c r="E5803" s="24" t="s">
        <v>1487</v>
      </c>
      <c r="F5803" cm="1">
        <f t="array" ref="F5803">_xlfn.SWITCH($E5803,"Forecast",IFERROR(SUMIFS(INDEX('Forecast Input'!$A:$BO,,MATCH(TEXT($A5803,"0"),'Forecast Input'!$1:$1,0)),'Forecast Input'!$A:$A,Master!C5803,'Forecast Input'!$D:$D,Master!D5803),0),"Actual",SUMIFS('CMO Input'!$Q:$Q,'CMO Input'!$E:$E,Master!$A5803,'CMO Input'!$C:$C,Master!$C5803,'CMO Input'!$AJ:$AJ,Master!$D5803,'CMO Input'!$AU:$AU,Master!$F5799),"")</f>
        <v>0</v>
      </c>
    </row>
    <row r="5804" spans="1:6" x14ac:dyDescent="0.25">
      <c r="A5804" s="24">
        <v>28</v>
      </c>
      <c r="B5804" s="25">
        <v>44470</v>
      </c>
      <c r="C5804" s="24" t="s">
        <v>127</v>
      </c>
      <c r="D5804" s="24" t="s">
        <v>146</v>
      </c>
      <c r="E5804" s="24" t="s">
        <v>1489</v>
      </c>
      <c r="F5804" t="str" cm="1">
        <f t="array" ref="F5804">_xlfn.SWITCH($E5804,"Forecast",IFERROR(SUMIFS(INDEX('Forecast Input'!$A:$BO,,MATCH(TEXT($A5804,"0"),'Forecast Input'!$1:$1,0)),'Forecast Input'!$A:$A,Master!C5804,'Forecast Input'!$D:$D,Master!D5804),0),"Actual",SUMIFS('CMO Input'!$Q:$Q,'CMO Input'!$E:$E,Master!$A5804,'CMO Input'!$C:$C,Master!$C5804,'CMO Input'!$AJ:$AJ,Master!$D5804,'CMO Input'!$AU:$AU,Master!$F5800),"")</f>
        <v/>
      </c>
    </row>
    <row r="5805" spans="1:6" x14ac:dyDescent="0.25">
      <c r="A5805" s="24">
        <v>28</v>
      </c>
      <c r="B5805" s="25">
        <v>44470</v>
      </c>
      <c r="C5805" s="24" t="s">
        <v>127</v>
      </c>
      <c r="D5805" s="24" t="s">
        <v>146</v>
      </c>
      <c r="E5805" s="24" t="s">
        <v>1488</v>
      </c>
      <c r="F5805" cm="1">
        <f t="array" ref="F5805">_xlfn.SWITCH($E5805,"Forecast",IFERROR(SUMIFS(INDEX('Forecast Input'!$A:$BO,,MATCH(TEXT($A5805,"0"),'Forecast Input'!$1:$1,0)),'Forecast Input'!$A:$A,Master!C5805,'Forecast Input'!$D:$D,Master!D5805),0),"Actual",SUMIFS('CMO Input'!$Q:$Q,'CMO Input'!$E:$E,Master!$A5805,'CMO Input'!$C:$C,Master!$C5805,'CMO Input'!$AJ:$AJ,Master!$D5805,'CMO Input'!$AU:$AU,Master!$F5801),"")</f>
        <v>0</v>
      </c>
    </row>
    <row r="5806" spans="1:6" x14ac:dyDescent="0.25">
      <c r="A5806" s="24">
        <v>28</v>
      </c>
      <c r="B5806" s="25">
        <v>44470</v>
      </c>
      <c r="C5806" s="24" t="s">
        <v>127</v>
      </c>
      <c r="D5806" s="24" t="s">
        <v>146</v>
      </c>
      <c r="E5806" s="24" t="s">
        <v>1487</v>
      </c>
      <c r="F5806" cm="1">
        <f t="array" ref="F5806">_xlfn.SWITCH($E5806,"Forecast",IFERROR(SUMIFS(INDEX('Forecast Input'!$A:$BO,,MATCH(TEXT($A5806,"0"),'Forecast Input'!$1:$1,0)),'Forecast Input'!$A:$A,Master!C5806,'Forecast Input'!$D:$D,Master!D5806),0),"Actual",SUMIFS('CMO Input'!$Q:$Q,'CMO Input'!$E:$E,Master!$A5806,'CMO Input'!$C:$C,Master!$C5806,'CMO Input'!$AJ:$AJ,Master!$D5806,'CMO Input'!$AU:$AU,Master!$F5802),"")</f>
        <v>0</v>
      </c>
    </row>
    <row r="5807" spans="1:6" x14ac:dyDescent="0.25">
      <c r="A5807" s="24">
        <v>28</v>
      </c>
      <c r="B5807" s="25">
        <v>44470</v>
      </c>
      <c r="C5807" s="24" t="s">
        <v>127</v>
      </c>
      <c r="D5807" s="24" t="s">
        <v>166</v>
      </c>
      <c r="E5807" s="24" t="s">
        <v>1489</v>
      </c>
      <c r="F5807" t="str" cm="1">
        <f t="array" ref="F5807">_xlfn.SWITCH($E5807,"Forecast",IFERROR(SUMIFS(INDEX('Forecast Input'!$A:$BO,,MATCH(TEXT($A5807,"0"),'Forecast Input'!$1:$1,0)),'Forecast Input'!$A:$A,Master!C5807,'Forecast Input'!$D:$D,Master!D5807),0),"Actual",SUMIFS('CMO Input'!$Q:$Q,'CMO Input'!$E:$E,Master!$A5807,'CMO Input'!$C:$C,Master!$C5807,'CMO Input'!$AJ:$AJ,Master!$D5807,'CMO Input'!$AU:$AU,Master!$F5803),"")</f>
        <v/>
      </c>
    </row>
    <row r="5808" spans="1:6" x14ac:dyDescent="0.25">
      <c r="A5808" s="24">
        <v>28</v>
      </c>
      <c r="B5808" s="25">
        <v>44470</v>
      </c>
      <c r="C5808" s="24" t="s">
        <v>127</v>
      </c>
      <c r="D5808" s="24" t="s">
        <v>166</v>
      </c>
      <c r="E5808" s="24" t="s">
        <v>1488</v>
      </c>
      <c r="F5808" cm="1">
        <f t="array" ref="F5808">_xlfn.SWITCH($E5808,"Forecast",IFERROR(SUMIFS(INDEX('Forecast Input'!$A:$BO,,MATCH(TEXT($A5808,"0"),'Forecast Input'!$1:$1,0)),'Forecast Input'!$A:$A,Master!C5808,'Forecast Input'!$D:$D,Master!D5808),0),"Actual",SUMIFS('CMO Input'!$Q:$Q,'CMO Input'!$E:$E,Master!$A5808,'CMO Input'!$C:$C,Master!$C5808,'CMO Input'!$AJ:$AJ,Master!$D5808,'CMO Input'!$AU:$AU,Master!$F5804),"")</f>
        <v>0</v>
      </c>
    </row>
    <row r="5809" spans="1:6" x14ac:dyDescent="0.25">
      <c r="A5809" s="24">
        <v>28</v>
      </c>
      <c r="B5809" s="25">
        <v>44470</v>
      </c>
      <c r="C5809" s="24" t="s">
        <v>127</v>
      </c>
      <c r="D5809" s="24" t="s">
        <v>166</v>
      </c>
      <c r="E5809" s="24" t="s">
        <v>1487</v>
      </c>
      <c r="F5809" cm="1">
        <f t="array" ref="F5809">_xlfn.SWITCH($E5809,"Forecast",IFERROR(SUMIFS(INDEX('Forecast Input'!$A:$BO,,MATCH(TEXT($A5809,"0"),'Forecast Input'!$1:$1,0)),'Forecast Input'!$A:$A,Master!C5809,'Forecast Input'!$D:$D,Master!D5809),0),"Actual",SUMIFS('CMO Input'!$Q:$Q,'CMO Input'!$E:$E,Master!$A5809,'CMO Input'!$C:$C,Master!$C5809,'CMO Input'!$AJ:$AJ,Master!$D5809,'CMO Input'!$AU:$AU,Master!$F5805),"")</f>
        <v>0</v>
      </c>
    </row>
    <row r="5810" spans="1:6" x14ac:dyDescent="0.25">
      <c r="A5810" s="24">
        <v>28</v>
      </c>
      <c r="B5810" s="25">
        <v>44470</v>
      </c>
      <c r="C5810" s="24" t="s">
        <v>127</v>
      </c>
      <c r="D5810" s="24" t="s">
        <v>170</v>
      </c>
      <c r="E5810" s="24" t="s">
        <v>1489</v>
      </c>
      <c r="F5810" t="str" cm="1">
        <f t="array" ref="F5810">_xlfn.SWITCH($E5810,"Forecast",IFERROR(SUMIFS(INDEX('Forecast Input'!$A:$BO,,MATCH(TEXT($A5810,"0"),'Forecast Input'!$1:$1,0)),'Forecast Input'!$A:$A,Master!C5810,'Forecast Input'!$D:$D,Master!D5810),0),"Actual",SUMIFS('CMO Input'!$Q:$Q,'CMO Input'!$E:$E,Master!$A5810,'CMO Input'!$C:$C,Master!$C5810,'CMO Input'!$AJ:$AJ,Master!$D5810,'CMO Input'!$AU:$AU,Master!$F5806),"")</f>
        <v/>
      </c>
    </row>
    <row r="5811" spans="1:6" x14ac:dyDescent="0.25">
      <c r="A5811" s="24">
        <v>28</v>
      </c>
      <c r="B5811" s="25">
        <v>44470</v>
      </c>
      <c r="C5811" s="24" t="s">
        <v>127</v>
      </c>
      <c r="D5811" s="24" t="s">
        <v>170</v>
      </c>
      <c r="E5811" s="24" t="s">
        <v>1488</v>
      </c>
      <c r="F5811" cm="1">
        <f t="array" ref="F5811">_xlfn.SWITCH($E5811,"Forecast",IFERROR(SUMIFS(INDEX('Forecast Input'!$A:$BO,,MATCH(TEXT($A5811,"0"),'Forecast Input'!$1:$1,0)),'Forecast Input'!$A:$A,Master!C5811,'Forecast Input'!$D:$D,Master!D5811),0),"Actual",SUMIFS('CMO Input'!$Q:$Q,'CMO Input'!$E:$E,Master!$A5811,'CMO Input'!$C:$C,Master!$C5811,'CMO Input'!$AJ:$AJ,Master!$D5811,'CMO Input'!$AU:$AU,Master!$F5807),"")</f>
        <v>0</v>
      </c>
    </row>
    <row r="5812" spans="1:6" x14ac:dyDescent="0.25">
      <c r="A5812" s="24">
        <v>28</v>
      </c>
      <c r="B5812" s="25">
        <v>44470</v>
      </c>
      <c r="C5812" s="24" t="s">
        <v>127</v>
      </c>
      <c r="D5812" s="24" t="s">
        <v>170</v>
      </c>
      <c r="E5812" s="24" t="s">
        <v>1487</v>
      </c>
      <c r="F5812" cm="1">
        <f t="array" ref="F5812">_xlfn.SWITCH($E5812,"Forecast",IFERROR(SUMIFS(INDEX('Forecast Input'!$A:$BO,,MATCH(TEXT($A5812,"0"),'Forecast Input'!$1:$1,0)),'Forecast Input'!$A:$A,Master!C5812,'Forecast Input'!$D:$D,Master!D5812),0),"Actual",SUMIFS('CMO Input'!$Q:$Q,'CMO Input'!$E:$E,Master!$A5812,'CMO Input'!$C:$C,Master!$C5812,'CMO Input'!$AJ:$AJ,Master!$D5812,'CMO Input'!$AU:$AU,Master!$F5808),"")</f>
        <v>0</v>
      </c>
    </row>
    <row r="5813" spans="1:6" x14ac:dyDescent="0.25">
      <c r="A5813" s="24">
        <v>28</v>
      </c>
      <c r="B5813" s="25">
        <v>44470</v>
      </c>
      <c r="C5813" s="24" t="s">
        <v>127</v>
      </c>
      <c r="D5813" s="24" t="s">
        <v>436</v>
      </c>
      <c r="E5813" s="24" t="s">
        <v>1489</v>
      </c>
      <c r="F5813" t="str" cm="1">
        <f t="array" ref="F5813">_xlfn.SWITCH($E5813,"Forecast",IFERROR(SUMIFS(INDEX('Forecast Input'!$A:$BO,,MATCH(TEXT($A5813,"0"),'Forecast Input'!$1:$1,0)),'Forecast Input'!$A:$A,Master!C5813,'Forecast Input'!$D:$D,Master!D5813),0),"Actual",SUMIFS('CMO Input'!$Q:$Q,'CMO Input'!$E:$E,Master!$A5813,'CMO Input'!$C:$C,Master!$C5813,'CMO Input'!$AJ:$AJ,Master!$D5813,'CMO Input'!$AU:$AU,Master!$F5809),"")</f>
        <v/>
      </c>
    </row>
    <row r="5814" spans="1:6" x14ac:dyDescent="0.25">
      <c r="A5814" s="24">
        <v>28</v>
      </c>
      <c r="B5814" s="25">
        <v>44470</v>
      </c>
      <c r="C5814" s="24" t="s">
        <v>127</v>
      </c>
      <c r="D5814" s="24" t="s">
        <v>436</v>
      </c>
      <c r="E5814" s="24" t="s">
        <v>1488</v>
      </c>
      <c r="F5814" cm="1">
        <f t="array" ref="F5814">_xlfn.SWITCH($E5814,"Forecast",IFERROR(SUMIFS(INDEX('Forecast Input'!$A:$BO,,MATCH(TEXT($A5814,"0"),'Forecast Input'!$1:$1,0)),'Forecast Input'!$A:$A,Master!C5814,'Forecast Input'!$D:$D,Master!D5814),0),"Actual",SUMIFS('CMO Input'!$Q:$Q,'CMO Input'!$E:$E,Master!$A5814,'CMO Input'!$C:$C,Master!$C5814,'CMO Input'!$AJ:$AJ,Master!$D5814,'CMO Input'!$AU:$AU,Master!$F5810),"")</f>
        <v>0</v>
      </c>
    </row>
    <row r="5815" spans="1:6" x14ac:dyDescent="0.25">
      <c r="A5815" s="24">
        <v>28</v>
      </c>
      <c r="B5815" s="25">
        <v>44470</v>
      </c>
      <c r="C5815" s="24" t="s">
        <v>127</v>
      </c>
      <c r="D5815" s="24" t="s">
        <v>436</v>
      </c>
      <c r="E5815" s="24" t="s">
        <v>1487</v>
      </c>
      <c r="F5815" cm="1">
        <f t="array" ref="F5815">_xlfn.SWITCH($E5815,"Forecast",IFERROR(SUMIFS(INDEX('Forecast Input'!$A:$BO,,MATCH(TEXT($A5815,"0"),'Forecast Input'!$1:$1,0)),'Forecast Input'!$A:$A,Master!C5815,'Forecast Input'!$D:$D,Master!D5815),0),"Actual",SUMIFS('CMO Input'!$Q:$Q,'CMO Input'!$E:$E,Master!$A5815,'CMO Input'!$C:$C,Master!$C5815,'CMO Input'!$AJ:$AJ,Master!$D5815,'CMO Input'!$AU:$AU,Master!$F5811),"")</f>
        <v>0</v>
      </c>
    </row>
    <row r="5816" spans="1:6" x14ac:dyDescent="0.25">
      <c r="A5816" s="24">
        <v>28</v>
      </c>
      <c r="B5816" s="25">
        <v>44470</v>
      </c>
      <c r="C5816" s="24" t="s">
        <v>127</v>
      </c>
      <c r="D5816" s="24" t="s">
        <v>1469</v>
      </c>
      <c r="E5816" s="24" t="s">
        <v>1489</v>
      </c>
      <c r="F5816" t="str" cm="1">
        <f t="array" ref="F5816">_xlfn.SWITCH($E5816,"Forecast",IFERROR(SUMIFS(INDEX('Forecast Input'!$A:$BO,,MATCH(TEXT($A5816,"0"),'Forecast Input'!$1:$1,0)),'Forecast Input'!$A:$A,Master!C5816,'Forecast Input'!$D:$D,Master!D5816),0),"Actual",SUMIFS('CMO Input'!$Q:$Q,'CMO Input'!$E:$E,Master!$A5816,'CMO Input'!$C:$C,Master!$C5816,'CMO Input'!$AJ:$AJ,Master!$D5816,'CMO Input'!$AU:$AU,Master!$F5812),"")</f>
        <v/>
      </c>
    </row>
    <row r="5817" spans="1:6" x14ac:dyDescent="0.25">
      <c r="A5817" s="24">
        <v>28</v>
      </c>
      <c r="B5817" s="25">
        <v>44470</v>
      </c>
      <c r="C5817" s="24" t="s">
        <v>127</v>
      </c>
      <c r="D5817" s="24" t="s">
        <v>1469</v>
      </c>
      <c r="E5817" s="24" t="s">
        <v>1488</v>
      </c>
      <c r="F5817" cm="1">
        <f t="array" ref="F5817">_xlfn.SWITCH($E5817,"Forecast",IFERROR(SUMIFS(INDEX('Forecast Input'!$A:$BO,,MATCH(TEXT($A5817,"0"),'Forecast Input'!$1:$1,0)),'Forecast Input'!$A:$A,Master!C5817,'Forecast Input'!$D:$D,Master!D5817),0),"Actual",SUMIFS('CMO Input'!$Q:$Q,'CMO Input'!$E:$E,Master!$A5817,'CMO Input'!$C:$C,Master!$C5817,'CMO Input'!$AJ:$AJ,Master!$D5817,'CMO Input'!$AU:$AU,Master!$F5813),"")</f>
        <v>0</v>
      </c>
    </row>
    <row r="5818" spans="1:6" x14ac:dyDescent="0.25">
      <c r="A5818" s="24">
        <v>28</v>
      </c>
      <c r="B5818" s="25">
        <v>44470</v>
      </c>
      <c r="C5818" s="24" t="s">
        <v>127</v>
      </c>
      <c r="D5818" s="24" t="s">
        <v>1469</v>
      </c>
      <c r="E5818" s="24" t="s">
        <v>1487</v>
      </c>
      <c r="F5818" cm="1">
        <f t="array" ref="F5818">_xlfn.SWITCH($E5818,"Forecast",IFERROR(SUMIFS(INDEX('Forecast Input'!$A:$BO,,MATCH(TEXT($A5818,"0"),'Forecast Input'!$1:$1,0)),'Forecast Input'!$A:$A,Master!C5818,'Forecast Input'!$D:$D,Master!D5818),0),"Actual",SUMIFS('CMO Input'!$Q:$Q,'CMO Input'!$E:$E,Master!$A5818,'CMO Input'!$C:$C,Master!$C5818,'CMO Input'!$AJ:$AJ,Master!$D5818,'CMO Input'!$AU:$AU,Master!$F5814),"")</f>
        <v>0</v>
      </c>
    </row>
    <row r="5819" spans="1:6" x14ac:dyDescent="0.25">
      <c r="A5819" s="24">
        <v>28</v>
      </c>
      <c r="B5819" s="25">
        <v>44470</v>
      </c>
      <c r="C5819" s="24" t="s">
        <v>44</v>
      </c>
      <c r="D5819" s="24" t="s">
        <v>10</v>
      </c>
      <c r="E5819" s="24" t="s">
        <v>1489</v>
      </c>
      <c r="F5819" t="str" cm="1">
        <f t="array" ref="F5819">_xlfn.SWITCH($E5819,"Forecast",IFERROR(SUMIFS(INDEX('Forecast Input'!$A:$BO,,MATCH(TEXT($A5819,"0"),'Forecast Input'!$1:$1,0)),'Forecast Input'!$A:$A,Master!C5819,'Forecast Input'!$D:$D,Master!D5819),0),"Actual",SUMIFS('CMO Input'!$Q:$Q,'CMO Input'!$E:$E,Master!$A5819,'CMO Input'!$C:$C,Master!$C5819,'CMO Input'!$AJ:$AJ,Master!$D5819,'CMO Input'!$AU:$AU,Master!$F5815),"")</f>
        <v/>
      </c>
    </row>
    <row r="5820" spans="1:6" x14ac:dyDescent="0.25">
      <c r="A5820" s="24">
        <v>28</v>
      </c>
      <c r="B5820" s="25">
        <v>44470</v>
      </c>
      <c r="C5820" s="24" t="s">
        <v>44</v>
      </c>
      <c r="D5820" s="24" t="s">
        <v>10</v>
      </c>
      <c r="E5820" s="24" t="s">
        <v>1488</v>
      </c>
      <c r="F5820" cm="1">
        <f t="array" ref="F5820">_xlfn.SWITCH($E5820,"Forecast",IFERROR(SUMIFS(INDEX('Forecast Input'!$A:$BO,,MATCH(TEXT($A5820,"0"),'Forecast Input'!$1:$1,0)),'Forecast Input'!$A:$A,Master!C5820,'Forecast Input'!$D:$D,Master!D5820),0),"Actual",SUMIFS('CMO Input'!$Q:$Q,'CMO Input'!$E:$E,Master!$A5820,'CMO Input'!$C:$C,Master!$C5820,'CMO Input'!$AJ:$AJ,Master!$D5820,'CMO Input'!$AU:$AU,Master!$F5816),"")</f>
        <v>0</v>
      </c>
    </row>
    <row r="5821" spans="1:6" x14ac:dyDescent="0.25">
      <c r="A5821" s="24">
        <v>28</v>
      </c>
      <c r="B5821" s="25">
        <v>44470</v>
      </c>
      <c r="C5821" s="24" t="s">
        <v>44</v>
      </c>
      <c r="D5821" s="24" t="s">
        <v>10</v>
      </c>
      <c r="E5821" s="24" t="s">
        <v>1487</v>
      </c>
      <c r="F5821" cm="1">
        <f t="array" ref="F5821">_xlfn.SWITCH($E5821,"Forecast",IFERROR(SUMIFS(INDEX('Forecast Input'!$A:$BO,,MATCH(TEXT($A5821,"0"),'Forecast Input'!$1:$1,0)),'Forecast Input'!$A:$A,Master!C5821,'Forecast Input'!$D:$D,Master!D5821),0),"Actual",SUMIFS('CMO Input'!$Q:$Q,'CMO Input'!$E:$E,Master!$A5821,'CMO Input'!$C:$C,Master!$C5821,'CMO Input'!$AJ:$AJ,Master!$D5821,'CMO Input'!$AU:$AU,Master!$F5817),"")</f>
        <v>0</v>
      </c>
    </row>
    <row r="5822" spans="1:6" x14ac:dyDescent="0.25">
      <c r="A5822" s="24">
        <v>28</v>
      </c>
      <c r="B5822" s="25">
        <v>44470</v>
      </c>
      <c r="C5822" s="24" t="s">
        <v>44</v>
      </c>
      <c r="D5822" s="24" t="s">
        <v>61</v>
      </c>
      <c r="E5822" s="24" t="s">
        <v>1489</v>
      </c>
      <c r="F5822" t="str" cm="1">
        <f t="array" ref="F5822">_xlfn.SWITCH($E5822,"Forecast",IFERROR(SUMIFS(INDEX('Forecast Input'!$A:$BO,,MATCH(TEXT($A5822,"0"),'Forecast Input'!$1:$1,0)),'Forecast Input'!$A:$A,Master!C5822,'Forecast Input'!$D:$D,Master!D5822),0),"Actual",SUMIFS('CMO Input'!$Q:$Q,'CMO Input'!$E:$E,Master!$A5822,'CMO Input'!$C:$C,Master!$C5822,'CMO Input'!$AJ:$AJ,Master!$D5822,'CMO Input'!$AU:$AU,Master!$F5818),"")</f>
        <v/>
      </c>
    </row>
    <row r="5823" spans="1:6" x14ac:dyDescent="0.25">
      <c r="A5823" s="24">
        <v>28</v>
      </c>
      <c r="B5823" s="25">
        <v>44470</v>
      </c>
      <c r="C5823" s="24" t="s">
        <v>44</v>
      </c>
      <c r="D5823" s="24" t="s">
        <v>61</v>
      </c>
      <c r="E5823" s="24" t="s">
        <v>1488</v>
      </c>
      <c r="F5823" cm="1">
        <f t="array" ref="F5823">_xlfn.SWITCH($E5823,"Forecast",IFERROR(SUMIFS(INDEX('Forecast Input'!$A:$BO,,MATCH(TEXT($A5823,"0"),'Forecast Input'!$1:$1,0)),'Forecast Input'!$A:$A,Master!C5823,'Forecast Input'!$D:$D,Master!D5823),0),"Actual",SUMIFS('CMO Input'!$Q:$Q,'CMO Input'!$E:$E,Master!$A5823,'CMO Input'!$C:$C,Master!$C5823,'CMO Input'!$AJ:$AJ,Master!$D5823,'CMO Input'!$AU:$AU,Master!$F5819),"")</f>
        <v>0</v>
      </c>
    </row>
    <row r="5824" spans="1:6" x14ac:dyDescent="0.25">
      <c r="A5824" s="24">
        <v>28</v>
      </c>
      <c r="B5824" s="25">
        <v>44470</v>
      </c>
      <c r="C5824" s="24" t="s">
        <v>44</v>
      </c>
      <c r="D5824" s="24" t="s">
        <v>61</v>
      </c>
      <c r="E5824" s="24" t="s">
        <v>1487</v>
      </c>
      <c r="F5824" cm="1">
        <f t="array" ref="F5824">_xlfn.SWITCH($E5824,"Forecast",IFERROR(SUMIFS(INDEX('Forecast Input'!$A:$BO,,MATCH(TEXT($A5824,"0"),'Forecast Input'!$1:$1,0)),'Forecast Input'!$A:$A,Master!C5824,'Forecast Input'!$D:$D,Master!D5824),0),"Actual",SUMIFS('CMO Input'!$Q:$Q,'CMO Input'!$E:$E,Master!$A5824,'CMO Input'!$C:$C,Master!$C5824,'CMO Input'!$AJ:$AJ,Master!$D5824,'CMO Input'!$AU:$AU,Master!$F5820),"")</f>
        <v>0</v>
      </c>
    </row>
    <row r="5825" spans="1:6" x14ac:dyDescent="0.25">
      <c r="A5825" s="24">
        <v>28</v>
      </c>
      <c r="B5825" s="25">
        <v>44470</v>
      </c>
      <c r="C5825" s="24" t="s">
        <v>44</v>
      </c>
      <c r="D5825" s="24" t="s">
        <v>103</v>
      </c>
      <c r="E5825" s="24" t="s">
        <v>1489</v>
      </c>
      <c r="F5825" t="str" cm="1">
        <f t="array" ref="F5825">_xlfn.SWITCH($E5825,"Forecast",IFERROR(SUMIFS(INDEX('Forecast Input'!$A:$BO,,MATCH(TEXT($A5825,"0"),'Forecast Input'!$1:$1,0)),'Forecast Input'!$A:$A,Master!C5825,'Forecast Input'!$D:$D,Master!D5825),0),"Actual",SUMIFS('CMO Input'!$Q:$Q,'CMO Input'!$E:$E,Master!$A5825,'CMO Input'!$C:$C,Master!$C5825,'CMO Input'!$AJ:$AJ,Master!$D5825,'CMO Input'!$AU:$AU,Master!$F5821),"")</f>
        <v/>
      </c>
    </row>
    <row r="5826" spans="1:6" x14ac:dyDescent="0.25">
      <c r="A5826" s="24">
        <v>28</v>
      </c>
      <c r="B5826" s="25">
        <v>44470</v>
      </c>
      <c r="C5826" s="24" t="s">
        <v>44</v>
      </c>
      <c r="D5826" s="24" t="s">
        <v>103</v>
      </c>
      <c r="E5826" s="24" t="s">
        <v>1488</v>
      </c>
      <c r="F5826" cm="1">
        <f t="array" ref="F5826">_xlfn.SWITCH($E5826,"Forecast",IFERROR(SUMIFS(INDEX('Forecast Input'!$A:$BO,,MATCH(TEXT($A5826,"0"),'Forecast Input'!$1:$1,0)),'Forecast Input'!$A:$A,Master!C5826,'Forecast Input'!$D:$D,Master!D5826),0),"Actual",SUMIFS('CMO Input'!$Q:$Q,'CMO Input'!$E:$E,Master!$A5826,'CMO Input'!$C:$C,Master!$C5826,'CMO Input'!$AJ:$AJ,Master!$D5826,'CMO Input'!$AU:$AU,Master!$F5822),"")</f>
        <v>0</v>
      </c>
    </row>
    <row r="5827" spans="1:6" x14ac:dyDescent="0.25">
      <c r="A5827" s="24">
        <v>28</v>
      </c>
      <c r="B5827" s="25">
        <v>44470</v>
      </c>
      <c r="C5827" s="24" t="s">
        <v>44</v>
      </c>
      <c r="D5827" s="24" t="s">
        <v>103</v>
      </c>
      <c r="E5827" s="24" t="s">
        <v>1487</v>
      </c>
      <c r="F5827" cm="1">
        <f t="array" ref="F5827">_xlfn.SWITCH($E5827,"Forecast",IFERROR(SUMIFS(INDEX('Forecast Input'!$A:$BO,,MATCH(TEXT($A5827,"0"),'Forecast Input'!$1:$1,0)),'Forecast Input'!$A:$A,Master!C5827,'Forecast Input'!$D:$D,Master!D5827),0),"Actual",SUMIFS('CMO Input'!$Q:$Q,'CMO Input'!$E:$E,Master!$A5827,'CMO Input'!$C:$C,Master!$C5827,'CMO Input'!$AJ:$AJ,Master!$D5827,'CMO Input'!$AU:$AU,Master!$F5823),"")</f>
        <v>0</v>
      </c>
    </row>
    <row r="5828" spans="1:6" x14ac:dyDescent="0.25">
      <c r="A5828" s="24">
        <v>28</v>
      </c>
      <c r="B5828" s="25">
        <v>44470</v>
      </c>
      <c r="C5828" s="24" t="s">
        <v>44</v>
      </c>
      <c r="D5828" s="24" t="s">
        <v>146</v>
      </c>
      <c r="E5828" s="24" t="s">
        <v>1489</v>
      </c>
      <c r="F5828" t="str" cm="1">
        <f t="array" ref="F5828">_xlfn.SWITCH($E5828,"Forecast",IFERROR(SUMIFS(INDEX('Forecast Input'!$A:$BO,,MATCH(TEXT($A5828,"0"),'Forecast Input'!$1:$1,0)),'Forecast Input'!$A:$A,Master!C5828,'Forecast Input'!$D:$D,Master!D5828),0),"Actual",SUMIFS('CMO Input'!$Q:$Q,'CMO Input'!$E:$E,Master!$A5828,'CMO Input'!$C:$C,Master!$C5828,'CMO Input'!$AJ:$AJ,Master!$D5828,'CMO Input'!$AU:$AU,Master!$F5824),"")</f>
        <v/>
      </c>
    </row>
    <row r="5829" spans="1:6" x14ac:dyDescent="0.25">
      <c r="A5829" s="24">
        <v>28</v>
      </c>
      <c r="B5829" s="25">
        <v>44470</v>
      </c>
      <c r="C5829" s="24" t="s">
        <v>44</v>
      </c>
      <c r="D5829" s="24" t="s">
        <v>146</v>
      </c>
      <c r="E5829" s="24" t="s">
        <v>1488</v>
      </c>
      <c r="F5829" cm="1">
        <f t="array" ref="F5829">_xlfn.SWITCH($E5829,"Forecast",IFERROR(SUMIFS(INDEX('Forecast Input'!$A:$BO,,MATCH(TEXT($A5829,"0"),'Forecast Input'!$1:$1,0)),'Forecast Input'!$A:$A,Master!C5829,'Forecast Input'!$D:$D,Master!D5829),0),"Actual",SUMIFS('CMO Input'!$Q:$Q,'CMO Input'!$E:$E,Master!$A5829,'CMO Input'!$C:$C,Master!$C5829,'CMO Input'!$AJ:$AJ,Master!$D5829,'CMO Input'!$AU:$AU,Master!$F5825),"")</f>
        <v>0</v>
      </c>
    </row>
    <row r="5830" spans="1:6" x14ac:dyDescent="0.25">
      <c r="A5830" s="24">
        <v>28</v>
      </c>
      <c r="B5830" s="25">
        <v>44470</v>
      </c>
      <c r="C5830" s="24" t="s">
        <v>44</v>
      </c>
      <c r="D5830" s="24" t="s">
        <v>146</v>
      </c>
      <c r="E5830" s="24" t="s">
        <v>1487</v>
      </c>
      <c r="F5830" cm="1">
        <f t="array" ref="F5830">_xlfn.SWITCH($E5830,"Forecast",IFERROR(SUMIFS(INDEX('Forecast Input'!$A:$BO,,MATCH(TEXT($A5830,"0"),'Forecast Input'!$1:$1,0)),'Forecast Input'!$A:$A,Master!C5830,'Forecast Input'!$D:$D,Master!D5830),0),"Actual",SUMIFS('CMO Input'!$Q:$Q,'CMO Input'!$E:$E,Master!$A5830,'CMO Input'!$C:$C,Master!$C5830,'CMO Input'!$AJ:$AJ,Master!$D5830,'CMO Input'!$AU:$AU,Master!$F5826),"")</f>
        <v>0</v>
      </c>
    </row>
    <row r="5831" spans="1:6" x14ac:dyDescent="0.25">
      <c r="A5831" s="24">
        <v>28</v>
      </c>
      <c r="B5831" s="25">
        <v>44470</v>
      </c>
      <c r="C5831" s="24" t="s">
        <v>44</v>
      </c>
      <c r="D5831" s="24" t="s">
        <v>166</v>
      </c>
      <c r="E5831" s="24" t="s">
        <v>1489</v>
      </c>
      <c r="F5831" t="str" cm="1">
        <f t="array" ref="F5831">_xlfn.SWITCH($E5831,"Forecast",IFERROR(SUMIFS(INDEX('Forecast Input'!$A:$BO,,MATCH(TEXT($A5831,"0"),'Forecast Input'!$1:$1,0)),'Forecast Input'!$A:$A,Master!C5831,'Forecast Input'!$D:$D,Master!D5831),0),"Actual",SUMIFS('CMO Input'!$Q:$Q,'CMO Input'!$E:$E,Master!$A5831,'CMO Input'!$C:$C,Master!$C5831,'CMO Input'!$AJ:$AJ,Master!$D5831,'CMO Input'!$AU:$AU,Master!$F5827),"")</f>
        <v/>
      </c>
    </row>
    <row r="5832" spans="1:6" x14ac:dyDescent="0.25">
      <c r="A5832" s="24">
        <v>28</v>
      </c>
      <c r="B5832" s="25">
        <v>44470</v>
      </c>
      <c r="C5832" s="24" t="s">
        <v>44</v>
      </c>
      <c r="D5832" s="24" t="s">
        <v>166</v>
      </c>
      <c r="E5832" s="24" t="s">
        <v>1488</v>
      </c>
      <c r="F5832" cm="1">
        <f t="array" ref="F5832">_xlfn.SWITCH($E5832,"Forecast",IFERROR(SUMIFS(INDEX('Forecast Input'!$A:$BO,,MATCH(TEXT($A5832,"0"),'Forecast Input'!$1:$1,0)),'Forecast Input'!$A:$A,Master!C5832,'Forecast Input'!$D:$D,Master!D5832),0),"Actual",SUMIFS('CMO Input'!$Q:$Q,'CMO Input'!$E:$E,Master!$A5832,'CMO Input'!$C:$C,Master!$C5832,'CMO Input'!$AJ:$AJ,Master!$D5832,'CMO Input'!$AU:$AU,Master!$F5828),"")</f>
        <v>0</v>
      </c>
    </row>
    <row r="5833" spans="1:6" x14ac:dyDescent="0.25">
      <c r="A5833" s="24">
        <v>28</v>
      </c>
      <c r="B5833" s="25">
        <v>44470</v>
      </c>
      <c r="C5833" s="24" t="s">
        <v>44</v>
      </c>
      <c r="D5833" s="24" t="s">
        <v>166</v>
      </c>
      <c r="E5833" s="24" t="s">
        <v>1487</v>
      </c>
      <c r="F5833" cm="1">
        <f t="array" ref="F5833">_xlfn.SWITCH($E5833,"Forecast",IFERROR(SUMIFS(INDEX('Forecast Input'!$A:$BO,,MATCH(TEXT($A5833,"0"),'Forecast Input'!$1:$1,0)),'Forecast Input'!$A:$A,Master!C5833,'Forecast Input'!$D:$D,Master!D5833),0),"Actual",SUMIFS('CMO Input'!$Q:$Q,'CMO Input'!$E:$E,Master!$A5833,'CMO Input'!$C:$C,Master!$C5833,'CMO Input'!$AJ:$AJ,Master!$D5833,'CMO Input'!$AU:$AU,Master!$F5829),"")</f>
        <v>0</v>
      </c>
    </row>
    <row r="5834" spans="1:6" x14ac:dyDescent="0.25">
      <c r="A5834" s="24">
        <v>28</v>
      </c>
      <c r="B5834" s="25">
        <v>44470</v>
      </c>
      <c r="C5834" s="24" t="s">
        <v>44</v>
      </c>
      <c r="D5834" s="24" t="s">
        <v>170</v>
      </c>
      <c r="E5834" s="24" t="s">
        <v>1489</v>
      </c>
      <c r="F5834" t="str" cm="1">
        <f t="array" ref="F5834">_xlfn.SWITCH($E5834,"Forecast",IFERROR(SUMIFS(INDEX('Forecast Input'!$A:$BO,,MATCH(TEXT($A5834,"0"),'Forecast Input'!$1:$1,0)),'Forecast Input'!$A:$A,Master!C5834,'Forecast Input'!$D:$D,Master!D5834),0),"Actual",SUMIFS('CMO Input'!$Q:$Q,'CMO Input'!$E:$E,Master!$A5834,'CMO Input'!$C:$C,Master!$C5834,'CMO Input'!$AJ:$AJ,Master!$D5834,'CMO Input'!$AU:$AU,Master!$F5830),"")</f>
        <v/>
      </c>
    </row>
    <row r="5835" spans="1:6" x14ac:dyDescent="0.25">
      <c r="A5835" s="24">
        <v>28</v>
      </c>
      <c r="B5835" s="25">
        <v>44470</v>
      </c>
      <c r="C5835" s="24" t="s">
        <v>44</v>
      </c>
      <c r="D5835" s="24" t="s">
        <v>170</v>
      </c>
      <c r="E5835" s="24" t="s">
        <v>1488</v>
      </c>
      <c r="F5835" cm="1">
        <f t="array" ref="F5835">_xlfn.SWITCH($E5835,"Forecast",IFERROR(SUMIFS(INDEX('Forecast Input'!$A:$BO,,MATCH(TEXT($A5835,"0"),'Forecast Input'!$1:$1,0)),'Forecast Input'!$A:$A,Master!C5835,'Forecast Input'!$D:$D,Master!D5835),0),"Actual",SUMIFS('CMO Input'!$Q:$Q,'CMO Input'!$E:$E,Master!$A5835,'CMO Input'!$C:$C,Master!$C5835,'CMO Input'!$AJ:$AJ,Master!$D5835,'CMO Input'!$AU:$AU,Master!$F5831),"")</f>
        <v>0</v>
      </c>
    </row>
    <row r="5836" spans="1:6" x14ac:dyDescent="0.25">
      <c r="A5836" s="24">
        <v>28</v>
      </c>
      <c r="B5836" s="25">
        <v>44470</v>
      </c>
      <c r="C5836" s="24" t="s">
        <v>44</v>
      </c>
      <c r="D5836" s="24" t="s">
        <v>170</v>
      </c>
      <c r="E5836" s="24" t="s">
        <v>1487</v>
      </c>
      <c r="F5836" cm="1">
        <f t="array" ref="F5836">_xlfn.SWITCH($E5836,"Forecast",IFERROR(SUMIFS(INDEX('Forecast Input'!$A:$BO,,MATCH(TEXT($A5836,"0"),'Forecast Input'!$1:$1,0)),'Forecast Input'!$A:$A,Master!C5836,'Forecast Input'!$D:$D,Master!D5836),0),"Actual",SUMIFS('CMO Input'!$Q:$Q,'CMO Input'!$E:$E,Master!$A5836,'CMO Input'!$C:$C,Master!$C5836,'CMO Input'!$AJ:$AJ,Master!$D5836,'CMO Input'!$AU:$AU,Master!$F5832),"")</f>
        <v>0</v>
      </c>
    </row>
    <row r="5837" spans="1:6" x14ac:dyDescent="0.25">
      <c r="A5837" s="24">
        <v>28</v>
      </c>
      <c r="B5837" s="25">
        <v>44470</v>
      </c>
      <c r="C5837" s="24" t="s">
        <v>44</v>
      </c>
      <c r="D5837" s="24" t="s">
        <v>436</v>
      </c>
      <c r="E5837" s="24" t="s">
        <v>1489</v>
      </c>
      <c r="F5837" t="str" cm="1">
        <f t="array" ref="F5837">_xlfn.SWITCH($E5837,"Forecast",IFERROR(SUMIFS(INDEX('Forecast Input'!$A:$BO,,MATCH(TEXT($A5837,"0"),'Forecast Input'!$1:$1,0)),'Forecast Input'!$A:$A,Master!C5837,'Forecast Input'!$D:$D,Master!D5837),0),"Actual",SUMIFS('CMO Input'!$Q:$Q,'CMO Input'!$E:$E,Master!$A5837,'CMO Input'!$C:$C,Master!$C5837,'CMO Input'!$AJ:$AJ,Master!$D5837,'CMO Input'!$AU:$AU,Master!$F5833),"")</f>
        <v/>
      </c>
    </row>
    <row r="5838" spans="1:6" x14ac:dyDescent="0.25">
      <c r="A5838" s="24">
        <v>28</v>
      </c>
      <c r="B5838" s="25">
        <v>44470</v>
      </c>
      <c r="C5838" s="24" t="s">
        <v>44</v>
      </c>
      <c r="D5838" s="24" t="s">
        <v>436</v>
      </c>
      <c r="E5838" s="24" t="s">
        <v>1488</v>
      </c>
      <c r="F5838" cm="1">
        <f t="array" ref="F5838">_xlfn.SWITCH($E5838,"Forecast",IFERROR(SUMIFS(INDEX('Forecast Input'!$A:$BO,,MATCH(TEXT($A5838,"0"),'Forecast Input'!$1:$1,0)),'Forecast Input'!$A:$A,Master!C5838,'Forecast Input'!$D:$D,Master!D5838),0),"Actual",SUMIFS('CMO Input'!$Q:$Q,'CMO Input'!$E:$E,Master!$A5838,'CMO Input'!$C:$C,Master!$C5838,'CMO Input'!$AJ:$AJ,Master!$D5838,'CMO Input'!$AU:$AU,Master!$F5834),"")</f>
        <v>0</v>
      </c>
    </row>
    <row r="5839" spans="1:6" x14ac:dyDescent="0.25">
      <c r="A5839" s="24">
        <v>28</v>
      </c>
      <c r="B5839" s="25">
        <v>44470</v>
      </c>
      <c r="C5839" s="24" t="s">
        <v>44</v>
      </c>
      <c r="D5839" s="24" t="s">
        <v>436</v>
      </c>
      <c r="E5839" s="24" t="s">
        <v>1487</v>
      </c>
      <c r="F5839" cm="1">
        <f t="array" ref="F5839">_xlfn.SWITCH($E5839,"Forecast",IFERROR(SUMIFS(INDEX('Forecast Input'!$A:$BO,,MATCH(TEXT($A5839,"0"),'Forecast Input'!$1:$1,0)),'Forecast Input'!$A:$A,Master!C5839,'Forecast Input'!$D:$D,Master!D5839),0),"Actual",SUMIFS('CMO Input'!$Q:$Q,'CMO Input'!$E:$E,Master!$A5839,'CMO Input'!$C:$C,Master!$C5839,'CMO Input'!$AJ:$AJ,Master!$D5839,'CMO Input'!$AU:$AU,Master!$F5835),"")</f>
        <v>0</v>
      </c>
    </row>
    <row r="5840" spans="1:6" x14ac:dyDescent="0.25">
      <c r="A5840" s="24">
        <v>28</v>
      </c>
      <c r="B5840" s="25">
        <v>44470</v>
      </c>
      <c r="C5840" s="24" t="s">
        <v>44</v>
      </c>
      <c r="D5840" s="24" t="s">
        <v>1469</v>
      </c>
      <c r="E5840" s="24" t="s">
        <v>1489</v>
      </c>
      <c r="F5840" t="str" cm="1">
        <f t="array" ref="F5840">_xlfn.SWITCH($E5840,"Forecast",IFERROR(SUMIFS(INDEX('Forecast Input'!$A:$BO,,MATCH(TEXT($A5840,"0"),'Forecast Input'!$1:$1,0)),'Forecast Input'!$A:$A,Master!C5840,'Forecast Input'!$D:$D,Master!D5840),0),"Actual",SUMIFS('CMO Input'!$Q:$Q,'CMO Input'!$E:$E,Master!$A5840,'CMO Input'!$C:$C,Master!$C5840,'CMO Input'!$AJ:$AJ,Master!$D5840,'CMO Input'!$AU:$AU,Master!$F5836),"")</f>
        <v/>
      </c>
    </row>
    <row r="5841" spans="1:6" x14ac:dyDescent="0.25">
      <c r="A5841" s="24">
        <v>28</v>
      </c>
      <c r="B5841" s="25">
        <v>44470</v>
      </c>
      <c r="C5841" s="24" t="s">
        <v>44</v>
      </c>
      <c r="D5841" s="24" t="s">
        <v>1469</v>
      </c>
      <c r="E5841" s="24" t="s">
        <v>1488</v>
      </c>
      <c r="F5841" cm="1">
        <f t="array" ref="F5841">_xlfn.SWITCH($E5841,"Forecast",IFERROR(SUMIFS(INDEX('Forecast Input'!$A:$BO,,MATCH(TEXT($A5841,"0"),'Forecast Input'!$1:$1,0)),'Forecast Input'!$A:$A,Master!C5841,'Forecast Input'!$D:$D,Master!D5841),0),"Actual",SUMIFS('CMO Input'!$Q:$Q,'CMO Input'!$E:$E,Master!$A5841,'CMO Input'!$C:$C,Master!$C5841,'CMO Input'!$AJ:$AJ,Master!$D5841,'CMO Input'!$AU:$AU,Master!$F5837),"")</f>
        <v>0</v>
      </c>
    </row>
    <row r="5842" spans="1:6" x14ac:dyDescent="0.25">
      <c r="A5842" s="24">
        <v>28</v>
      </c>
      <c r="B5842" s="25">
        <v>44470</v>
      </c>
      <c r="C5842" s="24" t="s">
        <v>44</v>
      </c>
      <c r="D5842" s="24" t="s">
        <v>1469</v>
      </c>
      <c r="E5842" s="24" t="s">
        <v>1487</v>
      </c>
      <c r="F5842" cm="1">
        <f t="array" ref="F5842">_xlfn.SWITCH($E5842,"Forecast",IFERROR(SUMIFS(INDEX('Forecast Input'!$A:$BO,,MATCH(TEXT($A5842,"0"),'Forecast Input'!$1:$1,0)),'Forecast Input'!$A:$A,Master!C5842,'Forecast Input'!$D:$D,Master!D5842),0),"Actual",SUMIFS('CMO Input'!$Q:$Q,'CMO Input'!$E:$E,Master!$A5842,'CMO Input'!$C:$C,Master!$C5842,'CMO Input'!$AJ:$AJ,Master!$D5842,'CMO Input'!$AU:$AU,Master!$F5838),"")</f>
        <v>0</v>
      </c>
    </row>
    <row r="5843" spans="1:6" x14ac:dyDescent="0.25">
      <c r="A5843" s="24">
        <v>28</v>
      </c>
      <c r="B5843" s="25">
        <v>44470</v>
      </c>
      <c r="C5843" s="24" t="s">
        <v>780</v>
      </c>
      <c r="D5843" s="24" t="s">
        <v>1470</v>
      </c>
      <c r="E5843" s="24" t="s">
        <v>1489</v>
      </c>
      <c r="F5843" t="str" cm="1">
        <f t="array" ref="F5843">_xlfn.SWITCH($E5843,"Forecast",IFERROR(SUMIFS(INDEX('Forecast Input'!$A:$BO,,MATCH(TEXT($A5843,"0"),'Forecast Input'!$1:$1,0)),'Forecast Input'!$A:$A,Master!C5843,'Forecast Input'!$D:$D,Master!D5843),0),"Actual",SUMIFS('CMO Input'!$Q:$Q,'CMO Input'!$E:$E,Master!$A5843,'CMO Input'!$C:$C,Master!$C5843,'CMO Input'!$AJ:$AJ,Master!$D5843,'CMO Input'!$AU:$AU,Master!$F5839),"")</f>
        <v/>
      </c>
    </row>
    <row r="5844" spans="1:6" x14ac:dyDescent="0.25">
      <c r="A5844" s="24">
        <v>28</v>
      </c>
      <c r="B5844" s="25">
        <v>44470</v>
      </c>
      <c r="C5844" s="24" t="s">
        <v>780</v>
      </c>
      <c r="D5844" s="24" t="s">
        <v>1470</v>
      </c>
      <c r="E5844" s="24" t="s">
        <v>1488</v>
      </c>
      <c r="F5844" cm="1">
        <f t="array" ref="F5844">_xlfn.SWITCH($E5844,"Forecast",IFERROR(SUMIFS(INDEX('Forecast Input'!$A:$BO,,MATCH(TEXT($A5844,"0"),'Forecast Input'!$1:$1,0)),'Forecast Input'!$A:$A,Master!C5844,'Forecast Input'!$D:$D,Master!D5844),0),"Actual",SUMIFS('CMO Input'!$Q:$Q,'CMO Input'!$E:$E,Master!$A5844,'CMO Input'!$C:$C,Master!$C5844,'CMO Input'!$AJ:$AJ,Master!$D5844,'CMO Input'!$AU:$AU,Master!$F5840),"")</f>
        <v>192.5</v>
      </c>
    </row>
    <row r="5845" spans="1:6" x14ac:dyDescent="0.25">
      <c r="A5845" s="24">
        <v>28</v>
      </c>
      <c r="B5845" s="25">
        <v>44470</v>
      </c>
      <c r="C5845" s="24" t="s">
        <v>780</v>
      </c>
      <c r="D5845" s="24" t="s">
        <v>1470</v>
      </c>
      <c r="E5845" s="24" t="s">
        <v>1487</v>
      </c>
      <c r="F5845" cm="1">
        <f t="array" ref="F5845">_xlfn.SWITCH($E5845,"Forecast",IFERROR(SUMIFS(INDEX('Forecast Input'!$A:$BO,,MATCH(TEXT($A5845,"0"),'Forecast Input'!$1:$1,0)),'Forecast Input'!$A:$A,Master!C5845,'Forecast Input'!$D:$D,Master!D5845),0),"Actual",SUMIFS('CMO Input'!$Q:$Q,'CMO Input'!$E:$E,Master!$A5845,'CMO Input'!$C:$C,Master!$C5845,'CMO Input'!$AJ:$AJ,Master!$D5845,'CMO Input'!$AU:$AU,Master!$F5841),"")</f>
        <v>0</v>
      </c>
    </row>
    <row r="5846" spans="1:6" x14ac:dyDescent="0.25">
      <c r="A5846" s="24">
        <v>28</v>
      </c>
      <c r="B5846" s="25">
        <v>44470</v>
      </c>
      <c r="C5846" s="24" t="s">
        <v>989</v>
      </c>
      <c r="D5846" s="24" t="s">
        <v>1470</v>
      </c>
      <c r="E5846" s="24" t="s">
        <v>1489</v>
      </c>
      <c r="F5846" t="str" cm="1">
        <f t="array" ref="F5846">_xlfn.SWITCH($E5846,"Forecast",IFERROR(SUMIFS(INDEX('Forecast Input'!$A:$BO,,MATCH(TEXT($A5846,"0"),'Forecast Input'!$1:$1,0)),'Forecast Input'!$A:$A,Master!C5846,'Forecast Input'!$D:$D,Master!D5846),0),"Actual",SUMIFS('CMO Input'!$Q:$Q,'CMO Input'!$E:$E,Master!$A5846,'CMO Input'!$C:$C,Master!$C5846,'CMO Input'!$AJ:$AJ,Master!$D5846,'CMO Input'!$AU:$AU,Master!$F5842),"")</f>
        <v/>
      </c>
    </row>
    <row r="5847" spans="1:6" x14ac:dyDescent="0.25">
      <c r="A5847" s="24">
        <v>28</v>
      </c>
      <c r="B5847" s="25">
        <v>44470</v>
      </c>
      <c r="C5847" s="24" t="s">
        <v>989</v>
      </c>
      <c r="D5847" s="24" t="s">
        <v>1470</v>
      </c>
      <c r="E5847" s="24" t="s">
        <v>1488</v>
      </c>
      <c r="F5847" cm="1">
        <f t="array" ref="F5847">_xlfn.SWITCH($E5847,"Forecast",IFERROR(SUMIFS(INDEX('Forecast Input'!$A:$BO,,MATCH(TEXT($A5847,"0"),'Forecast Input'!$1:$1,0)),'Forecast Input'!$A:$A,Master!C5847,'Forecast Input'!$D:$D,Master!D5847),0),"Actual",SUMIFS('CMO Input'!$Q:$Q,'CMO Input'!$E:$E,Master!$A5847,'CMO Input'!$C:$C,Master!$C5847,'CMO Input'!$AJ:$AJ,Master!$D5847,'CMO Input'!$AU:$AU,Master!$F5843),"")</f>
        <v>0</v>
      </c>
    </row>
    <row r="5848" spans="1:6" x14ac:dyDescent="0.25">
      <c r="A5848" s="24">
        <v>28</v>
      </c>
      <c r="B5848" s="25">
        <v>44470</v>
      </c>
      <c r="C5848" s="24" t="s">
        <v>989</v>
      </c>
      <c r="D5848" s="24" t="s">
        <v>1470</v>
      </c>
      <c r="E5848" s="24" t="s">
        <v>1487</v>
      </c>
      <c r="F5848" cm="1">
        <f t="array" ref="F5848">_xlfn.SWITCH($E5848,"Forecast",IFERROR(SUMIFS(INDEX('Forecast Input'!$A:$BO,,MATCH(TEXT($A5848,"0"),'Forecast Input'!$1:$1,0)),'Forecast Input'!$A:$A,Master!C5848,'Forecast Input'!$D:$D,Master!D5848),0),"Actual",SUMIFS('CMO Input'!$Q:$Q,'CMO Input'!$E:$E,Master!$A5848,'CMO Input'!$C:$C,Master!$C5848,'CMO Input'!$AJ:$AJ,Master!$D5848,'CMO Input'!$AU:$AU,Master!$F5844),"")</f>
        <v>0</v>
      </c>
    </row>
    <row r="5849" spans="1:6" x14ac:dyDescent="0.25">
      <c r="A5849" s="24">
        <v>28</v>
      </c>
      <c r="B5849" s="25">
        <v>44470</v>
      </c>
      <c r="C5849" s="24" t="s">
        <v>181</v>
      </c>
      <c r="D5849" s="24" t="s">
        <v>1470</v>
      </c>
      <c r="E5849" s="24" t="s">
        <v>1489</v>
      </c>
      <c r="F5849" t="str" cm="1">
        <f t="array" ref="F5849">_xlfn.SWITCH($E5849,"Forecast",IFERROR(SUMIFS(INDEX('Forecast Input'!$A:$BO,,MATCH(TEXT($A5849,"0"),'Forecast Input'!$1:$1,0)),'Forecast Input'!$A:$A,Master!C5849,'Forecast Input'!$D:$D,Master!D5849),0),"Actual",SUMIFS('CMO Input'!$Q:$Q,'CMO Input'!$E:$E,Master!$A5849,'CMO Input'!$C:$C,Master!$C5849,'CMO Input'!$AJ:$AJ,Master!$D5849,'CMO Input'!$AU:$AU,Master!$F5845),"")</f>
        <v/>
      </c>
    </row>
    <row r="5850" spans="1:6" x14ac:dyDescent="0.25">
      <c r="A5850" s="24">
        <v>28</v>
      </c>
      <c r="B5850" s="25">
        <v>44470</v>
      </c>
      <c r="C5850" s="24" t="s">
        <v>181</v>
      </c>
      <c r="D5850" s="24" t="s">
        <v>1470</v>
      </c>
      <c r="E5850" s="24" t="s">
        <v>1488</v>
      </c>
      <c r="F5850" cm="1">
        <f t="array" ref="F5850">_xlfn.SWITCH($E5850,"Forecast",IFERROR(SUMIFS(INDEX('Forecast Input'!$A:$BO,,MATCH(TEXT($A5850,"0"),'Forecast Input'!$1:$1,0)),'Forecast Input'!$A:$A,Master!C5850,'Forecast Input'!$D:$D,Master!D5850),0),"Actual",SUMIFS('CMO Input'!$Q:$Q,'CMO Input'!$E:$E,Master!$A5850,'CMO Input'!$C:$C,Master!$C5850,'CMO Input'!$AJ:$AJ,Master!$D5850,'CMO Input'!$AU:$AU,Master!$F5846),"")</f>
        <v>0</v>
      </c>
    </row>
    <row r="5851" spans="1:6" x14ac:dyDescent="0.25">
      <c r="A5851" s="24">
        <v>28</v>
      </c>
      <c r="B5851" s="25">
        <v>44470</v>
      </c>
      <c r="C5851" s="24" t="s">
        <v>181</v>
      </c>
      <c r="D5851" s="24" t="s">
        <v>1470</v>
      </c>
      <c r="E5851" s="24" t="s">
        <v>1487</v>
      </c>
      <c r="F5851" cm="1">
        <f t="array" ref="F5851">_xlfn.SWITCH($E5851,"Forecast",IFERROR(SUMIFS(INDEX('Forecast Input'!$A:$BO,,MATCH(TEXT($A5851,"0"),'Forecast Input'!$1:$1,0)),'Forecast Input'!$A:$A,Master!C5851,'Forecast Input'!$D:$D,Master!D5851),0),"Actual",SUMIFS('CMO Input'!$Q:$Q,'CMO Input'!$E:$E,Master!$A5851,'CMO Input'!$C:$C,Master!$C5851,'CMO Input'!$AJ:$AJ,Master!$D5851,'CMO Input'!$AU:$AU,Master!$F5847),"")</f>
        <v>0</v>
      </c>
    </row>
    <row r="5852" spans="1:6" x14ac:dyDescent="0.25">
      <c r="A5852" s="24">
        <v>28</v>
      </c>
      <c r="B5852" s="25">
        <v>44470</v>
      </c>
      <c r="C5852" s="24" t="s">
        <v>424</v>
      </c>
      <c r="D5852" s="24" t="s">
        <v>1470</v>
      </c>
      <c r="E5852" s="24" t="s">
        <v>1489</v>
      </c>
      <c r="F5852" t="str" cm="1">
        <f t="array" ref="F5852">_xlfn.SWITCH($E5852,"Forecast",IFERROR(SUMIFS(INDEX('Forecast Input'!$A:$BO,,MATCH(TEXT($A5852,"0"),'Forecast Input'!$1:$1,0)),'Forecast Input'!$A:$A,Master!C5852,'Forecast Input'!$D:$D,Master!D5852),0),"Actual",SUMIFS('CMO Input'!$Q:$Q,'CMO Input'!$E:$E,Master!$A5852,'CMO Input'!$C:$C,Master!$C5852,'CMO Input'!$AJ:$AJ,Master!$D5852,'CMO Input'!$AU:$AU,Master!$F5848),"")</f>
        <v/>
      </c>
    </row>
    <row r="5853" spans="1:6" x14ac:dyDescent="0.25">
      <c r="A5853" s="24">
        <v>28</v>
      </c>
      <c r="B5853" s="25">
        <v>44470</v>
      </c>
      <c r="C5853" s="24" t="s">
        <v>424</v>
      </c>
      <c r="D5853" s="24" t="s">
        <v>1470</v>
      </c>
      <c r="E5853" s="24" t="s">
        <v>1488</v>
      </c>
      <c r="F5853" cm="1">
        <f t="array" ref="F5853">_xlfn.SWITCH($E5853,"Forecast",IFERROR(SUMIFS(INDEX('Forecast Input'!$A:$BO,,MATCH(TEXT($A5853,"0"),'Forecast Input'!$1:$1,0)),'Forecast Input'!$A:$A,Master!C5853,'Forecast Input'!$D:$D,Master!D5853),0),"Actual",SUMIFS('CMO Input'!$Q:$Q,'CMO Input'!$E:$E,Master!$A5853,'CMO Input'!$C:$C,Master!$C5853,'CMO Input'!$AJ:$AJ,Master!$D5853,'CMO Input'!$AU:$AU,Master!$F5849),"")</f>
        <v>0</v>
      </c>
    </row>
    <row r="5854" spans="1:6" x14ac:dyDescent="0.25">
      <c r="A5854" s="24">
        <v>28</v>
      </c>
      <c r="B5854" s="25">
        <v>44470</v>
      </c>
      <c r="C5854" s="24" t="s">
        <v>424</v>
      </c>
      <c r="D5854" s="24" t="s">
        <v>1470</v>
      </c>
      <c r="E5854" s="24" t="s">
        <v>1487</v>
      </c>
      <c r="F5854" cm="1">
        <f t="array" ref="F5854">_xlfn.SWITCH($E5854,"Forecast",IFERROR(SUMIFS(INDEX('Forecast Input'!$A:$BO,,MATCH(TEXT($A5854,"0"),'Forecast Input'!$1:$1,0)),'Forecast Input'!$A:$A,Master!C5854,'Forecast Input'!$D:$D,Master!D5854),0),"Actual",SUMIFS('CMO Input'!$Q:$Q,'CMO Input'!$E:$E,Master!$A5854,'CMO Input'!$C:$C,Master!$C5854,'CMO Input'!$AJ:$AJ,Master!$D5854,'CMO Input'!$AU:$AU,Master!$F5850),"")</f>
        <v>0</v>
      </c>
    </row>
    <row r="5855" spans="1:6" x14ac:dyDescent="0.25">
      <c r="A5855" s="24">
        <v>28</v>
      </c>
      <c r="B5855" s="25">
        <v>44470</v>
      </c>
      <c r="C5855" s="24" t="s">
        <v>141</v>
      </c>
      <c r="D5855" s="24" t="s">
        <v>1470</v>
      </c>
      <c r="E5855" s="24" t="s">
        <v>1489</v>
      </c>
      <c r="F5855" t="str" cm="1">
        <f t="array" ref="F5855">_xlfn.SWITCH($E5855,"Forecast",IFERROR(SUMIFS(INDEX('Forecast Input'!$A:$BO,,MATCH(TEXT($A5855,"0"),'Forecast Input'!$1:$1,0)),'Forecast Input'!$A:$A,Master!C5855,'Forecast Input'!$D:$D,Master!D5855),0),"Actual",SUMIFS('CMO Input'!$Q:$Q,'CMO Input'!$E:$E,Master!$A5855,'CMO Input'!$C:$C,Master!$C5855,'CMO Input'!$AJ:$AJ,Master!$D5855,'CMO Input'!$AU:$AU,Master!$F5851),"")</f>
        <v/>
      </c>
    </row>
    <row r="5856" spans="1:6" x14ac:dyDescent="0.25">
      <c r="A5856" s="24">
        <v>28</v>
      </c>
      <c r="B5856" s="25">
        <v>44470</v>
      </c>
      <c r="C5856" s="24" t="s">
        <v>141</v>
      </c>
      <c r="D5856" s="24" t="s">
        <v>1470</v>
      </c>
      <c r="E5856" s="24" t="s">
        <v>1488</v>
      </c>
      <c r="F5856" cm="1">
        <f t="array" ref="F5856">_xlfn.SWITCH($E5856,"Forecast",IFERROR(SUMIFS(INDEX('Forecast Input'!$A:$BO,,MATCH(TEXT($A5856,"0"),'Forecast Input'!$1:$1,0)),'Forecast Input'!$A:$A,Master!C5856,'Forecast Input'!$D:$D,Master!D5856),0),"Actual",SUMIFS('CMO Input'!$Q:$Q,'CMO Input'!$E:$E,Master!$A5856,'CMO Input'!$C:$C,Master!$C5856,'CMO Input'!$AJ:$AJ,Master!$D5856,'CMO Input'!$AU:$AU,Master!$F5852),"")</f>
        <v>0</v>
      </c>
    </row>
    <row r="5857" spans="1:6" x14ac:dyDescent="0.25">
      <c r="A5857" s="24">
        <v>28</v>
      </c>
      <c r="B5857" s="25">
        <v>44470</v>
      </c>
      <c r="C5857" s="24" t="s">
        <v>141</v>
      </c>
      <c r="D5857" s="24" t="s">
        <v>1470</v>
      </c>
      <c r="E5857" s="24" t="s">
        <v>1487</v>
      </c>
      <c r="F5857" cm="1">
        <f t="array" ref="F5857">_xlfn.SWITCH($E5857,"Forecast",IFERROR(SUMIFS(INDEX('Forecast Input'!$A:$BO,,MATCH(TEXT($A5857,"0"),'Forecast Input'!$1:$1,0)),'Forecast Input'!$A:$A,Master!C5857,'Forecast Input'!$D:$D,Master!D5857),0),"Actual",SUMIFS('CMO Input'!$Q:$Q,'CMO Input'!$E:$E,Master!$A5857,'CMO Input'!$C:$C,Master!$C5857,'CMO Input'!$AJ:$AJ,Master!$D5857,'CMO Input'!$AU:$AU,Master!$F5853),"")</f>
        <v>0</v>
      </c>
    </row>
    <row r="5858" spans="1:6" x14ac:dyDescent="0.25">
      <c r="A5858" s="24">
        <v>28</v>
      </c>
      <c r="B5858" s="25">
        <v>44470</v>
      </c>
      <c r="C5858" s="24" t="s">
        <v>127</v>
      </c>
      <c r="D5858" s="24" t="s">
        <v>1470</v>
      </c>
      <c r="E5858" s="24" t="s">
        <v>1489</v>
      </c>
      <c r="F5858" t="str" cm="1">
        <f t="array" ref="F5858">_xlfn.SWITCH($E5858,"Forecast",IFERROR(SUMIFS(INDEX('Forecast Input'!$A:$BO,,MATCH(TEXT($A5858,"0"),'Forecast Input'!$1:$1,0)),'Forecast Input'!$A:$A,Master!C5858,'Forecast Input'!$D:$D,Master!D5858),0),"Actual",SUMIFS('CMO Input'!$Q:$Q,'CMO Input'!$E:$E,Master!$A5858,'CMO Input'!$C:$C,Master!$C5858,'CMO Input'!$AJ:$AJ,Master!$D5858,'CMO Input'!$AU:$AU,Master!$F5854),"")</f>
        <v/>
      </c>
    </row>
    <row r="5859" spans="1:6" x14ac:dyDescent="0.25">
      <c r="A5859" s="24">
        <v>28</v>
      </c>
      <c r="B5859" s="25">
        <v>44470</v>
      </c>
      <c r="C5859" s="24" t="s">
        <v>127</v>
      </c>
      <c r="D5859" s="24" t="s">
        <v>1470</v>
      </c>
      <c r="E5859" s="24" t="s">
        <v>1488</v>
      </c>
      <c r="F5859" cm="1">
        <f t="array" ref="F5859">_xlfn.SWITCH($E5859,"Forecast",IFERROR(SUMIFS(INDEX('Forecast Input'!$A:$BO,,MATCH(TEXT($A5859,"0"),'Forecast Input'!$1:$1,0)),'Forecast Input'!$A:$A,Master!C5859,'Forecast Input'!$D:$D,Master!D5859),0),"Actual",SUMIFS('CMO Input'!$Q:$Q,'CMO Input'!$E:$E,Master!$A5859,'CMO Input'!$C:$C,Master!$C5859,'CMO Input'!$AJ:$AJ,Master!$D5859,'CMO Input'!$AU:$AU,Master!$F5855),"")</f>
        <v>0</v>
      </c>
    </row>
    <row r="5860" spans="1:6" x14ac:dyDescent="0.25">
      <c r="A5860" s="24">
        <v>28</v>
      </c>
      <c r="B5860" s="25">
        <v>44470</v>
      </c>
      <c r="C5860" s="24" t="s">
        <v>127</v>
      </c>
      <c r="D5860" s="24" t="s">
        <v>1470</v>
      </c>
      <c r="E5860" s="24" t="s">
        <v>1487</v>
      </c>
      <c r="F5860" cm="1">
        <f t="array" ref="F5860">_xlfn.SWITCH($E5860,"Forecast",IFERROR(SUMIFS(INDEX('Forecast Input'!$A:$BO,,MATCH(TEXT($A5860,"0"),'Forecast Input'!$1:$1,0)),'Forecast Input'!$A:$A,Master!C5860,'Forecast Input'!$D:$D,Master!D5860),0),"Actual",SUMIFS('CMO Input'!$Q:$Q,'CMO Input'!$E:$E,Master!$A5860,'CMO Input'!$C:$C,Master!$C5860,'CMO Input'!$AJ:$AJ,Master!$D5860,'CMO Input'!$AU:$AU,Master!$F5856),"")</f>
        <v>0</v>
      </c>
    </row>
    <row r="5861" spans="1:6" x14ac:dyDescent="0.25">
      <c r="A5861" s="24">
        <v>28</v>
      </c>
      <c r="B5861" s="25">
        <v>44470</v>
      </c>
      <c r="C5861" s="24" t="s">
        <v>44</v>
      </c>
      <c r="D5861" s="24" t="s">
        <v>1470</v>
      </c>
      <c r="E5861" s="24" t="s">
        <v>1489</v>
      </c>
      <c r="F5861" t="str" cm="1">
        <f t="array" ref="F5861">_xlfn.SWITCH($E5861,"Forecast",IFERROR(SUMIFS(INDEX('Forecast Input'!$A:$BO,,MATCH(TEXT($A5861,"0"),'Forecast Input'!$1:$1,0)),'Forecast Input'!$A:$A,Master!C5861,'Forecast Input'!$D:$D,Master!D5861),0),"Actual",SUMIFS('CMO Input'!$Q:$Q,'CMO Input'!$E:$E,Master!$A5861,'CMO Input'!$C:$C,Master!$C5861,'CMO Input'!$AJ:$AJ,Master!$D5861,'CMO Input'!$AU:$AU,Master!$F5857),"")</f>
        <v/>
      </c>
    </row>
    <row r="5862" spans="1:6" x14ac:dyDescent="0.25">
      <c r="A5862" s="24">
        <v>28</v>
      </c>
      <c r="B5862" s="25">
        <v>44470</v>
      </c>
      <c r="C5862" s="24" t="s">
        <v>44</v>
      </c>
      <c r="D5862" s="24" t="s">
        <v>1470</v>
      </c>
      <c r="E5862" s="24" t="s">
        <v>1488</v>
      </c>
      <c r="F5862" cm="1">
        <f t="array" ref="F5862">_xlfn.SWITCH($E5862,"Forecast",IFERROR(SUMIFS(INDEX('Forecast Input'!$A:$BO,,MATCH(TEXT($A5862,"0"),'Forecast Input'!$1:$1,0)),'Forecast Input'!$A:$A,Master!C5862,'Forecast Input'!$D:$D,Master!D5862),0),"Actual",SUMIFS('CMO Input'!$Q:$Q,'CMO Input'!$E:$E,Master!$A5862,'CMO Input'!$C:$C,Master!$C5862,'CMO Input'!$AJ:$AJ,Master!$D5862,'CMO Input'!$AU:$AU,Master!$F5858),"")</f>
        <v>0</v>
      </c>
    </row>
    <row r="5863" spans="1:6" x14ac:dyDescent="0.25">
      <c r="A5863" s="24">
        <v>28</v>
      </c>
      <c r="B5863" s="25">
        <v>44470</v>
      </c>
      <c r="C5863" s="24" t="s">
        <v>44</v>
      </c>
      <c r="D5863" s="24" t="s">
        <v>1470</v>
      </c>
      <c r="E5863" s="24" t="s">
        <v>1487</v>
      </c>
      <c r="F5863" cm="1">
        <f t="array" ref="F5863">_xlfn.SWITCH($E5863,"Forecast",IFERROR(SUMIFS(INDEX('Forecast Input'!$A:$BO,,MATCH(TEXT($A5863,"0"),'Forecast Input'!$1:$1,0)),'Forecast Input'!$A:$A,Master!C5863,'Forecast Input'!$D:$D,Master!D5863),0),"Actual",SUMIFS('CMO Input'!$Q:$Q,'CMO Input'!$E:$E,Master!$A5863,'CMO Input'!$C:$C,Master!$C5863,'CMO Input'!$AJ:$AJ,Master!$D5863,'CMO Input'!$AU:$AU,Master!$F5859),"")</f>
        <v>0</v>
      </c>
    </row>
    <row r="5864" spans="1:6" x14ac:dyDescent="0.25">
      <c r="A5864" s="24">
        <v>28</v>
      </c>
      <c r="B5864" s="25">
        <v>44470</v>
      </c>
      <c r="C5864" s="24" t="s">
        <v>780</v>
      </c>
      <c r="D5864" s="24" t="s">
        <v>827</v>
      </c>
      <c r="E5864" s="24" t="s">
        <v>1489</v>
      </c>
      <c r="F5864" t="str" cm="1">
        <f t="array" ref="F5864">_xlfn.SWITCH($E5864,"Forecast",IFERROR(SUMIFS(INDEX('Forecast Input'!$A:$BO,,MATCH(TEXT($A5864,"0"),'Forecast Input'!$1:$1,0)),'Forecast Input'!$A:$A,Master!C5864,'Forecast Input'!$D:$D,Master!D5864),0),"Actual",SUMIFS('CMO Input'!$Q:$Q,'CMO Input'!$E:$E,Master!$A5864,'CMO Input'!$C:$C,Master!$C5864,'CMO Input'!$AJ:$AJ,Master!$D5864,'CMO Input'!$AU:$AU,Master!$F5860),"")</f>
        <v/>
      </c>
    </row>
    <row r="5865" spans="1:6" x14ac:dyDescent="0.25">
      <c r="A5865" s="24">
        <v>28</v>
      </c>
      <c r="B5865" s="25">
        <v>44470</v>
      </c>
      <c r="C5865" s="24" t="s">
        <v>780</v>
      </c>
      <c r="D5865" s="24" t="s">
        <v>827</v>
      </c>
      <c r="E5865" s="24" t="s">
        <v>1488</v>
      </c>
      <c r="F5865" cm="1">
        <f t="array" ref="F5865">_xlfn.SWITCH($E5865,"Forecast",IFERROR(SUMIFS(INDEX('Forecast Input'!$A:$BO,,MATCH(TEXT($A5865,"0"),'Forecast Input'!$1:$1,0)),'Forecast Input'!$A:$A,Master!C5865,'Forecast Input'!$D:$D,Master!D5865),0),"Actual",SUMIFS('CMO Input'!$Q:$Q,'CMO Input'!$E:$E,Master!$A5865,'CMO Input'!$C:$C,Master!$C5865,'CMO Input'!$AJ:$AJ,Master!$D5865,'CMO Input'!$AU:$AU,Master!$F5861),"")</f>
        <v>197.52999999999997</v>
      </c>
    </row>
    <row r="5866" spans="1:6" x14ac:dyDescent="0.25">
      <c r="A5866" s="24">
        <v>28</v>
      </c>
      <c r="B5866" s="25">
        <v>44470</v>
      </c>
      <c r="C5866" s="24" t="s">
        <v>780</v>
      </c>
      <c r="D5866" s="24" t="s">
        <v>827</v>
      </c>
      <c r="E5866" s="24" t="s">
        <v>1487</v>
      </c>
      <c r="F5866" cm="1">
        <f t="array" ref="F5866">_xlfn.SWITCH($E5866,"Forecast",IFERROR(SUMIFS(INDEX('Forecast Input'!$A:$BO,,MATCH(TEXT($A5866,"0"),'Forecast Input'!$1:$1,0)),'Forecast Input'!$A:$A,Master!C5866,'Forecast Input'!$D:$D,Master!D5866),0),"Actual",SUMIFS('CMO Input'!$Q:$Q,'CMO Input'!$E:$E,Master!$A5866,'CMO Input'!$C:$C,Master!$C5866,'CMO Input'!$AJ:$AJ,Master!$D5866,'CMO Input'!$AU:$AU,Master!$F5862),"")</f>
        <v>0</v>
      </c>
    </row>
    <row r="5867" spans="1:6" x14ac:dyDescent="0.25">
      <c r="A5867" s="24">
        <v>28</v>
      </c>
      <c r="B5867" s="25">
        <v>44470</v>
      </c>
      <c r="C5867" s="24" t="s">
        <v>989</v>
      </c>
      <c r="D5867" s="24" t="s">
        <v>827</v>
      </c>
      <c r="E5867" s="24" t="s">
        <v>1489</v>
      </c>
      <c r="F5867" t="str" cm="1">
        <f t="array" ref="F5867">_xlfn.SWITCH($E5867,"Forecast",IFERROR(SUMIFS(INDEX('Forecast Input'!$A:$BO,,MATCH(TEXT($A5867,"0"),'Forecast Input'!$1:$1,0)),'Forecast Input'!$A:$A,Master!C5867,'Forecast Input'!$D:$D,Master!D5867),0),"Actual",SUMIFS('CMO Input'!$Q:$Q,'CMO Input'!$E:$E,Master!$A5867,'CMO Input'!$C:$C,Master!$C5867,'CMO Input'!$AJ:$AJ,Master!$D5867,'CMO Input'!$AU:$AU,Master!$F5863),"")</f>
        <v/>
      </c>
    </row>
    <row r="5868" spans="1:6" x14ac:dyDescent="0.25">
      <c r="A5868" s="24">
        <v>28</v>
      </c>
      <c r="B5868" s="25">
        <v>44470</v>
      </c>
      <c r="C5868" s="24" t="s">
        <v>989</v>
      </c>
      <c r="D5868" s="24" t="s">
        <v>827</v>
      </c>
      <c r="E5868" s="24" t="s">
        <v>1488</v>
      </c>
      <c r="F5868" cm="1">
        <f t="array" ref="F5868">_xlfn.SWITCH($E5868,"Forecast",IFERROR(SUMIFS(INDEX('Forecast Input'!$A:$BO,,MATCH(TEXT($A5868,"0"),'Forecast Input'!$1:$1,0)),'Forecast Input'!$A:$A,Master!C5868,'Forecast Input'!$D:$D,Master!D5868),0),"Actual",SUMIFS('CMO Input'!$Q:$Q,'CMO Input'!$E:$E,Master!$A5868,'CMO Input'!$C:$C,Master!$C5868,'CMO Input'!$AJ:$AJ,Master!$D5868,'CMO Input'!$AU:$AU,Master!$F5864),"")</f>
        <v>611.84999999999991</v>
      </c>
    </row>
    <row r="5869" spans="1:6" x14ac:dyDescent="0.25">
      <c r="A5869" s="24">
        <v>28</v>
      </c>
      <c r="B5869" s="25">
        <v>44470</v>
      </c>
      <c r="C5869" s="24" t="s">
        <v>989</v>
      </c>
      <c r="D5869" s="24" t="s">
        <v>827</v>
      </c>
      <c r="E5869" s="24" t="s">
        <v>1487</v>
      </c>
      <c r="F5869" cm="1">
        <f t="array" ref="F5869">_xlfn.SWITCH($E5869,"Forecast",IFERROR(SUMIFS(INDEX('Forecast Input'!$A:$BO,,MATCH(TEXT($A5869,"0"),'Forecast Input'!$1:$1,0)),'Forecast Input'!$A:$A,Master!C5869,'Forecast Input'!$D:$D,Master!D5869),0),"Actual",SUMIFS('CMO Input'!$Q:$Q,'CMO Input'!$E:$E,Master!$A5869,'CMO Input'!$C:$C,Master!$C5869,'CMO Input'!$AJ:$AJ,Master!$D5869,'CMO Input'!$AU:$AU,Master!$F5865),"")</f>
        <v>0</v>
      </c>
    </row>
    <row r="5870" spans="1:6" x14ac:dyDescent="0.25">
      <c r="A5870" s="24">
        <v>28</v>
      </c>
      <c r="B5870" s="25">
        <v>44470</v>
      </c>
      <c r="C5870" s="24" t="s">
        <v>181</v>
      </c>
      <c r="D5870" s="24" t="s">
        <v>827</v>
      </c>
      <c r="E5870" s="24" t="s">
        <v>1489</v>
      </c>
      <c r="F5870" t="str" cm="1">
        <f t="array" ref="F5870">_xlfn.SWITCH($E5870,"Forecast",IFERROR(SUMIFS(INDEX('Forecast Input'!$A:$BO,,MATCH(TEXT($A5870,"0"),'Forecast Input'!$1:$1,0)),'Forecast Input'!$A:$A,Master!C5870,'Forecast Input'!$D:$D,Master!D5870),0),"Actual",SUMIFS('CMO Input'!$Q:$Q,'CMO Input'!$E:$E,Master!$A5870,'CMO Input'!$C:$C,Master!$C5870,'CMO Input'!$AJ:$AJ,Master!$D5870,'CMO Input'!$AU:$AU,Master!$F5866),"")</f>
        <v/>
      </c>
    </row>
    <row r="5871" spans="1:6" x14ac:dyDescent="0.25">
      <c r="A5871" s="24">
        <v>28</v>
      </c>
      <c r="B5871" s="25">
        <v>44470</v>
      </c>
      <c r="C5871" s="24" t="s">
        <v>181</v>
      </c>
      <c r="D5871" s="24" t="s">
        <v>827</v>
      </c>
      <c r="E5871" s="24" t="s">
        <v>1488</v>
      </c>
      <c r="F5871" cm="1">
        <f t="array" ref="F5871">_xlfn.SWITCH($E5871,"Forecast",IFERROR(SUMIFS(INDEX('Forecast Input'!$A:$BO,,MATCH(TEXT($A5871,"0"),'Forecast Input'!$1:$1,0)),'Forecast Input'!$A:$A,Master!C5871,'Forecast Input'!$D:$D,Master!D5871),0),"Actual",SUMIFS('CMO Input'!$Q:$Q,'CMO Input'!$E:$E,Master!$A5871,'CMO Input'!$C:$C,Master!$C5871,'CMO Input'!$AJ:$AJ,Master!$D5871,'CMO Input'!$AU:$AU,Master!$F5867),"")</f>
        <v>0</v>
      </c>
    </row>
    <row r="5872" spans="1:6" x14ac:dyDescent="0.25">
      <c r="A5872" s="24">
        <v>28</v>
      </c>
      <c r="B5872" s="25">
        <v>44470</v>
      </c>
      <c r="C5872" s="24" t="s">
        <v>181</v>
      </c>
      <c r="D5872" s="24" t="s">
        <v>827</v>
      </c>
      <c r="E5872" s="24" t="s">
        <v>1487</v>
      </c>
      <c r="F5872" cm="1">
        <f t="array" ref="F5872">_xlfn.SWITCH($E5872,"Forecast",IFERROR(SUMIFS(INDEX('Forecast Input'!$A:$BO,,MATCH(TEXT($A5872,"0"),'Forecast Input'!$1:$1,0)),'Forecast Input'!$A:$A,Master!C5872,'Forecast Input'!$D:$D,Master!D5872),0),"Actual",SUMIFS('CMO Input'!$Q:$Q,'CMO Input'!$E:$E,Master!$A5872,'CMO Input'!$C:$C,Master!$C5872,'CMO Input'!$AJ:$AJ,Master!$D5872,'CMO Input'!$AU:$AU,Master!$F5868),"")</f>
        <v>0</v>
      </c>
    </row>
    <row r="5873" spans="1:6" x14ac:dyDescent="0.25">
      <c r="A5873" s="24">
        <v>28</v>
      </c>
      <c r="B5873" s="25">
        <v>44470</v>
      </c>
      <c r="C5873" s="24" t="s">
        <v>424</v>
      </c>
      <c r="D5873" s="24" t="s">
        <v>827</v>
      </c>
      <c r="E5873" s="24" t="s">
        <v>1489</v>
      </c>
      <c r="F5873" t="str" cm="1">
        <f t="array" ref="F5873">_xlfn.SWITCH($E5873,"Forecast",IFERROR(SUMIFS(INDEX('Forecast Input'!$A:$BO,,MATCH(TEXT($A5873,"0"),'Forecast Input'!$1:$1,0)),'Forecast Input'!$A:$A,Master!C5873,'Forecast Input'!$D:$D,Master!D5873),0),"Actual",SUMIFS('CMO Input'!$Q:$Q,'CMO Input'!$E:$E,Master!$A5873,'CMO Input'!$C:$C,Master!$C5873,'CMO Input'!$AJ:$AJ,Master!$D5873,'CMO Input'!$AU:$AU,Master!$F5869),"")</f>
        <v/>
      </c>
    </row>
    <row r="5874" spans="1:6" x14ac:dyDescent="0.25">
      <c r="A5874" s="24">
        <v>28</v>
      </c>
      <c r="B5874" s="25">
        <v>44470</v>
      </c>
      <c r="C5874" s="24" t="s">
        <v>424</v>
      </c>
      <c r="D5874" s="24" t="s">
        <v>827</v>
      </c>
      <c r="E5874" s="24" t="s">
        <v>1488</v>
      </c>
      <c r="F5874" cm="1">
        <f t="array" ref="F5874">_xlfn.SWITCH($E5874,"Forecast",IFERROR(SUMIFS(INDEX('Forecast Input'!$A:$BO,,MATCH(TEXT($A5874,"0"),'Forecast Input'!$1:$1,0)),'Forecast Input'!$A:$A,Master!C5874,'Forecast Input'!$D:$D,Master!D5874),0),"Actual",SUMIFS('CMO Input'!$Q:$Q,'CMO Input'!$E:$E,Master!$A5874,'CMO Input'!$C:$C,Master!$C5874,'CMO Input'!$AJ:$AJ,Master!$D5874,'CMO Input'!$AU:$AU,Master!$F5870),"")</f>
        <v>0</v>
      </c>
    </row>
    <row r="5875" spans="1:6" x14ac:dyDescent="0.25">
      <c r="A5875" s="24">
        <v>28</v>
      </c>
      <c r="B5875" s="25">
        <v>44470</v>
      </c>
      <c r="C5875" s="24" t="s">
        <v>424</v>
      </c>
      <c r="D5875" s="24" t="s">
        <v>827</v>
      </c>
      <c r="E5875" s="24" t="s">
        <v>1487</v>
      </c>
      <c r="F5875" cm="1">
        <f t="array" ref="F5875">_xlfn.SWITCH($E5875,"Forecast",IFERROR(SUMIFS(INDEX('Forecast Input'!$A:$BO,,MATCH(TEXT($A5875,"0"),'Forecast Input'!$1:$1,0)),'Forecast Input'!$A:$A,Master!C5875,'Forecast Input'!$D:$D,Master!D5875),0),"Actual",SUMIFS('CMO Input'!$Q:$Q,'CMO Input'!$E:$E,Master!$A5875,'CMO Input'!$C:$C,Master!$C5875,'CMO Input'!$AJ:$AJ,Master!$D5875,'CMO Input'!$AU:$AU,Master!$F5871),"")</f>
        <v>0</v>
      </c>
    </row>
    <row r="5876" spans="1:6" x14ac:dyDescent="0.25">
      <c r="A5876" s="24">
        <v>28</v>
      </c>
      <c r="B5876" s="25">
        <v>44470</v>
      </c>
      <c r="C5876" s="24" t="s">
        <v>141</v>
      </c>
      <c r="D5876" s="24" t="s">
        <v>827</v>
      </c>
      <c r="E5876" s="24" t="s">
        <v>1489</v>
      </c>
      <c r="F5876" t="str" cm="1">
        <f t="array" ref="F5876">_xlfn.SWITCH($E5876,"Forecast",IFERROR(SUMIFS(INDEX('Forecast Input'!$A:$BO,,MATCH(TEXT($A5876,"0"),'Forecast Input'!$1:$1,0)),'Forecast Input'!$A:$A,Master!C5876,'Forecast Input'!$D:$D,Master!D5876),0),"Actual",SUMIFS('CMO Input'!$Q:$Q,'CMO Input'!$E:$E,Master!$A5876,'CMO Input'!$C:$C,Master!$C5876,'CMO Input'!$AJ:$AJ,Master!$D5876,'CMO Input'!$AU:$AU,Master!$F5872),"")</f>
        <v/>
      </c>
    </row>
    <row r="5877" spans="1:6" x14ac:dyDescent="0.25">
      <c r="A5877" s="24">
        <v>28</v>
      </c>
      <c r="B5877" s="25">
        <v>44470</v>
      </c>
      <c r="C5877" s="24" t="s">
        <v>141</v>
      </c>
      <c r="D5877" s="24" t="s">
        <v>827</v>
      </c>
      <c r="E5877" s="24" t="s">
        <v>1488</v>
      </c>
      <c r="F5877" cm="1">
        <f t="array" ref="F5877">_xlfn.SWITCH($E5877,"Forecast",IFERROR(SUMIFS(INDEX('Forecast Input'!$A:$BO,,MATCH(TEXT($A5877,"0"),'Forecast Input'!$1:$1,0)),'Forecast Input'!$A:$A,Master!C5877,'Forecast Input'!$D:$D,Master!D5877),0),"Actual",SUMIFS('CMO Input'!$Q:$Q,'CMO Input'!$E:$E,Master!$A5877,'CMO Input'!$C:$C,Master!$C5877,'CMO Input'!$AJ:$AJ,Master!$D5877,'CMO Input'!$AU:$AU,Master!$F5873),"")</f>
        <v>0</v>
      </c>
    </row>
    <row r="5878" spans="1:6" x14ac:dyDescent="0.25">
      <c r="A5878" s="24">
        <v>28</v>
      </c>
      <c r="B5878" s="25">
        <v>44470</v>
      </c>
      <c r="C5878" s="24" t="s">
        <v>141</v>
      </c>
      <c r="D5878" s="24" t="s">
        <v>827</v>
      </c>
      <c r="E5878" s="24" t="s">
        <v>1487</v>
      </c>
      <c r="F5878" cm="1">
        <f t="array" ref="F5878">_xlfn.SWITCH($E5878,"Forecast",IFERROR(SUMIFS(INDEX('Forecast Input'!$A:$BO,,MATCH(TEXT($A5878,"0"),'Forecast Input'!$1:$1,0)),'Forecast Input'!$A:$A,Master!C5878,'Forecast Input'!$D:$D,Master!D5878),0),"Actual",SUMIFS('CMO Input'!$Q:$Q,'CMO Input'!$E:$E,Master!$A5878,'CMO Input'!$C:$C,Master!$C5878,'CMO Input'!$AJ:$AJ,Master!$D5878,'CMO Input'!$AU:$AU,Master!$F5874),"")</f>
        <v>0</v>
      </c>
    </row>
    <row r="5879" spans="1:6" x14ac:dyDescent="0.25">
      <c r="A5879" s="24">
        <v>28</v>
      </c>
      <c r="B5879" s="25">
        <v>44470</v>
      </c>
      <c r="C5879" s="24" t="s">
        <v>127</v>
      </c>
      <c r="D5879" s="24" t="s">
        <v>827</v>
      </c>
      <c r="E5879" s="24" t="s">
        <v>1489</v>
      </c>
      <c r="F5879" t="str" cm="1">
        <f t="array" ref="F5879">_xlfn.SWITCH($E5879,"Forecast",IFERROR(SUMIFS(INDEX('Forecast Input'!$A:$BO,,MATCH(TEXT($A5879,"0"),'Forecast Input'!$1:$1,0)),'Forecast Input'!$A:$A,Master!C5879,'Forecast Input'!$D:$D,Master!D5879),0),"Actual",SUMIFS('CMO Input'!$Q:$Q,'CMO Input'!$E:$E,Master!$A5879,'CMO Input'!$C:$C,Master!$C5879,'CMO Input'!$AJ:$AJ,Master!$D5879,'CMO Input'!$AU:$AU,Master!$F5875),"")</f>
        <v/>
      </c>
    </row>
    <row r="5880" spans="1:6" x14ac:dyDescent="0.25">
      <c r="A5880" s="24">
        <v>28</v>
      </c>
      <c r="B5880" s="25">
        <v>44470</v>
      </c>
      <c r="C5880" s="24" t="s">
        <v>127</v>
      </c>
      <c r="D5880" s="24" t="s">
        <v>827</v>
      </c>
      <c r="E5880" s="24" t="s">
        <v>1488</v>
      </c>
      <c r="F5880" cm="1">
        <f t="array" ref="F5880">_xlfn.SWITCH($E5880,"Forecast",IFERROR(SUMIFS(INDEX('Forecast Input'!$A:$BO,,MATCH(TEXT($A5880,"0"),'Forecast Input'!$1:$1,0)),'Forecast Input'!$A:$A,Master!C5880,'Forecast Input'!$D:$D,Master!D5880),0),"Actual",SUMIFS('CMO Input'!$Q:$Q,'CMO Input'!$E:$E,Master!$A5880,'CMO Input'!$C:$C,Master!$C5880,'CMO Input'!$AJ:$AJ,Master!$D5880,'CMO Input'!$AU:$AU,Master!$F5876),"")</f>
        <v>0</v>
      </c>
    </row>
    <row r="5881" spans="1:6" x14ac:dyDescent="0.25">
      <c r="A5881" s="24">
        <v>29</v>
      </c>
      <c r="B5881" s="25">
        <v>44470</v>
      </c>
      <c r="C5881" s="24" t="s">
        <v>127</v>
      </c>
      <c r="D5881" s="24" t="s">
        <v>827</v>
      </c>
      <c r="E5881" s="24" t="s">
        <v>1487</v>
      </c>
      <c r="F5881" cm="1">
        <f t="array" ref="F5881">_xlfn.SWITCH($E5881,"Forecast",IFERROR(SUMIFS(INDEX('Forecast Input'!$A:$BO,,MATCH(TEXT($A5881,"0"),'Forecast Input'!$1:$1,0)),'Forecast Input'!$A:$A,Master!C5881,'Forecast Input'!$D:$D,Master!D5881),0),"Actual",SUMIFS('CMO Input'!$Q:$Q,'CMO Input'!$E:$E,Master!$A5881,'CMO Input'!$C:$C,Master!$C5881,'CMO Input'!$AJ:$AJ,Master!$D5881,'CMO Input'!$AU:$AU,Master!$F5877),"")</f>
        <v>0</v>
      </c>
    </row>
    <row r="5882" spans="1:6" x14ac:dyDescent="0.25">
      <c r="A5882" s="24">
        <v>29</v>
      </c>
      <c r="B5882" s="25">
        <v>44470</v>
      </c>
      <c r="C5882" s="24" t="s">
        <v>44</v>
      </c>
      <c r="D5882" s="24" t="s">
        <v>827</v>
      </c>
      <c r="E5882" s="24" t="s">
        <v>1489</v>
      </c>
      <c r="F5882" t="str" cm="1">
        <f t="array" ref="F5882">_xlfn.SWITCH($E5882,"Forecast",IFERROR(SUMIFS(INDEX('Forecast Input'!$A:$BO,,MATCH(TEXT($A5882,"0"),'Forecast Input'!$1:$1,0)),'Forecast Input'!$A:$A,Master!C5882,'Forecast Input'!$D:$D,Master!D5882),0),"Actual",SUMIFS('CMO Input'!$Q:$Q,'CMO Input'!$E:$E,Master!$A5882,'CMO Input'!$C:$C,Master!$C5882,'CMO Input'!$AJ:$AJ,Master!$D5882,'CMO Input'!$AU:$AU,Master!$F5878),"")</f>
        <v/>
      </c>
    </row>
    <row r="5883" spans="1:6" x14ac:dyDescent="0.25">
      <c r="A5883" s="24">
        <v>29</v>
      </c>
      <c r="B5883" s="25">
        <v>44470</v>
      </c>
      <c r="C5883" s="24" t="s">
        <v>44</v>
      </c>
      <c r="D5883" s="24" t="s">
        <v>827</v>
      </c>
      <c r="E5883" s="24" t="s">
        <v>1488</v>
      </c>
      <c r="F5883" cm="1">
        <f t="array" ref="F5883">_xlfn.SWITCH($E5883,"Forecast",IFERROR(SUMIFS(INDEX('Forecast Input'!$A:$BO,,MATCH(TEXT($A5883,"0"),'Forecast Input'!$1:$1,0)),'Forecast Input'!$A:$A,Master!C5883,'Forecast Input'!$D:$D,Master!D5883),0),"Actual",SUMIFS('CMO Input'!$Q:$Q,'CMO Input'!$E:$E,Master!$A5883,'CMO Input'!$C:$C,Master!$C5883,'CMO Input'!$AJ:$AJ,Master!$D5883,'CMO Input'!$AU:$AU,Master!$F5879),"")</f>
        <v>0</v>
      </c>
    </row>
    <row r="5884" spans="1:6" x14ac:dyDescent="0.25">
      <c r="A5884" s="24">
        <v>28</v>
      </c>
      <c r="B5884" s="25">
        <v>44470</v>
      </c>
      <c r="C5884" s="24" t="s">
        <v>44</v>
      </c>
      <c r="D5884" s="24" t="s">
        <v>827</v>
      </c>
      <c r="E5884" s="24" t="s">
        <v>1487</v>
      </c>
      <c r="F5884" cm="1">
        <f t="array" ref="F5884">_xlfn.SWITCH($E5884,"Forecast",IFERROR(SUMIFS(INDEX('Forecast Input'!$A:$BO,,MATCH(TEXT($A5884,"0"),'Forecast Input'!$1:$1,0)),'Forecast Input'!$A:$A,Master!C5884,'Forecast Input'!$D:$D,Master!D5884),0),"Actual",SUMIFS('CMO Input'!$Q:$Q,'CMO Input'!$E:$E,Master!$A5884,'CMO Input'!$C:$C,Master!$C5884,'CMO Input'!$AJ:$AJ,Master!$D5884,'CMO Input'!$AU:$AU,Master!$F5880),"")</f>
        <v>0</v>
      </c>
    </row>
    <row r="5885" spans="1:6" x14ac:dyDescent="0.25">
      <c r="A5885" s="24">
        <v>29</v>
      </c>
      <c r="B5885" s="25">
        <v>44470</v>
      </c>
      <c r="C5885" s="24" t="s">
        <v>780</v>
      </c>
      <c r="D5885" s="24" t="s">
        <v>10</v>
      </c>
      <c r="E5885" s="24" t="s">
        <v>1489</v>
      </c>
      <c r="F5885" t="str" cm="1">
        <f t="array" ref="F5885">_xlfn.SWITCH($E5885,"Forecast",IFERROR(SUMIFS(INDEX('Forecast Input'!$A:$BO,,MATCH(TEXT($A5885,"0"),'Forecast Input'!$1:$1,0)),'Forecast Input'!$A:$A,Master!C5885,'Forecast Input'!$D:$D,Master!D5885),0),"Actual",SUMIFS('CMO Input'!$Q:$Q,'CMO Input'!$E:$E,Master!$A5885,'CMO Input'!$C:$C,Master!$C5885,'CMO Input'!$AJ:$AJ,Master!$D5885,'CMO Input'!$AU:$AU,Master!$F5881),"")</f>
        <v/>
      </c>
    </row>
    <row r="5886" spans="1:6" x14ac:dyDescent="0.25">
      <c r="A5886" s="24">
        <v>29</v>
      </c>
      <c r="B5886" s="25">
        <v>44470</v>
      </c>
      <c r="C5886" s="24" t="s">
        <v>780</v>
      </c>
      <c r="D5886" s="24" t="s">
        <v>10</v>
      </c>
      <c r="E5886" s="24" t="s">
        <v>1488</v>
      </c>
      <c r="F5886" cm="1">
        <f t="array" ref="F5886">_xlfn.SWITCH($E5886,"Forecast",IFERROR(SUMIFS(INDEX('Forecast Input'!$A:$BO,,MATCH(TEXT($A5886,"0"),'Forecast Input'!$1:$1,0)),'Forecast Input'!$A:$A,Master!C5886,'Forecast Input'!$D:$D,Master!D5886),0),"Actual",SUMIFS('CMO Input'!$Q:$Q,'CMO Input'!$E:$E,Master!$A5886,'CMO Input'!$C:$C,Master!$C5886,'CMO Input'!$AJ:$AJ,Master!$D5886,'CMO Input'!$AU:$AU,Master!$F5882),"")</f>
        <v>0</v>
      </c>
    </row>
    <row r="5887" spans="1:6" x14ac:dyDescent="0.25">
      <c r="A5887" s="24">
        <v>29</v>
      </c>
      <c r="B5887" s="25">
        <v>44470</v>
      </c>
      <c r="C5887" s="24" t="s">
        <v>780</v>
      </c>
      <c r="D5887" s="24" t="s">
        <v>10</v>
      </c>
      <c r="E5887" s="24" t="s">
        <v>1487</v>
      </c>
      <c r="F5887" cm="1">
        <f t="array" ref="F5887">_xlfn.SWITCH($E5887,"Forecast",IFERROR(SUMIFS(INDEX('Forecast Input'!$A:$BO,,MATCH(TEXT($A5887,"0"),'Forecast Input'!$1:$1,0)),'Forecast Input'!$A:$A,Master!C5887,'Forecast Input'!$D:$D,Master!D5887),0),"Actual",SUMIFS('CMO Input'!$Q:$Q,'CMO Input'!$E:$E,Master!$A5887,'CMO Input'!$C:$C,Master!$C5887,'CMO Input'!$AJ:$AJ,Master!$D5887,'CMO Input'!$AU:$AU,Master!$F5883),"")</f>
        <v>0</v>
      </c>
    </row>
    <row r="5888" spans="1:6" x14ac:dyDescent="0.25">
      <c r="A5888" s="24">
        <v>29</v>
      </c>
      <c r="B5888" s="25">
        <v>44470</v>
      </c>
      <c r="C5888" s="24" t="s">
        <v>780</v>
      </c>
      <c r="D5888" s="24" t="s">
        <v>61</v>
      </c>
      <c r="E5888" s="24" t="s">
        <v>1489</v>
      </c>
      <c r="F5888" t="str" cm="1">
        <f t="array" ref="F5888">_xlfn.SWITCH($E5888,"Forecast",IFERROR(SUMIFS(INDEX('Forecast Input'!$A:$BO,,MATCH(TEXT($A5888,"0"),'Forecast Input'!$1:$1,0)),'Forecast Input'!$A:$A,Master!C5888,'Forecast Input'!$D:$D,Master!D5888),0),"Actual",SUMIFS('CMO Input'!$Q:$Q,'CMO Input'!$E:$E,Master!$A5888,'CMO Input'!$C:$C,Master!$C5888,'CMO Input'!$AJ:$AJ,Master!$D5888,'CMO Input'!$AU:$AU,Master!$F5884),"")</f>
        <v/>
      </c>
    </row>
    <row r="5889" spans="1:6" x14ac:dyDescent="0.25">
      <c r="A5889" s="24">
        <v>29</v>
      </c>
      <c r="B5889" s="25">
        <v>44470</v>
      </c>
      <c r="C5889" s="24" t="s">
        <v>780</v>
      </c>
      <c r="D5889" s="24" t="s">
        <v>61</v>
      </c>
      <c r="E5889" s="24" t="s">
        <v>1488</v>
      </c>
      <c r="F5889" cm="1">
        <f t="array" ref="F5889">_xlfn.SWITCH($E5889,"Forecast",IFERROR(SUMIFS(INDEX('Forecast Input'!$A:$BO,,MATCH(TEXT($A5889,"0"),'Forecast Input'!$1:$1,0)),'Forecast Input'!$A:$A,Master!C5889,'Forecast Input'!$D:$D,Master!D5889),0),"Actual",SUMIFS('CMO Input'!$Q:$Q,'CMO Input'!$E:$E,Master!$A5889,'CMO Input'!$C:$C,Master!$C5889,'CMO Input'!$AJ:$AJ,Master!$D5889,'CMO Input'!$AU:$AU,Master!$F5885),"")</f>
        <v>514.69000000000005</v>
      </c>
    </row>
    <row r="5890" spans="1:6" x14ac:dyDescent="0.25">
      <c r="A5890" s="24">
        <v>29</v>
      </c>
      <c r="B5890" s="25">
        <v>44470</v>
      </c>
      <c r="C5890" s="24" t="s">
        <v>780</v>
      </c>
      <c r="D5890" s="24" t="s">
        <v>61</v>
      </c>
      <c r="E5890" s="24" t="s">
        <v>1487</v>
      </c>
      <c r="F5890" cm="1">
        <f t="array" ref="F5890">_xlfn.SWITCH($E5890,"Forecast",IFERROR(SUMIFS(INDEX('Forecast Input'!$A:$BO,,MATCH(TEXT($A5890,"0"),'Forecast Input'!$1:$1,0)),'Forecast Input'!$A:$A,Master!C5890,'Forecast Input'!$D:$D,Master!D5890),0),"Actual",SUMIFS('CMO Input'!$Q:$Q,'CMO Input'!$E:$E,Master!$A5890,'CMO Input'!$C:$C,Master!$C5890,'CMO Input'!$AJ:$AJ,Master!$D5890,'CMO Input'!$AU:$AU,Master!$F5886),"")</f>
        <v>0</v>
      </c>
    </row>
    <row r="5891" spans="1:6" x14ac:dyDescent="0.25">
      <c r="A5891" s="24">
        <v>29</v>
      </c>
      <c r="B5891" s="25">
        <v>44470</v>
      </c>
      <c r="C5891" s="24" t="s">
        <v>780</v>
      </c>
      <c r="D5891" s="24" t="s">
        <v>103</v>
      </c>
      <c r="E5891" s="24" t="s">
        <v>1489</v>
      </c>
      <c r="F5891" t="str" cm="1">
        <f t="array" ref="F5891">_xlfn.SWITCH($E5891,"Forecast",IFERROR(SUMIFS(INDEX('Forecast Input'!$A:$BO,,MATCH(TEXT($A5891,"0"),'Forecast Input'!$1:$1,0)),'Forecast Input'!$A:$A,Master!C5891,'Forecast Input'!$D:$D,Master!D5891),0),"Actual",SUMIFS('CMO Input'!$Q:$Q,'CMO Input'!$E:$E,Master!$A5891,'CMO Input'!$C:$C,Master!$C5891,'CMO Input'!$AJ:$AJ,Master!$D5891,'CMO Input'!$AU:$AU,Master!$F5887),"")</f>
        <v/>
      </c>
    </row>
    <row r="5892" spans="1:6" x14ac:dyDescent="0.25">
      <c r="A5892" s="24">
        <v>29</v>
      </c>
      <c r="B5892" s="25">
        <v>44470</v>
      </c>
      <c r="C5892" s="24" t="s">
        <v>780</v>
      </c>
      <c r="D5892" s="24" t="s">
        <v>103</v>
      </c>
      <c r="E5892" s="24" t="s">
        <v>1488</v>
      </c>
      <c r="F5892" cm="1">
        <f t="array" ref="F5892">_xlfn.SWITCH($E5892,"Forecast",IFERROR(SUMIFS(INDEX('Forecast Input'!$A:$BO,,MATCH(TEXT($A5892,"0"),'Forecast Input'!$1:$1,0)),'Forecast Input'!$A:$A,Master!C5892,'Forecast Input'!$D:$D,Master!D5892),0),"Actual",SUMIFS('CMO Input'!$Q:$Q,'CMO Input'!$E:$E,Master!$A5892,'CMO Input'!$C:$C,Master!$C5892,'CMO Input'!$AJ:$AJ,Master!$D5892,'CMO Input'!$AU:$AU,Master!$F5888),"")</f>
        <v>0</v>
      </c>
    </row>
    <row r="5893" spans="1:6" x14ac:dyDescent="0.25">
      <c r="A5893" s="24">
        <v>29</v>
      </c>
      <c r="B5893" s="25">
        <v>44470</v>
      </c>
      <c r="C5893" s="24" t="s">
        <v>780</v>
      </c>
      <c r="D5893" s="24" t="s">
        <v>103</v>
      </c>
      <c r="E5893" s="24" t="s">
        <v>1487</v>
      </c>
      <c r="F5893" cm="1">
        <f t="array" ref="F5893">_xlfn.SWITCH($E5893,"Forecast",IFERROR(SUMIFS(INDEX('Forecast Input'!$A:$BO,,MATCH(TEXT($A5893,"0"),'Forecast Input'!$1:$1,0)),'Forecast Input'!$A:$A,Master!C5893,'Forecast Input'!$D:$D,Master!D5893),0),"Actual",SUMIFS('CMO Input'!$Q:$Q,'CMO Input'!$E:$E,Master!$A5893,'CMO Input'!$C:$C,Master!$C5893,'CMO Input'!$AJ:$AJ,Master!$D5893,'CMO Input'!$AU:$AU,Master!$F5889),"")</f>
        <v>0</v>
      </c>
    </row>
    <row r="5894" spans="1:6" x14ac:dyDescent="0.25">
      <c r="A5894" s="24">
        <v>29</v>
      </c>
      <c r="B5894" s="25">
        <v>44470</v>
      </c>
      <c r="C5894" s="24" t="s">
        <v>780</v>
      </c>
      <c r="D5894" s="24" t="s">
        <v>146</v>
      </c>
      <c r="E5894" s="24" t="s">
        <v>1489</v>
      </c>
      <c r="F5894" t="str" cm="1">
        <f t="array" ref="F5894">_xlfn.SWITCH($E5894,"Forecast",IFERROR(SUMIFS(INDEX('Forecast Input'!$A:$BO,,MATCH(TEXT($A5894,"0"),'Forecast Input'!$1:$1,0)),'Forecast Input'!$A:$A,Master!C5894,'Forecast Input'!$D:$D,Master!D5894),0),"Actual",SUMIFS('CMO Input'!$Q:$Q,'CMO Input'!$E:$E,Master!$A5894,'CMO Input'!$C:$C,Master!$C5894,'CMO Input'!$AJ:$AJ,Master!$D5894,'CMO Input'!$AU:$AU,Master!$F5890),"")</f>
        <v/>
      </c>
    </row>
    <row r="5895" spans="1:6" x14ac:dyDescent="0.25">
      <c r="A5895" s="24">
        <v>29</v>
      </c>
      <c r="B5895" s="25">
        <v>44470</v>
      </c>
      <c r="C5895" s="24" t="s">
        <v>780</v>
      </c>
      <c r="D5895" s="24" t="s">
        <v>146</v>
      </c>
      <c r="E5895" s="24" t="s">
        <v>1488</v>
      </c>
      <c r="F5895" cm="1">
        <f t="array" ref="F5895">_xlfn.SWITCH($E5895,"Forecast",IFERROR(SUMIFS(INDEX('Forecast Input'!$A:$BO,,MATCH(TEXT($A5895,"0"),'Forecast Input'!$1:$1,0)),'Forecast Input'!$A:$A,Master!C5895,'Forecast Input'!$D:$D,Master!D5895),0),"Actual",SUMIFS('CMO Input'!$Q:$Q,'CMO Input'!$E:$E,Master!$A5895,'CMO Input'!$C:$C,Master!$C5895,'CMO Input'!$AJ:$AJ,Master!$D5895,'CMO Input'!$AU:$AU,Master!$F5891),"")</f>
        <v>61.1</v>
      </c>
    </row>
    <row r="5896" spans="1:6" x14ac:dyDescent="0.25">
      <c r="A5896" s="24">
        <v>29</v>
      </c>
      <c r="B5896" s="25">
        <v>44470</v>
      </c>
      <c r="C5896" s="24" t="s">
        <v>780</v>
      </c>
      <c r="D5896" s="24" t="s">
        <v>146</v>
      </c>
      <c r="E5896" s="24" t="s">
        <v>1487</v>
      </c>
      <c r="F5896" cm="1">
        <f t="array" ref="F5896">_xlfn.SWITCH($E5896,"Forecast",IFERROR(SUMIFS(INDEX('Forecast Input'!$A:$BO,,MATCH(TEXT($A5896,"0"),'Forecast Input'!$1:$1,0)),'Forecast Input'!$A:$A,Master!C5896,'Forecast Input'!$D:$D,Master!D5896),0),"Actual",SUMIFS('CMO Input'!$Q:$Q,'CMO Input'!$E:$E,Master!$A5896,'CMO Input'!$C:$C,Master!$C5896,'CMO Input'!$AJ:$AJ,Master!$D5896,'CMO Input'!$AU:$AU,Master!$F5892),"")</f>
        <v>0</v>
      </c>
    </row>
    <row r="5897" spans="1:6" x14ac:dyDescent="0.25">
      <c r="A5897" s="24">
        <v>29</v>
      </c>
      <c r="B5897" s="25">
        <v>44470</v>
      </c>
      <c r="C5897" s="24" t="s">
        <v>780</v>
      </c>
      <c r="D5897" s="24" t="s">
        <v>166</v>
      </c>
      <c r="E5897" s="24" t="s">
        <v>1489</v>
      </c>
      <c r="F5897" t="str" cm="1">
        <f t="array" ref="F5897">_xlfn.SWITCH($E5897,"Forecast",IFERROR(SUMIFS(INDEX('Forecast Input'!$A:$BO,,MATCH(TEXT($A5897,"0"),'Forecast Input'!$1:$1,0)),'Forecast Input'!$A:$A,Master!C5897,'Forecast Input'!$D:$D,Master!D5897),0),"Actual",SUMIFS('CMO Input'!$Q:$Q,'CMO Input'!$E:$E,Master!$A5897,'CMO Input'!$C:$C,Master!$C5897,'CMO Input'!$AJ:$AJ,Master!$D5897,'CMO Input'!$AU:$AU,Master!$F5893),"")</f>
        <v/>
      </c>
    </row>
    <row r="5898" spans="1:6" x14ac:dyDescent="0.25">
      <c r="A5898" s="24">
        <v>29</v>
      </c>
      <c r="B5898" s="25">
        <v>44470</v>
      </c>
      <c r="C5898" s="24" t="s">
        <v>780</v>
      </c>
      <c r="D5898" s="24" t="s">
        <v>166</v>
      </c>
      <c r="E5898" s="24" t="s">
        <v>1488</v>
      </c>
      <c r="F5898" cm="1">
        <f t="array" ref="F5898">_xlfn.SWITCH($E5898,"Forecast",IFERROR(SUMIFS(INDEX('Forecast Input'!$A:$BO,,MATCH(TEXT($A5898,"0"),'Forecast Input'!$1:$1,0)),'Forecast Input'!$A:$A,Master!C5898,'Forecast Input'!$D:$D,Master!D5898),0),"Actual",SUMIFS('CMO Input'!$Q:$Q,'CMO Input'!$E:$E,Master!$A5898,'CMO Input'!$C:$C,Master!$C5898,'CMO Input'!$AJ:$AJ,Master!$D5898,'CMO Input'!$AU:$AU,Master!$F5894),"")</f>
        <v>0</v>
      </c>
    </row>
    <row r="5899" spans="1:6" x14ac:dyDescent="0.25">
      <c r="A5899" s="24">
        <v>29</v>
      </c>
      <c r="B5899" s="25">
        <v>44470</v>
      </c>
      <c r="C5899" s="24" t="s">
        <v>780</v>
      </c>
      <c r="D5899" s="24" t="s">
        <v>166</v>
      </c>
      <c r="E5899" s="24" t="s">
        <v>1487</v>
      </c>
      <c r="F5899" cm="1">
        <f t="array" ref="F5899">_xlfn.SWITCH($E5899,"Forecast",IFERROR(SUMIFS(INDEX('Forecast Input'!$A:$BO,,MATCH(TEXT($A5899,"0"),'Forecast Input'!$1:$1,0)),'Forecast Input'!$A:$A,Master!C5899,'Forecast Input'!$D:$D,Master!D5899),0),"Actual",SUMIFS('CMO Input'!$Q:$Q,'CMO Input'!$E:$E,Master!$A5899,'CMO Input'!$C:$C,Master!$C5899,'CMO Input'!$AJ:$AJ,Master!$D5899,'CMO Input'!$AU:$AU,Master!$F5895),"")</f>
        <v>0</v>
      </c>
    </row>
    <row r="5900" spans="1:6" x14ac:dyDescent="0.25">
      <c r="A5900" s="24">
        <v>29</v>
      </c>
      <c r="B5900" s="25">
        <v>44470</v>
      </c>
      <c r="C5900" s="24" t="s">
        <v>780</v>
      </c>
      <c r="D5900" s="24" t="s">
        <v>170</v>
      </c>
      <c r="E5900" s="24" t="s">
        <v>1489</v>
      </c>
      <c r="F5900" t="str" cm="1">
        <f t="array" ref="F5900">_xlfn.SWITCH($E5900,"Forecast",IFERROR(SUMIFS(INDEX('Forecast Input'!$A:$BO,,MATCH(TEXT($A5900,"0"),'Forecast Input'!$1:$1,0)),'Forecast Input'!$A:$A,Master!C5900,'Forecast Input'!$D:$D,Master!D5900),0),"Actual",SUMIFS('CMO Input'!$Q:$Q,'CMO Input'!$E:$E,Master!$A5900,'CMO Input'!$C:$C,Master!$C5900,'CMO Input'!$AJ:$AJ,Master!$D5900,'CMO Input'!$AU:$AU,Master!$F5896),"")</f>
        <v/>
      </c>
    </row>
    <row r="5901" spans="1:6" x14ac:dyDescent="0.25">
      <c r="A5901" s="24">
        <v>29</v>
      </c>
      <c r="B5901" s="25">
        <v>44470</v>
      </c>
      <c r="C5901" s="24" t="s">
        <v>780</v>
      </c>
      <c r="D5901" s="24" t="s">
        <v>170</v>
      </c>
      <c r="E5901" s="24" t="s">
        <v>1488</v>
      </c>
      <c r="F5901" cm="1">
        <f t="array" ref="F5901">_xlfn.SWITCH($E5901,"Forecast",IFERROR(SUMIFS(INDEX('Forecast Input'!$A:$BO,,MATCH(TEXT($A5901,"0"),'Forecast Input'!$1:$1,0)),'Forecast Input'!$A:$A,Master!C5901,'Forecast Input'!$D:$D,Master!D5901),0),"Actual",SUMIFS('CMO Input'!$Q:$Q,'CMO Input'!$E:$E,Master!$A5901,'CMO Input'!$C:$C,Master!$C5901,'CMO Input'!$AJ:$AJ,Master!$D5901,'CMO Input'!$AU:$AU,Master!$F5897),"")</f>
        <v>0</v>
      </c>
    </row>
    <row r="5902" spans="1:6" x14ac:dyDescent="0.25">
      <c r="A5902" s="24">
        <v>29</v>
      </c>
      <c r="B5902" s="25">
        <v>44470</v>
      </c>
      <c r="C5902" s="24" t="s">
        <v>780</v>
      </c>
      <c r="D5902" s="24" t="s">
        <v>170</v>
      </c>
      <c r="E5902" s="24" t="s">
        <v>1487</v>
      </c>
      <c r="F5902" cm="1">
        <f t="array" ref="F5902">_xlfn.SWITCH($E5902,"Forecast",IFERROR(SUMIFS(INDEX('Forecast Input'!$A:$BO,,MATCH(TEXT($A5902,"0"),'Forecast Input'!$1:$1,0)),'Forecast Input'!$A:$A,Master!C5902,'Forecast Input'!$D:$D,Master!D5902),0),"Actual",SUMIFS('CMO Input'!$Q:$Q,'CMO Input'!$E:$E,Master!$A5902,'CMO Input'!$C:$C,Master!$C5902,'CMO Input'!$AJ:$AJ,Master!$D5902,'CMO Input'!$AU:$AU,Master!$F5898),"")</f>
        <v>0</v>
      </c>
    </row>
    <row r="5903" spans="1:6" x14ac:dyDescent="0.25">
      <c r="A5903" s="24">
        <v>29</v>
      </c>
      <c r="B5903" s="25">
        <v>44470</v>
      </c>
      <c r="C5903" s="24" t="s">
        <v>780</v>
      </c>
      <c r="D5903" s="24" t="s">
        <v>436</v>
      </c>
      <c r="E5903" s="24" t="s">
        <v>1489</v>
      </c>
      <c r="F5903" t="str" cm="1">
        <f t="array" ref="F5903">_xlfn.SWITCH($E5903,"Forecast",IFERROR(SUMIFS(INDEX('Forecast Input'!$A:$BO,,MATCH(TEXT($A5903,"0"),'Forecast Input'!$1:$1,0)),'Forecast Input'!$A:$A,Master!C5903,'Forecast Input'!$D:$D,Master!D5903),0),"Actual",SUMIFS('CMO Input'!$Q:$Q,'CMO Input'!$E:$E,Master!$A5903,'CMO Input'!$C:$C,Master!$C5903,'CMO Input'!$AJ:$AJ,Master!$D5903,'CMO Input'!$AU:$AU,Master!$F5899),"")</f>
        <v/>
      </c>
    </row>
    <row r="5904" spans="1:6" x14ac:dyDescent="0.25">
      <c r="A5904" s="24">
        <v>29</v>
      </c>
      <c r="B5904" s="25">
        <v>44470</v>
      </c>
      <c r="C5904" s="24" t="s">
        <v>780</v>
      </c>
      <c r="D5904" s="24" t="s">
        <v>436</v>
      </c>
      <c r="E5904" s="24" t="s">
        <v>1488</v>
      </c>
      <c r="F5904" cm="1">
        <f t="array" ref="F5904">_xlfn.SWITCH($E5904,"Forecast",IFERROR(SUMIFS(INDEX('Forecast Input'!$A:$BO,,MATCH(TEXT($A5904,"0"),'Forecast Input'!$1:$1,0)),'Forecast Input'!$A:$A,Master!C5904,'Forecast Input'!$D:$D,Master!D5904),0),"Actual",SUMIFS('CMO Input'!$Q:$Q,'CMO Input'!$E:$E,Master!$A5904,'CMO Input'!$C:$C,Master!$C5904,'CMO Input'!$AJ:$AJ,Master!$D5904,'CMO Input'!$AU:$AU,Master!$F5900),"")</f>
        <v>0</v>
      </c>
    </row>
    <row r="5905" spans="1:6" x14ac:dyDescent="0.25">
      <c r="A5905" s="24">
        <v>29</v>
      </c>
      <c r="B5905" s="25">
        <v>44470</v>
      </c>
      <c r="C5905" s="24" t="s">
        <v>780</v>
      </c>
      <c r="D5905" s="24" t="s">
        <v>436</v>
      </c>
      <c r="E5905" s="24" t="s">
        <v>1487</v>
      </c>
      <c r="F5905" cm="1">
        <f t="array" ref="F5905">_xlfn.SWITCH($E5905,"Forecast",IFERROR(SUMIFS(INDEX('Forecast Input'!$A:$BO,,MATCH(TEXT($A5905,"0"),'Forecast Input'!$1:$1,0)),'Forecast Input'!$A:$A,Master!C5905,'Forecast Input'!$D:$D,Master!D5905),0),"Actual",SUMIFS('CMO Input'!$Q:$Q,'CMO Input'!$E:$E,Master!$A5905,'CMO Input'!$C:$C,Master!$C5905,'CMO Input'!$AJ:$AJ,Master!$D5905,'CMO Input'!$AU:$AU,Master!$F5901),"")</f>
        <v>0</v>
      </c>
    </row>
    <row r="5906" spans="1:6" x14ac:dyDescent="0.25">
      <c r="A5906" s="24">
        <v>29</v>
      </c>
      <c r="B5906" s="25">
        <v>44470</v>
      </c>
      <c r="C5906" s="24" t="s">
        <v>780</v>
      </c>
      <c r="D5906" s="24" t="s">
        <v>1469</v>
      </c>
      <c r="E5906" s="24" t="s">
        <v>1489</v>
      </c>
      <c r="F5906" t="str" cm="1">
        <f t="array" ref="F5906">_xlfn.SWITCH($E5906,"Forecast",IFERROR(SUMIFS(INDEX('Forecast Input'!$A:$BO,,MATCH(TEXT($A5906,"0"),'Forecast Input'!$1:$1,0)),'Forecast Input'!$A:$A,Master!C5906,'Forecast Input'!$D:$D,Master!D5906),0),"Actual",SUMIFS('CMO Input'!$Q:$Q,'CMO Input'!$E:$E,Master!$A5906,'CMO Input'!$C:$C,Master!$C5906,'CMO Input'!$AJ:$AJ,Master!$D5906,'CMO Input'!$AU:$AU,Master!$F5902),"")</f>
        <v/>
      </c>
    </row>
    <row r="5907" spans="1:6" x14ac:dyDescent="0.25">
      <c r="A5907" s="24">
        <v>29</v>
      </c>
      <c r="B5907" s="25">
        <v>44470</v>
      </c>
      <c r="C5907" s="24" t="s">
        <v>780</v>
      </c>
      <c r="D5907" s="24" t="s">
        <v>1469</v>
      </c>
      <c r="E5907" s="24" t="s">
        <v>1488</v>
      </c>
      <c r="F5907" cm="1">
        <f t="array" ref="F5907">_xlfn.SWITCH($E5907,"Forecast",IFERROR(SUMIFS(INDEX('Forecast Input'!$A:$BO,,MATCH(TEXT($A5907,"0"),'Forecast Input'!$1:$1,0)),'Forecast Input'!$A:$A,Master!C5907,'Forecast Input'!$D:$D,Master!D5907),0),"Actual",SUMIFS('CMO Input'!$Q:$Q,'CMO Input'!$E:$E,Master!$A5907,'CMO Input'!$C:$C,Master!$C5907,'CMO Input'!$AJ:$AJ,Master!$D5907,'CMO Input'!$AU:$AU,Master!$F5903),"")</f>
        <v>0</v>
      </c>
    </row>
    <row r="5908" spans="1:6" x14ac:dyDescent="0.25">
      <c r="A5908" s="24">
        <v>29</v>
      </c>
      <c r="B5908" s="25">
        <v>44470</v>
      </c>
      <c r="C5908" s="24" t="s">
        <v>780</v>
      </c>
      <c r="D5908" s="24" t="s">
        <v>1469</v>
      </c>
      <c r="E5908" s="24" t="s">
        <v>1487</v>
      </c>
      <c r="F5908" cm="1">
        <f t="array" ref="F5908">_xlfn.SWITCH($E5908,"Forecast",IFERROR(SUMIFS(INDEX('Forecast Input'!$A:$BO,,MATCH(TEXT($A5908,"0"),'Forecast Input'!$1:$1,0)),'Forecast Input'!$A:$A,Master!C5908,'Forecast Input'!$D:$D,Master!D5908),0),"Actual",SUMIFS('CMO Input'!$Q:$Q,'CMO Input'!$E:$E,Master!$A5908,'CMO Input'!$C:$C,Master!$C5908,'CMO Input'!$AJ:$AJ,Master!$D5908,'CMO Input'!$AU:$AU,Master!$F5904),"")</f>
        <v>0</v>
      </c>
    </row>
    <row r="5909" spans="1:6" x14ac:dyDescent="0.25">
      <c r="A5909" s="24">
        <v>29</v>
      </c>
      <c r="B5909" s="25">
        <v>44470</v>
      </c>
      <c r="C5909" s="24" t="s">
        <v>989</v>
      </c>
      <c r="D5909" s="24" t="s">
        <v>10</v>
      </c>
      <c r="E5909" s="24" t="s">
        <v>1489</v>
      </c>
      <c r="F5909" t="str" cm="1">
        <f t="array" ref="F5909">_xlfn.SWITCH($E5909,"Forecast",IFERROR(SUMIFS(INDEX('Forecast Input'!$A:$BO,,MATCH(TEXT($A5909,"0"),'Forecast Input'!$1:$1,0)),'Forecast Input'!$A:$A,Master!C5909,'Forecast Input'!$D:$D,Master!D5909),0),"Actual",SUMIFS('CMO Input'!$Q:$Q,'CMO Input'!$E:$E,Master!$A5909,'CMO Input'!$C:$C,Master!$C5909,'CMO Input'!$AJ:$AJ,Master!$D5909,'CMO Input'!$AU:$AU,Master!$F5905),"")</f>
        <v/>
      </c>
    </row>
    <row r="5910" spans="1:6" x14ac:dyDescent="0.25">
      <c r="A5910" s="24">
        <v>29</v>
      </c>
      <c r="B5910" s="25">
        <v>44470</v>
      </c>
      <c r="C5910" s="24" t="s">
        <v>989</v>
      </c>
      <c r="D5910" s="24" t="s">
        <v>10</v>
      </c>
      <c r="E5910" s="24" t="s">
        <v>1488</v>
      </c>
      <c r="F5910" cm="1">
        <f t="array" ref="F5910">_xlfn.SWITCH($E5910,"Forecast",IFERROR(SUMIFS(INDEX('Forecast Input'!$A:$BO,,MATCH(TEXT($A5910,"0"),'Forecast Input'!$1:$1,0)),'Forecast Input'!$A:$A,Master!C5910,'Forecast Input'!$D:$D,Master!D5910),0),"Actual",SUMIFS('CMO Input'!$Q:$Q,'CMO Input'!$E:$E,Master!$A5910,'CMO Input'!$C:$C,Master!$C5910,'CMO Input'!$AJ:$AJ,Master!$D5910,'CMO Input'!$AU:$AU,Master!$F5906),"")</f>
        <v>0</v>
      </c>
    </row>
    <row r="5911" spans="1:6" x14ac:dyDescent="0.25">
      <c r="A5911" s="24">
        <v>29</v>
      </c>
      <c r="B5911" s="25">
        <v>44470</v>
      </c>
      <c r="C5911" s="24" t="s">
        <v>989</v>
      </c>
      <c r="D5911" s="24" t="s">
        <v>10</v>
      </c>
      <c r="E5911" s="24" t="s">
        <v>1487</v>
      </c>
      <c r="F5911" cm="1">
        <f t="array" ref="F5911">_xlfn.SWITCH($E5911,"Forecast",IFERROR(SUMIFS(INDEX('Forecast Input'!$A:$BO,,MATCH(TEXT($A5911,"0"),'Forecast Input'!$1:$1,0)),'Forecast Input'!$A:$A,Master!C5911,'Forecast Input'!$D:$D,Master!D5911),0),"Actual",SUMIFS('CMO Input'!$Q:$Q,'CMO Input'!$E:$E,Master!$A5911,'CMO Input'!$C:$C,Master!$C5911,'CMO Input'!$AJ:$AJ,Master!$D5911,'CMO Input'!$AU:$AU,Master!$F5907),"")</f>
        <v>0</v>
      </c>
    </row>
    <row r="5912" spans="1:6" x14ac:dyDescent="0.25">
      <c r="A5912" s="24">
        <v>29</v>
      </c>
      <c r="B5912" s="25">
        <v>44470</v>
      </c>
      <c r="C5912" s="24" t="s">
        <v>989</v>
      </c>
      <c r="D5912" s="24" t="s">
        <v>61</v>
      </c>
      <c r="E5912" s="24" t="s">
        <v>1489</v>
      </c>
      <c r="F5912" t="str" cm="1">
        <f t="array" ref="F5912">_xlfn.SWITCH($E5912,"Forecast",IFERROR(SUMIFS(INDEX('Forecast Input'!$A:$BO,,MATCH(TEXT($A5912,"0"),'Forecast Input'!$1:$1,0)),'Forecast Input'!$A:$A,Master!C5912,'Forecast Input'!$D:$D,Master!D5912),0),"Actual",SUMIFS('CMO Input'!$Q:$Q,'CMO Input'!$E:$E,Master!$A5912,'CMO Input'!$C:$C,Master!$C5912,'CMO Input'!$AJ:$AJ,Master!$D5912,'CMO Input'!$AU:$AU,Master!$F5908),"")</f>
        <v/>
      </c>
    </row>
    <row r="5913" spans="1:6" x14ac:dyDescent="0.25">
      <c r="A5913" s="24">
        <v>29</v>
      </c>
      <c r="B5913" s="25">
        <v>44470</v>
      </c>
      <c r="C5913" s="24" t="s">
        <v>989</v>
      </c>
      <c r="D5913" s="24" t="s">
        <v>61</v>
      </c>
      <c r="E5913" s="24" t="s">
        <v>1488</v>
      </c>
      <c r="F5913" cm="1">
        <f t="array" ref="F5913">_xlfn.SWITCH($E5913,"Forecast",IFERROR(SUMIFS(INDEX('Forecast Input'!$A:$BO,,MATCH(TEXT($A5913,"0"),'Forecast Input'!$1:$1,0)),'Forecast Input'!$A:$A,Master!C5913,'Forecast Input'!$D:$D,Master!D5913),0),"Actual",SUMIFS('CMO Input'!$Q:$Q,'CMO Input'!$E:$E,Master!$A5913,'CMO Input'!$C:$C,Master!$C5913,'CMO Input'!$AJ:$AJ,Master!$D5913,'CMO Input'!$AU:$AU,Master!$F5909),"")</f>
        <v>739.96499999999992</v>
      </c>
    </row>
    <row r="5914" spans="1:6" x14ac:dyDescent="0.25">
      <c r="A5914" s="24">
        <v>29</v>
      </c>
      <c r="B5914" s="25">
        <v>44470</v>
      </c>
      <c r="C5914" s="24" t="s">
        <v>989</v>
      </c>
      <c r="D5914" s="24" t="s">
        <v>61</v>
      </c>
      <c r="E5914" s="24" t="s">
        <v>1487</v>
      </c>
      <c r="F5914" cm="1">
        <f t="array" ref="F5914">_xlfn.SWITCH($E5914,"Forecast",IFERROR(SUMIFS(INDEX('Forecast Input'!$A:$BO,,MATCH(TEXT($A5914,"0"),'Forecast Input'!$1:$1,0)),'Forecast Input'!$A:$A,Master!C5914,'Forecast Input'!$D:$D,Master!D5914),0),"Actual",SUMIFS('CMO Input'!$Q:$Q,'CMO Input'!$E:$E,Master!$A5914,'CMO Input'!$C:$C,Master!$C5914,'CMO Input'!$AJ:$AJ,Master!$D5914,'CMO Input'!$AU:$AU,Master!$F5910),"")</f>
        <v>0</v>
      </c>
    </row>
    <row r="5915" spans="1:6" x14ac:dyDescent="0.25">
      <c r="A5915" s="24">
        <v>29</v>
      </c>
      <c r="B5915" s="25">
        <v>44470</v>
      </c>
      <c r="C5915" s="24" t="s">
        <v>989</v>
      </c>
      <c r="D5915" s="24" t="s">
        <v>103</v>
      </c>
      <c r="E5915" s="24" t="s">
        <v>1489</v>
      </c>
      <c r="F5915" t="str" cm="1">
        <f t="array" ref="F5915">_xlfn.SWITCH($E5915,"Forecast",IFERROR(SUMIFS(INDEX('Forecast Input'!$A:$BO,,MATCH(TEXT($A5915,"0"),'Forecast Input'!$1:$1,0)),'Forecast Input'!$A:$A,Master!C5915,'Forecast Input'!$D:$D,Master!D5915),0),"Actual",SUMIFS('CMO Input'!$Q:$Q,'CMO Input'!$E:$E,Master!$A5915,'CMO Input'!$C:$C,Master!$C5915,'CMO Input'!$AJ:$AJ,Master!$D5915,'CMO Input'!$AU:$AU,Master!$F5911),"")</f>
        <v/>
      </c>
    </row>
    <row r="5916" spans="1:6" x14ac:dyDescent="0.25">
      <c r="A5916" s="24">
        <v>29</v>
      </c>
      <c r="B5916" s="25">
        <v>44470</v>
      </c>
      <c r="C5916" s="24" t="s">
        <v>989</v>
      </c>
      <c r="D5916" s="24" t="s">
        <v>103</v>
      </c>
      <c r="E5916" s="24" t="s">
        <v>1488</v>
      </c>
      <c r="F5916" cm="1">
        <f t="array" ref="F5916">_xlfn.SWITCH($E5916,"Forecast",IFERROR(SUMIFS(INDEX('Forecast Input'!$A:$BO,,MATCH(TEXT($A5916,"0"),'Forecast Input'!$1:$1,0)),'Forecast Input'!$A:$A,Master!C5916,'Forecast Input'!$D:$D,Master!D5916),0),"Actual",SUMIFS('CMO Input'!$Q:$Q,'CMO Input'!$E:$E,Master!$A5916,'CMO Input'!$C:$C,Master!$C5916,'CMO Input'!$AJ:$AJ,Master!$D5916,'CMO Input'!$AU:$AU,Master!$F5912),"")</f>
        <v>0</v>
      </c>
    </row>
    <row r="5917" spans="1:6" x14ac:dyDescent="0.25">
      <c r="A5917" s="24">
        <v>29</v>
      </c>
      <c r="B5917" s="25">
        <v>44470</v>
      </c>
      <c r="C5917" s="24" t="s">
        <v>989</v>
      </c>
      <c r="D5917" s="24" t="s">
        <v>103</v>
      </c>
      <c r="E5917" s="24" t="s">
        <v>1487</v>
      </c>
      <c r="F5917" cm="1">
        <f t="array" ref="F5917">_xlfn.SWITCH($E5917,"Forecast",IFERROR(SUMIFS(INDEX('Forecast Input'!$A:$BO,,MATCH(TEXT($A5917,"0"),'Forecast Input'!$1:$1,0)),'Forecast Input'!$A:$A,Master!C5917,'Forecast Input'!$D:$D,Master!D5917),0),"Actual",SUMIFS('CMO Input'!$Q:$Q,'CMO Input'!$E:$E,Master!$A5917,'CMO Input'!$C:$C,Master!$C5917,'CMO Input'!$AJ:$AJ,Master!$D5917,'CMO Input'!$AU:$AU,Master!$F5913),"")</f>
        <v>0</v>
      </c>
    </row>
    <row r="5918" spans="1:6" x14ac:dyDescent="0.25">
      <c r="A5918" s="24">
        <v>29</v>
      </c>
      <c r="B5918" s="25">
        <v>44470</v>
      </c>
      <c r="C5918" s="24" t="s">
        <v>989</v>
      </c>
      <c r="D5918" s="24" t="s">
        <v>146</v>
      </c>
      <c r="E5918" s="24" t="s">
        <v>1489</v>
      </c>
      <c r="F5918" t="str" cm="1">
        <f t="array" ref="F5918">_xlfn.SWITCH($E5918,"Forecast",IFERROR(SUMIFS(INDEX('Forecast Input'!$A:$BO,,MATCH(TEXT($A5918,"0"),'Forecast Input'!$1:$1,0)),'Forecast Input'!$A:$A,Master!C5918,'Forecast Input'!$D:$D,Master!D5918),0),"Actual",SUMIFS('CMO Input'!$Q:$Q,'CMO Input'!$E:$E,Master!$A5918,'CMO Input'!$C:$C,Master!$C5918,'CMO Input'!$AJ:$AJ,Master!$D5918,'CMO Input'!$AU:$AU,Master!$F5914),"")</f>
        <v/>
      </c>
    </row>
    <row r="5919" spans="1:6" x14ac:dyDescent="0.25">
      <c r="A5919" s="24">
        <v>29</v>
      </c>
      <c r="B5919" s="25">
        <v>44470</v>
      </c>
      <c r="C5919" s="24" t="s">
        <v>989</v>
      </c>
      <c r="D5919" s="24" t="s">
        <v>146</v>
      </c>
      <c r="E5919" s="24" t="s">
        <v>1488</v>
      </c>
      <c r="F5919" cm="1">
        <f t="array" ref="F5919">_xlfn.SWITCH($E5919,"Forecast",IFERROR(SUMIFS(INDEX('Forecast Input'!$A:$BO,,MATCH(TEXT($A5919,"0"),'Forecast Input'!$1:$1,0)),'Forecast Input'!$A:$A,Master!C5919,'Forecast Input'!$D:$D,Master!D5919),0),"Actual",SUMIFS('CMO Input'!$Q:$Q,'CMO Input'!$E:$E,Master!$A5919,'CMO Input'!$C:$C,Master!$C5919,'CMO Input'!$AJ:$AJ,Master!$D5919,'CMO Input'!$AU:$AU,Master!$F5915),"")</f>
        <v>0</v>
      </c>
    </row>
    <row r="5920" spans="1:6" x14ac:dyDescent="0.25">
      <c r="A5920" s="24">
        <v>29</v>
      </c>
      <c r="B5920" s="25">
        <v>44470</v>
      </c>
      <c r="C5920" s="24" t="s">
        <v>989</v>
      </c>
      <c r="D5920" s="24" t="s">
        <v>146</v>
      </c>
      <c r="E5920" s="24" t="s">
        <v>1487</v>
      </c>
      <c r="F5920" cm="1">
        <f t="array" ref="F5920">_xlfn.SWITCH($E5920,"Forecast",IFERROR(SUMIFS(INDEX('Forecast Input'!$A:$BO,,MATCH(TEXT($A5920,"0"),'Forecast Input'!$1:$1,0)),'Forecast Input'!$A:$A,Master!C5920,'Forecast Input'!$D:$D,Master!D5920),0),"Actual",SUMIFS('CMO Input'!$Q:$Q,'CMO Input'!$E:$E,Master!$A5920,'CMO Input'!$C:$C,Master!$C5920,'CMO Input'!$AJ:$AJ,Master!$D5920,'CMO Input'!$AU:$AU,Master!$F5916),"")</f>
        <v>0</v>
      </c>
    </row>
    <row r="5921" spans="1:6" x14ac:dyDescent="0.25">
      <c r="A5921" s="24">
        <v>29</v>
      </c>
      <c r="B5921" s="25">
        <v>44470</v>
      </c>
      <c r="C5921" s="24" t="s">
        <v>989</v>
      </c>
      <c r="D5921" s="24" t="s">
        <v>166</v>
      </c>
      <c r="E5921" s="24" t="s">
        <v>1489</v>
      </c>
      <c r="F5921" t="str" cm="1">
        <f t="array" ref="F5921">_xlfn.SWITCH($E5921,"Forecast",IFERROR(SUMIFS(INDEX('Forecast Input'!$A:$BO,,MATCH(TEXT($A5921,"0"),'Forecast Input'!$1:$1,0)),'Forecast Input'!$A:$A,Master!C5921,'Forecast Input'!$D:$D,Master!D5921),0),"Actual",SUMIFS('CMO Input'!$Q:$Q,'CMO Input'!$E:$E,Master!$A5921,'CMO Input'!$C:$C,Master!$C5921,'CMO Input'!$AJ:$AJ,Master!$D5921,'CMO Input'!$AU:$AU,Master!$F5917),"")</f>
        <v/>
      </c>
    </row>
    <row r="5922" spans="1:6" x14ac:dyDescent="0.25">
      <c r="A5922" s="24">
        <v>29</v>
      </c>
      <c r="B5922" s="25">
        <v>44470</v>
      </c>
      <c r="C5922" s="24" t="s">
        <v>989</v>
      </c>
      <c r="D5922" s="24" t="s">
        <v>166</v>
      </c>
      <c r="E5922" s="24" t="s">
        <v>1488</v>
      </c>
      <c r="F5922" cm="1">
        <f t="array" ref="F5922">_xlfn.SWITCH($E5922,"Forecast",IFERROR(SUMIFS(INDEX('Forecast Input'!$A:$BO,,MATCH(TEXT($A5922,"0"),'Forecast Input'!$1:$1,0)),'Forecast Input'!$A:$A,Master!C5922,'Forecast Input'!$D:$D,Master!D5922),0),"Actual",SUMIFS('CMO Input'!$Q:$Q,'CMO Input'!$E:$E,Master!$A5922,'CMO Input'!$C:$C,Master!$C5922,'CMO Input'!$AJ:$AJ,Master!$D5922,'CMO Input'!$AU:$AU,Master!$F5918),"")</f>
        <v>393.55000000000013</v>
      </c>
    </row>
    <row r="5923" spans="1:6" x14ac:dyDescent="0.25">
      <c r="A5923" s="24">
        <v>29</v>
      </c>
      <c r="B5923" s="25">
        <v>44470</v>
      </c>
      <c r="C5923" s="24" t="s">
        <v>989</v>
      </c>
      <c r="D5923" s="24" t="s">
        <v>166</v>
      </c>
      <c r="E5923" s="24" t="s">
        <v>1487</v>
      </c>
      <c r="F5923" cm="1">
        <f t="array" ref="F5923">_xlfn.SWITCH($E5923,"Forecast",IFERROR(SUMIFS(INDEX('Forecast Input'!$A:$BO,,MATCH(TEXT($A5923,"0"),'Forecast Input'!$1:$1,0)),'Forecast Input'!$A:$A,Master!C5923,'Forecast Input'!$D:$D,Master!D5923),0),"Actual",SUMIFS('CMO Input'!$Q:$Q,'CMO Input'!$E:$E,Master!$A5923,'CMO Input'!$C:$C,Master!$C5923,'CMO Input'!$AJ:$AJ,Master!$D5923,'CMO Input'!$AU:$AU,Master!$F5919),"")</f>
        <v>0</v>
      </c>
    </row>
    <row r="5924" spans="1:6" x14ac:dyDescent="0.25">
      <c r="A5924" s="24">
        <v>29</v>
      </c>
      <c r="B5924" s="25">
        <v>44470</v>
      </c>
      <c r="C5924" s="24" t="s">
        <v>989</v>
      </c>
      <c r="D5924" s="24" t="s">
        <v>170</v>
      </c>
      <c r="E5924" s="24" t="s">
        <v>1489</v>
      </c>
      <c r="F5924" t="str" cm="1">
        <f t="array" ref="F5924">_xlfn.SWITCH($E5924,"Forecast",IFERROR(SUMIFS(INDEX('Forecast Input'!$A:$BO,,MATCH(TEXT($A5924,"0"),'Forecast Input'!$1:$1,0)),'Forecast Input'!$A:$A,Master!C5924,'Forecast Input'!$D:$D,Master!D5924),0),"Actual",SUMIFS('CMO Input'!$Q:$Q,'CMO Input'!$E:$E,Master!$A5924,'CMO Input'!$C:$C,Master!$C5924,'CMO Input'!$AJ:$AJ,Master!$D5924,'CMO Input'!$AU:$AU,Master!$F5920),"")</f>
        <v/>
      </c>
    </row>
    <row r="5925" spans="1:6" x14ac:dyDescent="0.25">
      <c r="A5925" s="24">
        <v>29</v>
      </c>
      <c r="B5925" s="25">
        <v>44470</v>
      </c>
      <c r="C5925" s="24" t="s">
        <v>989</v>
      </c>
      <c r="D5925" s="24" t="s">
        <v>170</v>
      </c>
      <c r="E5925" s="24" t="s">
        <v>1488</v>
      </c>
      <c r="F5925" cm="1">
        <f t="array" ref="F5925">_xlfn.SWITCH($E5925,"Forecast",IFERROR(SUMIFS(INDEX('Forecast Input'!$A:$BO,,MATCH(TEXT($A5925,"0"),'Forecast Input'!$1:$1,0)),'Forecast Input'!$A:$A,Master!C5925,'Forecast Input'!$D:$D,Master!D5925),0),"Actual",SUMIFS('CMO Input'!$Q:$Q,'CMO Input'!$E:$E,Master!$A5925,'CMO Input'!$C:$C,Master!$C5925,'CMO Input'!$AJ:$AJ,Master!$D5925,'CMO Input'!$AU:$AU,Master!$F5921),"")</f>
        <v>763.28999999999985</v>
      </c>
    </row>
    <row r="5926" spans="1:6" x14ac:dyDescent="0.25">
      <c r="A5926" s="24">
        <v>29</v>
      </c>
      <c r="B5926" s="25">
        <v>44470</v>
      </c>
      <c r="C5926" s="24" t="s">
        <v>989</v>
      </c>
      <c r="D5926" s="24" t="s">
        <v>170</v>
      </c>
      <c r="E5926" s="24" t="s">
        <v>1487</v>
      </c>
      <c r="F5926" cm="1">
        <f t="array" ref="F5926">_xlfn.SWITCH($E5926,"Forecast",IFERROR(SUMIFS(INDEX('Forecast Input'!$A:$BO,,MATCH(TEXT($A5926,"0"),'Forecast Input'!$1:$1,0)),'Forecast Input'!$A:$A,Master!C5926,'Forecast Input'!$D:$D,Master!D5926),0),"Actual",SUMIFS('CMO Input'!$Q:$Q,'CMO Input'!$E:$E,Master!$A5926,'CMO Input'!$C:$C,Master!$C5926,'CMO Input'!$AJ:$AJ,Master!$D5926,'CMO Input'!$AU:$AU,Master!$F5922),"")</f>
        <v>0</v>
      </c>
    </row>
    <row r="5927" spans="1:6" x14ac:dyDescent="0.25">
      <c r="A5927" s="24">
        <v>29</v>
      </c>
      <c r="B5927" s="25">
        <v>44470</v>
      </c>
      <c r="C5927" s="24" t="s">
        <v>989</v>
      </c>
      <c r="D5927" s="24" t="s">
        <v>436</v>
      </c>
      <c r="E5927" s="24" t="s">
        <v>1489</v>
      </c>
      <c r="F5927" t="str" cm="1">
        <f t="array" ref="F5927">_xlfn.SWITCH($E5927,"Forecast",IFERROR(SUMIFS(INDEX('Forecast Input'!$A:$BO,,MATCH(TEXT($A5927,"0"),'Forecast Input'!$1:$1,0)),'Forecast Input'!$A:$A,Master!C5927,'Forecast Input'!$D:$D,Master!D5927),0),"Actual",SUMIFS('CMO Input'!$Q:$Q,'CMO Input'!$E:$E,Master!$A5927,'CMO Input'!$C:$C,Master!$C5927,'CMO Input'!$AJ:$AJ,Master!$D5927,'CMO Input'!$AU:$AU,Master!$F5923),"")</f>
        <v/>
      </c>
    </row>
    <row r="5928" spans="1:6" x14ac:dyDescent="0.25">
      <c r="A5928" s="24">
        <v>29</v>
      </c>
      <c r="B5928" s="25">
        <v>44470</v>
      </c>
      <c r="C5928" s="24" t="s">
        <v>989</v>
      </c>
      <c r="D5928" s="24" t="s">
        <v>436</v>
      </c>
      <c r="E5928" s="24" t="s">
        <v>1488</v>
      </c>
      <c r="F5928" cm="1">
        <f t="array" ref="F5928">_xlfn.SWITCH($E5928,"Forecast",IFERROR(SUMIFS(INDEX('Forecast Input'!$A:$BO,,MATCH(TEXT($A5928,"0"),'Forecast Input'!$1:$1,0)),'Forecast Input'!$A:$A,Master!C5928,'Forecast Input'!$D:$D,Master!D5928),0),"Actual",SUMIFS('CMO Input'!$Q:$Q,'CMO Input'!$E:$E,Master!$A5928,'CMO Input'!$C:$C,Master!$C5928,'CMO Input'!$AJ:$AJ,Master!$D5928,'CMO Input'!$AU:$AU,Master!$F5924),"")</f>
        <v>0</v>
      </c>
    </row>
    <row r="5929" spans="1:6" x14ac:dyDescent="0.25">
      <c r="A5929" s="24">
        <v>29</v>
      </c>
      <c r="B5929" s="25">
        <v>44470</v>
      </c>
      <c r="C5929" s="24" t="s">
        <v>989</v>
      </c>
      <c r="D5929" s="24" t="s">
        <v>436</v>
      </c>
      <c r="E5929" s="24" t="s">
        <v>1487</v>
      </c>
      <c r="F5929" cm="1">
        <f t="array" ref="F5929">_xlfn.SWITCH($E5929,"Forecast",IFERROR(SUMIFS(INDEX('Forecast Input'!$A:$BO,,MATCH(TEXT($A5929,"0"),'Forecast Input'!$1:$1,0)),'Forecast Input'!$A:$A,Master!C5929,'Forecast Input'!$D:$D,Master!D5929),0),"Actual",SUMIFS('CMO Input'!$Q:$Q,'CMO Input'!$E:$E,Master!$A5929,'CMO Input'!$C:$C,Master!$C5929,'CMO Input'!$AJ:$AJ,Master!$D5929,'CMO Input'!$AU:$AU,Master!$F5925),"")</f>
        <v>0</v>
      </c>
    </row>
    <row r="5930" spans="1:6" x14ac:dyDescent="0.25">
      <c r="A5930" s="24">
        <v>29</v>
      </c>
      <c r="B5930" s="25">
        <v>44470</v>
      </c>
      <c r="C5930" s="24" t="s">
        <v>989</v>
      </c>
      <c r="D5930" s="24" t="s">
        <v>1469</v>
      </c>
      <c r="E5930" s="24" t="s">
        <v>1489</v>
      </c>
      <c r="F5930" t="str" cm="1">
        <f t="array" ref="F5930">_xlfn.SWITCH($E5930,"Forecast",IFERROR(SUMIFS(INDEX('Forecast Input'!$A:$BO,,MATCH(TEXT($A5930,"0"),'Forecast Input'!$1:$1,0)),'Forecast Input'!$A:$A,Master!C5930,'Forecast Input'!$D:$D,Master!D5930),0),"Actual",SUMIFS('CMO Input'!$Q:$Q,'CMO Input'!$E:$E,Master!$A5930,'CMO Input'!$C:$C,Master!$C5930,'CMO Input'!$AJ:$AJ,Master!$D5930,'CMO Input'!$AU:$AU,Master!$F5926),"")</f>
        <v/>
      </c>
    </row>
    <row r="5931" spans="1:6" x14ac:dyDescent="0.25">
      <c r="A5931" s="24">
        <v>29</v>
      </c>
      <c r="B5931" s="25">
        <v>44470</v>
      </c>
      <c r="C5931" s="24" t="s">
        <v>989</v>
      </c>
      <c r="D5931" s="24" t="s">
        <v>1469</v>
      </c>
      <c r="E5931" s="24" t="s">
        <v>1488</v>
      </c>
      <c r="F5931" cm="1">
        <f t="array" ref="F5931">_xlfn.SWITCH($E5931,"Forecast",IFERROR(SUMIFS(INDEX('Forecast Input'!$A:$BO,,MATCH(TEXT($A5931,"0"),'Forecast Input'!$1:$1,0)),'Forecast Input'!$A:$A,Master!C5931,'Forecast Input'!$D:$D,Master!D5931),0),"Actual",SUMIFS('CMO Input'!$Q:$Q,'CMO Input'!$E:$E,Master!$A5931,'CMO Input'!$C:$C,Master!$C5931,'CMO Input'!$AJ:$AJ,Master!$D5931,'CMO Input'!$AU:$AU,Master!$F5927),"")</f>
        <v>0</v>
      </c>
    </row>
    <row r="5932" spans="1:6" x14ac:dyDescent="0.25">
      <c r="A5932" s="24">
        <v>29</v>
      </c>
      <c r="B5932" s="25">
        <v>44470</v>
      </c>
      <c r="C5932" s="24" t="s">
        <v>989</v>
      </c>
      <c r="D5932" s="24" t="s">
        <v>1469</v>
      </c>
      <c r="E5932" s="24" t="s">
        <v>1487</v>
      </c>
      <c r="F5932" cm="1">
        <f t="array" ref="F5932">_xlfn.SWITCH($E5932,"Forecast",IFERROR(SUMIFS(INDEX('Forecast Input'!$A:$BO,,MATCH(TEXT($A5932,"0"),'Forecast Input'!$1:$1,0)),'Forecast Input'!$A:$A,Master!C5932,'Forecast Input'!$D:$D,Master!D5932),0),"Actual",SUMIFS('CMO Input'!$Q:$Q,'CMO Input'!$E:$E,Master!$A5932,'CMO Input'!$C:$C,Master!$C5932,'CMO Input'!$AJ:$AJ,Master!$D5932,'CMO Input'!$AU:$AU,Master!$F5928),"")</f>
        <v>0</v>
      </c>
    </row>
    <row r="5933" spans="1:6" x14ac:dyDescent="0.25">
      <c r="A5933" s="24">
        <v>29</v>
      </c>
      <c r="B5933" s="25">
        <v>44470</v>
      </c>
      <c r="C5933" s="24" t="s">
        <v>181</v>
      </c>
      <c r="D5933" s="24" t="s">
        <v>10</v>
      </c>
      <c r="E5933" s="24" t="s">
        <v>1489</v>
      </c>
      <c r="F5933" t="str" cm="1">
        <f t="array" ref="F5933">_xlfn.SWITCH($E5933,"Forecast",IFERROR(SUMIFS(INDEX('Forecast Input'!$A:$BO,,MATCH(TEXT($A5933,"0"),'Forecast Input'!$1:$1,0)),'Forecast Input'!$A:$A,Master!C5933,'Forecast Input'!$D:$D,Master!D5933),0),"Actual",SUMIFS('CMO Input'!$Q:$Q,'CMO Input'!$E:$E,Master!$A5933,'CMO Input'!$C:$C,Master!$C5933,'CMO Input'!$AJ:$AJ,Master!$D5933,'CMO Input'!$AU:$AU,Master!$F5929),"")</f>
        <v/>
      </c>
    </row>
    <row r="5934" spans="1:6" x14ac:dyDescent="0.25">
      <c r="A5934" s="24">
        <v>29</v>
      </c>
      <c r="B5934" s="25">
        <v>44470</v>
      </c>
      <c r="C5934" s="24" t="s">
        <v>181</v>
      </c>
      <c r="D5934" s="24" t="s">
        <v>10</v>
      </c>
      <c r="E5934" s="24" t="s">
        <v>1488</v>
      </c>
      <c r="F5934" cm="1">
        <f t="array" ref="F5934">_xlfn.SWITCH($E5934,"Forecast",IFERROR(SUMIFS(INDEX('Forecast Input'!$A:$BO,,MATCH(TEXT($A5934,"0"),'Forecast Input'!$1:$1,0)),'Forecast Input'!$A:$A,Master!C5934,'Forecast Input'!$D:$D,Master!D5934),0),"Actual",SUMIFS('CMO Input'!$Q:$Q,'CMO Input'!$E:$E,Master!$A5934,'CMO Input'!$C:$C,Master!$C5934,'CMO Input'!$AJ:$AJ,Master!$D5934,'CMO Input'!$AU:$AU,Master!$F5930),"")</f>
        <v>280</v>
      </c>
    </row>
    <row r="5935" spans="1:6" x14ac:dyDescent="0.25">
      <c r="A5935" s="24">
        <v>29</v>
      </c>
      <c r="B5935" s="25">
        <v>44470</v>
      </c>
      <c r="C5935" s="24" t="s">
        <v>181</v>
      </c>
      <c r="D5935" s="24" t="s">
        <v>10</v>
      </c>
      <c r="E5935" s="24" t="s">
        <v>1487</v>
      </c>
      <c r="F5935" cm="1">
        <f t="array" ref="F5935">_xlfn.SWITCH($E5935,"Forecast",IFERROR(SUMIFS(INDEX('Forecast Input'!$A:$BO,,MATCH(TEXT($A5935,"0"),'Forecast Input'!$1:$1,0)),'Forecast Input'!$A:$A,Master!C5935,'Forecast Input'!$D:$D,Master!D5935),0),"Actual",SUMIFS('CMO Input'!$Q:$Q,'CMO Input'!$E:$E,Master!$A5935,'CMO Input'!$C:$C,Master!$C5935,'CMO Input'!$AJ:$AJ,Master!$D5935,'CMO Input'!$AU:$AU,Master!$F5931),"")</f>
        <v>0</v>
      </c>
    </row>
    <row r="5936" spans="1:6" x14ac:dyDescent="0.25">
      <c r="A5936" s="24">
        <v>29</v>
      </c>
      <c r="B5936" s="25">
        <v>44470</v>
      </c>
      <c r="C5936" s="24" t="s">
        <v>181</v>
      </c>
      <c r="D5936" s="24" t="s">
        <v>61</v>
      </c>
      <c r="E5936" s="24" t="s">
        <v>1489</v>
      </c>
      <c r="F5936" t="str" cm="1">
        <f t="array" ref="F5936">_xlfn.SWITCH($E5936,"Forecast",IFERROR(SUMIFS(INDEX('Forecast Input'!$A:$BO,,MATCH(TEXT($A5936,"0"),'Forecast Input'!$1:$1,0)),'Forecast Input'!$A:$A,Master!C5936,'Forecast Input'!$D:$D,Master!D5936),0),"Actual",SUMIFS('CMO Input'!$Q:$Q,'CMO Input'!$E:$E,Master!$A5936,'CMO Input'!$C:$C,Master!$C5936,'CMO Input'!$AJ:$AJ,Master!$D5936,'CMO Input'!$AU:$AU,Master!$F5932),"")</f>
        <v/>
      </c>
    </row>
    <row r="5937" spans="1:6" x14ac:dyDescent="0.25">
      <c r="A5937" s="24">
        <v>29</v>
      </c>
      <c r="B5937" s="25">
        <v>44470</v>
      </c>
      <c r="C5937" s="24" t="s">
        <v>181</v>
      </c>
      <c r="D5937" s="24" t="s">
        <v>61</v>
      </c>
      <c r="E5937" s="24" t="s">
        <v>1488</v>
      </c>
      <c r="F5937" cm="1">
        <f t="array" ref="F5937">_xlfn.SWITCH($E5937,"Forecast",IFERROR(SUMIFS(INDEX('Forecast Input'!$A:$BO,,MATCH(TEXT($A5937,"0"),'Forecast Input'!$1:$1,0)),'Forecast Input'!$A:$A,Master!C5937,'Forecast Input'!$D:$D,Master!D5937),0),"Actual",SUMIFS('CMO Input'!$Q:$Q,'CMO Input'!$E:$E,Master!$A5937,'CMO Input'!$C:$C,Master!$C5937,'CMO Input'!$AJ:$AJ,Master!$D5937,'CMO Input'!$AU:$AU,Master!$F5933),"")</f>
        <v>0</v>
      </c>
    </row>
    <row r="5938" spans="1:6" x14ac:dyDescent="0.25">
      <c r="A5938" s="24">
        <v>29</v>
      </c>
      <c r="B5938" s="25">
        <v>44470</v>
      </c>
      <c r="C5938" s="24" t="s">
        <v>181</v>
      </c>
      <c r="D5938" s="24" t="s">
        <v>61</v>
      </c>
      <c r="E5938" s="24" t="s">
        <v>1487</v>
      </c>
      <c r="F5938" cm="1">
        <f t="array" ref="F5938">_xlfn.SWITCH($E5938,"Forecast",IFERROR(SUMIFS(INDEX('Forecast Input'!$A:$BO,,MATCH(TEXT($A5938,"0"),'Forecast Input'!$1:$1,0)),'Forecast Input'!$A:$A,Master!C5938,'Forecast Input'!$D:$D,Master!D5938),0),"Actual",SUMIFS('CMO Input'!$Q:$Q,'CMO Input'!$E:$E,Master!$A5938,'CMO Input'!$C:$C,Master!$C5938,'CMO Input'!$AJ:$AJ,Master!$D5938,'CMO Input'!$AU:$AU,Master!$F5934),"")</f>
        <v>0</v>
      </c>
    </row>
    <row r="5939" spans="1:6" x14ac:dyDescent="0.25">
      <c r="A5939" s="24">
        <v>29</v>
      </c>
      <c r="B5939" s="25">
        <v>44470</v>
      </c>
      <c r="C5939" s="24" t="s">
        <v>181</v>
      </c>
      <c r="D5939" s="24" t="s">
        <v>103</v>
      </c>
      <c r="E5939" s="24" t="s">
        <v>1489</v>
      </c>
      <c r="F5939" t="str" cm="1">
        <f t="array" ref="F5939">_xlfn.SWITCH($E5939,"Forecast",IFERROR(SUMIFS(INDEX('Forecast Input'!$A:$BO,,MATCH(TEXT($A5939,"0"),'Forecast Input'!$1:$1,0)),'Forecast Input'!$A:$A,Master!C5939,'Forecast Input'!$D:$D,Master!D5939),0),"Actual",SUMIFS('CMO Input'!$Q:$Q,'CMO Input'!$E:$E,Master!$A5939,'CMO Input'!$C:$C,Master!$C5939,'CMO Input'!$AJ:$AJ,Master!$D5939,'CMO Input'!$AU:$AU,Master!$F5935),"")</f>
        <v/>
      </c>
    </row>
    <row r="5940" spans="1:6" x14ac:dyDescent="0.25">
      <c r="A5940" s="24">
        <v>29</v>
      </c>
      <c r="B5940" s="25">
        <v>44470</v>
      </c>
      <c r="C5940" s="24" t="s">
        <v>181</v>
      </c>
      <c r="D5940" s="24" t="s">
        <v>103</v>
      </c>
      <c r="E5940" s="24" t="s">
        <v>1488</v>
      </c>
      <c r="F5940" cm="1">
        <f t="array" ref="F5940">_xlfn.SWITCH($E5940,"Forecast",IFERROR(SUMIFS(INDEX('Forecast Input'!$A:$BO,,MATCH(TEXT($A5940,"0"),'Forecast Input'!$1:$1,0)),'Forecast Input'!$A:$A,Master!C5940,'Forecast Input'!$D:$D,Master!D5940),0),"Actual",SUMIFS('CMO Input'!$Q:$Q,'CMO Input'!$E:$E,Master!$A5940,'CMO Input'!$C:$C,Master!$C5940,'CMO Input'!$AJ:$AJ,Master!$D5940,'CMO Input'!$AU:$AU,Master!$F5936),"")</f>
        <v>0</v>
      </c>
    </row>
    <row r="5941" spans="1:6" x14ac:dyDescent="0.25">
      <c r="A5941" s="24">
        <v>29</v>
      </c>
      <c r="B5941" s="25">
        <v>44470</v>
      </c>
      <c r="C5941" s="24" t="s">
        <v>181</v>
      </c>
      <c r="D5941" s="24" t="s">
        <v>103</v>
      </c>
      <c r="E5941" s="24" t="s">
        <v>1487</v>
      </c>
      <c r="F5941" cm="1">
        <f t="array" ref="F5941">_xlfn.SWITCH($E5941,"Forecast",IFERROR(SUMIFS(INDEX('Forecast Input'!$A:$BO,,MATCH(TEXT($A5941,"0"),'Forecast Input'!$1:$1,0)),'Forecast Input'!$A:$A,Master!C5941,'Forecast Input'!$D:$D,Master!D5941),0),"Actual",SUMIFS('CMO Input'!$Q:$Q,'CMO Input'!$E:$E,Master!$A5941,'CMO Input'!$C:$C,Master!$C5941,'CMO Input'!$AJ:$AJ,Master!$D5941,'CMO Input'!$AU:$AU,Master!$F5937),"")</f>
        <v>0</v>
      </c>
    </row>
    <row r="5942" spans="1:6" x14ac:dyDescent="0.25">
      <c r="A5942" s="24">
        <v>29</v>
      </c>
      <c r="B5942" s="25">
        <v>44470</v>
      </c>
      <c r="C5942" s="24" t="s">
        <v>181</v>
      </c>
      <c r="D5942" s="24" t="s">
        <v>146</v>
      </c>
      <c r="E5942" s="24" t="s">
        <v>1489</v>
      </c>
      <c r="F5942" t="str" cm="1">
        <f t="array" ref="F5942">_xlfn.SWITCH($E5942,"Forecast",IFERROR(SUMIFS(INDEX('Forecast Input'!$A:$BO,,MATCH(TEXT($A5942,"0"),'Forecast Input'!$1:$1,0)),'Forecast Input'!$A:$A,Master!C5942,'Forecast Input'!$D:$D,Master!D5942),0),"Actual",SUMIFS('CMO Input'!$Q:$Q,'CMO Input'!$E:$E,Master!$A5942,'CMO Input'!$C:$C,Master!$C5942,'CMO Input'!$AJ:$AJ,Master!$D5942,'CMO Input'!$AU:$AU,Master!$F5938),"")</f>
        <v/>
      </c>
    </row>
    <row r="5943" spans="1:6" x14ac:dyDescent="0.25">
      <c r="A5943" s="24">
        <v>29</v>
      </c>
      <c r="B5943" s="25">
        <v>44470</v>
      </c>
      <c r="C5943" s="24" t="s">
        <v>181</v>
      </c>
      <c r="D5943" s="24" t="s">
        <v>146</v>
      </c>
      <c r="E5943" s="24" t="s">
        <v>1488</v>
      </c>
      <c r="F5943" cm="1">
        <f t="array" ref="F5943">_xlfn.SWITCH($E5943,"Forecast",IFERROR(SUMIFS(INDEX('Forecast Input'!$A:$BO,,MATCH(TEXT($A5943,"0"),'Forecast Input'!$1:$1,0)),'Forecast Input'!$A:$A,Master!C5943,'Forecast Input'!$D:$D,Master!D5943),0),"Actual",SUMIFS('CMO Input'!$Q:$Q,'CMO Input'!$E:$E,Master!$A5943,'CMO Input'!$C:$C,Master!$C5943,'CMO Input'!$AJ:$AJ,Master!$D5943,'CMO Input'!$AU:$AU,Master!$F5939),"")</f>
        <v>181.01000000000002</v>
      </c>
    </row>
    <row r="5944" spans="1:6" x14ac:dyDescent="0.25">
      <c r="A5944" s="24">
        <v>29</v>
      </c>
      <c r="B5944" s="25">
        <v>44470</v>
      </c>
      <c r="C5944" s="24" t="s">
        <v>181</v>
      </c>
      <c r="D5944" s="24" t="s">
        <v>146</v>
      </c>
      <c r="E5944" s="24" t="s">
        <v>1487</v>
      </c>
      <c r="F5944" cm="1">
        <f t="array" ref="F5944">_xlfn.SWITCH($E5944,"Forecast",IFERROR(SUMIFS(INDEX('Forecast Input'!$A:$BO,,MATCH(TEXT($A5944,"0"),'Forecast Input'!$1:$1,0)),'Forecast Input'!$A:$A,Master!C5944,'Forecast Input'!$D:$D,Master!D5944),0),"Actual",SUMIFS('CMO Input'!$Q:$Q,'CMO Input'!$E:$E,Master!$A5944,'CMO Input'!$C:$C,Master!$C5944,'CMO Input'!$AJ:$AJ,Master!$D5944,'CMO Input'!$AU:$AU,Master!$F5940),"")</f>
        <v>0</v>
      </c>
    </row>
    <row r="5945" spans="1:6" x14ac:dyDescent="0.25">
      <c r="A5945" s="24">
        <v>29</v>
      </c>
      <c r="B5945" s="25">
        <v>44470</v>
      </c>
      <c r="C5945" s="24" t="s">
        <v>181</v>
      </c>
      <c r="D5945" s="24" t="s">
        <v>166</v>
      </c>
      <c r="E5945" s="24" t="s">
        <v>1489</v>
      </c>
      <c r="F5945" t="str" cm="1">
        <f t="array" ref="F5945">_xlfn.SWITCH($E5945,"Forecast",IFERROR(SUMIFS(INDEX('Forecast Input'!$A:$BO,,MATCH(TEXT($A5945,"0"),'Forecast Input'!$1:$1,0)),'Forecast Input'!$A:$A,Master!C5945,'Forecast Input'!$D:$D,Master!D5945),0),"Actual",SUMIFS('CMO Input'!$Q:$Q,'CMO Input'!$E:$E,Master!$A5945,'CMO Input'!$C:$C,Master!$C5945,'CMO Input'!$AJ:$AJ,Master!$D5945,'CMO Input'!$AU:$AU,Master!$F5941),"")</f>
        <v/>
      </c>
    </row>
    <row r="5946" spans="1:6" x14ac:dyDescent="0.25">
      <c r="A5946" s="24">
        <v>29</v>
      </c>
      <c r="B5946" s="25">
        <v>44470</v>
      </c>
      <c r="C5946" s="24" t="s">
        <v>181</v>
      </c>
      <c r="D5946" s="24" t="s">
        <v>166</v>
      </c>
      <c r="E5946" s="24" t="s">
        <v>1488</v>
      </c>
      <c r="F5946" cm="1">
        <f t="array" ref="F5946">_xlfn.SWITCH($E5946,"Forecast",IFERROR(SUMIFS(INDEX('Forecast Input'!$A:$BO,,MATCH(TEXT($A5946,"0"),'Forecast Input'!$1:$1,0)),'Forecast Input'!$A:$A,Master!C5946,'Forecast Input'!$D:$D,Master!D5946),0),"Actual",SUMIFS('CMO Input'!$Q:$Q,'CMO Input'!$E:$E,Master!$A5946,'CMO Input'!$C:$C,Master!$C5946,'CMO Input'!$AJ:$AJ,Master!$D5946,'CMO Input'!$AU:$AU,Master!$F5942),"")</f>
        <v>0</v>
      </c>
    </row>
    <row r="5947" spans="1:6" x14ac:dyDescent="0.25">
      <c r="A5947" s="24">
        <v>29</v>
      </c>
      <c r="B5947" s="25">
        <v>44470</v>
      </c>
      <c r="C5947" s="24" t="s">
        <v>181</v>
      </c>
      <c r="D5947" s="24" t="s">
        <v>166</v>
      </c>
      <c r="E5947" s="24" t="s">
        <v>1487</v>
      </c>
      <c r="F5947" cm="1">
        <f t="array" ref="F5947">_xlfn.SWITCH($E5947,"Forecast",IFERROR(SUMIFS(INDEX('Forecast Input'!$A:$BO,,MATCH(TEXT($A5947,"0"),'Forecast Input'!$1:$1,0)),'Forecast Input'!$A:$A,Master!C5947,'Forecast Input'!$D:$D,Master!D5947),0),"Actual",SUMIFS('CMO Input'!$Q:$Q,'CMO Input'!$E:$E,Master!$A5947,'CMO Input'!$C:$C,Master!$C5947,'CMO Input'!$AJ:$AJ,Master!$D5947,'CMO Input'!$AU:$AU,Master!$F5943),"")</f>
        <v>0</v>
      </c>
    </row>
    <row r="5948" spans="1:6" x14ac:dyDescent="0.25">
      <c r="A5948" s="24">
        <v>29</v>
      </c>
      <c r="B5948" s="25">
        <v>44470</v>
      </c>
      <c r="C5948" s="24" t="s">
        <v>181</v>
      </c>
      <c r="D5948" s="24" t="s">
        <v>170</v>
      </c>
      <c r="E5948" s="24" t="s">
        <v>1489</v>
      </c>
      <c r="F5948" t="str" cm="1">
        <f t="array" ref="F5948">_xlfn.SWITCH($E5948,"Forecast",IFERROR(SUMIFS(INDEX('Forecast Input'!$A:$BO,,MATCH(TEXT($A5948,"0"),'Forecast Input'!$1:$1,0)),'Forecast Input'!$A:$A,Master!C5948,'Forecast Input'!$D:$D,Master!D5948),0),"Actual",SUMIFS('CMO Input'!$Q:$Q,'CMO Input'!$E:$E,Master!$A5948,'CMO Input'!$C:$C,Master!$C5948,'CMO Input'!$AJ:$AJ,Master!$D5948,'CMO Input'!$AU:$AU,Master!$F5944),"")</f>
        <v/>
      </c>
    </row>
    <row r="5949" spans="1:6" x14ac:dyDescent="0.25">
      <c r="A5949" s="24">
        <v>29</v>
      </c>
      <c r="B5949" s="25">
        <v>44470</v>
      </c>
      <c r="C5949" s="24" t="s">
        <v>181</v>
      </c>
      <c r="D5949" s="24" t="s">
        <v>170</v>
      </c>
      <c r="E5949" s="24" t="s">
        <v>1488</v>
      </c>
      <c r="F5949" cm="1">
        <f t="array" ref="F5949">_xlfn.SWITCH($E5949,"Forecast",IFERROR(SUMIFS(INDEX('Forecast Input'!$A:$BO,,MATCH(TEXT($A5949,"0"),'Forecast Input'!$1:$1,0)),'Forecast Input'!$A:$A,Master!C5949,'Forecast Input'!$D:$D,Master!D5949),0),"Actual",SUMIFS('CMO Input'!$Q:$Q,'CMO Input'!$E:$E,Master!$A5949,'CMO Input'!$C:$C,Master!$C5949,'CMO Input'!$AJ:$AJ,Master!$D5949,'CMO Input'!$AU:$AU,Master!$F5945),"")</f>
        <v>0</v>
      </c>
    </row>
    <row r="5950" spans="1:6" x14ac:dyDescent="0.25">
      <c r="A5950" s="24">
        <v>29</v>
      </c>
      <c r="B5950" s="25">
        <v>44470</v>
      </c>
      <c r="C5950" s="24" t="s">
        <v>181</v>
      </c>
      <c r="D5950" s="24" t="s">
        <v>170</v>
      </c>
      <c r="E5950" s="24" t="s">
        <v>1487</v>
      </c>
      <c r="F5950" cm="1">
        <f t="array" ref="F5950">_xlfn.SWITCH($E5950,"Forecast",IFERROR(SUMIFS(INDEX('Forecast Input'!$A:$BO,,MATCH(TEXT($A5950,"0"),'Forecast Input'!$1:$1,0)),'Forecast Input'!$A:$A,Master!C5950,'Forecast Input'!$D:$D,Master!D5950),0),"Actual",SUMIFS('CMO Input'!$Q:$Q,'CMO Input'!$E:$E,Master!$A5950,'CMO Input'!$C:$C,Master!$C5950,'CMO Input'!$AJ:$AJ,Master!$D5950,'CMO Input'!$AU:$AU,Master!$F5946),"")</f>
        <v>0</v>
      </c>
    </row>
    <row r="5951" spans="1:6" x14ac:dyDescent="0.25">
      <c r="A5951" s="24">
        <v>29</v>
      </c>
      <c r="B5951" s="25">
        <v>44470</v>
      </c>
      <c r="C5951" s="24" t="s">
        <v>181</v>
      </c>
      <c r="D5951" s="24" t="s">
        <v>436</v>
      </c>
      <c r="E5951" s="24" t="s">
        <v>1489</v>
      </c>
      <c r="F5951" t="str" cm="1">
        <f t="array" ref="F5951">_xlfn.SWITCH($E5951,"Forecast",IFERROR(SUMIFS(INDEX('Forecast Input'!$A:$BO,,MATCH(TEXT($A5951,"0"),'Forecast Input'!$1:$1,0)),'Forecast Input'!$A:$A,Master!C5951,'Forecast Input'!$D:$D,Master!D5951),0),"Actual",SUMIFS('CMO Input'!$Q:$Q,'CMO Input'!$E:$E,Master!$A5951,'CMO Input'!$C:$C,Master!$C5951,'CMO Input'!$AJ:$AJ,Master!$D5951,'CMO Input'!$AU:$AU,Master!$F5947),"")</f>
        <v/>
      </c>
    </row>
    <row r="5952" spans="1:6" x14ac:dyDescent="0.25">
      <c r="A5952" s="24">
        <v>29</v>
      </c>
      <c r="B5952" s="25">
        <v>44470</v>
      </c>
      <c r="C5952" s="24" t="s">
        <v>181</v>
      </c>
      <c r="D5952" s="24" t="s">
        <v>436</v>
      </c>
      <c r="E5952" s="24" t="s">
        <v>1488</v>
      </c>
      <c r="F5952" cm="1">
        <f t="array" ref="F5952">_xlfn.SWITCH($E5952,"Forecast",IFERROR(SUMIFS(INDEX('Forecast Input'!$A:$BO,,MATCH(TEXT($A5952,"0"),'Forecast Input'!$1:$1,0)),'Forecast Input'!$A:$A,Master!C5952,'Forecast Input'!$D:$D,Master!D5952),0),"Actual",SUMIFS('CMO Input'!$Q:$Q,'CMO Input'!$E:$E,Master!$A5952,'CMO Input'!$C:$C,Master!$C5952,'CMO Input'!$AJ:$AJ,Master!$D5952,'CMO Input'!$AU:$AU,Master!$F5948),"")</f>
        <v>0</v>
      </c>
    </row>
    <row r="5953" spans="1:6" x14ac:dyDescent="0.25">
      <c r="A5953" s="24">
        <v>29</v>
      </c>
      <c r="B5953" s="25">
        <v>44470</v>
      </c>
      <c r="C5953" s="24" t="s">
        <v>181</v>
      </c>
      <c r="D5953" s="24" t="s">
        <v>436</v>
      </c>
      <c r="E5953" s="24" t="s">
        <v>1487</v>
      </c>
      <c r="F5953" cm="1">
        <f t="array" ref="F5953">_xlfn.SWITCH($E5953,"Forecast",IFERROR(SUMIFS(INDEX('Forecast Input'!$A:$BO,,MATCH(TEXT($A5953,"0"),'Forecast Input'!$1:$1,0)),'Forecast Input'!$A:$A,Master!C5953,'Forecast Input'!$D:$D,Master!D5953),0),"Actual",SUMIFS('CMO Input'!$Q:$Q,'CMO Input'!$E:$E,Master!$A5953,'CMO Input'!$C:$C,Master!$C5953,'CMO Input'!$AJ:$AJ,Master!$D5953,'CMO Input'!$AU:$AU,Master!$F5949),"")</f>
        <v>0</v>
      </c>
    </row>
    <row r="5954" spans="1:6" x14ac:dyDescent="0.25">
      <c r="A5954" s="24">
        <v>29</v>
      </c>
      <c r="B5954" s="25">
        <v>44470</v>
      </c>
      <c r="C5954" s="24" t="s">
        <v>181</v>
      </c>
      <c r="D5954" s="24" t="s">
        <v>1469</v>
      </c>
      <c r="E5954" s="24" t="s">
        <v>1489</v>
      </c>
      <c r="F5954" t="str" cm="1">
        <f t="array" ref="F5954">_xlfn.SWITCH($E5954,"Forecast",IFERROR(SUMIFS(INDEX('Forecast Input'!$A:$BO,,MATCH(TEXT($A5954,"0"),'Forecast Input'!$1:$1,0)),'Forecast Input'!$A:$A,Master!C5954,'Forecast Input'!$D:$D,Master!D5954),0),"Actual",SUMIFS('CMO Input'!$Q:$Q,'CMO Input'!$E:$E,Master!$A5954,'CMO Input'!$C:$C,Master!$C5954,'CMO Input'!$AJ:$AJ,Master!$D5954,'CMO Input'!$AU:$AU,Master!$F5950),"")</f>
        <v/>
      </c>
    </row>
    <row r="5955" spans="1:6" x14ac:dyDescent="0.25">
      <c r="A5955" s="24">
        <v>29</v>
      </c>
      <c r="B5955" s="25">
        <v>44470</v>
      </c>
      <c r="C5955" s="24" t="s">
        <v>181</v>
      </c>
      <c r="D5955" s="24" t="s">
        <v>1469</v>
      </c>
      <c r="E5955" s="24" t="s">
        <v>1488</v>
      </c>
      <c r="F5955" cm="1">
        <f t="array" ref="F5955">_xlfn.SWITCH($E5955,"Forecast",IFERROR(SUMIFS(INDEX('Forecast Input'!$A:$BO,,MATCH(TEXT($A5955,"0"),'Forecast Input'!$1:$1,0)),'Forecast Input'!$A:$A,Master!C5955,'Forecast Input'!$D:$D,Master!D5955),0),"Actual",SUMIFS('CMO Input'!$Q:$Q,'CMO Input'!$E:$E,Master!$A5955,'CMO Input'!$C:$C,Master!$C5955,'CMO Input'!$AJ:$AJ,Master!$D5955,'CMO Input'!$AU:$AU,Master!$F5951),"")</f>
        <v>136.10999999999999</v>
      </c>
    </row>
    <row r="5956" spans="1:6" x14ac:dyDescent="0.25">
      <c r="A5956" s="24">
        <v>29</v>
      </c>
      <c r="B5956" s="25">
        <v>44470</v>
      </c>
      <c r="C5956" s="24" t="s">
        <v>181</v>
      </c>
      <c r="D5956" s="24" t="s">
        <v>1469</v>
      </c>
      <c r="E5956" s="24" t="s">
        <v>1487</v>
      </c>
      <c r="F5956" cm="1">
        <f t="array" ref="F5956">_xlfn.SWITCH($E5956,"Forecast",IFERROR(SUMIFS(INDEX('Forecast Input'!$A:$BO,,MATCH(TEXT($A5956,"0"),'Forecast Input'!$1:$1,0)),'Forecast Input'!$A:$A,Master!C5956,'Forecast Input'!$D:$D,Master!D5956),0),"Actual",SUMIFS('CMO Input'!$Q:$Q,'CMO Input'!$E:$E,Master!$A5956,'CMO Input'!$C:$C,Master!$C5956,'CMO Input'!$AJ:$AJ,Master!$D5956,'CMO Input'!$AU:$AU,Master!$F5952),"")</f>
        <v>0</v>
      </c>
    </row>
    <row r="5957" spans="1:6" x14ac:dyDescent="0.25">
      <c r="A5957" s="24">
        <v>29</v>
      </c>
      <c r="B5957" s="25">
        <v>44470</v>
      </c>
      <c r="C5957" s="24" t="s">
        <v>424</v>
      </c>
      <c r="D5957" s="24" t="s">
        <v>10</v>
      </c>
      <c r="E5957" s="24" t="s">
        <v>1489</v>
      </c>
      <c r="F5957" t="str" cm="1">
        <f t="array" ref="F5957">_xlfn.SWITCH($E5957,"Forecast",IFERROR(SUMIFS(INDEX('Forecast Input'!$A:$BO,,MATCH(TEXT($A5957,"0"),'Forecast Input'!$1:$1,0)),'Forecast Input'!$A:$A,Master!C5957,'Forecast Input'!$D:$D,Master!D5957),0),"Actual",SUMIFS('CMO Input'!$Q:$Q,'CMO Input'!$E:$E,Master!$A5957,'CMO Input'!$C:$C,Master!$C5957,'CMO Input'!$AJ:$AJ,Master!$D5957,'CMO Input'!$AU:$AU,Master!$F5953),"")</f>
        <v/>
      </c>
    </row>
    <row r="5958" spans="1:6" x14ac:dyDescent="0.25">
      <c r="A5958" s="24">
        <v>29</v>
      </c>
      <c r="B5958" s="25">
        <v>44470</v>
      </c>
      <c r="C5958" s="24" t="s">
        <v>424</v>
      </c>
      <c r="D5958" s="24" t="s">
        <v>10</v>
      </c>
      <c r="E5958" s="24" t="s">
        <v>1488</v>
      </c>
      <c r="F5958" cm="1">
        <f t="array" ref="F5958">_xlfn.SWITCH($E5958,"Forecast",IFERROR(SUMIFS(INDEX('Forecast Input'!$A:$BO,,MATCH(TEXT($A5958,"0"),'Forecast Input'!$1:$1,0)),'Forecast Input'!$A:$A,Master!C5958,'Forecast Input'!$D:$D,Master!D5958),0),"Actual",SUMIFS('CMO Input'!$Q:$Q,'CMO Input'!$E:$E,Master!$A5958,'CMO Input'!$C:$C,Master!$C5958,'CMO Input'!$AJ:$AJ,Master!$D5958,'CMO Input'!$AU:$AU,Master!$F5954),"")</f>
        <v>524.77</v>
      </c>
    </row>
    <row r="5959" spans="1:6" x14ac:dyDescent="0.25">
      <c r="A5959" s="24">
        <v>29</v>
      </c>
      <c r="B5959" s="25">
        <v>44470</v>
      </c>
      <c r="C5959" s="24" t="s">
        <v>424</v>
      </c>
      <c r="D5959" s="24" t="s">
        <v>10</v>
      </c>
      <c r="E5959" s="24" t="s">
        <v>1487</v>
      </c>
      <c r="F5959" cm="1">
        <f t="array" ref="F5959">_xlfn.SWITCH($E5959,"Forecast",IFERROR(SUMIFS(INDEX('Forecast Input'!$A:$BO,,MATCH(TEXT($A5959,"0"),'Forecast Input'!$1:$1,0)),'Forecast Input'!$A:$A,Master!C5959,'Forecast Input'!$D:$D,Master!D5959),0),"Actual",SUMIFS('CMO Input'!$Q:$Q,'CMO Input'!$E:$E,Master!$A5959,'CMO Input'!$C:$C,Master!$C5959,'CMO Input'!$AJ:$AJ,Master!$D5959,'CMO Input'!$AU:$AU,Master!$F5955),"")</f>
        <v>0</v>
      </c>
    </row>
    <row r="5960" spans="1:6" x14ac:dyDescent="0.25">
      <c r="A5960" s="24">
        <v>29</v>
      </c>
      <c r="B5960" s="25">
        <v>44470</v>
      </c>
      <c r="C5960" s="24" t="s">
        <v>424</v>
      </c>
      <c r="D5960" s="24" t="s">
        <v>61</v>
      </c>
      <c r="E5960" s="24" t="s">
        <v>1489</v>
      </c>
      <c r="F5960" t="str" cm="1">
        <f t="array" ref="F5960">_xlfn.SWITCH($E5960,"Forecast",IFERROR(SUMIFS(INDEX('Forecast Input'!$A:$BO,,MATCH(TEXT($A5960,"0"),'Forecast Input'!$1:$1,0)),'Forecast Input'!$A:$A,Master!C5960,'Forecast Input'!$D:$D,Master!D5960),0),"Actual",SUMIFS('CMO Input'!$Q:$Q,'CMO Input'!$E:$E,Master!$A5960,'CMO Input'!$C:$C,Master!$C5960,'CMO Input'!$AJ:$AJ,Master!$D5960,'CMO Input'!$AU:$AU,Master!$F5956),"")</f>
        <v/>
      </c>
    </row>
    <row r="5961" spans="1:6" x14ac:dyDescent="0.25">
      <c r="A5961" s="24">
        <v>29</v>
      </c>
      <c r="B5961" s="25">
        <v>44470</v>
      </c>
      <c r="C5961" s="24" t="s">
        <v>424</v>
      </c>
      <c r="D5961" s="24" t="s">
        <v>61</v>
      </c>
      <c r="E5961" s="24" t="s">
        <v>1488</v>
      </c>
      <c r="F5961" cm="1">
        <f t="array" ref="F5961">_xlfn.SWITCH($E5961,"Forecast",IFERROR(SUMIFS(INDEX('Forecast Input'!$A:$BO,,MATCH(TEXT($A5961,"0"),'Forecast Input'!$1:$1,0)),'Forecast Input'!$A:$A,Master!C5961,'Forecast Input'!$D:$D,Master!D5961),0),"Actual",SUMIFS('CMO Input'!$Q:$Q,'CMO Input'!$E:$E,Master!$A5961,'CMO Input'!$C:$C,Master!$C5961,'CMO Input'!$AJ:$AJ,Master!$D5961,'CMO Input'!$AU:$AU,Master!$F5957),"")</f>
        <v>0</v>
      </c>
    </row>
    <row r="5962" spans="1:6" x14ac:dyDescent="0.25">
      <c r="A5962" s="24">
        <v>29</v>
      </c>
      <c r="B5962" s="25">
        <v>44470</v>
      </c>
      <c r="C5962" s="24" t="s">
        <v>424</v>
      </c>
      <c r="D5962" s="24" t="s">
        <v>61</v>
      </c>
      <c r="E5962" s="24" t="s">
        <v>1487</v>
      </c>
      <c r="F5962" cm="1">
        <f t="array" ref="F5962">_xlfn.SWITCH($E5962,"Forecast",IFERROR(SUMIFS(INDEX('Forecast Input'!$A:$BO,,MATCH(TEXT($A5962,"0"),'Forecast Input'!$1:$1,0)),'Forecast Input'!$A:$A,Master!C5962,'Forecast Input'!$D:$D,Master!D5962),0),"Actual",SUMIFS('CMO Input'!$Q:$Q,'CMO Input'!$E:$E,Master!$A5962,'CMO Input'!$C:$C,Master!$C5962,'CMO Input'!$AJ:$AJ,Master!$D5962,'CMO Input'!$AU:$AU,Master!$F5958),"")</f>
        <v>0</v>
      </c>
    </row>
    <row r="5963" spans="1:6" x14ac:dyDescent="0.25">
      <c r="A5963" s="24">
        <v>29</v>
      </c>
      <c r="B5963" s="25">
        <v>44470</v>
      </c>
      <c r="C5963" s="24" t="s">
        <v>424</v>
      </c>
      <c r="D5963" s="24" t="s">
        <v>103</v>
      </c>
      <c r="E5963" s="24" t="s">
        <v>1489</v>
      </c>
      <c r="F5963" t="str" cm="1">
        <f t="array" ref="F5963">_xlfn.SWITCH($E5963,"Forecast",IFERROR(SUMIFS(INDEX('Forecast Input'!$A:$BO,,MATCH(TEXT($A5963,"0"),'Forecast Input'!$1:$1,0)),'Forecast Input'!$A:$A,Master!C5963,'Forecast Input'!$D:$D,Master!D5963),0),"Actual",SUMIFS('CMO Input'!$Q:$Q,'CMO Input'!$E:$E,Master!$A5963,'CMO Input'!$C:$C,Master!$C5963,'CMO Input'!$AJ:$AJ,Master!$D5963,'CMO Input'!$AU:$AU,Master!$F5959),"")</f>
        <v/>
      </c>
    </row>
    <row r="5964" spans="1:6" x14ac:dyDescent="0.25">
      <c r="A5964" s="24">
        <v>29</v>
      </c>
      <c r="B5964" s="25">
        <v>44470</v>
      </c>
      <c r="C5964" s="24" t="s">
        <v>424</v>
      </c>
      <c r="D5964" s="24" t="s">
        <v>103</v>
      </c>
      <c r="E5964" s="24" t="s">
        <v>1488</v>
      </c>
      <c r="F5964" cm="1">
        <f t="array" ref="F5964">_xlfn.SWITCH($E5964,"Forecast",IFERROR(SUMIFS(INDEX('Forecast Input'!$A:$BO,,MATCH(TEXT($A5964,"0"),'Forecast Input'!$1:$1,0)),'Forecast Input'!$A:$A,Master!C5964,'Forecast Input'!$D:$D,Master!D5964),0),"Actual",SUMIFS('CMO Input'!$Q:$Q,'CMO Input'!$E:$E,Master!$A5964,'CMO Input'!$C:$C,Master!$C5964,'CMO Input'!$AJ:$AJ,Master!$D5964,'CMO Input'!$AU:$AU,Master!$F5960),"")</f>
        <v>829.2399999999999</v>
      </c>
    </row>
    <row r="5965" spans="1:6" x14ac:dyDescent="0.25">
      <c r="A5965" s="24">
        <v>29</v>
      </c>
      <c r="B5965" s="25">
        <v>44470</v>
      </c>
      <c r="C5965" s="24" t="s">
        <v>424</v>
      </c>
      <c r="D5965" s="24" t="s">
        <v>103</v>
      </c>
      <c r="E5965" s="24" t="s">
        <v>1487</v>
      </c>
      <c r="F5965" cm="1">
        <f t="array" ref="F5965">_xlfn.SWITCH($E5965,"Forecast",IFERROR(SUMIFS(INDEX('Forecast Input'!$A:$BO,,MATCH(TEXT($A5965,"0"),'Forecast Input'!$1:$1,0)),'Forecast Input'!$A:$A,Master!C5965,'Forecast Input'!$D:$D,Master!D5965),0),"Actual",SUMIFS('CMO Input'!$Q:$Q,'CMO Input'!$E:$E,Master!$A5965,'CMO Input'!$C:$C,Master!$C5965,'CMO Input'!$AJ:$AJ,Master!$D5965,'CMO Input'!$AU:$AU,Master!$F5961),"")</f>
        <v>0</v>
      </c>
    </row>
    <row r="5966" spans="1:6" x14ac:dyDescent="0.25">
      <c r="A5966" s="24">
        <v>29</v>
      </c>
      <c r="B5966" s="25">
        <v>44470</v>
      </c>
      <c r="C5966" s="24" t="s">
        <v>424</v>
      </c>
      <c r="D5966" s="24" t="s">
        <v>146</v>
      </c>
      <c r="E5966" s="24" t="s">
        <v>1489</v>
      </c>
      <c r="F5966" t="str" cm="1">
        <f t="array" ref="F5966">_xlfn.SWITCH($E5966,"Forecast",IFERROR(SUMIFS(INDEX('Forecast Input'!$A:$BO,,MATCH(TEXT($A5966,"0"),'Forecast Input'!$1:$1,0)),'Forecast Input'!$A:$A,Master!C5966,'Forecast Input'!$D:$D,Master!D5966),0),"Actual",SUMIFS('CMO Input'!$Q:$Q,'CMO Input'!$E:$E,Master!$A5966,'CMO Input'!$C:$C,Master!$C5966,'CMO Input'!$AJ:$AJ,Master!$D5966,'CMO Input'!$AU:$AU,Master!$F5962),"")</f>
        <v/>
      </c>
    </row>
    <row r="5967" spans="1:6" x14ac:dyDescent="0.25">
      <c r="A5967" s="24">
        <v>29</v>
      </c>
      <c r="B5967" s="25">
        <v>44470</v>
      </c>
      <c r="C5967" s="24" t="s">
        <v>424</v>
      </c>
      <c r="D5967" s="24" t="s">
        <v>146</v>
      </c>
      <c r="E5967" s="24" t="s">
        <v>1488</v>
      </c>
      <c r="F5967" cm="1">
        <f t="array" ref="F5967">_xlfn.SWITCH($E5967,"Forecast",IFERROR(SUMIFS(INDEX('Forecast Input'!$A:$BO,,MATCH(TEXT($A5967,"0"),'Forecast Input'!$1:$1,0)),'Forecast Input'!$A:$A,Master!C5967,'Forecast Input'!$D:$D,Master!D5967),0),"Actual",SUMIFS('CMO Input'!$Q:$Q,'CMO Input'!$E:$E,Master!$A5967,'CMO Input'!$C:$C,Master!$C5967,'CMO Input'!$AJ:$AJ,Master!$D5967,'CMO Input'!$AU:$AU,Master!$F5963),"")</f>
        <v>0</v>
      </c>
    </row>
    <row r="5968" spans="1:6" x14ac:dyDescent="0.25">
      <c r="A5968" s="24">
        <v>29</v>
      </c>
      <c r="B5968" s="25">
        <v>44470</v>
      </c>
      <c r="C5968" s="24" t="s">
        <v>424</v>
      </c>
      <c r="D5968" s="24" t="s">
        <v>146</v>
      </c>
      <c r="E5968" s="24" t="s">
        <v>1487</v>
      </c>
      <c r="F5968" cm="1">
        <f t="array" ref="F5968">_xlfn.SWITCH($E5968,"Forecast",IFERROR(SUMIFS(INDEX('Forecast Input'!$A:$BO,,MATCH(TEXT($A5968,"0"),'Forecast Input'!$1:$1,0)),'Forecast Input'!$A:$A,Master!C5968,'Forecast Input'!$D:$D,Master!D5968),0),"Actual",SUMIFS('CMO Input'!$Q:$Q,'CMO Input'!$E:$E,Master!$A5968,'CMO Input'!$C:$C,Master!$C5968,'CMO Input'!$AJ:$AJ,Master!$D5968,'CMO Input'!$AU:$AU,Master!$F5964),"")</f>
        <v>0</v>
      </c>
    </row>
    <row r="5969" spans="1:6" x14ac:dyDescent="0.25">
      <c r="A5969" s="24">
        <v>29</v>
      </c>
      <c r="B5969" s="25">
        <v>44470</v>
      </c>
      <c r="C5969" s="24" t="s">
        <v>424</v>
      </c>
      <c r="D5969" s="24" t="s">
        <v>166</v>
      </c>
      <c r="E5969" s="24" t="s">
        <v>1489</v>
      </c>
      <c r="F5969" t="str" cm="1">
        <f t="array" ref="F5969">_xlfn.SWITCH($E5969,"Forecast",IFERROR(SUMIFS(INDEX('Forecast Input'!$A:$BO,,MATCH(TEXT($A5969,"0"),'Forecast Input'!$1:$1,0)),'Forecast Input'!$A:$A,Master!C5969,'Forecast Input'!$D:$D,Master!D5969),0),"Actual",SUMIFS('CMO Input'!$Q:$Q,'CMO Input'!$E:$E,Master!$A5969,'CMO Input'!$C:$C,Master!$C5969,'CMO Input'!$AJ:$AJ,Master!$D5969,'CMO Input'!$AU:$AU,Master!$F5965),"")</f>
        <v/>
      </c>
    </row>
    <row r="5970" spans="1:6" x14ac:dyDescent="0.25">
      <c r="A5970" s="24">
        <v>29</v>
      </c>
      <c r="B5970" s="25">
        <v>44470</v>
      </c>
      <c r="C5970" s="24" t="s">
        <v>424</v>
      </c>
      <c r="D5970" s="24" t="s">
        <v>166</v>
      </c>
      <c r="E5970" s="24" t="s">
        <v>1488</v>
      </c>
      <c r="F5970" cm="1">
        <f t="array" ref="F5970">_xlfn.SWITCH($E5970,"Forecast",IFERROR(SUMIFS(INDEX('Forecast Input'!$A:$BO,,MATCH(TEXT($A5970,"0"),'Forecast Input'!$1:$1,0)),'Forecast Input'!$A:$A,Master!C5970,'Forecast Input'!$D:$D,Master!D5970),0),"Actual",SUMIFS('CMO Input'!$Q:$Q,'CMO Input'!$E:$E,Master!$A5970,'CMO Input'!$C:$C,Master!$C5970,'CMO Input'!$AJ:$AJ,Master!$D5970,'CMO Input'!$AU:$AU,Master!$F5966),"")</f>
        <v>0</v>
      </c>
    </row>
    <row r="5971" spans="1:6" x14ac:dyDescent="0.25">
      <c r="A5971" s="24">
        <v>29</v>
      </c>
      <c r="B5971" s="25">
        <v>44470</v>
      </c>
      <c r="C5971" s="24" t="s">
        <v>424</v>
      </c>
      <c r="D5971" s="24" t="s">
        <v>166</v>
      </c>
      <c r="E5971" s="24" t="s">
        <v>1487</v>
      </c>
      <c r="F5971" cm="1">
        <f t="array" ref="F5971">_xlfn.SWITCH($E5971,"Forecast",IFERROR(SUMIFS(INDEX('Forecast Input'!$A:$BO,,MATCH(TEXT($A5971,"0"),'Forecast Input'!$1:$1,0)),'Forecast Input'!$A:$A,Master!C5971,'Forecast Input'!$D:$D,Master!D5971),0),"Actual",SUMIFS('CMO Input'!$Q:$Q,'CMO Input'!$E:$E,Master!$A5971,'CMO Input'!$C:$C,Master!$C5971,'CMO Input'!$AJ:$AJ,Master!$D5971,'CMO Input'!$AU:$AU,Master!$F5967),"")</f>
        <v>0</v>
      </c>
    </row>
    <row r="5972" spans="1:6" x14ac:dyDescent="0.25">
      <c r="A5972" s="24">
        <v>29</v>
      </c>
      <c r="B5972" s="25">
        <v>44470</v>
      </c>
      <c r="C5972" s="24" t="s">
        <v>424</v>
      </c>
      <c r="D5972" s="24" t="s">
        <v>170</v>
      </c>
      <c r="E5972" s="24" t="s">
        <v>1489</v>
      </c>
      <c r="F5972" t="str" cm="1">
        <f t="array" ref="F5972">_xlfn.SWITCH($E5972,"Forecast",IFERROR(SUMIFS(INDEX('Forecast Input'!$A:$BO,,MATCH(TEXT($A5972,"0"),'Forecast Input'!$1:$1,0)),'Forecast Input'!$A:$A,Master!C5972,'Forecast Input'!$D:$D,Master!D5972),0),"Actual",SUMIFS('CMO Input'!$Q:$Q,'CMO Input'!$E:$E,Master!$A5972,'CMO Input'!$C:$C,Master!$C5972,'CMO Input'!$AJ:$AJ,Master!$D5972,'CMO Input'!$AU:$AU,Master!$F5968),"")</f>
        <v/>
      </c>
    </row>
    <row r="5973" spans="1:6" x14ac:dyDescent="0.25">
      <c r="A5973" s="24">
        <v>29</v>
      </c>
      <c r="B5973" s="25">
        <v>44470</v>
      </c>
      <c r="C5973" s="24" t="s">
        <v>424</v>
      </c>
      <c r="D5973" s="24" t="s">
        <v>170</v>
      </c>
      <c r="E5973" s="24" t="s">
        <v>1488</v>
      </c>
      <c r="F5973" cm="1">
        <f t="array" ref="F5973">_xlfn.SWITCH($E5973,"Forecast",IFERROR(SUMIFS(INDEX('Forecast Input'!$A:$BO,,MATCH(TEXT($A5973,"0"),'Forecast Input'!$1:$1,0)),'Forecast Input'!$A:$A,Master!C5973,'Forecast Input'!$D:$D,Master!D5973),0),"Actual",SUMIFS('CMO Input'!$Q:$Q,'CMO Input'!$E:$E,Master!$A5973,'CMO Input'!$C:$C,Master!$C5973,'CMO Input'!$AJ:$AJ,Master!$D5973,'CMO Input'!$AU:$AU,Master!$F5969),"")</f>
        <v>0</v>
      </c>
    </row>
    <row r="5974" spans="1:6" x14ac:dyDescent="0.25">
      <c r="A5974" s="24">
        <v>29</v>
      </c>
      <c r="B5974" s="25">
        <v>44470</v>
      </c>
      <c r="C5974" s="24" t="s">
        <v>424</v>
      </c>
      <c r="D5974" s="24" t="s">
        <v>170</v>
      </c>
      <c r="E5974" s="24" t="s">
        <v>1487</v>
      </c>
      <c r="F5974" cm="1">
        <f t="array" ref="F5974">_xlfn.SWITCH($E5974,"Forecast",IFERROR(SUMIFS(INDEX('Forecast Input'!$A:$BO,,MATCH(TEXT($A5974,"0"),'Forecast Input'!$1:$1,0)),'Forecast Input'!$A:$A,Master!C5974,'Forecast Input'!$D:$D,Master!D5974),0),"Actual",SUMIFS('CMO Input'!$Q:$Q,'CMO Input'!$E:$E,Master!$A5974,'CMO Input'!$C:$C,Master!$C5974,'CMO Input'!$AJ:$AJ,Master!$D5974,'CMO Input'!$AU:$AU,Master!$F5970),"")</f>
        <v>0</v>
      </c>
    </row>
    <row r="5975" spans="1:6" x14ac:dyDescent="0.25">
      <c r="A5975" s="24">
        <v>29</v>
      </c>
      <c r="B5975" s="25">
        <v>44470</v>
      </c>
      <c r="C5975" s="24" t="s">
        <v>424</v>
      </c>
      <c r="D5975" s="24" t="s">
        <v>436</v>
      </c>
      <c r="E5975" s="24" t="s">
        <v>1489</v>
      </c>
      <c r="F5975" t="str" cm="1">
        <f t="array" ref="F5975">_xlfn.SWITCH($E5975,"Forecast",IFERROR(SUMIFS(INDEX('Forecast Input'!$A:$BO,,MATCH(TEXT($A5975,"0"),'Forecast Input'!$1:$1,0)),'Forecast Input'!$A:$A,Master!C5975,'Forecast Input'!$D:$D,Master!D5975),0),"Actual",SUMIFS('CMO Input'!$Q:$Q,'CMO Input'!$E:$E,Master!$A5975,'CMO Input'!$C:$C,Master!$C5975,'CMO Input'!$AJ:$AJ,Master!$D5975,'CMO Input'!$AU:$AU,Master!$F5971),"")</f>
        <v/>
      </c>
    </row>
    <row r="5976" spans="1:6" x14ac:dyDescent="0.25">
      <c r="A5976" s="24">
        <v>29</v>
      </c>
      <c r="B5976" s="25">
        <v>44470</v>
      </c>
      <c r="C5976" s="24" t="s">
        <v>424</v>
      </c>
      <c r="D5976" s="24" t="s">
        <v>436</v>
      </c>
      <c r="E5976" s="24" t="s">
        <v>1488</v>
      </c>
      <c r="F5976" cm="1">
        <f t="array" ref="F5976">_xlfn.SWITCH($E5976,"Forecast",IFERROR(SUMIFS(INDEX('Forecast Input'!$A:$BO,,MATCH(TEXT($A5976,"0"),'Forecast Input'!$1:$1,0)),'Forecast Input'!$A:$A,Master!C5976,'Forecast Input'!$D:$D,Master!D5976),0),"Actual",SUMIFS('CMO Input'!$Q:$Q,'CMO Input'!$E:$E,Master!$A5976,'CMO Input'!$C:$C,Master!$C5976,'CMO Input'!$AJ:$AJ,Master!$D5976,'CMO Input'!$AU:$AU,Master!$F5972),"")</f>
        <v>877.17000000000007</v>
      </c>
    </row>
    <row r="5977" spans="1:6" x14ac:dyDescent="0.25">
      <c r="A5977" s="24">
        <v>29</v>
      </c>
      <c r="B5977" s="25">
        <v>44470</v>
      </c>
      <c r="C5977" s="24" t="s">
        <v>424</v>
      </c>
      <c r="D5977" s="24" t="s">
        <v>436</v>
      </c>
      <c r="E5977" s="24" t="s">
        <v>1487</v>
      </c>
      <c r="F5977" cm="1">
        <f t="array" ref="F5977">_xlfn.SWITCH($E5977,"Forecast",IFERROR(SUMIFS(INDEX('Forecast Input'!$A:$BO,,MATCH(TEXT($A5977,"0"),'Forecast Input'!$1:$1,0)),'Forecast Input'!$A:$A,Master!C5977,'Forecast Input'!$D:$D,Master!D5977),0),"Actual",SUMIFS('CMO Input'!$Q:$Q,'CMO Input'!$E:$E,Master!$A5977,'CMO Input'!$C:$C,Master!$C5977,'CMO Input'!$AJ:$AJ,Master!$D5977,'CMO Input'!$AU:$AU,Master!$F5973),"")</f>
        <v>0</v>
      </c>
    </row>
    <row r="5978" spans="1:6" x14ac:dyDescent="0.25">
      <c r="A5978" s="24">
        <v>29</v>
      </c>
      <c r="B5978" s="25">
        <v>44470</v>
      </c>
      <c r="C5978" s="24" t="s">
        <v>424</v>
      </c>
      <c r="D5978" s="24" t="s">
        <v>1469</v>
      </c>
      <c r="E5978" s="24" t="s">
        <v>1489</v>
      </c>
      <c r="F5978" t="str" cm="1">
        <f t="array" ref="F5978">_xlfn.SWITCH($E5978,"Forecast",IFERROR(SUMIFS(INDEX('Forecast Input'!$A:$BO,,MATCH(TEXT($A5978,"0"),'Forecast Input'!$1:$1,0)),'Forecast Input'!$A:$A,Master!C5978,'Forecast Input'!$D:$D,Master!D5978),0),"Actual",SUMIFS('CMO Input'!$Q:$Q,'CMO Input'!$E:$E,Master!$A5978,'CMO Input'!$C:$C,Master!$C5978,'CMO Input'!$AJ:$AJ,Master!$D5978,'CMO Input'!$AU:$AU,Master!$F5974),"")</f>
        <v/>
      </c>
    </row>
    <row r="5979" spans="1:6" x14ac:dyDescent="0.25">
      <c r="A5979" s="24">
        <v>29</v>
      </c>
      <c r="B5979" s="25">
        <v>44470</v>
      </c>
      <c r="C5979" s="24" t="s">
        <v>424</v>
      </c>
      <c r="D5979" s="24" t="s">
        <v>1469</v>
      </c>
      <c r="E5979" s="24" t="s">
        <v>1488</v>
      </c>
      <c r="F5979" cm="1">
        <f t="array" ref="F5979">_xlfn.SWITCH($E5979,"Forecast",IFERROR(SUMIFS(INDEX('Forecast Input'!$A:$BO,,MATCH(TEXT($A5979,"0"),'Forecast Input'!$1:$1,0)),'Forecast Input'!$A:$A,Master!C5979,'Forecast Input'!$D:$D,Master!D5979),0),"Actual",SUMIFS('CMO Input'!$Q:$Q,'CMO Input'!$E:$E,Master!$A5979,'CMO Input'!$C:$C,Master!$C5979,'CMO Input'!$AJ:$AJ,Master!$D5979,'CMO Input'!$AU:$AU,Master!$F5975),"")</f>
        <v>0</v>
      </c>
    </row>
    <row r="5980" spans="1:6" x14ac:dyDescent="0.25">
      <c r="A5980" s="24">
        <v>29</v>
      </c>
      <c r="B5980" s="25">
        <v>44470</v>
      </c>
      <c r="C5980" s="24" t="s">
        <v>424</v>
      </c>
      <c r="D5980" s="24" t="s">
        <v>1469</v>
      </c>
      <c r="E5980" s="24" t="s">
        <v>1487</v>
      </c>
      <c r="F5980" cm="1">
        <f t="array" ref="F5980">_xlfn.SWITCH($E5980,"Forecast",IFERROR(SUMIFS(INDEX('Forecast Input'!$A:$BO,,MATCH(TEXT($A5980,"0"),'Forecast Input'!$1:$1,0)),'Forecast Input'!$A:$A,Master!C5980,'Forecast Input'!$D:$D,Master!D5980),0),"Actual",SUMIFS('CMO Input'!$Q:$Q,'CMO Input'!$E:$E,Master!$A5980,'CMO Input'!$C:$C,Master!$C5980,'CMO Input'!$AJ:$AJ,Master!$D5980,'CMO Input'!$AU:$AU,Master!$F5976),"")</f>
        <v>0</v>
      </c>
    </row>
    <row r="5981" spans="1:6" x14ac:dyDescent="0.25">
      <c r="A5981" s="24">
        <v>29</v>
      </c>
      <c r="B5981" s="25">
        <v>44470</v>
      </c>
      <c r="C5981" s="24" t="s">
        <v>141</v>
      </c>
      <c r="D5981" s="24" t="s">
        <v>10</v>
      </c>
      <c r="E5981" s="24" t="s">
        <v>1489</v>
      </c>
      <c r="F5981" t="str" cm="1">
        <f t="array" ref="F5981">_xlfn.SWITCH($E5981,"Forecast",IFERROR(SUMIFS(INDEX('Forecast Input'!$A:$BO,,MATCH(TEXT($A5981,"0"),'Forecast Input'!$1:$1,0)),'Forecast Input'!$A:$A,Master!C5981,'Forecast Input'!$D:$D,Master!D5981),0),"Actual",SUMIFS('CMO Input'!$Q:$Q,'CMO Input'!$E:$E,Master!$A5981,'CMO Input'!$C:$C,Master!$C5981,'CMO Input'!$AJ:$AJ,Master!$D5981,'CMO Input'!$AU:$AU,Master!$F5977),"")</f>
        <v/>
      </c>
    </row>
    <row r="5982" spans="1:6" x14ac:dyDescent="0.25">
      <c r="A5982" s="24">
        <v>29</v>
      </c>
      <c r="B5982" s="25">
        <v>44470</v>
      </c>
      <c r="C5982" s="24" t="s">
        <v>141</v>
      </c>
      <c r="D5982" s="24" t="s">
        <v>10</v>
      </c>
      <c r="E5982" s="24" t="s">
        <v>1488</v>
      </c>
      <c r="F5982" cm="1">
        <f t="array" ref="F5982">_xlfn.SWITCH($E5982,"Forecast",IFERROR(SUMIFS(INDEX('Forecast Input'!$A:$BO,,MATCH(TEXT($A5982,"0"),'Forecast Input'!$1:$1,0)),'Forecast Input'!$A:$A,Master!C5982,'Forecast Input'!$D:$D,Master!D5982),0),"Actual",SUMIFS('CMO Input'!$Q:$Q,'CMO Input'!$E:$E,Master!$A5982,'CMO Input'!$C:$C,Master!$C5982,'CMO Input'!$AJ:$AJ,Master!$D5982,'CMO Input'!$AU:$AU,Master!$F5978),"")</f>
        <v>0</v>
      </c>
    </row>
    <row r="5983" spans="1:6" x14ac:dyDescent="0.25">
      <c r="A5983" s="24">
        <v>29</v>
      </c>
      <c r="B5983" s="25">
        <v>44470</v>
      </c>
      <c r="C5983" s="24" t="s">
        <v>141</v>
      </c>
      <c r="D5983" s="24" t="s">
        <v>10</v>
      </c>
      <c r="E5983" s="24" t="s">
        <v>1487</v>
      </c>
      <c r="F5983" cm="1">
        <f t="array" ref="F5983">_xlfn.SWITCH($E5983,"Forecast",IFERROR(SUMIFS(INDEX('Forecast Input'!$A:$BO,,MATCH(TEXT($A5983,"0"),'Forecast Input'!$1:$1,0)),'Forecast Input'!$A:$A,Master!C5983,'Forecast Input'!$D:$D,Master!D5983),0),"Actual",SUMIFS('CMO Input'!$Q:$Q,'CMO Input'!$E:$E,Master!$A5983,'CMO Input'!$C:$C,Master!$C5983,'CMO Input'!$AJ:$AJ,Master!$D5983,'CMO Input'!$AU:$AU,Master!$F5979),"")</f>
        <v>0</v>
      </c>
    </row>
    <row r="5984" spans="1:6" x14ac:dyDescent="0.25">
      <c r="A5984" s="24">
        <v>29</v>
      </c>
      <c r="B5984" s="25">
        <v>44470</v>
      </c>
      <c r="C5984" s="24" t="s">
        <v>141</v>
      </c>
      <c r="D5984" s="24" t="s">
        <v>61</v>
      </c>
      <c r="E5984" s="24" t="s">
        <v>1489</v>
      </c>
      <c r="F5984" t="str" cm="1">
        <f t="array" ref="F5984">_xlfn.SWITCH($E5984,"Forecast",IFERROR(SUMIFS(INDEX('Forecast Input'!$A:$BO,,MATCH(TEXT($A5984,"0"),'Forecast Input'!$1:$1,0)),'Forecast Input'!$A:$A,Master!C5984,'Forecast Input'!$D:$D,Master!D5984),0),"Actual",SUMIFS('CMO Input'!$Q:$Q,'CMO Input'!$E:$E,Master!$A5984,'CMO Input'!$C:$C,Master!$C5984,'CMO Input'!$AJ:$AJ,Master!$D5984,'CMO Input'!$AU:$AU,Master!$F5980),"")</f>
        <v/>
      </c>
    </row>
    <row r="5985" spans="1:6" x14ac:dyDescent="0.25">
      <c r="A5985" s="24">
        <v>29</v>
      </c>
      <c r="B5985" s="25">
        <v>44470</v>
      </c>
      <c r="C5985" s="24" t="s">
        <v>141</v>
      </c>
      <c r="D5985" s="24" t="s">
        <v>61</v>
      </c>
      <c r="E5985" s="24" t="s">
        <v>1488</v>
      </c>
      <c r="F5985" cm="1">
        <f t="array" ref="F5985">_xlfn.SWITCH($E5985,"Forecast",IFERROR(SUMIFS(INDEX('Forecast Input'!$A:$BO,,MATCH(TEXT($A5985,"0"),'Forecast Input'!$1:$1,0)),'Forecast Input'!$A:$A,Master!C5985,'Forecast Input'!$D:$D,Master!D5985),0),"Actual",SUMIFS('CMO Input'!$Q:$Q,'CMO Input'!$E:$E,Master!$A5985,'CMO Input'!$C:$C,Master!$C5985,'CMO Input'!$AJ:$AJ,Master!$D5985,'CMO Input'!$AU:$AU,Master!$F5981),"")</f>
        <v>0</v>
      </c>
    </row>
    <row r="5986" spans="1:6" x14ac:dyDescent="0.25">
      <c r="A5986" s="24">
        <v>29</v>
      </c>
      <c r="B5986" s="25">
        <v>44470</v>
      </c>
      <c r="C5986" s="24" t="s">
        <v>141</v>
      </c>
      <c r="D5986" s="24" t="s">
        <v>61</v>
      </c>
      <c r="E5986" s="24" t="s">
        <v>1487</v>
      </c>
      <c r="F5986" cm="1">
        <f t="array" ref="F5986">_xlfn.SWITCH($E5986,"Forecast",IFERROR(SUMIFS(INDEX('Forecast Input'!$A:$BO,,MATCH(TEXT($A5986,"0"),'Forecast Input'!$1:$1,0)),'Forecast Input'!$A:$A,Master!C5986,'Forecast Input'!$D:$D,Master!D5986),0),"Actual",SUMIFS('CMO Input'!$Q:$Q,'CMO Input'!$E:$E,Master!$A5986,'CMO Input'!$C:$C,Master!$C5986,'CMO Input'!$AJ:$AJ,Master!$D5986,'CMO Input'!$AU:$AU,Master!$F5982),"")</f>
        <v>0</v>
      </c>
    </row>
    <row r="5987" spans="1:6" x14ac:dyDescent="0.25">
      <c r="A5987" s="24">
        <v>29</v>
      </c>
      <c r="B5987" s="25">
        <v>44470</v>
      </c>
      <c r="C5987" s="24" t="s">
        <v>141</v>
      </c>
      <c r="D5987" s="24" t="s">
        <v>103</v>
      </c>
      <c r="E5987" s="24" t="s">
        <v>1489</v>
      </c>
      <c r="F5987" t="str" cm="1">
        <f t="array" ref="F5987">_xlfn.SWITCH($E5987,"Forecast",IFERROR(SUMIFS(INDEX('Forecast Input'!$A:$BO,,MATCH(TEXT($A5987,"0"),'Forecast Input'!$1:$1,0)),'Forecast Input'!$A:$A,Master!C5987,'Forecast Input'!$D:$D,Master!D5987),0),"Actual",SUMIFS('CMO Input'!$Q:$Q,'CMO Input'!$E:$E,Master!$A5987,'CMO Input'!$C:$C,Master!$C5987,'CMO Input'!$AJ:$AJ,Master!$D5987,'CMO Input'!$AU:$AU,Master!$F5983),"")</f>
        <v/>
      </c>
    </row>
    <row r="5988" spans="1:6" x14ac:dyDescent="0.25">
      <c r="A5988" s="24">
        <v>29</v>
      </c>
      <c r="B5988" s="25">
        <v>44470</v>
      </c>
      <c r="C5988" s="24" t="s">
        <v>141</v>
      </c>
      <c r="D5988" s="24" t="s">
        <v>103</v>
      </c>
      <c r="E5988" s="24" t="s">
        <v>1488</v>
      </c>
      <c r="F5988" cm="1">
        <f t="array" ref="F5988">_xlfn.SWITCH($E5988,"Forecast",IFERROR(SUMIFS(INDEX('Forecast Input'!$A:$BO,,MATCH(TEXT($A5988,"0"),'Forecast Input'!$1:$1,0)),'Forecast Input'!$A:$A,Master!C5988,'Forecast Input'!$D:$D,Master!D5988),0),"Actual",SUMIFS('CMO Input'!$Q:$Q,'CMO Input'!$E:$E,Master!$A5988,'CMO Input'!$C:$C,Master!$C5988,'CMO Input'!$AJ:$AJ,Master!$D5988,'CMO Input'!$AU:$AU,Master!$F5984),"")</f>
        <v>0</v>
      </c>
    </row>
    <row r="5989" spans="1:6" x14ac:dyDescent="0.25">
      <c r="A5989" s="24">
        <v>29</v>
      </c>
      <c r="B5989" s="25">
        <v>44470</v>
      </c>
      <c r="C5989" s="24" t="s">
        <v>141</v>
      </c>
      <c r="D5989" s="24" t="s">
        <v>103</v>
      </c>
      <c r="E5989" s="24" t="s">
        <v>1487</v>
      </c>
      <c r="F5989" cm="1">
        <f t="array" ref="F5989">_xlfn.SWITCH($E5989,"Forecast",IFERROR(SUMIFS(INDEX('Forecast Input'!$A:$BO,,MATCH(TEXT($A5989,"0"),'Forecast Input'!$1:$1,0)),'Forecast Input'!$A:$A,Master!C5989,'Forecast Input'!$D:$D,Master!D5989),0),"Actual",SUMIFS('CMO Input'!$Q:$Q,'CMO Input'!$E:$E,Master!$A5989,'CMO Input'!$C:$C,Master!$C5989,'CMO Input'!$AJ:$AJ,Master!$D5989,'CMO Input'!$AU:$AU,Master!$F5985),"")</f>
        <v>0</v>
      </c>
    </row>
    <row r="5990" spans="1:6" x14ac:dyDescent="0.25">
      <c r="A5990" s="24">
        <v>29</v>
      </c>
      <c r="B5990" s="25">
        <v>44470</v>
      </c>
      <c r="C5990" s="24" t="s">
        <v>141</v>
      </c>
      <c r="D5990" s="24" t="s">
        <v>146</v>
      </c>
      <c r="E5990" s="24" t="s">
        <v>1489</v>
      </c>
      <c r="F5990" t="str" cm="1">
        <f t="array" ref="F5990">_xlfn.SWITCH($E5990,"Forecast",IFERROR(SUMIFS(INDEX('Forecast Input'!$A:$BO,,MATCH(TEXT($A5990,"0"),'Forecast Input'!$1:$1,0)),'Forecast Input'!$A:$A,Master!C5990,'Forecast Input'!$D:$D,Master!D5990),0),"Actual",SUMIFS('CMO Input'!$Q:$Q,'CMO Input'!$E:$E,Master!$A5990,'CMO Input'!$C:$C,Master!$C5990,'CMO Input'!$AJ:$AJ,Master!$D5990,'CMO Input'!$AU:$AU,Master!$F5986),"")</f>
        <v/>
      </c>
    </row>
    <row r="5991" spans="1:6" x14ac:dyDescent="0.25">
      <c r="A5991" s="24">
        <v>29</v>
      </c>
      <c r="B5991" s="25">
        <v>44470</v>
      </c>
      <c r="C5991" s="24" t="s">
        <v>141</v>
      </c>
      <c r="D5991" s="24" t="s">
        <v>146</v>
      </c>
      <c r="E5991" s="24" t="s">
        <v>1488</v>
      </c>
      <c r="F5991" cm="1">
        <f t="array" ref="F5991">_xlfn.SWITCH($E5991,"Forecast",IFERROR(SUMIFS(INDEX('Forecast Input'!$A:$BO,,MATCH(TEXT($A5991,"0"),'Forecast Input'!$1:$1,0)),'Forecast Input'!$A:$A,Master!C5991,'Forecast Input'!$D:$D,Master!D5991),0),"Actual",SUMIFS('CMO Input'!$Q:$Q,'CMO Input'!$E:$E,Master!$A5991,'CMO Input'!$C:$C,Master!$C5991,'CMO Input'!$AJ:$AJ,Master!$D5991,'CMO Input'!$AU:$AU,Master!$F5987),"")</f>
        <v>0</v>
      </c>
    </row>
    <row r="5992" spans="1:6" x14ac:dyDescent="0.25">
      <c r="A5992" s="24">
        <v>29</v>
      </c>
      <c r="B5992" s="25">
        <v>44470</v>
      </c>
      <c r="C5992" s="24" t="s">
        <v>141</v>
      </c>
      <c r="D5992" s="24" t="s">
        <v>146</v>
      </c>
      <c r="E5992" s="24" t="s">
        <v>1487</v>
      </c>
      <c r="F5992" cm="1">
        <f t="array" ref="F5992">_xlfn.SWITCH($E5992,"Forecast",IFERROR(SUMIFS(INDEX('Forecast Input'!$A:$BO,,MATCH(TEXT($A5992,"0"),'Forecast Input'!$1:$1,0)),'Forecast Input'!$A:$A,Master!C5992,'Forecast Input'!$D:$D,Master!D5992),0),"Actual",SUMIFS('CMO Input'!$Q:$Q,'CMO Input'!$E:$E,Master!$A5992,'CMO Input'!$C:$C,Master!$C5992,'CMO Input'!$AJ:$AJ,Master!$D5992,'CMO Input'!$AU:$AU,Master!$F5988),"")</f>
        <v>0</v>
      </c>
    </row>
    <row r="5993" spans="1:6" x14ac:dyDescent="0.25">
      <c r="A5993" s="24">
        <v>29</v>
      </c>
      <c r="B5993" s="25">
        <v>44470</v>
      </c>
      <c r="C5993" s="24" t="s">
        <v>141</v>
      </c>
      <c r="D5993" s="24" t="s">
        <v>166</v>
      </c>
      <c r="E5993" s="24" t="s">
        <v>1489</v>
      </c>
      <c r="F5993" t="str" cm="1">
        <f t="array" ref="F5993">_xlfn.SWITCH($E5993,"Forecast",IFERROR(SUMIFS(INDEX('Forecast Input'!$A:$BO,,MATCH(TEXT($A5993,"0"),'Forecast Input'!$1:$1,0)),'Forecast Input'!$A:$A,Master!C5993,'Forecast Input'!$D:$D,Master!D5993),0),"Actual",SUMIFS('CMO Input'!$Q:$Q,'CMO Input'!$E:$E,Master!$A5993,'CMO Input'!$C:$C,Master!$C5993,'CMO Input'!$AJ:$AJ,Master!$D5993,'CMO Input'!$AU:$AU,Master!$F5989),"")</f>
        <v/>
      </c>
    </row>
    <row r="5994" spans="1:6" x14ac:dyDescent="0.25">
      <c r="A5994" s="24">
        <v>29</v>
      </c>
      <c r="B5994" s="25">
        <v>44470</v>
      </c>
      <c r="C5994" s="24" t="s">
        <v>141</v>
      </c>
      <c r="D5994" s="24" t="s">
        <v>166</v>
      </c>
      <c r="E5994" s="24" t="s">
        <v>1488</v>
      </c>
      <c r="F5994" cm="1">
        <f t="array" ref="F5994">_xlfn.SWITCH($E5994,"Forecast",IFERROR(SUMIFS(INDEX('Forecast Input'!$A:$BO,,MATCH(TEXT($A5994,"0"),'Forecast Input'!$1:$1,0)),'Forecast Input'!$A:$A,Master!C5994,'Forecast Input'!$D:$D,Master!D5994),0),"Actual",SUMIFS('CMO Input'!$Q:$Q,'CMO Input'!$E:$E,Master!$A5994,'CMO Input'!$C:$C,Master!$C5994,'CMO Input'!$AJ:$AJ,Master!$D5994,'CMO Input'!$AU:$AU,Master!$F5990),"")</f>
        <v>0</v>
      </c>
    </row>
    <row r="5995" spans="1:6" x14ac:dyDescent="0.25">
      <c r="A5995" s="24">
        <v>29</v>
      </c>
      <c r="B5995" s="25">
        <v>44470</v>
      </c>
      <c r="C5995" s="24" t="s">
        <v>141</v>
      </c>
      <c r="D5995" s="24" t="s">
        <v>166</v>
      </c>
      <c r="E5995" s="24" t="s">
        <v>1487</v>
      </c>
      <c r="F5995" cm="1">
        <f t="array" ref="F5995">_xlfn.SWITCH($E5995,"Forecast",IFERROR(SUMIFS(INDEX('Forecast Input'!$A:$BO,,MATCH(TEXT($A5995,"0"),'Forecast Input'!$1:$1,0)),'Forecast Input'!$A:$A,Master!C5995,'Forecast Input'!$D:$D,Master!D5995),0),"Actual",SUMIFS('CMO Input'!$Q:$Q,'CMO Input'!$E:$E,Master!$A5995,'CMO Input'!$C:$C,Master!$C5995,'CMO Input'!$AJ:$AJ,Master!$D5995,'CMO Input'!$AU:$AU,Master!$F5991),"")</f>
        <v>0</v>
      </c>
    </row>
    <row r="5996" spans="1:6" x14ac:dyDescent="0.25">
      <c r="A5996" s="24">
        <v>29</v>
      </c>
      <c r="B5996" s="25">
        <v>44470</v>
      </c>
      <c r="C5996" s="24" t="s">
        <v>141</v>
      </c>
      <c r="D5996" s="24" t="s">
        <v>170</v>
      </c>
      <c r="E5996" s="24" t="s">
        <v>1489</v>
      </c>
      <c r="F5996" t="str" cm="1">
        <f t="array" ref="F5996">_xlfn.SWITCH($E5996,"Forecast",IFERROR(SUMIFS(INDEX('Forecast Input'!$A:$BO,,MATCH(TEXT($A5996,"0"),'Forecast Input'!$1:$1,0)),'Forecast Input'!$A:$A,Master!C5996,'Forecast Input'!$D:$D,Master!D5996),0),"Actual",SUMIFS('CMO Input'!$Q:$Q,'CMO Input'!$E:$E,Master!$A5996,'CMO Input'!$C:$C,Master!$C5996,'CMO Input'!$AJ:$AJ,Master!$D5996,'CMO Input'!$AU:$AU,Master!$F5992),"")</f>
        <v/>
      </c>
    </row>
    <row r="5997" spans="1:6" x14ac:dyDescent="0.25">
      <c r="A5997" s="24">
        <v>29</v>
      </c>
      <c r="B5997" s="25">
        <v>44470</v>
      </c>
      <c r="C5997" s="24" t="s">
        <v>141</v>
      </c>
      <c r="D5997" s="24" t="s">
        <v>170</v>
      </c>
      <c r="E5997" s="24" t="s">
        <v>1488</v>
      </c>
      <c r="F5997" cm="1">
        <f t="array" ref="F5997">_xlfn.SWITCH($E5997,"Forecast",IFERROR(SUMIFS(INDEX('Forecast Input'!$A:$BO,,MATCH(TEXT($A5997,"0"),'Forecast Input'!$1:$1,0)),'Forecast Input'!$A:$A,Master!C5997,'Forecast Input'!$D:$D,Master!D5997),0),"Actual",SUMIFS('CMO Input'!$Q:$Q,'CMO Input'!$E:$E,Master!$A5997,'CMO Input'!$C:$C,Master!$C5997,'CMO Input'!$AJ:$AJ,Master!$D5997,'CMO Input'!$AU:$AU,Master!$F5993),"")</f>
        <v>0</v>
      </c>
    </row>
    <row r="5998" spans="1:6" x14ac:dyDescent="0.25">
      <c r="A5998" s="24">
        <v>29</v>
      </c>
      <c r="B5998" s="25">
        <v>44470</v>
      </c>
      <c r="C5998" s="24" t="s">
        <v>141</v>
      </c>
      <c r="D5998" s="24" t="s">
        <v>170</v>
      </c>
      <c r="E5998" s="24" t="s">
        <v>1487</v>
      </c>
      <c r="F5998" cm="1">
        <f t="array" ref="F5998">_xlfn.SWITCH($E5998,"Forecast",IFERROR(SUMIFS(INDEX('Forecast Input'!$A:$BO,,MATCH(TEXT($A5998,"0"),'Forecast Input'!$1:$1,0)),'Forecast Input'!$A:$A,Master!C5998,'Forecast Input'!$D:$D,Master!D5998),0),"Actual",SUMIFS('CMO Input'!$Q:$Q,'CMO Input'!$E:$E,Master!$A5998,'CMO Input'!$C:$C,Master!$C5998,'CMO Input'!$AJ:$AJ,Master!$D5998,'CMO Input'!$AU:$AU,Master!$F5994),"")</f>
        <v>0</v>
      </c>
    </row>
    <row r="5999" spans="1:6" x14ac:dyDescent="0.25">
      <c r="A5999" s="24">
        <v>29</v>
      </c>
      <c r="B5999" s="25">
        <v>44470</v>
      </c>
      <c r="C5999" s="24" t="s">
        <v>141</v>
      </c>
      <c r="D5999" s="24" t="s">
        <v>436</v>
      </c>
      <c r="E5999" s="24" t="s">
        <v>1489</v>
      </c>
      <c r="F5999" t="str" cm="1">
        <f t="array" ref="F5999">_xlfn.SWITCH($E5999,"Forecast",IFERROR(SUMIFS(INDEX('Forecast Input'!$A:$BO,,MATCH(TEXT($A5999,"0"),'Forecast Input'!$1:$1,0)),'Forecast Input'!$A:$A,Master!C5999,'Forecast Input'!$D:$D,Master!D5999),0),"Actual",SUMIFS('CMO Input'!$Q:$Q,'CMO Input'!$E:$E,Master!$A5999,'CMO Input'!$C:$C,Master!$C5999,'CMO Input'!$AJ:$AJ,Master!$D5999,'CMO Input'!$AU:$AU,Master!$F5995),"")</f>
        <v/>
      </c>
    </row>
    <row r="6000" spans="1:6" x14ac:dyDescent="0.25">
      <c r="A6000" s="24">
        <v>29</v>
      </c>
      <c r="B6000" s="25">
        <v>44470</v>
      </c>
      <c r="C6000" s="24" t="s">
        <v>141</v>
      </c>
      <c r="D6000" s="24" t="s">
        <v>436</v>
      </c>
      <c r="E6000" s="24" t="s">
        <v>1488</v>
      </c>
      <c r="F6000" cm="1">
        <f t="array" ref="F6000">_xlfn.SWITCH($E6000,"Forecast",IFERROR(SUMIFS(INDEX('Forecast Input'!$A:$BO,,MATCH(TEXT($A6000,"0"),'Forecast Input'!$1:$1,0)),'Forecast Input'!$A:$A,Master!C6000,'Forecast Input'!$D:$D,Master!D6000),0),"Actual",SUMIFS('CMO Input'!$Q:$Q,'CMO Input'!$E:$E,Master!$A6000,'CMO Input'!$C:$C,Master!$C6000,'CMO Input'!$AJ:$AJ,Master!$D6000,'CMO Input'!$AU:$AU,Master!$F5996),"")</f>
        <v>0</v>
      </c>
    </row>
    <row r="6001" spans="1:6" x14ac:dyDescent="0.25">
      <c r="A6001" s="24">
        <v>29</v>
      </c>
      <c r="B6001" s="25">
        <v>44470</v>
      </c>
      <c r="C6001" s="24" t="s">
        <v>141</v>
      </c>
      <c r="D6001" s="24" t="s">
        <v>436</v>
      </c>
      <c r="E6001" s="24" t="s">
        <v>1487</v>
      </c>
      <c r="F6001" cm="1">
        <f t="array" ref="F6001">_xlfn.SWITCH($E6001,"Forecast",IFERROR(SUMIFS(INDEX('Forecast Input'!$A:$BO,,MATCH(TEXT($A6001,"0"),'Forecast Input'!$1:$1,0)),'Forecast Input'!$A:$A,Master!C6001,'Forecast Input'!$D:$D,Master!D6001),0),"Actual",SUMIFS('CMO Input'!$Q:$Q,'CMO Input'!$E:$E,Master!$A6001,'CMO Input'!$C:$C,Master!$C6001,'CMO Input'!$AJ:$AJ,Master!$D6001,'CMO Input'!$AU:$AU,Master!$F5997),"")</f>
        <v>0</v>
      </c>
    </row>
    <row r="6002" spans="1:6" x14ac:dyDescent="0.25">
      <c r="A6002" s="24">
        <v>29</v>
      </c>
      <c r="B6002" s="25">
        <v>44470</v>
      </c>
      <c r="C6002" s="24" t="s">
        <v>141</v>
      </c>
      <c r="D6002" s="24" t="s">
        <v>1469</v>
      </c>
      <c r="E6002" s="24" t="s">
        <v>1489</v>
      </c>
      <c r="F6002" t="str" cm="1">
        <f t="array" ref="F6002">_xlfn.SWITCH($E6002,"Forecast",IFERROR(SUMIFS(INDEX('Forecast Input'!$A:$BO,,MATCH(TEXT($A6002,"0"),'Forecast Input'!$1:$1,0)),'Forecast Input'!$A:$A,Master!C6002,'Forecast Input'!$D:$D,Master!D6002),0),"Actual",SUMIFS('CMO Input'!$Q:$Q,'CMO Input'!$E:$E,Master!$A6002,'CMO Input'!$C:$C,Master!$C6002,'CMO Input'!$AJ:$AJ,Master!$D6002,'CMO Input'!$AU:$AU,Master!$F5998),"")</f>
        <v/>
      </c>
    </row>
    <row r="6003" spans="1:6" x14ac:dyDescent="0.25">
      <c r="A6003" s="24">
        <v>29</v>
      </c>
      <c r="B6003" s="25">
        <v>44470</v>
      </c>
      <c r="C6003" s="24" t="s">
        <v>141</v>
      </c>
      <c r="D6003" s="24" t="s">
        <v>1469</v>
      </c>
      <c r="E6003" s="24" t="s">
        <v>1488</v>
      </c>
      <c r="F6003" cm="1">
        <f t="array" ref="F6003">_xlfn.SWITCH($E6003,"Forecast",IFERROR(SUMIFS(INDEX('Forecast Input'!$A:$BO,,MATCH(TEXT($A6003,"0"),'Forecast Input'!$1:$1,0)),'Forecast Input'!$A:$A,Master!C6003,'Forecast Input'!$D:$D,Master!D6003),0),"Actual",SUMIFS('CMO Input'!$Q:$Q,'CMO Input'!$E:$E,Master!$A6003,'CMO Input'!$C:$C,Master!$C6003,'CMO Input'!$AJ:$AJ,Master!$D6003,'CMO Input'!$AU:$AU,Master!$F5999),"")</f>
        <v>0</v>
      </c>
    </row>
    <row r="6004" spans="1:6" x14ac:dyDescent="0.25">
      <c r="A6004" s="24">
        <v>29</v>
      </c>
      <c r="B6004" s="25">
        <v>44470</v>
      </c>
      <c r="C6004" s="24" t="s">
        <v>141</v>
      </c>
      <c r="D6004" s="24" t="s">
        <v>1469</v>
      </c>
      <c r="E6004" s="24" t="s">
        <v>1487</v>
      </c>
      <c r="F6004" cm="1">
        <f t="array" ref="F6004">_xlfn.SWITCH($E6004,"Forecast",IFERROR(SUMIFS(INDEX('Forecast Input'!$A:$BO,,MATCH(TEXT($A6004,"0"),'Forecast Input'!$1:$1,0)),'Forecast Input'!$A:$A,Master!C6004,'Forecast Input'!$D:$D,Master!D6004),0),"Actual",SUMIFS('CMO Input'!$Q:$Q,'CMO Input'!$E:$E,Master!$A6004,'CMO Input'!$C:$C,Master!$C6004,'CMO Input'!$AJ:$AJ,Master!$D6004,'CMO Input'!$AU:$AU,Master!$F6000),"")</f>
        <v>0</v>
      </c>
    </row>
    <row r="6005" spans="1:6" x14ac:dyDescent="0.25">
      <c r="A6005" s="24">
        <v>29</v>
      </c>
      <c r="B6005" s="25">
        <v>44470</v>
      </c>
      <c r="C6005" s="24" t="s">
        <v>127</v>
      </c>
      <c r="D6005" s="24" t="s">
        <v>10</v>
      </c>
      <c r="E6005" s="24" t="s">
        <v>1489</v>
      </c>
      <c r="F6005" t="str" cm="1">
        <f t="array" ref="F6005">_xlfn.SWITCH($E6005,"Forecast",IFERROR(SUMIFS(INDEX('Forecast Input'!$A:$BO,,MATCH(TEXT($A6005,"0"),'Forecast Input'!$1:$1,0)),'Forecast Input'!$A:$A,Master!C6005,'Forecast Input'!$D:$D,Master!D6005),0),"Actual",SUMIFS('CMO Input'!$Q:$Q,'CMO Input'!$E:$E,Master!$A6005,'CMO Input'!$C:$C,Master!$C6005,'CMO Input'!$AJ:$AJ,Master!$D6005,'CMO Input'!$AU:$AU,Master!$F6001),"")</f>
        <v/>
      </c>
    </row>
    <row r="6006" spans="1:6" x14ac:dyDescent="0.25">
      <c r="A6006" s="24">
        <v>29</v>
      </c>
      <c r="B6006" s="25">
        <v>44470</v>
      </c>
      <c r="C6006" s="24" t="s">
        <v>127</v>
      </c>
      <c r="D6006" s="24" t="s">
        <v>10</v>
      </c>
      <c r="E6006" s="24" t="s">
        <v>1488</v>
      </c>
      <c r="F6006" cm="1">
        <f t="array" ref="F6006">_xlfn.SWITCH($E6006,"Forecast",IFERROR(SUMIFS(INDEX('Forecast Input'!$A:$BO,,MATCH(TEXT($A6006,"0"),'Forecast Input'!$1:$1,0)),'Forecast Input'!$A:$A,Master!C6006,'Forecast Input'!$D:$D,Master!D6006),0),"Actual",SUMIFS('CMO Input'!$Q:$Q,'CMO Input'!$E:$E,Master!$A6006,'CMO Input'!$C:$C,Master!$C6006,'CMO Input'!$AJ:$AJ,Master!$D6006,'CMO Input'!$AU:$AU,Master!$F6002),"")</f>
        <v>0</v>
      </c>
    </row>
    <row r="6007" spans="1:6" x14ac:dyDescent="0.25">
      <c r="A6007" s="24">
        <v>29</v>
      </c>
      <c r="B6007" s="25">
        <v>44470</v>
      </c>
      <c r="C6007" s="24" t="s">
        <v>127</v>
      </c>
      <c r="D6007" s="24" t="s">
        <v>10</v>
      </c>
      <c r="E6007" s="24" t="s">
        <v>1487</v>
      </c>
      <c r="F6007" cm="1">
        <f t="array" ref="F6007">_xlfn.SWITCH($E6007,"Forecast",IFERROR(SUMIFS(INDEX('Forecast Input'!$A:$BO,,MATCH(TEXT($A6007,"0"),'Forecast Input'!$1:$1,0)),'Forecast Input'!$A:$A,Master!C6007,'Forecast Input'!$D:$D,Master!D6007),0),"Actual",SUMIFS('CMO Input'!$Q:$Q,'CMO Input'!$E:$E,Master!$A6007,'CMO Input'!$C:$C,Master!$C6007,'CMO Input'!$AJ:$AJ,Master!$D6007,'CMO Input'!$AU:$AU,Master!$F6003),"")</f>
        <v>0</v>
      </c>
    </row>
    <row r="6008" spans="1:6" x14ac:dyDescent="0.25">
      <c r="A6008" s="24">
        <v>29</v>
      </c>
      <c r="B6008" s="25">
        <v>44470</v>
      </c>
      <c r="C6008" s="24" t="s">
        <v>127</v>
      </c>
      <c r="D6008" s="24" t="s">
        <v>61</v>
      </c>
      <c r="E6008" s="24" t="s">
        <v>1489</v>
      </c>
      <c r="F6008" t="str" cm="1">
        <f t="array" ref="F6008">_xlfn.SWITCH($E6008,"Forecast",IFERROR(SUMIFS(INDEX('Forecast Input'!$A:$BO,,MATCH(TEXT($A6008,"0"),'Forecast Input'!$1:$1,0)),'Forecast Input'!$A:$A,Master!C6008,'Forecast Input'!$D:$D,Master!D6008),0),"Actual",SUMIFS('CMO Input'!$Q:$Q,'CMO Input'!$E:$E,Master!$A6008,'CMO Input'!$C:$C,Master!$C6008,'CMO Input'!$AJ:$AJ,Master!$D6008,'CMO Input'!$AU:$AU,Master!$F6004),"")</f>
        <v/>
      </c>
    </row>
    <row r="6009" spans="1:6" x14ac:dyDescent="0.25">
      <c r="A6009" s="24">
        <v>29</v>
      </c>
      <c r="B6009" s="25">
        <v>44470</v>
      </c>
      <c r="C6009" s="24" t="s">
        <v>127</v>
      </c>
      <c r="D6009" s="24" t="s">
        <v>61</v>
      </c>
      <c r="E6009" s="24" t="s">
        <v>1488</v>
      </c>
      <c r="F6009" cm="1">
        <f t="array" ref="F6009">_xlfn.SWITCH($E6009,"Forecast",IFERROR(SUMIFS(INDEX('Forecast Input'!$A:$BO,,MATCH(TEXT($A6009,"0"),'Forecast Input'!$1:$1,0)),'Forecast Input'!$A:$A,Master!C6009,'Forecast Input'!$D:$D,Master!D6009),0),"Actual",SUMIFS('CMO Input'!$Q:$Q,'CMO Input'!$E:$E,Master!$A6009,'CMO Input'!$C:$C,Master!$C6009,'CMO Input'!$AJ:$AJ,Master!$D6009,'CMO Input'!$AU:$AU,Master!$F6005),"")</f>
        <v>0</v>
      </c>
    </row>
    <row r="6010" spans="1:6" x14ac:dyDescent="0.25">
      <c r="A6010" s="24">
        <v>29</v>
      </c>
      <c r="B6010" s="25">
        <v>44470</v>
      </c>
      <c r="C6010" s="24" t="s">
        <v>127</v>
      </c>
      <c r="D6010" s="24" t="s">
        <v>61</v>
      </c>
      <c r="E6010" s="24" t="s">
        <v>1487</v>
      </c>
      <c r="F6010" cm="1">
        <f t="array" ref="F6010">_xlfn.SWITCH($E6010,"Forecast",IFERROR(SUMIFS(INDEX('Forecast Input'!$A:$BO,,MATCH(TEXT($A6010,"0"),'Forecast Input'!$1:$1,0)),'Forecast Input'!$A:$A,Master!C6010,'Forecast Input'!$D:$D,Master!D6010),0),"Actual",SUMIFS('CMO Input'!$Q:$Q,'CMO Input'!$E:$E,Master!$A6010,'CMO Input'!$C:$C,Master!$C6010,'CMO Input'!$AJ:$AJ,Master!$D6010,'CMO Input'!$AU:$AU,Master!$F6006),"")</f>
        <v>0</v>
      </c>
    </row>
    <row r="6011" spans="1:6" x14ac:dyDescent="0.25">
      <c r="A6011" s="24">
        <v>29</v>
      </c>
      <c r="B6011" s="25">
        <v>44470</v>
      </c>
      <c r="C6011" s="24" t="s">
        <v>127</v>
      </c>
      <c r="D6011" s="24" t="s">
        <v>103</v>
      </c>
      <c r="E6011" s="24" t="s">
        <v>1489</v>
      </c>
      <c r="F6011" t="str" cm="1">
        <f t="array" ref="F6011">_xlfn.SWITCH($E6011,"Forecast",IFERROR(SUMIFS(INDEX('Forecast Input'!$A:$BO,,MATCH(TEXT($A6011,"0"),'Forecast Input'!$1:$1,0)),'Forecast Input'!$A:$A,Master!C6011,'Forecast Input'!$D:$D,Master!D6011),0),"Actual",SUMIFS('CMO Input'!$Q:$Q,'CMO Input'!$E:$E,Master!$A6011,'CMO Input'!$C:$C,Master!$C6011,'CMO Input'!$AJ:$AJ,Master!$D6011,'CMO Input'!$AU:$AU,Master!$F6007),"")</f>
        <v/>
      </c>
    </row>
    <row r="6012" spans="1:6" x14ac:dyDescent="0.25">
      <c r="A6012" s="24">
        <v>29</v>
      </c>
      <c r="B6012" s="25">
        <v>44470</v>
      </c>
      <c r="C6012" s="24" t="s">
        <v>127</v>
      </c>
      <c r="D6012" s="24" t="s">
        <v>103</v>
      </c>
      <c r="E6012" s="24" t="s">
        <v>1488</v>
      </c>
      <c r="F6012" cm="1">
        <f t="array" ref="F6012">_xlfn.SWITCH($E6012,"Forecast",IFERROR(SUMIFS(INDEX('Forecast Input'!$A:$BO,,MATCH(TEXT($A6012,"0"),'Forecast Input'!$1:$1,0)),'Forecast Input'!$A:$A,Master!C6012,'Forecast Input'!$D:$D,Master!D6012),0),"Actual",SUMIFS('CMO Input'!$Q:$Q,'CMO Input'!$E:$E,Master!$A6012,'CMO Input'!$C:$C,Master!$C6012,'CMO Input'!$AJ:$AJ,Master!$D6012,'CMO Input'!$AU:$AU,Master!$F6008),"")</f>
        <v>0</v>
      </c>
    </row>
    <row r="6013" spans="1:6" x14ac:dyDescent="0.25">
      <c r="A6013" s="24">
        <v>29</v>
      </c>
      <c r="B6013" s="25">
        <v>44470</v>
      </c>
      <c r="C6013" s="24" t="s">
        <v>127</v>
      </c>
      <c r="D6013" s="24" t="s">
        <v>103</v>
      </c>
      <c r="E6013" s="24" t="s">
        <v>1487</v>
      </c>
      <c r="F6013" cm="1">
        <f t="array" ref="F6013">_xlfn.SWITCH($E6013,"Forecast",IFERROR(SUMIFS(INDEX('Forecast Input'!$A:$BO,,MATCH(TEXT($A6013,"0"),'Forecast Input'!$1:$1,0)),'Forecast Input'!$A:$A,Master!C6013,'Forecast Input'!$D:$D,Master!D6013),0),"Actual",SUMIFS('CMO Input'!$Q:$Q,'CMO Input'!$E:$E,Master!$A6013,'CMO Input'!$C:$C,Master!$C6013,'CMO Input'!$AJ:$AJ,Master!$D6013,'CMO Input'!$AU:$AU,Master!$F6009),"")</f>
        <v>0</v>
      </c>
    </row>
    <row r="6014" spans="1:6" x14ac:dyDescent="0.25">
      <c r="A6014" s="24">
        <v>29</v>
      </c>
      <c r="B6014" s="25">
        <v>44470</v>
      </c>
      <c r="C6014" s="24" t="s">
        <v>127</v>
      </c>
      <c r="D6014" s="24" t="s">
        <v>146</v>
      </c>
      <c r="E6014" s="24" t="s">
        <v>1489</v>
      </c>
      <c r="F6014" t="str" cm="1">
        <f t="array" ref="F6014">_xlfn.SWITCH($E6014,"Forecast",IFERROR(SUMIFS(INDEX('Forecast Input'!$A:$BO,,MATCH(TEXT($A6014,"0"),'Forecast Input'!$1:$1,0)),'Forecast Input'!$A:$A,Master!C6014,'Forecast Input'!$D:$D,Master!D6014),0),"Actual",SUMIFS('CMO Input'!$Q:$Q,'CMO Input'!$E:$E,Master!$A6014,'CMO Input'!$C:$C,Master!$C6014,'CMO Input'!$AJ:$AJ,Master!$D6014,'CMO Input'!$AU:$AU,Master!$F6010),"")</f>
        <v/>
      </c>
    </row>
    <row r="6015" spans="1:6" x14ac:dyDescent="0.25">
      <c r="A6015" s="24">
        <v>29</v>
      </c>
      <c r="B6015" s="25">
        <v>44470</v>
      </c>
      <c r="C6015" s="24" t="s">
        <v>127</v>
      </c>
      <c r="D6015" s="24" t="s">
        <v>146</v>
      </c>
      <c r="E6015" s="24" t="s">
        <v>1488</v>
      </c>
      <c r="F6015" cm="1">
        <f t="array" ref="F6015">_xlfn.SWITCH($E6015,"Forecast",IFERROR(SUMIFS(INDEX('Forecast Input'!$A:$BO,,MATCH(TEXT($A6015,"0"),'Forecast Input'!$1:$1,0)),'Forecast Input'!$A:$A,Master!C6015,'Forecast Input'!$D:$D,Master!D6015),0),"Actual",SUMIFS('CMO Input'!$Q:$Q,'CMO Input'!$E:$E,Master!$A6015,'CMO Input'!$C:$C,Master!$C6015,'CMO Input'!$AJ:$AJ,Master!$D6015,'CMO Input'!$AU:$AU,Master!$F6011),"")</f>
        <v>0</v>
      </c>
    </row>
    <row r="6016" spans="1:6" x14ac:dyDescent="0.25">
      <c r="A6016" s="24">
        <v>29</v>
      </c>
      <c r="B6016" s="25">
        <v>44470</v>
      </c>
      <c r="C6016" s="24" t="s">
        <v>127</v>
      </c>
      <c r="D6016" s="24" t="s">
        <v>146</v>
      </c>
      <c r="E6016" s="24" t="s">
        <v>1487</v>
      </c>
      <c r="F6016" cm="1">
        <f t="array" ref="F6016">_xlfn.SWITCH($E6016,"Forecast",IFERROR(SUMIFS(INDEX('Forecast Input'!$A:$BO,,MATCH(TEXT($A6016,"0"),'Forecast Input'!$1:$1,0)),'Forecast Input'!$A:$A,Master!C6016,'Forecast Input'!$D:$D,Master!D6016),0),"Actual",SUMIFS('CMO Input'!$Q:$Q,'CMO Input'!$E:$E,Master!$A6016,'CMO Input'!$C:$C,Master!$C6016,'CMO Input'!$AJ:$AJ,Master!$D6016,'CMO Input'!$AU:$AU,Master!$F6012),"")</f>
        <v>0</v>
      </c>
    </row>
    <row r="6017" spans="1:6" x14ac:dyDescent="0.25">
      <c r="A6017" s="24">
        <v>29</v>
      </c>
      <c r="B6017" s="25">
        <v>44470</v>
      </c>
      <c r="C6017" s="24" t="s">
        <v>127</v>
      </c>
      <c r="D6017" s="24" t="s">
        <v>166</v>
      </c>
      <c r="E6017" s="24" t="s">
        <v>1489</v>
      </c>
      <c r="F6017" t="str" cm="1">
        <f t="array" ref="F6017">_xlfn.SWITCH($E6017,"Forecast",IFERROR(SUMIFS(INDEX('Forecast Input'!$A:$BO,,MATCH(TEXT($A6017,"0"),'Forecast Input'!$1:$1,0)),'Forecast Input'!$A:$A,Master!C6017,'Forecast Input'!$D:$D,Master!D6017),0),"Actual",SUMIFS('CMO Input'!$Q:$Q,'CMO Input'!$E:$E,Master!$A6017,'CMO Input'!$C:$C,Master!$C6017,'CMO Input'!$AJ:$AJ,Master!$D6017,'CMO Input'!$AU:$AU,Master!$F6013),"")</f>
        <v/>
      </c>
    </row>
    <row r="6018" spans="1:6" x14ac:dyDescent="0.25">
      <c r="A6018" s="24">
        <v>29</v>
      </c>
      <c r="B6018" s="25">
        <v>44470</v>
      </c>
      <c r="C6018" s="24" t="s">
        <v>127</v>
      </c>
      <c r="D6018" s="24" t="s">
        <v>166</v>
      </c>
      <c r="E6018" s="24" t="s">
        <v>1488</v>
      </c>
      <c r="F6018" cm="1">
        <f t="array" ref="F6018">_xlfn.SWITCH($E6018,"Forecast",IFERROR(SUMIFS(INDEX('Forecast Input'!$A:$BO,,MATCH(TEXT($A6018,"0"),'Forecast Input'!$1:$1,0)),'Forecast Input'!$A:$A,Master!C6018,'Forecast Input'!$D:$D,Master!D6018),0),"Actual",SUMIFS('CMO Input'!$Q:$Q,'CMO Input'!$E:$E,Master!$A6018,'CMO Input'!$C:$C,Master!$C6018,'CMO Input'!$AJ:$AJ,Master!$D6018,'CMO Input'!$AU:$AU,Master!$F6014),"")</f>
        <v>0</v>
      </c>
    </row>
    <row r="6019" spans="1:6" x14ac:dyDescent="0.25">
      <c r="A6019" s="24">
        <v>29</v>
      </c>
      <c r="B6019" s="25">
        <v>44470</v>
      </c>
      <c r="C6019" s="24" t="s">
        <v>127</v>
      </c>
      <c r="D6019" s="24" t="s">
        <v>166</v>
      </c>
      <c r="E6019" s="24" t="s">
        <v>1487</v>
      </c>
      <c r="F6019" cm="1">
        <f t="array" ref="F6019">_xlfn.SWITCH($E6019,"Forecast",IFERROR(SUMIFS(INDEX('Forecast Input'!$A:$BO,,MATCH(TEXT($A6019,"0"),'Forecast Input'!$1:$1,0)),'Forecast Input'!$A:$A,Master!C6019,'Forecast Input'!$D:$D,Master!D6019),0),"Actual",SUMIFS('CMO Input'!$Q:$Q,'CMO Input'!$E:$E,Master!$A6019,'CMO Input'!$C:$C,Master!$C6019,'CMO Input'!$AJ:$AJ,Master!$D6019,'CMO Input'!$AU:$AU,Master!$F6015),"")</f>
        <v>0</v>
      </c>
    </row>
    <row r="6020" spans="1:6" x14ac:dyDescent="0.25">
      <c r="A6020" s="24">
        <v>29</v>
      </c>
      <c r="B6020" s="25">
        <v>44470</v>
      </c>
      <c r="C6020" s="24" t="s">
        <v>127</v>
      </c>
      <c r="D6020" s="24" t="s">
        <v>170</v>
      </c>
      <c r="E6020" s="24" t="s">
        <v>1489</v>
      </c>
      <c r="F6020" t="str" cm="1">
        <f t="array" ref="F6020">_xlfn.SWITCH($E6020,"Forecast",IFERROR(SUMIFS(INDEX('Forecast Input'!$A:$BO,,MATCH(TEXT($A6020,"0"),'Forecast Input'!$1:$1,0)),'Forecast Input'!$A:$A,Master!C6020,'Forecast Input'!$D:$D,Master!D6020),0),"Actual",SUMIFS('CMO Input'!$Q:$Q,'CMO Input'!$E:$E,Master!$A6020,'CMO Input'!$C:$C,Master!$C6020,'CMO Input'!$AJ:$AJ,Master!$D6020,'CMO Input'!$AU:$AU,Master!$F6016),"")</f>
        <v/>
      </c>
    </row>
    <row r="6021" spans="1:6" x14ac:dyDescent="0.25">
      <c r="A6021" s="24">
        <v>29</v>
      </c>
      <c r="B6021" s="25">
        <v>44470</v>
      </c>
      <c r="C6021" s="24" t="s">
        <v>127</v>
      </c>
      <c r="D6021" s="24" t="s">
        <v>170</v>
      </c>
      <c r="E6021" s="24" t="s">
        <v>1488</v>
      </c>
      <c r="F6021" cm="1">
        <f t="array" ref="F6021">_xlfn.SWITCH($E6021,"Forecast",IFERROR(SUMIFS(INDEX('Forecast Input'!$A:$BO,,MATCH(TEXT($A6021,"0"),'Forecast Input'!$1:$1,0)),'Forecast Input'!$A:$A,Master!C6021,'Forecast Input'!$D:$D,Master!D6021),0),"Actual",SUMIFS('CMO Input'!$Q:$Q,'CMO Input'!$E:$E,Master!$A6021,'CMO Input'!$C:$C,Master!$C6021,'CMO Input'!$AJ:$AJ,Master!$D6021,'CMO Input'!$AU:$AU,Master!$F6017),"")</f>
        <v>0</v>
      </c>
    </row>
    <row r="6022" spans="1:6" x14ac:dyDescent="0.25">
      <c r="A6022" s="24">
        <v>29</v>
      </c>
      <c r="B6022" s="25">
        <v>44470</v>
      </c>
      <c r="C6022" s="24" t="s">
        <v>127</v>
      </c>
      <c r="D6022" s="24" t="s">
        <v>170</v>
      </c>
      <c r="E6022" s="24" t="s">
        <v>1487</v>
      </c>
      <c r="F6022" cm="1">
        <f t="array" ref="F6022">_xlfn.SWITCH($E6022,"Forecast",IFERROR(SUMIFS(INDEX('Forecast Input'!$A:$BO,,MATCH(TEXT($A6022,"0"),'Forecast Input'!$1:$1,0)),'Forecast Input'!$A:$A,Master!C6022,'Forecast Input'!$D:$D,Master!D6022),0),"Actual",SUMIFS('CMO Input'!$Q:$Q,'CMO Input'!$E:$E,Master!$A6022,'CMO Input'!$C:$C,Master!$C6022,'CMO Input'!$AJ:$AJ,Master!$D6022,'CMO Input'!$AU:$AU,Master!$F6018),"")</f>
        <v>0</v>
      </c>
    </row>
    <row r="6023" spans="1:6" x14ac:dyDescent="0.25">
      <c r="A6023" s="24">
        <v>29</v>
      </c>
      <c r="B6023" s="25">
        <v>44470</v>
      </c>
      <c r="C6023" s="24" t="s">
        <v>127</v>
      </c>
      <c r="D6023" s="24" t="s">
        <v>436</v>
      </c>
      <c r="E6023" s="24" t="s">
        <v>1489</v>
      </c>
      <c r="F6023" t="str" cm="1">
        <f t="array" ref="F6023">_xlfn.SWITCH($E6023,"Forecast",IFERROR(SUMIFS(INDEX('Forecast Input'!$A:$BO,,MATCH(TEXT($A6023,"0"),'Forecast Input'!$1:$1,0)),'Forecast Input'!$A:$A,Master!C6023,'Forecast Input'!$D:$D,Master!D6023),0),"Actual",SUMIFS('CMO Input'!$Q:$Q,'CMO Input'!$E:$E,Master!$A6023,'CMO Input'!$C:$C,Master!$C6023,'CMO Input'!$AJ:$AJ,Master!$D6023,'CMO Input'!$AU:$AU,Master!$F6019),"")</f>
        <v/>
      </c>
    </row>
    <row r="6024" spans="1:6" x14ac:dyDescent="0.25">
      <c r="A6024" s="24">
        <v>29</v>
      </c>
      <c r="B6024" s="25">
        <v>44470</v>
      </c>
      <c r="C6024" s="24" t="s">
        <v>127</v>
      </c>
      <c r="D6024" s="24" t="s">
        <v>436</v>
      </c>
      <c r="E6024" s="24" t="s">
        <v>1488</v>
      </c>
      <c r="F6024" cm="1">
        <f t="array" ref="F6024">_xlfn.SWITCH($E6024,"Forecast",IFERROR(SUMIFS(INDEX('Forecast Input'!$A:$BO,,MATCH(TEXT($A6024,"0"),'Forecast Input'!$1:$1,0)),'Forecast Input'!$A:$A,Master!C6024,'Forecast Input'!$D:$D,Master!D6024),0),"Actual",SUMIFS('CMO Input'!$Q:$Q,'CMO Input'!$E:$E,Master!$A6024,'CMO Input'!$C:$C,Master!$C6024,'CMO Input'!$AJ:$AJ,Master!$D6024,'CMO Input'!$AU:$AU,Master!$F6020),"")</f>
        <v>0</v>
      </c>
    </row>
    <row r="6025" spans="1:6" x14ac:dyDescent="0.25">
      <c r="A6025" s="24">
        <v>29</v>
      </c>
      <c r="B6025" s="25">
        <v>44470</v>
      </c>
      <c r="C6025" s="24" t="s">
        <v>127</v>
      </c>
      <c r="D6025" s="24" t="s">
        <v>436</v>
      </c>
      <c r="E6025" s="24" t="s">
        <v>1487</v>
      </c>
      <c r="F6025" cm="1">
        <f t="array" ref="F6025">_xlfn.SWITCH($E6025,"Forecast",IFERROR(SUMIFS(INDEX('Forecast Input'!$A:$BO,,MATCH(TEXT($A6025,"0"),'Forecast Input'!$1:$1,0)),'Forecast Input'!$A:$A,Master!C6025,'Forecast Input'!$D:$D,Master!D6025),0),"Actual",SUMIFS('CMO Input'!$Q:$Q,'CMO Input'!$E:$E,Master!$A6025,'CMO Input'!$C:$C,Master!$C6025,'CMO Input'!$AJ:$AJ,Master!$D6025,'CMO Input'!$AU:$AU,Master!$F6021),"")</f>
        <v>0</v>
      </c>
    </row>
    <row r="6026" spans="1:6" x14ac:dyDescent="0.25">
      <c r="A6026" s="24">
        <v>29</v>
      </c>
      <c r="B6026" s="25">
        <v>44470</v>
      </c>
      <c r="C6026" s="24" t="s">
        <v>127</v>
      </c>
      <c r="D6026" s="24" t="s">
        <v>1469</v>
      </c>
      <c r="E6026" s="24" t="s">
        <v>1489</v>
      </c>
      <c r="F6026" t="str" cm="1">
        <f t="array" ref="F6026">_xlfn.SWITCH($E6026,"Forecast",IFERROR(SUMIFS(INDEX('Forecast Input'!$A:$BO,,MATCH(TEXT($A6026,"0"),'Forecast Input'!$1:$1,0)),'Forecast Input'!$A:$A,Master!C6026,'Forecast Input'!$D:$D,Master!D6026),0),"Actual",SUMIFS('CMO Input'!$Q:$Q,'CMO Input'!$E:$E,Master!$A6026,'CMO Input'!$C:$C,Master!$C6026,'CMO Input'!$AJ:$AJ,Master!$D6026,'CMO Input'!$AU:$AU,Master!$F6022),"")</f>
        <v/>
      </c>
    </row>
    <row r="6027" spans="1:6" x14ac:dyDescent="0.25">
      <c r="A6027" s="24">
        <v>29</v>
      </c>
      <c r="B6027" s="25">
        <v>44470</v>
      </c>
      <c r="C6027" s="24" t="s">
        <v>127</v>
      </c>
      <c r="D6027" s="24" t="s">
        <v>1469</v>
      </c>
      <c r="E6027" s="24" t="s">
        <v>1488</v>
      </c>
      <c r="F6027" cm="1">
        <f t="array" ref="F6027">_xlfn.SWITCH($E6027,"Forecast",IFERROR(SUMIFS(INDEX('Forecast Input'!$A:$BO,,MATCH(TEXT($A6027,"0"),'Forecast Input'!$1:$1,0)),'Forecast Input'!$A:$A,Master!C6027,'Forecast Input'!$D:$D,Master!D6027),0),"Actual",SUMIFS('CMO Input'!$Q:$Q,'CMO Input'!$E:$E,Master!$A6027,'CMO Input'!$C:$C,Master!$C6027,'CMO Input'!$AJ:$AJ,Master!$D6027,'CMO Input'!$AU:$AU,Master!$F6023),"")</f>
        <v>0</v>
      </c>
    </row>
    <row r="6028" spans="1:6" x14ac:dyDescent="0.25">
      <c r="A6028" s="24">
        <v>29</v>
      </c>
      <c r="B6028" s="25">
        <v>44470</v>
      </c>
      <c r="C6028" s="24" t="s">
        <v>127</v>
      </c>
      <c r="D6028" s="24" t="s">
        <v>1469</v>
      </c>
      <c r="E6028" s="24" t="s">
        <v>1487</v>
      </c>
      <c r="F6028" cm="1">
        <f t="array" ref="F6028">_xlfn.SWITCH($E6028,"Forecast",IFERROR(SUMIFS(INDEX('Forecast Input'!$A:$BO,,MATCH(TEXT($A6028,"0"),'Forecast Input'!$1:$1,0)),'Forecast Input'!$A:$A,Master!C6028,'Forecast Input'!$D:$D,Master!D6028),0),"Actual",SUMIFS('CMO Input'!$Q:$Q,'CMO Input'!$E:$E,Master!$A6028,'CMO Input'!$C:$C,Master!$C6028,'CMO Input'!$AJ:$AJ,Master!$D6028,'CMO Input'!$AU:$AU,Master!$F6024),"")</f>
        <v>0</v>
      </c>
    </row>
    <row r="6029" spans="1:6" x14ac:dyDescent="0.25">
      <c r="A6029" s="24">
        <v>29</v>
      </c>
      <c r="B6029" s="25">
        <v>44470</v>
      </c>
      <c r="C6029" s="24" t="s">
        <v>44</v>
      </c>
      <c r="D6029" s="24" t="s">
        <v>10</v>
      </c>
      <c r="E6029" s="24" t="s">
        <v>1489</v>
      </c>
      <c r="F6029" t="str" cm="1">
        <f t="array" ref="F6029">_xlfn.SWITCH($E6029,"Forecast",IFERROR(SUMIFS(INDEX('Forecast Input'!$A:$BO,,MATCH(TEXT($A6029,"0"),'Forecast Input'!$1:$1,0)),'Forecast Input'!$A:$A,Master!C6029,'Forecast Input'!$D:$D,Master!D6029),0),"Actual",SUMIFS('CMO Input'!$Q:$Q,'CMO Input'!$E:$E,Master!$A6029,'CMO Input'!$C:$C,Master!$C6029,'CMO Input'!$AJ:$AJ,Master!$D6029,'CMO Input'!$AU:$AU,Master!$F6025),"")</f>
        <v/>
      </c>
    </row>
    <row r="6030" spans="1:6" x14ac:dyDescent="0.25">
      <c r="A6030" s="24">
        <v>29</v>
      </c>
      <c r="B6030" s="25">
        <v>44470</v>
      </c>
      <c r="C6030" s="24" t="s">
        <v>44</v>
      </c>
      <c r="D6030" s="24" t="s">
        <v>10</v>
      </c>
      <c r="E6030" s="24" t="s">
        <v>1488</v>
      </c>
      <c r="F6030" cm="1">
        <f t="array" ref="F6030">_xlfn.SWITCH($E6030,"Forecast",IFERROR(SUMIFS(INDEX('Forecast Input'!$A:$BO,,MATCH(TEXT($A6030,"0"),'Forecast Input'!$1:$1,0)),'Forecast Input'!$A:$A,Master!C6030,'Forecast Input'!$D:$D,Master!D6030),0),"Actual",SUMIFS('CMO Input'!$Q:$Q,'CMO Input'!$E:$E,Master!$A6030,'CMO Input'!$C:$C,Master!$C6030,'CMO Input'!$AJ:$AJ,Master!$D6030,'CMO Input'!$AU:$AU,Master!$F6026),"")</f>
        <v>0</v>
      </c>
    </row>
    <row r="6031" spans="1:6" x14ac:dyDescent="0.25">
      <c r="A6031" s="24">
        <v>29</v>
      </c>
      <c r="B6031" s="25">
        <v>44470</v>
      </c>
      <c r="C6031" s="24" t="s">
        <v>44</v>
      </c>
      <c r="D6031" s="24" t="s">
        <v>10</v>
      </c>
      <c r="E6031" s="24" t="s">
        <v>1487</v>
      </c>
      <c r="F6031" cm="1">
        <f t="array" ref="F6031">_xlfn.SWITCH($E6031,"Forecast",IFERROR(SUMIFS(INDEX('Forecast Input'!$A:$BO,,MATCH(TEXT($A6031,"0"),'Forecast Input'!$1:$1,0)),'Forecast Input'!$A:$A,Master!C6031,'Forecast Input'!$D:$D,Master!D6031),0),"Actual",SUMIFS('CMO Input'!$Q:$Q,'CMO Input'!$E:$E,Master!$A6031,'CMO Input'!$C:$C,Master!$C6031,'CMO Input'!$AJ:$AJ,Master!$D6031,'CMO Input'!$AU:$AU,Master!$F6027),"")</f>
        <v>0</v>
      </c>
    </row>
    <row r="6032" spans="1:6" x14ac:dyDescent="0.25">
      <c r="A6032" s="24">
        <v>29</v>
      </c>
      <c r="B6032" s="25">
        <v>44470</v>
      </c>
      <c r="C6032" s="24" t="s">
        <v>44</v>
      </c>
      <c r="D6032" s="24" t="s">
        <v>61</v>
      </c>
      <c r="E6032" s="24" t="s">
        <v>1489</v>
      </c>
      <c r="F6032" t="str" cm="1">
        <f t="array" ref="F6032">_xlfn.SWITCH($E6032,"Forecast",IFERROR(SUMIFS(INDEX('Forecast Input'!$A:$BO,,MATCH(TEXT($A6032,"0"),'Forecast Input'!$1:$1,0)),'Forecast Input'!$A:$A,Master!C6032,'Forecast Input'!$D:$D,Master!D6032),0),"Actual",SUMIFS('CMO Input'!$Q:$Q,'CMO Input'!$E:$E,Master!$A6032,'CMO Input'!$C:$C,Master!$C6032,'CMO Input'!$AJ:$AJ,Master!$D6032,'CMO Input'!$AU:$AU,Master!$F6028),"")</f>
        <v/>
      </c>
    </row>
    <row r="6033" spans="1:6" x14ac:dyDescent="0.25">
      <c r="A6033" s="24">
        <v>29</v>
      </c>
      <c r="B6033" s="25">
        <v>44470</v>
      </c>
      <c r="C6033" s="24" t="s">
        <v>44</v>
      </c>
      <c r="D6033" s="24" t="s">
        <v>61</v>
      </c>
      <c r="E6033" s="24" t="s">
        <v>1488</v>
      </c>
      <c r="F6033" cm="1">
        <f t="array" ref="F6033">_xlfn.SWITCH($E6033,"Forecast",IFERROR(SUMIFS(INDEX('Forecast Input'!$A:$BO,,MATCH(TEXT($A6033,"0"),'Forecast Input'!$1:$1,0)),'Forecast Input'!$A:$A,Master!C6033,'Forecast Input'!$D:$D,Master!D6033),0),"Actual",SUMIFS('CMO Input'!$Q:$Q,'CMO Input'!$E:$E,Master!$A6033,'CMO Input'!$C:$C,Master!$C6033,'CMO Input'!$AJ:$AJ,Master!$D6033,'CMO Input'!$AU:$AU,Master!$F6029),"")</f>
        <v>0</v>
      </c>
    </row>
    <row r="6034" spans="1:6" x14ac:dyDescent="0.25">
      <c r="A6034" s="24">
        <v>29</v>
      </c>
      <c r="B6034" s="25">
        <v>44470</v>
      </c>
      <c r="C6034" s="24" t="s">
        <v>44</v>
      </c>
      <c r="D6034" s="24" t="s">
        <v>61</v>
      </c>
      <c r="E6034" s="24" t="s">
        <v>1487</v>
      </c>
      <c r="F6034" cm="1">
        <f t="array" ref="F6034">_xlfn.SWITCH($E6034,"Forecast",IFERROR(SUMIFS(INDEX('Forecast Input'!$A:$BO,,MATCH(TEXT($A6034,"0"),'Forecast Input'!$1:$1,0)),'Forecast Input'!$A:$A,Master!C6034,'Forecast Input'!$D:$D,Master!D6034),0),"Actual",SUMIFS('CMO Input'!$Q:$Q,'CMO Input'!$E:$E,Master!$A6034,'CMO Input'!$C:$C,Master!$C6034,'CMO Input'!$AJ:$AJ,Master!$D6034,'CMO Input'!$AU:$AU,Master!$F6030),"")</f>
        <v>0</v>
      </c>
    </row>
    <row r="6035" spans="1:6" x14ac:dyDescent="0.25">
      <c r="A6035" s="24">
        <v>29</v>
      </c>
      <c r="B6035" s="25">
        <v>44470</v>
      </c>
      <c r="C6035" s="24" t="s">
        <v>44</v>
      </c>
      <c r="D6035" s="24" t="s">
        <v>103</v>
      </c>
      <c r="E6035" s="24" t="s">
        <v>1489</v>
      </c>
      <c r="F6035" t="str" cm="1">
        <f t="array" ref="F6035">_xlfn.SWITCH($E6035,"Forecast",IFERROR(SUMIFS(INDEX('Forecast Input'!$A:$BO,,MATCH(TEXT($A6035,"0"),'Forecast Input'!$1:$1,0)),'Forecast Input'!$A:$A,Master!C6035,'Forecast Input'!$D:$D,Master!D6035),0),"Actual",SUMIFS('CMO Input'!$Q:$Q,'CMO Input'!$E:$E,Master!$A6035,'CMO Input'!$C:$C,Master!$C6035,'CMO Input'!$AJ:$AJ,Master!$D6035,'CMO Input'!$AU:$AU,Master!$F6031),"")</f>
        <v/>
      </c>
    </row>
    <row r="6036" spans="1:6" x14ac:dyDescent="0.25">
      <c r="A6036" s="24">
        <v>29</v>
      </c>
      <c r="B6036" s="25">
        <v>44470</v>
      </c>
      <c r="C6036" s="24" t="s">
        <v>44</v>
      </c>
      <c r="D6036" s="24" t="s">
        <v>103</v>
      </c>
      <c r="E6036" s="24" t="s">
        <v>1488</v>
      </c>
      <c r="F6036" cm="1">
        <f t="array" ref="F6036">_xlfn.SWITCH($E6036,"Forecast",IFERROR(SUMIFS(INDEX('Forecast Input'!$A:$BO,,MATCH(TEXT($A6036,"0"),'Forecast Input'!$1:$1,0)),'Forecast Input'!$A:$A,Master!C6036,'Forecast Input'!$D:$D,Master!D6036),0),"Actual",SUMIFS('CMO Input'!$Q:$Q,'CMO Input'!$E:$E,Master!$A6036,'CMO Input'!$C:$C,Master!$C6036,'CMO Input'!$AJ:$AJ,Master!$D6036,'CMO Input'!$AU:$AU,Master!$F6032),"")</f>
        <v>0</v>
      </c>
    </row>
    <row r="6037" spans="1:6" x14ac:dyDescent="0.25">
      <c r="A6037" s="24">
        <v>29</v>
      </c>
      <c r="B6037" s="25">
        <v>44470</v>
      </c>
      <c r="C6037" s="24" t="s">
        <v>44</v>
      </c>
      <c r="D6037" s="24" t="s">
        <v>103</v>
      </c>
      <c r="E6037" s="24" t="s">
        <v>1487</v>
      </c>
      <c r="F6037" cm="1">
        <f t="array" ref="F6037">_xlfn.SWITCH($E6037,"Forecast",IFERROR(SUMIFS(INDEX('Forecast Input'!$A:$BO,,MATCH(TEXT($A6037,"0"),'Forecast Input'!$1:$1,0)),'Forecast Input'!$A:$A,Master!C6037,'Forecast Input'!$D:$D,Master!D6037),0),"Actual",SUMIFS('CMO Input'!$Q:$Q,'CMO Input'!$E:$E,Master!$A6037,'CMO Input'!$C:$C,Master!$C6037,'CMO Input'!$AJ:$AJ,Master!$D6037,'CMO Input'!$AU:$AU,Master!$F6033),"")</f>
        <v>0</v>
      </c>
    </row>
    <row r="6038" spans="1:6" x14ac:dyDescent="0.25">
      <c r="A6038" s="24">
        <v>29</v>
      </c>
      <c r="B6038" s="25">
        <v>44470</v>
      </c>
      <c r="C6038" s="24" t="s">
        <v>44</v>
      </c>
      <c r="D6038" s="24" t="s">
        <v>146</v>
      </c>
      <c r="E6038" s="24" t="s">
        <v>1489</v>
      </c>
      <c r="F6038" t="str" cm="1">
        <f t="array" ref="F6038">_xlfn.SWITCH($E6038,"Forecast",IFERROR(SUMIFS(INDEX('Forecast Input'!$A:$BO,,MATCH(TEXT($A6038,"0"),'Forecast Input'!$1:$1,0)),'Forecast Input'!$A:$A,Master!C6038,'Forecast Input'!$D:$D,Master!D6038),0),"Actual",SUMIFS('CMO Input'!$Q:$Q,'CMO Input'!$E:$E,Master!$A6038,'CMO Input'!$C:$C,Master!$C6038,'CMO Input'!$AJ:$AJ,Master!$D6038,'CMO Input'!$AU:$AU,Master!$F6034),"")</f>
        <v/>
      </c>
    </row>
    <row r="6039" spans="1:6" x14ac:dyDescent="0.25">
      <c r="A6039" s="24">
        <v>29</v>
      </c>
      <c r="B6039" s="25">
        <v>44470</v>
      </c>
      <c r="C6039" s="24" t="s">
        <v>44</v>
      </c>
      <c r="D6039" s="24" t="s">
        <v>146</v>
      </c>
      <c r="E6039" s="24" t="s">
        <v>1488</v>
      </c>
      <c r="F6039" cm="1">
        <f t="array" ref="F6039">_xlfn.SWITCH($E6039,"Forecast",IFERROR(SUMIFS(INDEX('Forecast Input'!$A:$BO,,MATCH(TEXT($A6039,"0"),'Forecast Input'!$1:$1,0)),'Forecast Input'!$A:$A,Master!C6039,'Forecast Input'!$D:$D,Master!D6039),0),"Actual",SUMIFS('CMO Input'!$Q:$Q,'CMO Input'!$E:$E,Master!$A6039,'CMO Input'!$C:$C,Master!$C6039,'CMO Input'!$AJ:$AJ,Master!$D6039,'CMO Input'!$AU:$AU,Master!$F6035),"")</f>
        <v>0</v>
      </c>
    </row>
    <row r="6040" spans="1:6" x14ac:dyDescent="0.25">
      <c r="A6040" s="24">
        <v>29</v>
      </c>
      <c r="B6040" s="25">
        <v>44470</v>
      </c>
      <c r="C6040" s="24" t="s">
        <v>44</v>
      </c>
      <c r="D6040" s="24" t="s">
        <v>146</v>
      </c>
      <c r="E6040" s="24" t="s">
        <v>1487</v>
      </c>
      <c r="F6040" cm="1">
        <f t="array" ref="F6040">_xlfn.SWITCH($E6040,"Forecast",IFERROR(SUMIFS(INDEX('Forecast Input'!$A:$BO,,MATCH(TEXT($A6040,"0"),'Forecast Input'!$1:$1,0)),'Forecast Input'!$A:$A,Master!C6040,'Forecast Input'!$D:$D,Master!D6040),0),"Actual",SUMIFS('CMO Input'!$Q:$Q,'CMO Input'!$E:$E,Master!$A6040,'CMO Input'!$C:$C,Master!$C6040,'CMO Input'!$AJ:$AJ,Master!$D6040,'CMO Input'!$AU:$AU,Master!$F6036),"")</f>
        <v>0</v>
      </c>
    </row>
    <row r="6041" spans="1:6" x14ac:dyDescent="0.25">
      <c r="A6041" s="24">
        <v>29</v>
      </c>
      <c r="B6041" s="25">
        <v>44470</v>
      </c>
      <c r="C6041" s="24" t="s">
        <v>44</v>
      </c>
      <c r="D6041" s="24" t="s">
        <v>166</v>
      </c>
      <c r="E6041" s="24" t="s">
        <v>1489</v>
      </c>
      <c r="F6041" t="str" cm="1">
        <f t="array" ref="F6041">_xlfn.SWITCH($E6041,"Forecast",IFERROR(SUMIFS(INDEX('Forecast Input'!$A:$BO,,MATCH(TEXT($A6041,"0"),'Forecast Input'!$1:$1,0)),'Forecast Input'!$A:$A,Master!C6041,'Forecast Input'!$D:$D,Master!D6041),0),"Actual",SUMIFS('CMO Input'!$Q:$Q,'CMO Input'!$E:$E,Master!$A6041,'CMO Input'!$C:$C,Master!$C6041,'CMO Input'!$AJ:$AJ,Master!$D6041,'CMO Input'!$AU:$AU,Master!$F6037),"")</f>
        <v/>
      </c>
    </row>
    <row r="6042" spans="1:6" x14ac:dyDescent="0.25">
      <c r="A6042" s="24">
        <v>29</v>
      </c>
      <c r="B6042" s="25">
        <v>44470</v>
      </c>
      <c r="C6042" s="24" t="s">
        <v>44</v>
      </c>
      <c r="D6042" s="24" t="s">
        <v>166</v>
      </c>
      <c r="E6042" s="24" t="s">
        <v>1488</v>
      </c>
      <c r="F6042" cm="1">
        <f t="array" ref="F6042">_xlfn.SWITCH($E6042,"Forecast",IFERROR(SUMIFS(INDEX('Forecast Input'!$A:$BO,,MATCH(TEXT($A6042,"0"),'Forecast Input'!$1:$1,0)),'Forecast Input'!$A:$A,Master!C6042,'Forecast Input'!$D:$D,Master!D6042),0),"Actual",SUMIFS('CMO Input'!$Q:$Q,'CMO Input'!$E:$E,Master!$A6042,'CMO Input'!$C:$C,Master!$C6042,'CMO Input'!$AJ:$AJ,Master!$D6042,'CMO Input'!$AU:$AU,Master!$F6038),"")</f>
        <v>0</v>
      </c>
    </row>
    <row r="6043" spans="1:6" x14ac:dyDescent="0.25">
      <c r="A6043" s="24">
        <v>29</v>
      </c>
      <c r="B6043" s="25">
        <v>44470</v>
      </c>
      <c r="C6043" s="24" t="s">
        <v>44</v>
      </c>
      <c r="D6043" s="24" t="s">
        <v>166</v>
      </c>
      <c r="E6043" s="24" t="s">
        <v>1487</v>
      </c>
      <c r="F6043" cm="1">
        <f t="array" ref="F6043">_xlfn.SWITCH($E6043,"Forecast",IFERROR(SUMIFS(INDEX('Forecast Input'!$A:$BO,,MATCH(TEXT($A6043,"0"),'Forecast Input'!$1:$1,0)),'Forecast Input'!$A:$A,Master!C6043,'Forecast Input'!$D:$D,Master!D6043),0),"Actual",SUMIFS('CMO Input'!$Q:$Q,'CMO Input'!$E:$E,Master!$A6043,'CMO Input'!$C:$C,Master!$C6043,'CMO Input'!$AJ:$AJ,Master!$D6043,'CMO Input'!$AU:$AU,Master!$F6039),"")</f>
        <v>0</v>
      </c>
    </row>
    <row r="6044" spans="1:6" x14ac:dyDescent="0.25">
      <c r="A6044" s="24">
        <v>29</v>
      </c>
      <c r="B6044" s="25">
        <v>44470</v>
      </c>
      <c r="C6044" s="24" t="s">
        <v>44</v>
      </c>
      <c r="D6044" s="24" t="s">
        <v>170</v>
      </c>
      <c r="E6044" s="24" t="s">
        <v>1489</v>
      </c>
      <c r="F6044" t="str" cm="1">
        <f t="array" ref="F6044">_xlfn.SWITCH($E6044,"Forecast",IFERROR(SUMIFS(INDEX('Forecast Input'!$A:$BO,,MATCH(TEXT($A6044,"0"),'Forecast Input'!$1:$1,0)),'Forecast Input'!$A:$A,Master!C6044,'Forecast Input'!$D:$D,Master!D6044),0),"Actual",SUMIFS('CMO Input'!$Q:$Q,'CMO Input'!$E:$E,Master!$A6044,'CMO Input'!$C:$C,Master!$C6044,'CMO Input'!$AJ:$AJ,Master!$D6044,'CMO Input'!$AU:$AU,Master!$F6040),"")</f>
        <v/>
      </c>
    </row>
    <row r="6045" spans="1:6" x14ac:dyDescent="0.25">
      <c r="A6045" s="24">
        <v>29</v>
      </c>
      <c r="B6045" s="25">
        <v>44470</v>
      </c>
      <c r="C6045" s="24" t="s">
        <v>44</v>
      </c>
      <c r="D6045" s="24" t="s">
        <v>170</v>
      </c>
      <c r="E6045" s="24" t="s">
        <v>1488</v>
      </c>
      <c r="F6045" cm="1">
        <f t="array" ref="F6045">_xlfn.SWITCH($E6045,"Forecast",IFERROR(SUMIFS(INDEX('Forecast Input'!$A:$BO,,MATCH(TEXT($A6045,"0"),'Forecast Input'!$1:$1,0)),'Forecast Input'!$A:$A,Master!C6045,'Forecast Input'!$D:$D,Master!D6045),0),"Actual",SUMIFS('CMO Input'!$Q:$Q,'CMO Input'!$E:$E,Master!$A6045,'CMO Input'!$C:$C,Master!$C6045,'CMO Input'!$AJ:$AJ,Master!$D6045,'CMO Input'!$AU:$AU,Master!$F6041),"")</f>
        <v>0</v>
      </c>
    </row>
    <row r="6046" spans="1:6" x14ac:dyDescent="0.25">
      <c r="A6046" s="24">
        <v>29</v>
      </c>
      <c r="B6046" s="25">
        <v>44470</v>
      </c>
      <c r="C6046" s="24" t="s">
        <v>44</v>
      </c>
      <c r="D6046" s="24" t="s">
        <v>170</v>
      </c>
      <c r="E6046" s="24" t="s">
        <v>1487</v>
      </c>
      <c r="F6046" cm="1">
        <f t="array" ref="F6046">_xlfn.SWITCH($E6046,"Forecast",IFERROR(SUMIFS(INDEX('Forecast Input'!$A:$BO,,MATCH(TEXT($A6046,"0"),'Forecast Input'!$1:$1,0)),'Forecast Input'!$A:$A,Master!C6046,'Forecast Input'!$D:$D,Master!D6046),0),"Actual",SUMIFS('CMO Input'!$Q:$Q,'CMO Input'!$E:$E,Master!$A6046,'CMO Input'!$C:$C,Master!$C6046,'CMO Input'!$AJ:$AJ,Master!$D6046,'CMO Input'!$AU:$AU,Master!$F6042),"")</f>
        <v>0</v>
      </c>
    </row>
    <row r="6047" spans="1:6" x14ac:dyDescent="0.25">
      <c r="A6047" s="24">
        <v>29</v>
      </c>
      <c r="B6047" s="25">
        <v>44470</v>
      </c>
      <c r="C6047" s="24" t="s">
        <v>44</v>
      </c>
      <c r="D6047" s="24" t="s">
        <v>436</v>
      </c>
      <c r="E6047" s="24" t="s">
        <v>1489</v>
      </c>
      <c r="F6047" t="str" cm="1">
        <f t="array" ref="F6047">_xlfn.SWITCH($E6047,"Forecast",IFERROR(SUMIFS(INDEX('Forecast Input'!$A:$BO,,MATCH(TEXT($A6047,"0"),'Forecast Input'!$1:$1,0)),'Forecast Input'!$A:$A,Master!C6047,'Forecast Input'!$D:$D,Master!D6047),0),"Actual",SUMIFS('CMO Input'!$Q:$Q,'CMO Input'!$E:$E,Master!$A6047,'CMO Input'!$C:$C,Master!$C6047,'CMO Input'!$AJ:$AJ,Master!$D6047,'CMO Input'!$AU:$AU,Master!$F6043),"")</f>
        <v/>
      </c>
    </row>
    <row r="6048" spans="1:6" x14ac:dyDescent="0.25">
      <c r="A6048" s="24">
        <v>29</v>
      </c>
      <c r="B6048" s="25">
        <v>44470</v>
      </c>
      <c r="C6048" s="24" t="s">
        <v>44</v>
      </c>
      <c r="D6048" s="24" t="s">
        <v>436</v>
      </c>
      <c r="E6048" s="24" t="s">
        <v>1488</v>
      </c>
      <c r="F6048" cm="1">
        <f t="array" ref="F6048">_xlfn.SWITCH($E6048,"Forecast",IFERROR(SUMIFS(INDEX('Forecast Input'!$A:$BO,,MATCH(TEXT($A6048,"0"),'Forecast Input'!$1:$1,0)),'Forecast Input'!$A:$A,Master!C6048,'Forecast Input'!$D:$D,Master!D6048),0),"Actual",SUMIFS('CMO Input'!$Q:$Q,'CMO Input'!$E:$E,Master!$A6048,'CMO Input'!$C:$C,Master!$C6048,'CMO Input'!$AJ:$AJ,Master!$D6048,'CMO Input'!$AU:$AU,Master!$F6044),"")</f>
        <v>0</v>
      </c>
    </row>
    <row r="6049" spans="1:6" x14ac:dyDescent="0.25">
      <c r="A6049" s="24">
        <v>29</v>
      </c>
      <c r="B6049" s="25">
        <v>44470</v>
      </c>
      <c r="C6049" s="24" t="s">
        <v>44</v>
      </c>
      <c r="D6049" s="24" t="s">
        <v>436</v>
      </c>
      <c r="E6049" s="24" t="s">
        <v>1487</v>
      </c>
      <c r="F6049" cm="1">
        <f t="array" ref="F6049">_xlfn.SWITCH($E6049,"Forecast",IFERROR(SUMIFS(INDEX('Forecast Input'!$A:$BO,,MATCH(TEXT($A6049,"0"),'Forecast Input'!$1:$1,0)),'Forecast Input'!$A:$A,Master!C6049,'Forecast Input'!$D:$D,Master!D6049),0),"Actual",SUMIFS('CMO Input'!$Q:$Q,'CMO Input'!$E:$E,Master!$A6049,'CMO Input'!$C:$C,Master!$C6049,'CMO Input'!$AJ:$AJ,Master!$D6049,'CMO Input'!$AU:$AU,Master!$F6045),"")</f>
        <v>0</v>
      </c>
    </row>
    <row r="6050" spans="1:6" x14ac:dyDescent="0.25">
      <c r="A6050" s="24">
        <v>29</v>
      </c>
      <c r="B6050" s="25">
        <v>44470</v>
      </c>
      <c r="C6050" s="24" t="s">
        <v>44</v>
      </c>
      <c r="D6050" s="24" t="s">
        <v>1469</v>
      </c>
      <c r="E6050" s="24" t="s">
        <v>1489</v>
      </c>
      <c r="F6050" t="str" cm="1">
        <f t="array" ref="F6050">_xlfn.SWITCH($E6050,"Forecast",IFERROR(SUMIFS(INDEX('Forecast Input'!$A:$BO,,MATCH(TEXT($A6050,"0"),'Forecast Input'!$1:$1,0)),'Forecast Input'!$A:$A,Master!C6050,'Forecast Input'!$D:$D,Master!D6050),0),"Actual",SUMIFS('CMO Input'!$Q:$Q,'CMO Input'!$E:$E,Master!$A6050,'CMO Input'!$C:$C,Master!$C6050,'CMO Input'!$AJ:$AJ,Master!$D6050,'CMO Input'!$AU:$AU,Master!$F6046),"")</f>
        <v/>
      </c>
    </row>
    <row r="6051" spans="1:6" x14ac:dyDescent="0.25">
      <c r="A6051" s="24">
        <v>29</v>
      </c>
      <c r="B6051" s="25">
        <v>44470</v>
      </c>
      <c r="C6051" s="24" t="s">
        <v>44</v>
      </c>
      <c r="D6051" s="24" t="s">
        <v>1469</v>
      </c>
      <c r="E6051" s="24" t="s">
        <v>1488</v>
      </c>
      <c r="F6051" cm="1">
        <f t="array" ref="F6051">_xlfn.SWITCH($E6051,"Forecast",IFERROR(SUMIFS(INDEX('Forecast Input'!$A:$BO,,MATCH(TEXT($A6051,"0"),'Forecast Input'!$1:$1,0)),'Forecast Input'!$A:$A,Master!C6051,'Forecast Input'!$D:$D,Master!D6051),0),"Actual",SUMIFS('CMO Input'!$Q:$Q,'CMO Input'!$E:$E,Master!$A6051,'CMO Input'!$C:$C,Master!$C6051,'CMO Input'!$AJ:$AJ,Master!$D6051,'CMO Input'!$AU:$AU,Master!$F6047),"")</f>
        <v>0</v>
      </c>
    </row>
    <row r="6052" spans="1:6" x14ac:dyDescent="0.25">
      <c r="A6052" s="24">
        <v>29</v>
      </c>
      <c r="B6052" s="25">
        <v>44470</v>
      </c>
      <c r="C6052" s="24" t="s">
        <v>44</v>
      </c>
      <c r="D6052" s="24" t="s">
        <v>1469</v>
      </c>
      <c r="E6052" s="24" t="s">
        <v>1487</v>
      </c>
      <c r="F6052" cm="1">
        <f t="array" ref="F6052">_xlfn.SWITCH($E6052,"Forecast",IFERROR(SUMIFS(INDEX('Forecast Input'!$A:$BO,,MATCH(TEXT($A6052,"0"),'Forecast Input'!$1:$1,0)),'Forecast Input'!$A:$A,Master!C6052,'Forecast Input'!$D:$D,Master!D6052),0),"Actual",SUMIFS('CMO Input'!$Q:$Q,'CMO Input'!$E:$E,Master!$A6052,'CMO Input'!$C:$C,Master!$C6052,'CMO Input'!$AJ:$AJ,Master!$D6052,'CMO Input'!$AU:$AU,Master!$F6048),"")</f>
        <v>0</v>
      </c>
    </row>
    <row r="6053" spans="1:6" x14ac:dyDescent="0.25">
      <c r="A6053" s="24">
        <v>29</v>
      </c>
      <c r="B6053" s="25">
        <v>44470</v>
      </c>
      <c r="C6053" s="24" t="s">
        <v>780</v>
      </c>
      <c r="D6053" s="24" t="s">
        <v>1470</v>
      </c>
      <c r="E6053" s="24" t="s">
        <v>1489</v>
      </c>
      <c r="F6053" t="str" cm="1">
        <f t="array" ref="F6053">_xlfn.SWITCH($E6053,"Forecast",IFERROR(SUMIFS(INDEX('Forecast Input'!$A:$BO,,MATCH(TEXT($A6053,"0"),'Forecast Input'!$1:$1,0)),'Forecast Input'!$A:$A,Master!C6053,'Forecast Input'!$D:$D,Master!D6053),0),"Actual",SUMIFS('CMO Input'!$Q:$Q,'CMO Input'!$E:$E,Master!$A6053,'CMO Input'!$C:$C,Master!$C6053,'CMO Input'!$AJ:$AJ,Master!$D6053,'CMO Input'!$AU:$AU,Master!$F6049),"")</f>
        <v/>
      </c>
    </row>
    <row r="6054" spans="1:6" x14ac:dyDescent="0.25">
      <c r="A6054" s="24">
        <v>29</v>
      </c>
      <c r="B6054" s="25">
        <v>44470</v>
      </c>
      <c r="C6054" s="24" t="s">
        <v>780</v>
      </c>
      <c r="D6054" s="24" t="s">
        <v>1470</v>
      </c>
      <c r="E6054" s="24" t="s">
        <v>1488</v>
      </c>
      <c r="F6054" cm="1">
        <f t="array" ref="F6054">_xlfn.SWITCH($E6054,"Forecast",IFERROR(SUMIFS(INDEX('Forecast Input'!$A:$BO,,MATCH(TEXT($A6054,"0"),'Forecast Input'!$1:$1,0)),'Forecast Input'!$A:$A,Master!C6054,'Forecast Input'!$D:$D,Master!D6054),0),"Actual",SUMIFS('CMO Input'!$Q:$Q,'CMO Input'!$E:$E,Master!$A6054,'CMO Input'!$C:$C,Master!$C6054,'CMO Input'!$AJ:$AJ,Master!$D6054,'CMO Input'!$AU:$AU,Master!$F6050),"")</f>
        <v>192.5</v>
      </c>
    </row>
    <row r="6055" spans="1:6" x14ac:dyDescent="0.25">
      <c r="A6055" s="24">
        <v>29</v>
      </c>
      <c r="B6055" s="25">
        <v>44470</v>
      </c>
      <c r="C6055" s="24" t="s">
        <v>780</v>
      </c>
      <c r="D6055" s="24" t="s">
        <v>1470</v>
      </c>
      <c r="E6055" s="24" t="s">
        <v>1487</v>
      </c>
      <c r="F6055" cm="1">
        <f t="array" ref="F6055">_xlfn.SWITCH($E6055,"Forecast",IFERROR(SUMIFS(INDEX('Forecast Input'!$A:$BO,,MATCH(TEXT($A6055,"0"),'Forecast Input'!$1:$1,0)),'Forecast Input'!$A:$A,Master!C6055,'Forecast Input'!$D:$D,Master!D6055),0),"Actual",SUMIFS('CMO Input'!$Q:$Q,'CMO Input'!$E:$E,Master!$A6055,'CMO Input'!$C:$C,Master!$C6055,'CMO Input'!$AJ:$AJ,Master!$D6055,'CMO Input'!$AU:$AU,Master!$F6051),"")</f>
        <v>0</v>
      </c>
    </row>
    <row r="6056" spans="1:6" x14ac:dyDescent="0.25">
      <c r="A6056" s="24">
        <v>29</v>
      </c>
      <c r="B6056" s="25">
        <v>44470</v>
      </c>
      <c r="C6056" s="24" t="s">
        <v>989</v>
      </c>
      <c r="D6056" s="24" t="s">
        <v>1470</v>
      </c>
      <c r="E6056" s="24" t="s">
        <v>1489</v>
      </c>
      <c r="F6056" t="str" cm="1">
        <f t="array" ref="F6056">_xlfn.SWITCH($E6056,"Forecast",IFERROR(SUMIFS(INDEX('Forecast Input'!$A:$BO,,MATCH(TEXT($A6056,"0"),'Forecast Input'!$1:$1,0)),'Forecast Input'!$A:$A,Master!C6056,'Forecast Input'!$D:$D,Master!D6056),0),"Actual",SUMIFS('CMO Input'!$Q:$Q,'CMO Input'!$E:$E,Master!$A6056,'CMO Input'!$C:$C,Master!$C6056,'CMO Input'!$AJ:$AJ,Master!$D6056,'CMO Input'!$AU:$AU,Master!$F6052),"")</f>
        <v/>
      </c>
    </row>
    <row r="6057" spans="1:6" x14ac:dyDescent="0.25">
      <c r="A6057" s="24">
        <v>29</v>
      </c>
      <c r="B6057" s="25">
        <v>44470</v>
      </c>
      <c r="C6057" s="24" t="s">
        <v>989</v>
      </c>
      <c r="D6057" s="24" t="s">
        <v>1470</v>
      </c>
      <c r="E6057" s="24" t="s">
        <v>1488</v>
      </c>
      <c r="F6057" cm="1">
        <f t="array" ref="F6057">_xlfn.SWITCH($E6057,"Forecast",IFERROR(SUMIFS(INDEX('Forecast Input'!$A:$BO,,MATCH(TEXT($A6057,"0"),'Forecast Input'!$1:$1,0)),'Forecast Input'!$A:$A,Master!C6057,'Forecast Input'!$D:$D,Master!D6057),0),"Actual",SUMIFS('CMO Input'!$Q:$Q,'CMO Input'!$E:$E,Master!$A6057,'CMO Input'!$C:$C,Master!$C6057,'CMO Input'!$AJ:$AJ,Master!$D6057,'CMO Input'!$AU:$AU,Master!$F6053),"")</f>
        <v>0</v>
      </c>
    </row>
    <row r="6058" spans="1:6" x14ac:dyDescent="0.25">
      <c r="A6058" s="24">
        <v>29</v>
      </c>
      <c r="B6058" s="25">
        <v>44470</v>
      </c>
      <c r="C6058" s="24" t="s">
        <v>989</v>
      </c>
      <c r="D6058" s="24" t="s">
        <v>1470</v>
      </c>
      <c r="E6058" s="24" t="s">
        <v>1487</v>
      </c>
      <c r="F6058" cm="1">
        <f t="array" ref="F6058">_xlfn.SWITCH($E6058,"Forecast",IFERROR(SUMIFS(INDEX('Forecast Input'!$A:$BO,,MATCH(TEXT($A6058,"0"),'Forecast Input'!$1:$1,0)),'Forecast Input'!$A:$A,Master!C6058,'Forecast Input'!$D:$D,Master!D6058),0),"Actual",SUMIFS('CMO Input'!$Q:$Q,'CMO Input'!$E:$E,Master!$A6058,'CMO Input'!$C:$C,Master!$C6058,'CMO Input'!$AJ:$AJ,Master!$D6058,'CMO Input'!$AU:$AU,Master!$F6054),"")</f>
        <v>0</v>
      </c>
    </row>
    <row r="6059" spans="1:6" x14ac:dyDescent="0.25">
      <c r="A6059" s="24">
        <v>29</v>
      </c>
      <c r="B6059" s="25">
        <v>44470</v>
      </c>
      <c r="C6059" s="24" t="s">
        <v>181</v>
      </c>
      <c r="D6059" s="24" t="s">
        <v>1470</v>
      </c>
      <c r="E6059" s="24" t="s">
        <v>1489</v>
      </c>
      <c r="F6059" t="str" cm="1">
        <f t="array" ref="F6059">_xlfn.SWITCH($E6059,"Forecast",IFERROR(SUMIFS(INDEX('Forecast Input'!$A:$BO,,MATCH(TEXT($A6059,"0"),'Forecast Input'!$1:$1,0)),'Forecast Input'!$A:$A,Master!C6059,'Forecast Input'!$D:$D,Master!D6059),0),"Actual",SUMIFS('CMO Input'!$Q:$Q,'CMO Input'!$E:$E,Master!$A6059,'CMO Input'!$C:$C,Master!$C6059,'CMO Input'!$AJ:$AJ,Master!$D6059,'CMO Input'!$AU:$AU,Master!$F6055),"")</f>
        <v/>
      </c>
    </row>
    <row r="6060" spans="1:6" x14ac:dyDescent="0.25">
      <c r="A6060" s="24">
        <v>29</v>
      </c>
      <c r="B6060" s="25">
        <v>44470</v>
      </c>
      <c r="C6060" s="24" t="s">
        <v>181</v>
      </c>
      <c r="D6060" s="24" t="s">
        <v>1470</v>
      </c>
      <c r="E6060" s="24" t="s">
        <v>1488</v>
      </c>
      <c r="F6060" cm="1">
        <f t="array" ref="F6060">_xlfn.SWITCH($E6060,"Forecast",IFERROR(SUMIFS(INDEX('Forecast Input'!$A:$BO,,MATCH(TEXT($A6060,"0"),'Forecast Input'!$1:$1,0)),'Forecast Input'!$A:$A,Master!C6060,'Forecast Input'!$D:$D,Master!D6060),0),"Actual",SUMIFS('CMO Input'!$Q:$Q,'CMO Input'!$E:$E,Master!$A6060,'CMO Input'!$C:$C,Master!$C6060,'CMO Input'!$AJ:$AJ,Master!$D6060,'CMO Input'!$AU:$AU,Master!$F6056),"")</f>
        <v>0</v>
      </c>
    </row>
    <row r="6061" spans="1:6" x14ac:dyDescent="0.25">
      <c r="A6061" s="24">
        <v>29</v>
      </c>
      <c r="B6061" s="25">
        <v>44470</v>
      </c>
      <c r="C6061" s="24" t="s">
        <v>181</v>
      </c>
      <c r="D6061" s="24" t="s">
        <v>1470</v>
      </c>
      <c r="E6061" s="24" t="s">
        <v>1487</v>
      </c>
      <c r="F6061" cm="1">
        <f t="array" ref="F6061">_xlfn.SWITCH($E6061,"Forecast",IFERROR(SUMIFS(INDEX('Forecast Input'!$A:$BO,,MATCH(TEXT($A6061,"0"),'Forecast Input'!$1:$1,0)),'Forecast Input'!$A:$A,Master!C6061,'Forecast Input'!$D:$D,Master!D6061),0),"Actual",SUMIFS('CMO Input'!$Q:$Q,'CMO Input'!$E:$E,Master!$A6061,'CMO Input'!$C:$C,Master!$C6061,'CMO Input'!$AJ:$AJ,Master!$D6061,'CMO Input'!$AU:$AU,Master!$F6057),"")</f>
        <v>0</v>
      </c>
    </row>
    <row r="6062" spans="1:6" x14ac:dyDescent="0.25">
      <c r="A6062" s="24">
        <v>29</v>
      </c>
      <c r="B6062" s="25">
        <v>44470</v>
      </c>
      <c r="C6062" s="24" t="s">
        <v>424</v>
      </c>
      <c r="D6062" s="24" t="s">
        <v>1470</v>
      </c>
      <c r="E6062" s="24" t="s">
        <v>1489</v>
      </c>
      <c r="F6062" t="str" cm="1">
        <f t="array" ref="F6062">_xlfn.SWITCH($E6062,"Forecast",IFERROR(SUMIFS(INDEX('Forecast Input'!$A:$BO,,MATCH(TEXT($A6062,"0"),'Forecast Input'!$1:$1,0)),'Forecast Input'!$A:$A,Master!C6062,'Forecast Input'!$D:$D,Master!D6062),0),"Actual",SUMIFS('CMO Input'!$Q:$Q,'CMO Input'!$E:$E,Master!$A6062,'CMO Input'!$C:$C,Master!$C6062,'CMO Input'!$AJ:$AJ,Master!$D6062,'CMO Input'!$AU:$AU,Master!$F6058),"")</f>
        <v/>
      </c>
    </row>
    <row r="6063" spans="1:6" x14ac:dyDescent="0.25">
      <c r="A6063" s="24">
        <v>29</v>
      </c>
      <c r="B6063" s="25">
        <v>44470</v>
      </c>
      <c r="C6063" s="24" t="s">
        <v>424</v>
      </c>
      <c r="D6063" s="24" t="s">
        <v>1470</v>
      </c>
      <c r="E6063" s="24" t="s">
        <v>1488</v>
      </c>
      <c r="F6063" cm="1">
        <f t="array" ref="F6063">_xlfn.SWITCH($E6063,"Forecast",IFERROR(SUMIFS(INDEX('Forecast Input'!$A:$BO,,MATCH(TEXT($A6063,"0"),'Forecast Input'!$1:$1,0)),'Forecast Input'!$A:$A,Master!C6063,'Forecast Input'!$D:$D,Master!D6063),0),"Actual",SUMIFS('CMO Input'!$Q:$Q,'CMO Input'!$E:$E,Master!$A6063,'CMO Input'!$C:$C,Master!$C6063,'CMO Input'!$AJ:$AJ,Master!$D6063,'CMO Input'!$AU:$AU,Master!$F6059),"")</f>
        <v>0</v>
      </c>
    </row>
    <row r="6064" spans="1:6" x14ac:dyDescent="0.25">
      <c r="A6064" s="24">
        <v>29</v>
      </c>
      <c r="B6064" s="25">
        <v>44470</v>
      </c>
      <c r="C6064" s="24" t="s">
        <v>424</v>
      </c>
      <c r="D6064" s="24" t="s">
        <v>1470</v>
      </c>
      <c r="E6064" s="24" t="s">
        <v>1487</v>
      </c>
      <c r="F6064" cm="1">
        <f t="array" ref="F6064">_xlfn.SWITCH($E6064,"Forecast",IFERROR(SUMIFS(INDEX('Forecast Input'!$A:$BO,,MATCH(TEXT($A6064,"0"),'Forecast Input'!$1:$1,0)),'Forecast Input'!$A:$A,Master!C6064,'Forecast Input'!$D:$D,Master!D6064),0),"Actual",SUMIFS('CMO Input'!$Q:$Q,'CMO Input'!$E:$E,Master!$A6064,'CMO Input'!$C:$C,Master!$C6064,'CMO Input'!$AJ:$AJ,Master!$D6064,'CMO Input'!$AU:$AU,Master!$F6060),"")</f>
        <v>0</v>
      </c>
    </row>
    <row r="6065" spans="1:6" x14ac:dyDescent="0.25">
      <c r="A6065" s="24">
        <v>29</v>
      </c>
      <c r="B6065" s="25">
        <v>44470</v>
      </c>
      <c r="C6065" s="24" t="s">
        <v>141</v>
      </c>
      <c r="D6065" s="24" t="s">
        <v>1470</v>
      </c>
      <c r="E6065" s="24" t="s">
        <v>1489</v>
      </c>
      <c r="F6065" t="str" cm="1">
        <f t="array" ref="F6065">_xlfn.SWITCH($E6065,"Forecast",IFERROR(SUMIFS(INDEX('Forecast Input'!$A:$BO,,MATCH(TEXT($A6065,"0"),'Forecast Input'!$1:$1,0)),'Forecast Input'!$A:$A,Master!C6065,'Forecast Input'!$D:$D,Master!D6065),0),"Actual",SUMIFS('CMO Input'!$Q:$Q,'CMO Input'!$E:$E,Master!$A6065,'CMO Input'!$C:$C,Master!$C6065,'CMO Input'!$AJ:$AJ,Master!$D6065,'CMO Input'!$AU:$AU,Master!$F6061),"")</f>
        <v/>
      </c>
    </row>
    <row r="6066" spans="1:6" x14ac:dyDescent="0.25">
      <c r="A6066" s="24">
        <v>29</v>
      </c>
      <c r="B6066" s="25">
        <v>44470</v>
      </c>
      <c r="C6066" s="24" t="s">
        <v>141</v>
      </c>
      <c r="D6066" s="24" t="s">
        <v>1470</v>
      </c>
      <c r="E6066" s="24" t="s">
        <v>1488</v>
      </c>
      <c r="F6066" cm="1">
        <f t="array" ref="F6066">_xlfn.SWITCH($E6066,"Forecast",IFERROR(SUMIFS(INDEX('Forecast Input'!$A:$BO,,MATCH(TEXT($A6066,"0"),'Forecast Input'!$1:$1,0)),'Forecast Input'!$A:$A,Master!C6066,'Forecast Input'!$D:$D,Master!D6066),0),"Actual",SUMIFS('CMO Input'!$Q:$Q,'CMO Input'!$E:$E,Master!$A6066,'CMO Input'!$C:$C,Master!$C6066,'CMO Input'!$AJ:$AJ,Master!$D6066,'CMO Input'!$AU:$AU,Master!$F6062),"")</f>
        <v>0</v>
      </c>
    </row>
    <row r="6067" spans="1:6" x14ac:dyDescent="0.25">
      <c r="A6067" s="24">
        <v>29</v>
      </c>
      <c r="B6067" s="25">
        <v>44470</v>
      </c>
      <c r="C6067" s="24" t="s">
        <v>141</v>
      </c>
      <c r="D6067" s="24" t="s">
        <v>1470</v>
      </c>
      <c r="E6067" s="24" t="s">
        <v>1487</v>
      </c>
      <c r="F6067" cm="1">
        <f t="array" ref="F6067">_xlfn.SWITCH($E6067,"Forecast",IFERROR(SUMIFS(INDEX('Forecast Input'!$A:$BO,,MATCH(TEXT($A6067,"0"),'Forecast Input'!$1:$1,0)),'Forecast Input'!$A:$A,Master!C6067,'Forecast Input'!$D:$D,Master!D6067),0),"Actual",SUMIFS('CMO Input'!$Q:$Q,'CMO Input'!$E:$E,Master!$A6067,'CMO Input'!$C:$C,Master!$C6067,'CMO Input'!$AJ:$AJ,Master!$D6067,'CMO Input'!$AU:$AU,Master!$F6063),"")</f>
        <v>0</v>
      </c>
    </row>
    <row r="6068" spans="1:6" x14ac:dyDescent="0.25">
      <c r="A6068" s="24">
        <v>29</v>
      </c>
      <c r="B6068" s="25">
        <v>44470</v>
      </c>
      <c r="C6068" s="24" t="s">
        <v>127</v>
      </c>
      <c r="D6068" s="24" t="s">
        <v>1470</v>
      </c>
      <c r="E6068" s="24" t="s">
        <v>1489</v>
      </c>
      <c r="F6068" t="str" cm="1">
        <f t="array" ref="F6068">_xlfn.SWITCH($E6068,"Forecast",IFERROR(SUMIFS(INDEX('Forecast Input'!$A:$BO,,MATCH(TEXT($A6068,"0"),'Forecast Input'!$1:$1,0)),'Forecast Input'!$A:$A,Master!C6068,'Forecast Input'!$D:$D,Master!D6068),0),"Actual",SUMIFS('CMO Input'!$Q:$Q,'CMO Input'!$E:$E,Master!$A6068,'CMO Input'!$C:$C,Master!$C6068,'CMO Input'!$AJ:$AJ,Master!$D6068,'CMO Input'!$AU:$AU,Master!$F6064),"")</f>
        <v/>
      </c>
    </row>
    <row r="6069" spans="1:6" x14ac:dyDescent="0.25">
      <c r="A6069" s="24">
        <v>29</v>
      </c>
      <c r="B6069" s="25">
        <v>44470</v>
      </c>
      <c r="C6069" s="24" t="s">
        <v>127</v>
      </c>
      <c r="D6069" s="24" t="s">
        <v>1470</v>
      </c>
      <c r="E6069" s="24" t="s">
        <v>1488</v>
      </c>
      <c r="F6069" cm="1">
        <f t="array" ref="F6069">_xlfn.SWITCH($E6069,"Forecast",IFERROR(SUMIFS(INDEX('Forecast Input'!$A:$BO,,MATCH(TEXT($A6069,"0"),'Forecast Input'!$1:$1,0)),'Forecast Input'!$A:$A,Master!C6069,'Forecast Input'!$D:$D,Master!D6069),0),"Actual",SUMIFS('CMO Input'!$Q:$Q,'CMO Input'!$E:$E,Master!$A6069,'CMO Input'!$C:$C,Master!$C6069,'CMO Input'!$AJ:$AJ,Master!$D6069,'CMO Input'!$AU:$AU,Master!$F6065),"")</f>
        <v>0</v>
      </c>
    </row>
    <row r="6070" spans="1:6" x14ac:dyDescent="0.25">
      <c r="A6070" s="24">
        <v>29</v>
      </c>
      <c r="B6070" s="25">
        <v>44470</v>
      </c>
      <c r="C6070" s="24" t="s">
        <v>127</v>
      </c>
      <c r="D6070" s="24" t="s">
        <v>1470</v>
      </c>
      <c r="E6070" s="24" t="s">
        <v>1487</v>
      </c>
      <c r="F6070" cm="1">
        <f t="array" ref="F6070">_xlfn.SWITCH($E6070,"Forecast",IFERROR(SUMIFS(INDEX('Forecast Input'!$A:$BO,,MATCH(TEXT($A6070,"0"),'Forecast Input'!$1:$1,0)),'Forecast Input'!$A:$A,Master!C6070,'Forecast Input'!$D:$D,Master!D6070),0),"Actual",SUMIFS('CMO Input'!$Q:$Q,'CMO Input'!$E:$E,Master!$A6070,'CMO Input'!$C:$C,Master!$C6070,'CMO Input'!$AJ:$AJ,Master!$D6070,'CMO Input'!$AU:$AU,Master!$F6066),"")</f>
        <v>0</v>
      </c>
    </row>
    <row r="6071" spans="1:6" x14ac:dyDescent="0.25">
      <c r="A6071" s="24">
        <v>29</v>
      </c>
      <c r="B6071" s="25">
        <v>44470</v>
      </c>
      <c r="C6071" s="24" t="s">
        <v>44</v>
      </c>
      <c r="D6071" s="24" t="s">
        <v>1470</v>
      </c>
      <c r="E6071" s="24" t="s">
        <v>1489</v>
      </c>
      <c r="F6071" t="str" cm="1">
        <f t="array" ref="F6071">_xlfn.SWITCH($E6071,"Forecast",IFERROR(SUMIFS(INDEX('Forecast Input'!$A:$BO,,MATCH(TEXT($A6071,"0"),'Forecast Input'!$1:$1,0)),'Forecast Input'!$A:$A,Master!C6071,'Forecast Input'!$D:$D,Master!D6071),0),"Actual",SUMIFS('CMO Input'!$Q:$Q,'CMO Input'!$E:$E,Master!$A6071,'CMO Input'!$C:$C,Master!$C6071,'CMO Input'!$AJ:$AJ,Master!$D6071,'CMO Input'!$AU:$AU,Master!$F6067),"")</f>
        <v/>
      </c>
    </row>
    <row r="6072" spans="1:6" x14ac:dyDescent="0.25">
      <c r="A6072" s="24">
        <v>29</v>
      </c>
      <c r="B6072" s="25">
        <v>44470</v>
      </c>
      <c r="C6072" s="24" t="s">
        <v>44</v>
      </c>
      <c r="D6072" s="24" t="s">
        <v>1470</v>
      </c>
      <c r="E6072" s="24" t="s">
        <v>1488</v>
      </c>
      <c r="F6072" cm="1">
        <f t="array" ref="F6072">_xlfn.SWITCH($E6072,"Forecast",IFERROR(SUMIFS(INDEX('Forecast Input'!$A:$BO,,MATCH(TEXT($A6072,"0"),'Forecast Input'!$1:$1,0)),'Forecast Input'!$A:$A,Master!C6072,'Forecast Input'!$D:$D,Master!D6072),0),"Actual",SUMIFS('CMO Input'!$Q:$Q,'CMO Input'!$E:$E,Master!$A6072,'CMO Input'!$C:$C,Master!$C6072,'CMO Input'!$AJ:$AJ,Master!$D6072,'CMO Input'!$AU:$AU,Master!$F6068),"")</f>
        <v>0</v>
      </c>
    </row>
    <row r="6073" spans="1:6" x14ac:dyDescent="0.25">
      <c r="A6073" s="24">
        <v>29</v>
      </c>
      <c r="B6073" s="25">
        <v>44470</v>
      </c>
      <c r="C6073" s="24" t="s">
        <v>44</v>
      </c>
      <c r="D6073" s="24" t="s">
        <v>1470</v>
      </c>
      <c r="E6073" s="24" t="s">
        <v>1487</v>
      </c>
      <c r="F6073" cm="1">
        <f t="array" ref="F6073">_xlfn.SWITCH($E6073,"Forecast",IFERROR(SUMIFS(INDEX('Forecast Input'!$A:$BO,,MATCH(TEXT($A6073,"0"),'Forecast Input'!$1:$1,0)),'Forecast Input'!$A:$A,Master!C6073,'Forecast Input'!$D:$D,Master!D6073),0),"Actual",SUMIFS('CMO Input'!$Q:$Q,'CMO Input'!$E:$E,Master!$A6073,'CMO Input'!$C:$C,Master!$C6073,'CMO Input'!$AJ:$AJ,Master!$D6073,'CMO Input'!$AU:$AU,Master!$F6069),"")</f>
        <v>0</v>
      </c>
    </row>
    <row r="6074" spans="1:6" x14ac:dyDescent="0.25">
      <c r="A6074" s="24">
        <v>29</v>
      </c>
      <c r="B6074" s="25">
        <v>44470</v>
      </c>
      <c r="C6074" s="24" t="s">
        <v>780</v>
      </c>
      <c r="D6074" s="24" t="s">
        <v>827</v>
      </c>
      <c r="E6074" s="24" t="s">
        <v>1489</v>
      </c>
      <c r="F6074" t="str" cm="1">
        <f t="array" ref="F6074">_xlfn.SWITCH($E6074,"Forecast",IFERROR(SUMIFS(INDEX('Forecast Input'!$A:$BO,,MATCH(TEXT($A6074,"0"),'Forecast Input'!$1:$1,0)),'Forecast Input'!$A:$A,Master!C6074,'Forecast Input'!$D:$D,Master!D6074),0),"Actual",SUMIFS('CMO Input'!$Q:$Q,'CMO Input'!$E:$E,Master!$A6074,'CMO Input'!$C:$C,Master!$C6074,'CMO Input'!$AJ:$AJ,Master!$D6074,'CMO Input'!$AU:$AU,Master!$F6070),"")</f>
        <v/>
      </c>
    </row>
    <row r="6075" spans="1:6" x14ac:dyDescent="0.25">
      <c r="A6075" s="24">
        <v>29</v>
      </c>
      <c r="B6075" s="25">
        <v>44470</v>
      </c>
      <c r="C6075" s="24" t="s">
        <v>780</v>
      </c>
      <c r="D6075" s="24" t="s">
        <v>827</v>
      </c>
      <c r="E6075" s="24" t="s">
        <v>1488</v>
      </c>
      <c r="F6075" cm="1">
        <f t="array" ref="F6075">_xlfn.SWITCH($E6075,"Forecast",IFERROR(SUMIFS(INDEX('Forecast Input'!$A:$BO,,MATCH(TEXT($A6075,"0"),'Forecast Input'!$1:$1,0)),'Forecast Input'!$A:$A,Master!C6075,'Forecast Input'!$D:$D,Master!D6075),0),"Actual",SUMIFS('CMO Input'!$Q:$Q,'CMO Input'!$E:$E,Master!$A6075,'CMO Input'!$C:$C,Master!$C6075,'CMO Input'!$AJ:$AJ,Master!$D6075,'CMO Input'!$AU:$AU,Master!$F6071),"")</f>
        <v>197.52999999999997</v>
      </c>
    </row>
    <row r="6076" spans="1:6" x14ac:dyDescent="0.25">
      <c r="A6076" s="24">
        <v>29</v>
      </c>
      <c r="B6076" s="25">
        <v>44470</v>
      </c>
      <c r="C6076" s="24" t="s">
        <v>780</v>
      </c>
      <c r="D6076" s="24" t="s">
        <v>827</v>
      </c>
      <c r="E6076" s="24" t="s">
        <v>1487</v>
      </c>
      <c r="F6076" cm="1">
        <f t="array" ref="F6076">_xlfn.SWITCH($E6076,"Forecast",IFERROR(SUMIFS(INDEX('Forecast Input'!$A:$BO,,MATCH(TEXT($A6076,"0"),'Forecast Input'!$1:$1,0)),'Forecast Input'!$A:$A,Master!C6076,'Forecast Input'!$D:$D,Master!D6076),0),"Actual",SUMIFS('CMO Input'!$Q:$Q,'CMO Input'!$E:$E,Master!$A6076,'CMO Input'!$C:$C,Master!$C6076,'CMO Input'!$AJ:$AJ,Master!$D6076,'CMO Input'!$AU:$AU,Master!$F6072),"")</f>
        <v>0</v>
      </c>
    </row>
    <row r="6077" spans="1:6" x14ac:dyDescent="0.25">
      <c r="A6077" s="24">
        <v>29</v>
      </c>
      <c r="B6077" s="25">
        <v>44470</v>
      </c>
      <c r="C6077" s="24" t="s">
        <v>989</v>
      </c>
      <c r="D6077" s="24" t="s">
        <v>827</v>
      </c>
      <c r="E6077" s="24" t="s">
        <v>1489</v>
      </c>
      <c r="F6077" t="str" cm="1">
        <f t="array" ref="F6077">_xlfn.SWITCH($E6077,"Forecast",IFERROR(SUMIFS(INDEX('Forecast Input'!$A:$BO,,MATCH(TEXT($A6077,"0"),'Forecast Input'!$1:$1,0)),'Forecast Input'!$A:$A,Master!C6077,'Forecast Input'!$D:$D,Master!D6077),0),"Actual",SUMIFS('CMO Input'!$Q:$Q,'CMO Input'!$E:$E,Master!$A6077,'CMO Input'!$C:$C,Master!$C6077,'CMO Input'!$AJ:$AJ,Master!$D6077,'CMO Input'!$AU:$AU,Master!$F6073),"")</f>
        <v/>
      </c>
    </row>
    <row r="6078" spans="1:6" x14ac:dyDescent="0.25">
      <c r="A6078" s="24">
        <v>29</v>
      </c>
      <c r="B6078" s="25">
        <v>44470</v>
      </c>
      <c r="C6078" s="24" t="s">
        <v>989</v>
      </c>
      <c r="D6078" s="24" t="s">
        <v>827</v>
      </c>
      <c r="E6078" s="24" t="s">
        <v>1488</v>
      </c>
      <c r="F6078" cm="1">
        <f t="array" ref="F6078">_xlfn.SWITCH($E6078,"Forecast",IFERROR(SUMIFS(INDEX('Forecast Input'!$A:$BO,,MATCH(TEXT($A6078,"0"),'Forecast Input'!$1:$1,0)),'Forecast Input'!$A:$A,Master!C6078,'Forecast Input'!$D:$D,Master!D6078),0),"Actual",SUMIFS('CMO Input'!$Q:$Q,'CMO Input'!$E:$E,Master!$A6078,'CMO Input'!$C:$C,Master!$C6078,'CMO Input'!$AJ:$AJ,Master!$D6078,'CMO Input'!$AU:$AU,Master!$F6074),"")</f>
        <v>596.63999999999987</v>
      </c>
    </row>
    <row r="6079" spans="1:6" x14ac:dyDescent="0.25">
      <c r="A6079" s="24">
        <v>29</v>
      </c>
      <c r="B6079" s="25">
        <v>44470</v>
      </c>
      <c r="C6079" s="24" t="s">
        <v>989</v>
      </c>
      <c r="D6079" s="24" t="s">
        <v>827</v>
      </c>
      <c r="E6079" s="24" t="s">
        <v>1487</v>
      </c>
      <c r="F6079" cm="1">
        <f t="array" ref="F6079">_xlfn.SWITCH($E6079,"Forecast",IFERROR(SUMIFS(INDEX('Forecast Input'!$A:$BO,,MATCH(TEXT($A6079,"0"),'Forecast Input'!$1:$1,0)),'Forecast Input'!$A:$A,Master!C6079,'Forecast Input'!$D:$D,Master!D6079),0),"Actual",SUMIFS('CMO Input'!$Q:$Q,'CMO Input'!$E:$E,Master!$A6079,'CMO Input'!$C:$C,Master!$C6079,'CMO Input'!$AJ:$AJ,Master!$D6079,'CMO Input'!$AU:$AU,Master!$F6075),"")</f>
        <v>0</v>
      </c>
    </row>
    <row r="6080" spans="1:6" x14ac:dyDescent="0.25">
      <c r="A6080" s="24">
        <v>29</v>
      </c>
      <c r="B6080" s="25">
        <v>44470</v>
      </c>
      <c r="C6080" s="24" t="s">
        <v>181</v>
      </c>
      <c r="D6080" s="24" t="s">
        <v>827</v>
      </c>
      <c r="E6080" s="24" t="s">
        <v>1489</v>
      </c>
      <c r="F6080" t="str" cm="1">
        <f t="array" ref="F6080">_xlfn.SWITCH($E6080,"Forecast",IFERROR(SUMIFS(INDEX('Forecast Input'!$A:$BO,,MATCH(TEXT($A6080,"0"),'Forecast Input'!$1:$1,0)),'Forecast Input'!$A:$A,Master!C6080,'Forecast Input'!$D:$D,Master!D6080),0),"Actual",SUMIFS('CMO Input'!$Q:$Q,'CMO Input'!$E:$E,Master!$A6080,'CMO Input'!$C:$C,Master!$C6080,'CMO Input'!$AJ:$AJ,Master!$D6080,'CMO Input'!$AU:$AU,Master!$F6076),"")</f>
        <v/>
      </c>
    </row>
    <row r="6081" spans="1:6" x14ac:dyDescent="0.25">
      <c r="A6081" s="24">
        <v>29</v>
      </c>
      <c r="B6081" s="25">
        <v>44470</v>
      </c>
      <c r="C6081" s="24" t="s">
        <v>181</v>
      </c>
      <c r="D6081" s="24" t="s">
        <v>827</v>
      </c>
      <c r="E6081" s="24" t="s">
        <v>1488</v>
      </c>
      <c r="F6081" cm="1">
        <f t="array" ref="F6081">_xlfn.SWITCH($E6081,"Forecast",IFERROR(SUMIFS(INDEX('Forecast Input'!$A:$BO,,MATCH(TEXT($A6081,"0"),'Forecast Input'!$1:$1,0)),'Forecast Input'!$A:$A,Master!C6081,'Forecast Input'!$D:$D,Master!D6081),0),"Actual",SUMIFS('CMO Input'!$Q:$Q,'CMO Input'!$E:$E,Master!$A6081,'CMO Input'!$C:$C,Master!$C6081,'CMO Input'!$AJ:$AJ,Master!$D6081,'CMO Input'!$AU:$AU,Master!$F6077),"")</f>
        <v>0</v>
      </c>
    </row>
    <row r="6082" spans="1:6" x14ac:dyDescent="0.25">
      <c r="A6082" s="24">
        <v>29</v>
      </c>
      <c r="B6082" s="25">
        <v>44470</v>
      </c>
      <c r="C6082" s="24" t="s">
        <v>181</v>
      </c>
      <c r="D6082" s="24" t="s">
        <v>827</v>
      </c>
      <c r="E6082" s="24" t="s">
        <v>1487</v>
      </c>
      <c r="F6082" cm="1">
        <f t="array" ref="F6082">_xlfn.SWITCH($E6082,"Forecast",IFERROR(SUMIFS(INDEX('Forecast Input'!$A:$BO,,MATCH(TEXT($A6082,"0"),'Forecast Input'!$1:$1,0)),'Forecast Input'!$A:$A,Master!C6082,'Forecast Input'!$D:$D,Master!D6082),0),"Actual",SUMIFS('CMO Input'!$Q:$Q,'CMO Input'!$E:$E,Master!$A6082,'CMO Input'!$C:$C,Master!$C6082,'CMO Input'!$AJ:$AJ,Master!$D6082,'CMO Input'!$AU:$AU,Master!$F6078),"")</f>
        <v>0</v>
      </c>
    </row>
    <row r="6083" spans="1:6" x14ac:dyDescent="0.25">
      <c r="A6083" s="24">
        <v>29</v>
      </c>
      <c r="B6083" s="25">
        <v>44470</v>
      </c>
      <c r="C6083" s="24" t="s">
        <v>424</v>
      </c>
      <c r="D6083" s="24" t="s">
        <v>827</v>
      </c>
      <c r="E6083" s="24" t="s">
        <v>1489</v>
      </c>
      <c r="F6083" t="str" cm="1">
        <f t="array" ref="F6083">_xlfn.SWITCH($E6083,"Forecast",IFERROR(SUMIFS(INDEX('Forecast Input'!$A:$BO,,MATCH(TEXT($A6083,"0"),'Forecast Input'!$1:$1,0)),'Forecast Input'!$A:$A,Master!C6083,'Forecast Input'!$D:$D,Master!D6083),0),"Actual",SUMIFS('CMO Input'!$Q:$Q,'CMO Input'!$E:$E,Master!$A6083,'CMO Input'!$C:$C,Master!$C6083,'CMO Input'!$AJ:$AJ,Master!$D6083,'CMO Input'!$AU:$AU,Master!$F6079),"")</f>
        <v/>
      </c>
    </row>
    <row r="6084" spans="1:6" x14ac:dyDescent="0.25">
      <c r="A6084" s="24">
        <v>29</v>
      </c>
      <c r="B6084" s="25">
        <v>44470</v>
      </c>
      <c r="C6084" s="24" t="s">
        <v>424</v>
      </c>
      <c r="D6084" s="24" t="s">
        <v>827</v>
      </c>
      <c r="E6084" s="24" t="s">
        <v>1488</v>
      </c>
      <c r="F6084" cm="1">
        <f t="array" ref="F6084">_xlfn.SWITCH($E6084,"Forecast",IFERROR(SUMIFS(INDEX('Forecast Input'!$A:$BO,,MATCH(TEXT($A6084,"0"),'Forecast Input'!$1:$1,0)),'Forecast Input'!$A:$A,Master!C6084,'Forecast Input'!$D:$D,Master!D6084),0),"Actual",SUMIFS('CMO Input'!$Q:$Q,'CMO Input'!$E:$E,Master!$A6084,'CMO Input'!$C:$C,Master!$C6084,'CMO Input'!$AJ:$AJ,Master!$D6084,'CMO Input'!$AU:$AU,Master!$F6080),"")</f>
        <v>0</v>
      </c>
    </row>
    <row r="6085" spans="1:6" x14ac:dyDescent="0.25">
      <c r="A6085" s="24">
        <v>29</v>
      </c>
      <c r="B6085" s="25">
        <v>44470</v>
      </c>
      <c r="C6085" s="24" t="s">
        <v>424</v>
      </c>
      <c r="D6085" s="24" t="s">
        <v>827</v>
      </c>
      <c r="E6085" s="24" t="s">
        <v>1487</v>
      </c>
      <c r="F6085" cm="1">
        <f t="array" ref="F6085">_xlfn.SWITCH($E6085,"Forecast",IFERROR(SUMIFS(INDEX('Forecast Input'!$A:$BO,,MATCH(TEXT($A6085,"0"),'Forecast Input'!$1:$1,0)),'Forecast Input'!$A:$A,Master!C6085,'Forecast Input'!$D:$D,Master!D6085),0),"Actual",SUMIFS('CMO Input'!$Q:$Q,'CMO Input'!$E:$E,Master!$A6085,'CMO Input'!$C:$C,Master!$C6085,'CMO Input'!$AJ:$AJ,Master!$D6085,'CMO Input'!$AU:$AU,Master!$F6081),"")</f>
        <v>0</v>
      </c>
    </row>
    <row r="6086" spans="1:6" x14ac:dyDescent="0.25">
      <c r="A6086" s="24">
        <v>29</v>
      </c>
      <c r="B6086" s="25">
        <v>44470</v>
      </c>
      <c r="C6086" s="24" t="s">
        <v>141</v>
      </c>
      <c r="D6086" s="24" t="s">
        <v>827</v>
      </c>
      <c r="E6086" s="24" t="s">
        <v>1489</v>
      </c>
      <c r="F6086" t="str" cm="1">
        <f t="array" ref="F6086">_xlfn.SWITCH($E6086,"Forecast",IFERROR(SUMIFS(INDEX('Forecast Input'!$A:$BO,,MATCH(TEXT($A6086,"0"),'Forecast Input'!$1:$1,0)),'Forecast Input'!$A:$A,Master!C6086,'Forecast Input'!$D:$D,Master!D6086),0),"Actual",SUMIFS('CMO Input'!$Q:$Q,'CMO Input'!$E:$E,Master!$A6086,'CMO Input'!$C:$C,Master!$C6086,'CMO Input'!$AJ:$AJ,Master!$D6086,'CMO Input'!$AU:$AU,Master!$F6082),"")</f>
        <v/>
      </c>
    </row>
    <row r="6087" spans="1:6" x14ac:dyDescent="0.25">
      <c r="A6087" s="24">
        <v>29</v>
      </c>
      <c r="B6087" s="25">
        <v>44470</v>
      </c>
      <c r="C6087" s="24" t="s">
        <v>141</v>
      </c>
      <c r="D6087" s="24" t="s">
        <v>827</v>
      </c>
      <c r="E6087" s="24" t="s">
        <v>1488</v>
      </c>
      <c r="F6087" cm="1">
        <f t="array" ref="F6087">_xlfn.SWITCH($E6087,"Forecast",IFERROR(SUMIFS(INDEX('Forecast Input'!$A:$BO,,MATCH(TEXT($A6087,"0"),'Forecast Input'!$1:$1,0)),'Forecast Input'!$A:$A,Master!C6087,'Forecast Input'!$D:$D,Master!D6087),0),"Actual",SUMIFS('CMO Input'!$Q:$Q,'CMO Input'!$E:$E,Master!$A6087,'CMO Input'!$C:$C,Master!$C6087,'CMO Input'!$AJ:$AJ,Master!$D6087,'CMO Input'!$AU:$AU,Master!$F6083),"")</f>
        <v>0</v>
      </c>
    </row>
    <row r="6088" spans="1:6" x14ac:dyDescent="0.25">
      <c r="A6088" s="24">
        <v>29</v>
      </c>
      <c r="B6088" s="25">
        <v>44470</v>
      </c>
      <c r="C6088" s="24" t="s">
        <v>141</v>
      </c>
      <c r="D6088" s="24" t="s">
        <v>827</v>
      </c>
      <c r="E6088" s="24" t="s">
        <v>1487</v>
      </c>
      <c r="F6088" cm="1">
        <f t="array" ref="F6088">_xlfn.SWITCH($E6088,"Forecast",IFERROR(SUMIFS(INDEX('Forecast Input'!$A:$BO,,MATCH(TEXT($A6088,"0"),'Forecast Input'!$1:$1,0)),'Forecast Input'!$A:$A,Master!C6088,'Forecast Input'!$D:$D,Master!D6088),0),"Actual",SUMIFS('CMO Input'!$Q:$Q,'CMO Input'!$E:$E,Master!$A6088,'CMO Input'!$C:$C,Master!$C6088,'CMO Input'!$AJ:$AJ,Master!$D6088,'CMO Input'!$AU:$AU,Master!$F6084),"")</f>
        <v>0</v>
      </c>
    </row>
    <row r="6089" spans="1:6" x14ac:dyDescent="0.25">
      <c r="A6089" s="24">
        <v>29</v>
      </c>
      <c r="B6089" s="25">
        <v>44470</v>
      </c>
      <c r="C6089" s="24" t="s">
        <v>127</v>
      </c>
      <c r="D6089" s="24" t="s">
        <v>827</v>
      </c>
      <c r="E6089" s="24" t="s">
        <v>1489</v>
      </c>
      <c r="F6089" t="str" cm="1">
        <f t="array" ref="F6089">_xlfn.SWITCH($E6089,"Forecast",IFERROR(SUMIFS(INDEX('Forecast Input'!$A:$BO,,MATCH(TEXT($A6089,"0"),'Forecast Input'!$1:$1,0)),'Forecast Input'!$A:$A,Master!C6089,'Forecast Input'!$D:$D,Master!D6089),0),"Actual",SUMIFS('CMO Input'!$Q:$Q,'CMO Input'!$E:$E,Master!$A6089,'CMO Input'!$C:$C,Master!$C6089,'CMO Input'!$AJ:$AJ,Master!$D6089,'CMO Input'!$AU:$AU,Master!$F6085),"")</f>
        <v/>
      </c>
    </row>
    <row r="6090" spans="1:6" x14ac:dyDescent="0.25">
      <c r="A6090" s="24">
        <v>29</v>
      </c>
      <c r="B6090" s="25">
        <v>44470</v>
      </c>
      <c r="C6090" s="24" t="s">
        <v>127</v>
      </c>
      <c r="D6090" s="24" t="s">
        <v>827</v>
      </c>
      <c r="E6090" s="24" t="s">
        <v>1488</v>
      </c>
      <c r="F6090" cm="1">
        <f t="array" ref="F6090">_xlfn.SWITCH($E6090,"Forecast",IFERROR(SUMIFS(INDEX('Forecast Input'!$A:$BO,,MATCH(TEXT($A6090,"0"),'Forecast Input'!$1:$1,0)),'Forecast Input'!$A:$A,Master!C6090,'Forecast Input'!$D:$D,Master!D6090),0),"Actual",SUMIFS('CMO Input'!$Q:$Q,'CMO Input'!$E:$E,Master!$A6090,'CMO Input'!$C:$C,Master!$C6090,'CMO Input'!$AJ:$AJ,Master!$D6090,'CMO Input'!$AU:$AU,Master!$F6086),"")</f>
        <v>0</v>
      </c>
    </row>
    <row r="6091" spans="1:6" x14ac:dyDescent="0.25">
      <c r="A6091" s="24">
        <v>30</v>
      </c>
      <c r="B6091" s="25">
        <v>44470</v>
      </c>
      <c r="C6091" s="24" t="s">
        <v>127</v>
      </c>
      <c r="D6091" s="24" t="s">
        <v>827</v>
      </c>
      <c r="E6091" s="24" t="s">
        <v>1487</v>
      </c>
      <c r="F6091" cm="1">
        <f t="array" ref="F6091">_xlfn.SWITCH($E6091,"Forecast",IFERROR(SUMIFS(INDEX('Forecast Input'!$A:$BO,,MATCH(TEXT($A6091,"0"),'Forecast Input'!$1:$1,0)),'Forecast Input'!$A:$A,Master!C6091,'Forecast Input'!$D:$D,Master!D6091),0),"Actual",SUMIFS('CMO Input'!$Q:$Q,'CMO Input'!$E:$E,Master!$A6091,'CMO Input'!$C:$C,Master!$C6091,'CMO Input'!$AJ:$AJ,Master!$D6091,'CMO Input'!$AU:$AU,Master!$F6087),"")</f>
        <v>0</v>
      </c>
    </row>
    <row r="6092" spans="1:6" x14ac:dyDescent="0.25">
      <c r="A6092" s="24">
        <v>30</v>
      </c>
      <c r="B6092" s="25">
        <v>44470</v>
      </c>
      <c r="C6092" s="24" t="s">
        <v>44</v>
      </c>
      <c r="D6092" s="24" t="s">
        <v>827</v>
      </c>
      <c r="E6092" s="24" t="s">
        <v>1489</v>
      </c>
      <c r="F6092" t="str" cm="1">
        <f t="array" ref="F6092">_xlfn.SWITCH($E6092,"Forecast",IFERROR(SUMIFS(INDEX('Forecast Input'!$A:$BO,,MATCH(TEXT($A6092,"0"),'Forecast Input'!$1:$1,0)),'Forecast Input'!$A:$A,Master!C6092,'Forecast Input'!$D:$D,Master!D6092),0),"Actual",SUMIFS('CMO Input'!$Q:$Q,'CMO Input'!$E:$E,Master!$A6092,'CMO Input'!$C:$C,Master!$C6092,'CMO Input'!$AJ:$AJ,Master!$D6092,'CMO Input'!$AU:$AU,Master!$F6088),"")</f>
        <v/>
      </c>
    </row>
    <row r="6093" spans="1:6" x14ac:dyDescent="0.25">
      <c r="A6093" s="24">
        <v>30</v>
      </c>
      <c r="B6093" s="25">
        <v>44470</v>
      </c>
      <c r="C6093" s="24" t="s">
        <v>44</v>
      </c>
      <c r="D6093" s="24" t="s">
        <v>827</v>
      </c>
      <c r="E6093" s="24" t="s">
        <v>1488</v>
      </c>
      <c r="F6093" cm="1">
        <f t="array" ref="F6093">_xlfn.SWITCH($E6093,"Forecast",IFERROR(SUMIFS(INDEX('Forecast Input'!$A:$BO,,MATCH(TEXT($A6093,"0"),'Forecast Input'!$1:$1,0)),'Forecast Input'!$A:$A,Master!C6093,'Forecast Input'!$D:$D,Master!D6093),0),"Actual",SUMIFS('CMO Input'!$Q:$Q,'CMO Input'!$E:$E,Master!$A6093,'CMO Input'!$C:$C,Master!$C6093,'CMO Input'!$AJ:$AJ,Master!$D6093,'CMO Input'!$AU:$AU,Master!$F6089),"")</f>
        <v>0</v>
      </c>
    </row>
    <row r="6094" spans="1:6" x14ac:dyDescent="0.25">
      <c r="A6094" s="24">
        <v>29</v>
      </c>
      <c r="B6094" s="25">
        <v>44470</v>
      </c>
      <c r="C6094" s="24" t="s">
        <v>44</v>
      </c>
      <c r="D6094" s="24" t="s">
        <v>827</v>
      </c>
      <c r="E6094" s="24" t="s">
        <v>1487</v>
      </c>
      <c r="F6094" cm="1">
        <f t="array" ref="F6094">_xlfn.SWITCH($E6094,"Forecast",IFERROR(SUMIFS(INDEX('Forecast Input'!$A:$BO,,MATCH(TEXT($A6094,"0"),'Forecast Input'!$1:$1,0)),'Forecast Input'!$A:$A,Master!C6094,'Forecast Input'!$D:$D,Master!D6094),0),"Actual",SUMIFS('CMO Input'!$Q:$Q,'CMO Input'!$E:$E,Master!$A6094,'CMO Input'!$C:$C,Master!$C6094,'CMO Input'!$AJ:$AJ,Master!$D6094,'CMO Input'!$AU:$AU,Master!$F6090),"")</f>
        <v>0</v>
      </c>
    </row>
    <row r="6095" spans="1:6" x14ac:dyDescent="0.25">
      <c r="A6095" s="24">
        <v>30</v>
      </c>
      <c r="B6095" s="25">
        <v>44470</v>
      </c>
      <c r="C6095" s="24" t="s">
        <v>780</v>
      </c>
      <c r="D6095" s="24" t="s">
        <v>10</v>
      </c>
      <c r="E6095" s="24" t="s">
        <v>1489</v>
      </c>
      <c r="F6095" t="str" cm="1">
        <f t="array" ref="F6095">_xlfn.SWITCH($E6095,"Forecast",IFERROR(SUMIFS(INDEX('Forecast Input'!$A:$BO,,MATCH(TEXT($A6095,"0"),'Forecast Input'!$1:$1,0)),'Forecast Input'!$A:$A,Master!C6095,'Forecast Input'!$D:$D,Master!D6095),0),"Actual",SUMIFS('CMO Input'!$Q:$Q,'CMO Input'!$E:$E,Master!$A6095,'CMO Input'!$C:$C,Master!$C6095,'CMO Input'!$AJ:$AJ,Master!$D6095,'CMO Input'!$AU:$AU,Master!$F6091),"")</f>
        <v/>
      </c>
    </row>
    <row r="6096" spans="1:6" x14ac:dyDescent="0.25">
      <c r="A6096" s="24">
        <v>30</v>
      </c>
      <c r="B6096" s="25">
        <v>44470</v>
      </c>
      <c r="C6096" s="24" t="s">
        <v>780</v>
      </c>
      <c r="D6096" s="24" t="s">
        <v>10</v>
      </c>
      <c r="E6096" s="24" t="s">
        <v>1488</v>
      </c>
      <c r="F6096" cm="1">
        <f t="array" ref="F6096">_xlfn.SWITCH($E6096,"Forecast",IFERROR(SUMIFS(INDEX('Forecast Input'!$A:$BO,,MATCH(TEXT($A6096,"0"),'Forecast Input'!$1:$1,0)),'Forecast Input'!$A:$A,Master!C6096,'Forecast Input'!$D:$D,Master!D6096),0),"Actual",SUMIFS('CMO Input'!$Q:$Q,'CMO Input'!$E:$E,Master!$A6096,'CMO Input'!$C:$C,Master!$C6096,'CMO Input'!$AJ:$AJ,Master!$D6096,'CMO Input'!$AU:$AU,Master!$F6092),"")</f>
        <v>0</v>
      </c>
    </row>
    <row r="6097" spans="1:6" x14ac:dyDescent="0.25">
      <c r="A6097" s="24">
        <v>30</v>
      </c>
      <c r="B6097" s="25">
        <v>44470</v>
      </c>
      <c r="C6097" s="24" t="s">
        <v>780</v>
      </c>
      <c r="D6097" s="24" t="s">
        <v>10</v>
      </c>
      <c r="E6097" s="24" t="s">
        <v>1487</v>
      </c>
      <c r="F6097" cm="1">
        <f t="array" ref="F6097">_xlfn.SWITCH($E6097,"Forecast",IFERROR(SUMIFS(INDEX('Forecast Input'!$A:$BO,,MATCH(TEXT($A6097,"0"),'Forecast Input'!$1:$1,0)),'Forecast Input'!$A:$A,Master!C6097,'Forecast Input'!$D:$D,Master!D6097),0),"Actual",SUMIFS('CMO Input'!$Q:$Q,'CMO Input'!$E:$E,Master!$A6097,'CMO Input'!$C:$C,Master!$C6097,'CMO Input'!$AJ:$AJ,Master!$D6097,'CMO Input'!$AU:$AU,Master!$F6093),"")</f>
        <v>0</v>
      </c>
    </row>
    <row r="6098" spans="1:6" x14ac:dyDescent="0.25">
      <c r="A6098" s="24">
        <v>30</v>
      </c>
      <c r="B6098" s="25">
        <v>44470</v>
      </c>
      <c r="C6098" s="24" t="s">
        <v>780</v>
      </c>
      <c r="D6098" s="24" t="s">
        <v>61</v>
      </c>
      <c r="E6098" s="24" t="s">
        <v>1489</v>
      </c>
      <c r="F6098" t="str" cm="1">
        <f t="array" ref="F6098">_xlfn.SWITCH($E6098,"Forecast",IFERROR(SUMIFS(INDEX('Forecast Input'!$A:$BO,,MATCH(TEXT($A6098,"0"),'Forecast Input'!$1:$1,0)),'Forecast Input'!$A:$A,Master!C6098,'Forecast Input'!$D:$D,Master!D6098),0),"Actual",SUMIFS('CMO Input'!$Q:$Q,'CMO Input'!$E:$E,Master!$A6098,'CMO Input'!$C:$C,Master!$C6098,'CMO Input'!$AJ:$AJ,Master!$D6098,'CMO Input'!$AU:$AU,Master!$F6094),"")</f>
        <v/>
      </c>
    </row>
    <row r="6099" spans="1:6" x14ac:dyDescent="0.25">
      <c r="A6099" s="24">
        <v>30</v>
      </c>
      <c r="B6099" s="25">
        <v>44470</v>
      </c>
      <c r="C6099" s="24" t="s">
        <v>780</v>
      </c>
      <c r="D6099" s="24" t="s">
        <v>61</v>
      </c>
      <c r="E6099" s="24" t="s">
        <v>1488</v>
      </c>
      <c r="F6099" cm="1">
        <f t="array" ref="F6099">_xlfn.SWITCH($E6099,"Forecast",IFERROR(SUMIFS(INDEX('Forecast Input'!$A:$BO,,MATCH(TEXT($A6099,"0"),'Forecast Input'!$1:$1,0)),'Forecast Input'!$A:$A,Master!C6099,'Forecast Input'!$D:$D,Master!D6099),0),"Actual",SUMIFS('CMO Input'!$Q:$Q,'CMO Input'!$E:$E,Master!$A6099,'CMO Input'!$C:$C,Master!$C6099,'CMO Input'!$AJ:$AJ,Master!$D6099,'CMO Input'!$AU:$AU,Master!$F6095),"")</f>
        <v>509.69</v>
      </c>
    </row>
    <row r="6100" spans="1:6" x14ac:dyDescent="0.25">
      <c r="A6100" s="24">
        <v>30</v>
      </c>
      <c r="B6100" s="25">
        <v>44470</v>
      </c>
      <c r="C6100" s="24" t="s">
        <v>780</v>
      </c>
      <c r="D6100" s="24" t="s">
        <v>61</v>
      </c>
      <c r="E6100" s="24" t="s">
        <v>1487</v>
      </c>
      <c r="F6100" cm="1">
        <f t="array" ref="F6100">_xlfn.SWITCH($E6100,"Forecast",IFERROR(SUMIFS(INDEX('Forecast Input'!$A:$BO,,MATCH(TEXT($A6100,"0"),'Forecast Input'!$1:$1,0)),'Forecast Input'!$A:$A,Master!C6100,'Forecast Input'!$D:$D,Master!D6100),0),"Actual",SUMIFS('CMO Input'!$Q:$Q,'CMO Input'!$E:$E,Master!$A6100,'CMO Input'!$C:$C,Master!$C6100,'CMO Input'!$AJ:$AJ,Master!$D6100,'CMO Input'!$AU:$AU,Master!$F6096),"")</f>
        <v>0</v>
      </c>
    </row>
    <row r="6101" spans="1:6" x14ac:dyDescent="0.25">
      <c r="A6101" s="24">
        <v>30</v>
      </c>
      <c r="B6101" s="25">
        <v>44470</v>
      </c>
      <c r="C6101" s="24" t="s">
        <v>780</v>
      </c>
      <c r="D6101" s="24" t="s">
        <v>103</v>
      </c>
      <c r="E6101" s="24" t="s">
        <v>1489</v>
      </c>
      <c r="F6101" t="str" cm="1">
        <f t="array" ref="F6101">_xlfn.SWITCH($E6101,"Forecast",IFERROR(SUMIFS(INDEX('Forecast Input'!$A:$BO,,MATCH(TEXT($A6101,"0"),'Forecast Input'!$1:$1,0)),'Forecast Input'!$A:$A,Master!C6101,'Forecast Input'!$D:$D,Master!D6101),0),"Actual",SUMIFS('CMO Input'!$Q:$Q,'CMO Input'!$E:$E,Master!$A6101,'CMO Input'!$C:$C,Master!$C6101,'CMO Input'!$AJ:$AJ,Master!$D6101,'CMO Input'!$AU:$AU,Master!$F6097),"")</f>
        <v/>
      </c>
    </row>
    <row r="6102" spans="1:6" x14ac:dyDescent="0.25">
      <c r="A6102" s="24">
        <v>30</v>
      </c>
      <c r="B6102" s="25">
        <v>44470</v>
      </c>
      <c r="C6102" s="24" t="s">
        <v>780</v>
      </c>
      <c r="D6102" s="24" t="s">
        <v>103</v>
      </c>
      <c r="E6102" s="24" t="s">
        <v>1488</v>
      </c>
      <c r="F6102" cm="1">
        <f t="array" ref="F6102">_xlfn.SWITCH($E6102,"Forecast",IFERROR(SUMIFS(INDEX('Forecast Input'!$A:$BO,,MATCH(TEXT($A6102,"0"),'Forecast Input'!$1:$1,0)),'Forecast Input'!$A:$A,Master!C6102,'Forecast Input'!$D:$D,Master!D6102),0),"Actual",SUMIFS('CMO Input'!$Q:$Q,'CMO Input'!$E:$E,Master!$A6102,'CMO Input'!$C:$C,Master!$C6102,'CMO Input'!$AJ:$AJ,Master!$D6102,'CMO Input'!$AU:$AU,Master!$F6098),"")</f>
        <v>0</v>
      </c>
    </row>
    <row r="6103" spans="1:6" x14ac:dyDescent="0.25">
      <c r="A6103" s="24">
        <v>30</v>
      </c>
      <c r="B6103" s="25">
        <v>44470</v>
      </c>
      <c r="C6103" s="24" t="s">
        <v>780</v>
      </c>
      <c r="D6103" s="24" t="s">
        <v>103</v>
      </c>
      <c r="E6103" s="24" t="s">
        <v>1487</v>
      </c>
      <c r="F6103" cm="1">
        <f t="array" ref="F6103">_xlfn.SWITCH($E6103,"Forecast",IFERROR(SUMIFS(INDEX('Forecast Input'!$A:$BO,,MATCH(TEXT($A6103,"0"),'Forecast Input'!$1:$1,0)),'Forecast Input'!$A:$A,Master!C6103,'Forecast Input'!$D:$D,Master!D6103),0),"Actual",SUMIFS('CMO Input'!$Q:$Q,'CMO Input'!$E:$E,Master!$A6103,'CMO Input'!$C:$C,Master!$C6103,'CMO Input'!$AJ:$AJ,Master!$D6103,'CMO Input'!$AU:$AU,Master!$F6099),"")</f>
        <v>0</v>
      </c>
    </row>
    <row r="6104" spans="1:6" x14ac:dyDescent="0.25">
      <c r="A6104" s="24">
        <v>30</v>
      </c>
      <c r="B6104" s="25">
        <v>44470</v>
      </c>
      <c r="C6104" s="24" t="s">
        <v>780</v>
      </c>
      <c r="D6104" s="24" t="s">
        <v>146</v>
      </c>
      <c r="E6104" s="24" t="s">
        <v>1489</v>
      </c>
      <c r="F6104" t="str" cm="1">
        <f t="array" ref="F6104">_xlfn.SWITCH($E6104,"Forecast",IFERROR(SUMIFS(INDEX('Forecast Input'!$A:$BO,,MATCH(TEXT($A6104,"0"),'Forecast Input'!$1:$1,0)),'Forecast Input'!$A:$A,Master!C6104,'Forecast Input'!$D:$D,Master!D6104),0),"Actual",SUMIFS('CMO Input'!$Q:$Q,'CMO Input'!$E:$E,Master!$A6104,'CMO Input'!$C:$C,Master!$C6104,'CMO Input'!$AJ:$AJ,Master!$D6104,'CMO Input'!$AU:$AU,Master!$F6100),"")</f>
        <v/>
      </c>
    </row>
    <row r="6105" spans="1:6" x14ac:dyDescent="0.25">
      <c r="A6105" s="24">
        <v>30</v>
      </c>
      <c r="B6105" s="25">
        <v>44470</v>
      </c>
      <c r="C6105" s="24" t="s">
        <v>780</v>
      </c>
      <c r="D6105" s="24" t="s">
        <v>146</v>
      </c>
      <c r="E6105" s="24" t="s">
        <v>1488</v>
      </c>
      <c r="F6105" cm="1">
        <f t="array" ref="F6105">_xlfn.SWITCH($E6105,"Forecast",IFERROR(SUMIFS(INDEX('Forecast Input'!$A:$BO,,MATCH(TEXT($A6105,"0"),'Forecast Input'!$1:$1,0)),'Forecast Input'!$A:$A,Master!C6105,'Forecast Input'!$D:$D,Master!D6105),0),"Actual",SUMIFS('CMO Input'!$Q:$Q,'CMO Input'!$E:$E,Master!$A6105,'CMO Input'!$C:$C,Master!$C6105,'CMO Input'!$AJ:$AJ,Master!$D6105,'CMO Input'!$AU:$AU,Master!$F6101),"")</f>
        <v>61.1</v>
      </c>
    </row>
    <row r="6106" spans="1:6" x14ac:dyDescent="0.25">
      <c r="A6106" s="24">
        <v>30</v>
      </c>
      <c r="B6106" s="25">
        <v>44470</v>
      </c>
      <c r="C6106" s="24" t="s">
        <v>780</v>
      </c>
      <c r="D6106" s="24" t="s">
        <v>146</v>
      </c>
      <c r="E6106" s="24" t="s">
        <v>1487</v>
      </c>
      <c r="F6106" cm="1">
        <f t="array" ref="F6106">_xlfn.SWITCH($E6106,"Forecast",IFERROR(SUMIFS(INDEX('Forecast Input'!$A:$BO,,MATCH(TEXT($A6106,"0"),'Forecast Input'!$1:$1,0)),'Forecast Input'!$A:$A,Master!C6106,'Forecast Input'!$D:$D,Master!D6106),0),"Actual",SUMIFS('CMO Input'!$Q:$Q,'CMO Input'!$E:$E,Master!$A6106,'CMO Input'!$C:$C,Master!$C6106,'CMO Input'!$AJ:$AJ,Master!$D6106,'CMO Input'!$AU:$AU,Master!$F6102),"")</f>
        <v>0</v>
      </c>
    </row>
    <row r="6107" spans="1:6" x14ac:dyDescent="0.25">
      <c r="A6107" s="24">
        <v>30</v>
      </c>
      <c r="B6107" s="25">
        <v>44470</v>
      </c>
      <c r="C6107" s="24" t="s">
        <v>780</v>
      </c>
      <c r="D6107" s="24" t="s">
        <v>166</v>
      </c>
      <c r="E6107" s="24" t="s">
        <v>1489</v>
      </c>
      <c r="F6107" t="str" cm="1">
        <f t="array" ref="F6107">_xlfn.SWITCH($E6107,"Forecast",IFERROR(SUMIFS(INDEX('Forecast Input'!$A:$BO,,MATCH(TEXT($A6107,"0"),'Forecast Input'!$1:$1,0)),'Forecast Input'!$A:$A,Master!C6107,'Forecast Input'!$D:$D,Master!D6107),0),"Actual",SUMIFS('CMO Input'!$Q:$Q,'CMO Input'!$E:$E,Master!$A6107,'CMO Input'!$C:$C,Master!$C6107,'CMO Input'!$AJ:$AJ,Master!$D6107,'CMO Input'!$AU:$AU,Master!$F6103),"")</f>
        <v/>
      </c>
    </row>
    <row r="6108" spans="1:6" x14ac:dyDescent="0.25">
      <c r="A6108" s="24">
        <v>30</v>
      </c>
      <c r="B6108" s="25">
        <v>44470</v>
      </c>
      <c r="C6108" s="24" t="s">
        <v>780</v>
      </c>
      <c r="D6108" s="24" t="s">
        <v>166</v>
      </c>
      <c r="E6108" s="24" t="s">
        <v>1488</v>
      </c>
      <c r="F6108" cm="1">
        <f t="array" ref="F6108">_xlfn.SWITCH($E6108,"Forecast",IFERROR(SUMIFS(INDEX('Forecast Input'!$A:$BO,,MATCH(TEXT($A6108,"0"),'Forecast Input'!$1:$1,0)),'Forecast Input'!$A:$A,Master!C6108,'Forecast Input'!$D:$D,Master!D6108),0),"Actual",SUMIFS('CMO Input'!$Q:$Q,'CMO Input'!$E:$E,Master!$A6108,'CMO Input'!$C:$C,Master!$C6108,'CMO Input'!$AJ:$AJ,Master!$D6108,'CMO Input'!$AU:$AU,Master!$F6104),"")</f>
        <v>0</v>
      </c>
    </row>
    <row r="6109" spans="1:6" x14ac:dyDescent="0.25">
      <c r="A6109" s="24">
        <v>30</v>
      </c>
      <c r="B6109" s="25">
        <v>44470</v>
      </c>
      <c r="C6109" s="24" t="s">
        <v>780</v>
      </c>
      <c r="D6109" s="24" t="s">
        <v>166</v>
      </c>
      <c r="E6109" s="24" t="s">
        <v>1487</v>
      </c>
      <c r="F6109" cm="1">
        <f t="array" ref="F6109">_xlfn.SWITCH($E6109,"Forecast",IFERROR(SUMIFS(INDEX('Forecast Input'!$A:$BO,,MATCH(TEXT($A6109,"0"),'Forecast Input'!$1:$1,0)),'Forecast Input'!$A:$A,Master!C6109,'Forecast Input'!$D:$D,Master!D6109),0),"Actual",SUMIFS('CMO Input'!$Q:$Q,'CMO Input'!$E:$E,Master!$A6109,'CMO Input'!$C:$C,Master!$C6109,'CMO Input'!$AJ:$AJ,Master!$D6109,'CMO Input'!$AU:$AU,Master!$F6105),"")</f>
        <v>0</v>
      </c>
    </row>
    <row r="6110" spans="1:6" x14ac:dyDescent="0.25">
      <c r="A6110" s="24">
        <v>30</v>
      </c>
      <c r="B6110" s="25">
        <v>44470</v>
      </c>
      <c r="C6110" s="24" t="s">
        <v>780</v>
      </c>
      <c r="D6110" s="24" t="s">
        <v>170</v>
      </c>
      <c r="E6110" s="24" t="s">
        <v>1489</v>
      </c>
      <c r="F6110" t="str" cm="1">
        <f t="array" ref="F6110">_xlfn.SWITCH($E6110,"Forecast",IFERROR(SUMIFS(INDEX('Forecast Input'!$A:$BO,,MATCH(TEXT($A6110,"0"),'Forecast Input'!$1:$1,0)),'Forecast Input'!$A:$A,Master!C6110,'Forecast Input'!$D:$D,Master!D6110),0),"Actual",SUMIFS('CMO Input'!$Q:$Q,'CMO Input'!$E:$E,Master!$A6110,'CMO Input'!$C:$C,Master!$C6110,'CMO Input'!$AJ:$AJ,Master!$D6110,'CMO Input'!$AU:$AU,Master!$F6106),"")</f>
        <v/>
      </c>
    </row>
    <row r="6111" spans="1:6" x14ac:dyDescent="0.25">
      <c r="A6111" s="24">
        <v>30</v>
      </c>
      <c r="B6111" s="25">
        <v>44470</v>
      </c>
      <c r="C6111" s="24" t="s">
        <v>780</v>
      </c>
      <c r="D6111" s="24" t="s">
        <v>170</v>
      </c>
      <c r="E6111" s="24" t="s">
        <v>1488</v>
      </c>
      <c r="F6111" cm="1">
        <f t="array" ref="F6111">_xlfn.SWITCH($E6111,"Forecast",IFERROR(SUMIFS(INDEX('Forecast Input'!$A:$BO,,MATCH(TEXT($A6111,"0"),'Forecast Input'!$1:$1,0)),'Forecast Input'!$A:$A,Master!C6111,'Forecast Input'!$D:$D,Master!D6111),0),"Actual",SUMIFS('CMO Input'!$Q:$Q,'CMO Input'!$E:$E,Master!$A6111,'CMO Input'!$C:$C,Master!$C6111,'CMO Input'!$AJ:$AJ,Master!$D6111,'CMO Input'!$AU:$AU,Master!$F6107),"")</f>
        <v>0</v>
      </c>
    </row>
    <row r="6112" spans="1:6" x14ac:dyDescent="0.25">
      <c r="A6112" s="24">
        <v>30</v>
      </c>
      <c r="B6112" s="25">
        <v>44470</v>
      </c>
      <c r="C6112" s="24" t="s">
        <v>780</v>
      </c>
      <c r="D6112" s="24" t="s">
        <v>170</v>
      </c>
      <c r="E6112" s="24" t="s">
        <v>1487</v>
      </c>
      <c r="F6112" cm="1">
        <f t="array" ref="F6112">_xlfn.SWITCH($E6112,"Forecast",IFERROR(SUMIFS(INDEX('Forecast Input'!$A:$BO,,MATCH(TEXT($A6112,"0"),'Forecast Input'!$1:$1,0)),'Forecast Input'!$A:$A,Master!C6112,'Forecast Input'!$D:$D,Master!D6112),0),"Actual",SUMIFS('CMO Input'!$Q:$Q,'CMO Input'!$E:$E,Master!$A6112,'CMO Input'!$C:$C,Master!$C6112,'CMO Input'!$AJ:$AJ,Master!$D6112,'CMO Input'!$AU:$AU,Master!$F6108),"")</f>
        <v>0</v>
      </c>
    </row>
    <row r="6113" spans="1:6" x14ac:dyDescent="0.25">
      <c r="A6113" s="24">
        <v>30</v>
      </c>
      <c r="B6113" s="25">
        <v>44470</v>
      </c>
      <c r="C6113" s="24" t="s">
        <v>780</v>
      </c>
      <c r="D6113" s="24" t="s">
        <v>436</v>
      </c>
      <c r="E6113" s="24" t="s">
        <v>1489</v>
      </c>
      <c r="F6113" t="str" cm="1">
        <f t="array" ref="F6113">_xlfn.SWITCH($E6113,"Forecast",IFERROR(SUMIFS(INDEX('Forecast Input'!$A:$BO,,MATCH(TEXT($A6113,"0"),'Forecast Input'!$1:$1,0)),'Forecast Input'!$A:$A,Master!C6113,'Forecast Input'!$D:$D,Master!D6113),0),"Actual",SUMIFS('CMO Input'!$Q:$Q,'CMO Input'!$E:$E,Master!$A6113,'CMO Input'!$C:$C,Master!$C6113,'CMO Input'!$AJ:$AJ,Master!$D6113,'CMO Input'!$AU:$AU,Master!$F6109),"")</f>
        <v/>
      </c>
    </row>
    <row r="6114" spans="1:6" x14ac:dyDescent="0.25">
      <c r="A6114" s="24">
        <v>30</v>
      </c>
      <c r="B6114" s="25">
        <v>44470</v>
      </c>
      <c r="C6114" s="24" t="s">
        <v>780</v>
      </c>
      <c r="D6114" s="24" t="s">
        <v>436</v>
      </c>
      <c r="E6114" s="24" t="s">
        <v>1488</v>
      </c>
      <c r="F6114" cm="1">
        <f t="array" ref="F6114">_xlfn.SWITCH($E6114,"Forecast",IFERROR(SUMIFS(INDEX('Forecast Input'!$A:$BO,,MATCH(TEXT($A6114,"0"),'Forecast Input'!$1:$1,0)),'Forecast Input'!$A:$A,Master!C6114,'Forecast Input'!$D:$D,Master!D6114),0),"Actual",SUMIFS('CMO Input'!$Q:$Q,'CMO Input'!$E:$E,Master!$A6114,'CMO Input'!$C:$C,Master!$C6114,'CMO Input'!$AJ:$AJ,Master!$D6114,'CMO Input'!$AU:$AU,Master!$F6110),"")</f>
        <v>0</v>
      </c>
    </row>
    <row r="6115" spans="1:6" x14ac:dyDescent="0.25">
      <c r="A6115" s="24">
        <v>30</v>
      </c>
      <c r="B6115" s="25">
        <v>44470</v>
      </c>
      <c r="C6115" s="24" t="s">
        <v>780</v>
      </c>
      <c r="D6115" s="24" t="s">
        <v>436</v>
      </c>
      <c r="E6115" s="24" t="s">
        <v>1487</v>
      </c>
      <c r="F6115" cm="1">
        <f t="array" ref="F6115">_xlfn.SWITCH($E6115,"Forecast",IFERROR(SUMIFS(INDEX('Forecast Input'!$A:$BO,,MATCH(TEXT($A6115,"0"),'Forecast Input'!$1:$1,0)),'Forecast Input'!$A:$A,Master!C6115,'Forecast Input'!$D:$D,Master!D6115),0),"Actual",SUMIFS('CMO Input'!$Q:$Q,'CMO Input'!$E:$E,Master!$A6115,'CMO Input'!$C:$C,Master!$C6115,'CMO Input'!$AJ:$AJ,Master!$D6115,'CMO Input'!$AU:$AU,Master!$F6111),"")</f>
        <v>0</v>
      </c>
    </row>
    <row r="6116" spans="1:6" x14ac:dyDescent="0.25">
      <c r="A6116" s="24">
        <v>30</v>
      </c>
      <c r="B6116" s="25">
        <v>44470</v>
      </c>
      <c r="C6116" s="24" t="s">
        <v>780</v>
      </c>
      <c r="D6116" s="24" t="s">
        <v>1469</v>
      </c>
      <c r="E6116" s="24" t="s">
        <v>1489</v>
      </c>
      <c r="F6116" t="str" cm="1">
        <f t="array" ref="F6116">_xlfn.SWITCH($E6116,"Forecast",IFERROR(SUMIFS(INDEX('Forecast Input'!$A:$BO,,MATCH(TEXT($A6116,"0"),'Forecast Input'!$1:$1,0)),'Forecast Input'!$A:$A,Master!C6116,'Forecast Input'!$D:$D,Master!D6116),0),"Actual",SUMIFS('CMO Input'!$Q:$Q,'CMO Input'!$E:$E,Master!$A6116,'CMO Input'!$C:$C,Master!$C6116,'CMO Input'!$AJ:$AJ,Master!$D6116,'CMO Input'!$AU:$AU,Master!$F6112),"")</f>
        <v/>
      </c>
    </row>
    <row r="6117" spans="1:6" x14ac:dyDescent="0.25">
      <c r="A6117" s="24">
        <v>30</v>
      </c>
      <c r="B6117" s="25">
        <v>44470</v>
      </c>
      <c r="C6117" s="24" t="s">
        <v>780</v>
      </c>
      <c r="D6117" s="24" t="s">
        <v>1469</v>
      </c>
      <c r="E6117" s="24" t="s">
        <v>1488</v>
      </c>
      <c r="F6117" cm="1">
        <f t="array" ref="F6117">_xlfn.SWITCH($E6117,"Forecast",IFERROR(SUMIFS(INDEX('Forecast Input'!$A:$BO,,MATCH(TEXT($A6117,"0"),'Forecast Input'!$1:$1,0)),'Forecast Input'!$A:$A,Master!C6117,'Forecast Input'!$D:$D,Master!D6117),0),"Actual",SUMIFS('CMO Input'!$Q:$Q,'CMO Input'!$E:$E,Master!$A6117,'CMO Input'!$C:$C,Master!$C6117,'CMO Input'!$AJ:$AJ,Master!$D6117,'CMO Input'!$AU:$AU,Master!$F6113),"")</f>
        <v>0</v>
      </c>
    </row>
    <row r="6118" spans="1:6" x14ac:dyDescent="0.25">
      <c r="A6118" s="24">
        <v>30</v>
      </c>
      <c r="B6118" s="25">
        <v>44470</v>
      </c>
      <c r="C6118" s="24" t="s">
        <v>780</v>
      </c>
      <c r="D6118" s="24" t="s">
        <v>1469</v>
      </c>
      <c r="E6118" s="24" t="s">
        <v>1487</v>
      </c>
      <c r="F6118" cm="1">
        <f t="array" ref="F6118">_xlfn.SWITCH($E6118,"Forecast",IFERROR(SUMIFS(INDEX('Forecast Input'!$A:$BO,,MATCH(TEXT($A6118,"0"),'Forecast Input'!$1:$1,0)),'Forecast Input'!$A:$A,Master!C6118,'Forecast Input'!$D:$D,Master!D6118),0),"Actual",SUMIFS('CMO Input'!$Q:$Q,'CMO Input'!$E:$E,Master!$A6118,'CMO Input'!$C:$C,Master!$C6118,'CMO Input'!$AJ:$AJ,Master!$D6118,'CMO Input'!$AU:$AU,Master!$F6114),"")</f>
        <v>0</v>
      </c>
    </row>
    <row r="6119" spans="1:6" x14ac:dyDescent="0.25">
      <c r="A6119" s="24">
        <v>30</v>
      </c>
      <c r="B6119" s="25">
        <v>44470</v>
      </c>
      <c r="C6119" s="24" t="s">
        <v>989</v>
      </c>
      <c r="D6119" s="24" t="s">
        <v>10</v>
      </c>
      <c r="E6119" s="24" t="s">
        <v>1489</v>
      </c>
      <c r="F6119" t="str" cm="1">
        <f t="array" ref="F6119">_xlfn.SWITCH($E6119,"Forecast",IFERROR(SUMIFS(INDEX('Forecast Input'!$A:$BO,,MATCH(TEXT($A6119,"0"),'Forecast Input'!$1:$1,0)),'Forecast Input'!$A:$A,Master!C6119,'Forecast Input'!$D:$D,Master!D6119),0),"Actual",SUMIFS('CMO Input'!$Q:$Q,'CMO Input'!$E:$E,Master!$A6119,'CMO Input'!$C:$C,Master!$C6119,'CMO Input'!$AJ:$AJ,Master!$D6119,'CMO Input'!$AU:$AU,Master!$F6115),"")</f>
        <v/>
      </c>
    </row>
    <row r="6120" spans="1:6" x14ac:dyDescent="0.25">
      <c r="A6120" s="24">
        <v>30</v>
      </c>
      <c r="B6120" s="25">
        <v>44470</v>
      </c>
      <c r="C6120" s="24" t="s">
        <v>989</v>
      </c>
      <c r="D6120" s="24" t="s">
        <v>10</v>
      </c>
      <c r="E6120" s="24" t="s">
        <v>1488</v>
      </c>
      <c r="F6120" cm="1">
        <f t="array" ref="F6120">_xlfn.SWITCH($E6120,"Forecast",IFERROR(SUMIFS(INDEX('Forecast Input'!$A:$BO,,MATCH(TEXT($A6120,"0"),'Forecast Input'!$1:$1,0)),'Forecast Input'!$A:$A,Master!C6120,'Forecast Input'!$D:$D,Master!D6120),0),"Actual",SUMIFS('CMO Input'!$Q:$Q,'CMO Input'!$E:$E,Master!$A6120,'CMO Input'!$C:$C,Master!$C6120,'CMO Input'!$AJ:$AJ,Master!$D6120,'CMO Input'!$AU:$AU,Master!$F6116),"")</f>
        <v>0</v>
      </c>
    </row>
    <row r="6121" spans="1:6" x14ac:dyDescent="0.25">
      <c r="A6121" s="24">
        <v>30</v>
      </c>
      <c r="B6121" s="25">
        <v>44470</v>
      </c>
      <c r="C6121" s="24" t="s">
        <v>989</v>
      </c>
      <c r="D6121" s="24" t="s">
        <v>10</v>
      </c>
      <c r="E6121" s="24" t="s">
        <v>1487</v>
      </c>
      <c r="F6121" cm="1">
        <f t="array" ref="F6121">_xlfn.SWITCH($E6121,"Forecast",IFERROR(SUMIFS(INDEX('Forecast Input'!$A:$BO,,MATCH(TEXT($A6121,"0"),'Forecast Input'!$1:$1,0)),'Forecast Input'!$A:$A,Master!C6121,'Forecast Input'!$D:$D,Master!D6121),0),"Actual",SUMIFS('CMO Input'!$Q:$Q,'CMO Input'!$E:$E,Master!$A6121,'CMO Input'!$C:$C,Master!$C6121,'CMO Input'!$AJ:$AJ,Master!$D6121,'CMO Input'!$AU:$AU,Master!$F6117),"")</f>
        <v>0</v>
      </c>
    </row>
    <row r="6122" spans="1:6" x14ac:dyDescent="0.25">
      <c r="A6122" s="24">
        <v>30</v>
      </c>
      <c r="B6122" s="25">
        <v>44470</v>
      </c>
      <c r="C6122" s="24" t="s">
        <v>989</v>
      </c>
      <c r="D6122" s="24" t="s">
        <v>61</v>
      </c>
      <c r="E6122" s="24" t="s">
        <v>1489</v>
      </c>
      <c r="F6122" t="str" cm="1">
        <f t="array" ref="F6122">_xlfn.SWITCH($E6122,"Forecast",IFERROR(SUMIFS(INDEX('Forecast Input'!$A:$BO,,MATCH(TEXT($A6122,"0"),'Forecast Input'!$1:$1,0)),'Forecast Input'!$A:$A,Master!C6122,'Forecast Input'!$D:$D,Master!D6122),0),"Actual",SUMIFS('CMO Input'!$Q:$Q,'CMO Input'!$E:$E,Master!$A6122,'CMO Input'!$C:$C,Master!$C6122,'CMO Input'!$AJ:$AJ,Master!$D6122,'CMO Input'!$AU:$AU,Master!$F6118),"")</f>
        <v/>
      </c>
    </row>
    <row r="6123" spans="1:6" x14ac:dyDescent="0.25">
      <c r="A6123" s="24">
        <v>30</v>
      </c>
      <c r="B6123" s="25">
        <v>44470</v>
      </c>
      <c r="C6123" s="24" t="s">
        <v>989</v>
      </c>
      <c r="D6123" s="24" t="s">
        <v>61</v>
      </c>
      <c r="E6123" s="24" t="s">
        <v>1488</v>
      </c>
      <c r="F6123" cm="1">
        <f t="array" ref="F6123">_xlfn.SWITCH($E6123,"Forecast",IFERROR(SUMIFS(INDEX('Forecast Input'!$A:$BO,,MATCH(TEXT($A6123,"0"),'Forecast Input'!$1:$1,0)),'Forecast Input'!$A:$A,Master!C6123,'Forecast Input'!$D:$D,Master!D6123),0),"Actual",SUMIFS('CMO Input'!$Q:$Q,'CMO Input'!$E:$E,Master!$A6123,'CMO Input'!$C:$C,Master!$C6123,'CMO Input'!$AJ:$AJ,Master!$D6123,'CMO Input'!$AU:$AU,Master!$F6119),"")</f>
        <v>741.89499999999998</v>
      </c>
    </row>
    <row r="6124" spans="1:6" x14ac:dyDescent="0.25">
      <c r="A6124" s="24">
        <v>30</v>
      </c>
      <c r="B6124" s="25">
        <v>44470</v>
      </c>
      <c r="C6124" s="24" t="s">
        <v>989</v>
      </c>
      <c r="D6124" s="24" t="s">
        <v>61</v>
      </c>
      <c r="E6124" s="24" t="s">
        <v>1487</v>
      </c>
      <c r="F6124" cm="1">
        <f t="array" ref="F6124">_xlfn.SWITCH($E6124,"Forecast",IFERROR(SUMIFS(INDEX('Forecast Input'!$A:$BO,,MATCH(TEXT($A6124,"0"),'Forecast Input'!$1:$1,0)),'Forecast Input'!$A:$A,Master!C6124,'Forecast Input'!$D:$D,Master!D6124),0),"Actual",SUMIFS('CMO Input'!$Q:$Q,'CMO Input'!$E:$E,Master!$A6124,'CMO Input'!$C:$C,Master!$C6124,'CMO Input'!$AJ:$AJ,Master!$D6124,'CMO Input'!$AU:$AU,Master!$F6120),"")</f>
        <v>0</v>
      </c>
    </row>
    <row r="6125" spans="1:6" x14ac:dyDescent="0.25">
      <c r="A6125" s="24">
        <v>30</v>
      </c>
      <c r="B6125" s="25">
        <v>44470</v>
      </c>
      <c r="C6125" s="24" t="s">
        <v>989</v>
      </c>
      <c r="D6125" s="24" t="s">
        <v>103</v>
      </c>
      <c r="E6125" s="24" t="s">
        <v>1489</v>
      </c>
      <c r="F6125" t="str" cm="1">
        <f t="array" ref="F6125">_xlfn.SWITCH($E6125,"Forecast",IFERROR(SUMIFS(INDEX('Forecast Input'!$A:$BO,,MATCH(TEXT($A6125,"0"),'Forecast Input'!$1:$1,0)),'Forecast Input'!$A:$A,Master!C6125,'Forecast Input'!$D:$D,Master!D6125),0),"Actual",SUMIFS('CMO Input'!$Q:$Q,'CMO Input'!$E:$E,Master!$A6125,'CMO Input'!$C:$C,Master!$C6125,'CMO Input'!$AJ:$AJ,Master!$D6125,'CMO Input'!$AU:$AU,Master!$F6121),"")</f>
        <v/>
      </c>
    </row>
    <row r="6126" spans="1:6" x14ac:dyDescent="0.25">
      <c r="A6126" s="24">
        <v>30</v>
      </c>
      <c r="B6126" s="25">
        <v>44470</v>
      </c>
      <c r="C6126" s="24" t="s">
        <v>989</v>
      </c>
      <c r="D6126" s="24" t="s">
        <v>103</v>
      </c>
      <c r="E6126" s="24" t="s">
        <v>1488</v>
      </c>
      <c r="F6126" cm="1">
        <f t="array" ref="F6126">_xlfn.SWITCH($E6126,"Forecast",IFERROR(SUMIFS(INDEX('Forecast Input'!$A:$BO,,MATCH(TEXT($A6126,"0"),'Forecast Input'!$1:$1,0)),'Forecast Input'!$A:$A,Master!C6126,'Forecast Input'!$D:$D,Master!D6126),0),"Actual",SUMIFS('CMO Input'!$Q:$Q,'CMO Input'!$E:$E,Master!$A6126,'CMO Input'!$C:$C,Master!$C6126,'CMO Input'!$AJ:$AJ,Master!$D6126,'CMO Input'!$AU:$AU,Master!$F6122),"")</f>
        <v>0</v>
      </c>
    </row>
    <row r="6127" spans="1:6" x14ac:dyDescent="0.25">
      <c r="A6127" s="24">
        <v>30</v>
      </c>
      <c r="B6127" s="25">
        <v>44470</v>
      </c>
      <c r="C6127" s="24" t="s">
        <v>989</v>
      </c>
      <c r="D6127" s="24" t="s">
        <v>103</v>
      </c>
      <c r="E6127" s="24" t="s">
        <v>1487</v>
      </c>
      <c r="F6127" cm="1">
        <f t="array" ref="F6127">_xlfn.SWITCH($E6127,"Forecast",IFERROR(SUMIFS(INDEX('Forecast Input'!$A:$BO,,MATCH(TEXT($A6127,"0"),'Forecast Input'!$1:$1,0)),'Forecast Input'!$A:$A,Master!C6127,'Forecast Input'!$D:$D,Master!D6127),0),"Actual",SUMIFS('CMO Input'!$Q:$Q,'CMO Input'!$E:$E,Master!$A6127,'CMO Input'!$C:$C,Master!$C6127,'CMO Input'!$AJ:$AJ,Master!$D6127,'CMO Input'!$AU:$AU,Master!$F6123),"")</f>
        <v>0</v>
      </c>
    </row>
    <row r="6128" spans="1:6" x14ac:dyDescent="0.25">
      <c r="A6128" s="24">
        <v>30</v>
      </c>
      <c r="B6128" s="25">
        <v>44470</v>
      </c>
      <c r="C6128" s="24" t="s">
        <v>989</v>
      </c>
      <c r="D6128" s="24" t="s">
        <v>146</v>
      </c>
      <c r="E6128" s="24" t="s">
        <v>1489</v>
      </c>
      <c r="F6128" t="str" cm="1">
        <f t="array" ref="F6128">_xlfn.SWITCH($E6128,"Forecast",IFERROR(SUMIFS(INDEX('Forecast Input'!$A:$BO,,MATCH(TEXT($A6128,"0"),'Forecast Input'!$1:$1,0)),'Forecast Input'!$A:$A,Master!C6128,'Forecast Input'!$D:$D,Master!D6128),0),"Actual",SUMIFS('CMO Input'!$Q:$Q,'CMO Input'!$E:$E,Master!$A6128,'CMO Input'!$C:$C,Master!$C6128,'CMO Input'!$AJ:$AJ,Master!$D6128,'CMO Input'!$AU:$AU,Master!$F6124),"")</f>
        <v/>
      </c>
    </row>
    <row r="6129" spans="1:6" x14ac:dyDescent="0.25">
      <c r="A6129" s="24">
        <v>30</v>
      </c>
      <c r="B6129" s="25">
        <v>44470</v>
      </c>
      <c r="C6129" s="24" t="s">
        <v>989</v>
      </c>
      <c r="D6129" s="24" t="s">
        <v>146</v>
      </c>
      <c r="E6129" s="24" t="s">
        <v>1488</v>
      </c>
      <c r="F6129" cm="1">
        <f t="array" ref="F6129">_xlfn.SWITCH($E6129,"Forecast",IFERROR(SUMIFS(INDEX('Forecast Input'!$A:$BO,,MATCH(TEXT($A6129,"0"),'Forecast Input'!$1:$1,0)),'Forecast Input'!$A:$A,Master!C6129,'Forecast Input'!$D:$D,Master!D6129),0),"Actual",SUMIFS('CMO Input'!$Q:$Q,'CMO Input'!$E:$E,Master!$A6129,'CMO Input'!$C:$C,Master!$C6129,'CMO Input'!$AJ:$AJ,Master!$D6129,'CMO Input'!$AU:$AU,Master!$F6125),"")</f>
        <v>0</v>
      </c>
    </row>
    <row r="6130" spans="1:6" x14ac:dyDescent="0.25">
      <c r="A6130" s="24">
        <v>30</v>
      </c>
      <c r="B6130" s="25">
        <v>44470</v>
      </c>
      <c r="C6130" s="24" t="s">
        <v>989</v>
      </c>
      <c r="D6130" s="24" t="s">
        <v>146</v>
      </c>
      <c r="E6130" s="24" t="s">
        <v>1487</v>
      </c>
      <c r="F6130" cm="1">
        <f t="array" ref="F6130">_xlfn.SWITCH($E6130,"Forecast",IFERROR(SUMIFS(INDEX('Forecast Input'!$A:$BO,,MATCH(TEXT($A6130,"0"),'Forecast Input'!$1:$1,0)),'Forecast Input'!$A:$A,Master!C6130,'Forecast Input'!$D:$D,Master!D6130),0),"Actual",SUMIFS('CMO Input'!$Q:$Q,'CMO Input'!$E:$E,Master!$A6130,'CMO Input'!$C:$C,Master!$C6130,'CMO Input'!$AJ:$AJ,Master!$D6130,'CMO Input'!$AU:$AU,Master!$F6126),"")</f>
        <v>0</v>
      </c>
    </row>
    <row r="6131" spans="1:6" x14ac:dyDescent="0.25">
      <c r="A6131" s="24">
        <v>30</v>
      </c>
      <c r="B6131" s="25">
        <v>44470</v>
      </c>
      <c r="C6131" s="24" t="s">
        <v>989</v>
      </c>
      <c r="D6131" s="24" t="s">
        <v>166</v>
      </c>
      <c r="E6131" s="24" t="s">
        <v>1489</v>
      </c>
      <c r="F6131" t="str" cm="1">
        <f t="array" ref="F6131">_xlfn.SWITCH($E6131,"Forecast",IFERROR(SUMIFS(INDEX('Forecast Input'!$A:$BO,,MATCH(TEXT($A6131,"0"),'Forecast Input'!$1:$1,0)),'Forecast Input'!$A:$A,Master!C6131,'Forecast Input'!$D:$D,Master!D6131),0),"Actual",SUMIFS('CMO Input'!$Q:$Q,'CMO Input'!$E:$E,Master!$A6131,'CMO Input'!$C:$C,Master!$C6131,'CMO Input'!$AJ:$AJ,Master!$D6131,'CMO Input'!$AU:$AU,Master!$F6127),"")</f>
        <v/>
      </c>
    </row>
    <row r="6132" spans="1:6" x14ac:dyDescent="0.25">
      <c r="A6132" s="24">
        <v>30</v>
      </c>
      <c r="B6132" s="25">
        <v>44470</v>
      </c>
      <c r="C6132" s="24" t="s">
        <v>989</v>
      </c>
      <c r="D6132" s="24" t="s">
        <v>166</v>
      </c>
      <c r="E6132" s="24" t="s">
        <v>1488</v>
      </c>
      <c r="F6132" cm="1">
        <f t="array" ref="F6132">_xlfn.SWITCH($E6132,"Forecast",IFERROR(SUMIFS(INDEX('Forecast Input'!$A:$BO,,MATCH(TEXT($A6132,"0"),'Forecast Input'!$1:$1,0)),'Forecast Input'!$A:$A,Master!C6132,'Forecast Input'!$D:$D,Master!D6132),0),"Actual",SUMIFS('CMO Input'!$Q:$Q,'CMO Input'!$E:$E,Master!$A6132,'CMO Input'!$C:$C,Master!$C6132,'CMO Input'!$AJ:$AJ,Master!$D6132,'CMO Input'!$AU:$AU,Master!$F6128),"")</f>
        <v>393.55000000000013</v>
      </c>
    </row>
    <row r="6133" spans="1:6" x14ac:dyDescent="0.25">
      <c r="A6133" s="24">
        <v>30</v>
      </c>
      <c r="B6133" s="25">
        <v>44470</v>
      </c>
      <c r="C6133" s="24" t="s">
        <v>989</v>
      </c>
      <c r="D6133" s="24" t="s">
        <v>166</v>
      </c>
      <c r="E6133" s="24" t="s">
        <v>1487</v>
      </c>
      <c r="F6133" cm="1">
        <f t="array" ref="F6133">_xlfn.SWITCH($E6133,"Forecast",IFERROR(SUMIFS(INDEX('Forecast Input'!$A:$BO,,MATCH(TEXT($A6133,"0"),'Forecast Input'!$1:$1,0)),'Forecast Input'!$A:$A,Master!C6133,'Forecast Input'!$D:$D,Master!D6133),0),"Actual",SUMIFS('CMO Input'!$Q:$Q,'CMO Input'!$E:$E,Master!$A6133,'CMO Input'!$C:$C,Master!$C6133,'CMO Input'!$AJ:$AJ,Master!$D6133,'CMO Input'!$AU:$AU,Master!$F6129),"")</f>
        <v>0</v>
      </c>
    </row>
    <row r="6134" spans="1:6" x14ac:dyDescent="0.25">
      <c r="A6134" s="24">
        <v>30</v>
      </c>
      <c r="B6134" s="25">
        <v>44470</v>
      </c>
      <c r="C6134" s="24" t="s">
        <v>989</v>
      </c>
      <c r="D6134" s="24" t="s">
        <v>170</v>
      </c>
      <c r="E6134" s="24" t="s">
        <v>1489</v>
      </c>
      <c r="F6134" t="str" cm="1">
        <f t="array" ref="F6134">_xlfn.SWITCH($E6134,"Forecast",IFERROR(SUMIFS(INDEX('Forecast Input'!$A:$BO,,MATCH(TEXT($A6134,"0"),'Forecast Input'!$1:$1,0)),'Forecast Input'!$A:$A,Master!C6134,'Forecast Input'!$D:$D,Master!D6134),0),"Actual",SUMIFS('CMO Input'!$Q:$Q,'CMO Input'!$E:$E,Master!$A6134,'CMO Input'!$C:$C,Master!$C6134,'CMO Input'!$AJ:$AJ,Master!$D6134,'CMO Input'!$AU:$AU,Master!$F6130),"")</f>
        <v/>
      </c>
    </row>
    <row r="6135" spans="1:6" x14ac:dyDescent="0.25">
      <c r="A6135" s="24">
        <v>30</v>
      </c>
      <c r="B6135" s="25">
        <v>44470</v>
      </c>
      <c r="C6135" s="24" t="s">
        <v>989</v>
      </c>
      <c r="D6135" s="24" t="s">
        <v>170</v>
      </c>
      <c r="E6135" s="24" t="s">
        <v>1488</v>
      </c>
      <c r="F6135" cm="1">
        <f t="array" ref="F6135">_xlfn.SWITCH($E6135,"Forecast",IFERROR(SUMIFS(INDEX('Forecast Input'!$A:$BO,,MATCH(TEXT($A6135,"0"),'Forecast Input'!$1:$1,0)),'Forecast Input'!$A:$A,Master!C6135,'Forecast Input'!$D:$D,Master!D6135),0),"Actual",SUMIFS('CMO Input'!$Q:$Q,'CMO Input'!$E:$E,Master!$A6135,'CMO Input'!$C:$C,Master!$C6135,'CMO Input'!$AJ:$AJ,Master!$D6135,'CMO Input'!$AU:$AU,Master!$F6131),"")</f>
        <v>776.76999999999987</v>
      </c>
    </row>
    <row r="6136" spans="1:6" x14ac:dyDescent="0.25">
      <c r="A6136" s="24">
        <v>30</v>
      </c>
      <c r="B6136" s="25">
        <v>44470</v>
      </c>
      <c r="C6136" s="24" t="s">
        <v>989</v>
      </c>
      <c r="D6136" s="24" t="s">
        <v>170</v>
      </c>
      <c r="E6136" s="24" t="s">
        <v>1487</v>
      </c>
      <c r="F6136" cm="1">
        <f t="array" ref="F6136">_xlfn.SWITCH($E6136,"Forecast",IFERROR(SUMIFS(INDEX('Forecast Input'!$A:$BO,,MATCH(TEXT($A6136,"0"),'Forecast Input'!$1:$1,0)),'Forecast Input'!$A:$A,Master!C6136,'Forecast Input'!$D:$D,Master!D6136),0),"Actual",SUMIFS('CMO Input'!$Q:$Q,'CMO Input'!$E:$E,Master!$A6136,'CMO Input'!$C:$C,Master!$C6136,'CMO Input'!$AJ:$AJ,Master!$D6136,'CMO Input'!$AU:$AU,Master!$F6132),"")</f>
        <v>0</v>
      </c>
    </row>
    <row r="6137" spans="1:6" x14ac:dyDescent="0.25">
      <c r="A6137" s="24">
        <v>30</v>
      </c>
      <c r="B6137" s="25">
        <v>44470</v>
      </c>
      <c r="C6137" s="24" t="s">
        <v>989</v>
      </c>
      <c r="D6137" s="24" t="s">
        <v>436</v>
      </c>
      <c r="E6137" s="24" t="s">
        <v>1489</v>
      </c>
      <c r="F6137" t="str" cm="1">
        <f t="array" ref="F6137">_xlfn.SWITCH($E6137,"Forecast",IFERROR(SUMIFS(INDEX('Forecast Input'!$A:$BO,,MATCH(TEXT($A6137,"0"),'Forecast Input'!$1:$1,0)),'Forecast Input'!$A:$A,Master!C6137,'Forecast Input'!$D:$D,Master!D6137),0),"Actual",SUMIFS('CMO Input'!$Q:$Q,'CMO Input'!$E:$E,Master!$A6137,'CMO Input'!$C:$C,Master!$C6137,'CMO Input'!$AJ:$AJ,Master!$D6137,'CMO Input'!$AU:$AU,Master!$F6133),"")</f>
        <v/>
      </c>
    </row>
    <row r="6138" spans="1:6" x14ac:dyDescent="0.25">
      <c r="A6138" s="24">
        <v>30</v>
      </c>
      <c r="B6138" s="25">
        <v>44470</v>
      </c>
      <c r="C6138" s="24" t="s">
        <v>989</v>
      </c>
      <c r="D6138" s="24" t="s">
        <v>436</v>
      </c>
      <c r="E6138" s="24" t="s">
        <v>1488</v>
      </c>
      <c r="F6138" cm="1">
        <f t="array" ref="F6138">_xlfn.SWITCH($E6138,"Forecast",IFERROR(SUMIFS(INDEX('Forecast Input'!$A:$BO,,MATCH(TEXT($A6138,"0"),'Forecast Input'!$1:$1,0)),'Forecast Input'!$A:$A,Master!C6138,'Forecast Input'!$D:$D,Master!D6138),0),"Actual",SUMIFS('CMO Input'!$Q:$Q,'CMO Input'!$E:$E,Master!$A6138,'CMO Input'!$C:$C,Master!$C6138,'CMO Input'!$AJ:$AJ,Master!$D6138,'CMO Input'!$AU:$AU,Master!$F6134),"")</f>
        <v>0</v>
      </c>
    </row>
    <row r="6139" spans="1:6" x14ac:dyDescent="0.25">
      <c r="A6139" s="24">
        <v>30</v>
      </c>
      <c r="B6139" s="25">
        <v>44470</v>
      </c>
      <c r="C6139" s="24" t="s">
        <v>989</v>
      </c>
      <c r="D6139" s="24" t="s">
        <v>436</v>
      </c>
      <c r="E6139" s="24" t="s">
        <v>1487</v>
      </c>
      <c r="F6139" cm="1">
        <f t="array" ref="F6139">_xlfn.SWITCH($E6139,"Forecast",IFERROR(SUMIFS(INDEX('Forecast Input'!$A:$BO,,MATCH(TEXT($A6139,"0"),'Forecast Input'!$1:$1,0)),'Forecast Input'!$A:$A,Master!C6139,'Forecast Input'!$D:$D,Master!D6139),0),"Actual",SUMIFS('CMO Input'!$Q:$Q,'CMO Input'!$E:$E,Master!$A6139,'CMO Input'!$C:$C,Master!$C6139,'CMO Input'!$AJ:$AJ,Master!$D6139,'CMO Input'!$AU:$AU,Master!$F6135),"")</f>
        <v>0</v>
      </c>
    </row>
    <row r="6140" spans="1:6" x14ac:dyDescent="0.25">
      <c r="A6140" s="24">
        <v>30</v>
      </c>
      <c r="B6140" s="25">
        <v>44470</v>
      </c>
      <c r="C6140" s="24" t="s">
        <v>989</v>
      </c>
      <c r="D6140" s="24" t="s">
        <v>1469</v>
      </c>
      <c r="E6140" s="24" t="s">
        <v>1489</v>
      </c>
      <c r="F6140" t="str" cm="1">
        <f t="array" ref="F6140">_xlfn.SWITCH($E6140,"Forecast",IFERROR(SUMIFS(INDEX('Forecast Input'!$A:$BO,,MATCH(TEXT($A6140,"0"),'Forecast Input'!$1:$1,0)),'Forecast Input'!$A:$A,Master!C6140,'Forecast Input'!$D:$D,Master!D6140),0),"Actual",SUMIFS('CMO Input'!$Q:$Q,'CMO Input'!$E:$E,Master!$A6140,'CMO Input'!$C:$C,Master!$C6140,'CMO Input'!$AJ:$AJ,Master!$D6140,'CMO Input'!$AU:$AU,Master!$F6136),"")</f>
        <v/>
      </c>
    </row>
    <row r="6141" spans="1:6" x14ac:dyDescent="0.25">
      <c r="A6141" s="24">
        <v>30</v>
      </c>
      <c r="B6141" s="25">
        <v>44470</v>
      </c>
      <c r="C6141" s="24" t="s">
        <v>989</v>
      </c>
      <c r="D6141" s="24" t="s">
        <v>1469</v>
      </c>
      <c r="E6141" s="24" t="s">
        <v>1488</v>
      </c>
      <c r="F6141" cm="1">
        <f t="array" ref="F6141">_xlfn.SWITCH($E6141,"Forecast",IFERROR(SUMIFS(INDEX('Forecast Input'!$A:$BO,,MATCH(TEXT($A6141,"0"),'Forecast Input'!$1:$1,0)),'Forecast Input'!$A:$A,Master!C6141,'Forecast Input'!$D:$D,Master!D6141),0),"Actual",SUMIFS('CMO Input'!$Q:$Q,'CMO Input'!$E:$E,Master!$A6141,'CMO Input'!$C:$C,Master!$C6141,'CMO Input'!$AJ:$AJ,Master!$D6141,'CMO Input'!$AU:$AU,Master!$F6137),"")</f>
        <v>0</v>
      </c>
    </row>
    <row r="6142" spans="1:6" x14ac:dyDescent="0.25">
      <c r="A6142" s="24">
        <v>30</v>
      </c>
      <c r="B6142" s="25">
        <v>44470</v>
      </c>
      <c r="C6142" s="24" t="s">
        <v>989</v>
      </c>
      <c r="D6142" s="24" t="s">
        <v>1469</v>
      </c>
      <c r="E6142" s="24" t="s">
        <v>1487</v>
      </c>
      <c r="F6142" cm="1">
        <f t="array" ref="F6142">_xlfn.SWITCH($E6142,"Forecast",IFERROR(SUMIFS(INDEX('Forecast Input'!$A:$BO,,MATCH(TEXT($A6142,"0"),'Forecast Input'!$1:$1,0)),'Forecast Input'!$A:$A,Master!C6142,'Forecast Input'!$D:$D,Master!D6142),0),"Actual",SUMIFS('CMO Input'!$Q:$Q,'CMO Input'!$E:$E,Master!$A6142,'CMO Input'!$C:$C,Master!$C6142,'CMO Input'!$AJ:$AJ,Master!$D6142,'CMO Input'!$AU:$AU,Master!$F6138),"")</f>
        <v>0</v>
      </c>
    </row>
    <row r="6143" spans="1:6" x14ac:dyDescent="0.25">
      <c r="A6143" s="24">
        <v>30</v>
      </c>
      <c r="B6143" s="25">
        <v>44470</v>
      </c>
      <c r="C6143" s="24" t="s">
        <v>181</v>
      </c>
      <c r="D6143" s="24" t="s">
        <v>10</v>
      </c>
      <c r="E6143" s="24" t="s">
        <v>1489</v>
      </c>
      <c r="F6143" t="str" cm="1">
        <f t="array" ref="F6143">_xlfn.SWITCH($E6143,"Forecast",IFERROR(SUMIFS(INDEX('Forecast Input'!$A:$BO,,MATCH(TEXT($A6143,"0"),'Forecast Input'!$1:$1,0)),'Forecast Input'!$A:$A,Master!C6143,'Forecast Input'!$D:$D,Master!D6143),0),"Actual",SUMIFS('CMO Input'!$Q:$Q,'CMO Input'!$E:$E,Master!$A6143,'CMO Input'!$C:$C,Master!$C6143,'CMO Input'!$AJ:$AJ,Master!$D6143,'CMO Input'!$AU:$AU,Master!$F6139),"")</f>
        <v/>
      </c>
    </row>
    <row r="6144" spans="1:6" x14ac:dyDescent="0.25">
      <c r="A6144" s="24">
        <v>30</v>
      </c>
      <c r="B6144" s="25">
        <v>44470</v>
      </c>
      <c r="C6144" s="24" t="s">
        <v>181</v>
      </c>
      <c r="D6144" s="24" t="s">
        <v>10</v>
      </c>
      <c r="E6144" s="24" t="s">
        <v>1488</v>
      </c>
      <c r="F6144" cm="1">
        <f t="array" ref="F6144">_xlfn.SWITCH($E6144,"Forecast",IFERROR(SUMIFS(INDEX('Forecast Input'!$A:$BO,,MATCH(TEXT($A6144,"0"),'Forecast Input'!$1:$1,0)),'Forecast Input'!$A:$A,Master!C6144,'Forecast Input'!$D:$D,Master!D6144),0),"Actual",SUMIFS('CMO Input'!$Q:$Q,'CMO Input'!$E:$E,Master!$A6144,'CMO Input'!$C:$C,Master!$C6144,'CMO Input'!$AJ:$AJ,Master!$D6144,'CMO Input'!$AU:$AU,Master!$F6140),"")</f>
        <v>280</v>
      </c>
    </row>
    <row r="6145" spans="1:6" x14ac:dyDescent="0.25">
      <c r="A6145" s="24">
        <v>30</v>
      </c>
      <c r="B6145" s="25">
        <v>44470</v>
      </c>
      <c r="C6145" s="24" t="s">
        <v>181</v>
      </c>
      <c r="D6145" s="24" t="s">
        <v>10</v>
      </c>
      <c r="E6145" s="24" t="s">
        <v>1487</v>
      </c>
      <c r="F6145" cm="1">
        <f t="array" ref="F6145">_xlfn.SWITCH($E6145,"Forecast",IFERROR(SUMIFS(INDEX('Forecast Input'!$A:$BO,,MATCH(TEXT($A6145,"0"),'Forecast Input'!$1:$1,0)),'Forecast Input'!$A:$A,Master!C6145,'Forecast Input'!$D:$D,Master!D6145),0),"Actual",SUMIFS('CMO Input'!$Q:$Q,'CMO Input'!$E:$E,Master!$A6145,'CMO Input'!$C:$C,Master!$C6145,'CMO Input'!$AJ:$AJ,Master!$D6145,'CMO Input'!$AU:$AU,Master!$F6141),"")</f>
        <v>0</v>
      </c>
    </row>
    <row r="6146" spans="1:6" x14ac:dyDescent="0.25">
      <c r="A6146" s="24">
        <v>30</v>
      </c>
      <c r="B6146" s="25">
        <v>44470</v>
      </c>
      <c r="C6146" s="24" t="s">
        <v>181</v>
      </c>
      <c r="D6146" s="24" t="s">
        <v>61</v>
      </c>
      <c r="E6146" s="24" t="s">
        <v>1489</v>
      </c>
      <c r="F6146" t="str" cm="1">
        <f t="array" ref="F6146">_xlfn.SWITCH($E6146,"Forecast",IFERROR(SUMIFS(INDEX('Forecast Input'!$A:$BO,,MATCH(TEXT($A6146,"0"),'Forecast Input'!$1:$1,0)),'Forecast Input'!$A:$A,Master!C6146,'Forecast Input'!$D:$D,Master!D6146),0),"Actual",SUMIFS('CMO Input'!$Q:$Q,'CMO Input'!$E:$E,Master!$A6146,'CMO Input'!$C:$C,Master!$C6146,'CMO Input'!$AJ:$AJ,Master!$D6146,'CMO Input'!$AU:$AU,Master!$F6142),"")</f>
        <v/>
      </c>
    </row>
    <row r="6147" spans="1:6" x14ac:dyDescent="0.25">
      <c r="A6147" s="24">
        <v>30</v>
      </c>
      <c r="B6147" s="25">
        <v>44470</v>
      </c>
      <c r="C6147" s="24" t="s">
        <v>181</v>
      </c>
      <c r="D6147" s="24" t="s">
        <v>61</v>
      </c>
      <c r="E6147" s="24" t="s">
        <v>1488</v>
      </c>
      <c r="F6147" cm="1">
        <f t="array" ref="F6147">_xlfn.SWITCH($E6147,"Forecast",IFERROR(SUMIFS(INDEX('Forecast Input'!$A:$BO,,MATCH(TEXT($A6147,"0"),'Forecast Input'!$1:$1,0)),'Forecast Input'!$A:$A,Master!C6147,'Forecast Input'!$D:$D,Master!D6147),0),"Actual",SUMIFS('CMO Input'!$Q:$Q,'CMO Input'!$E:$E,Master!$A6147,'CMO Input'!$C:$C,Master!$C6147,'CMO Input'!$AJ:$AJ,Master!$D6147,'CMO Input'!$AU:$AU,Master!$F6143),"")</f>
        <v>0</v>
      </c>
    </row>
    <row r="6148" spans="1:6" x14ac:dyDescent="0.25">
      <c r="A6148" s="24">
        <v>30</v>
      </c>
      <c r="B6148" s="25">
        <v>44470</v>
      </c>
      <c r="C6148" s="24" t="s">
        <v>181</v>
      </c>
      <c r="D6148" s="24" t="s">
        <v>61</v>
      </c>
      <c r="E6148" s="24" t="s">
        <v>1487</v>
      </c>
      <c r="F6148" cm="1">
        <f t="array" ref="F6148">_xlfn.SWITCH($E6148,"Forecast",IFERROR(SUMIFS(INDEX('Forecast Input'!$A:$BO,,MATCH(TEXT($A6148,"0"),'Forecast Input'!$1:$1,0)),'Forecast Input'!$A:$A,Master!C6148,'Forecast Input'!$D:$D,Master!D6148),0),"Actual",SUMIFS('CMO Input'!$Q:$Q,'CMO Input'!$E:$E,Master!$A6148,'CMO Input'!$C:$C,Master!$C6148,'CMO Input'!$AJ:$AJ,Master!$D6148,'CMO Input'!$AU:$AU,Master!$F6144),"")</f>
        <v>0</v>
      </c>
    </row>
    <row r="6149" spans="1:6" x14ac:dyDescent="0.25">
      <c r="A6149" s="24">
        <v>30</v>
      </c>
      <c r="B6149" s="25">
        <v>44470</v>
      </c>
      <c r="C6149" s="24" t="s">
        <v>181</v>
      </c>
      <c r="D6149" s="24" t="s">
        <v>103</v>
      </c>
      <c r="E6149" s="24" t="s">
        <v>1489</v>
      </c>
      <c r="F6149" t="str" cm="1">
        <f t="array" ref="F6149">_xlfn.SWITCH($E6149,"Forecast",IFERROR(SUMIFS(INDEX('Forecast Input'!$A:$BO,,MATCH(TEXT($A6149,"0"),'Forecast Input'!$1:$1,0)),'Forecast Input'!$A:$A,Master!C6149,'Forecast Input'!$D:$D,Master!D6149),0),"Actual",SUMIFS('CMO Input'!$Q:$Q,'CMO Input'!$E:$E,Master!$A6149,'CMO Input'!$C:$C,Master!$C6149,'CMO Input'!$AJ:$AJ,Master!$D6149,'CMO Input'!$AU:$AU,Master!$F6145),"")</f>
        <v/>
      </c>
    </row>
    <row r="6150" spans="1:6" x14ac:dyDescent="0.25">
      <c r="A6150" s="24">
        <v>30</v>
      </c>
      <c r="B6150" s="25">
        <v>44470</v>
      </c>
      <c r="C6150" s="24" t="s">
        <v>181</v>
      </c>
      <c r="D6150" s="24" t="s">
        <v>103</v>
      </c>
      <c r="E6150" s="24" t="s">
        <v>1488</v>
      </c>
      <c r="F6150" cm="1">
        <f t="array" ref="F6150">_xlfn.SWITCH($E6150,"Forecast",IFERROR(SUMIFS(INDEX('Forecast Input'!$A:$BO,,MATCH(TEXT($A6150,"0"),'Forecast Input'!$1:$1,0)),'Forecast Input'!$A:$A,Master!C6150,'Forecast Input'!$D:$D,Master!D6150),0),"Actual",SUMIFS('CMO Input'!$Q:$Q,'CMO Input'!$E:$E,Master!$A6150,'CMO Input'!$C:$C,Master!$C6150,'CMO Input'!$AJ:$AJ,Master!$D6150,'CMO Input'!$AU:$AU,Master!$F6146),"")</f>
        <v>0</v>
      </c>
    </row>
    <row r="6151" spans="1:6" x14ac:dyDescent="0.25">
      <c r="A6151" s="24">
        <v>30</v>
      </c>
      <c r="B6151" s="25">
        <v>44470</v>
      </c>
      <c r="C6151" s="24" t="s">
        <v>181</v>
      </c>
      <c r="D6151" s="24" t="s">
        <v>103</v>
      </c>
      <c r="E6151" s="24" t="s">
        <v>1487</v>
      </c>
      <c r="F6151" cm="1">
        <f t="array" ref="F6151">_xlfn.SWITCH($E6151,"Forecast",IFERROR(SUMIFS(INDEX('Forecast Input'!$A:$BO,,MATCH(TEXT($A6151,"0"),'Forecast Input'!$1:$1,0)),'Forecast Input'!$A:$A,Master!C6151,'Forecast Input'!$D:$D,Master!D6151),0),"Actual",SUMIFS('CMO Input'!$Q:$Q,'CMO Input'!$E:$E,Master!$A6151,'CMO Input'!$C:$C,Master!$C6151,'CMO Input'!$AJ:$AJ,Master!$D6151,'CMO Input'!$AU:$AU,Master!$F6147),"")</f>
        <v>0</v>
      </c>
    </row>
    <row r="6152" spans="1:6" x14ac:dyDescent="0.25">
      <c r="A6152" s="24">
        <v>30</v>
      </c>
      <c r="B6152" s="25">
        <v>44470</v>
      </c>
      <c r="C6152" s="24" t="s">
        <v>181</v>
      </c>
      <c r="D6152" s="24" t="s">
        <v>146</v>
      </c>
      <c r="E6152" s="24" t="s">
        <v>1489</v>
      </c>
      <c r="F6152" t="str" cm="1">
        <f t="array" ref="F6152">_xlfn.SWITCH($E6152,"Forecast",IFERROR(SUMIFS(INDEX('Forecast Input'!$A:$BO,,MATCH(TEXT($A6152,"0"),'Forecast Input'!$1:$1,0)),'Forecast Input'!$A:$A,Master!C6152,'Forecast Input'!$D:$D,Master!D6152),0),"Actual",SUMIFS('CMO Input'!$Q:$Q,'CMO Input'!$E:$E,Master!$A6152,'CMO Input'!$C:$C,Master!$C6152,'CMO Input'!$AJ:$AJ,Master!$D6152,'CMO Input'!$AU:$AU,Master!$F6148),"")</f>
        <v/>
      </c>
    </row>
    <row r="6153" spans="1:6" x14ac:dyDescent="0.25">
      <c r="A6153" s="24">
        <v>30</v>
      </c>
      <c r="B6153" s="25">
        <v>44470</v>
      </c>
      <c r="C6153" s="24" t="s">
        <v>181</v>
      </c>
      <c r="D6153" s="24" t="s">
        <v>146</v>
      </c>
      <c r="E6153" s="24" t="s">
        <v>1488</v>
      </c>
      <c r="F6153" cm="1">
        <f t="array" ref="F6153">_xlfn.SWITCH($E6153,"Forecast",IFERROR(SUMIFS(INDEX('Forecast Input'!$A:$BO,,MATCH(TEXT($A6153,"0"),'Forecast Input'!$1:$1,0)),'Forecast Input'!$A:$A,Master!C6153,'Forecast Input'!$D:$D,Master!D6153),0),"Actual",SUMIFS('CMO Input'!$Q:$Q,'CMO Input'!$E:$E,Master!$A6153,'CMO Input'!$C:$C,Master!$C6153,'CMO Input'!$AJ:$AJ,Master!$D6153,'CMO Input'!$AU:$AU,Master!$F6149),"")</f>
        <v>227.38000000000002</v>
      </c>
    </row>
    <row r="6154" spans="1:6" x14ac:dyDescent="0.25">
      <c r="A6154" s="24">
        <v>30</v>
      </c>
      <c r="B6154" s="25">
        <v>44470</v>
      </c>
      <c r="C6154" s="24" t="s">
        <v>181</v>
      </c>
      <c r="D6154" s="24" t="s">
        <v>146</v>
      </c>
      <c r="E6154" s="24" t="s">
        <v>1487</v>
      </c>
      <c r="F6154" cm="1">
        <f t="array" ref="F6154">_xlfn.SWITCH($E6154,"Forecast",IFERROR(SUMIFS(INDEX('Forecast Input'!$A:$BO,,MATCH(TEXT($A6154,"0"),'Forecast Input'!$1:$1,0)),'Forecast Input'!$A:$A,Master!C6154,'Forecast Input'!$D:$D,Master!D6154),0),"Actual",SUMIFS('CMO Input'!$Q:$Q,'CMO Input'!$E:$E,Master!$A6154,'CMO Input'!$C:$C,Master!$C6154,'CMO Input'!$AJ:$AJ,Master!$D6154,'CMO Input'!$AU:$AU,Master!$F6150),"")</f>
        <v>0</v>
      </c>
    </row>
    <row r="6155" spans="1:6" x14ac:dyDescent="0.25">
      <c r="A6155" s="24">
        <v>30</v>
      </c>
      <c r="B6155" s="25">
        <v>44470</v>
      </c>
      <c r="C6155" s="24" t="s">
        <v>181</v>
      </c>
      <c r="D6155" s="24" t="s">
        <v>166</v>
      </c>
      <c r="E6155" s="24" t="s">
        <v>1489</v>
      </c>
      <c r="F6155" t="str" cm="1">
        <f t="array" ref="F6155">_xlfn.SWITCH($E6155,"Forecast",IFERROR(SUMIFS(INDEX('Forecast Input'!$A:$BO,,MATCH(TEXT($A6155,"0"),'Forecast Input'!$1:$1,0)),'Forecast Input'!$A:$A,Master!C6155,'Forecast Input'!$D:$D,Master!D6155),0),"Actual",SUMIFS('CMO Input'!$Q:$Q,'CMO Input'!$E:$E,Master!$A6155,'CMO Input'!$C:$C,Master!$C6155,'CMO Input'!$AJ:$AJ,Master!$D6155,'CMO Input'!$AU:$AU,Master!$F6151),"")</f>
        <v/>
      </c>
    </row>
    <row r="6156" spans="1:6" x14ac:dyDescent="0.25">
      <c r="A6156" s="24">
        <v>30</v>
      </c>
      <c r="B6156" s="25">
        <v>44470</v>
      </c>
      <c r="C6156" s="24" t="s">
        <v>181</v>
      </c>
      <c r="D6156" s="24" t="s">
        <v>166</v>
      </c>
      <c r="E6156" s="24" t="s">
        <v>1488</v>
      </c>
      <c r="F6156" cm="1">
        <f t="array" ref="F6156">_xlfn.SWITCH($E6156,"Forecast",IFERROR(SUMIFS(INDEX('Forecast Input'!$A:$BO,,MATCH(TEXT($A6156,"0"),'Forecast Input'!$1:$1,0)),'Forecast Input'!$A:$A,Master!C6156,'Forecast Input'!$D:$D,Master!D6156),0),"Actual",SUMIFS('CMO Input'!$Q:$Q,'CMO Input'!$E:$E,Master!$A6156,'CMO Input'!$C:$C,Master!$C6156,'CMO Input'!$AJ:$AJ,Master!$D6156,'CMO Input'!$AU:$AU,Master!$F6152),"")</f>
        <v>0</v>
      </c>
    </row>
    <row r="6157" spans="1:6" x14ac:dyDescent="0.25">
      <c r="A6157" s="24">
        <v>30</v>
      </c>
      <c r="B6157" s="25">
        <v>44470</v>
      </c>
      <c r="C6157" s="24" t="s">
        <v>181</v>
      </c>
      <c r="D6157" s="24" t="s">
        <v>166</v>
      </c>
      <c r="E6157" s="24" t="s">
        <v>1487</v>
      </c>
      <c r="F6157" cm="1">
        <f t="array" ref="F6157">_xlfn.SWITCH($E6157,"Forecast",IFERROR(SUMIFS(INDEX('Forecast Input'!$A:$BO,,MATCH(TEXT($A6157,"0"),'Forecast Input'!$1:$1,0)),'Forecast Input'!$A:$A,Master!C6157,'Forecast Input'!$D:$D,Master!D6157),0),"Actual",SUMIFS('CMO Input'!$Q:$Q,'CMO Input'!$E:$E,Master!$A6157,'CMO Input'!$C:$C,Master!$C6157,'CMO Input'!$AJ:$AJ,Master!$D6157,'CMO Input'!$AU:$AU,Master!$F6153),"")</f>
        <v>0</v>
      </c>
    </row>
    <row r="6158" spans="1:6" x14ac:dyDescent="0.25">
      <c r="A6158" s="24">
        <v>30</v>
      </c>
      <c r="B6158" s="25">
        <v>44470</v>
      </c>
      <c r="C6158" s="24" t="s">
        <v>181</v>
      </c>
      <c r="D6158" s="24" t="s">
        <v>170</v>
      </c>
      <c r="E6158" s="24" t="s">
        <v>1489</v>
      </c>
      <c r="F6158" t="str" cm="1">
        <f t="array" ref="F6158">_xlfn.SWITCH($E6158,"Forecast",IFERROR(SUMIFS(INDEX('Forecast Input'!$A:$BO,,MATCH(TEXT($A6158,"0"),'Forecast Input'!$1:$1,0)),'Forecast Input'!$A:$A,Master!C6158,'Forecast Input'!$D:$D,Master!D6158),0),"Actual",SUMIFS('CMO Input'!$Q:$Q,'CMO Input'!$E:$E,Master!$A6158,'CMO Input'!$C:$C,Master!$C6158,'CMO Input'!$AJ:$AJ,Master!$D6158,'CMO Input'!$AU:$AU,Master!$F6154),"")</f>
        <v/>
      </c>
    </row>
    <row r="6159" spans="1:6" x14ac:dyDescent="0.25">
      <c r="A6159" s="24">
        <v>30</v>
      </c>
      <c r="B6159" s="25">
        <v>44470</v>
      </c>
      <c r="C6159" s="24" t="s">
        <v>181</v>
      </c>
      <c r="D6159" s="24" t="s">
        <v>170</v>
      </c>
      <c r="E6159" s="24" t="s">
        <v>1488</v>
      </c>
      <c r="F6159" cm="1">
        <f t="array" ref="F6159">_xlfn.SWITCH($E6159,"Forecast",IFERROR(SUMIFS(INDEX('Forecast Input'!$A:$BO,,MATCH(TEXT($A6159,"0"),'Forecast Input'!$1:$1,0)),'Forecast Input'!$A:$A,Master!C6159,'Forecast Input'!$D:$D,Master!D6159),0),"Actual",SUMIFS('CMO Input'!$Q:$Q,'CMO Input'!$E:$E,Master!$A6159,'CMO Input'!$C:$C,Master!$C6159,'CMO Input'!$AJ:$AJ,Master!$D6159,'CMO Input'!$AU:$AU,Master!$F6155),"")</f>
        <v>0</v>
      </c>
    </row>
    <row r="6160" spans="1:6" x14ac:dyDescent="0.25">
      <c r="A6160" s="24">
        <v>30</v>
      </c>
      <c r="B6160" s="25">
        <v>44470</v>
      </c>
      <c r="C6160" s="24" t="s">
        <v>181</v>
      </c>
      <c r="D6160" s="24" t="s">
        <v>170</v>
      </c>
      <c r="E6160" s="24" t="s">
        <v>1487</v>
      </c>
      <c r="F6160" cm="1">
        <f t="array" ref="F6160">_xlfn.SWITCH($E6160,"Forecast",IFERROR(SUMIFS(INDEX('Forecast Input'!$A:$BO,,MATCH(TEXT($A6160,"0"),'Forecast Input'!$1:$1,0)),'Forecast Input'!$A:$A,Master!C6160,'Forecast Input'!$D:$D,Master!D6160),0),"Actual",SUMIFS('CMO Input'!$Q:$Q,'CMO Input'!$E:$E,Master!$A6160,'CMO Input'!$C:$C,Master!$C6160,'CMO Input'!$AJ:$AJ,Master!$D6160,'CMO Input'!$AU:$AU,Master!$F6156),"")</f>
        <v>0</v>
      </c>
    </row>
    <row r="6161" spans="1:6" x14ac:dyDescent="0.25">
      <c r="A6161" s="24">
        <v>30</v>
      </c>
      <c r="B6161" s="25">
        <v>44470</v>
      </c>
      <c r="C6161" s="24" t="s">
        <v>181</v>
      </c>
      <c r="D6161" s="24" t="s">
        <v>436</v>
      </c>
      <c r="E6161" s="24" t="s">
        <v>1489</v>
      </c>
      <c r="F6161" t="str" cm="1">
        <f t="array" ref="F6161">_xlfn.SWITCH($E6161,"Forecast",IFERROR(SUMIFS(INDEX('Forecast Input'!$A:$BO,,MATCH(TEXT($A6161,"0"),'Forecast Input'!$1:$1,0)),'Forecast Input'!$A:$A,Master!C6161,'Forecast Input'!$D:$D,Master!D6161),0),"Actual",SUMIFS('CMO Input'!$Q:$Q,'CMO Input'!$E:$E,Master!$A6161,'CMO Input'!$C:$C,Master!$C6161,'CMO Input'!$AJ:$AJ,Master!$D6161,'CMO Input'!$AU:$AU,Master!$F6157),"")</f>
        <v/>
      </c>
    </row>
    <row r="6162" spans="1:6" x14ac:dyDescent="0.25">
      <c r="A6162" s="24">
        <v>30</v>
      </c>
      <c r="B6162" s="25">
        <v>44470</v>
      </c>
      <c r="C6162" s="24" t="s">
        <v>181</v>
      </c>
      <c r="D6162" s="24" t="s">
        <v>436</v>
      </c>
      <c r="E6162" s="24" t="s">
        <v>1488</v>
      </c>
      <c r="F6162" cm="1">
        <f t="array" ref="F6162">_xlfn.SWITCH($E6162,"Forecast",IFERROR(SUMIFS(INDEX('Forecast Input'!$A:$BO,,MATCH(TEXT($A6162,"0"),'Forecast Input'!$1:$1,0)),'Forecast Input'!$A:$A,Master!C6162,'Forecast Input'!$D:$D,Master!D6162),0),"Actual",SUMIFS('CMO Input'!$Q:$Q,'CMO Input'!$E:$E,Master!$A6162,'CMO Input'!$C:$C,Master!$C6162,'CMO Input'!$AJ:$AJ,Master!$D6162,'CMO Input'!$AU:$AU,Master!$F6158),"")</f>
        <v>0</v>
      </c>
    </row>
    <row r="6163" spans="1:6" x14ac:dyDescent="0.25">
      <c r="A6163" s="24">
        <v>30</v>
      </c>
      <c r="B6163" s="25">
        <v>44470</v>
      </c>
      <c r="C6163" s="24" t="s">
        <v>181</v>
      </c>
      <c r="D6163" s="24" t="s">
        <v>436</v>
      </c>
      <c r="E6163" s="24" t="s">
        <v>1487</v>
      </c>
      <c r="F6163" cm="1">
        <f t="array" ref="F6163">_xlfn.SWITCH($E6163,"Forecast",IFERROR(SUMIFS(INDEX('Forecast Input'!$A:$BO,,MATCH(TEXT($A6163,"0"),'Forecast Input'!$1:$1,0)),'Forecast Input'!$A:$A,Master!C6163,'Forecast Input'!$D:$D,Master!D6163),0),"Actual",SUMIFS('CMO Input'!$Q:$Q,'CMO Input'!$E:$E,Master!$A6163,'CMO Input'!$C:$C,Master!$C6163,'CMO Input'!$AJ:$AJ,Master!$D6163,'CMO Input'!$AU:$AU,Master!$F6159),"")</f>
        <v>0</v>
      </c>
    </row>
    <row r="6164" spans="1:6" x14ac:dyDescent="0.25">
      <c r="A6164" s="24">
        <v>30</v>
      </c>
      <c r="B6164" s="25">
        <v>44470</v>
      </c>
      <c r="C6164" s="24" t="s">
        <v>181</v>
      </c>
      <c r="D6164" s="24" t="s">
        <v>1469</v>
      </c>
      <c r="E6164" s="24" t="s">
        <v>1489</v>
      </c>
      <c r="F6164" t="str" cm="1">
        <f t="array" ref="F6164">_xlfn.SWITCH($E6164,"Forecast",IFERROR(SUMIFS(INDEX('Forecast Input'!$A:$BO,,MATCH(TEXT($A6164,"0"),'Forecast Input'!$1:$1,0)),'Forecast Input'!$A:$A,Master!C6164,'Forecast Input'!$D:$D,Master!D6164),0),"Actual",SUMIFS('CMO Input'!$Q:$Q,'CMO Input'!$E:$E,Master!$A6164,'CMO Input'!$C:$C,Master!$C6164,'CMO Input'!$AJ:$AJ,Master!$D6164,'CMO Input'!$AU:$AU,Master!$F6160),"")</f>
        <v/>
      </c>
    </row>
    <row r="6165" spans="1:6" x14ac:dyDescent="0.25">
      <c r="A6165" s="24">
        <v>30</v>
      </c>
      <c r="B6165" s="25">
        <v>44470</v>
      </c>
      <c r="C6165" s="24" t="s">
        <v>181</v>
      </c>
      <c r="D6165" s="24" t="s">
        <v>1469</v>
      </c>
      <c r="E6165" s="24" t="s">
        <v>1488</v>
      </c>
      <c r="F6165" cm="1">
        <f t="array" ref="F6165">_xlfn.SWITCH($E6165,"Forecast",IFERROR(SUMIFS(INDEX('Forecast Input'!$A:$BO,,MATCH(TEXT($A6165,"0"),'Forecast Input'!$1:$1,0)),'Forecast Input'!$A:$A,Master!C6165,'Forecast Input'!$D:$D,Master!D6165),0),"Actual",SUMIFS('CMO Input'!$Q:$Q,'CMO Input'!$E:$E,Master!$A6165,'CMO Input'!$C:$C,Master!$C6165,'CMO Input'!$AJ:$AJ,Master!$D6165,'CMO Input'!$AU:$AU,Master!$F6161),"")</f>
        <v>158.54</v>
      </c>
    </row>
    <row r="6166" spans="1:6" x14ac:dyDescent="0.25">
      <c r="A6166" s="24">
        <v>30</v>
      </c>
      <c r="B6166" s="25">
        <v>44470</v>
      </c>
      <c r="C6166" s="24" t="s">
        <v>181</v>
      </c>
      <c r="D6166" s="24" t="s">
        <v>1469</v>
      </c>
      <c r="E6166" s="24" t="s">
        <v>1487</v>
      </c>
      <c r="F6166" cm="1">
        <f t="array" ref="F6166">_xlfn.SWITCH($E6166,"Forecast",IFERROR(SUMIFS(INDEX('Forecast Input'!$A:$BO,,MATCH(TEXT($A6166,"0"),'Forecast Input'!$1:$1,0)),'Forecast Input'!$A:$A,Master!C6166,'Forecast Input'!$D:$D,Master!D6166),0),"Actual",SUMIFS('CMO Input'!$Q:$Q,'CMO Input'!$E:$E,Master!$A6166,'CMO Input'!$C:$C,Master!$C6166,'CMO Input'!$AJ:$AJ,Master!$D6166,'CMO Input'!$AU:$AU,Master!$F6162),"")</f>
        <v>0</v>
      </c>
    </row>
    <row r="6167" spans="1:6" x14ac:dyDescent="0.25">
      <c r="A6167" s="24">
        <v>30</v>
      </c>
      <c r="B6167" s="25">
        <v>44470</v>
      </c>
      <c r="C6167" s="24" t="s">
        <v>424</v>
      </c>
      <c r="D6167" s="24" t="s">
        <v>10</v>
      </c>
      <c r="E6167" s="24" t="s">
        <v>1489</v>
      </c>
      <c r="F6167" t="str" cm="1">
        <f t="array" ref="F6167">_xlfn.SWITCH($E6167,"Forecast",IFERROR(SUMIFS(INDEX('Forecast Input'!$A:$BO,,MATCH(TEXT($A6167,"0"),'Forecast Input'!$1:$1,0)),'Forecast Input'!$A:$A,Master!C6167,'Forecast Input'!$D:$D,Master!D6167),0),"Actual",SUMIFS('CMO Input'!$Q:$Q,'CMO Input'!$E:$E,Master!$A6167,'CMO Input'!$C:$C,Master!$C6167,'CMO Input'!$AJ:$AJ,Master!$D6167,'CMO Input'!$AU:$AU,Master!$F6163),"")</f>
        <v/>
      </c>
    </row>
    <row r="6168" spans="1:6" x14ac:dyDescent="0.25">
      <c r="A6168" s="24">
        <v>30</v>
      </c>
      <c r="B6168" s="25">
        <v>44470</v>
      </c>
      <c r="C6168" s="24" t="s">
        <v>424</v>
      </c>
      <c r="D6168" s="24" t="s">
        <v>10</v>
      </c>
      <c r="E6168" s="24" t="s">
        <v>1488</v>
      </c>
      <c r="F6168" cm="1">
        <f t="array" ref="F6168">_xlfn.SWITCH($E6168,"Forecast",IFERROR(SUMIFS(INDEX('Forecast Input'!$A:$BO,,MATCH(TEXT($A6168,"0"),'Forecast Input'!$1:$1,0)),'Forecast Input'!$A:$A,Master!C6168,'Forecast Input'!$D:$D,Master!D6168),0),"Actual",SUMIFS('CMO Input'!$Q:$Q,'CMO Input'!$E:$E,Master!$A6168,'CMO Input'!$C:$C,Master!$C6168,'CMO Input'!$AJ:$AJ,Master!$D6168,'CMO Input'!$AU:$AU,Master!$F6164),"")</f>
        <v>519.6099999999999</v>
      </c>
    </row>
    <row r="6169" spans="1:6" x14ac:dyDescent="0.25">
      <c r="A6169" s="24">
        <v>30</v>
      </c>
      <c r="B6169" s="25">
        <v>44470</v>
      </c>
      <c r="C6169" s="24" t="s">
        <v>424</v>
      </c>
      <c r="D6169" s="24" t="s">
        <v>10</v>
      </c>
      <c r="E6169" s="24" t="s">
        <v>1487</v>
      </c>
      <c r="F6169" cm="1">
        <f t="array" ref="F6169">_xlfn.SWITCH($E6169,"Forecast",IFERROR(SUMIFS(INDEX('Forecast Input'!$A:$BO,,MATCH(TEXT($A6169,"0"),'Forecast Input'!$1:$1,0)),'Forecast Input'!$A:$A,Master!C6169,'Forecast Input'!$D:$D,Master!D6169),0),"Actual",SUMIFS('CMO Input'!$Q:$Q,'CMO Input'!$E:$E,Master!$A6169,'CMO Input'!$C:$C,Master!$C6169,'CMO Input'!$AJ:$AJ,Master!$D6169,'CMO Input'!$AU:$AU,Master!$F6165),"")</f>
        <v>0</v>
      </c>
    </row>
    <row r="6170" spans="1:6" x14ac:dyDescent="0.25">
      <c r="A6170" s="24">
        <v>30</v>
      </c>
      <c r="B6170" s="25">
        <v>44470</v>
      </c>
      <c r="C6170" s="24" t="s">
        <v>424</v>
      </c>
      <c r="D6170" s="24" t="s">
        <v>61</v>
      </c>
      <c r="E6170" s="24" t="s">
        <v>1489</v>
      </c>
      <c r="F6170" t="str" cm="1">
        <f t="array" ref="F6170">_xlfn.SWITCH($E6170,"Forecast",IFERROR(SUMIFS(INDEX('Forecast Input'!$A:$BO,,MATCH(TEXT($A6170,"0"),'Forecast Input'!$1:$1,0)),'Forecast Input'!$A:$A,Master!C6170,'Forecast Input'!$D:$D,Master!D6170),0),"Actual",SUMIFS('CMO Input'!$Q:$Q,'CMO Input'!$E:$E,Master!$A6170,'CMO Input'!$C:$C,Master!$C6170,'CMO Input'!$AJ:$AJ,Master!$D6170,'CMO Input'!$AU:$AU,Master!$F6166),"")</f>
        <v/>
      </c>
    </row>
    <row r="6171" spans="1:6" x14ac:dyDescent="0.25">
      <c r="A6171" s="24">
        <v>30</v>
      </c>
      <c r="B6171" s="25">
        <v>44470</v>
      </c>
      <c r="C6171" s="24" t="s">
        <v>424</v>
      </c>
      <c r="D6171" s="24" t="s">
        <v>61</v>
      </c>
      <c r="E6171" s="24" t="s">
        <v>1488</v>
      </c>
      <c r="F6171" cm="1">
        <f t="array" ref="F6171">_xlfn.SWITCH($E6171,"Forecast",IFERROR(SUMIFS(INDEX('Forecast Input'!$A:$BO,,MATCH(TEXT($A6171,"0"),'Forecast Input'!$1:$1,0)),'Forecast Input'!$A:$A,Master!C6171,'Forecast Input'!$D:$D,Master!D6171),0),"Actual",SUMIFS('CMO Input'!$Q:$Q,'CMO Input'!$E:$E,Master!$A6171,'CMO Input'!$C:$C,Master!$C6171,'CMO Input'!$AJ:$AJ,Master!$D6171,'CMO Input'!$AU:$AU,Master!$F6167),"")</f>
        <v>0</v>
      </c>
    </row>
    <row r="6172" spans="1:6" x14ac:dyDescent="0.25">
      <c r="A6172" s="24">
        <v>30</v>
      </c>
      <c r="B6172" s="25">
        <v>44470</v>
      </c>
      <c r="C6172" s="24" t="s">
        <v>424</v>
      </c>
      <c r="D6172" s="24" t="s">
        <v>61</v>
      </c>
      <c r="E6172" s="24" t="s">
        <v>1487</v>
      </c>
      <c r="F6172" cm="1">
        <f t="array" ref="F6172">_xlfn.SWITCH($E6172,"Forecast",IFERROR(SUMIFS(INDEX('Forecast Input'!$A:$BO,,MATCH(TEXT($A6172,"0"),'Forecast Input'!$1:$1,0)),'Forecast Input'!$A:$A,Master!C6172,'Forecast Input'!$D:$D,Master!D6172),0),"Actual",SUMIFS('CMO Input'!$Q:$Q,'CMO Input'!$E:$E,Master!$A6172,'CMO Input'!$C:$C,Master!$C6172,'CMO Input'!$AJ:$AJ,Master!$D6172,'CMO Input'!$AU:$AU,Master!$F6168),"")</f>
        <v>0</v>
      </c>
    </row>
    <row r="6173" spans="1:6" x14ac:dyDescent="0.25">
      <c r="A6173" s="24">
        <v>30</v>
      </c>
      <c r="B6173" s="25">
        <v>44470</v>
      </c>
      <c r="C6173" s="24" t="s">
        <v>424</v>
      </c>
      <c r="D6173" s="24" t="s">
        <v>103</v>
      </c>
      <c r="E6173" s="24" t="s">
        <v>1489</v>
      </c>
      <c r="F6173" t="str" cm="1">
        <f t="array" ref="F6173">_xlfn.SWITCH($E6173,"Forecast",IFERROR(SUMIFS(INDEX('Forecast Input'!$A:$BO,,MATCH(TEXT($A6173,"0"),'Forecast Input'!$1:$1,0)),'Forecast Input'!$A:$A,Master!C6173,'Forecast Input'!$D:$D,Master!D6173),0),"Actual",SUMIFS('CMO Input'!$Q:$Q,'CMO Input'!$E:$E,Master!$A6173,'CMO Input'!$C:$C,Master!$C6173,'CMO Input'!$AJ:$AJ,Master!$D6173,'CMO Input'!$AU:$AU,Master!$F6169),"")</f>
        <v/>
      </c>
    </row>
    <row r="6174" spans="1:6" x14ac:dyDescent="0.25">
      <c r="A6174" s="24">
        <v>30</v>
      </c>
      <c r="B6174" s="25">
        <v>44470</v>
      </c>
      <c r="C6174" s="24" t="s">
        <v>424</v>
      </c>
      <c r="D6174" s="24" t="s">
        <v>103</v>
      </c>
      <c r="E6174" s="24" t="s">
        <v>1488</v>
      </c>
      <c r="F6174" cm="1">
        <f t="array" ref="F6174">_xlfn.SWITCH($E6174,"Forecast",IFERROR(SUMIFS(INDEX('Forecast Input'!$A:$BO,,MATCH(TEXT($A6174,"0"),'Forecast Input'!$1:$1,0)),'Forecast Input'!$A:$A,Master!C6174,'Forecast Input'!$D:$D,Master!D6174),0),"Actual",SUMIFS('CMO Input'!$Q:$Q,'CMO Input'!$E:$E,Master!$A6174,'CMO Input'!$C:$C,Master!$C6174,'CMO Input'!$AJ:$AJ,Master!$D6174,'CMO Input'!$AU:$AU,Master!$F6170),"")</f>
        <v>914.35</v>
      </c>
    </row>
    <row r="6175" spans="1:6" x14ac:dyDescent="0.25">
      <c r="A6175" s="24">
        <v>30</v>
      </c>
      <c r="B6175" s="25">
        <v>44470</v>
      </c>
      <c r="C6175" s="24" t="s">
        <v>424</v>
      </c>
      <c r="D6175" s="24" t="s">
        <v>103</v>
      </c>
      <c r="E6175" s="24" t="s">
        <v>1487</v>
      </c>
      <c r="F6175" cm="1">
        <f t="array" ref="F6175">_xlfn.SWITCH($E6175,"Forecast",IFERROR(SUMIFS(INDEX('Forecast Input'!$A:$BO,,MATCH(TEXT($A6175,"0"),'Forecast Input'!$1:$1,0)),'Forecast Input'!$A:$A,Master!C6175,'Forecast Input'!$D:$D,Master!D6175),0),"Actual",SUMIFS('CMO Input'!$Q:$Q,'CMO Input'!$E:$E,Master!$A6175,'CMO Input'!$C:$C,Master!$C6175,'CMO Input'!$AJ:$AJ,Master!$D6175,'CMO Input'!$AU:$AU,Master!$F6171),"")</f>
        <v>0</v>
      </c>
    </row>
    <row r="6176" spans="1:6" x14ac:dyDescent="0.25">
      <c r="A6176" s="24">
        <v>30</v>
      </c>
      <c r="B6176" s="25">
        <v>44470</v>
      </c>
      <c r="C6176" s="24" t="s">
        <v>424</v>
      </c>
      <c r="D6176" s="24" t="s">
        <v>146</v>
      </c>
      <c r="E6176" s="24" t="s">
        <v>1489</v>
      </c>
      <c r="F6176" t="str" cm="1">
        <f t="array" ref="F6176">_xlfn.SWITCH($E6176,"Forecast",IFERROR(SUMIFS(INDEX('Forecast Input'!$A:$BO,,MATCH(TEXT($A6176,"0"),'Forecast Input'!$1:$1,0)),'Forecast Input'!$A:$A,Master!C6176,'Forecast Input'!$D:$D,Master!D6176),0),"Actual",SUMIFS('CMO Input'!$Q:$Q,'CMO Input'!$E:$E,Master!$A6176,'CMO Input'!$C:$C,Master!$C6176,'CMO Input'!$AJ:$AJ,Master!$D6176,'CMO Input'!$AU:$AU,Master!$F6172),"")</f>
        <v/>
      </c>
    </row>
    <row r="6177" spans="1:6" x14ac:dyDescent="0.25">
      <c r="A6177" s="24">
        <v>30</v>
      </c>
      <c r="B6177" s="25">
        <v>44470</v>
      </c>
      <c r="C6177" s="24" t="s">
        <v>424</v>
      </c>
      <c r="D6177" s="24" t="s">
        <v>146</v>
      </c>
      <c r="E6177" s="24" t="s">
        <v>1488</v>
      </c>
      <c r="F6177" cm="1">
        <f t="array" ref="F6177">_xlfn.SWITCH($E6177,"Forecast",IFERROR(SUMIFS(INDEX('Forecast Input'!$A:$BO,,MATCH(TEXT($A6177,"0"),'Forecast Input'!$1:$1,0)),'Forecast Input'!$A:$A,Master!C6177,'Forecast Input'!$D:$D,Master!D6177),0),"Actual",SUMIFS('CMO Input'!$Q:$Q,'CMO Input'!$E:$E,Master!$A6177,'CMO Input'!$C:$C,Master!$C6177,'CMO Input'!$AJ:$AJ,Master!$D6177,'CMO Input'!$AU:$AU,Master!$F6173),"")</f>
        <v>0</v>
      </c>
    </row>
    <row r="6178" spans="1:6" x14ac:dyDescent="0.25">
      <c r="A6178" s="24">
        <v>30</v>
      </c>
      <c r="B6178" s="25">
        <v>44470</v>
      </c>
      <c r="C6178" s="24" t="s">
        <v>424</v>
      </c>
      <c r="D6178" s="24" t="s">
        <v>146</v>
      </c>
      <c r="E6178" s="24" t="s">
        <v>1487</v>
      </c>
      <c r="F6178" cm="1">
        <f t="array" ref="F6178">_xlfn.SWITCH($E6178,"Forecast",IFERROR(SUMIFS(INDEX('Forecast Input'!$A:$BO,,MATCH(TEXT($A6178,"0"),'Forecast Input'!$1:$1,0)),'Forecast Input'!$A:$A,Master!C6178,'Forecast Input'!$D:$D,Master!D6178),0),"Actual",SUMIFS('CMO Input'!$Q:$Q,'CMO Input'!$E:$E,Master!$A6178,'CMO Input'!$C:$C,Master!$C6178,'CMO Input'!$AJ:$AJ,Master!$D6178,'CMO Input'!$AU:$AU,Master!$F6174),"")</f>
        <v>0</v>
      </c>
    </row>
    <row r="6179" spans="1:6" x14ac:dyDescent="0.25">
      <c r="A6179" s="24">
        <v>30</v>
      </c>
      <c r="B6179" s="25">
        <v>44470</v>
      </c>
      <c r="C6179" s="24" t="s">
        <v>424</v>
      </c>
      <c r="D6179" s="24" t="s">
        <v>166</v>
      </c>
      <c r="E6179" s="24" t="s">
        <v>1489</v>
      </c>
      <c r="F6179" t="str" cm="1">
        <f t="array" ref="F6179">_xlfn.SWITCH($E6179,"Forecast",IFERROR(SUMIFS(INDEX('Forecast Input'!$A:$BO,,MATCH(TEXT($A6179,"0"),'Forecast Input'!$1:$1,0)),'Forecast Input'!$A:$A,Master!C6179,'Forecast Input'!$D:$D,Master!D6179),0),"Actual",SUMIFS('CMO Input'!$Q:$Q,'CMO Input'!$E:$E,Master!$A6179,'CMO Input'!$C:$C,Master!$C6179,'CMO Input'!$AJ:$AJ,Master!$D6179,'CMO Input'!$AU:$AU,Master!$F6175),"")</f>
        <v/>
      </c>
    </row>
    <row r="6180" spans="1:6" x14ac:dyDescent="0.25">
      <c r="A6180" s="24">
        <v>30</v>
      </c>
      <c r="B6180" s="25">
        <v>44470</v>
      </c>
      <c r="C6180" s="24" t="s">
        <v>424</v>
      </c>
      <c r="D6180" s="24" t="s">
        <v>166</v>
      </c>
      <c r="E6180" s="24" t="s">
        <v>1488</v>
      </c>
      <c r="F6180" cm="1">
        <f t="array" ref="F6180">_xlfn.SWITCH($E6180,"Forecast",IFERROR(SUMIFS(INDEX('Forecast Input'!$A:$BO,,MATCH(TEXT($A6180,"0"),'Forecast Input'!$1:$1,0)),'Forecast Input'!$A:$A,Master!C6180,'Forecast Input'!$D:$D,Master!D6180),0),"Actual",SUMIFS('CMO Input'!$Q:$Q,'CMO Input'!$E:$E,Master!$A6180,'CMO Input'!$C:$C,Master!$C6180,'CMO Input'!$AJ:$AJ,Master!$D6180,'CMO Input'!$AU:$AU,Master!$F6176),"")</f>
        <v>0</v>
      </c>
    </row>
    <row r="6181" spans="1:6" x14ac:dyDescent="0.25">
      <c r="A6181" s="24">
        <v>30</v>
      </c>
      <c r="B6181" s="25">
        <v>44470</v>
      </c>
      <c r="C6181" s="24" t="s">
        <v>424</v>
      </c>
      <c r="D6181" s="24" t="s">
        <v>166</v>
      </c>
      <c r="E6181" s="24" t="s">
        <v>1487</v>
      </c>
      <c r="F6181" cm="1">
        <f t="array" ref="F6181">_xlfn.SWITCH($E6181,"Forecast",IFERROR(SUMIFS(INDEX('Forecast Input'!$A:$BO,,MATCH(TEXT($A6181,"0"),'Forecast Input'!$1:$1,0)),'Forecast Input'!$A:$A,Master!C6181,'Forecast Input'!$D:$D,Master!D6181),0),"Actual",SUMIFS('CMO Input'!$Q:$Q,'CMO Input'!$E:$E,Master!$A6181,'CMO Input'!$C:$C,Master!$C6181,'CMO Input'!$AJ:$AJ,Master!$D6181,'CMO Input'!$AU:$AU,Master!$F6177),"")</f>
        <v>0</v>
      </c>
    </row>
    <row r="6182" spans="1:6" x14ac:dyDescent="0.25">
      <c r="A6182" s="24">
        <v>30</v>
      </c>
      <c r="B6182" s="25">
        <v>44470</v>
      </c>
      <c r="C6182" s="24" t="s">
        <v>424</v>
      </c>
      <c r="D6182" s="24" t="s">
        <v>170</v>
      </c>
      <c r="E6182" s="24" t="s">
        <v>1489</v>
      </c>
      <c r="F6182" t="str" cm="1">
        <f t="array" ref="F6182">_xlfn.SWITCH($E6182,"Forecast",IFERROR(SUMIFS(INDEX('Forecast Input'!$A:$BO,,MATCH(TEXT($A6182,"0"),'Forecast Input'!$1:$1,0)),'Forecast Input'!$A:$A,Master!C6182,'Forecast Input'!$D:$D,Master!D6182),0),"Actual",SUMIFS('CMO Input'!$Q:$Q,'CMO Input'!$E:$E,Master!$A6182,'CMO Input'!$C:$C,Master!$C6182,'CMO Input'!$AJ:$AJ,Master!$D6182,'CMO Input'!$AU:$AU,Master!$F6178),"")</f>
        <v/>
      </c>
    </row>
    <row r="6183" spans="1:6" x14ac:dyDescent="0.25">
      <c r="A6183" s="24">
        <v>30</v>
      </c>
      <c r="B6183" s="25">
        <v>44470</v>
      </c>
      <c r="C6183" s="24" t="s">
        <v>424</v>
      </c>
      <c r="D6183" s="24" t="s">
        <v>170</v>
      </c>
      <c r="E6183" s="24" t="s">
        <v>1488</v>
      </c>
      <c r="F6183" cm="1">
        <f t="array" ref="F6183">_xlfn.SWITCH($E6183,"Forecast",IFERROR(SUMIFS(INDEX('Forecast Input'!$A:$BO,,MATCH(TEXT($A6183,"0"),'Forecast Input'!$1:$1,0)),'Forecast Input'!$A:$A,Master!C6183,'Forecast Input'!$D:$D,Master!D6183),0),"Actual",SUMIFS('CMO Input'!$Q:$Q,'CMO Input'!$E:$E,Master!$A6183,'CMO Input'!$C:$C,Master!$C6183,'CMO Input'!$AJ:$AJ,Master!$D6183,'CMO Input'!$AU:$AU,Master!$F6179),"")</f>
        <v>0</v>
      </c>
    </row>
    <row r="6184" spans="1:6" x14ac:dyDescent="0.25">
      <c r="A6184" s="24">
        <v>30</v>
      </c>
      <c r="B6184" s="25">
        <v>44470</v>
      </c>
      <c r="C6184" s="24" t="s">
        <v>424</v>
      </c>
      <c r="D6184" s="24" t="s">
        <v>170</v>
      </c>
      <c r="E6184" s="24" t="s">
        <v>1487</v>
      </c>
      <c r="F6184" cm="1">
        <f t="array" ref="F6184">_xlfn.SWITCH($E6184,"Forecast",IFERROR(SUMIFS(INDEX('Forecast Input'!$A:$BO,,MATCH(TEXT($A6184,"0"),'Forecast Input'!$1:$1,0)),'Forecast Input'!$A:$A,Master!C6184,'Forecast Input'!$D:$D,Master!D6184),0),"Actual",SUMIFS('CMO Input'!$Q:$Q,'CMO Input'!$E:$E,Master!$A6184,'CMO Input'!$C:$C,Master!$C6184,'CMO Input'!$AJ:$AJ,Master!$D6184,'CMO Input'!$AU:$AU,Master!$F6180),"")</f>
        <v>0</v>
      </c>
    </row>
    <row r="6185" spans="1:6" x14ac:dyDescent="0.25">
      <c r="A6185" s="24">
        <v>30</v>
      </c>
      <c r="B6185" s="25">
        <v>44470</v>
      </c>
      <c r="C6185" s="24" t="s">
        <v>424</v>
      </c>
      <c r="D6185" s="24" t="s">
        <v>436</v>
      </c>
      <c r="E6185" s="24" t="s">
        <v>1489</v>
      </c>
      <c r="F6185" t="str" cm="1">
        <f t="array" ref="F6185">_xlfn.SWITCH($E6185,"Forecast",IFERROR(SUMIFS(INDEX('Forecast Input'!$A:$BO,,MATCH(TEXT($A6185,"0"),'Forecast Input'!$1:$1,0)),'Forecast Input'!$A:$A,Master!C6185,'Forecast Input'!$D:$D,Master!D6185),0),"Actual",SUMIFS('CMO Input'!$Q:$Q,'CMO Input'!$E:$E,Master!$A6185,'CMO Input'!$C:$C,Master!$C6185,'CMO Input'!$AJ:$AJ,Master!$D6185,'CMO Input'!$AU:$AU,Master!$F6181),"")</f>
        <v/>
      </c>
    </row>
    <row r="6186" spans="1:6" x14ac:dyDescent="0.25">
      <c r="A6186" s="24">
        <v>30</v>
      </c>
      <c r="B6186" s="25">
        <v>44470</v>
      </c>
      <c r="C6186" s="24" t="s">
        <v>424</v>
      </c>
      <c r="D6186" s="24" t="s">
        <v>436</v>
      </c>
      <c r="E6186" s="24" t="s">
        <v>1488</v>
      </c>
      <c r="F6186" cm="1">
        <f t="array" ref="F6186">_xlfn.SWITCH($E6186,"Forecast",IFERROR(SUMIFS(INDEX('Forecast Input'!$A:$BO,,MATCH(TEXT($A6186,"0"),'Forecast Input'!$1:$1,0)),'Forecast Input'!$A:$A,Master!C6186,'Forecast Input'!$D:$D,Master!D6186),0),"Actual",SUMIFS('CMO Input'!$Q:$Q,'CMO Input'!$E:$E,Master!$A6186,'CMO Input'!$C:$C,Master!$C6186,'CMO Input'!$AJ:$AJ,Master!$D6186,'CMO Input'!$AU:$AU,Master!$F6182),"")</f>
        <v>877.17000000000007</v>
      </c>
    </row>
    <row r="6187" spans="1:6" x14ac:dyDescent="0.25">
      <c r="A6187" s="24">
        <v>30</v>
      </c>
      <c r="B6187" s="25">
        <v>44470</v>
      </c>
      <c r="C6187" s="24" t="s">
        <v>424</v>
      </c>
      <c r="D6187" s="24" t="s">
        <v>436</v>
      </c>
      <c r="E6187" s="24" t="s">
        <v>1487</v>
      </c>
      <c r="F6187" cm="1">
        <f t="array" ref="F6187">_xlfn.SWITCH($E6187,"Forecast",IFERROR(SUMIFS(INDEX('Forecast Input'!$A:$BO,,MATCH(TEXT($A6187,"0"),'Forecast Input'!$1:$1,0)),'Forecast Input'!$A:$A,Master!C6187,'Forecast Input'!$D:$D,Master!D6187),0),"Actual",SUMIFS('CMO Input'!$Q:$Q,'CMO Input'!$E:$E,Master!$A6187,'CMO Input'!$C:$C,Master!$C6187,'CMO Input'!$AJ:$AJ,Master!$D6187,'CMO Input'!$AU:$AU,Master!$F6183),"")</f>
        <v>0</v>
      </c>
    </row>
    <row r="6188" spans="1:6" x14ac:dyDescent="0.25">
      <c r="A6188" s="24">
        <v>30</v>
      </c>
      <c r="B6188" s="25">
        <v>44470</v>
      </c>
      <c r="C6188" s="24" t="s">
        <v>424</v>
      </c>
      <c r="D6188" s="24" t="s">
        <v>1469</v>
      </c>
      <c r="E6188" s="24" t="s">
        <v>1489</v>
      </c>
      <c r="F6188" t="str" cm="1">
        <f t="array" ref="F6188">_xlfn.SWITCH($E6188,"Forecast",IFERROR(SUMIFS(INDEX('Forecast Input'!$A:$BO,,MATCH(TEXT($A6188,"0"),'Forecast Input'!$1:$1,0)),'Forecast Input'!$A:$A,Master!C6188,'Forecast Input'!$D:$D,Master!D6188),0),"Actual",SUMIFS('CMO Input'!$Q:$Q,'CMO Input'!$E:$E,Master!$A6188,'CMO Input'!$C:$C,Master!$C6188,'CMO Input'!$AJ:$AJ,Master!$D6188,'CMO Input'!$AU:$AU,Master!$F6184),"")</f>
        <v/>
      </c>
    </row>
    <row r="6189" spans="1:6" x14ac:dyDescent="0.25">
      <c r="A6189" s="24">
        <v>30</v>
      </c>
      <c r="B6189" s="25">
        <v>44470</v>
      </c>
      <c r="C6189" s="24" t="s">
        <v>424</v>
      </c>
      <c r="D6189" s="24" t="s">
        <v>1469</v>
      </c>
      <c r="E6189" s="24" t="s">
        <v>1488</v>
      </c>
      <c r="F6189" cm="1">
        <f t="array" ref="F6189">_xlfn.SWITCH($E6189,"Forecast",IFERROR(SUMIFS(INDEX('Forecast Input'!$A:$BO,,MATCH(TEXT($A6189,"0"),'Forecast Input'!$1:$1,0)),'Forecast Input'!$A:$A,Master!C6189,'Forecast Input'!$D:$D,Master!D6189),0),"Actual",SUMIFS('CMO Input'!$Q:$Q,'CMO Input'!$E:$E,Master!$A6189,'CMO Input'!$C:$C,Master!$C6189,'CMO Input'!$AJ:$AJ,Master!$D6189,'CMO Input'!$AU:$AU,Master!$F6185),"")</f>
        <v>0</v>
      </c>
    </row>
    <row r="6190" spans="1:6" x14ac:dyDescent="0.25">
      <c r="A6190" s="24">
        <v>30</v>
      </c>
      <c r="B6190" s="25">
        <v>44470</v>
      </c>
      <c r="C6190" s="24" t="s">
        <v>424</v>
      </c>
      <c r="D6190" s="24" t="s">
        <v>1469</v>
      </c>
      <c r="E6190" s="24" t="s">
        <v>1487</v>
      </c>
      <c r="F6190" cm="1">
        <f t="array" ref="F6190">_xlfn.SWITCH($E6190,"Forecast",IFERROR(SUMIFS(INDEX('Forecast Input'!$A:$BO,,MATCH(TEXT($A6190,"0"),'Forecast Input'!$1:$1,0)),'Forecast Input'!$A:$A,Master!C6190,'Forecast Input'!$D:$D,Master!D6190),0),"Actual",SUMIFS('CMO Input'!$Q:$Q,'CMO Input'!$E:$E,Master!$A6190,'CMO Input'!$C:$C,Master!$C6190,'CMO Input'!$AJ:$AJ,Master!$D6190,'CMO Input'!$AU:$AU,Master!$F6186),"")</f>
        <v>0</v>
      </c>
    </row>
    <row r="6191" spans="1:6" x14ac:dyDescent="0.25">
      <c r="A6191" s="24">
        <v>30</v>
      </c>
      <c r="B6191" s="25">
        <v>44470</v>
      </c>
      <c r="C6191" s="24" t="s">
        <v>141</v>
      </c>
      <c r="D6191" s="24" t="s">
        <v>10</v>
      </c>
      <c r="E6191" s="24" t="s">
        <v>1489</v>
      </c>
      <c r="F6191" t="str" cm="1">
        <f t="array" ref="F6191">_xlfn.SWITCH($E6191,"Forecast",IFERROR(SUMIFS(INDEX('Forecast Input'!$A:$BO,,MATCH(TEXT($A6191,"0"),'Forecast Input'!$1:$1,0)),'Forecast Input'!$A:$A,Master!C6191,'Forecast Input'!$D:$D,Master!D6191),0),"Actual",SUMIFS('CMO Input'!$Q:$Q,'CMO Input'!$E:$E,Master!$A6191,'CMO Input'!$C:$C,Master!$C6191,'CMO Input'!$AJ:$AJ,Master!$D6191,'CMO Input'!$AU:$AU,Master!$F6187),"")</f>
        <v/>
      </c>
    </row>
    <row r="6192" spans="1:6" x14ac:dyDescent="0.25">
      <c r="A6192" s="24">
        <v>30</v>
      </c>
      <c r="B6192" s="25">
        <v>44470</v>
      </c>
      <c r="C6192" s="24" t="s">
        <v>141</v>
      </c>
      <c r="D6192" s="24" t="s">
        <v>10</v>
      </c>
      <c r="E6192" s="24" t="s">
        <v>1488</v>
      </c>
      <c r="F6192" cm="1">
        <f t="array" ref="F6192">_xlfn.SWITCH($E6192,"Forecast",IFERROR(SUMIFS(INDEX('Forecast Input'!$A:$BO,,MATCH(TEXT($A6192,"0"),'Forecast Input'!$1:$1,0)),'Forecast Input'!$A:$A,Master!C6192,'Forecast Input'!$D:$D,Master!D6192),0),"Actual",SUMIFS('CMO Input'!$Q:$Q,'CMO Input'!$E:$E,Master!$A6192,'CMO Input'!$C:$C,Master!$C6192,'CMO Input'!$AJ:$AJ,Master!$D6192,'CMO Input'!$AU:$AU,Master!$F6188),"")</f>
        <v>0</v>
      </c>
    </row>
    <row r="6193" spans="1:6" x14ac:dyDescent="0.25">
      <c r="A6193" s="24">
        <v>30</v>
      </c>
      <c r="B6193" s="25">
        <v>44470</v>
      </c>
      <c r="C6193" s="24" t="s">
        <v>141</v>
      </c>
      <c r="D6193" s="24" t="s">
        <v>10</v>
      </c>
      <c r="E6193" s="24" t="s">
        <v>1487</v>
      </c>
      <c r="F6193" cm="1">
        <f t="array" ref="F6193">_xlfn.SWITCH($E6193,"Forecast",IFERROR(SUMIFS(INDEX('Forecast Input'!$A:$BO,,MATCH(TEXT($A6193,"0"),'Forecast Input'!$1:$1,0)),'Forecast Input'!$A:$A,Master!C6193,'Forecast Input'!$D:$D,Master!D6193),0),"Actual",SUMIFS('CMO Input'!$Q:$Q,'CMO Input'!$E:$E,Master!$A6193,'CMO Input'!$C:$C,Master!$C6193,'CMO Input'!$AJ:$AJ,Master!$D6193,'CMO Input'!$AU:$AU,Master!$F6189),"")</f>
        <v>0</v>
      </c>
    </row>
    <row r="6194" spans="1:6" x14ac:dyDescent="0.25">
      <c r="A6194" s="24">
        <v>30</v>
      </c>
      <c r="B6194" s="25">
        <v>44470</v>
      </c>
      <c r="C6194" s="24" t="s">
        <v>141</v>
      </c>
      <c r="D6194" s="24" t="s">
        <v>61</v>
      </c>
      <c r="E6194" s="24" t="s">
        <v>1489</v>
      </c>
      <c r="F6194" t="str" cm="1">
        <f t="array" ref="F6194">_xlfn.SWITCH($E6194,"Forecast",IFERROR(SUMIFS(INDEX('Forecast Input'!$A:$BO,,MATCH(TEXT($A6194,"0"),'Forecast Input'!$1:$1,0)),'Forecast Input'!$A:$A,Master!C6194,'Forecast Input'!$D:$D,Master!D6194),0),"Actual",SUMIFS('CMO Input'!$Q:$Q,'CMO Input'!$E:$E,Master!$A6194,'CMO Input'!$C:$C,Master!$C6194,'CMO Input'!$AJ:$AJ,Master!$D6194,'CMO Input'!$AU:$AU,Master!$F6190),"")</f>
        <v/>
      </c>
    </row>
    <row r="6195" spans="1:6" x14ac:dyDescent="0.25">
      <c r="A6195" s="24">
        <v>30</v>
      </c>
      <c r="B6195" s="25">
        <v>44470</v>
      </c>
      <c r="C6195" s="24" t="s">
        <v>141</v>
      </c>
      <c r="D6195" s="24" t="s">
        <v>61</v>
      </c>
      <c r="E6195" s="24" t="s">
        <v>1488</v>
      </c>
      <c r="F6195" cm="1">
        <f t="array" ref="F6195">_xlfn.SWITCH($E6195,"Forecast",IFERROR(SUMIFS(INDEX('Forecast Input'!$A:$BO,,MATCH(TEXT($A6195,"0"),'Forecast Input'!$1:$1,0)),'Forecast Input'!$A:$A,Master!C6195,'Forecast Input'!$D:$D,Master!D6195),0),"Actual",SUMIFS('CMO Input'!$Q:$Q,'CMO Input'!$E:$E,Master!$A6195,'CMO Input'!$C:$C,Master!$C6195,'CMO Input'!$AJ:$AJ,Master!$D6195,'CMO Input'!$AU:$AU,Master!$F6191),"")</f>
        <v>0</v>
      </c>
    </row>
    <row r="6196" spans="1:6" x14ac:dyDescent="0.25">
      <c r="A6196" s="24">
        <v>30</v>
      </c>
      <c r="B6196" s="25">
        <v>44470</v>
      </c>
      <c r="C6196" s="24" t="s">
        <v>141</v>
      </c>
      <c r="D6196" s="24" t="s">
        <v>61</v>
      </c>
      <c r="E6196" s="24" t="s">
        <v>1487</v>
      </c>
      <c r="F6196" cm="1">
        <f t="array" ref="F6196">_xlfn.SWITCH($E6196,"Forecast",IFERROR(SUMIFS(INDEX('Forecast Input'!$A:$BO,,MATCH(TEXT($A6196,"0"),'Forecast Input'!$1:$1,0)),'Forecast Input'!$A:$A,Master!C6196,'Forecast Input'!$D:$D,Master!D6196),0),"Actual",SUMIFS('CMO Input'!$Q:$Q,'CMO Input'!$E:$E,Master!$A6196,'CMO Input'!$C:$C,Master!$C6196,'CMO Input'!$AJ:$AJ,Master!$D6196,'CMO Input'!$AU:$AU,Master!$F6192),"")</f>
        <v>0</v>
      </c>
    </row>
    <row r="6197" spans="1:6" x14ac:dyDescent="0.25">
      <c r="A6197" s="24">
        <v>30</v>
      </c>
      <c r="B6197" s="25">
        <v>44470</v>
      </c>
      <c r="C6197" s="24" t="s">
        <v>141</v>
      </c>
      <c r="D6197" s="24" t="s">
        <v>103</v>
      </c>
      <c r="E6197" s="24" t="s">
        <v>1489</v>
      </c>
      <c r="F6197" t="str" cm="1">
        <f t="array" ref="F6197">_xlfn.SWITCH($E6197,"Forecast",IFERROR(SUMIFS(INDEX('Forecast Input'!$A:$BO,,MATCH(TEXT($A6197,"0"),'Forecast Input'!$1:$1,0)),'Forecast Input'!$A:$A,Master!C6197,'Forecast Input'!$D:$D,Master!D6197),0),"Actual",SUMIFS('CMO Input'!$Q:$Q,'CMO Input'!$E:$E,Master!$A6197,'CMO Input'!$C:$C,Master!$C6197,'CMO Input'!$AJ:$AJ,Master!$D6197,'CMO Input'!$AU:$AU,Master!$F6193),"")</f>
        <v/>
      </c>
    </row>
    <row r="6198" spans="1:6" x14ac:dyDescent="0.25">
      <c r="A6198" s="24">
        <v>30</v>
      </c>
      <c r="B6198" s="25">
        <v>44470</v>
      </c>
      <c r="C6198" s="24" t="s">
        <v>141</v>
      </c>
      <c r="D6198" s="24" t="s">
        <v>103</v>
      </c>
      <c r="E6198" s="24" t="s">
        <v>1488</v>
      </c>
      <c r="F6198" cm="1">
        <f t="array" ref="F6198">_xlfn.SWITCH($E6198,"Forecast",IFERROR(SUMIFS(INDEX('Forecast Input'!$A:$BO,,MATCH(TEXT($A6198,"0"),'Forecast Input'!$1:$1,0)),'Forecast Input'!$A:$A,Master!C6198,'Forecast Input'!$D:$D,Master!D6198),0),"Actual",SUMIFS('CMO Input'!$Q:$Q,'CMO Input'!$E:$E,Master!$A6198,'CMO Input'!$C:$C,Master!$C6198,'CMO Input'!$AJ:$AJ,Master!$D6198,'CMO Input'!$AU:$AU,Master!$F6194),"")</f>
        <v>0</v>
      </c>
    </row>
    <row r="6199" spans="1:6" x14ac:dyDescent="0.25">
      <c r="A6199" s="24">
        <v>30</v>
      </c>
      <c r="B6199" s="25">
        <v>44470</v>
      </c>
      <c r="C6199" s="24" t="s">
        <v>141</v>
      </c>
      <c r="D6199" s="24" t="s">
        <v>103</v>
      </c>
      <c r="E6199" s="24" t="s">
        <v>1487</v>
      </c>
      <c r="F6199" cm="1">
        <f t="array" ref="F6199">_xlfn.SWITCH($E6199,"Forecast",IFERROR(SUMIFS(INDEX('Forecast Input'!$A:$BO,,MATCH(TEXT($A6199,"0"),'Forecast Input'!$1:$1,0)),'Forecast Input'!$A:$A,Master!C6199,'Forecast Input'!$D:$D,Master!D6199),0),"Actual",SUMIFS('CMO Input'!$Q:$Q,'CMO Input'!$E:$E,Master!$A6199,'CMO Input'!$C:$C,Master!$C6199,'CMO Input'!$AJ:$AJ,Master!$D6199,'CMO Input'!$AU:$AU,Master!$F6195),"")</f>
        <v>0</v>
      </c>
    </row>
    <row r="6200" spans="1:6" x14ac:dyDescent="0.25">
      <c r="A6200" s="24">
        <v>30</v>
      </c>
      <c r="B6200" s="25">
        <v>44470</v>
      </c>
      <c r="C6200" s="24" t="s">
        <v>141</v>
      </c>
      <c r="D6200" s="24" t="s">
        <v>146</v>
      </c>
      <c r="E6200" s="24" t="s">
        <v>1489</v>
      </c>
      <c r="F6200" t="str" cm="1">
        <f t="array" ref="F6200">_xlfn.SWITCH($E6200,"Forecast",IFERROR(SUMIFS(INDEX('Forecast Input'!$A:$BO,,MATCH(TEXT($A6200,"0"),'Forecast Input'!$1:$1,0)),'Forecast Input'!$A:$A,Master!C6200,'Forecast Input'!$D:$D,Master!D6200),0),"Actual",SUMIFS('CMO Input'!$Q:$Q,'CMO Input'!$E:$E,Master!$A6200,'CMO Input'!$C:$C,Master!$C6200,'CMO Input'!$AJ:$AJ,Master!$D6200,'CMO Input'!$AU:$AU,Master!$F6196),"")</f>
        <v/>
      </c>
    </row>
    <row r="6201" spans="1:6" x14ac:dyDescent="0.25">
      <c r="A6201" s="24">
        <v>30</v>
      </c>
      <c r="B6201" s="25">
        <v>44470</v>
      </c>
      <c r="C6201" s="24" t="s">
        <v>141</v>
      </c>
      <c r="D6201" s="24" t="s">
        <v>146</v>
      </c>
      <c r="E6201" s="24" t="s">
        <v>1488</v>
      </c>
      <c r="F6201" cm="1">
        <f t="array" ref="F6201">_xlfn.SWITCH($E6201,"Forecast",IFERROR(SUMIFS(INDEX('Forecast Input'!$A:$BO,,MATCH(TEXT($A6201,"0"),'Forecast Input'!$1:$1,0)),'Forecast Input'!$A:$A,Master!C6201,'Forecast Input'!$D:$D,Master!D6201),0),"Actual",SUMIFS('CMO Input'!$Q:$Q,'CMO Input'!$E:$E,Master!$A6201,'CMO Input'!$C:$C,Master!$C6201,'CMO Input'!$AJ:$AJ,Master!$D6201,'CMO Input'!$AU:$AU,Master!$F6197),"")</f>
        <v>0</v>
      </c>
    </row>
    <row r="6202" spans="1:6" x14ac:dyDescent="0.25">
      <c r="A6202" s="24">
        <v>30</v>
      </c>
      <c r="B6202" s="25">
        <v>44470</v>
      </c>
      <c r="C6202" s="24" t="s">
        <v>141</v>
      </c>
      <c r="D6202" s="24" t="s">
        <v>146</v>
      </c>
      <c r="E6202" s="24" t="s">
        <v>1487</v>
      </c>
      <c r="F6202" cm="1">
        <f t="array" ref="F6202">_xlfn.SWITCH($E6202,"Forecast",IFERROR(SUMIFS(INDEX('Forecast Input'!$A:$BO,,MATCH(TEXT($A6202,"0"),'Forecast Input'!$1:$1,0)),'Forecast Input'!$A:$A,Master!C6202,'Forecast Input'!$D:$D,Master!D6202),0),"Actual",SUMIFS('CMO Input'!$Q:$Q,'CMO Input'!$E:$E,Master!$A6202,'CMO Input'!$C:$C,Master!$C6202,'CMO Input'!$AJ:$AJ,Master!$D6202,'CMO Input'!$AU:$AU,Master!$F6198),"")</f>
        <v>0</v>
      </c>
    </row>
    <row r="6203" spans="1:6" x14ac:dyDescent="0.25">
      <c r="A6203" s="24">
        <v>30</v>
      </c>
      <c r="B6203" s="25">
        <v>44470</v>
      </c>
      <c r="C6203" s="24" t="s">
        <v>141</v>
      </c>
      <c r="D6203" s="24" t="s">
        <v>166</v>
      </c>
      <c r="E6203" s="24" t="s">
        <v>1489</v>
      </c>
      <c r="F6203" t="str" cm="1">
        <f t="array" ref="F6203">_xlfn.SWITCH($E6203,"Forecast",IFERROR(SUMIFS(INDEX('Forecast Input'!$A:$BO,,MATCH(TEXT($A6203,"0"),'Forecast Input'!$1:$1,0)),'Forecast Input'!$A:$A,Master!C6203,'Forecast Input'!$D:$D,Master!D6203),0),"Actual",SUMIFS('CMO Input'!$Q:$Q,'CMO Input'!$E:$E,Master!$A6203,'CMO Input'!$C:$C,Master!$C6203,'CMO Input'!$AJ:$AJ,Master!$D6203,'CMO Input'!$AU:$AU,Master!$F6199),"")</f>
        <v/>
      </c>
    </row>
    <row r="6204" spans="1:6" x14ac:dyDescent="0.25">
      <c r="A6204" s="24">
        <v>30</v>
      </c>
      <c r="B6204" s="25">
        <v>44470</v>
      </c>
      <c r="C6204" s="24" t="s">
        <v>141</v>
      </c>
      <c r="D6204" s="24" t="s">
        <v>166</v>
      </c>
      <c r="E6204" s="24" t="s">
        <v>1488</v>
      </c>
      <c r="F6204" cm="1">
        <f t="array" ref="F6204">_xlfn.SWITCH($E6204,"Forecast",IFERROR(SUMIFS(INDEX('Forecast Input'!$A:$BO,,MATCH(TEXT($A6204,"0"),'Forecast Input'!$1:$1,0)),'Forecast Input'!$A:$A,Master!C6204,'Forecast Input'!$D:$D,Master!D6204),0),"Actual",SUMIFS('CMO Input'!$Q:$Q,'CMO Input'!$E:$E,Master!$A6204,'CMO Input'!$C:$C,Master!$C6204,'CMO Input'!$AJ:$AJ,Master!$D6204,'CMO Input'!$AU:$AU,Master!$F6200),"")</f>
        <v>0</v>
      </c>
    </row>
    <row r="6205" spans="1:6" x14ac:dyDescent="0.25">
      <c r="A6205" s="24">
        <v>30</v>
      </c>
      <c r="B6205" s="25">
        <v>44470</v>
      </c>
      <c r="C6205" s="24" t="s">
        <v>141</v>
      </c>
      <c r="D6205" s="24" t="s">
        <v>166</v>
      </c>
      <c r="E6205" s="24" t="s">
        <v>1487</v>
      </c>
      <c r="F6205" cm="1">
        <f t="array" ref="F6205">_xlfn.SWITCH($E6205,"Forecast",IFERROR(SUMIFS(INDEX('Forecast Input'!$A:$BO,,MATCH(TEXT($A6205,"0"),'Forecast Input'!$1:$1,0)),'Forecast Input'!$A:$A,Master!C6205,'Forecast Input'!$D:$D,Master!D6205),0),"Actual",SUMIFS('CMO Input'!$Q:$Q,'CMO Input'!$E:$E,Master!$A6205,'CMO Input'!$C:$C,Master!$C6205,'CMO Input'!$AJ:$AJ,Master!$D6205,'CMO Input'!$AU:$AU,Master!$F6201),"")</f>
        <v>0</v>
      </c>
    </row>
    <row r="6206" spans="1:6" x14ac:dyDescent="0.25">
      <c r="A6206" s="24">
        <v>30</v>
      </c>
      <c r="B6206" s="25">
        <v>44470</v>
      </c>
      <c r="C6206" s="24" t="s">
        <v>141</v>
      </c>
      <c r="D6206" s="24" t="s">
        <v>170</v>
      </c>
      <c r="E6206" s="24" t="s">
        <v>1489</v>
      </c>
      <c r="F6206" t="str" cm="1">
        <f t="array" ref="F6206">_xlfn.SWITCH($E6206,"Forecast",IFERROR(SUMIFS(INDEX('Forecast Input'!$A:$BO,,MATCH(TEXT($A6206,"0"),'Forecast Input'!$1:$1,0)),'Forecast Input'!$A:$A,Master!C6206,'Forecast Input'!$D:$D,Master!D6206),0),"Actual",SUMIFS('CMO Input'!$Q:$Q,'CMO Input'!$E:$E,Master!$A6206,'CMO Input'!$C:$C,Master!$C6206,'CMO Input'!$AJ:$AJ,Master!$D6206,'CMO Input'!$AU:$AU,Master!$F6202),"")</f>
        <v/>
      </c>
    </row>
    <row r="6207" spans="1:6" x14ac:dyDescent="0.25">
      <c r="A6207" s="24">
        <v>30</v>
      </c>
      <c r="B6207" s="25">
        <v>44470</v>
      </c>
      <c r="C6207" s="24" t="s">
        <v>141</v>
      </c>
      <c r="D6207" s="24" t="s">
        <v>170</v>
      </c>
      <c r="E6207" s="24" t="s">
        <v>1488</v>
      </c>
      <c r="F6207" cm="1">
        <f t="array" ref="F6207">_xlfn.SWITCH($E6207,"Forecast",IFERROR(SUMIFS(INDEX('Forecast Input'!$A:$BO,,MATCH(TEXT($A6207,"0"),'Forecast Input'!$1:$1,0)),'Forecast Input'!$A:$A,Master!C6207,'Forecast Input'!$D:$D,Master!D6207),0),"Actual",SUMIFS('CMO Input'!$Q:$Q,'CMO Input'!$E:$E,Master!$A6207,'CMO Input'!$C:$C,Master!$C6207,'CMO Input'!$AJ:$AJ,Master!$D6207,'CMO Input'!$AU:$AU,Master!$F6203),"")</f>
        <v>0</v>
      </c>
    </row>
    <row r="6208" spans="1:6" x14ac:dyDescent="0.25">
      <c r="A6208" s="24">
        <v>30</v>
      </c>
      <c r="B6208" s="25">
        <v>44470</v>
      </c>
      <c r="C6208" s="24" t="s">
        <v>141</v>
      </c>
      <c r="D6208" s="24" t="s">
        <v>170</v>
      </c>
      <c r="E6208" s="24" t="s">
        <v>1487</v>
      </c>
      <c r="F6208" cm="1">
        <f t="array" ref="F6208">_xlfn.SWITCH($E6208,"Forecast",IFERROR(SUMIFS(INDEX('Forecast Input'!$A:$BO,,MATCH(TEXT($A6208,"0"),'Forecast Input'!$1:$1,0)),'Forecast Input'!$A:$A,Master!C6208,'Forecast Input'!$D:$D,Master!D6208),0),"Actual",SUMIFS('CMO Input'!$Q:$Q,'CMO Input'!$E:$E,Master!$A6208,'CMO Input'!$C:$C,Master!$C6208,'CMO Input'!$AJ:$AJ,Master!$D6208,'CMO Input'!$AU:$AU,Master!$F6204),"")</f>
        <v>0</v>
      </c>
    </row>
    <row r="6209" spans="1:6" x14ac:dyDescent="0.25">
      <c r="A6209" s="24">
        <v>30</v>
      </c>
      <c r="B6209" s="25">
        <v>44470</v>
      </c>
      <c r="C6209" s="24" t="s">
        <v>141</v>
      </c>
      <c r="D6209" s="24" t="s">
        <v>436</v>
      </c>
      <c r="E6209" s="24" t="s">
        <v>1489</v>
      </c>
      <c r="F6209" t="str" cm="1">
        <f t="array" ref="F6209">_xlfn.SWITCH($E6209,"Forecast",IFERROR(SUMIFS(INDEX('Forecast Input'!$A:$BO,,MATCH(TEXT($A6209,"0"),'Forecast Input'!$1:$1,0)),'Forecast Input'!$A:$A,Master!C6209,'Forecast Input'!$D:$D,Master!D6209),0),"Actual",SUMIFS('CMO Input'!$Q:$Q,'CMO Input'!$E:$E,Master!$A6209,'CMO Input'!$C:$C,Master!$C6209,'CMO Input'!$AJ:$AJ,Master!$D6209,'CMO Input'!$AU:$AU,Master!$F6205),"")</f>
        <v/>
      </c>
    </row>
    <row r="6210" spans="1:6" x14ac:dyDescent="0.25">
      <c r="A6210" s="24">
        <v>30</v>
      </c>
      <c r="B6210" s="25">
        <v>44470</v>
      </c>
      <c r="C6210" s="24" t="s">
        <v>141</v>
      </c>
      <c r="D6210" s="24" t="s">
        <v>436</v>
      </c>
      <c r="E6210" s="24" t="s">
        <v>1488</v>
      </c>
      <c r="F6210" cm="1">
        <f t="array" ref="F6210">_xlfn.SWITCH($E6210,"Forecast",IFERROR(SUMIFS(INDEX('Forecast Input'!$A:$BO,,MATCH(TEXT($A6210,"0"),'Forecast Input'!$1:$1,0)),'Forecast Input'!$A:$A,Master!C6210,'Forecast Input'!$D:$D,Master!D6210),0),"Actual",SUMIFS('CMO Input'!$Q:$Q,'CMO Input'!$E:$E,Master!$A6210,'CMO Input'!$C:$C,Master!$C6210,'CMO Input'!$AJ:$AJ,Master!$D6210,'CMO Input'!$AU:$AU,Master!$F6206),"")</f>
        <v>0</v>
      </c>
    </row>
    <row r="6211" spans="1:6" x14ac:dyDescent="0.25">
      <c r="A6211" s="24">
        <v>30</v>
      </c>
      <c r="B6211" s="25">
        <v>44470</v>
      </c>
      <c r="C6211" s="24" t="s">
        <v>141</v>
      </c>
      <c r="D6211" s="24" t="s">
        <v>436</v>
      </c>
      <c r="E6211" s="24" t="s">
        <v>1487</v>
      </c>
      <c r="F6211" cm="1">
        <f t="array" ref="F6211">_xlfn.SWITCH($E6211,"Forecast",IFERROR(SUMIFS(INDEX('Forecast Input'!$A:$BO,,MATCH(TEXT($A6211,"0"),'Forecast Input'!$1:$1,0)),'Forecast Input'!$A:$A,Master!C6211,'Forecast Input'!$D:$D,Master!D6211),0),"Actual",SUMIFS('CMO Input'!$Q:$Q,'CMO Input'!$E:$E,Master!$A6211,'CMO Input'!$C:$C,Master!$C6211,'CMO Input'!$AJ:$AJ,Master!$D6211,'CMO Input'!$AU:$AU,Master!$F6207),"")</f>
        <v>0</v>
      </c>
    </row>
    <row r="6212" spans="1:6" x14ac:dyDescent="0.25">
      <c r="A6212" s="24">
        <v>30</v>
      </c>
      <c r="B6212" s="25">
        <v>44470</v>
      </c>
      <c r="C6212" s="24" t="s">
        <v>141</v>
      </c>
      <c r="D6212" s="24" t="s">
        <v>1469</v>
      </c>
      <c r="E6212" s="24" t="s">
        <v>1489</v>
      </c>
      <c r="F6212" t="str" cm="1">
        <f t="array" ref="F6212">_xlfn.SWITCH($E6212,"Forecast",IFERROR(SUMIFS(INDEX('Forecast Input'!$A:$BO,,MATCH(TEXT($A6212,"0"),'Forecast Input'!$1:$1,0)),'Forecast Input'!$A:$A,Master!C6212,'Forecast Input'!$D:$D,Master!D6212),0),"Actual",SUMIFS('CMO Input'!$Q:$Q,'CMO Input'!$E:$E,Master!$A6212,'CMO Input'!$C:$C,Master!$C6212,'CMO Input'!$AJ:$AJ,Master!$D6212,'CMO Input'!$AU:$AU,Master!$F6208),"")</f>
        <v/>
      </c>
    </row>
    <row r="6213" spans="1:6" x14ac:dyDescent="0.25">
      <c r="A6213" s="24">
        <v>30</v>
      </c>
      <c r="B6213" s="25">
        <v>44470</v>
      </c>
      <c r="C6213" s="24" t="s">
        <v>141</v>
      </c>
      <c r="D6213" s="24" t="s">
        <v>1469</v>
      </c>
      <c r="E6213" s="24" t="s">
        <v>1488</v>
      </c>
      <c r="F6213" cm="1">
        <f t="array" ref="F6213">_xlfn.SWITCH($E6213,"Forecast",IFERROR(SUMIFS(INDEX('Forecast Input'!$A:$BO,,MATCH(TEXT($A6213,"0"),'Forecast Input'!$1:$1,0)),'Forecast Input'!$A:$A,Master!C6213,'Forecast Input'!$D:$D,Master!D6213),0),"Actual",SUMIFS('CMO Input'!$Q:$Q,'CMO Input'!$E:$E,Master!$A6213,'CMO Input'!$C:$C,Master!$C6213,'CMO Input'!$AJ:$AJ,Master!$D6213,'CMO Input'!$AU:$AU,Master!$F6209),"")</f>
        <v>0</v>
      </c>
    </row>
    <row r="6214" spans="1:6" x14ac:dyDescent="0.25">
      <c r="A6214" s="24">
        <v>30</v>
      </c>
      <c r="B6214" s="25">
        <v>44470</v>
      </c>
      <c r="C6214" s="24" t="s">
        <v>141</v>
      </c>
      <c r="D6214" s="24" t="s">
        <v>1469</v>
      </c>
      <c r="E6214" s="24" t="s">
        <v>1487</v>
      </c>
      <c r="F6214" cm="1">
        <f t="array" ref="F6214">_xlfn.SWITCH($E6214,"Forecast",IFERROR(SUMIFS(INDEX('Forecast Input'!$A:$BO,,MATCH(TEXT($A6214,"0"),'Forecast Input'!$1:$1,0)),'Forecast Input'!$A:$A,Master!C6214,'Forecast Input'!$D:$D,Master!D6214),0),"Actual",SUMIFS('CMO Input'!$Q:$Q,'CMO Input'!$E:$E,Master!$A6214,'CMO Input'!$C:$C,Master!$C6214,'CMO Input'!$AJ:$AJ,Master!$D6214,'CMO Input'!$AU:$AU,Master!$F6210),"")</f>
        <v>0</v>
      </c>
    </row>
    <row r="6215" spans="1:6" x14ac:dyDescent="0.25">
      <c r="A6215" s="24">
        <v>30</v>
      </c>
      <c r="B6215" s="25">
        <v>44470</v>
      </c>
      <c r="C6215" s="24" t="s">
        <v>127</v>
      </c>
      <c r="D6215" s="24" t="s">
        <v>10</v>
      </c>
      <c r="E6215" s="24" t="s">
        <v>1489</v>
      </c>
      <c r="F6215" t="str" cm="1">
        <f t="array" ref="F6215">_xlfn.SWITCH($E6215,"Forecast",IFERROR(SUMIFS(INDEX('Forecast Input'!$A:$BO,,MATCH(TEXT($A6215,"0"),'Forecast Input'!$1:$1,0)),'Forecast Input'!$A:$A,Master!C6215,'Forecast Input'!$D:$D,Master!D6215),0),"Actual",SUMIFS('CMO Input'!$Q:$Q,'CMO Input'!$E:$E,Master!$A6215,'CMO Input'!$C:$C,Master!$C6215,'CMO Input'!$AJ:$AJ,Master!$D6215,'CMO Input'!$AU:$AU,Master!$F6211),"")</f>
        <v/>
      </c>
    </row>
    <row r="6216" spans="1:6" x14ac:dyDescent="0.25">
      <c r="A6216" s="24">
        <v>30</v>
      </c>
      <c r="B6216" s="25">
        <v>44470</v>
      </c>
      <c r="C6216" s="24" t="s">
        <v>127</v>
      </c>
      <c r="D6216" s="24" t="s">
        <v>10</v>
      </c>
      <c r="E6216" s="24" t="s">
        <v>1488</v>
      </c>
      <c r="F6216" cm="1">
        <f t="array" ref="F6216">_xlfn.SWITCH($E6216,"Forecast",IFERROR(SUMIFS(INDEX('Forecast Input'!$A:$BO,,MATCH(TEXT($A6216,"0"),'Forecast Input'!$1:$1,0)),'Forecast Input'!$A:$A,Master!C6216,'Forecast Input'!$D:$D,Master!D6216),0),"Actual",SUMIFS('CMO Input'!$Q:$Q,'CMO Input'!$E:$E,Master!$A6216,'CMO Input'!$C:$C,Master!$C6216,'CMO Input'!$AJ:$AJ,Master!$D6216,'CMO Input'!$AU:$AU,Master!$F6212),"")</f>
        <v>0</v>
      </c>
    </row>
    <row r="6217" spans="1:6" x14ac:dyDescent="0.25">
      <c r="A6217" s="24">
        <v>30</v>
      </c>
      <c r="B6217" s="25">
        <v>44470</v>
      </c>
      <c r="C6217" s="24" t="s">
        <v>127</v>
      </c>
      <c r="D6217" s="24" t="s">
        <v>10</v>
      </c>
      <c r="E6217" s="24" t="s">
        <v>1487</v>
      </c>
      <c r="F6217" cm="1">
        <f t="array" ref="F6217">_xlfn.SWITCH($E6217,"Forecast",IFERROR(SUMIFS(INDEX('Forecast Input'!$A:$BO,,MATCH(TEXT($A6217,"0"),'Forecast Input'!$1:$1,0)),'Forecast Input'!$A:$A,Master!C6217,'Forecast Input'!$D:$D,Master!D6217),0),"Actual",SUMIFS('CMO Input'!$Q:$Q,'CMO Input'!$E:$E,Master!$A6217,'CMO Input'!$C:$C,Master!$C6217,'CMO Input'!$AJ:$AJ,Master!$D6217,'CMO Input'!$AU:$AU,Master!$F6213),"")</f>
        <v>0</v>
      </c>
    </row>
    <row r="6218" spans="1:6" x14ac:dyDescent="0.25">
      <c r="A6218" s="24">
        <v>30</v>
      </c>
      <c r="B6218" s="25">
        <v>44470</v>
      </c>
      <c r="C6218" s="24" t="s">
        <v>127</v>
      </c>
      <c r="D6218" s="24" t="s">
        <v>61</v>
      </c>
      <c r="E6218" s="24" t="s">
        <v>1489</v>
      </c>
      <c r="F6218" t="str" cm="1">
        <f t="array" ref="F6218">_xlfn.SWITCH($E6218,"Forecast",IFERROR(SUMIFS(INDEX('Forecast Input'!$A:$BO,,MATCH(TEXT($A6218,"0"),'Forecast Input'!$1:$1,0)),'Forecast Input'!$A:$A,Master!C6218,'Forecast Input'!$D:$D,Master!D6218),0),"Actual",SUMIFS('CMO Input'!$Q:$Q,'CMO Input'!$E:$E,Master!$A6218,'CMO Input'!$C:$C,Master!$C6218,'CMO Input'!$AJ:$AJ,Master!$D6218,'CMO Input'!$AU:$AU,Master!$F6214),"")</f>
        <v/>
      </c>
    </row>
    <row r="6219" spans="1:6" x14ac:dyDescent="0.25">
      <c r="A6219" s="24">
        <v>30</v>
      </c>
      <c r="B6219" s="25">
        <v>44470</v>
      </c>
      <c r="C6219" s="24" t="s">
        <v>127</v>
      </c>
      <c r="D6219" s="24" t="s">
        <v>61</v>
      </c>
      <c r="E6219" s="24" t="s">
        <v>1488</v>
      </c>
      <c r="F6219" cm="1">
        <f t="array" ref="F6219">_xlfn.SWITCH($E6219,"Forecast",IFERROR(SUMIFS(INDEX('Forecast Input'!$A:$BO,,MATCH(TEXT($A6219,"0"),'Forecast Input'!$1:$1,0)),'Forecast Input'!$A:$A,Master!C6219,'Forecast Input'!$D:$D,Master!D6219),0),"Actual",SUMIFS('CMO Input'!$Q:$Q,'CMO Input'!$E:$E,Master!$A6219,'CMO Input'!$C:$C,Master!$C6219,'CMO Input'!$AJ:$AJ,Master!$D6219,'CMO Input'!$AU:$AU,Master!$F6215),"")</f>
        <v>0</v>
      </c>
    </row>
    <row r="6220" spans="1:6" x14ac:dyDescent="0.25">
      <c r="A6220" s="24">
        <v>30</v>
      </c>
      <c r="B6220" s="25">
        <v>44470</v>
      </c>
      <c r="C6220" s="24" t="s">
        <v>127</v>
      </c>
      <c r="D6220" s="24" t="s">
        <v>61</v>
      </c>
      <c r="E6220" s="24" t="s">
        <v>1487</v>
      </c>
      <c r="F6220" cm="1">
        <f t="array" ref="F6220">_xlfn.SWITCH($E6220,"Forecast",IFERROR(SUMIFS(INDEX('Forecast Input'!$A:$BO,,MATCH(TEXT($A6220,"0"),'Forecast Input'!$1:$1,0)),'Forecast Input'!$A:$A,Master!C6220,'Forecast Input'!$D:$D,Master!D6220),0),"Actual",SUMIFS('CMO Input'!$Q:$Q,'CMO Input'!$E:$E,Master!$A6220,'CMO Input'!$C:$C,Master!$C6220,'CMO Input'!$AJ:$AJ,Master!$D6220,'CMO Input'!$AU:$AU,Master!$F6216),"")</f>
        <v>0</v>
      </c>
    </row>
    <row r="6221" spans="1:6" x14ac:dyDescent="0.25">
      <c r="A6221" s="24">
        <v>30</v>
      </c>
      <c r="B6221" s="25">
        <v>44470</v>
      </c>
      <c r="C6221" s="24" t="s">
        <v>127</v>
      </c>
      <c r="D6221" s="24" t="s">
        <v>103</v>
      </c>
      <c r="E6221" s="24" t="s">
        <v>1489</v>
      </c>
      <c r="F6221" t="str" cm="1">
        <f t="array" ref="F6221">_xlfn.SWITCH($E6221,"Forecast",IFERROR(SUMIFS(INDEX('Forecast Input'!$A:$BO,,MATCH(TEXT($A6221,"0"),'Forecast Input'!$1:$1,0)),'Forecast Input'!$A:$A,Master!C6221,'Forecast Input'!$D:$D,Master!D6221),0),"Actual",SUMIFS('CMO Input'!$Q:$Q,'CMO Input'!$E:$E,Master!$A6221,'CMO Input'!$C:$C,Master!$C6221,'CMO Input'!$AJ:$AJ,Master!$D6221,'CMO Input'!$AU:$AU,Master!$F6217),"")</f>
        <v/>
      </c>
    </row>
    <row r="6222" spans="1:6" x14ac:dyDescent="0.25">
      <c r="A6222" s="24">
        <v>30</v>
      </c>
      <c r="B6222" s="25">
        <v>44470</v>
      </c>
      <c r="C6222" s="24" t="s">
        <v>127</v>
      </c>
      <c r="D6222" s="24" t="s">
        <v>103</v>
      </c>
      <c r="E6222" s="24" t="s">
        <v>1488</v>
      </c>
      <c r="F6222" cm="1">
        <f t="array" ref="F6222">_xlfn.SWITCH($E6222,"Forecast",IFERROR(SUMIFS(INDEX('Forecast Input'!$A:$BO,,MATCH(TEXT($A6222,"0"),'Forecast Input'!$1:$1,0)),'Forecast Input'!$A:$A,Master!C6222,'Forecast Input'!$D:$D,Master!D6222),0),"Actual",SUMIFS('CMO Input'!$Q:$Q,'CMO Input'!$E:$E,Master!$A6222,'CMO Input'!$C:$C,Master!$C6222,'CMO Input'!$AJ:$AJ,Master!$D6222,'CMO Input'!$AU:$AU,Master!$F6218),"")</f>
        <v>0</v>
      </c>
    </row>
    <row r="6223" spans="1:6" x14ac:dyDescent="0.25">
      <c r="A6223" s="24">
        <v>30</v>
      </c>
      <c r="B6223" s="25">
        <v>44470</v>
      </c>
      <c r="C6223" s="24" t="s">
        <v>127</v>
      </c>
      <c r="D6223" s="24" t="s">
        <v>103</v>
      </c>
      <c r="E6223" s="24" t="s">
        <v>1487</v>
      </c>
      <c r="F6223" cm="1">
        <f t="array" ref="F6223">_xlfn.SWITCH($E6223,"Forecast",IFERROR(SUMIFS(INDEX('Forecast Input'!$A:$BO,,MATCH(TEXT($A6223,"0"),'Forecast Input'!$1:$1,0)),'Forecast Input'!$A:$A,Master!C6223,'Forecast Input'!$D:$D,Master!D6223),0),"Actual",SUMIFS('CMO Input'!$Q:$Q,'CMO Input'!$E:$E,Master!$A6223,'CMO Input'!$C:$C,Master!$C6223,'CMO Input'!$AJ:$AJ,Master!$D6223,'CMO Input'!$AU:$AU,Master!$F6219),"")</f>
        <v>0</v>
      </c>
    </row>
    <row r="6224" spans="1:6" x14ac:dyDescent="0.25">
      <c r="A6224" s="24">
        <v>30</v>
      </c>
      <c r="B6224" s="25">
        <v>44470</v>
      </c>
      <c r="C6224" s="24" t="s">
        <v>127</v>
      </c>
      <c r="D6224" s="24" t="s">
        <v>146</v>
      </c>
      <c r="E6224" s="24" t="s">
        <v>1489</v>
      </c>
      <c r="F6224" t="str" cm="1">
        <f t="array" ref="F6224">_xlfn.SWITCH($E6224,"Forecast",IFERROR(SUMIFS(INDEX('Forecast Input'!$A:$BO,,MATCH(TEXT($A6224,"0"),'Forecast Input'!$1:$1,0)),'Forecast Input'!$A:$A,Master!C6224,'Forecast Input'!$D:$D,Master!D6224),0),"Actual",SUMIFS('CMO Input'!$Q:$Q,'CMO Input'!$E:$E,Master!$A6224,'CMO Input'!$C:$C,Master!$C6224,'CMO Input'!$AJ:$AJ,Master!$D6224,'CMO Input'!$AU:$AU,Master!$F6220),"")</f>
        <v/>
      </c>
    </row>
    <row r="6225" spans="1:6" x14ac:dyDescent="0.25">
      <c r="A6225" s="24">
        <v>30</v>
      </c>
      <c r="B6225" s="25">
        <v>44470</v>
      </c>
      <c r="C6225" s="24" t="s">
        <v>127</v>
      </c>
      <c r="D6225" s="24" t="s">
        <v>146</v>
      </c>
      <c r="E6225" s="24" t="s">
        <v>1488</v>
      </c>
      <c r="F6225" cm="1">
        <f t="array" ref="F6225">_xlfn.SWITCH($E6225,"Forecast",IFERROR(SUMIFS(INDEX('Forecast Input'!$A:$BO,,MATCH(TEXT($A6225,"0"),'Forecast Input'!$1:$1,0)),'Forecast Input'!$A:$A,Master!C6225,'Forecast Input'!$D:$D,Master!D6225),0),"Actual",SUMIFS('CMO Input'!$Q:$Q,'CMO Input'!$E:$E,Master!$A6225,'CMO Input'!$C:$C,Master!$C6225,'CMO Input'!$AJ:$AJ,Master!$D6225,'CMO Input'!$AU:$AU,Master!$F6221),"")</f>
        <v>0</v>
      </c>
    </row>
    <row r="6226" spans="1:6" x14ac:dyDescent="0.25">
      <c r="A6226" s="24">
        <v>30</v>
      </c>
      <c r="B6226" s="25">
        <v>44470</v>
      </c>
      <c r="C6226" s="24" t="s">
        <v>127</v>
      </c>
      <c r="D6226" s="24" t="s">
        <v>146</v>
      </c>
      <c r="E6226" s="24" t="s">
        <v>1487</v>
      </c>
      <c r="F6226" cm="1">
        <f t="array" ref="F6226">_xlfn.SWITCH($E6226,"Forecast",IFERROR(SUMIFS(INDEX('Forecast Input'!$A:$BO,,MATCH(TEXT($A6226,"0"),'Forecast Input'!$1:$1,0)),'Forecast Input'!$A:$A,Master!C6226,'Forecast Input'!$D:$D,Master!D6226),0),"Actual",SUMIFS('CMO Input'!$Q:$Q,'CMO Input'!$E:$E,Master!$A6226,'CMO Input'!$C:$C,Master!$C6226,'CMO Input'!$AJ:$AJ,Master!$D6226,'CMO Input'!$AU:$AU,Master!$F6222),"")</f>
        <v>0</v>
      </c>
    </row>
    <row r="6227" spans="1:6" x14ac:dyDescent="0.25">
      <c r="A6227" s="24">
        <v>30</v>
      </c>
      <c r="B6227" s="25">
        <v>44470</v>
      </c>
      <c r="C6227" s="24" t="s">
        <v>127</v>
      </c>
      <c r="D6227" s="24" t="s">
        <v>166</v>
      </c>
      <c r="E6227" s="24" t="s">
        <v>1489</v>
      </c>
      <c r="F6227" t="str" cm="1">
        <f t="array" ref="F6227">_xlfn.SWITCH($E6227,"Forecast",IFERROR(SUMIFS(INDEX('Forecast Input'!$A:$BO,,MATCH(TEXT($A6227,"0"),'Forecast Input'!$1:$1,0)),'Forecast Input'!$A:$A,Master!C6227,'Forecast Input'!$D:$D,Master!D6227),0),"Actual",SUMIFS('CMO Input'!$Q:$Q,'CMO Input'!$E:$E,Master!$A6227,'CMO Input'!$C:$C,Master!$C6227,'CMO Input'!$AJ:$AJ,Master!$D6227,'CMO Input'!$AU:$AU,Master!$F6223),"")</f>
        <v/>
      </c>
    </row>
    <row r="6228" spans="1:6" x14ac:dyDescent="0.25">
      <c r="A6228" s="24">
        <v>30</v>
      </c>
      <c r="B6228" s="25">
        <v>44470</v>
      </c>
      <c r="C6228" s="24" t="s">
        <v>127</v>
      </c>
      <c r="D6228" s="24" t="s">
        <v>166</v>
      </c>
      <c r="E6228" s="24" t="s">
        <v>1488</v>
      </c>
      <c r="F6228" cm="1">
        <f t="array" ref="F6228">_xlfn.SWITCH($E6228,"Forecast",IFERROR(SUMIFS(INDEX('Forecast Input'!$A:$BO,,MATCH(TEXT($A6228,"0"),'Forecast Input'!$1:$1,0)),'Forecast Input'!$A:$A,Master!C6228,'Forecast Input'!$D:$D,Master!D6228),0),"Actual",SUMIFS('CMO Input'!$Q:$Q,'CMO Input'!$E:$E,Master!$A6228,'CMO Input'!$C:$C,Master!$C6228,'CMO Input'!$AJ:$AJ,Master!$D6228,'CMO Input'!$AU:$AU,Master!$F6224),"")</f>
        <v>0</v>
      </c>
    </row>
    <row r="6229" spans="1:6" x14ac:dyDescent="0.25">
      <c r="A6229" s="24">
        <v>30</v>
      </c>
      <c r="B6229" s="25">
        <v>44470</v>
      </c>
      <c r="C6229" s="24" t="s">
        <v>127</v>
      </c>
      <c r="D6229" s="24" t="s">
        <v>166</v>
      </c>
      <c r="E6229" s="24" t="s">
        <v>1487</v>
      </c>
      <c r="F6229" cm="1">
        <f t="array" ref="F6229">_xlfn.SWITCH($E6229,"Forecast",IFERROR(SUMIFS(INDEX('Forecast Input'!$A:$BO,,MATCH(TEXT($A6229,"0"),'Forecast Input'!$1:$1,0)),'Forecast Input'!$A:$A,Master!C6229,'Forecast Input'!$D:$D,Master!D6229),0),"Actual",SUMIFS('CMO Input'!$Q:$Q,'CMO Input'!$E:$E,Master!$A6229,'CMO Input'!$C:$C,Master!$C6229,'CMO Input'!$AJ:$AJ,Master!$D6229,'CMO Input'!$AU:$AU,Master!$F6225),"")</f>
        <v>0</v>
      </c>
    </row>
    <row r="6230" spans="1:6" x14ac:dyDescent="0.25">
      <c r="A6230" s="24">
        <v>30</v>
      </c>
      <c r="B6230" s="25">
        <v>44470</v>
      </c>
      <c r="C6230" s="24" t="s">
        <v>127</v>
      </c>
      <c r="D6230" s="24" t="s">
        <v>170</v>
      </c>
      <c r="E6230" s="24" t="s">
        <v>1489</v>
      </c>
      <c r="F6230" t="str" cm="1">
        <f t="array" ref="F6230">_xlfn.SWITCH($E6230,"Forecast",IFERROR(SUMIFS(INDEX('Forecast Input'!$A:$BO,,MATCH(TEXT($A6230,"0"),'Forecast Input'!$1:$1,0)),'Forecast Input'!$A:$A,Master!C6230,'Forecast Input'!$D:$D,Master!D6230),0),"Actual",SUMIFS('CMO Input'!$Q:$Q,'CMO Input'!$E:$E,Master!$A6230,'CMO Input'!$C:$C,Master!$C6230,'CMO Input'!$AJ:$AJ,Master!$D6230,'CMO Input'!$AU:$AU,Master!$F6226),"")</f>
        <v/>
      </c>
    </row>
    <row r="6231" spans="1:6" x14ac:dyDescent="0.25">
      <c r="A6231" s="24">
        <v>30</v>
      </c>
      <c r="B6231" s="25">
        <v>44470</v>
      </c>
      <c r="C6231" s="24" t="s">
        <v>127</v>
      </c>
      <c r="D6231" s="24" t="s">
        <v>170</v>
      </c>
      <c r="E6231" s="24" t="s">
        <v>1488</v>
      </c>
      <c r="F6231" cm="1">
        <f t="array" ref="F6231">_xlfn.SWITCH($E6231,"Forecast",IFERROR(SUMIFS(INDEX('Forecast Input'!$A:$BO,,MATCH(TEXT($A6231,"0"),'Forecast Input'!$1:$1,0)),'Forecast Input'!$A:$A,Master!C6231,'Forecast Input'!$D:$D,Master!D6231),0),"Actual",SUMIFS('CMO Input'!$Q:$Q,'CMO Input'!$E:$E,Master!$A6231,'CMO Input'!$C:$C,Master!$C6231,'CMO Input'!$AJ:$AJ,Master!$D6231,'CMO Input'!$AU:$AU,Master!$F6227),"")</f>
        <v>0</v>
      </c>
    </row>
    <row r="6232" spans="1:6" x14ac:dyDescent="0.25">
      <c r="A6232" s="24">
        <v>30</v>
      </c>
      <c r="B6232" s="25">
        <v>44470</v>
      </c>
      <c r="C6232" s="24" t="s">
        <v>127</v>
      </c>
      <c r="D6232" s="24" t="s">
        <v>170</v>
      </c>
      <c r="E6232" s="24" t="s">
        <v>1487</v>
      </c>
      <c r="F6232" cm="1">
        <f t="array" ref="F6232">_xlfn.SWITCH($E6232,"Forecast",IFERROR(SUMIFS(INDEX('Forecast Input'!$A:$BO,,MATCH(TEXT($A6232,"0"),'Forecast Input'!$1:$1,0)),'Forecast Input'!$A:$A,Master!C6232,'Forecast Input'!$D:$D,Master!D6232),0),"Actual",SUMIFS('CMO Input'!$Q:$Q,'CMO Input'!$E:$E,Master!$A6232,'CMO Input'!$C:$C,Master!$C6232,'CMO Input'!$AJ:$AJ,Master!$D6232,'CMO Input'!$AU:$AU,Master!$F6228),"")</f>
        <v>0</v>
      </c>
    </row>
    <row r="6233" spans="1:6" x14ac:dyDescent="0.25">
      <c r="A6233" s="24">
        <v>30</v>
      </c>
      <c r="B6233" s="25">
        <v>44470</v>
      </c>
      <c r="C6233" s="24" t="s">
        <v>127</v>
      </c>
      <c r="D6233" s="24" t="s">
        <v>436</v>
      </c>
      <c r="E6233" s="24" t="s">
        <v>1489</v>
      </c>
      <c r="F6233" t="str" cm="1">
        <f t="array" ref="F6233">_xlfn.SWITCH($E6233,"Forecast",IFERROR(SUMIFS(INDEX('Forecast Input'!$A:$BO,,MATCH(TEXT($A6233,"0"),'Forecast Input'!$1:$1,0)),'Forecast Input'!$A:$A,Master!C6233,'Forecast Input'!$D:$D,Master!D6233),0),"Actual",SUMIFS('CMO Input'!$Q:$Q,'CMO Input'!$E:$E,Master!$A6233,'CMO Input'!$C:$C,Master!$C6233,'CMO Input'!$AJ:$AJ,Master!$D6233,'CMO Input'!$AU:$AU,Master!$F6229),"")</f>
        <v/>
      </c>
    </row>
    <row r="6234" spans="1:6" x14ac:dyDescent="0.25">
      <c r="A6234" s="24">
        <v>30</v>
      </c>
      <c r="B6234" s="25">
        <v>44470</v>
      </c>
      <c r="C6234" s="24" t="s">
        <v>127</v>
      </c>
      <c r="D6234" s="24" t="s">
        <v>436</v>
      </c>
      <c r="E6234" s="24" t="s">
        <v>1488</v>
      </c>
      <c r="F6234" cm="1">
        <f t="array" ref="F6234">_xlfn.SWITCH($E6234,"Forecast",IFERROR(SUMIFS(INDEX('Forecast Input'!$A:$BO,,MATCH(TEXT($A6234,"0"),'Forecast Input'!$1:$1,0)),'Forecast Input'!$A:$A,Master!C6234,'Forecast Input'!$D:$D,Master!D6234),0),"Actual",SUMIFS('CMO Input'!$Q:$Q,'CMO Input'!$E:$E,Master!$A6234,'CMO Input'!$C:$C,Master!$C6234,'CMO Input'!$AJ:$AJ,Master!$D6234,'CMO Input'!$AU:$AU,Master!$F6230),"")</f>
        <v>0</v>
      </c>
    </row>
    <row r="6235" spans="1:6" x14ac:dyDescent="0.25">
      <c r="A6235" s="24">
        <v>30</v>
      </c>
      <c r="B6235" s="25">
        <v>44470</v>
      </c>
      <c r="C6235" s="24" t="s">
        <v>127</v>
      </c>
      <c r="D6235" s="24" t="s">
        <v>436</v>
      </c>
      <c r="E6235" s="24" t="s">
        <v>1487</v>
      </c>
      <c r="F6235" cm="1">
        <f t="array" ref="F6235">_xlfn.SWITCH($E6235,"Forecast",IFERROR(SUMIFS(INDEX('Forecast Input'!$A:$BO,,MATCH(TEXT($A6235,"0"),'Forecast Input'!$1:$1,0)),'Forecast Input'!$A:$A,Master!C6235,'Forecast Input'!$D:$D,Master!D6235),0),"Actual",SUMIFS('CMO Input'!$Q:$Q,'CMO Input'!$E:$E,Master!$A6235,'CMO Input'!$C:$C,Master!$C6235,'CMO Input'!$AJ:$AJ,Master!$D6235,'CMO Input'!$AU:$AU,Master!$F6231),"")</f>
        <v>0</v>
      </c>
    </row>
    <row r="6236" spans="1:6" x14ac:dyDescent="0.25">
      <c r="A6236" s="24">
        <v>30</v>
      </c>
      <c r="B6236" s="25">
        <v>44470</v>
      </c>
      <c r="C6236" s="24" t="s">
        <v>127</v>
      </c>
      <c r="D6236" s="24" t="s">
        <v>1469</v>
      </c>
      <c r="E6236" s="24" t="s">
        <v>1489</v>
      </c>
      <c r="F6236" t="str" cm="1">
        <f t="array" ref="F6236">_xlfn.SWITCH($E6236,"Forecast",IFERROR(SUMIFS(INDEX('Forecast Input'!$A:$BO,,MATCH(TEXT($A6236,"0"),'Forecast Input'!$1:$1,0)),'Forecast Input'!$A:$A,Master!C6236,'Forecast Input'!$D:$D,Master!D6236),0),"Actual",SUMIFS('CMO Input'!$Q:$Q,'CMO Input'!$E:$E,Master!$A6236,'CMO Input'!$C:$C,Master!$C6236,'CMO Input'!$AJ:$AJ,Master!$D6236,'CMO Input'!$AU:$AU,Master!$F6232),"")</f>
        <v/>
      </c>
    </row>
    <row r="6237" spans="1:6" x14ac:dyDescent="0.25">
      <c r="A6237" s="24">
        <v>30</v>
      </c>
      <c r="B6237" s="25">
        <v>44470</v>
      </c>
      <c r="C6237" s="24" t="s">
        <v>127</v>
      </c>
      <c r="D6237" s="24" t="s">
        <v>1469</v>
      </c>
      <c r="E6237" s="24" t="s">
        <v>1488</v>
      </c>
      <c r="F6237" cm="1">
        <f t="array" ref="F6237">_xlfn.SWITCH($E6237,"Forecast",IFERROR(SUMIFS(INDEX('Forecast Input'!$A:$BO,,MATCH(TEXT($A6237,"0"),'Forecast Input'!$1:$1,0)),'Forecast Input'!$A:$A,Master!C6237,'Forecast Input'!$D:$D,Master!D6237),0),"Actual",SUMIFS('CMO Input'!$Q:$Q,'CMO Input'!$E:$E,Master!$A6237,'CMO Input'!$C:$C,Master!$C6237,'CMO Input'!$AJ:$AJ,Master!$D6237,'CMO Input'!$AU:$AU,Master!$F6233),"")</f>
        <v>0</v>
      </c>
    </row>
    <row r="6238" spans="1:6" x14ac:dyDescent="0.25">
      <c r="A6238" s="24">
        <v>30</v>
      </c>
      <c r="B6238" s="25">
        <v>44470</v>
      </c>
      <c r="C6238" s="24" t="s">
        <v>127</v>
      </c>
      <c r="D6238" s="24" t="s">
        <v>1469</v>
      </c>
      <c r="E6238" s="24" t="s">
        <v>1487</v>
      </c>
      <c r="F6238" cm="1">
        <f t="array" ref="F6238">_xlfn.SWITCH($E6238,"Forecast",IFERROR(SUMIFS(INDEX('Forecast Input'!$A:$BO,,MATCH(TEXT($A6238,"0"),'Forecast Input'!$1:$1,0)),'Forecast Input'!$A:$A,Master!C6238,'Forecast Input'!$D:$D,Master!D6238),0),"Actual",SUMIFS('CMO Input'!$Q:$Q,'CMO Input'!$E:$E,Master!$A6238,'CMO Input'!$C:$C,Master!$C6238,'CMO Input'!$AJ:$AJ,Master!$D6238,'CMO Input'!$AU:$AU,Master!$F6234),"")</f>
        <v>0</v>
      </c>
    </row>
    <row r="6239" spans="1:6" x14ac:dyDescent="0.25">
      <c r="A6239" s="24">
        <v>30</v>
      </c>
      <c r="B6239" s="25">
        <v>44470</v>
      </c>
      <c r="C6239" s="24" t="s">
        <v>44</v>
      </c>
      <c r="D6239" s="24" t="s">
        <v>10</v>
      </c>
      <c r="E6239" s="24" t="s">
        <v>1489</v>
      </c>
      <c r="F6239" t="str" cm="1">
        <f t="array" ref="F6239">_xlfn.SWITCH($E6239,"Forecast",IFERROR(SUMIFS(INDEX('Forecast Input'!$A:$BO,,MATCH(TEXT($A6239,"0"),'Forecast Input'!$1:$1,0)),'Forecast Input'!$A:$A,Master!C6239,'Forecast Input'!$D:$D,Master!D6239),0),"Actual",SUMIFS('CMO Input'!$Q:$Q,'CMO Input'!$E:$E,Master!$A6239,'CMO Input'!$C:$C,Master!$C6239,'CMO Input'!$AJ:$AJ,Master!$D6239,'CMO Input'!$AU:$AU,Master!$F6235),"")</f>
        <v/>
      </c>
    </row>
    <row r="6240" spans="1:6" x14ac:dyDescent="0.25">
      <c r="A6240" s="24">
        <v>30</v>
      </c>
      <c r="B6240" s="25">
        <v>44470</v>
      </c>
      <c r="C6240" s="24" t="s">
        <v>44</v>
      </c>
      <c r="D6240" s="24" t="s">
        <v>10</v>
      </c>
      <c r="E6240" s="24" t="s">
        <v>1488</v>
      </c>
      <c r="F6240" cm="1">
        <f t="array" ref="F6240">_xlfn.SWITCH($E6240,"Forecast",IFERROR(SUMIFS(INDEX('Forecast Input'!$A:$BO,,MATCH(TEXT($A6240,"0"),'Forecast Input'!$1:$1,0)),'Forecast Input'!$A:$A,Master!C6240,'Forecast Input'!$D:$D,Master!D6240),0),"Actual",SUMIFS('CMO Input'!$Q:$Q,'CMO Input'!$E:$E,Master!$A6240,'CMO Input'!$C:$C,Master!$C6240,'CMO Input'!$AJ:$AJ,Master!$D6240,'CMO Input'!$AU:$AU,Master!$F6236),"")</f>
        <v>0</v>
      </c>
    </row>
    <row r="6241" spans="1:6" x14ac:dyDescent="0.25">
      <c r="A6241" s="24">
        <v>30</v>
      </c>
      <c r="B6241" s="25">
        <v>44470</v>
      </c>
      <c r="C6241" s="24" t="s">
        <v>44</v>
      </c>
      <c r="D6241" s="24" t="s">
        <v>10</v>
      </c>
      <c r="E6241" s="24" t="s">
        <v>1487</v>
      </c>
      <c r="F6241" cm="1">
        <f t="array" ref="F6241">_xlfn.SWITCH($E6241,"Forecast",IFERROR(SUMIFS(INDEX('Forecast Input'!$A:$BO,,MATCH(TEXT($A6241,"0"),'Forecast Input'!$1:$1,0)),'Forecast Input'!$A:$A,Master!C6241,'Forecast Input'!$D:$D,Master!D6241),0),"Actual",SUMIFS('CMO Input'!$Q:$Q,'CMO Input'!$E:$E,Master!$A6241,'CMO Input'!$C:$C,Master!$C6241,'CMO Input'!$AJ:$AJ,Master!$D6241,'CMO Input'!$AU:$AU,Master!$F6237),"")</f>
        <v>0</v>
      </c>
    </row>
    <row r="6242" spans="1:6" x14ac:dyDescent="0.25">
      <c r="A6242" s="24">
        <v>30</v>
      </c>
      <c r="B6242" s="25">
        <v>44470</v>
      </c>
      <c r="C6242" s="24" t="s">
        <v>44</v>
      </c>
      <c r="D6242" s="24" t="s">
        <v>61</v>
      </c>
      <c r="E6242" s="24" t="s">
        <v>1489</v>
      </c>
      <c r="F6242" t="str" cm="1">
        <f t="array" ref="F6242">_xlfn.SWITCH($E6242,"Forecast",IFERROR(SUMIFS(INDEX('Forecast Input'!$A:$BO,,MATCH(TEXT($A6242,"0"),'Forecast Input'!$1:$1,0)),'Forecast Input'!$A:$A,Master!C6242,'Forecast Input'!$D:$D,Master!D6242),0),"Actual",SUMIFS('CMO Input'!$Q:$Q,'CMO Input'!$E:$E,Master!$A6242,'CMO Input'!$C:$C,Master!$C6242,'CMO Input'!$AJ:$AJ,Master!$D6242,'CMO Input'!$AU:$AU,Master!$F6238),"")</f>
        <v/>
      </c>
    </row>
    <row r="6243" spans="1:6" x14ac:dyDescent="0.25">
      <c r="A6243" s="24">
        <v>30</v>
      </c>
      <c r="B6243" s="25">
        <v>44470</v>
      </c>
      <c r="C6243" s="24" t="s">
        <v>44</v>
      </c>
      <c r="D6243" s="24" t="s">
        <v>61</v>
      </c>
      <c r="E6243" s="24" t="s">
        <v>1488</v>
      </c>
      <c r="F6243" cm="1">
        <f t="array" ref="F6243">_xlfn.SWITCH($E6243,"Forecast",IFERROR(SUMIFS(INDEX('Forecast Input'!$A:$BO,,MATCH(TEXT($A6243,"0"),'Forecast Input'!$1:$1,0)),'Forecast Input'!$A:$A,Master!C6243,'Forecast Input'!$D:$D,Master!D6243),0),"Actual",SUMIFS('CMO Input'!$Q:$Q,'CMO Input'!$E:$E,Master!$A6243,'CMO Input'!$C:$C,Master!$C6243,'CMO Input'!$AJ:$AJ,Master!$D6243,'CMO Input'!$AU:$AU,Master!$F6239),"")</f>
        <v>0</v>
      </c>
    </row>
    <row r="6244" spans="1:6" x14ac:dyDescent="0.25">
      <c r="A6244" s="24">
        <v>30</v>
      </c>
      <c r="B6244" s="25">
        <v>44470</v>
      </c>
      <c r="C6244" s="24" t="s">
        <v>44</v>
      </c>
      <c r="D6244" s="24" t="s">
        <v>61</v>
      </c>
      <c r="E6244" s="24" t="s">
        <v>1487</v>
      </c>
      <c r="F6244" cm="1">
        <f t="array" ref="F6244">_xlfn.SWITCH($E6244,"Forecast",IFERROR(SUMIFS(INDEX('Forecast Input'!$A:$BO,,MATCH(TEXT($A6244,"0"),'Forecast Input'!$1:$1,0)),'Forecast Input'!$A:$A,Master!C6244,'Forecast Input'!$D:$D,Master!D6244),0),"Actual",SUMIFS('CMO Input'!$Q:$Q,'CMO Input'!$E:$E,Master!$A6244,'CMO Input'!$C:$C,Master!$C6244,'CMO Input'!$AJ:$AJ,Master!$D6244,'CMO Input'!$AU:$AU,Master!$F6240),"")</f>
        <v>0</v>
      </c>
    </row>
    <row r="6245" spans="1:6" x14ac:dyDescent="0.25">
      <c r="A6245" s="24">
        <v>30</v>
      </c>
      <c r="B6245" s="25">
        <v>44470</v>
      </c>
      <c r="C6245" s="24" t="s">
        <v>44</v>
      </c>
      <c r="D6245" s="24" t="s">
        <v>103</v>
      </c>
      <c r="E6245" s="24" t="s">
        <v>1489</v>
      </c>
      <c r="F6245" t="str" cm="1">
        <f t="array" ref="F6245">_xlfn.SWITCH($E6245,"Forecast",IFERROR(SUMIFS(INDEX('Forecast Input'!$A:$BO,,MATCH(TEXT($A6245,"0"),'Forecast Input'!$1:$1,0)),'Forecast Input'!$A:$A,Master!C6245,'Forecast Input'!$D:$D,Master!D6245),0),"Actual",SUMIFS('CMO Input'!$Q:$Q,'CMO Input'!$E:$E,Master!$A6245,'CMO Input'!$C:$C,Master!$C6245,'CMO Input'!$AJ:$AJ,Master!$D6245,'CMO Input'!$AU:$AU,Master!$F6241),"")</f>
        <v/>
      </c>
    </row>
    <row r="6246" spans="1:6" x14ac:dyDescent="0.25">
      <c r="A6246" s="24">
        <v>30</v>
      </c>
      <c r="B6246" s="25">
        <v>44470</v>
      </c>
      <c r="C6246" s="24" t="s">
        <v>44</v>
      </c>
      <c r="D6246" s="24" t="s">
        <v>103</v>
      </c>
      <c r="E6246" s="24" t="s">
        <v>1488</v>
      </c>
      <c r="F6246" cm="1">
        <f t="array" ref="F6246">_xlfn.SWITCH($E6246,"Forecast",IFERROR(SUMIFS(INDEX('Forecast Input'!$A:$BO,,MATCH(TEXT($A6246,"0"),'Forecast Input'!$1:$1,0)),'Forecast Input'!$A:$A,Master!C6246,'Forecast Input'!$D:$D,Master!D6246),0),"Actual",SUMIFS('CMO Input'!$Q:$Q,'CMO Input'!$E:$E,Master!$A6246,'CMO Input'!$C:$C,Master!$C6246,'CMO Input'!$AJ:$AJ,Master!$D6246,'CMO Input'!$AU:$AU,Master!$F6242),"")</f>
        <v>0</v>
      </c>
    </row>
    <row r="6247" spans="1:6" x14ac:dyDescent="0.25">
      <c r="A6247" s="24">
        <v>30</v>
      </c>
      <c r="B6247" s="25">
        <v>44470</v>
      </c>
      <c r="C6247" s="24" t="s">
        <v>44</v>
      </c>
      <c r="D6247" s="24" t="s">
        <v>103</v>
      </c>
      <c r="E6247" s="24" t="s">
        <v>1487</v>
      </c>
      <c r="F6247" cm="1">
        <f t="array" ref="F6247">_xlfn.SWITCH($E6247,"Forecast",IFERROR(SUMIFS(INDEX('Forecast Input'!$A:$BO,,MATCH(TEXT($A6247,"0"),'Forecast Input'!$1:$1,0)),'Forecast Input'!$A:$A,Master!C6247,'Forecast Input'!$D:$D,Master!D6247),0),"Actual",SUMIFS('CMO Input'!$Q:$Q,'CMO Input'!$E:$E,Master!$A6247,'CMO Input'!$C:$C,Master!$C6247,'CMO Input'!$AJ:$AJ,Master!$D6247,'CMO Input'!$AU:$AU,Master!$F6243),"")</f>
        <v>0</v>
      </c>
    </row>
    <row r="6248" spans="1:6" x14ac:dyDescent="0.25">
      <c r="A6248" s="24">
        <v>30</v>
      </c>
      <c r="B6248" s="25">
        <v>44470</v>
      </c>
      <c r="C6248" s="24" t="s">
        <v>44</v>
      </c>
      <c r="D6248" s="24" t="s">
        <v>146</v>
      </c>
      <c r="E6248" s="24" t="s">
        <v>1489</v>
      </c>
      <c r="F6248" t="str" cm="1">
        <f t="array" ref="F6248">_xlfn.SWITCH($E6248,"Forecast",IFERROR(SUMIFS(INDEX('Forecast Input'!$A:$BO,,MATCH(TEXT($A6248,"0"),'Forecast Input'!$1:$1,0)),'Forecast Input'!$A:$A,Master!C6248,'Forecast Input'!$D:$D,Master!D6248),0),"Actual",SUMIFS('CMO Input'!$Q:$Q,'CMO Input'!$E:$E,Master!$A6248,'CMO Input'!$C:$C,Master!$C6248,'CMO Input'!$AJ:$AJ,Master!$D6248,'CMO Input'!$AU:$AU,Master!$F6244),"")</f>
        <v/>
      </c>
    </row>
    <row r="6249" spans="1:6" x14ac:dyDescent="0.25">
      <c r="A6249" s="24">
        <v>30</v>
      </c>
      <c r="B6249" s="25">
        <v>44470</v>
      </c>
      <c r="C6249" s="24" t="s">
        <v>44</v>
      </c>
      <c r="D6249" s="24" t="s">
        <v>146</v>
      </c>
      <c r="E6249" s="24" t="s">
        <v>1488</v>
      </c>
      <c r="F6249" cm="1">
        <f t="array" ref="F6249">_xlfn.SWITCH($E6249,"Forecast",IFERROR(SUMIFS(INDEX('Forecast Input'!$A:$BO,,MATCH(TEXT($A6249,"0"),'Forecast Input'!$1:$1,0)),'Forecast Input'!$A:$A,Master!C6249,'Forecast Input'!$D:$D,Master!D6249),0),"Actual",SUMIFS('CMO Input'!$Q:$Q,'CMO Input'!$E:$E,Master!$A6249,'CMO Input'!$C:$C,Master!$C6249,'CMO Input'!$AJ:$AJ,Master!$D6249,'CMO Input'!$AU:$AU,Master!$F6245),"")</f>
        <v>0</v>
      </c>
    </row>
    <row r="6250" spans="1:6" x14ac:dyDescent="0.25">
      <c r="A6250" s="24">
        <v>30</v>
      </c>
      <c r="B6250" s="25">
        <v>44470</v>
      </c>
      <c r="C6250" s="24" t="s">
        <v>44</v>
      </c>
      <c r="D6250" s="24" t="s">
        <v>146</v>
      </c>
      <c r="E6250" s="24" t="s">
        <v>1487</v>
      </c>
      <c r="F6250" cm="1">
        <f t="array" ref="F6250">_xlfn.SWITCH($E6250,"Forecast",IFERROR(SUMIFS(INDEX('Forecast Input'!$A:$BO,,MATCH(TEXT($A6250,"0"),'Forecast Input'!$1:$1,0)),'Forecast Input'!$A:$A,Master!C6250,'Forecast Input'!$D:$D,Master!D6250),0),"Actual",SUMIFS('CMO Input'!$Q:$Q,'CMO Input'!$E:$E,Master!$A6250,'CMO Input'!$C:$C,Master!$C6250,'CMO Input'!$AJ:$AJ,Master!$D6250,'CMO Input'!$AU:$AU,Master!$F6246),"")</f>
        <v>0</v>
      </c>
    </row>
    <row r="6251" spans="1:6" x14ac:dyDescent="0.25">
      <c r="A6251" s="24">
        <v>30</v>
      </c>
      <c r="B6251" s="25">
        <v>44470</v>
      </c>
      <c r="C6251" s="24" t="s">
        <v>44</v>
      </c>
      <c r="D6251" s="24" t="s">
        <v>166</v>
      </c>
      <c r="E6251" s="24" t="s">
        <v>1489</v>
      </c>
      <c r="F6251" t="str" cm="1">
        <f t="array" ref="F6251">_xlfn.SWITCH($E6251,"Forecast",IFERROR(SUMIFS(INDEX('Forecast Input'!$A:$BO,,MATCH(TEXT($A6251,"0"),'Forecast Input'!$1:$1,0)),'Forecast Input'!$A:$A,Master!C6251,'Forecast Input'!$D:$D,Master!D6251),0),"Actual",SUMIFS('CMO Input'!$Q:$Q,'CMO Input'!$E:$E,Master!$A6251,'CMO Input'!$C:$C,Master!$C6251,'CMO Input'!$AJ:$AJ,Master!$D6251,'CMO Input'!$AU:$AU,Master!$F6247),"")</f>
        <v/>
      </c>
    </row>
    <row r="6252" spans="1:6" x14ac:dyDescent="0.25">
      <c r="A6252" s="24">
        <v>30</v>
      </c>
      <c r="B6252" s="25">
        <v>44470</v>
      </c>
      <c r="C6252" s="24" t="s">
        <v>44</v>
      </c>
      <c r="D6252" s="24" t="s">
        <v>166</v>
      </c>
      <c r="E6252" s="24" t="s">
        <v>1488</v>
      </c>
      <c r="F6252" cm="1">
        <f t="array" ref="F6252">_xlfn.SWITCH($E6252,"Forecast",IFERROR(SUMIFS(INDEX('Forecast Input'!$A:$BO,,MATCH(TEXT($A6252,"0"),'Forecast Input'!$1:$1,0)),'Forecast Input'!$A:$A,Master!C6252,'Forecast Input'!$D:$D,Master!D6252),0),"Actual",SUMIFS('CMO Input'!$Q:$Q,'CMO Input'!$E:$E,Master!$A6252,'CMO Input'!$C:$C,Master!$C6252,'CMO Input'!$AJ:$AJ,Master!$D6252,'CMO Input'!$AU:$AU,Master!$F6248),"")</f>
        <v>0</v>
      </c>
    </row>
    <row r="6253" spans="1:6" x14ac:dyDescent="0.25">
      <c r="A6253" s="24">
        <v>30</v>
      </c>
      <c r="B6253" s="25">
        <v>44470</v>
      </c>
      <c r="C6253" s="24" t="s">
        <v>44</v>
      </c>
      <c r="D6253" s="24" t="s">
        <v>166</v>
      </c>
      <c r="E6253" s="24" t="s">
        <v>1487</v>
      </c>
      <c r="F6253" cm="1">
        <f t="array" ref="F6253">_xlfn.SWITCH($E6253,"Forecast",IFERROR(SUMIFS(INDEX('Forecast Input'!$A:$BO,,MATCH(TEXT($A6253,"0"),'Forecast Input'!$1:$1,0)),'Forecast Input'!$A:$A,Master!C6253,'Forecast Input'!$D:$D,Master!D6253),0),"Actual",SUMIFS('CMO Input'!$Q:$Q,'CMO Input'!$E:$E,Master!$A6253,'CMO Input'!$C:$C,Master!$C6253,'CMO Input'!$AJ:$AJ,Master!$D6253,'CMO Input'!$AU:$AU,Master!$F6249),"")</f>
        <v>0</v>
      </c>
    </row>
    <row r="6254" spans="1:6" x14ac:dyDescent="0.25">
      <c r="A6254" s="24">
        <v>30</v>
      </c>
      <c r="B6254" s="25">
        <v>44470</v>
      </c>
      <c r="C6254" s="24" t="s">
        <v>44</v>
      </c>
      <c r="D6254" s="24" t="s">
        <v>170</v>
      </c>
      <c r="E6254" s="24" t="s">
        <v>1489</v>
      </c>
      <c r="F6254" t="str" cm="1">
        <f t="array" ref="F6254">_xlfn.SWITCH($E6254,"Forecast",IFERROR(SUMIFS(INDEX('Forecast Input'!$A:$BO,,MATCH(TEXT($A6254,"0"),'Forecast Input'!$1:$1,0)),'Forecast Input'!$A:$A,Master!C6254,'Forecast Input'!$D:$D,Master!D6254),0),"Actual",SUMIFS('CMO Input'!$Q:$Q,'CMO Input'!$E:$E,Master!$A6254,'CMO Input'!$C:$C,Master!$C6254,'CMO Input'!$AJ:$AJ,Master!$D6254,'CMO Input'!$AU:$AU,Master!$F6250),"")</f>
        <v/>
      </c>
    </row>
    <row r="6255" spans="1:6" x14ac:dyDescent="0.25">
      <c r="A6255" s="24">
        <v>30</v>
      </c>
      <c r="B6255" s="25">
        <v>44470</v>
      </c>
      <c r="C6255" s="24" t="s">
        <v>44</v>
      </c>
      <c r="D6255" s="24" t="s">
        <v>170</v>
      </c>
      <c r="E6255" s="24" t="s">
        <v>1488</v>
      </c>
      <c r="F6255" cm="1">
        <f t="array" ref="F6255">_xlfn.SWITCH($E6255,"Forecast",IFERROR(SUMIFS(INDEX('Forecast Input'!$A:$BO,,MATCH(TEXT($A6255,"0"),'Forecast Input'!$1:$1,0)),'Forecast Input'!$A:$A,Master!C6255,'Forecast Input'!$D:$D,Master!D6255),0),"Actual",SUMIFS('CMO Input'!$Q:$Q,'CMO Input'!$E:$E,Master!$A6255,'CMO Input'!$C:$C,Master!$C6255,'CMO Input'!$AJ:$AJ,Master!$D6255,'CMO Input'!$AU:$AU,Master!$F6251),"")</f>
        <v>0</v>
      </c>
    </row>
    <row r="6256" spans="1:6" x14ac:dyDescent="0.25">
      <c r="A6256" s="24">
        <v>30</v>
      </c>
      <c r="B6256" s="25">
        <v>44470</v>
      </c>
      <c r="C6256" s="24" t="s">
        <v>44</v>
      </c>
      <c r="D6256" s="24" t="s">
        <v>170</v>
      </c>
      <c r="E6256" s="24" t="s">
        <v>1487</v>
      </c>
      <c r="F6256" cm="1">
        <f t="array" ref="F6256">_xlfn.SWITCH($E6256,"Forecast",IFERROR(SUMIFS(INDEX('Forecast Input'!$A:$BO,,MATCH(TEXT($A6256,"0"),'Forecast Input'!$1:$1,0)),'Forecast Input'!$A:$A,Master!C6256,'Forecast Input'!$D:$D,Master!D6256),0),"Actual",SUMIFS('CMO Input'!$Q:$Q,'CMO Input'!$E:$E,Master!$A6256,'CMO Input'!$C:$C,Master!$C6256,'CMO Input'!$AJ:$AJ,Master!$D6256,'CMO Input'!$AU:$AU,Master!$F6252),"")</f>
        <v>0</v>
      </c>
    </row>
    <row r="6257" spans="1:6" x14ac:dyDescent="0.25">
      <c r="A6257" s="24">
        <v>30</v>
      </c>
      <c r="B6257" s="25">
        <v>44470</v>
      </c>
      <c r="C6257" s="24" t="s">
        <v>44</v>
      </c>
      <c r="D6257" s="24" t="s">
        <v>436</v>
      </c>
      <c r="E6257" s="24" t="s">
        <v>1489</v>
      </c>
      <c r="F6257" t="str" cm="1">
        <f t="array" ref="F6257">_xlfn.SWITCH($E6257,"Forecast",IFERROR(SUMIFS(INDEX('Forecast Input'!$A:$BO,,MATCH(TEXT($A6257,"0"),'Forecast Input'!$1:$1,0)),'Forecast Input'!$A:$A,Master!C6257,'Forecast Input'!$D:$D,Master!D6257),0),"Actual",SUMIFS('CMO Input'!$Q:$Q,'CMO Input'!$E:$E,Master!$A6257,'CMO Input'!$C:$C,Master!$C6257,'CMO Input'!$AJ:$AJ,Master!$D6257,'CMO Input'!$AU:$AU,Master!$F6253),"")</f>
        <v/>
      </c>
    </row>
    <row r="6258" spans="1:6" x14ac:dyDescent="0.25">
      <c r="A6258" s="24">
        <v>30</v>
      </c>
      <c r="B6258" s="25">
        <v>44470</v>
      </c>
      <c r="C6258" s="24" t="s">
        <v>44</v>
      </c>
      <c r="D6258" s="24" t="s">
        <v>436</v>
      </c>
      <c r="E6258" s="24" t="s">
        <v>1488</v>
      </c>
      <c r="F6258" cm="1">
        <f t="array" ref="F6258">_xlfn.SWITCH($E6258,"Forecast",IFERROR(SUMIFS(INDEX('Forecast Input'!$A:$BO,,MATCH(TEXT($A6258,"0"),'Forecast Input'!$1:$1,0)),'Forecast Input'!$A:$A,Master!C6258,'Forecast Input'!$D:$D,Master!D6258),0),"Actual",SUMIFS('CMO Input'!$Q:$Q,'CMO Input'!$E:$E,Master!$A6258,'CMO Input'!$C:$C,Master!$C6258,'CMO Input'!$AJ:$AJ,Master!$D6258,'CMO Input'!$AU:$AU,Master!$F6254),"")</f>
        <v>0</v>
      </c>
    </row>
    <row r="6259" spans="1:6" x14ac:dyDescent="0.25">
      <c r="A6259" s="24">
        <v>30</v>
      </c>
      <c r="B6259" s="25">
        <v>44470</v>
      </c>
      <c r="C6259" s="24" t="s">
        <v>44</v>
      </c>
      <c r="D6259" s="24" t="s">
        <v>436</v>
      </c>
      <c r="E6259" s="24" t="s">
        <v>1487</v>
      </c>
      <c r="F6259" cm="1">
        <f t="array" ref="F6259">_xlfn.SWITCH($E6259,"Forecast",IFERROR(SUMIFS(INDEX('Forecast Input'!$A:$BO,,MATCH(TEXT($A6259,"0"),'Forecast Input'!$1:$1,0)),'Forecast Input'!$A:$A,Master!C6259,'Forecast Input'!$D:$D,Master!D6259),0),"Actual",SUMIFS('CMO Input'!$Q:$Q,'CMO Input'!$E:$E,Master!$A6259,'CMO Input'!$C:$C,Master!$C6259,'CMO Input'!$AJ:$AJ,Master!$D6259,'CMO Input'!$AU:$AU,Master!$F6255),"")</f>
        <v>0</v>
      </c>
    </row>
    <row r="6260" spans="1:6" x14ac:dyDescent="0.25">
      <c r="A6260" s="24">
        <v>30</v>
      </c>
      <c r="B6260" s="25">
        <v>44470</v>
      </c>
      <c r="C6260" s="24" t="s">
        <v>44</v>
      </c>
      <c r="D6260" s="24" t="s">
        <v>1469</v>
      </c>
      <c r="E6260" s="24" t="s">
        <v>1489</v>
      </c>
      <c r="F6260" t="str" cm="1">
        <f t="array" ref="F6260">_xlfn.SWITCH($E6260,"Forecast",IFERROR(SUMIFS(INDEX('Forecast Input'!$A:$BO,,MATCH(TEXT($A6260,"0"),'Forecast Input'!$1:$1,0)),'Forecast Input'!$A:$A,Master!C6260,'Forecast Input'!$D:$D,Master!D6260),0),"Actual",SUMIFS('CMO Input'!$Q:$Q,'CMO Input'!$E:$E,Master!$A6260,'CMO Input'!$C:$C,Master!$C6260,'CMO Input'!$AJ:$AJ,Master!$D6260,'CMO Input'!$AU:$AU,Master!$F6256),"")</f>
        <v/>
      </c>
    </row>
    <row r="6261" spans="1:6" x14ac:dyDescent="0.25">
      <c r="A6261" s="24">
        <v>30</v>
      </c>
      <c r="B6261" s="25">
        <v>44470</v>
      </c>
      <c r="C6261" s="24" t="s">
        <v>44</v>
      </c>
      <c r="D6261" s="24" t="s">
        <v>1469</v>
      </c>
      <c r="E6261" s="24" t="s">
        <v>1488</v>
      </c>
      <c r="F6261" cm="1">
        <f t="array" ref="F6261">_xlfn.SWITCH($E6261,"Forecast",IFERROR(SUMIFS(INDEX('Forecast Input'!$A:$BO,,MATCH(TEXT($A6261,"0"),'Forecast Input'!$1:$1,0)),'Forecast Input'!$A:$A,Master!C6261,'Forecast Input'!$D:$D,Master!D6261),0),"Actual",SUMIFS('CMO Input'!$Q:$Q,'CMO Input'!$E:$E,Master!$A6261,'CMO Input'!$C:$C,Master!$C6261,'CMO Input'!$AJ:$AJ,Master!$D6261,'CMO Input'!$AU:$AU,Master!$F6257),"")</f>
        <v>0</v>
      </c>
    </row>
    <row r="6262" spans="1:6" x14ac:dyDescent="0.25">
      <c r="A6262" s="24">
        <v>30</v>
      </c>
      <c r="B6262" s="25">
        <v>44470</v>
      </c>
      <c r="C6262" s="24" t="s">
        <v>44</v>
      </c>
      <c r="D6262" s="24" t="s">
        <v>1469</v>
      </c>
      <c r="E6262" s="24" t="s">
        <v>1487</v>
      </c>
      <c r="F6262" cm="1">
        <f t="array" ref="F6262">_xlfn.SWITCH($E6262,"Forecast",IFERROR(SUMIFS(INDEX('Forecast Input'!$A:$BO,,MATCH(TEXT($A6262,"0"),'Forecast Input'!$1:$1,0)),'Forecast Input'!$A:$A,Master!C6262,'Forecast Input'!$D:$D,Master!D6262),0),"Actual",SUMIFS('CMO Input'!$Q:$Q,'CMO Input'!$E:$E,Master!$A6262,'CMO Input'!$C:$C,Master!$C6262,'CMO Input'!$AJ:$AJ,Master!$D6262,'CMO Input'!$AU:$AU,Master!$F6258),"")</f>
        <v>0</v>
      </c>
    </row>
    <row r="6263" spans="1:6" x14ac:dyDescent="0.25">
      <c r="A6263" s="24">
        <v>30</v>
      </c>
      <c r="B6263" s="25">
        <v>44470</v>
      </c>
      <c r="C6263" s="24" t="s">
        <v>780</v>
      </c>
      <c r="D6263" s="24" t="s">
        <v>1470</v>
      </c>
      <c r="E6263" s="24" t="s">
        <v>1489</v>
      </c>
      <c r="F6263" t="str" cm="1">
        <f t="array" ref="F6263">_xlfn.SWITCH($E6263,"Forecast",IFERROR(SUMIFS(INDEX('Forecast Input'!$A:$BO,,MATCH(TEXT($A6263,"0"),'Forecast Input'!$1:$1,0)),'Forecast Input'!$A:$A,Master!C6263,'Forecast Input'!$D:$D,Master!D6263),0),"Actual",SUMIFS('CMO Input'!$Q:$Q,'CMO Input'!$E:$E,Master!$A6263,'CMO Input'!$C:$C,Master!$C6263,'CMO Input'!$AJ:$AJ,Master!$D6263,'CMO Input'!$AU:$AU,Master!$F6259),"")</f>
        <v/>
      </c>
    </row>
    <row r="6264" spans="1:6" x14ac:dyDescent="0.25">
      <c r="A6264" s="24">
        <v>30</v>
      </c>
      <c r="B6264" s="25">
        <v>44470</v>
      </c>
      <c r="C6264" s="24" t="s">
        <v>780</v>
      </c>
      <c r="D6264" s="24" t="s">
        <v>1470</v>
      </c>
      <c r="E6264" s="24" t="s">
        <v>1488</v>
      </c>
      <c r="F6264" cm="1">
        <f t="array" ref="F6264">_xlfn.SWITCH($E6264,"Forecast",IFERROR(SUMIFS(INDEX('Forecast Input'!$A:$BO,,MATCH(TEXT($A6264,"0"),'Forecast Input'!$1:$1,0)),'Forecast Input'!$A:$A,Master!C6264,'Forecast Input'!$D:$D,Master!D6264),0),"Actual",SUMIFS('CMO Input'!$Q:$Q,'CMO Input'!$E:$E,Master!$A6264,'CMO Input'!$C:$C,Master!$C6264,'CMO Input'!$AJ:$AJ,Master!$D6264,'CMO Input'!$AU:$AU,Master!$F6260),"")</f>
        <v>192.5</v>
      </c>
    </row>
    <row r="6265" spans="1:6" x14ac:dyDescent="0.25">
      <c r="A6265" s="24">
        <v>30</v>
      </c>
      <c r="B6265" s="25">
        <v>44470</v>
      </c>
      <c r="C6265" s="24" t="s">
        <v>780</v>
      </c>
      <c r="D6265" s="24" t="s">
        <v>1470</v>
      </c>
      <c r="E6265" s="24" t="s">
        <v>1487</v>
      </c>
      <c r="F6265" cm="1">
        <f t="array" ref="F6265">_xlfn.SWITCH($E6265,"Forecast",IFERROR(SUMIFS(INDEX('Forecast Input'!$A:$BO,,MATCH(TEXT($A6265,"0"),'Forecast Input'!$1:$1,0)),'Forecast Input'!$A:$A,Master!C6265,'Forecast Input'!$D:$D,Master!D6265),0),"Actual",SUMIFS('CMO Input'!$Q:$Q,'CMO Input'!$E:$E,Master!$A6265,'CMO Input'!$C:$C,Master!$C6265,'CMO Input'!$AJ:$AJ,Master!$D6265,'CMO Input'!$AU:$AU,Master!$F6261),"")</f>
        <v>0</v>
      </c>
    </row>
    <row r="6266" spans="1:6" x14ac:dyDescent="0.25">
      <c r="A6266" s="24">
        <v>30</v>
      </c>
      <c r="B6266" s="25">
        <v>44470</v>
      </c>
      <c r="C6266" s="24" t="s">
        <v>989</v>
      </c>
      <c r="D6266" s="24" t="s">
        <v>1470</v>
      </c>
      <c r="E6266" s="24" t="s">
        <v>1489</v>
      </c>
      <c r="F6266" t="str" cm="1">
        <f t="array" ref="F6266">_xlfn.SWITCH($E6266,"Forecast",IFERROR(SUMIFS(INDEX('Forecast Input'!$A:$BO,,MATCH(TEXT($A6266,"0"),'Forecast Input'!$1:$1,0)),'Forecast Input'!$A:$A,Master!C6266,'Forecast Input'!$D:$D,Master!D6266),0),"Actual",SUMIFS('CMO Input'!$Q:$Q,'CMO Input'!$E:$E,Master!$A6266,'CMO Input'!$C:$C,Master!$C6266,'CMO Input'!$AJ:$AJ,Master!$D6266,'CMO Input'!$AU:$AU,Master!$F6262),"")</f>
        <v/>
      </c>
    </row>
    <row r="6267" spans="1:6" x14ac:dyDescent="0.25">
      <c r="A6267" s="24">
        <v>30</v>
      </c>
      <c r="B6267" s="25">
        <v>44470</v>
      </c>
      <c r="C6267" s="24" t="s">
        <v>989</v>
      </c>
      <c r="D6267" s="24" t="s">
        <v>1470</v>
      </c>
      <c r="E6267" s="24" t="s">
        <v>1488</v>
      </c>
      <c r="F6267" cm="1">
        <f t="array" ref="F6267">_xlfn.SWITCH($E6267,"Forecast",IFERROR(SUMIFS(INDEX('Forecast Input'!$A:$BO,,MATCH(TEXT($A6267,"0"),'Forecast Input'!$1:$1,0)),'Forecast Input'!$A:$A,Master!C6267,'Forecast Input'!$D:$D,Master!D6267),0),"Actual",SUMIFS('CMO Input'!$Q:$Q,'CMO Input'!$E:$E,Master!$A6267,'CMO Input'!$C:$C,Master!$C6267,'CMO Input'!$AJ:$AJ,Master!$D6267,'CMO Input'!$AU:$AU,Master!$F6263),"")</f>
        <v>0</v>
      </c>
    </row>
    <row r="6268" spans="1:6" x14ac:dyDescent="0.25">
      <c r="A6268" s="24">
        <v>30</v>
      </c>
      <c r="B6268" s="25">
        <v>44470</v>
      </c>
      <c r="C6268" s="24" t="s">
        <v>989</v>
      </c>
      <c r="D6268" s="24" t="s">
        <v>1470</v>
      </c>
      <c r="E6268" s="24" t="s">
        <v>1487</v>
      </c>
      <c r="F6268" cm="1">
        <f t="array" ref="F6268">_xlfn.SWITCH($E6268,"Forecast",IFERROR(SUMIFS(INDEX('Forecast Input'!$A:$BO,,MATCH(TEXT($A6268,"0"),'Forecast Input'!$1:$1,0)),'Forecast Input'!$A:$A,Master!C6268,'Forecast Input'!$D:$D,Master!D6268),0),"Actual",SUMIFS('CMO Input'!$Q:$Q,'CMO Input'!$E:$E,Master!$A6268,'CMO Input'!$C:$C,Master!$C6268,'CMO Input'!$AJ:$AJ,Master!$D6268,'CMO Input'!$AU:$AU,Master!$F6264),"")</f>
        <v>0</v>
      </c>
    </row>
    <row r="6269" spans="1:6" x14ac:dyDescent="0.25">
      <c r="A6269" s="24">
        <v>30</v>
      </c>
      <c r="B6269" s="25">
        <v>44470</v>
      </c>
      <c r="C6269" s="24" t="s">
        <v>181</v>
      </c>
      <c r="D6269" s="24" t="s">
        <v>1470</v>
      </c>
      <c r="E6269" s="24" t="s">
        <v>1489</v>
      </c>
      <c r="F6269" t="str" cm="1">
        <f t="array" ref="F6269">_xlfn.SWITCH($E6269,"Forecast",IFERROR(SUMIFS(INDEX('Forecast Input'!$A:$BO,,MATCH(TEXT($A6269,"0"),'Forecast Input'!$1:$1,0)),'Forecast Input'!$A:$A,Master!C6269,'Forecast Input'!$D:$D,Master!D6269),0),"Actual",SUMIFS('CMO Input'!$Q:$Q,'CMO Input'!$E:$E,Master!$A6269,'CMO Input'!$C:$C,Master!$C6269,'CMO Input'!$AJ:$AJ,Master!$D6269,'CMO Input'!$AU:$AU,Master!$F6265),"")</f>
        <v/>
      </c>
    </row>
    <row r="6270" spans="1:6" x14ac:dyDescent="0.25">
      <c r="A6270" s="24">
        <v>30</v>
      </c>
      <c r="B6270" s="25">
        <v>44470</v>
      </c>
      <c r="C6270" s="24" t="s">
        <v>181</v>
      </c>
      <c r="D6270" s="24" t="s">
        <v>1470</v>
      </c>
      <c r="E6270" s="24" t="s">
        <v>1488</v>
      </c>
      <c r="F6270" cm="1">
        <f t="array" ref="F6270">_xlfn.SWITCH($E6270,"Forecast",IFERROR(SUMIFS(INDEX('Forecast Input'!$A:$BO,,MATCH(TEXT($A6270,"0"),'Forecast Input'!$1:$1,0)),'Forecast Input'!$A:$A,Master!C6270,'Forecast Input'!$D:$D,Master!D6270),0),"Actual",SUMIFS('CMO Input'!$Q:$Q,'CMO Input'!$E:$E,Master!$A6270,'CMO Input'!$C:$C,Master!$C6270,'CMO Input'!$AJ:$AJ,Master!$D6270,'CMO Input'!$AU:$AU,Master!$F6266),"")</f>
        <v>0</v>
      </c>
    </row>
    <row r="6271" spans="1:6" x14ac:dyDescent="0.25">
      <c r="A6271" s="24">
        <v>30</v>
      </c>
      <c r="B6271" s="25">
        <v>44470</v>
      </c>
      <c r="C6271" s="24" t="s">
        <v>181</v>
      </c>
      <c r="D6271" s="24" t="s">
        <v>1470</v>
      </c>
      <c r="E6271" s="24" t="s">
        <v>1487</v>
      </c>
      <c r="F6271" cm="1">
        <f t="array" ref="F6271">_xlfn.SWITCH($E6271,"Forecast",IFERROR(SUMIFS(INDEX('Forecast Input'!$A:$BO,,MATCH(TEXT($A6271,"0"),'Forecast Input'!$1:$1,0)),'Forecast Input'!$A:$A,Master!C6271,'Forecast Input'!$D:$D,Master!D6271),0),"Actual",SUMIFS('CMO Input'!$Q:$Q,'CMO Input'!$E:$E,Master!$A6271,'CMO Input'!$C:$C,Master!$C6271,'CMO Input'!$AJ:$AJ,Master!$D6271,'CMO Input'!$AU:$AU,Master!$F6267),"")</f>
        <v>0</v>
      </c>
    </row>
    <row r="6272" spans="1:6" x14ac:dyDescent="0.25">
      <c r="A6272" s="24">
        <v>30</v>
      </c>
      <c r="B6272" s="25">
        <v>44470</v>
      </c>
      <c r="C6272" s="24" t="s">
        <v>424</v>
      </c>
      <c r="D6272" s="24" t="s">
        <v>1470</v>
      </c>
      <c r="E6272" s="24" t="s">
        <v>1489</v>
      </c>
      <c r="F6272" t="str" cm="1">
        <f t="array" ref="F6272">_xlfn.SWITCH($E6272,"Forecast",IFERROR(SUMIFS(INDEX('Forecast Input'!$A:$BO,,MATCH(TEXT($A6272,"0"),'Forecast Input'!$1:$1,0)),'Forecast Input'!$A:$A,Master!C6272,'Forecast Input'!$D:$D,Master!D6272),0),"Actual",SUMIFS('CMO Input'!$Q:$Q,'CMO Input'!$E:$E,Master!$A6272,'CMO Input'!$C:$C,Master!$C6272,'CMO Input'!$AJ:$AJ,Master!$D6272,'CMO Input'!$AU:$AU,Master!$F6268),"")</f>
        <v/>
      </c>
    </row>
    <row r="6273" spans="1:6" x14ac:dyDescent="0.25">
      <c r="A6273" s="24">
        <v>30</v>
      </c>
      <c r="B6273" s="25">
        <v>44470</v>
      </c>
      <c r="C6273" s="24" t="s">
        <v>424</v>
      </c>
      <c r="D6273" s="24" t="s">
        <v>1470</v>
      </c>
      <c r="E6273" s="24" t="s">
        <v>1488</v>
      </c>
      <c r="F6273" cm="1">
        <f t="array" ref="F6273">_xlfn.SWITCH($E6273,"Forecast",IFERROR(SUMIFS(INDEX('Forecast Input'!$A:$BO,,MATCH(TEXT($A6273,"0"),'Forecast Input'!$1:$1,0)),'Forecast Input'!$A:$A,Master!C6273,'Forecast Input'!$D:$D,Master!D6273),0),"Actual",SUMIFS('CMO Input'!$Q:$Q,'CMO Input'!$E:$E,Master!$A6273,'CMO Input'!$C:$C,Master!$C6273,'CMO Input'!$AJ:$AJ,Master!$D6273,'CMO Input'!$AU:$AU,Master!$F6269),"")</f>
        <v>0</v>
      </c>
    </row>
    <row r="6274" spans="1:6" x14ac:dyDescent="0.25">
      <c r="A6274" s="24">
        <v>30</v>
      </c>
      <c r="B6274" s="25">
        <v>44470</v>
      </c>
      <c r="C6274" s="24" t="s">
        <v>424</v>
      </c>
      <c r="D6274" s="24" t="s">
        <v>1470</v>
      </c>
      <c r="E6274" s="24" t="s">
        <v>1487</v>
      </c>
      <c r="F6274" cm="1">
        <f t="array" ref="F6274">_xlfn.SWITCH($E6274,"Forecast",IFERROR(SUMIFS(INDEX('Forecast Input'!$A:$BO,,MATCH(TEXT($A6274,"0"),'Forecast Input'!$1:$1,0)),'Forecast Input'!$A:$A,Master!C6274,'Forecast Input'!$D:$D,Master!D6274),0),"Actual",SUMIFS('CMO Input'!$Q:$Q,'CMO Input'!$E:$E,Master!$A6274,'CMO Input'!$C:$C,Master!$C6274,'CMO Input'!$AJ:$AJ,Master!$D6274,'CMO Input'!$AU:$AU,Master!$F6270),"")</f>
        <v>0</v>
      </c>
    </row>
    <row r="6275" spans="1:6" x14ac:dyDescent="0.25">
      <c r="A6275" s="24">
        <v>30</v>
      </c>
      <c r="B6275" s="25">
        <v>44470</v>
      </c>
      <c r="C6275" s="24" t="s">
        <v>141</v>
      </c>
      <c r="D6275" s="24" t="s">
        <v>1470</v>
      </c>
      <c r="E6275" s="24" t="s">
        <v>1489</v>
      </c>
      <c r="F6275" t="str" cm="1">
        <f t="array" ref="F6275">_xlfn.SWITCH($E6275,"Forecast",IFERROR(SUMIFS(INDEX('Forecast Input'!$A:$BO,,MATCH(TEXT($A6275,"0"),'Forecast Input'!$1:$1,0)),'Forecast Input'!$A:$A,Master!C6275,'Forecast Input'!$D:$D,Master!D6275),0),"Actual",SUMIFS('CMO Input'!$Q:$Q,'CMO Input'!$E:$E,Master!$A6275,'CMO Input'!$C:$C,Master!$C6275,'CMO Input'!$AJ:$AJ,Master!$D6275,'CMO Input'!$AU:$AU,Master!$F6271),"")</f>
        <v/>
      </c>
    </row>
    <row r="6276" spans="1:6" x14ac:dyDescent="0.25">
      <c r="A6276" s="24">
        <v>30</v>
      </c>
      <c r="B6276" s="25">
        <v>44470</v>
      </c>
      <c r="C6276" s="24" t="s">
        <v>141</v>
      </c>
      <c r="D6276" s="24" t="s">
        <v>1470</v>
      </c>
      <c r="E6276" s="24" t="s">
        <v>1488</v>
      </c>
      <c r="F6276" cm="1">
        <f t="array" ref="F6276">_xlfn.SWITCH($E6276,"Forecast",IFERROR(SUMIFS(INDEX('Forecast Input'!$A:$BO,,MATCH(TEXT($A6276,"0"),'Forecast Input'!$1:$1,0)),'Forecast Input'!$A:$A,Master!C6276,'Forecast Input'!$D:$D,Master!D6276),0),"Actual",SUMIFS('CMO Input'!$Q:$Q,'CMO Input'!$E:$E,Master!$A6276,'CMO Input'!$C:$C,Master!$C6276,'CMO Input'!$AJ:$AJ,Master!$D6276,'CMO Input'!$AU:$AU,Master!$F6272),"")</f>
        <v>0</v>
      </c>
    </row>
    <row r="6277" spans="1:6" x14ac:dyDescent="0.25">
      <c r="A6277" s="24">
        <v>30</v>
      </c>
      <c r="B6277" s="25">
        <v>44470</v>
      </c>
      <c r="C6277" s="24" t="s">
        <v>141</v>
      </c>
      <c r="D6277" s="24" t="s">
        <v>1470</v>
      </c>
      <c r="E6277" s="24" t="s">
        <v>1487</v>
      </c>
      <c r="F6277" cm="1">
        <f t="array" ref="F6277">_xlfn.SWITCH($E6277,"Forecast",IFERROR(SUMIFS(INDEX('Forecast Input'!$A:$BO,,MATCH(TEXT($A6277,"0"),'Forecast Input'!$1:$1,0)),'Forecast Input'!$A:$A,Master!C6277,'Forecast Input'!$D:$D,Master!D6277),0),"Actual",SUMIFS('CMO Input'!$Q:$Q,'CMO Input'!$E:$E,Master!$A6277,'CMO Input'!$C:$C,Master!$C6277,'CMO Input'!$AJ:$AJ,Master!$D6277,'CMO Input'!$AU:$AU,Master!$F6273),"")</f>
        <v>0</v>
      </c>
    </row>
    <row r="6278" spans="1:6" x14ac:dyDescent="0.25">
      <c r="A6278" s="24">
        <v>30</v>
      </c>
      <c r="B6278" s="25">
        <v>44470</v>
      </c>
      <c r="C6278" s="24" t="s">
        <v>127</v>
      </c>
      <c r="D6278" s="24" t="s">
        <v>1470</v>
      </c>
      <c r="E6278" s="24" t="s">
        <v>1489</v>
      </c>
      <c r="F6278" t="str" cm="1">
        <f t="array" ref="F6278">_xlfn.SWITCH($E6278,"Forecast",IFERROR(SUMIFS(INDEX('Forecast Input'!$A:$BO,,MATCH(TEXT($A6278,"0"),'Forecast Input'!$1:$1,0)),'Forecast Input'!$A:$A,Master!C6278,'Forecast Input'!$D:$D,Master!D6278),0),"Actual",SUMIFS('CMO Input'!$Q:$Q,'CMO Input'!$E:$E,Master!$A6278,'CMO Input'!$C:$C,Master!$C6278,'CMO Input'!$AJ:$AJ,Master!$D6278,'CMO Input'!$AU:$AU,Master!$F6274),"")</f>
        <v/>
      </c>
    </row>
    <row r="6279" spans="1:6" x14ac:dyDescent="0.25">
      <c r="A6279" s="24">
        <v>30</v>
      </c>
      <c r="B6279" s="25">
        <v>44470</v>
      </c>
      <c r="C6279" s="24" t="s">
        <v>127</v>
      </c>
      <c r="D6279" s="24" t="s">
        <v>1470</v>
      </c>
      <c r="E6279" s="24" t="s">
        <v>1488</v>
      </c>
      <c r="F6279" cm="1">
        <f t="array" ref="F6279">_xlfn.SWITCH($E6279,"Forecast",IFERROR(SUMIFS(INDEX('Forecast Input'!$A:$BO,,MATCH(TEXT($A6279,"0"),'Forecast Input'!$1:$1,0)),'Forecast Input'!$A:$A,Master!C6279,'Forecast Input'!$D:$D,Master!D6279),0),"Actual",SUMIFS('CMO Input'!$Q:$Q,'CMO Input'!$E:$E,Master!$A6279,'CMO Input'!$C:$C,Master!$C6279,'CMO Input'!$AJ:$AJ,Master!$D6279,'CMO Input'!$AU:$AU,Master!$F6275),"")</f>
        <v>0</v>
      </c>
    </row>
    <row r="6280" spans="1:6" x14ac:dyDescent="0.25">
      <c r="A6280" s="24">
        <v>30</v>
      </c>
      <c r="B6280" s="25">
        <v>44470</v>
      </c>
      <c r="C6280" s="24" t="s">
        <v>127</v>
      </c>
      <c r="D6280" s="24" t="s">
        <v>1470</v>
      </c>
      <c r="E6280" s="24" t="s">
        <v>1487</v>
      </c>
      <c r="F6280" cm="1">
        <f t="array" ref="F6280">_xlfn.SWITCH($E6280,"Forecast",IFERROR(SUMIFS(INDEX('Forecast Input'!$A:$BO,,MATCH(TEXT($A6280,"0"),'Forecast Input'!$1:$1,0)),'Forecast Input'!$A:$A,Master!C6280,'Forecast Input'!$D:$D,Master!D6280),0),"Actual",SUMIFS('CMO Input'!$Q:$Q,'CMO Input'!$E:$E,Master!$A6280,'CMO Input'!$C:$C,Master!$C6280,'CMO Input'!$AJ:$AJ,Master!$D6280,'CMO Input'!$AU:$AU,Master!$F6276),"")</f>
        <v>0</v>
      </c>
    </row>
    <row r="6281" spans="1:6" x14ac:dyDescent="0.25">
      <c r="A6281" s="24">
        <v>30</v>
      </c>
      <c r="B6281" s="25">
        <v>44470</v>
      </c>
      <c r="C6281" s="24" t="s">
        <v>44</v>
      </c>
      <c r="D6281" s="24" t="s">
        <v>1470</v>
      </c>
      <c r="E6281" s="24" t="s">
        <v>1489</v>
      </c>
      <c r="F6281" t="str" cm="1">
        <f t="array" ref="F6281">_xlfn.SWITCH($E6281,"Forecast",IFERROR(SUMIFS(INDEX('Forecast Input'!$A:$BO,,MATCH(TEXT($A6281,"0"),'Forecast Input'!$1:$1,0)),'Forecast Input'!$A:$A,Master!C6281,'Forecast Input'!$D:$D,Master!D6281),0),"Actual",SUMIFS('CMO Input'!$Q:$Q,'CMO Input'!$E:$E,Master!$A6281,'CMO Input'!$C:$C,Master!$C6281,'CMO Input'!$AJ:$AJ,Master!$D6281,'CMO Input'!$AU:$AU,Master!$F6277),"")</f>
        <v/>
      </c>
    </row>
    <row r="6282" spans="1:6" x14ac:dyDescent="0.25">
      <c r="A6282" s="24">
        <v>30</v>
      </c>
      <c r="B6282" s="25">
        <v>44470</v>
      </c>
      <c r="C6282" s="24" t="s">
        <v>44</v>
      </c>
      <c r="D6282" s="24" t="s">
        <v>1470</v>
      </c>
      <c r="E6282" s="24" t="s">
        <v>1488</v>
      </c>
      <c r="F6282" cm="1">
        <f t="array" ref="F6282">_xlfn.SWITCH($E6282,"Forecast",IFERROR(SUMIFS(INDEX('Forecast Input'!$A:$BO,,MATCH(TEXT($A6282,"0"),'Forecast Input'!$1:$1,0)),'Forecast Input'!$A:$A,Master!C6282,'Forecast Input'!$D:$D,Master!D6282),0),"Actual",SUMIFS('CMO Input'!$Q:$Q,'CMO Input'!$E:$E,Master!$A6282,'CMO Input'!$C:$C,Master!$C6282,'CMO Input'!$AJ:$AJ,Master!$D6282,'CMO Input'!$AU:$AU,Master!$F6278),"")</f>
        <v>0</v>
      </c>
    </row>
    <row r="6283" spans="1:6" x14ac:dyDescent="0.25">
      <c r="A6283" s="24">
        <v>30</v>
      </c>
      <c r="B6283" s="25">
        <v>44470</v>
      </c>
      <c r="C6283" s="24" t="s">
        <v>44</v>
      </c>
      <c r="D6283" s="24" t="s">
        <v>1470</v>
      </c>
      <c r="E6283" s="24" t="s">
        <v>1487</v>
      </c>
      <c r="F6283" cm="1">
        <f t="array" ref="F6283">_xlfn.SWITCH($E6283,"Forecast",IFERROR(SUMIFS(INDEX('Forecast Input'!$A:$BO,,MATCH(TEXT($A6283,"0"),'Forecast Input'!$1:$1,0)),'Forecast Input'!$A:$A,Master!C6283,'Forecast Input'!$D:$D,Master!D6283),0),"Actual",SUMIFS('CMO Input'!$Q:$Q,'CMO Input'!$E:$E,Master!$A6283,'CMO Input'!$C:$C,Master!$C6283,'CMO Input'!$AJ:$AJ,Master!$D6283,'CMO Input'!$AU:$AU,Master!$F6279),"")</f>
        <v>0</v>
      </c>
    </row>
    <row r="6284" spans="1:6" x14ac:dyDescent="0.25">
      <c r="A6284" s="24">
        <v>30</v>
      </c>
      <c r="B6284" s="25">
        <v>44470</v>
      </c>
      <c r="C6284" s="24" t="s">
        <v>780</v>
      </c>
      <c r="D6284" s="24" t="s">
        <v>827</v>
      </c>
      <c r="E6284" s="24" t="s">
        <v>1489</v>
      </c>
      <c r="F6284" t="str" cm="1">
        <f t="array" ref="F6284">_xlfn.SWITCH($E6284,"Forecast",IFERROR(SUMIFS(INDEX('Forecast Input'!$A:$BO,,MATCH(TEXT($A6284,"0"),'Forecast Input'!$1:$1,0)),'Forecast Input'!$A:$A,Master!C6284,'Forecast Input'!$D:$D,Master!D6284),0),"Actual",SUMIFS('CMO Input'!$Q:$Q,'CMO Input'!$E:$E,Master!$A6284,'CMO Input'!$C:$C,Master!$C6284,'CMO Input'!$AJ:$AJ,Master!$D6284,'CMO Input'!$AU:$AU,Master!$F6280),"")</f>
        <v/>
      </c>
    </row>
    <row r="6285" spans="1:6" x14ac:dyDescent="0.25">
      <c r="A6285" s="24">
        <v>30</v>
      </c>
      <c r="B6285" s="25">
        <v>44470</v>
      </c>
      <c r="C6285" s="24" t="s">
        <v>780</v>
      </c>
      <c r="D6285" s="24" t="s">
        <v>827</v>
      </c>
      <c r="E6285" s="24" t="s">
        <v>1488</v>
      </c>
      <c r="F6285" cm="1">
        <f t="array" ref="F6285">_xlfn.SWITCH($E6285,"Forecast",IFERROR(SUMIFS(INDEX('Forecast Input'!$A:$BO,,MATCH(TEXT($A6285,"0"),'Forecast Input'!$1:$1,0)),'Forecast Input'!$A:$A,Master!C6285,'Forecast Input'!$D:$D,Master!D6285),0),"Actual",SUMIFS('CMO Input'!$Q:$Q,'CMO Input'!$E:$E,Master!$A6285,'CMO Input'!$C:$C,Master!$C6285,'CMO Input'!$AJ:$AJ,Master!$D6285,'CMO Input'!$AU:$AU,Master!$F6281),"")</f>
        <v>197.52999999999997</v>
      </c>
    </row>
    <row r="6286" spans="1:6" x14ac:dyDescent="0.25">
      <c r="A6286" s="24">
        <v>30</v>
      </c>
      <c r="B6286" s="25">
        <v>44470</v>
      </c>
      <c r="C6286" s="24" t="s">
        <v>780</v>
      </c>
      <c r="D6286" s="24" t="s">
        <v>827</v>
      </c>
      <c r="E6286" s="24" t="s">
        <v>1487</v>
      </c>
      <c r="F6286" cm="1">
        <f t="array" ref="F6286">_xlfn.SWITCH($E6286,"Forecast",IFERROR(SUMIFS(INDEX('Forecast Input'!$A:$BO,,MATCH(TEXT($A6286,"0"),'Forecast Input'!$1:$1,0)),'Forecast Input'!$A:$A,Master!C6286,'Forecast Input'!$D:$D,Master!D6286),0),"Actual",SUMIFS('CMO Input'!$Q:$Q,'CMO Input'!$E:$E,Master!$A6286,'CMO Input'!$C:$C,Master!$C6286,'CMO Input'!$AJ:$AJ,Master!$D6286,'CMO Input'!$AU:$AU,Master!$F6282),"")</f>
        <v>0</v>
      </c>
    </row>
    <row r="6287" spans="1:6" x14ac:dyDescent="0.25">
      <c r="A6287" s="24">
        <v>30</v>
      </c>
      <c r="B6287" s="25">
        <v>44470</v>
      </c>
      <c r="C6287" s="24" t="s">
        <v>989</v>
      </c>
      <c r="D6287" s="24" t="s">
        <v>827</v>
      </c>
      <c r="E6287" s="24" t="s">
        <v>1489</v>
      </c>
      <c r="F6287" t="str" cm="1">
        <f t="array" ref="F6287">_xlfn.SWITCH($E6287,"Forecast",IFERROR(SUMIFS(INDEX('Forecast Input'!$A:$BO,,MATCH(TEXT($A6287,"0"),'Forecast Input'!$1:$1,0)),'Forecast Input'!$A:$A,Master!C6287,'Forecast Input'!$D:$D,Master!D6287),0),"Actual",SUMIFS('CMO Input'!$Q:$Q,'CMO Input'!$E:$E,Master!$A6287,'CMO Input'!$C:$C,Master!$C6287,'CMO Input'!$AJ:$AJ,Master!$D6287,'CMO Input'!$AU:$AU,Master!$F6283),"")</f>
        <v/>
      </c>
    </row>
    <row r="6288" spans="1:6" x14ac:dyDescent="0.25">
      <c r="A6288" s="24">
        <v>30</v>
      </c>
      <c r="B6288" s="25">
        <v>44470</v>
      </c>
      <c r="C6288" s="24" t="s">
        <v>989</v>
      </c>
      <c r="D6288" s="24" t="s">
        <v>827</v>
      </c>
      <c r="E6288" s="24" t="s">
        <v>1488</v>
      </c>
      <c r="F6288" cm="1">
        <f t="array" ref="F6288">_xlfn.SWITCH($E6288,"Forecast",IFERROR(SUMIFS(INDEX('Forecast Input'!$A:$BO,,MATCH(TEXT($A6288,"0"),'Forecast Input'!$1:$1,0)),'Forecast Input'!$A:$A,Master!C6288,'Forecast Input'!$D:$D,Master!D6288),0),"Actual",SUMIFS('CMO Input'!$Q:$Q,'CMO Input'!$E:$E,Master!$A6288,'CMO Input'!$C:$C,Master!$C6288,'CMO Input'!$AJ:$AJ,Master!$D6288,'CMO Input'!$AU:$AU,Master!$F6284),"")</f>
        <v>610.38999999999987</v>
      </c>
    </row>
    <row r="6289" spans="1:6" x14ac:dyDescent="0.25">
      <c r="A6289" s="24">
        <v>30</v>
      </c>
      <c r="B6289" s="25">
        <v>44470</v>
      </c>
      <c r="C6289" s="24" t="s">
        <v>989</v>
      </c>
      <c r="D6289" s="24" t="s">
        <v>827</v>
      </c>
      <c r="E6289" s="24" t="s">
        <v>1487</v>
      </c>
      <c r="F6289" cm="1">
        <f t="array" ref="F6289">_xlfn.SWITCH($E6289,"Forecast",IFERROR(SUMIFS(INDEX('Forecast Input'!$A:$BO,,MATCH(TEXT($A6289,"0"),'Forecast Input'!$1:$1,0)),'Forecast Input'!$A:$A,Master!C6289,'Forecast Input'!$D:$D,Master!D6289),0),"Actual",SUMIFS('CMO Input'!$Q:$Q,'CMO Input'!$E:$E,Master!$A6289,'CMO Input'!$C:$C,Master!$C6289,'CMO Input'!$AJ:$AJ,Master!$D6289,'CMO Input'!$AU:$AU,Master!$F6285),"")</f>
        <v>0</v>
      </c>
    </row>
    <row r="6290" spans="1:6" x14ac:dyDescent="0.25">
      <c r="A6290" s="24">
        <v>30</v>
      </c>
      <c r="B6290" s="25">
        <v>44470</v>
      </c>
      <c r="C6290" s="24" t="s">
        <v>181</v>
      </c>
      <c r="D6290" s="24" t="s">
        <v>827</v>
      </c>
      <c r="E6290" s="24" t="s">
        <v>1489</v>
      </c>
      <c r="F6290" t="str" cm="1">
        <f t="array" ref="F6290">_xlfn.SWITCH($E6290,"Forecast",IFERROR(SUMIFS(INDEX('Forecast Input'!$A:$BO,,MATCH(TEXT($A6290,"0"),'Forecast Input'!$1:$1,0)),'Forecast Input'!$A:$A,Master!C6290,'Forecast Input'!$D:$D,Master!D6290),0),"Actual",SUMIFS('CMO Input'!$Q:$Q,'CMO Input'!$E:$E,Master!$A6290,'CMO Input'!$C:$C,Master!$C6290,'CMO Input'!$AJ:$AJ,Master!$D6290,'CMO Input'!$AU:$AU,Master!$F6286),"")</f>
        <v/>
      </c>
    </row>
    <row r="6291" spans="1:6" x14ac:dyDescent="0.25">
      <c r="A6291" s="24">
        <v>30</v>
      </c>
      <c r="B6291" s="25">
        <v>44470</v>
      </c>
      <c r="C6291" s="24" t="s">
        <v>181</v>
      </c>
      <c r="D6291" s="24" t="s">
        <v>827</v>
      </c>
      <c r="E6291" s="24" t="s">
        <v>1488</v>
      </c>
      <c r="F6291" cm="1">
        <f t="array" ref="F6291">_xlfn.SWITCH($E6291,"Forecast",IFERROR(SUMIFS(INDEX('Forecast Input'!$A:$BO,,MATCH(TEXT($A6291,"0"),'Forecast Input'!$1:$1,0)),'Forecast Input'!$A:$A,Master!C6291,'Forecast Input'!$D:$D,Master!D6291),0),"Actual",SUMIFS('CMO Input'!$Q:$Q,'CMO Input'!$E:$E,Master!$A6291,'CMO Input'!$C:$C,Master!$C6291,'CMO Input'!$AJ:$AJ,Master!$D6291,'CMO Input'!$AU:$AU,Master!$F6287),"")</f>
        <v>0</v>
      </c>
    </row>
    <row r="6292" spans="1:6" x14ac:dyDescent="0.25">
      <c r="A6292" s="24">
        <v>30</v>
      </c>
      <c r="B6292" s="25">
        <v>44470</v>
      </c>
      <c r="C6292" s="24" t="s">
        <v>181</v>
      </c>
      <c r="D6292" s="24" t="s">
        <v>827</v>
      </c>
      <c r="E6292" s="24" t="s">
        <v>1487</v>
      </c>
      <c r="F6292" cm="1">
        <f t="array" ref="F6292">_xlfn.SWITCH($E6292,"Forecast",IFERROR(SUMIFS(INDEX('Forecast Input'!$A:$BO,,MATCH(TEXT($A6292,"0"),'Forecast Input'!$1:$1,0)),'Forecast Input'!$A:$A,Master!C6292,'Forecast Input'!$D:$D,Master!D6292),0),"Actual",SUMIFS('CMO Input'!$Q:$Q,'CMO Input'!$E:$E,Master!$A6292,'CMO Input'!$C:$C,Master!$C6292,'CMO Input'!$AJ:$AJ,Master!$D6292,'CMO Input'!$AU:$AU,Master!$F6288),"")</f>
        <v>0</v>
      </c>
    </row>
    <row r="6293" spans="1:6" x14ac:dyDescent="0.25">
      <c r="A6293" s="24">
        <v>30</v>
      </c>
      <c r="B6293" s="25">
        <v>44470</v>
      </c>
      <c r="C6293" s="24" t="s">
        <v>424</v>
      </c>
      <c r="D6293" s="24" t="s">
        <v>827</v>
      </c>
      <c r="E6293" s="24" t="s">
        <v>1489</v>
      </c>
      <c r="F6293" t="str" cm="1">
        <f t="array" ref="F6293">_xlfn.SWITCH($E6293,"Forecast",IFERROR(SUMIFS(INDEX('Forecast Input'!$A:$BO,,MATCH(TEXT($A6293,"0"),'Forecast Input'!$1:$1,0)),'Forecast Input'!$A:$A,Master!C6293,'Forecast Input'!$D:$D,Master!D6293),0),"Actual",SUMIFS('CMO Input'!$Q:$Q,'CMO Input'!$E:$E,Master!$A6293,'CMO Input'!$C:$C,Master!$C6293,'CMO Input'!$AJ:$AJ,Master!$D6293,'CMO Input'!$AU:$AU,Master!$F6289),"")</f>
        <v/>
      </c>
    </row>
    <row r="6294" spans="1:6" x14ac:dyDescent="0.25">
      <c r="A6294" s="24">
        <v>30</v>
      </c>
      <c r="B6294" s="25">
        <v>44470</v>
      </c>
      <c r="C6294" s="24" t="s">
        <v>424</v>
      </c>
      <c r="D6294" s="24" t="s">
        <v>827</v>
      </c>
      <c r="E6294" s="24" t="s">
        <v>1488</v>
      </c>
      <c r="F6294" cm="1">
        <f t="array" ref="F6294">_xlfn.SWITCH($E6294,"Forecast",IFERROR(SUMIFS(INDEX('Forecast Input'!$A:$BO,,MATCH(TEXT($A6294,"0"),'Forecast Input'!$1:$1,0)),'Forecast Input'!$A:$A,Master!C6294,'Forecast Input'!$D:$D,Master!D6294),0),"Actual",SUMIFS('CMO Input'!$Q:$Q,'CMO Input'!$E:$E,Master!$A6294,'CMO Input'!$C:$C,Master!$C6294,'CMO Input'!$AJ:$AJ,Master!$D6294,'CMO Input'!$AU:$AU,Master!$F6290),"")</f>
        <v>0</v>
      </c>
    </row>
    <row r="6295" spans="1:6" x14ac:dyDescent="0.25">
      <c r="A6295" s="24">
        <v>30</v>
      </c>
      <c r="B6295" s="25">
        <v>44470</v>
      </c>
      <c r="C6295" s="24" t="s">
        <v>424</v>
      </c>
      <c r="D6295" s="24" t="s">
        <v>827</v>
      </c>
      <c r="E6295" s="24" t="s">
        <v>1487</v>
      </c>
      <c r="F6295" cm="1">
        <f t="array" ref="F6295">_xlfn.SWITCH($E6295,"Forecast",IFERROR(SUMIFS(INDEX('Forecast Input'!$A:$BO,,MATCH(TEXT($A6295,"0"),'Forecast Input'!$1:$1,0)),'Forecast Input'!$A:$A,Master!C6295,'Forecast Input'!$D:$D,Master!D6295),0),"Actual",SUMIFS('CMO Input'!$Q:$Q,'CMO Input'!$E:$E,Master!$A6295,'CMO Input'!$C:$C,Master!$C6295,'CMO Input'!$AJ:$AJ,Master!$D6295,'CMO Input'!$AU:$AU,Master!$F6291),"")</f>
        <v>0</v>
      </c>
    </row>
    <row r="6296" spans="1:6" x14ac:dyDescent="0.25">
      <c r="A6296" s="24">
        <v>30</v>
      </c>
      <c r="B6296" s="25">
        <v>44470</v>
      </c>
      <c r="C6296" s="24" t="s">
        <v>141</v>
      </c>
      <c r="D6296" s="24" t="s">
        <v>827</v>
      </c>
      <c r="E6296" s="24" t="s">
        <v>1489</v>
      </c>
      <c r="F6296" t="str" cm="1">
        <f t="array" ref="F6296">_xlfn.SWITCH($E6296,"Forecast",IFERROR(SUMIFS(INDEX('Forecast Input'!$A:$BO,,MATCH(TEXT($A6296,"0"),'Forecast Input'!$1:$1,0)),'Forecast Input'!$A:$A,Master!C6296,'Forecast Input'!$D:$D,Master!D6296),0),"Actual",SUMIFS('CMO Input'!$Q:$Q,'CMO Input'!$E:$E,Master!$A6296,'CMO Input'!$C:$C,Master!$C6296,'CMO Input'!$AJ:$AJ,Master!$D6296,'CMO Input'!$AU:$AU,Master!$F6292),"")</f>
        <v/>
      </c>
    </row>
    <row r="6297" spans="1:6" x14ac:dyDescent="0.25">
      <c r="A6297" s="24">
        <v>30</v>
      </c>
      <c r="B6297" s="25">
        <v>44470</v>
      </c>
      <c r="C6297" s="24" t="s">
        <v>141</v>
      </c>
      <c r="D6297" s="24" t="s">
        <v>827</v>
      </c>
      <c r="E6297" s="24" t="s">
        <v>1488</v>
      </c>
      <c r="F6297" cm="1">
        <f t="array" ref="F6297">_xlfn.SWITCH($E6297,"Forecast",IFERROR(SUMIFS(INDEX('Forecast Input'!$A:$BO,,MATCH(TEXT($A6297,"0"),'Forecast Input'!$1:$1,0)),'Forecast Input'!$A:$A,Master!C6297,'Forecast Input'!$D:$D,Master!D6297),0),"Actual",SUMIFS('CMO Input'!$Q:$Q,'CMO Input'!$E:$E,Master!$A6297,'CMO Input'!$C:$C,Master!$C6297,'CMO Input'!$AJ:$AJ,Master!$D6297,'CMO Input'!$AU:$AU,Master!$F6293),"")</f>
        <v>0</v>
      </c>
    </row>
    <row r="6298" spans="1:6" x14ac:dyDescent="0.25">
      <c r="A6298" s="24">
        <v>30</v>
      </c>
      <c r="B6298" s="25">
        <v>44470</v>
      </c>
      <c r="C6298" s="24" t="s">
        <v>141</v>
      </c>
      <c r="D6298" s="24" t="s">
        <v>827</v>
      </c>
      <c r="E6298" s="24" t="s">
        <v>1487</v>
      </c>
      <c r="F6298" cm="1">
        <f t="array" ref="F6298">_xlfn.SWITCH($E6298,"Forecast",IFERROR(SUMIFS(INDEX('Forecast Input'!$A:$BO,,MATCH(TEXT($A6298,"0"),'Forecast Input'!$1:$1,0)),'Forecast Input'!$A:$A,Master!C6298,'Forecast Input'!$D:$D,Master!D6298),0),"Actual",SUMIFS('CMO Input'!$Q:$Q,'CMO Input'!$E:$E,Master!$A6298,'CMO Input'!$C:$C,Master!$C6298,'CMO Input'!$AJ:$AJ,Master!$D6298,'CMO Input'!$AU:$AU,Master!$F6294),"")</f>
        <v>0</v>
      </c>
    </row>
    <row r="6299" spans="1:6" x14ac:dyDescent="0.25">
      <c r="A6299" s="24">
        <v>30</v>
      </c>
      <c r="B6299" s="25">
        <v>44470</v>
      </c>
      <c r="C6299" s="24" t="s">
        <v>127</v>
      </c>
      <c r="D6299" s="24" t="s">
        <v>827</v>
      </c>
      <c r="E6299" s="24" t="s">
        <v>1489</v>
      </c>
      <c r="F6299" t="str" cm="1">
        <f t="array" ref="F6299">_xlfn.SWITCH($E6299,"Forecast",IFERROR(SUMIFS(INDEX('Forecast Input'!$A:$BO,,MATCH(TEXT($A6299,"0"),'Forecast Input'!$1:$1,0)),'Forecast Input'!$A:$A,Master!C6299,'Forecast Input'!$D:$D,Master!D6299),0),"Actual",SUMIFS('CMO Input'!$Q:$Q,'CMO Input'!$E:$E,Master!$A6299,'CMO Input'!$C:$C,Master!$C6299,'CMO Input'!$AJ:$AJ,Master!$D6299,'CMO Input'!$AU:$AU,Master!$F6295),"")</f>
        <v/>
      </c>
    </row>
    <row r="6300" spans="1:6" x14ac:dyDescent="0.25">
      <c r="A6300" s="24">
        <v>30</v>
      </c>
      <c r="B6300" s="25">
        <v>44470</v>
      </c>
      <c r="C6300" s="24" t="s">
        <v>127</v>
      </c>
      <c r="D6300" s="24" t="s">
        <v>827</v>
      </c>
      <c r="E6300" s="24" t="s">
        <v>1488</v>
      </c>
      <c r="F6300" cm="1">
        <f t="array" ref="F6300">_xlfn.SWITCH($E6300,"Forecast",IFERROR(SUMIFS(INDEX('Forecast Input'!$A:$BO,,MATCH(TEXT($A6300,"0"),'Forecast Input'!$1:$1,0)),'Forecast Input'!$A:$A,Master!C6300,'Forecast Input'!$D:$D,Master!D6300),0),"Actual",SUMIFS('CMO Input'!$Q:$Q,'CMO Input'!$E:$E,Master!$A6300,'CMO Input'!$C:$C,Master!$C6300,'CMO Input'!$AJ:$AJ,Master!$D6300,'CMO Input'!$AU:$AU,Master!$F6296),"")</f>
        <v>0</v>
      </c>
    </row>
    <row r="6301" spans="1:6" x14ac:dyDescent="0.25">
      <c r="A6301" s="24">
        <v>31</v>
      </c>
      <c r="B6301" s="25">
        <v>44470</v>
      </c>
      <c r="C6301" s="24" t="s">
        <v>127</v>
      </c>
      <c r="D6301" s="24" t="s">
        <v>827</v>
      </c>
      <c r="E6301" s="24" t="s">
        <v>1487</v>
      </c>
      <c r="F6301" cm="1">
        <f t="array" ref="F6301">_xlfn.SWITCH($E6301,"Forecast",IFERROR(SUMIFS(INDEX('Forecast Input'!$A:$BO,,MATCH(TEXT($A6301,"0"),'Forecast Input'!$1:$1,0)),'Forecast Input'!$A:$A,Master!C6301,'Forecast Input'!$D:$D,Master!D6301),0),"Actual",SUMIFS('CMO Input'!$Q:$Q,'CMO Input'!$E:$E,Master!$A6301,'CMO Input'!$C:$C,Master!$C6301,'CMO Input'!$AJ:$AJ,Master!$D6301,'CMO Input'!$AU:$AU,Master!$F6297),"")</f>
        <v>0</v>
      </c>
    </row>
    <row r="6302" spans="1:6" x14ac:dyDescent="0.25">
      <c r="A6302" s="24">
        <v>31</v>
      </c>
      <c r="B6302" s="25">
        <v>44470</v>
      </c>
      <c r="C6302" s="24" t="s">
        <v>44</v>
      </c>
      <c r="D6302" s="24" t="s">
        <v>827</v>
      </c>
      <c r="E6302" s="24" t="s">
        <v>1489</v>
      </c>
      <c r="F6302" t="str" cm="1">
        <f t="array" ref="F6302">_xlfn.SWITCH($E6302,"Forecast",IFERROR(SUMIFS(INDEX('Forecast Input'!$A:$BO,,MATCH(TEXT($A6302,"0"),'Forecast Input'!$1:$1,0)),'Forecast Input'!$A:$A,Master!C6302,'Forecast Input'!$D:$D,Master!D6302),0),"Actual",SUMIFS('CMO Input'!$Q:$Q,'CMO Input'!$E:$E,Master!$A6302,'CMO Input'!$C:$C,Master!$C6302,'CMO Input'!$AJ:$AJ,Master!$D6302,'CMO Input'!$AU:$AU,Master!$F6298),"")</f>
        <v/>
      </c>
    </row>
    <row r="6303" spans="1:6" x14ac:dyDescent="0.25">
      <c r="A6303" s="24">
        <v>31</v>
      </c>
      <c r="B6303" s="25">
        <v>44470</v>
      </c>
      <c r="C6303" s="24" t="s">
        <v>44</v>
      </c>
      <c r="D6303" s="24" t="s">
        <v>827</v>
      </c>
      <c r="E6303" s="24" t="s">
        <v>1488</v>
      </c>
      <c r="F6303" cm="1">
        <f t="array" ref="F6303">_xlfn.SWITCH($E6303,"Forecast",IFERROR(SUMIFS(INDEX('Forecast Input'!$A:$BO,,MATCH(TEXT($A6303,"0"),'Forecast Input'!$1:$1,0)),'Forecast Input'!$A:$A,Master!C6303,'Forecast Input'!$D:$D,Master!D6303),0),"Actual",SUMIFS('CMO Input'!$Q:$Q,'CMO Input'!$E:$E,Master!$A6303,'CMO Input'!$C:$C,Master!$C6303,'CMO Input'!$AJ:$AJ,Master!$D6303,'CMO Input'!$AU:$AU,Master!$F6299),"")</f>
        <v>0</v>
      </c>
    </row>
    <row r="6304" spans="1:6" x14ac:dyDescent="0.25">
      <c r="A6304" s="24">
        <v>30</v>
      </c>
      <c r="B6304" s="25">
        <v>44470</v>
      </c>
      <c r="C6304" s="24" t="s">
        <v>44</v>
      </c>
      <c r="D6304" s="24" t="s">
        <v>827</v>
      </c>
      <c r="E6304" s="24" t="s">
        <v>1487</v>
      </c>
      <c r="F6304" cm="1">
        <f t="array" ref="F6304">_xlfn.SWITCH($E6304,"Forecast",IFERROR(SUMIFS(INDEX('Forecast Input'!$A:$BO,,MATCH(TEXT($A6304,"0"),'Forecast Input'!$1:$1,0)),'Forecast Input'!$A:$A,Master!C6304,'Forecast Input'!$D:$D,Master!D6304),0),"Actual",SUMIFS('CMO Input'!$Q:$Q,'CMO Input'!$E:$E,Master!$A6304,'CMO Input'!$C:$C,Master!$C6304,'CMO Input'!$AJ:$AJ,Master!$D6304,'CMO Input'!$AU:$AU,Master!$F6300),"")</f>
        <v>0</v>
      </c>
    </row>
    <row r="6305" spans="1:6" x14ac:dyDescent="0.25">
      <c r="A6305" s="24">
        <v>31</v>
      </c>
      <c r="B6305" s="25">
        <v>44470</v>
      </c>
      <c r="C6305" s="24" t="s">
        <v>780</v>
      </c>
      <c r="D6305" s="24" t="s">
        <v>10</v>
      </c>
      <c r="E6305" s="24" t="s">
        <v>1489</v>
      </c>
      <c r="F6305" t="str" cm="1">
        <f t="array" ref="F6305">_xlfn.SWITCH($E6305,"Forecast",IFERROR(SUMIFS(INDEX('Forecast Input'!$A:$BO,,MATCH(TEXT($A6305,"0"),'Forecast Input'!$1:$1,0)),'Forecast Input'!$A:$A,Master!C6305,'Forecast Input'!$D:$D,Master!D6305),0),"Actual",SUMIFS('CMO Input'!$Q:$Q,'CMO Input'!$E:$E,Master!$A6305,'CMO Input'!$C:$C,Master!$C6305,'CMO Input'!$AJ:$AJ,Master!$D6305,'CMO Input'!$AU:$AU,Master!$F6301),"")</f>
        <v/>
      </c>
    </row>
    <row r="6306" spans="1:6" x14ac:dyDescent="0.25">
      <c r="A6306" s="24">
        <v>31</v>
      </c>
      <c r="B6306" s="25">
        <v>44470</v>
      </c>
      <c r="C6306" s="24" t="s">
        <v>780</v>
      </c>
      <c r="D6306" s="24" t="s">
        <v>10</v>
      </c>
      <c r="E6306" s="24" t="s">
        <v>1488</v>
      </c>
      <c r="F6306" cm="1">
        <f t="array" ref="F6306">_xlfn.SWITCH($E6306,"Forecast",IFERROR(SUMIFS(INDEX('Forecast Input'!$A:$BO,,MATCH(TEXT($A6306,"0"),'Forecast Input'!$1:$1,0)),'Forecast Input'!$A:$A,Master!C6306,'Forecast Input'!$D:$D,Master!D6306),0),"Actual",SUMIFS('CMO Input'!$Q:$Q,'CMO Input'!$E:$E,Master!$A6306,'CMO Input'!$C:$C,Master!$C6306,'CMO Input'!$AJ:$AJ,Master!$D6306,'CMO Input'!$AU:$AU,Master!$F6302),"")</f>
        <v>0</v>
      </c>
    </row>
    <row r="6307" spans="1:6" x14ac:dyDescent="0.25">
      <c r="A6307" s="24">
        <v>31</v>
      </c>
      <c r="B6307" s="25">
        <v>44470</v>
      </c>
      <c r="C6307" s="24" t="s">
        <v>780</v>
      </c>
      <c r="D6307" s="24" t="s">
        <v>10</v>
      </c>
      <c r="E6307" s="24" t="s">
        <v>1487</v>
      </c>
      <c r="F6307" cm="1">
        <f t="array" ref="F6307">_xlfn.SWITCH($E6307,"Forecast",IFERROR(SUMIFS(INDEX('Forecast Input'!$A:$BO,,MATCH(TEXT($A6307,"0"),'Forecast Input'!$1:$1,0)),'Forecast Input'!$A:$A,Master!C6307,'Forecast Input'!$D:$D,Master!D6307),0),"Actual",SUMIFS('CMO Input'!$Q:$Q,'CMO Input'!$E:$E,Master!$A6307,'CMO Input'!$C:$C,Master!$C6307,'CMO Input'!$AJ:$AJ,Master!$D6307,'CMO Input'!$AU:$AU,Master!$F6303),"")</f>
        <v>0</v>
      </c>
    </row>
    <row r="6308" spans="1:6" x14ac:dyDescent="0.25">
      <c r="A6308" s="24">
        <v>31</v>
      </c>
      <c r="B6308" s="25">
        <v>44470</v>
      </c>
      <c r="C6308" s="24" t="s">
        <v>780</v>
      </c>
      <c r="D6308" s="24" t="s">
        <v>61</v>
      </c>
      <c r="E6308" s="24" t="s">
        <v>1489</v>
      </c>
      <c r="F6308" t="str" cm="1">
        <f t="array" ref="F6308">_xlfn.SWITCH($E6308,"Forecast",IFERROR(SUMIFS(INDEX('Forecast Input'!$A:$BO,,MATCH(TEXT($A6308,"0"),'Forecast Input'!$1:$1,0)),'Forecast Input'!$A:$A,Master!C6308,'Forecast Input'!$D:$D,Master!D6308),0),"Actual",SUMIFS('CMO Input'!$Q:$Q,'CMO Input'!$E:$E,Master!$A6308,'CMO Input'!$C:$C,Master!$C6308,'CMO Input'!$AJ:$AJ,Master!$D6308,'CMO Input'!$AU:$AU,Master!$F6304),"")</f>
        <v/>
      </c>
    </row>
    <row r="6309" spans="1:6" x14ac:dyDescent="0.25">
      <c r="A6309" s="24">
        <v>31</v>
      </c>
      <c r="B6309" s="25">
        <v>44470</v>
      </c>
      <c r="C6309" s="24" t="s">
        <v>780</v>
      </c>
      <c r="D6309" s="24" t="s">
        <v>61</v>
      </c>
      <c r="E6309" s="24" t="s">
        <v>1488</v>
      </c>
      <c r="F6309" cm="1">
        <f t="array" ref="F6309">_xlfn.SWITCH($E6309,"Forecast",IFERROR(SUMIFS(INDEX('Forecast Input'!$A:$BO,,MATCH(TEXT($A6309,"0"),'Forecast Input'!$1:$1,0)),'Forecast Input'!$A:$A,Master!C6309,'Forecast Input'!$D:$D,Master!D6309),0),"Actual",SUMIFS('CMO Input'!$Q:$Q,'CMO Input'!$E:$E,Master!$A6309,'CMO Input'!$C:$C,Master!$C6309,'CMO Input'!$AJ:$AJ,Master!$D6309,'CMO Input'!$AU:$AU,Master!$F6305),"")</f>
        <v>509.69</v>
      </c>
    </row>
    <row r="6310" spans="1:6" x14ac:dyDescent="0.25">
      <c r="A6310" s="24">
        <v>31</v>
      </c>
      <c r="B6310" s="25">
        <v>44470</v>
      </c>
      <c r="C6310" s="24" t="s">
        <v>780</v>
      </c>
      <c r="D6310" s="24" t="s">
        <v>61</v>
      </c>
      <c r="E6310" s="24" t="s">
        <v>1487</v>
      </c>
      <c r="F6310" cm="1">
        <f t="array" ref="F6310">_xlfn.SWITCH($E6310,"Forecast",IFERROR(SUMIFS(INDEX('Forecast Input'!$A:$BO,,MATCH(TEXT($A6310,"0"),'Forecast Input'!$1:$1,0)),'Forecast Input'!$A:$A,Master!C6310,'Forecast Input'!$D:$D,Master!D6310),0),"Actual",SUMIFS('CMO Input'!$Q:$Q,'CMO Input'!$E:$E,Master!$A6310,'CMO Input'!$C:$C,Master!$C6310,'CMO Input'!$AJ:$AJ,Master!$D6310,'CMO Input'!$AU:$AU,Master!$F6306),"")</f>
        <v>0</v>
      </c>
    </row>
    <row r="6311" spans="1:6" x14ac:dyDescent="0.25">
      <c r="A6311" s="24">
        <v>31</v>
      </c>
      <c r="B6311" s="25">
        <v>44470</v>
      </c>
      <c r="C6311" s="24" t="s">
        <v>780</v>
      </c>
      <c r="D6311" s="24" t="s">
        <v>103</v>
      </c>
      <c r="E6311" s="24" t="s">
        <v>1489</v>
      </c>
      <c r="F6311" t="str" cm="1">
        <f t="array" ref="F6311">_xlfn.SWITCH($E6311,"Forecast",IFERROR(SUMIFS(INDEX('Forecast Input'!$A:$BO,,MATCH(TEXT($A6311,"0"),'Forecast Input'!$1:$1,0)),'Forecast Input'!$A:$A,Master!C6311,'Forecast Input'!$D:$D,Master!D6311),0),"Actual",SUMIFS('CMO Input'!$Q:$Q,'CMO Input'!$E:$E,Master!$A6311,'CMO Input'!$C:$C,Master!$C6311,'CMO Input'!$AJ:$AJ,Master!$D6311,'CMO Input'!$AU:$AU,Master!$F6307),"")</f>
        <v/>
      </c>
    </row>
    <row r="6312" spans="1:6" x14ac:dyDescent="0.25">
      <c r="A6312" s="24">
        <v>31</v>
      </c>
      <c r="B6312" s="25">
        <v>44470</v>
      </c>
      <c r="C6312" s="24" t="s">
        <v>780</v>
      </c>
      <c r="D6312" s="24" t="s">
        <v>103</v>
      </c>
      <c r="E6312" s="24" t="s">
        <v>1488</v>
      </c>
      <c r="F6312" cm="1">
        <f t="array" ref="F6312">_xlfn.SWITCH($E6312,"Forecast",IFERROR(SUMIFS(INDEX('Forecast Input'!$A:$BO,,MATCH(TEXT($A6312,"0"),'Forecast Input'!$1:$1,0)),'Forecast Input'!$A:$A,Master!C6312,'Forecast Input'!$D:$D,Master!D6312),0),"Actual",SUMIFS('CMO Input'!$Q:$Q,'CMO Input'!$E:$E,Master!$A6312,'CMO Input'!$C:$C,Master!$C6312,'CMO Input'!$AJ:$AJ,Master!$D6312,'CMO Input'!$AU:$AU,Master!$F6308),"")</f>
        <v>0</v>
      </c>
    </row>
    <row r="6313" spans="1:6" x14ac:dyDescent="0.25">
      <c r="A6313" s="24">
        <v>31</v>
      </c>
      <c r="B6313" s="25">
        <v>44470</v>
      </c>
      <c r="C6313" s="24" t="s">
        <v>780</v>
      </c>
      <c r="D6313" s="24" t="s">
        <v>103</v>
      </c>
      <c r="E6313" s="24" t="s">
        <v>1487</v>
      </c>
      <c r="F6313" cm="1">
        <f t="array" ref="F6313">_xlfn.SWITCH($E6313,"Forecast",IFERROR(SUMIFS(INDEX('Forecast Input'!$A:$BO,,MATCH(TEXT($A6313,"0"),'Forecast Input'!$1:$1,0)),'Forecast Input'!$A:$A,Master!C6313,'Forecast Input'!$D:$D,Master!D6313),0),"Actual",SUMIFS('CMO Input'!$Q:$Q,'CMO Input'!$E:$E,Master!$A6313,'CMO Input'!$C:$C,Master!$C6313,'CMO Input'!$AJ:$AJ,Master!$D6313,'CMO Input'!$AU:$AU,Master!$F6309),"")</f>
        <v>0</v>
      </c>
    </row>
    <row r="6314" spans="1:6" x14ac:dyDescent="0.25">
      <c r="A6314" s="24">
        <v>31</v>
      </c>
      <c r="B6314" s="25">
        <v>44470</v>
      </c>
      <c r="C6314" s="24" t="s">
        <v>780</v>
      </c>
      <c r="D6314" s="24" t="s">
        <v>146</v>
      </c>
      <c r="E6314" s="24" t="s">
        <v>1489</v>
      </c>
      <c r="F6314" t="str" cm="1">
        <f t="array" ref="F6314">_xlfn.SWITCH($E6314,"Forecast",IFERROR(SUMIFS(INDEX('Forecast Input'!$A:$BO,,MATCH(TEXT($A6314,"0"),'Forecast Input'!$1:$1,0)),'Forecast Input'!$A:$A,Master!C6314,'Forecast Input'!$D:$D,Master!D6314),0),"Actual",SUMIFS('CMO Input'!$Q:$Q,'CMO Input'!$E:$E,Master!$A6314,'CMO Input'!$C:$C,Master!$C6314,'CMO Input'!$AJ:$AJ,Master!$D6314,'CMO Input'!$AU:$AU,Master!$F6310),"")</f>
        <v/>
      </c>
    </row>
    <row r="6315" spans="1:6" x14ac:dyDescent="0.25">
      <c r="A6315" s="24">
        <v>31</v>
      </c>
      <c r="B6315" s="25">
        <v>44470</v>
      </c>
      <c r="C6315" s="24" t="s">
        <v>780</v>
      </c>
      <c r="D6315" s="24" t="s">
        <v>146</v>
      </c>
      <c r="E6315" s="24" t="s">
        <v>1488</v>
      </c>
      <c r="F6315" cm="1">
        <f t="array" ref="F6315">_xlfn.SWITCH($E6315,"Forecast",IFERROR(SUMIFS(INDEX('Forecast Input'!$A:$BO,,MATCH(TEXT($A6315,"0"),'Forecast Input'!$1:$1,0)),'Forecast Input'!$A:$A,Master!C6315,'Forecast Input'!$D:$D,Master!D6315),0),"Actual",SUMIFS('CMO Input'!$Q:$Q,'CMO Input'!$E:$E,Master!$A6315,'CMO Input'!$C:$C,Master!$C6315,'CMO Input'!$AJ:$AJ,Master!$D6315,'CMO Input'!$AU:$AU,Master!$F6311),"")</f>
        <v>61.1</v>
      </c>
    </row>
    <row r="6316" spans="1:6" x14ac:dyDescent="0.25">
      <c r="A6316" s="24">
        <v>31</v>
      </c>
      <c r="B6316" s="25">
        <v>44470</v>
      </c>
      <c r="C6316" s="24" t="s">
        <v>780</v>
      </c>
      <c r="D6316" s="24" t="s">
        <v>146</v>
      </c>
      <c r="E6316" s="24" t="s">
        <v>1487</v>
      </c>
      <c r="F6316" cm="1">
        <f t="array" ref="F6316">_xlfn.SWITCH($E6316,"Forecast",IFERROR(SUMIFS(INDEX('Forecast Input'!$A:$BO,,MATCH(TEXT($A6316,"0"),'Forecast Input'!$1:$1,0)),'Forecast Input'!$A:$A,Master!C6316,'Forecast Input'!$D:$D,Master!D6316),0),"Actual",SUMIFS('CMO Input'!$Q:$Q,'CMO Input'!$E:$E,Master!$A6316,'CMO Input'!$C:$C,Master!$C6316,'CMO Input'!$AJ:$AJ,Master!$D6316,'CMO Input'!$AU:$AU,Master!$F6312),"")</f>
        <v>0</v>
      </c>
    </row>
    <row r="6317" spans="1:6" x14ac:dyDescent="0.25">
      <c r="A6317" s="24">
        <v>31</v>
      </c>
      <c r="B6317" s="25">
        <v>44470</v>
      </c>
      <c r="C6317" s="24" t="s">
        <v>780</v>
      </c>
      <c r="D6317" s="24" t="s">
        <v>166</v>
      </c>
      <c r="E6317" s="24" t="s">
        <v>1489</v>
      </c>
      <c r="F6317" t="str" cm="1">
        <f t="array" ref="F6317">_xlfn.SWITCH($E6317,"Forecast",IFERROR(SUMIFS(INDEX('Forecast Input'!$A:$BO,,MATCH(TEXT($A6317,"0"),'Forecast Input'!$1:$1,0)),'Forecast Input'!$A:$A,Master!C6317,'Forecast Input'!$D:$D,Master!D6317),0),"Actual",SUMIFS('CMO Input'!$Q:$Q,'CMO Input'!$E:$E,Master!$A6317,'CMO Input'!$C:$C,Master!$C6317,'CMO Input'!$AJ:$AJ,Master!$D6317,'CMO Input'!$AU:$AU,Master!$F6313),"")</f>
        <v/>
      </c>
    </row>
    <row r="6318" spans="1:6" x14ac:dyDescent="0.25">
      <c r="A6318" s="24">
        <v>31</v>
      </c>
      <c r="B6318" s="25">
        <v>44470</v>
      </c>
      <c r="C6318" s="24" t="s">
        <v>780</v>
      </c>
      <c r="D6318" s="24" t="s">
        <v>166</v>
      </c>
      <c r="E6318" s="24" t="s">
        <v>1488</v>
      </c>
      <c r="F6318" cm="1">
        <f t="array" ref="F6318">_xlfn.SWITCH($E6318,"Forecast",IFERROR(SUMIFS(INDEX('Forecast Input'!$A:$BO,,MATCH(TEXT($A6318,"0"),'Forecast Input'!$1:$1,0)),'Forecast Input'!$A:$A,Master!C6318,'Forecast Input'!$D:$D,Master!D6318),0),"Actual",SUMIFS('CMO Input'!$Q:$Q,'CMO Input'!$E:$E,Master!$A6318,'CMO Input'!$C:$C,Master!$C6318,'CMO Input'!$AJ:$AJ,Master!$D6318,'CMO Input'!$AU:$AU,Master!$F6314),"")</f>
        <v>0</v>
      </c>
    </row>
    <row r="6319" spans="1:6" x14ac:dyDescent="0.25">
      <c r="A6319" s="24">
        <v>31</v>
      </c>
      <c r="B6319" s="25">
        <v>44470</v>
      </c>
      <c r="C6319" s="24" t="s">
        <v>780</v>
      </c>
      <c r="D6319" s="24" t="s">
        <v>166</v>
      </c>
      <c r="E6319" s="24" t="s">
        <v>1487</v>
      </c>
      <c r="F6319" cm="1">
        <f t="array" ref="F6319">_xlfn.SWITCH($E6319,"Forecast",IFERROR(SUMIFS(INDEX('Forecast Input'!$A:$BO,,MATCH(TEXT($A6319,"0"),'Forecast Input'!$1:$1,0)),'Forecast Input'!$A:$A,Master!C6319,'Forecast Input'!$D:$D,Master!D6319),0),"Actual",SUMIFS('CMO Input'!$Q:$Q,'CMO Input'!$E:$E,Master!$A6319,'CMO Input'!$C:$C,Master!$C6319,'CMO Input'!$AJ:$AJ,Master!$D6319,'CMO Input'!$AU:$AU,Master!$F6315),"")</f>
        <v>0</v>
      </c>
    </row>
    <row r="6320" spans="1:6" x14ac:dyDescent="0.25">
      <c r="A6320" s="24">
        <v>31</v>
      </c>
      <c r="B6320" s="25">
        <v>44470</v>
      </c>
      <c r="C6320" s="24" t="s">
        <v>780</v>
      </c>
      <c r="D6320" s="24" t="s">
        <v>170</v>
      </c>
      <c r="E6320" s="24" t="s">
        <v>1489</v>
      </c>
      <c r="F6320" t="str" cm="1">
        <f t="array" ref="F6320">_xlfn.SWITCH($E6320,"Forecast",IFERROR(SUMIFS(INDEX('Forecast Input'!$A:$BO,,MATCH(TEXT($A6320,"0"),'Forecast Input'!$1:$1,0)),'Forecast Input'!$A:$A,Master!C6320,'Forecast Input'!$D:$D,Master!D6320),0),"Actual",SUMIFS('CMO Input'!$Q:$Q,'CMO Input'!$E:$E,Master!$A6320,'CMO Input'!$C:$C,Master!$C6320,'CMO Input'!$AJ:$AJ,Master!$D6320,'CMO Input'!$AU:$AU,Master!$F6316),"")</f>
        <v/>
      </c>
    </row>
    <row r="6321" spans="1:6" x14ac:dyDescent="0.25">
      <c r="A6321" s="24">
        <v>31</v>
      </c>
      <c r="B6321" s="25">
        <v>44470</v>
      </c>
      <c r="C6321" s="24" t="s">
        <v>780</v>
      </c>
      <c r="D6321" s="24" t="s">
        <v>170</v>
      </c>
      <c r="E6321" s="24" t="s">
        <v>1488</v>
      </c>
      <c r="F6321" cm="1">
        <f t="array" ref="F6321">_xlfn.SWITCH($E6321,"Forecast",IFERROR(SUMIFS(INDEX('Forecast Input'!$A:$BO,,MATCH(TEXT($A6321,"0"),'Forecast Input'!$1:$1,0)),'Forecast Input'!$A:$A,Master!C6321,'Forecast Input'!$D:$D,Master!D6321),0),"Actual",SUMIFS('CMO Input'!$Q:$Q,'CMO Input'!$E:$E,Master!$A6321,'CMO Input'!$C:$C,Master!$C6321,'CMO Input'!$AJ:$AJ,Master!$D6321,'CMO Input'!$AU:$AU,Master!$F6317),"")</f>
        <v>0</v>
      </c>
    </row>
    <row r="6322" spans="1:6" x14ac:dyDescent="0.25">
      <c r="A6322" s="24">
        <v>31</v>
      </c>
      <c r="B6322" s="25">
        <v>44470</v>
      </c>
      <c r="C6322" s="24" t="s">
        <v>780</v>
      </c>
      <c r="D6322" s="24" t="s">
        <v>170</v>
      </c>
      <c r="E6322" s="24" t="s">
        <v>1487</v>
      </c>
      <c r="F6322" cm="1">
        <f t="array" ref="F6322">_xlfn.SWITCH($E6322,"Forecast",IFERROR(SUMIFS(INDEX('Forecast Input'!$A:$BO,,MATCH(TEXT($A6322,"0"),'Forecast Input'!$1:$1,0)),'Forecast Input'!$A:$A,Master!C6322,'Forecast Input'!$D:$D,Master!D6322),0),"Actual",SUMIFS('CMO Input'!$Q:$Q,'CMO Input'!$E:$E,Master!$A6322,'CMO Input'!$C:$C,Master!$C6322,'CMO Input'!$AJ:$AJ,Master!$D6322,'CMO Input'!$AU:$AU,Master!$F6318),"")</f>
        <v>0</v>
      </c>
    </row>
    <row r="6323" spans="1:6" x14ac:dyDescent="0.25">
      <c r="A6323" s="24">
        <v>31</v>
      </c>
      <c r="B6323" s="25">
        <v>44470</v>
      </c>
      <c r="C6323" s="24" t="s">
        <v>780</v>
      </c>
      <c r="D6323" s="24" t="s">
        <v>436</v>
      </c>
      <c r="E6323" s="24" t="s">
        <v>1489</v>
      </c>
      <c r="F6323" t="str" cm="1">
        <f t="array" ref="F6323">_xlfn.SWITCH($E6323,"Forecast",IFERROR(SUMIFS(INDEX('Forecast Input'!$A:$BO,,MATCH(TEXT($A6323,"0"),'Forecast Input'!$1:$1,0)),'Forecast Input'!$A:$A,Master!C6323,'Forecast Input'!$D:$D,Master!D6323),0),"Actual",SUMIFS('CMO Input'!$Q:$Q,'CMO Input'!$E:$E,Master!$A6323,'CMO Input'!$C:$C,Master!$C6323,'CMO Input'!$AJ:$AJ,Master!$D6323,'CMO Input'!$AU:$AU,Master!$F6319),"")</f>
        <v/>
      </c>
    </row>
    <row r="6324" spans="1:6" x14ac:dyDescent="0.25">
      <c r="A6324" s="24">
        <v>31</v>
      </c>
      <c r="B6324" s="25">
        <v>44470</v>
      </c>
      <c r="C6324" s="24" t="s">
        <v>780</v>
      </c>
      <c r="D6324" s="24" t="s">
        <v>436</v>
      </c>
      <c r="E6324" s="24" t="s">
        <v>1488</v>
      </c>
      <c r="F6324" cm="1">
        <f t="array" ref="F6324">_xlfn.SWITCH($E6324,"Forecast",IFERROR(SUMIFS(INDEX('Forecast Input'!$A:$BO,,MATCH(TEXT($A6324,"0"),'Forecast Input'!$1:$1,0)),'Forecast Input'!$A:$A,Master!C6324,'Forecast Input'!$D:$D,Master!D6324),0),"Actual",SUMIFS('CMO Input'!$Q:$Q,'CMO Input'!$E:$E,Master!$A6324,'CMO Input'!$C:$C,Master!$C6324,'CMO Input'!$AJ:$AJ,Master!$D6324,'CMO Input'!$AU:$AU,Master!$F6320),"")</f>
        <v>0</v>
      </c>
    </row>
    <row r="6325" spans="1:6" x14ac:dyDescent="0.25">
      <c r="A6325" s="24">
        <v>31</v>
      </c>
      <c r="B6325" s="25">
        <v>44470</v>
      </c>
      <c r="C6325" s="24" t="s">
        <v>780</v>
      </c>
      <c r="D6325" s="24" t="s">
        <v>436</v>
      </c>
      <c r="E6325" s="24" t="s">
        <v>1487</v>
      </c>
      <c r="F6325" cm="1">
        <f t="array" ref="F6325">_xlfn.SWITCH($E6325,"Forecast",IFERROR(SUMIFS(INDEX('Forecast Input'!$A:$BO,,MATCH(TEXT($A6325,"0"),'Forecast Input'!$1:$1,0)),'Forecast Input'!$A:$A,Master!C6325,'Forecast Input'!$D:$D,Master!D6325),0),"Actual",SUMIFS('CMO Input'!$Q:$Q,'CMO Input'!$E:$E,Master!$A6325,'CMO Input'!$C:$C,Master!$C6325,'CMO Input'!$AJ:$AJ,Master!$D6325,'CMO Input'!$AU:$AU,Master!$F6321),"")</f>
        <v>0</v>
      </c>
    </row>
    <row r="6326" spans="1:6" x14ac:dyDescent="0.25">
      <c r="A6326" s="24">
        <v>31</v>
      </c>
      <c r="B6326" s="25">
        <v>44470</v>
      </c>
      <c r="C6326" s="24" t="s">
        <v>780</v>
      </c>
      <c r="D6326" s="24" t="s">
        <v>1469</v>
      </c>
      <c r="E6326" s="24" t="s">
        <v>1489</v>
      </c>
      <c r="F6326" t="str" cm="1">
        <f t="array" ref="F6326">_xlfn.SWITCH($E6326,"Forecast",IFERROR(SUMIFS(INDEX('Forecast Input'!$A:$BO,,MATCH(TEXT($A6326,"0"),'Forecast Input'!$1:$1,0)),'Forecast Input'!$A:$A,Master!C6326,'Forecast Input'!$D:$D,Master!D6326),0),"Actual",SUMIFS('CMO Input'!$Q:$Q,'CMO Input'!$E:$E,Master!$A6326,'CMO Input'!$C:$C,Master!$C6326,'CMO Input'!$AJ:$AJ,Master!$D6326,'CMO Input'!$AU:$AU,Master!$F6322),"")</f>
        <v/>
      </c>
    </row>
    <row r="6327" spans="1:6" x14ac:dyDescent="0.25">
      <c r="A6327" s="24">
        <v>31</v>
      </c>
      <c r="B6327" s="25">
        <v>44470</v>
      </c>
      <c r="C6327" s="24" t="s">
        <v>780</v>
      </c>
      <c r="D6327" s="24" t="s">
        <v>1469</v>
      </c>
      <c r="E6327" s="24" t="s">
        <v>1488</v>
      </c>
      <c r="F6327" cm="1">
        <f t="array" ref="F6327">_xlfn.SWITCH($E6327,"Forecast",IFERROR(SUMIFS(INDEX('Forecast Input'!$A:$BO,,MATCH(TEXT($A6327,"0"),'Forecast Input'!$1:$1,0)),'Forecast Input'!$A:$A,Master!C6327,'Forecast Input'!$D:$D,Master!D6327),0),"Actual",SUMIFS('CMO Input'!$Q:$Q,'CMO Input'!$E:$E,Master!$A6327,'CMO Input'!$C:$C,Master!$C6327,'CMO Input'!$AJ:$AJ,Master!$D6327,'CMO Input'!$AU:$AU,Master!$F6323),"")</f>
        <v>0</v>
      </c>
    </row>
    <row r="6328" spans="1:6" x14ac:dyDescent="0.25">
      <c r="A6328" s="24">
        <v>31</v>
      </c>
      <c r="B6328" s="25">
        <v>44470</v>
      </c>
      <c r="C6328" s="24" t="s">
        <v>780</v>
      </c>
      <c r="D6328" s="24" t="s">
        <v>1469</v>
      </c>
      <c r="E6328" s="24" t="s">
        <v>1487</v>
      </c>
      <c r="F6328" cm="1">
        <f t="array" ref="F6328">_xlfn.SWITCH($E6328,"Forecast",IFERROR(SUMIFS(INDEX('Forecast Input'!$A:$BO,,MATCH(TEXT($A6328,"0"),'Forecast Input'!$1:$1,0)),'Forecast Input'!$A:$A,Master!C6328,'Forecast Input'!$D:$D,Master!D6328),0),"Actual",SUMIFS('CMO Input'!$Q:$Q,'CMO Input'!$E:$E,Master!$A6328,'CMO Input'!$C:$C,Master!$C6328,'CMO Input'!$AJ:$AJ,Master!$D6328,'CMO Input'!$AU:$AU,Master!$F6324),"")</f>
        <v>0</v>
      </c>
    </row>
    <row r="6329" spans="1:6" x14ac:dyDescent="0.25">
      <c r="A6329" s="24">
        <v>31</v>
      </c>
      <c r="B6329" s="25">
        <v>44470</v>
      </c>
      <c r="C6329" s="24" t="s">
        <v>989</v>
      </c>
      <c r="D6329" s="24" t="s">
        <v>10</v>
      </c>
      <c r="E6329" s="24" t="s">
        <v>1489</v>
      </c>
      <c r="F6329" t="str" cm="1">
        <f t="array" ref="F6329">_xlfn.SWITCH($E6329,"Forecast",IFERROR(SUMIFS(INDEX('Forecast Input'!$A:$BO,,MATCH(TEXT($A6329,"0"),'Forecast Input'!$1:$1,0)),'Forecast Input'!$A:$A,Master!C6329,'Forecast Input'!$D:$D,Master!D6329),0),"Actual",SUMIFS('CMO Input'!$Q:$Q,'CMO Input'!$E:$E,Master!$A6329,'CMO Input'!$C:$C,Master!$C6329,'CMO Input'!$AJ:$AJ,Master!$D6329,'CMO Input'!$AU:$AU,Master!$F6325),"")</f>
        <v/>
      </c>
    </row>
    <row r="6330" spans="1:6" x14ac:dyDescent="0.25">
      <c r="A6330" s="24">
        <v>31</v>
      </c>
      <c r="B6330" s="25">
        <v>44470</v>
      </c>
      <c r="C6330" s="24" t="s">
        <v>989</v>
      </c>
      <c r="D6330" s="24" t="s">
        <v>10</v>
      </c>
      <c r="E6330" s="24" t="s">
        <v>1488</v>
      </c>
      <c r="F6330" cm="1">
        <f t="array" ref="F6330">_xlfn.SWITCH($E6330,"Forecast",IFERROR(SUMIFS(INDEX('Forecast Input'!$A:$BO,,MATCH(TEXT($A6330,"0"),'Forecast Input'!$1:$1,0)),'Forecast Input'!$A:$A,Master!C6330,'Forecast Input'!$D:$D,Master!D6330),0),"Actual",SUMIFS('CMO Input'!$Q:$Q,'CMO Input'!$E:$E,Master!$A6330,'CMO Input'!$C:$C,Master!$C6330,'CMO Input'!$AJ:$AJ,Master!$D6330,'CMO Input'!$AU:$AU,Master!$F6326),"")</f>
        <v>0</v>
      </c>
    </row>
    <row r="6331" spans="1:6" x14ac:dyDescent="0.25">
      <c r="A6331" s="24">
        <v>31</v>
      </c>
      <c r="B6331" s="25">
        <v>44470</v>
      </c>
      <c r="C6331" s="24" t="s">
        <v>989</v>
      </c>
      <c r="D6331" s="24" t="s">
        <v>10</v>
      </c>
      <c r="E6331" s="24" t="s">
        <v>1487</v>
      </c>
      <c r="F6331" cm="1">
        <f t="array" ref="F6331">_xlfn.SWITCH($E6331,"Forecast",IFERROR(SUMIFS(INDEX('Forecast Input'!$A:$BO,,MATCH(TEXT($A6331,"0"),'Forecast Input'!$1:$1,0)),'Forecast Input'!$A:$A,Master!C6331,'Forecast Input'!$D:$D,Master!D6331),0),"Actual",SUMIFS('CMO Input'!$Q:$Q,'CMO Input'!$E:$E,Master!$A6331,'CMO Input'!$C:$C,Master!$C6331,'CMO Input'!$AJ:$AJ,Master!$D6331,'CMO Input'!$AU:$AU,Master!$F6327),"")</f>
        <v>0</v>
      </c>
    </row>
    <row r="6332" spans="1:6" x14ac:dyDescent="0.25">
      <c r="A6332" s="24">
        <v>31</v>
      </c>
      <c r="B6332" s="25">
        <v>44470</v>
      </c>
      <c r="C6332" s="24" t="s">
        <v>989</v>
      </c>
      <c r="D6332" s="24" t="s">
        <v>61</v>
      </c>
      <c r="E6332" s="24" t="s">
        <v>1489</v>
      </c>
      <c r="F6332" t="str" cm="1">
        <f t="array" ref="F6332">_xlfn.SWITCH($E6332,"Forecast",IFERROR(SUMIFS(INDEX('Forecast Input'!$A:$BO,,MATCH(TEXT($A6332,"0"),'Forecast Input'!$1:$1,0)),'Forecast Input'!$A:$A,Master!C6332,'Forecast Input'!$D:$D,Master!D6332),0),"Actual",SUMIFS('CMO Input'!$Q:$Q,'CMO Input'!$E:$E,Master!$A6332,'CMO Input'!$C:$C,Master!$C6332,'CMO Input'!$AJ:$AJ,Master!$D6332,'CMO Input'!$AU:$AU,Master!$F6328),"")</f>
        <v/>
      </c>
    </row>
    <row r="6333" spans="1:6" x14ac:dyDescent="0.25">
      <c r="A6333" s="24">
        <v>31</v>
      </c>
      <c r="B6333" s="25">
        <v>44470</v>
      </c>
      <c r="C6333" s="24" t="s">
        <v>989</v>
      </c>
      <c r="D6333" s="24" t="s">
        <v>61</v>
      </c>
      <c r="E6333" s="24" t="s">
        <v>1488</v>
      </c>
      <c r="F6333" cm="1">
        <f t="array" ref="F6333">_xlfn.SWITCH($E6333,"Forecast",IFERROR(SUMIFS(INDEX('Forecast Input'!$A:$BO,,MATCH(TEXT($A6333,"0"),'Forecast Input'!$1:$1,0)),'Forecast Input'!$A:$A,Master!C6333,'Forecast Input'!$D:$D,Master!D6333),0),"Actual",SUMIFS('CMO Input'!$Q:$Q,'CMO Input'!$E:$E,Master!$A6333,'CMO Input'!$C:$C,Master!$C6333,'CMO Input'!$AJ:$AJ,Master!$D6333,'CMO Input'!$AU:$AU,Master!$F6329),"")</f>
        <v>914.18</v>
      </c>
    </row>
    <row r="6334" spans="1:6" x14ac:dyDescent="0.25">
      <c r="A6334" s="24">
        <v>31</v>
      </c>
      <c r="B6334" s="25">
        <v>44470</v>
      </c>
      <c r="C6334" s="24" t="s">
        <v>989</v>
      </c>
      <c r="D6334" s="24" t="s">
        <v>61</v>
      </c>
      <c r="E6334" s="24" t="s">
        <v>1487</v>
      </c>
      <c r="F6334" cm="1">
        <f t="array" ref="F6334">_xlfn.SWITCH($E6334,"Forecast",IFERROR(SUMIFS(INDEX('Forecast Input'!$A:$BO,,MATCH(TEXT($A6334,"0"),'Forecast Input'!$1:$1,0)),'Forecast Input'!$A:$A,Master!C6334,'Forecast Input'!$D:$D,Master!D6334),0),"Actual",SUMIFS('CMO Input'!$Q:$Q,'CMO Input'!$E:$E,Master!$A6334,'CMO Input'!$C:$C,Master!$C6334,'CMO Input'!$AJ:$AJ,Master!$D6334,'CMO Input'!$AU:$AU,Master!$F6330),"")</f>
        <v>0</v>
      </c>
    </row>
    <row r="6335" spans="1:6" x14ac:dyDescent="0.25">
      <c r="A6335" s="24">
        <v>31</v>
      </c>
      <c r="B6335" s="25">
        <v>44470</v>
      </c>
      <c r="C6335" s="24" t="s">
        <v>989</v>
      </c>
      <c r="D6335" s="24" t="s">
        <v>103</v>
      </c>
      <c r="E6335" s="24" t="s">
        <v>1489</v>
      </c>
      <c r="F6335" t="str" cm="1">
        <f t="array" ref="F6335">_xlfn.SWITCH($E6335,"Forecast",IFERROR(SUMIFS(INDEX('Forecast Input'!$A:$BO,,MATCH(TEXT($A6335,"0"),'Forecast Input'!$1:$1,0)),'Forecast Input'!$A:$A,Master!C6335,'Forecast Input'!$D:$D,Master!D6335),0),"Actual",SUMIFS('CMO Input'!$Q:$Q,'CMO Input'!$E:$E,Master!$A6335,'CMO Input'!$C:$C,Master!$C6335,'CMO Input'!$AJ:$AJ,Master!$D6335,'CMO Input'!$AU:$AU,Master!$F6331),"")</f>
        <v/>
      </c>
    </row>
    <row r="6336" spans="1:6" x14ac:dyDescent="0.25">
      <c r="A6336" s="24">
        <v>31</v>
      </c>
      <c r="B6336" s="25">
        <v>44470</v>
      </c>
      <c r="C6336" s="24" t="s">
        <v>989</v>
      </c>
      <c r="D6336" s="24" t="s">
        <v>103</v>
      </c>
      <c r="E6336" s="24" t="s">
        <v>1488</v>
      </c>
      <c r="F6336" cm="1">
        <f t="array" ref="F6336">_xlfn.SWITCH($E6336,"Forecast",IFERROR(SUMIFS(INDEX('Forecast Input'!$A:$BO,,MATCH(TEXT($A6336,"0"),'Forecast Input'!$1:$1,0)),'Forecast Input'!$A:$A,Master!C6336,'Forecast Input'!$D:$D,Master!D6336),0),"Actual",SUMIFS('CMO Input'!$Q:$Q,'CMO Input'!$E:$E,Master!$A6336,'CMO Input'!$C:$C,Master!$C6336,'CMO Input'!$AJ:$AJ,Master!$D6336,'CMO Input'!$AU:$AU,Master!$F6332),"")</f>
        <v>0</v>
      </c>
    </row>
    <row r="6337" spans="1:6" x14ac:dyDescent="0.25">
      <c r="A6337" s="24">
        <v>31</v>
      </c>
      <c r="B6337" s="25">
        <v>44470</v>
      </c>
      <c r="C6337" s="24" t="s">
        <v>989</v>
      </c>
      <c r="D6337" s="24" t="s">
        <v>103</v>
      </c>
      <c r="E6337" s="24" t="s">
        <v>1487</v>
      </c>
      <c r="F6337" cm="1">
        <f t="array" ref="F6337">_xlfn.SWITCH($E6337,"Forecast",IFERROR(SUMIFS(INDEX('Forecast Input'!$A:$BO,,MATCH(TEXT($A6337,"0"),'Forecast Input'!$1:$1,0)),'Forecast Input'!$A:$A,Master!C6337,'Forecast Input'!$D:$D,Master!D6337),0),"Actual",SUMIFS('CMO Input'!$Q:$Q,'CMO Input'!$E:$E,Master!$A6337,'CMO Input'!$C:$C,Master!$C6337,'CMO Input'!$AJ:$AJ,Master!$D6337,'CMO Input'!$AU:$AU,Master!$F6333),"")</f>
        <v>0</v>
      </c>
    </row>
    <row r="6338" spans="1:6" x14ac:dyDescent="0.25">
      <c r="A6338" s="24">
        <v>31</v>
      </c>
      <c r="B6338" s="25">
        <v>44470</v>
      </c>
      <c r="C6338" s="24" t="s">
        <v>989</v>
      </c>
      <c r="D6338" s="24" t="s">
        <v>146</v>
      </c>
      <c r="E6338" s="24" t="s">
        <v>1489</v>
      </c>
      <c r="F6338" t="str" cm="1">
        <f t="array" ref="F6338">_xlfn.SWITCH($E6338,"Forecast",IFERROR(SUMIFS(INDEX('Forecast Input'!$A:$BO,,MATCH(TEXT($A6338,"0"),'Forecast Input'!$1:$1,0)),'Forecast Input'!$A:$A,Master!C6338,'Forecast Input'!$D:$D,Master!D6338),0),"Actual",SUMIFS('CMO Input'!$Q:$Q,'CMO Input'!$E:$E,Master!$A6338,'CMO Input'!$C:$C,Master!$C6338,'CMO Input'!$AJ:$AJ,Master!$D6338,'CMO Input'!$AU:$AU,Master!$F6334),"")</f>
        <v/>
      </c>
    </row>
    <row r="6339" spans="1:6" x14ac:dyDescent="0.25">
      <c r="A6339" s="24">
        <v>31</v>
      </c>
      <c r="B6339" s="25">
        <v>44470</v>
      </c>
      <c r="C6339" s="24" t="s">
        <v>989</v>
      </c>
      <c r="D6339" s="24" t="s">
        <v>146</v>
      </c>
      <c r="E6339" s="24" t="s">
        <v>1488</v>
      </c>
      <c r="F6339" cm="1">
        <f t="array" ref="F6339">_xlfn.SWITCH($E6339,"Forecast",IFERROR(SUMIFS(INDEX('Forecast Input'!$A:$BO,,MATCH(TEXT($A6339,"0"),'Forecast Input'!$1:$1,0)),'Forecast Input'!$A:$A,Master!C6339,'Forecast Input'!$D:$D,Master!D6339),0),"Actual",SUMIFS('CMO Input'!$Q:$Q,'CMO Input'!$E:$E,Master!$A6339,'CMO Input'!$C:$C,Master!$C6339,'CMO Input'!$AJ:$AJ,Master!$D6339,'CMO Input'!$AU:$AU,Master!$F6335),"")</f>
        <v>0</v>
      </c>
    </row>
    <row r="6340" spans="1:6" x14ac:dyDescent="0.25">
      <c r="A6340" s="24">
        <v>31</v>
      </c>
      <c r="B6340" s="25">
        <v>44470</v>
      </c>
      <c r="C6340" s="24" t="s">
        <v>989</v>
      </c>
      <c r="D6340" s="24" t="s">
        <v>146</v>
      </c>
      <c r="E6340" s="24" t="s">
        <v>1487</v>
      </c>
      <c r="F6340" cm="1">
        <f t="array" ref="F6340">_xlfn.SWITCH($E6340,"Forecast",IFERROR(SUMIFS(INDEX('Forecast Input'!$A:$BO,,MATCH(TEXT($A6340,"0"),'Forecast Input'!$1:$1,0)),'Forecast Input'!$A:$A,Master!C6340,'Forecast Input'!$D:$D,Master!D6340),0),"Actual",SUMIFS('CMO Input'!$Q:$Q,'CMO Input'!$E:$E,Master!$A6340,'CMO Input'!$C:$C,Master!$C6340,'CMO Input'!$AJ:$AJ,Master!$D6340,'CMO Input'!$AU:$AU,Master!$F6336),"")</f>
        <v>0</v>
      </c>
    </row>
    <row r="6341" spans="1:6" x14ac:dyDescent="0.25">
      <c r="A6341" s="24">
        <v>31</v>
      </c>
      <c r="B6341" s="25">
        <v>44470</v>
      </c>
      <c r="C6341" s="24" t="s">
        <v>989</v>
      </c>
      <c r="D6341" s="24" t="s">
        <v>166</v>
      </c>
      <c r="E6341" s="24" t="s">
        <v>1489</v>
      </c>
      <c r="F6341" t="str" cm="1">
        <f t="array" ref="F6341">_xlfn.SWITCH($E6341,"Forecast",IFERROR(SUMIFS(INDEX('Forecast Input'!$A:$BO,,MATCH(TEXT($A6341,"0"),'Forecast Input'!$1:$1,0)),'Forecast Input'!$A:$A,Master!C6341,'Forecast Input'!$D:$D,Master!D6341),0),"Actual",SUMIFS('CMO Input'!$Q:$Q,'CMO Input'!$E:$E,Master!$A6341,'CMO Input'!$C:$C,Master!$C6341,'CMO Input'!$AJ:$AJ,Master!$D6341,'CMO Input'!$AU:$AU,Master!$F6337),"")</f>
        <v/>
      </c>
    </row>
    <row r="6342" spans="1:6" x14ac:dyDescent="0.25">
      <c r="A6342" s="24">
        <v>31</v>
      </c>
      <c r="B6342" s="25">
        <v>44470</v>
      </c>
      <c r="C6342" s="24" t="s">
        <v>989</v>
      </c>
      <c r="D6342" s="24" t="s">
        <v>166</v>
      </c>
      <c r="E6342" s="24" t="s">
        <v>1488</v>
      </c>
      <c r="F6342" cm="1">
        <f t="array" ref="F6342">_xlfn.SWITCH($E6342,"Forecast",IFERROR(SUMIFS(INDEX('Forecast Input'!$A:$BO,,MATCH(TEXT($A6342,"0"),'Forecast Input'!$1:$1,0)),'Forecast Input'!$A:$A,Master!C6342,'Forecast Input'!$D:$D,Master!D6342),0),"Actual",SUMIFS('CMO Input'!$Q:$Q,'CMO Input'!$E:$E,Master!$A6342,'CMO Input'!$C:$C,Master!$C6342,'CMO Input'!$AJ:$AJ,Master!$D6342,'CMO Input'!$AU:$AU,Master!$F6338),"")</f>
        <v>393.55000000000013</v>
      </c>
    </row>
    <row r="6343" spans="1:6" x14ac:dyDescent="0.25">
      <c r="A6343" s="24">
        <v>31</v>
      </c>
      <c r="B6343" s="25">
        <v>44470</v>
      </c>
      <c r="C6343" s="24" t="s">
        <v>989</v>
      </c>
      <c r="D6343" s="24" t="s">
        <v>166</v>
      </c>
      <c r="E6343" s="24" t="s">
        <v>1487</v>
      </c>
      <c r="F6343" cm="1">
        <f t="array" ref="F6343">_xlfn.SWITCH($E6343,"Forecast",IFERROR(SUMIFS(INDEX('Forecast Input'!$A:$BO,,MATCH(TEXT($A6343,"0"),'Forecast Input'!$1:$1,0)),'Forecast Input'!$A:$A,Master!C6343,'Forecast Input'!$D:$D,Master!D6343),0),"Actual",SUMIFS('CMO Input'!$Q:$Q,'CMO Input'!$E:$E,Master!$A6343,'CMO Input'!$C:$C,Master!$C6343,'CMO Input'!$AJ:$AJ,Master!$D6343,'CMO Input'!$AU:$AU,Master!$F6339),"")</f>
        <v>0</v>
      </c>
    </row>
    <row r="6344" spans="1:6" x14ac:dyDescent="0.25">
      <c r="A6344" s="24">
        <v>31</v>
      </c>
      <c r="B6344" s="25">
        <v>44470</v>
      </c>
      <c r="C6344" s="24" t="s">
        <v>989</v>
      </c>
      <c r="D6344" s="24" t="s">
        <v>170</v>
      </c>
      <c r="E6344" s="24" t="s">
        <v>1489</v>
      </c>
      <c r="F6344" t="str" cm="1">
        <f t="array" ref="F6344">_xlfn.SWITCH($E6344,"Forecast",IFERROR(SUMIFS(INDEX('Forecast Input'!$A:$BO,,MATCH(TEXT($A6344,"0"),'Forecast Input'!$1:$1,0)),'Forecast Input'!$A:$A,Master!C6344,'Forecast Input'!$D:$D,Master!D6344),0),"Actual",SUMIFS('CMO Input'!$Q:$Q,'CMO Input'!$E:$E,Master!$A6344,'CMO Input'!$C:$C,Master!$C6344,'CMO Input'!$AJ:$AJ,Master!$D6344,'CMO Input'!$AU:$AU,Master!$F6340),"")</f>
        <v/>
      </c>
    </row>
    <row r="6345" spans="1:6" x14ac:dyDescent="0.25">
      <c r="A6345" s="24">
        <v>31</v>
      </c>
      <c r="B6345" s="25">
        <v>44470</v>
      </c>
      <c r="C6345" s="24" t="s">
        <v>989</v>
      </c>
      <c r="D6345" s="24" t="s">
        <v>170</v>
      </c>
      <c r="E6345" s="24" t="s">
        <v>1488</v>
      </c>
      <c r="F6345" cm="1">
        <f t="array" ref="F6345">_xlfn.SWITCH($E6345,"Forecast",IFERROR(SUMIFS(INDEX('Forecast Input'!$A:$BO,,MATCH(TEXT($A6345,"0"),'Forecast Input'!$1:$1,0)),'Forecast Input'!$A:$A,Master!C6345,'Forecast Input'!$D:$D,Master!D6345),0),"Actual",SUMIFS('CMO Input'!$Q:$Q,'CMO Input'!$E:$E,Master!$A6345,'CMO Input'!$C:$C,Master!$C6345,'CMO Input'!$AJ:$AJ,Master!$D6345,'CMO Input'!$AU:$AU,Master!$F6341),"")</f>
        <v>408.85</v>
      </c>
    </row>
    <row r="6346" spans="1:6" x14ac:dyDescent="0.25">
      <c r="A6346" s="24">
        <v>31</v>
      </c>
      <c r="B6346" s="25">
        <v>44470</v>
      </c>
      <c r="C6346" s="24" t="s">
        <v>989</v>
      </c>
      <c r="D6346" s="24" t="s">
        <v>170</v>
      </c>
      <c r="E6346" s="24" t="s">
        <v>1487</v>
      </c>
      <c r="F6346" cm="1">
        <f t="array" ref="F6346">_xlfn.SWITCH($E6346,"Forecast",IFERROR(SUMIFS(INDEX('Forecast Input'!$A:$BO,,MATCH(TEXT($A6346,"0"),'Forecast Input'!$1:$1,0)),'Forecast Input'!$A:$A,Master!C6346,'Forecast Input'!$D:$D,Master!D6346),0),"Actual",SUMIFS('CMO Input'!$Q:$Q,'CMO Input'!$E:$E,Master!$A6346,'CMO Input'!$C:$C,Master!$C6346,'CMO Input'!$AJ:$AJ,Master!$D6346,'CMO Input'!$AU:$AU,Master!$F6342),"")</f>
        <v>0</v>
      </c>
    </row>
    <row r="6347" spans="1:6" x14ac:dyDescent="0.25">
      <c r="A6347" s="24">
        <v>31</v>
      </c>
      <c r="B6347" s="25">
        <v>44470</v>
      </c>
      <c r="C6347" s="24" t="s">
        <v>989</v>
      </c>
      <c r="D6347" s="24" t="s">
        <v>436</v>
      </c>
      <c r="E6347" s="24" t="s">
        <v>1489</v>
      </c>
      <c r="F6347" t="str" cm="1">
        <f t="array" ref="F6347">_xlfn.SWITCH($E6347,"Forecast",IFERROR(SUMIFS(INDEX('Forecast Input'!$A:$BO,,MATCH(TEXT($A6347,"0"),'Forecast Input'!$1:$1,0)),'Forecast Input'!$A:$A,Master!C6347,'Forecast Input'!$D:$D,Master!D6347),0),"Actual",SUMIFS('CMO Input'!$Q:$Q,'CMO Input'!$E:$E,Master!$A6347,'CMO Input'!$C:$C,Master!$C6347,'CMO Input'!$AJ:$AJ,Master!$D6347,'CMO Input'!$AU:$AU,Master!$F6343),"")</f>
        <v/>
      </c>
    </row>
    <row r="6348" spans="1:6" x14ac:dyDescent="0.25">
      <c r="A6348" s="24">
        <v>31</v>
      </c>
      <c r="B6348" s="25">
        <v>44470</v>
      </c>
      <c r="C6348" s="24" t="s">
        <v>989</v>
      </c>
      <c r="D6348" s="24" t="s">
        <v>436</v>
      </c>
      <c r="E6348" s="24" t="s">
        <v>1488</v>
      </c>
      <c r="F6348" cm="1">
        <f t="array" ref="F6348">_xlfn.SWITCH($E6348,"Forecast",IFERROR(SUMIFS(INDEX('Forecast Input'!$A:$BO,,MATCH(TEXT($A6348,"0"),'Forecast Input'!$1:$1,0)),'Forecast Input'!$A:$A,Master!C6348,'Forecast Input'!$D:$D,Master!D6348),0),"Actual",SUMIFS('CMO Input'!$Q:$Q,'CMO Input'!$E:$E,Master!$A6348,'CMO Input'!$C:$C,Master!$C6348,'CMO Input'!$AJ:$AJ,Master!$D6348,'CMO Input'!$AU:$AU,Master!$F6344),"")</f>
        <v>0</v>
      </c>
    </row>
    <row r="6349" spans="1:6" x14ac:dyDescent="0.25">
      <c r="A6349" s="24">
        <v>31</v>
      </c>
      <c r="B6349" s="25">
        <v>44470</v>
      </c>
      <c r="C6349" s="24" t="s">
        <v>989</v>
      </c>
      <c r="D6349" s="24" t="s">
        <v>436</v>
      </c>
      <c r="E6349" s="24" t="s">
        <v>1487</v>
      </c>
      <c r="F6349" cm="1">
        <f t="array" ref="F6349">_xlfn.SWITCH($E6349,"Forecast",IFERROR(SUMIFS(INDEX('Forecast Input'!$A:$BO,,MATCH(TEXT($A6349,"0"),'Forecast Input'!$1:$1,0)),'Forecast Input'!$A:$A,Master!C6349,'Forecast Input'!$D:$D,Master!D6349),0),"Actual",SUMIFS('CMO Input'!$Q:$Q,'CMO Input'!$E:$E,Master!$A6349,'CMO Input'!$C:$C,Master!$C6349,'CMO Input'!$AJ:$AJ,Master!$D6349,'CMO Input'!$AU:$AU,Master!$F6345),"")</f>
        <v>0</v>
      </c>
    </row>
    <row r="6350" spans="1:6" x14ac:dyDescent="0.25">
      <c r="A6350" s="24">
        <v>31</v>
      </c>
      <c r="B6350" s="25">
        <v>44470</v>
      </c>
      <c r="C6350" s="24" t="s">
        <v>989</v>
      </c>
      <c r="D6350" s="24" t="s">
        <v>1469</v>
      </c>
      <c r="E6350" s="24" t="s">
        <v>1489</v>
      </c>
      <c r="F6350" t="str" cm="1">
        <f t="array" ref="F6350">_xlfn.SWITCH($E6350,"Forecast",IFERROR(SUMIFS(INDEX('Forecast Input'!$A:$BO,,MATCH(TEXT($A6350,"0"),'Forecast Input'!$1:$1,0)),'Forecast Input'!$A:$A,Master!C6350,'Forecast Input'!$D:$D,Master!D6350),0),"Actual",SUMIFS('CMO Input'!$Q:$Q,'CMO Input'!$E:$E,Master!$A6350,'CMO Input'!$C:$C,Master!$C6350,'CMO Input'!$AJ:$AJ,Master!$D6350,'CMO Input'!$AU:$AU,Master!$F6346),"")</f>
        <v/>
      </c>
    </row>
    <row r="6351" spans="1:6" x14ac:dyDescent="0.25">
      <c r="A6351" s="24">
        <v>31</v>
      </c>
      <c r="B6351" s="25">
        <v>44470</v>
      </c>
      <c r="C6351" s="24" t="s">
        <v>989</v>
      </c>
      <c r="D6351" s="24" t="s">
        <v>1469</v>
      </c>
      <c r="E6351" s="24" t="s">
        <v>1488</v>
      </c>
      <c r="F6351" cm="1">
        <f t="array" ref="F6351">_xlfn.SWITCH($E6351,"Forecast",IFERROR(SUMIFS(INDEX('Forecast Input'!$A:$BO,,MATCH(TEXT($A6351,"0"),'Forecast Input'!$1:$1,0)),'Forecast Input'!$A:$A,Master!C6351,'Forecast Input'!$D:$D,Master!D6351),0),"Actual",SUMIFS('CMO Input'!$Q:$Q,'CMO Input'!$E:$E,Master!$A6351,'CMO Input'!$C:$C,Master!$C6351,'CMO Input'!$AJ:$AJ,Master!$D6351,'CMO Input'!$AU:$AU,Master!$F6347),"")</f>
        <v>0</v>
      </c>
    </row>
    <row r="6352" spans="1:6" x14ac:dyDescent="0.25">
      <c r="A6352" s="24">
        <v>31</v>
      </c>
      <c r="B6352" s="25">
        <v>44470</v>
      </c>
      <c r="C6352" s="24" t="s">
        <v>989</v>
      </c>
      <c r="D6352" s="24" t="s">
        <v>1469</v>
      </c>
      <c r="E6352" s="24" t="s">
        <v>1487</v>
      </c>
      <c r="F6352" cm="1">
        <f t="array" ref="F6352">_xlfn.SWITCH($E6352,"Forecast",IFERROR(SUMIFS(INDEX('Forecast Input'!$A:$BO,,MATCH(TEXT($A6352,"0"),'Forecast Input'!$1:$1,0)),'Forecast Input'!$A:$A,Master!C6352,'Forecast Input'!$D:$D,Master!D6352),0),"Actual",SUMIFS('CMO Input'!$Q:$Q,'CMO Input'!$E:$E,Master!$A6352,'CMO Input'!$C:$C,Master!$C6352,'CMO Input'!$AJ:$AJ,Master!$D6352,'CMO Input'!$AU:$AU,Master!$F6348),"")</f>
        <v>0</v>
      </c>
    </row>
    <row r="6353" spans="1:6" x14ac:dyDescent="0.25">
      <c r="A6353" s="24">
        <v>31</v>
      </c>
      <c r="B6353" s="25">
        <v>44470</v>
      </c>
      <c r="C6353" s="24" t="s">
        <v>181</v>
      </c>
      <c r="D6353" s="24" t="s">
        <v>10</v>
      </c>
      <c r="E6353" s="24" t="s">
        <v>1489</v>
      </c>
      <c r="F6353" t="str" cm="1">
        <f t="array" ref="F6353">_xlfn.SWITCH($E6353,"Forecast",IFERROR(SUMIFS(INDEX('Forecast Input'!$A:$BO,,MATCH(TEXT($A6353,"0"),'Forecast Input'!$1:$1,0)),'Forecast Input'!$A:$A,Master!C6353,'Forecast Input'!$D:$D,Master!D6353),0),"Actual",SUMIFS('CMO Input'!$Q:$Q,'CMO Input'!$E:$E,Master!$A6353,'CMO Input'!$C:$C,Master!$C6353,'CMO Input'!$AJ:$AJ,Master!$D6353,'CMO Input'!$AU:$AU,Master!$F6349),"")</f>
        <v/>
      </c>
    </row>
    <row r="6354" spans="1:6" x14ac:dyDescent="0.25">
      <c r="A6354" s="24">
        <v>31</v>
      </c>
      <c r="B6354" s="25">
        <v>44470</v>
      </c>
      <c r="C6354" s="24" t="s">
        <v>181</v>
      </c>
      <c r="D6354" s="24" t="s">
        <v>10</v>
      </c>
      <c r="E6354" s="24" t="s">
        <v>1488</v>
      </c>
      <c r="F6354" cm="1">
        <f t="array" ref="F6354">_xlfn.SWITCH($E6354,"Forecast",IFERROR(SUMIFS(INDEX('Forecast Input'!$A:$BO,,MATCH(TEXT($A6354,"0"),'Forecast Input'!$1:$1,0)),'Forecast Input'!$A:$A,Master!C6354,'Forecast Input'!$D:$D,Master!D6354),0),"Actual",SUMIFS('CMO Input'!$Q:$Q,'CMO Input'!$E:$E,Master!$A6354,'CMO Input'!$C:$C,Master!$C6354,'CMO Input'!$AJ:$AJ,Master!$D6354,'CMO Input'!$AU:$AU,Master!$F6350),"")</f>
        <v>316.14999999999998</v>
      </c>
    </row>
    <row r="6355" spans="1:6" x14ac:dyDescent="0.25">
      <c r="A6355" s="24">
        <v>31</v>
      </c>
      <c r="B6355" s="25">
        <v>44470</v>
      </c>
      <c r="C6355" s="24" t="s">
        <v>181</v>
      </c>
      <c r="D6355" s="24" t="s">
        <v>10</v>
      </c>
      <c r="E6355" s="24" t="s">
        <v>1487</v>
      </c>
      <c r="F6355" cm="1">
        <f t="array" ref="F6355">_xlfn.SWITCH($E6355,"Forecast",IFERROR(SUMIFS(INDEX('Forecast Input'!$A:$BO,,MATCH(TEXT($A6355,"0"),'Forecast Input'!$1:$1,0)),'Forecast Input'!$A:$A,Master!C6355,'Forecast Input'!$D:$D,Master!D6355),0),"Actual",SUMIFS('CMO Input'!$Q:$Q,'CMO Input'!$E:$E,Master!$A6355,'CMO Input'!$C:$C,Master!$C6355,'CMO Input'!$AJ:$AJ,Master!$D6355,'CMO Input'!$AU:$AU,Master!$F6351),"")</f>
        <v>0</v>
      </c>
    </row>
    <row r="6356" spans="1:6" x14ac:dyDescent="0.25">
      <c r="A6356" s="24">
        <v>31</v>
      </c>
      <c r="B6356" s="25">
        <v>44470</v>
      </c>
      <c r="C6356" s="24" t="s">
        <v>181</v>
      </c>
      <c r="D6356" s="24" t="s">
        <v>61</v>
      </c>
      <c r="E6356" s="24" t="s">
        <v>1489</v>
      </c>
      <c r="F6356" t="str" cm="1">
        <f t="array" ref="F6356">_xlfn.SWITCH($E6356,"Forecast",IFERROR(SUMIFS(INDEX('Forecast Input'!$A:$BO,,MATCH(TEXT($A6356,"0"),'Forecast Input'!$1:$1,0)),'Forecast Input'!$A:$A,Master!C6356,'Forecast Input'!$D:$D,Master!D6356),0),"Actual",SUMIFS('CMO Input'!$Q:$Q,'CMO Input'!$E:$E,Master!$A6356,'CMO Input'!$C:$C,Master!$C6356,'CMO Input'!$AJ:$AJ,Master!$D6356,'CMO Input'!$AU:$AU,Master!$F6352),"")</f>
        <v/>
      </c>
    </row>
    <row r="6357" spans="1:6" x14ac:dyDescent="0.25">
      <c r="A6357" s="24">
        <v>31</v>
      </c>
      <c r="B6357" s="25">
        <v>44470</v>
      </c>
      <c r="C6357" s="24" t="s">
        <v>181</v>
      </c>
      <c r="D6357" s="24" t="s">
        <v>61</v>
      </c>
      <c r="E6357" s="24" t="s">
        <v>1488</v>
      </c>
      <c r="F6357" cm="1">
        <f t="array" ref="F6357">_xlfn.SWITCH($E6357,"Forecast",IFERROR(SUMIFS(INDEX('Forecast Input'!$A:$BO,,MATCH(TEXT($A6357,"0"),'Forecast Input'!$1:$1,0)),'Forecast Input'!$A:$A,Master!C6357,'Forecast Input'!$D:$D,Master!D6357),0),"Actual",SUMIFS('CMO Input'!$Q:$Q,'CMO Input'!$E:$E,Master!$A6357,'CMO Input'!$C:$C,Master!$C6357,'CMO Input'!$AJ:$AJ,Master!$D6357,'CMO Input'!$AU:$AU,Master!$F6353),"")</f>
        <v>0</v>
      </c>
    </row>
    <row r="6358" spans="1:6" x14ac:dyDescent="0.25">
      <c r="A6358" s="24">
        <v>31</v>
      </c>
      <c r="B6358" s="25">
        <v>44470</v>
      </c>
      <c r="C6358" s="24" t="s">
        <v>181</v>
      </c>
      <c r="D6358" s="24" t="s">
        <v>61</v>
      </c>
      <c r="E6358" s="24" t="s">
        <v>1487</v>
      </c>
      <c r="F6358" cm="1">
        <f t="array" ref="F6358">_xlfn.SWITCH($E6358,"Forecast",IFERROR(SUMIFS(INDEX('Forecast Input'!$A:$BO,,MATCH(TEXT($A6358,"0"),'Forecast Input'!$1:$1,0)),'Forecast Input'!$A:$A,Master!C6358,'Forecast Input'!$D:$D,Master!D6358),0),"Actual",SUMIFS('CMO Input'!$Q:$Q,'CMO Input'!$E:$E,Master!$A6358,'CMO Input'!$C:$C,Master!$C6358,'CMO Input'!$AJ:$AJ,Master!$D6358,'CMO Input'!$AU:$AU,Master!$F6354),"")</f>
        <v>0</v>
      </c>
    </row>
    <row r="6359" spans="1:6" x14ac:dyDescent="0.25">
      <c r="A6359" s="24">
        <v>31</v>
      </c>
      <c r="B6359" s="25">
        <v>44470</v>
      </c>
      <c r="C6359" s="24" t="s">
        <v>181</v>
      </c>
      <c r="D6359" s="24" t="s">
        <v>103</v>
      </c>
      <c r="E6359" s="24" t="s">
        <v>1489</v>
      </c>
      <c r="F6359" t="str" cm="1">
        <f t="array" ref="F6359">_xlfn.SWITCH($E6359,"Forecast",IFERROR(SUMIFS(INDEX('Forecast Input'!$A:$BO,,MATCH(TEXT($A6359,"0"),'Forecast Input'!$1:$1,0)),'Forecast Input'!$A:$A,Master!C6359,'Forecast Input'!$D:$D,Master!D6359),0),"Actual",SUMIFS('CMO Input'!$Q:$Q,'CMO Input'!$E:$E,Master!$A6359,'CMO Input'!$C:$C,Master!$C6359,'CMO Input'!$AJ:$AJ,Master!$D6359,'CMO Input'!$AU:$AU,Master!$F6355),"")</f>
        <v/>
      </c>
    </row>
    <row r="6360" spans="1:6" x14ac:dyDescent="0.25">
      <c r="A6360" s="24">
        <v>31</v>
      </c>
      <c r="B6360" s="25">
        <v>44470</v>
      </c>
      <c r="C6360" s="24" t="s">
        <v>181</v>
      </c>
      <c r="D6360" s="24" t="s">
        <v>103</v>
      </c>
      <c r="E6360" s="24" t="s">
        <v>1488</v>
      </c>
      <c r="F6360" cm="1">
        <f t="array" ref="F6360">_xlfn.SWITCH($E6360,"Forecast",IFERROR(SUMIFS(INDEX('Forecast Input'!$A:$BO,,MATCH(TEXT($A6360,"0"),'Forecast Input'!$1:$1,0)),'Forecast Input'!$A:$A,Master!C6360,'Forecast Input'!$D:$D,Master!D6360),0),"Actual",SUMIFS('CMO Input'!$Q:$Q,'CMO Input'!$E:$E,Master!$A6360,'CMO Input'!$C:$C,Master!$C6360,'CMO Input'!$AJ:$AJ,Master!$D6360,'CMO Input'!$AU:$AU,Master!$F6356),"")</f>
        <v>0</v>
      </c>
    </row>
    <row r="6361" spans="1:6" x14ac:dyDescent="0.25">
      <c r="A6361" s="24">
        <v>31</v>
      </c>
      <c r="B6361" s="25">
        <v>44470</v>
      </c>
      <c r="C6361" s="24" t="s">
        <v>181</v>
      </c>
      <c r="D6361" s="24" t="s">
        <v>103</v>
      </c>
      <c r="E6361" s="24" t="s">
        <v>1487</v>
      </c>
      <c r="F6361" cm="1">
        <f t="array" ref="F6361">_xlfn.SWITCH($E6361,"Forecast",IFERROR(SUMIFS(INDEX('Forecast Input'!$A:$BO,,MATCH(TEXT($A6361,"0"),'Forecast Input'!$1:$1,0)),'Forecast Input'!$A:$A,Master!C6361,'Forecast Input'!$D:$D,Master!D6361),0),"Actual",SUMIFS('CMO Input'!$Q:$Q,'CMO Input'!$E:$E,Master!$A6361,'CMO Input'!$C:$C,Master!$C6361,'CMO Input'!$AJ:$AJ,Master!$D6361,'CMO Input'!$AU:$AU,Master!$F6357),"")</f>
        <v>0</v>
      </c>
    </row>
    <row r="6362" spans="1:6" x14ac:dyDescent="0.25">
      <c r="A6362" s="24">
        <v>31</v>
      </c>
      <c r="B6362" s="25">
        <v>44470</v>
      </c>
      <c r="C6362" s="24" t="s">
        <v>181</v>
      </c>
      <c r="D6362" s="24" t="s">
        <v>146</v>
      </c>
      <c r="E6362" s="24" t="s">
        <v>1489</v>
      </c>
      <c r="F6362" t="str" cm="1">
        <f t="array" ref="F6362">_xlfn.SWITCH($E6362,"Forecast",IFERROR(SUMIFS(INDEX('Forecast Input'!$A:$BO,,MATCH(TEXT($A6362,"0"),'Forecast Input'!$1:$1,0)),'Forecast Input'!$A:$A,Master!C6362,'Forecast Input'!$D:$D,Master!D6362),0),"Actual",SUMIFS('CMO Input'!$Q:$Q,'CMO Input'!$E:$E,Master!$A6362,'CMO Input'!$C:$C,Master!$C6362,'CMO Input'!$AJ:$AJ,Master!$D6362,'CMO Input'!$AU:$AU,Master!$F6358),"")</f>
        <v/>
      </c>
    </row>
    <row r="6363" spans="1:6" x14ac:dyDescent="0.25">
      <c r="A6363" s="24">
        <v>31</v>
      </c>
      <c r="B6363" s="25">
        <v>44470</v>
      </c>
      <c r="C6363" s="24" t="s">
        <v>181</v>
      </c>
      <c r="D6363" s="24" t="s">
        <v>146</v>
      </c>
      <c r="E6363" s="24" t="s">
        <v>1488</v>
      </c>
      <c r="F6363" cm="1">
        <f t="array" ref="F6363">_xlfn.SWITCH($E6363,"Forecast",IFERROR(SUMIFS(INDEX('Forecast Input'!$A:$BO,,MATCH(TEXT($A6363,"0"),'Forecast Input'!$1:$1,0)),'Forecast Input'!$A:$A,Master!C6363,'Forecast Input'!$D:$D,Master!D6363),0),"Actual",SUMIFS('CMO Input'!$Q:$Q,'CMO Input'!$E:$E,Master!$A6363,'CMO Input'!$C:$C,Master!$C6363,'CMO Input'!$AJ:$AJ,Master!$D6363,'CMO Input'!$AU:$AU,Master!$F6359),"")</f>
        <v>257.89999999999998</v>
      </c>
    </row>
    <row r="6364" spans="1:6" x14ac:dyDescent="0.25">
      <c r="A6364" s="24">
        <v>31</v>
      </c>
      <c r="B6364" s="25">
        <v>44470</v>
      </c>
      <c r="C6364" s="24" t="s">
        <v>181</v>
      </c>
      <c r="D6364" s="24" t="s">
        <v>146</v>
      </c>
      <c r="E6364" s="24" t="s">
        <v>1487</v>
      </c>
      <c r="F6364" cm="1">
        <f t="array" ref="F6364">_xlfn.SWITCH($E6364,"Forecast",IFERROR(SUMIFS(INDEX('Forecast Input'!$A:$BO,,MATCH(TEXT($A6364,"0"),'Forecast Input'!$1:$1,0)),'Forecast Input'!$A:$A,Master!C6364,'Forecast Input'!$D:$D,Master!D6364),0),"Actual",SUMIFS('CMO Input'!$Q:$Q,'CMO Input'!$E:$E,Master!$A6364,'CMO Input'!$C:$C,Master!$C6364,'CMO Input'!$AJ:$AJ,Master!$D6364,'CMO Input'!$AU:$AU,Master!$F6360),"")</f>
        <v>0</v>
      </c>
    </row>
    <row r="6365" spans="1:6" x14ac:dyDescent="0.25">
      <c r="A6365" s="24">
        <v>31</v>
      </c>
      <c r="B6365" s="25">
        <v>44470</v>
      </c>
      <c r="C6365" s="24" t="s">
        <v>181</v>
      </c>
      <c r="D6365" s="24" t="s">
        <v>166</v>
      </c>
      <c r="E6365" s="24" t="s">
        <v>1489</v>
      </c>
      <c r="F6365" t="str" cm="1">
        <f t="array" ref="F6365">_xlfn.SWITCH($E6365,"Forecast",IFERROR(SUMIFS(INDEX('Forecast Input'!$A:$BO,,MATCH(TEXT($A6365,"0"),'Forecast Input'!$1:$1,0)),'Forecast Input'!$A:$A,Master!C6365,'Forecast Input'!$D:$D,Master!D6365),0),"Actual",SUMIFS('CMO Input'!$Q:$Q,'CMO Input'!$E:$E,Master!$A6365,'CMO Input'!$C:$C,Master!$C6365,'CMO Input'!$AJ:$AJ,Master!$D6365,'CMO Input'!$AU:$AU,Master!$F6361),"")</f>
        <v/>
      </c>
    </row>
    <row r="6366" spans="1:6" x14ac:dyDescent="0.25">
      <c r="A6366" s="24">
        <v>31</v>
      </c>
      <c r="B6366" s="25">
        <v>44470</v>
      </c>
      <c r="C6366" s="24" t="s">
        <v>181</v>
      </c>
      <c r="D6366" s="24" t="s">
        <v>166</v>
      </c>
      <c r="E6366" s="24" t="s">
        <v>1488</v>
      </c>
      <c r="F6366" cm="1">
        <f t="array" ref="F6366">_xlfn.SWITCH($E6366,"Forecast",IFERROR(SUMIFS(INDEX('Forecast Input'!$A:$BO,,MATCH(TEXT($A6366,"0"),'Forecast Input'!$1:$1,0)),'Forecast Input'!$A:$A,Master!C6366,'Forecast Input'!$D:$D,Master!D6366),0),"Actual",SUMIFS('CMO Input'!$Q:$Q,'CMO Input'!$E:$E,Master!$A6366,'CMO Input'!$C:$C,Master!$C6366,'CMO Input'!$AJ:$AJ,Master!$D6366,'CMO Input'!$AU:$AU,Master!$F6362),"")</f>
        <v>0</v>
      </c>
    </row>
    <row r="6367" spans="1:6" x14ac:dyDescent="0.25">
      <c r="A6367" s="24">
        <v>31</v>
      </c>
      <c r="B6367" s="25">
        <v>44470</v>
      </c>
      <c r="C6367" s="24" t="s">
        <v>181</v>
      </c>
      <c r="D6367" s="24" t="s">
        <v>166</v>
      </c>
      <c r="E6367" s="24" t="s">
        <v>1487</v>
      </c>
      <c r="F6367" cm="1">
        <f t="array" ref="F6367">_xlfn.SWITCH($E6367,"Forecast",IFERROR(SUMIFS(INDEX('Forecast Input'!$A:$BO,,MATCH(TEXT($A6367,"0"),'Forecast Input'!$1:$1,0)),'Forecast Input'!$A:$A,Master!C6367,'Forecast Input'!$D:$D,Master!D6367),0),"Actual",SUMIFS('CMO Input'!$Q:$Q,'CMO Input'!$E:$E,Master!$A6367,'CMO Input'!$C:$C,Master!$C6367,'CMO Input'!$AJ:$AJ,Master!$D6367,'CMO Input'!$AU:$AU,Master!$F6363),"")</f>
        <v>0</v>
      </c>
    </row>
    <row r="6368" spans="1:6" x14ac:dyDescent="0.25">
      <c r="A6368" s="24">
        <v>31</v>
      </c>
      <c r="B6368" s="25">
        <v>44470</v>
      </c>
      <c r="C6368" s="24" t="s">
        <v>181</v>
      </c>
      <c r="D6368" s="24" t="s">
        <v>170</v>
      </c>
      <c r="E6368" s="24" t="s">
        <v>1489</v>
      </c>
      <c r="F6368" t="str" cm="1">
        <f t="array" ref="F6368">_xlfn.SWITCH($E6368,"Forecast",IFERROR(SUMIFS(INDEX('Forecast Input'!$A:$BO,,MATCH(TEXT($A6368,"0"),'Forecast Input'!$1:$1,0)),'Forecast Input'!$A:$A,Master!C6368,'Forecast Input'!$D:$D,Master!D6368),0),"Actual",SUMIFS('CMO Input'!$Q:$Q,'CMO Input'!$E:$E,Master!$A6368,'CMO Input'!$C:$C,Master!$C6368,'CMO Input'!$AJ:$AJ,Master!$D6368,'CMO Input'!$AU:$AU,Master!$F6364),"")</f>
        <v/>
      </c>
    </row>
    <row r="6369" spans="1:6" x14ac:dyDescent="0.25">
      <c r="A6369" s="24">
        <v>31</v>
      </c>
      <c r="B6369" s="25">
        <v>44470</v>
      </c>
      <c r="C6369" s="24" t="s">
        <v>181</v>
      </c>
      <c r="D6369" s="24" t="s">
        <v>170</v>
      </c>
      <c r="E6369" s="24" t="s">
        <v>1488</v>
      </c>
      <c r="F6369" cm="1">
        <f t="array" ref="F6369">_xlfn.SWITCH($E6369,"Forecast",IFERROR(SUMIFS(INDEX('Forecast Input'!$A:$BO,,MATCH(TEXT($A6369,"0"),'Forecast Input'!$1:$1,0)),'Forecast Input'!$A:$A,Master!C6369,'Forecast Input'!$D:$D,Master!D6369),0),"Actual",SUMIFS('CMO Input'!$Q:$Q,'CMO Input'!$E:$E,Master!$A6369,'CMO Input'!$C:$C,Master!$C6369,'CMO Input'!$AJ:$AJ,Master!$D6369,'CMO Input'!$AU:$AU,Master!$F6365),"")</f>
        <v>0</v>
      </c>
    </row>
    <row r="6370" spans="1:6" x14ac:dyDescent="0.25">
      <c r="A6370" s="24">
        <v>31</v>
      </c>
      <c r="B6370" s="25">
        <v>44470</v>
      </c>
      <c r="C6370" s="24" t="s">
        <v>181</v>
      </c>
      <c r="D6370" s="24" t="s">
        <v>170</v>
      </c>
      <c r="E6370" s="24" t="s">
        <v>1487</v>
      </c>
      <c r="F6370" cm="1">
        <f t="array" ref="F6370">_xlfn.SWITCH($E6370,"Forecast",IFERROR(SUMIFS(INDEX('Forecast Input'!$A:$BO,,MATCH(TEXT($A6370,"0"),'Forecast Input'!$1:$1,0)),'Forecast Input'!$A:$A,Master!C6370,'Forecast Input'!$D:$D,Master!D6370),0),"Actual",SUMIFS('CMO Input'!$Q:$Q,'CMO Input'!$E:$E,Master!$A6370,'CMO Input'!$C:$C,Master!$C6370,'CMO Input'!$AJ:$AJ,Master!$D6370,'CMO Input'!$AU:$AU,Master!$F6366),"")</f>
        <v>0</v>
      </c>
    </row>
    <row r="6371" spans="1:6" x14ac:dyDescent="0.25">
      <c r="A6371" s="24">
        <v>31</v>
      </c>
      <c r="B6371" s="25">
        <v>44470</v>
      </c>
      <c r="C6371" s="24" t="s">
        <v>181</v>
      </c>
      <c r="D6371" s="24" t="s">
        <v>436</v>
      </c>
      <c r="E6371" s="24" t="s">
        <v>1489</v>
      </c>
      <c r="F6371" t="str" cm="1">
        <f t="array" ref="F6371">_xlfn.SWITCH($E6371,"Forecast",IFERROR(SUMIFS(INDEX('Forecast Input'!$A:$BO,,MATCH(TEXT($A6371,"0"),'Forecast Input'!$1:$1,0)),'Forecast Input'!$A:$A,Master!C6371,'Forecast Input'!$D:$D,Master!D6371),0),"Actual",SUMIFS('CMO Input'!$Q:$Q,'CMO Input'!$E:$E,Master!$A6371,'CMO Input'!$C:$C,Master!$C6371,'CMO Input'!$AJ:$AJ,Master!$D6371,'CMO Input'!$AU:$AU,Master!$F6367),"")</f>
        <v/>
      </c>
    </row>
    <row r="6372" spans="1:6" x14ac:dyDescent="0.25">
      <c r="A6372" s="24">
        <v>31</v>
      </c>
      <c r="B6372" s="25">
        <v>44470</v>
      </c>
      <c r="C6372" s="24" t="s">
        <v>181</v>
      </c>
      <c r="D6372" s="24" t="s">
        <v>436</v>
      </c>
      <c r="E6372" s="24" t="s">
        <v>1488</v>
      </c>
      <c r="F6372" cm="1">
        <f t="array" ref="F6372">_xlfn.SWITCH($E6372,"Forecast",IFERROR(SUMIFS(INDEX('Forecast Input'!$A:$BO,,MATCH(TEXT($A6372,"0"),'Forecast Input'!$1:$1,0)),'Forecast Input'!$A:$A,Master!C6372,'Forecast Input'!$D:$D,Master!D6372),0),"Actual",SUMIFS('CMO Input'!$Q:$Q,'CMO Input'!$E:$E,Master!$A6372,'CMO Input'!$C:$C,Master!$C6372,'CMO Input'!$AJ:$AJ,Master!$D6372,'CMO Input'!$AU:$AU,Master!$F6368),"")</f>
        <v>0</v>
      </c>
    </row>
    <row r="6373" spans="1:6" x14ac:dyDescent="0.25">
      <c r="A6373" s="24">
        <v>31</v>
      </c>
      <c r="B6373" s="25">
        <v>44470</v>
      </c>
      <c r="C6373" s="24" t="s">
        <v>181</v>
      </c>
      <c r="D6373" s="24" t="s">
        <v>436</v>
      </c>
      <c r="E6373" s="24" t="s">
        <v>1487</v>
      </c>
      <c r="F6373" cm="1">
        <f t="array" ref="F6373">_xlfn.SWITCH($E6373,"Forecast",IFERROR(SUMIFS(INDEX('Forecast Input'!$A:$BO,,MATCH(TEXT($A6373,"0"),'Forecast Input'!$1:$1,0)),'Forecast Input'!$A:$A,Master!C6373,'Forecast Input'!$D:$D,Master!D6373),0),"Actual",SUMIFS('CMO Input'!$Q:$Q,'CMO Input'!$E:$E,Master!$A6373,'CMO Input'!$C:$C,Master!$C6373,'CMO Input'!$AJ:$AJ,Master!$D6373,'CMO Input'!$AU:$AU,Master!$F6369),"")</f>
        <v>0</v>
      </c>
    </row>
    <row r="6374" spans="1:6" x14ac:dyDescent="0.25">
      <c r="A6374" s="24">
        <v>31</v>
      </c>
      <c r="B6374" s="25">
        <v>44470</v>
      </c>
      <c r="C6374" s="24" t="s">
        <v>181</v>
      </c>
      <c r="D6374" s="24" t="s">
        <v>1469</v>
      </c>
      <c r="E6374" s="24" t="s">
        <v>1489</v>
      </c>
      <c r="F6374" t="str" cm="1">
        <f t="array" ref="F6374">_xlfn.SWITCH($E6374,"Forecast",IFERROR(SUMIFS(INDEX('Forecast Input'!$A:$BO,,MATCH(TEXT($A6374,"0"),'Forecast Input'!$1:$1,0)),'Forecast Input'!$A:$A,Master!C6374,'Forecast Input'!$D:$D,Master!D6374),0),"Actual",SUMIFS('CMO Input'!$Q:$Q,'CMO Input'!$E:$E,Master!$A6374,'CMO Input'!$C:$C,Master!$C6374,'CMO Input'!$AJ:$AJ,Master!$D6374,'CMO Input'!$AU:$AU,Master!$F6370),"")</f>
        <v/>
      </c>
    </row>
    <row r="6375" spans="1:6" x14ac:dyDescent="0.25">
      <c r="A6375" s="24">
        <v>31</v>
      </c>
      <c r="B6375" s="25">
        <v>44470</v>
      </c>
      <c r="C6375" s="24" t="s">
        <v>181</v>
      </c>
      <c r="D6375" s="24" t="s">
        <v>1469</v>
      </c>
      <c r="E6375" s="24" t="s">
        <v>1488</v>
      </c>
      <c r="F6375" cm="1">
        <f t="array" ref="F6375">_xlfn.SWITCH($E6375,"Forecast",IFERROR(SUMIFS(INDEX('Forecast Input'!$A:$BO,,MATCH(TEXT($A6375,"0"),'Forecast Input'!$1:$1,0)),'Forecast Input'!$A:$A,Master!C6375,'Forecast Input'!$D:$D,Master!D6375),0),"Actual",SUMIFS('CMO Input'!$Q:$Q,'CMO Input'!$E:$E,Master!$A6375,'CMO Input'!$C:$C,Master!$C6375,'CMO Input'!$AJ:$AJ,Master!$D6375,'CMO Input'!$AU:$AU,Master!$F6371),"")</f>
        <v>158.54</v>
      </c>
    </row>
    <row r="6376" spans="1:6" x14ac:dyDescent="0.25">
      <c r="A6376" s="24">
        <v>31</v>
      </c>
      <c r="B6376" s="25">
        <v>44470</v>
      </c>
      <c r="C6376" s="24" t="s">
        <v>181</v>
      </c>
      <c r="D6376" s="24" t="s">
        <v>1469</v>
      </c>
      <c r="E6376" s="24" t="s">
        <v>1487</v>
      </c>
      <c r="F6376" cm="1">
        <f t="array" ref="F6376">_xlfn.SWITCH($E6376,"Forecast",IFERROR(SUMIFS(INDEX('Forecast Input'!$A:$BO,,MATCH(TEXT($A6376,"0"),'Forecast Input'!$1:$1,0)),'Forecast Input'!$A:$A,Master!C6376,'Forecast Input'!$D:$D,Master!D6376),0),"Actual",SUMIFS('CMO Input'!$Q:$Q,'CMO Input'!$E:$E,Master!$A6376,'CMO Input'!$C:$C,Master!$C6376,'CMO Input'!$AJ:$AJ,Master!$D6376,'CMO Input'!$AU:$AU,Master!$F6372),"")</f>
        <v>0</v>
      </c>
    </row>
    <row r="6377" spans="1:6" x14ac:dyDescent="0.25">
      <c r="A6377" s="24">
        <v>31</v>
      </c>
      <c r="B6377" s="25">
        <v>44470</v>
      </c>
      <c r="C6377" s="24" t="s">
        <v>424</v>
      </c>
      <c r="D6377" s="24" t="s">
        <v>10</v>
      </c>
      <c r="E6377" s="24" t="s">
        <v>1489</v>
      </c>
      <c r="F6377" t="str" cm="1">
        <f t="array" ref="F6377">_xlfn.SWITCH($E6377,"Forecast",IFERROR(SUMIFS(INDEX('Forecast Input'!$A:$BO,,MATCH(TEXT($A6377,"0"),'Forecast Input'!$1:$1,0)),'Forecast Input'!$A:$A,Master!C6377,'Forecast Input'!$D:$D,Master!D6377),0),"Actual",SUMIFS('CMO Input'!$Q:$Q,'CMO Input'!$E:$E,Master!$A6377,'CMO Input'!$C:$C,Master!$C6377,'CMO Input'!$AJ:$AJ,Master!$D6377,'CMO Input'!$AU:$AU,Master!$F6373),"")</f>
        <v/>
      </c>
    </row>
    <row r="6378" spans="1:6" x14ac:dyDescent="0.25">
      <c r="A6378" s="24">
        <v>31</v>
      </c>
      <c r="B6378" s="25">
        <v>44470</v>
      </c>
      <c r="C6378" s="24" t="s">
        <v>424</v>
      </c>
      <c r="D6378" s="24" t="s">
        <v>10</v>
      </c>
      <c r="E6378" s="24" t="s">
        <v>1488</v>
      </c>
      <c r="F6378" cm="1">
        <f t="array" ref="F6378">_xlfn.SWITCH($E6378,"Forecast",IFERROR(SUMIFS(INDEX('Forecast Input'!$A:$BO,,MATCH(TEXT($A6378,"0"),'Forecast Input'!$1:$1,0)),'Forecast Input'!$A:$A,Master!C6378,'Forecast Input'!$D:$D,Master!D6378),0),"Actual",SUMIFS('CMO Input'!$Q:$Q,'CMO Input'!$E:$E,Master!$A6378,'CMO Input'!$C:$C,Master!$C6378,'CMO Input'!$AJ:$AJ,Master!$D6378,'CMO Input'!$AU:$AU,Master!$F6374),"")</f>
        <v>554.89999999999986</v>
      </c>
    </row>
    <row r="6379" spans="1:6" x14ac:dyDescent="0.25">
      <c r="A6379" s="24">
        <v>31</v>
      </c>
      <c r="B6379" s="25">
        <v>44470</v>
      </c>
      <c r="C6379" s="24" t="s">
        <v>424</v>
      </c>
      <c r="D6379" s="24" t="s">
        <v>10</v>
      </c>
      <c r="E6379" s="24" t="s">
        <v>1487</v>
      </c>
      <c r="F6379" cm="1">
        <f t="array" ref="F6379">_xlfn.SWITCH($E6379,"Forecast",IFERROR(SUMIFS(INDEX('Forecast Input'!$A:$BO,,MATCH(TEXT($A6379,"0"),'Forecast Input'!$1:$1,0)),'Forecast Input'!$A:$A,Master!C6379,'Forecast Input'!$D:$D,Master!D6379),0),"Actual",SUMIFS('CMO Input'!$Q:$Q,'CMO Input'!$E:$E,Master!$A6379,'CMO Input'!$C:$C,Master!$C6379,'CMO Input'!$AJ:$AJ,Master!$D6379,'CMO Input'!$AU:$AU,Master!$F6375),"")</f>
        <v>0</v>
      </c>
    </row>
    <row r="6380" spans="1:6" x14ac:dyDescent="0.25">
      <c r="A6380" s="24">
        <v>31</v>
      </c>
      <c r="B6380" s="25">
        <v>44470</v>
      </c>
      <c r="C6380" s="24" t="s">
        <v>424</v>
      </c>
      <c r="D6380" s="24" t="s">
        <v>61</v>
      </c>
      <c r="E6380" s="24" t="s">
        <v>1489</v>
      </c>
      <c r="F6380" t="str" cm="1">
        <f t="array" ref="F6380">_xlfn.SWITCH($E6380,"Forecast",IFERROR(SUMIFS(INDEX('Forecast Input'!$A:$BO,,MATCH(TEXT($A6380,"0"),'Forecast Input'!$1:$1,0)),'Forecast Input'!$A:$A,Master!C6380,'Forecast Input'!$D:$D,Master!D6380),0),"Actual",SUMIFS('CMO Input'!$Q:$Q,'CMO Input'!$E:$E,Master!$A6380,'CMO Input'!$C:$C,Master!$C6380,'CMO Input'!$AJ:$AJ,Master!$D6380,'CMO Input'!$AU:$AU,Master!$F6376),"")</f>
        <v/>
      </c>
    </row>
    <row r="6381" spans="1:6" x14ac:dyDescent="0.25">
      <c r="A6381" s="24">
        <v>31</v>
      </c>
      <c r="B6381" s="25">
        <v>44470</v>
      </c>
      <c r="C6381" s="24" t="s">
        <v>424</v>
      </c>
      <c r="D6381" s="24" t="s">
        <v>61</v>
      </c>
      <c r="E6381" s="24" t="s">
        <v>1488</v>
      </c>
      <c r="F6381" cm="1">
        <f t="array" ref="F6381">_xlfn.SWITCH($E6381,"Forecast",IFERROR(SUMIFS(INDEX('Forecast Input'!$A:$BO,,MATCH(TEXT($A6381,"0"),'Forecast Input'!$1:$1,0)),'Forecast Input'!$A:$A,Master!C6381,'Forecast Input'!$D:$D,Master!D6381),0),"Actual",SUMIFS('CMO Input'!$Q:$Q,'CMO Input'!$E:$E,Master!$A6381,'CMO Input'!$C:$C,Master!$C6381,'CMO Input'!$AJ:$AJ,Master!$D6381,'CMO Input'!$AU:$AU,Master!$F6377),"")</f>
        <v>0</v>
      </c>
    </row>
    <row r="6382" spans="1:6" x14ac:dyDescent="0.25">
      <c r="A6382" s="24">
        <v>31</v>
      </c>
      <c r="B6382" s="25">
        <v>44470</v>
      </c>
      <c r="C6382" s="24" t="s">
        <v>424</v>
      </c>
      <c r="D6382" s="24" t="s">
        <v>61</v>
      </c>
      <c r="E6382" s="24" t="s">
        <v>1487</v>
      </c>
      <c r="F6382" cm="1">
        <f t="array" ref="F6382">_xlfn.SWITCH($E6382,"Forecast",IFERROR(SUMIFS(INDEX('Forecast Input'!$A:$BO,,MATCH(TEXT($A6382,"0"),'Forecast Input'!$1:$1,0)),'Forecast Input'!$A:$A,Master!C6382,'Forecast Input'!$D:$D,Master!D6382),0),"Actual",SUMIFS('CMO Input'!$Q:$Q,'CMO Input'!$E:$E,Master!$A6382,'CMO Input'!$C:$C,Master!$C6382,'CMO Input'!$AJ:$AJ,Master!$D6382,'CMO Input'!$AU:$AU,Master!$F6378),"")</f>
        <v>0</v>
      </c>
    </row>
    <row r="6383" spans="1:6" x14ac:dyDescent="0.25">
      <c r="A6383" s="24">
        <v>31</v>
      </c>
      <c r="B6383" s="25">
        <v>44470</v>
      </c>
      <c r="C6383" s="24" t="s">
        <v>424</v>
      </c>
      <c r="D6383" s="24" t="s">
        <v>103</v>
      </c>
      <c r="E6383" s="24" t="s">
        <v>1489</v>
      </c>
      <c r="F6383" t="str" cm="1">
        <f t="array" ref="F6383">_xlfn.SWITCH($E6383,"Forecast",IFERROR(SUMIFS(INDEX('Forecast Input'!$A:$BO,,MATCH(TEXT($A6383,"0"),'Forecast Input'!$1:$1,0)),'Forecast Input'!$A:$A,Master!C6383,'Forecast Input'!$D:$D,Master!D6383),0),"Actual",SUMIFS('CMO Input'!$Q:$Q,'CMO Input'!$E:$E,Master!$A6383,'CMO Input'!$C:$C,Master!$C6383,'CMO Input'!$AJ:$AJ,Master!$D6383,'CMO Input'!$AU:$AU,Master!$F6379),"")</f>
        <v/>
      </c>
    </row>
    <row r="6384" spans="1:6" x14ac:dyDescent="0.25">
      <c r="A6384" s="24">
        <v>31</v>
      </c>
      <c r="B6384" s="25">
        <v>44470</v>
      </c>
      <c r="C6384" s="24" t="s">
        <v>424</v>
      </c>
      <c r="D6384" s="24" t="s">
        <v>103</v>
      </c>
      <c r="E6384" s="24" t="s">
        <v>1488</v>
      </c>
      <c r="F6384" cm="1">
        <f t="array" ref="F6384">_xlfn.SWITCH($E6384,"Forecast",IFERROR(SUMIFS(INDEX('Forecast Input'!$A:$BO,,MATCH(TEXT($A6384,"0"),'Forecast Input'!$1:$1,0)),'Forecast Input'!$A:$A,Master!C6384,'Forecast Input'!$D:$D,Master!D6384),0),"Actual",SUMIFS('CMO Input'!$Q:$Q,'CMO Input'!$E:$E,Master!$A6384,'CMO Input'!$C:$C,Master!$C6384,'CMO Input'!$AJ:$AJ,Master!$D6384,'CMO Input'!$AU:$AU,Master!$F6380),"")</f>
        <v>991.07</v>
      </c>
    </row>
    <row r="6385" spans="1:6" x14ac:dyDescent="0.25">
      <c r="A6385" s="24">
        <v>31</v>
      </c>
      <c r="B6385" s="25">
        <v>44470</v>
      </c>
      <c r="C6385" s="24" t="s">
        <v>424</v>
      </c>
      <c r="D6385" s="24" t="s">
        <v>103</v>
      </c>
      <c r="E6385" s="24" t="s">
        <v>1487</v>
      </c>
      <c r="F6385" cm="1">
        <f t="array" ref="F6385">_xlfn.SWITCH($E6385,"Forecast",IFERROR(SUMIFS(INDEX('Forecast Input'!$A:$BO,,MATCH(TEXT($A6385,"0"),'Forecast Input'!$1:$1,0)),'Forecast Input'!$A:$A,Master!C6385,'Forecast Input'!$D:$D,Master!D6385),0),"Actual",SUMIFS('CMO Input'!$Q:$Q,'CMO Input'!$E:$E,Master!$A6385,'CMO Input'!$C:$C,Master!$C6385,'CMO Input'!$AJ:$AJ,Master!$D6385,'CMO Input'!$AU:$AU,Master!$F6381),"")</f>
        <v>0</v>
      </c>
    </row>
    <row r="6386" spans="1:6" x14ac:dyDescent="0.25">
      <c r="A6386" s="24">
        <v>31</v>
      </c>
      <c r="B6386" s="25">
        <v>44470</v>
      </c>
      <c r="C6386" s="24" t="s">
        <v>424</v>
      </c>
      <c r="D6386" s="24" t="s">
        <v>146</v>
      </c>
      <c r="E6386" s="24" t="s">
        <v>1489</v>
      </c>
      <c r="F6386" t="str" cm="1">
        <f t="array" ref="F6386">_xlfn.SWITCH($E6386,"Forecast",IFERROR(SUMIFS(INDEX('Forecast Input'!$A:$BO,,MATCH(TEXT($A6386,"0"),'Forecast Input'!$1:$1,0)),'Forecast Input'!$A:$A,Master!C6386,'Forecast Input'!$D:$D,Master!D6386),0),"Actual",SUMIFS('CMO Input'!$Q:$Q,'CMO Input'!$E:$E,Master!$A6386,'CMO Input'!$C:$C,Master!$C6386,'CMO Input'!$AJ:$AJ,Master!$D6386,'CMO Input'!$AU:$AU,Master!$F6382),"")</f>
        <v/>
      </c>
    </row>
    <row r="6387" spans="1:6" x14ac:dyDescent="0.25">
      <c r="A6387" s="24">
        <v>31</v>
      </c>
      <c r="B6387" s="25">
        <v>44470</v>
      </c>
      <c r="C6387" s="24" t="s">
        <v>424</v>
      </c>
      <c r="D6387" s="24" t="s">
        <v>146</v>
      </c>
      <c r="E6387" s="24" t="s">
        <v>1488</v>
      </c>
      <c r="F6387" cm="1">
        <f t="array" ref="F6387">_xlfn.SWITCH($E6387,"Forecast",IFERROR(SUMIFS(INDEX('Forecast Input'!$A:$BO,,MATCH(TEXT($A6387,"0"),'Forecast Input'!$1:$1,0)),'Forecast Input'!$A:$A,Master!C6387,'Forecast Input'!$D:$D,Master!D6387),0),"Actual",SUMIFS('CMO Input'!$Q:$Q,'CMO Input'!$E:$E,Master!$A6387,'CMO Input'!$C:$C,Master!$C6387,'CMO Input'!$AJ:$AJ,Master!$D6387,'CMO Input'!$AU:$AU,Master!$F6383),"")</f>
        <v>0</v>
      </c>
    </row>
    <row r="6388" spans="1:6" x14ac:dyDescent="0.25">
      <c r="A6388" s="24">
        <v>31</v>
      </c>
      <c r="B6388" s="25">
        <v>44470</v>
      </c>
      <c r="C6388" s="24" t="s">
        <v>424</v>
      </c>
      <c r="D6388" s="24" t="s">
        <v>146</v>
      </c>
      <c r="E6388" s="24" t="s">
        <v>1487</v>
      </c>
      <c r="F6388" cm="1">
        <f t="array" ref="F6388">_xlfn.SWITCH($E6388,"Forecast",IFERROR(SUMIFS(INDEX('Forecast Input'!$A:$BO,,MATCH(TEXT($A6388,"0"),'Forecast Input'!$1:$1,0)),'Forecast Input'!$A:$A,Master!C6388,'Forecast Input'!$D:$D,Master!D6388),0),"Actual",SUMIFS('CMO Input'!$Q:$Q,'CMO Input'!$E:$E,Master!$A6388,'CMO Input'!$C:$C,Master!$C6388,'CMO Input'!$AJ:$AJ,Master!$D6388,'CMO Input'!$AU:$AU,Master!$F6384),"")</f>
        <v>0</v>
      </c>
    </row>
    <row r="6389" spans="1:6" x14ac:dyDescent="0.25">
      <c r="A6389" s="24">
        <v>31</v>
      </c>
      <c r="B6389" s="25">
        <v>44470</v>
      </c>
      <c r="C6389" s="24" t="s">
        <v>424</v>
      </c>
      <c r="D6389" s="24" t="s">
        <v>166</v>
      </c>
      <c r="E6389" s="24" t="s">
        <v>1489</v>
      </c>
      <c r="F6389" t="str" cm="1">
        <f t="array" ref="F6389">_xlfn.SWITCH($E6389,"Forecast",IFERROR(SUMIFS(INDEX('Forecast Input'!$A:$BO,,MATCH(TEXT($A6389,"0"),'Forecast Input'!$1:$1,0)),'Forecast Input'!$A:$A,Master!C6389,'Forecast Input'!$D:$D,Master!D6389),0),"Actual",SUMIFS('CMO Input'!$Q:$Q,'CMO Input'!$E:$E,Master!$A6389,'CMO Input'!$C:$C,Master!$C6389,'CMO Input'!$AJ:$AJ,Master!$D6389,'CMO Input'!$AU:$AU,Master!$F6385),"")</f>
        <v/>
      </c>
    </row>
    <row r="6390" spans="1:6" x14ac:dyDescent="0.25">
      <c r="A6390" s="24">
        <v>31</v>
      </c>
      <c r="B6390" s="25">
        <v>44470</v>
      </c>
      <c r="C6390" s="24" t="s">
        <v>424</v>
      </c>
      <c r="D6390" s="24" t="s">
        <v>166</v>
      </c>
      <c r="E6390" s="24" t="s">
        <v>1488</v>
      </c>
      <c r="F6390" cm="1">
        <f t="array" ref="F6390">_xlfn.SWITCH($E6390,"Forecast",IFERROR(SUMIFS(INDEX('Forecast Input'!$A:$BO,,MATCH(TEXT($A6390,"0"),'Forecast Input'!$1:$1,0)),'Forecast Input'!$A:$A,Master!C6390,'Forecast Input'!$D:$D,Master!D6390),0),"Actual",SUMIFS('CMO Input'!$Q:$Q,'CMO Input'!$E:$E,Master!$A6390,'CMO Input'!$C:$C,Master!$C6390,'CMO Input'!$AJ:$AJ,Master!$D6390,'CMO Input'!$AU:$AU,Master!$F6386),"")</f>
        <v>0</v>
      </c>
    </row>
    <row r="6391" spans="1:6" x14ac:dyDescent="0.25">
      <c r="A6391" s="24">
        <v>31</v>
      </c>
      <c r="B6391" s="25">
        <v>44470</v>
      </c>
      <c r="C6391" s="24" t="s">
        <v>424</v>
      </c>
      <c r="D6391" s="24" t="s">
        <v>166</v>
      </c>
      <c r="E6391" s="24" t="s">
        <v>1487</v>
      </c>
      <c r="F6391" cm="1">
        <f t="array" ref="F6391">_xlfn.SWITCH($E6391,"Forecast",IFERROR(SUMIFS(INDEX('Forecast Input'!$A:$BO,,MATCH(TEXT($A6391,"0"),'Forecast Input'!$1:$1,0)),'Forecast Input'!$A:$A,Master!C6391,'Forecast Input'!$D:$D,Master!D6391),0),"Actual",SUMIFS('CMO Input'!$Q:$Q,'CMO Input'!$E:$E,Master!$A6391,'CMO Input'!$C:$C,Master!$C6391,'CMO Input'!$AJ:$AJ,Master!$D6391,'CMO Input'!$AU:$AU,Master!$F6387),"")</f>
        <v>0</v>
      </c>
    </row>
    <row r="6392" spans="1:6" x14ac:dyDescent="0.25">
      <c r="A6392" s="24">
        <v>31</v>
      </c>
      <c r="B6392" s="25">
        <v>44470</v>
      </c>
      <c r="C6392" s="24" t="s">
        <v>424</v>
      </c>
      <c r="D6392" s="24" t="s">
        <v>170</v>
      </c>
      <c r="E6392" s="24" t="s">
        <v>1489</v>
      </c>
      <c r="F6392" t="str" cm="1">
        <f t="array" ref="F6392">_xlfn.SWITCH($E6392,"Forecast",IFERROR(SUMIFS(INDEX('Forecast Input'!$A:$BO,,MATCH(TEXT($A6392,"0"),'Forecast Input'!$1:$1,0)),'Forecast Input'!$A:$A,Master!C6392,'Forecast Input'!$D:$D,Master!D6392),0),"Actual",SUMIFS('CMO Input'!$Q:$Q,'CMO Input'!$E:$E,Master!$A6392,'CMO Input'!$C:$C,Master!$C6392,'CMO Input'!$AJ:$AJ,Master!$D6392,'CMO Input'!$AU:$AU,Master!$F6388),"")</f>
        <v/>
      </c>
    </row>
    <row r="6393" spans="1:6" x14ac:dyDescent="0.25">
      <c r="A6393" s="24">
        <v>31</v>
      </c>
      <c r="B6393" s="25">
        <v>44470</v>
      </c>
      <c r="C6393" s="24" t="s">
        <v>424</v>
      </c>
      <c r="D6393" s="24" t="s">
        <v>170</v>
      </c>
      <c r="E6393" s="24" t="s">
        <v>1488</v>
      </c>
      <c r="F6393" cm="1">
        <f t="array" ref="F6393">_xlfn.SWITCH($E6393,"Forecast",IFERROR(SUMIFS(INDEX('Forecast Input'!$A:$BO,,MATCH(TEXT($A6393,"0"),'Forecast Input'!$1:$1,0)),'Forecast Input'!$A:$A,Master!C6393,'Forecast Input'!$D:$D,Master!D6393),0),"Actual",SUMIFS('CMO Input'!$Q:$Q,'CMO Input'!$E:$E,Master!$A6393,'CMO Input'!$C:$C,Master!$C6393,'CMO Input'!$AJ:$AJ,Master!$D6393,'CMO Input'!$AU:$AU,Master!$F6389),"")</f>
        <v>0</v>
      </c>
    </row>
    <row r="6394" spans="1:6" x14ac:dyDescent="0.25">
      <c r="A6394" s="24">
        <v>31</v>
      </c>
      <c r="B6394" s="25">
        <v>44470</v>
      </c>
      <c r="C6394" s="24" t="s">
        <v>424</v>
      </c>
      <c r="D6394" s="24" t="s">
        <v>170</v>
      </c>
      <c r="E6394" s="24" t="s">
        <v>1487</v>
      </c>
      <c r="F6394" cm="1">
        <f t="array" ref="F6394">_xlfn.SWITCH($E6394,"Forecast",IFERROR(SUMIFS(INDEX('Forecast Input'!$A:$BO,,MATCH(TEXT($A6394,"0"),'Forecast Input'!$1:$1,0)),'Forecast Input'!$A:$A,Master!C6394,'Forecast Input'!$D:$D,Master!D6394),0),"Actual",SUMIFS('CMO Input'!$Q:$Q,'CMO Input'!$E:$E,Master!$A6394,'CMO Input'!$C:$C,Master!$C6394,'CMO Input'!$AJ:$AJ,Master!$D6394,'CMO Input'!$AU:$AU,Master!$F6390),"")</f>
        <v>0</v>
      </c>
    </row>
    <row r="6395" spans="1:6" x14ac:dyDescent="0.25">
      <c r="A6395" s="24">
        <v>31</v>
      </c>
      <c r="B6395" s="25">
        <v>44470</v>
      </c>
      <c r="C6395" s="24" t="s">
        <v>424</v>
      </c>
      <c r="D6395" s="24" t="s">
        <v>436</v>
      </c>
      <c r="E6395" s="24" t="s">
        <v>1489</v>
      </c>
      <c r="F6395" t="str" cm="1">
        <f t="array" ref="F6395">_xlfn.SWITCH($E6395,"Forecast",IFERROR(SUMIFS(INDEX('Forecast Input'!$A:$BO,,MATCH(TEXT($A6395,"0"),'Forecast Input'!$1:$1,0)),'Forecast Input'!$A:$A,Master!C6395,'Forecast Input'!$D:$D,Master!D6395),0),"Actual",SUMIFS('CMO Input'!$Q:$Q,'CMO Input'!$E:$E,Master!$A6395,'CMO Input'!$C:$C,Master!$C6395,'CMO Input'!$AJ:$AJ,Master!$D6395,'CMO Input'!$AU:$AU,Master!$F6391),"")</f>
        <v/>
      </c>
    </row>
    <row r="6396" spans="1:6" x14ac:dyDescent="0.25">
      <c r="A6396" s="24">
        <v>31</v>
      </c>
      <c r="B6396" s="25">
        <v>44470</v>
      </c>
      <c r="C6396" s="24" t="s">
        <v>424</v>
      </c>
      <c r="D6396" s="24" t="s">
        <v>436</v>
      </c>
      <c r="E6396" s="24" t="s">
        <v>1488</v>
      </c>
      <c r="F6396" cm="1">
        <f t="array" ref="F6396">_xlfn.SWITCH($E6396,"Forecast",IFERROR(SUMIFS(INDEX('Forecast Input'!$A:$BO,,MATCH(TEXT($A6396,"0"),'Forecast Input'!$1:$1,0)),'Forecast Input'!$A:$A,Master!C6396,'Forecast Input'!$D:$D,Master!D6396),0),"Actual",SUMIFS('CMO Input'!$Q:$Q,'CMO Input'!$E:$E,Master!$A6396,'CMO Input'!$C:$C,Master!$C6396,'CMO Input'!$AJ:$AJ,Master!$D6396,'CMO Input'!$AU:$AU,Master!$F6392),"")</f>
        <v>877.17000000000007</v>
      </c>
    </row>
    <row r="6397" spans="1:6" x14ac:dyDescent="0.25">
      <c r="A6397" s="24">
        <v>31</v>
      </c>
      <c r="B6397" s="25">
        <v>44470</v>
      </c>
      <c r="C6397" s="24" t="s">
        <v>424</v>
      </c>
      <c r="D6397" s="24" t="s">
        <v>436</v>
      </c>
      <c r="E6397" s="24" t="s">
        <v>1487</v>
      </c>
      <c r="F6397" cm="1">
        <f t="array" ref="F6397">_xlfn.SWITCH($E6397,"Forecast",IFERROR(SUMIFS(INDEX('Forecast Input'!$A:$BO,,MATCH(TEXT($A6397,"0"),'Forecast Input'!$1:$1,0)),'Forecast Input'!$A:$A,Master!C6397,'Forecast Input'!$D:$D,Master!D6397),0),"Actual",SUMIFS('CMO Input'!$Q:$Q,'CMO Input'!$E:$E,Master!$A6397,'CMO Input'!$C:$C,Master!$C6397,'CMO Input'!$AJ:$AJ,Master!$D6397,'CMO Input'!$AU:$AU,Master!$F6393),"")</f>
        <v>0</v>
      </c>
    </row>
    <row r="6398" spans="1:6" x14ac:dyDescent="0.25">
      <c r="A6398" s="24">
        <v>31</v>
      </c>
      <c r="B6398" s="25">
        <v>44470</v>
      </c>
      <c r="C6398" s="24" t="s">
        <v>424</v>
      </c>
      <c r="D6398" s="24" t="s">
        <v>1469</v>
      </c>
      <c r="E6398" s="24" t="s">
        <v>1489</v>
      </c>
      <c r="F6398" t="str" cm="1">
        <f t="array" ref="F6398">_xlfn.SWITCH($E6398,"Forecast",IFERROR(SUMIFS(INDEX('Forecast Input'!$A:$BO,,MATCH(TEXT($A6398,"0"),'Forecast Input'!$1:$1,0)),'Forecast Input'!$A:$A,Master!C6398,'Forecast Input'!$D:$D,Master!D6398),0),"Actual",SUMIFS('CMO Input'!$Q:$Q,'CMO Input'!$E:$E,Master!$A6398,'CMO Input'!$C:$C,Master!$C6398,'CMO Input'!$AJ:$AJ,Master!$D6398,'CMO Input'!$AU:$AU,Master!$F6394),"")</f>
        <v/>
      </c>
    </row>
    <row r="6399" spans="1:6" x14ac:dyDescent="0.25">
      <c r="A6399" s="24">
        <v>31</v>
      </c>
      <c r="B6399" s="25">
        <v>44470</v>
      </c>
      <c r="C6399" s="24" t="s">
        <v>424</v>
      </c>
      <c r="D6399" s="24" t="s">
        <v>1469</v>
      </c>
      <c r="E6399" s="24" t="s">
        <v>1488</v>
      </c>
      <c r="F6399" cm="1">
        <f t="array" ref="F6399">_xlfn.SWITCH($E6399,"Forecast",IFERROR(SUMIFS(INDEX('Forecast Input'!$A:$BO,,MATCH(TEXT($A6399,"0"),'Forecast Input'!$1:$1,0)),'Forecast Input'!$A:$A,Master!C6399,'Forecast Input'!$D:$D,Master!D6399),0),"Actual",SUMIFS('CMO Input'!$Q:$Q,'CMO Input'!$E:$E,Master!$A6399,'CMO Input'!$C:$C,Master!$C6399,'CMO Input'!$AJ:$AJ,Master!$D6399,'CMO Input'!$AU:$AU,Master!$F6395),"")</f>
        <v>0</v>
      </c>
    </row>
    <row r="6400" spans="1:6" x14ac:dyDescent="0.25">
      <c r="A6400" s="24">
        <v>31</v>
      </c>
      <c r="B6400" s="25">
        <v>44470</v>
      </c>
      <c r="C6400" s="24" t="s">
        <v>424</v>
      </c>
      <c r="D6400" s="24" t="s">
        <v>1469</v>
      </c>
      <c r="E6400" s="24" t="s">
        <v>1487</v>
      </c>
      <c r="F6400" cm="1">
        <f t="array" ref="F6400">_xlfn.SWITCH($E6400,"Forecast",IFERROR(SUMIFS(INDEX('Forecast Input'!$A:$BO,,MATCH(TEXT($A6400,"0"),'Forecast Input'!$1:$1,0)),'Forecast Input'!$A:$A,Master!C6400,'Forecast Input'!$D:$D,Master!D6400),0),"Actual",SUMIFS('CMO Input'!$Q:$Q,'CMO Input'!$E:$E,Master!$A6400,'CMO Input'!$C:$C,Master!$C6400,'CMO Input'!$AJ:$AJ,Master!$D6400,'CMO Input'!$AU:$AU,Master!$F6396),"")</f>
        <v>0</v>
      </c>
    </row>
    <row r="6401" spans="1:6" x14ac:dyDescent="0.25">
      <c r="A6401" s="24">
        <v>31</v>
      </c>
      <c r="B6401" s="25">
        <v>44470</v>
      </c>
      <c r="C6401" s="24" t="s">
        <v>141</v>
      </c>
      <c r="D6401" s="24" t="s">
        <v>10</v>
      </c>
      <c r="E6401" s="24" t="s">
        <v>1489</v>
      </c>
      <c r="F6401" t="str" cm="1">
        <f t="array" ref="F6401">_xlfn.SWITCH($E6401,"Forecast",IFERROR(SUMIFS(INDEX('Forecast Input'!$A:$BO,,MATCH(TEXT($A6401,"0"),'Forecast Input'!$1:$1,0)),'Forecast Input'!$A:$A,Master!C6401,'Forecast Input'!$D:$D,Master!D6401),0),"Actual",SUMIFS('CMO Input'!$Q:$Q,'CMO Input'!$E:$E,Master!$A6401,'CMO Input'!$C:$C,Master!$C6401,'CMO Input'!$AJ:$AJ,Master!$D6401,'CMO Input'!$AU:$AU,Master!$F6397),"")</f>
        <v/>
      </c>
    </row>
    <row r="6402" spans="1:6" x14ac:dyDescent="0.25">
      <c r="A6402" s="24">
        <v>31</v>
      </c>
      <c r="B6402" s="25">
        <v>44470</v>
      </c>
      <c r="C6402" s="24" t="s">
        <v>141</v>
      </c>
      <c r="D6402" s="24" t="s">
        <v>10</v>
      </c>
      <c r="E6402" s="24" t="s">
        <v>1488</v>
      </c>
      <c r="F6402" cm="1">
        <f t="array" ref="F6402">_xlfn.SWITCH($E6402,"Forecast",IFERROR(SUMIFS(INDEX('Forecast Input'!$A:$BO,,MATCH(TEXT($A6402,"0"),'Forecast Input'!$1:$1,0)),'Forecast Input'!$A:$A,Master!C6402,'Forecast Input'!$D:$D,Master!D6402),0),"Actual",SUMIFS('CMO Input'!$Q:$Q,'CMO Input'!$E:$E,Master!$A6402,'CMO Input'!$C:$C,Master!$C6402,'CMO Input'!$AJ:$AJ,Master!$D6402,'CMO Input'!$AU:$AU,Master!$F6398),"")</f>
        <v>0</v>
      </c>
    </row>
    <row r="6403" spans="1:6" x14ac:dyDescent="0.25">
      <c r="A6403" s="24">
        <v>31</v>
      </c>
      <c r="B6403" s="25">
        <v>44470</v>
      </c>
      <c r="C6403" s="24" t="s">
        <v>141</v>
      </c>
      <c r="D6403" s="24" t="s">
        <v>10</v>
      </c>
      <c r="E6403" s="24" t="s">
        <v>1487</v>
      </c>
      <c r="F6403" cm="1">
        <f t="array" ref="F6403">_xlfn.SWITCH($E6403,"Forecast",IFERROR(SUMIFS(INDEX('Forecast Input'!$A:$BO,,MATCH(TEXT($A6403,"0"),'Forecast Input'!$1:$1,0)),'Forecast Input'!$A:$A,Master!C6403,'Forecast Input'!$D:$D,Master!D6403),0),"Actual",SUMIFS('CMO Input'!$Q:$Q,'CMO Input'!$E:$E,Master!$A6403,'CMO Input'!$C:$C,Master!$C6403,'CMO Input'!$AJ:$AJ,Master!$D6403,'CMO Input'!$AU:$AU,Master!$F6399),"")</f>
        <v>0</v>
      </c>
    </row>
    <row r="6404" spans="1:6" x14ac:dyDescent="0.25">
      <c r="A6404" s="24">
        <v>31</v>
      </c>
      <c r="B6404" s="25">
        <v>44470</v>
      </c>
      <c r="C6404" s="24" t="s">
        <v>141</v>
      </c>
      <c r="D6404" s="24" t="s">
        <v>61</v>
      </c>
      <c r="E6404" s="24" t="s">
        <v>1489</v>
      </c>
      <c r="F6404" t="str" cm="1">
        <f t="array" ref="F6404">_xlfn.SWITCH($E6404,"Forecast",IFERROR(SUMIFS(INDEX('Forecast Input'!$A:$BO,,MATCH(TEXT($A6404,"0"),'Forecast Input'!$1:$1,0)),'Forecast Input'!$A:$A,Master!C6404,'Forecast Input'!$D:$D,Master!D6404),0),"Actual",SUMIFS('CMO Input'!$Q:$Q,'CMO Input'!$E:$E,Master!$A6404,'CMO Input'!$C:$C,Master!$C6404,'CMO Input'!$AJ:$AJ,Master!$D6404,'CMO Input'!$AU:$AU,Master!$F6400),"")</f>
        <v/>
      </c>
    </row>
    <row r="6405" spans="1:6" x14ac:dyDescent="0.25">
      <c r="A6405" s="24">
        <v>31</v>
      </c>
      <c r="B6405" s="25">
        <v>44470</v>
      </c>
      <c r="C6405" s="24" t="s">
        <v>141</v>
      </c>
      <c r="D6405" s="24" t="s">
        <v>61</v>
      </c>
      <c r="E6405" s="24" t="s">
        <v>1488</v>
      </c>
      <c r="F6405" cm="1">
        <f t="array" ref="F6405">_xlfn.SWITCH($E6405,"Forecast",IFERROR(SUMIFS(INDEX('Forecast Input'!$A:$BO,,MATCH(TEXT($A6405,"0"),'Forecast Input'!$1:$1,0)),'Forecast Input'!$A:$A,Master!C6405,'Forecast Input'!$D:$D,Master!D6405),0),"Actual",SUMIFS('CMO Input'!$Q:$Q,'CMO Input'!$E:$E,Master!$A6405,'CMO Input'!$C:$C,Master!$C6405,'CMO Input'!$AJ:$AJ,Master!$D6405,'CMO Input'!$AU:$AU,Master!$F6401),"")</f>
        <v>0</v>
      </c>
    </row>
    <row r="6406" spans="1:6" x14ac:dyDescent="0.25">
      <c r="A6406" s="24">
        <v>31</v>
      </c>
      <c r="B6406" s="25">
        <v>44470</v>
      </c>
      <c r="C6406" s="24" t="s">
        <v>141</v>
      </c>
      <c r="D6406" s="24" t="s">
        <v>61</v>
      </c>
      <c r="E6406" s="24" t="s">
        <v>1487</v>
      </c>
      <c r="F6406" cm="1">
        <f t="array" ref="F6406">_xlfn.SWITCH($E6406,"Forecast",IFERROR(SUMIFS(INDEX('Forecast Input'!$A:$BO,,MATCH(TEXT($A6406,"0"),'Forecast Input'!$1:$1,0)),'Forecast Input'!$A:$A,Master!C6406,'Forecast Input'!$D:$D,Master!D6406),0),"Actual",SUMIFS('CMO Input'!$Q:$Q,'CMO Input'!$E:$E,Master!$A6406,'CMO Input'!$C:$C,Master!$C6406,'CMO Input'!$AJ:$AJ,Master!$D6406,'CMO Input'!$AU:$AU,Master!$F6402),"")</f>
        <v>0</v>
      </c>
    </row>
    <row r="6407" spans="1:6" x14ac:dyDescent="0.25">
      <c r="A6407" s="24">
        <v>31</v>
      </c>
      <c r="B6407" s="25">
        <v>44470</v>
      </c>
      <c r="C6407" s="24" t="s">
        <v>141</v>
      </c>
      <c r="D6407" s="24" t="s">
        <v>103</v>
      </c>
      <c r="E6407" s="24" t="s">
        <v>1489</v>
      </c>
      <c r="F6407" t="str" cm="1">
        <f t="array" ref="F6407">_xlfn.SWITCH($E6407,"Forecast",IFERROR(SUMIFS(INDEX('Forecast Input'!$A:$BO,,MATCH(TEXT($A6407,"0"),'Forecast Input'!$1:$1,0)),'Forecast Input'!$A:$A,Master!C6407,'Forecast Input'!$D:$D,Master!D6407),0),"Actual",SUMIFS('CMO Input'!$Q:$Q,'CMO Input'!$E:$E,Master!$A6407,'CMO Input'!$C:$C,Master!$C6407,'CMO Input'!$AJ:$AJ,Master!$D6407,'CMO Input'!$AU:$AU,Master!$F6403),"")</f>
        <v/>
      </c>
    </row>
    <row r="6408" spans="1:6" x14ac:dyDescent="0.25">
      <c r="A6408" s="24">
        <v>31</v>
      </c>
      <c r="B6408" s="25">
        <v>44470</v>
      </c>
      <c r="C6408" s="24" t="s">
        <v>141</v>
      </c>
      <c r="D6408" s="24" t="s">
        <v>103</v>
      </c>
      <c r="E6408" s="24" t="s">
        <v>1488</v>
      </c>
      <c r="F6408" cm="1">
        <f t="array" ref="F6408">_xlfn.SWITCH($E6408,"Forecast",IFERROR(SUMIFS(INDEX('Forecast Input'!$A:$BO,,MATCH(TEXT($A6408,"0"),'Forecast Input'!$1:$1,0)),'Forecast Input'!$A:$A,Master!C6408,'Forecast Input'!$D:$D,Master!D6408),0),"Actual",SUMIFS('CMO Input'!$Q:$Q,'CMO Input'!$E:$E,Master!$A6408,'CMO Input'!$C:$C,Master!$C6408,'CMO Input'!$AJ:$AJ,Master!$D6408,'CMO Input'!$AU:$AU,Master!$F6404),"")</f>
        <v>0</v>
      </c>
    </row>
    <row r="6409" spans="1:6" x14ac:dyDescent="0.25">
      <c r="A6409" s="24">
        <v>31</v>
      </c>
      <c r="B6409" s="25">
        <v>44470</v>
      </c>
      <c r="C6409" s="24" t="s">
        <v>141</v>
      </c>
      <c r="D6409" s="24" t="s">
        <v>103</v>
      </c>
      <c r="E6409" s="24" t="s">
        <v>1487</v>
      </c>
      <c r="F6409" cm="1">
        <f t="array" ref="F6409">_xlfn.SWITCH($E6409,"Forecast",IFERROR(SUMIFS(INDEX('Forecast Input'!$A:$BO,,MATCH(TEXT($A6409,"0"),'Forecast Input'!$1:$1,0)),'Forecast Input'!$A:$A,Master!C6409,'Forecast Input'!$D:$D,Master!D6409),0),"Actual",SUMIFS('CMO Input'!$Q:$Q,'CMO Input'!$E:$E,Master!$A6409,'CMO Input'!$C:$C,Master!$C6409,'CMO Input'!$AJ:$AJ,Master!$D6409,'CMO Input'!$AU:$AU,Master!$F6405),"")</f>
        <v>0</v>
      </c>
    </row>
    <row r="6410" spans="1:6" x14ac:dyDescent="0.25">
      <c r="A6410" s="24">
        <v>31</v>
      </c>
      <c r="B6410" s="25">
        <v>44470</v>
      </c>
      <c r="C6410" s="24" t="s">
        <v>141</v>
      </c>
      <c r="D6410" s="24" t="s">
        <v>146</v>
      </c>
      <c r="E6410" s="24" t="s">
        <v>1489</v>
      </c>
      <c r="F6410" t="str" cm="1">
        <f t="array" ref="F6410">_xlfn.SWITCH($E6410,"Forecast",IFERROR(SUMIFS(INDEX('Forecast Input'!$A:$BO,,MATCH(TEXT($A6410,"0"),'Forecast Input'!$1:$1,0)),'Forecast Input'!$A:$A,Master!C6410,'Forecast Input'!$D:$D,Master!D6410),0),"Actual",SUMIFS('CMO Input'!$Q:$Q,'CMO Input'!$E:$E,Master!$A6410,'CMO Input'!$C:$C,Master!$C6410,'CMO Input'!$AJ:$AJ,Master!$D6410,'CMO Input'!$AU:$AU,Master!$F6406),"")</f>
        <v/>
      </c>
    </row>
    <row r="6411" spans="1:6" x14ac:dyDescent="0.25">
      <c r="A6411" s="24">
        <v>31</v>
      </c>
      <c r="B6411" s="25">
        <v>44470</v>
      </c>
      <c r="C6411" s="24" t="s">
        <v>141</v>
      </c>
      <c r="D6411" s="24" t="s">
        <v>146</v>
      </c>
      <c r="E6411" s="24" t="s">
        <v>1488</v>
      </c>
      <c r="F6411" cm="1">
        <f t="array" ref="F6411">_xlfn.SWITCH($E6411,"Forecast",IFERROR(SUMIFS(INDEX('Forecast Input'!$A:$BO,,MATCH(TEXT($A6411,"0"),'Forecast Input'!$1:$1,0)),'Forecast Input'!$A:$A,Master!C6411,'Forecast Input'!$D:$D,Master!D6411),0),"Actual",SUMIFS('CMO Input'!$Q:$Q,'CMO Input'!$E:$E,Master!$A6411,'CMO Input'!$C:$C,Master!$C6411,'CMO Input'!$AJ:$AJ,Master!$D6411,'CMO Input'!$AU:$AU,Master!$F6407),"")</f>
        <v>0</v>
      </c>
    </row>
    <row r="6412" spans="1:6" x14ac:dyDescent="0.25">
      <c r="A6412" s="24">
        <v>31</v>
      </c>
      <c r="B6412" s="25">
        <v>44470</v>
      </c>
      <c r="C6412" s="24" t="s">
        <v>141</v>
      </c>
      <c r="D6412" s="24" t="s">
        <v>146</v>
      </c>
      <c r="E6412" s="24" t="s">
        <v>1487</v>
      </c>
      <c r="F6412" cm="1">
        <f t="array" ref="F6412">_xlfn.SWITCH($E6412,"Forecast",IFERROR(SUMIFS(INDEX('Forecast Input'!$A:$BO,,MATCH(TEXT($A6412,"0"),'Forecast Input'!$1:$1,0)),'Forecast Input'!$A:$A,Master!C6412,'Forecast Input'!$D:$D,Master!D6412),0),"Actual",SUMIFS('CMO Input'!$Q:$Q,'CMO Input'!$E:$E,Master!$A6412,'CMO Input'!$C:$C,Master!$C6412,'CMO Input'!$AJ:$AJ,Master!$D6412,'CMO Input'!$AU:$AU,Master!$F6408),"")</f>
        <v>0</v>
      </c>
    </row>
    <row r="6413" spans="1:6" x14ac:dyDescent="0.25">
      <c r="A6413" s="24">
        <v>31</v>
      </c>
      <c r="B6413" s="25">
        <v>44470</v>
      </c>
      <c r="C6413" s="24" t="s">
        <v>141</v>
      </c>
      <c r="D6413" s="24" t="s">
        <v>166</v>
      </c>
      <c r="E6413" s="24" t="s">
        <v>1489</v>
      </c>
      <c r="F6413" t="str" cm="1">
        <f t="array" ref="F6413">_xlfn.SWITCH($E6413,"Forecast",IFERROR(SUMIFS(INDEX('Forecast Input'!$A:$BO,,MATCH(TEXT($A6413,"0"),'Forecast Input'!$1:$1,0)),'Forecast Input'!$A:$A,Master!C6413,'Forecast Input'!$D:$D,Master!D6413),0),"Actual",SUMIFS('CMO Input'!$Q:$Q,'CMO Input'!$E:$E,Master!$A6413,'CMO Input'!$C:$C,Master!$C6413,'CMO Input'!$AJ:$AJ,Master!$D6413,'CMO Input'!$AU:$AU,Master!$F6409),"")</f>
        <v/>
      </c>
    </row>
    <row r="6414" spans="1:6" x14ac:dyDescent="0.25">
      <c r="A6414" s="24">
        <v>31</v>
      </c>
      <c r="B6414" s="25">
        <v>44470</v>
      </c>
      <c r="C6414" s="24" t="s">
        <v>141</v>
      </c>
      <c r="D6414" s="24" t="s">
        <v>166</v>
      </c>
      <c r="E6414" s="24" t="s">
        <v>1488</v>
      </c>
      <c r="F6414" cm="1">
        <f t="array" ref="F6414">_xlfn.SWITCH($E6414,"Forecast",IFERROR(SUMIFS(INDEX('Forecast Input'!$A:$BO,,MATCH(TEXT($A6414,"0"),'Forecast Input'!$1:$1,0)),'Forecast Input'!$A:$A,Master!C6414,'Forecast Input'!$D:$D,Master!D6414),0),"Actual",SUMIFS('CMO Input'!$Q:$Q,'CMO Input'!$E:$E,Master!$A6414,'CMO Input'!$C:$C,Master!$C6414,'CMO Input'!$AJ:$AJ,Master!$D6414,'CMO Input'!$AU:$AU,Master!$F6410),"")</f>
        <v>0</v>
      </c>
    </row>
    <row r="6415" spans="1:6" x14ac:dyDescent="0.25">
      <c r="A6415" s="24">
        <v>31</v>
      </c>
      <c r="B6415" s="25">
        <v>44470</v>
      </c>
      <c r="C6415" s="24" t="s">
        <v>141</v>
      </c>
      <c r="D6415" s="24" t="s">
        <v>166</v>
      </c>
      <c r="E6415" s="24" t="s">
        <v>1487</v>
      </c>
      <c r="F6415" cm="1">
        <f t="array" ref="F6415">_xlfn.SWITCH($E6415,"Forecast",IFERROR(SUMIFS(INDEX('Forecast Input'!$A:$BO,,MATCH(TEXT($A6415,"0"),'Forecast Input'!$1:$1,0)),'Forecast Input'!$A:$A,Master!C6415,'Forecast Input'!$D:$D,Master!D6415),0),"Actual",SUMIFS('CMO Input'!$Q:$Q,'CMO Input'!$E:$E,Master!$A6415,'CMO Input'!$C:$C,Master!$C6415,'CMO Input'!$AJ:$AJ,Master!$D6415,'CMO Input'!$AU:$AU,Master!$F6411),"")</f>
        <v>0</v>
      </c>
    </row>
    <row r="6416" spans="1:6" x14ac:dyDescent="0.25">
      <c r="A6416" s="24">
        <v>31</v>
      </c>
      <c r="B6416" s="25">
        <v>44470</v>
      </c>
      <c r="C6416" s="24" t="s">
        <v>141</v>
      </c>
      <c r="D6416" s="24" t="s">
        <v>170</v>
      </c>
      <c r="E6416" s="24" t="s">
        <v>1489</v>
      </c>
      <c r="F6416" t="str" cm="1">
        <f t="array" ref="F6416">_xlfn.SWITCH($E6416,"Forecast",IFERROR(SUMIFS(INDEX('Forecast Input'!$A:$BO,,MATCH(TEXT($A6416,"0"),'Forecast Input'!$1:$1,0)),'Forecast Input'!$A:$A,Master!C6416,'Forecast Input'!$D:$D,Master!D6416),0),"Actual",SUMIFS('CMO Input'!$Q:$Q,'CMO Input'!$E:$E,Master!$A6416,'CMO Input'!$C:$C,Master!$C6416,'CMO Input'!$AJ:$AJ,Master!$D6416,'CMO Input'!$AU:$AU,Master!$F6412),"")</f>
        <v/>
      </c>
    </row>
    <row r="6417" spans="1:6" x14ac:dyDescent="0.25">
      <c r="A6417" s="24">
        <v>31</v>
      </c>
      <c r="B6417" s="25">
        <v>44470</v>
      </c>
      <c r="C6417" s="24" t="s">
        <v>141</v>
      </c>
      <c r="D6417" s="24" t="s">
        <v>170</v>
      </c>
      <c r="E6417" s="24" t="s">
        <v>1488</v>
      </c>
      <c r="F6417" cm="1">
        <f t="array" ref="F6417">_xlfn.SWITCH($E6417,"Forecast",IFERROR(SUMIFS(INDEX('Forecast Input'!$A:$BO,,MATCH(TEXT($A6417,"0"),'Forecast Input'!$1:$1,0)),'Forecast Input'!$A:$A,Master!C6417,'Forecast Input'!$D:$D,Master!D6417),0),"Actual",SUMIFS('CMO Input'!$Q:$Q,'CMO Input'!$E:$E,Master!$A6417,'CMO Input'!$C:$C,Master!$C6417,'CMO Input'!$AJ:$AJ,Master!$D6417,'CMO Input'!$AU:$AU,Master!$F6413),"")</f>
        <v>0</v>
      </c>
    </row>
    <row r="6418" spans="1:6" x14ac:dyDescent="0.25">
      <c r="A6418" s="24">
        <v>31</v>
      </c>
      <c r="B6418" s="25">
        <v>44470</v>
      </c>
      <c r="C6418" s="24" t="s">
        <v>141</v>
      </c>
      <c r="D6418" s="24" t="s">
        <v>170</v>
      </c>
      <c r="E6418" s="24" t="s">
        <v>1487</v>
      </c>
      <c r="F6418" cm="1">
        <f t="array" ref="F6418">_xlfn.SWITCH($E6418,"Forecast",IFERROR(SUMIFS(INDEX('Forecast Input'!$A:$BO,,MATCH(TEXT($A6418,"0"),'Forecast Input'!$1:$1,0)),'Forecast Input'!$A:$A,Master!C6418,'Forecast Input'!$D:$D,Master!D6418),0),"Actual",SUMIFS('CMO Input'!$Q:$Q,'CMO Input'!$E:$E,Master!$A6418,'CMO Input'!$C:$C,Master!$C6418,'CMO Input'!$AJ:$AJ,Master!$D6418,'CMO Input'!$AU:$AU,Master!$F6414),"")</f>
        <v>0</v>
      </c>
    </row>
    <row r="6419" spans="1:6" x14ac:dyDescent="0.25">
      <c r="A6419" s="24">
        <v>31</v>
      </c>
      <c r="B6419" s="25">
        <v>44470</v>
      </c>
      <c r="C6419" s="24" t="s">
        <v>141</v>
      </c>
      <c r="D6419" s="24" t="s">
        <v>436</v>
      </c>
      <c r="E6419" s="24" t="s">
        <v>1489</v>
      </c>
      <c r="F6419" t="str" cm="1">
        <f t="array" ref="F6419">_xlfn.SWITCH($E6419,"Forecast",IFERROR(SUMIFS(INDEX('Forecast Input'!$A:$BO,,MATCH(TEXT($A6419,"0"),'Forecast Input'!$1:$1,0)),'Forecast Input'!$A:$A,Master!C6419,'Forecast Input'!$D:$D,Master!D6419),0),"Actual",SUMIFS('CMO Input'!$Q:$Q,'CMO Input'!$E:$E,Master!$A6419,'CMO Input'!$C:$C,Master!$C6419,'CMO Input'!$AJ:$AJ,Master!$D6419,'CMO Input'!$AU:$AU,Master!$F6415),"")</f>
        <v/>
      </c>
    </row>
    <row r="6420" spans="1:6" x14ac:dyDescent="0.25">
      <c r="A6420" s="24">
        <v>31</v>
      </c>
      <c r="B6420" s="25">
        <v>44470</v>
      </c>
      <c r="C6420" s="24" t="s">
        <v>141</v>
      </c>
      <c r="D6420" s="24" t="s">
        <v>436</v>
      </c>
      <c r="E6420" s="24" t="s">
        <v>1488</v>
      </c>
      <c r="F6420" cm="1">
        <f t="array" ref="F6420">_xlfn.SWITCH($E6420,"Forecast",IFERROR(SUMIFS(INDEX('Forecast Input'!$A:$BO,,MATCH(TEXT($A6420,"0"),'Forecast Input'!$1:$1,0)),'Forecast Input'!$A:$A,Master!C6420,'Forecast Input'!$D:$D,Master!D6420),0),"Actual",SUMIFS('CMO Input'!$Q:$Q,'CMO Input'!$E:$E,Master!$A6420,'CMO Input'!$C:$C,Master!$C6420,'CMO Input'!$AJ:$AJ,Master!$D6420,'CMO Input'!$AU:$AU,Master!$F6416),"")</f>
        <v>0</v>
      </c>
    </row>
    <row r="6421" spans="1:6" x14ac:dyDescent="0.25">
      <c r="A6421" s="24">
        <v>31</v>
      </c>
      <c r="B6421" s="25">
        <v>44470</v>
      </c>
      <c r="C6421" s="24" t="s">
        <v>141</v>
      </c>
      <c r="D6421" s="24" t="s">
        <v>436</v>
      </c>
      <c r="E6421" s="24" t="s">
        <v>1487</v>
      </c>
      <c r="F6421" cm="1">
        <f t="array" ref="F6421">_xlfn.SWITCH($E6421,"Forecast",IFERROR(SUMIFS(INDEX('Forecast Input'!$A:$BO,,MATCH(TEXT($A6421,"0"),'Forecast Input'!$1:$1,0)),'Forecast Input'!$A:$A,Master!C6421,'Forecast Input'!$D:$D,Master!D6421),0),"Actual",SUMIFS('CMO Input'!$Q:$Q,'CMO Input'!$E:$E,Master!$A6421,'CMO Input'!$C:$C,Master!$C6421,'CMO Input'!$AJ:$AJ,Master!$D6421,'CMO Input'!$AU:$AU,Master!$F6417),"")</f>
        <v>0</v>
      </c>
    </row>
    <row r="6422" spans="1:6" x14ac:dyDescent="0.25">
      <c r="A6422" s="24">
        <v>31</v>
      </c>
      <c r="B6422" s="25">
        <v>44470</v>
      </c>
      <c r="C6422" s="24" t="s">
        <v>141</v>
      </c>
      <c r="D6422" s="24" t="s">
        <v>1469</v>
      </c>
      <c r="E6422" s="24" t="s">
        <v>1489</v>
      </c>
      <c r="F6422" t="str" cm="1">
        <f t="array" ref="F6422">_xlfn.SWITCH($E6422,"Forecast",IFERROR(SUMIFS(INDEX('Forecast Input'!$A:$BO,,MATCH(TEXT($A6422,"0"),'Forecast Input'!$1:$1,0)),'Forecast Input'!$A:$A,Master!C6422,'Forecast Input'!$D:$D,Master!D6422),0),"Actual",SUMIFS('CMO Input'!$Q:$Q,'CMO Input'!$E:$E,Master!$A6422,'CMO Input'!$C:$C,Master!$C6422,'CMO Input'!$AJ:$AJ,Master!$D6422,'CMO Input'!$AU:$AU,Master!$F6418),"")</f>
        <v/>
      </c>
    </row>
    <row r="6423" spans="1:6" x14ac:dyDescent="0.25">
      <c r="A6423" s="24">
        <v>31</v>
      </c>
      <c r="B6423" s="25">
        <v>44470</v>
      </c>
      <c r="C6423" s="24" t="s">
        <v>141</v>
      </c>
      <c r="D6423" s="24" t="s">
        <v>1469</v>
      </c>
      <c r="E6423" s="24" t="s">
        <v>1488</v>
      </c>
      <c r="F6423" cm="1">
        <f t="array" ref="F6423">_xlfn.SWITCH($E6423,"Forecast",IFERROR(SUMIFS(INDEX('Forecast Input'!$A:$BO,,MATCH(TEXT($A6423,"0"),'Forecast Input'!$1:$1,0)),'Forecast Input'!$A:$A,Master!C6423,'Forecast Input'!$D:$D,Master!D6423),0),"Actual",SUMIFS('CMO Input'!$Q:$Q,'CMO Input'!$E:$E,Master!$A6423,'CMO Input'!$C:$C,Master!$C6423,'CMO Input'!$AJ:$AJ,Master!$D6423,'CMO Input'!$AU:$AU,Master!$F6419),"")</f>
        <v>0</v>
      </c>
    </row>
    <row r="6424" spans="1:6" x14ac:dyDescent="0.25">
      <c r="A6424" s="24">
        <v>31</v>
      </c>
      <c r="B6424" s="25">
        <v>44470</v>
      </c>
      <c r="C6424" s="24" t="s">
        <v>141</v>
      </c>
      <c r="D6424" s="24" t="s">
        <v>1469</v>
      </c>
      <c r="E6424" s="24" t="s">
        <v>1487</v>
      </c>
      <c r="F6424" cm="1">
        <f t="array" ref="F6424">_xlfn.SWITCH($E6424,"Forecast",IFERROR(SUMIFS(INDEX('Forecast Input'!$A:$BO,,MATCH(TEXT($A6424,"0"),'Forecast Input'!$1:$1,0)),'Forecast Input'!$A:$A,Master!C6424,'Forecast Input'!$D:$D,Master!D6424),0),"Actual",SUMIFS('CMO Input'!$Q:$Q,'CMO Input'!$E:$E,Master!$A6424,'CMO Input'!$C:$C,Master!$C6424,'CMO Input'!$AJ:$AJ,Master!$D6424,'CMO Input'!$AU:$AU,Master!$F6420),"")</f>
        <v>0</v>
      </c>
    </row>
    <row r="6425" spans="1:6" x14ac:dyDescent="0.25">
      <c r="A6425" s="24">
        <v>31</v>
      </c>
      <c r="B6425" s="25">
        <v>44470</v>
      </c>
      <c r="C6425" s="24" t="s">
        <v>127</v>
      </c>
      <c r="D6425" s="24" t="s">
        <v>10</v>
      </c>
      <c r="E6425" s="24" t="s">
        <v>1489</v>
      </c>
      <c r="F6425" t="str" cm="1">
        <f t="array" ref="F6425">_xlfn.SWITCH($E6425,"Forecast",IFERROR(SUMIFS(INDEX('Forecast Input'!$A:$BO,,MATCH(TEXT($A6425,"0"),'Forecast Input'!$1:$1,0)),'Forecast Input'!$A:$A,Master!C6425,'Forecast Input'!$D:$D,Master!D6425),0),"Actual",SUMIFS('CMO Input'!$Q:$Q,'CMO Input'!$E:$E,Master!$A6425,'CMO Input'!$C:$C,Master!$C6425,'CMO Input'!$AJ:$AJ,Master!$D6425,'CMO Input'!$AU:$AU,Master!$F6421),"")</f>
        <v/>
      </c>
    </row>
    <row r="6426" spans="1:6" x14ac:dyDescent="0.25">
      <c r="A6426" s="24">
        <v>31</v>
      </c>
      <c r="B6426" s="25">
        <v>44470</v>
      </c>
      <c r="C6426" s="24" t="s">
        <v>127</v>
      </c>
      <c r="D6426" s="24" t="s">
        <v>10</v>
      </c>
      <c r="E6426" s="24" t="s">
        <v>1488</v>
      </c>
      <c r="F6426" cm="1">
        <f t="array" ref="F6426">_xlfn.SWITCH($E6426,"Forecast",IFERROR(SUMIFS(INDEX('Forecast Input'!$A:$BO,,MATCH(TEXT($A6426,"0"),'Forecast Input'!$1:$1,0)),'Forecast Input'!$A:$A,Master!C6426,'Forecast Input'!$D:$D,Master!D6426),0),"Actual",SUMIFS('CMO Input'!$Q:$Q,'CMO Input'!$E:$E,Master!$A6426,'CMO Input'!$C:$C,Master!$C6426,'CMO Input'!$AJ:$AJ,Master!$D6426,'CMO Input'!$AU:$AU,Master!$F6422),"")</f>
        <v>0</v>
      </c>
    </row>
    <row r="6427" spans="1:6" x14ac:dyDescent="0.25">
      <c r="A6427" s="24">
        <v>31</v>
      </c>
      <c r="B6427" s="25">
        <v>44470</v>
      </c>
      <c r="C6427" s="24" t="s">
        <v>127</v>
      </c>
      <c r="D6427" s="24" t="s">
        <v>10</v>
      </c>
      <c r="E6427" s="24" t="s">
        <v>1487</v>
      </c>
      <c r="F6427" cm="1">
        <f t="array" ref="F6427">_xlfn.SWITCH($E6427,"Forecast",IFERROR(SUMIFS(INDEX('Forecast Input'!$A:$BO,,MATCH(TEXT($A6427,"0"),'Forecast Input'!$1:$1,0)),'Forecast Input'!$A:$A,Master!C6427,'Forecast Input'!$D:$D,Master!D6427),0),"Actual",SUMIFS('CMO Input'!$Q:$Q,'CMO Input'!$E:$E,Master!$A6427,'CMO Input'!$C:$C,Master!$C6427,'CMO Input'!$AJ:$AJ,Master!$D6427,'CMO Input'!$AU:$AU,Master!$F6423),"")</f>
        <v>0</v>
      </c>
    </row>
    <row r="6428" spans="1:6" x14ac:dyDescent="0.25">
      <c r="A6428" s="24">
        <v>31</v>
      </c>
      <c r="B6428" s="25">
        <v>44470</v>
      </c>
      <c r="C6428" s="24" t="s">
        <v>127</v>
      </c>
      <c r="D6428" s="24" t="s">
        <v>61</v>
      </c>
      <c r="E6428" s="24" t="s">
        <v>1489</v>
      </c>
      <c r="F6428" t="str" cm="1">
        <f t="array" ref="F6428">_xlfn.SWITCH($E6428,"Forecast",IFERROR(SUMIFS(INDEX('Forecast Input'!$A:$BO,,MATCH(TEXT($A6428,"0"),'Forecast Input'!$1:$1,0)),'Forecast Input'!$A:$A,Master!C6428,'Forecast Input'!$D:$D,Master!D6428),0),"Actual",SUMIFS('CMO Input'!$Q:$Q,'CMO Input'!$E:$E,Master!$A6428,'CMO Input'!$C:$C,Master!$C6428,'CMO Input'!$AJ:$AJ,Master!$D6428,'CMO Input'!$AU:$AU,Master!$F6424),"")</f>
        <v/>
      </c>
    </row>
    <row r="6429" spans="1:6" x14ac:dyDescent="0.25">
      <c r="A6429" s="24">
        <v>31</v>
      </c>
      <c r="B6429" s="25">
        <v>44470</v>
      </c>
      <c r="C6429" s="24" t="s">
        <v>127</v>
      </c>
      <c r="D6429" s="24" t="s">
        <v>61</v>
      </c>
      <c r="E6429" s="24" t="s">
        <v>1488</v>
      </c>
      <c r="F6429" cm="1">
        <f t="array" ref="F6429">_xlfn.SWITCH($E6429,"Forecast",IFERROR(SUMIFS(INDEX('Forecast Input'!$A:$BO,,MATCH(TEXT($A6429,"0"),'Forecast Input'!$1:$1,0)),'Forecast Input'!$A:$A,Master!C6429,'Forecast Input'!$D:$D,Master!D6429),0),"Actual",SUMIFS('CMO Input'!$Q:$Q,'CMO Input'!$E:$E,Master!$A6429,'CMO Input'!$C:$C,Master!$C6429,'CMO Input'!$AJ:$AJ,Master!$D6429,'CMO Input'!$AU:$AU,Master!$F6425),"")</f>
        <v>0</v>
      </c>
    </row>
    <row r="6430" spans="1:6" x14ac:dyDescent="0.25">
      <c r="A6430" s="24">
        <v>31</v>
      </c>
      <c r="B6430" s="25">
        <v>44470</v>
      </c>
      <c r="C6430" s="24" t="s">
        <v>127</v>
      </c>
      <c r="D6430" s="24" t="s">
        <v>61</v>
      </c>
      <c r="E6430" s="24" t="s">
        <v>1487</v>
      </c>
      <c r="F6430" cm="1">
        <f t="array" ref="F6430">_xlfn.SWITCH($E6430,"Forecast",IFERROR(SUMIFS(INDEX('Forecast Input'!$A:$BO,,MATCH(TEXT($A6430,"0"),'Forecast Input'!$1:$1,0)),'Forecast Input'!$A:$A,Master!C6430,'Forecast Input'!$D:$D,Master!D6430),0),"Actual",SUMIFS('CMO Input'!$Q:$Q,'CMO Input'!$E:$E,Master!$A6430,'CMO Input'!$C:$C,Master!$C6430,'CMO Input'!$AJ:$AJ,Master!$D6430,'CMO Input'!$AU:$AU,Master!$F6426),"")</f>
        <v>0</v>
      </c>
    </row>
    <row r="6431" spans="1:6" x14ac:dyDescent="0.25">
      <c r="A6431" s="24">
        <v>31</v>
      </c>
      <c r="B6431" s="25">
        <v>44470</v>
      </c>
      <c r="C6431" s="24" t="s">
        <v>127</v>
      </c>
      <c r="D6431" s="24" t="s">
        <v>103</v>
      </c>
      <c r="E6431" s="24" t="s">
        <v>1489</v>
      </c>
      <c r="F6431" t="str" cm="1">
        <f t="array" ref="F6431">_xlfn.SWITCH($E6431,"Forecast",IFERROR(SUMIFS(INDEX('Forecast Input'!$A:$BO,,MATCH(TEXT($A6431,"0"),'Forecast Input'!$1:$1,0)),'Forecast Input'!$A:$A,Master!C6431,'Forecast Input'!$D:$D,Master!D6431),0),"Actual",SUMIFS('CMO Input'!$Q:$Q,'CMO Input'!$E:$E,Master!$A6431,'CMO Input'!$C:$C,Master!$C6431,'CMO Input'!$AJ:$AJ,Master!$D6431,'CMO Input'!$AU:$AU,Master!$F6427),"")</f>
        <v/>
      </c>
    </row>
    <row r="6432" spans="1:6" x14ac:dyDescent="0.25">
      <c r="A6432" s="24">
        <v>31</v>
      </c>
      <c r="B6432" s="25">
        <v>44470</v>
      </c>
      <c r="C6432" s="24" t="s">
        <v>127</v>
      </c>
      <c r="D6432" s="24" t="s">
        <v>103</v>
      </c>
      <c r="E6432" s="24" t="s">
        <v>1488</v>
      </c>
      <c r="F6432" cm="1">
        <f t="array" ref="F6432">_xlfn.SWITCH($E6432,"Forecast",IFERROR(SUMIFS(INDEX('Forecast Input'!$A:$BO,,MATCH(TEXT($A6432,"0"),'Forecast Input'!$1:$1,0)),'Forecast Input'!$A:$A,Master!C6432,'Forecast Input'!$D:$D,Master!D6432),0),"Actual",SUMIFS('CMO Input'!$Q:$Q,'CMO Input'!$E:$E,Master!$A6432,'CMO Input'!$C:$C,Master!$C6432,'CMO Input'!$AJ:$AJ,Master!$D6432,'CMO Input'!$AU:$AU,Master!$F6428),"")</f>
        <v>0</v>
      </c>
    </row>
    <row r="6433" spans="1:6" x14ac:dyDescent="0.25">
      <c r="A6433" s="24">
        <v>31</v>
      </c>
      <c r="B6433" s="25">
        <v>44470</v>
      </c>
      <c r="C6433" s="24" t="s">
        <v>127</v>
      </c>
      <c r="D6433" s="24" t="s">
        <v>103</v>
      </c>
      <c r="E6433" s="24" t="s">
        <v>1487</v>
      </c>
      <c r="F6433" cm="1">
        <f t="array" ref="F6433">_xlfn.SWITCH($E6433,"Forecast",IFERROR(SUMIFS(INDEX('Forecast Input'!$A:$BO,,MATCH(TEXT($A6433,"0"),'Forecast Input'!$1:$1,0)),'Forecast Input'!$A:$A,Master!C6433,'Forecast Input'!$D:$D,Master!D6433),0),"Actual",SUMIFS('CMO Input'!$Q:$Q,'CMO Input'!$E:$E,Master!$A6433,'CMO Input'!$C:$C,Master!$C6433,'CMO Input'!$AJ:$AJ,Master!$D6433,'CMO Input'!$AU:$AU,Master!$F6429),"")</f>
        <v>0</v>
      </c>
    </row>
    <row r="6434" spans="1:6" x14ac:dyDescent="0.25">
      <c r="A6434" s="24">
        <v>31</v>
      </c>
      <c r="B6434" s="25">
        <v>44470</v>
      </c>
      <c r="C6434" s="24" t="s">
        <v>127</v>
      </c>
      <c r="D6434" s="24" t="s">
        <v>146</v>
      </c>
      <c r="E6434" s="24" t="s">
        <v>1489</v>
      </c>
      <c r="F6434" t="str" cm="1">
        <f t="array" ref="F6434">_xlfn.SWITCH($E6434,"Forecast",IFERROR(SUMIFS(INDEX('Forecast Input'!$A:$BO,,MATCH(TEXT($A6434,"0"),'Forecast Input'!$1:$1,0)),'Forecast Input'!$A:$A,Master!C6434,'Forecast Input'!$D:$D,Master!D6434),0),"Actual",SUMIFS('CMO Input'!$Q:$Q,'CMO Input'!$E:$E,Master!$A6434,'CMO Input'!$C:$C,Master!$C6434,'CMO Input'!$AJ:$AJ,Master!$D6434,'CMO Input'!$AU:$AU,Master!$F6430),"")</f>
        <v/>
      </c>
    </row>
    <row r="6435" spans="1:6" x14ac:dyDescent="0.25">
      <c r="A6435" s="24">
        <v>31</v>
      </c>
      <c r="B6435" s="25">
        <v>44470</v>
      </c>
      <c r="C6435" s="24" t="s">
        <v>127</v>
      </c>
      <c r="D6435" s="24" t="s">
        <v>146</v>
      </c>
      <c r="E6435" s="24" t="s">
        <v>1488</v>
      </c>
      <c r="F6435" cm="1">
        <f t="array" ref="F6435">_xlfn.SWITCH($E6435,"Forecast",IFERROR(SUMIFS(INDEX('Forecast Input'!$A:$BO,,MATCH(TEXT($A6435,"0"),'Forecast Input'!$1:$1,0)),'Forecast Input'!$A:$A,Master!C6435,'Forecast Input'!$D:$D,Master!D6435),0),"Actual",SUMIFS('CMO Input'!$Q:$Q,'CMO Input'!$E:$E,Master!$A6435,'CMO Input'!$C:$C,Master!$C6435,'CMO Input'!$AJ:$AJ,Master!$D6435,'CMO Input'!$AU:$AU,Master!$F6431),"")</f>
        <v>0</v>
      </c>
    </row>
    <row r="6436" spans="1:6" x14ac:dyDescent="0.25">
      <c r="A6436" s="24">
        <v>31</v>
      </c>
      <c r="B6436" s="25">
        <v>44470</v>
      </c>
      <c r="C6436" s="24" t="s">
        <v>127</v>
      </c>
      <c r="D6436" s="24" t="s">
        <v>146</v>
      </c>
      <c r="E6436" s="24" t="s">
        <v>1487</v>
      </c>
      <c r="F6436" cm="1">
        <f t="array" ref="F6436">_xlfn.SWITCH($E6436,"Forecast",IFERROR(SUMIFS(INDEX('Forecast Input'!$A:$BO,,MATCH(TEXT($A6436,"0"),'Forecast Input'!$1:$1,0)),'Forecast Input'!$A:$A,Master!C6436,'Forecast Input'!$D:$D,Master!D6436),0),"Actual",SUMIFS('CMO Input'!$Q:$Q,'CMO Input'!$E:$E,Master!$A6436,'CMO Input'!$C:$C,Master!$C6436,'CMO Input'!$AJ:$AJ,Master!$D6436,'CMO Input'!$AU:$AU,Master!$F6432),"")</f>
        <v>0</v>
      </c>
    </row>
    <row r="6437" spans="1:6" x14ac:dyDescent="0.25">
      <c r="A6437" s="24">
        <v>31</v>
      </c>
      <c r="B6437" s="25">
        <v>44470</v>
      </c>
      <c r="C6437" s="24" t="s">
        <v>127</v>
      </c>
      <c r="D6437" s="24" t="s">
        <v>166</v>
      </c>
      <c r="E6437" s="24" t="s">
        <v>1489</v>
      </c>
      <c r="F6437" t="str" cm="1">
        <f t="array" ref="F6437">_xlfn.SWITCH($E6437,"Forecast",IFERROR(SUMIFS(INDEX('Forecast Input'!$A:$BO,,MATCH(TEXT($A6437,"0"),'Forecast Input'!$1:$1,0)),'Forecast Input'!$A:$A,Master!C6437,'Forecast Input'!$D:$D,Master!D6437),0),"Actual",SUMIFS('CMO Input'!$Q:$Q,'CMO Input'!$E:$E,Master!$A6437,'CMO Input'!$C:$C,Master!$C6437,'CMO Input'!$AJ:$AJ,Master!$D6437,'CMO Input'!$AU:$AU,Master!$F6433),"")</f>
        <v/>
      </c>
    </row>
    <row r="6438" spans="1:6" x14ac:dyDescent="0.25">
      <c r="A6438" s="24">
        <v>31</v>
      </c>
      <c r="B6438" s="25">
        <v>44470</v>
      </c>
      <c r="C6438" s="24" t="s">
        <v>127</v>
      </c>
      <c r="D6438" s="24" t="s">
        <v>166</v>
      </c>
      <c r="E6438" s="24" t="s">
        <v>1488</v>
      </c>
      <c r="F6438" cm="1">
        <f t="array" ref="F6438">_xlfn.SWITCH($E6438,"Forecast",IFERROR(SUMIFS(INDEX('Forecast Input'!$A:$BO,,MATCH(TEXT($A6438,"0"),'Forecast Input'!$1:$1,0)),'Forecast Input'!$A:$A,Master!C6438,'Forecast Input'!$D:$D,Master!D6438),0),"Actual",SUMIFS('CMO Input'!$Q:$Q,'CMO Input'!$E:$E,Master!$A6438,'CMO Input'!$C:$C,Master!$C6438,'CMO Input'!$AJ:$AJ,Master!$D6438,'CMO Input'!$AU:$AU,Master!$F6434),"")</f>
        <v>0</v>
      </c>
    </row>
    <row r="6439" spans="1:6" x14ac:dyDescent="0.25">
      <c r="A6439" s="24">
        <v>31</v>
      </c>
      <c r="B6439" s="25">
        <v>44470</v>
      </c>
      <c r="C6439" s="24" t="s">
        <v>127</v>
      </c>
      <c r="D6439" s="24" t="s">
        <v>166</v>
      </c>
      <c r="E6439" s="24" t="s">
        <v>1487</v>
      </c>
      <c r="F6439" cm="1">
        <f t="array" ref="F6439">_xlfn.SWITCH($E6439,"Forecast",IFERROR(SUMIFS(INDEX('Forecast Input'!$A:$BO,,MATCH(TEXT($A6439,"0"),'Forecast Input'!$1:$1,0)),'Forecast Input'!$A:$A,Master!C6439,'Forecast Input'!$D:$D,Master!D6439),0),"Actual",SUMIFS('CMO Input'!$Q:$Q,'CMO Input'!$E:$E,Master!$A6439,'CMO Input'!$C:$C,Master!$C6439,'CMO Input'!$AJ:$AJ,Master!$D6439,'CMO Input'!$AU:$AU,Master!$F6435),"")</f>
        <v>0</v>
      </c>
    </row>
    <row r="6440" spans="1:6" x14ac:dyDescent="0.25">
      <c r="A6440" s="24">
        <v>31</v>
      </c>
      <c r="B6440" s="25">
        <v>44470</v>
      </c>
      <c r="C6440" s="24" t="s">
        <v>127</v>
      </c>
      <c r="D6440" s="24" t="s">
        <v>170</v>
      </c>
      <c r="E6440" s="24" t="s">
        <v>1489</v>
      </c>
      <c r="F6440" t="str" cm="1">
        <f t="array" ref="F6440">_xlfn.SWITCH($E6440,"Forecast",IFERROR(SUMIFS(INDEX('Forecast Input'!$A:$BO,,MATCH(TEXT($A6440,"0"),'Forecast Input'!$1:$1,0)),'Forecast Input'!$A:$A,Master!C6440,'Forecast Input'!$D:$D,Master!D6440),0),"Actual",SUMIFS('CMO Input'!$Q:$Q,'CMO Input'!$E:$E,Master!$A6440,'CMO Input'!$C:$C,Master!$C6440,'CMO Input'!$AJ:$AJ,Master!$D6440,'CMO Input'!$AU:$AU,Master!$F6436),"")</f>
        <v/>
      </c>
    </row>
    <row r="6441" spans="1:6" x14ac:dyDescent="0.25">
      <c r="A6441" s="24">
        <v>31</v>
      </c>
      <c r="B6441" s="25">
        <v>44470</v>
      </c>
      <c r="C6441" s="24" t="s">
        <v>127</v>
      </c>
      <c r="D6441" s="24" t="s">
        <v>170</v>
      </c>
      <c r="E6441" s="24" t="s">
        <v>1488</v>
      </c>
      <c r="F6441" cm="1">
        <f t="array" ref="F6441">_xlfn.SWITCH($E6441,"Forecast",IFERROR(SUMIFS(INDEX('Forecast Input'!$A:$BO,,MATCH(TEXT($A6441,"0"),'Forecast Input'!$1:$1,0)),'Forecast Input'!$A:$A,Master!C6441,'Forecast Input'!$D:$D,Master!D6441),0),"Actual",SUMIFS('CMO Input'!$Q:$Q,'CMO Input'!$E:$E,Master!$A6441,'CMO Input'!$C:$C,Master!$C6441,'CMO Input'!$AJ:$AJ,Master!$D6441,'CMO Input'!$AU:$AU,Master!$F6437),"")</f>
        <v>0</v>
      </c>
    </row>
    <row r="6442" spans="1:6" x14ac:dyDescent="0.25">
      <c r="A6442" s="24">
        <v>31</v>
      </c>
      <c r="B6442" s="25">
        <v>44470</v>
      </c>
      <c r="C6442" s="24" t="s">
        <v>127</v>
      </c>
      <c r="D6442" s="24" t="s">
        <v>170</v>
      </c>
      <c r="E6442" s="24" t="s">
        <v>1487</v>
      </c>
      <c r="F6442" cm="1">
        <f t="array" ref="F6442">_xlfn.SWITCH($E6442,"Forecast",IFERROR(SUMIFS(INDEX('Forecast Input'!$A:$BO,,MATCH(TEXT($A6442,"0"),'Forecast Input'!$1:$1,0)),'Forecast Input'!$A:$A,Master!C6442,'Forecast Input'!$D:$D,Master!D6442),0),"Actual",SUMIFS('CMO Input'!$Q:$Q,'CMO Input'!$E:$E,Master!$A6442,'CMO Input'!$C:$C,Master!$C6442,'CMO Input'!$AJ:$AJ,Master!$D6442,'CMO Input'!$AU:$AU,Master!$F6438),"")</f>
        <v>0</v>
      </c>
    </row>
    <row r="6443" spans="1:6" x14ac:dyDescent="0.25">
      <c r="A6443" s="24">
        <v>31</v>
      </c>
      <c r="B6443" s="25">
        <v>44470</v>
      </c>
      <c r="C6443" s="24" t="s">
        <v>127</v>
      </c>
      <c r="D6443" s="24" t="s">
        <v>436</v>
      </c>
      <c r="E6443" s="24" t="s">
        <v>1489</v>
      </c>
      <c r="F6443" t="str" cm="1">
        <f t="array" ref="F6443">_xlfn.SWITCH($E6443,"Forecast",IFERROR(SUMIFS(INDEX('Forecast Input'!$A:$BO,,MATCH(TEXT($A6443,"0"),'Forecast Input'!$1:$1,0)),'Forecast Input'!$A:$A,Master!C6443,'Forecast Input'!$D:$D,Master!D6443),0),"Actual",SUMIFS('CMO Input'!$Q:$Q,'CMO Input'!$E:$E,Master!$A6443,'CMO Input'!$C:$C,Master!$C6443,'CMO Input'!$AJ:$AJ,Master!$D6443,'CMO Input'!$AU:$AU,Master!$F6439),"")</f>
        <v/>
      </c>
    </row>
    <row r="6444" spans="1:6" x14ac:dyDescent="0.25">
      <c r="A6444" s="24">
        <v>31</v>
      </c>
      <c r="B6444" s="25">
        <v>44470</v>
      </c>
      <c r="C6444" s="24" t="s">
        <v>127</v>
      </c>
      <c r="D6444" s="24" t="s">
        <v>436</v>
      </c>
      <c r="E6444" s="24" t="s">
        <v>1488</v>
      </c>
      <c r="F6444" cm="1">
        <f t="array" ref="F6444">_xlfn.SWITCH($E6444,"Forecast",IFERROR(SUMIFS(INDEX('Forecast Input'!$A:$BO,,MATCH(TEXT($A6444,"0"),'Forecast Input'!$1:$1,0)),'Forecast Input'!$A:$A,Master!C6444,'Forecast Input'!$D:$D,Master!D6444),0),"Actual",SUMIFS('CMO Input'!$Q:$Q,'CMO Input'!$E:$E,Master!$A6444,'CMO Input'!$C:$C,Master!$C6444,'CMO Input'!$AJ:$AJ,Master!$D6444,'CMO Input'!$AU:$AU,Master!$F6440),"")</f>
        <v>0</v>
      </c>
    </row>
    <row r="6445" spans="1:6" x14ac:dyDescent="0.25">
      <c r="A6445" s="24">
        <v>31</v>
      </c>
      <c r="B6445" s="25">
        <v>44470</v>
      </c>
      <c r="C6445" s="24" t="s">
        <v>127</v>
      </c>
      <c r="D6445" s="24" t="s">
        <v>436</v>
      </c>
      <c r="E6445" s="24" t="s">
        <v>1487</v>
      </c>
      <c r="F6445" cm="1">
        <f t="array" ref="F6445">_xlfn.SWITCH($E6445,"Forecast",IFERROR(SUMIFS(INDEX('Forecast Input'!$A:$BO,,MATCH(TEXT($A6445,"0"),'Forecast Input'!$1:$1,0)),'Forecast Input'!$A:$A,Master!C6445,'Forecast Input'!$D:$D,Master!D6445),0),"Actual",SUMIFS('CMO Input'!$Q:$Q,'CMO Input'!$E:$E,Master!$A6445,'CMO Input'!$C:$C,Master!$C6445,'CMO Input'!$AJ:$AJ,Master!$D6445,'CMO Input'!$AU:$AU,Master!$F6441),"")</f>
        <v>0</v>
      </c>
    </row>
    <row r="6446" spans="1:6" x14ac:dyDescent="0.25">
      <c r="A6446" s="24">
        <v>31</v>
      </c>
      <c r="B6446" s="25">
        <v>44470</v>
      </c>
      <c r="C6446" s="24" t="s">
        <v>127</v>
      </c>
      <c r="D6446" s="24" t="s">
        <v>1469</v>
      </c>
      <c r="E6446" s="24" t="s">
        <v>1489</v>
      </c>
      <c r="F6446" t="str" cm="1">
        <f t="array" ref="F6446">_xlfn.SWITCH($E6446,"Forecast",IFERROR(SUMIFS(INDEX('Forecast Input'!$A:$BO,,MATCH(TEXT($A6446,"0"),'Forecast Input'!$1:$1,0)),'Forecast Input'!$A:$A,Master!C6446,'Forecast Input'!$D:$D,Master!D6446),0),"Actual",SUMIFS('CMO Input'!$Q:$Q,'CMO Input'!$E:$E,Master!$A6446,'CMO Input'!$C:$C,Master!$C6446,'CMO Input'!$AJ:$AJ,Master!$D6446,'CMO Input'!$AU:$AU,Master!$F6442),"")</f>
        <v/>
      </c>
    </row>
    <row r="6447" spans="1:6" x14ac:dyDescent="0.25">
      <c r="A6447" s="24">
        <v>31</v>
      </c>
      <c r="B6447" s="25">
        <v>44470</v>
      </c>
      <c r="C6447" s="24" t="s">
        <v>127</v>
      </c>
      <c r="D6447" s="24" t="s">
        <v>1469</v>
      </c>
      <c r="E6447" s="24" t="s">
        <v>1488</v>
      </c>
      <c r="F6447" cm="1">
        <f t="array" ref="F6447">_xlfn.SWITCH($E6447,"Forecast",IFERROR(SUMIFS(INDEX('Forecast Input'!$A:$BO,,MATCH(TEXT($A6447,"0"),'Forecast Input'!$1:$1,0)),'Forecast Input'!$A:$A,Master!C6447,'Forecast Input'!$D:$D,Master!D6447),0),"Actual",SUMIFS('CMO Input'!$Q:$Q,'CMO Input'!$E:$E,Master!$A6447,'CMO Input'!$C:$C,Master!$C6447,'CMO Input'!$AJ:$AJ,Master!$D6447,'CMO Input'!$AU:$AU,Master!$F6443),"")</f>
        <v>0</v>
      </c>
    </row>
    <row r="6448" spans="1:6" x14ac:dyDescent="0.25">
      <c r="A6448" s="24">
        <v>31</v>
      </c>
      <c r="B6448" s="25">
        <v>44470</v>
      </c>
      <c r="C6448" s="24" t="s">
        <v>127</v>
      </c>
      <c r="D6448" s="24" t="s">
        <v>1469</v>
      </c>
      <c r="E6448" s="24" t="s">
        <v>1487</v>
      </c>
      <c r="F6448" cm="1">
        <f t="array" ref="F6448">_xlfn.SWITCH($E6448,"Forecast",IFERROR(SUMIFS(INDEX('Forecast Input'!$A:$BO,,MATCH(TEXT($A6448,"0"),'Forecast Input'!$1:$1,0)),'Forecast Input'!$A:$A,Master!C6448,'Forecast Input'!$D:$D,Master!D6448),0),"Actual",SUMIFS('CMO Input'!$Q:$Q,'CMO Input'!$E:$E,Master!$A6448,'CMO Input'!$C:$C,Master!$C6448,'CMO Input'!$AJ:$AJ,Master!$D6448,'CMO Input'!$AU:$AU,Master!$F6444),"")</f>
        <v>0</v>
      </c>
    </row>
    <row r="6449" spans="1:6" x14ac:dyDescent="0.25">
      <c r="A6449" s="24">
        <v>31</v>
      </c>
      <c r="B6449" s="25">
        <v>44470</v>
      </c>
      <c r="C6449" s="24" t="s">
        <v>44</v>
      </c>
      <c r="D6449" s="24" t="s">
        <v>10</v>
      </c>
      <c r="E6449" s="24" t="s">
        <v>1489</v>
      </c>
      <c r="F6449" t="str" cm="1">
        <f t="array" ref="F6449">_xlfn.SWITCH($E6449,"Forecast",IFERROR(SUMIFS(INDEX('Forecast Input'!$A:$BO,,MATCH(TEXT($A6449,"0"),'Forecast Input'!$1:$1,0)),'Forecast Input'!$A:$A,Master!C6449,'Forecast Input'!$D:$D,Master!D6449),0),"Actual",SUMIFS('CMO Input'!$Q:$Q,'CMO Input'!$E:$E,Master!$A6449,'CMO Input'!$C:$C,Master!$C6449,'CMO Input'!$AJ:$AJ,Master!$D6449,'CMO Input'!$AU:$AU,Master!$F6445),"")</f>
        <v/>
      </c>
    </row>
    <row r="6450" spans="1:6" x14ac:dyDescent="0.25">
      <c r="A6450" s="24">
        <v>31</v>
      </c>
      <c r="B6450" s="25">
        <v>44470</v>
      </c>
      <c r="C6450" s="24" t="s">
        <v>44</v>
      </c>
      <c r="D6450" s="24" t="s">
        <v>10</v>
      </c>
      <c r="E6450" s="24" t="s">
        <v>1488</v>
      </c>
      <c r="F6450" cm="1">
        <f t="array" ref="F6450">_xlfn.SWITCH($E6450,"Forecast",IFERROR(SUMIFS(INDEX('Forecast Input'!$A:$BO,,MATCH(TEXT($A6450,"0"),'Forecast Input'!$1:$1,0)),'Forecast Input'!$A:$A,Master!C6450,'Forecast Input'!$D:$D,Master!D6450),0),"Actual",SUMIFS('CMO Input'!$Q:$Q,'CMO Input'!$E:$E,Master!$A6450,'CMO Input'!$C:$C,Master!$C6450,'CMO Input'!$AJ:$AJ,Master!$D6450,'CMO Input'!$AU:$AU,Master!$F6446),"")</f>
        <v>0</v>
      </c>
    </row>
    <row r="6451" spans="1:6" x14ac:dyDescent="0.25">
      <c r="A6451" s="24">
        <v>31</v>
      </c>
      <c r="B6451" s="25">
        <v>44470</v>
      </c>
      <c r="C6451" s="24" t="s">
        <v>44</v>
      </c>
      <c r="D6451" s="24" t="s">
        <v>10</v>
      </c>
      <c r="E6451" s="24" t="s">
        <v>1487</v>
      </c>
      <c r="F6451" cm="1">
        <f t="array" ref="F6451">_xlfn.SWITCH($E6451,"Forecast",IFERROR(SUMIFS(INDEX('Forecast Input'!$A:$BO,,MATCH(TEXT($A6451,"0"),'Forecast Input'!$1:$1,0)),'Forecast Input'!$A:$A,Master!C6451,'Forecast Input'!$D:$D,Master!D6451),0),"Actual",SUMIFS('CMO Input'!$Q:$Q,'CMO Input'!$E:$E,Master!$A6451,'CMO Input'!$C:$C,Master!$C6451,'CMO Input'!$AJ:$AJ,Master!$D6451,'CMO Input'!$AU:$AU,Master!$F6447),"")</f>
        <v>0</v>
      </c>
    </row>
    <row r="6452" spans="1:6" x14ac:dyDescent="0.25">
      <c r="A6452" s="24">
        <v>31</v>
      </c>
      <c r="B6452" s="25">
        <v>44470</v>
      </c>
      <c r="C6452" s="24" t="s">
        <v>44</v>
      </c>
      <c r="D6452" s="24" t="s">
        <v>61</v>
      </c>
      <c r="E6452" s="24" t="s">
        <v>1489</v>
      </c>
      <c r="F6452" t="str" cm="1">
        <f t="array" ref="F6452">_xlfn.SWITCH($E6452,"Forecast",IFERROR(SUMIFS(INDEX('Forecast Input'!$A:$BO,,MATCH(TEXT($A6452,"0"),'Forecast Input'!$1:$1,0)),'Forecast Input'!$A:$A,Master!C6452,'Forecast Input'!$D:$D,Master!D6452),0),"Actual",SUMIFS('CMO Input'!$Q:$Q,'CMO Input'!$E:$E,Master!$A6452,'CMO Input'!$C:$C,Master!$C6452,'CMO Input'!$AJ:$AJ,Master!$D6452,'CMO Input'!$AU:$AU,Master!$F6448),"")</f>
        <v/>
      </c>
    </row>
    <row r="6453" spans="1:6" x14ac:dyDescent="0.25">
      <c r="A6453" s="24">
        <v>31</v>
      </c>
      <c r="B6453" s="25">
        <v>44470</v>
      </c>
      <c r="C6453" s="24" t="s">
        <v>44</v>
      </c>
      <c r="D6453" s="24" t="s">
        <v>61</v>
      </c>
      <c r="E6453" s="24" t="s">
        <v>1488</v>
      </c>
      <c r="F6453" cm="1">
        <f t="array" ref="F6453">_xlfn.SWITCH($E6453,"Forecast",IFERROR(SUMIFS(INDEX('Forecast Input'!$A:$BO,,MATCH(TEXT($A6453,"0"),'Forecast Input'!$1:$1,0)),'Forecast Input'!$A:$A,Master!C6453,'Forecast Input'!$D:$D,Master!D6453),0),"Actual",SUMIFS('CMO Input'!$Q:$Q,'CMO Input'!$E:$E,Master!$A6453,'CMO Input'!$C:$C,Master!$C6453,'CMO Input'!$AJ:$AJ,Master!$D6453,'CMO Input'!$AU:$AU,Master!$F6449),"")</f>
        <v>0</v>
      </c>
    </row>
    <row r="6454" spans="1:6" x14ac:dyDescent="0.25">
      <c r="A6454" s="24">
        <v>31</v>
      </c>
      <c r="B6454" s="25">
        <v>44470</v>
      </c>
      <c r="C6454" s="24" t="s">
        <v>44</v>
      </c>
      <c r="D6454" s="24" t="s">
        <v>61</v>
      </c>
      <c r="E6454" s="24" t="s">
        <v>1487</v>
      </c>
      <c r="F6454" cm="1">
        <f t="array" ref="F6454">_xlfn.SWITCH($E6454,"Forecast",IFERROR(SUMIFS(INDEX('Forecast Input'!$A:$BO,,MATCH(TEXT($A6454,"0"),'Forecast Input'!$1:$1,0)),'Forecast Input'!$A:$A,Master!C6454,'Forecast Input'!$D:$D,Master!D6454),0),"Actual",SUMIFS('CMO Input'!$Q:$Q,'CMO Input'!$E:$E,Master!$A6454,'CMO Input'!$C:$C,Master!$C6454,'CMO Input'!$AJ:$AJ,Master!$D6454,'CMO Input'!$AU:$AU,Master!$F6450),"")</f>
        <v>0</v>
      </c>
    </row>
    <row r="6455" spans="1:6" x14ac:dyDescent="0.25">
      <c r="A6455" s="24">
        <v>31</v>
      </c>
      <c r="B6455" s="25">
        <v>44470</v>
      </c>
      <c r="C6455" s="24" t="s">
        <v>44</v>
      </c>
      <c r="D6455" s="24" t="s">
        <v>103</v>
      </c>
      <c r="E6455" s="24" t="s">
        <v>1489</v>
      </c>
      <c r="F6455" t="str" cm="1">
        <f t="array" ref="F6455">_xlfn.SWITCH($E6455,"Forecast",IFERROR(SUMIFS(INDEX('Forecast Input'!$A:$BO,,MATCH(TEXT($A6455,"0"),'Forecast Input'!$1:$1,0)),'Forecast Input'!$A:$A,Master!C6455,'Forecast Input'!$D:$D,Master!D6455),0),"Actual",SUMIFS('CMO Input'!$Q:$Q,'CMO Input'!$E:$E,Master!$A6455,'CMO Input'!$C:$C,Master!$C6455,'CMO Input'!$AJ:$AJ,Master!$D6455,'CMO Input'!$AU:$AU,Master!$F6451),"")</f>
        <v/>
      </c>
    </row>
    <row r="6456" spans="1:6" x14ac:dyDescent="0.25">
      <c r="A6456" s="24">
        <v>31</v>
      </c>
      <c r="B6456" s="25">
        <v>44470</v>
      </c>
      <c r="C6456" s="24" t="s">
        <v>44</v>
      </c>
      <c r="D6456" s="24" t="s">
        <v>103</v>
      </c>
      <c r="E6456" s="24" t="s">
        <v>1488</v>
      </c>
      <c r="F6456" cm="1">
        <f t="array" ref="F6456">_xlfn.SWITCH($E6456,"Forecast",IFERROR(SUMIFS(INDEX('Forecast Input'!$A:$BO,,MATCH(TEXT($A6456,"0"),'Forecast Input'!$1:$1,0)),'Forecast Input'!$A:$A,Master!C6456,'Forecast Input'!$D:$D,Master!D6456),0),"Actual",SUMIFS('CMO Input'!$Q:$Q,'CMO Input'!$E:$E,Master!$A6456,'CMO Input'!$C:$C,Master!$C6456,'CMO Input'!$AJ:$AJ,Master!$D6456,'CMO Input'!$AU:$AU,Master!$F6452),"")</f>
        <v>0</v>
      </c>
    </row>
    <row r="6457" spans="1:6" x14ac:dyDescent="0.25">
      <c r="A6457" s="24">
        <v>31</v>
      </c>
      <c r="B6457" s="25">
        <v>44470</v>
      </c>
      <c r="C6457" s="24" t="s">
        <v>44</v>
      </c>
      <c r="D6457" s="24" t="s">
        <v>103</v>
      </c>
      <c r="E6457" s="24" t="s">
        <v>1487</v>
      </c>
      <c r="F6457" cm="1">
        <f t="array" ref="F6457">_xlfn.SWITCH($E6457,"Forecast",IFERROR(SUMIFS(INDEX('Forecast Input'!$A:$BO,,MATCH(TEXT($A6457,"0"),'Forecast Input'!$1:$1,0)),'Forecast Input'!$A:$A,Master!C6457,'Forecast Input'!$D:$D,Master!D6457),0),"Actual",SUMIFS('CMO Input'!$Q:$Q,'CMO Input'!$E:$E,Master!$A6457,'CMO Input'!$C:$C,Master!$C6457,'CMO Input'!$AJ:$AJ,Master!$D6457,'CMO Input'!$AU:$AU,Master!$F6453),"")</f>
        <v>0</v>
      </c>
    </row>
    <row r="6458" spans="1:6" x14ac:dyDescent="0.25">
      <c r="A6458" s="24">
        <v>31</v>
      </c>
      <c r="B6458" s="25">
        <v>44470</v>
      </c>
      <c r="C6458" s="24" t="s">
        <v>44</v>
      </c>
      <c r="D6458" s="24" t="s">
        <v>146</v>
      </c>
      <c r="E6458" s="24" t="s">
        <v>1489</v>
      </c>
      <c r="F6458" t="str" cm="1">
        <f t="array" ref="F6458">_xlfn.SWITCH($E6458,"Forecast",IFERROR(SUMIFS(INDEX('Forecast Input'!$A:$BO,,MATCH(TEXT($A6458,"0"),'Forecast Input'!$1:$1,0)),'Forecast Input'!$A:$A,Master!C6458,'Forecast Input'!$D:$D,Master!D6458),0),"Actual",SUMIFS('CMO Input'!$Q:$Q,'CMO Input'!$E:$E,Master!$A6458,'CMO Input'!$C:$C,Master!$C6458,'CMO Input'!$AJ:$AJ,Master!$D6458,'CMO Input'!$AU:$AU,Master!$F6454),"")</f>
        <v/>
      </c>
    </row>
    <row r="6459" spans="1:6" x14ac:dyDescent="0.25">
      <c r="A6459" s="24">
        <v>31</v>
      </c>
      <c r="B6459" s="25">
        <v>44470</v>
      </c>
      <c r="C6459" s="24" t="s">
        <v>44</v>
      </c>
      <c r="D6459" s="24" t="s">
        <v>146</v>
      </c>
      <c r="E6459" s="24" t="s">
        <v>1488</v>
      </c>
      <c r="F6459" cm="1">
        <f t="array" ref="F6459">_xlfn.SWITCH($E6459,"Forecast",IFERROR(SUMIFS(INDEX('Forecast Input'!$A:$BO,,MATCH(TEXT($A6459,"0"),'Forecast Input'!$1:$1,0)),'Forecast Input'!$A:$A,Master!C6459,'Forecast Input'!$D:$D,Master!D6459),0),"Actual",SUMIFS('CMO Input'!$Q:$Q,'CMO Input'!$E:$E,Master!$A6459,'CMO Input'!$C:$C,Master!$C6459,'CMO Input'!$AJ:$AJ,Master!$D6459,'CMO Input'!$AU:$AU,Master!$F6455),"")</f>
        <v>0</v>
      </c>
    </row>
    <row r="6460" spans="1:6" x14ac:dyDescent="0.25">
      <c r="A6460" s="24">
        <v>31</v>
      </c>
      <c r="B6460" s="25">
        <v>44470</v>
      </c>
      <c r="C6460" s="24" t="s">
        <v>44</v>
      </c>
      <c r="D6460" s="24" t="s">
        <v>146</v>
      </c>
      <c r="E6460" s="24" t="s">
        <v>1487</v>
      </c>
      <c r="F6460" cm="1">
        <f t="array" ref="F6460">_xlfn.SWITCH($E6460,"Forecast",IFERROR(SUMIFS(INDEX('Forecast Input'!$A:$BO,,MATCH(TEXT($A6460,"0"),'Forecast Input'!$1:$1,0)),'Forecast Input'!$A:$A,Master!C6460,'Forecast Input'!$D:$D,Master!D6460),0),"Actual",SUMIFS('CMO Input'!$Q:$Q,'CMO Input'!$E:$E,Master!$A6460,'CMO Input'!$C:$C,Master!$C6460,'CMO Input'!$AJ:$AJ,Master!$D6460,'CMO Input'!$AU:$AU,Master!$F6456),"")</f>
        <v>0</v>
      </c>
    </row>
    <row r="6461" spans="1:6" x14ac:dyDescent="0.25">
      <c r="A6461" s="24">
        <v>31</v>
      </c>
      <c r="B6461" s="25">
        <v>44470</v>
      </c>
      <c r="C6461" s="24" t="s">
        <v>44</v>
      </c>
      <c r="D6461" s="24" t="s">
        <v>166</v>
      </c>
      <c r="E6461" s="24" t="s">
        <v>1489</v>
      </c>
      <c r="F6461" t="str" cm="1">
        <f t="array" ref="F6461">_xlfn.SWITCH($E6461,"Forecast",IFERROR(SUMIFS(INDEX('Forecast Input'!$A:$BO,,MATCH(TEXT($A6461,"0"),'Forecast Input'!$1:$1,0)),'Forecast Input'!$A:$A,Master!C6461,'Forecast Input'!$D:$D,Master!D6461),0),"Actual",SUMIFS('CMO Input'!$Q:$Q,'CMO Input'!$E:$E,Master!$A6461,'CMO Input'!$C:$C,Master!$C6461,'CMO Input'!$AJ:$AJ,Master!$D6461,'CMO Input'!$AU:$AU,Master!$F6457),"")</f>
        <v/>
      </c>
    </row>
    <row r="6462" spans="1:6" x14ac:dyDescent="0.25">
      <c r="A6462" s="24">
        <v>31</v>
      </c>
      <c r="B6462" s="25">
        <v>44470</v>
      </c>
      <c r="C6462" s="24" t="s">
        <v>44</v>
      </c>
      <c r="D6462" s="24" t="s">
        <v>166</v>
      </c>
      <c r="E6462" s="24" t="s">
        <v>1488</v>
      </c>
      <c r="F6462" cm="1">
        <f t="array" ref="F6462">_xlfn.SWITCH($E6462,"Forecast",IFERROR(SUMIFS(INDEX('Forecast Input'!$A:$BO,,MATCH(TEXT($A6462,"0"),'Forecast Input'!$1:$1,0)),'Forecast Input'!$A:$A,Master!C6462,'Forecast Input'!$D:$D,Master!D6462),0),"Actual",SUMIFS('CMO Input'!$Q:$Q,'CMO Input'!$E:$E,Master!$A6462,'CMO Input'!$C:$C,Master!$C6462,'CMO Input'!$AJ:$AJ,Master!$D6462,'CMO Input'!$AU:$AU,Master!$F6458),"")</f>
        <v>0</v>
      </c>
    </row>
    <row r="6463" spans="1:6" x14ac:dyDescent="0.25">
      <c r="A6463" s="24">
        <v>31</v>
      </c>
      <c r="B6463" s="25">
        <v>44470</v>
      </c>
      <c r="C6463" s="24" t="s">
        <v>44</v>
      </c>
      <c r="D6463" s="24" t="s">
        <v>166</v>
      </c>
      <c r="E6463" s="24" t="s">
        <v>1487</v>
      </c>
      <c r="F6463" cm="1">
        <f t="array" ref="F6463">_xlfn.SWITCH($E6463,"Forecast",IFERROR(SUMIFS(INDEX('Forecast Input'!$A:$BO,,MATCH(TEXT($A6463,"0"),'Forecast Input'!$1:$1,0)),'Forecast Input'!$A:$A,Master!C6463,'Forecast Input'!$D:$D,Master!D6463),0),"Actual",SUMIFS('CMO Input'!$Q:$Q,'CMO Input'!$E:$E,Master!$A6463,'CMO Input'!$C:$C,Master!$C6463,'CMO Input'!$AJ:$AJ,Master!$D6463,'CMO Input'!$AU:$AU,Master!$F6459),"")</f>
        <v>0</v>
      </c>
    </row>
    <row r="6464" spans="1:6" x14ac:dyDescent="0.25">
      <c r="A6464" s="24">
        <v>31</v>
      </c>
      <c r="B6464" s="25">
        <v>44470</v>
      </c>
      <c r="C6464" s="24" t="s">
        <v>44</v>
      </c>
      <c r="D6464" s="24" t="s">
        <v>170</v>
      </c>
      <c r="E6464" s="24" t="s">
        <v>1489</v>
      </c>
      <c r="F6464" t="str" cm="1">
        <f t="array" ref="F6464">_xlfn.SWITCH($E6464,"Forecast",IFERROR(SUMIFS(INDEX('Forecast Input'!$A:$BO,,MATCH(TEXT($A6464,"0"),'Forecast Input'!$1:$1,0)),'Forecast Input'!$A:$A,Master!C6464,'Forecast Input'!$D:$D,Master!D6464),0),"Actual",SUMIFS('CMO Input'!$Q:$Q,'CMO Input'!$E:$E,Master!$A6464,'CMO Input'!$C:$C,Master!$C6464,'CMO Input'!$AJ:$AJ,Master!$D6464,'CMO Input'!$AU:$AU,Master!$F6460),"")</f>
        <v/>
      </c>
    </row>
    <row r="6465" spans="1:6" x14ac:dyDescent="0.25">
      <c r="A6465" s="24">
        <v>31</v>
      </c>
      <c r="B6465" s="25">
        <v>44470</v>
      </c>
      <c r="C6465" s="24" t="s">
        <v>44</v>
      </c>
      <c r="D6465" s="24" t="s">
        <v>170</v>
      </c>
      <c r="E6465" s="24" t="s">
        <v>1488</v>
      </c>
      <c r="F6465" cm="1">
        <f t="array" ref="F6465">_xlfn.SWITCH($E6465,"Forecast",IFERROR(SUMIFS(INDEX('Forecast Input'!$A:$BO,,MATCH(TEXT($A6465,"0"),'Forecast Input'!$1:$1,0)),'Forecast Input'!$A:$A,Master!C6465,'Forecast Input'!$D:$D,Master!D6465),0),"Actual",SUMIFS('CMO Input'!$Q:$Q,'CMO Input'!$E:$E,Master!$A6465,'CMO Input'!$C:$C,Master!$C6465,'CMO Input'!$AJ:$AJ,Master!$D6465,'CMO Input'!$AU:$AU,Master!$F6461),"")</f>
        <v>0</v>
      </c>
    </row>
    <row r="6466" spans="1:6" x14ac:dyDescent="0.25">
      <c r="A6466" s="24">
        <v>31</v>
      </c>
      <c r="B6466" s="25">
        <v>44470</v>
      </c>
      <c r="C6466" s="24" t="s">
        <v>44</v>
      </c>
      <c r="D6466" s="24" t="s">
        <v>170</v>
      </c>
      <c r="E6466" s="24" t="s">
        <v>1487</v>
      </c>
      <c r="F6466" cm="1">
        <f t="array" ref="F6466">_xlfn.SWITCH($E6466,"Forecast",IFERROR(SUMIFS(INDEX('Forecast Input'!$A:$BO,,MATCH(TEXT($A6466,"0"),'Forecast Input'!$1:$1,0)),'Forecast Input'!$A:$A,Master!C6466,'Forecast Input'!$D:$D,Master!D6466),0),"Actual",SUMIFS('CMO Input'!$Q:$Q,'CMO Input'!$E:$E,Master!$A6466,'CMO Input'!$C:$C,Master!$C6466,'CMO Input'!$AJ:$AJ,Master!$D6466,'CMO Input'!$AU:$AU,Master!$F6462),"")</f>
        <v>0</v>
      </c>
    </row>
    <row r="6467" spans="1:6" x14ac:dyDescent="0.25">
      <c r="A6467" s="24">
        <v>31</v>
      </c>
      <c r="B6467" s="25">
        <v>44470</v>
      </c>
      <c r="C6467" s="24" t="s">
        <v>44</v>
      </c>
      <c r="D6467" s="24" t="s">
        <v>436</v>
      </c>
      <c r="E6467" s="24" t="s">
        <v>1489</v>
      </c>
      <c r="F6467" t="str" cm="1">
        <f t="array" ref="F6467">_xlfn.SWITCH($E6467,"Forecast",IFERROR(SUMIFS(INDEX('Forecast Input'!$A:$BO,,MATCH(TEXT($A6467,"0"),'Forecast Input'!$1:$1,0)),'Forecast Input'!$A:$A,Master!C6467,'Forecast Input'!$D:$D,Master!D6467),0),"Actual",SUMIFS('CMO Input'!$Q:$Q,'CMO Input'!$E:$E,Master!$A6467,'CMO Input'!$C:$C,Master!$C6467,'CMO Input'!$AJ:$AJ,Master!$D6467,'CMO Input'!$AU:$AU,Master!$F6463),"")</f>
        <v/>
      </c>
    </row>
    <row r="6468" spans="1:6" x14ac:dyDescent="0.25">
      <c r="A6468" s="24">
        <v>31</v>
      </c>
      <c r="B6468" s="25">
        <v>44470</v>
      </c>
      <c r="C6468" s="24" t="s">
        <v>44</v>
      </c>
      <c r="D6468" s="24" t="s">
        <v>436</v>
      </c>
      <c r="E6468" s="24" t="s">
        <v>1488</v>
      </c>
      <c r="F6468" cm="1">
        <f t="array" ref="F6468">_xlfn.SWITCH($E6468,"Forecast",IFERROR(SUMIFS(INDEX('Forecast Input'!$A:$BO,,MATCH(TEXT($A6468,"0"),'Forecast Input'!$1:$1,0)),'Forecast Input'!$A:$A,Master!C6468,'Forecast Input'!$D:$D,Master!D6468),0),"Actual",SUMIFS('CMO Input'!$Q:$Q,'CMO Input'!$E:$E,Master!$A6468,'CMO Input'!$C:$C,Master!$C6468,'CMO Input'!$AJ:$AJ,Master!$D6468,'CMO Input'!$AU:$AU,Master!$F6464),"")</f>
        <v>0</v>
      </c>
    </row>
    <row r="6469" spans="1:6" x14ac:dyDescent="0.25">
      <c r="A6469" s="24">
        <v>31</v>
      </c>
      <c r="B6469" s="25">
        <v>44470</v>
      </c>
      <c r="C6469" s="24" t="s">
        <v>44</v>
      </c>
      <c r="D6469" s="24" t="s">
        <v>436</v>
      </c>
      <c r="E6469" s="24" t="s">
        <v>1487</v>
      </c>
      <c r="F6469" cm="1">
        <f t="array" ref="F6469">_xlfn.SWITCH($E6469,"Forecast",IFERROR(SUMIFS(INDEX('Forecast Input'!$A:$BO,,MATCH(TEXT($A6469,"0"),'Forecast Input'!$1:$1,0)),'Forecast Input'!$A:$A,Master!C6469,'Forecast Input'!$D:$D,Master!D6469),0),"Actual",SUMIFS('CMO Input'!$Q:$Q,'CMO Input'!$E:$E,Master!$A6469,'CMO Input'!$C:$C,Master!$C6469,'CMO Input'!$AJ:$AJ,Master!$D6469,'CMO Input'!$AU:$AU,Master!$F6465),"")</f>
        <v>0</v>
      </c>
    </row>
    <row r="6470" spans="1:6" x14ac:dyDescent="0.25">
      <c r="A6470" s="24">
        <v>31</v>
      </c>
      <c r="B6470" s="25">
        <v>44470</v>
      </c>
      <c r="C6470" s="24" t="s">
        <v>44</v>
      </c>
      <c r="D6470" s="24" t="s">
        <v>1469</v>
      </c>
      <c r="E6470" s="24" t="s">
        <v>1489</v>
      </c>
      <c r="F6470" t="str" cm="1">
        <f t="array" ref="F6470">_xlfn.SWITCH($E6470,"Forecast",IFERROR(SUMIFS(INDEX('Forecast Input'!$A:$BO,,MATCH(TEXT($A6470,"0"),'Forecast Input'!$1:$1,0)),'Forecast Input'!$A:$A,Master!C6470,'Forecast Input'!$D:$D,Master!D6470),0),"Actual",SUMIFS('CMO Input'!$Q:$Q,'CMO Input'!$E:$E,Master!$A6470,'CMO Input'!$C:$C,Master!$C6470,'CMO Input'!$AJ:$AJ,Master!$D6470,'CMO Input'!$AU:$AU,Master!$F6466),"")</f>
        <v/>
      </c>
    </row>
    <row r="6471" spans="1:6" x14ac:dyDescent="0.25">
      <c r="A6471" s="24">
        <v>31</v>
      </c>
      <c r="B6471" s="25">
        <v>44470</v>
      </c>
      <c r="C6471" s="24" t="s">
        <v>44</v>
      </c>
      <c r="D6471" s="24" t="s">
        <v>1469</v>
      </c>
      <c r="E6471" s="24" t="s">
        <v>1488</v>
      </c>
      <c r="F6471" cm="1">
        <f t="array" ref="F6471">_xlfn.SWITCH($E6471,"Forecast",IFERROR(SUMIFS(INDEX('Forecast Input'!$A:$BO,,MATCH(TEXT($A6471,"0"),'Forecast Input'!$1:$1,0)),'Forecast Input'!$A:$A,Master!C6471,'Forecast Input'!$D:$D,Master!D6471),0),"Actual",SUMIFS('CMO Input'!$Q:$Q,'CMO Input'!$E:$E,Master!$A6471,'CMO Input'!$C:$C,Master!$C6471,'CMO Input'!$AJ:$AJ,Master!$D6471,'CMO Input'!$AU:$AU,Master!$F6467),"")</f>
        <v>0</v>
      </c>
    </row>
    <row r="6472" spans="1:6" x14ac:dyDescent="0.25">
      <c r="A6472" s="24">
        <v>31</v>
      </c>
      <c r="B6472" s="25">
        <v>44470</v>
      </c>
      <c r="C6472" s="24" t="s">
        <v>44</v>
      </c>
      <c r="D6472" s="24" t="s">
        <v>1469</v>
      </c>
      <c r="E6472" s="24" t="s">
        <v>1487</v>
      </c>
      <c r="F6472" cm="1">
        <f t="array" ref="F6472">_xlfn.SWITCH($E6472,"Forecast",IFERROR(SUMIFS(INDEX('Forecast Input'!$A:$BO,,MATCH(TEXT($A6472,"0"),'Forecast Input'!$1:$1,0)),'Forecast Input'!$A:$A,Master!C6472,'Forecast Input'!$D:$D,Master!D6472),0),"Actual",SUMIFS('CMO Input'!$Q:$Q,'CMO Input'!$E:$E,Master!$A6472,'CMO Input'!$C:$C,Master!$C6472,'CMO Input'!$AJ:$AJ,Master!$D6472,'CMO Input'!$AU:$AU,Master!$F6468),"")</f>
        <v>0</v>
      </c>
    </row>
    <row r="6473" spans="1:6" x14ac:dyDescent="0.25">
      <c r="A6473" s="24">
        <v>31</v>
      </c>
      <c r="B6473" s="25">
        <v>44470</v>
      </c>
      <c r="C6473" s="24" t="s">
        <v>780</v>
      </c>
      <c r="D6473" s="24" t="s">
        <v>1470</v>
      </c>
      <c r="E6473" s="24" t="s">
        <v>1489</v>
      </c>
      <c r="F6473" t="str" cm="1">
        <f t="array" ref="F6473">_xlfn.SWITCH($E6473,"Forecast",IFERROR(SUMIFS(INDEX('Forecast Input'!$A:$BO,,MATCH(TEXT($A6473,"0"),'Forecast Input'!$1:$1,0)),'Forecast Input'!$A:$A,Master!C6473,'Forecast Input'!$D:$D,Master!D6473),0),"Actual",SUMIFS('CMO Input'!$Q:$Q,'CMO Input'!$E:$E,Master!$A6473,'CMO Input'!$C:$C,Master!$C6473,'CMO Input'!$AJ:$AJ,Master!$D6473,'CMO Input'!$AU:$AU,Master!$F6469),"")</f>
        <v/>
      </c>
    </row>
    <row r="6474" spans="1:6" x14ac:dyDescent="0.25">
      <c r="A6474" s="24">
        <v>31</v>
      </c>
      <c r="B6474" s="25">
        <v>44470</v>
      </c>
      <c r="C6474" s="24" t="s">
        <v>780</v>
      </c>
      <c r="D6474" s="24" t="s">
        <v>1470</v>
      </c>
      <c r="E6474" s="24" t="s">
        <v>1488</v>
      </c>
      <c r="F6474" cm="1">
        <f t="array" ref="F6474">_xlfn.SWITCH($E6474,"Forecast",IFERROR(SUMIFS(INDEX('Forecast Input'!$A:$BO,,MATCH(TEXT($A6474,"0"),'Forecast Input'!$1:$1,0)),'Forecast Input'!$A:$A,Master!C6474,'Forecast Input'!$D:$D,Master!D6474),0),"Actual",SUMIFS('CMO Input'!$Q:$Q,'CMO Input'!$E:$E,Master!$A6474,'CMO Input'!$C:$C,Master!$C6474,'CMO Input'!$AJ:$AJ,Master!$D6474,'CMO Input'!$AU:$AU,Master!$F6470),"")</f>
        <v>192.5</v>
      </c>
    </row>
    <row r="6475" spans="1:6" x14ac:dyDescent="0.25">
      <c r="A6475" s="24">
        <v>31</v>
      </c>
      <c r="B6475" s="25">
        <v>44470</v>
      </c>
      <c r="C6475" s="24" t="s">
        <v>780</v>
      </c>
      <c r="D6475" s="24" t="s">
        <v>1470</v>
      </c>
      <c r="E6475" s="24" t="s">
        <v>1487</v>
      </c>
      <c r="F6475" cm="1">
        <f t="array" ref="F6475">_xlfn.SWITCH($E6475,"Forecast",IFERROR(SUMIFS(INDEX('Forecast Input'!$A:$BO,,MATCH(TEXT($A6475,"0"),'Forecast Input'!$1:$1,0)),'Forecast Input'!$A:$A,Master!C6475,'Forecast Input'!$D:$D,Master!D6475),0),"Actual",SUMIFS('CMO Input'!$Q:$Q,'CMO Input'!$E:$E,Master!$A6475,'CMO Input'!$C:$C,Master!$C6475,'CMO Input'!$AJ:$AJ,Master!$D6475,'CMO Input'!$AU:$AU,Master!$F6471),"")</f>
        <v>0</v>
      </c>
    </row>
    <row r="6476" spans="1:6" x14ac:dyDescent="0.25">
      <c r="A6476" s="24">
        <v>31</v>
      </c>
      <c r="B6476" s="25">
        <v>44470</v>
      </c>
      <c r="C6476" s="24" t="s">
        <v>989</v>
      </c>
      <c r="D6476" s="24" t="s">
        <v>1470</v>
      </c>
      <c r="E6476" s="24" t="s">
        <v>1489</v>
      </c>
      <c r="F6476" t="str" cm="1">
        <f t="array" ref="F6476">_xlfn.SWITCH($E6476,"Forecast",IFERROR(SUMIFS(INDEX('Forecast Input'!$A:$BO,,MATCH(TEXT($A6476,"0"),'Forecast Input'!$1:$1,0)),'Forecast Input'!$A:$A,Master!C6476,'Forecast Input'!$D:$D,Master!D6476),0),"Actual",SUMIFS('CMO Input'!$Q:$Q,'CMO Input'!$E:$E,Master!$A6476,'CMO Input'!$C:$C,Master!$C6476,'CMO Input'!$AJ:$AJ,Master!$D6476,'CMO Input'!$AU:$AU,Master!$F6472),"")</f>
        <v/>
      </c>
    </row>
    <row r="6477" spans="1:6" x14ac:dyDescent="0.25">
      <c r="A6477" s="24">
        <v>31</v>
      </c>
      <c r="B6477" s="25">
        <v>44470</v>
      </c>
      <c r="C6477" s="24" t="s">
        <v>989</v>
      </c>
      <c r="D6477" s="24" t="s">
        <v>1470</v>
      </c>
      <c r="E6477" s="24" t="s">
        <v>1488</v>
      </c>
      <c r="F6477" cm="1">
        <f t="array" ref="F6477">_xlfn.SWITCH($E6477,"Forecast",IFERROR(SUMIFS(INDEX('Forecast Input'!$A:$BO,,MATCH(TEXT($A6477,"0"),'Forecast Input'!$1:$1,0)),'Forecast Input'!$A:$A,Master!C6477,'Forecast Input'!$D:$D,Master!D6477),0),"Actual",SUMIFS('CMO Input'!$Q:$Q,'CMO Input'!$E:$E,Master!$A6477,'CMO Input'!$C:$C,Master!$C6477,'CMO Input'!$AJ:$AJ,Master!$D6477,'CMO Input'!$AU:$AU,Master!$F6473),"")</f>
        <v>0</v>
      </c>
    </row>
    <row r="6478" spans="1:6" x14ac:dyDescent="0.25">
      <c r="A6478" s="24">
        <v>31</v>
      </c>
      <c r="B6478" s="25">
        <v>44470</v>
      </c>
      <c r="C6478" s="24" t="s">
        <v>989</v>
      </c>
      <c r="D6478" s="24" t="s">
        <v>1470</v>
      </c>
      <c r="E6478" s="24" t="s">
        <v>1487</v>
      </c>
      <c r="F6478" cm="1">
        <f t="array" ref="F6478">_xlfn.SWITCH($E6478,"Forecast",IFERROR(SUMIFS(INDEX('Forecast Input'!$A:$BO,,MATCH(TEXT($A6478,"0"),'Forecast Input'!$1:$1,0)),'Forecast Input'!$A:$A,Master!C6478,'Forecast Input'!$D:$D,Master!D6478),0),"Actual",SUMIFS('CMO Input'!$Q:$Q,'CMO Input'!$E:$E,Master!$A6478,'CMO Input'!$C:$C,Master!$C6478,'CMO Input'!$AJ:$AJ,Master!$D6478,'CMO Input'!$AU:$AU,Master!$F6474),"")</f>
        <v>0</v>
      </c>
    </row>
    <row r="6479" spans="1:6" x14ac:dyDescent="0.25">
      <c r="A6479" s="24">
        <v>31</v>
      </c>
      <c r="B6479" s="25">
        <v>44470</v>
      </c>
      <c r="C6479" s="24" t="s">
        <v>181</v>
      </c>
      <c r="D6479" s="24" t="s">
        <v>1470</v>
      </c>
      <c r="E6479" s="24" t="s">
        <v>1489</v>
      </c>
      <c r="F6479" t="str" cm="1">
        <f t="array" ref="F6479">_xlfn.SWITCH($E6479,"Forecast",IFERROR(SUMIFS(INDEX('Forecast Input'!$A:$BO,,MATCH(TEXT($A6479,"0"),'Forecast Input'!$1:$1,0)),'Forecast Input'!$A:$A,Master!C6479,'Forecast Input'!$D:$D,Master!D6479),0),"Actual",SUMIFS('CMO Input'!$Q:$Q,'CMO Input'!$E:$E,Master!$A6479,'CMO Input'!$C:$C,Master!$C6479,'CMO Input'!$AJ:$AJ,Master!$D6479,'CMO Input'!$AU:$AU,Master!$F6475),"")</f>
        <v/>
      </c>
    </row>
    <row r="6480" spans="1:6" x14ac:dyDescent="0.25">
      <c r="A6480" s="24">
        <v>31</v>
      </c>
      <c r="B6480" s="25">
        <v>44470</v>
      </c>
      <c r="C6480" s="24" t="s">
        <v>181</v>
      </c>
      <c r="D6480" s="24" t="s">
        <v>1470</v>
      </c>
      <c r="E6480" s="24" t="s">
        <v>1488</v>
      </c>
      <c r="F6480" cm="1">
        <f t="array" ref="F6480">_xlfn.SWITCH($E6480,"Forecast",IFERROR(SUMIFS(INDEX('Forecast Input'!$A:$BO,,MATCH(TEXT($A6480,"0"),'Forecast Input'!$1:$1,0)),'Forecast Input'!$A:$A,Master!C6480,'Forecast Input'!$D:$D,Master!D6480),0),"Actual",SUMIFS('CMO Input'!$Q:$Q,'CMO Input'!$E:$E,Master!$A6480,'CMO Input'!$C:$C,Master!$C6480,'CMO Input'!$AJ:$AJ,Master!$D6480,'CMO Input'!$AU:$AU,Master!$F6476),"")</f>
        <v>0</v>
      </c>
    </row>
    <row r="6481" spans="1:6" x14ac:dyDescent="0.25">
      <c r="A6481" s="24">
        <v>31</v>
      </c>
      <c r="B6481" s="25">
        <v>44470</v>
      </c>
      <c r="C6481" s="24" t="s">
        <v>181</v>
      </c>
      <c r="D6481" s="24" t="s">
        <v>1470</v>
      </c>
      <c r="E6481" s="24" t="s">
        <v>1487</v>
      </c>
      <c r="F6481" cm="1">
        <f t="array" ref="F6481">_xlfn.SWITCH($E6481,"Forecast",IFERROR(SUMIFS(INDEX('Forecast Input'!$A:$BO,,MATCH(TEXT($A6481,"0"),'Forecast Input'!$1:$1,0)),'Forecast Input'!$A:$A,Master!C6481,'Forecast Input'!$D:$D,Master!D6481),0),"Actual",SUMIFS('CMO Input'!$Q:$Q,'CMO Input'!$E:$E,Master!$A6481,'CMO Input'!$C:$C,Master!$C6481,'CMO Input'!$AJ:$AJ,Master!$D6481,'CMO Input'!$AU:$AU,Master!$F6477),"")</f>
        <v>0</v>
      </c>
    </row>
    <row r="6482" spans="1:6" x14ac:dyDescent="0.25">
      <c r="A6482" s="24">
        <v>31</v>
      </c>
      <c r="B6482" s="25">
        <v>44470</v>
      </c>
      <c r="C6482" s="24" t="s">
        <v>424</v>
      </c>
      <c r="D6482" s="24" t="s">
        <v>1470</v>
      </c>
      <c r="E6482" s="24" t="s">
        <v>1489</v>
      </c>
      <c r="F6482" t="str" cm="1">
        <f t="array" ref="F6482">_xlfn.SWITCH($E6482,"Forecast",IFERROR(SUMIFS(INDEX('Forecast Input'!$A:$BO,,MATCH(TEXT($A6482,"0"),'Forecast Input'!$1:$1,0)),'Forecast Input'!$A:$A,Master!C6482,'Forecast Input'!$D:$D,Master!D6482),0),"Actual",SUMIFS('CMO Input'!$Q:$Q,'CMO Input'!$E:$E,Master!$A6482,'CMO Input'!$C:$C,Master!$C6482,'CMO Input'!$AJ:$AJ,Master!$D6482,'CMO Input'!$AU:$AU,Master!$F6478),"")</f>
        <v/>
      </c>
    </row>
    <row r="6483" spans="1:6" x14ac:dyDescent="0.25">
      <c r="A6483" s="24">
        <v>31</v>
      </c>
      <c r="B6483" s="25">
        <v>44470</v>
      </c>
      <c r="C6483" s="24" t="s">
        <v>424</v>
      </c>
      <c r="D6483" s="24" t="s">
        <v>1470</v>
      </c>
      <c r="E6483" s="24" t="s">
        <v>1488</v>
      </c>
      <c r="F6483" cm="1">
        <f t="array" ref="F6483">_xlfn.SWITCH($E6483,"Forecast",IFERROR(SUMIFS(INDEX('Forecast Input'!$A:$BO,,MATCH(TEXT($A6483,"0"),'Forecast Input'!$1:$1,0)),'Forecast Input'!$A:$A,Master!C6483,'Forecast Input'!$D:$D,Master!D6483),0),"Actual",SUMIFS('CMO Input'!$Q:$Q,'CMO Input'!$E:$E,Master!$A6483,'CMO Input'!$C:$C,Master!$C6483,'CMO Input'!$AJ:$AJ,Master!$D6483,'CMO Input'!$AU:$AU,Master!$F6479),"")</f>
        <v>0</v>
      </c>
    </row>
    <row r="6484" spans="1:6" x14ac:dyDescent="0.25">
      <c r="A6484" s="24">
        <v>31</v>
      </c>
      <c r="B6484" s="25">
        <v>44470</v>
      </c>
      <c r="C6484" s="24" t="s">
        <v>424</v>
      </c>
      <c r="D6484" s="24" t="s">
        <v>1470</v>
      </c>
      <c r="E6484" s="24" t="s">
        <v>1487</v>
      </c>
      <c r="F6484" cm="1">
        <f t="array" ref="F6484">_xlfn.SWITCH($E6484,"Forecast",IFERROR(SUMIFS(INDEX('Forecast Input'!$A:$BO,,MATCH(TEXT($A6484,"0"),'Forecast Input'!$1:$1,0)),'Forecast Input'!$A:$A,Master!C6484,'Forecast Input'!$D:$D,Master!D6484),0),"Actual",SUMIFS('CMO Input'!$Q:$Q,'CMO Input'!$E:$E,Master!$A6484,'CMO Input'!$C:$C,Master!$C6484,'CMO Input'!$AJ:$AJ,Master!$D6484,'CMO Input'!$AU:$AU,Master!$F6480),"")</f>
        <v>0</v>
      </c>
    </row>
    <row r="6485" spans="1:6" x14ac:dyDescent="0.25">
      <c r="A6485" s="24">
        <v>31</v>
      </c>
      <c r="B6485" s="25">
        <v>44470</v>
      </c>
      <c r="C6485" s="24" t="s">
        <v>141</v>
      </c>
      <c r="D6485" s="24" t="s">
        <v>1470</v>
      </c>
      <c r="E6485" s="24" t="s">
        <v>1489</v>
      </c>
      <c r="F6485" t="str" cm="1">
        <f t="array" ref="F6485">_xlfn.SWITCH($E6485,"Forecast",IFERROR(SUMIFS(INDEX('Forecast Input'!$A:$BO,,MATCH(TEXT($A6485,"0"),'Forecast Input'!$1:$1,0)),'Forecast Input'!$A:$A,Master!C6485,'Forecast Input'!$D:$D,Master!D6485),0),"Actual",SUMIFS('CMO Input'!$Q:$Q,'CMO Input'!$E:$E,Master!$A6485,'CMO Input'!$C:$C,Master!$C6485,'CMO Input'!$AJ:$AJ,Master!$D6485,'CMO Input'!$AU:$AU,Master!$F6481),"")</f>
        <v/>
      </c>
    </row>
    <row r="6486" spans="1:6" x14ac:dyDescent="0.25">
      <c r="A6486" s="24">
        <v>31</v>
      </c>
      <c r="B6486" s="25">
        <v>44470</v>
      </c>
      <c r="C6486" s="24" t="s">
        <v>141</v>
      </c>
      <c r="D6486" s="24" t="s">
        <v>1470</v>
      </c>
      <c r="E6486" s="24" t="s">
        <v>1488</v>
      </c>
      <c r="F6486" cm="1">
        <f t="array" ref="F6486">_xlfn.SWITCH($E6486,"Forecast",IFERROR(SUMIFS(INDEX('Forecast Input'!$A:$BO,,MATCH(TEXT($A6486,"0"),'Forecast Input'!$1:$1,0)),'Forecast Input'!$A:$A,Master!C6486,'Forecast Input'!$D:$D,Master!D6486),0),"Actual",SUMIFS('CMO Input'!$Q:$Q,'CMO Input'!$E:$E,Master!$A6486,'CMO Input'!$C:$C,Master!$C6486,'CMO Input'!$AJ:$AJ,Master!$D6486,'CMO Input'!$AU:$AU,Master!$F6482),"")</f>
        <v>0</v>
      </c>
    </row>
    <row r="6487" spans="1:6" x14ac:dyDescent="0.25">
      <c r="A6487" s="24">
        <v>31</v>
      </c>
      <c r="B6487" s="25">
        <v>44470</v>
      </c>
      <c r="C6487" s="24" t="s">
        <v>141</v>
      </c>
      <c r="D6487" s="24" t="s">
        <v>1470</v>
      </c>
      <c r="E6487" s="24" t="s">
        <v>1487</v>
      </c>
      <c r="F6487" cm="1">
        <f t="array" ref="F6487">_xlfn.SWITCH($E6487,"Forecast",IFERROR(SUMIFS(INDEX('Forecast Input'!$A:$BO,,MATCH(TEXT($A6487,"0"),'Forecast Input'!$1:$1,0)),'Forecast Input'!$A:$A,Master!C6487,'Forecast Input'!$D:$D,Master!D6487),0),"Actual",SUMIFS('CMO Input'!$Q:$Q,'CMO Input'!$E:$E,Master!$A6487,'CMO Input'!$C:$C,Master!$C6487,'CMO Input'!$AJ:$AJ,Master!$D6487,'CMO Input'!$AU:$AU,Master!$F6483),"")</f>
        <v>0</v>
      </c>
    </row>
    <row r="6488" spans="1:6" x14ac:dyDescent="0.25">
      <c r="A6488" s="24">
        <v>31</v>
      </c>
      <c r="B6488" s="25">
        <v>44470</v>
      </c>
      <c r="C6488" s="24" t="s">
        <v>127</v>
      </c>
      <c r="D6488" s="24" t="s">
        <v>1470</v>
      </c>
      <c r="E6488" s="24" t="s">
        <v>1489</v>
      </c>
      <c r="F6488" t="str" cm="1">
        <f t="array" ref="F6488">_xlfn.SWITCH($E6488,"Forecast",IFERROR(SUMIFS(INDEX('Forecast Input'!$A:$BO,,MATCH(TEXT($A6488,"0"),'Forecast Input'!$1:$1,0)),'Forecast Input'!$A:$A,Master!C6488,'Forecast Input'!$D:$D,Master!D6488),0),"Actual",SUMIFS('CMO Input'!$Q:$Q,'CMO Input'!$E:$E,Master!$A6488,'CMO Input'!$C:$C,Master!$C6488,'CMO Input'!$AJ:$AJ,Master!$D6488,'CMO Input'!$AU:$AU,Master!$F6484),"")</f>
        <v/>
      </c>
    </row>
    <row r="6489" spans="1:6" x14ac:dyDescent="0.25">
      <c r="A6489" s="24">
        <v>31</v>
      </c>
      <c r="B6489" s="25">
        <v>44470</v>
      </c>
      <c r="C6489" s="24" t="s">
        <v>127</v>
      </c>
      <c r="D6489" s="24" t="s">
        <v>1470</v>
      </c>
      <c r="E6489" s="24" t="s">
        <v>1488</v>
      </c>
      <c r="F6489" cm="1">
        <f t="array" ref="F6489">_xlfn.SWITCH($E6489,"Forecast",IFERROR(SUMIFS(INDEX('Forecast Input'!$A:$BO,,MATCH(TEXT($A6489,"0"),'Forecast Input'!$1:$1,0)),'Forecast Input'!$A:$A,Master!C6489,'Forecast Input'!$D:$D,Master!D6489),0),"Actual",SUMIFS('CMO Input'!$Q:$Q,'CMO Input'!$E:$E,Master!$A6489,'CMO Input'!$C:$C,Master!$C6489,'CMO Input'!$AJ:$AJ,Master!$D6489,'CMO Input'!$AU:$AU,Master!$F6485),"")</f>
        <v>0</v>
      </c>
    </row>
    <row r="6490" spans="1:6" x14ac:dyDescent="0.25">
      <c r="A6490" s="24">
        <v>31</v>
      </c>
      <c r="B6490" s="25">
        <v>44470</v>
      </c>
      <c r="C6490" s="24" t="s">
        <v>127</v>
      </c>
      <c r="D6490" s="24" t="s">
        <v>1470</v>
      </c>
      <c r="E6490" s="24" t="s">
        <v>1487</v>
      </c>
      <c r="F6490" cm="1">
        <f t="array" ref="F6490">_xlfn.SWITCH($E6490,"Forecast",IFERROR(SUMIFS(INDEX('Forecast Input'!$A:$BO,,MATCH(TEXT($A6490,"0"),'Forecast Input'!$1:$1,0)),'Forecast Input'!$A:$A,Master!C6490,'Forecast Input'!$D:$D,Master!D6490),0),"Actual",SUMIFS('CMO Input'!$Q:$Q,'CMO Input'!$E:$E,Master!$A6490,'CMO Input'!$C:$C,Master!$C6490,'CMO Input'!$AJ:$AJ,Master!$D6490,'CMO Input'!$AU:$AU,Master!$F6486),"")</f>
        <v>0</v>
      </c>
    </row>
    <row r="6491" spans="1:6" x14ac:dyDescent="0.25">
      <c r="A6491" s="24">
        <v>31</v>
      </c>
      <c r="B6491" s="25">
        <v>44470</v>
      </c>
      <c r="C6491" s="24" t="s">
        <v>44</v>
      </c>
      <c r="D6491" s="24" t="s">
        <v>1470</v>
      </c>
      <c r="E6491" s="24" t="s">
        <v>1489</v>
      </c>
      <c r="F6491" t="str" cm="1">
        <f t="array" ref="F6491">_xlfn.SWITCH($E6491,"Forecast",IFERROR(SUMIFS(INDEX('Forecast Input'!$A:$BO,,MATCH(TEXT($A6491,"0"),'Forecast Input'!$1:$1,0)),'Forecast Input'!$A:$A,Master!C6491,'Forecast Input'!$D:$D,Master!D6491),0),"Actual",SUMIFS('CMO Input'!$Q:$Q,'CMO Input'!$E:$E,Master!$A6491,'CMO Input'!$C:$C,Master!$C6491,'CMO Input'!$AJ:$AJ,Master!$D6491,'CMO Input'!$AU:$AU,Master!$F6487),"")</f>
        <v/>
      </c>
    </row>
    <row r="6492" spans="1:6" x14ac:dyDescent="0.25">
      <c r="A6492" s="24">
        <v>31</v>
      </c>
      <c r="B6492" s="25">
        <v>44470</v>
      </c>
      <c r="C6492" s="24" t="s">
        <v>44</v>
      </c>
      <c r="D6492" s="24" t="s">
        <v>1470</v>
      </c>
      <c r="E6492" s="24" t="s">
        <v>1488</v>
      </c>
      <c r="F6492" cm="1">
        <f t="array" ref="F6492">_xlfn.SWITCH($E6492,"Forecast",IFERROR(SUMIFS(INDEX('Forecast Input'!$A:$BO,,MATCH(TEXT($A6492,"0"),'Forecast Input'!$1:$1,0)),'Forecast Input'!$A:$A,Master!C6492,'Forecast Input'!$D:$D,Master!D6492),0),"Actual",SUMIFS('CMO Input'!$Q:$Q,'CMO Input'!$E:$E,Master!$A6492,'CMO Input'!$C:$C,Master!$C6492,'CMO Input'!$AJ:$AJ,Master!$D6492,'CMO Input'!$AU:$AU,Master!$F6488),"")</f>
        <v>0</v>
      </c>
    </row>
    <row r="6493" spans="1:6" x14ac:dyDescent="0.25">
      <c r="A6493" s="24">
        <v>31</v>
      </c>
      <c r="B6493" s="25">
        <v>44470</v>
      </c>
      <c r="C6493" s="24" t="s">
        <v>44</v>
      </c>
      <c r="D6493" s="24" t="s">
        <v>1470</v>
      </c>
      <c r="E6493" s="24" t="s">
        <v>1487</v>
      </c>
      <c r="F6493" cm="1">
        <f t="array" ref="F6493">_xlfn.SWITCH($E6493,"Forecast",IFERROR(SUMIFS(INDEX('Forecast Input'!$A:$BO,,MATCH(TEXT($A6493,"0"),'Forecast Input'!$1:$1,0)),'Forecast Input'!$A:$A,Master!C6493,'Forecast Input'!$D:$D,Master!D6493),0),"Actual",SUMIFS('CMO Input'!$Q:$Q,'CMO Input'!$E:$E,Master!$A6493,'CMO Input'!$C:$C,Master!$C6493,'CMO Input'!$AJ:$AJ,Master!$D6493,'CMO Input'!$AU:$AU,Master!$F6489),"")</f>
        <v>0</v>
      </c>
    </row>
    <row r="6494" spans="1:6" x14ac:dyDescent="0.25">
      <c r="A6494" s="24">
        <v>31</v>
      </c>
      <c r="B6494" s="25">
        <v>44470</v>
      </c>
      <c r="C6494" s="24" t="s">
        <v>780</v>
      </c>
      <c r="D6494" s="24" t="s">
        <v>827</v>
      </c>
      <c r="E6494" s="24" t="s">
        <v>1489</v>
      </c>
      <c r="F6494" t="str" cm="1">
        <f t="array" ref="F6494">_xlfn.SWITCH($E6494,"Forecast",IFERROR(SUMIFS(INDEX('Forecast Input'!$A:$BO,,MATCH(TEXT($A6494,"0"),'Forecast Input'!$1:$1,0)),'Forecast Input'!$A:$A,Master!C6494,'Forecast Input'!$D:$D,Master!D6494),0),"Actual",SUMIFS('CMO Input'!$Q:$Q,'CMO Input'!$E:$E,Master!$A6494,'CMO Input'!$C:$C,Master!$C6494,'CMO Input'!$AJ:$AJ,Master!$D6494,'CMO Input'!$AU:$AU,Master!$F6490),"")</f>
        <v/>
      </c>
    </row>
    <row r="6495" spans="1:6" x14ac:dyDescent="0.25">
      <c r="A6495" s="24">
        <v>31</v>
      </c>
      <c r="B6495" s="25">
        <v>44470</v>
      </c>
      <c r="C6495" s="24" t="s">
        <v>780</v>
      </c>
      <c r="D6495" s="24" t="s">
        <v>827</v>
      </c>
      <c r="E6495" s="24" t="s">
        <v>1488</v>
      </c>
      <c r="F6495" cm="1">
        <f t="array" ref="F6495">_xlfn.SWITCH($E6495,"Forecast",IFERROR(SUMIFS(INDEX('Forecast Input'!$A:$BO,,MATCH(TEXT($A6495,"0"),'Forecast Input'!$1:$1,0)),'Forecast Input'!$A:$A,Master!C6495,'Forecast Input'!$D:$D,Master!D6495),0),"Actual",SUMIFS('CMO Input'!$Q:$Q,'CMO Input'!$E:$E,Master!$A6495,'CMO Input'!$C:$C,Master!$C6495,'CMO Input'!$AJ:$AJ,Master!$D6495,'CMO Input'!$AU:$AU,Master!$F6491),"")</f>
        <v>197.52999999999997</v>
      </c>
    </row>
    <row r="6496" spans="1:6" x14ac:dyDescent="0.25">
      <c r="A6496" s="24">
        <v>31</v>
      </c>
      <c r="B6496" s="25">
        <v>44470</v>
      </c>
      <c r="C6496" s="24" t="s">
        <v>780</v>
      </c>
      <c r="D6496" s="24" t="s">
        <v>827</v>
      </c>
      <c r="E6496" s="24" t="s">
        <v>1487</v>
      </c>
      <c r="F6496" cm="1">
        <f t="array" ref="F6496">_xlfn.SWITCH($E6496,"Forecast",IFERROR(SUMIFS(INDEX('Forecast Input'!$A:$BO,,MATCH(TEXT($A6496,"0"),'Forecast Input'!$1:$1,0)),'Forecast Input'!$A:$A,Master!C6496,'Forecast Input'!$D:$D,Master!D6496),0),"Actual",SUMIFS('CMO Input'!$Q:$Q,'CMO Input'!$E:$E,Master!$A6496,'CMO Input'!$C:$C,Master!$C6496,'CMO Input'!$AJ:$AJ,Master!$D6496,'CMO Input'!$AU:$AU,Master!$F6492),"")</f>
        <v>0</v>
      </c>
    </row>
    <row r="6497" spans="1:6" x14ac:dyDescent="0.25">
      <c r="A6497" s="24">
        <v>31</v>
      </c>
      <c r="B6497" s="25">
        <v>44470</v>
      </c>
      <c r="C6497" s="24" t="s">
        <v>989</v>
      </c>
      <c r="D6497" s="24" t="s">
        <v>827</v>
      </c>
      <c r="E6497" s="24" t="s">
        <v>1489</v>
      </c>
      <c r="F6497" t="str" cm="1">
        <f t="array" ref="F6497">_xlfn.SWITCH($E6497,"Forecast",IFERROR(SUMIFS(INDEX('Forecast Input'!$A:$BO,,MATCH(TEXT($A6497,"0"),'Forecast Input'!$1:$1,0)),'Forecast Input'!$A:$A,Master!C6497,'Forecast Input'!$D:$D,Master!D6497),0),"Actual",SUMIFS('CMO Input'!$Q:$Q,'CMO Input'!$E:$E,Master!$A6497,'CMO Input'!$C:$C,Master!$C6497,'CMO Input'!$AJ:$AJ,Master!$D6497,'CMO Input'!$AU:$AU,Master!$F6493),"")</f>
        <v/>
      </c>
    </row>
    <row r="6498" spans="1:6" x14ac:dyDescent="0.25">
      <c r="A6498" s="24">
        <v>31</v>
      </c>
      <c r="B6498" s="25">
        <v>44470</v>
      </c>
      <c r="C6498" s="24" t="s">
        <v>989</v>
      </c>
      <c r="D6498" s="24" t="s">
        <v>827</v>
      </c>
      <c r="E6498" s="24" t="s">
        <v>1488</v>
      </c>
      <c r="F6498" cm="1">
        <f t="array" ref="F6498">_xlfn.SWITCH($E6498,"Forecast",IFERROR(SUMIFS(INDEX('Forecast Input'!$A:$BO,,MATCH(TEXT($A6498,"0"),'Forecast Input'!$1:$1,0)),'Forecast Input'!$A:$A,Master!C6498,'Forecast Input'!$D:$D,Master!D6498),0),"Actual",SUMIFS('CMO Input'!$Q:$Q,'CMO Input'!$E:$E,Master!$A6498,'CMO Input'!$C:$C,Master!$C6498,'CMO Input'!$AJ:$AJ,Master!$D6498,'CMO Input'!$AU:$AU,Master!$F6494),"")</f>
        <v>405.33000000000004</v>
      </c>
    </row>
    <row r="6499" spans="1:6" x14ac:dyDescent="0.25">
      <c r="A6499" s="24">
        <v>31</v>
      </c>
      <c r="B6499" s="25">
        <v>44470</v>
      </c>
      <c r="C6499" s="24" t="s">
        <v>989</v>
      </c>
      <c r="D6499" s="24" t="s">
        <v>827</v>
      </c>
      <c r="E6499" s="24" t="s">
        <v>1487</v>
      </c>
      <c r="F6499" cm="1">
        <f t="array" ref="F6499">_xlfn.SWITCH($E6499,"Forecast",IFERROR(SUMIFS(INDEX('Forecast Input'!$A:$BO,,MATCH(TEXT($A6499,"0"),'Forecast Input'!$1:$1,0)),'Forecast Input'!$A:$A,Master!C6499,'Forecast Input'!$D:$D,Master!D6499),0),"Actual",SUMIFS('CMO Input'!$Q:$Q,'CMO Input'!$E:$E,Master!$A6499,'CMO Input'!$C:$C,Master!$C6499,'CMO Input'!$AJ:$AJ,Master!$D6499,'CMO Input'!$AU:$AU,Master!$F6495),"")</f>
        <v>0</v>
      </c>
    </row>
    <row r="6500" spans="1:6" x14ac:dyDescent="0.25">
      <c r="A6500" s="24">
        <v>31</v>
      </c>
      <c r="B6500" s="25">
        <v>44470</v>
      </c>
      <c r="C6500" s="24" t="s">
        <v>181</v>
      </c>
      <c r="D6500" s="24" t="s">
        <v>827</v>
      </c>
      <c r="E6500" s="24" t="s">
        <v>1489</v>
      </c>
      <c r="F6500" t="str" cm="1">
        <f t="array" ref="F6500">_xlfn.SWITCH($E6500,"Forecast",IFERROR(SUMIFS(INDEX('Forecast Input'!$A:$BO,,MATCH(TEXT($A6500,"0"),'Forecast Input'!$1:$1,0)),'Forecast Input'!$A:$A,Master!C6500,'Forecast Input'!$D:$D,Master!D6500),0),"Actual",SUMIFS('CMO Input'!$Q:$Q,'CMO Input'!$E:$E,Master!$A6500,'CMO Input'!$C:$C,Master!$C6500,'CMO Input'!$AJ:$AJ,Master!$D6500,'CMO Input'!$AU:$AU,Master!$F6496),"")</f>
        <v/>
      </c>
    </row>
    <row r="6501" spans="1:6" x14ac:dyDescent="0.25">
      <c r="A6501" s="24">
        <v>31</v>
      </c>
      <c r="B6501" s="25">
        <v>44470</v>
      </c>
      <c r="C6501" s="24" t="s">
        <v>181</v>
      </c>
      <c r="D6501" s="24" t="s">
        <v>827</v>
      </c>
      <c r="E6501" s="24" t="s">
        <v>1488</v>
      </c>
      <c r="F6501" cm="1">
        <f t="array" ref="F6501">_xlfn.SWITCH($E6501,"Forecast",IFERROR(SUMIFS(INDEX('Forecast Input'!$A:$BO,,MATCH(TEXT($A6501,"0"),'Forecast Input'!$1:$1,0)),'Forecast Input'!$A:$A,Master!C6501,'Forecast Input'!$D:$D,Master!D6501),0),"Actual",SUMIFS('CMO Input'!$Q:$Q,'CMO Input'!$E:$E,Master!$A6501,'CMO Input'!$C:$C,Master!$C6501,'CMO Input'!$AJ:$AJ,Master!$D6501,'CMO Input'!$AU:$AU,Master!$F6497),"")</f>
        <v>0</v>
      </c>
    </row>
    <row r="6502" spans="1:6" x14ac:dyDescent="0.25">
      <c r="A6502" s="24">
        <v>31</v>
      </c>
      <c r="B6502" s="25">
        <v>44470</v>
      </c>
      <c r="C6502" s="24" t="s">
        <v>181</v>
      </c>
      <c r="D6502" s="24" t="s">
        <v>827</v>
      </c>
      <c r="E6502" s="24" t="s">
        <v>1487</v>
      </c>
      <c r="F6502" cm="1">
        <f t="array" ref="F6502">_xlfn.SWITCH($E6502,"Forecast",IFERROR(SUMIFS(INDEX('Forecast Input'!$A:$BO,,MATCH(TEXT($A6502,"0"),'Forecast Input'!$1:$1,0)),'Forecast Input'!$A:$A,Master!C6502,'Forecast Input'!$D:$D,Master!D6502),0),"Actual",SUMIFS('CMO Input'!$Q:$Q,'CMO Input'!$E:$E,Master!$A6502,'CMO Input'!$C:$C,Master!$C6502,'CMO Input'!$AJ:$AJ,Master!$D6502,'CMO Input'!$AU:$AU,Master!$F6498),"")</f>
        <v>0</v>
      </c>
    </row>
    <row r="6503" spans="1:6" x14ac:dyDescent="0.25">
      <c r="A6503" s="24">
        <v>31</v>
      </c>
      <c r="B6503" s="25">
        <v>44470</v>
      </c>
      <c r="C6503" s="24" t="s">
        <v>424</v>
      </c>
      <c r="D6503" s="24" t="s">
        <v>827</v>
      </c>
      <c r="E6503" s="24" t="s">
        <v>1489</v>
      </c>
      <c r="F6503" t="str" cm="1">
        <f t="array" ref="F6503">_xlfn.SWITCH($E6503,"Forecast",IFERROR(SUMIFS(INDEX('Forecast Input'!$A:$BO,,MATCH(TEXT($A6503,"0"),'Forecast Input'!$1:$1,0)),'Forecast Input'!$A:$A,Master!C6503,'Forecast Input'!$D:$D,Master!D6503),0),"Actual",SUMIFS('CMO Input'!$Q:$Q,'CMO Input'!$E:$E,Master!$A6503,'CMO Input'!$C:$C,Master!$C6503,'CMO Input'!$AJ:$AJ,Master!$D6503,'CMO Input'!$AU:$AU,Master!$F6499),"")</f>
        <v/>
      </c>
    </row>
    <row r="6504" spans="1:6" x14ac:dyDescent="0.25">
      <c r="A6504" s="24">
        <v>31</v>
      </c>
      <c r="B6504" s="25">
        <v>44470</v>
      </c>
      <c r="C6504" s="24" t="s">
        <v>424</v>
      </c>
      <c r="D6504" s="24" t="s">
        <v>827</v>
      </c>
      <c r="E6504" s="24" t="s">
        <v>1488</v>
      </c>
      <c r="F6504" cm="1">
        <f t="array" ref="F6504">_xlfn.SWITCH($E6504,"Forecast",IFERROR(SUMIFS(INDEX('Forecast Input'!$A:$BO,,MATCH(TEXT($A6504,"0"),'Forecast Input'!$1:$1,0)),'Forecast Input'!$A:$A,Master!C6504,'Forecast Input'!$D:$D,Master!D6504),0),"Actual",SUMIFS('CMO Input'!$Q:$Q,'CMO Input'!$E:$E,Master!$A6504,'CMO Input'!$C:$C,Master!$C6504,'CMO Input'!$AJ:$AJ,Master!$D6504,'CMO Input'!$AU:$AU,Master!$F6500),"")</f>
        <v>0</v>
      </c>
    </row>
    <row r="6505" spans="1:6" x14ac:dyDescent="0.25">
      <c r="A6505" s="24">
        <v>31</v>
      </c>
      <c r="B6505" s="25">
        <v>44470</v>
      </c>
      <c r="C6505" s="24" t="s">
        <v>424</v>
      </c>
      <c r="D6505" s="24" t="s">
        <v>827</v>
      </c>
      <c r="E6505" s="24" t="s">
        <v>1487</v>
      </c>
      <c r="F6505" cm="1">
        <f t="array" ref="F6505">_xlfn.SWITCH($E6505,"Forecast",IFERROR(SUMIFS(INDEX('Forecast Input'!$A:$BO,,MATCH(TEXT($A6505,"0"),'Forecast Input'!$1:$1,0)),'Forecast Input'!$A:$A,Master!C6505,'Forecast Input'!$D:$D,Master!D6505),0),"Actual",SUMIFS('CMO Input'!$Q:$Q,'CMO Input'!$E:$E,Master!$A6505,'CMO Input'!$C:$C,Master!$C6505,'CMO Input'!$AJ:$AJ,Master!$D6505,'CMO Input'!$AU:$AU,Master!$F6501),"")</f>
        <v>0</v>
      </c>
    </row>
    <row r="6506" spans="1:6" x14ac:dyDescent="0.25">
      <c r="A6506" s="24">
        <v>31</v>
      </c>
      <c r="B6506" s="25">
        <v>44470</v>
      </c>
      <c r="C6506" s="24" t="s">
        <v>141</v>
      </c>
      <c r="D6506" s="24" t="s">
        <v>827</v>
      </c>
      <c r="E6506" s="24" t="s">
        <v>1489</v>
      </c>
      <c r="F6506" t="str" cm="1">
        <f t="array" ref="F6506">_xlfn.SWITCH($E6506,"Forecast",IFERROR(SUMIFS(INDEX('Forecast Input'!$A:$BO,,MATCH(TEXT($A6506,"0"),'Forecast Input'!$1:$1,0)),'Forecast Input'!$A:$A,Master!C6506,'Forecast Input'!$D:$D,Master!D6506),0),"Actual",SUMIFS('CMO Input'!$Q:$Q,'CMO Input'!$E:$E,Master!$A6506,'CMO Input'!$C:$C,Master!$C6506,'CMO Input'!$AJ:$AJ,Master!$D6506,'CMO Input'!$AU:$AU,Master!$F6502),"")</f>
        <v/>
      </c>
    </row>
    <row r="6507" spans="1:6" x14ac:dyDescent="0.25">
      <c r="A6507" s="24">
        <v>31</v>
      </c>
      <c r="B6507" s="25">
        <v>44470</v>
      </c>
      <c r="C6507" s="24" t="s">
        <v>141</v>
      </c>
      <c r="D6507" s="24" t="s">
        <v>827</v>
      </c>
      <c r="E6507" s="24" t="s">
        <v>1488</v>
      </c>
      <c r="F6507" cm="1">
        <f t="array" ref="F6507">_xlfn.SWITCH($E6507,"Forecast",IFERROR(SUMIFS(INDEX('Forecast Input'!$A:$BO,,MATCH(TEXT($A6507,"0"),'Forecast Input'!$1:$1,0)),'Forecast Input'!$A:$A,Master!C6507,'Forecast Input'!$D:$D,Master!D6507),0),"Actual",SUMIFS('CMO Input'!$Q:$Q,'CMO Input'!$E:$E,Master!$A6507,'CMO Input'!$C:$C,Master!$C6507,'CMO Input'!$AJ:$AJ,Master!$D6507,'CMO Input'!$AU:$AU,Master!$F6503),"")</f>
        <v>0</v>
      </c>
    </row>
    <row r="6508" spans="1:6" x14ac:dyDescent="0.25">
      <c r="A6508" s="24">
        <v>31</v>
      </c>
      <c r="B6508" s="25">
        <v>44470</v>
      </c>
      <c r="C6508" s="24" t="s">
        <v>141</v>
      </c>
      <c r="D6508" s="24" t="s">
        <v>827</v>
      </c>
      <c r="E6508" s="24" t="s">
        <v>1487</v>
      </c>
      <c r="F6508" cm="1">
        <f t="array" ref="F6508">_xlfn.SWITCH($E6508,"Forecast",IFERROR(SUMIFS(INDEX('Forecast Input'!$A:$BO,,MATCH(TEXT($A6508,"0"),'Forecast Input'!$1:$1,0)),'Forecast Input'!$A:$A,Master!C6508,'Forecast Input'!$D:$D,Master!D6508),0),"Actual",SUMIFS('CMO Input'!$Q:$Q,'CMO Input'!$E:$E,Master!$A6508,'CMO Input'!$C:$C,Master!$C6508,'CMO Input'!$AJ:$AJ,Master!$D6508,'CMO Input'!$AU:$AU,Master!$F6504),"")</f>
        <v>0</v>
      </c>
    </row>
    <row r="6509" spans="1:6" x14ac:dyDescent="0.25">
      <c r="A6509" s="24">
        <v>31</v>
      </c>
      <c r="B6509" s="25">
        <v>44470</v>
      </c>
      <c r="C6509" s="24" t="s">
        <v>127</v>
      </c>
      <c r="D6509" s="24" t="s">
        <v>827</v>
      </c>
      <c r="E6509" s="24" t="s">
        <v>1489</v>
      </c>
      <c r="F6509" t="str" cm="1">
        <f t="array" ref="F6509">_xlfn.SWITCH($E6509,"Forecast",IFERROR(SUMIFS(INDEX('Forecast Input'!$A:$BO,,MATCH(TEXT($A6509,"0"),'Forecast Input'!$1:$1,0)),'Forecast Input'!$A:$A,Master!C6509,'Forecast Input'!$D:$D,Master!D6509),0),"Actual",SUMIFS('CMO Input'!$Q:$Q,'CMO Input'!$E:$E,Master!$A6509,'CMO Input'!$C:$C,Master!$C6509,'CMO Input'!$AJ:$AJ,Master!$D6509,'CMO Input'!$AU:$AU,Master!$F6505),"")</f>
        <v/>
      </c>
    </row>
    <row r="6510" spans="1:6" x14ac:dyDescent="0.25">
      <c r="A6510" s="24">
        <v>31</v>
      </c>
      <c r="B6510" s="25">
        <v>44470</v>
      </c>
      <c r="C6510" s="24" t="s">
        <v>127</v>
      </c>
      <c r="D6510" s="24" t="s">
        <v>827</v>
      </c>
      <c r="E6510" s="24" t="s">
        <v>1488</v>
      </c>
      <c r="F6510" cm="1">
        <f t="array" ref="F6510">_xlfn.SWITCH($E6510,"Forecast",IFERROR(SUMIFS(INDEX('Forecast Input'!$A:$BO,,MATCH(TEXT($A6510,"0"),'Forecast Input'!$1:$1,0)),'Forecast Input'!$A:$A,Master!C6510,'Forecast Input'!$D:$D,Master!D6510),0),"Actual",SUMIFS('CMO Input'!$Q:$Q,'CMO Input'!$E:$E,Master!$A6510,'CMO Input'!$C:$C,Master!$C6510,'CMO Input'!$AJ:$AJ,Master!$D6510,'CMO Input'!$AU:$AU,Master!$F6506),"")</f>
        <v>0</v>
      </c>
    </row>
    <row r="6511" spans="1:6" x14ac:dyDescent="0.25">
      <c r="A6511" s="24">
        <v>32</v>
      </c>
      <c r="B6511" s="25">
        <v>44470</v>
      </c>
      <c r="C6511" s="24" t="s">
        <v>127</v>
      </c>
      <c r="D6511" s="24" t="s">
        <v>827</v>
      </c>
      <c r="E6511" s="24" t="s">
        <v>1487</v>
      </c>
      <c r="F6511" cm="1">
        <f t="array" ref="F6511">_xlfn.SWITCH($E6511,"Forecast",IFERROR(SUMIFS(INDEX('Forecast Input'!$A:$BO,,MATCH(TEXT($A6511,"0"),'Forecast Input'!$1:$1,0)),'Forecast Input'!$A:$A,Master!C6511,'Forecast Input'!$D:$D,Master!D6511),0),"Actual",SUMIFS('CMO Input'!$Q:$Q,'CMO Input'!$E:$E,Master!$A6511,'CMO Input'!$C:$C,Master!$C6511,'CMO Input'!$AJ:$AJ,Master!$D6511,'CMO Input'!$AU:$AU,Master!$F6507),"")</f>
        <v>0</v>
      </c>
    </row>
    <row r="6512" spans="1:6" x14ac:dyDescent="0.25">
      <c r="A6512" s="24">
        <v>32</v>
      </c>
      <c r="B6512" s="25">
        <v>44470</v>
      </c>
      <c r="C6512" s="24" t="s">
        <v>44</v>
      </c>
      <c r="D6512" s="24" t="s">
        <v>827</v>
      </c>
      <c r="E6512" s="24" t="s">
        <v>1489</v>
      </c>
      <c r="F6512" t="str" cm="1">
        <f t="array" ref="F6512">_xlfn.SWITCH($E6512,"Forecast",IFERROR(SUMIFS(INDEX('Forecast Input'!$A:$BO,,MATCH(TEXT($A6512,"0"),'Forecast Input'!$1:$1,0)),'Forecast Input'!$A:$A,Master!C6512,'Forecast Input'!$D:$D,Master!D6512),0),"Actual",SUMIFS('CMO Input'!$Q:$Q,'CMO Input'!$E:$E,Master!$A6512,'CMO Input'!$C:$C,Master!$C6512,'CMO Input'!$AJ:$AJ,Master!$D6512,'CMO Input'!$AU:$AU,Master!$F6508),"")</f>
        <v/>
      </c>
    </row>
    <row r="6513" spans="1:6" x14ac:dyDescent="0.25">
      <c r="A6513" s="24">
        <v>32</v>
      </c>
      <c r="B6513" s="25">
        <v>44470</v>
      </c>
      <c r="C6513" s="24" t="s">
        <v>44</v>
      </c>
      <c r="D6513" s="24" t="s">
        <v>827</v>
      </c>
      <c r="E6513" s="24" t="s">
        <v>1488</v>
      </c>
      <c r="F6513" cm="1">
        <f t="array" ref="F6513">_xlfn.SWITCH($E6513,"Forecast",IFERROR(SUMIFS(INDEX('Forecast Input'!$A:$BO,,MATCH(TEXT($A6513,"0"),'Forecast Input'!$1:$1,0)),'Forecast Input'!$A:$A,Master!C6513,'Forecast Input'!$D:$D,Master!D6513),0),"Actual",SUMIFS('CMO Input'!$Q:$Q,'CMO Input'!$E:$E,Master!$A6513,'CMO Input'!$C:$C,Master!$C6513,'CMO Input'!$AJ:$AJ,Master!$D6513,'CMO Input'!$AU:$AU,Master!$F6509),"")</f>
        <v>0</v>
      </c>
    </row>
    <row r="6514" spans="1:6" x14ac:dyDescent="0.25">
      <c r="A6514" s="24">
        <v>31</v>
      </c>
      <c r="B6514" s="25">
        <v>44470</v>
      </c>
      <c r="C6514" s="24" t="s">
        <v>44</v>
      </c>
      <c r="D6514" s="24" t="s">
        <v>827</v>
      </c>
      <c r="E6514" s="24" t="s">
        <v>1487</v>
      </c>
      <c r="F6514" cm="1">
        <f t="array" ref="F6514">_xlfn.SWITCH($E6514,"Forecast",IFERROR(SUMIFS(INDEX('Forecast Input'!$A:$BO,,MATCH(TEXT($A6514,"0"),'Forecast Input'!$1:$1,0)),'Forecast Input'!$A:$A,Master!C6514,'Forecast Input'!$D:$D,Master!D6514),0),"Actual",SUMIFS('CMO Input'!$Q:$Q,'CMO Input'!$E:$E,Master!$A6514,'CMO Input'!$C:$C,Master!$C6514,'CMO Input'!$AJ:$AJ,Master!$D6514,'CMO Input'!$AU:$AU,Master!$F6510),"")</f>
        <v>0</v>
      </c>
    </row>
    <row r="6515" spans="1:6" x14ac:dyDescent="0.25">
      <c r="A6515" s="24">
        <v>32</v>
      </c>
      <c r="B6515" s="25">
        <v>44501</v>
      </c>
      <c r="C6515" s="24" t="s">
        <v>780</v>
      </c>
      <c r="D6515" s="24" t="s">
        <v>10</v>
      </c>
      <c r="E6515" s="24" t="s">
        <v>1489</v>
      </c>
      <c r="F6515" t="str" cm="1">
        <f t="array" ref="F6515">_xlfn.SWITCH($E6515,"Forecast",IFERROR(SUMIFS(INDEX('Forecast Input'!$A:$BO,,MATCH(TEXT($A6515,"0"),'Forecast Input'!$1:$1,0)),'Forecast Input'!$A:$A,Master!C6515,'Forecast Input'!$D:$D,Master!D6515),0),"Actual",SUMIFS('CMO Input'!$Q:$Q,'CMO Input'!$E:$E,Master!$A6515,'CMO Input'!$C:$C,Master!$C6515,'CMO Input'!$AJ:$AJ,Master!$D6515,'CMO Input'!$AU:$AU,Master!$F6511),"")</f>
        <v/>
      </c>
    </row>
    <row r="6516" spans="1:6" x14ac:dyDescent="0.25">
      <c r="A6516" s="24">
        <v>32</v>
      </c>
      <c r="B6516" s="25">
        <v>44501</v>
      </c>
      <c r="C6516" s="24" t="s">
        <v>780</v>
      </c>
      <c r="D6516" s="24" t="s">
        <v>10</v>
      </c>
      <c r="E6516" s="24" t="s">
        <v>1488</v>
      </c>
      <c r="F6516" cm="1">
        <f t="array" ref="F6516">_xlfn.SWITCH($E6516,"Forecast",IFERROR(SUMIFS(INDEX('Forecast Input'!$A:$BO,,MATCH(TEXT($A6516,"0"),'Forecast Input'!$1:$1,0)),'Forecast Input'!$A:$A,Master!C6516,'Forecast Input'!$D:$D,Master!D6516),0),"Actual",SUMIFS('CMO Input'!$Q:$Q,'CMO Input'!$E:$E,Master!$A6516,'CMO Input'!$C:$C,Master!$C6516,'CMO Input'!$AJ:$AJ,Master!$D6516,'CMO Input'!$AU:$AU,Master!$F6512),"")</f>
        <v>0</v>
      </c>
    </row>
    <row r="6517" spans="1:6" x14ac:dyDescent="0.25">
      <c r="A6517" s="24">
        <v>32</v>
      </c>
      <c r="B6517" s="25">
        <v>44501</v>
      </c>
      <c r="C6517" s="24" t="s">
        <v>780</v>
      </c>
      <c r="D6517" s="24" t="s">
        <v>10</v>
      </c>
      <c r="E6517" s="24" t="s">
        <v>1487</v>
      </c>
      <c r="F6517" cm="1">
        <f t="array" ref="F6517">_xlfn.SWITCH($E6517,"Forecast",IFERROR(SUMIFS(INDEX('Forecast Input'!$A:$BO,,MATCH(TEXT($A6517,"0"),'Forecast Input'!$1:$1,0)),'Forecast Input'!$A:$A,Master!C6517,'Forecast Input'!$D:$D,Master!D6517),0),"Actual",SUMIFS('CMO Input'!$Q:$Q,'CMO Input'!$E:$E,Master!$A6517,'CMO Input'!$C:$C,Master!$C6517,'CMO Input'!$AJ:$AJ,Master!$D6517,'CMO Input'!$AU:$AU,Master!$F6513),"")</f>
        <v>0</v>
      </c>
    </row>
    <row r="6518" spans="1:6" x14ac:dyDescent="0.25">
      <c r="A6518" s="24">
        <v>32</v>
      </c>
      <c r="B6518" s="25">
        <v>44501</v>
      </c>
      <c r="C6518" s="24" t="s">
        <v>780</v>
      </c>
      <c r="D6518" s="24" t="s">
        <v>61</v>
      </c>
      <c r="E6518" s="24" t="s">
        <v>1489</v>
      </c>
      <c r="F6518" t="str" cm="1">
        <f t="array" ref="F6518">_xlfn.SWITCH($E6518,"Forecast",IFERROR(SUMIFS(INDEX('Forecast Input'!$A:$BO,,MATCH(TEXT($A6518,"0"),'Forecast Input'!$1:$1,0)),'Forecast Input'!$A:$A,Master!C6518,'Forecast Input'!$D:$D,Master!D6518),0),"Actual",SUMIFS('CMO Input'!$Q:$Q,'CMO Input'!$E:$E,Master!$A6518,'CMO Input'!$C:$C,Master!$C6518,'CMO Input'!$AJ:$AJ,Master!$D6518,'CMO Input'!$AU:$AU,Master!$F6514),"")</f>
        <v/>
      </c>
    </row>
    <row r="6519" spans="1:6" x14ac:dyDescent="0.25">
      <c r="A6519" s="24">
        <v>32</v>
      </c>
      <c r="B6519" s="25">
        <v>44501</v>
      </c>
      <c r="C6519" s="24" t="s">
        <v>780</v>
      </c>
      <c r="D6519" s="24" t="s">
        <v>61</v>
      </c>
      <c r="E6519" s="24" t="s">
        <v>1488</v>
      </c>
      <c r="F6519" cm="1">
        <f t="array" ref="F6519">_xlfn.SWITCH($E6519,"Forecast",IFERROR(SUMIFS(INDEX('Forecast Input'!$A:$BO,,MATCH(TEXT($A6519,"0"),'Forecast Input'!$1:$1,0)),'Forecast Input'!$A:$A,Master!C6519,'Forecast Input'!$D:$D,Master!D6519),0),"Actual",SUMIFS('CMO Input'!$Q:$Q,'CMO Input'!$E:$E,Master!$A6519,'CMO Input'!$C:$C,Master!$C6519,'CMO Input'!$AJ:$AJ,Master!$D6519,'CMO Input'!$AU:$AU,Master!$F6515),"")</f>
        <v>509.69</v>
      </c>
    </row>
    <row r="6520" spans="1:6" x14ac:dyDescent="0.25">
      <c r="A6520" s="24">
        <v>32</v>
      </c>
      <c r="B6520" s="25">
        <v>44501</v>
      </c>
      <c r="C6520" s="24" t="s">
        <v>780</v>
      </c>
      <c r="D6520" s="24" t="s">
        <v>61</v>
      </c>
      <c r="E6520" s="24" t="s">
        <v>1487</v>
      </c>
      <c r="F6520" cm="1">
        <f t="array" ref="F6520">_xlfn.SWITCH($E6520,"Forecast",IFERROR(SUMIFS(INDEX('Forecast Input'!$A:$BO,,MATCH(TEXT($A6520,"0"),'Forecast Input'!$1:$1,0)),'Forecast Input'!$A:$A,Master!C6520,'Forecast Input'!$D:$D,Master!D6520),0),"Actual",SUMIFS('CMO Input'!$Q:$Q,'CMO Input'!$E:$E,Master!$A6520,'CMO Input'!$C:$C,Master!$C6520,'CMO Input'!$AJ:$AJ,Master!$D6520,'CMO Input'!$AU:$AU,Master!$F6516),"")</f>
        <v>0</v>
      </c>
    </row>
    <row r="6521" spans="1:6" x14ac:dyDescent="0.25">
      <c r="A6521" s="24">
        <v>32</v>
      </c>
      <c r="B6521" s="25">
        <v>44501</v>
      </c>
      <c r="C6521" s="24" t="s">
        <v>780</v>
      </c>
      <c r="D6521" s="24" t="s">
        <v>103</v>
      </c>
      <c r="E6521" s="24" t="s">
        <v>1489</v>
      </c>
      <c r="F6521" t="str" cm="1">
        <f t="array" ref="F6521">_xlfn.SWITCH($E6521,"Forecast",IFERROR(SUMIFS(INDEX('Forecast Input'!$A:$BO,,MATCH(TEXT($A6521,"0"),'Forecast Input'!$1:$1,0)),'Forecast Input'!$A:$A,Master!C6521,'Forecast Input'!$D:$D,Master!D6521),0),"Actual",SUMIFS('CMO Input'!$Q:$Q,'CMO Input'!$E:$E,Master!$A6521,'CMO Input'!$C:$C,Master!$C6521,'CMO Input'!$AJ:$AJ,Master!$D6521,'CMO Input'!$AU:$AU,Master!$F6517),"")</f>
        <v/>
      </c>
    </row>
    <row r="6522" spans="1:6" x14ac:dyDescent="0.25">
      <c r="A6522" s="24">
        <v>32</v>
      </c>
      <c r="B6522" s="25">
        <v>44501</v>
      </c>
      <c r="C6522" s="24" t="s">
        <v>780</v>
      </c>
      <c r="D6522" s="24" t="s">
        <v>103</v>
      </c>
      <c r="E6522" s="24" t="s">
        <v>1488</v>
      </c>
      <c r="F6522" cm="1">
        <f t="array" ref="F6522">_xlfn.SWITCH($E6522,"Forecast",IFERROR(SUMIFS(INDEX('Forecast Input'!$A:$BO,,MATCH(TEXT($A6522,"0"),'Forecast Input'!$1:$1,0)),'Forecast Input'!$A:$A,Master!C6522,'Forecast Input'!$D:$D,Master!D6522),0),"Actual",SUMIFS('CMO Input'!$Q:$Q,'CMO Input'!$E:$E,Master!$A6522,'CMO Input'!$C:$C,Master!$C6522,'CMO Input'!$AJ:$AJ,Master!$D6522,'CMO Input'!$AU:$AU,Master!$F6518),"")</f>
        <v>0</v>
      </c>
    </row>
    <row r="6523" spans="1:6" x14ac:dyDescent="0.25">
      <c r="A6523" s="24">
        <v>32</v>
      </c>
      <c r="B6523" s="25">
        <v>44501</v>
      </c>
      <c r="C6523" s="24" t="s">
        <v>780</v>
      </c>
      <c r="D6523" s="24" t="s">
        <v>103</v>
      </c>
      <c r="E6523" s="24" t="s">
        <v>1487</v>
      </c>
      <c r="F6523" cm="1">
        <f t="array" ref="F6523">_xlfn.SWITCH($E6523,"Forecast",IFERROR(SUMIFS(INDEX('Forecast Input'!$A:$BO,,MATCH(TEXT($A6523,"0"),'Forecast Input'!$1:$1,0)),'Forecast Input'!$A:$A,Master!C6523,'Forecast Input'!$D:$D,Master!D6523),0),"Actual",SUMIFS('CMO Input'!$Q:$Q,'CMO Input'!$E:$E,Master!$A6523,'CMO Input'!$C:$C,Master!$C6523,'CMO Input'!$AJ:$AJ,Master!$D6523,'CMO Input'!$AU:$AU,Master!$F6519),"")</f>
        <v>0</v>
      </c>
    </row>
    <row r="6524" spans="1:6" x14ac:dyDescent="0.25">
      <c r="A6524" s="24">
        <v>32</v>
      </c>
      <c r="B6524" s="25">
        <v>44501</v>
      </c>
      <c r="C6524" s="24" t="s">
        <v>780</v>
      </c>
      <c r="D6524" s="24" t="s">
        <v>146</v>
      </c>
      <c r="E6524" s="24" t="s">
        <v>1489</v>
      </c>
      <c r="F6524" t="str" cm="1">
        <f t="array" ref="F6524">_xlfn.SWITCH($E6524,"Forecast",IFERROR(SUMIFS(INDEX('Forecast Input'!$A:$BO,,MATCH(TEXT($A6524,"0"),'Forecast Input'!$1:$1,0)),'Forecast Input'!$A:$A,Master!C6524,'Forecast Input'!$D:$D,Master!D6524),0),"Actual",SUMIFS('CMO Input'!$Q:$Q,'CMO Input'!$E:$E,Master!$A6524,'CMO Input'!$C:$C,Master!$C6524,'CMO Input'!$AJ:$AJ,Master!$D6524,'CMO Input'!$AU:$AU,Master!$F6520),"")</f>
        <v/>
      </c>
    </row>
    <row r="6525" spans="1:6" x14ac:dyDescent="0.25">
      <c r="A6525" s="24">
        <v>32</v>
      </c>
      <c r="B6525" s="25">
        <v>44501</v>
      </c>
      <c r="C6525" s="24" t="s">
        <v>780</v>
      </c>
      <c r="D6525" s="24" t="s">
        <v>146</v>
      </c>
      <c r="E6525" s="24" t="s">
        <v>1488</v>
      </c>
      <c r="F6525" cm="1">
        <f t="array" ref="F6525">_xlfn.SWITCH($E6525,"Forecast",IFERROR(SUMIFS(INDEX('Forecast Input'!$A:$BO,,MATCH(TEXT($A6525,"0"),'Forecast Input'!$1:$1,0)),'Forecast Input'!$A:$A,Master!C6525,'Forecast Input'!$D:$D,Master!D6525),0),"Actual",SUMIFS('CMO Input'!$Q:$Q,'CMO Input'!$E:$E,Master!$A6525,'CMO Input'!$C:$C,Master!$C6525,'CMO Input'!$AJ:$AJ,Master!$D6525,'CMO Input'!$AU:$AU,Master!$F6521),"")</f>
        <v>61.1</v>
      </c>
    </row>
    <row r="6526" spans="1:6" x14ac:dyDescent="0.25">
      <c r="A6526" s="24">
        <v>32</v>
      </c>
      <c r="B6526" s="25">
        <v>44501</v>
      </c>
      <c r="C6526" s="24" t="s">
        <v>780</v>
      </c>
      <c r="D6526" s="24" t="s">
        <v>146</v>
      </c>
      <c r="E6526" s="24" t="s">
        <v>1487</v>
      </c>
      <c r="F6526" cm="1">
        <f t="array" ref="F6526">_xlfn.SWITCH($E6526,"Forecast",IFERROR(SUMIFS(INDEX('Forecast Input'!$A:$BO,,MATCH(TEXT($A6526,"0"),'Forecast Input'!$1:$1,0)),'Forecast Input'!$A:$A,Master!C6526,'Forecast Input'!$D:$D,Master!D6526),0),"Actual",SUMIFS('CMO Input'!$Q:$Q,'CMO Input'!$E:$E,Master!$A6526,'CMO Input'!$C:$C,Master!$C6526,'CMO Input'!$AJ:$AJ,Master!$D6526,'CMO Input'!$AU:$AU,Master!$F6522),"")</f>
        <v>0</v>
      </c>
    </row>
    <row r="6527" spans="1:6" x14ac:dyDescent="0.25">
      <c r="A6527" s="24">
        <v>32</v>
      </c>
      <c r="B6527" s="25">
        <v>44501</v>
      </c>
      <c r="C6527" s="24" t="s">
        <v>780</v>
      </c>
      <c r="D6527" s="24" t="s">
        <v>166</v>
      </c>
      <c r="E6527" s="24" t="s">
        <v>1489</v>
      </c>
      <c r="F6527" t="str" cm="1">
        <f t="array" ref="F6527">_xlfn.SWITCH($E6527,"Forecast",IFERROR(SUMIFS(INDEX('Forecast Input'!$A:$BO,,MATCH(TEXT($A6527,"0"),'Forecast Input'!$1:$1,0)),'Forecast Input'!$A:$A,Master!C6527,'Forecast Input'!$D:$D,Master!D6527),0),"Actual",SUMIFS('CMO Input'!$Q:$Q,'CMO Input'!$E:$E,Master!$A6527,'CMO Input'!$C:$C,Master!$C6527,'CMO Input'!$AJ:$AJ,Master!$D6527,'CMO Input'!$AU:$AU,Master!$F6523),"")</f>
        <v/>
      </c>
    </row>
    <row r="6528" spans="1:6" x14ac:dyDescent="0.25">
      <c r="A6528" s="24">
        <v>32</v>
      </c>
      <c r="B6528" s="25">
        <v>44501</v>
      </c>
      <c r="C6528" s="24" t="s">
        <v>780</v>
      </c>
      <c r="D6528" s="24" t="s">
        <v>166</v>
      </c>
      <c r="E6528" s="24" t="s">
        <v>1488</v>
      </c>
      <c r="F6528" cm="1">
        <f t="array" ref="F6528">_xlfn.SWITCH($E6528,"Forecast",IFERROR(SUMIFS(INDEX('Forecast Input'!$A:$BO,,MATCH(TEXT($A6528,"0"),'Forecast Input'!$1:$1,0)),'Forecast Input'!$A:$A,Master!C6528,'Forecast Input'!$D:$D,Master!D6528),0),"Actual",SUMIFS('CMO Input'!$Q:$Q,'CMO Input'!$E:$E,Master!$A6528,'CMO Input'!$C:$C,Master!$C6528,'CMO Input'!$AJ:$AJ,Master!$D6528,'CMO Input'!$AU:$AU,Master!$F6524),"")</f>
        <v>0</v>
      </c>
    </row>
    <row r="6529" spans="1:6" x14ac:dyDescent="0.25">
      <c r="A6529" s="24">
        <v>32</v>
      </c>
      <c r="B6529" s="25">
        <v>44501</v>
      </c>
      <c r="C6529" s="24" t="s">
        <v>780</v>
      </c>
      <c r="D6529" s="24" t="s">
        <v>166</v>
      </c>
      <c r="E6529" s="24" t="s">
        <v>1487</v>
      </c>
      <c r="F6529" cm="1">
        <f t="array" ref="F6529">_xlfn.SWITCH($E6529,"Forecast",IFERROR(SUMIFS(INDEX('Forecast Input'!$A:$BO,,MATCH(TEXT($A6529,"0"),'Forecast Input'!$1:$1,0)),'Forecast Input'!$A:$A,Master!C6529,'Forecast Input'!$D:$D,Master!D6529),0),"Actual",SUMIFS('CMO Input'!$Q:$Q,'CMO Input'!$E:$E,Master!$A6529,'CMO Input'!$C:$C,Master!$C6529,'CMO Input'!$AJ:$AJ,Master!$D6529,'CMO Input'!$AU:$AU,Master!$F6525),"")</f>
        <v>0</v>
      </c>
    </row>
    <row r="6530" spans="1:6" x14ac:dyDescent="0.25">
      <c r="A6530" s="24">
        <v>32</v>
      </c>
      <c r="B6530" s="25">
        <v>44501</v>
      </c>
      <c r="C6530" s="24" t="s">
        <v>780</v>
      </c>
      <c r="D6530" s="24" t="s">
        <v>170</v>
      </c>
      <c r="E6530" s="24" t="s">
        <v>1489</v>
      </c>
      <c r="F6530" t="str" cm="1">
        <f t="array" ref="F6530">_xlfn.SWITCH($E6530,"Forecast",IFERROR(SUMIFS(INDEX('Forecast Input'!$A:$BO,,MATCH(TEXT($A6530,"0"),'Forecast Input'!$1:$1,0)),'Forecast Input'!$A:$A,Master!C6530,'Forecast Input'!$D:$D,Master!D6530),0),"Actual",SUMIFS('CMO Input'!$Q:$Q,'CMO Input'!$E:$E,Master!$A6530,'CMO Input'!$C:$C,Master!$C6530,'CMO Input'!$AJ:$AJ,Master!$D6530,'CMO Input'!$AU:$AU,Master!$F6526),"")</f>
        <v/>
      </c>
    </row>
    <row r="6531" spans="1:6" x14ac:dyDescent="0.25">
      <c r="A6531" s="24">
        <v>32</v>
      </c>
      <c r="B6531" s="25">
        <v>44501</v>
      </c>
      <c r="C6531" s="24" t="s">
        <v>780</v>
      </c>
      <c r="D6531" s="24" t="s">
        <v>170</v>
      </c>
      <c r="E6531" s="24" t="s">
        <v>1488</v>
      </c>
      <c r="F6531" cm="1">
        <f t="array" ref="F6531">_xlfn.SWITCH($E6531,"Forecast",IFERROR(SUMIFS(INDEX('Forecast Input'!$A:$BO,,MATCH(TEXT($A6531,"0"),'Forecast Input'!$1:$1,0)),'Forecast Input'!$A:$A,Master!C6531,'Forecast Input'!$D:$D,Master!D6531),0),"Actual",SUMIFS('CMO Input'!$Q:$Q,'CMO Input'!$E:$E,Master!$A6531,'CMO Input'!$C:$C,Master!$C6531,'CMO Input'!$AJ:$AJ,Master!$D6531,'CMO Input'!$AU:$AU,Master!$F6527),"")</f>
        <v>0</v>
      </c>
    </row>
    <row r="6532" spans="1:6" x14ac:dyDescent="0.25">
      <c r="A6532" s="24">
        <v>32</v>
      </c>
      <c r="B6532" s="25">
        <v>44501</v>
      </c>
      <c r="C6532" s="24" t="s">
        <v>780</v>
      </c>
      <c r="D6532" s="24" t="s">
        <v>170</v>
      </c>
      <c r="E6532" s="24" t="s">
        <v>1487</v>
      </c>
      <c r="F6532" cm="1">
        <f t="array" ref="F6532">_xlfn.SWITCH($E6532,"Forecast",IFERROR(SUMIFS(INDEX('Forecast Input'!$A:$BO,,MATCH(TEXT($A6532,"0"),'Forecast Input'!$1:$1,0)),'Forecast Input'!$A:$A,Master!C6532,'Forecast Input'!$D:$D,Master!D6532),0),"Actual",SUMIFS('CMO Input'!$Q:$Q,'CMO Input'!$E:$E,Master!$A6532,'CMO Input'!$C:$C,Master!$C6532,'CMO Input'!$AJ:$AJ,Master!$D6532,'CMO Input'!$AU:$AU,Master!$F6528),"")</f>
        <v>0</v>
      </c>
    </row>
    <row r="6533" spans="1:6" x14ac:dyDescent="0.25">
      <c r="A6533" s="24">
        <v>32</v>
      </c>
      <c r="B6533" s="25">
        <v>44501</v>
      </c>
      <c r="C6533" s="24" t="s">
        <v>780</v>
      </c>
      <c r="D6533" s="24" t="s">
        <v>436</v>
      </c>
      <c r="E6533" s="24" t="s">
        <v>1489</v>
      </c>
      <c r="F6533" t="str" cm="1">
        <f t="array" ref="F6533">_xlfn.SWITCH($E6533,"Forecast",IFERROR(SUMIFS(INDEX('Forecast Input'!$A:$BO,,MATCH(TEXT($A6533,"0"),'Forecast Input'!$1:$1,0)),'Forecast Input'!$A:$A,Master!C6533,'Forecast Input'!$D:$D,Master!D6533),0),"Actual",SUMIFS('CMO Input'!$Q:$Q,'CMO Input'!$E:$E,Master!$A6533,'CMO Input'!$C:$C,Master!$C6533,'CMO Input'!$AJ:$AJ,Master!$D6533,'CMO Input'!$AU:$AU,Master!$F6529),"")</f>
        <v/>
      </c>
    </row>
    <row r="6534" spans="1:6" x14ac:dyDescent="0.25">
      <c r="A6534" s="24">
        <v>32</v>
      </c>
      <c r="B6534" s="25">
        <v>44501</v>
      </c>
      <c r="C6534" s="24" t="s">
        <v>780</v>
      </c>
      <c r="D6534" s="24" t="s">
        <v>436</v>
      </c>
      <c r="E6534" s="24" t="s">
        <v>1488</v>
      </c>
      <c r="F6534" cm="1">
        <f t="array" ref="F6534">_xlfn.SWITCH($E6534,"Forecast",IFERROR(SUMIFS(INDEX('Forecast Input'!$A:$BO,,MATCH(TEXT($A6534,"0"),'Forecast Input'!$1:$1,0)),'Forecast Input'!$A:$A,Master!C6534,'Forecast Input'!$D:$D,Master!D6534),0),"Actual",SUMIFS('CMO Input'!$Q:$Q,'CMO Input'!$E:$E,Master!$A6534,'CMO Input'!$C:$C,Master!$C6534,'CMO Input'!$AJ:$AJ,Master!$D6534,'CMO Input'!$AU:$AU,Master!$F6530),"")</f>
        <v>0</v>
      </c>
    </row>
    <row r="6535" spans="1:6" x14ac:dyDescent="0.25">
      <c r="A6535" s="24">
        <v>32</v>
      </c>
      <c r="B6535" s="25">
        <v>44501</v>
      </c>
      <c r="C6535" s="24" t="s">
        <v>780</v>
      </c>
      <c r="D6535" s="24" t="s">
        <v>436</v>
      </c>
      <c r="E6535" s="24" t="s">
        <v>1487</v>
      </c>
      <c r="F6535" cm="1">
        <f t="array" ref="F6535">_xlfn.SWITCH($E6535,"Forecast",IFERROR(SUMIFS(INDEX('Forecast Input'!$A:$BO,,MATCH(TEXT($A6535,"0"),'Forecast Input'!$1:$1,0)),'Forecast Input'!$A:$A,Master!C6535,'Forecast Input'!$D:$D,Master!D6535),0),"Actual",SUMIFS('CMO Input'!$Q:$Q,'CMO Input'!$E:$E,Master!$A6535,'CMO Input'!$C:$C,Master!$C6535,'CMO Input'!$AJ:$AJ,Master!$D6535,'CMO Input'!$AU:$AU,Master!$F6531),"")</f>
        <v>0</v>
      </c>
    </row>
    <row r="6536" spans="1:6" x14ac:dyDescent="0.25">
      <c r="A6536" s="24">
        <v>32</v>
      </c>
      <c r="B6536" s="25">
        <v>44501</v>
      </c>
      <c r="C6536" s="24" t="s">
        <v>780</v>
      </c>
      <c r="D6536" s="24" t="s">
        <v>1469</v>
      </c>
      <c r="E6536" s="24" t="s">
        <v>1489</v>
      </c>
      <c r="F6536" t="str" cm="1">
        <f t="array" ref="F6536">_xlfn.SWITCH($E6536,"Forecast",IFERROR(SUMIFS(INDEX('Forecast Input'!$A:$BO,,MATCH(TEXT($A6536,"0"),'Forecast Input'!$1:$1,0)),'Forecast Input'!$A:$A,Master!C6536,'Forecast Input'!$D:$D,Master!D6536),0),"Actual",SUMIFS('CMO Input'!$Q:$Q,'CMO Input'!$E:$E,Master!$A6536,'CMO Input'!$C:$C,Master!$C6536,'CMO Input'!$AJ:$AJ,Master!$D6536,'CMO Input'!$AU:$AU,Master!$F6532),"")</f>
        <v/>
      </c>
    </row>
    <row r="6537" spans="1:6" x14ac:dyDescent="0.25">
      <c r="A6537" s="24">
        <v>32</v>
      </c>
      <c r="B6537" s="25">
        <v>44501</v>
      </c>
      <c r="C6537" s="24" t="s">
        <v>780</v>
      </c>
      <c r="D6537" s="24" t="s">
        <v>1469</v>
      </c>
      <c r="E6537" s="24" t="s">
        <v>1488</v>
      </c>
      <c r="F6537" cm="1">
        <f t="array" ref="F6537">_xlfn.SWITCH($E6537,"Forecast",IFERROR(SUMIFS(INDEX('Forecast Input'!$A:$BO,,MATCH(TEXT($A6537,"0"),'Forecast Input'!$1:$1,0)),'Forecast Input'!$A:$A,Master!C6537,'Forecast Input'!$D:$D,Master!D6537),0),"Actual",SUMIFS('CMO Input'!$Q:$Q,'CMO Input'!$E:$E,Master!$A6537,'CMO Input'!$C:$C,Master!$C6537,'CMO Input'!$AJ:$AJ,Master!$D6537,'CMO Input'!$AU:$AU,Master!$F6533),"")</f>
        <v>0</v>
      </c>
    </row>
    <row r="6538" spans="1:6" x14ac:dyDescent="0.25">
      <c r="A6538" s="24">
        <v>32</v>
      </c>
      <c r="B6538" s="25">
        <v>44501</v>
      </c>
      <c r="C6538" s="24" t="s">
        <v>780</v>
      </c>
      <c r="D6538" s="24" t="s">
        <v>1469</v>
      </c>
      <c r="E6538" s="24" t="s">
        <v>1487</v>
      </c>
      <c r="F6538" cm="1">
        <f t="array" ref="F6538">_xlfn.SWITCH($E6538,"Forecast",IFERROR(SUMIFS(INDEX('Forecast Input'!$A:$BO,,MATCH(TEXT($A6538,"0"),'Forecast Input'!$1:$1,0)),'Forecast Input'!$A:$A,Master!C6538,'Forecast Input'!$D:$D,Master!D6538),0),"Actual",SUMIFS('CMO Input'!$Q:$Q,'CMO Input'!$E:$E,Master!$A6538,'CMO Input'!$C:$C,Master!$C6538,'CMO Input'!$AJ:$AJ,Master!$D6538,'CMO Input'!$AU:$AU,Master!$F6534),"")</f>
        <v>0</v>
      </c>
    </row>
    <row r="6539" spans="1:6" x14ac:dyDescent="0.25">
      <c r="A6539" s="24">
        <v>32</v>
      </c>
      <c r="B6539" s="25">
        <v>44501</v>
      </c>
      <c r="C6539" s="24" t="s">
        <v>989</v>
      </c>
      <c r="D6539" s="24" t="s">
        <v>10</v>
      </c>
      <c r="E6539" s="24" t="s">
        <v>1489</v>
      </c>
      <c r="F6539" t="str" cm="1">
        <f t="array" ref="F6539">_xlfn.SWITCH($E6539,"Forecast",IFERROR(SUMIFS(INDEX('Forecast Input'!$A:$BO,,MATCH(TEXT($A6539,"0"),'Forecast Input'!$1:$1,0)),'Forecast Input'!$A:$A,Master!C6539,'Forecast Input'!$D:$D,Master!D6539),0),"Actual",SUMIFS('CMO Input'!$Q:$Q,'CMO Input'!$E:$E,Master!$A6539,'CMO Input'!$C:$C,Master!$C6539,'CMO Input'!$AJ:$AJ,Master!$D6539,'CMO Input'!$AU:$AU,Master!$F6535),"")</f>
        <v/>
      </c>
    </row>
    <row r="6540" spans="1:6" x14ac:dyDescent="0.25">
      <c r="A6540" s="24">
        <v>32</v>
      </c>
      <c r="B6540" s="25">
        <v>44501</v>
      </c>
      <c r="C6540" s="24" t="s">
        <v>989</v>
      </c>
      <c r="D6540" s="24" t="s">
        <v>10</v>
      </c>
      <c r="E6540" s="24" t="s">
        <v>1488</v>
      </c>
      <c r="F6540" cm="1">
        <f t="array" ref="F6540">_xlfn.SWITCH($E6540,"Forecast",IFERROR(SUMIFS(INDEX('Forecast Input'!$A:$BO,,MATCH(TEXT($A6540,"0"),'Forecast Input'!$1:$1,0)),'Forecast Input'!$A:$A,Master!C6540,'Forecast Input'!$D:$D,Master!D6540),0),"Actual",SUMIFS('CMO Input'!$Q:$Q,'CMO Input'!$E:$E,Master!$A6540,'CMO Input'!$C:$C,Master!$C6540,'CMO Input'!$AJ:$AJ,Master!$D6540,'CMO Input'!$AU:$AU,Master!$F6536),"")</f>
        <v>0</v>
      </c>
    </row>
    <row r="6541" spans="1:6" x14ac:dyDescent="0.25">
      <c r="A6541" s="24">
        <v>32</v>
      </c>
      <c r="B6541" s="25">
        <v>44501</v>
      </c>
      <c r="C6541" s="24" t="s">
        <v>989</v>
      </c>
      <c r="D6541" s="24" t="s">
        <v>10</v>
      </c>
      <c r="E6541" s="24" t="s">
        <v>1487</v>
      </c>
      <c r="F6541" cm="1">
        <f t="array" ref="F6541">_xlfn.SWITCH($E6541,"Forecast",IFERROR(SUMIFS(INDEX('Forecast Input'!$A:$BO,,MATCH(TEXT($A6541,"0"),'Forecast Input'!$1:$1,0)),'Forecast Input'!$A:$A,Master!C6541,'Forecast Input'!$D:$D,Master!D6541),0),"Actual",SUMIFS('CMO Input'!$Q:$Q,'CMO Input'!$E:$E,Master!$A6541,'CMO Input'!$C:$C,Master!$C6541,'CMO Input'!$AJ:$AJ,Master!$D6541,'CMO Input'!$AU:$AU,Master!$F6537),"")</f>
        <v>0</v>
      </c>
    </row>
    <row r="6542" spans="1:6" x14ac:dyDescent="0.25">
      <c r="A6542" s="24">
        <v>32</v>
      </c>
      <c r="B6542" s="25">
        <v>44501</v>
      </c>
      <c r="C6542" s="24" t="s">
        <v>989</v>
      </c>
      <c r="D6542" s="24" t="s">
        <v>61</v>
      </c>
      <c r="E6542" s="24" t="s">
        <v>1489</v>
      </c>
      <c r="F6542" t="str" cm="1">
        <f t="array" ref="F6542">_xlfn.SWITCH($E6542,"Forecast",IFERROR(SUMIFS(INDEX('Forecast Input'!$A:$BO,,MATCH(TEXT($A6542,"0"),'Forecast Input'!$1:$1,0)),'Forecast Input'!$A:$A,Master!C6542,'Forecast Input'!$D:$D,Master!D6542),0),"Actual",SUMIFS('CMO Input'!$Q:$Q,'CMO Input'!$E:$E,Master!$A6542,'CMO Input'!$C:$C,Master!$C6542,'CMO Input'!$AJ:$AJ,Master!$D6542,'CMO Input'!$AU:$AU,Master!$F6538),"")</f>
        <v/>
      </c>
    </row>
    <row r="6543" spans="1:6" x14ac:dyDescent="0.25">
      <c r="A6543" s="24">
        <v>32</v>
      </c>
      <c r="B6543" s="25">
        <v>44501</v>
      </c>
      <c r="C6543" s="24" t="s">
        <v>989</v>
      </c>
      <c r="D6543" s="24" t="s">
        <v>61</v>
      </c>
      <c r="E6543" s="24" t="s">
        <v>1488</v>
      </c>
      <c r="F6543" cm="1">
        <f t="array" ref="F6543">_xlfn.SWITCH($E6543,"Forecast",IFERROR(SUMIFS(INDEX('Forecast Input'!$A:$BO,,MATCH(TEXT($A6543,"0"),'Forecast Input'!$1:$1,0)),'Forecast Input'!$A:$A,Master!C6543,'Forecast Input'!$D:$D,Master!D6543),0),"Actual",SUMIFS('CMO Input'!$Q:$Q,'CMO Input'!$E:$E,Master!$A6543,'CMO Input'!$C:$C,Master!$C6543,'CMO Input'!$AJ:$AJ,Master!$D6543,'CMO Input'!$AU:$AU,Master!$F6539),"")</f>
        <v>706.08999999999992</v>
      </c>
    </row>
    <row r="6544" spans="1:6" x14ac:dyDescent="0.25">
      <c r="A6544" s="24">
        <v>32</v>
      </c>
      <c r="B6544" s="25">
        <v>44501</v>
      </c>
      <c r="C6544" s="24" t="s">
        <v>989</v>
      </c>
      <c r="D6544" s="24" t="s">
        <v>61</v>
      </c>
      <c r="E6544" s="24" t="s">
        <v>1487</v>
      </c>
      <c r="F6544" cm="1">
        <f t="array" ref="F6544">_xlfn.SWITCH($E6544,"Forecast",IFERROR(SUMIFS(INDEX('Forecast Input'!$A:$BO,,MATCH(TEXT($A6544,"0"),'Forecast Input'!$1:$1,0)),'Forecast Input'!$A:$A,Master!C6544,'Forecast Input'!$D:$D,Master!D6544),0),"Actual",SUMIFS('CMO Input'!$Q:$Q,'CMO Input'!$E:$E,Master!$A6544,'CMO Input'!$C:$C,Master!$C6544,'CMO Input'!$AJ:$AJ,Master!$D6544,'CMO Input'!$AU:$AU,Master!$F6540),"")</f>
        <v>0</v>
      </c>
    </row>
    <row r="6545" spans="1:6" x14ac:dyDescent="0.25">
      <c r="A6545" s="24">
        <v>32</v>
      </c>
      <c r="B6545" s="25">
        <v>44501</v>
      </c>
      <c r="C6545" s="24" t="s">
        <v>989</v>
      </c>
      <c r="D6545" s="24" t="s">
        <v>103</v>
      </c>
      <c r="E6545" s="24" t="s">
        <v>1489</v>
      </c>
      <c r="F6545" t="str" cm="1">
        <f t="array" ref="F6545">_xlfn.SWITCH($E6545,"Forecast",IFERROR(SUMIFS(INDEX('Forecast Input'!$A:$BO,,MATCH(TEXT($A6545,"0"),'Forecast Input'!$1:$1,0)),'Forecast Input'!$A:$A,Master!C6545,'Forecast Input'!$D:$D,Master!D6545),0),"Actual",SUMIFS('CMO Input'!$Q:$Q,'CMO Input'!$E:$E,Master!$A6545,'CMO Input'!$C:$C,Master!$C6545,'CMO Input'!$AJ:$AJ,Master!$D6545,'CMO Input'!$AU:$AU,Master!$F6541),"")</f>
        <v/>
      </c>
    </row>
    <row r="6546" spans="1:6" x14ac:dyDescent="0.25">
      <c r="A6546" s="24">
        <v>32</v>
      </c>
      <c r="B6546" s="25">
        <v>44501</v>
      </c>
      <c r="C6546" s="24" t="s">
        <v>989</v>
      </c>
      <c r="D6546" s="24" t="s">
        <v>103</v>
      </c>
      <c r="E6546" s="24" t="s">
        <v>1488</v>
      </c>
      <c r="F6546" cm="1">
        <f t="array" ref="F6546">_xlfn.SWITCH($E6546,"Forecast",IFERROR(SUMIFS(INDEX('Forecast Input'!$A:$BO,,MATCH(TEXT($A6546,"0"),'Forecast Input'!$1:$1,0)),'Forecast Input'!$A:$A,Master!C6546,'Forecast Input'!$D:$D,Master!D6546),0),"Actual",SUMIFS('CMO Input'!$Q:$Q,'CMO Input'!$E:$E,Master!$A6546,'CMO Input'!$C:$C,Master!$C6546,'CMO Input'!$AJ:$AJ,Master!$D6546,'CMO Input'!$AU:$AU,Master!$F6542),"")</f>
        <v>0</v>
      </c>
    </row>
    <row r="6547" spans="1:6" x14ac:dyDescent="0.25">
      <c r="A6547" s="24">
        <v>32</v>
      </c>
      <c r="B6547" s="25">
        <v>44501</v>
      </c>
      <c r="C6547" s="24" t="s">
        <v>989</v>
      </c>
      <c r="D6547" s="24" t="s">
        <v>103</v>
      </c>
      <c r="E6547" s="24" t="s">
        <v>1487</v>
      </c>
      <c r="F6547" cm="1">
        <f t="array" ref="F6547">_xlfn.SWITCH($E6547,"Forecast",IFERROR(SUMIFS(INDEX('Forecast Input'!$A:$BO,,MATCH(TEXT($A6547,"0"),'Forecast Input'!$1:$1,0)),'Forecast Input'!$A:$A,Master!C6547,'Forecast Input'!$D:$D,Master!D6547),0),"Actual",SUMIFS('CMO Input'!$Q:$Q,'CMO Input'!$E:$E,Master!$A6547,'CMO Input'!$C:$C,Master!$C6547,'CMO Input'!$AJ:$AJ,Master!$D6547,'CMO Input'!$AU:$AU,Master!$F6543),"")</f>
        <v>0</v>
      </c>
    </row>
    <row r="6548" spans="1:6" x14ac:dyDescent="0.25">
      <c r="A6548" s="24">
        <v>32</v>
      </c>
      <c r="B6548" s="25">
        <v>44501</v>
      </c>
      <c r="C6548" s="24" t="s">
        <v>989</v>
      </c>
      <c r="D6548" s="24" t="s">
        <v>146</v>
      </c>
      <c r="E6548" s="24" t="s">
        <v>1489</v>
      </c>
      <c r="F6548" t="str" cm="1">
        <f t="array" ref="F6548">_xlfn.SWITCH($E6548,"Forecast",IFERROR(SUMIFS(INDEX('Forecast Input'!$A:$BO,,MATCH(TEXT($A6548,"0"),'Forecast Input'!$1:$1,0)),'Forecast Input'!$A:$A,Master!C6548,'Forecast Input'!$D:$D,Master!D6548),0),"Actual",SUMIFS('CMO Input'!$Q:$Q,'CMO Input'!$E:$E,Master!$A6548,'CMO Input'!$C:$C,Master!$C6548,'CMO Input'!$AJ:$AJ,Master!$D6548,'CMO Input'!$AU:$AU,Master!$F6544),"")</f>
        <v/>
      </c>
    </row>
    <row r="6549" spans="1:6" x14ac:dyDescent="0.25">
      <c r="A6549" s="24">
        <v>32</v>
      </c>
      <c r="B6549" s="25">
        <v>44501</v>
      </c>
      <c r="C6549" s="24" t="s">
        <v>989</v>
      </c>
      <c r="D6549" s="24" t="s">
        <v>146</v>
      </c>
      <c r="E6549" s="24" t="s">
        <v>1488</v>
      </c>
      <c r="F6549" cm="1">
        <f t="array" ref="F6549">_xlfn.SWITCH($E6549,"Forecast",IFERROR(SUMIFS(INDEX('Forecast Input'!$A:$BO,,MATCH(TEXT($A6549,"0"),'Forecast Input'!$1:$1,0)),'Forecast Input'!$A:$A,Master!C6549,'Forecast Input'!$D:$D,Master!D6549),0),"Actual",SUMIFS('CMO Input'!$Q:$Q,'CMO Input'!$E:$E,Master!$A6549,'CMO Input'!$C:$C,Master!$C6549,'CMO Input'!$AJ:$AJ,Master!$D6549,'CMO Input'!$AU:$AU,Master!$F6545),"")</f>
        <v>0</v>
      </c>
    </row>
    <row r="6550" spans="1:6" x14ac:dyDescent="0.25">
      <c r="A6550" s="24">
        <v>32</v>
      </c>
      <c r="B6550" s="25">
        <v>44501</v>
      </c>
      <c r="C6550" s="24" t="s">
        <v>989</v>
      </c>
      <c r="D6550" s="24" t="s">
        <v>146</v>
      </c>
      <c r="E6550" s="24" t="s">
        <v>1487</v>
      </c>
      <c r="F6550" cm="1">
        <f t="array" ref="F6550">_xlfn.SWITCH($E6550,"Forecast",IFERROR(SUMIFS(INDEX('Forecast Input'!$A:$BO,,MATCH(TEXT($A6550,"0"),'Forecast Input'!$1:$1,0)),'Forecast Input'!$A:$A,Master!C6550,'Forecast Input'!$D:$D,Master!D6550),0),"Actual",SUMIFS('CMO Input'!$Q:$Q,'CMO Input'!$E:$E,Master!$A6550,'CMO Input'!$C:$C,Master!$C6550,'CMO Input'!$AJ:$AJ,Master!$D6550,'CMO Input'!$AU:$AU,Master!$F6546),"")</f>
        <v>0</v>
      </c>
    </row>
    <row r="6551" spans="1:6" x14ac:dyDescent="0.25">
      <c r="A6551" s="24">
        <v>32</v>
      </c>
      <c r="B6551" s="25">
        <v>44501</v>
      </c>
      <c r="C6551" s="24" t="s">
        <v>989</v>
      </c>
      <c r="D6551" s="24" t="s">
        <v>166</v>
      </c>
      <c r="E6551" s="24" t="s">
        <v>1489</v>
      </c>
      <c r="F6551" t="str" cm="1">
        <f t="array" ref="F6551">_xlfn.SWITCH($E6551,"Forecast",IFERROR(SUMIFS(INDEX('Forecast Input'!$A:$BO,,MATCH(TEXT($A6551,"0"),'Forecast Input'!$1:$1,0)),'Forecast Input'!$A:$A,Master!C6551,'Forecast Input'!$D:$D,Master!D6551),0),"Actual",SUMIFS('CMO Input'!$Q:$Q,'CMO Input'!$E:$E,Master!$A6551,'CMO Input'!$C:$C,Master!$C6551,'CMO Input'!$AJ:$AJ,Master!$D6551,'CMO Input'!$AU:$AU,Master!$F6547),"")</f>
        <v/>
      </c>
    </row>
    <row r="6552" spans="1:6" x14ac:dyDescent="0.25">
      <c r="A6552" s="24">
        <v>32</v>
      </c>
      <c r="B6552" s="25">
        <v>44501</v>
      </c>
      <c r="C6552" s="24" t="s">
        <v>989</v>
      </c>
      <c r="D6552" s="24" t="s">
        <v>166</v>
      </c>
      <c r="E6552" s="24" t="s">
        <v>1488</v>
      </c>
      <c r="F6552" cm="1">
        <f t="array" ref="F6552">_xlfn.SWITCH($E6552,"Forecast",IFERROR(SUMIFS(INDEX('Forecast Input'!$A:$BO,,MATCH(TEXT($A6552,"0"),'Forecast Input'!$1:$1,0)),'Forecast Input'!$A:$A,Master!C6552,'Forecast Input'!$D:$D,Master!D6552),0),"Actual",SUMIFS('CMO Input'!$Q:$Q,'CMO Input'!$E:$E,Master!$A6552,'CMO Input'!$C:$C,Master!$C6552,'CMO Input'!$AJ:$AJ,Master!$D6552,'CMO Input'!$AU:$AU,Master!$F6548),"")</f>
        <v>374.7385714285715</v>
      </c>
    </row>
    <row r="6553" spans="1:6" x14ac:dyDescent="0.25">
      <c r="A6553" s="24">
        <v>32</v>
      </c>
      <c r="B6553" s="25">
        <v>44501</v>
      </c>
      <c r="C6553" s="24" t="s">
        <v>989</v>
      </c>
      <c r="D6553" s="24" t="s">
        <v>166</v>
      </c>
      <c r="E6553" s="24" t="s">
        <v>1487</v>
      </c>
      <c r="F6553" cm="1">
        <f t="array" ref="F6553">_xlfn.SWITCH($E6553,"Forecast",IFERROR(SUMIFS(INDEX('Forecast Input'!$A:$BO,,MATCH(TEXT($A6553,"0"),'Forecast Input'!$1:$1,0)),'Forecast Input'!$A:$A,Master!C6553,'Forecast Input'!$D:$D,Master!D6553),0),"Actual",SUMIFS('CMO Input'!$Q:$Q,'CMO Input'!$E:$E,Master!$A6553,'CMO Input'!$C:$C,Master!$C6553,'CMO Input'!$AJ:$AJ,Master!$D6553,'CMO Input'!$AU:$AU,Master!$F6549),"")</f>
        <v>0</v>
      </c>
    </row>
    <row r="6554" spans="1:6" x14ac:dyDescent="0.25">
      <c r="A6554" s="24">
        <v>32</v>
      </c>
      <c r="B6554" s="25">
        <v>44501</v>
      </c>
      <c r="C6554" s="24" t="s">
        <v>989</v>
      </c>
      <c r="D6554" s="24" t="s">
        <v>170</v>
      </c>
      <c r="E6554" s="24" t="s">
        <v>1489</v>
      </c>
      <c r="F6554" t="str" cm="1">
        <f t="array" ref="F6554">_xlfn.SWITCH($E6554,"Forecast",IFERROR(SUMIFS(INDEX('Forecast Input'!$A:$BO,,MATCH(TEXT($A6554,"0"),'Forecast Input'!$1:$1,0)),'Forecast Input'!$A:$A,Master!C6554,'Forecast Input'!$D:$D,Master!D6554),0),"Actual",SUMIFS('CMO Input'!$Q:$Q,'CMO Input'!$E:$E,Master!$A6554,'CMO Input'!$C:$C,Master!$C6554,'CMO Input'!$AJ:$AJ,Master!$D6554,'CMO Input'!$AU:$AU,Master!$F6550),"")</f>
        <v/>
      </c>
    </row>
    <row r="6555" spans="1:6" x14ac:dyDescent="0.25">
      <c r="A6555" s="24">
        <v>32</v>
      </c>
      <c r="B6555" s="25">
        <v>44501</v>
      </c>
      <c r="C6555" s="24" t="s">
        <v>989</v>
      </c>
      <c r="D6555" s="24" t="s">
        <v>170</v>
      </c>
      <c r="E6555" s="24" t="s">
        <v>1488</v>
      </c>
      <c r="F6555" cm="1">
        <f t="array" ref="F6555">_xlfn.SWITCH($E6555,"Forecast",IFERROR(SUMIFS(INDEX('Forecast Input'!$A:$BO,,MATCH(TEXT($A6555,"0"),'Forecast Input'!$1:$1,0)),'Forecast Input'!$A:$A,Master!C6555,'Forecast Input'!$D:$D,Master!D6555),0),"Actual",SUMIFS('CMO Input'!$Q:$Q,'CMO Input'!$E:$E,Master!$A6555,'CMO Input'!$C:$C,Master!$C6555,'CMO Input'!$AJ:$AJ,Master!$D6555,'CMO Input'!$AU:$AU,Master!$F6551),"")</f>
        <v>529.54571428571421</v>
      </c>
    </row>
    <row r="6556" spans="1:6" x14ac:dyDescent="0.25">
      <c r="A6556" s="24">
        <v>32</v>
      </c>
      <c r="B6556" s="25">
        <v>44501</v>
      </c>
      <c r="C6556" s="24" t="s">
        <v>989</v>
      </c>
      <c r="D6556" s="24" t="s">
        <v>170</v>
      </c>
      <c r="E6556" s="24" t="s">
        <v>1487</v>
      </c>
      <c r="F6556" cm="1">
        <f t="array" ref="F6556">_xlfn.SWITCH($E6556,"Forecast",IFERROR(SUMIFS(INDEX('Forecast Input'!$A:$BO,,MATCH(TEXT($A6556,"0"),'Forecast Input'!$1:$1,0)),'Forecast Input'!$A:$A,Master!C6556,'Forecast Input'!$D:$D,Master!D6556),0),"Actual",SUMIFS('CMO Input'!$Q:$Q,'CMO Input'!$E:$E,Master!$A6556,'CMO Input'!$C:$C,Master!$C6556,'CMO Input'!$AJ:$AJ,Master!$D6556,'CMO Input'!$AU:$AU,Master!$F6552),"")</f>
        <v>0</v>
      </c>
    </row>
    <row r="6557" spans="1:6" x14ac:dyDescent="0.25">
      <c r="A6557" s="24">
        <v>32</v>
      </c>
      <c r="B6557" s="25">
        <v>44501</v>
      </c>
      <c r="C6557" s="24" t="s">
        <v>989</v>
      </c>
      <c r="D6557" s="24" t="s">
        <v>436</v>
      </c>
      <c r="E6557" s="24" t="s">
        <v>1489</v>
      </c>
      <c r="F6557" t="str" cm="1">
        <f t="array" ref="F6557">_xlfn.SWITCH($E6557,"Forecast",IFERROR(SUMIFS(INDEX('Forecast Input'!$A:$BO,,MATCH(TEXT($A6557,"0"),'Forecast Input'!$1:$1,0)),'Forecast Input'!$A:$A,Master!C6557,'Forecast Input'!$D:$D,Master!D6557),0),"Actual",SUMIFS('CMO Input'!$Q:$Q,'CMO Input'!$E:$E,Master!$A6557,'CMO Input'!$C:$C,Master!$C6557,'CMO Input'!$AJ:$AJ,Master!$D6557,'CMO Input'!$AU:$AU,Master!$F6553),"")</f>
        <v/>
      </c>
    </row>
    <row r="6558" spans="1:6" x14ac:dyDescent="0.25">
      <c r="A6558" s="24">
        <v>32</v>
      </c>
      <c r="B6558" s="25">
        <v>44501</v>
      </c>
      <c r="C6558" s="24" t="s">
        <v>989</v>
      </c>
      <c r="D6558" s="24" t="s">
        <v>436</v>
      </c>
      <c r="E6558" s="24" t="s">
        <v>1488</v>
      </c>
      <c r="F6558" cm="1">
        <f t="array" ref="F6558">_xlfn.SWITCH($E6558,"Forecast",IFERROR(SUMIFS(INDEX('Forecast Input'!$A:$BO,,MATCH(TEXT($A6558,"0"),'Forecast Input'!$1:$1,0)),'Forecast Input'!$A:$A,Master!C6558,'Forecast Input'!$D:$D,Master!D6558),0),"Actual",SUMIFS('CMO Input'!$Q:$Q,'CMO Input'!$E:$E,Master!$A6558,'CMO Input'!$C:$C,Master!$C6558,'CMO Input'!$AJ:$AJ,Master!$D6558,'CMO Input'!$AU:$AU,Master!$F6554),"")</f>
        <v>0</v>
      </c>
    </row>
    <row r="6559" spans="1:6" x14ac:dyDescent="0.25">
      <c r="A6559" s="24">
        <v>32</v>
      </c>
      <c r="B6559" s="25">
        <v>44501</v>
      </c>
      <c r="C6559" s="24" t="s">
        <v>989</v>
      </c>
      <c r="D6559" s="24" t="s">
        <v>436</v>
      </c>
      <c r="E6559" s="24" t="s">
        <v>1487</v>
      </c>
      <c r="F6559" cm="1">
        <f t="array" ref="F6559">_xlfn.SWITCH($E6559,"Forecast",IFERROR(SUMIFS(INDEX('Forecast Input'!$A:$BO,,MATCH(TEXT($A6559,"0"),'Forecast Input'!$1:$1,0)),'Forecast Input'!$A:$A,Master!C6559,'Forecast Input'!$D:$D,Master!D6559),0),"Actual",SUMIFS('CMO Input'!$Q:$Q,'CMO Input'!$E:$E,Master!$A6559,'CMO Input'!$C:$C,Master!$C6559,'CMO Input'!$AJ:$AJ,Master!$D6559,'CMO Input'!$AU:$AU,Master!$F6555),"")</f>
        <v>0</v>
      </c>
    </row>
    <row r="6560" spans="1:6" x14ac:dyDescent="0.25">
      <c r="A6560" s="24">
        <v>32</v>
      </c>
      <c r="B6560" s="25">
        <v>44501</v>
      </c>
      <c r="C6560" s="24" t="s">
        <v>989</v>
      </c>
      <c r="D6560" s="24" t="s">
        <v>1469</v>
      </c>
      <c r="E6560" s="24" t="s">
        <v>1489</v>
      </c>
      <c r="F6560" t="str" cm="1">
        <f t="array" ref="F6560">_xlfn.SWITCH($E6560,"Forecast",IFERROR(SUMIFS(INDEX('Forecast Input'!$A:$BO,,MATCH(TEXT($A6560,"0"),'Forecast Input'!$1:$1,0)),'Forecast Input'!$A:$A,Master!C6560,'Forecast Input'!$D:$D,Master!D6560),0),"Actual",SUMIFS('CMO Input'!$Q:$Q,'CMO Input'!$E:$E,Master!$A6560,'CMO Input'!$C:$C,Master!$C6560,'CMO Input'!$AJ:$AJ,Master!$D6560,'CMO Input'!$AU:$AU,Master!$F6556),"")</f>
        <v/>
      </c>
    </row>
    <row r="6561" spans="1:6" x14ac:dyDescent="0.25">
      <c r="A6561" s="24">
        <v>32</v>
      </c>
      <c r="B6561" s="25">
        <v>44501</v>
      </c>
      <c r="C6561" s="24" t="s">
        <v>989</v>
      </c>
      <c r="D6561" s="24" t="s">
        <v>1469</v>
      </c>
      <c r="E6561" s="24" t="s">
        <v>1488</v>
      </c>
      <c r="F6561" cm="1">
        <f t="array" ref="F6561">_xlfn.SWITCH($E6561,"Forecast",IFERROR(SUMIFS(INDEX('Forecast Input'!$A:$BO,,MATCH(TEXT($A6561,"0"),'Forecast Input'!$1:$1,0)),'Forecast Input'!$A:$A,Master!C6561,'Forecast Input'!$D:$D,Master!D6561),0),"Actual",SUMIFS('CMO Input'!$Q:$Q,'CMO Input'!$E:$E,Master!$A6561,'CMO Input'!$C:$C,Master!$C6561,'CMO Input'!$AJ:$AJ,Master!$D6561,'CMO Input'!$AU:$AU,Master!$F6557),"")</f>
        <v>0</v>
      </c>
    </row>
    <row r="6562" spans="1:6" x14ac:dyDescent="0.25">
      <c r="A6562" s="24">
        <v>32</v>
      </c>
      <c r="B6562" s="25">
        <v>44501</v>
      </c>
      <c r="C6562" s="24" t="s">
        <v>989</v>
      </c>
      <c r="D6562" s="24" t="s">
        <v>1469</v>
      </c>
      <c r="E6562" s="24" t="s">
        <v>1487</v>
      </c>
      <c r="F6562" cm="1">
        <f t="array" ref="F6562">_xlfn.SWITCH($E6562,"Forecast",IFERROR(SUMIFS(INDEX('Forecast Input'!$A:$BO,,MATCH(TEXT($A6562,"0"),'Forecast Input'!$1:$1,0)),'Forecast Input'!$A:$A,Master!C6562,'Forecast Input'!$D:$D,Master!D6562),0),"Actual",SUMIFS('CMO Input'!$Q:$Q,'CMO Input'!$E:$E,Master!$A6562,'CMO Input'!$C:$C,Master!$C6562,'CMO Input'!$AJ:$AJ,Master!$D6562,'CMO Input'!$AU:$AU,Master!$F6558),"")</f>
        <v>0</v>
      </c>
    </row>
    <row r="6563" spans="1:6" x14ac:dyDescent="0.25">
      <c r="A6563" s="24">
        <v>32</v>
      </c>
      <c r="B6563" s="25">
        <v>44501</v>
      </c>
      <c r="C6563" s="24" t="s">
        <v>181</v>
      </c>
      <c r="D6563" s="24" t="s">
        <v>10</v>
      </c>
      <c r="E6563" s="24" t="s">
        <v>1489</v>
      </c>
      <c r="F6563" t="str" cm="1">
        <f t="array" ref="F6563">_xlfn.SWITCH($E6563,"Forecast",IFERROR(SUMIFS(INDEX('Forecast Input'!$A:$BO,,MATCH(TEXT($A6563,"0"),'Forecast Input'!$1:$1,0)),'Forecast Input'!$A:$A,Master!C6563,'Forecast Input'!$D:$D,Master!D6563),0),"Actual",SUMIFS('CMO Input'!$Q:$Q,'CMO Input'!$E:$E,Master!$A6563,'CMO Input'!$C:$C,Master!$C6563,'CMO Input'!$AJ:$AJ,Master!$D6563,'CMO Input'!$AU:$AU,Master!$F6559),"")</f>
        <v/>
      </c>
    </row>
    <row r="6564" spans="1:6" x14ac:dyDescent="0.25">
      <c r="A6564" s="24">
        <v>32</v>
      </c>
      <c r="B6564" s="25">
        <v>44501</v>
      </c>
      <c r="C6564" s="24" t="s">
        <v>181</v>
      </c>
      <c r="D6564" s="24" t="s">
        <v>10</v>
      </c>
      <c r="E6564" s="24" t="s">
        <v>1488</v>
      </c>
      <c r="F6564" cm="1">
        <f t="array" ref="F6564">_xlfn.SWITCH($E6564,"Forecast",IFERROR(SUMIFS(INDEX('Forecast Input'!$A:$BO,,MATCH(TEXT($A6564,"0"),'Forecast Input'!$1:$1,0)),'Forecast Input'!$A:$A,Master!C6564,'Forecast Input'!$D:$D,Master!D6564),0),"Actual",SUMIFS('CMO Input'!$Q:$Q,'CMO Input'!$E:$E,Master!$A6564,'CMO Input'!$C:$C,Master!$C6564,'CMO Input'!$AJ:$AJ,Master!$D6564,'CMO Input'!$AU:$AU,Master!$F6560),"")</f>
        <v>178.43999999999997</v>
      </c>
    </row>
    <row r="6565" spans="1:6" x14ac:dyDescent="0.25">
      <c r="A6565" s="24">
        <v>32</v>
      </c>
      <c r="B6565" s="25">
        <v>44501</v>
      </c>
      <c r="C6565" s="24" t="s">
        <v>181</v>
      </c>
      <c r="D6565" s="24" t="s">
        <v>10</v>
      </c>
      <c r="E6565" s="24" t="s">
        <v>1487</v>
      </c>
      <c r="F6565" cm="1">
        <f t="array" ref="F6565">_xlfn.SWITCH($E6565,"Forecast",IFERROR(SUMIFS(INDEX('Forecast Input'!$A:$BO,,MATCH(TEXT($A6565,"0"),'Forecast Input'!$1:$1,0)),'Forecast Input'!$A:$A,Master!C6565,'Forecast Input'!$D:$D,Master!D6565),0),"Actual",SUMIFS('CMO Input'!$Q:$Q,'CMO Input'!$E:$E,Master!$A6565,'CMO Input'!$C:$C,Master!$C6565,'CMO Input'!$AJ:$AJ,Master!$D6565,'CMO Input'!$AU:$AU,Master!$F6561),"")</f>
        <v>0</v>
      </c>
    </row>
    <row r="6566" spans="1:6" x14ac:dyDescent="0.25">
      <c r="A6566" s="24">
        <v>32</v>
      </c>
      <c r="B6566" s="25">
        <v>44501</v>
      </c>
      <c r="C6566" s="24" t="s">
        <v>181</v>
      </c>
      <c r="D6566" s="24" t="s">
        <v>61</v>
      </c>
      <c r="E6566" s="24" t="s">
        <v>1489</v>
      </c>
      <c r="F6566" t="str" cm="1">
        <f t="array" ref="F6566">_xlfn.SWITCH($E6566,"Forecast",IFERROR(SUMIFS(INDEX('Forecast Input'!$A:$BO,,MATCH(TEXT($A6566,"0"),'Forecast Input'!$1:$1,0)),'Forecast Input'!$A:$A,Master!C6566,'Forecast Input'!$D:$D,Master!D6566),0),"Actual",SUMIFS('CMO Input'!$Q:$Q,'CMO Input'!$E:$E,Master!$A6566,'CMO Input'!$C:$C,Master!$C6566,'CMO Input'!$AJ:$AJ,Master!$D6566,'CMO Input'!$AU:$AU,Master!$F6562),"")</f>
        <v/>
      </c>
    </row>
    <row r="6567" spans="1:6" x14ac:dyDescent="0.25">
      <c r="A6567" s="24">
        <v>32</v>
      </c>
      <c r="B6567" s="25">
        <v>44501</v>
      </c>
      <c r="C6567" s="24" t="s">
        <v>181</v>
      </c>
      <c r="D6567" s="24" t="s">
        <v>61</v>
      </c>
      <c r="E6567" s="24" t="s">
        <v>1488</v>
      </c>
      <c r="F6567" cm="1">
        <f t="array" ref="F6567">_xlfn.SWITCH($E6567,"Forecast",IFERROR(SUMIFS(INDEX('Forecast Input'!$A:$BO,,MATCH(TEXT($A6567,"0"),'Forecast Input'!$1:$1,0)),'Forecast Input'!$A:$A,Master!C6567,'Forecast Input'!$D:$D,Master!D6567),0),"Actual",SUMIFS('CMO Input'!$Q:$Q,'CMO Input'!$E:$E,Master!$A6567,'CMO Input'!$C:$C,Master!$C6567,'CMO Input'!$AJ:$AJ,Master!$D6567,'CMO Input'!$AU:$AU,Master!$F6563),"")</f>
        <v>0</v>
      </c>
    </row>
    <row r="6568" spans="1:6" x14ac:dyDescent="0.25">
      <c r="A6568" s="24">
        <v>32</v>
      </c>
      <c r="B6568" s="25">
        <v>44501</v>
      </c>
      <c r="C6568" s="24" t="s">
        <v>181</v>
      </c>
      <c r="D6568" s="24" t="s">
        <v>61</v>
      </c>
      <c r="E6568" s="24" t="s">
        <v>1487</v>
      </c>
      <c r="F6568" cm="1">
        <f t="array" ref="F6568">_xlfn.SWITCH($E6568,"Forecast",IFERROR(SUMIFS(INDEX('Forecast Input'!$A:$BO,,MATCH(TEXT($A6568,"0"),'Forecast Input'!$1:$1,0)),'Forecast Input'!$A:$A,Master!C6568,'Forecast Input'!$D:$D,Master!D6568),0),"Actual",SUMIFS('CMO Input'!$Q:$Q,'CMO Input'!$E:$E,Master!$A6568,'CMO Input'!$C:$C,Master!$C6568,'CMO Input'!$AJ:$AJ,Master!$D6568,'CMO Input'!$AU:$AU,Master!$F6564),"")</f>
        <v>0</v>
      </c>
    </row>
    <row r="6569" spans="1:6" x14ac:dyDescent="0.25">
      <c r="A6569" s="24">
        <v>32</v>
      </c>
      <c r="B6569" s="25">
        <v>44501</v>
      </c>
      <c r="C6569" s="24" t="s">
        <v>181</v>
      </c>
      <c r="D6569" s="24" t="s">
        <v>103</v>
      </c>
      <c r="E6569" s="24" t="s">
        <v>1489</v>
      </c>
      <c r="F6569" t="str" cm="1">
        <f t="array" ref="F6569">_xlfn.SWITCH($E6569,"Forecast",IFERROR(SUMIFS(INDEX('Forecast Input'!$A:$BO,,MATCH(TEXT($A6569,"0"),'Forecast Input'!$1:$1,0)),'Forecast Input'!$A:$A,Master!C6569,'Forecast Input'!$D:$D,Master!D6569),0),"Actual",SUMIFS('CMO Input'!$Q:$Q,'CMO Input'!$E:$E,Master!$A6569,'CMO Input'!$C:$C,Master!$C6569,'CMO Input'!$AJ:$AJ,Master!$D6569,'CMO Input'!$AU:$AU,Master!$F6565),"")</f>
        <v/>
      </c>
    </row>
    <row r="6570" spans="1:6" x14ac:dyDescent="0.25">
      <c r="A6570" s="24">
        <v>32</v>
      </c>
      <c r="B6570" s="25">
        <v>44501</v>
      </c>
      <c r="C6570" s="24" t="s">
        <v>181</v>
      </c>
      <c r="D6570" s="24" t="s">
        <v>103</v>
      </c>
      <c r="E6570" s="24" t="s">
        <v>1488</v>
      </c>
      <c r="F6570" cm="1">
        <f t="array" ref="F6570">_xlfn.SWITCH($E6570,"Forecast",IFERROR(SUMIFS(INDEX('Forecast Input'!$A:$BO,,MATCH(TEXT($A6570,"0"),'Forecast Input'!$1:$1,0)),'Forecast Input'!$A:$A,Master!C6570,'Forecast Input'!$D:$D,Master!D6570),0),"Actual",SUMIFS('CMO Input'!$Q:$Q,'CMO Input'!$E:$E,Master!$A6570,'CMO Input'!$C:$C,Master!$C6570,'CMO Input'!$AJ:$AJ,Master!$D6570,'CMO Input'!$AU:$AU,Master!$F6566),"")</f>
        <v>0</v>
      </c>
    </row>
    <row r="6571" spans="1:6" x14ac:dyDescent="0.25">
      <c r="A6571" s="24">
        <v>32</v>
      </c>
      <c r="B6571" s="25">
        <v>44501</v>
      </c>
      <c r="C6571" s="24" t="s">
        <v>181</v>
      </c>
      <c r="D6571" s="24" t="s">
        <v>103</v>
      </c>
      <c r="E6571" s="24" t="s">
        <v>1487</v>
      </c>
      <c r="F6571" cm="1">
        <f t="array" ref="F6571">_xlfn.SWITCH($E6571,"Forecast",IFERROR(SUMIFS(INDEX('Forecast Input'!$A:$BO,,MATCH(TEXT($A6571,"0"),'Forecast Input'!$1:$1,0)),'Forecast Input'!$A:$A,Master!C6571,'Forecast Input'!$D:$D,Master!D6571),0),"Actual",SUMIFS('CMO Input'!$Q:$Q,'CMO Input'!$E:$E,Master!$A6571,'CMO Input'!$C:$C,Master!$C6571,'CMO Input'!$AJ:$AJ,Master!$D6571,'CMO Input'!$AU:$AU,Master!$F6567),"")</f>
        <v>0</v>
      </c>
    </row>
    <row r="6572" spans="1:6" x14ac:dyDescent="0.25">
      <c r="A6572" s="24">
        <v>32</v>
      </c>
      <c r="B6572" s="25">
        <v>44501</v>
      </c>
      <c r="C6572" s="24" t="s">
        <v>181</v>
      </c>
      <c r="D6572" s="24" t="s">
        <v>146</v>
      </c>
      <c r="E6572" s="24" t="s">
        <v>1489</v>
      </c>
      <c r="F6572" t="str" cm="1">
        <f t="array" ref="F6572">_xlfn.SWITCH($E6572,"Forecast",IFERROR(SUMIFS(INDEX('Forecast Input'!$A:$BO,,MATCH(TEXT($A6572,"0"),'Forecast Input'!$1:$1,0)),'Forecast Input'!$A:$A,Master!C6572,'Forecast Input'!$D:$D,Master!D6572),0),"Actual",SUMIFS('CMO Input'!$Q:$Q,'CMO Input'!$E:$E,Master!$A6572,'CMO Input'!$C:$C,Master!$C6572,'CMO Input'!$AJ:$AJ,Master!$D6572,'CMO Input'!$AU:$AU,Master!$F6568),"")</f>
        <v/>
      </c>
    </row>
    <row r="6573" spans="1:6" x14ac:dyDescent="0.25">
      <c r="A6573" s="24">
        <v>32</v>
      </c>
      <c r="B6573" s="25">
        <v>44501</v>
      </c>
      <c r="C6573" s="24" t="s">
        <v>181</v>
      </c>
      <c r="D6573" s="24" t="s">
        <v>146</v>
      </c>
      <c r="E6573" s="24" t="s">
        <v>1488</v>
      </c>
      <c r="F6573" cm="1">
        <f t="array" ref="F6573">_xlfn.SWITCH($E6573,"Forecast",IFERROR(SUMIFS(INDEX('Forecast Input'!$A:$BO,,MATCH(TEXT($A6573,"0"),'Forecast Input'!$1:$1,0)),'Forecast Input'!$A:$A,Master!C6573,'Forecast Input'!$D:$D,Master!D6573),0),"Actual",SUMIFS('CMO Input'!$Q:$Q,'CMO Input'!$E:$E,Master!$A6573,'CMO Input'!$C:$C,Master!$C6573,'CMO Input'!$AJ:$AJ,Master!$D6573,'CMO Input'!$AU:$AU,Master!$F6569),"")</f>
        <v>257.89999999999998</v>
      </c>
    </row>
    <row r="6574" spans="1:6" x14ac:dyDescent="0.25">
      <c r="A6574" s="24">
        <v>32</v>
      </c>
      <c r="B6574" s="25">
        <v>44501</v>
      </c>
      <c r="C6574" s="24" t="s">
        <v>181</v>
      </c>
      <c r="D6574" s="24" t="s">
        <v>146</v>
      </c>
      <c r="E6574" s="24" t="s">
        <v>1487</v>
      </c>
      <c r="F6574" cm="1">
        <f t="array" ref="F6574">_xlfn.SWITCH($E6574,"Forecast",IFERROR(SUMIFS(INDEX('Forecast Input'!$A:$BO,,MATCH(TEXT($A6574,"0"),'Forecast Input'!$1:$1,0)),'Forecast Input'!$A:$A,Master!C6574,'Forecast Input'!$D:$D,Master!D6574),0),"Actual",SUMIFS('CMO Input'!$Q:$Q,'CMO Input'!$E:$E,Master!$A6574,'CMO Input'!$C:$C,Master!$C6574,'CMO Input'!$AJ:$AJ,Master!$D6574,'CMO Input'!$AU:$AU,Master!$F6570),"")</f>
        <v>0</v>
      </c>
    </row>
    <row r="6575" spans="1:6" x14ac:dyDescent="0.25">
      <c r="A6575" s="24">
        <v>32</v>
      </c>
      <c r="B6575" s="25">
        <v>44501</v>
      </c>
      <c r="C6575" s="24" t="s">
        <v>181</v>
      </c>
      <c r="D6575" s="24" t="s">
        <v>166</v>
      </c>
      <c r="E6575" s="24" t="s">
        <v>1489</v>
      </c>
      <c r="F6575" t="str" cm="1">
        <f t="array" ref="F6575">_xlfn.SWITCH($E6575,"Forecast",IFERROR(SUMIFS(INDEX('Forecast Input'!$A:$BO,,MATCH(TEXT($A6575,"0"),'Forecast Input'!$1:$1,0)),'Forecast Input'!$A:$A,Master!C6575,'Forecast Input'!$D:$D,Master!D6575),0),"Actual",SUMIFS('CMO Input'!$Q:$Q,'CMO Input'!$E:$E,Master!$A6575,'CMO Input'!$C:$C,Master!$C6575,'CMO Input'!$AJ:$AJ,Master!$D6575,'CMO Input'!$AU:$AU,Master!$F6571),"")</f>
        <v/>
      </c>
    </row>
    <row r="6576" spans="1:6" x14ac:dyDescent="0.25">
      <c r="A6576" s="24">
        <v>32</v>
      </c>
      <c r="B6576" s="25">
        <v>44501</v>
      </c>
      <c r="C6576" s="24" t="s">
        <v>181</v>
      </c>
      <c r="D6576" s="24" t="s">
        <v>166</v>
      </c>
      <c r="E6576" s="24" t="s">
        <v>1488</v>
      </c>
      <c r="F6576" cm="1">
        <f t="array" ref="F6576">_xlfn.SWITCH($E6576,"Forecast",IFERROR(SUMIFS(INDEX('Forecast Input'!$A:$BO,,MATCH(TEXT($A6576,"0"),'Forecast Input'!$1:$1,0)),'Forecast Input'!$A:$A,Master!C6576,'Forecast Input'!$D:$D,Master!D6576),0),"Actual",SUMIFS('CMO Input'!$Q:$Q,'CMO Input'!$E:$E,Master!$A6576,'CMO Input'!$C:$C,Master!$C6576,'CMO Input'!$AJ:$AJ,Master!$D6576,'CMO Input'!$AU:$AU,Master!$F6572),"")</f>
        <v>0</v>
      </c>
    </row>
    <row r="6577" spans="1:6" x14ac:dyDescent="0.25">
      <c r="A6577" s="24">
        <v>32</v>
      </c>
      <c r="B6577" s="25">
        <v>44501</v>
      </c>
      <c r="C6577" s="24" t="s">
        <v>181</v>
      </c>
      <c r="D6577" s="24" t="s">
        <v>166</v>
      </c>
      <c r="E6577" s="24" t="s">
        <v>1487</v>
      </c>
      <c r="F6577" cm="1">
        <f t="array" ref="F6577">_xlfn.SWITCH($E6577,"Forecast",IFERROR(SUMIFS(INDEX('Forecast Input'!$A:$BO,,MATCH(TEXT($A6577,"0"),'Forecast Input'!$1:$1,0)),'Forecast Input'!$A:$A,Master!C6577,'Forecast Input'!$D:$D,Master!D6577),0),"Actual",SUMIFS('CMO Input'!$Q:$Q,'CMO Input'!$E:$E,Master!$A6577,'CMO Input'!$C:$C,Master!$C6577,'CMO Input'!$AJ:$AJ,Master!$D6577,'CMO Input'!$AU:$AU,Master!$F6573),"")</f>
        <v>0</v>
      </c>
    </row>
    <row r="6578" spans="1:6" x14ac:dyDescent="0.25">
      <c r="A6578" s="24">
        <v>32</v>
      </c>
      <c r="B6578" s="25">
        <v>44501</v>
      </c>
      <c r="C6578" s="24" t="s">
        <v>181</v>
      </c>
      <c r="D6578" s="24" t="s">
        <v>170</v>
      </c>
      <c r="E6578" s="24" t="s">
        <v>1489</v>
      </c>
      <c r="F6578" t="str" cm="1">
        <f t="array" ref="F6578">_xlfn.SWITCH($E6578,"Forecast",IFERROR(SUMIFS(INDEX('Forecast Input'!$A:$BO,,MATCH(TEXT($A6578,"0"),'Forecast Input'!$1:$1,0)),'Forecast Input'!$A:$A,Master!C6578,'Forecast Input'!$D:$D,Master!D6578),0),"Actual",SUMIFS('CMO Input'!$Q:$Q,'CMO Input'!$E:$E,Master!$A6578,'CMO Input'!$C:$C,Master!$C6578,'CMO Input'!$AJ:$AJ,Master!$D6578,'CMO Input'!$AU:$AU,Master!$F6574),"")</f>
        <v/>
      </c>
    </row>
    <row r="6579" spans="1:6" x14ac:dyDescent="0.25">
      <c r="A6579" s="24">
        <v>32</v>
      </c>
      <c r="B6579" s="25">
        <v>44501</v>
      </c>
      <c r="C6579" s="24" t="s">
        <v>181</v>
      </c>
      <c r="D6579" s="24" t="s">
        <v>170</v>
      </c>
      <c r="E6579" s="24" t="s">
        <v>1488</v>
      </c>
      <c r="F6579" cm="1">
        <f t="array" ref="F6579">_xlfn.SWITCH($E6579,"Forecast",IFERROR(SUMIFS(INDEX('Forecast Input'!$A:$BO,,MATCH(TEXT($A6579,"0"),'Forecast Input'!$1:$1,0)),'Forecast Input'!$A:$A,Master!C6579,'Forecast Input'!$D:$D,Master!D6579),0),"Actual",SUMIFS('CMO Input'!$Q:$Q,'CMO Input'!$E:$E,Master!$A6579,'CMO Input'!$C:$C,Master!$C6579,'CMO Input'!$AJ:$AJ,Master!$D6579,'CMO Input'!$AU:$AU,Master!$F6575),"")</f>
        <v>0</v>
      </c>
    </row>
    <row r="6580" spans="1:6" x14ac:dyDescent="0.25">
      <c r="A6580" s="24">
        <v>32</v>
      </c>
      <c r="B6580" s="25">
        <v>44501</v>
      </c>
      <c r="C6580" s="24" t="s">
        <v>181</v>
      </c>
      <c r="D6580" s="24" t="s">
        <v>170</v>
      </c>
      <c r="E6580" s="24" t="s">
        <v>1487</v>
      </c>
      <c r="F6580" cm="1">
        <f t="array" ref="F6580">_xlfn.SWITCH($E6580,"Forecast",IFERROR(SUMIFS(INDEX('Forecast Input'!$A:$BO,,MATCH(TEXT($A6580,"0"),'Forecast Input'!$1:$1,0)),'Forecast Input'!$A:$A,Master!C6580,'Forecast Input'!$D:$D,Master!D6580),0),"Actual",SUMIFS('CMO Input'!$Q:$Q,'CMO Input'!$E:$E,Master!$A6580,'CMO Input'!$C:$C,Master!$C6580,'CMO Input'!$AJ:$AJ,Master!$D6580,'CMO Input'!$AU:$AU,Master!$F6576),"")</f>
        <v>0</v>
      </c>
    </row>
    <row r="6581" spans="1:6" x14ac:dyDescent="0.25">
      <c r="A6581" s="24">
        <v>32</v>
      </c>
      <c r="B6581" s="25">
        <v>44501</v>
      </c>
      <c r="C6581" s="24" t="s">
        <v>181</v>
      </c>
      <c r="D6581" s="24" t="s">
        <v>436</v>
      </c>
      <c r="E6581" s="24" t="s">
        <v>1489</v>
      </c>
      <c r="F6581" t="str" cm="1">
        <f t="array" ref="F6581">_xlfn.SWITCH($E6581,"Forecast",IFERROR(SUMIFS(INDEX('Forecast Input'!$A:$BO,,MATCH(TEXT($A6581,"0"),'Forecast Input'!$1:$1,0)),'Forecast Input'!$A:$A,Master!C6581,'Forecast Input'!$D:$D,Master!D6581),0),"Actual",SUMIFS('CMO Input'!$Q:$Q,'CMO Input'!$E:$E,Master!$A6581,'CMO Input'!$C:$C,Master!$C6581,'CMO Input'!$AJ:$AJ,Master!$D6581,'CMO Input'!$AU:$AU,Master!$F6577),"")</f>
        <v/>
      </c>
    </row>
    <row r="6582" spans="1:6" x14ac:dyDescent="0.25">
      <c r="A6582" s="24">
        <v>32</v>
      </c>
      <c r="B6582" s="25">
        <v>44501</v>
      </c>
      <c r="C6582" s="24" t="s">
        <v>181</v>
      </c>
      <c r="D6582" s="24" t="s">
        <v>436</v>
      </c>
      <c r="E6582" s="24" t="s">
        <v>1488</v>
      </c>
      <c r="F6582" cm="1">
        <f t="array" ref="F6582">_xlfn.SWITCH($E6582,"Forecast",IFERROR(SUMIFS(INDEX('Forecast Input'!$A:$BO,,MATCH(TEXT($A6582,"0"),'Forecast Input'!$1:$1,0)),'Forecast Input'!$A:$A,Master!C6582,'Forecast Input'!$D:$D,Master!D6582),0),"Actual",SUMIFS('CMO Input'!$Q:$Q,'CMO Input'!$E:$E,Master!$A6582,'CMO Input'!$C:$C,Master!$C6582,'CMO Input'!$AJ:$AJ,Master!$D6582,'CMO Input'!$AU:$AU,Master!$F6578),"")</f>
        <v>0</v>
      </c>
    </row>
    <row r="6583" spans="1:6" x14ac:dyDescent="0.25">
      <c r="A6583" s="24">
        <v>32</v>
      </c>
      <c r="B6583" s="25">
        <v>44501</v>
      </c>
      <c r="C6583" s="24" t="s">
        <v>181</v>
      </c>
      <c r="D6583" s="24" t="s">
        <v>436</v>
      </c>
      <c r="E6583" s="24" t="s">
        <v>1487</v>
      </c>
      <c r="F6583" cm="1">
        <f t="array" ref="F6583">_xlfn.SWITCH($E6583,"Forecast",IFERROR(SUMIFS(INDEX('Forecast Input'!$A:$BO,,MATCH(TEXT($A6583,"0"),'Forecast Input'!$1:$1,0)),'Forecast Input'!$A:$A,Master!C6583,'Forecast Input'!$D:$D,Master!D6583),0),"Actual",SUMIFS('CMO Input'!$Q:$Q,'CMO Input'!$E:$E,Master!$A6583,'CMO Input'!$C:$C,Master!$C6583,'CMO Input'!$AJ:$AJ,Master!$D6583,'CMO Input'!$AU:$AU,Master!$F6579),"")</f>
        <v>0</v>
      </c>
    </row>
    <row r="6584" spans="1:6" x14ac:dyDescent="0.25">
      <c r="A6584" s="24">
        <v>32</v>
      </c>
      <c r="B6584" s="25">
        <v>44501</v>
      </c>
      <c r="C6584" s="24" t="s">
        <v>181</v>
      </c>
      <c r="D6584" s="24" t="s">
        <v>1469</v>
      </c>
      <c r="E6584" s="24" t="s">
        <v>1489</v>
      </c>
      <c r="F6584" t="str" cm="1">
        <f t="array" ref="F6584">_xlfn.SWITCH($E6584,"Forecast",IFERROR(SUMIFS(INDEX('Forecast Input'!$A:$BO,,MATCH(TEXT($A6584,"0"),'Forecast Input'!$1:$1,0)),'Forecast Input'!$A:$A,Master!C6584,'Forecast Input'!$D:$D,Master!D6584),0),"Actual",SUMIFS('CMO Input'!$Q:$Q,'CMO Input'!$E:$E,Master!$A6584,'CMO Input'!$C:$C,Master!$C6584,'CMO Input'!$AJ:$AJ,Master!$D6584,'CMO Input'!$AU:$AU,Master!$F6580),"")</f>
        <v/>
      </c>
    </row>
    <row r="6585" spans="1:6" x14ac:dyDescent="0.25">
      <c r="A6585" s="24">
        <v>32</v>
      </c>
      <c r="B6585" s="25">
        <v>44501</v>
      </c>
      <c r="C6585" s="24" t="s">
        <v>181</v>
      </c>
      <c r="D6585" s="24" t="s">
        <v>1469</v>
      </c>
      <c r="E6585" s="24" t="s">
        <v>1488</v>
      </c>
      <c r="F6585" cm="1">
        <f t="array" ref="F6585">_xlfn.SWITCH($E6585,"Forecast",IFERROR(SUMIFS(INDEX('Forecast Input'!$A:$BO,,MATCH(TEXT($A6585,"0"),'Forecast Input'!$1:$1,0)),'Forecast Input'!$A:$A,Master!C6585,'Forecast Input'!$D:$D,Master!D6585),0),"Actual",SUMIFS('CMO Input'!$Q:$Q,'CMO Input'!$E:$E,Master!$A6585,'CMO Input'!$C:$C,Master!$C6585,'CMO Input'!$AJ:$AJ,Master!$D6585,'CMO Input'!$AU:$AU,Master!$F6581),"")</f>
        <v>158.54</v>
      </c>
    </row>
    <row r="6586" spans="1:6" x14ac:dyDescent="0.25">
      <c r="A6586" s="24">
        <v>32</v>
      </c>
      <c r="B6586" s="25">
        <v>44501</v>
      </c>
      <c r="C6586" s="24" t="s">
        <v>181</v>
      </c>
      <c r="D6586" s="24" t="s">
        <v>1469</v>
      </c>
      <c r="E6586" s="24" t="s">
        <v>1487</v>
      </c>
      <c r="F6586" cm="1">
        <f t="array" ref="F6586">_xlfn.SWITCH($E6586,"Forecast",IFERROR(SUMIFS(INDEX('Forecast Input'!$A:$BO,,MATCH(TEXT($A6586,"0"),'Forecast Input'!$1:$1,0)),'Forecast Input'!$A:$A,Master!C6586,'Forecast Input'!$D:$D,Master!D6586),0),"Actual",SUMIFS('CMO Input'!$Q:$Q,'CMO Input'!$E:$E,Master!$A6586,'CMO Input'!$C:$C,Master!$C6586,'CMO Input'!$AJ:$AJ,Master!$D6586,'CMO Input'!$AU:$AU,Master!$F6582),"")</f>
        <v>0</v>
      </c>
    </row>
    <row r="6587" spans="1:6" x14ac:dyDescent="0.25">
      <c r="A6587" s="24">
        <v>32</v>
      </c>
      <c r="B6587" s="25">
        <v>44501</v>
      </c>
      <c r="C6587" s="24" t="s">
        <v>424</v>
      </c>
      <c r="D6587" s="24" t="s">
        <v>10</v>
      </c>
      <c r="E6587" s="24" t="s">
        <v>1489</v>
      </c>
      <c r="F6587" t="str" cm="1">
        <f t="array" ref="F6587">_xlfn.SWITCH($E6587,"Forecast",IFERROR(SUMIFS(INDEX('Forecast Input'!$A:$BO,,MATCH(TEXT($A6587,"0"),'Forecast Input'!$1:$1,0)),'Forecast Input'!$A:$A,Master!C6587,'Forecast Input'!$D:$D,Master!D6587),0),"Actual",SUMIFS('CMO Input'!$Q:$Q,'CMO Input'!$E:$E,Master!$A6587,'CMO Input'!$C:$C,Master!$C6587,'CMO Input'!$AJ:$AJ,Master!$D6587,'CMO Input'!$AU:$AU,Master!$F6583),"")</f>
        <v/>
      </c>
    </row>
    <row r="6588" spans="1:6" x14ac:dyDescent="0.25">
      <c r="A6588" s="24">
        <v>32</v>
      </c>
      <c r="B6588" s="25">
        <v>44501</v>
      </c>
      <c r="C6588" s="24" t="s">
        <v>424</v>
      </c>
      <c r="D6588" s="24" t="s">
        <v>10</v>
      </c>
      <c r="E6588" s="24" t="s">
        <v>1488</v>
      </c>
      <c r="F6588" cm="1">
        <f t="array" ref="F6588">_xlfn.SWITCH($E6588,"Forecast",IFERROR(SUMIFS(INDEX('Forecast Input'!$A:$BO,,MATCH(TEXT($A6588,"0"),'Forecast Input'!$1:$1,0)),'Forecast Input'!$A:$A,Master!C6588,'Forecast Input'!$D:$D,Master!D6588),0),"Actual",SUMIFS('CMO Input'!$Q:$Q,'CMO Input'!$E:$E,Master!$A6588,'CMO Input'!$C:$C,Master!$C6588,'CMO Input'!$AJ:$AJ,Master!$D6588,'CMO Input'!$AU:$AU,Master!$F6584),"")</f>
        <v>580.13999999999976</v>
      </c>
    </row>
    <row r="6589" spans="1:6" x14ac:dyDescent="0.25">
      <c r="A6589" s="24">
        <v>32</v>
      </c>
      <c r="B6589" s="25">
        <v>44501</v>
      </c>
      <c r="C6589" s="24" t="s">
        <v>424</v>
      </c>
      <c r="D6589" s="24" t="s">
        <v>10</v>
      </c>
      <c r="E6589" s="24" t="s">
        <v>1487</v>
      </c>
      <c r="F6589" cm="1">
        <f t="array" ref="F6589">_xlfn.SWITCH($E6589,"Forecast",IFERROR(SUMIFS(INDEX('Forecast Input'!$A:$BO,,MATCH(TEXT($A6589,"0"),'Forecast Input'!$1:$1,0)),'Forecast Input'!$A:$A,Master!C6589,'Forecast Input'!$D:$D,Master!D6589),0),"Actual",SUMIFS('CMO Input'!$Q:$Q,'CMO Input'!$E:$E,Master!$A6589,'CMO Input'!$C:$C,Master!$C6589,'CMO Input'!$AJ:$AJ,Master!$D6589,'CMO Input'!$AU:$AU,Master!$F6585),"")</f>
        <v>0</v>
      </c>
    </row>
    <row r="6590" spans="1:6" x14ac:dyDescent="0.25">
      <c r="A6590" s="24">
        <v>32</v>
      </c>
      <c r="B6590" s="25">
        <v>44501</v>
      </c>
      <c r="C6590" s="24" t="s">
        <v>424</v>
      </c>
      <c r="D6590" s="24" t="s">
        <v>61</v>
      </c>
      <c r="E6590" s="24" t="s">
        <v>1489</v>
      </c>
      <c r="F6590" t="str" cm="1">
        <f t="array" ref="F6590">_xlfn.SWITCH($E6590,"Forecast",IFERROR(SUMIFS(INDEX('Forecast Input'!$A:$BO,,MATCH(TEXT($A6590,"0"),'Forecast Input'!$1:$1,0)),'Forecast Input'!$A:$A,Master!C6590,'Forecast Input'!$D:$D,Master!D6590),0),"Actual",SUMIFS('CMO Input'!$Q:$Q,'CMO Input'!$E:$E,Master!$A6590,'CMO Input'!$C:$C,Master!$C6590,'CMO Input'!$AJ:$AJ,Master!$D6590,'CMO Input'!$AU:$AU,Master!$F6586),"")</f>
        <v/>
      </c>
    </row>
    <row r="6591" spans="1:6" x14ac:dyDescent="0.25">
      <c r="A6591" s="24">
        <v>32</v>
      </c>
      <c r="B6591" s="25">
        <v>44501</v>
      </c>
      <c r="C6591" s="24" t="s">
        <v>424</v>
      </c>
      <c r="D6591" s="24" t="s">
        <v>61</v>
      </c>
      <c r="E6591" s="24" t="s">
        <v>1488</v>
      </c>
      <c r="F6591" cm="1">
        <f t="array" ref="F6591">_xlfn.SWITCH($E6591,"Forecast",IFERROR(SUMIFS(INDEX('Forecast Input'!$A:$BO,,MATCH(TEXT($A6591,"0"),'Forecast Input'!$1:$1,0)),'Forecast Input'!$A:$A,Master!C6591,'Forecast Input'!$D:$D,Master!D6591),0),"Actual",SUMIFS('CMO Input'!$Q:$Q,'CMO Input'!$E:$E,Master!$A6591,'CMO Input'!$C:$C,Master!$C6591,'CMO Input'!$AJ:$AJ,Master!$D6591,'CMO Input'!$AU:$AU,Master!$F6587),"")</f>
        <v>0</v>
      </c>
    </row>
    <row r="6592" spans="1:6" x14ac:dyDescent="0.25">
      <c r="A6592" s="24">
        <v>32</v>
      </c>
      <c r="B6592" s="25">
        <v>44501</v>
      </c>
      <c r="C6592" s="24" t="s">
        <v>424</v>
      </c>
      <c r="D6592" s="24" t="s">
        <v>61</v>
      </c>
      <c r="E6592" s="24" t="s">
        <v>1487</v>
      </c>
      <c r="F6592" cm="1">
        <f t="array" ref="F6592">_xlfn.SWITCH($E6592,"Forecast",IFERROR(SUMIFS(INDEX('Forecast Input'!$A:$BO,,MATCH(TEXT($A6592,"0"),'Forecast Input'!$1:$1,0)),'Forecast Input'!$A:$A,Master!C6592,'Forecast Input'!$D:$D,Master!D6592),0),"Actual",SUMIFS('CMO Input'!$Q:$Q,'CMO Input'!$E:$E,Master!$A6592,'CMO Input'!$C:$C,Master!$C6592,'CMO Input'!$AJ:$AJ,Master!$D6592,'CMO Input'!$AU:$AU,Master!$F6588),"")</f>
        <v>0</v>
      </c>
    </row>
    <row r="6593" spans="1:6" x14ac:dyDescent="0.25">
      <c r="A6593" s="24">
        <v>32</v>
      </c>
      <c r="B6593" s="25">
        <v>44501</v>
      </c>
      <c r="C6593" s="24" t="s">
        <v>424</v>
      </c>
      <c r="D6593" s="24" t="s">
        <v>103</v>
      </c>
      <c r="E6593" s="24" t="s">
        <v>1489</v>
      </c>
      <c r="F6593" t="str" cm="1">
        <f t="array" ref="F6593">_xlfn.SWITCH($E6593,"Forecast",IFERROR(SUMIFS(INDEX('Forecast Input'!$A:$BO,,MATCH(TEXT($A6593,"0"),'Forecast Input'!$1:$1,0)),'Forecast Input'!$A:$A,Master!C6593,'Forecast Input'!$D:$D,Master!D6593),0),"Actual",SUMIFS('CMO Input'!$Q:$Q,'CMO Input'!$E:$E,Master!$A6593,'CMO Input'!$C:$C,Master!$C6593,'CMO Input'!$AJ:$AJ,Master!$D6593,'CMO Input'!$AU:$AU,Master!$F6589),"")</f>
        <v/>
      </c>
    </row>
    <row r="6594" spans="1:6" x14ac:dyDescent="0.25">
      <c r="A6594" s="24">
        <v>32</v>
      </c>
      <c r="B6594" s="25">
        <v>44501</v>
      </c>
      <c r="C6594" s="24" t="s">
        <v>424</v>
      </c>
      <c r="D6594" s="24" t="s">
        <v>103</v>
      </c>
      <c r="E6594" s="24" t="s">
        <v>1488</v>
      </c>
      <c r="F6594" cm="1">
        <f t="array" ref="F6594">_xlfn.SWITCH($E6594,"Forecast",IFERROR(SUMIFS(INDEX('Forecast Input'!$A:$BO,,MATCH(TEXT($A6594,"0"),'Forecast Input'!$1:$1,0)),'Forecast Input'!$A:$A,Master!C6594,'Forecast Input'!$D:$D,Master!D6594),0),"Actual",SUMIFS('CMO Input'!$Q:$Q,'CMO Input'!$E:$E,Master!$A6594,'CMO Input'!$C:$C,Master!$C6594,'CMO Input'!$AJ:$AJ,Master!$D6594,'CMO Input'!$AU:$AU,Master!$F6590),"")</f>
        <v>954.63</v>
      </c>
    </row>
    <row r="6595" spans="1:6" x14ac:dyDescent="0.25">
      <c r="A6595" s="24">
        <v>32</v>
      </c>
      <c r="B6595" s="25">
        <v>44501</v>
      </c>
      <c r="C6595" s="24" t="s">
        <v>424</v>
      </c>
      <c r="D6595" s="24" t="s">
        <v>103</v>
      </c>
      <c r="E6595" s="24" t="s">
        <v>1487</v>
      </c>
      <c r="F6595" cm="1">
        <f t="array" ref="F6595">_xlfn.SWITCH($E6595,"Forecast",IFERROR(SUMIFS(INDEX('Forecast Input'!$A:$BO,,MATCH(TEXT($A6595,"0"),'Forecast Input'!$1:$1,0)),'Forecast Input'!$A:$A,Master!C6595,'Forecast Input'!$D:$D,Master!D6595),0),"Actual",SUMIFS('CMO Input'!$Q:$Q,'CMO Input'!$E:$E,Master!$A6595,'CMO Input'!$C:$C,Master!$C6595,'CMO Input'!$AJ:$AJ,Master!$D6595,'CMO Input'!$AU:$AU,Master!$F6591),"")</f>
        <v>0</v>
      </c>
    </row>
    <row r="6596" spans="1:6" x14ac:dyDescent="0.25">
      <c r="A6596" s="24">
        <v>32</v>
      </c>
      <c r="B6596" s="25">
        <v>44501</v>
      </c>
      <c r="C6596" s="24" t="s">
        <v>424</v>
      </c>
      <c r="D6596" s="24" t="s">
        <v>146</v>
      </c>
      <c r="E6596" s="24" t="s">
        <v>1489</v>
      </c>
      <c r="F6596" t="str" cm="1">
        <f t="array" ref="F6596">_xlfn.SWITCH($E6596,"Forecast",IFERROR(SUMIFS(INDEX('Forecast Input'!$A:$BO,,MATCH(TEXT($A6596,"0"),'Forecast Input'!$1:$1,0)),'Forecast Input'!$A:$A,Master!C6596,'Forecast Input'!$D:$D,Master!D6596),0),"Actual",SUMIFS('CMO Input'!$Q:$Q,'CMO Input'!$E:$E,Master!$A6596,'CMO Input'!$C:$C,Master!$C6596,'CMO Input'!$AJ:$AJ,Master!$D6596,'CMO Input'!$AU:$AU,Master!$F6592),"")</f>
        <v/>
      </c>
    </row>
    <row r="6597" spans="1:6" x14ac:dyDescent="0.25">
      <c r="A6597" s="24">
        <v>32</v>
      </c>
      <c r="B6597" s="25">
        <v>44501</v>
      </c>
      <c r="C6597" s="24" t="s">
        <v>424</v>
      </c>
      <c r="D6597" s="24" t="s">
        <v>146</v>
      </c>
      <c r="E6597" s="24" t="s">
        <v>1488</v>
      </c>
      <c r="F6597" cm="1">
        <f t="array" ref="F6597">_xlfn.SWITCH($E6597,"Forecast",IFERROR(SUMIFS(INDEX('Forecast Input'!$A:$BO,,MATCH(TEXT($A6597,"0"),'Forecast Input'!$1:$1,0)),'Forecast Input'!$A:$A,Master!C6597,'Forecast Input'!$D:$D,Master!D6597),0),"Actual",SUMIFS('CMO Input'!$Q:$Q,'CMO Input'!$E:$E,Master!$A6597,'CMO Input'!$C:$C,Master!$C6597,'CMO Input'!$AJ:$AJ,Master!$D6597,'CMO Input'!$AU:$AU,Master!$F6593),"")</f>
        <v>0</v>
      </c>
    </row>
    <row r="6598" spans="1:6" x14ac:dyDescent="0.25">
      <c r="A6598" s="24">
        <v>32</v>
      </c>
      <c r="B6598" s="25">
        <v>44501</v>
      </c>
      <c r="C6598" s="24" t="s">
        <v>424</v>
      </c>
      <c r="D6598" s="24" t="s">
        <v>146</v>
      </c>
      <c r="E6598" s="24" t="s">
        <v>1487</v>
      </c>
      <c r="F6598" cm="1">
        <f t="array" ref="F6598">_xlfn.SWITCH($E6598,"Forecast",IFERROR(SUMIFS(INDEX('Forecast Input'!$A:$BO,,MATCH(TEXT($A6598,"0"),'Forecast Input'!$1:$1,0)),'Forecast Input'!$A:$A,Master!C6598,'Forecast Input'!$D:$D,Master!D6598),0),"Actual",SUMIFS('CMO Input'!$Q:$Q,'CMO Input'!$E:$E,Master!$A6598,'CMO Input'!$C:$C,Master!$C6598,'CMO Input'!$AJ:$AJ,Master!$D6598,'CMO Input'!$AU:$AU,Master!$F6594),"")</f>
        <v>0</v>
      </c>
    </row>
    <row r="6599" spans="1:6" x14ac:dyDescent="0.25">
      <c r="A6599" s="24">
        <v>32</v>
      </c>
      <c r="B6599" s="25">
        <v>44501</v>
      </c>
      <c r="C6599" s="24" t="s">
        <v>424</v>
      </c>
      <c r="D6599" s="24" t="s">
        <v>166</v>
      </c>
      <c r="E6599" s="24" t="s">
        <v>1489</v>
      </c>
      <c r="F6599" t="str" cm="1">
        <f t="array" ref="F6599">_xlfn.SWITCH($E6599,"Forecast",IFERROR(SUMIFS(INDEX('Forecast Input'!$A:$BO,,MATCH(TEXT($A6599,"0"),'Forecast Input'!$1:$1,0)),'Forecast Input'!$A:$A,Master!C6599,'Forecast Input'!$D:$D,Master!D6599),0),"Actual",SUMIFS('CMO Input'!$Q:$Q,'CMO Input'!$E:$E,Master!$A6599,'CMO Input'!$C:$C,Master!$C6599,'CMO Input'!$AJ:$AJ,Master!$D6599,'CMO Input'!$AU:$AU,Master!$F6595),"")</f>
        <v/>
      </c>
    </row>
    <row r="6600" spans="1:6" x14ac:dyDescent="0.25">
      <c r="A6600" s="24">
        <v>32</v>
      </c>
      <c r="B6600" s="25">
        <v>44501</v>
      </c>
      <c r="C6600" s="24" t="s">
        <v>424</v>
      </c>
      <c r="D6600" s="24" t="s">
        <v>166</v>
      </c>
      <c r="E6600" s="24" t="s">
        <v>1488</v>
      </c>
      <c r="F6600" cm="1">
        <f t="array" ref="F6600">_xlfn.SWITCH($E6600,"Forecast",IFERROR(SUMIFS(INDEX('Forecast Input'!$A:$BO,,MATCH(TEXT($A6600,"0"),'Forecast Input'!$1:$1,0)),'Forecast Input'!$A:$A,Master!C6600,'Forecast Input'!$D:$D,Master!D6600),0),"Actual",SUMIFS('CMO Input'!$Q:$Q,'CMO Input'!$E:$E,Master!$A6600,'CMO Input'!$C:$C,Master!$C6600,'CMO Input'!$AJ:$AJ,Master!$D6600,'CMO Input'!$AU:$AU,Master!$F6596),"")</f>
        <v>0</v>
      </c>
    </row>
    <row r="6601" spans="1:6" x14ac:dyDescent="0.25">
      <c r="A6601" s="24">
        <v>32</v>
      </c>
      <c r="B6601" s="25">
        <v>44501</v>
      </c>
      <c r="C6601" s="24" t="s">
        <v>424</v>
      </c>
      <c r="D6601" s="24" t="s">
        <v>166</v>
      </c>
      <c r="E6601" s="24" t="s">
        <v>1487</v>
      </c>
      <c r="F6601" cm="1">
        <f t="array" ref="F6601">_xlfn.SWITCH($E6601,"Forecast",IFERROR(SUMIFS(INDEX('Forecast Input'!$A:$BO,,MATCH(TEXT($A6601,"0"),'Forecast Input'!$1:$1,0)),'Forecast Input'!$A:$A,Master!C6601,'Forecast Input'!$D:$D,Master!D6601),0),"Actual",SUMIFS('CMO Input'!$Q:$Q,'CMO Input'!$E:$E,Master!$A6601,'CMO Input'!$C:$C,Master!$C6601,'CMO Input'!$AJ:$AJ,Master!$D6601,'CMO Input'!$AU:$AU,Master!$F6597),"")</f>
        <v>0</v>
      </c>
    </row>
    <row r="6602" spans="1:6" x14ac:dyDescent="0.25">
      <c r="A6602" s="24">
        <v>32</v>
      </c>
      <c r="B6602" s="25">
        <v>44501</v>
      </c>
      <c r="C6602" s="24" t="s">
        <v>424</v>
      </c>
      <c r="D6602" s="24" t="s">
        <v>170</v>
      </c>
      <c r="E6602" s="24" t="s">
        <v>1489</v>
      </c>
      <c r="F6602" t="str" cm="1">
        <f t="array" ref="F6602">_xlfn.SWITCH($E6602,"Forecast",IFERROR(SUMIFS(INDEX('Forecast Input'!$A:$BO,,MATCH(TEXT($A6602,"0"),'Forecast Input'!$1:$1,0)),'Forecast Input'!$A:$A,Master!C6602,'Forecast Input'!$D:$D,Master!D6602),0),"Actual",SUMIFS('CMO Input'!$Q:$Q,'CMO Input'!$E:$E,Master!$A6602,'CMO Input'!$C:$C,Master!$C6602,'CMO Input'!$AJ:$AJ,Master!$D6602,'CMO Input'!$AU:$AU,Master!$F6598),"")</f>
        <v/>
      </c>
    </row>
    <row r="6603" spans="1:6" x14ac:dyDescent="0.25">
      <c r="A6603" s="24">
        <v>32</v>
      </c>
      <c r="B6603" s="25">
        <v>44501</v>
      </c>
      <c r="C6603" s="24" t="s">
        <v>424</v>
      </c>
      <c r="D6603" s="24" t="s">
        <v>170</v>
      </c>
      <c r="E6603" s="24" t="s">
        <v>1488</v>
      </c>
      <c r="F6603" cm="1">
        <f t="array" ref="F6603">_xlfn.SWITCH($E6603,"Forecast",IFERROR(SUMIFS(INDEX('Forecast Input'!$A:$BO,,MATCH(TEXT($A6603,"0"),'Forecast Input'!$1:$1,0)),'Forecast Input'!$A:$A,Master!C6603,'Forecast Input'!$D:$D,Master!D6603),0),"Actual",SUMIFS('CMO Input'!$Q:$Q,'CMO Input'!$E:$E,Master!$A6603,'CMO Input'!$C:$C,Master!$C6603,'CMO Input'!$AJ:$AJ,Master!$D6603,'CMO Input'!$AU:$AU,Master!$F6599),"")</f>
        <v>0</v>
      </c>
    </row>
    <row r="6604" spans="1:6" x14ac:dyDescent="0.25">
      <c r="A6604" s="24">
        <v>32</v>
      </c>
      <c r="B6604" s="25">
        <v>44501</v>
      </c>
      <c r="C6604" s="24" t="s">
        <v>424</v>
      </c>
      <c r="D6604" s="24" t="s">
        <v>170</v>
      </c>
      <c r="E6604" s="24" t="s">
        <v>1487</v>
      </c>
      <c r="F6604" cm="1">
        <f t="array" ref="F6604">_xlfn.SWITCH($E6604,"Forecast",IFERROR(SUMIFS(INDEX('Forecast Input'!$A:$BO,,MATCH(TEXT($A6604,"0"),'Forecast Input'!$1:$1,0)),'Forecast Input'!$A:$A,Master!C6604,'Forecast Input'!$D:$D,Master!D6604),0),"Actual",SUMIFS('CMO Input'!$Q:$Q,'CMO Input'!$E:$E,Master!$A6604,'CMO Input'!$C:$C,Master!$C6604,'CMO Input'!$AJ:$AJ,Master!$D6604,'CMO Input'!$AU:$AU,Master!$F6600),"")</f>
        <v>0</v>
      </c>
    </row>
    <row r="6605" spans="1:6" x14ac:dyDescent="0.25">
      <c r="A6605" s="24">
        <v>32</v>
      </c>
      <c r="B6605" s="25">
        <v>44501</v>
      </c>
      <c r="C6605" s="24" t="s">
        <v>424</v>
      </c>
      <c r="D6605" s="24" t="s">
        <v>436</v>
      </c>
      <c r="E6605" s="24" t="s">
        <v>1489</v>
      </c>
      <c r="F6605" t="str" cm="1">
        <f t="array" ref="F6605">_xlfn.SWITCH($E6605,"Forecast",IFERROR(SUMIFS(INDEX('Forecast Input'!$A:$BO,,MATCH(TEXT($A6605,"0"),'Forecast Input'!$1:$1,0)),'Forecast Input'!$A:$A,Master!C6605,'Forecast Input'!$D:$D,Master!D6605),0),"Actual",SUMIFS('CMO Input'!$Q:$Q,'CMO Input'!$E:$E,Master!$A6605,'CMO Input'!$C:$C,Master!$C6605,'CMO Input'!$AJ:$AJ,Master!$D6605,'CMO Input'!$AU:$AU,Master!$F6601),"")</f>
        <v/>
      </c>
    </row>
    <row r="6606" spans="1:6" x14ac:dyDescent="0.25">
      <c r="A6606" s="24">
        <v>32</v>
      </c>
      <c r="B6606" s="25">
        <v>44501</v>
      </c>
      <c r="C6606" s="24" t="s">
        <v>424</v>
      </c>
      <c r="D6606" s="24" t="s">
        <v>436</v>
      </c>
      <c r="E6606" s="24" t="s">
        <v>1488</v>
      </c>
      <c r="F6606" cm="1">
        <f t="array" ref="F6606">_xlfn.SWITCH($E6606,"Forecast",IFERROR(SUMIFS(INDEX('Forecast Input'!$A:$BO,,MATCH(TEXT($A6606,"0"),'Forecast Input'!$1:$1,0)),'Forecast Input'!$A:$A,Master!C6606,'Forecast Input'!$D:$D,Master!D6606),0),"Actual",SUMIFS('CMO Input'!$Q:$Q,'CMO Input'!$E:$E,Master!$A6606,'CMO Input'!$C:$C,Master!$C6606,'CMO Input'!$AJ:$AJ,Master!$D6606,'CMO Input'!$AU:$AU,Master!$F6602),"")</f>
        <v>874.04</v>
      </c>
    </row>
    <row r="6607" spans="1:6" x14ac:dyDescent="0.25">
      <c r="A6607" s="24">
        <v>32</v>
      </c>
      <c r="B6607" s="25">
        <v>44501</v>
      </c>
      <c r="C6607" s="24" t="s">
        <v>424</v>
      </c>
      <c r="D6607" s="24" t="s">
        <v>436</v>
      </c>
      <c r="E6607" s="24" t="s">
        <v>1487</v>
      </c>
      <c r="F6607" cm="1">
        <f t="array" ref="F6607">_xlfn.SWITCH($E6607,"Forecast",IFERROR(SUMIFS(INDEX('Forecast Input'!$A:$BO,,MATCH(TEXT($A6607,"0"),'Forecast Input'!$1:$1,0)),'Forecast Input'!$A:$A,Master!C6607,'Forecast Input'!$D:$D,Master!D6607),0),"Actual",SUMIFS('CMO Input'!$Q:$Q,'CMO Input'!$E:$E,Master!$A6607,'CMO Input'!$C:$C,Master!$C6607,'CMO Input'!$AJ:$AJ,Master!$D6607,'CMO Input'!$AU:$AU,Master!$F6603),"")</f>
        <v>0</v>
      </c>
    </row>
    <row r="6608" spans="1:6" x14ac:dyDescent="0.25">
      <c r="A6608" s="24">
        <v>32</v>
      </c>
      <c r="B6608" s="25">
        <v>44501</v>
      </c>
      <c r="C6608" s="24" t="s">
        <v>424</v>
      </c>
      <c r="D6608" s="24" t="s">
        <v>1469</v>
      </c>
      <c r="E6608" s="24" t="s">
        <v>1489</v>
      </c>
      <c r="F6608" t="str" cm="1">
        <f t="array" ref="F6608">_xlfn.SWITCH($E6608,"Forecast",IFERROR(SUMIFS(INDEX('Forecast Input'!$A:$BO,,MATCH(TEXT($A6608,"0"),'Forecast Input'!$1:$1,0)),'Forecast Input'!$A:$A,Master!C6608,'Forecast Input'!$D:$D,Master!D6608),0),"Actual",SUMIFS('CMO Input'!$Q:$Q,'CMO Input'!$E:$E,Master!$A6608,'CMO Input'!$C:$C,Master!$C6608,'CMO Input'!$AJ:$AJ,Master!$D6608,'CMO Input'!$AU:$AU,Master!$F6604),"")</f>
        <v/>
      </c>
    </row>
    <row r="6609" spans="1:6" x14ac:dyDescent="0.25">
      <c r="A6609" s="24">
        <v>32</v>
      </c>
      <c r="B6609" s="25">
        <v>44501</v>
      </c>
      <c r="C6609" s="24" t="s">
        <v>424</v>
      </c>
      <c r="D6609" s="24" t="s">
        <v>1469</v>
      </c>
      <c r="E6609" s="24" t="s">
        <v>1488</v>
      </c>
      <c r="F6609" cm="1">
        <f t="array" ref="F6609">_xlfn.SWITCH($E6609,"Forecast",IFERROR(SUMIFS(INDEX('Forecast Input'!$A:$BO,,MATCH(TEXT($A6609,"0"),'Forecast Input'!$1:$1,0)),'Forecast Input'!$A:$A,Master!C6609,'Forecast Input'!$D:$D,Master!D6609),0),"Actual",SUMIFS('CMO Input'!$Q:$Q,'CMO Input'!$E:$E,Master!$A6609,'CMO Input'!$C:$C,Master!$C6609,'CMO Input'!$AJ:$AJ,Master!$D6609,'CMO Input'!$AU:$AU,Master!$F6605),"")</f>
        <v>0</v>
      </c>
    </row>
    <row r="6610" spans="1:6" x14ac:dyDescent="0.25">
      <c r="A6610" s="24">
        <v>32</v>
      </c>
      <c r="B6610" s="25">
        <v>44501</v>
      </c>
      <c r="C6610" s="24" t="s">
        <v>424</v>
      </c>
      <c r="D6610" s="24" t="s">
        <v>1469</v>
      </c>
      <c r="E6610" s="24" t="s">
        <v>1487</v>
      </c>
      <c r="F6610" cm="1">
        <f t="array" ref="F6610">_xlfn.SWITCH($E6610,"Forecast",IFERROR(SUMIFS(INDEX('Forecast Input'!$A:$BO,,MATCH(TEXT($A6610,"0"),'Forecast Input'!$1:$1,0)),'Forecast Input'!$A:$A,Master!C6610,'Forecast Input'!$D:$D,Master!D6610),0),"Actual",SUMIFS('CMO Input'!$Q:$Q,'CMO Input'!$E:$E,Master!$A6610,'CMO Input'!$C:$C,Master!$C6610,'CMO Input'!$AJ:$AJ,Master!$D6610,'CMO Input'!$AU:$AU,Master!$F6606),"")</f>
        <v>0</v>
      </c>
    </row>
    <row r="6611" spans="1:6" x14ac:dyDescent="0.25">
      <c r="A6611" s="24">
        <v>32</v>
      </c>
      <c r="B6611" s="25">
        <v>44501</v>
      </c>
      <c r="C6611" s="24" t="s">
        <v>141</v>
      </c>
      <c r="D6611" s="24" t="s">
        <v>10</v>
      </c>
      <c r="E6611" s="24" t="s">
        <v>1489</v>
      </c>
      <c r="F6611" t="str" cm="1">
        <f t="array" ref="F6611">_xlfn.SWITCH($E6611,"Forecast",IFERROR(SUMIFS(INDEX('Forecast Input'!$A:$BO,,MATCH(TEXT($A6611,"0"),'Forecast Input'!$1:$1,0)),'Forecast Input'!$A:$A,Master!C6611,'Forecast Input'!$D:$D,Master!D6611),0),"Actual",SUMIFS('CMO Input'!$Q:$Q,'CMO Input'!$E:$E,Master!$A6611,'CMO Input'!$C:$C,Master!$C6611,'CMO Input'!$AJ:$AJ,Master!$D6611,'CMO Input'!$AU:$AU,Master!$F6607),"")</f>
        <v/>
      </c>
    </row>
    <row r="6612" spans="1:6" x14ac:dyDescent="0.25">
      <c r="A6612" s="24">
        <v>32</v>
      </c>
      <c r="B6612" s="25">
        <v>44501</v>
      </c>
      <c r="C6612" s="24" t="s">
        <v>141</v>
      </c>
      <c r="D6612" s="24" t="s">
        <v>10</v>
      </c>
      <c r="E6612" s="24" t="s">
        <v>1488</v>
      </c>
      <c r="F6612" cm="1">
        <f t="array" ref="F6612">_xlfn.SWITCH($E6612,"Forecast",IFERROR(SUMIFS(INDEX('Forecast Input'!$A:$BO,,MATCH(TEXT($A6612,"0"),'Forecast Input'!$1:$1,0)),'Forecast Input'!$A:$A,Master!C6612,'Forecast Input'!$D:$D,Master!D6612),0),"Actual",SUMIFS('CMO Input'!$Q:$Q,'CMO Input'!$E:$E,Master!$A6612,'CMO Input'!$C:$C,Master!$C6612,'CMO Input'!$AJ:$AJ,Master!$D6612,'CMO Input'!$AU:$AU,Master!$F6608),"")</f>
        <v>0</v>
      </c>
    </row>
    <row r="6613" spans="1:6" x14ac:dyDescent="0.25">
      <c r="A6613" s="24">
        <v>32</v>
      </c>
      <c r="B6613" s="25">
        <v>44501</v>
      </c>
      <c r="C6613" s="24" t="s">
        <v>141</v>
      </c>
      <c r="D6613" s="24" t="s">
        <v>10</v>
      </c>
      <c r="E6613" s="24" t="s">
        <v>1487</v>
      </c>
      <c r="F6613" cm="1">
        <f t="array" ref="F6613">_xlfn.SWITCH($E6613,"Forecast",IFERROR(SUMIFS(INDEX('Forecast Input'!$A:$BO,,MATCH(TEXT($A6613,"0"),'Forecast Input'!$1:$1,0)),'Forecast Input'!$A:$A,Master!C6613,'Forecast Input'!$D:$D,Master!D6613),0),"Actual",SUMIFS('CMO Input'!$Q:$Q,'CMO Input'!$E:$E,Master!$A6613,'CMO Input'!$C:$C,Master!$C6613,'CMO Input'!$AJ:$AJ,Master!$D6613,'CMO Input'!$AU:$AU,Master!$F6609),"")</f>
        <v>0</v>
      </c>
    </row>
    <row r="6614" spans="1:6" x14ac:dyDescent="0.25">
      <c r="A6614" s="24">
        <v>32</v>
      </c>
      <c r="B6614" s="25">
        <v>44501</v>
      </c>
      <c r="C6614" s="24" t="s">
        <v>141</v>
      </c>
      <c r="D6614" s="24" t="s">
        <v>61</v>
      </c>
      <c r="E6614" s="24" t="s">
        <v>1489</v>
      </c>
      <c r="F6614" t="str" cm="1">
        <f t="array" ref="F6614">_xlfn.SWITCH($E6614,"Forecast",IFERROR(SUMIFS(INDEX('Forecast Input'!$A:$BO,,MATCH(TEXT($A6614,"0"),'Forecast Input'!$1:$1,0)),'Forecast Input'!$A:$A,Master!C6614,'Forecast Input'!$D:$D,Master!D6614),0),"Actual",SUMIFS('CMO Input'!$Q:$Q,'CMO Input'!$E:$E,Master!$A6614,'CMO Input'!$C:$C,Master!$C6614,'CMO Input'!$AJ:$AJ,Master!$D6614,'CMO Input'!$AU:$AU,Master!$F6610),"")</f>
        <v/>
      </c>
    </row>
    <row r="6615" spans="1:6" x14ac:dyDescent="0.25">
      <c r="A6615" s="24">
        <v>32</v>
      </c>
      <c r="B6615" s="25">
        <v>44501</v>
      </c>
      <c r="C6615" s="24" t="s">
        <v>141</v>
      </c>
      <c r="D6615" s="24" t="s">
        <v>61</v>
      </c>
      <c r="E6615" s="24" t="s">
        <v>1488</v>
      </c>
      <c r="F6615" cm="1">
        <f t="array" ref="F6615">_xlfn.SWITCH($E6615,"Forecast",IFERROR(SUMIFS(INDEX('Forecast Input'!$A:$BO,,MATCH(TEXT($A6615,"0"),'Forecast Input'!$1:$1,0)),'Forecast Input'!$A:$A,Master!C6615,'Forecast Input'!$D:$D,Master!D6615),0),"Actual",SUMIFS('CMO Input'!$Q:$Q,'CMO Input'!$E:$E,Master!$A6615,'CMO Input'!$C:$C,Master!$C6615,'CMO Input'!$AJ:$AJ,Master!$D6615,'CMO Input'!$AU:$AU,Master!$F6611),"")</f>
        <v>0</v>
      </c>
    </row>
    <row r="6616" spans="1:6" x14ac:dyDescent="0.25">
      <c r="A6616" s="24">
        <v>32</v>
      </c>
      <c r="B6616" s="25">
        <v>44501</v>
      </c>
      <c r="C6616" s="24" t="s">
        <v>141</v>
      </c>
      <c r="D6616" s="24" t="s">
        <v>61</v>
      </c>
      <c r="E6616" s="24" t="s">
        <v>1487</v>
      </c>
      <c r="F6616" cm="1">
        <f t="array" ref="F6616">_xlfn.SWITCH($E6616,"Forecast",IFERROR(SUMIFS(INDEX('Forecast Input'!$A:$BO,,MATCH(TEXT($A6616,"0"),'Forecast Input'!$1:$1,0)),'Forecast Input'!$A:$A,Master!C6616,'Forecast Input'!$D:$D,Master!D6616),0),"Actual",SUMIFS('CMO Input'!$Q:$Q,'CMO Input'!$E:$E,Master!$A6616,'CMO Input'!$C:$C,Master!$C6616,'CMO Input'!$AJ:$AJ,Master!$D6616,'CMO Input'!$AU:$AU,Master!$F6612),"")</f>
        <v>0</v>
      </c>
    </row>
    <row r="6617" spans="1:6" x14ac:dyDescent="0.25">
      <c r="A6617" s="24">
        <v>32</v>
      </c>
      <c r="B6617" s="25">
        <v>44501</v>
      </c>
      <c r="C6617" s="24" t="s">
        <v>141</v>
      </c>
      <c r="D6617" s="24" t="s">
        <v>103</v>
      </c>
      <c r="E6617" s="24" t="s">
        <v>1489</v>
      </c>
      <c r="F6617" t="str" cm="1">
        <f t="array" ref="F6617">_xlfn.SWITCH($E6617,"Forecast",IFERROR(SUMIFS(INDEX('Forecast Input'!$A:$BO,,MATCH(TEXT($A6617,"0"),'Forecast Input'!$1:$1,0)),'Forecast Input'!$A:$A,Master!C6617,'Forecast Input'!$D:$D,Master!D6617),0),"Actual",SUMIFS('CMO Input'!$Q:$Q,'CMO Input'!$E:$E,Master!$A6617,'CMO Input'!$C:$C,Master!$C6617,'CMO Input'!$AJ:$AJ,Master!$D6617,'CMO Input'!$AU:$AU,Master!$F6613),"")</f>
        <v/>
      </c>
    </row>
    <row r="6618" spans="1:6" x14ac:dyDescent="0.25">
      <c r="A6618" s="24">
        <v>32</v>
      </c>
      <c r="B6618" s="25">
        <v>44501</v>
      </c>
      <c r="C6618" s="24" t="s">
        <v>141</v>
      </c>
      <c r="D6618" s="24" t="s">
        <v>103</v>
      </c>
      <c r="E6618" s="24" t="s">
        <v>1488</v>
      </c>
      <c r="F6618" cm="1">
        <f t="array" ref="F6618">_xlfn.SWITCH($E6618,"Forecast",IFERROR(SUMIFS(INDEX('Forecast Input'!$A:$BO,,MATCH(TEXT($A6618,"0"),'Forecast Input'!$1:$1,0)),'Forecast Input'!$A:$A,Master!C6618,'Forecast Input'!$D:$D,Master!D6618),0),"Actual",SUMIFS('CMO Input'!$Q:$Q,'CMO Input'!$E:$E,Master!$A6618,'CMO Input'!$C:$C,Master!$C6618,'CMO Input'!$AJ:$AJ,Master!$D6618,'CMO Input'!$AU:$AU,Master!$F6614),"")</f>
        <v>0</v>
      </c>
    </row>
    <row r="6619" spans="1:6" x14ac:dyDescent="0.25">
      <c r="A6619" s="24">
        <v>32</v>
      </c>
      <c r="B6619" s="25">
        <v>44501</v>
      </c>
      <c r="C6619" s="24" t="s">
        <v>141</v>
      </c>
      <c r="D6619" s="24" t="s">
        <v>103</v>
      </c>
      <c r="E6619" s="24" t="s">
        <v>1487</v>
      </c>
      <c r="F6619" cm="1">
        <f t="array" ref="F6619">_xlfn.SWITCH($E6619,"Forecast",IFERROR(SUMIFS(INDEX('Forecast Input'!$A:$BO,,MATCH(TEXT($A6619,"0"),'Forecast Input'!$1:$1,0)),'Forecast Input'!$A:$A,Master!C6619,'Forecast Input'!$D:$D,Master!D6619),0),"Actual",SUMIFS('CMO Input'!$Q:$Q,'CMO Input'!$E:$E,Master!$A6619,'CMO Input'!$C:$C,Master!$C6619,'CMO Input'!$AJ:$AJ,Master!$D6619,'CMO Input'!$AU:$AU,Master!$F6615),"")</f>
        <v>0</v>
      </c>
    </row>
    <row r="6620" spans="1:6" x14ac:dyDescent="0.25">
      <c r="A6620" s="24">
        <v>32</v>
      </c>
      <c r="B6620" s="25">
        <v>44501</v>
      </c>
      <c r="C6620" s="24" t="s">
        <v>141</v>
      </c>
      <c r="D6620" s="24" t="s">
        <v>146</v>
      </c>
      <c r="E6620" s="24" t="s">
        <v>1489</v>
      </c>
      <c r="F6620" t="str" cm="1">
        <f t="array" ref="F6620">_xlfn.SWITCH($E6620,"Forecast",IFERROR(SUMIFS(INDEX('Forecast Input'!$A:$BO,,MATCH(TEXT($A6620,"0"),'Forecast Input'!$1:$1,0)),'Forecast Input'!$A:$A,Master!C6620,'Forecast Input'!$D:$D,Master!D6620),0),"Actual",SUMIFS('CMO Input'!$Q:$Q,'CMO Input'!$E:$E,Master!$A6620,'CMO Input'!$C:$C,Master!$C6620,'CMO Input'!$AJ:$AJ,Master!$D6620,'CMO Input'!$AU:$AU,Master!$F6616),"")</f>
        <v/>
      </c>
    </row>
    <row r="6621" spans="1:6" x14ac:dyDescent="0.25">
      <c r="A6621" s="24">
        <v>32</v>
      </c>
      <c r="B6621" s="25">
        <v>44501</v>
      </c>
      <c r="C6621" s="24" t="s">
        <v>141</v>
      </c>
      <c r="D6621" s="24" t="s">
        <v>146</v>
      </c>
      <c r="E6621" s="24" t="s">
        <v>1488</v>
      </c>
      <c r="F6621" cm="1">
        <f t="array" ref="F6621">_xlfn.SWITCH($E6621,"Forecast",IFERROR(SUMIFS(INDEX('Forecast Input'!$A:$BO,,MATCH(TEXT($A6621,"0"),'Forecast Input'!$1:$1,0)),'Forecast Input'!$A:$A,Master!C6621,'Forecast Input'!$D:$D,Master!D6621),0),"Actual",SUMIFS('CMO Input'!$Q:$Q,'CMO Input'!$E:$E,Master!$A6621,'CMO Input'!$C:$C,Master!$C6621,'CMO Input'!$AJ:$AJ,Master!$D6621,'CMO Input'!$AU:$AU,Master!$F6617),"")</f>
        <v>0</v>
      </c>
    </row>
    <row r="6622" spans="1:6" x14ac:dyDescent="0.25">
      <c r="A6622" s="24">
        <v>32</v>
      </c>
      <c r="B6622" s="25">
        <v>44501</v>
      </c>
      <c r="C6622" s="24" t="s">
        <v>141</v>
      </c>
      <c r="D6622" s="24" t="s">
        <v>146</v>
      </c>
      <c r="E6622" s="24" t="s">
        <v>1487</v>
      </c>
      <c r="F6622" cm="1">
        <f t="array" ref="F6622">_xlfn.SWITCH($E6622,"Forecast",IFERROR(SUMIFS(INDEX('Forecast Input'!$A:$BO,,MATCH(TEXT($A6622,"0"),'Forecast Input'!$1:$1,0)),'Forecast Input'!$A:$A,Master!C6622,'Forecast Input'!$D:$D,Master!D6622),0),"Actual",SUMIFS('CMO Input'!$Q:$Q,'CMO Input'!$E:$E,Master!$A6622,'CMO Input'!$C:$C,Master!$C6622,'CMO Input'!$AJ:$AJ,Master!$D6622,'CMO Input'!$AU:$AU,Master!$F6618),"")</f>
        <v>0</v>
      </c>
    </row>
    <row r="6623" spans="1:6" x14ac:dyDescent="0.25">
      <c r="A6623" s="24">
        <v>32</v>
      </c>
      <c r="B6623" s="25">
        <v>44501</v>
      </c>
      <c r="C6623" s="24" t="s">
        <v>141</v>
      </c>
      <c r="D6623" s="24" t="s">
        <v>166</v>
      </c>
      <c r="E6623" s="24" t="s">
        <v>1489</v>
      </c>
      <c r="F6623" t="str" cm="1">
        <f t="array" ref="F6623">_xlfn.SWITCH($E6623,"Forecast",IFERROR(SUMIFS(INDEX('Forecast Input'!$A:$BO,,MATCH(TEXT($A6623,"0"),'Forecast Input'!$1:$1,0)),'Forecast Input'!$A:$A,Master!C6623,'Forecast Input'!$D:$D,Master!D6623),0),"Actual",SUMIFS('CMO Input'!$Q:$Q,'CMO Input'!$E:$E,Master!$A6623,'CMO Input'!$C:$C,Master!$C6623,'CMO Input'!$AJ:$AJ,Master!$D6623,'CMO Input'!$AU:$AU,Master!$F6619),"")</f>
        <v/>
      </c>
    </row>
    <row r="6624" spans="1:6" x14ac:dyDescent="0.25">
      <c r="A6624" s="24">
        <v>32</v>
      </c>
      <c r="B6624" s="25">
        <v>44501</v>
      </c>
      <c r="C6624" s="24" t="s">
        <v>141</v>
      </c>
      <c r="D6624" s="24" t="s">
        <v>166</v>
      </c>
      <c r="E6624" s="24" t="s">
        <v>1488</v>
      </c>
      <c r="F6624" cm="1">
        <f t="array" ref="F6624">_xlfn.SWITCH($E6624,"Forecast",IFERROR(SUMIFS(INDEX('Forecast Input'!$A:$BO,,MATCH(TEXT($A6624,"0"),'Forecast Input'!$1:$1,0)),'Forecast Input'!$A:$A,Master!C6624,'Forecast Input'!$D:$D,Master!D6624),0),"Actual",SUMIFS('CMO Input'!$Q:$Q,'CMO Input'!$E:$E,Master!$A6624,'CMO Input'!$C:$C,Master!$C6624,'CMO Input'!$AJ:$AJ,Master!$D6624,'CMO Input'!$AU:$AU,Master!$F6620),"")</f>
        <v>0</v>
      </c>
    </row>
    <row r="6625" spans="1:6" x14ac:dyDescent="0.25">
      <c r="A6625" s="24">
        <v>32</v>
      </c>
      <c r="B6625" s="25">
        <v>44501</v>
      </c>
      <c r="C6625" s="24" t="s">
        <v>141</v>
      </c>
      <c r="D6625" s="24" t="s">
        <v>166</v>
      </c>
      <c r="E6625" s="24" t="s">
        <v>1487</v>
      </c>
      <c r="F6625" cm="1">
        <f t="array" ref="F6625">_xlfn.SWITCH($E6625,"Forecast",IFERROR(SUMIFS(INDEX('Forecast Input'!$A:$BO,,MATCH(TEXT($A6625,"0"),'Forecast Input'!$1:$1,0)),'Forecast Input'!$A:$A,Master!C6625,'Forecast Input'!$D:$D,Master!D6625),0),"Actual",SUMIFS('CMO Input'!$Q:$Q,'CMO Input'!$E:$E,Master!$A6625,'CMO Input'!$C:$C,Master!$C6625,'CMO Input'!$AJ:$AJ,Master!$D6625,'CMO Input'!$AU:$AU,Master!$F6621),"")</f>
        <v>0</v>
      </c>
    </row>
    <row r="6626" spans="1:6" x14ac:dyDescent="0.25">
      <c r="A6626" s="24">
        <v>32</v>
      </c>
      <c r="B6626" s="25">
        <v>44501</v>
      </c>
      <c r="C6626" s="24" t="s">
        <v>141</v>
      </c>
      <c r="D6626" s="24" t="s">
        <v>170</v>
      </c>
      <c r="E6626" s="24" t="s">
        <v>1489</v>
      </c>
      <c r="F6626" t="str" cm="1">
        <f t="array" ref="F6626">_xlfn.SWITCH($E6626,"Forecast",IFERROR(SUMIFS(INDEX('Forecast Input'!$A:$BO,,MATCH(TEXT($A6626,"0"),'Forecast Input'!$1:$1,0)),'Forecast Input'!$A:$A,Master!C6626,'Forecast Input'!$D:$D,Master!D6626),0),"Actual",SUMIFS('CMO Input'!$Q:$Q,'CMO Input'!$E:$E,Master!$A6626,'CMO Input'!$C:$C,Master!$C6626,'CMO Input'!$AJ:$AJ,Master!$D6626,'CMO Input'!$AU:$AU,Master!$F6622),"")</f>
        <v/>
      </c>
    </row>
    <row r="6627" spans="1:6" x14ac:dyDescent="0.25">
      <c r="A6627" s="24">
        <v>32</v>
      </c>
      <c r="B6627" s="25">
        <v>44501</v>
      </c>
      <c r="C6627" s="24" t="s">
        <v>141</v>
      </c>
      <c r="D6627" s="24" t="s">
        <v>170</v>
      </c>
      <c r="E6627" s="24" t="s">
        <v>1488</v>
      </c>
      <c r="F6627" cm="1">
        <f t="array" ref="F6627">_xlfn.SWITCH($E6627,"Forecast",IFERROR(SUMIFS(INDEX('Forecast Input'!$A:$BO,,MATCH(TEXT($A6627,"0"),'Forecast Input'!$1:$1,0)),'Forecast Input'!$A:$A,Master!C6627,'Forecast Input'!$D:$D,Master!D6627),0),"Actual",SUMIFS('CMO Input'!$Q:$Q,'CMO Input'!$E:$E,Master!$A6627,'CMO Input'!$C:$C,Master!$C6627,'CMO Input'!$AJ:$AJ,Master!$D6627,'CMO Input'!$AU:$AU,Master!$F6623),"")</f>
        <v>0</v>
      </c>
    </row>
    <row r="6628" spans="1:6" x14ac:dyDescent="0.25">
      <c r="A6628" s="24">
        <v>32</v>
      </c>
      <c r="B6628" s="25">
        <v>44501</v>
      </c>
      <c r="C6628" s="24" t="s">
        <v>141</v>
      </c>
      <c r="D6628" s="24" t="s">
        <v>170</v>
      </c>
      <c r="E6628" s="24" t="s">
        <v>1487</v>
      </c>
      <c r="F6628" cm="1">
        <f t="array" ref="F6628">_xlfn.SWITCH($E6628,"Forecast",IFERROR(SUMIFS(INDEX('Forecast Input'!$A:$BO,,MATCH(TEXT($A6628,"0"),'Forecast Input'!$1:$1,0)),'Forecast Input'!$A:$A,Master!C6628,'Forecast Input'!$D:$D,Master!D6628),0),"Actual",SUMIFS('CMO Input'!$Q:$Q,'CMO Input'!$E:$E,Master!$A6628,'CMO Input'!$C:$C,Master!$C6628,'CMO Input'!$AJ:$AJ,Master!$D6628,'CMO Input'!$AU:$AU,Master!$F6624),"")</f>
        <v>0</v>
      </c>
    </row>
    <row r="6629" spans="1:6" x14ac:dyDescent="0.25">
      <c r="A6629" s="24">
        <v>32</v>
      </c>
      <c r="B6629" s="25">
        <v>44501</v>
      </c>
      <c r="C6629" s="24" t="s">
        <v>141</v>
      </c>
      <c r="D6629" s="24" t="s">
        <v>436</v>
      </c>
      <c r="E6629" s="24" t="s">
        <v>1489</v>
      </c>
      <c r="F6629" t="str" cm="1">
        <f t="array" ref="F6629">_xlfn.SWITCH($E6629,"Forecast",IFERROR(SUMIFS(INDEX('Forecast Input'!$A:$BO,,MATCH(TEXT($A6629,"0"),'Forecast Input'!$1:$1,0)),'Forecast Input'!$A:$A,Master!C6629,'Forecast Input'!$D:$D,Master!D6629),0),"Actual",SUMIFS('CMO Input'!$Q:$Q,'CMO Input'!$E:$E,Master!$A6629,'CMO Input'!$C:$C,Master!$C6629,'CMO Input'!$AJ:$AJ,Master!$D6629,'CMO Input'!$AU:$AU,Master!$F6625),"")</f>
        <v/>
      </c>
    </row>
    <row r="6630" spans="1:6" x14ac:dyDescent="0.25">
      <c r="A6630" s="24">
        <v>32</v>
      </c>
      <c r="B6630" s="25">
        <v>44501</v>
      </c>
      <c r="C6630" s="24" t="s">
        <v>141</v>
      </c>
      <c r="D6630" s="24" t="s">
        <v>436</v>
      </c>
      <c r="E6630" s="24" t="s">
        <v>1488</v>
      </c>
      <c r="F6630" cm="1">
        <f t="array" ref="F6630">_xlfn.SWITCH($E6630,"Forecast",IFERROR(SUMIFS(INDEX('Forecast Input'!$A:$BO,,MATCH(TEXT($A6630,"0"),'Forecast Input'!$1:$1,0)),'Forecast Input'!$A:$A,Master!C6630,'Forecast Input'!$D:$D,Master!D6630),0),"Actual",SUMIFS('CMO Input'!$Q:$Q,'CMO Input'!$E:$E,Master!$A6630,'CMO Input'!$C:$C,Master!$C6630,'CMO Input'!$AJ:$AJ,Master!$D6630,'CMO Input'!$AU:$AU,Master!$F6626),"")</f>
        <v>0</v>
      </c>
    </row>
    <row r="6631" spans="1:6" x14ac:dyDescent="0.25">
      <c r="A6631" s="24">
        <v>32</v>
      </c>
      <c r="B6631" s="25">
        <v>44501</v>
      </c>
      <c r="C6631" s="24" t="s">
        <v>141</v>
      </c>
      <c r="D6631" s="24" t="s">
        <v>436</v>
      </c>
      <c r="E6631" s="24" t="s">
        <v>1487</v>
      </c>
      <c r="F6631" cm="1">
        <f t="array" ref="F6631">_xlfn.SWITCH($E6631,"Forecast",IFERROR(SUMIFS(INDEX('Forecast Input'!$A:$BO,,MATCH(TEXT($A6631,"0"),'Forecast Input'!$1:$1,0)),'Forecast Input'!$A:$A,Master!C6631,'Forecast Input'!$D:$D,Master!D6631),0),"Actual",SUMIFS('CMO Input'!$Q:$Q,'CMO Input'!$E:$E,Master!$A6631,'CMO Input'!$C:$C,Master!$C6631,'CMO Input'!$AJ:$AJ,Master!$D6631,'CMO Input'!$AU:$AU,Master!$F6627),"")</f>
        <v>0</v>
      </c>
    </row>
    <row r="6632" spans="1:6" x14ac:dyDescent="0.25">
      <c r="A6632" s="24">
        <v>32</v>
      </c>
      <c r="B6632" s="25">
        <v>44501</v>
      </c>
      <c r="C6632" s="24" t="s">
        <v>141</v>
      </c>
      <c r="D6632" s="24" t="s">
        <v>1469</v>
      </c>
      <c r="E6632" s="24" t="s">
        <v>1489</v>
      </c>
      <c r="F6632" t="str" cm="1">
        <f t="array" ref="F6632">_xlfn.SWITCH($E6632,"Forecast",IFERROR(SUMIFS(INDEX('Forecast Input'!$A:$BO,,MATCH(TEXT($A6632,"0"),'Forecast Input'!$1:$1,0)),'Forecast Input'!$A:$A,Master!C6632,'Forecast Input'!$D:$D,Master!D6632),0),"Actual",SUMIFS('CMO Input'!$Q:$Q,'CMO Input'!$E:$E,Master!$A6632,'CMO Input'!$C:$C,Master!$C6632,'CMO Input'!$AJ:$AJ,Master!$D6632,'CMO Input'!$AU:$AU,Master!$F6628),"")</f>
        <v/>
      </c>
    </row>
    <row r="6633" spans="1:6" x14ac:dyDescent="0.25">
      <c r="A6633" s="24">
        <v>32</v>
      </c>
      <c r="B6633" s="25">
        <v>44501</v>
      </c>
      <c r="C6633" s="24" t="s">
        <v>141</v>
      </c>
      <c r="D6633" s="24" t="s">
        <v>1469</v>
      </c>
      <c r="E6633" s="24" t="s">
        <v>1488</v>
      </c>
      <c r="F6633" cm="1">
        <f t="array" ref="F6633">_xlfn.SWITCH($E6633,"Forecast",IFERROR(SUMIFS(INDEX('Forecast Input'!$A:$BO,,MATCH(TEXT($A6633,"0"),'Forecast Input'!$1:$1,0)),'Forecast Input'!$A:$A,Master!C6633,'Forecast Input'!$D:$D,Master!D6633),0),"Actual",SUMIFS('CMO Input'!$Q:$Q,'CMO Input'!$E:$E,Master!$A6633,'CMO Input'!$C:$C,Master!$C6633,'CMO Input'!$AJ:$AJ,Master!$D6633,'CMO Input'!$AU:$AU,Master!$F6629),"")</f>
        <v>0</v>
      </c>
    </row>
    <row r="6634" spans="1:6" x14ac:dyDescent="0.25">
      <c r="A6634" s="24">
        <v>32</v>
      </c>
      <c r="B6634" s="25">
        <v>44501</v>
      </c>
      <c r="C6634" s="24" t="s">
        <v>141</v>
      </c>
      <c r="D6634" s="24" t="s">
        <v>1469</v>
      </c>
      <c r="E6634" s="24" t="s">
        <v>1487</v>
      </c>
      <c r="F6634" cm="1">
        <f t="array" ref="F6634">_xlfn.SWITCH($E6634,"Forecast",IFERROR(SUMIFS(INDEX('Forecast Input'!$A:$BO,,MATCH(TEXT($A6634,"0"),'Forecast Input'!$1:$1,0)),'Forecast Input'!$A:$A,Master!C6634,'Forecast Input'!$D:$D,Master!D6634),0),"Actual",SUMIFS('CMO Input'!$Q:$Q,'CMO Input'!$E:$E,Master!$A6634,'CMO Input'!$C:$C,Master!$C6634,'CMO Input'!$AJ:$AJ,Master!$D6634,'CMO Input'!$AU:$AU,Master!$F6630),"")</f>
        <v>0</v>
      </c>
    </row>
    <row r="6635" spans="1:6" x14ac:dyDescent="0.25">
      <c r="A6635" s="24">
        <v>32</v>
      </c>
      <c r="B6635" s="25">
        <v>44501</v>
      </c>
      <c r="C6635" s="24" t="s">
        <v>127</v>
      </c>
      <c r="D6635" s="24" t="s">
        <v>10</v>
      </c>
      <c r="E6635" s="24" t="s">
        <v>1489</v>
      </c>
      <c r="F6635" t="str" cm="1">
        <f t="array" ref="F6635">_xlfn.SWITCH($E6635,"Forecast",IFERROR(SUMIFS(INDEX('Forecast Input'!$A:$BO,,MATCH(TEXT($A6635,"0"),'Forecast Input'!$1:$1,0)),'Forecast Input'!$A:$A,Master!C6635,'Forecast Input'!$D:$D,Master!D6635),0),"Actual",SUMIFS('CMO Input'!$Q:$Q,'CMO Input'!$E:$E,Master!$A6635,'CMO Input'!$C:$C,Master!$C6635,'CMO Input'!$AJ:$AJ,Master!$D6635,'CMO Input'!$AU:$AU,Master!$F6631),"")</f>
        <v/>
      </c>
    </row>
    <row r="6636" spans="1:6" x14ac:dyDescent="0.25">
      <c r="A6636" s="24">
        <v>32</v>
      </c>
      <c r="B6636" s="25">
        <v>44501</v>
      </c>
      <c r="C6636" s="24" t="s">
        <v>127</v>
      </c>
      <c r="D6636" s="24" t="s">
        <v>10</v>
      </c>
      <c r="E6636" s="24" t="s">
        <v>1488</v>
      </c>
      <c r="F6636" cm="1">
        <f t="array" ref="F6636">_xlfn.SWITCH($E6636,"Forecast",IFERROR(SUMIFS(INDEX('Forecast Input'!$A:$BO,,MATCH(TEXT($A6636,"0"),'Forecast Input'!$1:$1,0)),'Forecast Input'!$A:$A,Master!C6636,'Forecast Input'!$D:$D,Master!D6636),0),"Actual",SUMIFS('CMO Input'!$Q:$Q,'CMO Input'!$E:$E,Master!$A6636,'CMO Input'!$C:$C,Master!$C6636,'CMO Input'!$AJ:$AJ,Master!$D6636,'CMO Input'!$AU:$AU,Master!$F6632),"")</f>
        <v>0</v>
      </c>
    </row>
    <row r="6637" spans="1:6" x14ac:dyDescent="0.25">
      <c r="A6637" s="24">
        <v>32</v>
      </c>
      <c r="B6637" s="25">
        <v>44501</v>
      </c>
      <c r="C6637" s="24" t="s">
        <v>127</v>
      </c>
      <c r="D6637" s="24" t="s">
        <v>10</v>
      </c>
      <c r="E6637" s="24" t="s">
        <v>1487</v>
      </c>
      <c r="F6637" cm="1">
        <f t="array" ref="F6637">_xlfn.SWITCH($E6637,"Forecast",IFERROR(SUMIFS(INDEX('Forecast Input'!$A:$BO,,MATCH(TEXT($A6637,"0"),'Forecast Input'!$1:$1,0)),'Forecast Input'!$A:$A,Master!C6637,'Forecast Input'!$D:$D,Master!D6637),0),"Actual",SUMIFS('CMO Input'!$Q:$Q,'CMO Input'!$E:$E,Master!$A6637,'CMO Input'!$C:$C,Master!$C6637,'CMO Input'!$AJ:$AJ,Master!$D6637,'CMO Input'!$AU:$AU,Master!$F6633),"")</f>
        <v>0</v>
      </c>
    </row>
    <row r="6638" spans="1:6" x14ac:dyDescent="0.25">
      <c r="A6638" s="24">
        <v>32</v>
      </c>
      <c r="B6638" s="25">
        <v>44501</v>
      </c>
      <c r="C6638" s="24" t="s">
        <v>127</v>
      </c>
      <c r="D6638" s="24" t="s">
        <v>61</v>
      </c>
      <c r="E6638" s="24" t="s">
        <v>1489</v>
      </c>
      <c r="F6638" t="str" cm="1">
        <f t="array" ref="F6638">_xlfn.SWITCH($E6638,"Forecast",IFERROR(SUMIFS(INDEX('Forecast Input'!$A:$BO,,MATCH(TEXT($A6638,"0"),'Forecast Input'!$1:$1,0)),'Forecast Input'!$A:$A,Master!C6638,'Forecast Input'!$D:$D,Master!D6638),0),"Actual",SUMIFS('CMO Input'!$Q:$Q,'CMO Input'!$E:$E,Master!$A6638,'CMO Input'!$C:$C,Master!$C6638,'CMO Input'!$AJ:$AJ,Master!$D6638,'CMO Input'!$AU:$AU,Master!$F6634),"")</f>
        <v/>
      </c>
    </row>
    <row r="6639" spans="1:6" x14ac:dyDescent="0.25">
      <c r="A6639" s="24">
        <v>32</v>
      </c>
      <c r="B6639" s="25">
        <v>44501</v>
      </c>
      <c r="C6639" s="24" t="s">
        <v>127</v>
      </c>
      <c r="D6639" s="24" t="s">
        <v>61</v>
      </c>
      <c r="E6639" s="24" t="s">
        <v>1488</v>
      </c>
      <c r="F6639" cm="1">
        <f t="array" ref="F6639">_xlfn.SWITCH($E6639,"Forecast",IFERROR(SUMIFS(INDEX('Forecast Input'!$A:$BO,,MATCH(TEXT($A6639,"0"),'Forecast Input'!$1:$1,0)),'Forecast Input'!$A:$A,Master!C6639,'Forecast Input'!$D:$D,Master!D6639),0),"Actual",SUMIFS('CMO Input'!$Q:$Q,'CMO Input'!$E:$E,Master!$A6639,'CMO Input'!$C:$C,Master!$C6639,'CMO Input'!$AJ:$AJ,Master!$D6639,'CMO Input'!$AU:$AU,Master!$F6635),"")</f>
        <v>0</v>
      </c>
    </row>
    <row r="6640" spans="1:6" x14ac:dyDescent="0.25">
      <c r="A6640" s="24">
        <v>32</v>
      </c>
      <c r="B6640" s="25">
        <v>44501</v>
      </c>
      <c r="C6640" s="24" t="s">
        <v>127</v>
      </c>
      <c r="D6640" s="24" t="s">
        <v>61</v>
      </c>
      <c r="E6640" s="24" t="s">
        <v>1487</v>
      </c>
      <c r="F6640" cm="1">
        <f t="array" ref="F6640">_xlfn.SWITCH($E6640,"Forecast",IFERROR(SUMIFS(INDEX('Forecast Input'!$A:$BO,,MATCH(TEXT($A6640,"0"),'Forecast Input'!$1:$1,0)),'Forecast Input'!$A:$A,Master!C6640,'Forecast Input'!$D:$D,Master!D6640),0),"Actual",SUMIFS('CMO Input'!$Q:$Q,'CMO Input'!$E:$E,Master!$A6640,'CMO Input'!$C:$C,Master!$C6640,'CMO Input'!$AJ:$AJ,Master!$D6640,'CMO Input'!$AU:$AU,Master!$F6636),"")</f>
        <v>0</v>
      </c>
    </row>
    <row r="6641" spans="1:6" x14ac:dyDescent="0.25">
      <c r="A6641" s="24">
        <v>32</v>
      </c>
      <c r="B6641" s="25">
        <v>44501</v>
      </c>
      <c r="C6641" s="24" t="s">
        <v>127</v>
      </c>
      <c r="D6641" s="24" t="s">
        <v>103</v>
      </c>
      <c r="E6641" s="24" t="s">
        <v>1489</v>
      </c>
      <c r="F6641" t="str" cm="1">
        <f t="array" ref="F6641">_xlfn.SWITCH($E6641,"Forecast",IFERROR(SUMIFS(INDEX('Forecast Input'!$A:$BO,,MATCH(TEXT($A6641,"0"),'Forecast Input'!$1:$1,0)),'Forecast Input'!$A:$A,Master!C6641,'Forecast Input'!$D:$D,Master!D6641),0),"Actual",SUMIFS('CMO Input'!$Q:$Q,'CMO Input'!$E:$E,Master!$A6641,'CMO Input'!$C:$C,Master!$C6641,'CMO Input'!$AJ:$AJ,Master!$D6641,'CMO Input'!$AU:$AU,Master!$F6637),"")</f>
        <v/>
      </c>
    </row>
    <row r="6642" spans="1:6" x14ac:dyDescent="0.25">
      <c r="A6642" s="24">
        <v>32</v>
      </c>
      <c r="B6642" s="25">
        <v>44501</v>
      </c>
      <c r="C6642" s="24" t="s">
        <v>127</v>
      </c>
      <c r="D6642" s="24" t="s">
        <v>103</v>
      </c>
      <c r="E6642" s="24" t="s">
        <v>1488</v>
      </c>
      <c r="F6642" cm="1">
        <f t="array" ref="F6642">_xlfn.SWITCH($E6642,"Forecast",IFERROR(SUMIFS(INDEX('Forecast Input'!$A:$BO,,MATCH(TEXT($A6642,"0"),'Forecast Input'!$1:$1,0)),'Forecast Input'!$A:$A,Master!C6642,'Forecast Input'!$D:$D,Master!D6642),0),"Actual",SUMIFS('CMO Input'!$Q:$Q,'CMO Input'!$E:$E,Master!$A6642,'CMO Input'!$C:$C,Master!$C6642,'CMO Input'!$AJ:$AJ,Master!$D6642,'CMO Input'!$AU:$AU,Master!$F6638),"")</f>
        <v>0</v>
      </c>
    </row>
    <row r="6643" spans="1:6" x14ac:dyDescent="0.25">
      <c r="A6643" s="24">
        <v>32</v>
      </c>
      <c r="B6643" s="25">
        <v>44501</v>
      </c>
      <c r="C6643" s="24" t="s">
        <v>127</v>
      </c>
      <c r="D6643" s="24" t="s">
        <v>103</v>
      </c>
      <c r="E6643" s="24" t="s">
        <v>1487</v>
      </c>
      <c r="F6643" cm="1">
        <f t="array" ref="F6643">_xlfn.SWITCH($E6643,"Forecast",IFERROR(SUMIFS(INDEX('Forecast Input'!$A:$BO,,MATCH(TEXT($A6643,"0"),'Forecast Input'!$1:$1,0)),'Forecast Input'!$A:$A,Master!C6643,'Forecast Input'!$D:$D,Master!D6643),0),"Actual",SUMIFS('CMO Input'!$Q:$Q,'CMO Input'!$E:$E,Master!$A6643,'CMO Input'!$C:$C,Master!$C6643,'CMO Input'!$AJ:$AJ,Master!$D6643,'CMO Input'!$AU:$AU,Master!$F6639),"")</f>
        <v>0</v>
      </c>
    </row>
    <row r="6644" spans="1:6" x14ac:dyDescent="0.25">
      <c r="A6644" s="24">
        <v>32</v>
      </c>
      <c r="B6644" s="25">
        <v>44501</v>
      </c>
      <c r="C6644" s="24" t="s">
        <v>127</v>
      </c>
      <c r="D6644" s="24" t="s">
        <v>146</v>
      </c>
      <c r="E6644" s="24" t="s">
        <v>1489</v>
      </c>
      <c r="F6644" t="str" cm="1">
        <f t="array" ref="F6644">_xlfn.SWITCH($E6644,"Forecast",IFERROR(SUMIFS(INDEX('Forecast Input'!$A:$BO,,MATCH(TEXT($A6644,"0"),'Forecast Input'!$1:$1,0)),'Forecast Input'!$A:$A,Master!C6644,'Forecast Input'!$D:$D,Master!D6644),0),"Actual",SUMIFS('CMO Input'!$Q:$Q,'CMO Input'!$E:$E,Master!$A6644,'CMO Input'!$C:$C,Master!$C6644,'CMO Input'!$AJ:$AJ,Master!$D6644,'CMO Input'!$AU:$AU,Master!$F6640),"")</f>
        <v/>
      </c>
    </row>
    <row r="6645" spans="1:6" x14ac:dyDescent="0.25">
      <c r="A6645" s="24">
        <v>32</v>
      </c>
      <c r="B6645" s="25">
        <v>44501</v>
      </c>
      <c r="C6645" s="24" t="s">
        <v>127</v>
      </c>
      <c r="D6645" s="24" t="s">
        <v>146</v>
      </c>
      <c r="E6645" s="24" t="s">
        <v>1488</v>
      </c>
      <c r="F6645" cm="1">
        <f t="array" ref="F6645">_xlfn.SWITCH($E6645,"Forecast",IFERROR(SUMIFS(INDEX('Forecast Input'!$A:$BO,,MATCH(TEXT($A6645,"0"),'Forecast Input'!$1:$1,0)),'Forecast Input'!$A:$A,Master!C6645,'Forecast Input'!$D:$D,Master!D6645),0),"Actual",SUMIFS('CMO Input'!$Q:$Q,'CMO Input'!$E:$E,Master!$A6645,'CMO Input'!$C:$C,Master!$C6645,'CMO Input'!$AJ:$AJ,Master!$D6645,'CMO Input'!$AU:$AU,Master!$F6641),"")</f>
        <v>0</v>
      </c>
    </row>
    <row r="6646" spans="1:6" x14ac:dyDescent="0.25">
      <c r="A6646" s="24">
        <v>32</v>
      </c>
      <c r="B6646" s="25">
        <v>44501</v>
      </c>
      <c r="C6646" s="24" t="s">
        <v>127</v>
      </c>
      <c r="D6646" s="24" t="s">
        <v>146</v>
      </c>
      <c r="E6646" s="24" t="s">
        <v>1487</v>
      </c>
      <c r="F6646" cm="1">
        <f t="array" ref="F6646">_xlfn.SWITCH($E6646,"Forecast",IFERROR(SUMIFS(INDEX('Forecast Input'!$A:$BO,,MATCH(TEXT($A6646,"0"),'Forecast Input'!$1:$1,0)),'Forecast Input'!$A:$A,Master!C6646,'Forecast Input'!$D:$D,Master!D6646),0),"Actual",SUMIFS('CMO Input'!$Q:$Q,'CMO Input'!$E:$E,Master!$A6646,'CMO Input'!$C:$C,Master!$C6646,'CMO Input'!$AJ:$AJ,Master!$D6646,'CMO Input'!$AU:$AU,Master!$F6642),"")</f>
        <v>0</v>
      </c>
    </row>
    <row r="6647" spans="1:6" x14ac:dyDescent="0.25">
      <c r="A6647" s="24">
        <v>32</v>
      </c>
      <c r="B6647" s="25">
        <v>44501</v>
      </c>
      <c r="C6647" s="24" t="s">
        <v>127</v>
      </c>
      <c r="D6647" s="24" t="s">
        <v>166</v>
      </c>
      <c r="E6647" s="24" t="s">
        <v>1489</v>
      </c>
      <c r="F6647" t="str" cm="1">
        <f t="array" ref="F6647">_xlfn.SWITCH($E6647,"Forecast",IFERROR(SUMIFS(INDEX('Forecast Input'!$A:$BO,,MATCH(TEXT($A6647,"0"),'Forecast Input'!$1:$1,0)),'Forecast Input'!$A:$A,Master!C6647,'Forecast Input'!$D:$D,Master!D6647),0),"Actual",SUMIFS('CMO Input'!$Q:$Q,'CMO Input'!$E:$E,Master!$A6647,'CMO Input'!$C:$C,Master!$C6647,'CMO Input'!$AJ:$AJ,Master!$D6647,'CMO Input'!$AU:$AU,Master!$F6643),"")</f>
        <v/>
      </c>
    </row>
    <row r="6648" spans="1:6" x14ac:dyDescent="0.25">
      <c r="A6648" s="24">
        <v>32</v>
      </c>
      <c r="B6648" s="25">
        <v>44501</v>
      </c>
      <c r="C6648" s="24" t="s">
        <v>127</v>
      </c>
      <c r="D6648" s="24" t="s">
        <v>166</v>
      </c>
      <c r="E6648" s="24" t="s">
        <v>1488</v>
      </c>
      <c r="F6648" cm="1">
        <f t="array" ref="F6648">_xlfn.SWITCH($E6648,"Forecast",IFERROR(SUMIFS(INDEX('Forecast Input'!$A:$BO,,MATCH(TEXT($A6648,"0"),'Forecast Input'!$1:$1,0)),'Forecast Input'!$A:$A,Master!C6648,'Forecast Input'!$D:$D,Master!D6648),0),"Actual",SUMIFS('CMO Input'!$Q:$Q,'CMO Input'!$E:$E,Master!$A6648,'CMO Input'!$C:$C,Master!$C6648,'CMO Input'!$AJ:$AJ,Master!$D6648,'CMO Input'!$AU:$AU,Master!$F6644),"")</f>
        <v>0</v>
      </c>
    </row>
    <row r="6649" spans="1:6" x14ac:dyDescent="0.25">
      <c r="A6649" s="24">
        <v>32</v>
      </c>
      <c r="B6649" s="25">
        <v>44501</v>
      </c>
      <c r="C6649" s="24" t="s">
        <v>127</v>
      </c>
      <c r="D6649" s="24" t="s">
        <v>166</v>
      </c>
      <c r="E6649" s="24" t="s">
        <v>1487</v>
      </c>
      <c r="F6649" cm="1">
        <f t="array" ref="F6649">_xlfn.SWITCH($E6649,"Forecast",IFERROR(SUMIFS(INDEX('Forecast Input'!$A:$BO,,MATCH(TEXT($A6649,"0"),'Forecast Input'!$1:$1,0)),'Forecast Input'!$A:$A,Master!C6649,'Forecast Input'!$D:$D,Master!D6649),0),"Actual",SUMIFS('CMO Input'!$Q:$Q,'CMO Input'!$E:$E,Master!$A6649,'CMO Input'!$C:$C,Master!$C6649,'CMO Input'!$AJ:$AJ,Master!$D6649,'CMO Input'!$AU:$AU,Master!$F6645),"")</f>
        <v>0</v>
      </c>
    </row>
    <row r="6650" spans="1:6" x14ac:dyDescent="0.25">
      <c r="A6650" s="24">
        <v>32</v>
      </c>
      <c r="B6650" s="25">
        <v>44501</v>
      </c>
      <c r="C6650" s="24" t="s">
        <v>127</v>
      </c>
      <c r="D6650" s="24" t="s">
        <v>170</v>
      </c>
      <c r="E6650" s="24" t="s">
        <v>1489</v>
      </c>
      <c r="F6650" t="str" cm="1">
        <f t="array" ref="F6650">_xlfn.SWITCH($E6650,"Forecast",IFERROR(SUMIFS(INDEX('Forecast Input'!$A:$BO,,MATCH(TEXT($A6650,"0"),'Forecast Input'!$1:$1,0)),'Forecast Input'!$A:$A,Master!C6650,'Forecast Input'!$D:$D,Master!D6650),0),"Actual",SUMIFS('CMO Input'!$Q:$Q,'CMO Input'!$E:$E,Master!$A6650,'CMO Input'!$C:$C,Master!$C6650,'CMO Input'!$AJ:$AJ,Master!$D6650,'CMO Input'!$AU:$AU,Master!$F6646),"")</f>
        <v/>
      </c>
    </row>
    <row r="6651" spans="1:6" x14ac:dyDescent="0.25">
      <c r="A6651" s="24">
        <v>32</v>
      </c>
      <c r="B6651" s="25">
        <v>44501</v>
      </c>
      <c r="C6651" s="24" t="s">
        <v>127</v>
      </c>
      <c r="D6651" s="24" t="s">
        <v>170</v>
      </c>
      <c r="E6651" s="24" t="s">
        <v>1488</v>
      </c>
      <c r="F6651" cm="1">
        <f t="array" ref="F6651">_xlfn.SWITCH($E6651,"Forecast",IFERROR(SUMIFS(INDEX('Forecast Input'!$A:$BO,,MATCH(TEXT($A6651,"0"),'Forecast Input'!$1:$1,0)),'Forecast Input'!$A:$A,Master!C6651,'Forecast Input'!$D:$D,Master!D6651),0),"Actual",SUMIFS('CMO Input'!$Q:$Q,'CMO Input'!$E:$E,Master!$A6651,'CMO Input'!$C:$C,Master!$C6651,'CMO Input'!$AJ:$AJ,Master!$D6651,'CMO Input'!$AU:$AU,Master!$F6647),"")</f>
        <v>0</v>
      </c>
    </row>
    <row r="6652" spans="1:6" x14ac:dyDescent="0.25">
      <c r="A6652" s="24">
        <v>32</v>
      </c>
      <c r="B6652" s="25">
        <v>44501</v>
      </c>
      <c r="C6652" s="24" t="s">
        <v>127</v>
      </c>
      <c r="D6652" s="24" t="s">
        <v>170</v>
      </c>
      <c r="E6652" s="24" t="s">
        <v>1487</v>
      </c>
      <c r="F6652" cm="1">
        <f t="array" ref="F6652">_xlfn.SWITCH($E6652,"Forecast",IFERROR(SUMIFS(INDEX('Forecast Input'!$A:$BO,,MATCH(TEXT($A6652,"0"),'Forecast Input'!$1:$1,0)),'Forecast Input'!$A:$A,Master!C6652,'Forecast Input'!$D:$D,Master!D6652),0),"Actual",SUMIFS('CMO Input'!$Q:$Q,'CMO Input'!$E:$E,Master!$A6652,'CMO Input'!$C:$C,Master!$C6652,'CMO Input'!$AJ:$AJ,Master!$D6652,'CMO Input'!$AU:$AU,Master!$F6648),"")</f>
        <v>0</v>
      </c>
    </row>
    <row r="6653" spans="1:6" x14ac:dyDescent="0.25">
      <c r="A6653" s="24">
        <v>32</v>
      </c>
      <c r="B6653" s="25">
        <v>44501</v>
      </c>
      <c r="C6653" s="24" t="s">
        <v>127</v>
      </c>
      <c r="D6653" s="24" t="s">
        <v>436</v>
      </c>
      <c r="E6653" s="24" t="s">
        <v>1489</v>
      </c>
      <c r="F6653" t="str" cm="1">
        <f t="array" ref="F6653">_xlfn.SWITCH($E6653,"Forecast",IFERROR(SUMIFS(INDEX('Forecast Input'!$A:$BO,,MATCH(TEXT($A6653,"0"),'Forecast Input'!$1:$1,0)),'Forecast Input'!$A:$A,Master!C6653,'Forecast Input'!$D:$D,Master!D6653),0),"Actual",SUMIFS('CMO Input'!$Q:$Q,'CMO Input'!$E:$E,Master!$A6653,'CMO Input'!$C:$C,Master!$C6653,'CMO Input'!$AJ:$AJ,Master!$D6653,'CMO Input'!$AU:$AU,Master!$F6649),"")</f>
        <v/>
      </c>
    </row>
    <row r="6654" spans="1:6" x14ac:dyDescent="0.25">
      <c r="A6654" s="24">
        <v>32</v>
      </c>
      <c r="B6654" s="25">
        <v>44501</v>
      </c>
      <c r="C6654" s="24" t="s">
        <v>127</v>
      </c>
      <c r="D6654" s="24" t="s">
        <v>436</v>
      </c>
      <c r="E6654" s="24" t="s">
        <v>1488</v>
      </c>
      <c r="F6654" cm="1">
        <f t="array" ref="F6654">_xlfn.SWITCH($E6654,"Forecast",IFERROR(SUMIFS(INDEX('Forecast Input'!$A:$BO,,MATCH(TEXT($A6654,"0"),'Forecast Input'!$1:$1,0)),'Forecast Input'!$A:$A,Master!C6654,'Forecast Input'!$D:$D,Master!D6654),0),"Actual",SUMIFS('CMO Input'!$Q:$Q,'CMO Input'!$E:$E,Master!$A6654,'CMO Input'!$C:$C,Master!$C6654,'CMO Input'!$AJ:$AJ,Master!$D6654,'CMO Input'!$AU:$AU,Master!$F6650),"")</f>
        <v>0</v>
      </c>
    </row>
    <row r="6655" spans="1:6" x14ac:dyDescent="0.25">
      <c r="A6655" s="24">
        <v>32</v>
      </c>
      <c r="B6655" s="25">
        <v>44501</v>
      </c>
      <c r="C6655" s="24" t="s">
        <v>127</v>
      </c>
      <c r="D6655" s="24" t="s">
        <v>436</v>
      </c>
      <c r="E6655" s="24" t="s">
        <v>1487</v>
      </c>
      <c r="F6655" cm="1">
        <f t="array" ref="F6655">_xlfn.SWITCH($E6655,"Forecast",IFERROR(SUMIFS(INDEX('Forecast Input'!$A:$BO,,MATCH(TEXT($A6655,"0"),'Forecast Input'!$1:$1,0)),'Forecast Input'!$A:$A,Master!C6655,'Forecast Input'!$D:$D,Master!D6655),0),"Actual",SUMIFS('CMO Input'!$Q:$Q,'CMO Input'!$E:$E,Master!$A6655,'CMO Input'!$C:$C,Master!$C6655,'CMO Input'!$AJ:$AJ,Master!$D6655,'CMO Input'!$AU:$AU,Master!$F6651),"")</f>
        <v>0</v>
      </c>
    </row>
    <row r="6656" spans="1:6" x14ac:dyDescent="0.25">
      <c r="A6656" s="24">
        <v>32</v>
      </c>
      <c r="B6656" s="25">
        <v>44501</v>
      </c>
      <c r="C6656" s="24" t="s">
        <v>127</v>
      </c>
      <c r="D6656" s="24" t="s">
        <v>1469</v>
      </c>
      <c r="E6656" s="24" t="s">
        <v>1489</v>
      </c>
      <c r="F6656" t="str" cm="1">
        <f t="array" ref="F6656">_xlfn.SWITCH($E6656,"Forecast",IFERROR(SUMIFS(INDEX('Forecast Input'!$A:$BO,,MATCH(TEXT($A6656,"0"),'Forecast Input'!$1:$1,0)),'Forecast Input'!$A:$A,Master!C6656,'Forecast Input'!$D:$D,Master!D6656),0),"Actual",SUMIFS('CMO Input'!$Q:$Q,'CMO Input'!$E:$E,Master!$A6656,'CMO Input'!$C:$C,Master!$C6656,'CMO Input'!$AJ:$AJ,Master!$D6656,'CMO Input'!$AU:$AU,Master!$F6652),"")</f>
        <v/>
      </c>
    </row>
    <row r="6657" spans="1:6" x14ac:dyDescent="0.25">
      <c r="A6657" s="24">
        <v>32</v>
      </c>
      <c r="B6657" s="25">
        <v>44501</v>
      </c>
      <c r="C6657" s="24" t="s">
        <v>127</v>
      </c>
      <c r="D6657" s="24" t="s">
        <v>1469</v>
      </c>
      <c r="E6657" s="24" t="s">
        <v>1488</v>
      </c>
      <c r="F6657" cm="1">
        <f t="array" ref="F6657">_xlfn.SWITCH($E6657,"Forecast",IFERROR(SUMIFS(INDEX('Forecast Input'!$A:$BO,,MATCH(TEXT($A6657,"0"),'Forecast Input'!$1:$1,0)),'Forecast Input'!$A:$A,Master!C6657,'Forecast Input'!$D:$D,Master!D6657),0),"Actual",SUMIFS('CMO Input'!$Q:$Q,'CMO Input'!$E:$E,Master!$A6657,'CMO Input'!$C:$C,Master!$C6657,'CMO Input'!$AJ:$AJ,Master!$D6657,'CMO Input'!$AU:$AU,Master!$F6653),"")</f>
        <v>0</v>
      </c>
    </row>
    <row r="6658" spans="1:6" x14ac:dyDescent="0.25">
      <c r="A6658" s="24">
        <v>32</v>
      </c>
      <c r="B6658" s="25">
        <v>44501</v>
      </c>
      <c r="C6658" s="24" t="s">
        <v>127</v>
      </c>
      <c r="D6658" s="24" t="s">
        <v>1469</v>
      </c>
      <c r="E6658" s="24" t="s">
        <v>1487</v>
      </c>
      <c r="F6658" cm="1">
        <f t="array" ref="F6658">_xlfn.SWITCH($E6658,"Forecast",IFERROR(SUMIFS(INDEX('Forecast Input'!$A:$BO,,MATCH(TEXT($A6658,"0"),'Forecast Input'!$1:$1,0)),'Forecast Input'!$A:$A,Master!C6658,'Forecast Input'!$D:$D,Master!D6658),0),"Actual",SUMIFS('CMO Input'!$Q:$Q,'CMO Input'!$E:$E,Master!$A6658,'CMO Input'!$C:$C,Master!$C6658,'CMO Input'!$AJ:$AJ,Master!$D6658,'CMO Input'!$AU:$AU,Master!$F6654),"")</f>
        <v>0</v>
      </c>
    </row>
    <row r="6659" spans="1:6" x14ac:dyDescent="0.25">
      <c r="A6659" s="24">
        <v>32</v>
      </c>
      <c r="B6659" s="25">
        <v>44501</v>
      </c>
      <c r="C6659" s="24" t="s">
        <v>44</v>
      </c>
      <c r="D6659" s="24" t="s">
        <v>10</v>
      </c>
      <c r="E6659" s="24" t="s">
        <v>1489</v>
      </c>
      <c r="F6659" t="str" cm="1">
        <f t="array" ref="F6659">_xlfn.SWITCH($E6659,"Forecast",IFERROR(SUMIFS(INDEX('Forecast Input'!$A:$BO,,MATCH(TEXT($A6659,"0"),'Forecast Input'!$1:$1,0)),'Forecast Input'!$A:$A,Master!C6659,'Forecast Input'!$D:$D,Master!D6659),0),"Actual",SUMIFS('CMO Input'!$Q:$Q,'CMO Input'!$E:$E,Master!$A6659,'CMO Input'!$C:$C,Master!$C6659,'CMO Input'!$AJ:$AJ,Master!$D6659,'CMO Input'!$AU:$AU,Master!$F6655),"")</f>
        <v/>
      </c>
    </row>
    <row r="6660" spans="1:6" x14ac:dyDescent="0.25">
      <c r="A6660" s="24">
        <v>32</v>
      </c>
      <c r="B6660" s="25">
        <v>44501</v>
      </c>
      <c r="C6660" s="24" t="s">
        <v>44</v>
      </c>
      <c r="D6660" s="24" t="s">
        <v>10</v>
      </c>
      <c r="E6660" s="24" t="s">
        <v>1488</v>
      </c>
      <c r="F6660" cm="1">
        <f t="array" ref="F6660">_xlfn.SWITCH($E6660,"Forecast",IFERROR(SUMIFS(INDEX('Forecast Input'!$A:$BO,,MATCH(TEXT($A6660,"0"),'Forecast Input'!$1:$1,0)),'Forecast Input'!$A:$A,Master!C6660,'Forecast Input'!$D:$D,Master!D6660),0),"Actual",SUMIFS('CMO Input'!$Q:$Q,'CMO Input'!$E:$E,Master!$A6660,'CMO Input'!$C:$C,Master!$C6660,'CMO Input'!$AJ:$AJ,Master!$D6660,'CMO Input'!$AU:$AU,Master!$F6656),"")</f>
        <v>0</v>
      </c>
    </row>
    <row r="6661" spans="1:6" x14ac:dyDescent="0.25">
      <c r="A6661" s="24">
        <v>32</v>
      </c>
      <c r="B6661" s="25">
        <v>44501</v>
      </c>
      <c r="C6661" s="24" t="s">
        <v>44</v>
      </c>
      <c r="D6661" s="24" t="s">
        <v>10</v>
      </c>
      <c r="E6661" s="24" t="s">
        <v>1487</v>
      </c>
      <c r="F6661" cm="1">
        <f t="array" ref="F6661">_xlfn.SWITCH($E6661,"Forecast",IFERROR(SUMIFS(INDEX('Forecast Input'!$A:$BO,,MATCH(TEXT($A6661,"0"),'Forecast Input'!$1:$1,0)),'Forecast Input'!$A:$A,Master!C6661,'Forecast Input'!$D:$D,Master!D6661),0),"Actual",SUMIFS('CMO Input'!$Q:$Q,'CMO Input'!$E:$E,Master!$A6661,'CMO Input'!$C:$C,Master!$C6661,'CMO Input'!$AJ:$AJ,Master!$D6661,'CMO Input'!$AU:$AU,Master!$F6657),"")</f>
        <v>0</v>
      </c>
    </row>
    <row r="6662" spans="1:6" x14ac:dyDescent="0.25">
      <c r="A6662" s="24">
        <v>32</v>
      </c>
      <c r="B6662" s="25">
        <v>44501</v>
      </c>
      <c r="C6662" s="24" t="s">
        <v>44</v>
      </c>
      <c r="D6662" s="24" t="s">
        <v>61</v>
      </c>
      <c r="E6662" s="24" t="s">
        <v>1489</v>
      </c>
      <c r="F6662" t="str" cm="1">
        <f t="array" ref="F6662">_xlfn.SWITCH($E6662,"Forecast",IFERROR(SUMIFS(INDEX('Forecast Input'!$A:$BO,,MATCH(TEXT($A6662,"0"),'Forecast Input'!$1:$1,0)),'Forecast Input'!$A:$A,Master!C6662,'Forecast Input'!$D:$D,Master!D6662),0),"Actual",SUMIFS('CMO Input'!$Q:$Q,'CMO Input'!$E:$E,Master!$A6662,'CMO Input'!$C:$C,Master!$C6662,'CMO Input'!$AJ:$AJ,Master!$D6662,'CMO Input'!$AU:$AU,Master!$F6658),"")</f>
        <v/>
      </c>
    </row>
    <row r="6663" spans="1:6" x14ac:dyDescent="0.25">
      <c r="A6663" s="24">
        <v>32</v>
      </c>
      <c r="B6663" s="25">
        <v>44501</v>
      </c>
      <c r="C6663" s="24" t="s">
        <v>44</v>
      </c>
      <c r="D6663" s="24" t="s">
        <v>61</v>
      </c>
      <c r="E6663" s="24" t="s">
        <v>1488</v>
      </c>
      <c r="F6663" cm="1">
        <f t="array" ref="F6663">_xlfn.SWITCH($E6663,"Forecast",IFERROR(SUMIFS(INDEX('Forecast Input'!$A:$BO,,MATCH(TEXT($A6663,"0"),'Forecast Input'!$1:$1,0)),'Forecast Input'!$A:$A,Master!C6663,'Forecast Input'!$D:$D,Master!D6663),0),"Actual",SUMIFS('CMO Input'!$Q:$Q,'CMO Input'!$E:$E,Master!$A6663,'CMO Input'!$C:$C,Master!$C6663,'CMO Input'!$AJ:$AJ,Master!$D6663,'CMO Input'!$AU:$AU,Master!$F6659),"")</f>
        <v>0</v>
      </c>
    </row>
    <row r="6664" spans="1:6" x14ac:dyDescent="0.25">
      <c r="A6664" s="24">
        <v>32</v>
      </c>
      <c r="B6664" s="25">
        <v>44501</v>
      </c>
      <c r="C6664" s="24" t="s">
        <v>44</v>
      </c>
      <c r="D6664" s="24" t="s">
        <v>61</v>
      </c>
      <c r="E6664" s="24" t="s">
        <v>1487</v>
      </c>
      <c r="F6664" cm="1">
        <f t="array" ref="F6664">_xlfn.SWITCH($E6664,"Forecast",IFERROR(SUMIFS(INDEX('Forecast Input'!$A:$BO,,MATCH(TEXT($A6664,"0"),'Forecast Input'!$1:$1,0)),'Forecast Input'!$A:$A,Master!C6664,'Forecast Input'!$D:$D,Master!D6664),0),"Actual",SUMIFS('CMO Input'!$Q:$Q,'CMO Input'!$E:$E,Master!$A6664,'CMO Input'!$C:$C,Master!$C6664,'CMO Input'!$AJ:$AJ,Master!$D6664,'CMO Input'!$AU:$AU,Master!$F6660),"")</f>
        <v>0</v>
      </c>
    </row>
    <row r="6665" spans="1:6" x14ac:dyDescent="0.25">
      <c r="A6665" s="24">
        <v>32</v>
      </c>
      <c r="B6665" s="25">
        <v>44501</v>
      </c>
      <c r="C6665" s="24" t="s">
        <v>44</v>
      </c>
      <c r="D6665" s="24" t="s">
        <v>103</v>
      </c>
      <c r="E6665" s="24" t="s">
        <v>1489</v>
      </c>
      <c r="F6665" t="str" cm="1">
        <f t="array" ref="F6665">_xlfn.SWITCH($E6665,"Forecast",IFERROR(SUMIFS(INDEX('Forecast Input'!$A:$BO,,MATCH(TEXT($A6665,"0"),'Forecast Input'!$1:$1,0)),'Forecast Input'!$A:$A,Master!C6665,'Forecast Input'!$D:$D,Master!D6665),0),"Actual",SUMIFS('CMO Input'!$Q:$Q,'CMO Input'!$E:$E,Master!$A6665,'CMO Input'!$C:$C,Master!$C6665,'CMO Input'!$AJ:$AJ,Master!$D6665,'CMO Input'!$AU:$AU,Master!$F6661),"")</f>
        <v/>
      </c>
    </row>
    <row r="6666" spans="1:6" x14ac:dyDescent="0.25">
      <c r="A6666" s="24">
        <v>32</v>
      </c>
      <c r="B6666" s="25">
        <v>44501</v>
      </c>
      <c r="C6666" s="24" t="s">
        <v>44</v>
      </c>
      <c r="D6666" s="24" t="s">
        <v>103</v>
      </c>
      <c r="E6666" s="24" t="s">
        <v>1488</v>
      </c>
      <c r="F6666" cm="1">
        <f t="array" ref="F6666">_xlfn.SWITCH($E6666,"Forecast",IFERROR(SUMIFS(INDEX('Forecast Input'!$A:$BO,,MATCH(TEXT($A6666,"0"),'Forecast Input'!$1:$1,0)),'Forecast Input'!$A:$A,Master!C6666,'Forecast Input'!$D:$D,Master!D6666),0),"Actual",SUMIFS('CMO Input'!$Q:$Q,'CMO Input'!$E:$E,Master!$A6666,'CMO Input'!$C:$C,Master!$C6666,'CMO Input'!$AJ:$AJ,Master!$D6666,'CMO Input'!$AU:$AU,Master!$F6662),"")</f>
        <v>0</v>
      </c>
    </row>
    <row r="6667" spans="1:6" x14ac:dyDescent="0.25">
      <c r="A6667" s="24">
        <v>32</v>
      </c>
      <c r="B6667" s="25">
        <v>44501</v>
      </c>
      <c r="C6667" s="24" t="s">
        <v>44</v>
      </c>
      <c r="D6667" s="24" t="s">
        <v>103</v>
      </c>
      <c r="E6667" s="24" t="s">
        <v>1487</v>
      </c>
      <c r="F6667" cm="1">
        <f t="array" ref="F6667">_xlfn.SWITCH($E6667,"Forecast",IFERROR(SUMIFS(INDEX('Forecast Input'!$A:$BO,,MATCH(TEXT($A6667,"0"),'Forecast Input'!$1:$1,0)),'Forecast Input'!$A:$A,Master!C6667,'Forecast Input'!$D:$D,Master!D6667),0),"Actual",SUMIFS('CMO Input'!$Q:$Q,'CMO Input'!$E:$E,Master!$A6667,'CMO Input'!$C:$C,Master!$C6667,'CMO Input'!$AJ:$AJ,Master!$D6667,'CMO Input'!$AU:$AU,Master!$F6663),"")</f>
        <v>0</v>
      </c>
    </row>
    <row r="6668" spans="1:6" x14ac:dyDescent="0.25">
      <c r="A6668" s="24">
        <v>32</v>
      </c>
      <c r="B6668" s="25">
        <v>44501</v>
      </c>
      <c r="C6668" s="24" t="s">
        <v>44</v>
      </c>
      <c r="D6668" s="24" t="s">
        <v>146</v>
      </c>
      <c r="E6668" s="24" t="s">
        <v>1489</v>
      </c>
      <c r="F6668" t="str" cm="1">
        <f t="array" ref="F6668">_xlfn.SWITCH($E6668,"Forecast",IFERROR(SUMIFS(INDEX('Forecast Input'!$A:$BO,,MATCH(TEXT($A6668,"0"),'Forecast Input'!$1:$1,0)),'Forecast Input'!$A:$A,Master!C6668,'Forecast Input'!$D:$D,Master!D6668),0),"Actual",SUMIFS('CMO Input'!$Q:$Q,'CMO Input'!$E:$E,Master!$A6668,'CMO Input'!$C:$C,Master!$C6668,'CMO Input'!$AJ:$AJ,Master!$D6668,'CMO Input'!$AU:$AU,Master!$F6664),"")</f>
        <v/>
      </c>
    </row>
    <row r="6669" spans="1:6" x14ac:dyDescent="0.25">
      <c r="A6669" s="24">
        <v>32</v>
      </c>
      <c r="B6669" s="25">
        <v>44501</v>
      </c>
      <c r="C6669" s="24" t="s">
        <v>44</v>
      </c>
      <c r="D6669" s="24" t="s">
        <v>146</v>
      </c>
      <c r="E6669" s="24" t="s">
        <v>1488</v>
      </c>
      <c r="F6669" cm="1">
        <f t="array" ref="F6669">_xlfn.SWITCH($E6669,"Forecast",IFERROR(SUMIFS(INDEX('Forecast Input'!$A:$BO,,MATCH(TEXT($A6669,"0"),'Forecast Input'!$1:$1,0)),'Forecast Input'!$A:$A,Master!C6669,'Forecast Input'!$D:$D,Master!D6669),0),"Actual",SUMIFS('CMO Input'!$Q:$Q,'CMO Input'!$E:$E,Master!$A6669,'CMO Input'!$C:$C,Master!$C6669,'CMO Input'!$AJ:$AJ,Master!$D6669,'CMO Input'!$AU:$AU,Master!$F6665),"")</f>
        <v>0</v>
      </c>
    </row>
    <row r="6670" spans="1:6" x14ac:dyDescent="0.25">
      <c r="A6670" s="24">
        <v>32</v>
      </c>
      <c r="B6670" s="25">
        <v>44501</v>
      </c>
      <c r="C6670" s="24" t="s">
        <v>44</v>
      </c>
      <c r="D6670" s="24" t="s">
        <v>146</v>
      </c>
      <c r="E6670" s="24" t="s">
        <v>1487</v>
      </c>
      <c r="F6670" cm="1">
        <f t="array" ref="F6670">_xlfn.SWITCH($E6670,"Forecast",IFERROR(SUMIFS(INDEX('Forecast Input'!$A:$BO,,MATCH(TEXT($A6670,"0"),'Forecast Input'!$1:$1,0)),'Forecast Input'!$A:$A,Master!C6670,'Forecast Input'!$D:$D,Master!D6670),0),"Actual",SUMIFS('CMO Input'!$Q:$Q,'CMO Input'!$E:$E,Master!$A6670,'CMO Input'!$C:$C,Master!$C6670,'CMO Input'!$AJ:$AJ,Master!$D6670,'CMO Input'!$AU:$AU,Master!$F6666),"")</f>
        <v>0</v>
      </c>
    </row>
    <row r="6671" spans="1:6" x14ac:dyDescent="0.25">
      <c r="A6671" s="24">
        <v>32</v>
      </c>
      <c r="B6671" s="25">
        <v>44501</v>
      </c>
      <c r="C6671" s="24" t="s">
        <v>44</v>
      </c>
      <c r="D6671" s="24" t="s">
        <v>166</v>
      </c>
      <c r="E6671" s="24" t="s">
        <v>1489</v>
      </c>
      <c r="F6671" t="str" cm="1">
        <f t="array" ref="F6671">_xlfn.SWITCH($E6671,"Forecast",IFERROR(SUMIFS(INDEX('Forecast Input'!$A:$BO,,MATCH(TEXT($A6671,"0"),'Forecast Input'!$1:$1,0)),'Forecast Input'!$A:$A,Master!C6671,'Forecast Input'!$D:$D,Master!D6671),0),"Actual",SUMIFS('CMO Input'!$Q:$Q,'CMO Input'!$E:$E,Master!$A6671,'CMO Input'!$C:$C,Master!$C6671,'CMO Input'!$AJ:$AJ,Master!$D6671,'CMO Input'!$AU:$AU,Master!$F6667),"")</f>
        <v/>
      </c>
    </row>
    <row r="6672" spans="1:6" x14ac:dyDescent="0.25">
      <c r="A6672" s="24">
        <v>32</v>
      </c>
      <c r="B6672" s="25">
        <v>44501</v>
      </c>
      <c r="C6672" s="24" t="s">
        <v>44</v>
      </c>
      <c r="D6672" s="24" t="s">
        <v>166</v>
      </c>
      <c r="E6672" s="24" t="s">
        <v>1488</v>
      </c>
      <c r="F6672" cm="1">
        <f t="array" ref="F6672">_xlfn.SWITCH($E6672,"Forecast",IFERROR(SUMIFS(INDEX('Forecast Input'!$A:$BO,,MATCH(TEXT($A6672,"0"),'Forecast Input'!$1:$1,0)),'Forecast Input'!$A:$A,Master!C6672,'Forecast Input'!$D:$D,Master!D6672),0),"Actual",SUMIFS('CMO Input'!$Q:$Q,'CMO Input'!$E:$E,Master!$A6672,'CMO Input'!$C:$C,Master!$C6672,'CMO Input'!$AJ:$AJ,Master!$D6672,'CMO Input'!$AU:$AU,Master!$F6668),"")</f>
        <v>0</v>
      </c>
    </row>
    <row r="6673" spans="1:6" x14ac:dyDescent="0.25">
      <c r="A6673" s="24">
        <v>32</v>
      </c>
      <c r="B6673" s="25">
        <v>44501</v>
      </c>
      <c r="C6673" s="24" t="s">
        <v>44</v>
      </c>
      <c r="D6673" s="24" t="s">
        <v>166</v>
      </c>
      <c r="E6673" s="24" t="s">
        <v>1487</v>
      </c>
      <c r="F6673" cm="1">
        <f t="array" ref="F6673">_xlfn.SWITCH($E6673,"Forecast",IFERROR(SUMIFS(INDEX('Forecast Input'!$A:$BO,,MATCH(TEXT($A6673,"0"),'Forecast Input'!$1:$1,0)),'Forecast Input'!$A:$A,Master!C6673,'Forecast Input'!$D:$D,Master!D6673),0),"Actual",SUMIFS('CMO Input'!$Q:$Q,'CMO Input'!$E:$E,Master!$A6673,'CMO Input'!$C:$C,Master!$C6673,'CMO Input'!$AJ:$AJ,Master!$D6673,'CMO Input'!$AU:$AU,Master!$F6669),"")</f>
        <v>0</v>
      </c>
    </row>
    <row r="6674" spans="1:6" x14ac:dyDescent="0.25">
      <c r="A6674" s="24">
        <v>32</v>
      </c>
      <c r="B6674" s="25">
        <v>44501</v>
      </c>
      <c r="C6674" s="24" t="s">
        <v>44</v>
      </c>
      <c r="D6674" s="24" t="s">
        <v>170</v>
      </c>
      <c r="E6674" s="24" t="s">
        <v>1489</v>
      </c>
      <c r="F6674" t="str" cm="1">
        <f t="array" ref="F6674">_xlfn.SWITCH($E6674,"Forecast",IFERROR(SUMIFS(INDEX('Forecast Input'!$A:$BO,,MATCH(TEXT($A6674,"0"),'Forecast Input'!$1:$1,0)),'Forecast Input'!$A:$A,Master!C6674,'Forecast Input'!$D:$D,Master!D6674),0),"Actual",SUMIFS('CMO Input'!$Q:$Q,'CMO Input'!$E:$E,Master!$A6674,'CMO Input'!$C:$C,Master!$C6674,'CMO Input'!$AJ:$AJ,Master!$D6674,'CMO Input'!$AU:$AU,Master!$F6670),"")</f>
        <v/>
      </c>
    </row>
    <row r="6675" spans="1:6" x14ac:dyDescent="0.25">
      <c r="A6675" s="24">
        <v>32</v>
      </c>
      <c r="B6675" s="25">
        <v>44501</v>
      </c>
      <c r="C6675" s="24" t="s">
        <v>44</v>
      </c>
      <c r="D6675" s="24" t="s">
        <v>170</v>
      </c>
      <c r="E6675" s="24" t="s">
        <v>1488</v>
      </c>
      <c r="F6675" cm="1">
        <f t="array" ref="F6675">_xlfn.SWITCH($E6675,"Forecast",IFERROR(SUMIFS(INDEX('Forecast Input'!$A:$BO,,MATCH(TEXT($A6675,"0"),'Forecast Input'!$1:$1,0)),'Forecast Input'!$A:$A,Master!C6675,'Forecast Input'!$D:$D,Master!D6675),0),"Actual",SUMIFS('CMO Input'!$Q:$Q,'CMO Input'!$E:$E,Master!$A6675,'CMO Input'!$C:$C,Master!$C6675,'CMO Input'!$AJ:$AJ,Master!$D6675,'CMO Input'!$AU:$AU,Master!$F6671),"")</f>
        <v>0</v>
      </c>
    </row>
    <row r="6676" spans="1:6" x14ac:dyDescent="0.25">
      <c r="A6676" s="24">
        <v>32</v>
      </c>
      <c r="B6676" s="25">
        <v>44501</v>
      </c>
      <c r="C6676" s="24" t="s">
        <v>44</v>
      </c>
      <c r="D6676" s="24" t="s">
        <v>170</v>
      </c>
      <c r="E6676" s="24" t="s">
        <v>1487</v>
      </c>
      <c r="F6676" cm="1">
        <f t="array" ref="F6676">_xlfn.SWITCH($E6676,"Forecast",IFERROR(SUMIFS(INDEX('Forecast Input'!$A:$BO,,MATCH(TEXT($A6676,"0"),'Forecast Input'!$1:$1,0)),'Forecast Input'!$A:$A,Master!C6676,'Forecast Input'!$D:$D,Master!D6676),0),"Actual",SUMIFS('CMO Input'!$Q:$Q,'CMO Input'!$E:$E,Master!$A6676,'CMO Input'!$C:$C,Master!$C6676,'CMO Input'!$AJ:$AJ,Master!$D6676,'CMO Input'!$AU:$AU,Master!$F6672),"")</f>
        <v>0</v>
      </c>
    </row>
    <row r="6677" spans="1:6" x14ac:dyDescent="0.25">
      <c r="A6677" s="24">
        <v>32</v>
      </c>
      <c r="B6677" s="25">
        <v>44501</v>
      </c>
      <c r="C6677" s="24" t="s">
        <v>44</v>
      </c>
      <c r="D6677" s="24" t="s">
        <v>436</v>
      </c>
      <c r="E6677" s="24" t="s">
        <v>1489</v>
      </c>
      <c r="F6677" t="str" cm="1">
        <f t="array" ref="F6677">_xlfn.SWITCH($E6677,"Forecast",IFERROR(SUMIFS(INDEX('Forecast Input'!$A:$BO,,MATCH(TEXT($A6677,"0"),'Forecast Input'!$1:$1,0)),'Forecast Input'!$A:$A,Master!C6677,'Forecast Input'!$D:$D,Master!D6677),0),"Actual",SUMIFS('CMO Input'!$Q:$Q,'CMO Input'!$E:$E,Master!$A6677,'CMO Input'!$C:$C,Master!$C6677,'CMO Input'!$AJ:$AJ,Master!$D6677,'CMO Input'!$AU:$AU,Master!$F6673),"")</f>
        <v/>
      </c>
    </row>
    <row r="6678" spans="1:6" x14ac:dyDescent="0.25">
      <c r="A6678" s="24">
        <v>32</v>
      </c>
      <c r="B6678" s="25">
        <v>44501</v>
      </c>
      <c r="C6678" s="24" t="s">
        <v>44</v>
      </c>
      <c r="D6678" s="24" t="s">
        <v>436</v>
      </c>
      <c r="E6678" s="24" t="s">
        <v>1488</v>
      </c>
      <c r="F6678" cm="1">
        <f t="array" ref="F6678">_xlfn.SWITCH($E6678,"Forecast",IFERROR(SUMIFS(INDEX('Forecast Input'!$A:$BO,,MATCH(TEXT($A6678,"0"),'Forecast Input'!$1:$1,0)),'Forecast Input'!$A:$A,Master!C6678,'Forecast Input'!$D:$D,Master!D6678),0),"Actual",SUMIFS('CMO Input'!$Q:$Q,'CMO Input'!$E:$E,Master!$A6678,'CMO Input'!$C:$C,Master!$C6678,'CMO Input'!$AJ:$AJ,Master!$D6678,'CMO Input'!$AU:$AU,Master!$F6674),"")</f>
        <v>0</v>
      </c>
    </row>
    <row r="6679" spans="1:6" x14ac:dyDescent="0.25">
      <c r="A6679" s="24">
        <v>32</v>
      </c>
      <c r="B6679" s="25">
        <v>44501</v>
      </c>
      <c r="C6679" s="24" t="s">
        <v>44</v>
      </c>
      <c r="D6679" s="24" t="s">
        <v>436</v>
      </c>
      <c r="E6679" s="24" t="s">
        <v>1487</v>
      </c>
      <c r="F6679" cm="1">
        <f t="array" ref="F6679">_xlfn.SWITCH($E6679,"Forecast",IFERROR(SUMIFS(INDEX('Forecast Input'!$A:$BO,,MATCH(TEXT($A6679,"0"),'Forecast Input'!$1:$1,0)),'Forecast Input'!$A:$A,Master!C6679,'Forecast Input'!$D:$D,Master!D6679),0),"Actual",SUMIFS('CMO Input'!$Q:$Q,'CMO Input'!$E:$E,Master!$A6679,'CMO Input'!$C:$C,Master!$C6679,'CMO Input'!$AJ:$AJ,Master!$D6679,'CMO Input'!$AU:$AU,Master!$F6675),"")</f>
        <v>0</v>
      </c>
    </row>
    <row r="6680" spans="1:6" x14ac:dyDescent="0.25">
      <c r="A6680" s="24">
        <v>32</v>
      </c>
      <c r="B6680" s="25">
        <v>44501</v>
      </c>
      <c r="C6680" s="24" t="s">
        <v>44</v>
      </c>
      <c r="D6680" s="24" t="s">
        <v>1469</v>
      </c>
      <c r="E6680" s="24" t="s">
        <v>1489</v>
      </c>
      <c r="F6680" t="str" cm="1">
        <f t="array" ref="F6680">_xlfn.SWITCH($E6680,"Forecast",IFERROR(SUMIFS(INDEX('Forecast Input'!$A:$BO,,MATCH(TEXT($A6680,"0"),'Forecast Input'!$1:$1,0)),'Forecast Input'!$A:$A,Master!C6680,'Forecast Input'!$D:$D,Master!D6680),0),"Actual",SUMIFS('CMO Input'!$Q:$Q,'CMO Input'!$E:$E,Master!$A6680,'CMO Input'!$C:$C,Master!$C6680,'CMO Input'!$AJ:$AJ,Master!$D6680,'CMO Input'!$AU:$AU,Master!$F6676),"")</f>
        <v/>
      </c>
    </row>
    <row r="6681" spans="1:6" x14ac:dyDescent="0.25">
      <c r="A6681" s="24">
        <v>32</v>
      </c>
      <c r="B6681" s="25">
        <v>44501</v>
      </c>
      <c r="C6681" s="24" t="s">
        <v>44</v>
      </c>
      <c r="D6681" s="24" t="s">
        <v>1469</v>
      </c>
      <c r="E6681" s="24" t="s">
        <v>1488</v>
      </c>
      <c r="F6681" cm="1">
        <f t="array" ref="F6681">_xlfn.SWITCH($E6681,"Forecast",IFERROR(SUMIFS(INDEX('Forecast Input'!$A:$BO,,MATCH(TEXT($A6681,"0"),'Forecast Input'!$1:$1,0)),'Forecast Input'!$A:$A,Master!C6681,'Forecast Input'!$D:$D,Master!D6681),0),"Actual",SUMIFS('CMO Input'!$Q:$Q,'CMO Input'!$E:$E,Master!$A6681,'CMO Input'!$C:$C,Master!$C6681,'CMO Input'!$AJ:$AJ,Master!$D6681,'CMO Input'!$AU:$AU,Master!$F6677),"")</f>
        <v>0</v>
      </c>
    </row>
    <row r="6682" spans="1:6" x14ac:dyDescent="0.25">
      <c r="A6682" s="24">
        <v>32</v>
      </c>
      <c r="B6682" s="25">
        <v>44501</v>
      </c>
      <c r="C6682" s="24" t="s">
        <v>44</v>
      </c>
      <c r="D6682" s="24" t="s">
        <v>1469</v>
      </c>
      <c r="E6682" s="24" t="s">
        <v>1487</v>
      </c>
      <c r="F6682" cm="1">
        <f t="array" ref="F6682">_xlfn.SWITCH($E6682,"Forecast",IFERROR(SUMIFS(INDEX('Forecast Input'!$A:$BO,,MATCH(TEXT($A6682,"0"),'Forecast Input'!$1:$1,0)),'Forecast Input'!$A:$A,Master!C6682,'Forecast Input'!$D:$D,Master!D6682),0),"Actual",SUMIFS('CMO Input'!$Q:$Q,'CMO Input'!$E:$E,Master!$A6682,'CMO Input'!$C:$C,Master!$C6682,'CMO Input'!$AJ:$AJ,Master!$D6682,'CMO Input'!$AU:$AU,Master!$F6678),"")</f>
        <v>0</v>
      </c>
    </row>
    <row r="6683" spans="1:6" x14ac:dyDescent="0.25">
      <c r="A6683" s="24">
        <v>32</v>
      </c>
      <c r="B6683" s="25">
        <v>44501</v>
      </c>
      <c r="C6683" s="24" t="s">
        <v>780</v>
      </c>
      <c r="D6683" s="24" t="s">
        <v>1470</v>
      </c>
      <c r="E6683" s="24" t="s">
        <v>1489</v>
      </c>
      <c r="F6683" t="str" cm="1">
        <f t="array" ref="F6683">_xlfn.SWITCH($E6683,"Forecast",IFERROR(SUMIFS(INDEX('Forecast Input'!$A:$BO,,MATCH(TEXT($A6683,"0"),'Forecast Input'!$1:$1,0)),'Forecast Input'!$A:$A,Master!C6683,'Forecast Input'!$D:$D,Master!D6683),0),"Actual",SUMIFS('CMO Input'!$Q:$Q,'CMO Input'!$E:$E,Master!$A6683,'CMO Input'!$C:$C,Master!$C6683,'CMO Input'!$AJ:$AJ,Master!$D6683,'CMO Input'!$AU:$AU,Master!$F6679),"")</f>
        <v/>
      </c>
    </row>
    <row r="6684" spans="1:6" x14ac:dyDescent="0.25">
      <c r="A6684" s="24">
        <v>32</v>
      </c>
      <c r="B6684" s="25">
        <v>44501</v>
      </c>
      <c r="C6684" s="24" t="s">
        <v>780</v>
      </c>
      <c r="D6684" s="24" t="s">
        <v>1470</v>
      </c>
      <c r="E6684" s="24" t="s">
        <v>1488</v>
      </c>
      <c r="F6684" cm="1">
        <f t="array" ref="F6684">_xlfn.SWITCH($E6684,"Forecast",IFERROR(SUMIFS(INDEX('Forecast Input'!$A:$BO,,MATCH(TEXT($A6684,"0"),'Forecast Input'!$1:$1,0)),'Forecast Input'!$A:$A,Master!C6684,'Forecast Input'!$D:$D,Master!D6684),0),"Actual",SUMIFS('CMO Input'!$Q:$Q,'CMO Input'!$E:$E,Master!$A6684,'CMO Input'!$C:$C,Master!$C6684,'CMO Input'!$AJ:$AJ,Master!$D6684,'CMO Input'!$AU:$AU,Master!$F6680),"")</f>
        <v>81.740000000000009</v>
      </c>
    </row>
    <row r="6685" spans="1:6" x14ac:dyDescent="0.25">
      <c r="A6685" s="24">
        <v>32</v>
      </c>
      <c r="B6685" s="25">
        <v>44501</v>
      </c>
      <c r="C6685" s="24" t="s">
        <v>780</v>
      </c>
      <c r="D6685" s="24" t="s">
        <v>1470</v>
      </c>
      <c r="E6685" s="24" t="s">
        <v>1487</v>
      </c>
      <c r="F6685" cm="1">
        <f t="array" ref="F6685">_xlfn.SWITCH($E6685,"Forecast",IFERROR(SUMIFS(INDEX('Forecast Input'!$A:$BO,,MATCH(TEXT($A6685,"0"),'Forecast Input'!$1:$1,0)),'Forecast Input'!$A:$A,Master!C6685,'Forecast Input'!$D:$D,Master!D6685),0),"Actual",SUMIFS('CMO Input'!$Q:$Q,'CMO Input'!$E:$E,Master!$A6685,'CMO Input'!$C:$C,Master!$C6685,'CMO Input'!$AJ:$AJ,Master!$D6685,'CMO Input'!$AU:$AU,Master!$F6681),"")</f>
        <v>0</v>
      </c>
    </row>
    <row r="6686" spans="1:6" x14ac:dyDescent="0.25">
      <c r="A6686" s="24">
        <v>32</v>
      </c>
      <c r="B6686" s="25">
        <v>44501</v>
      </c>
      <c r="C6686" s="24" t="s">
        <v>989</v>
      </c>
      <c r="D6686" s="24" t="s">
        <v>1470</v>
      </c>
      <c r="E6686" s="24" t="s">
        <v>1489</v>
      </c>
      <c r="F6686" t="str" cm="1">
        <f t="array" ref="F6686">_xlfn.SWITCH($E6686,"Forecast",IFERROR(SUMIFS(INDEX('Forecast Input'!$A:$BO,,MATCH(TEXT($A6686,"0"),'Forecast Input'!$1:$1,0)),'Forecast Input'!$A:$A,Master!C6686,'Forecast Input'!$D:$D,Master!D6686),0),"Actual",SUMIFS('CMO Input'!$Q:$Q,'CMO Input'!$E:$E,Master!$A6686,'CMO Input'!$C:$C,Master!$C6686,'CMO Input'!$AJ:$AJ,Master!$D6686,'CMO Input'!$AU:$AU,Master!$F6682),"")</f>
        <v/>
      </c>
    </row>
    <row r="6687" spans="1:6" x14ac:dyDescent="0.25">
      <c r="A6687" s="24">
        <v>32</v>
      </c>
      <c r="B6687" s="25">
        <v>44501</v>
      </c>
      <c r="C6687" s="24" t="s">
        <v>989</v>
      </c>
      <c r="D6687" s="24" t="s">
        <v>1470</v>
      </c>
      <c r="E6687" s="24" t="s">
        <v>1488</v>
      </c>
      <c r="F6687" cm="1">
        <f t="array" ref="F6687">_xlfn.SWITCH($E6687,"Forecast",IFERROR(SUMIFS(INDEX('Forecast Input'!$A:$BO,,MATCH(TEXT($A6687,"0"),'Forecast Input'!$1:$1,0)),'Forecast Input'!$A:$A,Master!C6687,'Forecast Input'!$D:$D,Master!D6687),0),"Actual",SUMIFS('CMO Input'!$Q:$Q,'CMO Input'!$E:$E,Master!$A6687,'CMO Input'!$C:$C,Master!$C6687,'CMO Input'!$AJ:$AJ,Master!$D6687,'CMO Input'!$AU:$AU,Master!$F6683),"")</f>
        <v>0</v>
      </c>
    </row>
    <row r="6688" spans="1:6" x14ac:dyDescent="0.25">
      <c r="A6688" s="24">
        <v>32</v>
      </c>
      <c r="B6688" s="25">
        <v>44501</v>
      </c>
      <c r="C6688" s="24" t="s">
        <v>989</v>
      </c>
      <c r="D6688" s="24" t="s">
        <v>1470</v>
      </c>
      <c r="E6688" s="24" t="s">
        <v>1487</v>
      </c>
      <c r="F6688" cm="1">
        <f t="array" ref="F6688">_xlfn.SWITCH($E6688,"Forecast",IFERROR(SUMIFS(INDEX('Forecast Input'!$A:$BO,,MATCH(TEXT($A6688,"0"),'Forecast Input'!$1:$1,0)),'Forecast Input'!$A:$A,Master!C6688,'Forecast Input'!$D:$D,Master!D6688),0),"Actual",SUMIFS('CMO Input'!$Q:$Q,'CMO Input'!$E:$E,Master!$A6688,'CMO Input'!$C:$C,Master!$C6688,'CMO Input'!$AJ:$AJ,Master!$D6688,'CMO Input'!$AU:$AU,Master!$F6684),"")</f>
        <v>0</v>
      </c>
    </row>
    <row r="6689" spans="1:6" x14ac:dyDescent="0.25">
      <c r="A6689" s="24">
        <v>32</v>
      </c>
      <c r="B6689" s="25">
        <v>44501</v>
      </c>
      <c r="C6689" s="24" t="s">
        <v>181</v>
      </c>
      <c r="D6689" s="24" t="s">
        <v>1470</v>
      </c>
      <c r="E6689" s="24" t="s">
        <v>1489</v>
      </c>
      <c r="F6689" t="str" cm="1">
        <f t="array" ref="F6689">_xlfn.SWITCH($E6689,"Forecast",IFERROR(SUMIFS(INDEX('Forecast Input'!$A:$BO,,MATCH(TEXT($A6689,"0"),'Forecast Input'!$1:$1,0)),'Forecast Input'!$A:$A,Master!C6689,'Forecast Input'!$D:$D,Master!D6689),0),"Actual",SUMIFS('CMO Input'!$Q:$Q,'CMO Input'!$E:$E,Master!$A6689,'CMO Input'!$C:$C,Master!$C6689,'CMO Input'!$AJ:$AJ,Master!$D6689,'CMO Input'!$AU:$AU,Master!$F6685),"")</f>
        <v/>
      </c>
    </row>
    <row r="6690" spans="1:6" x14ac:dyDescent="0.25">
      <c r="A6690" s="24">
        <v>32</v>
      </c>
      <c r="B6690" s="25">
        <v>44501</v>
      </c>
      <c r="C6690" s="24" t="s">
        <v>181</v>
      </c>
      <c r="D6690" s="24" t="s">
        <v>1470</v>
      </c>
      <c r="E6690" s="24" t="s">
        <v>1488</v>
      </c>
      <c r="F6690" cm="1">
        <f t="array" ref="F6690">_xlfn.SWITCH($E6690,"Forecast",IFERROR(SUMIFS(INDEX('Forecast Input'!$A:$BO,,MATCH(TEXT($A6690,"0"),'Forecast Input'!$1:$1,0)),'Forecast Input'!$A:$A,Master!C6690,'Forecast Input'!$D:$D,Master!D6690),0),"Actual",SUMIFS('CMO Input'!$Q:$Q,'CMO Input'!$E:$E,Master!$A6690,'CMO Input'!$C:$C,Master!$C6690,'CMO Input'!$AJ:$AJ,Master!$D6690,'CMO Input'!$AU:$AU,Master!$F6686),"")</f>
        <v>0</v>
      </c>
    </row>
    <row r="6691" spans="1:6" x14ac:dyDescent="0.25">
      <c r="A6691" s="24">
        <v>32</v>
      </c>
      <c r="B6691" s="25">
        <v>44501</v>
      </c>
      <c r="C6691" s="24" t="s">
        <v>181</v>
      </c>
      <c r="D6691" s="24" t="s">
        <v>1470</v>
      </c>
      <c r="E6691" s="24" t="s">
        <v>1487</v>
      </c>
      <c r="F6691" cm="1">
        <f t="array" ref="F6691">_xlfn.SWITCH($E6691,"Forecast",IFERROR(SUMIFS(INDEX('Forecast Input'!$A:$BO,,MATCH(TEXT($A6691,"0"),'Forecast Input'!$1:$1,0)),'Forecast Input'!$A:$A,Master!C6691,'Forecast Input'!$D:$D,Master!D6691),0),"Actual",SUMIFS('CMO Input'!$Q:$Q,'CMO Input'!$E:$E,Master!$A6691,'CMO Input'!$C:$C,Master!$C6691,'CMO Input'!$AJ:$AJ,Master!$D6691,'CMO Input'!$AU:$AU,Master!$F6687),"")</f>
        <v>0</v>
      </c>
    </row>
    <row r="6692" spans="1:6" x14ac:dyDescent="0.25">
      <c r="A6692" s="24">
        <v>32</v>
      </c>
      <c r="B6692" s="25">
        <v>44501</v>
      </c>
      <c r="C6692" s="24" t="s">
        <v>424</v>
      </c>
      <c r="D6692" s="24" t="s">
        <v>1470</v>
      </c>
      <c r="E6692" s="24" t="s">
        <v>1489</v>
      </c>
      <c r="F6692" t="str" cm="1">
        <f t="array" ref="F6692">_xlfn.SWITCH($E6692,"Forecast",IFERROR(SUMIFS(INDEX('Forecast Input'!$A:$BO,,MATCH(TEXT($A6692,"0"),'Forecast Input'!$1:$1,0)),'Forecast Input'!$A:$A,Master!C6692,'Forecast Input'!$D:$D,Master!D6692),0),"Actual",SUMIFS('CMO Input'!$Q:$Q,'CMO Input'!$E:$E,Master!$A6692,'CMO Input'!$C:$C,Master!$C6692,'CMO Input'!$AJ:$AJ,Master!$D6692,'CMO Input'!$AU:$AU,Master!$F6688),"")</f>
        <v/>
      </c>
    </row>
    <row r="6693" spans="1:6" x14ac:dyDescent="0.25">
      <c r="A6693" s="24">
        <v>32</v>
      </c>
      <c r="B6693" s="25">
        <v>44501</v>
      </c>
      <c r="C6693" s="24" t="s">
        <v>424</v>
      </c>
      <c r="D6693" s="24" t="s">
        <v>1470</v>
      </c>
      <c r="E6693" s="24" t="s">
        <v>1488</v>
      </c>
      <c r="F6693" cm="1">
        <f t="array" ref="F6693">_xlfn.SWITCH($E6693,"Forecast",IFERROR(SUMIFS(INDEX('Forecast Input'!$A:$BO,,MATCH(TEXT($A6693,"0"),'Forecast Input'!$1:$1,0)),'Forecast Input'!$A:$A,Master!C6693,'Forecast Input'!$D:$D,Master!D6693),0),"Actual",SUMIFS('CMO Input'!$Q:$Q,'CMO Input'!$E:$E,Master!$A6693,'CMO Input'!$C:$C,Master!$C6693,'CMO Input'!$AJ:$AJ,Master!$D6693,'CMO Input'!$AU:$AU,Master!$F6689),"")</f>
        <v>0</v>
      </c>
    </row>
    <row r="6694" spans="1:6" x14ac:dyDescent="0.25">
      <c r="A6694" s="24">
        <v>32</v>
      </c>
      <c r="B6694" s="25">
        <v>44501</v>
      </c>
      <c r="C6694" s="24" t="s">
        <v>424</v>
      </c>
      <c r="D6694" s="24" t="s">
        <v>1470</v>
      </c>
      <c r="E6694" s="24" t="s">
        <v>1487</v>
      </c>
      <c r="F6694" cm="1">
        <f t="array" ref="F6694">_xlfn.SWITCH($E6694,"Forecast",IFERROR(SUMIFS(INDEX('Forecast Input'!$A:$BO,,MATCH(TEXT($A6694,"0"),'Forecast Input'!$1:$1,0)),'Forecast Input'!$A:$A,Master!C6694,'Forecast Input'!$D:$D,Master!D6694),0),"Actual",SUMIFS('CMO Input'!$Q:$Q,'CMO Input'!$E:$E,Master!$A6694,'CMO Input'!$C:$C,Master!$C6694,'CMO Input'!$AJ:$AJ,Master!$D6694,'CMO Input'!$AU:$AU,Master!$F6690),"")</f>
        <v>0</v>
      </c>
    </row>
    <row r="6695" spans="1:6" x14ac:dyDescent="0.25">
      <c r="A6695" s="24">
        <v>32</v>
      </c>
      <c r="B6695" s="25">
        <v>44501</v>
      </c>
      <c r="C6695" s="24" t="s">
        <v>141</v>
      </c>
      <c r="D6695" s="24" t="s">
        <v>1470</v>
      </c>
      <c r="E6695" s="24" t="s">
        <v>1489</v>
      </c>
      <c r="F6695" t="str" cm="1">
        <f t="array" ref="F6695">_xlfn.SWITCH($E6695,"Forecast",IFERROR(SUMIFS(INDEX('Forecast Input'!$A:$BO,,MATCH(TEXT($A6695,"0"),'Forecast Input'!$1:$1,0)),'Forecast Input'!$A:$A,Master!C6695,'Forecast Input'!$D:$D,Master!D6695),0),"Actual",SUMIFS('CMO Input'!$Q:$Q,'CMO Input'!$E:$E,Master!$A6695,'CMO Input'!$C:$C,Master!$C6695,'CMO Input'!$AJ:$AJ,Master!$D6695,'CMO Input'!$AU:$AU,Master!$F6691),"")</f>
        <v/>
      </c>
    </row>
    <row r="6696" spans="1:6" x14ac:dyDescent="0.25">
      <c r="A6696" s="24">
        <v>32</v>
      </c>
      <c r="B6696" s="25">
        <v>44501</v>
      </c>
      <c r="C6696" s="24" t="s">
        <v>141</v>
      </c>
      <c r="D6696" s="24" t="s">
        <v>1470</v>
      </c>
      <c r="E6696" s="24" t="s">
        <v>1488</v>
      </c>
      <c r="F6696" cm="1">
        <f t="array" ref="F6696">_xlfn.SWITCH($E6696,"Forecast",IFERROR(SUMIFS(INDEX('Forecast Input'!$A:$BO,,MATCH(TEXT($A6696,"0"),'Forecast Input'!$1:$1,0)),'Forecast Input'!$A:$A,Master!C6696,'Forecast Input'!$D:$D,Master!D6696),0),"Actual",SUMIFS('CMO Input'!$Q:$Q,'CMO Input'!$E:$E,Master!$A6696,'CMO Input'!$C:$C,Master!$C6696,'CMO Input'!$AJ:$AJ,Master!$D6696,'CMO Input'!$AU:$AU,Master!$F6692),"")</f>
        <v>0</v>
      </c>
    </row>
    <row r="6697" spans="1:6" x14ac:dyDescent="0.25">
      <c r="A6697" s="24">
        <v>32</v>
      </c>
      <c r="B6697" s="25">
        <v>44501</v>
      </c>
      <c r="C6697" s="24" t="s">
        <v>141</v>
      </c>
      <c r="D6697" s="24" t="s">
        <v>1470</v>
      </c>
      <c r="E6697" s="24" t="s">
        <v>1487</v>
      </c>
      <c r="F6697" cm="1">
        <f t="array" ref="F6697">_xlfn.SWITCH($E6697,"Forecast",IFERROR(SUMIFS(INDEX('Forecast Input'!$A:$BO,,MATCH(TEXT($A6697,"0"),'Forecast Input'!$1:$1,0)),'Forecast Input'!$A:$A,Master!C6697,'Forecast Input'!$D:$D,Master!D6697),0),"Actual",SUMIFS('CMO Input'!$Q:$Q,'CMO Input'!$E:$E,Master!$A6697,'CMO Input'!$C:$C,Master!$C6697,'CMO Input'!$AJ:$AJ,Master!$D6697,'CMO Input'!$AU:$AU,Master!$F6693),"")</f>
        <v>0</v>
      </c>
    </row>
    <row r="6698" spans="1:6" x14ac:dyDescent="0.25">
      <c r="A6698" s="24">
        <v>32</v>
      </c>
      <c r="B6698" s="25">
        <v>44501</v>
      </c>
      <c r="C6698" s="24" t="s">
        <v>127</v>
      </c>
      <c r="D6698" s="24" t="s">
        <v>1470</v>
      </c>
      <c r="E6698" s="24" t="s">
        <v>1489</v>
      </c>
      <c r="F6698" t="str" cm="1">
        <f t="array" ref="F6698">_xlfn.SWITCH($E6698,"Forecast",IFERROR(SUMIFS(INDEX('Forecast Input'!$A:$BO,,MATCH(TEXT($A6698,"0"),'Forecast Input'!$1:$1,0)),'Forecast Input'!$A:$A,Master!C6698,'Forecast Input'!$D:$D,Master!D6698),0),"Actual",SUMIFS('CMO Input'!$Q:$Q,'CMO Input'!$E:$E,Master!$A6698,'CMO Input'!$C:$C,Master!$C6698,'CMO Input'!$AJ:$AJ,Master!$D6698,'CMO Input'!$AU:$AU,Master!$F6694),"")</f>
        <v/>
      </c>
    </row>
    <row r="6699" spans="1:6" x14ac:dyDescent="0.25">
      <c r="A6699" s="24">
        <v>32</v>
      </c>
      <c r="B6699" s="25">
        <v>44501</v>
      </c>
      <c r="C6699" s="24" t="s">
        <v>127</v>
      </c>
      <c r="D6699" s="24" t="s">
        <v>1470</v>
      </c>
      <c r="E6699" s="24" t="s">
        <v>1488</v>
      </c>
      <c r="F6699" cm="1">
        <f t="array" ref="F6699">_xlfn.SWITCH($E6699,"Forecast",IFERROR(SUMIFS(INDEX('Forecast Input'!$A:$BO,,MATCH(TEXT($A6699,"0"),'Forecast Input'!$1:$1,0)),'Forecast Input'!$A:$A,Master!C6699,'Forecast Input'!$D:$D,Master!D6699),0),"Actual",SUMIFS('CMO Input'!$Q:$Q,'CMO Input'!$E:$E,Master!$A6699,'CMO Input'!$C:$C,Master!$C6699,'CMO Input'!$AJ:$AJ,Master!$D6699,'CMO Input'!$AU:$AU,Master!$F6695),"")</f>
        <v>0</v>
      </c>
    </row>
    <row r="6700" spans="1:6" x14ac:dyDescent="0.25">
      <c r="A6700" s="24">
        <v>32</v>
      </c>
      <c r="B6700" s="25">
        <v>44501</v>
      </c>
      <c r="C6700" s="24" t="s">
        <v>127</v>
      </c>
      <c r="D6700" s="24" t="s">
        <v>1470</v>
      </c>
      <c r="E6700" s="24" t="s">
        <v>1487</v>
      </c>
      <c r="F6700" cm="1">
        <f t="array" ref="F6700">_xlfn.SWITCH($E6700,"Forecast",IFERROR(SUMIFS(INDEX('Forecast Input'!$A:$BO,,MATCH(TEXT($A6700,"0"),'Forecast Input'!$1:$1,0)),'Forecast Input'!$A:$A,Master!C6700,'Forecast Input'!$D:$D,Master!D6700),0),"Actual",SUMIFS('CMO Input'!$Q:$Q,'CMO Input'!$E:$E,Master!$A6700,'CMO Input'!$C:$C,Master!$C6700,'CMO Input'!$AJ:$AJ,Master!$D6700,'CMO Input'!$AU:$AU,Master!$F6696),"")</f>
        <v>0</v>
      </c>
    </row>
    <row r="6701" spans="1:6" x14ac:dyDescent="0.25">
      <c r="A6701" s="24">
        <v>32</v>
      </c>
      <c r="B6701" s="25">
        <v>44501</v>
      </c>
      <c r="C6701" s="24" t="s">
        <v>44</v>
      </c>
      <c r="D6701" s="24" t="s">
        <v>1470</v>
      </c>
      <c r="E6701" s="24" t="s">
        <v>1489</v>
      </c>
      <c r="F6701" t="str" cm="1">
        <f t="array" ref="F6701">_xlfn.SWITCH($E6701,"Forecast",IFERROR(SUMIFS(INDEX('Forecast Input'!$A:$BO,,MATCH(TEXT($A6701,"0"),'Forecast Input'!$1:$1,0)),'Forecast Input'!$A:$A,Master!C6701,'Forecast Input'!$D:$D,Master!D6701),0),"Actual",SUMIFS('CMO Input'!$Q:$Q,'CMO Input'!$E:$E,Master!$A6701,'CMO Input'!$C:$C,Master!$C6701,'CMO Input'!$AJ:$AJ,Master!$D6701,'CMO Input'!$AU:$AU,Master!$F6697),"")</f>
        <v/>
      </c>
    </row>
    <row r="6702" spans="1:6" x14ac:dyDescent="0.25">
      <c r="A6702" s="24">
        <v>32</v>
      </c>
      <c r="B6702" s="25">
        <v>44501</v>
      </c>
      <c r="C6702" s="24" t="s">
        <v>44</v>
      </c>
      <c r="D6702" s="24" t="s">
        <v>1470</v>
      </c>
      <c r="E6702" s="24" t="s">
        <v>1488</v>
      </c>
      <c r="F6702" cm="1">
        <f t="array" ref="F6702">_xlfn.SWITCH($E6702,"Forecast",IFERROR(SUMIFS(INDEX('Forecast Input'!$A:$BO,,MATCH(TEXT($A6702,"0"),'Forecast Input'!$1:$1,0)),'Forecast Input'!$A:$A,Master!C6702,'Forecast Input'!$D:$D,Master!D6702),0),"Actual",SUMIFS('CMO Input'!$Q:$Q,'CMO Input'!$E:$E,Master!$A6702,'CMO Input'!$C:$C,Master!$C6702,'CMO Input'!$AJ:$AJ,Master!$D6702,'CMO Input'!$AU:$AU,Master!$F6698),"")</f>
        <v>0</v>
      </c>
    </row>
    <row r="6703" spans="1:6" x14ac:dyDescent="0.25">
      <c r="A6703" s="24">
        <v>32</v>
      </c>
      <c r="B6703" s="25">
        <v>44501</v>
      </c>
      <c r="C6703" s="24" t="s">
        <v>44</v>
      </c>
      <c r="D6703" s="24" t="s">
        <v>1470</v>
      </c>
      <c r="E6703" s="24" t="s">
        <v>1487</v>
      </c>
      <c r="F6703" cm="1">
        <f t="array" ref="F6703">_xlfn.SWITCH($E6703,"Forecast",IFERROR(SUMIFS(INDEX('Forecast Input'!$A:$BO,,MATCH(TEXT($A6703,"0"),'Forecast Input'!$1:$1,0)),'Forecast Input'!$A:$A,Master!C6703,'Forecast Input'!$D:$D,Master!D6703),0),"Actual",SUMIFS('CMO Input'!$Q:$Q,'CMO Input'!$E:$E,Master!$A6703,'CMO Input'!$C:$C,Master!$C6703,'CMO Input'!$AJ:$AJ,Master!$D6703,'CMO Input'!$AU:$AU,Master!$F6699),"")</f>
        <v>0</v>
      </c>
    </row>
    <row r="6704" spans="1:6" x14ac:dyDescent="0.25">
      <c r="A6704" s="24">
        <v>32</v>
      </c>
      <c r="B6704" s="25">
        <v>44501</v>
      </c>
      <c r="C6704" s="24" t="s">
        <v>780</v>
      </c>
      <c r="D6704" s="24" t="s">
        <v>827</v>
      </c>
      <c r="E6704" s="24" t="s">
        <v>1489</v>
      </c>
      <c r="F6704" t="str" cm="1">
        <f t="array" ref="F6704">_xlfn.SWITCH($E6704,"Forecast",IFERROR(SUMIFS(INDEX('Forecast Input'!$A:$BO,,MATCH(TEXT($A6704,"0"),'Forecast Input'!$1:$1,0)),'Forecast Input'!$A:$A,Master!C6704,'Forecast Input'!$D:$D,Master!D6704),0),"Actual",SUMIFS('CMO Input'!$Q:$Q,'CMO Input'!$E:$E,Master!$A6704,'CMO Input'!$C:$C,Master!$C6704,'CMO Input'!$AJ:$AJ,Master!$D6704,'CMO Input'!$AU:$AU,Master!$F6700),"")</f>
        <v/>
      </c>
    </row>
    <row r="6705" spans="1:6" x14ac:dyDescent="0.25">
      <c r="A6705" s="24">
        <v>32</v>
      </c>
      <c r="B6705" s="25">
        <v>44501</v>
      </c>
      <c r="C6705" s="24" t="s">
        <v>780</v>
      </c>
      <c r="D6705" s="24" t="s">
        <v>827</v>
      </c>
      <c r="E6705" s="24" t="s">
        <v>1488</v>
      </c>
      <c r="F6705" cm="1">
        <f t="array" ref="F6705">_xlfn.SWITCH($E6705,"Forecast",IFERROR(SUMIFS(INDEX('Forecast Input'!$A:$BO,,MATCH(TEXT($A6705,"0"),'Forecast Input'!$1:$1,0)),'Forecast Input'!$A:$A,Master!C6705,'Forecast Input'!$D:$D,Master!D6705),0),"Actual",SUMIFS('CMO Input'!$Q:$Q,'CMO Input'!$E:$E,Master!$A6705,'CMO Input'!$C:$C,Master!$C6705,'CMO Input'!$AJ:$AJ,Master!$D6705,'CMO Input'!$AU:$AU,Master!$F6701),"")</f>
        <v>197.52999999999997</v>
      </c>
    </row>
    <row r="6706" spans="1:6" x14ac:dyDescent="0.25">
      <c r="A6706" s="24">
        <v>32</v>
      </c>
      <c r="B6706" s="25">
        <v>44501</v>
      </c>
      <c r="C6706" s="24" t="s">
        <v>780</v>
      </c>
      <c r="D6706" s="24" t="s">
        <v>827</v>
      </c>
      <c r="E6706" s="24" t="s">
        <v>1487</v>
      </c>
      <c r="F6706" cm="1">
        <f t="array" ref="F6706">_xlfn.SWITCH($E6706,"Forecast",IFERROR(SUMIFS(INDEX('Forecast Input'!$A:$BO,,MATCH(TEXT($A6706,"0"),'Forecast Input'!$1:$1,0)),'Forecast Input'!$A:$A,Master!C6706,'Forecast Input'!$D:$D,Master!D6706),0),"Actual",SUMIFS('CMO Input'!$Q:$Q,'CMO Input'!$E:$E,Master!$A6706,'CMO Input'!$C:$C,Master!$C6706,'CMO Input'!$AJ:$AJ,Master!$D6706,'CMO Input'!$AU:$AU,Master!$F6702),"")</f>
        <v>0</v>
      </c>
    </row>
    <row r="6707" spans="1:6" x14ac:dyDescent="0.25">
      <c r="A6707" s="24">
        <v>32</v>
      </c>
      <c r="B6707" s="25">
        <v>44501</v>
      </c>
      <c r="C6707" s="24" t="s">
        <v>989</v>
      </c>
      <c r="D6707" s="24" t="s">
        <v>827</v>
      </c>
      <c r="E6707" s="24" t="s">
        <v>1489</v>
      </c>
      <c r="F6707" t="str" cm="1">
        <f t="array" ref="F6707">_xlfn.SWITCH($E6707,"Forecast",IFERROR(SUMIFS(INDEX('Forecast Input'!$A:$BO,,MATCH(TEXT($A6707,"0"),'Forecast Input'!$1:$1,0)),'Forecast Input'!$A:$A,Master!C6707,'Forecast Input'!$D:$D,Master!D6707),0),"Actual",SUMIFS('CMO Input'!$Q:$Q,'CMO Input'!$E:$E,Master!$A6707,'CMO Input'!$C:$C,Master!$C6707,'CMO Input'!$AJ:$AJ,Master!$D6707,'CMO Input'!$AU:$AU,Master!$F6703),"")</f>
        <v/>
      </c>
    </row>
    <row r="6708" spans="1:6" x14ac:dyDescent="0.25">
      <c r="A6708" s="24">
        <v>32</v>
      </c>
      <c r="B6708" s="25">
        <v>44501</v>
      </c>
      <c r="C6708" s="24" t="s">
        <v>989</v>
      </c>
      <c r="D6708" s="24" t="s">
        <v>827</v>
      </c>
      <c r="E6708" s="24" t="s">
        <v>1488</v>
      </c>
      <c r="F6708" cm="1">
        <f t="array" ref="F6708">_xlfn.SWITCH($E6708,"Forecast",IFERROR(SUMIFS(INDEX('Forecast Input'!$A:$BO,,MATCH(TEXT($A6708,"0"),'Forecast Input'!$1:$1,0)),'Forecast Input'!$A:$A,Master!C6708,'Forecast Input'!$D:$D,Master!D6708),0),"Actual",SUMIFS('CMO Input'!$Q:$Q,'CMO Input'!$E:$E,Master!$A6708,'CMO Input'!$C:$C,Master!$C6708,'CMO Input'!$AJ:$AJ,Master!$D6708,'CMO Input'!$AU:$AU,Master!$F6704),"")</f>
        <v>360.24</v>
      </c>
    </row>
    <row r="6709" spans="1:6" x14ac:dyDescent="0.25">
      <c r="A6709" s="24">
        <v>32</v>
      </c>
      <c r="B6709" s="25">
        <v>44501</v>
      </c>
      <c r="C6709" s="24" t="s">
        <v>989</v>
      </c>
      <c r="D6709" s="24" t="s">
        <v>827</v>
      </c>
      <c r="E6709" s="24" t="s">
        <v>1487</v>
      </c>
      <c r="F6709" cm="1">
        <f t="array" ref="F6709">_xlfn.SWITCH($E6709,"Forecast",IFERROR(SUMIFS(INDEX('Forecast Input'!$A:$BO,,MATCH(TEXT($A6709,"0"),'Forecast Input'!$1:$1,0)),'Forecast Input'!$A:$A,Master!C6709,'Forecast Input'!$D:$D,Master!D6709),0),"Actual",SUMIFS('CMO Input'!$Q:$Q,'CMO Input'!$E:$E,Master!$A6709,'CMO Input'!$C:$C,Master!$C6709,'CMO Input'!$AJ:$AJ,Master!$D6709,'CMO Input'!$AU:$AU,Master!$F6705),"")</f>
        <v>0</v>
      </c>
    </row>
    <row r="6710" spans="1:6" x14ac:dyDescent="0.25">
      <c r="A6710" s="24">
        <v>32</v>
      </c>
      <c r="B6710" s="25">
        <v>44501</v>
      </c>
      <c r="C6710" s="24" t="s">
        <v>181</v>
      </c>
      <c r="D6710" s="24" t="s">
        <v>827</v>
      </c>
      <c r="E6710" s="24" t="s">
        <v>1489</v>
      </c>
      <c r="F6710" t="str" cm="1">
        <f t="array" ref="F6710">_xlfn.SWITCH($E6710,"Forecast",IFERROR(SUMIFS(INDEX('Forecast Input'!$A:$BO,,MATCH(TEXT($A6710,"0"),'Forecast Input'!$1:$1,0)),'Forecast Input'!$A:$A,Master!C6710,'Forecast Input'!$D:$D,Master!D6710),0),"Actual",SUMIFS('CMO Input'!$Q:$Q,'CMO Input'!$E:$E,Master!$A6710,'CMO Input'!$C:$C,Master!$C6710,'CMO Input'!$AJ:$AJ,Master!$D6710,'CMO Input'!$AU:$AU,Master!$F6706),"")</f>
        <v/>
      </c>
    </row>
    <row r="6711" spans="1:6" x14ac:dyDescent="0.25">
      <c r="A6711" s="24">
        <v>32</v>
      </c>
      <c r="B6711" s="25">
        <v>44501</v>
      </c>
      <c r="C6711" s="24" t="s">
        <v>181</v>
      </c>
      <c r="D6711" s="24" t="s">
        <v>827</v>
      </c>
      <c r="E6711" s="24" t="s">
        <v>1488</v>
      </c>
      <c r="F6711" cm="1">
        <f t="array" ref="F6711">_xlfn.SWITCH($E6711,"Forecast",IFERROR(SUMIFS(INDEX('Forecast Input'!$A:$BO,,MATCH(TEXT($A6711,"0"),'Forecast Input'!$1:$1,0)),'Forecast Input'!$A:$A,Master!C6711,'Forecast Input'!$D:$D,Master!D6711),0),"Actual",SUMIFS('CMO Input'!$Q:$Q,'CMO Input'!$E:$E,Master!$A6711,'CMO Input'!$C:$C,Master!$C6711,'CMO Input'!$AJ:$AJ,Master!$D6711,'CMO Input'!$AU:$AU,Master!$F6707),"")</f>
        <v>0</v>
      </c>
    </row>
    <row r="6712" spans="1:6" x14ac:dyDescent="0.25">
      <c r="A6712" s="24">
        <v>32</v>
      </c>
      <c r="B6712" s="25">
        <v>44501</v>
      </c>
      <c r="C6712" s="24" t="s">
        <v>181</v>
      </c>
      <c r="D6712" s="24" t="s">
        <v>827</v>
      </c>
      <c r="E6712" s="24" t="s">
        <v>1487</v>
      </c>
      <c r="F6712" cm="1">
        <f t="array" ref="F6712">_xlfn.SWITCH($E6712,"Forecast",IFERROR(SUMIFS(INDEX('Forecast Input'!$A:$BO,,MATCH(TEXT($A6712,"0"),'Forecast Input'!$1:$1,0)),'Forecast Input'!$A:$A,Master!C6712,'Forecast Input'!$D:$D,Master!D6712),0),"Actual",SUMIFS('CMO Input'!$Q:$Q,'CMO Input'!$E:$E,Master!$A6712,'CMO Input'!$C:$C,Master!$C6712,'CMO Input'!$AJ:$AJ,Master!$D6712,'CMO Input'!$AU:$AU,Master!$F6708),"")</f>
        <v>0</v>
      </c>
    </row>
    <row r="6713" spans="1:6" x14ac:dyDescent="0.25">
      <c r="A6713" s="24">
        <v>32</v>
      </c>
      <c r="B6713" s="25">
        <v>44501</v>
      </c>
      <c r="C6713" s="24" t="s">
        <v>424</v>
      </c>
      <c r="D6713" s="24" t="s">
        <v>827</v>
      </c>
      <c r="E6713" s="24" t="s">
        <v>1489</v>
      </c>
      <c r="F6713" t="str" cm="1">
        <f t="array" ref="F6713">_xlfn.SWITCH($E6713,"Forecast",IFERROR(SUMIFS(INDEX('Forecast Input'!$A:$BO,,MATCH(TEXT($A6713,"0"),'Forecast Input'!$1:$1,0)),'Forecast Input'!$A:$A,Master!C6713,'Forecast Input'!$D:$D,Master!D6713),0),"Actual",SUMIFS('CMO Input'!$Q:$Q,'CMO Input'!$E:$E,Master!$A6713,'CMO Input'!$C:$C,Master!$C6713,'CMO Input'!$AJ:$AJ,Master!$D6713,'CMO Input'!$AU:$AU,Master!$F6709),"")</f>
        <v/>
      </c>
    </row>
    <row r="6714" spans="1:6" x14ac:dyDescent="0.25">
      <c r="A6714" s="24">
        <v>32</v>
      </c>
      <c r="B6714" s="25">
        <v>44501</v>
      </c>
      <c r="C6714" s="24" t="s">
        <v>424</v>
      </c>
      <c r="D6714" s="24" t="s">
        <v>827</v>
      </c>
      <c r="E6714" s="24" t="s">
        <v>1488</v>
      </c>
      <c r="F6714" cm="1">
        <f t="array" ref="F6714">_xlfn.SWITCH($E6714,"Forecast",IFERROR(SUMIFS(INDEX('Forecast Input'!$A:$BO,,MATCH(TEXT($A6714,"0"),'Forecast Input'!$1:$1,0)),'Forecast Input'!$A:$A,Master!C6714,'Forecast Input'!$D:$D,Master!D6714),0),"Actual",SUMIFS('CMO Input'!$Q:$Q,'CMO Input'!$E:$E,Master!$A6714,'CMO Input'!$C:$C,Master!$C6714,'CMO Input'!$AJ:$AJ,Master!$D6714,'CMO Input'!$AU:$AU,Master!$F6710),"")</f>
        <v>0</v>
      </c>
    </row>
    <row r="6715" spans="1:6" x14ac:dyDescent="0.25">
      <c r="A6715" s="24">
        <v>32</v>
      </c>
      <c r="B6715" s="25">
        <v>44501</v>
      </c>
      <c r="C6715" s="24" t="s">
        <v>424</v>
      </c>
      <c r="D6715" s="24" t="s">
        <v>827</v>
      </c>
      <c r="E6715" s="24" t="s">
        <v>1487</v>
      </c>
      <c r="F6715" cm="1">
        <f t="array" ref="F6715">_xlfn.SWITCH($E6715,"Forecast",IFERROR(SUMIFS(INDEX('Forecast Input'!$A:$BO,,MATCH(TEXT($A6715,"0"),'Forecast Input'!$1:$1,0)),'Forecast Input'!$A:$A,Master!C6715,'Forecast Input'!$D:$D,Master!D6715),0),"Actual",SUMIFS('CMO Input'!$Q:$Q,'CMO Input'!$E:$E,Master!$A6715,'CMO Input'!$C:$C,Master!$C6715,'CMO Input'!$AJ:$AJ,Master!$D6715,'CMO Input'!$AU:$AU,Master!$F6711),"")</f>
        <v>0</v>
      </c>
    </row>
    <row r="6716" spans="1:6" x14ac:dyDescent="0.25">
      <c r="A6716" s="24">
        <v>32</v>
      </c>
      <c r="B6716" s="25">
        <v>44501</v>
      </c>
      <c r="C6716" s="24" t="s">
        <v>141</v>
      </c>
      <c r="D6716" s="24" t="s">
        <v>827</v>
      </c>
      <c r="E6716" s="24" t="s">
        <v>1489</v>
      </c>
      <c r="F6716" t="str" cm="1">
        <f t="array" ref="F6716">_xlfn.SWITCH($E6716,"Forecast",IFERROR(SUMIFS(INDEX('Forecast Input'!$A:$BO,,MATCH(TEXT($A6716,"0"),'Forecast Input'!$1:$1,0)),'Forecast Input'!$A:$A,Master!C6716,'Forecast Input'!$D:$D,Master!D6716),0),"Actual",SUMIFS('CMO Input'!$Q:$Q,'CMO Input'!$E:$E,Master!$A6716,'CMO Input'!$C:$C,Master!$C6716,'CMO Input'!$AJ:$AJ,Master!$D6716,'CMO Input'!$AU:$AU,Master!$F6712),"")</f>
        <v/>
      </c>
    </row>
    <row r="6717" spans="1:6" x14ac:dyDescent="0.25">
      <c r="A6717" s="24">
        <v>32</v>
      </c>
      <c r="B6717" s="25">
        <v>44501</v>
      </c>
      <c r="C6717" s="24" t="s">
        <v>141</v>
      </c>
      <c r="D6717" s="24" t="s">
        <v>827</v>
      </c>
      <c r="E6717" s="24" t="s">
        <v>1488</v>
      </c>
      <c r="F6717" cm="1">
        <f t="array" ref="F6717">_xlfn.SWITCH($E6717,"Forecast",IFERROR(SUMIFS(INDEX('Forecast Input'!$A:$BO,,MATCH(TEXT($A6717,"0"),'Forecast Input'!$1:$1,0)),'Forecast Input'!$A:$A,Master!C6717,'Forecast Input'!$D:$D,Master!D6717),0),"Actual",SUMIFS('CMO Input'!$Q:$Q,'CMO Input'!$E:$E,Master!$A6717,'CMO Input'!$C:$C,Master!$C6717,'CMO Input'!$AJ:$AJ,Master!$D6717,'CMO Input'!$AU:$AU,Master!$F6713),"")</f>
        <v>0</v>
      </c>
    </row>
    <row r="6718" spans="1:6" x14ac:dyDescent="0.25">
      <c r="A6718" s="24">
        <v>32</v>
      </c>
      <c r="B6718" s="25">
        <v>44501</v>
      </c>
      <c r="C6718" s="24" t="s">
        <v>141</v>
      </c>
      <c r="D6718" s="24" t="s">
        <v>827</v>
      </c>
      <c r="E6718" s="24" t="s">
        <v>1487</v>
      </c>
      <c r="F6718" cm="1">
        <f t="array" ref="F6718">_xlfn.SWITCH($E6718,"Forecast",IFERROR(SUMIFS(INDEX('Forecast Input'!$A:$BO,,MATCH(TEXT($A6718,"0"),'Forecast Input'!$1:$1,0)),'Forecast Input'!$A:$A,Master!C6718,'Forecast Input'!$D:$D,Master!D6718),0),"Actual",SUMIFS('CMO Input'!$Q:$Q,'CMO Input'!$E:$E,Master!$A6718,'CMO Input'!$C:$C,Master!$C6718,'CMO Input'!$AJ:$AJ,Master!$D6718,'CMO Input'!$AU:$AU,Master!$F6714),"")</f>
        <v>0</v>
      </c>
    </row>
    <row r="6719" spans="1:6" x14ac:dyDescent="0.25">
      <c r="A6719" s="24">
        <v>32</v>
      </c>
      <c r="B6719" s="25">
        <v>44501</v>
      </c>
      <c r="C6719" s="24" t="s">
        <v>127</v>
      </c>
      <c r="D6719" s="24" t="s">
        <v>827</v>
      </c>
      <c r="E6719" s="24" t="s">
        <v>1489</v>
      </c>
      <c r="F6719" t="str" cm="1">
        <f t="array" ref="F6719">_xlfn.SWITCH($E6719,"Forecast",IFERROR(SUMIFS(INDEX('Forecast Input'!$A:$BO,,MATCH(TEXT($A6719,"0"),'Forecast Input'!$1:$1,0)),'Forecast Input'!$A:$A,Master!C6719,'Forecast Input'!$D:$D,Master!D6719),0),"Actual",SUMIFS('CMO Input'!$Q:$Q,'CMO Input'!$E:$E,Master!$A6719,'CMO Input'!$C:$C,Master!$C6719,'CMO Input'!$AJ:$AJ,Master!$D6719,'CMO Input'!$AU:$AU,Master!$F6715),"")</f>
        <v/>
      </c>
    </row>
    <row r="6720" spans="1:6" x14ac:dyDescent="0.25">
      <c r="A6720" s="24">
        <v>32</v>
      </c>
      <c r="B6720" s="25">
        <v>44501</v>
      </c>
      <c r="C6720" s="24" t="s">
        <v>127</v>
      </c>
      <c r="D6720" s="24" t="s">
        <v>827</v>
      </c>
      <c r="E6720" s="24" t="s">
        <v>1488</v>
      </c>
      <c r="F6720" cm="1">
        <f t="array" ref="F6720">_xlfn.SWITCH($E6720,"Forecast",IFERROR(SUMIFS(INDEX('Forecast Input'!$A:$BO,,MATCH(TEXT($A6720,"0"),'Forecast Input'!$1:$1,0)),'Forecast Input'!$A:$A,Master!C6720,'Forecast Input'!$D:$D,Master!D6720),0),"Actual",SUMIFS('CMO Input'!$Q:$Q,'CMO Input'!$E:$E,Master!$A6720,'CMO Input'!$C:$C,Master!$C6720,'CMO Input'!$AJ:$AJ,Master!$D6720,'CMO Input'!$AU:$AU,Master!$F6716),"")</f>
        <v>0</v>
      </c>
    </row>
    <row r="6721" spans="1:6" x14ac:dyDescent="0.25">
      <c r="A6721" s="24">
        <v>33</v>
      </c>
      <c r="B6721" s="25">
        <v>44501</v>
      </c>
      <c r="C6721" s="24" t="s">
        <v>127</v>
      </c>
      <c r="D6721" s="24" t="s">
        <v>827</v>
      </c>
      <c r="E6721" s="24" t="s">
        <v>1487</v>
      </c>
      <c r="F6721" cm="1">
        <f t="array" ref="F6721">_xlfn.SWITCH($E6721,"Forecast",IFERROR(SUMIFS(INDEX('Forecast Input'!$A:$BO,,MATCH(TEXT($A6721,"0"),'Forecast Input'!$1:$1,0)),'Forecast Input'!$A:$A,Master!C6721,'Forecast Input'!$D:$D,Master!D6721),0),"Actual",SUMIFS('CMO Input'!$Q:$Q,'CMO Input'!$E:$E,Master!$A6721,'CMO Input'!$C:$C,Master!$C6721,'CMO Input'!$AJ:$AJ,Master!$D6721,'CMO Input'!$AU:$AU,Master!$F6717),"")</f>
        <v>0</v>
      </c>
    </row>
    <row r="6722" spans="1:6" x14ac:dyDescent="0.25">
      <c r="A6722" s="24">
        <v>33</v>
      </c>
      <c r="B6722" s="25">
        <v>44501</v>
      </c>
      <c r="C6722" s="24" t="s">
        <v>44</v>
      </c>
      <c r="D6722" s="24" t="s">
        <v>827</v>
      </c>
      <c r="E6722" s="24" t="s">
        <v>1489</v>
      </c>
      <c r="F6722" t="str" cm="1">
        <f t="array" ref="F6722">_xlfn.SWITCH($E6722,"Forecast",IFERROR(SUMIFS(INDEX('Forecast Input'!$A:$BO,,MATCH(TEXT($A6722,"0"),'Forecast Input'!$1:$1,0)),'Forecast Input'!$A:$A,Master!C6722,'Forecast Input'!$D:$D,Master!D6722),0),"Actual",SUMIFS('CMO Input'!$Q:$Q,'CMO Input'!$E:$E,Master!$A6722,'CMO Input'!$C:$C,Master!$C6722,'CMO Input'!$AJ:$AJ,Master!$D6722,'CMO Input'!$AU:$AU,Master!$F6718),"")</f>
        <v/>
      </c>
    </row>
    <row r="6723" spans="1:6" x14ac:dyDescent="0.25">
      <c r="A6723" s="24">
        <v>33</v>
      </c>
      <c r="B6723" s="25">
        <v>44501</v>
      </c>
      <c r="C6723" s="24" t="s">
        <v>44</v>
      </c>
      <c r="D6723" s="24" t="s">
        <v>827</v>
      </c>
      <c r="E6723" s="24" t="s">
        <v>1488</v>
      </c>
      <c r="F6723" cm="1">
        <f t="array" ref="F6723">_xlfn.SWITCH($E6723,"Forecast",IFERROR(SUMIFS(INDEX('Forecast Input'!$A:$BO,,MATCH(TEXT($A6723,"0"),'Forecast Input'!$1:$1,0)),'Forecast Input'!$A:$A,Master!C6723,'Forecast Input'!$D:$D,Master!D6723),0),"Actual",SUMIFS('CMO Input'!$Q:$Q,'CMO Input'!$E:$E,Master!$A6723,'CMO Input'!$C:$C,Master!$C6723,'CMO Input'!$AJ:$AJ,Master!$D6723,'CMO Input'!$AU:$AU,Master!$F6719),"")</f>
        <v>0</v>
      </c>
    </row>
    <row r="6724" spans="1:6" x14ac:dyDescent="0.25">
      <c r="A6724" s="24">
        <v>32</v>
      </c>
      <c r="B6724" s="25">
        <v>44501</v>
      </c>
      <c r="C6724" s="24" t="s">
        <v>44</v>
      </c>
      <c r="D6724" s="24" t="s">
        <v>827</v>
      </c>
      <c r="E6724" s="24" t="s">
        <v>1487</v>
      </c>
      <c r="F6724" cm="1">
        <f t="array" ref="F6724">_xlfn.SWITCH($E6724,"Forecast",IFERROR(SUMIFS(INDEX('Forecast Input'!$A:$BO,,MATCH(TEXT($A6724,"0"),'Forecast Input'!$1:$1,0)),'Forecast Input'!$A:$A,Master!C6724,'Forecast Input'!$D:$D,Master!D6724),0),"Actual",SUMIFS('CMO Input'!$Q:$Q,'CMO Input'!$E:$E,Master!$A6724,'CMO Input'!$C:$C,Master!$C6724,'CMO Input'!$AJ:$AJ,Master!$D6724,'CMO Input'!$AU:$AU,Master!$F6720),"")</f>
        <v>0</v>
      </c>
    </row>
    <row r="6725" spans="1:6" x14ac:dyDescent="0.25">
      <c r="A6725" s="24">
        <v>33</v>
      </c>
      <c r="B6725" s="25">
        <v>44501</v>
      </c>
      <c r="C6725" s="24" t="s">
        <v>780</v>
      </c>
      <c r="D6725" s="24" t="s">
        <v>10</v>
      </c>
      <c r="E6725" s="24" t="s">
        <v>1489</v>
      </c>
      <c r="F6725" t="str" cm="1">
        <f t="array" ref="F6725">_xlfn.SWITCH($E6725,"Forecast",IFERROR(SUMIFS(INDEX('Forecast Input'!$A:$BO,,MATCH(TEXT($A6725,"0"),'Forecast Input'!$1:$1,0)),'Forecast Input'!$A:$A,Master!C6725,'Forecast Input'!$D:$D,Master!D6725),0),"Actual",SUMIFS('CMO Input'!$Q:$Q,'CMO Input'!$E:$E,Master!$A6725,'CMO Input'!$C:$C,Master!$C6725,'CMO Input'!$AJ:$AJ,Master!$D6725,'CMO Input'!$AU:$AU,Master!$F6721),"")</f>
        <v/>
      </c>
    </row>
    <row r="6726" spans="1:6" x14ac:dyDescent="0.25">
      <c r="A6726" s="24">
        <v>33</v>
      </c>
      <c r="B6726" s="25">
        <v>44501</v>
      </c>
      <c r="C6726" s="24" t="s">
        <v>780</v>
      </c>
      <c r="D6726" s="24" t="s">
        <v>10</v>
      </c>
      <c r="E6726" s="24" t="s">
        <v>1488</v>
      </c>
      <c r="F6726" cm="1">
        <f t="array" ref="F6726">_xlfn.SWITCH($E6726,"Forecast",IFERROR(SUMIFS(INDEX('Forecast Input'!$A:$BO,,MATCH(TEXT($A6726,"0"),'Forecast Input'!$1:$1,0)),'Forecast Input'!$A:$A,Master!C6726,'Forecast Input'!$D:$D,Master!D6726),0),"Actual",SUMIFS('CMO Input'!$Q:$Q,'CMO Input'!$E:$E,Master!$A6726,'CMO Input'!$C:$C,Master!$C6726,'CMO Input'!$AJ:$AJ,Master!$D6726,'CMO Input'!$AU:$AU,Master!$F6722),"")</f>
        <v>0</v>
      </c>
    </row>
    <row r="6727" spans="1:6" x14ac:dyDescent="0.25">
      <c r="A6727" s="24">
        <v>33</v>
      </c>
      <c r="B6727" s="25">
        <v>44501</v>
      </c>
      <c r="C6727" s="24" t="s">
        <v>780</v>
      </c>
      <c r="D6727" s="24" t="s">
        <v>10</v>
      </c>
      <c r="E6727" s="24" t="s">
        <v>1487</v>
      </c>
      <c r="F6727" cm="1">
        <f t="array" ref="F6727">_xlfn.SWITCH($E6727,"Forecast",IFERROR(SUMIFS(INDEX('Forecast Input'!$A:$BO,,MATCH(TEXT($A6727,"0"),'Forecast Input'!$1:$1,0)),'Forecast Input'!$A:$A,Master!C6727,'Forecast Input'!$D:$D,Master!D6727),0),"Actual",SUMIFS('CMO Input'!$Q:$Q,'CMO Input'!$E:$E,Master!$A6727,'CMO Input'!$C:$C,Master!$C6727,'CMO Input'!$AJ:$AJ,Master!$D6727,'CMO Input'!$AU:$AU,Master!$F6723),"")</f>
        <v>0</v>
      </c>
    </row>
    <row r="6728" spans="1:6" x14ac:dyDescent="0.25">
      <c r="A6728" s="24">
        <v>33</v>
      </c>
      <c r="B6728" s="25">
        <v>44501</v>
      </c>
      <c r="C6728" s="24" t="s">
        <v>780</v>
      </c>
      <c r="D6728" s="24" t="s">
        <v>61</v>
      </c>
      <c r="E6728" s="24" t="s">
        <v>1489</v>
      </c>
      <c r="F6728" t="str" cm="1">
        <f t="array" ref="F6728">_xlfn.SWITCH($E6728,"Forecast",IFERROR(SUMIFS(INDEX('Forecast Input'!$A:$BO,,MATCH(TEXT($A6728,"0"),'Forecast Input'!$1:$1,0)),'Forecast Input'!$A:$A,Master!C6728,'Forecast Input'!$D:$D,Master!D6728),0),"Actual",SUMIFS('CMO Input'!$Q:$Q,'CMO Input'!$E:$E,Master!$A6728,'CMO Input'!$C:$C,Master!$C6728,'CMO Input'!$AJ:$AJ,Master!$D6728,'CMO Input'!$AU:$AU,Master!$F6724),"")</f>
        <v/>
      </c>
    </row>
    <row r="6729" spans="1:6" x14ac:dyDescent="0.25">
      <c r="A6729" s="24">
        <v>33</v>
      </c>
      <c r="B6729" s="25">
        <v>44501</v>
      </c>
      <c r="C6729" s="24" t="s">
        <v>780</v>
      </c>
      <c r="D6729" s="24" t="s">
        <v>61</v>
      </c>
      <c r="E6729" s="24" t="s">
        <v>1488</v>
      </c>
      <c r="F6729" cm="1">
        <f t="array" ref="F6729">_xlfn.SWITCH($E6729,"Forecast",IFERROR(SUMIFS(INDEX('Forecast Input'!$A:$BO,,MATCH(TEXT($A6729,"0"),'Forecast Input'!$1:$1,0)),'Forecast Input'!$A:$A,Master!C6729,'Forecast Input'!$D:$D,Master!D6729),0),"Actual",SUMIFS('CMO Input'!$Q:$Q,'CMO Input'!$E:$E,Master!$A6729,'CMO Input'!$C:$C,Master!$C6729,'CMO Input'!$AJ:$AJ,Master!$D6729,'CMO Input'!$AU:$AU,Master!$F6725),"")</f>
        <v>498.04999999999995</v>
      </c>
    </row>
    <row r="6730" spans="1:6" x14ac:dyDescent="0.25">
      <c r="A6730" s="24">
        <v>33</v>
      </c>
      <c r="B6730" s="25">
        <v>44501</v>
      </c>
      <c r="C6730" s="24" t="s">
        <v>780</v>
      </c>
      <c r="D6730" s="24" t="s">
        <v>61</v>
      </c>
      <c r="E6730" s="24" t="s">
        <v>1487</v>
      </c>
      <c r="F6730" cm="1">
        <f t="array" ref="F6730">_xlfn.SWITCH($E6730,"Forecast",IFERROR(SUMIFS(INDEX('Forecast Input'!$A:$BO,,MATCH(TEXT($A6730,"0"),'Forecast Input'!$1:$1,0)),'Forecast Input'!$A:$A,Master!C6730,'Forecast Input'!$D:$D,Master!D6730),0),"Actual",SUMIFS('CMO Input'!$Q:$Q,'CMO Input'!$E:$E,Master!$A6730,'CMO Input'!$C:$C,Master!$C6730,'CMO Input'!$AJ:$AJ,Master!$D6730,'CMO Input'!$AU:$AU,Master!$F6726),"")</f>
        <v>0</v>
      </c>
    </row>
    <row r="6731" spans="1:6" x14ac:dyDescent="0.25">
      <c r="A6731" s="24">
        <v>33</v>
      </c>
      <c r="B6731" s="25">
        <v>44501</v>
      </c>
      <c r="C6731" s="24" t="s">
        <v>780</v>
      </c>
      <c r="D6731" s="24" t="s">
        <v>103</v>
      </c>
      <c r="E6731" s="24" t="s">
        <v>1489</v>
      </c>
      <c r="F6731" t="str" cm="1">
        <f t="array" ref="F6731">_xlfn.SWITCH($E6731,"Forecast",IFERROR(SUMIFS(INDEX('Forecast Input'!$A:$BO,,MATCH(TEXT($A6731,"0"),'Forecast Input'!$1:$1,0)),'Forecast Input'!$A:$A,Master!C6731,'Forecast Input'!$D:$D,Master!D6731),0),"Actual",SUMIFS('CMO Input'!$Q:$Q,'CMO Input'!$E:$E,Master!$A6731,'CMO Input'!$C:$C,Master!$C6731,'CMO Input'!$AJ:$AJ,Master!$D6731,'CMO Input'!$AU:$AU,Master!$F6727),"")</f>
        <v/>
      </c>
    </row>
    <row r="6732" spans="1:6" x14ac:dyDescent="0.25">
      <c r="A6732" s="24">
        <v>33</v>
      </c>
      <c r="B6732" s="25">
        <v>44501</v>
      </c>
      <c r="C6732" s="24" t="s">
        <v>780</v>
      </c>
      <c r="D6732" s="24" t="s">
        <v>103</v>
      </c>
      <c r="E6732" s="24" t="s">
        <v>1488</v>
      </c>
      <c r="F6732" cm="1">
        <f t="array" ref="F6732">_xlfn.SWITCH($E6732,"Forecast",IFERROR(SUMIFS(INDEX('Forecast Input'!$A:$BO,,MATCH(TEXT($A6732,"0"),'Forecast Input'!$1:$1,0)),'Forecast Input'!$A:$A,Master!C6732,'Forecast Input'!$D:$D,Master!D6732),0),"Actual",SUMIFS('CMO Input'!$Q:$Q,'CMO Input'!$E:$E,Master!$A6732,'CMO Input'!$C:$C,Master!$C6732,'CMO Input'!$AJ:$AJ,Master!$D6732,'CMO Input'!$AU:$AU,Master!$F6728),"")</f>
        <v>0</v>
      </c>
    </row>
    <row r="6733" spans="1:6" x14ac:dyDescent="0.25">
      <c r="A6733" s="24">
        <v>33</v>
      </c>
      <c r="B6733" s="25">
        <v>44501</v>
      </c>
      <c r="C6733" s="24" t="s">
        <v>780</v>
      </c>
      <c r="D6733" s="24" t="s">
        <v>103</v>
      </c>
      <c r="E6733" s="24" t="s">
        <v>1487</v>
      </c>
      <c r="F6733" cm="1">
        <f t="array" ref="F6733">_xlfn.SWITCH($E6733,"Forecast",IFERROR(SUMIFS(INDEX('Forecast Input'!$A:$BO,,MATCH(TEXT($A6733,"0"),'Forecast Input'!$1:$1,0)),'Forecast Input'!$A:$A,Master!C6733,'Forecast Input'!$D:$D,Master!D6733),0),"Actual",SUMIFS('CMO Input'!$Q:$Q,'CMO Input'!$E:$E,Master!$A6733,'CMO Input'!$C:$C,Master!$C6733,'CMO Input'!$AJ:$AJ,Master!$D6733,'CMO Input'!$AU:$AU,Master!$F6729),"")</f>
        <v>0</v>
      </c>
    </row>
    <row r="6734" spans="1:6" x14ac:dyDescent="0.25">
      <c r="A6734" s="24">
        <v>33</v>
      </c>
      <c r="B6734" s="25">
        <v>44501</v>
      </c>
      <c r="C6734" s="24" t="s">
        <v>780</v>
      </c>
      <c r="D6734" s="24" t="s">
        <v>146</v>
      </c>
      <c r="E6734" s="24" t="s">
        <v>1489</v>
      </c>
      <c r="F6734" t="str" cm="1">
        <f t="array" ref="F6734">_xlfn.SWITCH($E6734,"Forecast",IFERROR(SUMIFS(INDEX('Forecast Input'!$A:$BO,,MATCH(TEXT($A6734,"0"),'Forecast Input'!$1:$1,0)),'Forecast Input'!$A:$A,Master!C6734,'Forecast Input'!$D:$D,Master!D6734),0),"Actual",SUMIFS('CMO Input'!$Q:$Q,'CMO Input'!$E:$E,Master!$A6734,'CMO Input'!$C:$C,Master!$C6734,'CMO Input'!$AJ:$AJ,Master!$D6734,'CMO Input'!$AU:$AU,Master!$F6730),"")</f>
        <v/>
      </c>
    </row>
    <row r="6735" spans="1:6" x14ac:dyDescent="0.25">
      <c r="A6735" s="24">
        <v>33</v>
      </c>
      <c r="B6735" s="25">
        <v>44501</v>
      </c>
      <c r="C6735" s="24" t="s">
        <v>780</v>
      </c>
      <c r="D6735" s="24" t="s">
        <v>146</v>
      </c>
      <c r="E6735" s="24" t="s">
        <v>1488</v>
      </c>
      <c r="F6735" cm="1">
        <f t="array" ref="F6735">_xlfn.SWITCH($E6735,"Forecast",IFERROR(SUMIFS(INDEX('Forecast Input'!$A:$BO,,MATCH(TEXT($A6735,"0"),'Forecast Input'!$1:$1,0)),'Forecast Input'!$A:$A,Master!C6735,'Forecast Input'!$D:$D,Master!D6735),0),"Actual",SUMIFS('CMO Input'!$Q:$Q,'CMO Input'!$E:$E,Master!$A6735,'CMO Input'!$C:$C,Master!$C6735,'CMO Input'!$AJ:$AJ,Master!$D6735,'CMO Input'!$AU:$AU,Master!$F6731),"")</f>
        <v>10.27</v>
      </c>
    </row>
    <row r="6736" spans="1:6" x14ac:dyDescent="0.25">
      <c r="A6736" s="24">
        <v>33</v>
      </c>
      <c r="B6736" s="25">
        <v>44501</v>
      </c>
      <c r="C6736" s="24" t="s">
        <v>780</v>
      </c>
      <c r="D6736" s="24" t="s">
        <v>146</v>
      </c>
      <c r="E6736" s="24" t="s">
        <v>1487</v>
      </c>
      <c r="F6736" cm="1">
        <f t="array" ref="F6736">_xlfn.SWITCH($E6736,"Forecast",IFERROR(SUMIFS(INDEX('Forecast Input'!$A:$BO,,MATCH(TEXT($A6736,"0"),'Forecast Input'!$1:$1,0)),'Forecast Input'!$A:$A,Master!C6736,'Forecast Input'!$D:$D,Master!D6736),0),"Actual",SUMIFS('CMO Input'!$Q:$Q,'CMO Input'!$E:$E,Master!$A6736,'CMO Input'!$C:$C,Master!$C6736,'CMO Input'!$AJ:$AJ,Master!$D6736,'CMO Input'!$AU:$AU,Master!$F6732),"")</f>
        <v>0</v>
      </c>
    </row>
    <row r="6737" spans="1:6" x14ac:dyDescent="0.25">
      <c r="A6737" s="24">
        <v>33</v>
      </c>
      <c r="B6737" s="25">
        <v>44501</v>
      </c>
      <c r="C6737" s="24" t="s">
        <v>780</v>
      </c>
      <c r="D6737" s="24" t="s">
        <v>166</v>
      </c>
      <c r="E6737" s="24" t="s">
        <v>1489</v>
      </c>
      <c r="F6737" t="str" cm="1">
        <f t="array" ref="F6737">_xlfn.SWITCH($E6737,"Forecast",IFERROR(SUMIFS(INDEX('Forecast Input'!$A:$BO,,MATCH(TEXT($A6737,"0"),'Forecast Input'!$1:$1,0)),'Forecast Input'!$A:$A,Master!C6737,'Forecast Input'!$D:$D,Master!D6737),0),"Actual",SUMIFS('CMO Input'!$Q:$Q,'CMO Input'!$E:$E,Master!$A6737,'CMO Input'!$C:$C,Master!$C6737,'CMO Input'!$AJ:$AJ,Master!$D6737,'CMO Input'!$AU:$AU,Master!$F6733),"")</f>
        <v/>
      </c>
    </row>
    <row r="6738" spans="1:6" x14ac:dyDescent="0.25">
      <c r="A6738" s="24">
        <v>33</v>
      </c>
      <c r="B6738" s="25">
        <v>44501</v>
      </c>
      <c r="C6738" s="24" t="s">
        <v>780</v>
      </c>
      <c r="D6738" s="24" t="s">
        <v>166</v>
      </c>
      <c r="E6738" s="24" t="s">
        <v>1488</v>
      </c>
      <c r="F6738" cm="1">
        <f t="array" ref="F6738">_xlfn.SWITCH($E6738,"Forecast",IFERROR(SUMIFS(INDEX('Forecast Input'!$A:$BO,,MATCH(TEXT($A6738,"0"),'Forecast Input'!$1:$1,0)),'Forecast Input'!$A:$A,Master!C6738,'Forecast Input'!$D:$D,Master!D6738),0),"Actual",SUMIFS('CMO Input'!$Q:$Q,'CMO Input'!$E:$E,Master!$A6738,'CMO Input'!$C:$C,Master!$C6738,'CMO Input'!$AJ:$AJ,Master!$D6738,'CMO Input'!$AU:$AU,Master!$F6734),"")</f>
        <v>0</v>
      </c>
    </row>
    <row r="6739" spans="1:6" x14ac:dyDescent="0.25">
      <c r="A6739" s="24">
        <v>33</v>
      </c>
      <c r="B6739" s="25">
        <v>44501</v>
      </c>
      <c r="C6739" s="24" t="s">
        <v>780</v>
      </c>
      <c r="D6739" s="24" t="s">
        <v>166</v>
      </c>
      <c r="E6739" s="24" t="s">
        <v>1487</v>
      </c>
      <c r="F6739" cm="1">
        <f t="array" ref="F6739">_xlfn.SWITCH($E6739,"Forecast",IFERROR(SUMIFS(INDEX('Forecast Input'!$A:$BO,,MATCH(TEXT($A6739,"0"),'Forecast Input'!$1:$1,0)),'Forecast Input'!$A:$A,Master!C6739,'Forecast Input'!$D:$D,Master!D6739),0),"Actual",SUMIFS('CMO Input'!$Q:$Q,'CMO Input'!$E:$E,Master!$A6739,'CMO Input'!$C:$C,Master!$C6739,'CMO Input'!$AJ:$AJ,Master!$D6739,'CMO Input'!$AU:$AU,Master!$F6735),"")</f>
        <v>0</v>
      </c>
    </row>
    <row r="6740" spans="1:6" x14ac:dyDescent="0.25">
      <c r="A6740" s="24">
        <v>33</v>
      </c>
      <c r="B6740" s="25">
        <v>44501</v>
      </c>
      <c r="C6740" s="24" t="s">
        <v>780</v>
      </c>
      <c r="D6740" s="24" t="s">
        <v>170</v>
      </c>
      <c r="E6740" s="24" t="s">
        <v>1489</v>
      </c>
      <c r="F6740" t="str" cm="1">
        <f t="array" ref="F6740">_xlfn.SWITCH($E6740,"Forecast",IFERROR(SUMIFS(INDEX('Forecast Input'!$A:$BO,,MATCH(TEXT($A6740,"0"),'Forecast Input'!$1:$1,0)),'Forecast Input'!$A:$A,Master!C6740,'Forecast Input'!$D:$D,Master!D6740),0),"Actual",SUMIFS('CMO Input'!$Q:$Q,'CMO Input'!$E:$E,Master!$A6740,'CMO Input'!$C:$C,Master!$C6740,'CMO Input'!$AJ:$AJ,Master!$D6740,'CMO Input'!$AU:$AU,Master!$F6736),"")</f>
        <v/>
      </c>
    </row>
    <row r="6741" spans="1:6" x14ac:dyDescent="0.25">
      <c r="A6741" s="24">
        <v>33</v>
      </c>
      <c r="B6741" s="25">
        <v>44501</v>
      </c>
      <c r="C6741" s="24" t="s">
        <v>780</v>
      </c>
      <c r="D6741" s="24" t="s">
        <v>170</v>
      </c>
      <c r="E6741" s="24" t="s">
        <v>1488</v>
      </c>
      <c r="F6741" cm="1">
        <f t="array" ref="F6741">_xlfn.SWITCH($E6741,"Forecast",IFERROR(SUMIFS(INDEX('Forecast Input'!$A:$BO,,MATCH(TEXT($A6741,"0"),'Forecast Input'!$1:$1,0)),'Forecast Input'!$A:$A,Master!C6741,'Forecast Input'!$D:$D,Master!D6741),0),"Actual",SUMIFS('CMO Input'!$Q:$Q,'CMO Input'!$E:$E,Master!$A6741,'CMO Input'!$C:$C,Master!$C6741,'CMO Input'!$AJ:$AJ,Master!$D6741,'CMO Input'!$AU:$AU,Master!$F6737),"")</f>
        <v>0</v>
      </c>
    </row>
    <row r="6742" spans="1:6" x14ac:dyDescent="0.25">
      <c r="A6742" s="24">
        <v>33</v>
      </c>
      <c r="B6742" s="25">
        <v>44501</v>
      </c>
      <c r="C6742" s="24" t="s">
        <v>780</v>
      </c>
      <c r="D6742" s="24" t="s">
        <v>170</v>
      </c>
      <c r="E6742" s="24" t="s">
        <v>1487</v>
      </c>
      <c r="F6742" cm="1">
        <f t="array" ref="F6742">_xlfn.SWITCH($E6742,"Forecast",IFERROR(SUMIFS(INDEX('Forecast Input'!$A:$BO,,MATCH(TEXT($A6742,"0"),'Forecast Input'!$1:$1,0)),'Forecast Input'!$A:$A,Master!C6742,'Forecast Input'!$D:$D,Master!D6742),0),"Actual",SUMIFS('CMO Input'!$Q:$Q,'CMO Input'!$E:$E,Master!$A6742,'CMO Input'!$C:$C,Master!$C6742,'CMO Input'!$AJ:$AJ,Master!$D6742,'CMO Input'!$AU:$AU,Master!$F6738),"")</f>
        <v>0</v>
      </c>
    </row>
    <row r="6743" spans="1:6" x14ac:dyDescent="0.25">
      <c r="A6743" s="24">
        <v>33</v>
      </c>
      <c r="B6743" s="25">
        <v>44501</v>
      </c>
      <c r="C6743" s="24" t="s">
        <v>780</v>
      </c>
      <c r="D6743" s="24" t="s">
        <v>436</v>
      </c>
      <c r="E6743" s="24" t="s">
        <v>1489</v>
      </c>
      <c r="F6743" t="str" cm="1">
        <f t="array" ref="F6743">_xlfn.SWITCH($E6743,"Forecast",IFERROR(SUMIFS(INDEX('Forecast Input'!$A:$BO,,MATCH(TEXT($A6743,"0"),'Forecast Input'!$1:$1,0)),'Forecast Input'!$A:$A,Master!C6743,'Forecast Input'!$D:$D,Master!D6743),0),"Actual",SUMIFS('CMO Input'!$Q:$Q,'CMO Input'!$E:$E,Master!$A6743,'CMO Input'!$C:$C,Master!$C6743,'CMO Input'!$AJ:$AJ,Master!$D6743,'CMO Input'!$AU:$AU,Master!$F6739),"")</f>
        <v/>
      </c>
    </row>
    <row r="6744" spans="1:6" x14ac:dyDescent="0.25">
      <c r="A6744" s="24">
        <v>33</v>
      </c>
      <c r="B6744" s="25">
        <v>44501</v>
      </c>
      <c r="C6744" s="24" t="s">
        <v>780</v>
      </c>
      <c r="D6744" s="24" t="s">
        <v>436</v>
      </c>
      <c r="E6744" s="24" t="s">
        <v>1488</v>
      </c>
      <c r="F6744" cm="1">
        <f t="array" ref="F6744">_xlfn.SWITCH($E6744,"Forecast",IFERROR(SUMIFS(INDEX('Forecast Input'!$A:$BO,,MATCH(TEXT($A6744,"0"),'Forecast Input'!$1:$1,0)),'Forecast Input'!$A:$A,Master!C6744,'Forecast Input'!$D:$D,Master!D6744),0),"Actual",SUMIFS('CMO Input'!$Q:$Q,'CMO Input'!$E:$E,Master!$A6744,'CMO Input'!$C:$C,Master!$C6744,'CMO Input'!$AJ:$AJ,Master!$D6744,'CMO Input'!$AU:$AU,Master!$F6740),"")</f>
        <v>0</v>
      </c>
    </row>
    <row r="6745" spans="1:6" x14ac:dyDescent="0.25">
      <c r="A6745" s="24">
        <v>33</v>
      </c>
      <c r="B6745" s="25">
        <v>44501</v>
      </c>
      <c r="C6745" s="24" t="s">
        <v>780</v>
      </c>
      <c r="D6745" s="24" t="s">
        <v>436</v>
      </c>
      <c r="E6745" s="24" t="s">
        <v>1487</v>
      </c>
      <c r="F6745" cm="1">
        <f t="array" ref="F6745">_xlfn.SWITCH($E6745,"Forecast",IFERROR(SUMIFS(INDEX('Forecast Input'!$A:$BO,,MATCH(TEXT($A6745,"0"),'Forecast Input'!$1:$1,0)),'Forecast Input'!$A:$A,Master!C6745,'Forecast Input'!$D:$D,Master!D6745),0),"Actual",SUMIFS('CMO Input'!$Q:$Q,'CMO Input'!$E:$E,Master!$A6745,'CMO Input'!$C:$C,Master!$C6745,'CMO Input'!$AJ:$AJ,Master!$D6745,'CMO Input'!$AU:$AU,Master!$F6741),"")</f>
        <v>0</v>
      </c>
    </row>
    <row r="6746" spans="1:6" x14ac:dyDescent="0.25">
      <c r="A6746" s="24">
        <v>33</v>
      </c>
      <c r="B6746" s="25">
        <v>44501</v>
      </c>
      <c r="C6746" s="24" t="s">
        <v>780</v>
      </c>
      <c r="D6746" s="24" t="s">
        <v>1469</v>
      </c>
      <c r="E6746" s="24" t="s">
        <v>1489</v>
      </c>
      <c r="F6746" t="str" cm="1">
        <f t="array" ref="F6746">_xlfn.SWITCH($E6746,"Forecast",IFERROR(SUMIFS(INDEX('Forecast Input'!$A:$BO,,MATCH(TEXT($A6746,"0"),'Forecast Input'!$1:$1,0)),'Forecast Input'!$A:$A,Master!C6746,'Forecast Input'!$D:$D,Master!D6746),0),"Actual",SUMIFS('CMO Input'!$Q:$Q,'CMO Input'!$E:$E,Master!$A6746,'CMO Input'!$C:$C,Master!$C6746,'CMO Input'!$AJ:$AJ,Master!$D6746,'CMO Input'!$AU:$AU,Master!$F6742),"")</f>
        <v/>
      </c>
    </row>
    <row r="6747" spans="1:6" x14ac:dyDescent="0.25">
      <c r="A6747" s="24">
        <v>33</v>
      </c>
      <c r="B6747" s="25">
        <v>44501</v>
      </c>
      <c r="C6747" s="24" t="s">
        <v>780</v>
      </c>
      <c r="D6747" s="24" t="s">
        <v>1469</v>
      </c>
      <c r="E6747" s="24" t="s">
        <v>1488</v>
      </c>
      <c r="F6747" cm="1">
        <f t="array" ref="F6747">_xlfn.SWITCH($E6747,"Forecast",IFERROR(SUMIFS(INDEX('Forecast Input'!$A:$BO,,MATCH(TEXT($A6747,"0"),'Forecast Input'!$1:$1,0)),'Forecast Input'!$A:$A,Master!C6747,'Forecast Input'!$D:$D,Master!D6747),0),"Actual",SUMIFS('CMO Input'!$Q:$Q,'CMO Input'!$E:$E,Master!$A6747,'CMO Input'!$C:$C,Master!$C6747,'CMO Input'!$AJ:$AJ,Master!$D6747,'CMO Input'!$AU:$AU,Master!$F6743),"")</f>
        <v>0</v>
      </c>
    </row>
    <row r="6748" spans="1:6" x14ac:dyDescent="0.25">
      <c r="A6748" s="24">
        <v>33</v>
      </c>
      <c r="B6748" s="25">
        <v>44501</v>
      </c>
      <c r="C6748" s="24" t="s">
        <v>780</v>
      </c>
      <c r="D6748" s="24" t="s">
        <v>1469</v>
      </c>
      <c r="E6748" s="24" t="s">
        <v>1487</v>
      </c>
      <c r="F6748" cm="1">
        <f t="array" ref="F6748">_xlfn.SWITCH($E6748,"Forecast",IFERROR(SUMIFS(INDEX('Forecast Input'!$A:$BO,,MATCH(TEXT($A6748,"0"),'Forecast Input'!$1:$1,0)),'Forecast Input'!$A:$A,Master!C6748,'Forecast Input'!$D:$D,Master!D6748),0),"Actual",SUMIFS('CMO Input'!$Q:$Q,'CMO Input'!$E:$E,Master!$A6748,'CMO Input'!$C:$C,Master!$C6748,'CMO Input'!$AJ:$AJ,Master!$D6748,'CMO Input'!$AU:$AU,Master!$F6744),"")</f>
        <v>0</v>
      </c>
    </row>
    <row r="6749" spans="1:6" x14ac:dyDescent="0.25">
      <c r="A6749" s="24">
        <v>33</v>
      </c>
      <c r="B6749" s="25">
        <v>44501</v>
      </c>
      <c r="C6749" s="24" t="s">
        <v>989</v>
      </c>
      <c r="D6749" s="24" t="s">
        <v>10</v>
      </c>
      <c r="E6749" s="24" t="s">
        <v>1489</v>
      </c>
      <c r="F6749" t="str" cm="1">
        <f t="array" ref="F6749">_xlfn.SWITCH($E6749,"Forecast",IFERROR(SUMIFS(INDEX('Forecast Input'!$A:$BO,,MATCH(TEXT($A6749,"0"),'Forecast Input'!$1:$1,0)),'Forecast Input'!$A:$A,Master!C6749,'Forecast Input'!$D:$D,Master!D6749),0),"Actual",SUMIFS('CMO Input'!$Q:$Q,'CMO Input'!$E:$E,Master!$A6749,'CMO Input'!$C:$C,Master!$C6749,'CMO Input'!$AJ:$AJ,Master!$D6749,'CMO Input'!$AU:$AU,Master!$F6745),"")</f>
        <v/>
      </c>
    </row>
    <row r="6750" spans="1:6" x14ac:dyDescent="0.25">
      <c r="A6750" s="24">
        <v>33</v>
      </c>
      <c r="B6750" s="25">
        <v>44501</v>
      </c>
      <c r="C6750" s="24" t="s">
        <v>989</v>
      </c>
      <c r="D6750" s="24" t="s">
        <v>10</v>
      </c>
      <c r="E6750" s="24" t="s">
        <v>1488</v>
      </c>
      <c r="F6750" cm="1">
        <f t="array" ref="F6750">_xlfn.SWITCH($E6750,"Forecast",IFERROR(SUMIFS(INDEX('Forecast Input'!$A:$BO,,MATCH(TEXT($A6750,"0"),'Forecast Input'!$1:$1,0)),'Forecast Input'!$A:$A,Master!C6750,'Forecast Input'!$D:$D,Master!D6750),0),"Actual",SUMIFS('CMO Input'!$Q:$Q,'CMO Input'!$E:$E,Master!$A6750,'CMO Input'!$C:$C,Master!$C6750,'CMO Input'!$AJ:$AJ,Master!$D6750,'CMO Input'!$AU:$AU,Master!$F6746),"")</f>
        <v>0</v>
      </c>
    </row>
    <row r="6751" spans="1:6" x14ac:dyDescent="0.25">
      <c r="A6751" s="24">
        <v>33</v>
      </c>
      <c r="B6751" s="25">
        <v>44501</v>
      </c>
      <c r="C6751" s="24" t="s">
        <v>989</v>
      </c>
      <c r="D6751" s="24" t="s">
        <v>10</v>
      </c>
      <c r="E6751" s="24" t="s">
        <v>1487</v>
      </c>
      <c r="F6751" cm="1">
        <f t="array" ref="F6751">_xlfn.SWITCH($E6751,"Forecast",IFERROR(SUMIFS(INDEX('Forecast Input'!$A:$BO,,MATCH(TEXT($A6751,"0"),'Forecast Input'!$1:$1,0)),'Forecast Input'!$A:$A,Master!C6751,'Forecast Input'!$D:$D,Master!D6751),0),"Actual",SUMIFS('CMO Input'!$Q:$Q,'CMO Input'!$E:$E,Master!$A6751,'CMO Input'!$C:$C,Master!$C6751,'CMO Input'!$AJ:$AJ,Master!$D6751,'CMO Input'!$AU:$AU,Master!$F6747),"")</f>
        <v>0</v>
      </c>
    </row>
    <row r="6752" spans="1:6" x14ac:dyDescent="0.25">
      <c r="A6752" s="24">
        <v>33</v>
      </c>
      <c r="B6752" s="25">
        <v>44501</v>
      </c>
      <c r="C6752" s="24" t="s">
        <v>989</v>
      </c>
      <c r="D6752" s="24" t="s">
        <v>61</v>
      </c>
      <c r="E6752" s="24" t="s">
        <v>1489</v>
      </c>
      <c r="F6752" t="str" cm="1">
        <f t="array" ref="F6752">_xlfn.SWITCH($E6752,"Forecast",IFERROR(SUMIFS(INDEX('Forecast Input'!$A:$BO,,MATCH(TEXT($A6752,"0"),'Forecast Input'!$1:$1,0)),'Forecast Input'!$A:$A,Master!C6752,'Forecast Input'!$D:$D,Master!D6752),0),"Actual",SUMIFS('CMO Input'!$Q:$Q,'CMO Input'!$E:$E,Master!$A6752,'CMO Input'!$C:$C,Master!$C6752,'CMO Input'!$AJ:$AJ,Master!$D6752,'CMO Input'!$AU:$AU,Master!$F6748),"")</f>
        <v/>
      </c>
    </row>
    <row r="6753" spans="1:6" x14ac:dyDescent="0.25">
      <c r="A6753" s="24">
        <v>33</v>
      </c>
      <c r="B6753" s="25">
        <v>44501</v>
      </c>
      <c r="C6753" s="24" t="s">
        <v>989</v>
      </c>
      <c r="D6753" s="24" t="s">
        <v>61</v>
      </c>
      <c r="E6753" s="24" t="s">
        <v>1488</v>
      </c>
      <c r="F6753" cm="1">
        <f t="array" ref="F6753">_xlfn.SWITCH($E6753,"Forecast",IFERROR(SUMIFS(INDEX('Forecast Input'!$A:$BO,,MATCH(TEXT($A6753,"0"),'Forecast Input'!$1:$1,0)),'Forecast Input'!$A:$A,Master!C6753,'Forecast Input'!$D:$D,Master!D6753),0),"Actual",SUMIFS('CMO Input'!$Q:$Q,'CMO Input'!$E:$E,Master!$A6753,'CMO Input'!$C:$C,Master!$C6753,'CMO Input'!$AJ:$AJ,Master!$D6753,'CMO Input'!$AU:$AU,Master!$F6749),"")</f>
        <v>828.53</v>
      </c>
    </row>
    <row r="6754" spans="1:6" x14ac:dyDescent="0.25">
      <c r="A6754" s="24">
        <v>33</v>
      </c>
      <c r="B6754" s="25">
        <v>44501</v>
      </c>
      <c r="C6754" s="24" t="s">
        <v>989</v>
      </c>
      <c r="D6754" s="24" t="s">
        <v>61</v>
      </c>
      <c r="E6754" s="24" t="s">
        <v>1487</v>
      </c>
      <c r="F6754" cm="1">
        <f t="array" ref="F6754">_xlfn.SWITCH($E6754,"Forecast",IFERROR(SUMIFS(INDEX('Forecast Input'!$A:$BO,,MATCH(TEXT($A6754,"0"),'Forecast Input'!$1:$1,0)),'Forecast Input'!$A:$A,Master!C6754,'Forecast Input'!$D:$D,Master!D6754),0),"Actual",SUMIFS('CMO Input'!$Q:$Q,'CMO Input'!$E:$E,Master!$A6754,'CMO Input'!$C:$C,Master!$C6754,'CMO Input'!$AJ:$AJ,Master!$D6754,'CMO Input'!$AU:$AU,Master!$F6750),"")</f>
        <v>0</v>
      </c>
    </row>
    <row r="6755" spans="1:6" x14ac:dyDescent="0.25">
      <c r="A6755" s="24">
        <v>33</v>
      </c>
      <c r="B6755" s="25">
        <v>44501</v>
      </c>
      <c r="C6755" s="24" t="s">
        <v>989</v>
      </c>
      <c r="D6755" s="24" t="s">
        <v>103</v>
      </c>
      <c r="E6755" s="24" t="s">
        <v>1489</v>
      </c>
      <c r="F6755" t="str" cm="1">
        <f t="array" ref="F6755">_xlfn.SWITCH($E6755,"Forecast",IFERROR(SUMIFS(INDEX('Forecast Input'!$A:$BO,,MATCH(TEXT($A6755,"0"),'Forecast Input'!$1:$1,0)),'Forecast Input'!$A:$A,Master!C6755,'Forecast Input'!$D:$D,Master!D6755),0),"Actual",SUMIFS('CMO Input'!$Q:$Q,'CMO Input'!$E:$E,Master!$A6755,'CMO Input'!$C:$C,Master!$C6755,'CMO Input'!$AJ:$AJ,Master!$D6755,'CMO Input'!$AU:$AU,Master!$F6751),"")</f>
        <v/>
      </c>
    </row>
    <row r="6756" spans="1:6" x14ac:dyDescent="0.25">
      <c r="A6756" s="24">
        <v>33</v>
      </c>
      <c r="B6756" s="25">
        <v>44501</v>
      </c>
      <c r="C6756" s="24" t="s">
        <v>989</v>
      </c>
      <c r="D6756" s="24" t="s">
        <v>103</v>
      </c>
      <c r="E6756" s="24" t="s">
        <v>1488</v>
      </c>
      <c r="F6756" cm="1">
        <f t="array" ref="F6756">_xlfn.SWITCH($E6756,"Forecast",IFERROR(SUMIFS(INDEX('Forecast Input'!$A:$BO,,MATCH(TEXT($A6756,"0"),'Forecast Input'!$1:$1,0)),'Forecast Input'!$A:$A,Master!C6756,'Forecast Input'!$D:$D,Master!D6756),0),"Actual",SUMIFS('CMO Input'!$Q:$Q,'CMO Input'!$E:$E,Master!$A6756,'CMO Input'!$C:$C,Master!$C6756,'CMO Input'!$AJ:$AJ,Master!$D6756,'CMO Input'!$AU:$AU,Master!$F6752),"")</f>
        <v>0</v>
      </c>
    </row>
    <row r="6757" spans="1:6" x14ac:dyDescent="0.25">
      <c r="A6757" s="24">
        <v>33</v>
      </c>
      <c r="B6757" s="25">
        <v>44501</v>
      </c>
      <c r="C6757" s="24" t="s">
        <v>989</v>
      </c>
      <c r="D6757" s="24" t="s">
        <v>103</v>
      </c>
      <c r="E6757" s="24" t="s">
        <v>1487</v>
      </c>
      <c r="F6757" cm="1">
        <f t="array" ref="F6757">_xlfn.SWITCH($E6757,"Forecast",IFERROR(SUMIFS(INDEX('Forecast Input'!$A:$BO,,MATCH(TEXT($A6757,"0"),'Forecast Input'!$1:$1,0)),'Forecast Input'!$A:$A,Master!C6757,'Forecast Input'!$D:$D,Master!D6757),0),"Actual",SUMIFS('CMO Input'!$Q:$Q,'CMO Input'!$E:$E,Master!$A6757,'CMO Input'!$C:$C,Master!$C6757,'CMO Input'!$AJ:$AJ,Master!$D6757,'CMO Input'!$AU:$AU,Master!$F6753),"")</f>
        <v>0</v>
      </c>
    </row>
    <row r="6758" spans="1:6" x14ac:dyDescent="0.25">
      <c r="A6758" s="24">
        <v>33</v>
      </c>
      <c r="B6758" s="25">
        <v>44501</v>
      </c>
      <c r="C6758" s="24" t="s">
        <v>989</v>
      </c>
      <c r="D6758" s="24" t="s">
        <v>146</v>
      </c>
      <c r="E6758" s="24" t="s">
        <v>1489</v>
      </c>
      <c r="F6758" t="str" cm="1">
        <f t="array" ref="F6758">_xlfn.SWITCH($E6758,"Forecast",IFERROR(SUMIFS(INDEX('Forecast Input'!$A:$BO,,MATCH(TEXT($A6758,"0"),'Forecast Input'!$1:$1,0)),'Forecast Input'!$A:$A,Master!C6758,'Forecast Input'!$D:$D,Master!D6758),0),"Actual",SUMIFS('CMO Input'!$Q:$Q,'CMO Input'!$E:$E,Master!$A6758,'CMO Input'!$C:$C,Master!$C6758,'CMO Input'!$AJ:$AJ,Master!$D6758,'CMO Input'!$AU:$AU,Master!$F6754),"")</f>
        <v/>
      </c>
    </row>
    <row r="6759" spans="1:6" x14ac:dyDescent="0.25">
      <c r="A6759" s="24">
        <v>33</v>
      </c>
      <c r="B6759" s="25">
        <v>44501</v>
      </c>
      <c r="C6759" s="24" t="s">
        <v>989</v>
      </c>
      <c r="D6759" s="24" t="s">
        <v>146</v>
      </c>
      <c r="E6759" s="24" t="s">
        <v>1488</v>
      </c>
      <c r="F6759" cm="1">
        <f t="array" ref="F6759">_xlfn.SWITCH($E6759,"Forecast",IFERROR(SUMIFS(INDEX('Forecast Input'!$A:$BO,,MATCH(TEXT($A6759,"0"),'Forecast Input'!$1:$1,0)),'Forecast Input'!$A:$A,Master!C6759,'Forecast Input'!$D:$D,Master!D6759),0),"Actual",SUMIFS('CMO Input'!$Q:$Q,'CMO Input'!$E:$E,Master!$A6759,'CMO Input'!$C:$C,Master!$C6759,'CMO Input'!$AJ:$AJ,Master!$D6759,'CMO Input'!$AU:$AU,Master!$F6755),"")</f>
        <v>0</v>
      </c>
    </row>
    <row r="6760" spans="1:6" x14ac:dyDescent="0.25">
      <c r="A6760" s="24">
        <v>33</v>
      </c>
      <c r="B6760" s="25">
        <v>44501</v>
      </c>
      <c r="C6760" s="24" t="s">
        <v>989</v>
      </c>
      <c r="D6760" s="24" t="s">
        <v>146</v>
      </c>
      <c r="E6760" s="24" t="s">
        <v>1487</v>
      </c>
      <c r="F6760" cm="1">
        <f t="array" ref="F6760">_xlfn.SWITCH($E6760,"Forecast",IFERROR(SUMIFS(INDEX('Forecast Input'!$A:$BO,,MATCH(TEXT($A6760,"0"),'Forecast Input'!$1:$1,0)),'Forecast Input'!$A:$A,Master!C6760,'Forecast Input'!$D:$D,Master!D6760),0),"Actual",SUMIFS('CMO Input'!$Q:$Q,'CMO Input'!$E:$E,Master!$A6760,'CMO Input'!$C:$C,Master!$C6760,'CMO Input'!$AJ:$AJ,Master!$D6760,'CMO Input'!$AU:$AU,Master!$F6756),"")</f>
        <v>0</v>
      </c>
    </row>
    <row r="6761" spans="1:6" x14ac:dyDescent="0.25">
      <c r="A6761" s="24">
        <v>33</v>
      </c>
      <c r="B6761" s="25">
        <v>44501</v>
      </c>
      <c r="C6761" s="24" t="s">
        <v>989</v>
      </c>
      <c r="D6761" s="24" t="s">
        <v>166</v>
      </c>
      <c r="E6761" s="24" t="s">
        <v>1489</v>
      </c>
      <c r="F6761" t="str" cm="1">
        <f t="array" ref="F6761">_xlfn.SWITCH($E6761,"Forecast",IFERROR(SUMIFS(INDEX('Forecast Input'!$A:$BO,,MATCH(TEXT($A6761,"0"),'Forecast Input'!$1:$1,0)),'Forecast Input'!$A:$A,Master!C6761,'Forecast Input'!$D:$D,Master!D6761),0),"Actual",SUMIFS('CMO Input'!$Q:$Q,'CMO Input'!$E:$E,Master!$A6761,'CMO Input'!$C:$C,Master!$C6761,'CMO Input'!$AJ:$AJ,Master!$D6761,'CMO Input'!$AU:$AU,Master!$F6757),"")</f>
        <v/>
      </c>
    </row>
    <row r="6762" spans="1:6" x14ac:dyDescent="0.25">
      <c r="A6762" s="24">
        <v>33</v>
      </c>
      <c r="B6762" s="25">
        <v>44501</v>
      </c>
      <c r="C6762" s="24" t="s">
        <v>989</v>
      </c>
      <c r="D6762" s="24" t="s">
        <v>166</v>
      </c>
      <c r="E6762" s="24" t="s">
        <v>1488</v>
      </c>
      <c r="F6762" cm="1">
        <f t="array" ref="F6762">_xlfn.SWITCH($E6762,"Forecast",IFERROR(SUMIFS(INDEX('Forecast Input'!$A:$BO,,MATCH(TEXT($A6762,"0"),'Forecast Input'!$1:$1,0)),'Forecast Input'!$A:$A,Master!C6762,'Forecast Input'!$D:$D,Master!D6762),0),"Actual",SUMIFS('CMO Input'!$Q:$Q,'CMO Input'!$E:$E,Master!$A6762,'CMO Input'!$C:$C,Master!$C6762,'CMO Input'!$AJ:$AJ,Master!$D6762,'CMO Input'!$AU:$AU,Master!$F6758),"")</f>
        <v>393.32857142857148</v>
      </c>
    </row>
    <row r="6763" spans="1:6" x14ac:dyDescent="0.25">
      <c r="A6763" s="24">
        <v>33</v>
      </c>
      <c r="B6763" s="25">
        <v>44501</v>
      </c>
      <c r="C6763" s="24" t="s">
        <v>989</v>
      </c>
      <c r="D6763" s="24" t="s">
        <v>166</v>
      </c>
      <c r="E6763" s="24" t="s">
        <v>1487</v>
      </c>
      <c r="F6763" cm="1">
        <f t="array" ref="F6763">_xlfn.SWITCH($E6763,"Forecast",IFERROR(SUMIFS(INDEX('Forecast Input'!$A:$BO,,MATCH(TEXT($A6763,"0"),'Forecast Input'!$1:$1,0)),'Forecast Input'!$A:$A,Master!C6763,'Forecast Input'!$D:$D,Master!D6763),0),"Actual",SUMIFS('CMO Input'!$Q:$Q,'CMO Input'!$E:$E,Master!$A6763,'CMO Input'!$C:$C,Master!$C6763,'CMO Input'!$AJ:$AJ,Master!$D6763,'CMO Input'!$AU:$AU,Master!$F6759),"")</f>
        <v>0</v>
      </c>
    </row>
    <row r="6764" spans="1:6" x14ac:dyDescent="0.25">
      <c r="A6764" s="24">
        <v>33</v>
      </c>
      <c r="B6764" s="25">
        <v>44501</v>
      </c>
      <c r="C6764" s="24" t="s">
        <v>989</v>
      </c>
      <c r="D6764" s="24" t="s">
        <v>170</v>
      </c>
      <c r="E6764" s="24" t="s">
        <v>1489</v>
      </c>
      <c r="F6764" t="str" cm="1">
        <f t="array" ref="F6764">_xlfn.SWITCH($E6764,"Forecast",IFERROR(SUMIFS(INDEX('Forecast Input'!$A:$BO,,MATCH(TEXT($A6764,"0"),'Forecast Input'!$1:$1,0)),'Forecast Input'!$A:$A,Master!C6764,'Forecast Input'!$D:$D,Master!D6764),0),"Actual",SUMIFS('CMO Input'!$Q:$Q,'CMO Input'!$E:$E,Master!$A6764,'CMO Input'!$C:$C,Master!$C6764,'CMO Input'!$AJ:$AJ,Master!$D6764,'CMO Input'!$AU:$AU,Master!$F6760),"")</f>
        <v/>
      </c>
    </row>
    <row r="6765" spans="1:6" x14ac:dyDescent="0.25">
      <c r="A6765" s="24">
        <v>33</v>
      </c>
      <c r="B6765" s="25">
        <v>44501</v>
      </c>
      <c r="C6765" s="24" t="s">
        <v>989</v>
      </c>
      <c r="D6765" s="24" t="s">
        <v>170</v>
      </c>
      <c r="E6765" s="24" t="s">
        <v>1488</v>
      </c>
      <c r="F6765" cm="1">
        <f t="array" ref="F6765">_xlfn.SWITCH($E6765,"Forecast",IFERROR(SUMIFS(INDEX('Forecast Input'!$A:$BO,,MATCH(TEXT($A6765,"0"),'Forecast Input'!$1:$1,0)),'Forecast Input'!$A:$A,Master!C6765,'Forecast Input'!$D:$D,Master!D6765),0),"Actual",SUMIFS('CMO Input'!$Q:$Q,'CMO Input'!$E:$E,Master!$A6765,'CMO Input'!$C:$C,Master!$C6765,'CMO Input'!$AJ:$AJ,Master!$D6765,'CMO Input'!$AU:$AU,Master!$F6761),"")</f>
        <v>529.54571428571421</v>
      </c>
    </row>
    <row r="6766" spans="1:6" x14ac:dyDescent="0.25">
      <c r="A6766" s="24">
        <v>33</v>
      </c>
      <c r="B6766" s="25">
        <v>44501</v>
      </c>
      <c r="C6766" s="24" t="s">
        <v>989</v>
      </c>
      <c r="D6766" s="24" t="s">
        <v>170</v>
      </c>
      <c r="E6766" s="24" t="s">
        <v>1487</v>
      </c>
      <c r="F6766" cm="1">
        <f t="array" ref="F6766">_xlfn.SWITCH($E6766,"Forecast",IFERROR(SUMIFS(INDEX('Forecast Input'!$A:$BO,,MATCH(TEXT($A6766,"0"),'Forecast Input'!$1:$1,0)),'Forecast Input'!$A:$A,Master!C6766,'Forecast Input'!$D:$D,Master!D6766),0),"Actual",SUMIFS('CMO Input'!$Q:$Q,'CMO Input'!$E:$E,Master!$A6766,'CMO Input'!$C:$C,Master!$C6766,'CMO Input'!$AJ:$AJ,Master!$D6766,'CMO Input'!$AU:$AU,Master!$F6762),"")</f>
        <v>0</v>
      </c>
    </row>
    <row r="6767" spans="1:6" x14ac:dyDescent="0.25">
      <c r="A6767" s="24">
        <v>33</v>
      </c>
      <c r="B6767" s="25">
        <v>44501</v>
      </c>
      <c r="C6767" s="24" t="s">
        <v>989</v>
      </c>
      <c r="D6767" s="24" t="s">
        <v>436</v>
      </c>
      <c r="E6767" s="24" t="s">
        <v>1489</v>
      </c>
      <c r="F6767" t="str" cm="1">
        <f t="array" ref="F6767">_xlfn.SWITCH($E6767,"Forecast",IFERROR(SUMIFS(INDEX('Forecast Input'!$A:$BO,,MATCH(TEXT($A6767,"0"),'Forecast Input'!$1:$1,0)),'Forecast Input'!$A:$A,Master!C6767,'Forecast Input'!$D:$D,Master!D6767),0),"Actual",SUMIFS('CMO Input'!$Q:$Q,'CMO Input'!$E:$E,Master!$A6767,'CMO Input'!$C:$C,Master!$C6767,'CMO Input'!$AJ:$AJ,Master!$D6767,'CMO Input'!$AU:$AU,Master!$F6763),"")</f>
        <v/>
      </c>
    </row>
    <row r="6768" spans="1:6" x14ac:dyDescent="0.25">
      <c r="A6768" s="24">
        <v>33</v>
      </c>
      <c r="B6768" s="25">
        <v>44501</v>
      </c>
      <c r="C6768" s="24" t="s">
        <v>989</v>
      </c>
      <c r="D6768" s="24" t="s">
        <v>436</v>
      </c>
      <c r="E6768" s="24" t="s">
        <v>1488</v>
      </c>
      <c r="F6768" cm="1">
        <f t="array" ref="F6768">_xlfn.SWITCH($E6768,"Forecast",IFERROR(SUMIFS(INDEX('Forecast Input'!$A:$BO,,MATCH(TEXT($A6768,"0"),'Forecast Input'!$1:$1,0)),'Forecast Input'!$A:$A,Master!C6768,'Forecast Input'!$D:$D,Master!D6768),0),"Actual",SUMIFS('CMO Input'!$Q:$Q,'CMO Input'!$E:$E,Master!$A6768,'CMO Input'!$C:$C,Master!$C6768,'CMO Input'!$AJ:$AJ,Master!$D6768,'CMO Input'!$AU:$AU,Master!$F6764),"")</f>
        <v>0</v>
      </c>
    </row>
    <row r="6769" spans="1:6" x14ac:dyDescent="0.25">
      <c r="A6769" s="24">
        <v>33</v>
      </c>
      <c r="B6769" s="25">
        <v>44501</v>
      </c>
      <c r="C6769" s="24" t="s">
        <v>989</v>
      </c>
      <c r="D6769" s="24" t="s">
        <v>436</v>
      </c>
      <c r="E6769" s="24" t="s">
        <v>1487</v>
      </c>
      <c r="F6769" cm="1">
        <f t="array" ref="F6769">_xlfn.SWITCH($E6769,"Forecast",IFERROR(SUMIFS(INDEX('Forecast Input'!$A:$BO,,MATCH(TEXT($A6769,"0"),'Forecast Input'!$1:$1,0)),'Forecast Input'!$A:$A,Master!C6769,'Forecast Input'!$D:$D,Master!D6769),0),"Actual",SUMIFS('CMO Input'!$Q:$Q,'CMO Input'!$E:$E,Master!$A6769,'CMO Input'!$C:$C,Master!$C6769,'CMO Input'!$AJ:$AJ,Master!$D6769,'CMO Input'!$AU:$AU,Master!$F6765),"")</f>
        <v>0</v>
      </c>
    </row>
    <row r="6770" spans="1:6" x14ac:dyDescent="0.25">
      <c r="A6770" s="24">
        <v>33</v>
      </c>
      <c r="B6770" s="25">
        <v>44501</v>
      </c>
      <c r="C6770" s="24" t="s">
        <v>989</v>
      </c>
      <c r="D6770" s="24" t="s">
        <v>1469</v>
      </c>
      <c r="E6770" s="24" t="s">
        <v>1489</v>
      </c>
      <c r="F6770" t="str" cm="1">
        <f t="array" ref="F6770">_xlfn.SWITCH($E6770,"Forecast",IFERROR(SUMIFS(INDEX('Forecast Input'!$A:$BO,,MATCH(TEXT($A6770,"0"),'Forecast Input'!$1:$1,0)),'Forecast Input'!$A:$A,Master!C6770,'Forecast Input'!$D:$D,Master!D6770),0),"Actual",SUMIFS('CMO Input'!$Q:$Q,'CMO Input'!$E:$E,Master!$A6770,'CMO Input'!$C:$C,Master!$C6770,'CMO Input'!$AJ:$AJ,Master!$D6770,'CMO Input'!$AU:$AU,Master!$F6766),"")</f>
        <v/>
      </c>
    </row>
    <row r="6771" spans="1:6" x14ac:dyDescent="0.25">
      <c r="A6771" s="24">
        <v>33</v>
      </c>
      <c r="B6771" s="25">
        <v>44501</v>
      </c>
      <c r="C6771" s="24" t="s">
        <v>989</v>
      </c>
      <c r="D6771" s="24" t="s">
        <v>1469</v>
      </c>
      <c r="E6771" s="24" t="s">
        <v>1488</v>
      </c>
      <c r="F6771" cm="1">
        <f t="array" ref="F6771">_xlfn.SWITCH($E6771,"Forecast",IFERROR(SUMIFS(INDEX('Forecast Input'!$A:$BO,,MATCH(TEXT($A6771,"0"),'Forecast Input'!$1:$1,0)),'Forecast Input'!$A:$A,Master!C6771,'Forecast Input'!$D:$D,Master!D6771),0),"Actual",SUMIFS('CMO Input'!$Q:$Q,'CMO Input'!$E:$E,Master!$A6771,'CMO Input'!$C:$C,Master!$C6771,'CMO Input'!$AJ:$AJ,Master!$D6771,'CMO Input'!$AU:$AU,Master!$F6767),"")</f>
        <v>0</v>
      </c>
    </row>
    <row r="6772" spans="1:6" x14ac:dyDescent="0.25">
      <c r="A6772" s="24">
        <v>33</v>
      </c>
      <c r="B6772" s="25">
        <v>44501</v>
      </c>
      <c r="C6772" s="24" t="s">
        <v>989</v>
      </c>
      <c r="D6772" s="24" t="s">
        <v>1469</v>
      </c>
      <c r="E6772" s="24" t="s">
        <v>1487</v>
      </c>
      <c r="F6772" cm="1">
        <f t="array" ref="F6772">_xlfn.SWITCH($E6772,"Forecast",IFERROR(SUMIFS(INDEX('Forecast Input'!$A:$BO,,MATCH(TEXT($A6772,"0"),'Forecast Input'!$1:$1,0)),'Forecast Input'!$A:$A,Master!C6772,'Forecast Input'!$D:$D,Master!D6772),0),"Actual",SUMIFS('CMO Input'!$Q:$Q,'CMO Input'!$E:$E,Master!$A6772,'CMO Input'!$C:$C,Master!$C6772,'CMO Input'!$AJ:$AJ,Master!$D6772,'CMO Input'!$AU:$AU,Master!$F6768),"")</f>
        <v>0</v>
      </c>
    </row>
    <row r="6773" spans="1:6" x14ac:dyDescent="0.25">
      <c r="A6773" s="24">
        <v>33</v>
      </c>
      <c r="B6773" s="25">
        <v>44501</v>
      </c>
      <c r="C6773" s="24" t="s">
        <v>181</v>
      </c>
      <c r="D6773" s="24" t="s">
        <v>10</v>
      </c>
      <c r="E6773" s="24" t="s">
        <v>1489</v>
      </c>
      <c r="F6773" t="str" cm="1">
        <f t="array" ref="F6773">_xlfn.SWITCH($E6773,"Forecast",IFERROR(SUMIFS(INDEX('Forecast Input'!$A:$BO,,MATCH(TEXT($A6773,"0"),'Forecast Input'!$1:$1,0)),'Forecast Input'!$A:$A,Master!C6773,'Forecast Input'!$D:$D,Master!D6773),0),"Actual",SUMIFS('CMO Input'!$Q:$Q,'CMO Input'!$E:$E,Master!$A6773,'CMO Input'!$C:$C,Master!$C6773,'CMO Input'!$AJ:$AJ,Master!$D6773,'CMO Input'!$AU:$AU,Master!$F6769),"")</f>
        <v/>
      </c>
    </row>
    <row r="6774" spans="1:6" x14ac:dyDescent="0.25">
      <c r="A6774" s="24">
        <v>33</v>
      </c>
      <c r="B6774" s="25">
        <v>44501</v>
      </c>
      <c r="C6774" s="24" t="s">
        <v>181</v>
      </c>
      <c r="D6774" s="24" t="s">
        <v>10</v>
      </c>
      <c r="E6774" s="24" t="s">
        <v>1488</v>
      </c>
      <c r="F6774" cm="1">
        <f t="array" ref="F6774">_xlfn.SWITCH($E6774,"Forecast",IFERROR(SUMIFS(INDEX('Forecast Input'!$A:$BO,,MATCH(TEXT($A6774,"0"),'Forecast Input'!$1:$1,0)),'Forecast Input'!$A:$A,Master!C6774,'Forecast Input'!$D:$D,Master!D6774),0),"Actual",SUMIFS('CMO Input'!$Q:$Q,'CMO Input'!$E:$E,Master!$A6774,'CMO Input'!$C:$C,Master!$C6774,'CMO Input'!$AJ:$AJ,Master!$D6774,'CMO Input'!$AU:$AU,Master!$F6770),"")</f>
        <v>143.86999999999998</v>
      </c>
    </row>
    <row r="6775" spans="1:6" x14ac:dyDescent="0.25">
      <c r="A6775" s="24">
        <v>33</v>
      </c>
      <c r="B6775" s="25">
        <v>44501</v>
      </c>
      <c r="C6775" s="24" t="s">
        <v>181</v>
      </c>
      <c r="D6775" s="24" t="s">
        <v>10</v>
      </c>
      <c r="E6775" s="24" t="s">
        <v>1487</v>
      </c>
      <c r="F6775" cm="1">
        <f t="array" ref="F6775">_xlfn.SWITCH($E6775,"Forecast",IFERROR(SUMIFS(INDEX('Forecast Input'!$A:$BO,,MATCH(TEXT($A6775,"0"),'Forecast Input'!$1:$1,0)),'Forecast Input'!$A:$A,Master!C6775,'Forecast Input'!$D:$D,Master!D6775),0),"Actual",SUMIFS('CMO Input'!$Q:$Q,'CMO Input'!$E:$E,Master!$A6775,'CMO Input'!$C:$C,Master!$C6775,'CMO Input'!$AJ:$AJ,Master!$D6775,'CMO Input'!$AU:$AU,Master!$F6771),"")</f>
        <v>0</v>
      </c>
    </row>
    <row r="6776" spans="1:6" x14ac:dyDescent="0.25">
      <c r="A6776" s="24">
        <v>33</v>
      </c>
      <c r="B6776" s="25">
        <v>44501</v>
      </c>
      <c r="C6776" s="24" t="s">
        <v>181</v>
      </c>
      <c r="D6776" s="24" t="s">
        <v>61</v>
      </c>
      <c r="E6776" s="24" t="s">
        <v>1489</v>
      </c>
      <c r="F6776" t="str" cm="1">
        <f t="array" ref="F6776">_xlfn.SWITCH($E6776,"Forecast",IFERROR(SUMIFS(INDEX('Forecast Input'!$A:$BO,,MATCH(TEXT($A6776,"0"),'Forecast Input'!$1:$1,0)),'Forecast Input'!$A:$A,Master!C6776,'Forecast Input'!$D:$D,Master!D6776),0),"Actual",SUMIFS('CMO Input'!$Q:$Q,'CMO Input'!$E:$E,Master!$A6776,'CMO Input'!$C:$C,Master!$C6776,'CMO Input'!$AJ:$AJ,Master!$D6776,'CMO Input'!$AU:$AU,Master!$F6772),"")</f>
        <v/>
      </c>
    </row>
    <row r="6777" spans="1:6" x14ac:dyDescent="0.25">
      <c r="A6777" s="24">
        <v>33</v>
      </c>
      <c r="B6777" s="25">
        <v>44501</v>
      </c>
      <c r="C6777" s="24" t="s">
        <v>181</v>
      </c>
      <c r="D6777" s="24" t="s">
        <v>61</v>
      </c>
      <c r="E6777" s="24" t="s">
        <v>1488</v>
      </c>
      <c r="F6777" cm="1">
        <f t="array" ref="F6777">_xlfn.SWITCH($E6777,"Forecast",IFERROR(SUMIFS(INDEX('Forecast Input'!$A:$BO,,MATCH(TEXT($A6777,"0"),'Forecast Input'!$1:$1,0)),'Forecast Input'!$A:$A,Master!C6777,'Forecast Input'!$D:$D,Master!D6777),0),"Actual",SUMIFS('CMO Input'!$Q:$Q,'CMO Input'!$E:$E,Master!$A6777,'CMO Input'!$C:$C,Master!$C6777,'CMO Input'!$AJ:$AJ,Master!$D6777,'CMO Input'!$AU:$AU,Master!$F6773),"")</f>
        <v>0</v>
      </c>
    </row>
    <row r="6778" spans="1:6" x14ac:dyDescent="0.25">
      <c r="A6778" s="24">
        <v>33</v>
      </c>
      <c r="B6778" s="25">
        <v>44501</v>
      </c>
      <c r="C6778" s="24" t="s">
        <v>181</v>
      </c>
      <c r="D6778" s="24" t="s">
        <v>61</v>
      </c>
      <c r="E6778" s="24" t="s">
        <v>1487</v>
      </c>
      <c r="F6778" cm="1">
        <f t="array" ref="F6778">_xlfn.SWITCH($E6778,"Forecast",IFERROR(SUMIFS(INDEX('Forecast Input'!$A:$BO,,MATCH(TEXT($A6778,"0"),'Forecast Input'!$1:$1,0)),'Forecast Input'!$A:$A,Master!C6778,'Forecast Input'!$D:$D,Master!D6778),0),"Actual",SUMIFS('CMO Input'!$Q:$Q,'CMO Input'!$E:$E,Master!$A6778,'CMO Input'!$C:$C,Master!$C6778,'CMO Input'!$AJ:$AJ,Master!$D6778,'CMO Input'!$AU:$AU,Master!$F6774),"")</f>
        <v>0</v>
      </c>
    </row>
    <row r="6779" spans="1:6" x14ac:dyDescent="0.25">
      <c r="A6779" s="24">
        <v>33</v>
      </c>
      <c r="B6779" s="25">
        <v>44501</v>
      </c>
      <c r="C6779" s="24" t="s">
        <v>181</v>
      </c>
      <c r="D6779" s="24" t="s">
        <v>103</v>
      </c>
      <c r="E6779" s="24" t="s">
        <v>1489</v>
      </c>
      <c r="F6779" t="str" cm="1">
        <f t="array" ref="F6779">_xlfn.SWITCH($E6779,"Forecast",IFERROR(SUMIFS(INDEX('Forecast Input'!$A:$BO,,MATCH(TEXT($A6779,"0"),'Forecast Input'!$1:$1,0)),'Forecast Input'!$A:$A,Master!C6779,'Forecast Input'!$D:$D,Master!D6779),0),"Actual",SUMIFS('CMO Input'!$Q:$Q,'CMO Input'!$E:$E,Master!$A6779,'CMO Input'!$C:$C,Master!$C6779,'CMO Input'!$AJ:$AJ,Master!$D6779,'CMO Input'!$AU:$AU,Master!$F6775),"")</f>
        <v/>
      </c>
    </row>
    <row r="6780" spans="1:6" x14ac:dyDescent="0.25">
      <c r="A6780" s="24">
        <v>33</v>
      </c>
      <c r="B6780" s="25">
        <v>44501</v>
      </c>
      <c r="C6780" s="24" t="s">
        <v>181</v>
      </c>
      <c r="D6780" s="24" t="s">
        <v>103</v>
      </c>
      <c r="E6780" s="24" t="s">
        <v>1488</v>
      </c>
      <c r="F6780" cm="1">
        <f t="array" ref="F6780">_xlfn.SWITCH($E6780,"Forecast",IFERROR(SUMIFS(INDEX('Forecast Input'!$A:$BO,,MATCH(TEXT($A6780,"0"),'Forecast Input'!$1:$1,0)),'Forecast Input'!$A:$A,Master!C6780,'Forecast Input'!$D:$D,Master!D6780),0),"Actual",SUMIFS('CMO Input'!$Q:$Q,'CMO Input'!$E:$E,Master!$A6780,'CMO Input'!$C:$C,Master!$C6780,'CMO Input'!$AJ:$AJ,Master!$D6780,'CMO Input'!$AU:$AU,Master!$F6776),"")</f>
        <v>0</v>
      </c>
    </row>
    <row r="6781" spans="1:6" x14ac:dyDescent="0.25">
      <c r="A6781" s="24">
        <v>33</v>
      </c>
      <c r="B6781" s="25">
        <v>44501</v>
      </c>
      <c r="C6781" s="24" t="s">
        <v>181</v>
      </c>
      <c r="D6781" s="24" t="s">
        <v>103</v>
      </c>
      <c r="E6781" s="24" t="s">
        <v>1487</v>
      </c>
      <c r="F6781" cm="1">
        <f t="array" ref="F6781">_xlfn.SWITCH($E6781,"Forecast",IFERROR(SUMIFS(INDEX('Forecast Input'!$A:$BO,,MATCH(TEXT($A6781,"0"),'Forecast Input'!$1:$1,0)),'Forecast Input'!$A:$A,Master!C6781,'Forecast Input'!$D:$D,Master!D6781),0),"Actual",SUMIFS('CMO Input'!$Q:$Q,'CMO Input'!$E:$E,Master!$A6781,'CMO Input'!$C:$C,Master!$C6781,'CMO Input'!$AJ:$AJ,Master!$D6781,'CMO Input'!$AU:$AU,Master!$F6777),"")</f>
        <v>0</v>
      </c>
    </row>
    <row r="6782" spans="1:6" x14ac:dyDescent="0.25">
      <c r="A6782" s="24">
        <v>33</v>
      </c>
      <c r="B6782" s="25">
        <v>44501</v>
      </c>
      <c r="C6782" s="24" t="s">
        <v>181</v>
      </c>
      <c r="D6782" s="24" t="s">
        <v>146</v>
      </c>
      <c r="E6782" s="24" t="s">
        <v>1489</v>
      </c>
      <c r="F6782" t="str" cm="1">
        <f t="array" ref="F6782">_xlfn.SWITCH($E6782,"Forecast",IFERROR(SUMIFS(INDEX('Forecast Input'!$A:$BO,,MATCH(TEXT($A6782,"0"),'Forecast Input'!$1:$1,0)),'Forecast Input'!$A:$A,Master!C6782,'Forecast Input'!$D:$D,Master!D6782),0),"Actual",SUMIFS('CMO Input'!$Q:$Q,'CMO Input'!$E:$E,Master!$A6782,'CMO Input'!$C:$C,Master!$C6782,'CMO Input'!$AJ:$AJ,Master!$D6782,'CMO Input'!$AU:$AU,Master!$F6778),"")</f>
        <v/>
      </c>
    </row>
    <row r="6783" spans="1:6" x14ac:dyDescent="0.25">
      <c r="A6783" s="24">
        <v>33</v>
      </c>
      <c r="B6783" s="25">
        <v>44501</v>
      </c>
      <c r="C6783" s="24" t="s">
        <v>181</v>
      </c>
      <c r="D6783" s="24" t="s">
        <v>146</v>
      </c>
      <c r="E6783" s="24" t="s">
        <v>1488</v>
      </c>
      <c r="F6783" cm="1">
        <f t="array" ref="F6783">_xlfn.SWITCH($E6783,"Forecast",IFERROR(SUMIFS(INDEX('Forecast Input'!$A:$BO,,MATCH(TEXT($A6783,"0"),'Forecast Input'!$1:$1,0)),'Forecast Input'!$A:$A,Master!C6783,'Forecast Input'!$D:$D,Master!D6783),0),"Actual",SUMIFS('CMO Input'!$Q:$Q,'CMO Input'!$E:$E,Master!$A6783,'CMO Input'!$C:$C,Master!$C6783,'CMO Input'!$AJ:$AJ,Master!$D6783,'CMO Input'!$AU:$AU,Master!$F6779),"")</f>
        <v>283.36</v>
      </c>
    </row>
    <row r="6784" spans="1:6" x14ac:dyDescent="0.25">
      <c r="A6784" s="24">
        <v>33</v>
      </c>
      <c r="B6784" s="25">
        <v>44501</v>
      </c>
      <c r="C6784" s="24" t="s">
        <v>181</v>
      </c>
      <c r="D6784" s="24" t="s">
        <v>146</v>
      </c>
      <c r="E6784" s="24" t="s">
        <v>1487</v>
      </c>
      <c r="F6784" cm="1">
        <f t="array" ref="F6784">_xlfn.SWITCH($E6784,"Forecast",IFERROR(SUMIFS(INDEX('Forecast Input'!$A:$BO,,MATCH(TEXT($A6784,"0"),'Forecast Input'!$1:$1,0)),'Forecast Input'!$A:$A,Master!C6784,'Forecast Input'!$D:$D,Master!D6784),0),"Actual",SUMIFS('CMO Input'!$Q:$Q,'CMO Input'!$E:$E,Master!$A6784,'CMO Input'!$C:$C,Master!$C6784,'CMO Input'!$AJ:$AJ,Master!$D6784,'CMO Input'!$AU:$AU,Master!$F6780),"")</f>
        <v>0</v>
      </c>
    </row>
    <row r="6785" spans="1:6" x14ac:dyDescent="0.25">
      <c r="A6785" s="24">
        <v>33</v>
      </c>
      <c r="B6785" s="25">
        <v>44501</v>
      </c>
      <c r="C6785" s="24" t="s">
        <v>181</v>
      </c>
      <c r="D6785" s="24" t="s">
        <v>166</v>
      </c>
      <c r="E6785" s="24" t="s">
        <v>1489</v>
      </c>
      <c r="F6785" t="str" cm="1">
        <f t="array" ref="F6785">_xlfn.SWITCH($E6785,"Forecast",IFERROR(SUMIFS(INDEX('Forecast Input'!$A:$BO,,MATCH(TEXT($A6785,"0"),'Forecast Input'!$1:$1,0)),'Forecast Input'!$A:$A,Master!C6785,'Forecast Input'!$D:$D,Master!D6785),0),"Actual",SUMIFS('CMO Input'!$Q:$Q,'CMO Input'!$E:$E,Master!$A6785,'CMO Input'!$C:$C,Master!$C6785,'CMO Input'!$AJ:$AJ,Master!$D6785,'CMO Input'!$AU:$AU,Master!$F6781),"")</f>
        <v/>
      </c>
    </row>
    <row r="6786" spans="1:6" x14ac:dyDescent="0.25">
      <c r="A6786" s="24">
        <v>33</v>
      </c>
      <c r="B6786" s="25">
        <v>44501</v>
      </c>
      <c r="C6786" s="24" t="s">
        <v>181</v>
      </c>
      <c r="D6786" s="24" t="s">
        <v>166</v>
      </c>
      <c r="E6786" s="24" t="s">
        <v>1488</v>
      </c>
      <c r="F6786" cm="1">
        <f t="array" ref="F6786">_xlfn.SWITCH($E6786,"Forecast",IFERROR(SUMIFS(INDEX('Forecast Input'!$A:$BO,,MATCH(TEXT($A6786,"0"),'Forecast Input'!$1:$1,0)),'Forecast Input'!$A:$A,Master!C6786,'Forecast Input'!$D:$D,Master!D6786),0),"Actual",SUMIFS('CMO Input'!$Q:$Q,'CMO Input'!$E:$E,Master!$A6786,'CMO Input'!$C:$C,Master!$C6786,'CMO Input'!$AJ:$AJ,Master!$D6786,'CMO Input'!$AU:$AU,Master!$F6782),"")</f>
        <v>0</v>
      </c>
    </row>
    <row r="6787" spans="1:6" x14ac:dyDescent="0.25">
      <c r="A6787" s="24">
        <v>33</v>
      </c>
      <c r="B6787" s="25">
        <v>44501</v>
      </c>
      <c r="C6787" s="24" t="s">
        <v>181</v>
      </c>
      <c r="D6787" s="24" t="s">
        <v>166</v>
      </c>
      <c r="E6787" s="24" t="s">
        <v>1487</v>
      </c>
      <c r="F6787" cm="1">
        <f t="array" ref="F6787">_xlfn.SWITCH($E6787,"Forecast",IFERROR(SUMIFS(INDEX('Forecast Input'!$A:$BO,,MATCH(TEXT($A6787,"0"),'Forecast Input'!$1:$1,0)),'Forecast Input'!$A:$A,Master!C6787,'Forecast Input'!$D:$D,Master!D6787),0),"Actual",SUMIFS('CMO Input'!$Q:$Q,'CMO Input'!$E:$E,Master!$A6787,'CMO Input'!$C:$C,Master!$C6787,'CMO Input'!$AJ:$AJ,Master!$D6787,'CMO Input'!$AU:$AU,Master!$F6783),"")</f>
        <v>0</v>
      </c>
    </row>
    <row r="6788" spans="1:6" x14ac:dyDescent="0.25">
      <c r="A6788" s="24">
        <v>33</v>
      </c>
      <c r="B6788" s="25">
        <v>44501</v>
      </c>
      <c r="C6788" s="24" t="s">
        <v>181</v>
      </c>
      <c r="D6788" s="24" t="s">
        <v>170</v>
      </c>
      <c r="E6788" s="24" t="s">
        <v>1489</v>
      </c>
      <c r="F6788" t="str" cm="1">
        <f t="array" ref="F6788">_xlfn.SWITCH($E6788,"Forecast",IFERROR(SUMIFS(INDEX('Forecast Input'!$A:$BO,,MATCH(TEXT($A6788,"0"),'Forecast Input'!$1:$1,0)),'Forecast Input'!$A:$A,Master!C6788,'Forecast Input'!$D:$D,Master!D6788),0),"Actual",SUMIFS('CMO Input'!$Q:$Q,'CMO Input'!$E:$E,Master!$A6788,'CMO Input'!$C:$C,Master!$C6788,'CMO Input'!$AJ:$AJ,Master!$D6788,'CMO Input'!$AU:$AU,Master!$F6784),"")</f>
        <v/>
      </c>
    </row>
    <row r="6789" spans="1:6" x14ac:dyDescent="0.25">
      <c r="A6789" s="24">
        <v>33</v>
      </c>
      <c r="B6789" s="25">
        <v>44501</v>
      </c>
      <c r="C6789" s="24" t="s">
        <v>181</v>
      </c>
      <c r="D6789" s="24" t="s">
        <v>170</v>
      </c>
      <c r="E6789" s="24" t="s">
        <v>1488</v>
      </c>
      <c r="F6789" cm="1">
        <f t="array" ref="F6789">_xlfn.SWITCH($E6789,"Forecast",IFERROR(SUMIFS(INDEX('Forecast Input'!$A:$BO,,MATCH(TEXT($A6789,"0"),'Forecast Input'!$1:$1,0)),'Forecast Input'!$A:$A,Master!C6789,'Forecast Input'!$D:$D,Master!D6789),0),"Actual",SUMIFS('CMO Input'!$Q:$Q,'CMO Input'!$E:$E,Master!$A6789,'CMO Input'!$C:$C,Master!$C6789,'CMO Input'!$AJ:$AJ,Master!$D6789,'CMO Input'!$AU:$AU,Master!$F6785),"")</f>
        <v>0</v>
      </c>
    </row>
    <row r="6790" spans="1:6" x14ac:dyDescent="0.25">
      <c r="A6790" s="24">
        <v>33</v>
      </c>
      <c r="B6790" s="25">
        <v>44501</v>
      </c>
      <c r="C6790" s="24" t="s">
        <v>181</v>
      </c>
      <c r="D6790" s="24" t="s">
        <v>170</v>
      </c>
      <c r="E6790" s="24" t="s">
        <v>1487</v>
      </c>
      <c r="F6790" cm="1">
        <f t="array" ref="F6790">_xlfn.SWITCH($E6790,"Forecast",IFERROR(SUMIFS(INDEX('Forecast Input'!$A:$BO,,MATCH(TEXT($A6790,"0"),'Forecast Input'!$1:$1,0)),'Forecast Input'!$A:$A,Master!C6790,'Forecast Input'!$D:$D,Master!D6790),0),"Actual",SUMIFS('CMO Input'!$Q:$Q,'CMO Input'!$E:$E,Master!$A6790,'CMO Input'!$C:$C,Master!$C6790,'CMO Input'!$AJ:$AJ,Master!$D6790,'CMO Input'!$AU:$AU,Master!$F6786),"")</f>
        <v>0</v>
      </c>
    </row>
    <row r="6791" spans="1:6" x14ac:dyDescent="0.25">
      <c r="A6791" s="24">
        <v>33</v>
      </c>
      <c r="B6791" s="25">
        <v>44501</v>
      </c>
      <c r="C6791" s="24" t="s">
        <v>181</v>
      </c>
      <c r="D6791" s="24" t="s">
        <v>436</v>
      </c>
      <c r="E6791" s="24" t="s">
        <v>1489</v>
      </c>
      <c r="F6791" t="str" cm="1">
        <f t="array" ref="F6791">_xlfn.SWITCH($E6791,"Forecast",IFERROR(SUMIFS(INDEX('Forecast Input'!$A:$BO,,MATCH(TEXT($A6791,"0"),'Forecast Input'!$1:$1,0)),'Forecast Input'!$A:$A,Master!C6791,'Forecast Input'!$D:$D,Master!D6791),0),"Actual",SUMIFS('CMO Input'!$Q:$Q,'CMO Input'!$E:$E,Master!$A6791,'CMO Input'!$C:$C,Master!$C6791,'CMO Input'!$AJ:$AJ,Master!$D6791,'CMO Input'!$AU:$AU,Master!$F6787),"")</f>
        <v/>
      </c>
    </row>
    <row r="6792" spans="1:6" x14ac:dyDescent="0.25">
      <c r="A6792" s="24">
        <v>33</v>
      </c>
      <c r="B6792" s="25">
        <v>44501</v>
      </c>
      <c r="C6792" s="24" t="s">
        <v>181</v>
      </c>
      <c r="D6792" s="24" t="s">
        <v>436</v>
      </c>
      <c r="E6792" s="24" t="s">
        <v>1488</v>
      </c>
      <c r="F6792" cm="1">
        <f t="array" ref="F6792">_xlfn.SWITCH($E6792,"Forecast",IFERROR(SUMIFS(INDEX('Forecast Input'!$A:$BO,,MATCH(TEXT($A6792,"0"),'Forecast Input'!$1:$1,0)),'Forecast Input'!$A:$A,Master!C6792,'Forecast Input'!$D:$D,Master!D6792),0),"Actual",SUMIFS('CMO Input'!$Q:$Q,'CMO Input'!$E:$E,Master!$A6792,'CMO Input'!$C:$C,Master!$C6792,'CMO Input'!$AJ:$AJ,Master!$D6792,'CMO Input'!$AU:$AU,Master!$F6788),"")</f>
        <v>0</v>
      </c>
    </row>
    <row r="6793" spans="1:6" x14ac:dyDescent="0.25">
      <c r="A6793" s="24">
        <v>33</v>
      </c>
      <c r="B6793" s="25">
        <v>44501</v>
      </c>
      <c r="C6793" s="24" t="s">
        <v>181</v>
      </c>
      <c r="D6793" s="24" t="s">
        <v>436</v>
      </c>
      <c r="E6793" s="24" t="s">
        <v>1487</v>
      </c>
      <c r="F6793" cm="1">
        <f t="array" ref="F6793">_xlfn.SWITCH($E6793,"Forecast",IFERROR(SUMIFS(INDEX('Forecast Input'!$A:$BO,,MATCH(TEXT($A6793,"0"),'Forecast Input'!$1:$1,0)),'Forecast Input'!$A:$A,Master!C6793,'Forecast Input'!$D:$D,Master!D6793),0),"Actual",SUMIFS('CMO Input'!$Q:$Q,'CMO Input'!$E:$E,Master!$A6793,'CMO Input'!$C:$C,Master!$C6793,'CMO Input'!$AJ:$AJ,Master!$D6793,'CMO Input'!$AU:$AU,Master!$F6789),"")</f>
        <v>0</v>
      </c>
    </row>
    <row r="6794" spans="1:6" x14ac:dyDescent="0.25">
      <c r="A6794" s="24">
        <v>33</v>
      </c>
      <c r="B6794" s="25">
        <v>44501</v>
      </c>
      <c r="C6794" s="24" t="s">
        <v>181</v>
      </c>
      <c r="D6794" s="24" t="s">
        <v>1469</v>
      </c>
      <c r="E6794" s="24" t="s">
        <v>1489</v>
      </c>
      <c r="F6794" t="str" cm="1">
        <f t="array" ref="F6794">_xlfn.SWITCH($E6794,"Forecast",IFERROR(SUMIFS(INDEX('Forecast Input'!$A:$BO,,MATCH(TEXT($A6794,"0"),'Forecast Input'!$1:$1,0)),'Forecast Input'!$A:$A,Master!C6794,'Forecast Input'!$D:$D,Master!D6794),0),"Actual",SUMIFS('CMO Input'!$Q:$Q,'CMO Input'!$E:$E,Master!$A6794,'CMO Input'!$C:$C,Master!$C6794,'CMO Input'!$AJ:$AJ,Master!$D6794,'CMO Input'!$AU:$AU,Master!$F6790),"")</f>
        <v/>
      </c>
    </row>
    <row r="6795" spans="1:6" x14ac:dyDescent="0.25">
      <c r="A6795" s="24">
        <v>33</v>
      </c>
      <c r="B6795" s="25">
        <v>44501</v>
      </c>
      <c r="C6795" s="24" t="s">
        <v>181</v>
      </c>
      <c r="D6795" s="24" t="s">
        <v>1469</v>
      </c>
      <c r="E6795" s="24" t="s">
        <v>1488</v>
      </c>
      <c r="F6795" cm="1">
        <f t="array" ref="F6795">_xlfn.SWITCH($E6795,"Forecast",IFERROR(SUMIFS(INDEX('Forecast Input'!$A:$BO,,MATCH(TEXT($A6795,"0"),'Forecast Input'!$1:$1,0)),'Forecast Input'!$A:$A,Master!C6795,'Forecast Input'!$D:$D,Master!D6795),0),"Actual",SUMIFS('CMO Input'!$Q:$Q,'CMO Input'!$E:$E,Master!$A6795,'CMO Input'!$C:$C,Master!$C6795,'CMO Input'!$AJ:$AJ,Master!$D6795,'CMO Input'!$AU:$AU,Master!$F6791),"")</f>
        <v>158.54</v>
      </c>
    </row>
    <row r="6796" spans="1:6" x14ac:dyDescent="0.25">
      <c r="A6796" s="24">
        <v>33</v>
      </c>
      <c r="B6796" s="25">
        <v>44501</v>
      </c>
      <c r="C6796" s="24" t="s">
        <v>181</v>
      </c>
      <c r="D6796" s="24" t="s">
        <v>1469</v>
      </c>
      <c r="E6796" s="24" t="s">
        <v>1487</v>
      </c>
      <c r="F6796" cm="1">
        <f t="array" ref="F6796">_xlfn.SWITCH($E6796,"Forecast",IFERROR(SUMIFS(INDEX('Forecast Input'!$A:$BO,,MATCH(TEXT($A6796,"0"),'Forecast Input'!$1:$1,0)),'Forecast Input'!$A:$A,Master!C6796,'Forecast Input'!$D:$D,Master!D6796),0),"Actual",SUMIFS('CMO Input'!$Q:$Q,'CMO Input'!$E:$E,Master!$A6796,'CMO Input'!$C:$C,Master!$C6796,'CMO Input'!$AJ:$AJ,Master!$D6796,'CMO Input'!$AU:$AU,Master!$F6792),"")</f>
        <v>0</v>
      </c>
    </row>
    <row r="6797" spans="1:6" x14ac:dyDescent="0.25">
      <c r="A6797" s="24">
        <v>33</v>
      </c>
      <c r="B6797" s="25">
        <v>44501</v>
      </c>
      <c r="C6797" s="24" t="s">
        <v>424</v>
      </c>
      <c r="D6797" s="24" t="s">
        <v>10</v>
      </c>
      <c r="E6797" s="24" t="s">
        <v>1489</v>
      </c>
      <c r="F6797" t="str" cm="1">
        <f t="array" ref="F6797">_xlfn.SWITCH($E6797,"Forecast",IFERROR(SUMIFS(INDEX('Forecast Input'!$A:$BO,,MATCH(TEXT($A6797,"0"),'Forecast Input'!$1:$1,0)),'Forecast Input'!$A:$A,Master!C6797,'Forecast Input'!$D:$D,Master!D6797),0),"Actual",SUMIFS('CMO Input'!$Q:$Q,'CMO Input'!$E:$E,Master!$A6797,'CMO Input'!$C:$C,Master!$C6797,'CMO Input'!$AJ:$AJ,Master!$D6797,'CMO Input'!$AU:$AU,Master!$F6793),"")</f>
        <v/>
      </c>
    </row>
    <row r="6798" spans="1:6" x14ac:dyDescent="0.25">
      <c r="A6798" s="24">
        <v>33</v>
      </c>
      <c r="B6798" s="25">
        <v>44501</v>
      </c>
      <c r="C6798" s="24" t="s">
        <v>424</v>
      </c>
      <c r="D6798" s="24" t="s">
        <v>10</v>
      </c>
      <c r="E6798" s="24" t="s">
        <v>1488</v>
      </c>
      <c r="F6798" cm="1">
        <f t="array" ref="F6798">_xlfn.SWITCH($E6798,"Forecast",IFERROR(SUMIFS(INDEX('Forecast Input'!$A:$BO,,MATCH(TEXT($A6798,"0"),'Forecast Input'!$1:$1,0)),'Forecast Input'!$A:$A,Master!C6798,'Forecast Input'!$D:$D,Master!D6798),0),"Actual",SUMIFS('CMO Input'!$Q:$Q,'CMO Input'!$E:$E,Master!$A6798,'CMO Input'!$C:$C,Master!$C6798,'CMO Input'!$AJ:$AJ,Master!$D6798,'CMO Input'!$AU:$AU,Master!$F6794),"")</f>
        <v>498.19999999999982</v>
      </c>
    </row>
    <row r="6799" spans="1:6" x14ac:dyDescent="0.25">
      <c r="A6799" s="24">
        <v>33</v>
      </c>
      <c r="B6799" s="25">
        <v>44501</v>
      </c>
      <c r="C6799" s="24" t="s">
        <v>424</v>
      </c>
      <c r="D6799" s="24" t="s">
        <v>10</v>
      </c>
      <c r="E6799" s="24" t="s">
        <v>1487</v>
      </c>
      <c r="F6799" cm="1">
        <f t="array" ref="F6799">_xlfn.SWITCH($E6799,"Forecast",IFERROR(SUMIFS(INDEX('Forecast Input'!$A:$BO,,MATCH(TEXT($A6799,"0"),'Forecast Input'!$1:$1,0)),'Forecast Input'!$A:$A,Master!C6799,'Forecast Input'!$D:$D,Master!D6799),0),"Actual",SUMIFS('CMO Input'!$Q:$Q,'CMO Input'!$E:$E,Master!$A6799,'CMO Input'!$C:$C,Master!$C6799,'CMO Input'!$AJ:$AJ,Master!$D6799,'CMO Input'!$AU:$AU,Master!$F6795),"")</f>
        <v>0</v>
      </c>
    </row>
    <row r="6800" spans="1:6" x14ac:dyDescent="0.25">
      <c r="A6800" s="24">
        <v>33</v>
      </c>
      <c r="B6800" s="25">
        <v>44501</v>
      </c>
      <c r="C6800" s="24" t="s">
        <v>424</v>
      </c>
      <c r="D6800" s="24" t="s">
        <v>61</v>
      </c>
      <c r="E6800" s="24" t="s">
        <v>1489</v>
      </c>
      <c r="F6800" t="str" cm="1">
        <f t="array" ref="F6800">_xlfn.SWITCH($E6800,"Forecast",IFERROR(SUMIFS(INDEX('Forecast Input'!$A:$BO,,MATCH(TEXT($A6800,"0"),'Forecast Input'!$1:$1,0)),'Forecast Input'!$A:$A,Master!C6800,'Forecast Input'!$D:$D,Master!D6800),0),"Actual",SUMIFS('CMO Input'!$Q:$Q,'CMO Input'!$E:$E,Master!$A6800,'CMO Input'!$C:$C,Master!$C6800,'CMO Input'!$AJ:$AJ,Master!$D6800,'CMO Input'!$AU:$AU,Master!$F6796),"")</f>
        <v/>
      </c>
    </row>
    <row r="6801" spans="1:6" x14ac:dyDescent="0.25">
      <c r="A6801" s="24">
        <v>33</v>
      </c>
      <c r="B6801" s="25">
        <v>44501</v>
      </c>
      <c r="C6801" s="24" t="s">
        <v>424</v>
      </c>
      <c r="D6801" s="24" t="s">
        <v>61</v>
      </c>
      <c r="E6801" s="24" t="s">
        <v>1488</v>
      </c>
      <c r="F6801" cm="1">
        <f t="array" ref="F6801">_xlfn.SWITCH($E6801,"Forecast",IFERROR(SUMIFS(INDEX('Forecast Input'!$A:$BO,,MATCH(TEXT($A6801,"0"),'Forecast Input'!$1:$1,0)),'Forecast Input'!$A:$A,Master!C6801,'Forecast Input'!$D:$D,Master!D6801),0),"Actual",SUMIFS('CMO Input'!$Q:$Q,'CMO Input'!$E:$E,Master!$A6801,'CMO Input'!$C:$C,Master!$C6801,'CMO Input'!$AJ:$AJ,Master!$D6801,'CMO Input'!$AU:$AU,Master!$F6797),"")</f>
        <v>0</v>
      </c>
    </row>
    <row r="6802" spans="1:6" x14ac:dyDescent="0.25">
      <c r="A6802" s="24">
        <v>33</v>
      </c>
      <c r="B6802" s="25">
        <v>44501</v>
      </c>
      <c r="C6802" s="24" t="s">
        <v>424</v>
      </c>
      <c r="D6802" s="24" t="s">
        <v>61</v>
      </c>
      <c r="E6802" s="24" t="s">
        <v>1487</v>
      </c>
      <c r="F6802" cm="1">
        <f t="array" ref="F6802">_xlfn.SWITCH($E6802,"Forecast",IFERROR(SUMIFS(INDEX('Forecast Input'!$A:$BO,,MATCH(TEXT($A6802,"0"),'Forecast Input'!$1:$1,0)),'Forecast Input'!$A:$A,Master!C6802,'Forecast Input'!$D:$D,Master!D6802),0),"Actual",SUMIFS('CMO Input'!$Q:$Q,'CMO Input'!$E:$E,Master!$A6802,'CMO Input'!$C:$C,Master!$C6802,'CMO Input'!$AJ:$AJ,Master!$D6802,'CMO Input'!$AU:$AU,Master!$F6798),"")</f>
        <v>0</v>
      </c>
    </row>
    <row r="6803" spans="1:6" x14ac:dyDescent="0.25">
      <c r="A6803" s="24">
        <v>33</v>
      </c>
      <c r="B6803" s="25">
        <v>44501</v>
      </c>
      <c r="C6803" s="24" t="s">
        <v>424</v>
      </c>
      <c r="D6803" s="24" t="s">
        <v>103</v>
      </c>
      <c r="E6803" s="24" t="s">
        <v>1489</v>
      </c>
      <c r="F6803" t="str" cm="1">
        <f t="array" ref="F6803">_xlfn.SWITCH($E6803,"Forecast",IFERROR(SUMIFS(INDEX('Forecast Input'!$A:$BO,,MATCH(TEXT($A6803,"0"),'Forecast Input'!$1:$1,0)),'Forecast Input'!$A:$A,Master!C6803,'Forecast Input'!$D:$D,Master!D6803),0),"Actual",SUMIFS('CMO Input'!$Q:$Q,'CMO Input'!$E:$E,Master!$A6803,'CMO Input'!$C:$C,Master!$C6803,'CMO Input'!$AJ:$AJ,Master!$D6803,'CMO Input'!$AU:$AU,Master!$F6799),"")</f>
        <v/>
      </c>
    </row>
    <row r="6804" spans="1:6" x14ac:dyDescent="0.25">
      <c r="A6804" s="24">
        <v>33</v>
      </c>
      <c r="B6804" s="25">
        <v>44501</v>
      </c>
      <c r="C6804" s="24" t="s">
        <v>424</v>
      </c>
      <c r="D6804" s="24" t="s">
        <v>103</v>
      </c>
      <c r="E6804" s="24" t="s">
        <v>1488</v>
      </c>
      <c r="F6804" cm="1">
        <f t="array" ref="F6804">_xlfn.SWITCH($E6804,"Forecast",IFERROR(SUMIFS(INDEX('Forecast Input'!$A:$BO,,MATCH(TEXT($A6804,"0"),'Forecast Input'!$1:$1,0)),'Forecast Input'!$A:$A,Master!C6804,'Forecast Input'!$D:$D,Master!D6804),0),"Actual",SUMIFS('CMO Input'!$Q:$Q,'CMO Input'!$E:$E,Master!$A6804,'CMO Input'!$C:$C,Master!$C6804,'CMO Input'!$AJ:$AJ,Master!$D6804,'CMO Input'!$AU:$AU,Master!$F6800),"")</f>
        <v>835.8</v>
      </c>
    </row>
    <row r="6805" spans="1:6" x14ac:dyDescent="0.25">
      <c r="A6805" s="24">
        <v>33</v>
      </c>
      <c r="B6805" s="25">
        <v>44501</v>
      </c>
      <c r="C6805" s="24" t="s">
        <v>424</v>
      </c>
      <c r="D6805" s="24" t="s">
        <v>103</v>
      </c>
      <c r="E6805" s="24" t="s">
        <v>1487</v>
      </c>
      <c r="F6805" cm="1">
        <f t="array" ref="F6805">_xlfn.SWITCH($E6805,"Forecast",IFERROR(SUMIFS(INDEX('Forecast Input'!$A:$BO,,MATCH(TEXT($A6805,"0"),'Forecast Input'!$1:$1,0)),'Forecast Input'!$A:$A,Master!C6805,'Forecast Input'!$D:$D,Master!D6805),0),"Actual",SUMIFS('CMO Input'!$Q:$Q,'CMO Input'!$E:$E,Master!$A6805,'CMO Input'!$C:$C,Master!$C6805,'CMO Input'!$AJ:$AJ,Master!$D6805,'CMO Input'!$AU:$AU,Master!$F6801),"")</f>
        <v>0</v>
      </c>
    </row>
    <row r="6806" spans="1:6" x14ac:dyDescent="0.25">
      <c r="A6806" s="24">
        <v>33</v>
      </c>
      <c r="B6806" s="25">
        <v>44501</v>
      </c>
      <c r="C6806" s="24" t="s">
        <v>424</v>
      </c>
      <c r="D6806" s="24" t="s">
        <v>146</v>
      </c>
      <c r="E6806" s="24" t="s">
        <v>1489</v>
      </c>
      <c r="F6806" t="str" cm="1">
        <f t="array" ref="F6806">_xlfn.SWITCH($E6806,"Forecast",IFERROR(SUMIFS(INDEX('Forecast Input'!$A:$BO,,MATCH(TEXT($A6806,"0"),'Forecast Input'!$1:$1,0)),'Forecast Input'!$A:$A,Master!C6806,'Forecast Input'!$D:$D,Master!D6806),0),"Actual",SUMIFS('CMO Input'!$Q:$Q,'CMO Input'!$E:$E,Master!$A6806,'CMO Input'!$C:$C,Master!$C6806,'CMO Input'!$AJ:$AJ,Master!$D6806,'CMO Input'!$AU:$AU,Master!$F6802),"")</f>
        <v/>
      </c>
    </row>
    <row r="6807" spans="1:6" x14ac:dyDescent="0.25">
      <c r="A6807" s="24">
        <v>33</v>
      </c>
      <c r="B6807" s="25">
        <v>44501</v>
      </c>
      <c r="C6807" s="24" t="s">
        <v>424</v>
      </c>
      <c r="D6807" s="24" t="s">
        <v>146</v>
      </c>
      <c r="E6807" s="24" t="s">
        <v>1488</v>
      </c>
      <c r="F6807" cm="1">
        <f t="array" ref="F6807">_xlfn.SWITCH($E6807,"Forecast",IFERROR(SUMIFS(INDEX('Forecast Input'!$A:$BO,,MATCH(TEXT($A6807,"0"),'Forecast Input'!$1:$1,0)),'Forecast Input'!$A:$A,Master!C6807,'Forecast Input'!$D:$D,Master!D6807),0),"Actual",SUMIFS('CMO Input'!$Q:$Q,'CMO Input'!$E:$E,Master!$A6807,'CMO Input'!$C:$C,Master!$C6807,'CMO Input'!$AJ:$AJ,Master!$D6807,'CMO Input'!$AU:$AU,Master!$F6803),"")</f>
        <v>0</v>
      </c>
    </row>
    <row r="6808" spans="1:6" x14ac:dyDescent="0.25">
      <c r="A6808" s="24">
        <v>33</v>
      </c>
      <c r="B6808" s="25">
        <v>44501</v>
      </c>
      <c r="C6808" s="24" t="s">
        <v>424</v>
      </c>
      <c r="D6808" s="24" t="s">
        <v>146</v>
      </c>
      <c r="E6808" s="24" t="s">
        <v>1487</v>
      </c>
      <c r="F6808" cm="1">
        <f t="array" ref="F6808">_xlfn.SWITCH($E6808,"Forecast",IFERROR(SUMIFS(INDEX('Forecast Input'!$A:$BO,,MATCH(TEXT($A6808,"0"),'Forecast Input'!$1:$1,0)),'Forecast Input'!$A:$A,Master!C6808,'Forecast Input'!$D:$D,Master!D6808),0),"Actual",SUMIFS('CMO Input'!$Q:$Q,'CMO Input'!$E:$E,Master!$A6808,'CMO Input'!$C:$C,Master!$C6808,'CMO Input'!$AJ:$AJ,Master!$D6808,'CMO Input'!$AU:$AU,Master!$F6804),"")</f>
        <v>0</v>
      </c>
    </row>
    <row r="6809" spans="1:6" x14ac:dyDescent="0.25">
      <c r="A6809" s="24">
        <v>33</v>
      </c>
      <c r="B6809" s="25">
        <v>44501</v>
      </c>
      <c r="C6809" s="24" t="s">
        <v>424</v>
      </c>
      <c r="D6809" s="24" t="s">
        <v>166</v>
      </c>
      <c r="E6809" s="24" t="s">
        <v>1489</v>
      </c>
      <c r="F6809" t="str" cm="1">
        <f t="array" ref="F6809">_xlfn.SWITCH($E6809,"Forecast",IFERROR(SUMIFS(INDEX('Forecast Input'!$A:$BO,,MATCH(TEXT($A6809,"0"),'Forecast Input'!$1:$1,0)),'Forecast Input'!$A:$A,Master!C6809,'Forecast Input'!$D:$D,Master!D6809),0),"Actual",SUMIFS('CMO Input'!$Q:$Q,'CMO Input'!$E:$E,Master!$A6809,'CMO Input'!$C:$C,Master!$C6809,'CMO Input'!$AJ:$AJ,Master!$D6809,'CMO Input'!$AU:$AU,Master!$F6805),"")</f>
        <v/>
      </c>
    </row>
    <row r="6810" spans="1:6" x14ac:dyDescent="0.25">
      <c r="A6810" s="24">
        <v>33</v>
      </c>
      <c r="B6810" s="25">
        <v>44501</v>
      </c>
      <c r="C6810" s="24" t="s">
        <v>424</v>
      </c>
      <c r="D6810" s="24" t="s">
        <v>166</v>
      </c>
      <c r="E6810" s="24" t="s">
        <v>1488</v>
      </c>
      <c r="F6810" cm="1">
        <f t="array" ref="F6810">_xlfn.SWITCH($E6810,"Forecast",IFERROR(SUMIFS(INDEX('Forecast Input'!$A:$BO,,MATCH(TEXT($A6810,"0"),'Forecast Input'!$1:$1,0)),'Forecast Input'!$A:$A,Master!C6810,'Forecast Input'!$D:$D,Master!D6810),0),"Actual",SUMIFS('CMO Input'!$Q:$Q,'CMO Input'!$E:$E,Master!$A6810,'CMO Input'!$C:$C,Master!$C6810,'CMO Input'!$AJ:$AJ,Master!$D6810,'CMO Input'!$AU:$AU,Master!$F6806),"")</f>
        <v>0</v>
      </c>
    </row>
    <row r="6811" spans="1:6" x14ac:dyDescent="0.25">
      <c r="A6811" s="24">
        <v>33</v>
      </c>
      <c r="B6811" s="25">
        <v>44501</v>
      </c>
      <c r="C6811" s="24" t="s">
        <v>424</v>
      </c>
      <c r="D6811" s="24" t="s">
        <v>166</v>
      </c>
      <c r="E6811" s="24" t="s">
        <v>1487</v>
      </c>
      <c r="F6811" cm="1">
        <f t="array" ref="F6811">_xlfn.SWITCH($E6811,"Forecast",IFERROR(SUMIFS(INDEX('Forecast Input'!$A:$BO,,MATCH(TEXT($A6811,"0"),'Forecast Input'!$1:$1,0)),'Forecast Input'!$A:$A,Master!C6811,'Forecast Input'!$D:$D,Master!D6811),0),"Actual",SUMIFS('CMO Input'!$Q:$Q,'CMO Input'!$E:$E,Master!$A6811,'CMO Input'!$C:$C,Master!$C6811,'CMO Input'!$AJ:$AJ,Master!$D6811,'CMO Input'!$AU:$AU,Master!$F6807),"")</f>
        <v>0</v>
      </c>
    </row>
    <row r="6812" spans="1:6" x14ac:dyDescent="0.25">
      <c r="A6812" s="24">
        <v>33</v>
      </c>
      <c r="B6812" s="25">
        <v>44501</v>
      </c>
      <c r="C6812" s="24" t="s">
        <v>424</v>
      </c>
      <c r="D6812" s="24" t="s">
        <v>170</v>
      </c>
      <c r="E6812" s="24" t="s">
        <v>1489</v>
      </c>
      <c r="F6812" t="str" cm="1">
        <f t="array" ref="F6812">_xlfn.SWITCH($E6812,"Forecast",IFERROR(SUMIFS(INDEX('Forecast Input'!$A:$BO,,MATCH(TEXT($A6812,"0"),'Forecast Input'!$1:$1,0)),'Forecast Input'!$A:$A,Master!C6812,'Forecast Input'!$D:$D,Master!D6812),0),"Actual",SUMIFS('CMO Input'!$Q:$Q,'CMO Input'!$E:$E,Master!$A6812,'CMO Input'!$C:$C,Master!$C6812,'CMO Input'!$AJ:$AJ,Master!$D6812,'CMO Input'!$AU:$AU,Master!$F6808),"")</f>
        <v/>
      </c>
    </row>
    <row r="6813" spans="1:6" x14ac:dyDescent="0.25">
      <c r="A6813" s="24">
        <v>33</v>
      </c>
      <c r="B6813" s="25">
        <v>44501</v>
      </c>
      <c r="C6813" s="24" t="s">
        <v>424</v>
      </c>
      <c r="D6813" s="24" t="s">
        <v>170</v>
      </c>
      <c r="E6813" s="24" t="s">
        <v>1488</v>
      </c>
      <c r="F6813" cm="1">
        <f t="array" ref="F6813">_xlfn.SWITCH($E6813,"Forecast",IFERROR(SUMIFS(INDEX('Forecast Input'!$A:$BO,,MATCH(TEXT($A6813,"0"),'Forecast Input'!$1:$1,0)),'Forecast Input'!$A:$A,Master!C6813,'Forecast Input'!$D:$D,Master!D6813),0),"Actual",SUMIFS('CMO Input'!$Q:$Q,'CMO Input'!$E:$E,Master!$A6813,'CMO Input'!$C:$C,Master!$C6813,'CMO Input'!$AJ:$AJ,Master!$D6813,'CMO Input'!$AU:$AU,Master!$F6809),"")</f>
        <v>0</v>
      </c>
    </row>
    <row r="6814" spans="1:6" x14ac:dyDescent="0.25">
      <c r="A6814" s="24">
        <v>33</v>
      </c>
      <c r="B6814" s="25">
        <v>44501</v>
      </c>
      <c r="C6814" s="24" t="s">
        <v>424</v>
      </c>
      <c r="D6814" s="24" t="s">
        <v>170</v>
      </c>
      <c r="E6814" s="24" t="s">
        <v>1487</v>
      </c>
      <c r="F6814" cm="1">
        <f t="array" ref="F6814">_xlfn.SWITCH($E6814,"Forecast",IFERROR(SUMIFS(INDEX('Forecast Input'!$A:$BO,,MATCH(TEXT($A6814,"0"),'Forecast Input'!$1:$1,0)),'Forecast Input'!$A:$A,Master!C6814,'Forecast Input'!$D:$D,Master!D6814),0),"Actual",SUMIFS('CMO Input'!$Q:$Q,'CMO Input'!$E:$E,Master!$A6814,'CMO Input'!$C:$C,Master!$C6814,'CMO Input'!$AJ:$AJ,Master!$D6814,'CMO Input'!$AU:$AU,Master!$F6810),"")</f>
        <v>0</v>
      </c>
    </row>
    <row r="6815" spans="1:6" x14ac:dyDescent="0.25">
      <c r="A6815" s="24">
        <v>33</v>
      </c>
      <c r="B6815" s="25">
        <v>44501</v>
      </c>
      <c r="C6815" s="24" t="s">
        <v>424</v>
      </c>
      <c r="D6815" s="24" t="s">
        <v>436</v>
      </c>
      <c r="E6815" s="24" t="s">
        <v>1489</v>
      </c>
      <c r="F6815" t="str" cm="1">
        <f t="array" ref="F6815">_xlfn.SWITCH($E6815,"Forecast",IFERROR(SUMIFS(INDEX('Forecast Input'!$A:$BO,,MATCH(TEXT($A6815,"0"),'Forecast Input'!$1:$1,0)),'Forecast Input'!$A:$A,Master!C6815,'Forecast Input'!$D:$D,Master!D6815),0),"Actual",SUMIFS('CMO Input'!$Q:$Q,'CMO Input'!$E:$E,Master!$A6815,'CMO Input'!$C:$C,Master!$C6815,'CMO Input'!$AJ:$AJ,Master!$D6815,'CMO Input'!$AU:$AU,Master!$F6811),"")</f>
        <v/>
      </c>
    </row>
    <row r="6816" spans="1:6" x14ac:dyDescent="0.25">
      <c r="A6816" s="24">
        <v>33</v>
      </c>
      <c r="B6816" s="25">
        <v>44501</v>
      </c>
      <c r="C6816" s="24" t="s">
        <v>424</v>
      </c>
      <c r="D6816" s="24" t="s">
        <v>436</v>
      </c>
      <c r="E6816" s="24" t="s">
        <v>1488</v>
      </c>
      <c r="F6816" cm="1">
        <f t="array" ref="F6816">_xlfn.SWITCH($E6816,"Forecast",IFERROR(SUMIFS(INDEX('Forecast Input'!$A:$BO,,MATCH(TEXT($A6816,"0"),'Forecast Input'!$1:$1,0)),'Forecast Input'!$A:$A,Master!C6816,'Forecast Input'!$D:$D,Master!D6816),0),"Actual",SUMIFS('CMO Input'!$Q:$Q,'CMO Input'!$E:$E,Master!$A6816,'CMO Input'!$C:$C,Master!$C6816,'CMO Input'!$AJ:$AJ,Master!$D6816,'CMO Input'!$AU:$AU,Master!$F6812),"")</f>
        <v>713.7700000000001</v>
      </c>
    </row>
    <row r="6817" spans="1:6" x14ac:dyDescent="0.25">
      <c r="A6817" s="24">
        <v>33</v>
      </c>
      <c r="B6817" s="25">
        <v>44501</v>
      </c>
      <c r="C6817" s="24" t="s">
        <v>424</v>
      </c>
      <c r="D6817" s="24" t="s">
        <v>436</v>
      </c>
      <c r="E6817" s="24" t="s">
        <v>1487</v>
      </c>
      <c r="F6817" cm="1">
        <f t="array" ref="F6817">_xlfn.SWITCH($E6817,"Forecast",IFERROR(SUMIFS(INDEX('Forecast Input'!$A:$BO,,MATCH(TEXT($A6817,"0"),'Forecast Input'!$1:$1,0)),'Forecast Input'!$A:$A,Master!C6817,'Forecast Input'!$D:$D,Master!D6817),0),"Actual",SUMIFS('CMO Input'!$Q:$Q,'CMO Input'!$E:$E,Master!$A6817,'CMO Input'!$C:$C,Master!$C6817,'CMO Input'!$AJ:$AJ,Master!$D6817,'CMO Input'!$AU:$AU,Master!$F6813),"")</f>
        <v>0</v>
      </c>
    </row>
    <row r="6818" spans="1:6" x14ac:dyDescent="0.25">
      <c r="A6818" s="24">
        <v>33</v>
      </c>
      <c r="B6818" s="25">
        <v>44501</v>
      </c>
      <c r="C6818" s="24" t="s">
        <v>424</v>
      </c>
      <c r="D6818" s="24" t="s">
        <v>1469</v>
      </c>
      <c r="E6818" s="24" t="s">
        <v>1489</v>
      </c>
      <c r="F6818" t="str" cm="1">
        <f t="array" ref="F6818">_xlfn.SWITCH($E6818,"Forecast",IFERROR(SUMIFS(INDEX('Forecast Input'!$A:$BO,,MATCH(TEXT($A6818,"0"),'Forecast Input'!$1:$1,0)),'Forecast Input'!$A:$A,Master!C6818,'Forecast Input'!$D:$D,Master!D6818),0),"Actual",SUMIFS('CMO Input'!$Q:$Q,'CMO Input'!$E:$E,Master!$A6818,'CMO Input'!$C:$C,Master!$C6818,'CMO Input'!$AJ:$AJ,Master!$D6818,'CMO Input'!$AU:$AU,Master!$F6814),"")</f>
        <v/>
      </c>
    </row>
    <row r="6819" spans="1:6" x14ac:dyDescent="0.25">
      <c r="A6819" s="24">
        <v>33</v>
      </c>
      <c r="B6819" s="25">
        <v>44501</v>
      </c>
      <c r="C6819" s="24" t="s">
        <v>424</v>
      </c>
      <c r="D6819" s="24" t="s">
        <v>1469</v>
      </c>
      <c r="E6819" s="24" t="s">
        <v>1488</v>
      </c>
      <c r="F6819" cm="1">
        <f t="array" ref="F6819">_xlfn.SWITCH($E6819,"Forecast",IFERROR(SUMIFS(INDEX('Forecast Input'!$A:$BO,,MATCH(TEXT($A6819,"0"),'Forecast Input'!$1:$1,0)),'Forecast Input'!$A:$A,Master!C6819,'Forecast Input'!$D:$D,Master!D6819),0),"Actual",SUMIFS('CMO Input'!$Q:$Q,'CMO Input'!$E:$E,Master!$A6819,'CMO Input'!$C:$C,Master!$C6819,'CMO Input'!$AJ:$AJ,Master!$D6819,'CMO Input'!$AU:$AU,Master!$F6815),"")</f>
        <v>0</v>
      </c>
    </row>
    <row r="6820" spans="1:6" x14ac:dyDescent="0.25">
      <c r="A6820" s="24">
        <v>33</v>
      </c>
      <c r="B6820" s="25">
        <v>44501</v>
      </c>
      <c r="C6820" s="24" t="s">
        <v>424</v>
      </c>
      <c r="D6820" s="24" t="s">
        <v>1469</v>
      </c>
      <c r="E6820" s="24" t="s">
        <v>1487</v>
      </c>
      <c r="F6820" cm="1">
        <f t="array" ref="F6820">_xlfn.SWITCH($E6820,"Forecast",IFERROR(SUMIFS(INDEX('Forecast Input'!$A:$BO,,MATCH(TEXT($A6820,"0"),'Forecast Input'!$1:$1,0)),'Forecast Input'!$A:$A,Master!C6820,'Forecast Input'!$D:$D,Master!D6820),0),"Actual",SUMIFS('CMO Input'!$Q:$Q,'CMO Input'!$E:$E,Master!$A6820,'CMO Input'!$C:$C,Master!$C6820,'CMO Input'!$AJ:$AJ,Master!$D6820,'CMO Input'!$AU:$AU,Master!$F6816),"")</f>
        <v>0</v>
      </c>
    </row>
    <row r="6821" spans="1:6" x14ac:dyDescent="0.25">
      <c r="A6821" s="24">
        <v>33</v>
      </c>
      <c r="B6821" s="25">
        <v>44501</v>
      </c>
      <c r="C6821" s="24" t="s">
        <v>141</v>
      </c>
      <c r="D6821" s="24" t="s">
        <v>10</v>
      </c>
      <c r="E6821" s="24" t="s">
        <v>1489</v>
      </c>
      <c r="F6821" t="str" cm="1">
        <f t="array" ref="F6821">_xlfn.SWITCH($E6821,"Forecast",IFERROR(SUMIFS(INDEX('Forecast Input'!$A:$BO,,MATCH(TEXT($A6821,"0"),'Forecast Input'!$1:$1,0)),'Forecast Input'!$A:$A,Master!C6821,'Forecast Input'!$D:$D,Master!D6821),0),"Actual",SUMIFS('CMO Input'!$Q:$Q,'CMO Input'!$E:$E,Master!$A6821,'CMO Input'!$C:$C,Master!$C6821,'CMO Input'!$AJ:$AJ,Master!$D6821,'CMO Input'!$AU:$AU,Master!$F6817),"")</f>
        <v/>
      </c>
    </row>
    <row r="6822" spans="1:6" x14ac:dyDescent="0.25">
      <c r="A6822" s="24">
        <v>33</v>
      </c>
      <c r="B6822" s="25">
        <v>44501</v>
      </c>
      <c r="C6822" s="24" t="s">
        <v>141</v>
      </c>
      <c r="D6822" s="24" t="s">
        <v>10</v>
      </c>
      <c r="E6822" s="24" t="s">
        <v>1488</v>
      </c>
      <c r="F6822" cm="1">
        <f t="array" ref="F6822">_xlfn.SWITCH($E6822,"Forecast",IFERROR(SUMIFS(INDEX('Forecast Input'!$A:$BO,,MATCH(TEXT($A6822,"0"),'Forecast Input'!$1:$1,0)),'Forecast Input'!$A:$A,Master!C6822,'Forecast Input'!$D:$D,Master!D6822),0),"Actual",SUMIFS('CMO Input'!$Q:$Q,'CMO Input'!$E:$E,Master!$A6822,'CMO Input'!$C:$C,Master!$C6822,'CMO Input'!$AJ:$AJ,Master!$D6822,'CMO Input'!$AU:$AU,Master!$F6818),"")</f>
        <v>0</v>
      </c>
    </row>
    <row r="6823" spans="1:6" x14ac:dyDescent="0.25">
      <c r="A6823" s="24">
        <v>33</v>
      </c>
      <c r="B6823" s="25">
        <v>44501</v>
      </c>
      <c r="C6823" s="24" t="s">
        <v>141</v>
      </c>
      <c r="D6823" s="24" t="s">
        <v>10</v>
      </c>
      <c r="E6823" s="24" t="s">
        <v>1487</v>
      </c>
      <c r="F6823" cm="1">
        <f t="array" ref="F6823">_xlfn.SWITCH($E6823,"Forecast",IFERROR(SUMIFS(INDEX('Forecast Input'!$A:$BO,,MATCH(TEXT($A6823,"0"),'Forecast Input'!$1:$1,0)),'Forecast Input'!$A:$A,Master!C6823,'Forecast Input'!$D:$D,Master!D6823),0),"Actual",SUMIFS('CMO Input'!$Q:$Q,'CMO Input'!$E:$E,Master!$A6823,'CMO Input'!$C:$C,Master!$C6823,'CMO Input'!$AJ:$AJ,Master!$D6823,'CMO Input'!$AU:$AU,Master!$F6819),"")</f>
        <v>0</v>
      </c>
    </row>
    <row r="6824" spans="1:6" x14ac:dyDescent="0.25">
      <c r="A6824" s="24">
        <v>33</v>
      </c>
      <c r="B6824" s="25">
        <v>44501</v>
      </c>
      <c r="C6824" s="24" t="s">
        <v>141</v>
      </c>
      <c r="D6824" s="24" t="s">
        <v>61</v>
      </c>
      <c r="E6824" s="24" t="s">
        <v>1489</v>
      </c>
      <c r="F6824" t="str" cm="1">
        <f t="array" ref="F6824">_xlfn.SWITCH($E6824,"Forecast",IFERROR(SUMIFS(INDEX('Forecast Input'!$A:$BO,,MATCH(TEXT($A6824,"0"),'Forecast Input'!$1:$1,0)),'Forecast Input'!$A:$A,Master!C6824,'Forecast Input'!$D:$D,Master!D6824),0),"Actual",SUMIFS('CMO Input'!$Q:$Q,'CMO Input'!$E:$E,Master!$A6824,'CMO Input'!$C:$C,Master!$C6824,'CMO Input'!$AJ:$AJ,Master!$D6824,'CMO Input'!$AU:$AU,Master!$F6820),"")</f>
        <v/>
      </c>
    </row>
    <row r="6825" spans="1:6" x14ac:dyDescent="0.25">
      <c r="A6825" s="24">
        <v>33</v>
      </c>
      <c r="B6825" s="25">
        <v>44501</v>
      </c>
      <c r="C6825" s="24" t="s">
        <v>141</v>
      </c>
      <c r="D6825" s="24" t="s">
        <v>61</v>
      </c>
      <c r="E6825" s="24" t="s">
        <v>1488</v>
      </c>
      <c r="F6825" cm="1">
        <f t="array" ref="F6825">_xlfn.SWITCH($E6825,"Forecast",IFERROR(SUMIFS(INDEX('Forecast Input'!$A:$BO,,MATCH(TEXT($A6825,"0"),'Forecast Input'!$1:$1,0)),'Forecast Input'!$A:$A,Master!C6825,'Forecast Input'!$D:$D,Master!D6825),0),"Actual",SUMIFS('CMO Input'!$Q:$Q,'CMO Input'!$E:$E,Master!$A6825,'CMO Input'!$C:$C,Master!$C6825,'CMO Input'!$AJ:$AJ,Master!$D6825,'CMO Input'!$AU:$AU,Master!$F6821),"")</f>
        <v>0</v>
      </c>
    </row>
    <row r="6826" spans="1:6" x14ac:dyDescent="0.25">
      <c r="A6826" s="24">
        <v>33</v>
      </c>
      <c r="B6826" s="25">
        <v>44501</v>
      </c>
      <c r="C6826" s="24" t="s">
        <v>141</v>
      </c>
      <c r="D6826" s="24" t="s">
        <v>61</v>
      </c>
      <c r="E6826" s="24" t="s">
        <v>1487</v>
      </c>
      <c r="F6826" cm="1">
        <f t="array" ref="F6826">_xlfn.SWITCH($E6826,"Forecast",IFERROR(SUMIFS(INDEX('Forecast Input'!$A:$BO,,MATCH(TEXT($A6826,"0"),'Forecast Input'!$1:$1,0)),'Forecast Input'!$A:$A,Master!C6826,'Forecast Input'!$D:$D,Master!D6826),0),"Actual",SUMIFS('CMO Input'!$Q:$Q,'CMO Input'!$E:$E,Master!$A6826,'CMO Input'!$C:$C,Master!$C6826,'CMO Input'!$AJ:$AJ,Master!$D6826,'CMO Input'!$AU:$AU,Master!$F6822),"")</f>
        <v>0</v>
      </c>
    </row>
    <row r="6827" spans="1:6" x14ac:dyDescent="0.25">
      <c r="A6827" s="24">
        <v>33</v>
      </c>
      <c r="B6827" s="25">
        <v>44501</v>
      </c>
      <c r="C6827" s="24" t="s">
        <v>141</v>
      </c>
      <c r="D6827" s="24" t="s">
        <v>103</v>
      </c>
      <c r="E6827" s="24" t="s">
        <v>1489</v>
      </c>
      <c r="F6827" t="str" cm="1">
        <f t="array" ref="F6827">_xlfn.SWITCH($E6827,"Forecast",IFERROR(SUMIFS(INDEX('Forecast Input'!$A:$BO,,MATCH(TEXT($A6827,"0"),'Forecast Input'!$1:$1,0)),'Forecast Input'!$A:$A,Master!C6827,'Forecast Input'!$D:$D,Master!D6827),0),"Actual",SUMIFS('CMO Input'!$Q:$Q,'CMO Input'!$E:$E,Master!$A6827,'CMO Input'!$C:$C,Master!$C6827,'CMO Input'!$AJ:$AJ,Master!$D6827,'CMO Input'!$AU:$AU,Master!$F6823),"")</f>
        <v/>
      </c>
    </row>
    <row r="6828" spans="1:6" x14ac:dyDescent="0.25">
      <c r="A6828" s="24">
        <v>33</v>
      </c>
      <c r="B6828" s="25">
        <v>44501</v>
      </c>
      <c r="C6828" s="24" t="s">
        <v>141</v>
      </c>
      <c r="D6828" s="24" t="s">
        <v>103</v>
      </c>
      <c r="E6828" s="24" t="s">
        <v>1488</v>
      </c>
      <c r="F6828" cm="1">
        <f t="array" ref="F6828">_xlfn.SWITCH($E6828,"Forecast",IFERROR(SUMIFS(INDEX('Forecast Input'!$A:$BO,,MATCH(TEXT($A6828,"0"),'Forecast Input'!$1:$1,0)),'Forecast Input'!$A:$A,Master!C6828,'Forecast Input'!$D:$D,Master!D6828),0),"Actual",SUMIFS('CMO Input'!$Q:$Q,'CMO Input'!$E:$E,Master!$A6828,'CMO Input'!$C:$C,Master!$C6828,'CMO Input'!$AJ:$AJ,Master!$D6828,'CMO Input'!$AU:$AU,Master!$F6824),"")</f>
        <v>0</v>
      </c>
    </row>
    <row r="6829" spans="1:6" x14ac:dyDescent="0.25">
      <c r="A6829" s="24">
        <v>33</v>
      </c>
      <c r="B6829" s="25">
        <v>44501</v>
      </c>
      <c r="C6829" s="24" t="s">
        <v>141</v>
      </c>
      <c r="D6829" s="24" t="s">
        <v>103</v>
      </c>
      <c r="E6829" s="24" t="s">
        <v>1487</v>
      </c>
      <c r="F6829" cm="1">
        <f t="array" ref="F6829">_xlfn.SWITCH($E6829,"Forecast",IFERROR(SUMIFS(INDEX('Forecast Input'!$A:$BO,,MATCH(TEXT($A6829,"0"),'Forecast Input'!$1:$1,0)),'Forecast Input'!$A:$A,Master!C6829,'Forecast Input'!$D:$D,Master!D6829),0),"Actual",SUMIFS('CMO Input'!$Q:$Q,'CMO Input'!$E:$E,Master!$A6829,'CMO Input'!$C:$C,Master!$C6829,'CMO Input'!$AJ:$AJ,Master!$D6829,'CMO Input'!$AU:$AU,Master!$F6825),"")</f>
        <v>0</v>
      </c>
    </row>
    <row r="6830" spans="1:6" x14ac:dyDescent="0.25">
      <c r="A6830" s="24">
        <v>33</v>
      </c>
      <c r="B6830" s="25">
        <v>44501</v>
      </c>
      <c r="C6830" s="24" t="s">
        <v>141</v>
      </c>
      <c r="D6830" s="24" t="s">
        <v>146</v>
      </c>
      <c r="E6830" s="24" t="s">
        <v>1489</v>
      </c>
      <c r="F6830" t="str" cm="1">
        <f t="array" ref="F6830">_xlfn.SWITCH($E6830,"Forecast",IFERROR(SUMIFS(INDEX('Forecast Input'!$A:$BO,,MATCH(TEXT($A6830,"0"),'Forecast Input'!$1:$1,0)),'Forecast Input'!$A:$A,Master!C6830,'Forecast Input'!$D:$D,Master!D6830),0),"Actual",SUMIFS('CMO Input'!$Q:$Q,'CMO Input'!$E:$E,Master!$A6830,'CMO Input'!$C:$C,Master!$C6830,'CMO Input'!$AJ:$AJ,Master!$D6830,'CMO Input'!$AU:$AU,Master!$F6826),"")</f>
        <v/>
      </c>
    </row>
    <row r="6831" spans="1:6" x14ac:dyDescent="0.25">
      <c r="A6831" s="24">
        <v>33</v>
      </c>
      <c r="B6831" s="25">
        <v>44501</v>
      </c>
      <c r="C6831" s="24" t="s">
        <v>141</v>
      </c>
      <c r="D6831" s="24" t="s">
        <v>146</v>
      </c>
      <c r="E6831" s="24" t="s">
        <v>1488</v>
      </c>
      <c r="F6831" cm="1">
        <f t="array" ref="F6831">_xlfn.SWITCH($E6831,"Forecast",IFERROR(SUMIFS(INDEX('Forecast Input'!$A:$BO,,MATCH(TEXT($A6831,"0"),'Forecast Input'!$1:$1,0)),'Forecast Input'!$A:$A,Master!C6831,'Forecast Input'!$D:$D,Master!D6831),0),"Actual",SUMIFS('CMO Input'!$Q:$Q,'CMO Input'!$E:$E,Master!$A6831,'CMO Input'!$C:$C,Master!$C6831,'CMO Input'!$AJ:$AJ,Master!$D6831,'CMO Input'!$AU:$AU,Master!$F6827),"")</f>
        <v>0</v>
      </c>
    </row>
    <row r="6832" spans="1:6" x14ac:dyDescent="0.25">
      <c r="A6832" s="24">
        <v>33</v>
      </c>
      <c r="B6832" s="25">
        <v>44501</v>
      </c>
      <c r="C6832" s="24" t="s">
        <v>141</v>
      </c>
      <c r="D6832" s="24" t="s">
        <v>146</v>
      </c>
      <c r="E6832" s="24" t="s">
        <v>1487</v>
      </c>
      <c r="F6832" cm="1">
        <f t="array" ref="F6832">_xlfn.SWITCH($E6832,"Forecast",IFERROR(SUMIFS(INDEX('Forecast Input'!$A:$BO,,MATCH(TEXT($A6832,"0"),'Forecast Input'!$1:$1,0)),'Forecast Input'!$A:$A,Master!C6832,'Forecast Input'!$D:$D,Master!D6832),0),"Actual",SUMIFS('CMO Input'!$Q:$Q,'CMO Input'!$E:$E,Master!$A6832,'CMO Input'!$C:$C,Master!$C6832,'CMO Input'!$AJ:$AJ,Master!$D6832,'CMO Input'!$AU:$AU,Master!$F6828),"")</f>
        <v>0</v>
      </c>
    </row>
    <row r="6833" spans="1:6" x14ac:dyDescent="0.25">
      <c r="A6833" s="24">
        <v>33</v>
      </c>
      <c r="B6833" s="25">
        <v>44501</v>
      </c>
      <c r="C6833" s="24" t="s">
        <v>141</v>
      </c>
      <c r="D6833" s="24" t="s">
        <v>166</v>
      </c>
      <c r="E6833" s="24" t="s">
        <v>1489</v>
      </c>
      <c r="F6833" t="str" cm="1">
        <f t="array" ref="F6833">_xlfn.SWITCH($E6833,"Forecast",IFERROR(SUMIFS(INDEX('Forecast Input'!$A:$BO,,MATCH(TEXT($A6833,"0"),'Forecast Input'!$1:$1,0)),'Forecast Input'!$A:$A,Master!C6833,'Forecast Input'!$D:$D,Master!D6833),0),"Actual",SUMIFS('CMO Input'!$Q:$Q,'CMO Input'!$E:$E,Master!$A6833,'CMO Input'!$C:$C,Master!$C6833,'CMO Input'!$AJ:$AJ,Master!$D6833,'CMO Input'!$AU:$AU,Master!$F6829),"")</f>
        <v/>
      </c>
    </row>
    <row r="6834" spans="1:6" x14ac:dyDescent="0.25">
      <c r="A6834" s="24">
        <v>33</v>
      </c>
      <c r="B6834" s="25">
        <v>44501</v>
      </c>
      <c r="C6834" s="24" t="s">
        <v>141</v>
      </c>
      <c r="D6834" s="24" t="s">
        <v>166</v>
      </c>
      <c r="E6834" s="24" t="s">
        <v>1488</v>
      </c>
      <c r="F6834" cm="1">
        <f t="array" ref="F6834">_xlfn.SWITCH($E6834,"Forecast",IFERROR(SUMIFS(INDEX('Forecast Input'!$A:$BO,,MATCH(TEXT($A6834,"0"),'Forecast Input'!$1:$1,0)),'Forecast Input'!$A:$A,Master!C6834,'Forecast Input'!$D:$D,Master!D6834),0),"Actual",SUMIFS('CMO Input'!$Q:$Q,'CMO Input'!$E:$E,Master!$A6834,'CMO Input'!$C:$C,Master!$C6834,'CMO Input'!$AJ:$AJ,Master!$D6834,'CMO Input'!$AU:$AU,Master!$F6830),"")</f>
        <v>0</v>
      </c>
    </row>
    <row r="6835" spans="1:6" x14ac:dyDescent="0.25">
      <c r="A6835" s="24">
        <v>33</v>
      </c>
      <c r="B6835" s="25">
        <v>44501</v>
      </c>
      <c r="C6835" s="24" t="s">
        <v>141</v>
      </c>
      <c r="D6835" s="24" t="s">
        <v>166</v>
      </c>
      <c r="E6835" s="24" t="s">
        <v>1487</v>
      </c>
      <c r="F6835" cm="1">
        <f t="array" ref="F6835">_xlfn.SWITCH($E6835,"Forecast",IFERROR(SUMIFS(INDEX('Forecast Input'!$A:$BO,,MATCH(TEXT($A6835,"0"),'Forecast Input'!$1:$1,0)),'Forecast Input'!$A:$A,Master!C6835,'Forecast Input'!$D:$D,Master!D6835),0),"Actual",SUMIFS('CMO Input'!$Q:$Q,'CMO Input'!$E:$E,Master!$A6835,'CMO Input'!$C:$C,Master!$C6835,'CMO Input'!$AJ:$AJ,Master!$D6835,'CMO Input'!$AU:$AU,Master!$F6831),"")</f>
        <v>0</v>
      </c>
    </row>
    <row r="6836" spans="1:6" x14ac:dyDescent="0.25">
      <c r="A6836" s="24">
        <v>33</v>
      </c>
      <c r="B6836" s="25">
        <v>44501</v>
      </c>
      <c r="C6836" s="24" t="s">
        <v>141</v>
      </c>
      <c r="D6836" s="24" t="s">
        <v>170</v>
      </c>
      <c r="E6836" s="24" t="s">
        <v>1489</v>
      </c>
      <c r="F6836" t="str" cm="1">
        <f t="array" ref="F6836">_xlfn.SWITCH($E6836,"Forecast",IFERROR(SUMIFS(INDEX('Forecast Input'!$A:$BO,,MATCH(TEXT($A6836,"0"),'Forecast Input'!$1:$1,0)),'Forecast Input'!$A:$A,Master!C6836,'Forecast Input'!$D:$D,Master!D6836),0),"Actual",SUMIFS('CMO Input'!$Q:$Q,'CMO Input'!$E:$E,Master!$A6836,'CMO Input'!$C:$C,Master!$C6836,'CMO Input'!$AJ:$AJ,Master!$D6836,'CMO Input'!$AU:$AU,Master!$F6832),"")</f>
        <v/>
      </c>
    </row>
    <row r="6837" spans="1:6" x14ac:dyDescent="0.25">
      <c r="A6837" s="24">
        <v>33</v>
      </c>
      <c r="B6837" s="25">
        <v>44501</v>
      </c>
      <c r="C6837" s="24" t="s">
        <v>141</v>
      </c>
      <c r="D6837" s="24" t="s">
        <v>170</v>
      </c>
      <c r="E6837" s="24" t="s">
        <v>1488</v>
      </c>
      <c r="F6837" cm="1">
        <f t="array" ref="F6837">_xlfn.SWITCH($E6837,"Forecast",IFERROR(SUMIFS(INDEX('Forecast Input'!$A:$BO,,MATCH(TEXT($A6837,"0"),'Forecast Input'!$1:$1,0)),'Forecast Input'!$A:$A,Master!C6837,'Forecast Input'!$D:$D,Master!D6837),0),"Actual",SUMIFS('CMO Input'!$Q:$Q,'CMO Input'!$E:$E,Master!$A6837,'CMO Input'!$C:$C,Master!$C6837,'CMO Input'!$AJ:$AJ,Master!$D6837,'CMO Input'!$AU:$AU,Master!$F6833),"")</f>
        <v>0</v>
      </c>
    </row>
    <row r="6838" spans="1:6" x14ac:dyDescent="0.25">
      <c r="A6838" s="24">
        <v>33</v>
      </c>
      <c r="B6838" s="25">
        <v>44501</v>
      </c>
      <c r="C6838" s="24" t="s">
        <v>141</v>
      </c>
      <c r="D6838" s="24" t="s">
        <v>170</v>
      </c>
      <c r="E6838" s="24" t="s">
        <v>1487</v>
      </c>
      <c r="F6838" cm="1">
        <f t="array" ref="F6838">_xlfn.SWITCH($E6838,"Forecast",IFERROR(SUMIFS(INDEX('Forecast Input'!$A:$BO,,MATCH(TEXT($A6838,"0"),'Forecast Input'!$1:$1,0)),'Forecast Input'!$A:$A,Master!C6838,'Forecast Input'!$D:$D,Master!D6838),0),"Actual",SUMIFS('CMO Input'!$Q:$Q,'CMO Input'!$E:$E,Master!$A6838,'CMO Input'!$C:$C,Master!$C6838,'CMO Input'!$AJ:$AJ,Master!$D6838,'CMO Input'!$AU:$AU,Master!$F6834),"")</f>
        <v>0</v>
      </c>
    </row>
    <row r="6839" spans="1:6" x14ac:dyDescent="0.25">
      <c r="A6839" s="24">
        <v>33</v>
      </c>
      <c r="B6839" s="25">
        <v>44501</v>
      </c>
      <c r="C6839" s="24" t="s">
        <v>141</v>
      </c>
      <c r="D6839" s="24" t="s">
        <v>436</v>
      </c>
      <c r="E6839" s="24" t="s">
        <v>1489</v>
      </c>
      <c r="F6839" t="str" cm="1">
        <f t="array" ref="F6839">_xlfn.SWITCH($E6839,"Forecast",IFERROR(SUMIFS(INDEX('Forecast Input'!$A:$BO,,MATCH(TEXT($A6839,"0"),'Forecast Input'!$1:$1,0)),'Forecast Input'!$A:$A,Master!C6839,'Forecast Input'!$D:$D,Master!D6839),0),"Actual",SUMIFS('CMO Input'!$Q:$Q,'CMO Input'!$E:$E,Master!$A6839,'CMO Input'!$C:$C,Master!$C6839,'CMO Input'!$AJ:$AJ,Master!$D6839,'CMO Input'!$AU:$AU,Master!$F6835),"")</f>
        <v/>
      </c>
    </row>
    <row r="6840" spans="1:6" x14ac:dyDescent="0.25">
      <c r="A6840" s="24">
        <v>33</v>
      </c>
      <c r="B6840" s="25">
        <v>44501</v>
      </c>
      <c r="C6840" s="24" t="s">
        <v>141</v>
      </c>
      <c r="D6840" s="24" t="s">
        <v>436</v>
      </c>
      <c r="E6840" s="24" t="s">
        <v>1488</v>
      </c>
      <c r="F6840" cm="1">
        <f t="array" ref="F6840">_xlfn.SWITCH($E6840,"Forecast",IFERROR(SUMIFS(INDEX('Forecast Input'!$A:$BO,,MATCH(TEXT($A6840,"0"),'Forecast Input'!$1:$1,0)),'Forecast Input'!$A:$A,Master!C6840,'Forecast Input'!$D:$D,Master!D6840),0),"Actual",SUMIFS('CMO Input'!$Q:$Q,'CMO Input'!$E:$E,Master!$A6840,'CMO Input'!$C:$C,Master!$C6840,'CMO Input'!$AJ:$AJ,Master!$D6840,'CMO Input'!$AU:$AU,Master!$F6836),"")</f>
        <v>0</v>
      </c>
    </row>
    <row r="6841" spans="1:6" x14ac:dyDescent="0.25">
      <c r="A6841" s="24">
        <v>33</v>
      </c>
      <c r="B6841" s="25">
        <v>44501</v>
      </c>
      <c r="C6841" s="24" t="s">
        <v>141</v>
      </c>
      <c r="D6841" s="24" t="s">
        <v>436</v>
      </c>
      <c r="E6841" s="24" t="s">
        <v>1487</v>
      </c>
      <c r="F6841" cm="1">
        <f t="array" ref="F6841">_xlfn.SWITCH($E6841,"Forecast",IFERROR(SUMIFS(INDEX('Forecast Input'!$A:$BO,,MATCH(TEXT($A6841,"0"),'Forecast Input'!$1:$1,0)),'Forecast Input'!$A:$A,Master!C6841,'Forecast Input'!$D:$D,Master!D6841),0),"Actual",SUMIFS('CMO Input'!$Q:$Q,'CMO Input'!$E:$E,Master!$A6841,'CMO Input'!$C:$C,Master!$C6841,'CMO Input'!$AJ:$AJ,Master!$D6841,'CMO Input'!$AU:$AU,Master!$F6837),"")</f>
        <v>0</v>
      </c>
    </row>
    <row r="6842" spans="1:6" x14ac:dyDescent="0.25">
      <c r="A6842" s="24">
        <v>33</v>
      </c>
      <c r="B6842" s="25">
        <v>44501</v>
      </c>
      <c r="C6842" s="24" t="s">
        <v>141</v>
      </c>
      <c r="D6842" s="24" t="s">
        <v>1469</v>
      </c>
      <c r="E6842" s="24" t="s">
        <v>1489</v>
      </c>
      <c r="F6842" t="str" cm="1">
        <f t="array" ref="F6842">_xlfn.SWITCH($E6842,"Forecast",IFERROR(SUMIFS(INDEX('Forecast Input'!$A:$BO,,MATCH(TEXT($A6842,"0"),'Forecast Input'!$1:$1,0)),'Forecast Input'!$A:$A,Master!C6842,'Forecast Input'!$D:$D,Master!D6842),0),"Actual",SUMIFS('CMO Input'!$Q:$Q,'CMO Input'!$E:$E,Master!$A6842,'CMO Input'!$C:$C,Master!$C6842,'CMO Input'!$AJ:$AJ,Master!$D6842,'CMO Input'!$AU:$AU,Master!$F6838),"")</f>
        <v/>
      </c>
    </row>
    <row r="6843" spans="1:6" x14ac:dyDescent="0.25">
      <c r="A6843" s="24">
        <v>33</v>
      </c>
      <c r="B6843" s="25">
        <v>44501</v>
      </c>
      <c r="C6843" s="24" t="s">
        <v>141</v>
      </c>
      <c r="D6843" s="24" t="s">
        <v>1469</v>
      </c>
      <c r="E6843" s="24" t="s">
        <v>1488</v>
      </c>
      <c r="F6843" cm="1">
        <f t="array" ref="F6843">_xlfn.SWITCH($E6843,"Forecast",IFERROR(SUMIFS(INDEX('Forecast Input'!$A:$BO,,MATCH(TEXT($A6843,"0"),'Forecast Input'!$1:$1,0)),'Forecast Input'!$A:$A,Master!C6843,'Forecast Input'!$D:$D,Master!D6843),0),"Actual",SUMIFS('CMO Input'!$Q:$Q,'CMO Input'!$E:$E,Master!$A6843,'CMO Input'!$C:$C,Master!$C6843,'CMO Input'!$AJ:$AJ,Master!$D6843,'CMO Input'!$AU:$AU,Master!$F6839),"")</f>
        <v>0</v>
      </c>
    </row>
    <row r="6844" spans="1:6" x14ac:dyDescent="0.25">
      <c r="A6844" s="24">
        <v>33</v>
      </c>
      <c r="B6844" s="25">
        <v>44501</v>
      </c>
      <c r="C6844" s="24" t="s">
        <v>141</v>
      </c>
      <c r="D6844" s="24" t="s">
        <v>1469</v>
      </c>
      <c r="E6844" s="24" t="s">
        <v>1487</v>
      </c>
      <c r="F6844" cm="1">
        <f t="array" ref="F6844">_xlfn.SWITCH($E6844,"Forecast",IFERROR(SUMIFS(INDEX('Forecast Input'!$A:$BO,,MATCH(TEXT($A6844,"0"),'Forecast Input'!$1:$1,0)),'Forecast Input'!$A:$A,Master!C6844,'Forecast Input'!$D:$D,Master!D6844),0),"Actual",SUMIFS('CMO Input'!$Q:$Q,'CMO Input'!$E:$E,Master!$A6844,'CMO Input'!$C:$C,Master!$C6844,'CMO Input'!$AJ:$AJ,Master!$D6844,'CMO Input'!$AU:$AU,Master!$F6840),"")</f>
        <v>0</v>
      </c>
    </row>
    <row r="6845" spans="1:6" x14ac:dyDescent="0.25">
      <c r="A6845" s="24">
        <v>33</v>
      </c>
      <c r="B6845" s="25">
        <v>44501</v>
      </c>
      <c r="C6845" s="24" t="s">
        <v>127</v>
      </c>
      <c r="D6845" s="24" t="s">
        <v>10</v>
      </c>
      <c r="E6845" s="24" t="s">
        <v>1489</v>
      </c>
      <c r="F6845" t="str" cm="1">
        <f t="array" ref="F6845">_xlfn.SWITCH($E6845,"Forecast",IFERROR(SUMIFS(INDEX('Forecast Input'!$A:$BO,,MATCH(TEXT($A6845,"0"),'Forecast Input'!$1:$1,0)),'Forecast Input'!$A:$A,Master!C6845,'Forecast Input'!$D:$D,Master!D6845),0),"Actual",SUMIFS('CMO Input'!$Q:$Q,'CMO Input'!$E:$E,Master!$A6845,'CMO Input'!$C:$C,Master!$C6845,'CMO Input'!$AJ:$AJ,Master!$D6845,'CMO Input'!$AU:$AU,Master!$F6841),"")</f>
        <v/>
      </c>
    </row>
    <row r="6846" spans="1:6" x14ac:dyDescent="0.25">
      <c r="A6846" s="24">
        <v>33</v>
      </c>
      <c r="B6846" s="25">
        <v>44501</v>
      </c>
      <c r="C6846" s="24" t="s">
        <v>127</v>
      </c>
      <c r="D6846" s="24" t="s">
        <v>10</v>
      </c>
      <c r="E6846" s="24" t="s">
        <v>1488</v>
      </c>
      <c r="F6846" cm="1">
        <f t="array" ref="F6846">_xlfn.SWITCH($E6846,"Forecast",IFERROR(SUMIFS(INDEX('Forecast Input'!$A:$BO,,MATCH(TEXT($A6846,"0"),'Forecast Input'!$1:$1,0)),'Forecast Input'!$A:$A,Master!C6846,'Forecast Input'!$D:$D,Master!D6846),0),"Actual",SUMIFS('CMO Input'!$Q:$Q,'CMO Input'!$E:$E,Master!$A6846,'CMO Input'!$C:$C,Master!$C6846,'CMO Input'!$AJ:$AJ,Master!$D6846,'CMO Input'!$AU:$AU,Master!$F6842),"")</f>
        <v>0</v>
      </c>
    </row>
    <row r="6847" spans="1:6" x14ac:dyDescent="0.25">
      <c r="A6847" s="24">
        <v>33</v>
      </c>
      <c r="B6847" s="25">
        <v>44501</v>
      </c>
      <c r="C6847" s="24" t="s">
        <v>127</v>
      </c>
      <c r="D6847" s="24" t="s">
        <v>10</v>
      </c>
      <c r="E6847" s="24" t="s">
        <v>1487</v>
      </c>
      <c r="F6847" cm="1">
        <f t="array" ref="F6847">_xlfn.SWITCH($E6847,"Forecast",IFERROR(SUMIFS(INDEX('Forecast Input'!$A:$BO,,MATCH(TEXT($A6847,"0"),'Forecast Input'!$1:$1,0)),'Forecast Input'!$A:$A,Master!C6847,'Forecast Input'!$D:$D,Master!D6847),0),"Actual",SUMIFS('CMO Input'!$Q:$Q,'CMO Input'!$E:$E,Master!$A6847,'CMO Input'!$C:$C,Master!$C6847,'CMO Input'!$AJ:$AJ,Master!$D6847,'CMO Input'!$AU:$AU,Master!$F6843),"")</f>
        <v>0</v>
      </c>
    </row>
    <row r="6848" spans="1:6" x14ac:dyDescent="0.25">
      <c r="A6848" s="24">
        <v>33</v>
      </c>
      <c r="B6848" s="25">
        <v>44501</v>
      </c>
      <c r="C6848" s="24" t="s">
        <v>127</v>
      </c>
      <c r="D6848" s="24" t="s">
        <v>61</v>
      </c>
      <c r="E6848" s="24" t="s">
        <v>1489</v>
      </c>
      <c r="F6848" t="str" cm="1">
        <f t="array" ref="F6848">_xlfn.SWITCH($E6848,"Forecast",IFERROR(SUMIFS(INDEX('Forecast Input'!$A:$BO,,MATCH(TEXT($A6848,"0"),'Forecast Input'!$1:$1,0)),'Forecast Input'!$A:$A,Master!C6848,'Forecast Input'!$D:$D,Master!D6848),0),"Actual",SUMIFS('CMO Input'!$Q:$Q,'CMO Input'!$E:$E,Master!$A6848,'CMO Input'!$C:$C,Master!$C6848,'CMO Input'!$AJ:$AJ,Master!$D6848,'CMO Input'!$AU:$AU,Master!$F6844),"")</f>
        <v/>
      </c>
    </row>
    <row r="6849" spans="1:6" x14ac:dyDescent="0.25">
      <c r="A6849" s="24">
        <v>33</v>
      </c>
      <c r="B6849" s="25">
        <v>44501</v>
      </c>
      <c r="C6849" s="24" t="s">
        <v>127</v>
      </c>
      <c r="D6849" s="24" t="s">
        <v>61</v>
      </c>
      <c r="E6849" s="24" t="s">
        <v>1488</v>
      </c>
      <c r="F6849" cm="1">
        <f t="array" ref="F6849">_xlfn.SWITCH($E6849,"Forecast",IFERROR(SUMIFS(INDEX('Forecast Input'!$A:$BO,,MATCH(TEXT($A6849,"0"),'Forecast Input'!$1:$1,0)),'Forecast Input'!$A:$A,Master!C6849,'Forecast Input'!$D:$D,Master!D6849),0),"Actual",SUMIFS('CMO Input'!$Q:$Q,'CMO Input'!$E:$E,Master!$A6849,'CMO Input'!$C:$C,Master!$C6849,'CMO Input'!$AJ:$AJ,Master!$D6849,'CMO Input'!$AU:$AU,Master!$F6845),"")</f>
        <v>0</v>
      </c>
    </row>
    <row r="6850" spans="1:6" x14ac:dyDescent="0.25">
      <c r="A6850" s="24">
        <v>33</v>
      </c>
      <c r="B6850" s="25">
        <v>44501</v>
      </c>
      <c r="C6850" s="24" t="s">
        <v>127</v>
      </c>
      <c r="D6850" s="24" t="s">
        <v>61</v>
      </c>
      <c r="E6850" s="24" t="s">
        <v>1487</v>
      </c>
      <c r="F6850" cm="1">
        <f t="array" ref="F6850">_xlfn.SWITCH($E6850,"Forecast",IFERROR(SUMIFS(INDEX('Forecast Input'!$A:$BO,,MATCH(TEXT($A6850,"0"),'Forecast Input'!$1:$1,0)),'Forecast Input'!$A:$A,Master!C6850,'Forecast Input'!$D:$D,Master!D6850),0),"Actual",SUMIFS('CMO Input'!$Q:$Q,'CMO Input'!$E:$E,Master!$A6850,'CMO Input'!$C:$C,Master!$C6850,'CMO Input'!$AJ:$AJ,Master!$D6850,'CMO Input'!$AU:$AU,Master!$F6846),"")</f>
        <v>0</v>
      </c>
    </row>
    <row r="6851" spans="1:6" x14ac:dyDescent="0.25">
      <c r="A6851" s="24">
        <v>33</v>
      </c>
      <c r="B6851" s="25">
        <v>44501</v>
      </c>
      <c r="C6851" s="24" t="s">
        <v>127</v>
      </c>
      <c r="D6851" s="24" t="s">
        <v>103</v>
      </c>
      <c r="E6851" s="24" t="s">
        <v>1489</v>
      </c>
      <c r="F6851" t="str" cm="1">
        <f t="array" ref="F6851">_xlfn.SWITCH($E6851,"Forecast",IFERROR(SUMIFS(INDEX('Forecast Input'!$A:$BO,,MATCH(TEXT($A6851,"0"),'Forecast Input'!$1:$1,0)),'Forecast Input'!$A:$A,Master!C6851,'Forecast Input'!$D:$D,Master!D6851),0),"Actual",SUMIFS('CMO Input'!$Q:$Q,'CMO Input'!$E:$E,Master!$A6851,'CMO Input'!$C:$C,Master!$C6851,'CMO Input'!$AJ:$AJ,Master!$D6851,'CMO Input'!$AU:$AU,Master!$F6847),"")</f>
        <v/>
      </c>
    </row>
    <row r="6852" spans="1:6" x14ac:dyDescent="0.25">
      <c r="A6852" s="24">
        <v>33</v>
      </c>
      <c r="B6852" s="25">
        <v>44501</v>
      </c>
      <c r="C6852" s="24" t="s">
        <v>127</v>
      </c>
      <c r="D6852" s="24" t="s">
        <v>103</v>
      </c>
      <c r="E6852" s="24" t="s">
        <v>1488</v>
      </c>
      <c r="F6852" cm="1">
        <f t="array" ref="F6852">_xlfn.SWITCH($E6852,"Forecast",IFERROR(SUMIFS(INDEX('Forecast Input'!$A:$BO,,MATCH(TEXT($A6852,"0"),'Forecast Input'!$1:$1,0)),'Forecast Input'!$A:$A,Master!C6852,'Forecast Input'!$D:$D,Master!D6852),0),"Actual",SUMIFS('CMO Input'!$Q:$Q,'CMO Input'!$E:$E,Master!$A6852,'CMO Input'!$C:$C,Master!$C6852,'CMO Input'!$AJ:$AJ,Master!$D6852,'CMO Input'!$AU:$AU,Master!$F6848),"")</f>
        <v>0</v>
      </c>
    </row>
    <row r="6853" spans="1:6" x14ac:dyDescent="0.25">
      <c r="A6853" s="24">
        <v>33</v>
      </c>
      <c r="B6853" s="25">
        <v>44501</v>
      </c>
      <c r="C6853" s="24" t="s">
        <v>127</v>
      </c>
      <c r="D6853" s="24" t="s">
        <v>103</v>
      </c>
      <c r="E6853" s="24" t="s">
        <v>1487</v>
      </c>
      <c r="F6853" cm="1">
        <f t="array" ref="F6853">_xlfn.SWITCH($E6853,"Forecast",IFERROR(SUMIFS(INDEX('Forecast Input'!$A:$BO,,MATCH(TEXT($A6853,"0"),'Forecast Input'!$1:$1,0)),'Forecast Input'!$A:$A,Master!C6853,'Forecast Input'!$D:$D,Master!D6853),0),"Actual",SUMIFS('CMO Input'!$Q:$Q,'CMO Input'!$E:$E,Master!$A6853,'CMO Input'!$C:$C,Master!$C6853,'CMO Input'!$AJ:$AJ,Master!$D6853,'CMO Input'!$AU:$AU,Master!$F6849),"")</f>
        <v>0</v>
      </c>
    </row>
    <row r="6854" spans="1:6" x14ac:dyDescent="0.25">
      <c r="A6854" s="24">
        <v>33</v>
      </c>
      <c r="B6854" s="25">
        <v>44501</v>
      </c>
      <c r="C6854" s="24" t="s">
        <v>127</v>
      </c>
      <c r="D6854" s="24" t="s">
        <v>146</v>
      </c>
      <c r="E6854" s="24" t="s">
        <v>1489</v>
      </c>
      <c r="F6854" t="str" cm="1">
        <f t="array" ref="F6854">_xlfn.SWITCH($E6854,"Forecast",IFERROR(SUMIFS(INDEX('Forecast Input'!$A:$BO,,MATCH(TEXT($A6854,"0"),'Forecast Input'!$1:$1,0)),'Forecast Input'!$A:$A,Master!C6854,'Forecast Input'!$D:$D,Master!D6854),0),"Actual",SUMIFS('CMO Input'!$Q:$Q,'CMO Input'!$E:$E,Master!$A6854,'CMO Input'!$C:$C,Master!$C6854,'CMO Input'!$AJ:$AJ,Master!$D6854,'CMO Input'!$AU:$AU,Master!$F6850),"")</f>
        <v/>
      </c>
    </row>
    <row r="6855" spans="1:6" x14ac:dyDescent="0.25">
      <c r="A6855" s="24">
        <v>33</v>
      </c>
      <c r="B6855" s="25">
        <v>44501</v>
      </c>
      <c r="C6855" s="24" t="s">
        <v>127</v>
      </c>
      <c r="D6855" s="24" t="s">
        <v>146</v>
      </c>
      <c r="E6855" s="24" t="s">
        <v>1488</v>
      </c>
      <c r="F6855" cm="1">
        <f t="array" ref="F6855">_xlfn.SWITCH($E6855,"Forecast",IFERROR(SUMIFS(INDEX('Forecast Input'!$A:$BO,,MATCH(TEXT($A6855,"0"),'Forecast Input'!$1:$1,0)),'Forecast Input'!$A:$A,Master!C6855,'Forecast Input'!$D:$D,Master!D6855),0),"Actual",SUMIFS('CMO Input'!$Q:$Q,'CMO Input'!$E:$E,Master!$A6855,'CMO Input'!$C:$C,Master!$C6855,'CMO Input'!$AJ:$AJ,Master!$D6855,'CMO Input'!$AU:$AU,Master!$F6851),"")</f>
        <v>0</v>
      </c>
    </row>
    <row r="6856" spans="1:6" x14ac:dyDescent="0.25">
      <c r="A6856" s="24">
        <v>33</v>
      </c>
      <c r="B6856" s="25">
        <v>44501</v>
      </c>
      <c r="C6856" s="24" t="s">
        <v>127</v>
      </c>
      <c r="D6856" s="24" t="s">
        <v>146</v>
      </c>
      <c r="E6856" s="24" t="s">
        <v>1487</v>
      </c>
      <c r="F6856" cm="1">
        <f t="array" ref="F6856">_xlfn.SWITCH($E6856,"Forecast",IFERROR(SUMIFS(INDEX('Forecast Input'!$A:$BO,,MATCH(TEXT($A6856,"0"),'Forecast Input'!$1:$1,0)),'Forecast Input'!$A:$A,Master!C6856,'Forecast Input'!$D:$D,Master!D6856),0),"Actual",SUMIFS('CMO Input'!$Q:$Q,'CMO Input'!$E:$E,Master!$A6856,'CMO Input'!$C:$C,Master!$C6856,'CMO Input'!$AJ:$AJ,Master!$D6856,'CMO Input'!$AU:$AU,Master!$F6852),"")</f>
        <v>0</v>
      </c>
    </row>
    <row r="6857" spans="1:6" x14ac:dyDescent="0.25">
      <c r="A6857" s="24">
        <v>33</v>
      </c>
      <c r="B6857" s="25">
        <v>44501</v>
      </c>
      <c r="C6857" s="24" t="s">
        <v>127</v>
      </c>
      <c r="D6857" s="24" t="s">
        <v>166</v>
      </c>
      <c r="E6857" s="24" t="s">
        <v>1489</v>
      </c>
      <c r="F6857" t="str" cm="1">
        <f t="array" ref="F6857">_xlfn.SWITCH($E6857,"Forecast",IFERROR(SUMIFS(INDEX('Forecast Input'!$A:$BO,,MATCH(TEXT($A6857,"0"),'Forecast Input'!$1:$1,0)),'Forecast Input'!$A:$A,Master!C6857,'Forecast Input'!$D:$D,Master!D6857),0),"Actual",SUMIFS('CMO Input'!$Q:$Q,'CMO Input'!$E:$E,Master!$A6857,'CMO Input'!$C:$C,Master!$C6857,'CMO Input'!$AJ:$AJ,Master!$D6857,'CMO Input'!$AU:$AU,Master!$F6853),"")</f>
        <v/>
      </c>
    </row>
    <row r="6858" spans="1:6" x14ac:dyDescent="0.25">
      <c r="A6858" s="24">
        <v>33</v>
      </c>
      <c r="B6858" s="25">
        <v>44501</v>
      </c>
      <c r="C6858" s="24" t="s">
        <v>127</v>
      </c>
      <c r="D6858" s="24" t="s">
        <v>166</v>
      </c>
      <c r="E6858" s="24" t="s">
        <v>1488</v>
      </c>
      <c r="F6858" cm="1">
        <f t="array" ref="F6858">_xlfn.SWITCH($E6858,"Forecast",IFERROR(SUMIFS(INDEX('Forecast Input'!$A:$BO,,MATCH(TEXT($A6858,"0"),'Forecast Input'!$1:$1,0)),'Forecast Input'!$A:$A,Master!C6858,'Forecast Input'!$D:$D,Master!D6858),0),"Actual",SUMIFS('CMO Input'!$Q:$Q,'CMO Input'!$E:$E,Master!$A6858,'CMO Input'!$C:$C,Master!$C6858,'CMO Input'!$AJ:$AJ,Master!$D6858,'CMO Input'!$AU:$AU,Master!$F6854),"")</f>
        <v>0</v>
      </c>
    </row>
    <row r="6859" spans="1:6" x14ac:dyDescent="0.25">
      <c r="A6859" s="24">
        <v>33</v>
      </c>
      <c r="B6859" s="25">
        <v>44501</v>
      </c>
      <c r="C6859" s="24" t="s">
        <v>127</v>
      </c>
      <c r="D6859" s="24" t="s">
        <v>166</v>
      </c>
      <c r="E6859" s="24" t="s">
        <v>1487</v>
      </c>
      <c r="F6859" cm="1">
        <f t="array" ref="F6859">_xlfn.SWITCH($E6859,"Forecast",IFERROR(SUMIFS(INDEX('Forecast Input'!$A:$BO,,MATCH(TEXT($A6859,"0"),'Forecast Input'!$1:$1,0)),'Forecast Input'!$A:$A,Master!C6859,'Forecast Input'!$D:$D,Master!D6859),0),"Actual",SUMIFS('CMO Input'!$Q:$Q,'CMO Input'!$E:$E,Master!$A6859,'CMO Input'!$C:$C,Master!$C6859,'CMO Input'!$AJ:$AJ,Master!$D6859,'CMO Input'!$AU:$AU,Master!$F6855),"")</f>
        <v>0</v>
      </c>
    </row>
    <row r="6860" spans="1:6" x14ac:dyDescent="0.25">
      <c r="A6860" s="24">
        <v>33</v>
      </c>
      <c r="B6860" s="25">
        <v>44501</v>
      </c>
      <c r="C6860" s="24" t="s">
        <v>127</v>
      </c>
      <c r="D6860" s="24" t="s">
        <v>170</v>
      </c>
      <c r="E6860" s="24" t="s">
        <v>1489</v>
      </c>
      <c r="F6860" t="str" cm="1">
        <f t="array" ref="F6860">_xlfn.SWITCH($E6860,"Forecast",IFERROR(SUMIFS(INDEX('Forecast Input'!$A:$BO,,MATCH(TEXT($A6860,"0"),'Forecast Input'!$1:$1,0)),'Forecast Input'!$A:$A,Master!C6860,'Forecast Input'!$D:$D,Master!D6860),0),"Actual",SUMIFS('CMO Input'!$Q:$Q,'CMO Input'!$E:$E,Master!$A6860,'CMO Input'!$C:$C,Master!$C6860,'CMO Input'!$AJ:$AJ,Master!$D6860,'CMO Input'!$AU:$AU,Master!$F6856),"")</f>
        <v/>
      </c>
    </row>
    <row r="6861" spans="1:6" x14ac:dyDescent="0.25">
      <c r="A6861" s="24">
        <v>33</v>
      </c>
      <c r="B6861" s="25">
        <v>44501</v>
      </c>
      <c r="C6861" s="24" t="s">
        <v>127</v>
      </c>
      <c r="D6861" s="24" t="s">
        <v>170</v>
      </c>
      <c r="E6861" s="24" t="s">
        <v>1488</v>
      </c>
      <c r="F6861" cm="1">
        <f t="array" ref="F6861">_xlfn.SWITCH($E6861,"Forecast",IFERROR(SUMIFS(INDEX('Forecast Input'!$A:$BO,,MATCH(TEXT($A6861,"0"),'Forecast Input'!$1:$1,0)),'Forecast Input'!$A:$A,Master!C6861,'Forecast Input'!$D:$D,Master!D6861),0),"Actual",SUMIFS('CMO Input'!$Q:$Q,'CMO Input'!$E:$E,Master!$A6861,'CMO Input'!$C:$C,Master!$C6861,'CMO Input'!$AJ:$AJ,Master!$D6861,'CMO Input'!$AU:$AU,Master!$F6857),"")</f>
        <v>0</v>
      </c>
    </row>
    <row r="6862" spans="1:6" x14ac:dyDescent="0.25">
      <c r="A6862" s="24">
        <v>33</v>
      </c>
      <c r="B6862" s="25">
        <v>44501</v>
      </c>
      <c r="C6862" s="24" t="s">
        <v>127</v>
      </c>
      <c r="D6862" s="24" t="s">
        <v>170</v>
      </c>
      <c r="E6862" s="24" t="s">
        <v>1487</v>
      </c>
      <c r="F6862" cm="1">
        <f t="array" ref="F6862">_xlfn.SWITCH($E6862,"Forecast",IFERROR(SUMIFS(INDEX('Forecast Input'!$A:$BO,,MATCH(TEXT($A6862,"0"),'Forecast Input'!$1:$1,0)),'Forecast Input'!$A:$A,Master!C6862,'Forecast Input'!$D:$D,Master!D6862),0),"Actual",SUMIFS('CMO Input'!$Q:$Q,'CMO Input'!$E:$E,Master!$A6862,'CMO Input'!$C:$C,Master!$C6862,'CMO Input'!$AJ:$AJ,Master!$D6862,'CMO Input'!$AU:$AU,Master!$F6858),"")</f>
        <v>0</v>
      </c>
    </row>
    <row r="6863" spans="1:6" x14ac:dyDescent="0.25">
      <c r="A6863" s="24">
        <v>33</v>
      </c>
      <c r="B6863" s="25">
        <v>44501</v>
      </c>
      <c r="C6863" s="24" t="s">
        <v>127</v>
      </c>
      <c r="D6863" s="24" t="s">
        <v>436</v>
      </c>
      <c r="E6863" s="24" t="s">
        <v>1489</v>
      </c>
      <c r="F6863" t="str" cm="1">
        <f t="array" ref="F6863">_xlfn.SWITCH($E6863,"Forecast",IFERROR(SUMIFS(INDEX('Forecast Input'!$A:$BO,,MATCH(TEXT($A6863,"0"),'Forecast Input'!$1:$1,0)),'Forecast Input'!$A:$A,Master!C6863,'Forecast Input'!$D:$D,Master!D6863),0),"Actual",SUMIFS('CMO Input'!$Q:$Q,'CMO Input'!$E:$E,Master!$A6863,'CMO Input'!$C:$C,Master!$C6863,'CMO Input'!$AJ:$AJ,Master!$D6863,'CMO Input'!$AU:$AU,Master!$F6859),"")</f>
        <v/>
      </c>
    </row>
    <row r="6864" spans="1:6" x14ac:dyDescent="0.25">
      <c r="A6864" s="24">
        <v>33</v>
      </c>
      <c r="B6864" s="25">
        <v>44501</v>
      </c>
      <c r="C6864" s="24" t="s">
        <v>127</v>
      </c>
      <c r="D6864" s="24" t="s">
        <v>436</v>
      </c>
      <c r="E6864" s="24" t="s">
        <v>1488</v>
      </c>
      <c r="F6864" cm="1">
        <f t="array" ref="F6864">_xlfn.SWITCH($E6864,"Forecast",IFERROR(SUMIFS(INDEX('Forecast Input'!$A:$BO,,MATCH(TEXT($A6864,"0"),'Forecast Input'!$1:$1,0)),'Forecast Input'!$A:$A,Master!C6864,'Forecast Input'!$D:$D,Master!D6864),0),"Actual",SUMIFS('CMO Input'!$Q:$Q,'CMO Input'!$E:$E,Master!$A6864,'CMO Input'!$C:$C,Master!$C6864,'CMO Input'!$AJ:$AJ,Master!$D6864,'CMO Input'!$AU:$AU,Master!$F6860),"")</f>
        <v>0</v>
      </c>
    </row>
    <row r="6865" spans="1:6" x14ac:dyDescent="0.25">
      <c r="A6865" s="24">
        <v>33</v>
      </c>
      <c r="B6865" s="25">
        <v>44501</v>
      </c>
      <c r="C6865" s="24" t="s">
        <v>127</v>
      </c>
      <c r="D6865" s="24" t="s">
        <v>436</v>
      </c>
      <c r="E6865" s="24" t="s">
        <v>1487</v>
      </c>
      <c r="F6865" cm="1">
        <f t="array" ref="F6865">_xlfn.SWITCH($E6865,"Forecast",IFERROR(SUMIFS(INDEX('Forecast Input'!$A:$BO,,MATCH(TEXT($A6865,"0"),'Forecast Input'!$1:$1,0)),'Forecast Input'!$A:$A,Master!C6865,'Forecast Input'!$D:$D,Master!D6865),0),"Actual",SUMIFS('CMO Input'!$Q:$Q,'CMO Input'!$E:$E,Master!$A6865,'CMO Input'!$C:$C,Master!$C6865,'CMO Input'!$AJ:$AJ,Master!$D6865,'CMO Input'!$AU:$AU,Master!$F6861),"")</f>
        <v>0</v>
      </c>
    </row>
    <row r="6866" spans="1:6" x14ac:dyDescent="0.25">
      <c r="A6866" s="24">
        <v>33</v>
      </c>
      <c r="B6866" s="25">
        <v>44501</v>
      </c>
      <c r="C6866" s="24" t="s">
        <v>127</v>
      </c>
      <c r="D6866" s="24" t="s">
        <v>1469</v>
      </c>
      <c r="E6866" s="24" t="s">
        <v>1489</v>
      </c>
      <c r="F6866" t="str" cm="1">
        <f t="array" ref="F6866">_xlfn.SWITCH($E6866,"Forecast",IFERROR(SUMIFS(INDEX('Forecast Input'!$A:$BO,,MATCH(TEXT($A6866,"0"),'Forecast Input'!$1:$1,0)),'Forecast Input'!$A:$A,Master!C6866,'Forecast Input'!$D:$D,Master!D6866),0),"Actual",SUMIFS('CMO Input'!$Q:$Q,'CMO Input'!$E:$E,Master!$A6866,'CMO Input'!$C:$C,Master!$C6866,'CMO Input'!$AJ:$AJ,Master!$D6866,'CMO Input'!$AU:$AU,Master!$F6862),"")</f>
        <v/>
      </c>
    </row>
    <row r="6867" spans="1:6" x14ac:dyDescent="0.25">
      <c r="A6867" s="24">
        <v>33</v>
      </c>
      <c r="B6867" s="25">
        <v>44501</v>
      </c>
      <c r="C6867" s="24" t="s">
        <v>127</v>
      </c>
      <c r="D6867" s="24" t="s">
        <v>1469</v>
      </c>
      <c r="E6867" s="24" t="s">
        <v>1488</v>
      </c>
      <c r="F6867" cm="1">
        <f t="array" ref="F6867">_xlfn.SWITCH($E6867,"Forecast",IFERROR(SUMIFS(INDEX('Forecast Input'!$A:$BO,,MATCH(TEXT($A6867,"0"),'Forecast Input'!$1:$1,0)),'Forecast Input'!$A:$A,Master!C6867,'Forecast Input'!$D:$D,Master!D6867),0),"Actual",SUMIFS('CMO Input'!$Q:$Q,'CMO Input'!$E:$E,Master!$A6867,'CMO Input'!$C:$C,Master!$C6867,'CMO Input'!$AJ:$AJ,Master!$D6867,'CMO Input'!$AU:$AU,Master!$F6863),"")</f>
        <v>0</v>
      </c>
    </row>
    <row r="6868" spans="1:6" x14ac:dyDescent="0.25">
      <c r="A6868" s="24">
        <v>33</v>
      </c>
      <c r="B6868" s="25">
        <v>44501</v>
      </c>
      <c r="C6868" s="24" t="s">
        <v>127</v>
      </c>
      <c r="D6868" s="24" t="s">
        <v>1469</v>
      </c>
      <c r="E6868" s="24" t="s">
        <v>1487</v>
      </c>
      <c r="F6868" cm="1">
        <f t="array" ref="F6868">_xlfn.SWITCH($E6868,"Forecast",IFERROR(SUMIFS(INDEX('Forecast Input'!$A:$BO,,MATCH(TEXT($A6868,"0"),'Forecast Input'!$1:$1,0)),'Forecast Input'!$A:$A,Master!C6868,'Forecast Input'!$D:$D,Master!D6868),0),"Actual",SUMIFS('CMO Input'!$Q:$Q,'CMO Input'!$E:$E,Master!$A6868,'CMO Input'!$C:$C,Master!$C6868,'CMO Input'!$AJ:$AJ,Master!$D6868,'CMO Input'!$AU:$AU,Master!$F6864),"")</f>
        <v>0</v>
      </c>
    </row>
    <row r="6869" spans="1:6" x14ac:dyDescent="0.25">
      <c r="A6869" s="24">
        <v>33</v>
      </c>
      <c r="B6869" s="25">
        <v>44501</v>
      </c>
      <c r="C6869" s="24" t="s">
        <v>44</v>
      </c>
      <c r="D6869" s="24" t="s">
        <v>10</v>
      </c>
      <c r="E6869" s="24" t="s">
        <v>1489</v>
      </c>
      <c r="F6869" t="str" cm="1">
        <f t="array" ref="F6869">_xlfn.SWITCH($E6869,"Forecast",IFERROR(SUMIFS(INDEX('Forecast Input'!$A:$BO,,MATCH(TEXT($A6869,"0"),'Forecast Input'!$1:$1,0)),'Forecast Input'!$A:$A,Master!C6869,'Forecast Input'!$D:$D,Master!D6869),0),"Actual",SUMIFS('CMO Input'!$Q:$Q,'CMO Input'!$E:$E,Master!$A6869,'CMO Input'!$C:$C,Master!$C6869,'CMO Input'!$AJ:$AJ,Master!$D6869,'CMO Input'!$AU:$AU,Master!$F6865),"")</f>
        <v/>
      </c>
    </row>
    <row r="6870" spans="1:6" x14ac:dyDescent="0.25">
      <c r="A6870" s="24">
        <v>33</v>
      </c>
      <c r="B6870" s="25">
        <v>44501</v>
      </c>
      <c r="C6870" s="24" t="s">
        <v>44</v>
      </c>
      <c r="D6870" s="24" t="s">
        <v>10</v>
      </c>
      <c r="E6870" s="24" t="s">
        <v>1488</v>
      </c>
      <c r="F6870" cm="1">
        <f t="array" ref="F6870">_xlfn.SWITCH($E6870,"Forecast",IFERROR(SUMIFS(INDEX('Forecast Input'!$A:$BO,,MATCH(TEXT($A6870,"0"),'Forecast Input'!$1:$1,0)),'Forecast Input'!$A:$A,Master!C6870,'Forecast Input'!$D:$D,Master!D6870),0),"Actual",SUMIFS('CMO Input'!$Q:$Q,'CMO Input'!$E:$E,Master!$A6870,'CMO Input'!$C:$C,Master!$C6870,'CMO Input'!$AJ:$AJ,Master!$D6870,'CMO Input'!$AU:$AU,Master!$F6866),"")</f>
        <v>0</v>
      </c>
    </row>
    <row r="6871" spans="1:6" x14ac:dyDescent="0.25">
      <c r="A6871" s="24">
        <v>33</v>
      </c>
      <c r="B6871" s="25">
        <v>44501</v>
      </c>
      <c r="C6871" s="24" t="s">
        <v>44</v>
      </c>
      <c r="D6871" s="24" t="s">
        <v>10</v>
      </c>
      <c r="E6871" s="24" t="s">
        <v>1487</v>
      </c>
      <c r="F6871" cm="1">
        <f t="array" ref="F6871">_xlfn.SWITCH($E6871,"Forecast",IFERROR(SUMIFS(INDEX('Forecast Input'!$A:$BO,,MATCH(TEXT($A6871,"0"),'Forecast Input'!$1:$1,0)),'Forecast Input'!$A:$A,Master!C6871,'Forecast Input'!$D:$D,Master!D6871),0),"Actual",SUMIFS('CMO Input'!$Q:$Q,'CMO Input'!$E:$E,Master!$A6871,'CMO Input'!$C:$C,Master!$C6871,'CMO Input'!$AJ:$AJ,Master!$D6871,'CMO Input'!$AU:$AU,Master!$F6867),"")</f>
        <v>0</v>
      </c>
    </row>
    <row r="6872" spans="1:6" x14ac:dyDescent="0.25">
      <c r="A6872" s="24">
        <v>33</v>
      </c>
      <c r="B6872" s="25">
        <v>44501</v>
      </c>
      <c r="C6872" s="24" t="s">
        <v>44</v>
      </c>
      <c r="D6872" s="24" t="s">
        <v>61</v>
      </c>
      <c r="E6872" s="24" t="s">
        <v>1489</v>
      </c>
      <c r="F6872" t="str" cm="1">
        <f t="array" ref="F6872">_xlfn.SWITCH($E6872,"Forecast",IFERROR(SUMIFS(INDEX('Forecast Input'!$A:$BO,,MATCH(TEXT($A6872,"0"),'Forecast Input'!$1:$1,0)),'Forecast Input'!$A:$A,Master!C6872,'Forecast Input'!$D:$D,Master!D6872),0),"Actual",SUMIFS('CMO Input'!$Q:$Q,'CMO Input'!$E:$E,Master!$A6872,'CMO Input'!$C:$C,Master!$C6872,'CMO Input'!$AJ:$AJ,Master!$D6872,'CMO Input'!$AU:$AU,Master!$F6868),"")</f>
        <v/>
      </c>
    </row>
    <row r="6873" spans="1:6" x14ac:dyDescent="0.25">
      <c r="A6873" s="24">
        <v>33</v>
      </c>
      <c r="B6873" s="25">
        <v>44501</v>
      </c>
      <c r="C6873" s="24" t="s">
        <v>44</v>
      </c>
      <c r="D6873" s="24" t="s">
        <v>61</v>
      </c>
      <c r="E6873" s="24" t="s">
        <v>1488</v>
      </c>
      <c r="F6873" cm="1">
        <f t="array" ref="F6873">_xlfn.SWITCH($E6873,"Forecast",IFERROR(SUMIFS(INDEX('Forecast Input'!$A:$BO,,MATCH(TEXT($A6873,"0"),'Forecast Input'!$1:$1,0)),'Forecast Input'!$A:$A,Master!C6873,'Forecast Input'!$D:$D,Master!D6873),0),"Actual",SUMIFS('CMO Input'!$Q:$Q,'CMO Input'!$E:$E,Master!$A6873,'CMO Input'!$C:$C,Master!$C6873,'CMO Input'!$AJ:$AJ,Master!$D6873,'CMO Input'!$AU:$AU,Master!$F6869),"")</f>
        <v>0</v>
      </c>
    </row>
    <row r="6874" spans="1:6" x14ac:dyDescent="0.25">
      <c r="A6874" s="24">
        <v>33</v>
      </c>
      <c r="B6874" s="25">
        <v>44501</v>
      </c>
      <c r="C6874" s="24" t="s">
        <v>44</v>
      </c>
      <c r="D6874" s="24" t="s">
        <v>61</v>
      </c>
      <c r="E6874" s="24" t="s">
        <v>1487</v>
      </c>
      <c r="F6874" cm="1">
        <f t="array" ref="F6874">_xlfn.SWITCH($E6874,"Forecast",IFERROR(SUMIFS(INDEX('Forecast Input'!$A:$BO,,MATCH(TEXT($A6874,"0"),'Forecast Input'!$1:$1,0)),'Forecast Input'!$A:$A,Master!C6874,'Forecast Input'!$D:$D,Master!D6874),0),"Actual",SUMIFS('CMO Input'!$Q:$Q,'CMO Input'!$E:$E,Master!$A6874,'CMO Input'!$C:$C,Master!$C6874,'CMO Input'!$AJ:$AJ,Master!$D6874,'CMO Input'!$AU:$AU,Master!$F6870),"")</f>
        <v>0</v>
      </c>
    </row>
    <row r="6875" spans="1:6" x14ac:dyDescent="0.25">
      <c r="A6875" s="24">
        <v>33</v>
      </c>
      <c r="B6875" s="25">
        <v>44501</v>
      </c>
      <c r="C6875" s="24" t="s">
        <v>44</v>
      </c>
      <c r="D6875" s="24" t="s">
        <v>103</v>
      </c>
      <c r="E6875" s="24" t="s">
        <v>1489</v>
      </c>
      <c r="F6875" t="str" cm="1">
        <f t="array" ref="F6875">_xlfn.SWITCH($E6875,"Forecast",IFERROR(SUMIFS(INDEX('Forecast Input'!$A:$BO,,MATCH(TEXT($A6875,"0"),'Forecast Input'!$1:$1,0)),'Forecast Input'!$A:$A,Master!C6875,'Forecast Input'!$D:$D,Master!D6875),0),"Actual",SUMIFS('CMO Input'!$Q:$Q,'CMO Input'!$E:$E,Master!$A6875,'CMO Input'!$C:$C,Master!$C6875,'CMO Input'!$AJ:$AJ,Master!$D6875,'CMO Input'!$AU:$AU,Master!$F6871),"")</f>
        <v/>
      </c>
    </row>
    <row r="6876" spans="1:6" x14ac:dyDescent="0.25">
      <c r="A6876" s="24">
        <v>33</v>
      </c>
      <c r="B6876" s="25">
        <v>44501</v>
      </c>
      <c r="C6876" s="24" t="s">
        <v>44</v>
      </c>
      <c r="D6876" s="24" t="s">
        <v>103</v>
      </c>
      <c r="E6876" s="24" t="s">
        <v>1488</v>
      </c>
      <c r="F6876" cm="1">
        <f t="array" ref="F6876">_xlfn.SWITCH($E6876,"Forecast",IFERROR(SUMIFS(INDEX('Forecast Input'!$A:$BO,,MATCH(TEXT($A6876,"0"),'Forecast Input'!$1:$1,0)),'Forecast Input'!$A:$A,Master!C6876,'Forecast Input'!$D:$D,Master!D6876),0),"Actual",SUMIFS('CMO Input'!$Q:$Q,'CMO Input'!$E:$E,Master!$A6876,'CMO Input'!$C:$C,Master!$C6876,'CMO Input'!$AJ:$AJ,Master!$D6876,'CMO Input'!$AU:$AU,Master!$F6872),"")</f>
        <v>0</v>
      </c>
    </row>
    <row r="6877" spans="1:6" x14ac:dyDescent="0.25">
      <c r="A6877" s="24">
        <v>33</v>
      </c>
      <c r="B6877" s="25">
        <v>44501</v>
      </c>
      <c r="C6877" s="24" t="s">
        <v>44</v>
      </c>
      <c r="D6877" s="24" t="s">
        <v>103</v>
      </c>
      <c r="E6877" s="24" t="s">
        <v>1487</v>
      </c>
      <c r="F6877" cm="1">
        <f t="array" ref="F6877">_xlfn.SWITCH($E6877,"Forecast",IFERROR(SUMIFS(INDEX('Forecast Input'!$A:$BO,,MATCH(TEXT($A6877,"0"),'Forecast Input'!$1:$1,0)),'Forecast Input'!$A:$A,Master!C6877,'Forecast Input'!$D:$D,Master!D6877),0),"Actual",SUMIFS('CMO Input'!$Q:$Q,'CMO Input'!$E:$E,Master!$A6877,'CMO Input'!$C:$C,Master!$C6877,'CMO Input'!$AJ:$AJ,Master!$D6877,'CMO Input'!$AU:$AU,Master!$F6873),"")</f>
        <v>0</v>
      </c>
    </row>
    <row r="6878" spans="1:6" x14ac:dyDescent="0.25">
      <c r="A6878" s="24">
        <v>33</v>
      </c>
      <c r="B6878" s="25">
        <v>44501</v>
      </c>
      <c r="C6878" s="24" t="s">
        <v>44</v>
      </c>
      <c r="D6878" s="24" t="s">
        <v>146</v>
      </c>
      <c r="E6878" s="24" t="s">
        <v>1489</v>
      </c>
      <c r="F6878" t="str" cm="1">
        <f t="array" ref="F6878">_xlfn.SWITCH($E6878,"Forecast",IFERROR(SUMIFS(INDEX('Forecast Input'!$A:$BO,,MATCH(TEXT($A6878,"0"),'Forecast Input'!$1:$1,0)),'Forecast Input'!$A:$A,Master!C6878,'Forecast Input'!$D:$D,Master!D6878),0),"Actual",SUMIFS('CMO Input'!$Q:$Q,'CMO Input'!$E:$E,Master!$A6878,'CMO Input'!$C:$C,Master!$C6878,'CMO Input'!$AJ:$AJ,Master!$D6878,'CMO Input'!$AU:$AU,Master!$F6874),"")</f>
        <v/>
      </c>
    </row>
    <row r="6879" spans="1:6" x14ac:dyDescent="0.25">
      <c r="A6879" s="24">
        <v>33</v>
      </c>
      <c r="B6879" s="25">
        <v>44501</v>
      </c>
      <c r="C6879" s="24" t="s">
        <v>44</v>
      </c>
      <c r="D6879" s="24" t="s">
        <v>146</v>
      </c>
      <c r="E6879" s="24" t="s">
        <v>1488</v>
      </c>
      <c r="F6879" cm="1">
        <f t="array" ref="F6879">_xlfn.SWITCH($E6879,"Forecast",IFERROR(SUMIFS(INDEX('Forecast Input'!$A:$BO,,MATCH(TEXT($A6879,"0"),'Forecast Input'!$1:$1,0)),'Forecast Input'!$A:$A,Master!C6879,'Forecast Input'!$D:$D,Master!D6879),0),"Actual",SUMIFS('CMO Input'!$Q:$Q,'CMO Input'!$E:$E,Master!$A6879,'CMO Input'!$C:$C,Master!$C6879,'CMO Input'!$AJ:$AJ,Master!$D6879,'CMO Input'!$AU:$AU,Master!$F6875),"")</f>
        <v>0</v>
      </c>
    </row>
    <row r="6880" spans="1:6" x14ac:dyDescent="0.25">
      <c r="A6880" s="24">
        <v>33</v>
      </c>
      <c r="B6880" s="25">
        <v>44501</v>
      </c>
      <c r="C6880" s="24" t="s">
        <v>44</v>
      </c>
      <c r="D6880" s="24" t="s">
        <v>146</v>
      </c>
      <c r="E6880" s="24" t="s">
        <v>1487</v>
      </c>
      <c r="F6880" cm="1">
        <f t="array" ref="F6880">_xlfn.SWITCH($E6880,"Forecast",IFERROR(SUMIFS(INDEX('Forecast Input'!$A:$BO,,MATCH(TEXT($A6880,"0"),'Forecast Input'!$1:$1,0)),'Forecast Input'!$A:$A,Master!C6880,'Forecast Input'!$D:$D,Master!D6880),0),"Actual",SUMIFS('CMO Input'!$Q:$Q,'CMO Input'!$E:$E,Master!$A6880,'CMO Input'!$C:$C,Master!$C6880,'CMO Input'!$AJ:$AJ,Master!$D6880,'CMO Input'!$AU:$AU,Master!$F6876),"")</f>
        <v>0</v>
      </c>
    </row>
    <row r="6881" spans="1:6" x14ac:dyDescent="0.25">
      <c r="A6881" s="24">
        <v>33</v>
      </c>
      <c r="B6881" s="25">
        <v>44501</v>
      </c>
      <c r="C6881" s="24" t="s">
        <v>44</v>
      </c>
      <c r="D6881" s="24" t="s">
        <v>166</v>
      </c>
      <c r="E6881" s="24" t="s">
        <v>1489</v>
      </c>
      <c r="F6881" t="str" cm="1">
        <f t="array" ref="F6881">_xlfn.SWITCH($E6881,"Forecast",IFERROR(SUMIFS(INDEX('Forecast Input'!$A:$BO,,MATCH(TEXT($A6881,"0"),'Forecast Input'!$1:$1,0)),'Forecast Input'!$A:$A,Master!C6881,'Forecast Input'!$D:$D,Master!D6881),0),"Actual",SUMIFS('CMO Input'!$Q:$Q,'CMO Input'!$E:$E,Master!$A6881,'CMO Input'!$C:$C,Master!$C6881,'CMO Input'!$AJ:$AJ,Master!$D6881,'CMO Input'!$AU:$AU,Master!$F6877),"")</f>
        <v/>
      </c>
    </row>
    <row r="6882" spans="1:6" x14ac:dyDescent="0.25">
      <c r="A6882" s="24">
        <v>33</v>
      </c>
      <c r="B6882" s="25">
        <v>44501</v>
      </c>
      <c r="C6882" s="24" t="s">
        <v>44</v>
      </c>
      <c r="D6882" s="24" t="s">
        <v>166</v>
      </c>
      <c r="E6882" s="24" t="s">
        <v>1488</v>
      </c>
      <c r="F6882" cm="1">
        <f t="array" ref="F6882">_xlfn.SWITCH($E6882,"Forecast",IFERROR(SUMIFS(INDEX('Forecast Input'!$A:$BO,,MATCH(TEXT($A6882,"0"),'Forecast Input'!$1:$1,0)),'Forecast Input'!$A:$A,Master!C6882,'Forecast Input'!$D:$D,Master!D6882),0),"Actual",SUMIFS('CMO Input'!$Q:$Q,'CMO Input'!$E:$E,Master!$A6882,'CMO Input'!$C:$C,Master!$C6882,'CMO Input'!$AJ:$AJ,Master!$D6882,'CMO Input'!$AU:$AU,Master!$F6878),"")</f>
        <v>0</v>
      </c>
    </row>
    <row r="6883" spans="1:6" x14ac:dyDescent="0.25">
      <c r="A6883" s="24">
        <v>33</v>
      </c>
      <c r="B6883" s="25">
        <v>44501</v>
      </c>
      <c r="C6883" s="24" t="s">
        <v>44</v>
      </c>
      <c r="D6883" s="24" t="s">
        <v>166</v>
      </c>
      <c r="E6883" s="24" t="s">
        <v>1487</v>
      </c>
      <c r="F6883" cm="1">
        <f t="array" ref="F6883">_xlfn.SWITCH($E6883,"Forecast",IFERROR(SUMIFS(INDEX('Forecast Input'!$A:$BO,,MATCH(TEXT($A6883,"0"),'Forecast Input'!$1:$1,0)),'Forecast Input'!$A:$A,Master!C6883,'Forecast Input'!$D:$D,Master!D6883),0),"Actual",SUMIFS('CMO Input'!$Q:$Q,'CMO Input'!$E:$E,Master!$A6883,'CMO Input'!$C:$C,Master!$C6883,'CMO Input'!$AJ:$AJ,Master!$D6883,'CMO Input'!$AU:$AU,Master!$F6879),"")</f>
        <v>0</v>
      </c>
    </row>
    <row r="6884" spans="1:6" x14ac:dyDescent="0.25">
      <c r="A6884" s="24">
        <v>33</v>
      </c>
      <c r="B6884" s="25">
        <v>44501</v>
      </c>
      <c r="C6884" s="24" t="s">
        <v>44</v>
      </c>
      <c r="D6884" s="24" t="s">
        <v>170</v>
      </c>
      <c r="E6884" s="24" t="s">
        <v>1489</v>
      </c>
      <c r="F6884" t="str" cm="1">
        <f t="array" ref="F6884">_xlfn.SWITCH($E6884,"Forecast",IFERROR(SUMIFS(INDEX('Forecast Input'!$A:$BO,,MATCH(TEXT($A6884,"0"),'Forecast Input'!$1:$1,0)),'Forecast Input'!$A:$A,Master!C6884,'Forecast Input'!$D:$D,Master!D6884),0),"Actual",SUMIFS('CMO Input'!$Q:$Q,'CMO Input'!$E:$E,Master!$A6884,'CMO Input'!$C:$C,Master!$C6884,'CMO Input'!$AJ:$AJ,Master!$D6884,'CMO Input'!$AU:$AU,Master!$F6880),"")</f>
        <v/>
      </c>
    </row>
    <row r="6885" spans="1:6" x14ac:dyDescent="0.25">
      <c r="A6885" s="24">
        <v>33</v>
      </c>
      <c r="B6885" s="25">
        <v>44501</v>
      </c>
      <c r="C6885" s="24" t="s">
        <v>44</v>
      </c>
      <c r="D6885" s="24" t="s">
        <v>170</v>
      </c>
      <c r="E6885" s="24" t="s">
        <v>1488</v>
      </c>
      <c r="F6885" cm="1">
        <f t="array" ref="F6885">_xlfn.SWITCH($E6885,"Forecast",IFERROR(SUMIFS(INDEX('Forecast Input'!$A:$BO,,MATCH(TEXT($A6885,"0"),'Forecast Input'!$1:$1,0)),'Forecast Input'!$A:$A,Master!C6885,'Forecast Input'!$D:$D,Master!D6885),0),"Actual",SUMIFS('CMO Input'!$Q:$Q,'CMO Input'!$E:$E,Master!$A6885,'CMO Input'!$C:$C,Master!$C6885,'CMO Input'!$AJ:$AJ,Master!$D6885,'CMO Input'!$AU:$AU,Master!$F6881),"")</f>
        <v>0</v>
      </c>
    </row>
    <row r="6886" spans="1:6" x14ac:dyDescent="0.25">
      <c r="A6886" s="24">
        <v>33</v>
      </c>
      <c r="B6886" s="25">
        <v>44501</v>
      </c>
      <c r="C6886" s="24" t="s">
        <v>44</v>
      </c>
      <c r="D6886" s="24" t="s">
        <v>170</v>
      </c>
      <c r="E6886" s="24" t="s">
        <v>1487</v>
      </c>
      <c r="F6886" cm="1">
        <f t="array" ref="F6886">_xlfn.SWITCH($E6886,"Forecast",IFERROR(SUMIFS(INDEX('Forecast Input'!$A:$BO,,MATCH(TEXT($A6886,"0"),'Forecast Input'!$1:$1,0)),'Forecast Input'!$A:$A,Master!C6886,'Forecast Input'!$D:$D,Master!D6886),0),"Actual",SUMIFS('CMO Input'!$Q:$Q,'CMO Input'!$E:$E,Master!$A6886,'CMO Input'!$C:$C,Master!$C6886,'CMO Input'!$AJ:$AJ,Master!$D6886,'CMO Input'!$AU:$AU,Master!$F6882),"")</f>
        <v>0</v>
      </c>
    </row>
    <row r="6887" spans="1:6" x14ac:dyDescent="0.25">
      <c r="A6887" s="24">
        <v>33</v>
      </c>
      <c r="B6887" s="25">
        <v>44501</v>
      </c>
      <c r="C6887" s="24" t="s">
        <v>44</v>
      </c>
      <c r="D6887" s="24" t="s">
        <v>436</v>
      </c>
      <c r="E6887" s="24" t="s">
        <v>1489</v>
      </c>
      <c r="F6887" t="str" cm="1">
        <f t="array" ref="F6887">_xlfn.SWITCH($E6887,"Forecast",IFERROR(SUMIFS(INDEX('Forecast Input'!$A:$BO,,MATCH(TEXT($A6887,"0"),'Forecast Input'!$1:$1,0)),'Forecast Input'!$A:$A,Master!C6887,'Forecast Input'!$D:$D,Master!D6887),0),"Actual",SUMIFS('CMO Input'!$Q:$Q,'CMO Input'!$E:$E,Master!$A6887,'CMO Input'!$C:$C,Master!$C6887,'CMO Input'!$AJ:$AJ,Master!$D6887,'CMO Input'!$AU:$AU,Master!$F6883),"")</f>
        <v/>
      </c>
    </row>
    <row r="6888" spans="1:6" x14ac:dyDescent="0.25">
      <c r="A6888" s="24">
        <v>33</v>
      </c>
      <c r="B6888" s="25">
        <v>44501</v>
      </c>
      <c r="C6888" s="24" t="s">
        <v>44</v>
      </c>
      <c r="D6888" s="24" t="s">
        <v>436</v>
      </c>
      <c r="E6888" s="24" t="s">
        <v>1488</v>
      </c>
      <c r="F6888" cm="1">
        <f t="array" ref="F6888">_xlfn.SWITCH($E6888,"Forecast",IFERROR(SUMIFS(INDEX('Forecast Input'!$A:$BO,,MATCH(TEXT($A6888,"0"),'Forecast Input'!$1:$1,0)),'Forecast Input'!$A:$A,Master!C6888,'Forecast Input'!$D:$D,Master!D6888),0),"Actual",SUMIFS('CMO Input'!$Q:$Q,'CMO Input'!$E:$E,Master!$A6888,'CMO Input'!$C:$C,Master!$C6888,'CMO Input'!$AJ:$AJ,Master!$D6888,'CMO Input'!$AU:$AU,Master!$F6884),"")</f>
        <v>0</v>
      </c>
    </row>
    <row r="6889" spans="1:6" x14ac:dyDescent="0.25">
      <c r="A6889" s="24">
        <v>33</v>
      </c>
      <c r="B6889" s="25">
        <v>44501</v>
      </c>
      <c r="C6889" s="24" t="s">
        <v>44</v>
      </c>
      <c r="D6889" s="24" t="s">
        <v>436</v>
      </c>
      <c r="E6889" s="24" t="s">
        <v>1487</v>
      </c>
      <c r="F6889" cm="1">
        <f t="array" ref="F6889">_xlfn.SWITCH($E6889,"Forecast",IFERROR(SUMIFS(INDEX('Forecast Input'!$A:$BO,,MATCH(TEXT($A6889,"0"),'Forecast Input'!$1:$1,0)),'Forecast Input'!$A:$A,Master!C6889,'Forecast Input'!$D:$D,Master!D6889),0),"Actual",SUMIFS('CMO Input'!$Q:$Q,'CMO Input'!$E:$E,Master!$A6889,'CMO Input'!$C:$C,Master!$C6889,'CMO Input'!$AJ:$AJ,Master!$D6889,'CMO Input'!$AU:$AU,Master!$F6885),"")</f>
        <v>0</v>
      </c>
    </row>
    <row r="6890" spans="1:6" x14ac:dyDescent="0.25">
      <c r="A6890" s="24">
        <v>33</v>
      </c>
      <c r="B6890" s="25">
        <v>44501</v>
      </c>
      <c r="C6890" s="24" t="s">
        <v>44</v>
      </c>
      <c r="D6890" s="24" t="s">
        <v>1469</v>
      </c>
      <c r="E6890" s="24" t="s">
        <v>1489</v>
      </c>
      <c r="F6890" t="str" cm="1">
        <f t="array" ref="F6890">_xlfn.SWITCH($E6890,"Forecast",IFERROR(SUMIFS(INDEX('Forecast Input'!$A:$BO,,MATCH(TEXT($A6890,"0"),'Forecast Input'!$1:$1,0)),'Forecast Input'!$A:$A,Master!C6890,'Forecast Input'!$D:$D,Master!D6890),0),"Actual",SUMIFS('CMO Input'!$Q:$Q,'CMO Input'!$E:$E,Master!$A6890,'CMO Input'!$C:$C,Master!$C6890,'CMO Input'!$AJ:$AJ,Master!$D6890,'CMO Input'!$AU:$AU,Master!$F6886),"")</f>
        <v/>
      </c>
    </row>
    <row r="6891" spans="1:6" x14ac:dyDescent="0.25">
      <c r="A6891" s="24">
        <v>33</v>
      </c>
      <c r="B6891" s="25">
        <v>44501</v>
      </c>
      <c r="C6891" s="24" t="s">
        <v>44</v>
      </c>
      <c r="D6891" s="24" t="s">
        <v>1469</v>
      </c>
      <c r="E6891" s="24" t="s">
        <v>1488</v>
      </c>
      <c r="F6891" cm="1">
        <f t="array" ref="F6891">_xlfn.SWITCH($E6891,"Forecast",IFERROR(SUMIFS(INDEX('Forecast Input'!$A:$BO,,MATCH(TEXT($A6891,"0"),'Forecast Input'!$1:$1,0)),'Forecast Input'!$A:$A,Master!C6891,'Forecast Input'!$D:$D,Master!D6891),0),"Actual",SUMIFS('CMO Input'!$Q:$Q,'CMO Input'!$E:$E,Master!$A6891,'CMO Input'!$C:$C,Master!$C6891,'CMO Input'!$AJ:$AJ,Master!$D6891,'CMO Input'!$AU:$AU,Master!$F6887),"")</f>
        <v>0</v>
      </c>
    </row>
    <row r="6892" spans="1:6" x14ac:dyDescent="0.25">
      <c r="A6892" s="24">
        <v>33</v>
      </c>
      <c r="B6892" s="25">
        <v>44501</v>
      </c>
      <c r="C6892" s="24" t="s">
        <v>44</v>
      </c>
      <c r="D6892" s="24" t="s">
        <v>1469</v>
      </c>
      <c r="E6892" s="24" t="s">
        <v>1487</v>
      </c>
      <c r="F6892" cm="1">
        <f t="array" ref="F6892">_xlfn.SWITCH($E6892,"Forecast",IFERROR(SUMIFS(INDEX('Forecast Input'!$A:$BO,,MATCH(TEXT($A6892,"0"),'Forecast Input'!$1:$1,0)),'Forecast Input'!$A:$A,Master!C6892,'Forecast Input'!$D:$D,Master!D6892),0),"Actual",SUMIFS('CMO Input'!$Q:$Q,'CMO Input'!$E:$E,Master!$A6892,'CMO Input'!$C:$C,Master!$C6892,'CMO Input'!$AJ:$AJ,Master!$D6892,'CMO Input'!$AU:$AU,Master!$F6888),"")</f>
        <v>0</v>
      </c>
    </row>
    <row r="6893" spans="1:6" x14ac:dyDescent="0.25">
      <c r="A6893" s="24">
        <v>33</v>
      </c>
      <c r="B6893" s="25">
        <v>44501</v>
      </c>
      <c r="C6893" s="24" t="s">
        <v>780</v>
      </c>
      <c r="D6893" s="24" t="s">
        <v>1470</v>
      </c>
      <c r="E6893" s="24" t="s">
        <v>1489</v>
      </c>
      <c r="F6893" t="str" cm="1">
        <f t="array" ref="F6893">_xlfn.SWITCH($E6893,"Forecast",IFERROR(SUMIFS(INDEX('Forecast Input'!$A:$BO,,MATCH(TEXT($A6893,"0"),'Forecast Input'!$1:$1,0)),'Forecast Input'!$A:$A,Master!C6893,'Forecast Input'!$D:$D,Master!D6893),0),"Actual",SUMIFS('CMO Input'!$Q:$Q,'CMO Input'!$E:$E,Master!$A6893,'CMO Input'!$C:$C,Master!$C6893,'CMO Input'!$AJ:$AJ,Master!$D6893,'CMO Input'!$AU:$AU,Master!$F6889),"")</f>
        <v/>
      </c>
    </row>
    <row r="6894" spans="1:6" x14ac:dyDescent="0.25">
      <c r="A6894" s="24">
        <v>33</v>
      </c>
      <c r="B6894" s="25">
        <v>44501</v>
      </c>
      <c r="C6894" s="24" t="s">
        <v>780</v>
      </c>
      <c r="D6894" s="24" t="s">
        <v>1470</v>
      </c>
      <c r="E6894" s="24" t="s">
        <v>1488</v>
      </c>
      <c r="F6894" cm="1">
        <f t="array" ref="F6894">_xlfn.SWITCH($E6894,"Forecast",IFERROR(SUMIFS(INDEX('Forecast Input'!$A:$BO,,MATCH(TEXT($A6894,"0"),'Forecast Input'!$1:$1,0)),'Forecast Input'!$A:$A,Master!C6894,'Forecast Input'!$D:$D,Master!D6894),0),"Actual",SUMIFS('CMO Input'!$Q:$Q,'CMO Input'!$E:$E,Master!$A6894,'CMO Input'!$C:$C,Master!$C6894,'CMO Input'!$AJ:$AJ,Master!$D6894,'CMO Input'!$AU:$AU,Master!$F6890),"")</f>
        <v>81.740000000000009</v>
      </c>
    </row>
    <row r="6895" spans="1:6" x14ac:dyDescent="0.25">
      <c r="A6895" s="24">
        <v>33</v>
      </c>
      <c r="B6895" s="25">
        <v>44501</v>
      </c>
      <c r="C6895" s="24" t="s">
        <v>780</v>
      </c>
      <c r="D6895" s="24" t="s">
        <v>1470</v>
      </c>
      <c r="E6895" s="24" t="s">
        <v>1487</v>
      </c>
      <c r="F6895" cm="1">
        <f t="array" ref="F6895">_xlfn.SWITCH($E6895,"Forecast",IFERROR(SUMIFS(INDEX('Forecast Input'!$A:$BO,,MATCH(TEXT($A6895,"0"),'Forecast Input'!$1:$1,0)),'Forecast Input'!$A:$A,Master!C6895,'Forecast Input'!$D:$D,Master!D6895),0),"Actual",SUMIFS('CMO Input'!$Q:$Q,'CMO Input'!$E:$E,Master!$A6895,'CMO Input'!$C:$C,Master!$C6895,'CMO Input'!$AJ:$AJ,Master!$D6895,'CMO Input'!$AU:$AU,Master!$F6891),"")</f>
        <v>0</v>
      </c>
    </row>
    <row r="6896" spans="1:6" x14ac:dyDescent="0.25">
      <c r="A6896" s="24">
        <v>33</v>
      </c>
      <c r="B6896" s="25">
        <v>44501</v>
      </c>
      <c r="C6896" s="24" t="s">
        <v>989</v>
      </c>
      <c r="D6896" s="24" t="s">
        <v>1470</v>
      </c>
      <c r="E6896" s="24" t="s">
        <v>1489</v>
      </c>
      <c r="F6896" t="str" cm="1">
        <f t="array" ref="F6896">_xlfn.SWITCH($E6896,"Forecast",IFERROR(SUMIFS(INDEX('Forecast Input'!$A:$BO,,MATCH(TEXT($A6896,"0"),'Forecast Input'!$1:$1,0)),'Forecast Input'!$A:$A,Master!C6896,'Forecast Input'!$D:$D,Master!D6896),0),"Actual",SUMIFS('CMO Input'!$Q:$Q,'CMO Input'!$E:$E,Master!$A6896,'CMO Input'!$C:$C,Master!$C6896,'CMO Input'!$AJ:$AJ,Master!$D6896,'CMO Input'!$AU:$AU,Master!$F6892),"")</f>
        <v/>
      </c>
    </row>
    <row r="6897" spans="1:6" x14ac:dyDescent="0.25">
      <c r="A6897" s="24">
        <v>33</v>
      </c>
      <c r="B6897" s="25">
        <v>44501</v>
      </c>
      <c r="C6897" s="24" t="s">
        <v>989</v>
      </c>
      <c r="D6897" s="24" t="s">
        <v>1470</v>
      </c>
      <c r="E6897" s="24" t="s">
        <v>1488</v>
      </c>
      <c r="F6897" cm="1">
        <f t="array" ref="F6897">_xlfn.SWITCH($E6897,"Forecast",IFERROR(SUMIFS(INDEX('Forecast Input'!$A:$BO,,MATCH(TEXT($A6897,"0"),'Forecast Input'!$1:$1,0)),'Forecast Input'!$A:$A,Master!C6897,'Forecast Input'!$D:$D,Master!D6897),0),"Actual",SUMIFS('CMO Input'!$Q:$Q,'CMO Input'!$E:$E,Master!$A6897,'CMO Input'!$C:$C,Master!$C6897,'CMO Input'!$AJ:$AJ,Master!$D6897,'CMO Input'!$AU:$AU,Master!$F6893),"")</f>
        <v>0</v>
      </c>
    </row>
    <row r="6898" spans="1:6" x14ac:dyDescent="0.25">
      <c r="A6898" s="24">
        <v>33</v>
      </c>
      <c r="B6898" s="25">
        <v>44501</v>
      </c>
      <c r="C6898" s="24" t="s">
        <v>989</v>
      </c>
      <c r="D6898" s="24" t="s">
        <v>1470</v>
      </c>
      <c r="E6898" s="24" t="s">
        <v>1487</v>
      </c>
      <c r="F6898" cm="1">
        <f t="array" ref="F6898">_xlfn.SWITCH($E6898,"Forecast",IFERROR(SUMIFS(INDEX('Forecast Input'!$A:$BO,,MATCH(TEXT($A6898,"0"),'Forecast Input'!$1:$1,0)),'Forecast Input'!$A:$A,Master!C6898,'Forecast Input'!$D:$D,Master!D6898),0),"Actual",SUMIFS('CMO Input'!$Q:$Q,'CMO Input'!$E:$E,Master!$A6898,'CMO Input'!$C:$C,Master!$C6898,'CMO Input'!$AJ:$AJ,Master!$D6898,'CMO Input'!$AU:$AU,Master!$F6894),"")</f>
        <v>0</v>
      </c>
    </row>
    <row r="6899" spans="1:6" x14ac:dyDescent="0.25">
      <c r="A6899" s="24">
        <v>33</v>
      </c>
      <c r="B6899" s="25">
        <v>44501</v>
      </c>
      <c r="C6899" s="24" t="s">
        <v>181</v>
      </c>
      <c r="D6899" s="24" t="s">
        <v>1470</v>
      </c>
      <c r="E6899" s="24" t="s">
        <v>1489</v>
      </c>
      <c r="F6899" t="str" cm="1">
        <f t="array" ref="F6899">_xlfn.SWITCH($E6899,"Forecast",IFERROR(SUMIFS(INDEX('Forecast Input'!$A:$BO,,MATCH(TEXT($A6899,"0"),'Forecast Input'!$1:$1,0)),'Forecast Input'!$A:$A,Master!C6899,'Forecast Input'!$D:$D,Master!D6899),0),"Actual",SUMIFS('CMO Input'!$Q:$Q,'CMO Input'!$E:$E,Master!$A6899,'CMO Input'!$C:$C,Master!$C6899,'CMO Input'!$AJ:$AJ,Master!$D6899,'CMO Input'!$AU:$AU,Master!$F6895),"")</f>
        <v/>
      </c>
    </row>
    <row r="6900" spans="1:6" x14ac:dyDescent="0.25">
      <c r="A6900" s="24">
        <v>33</v>
      </c>
      <c r="B6900" s="25">
        <v>44501</v>
      </c>
      <c r="C6900" s="24" t="s">
        <v>181</v>
      </c>
      <c r="D6900" s="24" t="s">
        <v>1470</v>
      </c>
      <c r="E6900" s="24" t="s">
        <v>1488</v>
      </c>
      <c r="F6900" cm="1">
        <f t="array" ref="F6900">_xlfn.SWITCH($E6900,"Forecast",IFERROR(SUMIFS(INDEX('Forecast Input'!$A:$BO,,MATCH(TEXT($A6900,"0"),'Forecast Input'!$1:$1,0)),'Forecast Input'!$A:$A,Master!C6900,'Forecast Input'!$D:$D,Master!D6900),0),"Actual",SUMIFS('CMO Input'!$Q:$Q,'CMO Input'!$E:$E,Master!$A6900,'CMO Input'!$C:$C,Master!$C6900,'CMO Input'!$AJ:$AJ,Master!$D6900,'CMO Input'!$AU:$AU,Master!$F6896),"")</f>
        <v>0</v>
      </c>
    </row>
    <row r="6901" spans="1:6" x14ac:dyDescent="0.25">
      <c r="A6901" s="24">
        <v>33</v>
      </c>
      <c r="B6901" s="25">
        <v>44501</v>
      </c>
      <c r="C6901" s="24" t="s">
        <v>181</v>
      </c>
      <c r="D6901" s="24" t="s">
        <v>1470</v>
      </c>
      <c r="E6901" s="24" t="s">
        <v>1487</v>
      </c>
      <c r="F6901" cm="1">
        <f t="array" ref="F6901">_xlfn.SWITCH($E6901,"Forecast",IFERROR(SUMIFS(INDEX('Forecast Input'!$A:$BO,,MATCH(TEXT($A6901,"0"),'Forecast Input'!$1:$1,0)),'Forecast Input'!$A:$A,Master!C6901,'Forecast Input'!$D:$D,Master!D6901),0),"Actual",SUMIFS('CMO Input'!$Q:$Q,'CMO Input'!$E:$E,Master!$A6901,'CMO Input'!$C:$C,Master!$C6901,'CMO Input'!$AJ:$AJ,Master!$D6901,'CMO Input'!$AU:$AU,Master!$F6897),"")</f>
        <v>0</v>
      </c>
    </row>
    <row r="6902" spans="1:6" x14ac:dyDescent="0.25">
      <c r="A6902" s="24">
        <v>33</v>
      </c>
      <c r="B6902" s="25">
        <v>44501</v>
      </c>
      <c r="C6902" s="24" t="s">
        <v>424</v>
      </c>
      <c r="D6902" s="24" t="s">
        <v>1470</v>
      </c>
      <c r="E6902" s="24" t="s">
        <v>1489</v>
      </c>
      <c r="F6902" t="str" cm="1">
        <f t="array" ref="F6902">_xlfn.SWITCH($E6902,"Forecast",IFERROR(SUMIFS(INDEX('Forecast Input'!$A:$BO,,MATCH(TEXT($A6902,"0"),'Forecast Input'!$1:$1,0)),'Forecast Input'!$A:$A,Master!C6902,'Forecast Input'!$D:$D,Master!D6902),0),"Actual",SUMIFS('CMO Input'!$Q:$Q,'CMO Input'!$E:$E,Master!$A6902,'CMO Input'!$C:$C,Master!$C6902,'CMO Input'!$AJ:$AJ,Master!$D6902,'CMO Input'!$AU:$AU,Master!$F6898),"")</f>
        <v/>
      </c>
    </row>
    <row r="6903" spans="1:6" x14ac:dyDescent="0.25">
      <c r="A6903" s="24">
        <v>33</v>
      </c>
      <c r="B6903" s="25">
        <v>44501</v>
      </c>
      <c r="C6903" s="24" t="s">
        <v>424</v>
      </c>
      <c r="D6903" s="24" t="s">
        <v>1470</v>
      </c>
      <c r="E6903" s="24" t="s">
        <v>1488</v>
      </c>
      <c r="F6903" cm="1">
        <f t="array" ref="F6903">_xlfn.SWITCH($E6903,"Forecast",IFERROR(SUMIFS(INDEX('Forecast Input'!$A:$BO,,MATCH(TEXT($A6903,"0"),'Forecast Input'!$1:$1,0)),'Forecast Input'!$A:$A,Master!C6903,'Forecast Input'!$D:$D,Master!D6903),0),"Actual",SUMIFS('CMO Input'!$Q:$Q,'CMO Input'!$E:$E,Master!$A6903,'CMO Input'!$C:$C,Master!$C6903,'CMO Input'!$AJ:$AJ,Master!$D6903,'CMO Input'!$AU:$AU,Master!$F6899),"")</f>
        <v>0</v>
      </c>
    </row>
    <row r="6904" spans="1:6" x14ac:dyDescent="0.25">
      <c r="A6904" s="24">
        <v>33</v>
      </c>
      <c r="B6904" s="25">
        <v>44501</v>
      </c>
      <c r="C6904" s="24" t="s">
        <v>424</v>
      </c>
      <c r="D6904" s="24" t="s">
        <v>1470</v>
      </c>
      <c r="E6904" s="24" t="s">
        <v>1487</v>
      </c>
      <c r="F6904" cm="1">
        <f t="array" ref="F6904">_xlfn.SWITCH($E6904,"Forecast",IFERROR(SUMIFS(INDEX('Forecast Input'!$A:$BO,,MATCH(TEXT($A6904,"0"),'Forecast Input'!$1:$1,0)),'Forecast Input'!$A:$A,Master!C6904,'Forecast Input'!$D:$D,Master!D6904),0),"Actual",SUMIFS('CMO Input'!$Q:$Q,'CMO Input'!$E:$E,Master!$A6904,'CMO Input'!$C:$C,Master!$C6904,'CMO Input'!$AJ:$AJ,Master!$D6904,'CMO Input'!$AU:$AU,Master!$F6900),"")</f>
        <v>0</v>
      </c>
    </row>
    <row r="6905" spans="1:6" x14ac:dyDescent="0.25">
      <c r="A6905" s="24">
        <v>33</v>
      </c>
      <c r="B6905" s="25">
        <v>44501</v>
      </c>
      <c r="C6905" s="24" t="s">
        <v>141</v>
      </c>
      <c r="D6905" s="24" t="s">
        <v>1470</v>
      </c>
      <c r="E6905" s="24" t="s">
        <v>1489</v>
      </c>
      <c r="F6905" t="str" cm="1">
        <f t="array" ref="F6905">_xlfn.SWITCH($E6905,"Forecast",IFERROR(SUMIFS(INDEX('Forecast Input'!$A:$BO,,MATCH(TEXT($A6905,"0"),'Forecast Input'!$1:$1,0)),'Forecast Input'!$A:$A,Master!C6905,'Forecast Input'!$D:$D,Master!D6905),0),"Actual",SUMIFS('CMO Input'!$Q:$Q,'CMO Input'!$E:$E,Master!$A6905,'CMO Input'!$C:$C,Master!$C6905,'CMO Input'!$AJ:$AJ,Master!$D6905,'CMO Input'!$AU:$AU,Master!$F6901),"")</f>
        <v/>
      </c>
    </row>
    <row r="6906" spans="1:6" x14ac:dyDescent="0.25">
      <c r="A6906" s="24">
        <v>33</v>
      </c>
      <c r="B6906" s="25">
        <v>44501</v>
      </c>
      <c r="C6906" s="24" t="s">
        <v>141</v>
      </c>
      <c r="D6906" s="24" t="s">
        <v>1470</v>
      </c>
      <c r="E6906" s="24" t="s">
        <v>1488</v>
      </c>
      <c r="F6906" cm="1">
        <f t="array" ref="F6906">_xlfn.SWITCH($E6906,"Forecast",IFERROR(SUMIFS(INDEX('Forecast Input'!$A:$BO,,MATCH(TEXT($A6906,"0"),'Forecast Input'!$1:$1,0)),'Forecast Input'!$A:$A,Master!C6906,'Forecast Input'!$D:$D,Master!D6906),0),"Actual",SUMIFS('CMO Input'!$Q:$Q,'CMO Input'!$E:$E,Master!$A6906,'CMO Input'!$C:$C,Master!$C6906,'CMO Input'!$AJ:$AJ,Master!$D6906,'CMO Input'!$AU:$AU,Master!$F6902),"")</f>
        <v>0</v>
      </c>
    </row>
    <row r="6907" spans="1:6" x14ac:dyDescent="0.25">
      <c r="A6907" s="24">
        <v>33</v>
      </c>
      <c r="B6907" s="25">
        <v>44501</v>
      </c>
      <c r="C6907" s="24" t="s">
        <v>141</v>
      </c>
      <c r="D6907" s="24" t="s">
        <v>1470</v>
      </c>
      <c r="E6907" s="24" t="s">
        <v>1487</v>
      </c>
      <c r="F6907" cm="1">
        <f t="array" ref="F6907">_xlfn.SWITCH($E6907,"Forecast",IFERROR(SUMIFS(INDEX('Forecast Input'!$A:$BO,,MATCH(TEXT($A6907,"0"),'Forecast Input'!$1:$1,0)),'Forecast Input'!$A:$A,Master!C6907,'Forecast Input'!$D:$D,Master!D6907),0),"Actual",SUMIFS('CMO Input'!$Q:$Q,'CMO Input'!$E:$E,Master!$A6907,'CMO Input'!$C:$C,Master!$C6907,'CMO Input'!$AJ:$AJ,Master!$D6907,'CMO Input'!$AU:$AU,Master!$F6903),"")</f>
        <v>0</v>
      </c>
    </row>
    <row r="6908" spans="1:6" x14ac:dyDescent="0.25">
      <c r="A6908" s="24">
        <v>33</v>
      </c>
      <c r="B6908" s="25">
        <v>44501</v>
      </c>
      <c r="C6908" s="24" t="s">
        <v>127</v>
      </c>
      <c r="D6908" s="24" t="s">
        <v>1470</v>
      </c>
      <c r="E6908" s="24" t="s">
        <v>1489</v>
      </c>
      <c r="F6908" t="str" cm="1">
        <f t="array" ref="F6908">_xlfn.SWITCH($E6908,"Forecast",IFERROR(SUMIFS(INDEX('Forecast Input'!$A:$BO,,MATCH(TEXT($A6908,"0"),'Forecast Input'!$1:$1,0)),'Forecast Input'!$A:$A,Master!C6908,'Forecast Input'!$D:$D,Master!D6908),0),"Actual",SUMIFS('CMO Input'!$Q:$Q,'CMO Input'!$E:$E,Master!$A6908,'CMO Input'!$C:$C,Master!$C6908,'CMO Input'!$AJ:$AJ,Master!$D6908,'CMO Input'!$AU:$AU,Master!$F6904),"")</f>
        <v/>
      </c>
    </row>
    <row r="6909" spans="1:6" x14ac:dyDescent="0.25">
      <c r="A6909" s="24">
        <v>33</v>
      </c>
      <c r="B6909" s="25">
        <v>44501</v>
      </c>
      <c r="C6909" s="24" t="s">
        <v>127</v>
      </c>
      <c r="D6909" s="24" t="s">
        <v>1470</v>
      </c>
      <c r="E6909" s="24" t="s">
        <v>1488</v>
      </c>
      <c r="F6909" cm="1">
        <f t="array" ref="F6909">_xlfn.SWITCH($E6909,"Forecast",IFERROR(SUMIFS(INDEX('Forecast Input'!$A:$BO,,MATCH(TEXT($A6909,"0"),'Forecast Input'!$1:$1,0)),'Forecast Input'!$A:$A,Master!C6909,'Forecast Input'!$D:$D,Master!D6909),0),"Actual",SUMIFS('CMO Input'!$Q:$Q,'CMO Input'!$E:$E,Master!$A6909,'CMO Input'!$C:$C,Master!$C6909,'CMO Input'!$AJ:$AJ,Master!$D6909,'CMO Input'!$AU:$AU,Master!$F6905),"")</f>
        <v>0</v>
      </c>
    </row>
    <row r="6910" spans="1:6" x14ac:dyDescent="0.25">
      <c r="A6910" s="24">
        <v>33</v>
      </c>
      <c r="B6910" s="25">
        <v>44501</v>
      </c>
      <c r="C6910" s="24" t="s">
        <v>127</v>
      </c>
      <c r="D6910" s="24" t="s">
        <v>1470</v>
      </c>
      <c r="E6910" s="24" t="s">
        <v>1487</v>
      </c>
      <c r="F6910" cm="1">
        <f t="array" ref="F6910">_xlfn.SWITCH($E6910,"Forecast",IFERROR(SUMIFS(INDEX('Forecast Input'!$A:$BO,,MATCH(TEXT($A6910,"0"),'Forecast Input'!$1:$1,0)),'Forecast Input'!$A:$A,Master!C6910,'Forecast Input'!$D:$D,Master!D6910),0),"Actual",SUMIFS('CMO Input'!$Q:$Q,'CMO Input'!$E:$E,Master!$A6910,'CMO Input'!$C:$C,Master!$C6910,'CMO Input'!$AJ:$AJ,Master!$D6910,'CMO Input'!$AU:$AU,Master!$F6906),"")</f>
        <v>0</v>
      </c>
    </row>
    <row r="6911" spans="1:6" x14ac:dyDescent="0.25">
      <c r="A6911" s="24">
        <v>33</v>
      </c>
      <c r="B6911" s="25">
        <v>44501</v>
      </c>
      <c r="C6911" s="24" t="s">
        <v>44</v>
      </c>
      <c r="D6911" s="24" t="s">
        <v>1470</v>
      </c>
      <c r="E6911" s="24" t="s">
        <v>1489</v>
      </c>
      <c r="F6911" t="str" cm="1">
        <f t="array" ref="F6911">_xlfn.SWITCH($E6911,"Forecast",IFERROR(SUMIFS(INDEX('Forecast Input'!$A:$BO,,MATCH(TEXT($A6911,"0"),'Forecast Input'!$1:$1,0)),'Forecast Input'!$A:$A,Master!C6911,'Forecast Input'!$D:$D,Master!D6911),0),"Actual",SUMIFS('CMO Input'!$Q:$Q,'CMO Input'!$E:$E,Master!$A6911,'CMO Input'!$C:$C,Master!$C6911,'CMO Input'!$AJ:$AJ,Master!$D6911,'CMO Input'!$AU:$AU,Master!$F6907),"")</f>
        <v/>
      </c>
    </row>
    <row r="6912" spans="1:6" x14ac:dyDescent="0.25">
      <c r="A6912" s="24">
        <v>33</v>
      </c>
      <c r="B6912" s="25">
        <v>44501</v>
      </c>
      <c r="C6912" s="24" t="s">
        <v>44</v>
      </c>
      <c r="D6912" s="24" t="s">
        <v>1470</v>
      </c>
      <c r="E6912" s="24" t="s">
        <v>1488</v>
      </c>
      <c r="F6912" cm="1">
        <f t="array" ref="F6912">_xlfn.SWITCH($E6912,"Forecast",IFERROR(SUMIFS(INDEX('Forecast Input'!$A:$BO,,MATCH(TEXT($A6912,"0"),'Forecast Input'!$1:$1,0)),'Forecast Input'!$A:$A,Master!C6912,'Forecast Input'!$D:$D,Master!D6912),0),"Actual",SUMIFS('CMO Input'!$Q:$Q,'CMO Input'!$E:$E,Master!$A6912,'CMO Input'!$C:$C,Master!$C6912,'CMO Input'!$AJ:$AJ,Master!$D6912,'CMO Input'!$AU:$AU,Master!$F6908),"")</f>
        <v>0</v>
      </c>
    </row>
    <row r="6913" spans="1:6" x14ac:dyDescent="0.25">
      <c r="A6913" s="24">
        <v>33</v>
      </c>
      <c r="B6913" s="25">
        <v>44501</v>
      </c>
      <c r="C6913" s="24" t="s">
        <v>44</v>
      </c>
      <c r="D6913" s="24" t="s">
        <v>1470</v>
      </c>
      <c r="E6913" s="24" t="s">
        <v>1487</v>
      </c>
      <c r="F6913" cm="1">
        <f t="array" ref="F6913">_xlfn.SWITCH($E6913,"Forecast",IFERROR(SUMIFS(INDEX('Forecast Input'!$A:$BO,,MATCH(TEXT($A6913,"0"),'Forecast Input'!$1:$1,0)),'Forecast Input'!$A:$A,Master!C6913,'Forecast Input'!$D:$D,Master!D6913),0),"Actual",SUMIFS('CMO Input'!$Q:$Q,'CMO Input'!$E:$E,Master!$A6913,'CMO Input'!$C:$C,Master!$C6913,'CMO Input'!$AJ:$AJ,Master!$D6913,'CMO Input'!$AU:$AU,Master!$F6909),"")</f>
        <v>0</v>
      </c>
    </row>
    <row r="6914" spans="1:6" x14ac:dyDescent="0.25">
      <c r="A6914" s="24">
        <v>33</v>
      </c>
      <c r="B6914" s="25">
        <v>44501</v>
      </c>
      <c r="C6914" s="24" t="s">
        <v>780</v>
      </c>
      <c r="D6914" s="24" t="s">
        <v>827</v>
      </c>
      <c r="E6914" s="24" t="s">
        <v>1489</v>
      </c>
      <c r="F6914" t="str" cm="1">
        <f t="array" ref="F6914">_xlfn.SWITCH($E6914,"Forecast",IFERROR(SUMIFS(INDEX('Forecast Input'!$A:$BO,,MATCH(TEXT($A6914,"0"),'Forecast Input'!$1:$1,0)),'Forecast Input'!$A:$A,Master!C6914,'Forecast Input'!$D:$D,Master!D6914),0),"Actual",SUMIFS('CMO Input'!$Q:$Q,'CMO Input'!$E:$E,Master!$A6914,'CMO Input'!$C:$C,Master!$C6914,'CMO Input'!$AJ:$AJ,Master!$D6914,'CMO Input'!$AU:$AU,Master!$F6910),"")</f>
        <v/>
      </c>
    </row>
    <row r="6915" spans="1:6" x14ac:dyDescent="0.25">
      <c r="A6915" s="24">
        <v>33</v>
      </c>
      <c r="B6915" s="25">
        <v>44501</v>
      </c>
      <c r="C6915" s="24" t="s">
        <v>780</v>
      </c>
      <c r="D6915" s="24" t="s">
        <v>827</v>
      </c>
      <c r="E6915" s="24" t="s">
        <v>1488</v>
      </c>
      <c r="F6915" cm="1">
        <f t="array" ref="F6915">_xlfn.SWITCH($E6915,"Forecast",IFERROR(SUMIFS(INDEX('Forecast Input'!$A:$BO,,MATCH(TEXT($A6915,"0"),'Forecast Input'!$1:$1,0)),'Forecast Input'!$A:$A,Master!C6915,'Forecast Input'!$D:$D,Master!D6915),0),"Actual",SUMIFS('CMO Input'!$Q:$Q,'CMO Input'!$E:$E,Master!$A6915,'CMO Input'!$C:$C,Master!$C6915,'CMO Input'!$AJ:$AJ,Master!$D6915,'CMO Input'!$AU:$AU,Master!$F6911),"")</f>
        <v>197.52999999999997</v>
      </c>
    </row>
    <row r="6916" spans="1:6" x14ac:dyDescent="0.25">
      <c r="A6916" s="24">
        <v>33</v>
      </c>
      <c r="B6916" s="25">
        <v>44501</v>
      </c>
      <c r="C6916" s="24" t="s">
        <v>780</v>
      </c>
      <c r="D6916" s="24" t="s">
        <v>827</v>
      </c>
      <c r="E6916" s="24" t="s">
        <v>1487</v>
      </c>
      <c r="F6916" cm="1">
        <f t="array" ref="F6916">_xlfn.SWITCH($E6916,"Forecast",IFERROR(SUMIFS(INDEX('Forecast Input'!$A:$BO,,MATCH(TEXT($A6916,"0"),'Forecast Input'!$1:$1,0)),'Forecast Input'!$A:$A,Master!C6916,'Forecast Input'!$D:$D,Master!D6916),0),"Actual",SUMIFS('CMO Input'!$Q:$Q,'CMO Input'!$E:$E,Master!$A6916,'CMO Input'!$C:$C,Master!$C6916,'CMO Input'!$AJ:$AJ,Master!$D6916,'CMO Input'!$AU:$AU,Master!$F6912),"")</f>
        <v>0</v>
      </c>
    </row>
    <row r="6917" spans="1:6" x14ac:dyDescent="0.25">
      <c r="A6917" s="24">
        <v>33</v>
      </c>
      <c r="B6917" s="25">
        <v>44501</v>
      </c>
      <c r="C6917" s="24" t="s">
        <v>989</v>
      </c>
      <c r="D6917" s="24" t="s">
        <v>827</v>
      </c>
      <c r="E6917" s="24" t="s">
        <v>1489</v>
      </c>
      <c r="F6917" t="str" cm="1">
        <f t="array" ref="F6917">_xlfn.SWITCH($E6917,"Forecast",IFERROR(SUMIFS(INDEX('Forecast Input'!$A:$BO,,MATCH(TEXT($A6917,"0"),'Forecast Input'!$1:$1,0)),'Forecast Input'!$A:$A,Master!C6917,'Forecast Input'!$D:$D,Master!D6917),0),"Actual",SUMIFS('CMO Input'!$Q:$Q,'CMO Input'!$E:$E,Master!$A6917,'CMO Input'!$C:$C,Master!$C6917,'CMO Input'!$AJ:$AJ,Master!$D6917,'CMO Input'!$AU:$AU,Master!$F6913),"")</f>
        <v/>
      </c>
    </row>
    <row r="6918" spans="1:6" x14ac:dyDescent="0.25">
      <c r="A6918" s="24">
        <v>33</v>
      </c>
      <c r="B6918" s="25">
        <v>44501</v>
      </c>
      <c r="C6918" s="24" t="s">
        <v>989</v>
      </c>
      <c r="D6918" s="24" t="s">
        <v>827</v>
      </c>
      <c r="E6918" s="24" t="s">
        <v>1488</v>
      </c>
      <c r="F6918" cm="1">
        <f t="array" ref="F6918">_xlfn.SWITCH($E6918,"Forecast",IFERROR(SUMIFS(INDEX('Forecast Input'!$A:$BO,,MATCH(TEXT($A6918,"0"),'Forecast Input'!$1:$1,0)),'Forecast Input'!$A:$A,Master!C6918,'Forecast Input'!$D:$D,Master!D6918),0),"Actual",SUMIFS('CMO Input'!$Q:$Q,'CMO Input'!$E:$E,Master!$A6918,'CMO Input'!$C:$C,Master!$C6918,'CMO Input'!$AJ:$AJ,Master!$D6918,'CMO Input'!$AU:$AU,Master!$F6914),"")</f>
        <v>417.52000000000004</v>
      </c>
    </row>
    <row r="6919" spans="1:6" x14ac:dyDescent="0.25">
      <c r="A6919" s="24">
        <v>33</v>
      </c>
      <c r="B6919" s="25">
        <v>44501</v>
      </c>
      <c r="C6919" s="24" t="s">
        <v>989</v>
      </c>
      <c r="D6919" s="24" t="s">
        <v>827</v>
      </c>
      <c r="E6919" s="24" t="s">
        <v>1487</v>
      </c>
      <c r="F6919" cm="1">
        <f t="array" ref="F6919">_xlfn.SWITCH($E6919,"Forecast",IFERROR(SUMIFS(INDEX('Forecast Input'!$A:$BO,,MATCH(TEXT($A6919,"0"),'Forecast Input'!$1:$1,0)),'Forecast Input'!$A:$A,Master!C6919,'Forecast Input'!$D:$D,Master!D6919),0),"Actual",SUMIFS('CMO Input'!$Q:$Q,'CMO Input'!$E:$E,Master!$A6919,'CMO Input'!$C:$C,Master!$C6919,'CMO Input'!$AJ:$AJ,Master!$D6919,'CMO Input'!$AU:$AU,Master!$F6915),"")</f>
        <v>0</v>
      </c>
    </row>
    <row r="6920" spans="1:6" x14ac:dyDescent="0.25">
      <c r="A6920" s="24">
        <v>33</v>
      </c>
      <c r="B6920" s="25">
        <v>44501</v>
      </c>
      <c r="C6920" s="24" t="s">
        <v>181</v>
      </c>
      <c r="D6920" s="24" t="s">
        <v>827</v>
      </c>
      <c r="E6920" s="24" t="s">
        <v>1489</v>
      </c>
      <c r="F6920" t="str" cm="1">
        <f t="array" ref="F6920">_xlfn.SWITCH($E6920,"Forecast",IFERROR(SUMIFS(INDEX('Forecast Input'!$A:$BO,,MATCH(TEXT($A6920,"0"),'Forecast Input'!$1:$1,0)),'Forecast Input'!$A:$A,Master!C6920,'Forecast Input'!$D:$D,Master!D6920),0),"Actual",SUMIFS('CMO Input'!$Q:$Q,'CMO Input'!$E:$E,Master!$A6920,'CMO Input'!$C:$C,Master!$C6920,'CMO Input'!$AJ:$AJ,Master!$D6920,'CMO Input'!$AU:$AU,Master!$F6916),"")</f>
        <v/>
      </c>
    </row>
    <row r="6921" spans="1:6" x14ac:dyDescent="0.25">
      <c r="A6921" s="24">
        <v>33</v>
      </c>
      <c r="B6921" s="25">
        <v>44501</v>
      </c>
      <c r="C6921" s="24" t="s">
        <v>181</v>
      </c>
      <c r="D6921" s="24" t="s">
        <v>827</v>
      </c>
      <c r="E6921" s="24" t="s">
        <v>1488</v>
      </c>
      <c r="F6921" cm="1">
        <f t="array" ref="F6921">_xlfn.SWITCH($E6921,"Forecast",IFERROR(SUMIFS(INDEX('Forecast Input'!$A:$BO,,MATCH(TEXT($A6921,"0"),'Forecast Input'!$1:$1,0)),'Forecast Input'!$A:$A,Master!C6921,'Forecast Input'!$D:$D,Master!D6921),0),"Actual",SUMIFS('CMO Input'!$Q:$Q,'CMO Input'!$E:$E,Master!$A6921,'CMO Input'!$C:$C,Master!$C6921,'CMO Input'!$AJ:$AJ,Master!$D6921,'CMO Input'!$AU:$AU,Master!$F6917),"")</f>
        <v>0</v>
      </c>
    </row>
    <row r="6922" spans="1:6" x14ac:dyDescent="0.25">
      <c r="A6922" s="24">
        <v>33</v>
      </c>
      <c r="B6922" s="25">
        <v>44501</v>
      </c>
      <c r="C6922" s="24" t="s">
        <v>181</v>
      </c>
      <c r="D6922" s="24" t="s">
        <v>827</v>
      </c>
      <c r="E6922" s="24" t="s">
        <v>1487</v>
      </c>
      <c r="F6922" cm="1">
        <f t="array" ref="F6922">_xlfn.SWITCH($E6922,"Forecast",IFERROR(SUMIFS(INDEX('Forecast Input'!$A:$BO,,MATCH(TEXT($A6922,"0"),'Forecast Input'!$1:$1,0)),'Forecast Input'!$A:$A,Master!C6922,'Forecast Input'!$D:$D,Master!D6922),0),"Actual",SUMIFS('CMO Input'!$Q:$Q,'CMO Input'!$E:$E,Master!$A6922,'CMO Input'!$C:$C,Master!$C6922,'CMO Input'!$AJ:$AJ,Master!$D6922,'CMO Input'!$AU:$AU,Master!$F6918),"")</f>
        <v>0</v>
      </c>
    </row>
    <row r="6923" spans="1:6" x14ac:dyDescent="0.25">
      <c r="A6923" s="24">
        <v>33</v>
      </c>
      <c r="B6923" s="25">
        <v>44501</v>
      </c>
      <c r="C6923" s="24" t="s">
        <v>424</v>
      </c>
      <c r="D6923" s="24" t="s">
        <v>827</v>
      </c>
      <c r="E6923" s="24" t="s">
        <v>1489</v>
      </c>
      <c r="F6923" t="str" cm="1">
        <f t="array" ref="F6923">_xlfn.SWITCH($E6923,"Forecast",IFERROR(SUMIFS(INDEX('Forecast Input'!$A:$BO,,MATCH(TEXT($A6923,"0"),'Forecast Input'!$1:$1,0)),'Forecast Input'!$A:$A,Master!C6923,'Forecast Input'!$D:$D,Master!D6923),0),"Actual",SUMIFS('CMO Input'!$Q:$Q,'CMO Input'!$E:$E,Master!$A6923,'CMO Input'!$C:$C,Master!$C6923,'CMO Input'!$AJ:$AJ,Master!$D6923,'CMO Input'!$AU:$AU,Master!$F6919),"")</f>
        <v/>
      </c>
    </row>
    <row r="6924" spans="1:6" x14ac:dyDescent="0.25">
      <c r="A6924" s="24">
        <v>33</v>
      </c>
      <c r="B6924" s="25">
        <v>44501</v>
      </c>
      <c r="C6924" s="24" t="s">
        <v>424</v>
      </c>
      <c r="D6924" s="24" t="s">
        <v>827</v>
      </c>
      <c r="E6924" s="24" t="s">
        <v>1488</v>
      </c>
      <c r="F6924" cm="1">
        <f t="array" ref="F6924">_xlfn.SWITCH($E6924,"Forecast",IFERROR(SUMIFS(INDEX('Forecast Input'!$A:$BO,,MATCH(TEXT($A6924,"0"),'Forecast Input'!$1:$1,0)),'Forecast Input'!$A:$A,Master!C6924,'Forecast Input'!$D:$D,Master!D6924),0),"Actual",SUMIFS('CMO Input'!$Q:$Q,'CMO Input'!$E:$E,Master!$A6924,'CMO Input'!$C:$C,Master!$C6924,'CMO Input'!$AJ:$AJ,Master!$D6924,'CMO Input'!$AU:$AU,Master!$F6920),"")</f>
        <v>0</v>
      </c>
    </row>
    <row r="6925" spans="1:6" x14ac:dyDescent="0.25">
      <c r="A6925" s="24">
        <v>33</v>
      </c>
      <c r="B6925" s="25">
        <v>44501</v>
      </c>
      <c r="C6925" s="24" t="s">
        <v>424</v>
      </c>
      <c r="D6925" s="24" t="s">
        <v>827</v>
      </c>
      <c r="E6925" s="24" t="s">
        <v>1487</v>
      </c>
      <c r="F6925" cm="1">
        <f t="array" ref="F6925">_xlfn.SWITCH($E6925,"Forecast",IFERROR(SUMIFS(INDEX('Forecast Input'!$A:$BO,,MATCH(TEXT($A6925,"0"),'Forecast Input'!$1:$1,0)),'Forecast Input'!$A:$A,Master!C6925,'Forecast Input'!$D:$D,Master!D6925),0),"Actual",SUMIFS('CMO Input'!$Q:$Q,'CMO Input'!$E:$E,Master!$A6925,'CMO Input'!$C:$C,Master!$C6925,'CMO Input'!$AJ:$AJ,Master!$D6925,'CMO Input'!$AU:$AU,Master!$F6921),"")</f>
        <v>0</v>
      </c>
    </row>
    <row r="6926" spans="1:6" x14ac:dyDescent="0.25">
      <c r="A6926" s="24">
        <v>33</v>
      </c>
      <c r="B6926" s="25">
        <v>44501</v>
      </c>
      <c r="C6926" s="24" t="s">
        <v>141</v>
      </c>
      <c r="D6926" s="24" t="s">
        <v>827</v>
      </c>
      <c r="E6926" s="24" t="s">
        <v>1489</v>
      </c>
      <c r="F6926" t="str" cm="1">
        <f t="array" ref="F6926">_xlfn.SWITCH($E6926,"Forecast",IFERROR(SUMIFS(INDEX('Forecast Input'!$A:$BO,,MATCH(TEXT($A6926,"0"),'Forecast Input'!$1:$1,0)),'Forecast Input'!$A:$A,Master!C6926,'Forecast Input'!$D:$D,Master!D6926),0),"Actual",SUMIFS('CMO Input'!$Q:$Q,'CMO Input'!$E:$E,Master!$A6926,'CMO Input'!$C:$C,Master!$C6926,'CMO Input'!$AJ:$AJ,Master!$D6926,'CMO Input'!$AU:$AU,Master!$F6922),"")</f>
        <v/>
      </c>
    </row>
    <row r="6927" spans="1:6" x14ac:dyDescent="0.25">
      <c r="A6927" s="24">
        <v>33</v>
      </c>
      <c r="B6927" s="25">
        <v>44501</v>
      </c>
      <c r="C6927" s="24" t="s">
        <v>141</v>
      </c>
      <c r="D6927" s="24" t="s">
        <v>827</v>
      </c>
      <c r="E6927" s="24" t="s">
        <v>1488</v>
      </c>
      <c r="F6927" cm="1">
        <f t="array" ref="F6927">_xlfn.SWITCH($E6927,"Forecast",IFERROR(SUMIFS(INDEX('Forecast Input'!$A:$BO,,MATCH(TEXT($A6927,"0"),'Forecast Input'!$1:$1,0)),'Forecast Input'!$A:$A,Master!C6927,'Forecast Input'!$D:$D,Master!D6927),0),"Actual",SUMIFS('CMO Input'!$Q:$Q,'CMO Input'!$E:$E,Master!$A6927,'CMO Input'!$C:$C,Master!$C6927,'CMO Input'!$AJ:$AJ,Master!$D6927,'CMO Input'!$AU:$AU,Master!$F6923),"")</f>
        <v>0</v>
      </c>
    </row>
    <row r="6928" spans="1:6" x14ac:dyDescent="0.25">
      <c r="A6928" s="24">
        <v>33</v>
      </c>
      <c r="B6928" s="25">
        <v>44501</v>
      </c>
      <c r="C6928" s="24" t="s">
        <v>141</v>
      </c>
      <c r="D6928" s="24" t="s">
        <v>827</v>
      </c>
      <c r="E6928" s="24" t="s">
        <v>1487</v>
      </c>
      <c r="F6928" cm="1">
        <f t="array" ref="F6928">_xlfn.SWITCH($E6928,"Forecast",IFERROR(SUMIFS(INDEX('Forecast Input'!$A:$BO,,MATCH(TEXT($A6928,"0"),'Forecast Input'!$1:$1,0)),'Forecast Input'!$A:$A,Master!C6928,'Forecast Input'!$D:$D,Master!D6928),0),"Actual",SUMIFS('CMO Input'!$Q:$Q,'CMO Input'!$E:$E,Master!$A6928,'CMO Input'!$C:$C,Master!$C6928,'CMO Input'!$AJ:$AJ,Master!$D6928,'CMO Input'!$AU:$AU,Master!$F6924),"")</f>
        <v>0</v>
      </c>
    </row>
    <row r="6929" spans="1:6" x14ac:dyDescent="0.25">
      <c r="A6929" s="24">
        <v>33</v>
      </c>
      <c r="B6929" s="25">
        <v>44501</v>
      </c>
      <c r="C6929" s="24" t="s">
        <v>127</v>
      </c>
      <c r="D6929" s="24" t="s">
        <v>827</v>
      </c>
      <c r="E6929" s="24" t="s">
        <v>1489</v>
      </c>
      <c r="F6929" t="str" cm="1">
        <f t="array" ref="F6929">_xlfn.SWITCH($E6929,"Forecast",IFERROR(SUMIFS(INDEX('Forecast Input'!$A:$BO,,MATCH(TEXT($A6929,"0"),'Forecast Input'!$1:$1,0)),'Forecast Input'!$A:$A,Master!C6929,'Forecast Input'!$D:$D,Master!D6929),0),"Actual",SUMIFS('CMO Input'!$Q:$Q,'CMO Input'!$E:$E,Master!$A6929,'CMO Input'!$C:$C,Master!$C6929,'CMO Input'!$AJ:$AJ,Master!$D6929,'CMO Input'!$AU:$AU,Master!$F6925),"")</f>
        <v/>
      </c>
    </row>
    <row r="6930" spans="1:6" x14ac:dyDescent="0.25">
      <c r="A6930" s="24">
        <v>33</v>
      </c>
      <c r="B6930" s="25">
        <v>44501</v>
      </c>
      <c r="C6930" s="24" t="s">
        <v>127</v>
      </c>
      <c r="D6930" s="24" t="s">
        <v>827</v>
      </c>
      <c r="E6930" s="24" t="s">
        <v>1488</v>
      </c>
      <c r="F6930" cm="1">
        <f t="array" ref="F6930">_xlfn.SWITCH($E6930,"Forecast",IFERROR(SUMIFS(INDEX('Forecast Input'!$A:$BO,,MATCH(TEXT($A6930,"0"),'Forecast Input'!$1:$1,0)),'Forecast Input'!$A:$A,Master!C6930,'Forecast Input'!$D:$D,Master!D6930),0),"Actual",SUMIFS('CMO Input'!$Q:$Q,'CMO Input'!$E:$E,Master!$A6930,'CMO Input'!$C:$C,Master!$C6930,'CMO Input'!$AJ:$AJ,Master!$D6930,'CMO Input'!$AU:$AU,Master!$F6926),"")</f>
        <v>0</v>
      </c>
    </row>
    <row r="6931" spans="1:6" x14ac:dyDescent="0.25">
      <c r="A6931" s="24">
        <v>34</v>
      </c>
      <c r="B6931" s="25">
        <v>44501</v>
      </c>
      <c r="C6931" s="24" t="s">
        <v>127</v>
      </c>
      <c r="D6931" s="24" t="s">
        <v>827</v>
      </c>
      <c r="E6931" s="24" t="s">
        <v>1487</v>
      </c>
      <c r="F6931" cm="1">
        <f t="array" ref="F6931">_xlfn.SWITCH($E6931,"Forecast",IFERROR(SUMIFS(INDEX('Forecast Input'!$A:$BO,,MATCH(TEXT($A6931,"0"),'Forecast Input'!$1:$1,0)),'Forecast Input'!$A:$A,Master!C6931,'Forecast Input'!$D:$D,Master!D6931),0),"Actual",SUMIFS('CMO Input'!$Q:$Q,'CMO Input'!$E:$E,Master!$A6931,'CMO Input'!$C:$C,Master!$C6931,'CMO Input'!$AJ:$AJ,Master!$D6931,'CMO Input'!$AU:$AU,Master!$F6927),"")</f>
        <v>0</v>
      </c>
    </row>
    <row r="6932" spans="1:6" x14ac:dyDescent="0.25">
      <c r="A6932" s="24">
        <v>34</v>
      </c>
      <c r="B6932" s="25">
        <v>44501</v>
      </c>
      <c r="C6932" s="24" t="s">
        <v>44</v>
      </c>
      <c r="D6932" s="24" t="s">
        <v>827</v>
      </c>
      <c r="E6932" s="24" t="s">
        <v>1489</v>
      </c>
      <c r="F6932" t="str" cm="1">
        <f t="array" ref="F6932">_xlfn.SWITCH($E6932,"Forecast",IFERROR(SUMIFS(INDEX('Forecast Input'!$A:$BO,,MATCH(TEXT($A6932,"0"),'Forecast Input'!$1:$1,0)),'Forecast Input'!$A:$A,Master!C6932,'Forecast Input'!$D:$D,Master!D6932),0),"Actual",SUMIFS('CMO Input'!$Q:$Q,'CMO Input'!$E:$E,Master!$A6932,'CMO Input'!$C:$C,Master!$C6932,'CMO Input'!$AJ:$AJ,Master!$D6932,'CMO Input'!$AU:$AU,Master!$F6928),"")</f>
        <v/>
      </c>
    </row>
    <row r="6933" spans="1:6" x14ac:dyDescent="0.25">
      <c r="A6933" s="24">
        <v>34</v>
      </c>
      <c r="B6933" s="25">
        <v>44501</v>
      </c>
      <c r="C6933" s="24" t="s">
        <v>44</v>
      </c>
      <c r="D6933" s="24" t="s">
        <v>827</v>
      </c>
      <c r="E6933" s="24" t="s">
        <v>1488</v>
      </c>
      <c r="F6933" cm="1">
        <f t="array" ref="F6933">_xlfn.SWITCH($E6933,"Forecast",IFERROR(SUMIFS(INDEX('Forecast Input'!$A:$BO,,MATCH(TEXT($A6933,"0"),'Forecast Input'!$1:$1,0)),'Forecast Input'!$A:$A,Master!C6933,'Forecast Input'!$D:$D,Master!D6933),0),"Actual",SUMIFS('CMO Input'!$Q:$Q,'CMO Input'!$E:$E,Master!$A6933,'CMO Input'!$C:$C,Master!$C6933,'CMO Input'!$AJ:$AJ,Master!$D6933,'CMO Input'!$AU:$AU,Master!$F6929),"")</f>
        <v>0</v>
      </c>
    </row>
    <row r="6934" spans="1:6" x14ac:dyDescent="0.25">
      <c r="A6934" s="24">
        <v>33</v>
      </c>
      <c r="B6934" s="25">
        <v>44501</v>
      </c>
      <c r="C6934" s="24" t="s">
        <v>44</v>
      </c>
      <c r="D6934" s="24" t="s">
        <v>827</v>
      </c>
      <c r="E6934" s="24" t="s">
        <v>1487</v>
      </c>
      <c r="F6934" cm="1">
        <f t="array" ref="F6934">_xlfn.SWITCH($E6934,"Forecast",IFERROR(SUMIFS(INDEX('Forecast Input'!$A:$BO,,MATCH(TEXT($A6934,"0"),'Forecast Input'!$1:$1,0)),'Forecast Input'!$A:$A,Master!C6934,'Forecast Input'!$D:$D,Master!D6934),0),"Actual",SUMIFS('CMO Input'!$Q:$Q,'CMO Input'!$E:$E,Master!$A6934,'CMO Input'!$C:$C,Master!$C6934,'CMO Input'!$AJ:$AJ,Master!$D6934,'CMO Input'!$AU:$AU,Master!$F6930),"")</f>
        <v>0</v>
      </c>
    </row>
    <row r="6935" spans="1:6" x14ac:dyDescent="0.25">
      <c r="A6935" s="24">
        <v>34</v>
      </c>
      <c r="B6935" s="25">
        <v>44501</v>
      </c>
      <c r="C6935" s="24" t="s">
        <v>780</v>
      </c>
      <c r="D6935" s="24" t="s">
        <v>10</v>
      </c>
      <c r="E6935" s="24" t="s">
        <v>1489</v>
      </c>
      <c r="F6935" t="str" cm="1">
        <f t="array" ref="F6935">_xlfn.SWITCH($E6935,"Forecast",IFERROR(SUMIFS(INDEX('Forecast Input'!$A:$BO,,MATCH(TEXT($A6935,"0"),'Forecast Input'!$1:$1,0)),'Forecast Input'!$A:$A,Master!C6935,'Forecast Input'!$D:$D,Master!D6935),0),"Actual",SUMIFS('CMO Input'!$Q:$Q,'CMO Input'!$E:$E,Master!$A6935,'CMO Input'!$C:$C,Master!$C6935,'CMO Input'!$AJ:$AJ,Master!$D6935,'CMO Input'!$AU:$AU,Master!$F6931),"")</f>
        <v/>
      </c>
    </row>
    <row r="6936" spans="1:6" x14ac:dyDescent="0.25">
      <c r="A6936" s="24">
        <v>34</v>
      </c>
      <c r="B6936" s="25">
        <v>44501</v>
      </c>
      <c r="C6936" s="24" t="s">
        <v>780</v>
      </c>
      <c r="D6936" s="24" t="s">
        <v>10</v>
      </c>
      <c r="E6936" s="24" t="s">
        <v>1488</v>
      </c>
      <c r="F6936" cm="1">
        <f t="array" ref="F6936">_xlfn.SWITCH($E6936,"Forecast",IFERROR(SUMIFS(INDEX('Forecast Input'!$A:$BO,,MATCH(TEXT($A6936,"0"),'Forecast Input'!$1:$1,0)),'Forecast Input'!$A:$A,Master!C6936,'Forecast Input'!$D:$D,Master!D6936),0),"Actual",SUMIFS('CMO Input'!$Q:$Q,'CMO Input'!$E:$E,Master!$A6936,'CMO Input'!$C:$C,Master!$C6936,'CMO Input'!$AJ:$AJ,Master!$D6936,'CMO Input'!$AU:$AU,Master!$F6932),"")</f>
        <v>0</v>
      </c>
    </row>
    <row r="6937" spans="1:6" x14ac:dyDescent="0.25">
      <c r="A6937" s="24">
        <v>34</v>
      </c>
      <c r="B6937" s="25">
        <v>44501</v>
      </c>
      <c r="C6937" s="24" t="s">
        <v>780</v>
      </c>
      <c r="D6937" s="24" t="s">
        <v>10</v>
      </c>
      <c r="E6937" s="24" t="s">
        <v>1487</v>
      </c>
      <c r="F6937" cm="1">
        <f t="array" ref="F6937">_xlfn.SWITCH($E6937,"Forecast",IFERROR(SUMIFS(INDEX('Forecast Input'!$A:$BO,,MATCH(TEXT($A6937,"0"),'Forecast Input'!$1:$1,0)),'Forecast Input'!$A:$A,Master!C6937,'Forecast Input'!$D:$D,Master!D6937),0),"Actual",SUMIFS('CMO Input'!$Q:$Q,'CMO Input'!$E:$E,Master!$A6937,'CMO Input'!$C:$C,Master!$C6937,'CMO Input'!$AJ:$AJ,Master!$D6937,'CMO Input'!$AU:$AU,Master!$F6933),"")</f>
        <v>0</v>
      </c>
    </row>
    <row r="6938" spans="1:6" x14ac:dyDescent="0.25">
      <c r="A6938" s="24">
        <v>34</v>
      </c>
      <c r="B6938" s="25">
        <v>44501</v>
      </c>
      <c r="C6938" s="24" t="s">
        <v>780</v>
      </c>
      <c r="D6938" s="24" t="s">
        <v>61</v>
      </c>
      <c r="E6938" s="24" t="s">
        <v>1489</v>
      </c>
      <c r="F6938" t="str" cm="1">
        <f t="array" ref="F6938">_xlfn.SWITCH($E6938,"Forecast",IFERROR(SUMIFS(INDEX('Forecast Input'!$A:$BO,,MATCH(TEXT($A6938,"0"),'Forecast Input'!$1:$1,0)),'Forecast Input'!$A:$A,Master!C6938,'Forecast Input'!$D:$D,Master!D6938),0),"Actual",SUMIFS('CMO Input'!$Q:$Q,'CMO Input'!$E:$E,Master!$A6938,'CMO Input'!$C:$C,Master!$C6938,'CMO Input'!$AJ:$AJ,Master!$D6938,'CMO Input'!$AU:$AU,Master!$F6934),"")</f>
        <v/>
      </c>
    </row>
    <row r="6939" spans="1:6" x14ac:dyDescent="0.25">
      <c r="A6939" s="24">
        <v>34</v>
      </c>
      <c r="B6939" s="25">
        <v>44501</v>
      </c>
      <c r="C6939" s="24" t="s">
        <v>780</v>
      </c>
      <c r="D6939" s="24" t="s">
        <v>61</v>
      </c>
      <c r="E6939" s="24" t="s">
        <v>1488</v>
      </c>
      <c r="F6939" cm="1">
        <f t="array" ref="F6939">_xlfn.SWITCH($E6939,"Forecast",IFERROR(SUMIFS(INDEX('Forecast Input'!$A:$BO,,MATCH(TEXT($A6939,"0"),'Forecast Input'!$1:$1,0)),'Forecast Input'!$A:$A,Master!C6939,'Forecast Input'!$D:$D,Master!D6939),0),"Actual",SUMIFS('CMO Input'!$Q:$Q,'CMO Input'!$E:$E,Master!$A6939,'CMO Input'!$C:$C,Master!$C6939,'CMO Input'!$AJ:$AJ,Master!$D6939,'CMO Input'!$AU:$AU,Master!$F6935),"")</f>
        <v>485.72999999999996</v>
      </c>
    </row>
    <row r="6940" spans="1:6" x14ac:dyDescent="0.25">
      <c r="A6940" s="24">
        <v>34</v>
      </c>
      <c r="B6940" s="25">
        <v>44501</v>
      </c>
      <c r="C6940" s="24" t="s">
        <v>780</v>
      </c>
      <c r="D6940" s="24" t="s">
        <v>61</v>
      </c>
      <c r="E6940" s="24" t="s">
        <v>1487</v>
      </c>
      <c r="F6940" cm="1">
        <f t="array" ref="F6940">_xlfn.SWITCH($E6940,"Forecast",IFERROR(SUMIFS(INDEX('Forecast Input'!$A:$BO,,MATCH(TEXT($A6940,"0"),'Forecast Input'!$1:$1,0)),'Forecast Input'!$A:$A,Master!C6940,'Forecast Input'!$D:$D,Master!D6940),0),"Actual",SUMIFS('CMO Input'!$Q:$Q,'CMO Input'!$E:$E,Master!$A6940,'CMO Input'!$C:$C,Master!$C6940,'CMO Input'!$AJ:$AJ,Master!$D6940,'CMO Input'!$AU:$AU,Master!$F6936),"")</f>
        <v>0</v>
      </c>
    </row>
    <row r="6941" spans="1:6" x14ac:dyDescent="0.25">
      <c r="A6941" s="24">
        <v>34</v>
      </c>
      <c r="B6941" s="25">
        <v>44501</v>
      </c>
      <c r="C6941" s="24" t="s">
        <v>780</v>
      </c>
      <c r="D6941" s="24" t="s">
        <v>103</v>
      </c>
      <c r="E6941" s="24" t="s">
        <v>1489</v>
      </c>
      <c r="F6941" t="str" cm="1">
        <f t="array" ref="F6941">_xlfn.SWITCH($E6941,"Forecast",IFERROR(SUMIFS(INDEX('Forecast Input'!$A:$BO,,MATCH(TEXT($A6941,"0"),'Forecast Input'!$1:$1,0)),'Forecast Input'!$A:$A,Master!C6941,'Forecast Input'!$D:$D,Master!D6941),0),"Actual",SUMIFS('CMO Input'!$Q:$Q,'CMO Input'!$E:$E,Master!$A6941,'CMO Input'!$C:$C,Master!$C6941,'CMO Input'!$AJ:$AJ,Master!$D6941,'CMO Input'!$AU:$AU,Master!$F6937),"")</f>
        <v/>
      </c>
    </row>
    <row r="6942" spans="1:6" x14ac:dyDescent="0.25">
      <c r="A6942" s="24">
        <v>34</v>
      </c>
      <c r="B6942" s="25">
        <v>44501</v>
      </c>
      <c r="C6942" s="24" t="s">
        <v>780</v>
      </c>
      <c r="D6942" s="24" t="s">
        <v>103</v>
      </c>
      <c r="E6942" s="24" t="s">
        <v>1488</v>
      </c>
      <c r="F6942" cm="1">
        <f t="array" ref="F6942">_xlfn.SWITCH($E6942,"Forecast",IFERROR(SUMIFS(INDEX('Forecast Input'!$A:$BO,,MATCH(TEXT($A6942,"0"),'Forecast Input'!$1:$1,0)),'Forecast Input'!$A:$A,Master!C6942,'Forecast Input'!$D:$D,Master!D6942),0),"Actual",SUMIFS('CMO Input'!$Q:$Q,'CMO Input'!$E:$E,Master!$A6942,'CMO Input'!$C:$C,Master!$C6942,'CMO Input'!$AJ:$AJ,Master!$D6942,'CMO Input'!$AU:$AU,Master!$F6938),"")</f>
        <v>0</v>
      </c>
    </row>
    <row r="6943" spans="1:6" x14ac:dyDescent="0.25">
      <c r="A6943" s="24">
        <v>34</v>
      </c>
      <c r="B6943" s="25">
        <v>44501</v>
      </c>
      <c r="C6943" s="24" t="s">
        <v>780</v>
      </c>
      <c r="D6943" s="24" t="s">
        <v>103</v>
      </c>
      <c r="E6943" s="24" t="s">
        <v>1487</v>
      </c>
      <c r="F6943" cm="1">
        <f t="array" ref="F6943">_xlfn.SWITCH($E6943,"Forecast",IFERROR(SUMIFS(INDEX('Forecast Input'!$A:$BO,,MATCH(TEXT($A6943,"0"),'Forecast Input'!$1:$1,0)),'Forecast Input'!$A:$A,Master!C6943,'Forecast Input'!$D:$D,Master!D6943),0),"Actual",SUMIFS('CMO Input'!$Q:$Q,'CMO Input'!$E:$E,Master!$A6943,'CMO Input'!$C:$C,Master!$C6943,'CMO Input'!$AJ:$AJ,Master!$D6943,'CMO Input'!$AU:$AU,Master!$F6939),"")</f>
        <v>0</v>
      </c>
    </row>
    <row r="6944" spans="1:6" x14ac:dyDescent="0.25">
      <c r="A6944" s="24">
        <v>34</v>
      </c>
      <c r="B6944" s="25">
        <v>44501</v>
      </c>
      <c r="C6944" s="24" t="s">
        <v>780</v>
      </c>
      <c r="D6944" s="24" t="s">
        <v>146</v>
      </c>
      <c r="E6944" s="24" t="s">
        <v>1489</v>
      </c>
      <c r="F6944" t="str" cm="1">
        <f t="array" ref="F6944">_xlfn.SWITCH($E6944,"Forecast",IFERROR(SUMIFS(INDEX('Forecast Input'!$A:$BO,,MATCH(TEXT($A6944,"0"),'Forecast Input'!$1:$1,0)),'Forecast Input'!$A:$A,Master!C6944,'Forecast Input'!$D:$D,Master!D6944),0),"Actual",SUMIFS('CMO Input'!$Q:$Q,'CMO Input'!$E:$E,Master!$A6944,'CMO Input'!$C:$C,Master!$C6944,'CMO Input'!$AJ:$AJ,Master!$D6944,'CMO Input'!$AU:$AU,Master!$F6940),"")</f>
        <v/>
      </c>
    </row>
    <row r="6945" spans="1:6" x14ac:dyDescent="0.25">
      <c r="A6945" s="24">
        <v>34</v>
      </c>
      <c r="B6945" s="25">
        <v>44501</v>
      </c>
      <c r="C6945" s="24" t="s">
        <v>780</v>
      </c>
      <c r="D6945" s="24" t="s">
        <v>146</v>
      </c>
      <c r="E6945" s="24" t="s">
        <v>1488</v>
      </c>
      <c r="F6945" cm="1">
        <f t="array" ref="F6945">_xlfn.SWITCH($E6945,"Forecast",IFERROR(SUMIFS(INDEX('Forecast Input'!$A:$BO,,MATCH(TEXT($A6945,"0"),'Forecast Input'!$1:$1,0)),'Forecast Input'!$A:$A,Master!C6945,'Forecast Input'!$D:$D,Master!D6945),0),"Actual",SUMIFS('CMO Input'!$Q:$Q,'CMO Input'!$E:$E,Master!$A6945,'CMO Input'!$C:$C,Master!$C6945,'CMO Input'!$AJ:$AJ,Master!$D6945,'CMO Input'!$AU:$AU,Master!$F6941),"")</f>
        <v>65.489999999999995</v>
      </c>
    </row>
    <row r="6946" spans="1:6" x14ac:dyDescent="0.25">
      <c r="A6946" s="24">
        <v>34</v>
      </c>
      <c r="B6946" s="25">
        <v>44501</v>
      </c>
      <c r="C6946" s="24" t="s">
        <v>780</v>
      </c>
      <c r="D6946" s="24" t="s">
        <v>146</v>
      </c>
      <c r="E6946" s="24" t="s">
        <v>1487</v>
      </c>
      <c r="F6946" cm="1">
        <f t="array" ref="F6946">_xlfn.SWITCH($E6946,"Forecast",IFERROR(SUMIFS(INDEX('Forecast Input'!$A:$BO,,MATCH(TEXT($A6946,"0"),'Forecast Input'!$1:$1,0)),'Forecast Input'!$A:$A,Master!C6946,'Forecast Input'!$D:$D,Master!D6946),0),"Actual",SUMIFS('CMO Input'!$Q:$Q,'CMO Input'!$E:$E,Master!$A6946,'CMO Input'!$C:$C,Master!$C6946,'CMO Input'!$AJ:$AJ,Master!$D6946,'CMO Input'!$AU:$AU,Master!$F6942),"")</f>
        <v>0</v>
      </c>
    </row>
    <row r="6947" spans="1:6" x14ac:dyDescent="0.25">
      <c r="A6947" s="24">
        <v>34</v>
      </c>
      <c r="B6947" s="25">
        <v>44501</v>
      </c>
      <c r="C6947" s="24" t="s">
        <v>780</v>
      </c>
      <c r="D6947" s="24" t="s">
        <v>166</v>
      </c>
      <c r="E6947" s="24" t="s">
        <v>1489</v>
      </c>
      <c r="F6947" t="str" cm="1">
        <f t="array" ref="F6947">_xlfn.SWITCH($E6947,"Forecast",IFERROR(SUMIFS(INDEX('Forecast Input'!$A:$BO,,MATCH(TEXT($A6947,"0"),'Forecast Input'!$1:$1,0)),'Forecast Input'!$A:$A,Master!C6947,'Forecast Input'!$D:$D,Master!D6947),0),"Actual",SUMIFS('CMO Input'!$Q:$Q,'CMO Input'!$E:$E,Master!$A6947,'CMO Input'!$C:$C,Master!$C6947,'CMO Input'!$AJ:$AJ,Master!$D6947,'CMO Input'!$AU:$AU,Master!$F6943),"")</f>
        <v/>
      </c>
    </row>
    <row r="6948" spans="1:6" x14ac:dyDescent="0.25">
      <c r="A6948" s="24">
        <v>34</v>
      </c>
      <c r="B6948" s="25">
        <v>44501</v>
      </c>
      <c r="C6948" s="24" t="s">
        <v>780</v>
      </c>
      <c r="D6948" s="24" t="s">
        <v>166</v>
      </c>
      <c r="E6948" s="24" t="s">
        <v>1488</v>
      </c>
      <c r="F6948" cm="1">
        <f t="array" ref="F6948">_xlfn.SWITCH($E6948,"Forecast",IFERROR(SUMIFS(INDEX('Forecast Input'!$A:$BO,,MATCH(TEXT($A6948,"0"),'Forecast Input'!$1:$1,0)),'Forecast Input'!$A:$A,Master!C6948,'Forecast Input'!$D:$D,Master!D6948),0),"Actual",SUMIFS('CMO Input'!$Q:$Q,'CMO Input'!$E:$E,Master!$A6948,'CMO Input'!$C:$C,Master!$C6948,'CMO Input'!$AJ:$AJ,Master!$D6948,'CMO Input'!$AU:$AU,Master!$F6944),"")</f>
        <v>0</v>
      </c>
    </row>
    <row r="6949" spans="1:6" x14ac:dyDescent="0.25">
      <c r="A6949" s="24">
        <v>34</v>
      </c>
      <c r="B6949" s="25">
        <v>44501</v>
      </c>
      <c r="C6949" s="24" t="s">
        <v>780</v>
      </c>
      <c r="D6949" s="24" t="s">
        <v>166</v>
      </c>
      <c r="E6949" s="24" t="s">
        <v>1487</v>
      </c>
      <c r="F6949" cm="1">
        <f t="array" ref="F6949">_xlfn.SWITCH($E6949,"Forecast",IFERROR(SUMIFS(INDEX('Forecast Input'!$A:$BO,,MATCH(TEXT($A6949,"0"),'Forecast Input'!$1:$1,0)),'Forecast Input'!$A:$A,Master!C6949,'Forecast Input'!$D:$D,Master!D6949),0),"Actual",SUMIFS('CMO Input'!$Q:$Q,'CMO Input'!$E:$E,Master!$A6949,'CMO Input'!$C:$C,Master!$C6949,'CMO Input'!$AJ:$AJ,Master!$D6949,'CMO Input'!$AU:$AU,Master!$F6945),"")</f>
        <v>0</v>
      </c>
    </row>
    <row r="6950" spans="1:6" x14ac:dyDescent="0.25">
      <c r="A6950" s="24">
        <v>34</v>
      </c>
      <c r="B6950" s="25">
        <v>44501</v>
      </c>
      <c r="C6950" s="24" t="s">
        <v>780</v>
      </c>
      <c r="D6950" s="24" t="s">
        <v>170</v>
      </c>
      <c r="E6950" s="24" t="s">
        <v>1489</v>
      </c>
      <c r="F6950" t="str" cm="1">
        <f t="array" ref="F6950">_xlfn.SWITCH($E6950,"Forecast",IFERROR(SUMIFS(INDEX('Forecast Input'!$A:$BO,,MATCH(TEXT($A6950,"0"),'Forecast Input'!$1:$1,0)),'Forecast Input'!$A:$A,Master!C6950,'Forecast Input'!$D:$D,Master!D6950),0),"Actual",SUMIFS('CMO Input'!$Q:$Q,'CMO Input'!$E:$E,Master!$A6950,'CMO Input'!$C:$C,Master!$C6950,'CMO Input'!$AJ:$AJ,Master!$D6950,'CMO Input'!$AU:$AU,Master!$F6946),"")</f>
        <v/>
      </c>
    </row>
    <row r="6951" spans="1:6" x14ac:dyDescent="0.25">
      <c r="A6951" s="24">
        <v>34</v>
      </c>
      <c r="B6951" s="25">
        <v>44501</v>
      </c>
      <c r="C6951" s="24" t="s">
        <v>780</v>
      </c>
      <c r="D6951" s="24" t="s">
        <v>170</v>
      </c>
      <c r="E6951" s="24" t="s">
        <v>1488</v>
      </c>
      <c r="F6951" cm="1">
        <f t="array" ref="F6951">_xlfn.SWITCH($E6951,"Forecast",IFERROR(SUMIFS(INDEX('Forecast Input'!$A:$BO,,MATCH(TEXT($A6951,"0"),'Forecast Input'!$1:$1,0)),'Forecast Input'!$A:$A,Master!C6951,'Forecast Input'!$D:$D,Master!D6951),0),"Actual",SUMIFS('CMO Input'!$Q:$Q,'CMO Input'!$E:$E,Master!$A6951,'CMO Input'!$C:$C,Master!$C6951,'CMO Input'!$AJ:$AJ,Master!$D6951,'CMO Input'!$AU:$AU,Master!$F6947),"")</f>
        <v>0</v>
      </c>
    </row>
    <row r="6952" spans="1:6" x14ac:dyDescent="0.25">
      <c r="A6952" s="24">
        <v>34</v>
      </c>
      <c r="B6952" s="25">
        <v>44501</v>
      </c>
      <c r="C6952" s="24" t="s">
        <v>780</v>
      </c>
      <c r="D6952" s="24" t="s">
        <v>170</v>
      </c>
      <c r="E6952" s="24" t="s">
        <v>1487</v>
      </c>
      <c r="F6952" cm="1">
        <f t="array" ref="F6952">_xlfn.SWITCH($E6952,"Forecast",IFERROR(SUMIFS(INDEX('Forecast Input'!$A:$BO,,MATCH(TEXT($A6952,"0"),'Forecast Input'!$1:$1,0)),'Forecast Input'!$A:$A,Master!C6952,'Forecast Input'!$D:$D,Master!D6952),0),"Actual",SUMIFS('CMO Input'!$Q:$Q,'CMO Input'!$E:$E,Master!$A6952,'CMO Input'!$C:$C,Master!$C6952,'CMO Input'!$AJ:$AJ,Master!$D6952,'CMO Input'!$AU:$AU,Master!$F6948),"")</f>
        <v>0</v>
      </c>
    </row>
    <row r="6953" spans="1:6" x14ac:dyDescent="0.25">
      <c r="A6953" s="24">
        <v>34</v>
      </c>
      <c r="B6953" s="25">
        <v>44501</v>
      </c>
      <c r="C6953" s="24" t="s">
        <v>780</v>
      </c>
      <c r="D6953" s="24" t="s">
        <v>436</v>
      </c>
      <c r="E6953" s="24" t="s">
        <v>1489</v>
      </c>
      <c r="F6953" t="str" cm="1">
        <f t="array" ref="F6953">_xlfn.SWITCH($E6953,"Forecast",IFERROR(SUMIFS(INDEX('Forecast Input'!$A:$BO,,MATCH(TEXT($A6953,"0"),'Forecast Input'!$1:$1,0)),'Forecast Input'!$A:$A,Master!C6953,'Forecast Input'!$D:$D,Master!D6953),0),"Actual",SUMIFS('CMO Input'!$Q:$Q,'CMO Input'!$E:$E,Master!$A6953,'CMO Input'!$C:$C,Master!$C6953,'CMO Input'!$AJ:$AJ,Master!$D6953,'CMO Input'!$AU:$AU,Master!$F6949),"")</f>
        <v/>
      </c>
    </row>
    <row r="6954" spans="1:6" x14ac:dyDescent="0.25">
      <c r="A6954" s="24">
        <v>34</v>
      </c>
      <c r="B6954" s="25">
        <v>44501</v>
      </c>
      <c r="C6954" s="24" t="s">
        <v>780</v>
      </c>
      <c r="D6954" s="24" t="s">
        <v>436</v>
      </c>
      <c r="E6954" s="24" t="s">
        <v>1488</v>
      </c>
      <c r="F6954" cm="1">
        <f t="array" ref="F6954">_xlfn.SWITCH($E6954,"Forecast",IFERROR(SUMIFS(INDEX('Forecast Input'!$A:$BO,,MATCH(TEXT($A6954,"0"),'Forecast Input'!$1:$1,0)),'Forecast Input'!$A:$A,Master!C6954,'Forecast Input'!$D:$D,Master!D6954),0),"Actual",SUMIFS('CMO Input'!$Q:$Q,'CMO Input'!$E:$E,Master!$A6954,'CMO Input'!$C:$C,Master!$C6954,'CMO Input'!$AJ:$AJ,Master!$D6954,'CMO Input'!$AU:$AU,Master!$F6950),"")</f>
        <v>0</v>
      </c>
    </row>
    <row r="6955" spans="1:6" x14ac:dyDescent="0.25">
      <c r="A6955" s="24">
        <v>34</v>
      </c>
      <c r="B6955" s="25">
        <v>44501</v>
      </c>
      <c r="C6955" s="24" t="s">
        <v>780</v>
      </c>
      <c r="D6955" s="24" t="s">
        <v>436</v>
      </c>
      <c r="E6955" s="24" t="s">
        <v>1487</v>
      </c>
      <c r="F6955" cm="1">
        <f t="array" ref="F6955">_xlfn.SWITCH($E6955,"Forecast",IFERROR(SUMIFS(INDEX('Forecast Input'!$A:$BO,,MATCH(TEXT($A6955,"0"),'Forecast Input'!$1:$1,0)),'Forecast Input'!$A:$A,Master!C6955,'Forecast Input'!$D:$D,Master!D6955),0),"Actual",SUMIFS('CMO Input'!$Q:$Q,'CMO Input'!$E:$E,Master!$A6955,'CMO Input'!$C:$C,Master!$C6955,'CMO Input'!$AJ:$AJ,Master!$D6955,'CMO Input'!$AU:$AU,Master!$F6951),"")</f>
        <v>0</v>
      </c>
    </row>
    <row r="6956" spans="1:6" x14ac:dyDescent="0.25">
      <c r="A6956" s="24">
        <v>34</v>
      </c>
      <c r="B6956" s="25">
        <v>44501</v>
      </c>
      <c r="C6956" s="24" t="s">
        <v>780</v>
      </c>
      <c r="D6956" s="24" t="s">
        <v>1469</v>
      </c>
      <c r="E6956" s="24" t="s">
        <v>1489</v>
      </c>
      <c r="F6956" t="str" cm="1">
        <f t="array" ref="F6956">_xlfn.SWITCH($E6956,"Forecast",IFERROR(SUMIFS(INDEX('Forecast Input'!$A:$BO,,MATCH(TEXT($A6956,"0"),'Forecast Input'!$1:$1,0)),'Forecast Input'!$A:$A,Master!C6956,'Forecast Input'!$D:$D,Master!D6956),0),"Actual",SUMIFS('CMO Input'!$Q:$Q,'CMO Input'!$E:$E,Master!$A6956,'CMO Input'!$C:$C,Master!$C6956,'CMO Input'!$AJ:$AJ,Master!$D6956,'CMO Input'!$AU:$AU,Master!$F6952),"")</f>
        <v/>
      </c>
    </row>
    <row r="6957" spans="1:6" x14ac:dyDescent="0.25">
      <c r="A6957" s="24">
        <v>34</v>
      </c>
      <c r="B6957" s="25">
        <v>44501</v>
      </c>
      <c r="C6957" s="24" t="s">
        <v>780</v>
      </c>
      <c r="D6957" s="24" t="s">
        <v>1469</v>
      </c>
      <c r="E6957" s="24" t="s">
        <v>1488</v>
      </c>
      <c r="F6957" cm="1">
        <f t="array" ref="F6957">_xlfn.SWITCH($E6957,"Forecast",IFERROR(SUMIFS(INDEX('Forecast Input'!$A:$BO,,MATCH(TEXT($A6957,"0"),'Forecast Input'!$1:$1,0)),'Forecast Input'!$A:$A,Master!C6957,'Forecast Input'!$D:$D,Master!D6957),0),"Actual",SUMIFS('CMO Input'!$Q:$Q,'CMO Input'!$E:$E,Master!$A6957,'CMO Input'!$C:$C,Master!$C6957,'CMO Input'!$AJ:$AJ,Master!$D6957,'CMO Input'!$AU:$AU,Master!$F6953),"")</f>
        <v>0</v>
      </c>
    </row>
    <row r="6958" spans="1:6" x14ac:dyDescent="0.25">
      <c r="A6958" s="24">
        <v>34</v>
      </c>
      <c r="B6958" s="25">
        <v>44501</v>
      </c>
      <c r="C6958" s="24" t="s">
        <v>780</v>
      </c>
      <c r="D6958" s="24" t="s">
        <v>1469</v>
      </c>
      <c r="E6958" s="24" t="s">
        <v>1487</v>
      </c>
      <c r="F6958" cm="1">
        <f t="array" ref="F6958">_xlfn.SWITCH($E6958,"Forecast",IFERROR(SUMIFS(INDEX('Forecast Input'!$A:$BO,,MATCH(TEXT($A6958,"0"),'Forecast Input'!$1:$1,0)),'Forecast Input'!$A:$A,Master!C6958,'Forecast Input'!$D:$D,Master!D6958),0),"Actual",SUMIFS('CMO Input'!$Q:$Q,'CMO Input'!$E:$E,Master!$A6958,'CMO Input'!$C:$C,Master!$C6958,'CMO Input'!$AJ:$AJ,Master!$D6958,'CMO Input'!$AU:$AU,Master!$F6954),"")</f>
        <v>0</v>
      </c>
    </row>
    <row r="6959" spans="1:6" x14ac:dyDescent="0.25">
      <c r="A6959" s="24">
        <v>34</v>
      </c>
      <c r="B6959" s="25">
        <v>44501</v>
      </c>
      <c r="C6959" s="24" t="s">
        <v>989</v>
      </c>
      <c r="D6959" s="24" t="s">
        <v>10</v>
      </c>
      <c r="E6959" s="24" t="s">
        <v>1489</v>
      </c>
      <c r="F6959" t="str" cm="1">
        <f t="array" ref="F6959">_xlfn.SWITCH($E6959,"Forecast",IFERROR(SUMIFS(INDEX('Forecast Input'!$A:$BO,,MATCH(TEXT($A6959,"0"),'Forecast Input'!$1:$1,0)),'Forecast Input'!$A:$A,Master!C6959,'Forecast Input'!$D:$D,Master!D6959),0),"Actual",SUMIFS('CMO Input'!$Q:$Q,'CMO Input'!$E:$E,Master!$A6959,'CMO Input'!$C:$C,Master!$C6959,'CMO Input'!$AJ:$AJ,Master!$D6959,'CMO Input'!$AU:$AU,Master!$F6955),"")</f>
        <v/>
      </c>
    </row>
    <row r="6960" spans="1:6" x14ac:dyDescent="0.25">
      <c r="A6960" s="24">
        <v>34</v>
      </c>
      <c r="B6960" s="25">
        <v>44501</v>
      </c>
      <c r="C6960" s="24" t="s">
        <v>989</v>
      </c>
      <c r="D6960" s="24" t="s">
        <v>10</v>
      </c>
      <c r="E6960" s="24" t="s">
        <v>1488</v>
      </c>
      <c r="F6960" cm="1">
        <f t="array" ref="F6960">_xlfn.SWITCH($E6960,"Forecast",IFERROR(SUMIFS(INDEX('Forecast Input'!$A:$BO,,MATCH(TEXT($A6960,"0"),'Forecast Input'!$1:$1,0)),'Forecast Input'!$A:$A,Master!C6960,'Forecast Input'!$D:$D,Master!D6960),0),"Actual",SUMIFS('CMO Input'!$Q:$Q,'CMO Input'!$E:$E,Master!$A6960,'CMO Input'!$C:$C,Master!$C6960,'CMO Input'!$AJ:$AJ,Master!$D6960,'CMO Input'!$AU:$AU,Master!$F6956),"")</f>
        <v>0</v>
      </c>
    </row>
    <row r="6961" spans="1:6" x14ac:dyDescent="0.25">
      <c r="A6961" s="24">
        <v>34</v>
      </c>
      <c r="B6961" s="25">
        <v>44501</v>
      </c>
      <c r="C6961" s="24" t="s">
        <v>989</v>
      </c>
      <c r="D6961" s="24" t="s">
        <v>10</v>
      </c>
      <c r="E6961" s="24" t="s">
        <v>1487</v>
      </c>
      <c r="F6961" cm="1">
        <f t="array" ref="F6961">_xlfn.SWITCH($E6961,"Forecast",IFERROR(SUMIFS(INDEX('Forecast Input'!$A:$BO,,MATCH(TEXT($A6961,"0"),'Forecast Input'!$1:$1,0)),'Forecast Input'!$A:$A,Master!C6961,'Forecast Input'!$D:$D,Master!D6961),0),"Actual",SUMIFS('CMO Input'!$Q:$Q,'CMO Input'!$E:$E,Master!$A6961,'CMO Input'!$C:$C,Master!$C6961,'CMO Input'!$AJ:$AJ,Master!$D6961,'CMO Input'!$AU:$AU,Master!$F6957),"")</f>
        <v>0</v>
      </c>
    </row>
    <row r="6962" spans="1:6" x14ac:dyDescent="0.25">
      <c r="A6962" s="24">
        <v>34</v>
      </c>
      <c r="B6962" s="25">
        <v>44501</v>
      </c>
      <c r="C6962" s="24" t="s">
        <v>989</v>
      </c>
      <c r="D6962" s="24" t="s">
        <v>61</v>
      </c>
      <c r="E6962" s="24" t="s">
        <v>1489</v>
      </c>
      <c r="F6962" t="str" cm="1">
        <f t="array" ref="F6962">_xlfn.SWITCH($E6962,"Forecast",IFERROR(SUMIFS(INDEX('Forecast Input'!$A:$BO,,MATCH(TEXT($A6962,"0"),'Forecast Input'!$1:$1,0)),'Forecast Input'!$A:$A,Master!C6962,'Forecast Input'!$D:$D,Master!D6962),0),"Actual",SUMIFS('CMO Input'!$Q:$Q,'CMO Input'!$E:$E,Master!$A6962,'CMO Input'!$C:$C,Master!$C6962,'CMO Input'!$AJ:$AJ,Master!$D6962,'CMO Input'!$AU:$AU,Master!$F6958),"")</f>
        <v/>
      </c>
    </row>
    <row r="6963" spans="1:6" x14ac:dyDescent="0.25">
      <c r="A6963" s="24">
        <v>34</v>
      </c>
      <c r="B6963" s="25">
        <v>44501</v>
      </c>
      <c r="C6963" s="24" t="s">
        <v>989</v>
      </c>
      <c r="D6963" s="24" t="s">
        <v>61</v>
      </c>
      <c r="E6963" s="24" t="s">
        <v>1488</v>
      </c>
      <c r="F6963" cm="1">
        <f t="array" ref="F6963">_xlfn.SWITCH($E6963,"Forecast",IFERROR(SUMIFS(INDEX('Forecast Input'!$A:$BO,,MATCH(TEXT($A6963,"0"),'Forecast Input'!$1:$1,0)),'Forecast Input'!$A:$A,Master!C6963,'Forecast Input'!$D:$D,Master!D6963),0),"Actual",SUMIFS('CMO Input'!$Q:$Q,'CMO Input'!$E:$E,Master!$A6963,'CMO Input'!$C:$C,Master!$C6963,'CMO Input'!$AJ:$AJ,Master!$D6963,'CMO Input'!$AU:$AU,Master!$F6959),"")</f>
        <v>828.53</v>
      </c>
    </row>
    <row r="6964" spans="1:6" x14ac:dyDescent="0.25">
      <c r="A6964" s="24">
        <v>34</v>
      </c>
      <c r="B6964" s="25">
        <v>44501</v>
      </c>
      <c r="C6964" s="24" t="s">
        <v>989</v>
      </c>
      <c r="D6964" s="24" t="s">
        <v>61</v>
      </c>
      <c r="E6964" s="24" t="s">
        <v>1487</v>
      </c>
      <c r="F6964" cm="1">
        <f t="array" ref="F6964">_xlfn.SWITCH($E6964,"Forecast",IFERROR(SUMIFS(INDEX('Forecast Input'!$A:$BO,,MATCH(TEXT($A6964,"0"),'Forecast Input'!$1:$1,0)),'Forecast Input'!$A:$A,Master!C6964,'Forecast Input'!$D:$D,Master!D6964),0),"Actual",SUMIFS('CMO Input'!$Q:$Q,'CMO Input'!$E:$E,Master!$A6964,'CMO Input'!$C:$C,Master!$C6964,'CMO Input'!$AJ:$AJ,Master!$D6964,'CMO Input'!$AU:$AU,Master!$F6960),"")</f>
        <v>0</v>
      </c>
    </row>
    <row r="6965" spans="1:6" x14ac:dyDescent="0.25">
      <c r="A6965" s="24">
        <v>34</v>
      </c>
      <c r="B6965" s="25">
        <v>44501</v>
      </c>
      <c r="C6965" s="24" t="s">
        <v>989</v>
      </c>
      <c r="D6965" s="24" t="s">
        <v>103</v>
      </c>
      <c r="E6965" s="24" t="s">
        <v>1489</v>
      </c>
      <c r="F6965" t="str" cm="1">
        <f t="array" ref="F6965">_xlfn.SWITCH($E6965,"Forecast",IFERROR(SUMIFS(INDEX('Forecast Input'!$A:$BO,,MATCH(TEXT($A6965,"0"),'Forecast Input'!$1:$1,0)),'Forecast Input'!$A:$A,Master!C6965,'Forecast Input'!$D:$D,Master!D6965),0),"Actual",SUMIFS('CMO Input'!$Q:$Q,'CMO Input'!$E:$E,Master!$A6965,'CMO Input'!$C:$C,Master!$C6965,'CMO Input'!$AJ:$AJ,Master!$D6965,'CMO Input'!$AU:$AU,Master!$F6961),"")</f>
        <v/>
      </c>
    </row>
    <row r="6966" spans="1:6" x14ac:dyDescent="0.25">
      <c r="A6966" s="24">
        <v>34</v>
      </c>
      <c r="B6966" s="25">
        <v>44501</v>
      </c>
      <c r="C6966" s="24" t="s">
        <v>989</v>
      </c>
      <c r="D6966" s="24" t="s">
        <v>103</v>
      </c>
      <c r="E6966" s="24" t="s">
        <v>1488</v>
      </c>
      <c r="F6966" cm="1">
        <f t="array" ref="F6966">_xlfn.SWITCH($E6966,"Forecast",IFERROR(SUMIFS(INDEX('Forecast Input'!$A:$BO,,MATCH(TEXT($A6966,"0"),'Forecast Input'!$1:$1,0)),'Forecast Input'!$A:$A,Master!C6966,'Forecast Input'!$D:$D,Master!D6966),0),"Actual",SUMIFS('CMO Input'!$Q:$Q,'CMO Input'!$E:$E,Master!$A6966,'CMO Input'!$C:$C,Master!$C6966,'CMO Input'!$AJ:$AJ,Master!$D6966,'CMO Input'!$AU:$AU,Master!$F6962),"")</f>
        <v>0</v>
      </c>
    </row>
    <row r="6967" spans="1:6" x14ac:dyDescent="0.25">
      <c r="A6967" s="24">
        <v>34</v>
      </c>
      <c r="B6967" s="25">
        <v>44501</v>
      </c>
      <c r="C6967" s="24" t="s">
        <v>989</v>
      </c>
      <c r="D6967" s="24" t="s">
        <v>103</v>
      </c>
      <c r="E6967" s="24" t="s">
        <v>1487</v>
      </c>
      <c r="F6967" cm="1">
        <f t="array" ref="F6967">_xlfn.SWITCH($E6967,"Forecast",IFERROR(SUMIFS(INDEX('Forecast Input'!$A:$BO,,MATCH(TEXT($A6967,"0"),'Forecast Input'!$1:$1,0)),'Forecast Input'!$A:$A,Master!C6967,'Forecast Input'!$D:$D,Master!D6967),0),"Actual",SUMIFS('CMO Input'!$Q:$Q,'CMO Input'!$E:$E,Master!$A6967,'CMO Input'!$C:$C,Master!$C6967,'CMO Input'!$AJ:$AJ,Master!$D6967,'CMO Input'!$AU:$AU,Master!$F6963),"")</f>
        <v>0</v>
      </c>
    </row>
    <row r="6968" spans="1:6" x14ac:dyDescent="0.25">
      <c r="A6968" s="24">
        <v>34</v>
      </c>
      <c r="B6968" s="25">
        <v>44501</v>
      </c>
      <c r="C6968" s="24" t="s">
        <v>989</v>
      </c>
      <c r="D6968" s="24" t="s">
        <v>146</v>
      </c>
      <c r="E6968" s="24" t="s">
        <v>1489</v>
      </c>
      <c r="F6968" t="str" cm="1">
        <f t="array" ref="F6968">_xlfn.SWITCH($E6968,"Forecast",IFERROR(SUMIFS(INDEX('Forecast Input'!$A:$BO,,MATCH(TEXT($A6968,"0"),'Forecast Input'!$1:$1,0)),'Forecast Input'!$A:$A,Master!C6968,'Forecast Input'!$D:$D,Master!D6968),0),"Actual",SUMIFS('CMO Input'!$Q:$Q,'CMO Input'!$E:$E,Master!$A6968,'CMO Input'!$C:$C,Master!$C6968,'CMO Input'!$AJ:$AJ,Master!$D6968,'CMO Input'!$AU:$AU,Master!$F6964),"")</f>
        <v/>
      </c>
    </row>
    <row r="6969" spans="1:6" x14ac:dyDescent="0.25">
      <c r="A6969" s="24">
        <v>34</v>
      </c>
      <c r="B6969" s="25">
        <v>44501</v>
      </c>
      <c r="C6969" s="24" t="s">
        <v>989</v>
      </c>
      <c r="D6969" s="24" t="s">
        <v>146</v>
      </c>
      <c r="E6969" s="24" t="s">
        <v>1488</v>
      </c>
      <c r="F6969" cm="1">
        <f t="array" ref="F6969">_xlfn.SWITCH($E6969,"Forecast",IFERROR(SUMIFS(INDEX('Forecast Input'!$A:$BO,,MATCH(TEXT($A6969,"0"),'Forecast Input'!$1:$1,0)),'Forecast Input'!$A:$A,Master!C6969,'Forecast Input'!$D:$D,Master!D6969),0),"Actual",SUMIFS('CMO Input'!$Q:$Q,'CMO Input'!$E:$E,Master!$A6969,'CMO Input'!$C:$C,Master!$C6969,'CMO Input'!$AJ:$AJ,Master!$D6969,'CMO Input'!$AU:$AU,Master!$F6965),"")</f>
        <v>0</v>
      </c>
    </row>
    <row r="6970" spans="1:6" x14ac:dyDescent="0.25">
      <c r="A6970" s="24">
        <v>34</v>
      </c>
      <c r="B6970" s="25">
        <v>44501</v>
      </c>
      <c r="C6970" s="24" t="s">
        <v>989</v>
      </c>
      <c r="D6970" s="24" t="s">
        <v>146</v>
      </c>
      <c r="E6970" s="24" t="s">
        <v>1487</v>
      </c>
      <c r="F6970" cm="1">
        <f t="array" ref="F6970">_xlfn.SWITCH($E6970,"Forecast",IFERROR(SUMIFS(INDEX('Forecast Input'!$A:$BO,,MATCH(TEXT($A6970,"0"),'Forecast Input'!$1:$1,0)),'Forecast Input'!$A:$A,Master!C6970,'Forecast Input'!$D:$D,Master!D6970),0),"Actual",SUMIFS('CMO Input'!$Q:$Q,'CMO Input'!$E:$E,Master!$A6970,'CMO Input'!$C:$C,Master!$C6970,'CMO Input'!$AJ:$AJ,Master!$D6970,'CMO Input'!$AU:$AU,Master!$F6966),"")</f>
        <v>0</v>
      </c>
    </row>
    <row r="6971" spans="1:6" x14ac:dyDescent="0.25">
      <c r="A6971" s="24">
        <v>34</v>
      </c>
      <c r="B6971" s="25">
        <v>44501</v>
      </c>
      <c r="C6971" s="24" t="s">
        <v>989</v>
      </c>
      <c r="D6971" s="24" t="s">
        <v>166</v>
      </c>
      <c r="E6971" s="24" t="s">
        <v>1489</v>
      </c>
      <c r="F6971" t="str" cm="1">
        <f t="array" ref="F6971">_xlfn.SWITCH($E6971,"Forecast",IFERROR(SUMIFS(INDEX('Forecast Input'!$A:$BO,,MATCH(TEXT($A6971,"0"),'Forecast Input'!$1:$1,0)),'Forecast Input'!$A:$A,Master!C6971,'Forecast Input'!$D:$D,Master!D6971),0),"Actual",SUMIFS('CMO Input'!$Q:$Q,'CMO Input'!$E:$E,Master!$A6971,'CMO Input'!$C:$C,Master!$C6971,'CMO Input'!$AJ:$AJ,Master!$D6971,'CMO Input'!$AU:$AU,Master!$F6967),"")</f>
        <v/>
      </c>
    </row>
    <row r="6972" spans="1:6" x14ac:dyDescent="0.25">
      <c r="A6972" s="24">
        <v>34</v>
      </c>
      <c r="B6972" s="25">
        <v>44501</v>
      </c>
      <c r="C6972" s="24" t="s">
        <v>989</v>
      </c>
      <c r="D6972" s="24" t="s">
        <v>166</v>
      </c>
      <c r="E6972" s="24" t="s">
        <v>1488</v>
      </c>
      <c r="F6972" cm="1">
        <f t="array" ref="F6972">_xlfn.SWITCH($E6972,"Forecast",IFERROR(SUMIFS(INDEX('Forecast Input'!$A:$BO,,MATCH(TEXT($A6972,"0"),'Forecast Input'!$1:$1,0)),'Forecast Input'!$A:$A,Master!C6972,'Forecast Input'!$D:$D,Master!D6972),0),"Actual",SUMIFS('CMO Input'!$Q:$Q,'CMO Input'!$E:$E,Master!$A6972,'CMO Input'!$C:$C,Master!$C6972,'CMO Input'!$AJ:$AJ,Master!$D6972,'CMO Input'!$AU:$AU,Master!$F6968),"")</f>
        <v>496.14857142857153</v>
      </c>
    </row>
    <row r="6973" spans="1:6" x14ac:dyDescent="0.25">
      <c r="A6973" s="24">
        <v>34</v>
      </c>
      <c r="B6973" s="25">
        <v>44501</v>
      </c>
      <c r="C6973" s="24" t="s">
        <v>989</v>
      </c>
      <c r="D6973" s="24" t="s">
        <v>166</v>
      </c>
      <c r="E6973" s="24" t="s">
        <v>1487</v>
      </c>
      <c r="F6973" cm="1">
        <f t="array" ref="F6973">_xlfn.SWITCH($E6973,"Forecast",IFERROR(SUMIFS(INDEX('Forecast Input'!$A:$BO,,MATCH(TEXT($A6973,"0"),'Forecast Input'!$1:$1,0)),'Forecast Input'!$A:$A,Master!C6973,'Forecast Input'!$D:$D,Master!D6973),0),"Actual",SUMIFS('CMO Input'!$Q:$Q,'CMO Input'!$E:$E,Master!$A6973,'CMO Input'!$C:$C,Master!$C6973,'CMO Input'!$AJ:$AJ,Master!$D6973,'CMO Input'!$AU:$AU,Master!$F6969),"")</f>
        <v>0</v>
      </c>
    </row>
    <row r="6974" spans="1:6" x14ac:dyDescent="0.25">
      <c r="A6974" s="24">
        <v>34</v>
      </c>
      <c r="B6974" s="25">
        <v>44501</v>
      </c>
      <c r="C6974" s="24" t="s">
        <v>989</v>
      </c>
      <c r="D6974" s="24" t="s">
        <v>170</v>
      </c>
      <c r="E6974" s="24" t="s">
        <v>1489</v>
      </c>
      <c r="F6974" t="str" cm="1">
        <f t="array" ref="F6974">_xlfn.SWITCH($E6974,"Forecast",IFERROR(SUMIFS(INDEX('Forecast Input'!$A:$BO,,MATCH(TEXT($A6974,"0"),'Forecast Input'!$1:$1,0)),'Forecast Input'!$A:$A,Master!C6974,'Forecast Input'!$D:$D,Master!D6974),0),"Actual",SUMIFS('CMO Input'!$Q:$Q,'CMO Input'!$E:$E,Master!$A6974,'CMO Input'!$C:$C,Master!$C6974,'CMO Input'!$AJ:$AJ,Master!$D6974,'CMO Input'!$AU:$AU,Master!$F6970),"")</f>
        <v/>
      </c>
    </row>
    <row r="6975" spans="1:6" x14ac:dyDescent="0.25">
      <c r="A6975" s="24">
        <v>34</v>
      </c>
      <c r="B6975" s="25">
        <v>44501</v>
      </c>
      <c r="C6975" s="24" t="s">
        <v>989</v>
      </c>
      <c r="D6975" s="24" t="s">
        <v>170</v>
      </c>
      <c r="E6975" s="24" t="s">
        <v>1488</v>
      </c>
      <c r="F6975" cm="1">
        <f t="array" ref="F6975">_xlfn.SWITCH($E6975,"Forecast",IFERROR(SUMIFS(INDEX('Forecast Input'!$A:$BO,,MATCH(TEXT($A6975,"0"),'Forecast Input'!$1:$1,0)),'Forecast Input'!$A:$A,Master!C6975,'Forecast Input'!$D:$D,Master!D6975),0),"Actual",SUMIFS('CMO Input'!$Q:$Q,'CMO Input'!$E:$E,Master!$A6975,'CMO Input'!$C:$C,Master!$C6975,'CMO Input'!$AJ:$AJ,Master!$D6975,'CMO Input'!$AU:$AU,Master!$F6971),"")</f>
        <v>223.38571428571427</v>
      </c>
    </row>
    <row r="6976" spans="1:6" x14ac:dyDescent="0.25">
      <c r="A6976" s="24">
        <v>34</v>
      </c>
      <c r="B6976" s="25">
        <v>44501</v>
      </c>
      <c r="C6976" s="24" t="s">
        <v>989</v>
      </c>
      <c r="D6976" s="24" t="s">
        <v>170</v>
      </c>
      <c r="E6976" s="24" t="s">
        <v>1487</v>
      </c>
      <c r="F6976" cm="1">
        <f t="array" ref="F6976">_xlfn.SWITCH($E6976,"Forecast",IFERROR(SUMIFS(INDEX('Forecast Input'!$A:$BO,,MATCH(TEXT($A6976,"0"),'Forecast Input'!$1:$1,0)),'Forecast Input'!$A:$A,Master!C6976,'Forecast Input'!$D:$D,Master!D6976),0),"Actual",SUMIFS('CMO Input'!$Q:$Q,'CMO Input'!$E:$E,Master!$A6976,'CMO Input'!$C:$C,Master!$C6976,'CMO Input'!$AJ:$AJ,Master!$D6976,'CMO Input'!$AU:$AU,Master!$F6972),"")</f>
        <v>0</v>
      </c>
    </row>
    <row r="6977" spans="1:6" x14ac:dyDescent="0.25">
      <c r="A6977" s="24">
        <v>34</v>
      </c>
      <c r="B6977" s="25">
        <v>44501</v>
      </c>
      <c r="C6977" s="24" t="s">
        <v>989</v>
      </c>
      <c r="D6977" s="24" t="s">
        <v>436</v>
      </c>
      <c r="E6977" s="24" t="s">
        <v>1489</v>
      </c>
      <c r="F6977" t="str" cm="1">
        <f t="array" ref="F6977">_xlfn.SWITCH($E6977,"Forecast",IFERROR(SUMIFS(INDEX('Forecast Input'!$A:$BO,,MATCH(TEXT($A6977,"0"),'Forecast Input'!$1:$1,0)),'Forecast Input'!$A:$A,Master!C6977,'Forecast Input'!$D:$D,Master!D6977),0),"Actual",SUMIFS('CMO Input'!$Q:$Q,'CMO Input'!$E:$E,Master!$A6977,'CMO Input'!$C:$C,Master!$C6977,'CMO Input'!$AJ:$AJ,Master!$D6977,'CMO Input'!$AU:$AU,Master!$F6973),"")</f>
        <v/>
      </c>
    </row>
    <row r="6978" spans="1:6" x14ac:dyDescent="0.25">
      <c r="A6978" s="24">
        <v>34</v>
      </c>
      <c r="B6978" s="25">
        <v>44501</v>
      </c>
      <c r="C6978" s="24" t="s">
        <v>989</v>
      </c>
      <c r="D6978" s="24" t="s">
        <v>436</v>
      </c>
      <c r="E6978" s="24" t="s">
        <v>1488</v>
      </c>
      <c r="F6978" cm="1">
        <f t="array" ref="F6978">_xlfn.SWITCH($E6978,"Forecast",IFERROR(SUMIFS(INDEX('Forecast Input'!$A:$BO,,MATCH(TEXT($A6978,"0"),'Forecast Input'!$1:$1,0)),'Forecast Input'!$A:$A,Master!C6978,'Forecast Input'!$D:$D,Master!D6978),0),"Actual",SUMIFS('CMO Input'!$Q:$Q,'CMO Input'!$E:$E,Master!$A6978,'CMO Input'!$C:$C,Master!$C6978,'CMO Input'!$AJ:$AJ,Master!$D6978,'CMO Input'!$AU:$AU,Master!$F6974),"")</f>
        <v>0</v>
      </c>
    </row>
    <row r="6979" spans="1:6" x14ac:dyDescent="0.25">
      <c r="A6979" s="24">
        <v>34</v>
      </c>
      <c r="B6979" s="25">
        <v>44501</v>
      </c>
      <c r="C6979" s="24" t="s">
        <v>989</v>
      </c>
      <c r="D6979" s="24" t="s">
        <v>436</v>
      </c>
      <c r="E6979" s="24" t="s">
        <v>1487</v>
      </c>
      <c r="F6979" cm="1">
        <f t="array" ref="F6979">_xlfn.SWITCH($E6979,"Forecast",IFERROR(SUMIFS(INDEX('Forecast Input'!$A:$BO,,MATCH(TEXT($A6979,"0"),'Forecast Input'!$1:$1,0)),'Forecast Input'!$A:$A,Master!C6979,'Forecast Input'!$D:$D,Master!D6979),0),"Actual",SUMIFS('CMO Input'!$Q:$Q,'CMO Input'!$E:$E,Master!$A6979,'CMO Input'!$C:$C,Master!$C6979,'CMO Input'!$AJ:$AJ,Master!$D6979,'CMO Input'!$AU:$AU,Master!$F6975),"")</f>
        <v>0</v>
      </c>
    </row>
    <row r="6980" spans="1:6" x14ac:dyDescent="0.25">
      <c r="A6980" s="24">
        <v>34</v>
      </c>
      <c r="B6980" s="25">
        <v>44501</v>
      </c>
      <c r="C6980" s="24" t="s">
        <v>989</v>
      </c>
      <c r="D6980" s="24" t="s">
        <v>1469</v>
      </c>
      <c r="E6980" s="24" t="s">
        <v>1489</v>
      </c>
      <c r="F6980" t="str" cm="1">
        <f t="array" ref="F6980">_xlfn.SWITCH($E6980,"Forecast",IFERROR(SUMIFS(INDEX('Forecast Input'!$A:$BO,,MATCH(TEXT($A6980,"0"),'Forecast Input'!$1:$1,0)),'Forecast Input'!$A:$A,Master!C6980,'Forecast Input'!$D:$D,Master!D6980),0),"Actual",SUMIFS('CMO Input'!$Q:$Q,'CMO Input'!$E:$E,Master!$A6980,'CMO Input'!$C:$C,Master!$C6980,'CMO Input'!$AJ:$AJ,Master!$D6980,'CMO Input'!$AU:$AU,Master!$F6976),"")</f>
        <v/>
      </c>
    </row>
    <row r="6981" spans="1:6" x14ac:dyDescent="0.25">
      <c r="A6981" s="24">
        <v>34</v>
      </c>
      <c r="B6981" s="25">
        <v>44501</v>
      </c>
      <c r="C6981" s="24" t="s">
        <v>989</v>
      </c>
      <c r="D6981" s="24" t="s">
        <v>1469</v>
      </c>
      <c r="E6981" s="24" t="s">
        <v>1488</v>
      </c>
      <c r="F6981" cm="1">
        <f t="array" ref="F6981">_xlfn.SWITCH($E6981,"Forecast",IFERROR(SUMIFS(INDEX('Forecast Input'!$A:$BO,,MATCH(TEXT($A6981,"0"),'Forecast Input'!$1:$1,0)),'Forecast Input'!$A:$A,Master!C6981,'Forecast Input'!$D:$D,Master!D6981),0),"Actual",SUMIFS('CMO Input'!$Q:$Q,'CMO Input'!$E:$E,Master!$A6981,'CMO Input'!$C:$C,Master!$C6981,'CMO Input'!$AJ:$AJ,Master!$D6981,'CMO Input'!$AU:$AU,Master!$F6977),"")</f>
        <v>0</v>
      </c>
    </row>
    <row r="6982" spans="1:6" x14ac:dyDescent="0.25">
      <c r="A6982" s="24">
        <v>34</v>
      </c>
      <c r="B6982" s="25">
        <v>44501</v>
      </c>
      <c r="C6982" s="24" t="s">
        <v>989</v>
      </c>
      <c r="D6982" s="24" t="s">
        <v>1469</v>
      </c>
      <c r="E6982" s="24" t="s">
        <v>1487</v>
      </c>
      <c r="F6982" cm="1">
        <f t="array" ref="F6982">_xlfn.SWITCH($E6982,"Forecast",IFERROR(SUMIFS(INDEX('Forecast Input'!$A:$BO,,MATCH(TEXT($A6982,"0"),'Forecast Input'!$1:$1,0)),'Forecast Input'!$A:$A,Master!C6982,'Forecast Input'!$D:$D,Master!D6982),0),"Actual",SUMIFS('CMO Input'!$Q:$Q,'CMO Input'!$E:$E,Master!$A6982,'CMO Input'!$C:$C,Master!$C6982,'CMO Input'!$AJ:$AJ,Master!$D6982,'CMO Input'!$AU:$AU,Master!$F6978),"")</f>
        <v>0</v>
      </c>
    </row>
    <row r="6983" spans="1:6" x14ac:dyDescent="0.25">
      <c r="A6983" s="24">
        <v>34</v>
      </c>
      <c r="B6983" s="25">
        <v>44501</v>
      </c>
      <c r="C6983" s="24" t="s">
        <v>181</v>
      </c>
      <c r="D6983" s="24" t="s">
        <v>10</v>
      </c>
      <c r="E6983" s="24" t="s">
        <v>1489</v>
      </c>
      <c r="F6983" t="str" cm="1">
        <f t="array" ref="F6983">_xlfn.SWITCH($E6983,"Forecast",IFERROR(SUMIFS(INDEX('Forecast Input'!$A:$BO,,MATCH(TEXT($A6983,"0"),'Forecast Input'!$1:$1,0)),'Forecast Input'!$A:$A,Master!C6983,'Forecast Input'!$D:$D,Master!D6983),0),"Actual",SUMIFS('CMO Input'!$Q:$Q,'CMO Input'!$E:$E,Master!$A6983,'CMO Input'!$C:$C,Master!$C6983,'CMO Input'!$AJ:$AJ,Master!$D6983,'CMO Input'!$AU:$AU,Master!$F6979),"")</f>
        <v/>
      </c>
    </row>
    <row r="6984" spans="1:6" x14ac:dyDescent="0.25">
      <c r="A6984" s="24">
        <v>34</v>
      </c>
      <c r="B6984" s="25">
        <v>44501</v>
      </c>
      <c r="C6984" s="24" t="s">
        <v>181</v>
      </c>
      <c r="D6984" s="24" t="s">
        <v>10</v>
      </c>
      <c r="E6984" s="24" t="s">
        <v>1488</v>
      </c>
      <c r="F6984" cm="1">
        <f t="array" ref="F6984">_xlfn.SWITCH($E6984,"Forecast",IFERROR(SUMIFS(INDEX('Forecast Input'!$A:$BO,,MATCH(TEXT($A6984,"0"),'Forecast Input'!$1:$1,0)),'Forecast Input'!$A:$A,Master!C6984,'Forecast Input'!$D:$D,Master!D6984),0),"Actual",SUMIFS('CMO Input'!$Q:$Q,'CMO Input'!$E:$E,Master!$A6984,'CMO Input'!$C:$C,Master!$C6984,'CMO Input'!$AJ:$AJ,Master!$D6984,'CMO Input'!$AU:$AU,Master!$F6980),"")</f>
        <v>158.35999999999999</v>
      </c>
    </row>
    <row r="6985" spans="1:6" x14ac:dyDescent="0.25">
      <c r="A6985" s="24">
        <v>34</v>
      </c>
      <c r="B6985" s="25">
        <v>44501</v>
      </c>
      <c r="C6985" s="24" t="s">
        <v>181</v>
      </c>
      <c r="D6985" s="24" t="s">
        <v>10</v>
      </c>
      <c r="E6985" s="24" t="s">
        <v>1487</v>
      </c>
      <c r="F6985" cm="1">
        <f t="array" ref="F6985">_xlfn.SWITCH($E6985,"Forecast",IFERROR(SUMIFS(INDEX('Forecast Input'!$A:$BO,,MATCH(TEXT($A6985,"0"),'Forecast Input'!$1:$1,0)),'Forecast Input'!$A:$A,Master!C6985,'Forecast Input'!$D:$D,Master!D6985),0),"Actual",SUMIFS('CMO Input'!$Q:$Q,'CMO Input'!$E:$E,Master!$A6985,'CMO Input'!$C:$C,Master!$C6985,'CMO Input'!$AJ:$AJ,Master!$D6985,'CMO Input'!$AU:$AU,Master!$F6981),"")</f>
        <v>0</v>
      </c>
    </row>
    <row r="6986" spans="1:6" x14ac:dyDescent="0.25">
      <c r="A6986" s="24">
        <v>34</v>
      </c>
      <c r="B6986" s="25">
        <v>44501</v>
      </c>
      <c r="C6986" s="24" t="s">
        <v>181</v>
      </c>
      <c r="D6986" s="24" t="s">
        <v>61</v>
      </c>
      <c r="E6986" s="24" t="s">
        <v>1489</v>
      </c>
      <c r="F6986" t="str" cm="1">
        <f t="array" ref="F6986">_xlfn.SWITCH($E6986,"Forecast",IFERROR(SUMIFS(INDEX('Forecast Input'!$A:$BO,,MATCH(TEXT($A6986,"0"),'Forecast Input'!$1:$1,0)),'Forecast Input'!$A:$A,Master!C6986,'Forecast Input'!$D:$D,Master!D6986),0),"Actual",SUMIFS('CMO Input'!$Q:$Q,'CMO Input'!$E:$E,Master!$A6986,'CMO Input'!$C:$C,Master!$C6986,'CMO Input'!$AJ:$AJ,Master!$D6986,'CMO Input'!$AU:$AU,Master!$F6982),"")</f>
        <v/>
      </c>
    </row>
    <row r="6987" spans="1:6" x14ac:dyDescent="0.25">
      <c r="A6987" s="24">
        <v>34</v>
      </c>
      <c r="B6987" s="25">
        <v>44501</v>
      </c>
      <c r="C6987" s="24" t="s">
        <v>181</v>
      </c>
      <c r="D6987" s="24" t="s">
        <v>61</v>
      </c>
      <c r="E6987" s="24" t="s">
        <v>1488</v>
      </c>
      <c r="F6987" cm="1">
        <f t="array" ref="F6987">_xlfn.SWITCH($E6987,"Forecast",IFERROR(SUMIFS(INDEX('Forecast Input'!$A:$BO,,MATCH(TEXT($A6987,"0"),'Forecast Input'!$1:$1,0)),'Forecast Input'!$A:$A,Master!C6987,'Forecast Input'!$D:$D,Master!D6987),0),"Actual",SUMIFS('CMO Input'!$Q:$Q,'CMO Input'!$E:$E,Master!$A6987,'CMO Input'!$C:$C,Master!$C6987,'CMO Input'!$AJ:$AJ,Master!$D6987,'CMO Input'!$AU:$AU,Master!$F6983),"")</f>
        <v>0</v>
      </c>
    </row>
    <row r="6988" spans="1:6" x14ac:dyDescent="0.25">
      <c r="A6988" s="24">
        <v>34</v>
      </c>
      <c r="B6988" s="25">
        <v>44501</v>
      </c>
      <c r="C6988" s="24" t="s">
        <v>181</v>
      </c>
      <c r="D6988" s="24" t="s">
        <v>61</v>
      </c>
      <c r="E6988" s="24" t="s">
        <v>1487</v>
      </c>
      <c r="F6988" cm="1">
        <f t="array" ref="F6988">_xlfn.SWITCH($E6988,"Forecast",IFERROR(SUMIFS(INDEX('Forecast Input'!$A:$BO,,MATCH(TEXT($A6988,"0"),'Forecast Input'!$1:$1,0)),'Forecast Input'!$A:$A,Master!C6988,'Forecast Input'!$D:$D,Master!D6988),0),"Actual",SUMIFS('CMO Input'!$Q:$Q,'CMO Input'!$E:$E,Master!$A6988,'CMO Input'!$C:$C,Master!$C6988,'CMO Input'!$AJ:$AJ,Master!$D6988,'CMO Input'!$AU:$AU,Master!$F6984),"")</f>
        <v>0</v>
      </c>
    </row>
    <row r="6989" spans="1:6" x14ac:dyDescent="0.25">
      <c r="A6989" s="24">
        <v>34</v>
      </c>
      <c r="B6989" s="25">
        <v>44501</v>
      </c>
      <c r="C6989" s="24" t="s">
        <v>181</v>
      </c>
      <c r="D6989" s="24" t="s">
        <v>103</v>
      </c>
      <c r="E6989" s="24" t="s">
        <v>1489</v>
      </c>
      <c r="F6989" t="str" cm="1">
        <f t="array" ref="F6989">_xlfn.SWITCH($E6989,"Forecast",IFERROR(SUMIFS(INDEX('Forecast Input'!$A:$BO,,MATCH(TEXT($A6989,"0"),'Forecast Input'!$1:$1,0)),'Forecast Input'!$A:$A,Master!C6989,'Forecast Input'!$D:$D,Master!D6989),0),"Actual",SUMIFS('CMO Input'!$Q:$Q,'CMO Input'!$E:$E,Master!$A6989,'CMO Input'!$C:$C,Master!$C6989,'CMO Input'!$AJ:$AJ,Master!$D6989,'CMO Input'!$AU:$AU,Master!$F6985),"")</f>
        <v/>
      </c>
    </row>
    <row r="6990" spans="1:6" x14ac:dyDescent="0.25">
      <c r="A6990" s="24">
        <v>34</v>
      </c>
      <c r="B6990" s="25">
        <v>44501</v>
      </c>
      <c r="C6990" s="24" t="s">
        <v>181</v>
      </c>
      <c r="D6990" s="24" t="s">
        <v>103</v>
      </c>
      <c r="E6990" s="24" t="s">
        <v>1488</v>
      </c>
      <c r="F6990" cm="1">
        <f t="array" ref="F6990">_xlfn.SWITCH($E6990,"Forecast",IFERROR(SUMIFS(INDEX('Forecast Input'!$A:$BO,,MATCH(TEXT($A6990,"0"),'Forecast Input'!$1:$1,0)),'Forecast Input'!$A:$A,Master!C6990,'Forecast Input'!$D:$D,Master!D6990),0),"Actual",SUMIFS('CMO Input'!$Q:$Q,'CMO Input'!$E:$E,Master!$A6990,'CMO Input'!$C:$C,Master!$C6990,'CMO Input'!$AJ:$AJ,Master!$D6990,'CMO Input'!$AU:$AU,Master!$F6986),"")</f>
        <v>0</v>
      </c>
    </row>
    <row r="6991" spans="1:6" x14ac:dyDescent="0.25">
      <c r="A6991" s="24">
        <v>34</v>
      </c>
      <c r="B6991" s="25">
        <v>44501</v>
      </c>
      <c r="C6991" s="24" t="s">
        <v>181</v>
      </c>
      <c r="D6991" s="24" t="s">
        <v>103</v>
      </c>
      <c r="E6991" s="24" t="s">
        <v>1487</v>
      </c>
      <c r="F6991" cm="1">
        <f t="array" ref="F6991">_xlfn.SWITCH($E6991,"Forecast",IFERROR(SUMIFS(INDEX('Forecast Input'!$A:$BO,,MATCH(TEXT($A6991,"0"),'Forecast Input'!$1:$1,0)),'Forecast Input'!$A:$A,Master!C6991,'Forecast Input'!$D:$D,Master!D6991),0),"Actual",SUMIFS('CMO Input'!$Q:$Q,'CMO Input'!$E:$E,Master!$A6991,'CMO Input'!$C:$C,Master!$C6991,'CMO Input'!$AJ:$AJ,Master!$D6991,'CMO Input'!$AU:$AU,Master!$F6987),"")</f>
        <v>0</v>
      </c>
    </row>
    <row r="6992" spans="1:6" x14ac:dyDescent="0.25">
      <c r="A6992" s="24">
        <v>34</v>
      </c>
      <c r="B6992" s="25">
        <v>44501</v>
      </c>
      <c r="C6992" s="24" t="s">
        <v>181</v>
      </c>
      <c r="D6992" s="24" t="s">
        <v>146</v>
      </c>
      <c r="E6992" s="24" t="s">
        <v>1489</v>
      </c>
      <c r="F6992" t="str" cm="1">
        <f t="array" ref="F6992">_xlfn.SWITCH($E6992,"Forecast",IFERROR(SUMIFS(INDEX('Forecast Input'!$A:$BO,,MATCH(TEXT($A6992,"0"),'Forecast Input'!$1:$1,0)),'Forecast Input'!$A:$A,Master!C6992,'Forecast Input'!$D:$D,Master!D6992),0),"Actual",SUMIFS('CMO Input'!$Q:$Q,'CMO Input'!$E:$E,Master!$A6992,'CMO Input'!$C:$C,Master!$C6992,'CMO Input'!$AJ:$AJ,Master!$D6992,'CMO Input'!$AU:$AU,Master!$F6988),"")</f>
        <v/>
      </c>
    </row>
    <row r="6993" spans="1:6" x14ac:dyDescent="0.25">
      <c r="A6993" s="24">
        <v>34</v>
      </c>
      <c r="B6993" s="25">
        <v>44501</v>
      </c>
      <c r="C6993" s="24" t="s">
        <v>181</v>
      </c>
      <c r="D6993" s="24" t="s">
        <v>146</v>
      </c>
      <c r="E6993" s="24" t="s">
        <v>1488</v>
      </c>
      <c r="F6993" cm="1">
        <f t="array" ref="F6993">_xlfn.SWITCH($E6993,"Forecast",IFERROR(SUMIFS(INDEX('Forecast Input'!$A:$BO,,MATCH(TEXT($A6993,"0"),'Forecast Input'!$1:$1,0)),'Forecast Input'!$A:$A,Master!C6993,'Forecast Input'!$D:$D,Master!D6993),0),"Actual",SUMIFS('CMO Input'!$Q:$Q,'CMO Input'!$E:$E,Master!$A6993,'CMO Input'!$C:$C,Master!$C6993,'CMO Input'!$AJ:$AJ,Master!$D6993,'CMO Input'!$AU:$AU,Master!$F6989),"")</f>
        <v>283.36</v>
      </c>
    </row>
    <row r="6994" spans="1:6" x14ac:dyDescent="0.25">
      <c r="A6994" s="24">
        <v>34</v>
      </c>
      <c r="B6994" s="25">
        <v>44501</v>
      </c>
      <c r="C6994" s="24" t="s">
        <v>181</v>
      </c>
      <c r="D6994" s="24" t="s">
        <v>146</v>
      </c>
      <c r="E6994" s="24" t="s">
        <v>1487</v>
      </c>
      <c r="F6994" cm="1">
        <f t="array" ref="F6994">_xlfn.SWITCH($E6994,"Forecast",IFERROR(SUMIFS(INDEX('Forecast Input'!$A:$BO,,MATCH(TEXT($A6994,"0"),'Forecast Input'!$1:$1,0)),'Forecast Input'!$A:$A,Master!C6994,'Forecast Input'!$D:$D,Master!D6994),0),"Actual",SUMIFS('CMO Input'!$Q:$Q,'CMO Input'!$E:$E,Master!$A6994,'CMO Input'!$C:$C,Master!$C6994,'CMO Input'!$AJ:$AJ,Master!$D6994,'CMO Input'!$AU:$AU,Master!$F6990),"")</f>
        <v>0</v>
      </c>
    </row>
    <row r="6995" spans="1:6" x14ac:dyDescent="0.25">
      <c r="A6995" s="24">
        <v>34</v>
      </c>
      <c r="B6995" s="25">
        <v>44501</v>
      </c>
      <c r="C6995" s="24" t="s">
        <v>181</v>
      </c>
      <c r="D6995" s="24" t="s">
        <v>166</v>
      </c>
      <c r="E6995" s="24" t="s">
        <v>1489</v>
      </c>
      <c r="F6995" t="str" cm="1">
        <f t="array" ref="F6995">_xlfn.SWITCH($E6995,"Forecast",IFERROR(SUMIFS(INDEX('Forecast Input'!$A:$BO,,MATCH(TEXT($A6995,"0"),'Forecast Input'!$1:$1,0)),'Forecast Input'!$A:$A,Master!C6995,'Forecast Input'!$D:$D,Master!D6995),0),"Actual",SUMIFS('CMO Input'!$Q:$Q,'CMO Input'!$E:$E,Master!$A6995,'CMO Input'!$C:$C,Master!$C6995,'CMO Input'!$AJ:$AJ,Master!$D6995,'CMO Input'!$AU:$AU,Master!$F6991),"")</f>
        <v/>
      </c>
    </row>
    <row r="6996" spans="1:6" x14ac:dyDescent="0.25">
      <c r="A6996" s="24">
        <v>34</v>
      </c>
      <c r="B6996" s="25">
        <v>44501</v>
      </c>
      <c r="C6996" s="24" t="s">
        <v>181</v>
      </c>
      <c r="D6996" s="24" t="s">
        <v>166</v>
      </c>
      <c r="E6996" s="24" t="s">
        <v>1488</v>
      </c>
      <c r="F6996" cm="1">
        <f t="array" ref="F6996">_xlfn.SWITCH($E6996,"Forecast",IFERROR(SUMIFS(INDEX('Forecast Input'!$A:$BO,,MATCH(TEXT($A6996,"0"),'Forecast Input'!$1:$1,0)),'Forecast Input'!$A:$A,Master!C6996,'Forecast Input'!$D:$D,Master!D6996),0),"Actual",SUMIFS('CMO Input'!$Q:$Q,'CMO Input'!$E:$E,Master!$A6996,'CMO Input'!$C:$C,Master!$C6996,'CMO Input'!$AJ:$AJ,Master!$D6996,'CMO Input'!$AU:$AU,Master!$F6992),"")</f>
        <v>0</v>
      </c>
    </row>
    <row r="6997" spans="1:6" x14ac:dyDescent="0.25">
      <c r="A6997" s="24">
        <v>34</v>
      </c>
      <c r="B6997" s="25">
        <v>44501</v>
      </c>
      <c r="C6997" s="24" t="s">
        <v>181</v>
      </c>
      <c r="D6997" s="24" t="s">
        <v>166</v>
      </c>
      <c r="E6997" s="24" t="s">
        <v>1487</v>
      </c>
      <c r="F6997" cm="1">
        <f t="array" ref="F6997">_xlfn.SWITCH($E6997,"Forecast",IFERROR(SUMIFS(INDEX('Forecast Input'!$A:$BO,,MATCH(TEXT($A6997,"0"),'Forecast Input'!$1:$1,0)),'Forecast Input'!$A:$A,Master!C6997,'Forecast Input'!$D:$D,Master!D6997),0),"Actual",SUMIFS('CMO Input'!$Q:$Q,'CMO Input'!$E:$E,Master!$A6997,'CMO Input'!$C:$C,Master!$C6997,'CMO Input'!$AJ:$AJ,Master!$D6997,'CMO Input'!$AU:$AU,Master!$F6993),"")</f>
        <v>0</v>
      </c>
    </row>
    <row r="6998" spans="1:6" x14ac:dyDescent="0.25">
      <c r="A6998" s="24">
        <v>34</v>
      </c>
      <c r="B6998" s="25">
        <v>44501</v>
      </c>
      <c r="C6998" s="24" t="s">
        <v>181</v>
      </c>
      <c r="D6998" s="24" t="s">
        <v>170</v>
      </c>
      <c r="E6998" s="24" t="s">
        <v>1489</v>
      </c>
      <c r="F6998" t="str" cm="1">
        <f t="array" ref="F6998">_xlfn.SWITCH($E6998,"Forecast",IFERROR(SUMIFS(INDEX('Forecast Input'!$A:$BO,,MATCH(TEXT($A6998,"0"),'Forecast Input'!$1:$1,0)),'Forecast Input'!$A:$A,Master!C6998,'Forecast Input'!$D:$D,Master!D6998),0),"Actual",SUMIFS('CMO Input'!$Q:$Q,'CMO Input'!$E:$E,Master!$A6998,'CMO Input'!$C:$C,Master!$C6998,'CMO Input'!$AJ:$AJ,Master!$D6998,'CMO Input'!$AU:$AU,Master!$F6994),"")</f>
        <v/>
      </c>
    </row>
    <row r="6999" spans="1:6" x14ac:dyDescent="0.25">
      <c r="A6999" s="24">
        <v>34</v>
      </c>
      <c r="B6999" s="25">
        <v>44501</v>
      </c>
      <c r="C6999" s="24" t="s">
        <v>181</v>
      </c>
      <c r="D6999" s="24" t="s">
        <v>170</v>
      </c>
      <c r="E6999" s="24" t="s">
        <v>1488</v>
      </c>
      <c r="F6999" cm="1">
        <f t="array" ref="F6999">_xlfn.SWITCH($E6999,"Forecast",IFERROR(SUMIFS(INDEX('Forecast Input'!$A:$BO,,MATCH(TEXT($A6999,"0"),'Forecast Input'!$1:$1,0)),'Forecast Input'!$A:$A,Master!C6999,'Forecast Input'!$D:$D,Master!D6999),0),"Actual",SUMIFS('CMO Input'!$Q:$Q,'CMO Input'!$E:$E,Master!$A6999,'CMO Input'!$C:$C,Master!$C6999,'CMO Input'!$AJ:$AJ,Master!$D6999,'CMO Input'!$AU:$AU,Master!$F6995),"")</f>
        <v>0</v>
      </c>
    </row>
    <row r="7000" spans="1:6" x14ac:dyDescent="0.25">
      <c r="A7000" s="24">
        <v>34</v>
      </c>
      <c r="B7000" s="25">
        <v>44501</v>
      </c>
      <c r="C7000" s="24" t="s">
        <v>181</v>
      </c>
      <c r="D7000" s="24" t="s">
        <v>170</v>
      </c>
      <c r="E7000" s="24" t="s">
        <v>1487</v>
      </c>
      <c r="F7000" cm="1">
        <f t="array" ref="F7000">_xlfn.SWITCH($E7000,"Forecast",IFERROR(SUMIFS(INDEX('Forecast Input'!$A:$BO,,MATCH(TEXT($A7000,"0"),'Forecast Input'!$1:$1,0)),'Forecast Input'!$A:$A,Master!C7000,'Forecast Input'!$D:$D,Master!D7000),0),"Actual",SUMIFS('CMO Input'!$Q:$Q,'CMO Input'!$E:$E,Master!$A7000,'CMO Input'!$C:$C,Master!$C7000,'CMO Input'!$AJ:$AJ,Master!$D7000,'CMO Input'!$AU:$AU,Master!$F6996),"")</f>
        <v>0</v>
      </c>
    </row>
    <row r="7001" spans="1:6" x14ac:dyDescent="0.25">
      <c r="A7001" s="24">
        <v>34</v>
      </c>
      <c r="B7001" s="25">
        <v>44501</v>
      </c>
      <c r="C7001" s="24" t="s">
        <v>181</v>
      </c>
      <c r="D7001" s="24" t="s">
        <v>436</v>
      </c>
      <c r="E7001" s="24" t="s">
        <v>1489</v>
      </c>
      <c r="F7001" t="str" cm="1">
        <f t="array" ref="F7001">_xlfn.SWITCH($E7001,"Forecast",IFERROR(SUMIFS(INDEX('Forecast Input'!$A:$BO,,MATCH(TEXT($A7001,"0"),'Forecast Input'!$1:$1,0)),'Forecast Input'!$A:$A,Master!C7001,'Forecast Input'!$D:$D,Master!D7001),0),"Actual",SUMIFS('CMO Input'!$Q:$Q,'CMO Input'!$E:$E,Master!$A7001,'CMO Input'!$C:$C,Master!$C7001,'CMO Input'!$AJ:$AJ,Master!$D7001,'CMO Input'!$AU:$AU,Master!$F6997),"")</f>
        <v/>
      </c>
    </row>
    <row r="7002" spans="1:6" x14ac:dyDescent="0.25">
      <c r="A7002" s="24">
        <v>34</v>
      </c>
      <c r="B7002" s="25">
        <v>44501</v>
      </c>
      <c r="C7002" s="24" t="s">
        <v>181</v>
      </c>
      <c r="D7002" s="24" t="s">
        <v>436</v>
      </c>
      <c r="E7002" s="24" t="s">
        <v>1488</v>
      </c>
      <c r="F7002" cm="1">
        <f t="array" ref="F7002">_xlfn.SWITCH($E7002,"Forecast",IFERROR(SUMIFS(INDEX('Forecast Input'!$A:$BO,,MATCH(TEXT($A7002,"0"),'Forecast Input'!$1:$1,0)),'Forecast Input'!$A:$A,Master!C7002,'Forecast Input'!$D:$D,Master!D7002),0),"Actual",SUMIFS('CMO Input'!$Q:$Q,'CMO Input'!$E:$E,Master!$A7002,'CMO Input'!$C:$C,Master!$C7002,'CMO Input'!$AJ:$AJ,Master!$D7002,'CMO Input'!$AU:$AU,Master!$F6998),"")</f>
        <v>0</v>
      </c>
    </row>
    <row r="7003" spans="1:6" x14ac:dyDescent="0.25">
      <c r="A7003" s="24">
        <v>34</v>
      </c>
      <c r="B7003" s="25">
        <v>44501</v>
      </c>
      <c r="C7003" s="24" t="s">
        <v>181</v>
      </c>
      <c r="D7003" s="24" t="s">
        <v>436</v>
      </c>
      <c r="E7003" s="24" t="s">
        <v>1487</v>
      </c>
      <c r="F7003" cm="1">
        <f t="array" ref="F7003">_xlfn.SWITCH($E7003,"Forecast",IFERROR(SUMIFS(INDEX('Forecast Input'!$A:$BO,,MATCH(TEXT($A7003,"0"),'Forecast Input'!$1:$1,0)),'Forecast Input'!$A:$A,Master!C7003,'Forecast Input'!$D:$D,Master!D7003),0),"Actual",SUMIFS('CMO Input'!$Q:$Q,'CMO Input'!$E:$E,Master!$A7003,'CMO Input'!$C:$C,Master!$C7003,'CMO Input'!$AJ:$AJ,Master!$D7003,'CMO Input'!$AU:$AU,Master!$F6999),"")</f>
        <v>0</v>
      </c>
    </row>
    <row r="7004" spans="1:6" x14ac:dyDescent="0.25">
      <c r="A7004" s="24">
        <v>34</v>
      </c>
      <c r="B7004" s="25">
        <v>44501</v>
      </c>
      <c r="C7004" s="24" t="s">
        <v>181</v>
      </c>
      <c r="D7004" s="24" t="s">
        <v>1469</v>
      </c>
      <c r="E7004" s="24" t="s">
        <v>1489</v>
      </c>
      <c r="F7004" t="str" cm="1">
        <f t="array" ref="F7004">_xlfn.SWITCH($E7004,"Forecast",IFERROR(SUMIFS(INDEX('Forecast Input'!$A:$BO,,MATCH(TEXT($A7004,"0"),'Forecast Input'!$1:$1,0)),'Forecast Input'!$A:$A,Master!C7004,'Forecast Input'!$D:$D,Master!D7004),0),"Actual",SUMIFS('CMO Input'!$Q:$Q,'CMO Input'!$E:$E,Master!$A7004,'CMO Input'!$C:$C,Master!$C7004,'CMO Input'!$AJ:$AJ,Master!$D7004,'CMO Input'!$AU:$AU,Master!$F7000),"")</f>
        <v/>
      </c>
    </row>
    <row r="7005" spans="1:6" x14ac:dyDescent="0.25">
      <c r="A7005" s="24">
        <v>34</v>
      </c>
      <c r="B7005" s="25">
        <v>44501</v>
      </c>
      <c r="C7005" s="24" t="s">
        <v>181</v>
      </c>
      <c r="D7005" s="24" t="s">
        <v>1469</v>
      </c>
      <c r="E7005" s="24" t="s">
        <v>1488</v>
      </c>
      <c r="F7005" cm="1">
        <f t="array" ref="F7005">_xlfn.SWITCH($E7005,"Forecast",IFERROR(SUMIFS(INDEX('Forecast Input'!$A:$BO,,MATCH(TEXT($A7005,"0"),'Forecast Input'!$1:$1,0)),'Forecast Input'!$A:$A,Master!C7005,'Forecast Input'!$D:$D,Master!D7005),0),"Actual",SUMIFS('CMO Input'!$Q:$Q,'CMO Input'!$E:$E,Master!$A7005,'CMO Input'!$C:$C,Master!$C7005,'CMO Input'!$AJ:$AJ,Master!$D7005,'CMO Input'!$AU:$AU,Master!$F7001),"")</f>
        <v>158.54</v>
      </c>
    </row>
    <row r="7006" spans="1:6" x14ac:dyDescent="0.25">
      <c r="A7006" s="24">
        <v>34</v>
      </c>
      <c r="B7006" s="25">
        <v>44501</v>
      </c>
      <c r="C7006" s="24" t="s">
        <v>181</v>
      </c>
      <c r="D7006" s="24" t="s">
        <v>1469</v>
      </c>
      <c r="E7006" s="24" t="s">
        <v>1487</v>
      </c>
      <c r="F7006" cm="1">
        <f t="array" ref="F7006">_xlfn.SWITCH($E7006,"Forecast",IFERROR(SUMIFS(INDEX('Forecast Input'!$A:$BO,,MATCH(TEXT($A7006,"0"),'Forecast Input'!$1:$1,0)),'Forecast Input'!$A:$A,Master!C7006,'Forecast Input'!$D:$D,Master!D7006),0),"Actual",SUMIFS('CMO Input'!$Q:$Q,'CMO Input'!$E:$E,Master!$A7006,'CMO Input'!$C:$C,Master!$C7006,'CMO Input'!$AJ:$AJ,Master!$D7006,'CMO Input'!$AU:$AU,Master!$F7002),"")</f>
        <v>0</v>
      </c>
    </row>
    <row r="7007" spans="1:6" x14ac:dyDescent="0.25">
      <c r="A7007" s="24">
        <v>34</v>
      </c>
      <c r="B7007" s="25">
        <v>44501</v>
      </c>
      <c r="C7007" s="24" t="s">
        <v>424</v>
      </c>
      <c r="D7007" s="24" t="s">
        <v>10</v>
      </c>
      <c r="E7007" s="24" t="s">
        <v>1489</v>
      </c>
      <c r="F7007" t="str" cm="1">
        <f t="array" ref="F7007">_xlfn.SWITCH($E7007,"Forecast",IFERROR(SUMIFS(INDEX('Forecast Input'!$A:$BO,,MATCH(TEXT($A7007,"0"),'Forecast Input'!$1:$1,0)),'Forecast Input'!$A:$A,Master!C7007,'Forecast Input'!$D:$D,Master!D7007),0),"Actual",SUMIFS('CMO Input'!$Q:$Q,'CMO Input'!$E:$E,Master!$A7007,'CMO Input'!$C:$C,Master!$C7007,'CMO Input'!$AJ:$AJ,Master!$D7007,'CMO Input'!$AU:$AU,Master!$F7003),"")</f>
        <v/>
      </c>
    </row>
    <row r="7008" spans="1:6" x14ac:dyDescent="0.25">
      <c r="A7008" s="24">
        <v>34</v>
      </c>
      <c r="B7008" s="25">
        <v>44501</v>
      </c>
      <c r="C7008" s="24" t="s">
        <v>424</v>
      </c>
      <c r="D7008" s="24" t="s">
        <v>10</v>
      </c>
      <c r="E7008" s="24" t="s">
        <v>1488</v>
      </c>
      <c r="F7008" cm="1">
        <f t="array" ref="F7008">_xlfn.SWITCH($E7008,"Forecast",IFERROR(SUMIFS(INDEX('Forecast Input'!$A:$BO,,MATCH(TEXT($A7008,"0"),'Forecast Input'!$1:$1,0)),'Forecast Input'!$A:$A,Master!C7008,'Forecast Input'!$D:$D,Master!D7008),0),"Actual",SUMIFS('CMO Input'!$Q:$Q,'CMO Input'!$E:$E,Master!$A7008,'CMO Input'!$C:$C,Master!$C7008,'CMO Input'!$AJ:$AJ,Master!$D7008,'CMO Input'!$AU:$AU,Master!$F7004),"")</f>
        <v>546.25999999999976</v>
      </c>
    </row>
    <row r="7009" spans="1:6" x14ac:dyDescent="0.25">
      <c r="A7009" s="24">
        <v>34</v>
      </c>
      <c r="B7009" s="25">
        <v>44501</v>
      </c>
      <c r="C7009" s="24" t="s">
        <v>424</v>
      </c>
      <c r="D7009" s="24" t="s">
        <v>10</v>
      </c>
      <c r="E7009" s="24" t="s">
        <v>1487</v>
      </c>
      <c r="F7009" cm="1">
        <f t="array" ref="F7009">_xlfn.SWITCH($E7009,"Forecast",IFERROR(SUMIFS(INDEX('Forecast Input'!$A:$BO,,MATCH(TEXT($A7009,"0"),'Forecast Input'!$1:$1,0)),'Forecast Input'!$A:$A,Master!C7009,'Forecast Input'!$D:$D,Master!D7009),0),"Actual",SUMIFS('CMO Input'!$Q:$Q,'CMO Input'!$E:$E,Master!$A7009,'CMO Input'!$C:$C,Master!$C7009,'CMO Input'!$AJ:$AJ,Master!$D7009,'CMO Input'!$AU:$AU,Master!$F7005),"")</f>
        <v>0</v>
      </c>
    </row>
    <row r="7010" spans="1:6" x14ac:dyDescent="0.25">
      <c r="A7010" s="24">
        <v>34</v>
      </c>
      <c r="B7010" s="25">
        <v>44501</v>
      </c>
      <c r="C7010" s="24" t="s">
        <v>424</v>
      </c>
      <c r="D7010" s="24" t="s">
        <v>61</v>
      </c>
      <c r="E7010" s="24" t="s">
        <v>1489</v>
      </c>
      <c r="F7010" t="str" cm="1">
        <f t="array" ref="F7010">_xlfn.SWITCH($E7010,"Forecast",IFERROR(SUMIFS(INDEX('Forecast Input'!$A:$BO,,MATCH(TEXT($A7010,"0"),'Forecast Input'!$1:$1,0)),'Forecast Input'!$A:$A,Master!C7010,'Forecast Input'!$D:$D,Master!D7010),0),"Actual",SUMIFS('CMO Input'!$Q:$Q,'CMO Input'!$E:$E,Master!$A7010,'CMO Input'!$C:$C,Master!$C7010,'CMO Input'!$AJ:$AJ,Master!$D7010,'CMO Input'!$AU:$AU,Master!$F7006),"")</f>
        <v/>
      </c>
    </row>
    <row r="7011" spans="1:6" x14ac:dyDescent="0.25">
      <c r="A7011" s="24">
        <v>34</v>
      </c>
      <c r="B7011" s="25">
        <v>44501</v>
      </c>
      <c r="C7011" s="24" t="s">
        <v>424</v>
      </c>
      <c r="D7011" s="24" t="s">
        <v>61</v>
      </c>
      <c r="E7011" s="24" t="s">
        <v>1488</v>
      </c>
      <c r="F7011" cm="1">
        <f t="array" ref="F7011">_xlfn.SWITCH($E7011,"Forecast",IFERROR(SUMIFS(INDEX('Forecast Input'!$A:$BO,,MATCH(TEXT($A7011,"0"),'Forecast Input'!$1:$1,0)),'Forecast Input'!$A:$A,Master!C7011,'Forecast Input'!$D:$D,Master!D7011),0),"Actual",SUMIFS('CMO Input'!$Q:$Q,'CMO Input'!$E:$E,Master!$A7011,'CMO Input'!$C:$C,Master!$C7011,'CMO Input'!$AJ:$AJ,Master!$D7011,'CMO Input'!$AU:$AU,Master!$F7007),"")</f>
        <v>0</v>
      </c>
    </row>
    <row r="7012" spans="1:6" x14ac:dyDescent="0.25">
      <c r="A7012" s="24">
        <v>34</v>
      </c>
      <c r="B7012" s="25">
        <v>44501</v>
      </c>
      <c r="C7012" s="24" t="s">
        <v>424</v>
      </c>
      <c r="D7012" s="24" t="s">
        <v>61</v>
      </c>
      <c r="E7012" s="24" t="s">
        <v>1487</v>
      </c>
      <c r="F7012" cm="1">
        <f t="array" ref="F7012">_xlfn.SWITCH($E7012,"Forecast",IFERROR(SUMIFS(INDEX('Forecast Input'!$A:$BO,,MATCH(TEXT($A7012,"0"),'Forecast Input'!$1:$1,0)),'Forecast Input'!$A:$A,Master!C7012,'Forecast Input'!$D:$D,Master!D7012),0),"Actual",SUMIFS('CMO Input'!$Q:$Q,'CMO Input'!$E:$E,Master!$A7012,'CMO Input'!$C:$C,Master!$C7012,'CMO Input'!$AJ:$AJ,Master!$D7012,'CMO Input'!$AU:$AU,Master!$F7008),"")</f>
        <v>0</v>
      </c>
    </row>
    <row r="7013" spans="1:6" x14ac:dyDescent="0.25">
      <c r="A7013" s="24">
        <v>34</v>
      </c>
      <c r="B7013" s="25">
        <v>44501</v>
      </c>
      <c r="C7013" s="24" t="s">
        <v>424</v>
      </c>
      <c r="D7013" s="24" t="s">
        <v>103</v>
      </c>
      <c r="E7013" s="24" t="s">
        <v>1489</v>
      </c>
      <c r="F7013" t="str" cm="1">
        <f t="array" ref="F7013">_xlfn.SWITCH($E7013,"Forecast",IFERROR(SUMIFS(INDEX('Forecast Input'!$A:$BO,,MATCH(TEXT($A7013,"0"),'Forecast Input'!$1:$1,0)),'Forecast Input'!$A:$A,Master!C7013,'Forecast Input'!$D:$D,Master!D7013),0),"Actual",SUMIFS('CMO Input'!$Q:$Q,'CMO Input'!$E:$E,Master!$A7013,'CMO Input'!$C:$C,Master!$C7013,'CMO Input'!$AJ:$AJ,Master!$D7013,'CMO Input'!$AU:$AU,Master!$F7009),"")</f>
        <v/>
      </c>
    </row>
    <row r="7014" spans="1:6" x14ac:dyDescent="0.25">
      <c r="A7014" s="24">
        <v>34</v>
      </c>
      <c r="B7014" s="25">
        <v>44501</v>
      </c>
      <c r="C7014" s="24" t="s">
        <v>424</v>
      </c>
      <c r="D7014" s="24" t="s">
        <v>103</v>
      </c>
      <c r="E7014" s="24" t="s">
        <v>1488</v>
      </c>
      <c r="F7014" cm="1">
        <f t="array" ref="F7014">_xlfn.SWITCH($E7014,"Forecast",IFERROR(SUMIFS(INDEX('Forecast Input'!$A:$BO,,MATCH(TEXT($A7014,"0"),'Forecast Input'!$1:$1,0)),'Forecast Input'!$A:$A,Master!C7014,'Forecast Input'!$D:$D,Master!D7014),0),"Actual",SUMIFS('CMO Input'!$Q:$Q,'CMO Input'!$E:$E,Master!$A7014,'CMO Input'!$C:$C,Master!$C7014,'CMO Input'!$AJ:$AJ,Master!$D7014,'CMO Input'!$AU:$AU,Master!$F7010),"")</f>
        <v>820.60999999999979</v>
      </c>
    </row>
    <row r="7015" spans="1:6" x14ac:dyDescent="0.25">
      <c r="A7015" s="24">
        <v>34</v>
      </c>
      <c r="B7015" s="25">
        <v>44501</v>
      </c>
      <c r="C7015" s="24" t="s">
        <v>424</v>
      </c>
      <c r="D7015" s="24" t="s">
        <v>103</v>
      </c>
      <c r="E7015" s="24" t="s">
        <v>1487</v>
      </c>
      <c r="F7015" cm="1">
        <f t="array" ref="F7015">_xlfn.SWITCH($E7015,"Forecast",IFERROR(SUMIFS(INDEX('Forecast Input'!$A:$BO,,MATCH(TEXT($A7015,"0"),'Forecast Input'!$1:$1,0)),'Forecast Input'!$A:$A,Master!C7015,'Forecast Input'!$D:$D,Master!D7015),0),"Actual",SUMIFS('CMO Input'!$Q:$Q,'CMO Input'!$E:$E,Master!$A7015,'CMO Input'!$C:$C,Master!$C7015,'CMO Input'!$AJ:$AJ,Master!$D7015,'CMO Input'!$AU:$AU,Master!$F7011),"")</f>
        <v>0</v>
      </c>
    </row>
    <row r="7016" spans="1:6" x14ac:dyDescent="0.25">
      <c r="A7016" s="24">
        <v>34</v>
      </c>
      <c r="B7016" s="25">
        <v>44501</v>
      </c>
      <c r="C7016" s="24" t="s">
        <v>424</v>
      </c>
      <c r="D7016" s="24" t="s">
        <v>146</v>
      </c>
      <c r="E7016" s="24" t="s">
        <v>1489</v>
      </c>
      <c r="F7016" t="str" cm="1">
        <f t="array" ref="F7016">_xlfn.SWITCH($E7016,"Forecast",IFERROR(SUMIFS(INDEX('Forecast Input'!$A:$BO,,MATCH(TEXT($A7016,"0"),'Forecast Input'!$1:$1,0)),'Forecast Input'!$A:$A,Master!C7016,'Forecast Input'!$D:$D,Master!D7016),0),"Actual",SUMIFS('CMO Input'!$Q:$Q,'CMO Input'!$E:$E,Master!$A7016,'CMO Input'!$C:$C,Master!$C7016,'CMO Input'!$AJ:$AJ,Master!$D7016,'CMO Input'!$AU:$AU,Master!$F7012),"")</f>
        <v/>
      </c>
    </row>
    <row r="7017" spans="1:6" x14ac:dyDescent="0.25">
      <c r="A7017" s="24">
        <v>34</v>
      </c>
      <c r="B7017" s="25">
        <v>44501</v>
      </c>
      <c r="C7017" s="24" t="s">
        <v>424</v>
      </c>
      <c r="D7017" s="24" t="s">
        <v>146</v>
      </c>
      <c r="E7017" s="24" t="s">
        <v>1488</v>
      </c>
      <c r="F7017" cm="1">
        <f t="array" ref="F7017">_xlfn.SWITCH($E7017,"Forecast",IFERROR(SUMIFS(INDEX('Forecast Input'!$A:$BO,,MATCH(TEXT($A7017,"0"),'Forecast Input'!$1:$1,0)),'Forecast Input'!$A:$A,Master!C7017,'Forecast Input'!$D:$D,Master!D7017),0),"Actual",SUMIFS('CMO Input'!$Q:$Q,'CMO Input'!$E:$E,Master!$A7017,'CMO Input'!$C:$C,Master!$C7017,'CMO Input'!$AJ:$AJ,Master!$D7017,'CMO Input'!$AU:$AU,Master!$F7013),"")</f>
        <v>0</v>
      </c>
    </row>
    <row r="7018" spans="1:6" x14ac:dyDescent="0.25">
      <c r="A7018" s="24">
        <v>34</v>
      </c>
      <c r="B7018" s="25">
        <v>44501</v>
      </c>
      <c r="C7018" s="24" t="s">
        <v>424</v>
      </c>
      <c r="D7018" s="24" t="s">
        <v>146</v>
      </c>
      <c r="E7018" s="24" t="s">
        <v>1487</v>
      </c>
      <c r="F7018" cm="1">
        <f t="array" ref="F7018">_xlfn.SWITCH($E7018,"Forecast",IFERROR(SUMIFS(INDEX('Forecast Input'!$A:$BO,,MATCH(TEXT($A7018,"0"),'Forecast Input'!$1:$1,0)),'Forecast Input'!$A:$A,Master!C7018,'Forecast Input'!$D:$D,Master!D7018),0),"Actual",SUMIFS('CMO Input'!$Q:$Q,'CMO Input'!$E:$E,Master!$A7018,'CMO Input'!$C:$C,Master!$C7018,'CMO Input'!$AJ:$AJ,Master!$D7018,'CMO Input'!$AU:$AU,Master!$F7014),"")</f>
        <v>0</v>
      </c>
    </row>
    <row r="7019" spans="1:6" x14ac:dyDescent="0.25">
      <c r="A7019" s="24">
        <v>34</v>
      </c>
      <c r="B7019" s="25">
        <v>44501</v>
      </c>
      <c r="C7019" s="24" t="s">
        <v>424</v>
      </c>
      <c r="D7019" s="24" t="s">
        <v>166</v>
      </c>
      <c r="E7019" s="24" t="s">
        <v>1489</v>
      </c>
      <c r="F7019" t="str" cm="1">
        <f t="array" ref="F7019">_xlfn.SWITCH($E7019,"Forecast",IFERROR(SUMIFS(INDEX('Forecast Input'!$A:$BO,,MATCH(TEXT($A7019,"0"),'Forecast Input'!$1:$1,0)),'Forecast Input'!$A:$A,Master!C7019,'Forecast Input'!$D:$D,Master!D7019),0),"Actual",SUMIFS('CMO Input'!$Q:$Q,'CMO Input'!$E:$E,Master!$A7019,'CMO Input'!$C:$C,Master!$C7019,'CMO Input'!$AJ:$AJ,Master!$D7019,'CMO Input'!$AU:$AU,Master!$F7015),"")</f>
        <v/>
      </c>
    </row>
    <row r="7020" spans="1:6" x14ac:dyDescent="0.25">
      <c r="A7020" s="24">
        <v>34</v>
      </c>
      <c r="B7020" s="25">
        <v>44501</v>
      </c>
      <c r="C7020" s="24" t="s">
        <v>424</v>
      </c>
      <c r="D7020" s="24" t="s">
        <v>166</v>
      </c>
      <c r="E7020" s="24" t="s">
        <v>1488</v>
      </c>
      <c r="F7020" cm="1">
        <f t="array" ref="F7020">_xlfn.SWITCH($E7020,"Forecast",IFERROR(SUMIFS(INDEX('Forecast Input'!$A:$BO,,MATCH(TEXT($A7020,"0"),'Forecast Input'!$1:$1,0)),'Forecast Input'!$A:$A,Master!C7020,'Forecast Input'!$D:$D,Master!D7020),0),"Actual",SUMIFS('CMO Input'!$Q:$Q,'CMO Input'!$E:$E,Master!$A7020,'CMO Input'!$C:$C,Master!$C7020,'CMO Input'!$AJ:$AJ,Master!$D7020,'CMO Input'!$AU:$AU,Master!$F7016),"")</f>
        <v>0</v>
      </c>
    </row>
    <row r="7021" spans="1:6" x14ac:dyDescent="0.25">
      <c r="A7021" s="24">
        <v>34</v>
      </c>
      <c r="B7021" s="25">
        <v>44501</v>
      </c>
      <c r="C7021" s="24" t="s">
        <v>424</v>
      </c>
      <c r="D7021" s="24" t="s">
        <v>166</v>
      </c>
      <c r="E7021" s="24" t="s">
        <v>1487</v>
      </c>
      <c r="F7021" cm="1">
        <f t="array" ref="F7021">_xlfn.SWITCH($E7021,"Forecast",IFERROR(SUMIFS(INDEX('Forecast Input'!$A:$BO,,MATCH(TEXT($A7021,"0"),'Forecast Input'!$1:$1,0)),'Forecast Input'!$A:$A,Master!C7021,'Forecast Input'!$D:$D,Master!D7021),0),"Actual",SUMIFS('CMO Input'!$Q:$Q,'CMO Input'!$E:$E,Master!$A7021,'CMO Input'!$C:$C,Master!$C7021,'CMO Input'!$AJ:$AJ,Master!$D7021,'CMO Input'!$AU:$AU,Master!$F7017),"")</f>
        <v>0</v>
      </c>
    </row>
    <row r="7022" spans="1:6" x14ac:dyDescent="0.25">
      <c r="A7022" s="24">
        <v>34</v>
      </c>
      <c r="B7022" s="25">
        <v>44501</v>
      </c>
      <c r="C7022" s="24" t="s">
        <v>424</v>
      </c>
      <c r="D7022" s="24" t="s">
        <v>170</v>
      </c>
      <c r="E7022" s="24" t="s">
        <v>1489</v>
      </c>
      <c r="F7022" t="str" cm="1">
        <f t="array" ref="F7022">_xlfn.SWITCH($E7022,"Forecast",IFERROR(SUMIFS(INDEX('Forecast Input'!$A:$BO,,MATCH(TEXT($A7022,"0"),'Forecast Input'!$1:$1,0)),'Forecast Input'!$A:$A,Master!C7022,'Forecast Input'!$D:$D,Master!D7022),0),"Actual",SUMIFS('CMO Input'!$Q:$Q,'CMO Input'!$E:$E,Master!$A7022,'CMO Input'!$C:$C,Master!$C7022,'CMO Input'!$AJ:$AJ,Master!$D7022,'CMO Input'!$AU:$AU,Master!$F7018),"")</f>
        <v/>
      </c>
    </row>
    <row r="7023" spans="1:6" x14ac:dyDescent="0.25">
      <c r="A7023" s="24">
        <v>34</v>
      </c>
      <c r="B7023" s="25">
        <v>44501</v>
      </c>
      <c r="C7023" s="24" t="s">
        <v>424</v>
      </c>
      <c r="D7023" s="24" t="s">
        <v>170</v>
      </c>
      <c r="E7023" s="24" t="s">
        <v>1488</v>
      </c>
      <c r="F7023" cm="1">
        <f t="array" ref="F7023">_xlfn.SWITCH($E7023,"Forecast",IFERROR(SUMIFS(INDEX('Forecast Input'!$A:$BO,,MATCH(TEXT($A7023,"0"),'Forecast Input'!$1:$1,0)),'Forecast Input'!$A:$A,Master!C7023,'Forecast Input'!$D:$D,Master!D7023),0),"Actual",SUMIFS('CMO Input'!$Q:$Q,'CMO Input'!$E:$E,Master!$A7023,'CMO Input'!$C:$C,Master!$C7023,'CMO Input'!$AJ:$AJ,Master!$D7023,'CMO Input'!$AU:$AU,Master!$F7019),"")</f>
        <v>0</v>
      </c>
    </row>
    <row r="7024" spans="1:6" x14ac:dyDescent="0.25">
      <c r="A7024" s="24">
        <v>34</v>
      </c>
      <c r="B7024" s="25">
        <v>44501</v>
      </c>
      <c r="C7024" s="24" t="s">
        <v>424</v>
      </c>
      <c r="D7024" s="24" t="s">
        <v>170</v>
      </c>
      <c r="E7024" s="24" t="s">
        <v>1487</v>
      </c>
      <c r="F7024" cm="1">
        <f t="array" ref="F7024">_xlfn.SWITCH($E7024,"Forecast",IFERROR(SUMIFS(INDEX('Forecast Input'!$A:$BO,,MATCH(TEXT($A7024,"0"),'Forecast Input'!$1:$1,0)),'Forecast Input'!$A:$A,Master!C7024,'Forecast Input'!$D:$D,Master!D7024),0),"Actual",SUMIFS('CMO Input'!$Q:$Q,'CMO Input'!$E:$E,Master!$A7024,'CMO Input'!$C:$C,Master!$C7024,'CMO Input'!$AJ:$AJ,Master!$D7024,'CMO Input'!$AU:$AU,Master!$F7020),"")</f>
        <v>0</v>
      </c>
    </row>
    <row r="7025" spans="1:6" x14ac:dyDescent="0.25">
      <c r="A7025" s="24">
        <v>34</v>
      </c>
      <c r="B7025" s="25">
        <v>44501</v>
      </c>
      <c r="C7025" s="24" t="s">
        <v>424</v>
      </c>
      <c r="D7025" s="24" t="s">
        <v>436</v>
      </c>
      <c r="E7025" s="24" t="s">
        <v>1489</v>
      </c>
      <c r="F7025" t="str" cm="1">
        <f t="array" ref="F7025">_xlfn.SWITCH($E7025,"Forecast",IFERROR(SUMIFS(INDEX('Forecast Input'!$A:$BO,,MATCH(TEXT($A7025,"0"),'Forecast Input'!$1:$1,0)),'Forecast Input'!$A:$A,Master!C7025,'Forecast Input'!$D:$D,Master!D7025),0),"Actual",SUMIFS('CMO Input'!$Q:$Q,'CMO Input'!$E:$E,Master!$A7025,'CMO Input'!$C:$C,Master!$C7025,'CMO Input'!$AJ:$AJ,Master!$D7025,'CMO Input'!$AU:$AU,Master!$F7021),"")</f>
        <v/>
      </c>
    </row>
    <row r="7026" spans="1:6" x14ac:dyDescent="0.25">
      <c r="A7026" s="24">
        <v>34</v>
      </c>
      <c r="B7026" s="25">
        <v>44501</v>
      </c>
      <c r="C7026" s="24" t="s">
        <v>424</v>
      </c>
      <c r="D7026" s="24" t="s">
        <v>436</v>
      </c>
      <c r="E7026" s="24" t="s">
        <v>1488</v>
      </c>
      <c r="F7026" cm="1">
        <f t="array" ref="F7026">_xlfn.SWITCH($E7026,"Forecast",IFERROR(SUMIFS(INDEX('Forecast Input'!$A:$BO,,MATCH(TEXT($A7026,"0"),'Forecast Input'!$1:$1,0)),'Forecast Input'!$A:$A,Master!C7026,'Forecast Input'!$D:$D,Master!D7026),0),"Actual",SUMIFS('CMO Input'!$Q:$Q,'CMO Input'!$E:$E,Master!$A7026,'CMO Input'!$C:$C,Master!$C7026,'CMO Input'!$AJ:$AJ,Master!$D7026,'CMO Input'!$AU:$AU,Master!$F7022),"")</f>
        <v>676.94999999999993</v>
      </c>
    </row>
    <row r="7027" spans="1:6" x14ac:dyDescent="0.25">
      <c r="A7027" s="24">
        <v>34</v>
      </c>
      <c r="B7027" s="25">
        <v>44501</v>
      </c>
      <c r="C7027" s="24" t="s">
        <v>424</v>
      </c>
      <c r="D7027" s="24" t="s">
        <v>436</v>
      </c>
      <c r="E7027" s="24" t="s">
        <v>1487</v>
      </c>
      <c r="F7027" cm="1">
        <f t="array" ref="F7027">_xlfn.SWITCH($E7027,"Forecast",IFERROR(SUMIFS(INDEX('Forecast Input'!$A:$BO,,MATCH(TEXT($A7027,"0"),'Forecast Input'!$1:$1,0)),'Forecast Input'!$A:$A,Master!C7027,'Forecast Input'!$D:$D,Master!D7027),0),"Actual",SUMIFS('CMO Input'!$Q:$Q,'CMO Input'!$E:$E,Master!$A7027,'CMO Input'!$C:$C,Master!$C7027,'CMO Input'!$AJ:$AJ,Master!$D7027,'CMO Input'!$AU:$AU,Master!$F7023),"")</f>
        <v>0</v>
      </c>
    </row>
    <row r="7028" spans="1:6" x14ac:dyDescent="0.25">
      <c r="A7028" s="24">
        <v>34</v>
      </c>
      <c r="B7028" s="25">
        <v>44501</v>
      </c>
      <c r="C7028" s="24" t="s">
        <v>424</v>
      </c>
      <c r="D7028" s="24" t="s">
        <v>1469</v>
      </c>
      <c r="E7028" s="24" t="s">
        <v>1489</v>
      </c>
      <c r="F7028" t="str" cm="1">
        <f t="array" ref="F7028">_xlfn.SWITCH($E7028,"Forecast",IFERROR(SUMIFS(INDEX('Forecast Input'!$A:$BO,,MATCH(TEXT($A7028,"0"),'Forecast Input'!$1:$1,0)),'Forecast Input'!$A:$A,Master!C7028,'Forecast Input'!$D:$D,Master!D7028),0),"Actual",SUMIFS('CMO Input'!$Q:$Q,'CMO Input'!$E:$E,Master!$A7028,'CMO Input'!$C:$C,Master!$C7028,'CMO Input'!$AJ:$AJ,Master!$D7028,'CMO Input'!$AU:$AU,Master!$F7024),"")</f>
        <v/>
      </c>
    </row>
    <row r="7029" spans="1:6" x14ac:dyDescent="0.25">
      <c r="A7029" s="24">
        <v>34</v>
      </c>
      <c r="B7029" s="25">
        <v>44501</v>
      </c>
      <c r="C7029" s="24" t="s">
        <v>424</v>
      </c>
      <c r="D7029" s="24" t="s">
        <v>1469</v>
      </c>
      <c r="E7029" s="24" t="s">
        <v>1488</v>
      </c>
      <c r="F7029" cm="1">
        <f t="array" ref="F7029">_xlfn.SWITCH($E7029,"Forecast",IFERROR(SUMIFS(INDEX('Forecast Input'!$A:$BO,,MATCH(TEXT($A7029,"0"),'Forecast Input'!$1:$1,0)),'Forecast Input'!$A:$A,Master!C7029,'Forecast Input'!$D:$D,Master!D7029),0),"Actual",SUMIFS('CMO Input'!$Q:$Q,'CMO Input'!$E:$E,Master!$A7029,'CMO Input'!$C:$C,Master!$C7029,'CMO Input'!$AJ:$AJ,Master!$D7029,'CMO Input'!$AU:$AU,Master!$F7025),"")</f>
        <v>0</v>
      </c>
    </row>
    <row r="7030" spans="1:6" x14ac:dyDescent="0.25">
      <c r="A7030" s="24">
        <v>34</v>
      </c>
      <c r="B7030" s="25">
        <v>44501</v>
      </c>
      <c r="C7030" s="24" t="s">
        <v>424</v>
      </c>
      <c r="D7030" s="24" t="s">
        <v>1469</v>
      </c>
      <c r="E7030" s="24" t="s">
        <v>1487</v>
      </c>
      <c r="F7030" cm="1">
        <f t="array" ref="F7030">_xlfn.SWITCH($E7030,"Forecast",IFERROR(SUMIFS(INDEX('Forecast Input'!$A:$BO,,MATCH(TEXT($A7030,"0"),'Forecast Input'!$1:$1,0)),'Forecast Input'!$A:$A,Master!C7030,'Forecast Input'!$D:$D,Master!D7030),0),"Actual",SUMIFS('CMO Input'!$Q:$Q,'CMO Input'!$E:$E,Master!$A7030,'CMO Input'!$C:$C,Master!$C7030,'CMO Input'!$AJ:$AJ,Master!$D7030,'CMO Input'!$AU:$AU,Master!$F7026),"")</f>
        <v>0</v>
      </c>
    </row>
    <row r="7031" spans="1:6" x14ac:dyDescent="0.25">
      <c r="A7031" s="24">
        <v>34</v>
      </c>
      <c r="B7031" s="25">
        <v>44501</v>
      </c>
      <c r="C7031" s="24" t="s">
        <v>141</v>
      </c>
      <c r="D7031" s="24" t="s">
        <v>10</v>
      </c>
      <c r="E7031" s="24" t="s">
        <v>1489</v>
      </c>
      <c r="F7031" t="str" cm="1">
        <f t="array" ref="F7031">_xlfn.SWITCH($E7031,"Forecast",IFERROR(SUMIFS(INDEX('Forecast Input'!$A:$BO,,MATCH(TEXT($A7031,"0"),'Forecast Input'!$1:$1,0)),'Forecast Input'!$A:$A,Master!C7031,'Forecast Input'!$D:$D,Master!D7031),0),"Actual",SUMIFS('CMO Input'!$Q:$Q,'CMO Input'!$E:$E,Master!$A7031,'CMO Input'!$C:$C,Master!$C7031,'CMO Input'!$AJ:$AJ,Master!$D7031,'CMO Input'!$AU:$AU,Master!$F7027),"")</f>
        <v/>
      </c>
    </row>
    <row r="7032" spans="1:6" x14ac:dyDescent="0.25">
      <c r="A7032" s="24">
        <v>34</v>
      </c>
      <c r="B7032" s="25">
        <v>44501</v>
      </c>
      <c r="C7032" s="24" t="s">
        <v>141</v>
      </c>
      <c r="D7032" s="24" t="s">
        <v>10</v>
      </c>
      <c r="E7032" s="24" t="s">
        <v>1488</v>
      </c>
      <c r="F7032" cm="1">
        <f t="array" ref="F7032">_xlfn.SWITCH($E7032,"Forecast",IFERROR(SUMIFS(INDEX('Forecast Input'!$A:$BO,,MATCH(TEXT($A7032,"0"),'Forecast Input'!$1:$1,0)),'Forecast Input'!$A:$A,Master!C7032,'Forecast Input'!$D:$D,Master!D7032),0),"Actual",SUMIFS('CMO Input'!$Q:$Q,'CMO Input'!$E:$E,Master!$A7032,'CMO Input'!$C:$C,Master!$C7032,'CMO Input'!$AJ:$AJ,Master!$D7032,'CMO Input'!$AU:$AU,Master!$F7028),"")</f>
        <v>0</v>
      </c>
    </row>
    <row r="7033" spans="1:6" x14ac:dyDescent="0.25">
      <c r="A7033" s="24">
        <v>34</v>
      </c>
      <c r="B7033" s="25">
        <v>44501</v>
      </c>
      <c r="C7033" s="24" t="s">
        <v>141</v>
      </c>
      <c r="D7033" s="24" t="s">
        <v>10</v>
      </c>
      <c r="E7033" s="24" t="s">
        <v>1487</v>
      </c>
      <c r="F7033" cm="1">
        <f t="array" ref="F7033">_xlfn.SWITCH($E7033,"Forecast",IFERROR(SUMIFS(INDEX('Forecast Input'!$A:$BO,,MATCH(TEXT($A7033,"0"),'Forecast Input'!$1:$1,0)),'Forecast Input'!$A:$A,Master!C7033,'Forecast Input'!$D:$D,Master!D7033),0),"Actual",SUMIFS('CMO Input'!$Q:$Q,'CMO Input'!$E:$E,Master!$A7033,'CMO Input'!$C:$C,Master!$C7033,'CMO Input'!$AJ:$AJ,Master!$D7033,'CMO Input'!$AU:$AU,Master!$F7029),"")</f>
        <v>0</v>
      </c>
    </row>
    <row r="7034" spans="1:6" x14ac:dyDescent="0.25">
      <c r="A7034" s="24">
        <v>34</v>
      </c>
      <c r="B7034" s="25">
        <v>44501</v>
      </c>
      <c r="C7034" s="24" t="s">
        <v>141</v>
      </c>
      <c r="D7034" s="24" t="s">
        <v>61</v>
      </c>
      <c r="E7034" s="24" t="s">
        <v>1489</v>
      </c>
      <c r="F7034" t="str" cm="1">
        <f t="array" ref="F7034">_xlfn.SWITCH($E7034,"Forecast",IFERROR(SUMIFS(INDEX('Forecast Input'!$A:$BO,,MATCH(TEXT($A7034,"0"),'Forecast Input'!$1:$1,0)),'Forecast Input'!$A:$A,Master!C7034,'Forecast Input'!$D:$D,Master!D7034),0),"Actual",SUMIFS('CMO Input'!$Q:$Q,'CMO Input'!$E:$E,Master!$A7034,'CMO Input'!$C:$C,Master!$C7034,'CMO Input'!$AJ:$AJ,Master!$D7034,'CMO Input'!$AU:$AU,Master!$F7030),"")</f>
        <v/>
      </c>
    </row>
    <row r="7035" spans="1:6" x14ac:dyDescent="0.25">
      <c r="A7035" s="24">
        <v>34</v>
      </c>
      <c r="B7035" s="25">
        <v>44501</v>
      </c>
      <c r="C7035" s="24" t="s">
        <v>141</v>
      </c>
      <c r="D7035" s="24" t="s">
        <v>61</v>
      </c>
      <c r="E7035" s="24" t="s">
        <v>1488</v>
      </c>
      <c r="F7035" cm="1">
        <f t="array" ref="F7035">_xlfn.SWITCH($E7035,"Forecast",IFERROR(SUMIFS(INDEX('Forecast Input'!$A:$BO,,MATCH(TEXT($A7035,"0"),'Forecast Input'!$1:$1,0)),'Forecast Input'!$A:$A,Master!C7035,'Forecast Input'!$D:$D,Master!D7035),0),"Actual",SUMIFS('CMO Input'!$Q:$Q,'CMO Input'!$E:$E,Master!$A7035,'CMO Input'!$C:$C,Master!$C7035,'CMO Input'!$AJ:$AJ,Master!$D7035,'CMO Input'!$AU:$AU,Master!$F7031),"")</f>
        <v>0</v>
      </c>
    </row>
    <row r="7036" spans="1:6" x14ac:dyDescent="0.25">
      <c r="A7036" s="24">
        <v>34</v>
      </c>
      <c r="B7036" s="25">
        <v>44501</v>
      </c>
      <c r="C7036" s="24" t="s">
        <v>141</v>
      </c>
      <c r="D7036" s="24" t="s">
        <v>61</v>
      </c>
      <c r="E7036" s="24" t="s">
        <v>1487</v>
      </c>
      <c r="F7036" cm="1">
        <f t="array" ref="F7036">_xlfn.SWITCH($E7036,"Forecast",IFERROR(SUMIFS(INDEX('Forecast Input'!$A:$BO,,MATCH(TEXT($A7036,"0"),'Forecast Input'!$1:$1,0)),'Forecast Input'!$A:$A,Master!C7036,'Forecast Input'!$D:$D,Master!D7036),0),"Actual",SUMIFS('CMO Input'!$Q:$Q,'CMO Input'!$E:$E,Master!$A7036,'CMO Input'!$C:$C,Master!$C7036,'CMO Input'!$AJ:$AJ,Master!$D7036,'CMO Input'!$AU:$AU,Master!$F7032),"")</f>
        <v>0</v>
      </c>
    </row>
    <row r="7037" spans="1:6" x14ac:dyDescent="0.25">
      <c r="A7037" s="24">
        <v>34</v>
      </c>
      <c r="B7037" s="25">
        <v>44501</v>
      </c>
      <c r="C7037" s="24" t="s">
        <v>141</v>
      </c>
      <c r="D7037" s="24" t="s">
        <v>103</v>
      </c>
      <c r="E7037" s="24" t="s">
        <v>1489</v>
      </c>
      <c r="F7037" t="str" cm="1">
        <f t="array" ref="F7037">_xlfn.SWITCH($E7037,"Forecast",IFERROR(SUMIFS(INDEX('Forecast Input'!$A:$BO,,MATCH(TEXT($A7037,"0"),'Forecast Input'!$1:$1,0)),'Forecast Input'!$A:$A,Master!C7037,'Forecast Input'!$D:$D,Master!D7037),0),"Actual",SUMIFS('CMO Input'!$Q:$Q,'CMO Input'!$E:$E,Master!$A7037,'CMO Input'!$C:$C,Master!$C7037,'CMO Input'!$AJ:$AJ,Master!$D7037,'CMO Input'!$AU:$AU,Master!$F7033),"")</f>
        <v/>
      </c>
    </row>
    <row r="7038" spans="1:6" x14ac:dyDescent="0.25">
      <c r="A7038" s="24">
        <v>34</v>
      </c>
      <c r="B7038" s="25">
        <v>44501</v>
      </c>
      <c r="C7038" s="24" t="s">
        <v>141</v>
      </c>
      <c r="D7038" s="24" t="s">
        <v>103</v>
      </c>
      <c r="E7038" s="24" t="s">
        <v>1488</v>
      </c>
      <c r="F7038" cm="1">
        <f t="array" ref="F7038">_xlfn.SWITCH($E7038,"Forecast",IFERROR(SUMIFS(INDEX('Forecast Input'!$A:$BO,,MATCH(TEXT($A7038,"0"),'Forecast Input'!$1:$1,0)),'Forecast Input'!$A:$A,Master!C7038,'Forecast Input'!$D:$D,Master!D7038),0),"Actual",SUMIFS('CMO Input'!$Q:$Q,'CMO Input'!$E:$E,Master!$A7038,'CMO Input'!$C:$C,Master!$C7038,'CMO Input'!$AJ:$AJ,Master!$D7038,'CMO Input'!$AU:$AU,Master!$F7034),"")</f>
        <v>0</v>
      </c>
    </row>
    <row r="7039" spans="1:6" x14ac:dyDescent="0.25">
      <c r="A7039" s="24">
        <v>34</v>
      </c>
      <c r="B7039" s="25">
        <v>44501</v>
      </c>
      <c r="C7039" s="24" t="s">
        <v>141</v>
      </c>
      <c r="D7039" s="24" t="s">
        <v>103</v>
      </c>
      <c r="E7039" s="24" t="s">
        <v>1487</v>
      </c>
      <c r="F7039" cm="1">
        <f t="array" ref="F7039">_xlfn.SWITCH($E7039,"Forecast",IFERROR(SUMIFS(INDEX('Forecast Input'!$A:$BO,,MATCH(TEXT($A7039,"0"),'Forecast Input'!$1:$1,0)),'Forecast Input'!$A:$A,Master!C7039,'Forecast Input'!$D:$D,Master!D7039),0),"Actual",SUMIFS('CMO Input'!$Q:$Q,'CMO Input'!$E:$E,Master!$A7039,'CMO Input'!$C:$C,Master!$C7039,'CMO Input'!$AJ:$AJ,Master!$D7039,'CMO Input'!$AU:$AU,Master!$F7035),"")</f>
        <v>0</v>
      </c>
    </row>
    <row r="7040" spans="1:6" x14ac:dyDescent="0.25">
      <c r="A7040" s="24">
        <v>34</v>
      </c>
      <c r="B7040" s="25">
        <v>44501</v>
      </c>
      <c r="C7040" s="24" t="s">
        <v>141</v>
      </c>
      <c r="D7040" s="24" t="s">
        <v>146</v>
      </c>
      <c r="E7040" s="24" t="s">
        <v>1489</v>
      </c>
      <c r="F7040" t="str" cm="1">
        <f t="array" ref="F7040">_xlfn.SWITCH($E7040,"Forecast",IFERROR(SUMIFS(INDEX('Forecast Input'!$A:$BO,,MATCH(TEXT($A7040,"0"),'Forecast Input'!$1:$1,0)),'Forecast Input'!$A:$A,Master!C7040,'Forecast Input'!$D:$D,Master!D7040),0),"Actual",SUMIFS('CMO Input'!$Q:$Q,'CMO Input'!$E:$E,Master!$A7040,'CMO Input'!$C:$C,Master!$C7040,'CMO Input'!$AJ:$AJ,Master!$D7040,'CMO Input'!$AU:$AU,Master!$F7036),"")</f>
        <v/>
      </c>
    </row>
    <row r="7041" spans="1:6" x14ac:dyDescent="0.25">
      <c r="A7041" s="24">
        <v>34</v>
      </c>
      <c r="B7041" s="25">
        <v>44501</v>
      </c>
      <c r="C7041" s="24" t="s">
        <v>141</v>
      </c>
      <c r="D7041" s="24" t="s">
        <v>146</v>
      </c>
      <c r="E7041" s="24" t="s">
        <v>1488</v>
      </c>
      <c r="F7041" cm="1">
        <f t="array" ref="F7041">_xlfn.SWITCH($E7041,"Forecast",IFERROR(SUMIFS(INDEX('Forecast Input'!$A:$BO,,MATCH(TEXT($A7041,"0"),'Forecast Input'!$1:$1,0)),'Forecast Input'!$A:$A,Master!C7041,'Forecast Input'!$D:$D,Master!D7041),0),"Actual",SUMIFS('CMO Input'!$Q:$Q,'CMO Input'!$E:$E,Master!$A7041,'CMO Input'!$C:$C,Master!$C7041,'CMO Input'!$AJ:$AJ,Master!$D7041,'CMO Input'!$AU:$AU,Master!$F7037),"")</f>
        <v>0</v>
      </c>
    </row>
    <row r="7042" spans="1:6" x14ac:dyDescent="0.25">
      <c r="A7042" s="24">
        <v>34</v>
      </c>
      <c r="B7042" s="25">
        <v>44501</v>
      </c>
      <c r="C7042" s="24" t="s">
        <v>141</v>
      </c>
      <c r="D7042" s="24" t="s">
        <v>146</v>
      </c>
      <c r="E7042" s="24" t="s">
        <v>1487</v>
      </c>
      <c r="F7042" cm="1">
        <f t="array" ref="F7042">_xlfn.SWITCH($E7042,"Forecast",IFERROR(SUMIFS(INDEX('Forecast Input'!$A:$BO,,MATCH(TEXT($A7042,"0"),'Forecast Input'!$1:$1,0)),'Forecast Input'!$A:$A,Master!C7042,'Forecast Input'!$D:$D,Master!D7042),0),"Actual",SUMIFS('CMO Input'!$Q:$Q,'CMO Input'!$E:$E,Master!$A7042,'CMO Input'!$C:$C,Master!$C7042,'CMO Input'!$AJ:$AJ,Master!$D7042,'CMO Input'!$AU:$AU,Master!$F7038),"")</f>
        <v>0</v>
      </c>
    </row>
    <row r="7043" spans="1:6" x14ac:dyDescent="0.25">
      <c r="A7043" s="24">
        <v>34</v>
      </c>
      <c r="B7043" s="25">
        <v>44501</v>
      </c>
      <c r="C7043" s="24" t="s">
        <v>141</v>
      </c>
      <c r="D7043" s="24" t="s">
        <v>166</v>
      </c>
      <c r="E7043" s="24" t="s">
        <v>1489</v>
      </c>
      <c r="F7043" t="str" cm="1">
        <f t="array" ref="F7043">_xlfn.SWITCH($E7043,"Forecast",IFERROR(SUMIFS(INDEX('Forecast Input'!$A:$BO,,MATCH(TEXT($A7043,"0"),'Forecast Input'!$1:$1,0)),'Forecast Input'!$A:$A,Master!C7043,'Forecast Input'!$D:$D,Master!D7043),0),"Actual",SUMIFS('CMO Input'!$Q:$Q,'CMO Input'!$E:$E,Master!$A7043,'CMO Input'!$C:$C,Master!$C7043,'CMO Input'!$AJ:$AJ,Master!$D7043,'CMO Input'!$AU:$AU,Master!$F7039),"")</f>
        <v/>
      </c>
    </row>
    <row r="7044" spans="1:6" x14ac:dyDescent="0.25">
      <c r="A7044" s="24">
        <v>34</v>
      </c>
      <c r="B7044" s="25">
        <v>44501</v>
      </c>
      <c r="C7044" s="24" t="s">
        <v>141</v>
      </c>
      <c r="D7044" s="24" t="s">
        <v>166</v>
      </c>
      <c r="E7044" s="24" t="s">
        <v>1488</v>
      </c>
      <c r="F7044" cm="1">
        <f t="array" ref="F7044">_xlfn.SWITCH($E7044,"Forecast",IFERROR(SUMIFS(INDEX('Forecast Input'!$A:$BO,,MATCH(TEXT($A7044,"0"),'Forecast Input'!$1:$1,0)),'Forecast Input'!$A:$A,Master!C7044,'Forecast Input'!$D:$D,Master!D7044),0),"Actual",SUMIFS('CMO Input'!$Q:$Q,'CMO Input'!$E:$E,Master!$A7044,'CMO Input'!$C:$C,Master!$C7044,'CMO Input'!$AJ:$AJ,Master!$D7044,'CMO Input'!$AU:$AU,Master!$F7040),"")</f>
        <v>0</v>
      </c>
    </row>
    <row r="7045" spans="1:6" x14ac:dyDescent="0.25">
      <c r="A7045" s="24">
        <v>34</v>
      </c>
      <c r="B7045" s="25">
        <v>44501</v>
      </c>
      <c r="C7045" s="24" t="s">
        <v>141</v>
      </c>
      <c r="D7045" s="24" t="s">
        <v>166</v>
      </c>
      <c r="E7045" s="24" t="s">
        <v>1487</v>
      </c>
      <c r="F7045" cm="1">
        <f t="array" ref="F7045">_xlfn.SWITCH($E7045,"Forecast",IFERROR(SUMIFS(INDEX('Forecast Input'!$A:$BO,,MATCH(TEXT($A7045,"0"),'Forecast Input'!$1:$1,0)),'Forecast Input'!$A:$A,Master!C7045,'Forecast Input'!$D:$D,Master!D7045),0),"Actual",SUMIFS('CMO Input'!$Q:$Q,'CMO Input'!$E:$E,Master!$A7045,'CMO Input'!$C:$C,Master!$C7045,'CMO Input'!$AJ:$AJ,Master!$D7045,'CMO Input'!$AU:$AU,Master!$F7041),"")</f>
        <v>0</v>
      </c>
    </row>
    <row r="7046" spans="1:6" x14ac:dyDescent="0.25">
      <c r="A7046" s="24">
        <v>34</v>
      </c>
      <c r="B7046" s="25">
        <v>44501</v>
      </c>
      <c r="C7046" s="24" t="s">
        <v>141</v>
      </c>
      <c r="D7046" s="24" t="s">
        <v>170</v>
      </c>
      <c r="E7046" s="24" t="s">
        <v>1489</v>
      </c>
      <c r="F7046" t="str" cm="1">
        <f t="array" ref="F7046">_xlfn.SWITCH($E7046,"Forecast",IFERROR(SUMIFS(INDEX('Forecast Input'!$A:$BO,,MATCH(TEXT($A7046,"0"),'Forecast Input'!$1:$1,0)),'Forecast Input'!$A:$A,Master!C7046,'Forecast Input'!$D:$D,Master!D7046),0),"Actual",SUMIFS('CMO Input'!$Q:$Q,'CMO Input'!$E:$E,Master!$A7046,'CMO Input'!$C:$C,Master!$C7046,'CMO Input'!$AJ:$AJ,Master!$D7046,'CMO Input'!$AU:$AU,Master!$F7042),"")</f>
        <v/>
      </c>
    </row>
    <row r="7047" spans="1:6" x14ac:dyDescent="0.25">
      <c r="A7047" s="24">
        <v>34</v>
      </c>
      <c r="B7047" s="25">
        <v>44501</v>
      </c>
      <c r="C7047" s="24" t="s">
        <v>141</v>
      </c>
      <c r="D7047" s="24" t="s">
        <v>170</v>
      </c>
      <c r="E7047" s="24" t="s">
        <v>1488</v>
      </c>
      <c r="F7047" cm="1">
        <f t="array" ref="F7047">_xlfn.SWITCH($E7047,"Forecast",IFERROR(SUMIFS(INDEX('Forecast Input'!$A:$BO,,MATCH(TEXT($A7047,"0"),'Forecast Input'!$1:$1,0)),'Forecast Input'!$A:$A,Master!C7047,'Forecast Input'!$D:$D,Master!D7047),0),"Actual",SUMIFS('CMO Input'!$Q:$Q,'CMO Input'!$E:$E,Master!$A7047,'CMO Input'!$C:$C,Master!$C7047,'CMO Input'!$AJ:$AJ,Master!$D7047,'CMO Input'!$AU:$AU,Master!$F7043),"")</f>
        <v>0</v>
      </c>
    </row>
    <row r="7048" spans="1:6" x14ac:dyDescent="0.25">
      <c r="A7048" s="24">
        <v>34</v>
      </c>
      <c r="B7048" s="25">
        <v>44501</v>
      </c>
      <c r="C7048" s="24" t="s">
        <v>141</v>
      </c>
      <c r="D7048" s="24" t="s">
        <v>170</v>
      </c>
      <c r="E7048" s="24" t="s">
        <v>1487</v>
      </c>
      <c r="F7048" cm="1">
        <f t="array" ref="F7048">_xlfn.SWITCH($E7048,"Forecast",IFERROR(SUMIFS(INDEX('Forecast Input'!$A:$BO,,MATCH(TEXT($A7048,"0"),'Forecast Input'!$1:$1,0)),'Forecast Input'!$A:$A,Master!C7048,'Forecast Input'!$D:$D,Master!D7048),0),"Actual",SUMIFS('CMO Input'!$Q:$Q,'CMO Input'!$E:$E,Master!$A7048,'CMO Input'!$C:$C,Master!$C7048,'CMO Input'!$AJ:$AJ,Master!$D7048,'CMO Input'!$AU:$AU,Master!$F7044),"")</f>
        <v>0</v>
      </c>
    </row>
    <row r="7049" spans="1:6" x14ac:dyDescent="0.25">
      <c r="A7049" s="24">
        <v>34</v>
      </c>
      <c r="B7049" s="25">
        <v>44501</v>
      </c>
      <c r="C7049" s="24" t="s">
        <v>141</v>
      </c>
      <c r="D7049" s="24" t="s">
        <v>436</v>
      </c>
      <c r="E7049" s="24" t="s">
        <v>1489</v>
      </c>
      <c r="F7049" t="str" cm="1">
        <f t="array" ref="F7049">_xlfn.SWITCH($E7049,"Forecast",IFERROR(SUMIFS(INDEX('Forecast Input'!$A:$BO,,MATCH(TEXT($A7049,"0"),'Forecast Input'!$1:$1,0)),'Forecast Input'!$A:$A,Master!C7049,'Forecast Input'!$D:$D,Master!D7049),0),"Actual",SUMIFS('CMO Input'!$Q:$Q,'CMO Input'!$E:$E,Master!$A7049,'CMO Input'!$C:$C,Master!$C7049,'CMO Input'!$AJ:$AJ,Master!$D7049,'CMO Input'!$AU:$AU,Master!$F7045),"")</f>
        <v/>
      </c>
    </row>
    <row r="7050" spans="1:6" x14ac:dyDescent="0.25">
      <c r="A7050" s="24">
        <v>34</v>
      </c>
      <c r="B7050" s="25">
        <v>44501</v>
      </c>
      <c r="C7050" s="24" t="s">
        <v>141</v>
      </c>
      <c r="D7050" s="24" t="s">
        <v>436</v>
      </c>
      <c r="E7050" s="24" t="s">
        <v>1488</v>
      </c>
      <c r="F7050" cm="1">
        <f t="array" ref="F7050">_xlfn.SWITCH($E7050,"Forecast",IFERROR(SUMIFS(INDEX('Forecast Input'!$A:$BO,,MATCH(TEXT($A7050,"0"),'Forecast Input'!$1:$1,0)),'Forecast Input'!$A:$A,Master!C7050,'Forecast Input'!$D:$D,Master!D7050),0),"Actual",SUMIFS('CMO Input'!$Q:$Q,'CMO Input'!$E:$E,Master!$A7050,'CMO Input'!$C:$C,Master!$C7050,'CMO Input'!$AJ:$AJ,Master!$D7050,'CMO Input'!$AU:$AU,Master!$F7046),"")</f>
        <v>0</v>
      </c>
    </row>
    <row r="7051" spans="1:6" x14ac:dyDescent="0.25">
      <c r="A7051" s="24">
        <v>34</v>
      </c>
      <c r="B7051" s="25">
        <v>44501</v>
      </c>
      <c r="C7051" s="24" t="s">
        <v>141</v>
      </c>
      <c r="D7051" s="24" t="s">
        <v>436</v>
      </c>
      <c r="E7051" s="24" t="s">
        <v>1487</v>
      </c>
      <c r="F7051" cm="1">
        <f t="array" ref="F7051">_xlfn.SWITCH($E7051,"Forecast",IFERROR(SUMIFS(INDEX('Forecast Input'!$A:$BO,,MATCH(TEXT($A7051,"0"),'Forecast Input'!$1:$1,0)),'Forecast Input'!$A:$A,Master!C7051,'Forecast Input'!$D:$D,Master!D7051),0),"Actual",SUMIFS('CMO Input'!$Q:$Q,'CMO Input'!$E:$E,Master!$A7051,'CMO Input'!$C:$C,Master!$C7051,'CMO Input'!$AJ:$AJ,Master!$D7051,'CMO Input'!$AU:$AU,Master!$F7047),"")</f>
        <v>0</v>
      </c>
    </row>
    <row r="7052" spans="1:6" x14ac:dyDescent="0.25">
      <c r="A7052" s="24">
        <v>34</v>
      </c>
      <c r="B7052" s="25">
        <v>44501</v>
      </c>
      <c r="C7052" s="24" t="s">
        <v>141</v>
      </c>
      <c r="D7052" s="24" t="s">
        <v>1469</v>
      </c>
      <c r="E7052" s="24" t="s">
        <v>1489</v>
      </c>
      <c r="F7052" t="str" cm="1">
        <f t="array" ref="F7052">_xlfn.SWITCH($E7052,"Forecast",IFERROR(SUMIFS(INDEX('Forecast Input'!$A:$BO,,MATCH(TEXT($A7052,"0"),'Forecast Input'!$1:$1,0)),'Forecast Input'!$A:$A,Master!C7052,'Forecast Input'!$D:$D,Master!D7052),0),"Actual",SUMIFS('CMO Input'!$Q:$Q,'CMO Input'!$E:$E,Master!$A7052,'CMO Input'!$C:$C,Master!$C7052,'CMO Input'!$AJ:$AJ,Master!$D7052,'CMO Input'!$AU:$AU,Master!$F7048),"")</f>
        <v/>
      </c>
    </row>
    <row r="7053" spans="1:6" x14ac:dyDescent="0.25">
      <c r="A7053" s="24">
        <v>34</v>
      </c>
      <c r="B7053" s="25">
        <v>44501</v>
      </c>
      <c r="C7053" s="24" t="s">
        <v>141</v>
      </c>
      <c r="D7053" s="24" t="s">
        <v>1469</v>
      </c>
      <c r="E7053" s="24" t="s">
        <v>1488</v>
      </c>
      <c r="F7053" cm="1">
        <f t="array" ref="F7053">_xlfn.SWITCH($E7053,"Forecast",IFERROR(SUMIFS(INDEX('Forecast Input'!$A:$BO,,MATCH(TEXT($A7053,"0"),'Forecast Input'!$1:$1,0)),'Forecast Input'!$A:$A,Master!C7053,'Forecast Input'!$D:$D,Master!D7053),0),"Actual",SUMIFS('CMO Input'!$Q:$Q,'CMO Input'!$E:$E,Master!$A7053,'CMO Input'!$C:$C,Master!$C7053,'CMO Input'!$AJ:$AJ,Master!$D7053,'CMO Input'!$AU:$AU,Master!$F7049),"")</f>
        <v>0</v>
      </c>
    </row>
    <row r="7054" spans="1:6" x14ac:dyDescent="0.25">
      <c r="A7054" s="24">
        <v>34</v>
      </c>
      <c r="B7054" s="25">
        <v>44501</v>
      </c>
      <c r="C7054" s="24" t="s">
        <v>141</v>
      </c>
      <c r="D7054" s="24" t="s">
        <v>1469</v>
      </c>
      <c r="E7054" s="24" t="s">
        <v>1487</v>
      </c>
      <c r="F7054" cm="1">
        <f t="array" ref="F7054">_xlfn.SWITCH($E7054,"Forecast",IFERROR(SUMIFS(INDEX('Forecast Input'!$A:$BO,,MATCH(TEXT($A7054,"0"),'Forecast Input'!$1:$1,0)),'Forecast Input'!$A:$A,Master!C7054,'Forecast Input'!$D:$D,Master!D7054),0),"Actual",SUMIFS('CMO Input'!$Q:$Q,'CMO Input'!$E:$E,Master!$A7054,'CMO Input'!$C:$C,Master!$C7054,'CMO Input'!$AJ:$AJ,Master!$D7054,'CMO Input'!$AU:$AU,Master!$F7050),"")</f>
        <v>0</v>
      </c>
    </row>
    <row r="7055" spans="1:6" x14ac:dyDescent="0.25">
      <c r="A7055" s="24">
        <v>34</v>
      </c>
      <c r="B7055" s="25">
        <v>44501</v>
      </c>
      <c r="C7055" s="24" t="s">
        <v>127</v>
      </c>
      <c r="D7055" s="24" t="s">
        <v>10</v>
      </c>
      <c r="E7055" s="24" t="s">
        <v>1489</v>
      </c>
      <c r="F7055" t="str" cm="1">
        <f t="array" ref="F7055">_xlfn.SWITCH($E7055,"Forecast",IFERROR(SUMIFS(INDEX('Forecast Input'!$A:$BO,,MATCH(TEXT($A7055,"0"),'Forecast Input'!$1:$1,0)),'Forecast Input'!$A:$A,Master!C7055,'Forecast Input'!$D:$D,Master!D7055),0),"Actual",SUMIFS('CMO Input'!$Q:$Q,'CMO Input'!$E:$E,Master!$A7055,'CMO Input'!$C:$C,Master!$C7055,'CMO Input'!$AJ:$AJ,Master!$D7055,'CMO Input'!$AU:$AU,Master!$F7051),"")</f>
        <v/>
      </c>
    </row>
    <row r="7056" spans="1:6" x14ac:dyDescent="0.25">
      <c r="A7056" s="24">
        <v>34</v>
      </c>
      <c r="B7056" s="25">
        <v>44501</v>
      </c>
      <c r="C7056" s="24" t="s">
        <v>127</v>
      </c>
      <c r="D7056" s="24" t="s">
        <v>10</v>
      </c>
      <c r="E7056" s="24" t="s">
        <v>1488</v>
      </c>
      <c r="F7056" cm="1">
        <f t="array" ref="F7056">_xlfn.SWITCH($E7056,"Forecast",IFERROR(SUMIFS(INDEX('Forecast Input'!$A:$BO,,MATCH(TEXT($A7056,"0"),'Forecast Input'!$1:$1,0)),'Forecast Input'!$A:$A,Master!C7056,'Forecast Input'!$D:$D,Master!D7056),0),"Actual",SUMIFS('CMO Input'!$Q:$Q,'CMO Input'!$E:$E,Master!$A7056,'CMO Input'!$C:$C,Master!$C7056,'CMO Input'!$AJ:$AJ,Master!$D7056,'CMO Input'!$AU:$AU,Master!$F7052),"")</f>
        <v>0</v>
      </c>
    </row>
    <row r="7057" spans="1:6" x14ac:dyDescent="0.25">
      <c r="A7057" s="24">
        <v>34</v>
      </c>
      <c r="B7057" s="25">
        <v>44501</v>
      </c>
      <c r="C7057" s="24" t="s">
        <v>127</v>
      </c>
      <c r="D7057" s="24" t="s">
        <v>10</v>
      </c>
      <c r="E7057" s="24" t="s">
        <v>1487</v>
      </c>
      <c r="F7057" cm="1">
        <f t="array" ref="F7057">_xlfn.SWITCH($E7057,"Forecast",IFERROR(SUMIFS(INDEX('Forecast Input'!$A:$BO,,MATCH(TEXT($A7057,"0"),'Forecast Input'!$1:$1,0)),'Forecast Input'!$A:$A,Master!C7057,'Forecast Input'!$D:$D,Master!D7057),0),"Actual",SUMIFS('CMO Input'!$Q:$Q,'CMO Input'!$E:$E,Master!$A7057,'CMO Input'!$C:$C,Master!$C7057,'CMO Input'!$AJ:$AJ,Master!$D7057,'CMO Input'!$AU:$AU,Master!$F7053),"")</f>
        <v>0</v>
      </c>
    </row>
    <row r="7058" spans="1:6" x14ac:dyDescent="0.25">
      <c r="A7058" s="24">
        <v>34</v>
      </c>
      <c r="B7058" s="25">
        <v>44501</v>
      </c>
      <c r="C7058" s="24" t="s">
        <v>127</v>
      </c>
      <c r="D7058" s="24" t="s">
        <v>61</v>
      </c>
      <c r="E7058" s="24" t="s">
        <v>1489</v>
      </c>
      <c r="F7058" t="str" cm="1">
        <f t="array" ref="F7058">_xlfn.SWITCH($E7058,"Forecast",IFERROR(SUMIFS(INDEX('Forecast Input'!$A:$BO,,MATCH(TEXT($A7058,"0"),'Forecast Input'!$1:$1,0)),'Forecast Input'!$A:$A,Master!C7058,'Forecast Input'!$D:$D,Master!D7058),0),"Actual",SUMIFS('CMO Input'!$Q:$Q,'CMO Input'!$E:$E,Master!$A7058,'CMO Input'!$C:$C,Master!$C7058,'CMO Input'!$AJ:$AJ,Master!$D7058,'CMO Input'!$AU:$AU,Master!$F7054),"")</f>
        <v/>
      </c>
    </row>
    <row r="7059" spans="1:6" x14ac:dyDescent="0.25">
      <c r="A7059" s="24">
        <v>34</v>
      </c>
      <c r="B7059" s="25">
        <v>44501</v>
      </c>
      <c r="C7059" s="24" t="s">
        <v>127</v>
      </c>
      <c r="D7059" s="24" t="s">
        <v>61</v>
      </c>
      <c r="E7059" s="24" t="s">
        <v>1488</v>
      </c>
      <c r="F7059" cm="1">
        <f t="array" ref="F7059">_xlfn.SWITCH($E7059,"Forecast",IFERROR(SUMIFS(INDEX('Forecast Input'!$A:$BO,,MATCH(TEXT($A7059,"0"),'Forecast Input'!$1:$1,0)),'Forecast Input'!$A:$A,Master!C7059,'Forecast Input'!$D:$D,Master!D7059),0),"Actual",SUMIFS('CMO Input'!$Q:$Q,'CMO Input'!$E:$E,Master!$A7059,'CMO Input'!$C:$C,Master!$C7059,'CMO Input'!$AJ:$AJ,Master!$D7059,'CMO Input'!$AU:$AU,Master!$F7055),"")</f>
        <v>0</v>
      </c>
    </row>
    <row r="7060" spans="1:6" x14ac:dyDescent="0.25">
      <c r="A7060" s="24">
        <v>34</v>
      </c>
      <c r="B7060" s="25">
        <v>44501</v>
      </c>
      <c r="C7060" s="24" t="s">
        <v>127</v>
      </c>
      <c r="D7060" s="24" t="s">
        <v>61</v>
      </c>
      <c r="E7060" s="24" t="s">
        <v>1487</v>
      </c>
      <c r="F7060" cm="1">
        <f t="array" ref="F7060">_xlfn.SWITCH($E7060,"Forecast",IFERROR(SUMIFS(INDEX('Forecast Input'!$A:$BO,,MATCH(TEXT($A7060,"0"),'Forecast Input'!$1:$1,0)),'Forecast Input'!$A:$A,Master!C7060,'Forecast Input'!$D:$D,Master!D7060),0),"Actual",SUMIFS('CMO Input'!$Q:$Q,'CMO Input'!$E:$E,Master!$A7060,'CMO Input'!$C:$C,Master!$C7060,'CMO Input'!$AJ:$AJ,Master!$D7060,'CMO Input'!$AU:$AU,Master!$F7056),"")</f>
        <v>0</v>
      </c>
    </row>
    <row r="7061" spans="1:6" x14ac:dyDescent="0.25">
      <c r="A7061" s="24">
        <v>34</v>
      </c>
      <c r="B7061" s="25">
        <v>44501</v>
      </c>
      <c r="C7061" s="24" t="s">
        <v>127</v>
      </c>
      <c r="D7061" s="24" t="s">
        <v>103</v>
      </c>
      <c r="E7061" s="24" t="s">
        <v>1489</v>
      </c>
      <c r="F7061" t="str" cm="1">
        <f t="array" ref="F7061">_xlfn.SWITCH($E7061,"Forecast",IFERROR(SUMIFS(INDEX('Forecast Input'!$A:$BO,,MATCH(TEXT($A7061,"0"),'Forecast Input'!$1:$1,0)),'Forecast Input'!$A:$A,Master!C7061,'Forecast Input'!$D:$D,Master!D7061),0),"Actual",SUMIFS('CMO Input'!$Q:$Q,'CMO Input'!$E:$E,Master!$A7061,'CMO Input'!$C:$C,Master!$C7061,'CMO Input'!$AJ:$AJ,Master!$D7061,'CMO Input'!$AU:$AU,Master!$F7057),"")</f>
        <v/>
      </c>
    </row>
    <row r="7062" spans="1:6" x14ac:dyDescent="0.25">
      <c r="A7062" s="24">
        <v>34</v>
      </c>
      <c r="B7062" s="25">
        <v>44501</v>
      </c>
      <c r="C7062" s="24" t="s">
        <v>127</v>
      </c>
      <c r="D7062" s="24" t="s">
        <v>103</v>
      </c>
      <c r="E7062" s="24" t="s">
        <v>1488</v>
      </c>
      <c r="F7062" cm="1">
        <f t="array" ref="F7062">_xlfn.SWITCH($E7062,"Forecast",IFERROR(SUMIFS(INDEX('Forecast Input'!$A:$BO,,MATCH(TEXT($A7062,"0"),'Forecast Input'!$1:$1,0)),'Forecast Input'!$A:$A,Master!C7062,'Forecast Input'!$D:$D,Master!D7062),0),"Actual",SUMIFS('CMO Input'!$Q:$Q,'CMO Input'!$E:$E,Master!$A7062,'CMO Input'!$C:$C,Master!$C7062,'CMO Input'!$AJ:$AJ,Master!$D7062,'CMO Input'!$AU:$AU,Master!$F7058),"")</f>
        <v>0</v>
      </c>
    </row>
    <row r="7063" spans="1:6" x14ac:dyDescent="0.25">
      <c r="A7063" s="24">
        <v>34</v>
      </c>
      <c r="B7063" s="25">
        <v>44501</v>
      </c>
      <c r="C7063" s="24" t="s">
        <v>127</v>
      </c>
      <c r="D7063" s="24" t="s">
        <v>103</v>
      </c>
      <c r="E7063" s="24" t="s">
        <v>1487</v>
      </c>
      <c r="F7063" cm="1">
        <f t="array" ref="F7063">_xlfn.SWITCH($E7063,"Forecast",IFERROR(SUMIFS(INDEX('Forecast Input'!$A:$BO,,MATCH(TEXT($A7063,"0"),'Forecast Input'!$1:$1,0)),'Forecast Input'!$A:$A,Master!C7063,'Forecast Input'!$D:$D,Master!D7063),0),"Actual",SUMIFS('CMO Input'!$Q:$Q,'CMO Input'!$E:$E,Master!$A7063,'CMO Input'!$C:$C,Master!$C7063,'CMO Input'!$AJ:$AJ,Master!$D7063,'CMO Input'!$AU:$AU,Master!$F7059),"")</f>
        <v>0</v>
      </c>
    </row>
    <row r="7064" spans="1:6" x14ac:dyDescent="0.25">
      <c r="A7064" s="24">
        <v>34</v>
      </c>
      <c r="B7064" s="25">
        <v>44501</v>
      </c>
      <c r="C7064" s="24" t="s">
        <v>127</v>
      </c>
      <c r="D7064" s="24" t="s">
        <v>146</v>
      </c>
      <c r="E7064" s="24" t="s">
        <v>1489</v>
      </c>
      <c r="F7064" t="str" cm="1">
        <f t="array" ref="F7064">_xlfn.SWITCH($E7064,"Forecast",IFERROR(SUMIFS(INDEX('Forecast Input'!$A:$BO,,MATCH(TEXT($A7064,"0"),'Forecast Input'!$1:$1,0)),'Forecast Input'!$A:$A,Master!C7064,'Forecast Input'!$D:$D,Master!D7064),0),"Actual",SUMIFS('CMO Input'!$Q:$Q,'CMO Input'!$E:$E,Master!$A7064,'CMO Input'!$C:$C,Master!$C7064,'CMO Input'!$AJ:$AJ,Master!$D7064,'CMO Input'!$AU:$AU,Master!$F7060),"")</f>
        <v/>
      </c>
    </row>
    <row r="7065" spans="1:6" x14ac:dyDescent="0.25">
      <c r="A7065" s="24">
        <v>34</v>
      </c>
      <c r="B7065" s="25">
        <v>44501</v>
      </c>
      <c r="C7065" s="24" t="s">
        <v>127</v>
      </c>
      <c r="D7065" s="24" t="s">
        <v>146</v>
      </c>
      <c r="E7065" s="24" t="s">
        <v>1488</v>
      </c>
      <c r="F7065" cm="1">
        <f t="array" ref="F7065">_xlfn.SWITCH($E7065,"Forecast",IFERROR(SUMIFS(INDEX('Forecast Input'!$A:$BO,,MATCH(TEXT($A7065,"0"),'Forecast Input'!$1:$1,0)),'Forecast Input'!$A:$A,Master!C7065,'Forecast Input'!$D:$D,Master!D7065),0),"Actual",SUMIFS('CMO Input'!$Q:$Q,'CMO Input'!$E:$E,Master!$A7065,'CMO Input'!$C:$C,Master!$C7065,'CMO Input'!$AJ:$AJ,Master!$D7065,'CMO Input'!$AU:$AU,Master!$F7061),"")</f>
        <v>0</v>
      </c>
    </row>
    <row r="7066" spans="1:6" x14ac:dyDescent="0.25">
      <c r="A7066" s="24">
        <v>34</v>
      </c>
      <c r="B7066" s="25">
        <v>44501</v>
      </c>
      <c r="C7066" s="24" t="s">
        <v>127</v>
      </c>
      <c r="D7066" s="24" t="s">
        <v>146</v>
      </c>
      <c r="E7066" s="24" t="s">
        <v>1487</v>
      </c>
      <c r="F7066" cm="1">
        <f t="array" ref="F7066">_xlfn.SWITCH($E7066,"Forecast",IFERROR(SUMIFS(INDEX('Forecast Input'!$A:$BO,,MATCH(TEXT($A7066,"0"),'Forecast Input'!$1:$1,0)),'Forecast Input'!$A:$A,Master!C7066,'Forecast Input'!$D:$D,Master!D7066),0),"Actual",SUMIFS('CMO Input'!$Q:$Q,'CMO Input'!$E:$E,Master!$A7066,'CMO Input'!$C:$C,Master!$C7066,'CMO Input'!$AJ:$AJ,Master!$D7066,'CMO Input'!$AU:$AU,Master!$F7062),"")</f>
        <v>0</v>
      </c>
    </row>
    <row r="7067" spans="1:6" x14ac:dyDescent="0.25">
      <c r="A7067" s="24">
        <v>34</v>
      </c>
      <c r="B7067" s="25">
        <v>44501</v>
      </c>
      <c r="C7067" s="24" t="s">
        <v>127</v>
      </c>
      <c r="D7067" s="24" t="s">
        <v>166</v>
      </c>
      <c r="E7067" s="24" t="s">
        <v>1489</v>
      </c>
      <c r="F7067" t="str" cm="1">
        <f t="array" ref="F7067">_xlfn.SWITCH($E7067,"Forecast",IFERROR(SUMIFS(INDEX('Forecast Input'!$A:$BO,,MATCH(TEXT($A7067,"0"),'Forecast Input'!$1:$1,0)),'Forecast Input'!$A:$A,Master!C7067,'Forecast Input'!$D:$D,Master!D7067),0),"Actual",SUMIFS('CMO Input'!$Q:$Q,'CMO Input'!$E:$E,Master!$A7067,'CMO Input'!$C:$C,Master!$C7067,'CMO Input'!$AJ:$AJ,Master!$D7067,'CMO Input'!$AU:$AU,Master!$F7063),"")</f>
        <v/>
      </c>
    </row>
    <row r="7068" spans="1:6" x14ac:dyDescent="0.25">
      <c r="A7068" s="24">
        <v>34</v>
      </c>
      <c r="B7068" s="25">
        <v>44501</v>
      </c>
      <c r="C7068" s="24" t="s">
        <v>127</v>
      </c>
      <c r="D7068" s="24" t="s">
        <v>166</v>
      </c>
      <c r="E7068" s="24" t="s">
        <v>1488</v>
      </c>
      <c r="F7068" cm="1">
        <f t="array" ref="F7068">_xlfn.SWITCH($E7068,"Forecast",IFERROR(SUMIFS(INDEX('Forecast Input'!$A:$BO,,MATCH(TEXT($A7068,"0"),'Forecast Input'!$1:$1,0)),'Forecast Input'!$A:$A,Master!C7068,'Forecast Input'!$D:$D,Master!D7068),0),"Actual",SUMIFS('CMO Input'!$Q:$Q,'CMO Input'!$E:$E,Master!$A7068,'CMO Input'!$C:$C,Master!$C7068,'CMO Input'!$AJ:$AJ,Master!$D7068,'CMO Input'!$AU:$AU,Master!$F7064),"")</f>
        <v>0</v>
      </c>
    </row>
    <row r="7069" spans="1:6" x14ac:dyDescent="0.25">
      <c r="A7069" s="24">
        <v>34</v>
      </c>
      <c r="B7069" s="25">
        <v>44501</v>
      </c>
      <c r="C7069" s="24" t="s">
        <v>127</v>
      </c>
      <c r="D7069" s="24" t="s">
        <v>166</v>
      </c>
      <c r="E7069" s="24" t="s">
        <v>1487</v>
      </c>
      <c r="F7069" cm="1">
        <f t="array" ref="F7069">_xlfn.SWITCH($E7069,"Forecast",IFERROR(SUMIFS(INDEX('Forecast Input'!$A:$BO,,MATCH(TEXT($A7069,"0"),'Forecast Input'!$1:$1,0)),'Forecast Input'!$A:$A,Master!C7069,'Forecast Input'!$D:$D,Master!D7069),0),"Actual",SUMIFS('CMO Input'!$Q:$Q,'CMO Input'!$E:$E,Master!$A7069,'CMO Input'!$C:$C,Master!$C7069,'CMO Input'!$AJ:$AJ,Master!$D7069,'CMO Input'!$AU:$AU,Master!$F7065),"")</f>
        <v>0</v>
      </c>
    </row>
    <row r="7070" spans="1:6" x14ac:dyDescent="0.25">
      <c r="A7070" s="24">
        <v>34</v>
      </c>
      <c r="B7070" s="25">
        <v>44501</v>
      </c>
      <c r="C7070" s="24" t="s">
        <v>127</v>
      </c>
      <c r="D7070" s="24" t="s">
        <v>170</v>
      </c>
      <c r="E7070" s="24" t="s">
        <v>1489</v>
      </c>
      <c r="F7070" t="str" cm="1">
        <f t="array" ref="F7070">_xlfn.SWITCH($E7070,"Forecast",IFERROR(SUMIFS(INDEX('Forecast Input'!$A:$BO,,MATCH(TEXT($A7070,"0"),'Forecast Input'!$1:$1,0)),'Forecast Input'!$A:$A,Master!C7070,'Forecast Input'!$D:$D,Master!D7070),0),"Actual",SUMIFS('CMO Input'!$Q:$Q,'CMO Input'!$E:$E,Master!$A7070,'CMO Input'!$C:$C,Master!$C7070,'CMO Input'!$AJ:$AJ,Master!$D7070,'CMO Input'!$AU:$AU,Master!$F7066),"")</f>
        <v/>
      </c>
    </row>
    <row r="7071" spans="1:6" x14ac:dyDescent="0.25">
      <c r="A7071" s="24">
        <v>34</v>
      </c>
      <c r="B7071" s="25">
        <v>44501</v>
      </c>
      <c r="C7071" s="24" t="s">
        <v>127</v>
      </c>
      <c r="D7071" s="24" t="s">
        <v>170</v>
      </c>
      <c r="E7071" s="24" t="s">
        <v>1488</v>
      </c>
      <c r="F7071" cm="1">
        <f t="array" ref="F7071">_xlfn.SWITCH($E7071,"Forecast",IFERROR(SUMIFS(INDEX('Forecast Input'!$A:$BO,,MATCH(TEXT($A7071,"0"),'Forecast Input'!$1:$1,0)),'Forecast Input'!$A:$A,Master!C7071,'Forecast Input'!$D:$D,Master!D7071),0),"Actual",SUMIFS('CMO Input'!$Q:$Q,'CMO Input'!$E:$E,Master!$A7071,'CMO Input'!$C:$C,Master!$C7071,'CMO Input'!$AJ:$AJ,Master!$D7071,'CMO Input'!$AU:$AU,Master!$F7067),"")</f>
        <v>0</v>
      </c>
    </row>
    <row r="7072" spans="1:6" x14ac:dyDescent="0.25">
      <c r="A7072" s="24">
        <v>34</v>
      </c>
      <c r="B7072" s="25">
        <v>44501</v>
      </c>
      <c r="C7072" s="24" t="s">
        <v>127</v>
      </c>
      <c r="D7072" s="24" t="s">
        <v>170</v>
      </c>
      <c r="E7072" s="24" t="s">
        <v>1487</v>
      </c>
      <c r="F7072" cm="1">
        <f t="array" ref="F7072">_xlfn.SWITCH($E7072,"Forecast",IFERROR(SUMIFS(INDEX('Forecast Input'!$A:$BO,,MATCH(TEXT($A7072,"0"),'Forecast Input'!$1:$1,0)),'Forecast Input'!$A:$A,Master!C7072,'Forecast Input'!$D:$D,Master!D7072),0),"Actual",SUMIFS('CMO Input'!$Q:$Q,'CMO Input'!$E:$E,Master!$A7072,'CMO Input'!$C:$C,Master!$C7072,'CMO Input'!$AJ:$AJ,Master!$D7072,'CMO Input'!$AU:$AU,Master!$F7068),"")</f>
        <v>0</v>
      </c>
    </row>
    <row r="7073" spans="1:6" x14ac:dyDescent="0.25">
      <c r="A7073" s="24">
        <v>34</v>
      </c>
      <c r="B7073" s="25">
        <v>44501</v>
      </c>
      <c r="C7073" s="24" t="s">
        <v>127</v>
      </c>
      <c r="D7073" s="24" t="s">
        <v>436</v>
      </c>
      <c r="E7073" s="24" t="s">
        <v>1489</v>
      </c>
      <c r="F7073" t="str" cm="1">
        <f t="array" ref="F7073">_xlfn.SWITCH($E7073,"Forecast",IFERROR(SUMIFS(INDEX('Forecast Input'!$A:$BO,,MATCH(TEXT($A7073,"0"),'Forecast Input'!$1:$1,0)),'Forecast Input'!$A:$A,Master!C7073,'Forecast Input'!$D:$D,Master!D7073),0),"Actual",SUMIFS('CMO Input'!$Q:$Q,'CMO Input'!$E:$E,Master!$A7073,'CMO Input'!$C:$C,Master!$C7073,'CMO Input'!$AJ:$AJ,Master!$D7073,'CMO Input'!$AU:$AU,Master!$F7069),"")</f>
        <v/>
      </c>
    </row>
    <row r="7074" spans="1:6" x14ac:dyDescent="0.25">
      <c r="A7074" s="24">
        <v>34</v>
      </c>
      <c r="B7074" s="25">
        <v>44501</v>
      </c>
      <c r="C7074" s="24" t="s">
        <v>127</v>
      </c>
      <c r="D7074" s="24" t="s">
        <v>436</v>
      </c>
      <c r="E7074" s="24" t="s">
        <v>1488</v>
      </c>
      <c r="F7074" cm="1">
        <f t="array" ref="F7074">_xlfn.SWITCH($E7074,"Forecast",IFERROR(SUMIFS(INDEX('Forecast Input'!$A:$BO,,MATCH(TEXT($A7074,"0"),'Forecast Input'!$1:$1,0)),'Forecast Input'!$A:$A,Master!C7074,'Forecast Input'!$D:$D,Master!D7074),0),"Actual",SUMIFS('CMO Input'!$Q:$Q,'CMO Input'!$E:$E,Master!$A7074,'CMO Input'!$C:$C,Master!$C7074,'CMO Input'!$AJ:$AJ,Master!$D7074,'CMO Input'!$AU:$AU,Master!$F7070),"")</f>
        <v>0</v>
      </c>
    </row>
    <row r="7075" spans="1:6" x14ac:dyDescent="0.25">
      <c r="A7075" s="24">
        <v>34</v>
      </c>
      <c r="B7075" s="25">
        <v>44501</v>
      </c>
      <c r="C7075" s="24" t="s">
        <v>127</v>
      </c>
      <c r="D7075" s="24" t="s">
        <v>436</v>
      </c>
      <c r="E7075" s="24" t="s">
        <v>1487</v>
      </c>
      <c r="F7075" cm="1">
        <f t="array" ref="F7075">_xlfn.SWITCH($E7075,"Forecast",IFERROR(SUMIFS(INDEX('Forecast Input'!$A:$BO,,MATCH(TEXT($A7075,"0"),'Forecast Input'!$1:$1,0)),'Forecast Input'!$A:$A,Master!C7075,'Forecast Input'!$D:$D,Master!D7075),0),"Actual",SUMIFS('CMO Input'!$Q:$Q,'CMO Input'!$E:$E,Master!$A7075,'CMO Input'!$C:$C,Master!$C7075,'CMO Input'!$AJ:$AJ,Master!$D7075,'CMO Input'!$AU:$AU,Master!$F7071),"")</f>
        <v>0</v>
      </c>
    </row>
    <row r="7076" spans="1:6" x14ac:dyDescent="0.25">
      <c r="A7076" s="24">
        <v>34</v>
      </c>
      <c r="B7076" s="25">
        <v>44501</v>
      </c>
      <c r="C7076" s="24" t="s">
        <v>127</v>
      </c>
      <c r="D7076" s="24" t="s">
        <v>1469</v>
      </c>
      <c r="E7076" s="24" t="s">
        <v>1489</v>
      </c>
      <c r="F7076" t="str" cm="1">
        <f t="array" ref="F7076">_xlfn.SWITCH($E7076,"Forecast",IFERROR(SUMIFS(INDEX('Forecast Input'!$A:$BO,,MATCH(TEXT($A7076,"0"),'Forecast Input'!$1:$1,0)),'Forecast Input'!$A:$A,Master!C7076,'Forecast Input'!$D:$D,Master!D7076),0),"Actual",SUMIFS('CMO Input'!$Q:$Q,'CMO Input'!$E:$E,Master!$A7076,'CMO Input'!$C:$C,Master!$C7076,'CMO Input'!$AJ:$AJ,Master!$D7076,'CMO Input'!$AU:$AU,Master!$F7072),"")</f>
        <v/>
      </c>
    </row>
    <row r="7077" spans="1:6" x14ac:dyDescent="0.25">
      <c r="A7077" s="24">
        <v>34</v>
      </c>
      <c r="B7077" s="25">
        <v>44501</v>
      </c>
      <c r="C7077" s="24" t="s">
        <v>127</v>
      </c>
      <c r="D7077" s="24" t="s">
        <v>1469</v>
      </c>
      <c r="E7077" s="24" t="s">
        <v>1488</v>
      </c>
      <c r="F7077" cm="1">
        <f t="array" ref="F7077">_xlfn.SWITCH($E7077,"Forecast",IFERROR(SUMIFS(INDEX('Forecast Input'!$A:$BO,,MATCH(TEXT($A7077,"0"),'Forecast Input'!$1:$1,0)),'Forecast Input'!$A:$A,Master!C7077,'Forecast Input'!$D:$D,Master!D7077),0),"Actual",SUMIFS('CMO Input'!$Q:$Q,'CMO Input'!$E:$E,Master!$A7077,'CMO Input'!$C:$C,Master!$C7077,'CMO Input'!$AJ:$AJ,Master!$D7077,'CMO Input'!$AU:$AU,Master!$F7073),"")</f>
        <v>0</v>
      </c>
    </row>
    <row r="7078" spans="1:6" x14ac:dyDescent="0.25">
      <c r="A7078" s="24">
        <v>34</v>
      </c>
      <c r="B7078" s="25">
        <v>44501</v>
      </c>
      <c r="C7078" s="24" t="s">
        <v>127</v>
      </c>
      <c r="D7078" s="24" t="s">
        <v>1469</v>
      </c>
      <c r="E7078" s="24" t="s">
        <v>1487</v>
      </c>
      <c r="F7078" cm="1">
        <f t="array" ref="F7078">_xlfn.SWITCH($E7078,"Forecast",IFERROR(SUMIFS(INDEX('Forecast Input'!$A:$BO,,MATCH(TEXT($A7078,"0"),'Forecast Input'!$1:$1,0)),'Forecast Input'!$A:$A,Master!C7078,'Forecast Input'!$D:$D,Master!D7078),0),"Actual",SUMIFS('CMO Input'!$Q:$Q,'CMO Input'!$E:$E,Master!$A7078,'CMO Input'!$C:$C,Master!$C7078,'CMO Input'!$AJ:$AJ,Master!$D7078,'CMO Input'!$AU:$AU,Master!$F7074),"")</f>
        <v>0</v>
      </c>
    </row>
    <row r="7079" spans="1:6" x14ac:dyDescent="0.25">
      <c r="A7079" s="24">
        <v>34</v>
      </c>
      <c r="B7079" s="25">
        <v>44501</v>
      </c>
      <c r="C7079" s="24" t="s">
        <v>44</v>
      </c>
      <c r="D7079" s="24" t="s">
        <v>10</v>
      </c>
      <c r="E7079" s="24" t="s">
        <v>1489</v>
      </c>
      <c r="F7079" t="str" cm="1">
        <f t="array" ref="F7079">_xlfn.SWITCH($E7079,"Forecast",IFERROR(SUMIFS(INDEX('Forecast Input'!$A:$BO,,MATCH(TEXT($A7079,"0"),'Forecast Input'!$1:$1,0)),'Forecast Input'!$A:$A,Master!C7079,'Forecast Input'!$D:$D,Master!D7079),0),"Actual",SUMIFS('CMO Input'!$Q:$Q,'CMO Input'!$E:$E,Master!$A7079,'CMO Input'!$C:$C,Master!$C7079,'CMO Input'!$AJ:$AJ,Master!$D7079,'CMO Input'!$AU:$AU,Master!$F7075),"")</f>
        <v/>
      </c>
    </row>
    <row r="7080" spans="1:6" x14ac:dyDescent="0.25">
      <c r="A7080" s="24">
        <v>34</v>
      </c>
      <c r="B7080" s="25">
        <v>44501</v>
      </c>
      <c r="C7080" s="24" t="s">
        <v>44</v>
      </c>
      <c r="D7080" s="24" t="s">
        <v>10</v>
      </c>
      <c r="E7080" s="24" t="s">
        <v>1488</v>
      </c>
      <c r="F7080" cm="1">
        <f t="array" ref="F7080">_xlfn.SWITCH($E7080,"Forecast",IFERROR(SUMIFS(INDEX('Forecast Input'!$A:$BO,,MATCH(TEXT($A7080,"0"),'Forecast Input'!$1:$1,0)),'Forecast Input'!$A:$A,Master!C7080,'Forecast Input'!$D:$D,Master!D7080),0),"Actual",SUMIFS('CMO Input'!$Q:$Q,'CMO Input'!$E:$E,Master!$A7080,'CMO Input'!$C:$C,Master!$C7080,'CMO Input'!$AJ:$AJ,Master!$D7080,'CMO Input'!$AU:$AU,Master!$F7076),"")</f>
        <v>0</v>
      </c>
    </row>
    <row r="7081" spans="1:6" x14ac:dyDescent="0.25">
      <c r="A7081" s="24">
        <v>34</v>
      </c>
      <c r="B7081" s="25">
        <v>44501</v>
      </c>
      <c r="C7081" s="24" t="s">
        <v>44</v>
      </c>
      <c r="D7081" s="24" t="s">
        <v>10</v>
      </c>
      <c r="E7081" s="24" t="s">
        <v>1487</v>
      </c>
      <c r="F7081" cm="1">
        <f t="array" ref="F7081">_xlfn.SWITCH($E7081,"Forecast",IFERROR(SUMIFS(INDEX('Forecast Input'!$A:$BO,,MATCH(TEXT($A7081,"0"),'Forecast Input'!$1:$1,0)),'Forecast Input'!$A:$A,Master!C7081,'Forecast Input'!$D:$D,Master!D7081),0),"Actual",SUMIFS('CMO Input'!$Q:$Q,'CMO Input'!$E:$E,Master!$A7081,'CMO Input'!$C:$C,Master!$C7081,'CMO Input'!$AJ:$AJ,Master!$D7081,'CMO Input'!$AU:$AU,Master!$F7077),"")</f>
        <v>0</v>
      </c>
    </row>
    <row r="7082" spans="1:6" x14ac:dyDescent="0.25">
      <c r="A7082" s="24">
        <v>34</v>
      </c>
      <c r="B7082" s="25">
        <v>44501</v>
      </c>
      <c r="C7082" s="24" t="s">
        <v>44</v>
      </c>
      <c r="D7082" s="24" t="s">
        <v>61</v>
      </c>
      <c r="E7082" s="24" t="s">
        <v>1489</v>
      </c>
      <c r="F7082" t="str" cm="1">
        <f t="array" ref="F7082">_xlfn.SWITCH($E7082,"Forecast",IFERROR(SUMIFS(INDEX('Forecast Input'!$A:$BO,,MATCH(TEXT($A7082,"0"),'Forecast Input'!$1:$1,0)),'Forecast Input'!$A:$A,Master!C7082,'Forecast Input'!$D:$D,Master!D7082),0),"Actual",SUMIFS('CMO Input'!$Q:$Q,'CMO Input'!$E:$E,Master!$A7082,'CMO Input'!$C:$C,Master!$C7082,'CMO Input'!$AJ:$AJ,Master!$D7082,'CMO Input'!$AU:$AU,Master!$F7078),"")</f>
        <v/>
      </c>
    </row>
    <row r="7083" spans="1:6" x14ac:dyDescent="0.25">
      <c r="A7083" s="24">
        <v>34</v>
      </c>
      <c r="B7083" s="25">
        <v>44501</v>
      </c>
      <c r="C7083" s="24" t="s">
        <v>44</v>
      </c>
      <c r="D7083" s="24" t="s">
        <v>61</v>
      </c>
      <c r="E7083" s="24" t="s">
        <v>1488</v>
      </c>
      <c r="F7083" cm="1">
        <f t="array" ref="F7083">_xlfn.SWITCH($E7083,"Forecast",IFERROR(SUMIFS(INDEX('Forecast Input'!$A:$BO,,MATCH(TEXT($A7083,"0"),'Forecast Input'!$1:$1,0)),'Forecast Input'!$A:$A,Master!C7083,'Forecast Input'!$D:$D,Master!D7083),0),"Actual",SUMIFS('CMO Input'!$Q:$Q,'CMO Input'!$E:$E,Master!$A7083,'CMO Input'!$C:$C,Master!$C7083,'CMO Input'!$AJ:$AJ,Master!$D7083,'CMO Input'!$AU:$AU,Master!$F7079),"")</f>
        <v>0</v>
      </c>
    </row>
    <row r="7084" spans="1:6" x14ac:dyDescent="0.25">
      <c r="A7084" s="24">
        <v>34</v>
      </c>
      <c r="B7084" s="25">
        <v>44501</v>
      </c>
      <c r="C7084" s="24" t="s">
        <v>44</v>
      </c>
      <c r="D7084" s="24" t="s">
        <v>61</v>
      </c>
      <c r="E7084" s="24" t="s">
        <v>1487</v>
      </c>
      <c r="F7084" cm="1">
        <f t="array" ref="F7084">_xlfn.SWITCH($E7084,"Forecast",IFERROR(SUMIFS(INDEX('Forecast Input'!$A:$BO,,MATCH(TEXT($A7084,"0"),'Forecast Input'!$1:$1,0)),'Forecast Input'!$A:$A,Master!C7084,'Forecast Input'!$D:$D,Master!D7084),0),"Actual",SUMIFS('CMO Input'!$Q:$Q,'CMO Input'!$E:$E,Master!$A7084,'CMO Input'!$C:$C,Master!$C7084,'CMO Input'!$AJ:$AJ,Master!$D7084,'CMO Input'!$AU:$AU,Master!$F7080),"")</f>
        <v>0</v>
      </c>
    </row>
    <row r="7085" spans="1:6" x14ac:dyDescent="0.25">
      <c r="A7085" s="24">
        <v>34</v>
      </c>
      <c r="B7085" s="25">
        <v>44501</v>
      </c>
      <c r="C7085" s="24" t="s">
        <v>44</v>
      </c>
      <c r="D7085" s="24" t="s">
        <v>103</v>
      </c>
      <c r="E7085" s="24" t="s">
        <v>1489</v>
      </c>
      <c r="F7085" t="str" cm="1">
        <f t="array" ref="F7085">_xlfn.SWITCH($E7085,"Forecast",IFERROR(SUMIFS(INDEX('Forecast Input'!$A:$BO,,MATCH(TEXT($A7085,"0"),'Forecast Input'!$1:$1,0)),'Forecast Input'!$A:$A,Master!C7085,'Forecast Input'!$D:$D,Master!D7085),0),"Actual",SUMIFS('CMO Input'!$Q:$Q,'CMO Input'!$E:$E,Master!$A7085,'CMO Input'!$C:$C,Master!$C7085,'CMO Input'!$AJ:$AJ,Master!$D7085,'CMO Input'!$AU:$AU,Master!$F7081),"")</f>
        <v/>
      </c>
    </row>
    <row r="7086" spans="1:6" x14ac:dyDescent="0.25">
      <c r="A7086" s="24">
        <v>34</v>
      </c>
      <c r="B7086" s="25">
        <v>44501</v>
      </c>
      <c r="C7086" s="24" t="s">
        <v>44</v>
      </c>
      <c r="D7086" s="24" t="s">
        <v>103</v>
      </c>
      <c r="E7086" s="24" t="s">
        <v>1488</v>
      </c>
      <c r="F7086" cm="1">
        <f t="array" ref="F7086">_xlfn.SWITCH($E7086,"Forecast",IFERROR(SUMIFS(INDEX('Forecast Input'!$A:$BO,,MATCH(TEXT($A7086,"0"),'Forecast Input'!$1:$1,0)),'Forecast Input'!$A:$A,Master!C7086,'Forecast Input'!$D:$D,Master!D7086),0),"Actual",SUMIFS('CMO Input'!$Q:$Q,'CMO Input'!$E:$E,Master!$A7086,'CMO Input'!$C:$C,Master!$C7086,'CMO Input'!$AJ:$AJ,Master!$D7086,'CMO Input'!$AU:$AU,Master!$F7082),"")</f>
        <v>0</v>
      </c>
    </row>
    <row r="7087" spans="1:6" x14ac:dyDescent="0.25">
      <c r="A7087" s="24">
        <v>34</v>
      </c>
      <c r="B7087" s="25">
        <v>44501</v>
      </c>
      <c r="C7087" s="24" t="s">
        <v>44</v>
      </c>
      <c r="D7087" s="24" t="s">
        <v>103</v>
      </c>
      <c r="E7087" s="24" t="s">
        <v>1487</v>
      </c>
      <c r="F7087" cm="1">
        <f t="array" ref="F7087">_xlfn.SWITCH($E7087,"Forecast",IFERROR(SUMIFS(INDEX('Forecast Input'!$A:$BO,,MATCH(TEXT($A7087,"0"),'Forecast Input'!$1:$1,0)),'Forecast Input'!$A:$A,Master!C7087,'Forecast Input'!$D:$D,Master!D7087),0),"Actual",SUMIFS('CMO Input'!$Q:$Q,'CMO Input'!$E:$E,Master!$A7087,'CMO Input'!$C:$C,Master!$C7087,'CMO Input'!$AJ:$AJ,Master!$D7087,'CMO Input'!$AU:$AU,Master!$F7083),"")</f>
        <v>0</v>
      </c>
    </row>
    <row r="7088" spans="1:6" x14ac:dyDescent="0.25">
      <c r="A7088" s="24">
        <v>34</v>
      </c>
      <c r="B7088" s="25">
        <v>44501</v>
      </c>
      <c r="C7088" s="24" t="s">
        <v>44</v>
      </c>
      <c r="D7088" s="24" t="s">
        <v>146</v>
      </c>
      <c r="E7088" s="24" t="s">
        <v>1489</v>
      </c>
      <c r="F7088" t="str" cm="1">
        <f t="array" ref="F7088">_xlfn.SWITCH($E7088,"Forecast",IFERROR(SUMIFS(INDEX('Forecast Input'!$A:$BO,,MATCH(TEXT($A7088,"0"),'Forecast Input'!$1:$1,0)),'Forecast Input'!$A:$A,Master!C7088,'Forecast Input'!$D:$D,Master!D7088),0),"Actual",SUMIFS('CMO Input'!$Q:$Q,'CMO Input'!$E:$E,Master!$A7088,'CMO Input'!$C:$C,Master!$C7088,'CMO Input'!$AJ:$AJ,Master!$D7088,'CMO Input'!$AU:$AU,Master!$F7084),"")</f>
        <v/>
      </c>
    </row>
    <row r="7089" spans="1:6" x14ac:dyDescent="0.25">
      <c r="A7089" s="24">
        <v>34</v>
      </c>
      <c r="B7089" s="25">
        <v>44501</v>
      </c>
      <c r="C7089" s="24" t="s">
        <v>44</v>
      </c>
      <c r="D7089" s="24" t="s">
        <v>146</v>
      </c>
      <c r="E7089" s="24" t="s">
        <v>1488</v>
      </c>
      <c r="F7089" cm="1">
        <f t="array" ref="F7089">_xlfn.SWITCH($E7089,"Forecast",IFERROR(SUMIFS(INDEX('Forecast Input'!$A:$BO,,MATCH(TEXT($A7089,"0"),'Forecast Input'!$1:$1,0)),'Forecast Input'!$A:$A,Master!C7089,'Forecast Input'!$D:$D,Master!D7089),0),"Actual",SUMIFS('CMO Input'!$Q:$Q,'CMO Input'!$E:$E,Master!$A7089,'CMO Input'!$C:$C,Master!$C7089,'CMO Input'!$AJ:$AJ,Master!$D7089,'CMO Input'!$AU:$AU,Master!$F7085),"")</f>
        <v>0</v>
      </c>
    </row>
    <row r="7090" spans="1:6" x14ac:dyDescent="0.25">
      <c r="A7090" s="24">
        <v>34</v>
      </c>
      <c r="B7090" s="25">
        <v>44501</v>
      </c>
      <c r="C7090" s="24" t="s">
        <v>44</v>
      </c>
      <c r="D7090" s="24" t="s">
        <v>146</v>
      </c>
      <c r="E7090" s="24" t="s">
        <v>1487</v>
      </c>
      <c r="F7090" cm="1">
        <f t="array" ref="F7090">_xlfn.SWITCH($E7090,"Forecast",IFERROR(SUMIFS(INDEX('Forecast Input'!$A:$BO,,MATCH(TEXT($A7090,"0"),'Forecast Input'!$1:$1,0)),'Forecast Input'!$A:$A,Master!C7090,'Forecast Input'!$D:$D,Master!D7090),0),"Actual",SUMIFS('CMO Input'!$Q:$Q,'CMO Input'!$E:$E,Master!$A7090,'CMO Input'!$C:$C,Master!$C7090,'CMO Input'!$AJ:$AJ,Master!$D7090,'CMO Input'!$AU:$AU,Master!$F7086),"")</f>
        <v>0</v>
      </c>
    </row>
    <row r="7091" spans="1:6" x14ac:dyDescent="0.25">
      <c r="A7091" s="24">
        <v>34</v>
      </c>
      <c r="B7091" s="25">
        <v>44501</v>
      </c>
      <c r="C7091" s="24" t="s">
        <v>44</v>
      </c>
      <c r="D7091" s="24" t="s">
        <v>166</v>
      </c>
      <c r="E7091" s="24" t="s">
        <v>1489</v>
      </c>
      <c r="F7091" t="str" cm="1">
        <f t="array" ref="F7091">_xlfn.SWITCH($E7091,"Forecast",IFERROR(SUMIFS(INDEX('Forecast Input'!$A:$BO,,MATCH(TEXT($A7091,"0"),'Forecast Input'!$1:$1,0)),'Forecast Input'!$A:$A,Master!C7091,'Forecast Input'!$D:$D,Master!D7091),0),"Actual",SUMIFS('CMO Input'!$Q:$Q,'CMO Input'!$E:$E,Master!$A7091,'CMO Input'!$C:$C,Master!$C7091,'CMO Input'!$AJ:$AJ,Master!$D7091,'CMO Input'!$AU:$AU,Master!$F7087),"")</f>
        <v/>
      </c>
    </row>
    <row r="7092" spans="1:6" x14ac:dyDescent="0.25">
      <c r="A7092" s="24">
        <v>34</v>
      </c>
      <c r="B7092" s="25">
        <v>44501</v>
      </c>
      <c r="C7092" s="24" t="s">
        <v>44</v>
      </c>
      <c r="D7092" s="24" t="s">
        <v>166</v>
      </c>
      <c r="E7092" s="24" t="s">
        <v>1488</v>
      </c>
      <c r="F7092" cm="1">
        <f t="array" ref="F7092">_xlfn.SWITCH($E7092,"Forecast",IFERROR(SUMIFS(INDEX('Forecast Input'!$A:$BO,,MATCH(TEXT($A7092,"0"),'Forecast Input'!$1:$1,0)),'Forecast Input'!$A:$A,Master!C7092,'Forecast Input'!$D:$D,Master!D7092),0),"Actual",SUMIFS('CMO Input'!$Q:$Q,'CMO Input'!$E:$E,Master!$A7092,'CMO Input'!$C:$C,Master!$C7092,'CMO Input'!$AJ:$AJ,Master!$D7092,'CMO Input'!$AU:$AU,Master!$F7088),"")</f>
        <v>0</v>
      </c>
    </row>
    <row r="7093" spans="1:6" x14ac:dyDescent="0.25">
      <c r="A7093" s="24">
        <v>34</v>
      </c>
      <c r="B7093" s="25">
        <v>44501</v>
      </c>
      <c r="C7093" s="24" t="s">
        <v>44</v>
      </c>
      <c r="D7093" s="24" t="s">
        <v>166</v>
      </c>
      <c r="E7093" s="24" t="s">
        <v>1487</v>
      </c>
      <c r="F7093" cm="1">
        <f t="array" ref="F7093">_xlfn.SWITCH($E7093,"Forecast",IFERROR(SUMIFS(INDEX('Forecast Input'!$A:$BO,,MATCH(TEXT($A7093,"0"),'Forecast Input'!$1:$1,0)),'Forecast Input'!$A:$A,Master!C7093,'Forecast Input'!$D:$D,Master!D7093),0),"Actual",SUMIFS('CMO Input'!$Q:$Q,'CMO Input'!$E:$E,Master!$A7093,'CMO Input'!$C:$C,Master!$C7093,'CMO Input'!$AJ:$AJ,Master!$D7093,'CMO Input'!$AU:$AU,Master!$F7089),"")</f>
        <v>0</v>
      </c>
    </row>
    <row r="7094" spans="1:6" x14ac:dyDescent="0.25">
      <c r="A7094" s="24">
        <v>34</v>
      </c>
      <c r="B7094" s="25">
        <v>44501</v>
      </c>
      <c r="C7094" s="24" t="s">
        <v>44</v>
      </c>
      <c r="D7094" s="24" t="s">
        <v>170</v>
      </c>
      <c r="E7094" s="24" t="s">
        <v>1489</v>
      </c>
      <c r="F7094" t="str" cm="1">
        <f t="array" ref="F7094">_xlfn.SWITCH($E7094,"Forecast",IFERROR(SUMIFS(INDEX('Forecast Input'!$A:$BO,,MATCH(TEXT($A7094,"0"),'Forecast Input'!$1:$1,0)),'Forecast Input'!$A:$A,Master!C7094,'Forecast Input'!$D:$D,Master!D7094),0),"Actual",SUMIFS('CMO Input'!$Q:$Q,'CMO Input'!$E:$E,Master!$A7094,'CMO Input'!$C:$C,Master!$C7094,'CMO Input'!$AJ:$AJ,Master!$D7094,'CMO Input'!$AU:$AU,Master!$F7090),"")</f>
        <v/>
      </c>
    </row>
    <row r="7095" spans="1:6" x14ac:dyDescent="0.25">
      <c r="A7095" s="24">
        <v>34</v>
      </c>
      <c r="B7095" s="25">
        <v>44501</v>
      </c>
      <c r="C7095" s="24" t="s">
        <v>44</v>
      </c>
      <c r="D7095" s="24" t="s">
        <v>170</v>
      </c>
      <c r="E7095" s="24" t="s">
        <v>1488</v>
      </c>
      <c r="F7095" cm="1">
        <f t="array" ref="F7095">_xlfn.SWITCH($E7095,"Forecast",IFERROR(SUMIFS(INDEX('Forecast Input'!$A:$BO,,MATCH(TEXT($A7095,"0"),'Forecast Input'!$1:$1,0)),'Forecast Input'!$A:$A,Master!C7095,'Forecast Input'!$D:$D,Master!D7095),0),"Actual",SUMIFS('CMO Input'!$Q:$Q,'CMO Input'!$E:$E,Master!$A7095,'CMO Input'!$C:$C,Master!$C7095,'CMO Input'!$AJ:$AJ,Master!$D7095,'CMO Input'!$AU:$AU,Master!$F7091),"")</f>
        <v>0</v>
      </c>
    </row>
    <row r="7096" spans="1:6" x14ac:dyDescent="0.25">
      <c r="A7096" s="24">
        <v>34</v>
      </c>
      <c r="B7096" s="25">
        <v>44501</v>
      </c>
      <c r="C7096" s="24" t="s">
        <v>44</v>
      </c>
      <c r="D7096" s="24" t="s">
        <v>170</v>
      </c>
      <c r="E7096" s="24" t="s">
        <v>1487</v>
      </c>
      <c r="F7096" cm="1">
        <f t="array" ref="F7096">_xlfn.SWITCH($E7096,"Forecast",IFERROR(SUMIFS(INDEX('Forecast Input'!$A:$BO,,MATCH(TEXT($A7096,"0"),'Forecast Input'!$1:$1,0)),'Forecast Input'!$A:$A,Master!C7096,'Forecast Input'!$D:$D,Master!D7096),0),"Actual",SUMIFS('CMO Input'!$Q:$Q,'CMO Input'!$E:$E,Master!$A7096,'CMO Input'!$C:$C,Master!$C7096,'CMO Input'!$AJ:$AJ,Master!$D7096,'CMO Input'!$AU:$AU,Master!$F7092),"")</f>
        <v>0</v>
      </c>
    </row>
    <row r="7097" spans="1:6" x14ac:dyDescent="0.25">
      <c r="A7097" s="24">
        <v>34</v>
      </c>
      <c r="B7097" s="25">
        <v>44501</v>
      </c>
      <c r="C7097" s="24" t="s">
        <v>44</v>
      </c>
      <c r="D7097" s="24" t="s">
        <v>436</v>
      </c>
      <c r="E7097" s="24" t="s">
        <v>1489</v>
      </c>
      <c r="F7097" t="str" cm="1">
        <f t="array" ref="F7097">_xlfn.SWITCH($E7097,"Forecast",IFERROR(SUMIFS(INDEX('Forecast Input'!$A:$BO,,MATCH(TEXT($A7097,"0"),'Forecast Input'!$1:$1,0)),'Forecast Input'!$A:$A,Master!C7097,'Forecast Input'!$D:$D,Master!D7097),0),"Actual",SUMIFS('CMO Input'!$Q:$Q,'CMO Input'!$E:$E,Master!$A7097,'CMO Input'!$C:$C,Master!$C7097,'CMO Input'!$AJ:$AJ,Master!$D7097,'CMO Input'!$AU:$AU,Master!$F7093),"")</f>
        <v/>
      </c>
    </row>
    <row r="7098" spans="1:6" x14ac:dyDescent="0.25">
      <c r="A7098" s="24">
        <v>34</v>
      </c>
      <c r="B7098" s="25">
        <v>44501</v>
      </c>
      <c r="C7098" s="24" t="s">
        <v>44</v>
      </c>
      <c r="D7098" s="24" t="s">
        <v>436</v>
      </c>
      <c r="E7098" s="24" t="s">
        <v>1488</v>
      </c>
      <c r="F7098" cm="1">
        <f t="array" ref="F7098">_xlfn.SWITCH($E7098,"Forecast",IFERROR(SUMIFS(INDEX('Forecast Input'!$A:$BO,,MATCH(TEXT($A7098,"0"),'Forecast Input'!$1:$1,0)),'Forecast Input'!$A:$A,Master!C7098,'Forecast Input'!$D:$D,Master!D7098),0),"Actual",SUMIFS('CMO Input'!$Q:$Q,'CMO Input'!$E:$E,Master!$A7098,'CMO Input'!$C:$C,Master!$C7098,'CMO Input'!$AJ:$AJ,Master!$D7098,'CMO Input'!$AU:$AU,Master!$F7094),"")</f>
        <v>0</v>
      </c>
    </row>
    <row r="7099" spans="1:6" x14ac:dyDescent="0.25">
      <c r="A7099" s="24">
        <v>34</v>
      </c>
      <c r="B7099" s="25">
        <v>44501</v>
      </c>
      <c r="C7099" s="24" t="s">
        <v>44</v>
      </c>
      <c r="D7099" s="24" t="s">
        <v>436</v>
      </c>
      <c r="E7099" s="24" t="s">
        <v>1487</v>
      </c>
      <c r="F7099" cm="1">
        <f t="array" ref="F7099">_xlfn.SWITCH($E7099,"Forecast",IFERROR(SUMIFS(INDEX('Forecast Input'!$A:$BO,,MATCH(TEXT($A7099,"0"),'Forecast Input'!$1:$1,0)),'Forecast Input'!$A:$A,Master!C7099,'Forecast Input'!$D:$D,Master!D7099),0),"Actual",SUMIFS('CMO Input'!$Q:$Q,'CMO Input'!$E:$E,Master!$A7099,'CMO Input'!$C:$C,Master!$C7099,'CMO Input'!$AJ:$AJ,Master!$D7099,'CMO Input'!$AU:$AU,Master!$F7095),"")</f>
        <v>0</v>
      </c>
    </row>
    <row r="7100" spans="1:6" x14ac:dyDescent="0.25">
      <c r="A7100" s="24">
        <v>34</v>
      </c>
      <c r="B7100" s="25">
        <v>44501</v>
      </c>
      <c r="C7100" s="24" t="s">
        <v>44</v>
      </c>
      <c r="D7100" s="24" t="s">
        <v>1469</v>
      </c>
      <c r="E7100" s="24" t="s">
        <v>1489</v>
      </c>
      <c r="F7100" t="str" cm="1">
        <f t="array" ref="F7100">_xlfn.SWITCH($E7100,"Forecast",IFERROR(SUMIFS(INDEX('Forecast Input'!$A:$BO,,MATCH(TEXT($A7100,"0"),'Forecast Input'!$1:$1,0)),'Forecast Input'!$A:$A,Master!C7100,'Forecast Input'!$D:$D,Master!D7100),0),"Actual",SUMIFS('CMO Input'!$Q:$Q,'CMO Input'!$E:$E,Master!$A7100,'CMO Input'!$C:$C,Master!$C7100,'CMO Input'!$AJ:$AJ,Master!$D7100,'CMO Input'!$AU:$AU,Master!$F7096),"")</f>
        <v/>
      </c>
    </row>
    <row r="7101" spans="1:6" x14ac:dyDescent="0.25">
      <c r="A7101" s="24">
        <v>34</v>
      </c>
      <c r="B7101" s="25">
        <v>44501</v>
      </c>
      <c r="C7101" s="24" t="s">
        <v>44</v>
      </c>
      <c r="D7101" s="24" t="s">
        <v>1469</v>
      </c>
      <c r="E7101" s="24" t="s">
        <v>1488</v>
      </c>
      <c r="F7101" cm="1">
        <f t="array" ref="F7101">_xlfn.SWITCH($E7101,"Forecast",IFERROR(SUMIFS(INDEX('Forecast Input'!$A:$BO,,MATCH(TEXT($A7101,"0"),'Forecast Input'!$1:$1,0)),'Forecast Input'!$A:$A,Master!C7101,'Forecast Input'!$D:$D,Master!D7101),0),"Actual",SUMIFS('CMO Input'!$Q:$Q,'CMO Input'!$E:$E,Master!$A7101,'CMO Input'!$C:$C,Master!$C7101,'CMO Input'!$AJ:$AJ,Master!$D7101,'CMO Input'!$AU:$AU,Master!$F7097),"")</f>
        <v>0</v>
      </c>
    </row>
    <row r="7102" spans="1:6" x14ac:dyDescent="0.25">
      <c r="A7102" s="24">
        <v>34</v>
      </c>
      <c r="B7102" s="25">
        <v>44501</v>
      </c>
      <c r="C7102" s="24" t="s">
        <v>44</v>
      </c>
      <c r="D7102" s="24" t="s">
        <v>1469</v>
      </c>
      <c r="E7102" s="24" t="s">
        <v>1487</v>
      </c>
      <c r="F7102" cm="1">
        <f t="array" ref="F7102">_xlfn.SWITCH($E7102,"Forecast",IFERROR(SUMIFS(INDEX('Forecast Input'!$A:$BO,,MATCH(TEXT($A7102,"0"),'Forecast Input'!$1:$1,0)),'Forecast Input'!$A:$A,Master!C7102,'Forecast Input'!$D:$D,Master!D7102),0),"Actual",SUMIFS('CMO Input'!$Q:$Q,'CMO Input'!$E:$E,Master!$A7102,'CMO Input'!$C:$C,Master!$C7102,'CMO Input'!$AJ:$AJ,Master!$D7102,'CMO Input'!$AU:$AU,Master!$F7098),"")</f>
        <v>0</v>
      </c>
    </row>
    <row r="7103" spans="1:6" x14ac:dyDescent="0.25">
      <c r="A7103" s="24">
        <v>34</v>
      </c>
      <c r="B7103" s="25">
        <v>44501</v>
      </c>
      <c r="C7103" s="24" t="s">
        <v>780</v>
      </c>
      <c r="D7103" s="24" t="s">
        <v>1470</v>
      </c>
      <c r="E7103" s="24" t="s">
        <v>1489</v>
      </c>
      <c r="F7103" t="str" cm="1">
        <f t="array" ref="F7103">_xlfn.SWITCH($E7103,"Forecast",IFERROR(SUMIFS(INDEX('Forecast Input'!$A:$BO,,MATCH(TEXT($A7103,"0"),'Forecast Input'!$1:$1,0)),'Forecast Input'!$A:$A,Master!C7103,'Forecast Input'!$D:$D,Master!D7103),0),"Actual",SUMIFS('CMO Input'!$Q:$Q,'CMO Input'!$E:$E,Master!$A7103,'CMO Input'!$C:$C,Master!$C7103,'CMO Input'!$AJ:$AJ,Master!$D7103,'CMO Input'!$AU:$AU,Master!$F7099),"")</f>
        <v/>
      </c>
    </row>
    <row r="7104" spans="1:6" x14ac:dyDescent="0.25">
      <c r="A7104" s="24">
        <v>34</v>
      </c>
      <c r="B7104" s="25">
        <v>44501</v>
      </c>
      <c r="C7104" s="24" t="s">
        <v>780</v>
      </c>
      <c r="D7104" s="24" t="s">
        <v>1470</v>
      </c>
      <c r="E7104" s="24" t="s">
        <v>1488</v>
      </c>
      <c r="F7104" cm="1">
        <f t="array" ref="F7104">_xlfn.SWITCH($E7104,"Forecast",IFERROR(SUMIFS(INDEX('Forecast Input'!$A:$BO,,MATCH(TEXT($A7104,"0"),'Forecast Input'!$1:$1,0)),'Forecast Input'!$A:$A,Master!C7104,'Forecast Input'!$D:$D,Master!D7104),0),"Actual",SUMIFS('CMO Input'!$Q:$Q,'CMO Input'!$E:$E,Master!$A7104,'CMO Input'!$C:$C,Master!$C7104,'CMO Input'!$AJ:$AJ,Master!$D7104,'CMO Input'!$AU:$AU,Master!$F7100),"")</f>
        <v>81.740000000000009</v>
      </c>
    </row>
    <row r="7105" spans="1:6" x14ac:dyDescent="0.25">
      <c r="A7105" s="24">
        <v>34</v>
      </c>
      <c r="B7105" s="25">
        <v>44501</v>
      </c>
      <c r="C7105" s="24" t="s">
        <v>780</v>
      </c>
      <c r="D7105" s="24" t="s">
        <v>1470</v>
      </c>
      <c r="E7105" s="24" t="s">
        <v>1487</v>
      </c>
      <c r="F7105" cm="1">
        <f t="array" ref="F7105">_xlfn.SWITCH($E7105,"Forecast",IFERROR(SUMIFS(INDEX('Forecast Input'!$A:$BO,,MATCH(TEXT($A7105,"0"),'Forecast Input'!$1:$1,0)),'Forecast Input'!$A:$A,Master!C7105,'Forecast Input'!$D:$D,Master!D7105),0),"Actual",SUMIFS('CMO Input'!$Q:$Q,'CMO Input'!$E:$E,Master!$A7105,'CMO Input'!$C:$C,Master!$C7105,'CMO Input'!$AJ:$AJ,Master!$D7105,'CMO Input'!$AU:$AU,Master!$F7101),"")</f>
        <v>0</v>
      </c>
    </row>
    <row r="7106" spans="1:6" x14ac:dyDescent="0.25">
      <c r="A7106" s="24">
        <v>34</v>
      </c>
      <c r="B7106" s="25">
        <v>44501</v>
      </c>
      <c r="C7106" s="24" t="s">
        <v>989</v>
      </c>
      <c r="D7106" s="24" t="s">
        <v>1470</v>
      </c>
      <c r="E7106" s="24" t="s">
        <v>1489</v>
      </c>
      <c r="F7106" t="str" cm="1">
        <f t="array" ref="F7106">_xlfn.SWITCH($E7106,"Forecast",IFERROR(SUMIFS(INDEX('Forecast Input'!$A:$BO,,MATCH(TEXT($A7106,"0"),'Forecast Input'!$1:$1,0)),'Forecast Input'!$A:$A,Master!C7106,'Forecast Input'!$D:$D,Master!D7106),0),"Actual",SUMIFS('CMO Input'!$Q:$Q,'CMO Input'!$E:$E,Master!$A7106,'CMO Input'!$C:$C,Master!$C7106,'CMO Input'!$AJ:$AJ,Master!$D7106,'CMO Input'!$AU:$AU,Master!$F7102),"")</f>
        <v/>
      </c>
    </row>
    <row r="7107" spans="1:6" x14ac:dyDescent="0.25">
      <c r="A7107" s="24">
        <v>34</v>
      </c>
      <c r="B7107" s="25">
        <v>44501</v>
      </c>
      <c r="C7107" s="24" t="s">
        <v>989</v>
      </c>
      <c r="D7107" s="24" t="s">
        <v>1470</v>
      </c>
      <c r="E7107" s="24" t="s">
        <v>1488</v>
      </c>
      <c r="F7107" cm="1">
        <f t="array" ref="F7107">_xlfn.SWITCH($E7107,"Forecast",IFERROR(SUMIFS(INDEX('Forecast Input'!$A:$BO,,MATCH(TEXT($A7107,"0"),'Forecast Input'!$1:$1,0)),'Forecast Input'!$A:$A,Master!C7107,'Forecast Input'!$D:$D,Master!D7107),0),"Actual",SUMIFS('CMO Input'!$Q:$Q,'CMO Input'!$E:$E,Master!$A7107,'CMO Input'!$C:$C,Master!$C7107,'CMO Input'!$AJ:$AJ,Master!$D7107,'CMO Input'!$AU:$AU,Master!$F7103),"")</f>
        <v>0</v>
      </c>
    </row>
    <row r="7108" spans="1:6" x14ac:dyDescent="0.25">
      <c r="A7108" s="24">
        <v>34</v>
      </c>
      <c r="B7108" s="25">
        <v>44501</v>
      </c>
      <c r="C7108" s="24" t="s">
        <v>989</v>
      </c>
      <c r="D7108" s="24" t="s">
        <v>1470</v>
      </c>
      <c r="E7108" s="24" t="s">
        <v>1487</v>
      </c>
      <c r="F7108" cm="1">
        <f t="array" ref="F7108">_xlfn.SWITCH($E7108,"Forecast",IFERROR(SUMIFS(INDEX('Forecast Input'!$A:$BO,,MATCH(TEXT($A7108,"0"),'Forecast Input'!$1:$1,0)),'Forecast Input'!$A:$A,Master!C7108,'Forecast Input'!$D:$D,Master!D7108),0),"Actual",SUMIFS('CMO Input'!$Q:$Q,'CMO Input'!$E:$E,Master!$A7108,'CMO Input'!$C:$C,Master!$C7108,'CMO Input'!$AJ:$AJ,Master!$D7108,'CMO Input'!$AU:$AU,Master!$F7104),"")</f>
        <v>0</v>
      </c>
    </row>
    <row r="7109" spans="1:6" x14ac:dyDescent="0.25">
      <c r="A7109" s="24">
        <v>34</v>
      </c>
      <c r="B7109" s="25">
        <v>44501</v>
      </c>
      <c r="C7109" s="24" t="s">
        <v>181</v>
      </c>
      <c r="D7109" s="24" t="s">
        <v>1470</v>
      </c>
      <c r="E7109" s="24" t="s">
        <v>1489</v>
      </c>
      <c r="F7109" t="str" cm="1">
        <f t="array" ref="F7109">_xlfn.SWITCH($E7109,"Forecast",IFERROR(SUMIFS(INDEX('Forecast Input'!$A:$BO,,MATCH(TEXT($A7109,"0"),'Forecast Input'!$1:$1,0)),'Forecast Input'!$A:$A,Master!C7109,'Forecast Input'!$D:$D,Master!D7109),0),"Actual",SUMIFS('CMO Input'!$Q:$Q,'CMO Input'!$E:$E,Master!$A7109,'CMO Input'!$C:$C,Master!$C7109,'CMO Input'!$AJ:$AJ,Master!$D7109,'CMO Input'!$AU:$AU,Master!$F7105),"")</f>
        <v/>
      </c>
    </row>
    <row r="7110" spans="1:6" x14ac:dyDescent="0.25">
      <c r="A7110" s="24">
        <v>34</v>
      </c>
      <c r="B7110" s="25">
        <v>44501</v>
      </c>
      <c r="C7110" s="24" t="s">
        <v>181</v>
      </c>
      <c r="D7110" s="24" t="s">
        <v>1470</v>
      </c>
      <c r="E7110" s="24" t="s">
        <v>1488</v>
      </c>
      <c r="F7110" cm="1">
        <f t="array" ref="F7110">_xlfn.SWITCH($E7110,"Forecast",IFERROR(SUMIFS(INDEX('Forecast Input'!$A:$BO,,MATCH(TEXT($A7110,"0"),'Forecast Input'!$1:$1,0)),'Forecast Input'!$A:$A,Master!C7110,'Forecast Input'!$D:$D,Master!D7110),0),"Actual",SUMIFS('CMO Input'!$Q:$Q,'CMO Input'!$E:$E,Master!$A7110,'CMO Input'!$C:$C,Master!$C7110,'CMO Input'!$AJ:$AJ,Master!$D7110,'CMO Input'!$AU:$AU,Master!$F7106),"")</f>
        <v>0</v>
      </c>
    </row>
    <row r="7111" spans="1:6" x14ac:dyDescent="0.25">
      <c r="A7111" s="24">
        <v>34</v>
      </c>
      <c r="B7111" s="25">
        <v>44501</v>
      </c>
      <c r="C7111" s="24" t="s">
        <v>181</v>
      </c>
      <c r="D7111" s="24" t="s">
        <v>1470</v>
      </c>
      <c r="E7111" s="24" t="s">
        <v>1487</v>
      </c>
      <c r="F7111" cm="1">
        <f t="array" ref="F7111">_xlfn.SWITCH($E7111,"Forecast",IFERROR(SUMIFS(INDEX('Forecast Input'!$A:$BO,,MATCH(TEXT($A7111,"0"),'Forecast Input'!$1:$1,0)),'Forecast Input'!$A:$A,Master!C7111,'Forecast Input'!$D:$D,Master!D7111),0),"Actual",SUMIFS('CMO Input'!$Q:$Q,'CMO Input'!$E:$E,Master!$A7111,'CMO Input'!$C:$C,Master!$C7111,'CMO Input'!$AJ:$AJ,Master!$D7111,'CMO Input'!$AU:$AU,Master!$F7107),"")</f>
        <v>0</v>
      </c>
    </row>
    <row r="7112" spans="1:6" x14ac:dyDescent="0.25">
      <c r="A7112" s="24">
        <v>34</v>
      </c>
      <c r="B7112" s="25">
        <v>44501</v>
      </c>
      <c r="C7112" s="24" t="s">
        <v>424</v>
      </c>
      <c r="D7112" s="24" t="s">
        <v>1470</v>
      </c>
      <c r="E7112" s="24" t="s">
        <v>1489</v>
      </c>
      <c r="F7112" t="str" cm="1">
        <f t="array" ref="F7112">_xlfn.SWITCH($E7112,"Forecast",IFERROR(SUMIFS(INDEX('Forecast Input'!$A:$BO,,MATCH(TEXT($A7112,"0"),'Forecast Input'!$1:$1,0)),'Forecast Input'!$A:$A,Master!C7112,'Forecast Input'!$D:$D,Master!D7112),0),"Actual",SUMIFS('CMO Input'!$Q:$Q,'CMO Input'!$E:$E,Master!$A7112,'CMO Input'!$C:$C,Master!$C7112,'CMO Input'!$AJ:$AJ,Master!$D7112,'CMO Input'!$AU:$AU,Master!$F7108),"")</f>
        <v/>
      </c>
    </row>
    <row r="7113" spans="1:6" x14ac:dyDescent="0.25">
      <c r="A7113" s="24">
        <v>34</v>
      </c>
      <c r="B7113" s="25">
        <v>44501</v>
      </c>
      <c r="C7113" s="24" t="s">
        <v>424</v>
      </c>
      <c r="D7113" s="24" t="s">
        <v>1470</v>
      </c>
      <c r="E7113" s="24" t="s">
        <v>1488</v>
      </c>
      <c r="F7113" cm="1">
        <f t="array" ref="F7113">_xlfn.SWITCH($E7113,"Forecast",IFERROR(SUMIFS(INDEX('Forecast Input'!$A:$BO,,MATCH(TEXT($A7113,"0"),'Forecast Input'!$1:$1,0)),'Forecast Input'!$A:$A,Master!C7113,'Forecast Input'!$D:$D,Master!D7113),0),"Actual",SUMIFS('CMO Input'!$Q:$Q,'CMO Input'!$E:$E,Master!$A7113,'CMO Input'!$C:$C,Master!$C7113,'CMO Input'!$AJ:$AJ,Master!$D7113,'CMO Input'!$AU:$AU,Master!$F7109),"")</f>
        <v>0</v>
      </c>
    </row>
    <row r="7114" spans="1:6" x14ac:dyDescent="0.25">
      <c r="A7114" s="24">
        <v>34</v>
      </c>
      <c r="B7114" s="25">
        <v>44501</v>
      </c>
      <c r="C7114" s="24" t="s">
        <v>424</v>
      </c>
      <c r="D7114" s="24" t="s">
        <v>1470</v>
      </c>
      <c r="E7114" s="24" t="s">
        <v>1487</v>
      </c>
      <c r="F7114" cm="1">
        <f t="array" ref="F7114">_xlfn.SWITCH($E7114,"Forecast",IFERROR(SUMIFS(INDEX('Forecast Input'!$A:$BO,,MATCH(TEXT($A7114,"0"),'Forecast Input'!$1:$1,0)),'Forecast Input'!$A:$A,Master!C7114,'Forecast Input'!$D:$D,Master!D7114),0),"Actual",SUMIFS('CMO Input'!$Q:$Q,'CMO Input'!$E:$E,Master!$A7114,'CMO Input'!$C:$C,Master!$C7114,'CMO Input'!$AJ:$AJ,Master!$D7114,'CMO Input'!$AU:$AU,Master!$F7110),"")</f>
        <v>0</v>
      </c>
    </row>
    <row r="7115" spans="1:6" x14ac:dyDescent="0.25">
      <c r="A7115" s="24">
        <v>34</v>
      </c>
      <c r="B7115" s="25">
        <v>44501</v>
      </c>
      <c r="C7115" s="24" t="s">
        <v>141</v>
      </c>
      <c r="D7115" s="24" t="s">
        <v>1470</v>
      </c>
      <c r="E7115" s="24" t="s">
        <v>1489</v>
      </c>
      <c r="F7115" t="str" cm="1">
        <f t="array" ref="F7115">_xlfn.SWITCH($E7115,"Forecast",IFERROR(SUMIFS(INDEX('Forecast Input'!$A:$BO,,MATCH(TEXT($A7115,"0"),'Forecast Input'!$1:$1,0)),'Forecast Input'!$A:$A,Master!C7115,'Forecast Input'!$D:$D,Master!D7115),0),"Actual",SUMIFS('CMO Input'!$Q:$Q,'CMO Input'!$E:$E,Master!$A7115,'CMO Input'!$C:$C,Master!$C7115,'CMO Input'!$AJ:$AJ,Master!$D7115,'CMO Input'!$AU:$AU,Master!$F7111),"")</f>
        <v/>
      </c>
    </row>
    <row r="7116" spans="1:6" x14ac:dyDescent="0.25">
      <c r="A7116" s="24">
        <v>34</v>
      </c>
      <c r="B7116" s="25">
        <v>44501</v>
      </c>
      <c r="C7116" s="24" t="s">
        <v>141</v>
      </c>
      <c r="D7116" s="24" t="s">
        <v>1470</v>
      </c>
      <c r="E7116" s="24" t="s">
        <v>1488</v>
      </c>
      <c r="F7116" cm="1">
        <f t="array" ref="F7116">_xlfn.SWITCH($E7116,"Forecast",IFERROR(SUMIFS(INDEX('Forecast Input'!$A:$BO,,MATCH(TEXT($A7116,"0"),'Forecast Input'!$1:$1,0)),'Forecast Input'!$A:$A,Master!C7116,'Forecast Input'!$D:$D,Master!D7116),0),"Actual",SUMIFS('CMO Input'!$Q:$Q,'CMO Input'!$E:$E,Master!$A7116,'CMO Input'!$C:$C,Master!$C7116,'CMO Input'!$AJ:$AJ,Master!$D7116,'CMO Input'!$AU:$AU,Master!$F7112),"")</f>
        <v>0</v>
      </c>
    </row>
    <row r="7117" spans="1:6" x14ac:dyDescent="0.25">
      <c r="A7117" s="24">
        <v>34</v>
      </c>
      <c r="B7117" s="25">
        <v>44501</v>
      </c>
      <c r="C7117" s="24" t="s">
        <v>141</v>
      </c>
      <c r="D7117" s="24" t="s">
        <v>1470</v>
      </c>
      <c r="E7117" s="24" t="s">
        <v>1487</v>
      </c>
      <c r="F7117" cm="1">
        <f t="array" ref="F7117">_xlfn.SWITCH($E7117,"Forecast",IFERROR(SUMIFS(INDEX('Forecast Input'!$A:$BO,,MATCH(TEXT($A7117,"0"),'Forecast Input'!$1:$1,0)),'Forecast Input'!$A:$A,Master!C7117,'Forecast Input'!$D:$D,Master!D7117),0),"Actual",SUMIFS('CMO Input'!$Q:$Q,'CMO Input'!$E:$E,Master!$A7117,'CMO Input'!$C:$C,Master!$C7117,'CMO Input'!$AJ:$AJ,Master!$D7117,'CMO Input'!$AU:$AU,Master!$F7113),"")</f>
        <v>0</v>
      </c>
    </row>
    <row r="7118" spans="1:6" x14ac:dyDescent="0.25">
      <c r="A7118" s="24">
        <v>34</v>
      </c>
      <c r="B7118" s="25">
        <v>44501</v>
      </c>
      <c r="C7118" s="24" t="s">
        <v>127</v>
      </c>
      <c r="D7118" s="24" t="s">
        <v>1470</v>
      </c>
      <c r="E7118" s="24" t="s">
        <v>1489</v>
      </c>
      <c r="F7118" t="str" cm="1">
        <f t="array" ref="F7118">_xlfn.SWITCH($E7118,"Forecast",IFERROR(SUMIFS(INDEX('Forecast Input'!$A:$BO,,MATCH(TEXT($A7118,"0"),'Forecast Input'!$1:$1,0)),'Forecast Input'!$A:$A,Master!C7118,'Forecast Input'!$D:$D,Master!D7118),0),"Actual",SUMIFS('CMO Input'!$Q:$Q,'CMO Input'!$E:$E,Master!$A7118,'CMO Input'!$C:$C,Master!$C7118,'CMO Input'!$AJ:$AJ,Master!$D7118,'CMO Input'!$AU:$AU,Master!$F7114),"")</f>
        <v/>
      </c>
    </row>
    <row r="7119" spans="1:6" x14ac:dyDescent="0.25">
      <c r="A7119" s="24">
        <v>34</v>
      </c>
      <c r="B7119" s="25">
        <v>44501</v>
      </c>
      <c r="C7119" s="24" t="s">
        <v>127</v>
      </c>
      <c r="D7119" s="24" t="s">
        <v>1470</v>
      </c>
      <c r="E7119" s="24" t="s">
        <v>1488</v>
      </c>
      <c r="F7119" cm="1">
        <f t="array" ref="F7119">_xlfn.SWITCH($E7119,"Forecast",IFERROR(SUMIFS(INDEX('Forecast Input'!$A:$BO,,MATCH(TEXT($A7119,"0"),'Forecast Input'!$1:$1,0)),'Forecast Input'!$A:$A,Master!C7119,'Forecast Input'!$D:$D,Master!D7119),0),"Actual",SUMIFS('CMO Input'!$Q:$Q,'CMO Input'!$E:$E,Master!$A7119,'CMO Input'!$C:$C,Master!$C7119,'CMO Input'!$AJ:$AJ,Master!$D7119,'CMO Input'!$AU:$AU,Master!$F7115),"")</f>
        <v>0</v>
      </c>
    </row>
    <row r="7120" spans="1:6" x14ac:dyDescent="0.25">
      <c r="A7120" s="24">
        <v>34</v>
      </c>
      <c r="B7120" s="25">
        <v>44501</v>
      </c>
      <c r="C7120" s="24" t="s">
        <v>127</v>
      </c>
      <c r="D7120" s="24" t="s">
        <v>1470</v>
      </c>
      <c r="E7120" s="24" t="s">
        <v>1487</v>
      </c>
      <c r="F7120" cm="1">
        <f t="array" ref="F7120">_xlfn.SWITCH($E7120,"Forecast",IFERROR(SUMIFS(INDEX('Forecast Input'!$A:$BO,,MATCH(TEXT($A7120,"0"),'Forecast Input'!$1:$1,0)),'Forecast Input'!$A:$A,Master!C7120,'Forecast Input'!$D:$D,Master!D7120),0),"Actual",SUMIFS('CMO Input'!$Q:$Q,'CMO Input'!$E:$E,Master!$A7120,'CMO Input'!$C:$C,Master!$C7120,'CMO Input'!$AJ:$AJ,Master!$D7120,'CMO Input'!$AU:$AU,Master!$F7116),"")</f>
        <v>0</v>
      </c>
    </row>
    <row r="7121" spans="1:6" x14ac:dyDescent="0.25">
      <c r="A7121" s="24">
        <v>34</v>
      </c>
      <c r="B7121" s="25">
        <v>44501</v>
      </c>
      <c r="C7121" s="24" t="s">
        <v>44</v>
      </c>
      <c r="D7121" s="24" t="s">
        <v>1470</v>
      </c>
      <c r="E7121" s="24" t="s">
        <v>1489</v>
      </c>
      <c r="F7121" t="str" cm="1">
        <f t="array" ref="F7121">_xlfn.SWITCH($E7121,"Forecast",IFERROR(SUMIFS(INDEX('Forecast Input'!$A:$BO,,MATCH(TEXT($A7121,"0"),'Forecast Input'!$1:$1,0)),'Forecast Input'!$A:$A,Master!C7121,'Forecast Input'!$D:$D,Master!D7121),0),"Actual",SUMIFS('CMO Input'!$Q:$Q,'CMO Input'!$E:$E,Master!$A7121,'CMO Input'!$C:$C,Master!$C7121,'CMO Input'!$AJ:$AJ,Master!$D7121,'CMO Input'!$AU:$AU,Master!$F7117),"")</f>
        <v/>
      </c>
    </row>
    <row r="7122" spans="1:6" x14ac:dyDescent="0.25">
      <c r="A7122" s="24">
        <v>34</v>
      </c>
      <c r="B7122" s="25">
        <v>44501</v>
      </c>
      <c r="C7122" s="24" t="s">
        <v>44</v>
      </c>
      <c r="D7122" s="24" t="s">
        <v>1470</v>
      </c>
      <c r="E7122" s="24" t="s">
        <v>1488</v>
      </c>
      <c r="F7122" cm="1">
        <f t="array" ref="F7122">_xlfn.SWITCH($E7122,"Forecast",IFERROR(SUMIFS(INDEX('Forecast Input'!$A:$BO,,MATCH(TEXT($A7122,"0"),'Forecast Input'!$1:$1,0)),'Forecast Input'!$A:$A,Master!C7122,'Forecast Input'!$D:$D,Master!D7122),0),"Actual",SUMIFS('CMO Input'!$Q:$Q,'CMO Input'!$E:$E,Master!$A7122,'CMO Input'!$C:$C,Master!$C7122,'CMO Input'!$AJ:$AJ,Master!$D7122,'CMO Input'!$AU:$AU,Master!$F7118),"")</f>
        <v>0</v>
      </c>
    </row>
    <row r="7123" spans="1:6" x14ac:dyDescent="0.25">
      <c r="A7123" s="24">
        <v>34</v>
      </c>
      <c r="B7123" s="25">
        <v>44501</v>
      </c>
      <c r="C7123" s="24" t="s">
        <v>44</v>
      </c>
      <c r="D7123" s="24" t="s">
        <v>1470</v>
      </c>
      <c r="E7123" s="24" t="s">
        <v>1487</v>
      </c>
      <c r="F7123" cm="1">
        <f t="array" ref="F7123">_xlfn.SWITCH($E7123,"Forecast",IFERROR(SUMIFS(INDEX('Forecast Input'!$A:$BO,,MATCH(TEXT($A7123,"0"),'Forecast Input'!$1:$1,0)),'Forecast Input'!$A:$A,Master!C7123,'Forecast Input'!$D:$D,Master!D7123),0),"Actual",SUMIFS('CMO Input'!$Q:$Q,'CMO Input'!$E:$E,Master!$A7123,'CMO Input'!$C:$C,Master!$C7123,'CMO Input'!$AJ:$AJ,Master!$D7123,'CMO Input'!$AU:$AU,Master!$F7119),"")</f>
        <v>0</v>
      </c>
    </row>
    <row r="7124" spans="1:6" x14ac:dyDescent="0.25">
      <c r="A7124" s="24">
        <v>34</v>
      </c>
      <c r="B7124" s="25">
        <v>44501</v>
      </c>
      <c r="C7124" s="24" t="s">
        <v>780</v>
      </c>
      <c r="D7124" s="24" t="s">
        <v>827</v>
      </c>
      <c r="E7124" s="24" t="s">
        <v>1489</v>
      </c>
      <c r="F7124" t="str" cm="1">
        <f t="array" ref="F7124">_xlfn.SWITCH($E7124,"Forecast",IFERROR(SUMIFS(INDEX('Forecast Input'!$A:$BO,,MATCH(TEXT($A7124,"0"),'Forecast Input'!$1:$1,0)),'Forecast Input'!$A:$A,Master!C7124,'Forecast Input'!$D:$D,Master!D7124),0),"Actual",SUMIFS('CMO Input'!$Q:$Q,'CMO Input'!$E:$E,Master!$A7124,'CMO Input'!$C:$C,Master!$C7124,'CMO Input'!$AJ:$AJ,Master!$D7124,'CMO Input'!$AU:$AU,Master!$F7120),"")</f>
        <v/>
      </c>
    </row>
    <row r="7125" spans="1:6" x14ac:dyDescent="0.25">
      <c r="A7125" s="24">
        <v>34</v>
      </c>
      <c r="B7125" s="25">
        <v>44501</v>
      </c>
      <c r="C7125" s="24" t="s">
        <v>780</v>
      </c>
      <c r="D7125" s="24" t="s">
        <v>827</v>
      </c>
      <c r="E7125" s="24" t="s">
        <v>1488</v>
      </c>
      <c r="F7125" cm="1">
        <f t="array" ref="F7125">_xlfn.SWITCH($E7125,"Forecast",IFERROR(SUMIFS(INDEX('Forecast Input'!$A:$BO,,MATCH(TEXT($A7125,"0"),'Forecast Input'!$1:$1,0)),'Forecast Input'!$A:$A,Master!C7125,'Forecast Input'!$D:$D,Master!D7125),0),"Actual",SUMIFS('CMO Input'!$Q:$Q,'CMO Input'!$E:$E,Master!$A7125,'CMO Input'!$C:$C,Master!$C7125,'CMO Input'!$AJ:$AJ,Master!$D7125,'CMO Input'!$AU:$AU,Master!$F7121),"")</f>
        <v>197.52999999999997</v>
      </c>
    </row>
    <row r="7126" spans="1:6" x14ac:dyDescent="0.25">
      <c r="A7126" s="24">
        <v>34</v>
      </c>
      <c r="B7126" s="25">
        <v>44501</v>
      </c>
      <c r="C7126" s="24" t="s">
        <v>780</v>
      </c>
      <c r="D7126" s="24" t="s">
        <v>827</v>
      </c>
      <c r="E7126" s="24" t="s">
        <v>1487</v>
      </c>
      <c r="F7126" cm="1">
        <f t="array" ref="F7126">_xlfn.SWITCH($E7126,"Forecast",IFERROR(SUMIFS(INDEX('Forecast Input'!$A:$BO,,MATCH(TEXT($A7126,"0"),'Forecast Input'!$1:$1,0)),'Forecast Input'!$A:$A,Master!C7126,'Forecast Input'!$D:$D,Master!D7126),0),"Actual",SUMIFS('CMO Input'!$Q:$Q,'CMO Input'!$E:$E,Master!$A7126,'CMO Input'!$C:$C,Master!$C7126,'CMO Input'!$AJ:$AJ,Master!$D7126,'CMO Input'!$AU:$AU,Master!$F7122),"")</f>
        <v>0</v>
      </c>
    </row>
    <row r="7127" spans="1:6" x14ac:dyDescent="0.25">
      <c r="A7127" s="24">
        <v>34</v>
      </c>
      <c r="B7127" s="25">
        <v>44501</v>
      </c>
      <c r="C7127" s="24" t="s">
        <v>989</v>
      </c>
      <c r="D7127" s="24" t="s">
        <v>827</v>
      </c>
      <c r="E7127" s="24" t="s">
        <v>1489</v>
      </c>
      <c r="F7127" t="str" cm="1">
        <f t="array" ref="F7127">_xlfn.SWITCH($E7127,"Forecast",IFERROR(SUMIFS(INDEX('Forecast Input'!$A:$BO,,MATCH(TEXT($A7127,"0"),'Forecast Input'!$1:$1,0)),'Forecast Input'!$A:$A,Master!C7127,'Forecast Input'!$D:$D,Master!D7127),0),"Actual",SUMIFS('CMO Input'!$Q:$Q,'CMO Input'!$E:$E,Master!$A7127,'CMO Input'!$C:$C,Master!$C7127,'CMO Input'!$AJ:$AJ,Master!$D7127,'CMO Input'!$AU:$AU,Master!$F7123),"")</f>
        <v/>
      </c>
    </row>
    <row r="7128" spans="1:6" x14ac:dyDescent="0.25">
      <c r="A7128" s="24">
        <v>34</v>
      </c>
      <c r="B7128" s="25">
        <v>44501</v>
      </c>
      <c r="C7128" s="24" t="s">
        <v>989</v>
      </c>
      <c r="D7128" s="24" t="s">
        <v>827</v>
      </c>
      <c r="E7128" s="24" t="s">
        <v>1488</v>
      </c>
      <c r="F7128" cm="1">
        <f t="array" ref="F7128">_xlfn.SWITCH($E7128,"Forecast",IFERROR(SUMIFS(INDEX('Forecast Input'!$A:$BO,,MATCH(TEXT($A7128,"0"),'Forecast Input'!$1:$1,0)),'Forecast Input'!$A:$A,Master!C7128,'Forecast Input'!$D:$D,Master!D7128),0),"Actual",SUMIFS('CMO Input'!$Q:$Q,'CMO Input'!$E:$E,Master!$A7128,'CMO Input'!$C:$C,Master!$C7128,'CMO Input'!$AJ:$AJ,Master!$D7128,'CMO Input'!$AU:$AU,Master!$F7124),"")</f>
        <v>303.97000000000003</v>
      </c>
    </row>
    <row r="7129" spans="1:6" x14ac:dyDescent="0.25">
      <c r="A7129" s="24">
        <v>34</v>
      </c>
      <c r="B7129" s="25">
        <v>44501</v>
      </c>
      <c r="C7129" s="24" t="s">
        <v>989</v>
      </c>
      <c r="D7129" s="24" t="s">
        <v>827</v>
      </c>
      <c r="E7129" s="24" t="s">
        <v>1487</v>
      </c>
      <c r="F7129" cm="1">
        <f t="array" ref="F7129">_xlfn.SWITCH($E7129,"Forecast",IFERROR(SUMIFS(INDEX('Forecast Input'!$A:$BO,,MATCH(TEXT($A7129,"0"),'Forecast Input'!$1:$1,0)),'Forecast Input'!$A:$A,Master!C7129,'Forecast Input'!$D:$D,Master!D7129),0),"Actual",SUMIFS('CMO Input'!$Q:$Q,'CMO Input'!$E:$E,Master!$A7129,'CMO Input'!$C:$C,Master!$C7129,'CMO Input'!$AJ:$AJ,Master!$D7129,'CMO Input'!$AU:$AU,Master!$F7125),"")</f>
        <v>0</v>
      </c>
    </row>
    <row r="7130" spans="1:6" x14ac:dyDescent="0.25">
      <c r="A7130" s="24">
        <v>34</v>
      </c>
      <c r="B7130" s="25">
        <v>44501</v>
      </c>
      <c r="C7130" s="24" t="s">
        <v>181</v>
      </c>
      <c r="D7130" s="24" t="s">
        <v>827</v>
      </c>
      <c r="E7130" s="24" t="s">
        <v>1489</v>
      </c>
      <c r="F7130" t="str" cm="1">
        <f t="array" ref="F7130">_xlfn.SWITCH($E7130,"Forecast",IFERROR(SUMIFS(INDEX('Forecast Input'!$A:$BO,,MATCH(TEXT($A7130,"0"),'Forecast Input'!$1:$1,0)),'Forecast Input'!$A:$A,Master!C7130,'Forecast Input'!$D:$D,Master!D7130),0),"Actual",SUMIFS('CMO Input'!$Q:$Q,'CMO Input'!$E:$E,Master!$A7130,'CMO Input'!$C:$C,Master!$C7130,'CMO Input'!$AJ:$AJ,Master!$D7130,'CMO Input'!$AU:$AU,Master!$F7126),"")</f>
        <v/>
      </c>
    </row>
    <row r="7131" spans="1:6" x14ac:dyDescent="0.25">
      <c r="A7131" s="24">
        <v>34</v>
      </c>
      <c r="B7131" s="25">
        <v>44501</v>
      </c>
      <c r="C7131" s="24" t="s">
        <v>181</v>
      </c>
      <c r="D7131" s="24" t="s">
        <v>827</v>
      </c>
      <c r="E7131" s="24" t="s">
        <v>1488</v>
      </c>
      <c r="F7131" cm="1">
        <f t="array" ref="F7131">_xlfn.SWITCH($E7131,"Forecast",IFERROR(SUMIFS(INDEX('Forecast Input'!$A:$BO,,MATCH(TEXT($A7131,"0"),'Forecast Input'!$1:$1,0)),'Forecast Input'!$A:$A,Master!C7131,'Forecast Input'!$D:$D,Master!D7131),0),"Actual",SUMIFS('CMO Input'!$Q:$Q,'CMO Input'!$E:$E,Master!$A7131,'CMO Input'!$C:$C,Master!$C7131,'CMO Input'!$AJ:$AJ,Master!$D7131,'CMO Input'!$AU:$AU,Master!$F7127),"")</f>
        <v>0</v>
      </c>
    </row>
    <row r="7132" spans="1:6" x14ac:dyDescent="0.25">
      <c r="A7132" s="24">
        <v>34</v>
      </c>
      <c r="B7132" s="25">
        <v>44501</v>
      </c>
      <c r="C7132" s="24" t="s">
        <v>181</v>
      </c>
      <c r="D7132" s="24" t="s">
        <v>827</v>
      </c>
      <c r="E7132" s="24" t="s">
        <v>1487</v>
      </c>
      <c r="F7132" cm="1">
        <f t="array" ref="F7132">_xlfn.SWITCH($E7132,"Forecast",IFERROR(SUMIFS(INDEX('Forecast Input'!$A:$BO,,MATCH(TEXT($A7132,"0"),'Forecast Input'!$1:$1,0)),'Forecast Input'!$A:$A,Master!C7132,'Forecast Input'!$D:$D,Master!D7132),0),"Actual",SUMIFS('CMO Input'!$Q:$Q,'CMO Input'!$E:$E,Master!$A7132,'CMO Input'!$C:$C,Master!$C7132,'CMO Input'!$AJ:$AJ,Master!$D7132,'CMO Input'!$AU:$AU,Master!$F7128),"")</f>
        <v>0</v>
      </c>
    </row>
    <row r="7133" spans="1:6" x14ac:dyDescent="0.25">
      <c r="A7133" s="24">
        <v>34</v>
      </c>
      <c r="B7133" s="25">
        <v>44501</v>
      </c>
      <c r="C7133" s="24" t="s">
        <v>424</v>
      </c>
      <c r="D7133" s="24" t="s">
        <v>827</v>
      </c>
      <c r="E7133" s="24" t="s">
        <v>1489</v>
      </c>
      <c r="F7133" t="str" cm="1">
        <f t="array" ref="F7133">_xlfn.SWITCH($E7133,"Forecast",IFERROR(SUMIFS(INDEX('Forecast Input'!$A:$BO,,MATCH(TEXT($A7133,"0"),'Forecast Input'!$1:$1,0)),'Forecast Input'!$A:$A,Master!C7133,'Forecast Input'!$D:$D,Master!D7133),0),"Actual",SUMIFS('CMO Input'!$Q:$Q,'CMO Input'!$E:$E,Master!$A7133,'CMO Input'!$C:$C,Master!$C7133,'CMO Input'!$AJ:$AJ,Master!$D7133,'CMO Input'!$AU:$AU,Master!$F7129),"")</f>
        <v/>
      </c>
    </row>
    <row r="7134" spans="1:6" x14ac:dyDescent="0.25">
      <c r="A7134" s="24">
        <v>34</v>
      </c>
      <c r="B7134" s="25">
        <v>44501</v>
      </c>
      <c r="C7134" s="24" t="s">
        <v>424</v>
      </c>
      <c r="D7134" s="24" t="s">
        <v>827</v>
      </c>
      <c r="E7134" s="24" t="s">
        <v>1488</v>
      </c>
      <c r="F7134" cm="1">
        <f t="array" ref="F7134">_xlfn.SWITCH($E7134,"Forecast",IFERROR(SUMIFS(INDEX('Forecast Input'!$A:$BO,,MATCH(TEXT($A7134,"0"),'Forecast Input'!$1:$1,0)),'Forecast Input'!$A:$A,Master!C7134,'Forecast Input'!$D:$D,Master!D7134),0),"Actual",SUMIFS('CMO Input'!$Q:$Q,'CMO Input'!$E:$E,Master!$A7134,'CMO Input'!$C:$C,Master!$C7134,'CMO Input'!$AJ:$AJ,Master!$D7134,'CMO Input'!$AU:$AU,Master!$F7130),"")</f>
        <v>0</v>
      </c>
    </row>
    <row r="7135" spans="1:6" x14ac:dyDescent="0.25">
      <c r="A7135" s="24">
        <v>34</v>
      </c>
      <c r="B7135" s="25">
        <v>44501</v>
      </c>
      <c r="C7135" s="24" t="s">
        <v>424</v>
      </c>
      <c r="D7135" s="24" t="s">
        <v>827</v>
      </c>
      <c r="E7135" s="24" t="s">
        <v>1487</v>
      </c>
      <c r="F7135" cm="1">
        <f t="array" ref="F7135">_xlfn.SWITCH($E7135,"Forecast",IFERROR(SUMIFS(INDEX('Forecast Input'!$A:$BO,,MATCH(TEXT($A7135,"0"),'Forecast Input'!$1:$1,0)),'Forecast Input'!$A:$A,Master!C7135,'Forecast Input'!$D:$D,Master!D7135),0),"Actual",SUMIFS('CMO Input'!$Q:$Q,'CMO Input'!$E:$E,Master!$A7135,'CMO Input'!$C:$C,Master!$C7135,'CMO Input'!$AJ:$AJ,Master!$D7135,'CMO Input'!$AU:$AU,Master!$F7131),"")</f>
        <v>0</v>
      </c>
    </row>
    <row r="7136" spans="1:6" x14ac:dyDescent="0.25">
      <c r="A7136" s="24">
        <v>34</v>
      </c>
      <c r="B7136" s="25">
        <v>44501</v>
      </c>
      <c r="C7136" s="24" t="s">
        <v>141</v>
      </c>
      <c r="D7136" s="24" t="s">
        <v>827</v>
      </c>
      <c r="E7136" s="24" t="s">
        <v>1489</v>
      </c>
      <c r="F7136" t="str" cm="1">
        <f t="array" ref="F7136">_xlfn.SWITCH($E7136,"Forecast",IFERROR(SUMIFS(INDEX('Forecast Input'!$A:$BO,,MATCH(TEXT($A7136,"0"),'Forecast Input'!$1:$1,0)),'Forecast Input'!$A:$A,Master!C7136,'Forecast Input'!$D:$D,Master!D7136),0),"Actual",SUMIFS('CMO Input'!$Q:$Q,'CMO Input'!$E:$E,Master!$A7136,'CMO Input'!$C:$C,Master!$C7136,'CMO Input'!$AJ:$AJ,Master!$D7136,'CMO Input'!$AU:$AU,Master!$F7132),"")</f>
        <v/>
      </c>
    </row>
    <row r="7137" spans="1:6" x14ac:dyDescent="0.25">
      <c r="A7137" s="24">
        <v>34</v>
      </c>
      <c r="B7137" s="25">
        <v>44501</v>
      </c>
      <c r="C7137" s="24" t="s">
        <v>141</v>
      </c>
      <c r="D7137" s="24" t="s">
        <v>827</v>
      </c>
      <c r="E7137" s="24" t="s">
        <v>1488</v>
      </c>
      <c r="F7137" cm="1">
        <f t="array" ref="F7137">_xlfn.SWITCH($E7137,"Forecast",IFERROR(SUMIFS(INDEX('Forecast Input'!$A:$BO,,MATCH(TEXT($A7137,"0"),'Forecast Input'!$1:$1,0)),'Forecast Input'!$A:$A,Master!C7137,'Forecast Input'!$D:$D,Master!D7137),0),"Actual",SUMIFS('CMO Input'!$Q:$Q,'CMO Input'!$E:$E,Master!$A7137,'CMO Input'!$C:$C,Master!$C7137,'CMO Input'!$AJ:$AJ,Master!$D7137,'CMO Input'!$AU:$AU,Master!$F7133),"")</f>
        <v>0</v>
      </c>
    </row>
    <row r="7138" spans="1:6" x14ac:dyDescent="0.25">
      <c r="A7138" s="24">
        <v>34</v>
      </c>
      <c r="B7138" s="25">
        <v>44501</v>
      </c>
      <c r="C7138" s="24" t="s">
        <v>141</v>
      </c>
      <c r="D7138" s="24" t="s">
        <v>827</v>
      </c>
      <c r="E7138" s="24" t="s">
        <v>1487</v>
      </c>
      <c r="F7138" cm="1">
        <f t="array" ref="F7138">_xlfn.SWITCH($E7138,"Forecast",IFERROR(SUMIFS(INDEX('Forecast Input'!$A:$BO,,MATCH(TEXT($A7138,"0"),'Forecast Input'!$1:$1,0)),'Forecast Input'!$A:$A,Master!C7138,'Forecast Input'!$D:$D,Master!D7138),0),"Actual",SUMIFS('CMO Input'!$Q:$Q,'CMO Input'!$E:$E,Master!$A7138,'CMO Input'!$C:$C,Master!$C7138,'CMO Input'!$AJ:$AJ,Master!$D7138,'CMO Input'!$AU:$AU,Master!$F7134),"")</f>
        <v>0</v>
      </c>
    </row>
    <row r="7139" spans="1:6" x14ac:dyDescent="0.25">
      <c r="A7139" s="24">
        <v>34</v>
      </c>
      <c r="B7139" s="25">
        <v>44501</v>
      </c>
      <c r="C7139" s="24" t="s">
        <v>127</v>
      </c>
      <c r="D7139" s="24" t="s">
        <v>827</v>
      </c>
      <c r="E7139" s="24" t="s">
        <v>1489</v>
      </c>
      <c r="F7139" t="str" cm="1">
        <f t="array" ref="F7139">_xlfn.SWITCH($E7139,"Forecast",IFERROR(SUMIFS(INDEX('Forecast Input'!$A:$BO,,MATCH(TEXT($A7139,"0"),'Forecast Input'!$1:$1,0)),'Forecast Input'!$A:$A,Master!C7139,'Forecast Input'!$D:$D,Master!D7139),0),"Actual",SUMIFS('CMO Input'!$Q:$Q,'CMO Input'!$E:$E,Master!$A7139,'CMO Input'!$C:$C,Master!$C7139,'CMO Input'!$AJ:$AJ,Master!$D7139,'CMO Input'!$AU:$AU,Master!$F7135),"")</f>
        <v/>
      </c>
    </row>
    <row r="7140" spans="1:6" x14ac:dyDescent="0.25">
      <c r="A7140" s="24">
        <v>34</v>
      </c>
      <c r="B7140" s="25">
        <v>44501</v>
      </c>
      <c r="C7140" s="24" t="s">
        <v>127</v>
      </c>
      <c r="D7140" s="24" t="s">
        <v>827</v>
      </c>
      <c r="E7140" s="24" t="s">
        <v>1488</v>
      </c>
      <c r="F7140" cm="1">
        <f t="array" ref="F7140">_xlfn.SWITCH($E7140,"Forecast",IFERROR(SUMIFS(INDEX('Forecast Input'!$A:$BO,,MATCH(TEXT($A7140,"0"),'Forecast Input'!$1:$1,0)),'Forecast Input'!$A:$A,Master!C7140,'Forecast Input'!$D:$D,Master!D7140),0),"Actual",SUMIFS('CMO Input'!$Q:$Q,'CMO Input'!$E:$E,Master!$A7140,'CMO Input'!$C:$C,Master!$C7140,'CMO Input'!$AJ:$AJ,Master!$D7140,'CMO Input'!$AU:$AU,Master!$F7136),"")</f>
        <v>0</v>
      </c>
    </row>
    <row r="7141" spans="1:6" x14ac:dyDescent="0.25">
      <c r="A7141" s="24">
        <v>35</v>
      </c>
      <c r="B7141" s="25">
        <v>44501</v>
      </c>
      <c r="C7141" s="24" t="s">
        <v>127</v>
      </c>
      <c r="D7141" s="24" t="s">
        <v>827</v>
      </c>
      <c r="E7141" s="24" t="s">
        <v>1487</v>
      </c>
      <c r="F7141" cm="1">
        <f t="array" ref="F7141">_xlfn.SWITCH($E7141,"Forecast",IFERROR(SUMIFS(INDEX('Forecast Input'!$A:$BO,,MATCH(TEXT($A7141,"0"),'Forecast Input'!$1:$1,0)),'Forecast Input'!$A:$A,Master!C7141,'Forecast Input'!$D:$D,Master!D7141),0),"Actual",SUMIFS('CMO Input'!$Q:$Q,'CMO Input'!$E:$E,Master!$A7141,'CMO Input'!$C:$C,Master!$C7141,'CMO Input'!$AJ:$AJ,Master!$D7141,'CMO Input'!$AU:$AU,Master!$F7137),"")</f>
        <v>0</v>
      </c>
    </row>
    <row r="7142" spans="1:6" x14ac:dyDescent="0.25">
      <c r="A7142" s="24">
        <v>35</v>
      </c>
      <c r="B7142" s="25">
        <v>44501</v>
      </c>
      <c r="C7142" s="24" t="s">
        <v>44</v>
      </c>
      <c r="D7142" s="24" t="s">
        <v>827</v>
      </c>
      <c r="E7142" s="24" t="s">
        <v>1489</v>
      </c>
      <c r="F7142" t="str" cm="1">
        <f t="array" ref="F7142">_xlfn.SWITCH($E7142,"Forecast",IFERROR(SUMIFS(INDEX('Forecast Input'!$A:$BO,,MATCH(TEXT($A7142,"0"),'Forecast Input'!$1:$1,0)),'Forecast Input'!$A:$A,Master!C7142,'Forecast Input'!$D:$D,Master!D7142),0),"Actual",SUMIFS('CMO Input'!$Q:$Q,'CMO Input'!$E:$E,Master!$A7142,'CMO Input'!$C:$C,Master!$C7142,'CMO Input'!$AJ:$AJ,Master!$D7142,'CMO Input'!$AU:$AU,Master!$F7138),"")</f>
        <v/>
      </c>
    </row>
    <row r="7143" spans="1:6" x14ac:dyDescent="0.25">
      <c r="A7143" s="24">
        <v>35</v>
      </c>
      <c r="B7143" s="25">
        <v>44501</v>
      </c>
      <c r="C7143" s="24" t="s">
        <v>44</v>
      </c>
      <c r="D7143" s="24" t="s">
        <v>827</v>
      </c>
      <c r="E7143" s="24" t="s">
        <v>1488</v>
      </c>
      <c r="F7143" cm="1">
        <f t="array" ref="F7143">_xlfn.SWITCH($E7143,"Forecast",IFERROR(SUMIFS(INDEX('Forecast Input'!$A:$BO,,MATCH(TEXT($A7143,"0"),'Forecast Input'!$1:$1,0)),'Forecast Input'!$A:$A,Master!C7143,'Forecast Input'!$D:$D,Master!D7143),0),"Actual",SUMIFS('CMO Input'!$Q:$Q,'CMO Input'!$E:$E,Master!$A7143,'CMO Input'!$C:$C,Master!$C7143,'CMO Input'!$AJ:$AJ,Master!$D7143,'CMO Input'!$AU:$AU,Master!$F7139),"")</f>
        <v>0</v>
      </c>
    </row>
    <row r="7144" spans="1:6" x14ac:dyDescent="0.25">
      <c r="A7144" s="24">
        <v>34</v>
      </c>
      <c r="B7144" s="25">
        <v>44501</v>
      </c>
      <c r="C7144" s="24" t="s">
        <v>44</v>
      </c>
      <c r="D7144" s="24" t="s">
        <v>827</v>
      </c>
      <c r="E7144" s="24" t="s">
        <v>1487</v>
      </c>
      <c r="F7144" cm="1">
        <f t="array" ref="F7144">_xlfn.SWITCH($E7144,"Forecast",IFERROR(SUMIFS(INDEX('Forecast Input'!$A:$BO,,MATCH(TEXT($A7144,"0"),'Forecast Input'!$1:$1,0)),'Forecast Input'!$A:$A,Master!C7144,'Forecast Input'!$D:$D,Master!D7144),0),"Actual",SUMIFS('CMO Input'!$Q:$Q,'CMO Input'!$E:$E,Master!$A7144,'CMO Input'!$C:$C,Master!$C7144,'CMO Input'!$AJ:$AJ,Master!$D7144,'CMO Input'!$AU:$AU,Master!$F7140),"")</f>
        <v>0</v>
      </c>
    </row>
    <row r="7145" spans="1:6" x14ac:dyDescent="0.25">
      <c r="A7145" s="24">
        <v>35</v>
      </c>
      <c r="B7145" s="25">
        <v>44501</v>
      </c>
      <c r="C7145" s="24" t="s">
        <v>780</v>
      </c>
      <c r="D7145" s="24" t="s">
        <v>10</v>
      </c>
      <c r="E7145" s="24" t="s">
        <v>1489</v>
      </c>
      <c r="F7145" t="str" cm="1">
        <f t="array" ref="F7145">_xlfn.SWITCH($E7145,"Forecast",IFERROR(SUMIFS(INDEX('Forecast Input'!$A:$BO,,MATCH(TEXT($A7145,"0"),'Forecast Input'!$1:$1,0)),'Forecast Input'!$A:$A,Master!C7145,'Forecast Input'!$D:$D,Master!D7145),0),"Actual",SUMIFS('CMO Input'!$Q:$Q,'CMO Input'!$E:$E,Master!$A7145,'CMO Input'!$C:$C,Master!$C7145,'CMO Input'!$AJ:$AJ,Master!$D7145,'CMO Input'!$AU:$AU,Master!$F7141),"")</f>
        <v/>
      </c>
    </row>
    <row r="7146" spans="1:6" x14ac:dyDescent="0.25">
      <c r="A7146" s="24">
        <v>35</v>
      </c>
      <c r="B7146" s="25">
        <v>44501</v>
      </c>
      <c r="C7146" s="24" t="s">
        <v>780</v>
      </c>
      <c r="D7146" s="24" t="s">
        <v>10</v>
      </c>
      <c r="E7146" s="24" t="s">
        <v>1488</v>
      </c>
      <c r="F7146" cm="1">
        <f t="array" ref="F7146">_xlfn.SWITCH($E7146,"Forecast",IFERROR(SUMIFS(INDEX('Forecast Input'!$A:$BO,,MATCH(TEXT($A7146,"0"),'Forecast Input'!$1:$1,0)),'Forecast Input'!$A:$A,Master!C7146,'Forecast Input'!$D:$D,Master!D7146),0),"Actual",SUMIFS('CMO Input'!$Q:$Q,'CMO Input'!$E:$E,Master!$A7146,'CMO Input'!$C:$C,Master!$C7146,'CMO Input'!$AJ:$AJ,Master!$D7146,'CMO Input'!$AU:$AU,Master!$F7142),"")</f>
        <v>0</v>
      </c>
    </row>
    <row r="7147" spans="1:6" x14ac:dyDescent="0.25">
      <c r="A7147" s="24">
        <v>35</v>
      </c>
      <c r="B7147" s="25">
        <v>44501</v>
      </c>
      <c r="C7147" s="24" t="s">
        <v>780</v>
      </c>
      <c r="D7147" s="24" t="s">
        <v>10</v>
      </c>
      <c r="E7147" s="24" t="s">
        <v>1487</v>
      </c>
      <c r="F7147" cm="1">
        <f t="array" ref="F7147">_xlfn.SWITCH($E7147,"Forecast",IFERROR(SUMIFS(INDEX('Forecast Input'!$A:$BO,,MATCH(TEXT($A7147,"0"),'Forecast Input'!$1:$1,0)),'Forecast Input'!$A:$A,Master!C7147,'Forecast Input'!$D:$D,Master!D7147),0),"Actual",SUMIFS('CMO Input'!$Q:$Q,'CMO Input'!$E:$E,Master!$A7147,'CMO Input'!$C:$C,Master!$C7147,'CMO Input'!$AJ:$AJ,Master!$D7147,'CMO Input'!$AU:$AU,Master!$F7143),"")</f>
        <v>0</v>
      </c>
    </row>
    <row r="7148" spans="1:6" x14ac:dyDescent="0.25">
      <c r="A7148" s="24">
        <v>35</v>
      </c>
      <c r="B7148" s="25">
        <v>44501</v>
      </c>
      <c r="C7148" s="24" t="s">
        <v>780</v>
      </c>
      <c r="D7148" s="24" t="s">
        <v>61</v>
      </c>
      <c r="E7148" s="24" t="s">
        <v>1489</v>
      </c>
      <c r="F7148" t="str" cm="1">
        <f t="array" ref="F7148">_xlfn.SWITCH($E7148,"Forecast",IFERROR(SUMIFS(INDEX('Forecast Input'!$A:$BO,,MATCH(TEXT($A7148,"0"),'Forecast Input'!$1:$1,0)),'Forecast Input'!$A:$A,Master!C7148,'Forecast Input'!$D:$D,Master!D7148),0),"Actual",SUMIFS('CMO Input'!$Q:$Q,'CMO Input'!$E:$E,Master!$A7148,'CMO Input'!$C:$C,Master!$C7148,'CMO Input'!$AJ:$AJ,Master!$D7148,'CMO Input'!$AU:$AU,Master!$F7144),"")</f>
        <v/>
      </c>
    </row>
    <row r="7149" spans="1:6" x14ac:dyDescent="0.25">
      <c r="A7149" s="24">
        <v>35</v>
      </c>
      <c r="B7149" s="25">
        <v>44501</v>
      </c>
      <c r="C7149" s="24" t="s">
        <v>780</v>
      </c>
      <c r="D7149" s="24" t="s">
        <v>61</v>
      </c>
      <c r="E7149" s="24" t="s">
        <v>1488</v>
      </c>
      <c r="F7149" cm="1">
        <f t="array" ref="F7149">_xlfn.SWITCH($E7149,"Forecast",IFERROR(SUMIFS(INDEX('Forecast Input'!$A:$BO,,MATCH(TEXT($A7149,"0"),'Forecast Input'!$1:$1,0)),'Forecast Input'!$A:$A,Master!C7149,'Forecast Input'!$D:$D,Master!D7149),0),"Actual",SUMIFS('CMO Input'!$Q:$Q,'CMO Input'!$E:$E,Master!$A7149,'CMO Input'!$C:$C,Master!$C7149,'CMO Input'!$AJ:$AJ,Master!$D7149,'CMO Input'!$AU:$AU,Master!$F7145),"")</f>
        <v>485.72999999999996</v>
      </c>
    </row>
    <row r="7150" spans="1:6" x14ac:dyDescent="0.25">
      <c r="A7150" s="24">
        <v>35</v>
      </c>
      <c r="B7150" s="25">
        <v>44501</v>
      </c>
      <c r="C7150" s="24" t="s">
        <v>780</v>
      </c>
      <c r="D7150" s="24" t="s">
        <v>61</v>
      </c>
      <c r="E7150" s="24" t="s">
        <v>1487</v>
      </c>
      <c r="F7150" cm="1">
        <f t="array" ref="F7150">_xlfn.SWITCH($E7150,"Forecast",IFERROR(SUMIFS(INDEX('Forecast Input'!$A:$BO,,MATCH(TEXT($A7150,"0"),'Forecast Input'!$1:$1,0)),'Forecast Input'!$A:$A,Master!C7150,'Forecast Input'!$D:$D,Master!D7150),0),"Actual",SUMIFS('CMO Input'!$Q:$Q,'CMO Input'!$E:$E,Master!$A7150,'CMO Input'!$C:$C,Master!$C7150,'CMO Input'!$AJ:$AJ,Master!$D7150,'CMO Input'!$AU:$AU,Master!$F7146),"")</f>
        <v>0</v>
      </c>
    </row>
    <row r="7151" spans="1:6" x14ac:dyDescent="0.25">
      <c r="A7151" s="24">
        <v>35</v>
      </c>
      <c r="B7151" s="25">
        <v>44501</v>
      </c>
      <c r="C7151" s="24" t="s">
        <v>780</v>
      </c>
      <c r="D7151" s="24" t="s">
        <v>103</v>
      </c>
      <c r="E7151" s="24" t="s">
        <v>1489</v>
      </c>
      <c r="F7151" t="str" cm="1">
        <f t="array" ref="F7151">_xlfn.SWITCH($E7151,"Forecast",IFERROR(SUMIFS(INDEX('Forecast Input'!$A:$BO,,MATCH(TEXT($A7151,"0"),'Forecast Input'!$1:$1,0)),'Forecast Input'!$A:$A,Master!C7151,'Forecast Input'!$D:$D,Master!D7151),0),"Actual",SUMIFS('CMO Input'!$Q:$Q,'CMO Input'!$E:$E,Master!$A7151,'CMO Input'!$C:$C,Master!$C7151,'CMO Input'!$AJ:$AJ,Master!$D7151,'CMO Input'!$AU:$AU,Master!$F7147),"")</f>
        <v/>
      </c>
    </row>
    <row r="7152" spans="1:6" x14ac:dyDescent="0.25">
      <c r="A7152" s="24">
        <v>35</v>
      </c>
      <c r="B7152" s="25">
        <v>44501</v>
      </c>
      <c r="C7152" s="24" t="s">
        <v>780</v>
      </c>
      <c r="D7152" s="24" t="s">
        <v>103</v>
      </c>
      <c r="E7152" s="24" t="s">
        <v>1488</v>
      </c>
      <c r="F7152" cm="1">
        <f t="array" ref="F7152">_xlfn.SWITCH($E7152,"Forecast",IFERROR(SUMIFS(INDEX('Forecast Input'!$A:$BO,,MATCH(TEXT($A7152,"0"),'Forecast Input'!$1:$1,0)),'Forecast Input'!$A:$A,Master!C7152,'Forecast Input'!$D:$D,Master!D7152),0),"Actual",SUMIFS('CMO Input'!$Q:$Q,'CMO Input'!$E:$E,Master!$A7152,'CMO Input'!$C:$C,Master!$C7152,'CMO Input'!$AJ:$AJ,Master!$D7152,'CMO Input'!$AU:$AU,Master!$F7148),"")</f>
        <v>0</v>
      </c>
    </row>
    <row r="7153" spans="1:6" x14ac:dyDescent="0.25">
      <c r="A7153" s="24">
        <v>35</v>
      </c>
      <c r="B7153" s="25">
        <v>44501</v>
      </c>
      <c r="C7153" s="24" t="s">
        <v>780</v>
      </c>
      <c r="D7153" s="24" t="s">
        <v>103</v>
      </c>
      <c r="E7153" s="24" t="s">
        <v>1487</v>
      </c>
      <c r="F7153" cm="1">
        <f t="array" ref="F7153">_xlfn.SWITCH($E7153,"Forecast",IFERROR(SUMIFS(INDEX('Forecast Input'!$A:$BO,,MATCH(TEXT($A7153,"0"),'Forecast Input'!$1:$1,0)),'Forecast Input'!$A:$A,Master!C7153,'Forecast Input'!$D:$D,Master!D7153),0),"Actual",SUMIFS('CMO Input'!$Q:$Q,'CMO Input'!$E:$E,Master!$A7153,'CMO Input'!$C:$C,Master!$C7153,'CMO Input'!$AJ:$AJ,Master!$D7153,'CMO Input'!$AU:$AU,Master!$F7149),"")</f>
        <v>0</v>
      </c>
    </row>
    <row r="7154" spans="1:6" x14ac:dyDescent="0.25">
      <c r="A7154" s="24">
        <v>35</v>
      </c>
      <c r="B7154" s="25">
        <v>44501</v>
      </c>
      <c r="C7154" s="24" t="s">
        <v>780</v>
      </c>
      <c r="D7154" s="24" t="s">
        <v>146</v>
      </c>
      <c r="E7154" s="24" t="s">
        <v>1489</v>
      </c>
      <c r="F7154" t="str" cm="1">
        <f t="array" ref="F7154">_xlfn.SWITCH($E7154,"Forecast",IFERROR(SUMIFS(INDEX('Forecast Input'!$A:$BO,,MATCH(TEXT($A7154,"0"),'Forecast Input'!$1:$1,0)),'Forecast Input'!$A:$A,Master!C7154,'Forecast Input'!$D:$D,Master!D7154),0),"Actual",SUMIFS('CMO Input'!$Q:$Q,'CMO Input'!$E:$E,Master!$A7154,'CMO Input'!$C:$C,Master!$C7154,'CMO Input'!$AJ:$AJ,Master!$D7154,'CMO Input'!$AU:$AU,Master!$F7150),"")</f>
        <v/>
      </c>
    </row>
    <row r="7155" spans="1:6" x14ac:dyDescent="0.25">
      <c r="A7155" s="24">
        <v>35</v>
      </c>
      <c r="B7155" s="25">
        <v>44501</v>
      </c>
      <c r="C7155" s="24" t="s">
        <v>780</v>
      </c>
      <c r="D7155" s="24" t="s">
        <v>146</v>
      </c>
      <c r="E7155" s="24" t="s">
        <v>1488</v>
      </c>
      <c r="F7155" cm="1">
        <f t="array" ref="F7155">_xlfn.SWITCH($E7155,"Forecast",IFERROR(SUMIFS(INDEX('Forecast Input'!$A:$BO,,MATCH(TEXT($A7155,"0"),'Forecast Input'!$1:$1,0)),'Forecast Input'!$A:$A,Master!C7155,'Forecast Input'!$D:$D,Master!D7155),0),"Actual",SUMIFS('CMO Input'!$Q:$Q,'CMO Input'!$E:$E,Master!$A7155,'CMO Input'!$C:$C,Master!$C7155,'CMO Input'!$AJ:$AJ,Master!$D7155,'CMO Input'!$AU:$AU,Master!$F7151),"")</f>
        <v>65.489999999999995</v>
      </c>
    </row>
    <row r="7156" spans="1:6" x14ac:dyDescent="0.25">
      <c r="A7156" s="24">
        <v>35</v>
      </c>
      <c r="B7156" s="25">
        <v>44501</v>
      </c>
      <c r="C7156" s="24" t="s">
        <v>780</v>
      </c>
      <c r="D7156" s="24" t="s">
        <v>146</v>
      </c>
      <c r="E7156" s="24" t="s">
        <v>1487</v>
      </c>
      <c r="F7156" cm="1">
        <f t="array" ref="F7156">_xlfn.SWITCH($E7156,"Forecast",IFERROR(SUMIFS(INDEX('Forecast Input'!$A:$BO,,MATCH(TEXT($A7156,"0"),'Forecast Input'!$1:$1,0)),'Forecast Input'!$A:$A,Master!C7156,'Forecast Input'!$D:$D,Master!D7156),0),"Actual",SUMIFS('CMO Input'!$Q:$Q,'CMO Input'!$E:$E,Master!$A7156,'CMO Input'!$C:$C,Master!$C7156,'CMO Input'!$AJ:$AJ,Master!$D7156,'CMO Input'!$AU:$AU,Master!$F7152),"")</f>
        <v>0</v>
      </c>
    </row>
    <row r="7157" spans="1:6" x14ac:dyDescent="0.25">
      <c r="A7157" s="24">
        <v>35</v>
      </c>
      <c r="B7157" s="25">
        <v>44501</v>
      </c>
      <c r="C7157" s="24" t="s">
        <v>780</v>
      </c>
      <c r="D7157" s="24" t="s">
        <v>166</v>
      </c>
      <c r="E7157" s="24" t="s">
        <v>1489</v>
      </c>
      <c r="F7157" t="str" cm="1">
        <f t="array" ref="F7157">_xlfn.SWITCH($E7157,"Forecast",IFERROR(SUMIFS(INDEX('Forecast Input'!$A:$BO,,MATCH(TEXT($A7157,"0"),'Forecast Input'!$1:$1,0)),'Forecast Input'!$A:$A,Master!C7157,'Forecast Input'!$D:$D,Master!D7157),0),"Actual",SUMIFS('CMO Input'!$Q:$Q,'CMO Input'!$E:$E,Master!$A7157,'CMO Input'!$C:$C,Master!$C7157,'CMO Input'!$AJ:$AJ,Master!$D7157,'CMO Input'!$AU:$AU,Master!$F7153),"")</f>
        <v/>
      </c>
    </row>
    <row r="7158" spans="1:6" x14ac:dyDescent="0.25">
      <c r="A7158" s="24">
        <v>35</v>
      </c>
      <c r="B7158" s="25">
        <v>44501</v>
      </c>
      <c r="C7158" s="24" t="s">
        <v>780</v>
      </c>
      <c r="D7158" s="24" t="s">
        <v>166</v>
      </c>
      <c r="E7158" s="24" t="s">
        <v>1488</v>
      </c>
      <c r="F7158" cm="1">
        <f t="array" ref="F7158">_xlfn.SWITCH($E7158,"Forecast",IFERROR(SUMIFS(INDEX('Forecast Input'!$A:$BO,,MATCH(TEXT($A7158,"0"),'Forecast Input'!$1:$1,0)),'Forecast Input'!$A:$A,Master!C7158,'Forecast Input'!$D:$D,Master!D7158),0),"Actual",SUMIFS('CMO Input'!$Q:$Q,'CMO Input'!$E:$E,Master!$A7158,'CMO Input'!$C:$C,Master!$C7158,'CMO Input'!$AJ:$AJ,Master!$D7158,'CMO Input'!$AU:$AU,Master!$F7154),"")</f>
        <v>0</v>
      </c>
    </row>
    <row r="7159" spans="1:6" x14ac:dyDescent="0.25">
      <c r="A7159" s="24">
        <v>35</v>
      </c>
      <c r="B7159" s="25">
        <v>44501</v>
      </c>
      <c r="C7159" s="24" t="s">
        <v>780</v>
      </c>
      <c r="D7159" s="24" t="s">
        <v>166</v>
      </c>
      <c r="E7159" s="24" t="s">
        <v>1487</v>
      </c>
      <c r="F7159" cm="1">
        <f t="array" ref="F7159">_xlfn.SWITCH($E7159,"Forecast",IFERROR(SUMIFS(INDEX('Forecast Input'!$A:$BO,,MATCH(TEXT($A7159,"0"),'Forecast Input'!$1:$1,0)),'Forecast Input'!$A:$A,Master!C7159,'Forecast Input'!$D:$D,Master!D7159),0),"Actual",SUMIFS('CMO Input'!$Q:$Q,'CMO Input'!$E:$E,Master!$A7159,'CMO Input'!$C:$C,Master!$C7159,'CMO Input'!$AJ:$AJ,Master!$D7159,'CMO Input'!$AU:$AU,Master!$F7155),"")</f>
        <v>0</v>
      </c>
    </row>
    <row r="7160" spans="1:6" x14ac:dyDescent="0.25">
      <c r="A7160" s="24">
        <v>35</v>
      </c>
      <c r="B7160" s="25">
        <v>44501</v>
      </c>
      <c r="C7160" s="24" t="s">
        <v>780</v>
      </c>
      <c r="D7160" s="24" t="s">
        <v>170</v>
      </c>
      <c r="E7160" s="24" t="s">
        <v>1489</v>
      </c>
      <c r="F7160" t="str" cm="1">
        <f t="array" ref="F7160">_xlfn.SWITCH($E7160,"Forecast",IFERROR(SUMIFS(INDEX('Forecast Input'!$A:$BO,,MATCH(TEXT($A7160,"0"),'Forecast Input'!$1:$1,0)),'Forecast Input'!$A:$A,Master!C7160,'Forecast Input'!$D:$D,Master!D7160),0),"Actual",SUMIFS('CMO Input'!$Q:$Q,'CMO Input'!$E:$E,Master!$A7160,'CMO Input'!$C:$C,Master!$C7160,'CMO Input'!$AJ:$AJ,Master!$D7160,'CMO Input'!$AU:$AU,Master!$F7156),"")</f>
        <v/>
      </c>
    </row>
    <row r="7161" spans="1:6" x14ac:dyDescent="0.25">
      <c r="A7161" s="24">
        <v>35</v>
      </c>
      <c r="B7161" s="25">
        <v>44501</v>
      </c>
      <c r="C7161" s="24" t="s">
        <v>780</v>
      </c>
      <c r="D7161" s="24" t="s">
        <v>170</v>
      </c>
      <c r="E7161" s="24" t="s">
        <v>1488</v>
      </c>
      <c r="F7161" cm="1">
        <f t="array" ref="F7161">_xlfn.SWITCH($E7161,"Forecast",IFERROR(SUMIFS(INDEX('Forecast Input'!$A:$BO,,MATCH(TEXT($A7161,"0"),'Forecast Input'!$1:$1,0)),'Forecast Input'!$A:$A,Master!C7161,'Forecast Input'!$D:$D,Master!D7161),0),"Actual",SUMIFS('CMO Input'!$Q:$Q,'CMO Input'!$E:$E,Master!$A7161,'CMO Input'!$C:$C,Master!$C7161,'CMO Input'!$AJ:$AJ,Master!$D7161,'CMO Input'!$AU:$AU,Master!$F7157),"")</f>
        <v>0</v>
      </c>
    </row>
    <row r="7162" spans="1:6" x14ac:dyDescent="0.25">
      <c r="A7162" s="24">
        <v>35</v>
      </c>
      <c r="B7162" s="25">
        <v>44501</v>
      </c>
      <c r="C7162" s="24" t="s">
        <v>780</v>
      </c>
      <c r="D7162" s="24" t="s">
        <v>170</v>
      </c>
      <c r="E7162" s="24" t="s">
        <v>1487</v>
      </c>
      <c r="F7162" cm="1">
        <f t="array" ref="F7162">_xlfn.SWITCH($E7162,"Forecast",IFERROR(SUMIFS(INDEX('Forecast Input'!$A:$BO,,MATCH(TEXT($A7162,"0"),'Forecast Input'!$1:$1,0)),'Forecast Input'!$A:$A,Master!C7162,'Forecast Input'!$D:$D,Master!D7162),0),"Actual",SUMIFS('CMO Input'!$Q:$Q,'CMO Input'!$E:$E,Master!$A7162,'CMO Input'!$C:$C,Master!$C7162,'CMO Input'!$AJ:$AJ,Master!$D7162,'CMO Input'!$AU:$AU,Master!$F7158),"")</f>
        <v>0</v>
      </c>
    </row>
    <row r="7163" spans="1:6" x14ac:dyDescent="0.25">
      <c r="A7163" s="24">
        <v>35</v>
      </c>
      <c r="B7163" s="25">
        <v>44501</v>
      </c>
      <c r="C7163" s="24" t="s">
        <v>780</v>
      </c>
      <c r="D7163" s="24" t="s">
        <v>436</v>
      </c>
      <c r="E7163" s="24" t="s">
        <v>1489</v>
      </c>
      <c r="F7163" t="str" cm="1">
        <f t="array" ref="F7163">_xlfn.SWITCH($E7163,"Forecast",IFERROR(SUMIFS(INDEX('Forecast Input'!$A:$BO,,MATCH(TEXT($A7163,"0"),'Forecast Input'!$1:$1,0)),'Forecast Input'!$A:$A,Master!C7163,'Forecast Input'!$D:$D,Master!D7163),0),"Actual",SUMIFS('CMO Input'!$Q:$Q,'CMO Input'!$E:$E,Master!$A7163,'CMO Input'!$C:$C,Master!$C7163,'CMO Input'!$AJ:$AJ,Master!$D7163,'CMO Input'!$AU:$AU,Master!$F7159),"")</f>
        <v/>
      </c>
    </row>
    <row r="7164" spans="1:6" x14ac:dyDescent="0.25">
      <c r="A7164" s="24">
        <v>35</v>
      </c>
      <c r="B7164" s="25">
        <v>44501</v>
      </c>
      <c r="C7164" s="24" t="s">
        <v>780</v>
      </c>
      <c r="D7164" s="24" t="s">
        <v>436</v>
      </c>
      <c r="E7164" s="24" t="s">
        <v>1488</v>
      </c>
      <c r="F7164" cm="1">
        <f t="array" ref="F7164">_xlfn.SWITCH($E7164,"Forecast",IFERROR(SUMIFS(INDEX('Forecast Input'!$A:$BO,,MATCH(TEXT($A7164,"0"),'Forecast Input'!$1:$1,0)),'Forecast Input'!$A:$A,Master!C7164,'Forecast Input'!$D:$D,Master!D7164),0),"Actual",SUMIFS('CMO Input'!$Q:$Q,'CMO Input'!$E:$E,Master!$A7164,'CMO Input'!$C:$C,Master!$C7164,'CMO Input'!$AJ:$AJ,Master!$D7164,'CMO Input'!$AU:$AU,Master!$F7160),"")</f>
        <v>0</v>
      </c>
    </row>
    <row r="7165" spans="1:6" x14ac:dyDescent="0.25">
      <c r="A7165" s="24">
        <v>35</v>
      </c>
      <c r="B7165" s="25">
        <v>44501</v>
      </c>
      <c r="C7165" s="24" t="s">
        <v>780</v>
      </c>
      <c r="D7165" s="24" t="s">
        <v>436</v>
      </c>
      <c r="E7165" s="24" t="s">
        <v>1487</v>
      </c>
      <c r="F7165" cm="1">
        <f t="array" ref="F7165">_xlfn.SWITCH($E7165,"Forecast",IFERROR(SUMIFS(INDEX('Forecast Input'!$A:$BO,,MATCH(TEXT($A7165,"0"),'Forecast Input'!$1:$1,0)),'Forecast Input'!$A:$A,Master!C7165,'Forecast Input'!$D:$D,Master!D7165),0),"Actual",SUMIFS('CMO Input'!$Q:$Q,'CMO Input'!$E:$E,Master!$A7165,'CMO Input'!$C:$C,Master!$C7165,'CMO Input'!$AJ:$AJ,Master!$D7165,'CMO Input'!$AU:$AU,Master!$F7161),"")</f>
        <v>0</v>
      </c>
    </row>
    <row r="7166" spans="1:6" x14ac:dyDescent="0.25">
      <c r="A7166" s="24">
        <v>35</v>
      </c>
      <c r="B7166" s="25">
        <v>44501</v>
      </c>
      <c r="C7166" s="24" t="s">
        <v>780</v>
      </c>
      <c r="D7166" s="24" t="s">
        <v>1469</v>
      </c>
      <c r="E7166" s="24" t="s">
        <v>1489</v>
      </c>
      <c r="F7166" t="str" cm="1">
        <f t="array" ref="F7166">_xlfn.SWITCH($E7166,"Forecast",IFERROR(SUMIFS(INDEX('Forecast Input'!$A:$BO,,MATCH(TEXT($A7166,"0"),'Forecast Input'!$1:$1,0)),'Forecast Input'!$A:$A,Master!C7166,'Forecast Input'!$D:$D,Master!D7166),0),"Actual",SUMIFS('CMO Input'!$Q:$Q,'CMO Input'!$E:$E,Master!$A7166,'CMO Input'!$C:$C,Master!$C7166,'CMO Input'!$AJ:$AJ,Master!$D7166,'CMO Input'!$AU:$AU,Master!$F7162),"")</f>
        <v/>
      </c>
    </row>
    <row r="7167" spans="1:6" x14ac:dyDescent="0.25">
      <c r="A7167" s="24">
        <v>35</v>
      </c>
      <c r="B7167" s="25">
        <v>44501</v>
      </c>
      <c r="C7167" s="24" t="s">
        <v>780</v>
      </c>
      <c r="D7167" s="24" t="s">
        <v>1469</v>
      </c>
      <c r="E7167" s="24" t="s">
        <v>1488</v>
      </c>
      <c r="F7167" cm="1">
        <f t="array" ref="F7167">_xlfn.SWITCH($E7167,"Forecast",IFERROR(SUMIFS(INDEX('Forecast Input'!$A:$BO,,MATCH(TEXT($A7167,"0"),'Forecast Input'!$1:$1,0)),'Forecast Input'!$A:$A,Master!C7167,'Forecast Input'!$D:$D,Master!D7167),0),"Actual",SUMIFS('CMO Input'!$Q:$Q,'CMO Input'!$E:$E,Master!$A7167,'CMO Input'!$C:$C,Master!$C7167,'CMO Input'!$AJ:$AJ,Master!$D7167,'CMO Input'!$AU:$AU,Master!$F7163),"")</f>
        <v>0</v>
      </c>
    </row>
    <row r="7168" spans="1:6" x14ac:dyDescent="0.25">
      <c r="A7168" s="24">
        <v>35</v>
      </c>
      <c r="B7168" s="25">
        <v>44501</v>
      </c>
      <c r="C7168" s="24" t="s">
        <v>780</v>
      </c>
      <c r="D7168" s="24" t="s">
        <v>1469</v>
      </c>
      <c r="E7168" s="24" t="s">
        <v>1487</v>
      </c>
      <c r="F7168" cm="1">
        <f t="array" ref="F7168">_xlfn.SWITCH($E7168,"Forecast",IFERROR(SUMIFS(INDEX('Forecast Input'!$A:$BO,,MATCH(TEXT($A7168,"0"),'Forecast Input'!$1:$1,0)),'Forecast Input'!$A:$A,Master!C7168,'Forecast Input'!$D:$D,Master!D7168),0),"Actual",SUMIFS('CMO Input'!$Q:$Q,'CMO Input'!$E:$E,Master!$A7168,'CMO Input'!$C:$C,Master!$C7168,'CMO Input'!$AJ:$AJ,Master!$D7168,'CMO Input'!$AU:$AU,Master!$F7164),"")</f>
        <v>0</v>
      </c>
    </row>
    <row r="7169" spans="1:6" x14ac:dyDescent="0.25">
      <c r="A7169" s="24">
        <v>35</v>
      </c>
      <c r="B7169" s="25">
        <v>44501</v>
      </c>
      <c r="C7169" s="24" t="s">
        <v>989</v>
      </c>
      <c r="D7169" s="24" t="s">
        <v>10</v>
      </c>
      <c r="E7169" s="24" t="s">
        <v>1489</v>
      </c>
      <c r="F7169" t="str" cm="1">
        <f t="array" ref="F7169">_xlfn.SWITCH($E7169,"Forecast",IFERROR(SUMIFS(INDEX('Forecast Input'!$A:$BO,,MATCH(TEXT($A7169,"0"),'Forecast Input'!$1:$1,0)),'Forecast Input'!$A:$A,Master!C7169,'Forecast Input'!$D:$D,Master!D7169),0),"Actual",SUMIFS('CMO Input'!$Q:$Q,'CMO Input'!$E:$E,Master!$A7169,'CMO Input'!$C:$C,Master!$C7169,'CMO Input'!$AJ:$AJ,Master!$D7169,'CMO Input'!$AU:$AU,Master!$F7165),"")</f>
        <v/>
      </c>
    </row>
    <row r="7170" spans="1:6" x14ac:dyDescent="0.25">
      <c r="A7170" s="24">
        <v>35</v>
      </c>
      <c r="B7170" s="25">
        <v>44501</v>
      </c>
      <c r="C7170" s="24" t="s">
        <v>989</v>
      </c>
      <c r="D7170" s="24" t="s">
        <v>10</v>
      </c>
      <c r="E7170" s="24" t="s">
        <v>1488</v>
      </c>
      <c r="F7170" cm="1">
        <f t="array" ref="F7170">_xlfn.SWITCH($E7170,"Forecast",IFERROR(SUMIFS(INDEX('Forecast Input'!$A:$BO,,MATCH(TEXT($A7170,"0"),'Forecast Input'!$1:$1,0)),'Forecast Input'!$A:$A,Master!C7170,'Forecast Input'!$D:$D,Master!D7170),0),"Actual",SUMIFS('CMO Input'!$Q:$Q,'CMO Input'!$E:$E,Master!$A7170,'CMO Input'!$C:$C,Master!$C7170,'CMO Input'!$AJ:$AJ,Master!$D7170,'CMO Input'!$AU:$AU,Master!$F7166),"")</f>
        <v>0</v>
      </c>
    </row>
    <row r="7171" spans="1:6" x14ac:dyDescent="0.25">
      <c r="A7171" s="24">
        <v>35</v>
      </c>
      <c r="B7171" s="25">
        <v>44501</v>
      </c>
      <c r="C7171" s="24" t="s">
        <v>989</v>
      </c>
      <c r="D7171" s="24" t="s">
        <v>10</v>
      </c>
      <c r="E7171" s="24" t="s">
        <v>1487</v>
      </c>
      <c r="F7171" cm="1">
        <f t="array" ref="F7171">_xlfn.SWITCH($E7171,"Forecast",IFERROR(SUMIFS(INDEX('Forecast Input'!$A:$BO,,MATCH(TEXT($A7171,"0"),'Forecast Input'!$1:$1,0)),'Forecast Input'!$A:$A,Master!C7171,'Forecast Input'!$D:$D,Master!D7171),0),"Actual",SUMIFS('CMO Input'!$Q:$Q,'CMO Input'!$E:$E,Master!$A7171,'CMO Input'!$C:$C,Master!$C7171,'CMO Input'!$AJ:$AJ,Master!$D7171,'CMO Input'!$AU:$AU,Master!$F7167),"")</f>
        <v>0</v>
      </c>
    </row>
    <row r="7172" spans="1:6" x14ac:dyDescent="0.25">
      <c r="A7172" s="24">
        <v>35</v>
      </c>
      <c r="B7172" s="25">
        <v>44501</v>
      </c>
      <c r="C7172" s="24" t="s">
        <v>989</v>
      </c>
      <c r="D7172" s="24" t="s">
        <v>61</v>
      </c>
      <c r="E7172" s="24" t="s">
        <v>1489</v>
      </c>
      <c r="F7172" t="str" cm="1">
        <f t="array" ref="F7172">_xlfn.SWITCH($E7172,"Forecast",IFERROR(SUMIFS(INDEX('Forecast Input'!$A:$BO,,MATCH(TEXT($A7172,"0"),'Forecast Input'!$1:$1,0)),'Forecast Input'!$A:$A,Master!C7172,'Forecast Input'!$D:$D,Master!D7172),0),"Actual",SUMIFS('CMO Input'!$Q:$Q,'CMO Input'!$E:$E,Master!$A7172,'CMO Input'!$C:$C,Master!$C7172,'CMO Input'!$AJ:$AJ,Master!$D7172,'CMO Input'!$AU:$AU,Master!$F7168),"")</f>
        <v/>
      </c>
    </row>
    <row r="7173" spans="1:6" x14ac:dyDescent="0.25">
      <c r="A7173" s="24">
        <v>35</v>
      </c>
      <c r="B7173" s="25">
        <v>44501</v>
      </c>
      <c r="C7173" s="24" t="s">
        <v>989</v>
      </c>
      <c r="D7173" s="24" t="s">
        <v>61</v>
      </c>
      <c r="E7173" s="24" t="s">
        <v>1488</v>
      </c>
      <c r="F7173" cm="1">
        <f t="array" ref="F7173">_xlfn.SWITCH($E7173,"Forecast",IFERROR(SUMIFS(INDEX('Forecast Input'!$A:$BO,,MATCH(TEXT($A7173,"0"),'Forecast Input'!$1:$1,0)),'Forecast Input'!$A:$A,Master!C7173,'Forecast Input'!$D:$D,Master!D7173),0),"Actual",SUMIFS('CMO Input'!$Q:$Q,'CMO Input'!$E:$E,Master!$A7173,'CMO Input'!$C:$C,Master!$C7173,'CMO Input'!$AJ:$AJ,Master!$D7173,'CMO Input'!$AU:$AU,Master!$F7169),"")</f>
        <v>838.93</v>
      </c>
    </row>
    <row r="7174" spans="1:6" x14ac:dyDescent="0.25">
      <c r="A7174" s="24">
        <v>35</v>
      </c>
      <c r="B7174" s="25">
        <v>44501</v>
      </c>
      <c r="C7174" s="24" t="s">
        <v>989</v>
      </c>
      <c r="D7174" s="24" t="s">
        <v>61</v>
      </c>
      <c r="E7174" s="24" t="s">
        <v>1487</v>
      </c>
      <c r="F7174" cm="1">
        <f t="array" ref="F7174">_xlfn.SWITCH($E7174,"Forecast",IFERROR(SUMIFS(INDEX('Forecast Input'!$A:$BO,,MATCH(TEXT($A7174,"0"),'Forecast Input'!$1:$1,0)),'Forecast Input'!$A:$A,Master!C7174,'Forecast Input'!$D:$D,Master!D7174),0),"Actual",SUMIFS('CMO Input'!$Q:$Q,'CMO Input'!$E:$E,Master!$A7174,'CMO Input'!$C:$C,Master!$C7174,'CMO Input'!$AJ:$AJ,Master!$D7174,'CMO Input'!$AU:$AU,Master!$F7170),"")</f>
        <v>0</v>
      </c>
    </row>
    <row r="7175" spans="1:6" x14ac:dyDescent="0.25">
      <c r="A7175" s="24">
        <v>35</v>
      </c>
      <c r="B7175" s="25">
        <v>44501</v>
      </c>
      <c r="C7175" s="24" t="s">
        <v>989</v>
      </c>
      <c r="D7175" s="24" t="s">
        <v>103</v>
      </c>
      <c r="E7175" s="24" t="s">
        <v>1489</v>
      </c>
      <c r="F7175" t="str" cm="1">
        <f t="array" ref="F7175">_xlfn.SWITCH($E7175,"Forecast",IFERROR(SUMIFS(INDEX('Forecast Input'!$A:$BO,,MATCH(TEXT($A7175,"0"),'Forecast Input'!$1:$1,0)),'Forecast Input'!$A:$A,Master!C7175,'Forecast Input'!$D:$D,Master!D7175),0),"Actual",SUMIFS('CMO Input'!$Q:$Q,'CMO Input'!$E:$E,Master!$A7175,'CMO Input'!$C:$C,Master!$C7175,'CMO Input'!$AJ:$AJ,Master!$D7175,'CMO Input'!$AU:$AU,Master!$F7171),"")</f>
        <v/>
      </c>
    </row>
    <row r="7176" spans="1:6" x14ac:dyDescent="0.25">
      <c r="A7176" s="24">
        <v>35</v>
      </c>
      <c r="B7176" s="25">
        <v>44501</v>
      </c>
      <c r="C7176" s="24" t="s">
        <v>989</v>
      </c>
      <c r="D7176" s="24" t="s">
        <v>103</v>
      </c>
      <c r="E7176" s="24" t="s">
        <v>1488</v>
      </c>
      <c r="F7176" cm="1">
        <f t="array" ref="F7176">_xlfn.SWITCH($E7176,"Forecast",IFERROR(SUMIFS(INDEX('Forecast Input'!$A:$BO,,MATCH(TEXT($A7176,"0"),'Forecast Input'!$1:$1,0)),'Forecast Input'!$A:$A,Master!C7176,'Forecast Input'!$D:$D,Master!D7176),0),"Actual",SUMIFS('CMO Input'!$Q:$Q,'CMO Input'!$E:$E,Master!$A7176,'CMO Input'!$C:$C,Master!$C7176,'CMO Input'!$AJ:$AJ,Master!$D7176,'CMO Input'!$AU:$AU,Master!$F7172),"")</f>
        <v>0</v>
      </c>
    </row>
    <row r="7177" spans="1:6" x14ac:dyDescent="0.25">
      <c r="A7177" s="24">
        <v>35</v>
      </c>
      <c r="B7177" s="25">
        <v>44501</v>
      </c>
      <c r="C7177" s="24" t="s">
        <v>989</v>
      </c>
      <c r="D7177" s="24" t="s">
        <v>103</v>
      </c>
      <c r="E7177" s="24" t="s">
        <v>1487</v>
      </c>
      <c r="F7177" cm="1">
        <f t="array" ref="F7177">_xlfn.SWITCH($E7177,"Forecast",IFERROR(SUMIFS(INDEX('Forecast Input'!$A:$BO,,MATCH(TEXT($A7177,"0"),'Forecast Input'!$1:$1,0)),'Forecast Input'!$A:$A,Master!C7177,'Forecast Input'!$D:$D,Master!D7177),0),"Actual",SUMIFS('CMO Input'!$Q:$Q,'CMO Input'!$E:$E,Master!$A7177,'CMO Input'!$C:$C,Master!$C7177,'CMO Input'!$AJ:$AJ,Master!$D7177,'CMO Input'!$AU:$AU,Master!$F7173),"")</f>
        <v>0</v>
      </c>
    </row>
    <row r="7178" spans="1:6" x14ac:dyDescent="0.25">
      <c r="A7178" s="24">
        <v>35</v>
      </c>
      <c r="B7178" s="25">
        <v>44501</v>
      </c>
      <c r="C7178" s="24" t="s">
        <v>989</v>
      </c>
      <c r="D7178" s="24" t="s">
        <v>146</v>
      </c>
      <c r="E7178" s="24" t="s">
        <v>1489</v>
      </c>
      <c r="F7178" t="str" cm="1">
        <f t="array" ref="F7178">_xlfn.SWITCH($E7178,"Forecast",IFERROR(SUMIFS(INDEX('Forecast Input'!$A:$BO,,MATCH(TEXT($A7178,"0"),'Forecast Input'!$1:$1,0)),'Forecast Input'!$A:$A,Master!C7178,'Forecast Input'!$D:$D,Master!D7178),0),"Actual",SUMIFS('CMO Input'!$Q:$Q,'CMO Input'!$E:$E,Master!$A7178,'CMO Input'!$C:$C,Master!$C7178,'CMO Input'!$AJ:$AJ,Master!$D7178,'CMO Input'!$AU:$AU,Master!$F7174),"")</f>
        <v/>
      </c>
    </row>
    <row r="7179" spans="1:6" x14ac:dyDescent="0.25">
      <c r="A7179" s="24">
        <v>35</v>
      </c>
      <c r="B7179" s="25">
        <v>44501</v>
      </c>
      <c r="C7179" s="24" t="s">
        <v>989</v>
      </c>
      <c r="D7179" s="24" t="s">
        <v>146</v>
      </c>
      <c r="E7179" s="24" t="s">
        <v>1488</v>
      </c>
      <c r="F7179" cm="1">
        <f t="array" ref="F7179">_xlfn.SWITCH($E7179,"Forecast",IFERROR(SUMIFS(INDEX('Forecast Input'!$A:$BO,,MATCH(TEXT($A7179,"0"),'Forecast Input'!$1:$1,0)),'Forecast Input'!$A:$A,Master!C7179,'Forecast Input'!$D:$D,Master!D7179),0),"Actual",SUMIFS('CMO Input'!$Q:$Q,'CMO Input'!$E:$E,Master!$A7179,'CMO Input'!$C:$C,Master!$C7179,'CMO Input'!$AJ:$AJ,Master!$D7179,'CMO Input'!$AU:$AU,Master!$F7175),"")</f>
        <v>0</v>
      </c>
    </row>
    <row r="7180" spans="1:6" x14ac:dyDescent="0.25">
      <c r="A7180" s="24">
        <v>35</v>
      </c>
      <c r="B7180" s="25">
        <v>44501</v>
      </c>
      <c r="C7180" s="24" t="s">
        <v>989</v>
      </c>
      <c r="D7180" s="24" t="s">
        <v>146</v>
      </c>
      <c r="E7180" s="24" t="s">
        <v>1487</v>
      </c>
      <c r="F7180" cm="1">
        <f t="array" ref="F7180">_xlfn.SWITCH($E7180,"Forecast",IFERROR(SUMIFS(INDEX('Forecast Input'!$A:$BO,,MATCH(TEXT($A7180,"0"),'Forecast Input'!$1:$1,0)),'Forecast Input'!$A:$A,Master!C7180,'Forecast Input'!$D:$D,Master!D7180),0),"Actual",SUMIFS('CMO Input'!$Q:$Q,'CMO Input'!$E:$E,Master!$A7180,'CMO Input'!$C:$C,Master!$C7180,'CMO Input'!$AJ:$AJ,Master!$D7180,'CMO Input'!$AU:$AU,Master!$F7176),"")</f>
        <v>0</v>
      </c>
    </row>
    <row r="7181" spans="1:6" x14ac:dyDescent="0.25">
      <c r="A7181" s="24">
        <v>35</v>
      </c>
      <c r="B7181" s="25">
        <v>44501</v>
      </c>
      <c r="C7181" s="24" t="s">
        <v>989</v>
      </c>
      <c r="D7181" s="24" t="s">
        <v>166</v>
      </c>
      <c r="E7181" s="24" t="s">
        <v>1489</v>
      </c>
      <c r="F7181" t="str" cm="1">
        <f t="array" ref="F7181">_xlfn.SWITCH($E7181,"Forecast",IFERROR(SUMIFS(INDEX('Forecast Input'!$A:$BO,,MATCH(TEXT($A7181,"0"),'Forecast Input'!$1:$1,0)),'Forecast Input'!$A:$A,Master!C7181,'Forecast Input'!$D:$D,Master!D7181),0),"Actual",SUMIFS('CMO Input'!$Q:$Q,'CMO Input'!$E:$E,Master!$A7181,'CMO Input'!$C:$C,Master!$C7181,'CMO Input'!$AJ:$AJ,Master!$D7181,'CMO Input'!$AU:$AU,Master!$F7177),"")</f>
        <v/>
      </c>
    </row>
    <row r="7182" spans="1:6" x14ac:dyDescent="0.25">
      <c r="A7182" s="24">
        <v>35</v>
      </c>
      <c r="B7182" s="25">
        <v>44501</v>
      </c>
      <c r="C7182" s="24" t="s">
        <v>989</v>
      </c>
      <c r="D7182" s="24" t="s">
        <v>166</v>
      </c>
      <c r="E7182" s="24" t="s">
        <v>1488</v>
      </c>
      <c r="F7182" cm="1">
        <f t="array" ref="F7182">_xlfn.SWITCH($E7182,"Forecast",IFERROR(SUMIFS(INDEX('Forecast Input'!$A:$BO,,MATCH(TEXT($A7182,"0"),'Forecast Input'!$1:$1,0)),'Forecast Input'!$A:$A,Master!C7182,'Forecast Input'!$D:$D,Master!D7182),0),"Actual",SUMIFS('CMO Input'!$Q:$Q,'CMO Input'!$E:$E,Master!$A7182,'CMO Input'!$C:$C,Master!$C7182,'CMO Input'!$AJ:$AJ,Master!$D7182,'CMO Input'!$AU:$AU,Master!$F7178),"")</f>
        <v>562.80857142857144</v>
      </c>
    </row>
    <row r="7183" spans="1:6" x14ac:dyDescent="0.25">
      <c r="A7183" s="24">
        <v>35</v>
      </c>
      <c r="B7183" s="25">
        <v>44501</v>
      </c>
      <c r="C7183" s="24" t="s">
        <v>989</v>
      </c>
      <c r="D7183" s="24" t="s">
        <v>166</v>
      </c>
      <c r="E7183" s="24" t="s">
        <v>1487</v>
      </c>
      <c r="F7183" cm="1">
        <f t="array" ref="F7183">_xlfn.SWITCH($E7183,"Forecast",IFERROR(SUMIFS(INDEX('Forecast Input'!$A:$BO,,MATCH(TEXT($A7183,"0"),'Forecast Input'!$1:$1,0)),'Forecast Input'!$A:$A,Master!C7183,'Forecast Input'!$D:$D,Master!D7183),0),"Actual",SUMIFS('CMO Input'!$Q:$Q,'CMO Input'!$E:$E,Master!$A7183,'CMO Input'!$C:$C,Master!$C7183,'CMO Input'!$AJ:$AJ,Master!$D7183,'CMO Input'!$AU:$AU,Master!$F7179),"")</f>
        <v>0</v>
      </c>
    </row>
    <row r="7184" spans="1:6" x14ac:dyDescent="0.25">
      <c r="A7184" s="24">
        <v>35</v>
      </c>
      <c r="B7184" s="25">
        <v>44501</v>
      </c>
      <c r="C7184" s="24" t="s">
        <v>989</v>
      </c>
      <c r="D7184" s="24" t="s">
        <v>170</v>
      </c>
      <c r="E7184" s="24" t="s">
        <v>1489</v>
      </c>
      <c r="F7184" t="str" cm="1">
        <f t="array" ref="F7184">_xlfn.SWITCH($E7184,"Forecast",IFERROR(SUMIFS(INDEX('Forecast Input'!$A:$BO,,MATCH(TEXT($A7184,"0"),'Forecast Input'!$1:$1,0)),'Forecast Input'!$A:$A,Master!C7184,'Forecast Input'!$D:$D,Master!D7184),0),"Actual",SUMIFS('CMO Input'!$Q:$Q,'CMO Input'!$E:$E,Master!$A7184,'CMO Input'!$C:$C,Master!$C7184,'CMO Input'!$AJ:$AJ,Master!$D7184,'CMO Input'!$AU:$AU,Master!$F7180),"")</f>
        <v/>
      </c>
    </row>
    <row r="7185" spans="1:6" x14ac:dyDescent="0.25">
      <c r="A7185" s="24">
        <v>35</v>
      </c>
      <c r="B7185" s="25">
        <v>44501</v>
      </c>
      <c r="C7185" s="24" t="s">
        <v>989</v>
      </c>
      <c r="D7185" s="24" t="s">
        <v>170</v>
      </c>
      <c r="E7185" s="24" t="s">
        <v>1488</v>
      </c>
      <c r="F7185" cm="1">
        <f t="array" ref="F7185">_xlfn.SWITCH($E7185,"Forecast",IFERROR(SUMIFS(INDEX('Forecast Input'!$A:$BO,,MATCH(TEXT($A7185,"0"),'Forecast Input'!$1:$1,0)),'Forecast Input'!$A:$A,Master!C7185,'Forecast Input'!$D:$D,Master!D7185),0),"Actual",SUMIFS('CMO Input'!$Q:$Q,'CMO Input'!$E:$E,Master!$A7185,'CMO Input'!$C:$C,Master!$C7185,'CMO Input'!$AJ:$AJ,Master!$D7185,'CMO Input'!$AU:$AU,Master!$F7181),"")</f>
        <v>229.38571428571427</v>
      </c>
    </row>
    <row r="7186" spans="1:6" x14ac:dyDescent="0.25">
      <c r="A7186" s="24">
        <v>35</v>
      </c>
      <c r="B7186" s="25">
        <v>44501</v>
      </c>
      <c r="C7186" s="24" t="s">
        <v>989</v>
      </c>
      <c r="D7186" s="24" t="s">
        <v>170</v>
      </c>
      <c r="E7186" s="24" t="s">
        <v>1487</v>
      </c>
      <c r="F7186" cm="1">
        <f t="array" ref="F7186">_xlfn.SWITCH($E7186,"Forecast",IFERROR(SUMIFS(INDEX('Forecast Input'!$A:$BO,,MATCH(TEXT($A7186,"0"),'Forecast Input'!$1:$1,0)),'Forecast Input'!$A:$A,Master!C7186,'Forecast Input'!$D:$D,Master!D7186),0),"Actual",SUMIFS('CMO Input'!$Q:$Q,'CMO Input'!$E:$E,Master!$A7186,'CMO Input'!$C:$C,Master!$C7186,'CMO Input'!$AJ:$AJ,Master!$D7186,'CMO Input'!$AU:$AU,Master!$F7182),"")</f>
        <v>0</v>
      </c>
    </row>
    <row r="7187" spans="1:6" x14ac:dyDescent="0.25">
      <c r="A7187" s="24">
        <v>35</v>
      </c>
      <c r="B7187" s="25">
        <v>44501</v>
      </c>
      <c r="C7187" s="24" t="s">
        <v>989</v>
      </c>
      <c r="D7187" s="24" t="s">
        <v>436</v>
      </c>
      <c r="E7187" s="24" t="s">
        <v>1489</v>
      </c>
      <c r="F7187" t="str" cm="1">
        <f t="array" ref="F7187">_xlfn.SWITCH($E7187,"Forecast",IFERROR(SUMIFS(INDEX('Forecast Input'!$A:$BO,,MATCH(TEXT($A7187,"0"),'Forecast Input'!$1:$1,0)),'Forecast Input'!$A:$A,Master!C7187,'Forecast Input'!$D:$D,Master!D7187),0),"Actual",SUMIFS('CMO Input'!$Q:$Q,'CMO Input'!$E:$E,Master!$A7187,'CMO Input'!$C:$C,Master!$C7187,'CMO Input'!$AJ:$AJ,Master!$D7187,'CMO Input'!$AU:$AU,Master!$F7183),"")</f>
        <v/>
      </c>
    </row>
    <row r="7188" spans="1:6" x14ac:dyDescent="0.25">
      <c r="A7188" s="24">
        <v>35</v>
      </c>
      <c r="B7188" s="25">
        <v>44501</v>
      </c>
      <c r="C7188" s="24" t="s">
        <v>989</v>
      </c>
      <c r="D7188" s="24" t="s">
        <v>436</v>
      </c>
      <c r="E7188" s="24" t="s">
        <v>1488</v>
      </c>
      <c r="F7188" cm="1">
        <f t="array" ref="F7188">_xlfn.SWITCH($E7188,"Forecast",IFERROR(SUMIFS(INDEX('Forecast Input'!$A:$BO,,MATCH(TEXT($A7188,"0"),'Forecast Input'!$1:$1,0)),'Forecast Input'!$A:$A,Master!C7188,'Forecast Input'!$D:$D,Master!D7188),0),"Actual",SUMIFS('CMO Input'!$Q:$Q,'CMO Input'!$E:$E,Master!$A7188,'CMO Input'!$C:$C,Master!$C7188,'CMO Input'!$AJ:$AJ,Master!$D7188,'CMO Input'!$AU:$AU,Master!$F7184),"")</f>
        <v>0</v>
      </c>
    </row>
    <row r="7189" spans="1:6" x14ac:dyDescent="0.25">
      <c r="A7189" s="24">
        <v>35</v>
      </c>
      <c r="B7189" s="25">
        <v>44501</v>
      </c>
      <c r="C7189" s="24" t="s">
        <v>989</v>
      </c>
      <c r="D7189" s="24" t="s">
        <v>436</v>
      </c>
      <c r="E7189" s="24" t="s">
        <v>1487</v>
      </c>
      <c r="F7189" cm="1">
        <f t="array" ref="F7189">_xlfn.SWITCH($E7189,"Forecast",IFERROR(SUMIFS(INDEX('Forecast Input'!$A:$BO,,MATCH(TEXT($A7189,"0"),'Forecast Input'!$1:$1,0)),'Forecast Input'!$A:$A,Master!C7189,'Forecast Input'!$D:$D,Master!D7189),0),"Actual",SUMIFS('CMO Input'!$Q:$Q,'CMO Input'!$E:$E,Master!$A7189,'CMO Input'!$C:$C,Master!$C7189,'CMO Input'!$AJ:$AJ,Master!$D7189,'CMO Input'!$AU:$AU,Master!$F7185),"")</f>
        <v>0</v>
      </c>
    </row>
    <row r="7190" spans="1:6" x14ac:dyDescent="0.25">
      <c r="A7190" s="24">
        <v>35</v>
      </c>
      <c r="B7190" s="25">
        <v>44501</v>
      </c>
      <c r="C7190" s="24" t="s">
        <v>989</v>
      </c>
      <c r="D7190" s="24" t="s">
        <v>1469</v>
      </c>
      <c r="E7190" s="24" t="s">
        <v>1489</v>
      </c>
      <c r="F7190" t="str" cm="1">
        <f t="array" ref="F7190">_xlfn.SWITCH($E7190,"Forecast",IFERROR(SUMIFS(INDEX('Forecast Input'!$A:$BO,,MATCH(TEXT($A7190,"0"),'Forecast Input'!$1:$1,0)),'Forecast Input'!$A:$A,Master!C7190,'Forecast Input'!$D:$D,Master!D7190),0),"Actual",SUMIFS('CMO Input'!$Q:$Q,'CMO Input'!$E:$E,Master!$A7190,'CMO Input'!$C:$C,Master!$C7190,'CMO Input'!$AJ:$AJ,Master!$D7190,'CMO Input'!$AU:$AU,Master!$F7186),"")</f>
        <v/>
      </c>
    </row>
    <row r="7191" spans="1:6" x14ac:dyDescent="0.25">
      <c r="A7191" s="24">
        <v>35</v>
      </c>
      <c r="B7191" s="25">
        <v>44501</v>
      </c>
      <c r="C7191" s="24" t="s">
        <v>989</v>
      </c>
      <c r="D7191" s="24" t="s">
        <v>1469</v>
      </c>
      <c r="E7191" s="24" t="s">
        <v>1488</v>
      </c>
      <c r="F7191" cm="1">
        <f t="array" ref="F7191">_xlfn.SWITCH($E7191,"Forecast",IFERROR(SUMIFS(INDEX('Forecast Input'!$A:$BO,,MATCH(TEXT($A7191,"0"),'Forecast Input'!$1:$1,0)),'Forecast Input'!$A:$A,Master!C7191,'Forecast Input'!$D:$D,Master!D7191),0),"Actual",SUMIFS('CMO Input'!$Q:$Q,'CMO Input'!$E:$E,Master!$A7191,'CMO Input'!$C:$C,Master!$C7191,'CMO Input'!$AJ:$AJ,Master!$D7191,'CMO Input'!$AU:$AU,Master!$F7187),"")</f>
        <v>0</v>
      </c>
    </row>
    <row r="7192" spans="1:6" x14ac:dyDescent="0.25">
      <c r="A7192" s="24">
        <v>35</v>
      </c>
      <c r="B7192" s="25">
        <v>44501</v>
      </c>
      <c r="C7192" s="24" t="s">
        <v>989</v>
      </c>
      <c r="D7192" s="24" t="s">
        <v>1469</v>
      </c>
      <c r="E7192" s="24" t="s">
        <v>1487</v>
      </c>
      <c r="F7192" cm="1">
        <f t="array" ref="F7192">_xlfn.SWITCH($E7192,"Forecast",IFERROR(SUMIFS(INDEX('Forecast Input'!$A:$BO,,MATCH(TEXT($A7192,"0"),'Forecast Input'!$1:$1,0)),'Forecast Input'!$A:$A,Master!C7192,'Forecast Input'!$D:$D,Master!D7192),0),"Actual",SUMIFS('CMO Input'!$Q:$Q,'CMO Input'!$E:$E,Master!$A7192,'CMO Input'!$C:$C,Master!$C7192,'CMO Input'!$AJ:$AJ,Master!$D7192,'CMO Input'!$AU:$AU,Master!$F7188),"")</f>
        <v>0</v>
      </c>
    </row>
    <row r="7193" spans="1:6" x14ac:dyDescent="0.25">
      <c r="A7193" s="24">
        <v>35</v>
      </c>
      <c r="B7193" s="25">
        <v>44501</v>
      </c>
      <c r="C7193" s="24" t="s">
        <v>181</v>
      </c>
      <c r="D7193" s="24" t="s">
        <v>10</v>
      </c>
      <c r="E7193" s="24" t="s">
        <v>1489</v>
      </c>
      <c r="F7193" t="str" cm="1">
        <f t="array" ref="F7193">_xlfn.SWITCH($E7193,"Forecast",IFERROR(SUMIFS(INDEX('Forecast Input'!$A:$BO,,MATCH(TEXT($A7193,"0"),'Forecast Input'!$1:$1,0)),'Forecast Input'!$A:$A,Master!C7193,'Forecast Input'!$D:$D,Master!D7193),0),"Actual",SUMIFS('CMO Input'!$Q:$Q,'CMO Input'!$E:$E,Master!$A7193,'CMO Input'!$C:$C,Master!$C7193,'CMO Input'!$AJ:$AJ,Master!$D7193,'CMO Input'!$AU:$AU,Master!$F7189),"")</f>
        <v/>
      </c>
    </row>
    <row r="7194" spans="1:6" x14ac:dyDescent="0.25">
      <c r="A7194" s="24">
        <v>35</v>
      </c>
      <c r="B7194" s="25">
        <v>44501</v>
      </c>
      <c r="C7194" s="24" t="s">
        <v>181</v>
      </c>
      <c r="D7194" s="24" t="s">
        <v>10</v>
      </c>
      <c r="E7194" s="24" t="s">
        <v>1488</v>
      </c>
      <c r="F7194" cm="1">
        <f t="array" ref="F7194">_xlfn.SWITCH($E7194,"Forecast",IFERROR(SUMIFS(INDEX('Forecast Input'!$A:$BO,,MATCH(TEXT($A7194,"0"),'Forecast Input'!$1:$1,0)),'Forecast Input'!$A:$A,Master!C7194,'Forecast Input'!$D:$D,Master!D7194),0),"Actual",SUMIFS('CMO Input'!$Q:$Q,'CMO Input'!$E:$E,Master!$A7194,'CMO Input'!$C:$C,Master!$C7194,'CMO Input'!$AJ:$AJ,Master!$D7194,'CMO Input'!$AU:$AU,Master!$F7190),"")</f>
        <v>158.35999999999999</v>
      </c>
    </row>
    <row r="7195" spans="1:6" x14ac:dyDescent="0.25">
      <c r="A7195" s="24">
        <v>35</v>
      </c>
      <c r="B7195" s="25">
        <v>44501</v>
      </c>
      <c r="C7195" s="24" t="s">
        <v>181</v>
      </c>
      <c r="D7195" s="24" t="s">
        <v>10</v>
      </c>
      <c r="E7195" s="24" t="s">
        <v>1487</v>
      </c>
      <c r="F7195" cm="1">
        <f t="array" ref="F7195">_xlfn.SWITCH($E7195,"Forecast",IFERROR(SUMIFS(INDEX('Forecast Input'!$A:$BO,,MATCH(TEXT($A7195,"0"),'Forecast Input'!$1:$1,0)),'Forecast Input'!$A:$A,Master!C7195,'Forecast Input'!$D:$D,Master!D7195),0),"Actual",SUMIFS('CMO Input'!$Q:$Q,'CMO Input'!$E:$E,Master!$A7195,'CMO Input'!$C:$C,Master!$C7195,'CMO Input'!$AJ:$AJ,Master!$D7195,'CMO Input'!$AU:$AU,Master!$F7191),"")</f>
        <v>0</v>
      </c>
    </row>
    <row r="7196" spans="1:6" x14ac:dyDescent="0.25">
      <c r="A7196" s="24">
        <v>35</v>
      </c>
      <c r="B7196" s="25">
        <v>44501</v>
      </c>
      <c r="C7196" s="24" t="s">
        <v>181</v>
      </c>
      <c r="D7196" s="24" t="s">
        <v>61</v>
      </c>
      <c r="E7196" s="24" t="s">
        <v>1489</v>
      </c>
      <c r="F7196" t="str" cm="1">
        <f t="array" ref="F7196">_xlfn.SWITCH($E7196,"Forecast",IFERROR(SUMIFS(INDEX('Forecast Input'!$A:$BO,,MATCH(TEXT($A7196,"0"),'Forecast Input'!$1:$1,0)),'Forecast Input'!$A:$A,Master!C7196,'Forecast Input'!$D:$D,Master!D7196),0),"Actual",SUMIFS('CMO Input'!$Q:$Q,'CMO Input'!$E:$E,Master!$A7196,'CMO Input'!$C:$C,Master!$C7196,'CMO Input'!$AJ:$AJ,Master!$D7196,'CMO Input'!$AU:$AU,Master!$F7192),"")</f>
        <v/>
      </c>
    </row>
    <row r="7197" spans="1:6" x14ac:dyDescent="0.25">
      <c r="A7197" s="24">
        <v>35</v>
      </c>
      <c r="B7197" s="25">
        <v>44501</v>
      </c>
      <c r="C7197" s="24" t="s">
        <v>181</v>
      </c>
      <c r="D7197" s="24" t="s">
        <v>61</v>
      </c>
      <c r="E7197" s="24" t="s">
        <v>1488</v>
      </c>
      <c r="F7197" cm="1">
        <f t="array" ref="F7197">_xlfn.SWITCH($E7197,"Forecast",IFERROR(SUMIFS(INDEX('Forecast Input'!$A:$BO,,MATCH(TEXT($A7197,"0"),'Forecast Input'!$1:$1,0)),'Forecast Input'!$A:$A,Master!C7197,'Forecast Input'!$D:$D,Master!D7197),0),"Actual",SUMIFS('CMO Input'!$Q:$Q,'CMO Input'!$E:$E,Master!$A7197,'CMO Input'!$C:$C,Master!$C7197,'CMO Input'!$AJ:$AJ,Master!$D7197,'CMO Input'!$AU:$AU,Master!$F7193),"")</f>
        <v>0</v>
      </c>
    </row>
    <row r="7198" spans="1:6" x14ac:dyDescent="0.25">
      <c r="A7198" s="24">
        <v>35</v>
      </c>
      <c r="B7198" s="25">
        <v>44501</v>
      </c>
      <c r="C7198" s="24" t="s">
        <v>181</v>
      </c>
      <c r="D7198" s="24" t="s">
        <v>61</v>
      </c>
      <c r="E7198" s="24" t="s">
        <v>1487</v>
      </c>
      <c r="F7198" cm="1">
        <f t="array" ref="F7198">_xlfn.SWITCH($E7198,"Forecast",IFERROR(SUMIFS(INDEX('Forecast Input'!$A:$BO,,MATCH(TEXT($A7198,"0"),'Forecast Input'!$1:$1,0)),'Forecast Input'!$A:$A,Master!C7198,'Forecast Input'!$D:$D,Master!D7198),0),"Actual",SUMIFS('CMO Input'!$Q:$Q,'CMO Input'!$E:$E,Master!$A7198,'CMO Input'!$C:$C,Master!$C7198,'CMO Input'!$AJ:$AJ,Master!$D7198,'CMO Input'!$AU:$AU,Master!$F7194),"")</f>
        <v>0</v>
      </c>
    </row>
    <row r="7199" spans="1:6" x14ac:dyDescent="0.25">
      <c r="A7199" s="24">
        <v>35</v>
      </c>
      <c r="B7199" s="25">
        <v>44501</v>
      </c>
      <c r="C7199" s="24" t="s">
        <v>181</v>
      </c>
      <c r="D7199" s="24" t="s">
        <v>103</v>
      </c>
      <c r="E7199" s="24" t="s">
        <v>1489</v>
      </c>
      <c r="F7199" t="str" cm="1">
        <f t="array" ref="F7199">_xlfn.SWITCH($E7199,"Forecast",IFERROR(SUMIFS(INDEX('Forecast Input'!$A:$BO,,MATCH(TEXT($A7199,"0"),'Forecast Input'!$1:$1,0)),'Forecast Input'!$A:$A,Master!C7199,'Forecast Input'!$D:$D,Master!D7199),0),"Actual",SUMIFS('CMO Input'!$Q:$Q,'CMO Input'!$E:$E,Master!$A7199,'CMO Input'!$C:$C,Master!$C7199,'CMO Input'!$AJ:$AJ,Master!$D7199,'CMO Input'!$AU:$AU,Master!$F7195),"")</f>
        <v/>
      </c>
    </row>
    <row r="7200" spans="1:6" x14ac:dyDescent="0.25">
      <c r="A7200" s="24">
        <v>35</v>
      </c>
      <c r="B7200" s="25">
        <v>44501</v>
      </c>
      <c r="C7200" s="24" t="s">
        <v>181</v>
      </c>
      <c r="D7200" s="24" t="s">
        <v>103</v>
      </c>
      <c r="E7200" s="24" t="s">
        <v>1488</v>
      </c>
      <c r="F7200" cm="1">
        <f t="array" ref="F7200">_xlfn.SWITCH($E7200,"Forecast",IFERROR(SUMIFS(INDEX('Forecast Input'!$A:$BO,,MATCH(TEXT($A7200,"0"),'Forecast Input'!$1:$1,0)),'Forecast Input'!$A:$A,Master!C7200,'Forecast Input'!$D:$D,Master!D7200),0),"Actual",SUMIFS('CMO Input'!$Q:$Q,'CMO Input'!$E:$E,Master!$A7200,'CMO Input'!$C:$C,Master!$C7200,'CMO Input'!$AJ:$AJ,Master!$D7200,'CMO Input'!$AU:$AU,Master!$F7196),"")</f>
        <v>0</v>
      </c>
    </row>
    <row r="7201" spans="1:6" x14ac:dyDescent="0.25">
      <c r="A7201" s="24">
        <v>35</v>
      </c>
      <c r="B7201" s="25">
        <v>44501</v>
      </c>
      <c r="C7201" s="24" t="s">
        <v>181</v>
      </c>
      <c r="D7201" s="24" t="s">
        <v>103</v>
      </c>
      <c r="E7201" s="24" t="s">
        <v>1487</v>
      </c>
      <c r="F7201" cm="1">
        <f t="array" ref="F7201">_xlfn.SWITCH($E7201,"Forecast",IFERROR(SUMIFS(INDEX('Forecast Input'!$A:$BO,,MATCH(TEXT($A7201,"0"),'Forecast Input'!$1:$1,0)),'Forecast Input'!$A:$A,Master!C7201,'Forecast Input'!$D:$D,Master!D7201),0),"Actual",SUMIFS('CMO Input'!$Q:$Q,'CMO Input'!$E:$E,Master!$A7201,'CMO Input'!$C:$C,Master!$C7201,'CMO Input'!$AJ:$AJ,Master!$D7201,'CMO Input'!$AU:$AU,Master!$F7197),"")</f>
        <v>0</v>
      </c>
    </row>
    <row r="7202" spans="1:6" x14ac:dyDescent="0.25">
      <c r="A7202" s="24">
        <v>35</v>
      </c>
      <c r="B7202" s="25">
        <v>44501</v>
      </c>
      <c r="C7202" s="24" t="s">
        <v>181</v>
      </c>
      <c r="D7202" s="24" t="s">
        <v>146</v>
      </c>
      <c r="E7202" s="24" t="s">
        <v>1489</v>
      </c>
      <c r="F7202" t="str" cm="1">
        <f t="array" ref="F7202">_xlfn.SWITCH($E7202,"Forecast",IFERROR(SUMIFS(INDEX('Forecast Input'!$A:$BO,,MATCH(TEXT($A7202,"0"),'Forecast Input'!$1:$1,0)),'Forecast Input'!$A:$A,Master!C7202,'Forecast Input'!$D:$D,Master!D7202),0),"Actual",SUMIFS('CMO Input'!$Q:$Q,'CMO Input'!$E:$E,Master!$A7202,'CMO Input'!$C:$C,Master!$C7202,'CMO Input'!$AJ:$AJ,Master!$D7202,'CMO Input'!$AU:$AU,Master!$F7198),"")</f>
        <v/>
      </c>
    </row>
    <row r="7203" spans="1:6" x14ac:dyDescent="0.25">
      <c r="A7203" s="24">
        <v>35</v>
      </c>
      <c r="B7203" s="25">
        <v>44501</v>
      </c>
      <c r="C7203" s="24" t="s">
        <v>181</v>
      </c>
      <c r="D7203" s="24" t="s">
        <v>146</v>
      </c>
      <c r="E7203" s="24" t="s">
        <v>1488</v>
      </c>
      <c r="F7203" cm="1">
        <f t="array" ref="F7203">_xlfn.SWITCH($E7203,"Forecast",IFERROR(SUMIFS(INDEX('Forecast Input'!$A:$BO,,MATCH(TEXT($A7203,"0"),'Forecast Input'!$1:$1,0)),'Forecast Input'!$A:$A,Master!C7203,'Forecast Input'!$D:$D,Master!D7203),0),"Actual",SUMIFS('CMO Input'!$Q:$Q,'CMO Input'!$E:$E,Master!$A7203,'CMO Input'!$C:$C,Master!$C7203,'CMO Input'!$AJ:$AJ,Master!$D7203,'CMO Input'!$AU:$AU,Master!$F7199),"")</f>
        <v>223.62000000000003</v>
      </c>
    </row>
    <row r="7204" spans="1:6" x14ac:dyDescent="0.25">
      <c r="A7204" s="24">
        <v>35</v>
      </c>
      <c r="B7204" s="25">
        <v>44501</v>
      </c>
      <c r="C7204" s="24" t="s">
        <v>181</v>
      </c>
      <c r="D7204" s="24" t="s">
        <v>146</v>
      </c>
      <c r="E7204" s="24" t="s">
        <v>1487</v>
      </c>
      <c r="F7204" cm="1">
        <f t="array" ref="F7204">_xlfn.SWITCH($E7204,"Forecast",IFERROR(SUMIFS(INDEX('Forecast Input'!$A:$BO,,MATCH(TEXT($A7204,"0"),'Forecast Input'!$1:$1,0)),'Forecast Input'!$A:$A,Master!C7204,'Forecast Input'!$D:$D,Master!D7204),0),"Actual",SUMIFS('CMO Input'!$Q:$Q,'CMO Input'!$E:$E,Master!$A7204,'CMO Input'!$C:$C,Master!$C7204,'CMO Input'!$AJ:$AJ,Master!$D7204,'CMO Input'!$AU:$AU,Master!$F7200),"")</f>
        <v>0</v>
      </c>
    </row>
    <row r="7205" spans="1:6" x14ac:dyDescent="0.25">
      <c r="A7205" s="24">
        <v>35</v>
      </c>
      <c r="B7205" s="25">
        <v>44501</v>
      </c>
      <c r="C7205" s="24" t="s">
        <v>181</v>
      </c>
      <c r="D7205" s="24" t="s">
        <v>166</v>
      </c>
      <c r="E7205" s="24" t="s">
        <v>1489</v>
      </c>
      <c r="F7205" t="str" cm="1">
        <f t="array" ref="F7205">_xlfn.SWITCH($E7205,"Forecast",IFERROR(SUMIFS(INDEX('Forecast Input'!$A:$BO,,MATCH(TEXT($A7205,"0"),'Forecast Input'!$1:$1,0)),'Forecast Input'!$A:$A,Master!C7205,'Forecast Input'!$D:$D,Master!D7205),0),"Actual",SUMIFS('CMO Input'!$Q:$Q,'CMO Input'!$E:$E,Master!$A7205,'CMO Input'!$C:$C,Master!$C7205,'CMO Input'!$AJ:$AJ,Master!$D7205,'CMO Input'!$AU:$AU,Master!$F7201),"")</f>
        <v/>
      </c>
    </row>
    <row r="7206" spans="1:6" x14ac:dyDescent="0.25">
      <c r="A7206" s="24">
        <v>35</v>
      </c>
      <c r="B7206" s="25">
        <v>44501</v>
      </c>
      <c r="C7206" s="24" t="s">
        <v>181</v>
      </c>
      <c r="D7206" s="24" t="s">
        <v>166</v>
      </c>
      <c r="E7206" s="24" t="s">
        <v>1488</v>
      </c>
      <c r="F7206" cm="1">
        <f t="array" ref="F7206">_xlfn.SWITCH($E7206,"Forecast",IFERROR(SUMIFS(INDEX('Forecast Input'!$A:$BO,,MATCH(TEXT($A7206,"0"),'Forecast Input'!$1:$1,0)),'Forecast Input'!$A:$A,Master!C7206,'Forecast Input'!$D:$D,Master!D7206),0),"Actual",SUMIFS('CMO Input'!$Q:$Q,'CMO Input'!$E:$E,Master!$A7206,'CMO Input'!$C:$C,Master!$C7206,'CMO Input'!$AJ:$AJ,Master!$D7206,'CMO Input'!$AU:$AU,Master!$F7202),"")</f>
        <v>0</v>
      </c>
    </row>
    <row r="7207" spans="1:6" x14ac:dyDescent="0.25">
      <c r="A7207" s="24">
        <v>35</v>
      </c>
      <c r="B7207" s="25">
        <v>44501</v>
      </c>
      <c r="C7207" s="24" t="s">
        <v>181</v>
      </c>
      <c r="D7207" s="24" t="s">
        <v>166</v>
      </c>
      <c r="E7207" s="24" t="s">
        <v>1487</v>
      </c>
      <c r="F7207" cm="1">
        <f t="array" ref="F7207">_xlfn.SWITCH($E7207,"Forecast",IFERROR(SUMIFS(INDEX('Forecast Input'!$A:$BO,,MATCH(TEXT($A7207,"0"),'Forecast Input'!$1:$1,0)),'Forecast Input'!$A:$A,Master!C7207,'Forecast Input'!$D:$D,Master!D7207),0),"Actual",SUMIFS('CMO Input'!$Q:$Q,'CMO Input'!$E:$E,Master!$A7207,'CMO Input'!$C:$C,Master!$C7207,'CMO Input'!$AJ:$AJ,Master!$D7207,'CMO Input'!$AU:$AU,Master!$F7203),"")</f>
        <v>0</v>
      </c>
    </row>
    <row r="7208" spans="1:6" x14ac:dyDescent="0.25">
      <c r="A7208" s="24">
        <v>35</v>
      </c>
      <c r="B7208" s="25">
        <v>44501</v>
      </c>
      <c r="C7208" s="24" t="s">
        <v>181</v>
      </c>
      <c r="D7208" s="24" t="s">
        <v>170</v>
      </c>
      <c r="E7208" s="24" t="s">
        <v>1489</v>
      </c>
      <c r="F7208" t="str" cm="1">
        <f t="array" ref="F7208">_xlfn.SWITCH($E7208,"Forecast",IFERROR(SUMIFS(INDEX('Forecast Input'!$A:$BO,,MATCH(TEXT($A7208,"0"),'Forecast Input'!$1:$1,0)),'Forecast Input'!$A:$A,Master!C7208,'Forecast Input'!$D:$D,Master!D7208),0),"Actual",SUMIFS('CMO Input'!$Q:$Q,'CMO Input'!$E:$E,Master!$A7208,'CMO Input'!$C:$C,Master!$C7208,'CMO Input'!$AJ:$AJ,Master!$D7208,'CMO Input'!$AU:$AU,Master!$F7204),"")</f>
        <v/>
      </c>
    </row>
    <row r="7209" spans="1:6" x14ac:dyDescent="0.25">
      <c r="A7209" s="24">
        <v>35</v>
      </c>
      <c r="B7209" s="25">
        <v>44501</v>
      </c>
      <c r="C7209" s="24" t="s">
        <v>181</v>
      </c>
      <c r="D7209" s="24" t="s">
        <v>170</v>
      </c>
      <c r="E7209" s="24" t="s">
        <v>1488</v>
      </c>
      <c r="F7209" cm="1">
        <f t="array" ref="F7209">_xlfn.SWITCH($E7209,"Forecast",IFERROR(SUMIFS(INDEX('Forecast Input'!$A:$BO,,MATCH(TEXT($A7209,"0"),'Forecast Input'!$1:$1,0)),'Forecast Input'!$A:$A,Master!C7209,'Forecast Input'!$D:$D,Master!D7209),0),"Actual",SUMIFS('CMO Input'!$Q:$Q,'CMO Input'!$E:$E,Master!$A7209,'CMO Input'!$C:$C,Master!$C7209,'CMO Input'!$AJ:$AJ,Master!$D7209,'CMO Input'!$AU:$AU,Master!$F7205),"")</f>
        <v>0</v>
      </c>
    </row>
    <row r="7210" spans="1:6" x14ac:dyDescent="0.25">
      <c r="A7210" s="24">
        <v>35</v>
      </c>
      <c r="B7210" s="25">
        <v>44501</v>
      </c>
      <c r="C7210" s="24" t="s">
        <v>181</v>
      </c>
      <c r="D7210" s="24" t="s">
        <v>170</v>
      </c>
      <c r="E7210" s="24" t="s">
        <v>1487</v>
      </c>
      <c r="F7210" cm="1">
        <f t="array" ref="F7210">_xlfn.SWITCH($E7210,"Forecast",IFERROR(SUMIFS(INDEX('Forecast Input'!$A:$BO,,MATCH(TEXT($A7210,"0"),'Forecast Input'!$1:$1,0)),'Forecast Input'!$A:$A,Master!C7210,'Forecast Input'!$D:$D,Master!D7210),0),"Actual",SUMIFS('CMO Input'!$Q:$Q,'CMO Input'!$E:$E,Master!$A7210,'CMO Input'!$C:$C,Master!$C7210,'CMO Input'!$AJ:$AJ,Master!$D7210,'CMO Input'!$AU:$AU,Master!$F7206),"")</f>
        <v>0</v>
      </c>
    </row>
    <row r="7211" spans="1:6" x14ac:dyDescent="0.25">
      <c r="A7211" s="24">
        <v>35</v>
      </c>
      <c r="B7211" s="25">
        <v>44501</v>
      </c>
      <c r="C7211" s="24" t="s">
        <v>181</v>
      </c>
      <c r="D7211" s="24" t="s">
        <v>436</v>
      </c>
      <c r="E7211" s="24" t="s">
        <v>1489</v>
      </c>
      <c r="F7211" t="str" cm="1">
        <f t="array" ref="F7211">_xlfn.SWITCH($E7211,"Forecast",IFERROR(SUMIFS(INDEX('Forecast Input'!$A:$BO,,MATCH(TEXT($A7211,"0"),'Forecast Input'!$1:$1,0)),'Forecast Input'!$A:$A,Master!C7211,'Forecast Input'!$D:$D,Master!D7211),0),"Actual",SUMIFS('CMO Input'!$Q:$Q,'CMO Input'!$E:$E,Master!$A7211,'CMO Input'!$C:$C,Master!$C7211,'CMO Input'!$AJ:$AJ,Master!$D7211,'CMO Input'!$AU:$AU,Master!$F7207),"")</f>
        <v/>
      </c>
    </row>
    <row r="7212" spans="1:6" x14ac:dyDescent="0.25">
      <c r="A7212" s="24">
        <v>35</v>
      </c>
      <c r="B7212" s="25">
        <v>44501</v>
      </c>
      <c r="C7212" s="24" t="s">
        <v>181</v>
      </c>
      <c r="D7212" s="24" t="s">
        <v>436</v>
      </c>
      <c r="E7212" s="24" t="s">
        <v>1488</v>
      </c>
      <c r="F7212" cm="1">
        <f t="array" ref="F7212">_xlfn.SWITCH($E7212,"Forecast",IFERROR(SUMIFS(INDEX('Forecast Input'!$A:$BO,,MATCH(TEXT($A7212,"0"),'Forecast Input'!$1:$1,0)),'Forecast Input'!$A:$A,Master!C7212,'Forecast Input'!$D:$D,Master!D7212),0),"Actual",SUMIFS('CMO Input'!$Q:$Q,'CMO Input'!$E:$E,Master!$A7212,'CMO Input'!$C:$C,Master!$C7212,'CMO Input'!$AJ:$AJ,Master!$D7212,'CMO Input'!$AU:$AU,Master!$F7208),"")</f>
        <v>0</v>
      </c>
    </row>
    <row r="7213" spans="1:6" x14ac:dyDescent="0.25">
      <c r="A7213" s="24">
        <v>35</v>
      </c>
      <c r="B7213" s="25">
        <v>44501</v>
      </c>
      <c r="C7213" s="24" t="s">
        <v>181</v>
      </c>
      <c r="D7213" s="24" t="s">
        <v>436</v>
      </c>
      <c r="E7213" s="24" t="s">
        <v>1487</v>
      </c>
      <c r="F7213" cm="1">
        <f t="array" ref="F7213">_xlfn.SWITCH($E7213,"Forecast",IFERROR(SUMIFS(INDEX('Forecast Input'!$A:$BO,,MATCH(TEXT($A7213,"0"),'Forecast Input'!$1:$1,0)),'Forecast Input'!$A:$A,Master!C7213,'Forecast Input'!$D:$D,Master!D7213),0),"Actual",SUMIFS('CMO Input'!$Q:$Q,'CMO Input'!$E:$E,Master!$A7213,'CMO Input'!$C:$C,Master!$C7213,'CMO Input'!$AJ:$AJ,Master!$D7213,'CMO Input'!$AU:$AU,Master!$F7209),"")</f>
        <v>0</v>
      </c>
    </row>
    <row r="7214" spans="1:6" x14ac:dyDescent="0.25">
      <c r="A7214" s="24">
        <v>35</v>
      </c>
      <c r="B7214" s="25">
        <v>44501</v>
      </c>
      <c r="C7214" s="24" t="s">
        <v>181</v>
      </c>
      <c r="D7214" s="24" t="s">
        <v>1469</v>
      </c>
      <c r="E7214" s="24" t="s">
        <v>1489</v>
      </c>
      <c r="F7214" t="str" cm="1">
        <f t="array" ref="F7214">_xlfn.SWITCH($E7214,"Forecast",IFERROR(SUMIFS(INDEX('Forecast Input'!$A:$BO,,MATCH(TEXT($A7214,"0"),'Forecast Input'!$1:$1,0)),'Forecast Input'!$A:$A,Master!C7214,'Forecast Input'!$D:$D,Master!D7214),0),"Actual",SUMIFS('CMO Input'!$Q:$Q,'CMO Input'!$E:$E,Master!$A7214,'CMO Input'!$C:$C,Master!$C7214,'CMO Input'!$AJ:$AJ,Master!$D7214,'CMO Input'!$AU:$AU,Master!$F7210),"")</f>
        <v/>
      </c>
    </row>
    <row r="7215" spans="1:6" x14ac:dyDescent="0.25">
      <c r="A7215" s="24">
        <v>35</v>
      </c>
      <c r="B7215" s="25">
        <v>44501</v>
      </c>
      <c r="C7215" s="24" t="s">
        <v>181</v>
      </c>
      <c r="D7215" s="24" t="s">
        <v>1469</v>
      </c>
      <c r="E7215" s="24" t="s">
        <v>1488</v>
      </c>
      <c r="F7215" cm="1">
        <f t="array" ref="F7215">_xlfn.SWITCH($E7215,"Forecast",IFERROR(SUMIFS(INDEX('Forecast Input'!$A:$BO,,MATCH(TEXT($A7215,"0"),'Forecast Input'!$1:$1,0)),'Forecast Input'!$A:$A,Master!C7215,'Forecast Input'!$D:$D,Master!D7215),0),"Actual",SUMIFS('CMO Input'!$Q:$Q,'CMO Input'!$E:$E,Master!$A7215,'CMO Input'!$C:$C,Master!$C7215,'CMO Input'!$AJ:$AJ,Master!$D7215,'CMO Input'!$AU:$AU,Master!$F7211),"")</f>
        <v>158.54</v>
      </c>
    </row>
    <row r="7216" spans="1:6" x14ac:dyDescent="0.25">
      <c r="A7216" s="24">
        <v>35</v>
      </c>
      <c r="B7216" s="25">
        <v>44501</v>
      </c>
      <c r="C7216" s="24" t="s">
        <v>181</v>
      </c>
      <c r="D7216" s="24" t="s">
        <v>1469</v>
      </c>
      <c r="E7216" s="24" t="s">
        <v>1487</v>
      </c>
      <c r="F7216" cm="1">
        <f t="array" ref="F7216">_xlfn.SWITCH($E7216,"Forecast",IFERROR(SUMIFS(INDEX('Forecast Input'!$A:$BO,,MATCH(TEXT($A7216,"0"),'Forecast Input'!$1:$1,0)),'Forecast Input'!$A:$A,Master!C7216,'Forecast Input'!$D:$D,Master!D7216),0),"Actual",SUMIFS('CMO Input'!$Q:$Q,'CMO Input'!$E:$E,Master!$A7216,'CMO Input'!$C:$C,Master!$C7216,'CMO Input'!$AJ:$AJ,Master!$D7216,'CMO Input'!$AU:$AU,Master!$F7212),"")</f>
        <v>0</v>
      </c>
    </row>
    <row r="7217" spans="1:6" x14ac:dyDescent="0.25">
      <c r="A7217" s="24">
        <v>35</v>
      </c>
      <c r="B7217" s="25">
        <v>44501</v>
      </c>
      <c r="C7217" s="24" t="s">
        <v>424</v>
      </c>
      <c r="D7217" s="24" t="s">
        <v>10</v>
      </c>
      <c r="E7217" s="24" t="s">
        <v>1489</v>
      </c>
      <c r="F7217" t="str" cm="1">
        <f t="array" ref="F7217">_xlfn.SWITCH($E7217,"Forecast",IFERROR(SUMIFS(INDEX('Forecast Input'!$A:$BO,,MATCH(TEXT($A7217,"0"),'Forecast Input'!$1:$1,0)),'Forecast Input'!$A:$A,Master!C7217,'Forecast Input'!$D:$D,Master!D7217),0),"Actual",SUMIFS('CMO Input'!$Q:$Q,'CMO Input'!$E:$E,Master!$A7217,'CMO Input'!$C:$C,Master!$C7217,'CMO Input'!$AJ:$AJ,Master!$D7217,'CMO Input'!$AU:$AU,Master!$F7213),"")</f>
        <v/>
      </c>
    </row>
    <row r="7218" spans="1:6" x14ac:dyDescent="0.25">
      <c r="A7218" s="24">
        <v>35</v>
      </c>
      <c r="B7218" s="25">
        <v>44501</v>
      </c>
      <c r="C7218" s="24" t="s">
        <v>424</v>
      </c>
      <c r="D7218" s="24" t="s">
        <v>10</v>
      </c>
      <c r="E7218" s="24" t="s">
        <v>1488</v>
      </c>
      <c r="F7218" cm="1">
        <f t="array" ref="F7218">_xlfn.SWITCH($E7218,"Forecast",IFERROR(SUMIFS(INDEX('Forecast Input'!$A:$BO,,MATCH(TEXT($A7218,"0"),'Forecast Input'!$1:$1,0)),'Forecast Input'!$A:$A,Master!C7218,'Forecast Input'!$D:$D,Master!D7218),0),"Actual",SUMIFS('CMO Input'!$Q:$Q,'CMO Input'!$E:$E,Master!$A7218,'CMO Input'!$C:$C,Master!$C7218,'CMO Input'!$AJ:$AJ,Master!$D7218,'CMO Input'!$AU:$AU,Master!$F7214),"")</f>
        <v>546.25999999999976</v>
      </c>
    </row>
    <row r="7219" spans="1:6" x14ac:dyDescent="0.25">
      <c r="A7219" s="24">
        <v>35</v>
      </c>
      <c r="B7219" s="25">
        <v>44501</v>
      </c>
      <c r="C7219" s="24" t="s">
        <v>424</v>
      </c>
      <c r="D7219" s="24" t="s">
        <v>10</v>
      </c>
      <c r="E7219" s="24" t="s">
        <v>1487</v>
      </c>
      <c r="F7219" cm="1">
        <f t="array" ref="F7219">_xlfn.SWITCH($E7219,"Forecast",IFERROR(SUMIFS(INDEX('Forecast Input'!$A:$BO,,MATCH(TEXT($A7219,"0"),'Forecast Input'!$1:$1,0)),'Forecast Input'!$A:$A,Master!C7219,'Forecast Input'!$D:$D,Master!D7219),0),"Actual",SUMIFS('CMO Input'!$Q:$Q,'CMO Input'!$E:$E,Master!$A7219,'CMO Input'!$C:$C,Master!$C7219,'CMO Input'!$AJ:$AJ,Master!$D7219,'CMO Input'!$AU:$AU,Master!$F7215),"")</f>
        <v>0</v>
      </c>
    </row>
    <row r="7220" spans="1:6" x14ac:dyDescent="0.25">
      <c r="A7220" s="24">
        <v>35</v>
      </c>
      <c r="B7220" s="25">
        <v>44501</v>
      </c>
      <c r="C7220" s="24" t="s">
        <v>424</v>
      </c>
      <c r="D7220" s="24" t="s">
        <v>61</v>
      </c>
      <c r="E7220" s="24" t="s">
        <v>1489</v>
      </c>
      <c r="F7220" t="str" cm="1">
        <f t="array" ref="F7220">_xlfn.SWITCH($E7220,"Forecast",IFERROR(SUMIFS(INDEX('Forecast Input'!$A:$BO,,MATCH(TEXT($A7220,"0"),'Forecast Input'!$1:$1,0)),'Forecast Input'!$A:$A,Master!C7220,'Forecast Input'!$D:$D,Master!D7220),0),"Actual",SUMIFS('CMO Input'!$Q:$Q,'CMO Input'!$E:$E,Master!$A7220,'CMO Input'!$C:$C,Master!$C7220,'CMO Input'!$AJ:$AJ,Master!$D7220,'CMO Input'!$AU:$AU,Master!$F7216),"")</f>
        <v/>
      </c>
    </row>
    <row r="7221" spans="1:6" x14ac:dyDescent="0.25">
      <c r="A7221" s="24">
        <v>35</v>
      </c>
      <c r="B7221" s="25">
        <v>44501</v>
      </c>
      <c r="C7221" s="24" t="s">
        <v>424</v>
      </c>
      <c r="D7221" s="24" t="s">
        <v>61</v>
      </c>
      <c r="E7221" s="24" t="s">
        <v>1488</v>
      </c>
      <c r="F7221" cm="1">
        <f t="array" ref="F7221">_xlfn.SWITCH($E7221,"Forecast",IFERROR(SUMIFS(INDEX('Forecast Input'!$A:$BO,,MATCH(TEXT($A7221,"0"),'Forecast Input'!$1:$1,0)),'Forecast Input'!$A:$A,Master!C7221,'Forecast Input'!$D:$D,Master!D7221),0),"Actual",SUMIFS('CMO Input'!$Q:$Q,'CMO Input'!$E:$E,Master!$A7221,'CMO Input'!$C:$C,Master!$C7221,'CMO Input'!$AJ:$AJ,Master!$D7221,'CMO Input'!$AU:$AU,Master!$F7217),"")</f>
        <v>0</v>
      </c>
    </row>
    <row r="7222" spans="1:6" x14ac:dyDescent="0.25">
      <c r="A7222" s="24">
        <v>35</v>
      </c>
      <c r="B7222" s="25">
        <v>44501</v>
      </c>
      <c r="C7222" s="24" t="s">
        <v>424</v>
      </c>
      <c r="D7222" s="24" t="s">
        <v>61</v>
      </c>
      <c r="E7222" s="24" t="s">
        <v>1487</v>
      </c>
      <c r="F7222" cm="1">
        <f t="array" ref="F7222">_xlfn.SWITCH($E7222,"Forecast",IFERROR(SUMIFS(INDEX('Forecast Input'!$A:$BO,,MATCH(TEXT($A7222,"0"),'Forecast Input'!$1:$1,0)),'Forecast Input'!$A:$A,Master!C7222,'Forecast Input'!$D:$D,Master!D7222),0),"Actual",SUMIFS('CMO Input'!$Q:$Q,'CMO Input'!$E:$E,Master!$A7222,'CMO Input'!$C:$C,Master!$C7222,'CMO Input'!$AJ:$AJ,Master!$D7222,'CMO Input'!$AU:$AU,Master!$F7218),"")</f>
        <v>0</v>
      </c>
    </row>
    <row r="7223" spans="1:6" x14ac:dyDescent="0.25">
      <c r="A7223" s="24">
        <v>35</v>
      </c>
      <c r="B7223" s="25">
        <v>44501</v>
      </c>
      <c r="C7223" s="24" t="s">
        <v>424</v>
      </c>
      <c r="D7223" s="24" t="s">
        <v>103</v>
      </c>
      <c r="E7223" s="24" t="s">
        <v>1489</v>
      </c>
      <c r="F7223" t="str" cm="1">
        <f t="array" ref="F7223">_xlfn.SWITCH($E7223,"Forecast",IFERROR(SUMIFS(INDEX('Forecast Input'!$A:$BO,,MATCH(TEXT($A7223,"0"),'Forecast Input'!$1:$1,0)),'Forecast Input'!$A:$A,Master!C7223,'Forecast Input'!$D:$D,Master!D7223),0),"Actual",SUMIFS('CMO Input'!$Q:$Q,'CMO Input'!$E:$E,Master!$A7223,'CMO Input'!$C:$C,Master!$C7223,'CMO Input'!$AJ:$AJ,Master!$D7223,'CMO Input'!$AU:$AU,Master!$F7219),"")</f>
        <v/>
      </c>
    </row>
    <row r="7224" spans="1:6" x14ac:dyDescent="0.25">
      <c r="A7224" s="24">
        <v>35</v>
      </c>
      <c r="B7224" s="25">
        <v>44501</v>
      </c>
      <c r="C7224" s="24" t="s">
        <v>424</v>
      </c>
      <c r="D7224" s="24" t="s">
        <v>103</v>
      </c>
      <c r="E7224" s="24" t="s">
        <v>1488</v>
      </c>
      <c r="F7224" cm="1">
        <f t="array" ref="F7224">_xlfn.SWITCH($E7224,"Forecast",IFERROR(SUMIFS(INDEX('Forecast Input'!$A:$BO,,MATCH(TEXT($A7224,"0"),'Forecast Input'!$1:$1,0)),'Forecast Input'!$A:$A,Master!C7224,'Forecast Input'!$D:$D,Master!D7224),0),"Actual",SUMIFS('CMO Input'!$Q:$Q,'CMO Input'!$E:$E,Master!$A7224,'CMO Input'!$C:$C,Master!$C7224,'CMO Input'!$AJ:$AJ,Master!$D7224,'CMO Input'!$AU:$AU,Master!$F7220),"")</f>
        <v>832.95999999999981</v>
      </c>
    </row>
    <row r="7225" spans="1:6" x14ac:dyDescent="0.25">
      <c r="A7225" s="24">
        <v>35</v>
      </c>
      <c r="B7225" s="25">
        <v>44501</v>
      </c>
      <c r="C7225" s="24" t="s">
        <v>424</v>
      </c>
      <c r="D7225" s="24" t="s">
        <v>103</v>
      </c>
      <c r="E7225" s="24" t="s">
        <v>1487</v>
      </c>
      <c r="F7225" cm="1">
        <f t="array" ref="F7225">_xlfn.SWITCH($E7225,"Forecast",IFERROR(SUMIFS(INDEX('Forecast Input'!$A:$BO,,MATCH(TEXT($A7225,"0"),'Forecast Input'!$1:$1,0)),'Forecast Input'!$A:$A,Master!C7225,'Forecast Input'!$D:$D,Master!D7225),0),"Actual",SUMIFS('CMO Input'!$Q:$Q,'CMO Input'!$E:$E,Master!$A7225,'CMO Input'!$C:$C,Master!$C7225,'CMO Input'!$AJ:$AJ,Master!$D7225,'CMO Input'!$AU:$AU,Master!$F7221),"")</f>
        <v>0</v>
      </c>
    </row>
    <row r="7226" spans="1:6" x14ac:dyDescent="0.25">
      <c r="A7226" s="24">
        <v>35</v>
      </c>
      <c r="B7226" s="25">
        <v>44501</v>
      </c>
      <c r="C7226" s="24" t="s">
        <v>424</v>
      </c>
      <c r="D7226" s="24" t="s">
        <v>146</v>
      </c>
      <c r="E7226" s="24" t="s">
        <v>1489</v>
      </c>
      <c r="F7226" t="str" cm="1">
        <f t="array" ref="F7226">_xlfn.SWITCH($E7226,"Forecast",IFERROR(SUMIFS(INDEX('Forecast Input'!$A:$BO,,MATCH(TEXT($A7226,"0"),'Forecast Input'!$1:$1,0)),'Forecast Input'!$A:$A,Master!C7226,'Forecast Input'!$D:$D,Master!D7226),0),"Actual",SUMIFS('CMO Input'!$Q:$Q,'CMO Input'!$E:$E,Master!$A7226,'CMO Input'!$C:$C,Master!$C7226,'CMO Input'!$AJ:$AJ,Master!$D7226,'CMO Input'!$AU:$AU,Master!$F7222),"")</f>
        <v/>
      </c>
    </row>
    <row r="7227" spans="1:6" x14ac:dyDescent="0.25">
      <c r="A7227" s="24">
        <v>35</v>
      </c>
      <c r="B7227" s="25">
        <v>44501</v>
      </c>
      <c r="C7227" s="24" t="s">
        <v>424</v>
      </c>
      <c r="D7227" s="24" t="s">
        <v>146</v>
      </c>
      <c r="E7227" s="24" t="s">
        <v>1488</v>
      </c>
      <c r="F7227" cm="1">
        <f t="array" ref="F7227">_xlfn.SWITCH($E7227,"Forecast",IFERROR(SUMIFS(INDEX('Forecast Input'!$A:$BO,,MATCH(TEXT($A7227,"0"),'Forecast Input'!$1:$1,0)),'Forecast Input'!$A:$A,Master!C7227,'Forecast Input'!$D:$D,Master!D7227),0),"Actual",SUMIFS('CMO Input'!$Q:$Q,'CMO Input'!$E:$E,Master!$A7227,'CMO Input'!$C:$C,Master!$C7227,'CMO Input'!$AJ:$AJ,Master!$D7227,'CMO Input'!$AU:$AU,Master!$F7223),"")</f>
        <v>0</v>
      </c>
    </row>
    <row r="7228" spans="1:6" x14ac:dyDescent="0.25">
      <c r="A7228" s="24">
        <v>35</v>
      </c>
      <c r="B7228" s="25">
        <v>44501</v>
      </c>
      <c r="C7228" s="24" t="s">
        <v>424</v>
      </c>
      <c r="D7228" s="24" t="s">
        <v>146</v>
      </c>
      <c r="E7228" s="24" t="s">
        <v>1487</v>
      </c>
      <c r="F7228" cm="1">
        <f t="array" ref="F7228">_xlfn.SWITCH($E7228,"Forecast",IFERROR(SUMIFS(INDEX('Forecast Input'!$A:$BO,,MATCH(TEXT($A7228,"0"),'Forecast Input'!$1:$1,0)),'Forecast Input'!$A:$A,Master!C7228,'Forecast Input'!$D:$D,Master!D7228),0),"Actual",SUMIFS('CMO Input'!$Q:$Q,'CMO Input'!$E:$E,Master!$A7228,'CMO Input'!$C:$C,Master!$C7228,'CMO Input'!$AJ:$AJ,Master!$D7228,'CMO Input'!$AU:$AU,Master!$F7224),"")</f>
        <v>0</v>
      </c>
    </row>
    <row r="7229" spans="1:6" x14ac:dyDescent="0.25">
      <c r="A7229" s="24">
        <v>35</v>
      </c>
      <c r="B7229" s="25">
        <v>44501</v>
      </c>
      <c r="C7229" s="24" t="s">
        <v>424</v>
      </c>
      <c r="D7229" s="24" t="s">
        <v>166</v>
      </c>
      <c r="E7229" s="24" t="s">
        <v>1489</v>
      </c>
      <c r="F7229" t="str" cm="1">
        <f t="array" ref="F7229">_xlfn.SWITCH($E7229,"Forecast",IFERROR(SUMIFS(INDEX('Forecast Input'!$A:$BO,,MATCH(TEXT($A7229,"0"),'Forecast Input'!$1:$1,0)),'Forecast Input'!$A:$A,Master!C7229,'Forecast Input'!$D:$D,Master!D7229),0),"Actual",SUMIFS('CMO Input'!$Q:$Q,'CMO Input'!$E:$E,Master!$A7229,'CMO Input'!$C:$C,Master!$C7229,'CMO Input'!$AJ:$AJ,Master!$D7229,'CMO Input'!$AU:$AU,Master!$F7225),"")</f>
        <v/>
      </c>
    </row>
    <row r="7230" spans="1:6" x14ac:dyDescent="0.25">
      <c r="A7230" s="24">
        <v>35</v>
      </c>
      <c r="B7230" s="25">
        <v>44501</v>
      </c>
      <c r="C7230" s="24" t="s">
        <v>424</v>
      </c>
      <c r="D7230" s="24" t="s">
        <v>166</v>
      </c>
      <c r="E7230" s="24" t="s">
        <v>1488</v>
      </c>
      <c r="F7230" cm="1">
        <f t="array" ref="F7230">_xlfn.SWITCH($E7230,"Forecast",IFERROR(SUMIFS(INDEX('Forecast Input'!$A:$BO,,MATCH(TEXT($A7230,"0"),'Forecast Input'!$1:$1,0)),'Forecast Input'!$A:$A,Master!C7230,'Forecast Input'!$D:$D,Master!D7230),0),"Actual",SUMIFS('CMO Input'!$Q:$Q,'CMO Input'!$E:$E,Master!$A7230,'CMO Input'!$C:$C,Master!$C7230,'CMO Input'!$AJ:$AJ,Master!$D7230,'CMO Input'!$AU:$AU,Master!$F7226),"")</f>
        <v>0</v>
      </c>
    </row>
    <row r="7231" spans="1:6" x14ac:dyDescent="0.25">
      <c r="A7231" s="24">
        <v>35</v>
      </c>
      <c r="B7231" s="25">
        <v>44501</v>
      </c>
      <c r="C7231" s="24" t="s">
        <v>424</v>
      </c>
      <c r="D7231" s="24" t="s">
        <v>166</v>
      </c>
      <c r="E7231" s="24" t="s">
        <v>1487</v>
      </c>
      <c r="F7231" cm="1">
        <f t="array" ref="F7231">_xlfn.SWITCH($E7231,"Forecast",IFERROR(SUMIFS(INDEX('Forecast Input'!$A:$BO,,MATCH(TEXT($A7231,"0"),'Forecast Input'!$1:$1,0)),'Forecast Input'!$A:$A,Master!C7231,'Forecast Input'!$D:$D,Master!D7231),0),"Actual",SUMIFS('CMO Input'!$Q:$Q,'CMO Input'!$E:$E,Master!$A7231,'CMO Input'!$C:$C,Master!$C7231,'CMO Input'!$AJ:$AJ,Master!$D7231,'CMO Input'!$AU:$AU,Master!$F7227),"")</f>
        <v>0</v>
      </c>
    </row>
    <row r="7232" spans="1:6" x14ac:dyDescent="0.25">
      <c r="A7232" s="24">
        <v>35</v>
      </c>
      <c r="B7232" s="25">
        <v>44501</v>
      </c>
      <c r="C7232" s="24" t="s">
        <v>424</v>
      </c>
      <c r="D7232" s="24" t="s">
        <v>170</v>
      </c>
      <c r="E7232" s="24" t="s">
        <v>1489</v>
      </c>
      <c r="F7232" t="str" cm="1">
        <f t="array" ref="F7232">_xlfn.SWITCH($E7232,"Forecast",IFERROR(SUMIFS(INDEX('Forecast Input'!$A:$BO,,MATCH(TEXT($A7232,"0"),'Forecast Input'!$1:$1,0)),'Forecast Input'!$A:$A,Master!C7232,'Forecast Input'!$D:$D,Master!D7232),0),"Actual",SUMIFS('CMO Input'!$Q:$Q,'CMO Input'!$E:$E,Master!$A7232,'CMO Input'!$C:$C,Master!$C7232,'CMO Input'!$AJ:$AJ,Master!$D7232,'CMO Input'!$AU:$AU,Master!$F7228),"")</f>
        <v/>
      </c>
    </row>
    <row r="7233" spans="1:6" x14ac:dyDescent="0.25">
      <c r="A7233" s="24">
        <v>35</v>
      </c>
      <c r="B7233" s="25">
        <v>44501</v>
      </c>
      <c r="C7233" s="24" t="s">
        <v>424</v>
      </c>
      <c r="D7233" s="24" t="s">
        <v>170</v>
      </c>
      <c r="E7233" s="24" t="s">
        <v>1488</v>
      </c>
      <c r="F7233" cm="1">
        <f t="array" ref="F7233">_xlfn.SWITCH($E7233,"Forecast",IFERROR(SUMIFS(INDEX('Forecast Input'!$A:$BO,,MATCH(TEXT($A7233,"0"),'Forecast Input'!$1:$1,0)),'Forecast Input'!$A:$A,Master!C7233,'Forecast Input'!$D:$D,Master!D7233),0),"Actual",SUMIFS('CMO Input'!$Q:$Q,'CMO Input'!$E:$E,Master!$A7233,'CMO Input'!$C:$C,Master!$C7233,'CMO Input'!$AJ:$AJ,Master!$D7233,'CMO Input'!$AU:$AU,Master!$F7229),"")</f>
        <v>0</v>
      </c>
    </row>
    <row r="7234" spans="1:6" x14ac:dyDescent="0.25">
      <c r="A7234" s="24">
        <v>35</v>
      </c>
      <c r="B7234" s="25">
        <v>44501</v>
      </c>
      <c r="C7234" s="24" t="s">
        <v>424</v>
      </c>
      <c r="D7234" s="24" t="s">
        <v>170</v>
      </c>
      <c r="E7234" s="24" t="s">
        <v>1487</v>
      </c>
      <c r="F7234" cm="1">
        <f t="array" ref="F7234">_xlfn.SWITCH($E7234,"Forecast",IFERROR(SUMIFS(INDEX('Forecast Input'!$A:$BO,,MATCH(TEXT($A7234,"0"),'Forecast Input'!$1:$1,0)),'Forecast Input'!$A:$A,Master!C7234,'Forecast Input'!$D:$D,Master!D7234),0),"Actual",SUMIFS('CMO Input'!$Q:$Q,'CMO Input'!$E:$E,Master!$A7234,'CMO Input'!$C:$C,Master!$C7234,'CMO Input'!$AJ:$AJ,Master!$D7234,'CMO Input'!$AU:$AU,Master!$F7230),"")</f>
        <v>0</v>
      </c>
    </row>
    <row r="7235" spans="1:6" x14ac:dyDescent="0.25">
      <c r="A7235" s="24">
        <v>35</v>
      </c>
      <c r="B7235" s="25">
        <v>44501</v>
      </c>
      <c r="C7235" s="24" t="s">
        <v>424</v>
      </c>
      <c r="D7235" s="24" t="s">
        <v>436</v>
      </c>
      <c r="E7235" s="24" t="s">
        <v>1489</v>
      </c>
      <c r="F7235" t="str" cm="1">
        <f t="array" ref="F7235">_xlfn.SWITCH($E7235,"Forecast",IFERROR(SUMIFS(INDEX('Forecast Input'!$A:$BO,,MATCH(TEXT($A7235,"0"),'Forecast Input'!$1:$1,0)),'Forecast Input'!$A:$A,Master!C7235,'Forecast Input'!$D:$D,Master!D7235),0),"Actual",SUMIFS('CMO Input'!$Q:$Q,'CMO Input'!$E:$E,Master!$A7235,'CMO Input'!$C:$C,Master!$C7235,'CMO Input'!$AJ:$AJ,Master!$D7235,'CMO Input'!$AU:$AU,Master!$F7231),"")</f>
        <v/>
      </c>
    </row>
    <row r="7236" spans="1:6" x14ac:dyDescent="0.25">
      <c r="A7236" s="24">
        <v>35</v>
      </c>
      <c r="B7236" s="25">
        <v>44501</v>
      </c>
      <c r="C7236" s="24" t="s">
        <v>424</v>
      </c>
      <c r="D7236" s="24" t="s">
        <v>436</v>
      </c>
      <c r="E7236" s="24" t="s">
        <v>1488</v>
      </c>
      <c r="F7236" cm="1">
        <f t="array" ref="F7236">_xlfn.SWITCH($E7236,"Forecast",IFERROR(SUMIFS(INDEX('Forecast Input'!$A:$BO,,MATCH(TEXT($A7236,"0"),'Forecast Input'!$1:$1,0)),'Forecast Input'!$A:$A,Master!C7236,'Forecast Input'!$D:$D,Master!D7236),0),"Actual",SUMIFS('CMO Input'!$Q:$Q,'CMO Input'!$E:$E,Master!$A7236,'CMO Input'!$C:$C,Master!$C7236,'CMO Input'!$AJ:$AJ,Master!$D7236,'CMO Input'!$AU:$AU,Master!$F7232),"")</f>
        <v>676.94999999999993</v>
      </c>
    </row>
    <row r="7237" spans="1:6" x14ac:dyDescent="0.25">
      <c r="A7237" s="24">
        <v>35</v>
      </c>
      <c r="B7237" s="25">
        <v>44501</v>
      </c>
      <c r="C7237" s="24" t="s">
        <v>424</v>
      </c>
      <c r="D7237" s="24" t="s">
        <v>436</v>
      </c>
      <c r="E7237" s="24" t="s">
        <v>1487</v>
      </c>
      <c r="F7237" cm="1">
        <f t="array" ref="F7237">_xlfn.SWITCH($E7237,"Forecast",IFERROR(SUMIFS(INDEX('Forecast Input'!$A:$BO,,MATCH(TEXT($A7237,"0"),'Forecast Input'!$1:$1,0)),'Forecast Input'!$A:$A,Master!C7237,'Forecast Input'!$D:$D,Master!D7237),0),"Actual",SUMIFS('CMO Input'!$Q:$Q,'CMO Input'!$E:$E,Master!$A7237,'CMO Input'!$C:$C,Master!$C7237,'CMO Input'!$AJ:$AJ,Master!$D7237,'CMO Input'!$AU:$AU,Master!$F7233),"")</f>
        <v>0</v>
      </c>
    </row>
    <row r="7238" spans="1:6" x14ac:dyDescent="0.25">
      <c r="A7238" s="24">
        <v>35</v>
      </c>
      <c r="B7238" s="25">
        <v>44501</v>
      </c>
      <c r="C7238" s="24" t="s">
        <v>424</v>
      </c>
      <c r="D7238" s="24" t="s">
        <v>1469</v>
      </c>
      <c r="E7238" s="24" t="s">
        <v>1489</v>
      </c>
      <c r="F7238" t="str" cm="1">
        <f t="array" ref="F7238">_xlfn.SWITCH($E7238,"Forecast",IFERROR(SUMIFS(INDEX('Forecast Input'!$A:$BO,,MATCH(TEXT($A7238,"0"),'Forecast Input'!$1:$1,0)),'Forecast Input'!$A:$A,Master!C7238,'Forecast Input'!$D:$D,Master!D7238),0),"Actual",SUMIFS('CMO Input'!$Q:$Q,'CMO Input'!$E:$E,Master!$A7238,'CMO Input'!$C:$C,Master!$C7238,'CMO Input'!$AJ:$AJ,Master!$D7238,'CMO Input'!$AU:$AU,Master!$F7234),"")</f>
        <v/>
      </c>
    </row>
    <row r="7239" spans="1:6" x14ac:dyDescent="0.25">
      <c r="A7239" s="24">
        <v>35</v>
      </c>
      <c r="B7239" s="25">
        <v>44501</v>
      </c>
      <c r="C7239" s="24" t="s">
        <v>424</v>
      </c>
      <c r="D7239" s="24" t="s">
        <v>1469</v>
      </c>
      <c r="E7239" s="24" t="s">
        <v>1488</v>
      </c>
      <c r="F7239" cm="1">
        <f t="array" ref="F7239">_xlfn.SWITCH($E7239,"Forecast",IFERROR(SUMIFS(INDEX('Forecast Input'!$A:$BO,,MATCH(TEXT($A7239,"0"),'Forecast Input'!$1:$1,0)),'Forecast Input'!$A:$A,Master!C7239,'Forecast Input'!$D:$D,Master!D7239),0),"Actual",SUMIFS('CMO Input'!$Q:$Q,'CMO Input'!$E:$E,Master!$A7239,'CMO Input'!$C:$C,Master!$C7239,'CMO Input'!$AJ:$AJ,Master!$D7239,'CMO Input'!$AU:$AU,Master!$F7235),"")</f>
        <v>0</v>
      </c>
    </row>
    <row r="7240" spans="1:6" x14ac:dyDescent="0.25">
      <c r="A7240" s="24">
        <v>35</v>
      </c>
      <c r="B7240" s="25">
        <v>44501</v>
      </c>
      <c r="C7240" s="24" t="s">
        <v>424</v>
      </c>
      <c r="D7240" s="24" t="s">
        <v>1469</v>
      </c>
      <c r="E7240" s="24" t="s">
        <v>1487</v>
      </c>
      <c r="F7240" cm="1">
        <f t="array" ref="F7240">_xlfn.SWITCH($E7240,"Forecast",IFERROR(SUMIFS(INDEX('Forecast Input'!$A:$BO,,MATCH(TEXT($A7240,"0"),'Forecast Input'!$1:$1,0)),'Forecast Input'!$A:$A,Master!C7240,'Forecast Input'!$D:$D,Master!D7240),0),"Actual",SUMIFS('CMO Input'!$Q:$Q,'CMO Input'!$E:$E,Master!$A7240,'CMO Input'!$C:$C,Master!$C7240,'CMO Input'!$AJ:$AJ,Master!$D7240,'CMO Input'!$AU:$AU,Master!$F7236),"")</f>
        <v>0</v>
      </c>
    </row>
    <row r="7241" spans="1:6" x14ac:dyDescent="0.25">
      <c r="A7241" s="24">
        <v>35</v>
      </c>
      <c r="B7241" s="25">
        <v>44501</v>
      </c>
      <c r="C7241" s="24" t="s">
        <v>141</v>
      </c>
      <c r="D7241" s="24" t="s">
        <v>10</v>
      </c>
      <c r="E7241" s="24" t="s">
        <v>1489</v>
      </c>
      <c r="F7241" t="str" cm="1">
        <f t="array" ref="F7241">_xlfn.SWITCH($E7241,"Forecast",IFERROR(SUMIFS(INDEX('Forecast Input'!$A:$BO,,MATCH(TEXT($A7241,"0"),'Forecast Input'!$1:$1,0)),'Forecast Input'!$A:$A,Master!C7241,'Forecast Input'!$D:$D,Master!D7241),0),"Actual",SUMIFS('CMO Input'!$Q:$Q,'CMO Input'!$E:$E,Master!$A7241,'CMO Input'!$C:$C,Master!$C7241,'CMO Input'!$AJ:$AJ,Master!$D7241,'CMO Input'!$AU:$AU,Master!$F7237),"")</f>
        <v/>
      </c>
    </row>
    <row r="7242" spans="1:6" x14ac:dyDescent="0.25">
      <c r="A7242" s="24">
        <v>35</v>
      </c>
      <c r="B7242" s="25">
        <v>44501</v>
      </c>
      <c r="C7242" s="24" t="s">
        <v>141</v>
      </c>
      <c r="D7242" s="24" t="s">
        <v>10</v>
      </c>
      <c r="E7242" s="24" t="s">
        <v>1488</v>
      </c>
      <c r="F7242" cm="1">
        <f t="array" ref="F7242">_xlfn.SWITCH($E7242,"Forecast",IFERROR(SUMIFS(INDEX('Forecast Input'!$A:$BO,,MATCH(TEXT($A7242,"0"),'Forecast Input'!$1:$1,0)),'Forecast Input'!$A:$A,Master!C7242,'Forecast Input'!$D:$D,Master!D7242),0),"Actual",SUMIFS('CMO Input'!$Q:$Q,'CMO Input'!$E:$E,Master!$A7242,'CMO Input'!$C:$C,Master!$C7242,'CMO Input'!$AJ:$AJ,Master!$D7242,'CMO Input'!$AU:$AU,Master!$F7238),"")</f>
        <v>0</v>
      </c>
    </row>
    <row r="7243" spans="1:6" x14ac:dyDescent="0.25">
      <c r="A7243" s="24">
        <v>35</v>
      </c>
      <c r="B7243" s="25">
        <v>44501</v>
      </c>
      <c r="C7243" s="24" t="s">
        <v>141</v>
      </c>
      <c r="D7243" s="24" t="s">
        <v>10</v>
      </c>
      <c r="E7243" s="24" t="s">
        <v>1487</v>
      </c>
      <c r="F7243" cm="1">
        <f t="array" ref="F7243">_xlfn.SWITCH($E7243,"Forecast",IFERROR(SUMIFS(INDEX('Forecast Input'!$A:$BO,,MATCH(TEXT($A7243,"0"),'Forecast Input'!$1:$1,0)),'Forecast Input'!$A:$A,Master!C7243,'Forecast Input'!$D:$D,Master!D7243),0),"Actual",SUMIFS('CMO Input'!$Q:$Q,'CMO Input'!$E:$E,Master!$A7243,'CMO Input'!$C:$C,Master!$C7243,'CMO Input'!$AJ:$AJ,Master!$D7243,'CMO Input'!$AU:$AU,Master!$F7239),"")</f>
        <v>0</v>
      </c>
    </row>
    <row r="7244" spans="1:6" x14ac:dyDescent="0.25">
      <c r="A7244" s="24">
        <v>35</v>
      </c>
      <c r="B7244" s="25">
        <v>44501</v>
      </c>
      <c r="C7244" s="24" t="s">
        <v>141</v>
      </c>
      <c r="D7244" s="24" t="s">
        <v>61</v>
      </c>
      <c r="E7244" s="24" t="s">
        <v>1489</v>
      </c>
      <c r="F7244" t="str" cm="1">
        <f t="array" ref="F7244">_xlfn.SWITCH($E7244,"Forecast",IFERROR(SUMIFS(INDEX('Forecast Input'!$A:$BO,,MATCH(TEXT($A7244,"0"),'Forecast Input'!$1:$1,0)),'Forecast Input'!$A:$A,Master!C7244,'Forecast Input'!$D:$D,Master!D7244),0),"Actual",SUMIFS('CMO Input'!$Q:$Q,'CMO Input'!$E:$E,Master!$A7244,'CMO Input'!$C:$C,Master!$C7244,'CMO Input'!$AJ:$AJ,Master!$D7244,'CMO Input'!$AU:$AU,Master!$F7240),"")</f>
        <v/>
      </c>
    </row>
    <row r="7245" spans="1:6" x14ac:dyDescent="0.25">
      <c r="A7245" s="24">
        <v>35</v>
      </c>
      <c r="B7245" s="25">
        <v>44501</v>
      </c>
      <c r="C7245" s="24" t="s">
        <v>141</v>
      </c>
      <c r="D7245" s="24" t="s">
        <v>61</v>
      </c>
      <c r="E7245" s="24" t="s">
        <v>1488</v>
      </c>
      <c r="F7245" cm="1">
        <f t="array" ref="F7245">_xlfn.SWITCH($E7245,"Forecast",IFERROR(SUMIFS(INDEX('Forecast Input'!$A:$BO,,MATCH(TEXT($A7245,"0"),'Forecast Input'!$1:$1,0)),'Forecast Input'!$A:$A,Master!C7245,'Forecast Input'!$D:$D,Master!D7245),0),"Actual",SUMIFS('CMO Input'!$Q:$Q,'CMO Input'!$E:$E,Master!$A7245,'CMO Input'!$C:$C,Master!$C7245,'CMO Input'!$AJ:$AJ,Master!$D7245,'CMO Input'!$AU:$AU,Master!$F7241),"")</f>
        <v>0</v>
      </c>
    </row>
    <row r="7246" spans="1:6" x14ac:dyDescent="0.25">
      <c r="A7246" s="24">
        <v>35</v>
      </c>
      <c r="B7246" s="25">
        <v>44501</v>
      </c>
      <c r="C7246" s="24" t="s">
        <v>141</v>
      </c>
      <c r="D7246" s="24" t="s">
        <v>61</v>
      </c>
      <c r="E7246" s="24" t="s">
        <v>1487</v>
      </c>
      <c r="F7246" cm="1">
        <f t="array" ref="F7246">_xlfn.SWITCH($E7246,"Forecast",IFERROR(SUMIFS(INDEX('Forecast Input'!$A:$BO,,MATCH(TEXT($A7246,"0"),'Forecast Input'!$1:$1,0)),'Forecast Input'!$A:$A,Master!C7246,'Forecast Input'!$D:$D,Master!D7246),0),"Actual",SUMIFS('CMO Input'!$Q:$Q,'CMO Input'!$E:$E,Master!$A7246,'CMO Input'!$C:$C,Master!$C7246,'CMO Input'!$AJ:$AJ,Master!$D7246,'CMO Input'!$AU:$AU,Master!$F7242),"")</f>
        <v>0</v>
      </c>
    </row>
    <row r="7247" spans="1:6" x14ac:dyDescent="0.25">
      <c r="A7247" s="24">
        <v>35</v>
      </c>
      <c r="B7247" s="25">
        <v>44501</v>
      </c>
      <c r="C7247" s="24" t="s">
        <v>141</v>
      </c>
      <c r="D7247" s="24" t="s">
        <v>103</v>
      </c>
      <c r="E7247" s="24" t="s">
        <v>1489</v>
      </c>
      <c r="F7247" t="str" cm="1">
        <f t="array" ref="F7247">_xlfn.SWITCH($E7247,"Forecast",IFERROR(SUMIFS(INDEX('Forecast Input'!$A:$BO,,MATCH(TEXT($A7247,"0"),'Forecast Input'!$1:$1,0)),'Forecast Input'!$A:$A,Master!C7247,'Forecast Input'!$D:$D,Master!D7247),0),"Actual",SUMIFS('CMO Input'!$Q:$Q,'CMO Input'!$E:$E,Master!$A7247,'CMO Input'!$C:$C,Master!$C7247,'CMO Input'!$AJ:$AJ,Master!$D7247,'CMO Input'!$AU:$AU,Master!$F7243),"")</f>
        <v/>
      </c>
    </row>
    <row r="7248" spans="1:6" x14ac:dyDescent="0.25">
      <c r="A7248" s="24">
        <v>35</v>
      </c>
      <c r="B7248" s="25">
        <v>44501</v>
      </c>
      <c r="C7248" s="24" t="s">
        <v>141</v>
      </c>
      <c r="D7248" s="24" t="s">
        <v>103</v>
      </c>
      <c r="E7248" s="24" t="s">
        <v>1488</v>
      </c>
      <c r="F7248" cm="1">
        <f t="array" ref="F7248">_xlfn.SWITCH($E7248,"Forecast",IFERROR(SUMIFS(INDEX('Forecast Input'!$A:$BO,,MATCH(TEXT($A7248,"0"),'Forecast Input'!$1:$1,0)),'Forecast Input'!$A:$A,Master!C7248,'Forecast Input'!$D:$D,Master!D7248),0),"Actual",SUMIFS('CMO Input'!$Q:$Q,'CMO Input'!$E:$E,Master!$A7248,'CMO Input'!$C:$C,Master!$C7248,'CMO Input'!$AJ:$AJ,Master!$D7248,'CMO Input'!$AU:$AU,Master!$F7244),"")</f>
        <v>0</v>
      </c>
    </row>
    <row r="7249" spans="1:6" x14ac:dyDescent="0.25">
      <c r="A7249" s="24">
        <v>35</v>
      </c>
      <c r="B7249" s="25">
        <v>44501</v>
      </c>
      <c r="C7249" s="24" t="s">
        <v>141</v>
      </c>
      <c r="D7249" s="24" t="s">
        <v>103</v>
      </c>
      <c r="E7249" s="24" t="s">
        <v>1487</v>
      </c>
      <c r="F7249" cm="1">
        <f t="array" ref="F7249">_xlfn.SWITCH($E7249,"Forecast",IFERROR(SUMIFS(INDEX('Forecast Input'!$A:$BO,,MATCH(TEXT($A7249,"0"),'Forecast Input'!$1:$1,0)),'Forecast Input'!$A:$A,Master!C7249,'Forecast Input'!$D:$D,Master!D7249),0),"Actual",SUMIFS('CMO Input'!$Q:$Q,'CMO Input'!$E:$E,Master!$A7249,'CMO Input'!$C:$C,Master!$C7249,'CMO Input'!$AJ:$AJ,Master!$D7249,'CMO Input'!$AU:$AU,Master!$F7245),"")</f>
        <v>0</v>
      </c>
    </row>
    <row r="7250" spans="1:6" x14ac:dyDescent="0.25">
      <c r="A7250" s="24">
        <v>35</v>
      </c>
      <c r="B7250" s="25">
        <v>44501</v>
      </c>
      <c r="C7250" s="24" t="s">
        <v>141</v>
      </c>
      <c r="D7250" s="24" t="s">
        <v>146</v>
      </c>
      <c r="E7250" s="24" t="s">
        <v>1489</v>
      </c>
      <c r="F7250" t="str" cm="1">
        <f t="array" ref="F7250">_xlfn.SWITCH($E7250,"Forecast",IFERROR(SUMIFS(INDEX('Forecast Input'!$A:$BO,,MATCH(TEXT($A7250,"0"),'Forecast Input'!$1:$1,0)),'Forecast Input'!$A:$A,Master!C7250,'Forecast Input'!$D:$D,Master!D7250),0),"Actual",SUMIFS('CMO Input'!$Q:$Q,'CMO Input'!$E:$E,Master!$A7250,'CMO Input'!$C:$C,Master!$C7250,'CMO Input'!$AJ:$AJ,Master!$D7250,'CMO Input'!$AU:$AU,Master!$F7246),"")</f>
        <v/>
      </c>
    </row>
    <row r="7251" spans="1:6" x14ac:dyDescent="0.25">
      <c r="A7251" s="24">
        <v>35</v>
      </c>
      <c r="B7251" s="25">
        <v>44501</v>
      </c>
      <c r="C7251" s="24" t="s">
        <v>141</v>
      </c>
      <c r="D7251" s="24" t="s">
        <v>146</v>
      </c>
      <c r="E7251" s="24" t="s">
        <v>1488</v>
      </c>
      <c r="F7251" cm="1">
        <f t="array" ref="F7251">_xlfn.SWITCH($E7251,"Forecast",IFERROR(SUMIFS(INDEX('Forecast Input'!$A:$BO,,MATCH(TEXT($A7251,"0"),'Forecast Input'!$1:$1,0)),'Forecast Input'!$A:$A,Master!C7251,'Forecast Input'!$D:$D,Master!D7251),0),"Actual",SUMIFS('CMO Input'!$Q:$Q,'CMO Input'!$E:$E,Master!$A7251,'CMO Input'!$C:$C,Master!$C7251,'CMO Input'!$AJ:$AJ,Master!$D7251,'CMO Input'!$AU:$AU,Master!$F7247),"")</f>
        <v>0</v>
      </c>
    </row>
    <row r="7252" spans="1:6" x14ac:dyDescent="0.25">
      <c r="A7252" s="24">
        <v>35</v>
      </c>
      <c r="B7252" s="25">
        <v>44501</v>
      </c>
      <c r="C7252" s="24" t="s">
        <v>141</v>
      </c>
      <c r="D7252" s="24" t="s">
        <v>146</v>
      </c>
      <c r="E7252" s="24" t="s">
        <v>1487</v>
      </c>
      <c r="F7252" cm="1">
        <f t="array" ref="F7252">_xlfn.SWITCH($E7252,"Forecast",IFERROR(SUMIFS(INDEX('Forecast Input'!$A:$BO,,MATCH(TEXT($A7252,"0"),'Forecast Input'!$1:$1,0)),'Forecast Input'!$A:$A,Master!C7252,'Forecast Input'!$D:$D,Master!D7252),0),"Actual",SUMIFS('CMO Input'!$Q:$Q,'CMO Input'!$E:$E,Master!$A7252,'CMO Input'!$C:$C,Master!$C7252,'CMO Input'!$AJ:$AJ,Master!$D7252,'CMO Input'!$AU:$AU,Master!$F7248),"")</f>
        <v>0</v>
      </c>
    </row>
    <row r="7253" spans="1:6" x14ac:dyDescent="0.25">
      <c r="A7253" s="24">
        <v>35</v>
      </c>
      <c r="B7253" s="25">
        <v>44501</v>
      </c>
      <c r="C7253" s="24" t="s">
        <v>141</v>
      </c>
      <c r="D7253" s="24" t="s">
        <v>166</v>
      </c>
      <c r="E7253" s="24" t="s">
        <v>1489</v>
      </c>
      <c r="F7253" t="str" cm="1">
        <f t="array" ref="F7253">_xlfn.SWITCH($E7253,"Forecast",IFERROR(SUMIFS(INDEX('Forecast Input'!$A:$BO,,MATCH(TEXT($A7253,"0"),'Forecast Input'!$1:$1,0)),'Forecast Input'!$A:$A,Master!C7253,'Forecast Input'!$D:$D,Master!D7253),0),"Actual",SUMIFS('CMO Input'!$Q:$Q,'CMO Input'!$E:$E,Master!$A7253,'CMO Input'!$C:$C,Master!$C7253,'CMO Input'!$AJ:$AJ,Master!$D7253,'CMO Input'!$AU:$AU,Master!$F7249),"")</f>
        <v/>
      </c>
    </row>
    <row r="7254" spans="1:6" x14ac:dyDescent="0.25">
      <c r="A7254" s="24">
        <v>35</v>
      </c>
      <c r="B7254" s="25">
        <v>44501</v>
      </c>
      <c r="C7254" s="24" t="s">
        <v>141</v>
      </c>
      <c r="D7254" s="24" t="s">
        <v>166</v>
      </c>
      <c r="E7254" s="24" t="s">
        <v>1488</v>
      </c>
      <c r="F7254" cm="1">
        <f t="array" ref="F7254">_xlfn.SWITCH($E7254,"Forecast",IFERROR(SUMIFS(INDEX('Forecast Input'!$A:$BO,,MATCH(TEXT($A7254,"0"),'Forecast Input'!$1:$1,0)),'Forecast Input'!$A:$A,Master!C7254,'Forecast Input'!$D:$D,Master!D7254),0),"Actual",SUMIFS('CMO Input'!$Q:$Q,'CMO Input'!$E:$E,Master!$A7254,'CMO Input'!$C:$C,Master!$C7254,'CMO Input'!$AJ:$AJ,Master!$D7254,'CMO Input'!$AU:$AU,Master!$F7250),"")</f>
        <v>0</v>
      </c>
    </row>
    <row r="7255" spans="1:6" x14ac:dyDescent="0.25">
      <c r="A7255" s="24">
        <v>35</v>
      </c>
      <c r="B7255" s="25">
        <v>44501</v>
      </c>
      <c r="C7255" s="24" t="s">
        <v>141</v>
      </c>
      <c r="D7255" s="24" t="s">
        <v>166</v>
      </c>
      <c r="E7255" s="24" t="s">
        <v>1487</v>
      </c>
      <c r="F7255" cm="1">
        <f t="array" ref="F7255">_xlfn.SWITCH($E7255,"Forecast",IFERROR(SUMIFS(INDEX('Forecast Input'!$A:$BO,,MATCH(TEXT($A7255,"0"),'Forecast Input'!$1:$1,0)),'Forecast Input'!$A:$A,Master!C7255,'Forecast Input'!$D:$D,Master!D7255),0),"Actual",SUMIFS('CMO Input'!$Q:$Q,'CMO Input'!$E:$E,Master!$A7255,'CMO Input'!$C:$C,Master!$C7255,'CMO Input'!$AJ:$AJ,Master!$D7255,'CMO Input'!$AU:$AU,Master!$F7251),"")</f>
        <v>0</v>
      </c>
    </row>
    <row r="7256" spans="1:6" x14ac:dyDescent="0.25">
      <c r="A7256" s="24">
        <v>35</v>
      </c>
      <c r="B7256" s="25">
        <v>44501</v>
      </c>
      <c r="C7256" s="24" t="s">
        <v>141</v>
      </c>
      <c r="D7256" s="24" t="s">
        <v>170</v>
      </c>
      <c r="E7256" s="24" t="s">
        <v>1489</v>
      </c>
      <c r="F7256" t="str" cm="1">
        <f t="array" ref="F7256">_xlfn.SWITCH($E7256,"Forecast",IFERROR(SUMIFS(INDEX('Forecast Input'!$A:$BO,,MATCH(TEXT($A7256,"0"),'Forecast Input'!$1:$1,0)),'Forecast Input'!$A:$A,Master!C7256,'Forecast Input'!$D:$D,Master!D7256),0),"Actual",SUMIFS('CMO Input'!$Q:$Q,'CMO Input'!$E:$E,Master!$A7256,'CMO Input'!$C:$C,Master!$C7256,'CMO Input'!$AJ:$AJ,Master!$D7256,'CMO Input'!$AU:$AU,Master!$F7252),"")</f>
        <v/>
      </c>
    </row>
    <row r="7257" spans="1:6" x14ac:dyDescent="0.25">
      <c r="A7257" s="24">
        <v>35</v>
      </c>
      <c r="B7257" s="25">
        <v>44501</v>
      </c>
      <c r="C7257" s="24" t="s">
        <v>141</v>
      </c>
      <c r="D7257" s="24" t="s">
        <v>170</v>
      </c>
      <c r="E7257" s="24" t="s">
        <v>1488</v>
      </c>
      <c r="F7257" cm="1">
        <f t="array" ref="F7257">_xlfn.SWITCH($E7257,"Forecast",IFERROR(SUMIFS(INDEX('Forecast Input'!$A:$BO,,MATCH(TEXT($A7257,"0"),'Forecast Input'!$1:$1,0)),'Forecast Input'!$A:$A,Master!C7257,'Forecast Input'!$D:$D,Master!D7257),0),"Actual",SUMIFS('CMO Input'!$Q:$Q,'CMO Input'!$E:$E,Master!$A7257,'CMO Input'!$C:$C,Master!$C7257,'CMO Input'!$AJ:$AJ,Master!$D7257,'CMO Input'!$AU:$AU,Master!$F7253),"")</f>
        <v>0</v>
      </c>
    </row>
    <row r="7258" spans="1:6" x14ac:dyDescent="0.25">
      <c r="A7258" s="24">
        <v>35</v>
      </c>
      <c r="B7258" s="25">
        <v>44501</v>
      </c>
      <c r="C7258" s="24" t="s">
        <v>141</v>
      </c>
      <c r="D7258" s="24" t="s">
        <v>170</v>
      </c>
      <c r="E7258" s="24" t="s">
        <v>1487</v>
      </c>
      <c r="F7258" cm="1">
        <f t="array" ref="F7258">_xlfn.SWITCH($E7258,"Forecast",IFERROR(SUMIFS(INDEX('Forecast Input'!$A:$BO,,MATCH(TEXT($A7258,"0"),'Forecast Input'!$1:$1,0)),'Forecast Input'!$A:$A,Master!C7258,'Forecast Input'!$D:$D,Master!D7258),0),"Actual",SUMIFS('CMO Input'!$Q:$Q,'CMO Input'!$E:$E,Master!$A7258,'CMO Input'!$C:$C,Master!$C7258,'CMO Input'!$AJ:$AJ,Master!$D7258,'CMO Input'!$AU:$AU,Master!$F7254),"")</f>
        <v>0</v>
      </c>
    </row>
    <row r="7259" spans="1:6" x14ac:dyDescent="0.25">
      <c r="A7259" s="24">
        <v>35</v>
      </c>
      <c r="B7259" s="25">
        <v>44501</v>
      </c>
      <c r="C7259" s="24" t="s">
        <v>141</v>
      </c>
      <c r="D7259" s="24" t="s">
        <v>436</v>
      </c>
      <c r="E7259" s="24" t="s">
        <v>1489</v>
      </c>
      <c r="F7259" t="str" cm="1">
        <f t="array" ref="F7259">_xlfn.SWITCH($E7259,"Forecast",IFERROR(SUMIFS(INDEX('Forecast Input'!$A:$BO,,MATCH(TEXT($A7259,"0"),'Forecast Input'!$1:$1,0)),'Forecast Input'!$A:$A,Master!C7259,'Forecast Input'!$D:$D,Master!D7259),0),"Actual",SUMIFS('CMO Input'!$Q:$Q,'CMO Input'!$E:$E,Master!$A7259,'CMO Input'!$C:$C,Master!$C7259,'CMO Input'!$AJ:$AJ,Master!$D7259,'CMO Input'!$AU:$AU,Master!$F7255),"")</f>
        <v/>
      </c>
    </row>
    <row r="7260" spans="1:6" x14ac:dyDescent="0.25">
      <c r="A7260" s="24">
        <v>35</v>
      </c>
      <c r="B7260" s="25">
        <v>44501</v>
      </c>
      <c r="C7260" s="24" t="s">
        <v>141</v>
      </c>
      <c r="D7260" s="24" t="s">
        <v>436</v>
      </c>
      <c r="E7260" s="24" t="s">
        <v>1488</v>
      </c>
      <c r="F7260" cm="1">
        <f t="array" ref="F7260">_xlfn.SWITCH($E7260,"Forecast",IFERROR(SUMIFS(INDEX('Forecast Input'!$A:$BO,,MATCH(TEXT($A7260,"0"),'Forecast Input'!$1:$1,0)),'Forecast Input'!$A:$A,Master!C7260,'Forecast Input'!$D:$D,Master!D7260),0),"Actual",SUMIFS('CMO Input'!$Q:$Q,'CMO Input'!$E:$E,Master!$A7260,'CMO Input'!$C:$C,Master!$C7260,'CMO Input'!$AJ:$AJ,Master!$D7260,'CMO Input'!$AU:$AU,Master!$F7256),"")</f>
        <v>0</v>
      </c>
    </row>
    <row r="7261" spans="1:6" x14ac:dyDescent="0.25">
      <c r="A7261" s="24">
        <v>35</v>
      </c>
      <c r="B7261" s="25">
        <v>44501</v>
      </c>
      <c r="C7261" s="24" t="s">
        <v>141</v>
      </c>
      <c r="D7261" s="24" t="s">
        <v>436</v>
      </c>
      <c r="E7261" s="24" t="s">
        <v>1487</v>
      </c>
      <c r="F7261" cm="1">
        <f t="array" ref="F7261">_xlfn.SWITCH($E7261,"Forecast",IFERROR(SUMIFS(INDEX('Forecast Input'!$A:$BO,,MATCH(TEXT($A7261,"0"),'Forecast Input'!$1:$1,0)),'Forecast Input'!$A:$A,Master!C7261,'Forecast Input'!$D:$D,Master!D7261),0),"Actual",SUMIFS('CMO Input'!$Q:$Q,'CMO Input'!$E:$E,Master!$A7261,'CMO Input'!$C:$C,Master!$C7261,'CMO Input'!$AJ:$AJ,Master!$D7261,'CMO Input'!$AU:$AU,Master!$F7257),"")</f>
        <v>0</v>
      </c>
    </row>
    <row r="7262" spans="1:6" x14ac:dyDescent="0.25">
      <c r="A7262" s="24">
        <v>35</v>
      </c>
      <c r="B7262" s="25">
        <v>44501</v>
      </c>
      <c r="C7262" s="24" t="s">
        <v>141</v>
      </c>
      <c r="D7262" s="24" t="s">
        <v>1469</v>
      </c>
      <c r="E7262" s="24" t="s">
        <v>1489</v>
      </c>
      <c r="F7262" t="str" cm="1">
        <f t="array" ref="F7262">_xlfn.SWITCH($E7262,"Forecast",IFERROR(SUMIFS(INDEX('Forecast Input'!$A:$BO,,MATCH(TEXT($A7262,"0"),'Forecast Input'!$1:$1,0)),'Forecast Input'!$A:$A,Master!C7262,'Forecast Input'!$D:$D,Master!D7262),0),"Actual",SUMIFS('CMO Input'!$Q:$Q,'CMO Input'!$E:$E,Master!$A7262,'CMO Input'!$C:$C,Master!$C7262,'CMO Input'!$AJ:$AJ,Master!$D7262,'CMO Input'!$AU:$AU,Master!$F7258),"")</f>
        <v/>
      </c>
    </row>
    <row r="7263" spans="1:6" x14ac:dyDescent="0.25">
      <c r="A7263" s="24">
        <v>35</v>
      </c>
      <c r="B7263" s="25">
        <v>44501</v>
      </c>
      <c r="C7263" s="24" t="s">
        <v>141</v>
      </c>
      <c r="D7263" s="24" t="s">
        <v>1469</v>
      </c>
      <c r="E7263" s="24" t="s">
        <v>1488</v>
      </c>
      <c r="F7263" cm="1">
        <f t="array" ref="F7263">_xlfn.SWITCH($E7263,"Forecast",IFERROR(SUMIFS(INDEX('Forecast Input'!$A:$BO,,MATCH(TEXT($A7263,"0"),'Forecast Input'!$1:$1,0)),'Forecast Input'!$A:$A,Master!C7263,'Forecast Input'!$D:$D,Master!D7263),0),"Actual",SUMIFS('CMO Input'!$Q:$Q,'CMO Input'!$E:$E,Master!$A7263,'CMO Input'!$C:$C,Master!$C7263,'CMO Input'!$AJ:$AJ,Master!$D7263,'CMO Input'!$AU:$AU,Master!$F7259),"")</f>
        <v>0</v>
      </c>
    </row>
    <row r="7264" spans="1:6" x14ac:dyDescent="0.25">
      <c r="A7264" s="24">
        <v>35</v>
      </c>
      <c r="B7264" s="25">
        <v>44501</v>
      </c>
      <c r="C7264" s="24" t="s">
        <v>141</v>
      </c>
      <c r="D7264" s="24" t="s">
        <v>1469</v>
      </c>
      <c r="E7264" s="24" t="s">
        <v>1487</v>
      </c>
      <c r="F7264" cm="1">
        <f t="array" ref="F7264">_xlfn.SWITCH($E7264,"Forecast",IFERROR(SUMIFS(INDEX('Forecast Input'!$A:$BO,,MATCH(TEXT($A7264,"0"),'Forecast Input'!$1:$1,0)),'Forecast Input'!$A:$A,Master!C7264,'Forecast Input'!$D:$D,Master!D7264),0),"Actual",SUMIFS('CMO Input'!$Q:$Q,'CMO Input'!$E:$E,Master!$A7264,'CMO Input'!$C:$C,Master!$C7264,'CMO Input'!$AJ:$AJ,Master!$D7264,'CMO Input'!$AU:$AU,Master!$F7260),"")</f>
        <v>0</v>
      </c>
    </row>
    <row r="7265" spans="1:6" x14ac:dyDescent="0.25">
      <c r="A7265" s="24">
        <v>35</v>
      </c>
      <c r="B7265" s="25">
        <v>44501</v>
      </c>
      <c r="C7265" s="24" t="s">
        <v>127</v>
      </c>
      <c r="D7265" s="24" t="s">
        <v>10</v>
      </c>
      <c r="E7265" s="24" t="s">
        <v>1489</v>
      </c>
      <c r="F7265" t="str" cm="1">
        <f t="array" ref="F7265">_xlfn.SWITCH($E7265,"Forecast",IFERROR(SUMIFS(INDEX('Forecast Input'!$A:$BO,,MATCH(TEXT($A7265,"0"),'Forecast Input'!$1:$1,0)),'Forecast Input'!$A:$A,Master!C7265,'Forecast Input'!$D:$D,Master!D7265),0),"Actual",SUMIFS('CMO Input'!$Q:$Q,'CMO Input'!$E:$E,Master!$A7265,'CMO Input'!$C:$C,Master!$C7265,'CMO Input'!$AJ:$AJ,Master!$D7265,'CMO Input'!$AU:$AU,Master!$F7261),"")</f>
        <v/>
      </c>
    </row>
    <row r="7266" spans="1:6" x14ac:dyDescent="0.25">
      <c r="A7266" s="24">
        <v>35</v>
      </c>
      <c r="B7266" s="25">
        <v>44501</v>
      </c>
      <c r="C7266" s="24" t="s">
        <v>127</v>
      </c>
      <c r="D7266" s="24" t="s">
        <v>10</v>
      </c>
      <c r="E7266" s="24" t="s">
        <v>1488</v>
      </c>
      <c r="F7266" cm="1">
        <f t="array" ref="F7266">_xlfn.SWITCH($E7266,"Forecast",IFERROR(SUMIFS(INDEX('Forecast Input'!$A:$BO,,MATCH(TEXT($A7266,"0"),'Forecast Input'!$1:$1,0)),'Forecast Input'!$A:$A,Master!C7266,'Forecast Input'!$D:$D,Master!D7266),0),"Actual",SUMIFS('CMO Input'!$Q:$Q,'CMO Input'!$E:$E,Master!$A7266,'CMO Input'!$C:$C,Master!$C7266,'CMO Input'!$AJ:$AJ,Master!$D7266,'CMO Input'!$AU:$AU,Master!$F7262),"")</f>
        <v>0</v>
      </c>
    </row>
    <row r="7267" spans="1:6" x14ac:dyDescent="0.25">
      <c r="A7267" s="24">
        <v>35</v>
      </c>
      <c r="B7267" s="25">
        <v>44501</v>
      </c>
      <c r="C7267" s="24" t="s">
        <v>127</v>
      </c>
      <c r="D7267" s="24" t="s">
        <v>10</v>
      </c>
      <c r="E7267" s="24" t="s">
        <v>1487</v>
      </c>
      <c r="F7267" cm="1">
        <f t="array" ref="F7267">_xlfn.SWITCH($E7267,"Forecast",IFERROR(SUMIFS(INDEX('Forecast Input'!$A:$BO,,MATCH(TEXT($A7267,"0"),'Forecast Input'!$1:$1,0)),'Forecast Input'!$A:$A,Master!C7267,'Forecast Input'!$D:$D,Master!D7267),0),"Actual",SUMIFS('CMO Input'!$Q:$Q,'CMO Input'!$E:$E,Master!$A7267,'CMO Input'!$C:$C,Master!$C7267,'CMO Input'!$AJ:$AJ,Master!$D7267,'CMO Input'!$AU:$AU,Master!$F7263),"")</f>
        <v>0</v>
      </c>
    </row>
    <row r="7268" spans="1:6" x14ac:dyDescent="0.25">
      <c r="A7268" s="24">
        <v>35</v>
      </c>
      <c r="B7268" s="25">
        <v>44501</v>
      </c>
      <c r="C7268" s="24" t="s">
        <v>127</v>
      </c>
      <c r="D7268" s="24" t="s">
        <v>61</v>
      </c>
      <c r="E7268" s="24" t="s">
        <v>1489</v>
      </c>
      <c r="F7268" t="str" cm="1">
        <f t="array" ref="F7268">_xlfn.SWITCH($E7268,"Forecast",IFERROR(SUMIFS(INDEX('Forecast Input'!$A:$BO,,MATCH(TEXT($A7268,"0"),'Forecast Input'!$1:$1,0)),'Forecast Input'!$A:$A,Master!C7268,'Forecast Input'!$D:$D,Master!D7268),0),"Actual",SUMIFS('CMO Input'!$Q:$Q,'CMO Input'!$E:$E,Master!$A7268,'CMO Input'!$C:$C,Master!$C7268,'CMO Input'!$AJ:$AJ,Master!$D7268,'CMO Input'!$AU:$AU,Master!$F7264),"")</f>
        <v/>
      </c>
    </row>
    <row r="7269" spans="1:6" x14ac:dyDescent="0.25">
      <c r="A7269" s="24">
        <v>35</v>
      </c>
      <c r="B7269" s="25">
        <v>44501</v>
      </c>
      <c r="C7269" s="24" t="s">
        <v>127</v>
      </c>
      <c r="D7269" s="24" t="s">
        <v>61</v>
      </c>
      <c r="E7269" s="24" t="s">
        <v>1488</v>
      </c>
      <c r="F7269" cm="1">
        <f t="array" ref="F7269">_xlfn.SWITCH($E7269,"Forecast",IFERROR(SUMIFS(INDEX('Forecast Input'!$A:$BO,,MATCH(TEXT($A7269,"0"),'Forecast Input'!$1:$1,0)),'Forecast Input'!$A:$A,Master!C7269,'Forecast Input'!$D:$D,Master!D7269),0),"Actual",SUMIFS('CMO Input'!$Q:$Q,'CMO Input'!$E:$E,Master!$A7269,'CMO Input'!$C:$C,Master!$C7269,'CMO Input'!$AJ:$AJ,Master!$D7269,'CMO Input'!$AU:$AU,Master!$F7265),"")</f>
        <v>0</v>
      </c>
    </row>
    <row r="7270" spans="1:6" x14ac:dyDescent="0.25">
      <c r="A7270" s="24">
        <v>35</v>
      </c>
      <c r="B7270" s="25">
        <v>44501</v>
      </c>
      <c r="C7270" s="24" t="s">
        <v>127</v>
      </c>
      <c r="D7270" s="24" t="s">
        <v>61</v>
      </c>
      <c r="E7270" s="24" t="s">
        <v>1487</v>
      </c>
      <c r="F7270" cm="1">
        <f t="array" ref="F7270">_xlfn.SWITCH($E7270,"Forecast",IFERROR(SUMIFS(INDEX('Forecast Input'!$A:$BO,,MATCH(TEXT($A7270,"0"),'Forecast Input'!$1:$1,0)),'Forecast Input'!$A:$A,Master!C7270,'Forecast Input'!$D:$D,Master!D7270),0),"Actual",SUMIFS('CMO Input'!$Q:$Q,'CMO Input'!$E:$E,Master!$A7270,'CMO Input'!$C:$C,Master!$C7270,'CMO Input'!$AJ:$AJ,Master!$D7270,'CMO Input'!$AU:$AU,Master!$F7266),"")</f>
        <v>0</v>
      </c>
    </row>
    <row r="7271" spans="1:6" x14ac:dyDescent="0.25">
      <c r="A7271" s="24">
        <v>35</v>
      </c>
      <c r="B7271" s="25">
        <v>44501</v>
      </c>
      <c r="C7271" s="24" t="s">
        <v>127</v>
      </c>
      <c r="D7271" s="24" t="s">
        <v>103</v>
      </c>
      <c r="E7271" s="24" t="s">
        <v>1489</v>
      </c>
      <c r="F7271" t="str" cm="1">
        <f t="array" ref="F7271">_xlfn.SWITCH($E7271,"Forecast",IFERROR(SUMIFS(INDEX('Forecast Input'!$A:$BO,,MATCH(TEXT($A7271,"0"),'Forecast Input'!$1:$1,0)),'Forecast Input'!$A:$A,Master!C7271,'Forecast Input'!$D:$D,Master!D7271),0),"Actual",SUMIFS('CMO Input'!$Q:$Q,'CMO Input'!$E:$E,Master!$A7271,'CMO Input'!$C:$C,Master!$C7271,'CMO Input'!$AJ:$AJ,Master!$D7271,'CMO Input'!$AU:$AU,Master!$F7267),"")</f>
        <v/>
      </c>
    </row>
    <row r="7272" spans="1:6" x14ac:dyDescent="0.25">
      <c r="A7272" s="24">
        <v>35</v>
      </c>
      <c r="B7272" s="25">
        <v>44501</v>
      </c>
      <c r="C7272" s="24" t="s">
        <v>127</v>
      </c>
      <c r="D7272" s="24" t="s">
        <v>103</v>
      </c>
      <c r="E7272" s="24" t="s">
        <v>1488</v>
      </c>
      <c r="F7272" cm="1">
        <f t="array" ref="F7272">_xlfn.SWITCH($E7272,"Forecast",IFERROR(SUMIFS(INDEX('Forecast Input'!$A:$BO,,MATCH(TEXT($A7272,"0"),'Forecast Input'!$1:$1,0)),'Forecast Input'!$A:$A,Master!C7272,'Forecast Input'!$D:$D,Master!D7272),0),"Actual",SUMIFS('CMO Input'!$Q:$Q,'CMO Input'!$E:$E,Master!$A7272,'CMO Input'!$C:$C,Master!$C7272,'CMO Input'!$AJ:$AJ,Master!$D7272,'CMO Input'!$AU:$AU,Master!$F7268),"")</f>
        <v>0</v>
      </c>
    </row>
    <row r="7273" spans="1:6" x14ac:dyDescent="0.25">
      <c r="A7273" s="24">
        <v>35</v>
      </c>
      <c r="B7273" s="25">
        <v>44501</v>
      </c>
      <c r="C7273" s="24" t="s">
        <v>127</v>
      </c>
      <c r="D7273" s="24" t="s">
        <v>103</v>
      </c>
      <c r="E7273" s="24" t="s">
        <v>1487</v>
      </c>
      <c r="F7273" cm="1">
        <f t="array" ref="F7273">_xlfn.SWITCH($E7273,"Forecast",IFERROR(SUMIFS(INDEX('Forecast Input'!$A:$BO,,MATCH(TEXT($A7273,"0"),'Forecast Input'!$1:$1,0)),'Forecast Input'!$A:$A,Master!C7273,'Forecast Input'!$D:$D,Master!D7273),0),"Actual",SUMIFS('CMO Input'!$Q:$Q,'CMO Input'!$E:$E,Master!$A7273,'CMO Input'!$C:$C,Master!$C7273,'CMO Input'!$AJ:$AJ,Master!$D7273,'CMO Input'!$AU:$AU,Master!$F7269),"")</f>
        <v>0</v>
      </c>
    </row>
    <row r="7274" spans="1:6" x14ac:dyDescent="0.25">
      <c r="A7274" s="24">
        <v>35</v>
      </c>
      <c r="B7274" s="25">
        <v>44501</v>
      </c>
      <c r="C7274" s="24" t="s">
        <v>127</v>
      </c>
      <c r="D7274" s="24" t="s">
        <v>146</v>
      </c>
      <c r="E7274" s="24" t="s">
        <v>1489</v>
      </c>
      <c r="F7274" t="str" cm="1">
        <f t="array" ref="F7274">_xlfn.SWITCH($E7274,"Forecast",IFERROR(SUMIFS(INDEX('Forecast Input'!$A:$BO,,MATCH(TEXT($A7274,"0"),'Forecast Input'!$1:$1,0)),'Forecast Input'!$A:$A,Master!C7274,'Forecast Input'!$D:$D,Master!D7274),0),"Actual",SUMIFS('CMO Input'!$Q:$Q,'CMO Input'!$E:$E,Master!$A7274,'CMO Input'!$C:$C,Master!$C7274,'CMO Input'!$AJ:$AJ,Master!$D7274,'CMO Input'!$AU:$AU,Master!$F7270),"")</f>
        <v/>
      </c>
    </row>
    <row r="7275" spans="1:6" x14ac:dyDescent="0.25">
      <c r="A7275" s="24">
        <v>35</v>
      </c>
      <c r="B7275" s="25">
        <v>44501</v>
      </c>
      <c r="C7275" s="24" t="s">
        <v>127</v>
      </c>
      <c r="D7275" s="24" t="s">
        <v>146</v>
      </c>
      <c r="E7275" s="24" t="s">
        <v>1488</v>
      </c>
      <c r="F7275" cm="1">
        <f t="array" ref="F7275">_xlfn.SWITCH($E7275,"Forecast",IFERROR(SUMIFS(INDEX('Forecast Input'!$A:$BO,,MATCH(TEXT($A7275,"0"),'Forecast Input'!$1:$1,0)),'Forecast Input'!$A:$A,Master!C7275,'Forecast Input'!$D:$D,Master!D7275),0),"Actual",SUMIFS('CMO Input'!$Q:$Q,'CMO Input'!$E:$E,Master!$A7275,'CMO Input'!$C:$C,Master!$C7275,'CMO Input'!$AJ:$AJ,Master!$D7275,'CMO Input'!$AU:$AU,Master!$F7271),"")</f>
        <v>0</v>
      </c>
    </row>
    <row r="7276" spans="1:6" x14ac:dyDescent="0.25">
      <c r="A7276" s="24">
        <v>35</v>
      </c>
      <c r="B7276" s="25">
        <v>44501</v>
      </c>
      <c r="C7276" s="24" t="s">
        <v>127</v>
      </c>
      <c r="D7276" s="24" t="s">
        <v>146</v>
      </c>
      <c r="E7276" s="24" t="s">
        <v>1487</v>
      </c>
      <c r="F7276" cm="1">
        <f t="array" ref="F7276">_xlfn.SWITCH($E7276,"Forecast",IFERROR(SUMIFS(INDEX('Forecast Input'!$A:$BO,,MATCH(TEXT($A7276,"0"),'Forecast Input'!$1:$1,0)),'Forecast Input'!$A:$A,Master!C7276,'Forecast Input'!$D:$D,Master!D7276),0),"Actual",SUMIFS('CMO Input'!$Q:$Q,'CMO Input'!$E:$E,Master!$A7276,'CMO Input'!$C:$C,Master!$C7276,'CMO Input'!$AJ:$AJ,Master!$D7276,'CMO Input'!$AU:$AU,Master!$F7272),"")</f>
        <v>0</v>
      </c>
    </row>
    <row r="7277" spans="1:6" x14ac:dyDescent="0.25">
      <c r="A7277" s="24">
        <v>35</v>
      </c>
      <c r="B7277" s="25">
        <v>44501</v>
      </c>
      <c r="C7277" s="24" t="s">
        <v>127</v>
      </c>
      <c r="D7277" s="24" t="s">
        <v>166</v>
      </c>
      <c r="E7277" s="24" t="s">
        <v>1489</v>
      </c>
      <c r="F7277" t="str" cm="1">
        <f t="array" ref="F7277">_xlfn.SWITCH($E7277,"Forecast",IFERROR(SUMIFS(INDEX('Forecast Input'!$A:$BO,,MATCH(TEXT($A7277,"0"),'Forecast Input'!$1:$1,0)),'Forecast Input'!$A:$A,Master!C7277,'Forecast Input'!$D:$D,Master!D7277),0),"Actual",SUMIFS('CMO Input'!$Q:$Q,'CMO Input'!$E:$E,Master!$A7277,'CMO Input'!$C:$C,Master!$C7277,'CMO Input'!$AJ:$AJ,Master!$D7277,'CMO Input'!$AU:$AU,Master!$F7273),"")</f>
        <v/>
      </c>
    </row>
    <row r="7278" spans="1:6" x14ac:dyDescent="0.25">
      <c r="A7278" s="24">
        <v>35</v>
      </c>
      <c r="B7278" s="25">
        <v>44501</v>
      </c>
      <c r="C7278" s="24" t="s">
        <v>127</v>
      </c>
      <c r="D7278" s="24" t="s">
        <v>166</v>
      </c>
      <c r="E7278" s="24" t="s">
        <v>1488</v>
      </c>
      <c r="F7278" cm="1">
        <f t="array" ref="F7278">_xlfn.SWITCH($E7278,"Forecast",IFERROR(SUMIFS(INDEX('Forecast Input'!$A:$BO,,MATCH(TEXT($A7278,"0"),'Forecast Input'!$1:$1,0)),'Forecast Input'!$A:$A,Master!C7278,'Forecast Input'!$D:$D,Master!D7278),0),"Actual",SUMIFS('CMO Input'!$Q:$Q,'CMO Input'!$E:$E,Master!$A7278,'CMO Input'!$C:$C,Master!$C7278,'CMO Input'!$AJ:$AJ,Master!$D7278,'CMO Input'!$AU:$AU,Master!$F7274),"")</f>
        <v>0</v>
      </c>
    </row>
    <row r="7279" spans="1:6" x14ac:dyDescent="0.25">
      <c r="A7279" s="24">
        <v>35</v>
      </c>
      <c r="B7279" s="25">
        <v>44501</v>
      </c>
      <c r="C7279" s="24" t="s">
        <v>127</v>
      </c>
      <c r="D7279" s="24" t="s">
        <v>166</v>
      </c>
      <c r="E7279" s="24" t="s">
        <v>1487</v>
      </c>
      <c r="F7279" cm="1">
        <f t="array" ref="F7279">_xlfn.SWITCH($E7279,"Forecast",IFERROR(SUMIFS(INDEX('Forecast Input'!$A:$BO,,MATCH(TEXT($A7279,"0"),'Forecast Input'!$1:$1,0)),'Forecast Input'!$A:$A,Master!C7279,'Forecast Input'!$D:$D,Master!D7279),0),"Actual",SUMIFS('CMO Input'!$Q:$Q,'CMO Input'!$E:$E,Master!$A7279,'CMO Input'!$C:$C,Master!$C7279,'CMO Input'!$AJ:$AJ,Master!$D7279,'CMO Input'!$AU:$AU,Master!$F7275),"")</f>
        <v>0</v>
      </c>
    </row>
    <row r="7280" spans="1:6" x14ac:dyDescent="0.25">
      <c r="A7280" s="24">
        <v>35</v>
      </c>
      <c r="B7280" s="25">
        <v>44501</v>
      </c>
      <c r="C7280" s="24" t="s">
        <v>127</v>
      </c>
      <c r="D7280" s="24" t="s">
        <v>170</v>
      </c>
      <c r="E7280" s="24" t="s">
        <v>1489</v>
      </c>
      <c r="F7280" t="str" cm="1">
        <f t="array" ref="F7280">_xlfn.SWITCH($E7280,"Forecast",IFERROR(SUMIFS(INDEX('Forecast Input'!$A:$BO,,MATCH(TEXT($A7280,"0"),'Forecast Input'!$1:$1,0)),'Forecast Input'!$A:$A,Master!C7280,'Forecast Input'!$D:$D,Master!D7280),0),"Actual",SUMIFS('CMO Input'!$Q:$Q,'CMO Input'!$E:$E,Master!$A7280,'CMO Input'!$C:$C,Master!$C7280,'CMO Input'!$AJ:$AJ,Master!$D7280,'CMO Input'!$AU:$AU,Master!$F7276),"")</f>
        <v/>
      </c>
    </row>
    <row r="7281" spans="1:6" x14ac:dyDescent="0.25">
      <c r="A7281" s="24">
        <v>35</v>
      </c>
      <c r="B7281" s="25">
        <v>44501</v>
      </c>
      <c r="C7281" s="24" t="s">
        <v>127</v>
      </c>
      <c r="D7281" s="24" t="s">
        <v>170</v>
      </c>
      <c r="E7281" s="24" t="s">
        <v>1488</v>
      </c>
      <c r="F7281" cm="1">
        <f t="array" ref="F7281">_xlfn.SWITCH($E7281,"Forecast",IFERROR(SUMIFS(INDEX('Forecast Input'!$A:$BO,,MATCH(TEXT($A7281,"0"),'Forecast Input'!$1:$1,0)),'Forecast Input'!$A:$A,Master!C7281,'Forecast Input'!$D:$D,Master!D7281),0),"Actual",SUMIFS('CMO Input'!$Q:$Q,'CMO Input'!$E:$E,Master!$A7281,'CMO Input'!$C:$C,Master!$C7281,'CMO Input'!$AJ:$AJ,Master!$D7281,'CMO Input'!$AU:$AU,Master!$F7277),"")</f>
        <v>0</v>
      </c>
    </row>
    <row r="7282" spans="1:6" x14ac:dyDescent="0.25">
      <c r="A7282" s="24">
        <v>35</v>
      </c>
      <c r="B7282" s="25">
        <v>44501</v>
      </c>
      <c r="C7282" s="24" t="s">
        <v>127</v>
      </c>
      <c r="D7282" s="24" t="s">
        <v>170</v>
      </c>
      <c r="E7282" s="24" t="s">
        <v>1487</v>
      </c>
      <c r="F7282" cm="1">
        <f t="array" ref="F7282">_xlfn.SWITCH($E7282,"Forecast",IFERROR(SUMIFS(INDEX('Forecast Input'!$A:$BO,,MATCH(TEXT($A7282,"0"),'Forecast Input'!$1:$1,0)),'Forecast Input'!$A:$A,Master!C7282,'Forecast Input'!$D:$D,Master!D7282),0),"Actual",SUMIFS('CMO Input'!$Q:$Q,'CMO Input'!$E:$E,Master!$A7282,'CMO Input'!$C:$C,Master!$C7282,'CMO Input'!$AJ:$AJ,Master!$D7282,'CMO Input'!$AU:$AU,Master!$F7278),"")</f>
        <v>0</v>
      </c>
    </row>
    <row r="7283" spans="1:6" x14ac:dyDescent="0.25">
      <c r="A7283" s="24">
        <v>35</v>
      </c>
      <c r="B7283" s="25">
        <v>44501</v>
      </c>
      <c r="C7283" s="24" t="s">
        <v>127</v>
      </c>
      <c r="D7283" s="24" t="s">
        <v>436</v>
      </c>
      <c r="E7283" s="24" t="s">
        <v>1489</v>
      </c>
      <c r="F7283" t="str" cm="1">
        <f t="array" ref="F7283">_xlfn.SWITCH($E7283,"Forecast",IFERROR(SUMIFS(INDEX('Forecast Input'!$A:$BO,,MATCH(TEXT($A7283,"0"),'Forecast Input'!$1:$1,0)),'Forecast Input'!$A:$A,Master!C7283,'Forecast Input'!$D:$D,Master!D7283),0),"Actual",SUMIFS('CMO Input'!$Q:$Q,'CMO Input'!$E:$E,Master!$A7283,'CMO Input'!$C:$C,Master!$C7283,'CMO Input'!$AJ:$AJ,Master!$D7283,'CMO Input'!$AU:$AU,Master!$F7279),"")</f>
        <v/>
      </c>
    </row>
    <row r="7284" spans="1:6" x14ac:dyDescent="0.25">
      <c r="A7284" s="24">
        <v>35</v>
      </c>
      <c r="B7284" s="25">
        <v>44501</v>
      </c>
      <c r="C7284" s="24" t="s">
        <v>127</v>
      </c>
      <c r="D7284" s="24" t="s">
        <v>436</v>
      </c>
      <c r="E7284" s="24" t="s">
        <v>1488</v>
      </c>
      <c r="F7284" cm="1">
        <f t="array" ref="F7284">_xlfn.SWITCH($E7284,"Forecast",IFERROR(SUMIFS(INDEX('Forecast Input'!$A:$BO,,MATCH(TEXT($A7284,"0"),'Forecast Input'!$1:$1,0)),'Forecast Input'!$A:$A,Master!C7284,'Forecast Input'!$D:$D,Master!D7284),0),"Actual",SUMIFS('CMO Input'!$Q:$Q,'CMO Input'!$E:$E,Master!$A7284,'CMO Input'!$C:$C,Master!$C7284,'CMO Input'!$AJ:$AJ,Master!$D7284,'CMO Input'!$AU:$AU,Master!$F7280),"")</f>
        <v>0</v>
      </c>
    </row>
    <row r="7285" spans="1:6" x14ac:dyDescent="0.25">
      <c r="A7285" s="24">
        <v>35</v>
      </c>
      <c r="B7285" s="25">
        <v>44501</v>
      </c>
      <c r="C7285" s="24" t="s">
        <v>127</v>
      </c>
      <c r="D7285" s="24" t="s">
        <v>436</v>
      </c>
      <c r="E7285" s="24" t="s">
        <v>1487</v>
      </c>
      <c r="F7285" cm="1">
        <f t="array" ref="F7285">_xlfn.SWITCH($E7285,"Forecast",IFERROR(SUMIFS(INDEX('Forecast Input'!$A:$BO,,MATCH(TEXT($A7285,"0"),'Forecast Input'!$1:$1,0)),'Forecast Input'!$A:$A,Master!C7285,'Forecast Input'!$D:$D,Master!D7285),0),"Actual",SUMIFS('CMO Input'!$Q:$Q,'CMO Input'!$E:$E,Master!$A7285,'CMO Input'!$C:$C,Master!$C7285,'CMO Input'!$AJ:$AJ,Master!$D7285,'CMO Input'!$AU:$AU,Master!$F7281),"")</f>
        <v>0</v>
      </c>
    </row>
    <row r="7286" spans="1:6" x14ac:dyDescent="0.25">
      <c r="A7286" s="24">
        <v>35</v>
      </c>
      <c r="B7286" s="25">
        <v>44501</v>
      </c>
      <c r="C7286" s="24" t="s">
        <v>127</v>
      </c>
      <c r="D7286" s="24" t="s">
        <v>1469</v>
      </c>
      <c r="E7286" s="24" t="s">
        <v>1489</v>
      </c>
      <c r="F7286" t="str" cm="1">
        <f t="array" ref="F7286">_xlfn.SWITCH($E7286,"Forecast",IFERROR(SUMIFS(INDEX('Forecast Input'!$A:$BO,,MATCH(TEXT($A7286,"0"),'Forecast Input'!$1:$1,0)),'Forecast Input'!$A:$A,Master!C7286,'Forecast Input'!$D:$D,Master!D7286),0),"Actual",SUMIFS('CMO Input'!$Q:$Q,'CMO Input'!$E:$E,Master!$A7286,'CMO Input'!$C:$C,Master!$C7286,'CMO Input'!$AJ:$AJ,Master!$D7286,'CMO Input'!$AU:$AU,Master!$F7282),"")</f>
        <v/>
      </c>
    </row>
    <row r="7287" spans="1:6" x14ac:dyDescent="0.25">
      <c r="A7287" s="24">
        <v>35</v>
      </c>
      <c r="B7287" s="25">
        <v>44501</v>
      </c>
      <c r="C7287" s="24" t="s">
        <v>127</v>
      </c>
      <c r="D7287" s="24" t="s">
        <v>1469</v>
      </c>
      <c r="E7287" s="24" t="s">
        <v>1488</v>
      </c>
      <c r="F7287" cm="1">
        <f t="array" ref="F7287">_xlfn.SWITCH($E7287,"Forecast",IFERROR(SUMIFS(INDEX('Forecast Input'!$A:$BO,,MATCH(TEXT($A7287,"0"),'Forecast Input'!$1:$1,0)),'Forecast Input'!$A:$A,Master!C7287,'Forecast Input'!$D:$D,Master!D7287),0),"Actual",SUMIFS('CMO Input'!$Q:$Q,'CMO Input'!$E:$E,Master!$A7287,'CMO Input'!$C:$C,Master!$C7287,'CMO Input'!$AJ:$AJ,Master!$D7287,'CMO Input'!$AU:$AU,Master!$F7283),"")</f>
        <v>0</v>
      </c>
    </row>
    <row r="7288" spans="1:6" x14ac:dyDescent="0.25">
      <c r="A7288" s="24">
        <v>35</v>
      </c>
      <c r="B7288" s="25">
        <v>44501</v>
      </c>
      <c r="C7288" s="24" t="s">
        <v>127</v>
      </c>
      <c r="D7288" s="24" t="s">
        <v>1469</v>
      </c>
      <c r="E7288" s="24" t="s">
        <v>1487</v>
      </c>
      <c r="F7288" cm="1">
        <f t="array" ref="F7288">_xlfn.SWITCH($E7288,"Forecast",IFERROR(SUMIFS(INDEX('Forecast Input'!$A:$BO,,MATCH(TEXT($A7288,"0"),'Forecast Input'!$1:$1,0)),'Forecast Input'!$A:$A,Master!C7288,'Forecast Input'!$D:$D,Master!D7288),0),"Actual",SUMIFS('CMO Input'!$Q:$Q,'CMO Input'!$E:$E,Master!$A7288,'CMO Input'!$C:$C,Master!$C7288,'CMO Input'!$AJ:$AJ,Master!$D7288,'CMO Input'!$AU:$AU,Master!$F7284),"")</f>
        <v>0</v>
      </c>
    </row>
    <row r="7289" spans="1:6" x14ac:dyDescent="0.25">
      <c r="A7289" s="24">
        <v>35</v>
      </c>
      <c r="B7289" s="25">
        <v>44501</v>
      </c>
      <c r="C7289" s="24" t="s">
        <v>44</v>
      </c>
      <c r="D7289" s="24" t="s">
        <v>10</v>
      </c>
      <c r="E7289" s="24" t="s">
        <v>1489</v>
      </c>
      <c r="F7289" t="str" cm="1">
        <f t="array" ref="F7289">_xlfn.SWITCH($E7289,"Forecast",IFERROR(SUMIFS(INDEX('Forecast Input'!$A:$BO,,MATCH(TEXT($A7289,"0"),'Forecast Input'!$1:$1,0)),'Forecast Input'!$A:$A,Master!C7289,'Forecast Input'!$D:$D,Master!D7289),0),"Actual",SUMIFS('CMO Input'!$Q:$Q,'CMO Input'!$E:$E,Master!$A7289,'CMO Input'!$C:$C,Master!$C7289,'CMO Input'!$AJ:$AJ,Master!$D7289,'CMO Input'!$AU:$AU,Master!$F7285),"")</f>
        <v/>
      </c>
    </row>
    <row r="7290" spans="1:6" x14ac:dyDescent="0.25">
      <c r="A7290" s="24">
        <v>35</v>
      </c>
      <c r="B7290" s="25">
        <v>44501</v>
      </c>
      <c r="C7290" s="24" t="s">
        <v>44</v>
      </c>
      <c r="D7290" s="24" t="s">
        <v>10</v>
      </c>
      <c r="E7290" s="24" t="s">
        <v>1488</v>
      </c>
      <c r="F7290" cm="1">
        <f t="array" ref="F7290">_xlfn.SWITCH($E7290,"Forecast",IFERROR(SUMIFS(INDEX('Forecast Input'!$A:$BO,,MATCH(TEXT($A7290,"0"),'Forecast Input'!$1:$1,0)),'Forecast Input'!$A:$A,Master!C7290,'Forecast Input'!$D:$D,Master!D7290),0),"Actual",SUMIFS('CMO Input'!$Q:$Q,'CMO Input'!$E:$E,Master!$A7290,'CMO Input'!$C:$C,Master!$C7290,'CMO Input'!$AJ:$AJ,Master!$D7290,'CMO Input'!$AU:$AU,Master!$F7286),"")</f>
        <v>0</v>
      </c>
    </row>
    <row r="7291" spans="1:6" x14ac:dyDescent="0.25">
      <c r="A7291" s="24">
        <v>35</v>
      </c>
      <c r="B7291" s="25">
        <v>44501</v>
      </c>
      <c r="C7291" s="24" t="s">
        <v>44</v>
      </c>
      <c r="D7291" s="24" t="s">
        <v>10</v>
      </c>
      <c r="E7291" s="24" t="s">
        <v>1487</v>
      </c>
      <c r="F7291" cm="1">
        <f t="array" ref="F7291">_xlfn.SWITCH($E7291,"Forecast",IFERROR(SUMIFS(INDEX('Forecast Input'!$A:$BO,,MATCH(TEXT($A7291,"0"),'Forecast Input'!$1:$1,0)),'Forecast Input'!$A:$A,Master!C7291,'Forecast Input'!$D:$D,Master!D7291),0),"Actual",SUMIFS('CMO Input'!$Q:$Q,'CMO Input'!$E:$E,Master!$A7291,'CMO Input'!$C:$C,Master!$C7291,'CMO Input'!$AJ:$AJ,Master!$D7291,'CMO Input'!$AU:$AU,Master!$F7287),"")</f>
        <v>0</v>
      </c>
    </row>
    <row r="7292" spans="1:6" x14ac:dyDescent="0.25">
      <c r="A7292" s="24">
        <v>35</v>
      </c>
      <c r="B7292" s="25">
        <v>44501</v>
      </c>
      <c r="C7292" s="24" t="s">
        <v>44</v>
      </c>
      <c r="D7292" s="24" t="s">
        <v>61</v>
      </c>
      <c r="E7292" s="24" t="s">
        <v>1489</v>
      </c>
      <c r="F7292" t="str" cm="1">
        <f t="array" ref="F7292">_xlfn.SWITCH($E7292,"Forecast",IFERROR(SUMIFS(INDEX('Forecast Input'!$A:$BO,,MATCH(TEXT($A7292,"0"),'Forecast Input'!$1:$1,0)),'Forecast Input'!$A:$A,Master!C7292,'Forecast Input'!$D:$D,Master!D7292),0),"Actual",SUMIFS('CMO Input'!$Q:$Q,'CMO Input'!$E:$E,Master!$A7292,'CMO Input'!$C:$C,Master!$C7292,'CMO Input'!$AJ:$AJ,Master!$D7292,'CMO Input'!$AU:$AU,Master!$F7288),"")</f>
        <v/>
      </c>
    </row>
    <row r="7293" spans="1:6" x14ac:dyDescent="0.25">
      <c r="A7293" s="24">
        <v>35</v>
      </c>
      <c r="B7293" s="25">
        <v>44501</v>
      </c>
      <c r="C7293" s="24" t="s">
        <v>44</v>
      </c>
      <c r="D7293" s="24" t="s">
        <v>61</v>
      </c>
      <c r="E7293" s="24" t="s">
        <v>1488</v>
      </c>
      <c r="F7293" cm="1">
        <f t="array" ref="F7293">_xlfn.SWITCH($E7293,"Forecast",IFERROR(SUMIFS(INDEX('Forecast Input'!$A:$BO,,MATCH(TEXT($A7293,"0"),'Forecast Input'!$1:$1,0)),'Forecast Input'!$A:$A,Master!C7293,'Forecast Input'!$D:$D,Master!D7293),0),"Actual",SUMIFS('CMO Input'!$Q:$Q,'CMO Input'!$E:$E,Master!$A7293,'CMO Input'!$C:$C,Master!$C7293,'CMO Input'!$AJ:$AJ,Master!$D7293,'CMO Input'!$AU:$AU,Master!$F7289),"")</f>
        <v>0</v>
      </c>
    </row>
    <row r="7294" spans="1:6" x14ac:dyDescent="0.25">
      <c r="A7294" s="24">
        <v>35</v>
      </c>
      <c r="B7294" s="25">
        <v>44501</v>
      </c>
      <c r="C7294" s="24" t="s">
        <v>44</v>
      </c>
      <c r="D7294" s="24" t="s">
        <v>61</v>
      </c>
      <c r="E7294" s="24" t="s">
        <v>1487</v>
      </c>
      <c r="F7294" cm="1">
        <f t="array" ref="F7294">_xlfn.SWITCH($E7294,"Forecast",IFERROR(SUMIFS(INDEX('Forecast Input'!$A:$BO,,MATCH(TEXT($A7294,"0"),'Forecast Input'!$1:$1,0)),'Forecast Input'!$A:$A,Master!C7294,'Forecast Input'!$D:$D,Master!D7294),0),"Actual",SUMIFS('CMO Input'!$Q:$Q,'CMO Input'!$E:$E,Master!$A7294,'CMO Input'!$C:$C,Master!$C7294,'CMO Input'!$AJ:$AJ,Master!$D7294,'CMO Input'!$AU:$AU,Master!$F7290),"")</f>
        <v>0</v>
      </c>
    </row>
    <row r="7295" spans="1:6" x14ac:dyDescent="0.25">
      <c r="A7295" s="24">
        <v>35</v>
      </c>
      <c r="B7295" s="25">
        <v>44501</v>
      </c>
      <c r="C7295" s="24" t="s">
        <v>44</v>
      </c>
      <c r="D7295" s="24" t="s">
        <v>103</v>
      </c>
      <c r="E7295" s="24" t="s">
        <v>1489</v>
      </c>
      <c r="F7295" t="str" cm="1">
        <f t="array" ref="F7295">_xlfn.SWITCH($E7295,"Forecast",IFERROR(SUMIFS(INDEX('Forecast Input'!$A:$BO,,MATCH(TEXT($A7295,"0"),'Forecast Input'!$1:$1,0)),'Forecast Input'!$A:$A,Master!C7295,'Forecast Input'!$D:$D,Master!D7295),0),"Actual",SUMIFS('CMO Input'!$Q:$Q,'CMO Input'!$E:$E,Master!$A7295,'CMO Input'!$C:$C,Master!$C7295,'CMO Input'!$AJ:$AJ,Master!$D7295,'CMO Input'!$AU:$AU,Master!$F7291),"")</f>
        <v/>
      </c>
    </row>
    <row r="7296" spans="1:6" x14ac:dyDescent="0.25">
      <c r="A7296" s="24">
        <v>35</v>
      </c>
      <c r="B7296" s="25">
        <v>44501</v>
      </c>
      <c r="C7296" s="24" t="s">
        <v>44</v>
      </c>
      <c r="D7296" s="24" t="s">
        <v>103</v>
      </c>
      <c r="E7296" s="24" t="s">
        <v>1488</v>
      </c>
      <c r="F7296" cm="1">
        <f t="array" ref="F7296">_xlfn.SWITCH($E7296,"Forecast",IFERROR(SUMIFS(INDEX('Forecast Input'!$A:$BO,,MATCH(TEXT($A7296,"0"),'Forecast Input'!$1:$1,0)),'Forecast Input'!$A:$A,Master!C7296,'Forecast Input'!$D:$D,Master!D7296),0),"Actual",SUMIFS('CMO Input'!$Q:$Q,'CMO Input'!$E:$E,Master!$A7296,'CMO Input'!$C:$C,Master!$C7296,'CMO Input'!$AJ:$AJ,Master!$D7296,'CMO Input'!$AU:$AU,Master!$F7292),"")</f>
        <v>0</v>
      </c>
    </row>
    <row r="7297" spans="1:6" x14ac:dyDescent="0.25">
      <c r="A7297" s="24">
        <v>35</v>
      </c>
      <c r="B7297" s="25">
        <v>44501</v>
      </c>
      <c r="C7297" s="24" t="s">
        <v>44</v>
      </c>
      <c r="D7297" s="24" t="s">
        <v>103</v>
      </c>
      <c r="E7297" s="24" t="s">
        <v>1487</v>
      </c>
      <c r="F7297" cm="1">
        <f t="array" ref="F7297">_xlfn.SWITCH($E7297,"Forecast",IFERROR(SUMIFS(INDEX('Forecast Input'!$A:$BO,,MATCH(TEXT($A7297,"0"),'Forecast Input'!$1:$1,0)),'Forecast Input'!$A:$A,Master!C7297,'Forecast Input'!$D:$D,Master!D7297),0),"Actual",SUMIFS('CMO Input'!$Q:$Q,'CMO Input'!$E:$E,Master!$A7297,'CMO Input'!$C:$C,Master!$C7297,'CMO Input'!$AJ:$AJ,Master!$D7297,'CMO Input'!$AU:$AU,Master!$F7293),"")</f>
        <v>0</v>
      </c>
    </row>
    <row r="7298" spans="1:6" x14ac:dyDescent="0.25">
      <c r="A7298" s="24">
        <v>35</v>
      </c>
      <c r="B7298" s="25">
        <v>44501</v>
      </c>
      <c r="C7298" s="24" t="s">
        <v>44</v>
      </c>
      <c r="D7298" s="24" t="s">
        <v>146</v>
      </c>
      <c r="E7298" s="24" t="s">
        <v>1489</v>
      </c>
      <c r="F7298" t="str" cm="1">
        <f t="array" ref="F7298">_xlfn.SWITCH($E7298,"Forecast",IFERROR(SUMIFS(INDEX('Forecast Input'!$A:$BO,,MATCH(TEXT($A7298,"0"),'Forecast Input'!$1:$1,0)),'Forecast Input'!$A:$A,Master!C7298,'Forecast Input'!$D:$D,Master!D7298),0),"Actual",SUMIFS('CMO Input'!$Q:$Q,'CMO Input'!$E:$E,Master!$A7298,'CMO Input'!$C:$C,Master!$C7298,'CMO Input'!$AJ:$AJ,Master!$D7298,'CMO Input'!$AU:$AU,Master!$F7294),"")</f>
        <v/>
      </c>
    </row>
    <row r="7299" spans="1:6" x14ac:dyDescent="0.25">
      <c r="A7299" s="24">
        <v>35</v>
      </c>
      <c r="B7299" s="25">
        <v>44501</v>
      </c>
      <c r="C7299" s="24" t="s">
        <v>44</v>
      </c>
      <c r="D7299" s="24" t="s">
        <v>146</v>
      </c>
      <c r="E7299" s="24" t="s">
        <v>1488</v>
      </c>
      <c r="F7299" cm="1">
        <f t="array" ref="F7299">_xlfn.SWITCH($E7299,"Forecast",IFERROR(SUMIFS(INDEX('Forecast Input'!$A:$BO,,MATCH(TEXT($A7299,"0"),'Forecast Input'!$1:$1,0)),'Forecast Input'!$A:$A,Master!C7299,'Forecast Input'!$D:$D,Master!D7299),0),"Actual",SUMIFS('CMO Input'!$Q:$Q,'CMO Input'!$E:$E,Master!$A7299,'CMO Input'!$C:$C,Master!$C7299,'CMO Input'!$AJ:$AJ,Master!$D7299,'CMO Input'!$AU:$AU,Master!$F7295),"")</f>
        <v>0</v>
      </c>
    </row>
    <row r="7300" spans="1:6" x14ac:dyDescent="0.25">
      <c r="A7300" s="24">
        <v>35</v>
      </c>
      <c r="B7300" s="25">
        <v>44501</v>
      </c>
      <c r="C7300" s="24" t="s">
        <v>44</v>
      </c>
      <c r="D7300" s="24" t="s">
        <v>146</v>
      </c>
      <c r="E7300" s="24" t="s">
        <v>1487</v>
      </c>
      <c r="F7300" cm="1">
        <f t="array" ref="F7300">_xlfn.SWITCH($E7300,"Forecast",IFERROR(SUMIFS(INDEX('Forecast Input'!$A:$BO,,MATCH(TEXT($A7300,"0"),'Forecast Input'!$1:$1,0)),'Forecast Input'!$A:$A,Master!C7300,'Forecast Input'!$D:$D,Master!D7300),0),"Actual",SUMIFS('CMO Input'!$Q:$Q,'CMO Input'!$E:$E,Master!$A7300,'CMO Input'!$C:$C,Master!$C7300,'CMO Input'!$AJ:$AJ,Master!$D7300,'CMO Input'!$AU:$AU,Master!$F7296),"")</f>
        <v>0</v>
      </c>
    </row>
    <row r="7301" spans="1:6" x14ac:dyDescent="0.25">
      <c r="A7301" s="24">
        <v>35</v>
      </c>
      <c r="B7301" s="25">
        <v>44501</v>
      </c>
      <c r="C7301" s="24" t="s">
        <v>44</v>
      </c>
      <c r="D7301" s="24" t="s">
        <v>166</v>
      </c>
      <c r="E7301" s="24" t="s">
        <v>1489</v>
      </c>
      <c r="F7301" t="str" cm="1">
        <f t="array" ref="F7301">_xlfn.SWITCH($E7301,"Forecast",IFERROR(SUMIFS(INDEX('Forecast Input'!$A:$BO,,MATCH(TEXT($A7301,"0"),'Forecast Input'!$1:$1,0)),'Forecast Input'!$A:$A,Master!C7301,'Forecast Input'!$D:$D,Master!D7301),0),"Actual",SUMIFS('CMO Input'!$Q:$Q,'CMO Input'!$E:$E,Master!$A7301,'CMO Input'!$C:$C,Master!$C7301,'CMO Input'!$AJ:$AJ,Master!$D7301,'CMO Input'!$AU:$AU,Master!$F7297),"")</f>
        <v/>
      </c>
    </row>
    <row r="7302" spans="1:6" x14ac:dyDescent="0.25">
      <c r="A7302" s="24">
        <v>35</v>
      </c>
      <c r="B7302" s="25">
        <v>44501</v>
      </c>
      <c r="C7302" s="24" t="s">
        <v>44</v>
      </c>
      <c r="D7302" s="24" t="s">
        <v>166</v>
      </c>
      <c r="E7302" s="24" t="s">
        <v>1488</v>
      </c>
      <c r="F7302" cm="1">
        <f t="array" ref="F7302">_xlfn.SWITCH($E7302,"Forecast",IFERROR(SUMIFS(INDEX('Forecast Input'!$A:$BO,,MATCH(TEXT($A7302,"0"),'Forecast Input'!$1:$1,0)),'Forecast Input'!$A:$A,Master!C7302,'Forecast Input'!$D:$D,Master!D7302),0),"Actual",SUMIFS('CMO Input'!$Q:$Q,'CMO Input'!$E:$E,Master!$A7302,'CMO Input'!$C:$C,Master!$C7302,'CMO Input'!$AJ:$AJ,Master!$D7302,'CMO Input'!$AU:$AU,Master!$F7298),"")</f>
        <v>0</v>
      </c>
    </row>
    <row r="7303" spans="1:6" x14ac:dyDescent="0.25">
      <c r="A7303" s="24">
        <v>35</v>
      </c>
      <c r="B7303" s="25">
        <v>44501</v>
      </c>
      <c r="C7303" s="24" t="s">
        <v>44</v>
      </c>
      <c r="D7303" s="24" t="s">
        <v>166</v>
      </c>
      <c r="E7303" s="24" t="s">
        <v>1487</v>
      </c>
      <c r="F7303" cm="1">
        <f t="array" ref="F7303">_xlfn.SWITCH($E7303,"Forecast",IFERROR(SUMIFS(INDEX('Forecast Input'!$A:$BO,,MATCH(TEXT($A7303,"0"),'Forecast Input'!$1:$1,0)),'Forecast Input'!$A:$A,Master!C7303,'Forecast Input'!$D:$D,Master!D7303),0),"Actual",SUMIFS('CMO Input'!$Q:$Q,'CMO Input'!$E:$E,Master!$A7303,'CMO Input'!$C:$C,Master!$C7303,'CMO Input'!$AJ:$AJ,Master!$D7303,'CMO Input'!$AU:$AU,Master!$F7299),"")</f>
        <v>0</v>
      </c>
    </row>
    <row r="7304" spans="1:6" x14ac:dyDescent="0.25">
      <c r="A7304" s="24">
        <v>35</v>
      </c>
      <c r="B7304" s="25">
        <v>44501</v>
      </c>
      <c r="C7304" s="24" t="s">
        <v>44</v>
      </c>
      <c r="D7304" s="24" t="s">
        <v>170</v>
      </c>
      <c r="E7304" s="24" t="s">
        <v>1489</v>
      </c>
      <c r="F7304" t="str" cm="1">
        <f t="array" ref="F7304">_xlfn.SWITCH($E7304,"Forecast",IFERROR(SUMIFS(INDEX('Forecast Input'!$A:$BO,,MATCH(TEXT($A7304,"0"),'Forecast Input'!$1:$1,0)),'Forecast Input'!$A:$A,Master!C7304,'Forecast Input'!$D:$D,Master!D7304),0),"Actual",SUMIFS('CMO Input'!$Q:$Q,'CMO Input'!$E:$E,Master!$A7304,'CMO Input'!$C:$C,Master!$C7304,'CMO Input'!$AJ:$AJ,Master!$D7304,'CMO Input'!$AU:$AU,Master!$F7300),"")</f>
        <v/>
      </c>
    </row>
    <row r="7305" spans="1:6" x14ac:dyDescent="0.25">
      <c r="A7305" s="24">
        <v>35</v>
      </c>
      <c r="B7305" s="25">
        <v>44501</v>
      </c>
      <c r="C7305" s="24" t="s">
        <v>44</v>
      </c>
      <c r="D7305" s="24" t="s">
        <v>170</v>
      </c>
      <c r="E7305" s="24" t="s">
        <v>1488</v>
      </c>
      <c r="F7305" cm="1">
        <f t="array" ref="F7305">_xlfn.SWITCH($E7305,"Forecast",IFERROR(SUMIFS(INDEX('Forecast Input'!$A:$BO,,MATCH(TEXT($A7305,"0"),'Forecast Input'!$1:$1,0)),'Forecast Input'!$A:$A,Master!C7305,'Forecast Input'!$D:$D,Master!D7305),0),"Actual",SUMIFS('CMO Input'!$Q:$Q,'CMO Input'!$E:$E,Master!$A7305,'CMO Input'!$C:$C,Master!$C7305,'CMO Input'!$AJ:$AJ,Master!$D7305,'CMO Input'!$AU:$AU,Master!$F7301),"")</f>
        <v>0</v>
      </c>
    </row>
    <row r="7306" spans="1:6" x14ac:dyDescent="0.25">
      <c r="A7306" s="24">
        <v>35</v>
      </c>
      <c r="B7306" s="25">
        <v>44501</v>
      </c>
      <c r="C7306" s="24" t="s">
        <v>44</v>
      </c>
      <c r="D7306" s="24" t="s">
        <v>170</v>
      </c>
      <c r="E7306" s="24" t="s">
        <v>1487</v>
      </c>
      <c r="F7306" cm="1">
        <f t="array" ref="F7306">_xlfn.SWITCH($E7306,"Forecast",IFERROR(SUMIFS(INDEX('Forecast Input'!$A:$BO,,MATCH(TEXT($A7306,"0"),'Forecast Input'!$1:$1,0)),'Forecast Input'!$A:$A,Master!C7306,'Forecast Input'!$D:$D,Master!D7306),0),"Actual",SUMIFS('CMO Input'!$Q:$Q,'CMO Input'!$E:$E,Master!$A7306,'CMO Input'!$C:$C,Master!$C7306,'CMO Input'!$AJ:$AJ,Master!$D7306,'CMO Input'!$AU:$AU,Master!$F7302),"")</f>
        <v>0</v>
      </c>
    </row>
    <row r="7307" spans="1:6" x14ac:dyDescent="0.25">
      <c r="A7307" s="24">
        <v>35</v>
      </c>
      <c r="B7307" s="25">
        <v>44501</v>
      </c>
      <c r="C7307" s="24" t="s">
        <v>44</v>
      </c>
      <c r="D7307" s="24" t="s">
        <v>436</v>
      </c>
      <c r="E7307" s="24" t="s">
        <v>1489</v>
      </c>
      <c r="F7307" t="str" cm="1">
        <f t="array" ref="F7307">_xlfn.SWITCH($E7307,"Forecast",IFERROR(SUMIFS(INDEX('Forecast Input'!$A:$BO,,MATCH(TEXT($A7307,"0"),'Forecast Input'!$1:$1,0)),'Forecast Input'!$A:$A,Master!C7307,'Forecast Input'!$D:$D,Master!D7307),0),"Actual",SUMIFS('CMO Input'!$Q:$Q,'CMO Input'!$E:$E,Master!$A7307,'CMO Input'!$C:$C,Master!$C7307,'CMO Input'!$AJ:$AJ,Master!$D7307,'CMO Input'!$AU:$AU,Master!$F7303),"")</f>
        <v/>
      </c>
    </row>
    <row r="7308" spans="1:6" x14ac:dyDescent="0.25">
      <c r="A7308" s="24">
        <v>35</v>
      </c>
      <c r="B7308" s="25">
        <v>44501</v>
      </c>
      <c r="C7308" s="24" t="s">
        <v>44</v>
      </c>
      <c r="D7308" s="24" t="s">
        <v>436</v>
      </c>
      <c r="E7308" s="24" t="s">
        <v>1488</v>
      </c>
      <c r="F7308" cm="1">
        <f t="array" ref="F7308">_xlfn.SWITCH($E7308,"Forecast",IFERROR(SUMIFS(INDEX('Forecast Input'!$A:$BO,,MATCH(TEXT($A7308,"0"),'Forecast Input'!$1:$1,0)),'Forecast Input'!$A:$A,Master!C7308,'Forecast Input'!$D:$D,Master!D7308),0),"Actual",SUMIFS('CMO Input'!$Q:$Q,'CMO Input'!$E:$E,Master!$A7308,'CMO Input'!$C:$C,Master!$C7308,'CMO Input'!$AJ:$AJ,Master!$D7308,'CMO Input'!$AU:$AU,Master!$F7304),"")</f>
        <v>0</v>
      </c>
    </row>
    <row r="7309" spans="1:6" x14ac:dyDescent="0.25">
      <c r="A7309" s="24">
        <v>35</v>
      </c>
      <c r="B7309" s="25">
        <v>44501</v>
      </c>
      <c r="C7309" s="24" t="s">
        <v>44</v>
      </c>
      <c r="D7309" s="24" t="s">
        <v>436</v>
      </c>
      <c r="E7309" s="24" t="s">
        <v>1487</v>
      </c>
      <c r="F7309" cm="1">
        <f t="array" ref="F7309">_xlfn.SWITCH($E7309,"Forecast",IFERROR(SUMIFS(INDEX('Forecast Input'!$A:$BO,,MATCH(TEXT($A7309,"0"),'Forecast Input'!$1:$1,0)),'Forecast Input'!$A:$A,Master!C7309,'Forecast Input'!$D:$D,Master!D7309),0),"Actual",SUMIFS('CMO Input'!$Q:$Q,'CMO Input'!$E:$E,Master!$A7309,'CMO Input'!$C:$C,Master!$C7309,'CMO Input'!$AJ:$AJ,Master!$D7309,'CMO Input'!$AU:$AU,Master!$F7305),"")</f>
        <v>0</v>
      </c>
    </row>
    <row r="7310" spans="1:6" x14ac:dyDescent="0.25">
      <c r="A7310" s="24">
        <v>35</v>
      </c>
      <c r="B7310" s="25">
        <v>44501</v>
      </c>
      <c r="C7310" s="24" t="s">
        <v>44</v>
      </c>
      <c r="D7310" s="24" t="s">
        <v>1469</v>
      </c>
      <c r="E7310" s="24" t="s">
        <v>1489</v>
      </c>
      <c r="F7310" t="str" cm="1">
        <f t="array" ref="F7310">_xlfn.SWITCH($E7310,"Forecast",IFERROR(SUMIFS(INDEX('Forecast Input'!$A:$BO,,MATCH(TEXT($A7310,"0"),'Forecast Input'!$1:$1,0)),'Forecast Input'!$A:$A,Master!C7310,'Forecast Input'!$D:$D,Master!D7310),0),"Actual",SUMIFS('CMO Input'!$Q:$Q,'CMO Input'!$E:$E,Master!$A7310,'CMO Input'!$C:$C,Master!$C7310,'CMO Input'!$AJ:$AJ,Master!$D7310,'CMO Input'!$AU:$AU,Master!$F7306),"")</f>
        <v/>
      </c>
    </row>
    <row r="7311" spans="1:6" x14ac:dyDescent="0.25">
      <c r="A7311" s="24">
        <v>35</v>
      </c>
      <c r="B7311" s="25">
        <v>44501</v>
      </c>
      <c r="C7311" s="24" t="s">
        <v>44</v>
      </c>
      <c r="D7311" s="24" t="s">
        <v>1469</v>
      </c>
      <c r="E7311" s="24" t="s">
        <v>1488</v>
      </c>
      <c r="F7311" cm="1">
        <f t="array" ref="F7311">_xlfn.SWITCH($E7311,"Forecast",IFERROR(SUMIFS(INDEX('Forecast Input'!$A:$BO,,MATCH(TEXT($A7311,"0"),'Forecast Input'!$1:$1,0)),'Forecast Input'!$A:$A,Master!C7311,'Forecast Input'!$D:$D,Master!D7311),0),"Actual",SUMIFS('CMO Input'!$Q:$Q,'CMO Input'!$E:$E,Master!$A7311,'CMO Input'!$C:$C,Master!$C7311,'CMO Input'!$AJ:$AJ,Master!$D7311,'CMO Input'!$AU:$AU,Master!$F7307),"")</f>
        <v>0</v>
      </c>
    </row>
    <row r="7312" spans="1:6" x14ac:dyDescent="0.25">
      <c r="A7312" s="24">
        <v>35</v>
      </c>
      <c r="B7312" s="25">
        <v>44501</v>
      </c>
      <c r="C7312" s="24" t="s">
        <v>44</v>
      </c>
      <c r="D7312" s="24" t="s">
        <v>1469</v>
      </c>
      <c r="E7312" s="24" t="s">
        <v>1487</v>
      </c>
      <c r="F7312" cm="1">
        <f t="array" ref="F7312">_xlfn.SWITCH($E7312,"Forecast",IFERROR(SUMIFS(INDEX('Forecast Input'!$A:$BO,,MATCH(TEXT($A7312,"0"),'Forecast Input'!$1:$1,0)),'Forecast Input'!$A:$A,Master!C7312,'Forecast Input'!$D:$D,Master!D7312),0),"Actual",SUMIFS('CMO Input'!$Q:$Q,'CMO Input'!$E:$E,Master!$A7312,'CMO Input'!$C:$C,Master!$C7312,'CMO Input'!$AJ:$AJ,Master!$D7312,'CMO Input'!$AU:$AU,Master!$F7308),"")</f>
        <v>0</v>
      </c>
    </row>
    <row r="7313" spans="1:6" x14ac:dyDescent="0.25">
      <c r="A7313" s="24">
        <v>35</v>
      </c>
      <c r="B7313" s="25">
        <v>44501</v>
      </c>
      <c r="C7313" s="24" t="s">
        <v>780</v>
      </c>
      <c r="D7313" s="24" t="s">
        <v>1470</v>
      </c>
      <c r="E7313" s="24" t="s">
        <v>1489</v>
      </c>
      <c r="F7313" t="str" cm="1">
        <f t="array" ref="F7313">_xlfn.SWITCH($E7313,"Forecast",IFERROR(SUMIFS(INDEX('Forecast Input'!$A:$BO,,MATCH(TEXT($A7313,"0"),'Forecast Input'!$1:$1,0)),'Forecast Input'!$A:$A,Master!C7313,'Forecast Input'!$D:$D,Master!D7313),0),"Actual",SUMIFS('CMO Input'!$Q:$Q,'CMO Input'!$E:$E,Master!$A7313,'CMO Input'!$C:$C,Master!$C7313,'CMO Input'!$AJ:$AJ,Master!$D7313,'CMO Input'!$AU:$AU,Master!$F7309),"")</f>
        <v/>
      </c>
    </row>
    <row r="7314" spans="1:6" x14ac:dyDescent="0.25">
      <c r="A7314" s="24">
        <v>35</v>
      </c>
      <c r="B7314" s="25">
        <v>44501</v>
      </c>
      <c r="C7314" s="24" t="s">
        <v>780</v>
      </c>
      <c r="D7314" s="24" t="s">
        <v>1470</v>
      </c>
      <c r="E7314" s="24" t="s">
        <v>1488</v>
      </c>
      <c r="F7314" cm="1">
        <f t="array" ref="F7314">_xlfn.SWITCH($E7314,"Forecast",IFERROR(SUMIFS(INDEX('Forecast Input'!$A:$BO,,MATCH(TEXT($A7314,"0"),'Forecast Input'!$1:$1,0)),'Forecast Input'!$A:$A,Master!C7314,'Forecast Input'!$D:$D,Master!D7314),0),"Actual",SUMIFS('CMO Input'!$Q:$Q,'CMO Input'!$E:$E,Master!$A7314,'CMO Input'!$C:$C,Master!$C7314,'CMO Input'!$AJ:$AJ,Master!$D7314,'CMO Input'!$AU:$AU,Master!$F7310),"")</f>
        <v>81.740000000000009</v>
      </c>
    </row>
    <row r="7315" spans="1:6" x14ac:dyDescent="0.25">
      <c r="A7315" s="24">
        <v>35</v>
      </c>
      <c r="B7315" s="25">
        <v>44501</v>
      </c>
      <c r="C7315" s="24" t="s">
        <v>780</v>
      </c>
      <c r="D7315" s="24" t="s">
        <v>1470</v>
      </c>
      <c r="E7315" s="24" t="s">
        <v>1487</v>
      </c>
      <c r="F7315" cm="1">
        <f t="array" ref="F7315">_xlfn.SWITCH($E7315,"Forecast",IFERROR(SUMIFS(INDEX('Forecast Input'!$A:$BO,,MATCH(TEXT($A7315,"0"),'Forecast Input'!$1:$1,0)),'Forecast Input'!$A:$A,Master!C7315,'Forecast Input'!$D:$D,Master!D7315),0),"Actual",SUMIFS('CMO Input'!$Q:$Q,'CMO Input'!$E:$E,Master!$A7315,'CMO Input'!$C:$C,Master!$C7315,'CMO Input'!$AJ:$AJ,Master!$D7315,'CMO Input'!$AU:$AU,Master!$F7311),"")</f>
        <v>0</v>
      </c>
    </row>
    <row r="7316" spans="1:6" x14ac:dyDescent="0.25">
      <c r="A7316" s="24">
        <v>35</v>
      </c>
      <c r="B7316" s="25">
        <v>44501</v>
      </c>
      <c r="C7316" s="24" t="s">
        <v>989</v>
      </c>
      <c r="D7316" s="24" t="s">
        <v>1470</v>
      </c>
      <c r="E7316" s="24" t="s">
        <v>1489</v>
      </c>
      <c r="F7316" t="str" cm="1">
        <f t="array" ref="F7316">_xlfn.SWITCH($E7316,"Forecast",IFERROR(SUMIFS(INDEX('Forecast Input'!$A:$BO,,MATCH(TEXT($A7316,"0"),'Forecast Input'!$1:$1,0)),'Forecast Input'!$A:$A,Master!C7316,'Forecast Input'!$D:$D,Master!D7316),0),"Actual",SUMIFS('CMO Input'!$Q:$Q,'CMO Input'!$E:$E,Master!$A7316,'CMO Input'!$C:$C,Master!$C7316,'CMO Input'!$AJ:$AJ,Master!$D7316,'CMO Input'!$AU:$AU,Master!$F7312),"")</f>
        <v/>
      </c>
    </row>
    <row r="7317" spans="1:6" x14ac:dyDescent="0.25">
      <c r="A7317" s="24">
        <v>35</v>
      </c>
      <c r="B7317" s="25">
        <v>44501</v>
      </c>
      <c r="C7317" s="24" t="s">
        <v>989</v>
      </c>
      <c r="D7317" s="24" t="s">
        <v>1470</v>
      </c>
      <c r="E7317" s="24" t="s">
        <v>1488</v>
      </c>
      <c r="F7317" cm="1">
        <f t="array" ref="F7317">_xlfn.SWITCH($E7317,"Forecast",IFERROR(SUMIFS(INDEX('Forecast Input'!$A:$BO,,MATCH(TEXT($A7317,"0"),'Forecast Input'!$1:$1,0)),'Forecast Input'!$A:$A,Master!C7317,'Forecast Input'!$D:$D,Master!D7317),0),"Actual",SUMIFS('CMO Input'!$Q:$Q,'CMO Input'!$E:$E,Master!$A7317,'CMO Input'!$C:$C,Master!$C7317,'CMO Input'!$AJ:$AJ,Master!$D7317,'CMO Input'!$AU:$AU,Master!$F7313),"")</f>
        <v>0</v>
      </c>
    </row>
    <row r="7318" spans="1:6" x14ac:dyDescent="0.25">
      <c r="A7318" s="24">
        <v>35</v>
      </c>
      <c r="B7318" s="25">
        <v>44501</v>
      </c>
      <c r="C7318" s="24" t="s">
        <v>989</v>
      </c>
      <c r="D7318" s="24" t="s">
        <v>1470</v>
      </c>
      <c r="E7318" s="24" t="s">
        <v>1487</v>
      </c>
      <c r="F7318" cm="1">
        <f t="array" ref="F7318">_xlfn.SWITCH($E7318,"Forecast",IFERROR(SUMIFS(INDEX('Forecast Input'!$A:$BO,,MATCH(TEXT($A7318,"0"),'Forecast Input'!$1:$1,0)),'Forecast Input'!$A:$A,Master!C7318,'Forecast Input'!$D:$D,Master!D7318),0),"Actual",SUMIFS('CMO Input'!$Q:$Q,'CMO Input'!$E:$E,Master!$A7318,'CMO Input'!$C:$C,Master!$C7318,'CMO Input'!$AJ:$AJ,Master!$D7318,'CMO Input'!$AU:$AU,Master!$F7314),"")</f>
        <v>0</v>
      </c>
    </row>
    <row r="7319" spans="1:6" x14ac:dyDescent="0.25">
      <c r="A7319" s="24">
        <v>35</v>
      </c>
      <c r="B7319" s="25">
        <v>44501</v>
      </c>
      <c r="C7319" s="24" t="s">
        <v>181</v>
      </c>
      <c r="D7319" s="24" t="s">
        <v>1470</v>
      </c>
      <c r="E7319" s="24" t="s">
        <v>1489</v>
      </c>
      <c r="F7319" t="str" cm="1">
        <f t="array" ref="F7319">_xlfn.SWITCH($E7319,"Forecast",IFERROR(SUMIFS(INDEX('Forecast Input'!$A:$BO,,MATCH(TEXT($A7319,"0"),'Forecast Input'!$1:$1,0)),'Forecast Input'!$A:$A,Master!C7319,'Forecast Input'!$D:$D,Master!D7319),0),"Actual",SUMIFS('CMO Input'!$Q:$Q,'CMO Input'!$E:$E,Master!$A7319,'CMO Input'!$C:$C,Master!$C7319,'CMO Input'!$AJ:$AJ,Master!$D7319,'CMO Input'!$AU:$AU,Master!$F7315),"")</f>
        <v/>
      </c>
    </row>
    <row r="7320" spans="1:6" x14ac:dyDescent="0.25">
      <c r="A7320" s="24">
        <v>35</v>
      </c>
      <c r="B7320" s="25">
        <v>44501</v>
      </c>
      <c r="C7320" s="24" t="s">
        <v>181</v>
      </c>
      <c r="D7320" s="24" t="s">
        <v>1470</v>
      </c>
      <c r="E7320" s="24" t="s">
        <v>1488</v>
      </c>
      <c r="F7320" cm="1">
        <f t="array" ref="F7320">_xlfn.SWITCH($E7320,"Forecast",IFERROR(SUMIFS(INDEX('Forecast Input'!$A:$BO,,MATCH(TEXT($A7320,"0"),'Forecast Input'!$1:$1,0)),'Forecast Input'!$A:$A,Master!C7320,'Forecast Input'!$D:$D,Master!D7320),0),"Actual",SUMIFS('CMO Input'!$Q:$Q,'CMO Input'!$E:$E,Master!$A7320,'CMO Input'!$C:$C,Master!$C7320,'CMO Input'!$AJ:$AJ,Master!$D7320,'CMO Input'!$AU:$AU,Master!$F7316),"")</f>
        <v>0</v>
      </c>
    </row>
    <row r="7321" spans="1:6" x14ac:dyDescent="0.25">
      <c r="A7321" s="24">
        <v>35</v>
      </c>
      <c r="B7321" s="25">
        <v>44501</v>
      </c>
      <c r="C7321" s="24" t="s">
        <v>181</v>
      </c>
      <c r="D7321" s="24" t="s">
        <v>1470</v>
      </c>
      <c r="E7321" s="24" t="s">
        <v>1487</v>
      </c>
      <c r="F7321" cm="1">
        <f t="array" ref="F7321">_xlfn.SWITCH($E7321,"Forecast",IFERROR(SUMIFS(INDEX('Forecast Input'!$A:$BO,,MATCH(TEXT($A7321,"0"),'Forecast Input'!$1:$1,0)),'Forecast Input'!$A:$A,Master!C7321,'Forecast Input'!$D:$D,Master!D7321),0),"Actual",SUMIFS('CMO Input'!$Q:$Q,'CMO Input'!$E:$E,Master!$A7321,'CMO Input'!$C:$C,Master!$C7321,'CMO Input'!$AJ:$AJ,Master!$D7321,'CMO Input'!$AU:$AU,Master!$F7317),"")</f>
        <v>0</v>
      </c>
    </row>
    <row r="7322" spans="1:6" x14ac:dyDescent="0.25">
      <c r="A7322" s="24">
        <v>35</v>
      </c>
      <c r="B7322" s="25">
        <v>44501</v>
      </c>
      <c r="C7322" s="24" t="s">
        <v>424</v>
      </c>
      <c r="D7322" s="24" t="s">
        <v>1470</v>
      </c>
      <c r="E7322" s="24" t="s">
        <v>1489</v>
      </c>
      <c r="F7322" t="str" cm="1">
        <f t="array" ref="F7322">_xlfn.SWITCH($E7322,"Forecast",IFERROR(SUMIFS(INDEX('Forecast Input'!$A:$BO,,MATCH(TEXT($A7322,"0"),'Forecast Input'!$1:$1,0)),'Forecast Input'!$A:$A,Master!C7322,'Forecast Input'!$D:$D,Master!D7322),0),"Actual",SUMIFS('CMO Input'!$Q:$Q,'CMO Input'!$E:$E,Master!$A7322,'CMO Input'!$C:$C,Master!$C7322,'CMO Input'!$AJ:$AJ,Master!$D7322,'CMO Input'!$AU:$AU,Master!$F7318),"")</f>
        <v/>
      </c>
    </row>
    <row r="7323" spans="1:6" x14ac:dyDescent="0.25">
      <c r="A7323" s="24">
        <v>35</v>
      </c>
      <c r="B7323" s="25">
        <v>44501</v>
      </c>
      <c r="C7323" s="24" t="s">
        <v>424</v>
      </c>
      <c r="D7323" s="24" t="s">
        <v>1470</v>
      </c>
      <c r="E7323" s="24" t="s">
        <v>1488</v>
      </c>
      <c r="F7323" cm="1">
        <f t="array" ref="F7323">_xlfn.SWITCH($E7323,"Forecast",IFERROR(SUMIFS(INDEX('Forecast Input'!$A:$BO,,MATCH(TEXT($A7323,"0"),'Forecast Input'!$1:$1,0)),'Forecast Input'!$A:$A,Master!C7323,'Forecast Input'!$D:$D,Master!D7323),0),"Actual",SUMIFS('CMO Input'!$Q:$Q,'CMO Input'!$E:$E,Master!$A7323,'CMO Input'!$C:$C,Master!$C7323,'CMO Input'!$AJ:$AJ,Master!$D7323,'CMO Input'!$AU:$AU,Master!$F7319),"")</f>
        <v>0</v>
      </c>
    </row>
    <row r="7324" spans="1:6" x14ac:dyDescent="0.25">
      <c r="A7324" s="24">
        <v>35</v>
      </c>
      <c r="B7324" s="25">
        <v>44501</v>
      </c>
      <c r="C7324" s="24" t="s">
        <v>424</v>
      </c>
      <c r="D7324" s="24" t="s">
        <v>1470</v>
      </c>
      <c r="E7324" s="24" t="s">
        <v>1487</v>
      </c>
      <c r="F7324" cm="1">
        <f t="array" ref="F7324">_xlfn.SWITCH($E7324,"Forecast",IFERROR(SUMIFS(INDEX('Forecast Input'!$A:$BO,,MATCH(TEXT($A7324,"0"),'Forecast Input'!$1:$1,0)),'Forecast Input'!$A:$A,Master!C7324,'Forecast Input'!$D:$D,Master!D7324),0),"Actual",SUMIFS('CMO Input'!$Q:$Q,'CMO Input'!$E:$E,Master!$A7324,'CMO Input'!$C:$C,Master!$C7324,'CMO Input'!$AJ:$AJ,Master!$D7324,'CMO Input'!$AU:$AU,Master!$F7320),"")</f>
        <v>0</v>
      </c>
    </row>
    <row r="7325" spans="1:6" x14ac:dyDescent="0.25">
      <c r="A7325" s="24">
        <v>35</v>
      </c>
      <c r="B7325" s="25">
        <v>44501</v>
      </c>
      <c r="C7325" s="24" t="s">
        <v>141</v>
      </c>
      <c r="D7325" s="24" t="s">
        <v>1470</v>
      </c>
      <c r="E7325" s="24" t="s">
        <v>1489</v>
      </c>
      <c r="F7325" t="str" cm="1">
        <f t="array" ref="F7325">_xlfn.SWITCH($E7325,"Forecast",IFERROR(SUMIFS(INDEX('Forecast Input'!$A:$BO,,MATCH(TEXT($A7325,"0"),'Forecast Input'!$1:$1,0)),'Forecast Input'!$A:$A,Master!C7325,'Forecast Input'!$D:$D,Master!D7325),0),"Actual",SUMIFS('CMO Input'!$Q:$Q,'CMO Input'!$E:$E,Master!$A7325,'CMO Input'!$C:$C,Master!$C7325,'CMO Input'!$AJ:$AJ,Master!$D7325,'CMO Input'!$AU:$AU,Master!$F7321),"")</f>
        <v/>
      </c>
    </row>
    <row r="7326" spans="1:6" x14ac:dyDescent="0.25">
      <c r="A7326" s="24">
        <v>35</v>
      </c>
      <c r="B7326" s="25">
        <v>44501</v>
      </c>
      <c r="C7326" s="24" t="s">
        <v>141</v>
      </c>
      <c r="D7326" s="24" t="s">
        <v>1470</v>
      </c>
      <c r="E7326" s="24" t="s">
        <v>1488</v>
      </c>
      <c r="F7326" cm="1">
        <f t="array" ref="F7326">_xlfn.SWITCH($E7326,"Forecast",IFERROR(SUMIFS(INDEX('Forecast Input'!$A:$BO,,MATCH(TEXT($A7326,"0"),'Forecast Input'!$1:$1,0)),'Forecast Input'!$A:$A,Master!C7326,'Forecast Input'!$D:$D,Master!D7326),0),"Actual",SUMIFS('CMO Input'!$Q:$Q,'CMO Input'!$E:$E,Master!$A7326,'CMO Input'!$C:$C,Master!$C7326,'CMO Input'!$AJ:$AJ,Master!$D7326,'CMO Input'!$AU:$AU,Master!$F7322),"")</f>
        <v>0</v>
      </c>
    </row>
    <row r="7327" spans="1:6" x14ac:dyDescent="0.25">
      <c r="A7327" s="24">
        <v>35</v>
      </c>
      <c r="B7327" s="25">
        <v>44501</v>
      </c>
      <c r="C7327" s="24" t="s">
        <v>141</v>
      </c>
      <c r="D7327" s="24" t="s">
        <v>1470</v>
      </c>
      <c r="E7327" s="24" t="s">
        <v>1487</v>
      </c>
      <c r="F7327" cm="1">
        <f t="array" ref="F7327">_xlfn.SWITCH($E7327,"Forecast",IFERROR(SUMIFS(INDEX('Forecast Input'!$A:$BO,,MATCH(TEXT($A7327,"0"),'Forecast Input'!$1:$1,0)),'Forecast Input'!$A:$A,Master!C7327,'Forecast Input'!$D:$D,Master!D7327),0),"Actual",SUMIFS('CMO Input'!$Q:$Q,'CMO Input'!$E:$E,Master!$A7327,'CMO Input'!$C:$C,Master!$C7327,'CMO Input'!$AJ:$AJ,Master!$D7327,'CMO Input'!$AU:$AU,Master!$F7323),"")</f>
        <v>0</v>
      </c>
    </row>
    <row r="7328" spans="1:6" x14ac:dyDescent="0.25">
      <c r="A7328" s="24">
        <v>35</v>
      </c>
      <c r="B7328" s="25">
        <v>44501</v>
      </c>
      <c r="C7328" s="24" t="s">
        <v>127</v>
      </c>
      <c r="D7328" s="24" t="s">
        <v>1470</v>
      </c>
      <c r="E7328" s="24" t="s">
        <v>1489</v>
      </c>
      <c r="F7328" t="str" cm="1">
        <f t="array" ref="F7328">_xlfn.SWITCH($E7328,"Forecast",IFERROR(SUMIFS(INDEX('Forecast Input'!$A:$BO,,MATCH(TEXT($A7328,"0"),'Forecast Input'!$1:$1,0)),'Forecast Input'!$A:$A,Master!C7328,'Forecast Input'!$D:$D,Master!D7328),0),"Actual",SUMIFS('CMO Input'!$Q:$Q,'CMO Input'!$E:$E,Master!$A7328,'CMO Input'!$C:$C,Master!$C7328,'CMO Input'!$AJ:$AJ,Master!$D7328,'CMO Input'!$AU:$AU,Master!$F7324),"")</f>
        <v/>
      </c>
    </row>
    <row r="7329" spans="1:6" x14ac:dyDescent="0.25">
      <c r="A7329" s="24">
        <v>35</v>
      </c>
      <c r="B7329" s="25">
        <v>44501</v>
      </c>
      <c r="C7329" s="24" t="s">
        <v>127</v>
      </c>
      <c r="D7329" s="24" t="s">
        <v>1470</v>
      </c>
      <c r="E7329" s="24" t="s">
        <v>1488</v>
      </c>
      <c r="F7329" cm="1">
        <f t="array" ref="F7329">_xlfn.SWITCH($E7329,"Forecast",IFERROR(SUMIFS(INDEX('Forecast Input'!$A:$BO,,MATCH(TEXT($A7329,"0"),'Forecast Input'!$1:$1,0)),'Forecast Input'!$A:$A,Master!C7329,'Forecast Input'!$D:$D,Master!D7329),0),"Actual",SUMIFS('CMO Input'!$Q:$Q,'CMO Input'!$E:$E,Master!$A7329,'CMO Input'!$C:$C,Master!$C7329,'CMO Input'!$AJ:$AJ,Master!$D7329,'CMO Input'!$AU:$AU,Master!$F7325),"")</f>
        <v>0</v>
      </c>
    </row>
    <row r="7330" spans="1:6" x14ac:dyDescent="0.25">
      <c r="A7330" s="24">
        <v>35</v>
      </c>
      <c r="B7330" s="25">
        <v>44501</v>
      </c>
      <c r="C7330" s="24" t="s">
        <v>127</v>
      </c>
      <c r="D7330" s="24" t="s">
        <v>1470</v>
      </c>
      <c r="E7330" s="24" t="s">
        <v>1487</v>
      </c>
      <c r="F7330" cm="1">
        <f t="array" ref="F7330">_xlfn.SWITCH($E7330,"Forecast",IFERROR(SUMIFS(INDEX('Forecast Input'!$A:$BO,,MATCH(TEXT($A7330,"0"),'Forecast Input'!$1:$1,0)),'Forecast Input'!$A:$A,Master!C7330,'Forecast Input'!$D:$D,Master!D7330),0),"Actual",SUMIFS('CMO Input'!$Q:$Q,'CMO Input'!$E:$E,Master!$A7330,'CMO Input'!$C:$C,Master!$C7330,'CMO Input'!$AJ:$AJ,Master!$D7330,'CMO Input'!$AU:$AU,Master!$F7326),"")</f>
        <v>0</v>
      </c>
    </row>
    <row r="7331" spans="1:6" x14ac:dyDescent="0.25">
      <c r="A7331" s="24">
        <v>35</v>
      </c>
      <c r="B7331" s="25">
        <v>44501</v>
      </c>
      <c r="C7331" s="24" t="s">
        <v>44</v>
      </c>
      <c r="D7331" s="24" t="s">
        <v>1470</v>
      </c>
      <c r="E7331" s="24" t="s">
        <v>1489</v>
      </c>
      <c r="F7331" t="str" cm="1">
        <f t="array" ref="F7331">_xlfn.SWITCH($E7331,"Forecast",IFERROR(SUMIFS(INDEX('Forecast Input'!$A:$BO,,MATCH(TEXT($A7331,"0"),'Forecast Input'!$1:$1,0)),'Forecast Input'!$A:$A,Master!C7331,'Forecast Input'!$D:$D,Master!D7331),0),"Actual",SUMIFS('CMO Input'!$Q:$Q,'CMO Input'!$E:$E,Master!$A7331,'CMO Input'!$C:$C,Master!$C7331,'CMO Input'!$AJ:$AJ,Master!$D7331,'CMO Input'!$AU:$AU,Master!$F7327),"")</f>
        <v/>
      </c>
    </row>
    <row r="7332" spans="1:6" x14ac:dyDescent="0.25">
      <c r="A7332" s="24">
        <v>35</v>
      </c>
      <c r="B7332" s="25">
        <v>44501</v>
      </c>
      <c r="C7332" s="24" t="s">
        <v>44</v>
      </c>
      <c r="D7332" s="24" t="s">
        <v>1470</v>
      </c>
      <c r="E7332" s="24" t="s">
        <v>1488</v>
      </c>
      <c r="F7332" cm="1">
        <f t="array" ref="F7332">_xlfn.SWITCH($E7332,"Forecast",IFERROR(SUMIFS(INDEX('Forecast Input'!$A:$BO,,MATCH(TEXT($A7332,"0"),'Forecast Input'!$1:$1,0)),'Forecast Input'!$A:$A,Master!C7332,'Forecast Input'!$D:$D,Master!D7332),0),"Actual",SUMIFS('CMO Input'!$Q:$Q,'CMO Input'!$E:$E,Master!$A7332,'CMO Input'!$C:$C,Master!$C7332,'CMO Input'!$AJ:$AJ,Master!$D7332,'CMO Input'!$AU:$AU,Master!$F7328),"")</f>
        <v>0</v>
      </c>
    </row>
    <row r="7333" spans="1:6" x14ac:dyDescent="0.25">
      <c r="A7333" s="24">
        <v>35</v>
      </c>
      <c r="B7333" s="25">
        <v>44501</v>
      </c>
      <c r="C7333" s="24" t="s">
        <v>44</v>
      </c>
      <c r="D7333" s="24" t="s">
        <v>1470</v>
      </c>
      <c r="E7333" s="24" t="s">
        <v>1487</v>
      </c>
      <c r="F7333" cm="1">
        <f t="array" ref="F7333">_xlfn.SWITCH($E7333,"Forecast",IFERROR(SUMIFS(INDEX('Forecast Input'!$A:$BO,,MATCH(TEXT($A7333,"0"),'Forecast Input'!$1:$1,0)),'Forecast Input'!$A:$A,Master!C7333,'Forecast Input'!$D:$D,Master!D7333),0),"Actual",SUMIFS('CMO Input'!$Q:$Q,'CMO Input'!$E:$E,Master!$A7333,'CMO Input'!$C:$C,Master!$C7333,'CMO Input'!$AJ:$AJ,Master!$D7333,'CMO Input'!$AU:$AU,Master!$F7329),"")</f>
        <v>0</v>
      </c>
    </row>
    <row r="7334" spans="1:6" x14ac:dyDescent="0.25">
      <c r="A7334" s="24">
        <v>35</v>
      </c>
      <c r="B7334" s="25">
        <v>44501</v>
      </c>
      <c r="C7334" s="24" t="s">
        <v>780</v>
      </c>
      <c r="D7334" s="24" t="s">
        <v>827</v>
      </c>
      <c r="E7334" s="24" t="s">
        <v>1489</v>
      </c>
      <c r="F7334" t="str" cm="1">
        <f t="array" ref="F7334">_xlfn.SWITCH($E7334,"Forecast",IFERROR(SUMIFS(INDEX('Forecast Input'!$A:$BO,,MATCH(TEXT($A7334,"0"),'Forecast Input'!$1:$1,0)),'Forecast Input'!$A:$A,Master!C7334,'Forecast Input'!$D:$D,Master!D7334),0),"Actual",SUMIFS('CMO Input'!$Q:$Q,'CMO Input'!$E:$E,Master!$A7334,'CMO Input'!$C:$C,Master!$C7334,'CMO Input'!$AJ:$AJ,Master!$D7334,'CMO Input'!$AU:$AU,Master!$F7330),"")</f>
        <v/>
      </c>
    </row>
    <row r="7335" spans="1:6" x14ac:dyDescent="0.25">
      <c r="A7335" s="24">
        <v>35</v>
      </c>
      <c r="B7335" s="25">
        <v>44501</v>
      </c>
      <c r="C7335" s="24" t="s">
        <v>780</v>
      </c>
      <c r="D7335" s="24" t="s">
        <v>827</v>
      </c>
      <c r="E7335" s="24" t="s">
        <v>1488</v>
      </c>
      <c r="F7335" cm="1">
        <f t="array" ref="F7335">_xlfn.SWITCH($E7335,"Forecast",IFERROR(SUMIFS(INDEX('Forecast Input'!$A:$BO,,MATCH(TEXT($A7335,"0"),'Forecast Input'!$1:$1,0)),'Forecast Input'!$A:$A,Master!C7335,'Forecast Input'!$D:$D,Master!D7335),0),"Actual",SUMIFS('CMO Input'!$Q:$Q,'CMO Input'!$E:$E,Master!$A7335,'CMO Input'!$C:$C,Master!$C7335,'CMO Input'!$AJ:$AJ,Master!$D7335,'CMO Input'!$AU:$AU,Master!$F7331),"")</f>
        <v>203.20999999999998</v>
      </c>
    </row>
    <row r="7336" spans="1:6" x14ac:dyDescent="0.25">
      <c r="A7336" s="24">
        <v>35</v>
      </c>
      <c r="B7336" s="25">
        <v>44501</v>
      </c>
      <c r="C7336" s="24" t="s">
        <v>780</v>
      </c>
      <c r="D7336" s="24" t="s">
        <v>827</v>
      </c>
      <c r="E7336" s="24" t="s">
        <v>1487</v>
      </c>
      <c r="F7336" cm="1">
        <f t="array" ref="F7336">_xlfn.SWITCH($E7336,"Forecast",IFERROR(SUMIFS(INDEX('Forecast Input'!$A:$BO,,MATCH(TEXT($A7336,"0"),'Forecast Input'!$1:$1,0)),'Forecast Input'!$A:$A,Master!C7336,'Forecast Input'!$D:$D,Master!D7336),0),"Actual",SUMIFS('CMO Input'!$Q:$Q,'CMO Input'!$E:$E,Master!$A7336,'CMO Input'!$C:$C,Master!$C7336,'CMO Input'!$AJ:$AJ,Master!$D7336,'CMO Input'!$AU:$AU,Master!$F7332),"")</f>
        <v>0</v>
      </c>
    </row>
    <row r="7337" spans="1:6" x14ac:dyDescent="0.25">
      <c r="A7337" s="24">
        <v>35</v>
      </c>
      <c r="B7337" s="25">
        <v>44501</v>
      </c>
      <c r="C7337" s="24" t="s">
        <v>989</v>
      </c>
      <c r="D7337" s="24" t="s">
        <v>827</v>
      </c>
      <c r="E7337" s="24" t="s">
        <v>1489</v>
      </c>
      <c r="F7337" t="str" cm="1">
        <f t="array" ref="F7337">_xlfn.SWITCH($E7337,"Forecast",IFERROR(SUMIFS(INDEX('Forecast Input'!$A:$BO,,MATCH(TEXT($A7337,"0"),'Forecast Input'!$1:$1,0)),'Forecast Input'!$A:$A,Master!C7337,'Forecast Input'!$D:$D,Master!D7337),0),"Actual",SUMIFS('CMO Input'!$Q:$Q,'CMO Input'!$E:$E,Master!$A7337,'CMO Input'!$C:$C,Master!$C7337,'CMO Input'!$AJ:$AJ,Master!$D7337,'CMO Input'!$AU:$AU,Master!$F7333),"")</f>
        <v/>
      </c>
    </row>
    <row r="7338" spans="1:6" x14ac:dyDescent="0.25">
      <c r="A7338" s="24">
        <v>35</v>
      </c>
      <c r="B7338" s="25">
        <v>44501</v>
      </c>
      <c r="C7338" s="24" t="s">
        <v>989</v>
      </c>
      <c r="D7338" s="24" t="s">
        <v>827</v>
      </c>
      <c r="E7338" s="24" t="s">
        <v>1488</v>
      </c>
      <c r="F7338" cm="1">
        <f t="array" ref="F7338">_xlfn.SWITCH($E7338,"Forecast",IFERROR(SUMIFS(INDEX('Forecast Input'!$A:$BO,,MATCH(TEXT($A7338,"0"),'Forecast Input'!$1:$1,0)),'Forecast Input'!$A:$A,Master!C7338,'Forecast Input'!$D:$D,Master!D7338),0),"Actual",SUMIFS('CMO Input'!$Q:$Q,'CMO Input'!$E:$E,Master!$A7338,'CMO Input'!$C:$C,Master!$C7338,'CMO Input'!$AJ:$AJ,Master!$D7338,'CMO Input'!$AU:$AU,Master!$F7334),"")</f>
        <v>397.7</v>
      </c>
    </row>
    <row r="7339" spans="1:6" x14ac:dyDescent="0.25">
      <c r="A7339" s="24">
        <v>35</v>
      </c>
      <c r="B7339" s="25">
        <v>44501</v>
      </c>
      <c r="C7339" s="24" t="s">
        <v>989</v>
      </c>
      <c r="D7339" s="24" t="s">
        <v>827</v>
      </c>
      <c r="E7339" s="24" t="s">
        <v>1487</v>
      </c>
      <c r="F7339" cm="1">
        <f t="array" ref="F7339">_xlfn.SWITCH($E7339,"Forecast",IFERROR(SUMIFS(INDEX('Forecast Input'!$A:$BO,,MATCH(TEXT($A7339,"0"),'Forecast Input'!$1:$1,0)),'Forecast Input'!$A:$A,Master!C7339,'Forecast Input'!$D:$D,Master!D7339),0),"Actual",SUMIFS('CMO Input'!$Q:$Q,'CMO Input'!$E:$E,Master!$A7339,'CMO Input'!$C:$C,Master!$C7339,'CMO Input'!$AJ:$AJ,Master!$D7339,'CMO Input'!$AU:$AU,Master!$F7335),"")</f>
        <v>0</v>
      </c>
    </row>
    <row r="7340" spans="1:6" x14ac:dyDescent="0.25">
      <c r="A7340" s="24">
        <v>35</v>
      </c>
      <c r="B7340" s="25">
        <v>44501</v>
      </c>
      <c r="C7340" s="24" t="s">
        <v>181</v>
      </c>
      <c r="D7340" s="24" t="s">
        <v>827</v>
      </c>
      <c r="E7340" s="24" t="s">
        <v>1489</v>
      </c>
      <c r="F7340" t="str" cm="1">
        <f t="array" ref="F7340">_xlfn.SWITCH($E7340,"Forecast",IFERROR(SUMIFS(INDEX('Forecast Input'!$A:$BO,,MATCH(TEXT($A7340,"0"),'Forecast Input'!$1:$1,0)),'Forecast Input'!$A:$A,Master!C7340,'Forecast Input'!$D:$D,Master!D7340),0),"Actual",SUMIFS('CMO Input'!$Q:$Q,'CMO Input'!$E:$E,Master!$A7340,'CMO Input'!$C:$C,Master!$C7340,'CMO Input'!$AJ:$AJ,Master!$D7340,'CMO Input'!$AU:$AU,Master!$F7336),"")</f>
        <v/>
      </c>
    </row>
    <row r="7341" spans="1:6" x14ac:dyDescent="0.25">
      <c r="A7341" s="24">
        <v>35</v>
      </c>
      <c r="B7341" s="25">
        <v>44501</v>
      </c>
      <c r="C7341" s="24" t="s">
        <v>181</v>
      </c>
      <c r="D7341" s="24" t="s">
        <v>827</v>
      </c>
      <c r="E7341" s="24" t="s">
        <v>1488</v>
      </c>
      <c r="F7341" cm="1">
        <f t="array" ref="F7341">_xlfn.SWITCH($E7341,"Forecast",IFERROR(SUMIFS(INDEX('Forecast Input'!$A:$BO,,MATCH(TEXT($A7341,"0"),'Forecast Input'!$1:$1,0)),'Forecast Input'!$A:$A,Master!C7341,'Forecast Input'!$D:$D,Master!D7341),0),"Actual",SUMIFS('CMO Input'!$Q:$Q,'CMO Input'!$E:$E,Master!$A7341,'CMO Input'!$C:$C,Master!$C7341,'CMO Input'!$AJ:$AJ,Master!$D7341,'CMO Input'!$AU:$AU,Master!$F7337),"")</f>
        <v>0</v>
      </c>
    </row>
    <row r="7342" spans="1:6" x14ac:dyDescent="0.25">
      <c r="A7342" s="24">
        <v>35</v>
      </c>
      <c r="B7342" s="25">
        <v>44501</v>
      </c>
      <c r="C7342" s="24" t="s">
        <v>181</v>
      </c>
      <c r="D7342" s="24" t="s">
        <v>827</v>
      </c>
      <c r="E7342" s="24" t="s">
        <v>1487</v>
      </c>
      <c r="F7342" cm="1">
        <f t="array" ref="F7342">_xlfn.SWITCH($E7342,"Forecast",IFERROR(SUMIFS(INDEX('Forecast Input'!$A:$BO,,MATCH(TEXT($A7342,"0"),'Forecast Input'!$1:$1,0)),'Forecast Input'!$A:$A,Master!C7342,'Forecast Input'!$D:$D,Master!D7342),0),"Actual",SUMIFS('CMO Input'!$Q:$Q,'CMO Input'!$E:$E,Master!$A7342,'CMO Input'!$C:$C,Master!$C7342,'CMO Input'!$AJ:$AJ,Master!$D7342,'CMO Input'!$AU:$AU,Master!$F7338),"")</f>
        <v>0</v>
      </c>
    </row>
    <row r="7343" spans="1:6" x14ac:dyDescent="0.25">
      <c r="A7343" s="24">
        <v>35</v>
      </c>
      <c r="B7343" s="25">
        <v>44501</v>
      </c>
      <c r="C7343" s="24" t="s">
        <v>424</v>
      </c>
      <c r="D7343" s="24" t="s">
        <v>827</v>
      </c>
      <c r="E7343" s="24" t="s">
        <v>1489</v>
      </c>
      <c r="F7343" t="str" cm="1">
        <f t="array" ref="F7343">_xlfn.SWITCH($E7343,"Forecast",IFERROR(SUMIFS(INDEX('Forecast Input'!$A:$BO,,MATCH(TEXT($A7343,"0"),'Forecast Input'!$1:$1,0)),'Forecast Input'!$A:$A,Master!C7343,'Forecast Input'!$D:$D,Master!D7343),0),"Actual",SUMIFS('CMO Input'!$Q:$Q,'CMO Input'!$E:$E,Master!$A7343,'CMO Input'!$C:$C,Master!$C7343,'CMO Input'!$AJ:$AJ,Master!$D7343,'CMO Input'!$AU:$AU,Master!$F7339),"")</f>
        <v/>
      </c>
    </row>
    <row r="7344" spans="1:6" x14ac:dyDescent="0.25">
      <c r="A7344" s="24">
        <v>35</v>
      </c>
      <c r="B7344" s="25">
        <v>44501</v>
      </c>
      <c r="C7344" s="24" t="s">
        <v>424</v>
      </c>
      <c r="D7344" s="24" t="s">
        <v>827</v>
      </c>
      <c r="E7344" s="24" t="s">
        <v>1488</v>
      </c>
      <c r="F7344" cm="1">
        <f t="array" ref="F7344">_xlfn.SWITCH($E7344,"Forecast",IFERROR(SUMIFS(INDEX('Forecast Input'!$A:$BO,,MATCH(TEXT($A7344,"0"),'Forecast Input'!$1:$1,0)),'Forecast Input'!$A:$A,Master!C7344,'Forecast Input'!$D:$D,Master!D7344),0),"Actual",SUMIFS('CMO Input'!$Q:$Q,'CMO Input'!$E:$E,Master!$A7344,'CMO Input'!$C:$C,Master!$C7344,'CMO Input'!$AJ:$AJ,Master!$D7344,'CMO Input'!$AU:$AU,Master!$F7340),"")</f>
        <v>0</v>
      </c>
    </row>
    <row r="7345" spans="1:6" x14ac:dyDescent="0.25">
      <c r="A7345" s="24">
        <v>35</v>
      </c>
      <c r="B7345" s="25">
        <v>44501</v>
      </c>
      <c r="C7345" s="24" t="s">
        <v>424</v>
      </c>
      <c r="D7345" s="24" t="s">
        <v>827</v>
      </c>
      <c r="E7345" s="24" t="s">
        <v>1487</v>
      </c>
      <c r="F7345" cm="1">
        <f t="array" ref="F7345">_xlfn.SWITCH($E7345,"Forecast",IFERROR(SUMIFS(INDEX('Forecast Input'!$A:$BO,,MATCH(TEXT($A7345,"0"),'Forecast Input'!$1:$1,0)),'Forecast Input'!$A:$A,Master!C7345,'Forecast Input'!$D:$D,Master!D7345),0),"Actual",SUMIFS('CMO Input'!$Q:$Q,'CMO Input'!$E:$E,Master!$A7345,'CMO Input'!$C:$C,Master!$C7345,'CMO Input'!$AJ:$AJ,Master!$D7345,'CMO Input'!$AU:$AU,Master!$F7341),"")</f>
        <v>0</v>
      </c>
    </row>
    <row r="7346" spans="1:6" x14ac:dyDescent="0.25">
      <c r="A7346" s="24">
        <v>35</v>
      </c>
      <c r="B7346" s="25">
        <v>44501</v>
      </c>
      <c r="C7346" s="24" t="s">
        <v>141</v>
      </c>
      <c r="D7346" s="24" t="s">
        <v>827</v>
      </c>
      <c r="E7346" s="24" t="s">
        <v>1489</v>
      </c>
      <c r="F7346" t="str" cm="1">
        <f t="array" ref="F7346">_xlfn.SWITCH($E7346,"Forecast",IFERROR(SUMIFS(INDEX('Forecast Input'!$A:$BO,,MATCH(TEXT($A7346,"0"),'Forecast Input'!$1:$1,0)),'Forecast Input'!$A:$A,Master!C7346,'Forecast Input'!$D:$D,Master!D7346),0),"Actual",SUMIFS('CMO Input'!$Q:$Q,'CMO Input'!$E:$E,Master!$A7346,'CMO Input'!$C:$C,Master!$C7346,'CMO Input'!$AJ:$AJ,Master!$D7346,'CMO Input'!$AU:$AU,Master!$F7342),"")</f>
        <v/>
      </c>
    </row>
    <row r="7347" spans="1:6" x14ac:dyDescent="0.25">
      <c r="A7347" s="24">
        <v>35</v>
      </c>
      <c r="B7347" s="25">
        <v>44501</v>
      </c>
      <c r="C7347" s="24" t="s">
        <v>141</v>
      </c>
      <c r="D7347" s="24" t="s">
        <v>827</v>
      </c>
      <c r="E7347" s="24" t="s">
        <v>1488</v>
      </c>
      <c r="F7347" cm="1">
        <f t="array" ref="F7347">_xlfn.SWITCH($E7347,"Forecast",IFERROR(SUMIFS(INDEX('Forecast Input'!$A:$BO,,MATCH(TEXT($A7347,"0"),'Forecast Input'!$1:$1,0)),'Forecast Input'!$A:$A,Master!C7347,'Forecast Input'!$D:$D,Master!D7347),0),"Actual",SUMIFS('CMO Input'!$Q:$Q,'CMO Input'!$E:$E,Master!$A7347,'CMO Input'!$C:$C,Master!$C7347,'CMO Input'!$AJ:$AJ,Master!$D7347,'CMO Input'!$AU:$AU,Master!$F7343),"")</f>
        <v>0</v>
      </c>
    </row>
    <row r="7348" spans="1:6" x14ac:dyDescent="0.25">
      <c r="A7348" s="24">
        <v>35</v>
      </c>
      <c r="B7348" s="25">
        <v>44501</v>
      </c>
      <c r="C7348" s="24" t="s">
        <v>141</v>
      </c>
      <c r="D7348" s="24" t="s">
        <v>827</v>
      </c>
      <c r="E7348" s="24" t="s">
        <v>1487</v>
      </c>
      <c r="F7348" cm="1">
        <f t="array" ref="F7348">_xlfn.SWITCH($E7348,"Forecast",IFERROR(SUMIFS(INDEX('Forecast Input'!$A:$BO,,MATCH(TEXT($A7348,"0"),'Forecast Input'!$1:$1,0)),'Forecast Input'!$A:$A,Master!C7348,'Forecast Input'!$D:$D,Master!D7348),0),"Actual",SUMIFS('CMO Input'!$Q:$Q,'CMO Input'!$E:$E,Master!$A7348,'CMO Input'!$C:$C,Master!$C7348,'CMO Input'!$AJ:$AJ,Master!$D7348,'CMO Input'!$AU:$AU,Master!$F7344),"")</f>
        <v>0</v>
      </c>
    </row>
    <row r="7349" spans="1:6" x14ac:dyDescent="0.25">
      <c r="A7349" s="24">
        <v>35</v>
      </c>
      <c r="B7349" s="25">
        <v>44501</v>
      </c>
      <c r="C7349" s="24" t="s">
        <v>127</v>
      </c>
      <c r="D7349" s="24" t="s">
        <v>827</v>
      </c>
      <c r="E7349" s="24" t="s">
        <v>1489</v>
      </c>
      <c r="F7349" t="str" cm="1">
        <f t="array" ref="F7349">_xlfn.SWITCH($E7349,"Forecast",IFERROR(SUMIFS(INDEX('Forecast Input'!$A:$BO,,MATCH(TEXT($A7349,"0"),'Forecast Input'!$1:$1,0)),'Forecast Input'!$A:$A,Master!C7349,'Forecast Input'!$D:$D,Master!D7349),0),"Actual",SUMIFS('CMO Input'!$Q:$Q,'CMO Input'!$E:$E,Master!$A7349,'CMO Input'!$C:$C,Master!$C7349,'CMO Input'!$AJ:$AJ,Master!$D7349,'CMO Input'!$AU:$AU,Master!$F7345),"")</f>
        <v/>
      </c>
    </row>
    <row r="7350" spans="1:6" x14ac:dyDescent="0.25">
      <c r="A7350" s="24">
        <v>35</v>
      </c>
      <c r="B7350" s="25">
        <v>44501</v>
      </c>
      <c r="C7350" s="24" t="s">
        <v>127</v>
      </c>
      <c r="D7350" s="24" t="s">
        <v>827</v>
      </c>
      <c r="E7350" s="24" t="s">
        <v>1488</v>
      </c>
      <c r="F7350" cm="1">
        <f t="array" ref="F7350">_xlfn.SWITCH($E7350,"Forecast",IFERROR(SUMIFS(INDEX('Forecast Input'!$A:$BO,,MATCH(TEXT($A7350,"0"),'Forecast Input'!$1:$1,0)),'Forecast Input'!$A:$A,Master!C7350,'Forecast Input'!$D:$D,Master!D7350),0),"Actual",SUMIFS('CMO Input'!$Q:$Q,'CMO Input'!$E:$E,Master!$A7350,'CMO Input'!$C:$C,Master!$C7350,'CMO Input'!$AJ:$AJ,Master!$D7350,'CMO Input'!$AU:$AU,Master!$F7346),"")</f>
        <v>0</v>
      </c>
    </row>
    <row r="7351" spans="1:6" x14ac:dyDescent="0.25">
      <c r="A7351" s="24">
        <v>36</v>
      </c>
      <c r="B7351" s="25">
        <v>44501</v>
      </c>
      <c r="C7351" s="24" t="s">
        <v>127</v>
      </c>
      <c r="D7351" s="24" t="s">
        <v>827</v>
      </c>
      <c r="E7351" s="24" t="s">
        <v>1487</v>
      </c>
      <c r="F7351" cm="1">
        <f t="array" ref="F7351">_xlfn.SWITCH($E7351,"Forecast",IFERROR(SUMIFS(INDEX('Forecast Input'!$A:$BO,,MATCH(TEXT($A7351,"0"),'Forecast Input'!$1:$1,0)),'Forecast Input'!$A:$A,Master!C7351,'Forecast Input'!$D:$D,Master!D7351),0),"Actual",SUMIFS('CMO Input'!$Q:$Q,'CMO Input'!$E:$E,Master!$A7351,'CMO Input'!$C:$C,Master!$C7351,'CMO Input'!$AJ:$AJ,Master!$D7351,'CMO Input'!$AU:$AU,Master!$F7347),"")</f>
        <v>0</v>
      </c>
    </row>
    <row r="7352" spans="1:6" x14ac:dyDescent="0.25">
      <c r="A7352" s="24">
        <v>36</v>
      </c>
      <c r="B7352" s="25">
        <v>44501</v>
      </c>
      <c r="C7352" s="24" t="s">
        <v>44</v>
      </c>
      <c r="D7352" s="24" t="s">
        <v>827</v>
      </c>
      <c r="E7352" s="24" t="s">
        <v>1489</v>
      </c>
      <c r="F7352" t="str" cm="1">
        <f t="array" ref="F7352">_xlfn.SWITCH($E7352,"Forecast",IFERROR(SUMIFS(INDEX('Forecast Input'!$A:$BO,,MATCH(TEXT($A7352,"0"),'Forecast Input'!$1:$1,0)),'Forecast Input'!$A:$A,Master!C7352,'Forecast Input'!$D:$D,Master!D7352),0),"Actual",SUMIFS('CMO Input'!$Q:$Q,'CMO Input'!$E:$E,Master!$A7352,'CMO Input'!$C:$C,Master!$C7352,'CMO Input'!$AJ:$AJ,Master!$D7352,'CMO Input'!$AU:$AU,Master!$F7348),"")</f>
        <v/>
      </c>
    </row>
    <row r="7353" spans="1:6" x14ac:dyDescent="0.25">
      <c r="A7353" s="24">
        <v>36</v>
      </c>
      <c r="B7353" s="25">
        <v>44501</v>
      </c>
      <c r="C7353" s="24" t="s">
        <v>44</v>
      </c>
      <c r="D7353" s="24" t="s">
        <v>827</v>
      </c>
      <c r="E7353" s="24" t="s">
        <v>1488</v>
      </c>
      <c r="F7353" cm="1">
        <f t="array" ref="F7353">_xlfn.SWITCH($E7353,"Forecast",IFERROR(SUMIFS(INDEX('Forecast Input'!$A:$BO,,MATCH(TEXT($A7353,"0"),'Forecast Input'!$1:$1,0)),'Forecast Input'!$A:$A,Master!C7353,'Forecast Input'!$D:$D,Master!D7353),0),"Actual",SUMIFS('CMO Input'!$Q:$Q,'CMO Input'!$E:$E,Master!$A7353,'CMO Input'!$C:$C,Master!$C7353,'CMO Input'!$AJ:$AJ,Master!$D7353,'CMO Input'!$AU:$AU,Master!$F7349),"")</f>
        <v>0</v>
      </c>
    </row>
    <row r="7354" spans="1:6" x14ac:dyDescent="0.25">
      <c r="A7354" s="24">
        <v>35</v>
      </c>
      <c r="B7354" s="25">
        <v>44501</v>
      </c>
      <c r="C7354" s="24" t="s">
        <v>44</v>
      </c>
      <c r="D7354" s="24" t="s">
        <v>827</v>
      </c>
      <c r="E7354" s="24" t="s">
        <v>1487</v>
      </c>
      <c r="F7354" cm="1">
        <f t="array" ref="F7354">_xlfn.SWITCH($E7354,"Forecast",IFERROR(SUMIFS(INDEX('Forecast Input'!$A:$BO,,MATCH(TEXT($A7354,"0"),'Forecast Input'!$1:$1,0)),'Forecast Input'!$A:$A,Master!C7354,'Forecast Input'!$D:$D,Master!D7354),0),"Actual",SUMIFS('CMO Input'!$Q:$Q,'CMO Input'!$E:$E,Master!$A7354,'CMO Input'!$C:$C,Master!$C7354,'CMO Input'!$AJ:$AJ,Master!$D7354,'CMO Input'!$AU:$AU,Master!$F7350),"")</f>
        <v>0</v>
      </c>
    </row>
    <row r="7355" spans="1:6" x14ac:dyDescent="0.25">
      <c r="A7355" s="24">
        <v>36</v>
      </c>
      <c r="B7355" s="25">
        <v>44531</v>
      </c>
      <c r="C7355" s="24" t="s">
        <v>780</v>
      </c>
      <c r="D7355" s="24" t="s">
        <v>10</v>
      </c>
      <c r="E7355" s="24" t="s">
        <v>1489</v>
      </c>
      <c r="F7355" t="str" cm="1">
        <f t="array" ref="F7355">_xlfn.SWITCH($E7355,"Forecast",IFERROR(SUMIFS(INDEX('Forecast Input'!$A:$BO,,MATCH(TEXT($A7355,"0"),'Forecast Input'!$1:$1,0)),'Forecast Input'!$A:$A,Master!C7355,'Forecast Input'!$D:$D,Master!D7355),0),"Actual",SUMIFS('CMO Input'!$Q:$Q,'CMO Input'!$E:$E,Master!$A7355,'CMO Input'!$C:$C,Master!$C7355,'CMO Input'!$AJ:$AJ,Master!$D7355,'CMO Input'!$AU:$AU,Master!$F7351),"")</f>
        <v/>
      </c>
    </row>
    <row r="7356" spans="1:6" x14ac:dyDescent="0.25">
      <c r="A7356" s="24">
        <v>36</v>
      </c>
      <c r="B7356" s="25">
        <v>44531</v>
      </c>
      <c r="C7356" s="24" t="s">
        <v>780</v>
      </c>
      <c r="D7356" s="24" t="s">
        <v>10</v>
      </c>
      <c r="E7356" s="24" t="s">
        <v>1488</v>
      </c>
      <c r="F7356" cm="1">
        <f t="array" ref="F7356">_xlfn.SWITCH($E7356,"Forecast",IFERROR(SUMIFS(INDEX('Forecast Input'!$A:$BO,,MATCH(TEXT($A7356,"0"),'Forecast Input'!$1:$1,0)),'Forecast Input'!$A:$A,Master!C7356,'Forecast Input'!$D:$D,Master!D7356),0),"Actual",SUMIFS('CMO Input'!$Q:$Q,'CMO Input'!$E:$E,Master!$A7356,'CMO Input'!$C:$C,Master!$C7356,'CMO Input'!$AJ:$AJ,Master!$D7356,'CMO Input'!$AU:$AU,Master!$F7352),"")</f>
        <v>0</v>
      </c>
    </row>
    <row r="7357" spans="1:6" x14ac:dyDescent="0.25">
      <c r="A7357" s="24">
        <v>36</v>
      </c>
      <c r="B7357" s="25">
        <v>44531</v>
      </c>
      <c r="C7357" s="24" t="s">
        <v>780</v>
      </c>
      <c r="D7357" s="24" t="s">
        <v>10</v>
      </c>
      <c r="E7357" s="24" t="s">
        <v>1487</v>
      </c>
      <c r="F7357" cm="1">
        <f t="array" ref="F7357">_xlfn.SWITCH($E7357,"Forecast",IFERROR(SUMIFS(INDEX('Forecast Input'!$A:$BO,,MATCH(TEXT($A7357,"0"),'Forecast Input'!$1:$1,0)),'Forecast Input'!$A:$A,Master!C7357,'Forecast Input'!$D:$D,Master!D7357),0),"Actual",SUMIFS('CMO Input'!$Q:$Q,'CMO Input'!$E:$E,Master!$A7357,'CMO Input'!$C:$C,Master!$C7357,'CMO Input'!$AJ:$AJ,Master!$D7357,'CMO Input'!$AU:$AU,Master!$F7353),"")</f>
        <v>0</v>
      </c>
    </row>
    <row r="7358" spans="1:6" x14ac:dyDescent="0.25">
      <c r="A7358" s="24">
        <v>36</v>
      </c>
      <c r="B7358" s="25">
        <v>44531</v>
      </c>
      <c r="C7358" s="24" t="s">
        <v>780</v>
      </c>
      <c r="D7358" s="24" t="s">
        <v>61</v>
      </c>
      <c r="E7358" s="24" t="s">
        <v>1489</v>
      </c>
      <c r="F7358" t="str" cm="1">
        <f t="array" ref="F7358">_xlfn.SWITCH($E7358,"Forecast",IFERROR(SUMIFS(INDEX('Forecast Input'!$A:$BO,,MATCH(TEXT($A7358,"0"),'Forecast Input'!$1:$1,0)),'Forecast Input'!$A:$A,Master!C7358,'Forecast Input'!$D:$D,Master!D7358),0),"Actual",SUMIFS('CMO Input'!$Q:$Q,'CMO Input'!$E:$E,Master!$A7358,'CMO Input'!$C:$C,Master!$C7358,'CMO Input'!$AJ:$AJ,Master!$D7358,'CMO Input'!$AU:$AU,Master!$F7354),"")</f>
        <v/>
      </c>
    </row>
    <row r="7359" spans="1:6" x14ac:dyDescent="0.25">
      <c r="A7359" s="24">
        <v>36</v>
      </c>
      <c r="B7359" s="25">
        <v>44531</v>
      </c>
      <c r="C7359" s="24" t="s">
        <v>780</v>
      </c>
      <c r="D7359" s="24" t="s">
        <v>61</v>
      </c>
      <c r="E7359" s="24" t="s">
        <v>1488</v>
      </c>
      <c r="F7359" cm="1">
        <f t="array" ref="F7359">_xlfn.SWITCH($E7359,"Forecast",IFERROR(SUMIFS(INDEX('Forecast Input'!$A:$BO,,MATCH(TEXT($A7359,"0"),'Forecast Input'!$1:$1,0)),'Forecast Input'!$A:$A,Master!C7359,'Forecast Input'!$D:$D,Master!D7359),0),"Actual",SUMIFS('CMO Input'!$Q:$Q,'CMO Input'!$E:$E,Master!$A7359,'CMO Input'!$C:$C,Master!$C7359,'CMO Input'!$AJ:$AJ,Master!$D7359,'CMO Input'!$AU:$AU,Master!$F7355),"")</f>
        <v>591.19333333333338</v>
      </c>
    </row>
    <row r="7360" spans="1:6" x14ac:dyDescent="0.25">
      <c r="A7360" s="24">
        <v>36</v>
      </c>
      <c r="B7360" s="25">
        <v>44531</v>
      </c>
      <c r="C7360" s="24" t="s">
        <v>780</v>
      </c>
      <c r="D7360" s="24" t="s">
        <v>61</v>
      </c>
      <c r="E7360" s="24" t="s">
        <v>1487</v>
      </c>
      <c r="F7360" cm="1">
        <f t="array" ref="F7360">_xlfn.SWITCH($E7360,"Forecast",IFERROR(SUMIFS(INDEX('Forecast Input'!$A:$BO,,MATCH(TEXT($A7360,"0"),'Forecast Input'!$1:$1,0)),'Forecast Input'!$A:$A,Master!C7360,'Forecast Input'!$D:$D,Master!D7360),0),"Actual",SUMIFS('CMO Input'!$Q:$Q,'CMO Input'!$E:$E,Master!$A7360,'CMO Input'!$C:$C,Master!$C7360,'CMO Input'!$AJ:$AJ,Master!$D7360,'CMO Input'!$AU:$AU,Master!$F7356),"")</f>
        <v>0</v>
      </c>
    </row>
    <row r="7361" spans="1:6" x14ac:dyDescent="0.25">
      <c r="A7361" s="24">
        <v>36</v>
      </c>
      <c r="B7361" s="25">
        <v>44531</v>
      </c>
      <c r="C7361" s="24" t="s">
        <v>780</v>
      </c>
      <c r="D7361" s="24" t="s">
        <v>103</v>
      </c>
      <c r="E7361" s="24" t="s">
        <v>1489</v>
      </c>
      <c r="F7361" t="str" cm="1">
        <f t="array" ref="F7361">_xlfn.SWITCH($E7361,"Forecast",IFERROR(SUMIFS(INDEX('Forecast Input'!$A:$BO,,MATCH(TEXT($A7361,"0"),'Forecast Input'!$1:$1,0)),'Forecast Input'!$A:$A,Master!C7361,'Forecast Input'!$D:$D,Master!D7361),0),"Actual",SUMIFS('CMO Input'!$Q:$Q,'CMO Input'!$E:$E,Master!$A7361,'CMO Input'!$C:$C,Master!$C7361,'CMO Input'!$AJ:$AJ,Master!$D7361,'CMO Input'!$AU:$AU,Master!$F7357),"")</f>
        <v/>
      </c>
    </row>
    <row r="7362" spans="1:6" x14ac:dyDescent="0.25">
      <c r="A7362" s="24">
        <v>36</v>
      </c>
      <c r="B7362" s="25">
        <v>44531</v>
      </c>
      <c r="C7362" s="24" t="s">
        <v>780</v>
      </c>
      <c r="D7362" s="24" t="s">
        <v>103</v>
      </c>
      <c r="E7362" s="24" t="s">
        <v>1488</v>
      </c>
      <c r="F7362" cm="1">
        <f t="array" ref="F7362">_xlfn.SWITCH($E7362,"Forecast",IFERROR(SUMIFS(INDEX('Forecast Input'!$A:$BO,,MATCH(TEXT($A7362,"0"),'Forecast Input'!$1:$1,0)),'Forecast Input'!$A:$A,Master!C7362,'Forecast Input'!$D:$D,Master!D7362),0),"Actual",SUMIFS('CMO Input'!$Q:$Q,'CMO Input'!$E:$E,Master!$A7362,'CMO Input'!$C:$C,Master!$C7362,'CMO Input'!$AJ:$AJ,Master!$D7362,'CMO Input'!$AU:$AU,Master!$F7358),"")</f>
        <v>0</v>
      </c>
    </row>
    <row r="7363" spans="1:6" x14ac:dyDescent="0.25">
      <c r="A7363" s="24">
        <v>36</v>
      </c>
      <c r="B7363" s="25">
        <v>44531</v>
      </c>
      <c r="C7363" s="24" t="s">
        <v>780</v>
      </c>
      <c r="D7363" s="24" t="s">
        <v>103</v>
      </c>
      <c r="E7363" s="24" t="s">
        <v>1487</v>
      </c>
      <c r="F7363" cm="1">
        <f t="array" ref="F7363">_xlfn.SWITCH($E7363,"Forecast",IFERROR(SUMIFS(INDEX('Forecast Input'!$A:$BO,,MATCH(TEXT($A7363,"0"),'Forecast Input'!$1:$1,0)),'Forecast Input'!$A:$A,Master!C7363,'Forecast Input'!$D:$D,Master!D7363),0),"Actual",SUMIFS('CMO Input'!$Q:$Q,'CMO Input'!$E:$E,Master!$A7363,'CMO Input'!$C:$C,Master!$C7363,'CMO Input'!$AJ:$AJ,Master!$D7363,'CMO Input'!$AU:$AU,Master!$F7359),"")</f>
        <v>0</v>
      </c>
    </row>
    <row r="7364" spans="1:6" x14ac:dyDescent="0.25">
      <c r="A7364" s="24">
        <v>36</v>
      </c>
      <c r="B7364" s="25">
        <v>44531</v>
      </c>
      <c r="C7364" s="24" t="s">
        <v>780</v>
      </c>
      <c r="D7364" s="24" t="s">
        <v>146</v>
      </c>
      <c r="E7364" s="24" t="s">
        <v>1489</v>
      </c>
      <c r="F7364" t="str" cm="1">
        <f t="array" ref="F7364">_xlfn.SWITCH($E7364,"Forecast",IFERROR(SUMIFS(INDEX('Forecast Input'!$A:$BO,,MATCH(TEXT($A7364,"0"),'Forecast Input'!$1:$1,0)),'Forecast Input'!$A:$A,Master!C7364,'Forecast Input'!$D:$D,Master!D7364),0),"Actual",SUMIFS('CMO Input'!$Q:$Q,'CMO Input'!$E:$E,Master!$A7364,'CMO Input'!$C:$C,Master!$C7364,'CMO Input'!$AJ:$AJ,Master!$D7364,'CMO Input'!$AU:$AU,Master!$F7360),"")</f>
        <v/>
      </c>
    </row>
    <row r="7365" spans="1:6" x14ac:dyDescent="0.25">
      <c r="A7365" s="24">
        <v>36</v>
      </c>
      <c r="B7365" s="25">
        <v>44531</v>
      </c>
      <c r="C7365" s="24" t="s">
        <v>780</v>
      </c>
      <c r="D7365" s="24" t="s">
        <v>146</v>
      </c>
      <c r="E7365" s="24" t="s">
        <v>1488</v>
      </c>
      <c r="F7365" cm="1">
        <f t="array" ref="F7365">_xlfn.SWITCH($E7365,"Forecast",IFERROR(SUMIFS(INDEX('Forecast Input'!$A:$BO,,MATCH(TEXT($A7365,"0"),'Forecast Input'!$1:$1,0)),'Forecast Input'!$A:$A,Master!C7365,'Forecast Input'!$D:$D,Master!D7365),0),"Actual",SUMIFS('CMO Input'!$Q:$Q,'CMO Input'!$E:$E,Master!$A7365,'CMO Input'!$C:$C,Master!$C7365,'CMO Input'!$AJ:$AJ,Master!$D7365,'CMO Input'!$AU:$AU,Master!$F7361),"")</f>
        <v>83.593333333333334</v>
      </c>
    </row>
    <row r="7366" spans="1:6" x14ac:dyDescent="0.25">
      <c r="A7366" s="24">
        <v>36</v>
      </c>
      <c r="B7366" s="25">
        <v>44531</v>
      </c>
      <c r="C7366" s="24" t="s">
        <v>780</v>
      </c>
      <c r="D7366" s="24" t="s">
        <v>146</v>
      </c>
      <c r="E7366" s="24" t="s">
        <v>1487</v>
      </c>
      <c r="F7366" cm="1">
        <f t="array" ref="F7366">_xlfn.SWITCH($E7366,"Forecast",IFERROR(SUMIFS(INDEX('Forecast Input'!$A:$BO,,MATCH(TEXT($A7366,"0"),'Forecast Input'!$1:$1,0)),'Forecast Input'!$A:$A,Master!C7366,'Forecast Input'!$D:$D,Master!D7366),0),"Actual",SUMIFS('CMO Input'!$Q:$Q,'CMO Input'!$E:$E,Master!$A7366,'CMO Input'!$C:$C,Master!$C7366,'CMO Input'!$AJ:$AJ,Master!$D7366,'CMO Input'!$AU:$AU,Master!$F7362),"")</f>
        <v>0</v>
      </c>
    </row>
    <row r="7367" spans="1:6" x14ac:dyDescent="0.25">
      <c r="A7367" s="24">
        <v>36</v>
      </c>
      <c r="B7367" s="25">
        <v>44531</v>
      </c>
      <c r="C7367" s="24" t="s">
        <v>780</v>
      </c>
      <c r="D7367" s="24" t="s">
        <v>166</v>
      </c>
      <c r="E7367" s="24" t="s">
        <v>1489</v>
      </c>
      <c r="F7367" t="str" cm="1">
        <f t="array" ref="F7367">_xlfn.SWITCH($E7367,"Forecast",IFERROR(SUMIFS(INDEX('Forecast Input'!$A:$BO,,MATCH(TEXT($A7367,"0"),'Forecast Input'!$1:$1,0)),'Forecast Input'!$A:$A,Master!C7367,'Forecast Input'!$D:$D,Master!D7367),0),"Actual",SUMIFS('CMO Input'!$Q:$Q,'CMO Input'!$E:$E,Master!$A7367,'CMO Input'!$C:$C,Master!$C7367,'CMO Input'!$AJ:$AJ,Master!$D7367,'CMO Input'!$AU:$AU,Master!$F7363),"")</f>
        <v/>
      </c>
    </row>
    <row r="7368" spans="1:6" x14ac:dyDescent="0.25">
      <c r="A7368" s="24">
        <v>36</v>
      </c>
      <c r="B7368" s="25">
        <v>44531</v>
      </c>
      <c r="C7368" s="24" t="s">
        <v>780</v>
      </c>
      <c r="D7368" s="24" t="s">
        <v>166</v>
      </c>
      <c r="E7368" s="24" t="s">
        <v>1488</v>
      </c>
      <c r="F7368" cm="1">
        <f t="array" ref="F7368">_xlfn.SWITCH($E7368,"Forecast",IFERROR(SUMIFS(INDEX('Forecast Input'!$A:$BO,,MATCH(TEXT($A7368,"0"),'Forecast Input'!$1:$1,0)),'Forecast Input'!$A:$A,Master!C7368,'Forecast Input'!$D:$D,Master!D7368),0),"Actual",SUMIFS('CMO Input'!$Q:$Q,'CMO Input'!$E:$E,Master!$A7368,'CMO Input'!$C:$C,Master!$C7368,'CMO Input'!$AJ:$AJ,Master!$D7368,'CMO Input'!$AU:$AU,Master!$F7364),"")</f>
        <v>0</v>
      </c>
    </row>
    <row r="7369" spans="1:6" x14ac:dyDescent="0.25">
      <c r="A7369" s="24">
        <v>36</v>
      </c>
      <c r="B7369" s="25">
        <v>44531</v>
      </c>
      <c r="C7369" s="24" t="s">
        <v>780</v>
      </c>
      <c r="D7369" s="24" t="s">
        <v>166</v>
      </c>
      <c r="E7369" s="24" t="s">
        <v>1487</v>
      </c>
      <c r="F7369" cm="1">
        <f t="array" ref="F7369">_xlfn.SWITCH($E7369,"Forecast",IFERROR(SUMIFS(INDEX('Forecast Input'!$A:$BO,,MATCH(TEXT($A7369,"0"),'Forecast Input'!$1:$1,0)),'Forecast Input'!$A:$A,Master!C7369,'Forecast Input'!$D:$D,Master!D7369),0),"Actual",SUMIFS('CMO Input'!$Q:$Q,'CMO Input'!$E:$E,Master!$A7369,'CMO Input'!$C:$C,Master!$C7369,'CMO Input'!$AJ:$AJ,Master!$D7369,'CMO Input'!$AU:$AU,Master!$F7365),"")</f>
        <v>0</v>
      </c>
    </row>
    <row r="7370" spans="1:6" x14ac:dyDescent="0.25">
      <c r="A7370" s="24">
        <v>36</v>
      </c>
      <c r="B7370" s="25">
        <v>44531</v>
      </c>
      <c r="C7370" s="24" t="s">
        <v>780</v>
      </c>
      <c r="D7370" s="24" t="s">
        <v>170</v>
      </c>
      <c r="E7370" s="24" t="s">
        <v>1489</v>
      </c>
      <c r="F7370" t="str" cm="1">
        <f t="array" ref="F7370">_xlfn.SWITCH($E7370,"Forecast",IFERROR(SUMIFS(INDEX('Forecast Input'!$A:$BO,,MATCH(TEXT($A7370,"0"),'Forecast Input'!$1:$1,0)),'Forecast Input'!$A:$A,Master!C7370,'Forecast Input'!$D:$D,Master!D7370),0),"Actual",SUMIFS('CMO Input'!$Q:$Q,'CMO Input'!$E:$E,Master!$A7370,'CMO Input'!$C:$C,Master!$C7370,'CMO Input'!$AJ:$AJ,Master!$D7370,'CMO Input'!$AU:$AU,Master!$F7366),"")</f>
        <v/>
      </c>
    </row>
    <row r="7371" spans="1:6" x14ac:dyDescent="0.25">
      <c r="A7371" s="24">
        <v>36</v>
      </c>
      <c r="B7371" s="25">
        <v>44531</v>
      </c>
      <c r="C7371" s="24" t="s">
        <v>780</v>
      </c>
      <c r="D7371" s="24" t="s">
        <v>170</v>
      </c>
      <c r="E7371" s="24" t="s">
        <v>1488</v>
      </c>
      <c r="F7371" cm="1">
        <f t="array" ref="F7371">_xlfn.SWITCH($E7371,"Forecast",IFERROR(SUMIFS(INDEX('Forecast Input'!$A:$BO,,MATCH(TEXT($A7371,"0"),'Forecast Input'!$1:$1,0)),'Forecast Input'!$A:$A,Master!C7371,'Forecast Input'!$D:$D,Master!D7371),0),"Actual",SUMIFS('CMO Input'!$Q:$Q,'CMO Input'!$E:$E,Master!$A7371,'CMO Input'!$C:$C,Master!$C7371,'CMO Input'!$AJ:$AJ,Master!$D7371,'CMO Input'!$AU:$AU,Master!$F7367),"")</f>
        <v>0</v>
      </c>
    </row>
    <row r="7372" spans="1:6" x14ac:dyDescent="0.25">
      <c r="A7372" s="24">
        <v>36</v>
      </c>
      <c r="B7372" s="25">
        <v>44531</v>
      </c>
      <c r="C7372" s="24" t="s">
        <v>780</v>
      </c>
      <c r="D7372" s="24" t="s">
        <v>170</v>
      </c>
      <c r="E7372" s="24" t="s">
        <v>1487</v>
      </c>
      <c r="F7372" cm="1">
        <f t="array" ref="F7372">_xlfn.SWITCH($E7372,"Forecast",IFERROR(SUMIFS(INDEX('Forecast Input'!$A:$BO,,MATCH(TEXT($A7372,"0"),'Forecast Input'!$1:$1,0)),'Forecast Input'!$A:$A,Master!C7372,'Forecast Input'!$D:$D,Master!D7372),0),"Actual",SUMIFS('CMO Input'!$Q:$Q,'CMO Input'!$E:$E,Master!$A7372,'CMO Input'!$C:$C,Master!$C7372,'CMO Input'!$AJ:$AJ,Master!$D7372,'CMO Input'!$AU:$AU,Master!$F7368),"")</f>
        <v>0</v>
      </c>
    </row>
    <row r="7373" spans="1:6" x14ac:dyDescent="0.25">
      <c r="A7373" s="24">
        <v>36</v>
      </c>
      <c r="B7373" s="25">
        <v>44531</v>
      </c>
      <c r="C7373" s="24" t="s">
        <v>780</v>
      </c>
      <c r="D7373" s="24" t="s">
        <v>436</v>
      </c>
      <c r="E7373" s="24" t="s">
        <v>1489</v>
      </c>
      <c r="F7373" t="str" cm="1">
        <f t="array" ref="F7373">_xlfn.SWITCH($E7373,"Forecast",IFERROR(SUMIFS(INDEX('Forecast Input'!$A:$BO,,MATCH(TEXT($A7373,"0"),'Forecast Input'!$1:$1,0)),'Forecast Input'!$A:$A,Master!C7373,'Forecast Input'!$D:$D,Master!D7373),0),"Actual",SUMIFS('CMO Input'!$Q:$Q,'CMO Input'!$E:$E,Master!$A7373,'CMO Input'!$C:$C,Master!$C7373,'CMO Input'!$AJ:$AJ,Master!$D7373,'CMO Input'!$AU:$AU,Master!$F7369),"")</f>
        <v/>
      </c>
    </row>
    <row r="7374" spans="1:6" x14ac:dyDescent="0.25">
      <c r="A7374" s="24">
        <v>36</v>
      </c>
      <c r="B7374" s="25">
        <v>44531</v>
      </c>
      <c r="C7374" s="24" t="s">
        <v>780</v>
      </c>
      <c r="D7374" s="24" t="s">
        <v>436</v>
      </c>
      <c r="E7374" s="24" t="s">
        <v>1488</v>
      </c>
      <c r="F7374" cm="1">
        <f t="array" ref="F7374">_xlfn.SWITCH($E7374,"Forecast",IFERROR(SUMIFS(INDEX('Forecast Input'!$A:$BO,,MATCH(TEXT($A7374,"0"),'Forecast Input'!$1:$1,0)),'Forecast Input'!$A:$A,Master!C7374,'Forecast Input'!$D:$D,Master!D7374),0),"Actual",SUMIFS('CMO Input'!$Q:$Q,'CMO Input'!$E:$E,Master!$A7374,'CMO Input'!$C:$C,Master!$C7374,'CMO Input'!$AJ:$AJ,Master!$D7374,'CMO Input'!$AU:$AU,Master!$F7370),"")</f>
        <v>0</v>
      </c>
    </row>
    <row r="7375" spans="1:6" x14ac:dyDescent="0.25">
      <c r="A7375" s="24">
        <v>36</v>
      </c>
      <c r="B7375" s="25">
        <v>44531</v>
      </c>
      <c r="C7375" s="24" t="s">
        <v>780</v>
      </c>
      <c r="D7375" s="24" t="s">
        <v>436</v>
      </c>
      <c r="E7375" s="24" t="s">
        <v>1487</v>
      </c>
      <c r="F7375" cm="1">
        <f t="array" ref="F7375">_xlfn.SWITCH($E7375,"Forecast",IFERROR(SUMIFS(INDEX('Forecast Input'!$A:$BO,,MATCH(TEXT($A7375,"0"),'Forecast Input'!$1:$1,0)),'Forecast Input'!$A:$A,Master!C7375,'Forecast Input'!$D:$D,Master!D7375),0),"Actual",SUMIFS('CMO Input'!$Q:$Q,'CMO Input'!$E:$E,Master!$A7375,'CMO Input'!$C:$C,Master!$C7375,'CMO Input'!$AJ:$AJ,Master!$D7375,'CMO Input'!$AU:$AU,Master!$F7371),"")</f>
        <v>0</v>
      </c>
    </row>
    <row r="7376" spans="1:6" x14ac:dyDescent="0.25">
      <c r="A7376" s="24">
        <v>36</v>
      </c>
      <c r="B7376" s="25">
        <v>44531</v>
      </c>
      <c r="C7376" s="24" t="s">
        <v>780</v>
      </c>
      <c r="D7376" s="24" t="s">
        <v>1469</v>
      </c>
      <c r="E7376" s="24" t="s">
        <v>1489</v>
      </c>
      <c r="F7376" t="str" cm="1">
        <f t="array" ref="F7376">_xlfn.SWITCH($E7376,"Forecast",IFERROR(SUMIFS(INDEX('Forecast Input'!$A:$BO,,MATCH(TEXT($A7376,"0"),'Forecast Input'!$1:$1,0)),'Forecast Input'!$A:$A,Master!C7376,'Forecast Input'!$D:$D,Master!D7376),0),"Actual",SUMIFS('CMO Input'!$Q:$Q,'CMO Input'!$E:$E,Master!$A7376,'CMO Input'!$C:$C,Master!$C7376,'CMO Input'!$AJ:$AJ,Master!$D7376,'CMO Input'!$AU:$AU,Master!$F7372),"")</f>
        <v/>
      </c>
    </row>
    <row r="7377" spans="1:6" x14ac:dyDescent="0.25">
      <c r="A7377" s="24">
        <v>36</v>
      </c>
      <c r="B7377" s="25">
        <v>44531</v>
      </c>
      <c r="C7377" s="24" t="s">
        <v>780</v>
      </c>
      <c r="D7377" s="24" t="s">
        <v>1469</v>
      </c>
      <c r="E7377" s="24" t="s">
        <v>1488</v>
      </c>
      <c r="F7377" cm="1">
        <f t="array" ref="F7377">_xlfn.SWITCH($E7377,"Forecast",IFERROR(SUMIFS(INDEX('Forecast Input'!$A:$BO,,MATCH(TEXT($A7377,"0"),'Forecast Input'!$1:$1,0)),'Forecast Input'!$A:$A,Master!C7377,'Forecast Input'!$D:$D,Master!D7377),0),"Actual",SUMIFS('CMO Input'!$Q:$Q,'CMO Input'!$E:$E,Master!$A7377,'CMO Input'!$C:$C,Master!$C7377,'CMO Input'!$AJ:$AJ,Master!$D7377,'CMO Input'!$AU:$AU,Master!$F7373),"")</f>
        <v>0</v>
      </c>
    </row>
    <row r="7378" spans="1:6" x14ac:dyDescent="0.25">
      <c r="A7378" s="24">
        <v>36</v>
      </c>
      <c r="B7378" s="25">
        <v>44531</v>
      </c>
      <c r="C7378" s="24" t="s">
        <v>780</v>
      </c>
      <c r="D7378" s="24" t="s">
        <v>1469</v>
      </c>
      <c r="E7378" s="24" t="s">
        <v>1487</v>
      </c>
      <c r="F7378" cm="1">
        <f t="array" ref="F7378">_xlfn.SWITCH($E7378,"Forecast",IFERROR(SUMIFS(INDEX('Forecast Input'!$A:$BO,,MATCH(TEXT($A7378,"0"),'Forecast Input'!$1:$1,0)),'Forecast Input'!$A:$A,Master!C7378,'Forecast Input'!$D:$D,Master!D7378),0),"Actual",SUMIFS('CMO Input'!$Q:$Q,'CMO Input'!$E:$E,Master!$A7378,'CMO Input'!$C:$C,Master!$C7378,'CMO Input'!$AJ:$AJ,Master!$D7378,'CMO Input'!$AU:$AU,Master!$F7374),"")</f>
        <v>0</v>
      </c>
    </row>
    <row r="7379" spans="1:6" x14ac:dyDescent="0.25">
      <c r="A7379" s="24">
        <v>36</v>
      </c>
      <c r="B7379" s="25">
        <v>44531</v>
      </c>
      <c r="C7379" s="24" t="s">
        <v>989</v>
      </c>
      <c r="D7379" s="24" t="s">
        <v>10</v>
      </c>
      <c r="E7379" s="24" t="s">
        <v>1489</v>
      </c>
      <c r="F7379" t="str" cm="1">
        <f t="array" ref="F7379">_xlfn.SWITCH($E7379,"Forecast",IFERROR(SUMIFS(INDEX('Forecast Input'!$A:$BO,,MATCH(TEXT($A7379,"0"),'Forecast Input'!$1:$1,0)),'Forecast Input'!$A:$A,Master!C7379,'Forecast Input'!$D:$D,Master!D7379),0),"Actual",SUMIFS('CMO Input'!$Q:$Q,'CMO Input'!$E:$E,Master!$A7379,'CMO Input'!$C:$C,Master!$C7379,'CMO Input'!$AJ:$AJ,Master!$D7379,'CMO Input'!$AU:$AU,Master!$F7375),"")</f>
        <v/>
      </c>
    </row>
    <row r="7380" spans="1:6" x14ac:dyDescent="0.25">
      <c r="A7380" s="24">
        <v>36</v>
      </c>
      <c r="B7380" s="25">
        <v>44531</v>
      </c>
      <c r="C7380" s="24" t="s">
        <v>989</v>
      </c>
      <c r="D7380" s="24" t="s">
        <v>10</v>
      </c>
      <c r="E7380" s="24" t="s">
        <v>1488</v>
      </c>
      <c r="F7380" cm="1">
        <f t="array" ref="F7380">_xlfn.SWITCH($E7380,"Forecast",IFERROR(SUMIFS(INDEX('Forecast Input'!$A:$BO,,MATCH(TEXT($A7380,"0"),'Forecast Input'!$1:$1,0)),'Forecast Input'!$A:$A,Master!C7380,'Forecast Input'!$D:$D,Master!D7380),0),"Actual",SUMIFS('CMO Input'!$Q:$Q,'CMO Input'!$E:$E,Master!$A7380,'CMO Input'!$C:$C,Master!$C7380,'CMO Input'!$AJ:$AJ,Master!$D7380,'CMO Input'!$AU:$AU,Master!$F7376),"")</f>
        <v>0</v>
      </c>
    </row>
    <row r="7381" spans="1:6" x14ac:dyDescent="0.25">
      <c r="A7381" s="24">
        <v>36</v>
      </c>
      <c r="B7381" s="25">
        <v>44531</v>
      </c>
      <c r="C7381" s="24" t="s">
        <v>989</v>
      </c>
      <c r="D7381" s="24" t="s">
        <v>10</v>
      </c>
      <c r="E7381" s="24" t="s">
        <v>1487</v>
      </c>
      <c r="F7381" cm="1">
        <f t="array" ref="F7381">_xlfn.SWITCH($E7381,"Forecast",IFERROR(SUMIFS(INDEX('Forecast Input'!$A:$BO,,MATCH(TEXT($A7381,"0"),'Forecast Input'!$1:$1,0)),'Forecast Input'!$A:$A,Master!C7381,'Forecast Input'!$D:$D,Master!D7381),0),"Actual",SUMIFS('CMO Input'!$Q:$Q,'CMO Input'!$E:$E,Master!$A7381,'CMO Input'!$C:$C,Master!$C7381,'CMO Input'!$AJ:$AJ,Master!$D7381,'CMO Input'!$AU:$AU,Master!$F7377),"")</f>
        <v>0</v>
      </c>
    </row>
    <row r="7382" spans="1:6" x14ac:dyDescent="0.25">
      <c r="A7382" s="24">
        <v>36</v>
      </c>
      <c r="B7382" s="25">
        <v>44531</v>
      </c>
      <c r="C7382" s="24" t="s">
        <v>989</v>
      </c>
      <c r="D7382" s="24" t="s">
        <v>61</v>
      </c>
      <c r="E7382" s="24" t="s">
        <v>1489</v>
      </c>
      <c r="F7382" t="str" cm="1">
        <f t="array" ref="F7382">_xlfn.SWITCH($E7382,"Forecast",IFERROR(SUMIFS(INDEX('Forecast Input'!$A:$BO,,MATCH(TEXT($A7382,"0"),'Forecast Input'!$1:$1,0)),'Forecast Input'!$A:$A,Master!C7382,'Forecast Input'!$D:$D,Master!D7382),0),"Actual",SUMIFS('CMO Input'!$Q:$Q,'CMO Input'!$E:$E,Master!$A7382,'CMO Input'!$C:$C,Master!$C7382,'CMO Input'!$AJ:$AJ,Master!$D7382,'CMO Input'!$AU:$AU,Master!$F7378),"")</f>
        <v/>
      </c>
    </row>
    <row r="7383" spans="1:6" x14ac:dyDescent="0.25">
      <c r="A7383" s="24">
        <v>36</v>
      </c>
      <c r="B7383" s="25">
        <v>44531</v>
      </c>
      <c r="C7383" s="24" t="s">
        <v>989</v>
      </c>
      <c r="D7383" s="24" t="s">
        <v>61</v>
      </c>
      <c r="E7383" s="24" t="s">
        <v>1488</v>
      </c>
      <c r="F7383" cm="1">
        <f t="array" ref="F7383">_xlfn.SWITCH($E7383,"Forecast",IFERROR(SUMIFS(INDEX('Forecast Input'!$A:$BO,,MATCH(TEXT($A7383,"0"),'Forecast Input'!$1:$1,0)),'Forecast Input'!$A:$A,Master!C7383,'Forecast Input'!$D:$D,Master!D7383),0),"Actual",SUMIFS('CMO Input'!$Q:$Q,'CMO Input'!$E:$E,Master!$A7383,'CMO Input'!$C:$C,Master!$C7383,'CMO Input'!$AJ:$AJ,Master!$D7383,'CMO Input'!$AU:$AU,Master!$F7379),"")</f>
        <v>663.51</v>
      </c>
    </row>
    <row r="7384" spans="1:6" x14ac:dyDescent="0.25">
      <c r="A7384" s="24">
        <v>36</v>
      </c>
      <c r="B7384" s="25">
        <v>44531</v>
      </c>
      <c r="C7384" s="24" t="s">
        <v>989</v>
      </c>
      <c r="D7384" s="24" t="s">
        <v>61</v>
      </c>
      <c r="E7384" s="24" t="s">
        <v>1487</v>
      </c>
      <c r="F7384" cm="1">
        <f t="array" ref="F7384">_xlfn.SWITCH($E7384,"Forecast",IFERROR(SUMIFS(INDEX('Forecast Input'!$A:$BO,,MATCH(TEXT($A7384,"0"),'Forecast Input'!$1:$1,0)),'Forecast Input'!$A:$A,Master!C7384,'Forecast Input'!$D:$D,Master!D7384),0),"Actual",SUMIFS('CMO Input'!$Q:$Q,'CMO Input'!$E:$E,Master!$A7384,'CMO Input'!$C:$C,Master!$C7384,'CMO Input'!$AJ:$AJ,Master!$D7384,'CMO Input'!$AU:$AU,Master!$F7380),"")</f>
        <v>0</v>
      </c>
    </row>
    <row r="7385" spans="1:6" x14ac:dyDescent="0.25">
      <c r="A7385" s="24">
        <v>36</v>
      </c>
      <c r="B7385" s="25">
        <v>44531</v>
      </c>
      <c r="C7385" s="24" t="s">
        <v>989</v>
      </c>
      <c r="D7385" s="24" t="s">
        <v>103</v>
      </c>
      <c r="E7385" s="24" t="s">
        <v>1489</v>
      </c>
      <c r="F7385" t="str" cm="1">
        <f t="array" ref="F7385">_xlfn.SWITCH($E7385,"Forecast",IFERROR(SUMIFS(INDEX('Forecast Input'!$A:$BO,,MATCH(TEXT($A7385,"0"),'Forecast Input'!$1:$1,0)),'Forecast Input'!$A:$A,Master!C7385,'Forecast Input'!$D:$D,Master!D7385),0),"Actual",SUMIFS('CMO Input'!$Q:$Q,'CMO Input'!$E:$E,Master!$A7385,'CMO Input'!$C:$C,Master!$C7385,'CMO Input'!$AJ:$AJ,Master!$D7385,'CMO Input'!$AU:$AU,Master!$F7381),"")</f>
        <v/>
      </c>
    </row>
    <row r="7386" spans="1:6" x14ac:dyDescent="0.25">
      <c r="A7386" s="24">
        <v>36</v>
      </c>
      <c r="B7386" s="25">
        <v>44531</v>
      </c>
      <c r="C7386" s="24" t="s">
        <v>989</v>
      </c>
      <c r="D7386" s="24" t="s">
        <v>103</v>
      </c>
      <c r="E7386" s="24" t="s">
        <v>1488</v>
      </c>
      <c r="F7386" cm="1">
        <f t="array" ref="F7386">_xlfn.SWITCH($E7386,"Forecast",IFERROR(SUMIFS(INDEX('Forecast Input'!$A:$BO,,MATCH(TEXT($A7386,"0"),'Forecast Input'!$1:$1,0)),'Forecast Input'!$A:$A,Master!C7386,'Forecast Input'!$D:$D,Master!D7386),0),"Actual",SUMIFS('CMO Input'!$Q:$Q,'CMO Input'!$E:$E,Master!$A7386,'CMO Input'!$C:$C,Master!$C7386,'CMO Input'!$AJ:$AJ,Master!$D7386,'CMO Input'!$AU:$AU,Master!$F7382),"")</f>
        <v>0</v>
      </c>
    </row>
    <row r="7387" spans="1:6" x14ac:dyDescent="0.25">
      <c r="A7387" s="24">
        <v>36</v>
      </c>
      <c r="B7387" s="25">
        <v>44531</v>
      </c>
      <c r="C7387" s="24" t="s">
        <v>989</v>
      </c>
      <c r="D7387" s="24" t="s">
        <v>103</v>
      </c>
      <c r="E7387" s="24" t="s">
        <v>1487</v>
      </c>
      <c r="F7387" cm="1">
        <f t="array" ref="F7387">_xlfn.SWITCH($E7387,"Forecast",IFERROR(SUMIFS(INDEX('Forecast Input'!$A:$BO,,MATCH(TEXT($A7387,"0"),'Forecast Input'!$1:$1,0)),'Forecast Input'!$A:$A,Master!C7387,'Forecast Input'!$D:$D,Master!D7387),0),"Actual",SUMIFS('CMO Input'!$Q:$Q,'CMO Input'!$E:$E,Master!$A7387,'CMO Input'!$C:$C,Master!$C7387,'CMO Input'!$AJ:$AJ,Master!$D7387,'CMO Input'!$AU:$AU,Master!$F7383),"")</f>
        <v>0</v>
      </c>
    </row>
    <row r="7388" spans="1:6" x14ac:dyDescent="0.25">
      <c r="A7388" s="24">
        <v>36</v>
      </c>
      <c r="B7388" s="25">
        <v>44531</v>
      </c>
      <c r="C7388" s="24" t="s">
        <v>989</v>
      </c>
      <c r="D7388" s="24" t="s">
        <v>146</v>
      </c>
      <c r="E7388" s="24" t="s">
        <v>1489</v>
      </c>
      <c r="F7388" t="str" cm="1">
        <f t="array" ref="F7388">_xlfn.SWITCH($E7388,"Forecast",IFERROR(SUMIFS(INDEX('Forecast Input'!$A:$BO,,MATCH(TEXT($A7388,"0"),'Forecast Input'!$1:$1,0)),'Forecast Input'!$A:$A,Master!C7388,'Forecast Input'!$D:$D,Master!D7388),0),"Actual",SUMIFS('CMO Input'!$Q:$Q,'CMO Input'!$E:$E,Master!$A7388,'CMO Input'!$C:$C,Master!$C7388,'CMO Input'!$AJ:$AJ,Master!$D7388,'CMO Input'!$AU:$AU,Master!$F7384),"")</f>
        <v/>
      </c>
    </row>
    <row r="7389" spans="1:6" x14ac:dyDescent="0.25">
      <c r="A7389" s="24">
        <v>36</v>
      </c>
      <c r="B7389" s="25">
        <v>44531</v>
      </c>
      <c r="C7389" s="24" t="s">
        <v>989</v>
      </c>
      <c r="D7389" s="24" t="s">
        <v>146</v>
      </c>
      <c r="E7389" s="24" t="s">
        <v>1488</v>
      </c>
      <c r="F7389" cm="1">
        <f t="array" ref="F7389">_xlfn.SWITCH($E7389,"Forecast",IFERROR(SUMIFS(INDEX('Forecast Input'!$A:$BO,,MATCH(TEXT($A7389,"0"),'Forecast Input'!$1:$1,0)),'Forecast Input'!$A:$A,Master!C7389,'Forecast Input'!$D:$D,Master!D7389),0),"Actual",SUMIFS('CMO Input'!$Q:$Q,'CMO Input'!$E:$E,Master!$A7389,'CMO Input'!$C:$C,Master!$C7389,'CMO Input'!$AJ:$AJ,Master!$D7389,'CMO Input'!$AU:$AU,Master!$F7385),"")</f>
        <v>0</v>
      </c>
    </row>
    <row r="7390" spans="1:6" x14ac:dyDescent="0.25">
      <c r="A7390" s="24">
        <v>36</v>
      </c>
      <c r="B7390" s="25">
        <v>44531</v>
      </c>
      <c r="C7390" s="24" t="s">
        <v>989</v>
      </c>
      <c r="D7390" s="24" t="s">
        <v>146</v>
      </c>
      <c r="E7390" s="24" t="s">
        <v>1487</v>
      </c>
      <c r="F7390" cm="1">
        <f t="array" ref="F7390">_xlfn.SWITCH($E7390,"Forecast",IFERROR(SUMIFS(INDEX('Forecast Input'!$A:$BO,,MATCH(TEXT($A7390,"0"),'Forecast Input'!$1:$1,0)),'Forecast Input'!$A:$A,Master!C7390,'Forecast Input'!$D:$D,Master!D7390),0),"Actual",SUMIFS('CMO Input'!$Q:$Q,'CMO Input'!$E:$E,Master!$A7390,'CMO Input'!$C:$C,Master!$C7390,'CMO Input'!$AJ:$AJ,Master!$D7390,'CMO Input'!$AU:$AU,Master!$F7386),"")</f>
        <v>0</v>
      </c>
    </row>
    <row r="7391" spans="1:6" x14ac:dyDescent="0.25">
      <c r="A7391" s="24">
        <v>36</v>
      </c>
      <c r="B7391" s="25">
        <v>44531</v>
      </c>
      <c r="C7391" s="24" t="s">
        <v>989</v>
      </c>
      <c r="D7391" s="24" t="s">
        <v>166</v>
      </c>
      <c r="E7391" s="24" t="s">
        <v>1489</v>
      </c>
      <c r="F7391" t="str" cm="1">
        <f t="array" ref="F7391">_xlfn.SWITCH($E7391,"Forecast",IFERROR(SUMIFS(INDEX('Forecast Input'!$A:$BO,,MATCH(TEXT($A7391,"0"),'Forecast Input'!$1:$1,0)),'Forecast Input'!$A:$A,Master!C7391,'Forecast Input'!$D:$D,Master!D7391),0),"Actual",SUMIFS('CMO Input'!$Q:$Q,'CMO Input'!$E:$E,Master!$A7391,'CMO Input'!$C:$C,Master!$C7391,'CMO Input'!$AJ:$AJ,Master!$D7391,'CMO Input'!$AU:$AU,Master!$F7387),"")</f>
        <v/>
      </c>
    </row>
    <row r="7392" spans="1:6" x14ac:dyDescent="0.25">
      <c r="A7392" s="24">
        <v>36</v>
      </c>
      <c r="B7392" s="25">
        <v>44531</v>
      </c>
      <c r="C7392" s="24" t="s">
        <v>989</v>
      </c>
      <c r="D7392" s="24" t="s">
        <v>166</v>
      </c>
      <c r="E7392" s="24" t="s">
        <v>1488</v>
      </c>
      <c r="F7392" cm="1">
        <f t="array" ref="F7392">_xlfn.SWITCH($E7392,"Forecast",IFERROR(SUMIFS(INDEX('Forecast Input'!$A:$BO,,MATCH(TEXT($A7392,"0"),'Forecast Input'!$1:$1,0)),'Forecast Input'!$A:$A,Master!C7392,'Forecast Input'!$D:$D,Master!D7392),0),"Actual",SUMIFS('CMO Input'!$Q:$Q,'CMO Input'!$E:$E,Master!$A7392,'CMO Input'!$C:$C,Master!$C7392,'CMO Input'!$AJ:$AJ,Master!$D7392,'CMO Input'!$AU:$AU,Master!$F7388),"")</f>
        <v>514.15857142857146</v>
      </c>
    </row>
    <row r="7393" spans="1:6" x14ac:dyDescent="0.25">
      <c r="A7393" s="24">
        <v>36</v>
      </c>
      <c r="B7393" s="25">
        <v>44531</v>
      </c>
      <c r="C7393" s="24" t="s">
        <v>989</v>
      </c>
      <c r="D7393" s="24" t="s">
        <v>166</v>
      </c>
      <c r="E7393" s="24" t="s">
        <v>1487</v>
      </c>
      <c r="F7393" cm="1">
        <f t="array" ref="F7393">_xlfn.SWITCH($E7393,"Forecast",IFERROR(SUMIFS(INDEX('Forecast Input'!$A:$BO,,MATCH(TEXT($A7393,"0"),'Forecast Input'!$1:$1,0)),'Forecast Input'!$A:$A,Master!C7393,'Forecast Input'!$D:$D,Master!D7393),0),"Actual",SUMIFS('CMO Input'!$Q:$Q,'CMO Input'!$E:$E,Master!$A7393,'CMO Input'!$C:$C,Master!$C7393,'CMO Input'!$AJ:$AJ,Master!$D7393,'CMO Input'!$AU:$AU,Master!$F7389),"")</f>
        <v>0</v>
      </c>
    </row>
    <row r="7394" spans="1:6" x14ac:dyDescent="0.25">
      <c r="A7394" s="24">
        <v>36</v>
      </c>
      <c r="B7394" s="25">
        <v>44531</v>
      </c>
      <c r="C7394" s="24" t="s">
        <v>989</v>
      </c>
      <c r="D7394" s="24" t="s">
        <v>170</v>
      </c>
      <c r="E7394" s="24" t="s">
        <v>1489</v>
      </c>
      <c r="F7394" t="str" cm="1">
        <f t="array" ref="F7394">_xlfn.SWITCH($E7394,"Forecast",IFERROR(SUMIFS(INDEX('Forecast Input'!$A:$BO,,MATCH(TEXT($A7394,"0"),'Forecast Input'!$1:$1,0)),'Forecast Input'!$A:$A,Master!C7394,'Forecast Input'!$D:$D,Master!D7394),0),"Actual",SUMIFS('CMO Input'!$Q:$Q,'CMO Input'!$E:$E,Master!$A7394,'CMO Input'!$C:$C,Master!$C7394,'CMO Input'!$AJ:$AJ,Master!$D7394,'CMO Input'!$AU:$AU,Master!$F7390),"")</f>
        <v/>
      </c>
    </row>
    <row r="7395" spans="1:6" x14ac:dyDescent="0.25">
      <c r="A7395" s="24">
        <v>36</v>
      </c>
      <c r="B7395" s="25">
        <v>44531</v>
      </c>
      <c r="C7395" s="24" t="s">
        <v>989</v>
      </c>
      <c r="D7395" s="24" t="s">
        <v>170</v>
      </c>
      <c r="E7395" s="24" t="s">
        <v>1488</v>
      </c>
      <c r="F7395" cm="1">
        <f t="array" ref="F7395">_xlfn.SWITCH($E7395,"Forecast",IFERROR(SUMIFS(INDEX('Forecast Input'!$A:$BO,,MATCH(TEXT($A7395,"0"),'Forecast Input'!$1:$1,0)),'Forecast Input'!$A:$A,Master!C7395,'Forecast Input'!$D:$D,Master!D7395),0),"Actual",SUMIFS('CMO Input'!$Q:$Q,'CMO Input'!$E:$E,Master!$A7395,'CMO Input'!$C:$C,Master!$C7395,'CMO Input'!$AJ:$AJ,Master!$D7395,'CMO Input'!$AU:$AU,Master!$F7391),"")</f>
        <v>370.84571428571428</v>
      </c>
    </row>
    <row r="7396" spans="1:6" x14ac:dyDescent="0.25">
      <c r="A7396" s="24">
        <v>36</v>
      </c>
      <c r="B7396" s="25">
        <v>44531</v>
      </c>
      <c r="C7396" s="24" t="s">
        <v>989</v>
      </c>
      <c r="D7396" s="24" t="s">
        <v>170</v>
      </c>
      <c r="E7396" s="24" t="s">
        <v>1487</v>
      </c>
      <c r="F7396" cm="1">
        <f t="array" ref="F7396">_xlfn.SWITCH($E7396,"Forecast",IFERROR(SUMIFS(INDEX('Forecast Input'!$A:$BO,,MATCH(TEXT($A7396,"0"),'Forecast Input'!$1:$1,0)),'Forecast Input'!$A:$A,Master!C7396,'Forecast Input'!$D:$D,Master!D7396),0),"Actual",SUMIFS('CMO Input'!$Q:$Q,'CMO Input'!$E:$E,Master!$A7396,'CMO Input'!$C:$C,Master!$C7396,'CMO Input'!$AJ:$AJ,Master!$D7396,'CMO Input'!$AU:$AU,Master!$F7392),"")</f>
        <v>0</v>
      </c>
    </row>
    <row r="7397" spans="1:6" x14ac:dyDescent="0.25">
      <c r="A7397" s="24">
        <v>36</v>
      </c>
      <c r="B7397" s="25">
        <v>44531</v>
      </c>
      <c r="C7397" s="24" t="s">
        <v>989</v>
      </c>
      <c r="D7397" s="24" t="s">
        <v>436</v>
      </c>
      <c r="E7397" s="24" t="s">
        <v>1489</v>
      </c>
      <c r="F7397" t="str" cm="1">
        <f t="array" ref="F7397">_xlfn.SWITCH($E7397,"Forecast",IFERROR(SUMIFS(INDEX('Forecast Input'!$A:$BO,,MATCH(TEXT($A7397,"0"),'Forecast Input'!$1:$1,0)),'Forecast Input'!$A:$A,Master!C7397,'Forecast Input'!$D:$D,Master!D7397),0),"Actual",SUMIFS('CMO Input'!$Q:$Q,'CMO Input'!$E:$E,Master!$A7397,'CMO Input'!$C:$C,Master!$C7397,'CMO Input'!$AJ:$AJ,Master!$D7397,'CMO Input'!$AU:$AU,Master!$F7393),"")</f>
        <v/>
      </c>
    </row>
    <row r="7398" spans="1:6" x14ac:dyDescent="0.25">
      <c r="A7398" s="24">
        <v>36</v>
      </c>
      <c r="B7398" s="25">
        <v>44531</v>
      </c>
      <c r="C7398" s="24" t="s">
        <v>989</v>
      </c>
      <c r="D7398" s="24" t="s">
        <v>436</v>
      </c>
      <c r="E7398" s="24" t="s">
        <v>1488</v>
      </c>
      <c r="F7398" cm="1">
        <f t="array" ref="F7398">_xlfn.SWITCH($E7398,"Forecast",IFERROR(SUMIFS(INDEX('Forecast Input'!$A:$BO,,MATCH(TEXT($A7398,"0"),'Forecast Input'!$1:$1,0)),'Forecast Input'!$A:$A,Master!C7398,'Forecast Input'!$D:$D,Master!D7398),0),"Actual",SUMIFS('CMO Input'!$Q:$Q,'CMO Input'!$E:$E,Master!$A7398,'CMO Input'!$C:$C,Master!$C7398,'CMO Input'!$AJ:$AJ,Master!$D7398,'CMO Input'!$AU:$AU,Master!$F7394),"")</f>
        <v>0</v>
      </c>
    </row>
    <row r="7399" spans="1:6" x14ac:dyDescent="0.25">
      <c r="A7399" s="24">
        <v>36</v>
      </c>
      <c r="B7399" s="25">
        <v>44531</v>
      </c>
      <c r="C7399" s="24" t="s">
        <v>989</v>
      </c>
      <c r="D7399" s="24" t="s">
        <v>436</v>
      </c>
      <c r="E7399" s="24" t="s">
        <v>1487</v>
      </c>
      <c r="F7399" cm="1">
        <f t="array" ref="F7399">_xlfn.SWITCH($E7399,"Forecast",IFERROR(SUMIFS(INDEX('Forecast Input'!$A:$BO,,MATCH(TEXT($A7399,"0"),'Forecast Input'!$1:$1,0)),'Forecast Input'!$A:$A,Master!C7399,'Forecast Input'!$D:$D,Master!D7399),0),"Actual",SUMIFS('CMO Input'!$Q:$Q,'CMO Input'!$E:$E,Master!$A7399,'CMO Input'!$C:$C,Master!$C7399,'CMO Input'!$AJ:$AJ,Master!$D7399,'CMO Input'!$AU:$AU,Master!$F7395),"")</f>
        <v>0</v>
      </c>
    </row>
    <row r="7400" spans="1:6" x14ac:dyDescent="0.25">
      <c r="A7400" s="24">
        <v>36</v>
      </c>
      <c r="B7400" s="25">
        <v>44531</v>
      </c>
      <c r="C7400" s="24" t="s">
        <v>989</v>
      </c>
      <c r="D7400" s="24" t="s">
        <v>1469</v>
      </c>
      <c r="E7400" s="24" t="s">
        <v>1489</v>
      </c>
      <c r="F7400" t="str" cm="1">
        <f t="array" ref="F7400">_xlfn.SWITCH($E7400,"Forecast",IFERROR(SUMIFS(INDEX('Forecast Input'!$A:$BO,,MATCH(TEXT($A7400,"0"),'Forecast Input'!$1:$1,0)),'Forecast Input'!$A:$A,Master!C7400,'Forecast Input'!$D:$D,Master!D7400),0),"Actual",SUMIFS('CMO Input'!$Q:$Q,'CMO Input'!$E:$E,Master!$A7400,'CMO Input'!$C:$C,Master!$C7400,'CMO Input'!$AJ:$AJ,Master!$D7400,'CMO Input'!$AU:$AU,Master!$F7396),"")</f>
        <v/>
      </c>
    </row>
    <row r="7401" spans="1:6" x14ac:dyDescent="0.25">
      <c r="A7401" s="24">
        <v>36</v>
      </c>
      <c r="B7401" s="25">
        <v>44531</v>
      </c>
      <c r="C7401" s="24" t="s">
        <v>989</v>
      </c>
      <c r="D7401" s="24" t="s">
        <v>1469</v>
      </c>
      <c r="E7401" s="24" t="s">
        <v>1488</v>
      </c>
      <c r="F7401" cm="1">
        <f t="array" ref="F7401">_xlfn.SWITCH($E7401,"Forecast",IFERROR(SUMIFS(INDEX('Forecast Input'!$A:$BO,,MATCH(TEXT($A7401,"0"),'Forecast Input'!$1:$1,0)),'Forecast Input'!$A:$A,Master!C7401,'Forecast Input'!$D:$D,Master!D7401),0),"Actual",SUMIFS('CMO Input'!$Q:$Q,'CMO Input'!$E:$E,Master!$A7401,'CMO Input'!$C:$C,Master!$C7401,'CMO Input'!$AJ:$AJ,Master!$D7401,'CMO Input'!$AU:$AU,Master!$F7397),"")</f>
        <v>0</v>
      </c>
    </row>
    <row r="7402" spans="1:6" x14ac:dyDescent="0.25">
      <c r="A7402" s="24">
        <v>36</v>
      </c>
      <c r="B7402" s="25">
        <v>44531</v>
      </c>
      <c r="C7402" s="24" t="s">
        <v>989</v>
      </c>
      <c r="D7402" s="24" t="s">
        <v>1469</v>
      </c>
      <c r="E7402" s="24" t="s">
        <v>1487</v>
      </c>
      <c r="F7402" cm="1">
        <f t="array" ref="F7402">_xlfn.SWITCH($E7402,"Forecast",IFERROR(SUMIFS(INDEX('Forecast Input'!$A:$BO,,MATCH(TEXT($A7402,"0"),'Forecast Input'!$1:$1,0)),'Forecast Input'!$A:$A,Master!C7402,'Forecast Input'!$D:$D,Master!D7402),0),"Actual",SUMIFS('CMO Input'!$Q:$Q,'CMO Input'!$E:$E,Master!$A7402,'CMO Input'!$C:$C,Master!$C7402,'CMO Input'!$AJ:$AJ,Master!$D7402,'CMO Input'!$AU:$AU,Master!$F7398),"")</f>
        <v>0</v>
      </c>
    </row>
    <row r="7403" spans="1:6" x14ac:dyDescent="0.25">
      <c r="A7403" s="24">
        <v>36</v>
      </c>
      <c r="B7403" s="25">
        <v>44531</v>
      </c>
      <c r="C7403" s="24" t="s">
        <v>181</v>
      </c>
      <c r="D7403" s="24" t="s">
        <v>10</v>
      </c>
      <c r="E7403" s="24" t="s">
        <v>1489</v>
      </c>
      <c r="F7403" t="str" cm="1">
        <f t="array" ref="F7403">_xlfn.SWITCH($E7403,"Forecast",IFERROR(SUMIFS(INDEX('Forecast Input'!$A:$BO,,MATCH(TEXT($A7403,"0"),'Forecast Input'!$1:$1,0)),'Forecast Input'!$A:$A,Master!C7403,'Forecast Input'!$D:$D,Master!D7403),0),"Actual",SUMIFS('CMO Input'!$Q:$Q,'CMO Input'!$E:$E,Master!$A7403,'CMO Input'!$C:$C,Master!$C7403,'CMO Input'!$AJ:$AJ,Master!$D7403,'CMO Input'!$AU:$AU,Master!$F7399),"")</f>
        <v/>
      </c>
    </row>
    <row r="7404" spans="1:6" x14ac:dyDescent="0.25">
      <c r="A7404" s="24">
        <v>36</v>
      </c>
      <c r="B7404" s="25">
        <v>44531</v>
      </c>
      <c r="C7404" s="24" t="s">
        <v>181</v>
      </c>
      <c r="D7404" s="24" t="s">
        <v>10</v>
      </c>
      <c r="E7404" s="24" t="s">
        <v>1488</v>
      </c>
      <c r="F7404" cm="1">
        <f t="array" ref="F7404">_xlfn.SWITCH($E7404,"Forecast",IFERROR(SUMIFS(INDEX('Forecast Input'!$A:$BO,,MATCH(TEXT($A7404,"0"),'Forecast Input'!$1:$1,0)),'Forecast Input'!$A:$A,Master!C7404,'Forecast Input'!$D:$D,Master!D7404),0),"Actual",SUMIFS('CMO Input'!$Q:$Q,'CMO Input'!$E:$E,Master!$A7404,'CMO Input'!$C:$C,Master!$C7404,'CMO Input'!$AJ:$AJ,Master!$D7404,'CMO Input'!$AU:$AU,Master!$F7400),"")</f>
        <v>172.1633333333333</v>
      </c>
    </row>
    <row r="7405" spans="1:6" x14ac:dyDescent="0.25">
      <c r="A7405" s="24">
        <v>36</v>
      </c>
      <c r="B7405" s="25">
        <v>44531</v>
      </c>
      <c r="C7405" s="24" t="s">
        <v>181</v>
      </c>
      <c r="D7405" s="24" t="s">
        <v>10</v>
      </c>
      <c r="E7405" s="24" t="s">
        <v>1487</v>
      </c>
      <c r="F7405" cm="1">
        <f t="array" ref="F7405">_xlfn.SWITCH($E7405,"Forecast",IFERROR(SUMIFS(INDEX('Forecast Input'!$A:$BO,,MATCH(TEXT($A7405,"0"),'Forecast Input'!$1:$1,0)),'Forecast Input'!$A:$A,Master!C7405,'Forecast Input'!$D:$D,Master!D7405),0),"Actual",SUMIFS('CMO Input'!$Q:$Q,'CMO Input'!$E:$E,Master!$A7405,'CMO Input'!$C:$C,Master!$C7405,'CMO Input'!$AJ:$AJ,Master!$D7405,'CMO Input'!$AU:$AU,Master!$F7401),"")</f>
        <v>0</v>
      </c>
    </row>
    <row r="7406" spans="1:6" x14ac:dyDescent="0.25">
      <c r="A7406" s="24">
        <v>36</v>
      </c>
      <c r="B7406" s="25">
        <v>44531</v>
      </c>
      <c r="C7406" s="24" t="s">
        <v>181</v>
      </c>
      <c r="D7406" s="24" t="s">
        <v>61</v>
      </c>
      <c r="E7406" s="24" t="s">
        <v>1489</v>
      </c>
      <c r="F7406" t="str" cm="1">
        <f t="array" ref="F7406">_xlfn.SWITCH($E7406,"Forecast",IFERROR(SUMIFS(INDEX('Forecast Input'!$A:$BO,,MATCH(TEXT($A7406,"0"),'Forecast Input'!$1:$1,0)),'Forecast Input'!$A:$A,Master!C7406,'Forecast Input'!$D:$D,Master!D7406),0),"Actual",SUMIFS('CMO Input'!$Q:$Q,'CMO Input'!$E:$E,Master!$A7406,'CMO Input'!$C:$C,Master!$C7406,'CMO Input'!$AJ:$AJ,Master!$D7406,'CMO Input'!$AU:$AU,Master!$F7402),"")</f>
        <v/>
      </c>
    </row>
    <row r="7407" spans="1:6" x14ac:dyDescent="0.25">
      <c r="A7407" s="24">
        <v>36</v>
      </c>
      <c r="B7407" s="25">
        <v>44531</v>
      </c>
      <c r="C7407" s="24" t="s">
        <v>181</v>
      </c>
      <c r="D7407" s="24" t="s">
        <v>61</v>
      </c>
      <c r="E7407" s="24" t="s">
        <v>1488</v>
      </c>
      <c r="F7407" cm="1">
        <f t="array" ref="F7407">_xlfn.SWITCH($E7407,"Forecast",IFERROR(SUMIFS(INDEX('Forecast Input'!$A:$BO,,MATCH(TEXT($A7407,"0"),'Forecast Input'!$1:$1,0)),'Forecast Input'!$A:$A,Master!C7407,'Forecast Input'!$D:$D,Master!D7407),0),"Actual",SUMIFS('CMO Input'!$Q:$Q,'CMO Input'!$E:$E,Master!$A7407,'CMO Input'!$C:$C,Master!$C7407,'CMO Input'!$AJ:$AJ,Master!$D7407,'CMO Input'!$AU:$AU,Master!$F7403),"")</f>
        <v>0</v>
      </c>
    </row>
    <row r="7408" spans="1:6" x14ac:dyDescent="0.25">
      <c r="A7408" s="24">
        <v>36</v>
      </c>
      <c r="B7408" s="25">
        <v>44531</v>
      </c>
      <c r="C7408" s="24" t="s">
        <v>181</v>
      </c>
      <c r="D7408" s="24" t="s">
        <v>61</v>
      </c>
      <c r="E7408" s="24" t="s">
        <v>1487</v>
      </c>
      <c r="F7408" cm="1">
        <f t="array" ref="F7408">_xlfn.SWITCH($E7408,"Forecast",IFERROR(SUMIFS(INDEX('Forecast Input'!$A:$BO,,MATCH(TEXT($A7408,"0"),'Forecast Input'!$1:$1,0)),'Forecast Input'!$A:$A,Master!C7408,'Forecast Input'!$D:$D,Master!D7408),0),"Actual",SUMIFS('CMO Input'!$Q:$Q,'CMO Input'!$E:$E,Master!$A7408,'CMO Input'!$C:$C,Master!$C7408,'CMO Input'!$AJ:$AJ,Master!$D7408,'CMO Input'!$AU:$AU,Master!$F7404),"")</f>
        <v>0</v>
      </c>
    </row>
    <row r="7409" spans="1:6" x14ac:dyDescent="0.25">
      <c r="A7409" s="24">
        <v>36</v>
      </c>
      <c r="B7409" s="25">
        <v>44531</v>
      </c>
      <c r="C7409" s="24" t="s">
        <v>181</v>
      </c>
      <c r="D7409" s="24" t="s">
        <v>103</v>
      </c>
      <c r="E7409" s="24" t="s">
        <v>1489</v>
      </c>
      <c r="F7409" t="str" cm="1">
        <f t="array" ref="F7409">_xlfn.SWITCH($E7409,"Forecast",IFERROR(SUMIFS(INDEX('Forecast Input'!$A:$BO,,MATCH(TEXT($A7409,"0"),'Forecast Input'!$1:$1,0)),'Forecast Input'!$A:$A,Master!C7409,'Forecast Input'!$D:$D,Master!D7409),0),"Actual",SUMIFS('CMO Input'!$Q:$Q,'CMO Input'!$E:$E,Master!$A7409,'CMO Input'!$C:$C,Master!$C7409,'CMO Input'!$AJ:$AJ,Master!$D7409,'CMO Input'!$AU:$AU,Master!$F7405),"")</f>
        <v/>
      </c>
    </row>
    <row r="7410" spans="1:6" x14ac:dyDescent="0.25">
      <c r="A7410" s="24">
        <v>36</v>
      </c>
      <c r="B7410" s="25">
        <v>44531</v>
      </c>
      <c r="C7410" s="24" t="s">
        <v>181</v>
      </c>
      <c r="D7410" s="24" t="s">
        <v>103</v>
      </c>
      <c r="E7410" s="24" t="s">
        <v>1488</v>
      </c>
      <c r="F7410" cm="1">
        <f t="array" ref="F7410">_xlfn.SWITCH($E7410,"Forecast",IFERROR(SUMIFS(INDEX('Forecast Input'!$A:$BO,,MATCH(TEXT($A7410,"0"),'Forecast Input'!$1:$1,0)),'Forecast Input'!$A:$A,Master!C7410,'Forecast Input'!$D:$D,Master!D7410),0),"Actual",SUMIFS('CMO Input'!$Q:$Q,'CMO Input'!$E:$E,Master!$A7410,'CMO Input'!$C:$C,Master!$C7410,'CMO Input'!$AJ:$AJ,Master!$D7410,'CMO Input'!$AU:$AU,Master!$F7406),"")</f>
        <v>0</v>
      </c>
    </row>
    <row r="7411" spans="1:6" x14ac:dyDescent="0.25">
      <c r="A7411" s="24">
        <v>36</v>
      </c>
      <c r="B7411" s="25">
        <v>44531</v>
      </c>
      <c r="C7411" s="24" t="s">
        <v>181</v>
      </c>
      <c r="D7411" s="24" t="s">
        <v>103</v>
      </c>
      <c r="E7411" s="24" t="s">
        <v>1487</v>
      </c>
      <c r="F7411" cm="1">
        <f t="array" ref="F7411">_xlfn.SWITCH($E7411,"Forecast",IFERROR(SUMIFS(INDEX('Forecast Input'!$A:$BO,,MATCH(TEXT($A7411,"0"),'Forecast Input'!$1:$1,0)),'Forecast Input'!$A:$A,Master!C7411,'Forecast Input'!$D:$D,Master!D7411),0),"Actual",SUMIFS('CMO Input'!$Q:$Q,'CMO Input'!$E:$E,Master!$A7411,'CMO Input'!$C:$C,Master!$C7411,'CMO Input'!$AJ:$AJ,Master!$D7411,'CMO Input'!$AU:$AU,Master!$F7407),"")</f>
        <v>0</v>
      </c>
    </row>
    <row r="7412" spans="1:6" x14ac:dyDescent="0.25">
      <c r="A7412" s="24">
        <v>36</v>
      </c>
      <c r="B7412" s="25">
        <v>44531</v>
      </c>
      <c r="C7412" s="24" t="s">
        <v>181</v>
      </c>
      <c r="D7412" s="24" t="s">
        <v>146</v>
      </c>
      <c r="E7412" s="24" t="s">
        <v>1489</v>
      </c>
      <c r="F7412" t="str" cm="1">
        <f t="array" ref="F7412">_xlfn.SWITCH($E7412,"Forecast",IFERROR(SUMIFS(INDEX('Forecast Input'!$A:$BO,,MATCH(TEXT($A7412,"0"),'Forecast Input'!$1:$1,0)),'Forecast Input'!$A:$A,Master!C7412,'Forecast Input'!$D:$D,Master!D7412),0),"Actual",SUMIFS('CMO Input'!$Q:$Q,'CMO Input'!$E:$E,Master!$A7412,'CMO Input'!$C:$C,Master!$C7412,'CMO Input'!$AJ:$AJ,Master!$D7412,'CMO Input'!$AU:$AU,Master!$F7408),"")</f>
        <v/>
      </c>
    </row>
    <row r="7413" spans="1:6" x14ac:dyDescent="0.25">
      <c r="A7413" s="24">
        <v>36</v>
      </c>
      <c r="B7413" s="25">
        <v>44531</v>
      </c>
      <c r="C7413" s="24" t="s">
        <v>181</v>
      </c>
      <c r="D7413" s="24" t="s">
        <v>146</v>
      </c>
      <c r="E7413" s="24" t="s">
        <v>1488</v>
      </c>
      <c r="F7413" cm="1">
        <f t="array" ref="F7413">_xlfn.SWITCH($E7413,"Forecast",IFERROR(SUMIFS(INDEX('Forecast Input'!$A:$BO,,MATCH(TEXT($A7413,"0"),'Forecast Input'!$1:$1,0)),'Forecast Input'!$A:$A,Master!C7413,'Forecast Input'!$D:$D,Master!D7413),0),"Actual",SUMIFS('CMO Input'!$Q:$Q,'CMO Input'!$E:$E,Master!$A7413,'CMO Input'!$C:$C,Master!$C7413,'CMO Input'!$AJ:$AJ,Master!$D7413,'CMO Input'!$AU:$AU,Master!$F7409),"")</f>
        <v>254.08333333333334</v>
      </c>
    </row>
    <row r="7414" spans="1:6" x14ac:dyDescent="0.25">
      <c r="A7414" s="24">
        <v>36</v>
      </c>
      <c r="B7414" s="25">
        <v>44531</v>
      </c>
      <c r="C7414" s="24" t="s">
        <v>181</v>
      </c>
      <c r="D7414" s="24" t="s">
        <v>146</v>
      </c>
      <c r="E7414" s="24" t="s">
        <v>1487</v>
      </c>
      <c r="F7414" cm="1">
        <f t="array" ref="F7414">_xlfn.SWITCH($E7414,"Forecast",IFERROR(SUMIFS(INDEX('Forecast Input'!$A:$BO,,MATCH(TEXT($A7414,"0"),'Forecast Input'!$1:$1,0)),'Forecast Input'!$A:$A,Master!C7414,'Forecast Input'!$D:$D,Master!D7414),0),"Actual",SUMIFS('CMO Input'!$Q:$Q,'CMO Input'!$E:$E,Master!$A7414,'CMO Input'!$C:$C,Master!$C7414,'CMO Input'!$AJ:$AJ,Master!$D7414,'CMO Input'!$AU:$AU,Master!$F7410),"")</f>
        <v>0</v>
      </c>
    </row>
    <row r="7415" spans="1:6" x14ac:dyDescent="0.25">
      <c r="A7415" s="24">
        <v>36</v>
      </c>
      <c r="B7415" s="25">
        <v>44531</v>
      </c>
      <c r="C7415" s="24" t="s">
        <v>181</v>
      </c>
      <c r="D7415" s="24" t="s">
        <v>166</v>
      </c>
      <c r="E7415" s="24" t="s">
        <v>1489</v>
      </c>
      <c r="F7415" t="str" cm="1">
        <f t="array" ref="F7415">_xlfn.SWITCH($E7415,"Forecast",IFERROR(SUMIFS(INDEX('Forecast Input'!$A:$BO,,MATCH(TEXT($A7415,"0"),'Forecast Input'!$1:$1,0)),'Forecast Input'!$A:$A,Master!C7415,'Forecast Input'!$D:$D,Master!D7415),0),"Actual",SUMIFS('CMO Input'!$Q:$Q,'CMO Input'!$E:$E,Master!$A7415,'CMO Input'!$C:$C,Master!$C7415,'CMO Input'!$AJ:$AJ,Master!$D7415,'CMO Input'!$AU:$AU,Master!$F7411),"")</f>
        <v/>
      </c>
    </row>
    <row r="7416" spans="1:6" x14ac:dyDescent="0.25">
      <c r="A7416" s="24">
        <v>36</v>
      </c>
      <c r="B7416" s="25">
        <v>44531</v>
      </c>
      <c r="C7416" s="24" t="s">
        <v>181</v>
      </c>
      <c r="D7416" s="24" t="s">
        <v>166</v>
      </c>
      <c r="E7416" s="24" t="s">
        <v>1488</v>
      </c>
      <c r="F7416" cm="1">
        <f t="array" ref="F7416">_xlfn.SWITCH($E7416,"Forecast",IFERROR(SUMIFS(INDEX('Forecast Input'!$A:$BO,,MATCH(TEXT($A7416,"0"),'Forecast Input'!$1:$1,0)),'Forecast Input'!$A:$A,Master!C7416,'Forecast Input'!$D:$D,Master!D7416),0),"Actual",SUMIFS('CMO Input'!$Q:$Q,'CMO Input'!$E:$E,Master!$A7416,'CMO Input'!$C:$C,Master!$C7416,'CMO Input'!$AJ:$AJ,Master!$D7416,'CMO Input'!$AU:$AU,Master!$F7412),"")</f>
        <v>0</v>
      </c>
    </row>
    <row r="7417" spans="1:6" x14ac:dyDescent="0.25">
      <c r="A7417" s="24">
        <v>36</v>
      </c>
      <c r="B7417" s="25">
        <v>44531</v>
      </c>
      <c r="C7417" s="24" t="s">
        <v>181</v>
      </c>
      <c r="D7417" s="24" t="s">
        <v>166</v>
      </c>
      <c r="E7417" s="24" t="s">
        <v>1487</v>
      </c>
      <c r="F7417" cm="1">
        <f t="array" ref="F7417">_xlfn.SWITCH($E7417,"Forecast",IFERROR(SUMIFS(INDEX('Forecast Input'!$A:$BO,,MATCH(TEXT($A7417,"0"),'Forecast Input'!$1:$1,0)),'Forecast Input'!$A:$A,Master!C7417,'Forecast Input'!$D:$D,Master!D7417),0),"Actual",SUMIFS('CMO Input'!$Q:$Q,'CMO Input'!$E:$E,Master!$A7417,'CMO Input'!$C:$C,Master!$C7417,'CMO Input'!$AJ:$AJ,Master!$D7417,'CMO Input'!$AU:$AU,Master!$F7413),"")</f>
        <v>0</v>
      </c>
    </row>
    <row r="7418" spans="1:6" x14ac:dyDescent="0.25">
      <c r="A7418" s="24">
        <v>36</v>
      </c>
      <c r="B7418" s="25">
        <v>44531</v>
      </c>
      <c r="C7418" s="24" t="s">
        <v>181</v>
      </c>
      <c r="D7418" s="24" t="s">
        <v>170</v>
      </c>
      <c r="E7418" s="24" t="s">
        <v>1489</v>
      </c>
      <c r="F7418" t="str" cm="1">
        <f t="array" ref="F7418">_xlfn.SWITCH($E7418,"Forecast",IFERROR(SUMIFS(INDEX('Forecast Input'!$A:$BO,,MATCH(TEXT($A7418,"0"),'Forecast Input'!$1:$1,0)),'Forecast Input'!$A:$A,Master!C7418,'Forecast Input'!$D:$D,Master!D7418),0),"Actual",SUMIFS('CMO Input'!$Q:$Q,'CMO Input'!$E:$E,Master!$A7418,'CMO Input'!$C:$C,Master!$C7418,'CMO Input'!$AJ:$AJ,Master!$D7418,'CMO Input'!$AU:$AU,Master!$F7414),"")</f>
        <v/>
      </c>
    </row>
    <row r="7419" spans="1:6" x14ac:dyDescent="0.25">
      <c r="A7419" s="24">
        <v>36</v>
      </c>
      <c r="B7419" s="25">
        <v>44531</v>
      </c>
      <c r="C7419" s="24" t="s">
        <v>181</v>
      </c>
      <c r="D7419" s="24" t="s">
        <v>170</v>
      </c>
      <c r="E7419" s="24" t="s">
        <v>1488</v>
      </c>
      <c r="F7419" cm="1">
        <f t="array" ref="F7419">_xlfn.SWITCH($E7419,"Forecast",IFERROR(SUMIFS(INDEX('Forecast Input'!$A:$BO,,MATCH(TEXT($A7419,"0"),'Forecast Input'!$1:$1,0)),'Forecast Input'!$A:$A,Master!C7419,'Forecast Input'!$D:$D,Master!D7419),0),"Actual",SUMIFS('CMO Input'!$Q:$Q,'CMO Input'!$E:$E,Master!$A7419,'CMO Input'!$C:$C,Master!$C7419,'CMO Input'!$AJ:$AJ,Master!$D7419,'CMO Input'!$AU:$AU,Master!$F7415),"")</f>
        <v>0</v>
      </c>
    </row>
    <row r="7420" spans="1:6" x14ac:dyDescent="0.25">
      <c r="A7420" s="24">
        <v>36</v>
      </c>
      <c r="B7420" s="25">
        <v>44531</v>
      </c>
      <c r="C7420" s="24" t="s">
        <v>181</v>
      </c>
      <c r="D7420" s="24" t="s">
        <v>170</v>
      </c>
      <c r="E7420" s="24" t="s">
        <v>1487</v>
      </c>
      <c r="F7420" cm="1">
        <f t="array" ref="F7420">_xlfn.SWITCH($E7420,"Forecast",IFERROR(SUMIFS(INDEX('Forecast Input'!$A:$BO,,MATCH(TEXT($A7420,"0"),'Forecast Input'!$1:$1,0)),'Forecast Input'!$A:$A,Master!C7420,'Forecast Input'!$D:$D,Master!D7420),0),"Actual",SUMIFS('CMO Input'!$Q:$Q,'CMO Input'!$E:$E,Master!$A7420,'CMO Input'!$C:$C,Master!$C7420,'CMO Input'!$AJ:$AJ,Master!$D7420,'CMO Input'!$AU:$AU,Master!$F7416),"")</f>
        <v>0</v>
      </c>
    </row>
    <row r="7421" spans="1:6" x14ac:dyDescent="0.25">
      <c r="A7421" s="24">
        <v>36</v>
      </c>
      <c r="B7421" s="25">
        <v>44531</v>
      </c>
      <c r="C7421" s="24" t="s">
        <v>181</v>
      </c>
      <c r="D7421" s="24" t="s">
        <v>436</v>
      </c>
      <c r="E7421" s="24" t="s">
        <v>1489</v>
      </c>
      <c r="F7421" t="str" cm="1">
        <f t="array" ref="F7421">_xlfn.SWITCH($E7421,"Forecast",IFERROR(SUMIFS(INDEX('Forecast Input'!$A:$BO,,MATCH(TEXT($A7421,"0"),'Forecast Input'!$1:$1,0)),'Forecast Input'!$A:$A,Master!C7421,'Forecast Input'!$D:$D,Master!D7421),0),"Actual",SUMIFS('CMO Input'!$Q:$Q,'CMO Input'!$E:$E,Master!$A7421,'CMO Input'!$C:$C,Master!$C7421,'CMO Input'!$AJ:$AJ,Master!$D7421,'CMO Input'!$AU:$AU,Master!$F7417),"")</f>
        <v/>
      </c>
    </row>
    <row r="7422" spans="1:6" x14ac:dyDescent="0.25">
      <c r="A7422" s="24">
        <v>36</v>
      </c>
      <c r="B7422" s="25">
        <v>44531</v>
      </c>
      <c r="C7422" s="24" t="s">
        <v>181</v>
      </c>
      <c r="D7422" s="24" t="s">
        <v>436</v>
      </c>
      <c r="E7422" s="24" t="s">
        <v>1488</v>
      </c>
      <c r="F7422" cm="1">
        <f t="array" ref="F7422">_xlfn.SWITCH($E7422,"Forecast",IFERROR(SUMIFS(INDEX('Forecast Input'!$A:$BO,,MATCH(TEXT($A7422,"0"),'Forecast Input'!$1:$1,0)),'Forecast Input'!$A:$A,Master!C7422,'Forecast Input'!$D:$D,Master!D7422),0),"Actual",SUMIFS('CMO Input'!$Q:$Q,'CMO Input'!$E:$E,Master!$A7422,'CMO Input'!$C:$C,Master!$C7422,'CMO Input'!$AJ:$AJ,Master!$D7422,'CMO Input'!$AU:$AU,Master!$F7418),"")</f>
        <v>0</v>
      </c>
    </row>
    <row r="7423" spans="1:6" x14ac:dyDescent="0.25">
      <c r="A7423" s="24">
        <v>36</v>
      </c>
      <c r="B7423" s="25">
        <v>44531</v>
      </c>
      <c r="C7423" s="24" t="s">
        <v>181</v>
      </c>
      <c r="D7423" s="24" t="s">
        <v>436</v>
      </c>
      <c r="E7423" s="24" t="s">
        <v>1487</v>
      </c>
      <c r="F7423" cm="1">
        <f t="array" ref="F7423">_xlfn.SWITCH($E7423,"Forecast",IFERROR(SUMIFS(INDEX('Forecast Input'!$A:$BO,,MATCH(TEXT($A7423,"0"),'Forecast Input'!$1:$1,0)),'Forecast Input'!$A:$A,Master!C7423,'Forecast Input'!$D:$D,Master!D7423),0),"Actual",SUMIFS('CMO Input'!$Q:$Q,'CMO Input'!$E:$E,Master!$A7423,'CMO Input'!$C:$C,Master!$C7423,'CMO Input'!$AJ:$AJ,Master!$D7423,'CMO Input'!$AU:$AU,Master!$F7419),"")</f>
        <v>0</v>
      </c>
    </row>
    <row r="7424" spans="1:6" x14ac:dyDescent="0.25">
      <c r="A7424" s="24">
        <v>36</v>
      </c>
      <c r="B7424" s="25">
        <v>44531</v>
      </c>
      <c r="C7424" s="24" t="s">
        <v>181</v>
      </c>
      <c r="D7424" s="24" t="s">
        <v>1469</v>
      </c>
      <c r="E7424" s="24" t="s">
        <v>1489</v>
      </c>
      <c r="F7424" t="str" cm="1">
        <f t="array" ref="F7424">_xlfn.SWITCH($E7424,"Forecast",IFERROR(SUMIFS(INDEX('Forecast Input'!$A:$BO,,MATCH(TEXT($A7424,"0"),'Forecast Input'!$1:$1,0)),'Forecast Input'!$A:$A,Master!C7424,'Forecast Input'!$D:$D,Master!D7424),0),"Actual",SUMIFS('CMO Input'!$Q:$Q,'CMO Input'!$E:$E,Master!$A7424,'CMO Input'!$C:$C,Master!$C7424,'CMO Input'!$AJ:$AJ,Master!$D7424,'CMO Input'!$AU:$AU,Master!$F7420),"")</f>
        <v/>
      </c>
    </row>
    <row r="7425" spans="1:6" x14ac:dyDescent="0.25">
      <c r="A7425" s="24">
        <v>36</v>
      </c>
      <c r="B7425" s="25">
        <v>44531</v>
      </c>
      <c r="C7425" s="24" t="s">
        <v>181</v>
      </c>
      <c r="D7425" s="24" t="s">
        <v>1469</v>
      </c>
      <c r="E7425" s="24" t="s">
        <v>1488</v>
      </c>
      <c r="F7425" cm="1">
        <f t="array" ref="F7425">_xlfn.SWITCH($E7425,"Forecast",IFERROR(SUMIFS(INDEX('Forecast Input'!$A:$BO,,MATCH(TEXT($A7425,"0"),'Forecast Input'!$1:$1,0)),'Forecast Input'!$A:$A,Master!C7425,'Forecast Input'!$D:$D,Master!D7425),0),"Actual",SUMIFS('CMO Input'!$Q:$Q,'CMO Input'!$E:$E,Master!$A7425,'CMO Input'!$C:$C,Master!$C7425,'CMO Input'!$AJ:$AJ,Master!$D7425,'CMO Input'!$AU:$AU,Master!$F7421),"")</f>
        <v>158.54</v>
      </c>
    </row>
    <row r="7426" spans="1:6" x14ac:dyDescent="0.25">
      <c r="A7426" s="24">
        <v>36</v>
      </c>
      <c r="B7426" s="25">
        <v>44531</v>
      </c>
      <c r="C7426" s="24" t="s">
        <v>181</v>
      </c>
      <c r="D7426" s="24" t="s">
        <v>1469</v>
      </c>
      <c r="E7426" s="24" t="s">
        <v>1487</v>
      </c>
      <c r="F7426" cm="1">
        <f t="array" ref="F7426">_xlfn.SWITCH($E7426,"Forecast",IFERROR(SUMIFS(INDEX('Forecast Input'!$A:$BO,,MATCH(TEXT($A7426,"0"),'Forecast Input'!$1:$1,0)),'Forecast Input'!$A:$A,Master!C7426,'Forecast Input'!$D:$D,Master!D7426),0),"Actual",SUMIFS('CMO Input'!$Q:$Q,'CMO Input'!$E:$E,Master!$A7426,'CMO Input'!$C:$C,Master!$C7426,'CMO Input'!$AJ:$AJ,Master!$D7426,'CMO Input'!$AU:$AU,Master!$F7422),"")</f>
        <v>0</v>
      </c>
    </row>
    <row r="7427" spans="1:6" x14ac:dyDescent="0.25">
      <c r="A7427" s="24">
        <v>36</v>
      </c>
      <c r="B7427" s="25">
        <v>44531</v>
      </c>
      <c r="C7427" s="24" t="s">
        <v>424</v>
      </c>
      <c r="D7427" s="24" t="s">
        <v>10</v>
      </c>
      <c r="E7427" s="24" t="s">
        <v>1489</v>
      </c>
      <c r="F7427" t="str" cm="1">
        <f t="array" ref="F7427">_xlfn.SWITCH($E7427,"Forecast",IFERROR(SUMIFS(INDEX('Forecast Input'!$A:$BO,,MATCH(TEXT($A7427,"0"),'Forecast Input'!$1:$1,0)),'Forecast Input'!$A:$A,Master!C7427,'Forecast Input'!$D:$D,Master!D7427),0),"Actual",SUMIFS('CMO Input'!$Q:$Q,'CMO Input'!$E:$E,Master!$A7427,'CMO Input'!$C:$C,Master!$C7427,'CMO Input'!$AJ:$AJ,Master!$D7427,'CMO Input'!$AU:$AU,Master!$F7423),"")</f>
        <v/>
      </c>
    </row>
    <row r="7428" spans="1:6" x14ac:dyDescent="0.25">
      <c r="A7428" s="24">
        <v>36</v>
      </c>
      <c r="B7428" s="25">
        <v>44531</v>
      </c>
      <c r="C7428" s="24" t="s">
        <v>424</v>
      </c>
      <c r="D7428" s="24" t="s">
        <v>10</v>
      </c>
      <c r="E7428" s="24" t="s">
        <v>1488</v>
      </c>
      <c r="F7428" cm="1">
        <f t="array" ref="F7428">_xlfn.SWITCH($E7428,"Forecast",IFERROR(SUMIFS(INDEX('Forecast Input'!$A:$BO,,MATCH(TEXT($A7428,"0"),'Forecast Input'!$1:$1,0)),'Forecast Input'!$A:$A,Master!C7428,'Forecast Input'!$D:$D,Master!D7428),0),"Actual",SUMIFS('CMO Input'!$Q:$Q,'CMO Input'!$E:$E,Master!$A7428,'CMO Input'!$C:$C,Master!$C7428,'CMO Input'!$AJ:$AJ,Master!$D7428,'CMO Input'!$AU:$AU,Master!$F7424),"")</f>
        <v>481.74999999999989</v>
      </c>
    </row>
    <row r="7429" spans="1:6" x14ac:dyDescent="0.25">
      <c r="A7429" s="24">
        <v>36</v>
      </c>
      <c r="B7429" s="25">
        <v>44531</v>
      </c>
      <c r="C7429" s="24" t="s">
        <v>424</v>
      </c>
      <c r="D7429" s="24" t="s">
        <v>10</v>
      </c>
      <c r="E7429" s="24" t="s">
        <v>1487</v>
      </c>
      <c r="F7429" cm="1">
        <f t="array" ref="F7429">_xlfn.SWITCH($E7429,"Forecast",IFERROR(SUMIFS(INDEX('Forecast Input'!$A:$BO,,MATCH(TEXT($A7429,"0"),'Forecast Input'!$1:$1,0)),'Forecast Input'!$A:$A,Master!C7429,'Forecast Input'!$D:$D,Master!D7429),0),"Actual",SUMIFS('CMO Input'!$Q:$Q,'CMO Input'!$E:$E,Master!$A7429,'CMO Input'!$C:$C,Master!$C7429,'CMO Input'!$AJ:$AJ,Master!$D7429,'CMO Input'!$AU:$AU,Master!$F7425),"")</f>
        <v>0</v>
      </c>
    </row>
    <row r="7430" spans="1:6" x14ac:dyDescent="0.25">
      <c r="A7430" s="24">
        <v>36</v>
      </c>
      <c r="B7430" s="25">
        <v>44531</v>
      </c>
      <c r="C7430" s="24" t="s">
        <v>424</v>
      </c>
      <c r="D7430" s="24" t="s">
        <v>61</v>
      </c>
      <c r="E7430" s="24" t="s">
        <v>1489</v>
      </c>
      <c r="F7430" t="str" cm="1">
        <f t="array" ref="F7430">_xlfn.SWITCH($E7430,"Forecast",IFERROR(SUMIFS(INDEX('Forecast Input'!$A:$BO,,MATCH(TEXT($A7430,"0"),'Forecast Input'!$1:$1,0)),'Forecast Input'!$A:$A,Master!C7430,'Forecast Input'!$D:$D,Master!D7430),0),"Actual",SUMIFS('CMO Input'!$Q:$Q,'CMO Input'!$E:$E,Master!$A7430,'CMO Input'!$C:$C,Master!$C7430,'CMO Input'!$AJ:$AJ,Master!$D7430,'CMO Input'!$AU:$AU,Master!$F7426),"")</f>
        <v/>
      </c>
    </row>
    <row r="7431" spans="1:6" x14ac:dyDescent="0.25">
      <c r="A7431" s="24">
        <v>36</v>
      </c>
      <c r="B7431" s="25">
        <v>44531</v>
      </c>
      <c r="C7431" s="24" t="s">
        <v>424</v>
      </c>
      <c r="D7431" s="24" t="s">
        <v>61</v>
      </c>
      <c r="E7431" s="24" t="s">
        <v>1488</v>
      </c>
      <c r="F7431" cm="1">
        <f t="array" ref="F7431">_xlfn.SWITCH($E7431,"Forecast",IFERROR(SUMIFS(INDEX('Forecast Input'!$A:$BO,,MATCH(TEXT($A7431,"0"),'Forecast Input'!$1:$1,0)),'Forecast Input'!$A:$A,Master!C7431,'Forecast Input'!$D:$D,Master!D7431),0),"Actual",SUMIFS('CMO Input'!$Q:$Q,'CMO Input'!$E:$E,Master!$A7431,'CMO Input'!$C:$C,Master!$C7431,'CMO Input'!$AJ:$AJ,Master!$D7431,'CMO Input'!$AU:$AU,Master!$F7427),"")</f>
        <v>0</v>
      </c>
    </row>
    <row r="7432" spans="1:6" x14ac:dyDescent="0.25">
      <c r="A7432" s="24">
        <v>36</v>
      </c>
      <c r="B7432" s="25">
        <v>44531</v>
      </c>
      <c r="C7432" s="24" t="s">
        <v>424</v>
      </c>
      <c r="D7432" s="24" t="s">
        <v>61</v>
      </c>
      <c r="E7432" s="24" t="s">
        <v>1487</v>
      </c>
      <c r="F7432" cm="1">
        <f t="array" ref="F7432">_xlfn.SWITCH($E7432,"Forecast",IFERROR(SUMIFS(INDEX('Forecast Input'!$A:$BO,,MATCH(TEXT($A7432,"0"),'Forecast Input'!$1:$1,0)),'Forecast Input'!$A:$A,Master!C7432,'Forecast Input'!$D:$D,Master!D7432),0),"Actual",SUMIFS('CMO Input'!$Q:$Q,'CMO Input'!$E:$E,Master!$A7432,'CMO Input'!$C:$C,Master!$C7432,'CMO Input'!$AJ:$AJ,Master!$D7432,'CMO Input'!$AU:$AU,Master!$F7428),"")</f>
        <v>0</v>
      </c>
    </row>
    <row r="7433" spans="1:6" x14ac:dyDescent="0.25">
      <c r="A7433" s="24">
        <v>36</v>
      </c>
      <c r="B7433" s="25">
        <v>44531</v>
      </c>
      <c r="C7433" s="24" t="s">
        <v>424</v>
      </c>
      <c r="D7433" s="24" t="s">
        <v>103</v>
      </c>
      <c r="E7433" s="24" t="s">
        <v>1489</v>
      </c>
      <c r="F7433" t="str" cm="1">
        <f t="array" ref="F7433">_xlfn.SWITCH($E7433,"Forecast",IFERROR(SUMIFS(INDEX('Forecast Input'!$A:$BO,,MATCH(TEXT($A7433,"0"),'Forecast Input'!$1:$1,0)),'Forecast Input'!$A:$A,Master!C7433,'Forecast Input'!$D:$D,Master!D7433),0),"Actual",SUMIFS('CMO Input'!$Q:$Q,'CMO Input'!$E:$E,Master!$A7433,'CMO Input'!$C:$C,Master!$C7433,'CMO Input'!$AJ:$AJ,Master!$D7433,'CMO Input'!$AU:$AU,Master!$F7429),"")</f>
        <v/>
      </c>
    </row>
    <row r="7434" spans="1:6" x14ac:dyDescent="0.25">
      <c r="A7434" s="24">
        <v>36</v>
      </c>
      <c r="B7434" s="25">
        <v>44531</v>
      </c>
      <c r="C7434" s="24" t="s">
        <v>424</v>
      </c>
      <c r="D7434" s="24" t="s">
        <v>103</v>
      </c>
      <c r="E7434" s="24" t="s">
        <v>1488</v>
      </c>
      <c r="F7434" cm="1">
        <f t="array" ref="F7434">_xlfn.SWITCH($E7434,"Forecast",IFERROR(SUMIFS(INDEX('Forecast Input'!$A:$BO,,MATCH(TEXT($A7434,"0"),'Forecast Input'!$1:$1,0)),'Forecast Input'!$A:$A,Master!C7434,'Forecast Input'!$D:$D,Master!D7434),0),"Actual",SUMIFS('CMO Input'!$Q:$Q,'CMO Input'!$E:$E,Master!$A7434,'CMO Input'!$C:$C,Master!$C7434,'CMO Input'!$AJ:$AJ,Master!$D7434,'CMO Input'!$AU:$AU,Master!$F7430),"")</f>
        <v>680.29999999999973</v>
      </c>
    </row>
    <row r="7435" spans="1:6" x14ac:dyDescent="0.25">
      <c r="A7435" s="24">
        <v>36</v>
      </c>
      <c r="B7435" s="25">
        <v>44531</v>
      </c>
      <c r="C7435" s="24" t="s">
        <v>424</v>
      </c>
      <c r="D7435" s="24" t="s">
        <v>103</v>
      </c>
      <c r="E7435" s="24" t="s">
        <v>1487</v>
      </c>
      <c r="F7435" cm="1">
        <f t="array" ref="F7435">_xlfn.SWITCH($E7435,"Forecast",IFERROR(SUMIFS(INDEX('Forecast Input'!$A:$BO,,MATCH(TEXT($A7435,"0"),'Forecast Input'!$1:$1,0)),'Forecast Input'!$A:$A,Master!C7435,'Forecast Input'!$D:$D,Master!D7435),0),"Actual",SUMIFS('CMO Input'!$Q:$Q,'CMO Input'!$E:$E,Master!$A7435,'CMO Input'!$C:$C,Master!$C7435,'CMO Input'!$AJ:$AJ,Master!$D7435,'CMO Input'!$AU:$AU,Master!$F7431),"")</f>
        <v>0</v>
      </c>
    </row>
    <row r="7436" spans="1:6" x14ac:dyDescent="0.25">
      <c r="A7436" s="24">
        <v>36</v>
      </c>
      <c r="B7436" s="25">
        <v>44531</v>
      </c>
      <c r="C7436" s="24" t="s">
        <v>424</v>
      </c>
      <c r="D7436" s="24" t="s">
        <v>146</v>
      </c>
      <c r="E7436" s="24" t="s">
        <v>1489</v>
      </c>
      <c r="F7436" t="str" cm="1">
        <f t="array" ref="F7436">_xlfn.SWITCH($E7436,"Forecast",IFERROR(SUMIFS(INDEX('Forecast Input'!$A:$BO,,MATCH(TEXT($A7436,"0"),'Forecast Input'!$1:$1,0)),'Forecast Input'!$A:$A,Master!C7436,'Forecast Input'!$D:$D,Master!D7436),0),"Actual",SUMIFS('CMO Input'!$Q:$Q,'CMO Input'!$E:$E,Master!$A7436,'CMO Input'!$C:$C,Master!$C7436,'CMO Input'!$AJ:$AJ,Master!$D7436,'CMO Input'!$AU:$AU,Master!$F7432),"")</f>
        <v/>
      </c>
    </row>
    <row r="7437" spans="1:6" x14ac:dyDescent="0.25">
      <c r="A7437" s="24">
        <v>36</v>
      </c>
      <c r="B7437" s="25">
        <v>44531</v>
      </c>
      <c r="C7437" s="24" t="s">
        <v>424</v>
      </c>
      <c r="D7437" s="24" t="s">
        <v>146</v>
      </c>
      <c r="E7437" s="24" t="s">
        <v>1488</v>
      </c>
      <c r="F7437" cm="1">
        <f t="array" ref="F7437">_xlfn.SWITCH($E7437,"Forecast",IFERROR(SUMIFS(INDEX('Forecast Input'!$A:$BO,,MATCH(TEXT($A7437,"0"),'Forecast Input'!$1:$1,0)),'Forecast Input'!$A:$A,Master!C7437,'Forecast Input'!$D:$D,Master!D7437),0),"Actual",SUMIFS('CMO Input'!$Q:$Q,'CMO Input'!$E:$E,Master!$A7437,'CMO Input'!$C:$C,Master!$C7437,'CMO Input'!$AJ:$AJ,Master!$D7437,'CMO Input'!$AU:$AU,Master!$F7433),"")</f>
        <v>0</v>
      </c>
    </row>
    <row r="7438" spans="1:6" x14ac:dyDescent="0.25">
      <c r="A7438" s="24">
        <v>36</v>
      </c>
      <c r="B7438" s="25">
        <v>44531</v>
      </c>
      <c r="C7438" s="24" t="s">
        <v>424</v>
      </c>
      <c r="D7438" s="24" t="s">
        <v>146</v>
      </c>
      <c r="E7438" s="24" t="s">
        <v>1487</v>
      </c>
      <c r="F7438" cm="1">
        <f t="array" ref="F7438">_xlfn.SWITCH($E7438,"Forecast",IFERROR(SUMIFS(INDEX('Forecast Input'!$A:$BO,,MATCH(TEXT($A7438,"0"),'Forecast Input'!$1:$1,0)),'Forecast Input'!$A:$A,Master!C7438,'Forecast Input'!$D:$D,Master!D7438),0),"Actual",SUMIFS('CMO Input'!$Q:$Q,'CMO Input'!$E:$E,Master!$A7438,'CMO Input'!$C:$C,Master!$C7438,'CMO Input'!$AJ:$AJ,Master!$D7438,'CMO Input'!$AU:$AU,Master!$F7434),"")</f>
        <v>0</v>
      </c>
    </row>
    <row r="7439" spans="1:6" x14ac:dyDescent="0.25">
      <c r="A7439" s="24">
        <v>36</v>
      </c>
      <c r="B7439" s="25">
        <v>44531</v>
      </c>
      <c r="C7439" s="24" t="s">
        <v>424</v>
      </c>
      <c r="D7439" s="24" t="s">
        <v>166</v>
      </c>
      <c r="E7439" s="24" t="s">
        <v>1489</v>
      </c>
      <c r="F7439" t="str" cm="1">
        <f t="array" ref="F7439">_xlfn.SWITCH($E7439,"Forecast",IFERROR(SUMIFS(INDEX('Forecast Input'!$A:$BO,,MATCH(TEXT($A7439,"0"),'Forecast Input'!$1:$1,0)),'Forecast Input'!$A:$A,Master!C7439,'Forecast Input'!$D:$D,Master!D7439),0),"Actual",SUMIFS('CMO Input'!$Q:$Q,'CMO Input'!$E:$E,Master!$A7439,'CMO Input'!$C:$C,Master!$C7439,'CMO Input'!$AJ:$AJ,Master!$D7439,'CMO Input'!$AU:$AU,Master!$F7435),"")</f>
        <v/>
      </c>
    </row>
    <row r="7440" spans="1:6" x14ac:dyDescent="0.25">
      <c r="A7440" s="24">
        <v>36</v>
      </c>
      <c r="B7440" s="25">
        <v>44531</v>
      </c>
      <c r="C7440" s="24" t="s">
        <v>424</v>
      </c>
      <c r="D7440" s="24" t="s">
        <v>166</v>
      </c>
      <c r="E7440" s="24" t="s">
        <v>1488</v>
      </c>
      <c r="F7440" cm="1">
        <f t="array" ref="F7440">_xlfn.SWITCH($E7440,"Forecast",IFERROR(SUMIFS(INDEX('Forecast Input'!$A:$BO,,MATCH(TEXT($A7440,"0"),'Forecast Input'!$1:$1,0)),'Forecast Input'!$A:$A,Master!C7440,'Forecast Input'!$D:$D,Master!D7440),0),"Actual",SUMIFS('CMO Input'!$Q:$Q,'CMO Input'!$E:$E,Master!$A7440,'CMO Input'!$C:$C,Master!$C7440,'CMO Input'!$AJ:$AJ,Master!$D7440,'CMO Input'!$AU:$AU,Master!$F7436),"")</f>
        <v>0</v>
      </c>
    </row>
    <row r="7441" spans="1:6" x14ac:dyDescent="0.25">
      <c r="A7441" s="24">
        <v>36</v>
      </c>
      <c r="B7441" s="25">
        <v>44531</v>
      </c>
      <c r="C7441" s="24" t="s">
        <v>424</v>
      </c>
      <c r="D7441" s="24" t="s">
        <v>166</v>
      </c>
      <c r="E7441" s="24" t="s">
        <v>1487</v>
      </c>
      <c r="F7441" cm="1">
        <f t="array" ref="F7441">_xlfn.SWITCH($E7441,"Forecast",IFERROR(SUMIFS(INDEX('Forecast Input'!$A:$BO,,MATCH(TEXT($A7441,"0"),'Forecast Input'!$1:$1,0)),'Forecast Input'!$A:$A,Master!C7441,'Forecast Input'!$D:$D,Master!D7441),0),"Actual",SUMIFS('CMO Input'!$Q:$Q,'CMO Input'!$E:$E,Master!$A7441,'CMO Input'!$C:$C,Master!$C7441,'CMO Input'!$AJ:$AJ,Master!$D7441,'CMO Input'!$AU:$AU,Master!$F7437),"")</f>
        <v>0</v>
      </c>
    </row>
    <row r="7442" spans="1:6" x14ac:dyDescent="0.25">
      <c r="A7442" s="24">
        <v>36</v>
      </c>
      <c r="B7442" s="25">
        <v>44531</v>
      </c>
      <c r="C7442" s="24" t="s">
        <v>424</v>
      </c>
      <c r="D7442" s="24" t="s">
        <v>170</v>
      </c>
      <c r="E7442" s="24" t="s">
        <v>1489</v>
      </c>
      <c r="F7442" t="str" cm="1">
        <f t="array" ref="F7442">_xlfn.SWITCH($E7442,"Forecast",IFERROR(SUMIFS(INDEX('Forecast Input'!$A:$BO,,MATCH(TEXT($A7442,"0"),'Forecast Input'!$1:$1,0)),'Forecast Input'!$A:$A,Master!C7442,'Forecast Input'!$D:$D,Master!D7442),0),"Actual",SUMIFS('CMO Input'!$Q:$Q,'CMO Input'!$E:$E,Master!$A7442,'CMO Input'!$C:$C,Master!$C7442,'CMO Input'!$AJ:$AJ,Master!$D7442,'CMO Input'!$AU:$AU,Master!$F7438),"")</f>
        <v/>
      </c>
    </row>
    <row r="7443" spans="1:6" x14ac:dyDescent="0.25">
      <c r="A7443" s="24">
        <v>36</v>
      </c>
      <c r="B7443" s="25">
        <v>44531</v>
      </c>
      <c r="C7443" s="24" t="s">
        <v>424</v>
      </c>
      <c r="D7443" s="24" t="s">
        <v>170</v>
      </c>
      <c r="E7443" s="24" t="s">
        <v>1488</v>
      </c>
      <c r="F7443" cm="1">
        <f t="array" ref="F7443">_xlfn.SWITCH($E7443,"Forecast",IFERROR(SUMIFS(INDEX('Forecast Input'!$A:$BO,,MATCH(TEXT($A7443,"0"),'Forecast Input'!$1:$1,0)),'Forecast Input'!$A:$A,Master!C7443,'Forecast Input'!$D:$D,Master!D7443),0),"Actual",SUMIFS('CMO Input'!$Q:$Q,'CMO Input'!$E:$E,Master!$A7443,'CMO Input'!$C:$C,Master!$C7443,'CMO Input'!$AJ:$AJ,Master!$D7443,'CMO Input'!$AU:$AU,Master!$F7439),"")</f>
        <v>0</v>
      </c>
    </row>
    <row r="7444" spans="1:6" x14ac:dyDescent="0.25">
      <c r="A7444" s="24">
        <v>36</v>
      </c>
      <c r="B7444" s="25">
        <v>44531</v>
      </c>
      <c r="C7444" s="24" t="s">
        <v>424</v>
      </c>
      <c r="D7444" s="24" t="s">
        <v>170</v>
      </c>
      <c r="E7444" s="24" t="s">
        <v>1487</v>
      </c>
      <c r="F7444" cm="1">
        <f t="array" ref="F7444">_xlfn.SWITCH($E7444,"Forecast",IFERROR(SUMIFS(INDEX('Forecast Input'!$A:$BO,,MATCH(TEXT($A7444,"0"),'Forecast Input'!$1:$1,0)),'Forecast Input'!$A:$A,Master!C7444,'Forecast Input'!$D:$D,Master!D7444),0),"Actual",SUMIFS('CMO Input'!$Q:$Q,'CMO Input'!$E:$E,Master!$A7444,'CMO Input'!$C:$C,Master!$C7444,'CMO Input'!$AJ:$AJ,Master!$D7444,'CMO Input'!$AU:$AU,Master!$F7440),"")</f>
        <v>0</v>
      </c>
    </row>
    <row r="7445" spans="1:6" x14ac:dyDescent="0.25">
      <c r="A7445" s="24">
        <v>36</v>
      </c>
      <c r="B7445" s="25">
        <v>44531</v>
      </c>
      <c r="C7445" s="24" t="s">
        <v>424</v>
      </c>
      <c r="D7445" s="24" t="s">
        <v>436</v>
      </c>
      <c r="E7445" s="24" t="s">
        <v>1489</v>
      </c>
      <c r="F7445" t="str" cm="1">
        <f t="array" ref="F7445">_xlfn.SWITCH($E7445,"Forecast",IFERROR(SUMIFS(INDEX('Forecast Input'!$A:$BO,,MATCH(TEXT($A7445,"0"),'Forecast Input'!$1:$1,0)),'Forecast Input'!$A:$A,Master!C7445,'Forecast Input'!$D:$D,Master!D7445),0),"Actual",SUMIFS('CMO Input'!$Q:$Q,'CMO Input'!$E:$E,Master!$A7445,'CMO Input'!$C:$C,Master!$C7445,'CMO Input'!$AJ:$AJ,Master!$D7445,'CMO Input'!$AU:$AU,Master!$F7441),"")</f>
        <v/>
      </c>
    </row>
    <row r="7446" spans="1:6" x14ac:dyDescent="0.25">
      <c r="A7446" s="24">
        <v>36</v>
      </c>
      <c r="B7446" s="25">
        <v>44531</v>
      </c>
      <c r="C7446" s="24" t="s">
        <v>424</v>
      </c>
      <c r="D7446" s="24" t="s">
        <v>436</v>
      </c>
      <c r="E7446" s="24" t="s">
        <v>1488</v>
      </c>
      <c r="F7446" cm="1">
        <f t="array" ref="F7446">_xlfn.SWITCH($E7446,"Forecast",IFERROR(SUMIFS(INDEX('Forecast Input'!$A:$BO,,MATCH(TEXT($A7446,"0"),'Forecast Input'!$1:$1,0)),'Forecast Input'!$A:$A,Master!C7446,'Forecast Input'!$D:$D,Master!D7446),0),"Actual",SUMIFS('CMO Input'!$Q:$Q,'CMO Input'!$E:$E,Master!$A7446,'CMO Input'!$C:$C,Master!$C7446,'CMO Input'!$AJ:$AJ,Master!$D7446,'CMO Input'!$AU:$AU,Master!$F7442),"")</f>
        <v>676.94999999999993</v>
      </c>
    </row>
    <row r="7447" spans="1:6" x14ac:dyDescent="0.25">
      <c r="A7447" s="24">
        <v>36</v>
      </c>
      <c r="B7447" s="25">
        <v>44531</v>
      </c>
      <c r="C7447" s="24" t="s">
        <v>424</v>
      </c>
      <c r="D7447" s="24" t="s">
        <v>436</v>
      </c>
      <c r="E7447" s="24" t="s">
        <v>1487</v>
      </c>
      <c r="F7447" cm="1">
        <f t="array" ref="F7447">_xlfn.SWITCH($E7447,"Forecast",IFERROR(SUMIFS(INDEX('Forecast Input'!$A:$BO,,MATCH(TEXT($A7447,"0"),'Forecast Input'!$1:$1,0)),'Forecast Input'!$A:$A,Master!C7447,'Forecast Input'!$D:$D,Master!D7447),0),"Actual",SUMIFS('CMO Input'!$Q:$Q,'CMO Input'!$E:$E,Master!$A7447,'CMO Input'!$C:$C,Master!$C7447,'CMO Input'!$AJ:$AJ,Master!$D7447,'CMO Input'!$AU:$AU,Master!$F7443),"")</f>
        <v>0</v>
      </c>
    </row>
    <row r="7448" spans="1:6" x14ac:dyDescent="0.25">
      <c r="A7448" s="24">
        <v>36</v>
      </c>
      <c r="B7448" s="25">
        <v>44531</v>
      </c>
      <c r="C7448" s="24" t="s">
        <v>424</v>
      </c>
      <c r="D7448" s="24" t="s">
        <v>1469</v>
      </c>
      <c r="E7448" s="24" t="s">
        <v>1489</v>
      </c>
      <c r="F7448" t="str" cm="1">
        <f t="array" ref="F7448">_xlfn.SWITCH($E7448,"Forecast",IFERROR(SUMIFS(INDEX('Forecast Input'!$A:$BO,,MATCH(TEXT($A7448,"0"),'Forecast Input'!$1:$1,0)),'Forecast Input'!$A:$A,Master!C7448,'Forecast Input'!$D:$D,Master!D7448),0),"Actual",SUMIFS('CMO Input'!$Q:$Q,'CMO Input'!$E:$E,Master!$A7448,'CMO Input'!$C:$C,Master!$C7448,'CMO Input'!$AJ:$AJ,Master!$D7448,'CMO Input'!$AU:$AU,Master!$F7444),"")</f>
        <v/>
      </c>
    </row>
    <row r="7449" spans="1:6" x14ac:dyDescent="0.25">
      <c r="A7449" s="24">
        <v>36</v>
      </c>
      <c r="B7449" s="25">
        <v>44531</v>
      </c>
      <c r="C7449" s="24" t="s">
        <v>424</v>
      </c>
      <c r="D7449" s="24" t="s">
        <v>1469</v>
      </c>
      <c r="E7449" s="24" t="s">
        <v>1488</v>
      </c>
      <c r="F7449" cm="1">
        <f t="array" ref="F7449">_xlfn.SWITCH($E7449,"Forecast",IFERROR(SUMIFS(INDEX('Forecast Input'!$A:$BO,,MATCH(TEXT($A7449,"0"),'Forecast Input'!$1:$1,0)),'Forecast Input'!$A:$A,Master!C7449,'Forecast Input'!$D:$D,Master!D7449),0),"Actual",SUMIFS('CMO Input'!$Q:$Q,'CMO Input'!$E:$E,Master!$A7449,'CMO Input'!$C:$C,Master!$C7449,'CMO Input'!$AJ:$AJ,Master!$D7449,'CMO Input'!$AU:$AU,Master!$F7445),"")</f>
        <v>0</v>
      </c>
    </row>
    <row r="7450" spans="1:6" x14ac:dyDescent="0.25">
      <c r="A7450" s="24">
        <v>36</v>
      </c>
      <c r="B7450" s="25">
        <v>44531</v>
      </c>
      <c r="C7450" s="24" t="s">
        <v>424</v>
      </c>
      <c r="D7450" s="24" t="s">
        <v>1469</v>
      </c>
      <c r="E7450" s="24" t="s">
        <v>1487</v>
      </c>
      <c r="F7450" cm="1">
        <f t="array" ref="F7450">_xlfn.SWITCH($E7450,"Forecast",IFERROR(SUMIFS(INDEX('Forecast Input'!$A:$BO,,MATCH(TEXT($A7450,"0"),'Forecast Input'!$1:$1,0)),'Forecast Input'!$A:$A,Master!C7450,'Forecast Input'!$D:$D,Master!D7450),0),"Actual",SUMIFS('CMO Input'!$Q:$Q,'CMO Input'!$E:$E,Master!$A7450,'CMO Input'!$C:$C,Master!$C7450,'CMO Input'!$AJ:$AJ,Master!$D7450,'CMO Input'!$AU:$AU,Master!$F7446),"")</f>
        <v>0</v>
      </c>
    </row>
    <row r="7451" spans="1:6" x14ac:dyDescent="0.25">
      <c r="A7451" s="24">
        <v>36</v>
      </c>
      <c r="B7451" s="25">
        <v>44531</v>
      </c>
      <c r="C7451" s="24" t="s">
        <v>141</v>
      </c>
      <c r="D7451" s="24" t="s">
        <v>10</v>
      </c>
      <c r="E7451" s="24" t="s">
        <v>1489</v>
      </c>
      <c r="F7451" t="str" cm="1">
        <f t="array" ref="F7451">_xlfn.SWITCH($E7451,"Forecast",IFERROR(SUMIFS(INDEX('Forecast Input'!$A:$BO,,MATCH(TEXT($A7451,"0"),'Forecast Input'!$1:$1,0)),'Forecast Input'!$A:$A,Master!C7451,'Forecast Input'!$D:$D,Master!D7451),0),"Actual",SUMIFS('CMO Input'!$Q:$Q,'CMO Input'!$E:$E,Master!$A7451,'CMO Input'!$C:$C,Master!$C7451,'CMO Input'!$AJ:$AJ,Master!$D7451,'CMO Input'!$AU:$AU,Master!$F7447),"")</f>
        <v/>
      </c>
    </row>
    <row r="7452" spans="1:6" x14ac:dyDescent="0.25">
      <c r="A7452" s="24">
        <v>36</v>
      </c>
      <c r="B7452" s="25">
        <v>44531</v>
      </c>
      <c r="C7452" s="24" t="s">
        <v>141</v>
      </c>
      <c r="D7452" s="24" t="s">
        <v>10</v>
      </c>
      <c r="E7452" s="24" t="s">
        <v>1488</v>
      </c>
      <c r="F7452" cm="1">
        <f t="array" ref="F7452">_xlfn.SWITCH($E7452,"Forecast",IFERROR(SUMIFS(INDEX('Forecast Input'!$A:$BO,,MATCH(TEXT($A7452,"0"),'Forecast Input'!$1:$1,0)),'Forecast Input'!$A:$A,Master!C7452,'Forecast Input'!$D:$D,Master!D7452),0),"Actual",SUMIFS('CMO Input'!$Q:$Q,'CMO Input'!$E:$E,Master!$A7452,'CMO Input'!$C:$C,Master!$C7452,'CMO Input'!$AJ:$AJ,Master!$D7452,'CMO Input'!$AU:$AU,Master!$F7448),"")</f>
        <v>0</v>
      </c>
    </row>
    <row r="7453" spans="1:6" x14ac:dyDescent="0.25">
      <c r="A7453" s="24">
        <v>36</v>
      </c>
      <c r="B7453" s="25">
        <v>44531</v>
      </c>
      <c r="C7453" s="24" t="s">
        <v>141</v>
      </c>
      <c r="D7453" s="24" t="s">
        <v>10</v>
      </c>
      <c r="E7453" s="24" t="s">
        <v>1487</v>
      </c>
      <c r="F7453" cm="1">
        <f t="array" ref="F7453">_xlfn.SWITCH($E7453,"Forecast",IFERROR(SUMIFS(INDEX('Forecast Input'!$A:$BO,,MATCH(TEXT($A7453,"0"),'Forecast Input'!$1:$1,0)),'Forecast Input'!$A:$A,Master!C7453,'Forecast Input'!$D:$D,Master!D7453),0),"Actual",SUMIFS('CMO Input'!$Q:$Q,'CMO Input'!$E:$E,Master!$A7453,'CMO Input'!$C:$C,Master!$C7453,'CMO Input'!$AJ:$AJ,Master!$D7453,'CMO Input'!$AU:$AU,Master!$F7449),"")</f>
        <v>0</v>
      </c>
    </row>
    <row r="7454" spans="1:6" x14ac:dyDescent="0.25">
      <c r="A7454" s="24">
        <v>36</v>
      </c>
      <c r="B7454" s="25">
        <v>44531</v>
      </c>
      <c r="C7454" s="24" t="s">
        <v>141</v>
      </c>
      <c r="D7454" s="24" t="s">
        <v>61</v>
      </c>
      <c r="E7454" s="24" t="s">
        <v>1489</v>
      </c>
      <c r="F7454" t="str" cm="1">
        <f t="array" ref="F7454">_xlfn.SWITCH($E7454,"Forecast",IFERROR(SUMIFS(INDEX('Forecast Input'!$A:$BO,,MATCH(TEXT($A7454,"0"),'Forecast Input'!$1:$1,0)),'Forecast Input'!$A:$A,Master!C7454,'Forecast Input'!$D:$D,Master!D7454),0),"Actual",SUMIFS('CMO Input'!$Q:$Q,'CMO Input'!$E:$E,Master!$A7454,'CMO Input'!$C:$C,Master!$C7454,'CMO Input'!$AJ:$AJ,Master!$D7454,'CMO Input'!$AU:$AU,Master!$F7450),"")</f>
        <v/>
      </c>
    </row>
    <row r="7455" spans="1:6" x14ac:dyDescent="0.25">
      <c r="A7455" s="24">
        <v>36</v>
      </c>
      <c r="B7455" s="25">
        <v>44531</v>
      </c>
      <c r="C7455" s="24" t="s">
        <v>141</v>
      </c>
      <c r="D7455" s="24" t="s">
        <v>61</v>
      </c>
      <c r="E7455" s="24" t="s">
        <v>1488</v>
      </c>
      <c r="F7455" cm="1">
        <f t="array" ref="F7455">_xlfn.SWITCH($E7455,"Forecast",IFERROR(SUMIFS(INDEX('Forecast Input'!$A:$BO,,MATCH(TEXT($A7455,"0"),'Forecast Input'!$1:$1,0)),'Forecast Input'!$A:$A,Master!C7455,'Forecast Input'!$D:$D,Master!D7455),0),"Actual",SUMIFS('CMO Input'!$Q:$Q,'CMO Input'!$E:$E,Master!$A7455,'CMO Input'!$C:$C,Master!$C7455,'CMO Input'!$AJ:$AJ,Master!$D7455,'CMO Input'!$AU:$AU,Master!$F7451),"")</f>
        <v>0</v>
      </c>
    </row>
    <row r="7456" spans="1:6" x14ac:dyDescent="0.25">
      <c r="A7456" s="24">
        <v>36</v>
      </c>
      <c r="B7456" s="25">
        <v>44531</v>
      </c>
      <c r="C7456" s="24" t="s">
        <v>141</v>
      </c>
      <c r="D7456" s="24" t="s">
        <v>61</v>
      </c>
      <c r="E7456" s="24" t="s">
        <v>1487</v>
      </c>
      <c r="F7456" cm="1">
        <f t="array" ref="F7456">_xlfn.SWITCH($E7456,"Forecast",IFERROR(SUMIFS(INDEX('Forecast Input'!$A:$BO,,MATCH(TEXT($A7456,"0"),'Forecast Input'!$1:$1,0)),'Forecast Input'!$A:$A,Master!C7456,'Forecast Input'!$D:$D,Master!D7456),0),"Actual",SUMIFS('CMO Input'!$Q:$Q,'CMO Input'!$E:$E,Master!$A7456,'CMO Input'!$C:$C,Master!$C7456,'CMO Input'!$AJ:$AJ,Master!$D7456,'CMO Input'!$AU:$AU,Master!$F7452),"")</f>
        <v>0</v>
      </c>
    </row>
    <row r="7457" spans="1:6" x14ac:dyDescent="0.25">
      <c r="A7457" s="24">
        <v>36</v>
      </c>
      <c r="B7457" s="25">
        <v>44531</v>
      </c>
      <c r="C7457" s="24" t="s">
        <v>141</v>
      </c>
      <c r="D7457" s="24" t="s">
        <v>103</v>
      </c>
      <c r="E7457" s="24" t="s">
        <v>1489</v>
      </c>
      <c r="F7457" t="str" cm="1">
        <f t="array" ref="F7457">_xlfn.SWITCH($E7457,"Forecast",IFERROR(SUMIFS(INDEX('Forecast Input'!$A:$BO,,MATCH(TEXT($A7457,"0"),'Forecast Input'!$1:$1,0)),'Forecast Input'!$A:$A,Master!C7457,'Forecast Input'!$D:$D,Master!D7457),0),"Actual",SUMIFS('CMO Input'!$Q:$Q,'CMO Input'!$E:$E,Master!$A7457,'CMO Input'!$C:$C,Master!$C7457,'CMO Input'!$AJ:$AJ,Master!$D7457,'CMO Input'!$AU:$AU,Master!$F7453),"")</f>
        <v/>
      </c>
    </row>
    <row r="7458" spans="1:6" x14ac:dyDescent="0.25">
      <c r="A7458" s="24">
        <v>36</v>
      </c>
      <c r="B7458" s="25">
        <v>44531</v>
      </c>
      <c r="C7458" s="24" t="s">
        <v>141</v>
      </c>
      <c r="D7458" s="24" t="s">
        <v>103</v>
      </c>
      <c r="E7458" s="24" t="s">
        <v>1488</v>
      </c>
      <c r="F7458" cm="1">
        <f t="array" ref="F7458">_xlfn.SWITCH($E7458,"Forecast",IFERROR(SUMIFS(INDEX('Forecast Input'!$A:$BO,,MATCH(TEXT($A7458,"0"),'Forecast Input'!$1:$1,0)),'Forecast Input'!$A:$A,Master!C7458,'Forecast Input'!$D:$D,Master!D7458),0),"Actual",SUMIFS('CMO Input'!$Q:$Q,'CMO Input'!$E:$E,Master!$A7458,'CMO Input'!$C:$C,Master!$C7458,'CMO Input'!$AJ:$AJ,Master!$D7458,'CMO Input'!$AU:$AU,Master!$F7454),"")</f>
        <v>0</v>
      </c>
    </row>
    <row r="7459" spans="1:6" x14ac:dyDescent="0.25">
      <c r="A7459" s="24">
        <v>36</v>
      </c>
      <c r="B7459" s="25">
        <v>44531</v>
      </c>
      <c r="C7459" s="24" t="s">
        <v>141</v>
      </c>
      <c r="D7459" s="24" t="s">
        <v>103</v>
      </c>
      <c r="E7459" s="24" t="s">
        <v>1487</v>
      </c>
      <c r="F7459" cm="1">
        <f t="array" ref="F7459">_xlfn.SWITCH($E7459,"Forecast",IFERROR(SUMIFS(INDEX('Forecast Input'!$A:$BO,,MATCH(TEXT($A7459,"0"),'Forecast Input'!$1:$1,0)),'Forecast Input'!$A:$A,Master!C7459,'Forecast Input'!$D:$D,Master!D7459),0),"Actual",SUMIFS('CMO Input'!$Q:$Q,'CMO Input'!$E:$E,Master!$A7459,'CMO Input'!$C:$C,Master!$C7459,'CMO Input'!$AJ:$AJ,Master!$D7459,'CMO Input'!$AU:$AU,Master!$F7455),"")</f>
        <v>0</v>
      </c>
    </row>
    <row r="7460" spans="1:6" x14ac:dyDescent="0.25">
      <c r="A7460" s="24">
        <v>36</v>
      </c>
      <c r="B7460" s="25">
        <v>44531</v>
      </c>
      <c r="C7460" s="24" t="s">
        <v>141</v>
      </c>
      <c r="D7460" s="24" t="s">
        <v>146</v>
      </c>
      <c r="E7460" s="24" t="s">
        <v>1489</v>
      </c>
      <c r="F7460" t="str" cm="1">
        <f t="array" ref="F7460">_xlfn.SWITCH($E7460,"Forecast",IFERROR(SUMIFS(INDEX('Forecast Input'!$A:$BO,,MATCH(TEXT($A7460,"0"),'Forecast Input'!$1:$1,0)),'Forecast Input'!$A:$A,Master!C7460,'Forecast Input'!$D:$D,Master!D7460),0),"Actual",SUMIFS('CMO Input'!$Q:$Q,'CMO Input'!$E:$E,Master!$A7460,'CMO Input'!$C:$C,Master!$C7460,'CMO Input'!$AJ:$AJ,Master!$D7460,'CMO Input'!$AU:$AU,Master!$F7456),"")</f>
        <v/>
      </c>
    </row>
    <row r="7461" spans="1:6" x14ac:dyDescent="0.25">
      <c r="A7461" s="24">
        <v>36</v>
      </c>
      <c r="B7461" s="25">
        <v>44531</v>
      </c>
      <c r="C7461" s="24" t="s">
        <v>141</v>
      </c>
      <c r="D7461" s="24" t="s">
        <v>146</v>
      </c>
      <c r="E7461" s="24" t="s">
        <v>1488</v>
      </c>
      <c r="F7461" cm="1">
        <f t="array" ref="F7461">_xlfn.SWITCH($E7461,"Forecast",IFERROR(SUMIFS(INDEX('Forecast Input'!$A:$BO,,MATCH(TEXT($A7461,"0"),'Forecast Input'!$1:$1,0)),'Forecast Input'!$A:$A,Master!C7461,'Forecast Input'!$D:$D,Master!D7461),0),"Actual",SUMIFS('CMO Input'!$Q:$Q,'CMO Input'!$E:$E,Master!$A7461,'CMO Input'!$C:$C,Master!$C7461,'CMO Input'!$AJ:$AJ,Master!$D7461,'CMO Input'!$AU:$AU,Master!$F7457),"")</f>
        <v>0</v>
      </c>
    </row>
    <row r="7462" spans="1:6" x14ac:dyDescent="0.25">
      <c r="A7462" s="24">
        <v>36</v>
      </c>
      <c r="B7462" s="25">
        <v>44531</v>
      </c>
      <c r="C7462" s="24" t="s">
        <v>141</v>
      </c>
      <c r="D7462" s="24" t="s">
        <v>146</v>
      </c>
      <c r="E7462" s="24" t="s">
        <v>1487</v>
      </c>
      <c r="F7462" cm="1">
        <f t="array" ref="F7462">_xlfn.SWITCH($E7462,"Forecast",IFERROR(SUMIFS(INDEX('Forecast Input'!$A:$BO,,MATCH(TEXT($A7462,"0"),'Forecast Input'!$1:$1,0)),'Forecast Input'!$A:$A,Master!C7462,'Forecast Input'!$D:$D,Master!D7462),0),"Actual",SUMIFS('CMO Input'!$Q:$Q,'CMO Input'!$E:$E,Master!$A7462,'CMO Input'!$C:$C,Master!$C7462,'CMO Input'!$AJ:$AJ,Master!$D7462,'CMO Input'!$AU:$AU,Master!$F7458),"")</f>
        <v>0</v>
      </c>
    </row>
    <row r="7463" spans="1:6" x14ac:dyDescent="0.25">
      <c r="A7463" s="24">
        <v>36</v>
      </c>
      <c r="B7463" s="25">
        <v>44531</v>
      </c>
      <c r="C7463" s="24" t="s">
        <v>141</v>
      </c>
      <c r="D7463" s="24" t="s">
        <v>166</v>
      </c>
      <c r="E7463" s="24" t="s">
        <v>1489</v>
      </c>
      <c r="F7463" t="str" cm="1">
        <f t="array" ref="F7463">_xlfn.SWITCH($E7463,"Forecast",IFERROR(SUMIFS(INDEX('Forecast Input'!$A:$BO,,MATCH(TEXT($A7463,"0"),'Forecast Input'!$1:$1,0)),'Forecast Input'!$A:$A,Master!C7463,'Forecast Input'!$D:$D,Master!D7463),0),"Actual",SUMIFS('CMO Input'!$Q:$Q,'CMO Input'!$E:$E,Master!$A7463,'CMO Input'!$C:$C,Master!$C7463,'CMO Input'!$AJ:$AJ,Master!$D7463,'CMO Input'!$AU:$AU,Master!$F7459),"")</f>
        <v/>
      </c>
    </row>
    <row r="7464" spans="1:6" x14ac:dyDescent="0.25">
      <c r="A7464" s="24">
        <v>36</v>
      </c>
      <c r="B7464" s="25">
        <v>44531</v>
      </c>
      <c r="C7464" s="24" t="s">
        <v>141</v>
      </c>
      <c r="D7464" s="24" t="s">
        <v>166</v>
      </c>
      <c r="E7464" s="24" t="s">
        <v>1488</v>
      </c>
      <c r="F7464" cm="1">
        <f t="array" ref="F7464">_xlfn.SWITCH($E7464,"Forecast",IFERROR(SUMIFS(INDEX('Forecast Input'!$A:$BO,,MATCH(TEXT($A7464,"0"),'Forecast Input'!$1:$1,0)),'Forecast Input'!$A:$A,Master!C7464,'Forecast Input'!$D:$D,Master!D7464),0),"Actual",SUMIFS('CMO Input'!$Q:$Q,'CMO Input'!$E:$E,Master!$A7464,'CMO Input'!$C:$C,Master!$C7464,'CMO Input'!$AJ:$AJ,Master!$D7464,'CMO Input'!$AU:$AU,Master!$F7460),"")</f>
        <v>0</v>
      </c>
    </row>
    <row r="7465" spans="1:6" x14ac:dyDescent="0.25">
      <c r="A7465" s="24">
        <v>36</v>
      </c>
      <c r="B7465" s="25">
        <v>44531</v>
      </c>
      <c r="C7465" s="24" t="s">
        <v>141</v>
      </c>
      <c r="D7465" s="24" t="s">
        <v>166</v>
      </c>
      <c r="E7465" s="24" t="s">
        <v>1487</v>
      </c>
      <c r="F7465" cm="1">
        <f t="array" ref="F7465">_xlfn.SWITCH($E7465,"Forecast",IFERROR(SUMIFS(INDEX('Forecast Input'!$A:$BO,,MATCH(TEXT($A7465,"0"),'Forecast Input'!$1:$1,0)),'Forecast Input'!$A:$A,Master!C7465,'Forecast Input'!$D:$D,Master!D7465),0),"Actual",SUMIFS('CMO Input'!$Q:$Q,'CMO Input'!$E:$E,Master!$A7465,'CMO Input'!$C:$C,Master!$C7465,'CMO Input'!$AJ:$AJ,Master!$D7465,'CMO Input'!$AU:$AU,Master!$F7461),"")</f>
        <v>0</v>
      </c>
    </row>
    <row r="7466" spans="1:6" x14ac:dyDescent="0.25">
      <c r="A7466" s="24">
        <v>36</v>
      </c>
      <c r="B7466" s="25">
        <v>44531</v>
      </c>
      <c r="C7466" s="24" t="s">
        <v>141</v>
      </c>
      <c r="D7466" s="24" t="s">
        <v>170</v>
      </c>
      <c r="E7466" s="24" t="s">
        <v>1489</v>
      </c>
      <c r="F7466" t="str" cm="1">
        <f t="array" ref="F7466">_xlfn.SWITCH($E7466,"Forecast",IFERROR(SUMIFS(INDEX('Forecast Input'!$A:$BO,,MATCH(TEXT($A7466,"0"),'Forecast Input'!$1:$1,0)),'Forecast Input'!$A:$A,Master!C7466,'Forecast Input'!$D:$D,Master!D7466),0),"Actual",SUMIFS('CMO Input'!$Q:$Q,'CMO Input'!$E:$E,Master!$A7466,'CMO Input'!$C:$C,Master!$C7466,'CMO Input'!$AJ:$AJ,Master!$D7466,'CMO Input'!$AU:$AU,Master!$F7462),"")</f>
        <v/>
      </c>
    </row>
    <row r="7467" spans="1:6" x14ac:dyDescent="0.25">
      <c r="A7467" s="24">
        <v>36</v>
      </c>
      <c r="B7467" s="25">
        <v>44531</v>
      </c>
      <c r="C7467" s="24" t="s">
        <v>141</v>
      </c>
      <c r="D7467" s="24" t="s">
        <v>170</v>
      </c>
      <c r="E7467" s="24" t="s">
        <v>1488</v>
      </c>
      <c r="F7467" cm="1">
        <f t="array" ref="F7467">_xlfn.SWITCH($E7467,"Forecast",IFERROR(SUMIFS(INDEX('Forecast Input'!$A:$BO,,MATCH(TEXT($A7467,"0"),'Forecast Input'!$1:$1,0)),'Forecast Input'!$A:$A,Master!C7467,'Forecast Input'!$D:$D,Master!D7467),0),"Actual",SUMIFS('CMO Input'!$Q:$Q,'CMO Input'!$E:$E,Master!$A7467,'CMO Input'!$C:$C,Master!$C7467,'CMO Input'!$AJ:$AJ,Master!$D7467,'CMO Input'!$AU:$AU,Master!$F7463),"")</f>
        <v>0</v>
      </c>
    </row>
    <row r="7468" spans="1:6" x14ac:dyDescent="0.25">
      <c r="A7468" s="24">
        <v>36</v>
      </c>
      <c r="B7468" s="25">
        <v>44531</v>
      </c>
      <c r="C7468" s="24" t="s">
        <v>141</v>
      </c>
      <c r="D7468" s="24" t="s">
        <v>170</v>
      </c>
      <c r="E7468" s="24" t="s">
        <v>1487</v>
      </c>
      <c r="F7468" cm="1">
        <f t="array" ref="F7468">_xlfn.SWITCH($E7468,"Forecast",IFERROR(SUMIFS(INDEX('Forecast Input'!$A:$BO,,MATCH(TEXT($A7468,"0"),'Forecast Input'!$1:$1,0)),'Forecast Input'!$A:$A,Master!C7468,'Forecast Input'!$D:$D,Master!D7468),0),"Actual",SUMIFS('CMO Input'!$Q:$Q,'CMO Input'!$E:$E,Master!$A7468,'CMO Input'!$C:$C,Master!$C7468,'CMO Input'!$AJ:$AJ,Master!$D7468,'CMO Input'!$AU:$AU,Master!$F7464),"")</f>
        <v>0</v>
      </c>
    </row>
    <row r="7469" spans="1:6" x14ac:dyDescent="0.25">
      <c r="A7469" s="24">
        <v>36</v>
      </c>
      <c r="B7469" s="25">
        <v>44531</v>
      </c>
      <c r="C7469" s="24" t="s">
        <v>141</v>
      </c>
      <c r="D7469" s="24" t="s">
        <v>436</v>
      </c>
      <c r="E7469" s="24" t="s">
        <v>1489</v>
      </c>
      <c r="F7469" t="str" cm="1">
        <f t="array" ref="F7469">_xlfn.SWITCH($E7469,"Forecast",IFERROR(SUMIFS(INDEX('Forecast Input'!$A:$BO,,MATCH(TEXT($A7469,"0"),'Forecast Input'!$1:$1,0)),'Forecast Input'!$A:$A,Master!C7469,'Forecast Input'!$D:$D,Master!D7469),0),"Actual",SUMIFS('CMO Input'!$Q:$Q,'CMO Input'!$E:$E,Master!$A7469,'CMO Input'!$C:$C,Master!$C7469,'CMO Input'!$AJ:$AJ,Master!$D7469,'CMO Input'!$AU:$AU,Master!$F7465),"")</f>
        <v/>
      </c>
    </row>
    <row r="7470" spans="1:6" x14ac:dyDescent="0.25">
      <c r="A7470" s="24">
        <v>36</v>
      </c>
      <c r="B7470" s="25">
        <v>44531</v>
      </c>
      <c r="C7470" s="24" t="s">
        <v>141</v>
      </c>
      <c r="D7470" s="24" t="s">
        <v>436</v>
      </c>
      <c r="E7470" s="24" t="s">
        <v>1488</v>
      </c>
      <c r="F7470" cm="1">
        <f t="array" ref="F7470">_xlfn.SWITCH($E7470,"Forecast",IFERROR(SUMIFS(INDEX('Forecast Input'!$A:$BO,,MATCH(TEXT($A7470,"0"),'Forecast Input'!$1:$1,0)),'Forecast Input'!$A:$A,Master!C7470,'Forecast Input'!$D:$D,Master!D7470),0),"Actual",SUMIFS('CMO Input'!$Q:$Q,'CMO Input'!$E:$E,Master!$A7470,'CMO Input'!$C:$C,Master!$C7470,'CMO Input'!$AJ:$AJ,Master!$D7470,'CMO Input'!$AU:$AU,Master!$F7466),"")</f>
        <v>0</v>
      </c>
    </row>
    <row r="7471" spans="1:6" x14ac:dyDescent="0.25">
      <c r="A7471" s="24">
        <v>36</v>
      </c>
      <c r="B7471" s="25">
        <v>44531</v>
      </c>
      <c r="C7471" s="24" t="s">
        <v>141</v>
      </c>
      <c r="D7471" s="24" t="s">
        <v>436</v>
      </c>
      <c r="E7471" s="24" t="s">
        <v>1487</v>
      </c>
      <c r="F7471" cm="1">
        <f t="array" ref="F7471">_xlfn.SWITCH($E7471,"Forecast",IFERROR(SUMIFS(INDEX('Forecast Input'!$A:$BO,,MATCH(TEXT($A7471,"0"),'Forecast Input'!$1:$1,0)),'Forecast Input'!$A:$A,Master!C7471,'Forecast Input'!$D:$D,Master!D7471),0),"Actual",SUMIFS('CMO Input'!$Q:$Q,'CMO Input'!$E:$E,Master!$A7471,'CMO Input'!$C:$C,Master!$C7471,'CMO Input'!$AJ:$AJ,Master!$D7471,'CMO Input'!$AU:$AU,Master!$F7467),"")</f>
        <v>0</v>
      </c>
    </row>
    <row r="7472" spans="1:6" x14ac:dyDescent="0.25">
      <c r="A7472" s="24">
        <v>36</v>
      </c>
      <c r="B7472" s="25">
        <v>44531</v>
      </c>
      <c r="C7472" s="24" t="s">
        <v>141</v>
      </c>
      <c r="D7472" s="24" t="s">
        <v>1469</v>
      </c>
      <c r="E7472" s="24" t="s">
        <v>1489</v>
      </c>
      <c r="F7472" t="str" cm="1">
        <f t="array" ref="F7472">_xlfn.SWITCH($E7472,"Forecast",IFERROR(SUMIFS(INDEX('Forecast Input'!$A:$BO,,MATCH(TEXT($A7472,"0"),'Forecast Input'!$1:$1,0)),'Forecast Input'!$A:$A,Master!C7472,'Forecast Input'!$D:$D,Master!D7472),0),"Actual",SUMIFS('CMO Input'!$Q:$Q,'CMO Input'!$E:$E,Master!$A7472,'CMO Input'!$C:$C,Master!$C7472,'CMO Input'!$AJ:$AJ,Master!$D7472,'CMO Input'!$AU:$AU,Master!$F7468),"")</f>
        <v/>
      </c>
    </row>
    <row r="7473" spans="1:6" x14ac:dyDescent="0.25">
      <c r="A7473" s="24">
        <v>36</v>
      </c>
      <c r="B7473" s="25">
        <v>44531</v>
      </c>
      <c r="C7473" s="24" t="s">
        <v>141</v>
      </c>
      <c r="D7473" s="24" t="s">
        <v>1469</v>
      </c>
      <c r="E7473" s="24" t="s">
        <v>1488</v>
      </c>
      <c r="F7473" cm="1">
        <f t="array" ref="F7473">_xlfn.SWITCH($E7473,"Forecast",IFERROR(SUMIFS(INDEX('Forecast Input'!$A:$BO,,MATCH(TEXT($A7473,"0"),'Forecast Input'!$1:$1,0)),'Forecast Input'!$A:$A,Master!C7473,'Forecast Input'!$D:$D,Master!D7473),0),"Actual",SUMIFS('CMO Input'!$Q:$Q,'CMO Input'!$E:$E,Master!$A7473,'CMO Input'!$C:$C,Master!$C7473,'CMO Input'!$AJ:$AJ,Master!$D7473,'CMO Input'!$AU:$AU,Master!$F7469),"")</f>
        <v>0</v>
      </c>
    </row>
    <row r="7474" spans="1:6" x14ac:dyDescent="0.25">
      <c r="A7474" s="24">
        <v>36</v>
      </c>
      <c r="B7474" s="25">
        <v>44531</v>
      </c>
      <c r="C7474" s="24" t="s">
        <v>141</v>
      </c>
      <c r="D7474" s="24" t="s">
        <v>1469</v>
      </c>
      <c r="E7474" s="24" t="s">
        <v>1487</v>
      </c>
      <c r="F7474" cm="1">
        <f t="array" ref="F7474">_xlfn.SWITCH($E7474,"Forecast",IFERROR(SUMIFS(INDEX('Forecast Input'!$A:$BO,,MATCH(TEXT($A7474,"0"),'Forecast Input'!$1:$1,0)),'Forecast Input'!$A:$A,Master!C7474,'Forecast Input'!$D:$D,Master!D7474),0),"Actual",SUMIFS('CMO Input'!$Q:$Q,'CMO Input'!$E:$E,Master!$A7474,'CMO Input'!$C:$C,Master!$C7474,'CMO Input'!$AJ:$AJ,Master!$D7474,'CMO Input'!$AU:$AU,Master!$F7470),"")</f>
        <v>0</v>
      </c>
    </row>
    <row r="7475" spans="1:6" x14ac:dyDescent="0.25">
      <c r="A7475" s="24">
        <v>36</v>
      </c>
      <c r="B7475" s="25">
        <v>44531</v>
      </c>
      <c r="C7475" s="24" t="s">
        <v>127</v>
      </c>
      <c r="D7475" s="24" t="s">
        <v>10</v>
      </c>
      <c r="E7475" s="24" t="s">
        <v>1489</v>
      </c>
      <c r="F7475" t="str" cm="1">
        <f t="array" ref="F7475">_xlfn.SWITCH($E7475,"Forecast",IFERROR(SUMIFS(INDEX('Forecast Input'!$A:$BO,,MATCH(TEXT($A7475,"0"),'Forecast Input'!$1:$1,0)),'Forecast Input'!$A:$A,Master!C7475,'Forecast Input'!$D:$D,Master!D7475),0),"Actual",SUMIFS('CMO Input'!$Q:$Q,'CMO Input'!$E:$E,Master!$A7475,'CMO Input'!$C:$C,Master!$C7475,'CMO Input'!$AJ:$AJ,Master!$D7475,'CMO Input'!$AU:$AU,Master!$F7471),"")</f>
        <v/>
      </c>
    </row>
    <row r="7476" spans="1:6" x14ac:dyDescent="0.25">
      <c r="A7476" s="24">
        <v>36</v>
      </c>
      <c r="B7476" s="25">
        <v>44531</v>
      </c>
      <c r="C7476" s="24" t="s">
        <v>127</v>
      </c>
      <c r="D7476" s="24" t="s">
        <v>10</v>
      </c>
      <c r="E7476" s="24" t="s">
        <v>1488</v>
      </c>
      <c r="F7476" cm="1">
        <f t="array" ref="F7476">_xlfn.SWITCH($E7476,"Forecast",IFERROR(SUMIFS(INDEX('Forecast Input'!$A:$BO,,MATCH(TEXT($A7476,"0"),'Forecast Input'!$1:$1,0)),'Forecast Input'!$A:$A,Master!C7476,'Forecast Input'!$D:$D,Master!D7476),0),"Actual",SUMIFS('CMO Input'!$Q:$Q,'CMO Input'!$E:$E,Master!$A7476,'CMO Input'!$C:$C,Master!$C7476,'CMO Input'!$AJ:$AJ,Master!$D7476,'CMO Input'!$AU:$AU,Master!$F7472),"")</f>
        <v>0</v>
      </c>
    </row>
    <row r="7477" spans="1:6" x14ac:dyDescent="0.25">
      <c r="A7477" s="24">
        <v>36</v>
      </c>
      <c r="B7477" s="25">
        <v>44531</v>
      </c>
      <c r="C7477" s="24" t="s">
        <v>127</v>
      </c>
      <c r="D7477" s="24" t="s">
        <v>10</v>
      </c>
      <c r="E7477" s="24" t="s">
        <v>1487</v>
      </c>
      <c r="F7477" cm="1">
        <f t="array" ref="F7477">_xlfn.SWITCH($E7477,"Forecast",IFERROR(SUMIFS(INDEX('Forecast Input'!$A:$BO,,MATCH(TEXT($A7477,"0"),'Forecast Input'!$1:$1,0)),'Forecast Input'!$A:$A,Master!C7477,'Forecast Input'!$D:$D,Master!D7477),0),"Actual",SUMIFS('CMO Input'!$Q:$Q,'CMO Input'!$E:$E,Master!$A7477,'CMO Input'!$C:$C,Master!$C7477,'CMO Input'!$AJ:$AJ,Master!$D7477,'CMO Input'!$AU:$AU,Master!$F7473),"")</f>
        <v>0</v>
      </c>
    </row>
    <row r="7478" spans="1:6" x14ac:dyDescent="0.25">
      <c r="A7478" s="24">
        <v>36</v>
      </c>
      <c r="B7478" s="25">
        <v>44531</v>
      </c>
      <c r="C7478" s="24" t="s">
        <v>127</v>
      </c>
      <c r="D7478" s="24" t="s">
        <v>61</v>
      </c>
      <c r="E7478" s="24" t="s">
        <v>1489</v>
      </c>
      <c r="F7478" t="str" cm="1">
        <f t="array" ref="F7478">_xlfn.SWITCH($E7478,"Forecast",IFERROR(SUMIFS(INDEX('Forecast Input'!$A:$BO,,MATCH(TEXT($A7478,"0"),'Forecast Input'!$1:$1,0)),'Forecast Input'!$A:$A,Master!C7478,'Forecast Input'!$D:$D,Master!D7478),0),"Actual",SUMIFS('CMO Input'!$Q:$Q,'CMO Input'!$E:$E,Master!$A7478,'CMO Input'!$C:$C,Master!$C7478,'CMO Input'!$AJ:$AJ,Master!$D7478,'CMO Input'!$AU:$AU,Master!$F7474),"")</f>
        <v/>
      </c>
    </row>
    <row r="7479" spans="1:6" x14ac:dyDescent="0.25">
      <c r="A7479" s="24">
        <v>36</v>
      </c>
      <c r="B7479" s="25">
        <v>44531</v>
      </c>
      <c r="C7479" s="24" t="s">
        <v>127</v>
      </c>
      <c r="D7479" s="24" t="s">
        <v>61</v>
      </c>
      <c r="E7479" s="24" t="s">
        <v>1488</v>
      </c>
      <c r="F7479" cm="1">
        <f t="array" ref="F7479">_xlfn.SWITCH($E7479,"Forecast",IFERROR(SUMIFS(INDEX('Forecast Input'!$A:$BO,,MATCH(TEXT($A7479,"0"),'Forecast Input'!$1:$1,0)),'Forecast Input'!$A:$A,Master!C7479,'Forecast Input'!$D:$D,Master!D7479),0),"Actual",SUMIFS('CMO Input'!$Q:$Q,'CMO Input'!$E:$E,Master!$A7479,'CMO Input'!$C:$C,Master!$C7479,'CMO Input'!$AJ:$AJ,Master!$D7479,'CMO Input'!$AU:$AU,Master!$F7475),"")</f>
        <v>0</v>
      </c>
    </row>
    <row r="7480" spans="1:6" x14ac:dyDescent="0.25">
      <c r="A7480" s="24">
        <v>36</v>
      </c>
      <c r="B7480" s="25">
        <v>44531</v>
      </c>
      <c r="C7480" s="24" t="s">
        <v>127</v>
      </c>
      <c r="D7480" s="24" t="s">
        <v>61</v>
      </c>
      <c r="E7480" s="24" t="s">
        <v>1487</v>
      </c>
      <c r="F7480" cm="1">
        <f t="array" ref="F7480">_xlfn.SWITCH($E7480,"Forecast",IFERROR(SUMIFS(INDEX('Forecast Input'!$A:$BO,,MATCH(TEXT($A7480,"0"),'Forecast Input'!$1:$1,0)),'Forecast Input'!$A:$A,Master!C7480,'Forecast Input'!$D:$D,Master!D7480),0),"Actual",SUMIFS('CMO Input'!$Q:$Q,'CMO Input'!$E:$E,Master!$A7480,'CMO Input'!$C:$C,Master!$C7480,'CMO Input'!$AJ:$AJ,Master!$D7480,'CMO Input'!$AU:$AU,Master!$F7476),"")</f>
        <v>0</v>
      </c>
    </row>
    <row r="7481" spans="1:6" x14ac:dyDescent="0.25">
      <c r="A7481" s="24">
        <v>36</v>
      </c>
      <c r="B7481" s="25">
        <v>44531</v>
      </c>
      <c r="C7481" s="24" t="s">
        <v>127</v>
      </c>
      <c r="D7481" s="24" t="s">
        <v>103</v>
      </c>
      <c r="E7481" s="24" t="s">
        <v>1489</v>
      </c>
      <c r="F7481" t="str" cm="1">
        <f t="array" ref="F7481">_xlfn.SWITCH($E7481,"Forecast",IFERROR(SUMIFS(INDEX('Forecast Input'!$A:$BO,,MATCH(TEXT($A7481,"0"),'Forecast Input'!$1:$1,0)),'Forecast Input'!$A:$A,Master!C7481,'Forecast Input'!$D:$D,Master!D7481),0),"Actual",SUMIFS('CMO Input'!$Q:$Q,'CMO Input'!$E:$E,Master!$A7481,'CMO Input'!$C:$C,Master!$C7481,'CMO Input'!$AJ:$AJ,Master!$D7481,'CMO Input'!$AU:$AU,Master!$F7477),"")</f>
        <v/>
      </c>
    </row>
    <row r="7482" spans="1:6" x14ac:dyDescent="0.25">
      <c r="A7482" s="24">
        <v>36</v>
      </c>
      <c r="B7482" s="25">
        <v>44531</v>
      </c>
      <c r="C7482" s="24" t="s">
        <v>127</v>
      </c>
      <c r="D7482" s="24" t="s">
        <v>103</v>
      </c>
      <c r="E7482" s="24" t="s">
        <v>1488</v>
      </c>
      <c r="F7482" cm="1">
        <f t="array" ref="F7482">_xlfn.SWITCH($E7482,"Forecast",IFERROR(SUMIFS(INDEX('Forecast Input'!$A:$BO,,MATCH(TEXT($A7482,"0"),'Forecast Input'!$1:$1,0)),'Forecast Input'!$A:$A,Master!C7482,'Forecast Input'!$D:$D,Master!D7482),0),"Actual",SUMIFS('CMO Input'!$Q:$Q,'CMO Input'!$E:$E,Master!$A7482,'CMO Input'!$C:$C,Master!$C7482,'CMO Input'!$AJ:$AJ,Master!$D7482,'CMO Input'!$AU:$AU,Master!$F7478),"")</f>
        <v>0</v>
      </c>
    </row>
    <row r="7483" spans="1:6" x14ac:dyDescent="0.25">
      <c r="A7483" s="24">
        <v>36</v>
      </c>
      <c r="B7483" s="25">
        <v>44531</v>
      </c>
      <c r="C7483" s="24" t="s">
        <v>127</v>
      </c>
      <c r="D7483" s="24" t="s">
        <v>103</v>
      </c>
      <c r="E7483" s="24" t="s">
        <v>1487</v>
      </c>
      <c r="F7483" cm="1">
        <f t="array" ref="F7483">_xlfn.SWITCH($E7483,"Forecast",IFERROR(SUMIFS(INDEX('Forecast Input'!$A:$BO,,MATCH(TEXT($A7483,"0"),'Forecast Input'!$1:$1,0)),'Forecast Input'!$A:$A,Master!C7483,'Forecast Input'!$D:$D,Master!D7483),0),"Actual",SUMIFS('CMO Input'!$Q:$Q,'CMO Input'!$E:$E,Master!$A7483,'CMO Input'!$C:$C,Master!$C7483,'CMO Input'!$AJ:$AJ,Master!$D7483,'CMO Input'!$AU:$AU,Master!$F7479),"")</f>
        <v>0</v>
      </c>
    </row>
    <row r="7484" spans="1:6" x14ac:dyDescent="0.25">
      <c r="A7484" s="24">
        <v>36</v>
      </c>
      <c r="B7484" s="25">
        <v>44531</v>
      </c>
      <c r="C7484" s="24" t="s">
        <v>127</v>
      </c>
      <c r="D7484" s="24" t="s">
        <v>146</v>
      </c>
      <c r="E7484" s="24" t="s">
        <v>1489</v>
      </c>
      <c r="F7484" t="str" cm="1">
        <f t="array" ref="F7484">_xlfn.SWITCH($E7484,"Forecast",IFERROR(SUMIFS(INDEX('Forecast Input'!$A:$BO,,MATCH(TEXT($A7484,"0"),'Forecast Input'!$1:$1,0)),'Forecast Input'!$A:$A,Master!C7484,'Forecast Input'!$D:$D,Master!D7484),0),"Actual",SUMIFS('CMO Input'!$Q:$Q,'CMO Input'!$E:$E,Master!$A7484,'CMO Input'!$C:$C,Master!$C7484,'CMO Input'!$AJ:$AJ,Master!$D7484,'CMO Input'!$AU:$AU,Master!$F7480),"")</f>
        <v/>
      </c>
    </row>
    <row r="7485" spans="1:6" x14ac:dyDescent="0.25">
      <c r="A7485" s="24">
        <v>36</v>
      </c>
      <c r="B7485" s="25">
        <v>44531</v>
      </c>
      <c r="C7485" s="24" t="s">
        <v>127</v>
      </c>
      <c r="D7485" s="24" t="s">
        <v>146</v>
      </c>
      <c r="E7485" s="24" t="s">
        <v>1488</v>
      </c>
      <c r="F7485" cm="1">
        <f t="array" ref="F7485">_xlfn.SWITCH($E7485,"Forecast",IFERROR(SUMIFS(INDEX('Forecast Input'!$A:$BO,,MATCH(TEXT($A7485,"0"),'Forecast Input'!$1:$1,0)),'Forecast Input'!$A:$A,Master!C7485,'Forecast Input'!$D:$D,Master!D7485),0),"Actual",SUMIFS('CMO Input'!$Q:$Q,'CMO Input'!$E:$E,Master!$A7485,'CMO Input'!$C:$C,Master!$C7485,'CMO Input'!$AJ:$AJ,Master!$D7485,'CMO Input'!$AU:$AU,Master!$F7481),"")</f>
        <v>0</v>
      </c>
    </row>
    <row r="7486" spans="1:6" x14ac:dyDescent="0.25">
      <c r="A7486" s="24">
        <v>36</v>
      </c>
      <c r="B7486" s="25">
        <v>44531</v>
      </c>
      <c r="C7486" s="24" t="s">
        <v>127</v>
      </c>
      <c r="D7486" s="24" t="s">
        <v>146</v>
      </c>
      <c r="E7486" s="24" t="s">
        <v>1487</v>
      </c>
      <c r="F7486" cm="1">
        <f t="array" ref="F7486">_xlfn.SWITCH($E7486,"Forecast",IFERROR(SUMIFS(INDEX('Forecast Input'!$A:$BO,,MATCH(TEXT($A7486,"0"),'Forecast Input'!$1:$1,0)),'Forecast Input'!$A:$A,Master!C7486,'Forecast Input'!$D:$D,Master!D7486),0),"Actual",SUMIFS('CMO Input'!$Q:$Q,'CMO Input'!$E:$E,Master!$A7486,'CMO Input'!$C:$C,Master!$C7486,'CMO Input'!$AJ:$AJ,Master!$D7486,'CMO Input'!$AU:$AU,Master!$F7482),"")</f>
        <v>0</v>
      </c>
    </row>
    <row r="7487" spans="1:6" x14ac:dyDescent="0.25">
      <c r="A7487" s="24">
        <v>36</v>
      </c>
      <c r="B7487" s="25">
        <v>44531</v>
      </c>
      <c r="C7487" s="24" t="s">
        <v>127</v>
      </c>
      <c r="D7487" s="24" t="s">
        <v>166</v>
      </c>
      <c r="E7487" s="24" t="s">
        <v>1489</v>
      </c>
      <c r="F7487" t="str" cm="1">
        <f t="array" ref="F7487">_xlfn.SWITCH($E7487,"Forecast",IFERROR(SUMIFS(INDEX('Forecast Input'!$A:$BO,,MATCH(TEXT($A7487,"0"),'Forecast Input'!$1:$1,0)),'Forecast Input'!$A:$A,Master!C7487,'Forecast Input'!$D:$D,Master!D7487),0),"Actual",SUMIFS('CMO Input'!$Q:$Q,'CMO Input'!$E:$E,Master!$A7487,'CMO Input'!$C:$C,Master!$C7487,'CMO Input'!$AJ:$AJ,Master!$D7487,'CMO Input'!$AU:$AU,Master!$F7483),"")</f>
        <v/>
      </c>
    </row>
    <row r="7488" spans="1:6" x14ac:dyDescent="0.25">
      <c r="A7488" s="24">
        <v>36</v>
      </c>
      <c r="B7488" s="25">
        <v>44531</v>
      </c>
      <c r="C7488" s="24" t="s">
        <v>127</v>
      </c>
      <c r="D7488" s="24" t="s">
        <v>166</v>
      </c>
      <c r="E7488" s="24" t="s">
        <v>1488</v>
      </c>
      <c r="F7488" cm="1">
        <f t="array" ref="F7488">_xlfn.SWITCH($E7488,"Forecast",IFERROR(SUMIFS(INDEX('Forecast Input'!$A:$BO,,MATCH(TEXT($A7488,"0"),'Forecast Input'!$1:$1,0)),'Forecast Input'!$A:$A,Master!C7488,'Forecast Input'!$D:$D,Master!D7488),0),"Actual",SUMIFS('CMO Input'!$Q:$Q,'CMO Input'!$E:$E,Master!$A7488,'CMO Input'!$C:$C,Master!$C7488,'CMO Input'!$AJ:$AJ,Master!$D7488,'CMO Input'!$AU:$AU,Master!$F7484),"")</f>
        <v>0</v>
      </c>
    </row>
    <row r="7489" spans="1:6" x14ac:dyDescent="0.25">
      <c r="A7489" s="24">
        <v>36</v>
      </c>
      <c r="B7489" s="25">
        <v>44531</v>
      </c>
      <c r="C7489" s="24" t="s">
        <v>127</v>
      </c>
      <c r="D7489" s="24" t="s">
        <v>166</v>
      </c>
      <c r="E7489" s="24" t="s">
        <v>1487</v>
      </c>
      <c r="F7489" cm="1">
        <f t="array" ref="F7489">_xlfn.SWITCH($E7489,"Forecast",IFERROR(SUMIFS(INDEX('Forecast Input'!$A:$BO,,MATCH(TEXT($A7489,"0"),'Forecast Input'!$1:$1,0)),'Forecast Input'!$A:$A,Master!C7489,'Forecast Input'!$D:$D,Master!D7489),0),"Actual",SUMIFS('CMO Input'!$Q:$Q,'CMO Input'!$E:$E,Master!$A7489,'CMO Input'!$C:$C,Master!$C7489,'CMO Input'!$AJ:$AJ,Master!$D7489,'CMO Input'!$AU:$AU,Master!$F7485),"")</f>
        <v>0</v>
      </c>
    </row>
    <row r="7490" spans="1:6" x14ac:dyDescent="0.25">
      <c r="A7490" s="24">
        <v>36</v>
      </c>
      <c r="B7490" s="25">
        <v>44531</v>
      </c>
      <c r="C7490" s="24" t="s">
        <v>127</v>
      </c>
      <c r="D7490" s="24" t="s">
        <v>170</v>
      </c>
      <c r="E7490" s="24" t="s">
        <v>1489</v>
      </c>
      <c r="F7490" t="str" cm="1">
        <f t="array" ref="F7490">_xlfn.SWITCH($E7490,"Forecast",IFERROR(SUMIFS(INDEX('Forecast Input'!$A:$BO,,MATCH(TEXT($A7490,"0"),'Forecast Input'!$1:$1,0)),'Forecast Input'!$A:$A,Master!C7490,'Forecast Input'!$D:$D,Master!D7490),0),"Actual",SUMIFS('CMO Input'!$Q:$Q,'CMO Input'!$E:$E,Master!$A7490,'CMO Input'!$C:$C,Master!$C7490,'CMO Input'!$AJ:$AJ,Master!$D7490,'CMO Input'!$AU:$AU,Master!$F7486),"")</f>
        <v/>
      </c>
    </row>
    <row r="7491" spans="1:6" x14ac:dyDescent="0.25">
      <c r="A7491" s="24">
        <v>36</v>
      </c>
      <c r="B7491" s="25">
        <v>44531</v>
      </c>
      <c r="C7491" s="24" t="s">
        <v>127</v>
      </c>
      <c r="D7491" s="24" t="s">
        <v>170</v>
      </c>
      <c r="E7491" s="24" t="s">
        <v>1488</v>
      </c>
      <c r="F7491" cm="1">
        <f t="array" ref="F7491">_xlfn.SWITCH($E7491,"Forecast",IFERROR(SUMIFS(INDEX('Forecast Input'!$A:$BO,,MATCH(TEXT($A7491,"0"),'Forecast Input'!$1:$1,0)),'Forecast Input'!$A:$A,Master!C7491,'Forecast Input'!$D:$D,Master!D7491),0),"Actual",SUMIFS('CMO Input'!$Q:$Q,'CMO Input'!$E:$E,Master!$A7491,'CMO Input'!$C:$C,Master!$C7491,'CMO Input'!$AJ:$AJ,Master!$D7491,'CMO Input'!$AU:$AU,Master!$F7487),"")</f>
        <v>0</v>
      </c>
    </row>
    <row r="7492" spans="1:6" x14ac:dyDescent="0.25">
      <c r="A7492" s="24">
        <v>36</v>
      </c>
      <c r="B7492" s="25">
        <v>44531</v>
      </c>
      <c r="C7492" s="24" t="s">
        <v>127</v>
      </c>
      <c r="D7492" s="24" t="s">
        <v>170</v>
      </c>
      <c r="E7492" s="24" t="s">
        <v>1487</v>
      </c>
      <c r="F7492" cm="1">
        <f t="array" ref="F7492">_xlfn.SWITCH($E7492,"Forecast",IFERROR(SUMIFS(INDEX('Forecast Input'!$A:$BO,,MATCH(TEXT($A7492,"0"),'Forecast Input'!$1:$1,0)),'Forecast Input'!$A:$A,Master!C7492,'Forecast Input'!$D:$D,Master!D7492),0),"Actual",SUMIFS('CMO Input'!$Q:$Q,'CMO Input'!$E:$E,Master!$A7492,'CMO Input'!$C:$C,Master!$C7492,'CMO Input'!$AJ:$AJ,Master!$D7492,'CMO Input'!$AU:$AU,Master!$F7488),"")</f>
        <v>0</v>
      </c>
    </row>
    <row r="7493" spans="1:6" x14ac:dyDescent="0.25">
      <c r="A7493" s="24">
        <v>36</v>
      </c>
      <c r="B7493" s="25">
        <v>44531</v>
      </c>
      <c r="C7493" s="24" t="s">
        <v>127</v>
      </c>
      <c r="D7493" s="24" t="s">
        <v>436</v>
      </c>
      <c r="E7493" s="24" t="s">
        <v>1489</v>
      </c>
      <c r="F7493" t="str" cm="1">
        <f t="array" ref="F7493">_xlfn.SWITCH($E7493,"Forecast",IFERROR(SUMIFS(INDEX('Forecast Input'!$A:$BO,,MATCH(TEXT($A7493,"0"),'Forecast Input'!$1:$1,0)),'Forecast Input'!$A:$A,Master!C7493,'Forecast Input'!$D:$D,Master!D7493),0),"Actual",SUMIFS('CMO Input'!$Q:$Q,'CMO Input'!$E:$E,Master!$A7493,'CMO Input'!$C:$C,Master!$C7493,'CMO Input'!$AJ:$AJ,Master!$D7493,'CMO Input'!$AU:$AU,Master!$F7489),"")</f>
        <v/>
      </c>
    </row>
    <row r="7494" spans="1:6" x14ac:dyDescent="0.25">
      <c r="A7494" s="24">
        <v>36</v>
      </c>
      <c r="B7494" s="25">
        <v>44531</v>
      </c>
      <c r="C7494" s="24" t="s">
        <v>127</v>
      </c>
      <c r="D7494" s="24" t="s">
        <v>436</v>
      </c>
      <c r="E7494" s="24" t="s">
        <v>1488</v>
      </c>
      <c r="F7494" cm="1">
        <f t="array" ref="F7494">_xlfn.SWITCH($E7494,"Forecast",IFERROR(SUMIFS(INDEX('Forecast Input'!$A:$BO,,MATCH(TEXT($A7494,"0"),'Forecast Input'!$1:$1,0)),'Forecast Input'!$A:$A,Master!C7494,'Forecast Input'!$D:$D,Master!D7494),0),"Actual",SUMIFS('CMO Input'!$Q:$Q,'CMO Input'!$E:$E,Master!$A7494,'CMO Input'!$C:$C,Master!$C7494,'CMO Input'!$AJ:$AJ,Master!$D7494,'CMO Input'!$AU:$AU,Master!$F7490),"")</f>
        <v>0</v>
      </c>
    </row>
    <row r="7495" spans="1:6" x14ac:dyDescent="0.25">
      <c r="A7495" s="24">
        <v>36</v>
      </c>
      <c r="B7495" s="25">
        <v>44531</v>
      </c>
      <c r="C7495" s="24" t="s">
        <v>127</v>
      </c>
      <c r="D7495" s="24" t="s">
        <v>436</v>
      </c>
      <c r="E7495" s="24" t="s">
        <v>1487</v>
      </c>
      <c r="F7495" cm="1">
        <f t="array" ref="F7495">_xlfn.SWITCH($E7495,"Forecast",IFERROR(SUMIFS(INDEX('Forecast Input'!$A:$BO,,MATCH(TEXT($A7495,"0"),'Forecast Input'!$1:$1,0)),'Forecast Input'!$A:$A,Master!C7495,'Forecast Input'!$D:$D,Master!D7495),0),"Actual",SUMIFS('CMO Input'!$Q:$Q,'CMO Input'!$E:$E,Master!$A7495,'CMO Input'!$C:$C,Master!$C7495,'CMO Input'!$AJ:$AJ,Master!$D7495,'CMO Input'!$AU:$AU,Master!$F7491),"")</f>
        <v>0</v>
      </c>
    </row>
    <row r="7496" spans="1:6" x14ac:dyDescent="0.25">
      <c r="A7496" s="24">
        <v>36</v>
      </c>
      <c r="B7496" s="25">
        <v>44531</v>
      </c>
      <c r="C7496" s="24" t="s">
        <v>127</v>
      </c>
      <c r="D7496" s="24" t="s">
        <v>1469</v>
      </c>
      <c r="E7496" s="24" t="s">
        <v>1489</v>
      </c>
      <c r="F7496" t="str" cm="1">
        <f t="array" ref="F7496">_xlfn.SWITCH($E7496,"Forecast",IFERROR(SUMIFS(INDEX('Forecast Input'!$A:$BO,,MATCH(TEXT($A7496,"0"),'Forecast Input'!$1:$1,0)),'Forecast Input'!$A:$A,Master!C7496,'Forecast Input'!$D:$D,Master!D7496),0),"Actual",SUMIFS('CMO Input'!$Q:$Q,'CMO Input'!$E:$E,Master!$A7496,'CMO Input'!$C:$C,Master!$C7496,'CMO Input'!$AJ:$AJ,Master!$D7496,'CMO Input'!$AU:$AU,Master!$F7492),"")</f>
        <v/>
      </c>
    </row>
    <row r="7497" spans="1:6" x14ac:dyDescent="0.25">
      <c r="A7497" s="24">
        <v>36</v>
      </c>
      <c r="B7497" s="25">
        <v>44531</v>
      </c>
      <c r="C7497" s="24" t="s">
        <v>127</v>
      </c>
      <c r="D7497" s="24" t="s">
        <v>1469</v>
      </c>
      <c r="E7497" s="24" t="s">
        <v>1488</v>
      </c>
      <c r="F7497" cm="1">
        <f t="array" ref="F7497">_xlfn.SWITCH($E7497,"Forecast",IFERROR(SUMIFS(INDEX('Forecast Input'!$A:$BO,,MATCH(TEXT($A7497,"0"),'Forecast Input'!$1:$1,0)),'Forecast Input'!$A:$A,Master!C7497,'Forecast Input'!$D:$D,Master!D7497),0),"Actual",SUMIFS('CMO Input'!$Q:$Q,'CMO Input'!$E:$E,Master!$A7497,'CMO Input'!$C:$C,Master!$C7497,'CMO Input'!$AJ:$AJ,Master!$D7497,'CMO Input'!$AU:$AU,Master!$F7493),"")</f>
        <v>0</v>
      </c>
    </row>
    <row r="7498" spans="1:6" x14ac:dyDescent="0.25">
      <c r="A7498" s="24">
        <v>36</v>
      </c>
      <c r="B7498" s="25">
        <v>44531</v>
      </c>
      <c r="C7498" s="24" t="s">
        <v>127</v>
      </c>
      <c r="D7498" s="24" t="s">
        <v>1469</v>
      </c>
      <c r="E7498" s="24" t="s">
        <v>1487</v>
      </c>
      <c r="F7498" cm="1">
        <f t="array" ref="F7498">_xlfn.SWITCH($E7498,"Forecast",IFERROR(SUMIFS(INDEX('Forecast Input'!$A:$BO,,MATCH(TEXT($A7498,"0"),'Forecast Input'!$1:$1,0)),'Forecast Input'!$A:$A,Master!C7498,'Forecast Input'!$D:$D,Master!D7498),0),"Actual",SUMIFS('CMO Input'!$Q:$Q,'CMO Input'!$E:$E,Master!$A7498,'CMO Input'!$C:$C,Master!$C7498,'CMO Input'!$AJ:$AJ,Master!$D7498,'CMO Input'!$AU:$AU,Master!$F7494),"")</f>
        <v>0</v>
      </c>
    </row>
    <row r="7499" spans="1:6" x14ac:dyDescent="0.25">
      <c r="A7499" s="24">
        <v>36</v>
      </c>
      <c r="B7499" s="25">
        <v>44531</v>
      </c>
      <c r="C7499" s="24" t="s">
        <v>44</v>
      </c>
      <c r="D7499" s="24" t="s">
        <v>10</v>
      </c>
      <c r="E7499" s="24" t="s">
        <v>1489</v>
      </c>
      <c r="F7499" t="str" cm="1">
        <f t="array" ref="F7499">_xlfn.SWITCH($E7499,"Forecast",IFERROR(SUMIFS(INDEX('Forecast Input'!$A:$BO,,MATCH(TEXT($A7499,"0"),'Forecast Input'!$1:$1,0)),'Forecast Input'!$A:$A,Master!C7499,'Forecast Input'!$D:$D,Master!D7499),0),"Actual",SUMIFS('CMO Input'!$Q:$Q,'CMO Input'!$E:$E,Master!$A7499,'CMO Input'!$C:$C,Master!$C7499,'CMO Input'!$AJ:$AJ,Master!$D7499,'CMO Input'!$AU:$AU,Master!$F7495),"")</f>
        <v/>
      </c>
    </row>
    <row r="7500" spans="1:6" x14ac:dyDescent="0.25">
      <c r="A7500" s="24">
        <v>36</v>
      </c>
      <c r="B7500" s="25">
        <v>44531</v>
      </c>
      <c r="C7500" s="24" t="s">
        <v>44</v>
      </c>
      <c r="D7500" s="24" t="s">
        <v>10</v>
      </c>
      <c r="E7500" s="24" t="s">
        <v>1488</v>
      </c>
      <c r="F7500" cm="1">
        <f t="array" ref="F7500">_xlfn.SWITCH($E7500,"Forecast",IFERROR(SUMIFS(INDEX('Forecast Input'!$A:$BO,,MATCH(TEXT($A7500,"0"),'Forecast Input'!$1:$1,0)),'Forecast Input'!$A:$A,Master!C7500,'Forecast Input'!$D:$D,Master!D7500),0),"Actual",SUMIFS('CMO Input'!$Q:$Q,'CMO Input'!$E:$E,Master!$A7500,'CMO Input'!$C:$C,Master!$C7500,'CMO Input'!$AJ:$AJ,Master!$D7500,'CMO Input'!$AU:$AU,Master!$F7496),"")</f>
        <v>0</v>
      </c>
    </row>
    <row r="7501" spans="1:6" x14ac:dyDescent="0.25">
      <c r="A7501" s="24">
        <v>36</v>
      </c>
      <c r="B7501" s="25">
        <v>44531</v>
      </c>
      <c r="C7501" s="24" t="s">
        <v>44</v>
      </c>
      <c r="D7501" s="24" t="s">
        <v>10</v>
      </c>
      <c r="E7501" s="24" t="s">
        <v>1487</v>
      </c>
      <c r="F7501" cm="1">
        <f t="array" ref="F7501">_xlfn.SWITCH($E7501,"Forecast",IFERROR(SUMIFS(INDEX('Forecast Input'!$A:$BO,,MATCH(TEXT($A7501,"0"),'Forecast Input'!$1:$1,0)),'Forecast Input'!$A:$A,Master!C7501,'Forecast Input'!$D:$D,Master!D7501),0),"Actual",SUMIFS('CMO Input'!$Q:$Q,'CMO Input'!$E:$E,Master!$A7501,'CMO Input'!$C:$C,Master!$C7501,'CMO Input'!$AJ:$AJ,Master!$D7501,'CMO Input'!$AU:$AU,Master!$F7497),"")</f>
        <v>0</v>
      </c>
    </row>
    <row r="7502" spans="1:6" x14ac:dyDescent="0.25">
      <c r="A7502" s="24">
        <v>36</v>
      </c>
      <c r="B7502" s="25">
        <v>44531</v>
      </c>
      <c r="C7502" s="24" t="s">
        <v>44</v>
      </c>
      <c r="D7502" s="24" t="s">
        <v>61</v>
      </c>
      <c r="E7502" s="24" t="s">
        <v>1489</v>
      </c>
      <c r="F7502" t="str" cm="1">
        <f t="array" ref="F7502">_xlfn.SWITCH($E7502,"Forecast",IFERROR(SUMIFS(INDEX('Forecast Input'!$A:$BO,,MATCH(TEXT($A7502,"0"),'Forecast Input'!$1:$1,0)),'Forecast Input'!$A:$A,Master!C7502,'Forecast Input'!$D:$D,Master!D7502),0),"Actual",SUMIFS('CMO Input'!$Q:$Q,'CMO Input'!$E:$E,Master!$A7502,'CMO Input'!$C:$C,Master!$C7502,'CMO Input'!$AJ:$AJ,Master!$D7502,'CMO Input'!$AU:$AU,Master!$F7498),"")</f>
        <v/>
      </c>
    </row>
    <row r="7503" spans="1:6" x14ac:dyDescent="0.25">
      <c r="A7503" s="24">
        <v>36</v>
      </c>
      <c r="B7503" s="25">
        <v>44531</v>
      </c>
      <c r="C7503" s="24" t="s">
        <v>44</v>
      </c>
      <c r="D7503" s="24" t="s">
        <v>61</v>
      </c>
      <c r="E7503" s="24" t="s">
        <v>1488</v>
      </c>
      <c r="F7503" cm="1">
        <f t="array" ref="F7503">_xlfn.SWITCH($E7503,"Forecast",IFERROR(SUMIFS(INDEX('Forecast Input'!$A:$BO,,MATCH(TEXT($A7503,"0"),'Forecast Input'!$1:$1,0)),'Forecast Input'!$A:$A,Master!C7503,'Forecast Input'!$D:$D,Master!D7503),0),"Actual",SUMIFS('CMO Input'!$Q:$Q,'CMO Input'!$E:$E,Master!$A7503,'CMO Input'!$C:$C,Master!$C7503,'CMO Input'!$AJ:$AJ,Master!$D7503,'CMO Input'!$AU:$AU,Master!$F7499),"")</f>
        <v>0</v>
      </c>
    </row>
    <row r="7504" spans="1:6" x14ac:dyDescent="0.25">
      <c r="A7504" s="24">
        <v>36</v>
      </c>
      <c r="B7504" s="25">
        <v>44531</v>
      </c>
      <c r="C7504" s="24" t="s">
        <v>44</v>
      </c>
      <c r="D7504" s="24" t="s">
        <v>61</v>
      </c>
      <c r="E7504" s="24" t="s">
        <v>1487</v>
      </c>
      <c r="F7504" cm="1">
        <f t="array" ref="F7504">_xlfn.SWITCH($E7504,"Forecast",IFERROR(SUMIFS(INDEX('Forecast Input'!$A:$BO,,MATCH(TEXT($A7504,"0"),'Forecast Input'!$1:$1,0)),'Forecast Input'!$A:$A,Master!C7504,'Forecast Input'!$D:$D,Master!D7504),0),"Actual",SUMIFS('CMO Input'!$Q:$Q,'CMO Input'!$E:$E,Master!$A7504,'CMO Input'!$C:$C,Master!$C7504,'CMO Input'!$AJ:$AJ,Master!$D7504,'CMO Input'!$AU:$AU,Master!$F7500),"")</f>
        <v>0</v>
      </c>
    </row>
    <row r="7505" spans="1:6" x14ac:dyDescent="0.25">
      <c r="A7505" s="24">
        <v>36</v>
      </c>
      <c r="B7505" s="25">
        <v>44531</v>
      </c>
      <c r="C7505" s="24" t="s">
        <v>44</v>
      </c>
      <c r="D7505" s="24" t="s">
        <v>103</v>
      </c>
      <c r="E7505" s="24" t="s">
        <v>1489</v>
      </c>
      <c r="F7505" t="str" cm="1">
        <f t="array" ref="F7505">_xlfn.SWITCH($E7505,"Forecast",IFERROR(SUMIFS(INDEX('Forecast Input'!$A:$BO,,MATCH(TEXT($A7505,"0"),'Forecast Input'!$1:$1,0)),'Forecast Input'!$A:$A,Master!C7505,'Forecast Input'!$D:$D,Master!D7505),0),"Actual",SUMIFS('CMO Input'!$Q:$Q,'CMO Input'!$E:$E,Master!$A7505,'CMO Input'!$C:$C,Master!$C7505,'CMO Input'!$AJ:$AJ,Master!$D7505,'CMO Input'!$AU:$AU,Master!$F7501),"")</f>
        <v/>
      </c>
    </row>
    <row r="7506" spans="1:6" x14ac:dyDescent="0.25">
      <c r="A7506" s="24">
        <v>36</v>
      </c>
      <c r="B7506" s="25">
        <v>44531</v>
      </c>
      <c r="C7506" s="24" t="s">
        <v>44</v>
      </c>
      <c r="D7506" s="24" t="s">
        <v>103</v>
      </c>
      <c r="E7506" s="24" t="s">
        <v>1488</v>
      </c>
      <c r="F7506" cm="1">
        <f t="array" ref="F7506">_xlfn.SWITCH($E7506,"Forecast",IFERROR(SUMIFS(INDEX('Forecast Input'!$A:$BO,,MATCH(TEXT($A7506,"0"),'Forecast Input'!$1:$1,0)),'Forecast Input'!$A:$A,Master!C7506,'Forecast Input'!$D:$D,Master!D7506),0),"Actual",SUMIFS('CMO Input'!$Q:$Q,'CMO Input'!$E:$E,Master!$A7506,'CMO Input'!$C:$C,Master!$C7506,'CMO Input'!$AJ:$AJ,Master!$D7506,'CMO Input'!$AU:$AU,Master!$F7502),"")</f>
        <v>0</v>
      </c>
    </row>
    <row r="7507" spans="1:6" x14ac:dyDescent="0.25">
      <c r="A7507" s="24">
        <v>36</v>
      </c>
      <c r="B7507" s="25">
        <v>44531</v>
      </c>
      <c r="C7507" s="24" t="s">
        <v>44</v>
      </c>
      <c r="D7507" s="24" t="s">
        <v>103</v>
      </c>
      <c r="E7507" s="24" t="s">
        <v>1487</v>
      </c>
      <c r="F7507" cm="1">
        <f t="array" ref="F7507">_xlfn.SWITCH($E7507,"Forecast",IFERROR(SUMIFS(INDEX('Forecast Input'!$A:$BO,,MATCH(TEXT($A7507,"0"),'Forecast Input'!$1:$1,0)),'Forecast Input'!$A:$A,Master!C7507,'Forecast Input'!$D:$D,Master!D7507),0),"Actual",SUMIFS('CMO Input'!$Q:$Q,'CMO Input'!$E:$E,Master!$A7507,'CMO Input'!$C:$C,Master!$C7507,'CMO Input'!$AJ:$AJ,Master!$D7507,'CMO Input'!$AU:$AU,Master!$F7503),"")</f>
        <v>0</v>
      </c>
    </row>
    <row r="7508" spans="1:6" x14ac:dyDescent="0.25">
      <c r="A7508" s="24">
        <v>36</v>
      </c>
      <c r="B7508" s="25">
        <v>44531</v>
      </c>
      <c r="C7508" s="24" t="s">
        <v>44</v>
      </c>
      <c r="D7508" s="24" t="s">
        <v>146</v>
      </c>
      <c r="E7508" s="24" t="s">
        <v>1489</v>
      </c>
      <c r="F7508" t="str" cm="1">
        <f t="array" ref="F7508">_xlfn.SWITCH($E7508,"Forecast",IFERROR(SUMIFS(INDEX('Forecast Input'!$A:$BO,,MATCH(TEXT($A7508,"0"),'Forecast Input'!$1:$1,0)),'Forecast Input'!$A:$A,Master!C7508,'Forecast Input'!$D:$D,Master!D7508),0),"Actual",SUMIFS('CMO Input'!$Q:$Q,'CMO Input'!$E:$E,Master!$A7508,'CMO Input'!$C:$C,Master!$C7508,'CMO Input'!$AJ:$AJ,Master!$D7508,'CMO Input'!$AU:$AU,Master!$F7504),"")</f>
        <v/>
      </c>
    </row>
    <row r="7509" spans="1:6" x14ac:dyDescent="0.25">
      <c r="A7509" s="24">
        <v>36</v>
      </c>
      <c r="B7509" s="25">
        <v>44531</v>
      </c>
      <c r="C7509" s="24" t="s">
        <v>44</v>
      </c>
      <c r="D7509" s="24" t="s">
        <v>146</v>
      </c>
      <c r="E7509" s="24" t="s">
        <v>1488</v>
      </c>
      <c r="F7509" cm="1">
        <f t="array" ref="F7509">_xlfn.SWITCH($E7509,"Forecast",IFERROR(SUMIFS(INDEX('Forecast Input'!$A:$BO,,MATCH(TEXT($A7509,"0"),'Forecast Input'!$1:$1,0)),'Forecast Input'!$A:$A,Master!C7509,'Forecast Input'!$D:$D,Master!D7509),0),"Actual",SUMIFS('CMO Input'!$Q:$Q,'CMO Input'!$E:$E,Master!$A7509,'CMO Input'!$C:$C,Master!$C7509,'CMO Input'!$AJ:$AJ,Master!$D7509,'CMO Input'!$AU:$AU,Master!$F7505),"")</f>
        <v>0</v>
      </c>
    </row>
    <row r="7510" spans="1:6" x14ac:dyDescent="0.25">
      <c r="A7510" s="24">
        <v>36</v>
      </c>
      <c r="B7510" s="25">
        <v>44531</v>
      </c>
      <c r="C7510" s="24" t="s">
        <v>44</v>
      </c>
      <c r="D7510" s="24" t="s">
        <v>146</v>
      </c>
      <c r="E7510" s="24" t="s">
        <v>1487</v>
      </c>
      <c r="F7510" cm="1">
        <f t="array" ref="F7510">_xlfn.SWITCH($E7510,"Forecast",IFERROR(SUMIFS(INDEX('Forecast Input'!$A:$BO,,MATCH(TEXT($A7510,"0"),'Forecast Input'!$1:$1,0)),'Forecast Input'!$A:$A,Master!C7510,'Forecast Input'!$D:$D,Master!D7510),0),"Actual",SUMIFS('CMO Input'!$Q:$Q,'CMO Input'!$E:$E,Master!$A7510,'CMO Input'!$C:$C,Master!$C7510,'CMO Input'!$AJ:$AJ,Master!$D7510,'CMO Input'!$AU:$AU,Master!$F7506),"")</f>
        <v>0</v>
      </c>
    </row>
    <row r="7511" spans="1:6" x14ac:dyDescent="0.25">
      <c r="A7511" s="24">
        <v>36</v>
      </c>
      <c r="B7511" s="25">
        <v>44531</v>
      </c>
      <c r="C7511" s="24" t="s">
        <v>44</v>
      </c>
      <c r="D7511" s="24" t="s">
        <v>166</v>
      </c>
      <c r="E7511" s="24" t="s">
        <v>1489</v>
      </c>
      <c r="F7511" t="str" cm="1">
        <f t="array" ref="F7511">_xlfn.SWITCH($E7511,"Forecast",IFERROR(SUMIFS(INDEX('Forecast Input'!$A:$BO,,MATCH(TEXT($A7511,"0"),'Forecast Input'!$1:$1,0)),'Forecast Input'!$A:$A,Master!C7511,'Forecast Input'!$D:$D,Master!D7511),0),"Actual",SUMIFS('CMO Input'!$Q:$Q,'CMO Input'!$E:$E,Master!$A7511,'CMO Input'!$C:$C,Master!$C7511,'CMO Input'!$AJ:$AJ,Master!$D7511,'CMO Input'!$AU:$AU,Master!$F7507),"")</f>
        <v/>
      </c>
    </row>
    <row r="7512" spans="1:6" x14ac:dyDescent="0.25">
      <c r="A7512" s="24">
        <v>36</v>
      </c>
      <c r="B7512" s="25">
        <v>44531</v>
      </c>
      <c r="C7512" s="24" t="s">
        <v>44</v>
      </c>
      <c r="D7512" s="24" t="s">
        <v>166</v>
      </c>
      <c r="E7512" s="24" t="s">
        <v>1488</v>
      </c>
      <c r="F7512" cm="1">
        <f t="array" ref="F7512">_xlfn.SWITCH($E7512,"Forecast",IFERROR(SUMIFS(INDEX('Forecast Input'!$A:$BO,,MATCH(TEXT($A7512,"0"),'Forecast Input'!$1:$1,0)),'Forecast Input'!$A:$A,Master!C7512,'Forecast Input'!$D:$D,Master!D7512),0),"Actual",SUMIFS('CMO Input'!$Q:$Q,'CMO Input'!$E:$E,Master!$A7512,'CMO Input'!$C:$C,Master!$C7512,'CMO Input'!$AJ:$AJ,Master!$D7512,'CMO Input'!$AU:$AU,Master!$F7508),"")</f>
        <v>0</v>
      </c>
    </row>
    <row r="7513" spans="1:6" x14ac:dyDescent="0.25">
      <c r="A7513" s="24">
        <v>36</v>
      </c>
      <c r="B7513" s="25">
        <v>44531</v>
      </c>
      <c r="C7513" s="24" t="s">
        <v>44</v>
      </c>
      <c r="D7513" s="24" t="s">
        <v>166</v>
      </c>
      <c r="E7513" s="24" t="s">
        <v>1487</v>
      </c>
      <c r="F7513" cm="1">
        <f t="array" ref="F7513">_xlfn.SWITCH($E7513,"Forecast",IFERROR(SUMIFS(INDEX('Forecast Input'!$A:$BO,,MATCH(TEXT($A7513,"0"),'Forecast Input'!$1:$1,0)),'Forecast Input'!$A:$A,Master!C7513,'Forecast Input'!$D:$D,Master!D7513),0),"Actual",SUMIFS('CMO Input'!$Q:$Q,'CMO Input'!$E:$E,Master!$A7513,'CMO Input'!$C:$C,Master!$C7513,'CMO Input'!$AJ:$AJ,Master!$D7513,'CMO Input'!$AU:$AU,Master!$F7509),"")</f>
        <v>0</v>
      </c>
    </row>
    <row r="7514" spans="1:6" x14ac:dyDescent="0.25">
      <c r="A7514" s="24">
        <v>36</v>
      </c>
      <c r="B7514" s="25">
        <v>44531</v>
      </c>
      <c r="C7514" s="24" t="s">
        <v>44</v>
      </c>
      <c r="D7514" s="24" t="s">
        <v>170</v>
      </c>
      <c r="E7514" s="24" t="s">
        <v>1489</v>
      </c>
      <c r="F7514" t="str" cm="1">
        <f t="array" ref="F7514">_xlfn.SWITCH($E7514,"Forecast",IFERROR(SUMIFS(INDEX('Forecast Input'!$A:$BO,,MATCH(TEXT($A7514,"0"),'Forecast Input'!$1:$1,0)),'Forecast Input'!$A:$A,Master!C7514,'Forecast Input'!$D:$D,Master!D7514),0),"Actual",SUMIFS('CMO Input'!$Q:$Q,'CMO Input'!$E:$E,Master!$A7514,'CMO Input'!$C:$C,Master!$C7514,'CMO Input'!$AJ:$AJ,Master!$D7514,'CMO Input'!$AU:$AU,Master!$F7510),"")</f>
        <v/>
      </c>
    </row>
    <row r="7515" spans="1:6" x14ac:dyDescent="0.25">
      <c r="A7515" s="24">
        <v>36</v>
      </c>
      <c r="B7515" s="25">
        <v>44531</v>
      </c>
      <c r="C7515" s="24" t="s">
        <v>44</v>
      </c>
      <c r="D7515" s="24" t="s">
        <v>170</v>
      </c>
      <c r="E7515" s="24" t="s">
        <v>1488</v>
      </c>
      <c r="F7515" cm="1">
        <f t="array" ref="F7515">_xlfn.SWITCH($E7515,"Forecast",IFERROR(SUMIFS(INDEX('Forecast Input'!$A:$BO,,MATCH(TEXT($A7515,"0"),'Forecast Input'!$1:$1,0)),'Forecast Input'!$A:$A,Master!C7515,'Forecast Input'!$D:$D,Master!D7515),0),"Actual",SUMIFS('CMO Input'!$Q:$Q,'CMO Input'!$E:$E,Master!$A7515,'CMO Input'!$C:$C,Master!$C7515,'CMO Input'!$AJ:$AJ,Master!$D7515,'CMO Input'!$AU:$AU,Master!$F7511),"")</f>
        <v>0</v>
      </c>
    </row>
    <row r="7516" spans="1:6" x14ac:dyDescent="0.25">
      <c r="A7516" s="24">
        <v>36</v>
      </c>
      <c r="B7516" s="25">
        <v>44531</v>
      </c>
      <c r="C7516" s="24" t="s">
        <v>44</v>
      </c>
      <c r="D7516" s="24" t="s">
        <v>170</v>
      </c>
      <c r="E7516" s="24" t="s">
        <v>1487</v>
      </c>
      <c r="F7516" cm="1">
        <f t="array" ref="F7516">_xlfn.SWITCH($E7516,"Forecast",IFERROR(SUMIFS(INDEX('Forecast Input'!$A:$BO,,MATCH(TEXT($A7516,"0"),'Forecast Input'!$1:$1,0)),'Forecast Input'!$A:$A,Master!C7516,'Forecast Input'!$D:$D,Master!D7516),0),"Actual",SUMIFS('CMO Input'!$Q:$Q,'CMO Input'!$E:$E,Master!$A7516,'CMO Input'!$C:$C,Master!$C7516,'CMO Input'!$AJ:$AJ,Master!$D7516,'CMO Input'!$AU:$AU,Master!$F7512),"")</f>
        <v>0</v>
      </c>
    </row>
    <row r="7517" spans="1:6" x14ac:dyDescent="0.25">
      <c r="A7517" s="24">
        <v>36</v>
      </c>
      <c r="B7517" s="25">
        <v>44531</v>
      </c>
      <c r="C7517" s="24" t="s">
        <v>44</v>
      </c>
      <c r="D7517" s="24" t="s">
        <v>436</v>
      </c>
      <c r="E7517" s="24" t="s">
        <v>1489</v>
      </c>
      <c r="F7517" t="str" cm="1">
        <f t="array" ref="F7517">_xlfn.SWITCH($E7517,"Forecast",IFERROR(SUMIFS(INDEX('Forecast Input'!$A:$BO,,MATCH(TEXT($A7517,"0"),'Forecast Input'!$1:$1,0)),'Forecast Input'!$A:$A,Master!C7517,'Forecast Input'!$D:$D,Master!D7517),0),"Actual",SUMIFS('CMO Input'!$Q:$Q,'CMO Input'!$E:$E,Master!$A7517,'CMO Input'!$C:$C,Master!$C7517,'CMO Input'!$AJ:$AJ,Master!$D7517,'CMO Input'!$AU:$AU,Master!$F7513),"")</f>
        <v/>
      </c>
    </row>
    <row r="7518" spans="1:6" x14ac:dyDescent="0.25">
      <c r="A7518" s="24">
        <v>36</v>
      </c>
      <c r="B7518" s="25">
        <v>44531</v>
      </c>
      <c r="C7518" s="24" t="s">
        <v>44</v>
      </c>
      <c r="D7518" s="24" t="s">
        <v>436</v>
      </c>
      <c r="E7518" s="24" t="s">
        <v>1488</v>
      </c>
      <c r="F7518" cm="1">
        <f t="array" ref="F7518">_xlfn.SWITCH($E7518,"Forecast",IFERROR(SUMIFS(INDEX('Forecast Input'!$A:$BO,,MATCH(TEXT($A7518,"0"),'Forecast Input'!$1:$1,0)),'Forecast Input'!$A:$A,Master!C7518,'Forecast Input'!$D:$D,Master!D7518),0),"Actual",SUMIFS('CMO Input'!$Q:$Q,'CMO Input'!$E:$E,Master!$A7518,'CMO Input'!$C:$C,Master!$C7518,'CMO Input'!$AJ:$AJ,Master!$D7518,'CMO Input'!$AU:$AU,Master!$F7514),"")</f>
        <v>0</v>
      </c>
    </row>
    <row r="7519" spans="1:6" x14ac:dyDescent="0.25">
      <c r="A7519" s="24">
        <v>36</v>
      </c>
      <c r="B7519" s="25">
        <v>44531</v>
      </c>
      <c r="C7519" s="24" t="s">
        <v>44</v>
      </c>
      <c r="D7519" s="24" t="s">
        <v>436</v>
      </c>
      <c r="E7519" s="24" t="s">
        <v>1487</v>
      </c>
      <c r="F7519" cm="1">
        <f t="array" ref="F7519">_xlfn.SWITCH($E7519,"Forecast",IFERROR(SUMIFS(INDEX('Forecast Input'!$A:$BO,,MATCH(TEXT($A7519,"0"),'Forecast Input'!$1:$1,0)),'Forecast Input'!$A:$A,Master!C7519,'Forecast Input'!$D:$D,Master!D7519),0),"Actual",SUMIFS('CMO Input'!$Q:$Q,'CMO Input'!$E:$E,Master!$A7519,'CMO Input'!$C:$C,Master!$C7519,'CMO Input'!$AJ:$AJ,Master!$D7519,'CMO Input'!$AU:$AU,Master!$F7515),"")</f>
        <v>0</v>
      </c>
    </row>
    <row r="7520" spans="1:6" x14ac:dyDescent="0.25">
      <c r="A7520" s="24">
        <v>36</v>
      </c>
      <c r="B7520" s="25">
        <v>44531</v>
      </c>
      <c r="C7520" s="24" t="s">
        <v>44</v>
      </c>
      <c r="D7520" s="24" t="s">
        <v>1469</v>
      </c>
      <c r="E7520" s="24" t="s">
        <v>1489</v>
      </c>
      <c r="F7520" t="str" cm="1">
        <f t="array" ref="F7520">_xlfn.SWITCH($E7520,"Forecast",IFERROR(SUMIFS(INDEX('Forecast Input'!$A:$BO,,MATCH(TEXT($A7520,"0"),'Forecast Input'!$1:$1,0)),'Forecast Input'!$A:$A,Master!C7520,'Forecast Input'!$D:$D,Master!D7520),0),"Actual",SUMIFS('CMO Input'!$Q:$Q,'CMO Input'!$E:$E,Master!$A7520,'CMO Input'!$C:$C,Master!$C7520,'CMO Input'!$AJ:$AJ,Master!$D7520,'CMO Input'!$AU:$AU,Master!$F7516),"")</f>
        <v/>
      </c>
    </row>
    <row r="7521" spans="1:6" x14ac:dyDescent="0.25">
      <c r="A7521" s="24">
        <v>36</v>
      </c>
      <c r="B7521" s="25">
        <v>44531</v>
      </c>
      <c r="C7521" s="24" t="s">
        <v>44</v>
      </c>
      <c r="D7521" s="24" t="s">
        <v>1469</v>
      </c>
      <c r="E7521" s="24" t="s">
        <v>1488</v>
      </c>
      <c r="F7521" cm="1">
        <f t="array" ref="F7521">_xlfn.SWITCH($E7521,"Forecast",IFERROR(SUMIFS(INDEX('Forecast Input'!$A:$BO,,MATCH(TEXT($A7521,"0"),'Forecast Input'!$1:$1,0)),'Forecast Input'!$A:$A,Master!C7521,'Forecast Input'!$D:$D,Master!D7521),0),"Actual",SUMIFS('CMO Input'!$Q:$Q,'CMO Input'!$E:$E,Master!$A7521,'CMO Input'!$C:$C,Master!$C7521,'CMO Input'!$AJ:$AJ,Master!$D7521,'CMO Input'!$AU:$AU,Master!$F7517),"")</f>
        <v>0</v>
      </c>
    </row>
    <row r="7522" spans="1:6" x14ac:dyDescent="0.25">
      <c r="A7522" s="24">
        <v>36</v>
      </c>
      <c r="B7522" s="25">
        <v>44531</v>
      </c>
      <c r="C7522" s="24" t="s">
        <v>44</v>
      </c>
      <c r="D7522" s="24" t="s">
        <v>1469</v>
      </c>
      <c r="E7522" s="24" t="s">
        <v>1487</v>
      </c>
      <c r="F7522" cm="1">
        <f t="array" ref="F7522">_xlfn.SWITCH($E7522,"Forecast",IFERROR(SUMIFS(INDEX('Forecast Input'!$A:$BO,,MATCH(TEXT($A7522,"0"),'Forecast Input'!$1:$1,0)),'Forecast Input'!$A:$A,Master!C7522,'Forecast Input'!$D:$D,Master!D7522),0),"Actual",SUMIFS('CMO Input'!$Q:$Q,'CMO Input'!$E:$E,Master!$A7522,'CMO Input'!$C:$C,Master!$C7522,'CMO Input'!$AJ:$AJ,Master!$D7522,'CMO Input'!$AU:$AU,Master!$F7518),"")</f>
        <v>0</v>
      </c>
    </row>
    <row r="7523" spans="1:6" x14ac:dyDescent="0.25">
      <c r="A7523" s="24">
        <v>36</v>
      </c>
      <c r="B7523" s="25">
        <v>44531</v>
      </c>
      <c r="C7523" s="24" t="s">
        <v>780</v>
      </c>
      <c r="D7523" s="24" t="s">
        <v>1470</v>
      </c>
      <c r="E7523" s="24" t="s">
        <v>1489</v>
      </c>
      <c r="F7523" t="str" cm="1">
        <f t="array" ref="F7523">_xlfn.SWITCH($E7523,"Forecast",IFERROR(SUMIFS(INDEX('Forecast Input'!$A:$BO,,MATCH(TEXT($A7523,"0"),'Forecast Input'!$1:$1,0)),'Forecast Input'!$A:$A,Master!C7523,'Forecast Input'!$D:$D,Master!D7523),0),"Actual",SUMIFS('CMO Input'!$Q:$Q,'CMO Input'!$E:$E,Master!$A7523,'CMO Input'!$C:$C,Master!$C7523,'CMO Input'!$AJ:$AJ,Master!$D7523,'CMO Input'!$AU:$AU,Master!$F7519),"")</f>
        <v/>
      </c>
    </row>
    <row r="7524" spans="1:6" x14ac:dyDescent="0.25">
      <c r="A7524" s="24">
        <v>36</v>
      </c>
      <c r="B7524" s="25">
        <v>44531</v>
      </c>
      <c r="C7524" s="24" t="s">
        <v>780</v>
      </c>
      <c r="D7524" s="24" t="s">
        <v>1470</v>
      </c>
      <c r="E7524" s="24" t="s">
        <v>1488</v>
      </c>
      <c r="F7524" cm="1">
        <f t="array" ref="F7524">_xlfn.SWITCH($E7524,"Forecast",IFERROR(SUMIFS(INDEX('Forecast Input'!$A:$BO,,MATCH(TEXT($A7524,"0"),'Forecast Input'!$1:$1,0)),'Forecast Input'!$A:$A,Master!C7524,'Forecast Input'!$D:$D,Master!D7524),0),"Actual",SUMIFS('CMO Input'!$Q:$Q,'CMO Input'!$E:$E,Master!$A7524,'CMO Input'!$C:$C,Master!$C7524,'CMO Input'!$AJ:$AJ,Master!$D7524,'CMO Input'!$AU:$AU,Master!$F7520),"")</f>
        <v>37.290000000000006</v>
      </c>
    </row>
    <row r="7525" spans="1:6" x14ac:dyDescent="0.25">
      <c r="A7525" s="24">
        <v>36</v>
      </c>
      <c r="B7525" s="25">
        <v>44531</v>
      </c>
      <c r="C7525" s="24" t="s">
        <v>780</v>
      </c>
      <c r="D7525" s="24" t="s">
        <v>1470</v>
      </c>
      <c r="E7525" s="24" t="s">
        <v>1487</v>
      </c>
      <c r="F7525" cm="1">
        <f t="array" ref="F7525">_xlfn.SWITCH($E7525,"Forecast",IFERROR(SUMIFS(INDEX('Forecast Input'!$A:$BO,,MATCH(TEXT($A7525,"0"),'Forecast Input'!$1:$1,0)),'Forecast Input'!$A:$A,Master!C7525,'Forecast Input'!$D:$D,Master!D7525),0),"Actual",SUMIFS('CMO Input'!$Q:$Q,'CMO Input'!$E:$E,Master!$A7525,'CMO Input'!$C:$C,Master!$C7525,'CMO Input'!$AJ:$AJ,Master!$D7525,'CMO Input'!$AU:$AU,Master!$F7521),"")</f>
        <v>0</v>
      </c>
    </row>
    <row r="7526" spans="1:6" x14ac:dyDescent="0.25">
      <c r="A7526" s="24">
        <v>36</v>
      </c>
      <c r="B7526" s="25">
        <v>44531</v>
      </c>
      <c r="C7526" s="24" t="s">
        <v>989</v>
      </c>
      <c r="D7526" s="24" t="s">
        <v>1470</v>
      </c>
      <c r="E7526" s="24" t="s">
        <v>1489</v>
      </c>
      <c r="F7526" t="str" cm="1">
        <f t="array" ref="F7526">_xlfn.SWITCH($E7526,"Forecast",IFERROR(SUMIFS(INDEX('Forecast Input'!$A:$BO,,MATCH(TEXT($A7526,"0"),'Forecast Input'!$1:$1,0)),'Forecast Input'!$A:$A,Master!C7526,'Forecast Input'!$D:$D,Master!D7526),0),"Actual",SUMIFS('CMO Input'!$Q:$Q,'CMO Input'!$E:$E,Master!$A7526,'CMO Input'!$C:$C,Master!$C7526,'CMO Input'!$AJ:$AJ,Master!$D7526,'CMO Input'!$AU:$AU,Master!$F7522),"")</f>
        <v/>
      </c>
    </row>
    <row r="7527" spans="1:6" x14ac:dyDescent="0.25">
      <c r="A7527" s="24">
        <v>36</v>
      </c>
      <c r="B7527" s="25">
        <v>44531</v>
      </c>
      <c r="C7527" s="24" t="s">
        <v>989</v>
      </c>
      <c r="D7527" s="24" t="s">
        <v>1470</v>
      </c>
      <c r="E7527" s="24" t="s">
        <v>1488</v>
      </c>
      <c r="F7527" cm="1">
        <f t="array" ref="F7527">_xlfn.SWITCH($E7527,"Forecast",IFERROR(SUMIFS(INDEX('Forecast Input'!$A:$BO,,MATCH(TEXT($A7527,"0"),'Forecast Input'!$1:$1,0)),'Forecast Input'!$A:$A,Master!C7527,'Forecast Input'!$D:$D,Master!D7527),0),"Actual",SUMIFS('CMO Input'!$Q:$Q,'CMO Input'!$E:$E,Master!$A7527,'CMO Input'!$C:$C,Master!$C7527,'CMO Input'!$AJ:$AJ,Master!$D7527,'CMO Input'!$AU:$AU,Master!$F7523),"")</f>
        <v>0</v>
      </c>
    </row>
    <row r="7528" spans="1:6" x14ac:dyDescent="0.25">
      <c r="A7528" s="24">
        <v>36</v>
      </c>
      <c r="B7528" s="25">
        <v>44531</v>
      </c>
      <c r="C7528" s="24" t="s">
        <v>989</v>
      </c>
      <c r="D7528" s="24" t="s">
        <v>1470</v>
      </c>
      <c r="E7528" s="24" t="s">
        <v>1487</v>
      </c>
      <c r="F7528" cm="1">
        <f t="array" ref="F7528">_xlfn.SWITCH($E7528,"Forecast",IFERROR(SUMIFS(INDEX('Forecast Input'!$A:$BO,,MATCH(TEXT($A7528,"0"),'Forecast Input'!$1:$1,0)),'Forecast Input'!$A:$A,Master!C7528,'Forecast Input'!$D:$D,Master!D7528),0),"Actual",SUMIFS('CMO Input'!$Q:$Q,'CMO Input'!$E:$E,Master!$A7528,'CMO Input'!$C:$C,Master!$C7528,'CMO Input'!$AJ:$AJ,Master!$D7528,'CMO Input'!$AU:$AU,Master!$F7524),"")</f>
        <v>0</v>
      </c>
    </row>
    <row r="7529" spans="1:6" x14ac:dyDescent="0.25">
      <c r="A7529" s="24">
        <v>36</v>
      </c>
      <c r="B7529" s="25">
        <v>44531</v>
      </c>
      <c r="C7529" s="24" t="s">
        <v>181</v>
      </c>
      <c r="D7529" s="24" t="s">
        <v>1470</v>
      </c>
      <c r="E7529" s="24" t="s">
        <v>1489</v>
      </c>
      <c r="F7529" t="str" cm="1">
        <f t="array" ref="F7529">_xlfn.SWITCH($E7529,"Forecast",IFERROR(SUMIFS(INDEX('Forecast Input'!$A:$BO,,MATCH(TEXT($A7529,"0"),'Forecast Input'!$1:$1,0)),'Forecast Input'!$A:$A,Master!C7529,'Forecast Input'!$D:$D,Master!D7529),0),"Actual",SUMIFS('CMO Input'!$Q:$Q,'CMO Input'!$E:$E,Master!$A7529,'CMO Input'!$C:$C,Master!$C7529,'CMO Input'!$AJ:$AJ,Master!$D7529,'CMO Input'!$AU:$AU,Master!$F7525),"")</f>
        <v/>
      </c>
    </row>
    <row r="7530" spans="1:6" x14ac:dyDescent="0.25">
      <c r="A7530" s="24">
        <v>36</v>
      </c>
      <c r="B7530" s="25">
        <v>44531</v>
      </c>
      <c r="C7530" s="24" t="s">
        <v>181</v>
      </c>
      <c r="D7530" s="24" t="s">
        <v>1470</v>
      </c>
      <c r="E7530" s="24" t="s">
        <v>1488</v>
      </c>
      <c r="F7530" cm="1">
        <f t="array" ref="F7530">_xlfn.SWITCH($E7530,"Forecast",IFERROR(SUMIFS(INDEX('Forecast Input'!$A:$BO,,MATCH(TEXT($A7530,"0"),'Forecast Input'!$1:$1,0)),'Forecast Input'!$A:$A,Master!C7530,'Forecast Input'!$D:$D,Master!D7530),0),"Actual",SUMIFS('CMO Input'!$Q:$Q,'CMO Input'!$E:$E,Master!$A7530,'CMO Input'!$C:$C,Master!$C7530,'CMO Input'!$AJ:$AJ,Master!$D7530,'CMO Input'!$AU:$AU,Master!$F7526),"")</f>
        <v>0</v>
      </c>
    </row>
    <row r="7531" spans="1:6" x14ac:dyDescent="0.25">
      <c r="A7531" s="24">
        <v>36</v>
      </c>
      <c r="B7531" s="25">
        <v>44531</v>
      </c>
      <c r="C7531" s="24" t="s">
        <v>181</v>
      </c>
      <c r="D7531" s="24" t="s">
        <v>1470</v>
      </c>
      <c r="E7531" s="24" t="s">
        <v>1487</v>
      </c>
      <c r="F7531" cm="1">
        <f t="array" ref="F7531">_xlfn.SWITCH($E7531,"Forecast",IFERROR(SUMIFS(INDEX('Forecast Input'!$A:$BO,,MATCH(TEXT($A7531,"0"),'Forecast Input'!$1:$1,0)),'Forecast Input'!$A:$A,Master!C7531,'Forecast Input'!$D:$D,Master!D7531),0),"Actual",SUMIFS('CMO Input'!$Q:$Q,'CMO Input'!$E:$E,Master!$A7531,'CMO Input'!$C:$C,Master!$C7531,'CMO Input'!$AJ:$AJ,Master!$D7531,'CMO Input'!$AU:$AU,Master!$F7527),"")</f>
        <v>0</v>
      </c>
    </row>
    <row r="7532" spans="1:6" x14ac:dyDescent="0.25">
      <c r="A7532" s="24">
        <v>36</v>
      </c>
      <c r="B7532" s="25">
        <v>44531</v>
      </c>
      <c r="C7532" s="24" t="s">
        <v>424</v>
      </c>
      <c r="D7532" s="24" t="s">
        <v>1470</v>
      </c>
      <c r="E7532" s="24" t="s">
        <v>1489</v>
      </c>
      <c r="F7532" t="str" cm="1">
        <f t="array" ref="F7532">_xlfn.SWITCH($E7532,"Forecast",IFERROR(SUMIFS(INDEX('Forecast Input'!$A:$BO,,MATCH(TEXT($A7532,"0"),'Forecast Input'!$1:$1,0)),'Forecast Input'!$A:$A,Master!C7532,'Forecast Input'!$D:$D,Master!D7532),0),"Actual",SUMIFS('CMO Input'!$Q:$Q,'CMO Input'!$E:$E,Master!$A7532,'CMO Input'!$C:$C,Master!$C7532,'CMO Input'!$AJ:$AJ,Master!$D7532,'CMO Input'!$AU:$AU,Master!$F7528),"")</f>
        <v/>
      </c>
    </row>
    <row r="7533" spans="1:6" x14ac:dyDescent="0.25">
      <c r="A7533" s="24">
        <v>36</v>
      </c>
      <c r="B7533" s="25">
        <v>44531</v>
      </c>
      <c r="C7533" s="24" t="s">
        <v>424</v>
      </c>
      <c r="D7533" s="24" t="s">
        <v>1470</v>
      </c>
      <c r="E7533" s="24" t="s">
        <v>1488</v>
      </c>
      <c r="F7533" cm="1">
        <f t="array" ref="F7533">_xlfn.SWITCH($E7533,"Forecast",IFERROR(SUMIFS(INDEX('Forecast Input'!$A:$BO,,MATCH(TEXT($A7533,"0"),'Forecast Input'!$1:$1,0)),'Forecast Input'!$A:$A,Master!C7533,'Forecast Input'!$D:$D,Master!D7533),0),"Actual",SUMIFS('CMO Input'!$Q:$Q,'CMO Input'!$E:$E,Master!$A7533,'CMO Input'!$C:$C,Master!$C7533,'CMO Input'!$AJ:$AJ,Master!$D7533,'CMO Input'!$AU:$AU,Master!$F7529),"")</f>
        <v>0</v>
      </c>
    </row>
    <row r="7534" spans="1:6" x14ac:dyDescent="0.25">
      <c r="A7534" s="24">
        <v>36</v>
      </c>
      <c r="B7534" s="25">
        <v>44531</v>
      </c>
      <c r="C7534" s="24" t="s">
        <v>424</v>
      </c>
      <c r="D7534" s="24" t="s">
        <v>1470</v>
      </c>
      <c r="E7534" s="24" t="s">
        <v>1487</v>
      </c>
      <c r="F7534" cm="1">
        <f t="array" ref="F7534">_xlfn.SWITCH($E7534,"Forecast",IFERROR(SUMIFS(INDEX('Forecast Input'!$A:$BO,,MATCH(TEXT($A7534,"0"),'Forecast Input'!$1:$1,0)),'Forecast Input'!$A:$A,Master!C7534,'Forecast Input'!$D:$D,Master!D7534),0),"Actual",SUMIFS('CMO Input'!$Q:$Q,'CMO Input'!$E:$E,Master!$A7534,'CMO Input'!$C:$C,Master!$C7534,'CMO Input'!$AJ:$AJ,Master!$D7534,'CMO Input'!$AU:$AU,Master!$F7530),"")</f>
        <v>0</v>
      </c>
    </row>
    <row r="7535" spans="1:6" x14ac:dyDescent="0.25">
      <c r="A7535" s="24">
        <v>36</v>
      </c>
      <c r="B7535" s="25">
        <v>44531</v>
      </c>
      <c r="C7535" s="24" t="s">
        <v>141</v>
      </c>
      <c r="D7535" s="24" t="s">
        <v>1470</v>
      </c>
      <c r="E7535" s="24" t="s">
        <v>1489</v>
      </c>
      <c r="F7535" t="str" cm="1">
        <f t="array" ref="F7535">_xlfn.SWITCH($E7535,"Forecast",IFERROR(SUMIFS(INDEX('Forecast Input'!$A:$BO,,MATCH(TEXT($A7535,"0"),'Forecast Input'!$1:$1,0)),'Forecast Input'!$A:$A,Master!C7535,'Forecast Input'!$D:$D,Master!D7535),0),"Actual",SUMIFS('CMO Input'!$Q:$Q,'CMO Input'!$E:$E,Master!$A7535,'CMO Input'!$C:$C,Master!$C7535,'CMO Input'!$AJ:$AJ,Master!$D7535,'CMO Input'!$AU:$AU,Master!$F7531),"")</f>
        <v/>
      </c>
    </row>
    <row r="7536" spans="1:6" x14ac:dyDescent="0.25">
      <c r="A7536" s="24">
        <v>36</v>
      </c>
      <c r="B7536" s="25">
        <v>44531</v>
      </c>
      <c r="C7536" s="24" t="s">
        <v>141</v>
      </c>
      <c r="D7536" s="24" t="s">
        <v>1470</v>
      </c>
      <c r="E7536" s="24" t="s">
        <v>1488</v>
      </c>
      <c r="F7536" cm="1">
        <f t="array" ref="F7536">_xlfn.SWITCH($E7536,"Forecast",IFERROR(SUMIFS(INDEX('Forecast Input'!$A:$BO,,MATCH(TEXT($A7536,"0"),'Forecast Input'!$1:$1,0)),'Forecast Input'!$A:$A,Master!C7536,'Forecast Input'!$D:$D,Master!D7536),0),"Actual",SUMIFS('CMO Input'!$Q:$Q,'CMO Input'!$E:$E,Master!$A7536,'CMO Input'!$C:$C,Master!$C7536,'CMO Input'!$AJ:$AJ,Master!$D7536,'CMO Input'!$AU:$AU,Master!$F7532),"")</f>
        <v>0</v>
      </c>
    </row>
    <row r="7537" spans="1:6" x14ac:dyDescent="0.25">
      <c r="A7537" s="24">
        <v>36</v>
      </c>
      <c r="B7537" s="25">
        <v>44531</v>
      </c>
      <c r="C7537" s="24" t="s">
        <v>141</v>
      </c>
      <c r="D7537" s="24" t="s">
        <v>1470</v>
      </c>
      <c r="E7537" s="24" t="s">
        <v>1487</v>
      </c>
      <c r="F7537" cm="1">
        <f t="array" ref="F7537">_xlfn.SWITCH($E7537,"Forecast",IFERROR(SUMIFS(INDEX('Forecast Input'!$A:$BO,,MATCH(TEXT($A7537,"0"),'Forecast Input'!$1:$1,0)),'Forecast Input'!$A:$A,Master!C7537,'Forecast Input'!$D:$D,Master!D7537),0),"Actual",SUMIFS('CMO Input'!$Q:$Q,'CMO Input'!$E:$E,Master!$A7537,'CMO Input'!$C:$C,Master!$C7537,'CMO Input'!$AJ:$AJ,Master!$D7537,'CMO Input'!$AU:$AU,Master!$F7533),"")</f>
        <v>0</v>
      </c>
    </row>
    <row r="7538" spans="1:6" x14ac:dyDescent="0.25">
      <c r="A7538" s="24">
        <v>36</v>
      </c>
      <c r="B7538" s="25">
        <v>44531</v>
      </c>
      <c r="C7538" s="24" t="s">
        <v>127</v>
      </c>
      <c r="D7538" s="24" t="s">
        <v>1470</v>
      </c>
      <c r="E7538" s="24" t="s">
        <v>1489</v>
      </c>
      <c r="F7538" t="str" cm="1">
        <f t="array" ref="F7538">_xlfn.SWITCH($E7538,"Forecast",IFERROR(SUMIFS(INDEX('Forecast Input'!$A:$BO,,MATCH(TEXT($A7538,"0"),'Forecast Input'!$1:$1,0)),'Forecast Input'!$A:$A,Master!C7538,'Forecast Input'!$D:$D,Master!D7538),0),"Actual",SUMIFS('CMO Input'!$Q:$Q,'CMO Input'!$E:$E,Master!$A7538,'CMO Input'!$C:$C,Master!$C7538,'CMO Input'!$AJ:$AJ,Master!$D7538,'CMO Input'!$AU:$AU,Master!$F7534),"")</f>
        <v/>
      </c>
    </row>
    <row r="7539" spans="1:6" x14ac:dyDescent="0.25">
      <c r="A7539" s="24">
        <v>36</v>
      </c>
      <c r="B7539" s="25">
        <v>44531</v>
      </c>
      <c r="C7539" s="24" t="s">
        <v>127</v>
      </c>
      <c r="D7539" s="24" t="s">
        <v>1470</v>
      </c>
      <c r="E7539" s="24" t="s">
        <v>1488</v>
      </c>
      <c r="F7539" cm="1">
        <f t="array" ref="F7539">_xlfn.SWITCH($E7539,"Forecast",IFERROR(SUMIFS(INDEX('Forecast Input'!$A:$BO,,MATCH(TEXT($A7539,"0"),'Forecast Input'!$1:$1,0)),'Forecast Input'!$A:$A,Master!C7539,'Forecast Input'!$D:$D,Master!D7539),0),"Actual",SUMIFS('CMO Input'!$Q:$Q,'CMO Input'!$E:$E,Master!$A7539,'CMO Input'!$C:$C,Master!$C7539,'CMO Input'!$AJ:$AJ,Master!$D7539,'CMO Input'!$AU:$AU,Master!$F7535),"")</f>
        <v>0</v>
      </c>
    </row>
    <row r="7540" spans="1:6" x14ac:dyDescent="0.25">
      <c r="A7540" s="24">
        <v>36</v>
      </c>
      <c r="B7540" s="25">
        <v>44531</v>
      </c>
      <c r="C7540" s="24" t="s">
        <v>127</v>
      </c>
      <c r="D7540" s="24" t="s">
        <v>1470</v>
      </c>
      <c r="E7540" s="24" t="s">
        <v>1487</v>
      </c>
      <c r="F7540" cm="1">
        <f t="array" ref="F7540">_xlfn.SWITCH($E7540,"Forecast",IFERROR(SUMIFS(INDEX('Forecast Input'!$A:$BO,,MATCH(TEXT($A7540,"0"),'Forecast Input'!$1:$1,0)),'Forecast Input'!$A:$A,Master!C7540,'Forecast Input'!$D:$D,Master!D7540),0),"Actual",SUMIFS('CMO Input'!$Q:$Q,'CMO Input'!$E:$E,Master!$A7540,'CMO Input'!$C:$C,Master!$C7540,'CMO Input'!$AJ:$AJ,Master!$D7540,'CMO Input'!$AU:$AU,Master!$F7536),"")</f>
        <v>0</v>
      </c>
    </row>
    <row r="7541" spans="1:6" x14ac:dyDescent="0.25">
      <c r="A7541" s="24">
        <v>36</v>
      </c>
      <c r="B7541" s="25">
        <v>44531</v>
      </c>
      <c r="C7541" s="24" t="s">
        <v>44</v>
      </c>
      <c r="D7541" s="24" t="s">
        <v>1470</v>
      </c>
      <c r="E7541" s="24" t="s">
        <v>1489</v>
      </c>
      <c r="F7541" t="str" cm="1">
        <f t="array" ref="F7541">_xlfn.SWITCH($E7541,"Forecast",IFERROR(SUMIFS(INDEX('Forecast Input'!$A:$BO,,MATCH(TEXT($A7541,"0"),'Forecast Input'!$1:$1,0)),'Forecast Input'!$A:$A,Master!C7541,'Forecast Input'!$D:$D,Master!D7541),0),"Actual",SUMIFS('CMO Input'!$Q:$Q,'CMO Input'!$E:$E,Master!$A7541,'CMO Input'!$C:$C,Master!$C7541,'CMO Input'!$AJ:$AJ,Master!$D7541,'CMO Input'!$AU:$AU,Master!$F7537),"")</f>
        <v/>
      </c>
    </row>
    <row r="7542" spans="1:6" x14ac:dyDescent="0.25">
      <c r="A7542" s="24">
        <v>36</v>
      </c>
      <c r="B7542" s="25">
        <v>44531</v>
      </c>
      <c r="C7542" s="24" t="s">
        <v>44</v>
      </c>
      <c r="D7542" s="24" t="s">
        <v>1470</v>
      </c>
      <c r="E7542" s="24" t="s">
        <v>1488</v>
      </c>
      <c r="F7542" cm="1">
        <f t="array" ref="F7542">_xlfn.SWITCH($E7542,"Forecast",IFERROR(SUMIFS(INDEX('Forecast Input'!$A:$BO,,MATCH(TEXT($A7542,"0"),'Forecast Input'!$1:$1,0)),'Forecast Input'!$A:$A,Master!C7542,'Forecast Input'!$D:$D,Master!D7542),0),"Actual",SUMIFS('CMO Input'!$Q:$Q,'CMO Input'!$E:$E,Master!$A7542,'CMO Input'!$C:$C,Master!$C7542,'CMO Input'!$AJ:$AJ,Master!$D7542,'CMO Input'!$AU:$AU,Master!$F7538),"")</f>
        <v>0</v>
      </c>
    </row>
    <row r="7543" spans="1:6" x14ac:dyDescent="0.25">
      <c r="A7543" s="24">
        <v>36</v>
      </c>
      <c r="B7543" s="25">
        <v>44531</v>
      </c>
      <c r="C7543" s="24" t="s">
        <v>44</v>
      </c>
      <c r="D7543" s="24" t="s">
        <v>1470</v>
      </c>
      <c r="E7543" s="24" t="s">
        <v>1487</v>
      </c>
      <c r="F7543" cm="1">
        <f t="array" ref="F7543">_xlfn.SWITCH($E7543,"Forecast",IFERROR(SUMIFS(INDEX('Forecast Input'!$A:$BO,,MATCH(TEXT($A7543,"0"),'Forecast Input'!$1:$1,0)),'Forecast Input'!$A:$A,Master!C7543,'Forecast Input'!$D:$D,Master!D7543),0),"Actual",SUMIFS('CMO Input'!$Q:$Q,'CMO Input'!$E:$E,Master!$A7543,'CMO Input'!$C:$C,Master!$C7543,'CMO Input'!$AJ:$AJ,Master!$D7543,'CMO Input'!$AU:$AU,Master!$F7539),"")</f>
        <v>0</v>
      </c>
    </row>
    <row r="7544" spans="1:6" x14ac:dyDescent="0.25">
      <c r="A7544" s="24">
        <v>36</v>
      </c>
      <c r="B7544" s="25">
        <v>44531</v>
      </c>
      <c r="C7544" s="24" t="s">
        <v>780</v>
      </c>
      <c r="D7544" s="24" t="s">
        <v>827</v>
      </c>
      <c r="E7544" s="24" t="s">
        <v>1489</v>
      </c>
      <c r="F7544" t="str" cm="1">
        <f t="array" ref="F7544">_xlfn.SWITCH($E7544,"Forecast",IFERROR(SUMIFS(INDEX('Forecast Input'!$A:$BO,,MATCH(TEXT($A7544,"0"),'Forecast Input'!$1:$1,0)),'Forecast Input'!$A:$A,Master!C7544,'Forecast Input'!$D:$D,Master!D7544),0),"Actual",SUMIFS('CMO Input'!$Q:$Q,'CMO Input'!$E:$E,Master!$A7544,'CMO Input'!$C:$C,Master!$C7544,'CMO Input'!$AJ:$AJ,Master!$D7544,'CMO Input'!$AU:$AU,Master!$F7540),"")</f>
        <v/>
      </c>
    </row>
    <row r="7545" spans="1:6" x14ac:dyDescent="0.25">
      <c r="A7545" s="24">
        <v>36</v>
      </c>
      <c r="B7545" s="25">
        <v>44531</v>
      </c>
      <c r="C7545" s="24" t="s">
        <v>780</v>
      </c>
      <c r="D7545" s="24" t="s">
        <v>827</v>
      </c>
      <c r="E7545" s="24" t="s">
        <v>1488</v>
      </c>
      <c r="F7545" cm="1">
        <f t="array" ref="F7545">_xlfn.SWITCH($E7545,"Forecast",IFERROR(SUMIFS(INDEX('Forecast Input'!$A:$BO,,MATCH(TEXT($A7545,"0"),'Forecast Input'!$1:$1,0)),'Forecast Input'!$A:$A,Master!C7545,'Forecast Input'!$D:$D,Master!D7545),0),"Actual",SUMIFS('CMO Input'!$Q:$Q,'CMO Input'!$E:$E,Master!$A7545,'CMO Input'!$C:$C,Master!$C7545,'CMO Input'!$AJ:$AJ,Master!$D7545,'CMO Input'!$AU:$AU,Master!$F7541),"")</f>
        <v>208.85333333333335</v>
      </c>
    </row>
    <row r="7546" spans="1:6" x14ac:dyDescent="0.25">
      <c r="A7546" s="24">
        <v>36</v>
      </c>
      <c r="B7546" s="25">
        <v>44531</v>
      </c>
      <c r="C7546" s="24" t="s">
        <v>780</v>
      </c>
      <c r="D7546" s="24" t="s">
        <v>827</v>
      </c>
      <c r="E7546" s="24" t="s">
        <v>1487</v>
      </c>
      <c r="F7546" cm="1">
        <f t="array" ref="F7546">_xlfn.SWITCH($E7546,"Forecast",IFERROR(SUMIFS(INDEX('Forecast Input'!$A:$BO,,MATCH(TEXT($A7546,"0"),'Forecast Input'!$1:$1,0)),'Forecast Input'!$A:$A,Master!C7546,'Forecast Input'!$D:$D,Master!D7546),0),"Actual",SUMIFS('CMO Input'!$Q:$Q,'CMO Input'!$E:$E,Master!$A7546,'CMO Input'!$C:$C,Master!$C7546,'CMO Input'!$AJ:$AJ,Master!$D7546,'CMO Input'!$AU:$AU,Master!$F7542),"")</f>
        <v>0</v>
      </c>
    </row>
    <row r="7547" spans="1:6" x14ac:dyDescent="0.25">
      <c r="A7547" s="24">
        <v>36</v>
      </c>
      <c r="B7547" s="25">
        <v>44531</v>
      </c>
      <c r="C7547" s="24" t="s">
        <v>989</v>
      </c>
      <c r="D7547" s="24" t="s">
        <v>827</v>
      </c>
      <c r="E7547" s="24" t="s">
        <v>1489</v>
      </c>
      <c r="F7547" t="str" cm="1">
        <f t="array" ref="F7547">_xlfn.SWITCH($E7547,"Forecast",IFERROR(SUMIFS(INDEX('Forecast Input'!$A:$BO,,MATCH(TEXT($A7547,"0"),'Forecast Input'!$1:$1,0)),'Forecast Input'!$A:$A,Master!C7547,'Forecast Input'!$D:$D,Master!D7547),0),"Actual",SUMIFS('CMO Input'!$Q:$Q,'CMO Input'!$E:$E,Master!$A7547,'CMO Input'!$C:$C,Master!$C7547,'CMO Input'!$AJ:$AJ,Master!$D7547,'CMO Input'!$AU:$AU,Master!$F7543),"")</f>
        <v/>
      </c>
    </row>
    <row r="7548" spans="1:6" x14ac:dyDescent="0.25">
      <c r="A7548" s="24">
        <v>36</v>
      </c>
      <c r="B7548" s="25">
        <v>44531</v>
      </c>
      <c r="C7548" s="24" t="s">
        <v>989</v>
      </c>
      <c r="D7548" s="24" t="s">
        <v>827</v>
      </c>
      <c r="E7548" s="24" t="s">
        <v>1488</v>
      </c>
      <c r="F7548" cm="1">
        <f t="array" ref="F7548">_xlfn.SWITCH($E7548,"Forecast",IFERROR(SUMIFS(INDEX('Forecast Input'!$A:$BO,,MATCH(TEXT($A7548,"0"),'Forecast Input'!$1:$1,0)),'Forecast Input'!$A:$A,Master!C7548,'Forecast Input'!$D:$D,Master!D7548),0),"Actual",SUMIFS('CMO Input'!$Q:$Q,'CMO Input'!$E:$E,Master!$A7548,'CMO Input'!$C:$C,Master!$C7548,'CMO Input'!$AJ:$AJ,Master!$D7548,'CMO Input'!$AU:$AU,Master!$F7544),"")</f>
        <v>397.7</v>
      </c>
    </row>
    <row r="7549" spans="1:6" x14ac:dyDescent="0.25">
      <c r="A7549" s="24">
        <v>36</v>
      </c>
      <c r="B7549" s="25">
        <v>44531</v>
      </c>
      <c r="C7549" s="24" t="s">
        <v>989</v>
      </c>
      <c r="D7549" s="24" t="s">
        <v>827</v>
      </c>
      <c r="E7549" s="24" t="s">
        <v>1487</v>
      </c>
      <c r="F7549" cm="1">
        <f t="array" ref="F7549">_xlfn.SWITCH($E7549,"Forecast",IFERROR(SUMIFS(INDEX('Forecast Input'!$A:$BO,,MATCH(TEXT($A7549,"0"),'Forecast Input'!$1:$1,0)),'Forecast Input'!$A:$A,Master!C7549,'Forecast Input'!$D:$D,Master!D7549),0),"Actual",SUMIFS('CMO Input'!$Q:$Q,'CMO Input'!$E:$E,Master!$A7549,'CMO Input'!$C:$C,Master!$C7549,'CMO Input'!$AJ:$AJ,Master!$D7549,'CMO Input'!$AU:$AU,Master!$F7545),"")</f>
        <v>0</v>
      </c>
    </row>
    <row r="7550" spans="1:6" x14ac:dyDescent="0.25">
      <c r="A7550" s="24">
        <v>36</v>
      </c>
      <c r="B7550" s="25">
        <v>44531</v>
      </c>
      <c r="C7550" s="24" t="s">
        <v>181</v>
      </c>
      <c r="D7550" s="24" t="s">
        <v>827</v>
      </c>
      <c r="E7550" s="24" t="s">
        <v>1489</v>
      </c>
      <c r="F7550" t="str" cm="1">
        <f t="array" ref="F7550">_xlfn.SWITCH($E7550,"Forecast",IFERROR(SUMIFS(INDEX('Forecast Input'!$A:$BO,,MATCH(TEXT($A7550,"0"),'Forecast Input'!$1:$1,0)),'Forecast Input'!$A:$A,Master!C7550,'Forecast Input'!$D:$D,Master!D7550),0),"Actual",SUMIFS('CMO Input'!$Q:$Q,'CMO Input'!$E:$E,Master!$A7550,'CMO Input'!$C:$C,Master!$C7550,'CMO Input'!$AJ:$AJ,Master!$D7550,'CMO Input'!$AU:$AU,Master!$F7546),"")</f>
        <v/>
      </c>
    </row>
    <row r="7551" spans="1:6" x14ac:dyDescent="0.25">
      <c r="A7551" s="24">
        <v>36</v>
      </c>
      <c r="B7551" s="25">
        <v>44531</v>
      </c>
      <c r="C7551" s="24" t="s">
        <v>181</v>
      </c>
      <c r="D7551" s="24" t="s">
        <v>827</v>
      </c>
      <c r="E7551" s="24" t="s">
        <v>1488</v>
      </c>
      <c r="F7551" cm="1">
        <f t="array" ref="F7551">_xlfn.SWITCH($E7551,"Forecast",IFERROR(SUMIFS(INDEX('Forecast Input'!$A:$BO,,MATCH(TEXT($A7551,"0"),'Forecast Input'!$1:$1,0)),'Forecast Input'!$A:$A,Master!C7551,'Forecast Input'!$D:$D,Master!D7551),0),"Actual",SUMIFS('CMO Input'!$Q:$Q,'CMO Input'!$E:$E,Master!$A7551,'CMO Input'!$C:$C,Master!$C7551,'CMO Input'!$AJ:$AJ,Master!$D7551,'CMO Input'!$AU:$AU,Master!$F7547),"")</f>
        <v>0</v>
      </c>
    </row>
    <row r="7552" spans="1:6" x14ac:dyDescent="0.25">
      <c r="A7552" s="24">
        <v>36</v>
      </c>
      <c r="B7552" s="25">
        <v>44531</v>
      </c>
      <c r="C7552" s="24" t="s">
        <v>181</v>
      </c>
      <c r="D7552" s="24" t="s">
        <v>827</v>
      </c>
      <c r="E7552" s="24" t="s">
        <v>1487</v>
      </c>
      <c r="F7552" cm="1">
        <f t="array" ref="F7552">_xlfn.SWITCH($E7552,"Forecast",IFERROR(SUMIFS(INDEX('Forecast Input'!$A:$BO,,MATCH(TEXT($A7552,"0"),'Forecast Input'!$1:$1,0)),'Forecast Input'!$A:$A,Master!C7552,'Forecast Input'!$D:$D,Master!D7552),0),"Actual",SUMIFS('CMO Input'!$Q:$Q,'CMO Input'!$E:$E,Master!$A7552,'CMO Input'!$C:$C,Master!$C7552,'CMO Input'!$AJ:$AJ,Master!$D7552,'CMO Input'!$AU:$AU,Master!$F7548),"")</f>
        <v>0</v>
      </c>
    </row>
    <row r="7553" spans="1:6" x14ac:dyDescent="0.25">
      <c r="A7553" s="24">
        <v>36</v>
      </c>
      <c r="B7553" s="25">
        <v>44531</v>
      </c>
      <c r="C7553" s="24" t="s">
        <v>424</v>
      </c>
      <c r="D7553" s="24" t="s">
        <v>827</v>
      </c>
      <c r="E7553" s="24" t="s">
        <v>1489</v>
      </c>
      <c r="F7553" t="str" cm="1">
        <f t="array" ref="F7553">_xlfn.SWITCH($E7553,"Forecast",IFERROR(SUMIFS(INDEX('Forecast Input'!$A:$BO,,MATCH(TEXT($A7553,"0"),'Forecast Input'!$1:$1,0)),'Forecast Input'!$A:$A,Master!C7553,'Forecast Input'!$D:$D,Master!D7553),0),"Actual",SUMIFS('CMO Input'!$Q:$Q,'CMO Input'!$E:$E,Master!$A7553,'CMO Input'!$C:$C,Master!$C7553,'CMO Input'!$AJ:$AJ,Master!$D7553,'CMO Input'!$AU:$AU,Master!$F7549),"")</f>
        <v/>
      </c>
    </row>
    <row r="7554" spans="1:6" x14ac:dyDescent="0.25">
      <c r="A7554" s="24">
        <v>36</v>
      </c>
      <c r="B7554" s="25">
        <v>44531</v>
      </c>
      <c r="C7554" s="24" t="s">
        <v>424</v>
      </c>
      <c r="D7554" s="24" t="s">
        <v>827</v>
      </c>
      <c r="E7554" s="24" t="s">
        <v>1488</v>
      </c>
      <c r="F7554" cm="1">
        <f t="array" ref="F7554">_xlfn.SWITCH($E7554,"Forecast",IFERROR(SUMIFS(INDEX('Forecast Input'!$A:$BO,,MATCH(TEXT($A7554,"0"),'Forecast Input'!$1:$1,0)),'Forecast Input'!$A:$A,Master!C7554,'Forecast Input'!$D:$D,Master!D7554),0),"Actual",SUMIFS('CMO Input'!$Q:$Q,'CMO Input'!$E:$E,Master!$A7554,'CMO Input'!$C:$C,Master!$C7554,'CMO Input'!$AJ:$AJ,Master!$D7554,'CMO Input'!$AU:$AU,Master!$F7550),"")</f>
        <v>0</v>
      </c>
    </row>
    <row r="7555" spans="1:6" x14ac:dyDescent="0.25">
      <c r="A7555" s="24">
        <v>36</v>
      </c>
      <c r="B7555" s="25">
        <v>44531</v>
      </c>
      <c r="C7555" s="24" t="s">
        <v>424</v>
      </c>
      <c r="D7555" s="24" t="s">
        <v>827</v>
      </c>
      <c r="E7555" s="24" t="s">
        <v>1487</v>
      </c>
      <c r="F7555" cm="1">
        <f t="array" ref="F7555">_xlfn.SWITCH($E7555,"Forecast",IFERROR(SUMIFS(INDEX('Forecast Input'!$A:$BO,,MATCH(TEXT($A7555,"0"),'Forecast Input'!$1:$1,0)),'Forecast Input'!$A:$A,Master!C7555,'Forecast Input'!$D:$D,Master!D7555),0),"Actual",SUMIFS('CMO Input'!$Q:$Q,'CMO Input'!$E:$E,Master!$A7555,'CMO Input'!$C:$C,Master!$C7555,'CMO Input'!$AJ:$AJ,Master!$D7555,'CMO Input'!$AU:$AU,Master!$F7551),"")</f>
        <v>0</v>
      </c>
    </row>
    <row r="7556" spans="1:6" x14ac:dyDescent="0.25">
      <c r="A7556" s="24">
        <v>36</v>
      </c>
      <c r="B7556" s="25">
        <v>44531</v>
      </c>
      <c r="C7556" s="24" t="s">
        <v>141</v>
      </c>
      <c r="D7556" s="24" t="s">
        <v>827</v>
      </c>
      <c r="E7556" s="24" t="s">
        <v>1489</v>
      </c>
      <c r="F7556" t="str" cm="1">
        <f t="array" ref="F7556">_xlfn.SWITCH($E7556,"Forecast",IFERROR(SUMIFS(INDEX('Forecast Input'!$A:$BO,,MATCH(TEXT($A7556,"0"),'Forecast Input'!$1:$1,0)),'Forecast Input'!$A:$A,Master!C7556,'Forecast Input'!$D:$D,Master!D7556),0),"Actual",SUMIFS('CMO Input'!$Q:$Q,'CMO Input'!$E:$E,Master!$A7556,'CMO Input'!$C:$C,Master!$C7556,'CMO Input'!$AJ:$AJ,Master!$D7556,'CMO Input'!$AU:$AU,Master!$F7552),"")</f>
        <v/>
      </c>
    </row>
    <row r="7557" spans="1:6" x14ac:dyDescent="0.25">
      <c r="A7557" s="24">
        <v>36</v>
      </c>
      <c r="B7557" s="25">
        <v>44531</v>
      </c>
      <c r="C7557" s="24" t="s">
        <v>141</v>
      </c>
      <c r="D7557" s="24" t="s">
        <v>827</v>
      </c>
      <c r="E7557" s="24" t="s">
        <v>1488</v>
      </c>
      <c r="F7557" cm="1">
        <f t="array" ref="F7557">_xlfn.SWITCH($E7557,"Forecast",IFERROR(SUMIFS(INDEX('Forecast Input'!$A:$BO,,MATCH(TEXT($A7557,"0"),'Forecast Input'!$1:$1,0)),'Forecast Input'!$A:$A,Master!C7557,'Forecast Input'!$D:$D,Master!D7557),0),"Actual",SUMIFS('CMO Input'!$Q:$Q,'CMO Input'!$E:$E,Master!$A7557,'CMO Input'!$C:$C,Master!$C7557,'CMO Input'!$AJ:$AJ,Master!$D7557,'CMO Input'!$AU:$AU,Master!$F7553),"")</f>
        <v>0</v>
      </c>
    </row>
    <row r="7558" spans="1:6" x14ac:dyDescent="0.25">
      <c r="A7558" s="24">
        <v>36</v>
      </c>
      <c r="B7558" s="25">
        <v>44531</v>
      </c>
      <c r="C7558" s="24" t="s">
        <v>141</v>
      </c>
      <c r="D7558" s="24" t="s">
        <v>827</v>
      </c>
      <c r="E7558" s="24" t="s">
        <v>1487</v>
      </c>
      <c r="F7558" cm="1">
        <f t="array" ref="F7558">_xlfn.SWITCH($E7558,"Forecast",IFERROR(SUMIFS(INDEX('Forecast Input'!$A:$BO,,MATCH(TEXT($A7558,"0"),'Forecast Input'!$1:$1,0)),'Forecast Input'!$A:$A,Master!C7558,'Forecast Input'!$D:$D,Master!D7558),0),"Actual",SUMIFS('CMO Input'!$Q:$Q,'CMO Input'!$E:$E,Master!$A7558,'CMO Input'!$C:$C,Master!$C7558,'CMO Input'!$AJ:$AJ,Master!$D7558,'CMO Input'!$AU:$AU,Master!$F7554),"")</f>
        <v>0</v>
      </c>
    </row>
    <row r="7559" spans="1:6" x14ac:dyDescent="0.25">
      <c r="A7559" s="24">
        <v>36</v>
      </c>
      <c r="B7559" s="25">
        <v>44531</v>
      </c>
      <c r="C7559" s="24" t="s">
        <v>127</v>
      </c>
      <c r="D7559" s="24" t="s">
        <v>827</v>
      </c>
      <c r="E7559" s="24" t="s">
        <v>1489</v>
      </c>
      <c r="F7559" t="str" cm="1">
        <f t="array" ref="F7559">_xlfn.SWITCH($E7559,"Forecast",IFERROR(SUMIFS(INDEX('Forecast Input'!$A:$BO,,MATCH(TEXT($A7559,"0"),'Forecast Input'!$1:$1,0)),'Forecast Input'!$A:$A,Master!C7559,'Forecast Input'!$D:$D,Master!D7559),0),"Actual",SUMIFS('CMO Input'!$Q:$Q,'CMO Input'!$E:$E,Master!$A7559,'CMO Input'!$C:$C,Master!$C7559,'CMO Input'!$AJ:$AJ,Master!$D7559,'CMO Input'!$AU:$AU,Master!$F7555),"")</f>
        <v/>
      </c>
    </row>
    <row r="7560" spans="1:6" x14ac:dyDescent="0.25">
      <c r="A7560" s="24">
        <v>36</v>
      </c>
      <c r="B7560" s="25">
        <v>44531</v>
      </c>
      <c r="C7560" s="24" t="s">
        <v>127</v>
      </c>
      <c r="D7560" s="24" t="s">
        <v>827</v>
      </c>
      <c r="E7560" s="24" t="s">
        <v>1488</v>
      </c>
      <c r="F7560" cm="1">
        <f t="array" ref="F7560">_xlfn.SWITCH($E7560,"Forecast",IFERROR(SUMIFS(INDEX('Forecast Input'!$A:$BO,,MATCH(TEXT($A7560,"0"),'Forecast Input'!$1:$1,0)),'Forecast Input'!$A:$A,Master!C7560,'Forecast Input'!$D:$D,Master!D7560),0),"Actual",SUMIFS('CMO Input'!$Q:$Q,'CMO Input'!$E:$E,Master!$A7560,'CMO Input'!$C:$C,Master!$C7560,'CMO Input'!$AJ:$AJ,Master!$D7560,'CMO Input'!$AU:$AU,Master!$F7556),"")</f>
        <v>0</v>
      </c>
    </row>
    <row r="7561" spans="1:6" x14ac:dyDescent="0.25">
      <c r="A7561" s="24">
        <v>37</v>
      </c>
      <c r="B7561" s="25">
        <v>44531</v>
      </c>
      <c r="C7561" s="24" t="s">
        <v>127</v>
      </c>
      <c r="D7561" s="24" t="s">
        <v>827</v>
      </c>
      <c r="E7561" s="24" t="s">
        <v>1487</v>
      </c>
      <c r="F7561" cm="1">
        <f t="array" ref="F7561">_xlfn.SWITCH($E7561,"Forecast",IFERROR(SUMIFS(INDEX('Forecast Input'!$A:$BO,,MATCH(TEXT($A7561,"0"),'Forecast Input'!$1:$1,0)),'Forecast Input'!$A:$A,Master!C7561,'Forecast Input'!$D:$D,Master!D7561),0),"Actual",SUMIFS('CMO Input'!$Q:$Q,'CMO Input'!$E:$E,Master!$A7561,'CMO Input'!$C:$C,Master!$C7561,'CMO Input'!$AJ:$AJ,Master!$D7561,'CMO Input'!$AU:$AU,Master!$F7557),"")</f>
        <v>0</v>
      </c>
    </row>
    <row r="7562" spans="1:6" x14ac:dyDescent="0.25">
      <c r="A7562" s="24">
        <v>37</v>
      </c>
      <c r="B7562" s="25">
        <v>44531</v>
      </c>
      <c r="C7562" s="24" t="s">
        <v>44</v>
      </c>
      <c r="D7562" s="24" t="s">
        <v>827</v>
      </c>
      <c r="E7562" s="24" t="s">
        <v>1489</v>
      </c>
      <c r="F7562" t="str" cm="1">
        <f t="array" ref="F7562">_xlfn.SWITCH($E7562,"Forecast",IFERROR(SUMIFS(INDEX('Forecast Input'!$A:$BO,,MATCH(TEXT($A7562,"0"),'Forecast Input'!$1:$1,0)),'Forecast Input'!$A:$A,Master!C7562,'Forecast Input'!$D:$D,Master!D7562),0),"Actual",SUMIFS('CMO Input'!$Q:$Q,'CMO Input'!$E:$E,Master!$A7562,'CMO Input'!$C:$C,Master!$C7562,'CMO Input'!$AJ:$AJ,Master!$D7562,'CMO Input'!$AU:$AU,Master!$F7558),"")</f>
        <v/>
      </c>
    </row>
    <row r="7563" spans="1:6" x14ac:dyDescent="0.25">
      <c r="A7563" s="24">
        <v>37</v>
      </c>
      <c r="B7563" s="25">
        <v>44531</v>
      </c>
      <c r="C7563" s="24" t="s">
        <v>44</v>
      </c>
      <c r="D7563" s="24" t="s">
        <v>827</v>
      </c>
      <c r="E7563" s="24" t="s">
        <v>1488</v>
      </c>
      <c r="F7563" cm="1">
        <f t="array" ref="F7563">_xlfn.SWITCH($E7563,"Forecast",IFERROR(SUMIFS(INDEX('Forecast Input'!$A:$BO,,MATCH(TEXT($A7563,"0"),'Forecast Input'!$1:$1,0)),'Forecast Input'!$A:$A,Master!C7563,'Forecast Input'!$D:$D,Master!D7563),0),"Actual",SUMIFS('CMO Input'!$Q:$Q,'CMO Input'!$E:$E,Master!$A7563,'CMO Input'!$C:$C,Master!$C7563,'CMO Input'!$AJ:$AJ,Master!$D7563,'CMO Input'!$AU:$AU,Master!$F7559),"")</f>
        <v>0</v>
      </c>
    </row>
    <row r="7564" spans="1:6" x14ac:dyDescent="0.25">
      <c r="A7564" s="24">
        <v>36</v>
      </c>
      <c r="B7564" s="25">
        <v>44531</v>
      </c>
      <c r="C7564" s="24" t="s">
        <v>44</v>
      </c>
      <c r="D7564" s="24" t="s">
        <v>827</v>
      </c>
      <c r="E7564" s="24" t="s">
        <v>1487</v>
      </c>
      <c r="F7564" cm="1">
        <f t="array" ref="F7564">_xlfn.SWITCH($E7564,"Forecast",IFERROR(SUMIFS(INDEX('Forecast Input'!$A:$BO,,MATCH(TEXT($A7564,"0"),'Forecast Input'!$1:$1,0)),'Forecast Input'!$A:$A,Master!C7564,'Forecast Input'!$D:$D,Master!D7564),0),"Actual",SUMIFS('CMO Input'!$Q:$Q,'CMO Input'!$E:$E,Master!$A7564,'CMO Input'!$C:$C,Master!$C7564,'CMO Input'!$AJ:$AJ,Master!$D7564,'CMO Input'!$AU:$AU,Master!$F7560),"")</f>
        <v>0</v>
      </c>
    </row>
    <row r="7565" spans="1:6" x14ac:dyDescent="0.25">
      <c r="A7565" s="24">
        <v>37</v>
      </c>
      <c r="B7565" s="25">
        <v>44531</v>
      </c>
      <c r="C7565" s="24" t="s">
        <v>780</v>
      </c>
      <c r="D7565" s="24" t="s">
        <v>10</v>
      </c>
      <c r="E7565" s="24" t="s">
        <v>1489</v>
      </c>
      <c r="F7565" t="str" cm="1">
        <f t="array" ref="F7565">_xlfn.SWITCH($E7565,"Forecast",IFERROR(SUMIFS(INDEX('Forecast Input'!$A:$BO,,MATCH(TEXT($A7565,"0"),'Forecast Input'!$1:$1,0)),'Forecast Input'!$A:$A,Master!C7565,'Forecast Input'!$D:$D,Master!D7565),0),"Actual",SUMIFS('CMO Input'!$Q:$Q,'CMO Input'!$E:$E,Master!$A7565,'CMO Input'!$C:$C,Master!$C7565,'CMO Input'!$AJ:$AJ,Master!$D7565,'CMO Input'!$AU:$AU,Master!$F7561),"")</f>
        <v/>
      </c>
    </row>
    <row r="7566" spans="1:6" x14ac:dyDescent="0.25">
      <c r="A7566" s="24">
        <v>37</v>
      </c>
      <c r="B7566" s="25">
        <v>44531</v>
      </c>
      <c r="C7566" s="24" t="s">
        <v>780</v>
      </c>
      <c r="D7566" s="24" t="s">
        <v>10</v>
      </c>
      <c r="E7566" s="24" t="s">
        <v>1488</v>
      </c>
      <c r="F7566" cm="1">
        <f t="array" ref="F7566">_xlfn.SWITCH($E7566,"Forecast",IFERROR(SUMIFS(INDEX('Forecast Input'!$A:$BO,,MATCH(TEXT($A7566,"0"),'Forecast Input'!$1:$1,0)),'Forecast Input'!$A:$A,Master!C7566,'Forecast Input'!$D:$D,Master!D7566),0),"Actual",SUMIFS('CMO Input'!$Q:$Q,'CMO Input'!$E:$E,Master!$A7566,'CMO Input'!$C:$C,Master!$C7566,'CMO Input'!$AJ:$AJ,Master!$D7566,'CMO Input'!$AU:$AU,Master!$F7562),"")</f>
        <v>0</v>
      </c>
    </row>
    <row r="7567" spans="1:6" x14ac:dyDescent="0.25">
      <c r="A7567" s="24">
        <v>37</v>
      </c>
      <c r="B7567" s="25">
        <v>44531</v>
      </c>
      <c r="C7567" s="24" t="s">
        <v>780</v>
      </c>
      <c r="D7567" s="24" t="s">
        <v>10</v>
      </c>
      <c r="E7567" s="24" t="s">
        <v>1487</v>
      </c>
      <c r="F7567" cm="1">
        <f t="array" ref="F7567">_xlfn.SWITCH($E7567,"Forecast",IFERROR(SUMIFS(INDEX('Forecast Input'!$A:$BO,,MATCH(TEXT($A7567,"0"),'Forecast Input'!$1:$1,0)),'Forecast Input'!$A:$A,Master!C7567,'Forecast Input'!$D:$D,Master!D7567),0),"Actual",SUMIFS('CMO Input'!$Q:$Q,'CMO Input'!$E:$E,Master!$A7567,'CMO Input'!$C:$C,Master!$C7567,'CMO Input'!$AJ:$AJ,Master!$D7567,'CMO Input'!$AU:$AU,Master!$F7563),"")</f>
        <v>0</v>
      </c>
    </row>
    <row r="7568" spans="1:6" x14ac:dyDescent="0.25">
      <c r="A7568" s="24">
        <v>37</v>
      </c>
      <c r="B7568" s="25">
        <v>44531</v>
      </c>
      <c r="C7568" s="24" t="s">
        <v>780</v>
      </c>
      <c r="D7568" s="24" t="s">
        <v>61</v>
      </c>
      <c r="E7568" s="24" t="s">
        <v>1489</v>
      </c>
      <c r="F7568" t="str" cm="1">
        <f t="array" ref="F7568">_xlfn.SWITCH($E7568,"Forecast",IFERROR(SUMIFS(INDEX('Forecast Input'!$A:$BO,,MATCH(TEXT($A7568,"0"),'Forecast Input'!$1:$1,0)),'Forecast Input'!$A:$A,Master!C7568,'Forecast Input'!$D:$D,Master!D7568),0),"Actual",SUMIFS('CMO Input'!$Q:$Q,'CMO Input'!$E:$E,Master!$A7568,'CMO Input'!$C:$C,Master!$C7568,'CMO Input'!$AJ:$AJ,Master!$D7568,'CMO Input'!$AU:$AU,Master!$F7564),"")</f>
        <v/>
      </c>
    </row>
    <row r="7569" spans="1:6" x14ac:dyDescent="0.25">
      <c r="A7569" s="24">
        <v>37</v>
      </c>
      <c r="B7569" s="25">
        <v>44531</v>
      </c>
      <c r="C7569" s="24" t="s">
        <v>780</v>
      </c>
      <c r="D7569" s="24" t="s">
        <v>61</v>
      </c>
      <c r="E7569" s="24" t="s">
        <v>1488</v>
      </c>
      <c r="F7569" cm="1">
        <f t="array" ref="F7569">_xlfn.SWITCH($E7569,"Forecast",IFERROR(SUMIFS(INDEX('Forecast Input'!$A:$BO,,MATCH(TEXT($A7569,"0"),'Forecast Input'!$1:$1,0)),'Forecast Input'!$A:$A,Master!C7569,'Forecast Input'!$D:$D,Master!D7569),0),"Actual",SUMIFS('CMO Input'!$Q:$Q,'CMO Input'!$E:$E,Master!$A7569,'CMO Input'!$C:$C,Master!$C7569,'CMO Input'!$AJ:$AJ,Master!$D7569,'CMO Input'!$AU:$AU,Master!$F7565),"")</f>
        <v>591.19333333333338</v>
      </c>
    </row>
    <row r="7570" spans="1:6" x14ac:dyDescent="0.25">
      <c r="A7570" s="24">
        <v>37</v>
      </c>
      <c r="B7570" s="25">
        <v>44531</v>
      </c>
      <c r="C7570" s="24" t="s">
        <v>780</v>
      </c>
      <c r="D7570" s="24" t="s">
        <v>61</v>
      </c>
      <c r="E7570" s="24" t="s">
        <v>1487</v>
      </c>
      <c r="F7570" cm="1">
        <f t="array" ref="F7570">_xlfn.SWITCH($E7570,"Forecast",IFERROR(SUMIFS(INDEX('Forecast Input'!$A:$BO,,MATCH(TEXT($A7570,"0"),'Forecast Input'!$1:$1,0)),'Forecast Input'!$A:$A,Master!C7570,'Forecast Input'!$D:$D,Master!D7570),0),"Actual",SUMIFS('CMO Input'!$Q:$Q,'CMO Input'!$E:$E,Master!$A7570,'CMO Input'!$C:$C,Master!$C7570,'CMO Input'!$AJ:$AJ,Master!$D7570,'CMO Input'!$AU:$AU,Master!$F7566),"")</f>
        <v>0</v>
      </c>
    </row>
    <row r="7571" spans="1:6" x14ac:dyDescent="0.25">
      <c r="A7571" s="24">
        <v>37</v>
      </c>
      <c r="B7571" s="25">
        <v>44531</v>
      </c>
      <c r="C7571" s="24" t="s">
        <v>780</v>
      </c>
      <c r="D7571" s="24" t="s">
        <v>103</v>
      </c>
      <c r="E7571" s="24" t="s">
        <v>1489</v>
      </c>
      <c r="F7571" t="str" cm="1">
        <f t="array" ref="F7571">_xlfn.SWITCH($E7571,"Forecast",IFERROR(SUMIFS(INDEX('Forecast Input'!$A:$BO,,MATCH(TEXT($A7571,"0"),'Forecast Input'!$1:$1,0)),'Forecast Input'!$A:$A,Master!C7571,'Forecast Input'!$D:$D,Master!D7571),0),"Actual",SUMIFS('CMO Input'!$Q:$Q,'CMO Input'!$E:$E,Master!$A7571,'CMO Input'!$C:$C,Master!$C7571,'CMO Input'!$AJ:$AJ,Master!$D7571,'CMO Input'!$AU:$AU,Master!$F7567),"")</f>
        <v/>
      </c>
    </row>
    <row r="7572" spans="1:6" x14ac:dyDescent="0.25">
      <c r="A7572" s="24">
        <v>37</v>
      </c>
      <c r="B7572" s="25">
        <v>44531</v>
      </c>
      <c r="C7572" s="24" t="s">
        <v>780</v>
      </c>
      <c r="D7572" s="24" t="s">
        <v>103</v>
      </c>
      <c r="E7572" s="24" t="s">
        <v>1488</v>
      </c>
      <c r="F7572" cm="1">
        <f t="array" ref="F7572">_xlfn.SWITCH($E7572,"Forecast",IFERROR(SUMIFS(INDEX('Forecast Input'!$A:$BO,,MATCH(TEXT($A7572,"0"),'Forecast Input'!$1:$1,0)),'Forecast Input'!$A:$A,Master!C7572,'Forecast Input'!$D:$D,Master!D7572),0),"Actual",SUMIFS('CMO Input'!$Q:$Q,'CMO Input'!$E:$E,Master!$A7572,'CMO Input'!$C:$C,Master!$C7572,'CMO Input'!$AJ:$AJ,Master!$D7572,'CMO Input'!$AU:$AU,Master!$F7568),"")</f>
        <v>0</v>
      </c>
    </row>
    <row r="7573" spans="1:6" x14ac:dyDescent="0.25">
      <c r="A7573" s="24">
        <v>37</v>
      </c>
      <c r="B7573" s="25">
        <v>44531</v>
      </c>
      <c r="C7573" s="24" t="s">
        <v>780</v>
      </c>
      <c r="D7573" s="24" t="s">
        <v>103</v>
      </c>
      <c r="E7573" s="24" t="s">
        <v>1487</v>
      </c>
      <c r="F7573" cm="1">
        <f t="array" ref="F7573">_xlfn.SWITCH($E7573,"Forecast",IFERROR(SUMIFS(INDEX('Forecast Input'!$A:$BO,,MATCH(TEXT($A7573,"0"),'Forecast Input'!$1:$1,0)),'Forecast Input'!$A:$A,Master!C7573,'Forecast Input'!$D:$D,Master!D7573),0),"Actual",SUMIFS('CMO Input'!$Q:$Q,'CMO Input'!$E:$E,Master!$A7573,'CMO Input'!$C:$C,Master!$C7573,'CMO Input'!$AJ:$AJ,Master!$D7573,'CMO Input'!$AU:$AU,Master!$F7569),"")</f>
        <v>0</v>
      </c>
    </row>
    <row r="7574" spans="1:6" x14ac:dyDescent="0.25">
      <c r="A7574" s="24">
        <v>37</v>
      </c>
      <c r="B7574" s="25">
        <v>44531</v>
      </c>
      <c r="C7574" s="24" t="s">
        <v>780</v>
      </c>
      <c r="D7574" s="24" t="s">
        <v>146</v>
      </c>
      <c r="E7574" s="24" t="s">
        <v>1489</v>
      </c>
      <c r="F7574" t="str" cm="1">
        <f t="array" ref="F7574">_xlfn.SWITCH($E7574,"Forecast",IFERROR(SUMIFS(INDEX('Forecast Input'!$A:$BO,,MATCH(TEXT($A7574,"0"),'Forecast Input'!$1:$1,0)),'Forecast Input'!$A:$A,Master!C7574,'Forecast Input'!$D:$D,Master!D7574),0),"Actual",SUMIFS('CMO Input'!$Q:$Q,'CMO Input'!$E:$E,Master!$A7574,'CMO Input'!$C:$C,Master!$C7574,'CMO Input'!$AJ:$AJ,Master!$D7574,'CMO Input'!$AU:$AU,Master!$F7570),"")</f>
        <v/>
      </c>
    </row>
    <row r="7575" spans="1:6" x14ac:dyDescent="0.25">
      <c r="A7575" s="24">
        <v>37</v>
      </c>
      <c r="B7575" s="25">
        <v>44531</v>
      </c>
      <c r="C7575" s="24" t="s">
        <v>780</v>
      </c>
      <c r="D7575" s="24" t="s">
        <v>146</v>
      </c>
      <c r="E7575" s="24" t="s">
        <v>1488</v>
      </c>
      <c r="F7575" cm="1">
        <f t="array" ref="F7575">_xlfn.SWITCH($E7575,"Forecast",IFERROR(SUMIFS(INDEX('Forecast Input'!$A:$BO,,MATCH(TEXT($A7575,"0"),'Forecast Input'!$1:$1,0)),'Forecast Input'!$A:$A,Master!C7575,'Forecast Input'!$D:$D,Master!D7575),0),"Actual",SUMIFS('CMO Input'!$Q:$Q,'CMO Input'!$E:$E,Master!$A7575,'CMO Input'!$C:$C,Master!$C7575,'CMO Input'!$AJ:$AJ,Master!$D7575,'CMO Input'!$AU:$AU,Master!$F7571),"")</f>
        <v>83.593333333333334</v>
      </c>
    </row>
    <row r="7576" spans="1:6" x14ac:dyDescent="0.25">
      <c r="A7576" s="24">
        <v>37</v>
      </c>
      <c r="B7576" s="25">
        <v>44531</v>
      </c>
      <c r="C7576" s="24" t="s">
        <v>780</v>
      </c>
      <c r="D7576" s="24" t="s">
        <v>146</v>
      </c>
      <c r="E7576" s="24" t="s">
        <v>1487</v>
      </c>
      <c r="F7576" cm="1">
        <f t="array" ref="F7576">_xlfn.SWITCH($E7576,"Forecast",IFERROR(SUMIFS(INDEX('Forecast Input'!$A:$BO,,MATCH(TEXT($A7576,"0"),'Forecast Input'!$1:$1,0)),'Forecast Input'!$A:$A,Master!C7576,'Forecast Input'!$D:$D,Master!D7576),0),"Actual",SUMIFS('CMO Input'!$Q:$Q,'CMO Input'!$E:$E,Master!$A7576,'CMO Input'!$C:$C,Master!$C7576,'CMO Input'!$AJ:$AJ,Master!$D7576,'CMO Input'!$AU:$AU,Master!$F7572),"")</f>
        <v>0</v>
      </c>
    </row>
    <row r="7577" spans="1:6" x14ac:dyDescent="0.25">
      <c r="A7577" s="24">
        <v>37</v>
      </c>
      <c r="B7577" s="25">
        <v>44531</v>
      </c>
      <c r="C7577" s="24" t="s">
        <v>780</v>
      </c>
      <c r="D7577" s="24" t="s">
        <v>166</v>
      </c>
      <c r="E7577" s="24" t="s">
        <v>1489</v>
      </c>
      <c r="F7577" t="str" cm="1">
        <f t="array" ref="F7577">_xlfn.SWITCH($E7577,"Forecast",IFERROR(SUMIFS(INDEX('Forecast Input'!$A:$BO,,MATCH(TEXT($A7577,"0"),'Forecast Input'!$1:$1,0)),'Forecast Input'!$A:$A,Master!C7577,'Forecast Input'!$D:$D,Master!D7577),0),"Actual",SUMIFS('CMO Input'!$Q:$Q,'CMO Input'!$E:$E,Master!$A7577,'CMO Input'!$C:$C,Master!$C7577,'CMO Input'!$AJ:$AJ,Master!$D7577,'CMO Input'!$AU:$AU,Master!$F7573),"")</f>
        <v/>
      </c>
    </row>
    <row r="7578" spans="1:6" x14ac:dyDescent="0.25">
      <c r="A7578" s="24">
        <v>37</v>
      </c>
      <c r="B7578" s="25">
        <v>44531</v>
      </c>
      <c r="C7578" s="24" t="s">
        <v>780</v>
      </c>
      <c r="D7578" s="24" t="s">
        <v>166</v>
      </c>
      <c r="E7578" s="24" t="s">
        <v>1488</v>
      </c>
      <c r="F7578" cm="1">
        <f t="array" ref="F7578">_xlfn.SWITCH($E7578,"Forecast",IFERROR(SUMIFS(INDEX('Forecast Input'!$A:$BO,,MATCH(TEXT($A7578,"0"),'Forecast Input'!$1:$1,0)),'Forecast Input'!$A:$A,Master!C7578,'Forecast Input'!$D:$D,Master!D7578),0),"Actual",SUMIFS('CMO Input'!$Q:$Q,'CMO Input'!$E:$E,Master!$A7578,'CMO Input'!$C:$C,Master!$C7578,'CMO Input'!$AJ:$AJ,Master!$D7578,'CMO Input'!$AU:$AU,Master!$F7574),"")</f>
        <v>0</v>
      </c>
    </row>
    <row r="7579" spans="1:6" x14ac:dyDescent="0.25">
      <c r="A7579" s="24">
        <v>37</v>
      </c>
      <c r="B7579" s="25">
        <v>44531</v>
      </c>
      <c r="C7579" s="24" t="s">
        <v>780</v>
      </c>
      <c r="D7579" s="24" t="s">
        <v>166</v>
      </c>
      <c r="E7579" s="24" t="s">
        <v>1487</v>
      </c>
      <c r="F7579" cm="1">
        <f t="array" ref="F7579">_xlfn.SWITCH($E7579,"Forecast",IFERROR(SUMIFS(INDEX('Forecast Input'!$A:$BO,,MATCH(TEXT($A7579,"0"),'Forecast Input'!$1:$1,0)),'Forecast Input'!$A:$A,Master!C7579,'Forecast Input'!$D:$D,Master!D7579),0),"Actual",SUMIFS('CMO Input'!$Q:$Q,'CMO Input'!$E:$E,Master!$A7579,'CMO Input'!$C:$C,Master!$C7579,'CMO Input'!$AJ:$AJ,Master!$D7579,'CMO Input'!$AU:$AU,Master!$F7575),"")</f>
        <v>0</v>
      </c>
    </row>
    <row r="7580" spans="1:6" x14ac:dyDescent="0.25">
      <c r="A7580" s="24">
        <v>37</v>
      </c>
      <c r="B7580" s="25">
        <v>44531</v>
      </c>
      <c r="C7580" s="24" t="s">
        <v>780</v>
      </c>
      <c r="D7580" s="24" t="s">
        <v>170</v>
      </c>
      <c r="E7580" s="24" t="s">
        <v>1489</v>
      </c>
      <c r="F7580" t="str" cm="1">
        <f t="array" ref="F7580">_xlfn.SWITCH($E7580,"Forecast",IFERROR(SUMIFS(INDEX('Forecast Input'!$A:$BO,,MATCH(TEXT($A7580,"0"),'Forecast Input'!$1:$1,0)),'Forecast Input'!$A:$A,Master!C7580,'Forecast Input'!$D:$D,Master!D7580),0),"Actual",SUMIFS('CMO Input'!$Q:$Q,'CMO Input'!$E:$E,Master!$A7580,'CMO Input'!$C:$C,Master!$C7580,'CMO Input'!$AJ:$AJ,Master!$D7580,'CMO Input'!$AU:$AU,Master!$F7576),"")</f>
        <v/>
      </c>
    </row>
    <row r="7581" spans="1:6" x14ac:dyDescent="0.25">
      <c r="A7581" s="24">
        <v>37</v>
      </c>
      <c r="B7581" s="25">
        <v>44531</v>
      </c>
      <c r="C7581" s="24" t="s">
        <v>780</v>
      </c>
      <c r="D7581" s="24" t="s">
        <v>170</v>
      </c>
      <c r="E7581" s="24" t="s">
        <v>1488</v>
      </c>
      <c r="F7581" cm="1">
        <f t="array" ref="F7581">_xlfn.SWITCH($E7581,"Forecast",IFERROR(SUMIFS(INDEX('Forecast Input'!$A:$BO,,MATCH(TEXT($A7581,"0"),'Forecast Input'!$1:$1,0)),'Forecast Input'!$A:$A,Master!C7581,'Forecast Input'!$D:$D,Master!D7581),0),"Actual",SUMIFS('CMO Input'!$Q:$Q,'CMO Input'!$E:$E,Master!$A7581,'CMO Input'!$C:$C,Master!$C7581,'CMO Input'!$AJ:$AJ,Master!$D7581,'CMO Input'!$AU:$AU,Master!$F7577),"")</f>
        <v>0</v>
      </c>
    </row>
    <row r="7582" spans="1:6" x14ac:dyDescent="0.25">
      <c r="A7582" s="24">
        <v>37</v>
      </c>
      <c r="B7582" s="25">
        <v>44531</v>
      </c>
      <c r="C7582" s="24" t="s">
        <v>780</v>
      </c>
      <c r="D7582" s="24" t="s">
        <v>170</v>
      </c>
      <c r="E7582" s="24" t="s">
        <v>1487</v>
      </c>
      <c r="F7582" cm="1">
        <f t="array" ref="F7582">_xlfn.SWITCH($E7582,"Forecast",IFERROR(SUMIFS(INDEX('Forecast Input'!$A:$BO,,MATCH(TEXT($A7582,"0"),'Forecast Input'!$1:$1,0)),'Forecast Input'!$A:$A,Master!C7582,'Forecast Input'!$D:$D,Master!D7582),0),"Actual",SUMIFS('CMO Input'!$Q:$Q,'CMO Input'!$E:$E,Master!$A7582,'CMO Input'!$C:$C,Master!$C7582,'CMO Input'!$AJ:$AJ,Master!$D7582,'CMO Input'!$AU:$AU,Master!$F7578),"")</f>
        <v>0</v>
      </c>
    </row>
    <row r="7583" spans="1:6" x14ac:dyDescent="0.25">
      <c r="A7583" s="24">
        <v>37</v>
      </c>
      <c r="B7583" s="25">
        <v>44531</v>
      </c>
      <c r="C7583" s="24" t="s">
        <v>780</v>
      </c>
      <c r="D7583" s="24" t="s">
        <v>436</v>
      </c>
      <c r="E7583" s="24" t="s">
        <v>1489</v>
      </c>
      <c r="F7583" t="str" cm="1">
        <f t="array" ref="F7583">_xlfn.SWITCH($E7583,"Forecast",IFERROR(SUMIFS(INDEX('Forecast Input'!$A:$BO,,MATCH(TEXT($A7583,"0"),'Forecast Input'!$1:$1,0)),'Forecast Input'!$A:$A,Master!C7583,'Forecast Input'!$D:$D,Master!D7583),0),"Actual",SUMIFS('CMO Input'!$Q:$Q,'CMO Input'!$E:$E,Master!$A7583,'CMO Input'!$C:$C,Master!$C7583,'CMO Input'!$AJ:$AJ,Master!$D7583,'CMO Input'!$AU:$AU,Master!$F7579),"")</f>
        <v/>
      </c>
    </row>
    <row r="7584" spans="1:6" x14ac:dyDescent="0.25">
      <c r="A7584" s="24">
        <v>37</v>
      </c>
      <c r="B7584" s="25">
        <v>44531</v>
      </c>
      <c r="C7584" s="24" t="s">
        <v>780</v>
      </c>
      <c r="D7584" s="24" t="s">
        <v>436</v>
      </c>
      <c r="E7584" s="24" t="s">
        <v>1488</v>
      </c>
      <c r="F7584" cm="1">
        <f t="array" ref="F7584">_xlfn.SWITCH($E7584,"Forecast",IFERROR(SUMIFS(INDEX('Forecast Input'!$A:$BO,,MATCH(TEXT($A7584,"0"),'Forecast Input'!$1:$1,0)),'Forecast Input'!$A:$A,Master!C7584,'Forecast Input'!$D:$D,Master!D7584),0),"Actual",SUMIFS('CMO Input'!$Q:$Q,'CMO Input'!$E:$E,Master!$A7584,'CMO Input'!$C:$C,Master!$C7584,'CMO Input'!$AJ:$AJ,Master!$D7584,'CMO Input'!$AU:$AU,Master!$F7580),"")</f>
        <v>0</v>
      </c>
    </row>
    <row r="7585" spans="1:6" x14ac:dyDescent="0.25">
      <c r="A7585" s="24">
        <v>37</v>
      </c>
      <c r="B7585" s="25">
        <v>44531</v>
      </c>
      <c r="C7585" s="24" t="s">
        <v>780</v>
      </c>
      <c r="D7585" s="24" t="s">
        <v>436</v>
      </c>
      <c r="E7585" s="24" t="s">
        <v>1487</v>
      </c>
      <c r="F7585" cm="1">
        <f t="array" ref="F7585">_xlfn.SWITCH($E7585,"Forecast",IFERROR(SUMIFS(INDEX('Forecast Input'!$A:$BO,,MATCH(TEXT($A7585,"0"),'Forecast Input'!$1:$1,0)),'Forecast Input'!$A:$A,Master!C7585,'Forecast Input'!$D:$D,Master!D7585),0),"Actual",SUMIFS('CMO Input'!$Q:$Q,'CMO Input'!$E:$E,Master!$A7585,'CMO Input'!$C:$C,Master!$C7585,'CMO Input'!$AJ:$AJ,Master!$D7585,'CMO Input'!$AU:$AU,Master!$F7581),"")</f>
        <v>0</v>
      </c>
    </row>
    <row r="7586" spans="1:6" x14ac:dyDescent="0.25">
      <c r="A7586" s="24">
        <v>37</v>
      </c>
      <c r="B7586" s="25">
        <v>44531</v>
      </c>
      <c r="C7586" s="24" t="s">
        <v>780</v>
      </c>
      <c r="D7586" s="24" t="s">
        <v>1469</v>
      </c>
      <c r="E7586" s="24" t="s">
        <v>1489</v>
      </c>
      <c r="F7586" t="str" cm="1">
        <f t="array" ref="F7586">_xlfn.SWITCH($E7586,"Forecast",IFERROR(SUMIFS(INDEX('Forecast Input'!$A:$BO,,MATCH(TEXT($A7586,"0"),'Forecast Input'!$1:$1,0)),'Forecast Input'!$A:$A,Master!C7586,'Forecast Input'!$D:$D,Master!D7586),0),"Actual",SUMIFS('CMO Input'!$Q:$Q,'CMO Input'!$E:$E,Master!$A7586,'CMO Input'!$C:$C,Master!$C7586,'CMO Input'!$AJ:$AJ,Master!$D7586,'CMO Input'!$AU:$AU,Master!$F7582),"")</f>
        <v/>
      </c>
    </row>
    <row r="7587" spans="1:6" x14ac:dyDescent="0.25">
      <c r="A7587" s="24">
        <v>37</v>
      </c>
      <c r="B7587" s="25">
        <v>44531</v>
      </c>
      <c r="C7587" s="24" t="s">
        <v>780</v>
      </c>
      <c r="D7587" s="24" t="s">
        <v>1469</v>
      </c>
      <c r="E7587" s="24" t="s">
        <v>1488</v>
      </c>
      <c r="F7587" cm="1">
        <f t="array" ref="F7587">_xlfn.SWITCH($E7587,"Forecast",IFERROR(SUMIFS(INDEX('Forecast Input'!$A:$BO,,MATCH(TEXT($A7587,"0"),'Forecast Input'!$1:$1,0)),'Forecast Input'!$A:$A,Master!C7587,'Forecast Input'!$D:$D,Master!D7587),0),"Actual",SUMIFS('CMO Input'!$Q:$Q,'CMO Input'!$E:$E,Master!$A7587,'CMO Input'!$C:$C,Master!$C7587,'CMO Input'!$AJ:$AJ,Master!$D7587,'CMO Input'!$AU:$AU,Master!$F7583),"")</f>
        <v>0</v>
      </c>
    </row>
    <row r="7588" spans="1:6" x14ac:dyDescent="0.25">
      <c r="A7588" s="24">
        <v>37</v>
      </c>
      <c r="B7588" s="25">
        <v>44531</v>
      </c>
      <c r="C7588" s="24" t="s">
        <v>780</v>
      </c>
      <c r="D7588" s="24" t="s">
        <v>1469</v>
      </c>
      <c r="E7588" s="24" t="s">
        <v>1487</v>
      </c>
      <c r="F7588" cm="1">
        <f t="array" ref="F7588">_xlfn.SWITCH($E7588,"Forecast",IFERROR(SUMIFS(INDEX('Forecast Input'!$A:$BO,,MATCH(TEXT($A7588,"0"),'Forecast Input'!$1:$1,0)),'Forecast Input'!$A:$A,Master!C7588,'Forecast Input'!$D:$D,Master!D7588),0),"Actual",SUMIFS('CMO Input'!$Q:$Q,'CMO Input'!$E:$E,Master!$A7588,'CMO Input'!$C:$C,Master!$C7588,'CMO Input'!$AJ:$AJ,Master!$D7588,'CMO Input'!$AU:$AU,Master!$F7584),"")</f>
        <v>0</v>
      </c>
    </row>
    <row r="7589" spans="1:6" x14ac:dyDescent="0.25">
      <c r="A7589" s="24">
        <v>37</v>
      </c>
      <c r="B7589" s="25">
        <v>44531</v>
      </c>
      <c r="C7589" s="24" t="s">
        <v>989</v>
      </c>
      <c r="D7589" s="24" t="s">
        <v>10</v>
      </c>
      <c r="E7589" s="24" t="s">
        <v>1489</v>
      </c>
      <c r="F7589" t="str" cm="1">
        <f t="array" ref="F7589">_xlfn.SWITCH($E7589,"Forecast",IFERROR(SUMIFS(INDEX('Forecast Input'!$A:$BO,,MATCH(TEXT($A7589,"0"),'Forecast Input'!$1:$1,0)),'Forecast Input'!$A:$A,Master!C7589,'Forecast Input'!$D:$D,Master!D7589),0),"Actual",SUMIFS('CMO Input'!$Q:$Q,'CMO Input'!$E:$E,Master!$A7589,'CMO Input'!$C:$C,Master!$C7589,'CMO Input'!$AJ:$AJ,Master!$D7589,'CMO Input'!$AU:$AU,Master!$F7585),"")</f>
        <v/>
      </c>
    </row>
    <row r="7590" spans="1:6" x14ac:dyDescent="0.25">
      <c r="A7590" s="24">
        <v>37</v>
      </c>
      <c r="B7590" s="25">
        <v>44531</v>
      </c>
      <c r="C7590" s="24" t="s">
        <v>989</v>
      </c>
      <c r="D7590" s="24" t="s">
        <v>10</v>
      </c>
      <c r="E7590" s="24" t="s">
        <v>1488</v>
      </c>
      <c r="F7590" cm="1">
        <f t="array" ref="F7590">_xlfn.SWITCH($E7590,"Forecast",IFERROR(SUMIFS(INDEX('Forecast Input'!$A:$BO,,MATCH(TEXT($A7590,"0"),'Forecast Input'!$1:$1,0)),'Forecast Input'!$A:$A,Master!C7590,'Forecast Input'!$D:$D,Master!D7590),0),"Actual",SUMIFS('CMO Input'!$Q:$Q,'CMO Input'!$E:$E,Master!$A7590,'CMO Input'!$C:$C,Master!$C7590,'CMO Input'!$AJ:$AJ,Master!$D7590,'CMO Input'!$AU:$AU,Master!$F7586),"")</f>
        <v>0</v>
      </c>
    </row>
    <row r="7591" spans="1:6" x14ac:dyDescent="0.25">
      <c r="A7591" s="24">
        <v>37</v>
      </c>
      <c r="B7591" s="25">
        <v>44531</v>
      </c>
      <c r="C7591" s="24" t="s">
        <v>989</v>
      </c>
      <c r="D7591" s="24" t="s">
        <v>10</v>
      </c>
      <c r="E7591" s="24" t="s">
        <v>1487</v>
      </c>
      <c r="F7591" cm="1">
        <f t="array" ref="F7591">_xlfn.SWITCH($E7591,"Forecast",IFERROR(SUMIFS(INDEX('Forecast Input'!$A:$BO,,MATCH(TEXT($A7591,"0"),'Forecast Input'!$1:$1,0)),'Forecast Input'!$A:$A,Master!C7591,'Forecast Input'!$D:$D,Master!D7591),0),"Actual",SUMIFS('CMO Input'!$Q:$Q,'CMO Input'!$E:$E,Master!$A7591,'CMO Input'!$C:$C,Master!$C7591,'CMO Input'!$AJ:$AJ,Master!$D7591,'CMO Input'!$AU:$AU,Master!$F7587),"")</f>
        <v>0</v>
      </c>
    </row>
    <row r="7592" spans="1:6" x14ac:dyDescent="0.25">
      <c r="A7592" s="24">
        <v>37</v>
      </c>
      <c r="B7592" s="25">
        <v>44531</v>
      </c>
      <c r="C7592" s="24" t="s">
        <v>989</v>
      </c>
      <c r="D7592" s="24" t="s">
        <v>61</v>
      </c>
      <c r="E7592" s="24" t="s">
        <v>1489</v>
      </c>
      <c r="F7592" t="str" cm="1">
        <f t="array" ref="F7592">_xlfn.SWITCH($E7592,"Forecast",IFERROR(SUMIFS(INDEX('Forecast Input'!$A:$BO,,MATCH(TEXT($A7592,"0"),'Forecast Input'!$1:$1,0)),'Forecast Input'!$A:$A,Master!C7592,'Forecast Input'!$D:$D,Master!D7592),0),"Actual",SUMIFS('CMO Input'!$Q:$Q,'CMO Input'!$E:$E,Master!$A7592,'CMO Input'!$C:$C,Master!$C7592,'CMO Input'!$AJ:$AJ,Master!$D7592,'CMO Input'!$AU:$AU,Master!$F7588),"")</f>
        <v/>
      </c>
    </row>
    <row r="7593" spans="1:6" x14ac:dyDescent="0.25">
      <c r="A7593" s="24">
        <v>37</v>
      </c>
      <c r="B7593" s="25">
        <v>44531</v>
      </c>
      <c r="C7593" s="24" t="s">
        <v>989</v>
      </c>
      <c r="D7593" s="24" t="s">
        <v>61</v>
      </c>
      <c r="E7593" s="24" t="s">
        <v>1488</v>
      </c>
      <c r="F7593" cm="1">
        <f t="array" ref="F7593">_xlfn.SWITCH($E7593,"Forecast",IFERROR(SUMIFS(INDEX('Forecast Input'!$A:$BO,,MATCH(TEXT($A7593,"0"),'Forecast Input'!$1:$1,0)),'Forecast Input'!$A:$A,Master!C7593,'Forecast Input'!$D:$D,Master!D7593),0),"Actual",SUMIFS('CMO Input'!$Q:$Q,'CMO Input'!$E:$E,Master!$A7593,'CMO Input'!$C:$C,Master!$C7593,'CMO Input'!$AJ:$AJ,Master!$D7593,'CMO Input'!$AU:$AU,Master!$F7589),"")</f>
        <v>650.77999999999986</v>
      </c>
    </row>
    <row r="7594" spans="1:6" x14ac:dyDescent="0.25">
      <c r="A7594" s="24">
        <v>37</v>
      </c>
      <c r="B7594" s="25">
        <v>44531</v>
      </c>
      <c r="C7594" s="24" t="s">
        <v>989</v>
      </c>
      <c r="D7594" s="24" t="s">
        <v>61</v>
      </c>
      <c r="E7594" s="24" t="s">
        <v>1487</v>
      </c>
      <c r="F7594" cm="1">
        <f t="array" ref="F7594">_xlfn.SWITCH($E7594,"Forecast",IFERROR(SUMIFS(INDEX('Forecast Input'!$A:$BO,,MATCH(TEXT($A7594,"0"),'Forecast Input'!$1:$1,0)),'Forecast Input'!$A:$A,Master!C7594,'Forecast Input'!$D:$D,Master!D7594),0),"Actual",SUMIFS('CMO Input'!$Q:$Q,'CMO Input'!$E:$E,Master!$A7594,'CMO Input'!$C:$C,Master!$C7594,'CMO Input'!$AJ:$AJ,Master!$D7594,'CMO Input'!$AU:$AU,Master!$F7590),"")</f>
        <v>0</v>
      </c>
    </row>
    <row r="7595" spans="1:6" x14ac:dyDescent="0.25">
      <c r="A7595" s="24">
        <v>37</v>
      </c>
      <c r="B7595" s="25">
        <v>44531</v>
      </c>
      <c r="C7595" s="24" t="s">
        <v>989</v>
      </c>
      <c r="D7595" s="24" t="s">
        <v>103</v>
      </c>
      <c r="E7595" s="24" t="s">
        <v>1489</v>
      </c>
      <c r="F7595" t="str" cm="1">
        <f t="array" ref="F7595">_xlfn.SWITCH($E7595,"Forecast",IFERROR(SUMIFS(INDEX('Forecast Input'!$A:$BO,,MATCH(TEXT($A7595,"0"),'Forecast Input'!$1:$1,0)),'Forecast Input'!$A:$A,Master!C7595,'Forecast Input'!$D:$D,Master!D7595),0),"Actual",SUMIFS('CMO Input'!$Q:$Q,'CMO Input'!$E:$E,Master!$A7595,'CMO Input'!$C:$C,Master!$C7595,'CMO Input'!$AJ:$AJ,Master!$D7595,'CMO Input'!$AU:$AU,Master!$F7591),"")</f>
        <v/>
      </c>
    </row>
    <row r="7596" spans="1:6" x14ac:dyDescent="0.25">
      <c r="A7596" s="24">
        <v>37</v>
      </c>
      <c r="B7596" s="25">
        <v>44531</v>
      </c>
      <c r="C7596" s="24" t="s">
        <v>989</v>
      </c>
      <c r="D7596" s="24" t="s">
        <v>103</v>
      </c>
      <c r="E7596" s="24" t="s">
        <v>1488</v>
      </c>
      <c r="F7596" cm="1">
        <f t="array" ref="F7596">_xlfn.SWITCH($E7596,"Forecast",IFERROR(SUMIFS(INDEX('Forecast Input'!$A:$BO,,MATCH(TEXT($A7596,"0"),'Forecast Input'!$1:$1,0)),'Forecast Input'!$A:$A,Master!C7596,'Forecast Input'!$D:$D,Master!D7596),0),"Actual",SUMIFS('CMO Input'!$Q:$Q,'CMO Input'!$E:$E,Master!$A7596,'CMO Input'!$C:$C,Master!$C7596,'CMO Input'!$AJ:$AJ,Master!$D7596,'CMO Input'!$AU:$AU,Master!$F7592),"")</f>
        <v>0</v>
      </c>
    </row>
    <row r="7597" spans="1:6" x14ac:dyDescent="0.25">
      <c r="A7597" s="24">
        <v>37</v>
      </c>
      <c r="B7597" s="25">
        <v>44531</v>
      </c>
      <c r="C7597" s="24" t="s">
        <v>989</v>
      </c>
      <c r="D7597" s="24" t="s">
        <v>103</v>
      </c>
      <c r="E7597" s="24" t="s">
        <v>1487</v>
      </c>
      <c r="F7597" cm="1">
        <f t="array" ref="F7597">_xlfn.SWITCH($E7597,"Forecast",IFERROR(SUMIFS(INDEX('Forecast Input'!$A:$BO,,MATCH(TEXT($A7597,"0"),'Forecast Input'!$1:$1,0)),'Forecast Input'!$A:$A,Master!C7597,'Forecast Input'!$D:$D,Master!D7597),0),"Actual",SUMIFS('CMO Input'!$Q:$Q,'CMO Input'!$E:$E,Master!$A7597,'CMO Input'!$C:$C,Master!$C7597,'CMO Input'!$AJ:$AJ,Master!$D7597,'CMO Input'!$AU:$AU,Master!$F7593),"")</f>
        <v>0</v>
      </c>
    </row>
    <row r="7598" spans="1:6" x14ac:dyDescent="0.25">
      <c r="A7598" s="24">
        <v>37</v>
      </c>
      <c r="B7598" s="25">
        <v>44531</v>
      </c>
      <c r="C7598" s="24" t="s">
        <v>989</v>
      </c>
      <c r="D7598" s="24" t="s">
        <v>146</v>
      </c>
      <c r="E7598" s="24" t="s">
        <v>1489</v>
      </c>
      <c r="F7598" t="str" cm="1">
        <f t="array" ref="F7598">_xlfn.SWITCH($E7598,"Forecast",IFERROR(SUMIFS(INDEX('Forecast Input'!$A:$BO,,MATCH(TEXT($A7598,"0"),'Forecast Input'!$1:$1,0)),'Forecast Input'!$A:$A,Master!C7598,'Forecast Input'!$D:$D,Master!D7598),0),"Actual",SUMIFS('CMO Input'!$Q:$Q,'CMO Input'!$E:$E,Master!$A7598,'CMO Input'!$C:$C,Master!$C7598,'CMO Input'!$AJ:$AJ,Master!$D7598,'CMO Input'!$AU:$AU,Master!$F7594),"")</f>
        <v/>
      </c>
    </row>
    <row r="7599" spans="1:6" x14ac:dyDescent="0.25">
      <c r="A7599" s="24">
        <v>37</v>
      </c>
      <c r="B7599" s="25">
        <v>44531</v>
      </c>
      <c r="C7599" s="24" t="s">
        <v>989</v>
      </c>
      <c r="D7599" s="24" t="s">
        <v>146</v>
      </c>
      <c r="E7599" s="24" t="s">
        <v>1488</v>
      </c>
      <c r="F7599" cm="1">
        <f t="array" ref="F7599">_xlfn.SWITCH($E7599,"Forecast",IFERROR(SUMIFS(INDEX('Forecast Input'!$A:$BO,,MATCH(TEXT($A7599,"0"),'Forecast Input'!$1:$1,0)),'Forecast Input'!$A:$A,Master!C7599,'Forecast Input'!$D:$D,Master!D7599),0),"Actual",SUMIFS('CMO Input'!$Q:$Q,'CMO Input'!$E:$E,Master!$A7599,'CMO Input'!$C:$C,Master!$C7599,'CMO Input'!$AJ:$AJ,Master!$D7599,'CMO Input'!$AU:$AU,Master!$F7595),"")</f>
        <v>0</v>
      </c>
    </row>
    <row r="7600" spans="1:6" x14ac:dyDescent="0.25">
      <c r="A7600" s="24">
        <v>37</v>
      </c>
      <c r="B7600" s="25">
        <v>44531</v>
      </c>
      <c r="C7600" s="24" t="s">
        <v>989</v>
      </c>
      <c r="D7600" s="24" t="s">
        <v>146</v>
      </c>
      <c r="E7600" s="24" t="s">
        <v>1487</v>
      </c>
      <c r="F7600" cm="1">
        <f t="array" ref="F7600">_xlfn.SWITCH($E7600,"Forecast",IFERROR(SUMIFS(INDEX('Forecast Input'!$A:$BO,,MATCH(TEXT($A7600,"0"),'Forecast Input'!$1:$1,0)),'Forecast Input'!$A:$A,Master!C7600,'Forecast Input'!$D:$D,Master!D7600),0),"Actual",SUMIFS('CMO Input'!$Q:$Q,'CMO Input'!$E:$E,Master!$A7600,'CMO Input'!$C:$C,Master!$C7600,'CMO Input'!$AJ:$AJ,Master!$D7600,'CMO Input'!$AU:$AU,Master!$F7596),"")</f>
        <v>0</v>
      </c>
    </row>
    <row r="7601" spans="1:6" x14ac:dyDescent="0.25">
      <c r="A7601" s="24">
        <v>37</v>
      </c>
      <c r="B7601" s="25">
        <v>44531</v>
      </c>
      <c r="C7601" s="24" t="s">
        <v>989</v>
      </c>
      <c r="D7601" s="24" t="s">
        <v>166</v>
      </c>
      <c r="E7601" s="24" t="s">
        <v>1489</v>
      </c>
      <c r="F7601" t="str" cm="1">
        <f t="array" ref="F7601">_xlfn.SWITCH($E7601,"Forecast",IFERROR(SUMIFS(INDEX('Forecast Input'!$A:$BO,,MATCH(TEXT($A7601,"0"),'Forecast Input'!$1:$1,0)),'Forecast Input'!$A:$A,Master!C7601,'Forecast Input'!$D:$D,Master!D7601),0),"Actual",SUMIFS('CMO Input'!$Q:$Q,'CMO Input'!$E:$E,Master!$A7601,'CMO Input'!$C:$C,Master!$C7601,'CMO Input'!$AJ:$AJ,Master!$D7601,'CMO Input'!$AU:$AU,Master!$F7597),"")</f>
        <v/>
      </c>
    </row>
    <row r="7602" spans="1:6" x14ac:dyDescent="0.25">
      <c r="A7602" s="24">
        <v>37</v>
      </c>
      <c r="B7602" s="25">
        <v>44531</v>
      </c>
      <c r="C7602" s="24" t="s">
        <v>989</v>
      </c>
      <c r="D7602" s="24" t="s">
        <v>166</v>
      </c>
      <c r="E7602" s="24" t="s">
        <v>1488</v>
      </c>
      <c r="F7602" cm="1">
        <f t="array" ref="F7602">_xlfn.SWITCH($E7602,"Forecast",IFERROR(SUMIFS(INDEX('Forecast Input'!$A:$BO,,MATCH(TEXT($A7602,"0"),'Forecast Input'!$1:$1,0)),'Forecast Input'!$A:$A,Master!C7602,'Forecast Input'!$D:$D,Master!D7602),0),"Actual",SUMIFS('CMO Input'!$Q:$Q,'CMO Input'!$E:$E,Master!$A7602,'CMO Input'!$C:$C,Master!$C7602,'CMO Input'!$AJ:$AJ,Master!$D7602,'CMO Input'!$AU:$AU,Master!$F7598),"")</f>
        <v>514.15857142857146</v>
      </c>
    </row>
    <row r="7603" spans="1:6" x14ac:dyDescent="0.25">
      <c r="A7603" s="24">
        <v>37</v>
      </c>
      <c r="B7603" s="25">
        <v>44531</v>
      </c>
      <c r="C7603" s="24" t="s">
        <v>989</v>
      </c>
      <c r="D7603" s="24" t="s">
        <v>166</v>
      </c>
      <c r="E7603" s="24" t="s">
        <v>1487</v>
      </c>
      <c r="F7603" cm="1">
        <f t="array" ref="F7603">_xlfn.SWITCH($E7603,"Forecast",IFERROR(SUMIFS(INDEX('Forecast Input'!$A:$BO,,MATCH(TEXT($A7603,"0"),'Forecast Input'!$1:$1,0)),'Forecast Input'!$A:$A,Master!C7603,'Forecast Input'!$D:$D,Master!D7603),0),"Actual",SUMIFS('CMO Input'!$Q:$Q,'CMO Input'!$E:$E,Master!$A7603,'CMO Input'!$C:$C,Master!$C7603,'CMO Input'!$AJ:$AJ,Master!$D7603,'CMO Input'!$AU:$AU,Master!$F7599),"")</f>
        <v>0</v>
      </c>
    </row>
    <row r="7604" spans="1:6" x14ac:dyDescent="0.25">
      <c r="A7604" s="24">
        <v>37</v>
      </c>
      <c r="B7604" s="25">
        <v>44531</v>
      </c>
      <c r="C7604" s="24" t="s">
        <v>989</v>
      </c>
      <c r="D7604" s="24" t="s">
        <v>170</v>
      </c>
      <c r="E7604" s="24" t="s">
        <v>1489</v>
      </c>
      <c r="F7604" t="str" cm="1">
        <f t="array" ref="F7604">_xlfn.SWITCH($E7604,"Forecast",IFERROR(SUMIFS(INDEX('Forecast Input'!$A:$BO,,MATCH(TEXT($A7604,"0"),'Forecast Input'!$1:$1,0)),'Forecast Input'!$A:$A,Master!C7604,'Forecast Input'!$D:$D,Master!D7604),0),"Actual",SUMIFS('CMO Input'!$Q:$Q,'CMO Input'!$E:$E,Master!$A7604,'CMO Input'!$C:$C,Master!$C7604,'CMO Input'!$AJ:$AJ,Master!$D7604,'CMO Input'!$AU:$AU,Master!$F7600),"")</f>
        <v/>
      </c>
    </row>
    <row r="7605" spans="1:6" x14ac:dyDescent="0.25">
      <c r="A7605" s="24">
        <v>37</v>
      </c>
      <c r="B7605" s="25">
        <v>44531</v>
      </c>
      <c r="C7605" s="24" t="s">
        <v>989</v>
      </c>
      <c r="D7605" s="24" t="s">
        <v>170</v>
      </c>
      <c r="E7605" s="24" t="s">
        <v>1488</v>
      </c>
      <c r="F7605" cm="1">
        <f t="array" ref="F7605">_xlfn.SWITCH($E7605,"Forecast",IFERROR(SUMIFS(INDEX('Forecast Input'!$A:$BO,,MATCH(TEXT($A7605,"0"),'Forecast Input'!$1:$1,0)),'Forecast Input'!$A:$A,Master!C7605,'Forecast Input'!$D:$D,Master!D7605),0),"Actual",SUMIFS('CMO Input'!$Q:$Q,'CMO Input'!$E:$E,Master!$A7605,'CMO Input'!$C:$C,Master!$C7605,'CMO Input'!$AJ:$AJ,Master!$D7605,'CMO Input'!$AU:$AU,Master!$F7601),"")</f>
        <v>248.81571428571428</v>
      </c>
    </row>
    <row r="7606" spans="1:6" x14ac:dyDescent="0.25">
      <c r="A7606" s="24">
        <v>37</v>
      </c>
      <c r="B7606" s="25">
        <v>44531</v>
      </c>
      <c r="C7606" s="24" t="s">
        <v>989</v>
      </c>
      <c r="D7606" s="24" t="s">
        <v>170</v>
      </c>
      <c r="E7606" s="24" t="s">
        <v>1487</v>
      </c>
      <c r="F7606" cm="1">
        <f t="array" ref="F7606">_xlfn.SWITCH($E7606,"Forecast",IFERROR(SUMIFS(INDEX('Forecast Input'!$A:$BO,,MATCH(TEXT($A7606,"0"),'Forecast Input'!$1:$1,0)),'Forecast Input'!$A:$A,Master!C7606,'Forecast Input'!$D:$D,Master!D7606),0),"Actual",SUMIFS('CMO Input'!$Q:$Q,'CMO Input'!$E:$E,Master!$A7606,'CMO Input'!$C:$C,Master!$C7606,'CMO Input'!$AJ:$AJ,Master!$D7606,'CMO Input'!$AU:$AU,Master!$F7602),"")</f>
        <v>0</v>
      </c>
    </row>
    <row r="7607" spans="1:6" x14ac:dyDescent="0.25">
      <c r="A7607" s="24">
        <v>37</v>
      </c>
      <c r="B7607" s="25">
        <v>44531</v>
      </c>
      <c r="C7607" s="24" t="s">
        <v>989</v>
      </c>
      <c r="D7607" s="24" t="s">
        <v>436</v>
      </c>
      <c r="E7607" s="24" t="s">
        <v>1489</v>
      </c>
      <c r="F7607" t="str" cm="1">
        <f t="array" ref="F7607">_xlfn.SWITCH($E7607,"Forecast",IFERROR(SUMIFS(INDEX('Forecast Input'!$A:$BO,,MATCH(TEXT($A7607,"0"),'Forecast Input'!$1:$1,0)),'Forecast Input'!$A:$A,Master!C7607,'Forecast Input'!$D:$D,Master!D7607),0),"Actual",SUMIFS('CMO Input'!$Q:$Q,'CMO Input'!$E:$E,Master!$A7607,'CMO Input'!$C:$C,Master!$C7607,'CMO Input'!$AJ:$AJ,Master!$D7607,'CMO Input'!$AU:$AU,Master!$F7603),"")</f>
        <v/>
      </c>
    </row>
    <row r="7608" spans="1:6" x14ac:dyDescent="0.25">
      <c r="A7608" s="24">
        <v>37</v>
      </c>
      <c r="B7608" s="25">
        <v>44531</v>
      </c>
      <c r="C7608" s="24" t="s">
        <v>989</v>
      </c>
      <c r="D7608" s="24" t="s">
        <v>436</v>
      </c>
      <c r="E7608" s="24" t="s">
        <v>1488</v>
      </c>
      <c r="F7608" cm="1">
        <f t="array" ref="F7608">_xlfn.SWITCH($E7608,"Forecast",IFERROR(SUMIFS(INDEX('Forecast Input'!$A:$BO,,MATCH(TEXT($A7608,"0"),'Forecast Input'!$1:$1,0)),'Forecast Input'!$A:$A,Master!C7608,'Forecast Input'!$D:$D,Master!D7608),0),"Actual",SUMIFS('CMO Input'!$Q:$Q,'CMO Input'!$E:$E,Master!$A7608,'CMO Input'!$C:$C,Master!$C7608,'CMO Input'!$AJ:$AJ,Master!$D7608,'CMO Input'!$AU:$AU,Master!$F7604),"")</f>
        <v>0</v>
      </c>
    </row>
    <row r="7609" spans="1:6" x14ac:dyDescent="0.25">
      <c r="A7609" s="24">
        <v>37</v>
      </c>
      <c r="B7609" s="25">
        <v>44531</v>
      </c>
      <c r="C7609" s="24" t="s">
        <v>989</v>
      </c>
      <c r="D7609" s="24" t="s">
        <v>436</v>
      </c>
      <c r="E7609" s="24" t="s">
        <v>1487</v>
      </c>
      <c r="F7609" cm="1">
        <f t="array" ref="F7609">_xlfn.SWITCH($E7609,"Forecast",IFERROR(SUMIFS(INDEX('Forecast Input'!$A:$BO,,MATCH(TEXT($A7609,"0"),'Forecast Input'!$1:$1,0)),'Forecast Input'!$A:$A,Master!C7609,'Forecast Input'!$D:$D,Master!D7609),0),"Actual",SUMIFS('CMO Input'!$Q:$Q,'CMO Input'!$E:$E,Master!$A7609,'CMO Input'!$C:$C,Master!$C7609,'CMO Input'!$AJ:$AJ,Master!$D7609,'CMO Input'!$AU:$AU,Master!$F7605),"")</f>
        <v>0</v>
      </c>
    </row>
    <row r="7610" spans="1:6" x14ac:dyDescent="0.25">
      <c r="A7610" s="24">
        <v>37</v>
      </c>
      <c r="B7610" s="25">
        <v>44531</v>
      </c>
      <c r="C7610" s="24" t="s">
        <v>989</v>
      </c>
      <c r="D7610" s="24" t="s">
        <v>1469</v>
      </c>
      <c r="E7610" s="24" t="s">
        <v>1489</v>
      </c>
      <c r="F7610" t="str" cm="1">
        <f t="array" ref="F7610">_xlfn.SWITCH($E7610,"Forecast",IFERROR(SUMIFS(INDEX('Forecast Input'!$A:$BO,,MATCH(TEXT($A7610,"0"),'Forecast Input'!$1:$1,0)),'Forecast Input'!$A:$A,Master!C7610,'Forecast Input'!$D:$D,Master!D7610),0),"Actual",SUMIFS('CMO Input'!$Q:$Q,'CMO Input'!$E:$E,Master!$A7610,'CMO Input'!$C:$C,Master!$C7610,'CMO Input'!$AJ:$AJ,Master!$D7610,'CMO Input'!$AU:$AU,Master!$F7606),"")</f>
        <v/>
      </c>
    </row>
    <row r="7611" spans="1:6" x14ac:dyDescent="0.25">
      <c r="A7611" s="24">
        <v>37</v>
      </c>
      <c r="B7611" s="25">
        <v>44531</v>
      </c>
      <c r="C7611" s="24" t="s">
        <v>989</v>
      </c>
      <c r="D7611" s="24" t="s">
        <v>1469</v>
      </c>
      <c r="E7611" s="24" t="s">
        <v>1488</v>
      </c>
      <c r="F7611" cm="1">
        <f t="array" ref="F7611">_xlfn.SWITCH($E7611,"Forecast",IFERROR(SUMIFS(INDEX('Forecast Input'!$A:$BO,,MATCH(TEXT($A7611,"0"),'Forecast Input'!$1:$1,0)),'Forecast Input'!$A:$A,Master!C7611,'Forecast Input'!$D:$D,Master!D7611),0),"Actual",SUMIFS('CMO Input'!$Q:$Q,'CMO Input'!$E:$E,Master!$A7611,'CMO Input'!$C:$C,Master!$C7611,'CMO Input'!$AJ:$AJ,Master!$D7611,'CMO Input'!$AU:$AU,Master!$F7607),"")</f>
        <v>0</v>
      </c>
    </row>
    <row r="7612" spans="1:6" x14ac:dyDescent="0.25">
      <c r="A7612" s="24">
        <v>37</v>
      </c>
      <c r="B7612" s="25">
        <v>44531</v>
      </c>
      <c r="C7612" s="24" t="s">
        <v>989</v>
      </c>
      <c r="D7612" s="24" t="s">
        <v>1469</v>
      </c>
      <c r="E7612" s="24" t="s">
        <v>1487</v>
      </c>
      <c r="F7612" cm="1">
        <f t="array" ref="F7612">_xlfn.SWITCH($E7612,"Forecast",IFERROR(SUMIFS(INDEX('Forecast Input'!$A:$BO,,MATCH(TEXT($A7612,"0"),'Forecast Input'!$1:$1,0)),'Forecast Input'!$A:$A,Master!C7612,'Forecast Input'!$D:$D,Master!D7612),0),"Actual",SUMIFS('CMO Input'!$Q:$Q,'CMO Input'!$E:$E,Master!$A7612,'CMO Input'!$C:$C,Master!$C7612,'CMO Input'!$AJ:$AJ,Master!$D7612,'CMO Input'!$AU:$AU,Master!$F7608),"")</f>
        <v>0</v>
      </c>
    </row>
    <row r="7613" spans="1:6" x14ac:dyDescent="0.25">
      <c r="A7613" s="24">
        <v>37</v>
      </c>
      <c r="B7613" s="25">
        <v>44531</v>
      </c>
      <c r="C7613" s="24" t="s">
        <v>181</v>
      </c>
      <c r="D7613" s="24" t="s">
        <v>10</v>
      </c>
      <c r="E7613" s="24" t="s">
        <v>1489</v>
      </c>
      <c r="F7613" t="str" cm="1">
        <f t="array" ref="F7613">_xlfn.SWITCH($E7613,"Forecast",IFERROR(SUMIFS(INDEX('Forecast Input'!$A:$BO,,MATCH(TEXT($A7613,"0"),'Forecast Input'!$1:$1,0)),'Forecast Input'!$A:$A,Master!C7613,'Forecast Input'!$D:$D,Master!D7613),0),"Actual",SUMIFS('CMO Input'!$Q:$Q,'CMO Input'!$E:$E,Master!$A7613,'CMO Input'!$C:$C,Master!$C7613,'CMO Input'!$AJ:$AJ,Master!$D7613,'CMO Input'!$AU:$AU,Master!$F7609),"")</f>
        <v/>
      </c>
    </row>
    <row r="7614" spans="1:6" x14ac:dyDescent="0.25">
      <c r="A7614" s="24">
        <v>37</v>
      </c>
      <c r="B7614" s="25">
        <v>44531</v>
      </c>
      <c r="C7614" s="24" t="s">
        <v>181</v>
      </c>
      <c r="D7614" s="24" t="s">
        <v>10</v>
      </c>
      <c r="E7614" s="24" t="s">
        <v>1488</v>
      </c>
      <c r="F7614" cm="1">
        <f t="array" ref="F7614">_xlfn.SWITCH($E7614,"Forecast",IFERROR(SUMIFS(INDEX('Forecast Input'!$A:$BO,,MATCH(TEXT($A7614,"0"),'Forecast Input'!$1:$1,0)),'Forecast Input'!$A:$A,Master!C7614,'Forecast Input'!$D:$D,Master!D7614),0),"Actual",SUMIFS('CMO Input'!$Q:$Q,'CMO Input'!$E:$E,Master!$A7614,'CMO Input'!$C:$C,Master!$C7614,'CMO Input'!$AJ:$AJ,Master!$D7614,'CMO Input'!$AU:$AU,Master!$F7610),"")</f>
        <v>185.85333333333332</v>
      </c>
    </row>
    <row r="7615" spans="1:6" x14ac:dyDescent="0.25">
      <c r="A7615" s="24">
        <v>37</v>
      </c>
      <c r="B7615" s="25">
        <v>44531</v>
      </c>
      <c r="C7615" s="24" t="s">
        <v>181</v>
      </c>
      <c r="D7615" s="24" t="s">
        <v>10</v>
      </c>
      <c r="E7615" s="24" t="s">
        <v>1487</v>
      </c>
      <c r="F7615" cm="1">
        <f t="array" ref="F7615">_xlfn.SWITCH($E7615,"Forecast",IFERROR(SUMIFS(INDEX('Forecast Input'!$A:$BO,,MATCH(TEXT($A7615,"0"),'Forecast Input'!$1:$1,0)),'Forecast Input'!$A:$A,Master!C7615,'Forecast Input'!$D:$D,Master!D7615),0),"Actual",SUMIFS('CMO Input'!$Q:$Q,'CMO Input'!$E:$E,Master!$A7615,'CMO Input'!$C:$C,Master!$C7615,'CMO Input'!$AJ:$AJ,Master!$D7615,'CMO Input'!$AU:$AU,Master!$F7611),"")</f>
        <v>0</v>
      </c>
    </row>
    <row r="7616" spans="1:6" x14ac:dyDescent="0.25">
      <c r="A7616" s="24">
        <v>37</v>
      </c>
      <c r="B7616" s="25">
        <v>44531</v>
      </c>
      <c r="C7616" s="24" t="s">
        <v>181</v>
      </c>
      <c r="D7616" s="24" t="s">
        <v>61</v>
      </c>
      <c r="E7616" s="24" t="s">
        <v>1489</v>
      </c>
      <c r="F7616" t="str" cm="1">
        <f t="array" ref="F7616">_xlfn.SWITCH($E7616,"Forecast",IFERROR(SUMIFS(INDEX('Forecast Input'!$A:$BO,,MATCH(TEXT($A7616,"0"),'Forecast Input'!$1:$1,0)),'Forecast Input'!$A:$A,Master!C7616,'Forecast Input'!$D:$D,Master!D7616),0),"Actual",SUMIFS('CMO Input'!$Q:$Q,'CMO Input'!$E:$E,Master!$A7616,'CMO Input'!$C:$C,Master!$C7616,'CMO Input'!$AJ:$AJ,Master!$D7616,'CMO Input'!$AU:$AU,Master!$F7612),"")</f>
        <v/>
      </c>
    </row>
    <row r="7617" spans="1:6" x14ac:dyDescent="0.25">
      <c r="A7617" s="24">
        <v>37</v>
      </c>
      <c r="B7617" s="25">
        <v>44531</v>
      </c>
      <c r="C7617" s="24" t="s">
        <v>181</v>
      </c>
      <c r="D7617" s="24" t="s">
        <v>61</v>
      </c>
      <c r="E7617" s="24" t="s">
        <v>1488</v>
      </c>
      <c r="F7617" cm="1">
        <f t="array" ref="F7617">_xlfn.SWITCH($E7617,"Forecast",IFERROR(SUMIFS(INDEX('Forecast Input'!$A:$BO,,MATCH(TEXT($A7617,"0"),'Forecast Input'!$1:$1,0)),'Forecast Input'!$A:$A,Master!C7617,'Forecast Input'!$D:$D,Master!D7617),0),"Actual",SUMIFS('CMO Input'!$Q:$Q,'CMO Input'!$E:$E,Master!$A7617,'CMO Input'!$C:$C,Master!$C7617,'CMO Input'!$AJ:$AJ,Master!$D7617,'CMO Input'!$AU:$AU,Master!$F7613),"")</f>
        <v>0</v>
      </c>
    </row>
    <row r="7618" spans="1:6" x14ac:dyDescent="0.25">
      <c r="A7618" s="24">
        <v>37</v>
      </c>
      <c r="B7618" s="25">
        <v>44531</v>
      </c>
      <c r="C7618" s="24" t="s">
        <v>181</v>
      </c>
      <c r="D7618" s="24" t="s">
        <v>61</v>
      </c>
      <c r="E7618" s="24" t="s">
        <v>1487</v>
      </c>
      <c r="F7618" cm="1">
        <f t="array" ref="F7618">_xlfn.SWITCH($E7618,"Forecast",IFERROR(SUMIFS(INDEX('Forecast Input'!$A:$BO,,MATCH(TEXT($A7618,"0"),'Forecast Input'!$1:$1,0)),'Forecast Input'!$A:$A,Master!C7618,'Forecast Input'!$D:$D,Master!D7618),0),"Actual",SUMIFS('CMO Input'!$Q:$Q,'CMO Input'!$E:$E,Master!$A7618,'CMO Input'!$C:$C,Master!$C7618,'CMO Input'!$AJ:$AJ,Master!$D7618,'CMO Input'!$AU:$AU,Master!$F7614),"")</f>
        <v>0</v>
      </c>
    </row>
    <row r="7619" spans="1:6" x14ac:dyDescent="0.25">
      <c r="A7619" s="24">
        <v>37</v>
      </c>
      <c r="B7619" s="25">
        <v>44531</v>
      </c>
      <c r="C7619" s="24" t="s">
        <v>181</v>
      </c>
      <c r="D7619" s="24" t="s">
        <v>103</v>
      </c>
      <c r="E7619" s="24" t="s">
        <v>1489</v>
      </c>
      <c r="F7619" t="str" cm="1">
        <f t="array" ref="F7619">_xlfn.SWITCH($E7619,"Forecast",IFERROR(SUMIFS(INDEX('Forecast Input'!$A:$BO,,MATCH(TEXT($A7619,"0"),'Forecast Input'!$1:$1,0)),'Forecast Input'!$A:$A,Master!C7619,'Forecast Input'!$D:$D,Master!D7619),0),"Actual",SUMIFS('CMO Input'!$Q:$Q,'CMO Input'!$E:$E,Master!$A7619,'CMO Input'!$C:$C,Master!$C7619,'CMO Input'!$AJ:$AJ,Master!$D7619,'CMO Input'!$AU:$AU,Master!$F7615),"")</f>
        <v/>
      </c>
    </row>
    <row r="7620" spans="1:6" x14ac:dyDescent="0.25">
      <c r="A7620" s="24">
        <v>37</v>
      </c>
      <c r="B7620" s="25">
        <v>44531</v>
      </c>
      <c r="C7620" s="24" t="s">
        <v>181</v>
      </c>
      <c r="D7620" s="24" t="s">
        <v>103</v>
      </c>
      <c r="E7620" s="24" t="s">
        <v>1488</v>
      </c>
      <c r="F7620" cm="1">
        <f t="array" ref="F7620">_xlfn.SWITCH($E7620,"Forecast",IFERROR(SUMIFS(INDEX('Forecast Input'!$A:$BO,,MATCH(TEXT($A7620,"0"),'Forecast Input'!$1:$1,0)),'Forecast Input'!$A:$A,Master!C7620,'Forecast Input'!$D:$D,Master!D7620),0),"Actual",SUMIFS('CMO Input'!$Q:$Q,'CMO Input'!$E:$E,Master!$A7620,'CMO Input'!$C:$C,Master!$C7620,'CMO Input'!$AJ:$AJ,Master!$D7620,'CMO Input'!$AU:$AU,Master!$F7616),"")</f>
        <v>0</v>
      </c>
    </row>
    <row r="7621" spans="1:6" x14ac:dyDescent="0.25">
      <c r="A7621" s="24">
        <v>37</v>
      </c>
      <c r="B7621" s="25">
        <v>44531</v>
      </c>
      <c r="C7621" s="24" t="s">
        <v>181</v>
      </c>
      <c r="D7621" s="24" t="s">
        <v>103</v>
      </c>
      <c r="E7621" s="24" t="s">
        <v>1487</v>
      </c>
      <c r="F7621" cm="1">
        <f t="array" ref="F7621">_xlfn.SWITCH($E7621,"Forecast",IFERROR(SUMIFS(INDEX('Forecast Input'!$A:$BO,,MATCH(TEXT($A7621,"0"),'Forecast Input'!$1:$1,0)),'Forecast Input'!$A:$A,Master!C7621,'Forecast Input'!$D:$D,Master!D7621),0),"Actual",SUMIFS('CMO Input'!$Q:$Q,'CMO Input'!$E:$E,Master!$A7621,'CMO Input'!$C:$C,Master!$C7621,'CMO Input'!$AJ:$AJ,Master!$D7621,'CMO Input'!$AU:$AU,Master!$F7617),"")</f>
        <v>0</v>
      </c>
    </row>
    <row r="7622" spans="1:6" x14ac:dyDescent="0.25">
      <c r="A7622" s="24">
        <v>37</v>
      </c>
      <c r="B7622" s="25">
        <v>44531</v>
      </c>
      <c r="C7622" s="24" t="s">
        <v>181</v>
      </c>
      <c r="D7622" s="24" t="s">
        <v>146</v>
      </c>
      <c r="E7622" s="24" t="s">
        <v>1489</v>
      </c>
      <c r="F7622" t="str" cm="1">
        <f t="array" ref="F7622">_xlfn.SWITCH($E7622,"Forecast",IFERROR(SUMIFS(INDEX('Forecast Input'!$A:$BO,,MATCH(TEXT($A7622,"0"),'Forecast Input'!$1:$1,0)),'Forecast Input'!$A:$A,Master!C7622,'Forecast Input'!$D:$D,Master!D7622),0),"Actual",SUMIFS('CMO Input'!$Q:$Q,'CMO Input'!$E:$E,Master!$A7622,'CMO Input'!$C:$C,Master!$C7622,'CMO Input'!$AJ:$AJ,Master!$D7622,'CMO Input'!$AU:$AU,Master!$F7618),"")</f>
        <v/>
      </c>
    </row>
    <row r="7623" spans="1:6" x14ac:dyDescent="0.25">
      <c r="A7623" s="24">
        <v>37</v>
      </c>
      <c r="B7623" s="25">
        <v>44531</v>
      </c>
      <c r="C7623" s="24" t="s">
        <v>181</v>
      </c>
      <c r="D7623" s="24" t="s">
        <v>146</v>
      </c>
      <c r="E7623" s="24" t="s">
        <v>1488</v>
      </c>
      <c r="F7623" cm="1">
        <f t="array" ref="F7623">_xlfn.SWITCH($E7623,"Forecast",IFERROR(SUMIFS(INDEX('Forecast Input'!$A:$BO,,MATCH(TEXT($A7623,"0"),'Forecast Input'!$1:$1,0)),'Forecast Input'!$A:$A,Master!C7623,'Forecast Input'!$D:$D,Master!D7623),0),"Actual",SUMIFS('CMO Input'!$Q:$Q,'CMO Input'!$E:$E,Master!$A7623,'CMO Input'!$C:$C,Master!$C7623,'CMO Input'!$AJ:$AJ,Master!$D7623,'CMO Input'!$AU:$AU,Master!$F7619),"")</f>
        <v>254.08333333333334</v>
      </c>
    </row>
    <row r="7624" spans="1:6" x14ac:dyDescent="0.25">
      <c r="A7624" s="24">
        <v>37</v>
      </c>
      <c r="B7624" s="25">
        <v>44531</v>
      </c>
      <c r="C7624" s="24" t="s">
        <v>181</v>
      </c>
      <c r="D7624" s="24" t="s">
        <v>146</v>
      </c>
      <c r="E7624" s="24" t="s">
        <v>1487</v>
      </c>
      <c r="F7624" cm="1">
        <f t="array" ref="F7624">_xlfn.SWITCH($E7624,"Forecast",IFERROR(SUMIFS(INDEX('Forecast Input'!$A:$BO,,MATCH(TEXT($A7624,"0"),'Forecast Input'!$1:$1,0)),'Forecast Input'!$A:$A,Master!C7624,'Forecast Input'!$D:$D,Master!D7624),0),"Actual",SUMIFS('CMO Input'!$Q:$Q,'CMO Input'!$E:$E,Master!$A7624,'CMO Input'!$C:$C,Master!$C7624,'CMO Input'!$AJ:$AJ,Master!$D7624,'CMO Input'!$AU:$AU,Master!$F7620),"")</f>
        <v>0</v>
      </c>
    </row>
    <row r="7625" spans="1:6" x14ac:dyDescent="0.25">
      <c r="A7625" s="24">
        <v>37</v>
      </c>
      <c r="B7625" s="25">
        <v>44531</v>
      </c>
      <c r="C7625" s="24" t="s">
        <v>181</v>
      </c>
      <c r="D7625" s="24" t="s">
        <v>166</v>
      </c>
      <c r="E7625" s="24" t="s">
        <v>1489</v>
      </c>
      <c r="F7625" t="str" cm="1">
        <f t="array" ref="F7625">_xlfn.SWITCH($E7625,"Forecast",IFERROR(SUMIFS(INDEX('Forecast Input'!$A:$BO,,MATCH(TEXT($A7625,"0"),'Forecast Input'!$1:$1,0)),'Forecast Input'!$A:$A,Master!C7625,'Forecast Input'!$D:$D,Master!D7625),0),"Actual",SUMIFS('CMO Input'!$Q:$Q,'CMO Input'!$E:$E,Master!$A7625,'CMO Input'!$C:$C,Master!$C7625,'CMO Input'!$AJ:$AJ,Master!$D7625,'CMO Input'!$AU:$AU,Master!$F7621),"")</f>
        <v/>
      </c>
    </row>
    <row r="7626" spans="1:6" x14ac:dyDescent="0.25">
      <c r="A7626" s="24">
        <v>37</v>
      </c>
      <c r="B7626" s="25">
        <v>44531</v>
      </c>
      <c r="C7626" s="24" t="s">
        <v>181</v>
      </c>
      <c r="D7626" s="24" t="s">
        <v>166</v>
      </c>
      <c r="E7626" s="24" t="s">
        <v>1488</v>
      </c>
      <c r="F7626" cm="1">
        <f t="array" ref="F7626">_xlfn.SWITCH($E7626,"Forecast",IFERROR(SUMIFS(INDEX('Forecast Input'!$A:$BO,,MATCH(TEXT($A7626,"0"),'Forecast Input'!$1:$1,0)),'Forecast Input'!$A:$A,Master!C7626,'Forecast Input'!$D:$D,Master!D7626),0),"Actual",SUMIFS('CMO Input'!$Q:$Q,'CMO Input'!$E:$E,Master!$A7626,'CMO Input'!$C:$C,Master!$C7626,'CMO Input'!$AJ:$AJ,Master!$D7626,'CMO Input'!$AU:$AU,Master!$F7622),"")</f>
        <v>0</v>
      </c>
    </row>
    <row r="7627" spans="1:6" x14ac:dyDescent="0.25">
      <c r="A7627" s="24">
        <v>37</v>
      </c>
      <c r="B7627" s="25">
        <v>44531</v>
      </c>
      <c r="C7627" s="24" t="s">
        <v>181</v>
      </c>
      <c r="D7627" s="24" t="s">
        <v>166</v>
      </c>
      <c r="E7627" s="24" t="s">
        <v>1487</v>
      </c>
      <c r="F7627" cm="1">
        <f t="array" ref="F7627">_xlfn.SWITCH($E7627,"Forecast",IFERROR(SUMIFS(INDEX('Forecast Input'!$A:$BO,,MATCH(TEXT($A7627,"0"),'Forecast Input'!$1:$1,0)),'Forecast Input'!$A:$A,Master!C7627,'Forecast Input'!$D:$D,Master!D7627),0),"Actual",SUMIFS('CMO Input'!$Q:$Q,'CMO Input'!$E:$E,Master!$A7627,'CMO Input'!$C:$C,Master!$C7627,'CMO Input'!$AJ:$AJ,Master!$D7627,'CMO Input'!$AU:$AU,Master!$F7623),"")</f>
        <v>0</v>
      </c>
    </row>
    <row r="7628" spans="1:6" x14ac:dyDescent="0.25">
      <c r="A7628" s="24">
        <v>37</v>
      </c>
      <c r="B7628" s="25">
        <v>44531</v>
      </c>
      <c r="C7628" s="24" t="s">
        <v>181</v>
      </c>
      <c r="D7628" s="24" t="s">
        <v>170</v>
      </c>
      <c r="E7628" s="24" t="s">
        <v>1489</v>
      </c>
      <c r="F7628" t="str" cm="1">
        <f t="array" ref="F7628">_xlfn.SWITCH($E7628,"Forecast",IFERROR(SUMIFS(INDEX('Forecast Input'!$A:$BO,,MATCH(TEXT($A7628,"0"),'Forecast Input'!$1:$1,0)),'Forecast Input'!$A:$A,Master!C7628,'Forecast Input'!$D:$D,Master!D7628),0),"Actual",SUMIFS('CMO Input'!$Q:$Q,'CMO Input'!$E:$E,Master!$A7628,'CMO Input'!$C:$C,Master!$C7628,'CMO Input'!$AJ:$AJ,Master!$D7628,'CMO Input'!$AU:$AU,Master!$F7624),"")</f>
        <v/>
      </c>
    </row>
    <row r="7629" spans="1:6" x14ac:dyDescent="0.25">
      <c r="A7629" s="24">
        <v>37</v>
      </c>
      <c r="B7629" s="25">
        <v>44531</v>
      </c>
      <c r="C7629" s="24" t="s">
        <v>181</v>
      </c>
      <c r="D7629" s="24" t="s">
        <v>170</v>
      </c>
      <c r="E7629" s="24" t="s">
        <v>1488</v>
      </c>
      <c r="F7629" cm="1">
        <f t="array" ref="F7629">_xlfn.SWITCH($E7629,"Forecast",IFERROR(SUMIFS(INDEX('Forecast Input'!$A:$BO,,MATCH(TEXT($A7629,"0"),'Forecast Input'!$1:$1,0)),'Forecast Input'!$A:$A,Master!C7629,'Forecast Input'!$D:$D,Master!D7629),0),"Actual",SUMIFS('CMO Input'!$Q:$Q,'CMO Input'!$E:$E,Master!$A7629,'CMO Input'!$C:$C,Master!$C7629,'CMO Input'!$AJ:$AJ,Master!$D7629,'CMO Input'!$AU:$AU,Master!$F7625),"")</f>
        <v>0</v>
      </c>
    </row>
    <row r="7630" spans="1:6" x14ac:dyDescent="0.25">
      <c r="A7630" s="24">
        <v>37</v>
      </c>
      <c r="B7630" s="25">
        <v>44531</v>
      </c>
      <c r="C7630" s="24" t="s">
        <v>181</v>
      </c>
      <c r="D7630" s="24" t="s">
        <v>170</v>
      </c>
      <c r="E7630" s="24" t="s">
        <v>1487</v>
      </c>
      <c r="F7630" cm="1">
        <f t="array" ref="F7630">_xlfn.SWITCH($E7630,"Forecast",IFERROR(SUMIFS(INDEX('Forecast Input'!$A:$BO,,MATCH(TEXT($A7630,"0"),'Forecast Input'!$1:$1,0)),'Forecast Input'!$A:$A,Master!C7630,'Forecast Input'!$D:$D,Master!D7630),0),"Actual",SUMIFS('CMO Input'!$Q:$Q,'CMO Input'!$E:$E,Master!$A7630,'CMO Input'!$C:$C,Master!$C7630,'CMO Input'!$AJ:$AJ,Master!$D7630,'CMO Input'!$AU:$AU,Master!$F7626),"")</f>
        <v>0</v>
      </c>
    </row>
    <row r="7631" spans="1:6" x14ac:dyDescent="0.25">
      <c r="A7631" s="24">
        <v>37</v>
      </c>
      <c r="B7631" s="25">
        <v>44531</v>
      </c>
      <c r="C7631" s="24" t="s">
        <v>181</v>
      </c>
      <c r="D7631" s="24" t="s">
        <v>436</v>
      </c>
      <c r="E7631" s="24" t="s">
        <v>1489</v>
      </c>
      <c r="F7631" t="str" cm="1">
        <f t="array" ref="F7631">_xlfn.SWITCH($E7631,"Forecast",IFERROR(SUMIFS(INDEX('Forecast Input'!$A:$BO,,MATCH(TEXT($A7631,"0"),'Forecast Input'!$1:$1,0)),'Forecast Input'!$A:$A,Master!C7631,'Forecast Input'!$D:$D,Master!D7631),0),"Actual",SUMIFS('CMO Input'!$Q:$Q,'CMO Input'!$E:$E,Master!$A7631,'CMO Input'!$C:$C,Master!$C7631,'CMO Input'!$AJ:$AJ,Master!$D7631,'CMO Input'!$AU:$AU,Master!$F7627),"")</f>
        <v/>
      </c>
    </row>
    <row r="7632" spans="1:6" x14ac:dyDescent="0.25">
      <c r="A7632" s="24">
        <v>37</v>
      </c>
      <c r="B7632" s="25">
        <v>44531</v>
      </c>
      <c r="C7632" s="24" t="s">
        <v>181</v>
      </c>
      <c r="D7632" s="24" t="s">
        <v>436</v>
      </c>
      <c r="E7632" s="24" t="s">
        <v>1488</v>
      </c>
      <c r="F7632" cm="1">
        <f t="array" ref="F7632">_xlfn.SWITCH($E7632,"Forecast",IFERROR(SUMIFS(INDEX('Forecast Input'!$A:$BO,,MATCH(TEXT($A7632,"0"),'Forecast Input'!$1:$1,0)),'Forecast Input'!$A:$A,Master!C7632,'Forecast Input'!$D:$D,Master!D7632),0),"Actual",SUMIFS('CMO Input'!$Q:$Q,'CMO Input'!$E:$E,Master!$A7632,'CMO Input'!$C:$C,Master!$C7632,'CMO Input'!$AJ:$AJ,Master!$D7632,'CMO Input'!$AU:$AU,Master!$F7628),"")</f>
        <v>0</v>
      </c>
    </row>
    <row r="7633" spans="1:6" x14ac:dyDescent="0.25">
      <c r="A7633" s="24">
        <v>37</v>
      </c>
      <c r="B7633" s="25">
        <v>44531</v>
      </c>
      <c r="C7633" s="24" t="s">
        <v>181</v>
      </c>
      <c r="D7633" s="24" t="s">
        <v>436</v>
      </c>
      <c r="E7633" s="24" t="s">
        <v>1487</v>
      </c>
      <c r="F7633" cm="1">
        <f t="array" ref="F7633">_xlfn.SWITCH($E7633,"Forecast",IFERROR(SUMIFS(INDEX('Forecast Input'!$A:$BO,,MATCH(TEXT($A7633,"0"),'Forecast Input'!$1:$1,0)),'Forecast Input'!$A:$A,Master!C7633,'Forecast Input'!$D:$D,Master!D7633),0),"Actual",SUMIFS('CMO Input'!$Q:$Q,'CMO Input'!$E:$E,Master!$A7633,'CMO Input'!$C:$C,Master!$C7633,'CMO Input'!$AJ:$AJ,Master!$D7633,'CMO Input'!$AU:$AU,Master!$F7629),"")</f>
        <v>0</v>
      </c>
    </row>
    <row r="7634" spans="1:6" x14ac:dyDescent="0.25">
      <c r="A7634" s="24">
        <v>37</v>
      </c>
      <c r="B7634" s="25">
        <v>44531</v>
      </c>
      <c r="C7634" s="24" t="s">
        <v>181</v>
      </c>
      <c r="D7634" s="24" t="s">
        <v>1469</v>
      </c>
      <c r="E7634" s="24" t="s">
        <v>1489</v>
      </c>
      <c r="F7634" t="str" cm="1">
        <f t="array" ref="F7634">_xlfn.SWITCH($E7634,"Forecast",IFERROR(SUMIFS(INDEX('Forecast Input'!$A:$BO,,MATCH(TEXT($A7634,"0"),'Forecast Input'!$1:$1,0)),'Forecast Input'!$A:$A,Master!C7634,'Forecast Input'!$D:$D,Master!D7634),0),"Actual",SUMIFS('CMO Input'!$Q:$Q,'CMO Input'!$E:$E,Master!$A7634,'CMO Input'!$C:$C,Master!$C7634,'CMO Input'!$AJ:$AJ,Master!$D7634,'CMO Input'!$AU:$AU,Master!$F7630),"")</f>
        <v/>
      </c>
    </row>
    <row r="7635" spans="1:6" x14ac:dyDescent="0.25">
      <c r="A7635" s="24">
        <v>37</v>
      </c>
      <c r="B7635" s="25">
        <v>44531</v>
      </c>
      <c r="C7635" s="24" t="s">
        <v>181</v>
      </c>
      <c r="D7635" s="24" t="s">
        <v>1469</v>
      </c>
      <c r="E7635" s="24" t="s">
        <v>1488</v>
      </c>
      <c r="F7635" cm="1">
        <f t="array" ref="F7635">_xlfn.SWITCH($E7635,"Forecast",IFERROR(SUMIFS(INDEX('Forecast Input'!$A:$BO,,MATCH(TEXT($A7635,"0"),'Forecast Input'!$1:$1,0)),'Forecast Input'!$A:$A,Master!C7635,'Forecast Input'!$D:$D,Master!D7635),0),"Actual",SUMIFS('CMO Input'!$Q:$Q,'CMO Input'!$E:$E,Master!$A7635,'CMO Input'!$C:$C,Master!$C7635,'CMO Input'!$AJ:$AJ,Master!$D7635,'CMO Input'!$AU:$AU,Master!$F7631),"")</f>
        <v>65.740000000000009</v>
      </c>
    </row>
    <row r="7636" spans="1:6" x14ac:dyDescent="0.25">
      <c r="A7636" s="24">
        <v>37</v>
      </c>
      <c r="B7636" s="25">
        <v>44531</v>
      </c>
      <c r="C7636" s="24" t="s">
        <v>181</v>
      </c>
      <c r="D7636" s="24" t="s">
        <v>1469</v>
      </c>
      <c r="E7636" s="24" t="s">
        <v>1487</v>
      </c>
      <c r="F7636" cm="1">
        <f t="array" ref="F7636">_xlfn.SWITCH($E7636,"Forecast",IFERROR(SUMIFS(INDEX('Forecast Input'!$A:$BO,,MATCH(TEXT($A7636,"0"),'Forecast Input'!$1:$1,0)),'Forecast Input'!$A:$A,Master!C7636,'Forecast Input'!$D:$D,Master!D7636),0),"Actual",SUMIFS('CMO Input'!$Q:$Q,'CMO Input'!$E:$E,Master!$A7636,'CMO Input'!$C:$C,Master!$C7636,'CMO Input'!$AJ:$AJ,Master!$D7636,'CMO Input'!$AU:$AU,Master!$F7632),"")</f>
        <v>0</v>
      </c>
    </row>
    <row r="7637" spans="1:6" x14ac:dyDescent="0.25">
      <c r="A7637" s="24">
        <v>37</v>
      </c>
      <c r="B7637" s="25">
        <v>44531</v>
      </c>
      <c r="C7637" s="24" t="s">
        <v>424</v>
      </c>
      <c r="D7637" s="24" t="s">
        <v>10</v>
      </c>
      <c r="E7637" s="24" t="s">
        <v>1489</v>
      </c>
      <c r="F7637" t="str" cm="1">
        <f t="array" ref="F7637">_xlfn.SWITCH($E7637,"Forecast",IFERROR(SUMIFS(INDEX('Forecast Input'!$A:$BO,,MATCH(TEXT($A7637,"0"),'Forecast Input'!$1:$1,0)),'Forecast Input'!$A:$A,Master!C7637,'Forecast Input'!$D:$D,Master!D7637),0),"Actual",SUMIFS('CMO Input'!$Q:$Q,'CMO Input'!$E:$E,Master!$A7637,'CMO Input'!$C:$C,Master!$C7637,'CMO Input'!$AJ:$AJ,Master!$D7637,'CMO Input'!$AU:$AU,Master!$F7633),"")</f>
        <v/>
      </c>
    </row>
    <row r="7638" spans="1:6" x14ac:dyDescent="0.25">
      <c r="A7638" s="24">
        <v>37</v>
      </c>
      <c r="B7638" s="25">
        <v>44531</v>
      </c>
      <c r="C7638" s="24" t="s">
        <v>424</v>
      </c>
      <c r="D7638" s="24" t="s">
        <v>10</v>
      </c>
      <c r="E7638" s="24" t="s">
        <v>1488</v>
      </c>
      <c r="F7638" cm="1">
        <f t="array" ref="F7638">_xlfn.SWITCH($E7638,"Forecast",IFERROR(SUMIFS(INDEX('Forecast Input'!$A:$BO,,MATCH(TEXT($A7638,"0"),'Forecast Input'!$1:$1,0)),'Forecast Input'!$A:$A,Master!C7638,'Forecast Input'!$D:$D,Master!D7638),0),"Actual",SUMIFS('CMO Input'!$Q:$Q,'CMO Input'!$E:$E,Master!$A7638,'CMO Input'!$C:$C,Master!$C7638,'CMO Input'!$AJ:$AJ,Master!$D7638,'CMO Input'!$AU:$AU,Master!$F7634),"")</f>
        <v>482.33999999999992</v>
      </c>
    </row>
    <row r="7639" spans="1:6" x14ac:dyDescent="0.25">
      <c r="A7639" s="24">
        <v>37</v>
      </c>
      <c r="B7639" s="25">
        <v>44531</v>
      </c>
      <c r="C7639" s="24" t="s">
        <v>424</v>
      </c>
      <c r="D7639" s="24" t="s">
        <v>10</v>
      </c>
      <c r="E7639" s="24" t="s">
        <v>1487</v>
      </c>
      <c r="F7639" cm="1">
        <f t="array" ref="F7639">_xlfn.SWITCH($E7639,"Forecast",IFERROR(SUMIFS(INDEX('Forecast Input'!$A:$BO,,MATCH(TEXT($A7639,"0"),'Forecast Input'!$1:$1,0)),'Forecast Input'!$A:$A,Master!C7639,'Forecast Input'!$D:$D,Master!D7639),0),"Actual",SUMIFS('CMO Input'!$Q:$Q,'CMO Input'!$E:$E,Master!$A7639,'CMO Input'!$C:$C,Master!$C7639,'CMO Input'!$AJ:$AJ,Master!$D7639,'CMO Input'!$AU:$AU,Master!$F7635),"")</f>
        <v>0</v>
      </c>
    </row>
    <row r="7640" spans="1:6" x14ac:dyDescent="0.25">
      <c r="A7640" s="24">
        <v>37</v>
      </c>
      <c r="B7640" s="25">
        <v>44531</v>
      </c>
      <c r="C7640" s="24" t="s">
        <v>424</v>
      </c>
      <c r="D7640" s="24" t="s">
        <v>61</v>
      </c>
      <c r="E7640" s="24" t="s">
        <v>1489</v>
      </c>
      <c r="F7640" t="str" cm="1">
        <f t="array" ref="F7640">_xlfn.SWITCH($E7640,"Forecast",IFERROR(SUMIFS(INDEX('Forecast Input'!$A:$BO,,MATCH(TEXT($A7640,"0"),'Forecast Input'!$1:$1,0)),'Forecast Input'!$A:$A,Master!C7640,'Forecast Input'!$D:$D,Master!D7640),0),"Actual",SUMIFS('CMO Input'!$Q:$Q,'CMO Input'!$E:$E,Master!$A7640,'CMO Input'!$C:$C,Master!$C7640,'CMO Input'!$AJ:$AJ,Master!$D7640,'CMO Input'!$AU:$AU,Master!$F7636),"")</f>
        <v/>
      </c>
    </row>
    <row r="7641" spans="1:6" x14ac:dyDescent="0.25">
      <c r="A7641" s="24">
        <v>37</v>
      </c>
      <c r="B7641" s="25">
        <v>44531</v>
      </c>
      <c r="C7641" s="24" t="s">
        <v>424</v>
      </c>
      <c r="D7641" s="24" t="s">
        <v>61</v>
      </c>
      <c r="E7641" s="24" t="s">
        <v>1488</v>
      </c>
      <c r="F7641" cm="1">
        <f t="array" ref="F7641">_xlfn.SWITCH($E7641,"Forecast",IFERROR(SUMIFS(INDEX('Forecast Input'!$A:$BO,,MATCH(TEXT($A7641,"0"),'Forecast Input'!$1:$1,0)),'Forecast Input'!$A:$A,Master!C7641,'Forecast Input'!$D:$D,Master!D7641),0),"Actual",SUMIFS('CMO Input'!$Q:$Q,'CMO Input'!$E:$E,Master!$A7641,'CMO Input'!$C:$C,Master!$C7641,'CMO Input'!$AJ:$AJ,Master!$D7641,'CMO Input'!$AU:$AU,Master!$F7637),"")</f>
        <v>0</v>
      </c>
    </row>
    <row r="7642" spans="1:6" x14ac:dyDescent="0.25">
      <c r="A7642" s="24">
        <v>37</v>
      </c>
      <c r="B7642" s="25">
        <v>44531</v>
      </c>
      <c r="C7642" s="24" t="s">
        <v>424</v>
      </c>
      <c r="D7642" s="24" t="s">
        <v>61</v>
      </c>
      <c r="E7642" s="24" t="s">
        <v>1487</v>
      </c>
      <c r="F7642" cm="1">
        <f t="array" ref="F7642">_xlfn.SWITCH($E7642,"Forecast",IFERROR(SUMIFS(INDEX('Forecast Input'!$A:$BO,,MATCH(TEXT($A7642,"0"),'Forecast Input'!$1:$1,0)),'Forecast Input'!$A:$A,Master!C7642,'Forecast Input'!$D:$D,Master!D7642),0),"Actual",SUMIFS('CMO Input'!$Q:$Q,'CMO Input'!$E:$E,Master!$A7642,'CMO Input'!$C:$C,Master!$C7642,'CMO Input'!$AJ:$AJ,Master!$D7642,'CMO Input'!$AU:$AU,Master!$F7638),"")</f>
        <v>0</v>
      </c>
    </row>
    <row r="7643" spans="1:6" x14ac:dyDescent="0.25">
      <c r="A7643" s="24">
        <v>37</v>
      </c>
      <c r="B7643" s="25">
        <v>44531</v>
      </c>
      <c r="C7643" s="24" t="s">
        <v>424</v>
      </c>
      <c r="D7643" s="24" t="s">
        <v>103</v>
      </c>
      <c r="E7643" s="24" t="s">
        <v>1489</v>
      </c>
      <c r="F7643" t="str" cm="1">
        <f t="array" ref="F7643">_xlfn.SWITCH($E7643,"Forecast",IFERROR(SUMIFS(INDEX('Forecast Input'!$A:$BO,,MATCH(TEXT($A7643,"0"),'Forecast Input'!$1:$1,0)),'Forecast Input'!$A:$A,Master!C7643,'Forecast Input'!$D:$D,Master!D7643),0),"Actual",SUMIFS('CMO Input'!$Q:$Q,'CMO Input'!$E:$E,Master!$A7643,'CMO Input'!$C:$C,Master!$C7643,'CMO Input'!$AJ:$AJ,Master!$D7643,'CMO Input'!$AU:$AU,Master!$F7639),"")</f>
        <v/>
      </c>
    </row>
    <row r="7644" spans="1:6" x14ac:dyDescent="0.25">
      <c r="A7644" s="24">
        <v>37</v>
      </c>
      <c r="B7644" s="25">
        <v>44531</v>
      </c>
      <c r="C7644" s="24" t="s">
        <v>424</v>
      </c>
      <c r="D7644" s="24" t="s">
        <v>103</v>
      </c>
      <c r="E7644" s="24" t="s">
        <v>1488</v>
      </c>
      <c r="F7644" cm="1">
        <f t="array" ref="F7644">_xlfn.SWITCH($E7644,"Forecast",IFERROR(SUMIFS(INDEX('Forecast Input'!$A:$BO,,MATCH(TEXT($A7644,"0"),'Forecast Input'!$1:$1,0)),'Forecast Input'!$A:$A,Master!C7644,'Forecast Input'!$D:$D,Master!D7644),0),"Actual",SUMIFS('CMO Input'!$Q:$Q,'CMO Input'!$E:$E,Master!$A7644,'CMO Input'!$C:$C,Master!$C7644,'CMO Input'!$AJ:$AJ,Master!$D7644,'CMO Input'!$AU:$AU,Master!$F7640),"")</f>
        <v>541.73</v>
      </c>
    </row>
    <row r="7645" spans="1:6" x14ac:dyDescent="0.25">
      <c r="A7645" s="24">
        <v>37</v>
      </c>
      <c r="B7645" s="25">
        <v>44531</v>
      </c>
      <c r="C7645" s="24" t="s">
        <v>424</v>
      </c>
      <c r="D7645" s="24" t="s">
        <v>103</v>
      </c>
      <c r="E7645" s="24" t="s">
        <v>1487</v>
      </c>
      <c r="F7645" cm="1">
        <f t="array" ref="F7645">_xlfn.SWITCH($E7645,"Forecast",IFERROR(SUMIFS(INDEX('Forecast Input'!$A:$BO,,MATCH(TEXT($A7645,"0"),'Forecast Input'!$1:$1,0)),'Forecast Input'!$A:$A,Master!C7645,'Forecast Input'!$D:$D,Master!D7645),0),"Actual",SUMIFS('CMO Input'!$Q:$Q,'CMO Input'!$E:$E,Master!$A7645,'CMO Input'!$C:$C,Master!$C7645,'CMO Input'!$AJ:$AJ,Master!$D7645,'CMO Input'!$AU:$AU,Master!$F7641),"")</f>
        <v>0</v>
      </c>
    </row>
    <row r="7646" spans="1:6" x14ac:dyDescent="0.25">
      <c r="A7646" s="24">
        <v>37</v>
      </c>
      <c r="B7646" s="25">
        <v>44531</v>
      </c>
      <c r="C7646" s="24" t="s">
        <v>424</v>
      </c>
      <c r="D7646" s="24" t="s">
        <v>146</v>
      </c>
      <c r="E7646" s="24" t="s">
        <v>1489</v>
      </c>
      <c r="F7646" t="str" cm="1">
        <f t="array" ref="F7646">_xlfn.SWITCH($E7646,"Forecast",IFERROR(SUMIFS(INDEX('Forecast Input'!$A:$BO,,MATCH(TEXT($A7646,"0"),'Forecast Input'!$1:$1,0)),'Forecast Input'!$A:$A,Master!C7646,'Forecast Input'!$D:$D,Master!D7646),0),"Actual",SUMIFS('CMO Input'!$Q:$Q,'CMO Input'!$E:$E,Master!$A7646,'CMO Input'!$C:$C,Master!$C7646,'CMO Input'!$AJ:$AJ,Master!$D7646,'CMO Input'!$AU:$AU,Master!$F7642),"")</f>
        <v/>
      </c>
    </row>
    <row r="7647" spans="1:6" x14ac:dyDescent="0.25">
      <c r="A7647" s="24">
        <v>37</v>
      </c>
      <c r="B7647" s="25">
        <v>44531</v>
      </c>
      <c r="C7647" s="24" t="s">
        <v>424</v>
      </c>
      <c r="D7647" s="24" t="s">
        <v>146</v>
      </c>
      <c r="E7647" s="24" t="s">
        <v>1488</v>
      </c>
      <c r="F7647" cm="1">
        <f t="array" ref="F7647">_xlfn.SWITCH($E7647,"Forecast",IFERROR(SUMIFS(INDEX('Forecast Input'!$A:$BO,,MATCH(TEXT($A7647,"0"),'Forecast Input'!$1:$1,0)),'Forecast Input'!$A:$A,Master!C7647,'Forecast Input'!$D:$D,Master!D7647),0),"Actual",SUMIFS('CMO Input'!$Q:$Q,'CMO Input'!$E:$E,Master!$A7647,'CMO Input'!$C:$C,Master!$C7647,'CMO Input'!$AJ:$AJ,Master!$D7647,'CMO Input'!$AU:$AU,Master!$F7643),"")</f>
        <v>0</v>
      </c>
    </row>
    <row r="7648" spans="1:6" x14ac:dyDescent="0.25">
      <c r="A7648" s="24">
        <v>37</v>
      </c>
      <c r="B7648" s="25">
        <v>44531</v>
      </c>
      <c r="C7648" s="24" t="s">
        <v>424</v>
      </c>
      <c r="D7648" s="24" t="s">
        <v>146</v>
      </c>
      <c r="E7648" s="24" t="s">
        <v>1487</v>
      </c>
      <c r="F7648" cm="1">
        <f t="array" ref="F7648">_xlfn.SWITCH($E7648,"Forecast",IFERROR(SUMIFS(INDEX('Forecast Input'!$A:$BO,,MATCH(TEXT($A7648,"0"),'Forecast Input'!$1:$1,0)),'Forecast Input'!$A:$A,Master!C7648,'Forecast Input'!$D:$D,Master!D7648),0),"Actual",SUMIFS('CMO Input'!$Q:$Q,'CMO Input'!$E:$E,Master!$A7648,'CMO Input'!$C:$C,Master!$C7648,'CMO Input'!$AJ:$AJ,Master!$D7648,'CMO Input'!$AU:$AU,Master!$F7644),"")</f>
        <v>0</v>
      </c>
    </row>
    <row r="7649" spans="1:6" x14ac:dyDescent="0.25">
      <c r="A7649" s="24">
        <v>37</v>
      </c>
      <c r="B7649" s="25">
        <v>44531</v>
      </c>
      <c r="C7649" s="24" t="s">
        <v>424</v>
      </c>
      <c r="D7649" s="24" t="s">
        <v>166</v>
      </c>
      <c r="E7649" s="24" t="s">
        <v>1489</v>
      </c>
      <c r="F7649" t="str" cm="1">
        <f t="array" ref="F7649">_xlfn.SWITCH($E7649,"Forecast",IFERROR(SUMIFS(INDEX('Forecast Input'!$A:$BO,,MATCH(TEXT($A7649,"0"),'Forecast Input'!$1:$1,0)),'Forecast Input'!$A:$A,Master!C7649,'Forecast Input'!$D:$D,Master!D7649),0),"Actual",SUMIFS('CMO Input'!$Q:$Q,'CMO Input'!$E:$E,Master!$A7649,'CMO Input'!$C:$C,Master!$C7649,'CMO Input'!$AJ:$AJ,Master!$D7649,'CMO Input'!$AU:$AU,Master!$F7645),"")</f>
        <v/>
      </c>
    </row>
    <row r="7650" spans="1:6" x14ac:dyDescent="0.25">
      <c r="A7650" s="24">
        <v>37</v>
      </c>
      <c r="B7650" s="25">
        <v>44531</v>
      </c>
      <c r="C7650" s="24" t="s">
        <v>424</v>
      </c>
      <c r="D7650" s="24" t="s">
        <v>166</v>
      </c>
      <c r="E7650" s="24" t="s">
        <v>1488</v>
      </c>
      <c r="F7650" cm="1">
        <f t="array" ref="F7650">_xlfn.SWITCH($E7650,"Forecast",IFERROR(SUMIFS(INDEX('Forecast Input'!$A:$BO,,MATCH(TEXT($A7650,"0"),'Forecast Input'!$1:$1,0)),'Forecast Input'!$A:$A,Master!C7650,'Forecast Input'!$D:$D,Master!D7650),0),"Actual",SUMIFS('CMO Input'!$Q:$Q,'CMO Input'!$E:$E,Master!$A7650,'CMO Input'!$C:$C,Master!$C7650,'CMO Input'!$AJ:$AJ,Master!$D7650,'CMO Input'!$AU:$AU,Master!$F7646),"")</f>
        <v>0</v>
      </c>
    </row>
    <row r="7651" spans="1:6" x14ac:dyDescent="0.25">
      <c r="A7651" s="24">
        <v>37</v>
      </c>
      <c r="B7651" s="25">
        <v>44531</v>
      </c>
      <c r="C7651" s="24" t="s">
        <v>424</v>
      </c>
      <c r="D7651" s="24" t="s">
        <v>166</v>
      </c>
      <c r="E7651" s="24" t="s">
        <v>1487</v>
      </c>
      <c r="F7651" cm="1">
        <f t="array" ref="F7651">_xlfn.SWITCH($E7651,"Forecast",IFERROR(SUMIFS(INDEX('Forecast Input'!$A:$BO,,MATCH(TEXT($A7651,"0"),'Forecast Input'!$1:$1,0)),'Forecast Input'!$A:$A,Master!C7651,'Forecast Input'!$D:$D,Master!D7651),0),"Actual",SUMIFS('CMO Input'!$Q:$Q,'CMO Input'!$E:$E,Master!$A7651,'CMO Input'!$C:$C,Master!$C7651,'CMO Input'!$AJ:$AJ,Master!$D7651,'CMO Input'!$AU:$AU,Master!$F7647),"")</f>
        <v>0</v>
      </c>
    </row>
    <row r="7652" spans="1:6" x14ac:dyDescent="0.25">
      <c r="A7652" s="24">
        <v>37</v>
      </c>
      <c r="B7652" s="25">
        <v>44531</v>
      </c>
      <c r="C7652" s="24" t="s">
        <v>424</v>
      </c>
      <c r="D7652" s="24" t="s">
        <v>170</v>
      </c>
      <c r="E7652" s="24" t="s">
        <v>1489</v>
      </c>
      <c r="F7652" t="str" cm="1">
        <f t="array" ref="F7652">_xlfn.SWITCH($E7652,"Forecast",IFERROR(SUMIFS(INDEX('Forecast Input'!$A:$BO,,MATCH(TEXT($A7652,"0"),'Forecast Input'!$1:$1,0)),'Forecast Input'!$A:$A,Master!C7652,'Forecast Input'!$D:$D,Master!D7652),0),"Actual",SUMIFS('CMO Input'!$Q:$Q,'CMO Input'!$E:$E,Master!$A7652,'CMO Input'!$C:$C,Master!$C7652,'CMO Input'!$AJ:$AJ,Master!$D7652,'CMO Input'!$AU:$AU,Master!$F7648),"")</f>
        <v/>
      </c>
    </row>
    <row r="7653" spans="1:6" x14ac:dyDescent="0.25">
      <c r="A7653" s="24">
        <v>37</v>
      </c>
      <c r="B7653" s="25">
        <v>44531</v>
      </c>
      <c r="C7653" s="24" t="s">
        <v>424</v>
      </c>
      <c r="D7653" s="24" t="s">
        <v>170</v>
      </c>
      <c r="E7653" s="24" t="s">
        <v>1488</v>
      </c>
      <c r="F7653" cm="1">
        <f t="array" ref="F7653">_xlfn.SWITCH($E7653,"Forecast",IFERROR(SUMIFS(INDEX('Forecast Input'!$A:$BO,,MATCH(TEXT($A7653,"0"),'Forecast Input'!$1:$1,0)),'Forecast Input'!$A:$A,Master!C7653,'Forecast Input'!$D:$D,Master!D7653),0),"Actual",SUMIFS('CMO Input'!$Q:$Q,'CMO Input'!$E:$E,Master!$A7653,'CMO Input'!$C:$C,Master!$C7653,'CMO Input'!$AJ:$AJ,Master!$D7653,'CMO Input'!$AU:$AU,Master!$F7649),"")</f>
        <v>0</v>
      </c>
    </row>
    <row r="7654" spans="1:6" x14ac:dyDescent="0.25">
      <c r="A7654" s="24">
        <v>37</v>
      </c>
      <c r="B7654" s="25">
        <v>44531</v>
      </c>
      <c r="C7654" s="24" t="s">
        <v>424</v>
      </c>
      <c r="D7654" s="24" t="s">
        <v>170</v>
      </c>
      <c r="E7654" s="24" t="s">
        <v>1487</v>
      </c>
      <c r="F7654" cm="1">
        <f t="array" ref="F7654">_xlfn.SWITCH($E7654,"Forecast",IFERROR(SUMIFS(INDEX('Forecast Input'!$A:$BO,,MATCH(TEXT($A7654,"0"),'Forecast Input'!$1:$1,0)),'Forecast Input'!$A:$A,Master!C7654,'Forecast Input'!$D:$D,Master!D7654),0),"Actual",SUMIFS('CMO Input'!$Q:$Q,'CMO Input'!$E:$E,Master!$A7654,'CMO Input'!$C:$C,Master!$C7654,'CMO Input'!$AJ:$AJ,Master!$D7654,'CMO Input'!$AU:$AU,Master!$F7650),"")</f>
        <v>0</v>
      </c>
    </row>
    <row r="7655" spans="1:6" x14ac:dyDescent="0.25">
      <c r="A7655" s="24">
        <v>37</v>
      </c>
      <c r="B7655" s="25">
        <v>44531</v>
      </c>
      <c r="C7655" s="24" t="s">
        <v>424</v>
      </c>
      <c r="D7655" s="24" t="s">
        <v>436</v>
      </c>
      <c r="E7655" s="24" t="s">
        <v>1489</v>
      </c>
      <c r="F7655" t="str" cm="1">
        <f t="array" ref="F7655">_xlfn.SWITCH($E7655,"Forecast",IFERROR(SUMIFS(INDEX('Forecast Input'!$A:$BO,,MATCH(TEXT($A7655,"0"),'Forecast Input'!$1:$1,0)),'Forecast Input'!$A:$A,Master!C7655,'Forecast Input'!$D:$D,Master!D7655),0),"Actual",SUMIFS('CMO Input'!$Q:$Q,'CMO Input'!$E:$E,Master!$A7655,'CMO Input'!$C:$C,Master!$C7655,'CMO Input'!$AJ:$AJ,Master!$D7655,'CMO Input'!$AU:$AU,Master!$F7651),"")</f>
        <v/>
      </c>
    </row>
    <row r="7656" spans="1:6" x14ac:dyDescent="0.25">
      <c r="A7656" s="24">
        <v>37</v>
      </c>
      <c r="B7656" s="25">
        <v>44531</v>
      </c>
      <c r="C7656" s="24" t="s">
        <v>424</v>
      </c>
      <c r="D7656" s="24" t="s">
        <v>436</v>
      </c>
      <c r="E7656" s="24" t="s">
        <v>1488</v>
      </c>
      <c r="F7656" cm="1">
        <f t="array" ref="F7656">_xlfn.SWITCH($E7656,"Forecast",IFERROR(SUMIFS(INDEX('Forecast Input'!$A:$BO,,MATCH(TEXT($A7656,"0"),'Forecast Input'!$1:$1,0)),'Forecast Input'!$A:$A,Master!C7656,'Forecast Input'!$D:$D,Master!D7656),0),"Actual",SUMIFS('CMO Input'!$Q:$Q,'CMO Input'!$E:$E,Master!$A7656,'CMO Input'!$C:$C,Master!$C7656,'CMO Input'!$AJ:$AJ,Master!$D7656,'CMO Input'!$AU:$AU,Master!$F7652),"")</f>
        <v>676.94999999999993</v>
      </c>
    </row>
    <row r="7657" spans="1:6" x14ac:dyDescent="0.25">
      <c r="A7657" s="24">
        <v>37</v>
      </c>
      <c r="B7657" s="25">
        <v>44531</v>
      </c>
      <c r="C7657" s="24" t="s">
        <v>424</v>
      </c>
      <c r="D7657" s="24" t="s">
        <v>436</v>
      </c>
      <c r="E7657" s="24" t="s">
        <v>1487</v>
      </c>
      <c r="F7657" cm="1">
        <f t="array" ref="F7657">_xlfn.SWITCH($E7657,"Forecast",IFERROR(SUMIFS(INDEX('Forecast Input'!$A:$BO,,MATCH(TEXT($A7657,"0"),'Forecast Input'!$1:$1,0)),'Forecast Input'!$A:$A,Master!C7657,'Forecast Input'!$D:$D,Master!D7657),0),"Actual",SUMIFS('CMO Input'!$Q:$Q,'CMO Input'!$E:$E,Master!$A7657,'CMO Input'!$C:$C,Master!$C7657,'CMO Input'!$AJ:$AJ,Master!$D7657,'CMO Input'!$AU:$AU,Master!$F7653),"")</f>
        <v>0</v>
      </c>
    </row>
    <row r="7658" spans="1:6" x14ac:dyDescent="0.25">
      <c r="A7658" s="24">
        <v>37</v>
      </c>
      <c r="B7658" s="25">
        <v>44531</v>
      </c>
      <c r="C7658" s="24" t="s">
        <v>424</v>
      </c>
      <c r="D7658" s="24" t="s">
        <v>1469</v>
      </c>
      <c r="E7658" s="24" t="s">
        <v>1489</v>
      </c>
      <c r="F7658" t="str" cm="1">
        <f t="array" ref="F7658">_xlfn.SWITCH($E7658,"Forecast",IFERROR(SUMIFS(INDEX('Forecast Input'!$A:$BO,,MATCH(TEXT($A7658,"0"),'Forecast Input'!$1:$1,0)),'Forecast Input'!$A:$A,Master!C7658,'Forecast Input'!$D:$D,Master!D7658),0),"Actual",SUMIFS('CMO Input'!$Q:$Q,'CMO Input'!$E:$E,Master!$A7658,'CMO Input'!$C:$C,Master!$C7658,'CMO Input'!$AJ:$AJ,Master!$D7658,'CMO Input'!$AU:$AU,Master!$F7654),"")</f>
        <v/>
      </c>
    </row>
    <row r="7659" spans="1:6" x14ac:dyDescent="0.25">
      <c r="A7659" s="24">
        <v>37</v>
      </c>
      <c r="B7659" s="25">
        <v>44531</v>
      </c>
      <c r="C7659" s="24" t="s">
        <v>424</v>
      </c>
      <c r="D7659" s="24" t="s">
        <v>1469</v>
      </c>
      <c r="E7659" s="24" t="s">
        <v>1488</v>
      </c>
      <c r="F7659" cm="1">
        <f t="array" ref="F7659">_xlfn.SWITCH($E7659,"Forecast",IFERROR(SUMIFS(INDEX('Forecast Input'!$A:$BO,,MATCH(TEXT($A7659,"0"),'Forecast Input'!$1:$1,0)),'Forecast Input'!$A:$A,Master!C7659,'Forecast Input'!$D:$D,Master!D7659),0),"Actual",SUMIFS('CMO Input'!$Q:$Q,'CMO Input'!$E:$E,Master!$A7659,'CMO Input'!$C:$C,Master!$C7659,'CMO Input'!$AJ:$AJ,Master!$D7659,'CMO Input'!$AU:$AU,Master!$F7655),"")</f>
        <v>0</v>
      </c>
    </row>
    <row r="7660" spans="1:6" x14ac:dyDescent="0.25">
      <c r="A7660" s="24">
        <v>37</v>
      </c>
      <c r="B7660" s="25">
        <v>44531</v>
      </c>
      <c r="C7660" s="24" t="s">
        <v>424</v>
      </c>
      <c r="D7660" s="24" t="s">
        <v>1469</v>
      </c>
      <c r="E7660" s="24" t="s">
        <v>1487</v>
      </c>
      <c r="F7660" cm="1">
        <f t="array" ref="F7660">_xlfn.SWITCH($E7660,"Forecast",IFERROR(SUMIFS(INDEX('Forecast Input'!$A:$BO,,MATCH(TEXT($A7660,"0"),'Forecast Input'!$1:$1,0)),'Forecast Input'!$A:$A,Master!C7660,'Forecast Input'!$D:$D,Master!D7660),0),"Actual",SUMIFS('CMO Input'!$Q:$Q,'CMO Input'!$E:$E,Master!$A7660,'CMO Input'!$C:$C,Master!$C7660,'CMO Input'!$AJ:$AJ,Master!$D7660,'CMO Input'!$AU:$AU,Master!$F7656),"")</f>
        <v>0</v>
      </c>
    </row>
    <row r="7661" spans="1:6" x14ac:dyDescent="0.25">
      <c r="A7661" s="24">
        <v>37</v>
      </c>
      <c r="B7661" s="25">
        <v>44531</v>
      </c>
      <c r="C7661" s="24" t="s">
        <v>141</v>
      </c>
      <c r="D7661" s="24" t="s">
        <v>10</v>
      </c>
      <c r="E7661" s="24" t="s">
        <v>1489</v>
      </c>
      <c r="F7661" t="str" cm="1">
        <f t="array" ref="F7661">_xlfn.SWITCH($E7661,"Forecast",IFERROR(SUMIFS(INDEX('Forecast Input'!$A:$BO,,MATCH(TEXT($A7661,"0"),'Forecast Input'!$1:$1,0)),'Forecast Input'!$A:$A,Master!C7661,'Forecast Input'!$D:$D,Master!D7661),0),"Actual",SUMIFS('CMO Input'!$Q:$Q,'CMO Input'!$E:$E,Master!$A7661,'CMO Input'!$C:$C,Master!$C7661,'CMO Input'!$AJ:$AJ,Master!$D7661,'CMO Input'!$AU:$AU,Master!$F7657),"")</f>
        <v/>
      </c>
    </row>
    <row r="7662" spans="1:6" x14ac:dyDescent="0.25">
      <c r="A7662" s="24">
        <v>37</v>
      </c>
      <c r="B7662" s="25">
        <v>44531</v>
      </c>
      <c r="C7662" s="24" t="s">
        <v>141</v>
      </c>
      <c r="D7662" s="24" t="s">
        <v>10</v>
      </c>
      <c r="E7662" s="24" t="s">
        <v>1488</v>
      </c>
      <c r="F7662" cm="1">
        <f t="array" ref="F7662">_xlfn.SWITCH($E7662,"Forecast",IFERROR(SUMIFS(INDEX('Forecast Input'!$A:$BO,,MATCH(TEXT($A7662,"0"),'Forecast Input'!$1:$1,0)),'Forecast Input'!$A:$A,Master!C7662,'Forecast Input'!$D:$D,Master!D7662),0),"Actual",SUMIFS('CMO Input'!$Q:$Q,'CMO Input'!$E:$E,Master!$A7662,'CMO Input'!$C:$C,Master!$C7662,'CMO Input'!$AJ:$AJ,Master!$D7662,'CMO Input'!$AU:$AU,Master!$F7658),"")</f>
        <v>0</v>
      </c>
    </row>
    <row r="7663" spans="1:6" x14ac:dyDescent="0.25">
      <c r="A7663" s="24">
        <v>37</v>
      </c>
      <c r="B7663" s="25">
        <v>44531</v>
      </c>
      <c r="C7663" s="24" t="s">
        <v>141</v>
      </c>
      <c r="D7663" s="24" t="s">
        <v>10</v>
      </c>
      <c r="E7663" s="24" t="s">
        <v>1487</v>
      </c>
      <c r="F7663" cm="1">
        <f t="array" ref="F7663">_xlfn.SWITCH($E7663,"Forecast",IFERROR(SUMIFS(INDEX('Forecast Input'!$A:$BO,,MATCH(TEXT($A7663,"0"),'Forecast Input'!$1:$1,0)),'Forecast Input'!$A:$A,Master!C7663,'Forecast Input'!$D:$D,Master!D7663),0),"Actual",SUMIFS('CMO Input'!$Q:$Q,'CMO Input'!$E:$E,Master!$A7663,'CMO Input'!$C:$C,Master!$C7663,'CMO Input'!$AJ:$AJ,Master!$D7663,'CMO Input'!$AU:$AU,Master!$F7659),"")</f>
        <v>0</v>
      </c>
    </row>
    <row r="7664" spans="1:6" x14ac:dyDescent="0.25">
      <c r="A7664" s="24">
        <v>37</v>
      </c>
      <c r="B7664" s="25">
        <v>44531</v>
      </c>
      <c r="C7664" s="24" t="s">
        <v>141</v>
      </c>
      <c r="D7664" s="24" t="s">
        <v>61</v>
      </c>
      <c r="E7664" s="24" t="s">
        <v>1489</v>
      </c>
      <c r="F7664" t="str" cm="1">
        <f t="array" ref="F7664">_xlfn.SWITCH($E7664,"Forecast",IFERROR(SUMIFS(INDEX('Forecast Input'!$A:$BO,,MATCH(TEXT($A7664,"0"),'Forecast Input'!$1:$1,0)),'Forecast Input'!$A:$A,Master!C7664,'Forecast Input'!$D:$D,Master!D7664),0),"Actual",SUMIFS('CMO Input'!$Q:$Q,'CMO Input'!$E:$E,Master!$A7664,'CMO Input'!$C:$C,Master!$C7664,'CMO Input'!$AJ:$AJ,Master!$D7664,'CMO Input'!$AU:$AU,Master!$F7660),"")</f>
        <v/>
      </c>
    </row>
    <row r="7665" spans="1:6" x14ac:dyDescent="0.25">
      <c r="A7665" s="24">
        <v>37</v>
      </c>
      <c r="B7665" s="25">
        <v>44531</v>
      </c>
      <c r="C7665" s="24" t="s">
        <v>141</v>
      </c>
      <c r="D7665" s="24" t="s">
        <v>61</v>
      </c>
      <c r="E7665" s="24" t="s">
        <v>1488</v>
      </c>
      <c r="F7665" cm="1">
        <f t="array" ref="F7665">_xlfn.SWITCH($E7665,"Forecast",IFERROR(SUMIFS(INDEX('Forecast Input'!$A:$BO,,MATCH(TEXT($A7665,"0"),'Forecast Input'!$1:$1,0)),'Forecast Input'!$A:$A,Master!C7665,'Forecast Input'!$D:$D,Master!D7665),0),"Actual",SUMIFS('CMO Input'!$Q:$Q,'CMO Input'!$E:$E,Master!$A7665,'CMO Input'!$C:$C,Master!$C7665,'CMO Input'!$AJ:$AJ,Master!$D7665,'CMO Input'!$AU:$AU,Master!$F7661),"")</f>
        <v>0</v>
      </c>
    </row>
    <row r="7666" spans="1:6" x14ac:dyDescent="0.25">
      <c r="A7666" s="24">
        <v>37</v>
      </c>
      <c r="B7666" s="25">
        <v>44531</v>
      </c>
      <c r="C7666" s="24" t="s">
        <v>141</v>
      </c>
      <c r="D7666" s="24" t="s">
        <v>61</v>
      </c>
      <c r="E7666" s="24" t="s">
        <v>1487</v>
      </c>
      <c r="F7666" cm="1">
        <f t="array" ref="F7666">_xlfn.SWITCH($E7666,"Forecast",IFERROR(SUMIFS(INDEX('Forecast Input'!$A:$BO,,MATCH(TEXT($A7666,"0"),'Forecast Input'!$1:$1,0)),'Forecast Input'!$A:$A,Master!C7666,'Forecast Input'!$D:$D,Master!D7666),0),"Actual",SUMIFS('CMO Input'!$Q:$Q,'CMO Input'!$E:$E,Master!$A7666,'CMO Input'!$C:$C,Master!$C7666,'CMO Input'!$AJ:$AJ,Master!$D7666,'CMO Input'!$AU:$AU,Master!$F7662),"")</f>
        <v>0</v>
      </c>
    </row>
    <row r="7667" spans="1:6" x14ac:dyDescent="0.25">
      <c r="A7667" s="24">
        <v>37</v>
      </c>
      <c r="B7667" s="25">
        <v>44531</v>
      </c>
      <c r="C7667" s="24" t="s">
        <v>141</v>
      </c>
      <c r="D7667" s="24" t="s">
        <v>103</v>
      </c>
      <c r="E7667" s="24" t="s">
        <v>1489</v>
      </c>
      <c r="F7667" t="str" cm="1">
        <f t="array" ref="F7667">_xlfn.SWITCH($E7667,"Forecast",IFERROR(SUMIFS(INDEX('Forecast Input'!$A:$BO,,MATCH(TEXT($A7667,"0"),'Forecast Input'!$1:$1,0)),'Forecast Input'!$A:$A,Master!C7667,'Forecast Input'!$D:$D,Master!D7667),0),"Actual",SUMIFS('CMO Input'!$Q:$Q,'CMO Input'!$E:$E,Master!$A7667,'CMO Input'!$C:$C,Master!$C7667,'CMO Input'!$AJ:$AJ,Master!$D7667,'CMO Input'!$AU:$AU,Master!$F7663),"")</f>
        <v/>
      </c>
    </row>
    <row r="7668" spans="1:6" x14ac:dyDescent="0.25">
      <c r="A7668" s="24">
        <v>37</v>
      </c>
      <c r="B7668" s="25">
        <v>44531</v>
      </c>
      <c r="C7668" s="24" t="s">
        <v>141</v>
      </c>
      <c r="D7668" s="24" t="s">
        <v>103</v>
      </c>
      <c r="E7668" s="24" t="s">
        <v>1488</v>
      </c>
      <c r="F7668" cm="1">
        <f t="array" ref="F7668">_xlfn.SWITCH($E7668,"Forecast",IFERROR(SUMIFS(INDEX('Forecast Input'!$A:$BO,,MATCH(TEXT($A7668,"0"),'Forecast Input'!$1:$1,0)),'Forecast Input'!$A:$A,Master!C7668,'Forecast Input'!$D:$D,Master!D7668),0),"Actual",SUMIFS('CMO Input'!$Q:$Q,'CMO Input'!$E:$E,Master!$A7668,'CMO Input'!$C:$C,Master!$C7668,'CMO Input'!$AJ:$AJ,Master!$D7668,'CMO Input'!$AU:$AU,Master!$F7664),"")</f>
        <v>0</v>
      </c>
    </row>
    <row r="7669" spans="1:6" x14ac:dyDescent="0.25">
      <c r="A7669" s="24">
        <v>37</v>
      </c>
      <c r="B7669" s="25">
        <v>44531</v>
      </c>
      <c r="C7669" s="24" t="s">
        <v>141</v>
      </c>
      <c r="D7669" s="24" t="s">
        <v>103</v>
      </c>
      <c r="E7669" s="24" t="s">
        <v>1487</v>
      </c>
      <c r="F7669" cm="1">
        <f t="array" ref="F7669">_xlfn.SWITCH($E7669,"Forecast",IFERROR(SUMIFS(INDEX('Forecast Input'!$A:$BO,,MATCH(TEXT($A7669,"0"),'Forecast Input'!$1:$1,0)),'Forecast Input'!$A:$A,Master!C7669,'Forecast Input'!$D:$D,Master!D7669),0),"Actual",SUMIFS('CMO Input'!$Q:$Q,'CMO Input'!$E:$E,Master!$A7669,'CMO Input'!$C:$C,Master!$C7669,'CMO Input'!$AJ:$AJ,Master!$D7669,'CMO Input'!$AU:$AU,Master!$F7665),"")</f>
        <v>0</v>
      </c>
    </row>
    <row r="7670" spans="1:6" x14ac:dyDescent="0.25">
      <c r="A7670" s="24">
        <v>37</v>
      </c>
      <c r="B7670" s="25">
        <v>44531</v>
      </c>
      <c r="C7670" s="24" t="s">
        <v>141</v>
      </c>
      <c r="D7670" s="24" t="s">
        <v>146</v>
      </c>
      <c r="E7670" s="24" t="s">
        <v>1489</v>
      </c>
      <c r="F7670" t="str" cm="1">
        <f t="array" ref="F7670">_xlfn.SWITCH($E7670,"Forecast",IFERROR(SUMIFS(INDEX('Forecast Input'!$A:$BO,,MATCH(TEXT($A7670,"0"),'Forecast Input'!$1:$1,0)),'Forecast Input'!$A:$A,Master!C7670,'Forecast Input'!$D:$D,Master!D7670),0),"Actual",SUMIFS('CMO Input'!$Q:$Q,'CMO Input'!$E:$E,Master!$A7670,'CMO Input'!$C:$C,Master!$C7670,'CMO Input'!$AJ:$AJ,Master!$D7670,'CMO Input'!$AU:$AU,Master!$F7666),"")</f>
        <v/>
      </c>
    </row>
    <row r="7671" spans="1:6" x14ac:dyDescent="0.25">
      <c r="A7671" s="24">
        <v>37</v>
      </c>
      <c r="B7671" s="25">
        <v>44531</v>
      </c>
      <c r="C7671" s="24" t="s">
        <v>141</v>
      </c>
      <c r="D7671" s="24" t="s">
        <v>146</v>
      </c>
      <c r="E7671" s="24" t="s">
        <v>1488</v>
      </c>
      <c r="F7671" cm="1">
        <f t="array" ref="F7671">_xlfn.SWITCH($E7671,"Forecast",IFERROR(SUMIFS(INDEX('Forecast Input'!$A:$BO,,MATCH(TEXT($A7671,"0"),'Forecast Input'!$1:$1,0)),'Forecast Input'!$A:$A,Master!C7671,'Forecast Input'!$D:$D,Master!D7671),0),"Actual",SUMIFS('CMO Input'!$Q:$Q,'CMO Input'!$E:$E,Master!$A7671,'CMO Input'!$C:$C,Master!$C7671,'CMO Input'!$AJ:$AJ,Master!$D7671,'CMO Input'!$AU:$AU,Master!$F7667),"")</f>
        <v>0</v>
      </c>
    </row>
    <row r="7672" spans="1:6" x14ac:dyDescent="0.25">
      <c r="A7672" s="24">
        <v>37</v>
      </c>
      <c r="B7672" s="25">
        <v>44531</v>
      </c>
      <c r="C7672" s="24" t="s">
        <v>141</v>
      </c>
      <c r="D7672" s="24" t="s">
        <v>146</v>
      </c>
      <c r="E7672" s="24" t="s">
        <v>1487</v>
      </c>
      <c r="F7672" cm="1">
        <f t="array" ref="F7672">_xlfn.SWITCH($E7672,"Forecast",IFERROR(SUMIFS(INDEX('Forecast Input'!$A:$BO,,MATCH(TEXT($A7672,"0"),'Forecast Input'!$1:$1,0)),'Forecast Input'!$A:$A,Master!C7672,'Forecast Input'!$D:$D,Master!D7672),0),"Actual",SUMIFS('CMO Input'!$Q:$Q,'CMO Input'!$E:$E,Master!$A7672,'CMO Input'!$C:$C,Master!$C7672,'CMO Input'!$AJ:$AJ,Master!$D7672,'CMO Input'!$AU:$AU,Master!$F7668),"")</f>
        <v>0</v>
      </c>
    </row>
    <row r="7673" spans="1:6" x14ac:dyDescent="0.25">
      <c r="A7673" s="24">
        <v>37</v>
      </c>
      <c r="B7673" s="25">
        <v>44531</v>
      </c>
      <c r="C7673" s="24" t="s">
        <v>141</v>
      </c>
      <c r="D7673" s="24" t="s">
        <v>166</v>
      </c>
      <c r="E7673" s="24" t="s">
        <v>1489</v>
      </c>
      <c r="F7673" t="str" cm="1">
        <f t="array" ref="F7673">_xlfn.SWITCH($E7673,"Forecast",IFERROR(SUMIFS(INDEX('Forecast Input'!$A:$BO,,MATCH(TEXT($A7673,"0"),'Forecast Input'!$1:$1,0)),'Forecast Input'!$A:$A,Master!C7673,'Forecast Input'!$D:$D,Master!D7673),0),"Actual",SUMIFS('CMO Input'!$Q:$Q,'CMO Input'!$E:$E,Master!$A7673,'CMO Input'!$C:$C,Master!$C7673,'CMO Input'!$AJ:$AJ,Master!$D7673,'CMO Input'!$AU:$AU,Master!$F7669),"")</f>
        <v/>
      </c>
    </row>
    <row r="7674" spans="1:6" x14ac:dyDescent="0.25">
      <c r="A7674" s="24">
        <v>37</v>
      </c>
      <c r="B7674" s="25">
        <v>44531</v>
      </c>
      <c r="C7674" s="24" t="s">
        <v>141</v>
      </c>
      <c r="D7674" s="24" t="s">
        <v>166</v>
      </c>
      <c r="E7674" s="24" t="s">
        <v>1488</v>
      </c>
      <c r="F7674" cm="1">
        <f t="array" ref="F7674">_xlfn.SWITCH($E7674,"Forecast",IFERROR(SUMIFS(INDEX('Forecast Input'!$A:$BO,,MATCH(TEXT($A7674,"0"),'Forecast Input'!$1:$1,0)),'Forecast Input'!$A:$A,Master!C7674,'Forecast Input'!$D:$D,Master!D7674),0),"Actual",SUMIFS('CMO Input'!$Q:$Q,'CMO Input'!$E:$E,Master!$A7674,'CMO Input'!$C:$C,Master!$C7674,'CMO Input'!$AJ:$AJ,Master!$D7674,'CMO Input'!$AU:$AU,Master!$F7670),"")</f>
        <v>0</v>
      </c>
    </row>
    <row r="7675" spans="1:6" x14ac:dyDescent="0.25">
      <c r="A7675" s="24">
        <v>37</v>
      </c>
      <c r="B7675" s="25">
        <v>44531</v>
      </c>
      <c r="C7675" s="24" t="s">
        <v>141</v>
      </c>
      <c r="D7675" s="24" t="s">
        <v>166</v>
      </c>
      <c r="E7675" s="24" t="s">
        <v>1487</v>
      </c>
      <c r="F7675" cm="1">
        <f t="array" ref="F7675">_xlfn.SWITCH($E7675,"Forecast",IFERROR(SUMIFS(INDEX('Forecast Input'!$A:$BO,,MATCH(TEXT($A7675,"0"),'Forecast Input'!$1:$1,0)),'Forecast Input'!$A:$A,Master!C7675,'Forecast Input'!$D:$D,Master!D7675),0),"Actual",SUMIFS('CMO Input'!$Q:$Q,'CMO Input'!$E:$E,Master!$A7675,'CMO Input'!$C:$C,Master!$C7675,'CMO Input'!$AJ:$AJ,Master!$D7675,'CMO Input'!$AU:$AU,Master!$F7671),"")</f>
        <v>0</v>
      </c>
    </row>
    <row r="7676" spans="1:6" x14ac:dyDescent="0.25">
      <c r="A7676" s="24">
        <v>37</v>
      </c>
      <c r="B7676" s="25">
        <v>44531</v>
      </c>
      <c r="C7676" s="24" t="s">
        <v>141</v>
      </c>
      <c r="D7676" s="24" t="s">
        <v>170</v>
      </c>
      <c r="E7676" s="24" t="s">
        <v>1489</v>
      </c>
      <c r="F7676" t="str" cm="1">
        <f t="array" ref="F7676">_xlfn.SWITCH($E7676,"Forecast",IFERROR(SUMIFS(INDEX('Forecast Input'!$A:$BO,,MATCH(TEXT($A7676,"0"),'Forecast Input'!$1:$1,0)),'Forecast Input'!$A:$A,Master!C7676,'Forecast Input'!$D:$D,Master!D7676),0),"Actual",SUMIFS('CMO Input'!$Q:$Q,'CMO Input'!$E:$E,Master!$A7676,'CMO Input'!$C:$C,Master!$C7676,'CMO Input'!$AJ:$AJ,Master!$D7676,'CMO Input'!$AU:$AU,Master!$F7672),"")</f>
        <v/>
      </c>
    </row>
    <row r="7677" spans="1:6" x14ac:dyDescent="0.25">
      <c r="A7677" s="24">
        <v>37</v>
      </c>
      <c r="B7677" s="25">
        <v>44531</v>
      </c>
      <c r="C7677" s="24" t="s">
        <v>141</v>
      </c>
      <c r="D7677" s="24" t="s">
        <v>170</v>
      </c>
      <c r="E7677" s="24" t="s">
        <v>1488</v>
      </c>
      <c r="F7677" cm="1">
        <f t="array" ref="F7677">_xlfn.SWITCH($E7677,"Forecast",IFERROR(SUMIFS(INDEX('Forecast Input'!$A:$BO,,MATCH(TEXT($A7677,"0"),'Forecast Input'!$1:$1,0)),'Forecast Input'!$A:$A,Master!C7677,'Forecast Input'!$D:$D,Master!D7677),0),"Actual",SUMIFS('CMO Input'!$Q:$Q,'CMO Input'!$E:$E,Master!$A7677,'CMO Input'!$C:$C,Master!$C7677,'CMO Input'!$AJ:$AJ,Master!$D7677,'CMO Input'!$AU:$AU,Master!$F7673),"")</f>
        <v>0</v>
      </c>
    </row>
    <row r="7678" spans="1:6" x14ac:dyDescent="0.25">
      <c r="A7678" s="24">
        <v>37</v>
      </c>
      <c r="B7678" s="25">
        <v>44531</v>
      </c>
      <c r="C7678" s="24" t="s">
        <v>141</v>
      </c>
      <c r="D7678" s="24" t="s">
        <v>170</v>
      </c>
      <c r="E7678" s="24" t="s">
        <v>1487</v>
      </c>
      <c r="F7678" cm="1">
        <f t="array" ref="F7678">_xlfn.SWITCH($E7678,"Forecast",IFERROR(SUMIFS(INDEX('Forecast Input'!$A:$BO,,MATCH(TEXT($A7678,"0"),'Forecast Input'!$1:$1,0)),'Forecast Input'!$A:$A,Master!C7678,'Forecast Input'!$D:$D,Master!D7678),0),"Actual",SUMIFS('CMO Input'!$Q:$Q,'CMO Input'!$E:$E,Master!$A7678,'CMO Input'!$C:$C,Master!$C7678,'CMO Input'!$AJ:$AJ,Master!$D7678,'CMO Input'!$AU:$AU,Master!$F7674),"")</f>
        <v>0</v>
      </c>
    </row>
    <row r="7679" spans="1:6" x14ac:dyDescent="0.25">
      <c r="A7679" s="24">
        <v>37</v>
      </c>
      <c r="B7679" s="25">
        <v>44531</v>
      </c>
      <c r="C7679" s="24" t="s">
        <v>141</v>
      </c>
      <c r="D7679" s="24" t="s">
        <v>436</v>
      </c>
      <c r="E7679" s="24" t="s">
        <v>1489</v>
      </c>
      <c r="F7679" t="str" cm="1">
        <f t="array" ref="F7679">_xlfn.SWITCH($E7679,"Forecast",IFERROR(SUMIFS(INDEX('Forecast Input'!$A:$BO,,MATCH(TEXT($A7679,"0"),'Forecast Input'!$1:$1,0)),'Forecast Input'!$A:$A,Master!C7679,'Forecast Input'!$D:$D,Master!D7679),0),"Actual",SUMIFS('CMO Input'!$Q:$Q,'CMO Input'!$E:$E,Master!$A7679,'CMO Input'!$C:$C,Master!$C7679,'CMO Input'!$AJ:$AJ,Master!$D7679,'CMO Input'!$AU:$AU,Master!$F7675),"")</f>
        <v/>
      </c>
    </row>
    <row r="7680" spans="1:6" x14ac:dyDescent="0.25">
      <c r="A7680" s="24">
        <v>37</v>
      </c>
      <c r="B7680" s="25">
        <v>44531</v>
      </c>
      <c r="C7680" s="24" t="s">
        <v>141</v>
      </c>
      <c r="D7680" s="24" t="s">
        <v>436</v>
      </c>
      <c r="E7680" s="24" t="s">
        <v>1488</v>
      </c>
      <c r="F7680" cm="1">
        <f t="array" ref="F7680">_xlfn.SWITCH($E7680,"Forecast",IFERROR(SUMIFS(INDEX('Forecast Input'!$A:$BO,,MATCH(TEXT($A7680,"0"),'Forecast Input'!$1:$1,0)),'Forecast Input'!$A:$A,Master!C7680,'Forecast Input'!$D:$D,Master!D7680),0),"Actual",SUMIFS('CMO Input'!$Q:$Q,'CMO Input'!$E:$E,Master!$A7680,'CMO Input'!$C:$C,Master!$C7680,'CMO Input'!$AJ:$AJ,Master!$D7680,'CMO Input'!$AU:$AU,Master!$F7676),"")</f>
        <v>0</v>
      </c>
    </row>
    <row r="7681" spans="1:6" x14ac:dyDescent="0.25">
      <c r="A7681" s="24">
        <v>37</v>
      </c>
      <c r="B7681" s="25">
        <v>44531</v>
      </c>
      <c r="C7681" s="24" t="s">
        <v>141</v>
      </c>
      <c r="D7681" s="24" t="s">
        <v>436</v>
      </c>
      <c r="E7681" s="24" t="s">
        <v>1487</v>
      </c>
      <c r="F7681" cm="1">
        <f t="array" ref="F7681">_xlfn.SWITCH($E7681,"Forecast",IFERROR(SUMIFS(INDEX('Forecast Input'!$A:$BO,,MATCH(TEXT($A7681,"0"),'Forecast Input'!$1:$1,0)),'Forecast Input'!$A:$A,Master!C7681,'Forecast Input'!$D:$D,Master!D7681),0),"Actual",SUMIFS('CMO Input'!$Q:$Q,'CMO Input'!$E:$E,Master!$A7681,'CMO Input'!$C:$C,Master!$C7681,'CMO Input'!$AJ:$AJ,Master!$D7681,'CMO Input'!$AU:$AU,Master!$F7677),"")</f>
        <v>0</v>
      </c>
    </row>
    <row r="7682" spans="1:6" x14ac:dyDescent="0.25">
      <c r="A7682" s="24">
        <v>37</v>
      </c>
      <c r="B7682" s="25">
        <v>44531</v>
      </c>
      <c r="C7682" s="24" t="s">
        <v>141</v>
      </c>
      <c r="D7682" s="24" t="s">
        <v>1469</v>
      </c>
      <c r="E7682" s="24" t="s">
        <v>1489</v>
      </c>
      <c r="F7682" t="str" cm="1">
        <f t="array" ref="F7682">_xlfn.SWITCH($E7682,"Forecast",IFERROR(SUMIFS(INDEX('Forecast Input'!$A:$BO,,MATCH(TEXT($A7682,"0"),'Forecast Input'!$1:$1,0)),'Forecast Input'!$A:$A,Master!C7682,'Forecast Input'!$D:$D,Master!D7682),0),"Actual",SUMIFS('CMO Input'!$Q:$Q,'CMO Input'!$E:$E,Master!$A7682,'CMO Input'!$C:$C,Master!$C7682,'CMO Input'!$AJ:$AJ,Master!$D7682,'CMO Input'!$AU:$AU,Master!$F7678),"")</f>
        <v/>
      </c>
    </row>
    <row r="7683" spans="1:6" x14ac:dyDescent="0.25">
      <c r="A7683" s="24">
        <v>37</v>
      </c>
      <c r="B7683" s="25">
        <v>44531</v>
      </c>
      <c r="C7683" s="24" t="s">
        <v>141</v>
      </c>
      <c r="D7683" s="24" t="s">
        <v>1469</v>
      </c>
      <c r="E7683" s="24" t="s">
        <v>1488</v>
      </c>
      <c r="F7683" cm="1">
        <f t="array" ref="F7683">_xlfn.SWITCH($E7683,"Forecast",IFERROR(SUMIFS(INDEX('Forecast Input'!$A:$BO,,MATCH(TEXT($A7683,"0"),'Forecast Input'!$1:$1,0)),'Forecast Input'!$A:$A,Master!C7683,'Forecast Input'!$D:$D,Master!D7683),0),"Actual",SUMIFS('CMO Input'!$Q:$Q,'CMO Input'!$E:$E,Master!$A7683,'CMO Input'!$C:$C,Master!$C7683,'CMO Input'!$AJ:$AJ,Master!$D7683,'CMO Input'!$AU:$AU,Master!$F7679),"")</f>
        <v>0</v>
      </c>
    </row>
    <row r="7684" spans="1:6" x14ac:dyDescent="0.25">
      <c r="A7684" s="24">
        <v>37</v>
      </c>
      <c r="B7684" s="25">
        <v>44531</v>
      </c>
      <c r="C7684" s="24" t="s">
        <v>141</v>
      </c>
      <c r="D7684" s="24" t="s">
        <v>1469</v>
      </c>
      <c r="E7684" s="24" t="s">
        <v>1487</v>
      </c>
      <c r="F7684" cm="1">
        <f t="array" ref="F7684">_xlfn.SWITCH($E7684,"Forecast",IFERROR(SUMIFS(INDEX('Forecast Input'!$A:$BO,,MATCH(TEXT($A7684,"0"),'Forecast Input'!$1:$1,0)),'Forecast Input'!$A:$A,Master!C7684,'Forecast Input'!$D:$D,Master!D7684),0),"Actual",SUMIFS('CMO Input'!$Q:$Q,'CMO Input'!$E:$E,Master!$A7684,'CMO Input'!$C:$C,Master!$C7684,'CMO Input'!$AJ:$AJ,Master!$D7684,'CMO Input'!$AU:$AU,Master!$F7680),"")</f>
        <v>0</v>
      </c>
    </row>
    <row r="7685" spans="1:6" x14ac:dyDescent="0.25">
      <c r="A7685" s="24">
        <v>37</v>
      </c>
      <c r="B7685" s="25">
        <v>44531</v>
      </c>
      <c r="C7685" s="24" t="s">
        <v>127</v>
      </c>
      <c r="D7685" s="24" t="s">
        <v>10</v>
      </c>
      <c r="E7685" s="24" t="s">
        <v>1489</v>
      </c>
      <c r="F7685" t="str" cm="1">
        <f t="array" ref="F7685">_xlfn.SWITCH($E7685,"Forecast",IFERROR(SUMIFS(INDEX('Forecast Input'!$A:$BO,,MATCH(TEXT($A7685,"0"),'Forecast Input'!$1:$1,0)),'Forecast Input'!$A:$A,Master!C7685,'Forecast Input'!$D:$D,Master!D7685),0),"Actual",SUMIFS('CMO Input'!$Q:$Q,'CMO Input'!$E:$E,Master!$A7685,'CMO Input'!$C:$C,Master!$C7685,'CMO Input'!$AJ:$AJ,Master!$D7685,'CMO Input'!$AU:$AU,Master!$F7681),"")</f>
        <v/>
      </c>
    </row>
    <row r="7686" spans="1:6" x14ac:dyDescent="0.25">
      <c r="A7686" s="24">
        <v>37</v>
      </c>
      <c r="B7686" s="25">
        <v>44531</v>
      </c>
      <c r="C7686" s="24" t="s">
        <v>127</v>
      </c>
      <c r="D7686" s="24" t="s">
        <v>10</v>
      </c>
      <c r="E7686" s="24" t="s">
        <v>1488</v>
      </c>
      <c r="F7686" cm="1">
        <f t="array" ref="F7686">_xlfn.SWITCH($E7686,"Forecast",IFERROR(SUMIFS(INDEX('Forecast Input'!$A:$BO,,MATCH(TEXT($A7686,"0"),'Forecast Input'!$1:$1,0)),'Forecast Input'!$A:$A,Master!C7686,'Forecast Input'!$D:$D,Master!D7686),0),"Actual",SUMIFS('CMO Input'!$Q:$Q,'CMO Input'!$E:$E,Master!$A7686,'CMO Input'!$C:$C,Master!$C7686,'CMO Input'!$AJ:$AJ,Master!$D7686,'CMO Input'!$AU:$AU,Master!$F7682),"")</f>
        <v>0</v>
      </c>
    </row>
    <row r="7687" spans="1:6" x14ac:dyDescent="0.25">
      <c r="A7687" s="24">
        <v>37</v>
      </c>
      <c r="B7687" s="25">
        <v>44531</v>
      </c>
      <c r="C7687" s="24" t="s">
        <v>127</v>
      </c>
      <c r="D7687" s="24" t="s">
        <v>10</v>
      </c>
      <c r="E7687" s="24" t="s">
        <v>1487</v>
      </c>
      <c r="F7687" cm="1">
        <f t="array" ref="F7687">_xlfn.SWITCH($E7687,"Forecast",IFERROR(SUMIFS(INDEX('Forecast Input'!$A:$BO,,MATCH(TEXT($A7687,"0"),'Forecast Input'!$1:$1,0)),'Forecast Input'!$A:$A,Master!C7687,'Forecast Input'!$D:$D,Master!D7687),0),"Actual",SUMIFS('CMO Input'!$Q:$Q,'CMO Input'!$E:$E,Master!$A7687,'CMO Input'!$C:$C,Master!$C7687,'CMO Input'!$AJ:$AJ,Master!$D7687,'CMO Input'!$AU:$AU,Master!$F7683),"")</f>
        <v>0</v>
      </c>
    </row>
    <row r="7688" spans="1:6" x14ac:dyDescent="0.25">
      <c r="A7688" s="24">
        <v>37</v>
      </c>
      <c r="B7688" s="25">
        <v>44531</v>
      </c>
      <c r="C7688" s="24" t="s">
        <v>127</v>
      </c>
      <c r="D7688" s="24" t="s">
        <v>61</v>
      </c>
      <c r="E7688" s="24" t="s">
        <v>1489</v>
      </c>
      <c r="F7688" t="str" cm="1">
        <f t="array" ref="F7688">_xlfn.SWITCH($E7688,"Forecast",IFERROR(SUMIFS(INDEX('Forecast Input'!$A:$BO,,MATCH(TEXT($A7688,"0"),'Forecast Input'!$1:$1,0)),'Forecast Input'!$A:$A,Master!C7688,'Forecast Input'!$D:$D,Master!D7688),0),"Actual",SUMIFS('CMO Input'!$Q:$Q,'CMO Input'!$E:$E,Master!$A7688,'CMO Input'!$C:$C,Master!$C7688,'CMO Input'!$AJ:$AJ,Master!$D7688,'CMO Input'!$AU:$AU,Master!$F7684),"")</f>
        <v/>
      </c>
    </row>
    <row r="7689" spans="1:6" x14ac:dyDescent="0.25">
      <c r="A7689" s="24">
        <v>37</v>
      </c>
      <c r="B7689" s="25">
        <v>44531</v>
      </c>
      <c r="C7689" s="24" t="s">
        <v>127</v>
      </c>
      <c r="D7689" s="24" t="s">
        <v>61</v>
      </c>
      <c r="E7689" s="24" t="s">
        <v>1488</v>
      </c>
      <c r="F7689" cm="1">
        <f t="array" ref="F7689">_xlfn.SWITCH($E7689,"Forecast",IFERROR(SUMIFS(INDEX('Forecast Input'!$A:$BO,,MATCH(TEXT($A7689,"0"),'Forecast Input'!$1:$1,0)),'Forecast Input'!$A:$A,Master!C7689,'Forecast Input'!$D:$D,Master!D7689),0),"Actual",SUMIFS('CMO Input'!$Q:$Q,'CMO Input'!$E:$E,Master!$A7689,'CMO Input'!$C:$C,Master!$C7689,'CMO Input'!$AJ:$AJ,Master!$D7689,'CMO Input'!$AU:$AU,Master!$F7685),"")</f>
        <v>0</v>
      </c>
    </row>
    <row r="7690" spans="1:6" x14ac:dyDescent="0.25">
      <c r="A7690" s="24">
        <v>37</v>
      </c>
      <c r="B7690" s="25">
        <v>44531</v>
      </c>
      <c r="C7690" s="24" t="s">
        <v>127</v>
      </c>
      <c r="D7690" s="24" t="s">
        <v>61</v>
      </c>
      <c r="E7690" s="24" t="s">
        <v>1487</v>
      </c>
      <c r="F7690" cm="1">
        <f t="array" ref="F7690">_xlfn.SWITCH($E7690,"Forecast",IFERROR(SUMIFS(INDEX('Forecast Input'!$A:$BO,,MATCH(TEXT($A7690,"0"),'Forecast Input'!$1:$1,0)),'Forecast Input'!$A:$A,Master!C7690,'Forecast Input'!$D:$D,Master!D7690),0),"Actual",SUMIFS('CMO Input'!$Q:$Q,'CMO Input'!$E:$E,Master!$A7690,'CMO Input'!$C:$C,Master!$C7690,'CMO Input'!$AJ:$AJ,Master!$D7690,'CMO Input'!$AU:$AU,Master!$F7686),"")</f>
        <v>0</v>
      </c>
    </row>
    <row r="7691" spans="1:6" x14ac:dyDescent="0.25">
      <c r="A7691" s="24">
        <v>37</v>
      </c>
      <c r="B7691" s="25">
        <v>44531</v>
      </c>
      <c r="C7691" s="24" t="s">
        <v>127</v>
      </c>
      <c r="D7691" s="24" t="s">
        <v>103</v>
      </c>
      <c r="E7691" s="24" t="s">
        <v>1489</v>
      </c>
      <c r="F7691" t="str" cm="1">
        <f t="array" ref="F7691">_xlfn.SWITCH($E7691,"Forecast",IFERROR(SUMIFS(INDEX('Forecast Input'!$A:$BO,,MATCH(TEXT($A7691,"0"),'Forecast Input'!$1:$1,0)),'Forecast Input'!$A:$A,Master!C7691,'Forecast Input'!$D:$D,Master!D7691),0),"Actual",SUMIFS('CMO Input'!$Q:$Q,'CMO Input'!$E:$E,Master!$A7691,'CMO Input'!$C:$C,Master!$C7691,'CMO Input'!$AJ:$AJ,Master!$D7691,'CMO Input'!$AU:$AU,Master!$F7687),"")</f>
        <v/>
      </c>
    </row>
    <row r="7692" spans="1:6" x14ac:dyDescent="0.25">
      <c r="A7692" s="24">
        <v>37</v>
      </c>
      <c r="B7692" s="25">
        <v>44531</v>
      </c>
      <c r="C7692" s="24" t="s">
        <v>127</v>
      </c>
      <c r="D7692" s="24" t="s">
        <v>103</v>
      </c>
      <c r="E7692" s="24" t="s">
        <v>1488</v>
      </c>
      <c r="F7692" cm="1">
        <f t="array" ref="F7692">_xlfn.SWITCH($E7692,"Forecast",IFERROR(SUMIFS(INDEX('Forecast Input'!$A:$BO,,MATCH(TEXT($A7692,"0"),'Forecast Input'!$1:$1,0)),'Forecast Input'!$A:$A,Master!C7692,'Forecast Input'!$D:$D,Master!D7692),0),"Actual",SUMIFS('CMO Input'!$Q:$Q,'CMO Input'!$E:$E,Master!$A7692,'CMO Input'!$C:$C,Master!$C7692,'CMO Input'!$AJ:$AJ,Master!$D7692,'CMO Input'!$AU:$AU,Master!$F7688),"")</f>
        <v>0</v>
      </c>
    </row>
    <row r="7693" spans="1:6" x14ac:dyDescent="0.25">
      <c r="A7693" s="24">
        <v>37</v>
      </c>
      <c r="B7693" s="25">
        <v>44531</v>
      </c>
      <c r="C7693" s="24" t="s">
        <v>127</v>
      </c>
      <c r="D7693" s="24" t="s">
        <v>103</v>
      </c>
      <c r="E7693" s="24" t="s">
        <v>1487</v>
      </c>
      <c r="F7693" cm="1">
        <f t="array" ref="F7693">_xlfn.SWITCH($E7693,"Forecast",IFERROR(SUMIFS(INDEX('Forecast Input'!$A:$BO,,MATCH(TEXT($A7693,"0"),'Forecast Input'!$1:$1,0)),'Forecast Input'!$A:$A,Master!C7693,'Forecast Input'!$D:$D,Master!D7693),0),"Actual",SUMIFS('CMO Input'!$Q:$Q,'CMO Input'!$E:$E,Master!$A7693,'CMO Input'!$C:$C,Master!$C7693,'CMO Input'!$AJ:$AJ,Master!$D7693,'CMO Input'!$AU:$AU,Master!$F7689),"")</f>
        <v>0</v>
      </c>
    </row>
    <row r="7694" spans="1:6" x14ac:dyDescent="0.25">
      <c r="A7694" s="24">
        <v>37</v>
      </c>
      <c r="B7694" s="25">
        <v>44531</v>
      </c>
      <c r="C7694" s="24" t="s">
        <v>127</v>
      </c>
      <c r="D7694" s="24" t="s">
        <v>146</v>
      </c>
      <c r="E7694" s="24" t="s">
        <v>1489</v>
      </c>
      <c r="F7694" t="str" cm="1">
        <f t="array" ref="F7694">_xlfn.SWITCH($E7694,"Forecast",IFERROR(SUMIFS(INDEX('Forecast Input'!$A:$BO,,MATCH(TEXT($A7694,"0"),'Forecast Input'!$1:$1,0)),'Forecast Input'!$A:$A,Master!C7694,'Forecast Input'!$D:$D,Master!D7694),0),"Actual",SUMIFS('CMO Input'!$Q:$Q,'CMO Input'!$E:$E,Master!$A7694,'CMO Input'!$C:$C,Master!$C7694,'CMO Input'!$AJ:$AJ,Master!$D7694,'CMO Input'!$AU:$AU,Master!$F7690),"")</f>
        <v/>
      </c>
    </row>
    <row r="7695" spans="1:6" x14ac:dyDescent="0.25">
      <c r="A7695" s="24">
        <v>37</v>
      </c>
      <c r="B7695" s="25">
        <v>44531</v>
      </c>
      <c r="C7695" s="24" t="s">
        <v>127</v>
      </c>
      <c r="D7695" s="24" t="s">
        <v>146</v>
      </c>
      <c r="E7695" s="24" t="s">
        <v>1488</v>
      </c>
      <c r="F7695" cm="1">
        <f t="array" ref="F7695">_xlfn.SWITCH($E7695,"Forecast",IFERROR(SUMIFS(INDEX('Forecast Input'!$A:$BO,,MATCH(TEXT($A7695,"0"),'Forecast Input'!$1:$1,0)),'Forecast Input'!$A:$A,Master!C7695,'Forecast Input'!$D:$D,Master!D7695),0),"Actual",SUMIFS('CMO Input'!$Q:$Q,'CMO Input'!$E:$E,Master!$A7695,'CMO Input'!$C:$C,Master!$C7695,'CMO Input'!$AJ:$AJ,Master!$D7695,'CMO Input'!$AU:$AU,Master!$F7691),"")</f>
        <v>0</v>
      </c>
    </row>
    <row r="7696" spans="1:6" x14ac:dyDescent="0.25">
      <c r="A7696" s="24">
        <v>37</v>
      </c>
      <c r="B7696" s="25">
        <v>44531</v>
      </c>
      <c r="C7696" s="24" t="s">
        <v>127</v>
      </c>
      <c r="D7696" s="24" t="s">
        <v>146</v>
      </c>
      <c r="E7696" s="24" t="s">
        <v>1487</v>
      </c>
      <c r="F7696" cm="1">
        <f t="array" ref="F7696">_xlfn.SWITCH($E7696,"Forecast",IFERROR(SUMIFS(INDEX('Forecast Input'!$A:$BO,,MATCH(TEXT($A7696,"0"),'Forecast Input'!$1:$1,0)),'Forecast Input'!$A:$A,Master!C7696,'Forecast Input'!$D:$D,Master!D7696),0),"Actual",SUMIFS('CMO Input'!$Q:$Q,'CMO Input'!$E:$E,Master!$A7696,'CMO Input'!$C:$C,Master!$C7696,'CMO Input'!$AJ:$AJ,Master!$D7696,'CMO Input'!$AU:$AU,Master!$F7692),"")</f>
        <v>0</v>
      </c>
    </row>
    <row r="7697" spans="1:6" x14ac:dyDescent="0.25">
      <c r="A7697" s="24">
        <v>37</v>
      </c>
      <c r="B7697" s="25">
        <v>44531</v>
      </c>
      <c r="C7697" s="24" t="s">
        <v>127</v>
      </c>
      <c r="D7697" s="24" t="s">
        <v>166</v>
      </c>
      <c r="E7697" s="24" t="s">
        <v>1489</v>
      </c>
      <c r="F7697" t="str" cm="1">
        <f t="array" ref="F7697">_xlfn.SWITCH($E7697,"Forecast",IFERROR(SUMIFS(INDEX('Forecast Input'!$A:$BO,,MATCH(TEXT($A7697,"0"),'Forecast Input'!$1:$1,0)),'Forecast Input'!$A:$A,Master!C7697,'Forecast Input'!$D:$D,Master!D7697),0),"Actual",SUMIFS('CMO Input'!$Q:$Q,'CMO Input'!$E:$E,Master!$A7697,'CMO Input'!$C:$C,Master!$C7697,'CMO Input'!$AJ:$AJ,Master!$D7697,'CMO Input'!$AU:$AU,Master!$F7693),"")</f>
        <v/>
      </c>
    </row>
    <row r="7698" spans="1:6" x14ac:dyDescent="0.25">
      <c r="A7698" s="24">
        <v>37</v>
      </c>
      <c r="B7698" s="25">
        <v>44531</v>
      </c>
      <c r="C7698" s="24" t="s">
        <v>127</v>
      </c>
      <c r="D7698" s="24" t="s">
        <v>166</v>
      </c>
      <c r="E7698" s="24" t="s">
        <v>1488</v>
      </c>
      <c r="F7698" cm="1">
        <f t="array" ref="F7698">_xlfn.SWITCH($E7698,"Forecast",IFERROR(SUMIFS(INDEX('Forecast Input'!$A:$BO,,MATCH(TEXT($A7698,"0"),'Forecast Input'!$1:$1,0)),'Forecast Input'!$A:$A,Master!C7698,'Forecast Input'!$D:$D,Master!D7698),0),"Actual",SUMIFS('CMO Input'!$Q:$Q,'CMO Input'!$E:$E,Master!$A7698,'CMO Input'!$C:$C,Master!$C7698,'CMO Input'!$AJ:$AJ,Master!$D7698,'CMO Input'!$AU:$AU,Master!$F7694),"")</f>
        <v>0</v>
      </c>
    </row>
    <row r="7699" spans="1:6" x14ac:dyDescent="0.25">
      <c r="A7699" s="24">
        <v>37</v>
      </c>
      <c r="B7699" s="25">
        <v>44531</v>
      </c>
      <c r="C7699" s="24" t="s">
        <v>127</v>
      </c>
      <c r="D7699" s="24" t="s">
        <v>166</v>
      </c>
      <c r="E7699" s="24" t="s">
        <v>1487</v>
      </c>
      <c r="F7699" cm="1">
        <f t="array" ref="F7699">_xlfn.SWITCH($E7699,"Forecast",IFERROR(SUMIFS(INDEX('Forecast Input'!$A:$BO,,MATCH(TEXT($A7699,"0"),'Forecast Input'!$1:$1,0)),'Forecast Input'!$A:$A,Master!C7699,'Forecast Input'!$D:$D,Master!D7699),0),"Actual",SUMIFS('CMO Input'!$Q:$Q,'CMO Input'!$E:$E,Master!$A7699,'CMO Input'!$C:$C,Master!$C7699,'CMO Input'!$AJ:$AJ,Master!$D7699,'CMO Input'!$AU:$AU,Master!$F7695),"")</f>
        <v>0</v>
      </c>
    </row>
    <row r="7700" spans="1:6" x14ac:dyDescent="0.25">
      <c r="A7700" s="24">
        <v>37</v>
      </c>
      <c r="B7700" s="25">
        <v>44531</v>
      </c>
      <c r="C7700" s="24" t="s">
        <v>127</v>
      </c>
      <c r="D7700" s="24" t="s">
        <v>170</v>
      </c>
      <c r="E7700" s="24" t="s">
        <v>1489</v>
      </c>
      <c r="F7700" t="str" cm="1">
        <f t="array" ref="F7700">_xlfn.SWITCH($E7700,"Forecast",IFERROR(SUMIFS(INDEX('Forecast Input'!$A:$BO,,MATCH(TEXT($A7700,"0"),'Forecast Input'!$1:$1,0)),'Forecast Input'!$A:$A,Master!C7700,'Forecast Input'!$D:$D,Master!D7700),0),"Actual",SUMIFS('CMO Input'!$Q:$Q,'CMO Input'!$E:$E,Master!$A7700,'CMO Input'!$C:$C,Master!$C7700,'CMO Input'!$AJ:$AJ,Master!$D7700,'CMO Input'!$AU:$AU,Master!$F7696),"")</f>
        <v/>
      </c>
    </row>
    <row r="7701" spans="1:6" x14ac:dyDescent="0.25">
      <c r="A7701" s="24">
        <v>37</v>
      </c>
      <c r="B7701" s="25">
        <v>44531</v>
      </c>
      <c r="C7701" s="24" t="s">
        <v>127</v>
      </c>
      <c r="D7701" s="24" t="s">
        <v>170</v>
      </c>
      <c r="E7701" s="24" t="s">
        <v>1488</v>
      </c>
      <c r="F7701" cm="1">
        <f t="array" ref="F7701">_xlfn.SWITCH($E7701,"Forecast",IFERROR(SUMIFS(INDEX('Forecast Input'!$A:$BO,,MATCH(TEXT($A7701,"0"),'Forecast Input'!$1:$1,0)),'Forecast Input'!$A:$A,Master!C7701,'Forecast Input'!$D:$D,Master!D7701),0),"Actual",SUMIFS('CMO Input'!$Q:$Q,'CMO Input'!$E:$E,Master!$A7701,'CMO Input'!$C:$C,Master!$C7701,'CMO Input'!$AJ:$AJ,Master!$D7701,'CMO Input'!$AU:$AU,Master!$F7697),"")</f>
        <v>0</v>
      </c>
    </row>
    <row r="7702" spans="1:6" x14ac:dyDescent="0.25">
      <c r="A7702" s="24">
        <v>37</v>
      </c>
      <c r="B7702" s="25">
        <v>44531</v>
      </c>
      <c r="C7702" s="24" t="s">
        <v>127</v>
      </c>
      <c r="D7702" s="24" t="s">
        <v>170</v>
      </c>
      <c r="E7702" s="24" t="s">
        <v>1487</v>
      </c>
      <c r="F7702" cm="1">
        <f t="array" ref="F7702">_xlfn.SWITCH($E7702,"Forecast",IFERROR(SUMIFS(INDEX('Forecast Input'!$A:$BO,,MATCH(TEXT($A7702,"0"),'Forecast Input'!$1:$1,0)),'Forecast Input'!$A:$A,Master!C7702,'Forecast Input'!$D:$D,Master!D7702),0),"Actual",SUMIFS('CMO Input'!$Q:$Q,'CMO Input'!$E:$E,Master!$A7702,'CMO Input'!$C:$C,Master!$C7702,'CMO Input'!$AJ:$AJ,Master!$D7702,'CMO Input'!$AU:$AU,Master!$F7698),"")</f>
        <v>0</v>
      </c>
    </row>
    <row r="7703" spans="1:6" x14ac:dyDescent="0.25">
      <c r="A7703" s="24">
        <v>37</v>
      </c>
      <c r="B7703" s="25">
        <v>44531</v>
      </c>
      <c r="C7703" s="24" t="s">
        <v>127</v>
      </c>
      <c r="D7703" s="24" t="s">
        <v>436</v>
      </c>
      <c r="E7703" s="24" t="s">
        <v>1489</v>
      </c>
      <c r="F7703" t="str" cm="1">
        <f t="array" ref="F7703">_xlfn.SWITCH($E7703,"Forecast",IFERROR(SUMIFS(INDEX('Forecast Input'!$A:$BO,,MATCH(TEXT($A7703,"0"),'Forecast Input'!$1:$1,0)),'Forecast Input'!$A:$A,Master!C7703,'Forecast Input'!$D:$D,Master!D7703),0),"Actual",SUMIFS('CMO Input'!$Q:$Q,'CMO Input'!$E:$E,Master!$A7703,'CMO Input'!$C:$C,Master!$C7703,'CMO Input'!$AJ:$AJ,Master!$D7703,'CMO Input'!$AU:$AU,Master!$F7699),"")</f>
        <v/>
      </c>
    </row>
    <row r="7704" spans="1:6" x14ac:dyDescent="0.25">
      <c r="A7704" s="24">
        <v>37</v>
      </c>
      <c r="B7704" s="25">
        <v>44531</v>
      </c>
      <c r="C7704" s="24" t="s">
        <v>127</v>
      </c>
      <c r="D7704" s="24" t="s">
        <v>436</v>
      </c>
      <c r="E7704" s="24" t="s">
        <v>1488</v>
      </c>
      <c r="F7704" cm="1">
        <f t="array" ref="F7704">_xlfn.SWITCH($E7704,"Forecast",IFERROR(SUMIFS(INDEX('Forecast Input'!$A:$BO,,MATCH(TEXT($A7704,"0"),'Forecast Input'!$1:$1,0)),'Forecast Input'!$A:$A,Master!C7704,'Forecast Input'!$D:$D,Master!D7704),0),"Actual",SUMIFS('CMO Input'!$Q:$Q,'CMO Input'!$E:$E,Master!$A7704,'CMO Input'!$C:$C,Master!$C7704,'CMO Input'!$AJ:$AJ,Master!$D7704,'CMO Input'!$AU:$AU,Master!$F7700),"")</f>
        <v>0</v>
      </c>
    </row>
    <row r="7705" spans="1:6" x14ac:dyDescent="0.25">
      <c r="A7705" s="24">
        <v>37</v>
      </c>
      <c r="B7705" s="25">
        <v>44531</v>
      </c>
      <c r="C7705" s="24" t="s">
        <v>127</v>
      </c>
      <c r="D7705" s="24" t="s">
        <v>436</v>
      </c>
      <c r="E7705" s="24" t="s">
        <v>1487</v>
      </c>
      <c r="F7705" cm="1">
        <f t="array" ref="F7705">_xlfn.SWITCH($E7705,"Forecast",IFERROR(SUMIFS(INDEX('Forecast Input'!$A:$BO,,MATCH(TEXT($A7705,"0"),'Forecast Input'!$1:$1,0)),'Forecast Input'!$A:$A,Master!C7705,'Forecast Input'!$D:$D,Master!D7705),0),"Actual",SUMIFS('CMO Input'!$Q:$Q,'CMO Input'!$E:$E,Master!$A7705,'CMO Input'!$C:$C,Master!$C7705,'CMO Input'!$AJ:$AJ,Master!$D7705,'CMO Input'!$AU:$AU,Master!$F7701),"")</f>
        <v>0</v>
      </c>
    </row>
    <row r="7706" spans="1:6" x14ac:dyDescent="0.25">
      <c r="A7706" s="24">
        <v>37</v>
      </c>
      <c r="B7706" s="25">
        <v>44531</v>
      </c>
      <c r="C7706" s="24" t="s">
        <v>127</v>
      </c>
      <c r="D7706" s="24" t="s">
        <v>1469</v>
      </c>
      <c r="E7706" s="24" t="s">
        <v>1489</v>
      </c>
      <c r="F7706" t="str" cm="1">
        <f t="array" ref="F7706">_xlfn.SWITCH($E7706,"Forecast",IFERROR(SUMIFS(INDEX('Forecast Input'!$A:$BO,,MATCH(TEXT($A7706,"0"),'Forecast Input'!$1:$1,0)),'Forecast Input'!$A:$A,Master!C7706,'Forecast Input'!$D:$D,Master!D7706),0),"Actual",SUMIFS('CMO Input'!$Q:$Q,'CMO Input'!$E:$E,Master!$A7706,'CMO Input'!$C:$C,Master!$C7706,'CMO Input'!$AJ:$AJ,Master!$D7706,'CMO Input'!$AU:$AU,Master!$F7702),"")</f>
        <v/>
      </c>
    </row>
    <row r="7707" spans="1:6" x14ac:dyDescent="0.25">
      <c r="A7707" s="24">
        <v>37</v>
      </c>
      <c r="B7707" s="25">
        <v>44531</v>
      </c>
      <c r="C7707" s="24" t="s">
        <v>127</v>
      </c>
      <c r="D7707" s="24" t="s">
        <v>1469</v>
      </c>
      <c r="E7707" s="24" t="s">
        <v>1488</v>
      </c>
      <c r="F7707" cm="1">
        <f t="array" ref="F7707">_xlfn.SWITCH($E7707,"Forecast",IFERROR(SUMIFS(INDEX('Forecast Input'!$A:$BO,,MATCH(TEXT($A7707,"0"),'Forecast Input'!$1:$1,0)),'Forecast Input'!$A:$A,Master!C7707,'Forecast Input'!$D:$D,Master!D7707),0),"Actual",SUMIFS('CMO Input'!$Q:$Q,'CMO Input'!$E:$E,Master!$A7707,'CMO Input'!$C:$C,Master!$C7707,'CMO Input'!$AJ:$AJ,Master!$D7707,'CMO Input'!$AU:$AU,Master!$F7703),"")</f>
        <v>0</v>
      </c>
    </row>
    <row r="7708" spans="1:6" x14ac:dyDescent="0.25">
      <c r="A7708" s="24">
        <v>37</v>
      </c>
      <c r="B7708" s="25">
        <v>44531</v>
      </c>
      <c r="C7708" s="24" t="s">
        <v>127</v>
      </c>
      <c r="D7708" s="24" t="s">
        <v>1469</v>
      </c>
      <c r="E7708" s="24" t="s">
        <v>1487</v>
      </c>
      <c r="F7708" cm="1">
        <f t="array" ref="F7708">_xlfn.SWITCH($E7708,"Forecast",IFERROR(SUMIFS(INDEX('Forecast Input'!$A:$BO,,MATCH(TEXT($A7708,"0"),'Forecast Input'!$1:$1,0)),'Forecast Input'!$A:$A,Master!C7708,'Forecast Input'!$D:$D,Master!D7708),0),"Actual",SUMIFS('CMO Input'!$Q:$Q,'CMO Input'!$E:$E,Master!$A7708,'CMO Input'!$C:$C,Master!$C7708,'CMO Input'!$AJ:$AJ,Master!$D7708,'CMO Input'!$AU:$AU,Master!$F7704),"")</f>
        <v>0</v>
      </c>
    </row>
    <row r="7709" spans="1:6" x14ac:dyDescent="0.25">
      <c r="A7709" s="24">
        <v>37</v>
      </c>
      <c r="B7709" s="25">
        <v>44531</v>
      </c>
      <c r="C7709" s="24" t="s">
        <v>44</v>
      </c>
      <c r="D7709" s="24" t="s">
        <v>10</v>
      </c>
      <c r="E7709" s="24" t="s">
        <v>1489</v>
      </c>
      <c r="F7709" t="str" cm="1">
        <f t="array" ref="F7709">_xlfn.SWITCH($E7709,"Forecast",IFERROR(SUMIFS(INDEX('Forecast Input'!$A:$BO,,MATCH(TEXT($A7709,"0"),'Forecast Input'!$1:$1,0)),'Forecast Input'!$A:$A,Master!C7709,'Forecast Input'!$D:$D,Master!D7709),0),"Actual",SUMIFS('CMO Input'!$Q:$Q,'CMO Input'!$E:$E,Master!$A7709,'CMO Input'!$C:$C,Master!$C7709,'CMO Input'!$AJ:$AJ,Master!$D7709,'CMO Input'!$AU:$AU,Master!$F7705),"")</f>
        <v/>
      </c>
    </row>
    <row r="7710" spans="1:6" x14ac:dyDescent="0.25">
      <c r="A7710" s="24">
        <v>37</v>
      </c>
      <c r="B7710" s="25">
        <v>44531</v>
      </c>
      <c r="C7710" s="24" t="s">
        <v>44</v>
      </c>
      <c r="D7710" s="24" t="s">
        <v>10</v>
      </c>
      <c r="E7710" s="24" t="s">
        <v>1488</v>
      </c>
      <c r="F7710" cm="1">
        <f t="array" ref="F7710">_xlfn.SWITCH($E7710,"Forecast",IFERROR(SUMIFS(INDEX('Forecast Input'!$A:$BO,,MATCH(TEXT($A7710,"0"),'Forecast Input'!$1:$1,0)),'Forecast Input'!$A:$A,Master!C7710,'Forecast Input'!$D:$D,Master!D7710),0),"Actual",SUMIFS('CMO Input'!$Q:$Q,'CMO Input'!$E:$E,Master!$A7710,'CMO Input'!$C:$C,Master!$C7710,'CMO Input'!$AJ:$AJ,Master!$D7710,'CMO Input'!$AU:$AU,Master!$F7706),"")</f>
        <v>0</v>
      </c>
    </row>
    <row r="7711" spans="1:6" x14ac:dyDescent="0.25">
      <c r="A7711" s="24">
        <v>37</v>
      </c>
      <c r="B7711" s="25">
        <v>44531</v>
      </c>
      <c r="C7711" s="24" t="s">
        <v>44</v>
      </c>
      <c r="D7711" s="24" t="s">
        <v>10</v>
      </c>
      <c r="E7711" s="24" t="s">
        <v>1487</v>
      </c>
      <c r="F7711" cm="1">
        <f t="array" ref="F7711">_xlfn.SWITCH($E7711,"Forecast",IFERROR(SUMIFS(INDEX('Forecast Input'!$A:$BO,,MATCH(TEXT($A7711,"0"),'Forecast Input'!$1:$1,0)),'Forecast Input'!$A:$A,Master!C7711,'Forecast Input'!$D:$D,Master!D7711),0),"Actual",SUMIFS('CMO Input'!$Q:$Q,'CMO Input'!$E:$E,Master!$A7711,'CMO Input'!$C:$C,Master!$C7711,'CMO Input'!$AJ:$AJ,Master!$D7711,'CMO Input'!$AU:$AU,Master!$F7707),"")</f>
        <v>0</v>
      </c>
    </row>
    <row r="7712" spans="1:6" x14ac:dyDescent="0.25">
      <c r="A7712" s="24">
        <v>37</v>
      </c>
      <c r="B7712" s="25">
        <v>44531</v>
      </c>
      <c r="C7712" s="24" t="s">
        <v>44</v>
      </c>
      <c r="D7712" s="24" t="s">
        <v>61</v>
      </c>
      <c r="E7712" s="24" t="s">
        <v>1489</v>
      </c>
      <c r="F7712" t="str" cm="1">
        <f t="array" ref="F7712">_xlfn.SWITCH($E7712,"Forecast",IFERROR(SUMIFS(INDEX('Forecast Input'!$A:$BO,,MATCH(TEXT($A7712,"0"),'Forecast Input'!$1:$1,0)),'Forecast Input'!$A:$A,Master!C7712,'Forecast Input'!$D:$D,Master!D7712),0),"Actual",SUMIFS('CMO Input'!$Q:$Q,'CMO Input'!$E:$E,Master!$A7712,'CMO Input'!$C:$C,Master!$C7712,'CMO Input'!$AJ:$AJ,Master!$D7712,'CMO Input'!$AU:$AU,Master!$F7708),"")</f>
        <v/>
      </c>
    </row>
    <row r="7713" spans="1:6" x14ac:dyDescent="0.25">
      <c r="A7713" s="24">
        <v>37</v>
      </c>
      <c r="B7713" s="25">
        <v>44531</v>
      </c>
      <c r="C7713" s="24" t="s">
        <v>44</v>
      </c>
      <c r="D7713" s="24" t="s">
        <v>61</v>
      </c>
      <c r="E7713" s="24" t="s">
        <v>1488</v>
      </c>
      <c r="F7713" cm="1">
        <f t="array" ref="F7713">_xlfn.SWITCH($E7713,"Forecast",IFERROR(SUMIFS(INDEX('Forecast Input'!$A:$BO,,MATCH(TEXT($A7713,"0"),'Forecast Input'!$1:$1,0)),'Forecast Input'!$A:$A,Master!C7713,'Forecast Input'!$D:$D,Master!D7713),0),"Actual",SUMIFS('CMO Input'!$Q:$Q,'CMO Input'!$E:$E,Master!$A7713,'CMO Input'!$C:$C,Master!$C7713,'CMO Input'!$AJ:$AJ,Master!$D7713,'CMO Input'!$AU:$AU,Master!$F7709),"")</f>
        <v>0</v>
      </c>
    </row>
    <row r="7714" spans="1:6" x14ac:dyDescent="0.25">
      <c r="A7714" s="24">
        <v>37</v>
      </c>
      <c r="B7714" s="25">
        <v>44531</v>
      </c>
      <c r="C7714" s="24" t="s">
        <v>44</v>
      </c>
      <c r="D7714" s="24" t="s">
        <v>61</v>
      </c>
      <c r="E7714" s="24" t="s">
        <v>1487</v>
      </c>
      <c r="F7714" cm="1">
        <f t="array" ref="F7714">_xlfn.SWITCH($E7714,"Forecast",IFERROR(SUMIFS(INDEX('Forecast Input'!$A:$BO,,MATCH(TEXT($A7714,"0"),'Forecast Input'!$1:$1,0)),'Forecast Input'!$A:$A,Master!C7714,'Forecast Input'!$D:$D,Master!D7714),0),"Actual",SUMIFS('CMO Input'!$Q:$Q,'CMO Input'!$E:$E,Master!$A7714,'CMO Input'!$C:$C,Master!$C7714,'CMO Input'!$AJ:$AJ,Master!$D7714,'CMO Input'!$AU:$AU,Master!$F7710),"")</f>
        <v>0</v>
      </c>
    </row>
    <row r="7715" spans="1:6" x14ac:dyDescent="0.25">
      <c r="A7715" s="24">
        <v>37</v>
      </c>
      <c r="B7715" s="25">
        <v>44531</v>
      </c>
      <c r="C7715" s="24" t="s">
        <v>44</v>
      </c>
      <c r="D7715" s="24" t="s">
        <v>103</v>
      </c>
      <c r="E7715" s="24" t="s">
        <v>1489</v>
      </c>
      <c r="F7715" t="str" cm="1">
        <f t="array" ref="F7715">_xlfn.SWITCH($E7715,"Forecast",IFERROR(SUMIFS(INDEX('Forecast Input'!$A:$BO,,MATCH(TEXT($A7715,"0"),'Forecast Input'!$1:$1,0)),'Forecast Input'!$A:$A,Master!C7715,'Forecast Input'!$D:$D,Master!D7715),0),"Actual",SUMIFS('CMO Input'!$Q:$Q,'CMO Input'!$E:$E,Master!$A7715,'CMO Input'!$C:$C,Master!$C7715,'CMO Input'!$AJ:$AJ,Master!$D7715,'CMO Input'!$AU:$AU,Master!$F7711),"")</f>
        <v/>
      </c>
    </row>
    <row r="7716" spans="1:6" x14ac:dyDescent="0.25">
      <c r="A7716" s="24">
        <v>37</v>
      </c>
      <c r="B7716" s="25">
        <v>44531</v>
      </c>
      <c r="C7716" s="24" t="s">
        <v>44</v>
      </c>
      <c r="D7716" s="24" t="s">
        <v>103</v>
      </c>
      <c r="E7716" s="24" t="s">
        <v>1488</v>
      </c>
      <c r="F7716" cm="1">
        <f t="array" ref="F7716">_xlfn.SWITCH($E7716,"Forecast",IFERROR(SUMIFS(INDEX('Forecast Input'!$A:$BO,,MATCH(TEXT($A7716,"0"),'Forecast Input'!$1:$1,0)),'Forecast Input'!$A:$A,Master!C7716,'Forecast Input'!$D:$D,Master!D7716),0),"Actual",SUMIFS('CMO Input'!$Q:$Q,'CMO Input'!$E:$E,Master!$A7716,'CMO Input'!$C:$C,Master!$C7716,'CMO Input'!$AJ:$AJ,Master!$D7716,'CMO Input'!$AU:$AU,Master!$F7712),"")</f>
        <v>0</v>
      </c>
    </row>
    <row r="7717" spans="1:6" x14ac:dyDescent="0.25">
      <c r="A7717" s="24">
        <v>37</v>
      </c>
      <c r="B7717" s="25">
        <v>44531</v>
      </c>
      <c r="C7717" s="24" t="s">
        <v>44</v>
      </c>
      <c r="D7717" s="24" t="s">
        <v>103</v>
      </c>
      <c r="E7717" s="24" t="s">
        <v>1487</v>
      </c>
      <c r="F7717" cm="1">
        <f t="array" ref="F7717">_xlfn.SWITCH($E7717,"Forecast",IFERROR(SUMIFS(INDEX('Forecast Input'!$A:$BO,,MATCH(TEXT($A7717,"0"),'Forecast Input'!$1:$1,0)),'Forecast Input'!$A:$A,Master!C7717,'Forecast Input'!$D:$D,Master!D7717),0),"Actual",SUMIFS('CMO Input'!$Q:$Q,'CMO Input'!$E:$E,Master!$A7717,'CMO Input'!$C:$C,Master!$C7717,'CMO Input'!$AJ:$AJ,Master!$D7717,'CMO Input'!$AU:$AU,Master!$F7713),"")</f>
        <v>0</v>
      </c>
    </row>
    <row r="7718" spans="1:6" x14ac:dyDescent="0.25">
      <c r="A7718" s="24">
        <v>37</v>
      </c>
      <c r="B7718" s="25">
        <v>44531</v>
      </c>
      <c r="C7718" s="24" t="s">
        <v>44</v>
      </c>
      <c r="D7718" s="24" t="s">
        <v>146</v>
      </c>
      <c r="E7718" s="24" t="s">
        <v>1489</v>
      </c>
      <c r="F7718" t="str" cm="1">
        <f t="array" ref="F7718">_xlfn.SWITCH($E7718,"Forecast",IFERROR(SUMIFS(INDEX('Forecast Input'!$A:$BO,,MATCH(TEXT($A7718,"0"),'Forecast Input'!$1:$1,0)),'Forecast Input'!$A:$A,Master!C7718,'Forecast Input'!$D:$D,Master!D7718),0),"Actual",SUMIFS('CMO Input'!$Q:$Q,'CMO Input'!$E:$E,Master!$A7718,'CMO Input'!$C:$C,Master!$C7718,'CMO Input'!$AJ:$AJ,Master!$D7718,'CMO Input'!$AU:$AU,Master!$F7714),"")</f>
        <v/>
      </c>
    </row>
    <row r="7719" spans="1:6" x14ac:dyDescent="0.25">
      <c r="A7719" s="24">
        <v>37</v>
      </c>
      <c r="B7719" s="25">
        <v>44531</v>
      </c>
      <c r="C7719" s="24" t="s">
        <v>44</v>
      </c>
      <c r="D7719" s="24" t="s">
        <v>146</v>
      </c>
      <c r="E7719" s="24" t="s">
        <v>1488</v>
      </c>
      <c r="F7719" cm="1">
        <f t="array" ref="F7719">_xlfn.SWITCH($E7719,"Forecast",IFERROR(SUMIFS(INDEX('Forecast Input'!$A:$BO,,MATCH(TEXT($A7719,"0"),'Forecast Input'!$1:$1,0)),'Forecast Input'!$A:$A,Master!C7719,'Forecast Input'!$D:$D,Master!D7719),0),"Actual",SUMIFS('CMO Input'!$Q:$Q,'CMO Input'!$E:$E,Master!$A7719,'CMO Input'!$C:$C,Master!$C7719,'CMO Input'!$AJ:$AJ,Master!$D7719,'CMO Input'!$AU:$AU,Master!$F7715),"")</f>
        <v>0</v>
      </c>
    </row>
    <row r="7720" spans="1:6" x14ac:dyDescent="0.25">
      <c r="A7720" s="24">
        <v>37</v>
      </c>
      <c r="B7720" s="25">
        <v>44531</v>
      </c>
      <c r="C7720" s="24" t="s">
        <v>44</v>
      </c>
      <c r="D7720" s="24" t="s">
        <v>146</v>
      </c>
      <c r="E7720" s="24" t="s">
        <v>1487</v>
      </c>
      <c r="F7720" cm="1">
        <f t="array" ref="F7720">_xlfn.SWITCH($E7720,"Forecast",IFERROR(SUMIFS(INDEX('Forecast Input'!$A:$BO,,MATCH(TEXT($A7720,"0"),'Forecast Input'!$1:$1,0)),'Forecast Input'!$A:$A,Master!C7720,'Forecast Input'!$D:$D,Master!D7720),0),"Actual",SUMIFS('CMO Input'!$Q:$Q,'CMO Input'!$E:$E,Master!$A7720,'CMO Input'!$C:$C,Master!$C7720,'CMO Input'!$AJ:$AJ,Master!$D7720,'CMO Input'!$AU:$AU,Master!$F7716),"")</f>
        <v>0</v>
      </c>
    </row>
    <row r="7721" spans="1:6" x14ac:dyDescent="0.25">
      <c r="A7721" s="24">
        <v>37</v>
      </c>
      <c r="B7721" s="25">
        <v>44531</v>
      </c>
      <c r="C7721" s="24" t="s">
        <v>44</v>
      </c>
      <c r="D7721" s="24" t="s">
        <v>166</v>
      </c>
      <c r="E7721" s="24" t="s">
        <v>1489</v>
      </c>
      <c r="F7721" t="str" cm="1">
        <f t="array" ref="F7721">_xlfn.SWITCH($E7721,"Forecast",IFERROR(SUMIFS(INDEX('Forecast Input'!$A:$BO,,MATCH(TEXT($A7721,"0"),'Forecast Input'!$1:$1,0)),'Forecast Input'!$A:$A,Master!C7721,'Forecast Input'!$D:$D,Master!D7721),0),"Actual",SUMIFS('CMO Input'!$Q:$Q,'CMO Input'!$E:$E,Master!$A7721,'CMO Input'!$C:$C,Master!$C7721,'CMO Input'!$AJ:$AJ,Master!$D7721,'CMO Input'!$AU:$AU,Master!$F7717),"")</f>
        <v/>
      </c>
    </row>
    <row r="7722" spans="1:6" x14ac:dyDescent="0.25">
      <c r="A7722" s="24">
        <v>37</v>
      </c>
      <c r="B7722" s="25">
        <v>44531</v>
      </c>
      <c r="C7722" s="24" t="s">
        <v>44</v>
      </c>
      <c r="D7722" s="24" t="s">
        <v>166</v>
      </c>
      <c r="E7722" s="24" t="s">
        <v>1488</v>
      </c>
      <c r="F7722" cm="1">
        <f t="array" ref="F7722">_xlfn.SWITCH($E7722,"Forecast",IFERROR(SUMIFS(INDEX('Forecast Input'!$A:$BO,,MATCH(TEXT($A7722,"0"),'Forecast Input'!$1:$1,0)),'Forecast Input'!$A:$A,Master!C7722,'Forecast Input'!$D:$D,Master!D7722),0),"Actual",SUMIFS('CMO Input'!$Q:$Q,'CMO Input'!$E:$E,Master!$A7722,'CMO Input'!$C:$C,Master!$C7722,'CMO Input'!$AJ:$AJ,Master!$D7722,'CMO Input'!$AU:$AU,Master!$F7718),"")</f>
        <v>0</v>
      </c>
    </row>
    <row r="7723" spans="1:6" x14ac:dyDescent="0.25">
      <c r="A7723" s="24">
        <v>37</v>
      </c>
      <c r="B7723" s="25">
        <v>44531</v>
      </c>
      <c r="C7723" s="24" t="s">
        <v>44</v>
      </c>
      <c r="D7723" s="24" t="s">
        <v>166</v>
      </c>
      <c r="E7723" s="24" t="s">
        <v>1487</v>
      </c>
      <c r="F7723" cm="1">
        <f t="array" ref="F7723">_xlfn.SWITCH($E7723,"Forecast",IFERROR(SUMIFS(INDEX('Forecast Input'!$A:$BO,,MATCH(TEXT($A7723,"0"),'Forecast Input'!$1:$1,0)),'Forecast Input'!$A:$A,Master!C7723,'Forecast Input'!$D:$D,Master!D7723),0),"Actual",SUMIFS('CMO Input'!$Q:$Q,'CMO Input'!$E:$E,Master!$A7723,'CMO Input'!$C:$C,Master!$C7723,'CMO Input'!$AJ:$AJ,Master!$D7723,'CMO Input'!$AU:$AU,Master!$F7719),"")</f>
        <v>0</v>
      </c>
    </row>
    <row r="7724" spans="1:6" x14ac:dyDescent="0.25">
      <c r="A7724" s="24">
        <v>37</v>
      </c>
      <c r="B7724" s="25">
        <v>44531</v>
      </c>
      <c r="C7724" s="24" t="s">
        <v>44</v>
      </c>
      <c r="D7724" s="24" t="s">
        <v>170</v>
      </c>
      <c r="E7724" s="24" t="s">
        <v>1489</v>
      </c>
      <c r="F7724" t="str" cm="1">
        <f t="array" ref="F7724">_xlfn.SWITCH($E7724,"Forecast",IFERROR(SUMIFS(INDEX('Forecast Input'!$A:$BO,,MATCH(TEXT($A7724,"0"),'Forecast Input'!$1:$1,0)),'Forecast Input'!$A:$A,Master!C7724,'Forecast Input'!$D:$D,Master!D7724),0),"Actual",SUMIFS('CMO Input'!$Q:$Q,'CMO Input'!$E:$E,Master!$A7724,'CMO Input'!$C:$C,Master!$C7724,'CMO Input'!$AJ:$AJ,Master!$D7724,'CMO Input'!$AU:$AU,Master!$F7720),"")</f>
        <v/>
      </c>
    </row>
    <row r="7725" spans="1:6" x14ac:dyDescent="0.25">
      <c r="A7725" s="24">
        <v>37</v>
      </c>
      <c r="B7725" s="25">
        <v>44531</v>
      </c>
      <c r="C7725" s="24" t="s">
        <v>44</v>
      </c>
      <c r="D7725" s="24" t="s">
        <v>170</v>
      </c>
      <c r="E7725" s="24" t="s">
        <v>1488</v>
      </c>
      <c r="F7725" cm="1">
        <f t="array" ref="F7725">_xlfn.SWITCH($E7725,"Forecast",IFERROR(SUMIFS(INDEX('Forecast Input'!$A:$BO,,MATCH(TEXT($A7725,"0"),'Forecast Input'!$1:$1,0)),'Forecast Input'!$A:$A,Master!C7725,'Forecast Input'!$D:$D,Master!D7725),0),"Actual",SUMIFS('CMO Input'!$Q:$Q,'CMO Input'!$E:$E,Master!$A7725,'CMO Input'!$C:$C,Master!$C7725,'CMO Input'!$AJ:$AJ,Master!$D7725,'CMO Input'!$AU:$AU,Master!$F7721),"")</f>
        <v>0</v>
      </c>
    </row>
    <row r="7726" spans="1:6" x14ac:dyDescent="0.25">
      <c r="A7726" s="24">
        <v>37</v>
      </c>
      <c r="B7726" s="25">
        <v>44531</v>
      </c>
      <c r="C7726" s="24" t="s">
        <v>44</v>
      </c>
      <c r="D7726" s="24" t="s">
        <v>170</v>
      </c>
      <c r="E7726" s="24" t="s">
        <v>1487</v>
      </c>
      <c r="F7726" cm="1">
        <f t="array" ref="F7726">_xlfn.SWITCH($E7726,"Forecast",IFERROR(SUMIFS(INDEX('Forecast Input'!$A:$BO,,MATCH(TEXT($A7726,"0"),'Forecast Input'!$1:$1,0)),'Forecast Input'!$A:$A,Master!C7726,'Forecast Input'!$D:$D,Master!D7726),0),"Actual",SUMIFS('CMO Input'!$Q:$Q,'CMO Input'!$E:$E,Master!$A7726,'CMO Input'!$C:$C,Master!$C7726,'CMO Input'!$AJ:$AJ,Master!$D7726,'CMO Input'!$AU:$AU,Master!$F7722),"")</f>
        <v>0</v>
      </c>
    </row>
    <row r="7727" spans="1:6" x14ac:dyDescent="0.25">
      <c r="A7727" s="24">
        <v>37</v>
      </c>
      <c r="B7727" s="25">
        <v>44531</v>
      </c>
      <c r="C7727" s="24" t="s">
        <v>44</v>
      </c>
      <c r="D7727" s="24" t="s">
        <v>436</v>
      </c>
      <c r="E7727" s="24" t="s">
        <v>1489</v>
      </c>
      <c r="F7727" t="str" cm="1">
        <f t="array" ref="F7727">_xlfn.SWITCH($E7727,"Forecast",IFERROR(SUMIFS(INDEX('Forecast Input'!$A:$BO,,MATCH(TEXT($A7727,"0"),'Forecast Input'!$1:$1,0)),'Forecast Input'!$A:$A,Master!C7727,'Forecast Input'!$D:$D,Master!D7727),0),"Actual",SUMIFS('CMO Input'!$Q:$Q,'CMO Input'!$E:$E,Master!$A7727,'CMO Input'!$C:$C,Master!$C7727,'CMO Input'!$AJ:$AJ,Master!$D7727,'CMO Input'!$AU:$AU,Master!$F7723),"")</f>
        <v/>
      </c>
    </row>
    <row r="7728" spans="1:6" x14ac:dyDescent="0.25">
      <c r="A7728" s="24">
        <v>37</v>
      </c>
      <c r="B7728" s="25">
        <v>44531</v>
      </c>
      <c r="C7728" s="24" t="s">
        <v>44</v>
      </c>
      <c r="D7728" s="24" t="s">
        <v>436</v>
      </c>
      <c r="E7728" s="24" t="s">
        <v>1488</v>
      </c>
      <c r="F7728" cm="1">
        <f t="array" ref="F7728">_xlfn.SWITCH($E7728,"Forecast",IFERROR(SUMIFS(INDEX('Forecast Input'!$A:$BO,,MATCH(TEXT($A7728,"0"),'Forecast Input'!$1:$1,0)),'Forecast Input'!$A:$A,Master!C7728,'Forecast Input'!$D:$D,Master!D7728),0),"Actual",SUMIFS('CMO Input'!$Q:$Q,'CMO Input'!$E:$E,Master!$A7728,'CMO Input'!$C:$C,Master!$C7728,'CMO Input'!$AJ:$AJ,Master!$D7728,'CMO Input'!$AU:$AU,Master!$F7724),"")</f>
        <v>0</v>
      </c>
    </row>
    <row r="7729" spans="1:6" x14ac:dyDescent="0.25">
      <c r="A7729" s="24">
        <v>37</v>
      </c>
      <c r="B7729" s="25">
        <v>44531</v>
      </c>
      <c r="C7729" s="24" t="s">
        <v>44</v>
      </c>
      <c r="D7729" s="24" t="s">
        <v>436</v>
      </c>
      <c r="E7729" s="24" t="s">
        <v>1487</v>
      </c>
      <c r="F7729" cm="1">
        <f t="array" ref="F7729">_xlfn.SWITCH($E7729,"Forecast",IFERROR(SUMIFS(INDEX('Forecast Input'!$A:$BO,,MATCH(TEXT($A7729,"0"),'Forecast Input'!$1:$1,0)),'Forecast Input'!$A:$A,Master!C7729,'Forecast Input'!$D:$D,Master!D7729),0),"Actual",SUMIFS('CMO Input'!$Q:$Q,'CMO Input'!$E:$E,Master!$A7729,'CMO Input'!$C:$C,Master!$C7729,'CMO Input'!$AJ:$AJ,Master!$D7729,'CMO Input'!$AU:$AU,Master!$F7725),"")</f>
        <v>0</v>
      </c>
    </row>
    <row r="7730" spans="1:6" x14ac:dyDescent="0.25">
      <c r="A7730" s="24">
        <v>37</v>
      </c>
      <c r="B7730" s="25">
        <v>44531</v>
      </c>
      <c r="C7730" s="24" t="s">
        <v>44</v>
      </c>
      <c r="D7730" s="24" t="s">
        <v>1469</v>
      </c>
      <c r="E7730" s="24" t="s">
        <v>1489</v>
      </c>
      <c r="F7730" t="str" cm="1">
        <f t="array" ref="F7730">_xlfn.SWITCH($E7730,"Forecast",IFERROR(SUMIFS(INDEX('Forecast Input'!$A:$BO,,MATCH(TEXT($A7730,"0"),'Forecast Input'!$1:$1,0)),'Forecast Input'!$A:$A,Master!C7730,'Forecast Input'!$D:$D,Master!D7730),0),"Actual",SUMIFS('CMO Input'!$Q:$Q,'CMO Input'!$E:$E,Master!$A7730,'CMO Input'!$C:$C,Master!$C7730,'CMO Input'!$AJ:$AJ,Master!$D7730,'CMO Input'!$AU:$AU,Master!$F7726),"")</f>
        <v/>
      </c>
    </row>
    <row r="7731" spans="1:6" x14ac:dyDescent="0.25">
      <c r="A7731" s="24">
        <v>37</v>
      </c>
      <c r="B7731" s="25">
        <v>44531</v>
      </c>
      <c r="C7731" s="24" t="s">
        <v>44</v>
      </c>
      <c r="D7731" s="24" t="s">
        <v>1469</v>
      </c>
      <c r="E7731" s="24" t="s">
        <v>1488</v>
      </c>
      <c r="F7731" cm="1">
        <f t="array" ref="F7731">_xlfn.SWITCH($E7731,"Forecast",IFERROR(SUMIFS(INDEX('Forecast Input'!$A:$BO,,MATCH(TEXT($A7731,"0"),'Forecast Input'!$1:$1,0)),'Forecast Input'!$A:$A,Master!C7731,'Forecast Input'!$D:$D,Master!D7731),0),"Actual",SUMIFS('CMO Input'!$Q:$Q,'CMO Input'!$E:$E,Master!$A7731,'CMO Input'!$C:$C,Master!$C7731,'CMO Input'!$AJ:$AJ,Master!$D7731,'CMO Input'!$AU:$AU,Master!$F7727),"")</f>
        <v>0</v>
      </c>
    </row>
    <row r="7732" spans="1:6" x14ac:dyDescent="0.25">
      <c r="A7732" s="24">
        <v>37</v>
      </c>
      <c r="B7732" s="25">
        <v>44531</v>
      </c>
      <c r="C7732" s="24" t="s">
        <v>44</v>
      </c>
      <c r="D7732" s="24" t="s">
        <v>1469</v>
      </c>
      <c r="E7732" s="24" t="s">
        <v>1487</v>
      </c>
      <c r="F7732" cm="1">
        <f t="array" ref="F7732">_xlfn.SWITCH($E7732,"Forecast",IFERROR(SUMIFS(INDEX('Forecast Input'!$A:$BO,,MATCH(TEXT($A7732,"0"),'Forecast Input'!$1:$1,0)),'Forecast Input'!$A:$A,Master!C7732,'Forecast Input'!$D:$D,Master!D7732),0),"Actual",SUMIFS('CMO Input'!$Q:$Q,'CMO Input'!$E:$E,Master!$A7732,'CMO Input'!$C:$C,Master!$C7732,'CMO Input'!$AJ:$AJ,Master!$D7732,'CMO Input'!$AU:$AU,Master!$F7728),"")</f>
        <v>0</v>
      </c>
    </row>
    <row r="7733" spans="1:6" x14ac:dyDescent="0.25">
      <c r="A7733" s="24">
        <v>37</v>
      </c>
      <c r="B7733" s="25">
        <v>44531</v>
      </c>
      <c r="C7733" s="24" t="s">
        <v>780</v>
      </c>
      <c r="D7733" s="24" t="s">
        <v>1470</v>
      </c>
      <c r="E7733" s="24" t="s">
        <v>1489</v>
      </c>
      <c r="F7733" t="str" cm="1">
        <f t="array" ref="F7733">_xlfn.SWITCH($E7733,"Forecast",IFERROR(SUMIFS(INDEX('Forecast Input'!$A:$BO,,MATCH(TEXT($A7733,"0"),'Forecast Input'!$1:$1,0)),'Forecast Input'!$A:$A,Master!C7733,'Forecast Input'!$D:$D,Master!D7733),0),"Actual",SUMIFS('CMO Input'!$Q:$Q,'CMO Input'!$E:$E,Master!$A7733,'CMO Input'!$C:$C,Master!$C7733,'CMO Input'!$AJ:$AJ,Master!$D7733,'CMO Input'!$AU:$AU,Master!$F7729),"")</f>
        <v/>
      </c>
    </row>
    <row r="7734" spans="1:6" x14ac:dyDescent="0.25">
      <c r="A7734" s="24">
        <v>37</v>
      </c>
      <c r="B7734" s="25">
        <v>44531</v>
      </c>
      <c r="C7734" s="24" t="s">
        <v>780</v>
      </c>
      <c r="D7734" s="24" t="s">
        <v>1470</v>
      </c>
      <c r="E7734" s="24" t="s">
        <v>1488</v>
      </c>
      <c r="F7734" cm="1">
        <f t="array" ref="F7734">_xlfn.SWITCH($E7734,"Forecast",IFERROR(SUMIFS(INDEX('Forecast Input'!$A:$BO,,MATCH(TEXT($A7734,"0"),'Forecast Input'!$1:$1,0)),'Forecast Input'!$A:$A,Master!C7734,'Forecast Input'!$D:$D,Master!D7734),0),"Actual",SUMIFS('CMO Input'!$Q:$Q,'CMO Input'!$E:$E,Master!$A7734,'CMO Input'!$C:$C,Master!$C7734,'CMO Input'!$AJ:$AJ,Master!$D7734,'CMO Input'!$AU:$AU,Master!$F7730),"")</f>
        <v>37.290000000000006</v>
      </c>
    </row>
    <row r="7735" spans="1:6" x14ac:dyDescent="0.25">
      <c r="A7735" s="24">
        <v>37</v>
      </c>
      <c r="B7735" s="25">
        <v>44531</v>
      </c>
      <c r="C7735" s="24" t="s">
        <v>780</v>
      </c>
      <c r="D7735" s="24" t="s">
        <v>1470</v>
      </c>
      <c r="E7735" s="24" t="s">
        <v>1487</v>
      </c>
      <c r="F7735" cm="1">
        <f t="array" ref="F7735">_xlfn.SWITCH($E7735,"Forecast",IFERROR(SUMIFS(INDEX('Forecast Input'!$A:$BO,,MATCH(TEXT($A7735,"0"),'Forecast Input'!$1:$1,0)),'Forecast Input'!$A:$A,Master!C7735,'Forecast Input'!$D:$D,Master!D7735),0),"Actual",SUMIFS('CMO Input'!$Q:$Q,'CMO Input'!$E:$E,Master!$A7735,'CMO Input'!$C:$C,Master!$C7735,'CMO Input'!$AJ:$AJ,Master!$D7735,'CMO Input'!$AU:$AU,Master!$F7731),"")</f>
        <v>0</v>
      </c>
    </row>
    <row r="7736" spans="1:6" x14ac:dyDescent="0.25">
      <c r="A7736" s="24">
        <v>37</v>
      </c>
      <c r="B7736" s="25">
        <v>44531</v>
      </c>
      <c r="C7736" s="24" t="s">
        <v>989</v>
      </c>
      <c r="D7736" s="24" t="s">
        <v>1470</v>
      </c>
      <c r="E7736" s="24" t="s">
        <v>1489</v>
      </c>
      <c r="F7736" t="str" cm="1">
        <f t="array" ref="F7736">_xlfn.SWITCH($E7736,"Forecast",IFERROR(SUMIFS(INDEX('Forecast Input'!$A:$BO,,MATCH(TEXT($A7736,"0"),'Forecast Input'!$1:$1,0)),'Forecast Input'!$A:$A,Master!C7736,'Forecast Input'!$D:$D,Master!D7736),0),"Actual",SUMIFS('CMO Input'!$Q:$Q,'CMO Input'!$E:$E,Master!$A7736,'CMO Input'!$C:$C,Master!$C7736,'CMO Input'!$AJ:$AJ,Master!$D7736,'CMO Input'!$AU:$AU,Master!$F7732),"")</f>
        <v/>
      </c>
    </row>
    <row r="7737" spans="1:6" x14ac:dyDescent="0.25">
      <c r="A7737" s="24">
        <v>37</v>
      </c>
      <c r="B7737" s="25">
        <v>44531</v>
      </c>
      <c r="C7737" s="24" t="s">
        <v>989</v>
      </c>
      <c r="D7737" s="24" t="s">
        <v>1470</v>
      </c>
      <c r="E7737" s="24" t="s">
        <v>1488</v>
      </c>
      <c r="F7737" cm="1">
        <f t="array" ref="F7737">_xlfn.SWITCH($E7737,"Forecast",IFERROR(SUMIFS(INDEX('Forecast Input'!$A:$BO,,MATCH(TEXT($A7737,"0"),'Forecast Input'!$1:$1,0)),'Forecast Input'!$A:$A,Master!C7737,'Forecast Input'!$D:$D,Master!D7737),0),"Actual",SUMIFS('CMO Input'!$Q:$Q,'CMO Input'!$E:$E,Master!$A7737,'CMO Input'!$C:$C,Master!$C7737,'CMO Input'!$AJ:$AJ,Master!$D7737,'CMO Input'!$AU:$AU,Master!$F7733),"")</f>
        <v>0</v>
      </c>
    </row>
    <row r="7738" spans="1:6" x14ac:dyDescent="0.25">
      <c r="A7738" s="24">
        <v>37</v>
      </c>
      <c r="B7738" s="25">
        <v>44531</v>
      </c>
      <c r="C7738" s="24" t="s">
        <v>989</v>
      </c>
      <c r="D7738" s="24" t="s">
        <v>1470</v>
      </c>
      <c r="E7738" s="24" t="s">
        <v>1487</v>
      </c>
      <c r="F7738" cm="1">
        <f t="array" ref="F7738">_xlfn.SWITCH($E7738,"Forecast",IFERROR(SUMIFS(INDEX('Forecast Input'!$A:$BO,,MATCH(TEXT($A7738,"0"),'Forecast Input'!$1:$1,0)),'Forecast Input'!$A:$A,Master!C7738,'Forecast Input'!$D:$D,Master!D7738),0),"Actual",SUMIFS('CMO Input'!$Q:$Q,'CMO Input'!$E:$E,Master!$A7738,'CMO Input'!$C:$C,Master!$C7738,'CMO Input'!$AJ:$AJ,Master!$D7738,'CMO Input'!$AU:$AU,Master!$F7734),"")</f>
        <v>0</v>
      </c>
    </row>
    <row r="7739" spans="1:6" x14ac:dyDescent="0.25">
      <c r="A7739" s="24">
        <v>37</v>
      </c>
      <c r="B7739" s="25">
        <v>44531</v>
      </c>
      <c r="C7739" s="24" t="s">
        <v>181</v>
      </c>
      <c r="D7739" s="24" t="s">
        <v>1470</v>
      </c>
      <c r="E7739" s="24" t="s">
        <v>1489</v>
      </c>
      <c r="F7739" t="str" cm="1">
        <f t="array" ref="F7739">_xlfn.SWITCH($E7739,"Forecast",IFERROR(SUMIFS(INDEX('Forecast Input'!$A:$BO,,MATCH(TEXT($A7739,"0"),'Forecast Input'!$1:$1,0)),'Forecast Input'!$A:$A,Master!C7739,'Forecast Input'!$D:$D,Master!D7739),0),"Actual",SUMIFS('CMO Input'!$Q:$Q,'CMO Input'!$E:$E,Master!$A7739,'CMO Input'!$C:$C,Master!$C7739,'CMO Input'!$AJ:$AJ,Master!$D7739,'CMO Input'!$AU:$AU,Master!$F7735),"")</f>
        <v/>
      </c>
    </row>
    <row r="7740" spans="1:6" x14ac:dyDescent="0.25">
      <c r="A7740" s="24">
        <v>37</v>
      </c>
      <c r="B7740" s="25">
        <v>44531</v>
      </c>
      <c r="C7740" s="24" t="s">
        <v>181</v>
      </c>
      <c r="D7740" s="24" t="s">
        <v>1470</v>
      </c>
      <c r="E7740" s="24" t="s">
        <v>1488</v>
      </c>
      <c r="F7740" cm="1">
        <f t="array" ref="F7740">_xlfn.SWITCH($E7740,"Forecast",IFERROR(SUMIFS(INDEX('Forecast Input'!$A:$BO,,MATCH(TEXT($A7740,"0"),'Forecast Input'!$1:$1,0)),'Forecast Input'!$A:$A,Master!C7740,'Forecast Input'!$D:$D,Master!D7740),0),"Actual",SUMIFS('CMO Input'!$Q:$Q,'CMO Input'!$E:$E,Master!$A7740,'CMO Input'!$C:$C,Master!$C7740,'CMO Input'!$AJ:$AJ,Master!$D7740,'CMO Input'!$AU:$AU,Master!$F7736),"")</f>
        <v>0</v>
      </c>
    </row>
    <row r="7741" spans="1:6" x14ac:dyDescent="0.25">
      <c r="A7741" s="24">
        <v>37</v>
      </c>
      <c r="B7741" s="25">
        <v>44531</v>
      </c>
      <c r="C7741" s="24" t="s">
        <v>181</v>
      </c>
      <c r="D7741" s="24" t="s">
        <v>1470</v>
      </c>
      <c r="E7741" s="24" t="s">
        <v>1487</v>
      </c>
      <c r="F7741" cm="1">
        <f t="array" ref="F7741">_xlfn.SWITCH($E7741,"Forecast",IFERROR(SUMIFS(INDEX('Forecast Input'!$A:$BO,,MATCH(TEXT($A7741,"0"),'Forecast Input'!$1:$1,0)),'Forecast Input'!$A:$A,Master!C7741,'Forecast Input'!$D:$D,Master!D7741),0),"Actual",SUMIFS('CMO Input'!$Q:$Q,'CMO Input'!$E:$E,Master!$A7741,'CMO Input'!$C:$C,Master!$C7741,'CMO Input'!$AJ:$AJ,Master!$D7741,'CMO Input'!$AU:$AU,Master!$F7737),"")</f>
        <v>0</v>
      </c>
    </row>
    <row r="7742" spans="1:6" x14ac:dyDescent="0.25">
      <c r="A7742" s="24">
        <v>37</v>
      </c>
      <c r="B7742" s="25">
        <v>44531</v>
      </c>
      <c r="C7742" s="24" t="s">
        <v>424</v>
      </c>
      <c r="D7742" s="24" t="s">
        <v>1470</v>
      </c>
      <c r="E7742" s="24" t="s">
        <v>1489</v>
      </c>
      <c r="F7742" t="str" cm="1">
        <f t="array" ref="F7742">_xlfn.SWITCH($E7742,"Forecast",IFERROR(SUMIFS(INDEX('Forecast Input'!$A:$BO,,MATCH(TEXT($A7742,"0"),'Forecast Input'!$1:$1,0)),'Forecast Input'!$A:$A,Master!C7742,'Forecast Input'!$D:$D,Master!D7742),0),"Actual",SUMIFS('CMO Input'!$Q:$Q,'CMO Input'!$E:$E,Master!$A7742,'CMO Input'!$C:$C,Master!$C7742,'CMO Input'!$AJ:$AJ,Master!$D7742,'CMO Input'!$AU:$AU,Master!$F7738),"")</f>
        <v/>
      </c>
    </row>
    <row r="7743" spans="1:6" x14ac:dyDescent="0.25">
      <c r="A7743" s="24">
        <v>37</v>
      </c>
      <c r="B7743" s="25">
        <v>44531</v>
      </c>
      <c r="C7743" s="24" t="s">
        <v>424</v>
      </c>
      <c r="D7743" s="24" t="s">
        <v>1470</v>
      </c>
      <c r="E7743" s="24" t="s">
        <v>1488</v>
      </c>
      <c r="F7743" cm="1">
        <f t="array" ref="F7743">_xlfn.SWITCH($E7743,"Forecast",IFERROR(SUMIFS(INDEX('Forecast Input'!$A:$BO,,MATCH(TEXT($A7743,"0"),'Forecast Input'!$1:$1,0)),'Forecast Input'!$A:$A,Master!C7743,'Forecast Input'!$D:$D,Master!D7743),0),"Actual",SUMIFS('CMO Input'!$Q:$Q,'CMO Input'!$E:$E,Master!$A7743,'CMO Input'!$C:$C,Master!$C7743,'CMO Input'!$AJ:$AJ,Master!$D7743,'CMO Input'!$AU:$AU,Master!$F7739),"")</f>
        <v>0</v>
      </c>
    </row>
    <row r="7744" spans="1:6" x14ac:dyDescent="0.25">
      <c r="A7744" s="24">
        <v>37</v>
      </c>
      <c r="B7744" s="25">
        <v>44531</v>
      </c>
      <c r="C7744" s="24" t="s">
        <v>424</v>
      </c>
      <c r="D7744" s="24" t="s">
        <v>1470</v>
      </c>
      <c r="E7744" s="24" t="s">
        <v>1487</v>
      </c>
      <c r="F7744" cm="1">
        <f t="array" ref="F7744">_xlfn.SWITCH($E7744,"Forecast",IFERROR(SUMIFS(INDEX('Forecast Input'!$A:$BO,,MATCH(TEXT($A7744,"0"),'Forecast Input'!$1:$1,0)),'Forecast Input'!$A:$A,Master!C7744,'Forecast Input'!$D:$D,Master!D7744),0),"Actual",SUMIFS('CMO Input'!$Q:$Q,'CMO Input'!$E:$E,Master!$A7744,'CMO Input'!$C:$C,Master!$C7744,'CMO Input'!$AJ:$AJ,Master!$D7744,'CMO Input'!$AU:$AU,Master!$F7740),"")</f>
        <v>0</v>
      </c>
    </row>
    <row r="7745" spans="1:6" x14ac:dyDescent="0.25">
      <c r="A7745" s="24">
        <v>37</v>
      </c>
      <c r="B7745" s="25">
        <v>44531</v>
      </c>
      <c r="C7745" s="24" t="s">
        <v>141</v>
      </c>
      <c r="D7745" s="24" t="s">
        <v>1470</v>
      </c>
      <c r="E7745" s="24" t="s">
        <v>1489</v>
      </c>
      <c r="F7745" t="str" cm="1">
        <f t="array" ref="F7745">_xlfn.SWITCH($E7745,"Forecast",IFERROR(SUMIFS(INDEX('Forecast Input'!$A:$BO,,MATCH(TEXT($A7745,"0"),'Forecast Input'!$1:$1,0)),'Forecast Input'!$A:$A,Master!C7745,'Forecast Input'!$D:$D,Master!D7745),0),"Actual",SUMIFS('CMO Input'!$Q:$Q,'CMO Input'!$E:$E,Master!$A7745,'CMO Input'!$C:$C,Master!$C7745,'CMO Input'!$AJ:$AJ,Master!$D7745,'CMO Input'!$AU:$AU,Master!$F7741),"")</f>
        <v/>
      </c>
    </row>
    <row r="7746" spans="1:6" x14ac:dyDescent="0.25">
      <c r="A7746" s="24">
        <v>37</v>
      </c>
      <c r="B7746" s="25">
        <v>44531</v>
      </c>
      <c r="C7746" s="24" t="s">
        <v>141</v>
      </c>
      <c r="D7746" s="24" t="s">
        <v>1470</v>
      </c>
      <c r="E7746" s="24" t="s">
        <v>1488</v>
      </c>
      <c r="F7746" cm="1">
        <f t="array" ref="F7746">_xlfn.SWITCH($E7746,"Forecast",IFERROR(SUMIFS(INDEX('Forecast Input'!$A:$BO,,MATCH(TEXT($A7746,"0"),'Forecast Input'!$1:$1,0)),'Forecast Input'!$A:$A,Master!C7746,'Forecast Input'!$D:$D,Master!D7746),0),"Actual",SUMIFS('CMO Input'!$Q:$Q,'CMO Input'!$E:$E,Master!$A7746,'CMO Input'!$C:$C,Master!$C7746,'CMO Input'!$AJ:$AJ,Master!$D7746,'CMO Input'!$AU:$AU,Master!$F7742),"")</f>
        <v>0</v>
      </c>
    </row>
    <row r="7747" spans="1:6" x14ac:dyDescent="0.25">
      <c r="A7747" s="24">
        <v>37</v>
      </c>
      <c r="B7747" s="25">
        <v>44531</v>
      </c>
      <c r="C7747" s="24" t="s">
        <v>141</v>
      </c>
      <c r="D7747" s="24" t="s">
        <v>1470</v>
      </c>
      <c r="E7747" s="24" t="s">
        <v>1487</v>
      </c>
      <c r="F7747" cm="1">
        <f t="array" ref="F7747">_xlfn.SWITCH($E7747,"Forecast",IFERROR(SUMIFS(INDEX('Forecast Input'!$A:$BO,,MATCH(TEXT($A7747,"0"),'Forecast Input'!$1:$1,0)),'Forecast Input'!$A:$A,Master!C7747,'Forecast Input'!$D:$D,Master!D7747),0),"Actual",SUMIFS('CMO Input'!$Q:$Q,'CMO Input'!$E:$E,Master!$A7747,'CMO Input'!$C:$C,Master!$C7747,'CMO Input'!$AJ:$AJ,Master!$D7747,'CMO Input'!$AU:$AU,Master!$F7743),"")</f>
        <v>0</v>
      </c>
    </row>
    <row r="7748" spans="1:6" x14ac:dyDescent="0.25">
      <c r="A7748" s="24">
        <v>37</v>
      </c>
      <c r="B7748" s="25">
        <v>44531</v>
      </c>
      <c r="C7748" s="24" t="s">
        <v>127</v>
      </c>
      <c r="D7748" s="24" t="s">
        <v>1470</v>
      </c>
      <c r="E7748" s="24" t="s">
        <v>1489</v>
      </c>
      <c r="F7748" t="str" cm="1">
        <f t="array" ref="F7748">_xlfn.SWITCH($E7748,"Forecast",IFERROR(SUMIFS(INDEX('Forecast Input'!$A:$BO,,MATCH(TEXT($A7748,"0"),'Forecast Input'!$1:$1,0)),'Forecast Input'!$A:$A,Master!C7748,'Forecast Input'!$D:$D,Master!D7748),0),"Actual",SUMIFS('CMO Input'!$Q:$Q,'CMO Input'!$E:$E,Master!$A7748,'CMO Input'!$C:$C,Master!$C7748,'CMO Input'!$AJ:$AJ,Master!$D7748,'CMO Input'!$AU:$AU,Master!$F7744),"")</f>
        <v/>
      </c>
    </row>
    <row r="7749" spans="1:6" x14ac:dyDescent="0.25">
      <c r="A7749" s="24">
        <v>37</v>
      </c>
      <c r="B7749" s="25">
        <v>44531</v>
      </c>
      <c r="C7749" s="24" t="s">
        <v>127</v>
      </c>
      <c r="D7749" s="24" t="s">
        <v>1470</v>
      </c>
      <c r="E7749" s="24" t="s">
        <v>1488</v>
      </c>
      <c r="F7749" cm="1">
        <f t="array" ref="F7749">_xlfn.SWITCH($E7749,"Forecast",IFERROR(SUMIFS(INDEX('Forecast Input'!$A:$BO,,MATCH(TEXT($A7749,"0"),'Forecast Input'!$1:$1,0)),'Forecast Input'!$A:$A,Master!C7749,'Forecast Input'!$D:$D,Master!D7749),0),"Actual",SUMIFS('CMO Input'!$Q:$Q,'CMO Input'!$E:$E,Master!$A7749,'CMO Input'!$C:$C,Master!$C7749,'CMO Input'!$AJ:$AJ,Master!$D7749,'CMO Input'!$AU:$AU,Master!$F7745),"")</f>
        <v>0</v>
      </c>
    </row>
    <row r="7750" spans="1:6" x14ac:dyDescent="0.25">
      <c r="A7750" s="24">
        <v>37</v>
      </c>
      <c r="B7750" s="25">
        <v>44531</v>
      </c>
      <c r="C7750" s="24" t="s">
        <v>127</v>
      </c>
      <c r="D7750" s="24" t="s">
        <v>1470</v>
      </c>
      <c r="E7750" s="24" t="s">
        <v>1487</v>
      </c>
      <c r="F7750" cm="1">
        <f t="array" ref="F7750">_xlfn.SWITCH($E7750,"Forecast",IFERROR(SUMIFS(INDEX('Forecast Input'!$A:$BO,,MATCH(TEXT($A7750,"0"),'Forecast Input'!$1:$1,0)),'Forecast Input'!$A:$A,Master!C7750,'Forecast Input'!$D:$D,Master!D7750),0),"Actual",SUMIFS('CMO Input'!$Q:$Q,'CMO Input'!$E:$E,Master!$A7750,'CMO Input'!$C:$C,Master!$C7750,'CMO Input'!$AJ:$AJ,Master!$D7750,'CMO Input'!$AU:$AU,Master!$F7746),"")</f>
        <v>0</v>
      </c>
    </row>
    <row r="7751" spans="1:6" x14ac:dyDescent="0.25">
      <c r="A7751" s="24">
        <v>37</v>
      </c>
      <c r="B7751" s="25">
        <v>44531</v>
      </c>
      <c r="C7751" s="24" t="s">
        <v>44</v>
      </c>
      <c r="D7751" s="24" t="s">
        <v>1470</v>
      </c>
      <c r="E7751" s="24" t="s">
        <v>1489</v>
      </c>
      <c r="F7751" t="str" cm="1">
        <f t="array" ref="F7751">_xlfn.SWITCH($E7751,"Forecast",IFERROR(SUMIFS(INDEX('Forecast Input'!$A:$BO,,MATCH(TEXT($A7751,"0"),'Forecast Input'!$1:$1,0)),'Forecast Input'!$A:$A,Master!C7751,'Forecast Input'!$D:$D,Master!D7751),0),"Actual",SUMIFS('CMO Input'!$Q:$Q,'CMO Input'!$E:$E,Master!$A7751,'CMO Input'!$C:$C,Master!$C7751,'CMO Input'!$AJ:$AJ,Master!$D7751,'CMO Input'!$AU:$AU,Master!$F7747),"")</f>
        <v/>
      </c>
    </row>
    <row r="7752" spans="1:6" x14ac:dyDescent="0.25">
      <c r="A7752" s="24">
        <v>37</v>
      </c>
      <c r="B7752" s="25">
        <v>44531</v>
      </c>
      <c r="C7752" s="24" t="s">
        <v>44</v>
      </c>
      <c r="D7752" s="24" t="s">
        <v>1470</v>
      </c>
      <c r="E7752" s="24" t="s">
        <v>1488</v>
      </c>
      <c r="F7752" cm="1">
        <f t="array" ref="F7752">_xlfn.SWITCH($E7752,"Forecast",IFERROR(SUMIFS(INDEX('Forecast Input'!$A:$BO,,MATCH(TEXT($A7752,"0"),'Forecast Input'!$1:$1,0)),'Forecast Input'!$A:$A,Master!C7752,'Forecast Input'!$D:$D,Master!D7752),0),"Actual",SUMIFS('CMO Input'!$Q:$Q,'CMO Input'!$E:$E,Master!$A7752,'CMO Input'!$C:$C,Master!$C7752,'CMO Input'!$AJ:$AJ,Master!$D7752,'CMO Input'!$AU:$AU,Master!$F7748),"")</f>
        <v>0</v>
      </c>
    </row>
    <row r="7753" spans="1:6" x14ac:dyDescent="0.25">
      <c r="A7753" s="24">
        <v>37</v>
      </c>
      <c r="B7753" s="25">
        <v>44531</v>
      </c>
      <c r="C7753" s="24" t="s">
        <v>44</v>
      </c>
      <c r="D7753" s="24" t="s">
        <v>1470</v>
      </c>
      <c r="E7753" s="24" t="s">
        <v>1487</v>
      </c>
      <c r="F7753" cm="1">
        <f t="array" ref="F7753">_xlfn.SWITCH($E7753,"Forecast",IFERROR(SUMIFS(INDEX('Forecast Input'!$A:$BO,,MATCH(TEXT($A7753,"0"),'Forecast Input'!$1:$1,0)),'Forecast Input'!$A:$A,Master!C7753,'Forecast Input'!$D:$D,Master!D7753),0),"Actual",SUMIFS('CMO Input'!$Q:$Q,'CMO Input'!$E:$E,Master!$A7753,'CMO Input'!$C:$C,Master!$C7753,'CMO Input'!$AJ:$AJ,Master!$D7753,'CMO Input'!$AU:$AU,Master!$F7749),"")</f>
        <v>0</v>
      </c>
    </row>
    <row r="7754" spans="1:6" x14ac:dyDescent="0.25">
      <c r="A7754" s="24">
        <v>37</v>
      </c>
      <c r="B7754" s="25">
        <v>44531</v>
      </c>
      <c r="C7754" s="24" t="s">
        <v>780</v>
      </c>
      <c r="D7754" s="24" t="s">
        <v>827</v>
      </c>
      <c r="E7754" s="24" t="s">
        <v>1489</v>
      </c>
      <c r="F7754" t="str" cm="1">
        <f t="array" ref="F7754">_xlfn.SWITCH($E7754,"Forecast",IFERROR(SUMIFS(INDEX('Forecast Input'!$A:$BO,,MATCH(TEXT($A7754,"0"),'Forecast Input'!$1:$1,0)),'Forecast Input'!$A:$A,Master!C7754,'Forecast Input'!$D:$D,Master!D7754),0),"Actual",SUMIFS('CMO Input'!$Q:$Q,'CMO Input'!$E:$E,Master!$A7754,'CMO Input'!$C:$C,Master!$C7754,'CMO Input'!$AJ:$AJ,Master!$D7754,'CMO Input'!$AU:$AU,Master!$F7750),"")</f>
        <v/>
      </c>
    </row>
    <row r="7755" spans="1:6" x14ac:dyDescent="0.25">
      <c r="A7755" s="24">
        <v>37</v>
      </c>
      <c r="B7755" s="25">
        <v>44531</v>
      </c>
      <c r="C7755" s="24" t="s">
        <v>780</v>
      </c>
      <c r="D7755" s="24" t="s">
        <v>827</v>
      </c>
      <c r="E7755" s="24" t="s">
        <v>1488</v>
      </c>
      <c r="F7755" cm="1">
        <f t="array" ref="F7755">_xlfn.SWITCH($E7755,"Forecast",IFERROR(SUMIFS(INDEX('Forecast Input'!$A:$BO,,MATCH(TEXT($A7755,"0"),'Forecast Input'!$1:$1,0)),'Forecast Input'!$A:$A,Master!C7755,'Forecast Input'!$D:$D,Master!D7755),0),"Actual",SUMIFS('CMO Input'!$Q:$Q,'CMO Input'!$E:$E,Master!$A7755,'CMO Input'!$C:$C,Master!$C7755,'CMO Input'!$AJ:$AJ,Master!$D7755,'CMO Input'!$AU:$AU,Master!$F7751),"")</f>
        <v>208.85333333333335</v>
      </c>
    </row>
    <row r="7756" spans="1:6" x14ac:dyDescent="0.25">
      <c r="A7756" s="24">
        <v>37</v>
      </c>
      <c r="B7756" s="25">
        <v>44531</v>
      </c>
      <c r="C7756" s="24" t="s">
        <v>780</v>
      </c>
      <c r="D7756" s="24" t="s">
        <v>827</v>
      </c>
      <c r="E7756" s="24" t="s">
        <v>1487</v>
      </c>
      <c r="F7756" cm="1">
        <f t="array" ref="F7756">_xlfn.SWITCH($E7756,"Forecast",IFERROR(SUMIFS(INDEX('Forecast Input'!$A:$BO,,MATCH(TEXT($A7756,"0"),'Forecast Input'!$1:$1,0)),'Forecast Input'!$A:$A,Master!C7756,'Forecast Input'!$D:$D,Master!D7756),0),"Actual",SUMIFS('CMO Input'!$Q:$Q,'CMO Input'!$E:$E,Master!$A7756,'CMO Input'!$C:$C,Master!$C7756,'CMO Input'!$AJ:$AJ,Master!$D7756,'CMO Input'!$AU:$AU,Master!$F7752),"")</f>
        <v>0</v>
      </c>
    </row>
    <row r="7757" spans="1:6" x14ac:dyDescent="0.25">
      <c r="A7757" s="24">
        <v>37</v>
      </c>
      <c r="B7757" s="25">
        <v>44531</v>
      </c>
      <c r="C7757" s="24" t="s">
        <v>989</v>
      </c>
      <c r="D7757" s="24" t="s">
        <v>827</v>
      </c>
      <c r="E7757" s="24" t="s">
        <v>1489</v>
      </c>
      <c r="F7757" t="str" cm="1">
        <f t="array" ref="F7757">_xlfn.SWITCH($E7757,"Forecast",IFERROR(SUMIFS(INDEX('Forecast Input'!$A:$BO,,MATCH(TEXT($A7757,"0"),'Forecast Input'!$1:$1,0)),'Forecast Input'!$A:$A,Master!C7757,'Forecast Input'!$D:$D,Master!D7757),0),"Actual",SUMIFS('CMO Input'!$Q:$Q,'CMO Input'!$E:$E,Master!$A7757,'CMO Input'!$C:$C,Master!$C7757,'CMO Input'!$AJ:$AJ,Master!$D7757,'CMO Input'!$AU:$AU,Master!$F7753),"")</f>
        <v/>
      </c>
    </row>
    <row r="7758" spans="1:6" x14ac:dyDescent="0.25">
      <c r="A7758" s="24">
        <v>37</v>
      </c>
      <c r="B7758" s="25">
        <v>44531</v>
      </c>
      <c r="C7758" s="24" t="s">
        <v>989</v>
      </c>
      <c r="D7758" s="24" t="s">
        <v>827</v>
      </c>
      <c r="E7758" s="24" t="s">
        <v>1488</v>
      </c>
      <c r="F7758" cm="1">
        <f t="array" ref="F7758">_xlfn.SWITCH($E7758,"Forecast",IFERROR(SUMIFS(INDEX('Forecast Input'!$A:$BO,,MATCH(TEXT($A7758,"0"),'Forecast Input'!$1:$1,0)),'Forecast Input'!$A:$A,Master!C7758,'Forecast Input'!$D:$D,Master!D7758),0),"Actual",SUMIFS('CMO Input'!$Q:$Q,'CMO Input'!$E:$E,Master!$A7758,'CMO Input'!$C:$C,Master!$C7758,'CMO Input'!$AJ:$AJ,Master!$D7758,'CMO Input'!$AU:$AU,Master!$F7754),"")</f>
        <v>436.45</v>
      </c>
    </row>
    <row r="7759" spans="1:6" x14ac:dyDescent="0.25">
      <c r="A7759" s="24">
        <v>37</v>
      </c>
      <c r="B7759" s="25">
        <v>44531</v>
      </c>
      <c r="C7759" s="24" t="s">
        <v>989</v>
      </c>
      <c r="D7759" s="24" t="s">
        <v>827</v>
      </c>
      <c r="E7759" s="24" t="s">
        <v>1487</v>
      </c>
      <c r="F7759" cm="1">
        <f t="array" ref="F7759">_xlfn.SWITCH($E7759,"Forecast",IFERROR(SUMIFS(INDEX('Forecast Input'!$A:$BO,,MATCH(TEXT($A7759,"0"),'Forecast Input'!$1:$1,0)),'Forecast Input'!$A:$A,Master!C7759,'Forecast Input'!$D:$D,Master!D7759),0),"Actual",SUMIFS('CMO Input'!$Q:$Q,'CMO Input'!$E:$E,Master!$A7759,'CMO Input'!$C:$C,Master!$C7759,'CMO Input'!$AJ:$AJ,Master!$D7759,'CMO Input'!$AU:$AU,Master!$F7755),"")</f>
        <v>0</v>
      </c>
    </row>
    <row r="7760" spans="1:6" x14ac:dyDescent="0.25">
      <c r="A7760" s="24">
        <v>37</v>
      </c>
      <c r="B7760" s="25">
        <v>44531</v>
      </c>
      <c r="C7760" s="24" t="s">
        <v>181</v>
      </c>
      <c r="D7760" s="24" t="s">
        <v>827</v>
      </c>
      <c r="E7760" s="24" t="s">
        <v>1489</v>
      </c>
      <c r="F7760" t="str" cm="1">
        <f t="array" ref="F7760">_xlfn.SWITCH($E7760,"Forecast",IFERROR(SUMIFS(INDEX('Forecast Input'!$A:$BO,,MATCH(TEXT($A7760,"0"),'Forecast Input'!$1:$1,0)),'Forecast Input'!$A:$A,Master!C7760,'Forecast Input'!$D:$D,Master!D7760),0),"Actual",SUMIFS('CMO Input'!$Q:$Q,'CMO Input'!$E:$E,Master!$A7760,'CMO Input'!$C:$C,Master!$C7760,'CMO Input'!$AJ:$AJ,Master!$D7760,'CMO Input'!$AU:$AU,Master!$F7756),"")</f>
        <v/>
      </c>
    </row>
    <row r="7761" spans="1:6" x14ac:dyDescent="0.25">
      <c r="A7761" s="24">
        <v>37</v>
      </c>
      <c r="B7761" s="25">
        <v>44531</v>
      </c>
      <c r="C7761" s="24" t="s">
        <v>181</v>
      </c>
      <c r="D7761" s="24" t="s">
        <v>827</v>
      </c>
      <c r="E7761" s="24" t="s">
        <v>1488</v>
      </c>
      <c r="F7761" cm="1">
        <f t="array" ref="F7761">_xlfn.SWITCH($E7761,"Forecast",IFERROR(SUMIFS(INDEX('Forecast Input'!$A:$BO,,MATCH(TEXT($A7761,"0"),'Forecast Input'!$1:$1,0)),'Forecast Input'!$A:$A,Master!C7761,'Forecast Input'!$D:$D,Master!D7761),0),"Actual",SUMIFS('CMO Input'!$Q:$Q,'CMO Input'!$E:$E,Master!$A7761,'CMO Input'!$C:$C,Master!$C7761,'CMO Input'!$AJ:$AJ,Master!$D7761,'CMO Input'!$AU:$AU,Master!$F7757),"")</f>
        <v>0</v>
      </c>
    </row>
    <row r="7762" spans="1:6" x14ac:dyDescent="0.25">
      <c r="A7762" s="24">
        <v>37</v>
      </c>
      <c r="B7762" s="25">
        <v>44531</v>
      </c>
      <c r="C7762" s="24" t="s">
        <v>181</v>
      </c>
      <c r="D7762" s="24" t="s">
        <v>827</v>
      </c>
      <c r="E7762" s="24" t="s">
        <v>1487</v>
      </c>
      <c r="F7762" cm="1">
        <f t="array" ref="F7762">_xlfn.SWITCH($E7762,"Forecast",IFERROR(SUMIFS(INDEX('Forecast Input'!$A:$BO,,MATCH(TEXT($A7762,"0"),'Forecast Input'!$1:$1,0)),'Forecast Input'!$A:$A,Master!C7762,'Forecast Input'!$D:$D,Master!D7762),0),"Actual",SUMIFS('CMO Input'!$Q:$Q,'CMO Input'!$E:$E,Master!$A7762,'CMO Input'!$C:$C,Master!$C7762,'CMO Input'!$AJ:$AJ,Master!$D7762,'CMO Input'!$AU:$AU,Master!$F7758),"")</f>
        <v>0</v>
      </c>
    </row>
    <row r="7763" spans="1:6" x14ac:dyDescent="0.25">
      <c r="A7763" s="24">
        <v>37</v>
      </c>
      <c r="B7763" s="25">
        <v>44531</v>
      </c>
      <c r="C7763" s="24" t="s">
        <v>424</v>
      </c>
      <c r="D7763" s="24" t="s">
        <v>827</v>
      </c>
      <c r="E7763" s="24" t="s">
        <v>1489</v>
      </c>
      <c r="F7763" t="str" cm="1">
        <f t="array" ref="F7763">_xlfn.SWITCH($E7763,"Forecast",IFERROR(SUMIFS(INDEX('Forecast Input'!$A:$BO,,MATCH(TEXT($A7763,"0"),'Forecast Input'!$1:$1,0)),'Forecast Input'!$A:$A,Master!C7763,'Forecast Input'!$D:$D,Master!D7763),0),"Actual",SUMIFS('CMO Input'!$Q:$Q,'CMO Input'!$E:$E,Master!$A7763,'CMO Input'!$C:$C,Master!$C7763,'CMO Input'!$AJ:$AJ,Master!$D7763,'CMO Input'!$AU:$AU,Master!$F7759),"")</f>
        <v/>
      </c>
    </row>
    <row r="7764" spans="1:6" x14ac:dyDescent="0.25">
      <c r="A7764" s="24">
        <v>37</v>
      </c>
      <c r="B7764" s="25">
        <v>44531</v>
      </c>
      <c r="C7764" s="24" t="s">
        <v>424</v>
      </c>
      <c r="D7764" s="24" t="s">
        <v>827</v>
      </c>
      <c r="E7764" s="24" t="s">
        <v>1488</v>
      </c>
      <c r="F7764" cm="1">
        <f t="array" ref="F7764">_xlfn.SWITCH($E7764,"Forecast",IFERROR(SUMIFS(INDEX('Forecast Input'!$A:$BO,,MATCH(TEXT($A7764,"0"),'Forecast Input'!$1:$1,0)),'Forecast Input'!$A:$A,Master!C7764,'Forecast Input'!$D:$D,Master!D7764),0),"Actual",SUMIFS('CMO Input'!$Q:$Q,'CMO Input'!$E:$E,Master!$A7764,'CMO Input'!$C:$C,Master!$C7764,'CMO Input'!$AJ:$AJ,Master!$D7764,'CMO Input'!$AU:$AU,Master!$F7760),"")</f>
        <v>0</v>
      </c>
    </row>
    <row r="7765" spans="1:6" x14ac:dyDescent="0.25">
      <c r="A7765" s="24">
        <v>37</v>
      </c>
      <c r="B7765" s="25">
        <v>44531</v>
      </c>
      <c r="C7765" s="24" t="s">
        <v>424</v>
      </c>
      <c r="D7765" s="24" t="s">
        <v>827</v>
      </c>
      <c r="E7765" s="24" t="s">
        <v>1487</v>
      </c>
      <c r="F7765" cm="1">
        <f t="array" ref="F7765">_xlfn.SWITCH($E7765,"Forecast",IFERROR(SUMIFS(INDEX('Forecast Input'!$A:$BO,,MATCH(TEXT($A7765,"0"),'Forecast Input'!$1:$1,0)),'Forecast Input'!$A:$A,Master!C7765,'Forecast Input'!$D:$D,Master!D7765),0),"Actual",SUMIFS('CMO Input'!$Q:$Q,'CMO Input'!$E:$E,Master!$A7765,'CMO Input'!$C:$C,Master!$C7765,'CMO Input'!$AJ:$AJ,Master!$D7765,'CMO Input'!$AU:$AU,Master!$F7761),"")</f>
        <v>0</v>
      </c>
    </row>
    <row r="7766" spans="1:6" x14ac:dyDescent="0.25">
      <c r="A7766" s="24">
        <v>37</v>
      </c>
      <c r="B7766" s="25">
        <v>44531</v>
      </c>
      <c r="C7766" s="24" t="s">
        <v>141</v>
      </c>
      <c r="D7766" s="24" t="s">
        <v>827</v>
      </c>
      <c r="E7766" s="24" t="s">
        <v>1489</v>
      </c>
      <c r="F7766" t="str" cm="1">
        <f t="array" ref="F7766">_xlfn.SWITCH($E7766,"Forecast",IFERROR(SUMIFS(INDEX('Forecast Input'!$A:$BO,,MATCH(TEXT($A7766,"0"),'Forecast Input'!$1:$1,0)),'Forecast Input'!$A:$A,Master!C7766,'Forecast Input'!$D:$D,Master!D7766),0),"Actual",SUMIFS('CMO Input'!$Q:$Q,'CMO Input'!$E:$E,Master!$A7766,'CMO Input'!$C:$C,Master!$C7766,'CMO Input'!$AJ:$AJ,Master!$D7766,'CMO Input'!$AU:$AU,Master!$F7762),"")</f>
        <v/>
      </c>
    </row>
    <row r="7767" spans="1:6" x14ac:dyDescent="0.25">
      <c r="A7767" s="24">
        <v>37</v>
      </c>
      <c r="B7767" s="25">
        <v>44531</v>
      </c>
      <c r="C7767" s="24" t="s">
        <v>141</v>
      </c>
      <c r="D7767" s="24" t="s">
        <v>827</v>
      </c>
      <c r="E7767" s="24" t="s">
        <v>1488</v>
      </c>
      <c r="F7767" cm="1">
        <f t="array" ref="F7767">_xlfn.SWITCH($E7767,"Forecast",IFERROR(SUMIFS(INDEX('Forecast Input'!$A:$BO,,MATCH(TEXT($A7767,"0"),'Forecast Input'!$1:$1,0)),'Forecast Input'!$A:$A,Master!C7767,'Forecast Input'!$D:$D,Master!D7767),0),"Actual",SUMIFS('CMO Input'!$Q:$Q,'CMO Input'!$E:$E,Master!$A7767,'CMO Input'!$C:$C,Master!$C7767,'CMO Input'!$AJ:$AJ,Master!$D7767,'CMO Input'!$AU:$AU,Master!$F7763),"")</f>
        <v>0</v>
      </c>
    </row>
    <row r="7768" spans="1:6" x14ac:dyDescent="0.25">
      <c r="A7768" s="24">
        <v>37</v>
      </c>
      <c r="B7768" s="25">
        <v>44531</v>
      </c>
      <c r="C7768" s="24" t="s">
        <v>141</v>
      </c>
      <c r="D7768" s="24" t="s">
        <v>827</v>
      </c>
      <c r="E7768" s="24" t="s">
        <v>1487</v>
      </c>
      <c r="F7768" cm="1">
        <f t="array" ref="F7768">_xlfn.SWITCH($E7768,"Forecast",IFERROR(SUMIFS(INDEX('Forecast Input'!$A:$BO,,MATCH(TEXT($A7768,"0"),'Forecast Input'!$1:$1,0)),'Forecast Input'!$A:$A,Master!C7768,'Forecast Input'!$D:$D,Master!D7768),0),"Actual",SUMIFS('CMO Input'!$Q:$Q,'CMO Input'!$E:$E,Master!$A7768,'CMO Input'!$C:$C,Master!$C7768,'CMO Input'!$AJ:$AJ,Master!$D7768,'CMO Input'!$AU:$AU,Master!$F7764),"")</f>
        <v>0</v>
      </c>
    </row>
    <row r="7769" spans="1:6" x14ac:dyDescent="0.25">
      <c r="A7769" s="24">
        <v>37</v>
      </c>
      <c r="B7769" s="25">
        <v>44531</v>
      </c>
      <c r="C7769" s="24" t="s">
        <v>127</v>
      </c>
      <c r="D7769" s="24" t="s">
        <v>827</v>
      </c>
      <c r="E7769" s="24" t="s">
        <v>1489</v>
      </c>
      <c r="F7769" t="str" cm="1">
        <f t="array" ref="F7769">_xlfn.SWITCH($E7769,"Forecast",IFERROR(SUMIFS(INDEX('Forecast Input'!$A:$BO,,MATCH(TEXT($A7769,"0"),'Forecast Input'!$1:$1,0)),'Forecast Input'!$A:$A,Master!C7769,'Forecast Input'!$D:$D,Master!D7769),0),"Actual",SUMIFS('CMO Input'!$Q:$Q,'CMO Input'!$E:$E,Master!$A7769,'CMO Input'!$C:$C,Master!$C7769,'CMO Input'!$AJ:$AJ,Master!$D7769,'CMO Input'!$AU:$AU,Master!$F7765),"")</f>
        <v/>
      </c>
    </row>
    <row r="7770" spans="1:6" x14ac:dyDescent="0.25">
      <c r="A7770" s="24">
        <v>37</v>
      </c>
      <c r="B7770" s="25">
        <v>44531</v>
      </c>
      <c r="C7770" s="24" t="s">
        <v>127</v>
      </c>
      <c r="D7770" s="24" t="s">
        <v>827</v>
      </c>
      <c r="E7770" s="24" t="s">
        <v>1488</v>
      </c>
      <c r="F7770" cm="1">
        <f t="array" ref="F7770">_xlfn.SWITCH($E7770,"Forecast",IFERROR(SUMIFS(INDEX('Forecast Input'!$A:$BO,,MATCH(TEXT($A7770,"0"),'Forecast Input'!$1:$1,0)),'Forecast Input'!$A:$A,Master!C7770,'Forecast Input'!$D:$D,Master!D7770),0),"Actual",SUMIFS('CMO Input'!$Q:$Q,'CMO Input'!$E:$E,Master!$A7770,'CMO Input'!$C:$C,Master!$C7770,'CMO Input'!$AJ:$AJ,Master!$D7770,'CMO Input'!$AU:$AU,Master!$F7766),"")</f>
        <v>0</v>
      </c>
    </row>
    <row r="7771" spans="1:6" x14ac:dyDescent="0.25">
      <c r="A7771" s="24">
        <v>38</v>
      </c>
      <c r="B7771" s="25">
        <v>44531</v>
      </c>
      <c r="C7771" s="24" t="s">
        <v>127</v>
      </c>
      <c r="D7771" s="24" t="s">
        <v>827</v>
      </c>
      <c r="E7771" s="24" t="s">
        <v>1487</v>
      </c>
      <c r="F7771" cm="1">
        <f t="array" ref="F7771">_xlfn.SWITCH($E7771,"Forecast",IFERROR(SUMIFS(INDEX('Forecast Input'!$A:$BO,,MATCH(TEXT($A7771,"0"),'Forecast Input'!$1:$1,0)),'Forecast Input'!$A:$A,Master!C7771,'Forecast Input'!$D:$D,Master!D7771),0),"Actual",SUMIFS('CMO Input'!$Q:$Q,'CMO Input'!$E:$E,Master!$A7771,'CMO Input'!$C:$C,Master!$C7771,'CMO Input'!$AJ:$AJ,Master!$D7771,'CMO Input'!$AU:$AU,Master!$F7767),"")</f>
        <v>0</v>
      </c>
    </row>
    <row r="7772" spans="1:6" x14ac:dyDescent="0.25">
      <c r="A7772" s="24">
        <v>38</v>
      </c>
      <c r="B7772" s="25">
        <v>44531</v>
      </c>
      <c r="C7772" s="24" t="s">
        <v>44</v>
      </c>
      <c r="D7772" s="24" t="s">
        <v>827</v>
      </c>
      <c r="E7772" s="24" t="s">
        <v>1489</v>
      </c>
      <c r="F7772" t="str" cm="1">
        <f t="array" ref="F7772">_xlfn.SWITCH($E7772,"Forecast",IFERROR(SUMIFS(INDEX('Forecast Input'!$A:$BO,,MATCH(TEXT($A7772,"0"),'Forecast Input'!$1:$1,0)),'Forecast Input'!$A:$A,Master!C7772,'Forecast Input'!$D:$D,Master!D7772),0),"Actual",SUMIFS('CMO Input'!$Q:$Q,'CMO Input'!$E:$E,Master!$A7772,'CMO Input'!$C:$C,Master!$C7772,'CMO Input'!$AJ:$AJ,Master!$D7772,'CMO Input'!$AU:$AU,Master!$F7768),"")</f>
        <v/>
      </c>
    </row>
    <row r="7773" spans="1:6" x14ac:dyDescent="0.25">
      <c r="A7773" s="24">
        <v>38</v>
      </c>
      <c r="B7773" s="25">
        <v>44531</v>
      </c>
      <c r="C7773" s="24" t="s">
        <v>44</v>
      </c>
      <c r="D7773" s="24" t="s">
        <v>827</v>
      </c>
      <c r="E7773" s="24" t="s">
        <v>1488</v>
      </c>
      <c r="F7773" cm="1">
        <f t="array" ref="F7773">_xlfn.SWITCH($E7773,"Forecast",IFERROR(SUMIFS(INDEX('Forecast Input'!$A:$BO,,MATCH(TEXT($A7773,"0"),'Forecast Input'!$1:$1,0)),'Forecast Input'!$A:$A,Master!C7773,'Forecast Input'!$D:$D,Master!D7773),0),"Actual",SUMIFS('CMO Input'!$Q:$Q,'CMO Input'!$E:$E,Master!$A7773,'CMO Input'!$C:$C,Master!$C7773,'CMO Input'!$AJ:$AJ,Master!$D7773,'CMO Input'!$AU:$AU,Master!$F7769),"")</f>
        <v>0</v>
      </c>
    </row>
    <row r="7774" spans="1:6" x14ac:dyDescent="0.25">
      <c r="A7774" s="24">
        <v>37</v>
      </c>
      <c r="B7774" s="25">
        <v>44531</v>
      </c>
      <c r="C7774" s="24" t="s">
        <v>44</v>
      </c>
      <c r="D7774" s="24" t="s">
        <v>827</v>
      </c>
      <c r="E7774" s="24" t="s">
        <v>1487</v>
      </c>
      <c r="F7774" cm="1">
        <f t="array" ref="F7774">_xlfn.SWITCH($E7774,"Forecast",IFERROR(SUMIFS(INDEX('Forecast Input'!$A:$BO,,MATCH(TEXT($A7774,"0"),'Forecast Input'!$1:$1,0)),'Forecast Input'!$A:$A,Master!C7774,'Forecast Input'!$D:$D,Master!D7774),0),"Actual",SUMIFS('CMO Input'!$Q:$Q,'CMO Input'!$E:$E,Master!$A7774,'CMO Input'!$C:$C,Master!$C7774,'CMO Input'!$AJ:$AJ,Master!$D7774,'CMO Input'!$AU:$AU,Master!$F7770),"")</f>
        <v>0</v>
      </c>
    </row>
    <row r="7775" spans="1:6" x14ac:dyDescent="0.25">
      <c r="A7775" s="24">
        <v>38</v>
      </c>
      <c r="B7775" s="25">
        <v>44531</v>
      </c>
      <c r="C7775" s="24" t="s">
        <v>780</v>
      </c>
      <c r="D7775" s="24" t="s">
        <v>10</v>
      </c>
      <c r="E7775" s="24" t="s">
        <v>1489</v>
      </c>
      <c r="F7775" t="str" cm="1">
        <f t="array" ref="F7775">_xlfn.SWITCH($E7775,"Forecast",IFERROR(SUMIFS(INDEX('Forecast Input'!$A:$BO,,MATCH(TEXT($A7775,"0"),'Forecast Input'!$1:$1,0)),'Forecast Input'!$A:$A,Master!C7775,'Forecast Input'!$D:$D,Master!D7775),0),"Actual",SUMIFS('CMO Input'!$Q:$Q,'CMO Input'!$E:$E,Master!$A7775,'CMO Input'!$C:$C,Master!$C7775,'CMO Input'!$AJ:$AJ,Master!$D7775,'CMO Input'!$AU:$AU,Master!$F7771),"")</f>
        <v/>
      </c>
    </row>
    <row r="7776" spans="1:6" x14ac:dyDescent="0.25">
      <c r="A7776" s="24">
        <v>38</v>
      </c>
      <c r="B7776" s="25">
        <v>44531</v>
      </c>
      <c r="C7776" s="24" t="s">
        <v>780</v>
      </c>
      <c r="D7776" s="24" t="s">
        <v>10</v>
      </c>
      <c r="E7776" s="24" t="s">
        <v>1488</v>
      </c>
      <c r="F7776" cm="1">
        <f t="array" ref="F7776">_xlfn.SWITCH($E7776,"Forecast",IFERROR(SUMIFS(INDEX('Forecast Input'!$A:$BO,,MATCH(TEXT($A7776,"0"),'Forecast Input'!$1:$1,0)),'Forecast Input'!$A:$A,Master!C7776,'Forecast Input'!$D:$D,Master!D7776),0),"Actual",SUMIFS('CMO Input'!$Q:$Q,'CMO Input'!$E:$E,Master!$A7776,'CMO Input'!$C:$C,Master!$C7776,'CMO Input'!$AJ:$AJ,Master!$D7776,'CMO Input'!$AU:$AU,Master!$F7772),"")</f>
        <v>0</v>
      </c>
    </row>
    <row r="7777" spans="1:6" x14ac:dyDescent="0.25">
      <c r="A7777" s="24">
        <v>38</v>
      </c>
      <c r="B7777" s="25">
        <v>44531</v>
      </c>
      <c r="C7777" s="24" t="s">
        <v>780</v>
      </c>
      <c r="D7777" s="24" t="s">
        <v>10</v>
      </c>
      <c r="E7777" s="24" t="s">
        <v>1487</v>
      </c>
      <c r="F7777" cm="1">
        <f t="array" ref="F7777">_xlfn.SWITCH($E7777,"Forecast",IFERROR(SUMIFS(INDEX('Forecast Input'!$A:$BO,,MATCH(TEXT($A7777,"0"),'Forecast Input'!$1:$1,0)),'Forecast Input'!$A:$A,Master!C7777,'Forecast Input'!$D:$D,Master!D7777),0),"Actual",SUMIFS('CMO Input'!$Q:$Q,'CMO Input'!$E:$E,Master!$A7777,'CMO Input'!$C:$C,Master!$C7777,'CMO Input'!$AJ:$AJ,Master!$D7777,'CMO Input'!$AU:$AU,Master!$F7773),"")</f>
        <v>0</v>
      </c>
    </row>
    <row r="7778" spans="1:6" x14ac:dyDescent="0.25">
      <c r="A7778" s="24">
        <v>38</v>
      </c>
      <c r="B7778" s="25">
        <v>44531</v>
      </c>
      <c r="C7778" s="24" t="s">
        <v>780</v>
      </c>
      <c r="D7778" s="24" t="s">
        <v>61</v>
      </c>
      <c r="E7778" s="24" t="s">
        <v>1489</v>
      </c>
      <c r="F7778" t="str" cm="1">
        <f t="array" ref="F7778">_xlfn.SWITCH($E7778,"Forecast",IFERROR(SUMIFS(INDEX('Forecast Input'!$A:$BO,,MATCH(TEXT($A7778,"0"),'Forecast Input'!$1:$1,0)),'Forecast Input'!$A:$A,Master!C7778,'Forecast Input'!$D:$D,Master!D7778),0),"Actual",SUMIFS('CMO Input'!$Q:$Q,'CMO Input'!$E:$E,Master!$A7778,'CMO Input'!$C:$C,Master!$C7778,'CMO Input'!$AJ:$AJ,Master!$D7778,'CMO Input'!$AU:$AU,Master!$F7774),"")</f>
        <v/>
      </c>
    </row>
    <row r="7779" spans="1:6" x14ac:dyDescent="0.25">
      <c r="A7779" s="24">
        <v>38</v>
      </c>
      <c r="B7779" s="25">
        <v>44531</v>
      </c>
      <c r="C7779" s="24" t="s">
        <v>780</v>
      </c>
      <c r="D7779" s="24" t="s">
        <v>61</v>
      </c>
      <c r="E7779" s="24" t="s">
        <v>1488</v>
      </c>
      <c r="F7779" cm="1">
        <f t="array" ref="F7779">_xlfn.SWITCH($E7779,"Forecast",IFERROR(SUMIFS(INDEX('Forecast Input'!$A:$BO,,MATCH(TEXT($A7779,"0"),'Forecast Input'!$1:$1,0)),'Forecast Input'!$A:$A,Master!C7779,'Forecast Input'!$D:$D,Master!D7779),0),"Actual",SUMIFS('CMO Input'!$Q:$Q,'CMO Input'!$E:$E,Master!$A7779,'CMO Input'!$C:$C,Master!$C7779,'CMO Input'!$AJ:$AJ,Master!$D7779,'CMO Input'!$AU:$AU,Master!$F7775),"")</f>
        <v>565.77333333333331</v>
      </c>
    </row>
    <row r="7780" spans="1:6" x14ac:dyDescent="0.25">
      <c r="A7780" s="24">
        <v>38</v>
      </c>
      <c r="B7780" s="25">
        <v>44531</v>
      </c>
      <c r="C7780" s="24" t="s">
        <v>780</v>
      </c>
      <c r="D7780" s="24" t="s">
        <v>61</v>
      </c>
      <c r="E7780" s="24" t="s">
        <v>1487</v>
      </c>
      <c r="F7780" cm="1">
        <f t="array" ref="F7780">_xlfn.SWITCH($E7780,"Forecast",IFERROR(SUMIFS(INDEX('Forecast Input'!$A:$BO,,MATCH(TEXT($A7780,"0"),'Forecast Input'!$1:$1,0)),'Forecast Input'!$A:$A,Master!C7780,'Forecast Input'!$D:$D,Master!D7780),0),"Actual",SUMIFS('CMO Input'!$Q:$Q,'CMO Input'!$E:$E,Master!$A7780,'CMO Input'!$C:$C,Master!$C7780,'CMO Input'!$AJ:$AJ,Master!$D7780,'CMO Input'!$AU:$AU,Master!$F7776),"")</f>
        <v>0</v>
      </c>
    </row>
    <row r="7781" spans="1:6" x14ac:dyDescent="0.25">
      <c r="A7781" s="24">
        <v>38</v>
      </c>
      <c r="B7781" s="25">
        <v>44531</v>
      </c>
      <c r="C7781" s="24" t="s">
        <v>780</v>
      </c>
      <c r="D7781" s="24" t="s">
        <v>103</v>
      </c>
      <c r="E7781" s="24" t="s">
        <v>1489</v>
      </c>
      <c r="F7781" t="str" cm="1">
        <f t="array" ref="F7781">_xlfn.SWITCH($E7781,"Forecast",IFERROR(SUMIFS(INDEX('Forecast Input'!$A:$BO,,MATCH(TEXT($A7781,"0"),'Forecast Input'!$1:$1,0)),'Forecast Input'!$A:$A,Master!C7781,'Forecast Input'!$D:$D,Master!D7781),0),"Actual",SUMIFS('CMO Input'!$Q:$Q,'CMO Input'!$E:$E,Master!$A7781,'CMO Input'!$C:$C,Master!$C7781,'CMO Input'!$AJ:$AJ,Master!$D7781,'CMO Input'!$AU:$AU,Master!$F7777),"")</f>
        <v/>
      </c>
    </row>
    <row r="7782" spans="1:6" x14ac:dyDescent="0.25">
      <c r="A7782" s="24">
        <v>38</v>
      </c>
      <c r="B7782" s="25">
        <v>44531</v>
      </c>
      <c r="C7782" s="24" t="s">
        <v>780</v>
      </c>
      <c r="D7782" s="24" t="s">
        <v>103</v>
      </c>
      <c r="E7782" s="24" t="s">
        <v>1488</v>
      </c>
      <c r="F7782" cm="1">
        <f t="array" ref="F7782">_xlfn.SWITCH($E7782,"Forecast",IFERROR(SUMIFS(INDEX('Forecast Input'!$A:$BO,,MATCH(TEXT($A7782,"0"),'Forecast Input'!$1:$1,0)),'Forecast Input'!$A:$A,Master!C7782,'Forecast Input'!$D:$D,Master!D7782),0),"Actual",SUMIFS('CMO Input'!$Q:$Q,'CMO Input'!$E:$E,Master!$A7782,'CMO Input'!$C:$C,Master!$C7782,'CMO Input'!$AJ:$AJ,Master!$D7782,'CMO Input'!$AU:$AU,Master!$F7778),"")</f>
        <v>0</v>
      </c>
    </row>
    <row r="7783" spans="1:6" x14ac:dyDescent="0.25">
      <c r="A7783" s="24">
        <v>38</v>
      </c>
      <c r="B7783" s="25">
        <v>44531</v>
      </c>
      <c r="C7783" s="24" t="s">
        <v>780</v>
      </c>
      <c r="D7783" s="24" t="s">
        <v>103</v>
      </c>
      <c r="E7783" s="24" t="s">
        <v>1487</v>
      </c>
      <c r="F7783" cm="1">
        <f t="array" ref="F7783">_xlfn.SWITCH($E7783,"Forecast",IFERROR(SUMIFS(INDEX('Forecast Input'!$A:$BO,,MATCH(TEXT($A7783,"0"),'Forecast Input'!$1:$1,0)),'Forecast Input'!$A:$A,Master!C7783,'Forecast Input'!$D:$D,Master!D7783),0),"Actual",SUMIFS('CMO Input'!$Q:$Q,'CMO Input'!$E:$E,Master!$A7783,'CMO Input'!$C:$C,Master!$C7783,'CMO Input'!$AJ:$AJ,Master!$D7783,'CMO Input'!$AU:$AU,Master!$F7779),"")</f>
        <v>0</v>
      </c>
    </row>
    <row r="7784" spans="1:6" x14ac:dyDescent="0.25">
      <c r="A7784" s="24">
        <v>38</v>
      </c>
      <c r="B7784" s="25">
        <v>44531</v>
      </c>
      <c r="C7784" s="24" t="s">
        <v>780</v>
      </c>
      <c r="D7784" s="24" t="s">
        <v>146</v>
      </c>
      <c r="E7784" s="24" t="s">
        <v>1489</v>
      </c>
      <c r="F7784" t="str" cm="1">
        <f t="array" ref="F7784">_xlfn.SWITCH($E7784,"Forecast",IFERROR(SUMIFS(INDEX('Forecast Input'!$A:$BO,,MATCH(TEXT($A7784,"0"),'Forecast Input'!$1:$1,0)),'Forecast Input'!$A:$A,Master!C7784,'Forecast Input'!$D:$D,Master!D7784),0),"Actual",SUMIFS('CMO Input'!$Q:$Q,'CMO Input'!$E:$E,Master!$A7784,'CMO Input'!$C:$C,Master!$C7784,'CMO Input'!$AJ:$AJ,Master!$D7784,'CMO Input'!$AU:$AU,Master!$F7780),"")</f>
        <v/>
      </c>
    </row>
    <row r="7785" spans="1:6" x14ac:dyDescent="0.25">
      <c r="A7785" s="24">
        <v>38</v>
      </c>
      <c r="B7785" s="25">
        <v>44531</v>
      </c>
      <c r="C7785" s="24" t="s">
        <v>780</v>
      </c>
      <c r="D7785" s="24" t="s">
        <v>146</v>
      </c>
      <c r="E7785" s="24" t="s">
        <v>1488</v>
      </c>
      <c r="F7785" cm="1">
        <f t="array" ref="F7785">_xlfn.SWITCH($E7785,"Forecast",IFERROR(SUMIFS(INDEX('Forecast Input'!$A:$BO,,MATCH(TEXT($A7785,"0"),'Forecast Input'!$1:$1,0)),'Forecast Input'!$A:$A,Master!C7785,'Forecast Input'!$D:$D,Master!D7785),0),"Actual",SUMIFS('CMO Input'!$Q:$Q,'CMO Input'!$E:$E,Master!$A7785,'CMO Input'!$C:$C,Master!$C7785,'CMO Input'!$AJ:$AJ,Master!$D7785,'CMO Input'!$AU:$AU,Master!$F7781),"")</f>
        <v>83.593333333333334</v>
      </c>
    </row>
    <row r="7786" spans="1:6" x14ac:dyDescent="0.25">
      <c r="A7786" s="24">
        <v>38</v>
      </c>
      <c r="B7786" s="25">
        <v>44531</v>
      </c>
      <c r="C7786" s="24" t="s">
        <v>780</v>
      </c>
      <c r="D7786" s="24" t="s">
        <v>146</v>
      </c>
      <c r="E7786" s="24" t="s">
        <v>1487</v>
      </c>
      <c r="F7786" cm="1">
        <f t="array" ref="F7786">_xlfn.SWITCH($E7786,"Forecast",IFERROR(SUMIFS(INDEX('Forecast Input'!$A:$BO,,MATCH(TEXT($A7786,"0"),'Forecast Input'!$1:$1,0)),'Forecast Input'!$A:$A,Master!C7786,'Forecast Input'!$D:$D,Master!D7786),0),"Actual",SUMIFS('CMO Input'!$Q:$Q,'CMO Input'!$E:$E,Master!$A7786,'CMO Input'!$C:$C,Master!$C7786,'CMO Input'!$AJ:$AJ,Master!$D7786,'CMO Input'!$AU:$AU,Master!$F7782),"")</f>
        <v>0</v>
      </c>
    </row>
    <row r="7787" spans="1:6" x14ac:dyDescent="0.25">
      <c r="A7787" s="24">
        <v>38</v>
      </c>
      <c r="B7787" s="25">
        <v>44531</v>
      </c>
      <c r="C7787" s="24" t="s">
        <v>780</v>
      </c>
      <c r="D7787" s="24" t="s">
        <v>166</v>
      </c>
      <c r="E7787" s="24" t="s">
        <v>1489</v>
      </c>
      <c r="F7787" t="str" cm="1">
        <f t="array" ref="F7787">_xlfn.SWITCH($E7787,"Forecast",IFERROR(SUMIFS(INDEX('Forecast Input'!$A:$BO,,MATCH(TEXT($A7787,"0"),'Forecast Input'!$1:$1,0)),'Forecast Input'!$A:$A,Master!C7787,'Forecast Input'!$D:$D,Master!D7787),0),"Actual",SUMIFS('CMO Input'!$Q:$Q,'CMO Input'!$E:$E,Master!$A7787,'CMO Input'!$C:$C,Master!$C7787,'CMO Input'!$AJ:$AJ,Master!$D7787,'CMO Input'!$AU:$AU,Master!$F7783),"")</f>
        <v/>
      </c>
    </row>
    <row r="7788" spans="1:6" x14ac:dyDescent="0.25">
      <c r="A7788" s="24">
        <v>38</v>
      </c>
      <c r="B7788" s="25">
        <v>44531</v>
      </c>
      <c r="C7788" s="24" t="s">
        <v>780</v>
      </c>
      <c r="D7788" s="24" t="s">
        <v>166</v>
      </c>
      <c r="E7788" s="24" t="s">
        <v>1488</v>
      </c>
      <c r="F7788" cm="1">
        <f t="array" ref="F7788">_xlfn.SWITCH($E7788,"Forecast",IFERROR(SUMIFS(INDEX('Forecast Input'!$A:$BO,,MATCH(TEXT($A7788,"0"),'Forecast Input'!$1:$1,0)),'Forecast Input'!$A:$A,Master!C7788,'Forecast Input'!$D:$D,Master!D7788),0),"Actual",SUMIFS('CMO Input'!$Q:$Q,'CMO Input'!$E:$E,Master!$A7788,'CMO Input'!$C:$C,Master!$C7788,'CMO Input'!$AJ:$AJ,Master!$D7788,'CMO Input'!$AU:$AU,Master!$F7784),"")</f>
        <v>0</v>
      </c>
    </row>
    <row r="7789" spans="1:6" x14ac:dyDescent="0.25">
      <c r="A7789" s="24">
        <v>38</v>
      </c>
      <c r="B7789" s="25">
        <v>44531</v>
      </c>
      <c r="C7789" s="24" t="s">
        <v>780</v>
      </c>
      <c r="D7789" s="24" t="s">
        <v>166</v>
      </c>
      <c r="E7789" s="24" t="s">
        <v>1487</v>
      </c>
      <c r="F7789" cm="1">
        <f t="array" ref="F7789">_xlfn.SWITCH($E7789,"Forecast",IFERROR(SUMIFS(INDEX('Forecast Input'!$A:$BO,,MATCH(TEXT($A7789,"0"),'Forecast Input'!$1:$1,0)),'Forecast Input'!$A:$A,Master!C7789,'Forecast Input'!$D:$D,Master!D7789),0),"Actual",SUMIFS('CMO Input'!$Q:$Q,'CMO Input'!$E:$E,Master!$A7789,'CMO Input'!$C:$C,Master!$C7789,'CMO Input'!$AJ:$AJ,Master!$D7789,'CMO Input'!$AU:$AU,Master!$F7785),"")</f>
        <v>0</v>
      </c>
    </row>
    <row r="7790" spans="1:6" x14ac:dyDescent="0.25">
      <c r="A7790" s="24">
        <v>38</v>
      </c>
      <c r="B7790" s="25">
        <v>44531</v>
      </c>
      <c r="C7790" s="24" t="s">
        <v>780</v>
      </c>
      <c r="D7790" s="24" t="s">
        <v>170</v>
      </c>
      <c r="E7790" s="24" t="s">
        <v>1489</v>
      </c>
      <c r="F7790" t="str" cm="1">
        <f t="array" ref="F7790">_xlfn.SWITCH($E7790,"Forecast",IFERROR(SUMIFS(INDEX('Forecast Input'!$A:$BO,,MATCH(TEXT($A7790,"0"),'Forecast Input'!$1:$1,0)),'Forecast Input'!$A:$A,Master!C7790,'Forecast Input'!$D:$D,Master!D7790),0),"Actual",SUMIFS('CMO Input'!$Q:$Q,'CMO Input'!$E:$E,Master!$A7790,'CMO Input'!$C:$C,Master!$C7790,'CMO Input'!$AJ:$AJ,Master!$D7790,'CMO Input'!$AU:$AU,Master!$F7786),"")</f>
        <v/>
      </c>
    </row>
    <row r="7791" spans="1:6" x14ac:dyDescent="0.25">
      <c r="A7791" s="24">
        <v>38</v>
      </c>
      <c r="B7791" s="25">
        <v>44531</v>
      </c>
      <c r="C7791" s="24" t="s">
        <v>780</v>
      </c>
      <c r="D7791" s="24" t="s">
        <v>170</v>
      </c>
      <c r="E7791" s="24" t="s">
        <v>1488</v>
      </c>
      <c r="F7791" cm="1">
        <f t="array" ref="F7791">_xlfn.SWITCH($E7791,"Forecast",IFERROR(SUMIFS(INDEX('Forecast Input'!$A:$BO,,MATCH(TEXT($A7791,"0"),'Forecast Input'!$1:$1,0)),'Forecast Input'!$A:$A,Master!C7791,'Forecast Input'!$D:$D,Master!D7791),0),"Actual",SUMIFS('CMO Input'!$Q:$Q,'CMO Input'!$E:$E,Master!$A7791,'CMO Input'!$C:$C,Master!$C7791,'CMO Input'!$AJ:$AJ,Master!$D7791,'CMO Input'!$AU:$AU,Master!$F7787),"")</f>
        <v>0</v>
      </c>
    </row>
    <row r="7792" spans="1:6" x14ac:dyDescent="0.25">
      <c r="A7792" s="24">
        <v>38</v>
      </c>
      <c r="B7792" s="25">
        <v>44531</v>
      </c>
      <c r="C7792" s="24" t="s">
        <v>780</v>
      </c>
      <c r="D7792" s="24" t="s">
        <v>170</v>
      </c>
      <c r="E7792" s="24" t="s">
        <v>1487</v>
      </c>
      <c r="F7792" cm="1">
        <f t="array" ref="F7792">_xlfn.SWITCH($E7792,"Forecast",IFERROR(SUMIFS(INDEX('Forecast Input'!$A:$BO,,MATCH(TEXT($A7792,"0"),'Forecast Input'!$1:$1,0)),'Forecast Input'!$A:$A,Master!C7792,'Forecast Input'!$D:$D,Master!D7792),0),"Actual",SUMIFS('CMO Input'!$Q:$Q,'CMO Input'!$E:$E,Master!$A7792,'CMO Input'!$C:$C,Master!$C7792,'CMO Input'!$AJ:$AJ,Master!$D7792,'CMO Input'!$AU:$AU,Master!$F7788),"")</f>
        <v>0</v>
      </c>
    </row>
    <row r="7793" spans="1:6" x14ac:dyDescent="0.25">
      <c r="A7793" s="24">
        <v>38</v>
      </c>
      <c r="B7793" s="25">
        <v>44531</v>
      </c>
      <c r="C7793" s="24" t="s">
        <v>780</v>
      </c>
      <c r="D7793" s="24" t="s">
        <v>436</v>
      </c>
      <c r="E7793" s="24" t="s">
        <v>1489</v>
      </c>
      <c r="F7793" t="str" cm="1">
        <f t="array" ref="F7793">_xlfn.SWITCH($E7793,"Forecast",IFERROR(SUMIFS(INDEX('Forecast Input'!$A:$BO,,MATCH(TEXT($A7793,"0"),'Forecast Input'!$1:$1,0)),'Forecast Input'!$A:$A,Master!C7793,'Forecast Input'!$D:$D,Master!D7793),0),"Actual",SUMIFS('CMO Input'!$Q:$Q,'CMO Input'!$E:$E,Master!$A7793,'CMO Input'!$C:$C,Master!$C7793,'CMO Input'!$AJ:$AJ,Master!$D7793,'CMO Input'!$AU:$AU,Master!$F7789),"")</f>
        <v/>
      </c>
    </row>
    <row r="7794" spans="1:6" x14ac:dyDescent="0.25">
      <c r="A7794" s="24">
        <v>38</v>
      </c>
      <c r="B7794" s="25">
        <v>44531</v>
      </c>
      <c r="C7794" s="24" t="s">
        <v>780</v>
      </c>
      <c r="D7794" s="24" t="s">
        <v>436</v>
      </c>
      <c r="E7794" s="24" t="s">
        <v>1488</v>
      </c>
      <c r="F7794" cm="1">
        <f t="array" ref="F7794">_xlfn.SWITCH($E7794,"Forecast",IFERROR(SUMIFS(INDEX('Forecast Input'!$A:$BO,,MATCH(TEXT($A7794,"0"),'Forecast Input'!$1:$1,0)),'Forecast Input'!$A:$A,Master!C7794,'Forecast Input'!$D:$D,Master!D7794),0),"Actual",SUMIFS('CMO Input'!$Q:$Q,'CMO Input'!$E:$E,Master!$A7794,'CMO Input'!$C:$C,Master!$C7794,'CMO Input'!$AJ:$AJ,Master!$D7794,'CMO Input'!$AU:$AU,Master!$F7790),"")</f>
        <v>0</v>
      </c>
    </row>
    <row r="7795" spans="1:6" x14ac:dyDescent="0.25">
      <c r="A7795" s="24">
        <v>38</v>
      </c>
      <c r="B7795" s="25">
        <v>44531</v>
      </c>
      <c r="C7795" s="24" t="s">
        <v>780</v>
      </c>
      <c r="D7795" s="24" t="s">
        <v>436</v>
      </c>
      <c r="E7795" s="24" t="s">
        <v>1487</v>
      </c>
      <c r="F7795" cm="1">
        <f t="array" ref="F7795">_xlfn.SWITCH($E7795,"Forecast",IFERROR(SUMIFS(INDEX('Forecast Input'!$A:$BO,,MATCH(TEXT($A7795,"0"),'Forecast Input'!$1:$1,0)),'Forecast Input'!$A:$A,Master!C7795,'Forecast Input'!$D:$D,Master!D7795),0),"Actual",SUMIFS('CMO Input'!$Q:$Q,'CMO Input'!$E:$E,Master!$A7795,'CMO Input'!$C:$C,Master!$C7795,'CMO Input'!$AJ:$AJ,Master!$D7795,'CMO Input'!$AU:$AU,Master!$F7791),"")</f>
        <v>0</v>
      </c>
    </row>
    <row r="7796" spans="1:6" x14ac:dyDescent="0.25">
      <c r="A7796" s="24">
        <v>38</v>
      </c>
      <c r="B7796" s="25">
        <v>44531</v>
      </c>
      <c r="C7796" s="24" t="s">
        <v>780</v>
      </c>
      <c r="D7796" s="24" t="s">
        <v>1469</v>
      </c>
      <c r="E7796" s="24" t="s">
        <v>1489</v>
      </c>
      <c r="F7796" t="str" cm="1">
        <f t="array" ref="F7796">_xlfn.SWITCH($E7796,"Forecast",IFERROR(SUMIFS(INDEX('Forecast Input'!$A:$BO,,MATCH(TEXT($A7796,"0"),'Forecast Input'!$1:$1,0)),'Forecast Input'!$A:$A,Master!C7796,'Forecast Input'!$D:$D,Master!D7796),0),"Actual",SUMIFS('CMO Input'!$Q:$Q,'CMO Input'!$E:$E,Master!$A7796,'CMO Input'!$C:$C,Master!$C7796,'CMO Input'!$AJ:$AJ,Master!$D7796,'CMO Input'!$AU:$AU,Master!$F7792),"")</f>
        <v/>
      </c>
    </row>
    <row r="7797" spans="1:6" x14ac:dyDescent="0.25">
      <c r="A7797" s="24">
        <v>38</v>
      </c>
      <c r="B7797" s="25">
        <v>44531</v>
      </c>
      <c r="C7797" s="24" t="s">
        <v>780</v>
      </c>
      <c r="D7797" s="24" t="s">
        <v>1469</v>
      </c>
      <c r="E7797" s="24" t="s">
        <v>1488</v>
      </c>
      <c r="F7797" cm="1">
        <f t="array" ref="F7797">_xlfn.SWITCH($E7797,"Forecast",IFERROR(SUMIFS(INDEX('Forecast Input'!$A:$BO,,MATCH(TEXT($A7797,"0"),'Forecast Input'!$1:$1,0)),'Forecast Input'!$A:$A,Master!C7797,'Forecast Input'!$D:$D,Master!D7797),0),"Actual",SUMIFS('CMO Input'!$Q:$Q,'CMO Input'!$E:$E,Master!$A7797,'CMO Input'!$C:$C,Master!$C7797,'CMO Input'!$AJ:$AJ,Master!$D7797,'CMO Input'!$AU:$AU,Master!$F7793),"")</f>
        <v>0</v>
      </c>
    </row>
    <row r="7798" spans="1:6" x14ac:dyDescent="0.25">
      <c r="A7798" s="24">
        <v>38</v>
      </c>
      <c r="B7798" s="25">
        <v>44531</v>
      </c>
      <c r="C7798" s="24" t="s">
        <v>780</v>
      </c>
      <c r="D7798" s="24" t="s">
        <v>1469</v>
      </c>
      <c r="E7798" s="24" t="s">
        <v>1487</v>
      </c>
      <c r="F7798" cm="1">
        <f t="array" ref="F7798">_xlfn.SWITCH($E7798,"Forecast",IFERROR(SUMIFS(INDEX('Forecast Input'!$A:$BO,,MATCH(TEXT($A7798,"0"),'Forecast Input'!$1:$1,0)),'Forecast Input'!$A:$A,Master!C7798,'Forecast Input'!$D:$D,Master!D7798),0),"Actual",SUMIFS('CMO Input'!$Q:$Q,'CMO Input'!$E:$E,Master!$A7798,'CMO Input'!$C:$C,Master!$C7798,'CMO Input'!$AJ:$AJ,Master!$D7798,'CMO Input'!$AU:$AU,Master!$F7794),"")</f>
        <v>0</v>
      </c>
    </row>
    <row r="7799" spans="1:6" x14ac:dyDescent="0.25">
      <c r="A7799" s="24">
        <v>38</v>
      </c>
      <c r="B7799" s="25">
        <v>44531</v>
      </c>
      <c r="C7799" s="24" t="s">
        <v>989</v>
      </c>
      <c r="D7799" s="24" t="s">
        <v>10</v>
      </c>
      <c r="E7799" s="24" t="s">
        <v>1489</v>
      </c>
      <c r="F7799" t="str" cm="1">
        <f t="array" ref="F7799">_xlfn.SWITCH($E7799,"Forecast",IFERROR(SUMIFS(INDEX('Forecast Input'!$A:$BO,,MATCH(TEXT($A7799,"0"),'Forecast Input'!$1:$1,0)),'Forecast Input'!$A:$A,Master!C7799,'Forecast Input'!$D:$D,Master!D7799),0),"Actual",SUMIFS('CMO Input'!$Q:$Q,'CMO Input'!$E:$E,Master!$A7799,'CMO Input'!$C:$C,Master!$C7799,'CMO Input'!$AJ:$AJ,Master!$D7799,'CMO Input'!$AU:$AU,Master!$F7795),"")</f>
        <v/>
      </c>
    </row>
    <row r="7800" spans="1:6" x14ac:dyDescent="0.25">
      <c r="A7800" s="24">
        <v>38</v>
      </c>
      <c r="B7800" s="25">
        <v>44531</v>
      </c>
      <c r="C7800" s="24" t="s">
        <v>989</v>
      </c>
      <c r="D7800" s="24" t="s">
        <v>10</v>
      </c>
      <c r="E7800" s="24" t="s">
        <v>1488</v>
      </c>
      <c r="F7800" cm="1">
        <f t="array" ref="F7800">_xlfn.SWITCH($E7800,"Forecast",IFERROR(SUMIFS(INDEX('Forecast Input'!$A:$BO,,MATCH(TEXT($A7800,"0"),'Forecast Input'!$1:$1,0)),'Forecast Input'!$A:$A,Master!C7800,'Forecast Input'!$D:$D,Master!D7800),0),"Actual",SUMIFS('CMO Input'!$Q:$Q,'CMO Input'!$E:$E,Master!$A7800,'CMO Input'!$C:$C,Master!$C7800,'CMO Input'!$AJ:$AJ,Master!$D7800,'CMO Input'!$AU:$AU,Master!$F7796),"")</f>
        <v>0</v>
      </c>
    </row>
    <row r="7801" spans="1:6" x14ac:dyDescent="0.25">
      <c r="A7801" s="24">
        <v>38</v>
      </c>
      <c r="B7801" s="25">
        <v>44531</v>
      </c>
      <c r="C7801" s="24" t="s">
        <v>989</v>
      </c>
      <c r="D7801" s="24" t="s">
        <v>10</v>
      </c>
      <c r="E7801" s="24" t="s">
        <v>1487</v>
      </c>
      <c r="F7801" cm="1">
        <f t="array" ref="F7801">_xlfn.SWITCH($E7801,"Forecast",IFERROR(SUMIFS(INDEX('Forecast Input'!$A:$BO,,MATCH(TEXT($A7801,"0"),'Forecast Input'!$1:$1,0)),'Forecast Input'!$A:$A,Master!C7801,'Forecast Input'!$D:$D,Master!D7801),0),"Actual",SUMIFS('CMO Input'!$Q:$Q,'CMO Input'!$E:$E,Master!$A7801,'CMO Input'!$C:$C,Master!$C7801,'CMO Input'!$AJ:$AJ,Master!$D7801,'CMO Input'!$AU:$AU,Master!$F7797),"")</f>
        <v>0</v>
      </c>
    </row>
    <row r="7802" spans="1:6" x14ac:dyDescent="0.25">
      <c r="A7802" s="24">
        <v>38</v>
      </c>
      <c r="B7802" s="25">
        <v>44531</v>
      </c>
      <c r="C7802" s="24" t="s">
        <v>989</v>
      </c>
      <c r="D7802" s="24" t="s">
        <v>61</v>
      </c>
      <c r="E7802" s="24" t="s">
        <v>1489</v>
      </c>
      <c r="F7802" t="str" cm="1">
        <f t="array" ref="F7802">_xlfn.SWITCH($E7802,"Forecast",IFERROR(SUMIFS(INDEX('Forecast Input'!$A:$BO,,MATCH(TEXT($A7802,"0"),'Forecast Input'!$1:$1,0)),'Forecast Input'!$A:$A,Master!C7802,'Forecast Input'!$D:$D,Master!D7802),0),"Actual",SUMIFS('CMO Input'!$Q:$Q,'CMO Input'!$E:$E,Master!$A7802,'CMO Input'!$C:$C,Master!$C7802,'CMO Input'!$AJ:$AJ,Master!$D7802,'CMO Input'!$AU:$AU,Master!$F7798),"")</f>
        <v/>
      </c>
    </row>
    <row r="7803" spans="1:6" x14ac:dyDescent="0.25">
      <c r="A7803" s="24">
        <v>38</v>
      </c>
      <c r="B7803" s="25">
        <v>44531</v>
      </c>
      <c r="C7803" s="24" t="s">
        <v>989</v>
      </c>
      <c r="D7803" s="24" t="s">
        <v>61</v>
      </c>
      <c r="E7803" s="24" t="s">
        <v>1488</v>
      </c>
      <c r="F7803" cm="1">
        <f t="array" ref="F7803">_xlfn.SWITCH($E7803,"Forecast",IFERROR(SUMIFS(INDEX('Forecast Input'!$A:$BO,,MATCH(TEXT($A7803,"0"),'Forecast Input'!$1:$1,0)),'Forecast Input'!$A:$A,Master!C7803,'Forecast Input'!$D:$D,Master!D7803),0),"Actual",SUMIFS('CMO Input'!$Q:$Q,'CMO Input'!$E:$E,Master!$A7803,'CMO Input'!$C:$C,Master!$C7803,'CMO Input'!$AJ:$AJ,Master!$D7803,'CMO Input'!$AU:$AU,Master!$F7799),"")</f>
        <v>726.09</v>
      </c>
    </row>
    <row r="7804" spans="1:6" x14ac:dyDescent="0.25">
      <c r="A7804" s="24">
        <v>38</v>
      </c>
      <c r="B7804" s="25">
        <v>44531</v>
      </c>
      <c r="C7804" s="24" t="s">
        <v>989</v>
      </c>
      <c r="D7804" s="24" t="s">
        <v>61</v>
      </c>
      <c r="E7804" s="24" t="s">
        <v>1487</v>
      </c>
      <c r="F7804" cm="1">
        <f t="array" ref="F7804">_xlfn.SWITCH($E7804,"Forecast",IFERROR(SUMIFS(INDEX('Forecast Input'!$A:$BO,,MATCH(TEXT($A7804,"0"),'Forecast Input'!$1:$1,0)),'Forecast Input'!$A:$A,Master!C7804,'Forecast Input'!$D:$D,Master!D7804),0),"Actual",SUMIFS('CMO Input'!$Q:$Q,'CMO Input'!$E:$E,Master!$A7804,'CMO Input'!$C:$C,Master!$C7804,'CMO Input'!$AJ:$AJ,Master!$D7804,'CMO Input'!$AU:$AU,Master!$F7800),"")</f>
        <v>0</v>
      </c>
    </row>
    <row r="7805" spans="1:6" x14ac:dyDescent="0.25">
      <c r="A7805" s="24">
        <v>38</v>
      </c>
      <c r="B7805" s="25">
        <v>44531</v>
      </c>
      <c r="C7805" s="24" t="s">
        <v>989</v>
      </c>
      <c r="D7805" s="24" t="s">
        <v>103</v>
      </c>
      <c r="E7805" s="24" t="s">
        <v>1489</v>
      </c>
      <c r="F7805" t="str" cm="1">
        <f t="array" ref="F7805">_xlfn.SWITCH($E7805,"Forecast",IFERROR(SUMIFS(INDEX('Forecast Input'!$A:$BO,,MATCH(TEXT($A7805,"0"),'Forecast Input'!$1:$1,0)),'Forecast Input'!$A:$A,Master!C7805,'Forecast Input'!$D:$D,Master!D7805),0),"Actual",SUMIFS('CMO Input'!$Q:$Q,'CMO Input'!$E:$E,Master!$A7805,'CMO Input'!$C:$C,Master!$C7805,'CMO Input'!$AJ:$AJ,Master!$D7805,'CMO Input'!$AU:$AU,Master!$F7801),"")</f>
        <v/>
      </c>
    </row>
    <row r="7806" spans="1:6" x14ac:dyDescent="0.25">
      <c r="A7806" s="24">
        <v>38</v>
      </c>
      <c r="B7806" s="25">
        <v>44531</v>
      </c>
      <c r="C7806" s="24" t="s">
        <v>989</v>
      </c>
      <c r="D7806" s="24" t="s">
        <v>103</v>
      </c>
      <c r="E7806" s="24" t="s">
        <v>1488</v>
      </c>
      <c r="F7806" cm="1">
        <f t="array" ref="F7806">_xlfn.SWITCH($E7806,"Forecast",IFERROR(SUMIFS(INDEX('Forecast Input'!$A:$BO,,MATCH(TEXT($A7806,"0"),'Forecast Input'!$1:$1,0)),'Forecast Input'!$A:$A,Master!C7806,'Forecast Input'!$D:$D,Master!D7806),0),"Actual",SUMIFS('CMO Input'!$Q:$Q,'CMO Input'!$E:$E,Master!$A7806,'CMO Input'!$C:$C,Master!$C7806,'CMO Input'!$AJ:$AJ,Master!$D7806,'CMO Input'!$AU:$AU,Master!$F7802),"")</f>
        <v>0</v>
      </c>
    </row>
    <row r="7807" spans="1:6" x14ac:dyDescent="0.25">
      <c r="A7807" s="24">
        <v>38</v>
      </c>
      <c r="B7807" s="25">
        <v>44531</v>
      </c>
      <c r="C7807" s="24" t="s">
        <v>989</v>
      </c>
      <c r="D7807" s="24" t="s">
        <v>103</v>
      </c>
      <c r="E7807" s="24" t="s">
        <v>1487</v>
      </c>
      <c r="F7807" cm="1">
        <f t="array" ref="F7807">_xlfn.SWITCH($E7807,"Forecast",IFERROR(SUMIFS(INDEX('Forecast Input'!$A:$BO,,MATCH(TEXT($A7807,"0"),'Forecast Input'!$1:$1,0)),'Forecast Input'!$A:$A,Master!C7807,'Forecast Input'!$D:$D,Master!D7807),0),"Actual",SUMIFS('CMO Input'!$Q:$Q,'CMO Input'!$E:$E,Master!$A7807,'CMO Input'!$C:$C,Master!$C7807,'CMO Input'!$AJ:$AJ,Master!$D7807,'CMO Input'!$AU:$AU,Master!$F7803),"")</f>
        <v>0</v>
      </c>
    </row>
    <row r="7808" spans="1:6" x14ac:dyDescent="0.25">
      <c r="A7808" s="24">
        <v>38</v>
      </c>
      <c r="B7808" s="25">
        <v>44531</v>
      </c>
      <c r="C7808" s="24" t="s">
        <v>989</v>
      </c>
      <c r="D7808" s="24" t="s">
        <v>146</v>
      </c>
      <c r="E7808" s="24" t="s">
        <v>1489</v>
      </c>
      <c r="F7808" t="str" cm="1">
        <f t="array" ref="F7808">_xlfn.SWITCH($E7808,"Forecast",IFERROR(SUMIFS(INDEX('Forecast Input'!$A:$BO,,MATCH(TEXT($A7808,"0"),'Forecast Input'!$1:$1,0)),'Forecast Input'!$A:$A,Master!C7808,'Forecast Input'!$D:$D,Master!D7808),0),"Actual",SUMIFS('CMO Input'!$Q:$Q,'CMO Input'!$E:$E,Master!$A7808,'CMO Input'!$C:$C,Master!$C7808,'CMO Input'!$AJ:$AJ,Master!$D7808,'CMO Input'!$AU:$AU,Master!$F7804),"")</f>
        <v/>
      </c>
    </row>
    <row r="7809" spans="1:6" x14ac:dyDescent="0.25">
      <c r="A7809" s="24">
        <v>38</v>
      </c>
      <c r="B7809" s="25">
        <v>44531</v>
      </c>
      <c r="C7809" s="24" t="s">
        <v>989</v>
      </c>
      <c r="D7809" s="24" t="s">
        <v>146</v>
      </c>
      <c r="E7809" s="24" t="s">
        <v>1488</v>
      </c>
      <c r="F7809" cm="1">
        <f t="array" ref="F7809">_xlfn.SWITCH($E7809,"Forecast",IFERROR(SUMIFS(INDEX('Forecast Input'!$A:$BO,,MATCH(TEXT($A7809,"0"),'Forecast Input'!$1:$1,0)),'Forecast Input'!$A:$A,Master!C7809,'Forecast Input'!$D:$D,Master!D7809),0),"Actual",SUMIFS('CMO Input'!$Q:$Q,'CMO Input'!$E:$E,Master!$A7809,'CMO Input'!$C:$C,Master!$C7809,'CMO Input'!$AJ:$AJ,Master!$D7809,'CMO Input'!$AU:$AU,Master!$F7805),"")</f>
        <v>0</v>
      </c>
    </row>
    <row r="7810" spans="1:6" x14ac:dyDescent="0.25">
      <c r="A7810" s="24">
        <v>38</v>
      </c>
      <c r="B7810" s="25">
        <v>44531</v>
      </c>
      <c r="C7810" s="24" t="s">
        <v>989</v>
      </c>
      <c r="D7810" s="24" t="s">
        <v>146</v>
      </c>
      <c r="E7810" s="24" t="s">
        <v>1487</v>
      </c>
      <c r="F7810" cm="1">
        <f t="array" ref="F7810">_xlfn.SWITCH($E7810,"Forecast",IFERROR(SUMIFS(INDEX('Forecast Input'!$A:$BO,,MATCH(TEXT($A7810,"0"),'Forecast Input'!$1:$1,0)),'Forecast Input'!$A:$A,Master!C7810,'Forecast Input'!$D:$D,Master!D7810),0),"Actual",SUMIFS('CMO Input'!$Q:$Q,'CMO Input'!$E:$E,Master!$A7810,'CMO Input'!$C:$C,Master!$C7810,'CMO Input'!$AJ:$AJ,Master!$D7810,'CMO Input'!$AU:$AU,Master!$F7806),"")</f>
        <v>0</v>
      </c>
    </row>
    <row r="7811" spans="1:6" x14ac:dyDescent="0.25">
      <c r="A7811" s="24">
        <v>38</v>
      </c>
      <c r="B7811" s="25">
        <v>44531</v>
      </c>
      <c r="C7811" s="24" t="s">
        <v>989</v>
      </c>
      <c r="D7811" s="24" t="s">
        <v>166</v>
      </c>
      <c r="E7811" s="24" t="s">
        <v>1489</v>
      </c>
      <c r="F7811" t="str" cm="1">
        <f t="array" ref="F7811">_xlfn.SWITCH($E7811,"Forecast",IFERROR(SUMIFS(INDEX('Forecast Input'!$A:$BO,,MATCH(TEXT($A7811,"0"),'Forecast Input'!$1:$1,0)),'Forecast Input'!$A:$A,Master!C7811,'Forecast Input'!$D:$D,Master!D7811),0),"Actual",SUMIFS('CMO Input'!$Q:$Q,'CMO Input'!$E:$E,Master!$A7811,'CMO Input'!$C:$C,Master!$C7811,'CMO Input'!$AJ:$AJ,Master!$D7811,'CMO Input'!$AU:$AU,Master!$F7807),"")</f>
        <v/>
      </c>
    </row>
    <row r="7812" spans="1:6" x14ac:dyDescent="0.25">
      <c r="A7812" s="24">
        <v>38</v>
      </c>
      <c r="B7812" s="25">
        <v>44531</v>
      </c>
      <c r="C7812" s="24" t="s">
        <v>989</v>
      </c>
      <c r="D7812" s="24" t="s">
        <v>166</v>
      </c>
      <c r="E7812" s="24" t="s">
        <v>1488</v>
      </c>
      <c r="F7812" cm="1">
        <f t="array" ref="F7812">_xlfn.SWITCH($E7812,"Forecast",IFERROR(SUMIFS(INDEX('Forecast Input'!$A:$BO,,MATCH(TEXT($A7812,"0"),'Forecast Input'!$1:$1,0)),'Forecast Input'!$A:$A,Master!C7812,'Forecast Input'!$D:$D,Master!D7812),0),"Actual",SUMIFS('CMO Input'!$Q:$Q,'CMO Input'!$E:$E,Master!$A7812,'CMO Input'!$C:$C,Master!$C7812,'CMO Input'!$AJ:$AJ,Master!$D7812,'CMO Input'!$AU:$AU,Master!$F7808),"")</f>
        <v>417.92857142857144</v>
      </c>
    </row>
    <row r="7813" spans="1:6" x14ac:dyDescent="0.25">
      <c r="A7813" s="24">
        <v>38</v>
      </c>
      <c r="B7813" s="25">
        <v>44531</v>
      </c>
      <c r="C7813" s="24" t="s">
        <v>989</v>
      </c>
      <c r="D7813" s="24" t="s">
        <v>166</v>
      </c>
      <c r="E7813" s="24" t="s">
        <v>1487</v>
      </c>
      <c r="F7813" cm="1">
        <f t="array" ref="F7813">_xlfn.SWITCH($E7813,"Forecast",IFERROR(SUMIFS(INDEX('Forecast Input'!$A:$BO,,MATCH(TEXT($A7813,"0"),'Forecast Input'!$1:$1,0)),'Forecast Input'!$A:$A,Master!C7813,'Forecast Input'!$D:$D,Master!D7813),0),"Actual",SUMIFS('CMO Input'!$Q:$Q,'CMO Input'!$E:$E,Master!$A7813,'CMO Input'!$C:$C,Master!$C7813,'CMO Input'!$AJ:$AJ,Master!$D7813,'CMO Input'!$AU:$AU,Master!$F7809),"")</f>
        <v>0</v>
      </c>
    </row>
    <row r="7814" spans="1:6" x14ac:dyDescent="0.25">
      <c r="A7814" s="24">
        <v>38</v>
      </c>
      <c r="B7814" s="25">
        <v>44531</v>
      </c>
      <c r="C7814" s="24" t="s">
        <v>989</v>
      </c>
      <c r="D7814" s="24" t="s">
        <v>170</v>
      </c>
      <c r="E7814" s="24" t="s">
        <v>1489</v>
      </c>
      <c r="F7814" t="str" cm="1">
        <f t="array" ref="F7814">_xlfn.SWITCH($E7814,"Forecast",IFERROR(SUMIFS(INDEX('Forecast Input'!$A:$BO,,MATCH(TEXT($A7814,"0"),'Forecast Input'!$1:$1,0)),'Forecast Input'!$A:$A,Master!C7814,'Forecast Input'!$D:$D,Master!D7814),0),"Actual",SUMIFS('CMO Input'!$Q:$Q,'CMO Input'!$E:$E,Master!$A7814,'CMO Input'!$C:$C,Master!$C7814,'CMO Input'!$AJ:$AJ,Master!$D7814,'CMO Input'!$AU:$AU,Master!$F7810),"")</f>
        <v/>
      </c>
    </row>
    <row r="7815" spans="1:6" x14ac:dyDescent="0.25">
      <c r="A7815" s="24">
        <v>38</v>
      </c>
      <c r="B7815" s="25">
        <v>44531</v>
      </c>
      <c r="C7815" s="24" t="s">
        <v>989</v>
      </c>
      <c r="D7815" s="24" t="s">
        <v>170</v>
      </c>
      <c r="E7815" s="24" t="s">
        <v>1488</v>
      </c>
      <c r="F7815" cm="1">
        <f t="array" ref="F7815">_xlfn.SWITCH($E7815,"Forecast",IFERROR(SUMIFS(INDEX('Forecast Input'!$A:$BO,,MATCH(TEXT($A7815,"0"),'Forecast Input'!$1:$1,0)),'Forecast Input'!$A:$A,Master!C7815,'Forecast Input'!$D:$D,Master!D7815),0),"Actual",SUMIFS('CMO Input'!$Q:$Q,'CMO Input'!$E:$E,Master!$A7815,'CMO Input'!$C:$C,Master!$C7815,'CMO Input'!$AJ:$AJ,Master!$D7815,'CMO Input'!$AU:$AU,Master!$F7811),"")</f>
        <v>198.50571428571428</v>
      </c>
    </row>
    <row r="7816" spans="1:6" x14ac:dyDescent="0.25">
      <c r="A7816" s="24">
        <v>38</v>
      </c>
      <c r="B7816" s="25">
        <v>44531</v>
      </c>
      <c r="C7816" s="24" t="s">
        <v>989</v>
      </c>
      <c r="D7816" s="24" t="s">
        <v>170</v>
      </c>
      <c r="E7816" s="24" t="s">
        <v>1487</v>
      </c>
      <c r="F7816" cm="1">
        <f t="array" ref="F7816">_xlfn.SWITCH($E7816,"Forecast",IFERROR(SUMIFS(INDEX('Forecast Input'!$A:$BO,,MATCH(TEXT($A7816,"0"),'Forecast Input'!$1:$1,0)),'Forecast Input'!$A:$A,Master!C7816,'Forecast Input'!$D:$D,Master!D7816),0),"Actual",SUMIFS('CMO Input'!$Q:$Q,'CMO Input'!$E:$E,Master!$A7816,'CMO Input'!$C:$C,Master!$C7816,'CMO Input'!$AJ:$AJ,Master!$D7816,'CMO Input'!$AU:$AU,Master!$F7812),"")</f>
        <v>0</v>
      </c>
    </row>
    <row r="7817" spans="1:6" x14ac:dyDescent="0.25">
      <c r="A7817" s="24">
        <v>38</v>
      </c>
      <c r="B7817" s="25">
        <v>44531</v>
      </c>
      <c r="C7817" s="24" t="s">
        <v>989</v>
      </c>
      <c r="D7817" s="24" t="s">
        <v>436</v>
      </c>
      <c r="E7817" s="24" t="s">
        <v>1489</v>
      </c>
      <c r="F7817" t="str" cm="1">
        <f t="array" ref="F7817">_xlfn.SWITCH($E7817,"Forecast",IFERROR(SUMIFS(INDEX('Forecast Input'!$A:$BO,,MATCH(TEXT($A7817,"0"),'Forecast Input'!$1:$1,0)),'Forecast Input'!$A:$A,Master!C7817,'Forecast Input'!$D:$D,Master!D7817),0),"Actual",SUMIFS('CMO Input'!$Q:$Q,'CMO Input'!$E:$E,Master!$A7817,'CMO Input'!$C:$C,Master!$C7817,'CMO Input'!$AJ:$AJ,Master!$D7817,'CMO Input'!$AU:$AU,Master!$F7813),"")</f>
        <v/>
      </c>
    </row>
    <row r="7818" spans="1:6" x14ac:dyDescent="0.25">
      <c r="A7818" s="24">
        <v>38</v>
      </c>
      <c r="B7818" s="25">
        <v>44531</v>
      </c>
      <c r="C7818" s="24" t="s">
        <v>989</v>
      </c>
      <c r="D7818" s="24" t="s">
        <v>436</v>
      </c>
      <c r="E7818" s="24" t="s">
        <v>1488</v>
      </c>
      <c r="F7818" cm="1">
        <f t="array" ref="F7818">_xlfn.SWITCH($E7818,"Forecast",IFERROR(SUMIFS(INDEX('Forecast Input'!$A:$BO,,MATCH(TEXT($A7818,"0"),'Forecast Input'!$1:$1,0)),'Forecast Input'!$A:$A,Master!C7818,'Forecast Input'!$D:$D,Master!D7818),0),"Actual",SUMIFS('CMO Input'!$Q:$Q,'CMO Input'!$E:$E,Master!$A7818,'CMO Input'!$C:$C,Master!$C7818,'CMO Input'!$AJ:$AJ,Master!$D7818,'CMO Input'!$AU:$AU,Master!$F7814),"")</f>
        <v>0</v>
      </c>
    </row>
    <row r="7819" spans="1:6" x14ac:dyDescent="0.25">
      <c r="A7819" s="24">
        <v>38</v>
      </c>
      <c r="B7819" s="25">
        <v>44531</v>
      </c>
      <c r="C7819" s="24" t="s">
        <v>989</v>
      </c>
      <c r="D7819" s="24" t="s">
        <v>436</v>
      </c>
      <c r="E7819" s="24" t="s">
        <v>1487</v>
      </c>
      <c r="F7819" cm="1">
        <f t="array" ref="F7819">_xlfn.SWITCH($E7819,"Forecast",IFERROR(SUMIFS(INDEX('Forecast Input'!$A:$BO,,MATCH(TEXT($A7819,"0"),'Forecast Input'!$1:$1,0)),'Forecast Input'!$A:$A,Master!C7819,'Forecast Input'!$D:$D,Master!D7819),0),"Actual",SUMIFS('CMO Input'!$Q:$Q,'CMO Input'!$E:$E,Master!$A7819,'CMO Input'!$C:$C,Master!$C7819,'CMO Input'!$AJ:$AJ,Master!$D7819,'CMO Input'!$AU:$AU,Master!$F7815),"")</f>
        <v>0</v>
      </c>
    </row>
    <row r="7820" spans="1:6" x14ac:dyDescent="0.25">
      <c r="A7820" s="24">
        <v>38</v>
      </c>
      <c r="B7820" s="25">
        <v>44531</v>
      </c>
      <c r="C7820" s="24" t="s">
        <v>989</v>
      </c>
      <c r="D7820" s="24" t="s">
        <v>1469</v>
      </c>
      <c r="E7820" s="24" t="s">
        <v>1489</v>
      </c>
      <c r="F7820" t="str" cm="1">
        <f t="array" ref="F7820">_xlfn.SWITCH($E7820,"Forecast",IFERROR(SUMIFS(INDEX('Forecast Input'!$A:$BO,,MATCH(TEXT($A7820,"0"),'Forecast Input'!$1:$1,0)),'Forecast Input'!$A:$A,Master!C7820,'Forecast Input'!$D:$D,Master!D7820),0),"Actual",SUMIFS('CMO Input'!$Q:$Q,'CMO Input'!$E:$E,Master!$A7820,'CMO Input'!$C:$C,Master!$C7820,'CMO Input'!$AJ:$AJ,Master!$D7820,'CMO Input'!$AU:$AU,Master!$F7816),"")</f>
        <v/>
      </c>
    </row>
    <row r="7821" spans="1:6" x14ac:dyDescent="0.25">
      <c r="A7821" s="24">
        <v>38</v>
      </c>
      <c r="B7821" s="25">
        <v>44531</v>
      </c>
      <c r="C7821" s="24" t="s">
        <v>989</v>
      </c>
      <c r="D7821" s="24" t="s">
        <v>1469</v>
      </c>
      <c r="E7821" s="24" t="s">
        <v>1488</v>
      </c>
      <c r="F7821" cm="1">
        <f t="array" ref="F7821">_xlfn.SWITCH($E7821,"Forecast",IFERROR(SUMIFS(INDEX('Forecast Input'!$A:$BO,,MATCH(TEXT($A7821,"0"),'Forecast Input'!$1:$1,0)),'Forecast Input'!$A:$A,Master!C7821,'Forecast Input'!$D:$D,Master!D7821),0),"Actual",SUMIFS('CMO Input'!$Q:$Q,'CMO Input'!$E:$E,Master!$A7821,'CMO Input'!$C:$C,Master!$C7821,'CMO Input'!$AJ:$AJ,Master!$D7821,'CMO Input'!$AU:$AU,Master!$F7817),"")</f>
        <v>0</v>
      </c>
    </row>
    <row r="7822" spans="1:6" x14ac:dyDescent="0.25">
      <c r="A7822" s="24">
        <v>38</v>
      </c>
      <c r="B7822" s="25">
        <v>44531</v>
      </c>
      <c r="C7822" s="24" t="s">
        <v>989</v>
      </c>
      <c r="D7822" s="24" t="s">
        <v>1469</v>
      </c>
      <c r="E7822" s="24" t="s">
        <v>1487</v>
      </c>
      <c r="F7822" cm="1">
        <f t="array" ref="F7822">_xlfn.SWITCH($E7822,"Forecast",IFERROR(SUMIFS(INDEX('Forecast Input'!$A:$BO,,MATCH(TEXT($A7822,"0"),'Forecast Input'!$1:$1,0)),'Forecast Input'!$A:$A,Master!C7822,'Forecast Input'!$D:$D,Master!D7822),0),"Actual",SUMIFS('CMO Input'!$Q:$Q,'CMO Input'!$E:$E,Master!$A7822,'CMO Input'!$C:$C,Master!$C7822,'CMO Input'!$AJ:$AJ,Master!$D7822,'CMO Input'!$AU:$AU,Master!$F7818),"")</f>
        <v>0</v>
      </c>
    </row>
    <row r="7823" spans="1:6" x14ac:dyDescent="0.25">
      <c r="A7823" s="24">
        <v>38</v>
      </c>
      <c r="B7823" s="25">
        <v>44531</v>
      </c>
      <c r="C7823" s="24" t="s">
        <v>181</v>
      </c>
      <c r="D7823" s="24" t="s">
        <v>10</v>
      </c>
      <c r="E7823" s="24" t="s">
        <v>1489</v>
      </c>
      <c r="F7823" t="str" cm="1">
        <f t="array" ref="F7823">_xlfn.SWITCH($E7823,"Forecast",IFERROR(SUMIFS(INDEX('Forecast Input'!$A:$BO,,MATCH(TEXT($A7823,"0"),'Forecast Input'!$1:$1,0)),'Forecast Input'!$A:$A,Master!C7823,'Forecast Input'!$D:$D,Master!D7823),0),"Actual",SUMIFS('CMO Input'!$Q:$Q,'CMO Input'!$E:$E,Master!$A7823,'CMO Input'!$C:$C,Master!$C7823,'CMO Input'!$AJ:$AJ,Master!$D7823,'CMO Input'!$AU:$AU,Master!$F7819),"")</f>
        <v/>
      </c>
    </row>
    <row r="7824" spans="1:6" x14ac:dyDescent="0.25">
      <c r="A7824" s="24">
        <v>38</v>
      </c>
      <c r="B7824" s="25">
        <v>44531</v>
      </c>
      <c r="C7824" s="24" t="s">
        <v>181</v>
      </c>
      <c r="D7824" s="24" t="s">
        <v>10</v>
      </c>
      <c r="E7824" s="24" t="s">
        <v>1488</v>
      </c>
      <c r="F7824" cm="1">
        <f t="array" ref="F7824">_xlfn.SWITCH($E7824,"Forecast",IFERROR(SUMIFS(INDEX('Forecast Input'!$A:$BO,,MATCH(TEXT($A7824,"0"),'Forecast Input'!$1:$1,0)),'Forecast Input'!$A:$A,Master!C7824,'Forecast Input'!$D:$D,Master!D7824),0),"Actual",SUMIFS('CMO Input'!$Q:$Q,'CMO Input'!$E:$E,Master!$A7824,'CMO Input'!$C:$C,Master!$C7824,'CMO Input'!$AJ:$AJ,Master!$D7824,'CMO Input'!$AU:$AU,Master!$F7820),"")</f>
        <v>143.14333333333332</v>
      </c>
    </row>
    <row r="7825" spans="1:6" x14ac:dyDescent="0.25">
      <c r="A7825" s="24">
        <v>38</v>
      </c>
      <c r="B7825" s="25">
        <v>44531</v>
      </c>
      <c r="C7825" s="24" t="s">
        <v>181</v>
      </c>
      <c r="D7825" s="24" t="s">
        <v>10</v>
      </c>
      <c r="E7825" s="24" t="s">
        <v>1487</v>
      </c>
      <c r="F7825" cm="1">
        <f t="array" ref="F7825">_xlfn.SWITCH($E7825,"Forecast",IFERROR(SUMIFS(INDEX('Forecast Input'!$A:$BO,,MATCH(TEXT($A7825,"0"),'Forecast Input'!$1:$1,0)),'Forecast Input'!$A:$A,Master!C7825,'Forecast Input'!$D:$D,Master!D7825),0),"Actual",SUMIFS('CMO Input'!$Q:$Q,'CMO Input'!$E:$E,Master!$A7825,'CMO Input'!$C:$C,Master!$C7825,'CMO Input'!$AJ:$AJ,Master!$D7825,'CMO Input'!$AU:$AU,Master!$F7821),"")</f>
        <v>0</v>
      </c>
    </row>
    <row r="7826" spans="1:6" x14ac:dyDescent="0.25">
      <c r="A7826" s="24">
        <v>38</v>
      </c>
      <c r="B7826" s="25">
        <v>44531</v>
      </c>
      <c r="C7826" s="24" t="s">
        <v>181</v>
      </c>
      <c r="D7826" s="24" t="s">
        <v>61</v>
      </c>
      <c r="E7826" s="24" t="s">
        <v>1489</v>
      </c>
      <c r="F7826" t="str" cm="1">
        <f t="array" ref="F7826">_xlfn.SWITCH($E7826,"Forecast",IFERROR(SUMIFS(INDEX('Forecast Input'!$A:$BO,,MATCH(TEXT($A7826,"0"),'Forecast Input'!$1:$1,0)),'Forecast Input'!$A:$A,Master!C7826,'Forecast Input'!$D:$D,Master!D7826),0),"Actual",SUMIFS('CMO Input'!$Q:$Q,'CMO Input'!$E:$E,Master!$A7826,'CMO Input'!$C:$C,Master!$C7826,'CMO Input'!$AJ:$AJ,Master!$D7826,'CMO Input'!$AU:$AU,Master!$F7822),"")</f>
        <v/>
      </c>
    </row>
    <row r="7827" spans="1:6" x14ac:dyDescent="0.25">
      <c r="A7827" s="24">
        <v>38</v>
      </c>
      <c r="B7827" s="25">
        <v>44531</v>
      </c>
      <c r="C7827" s="24" t="s">
        <v>181</v>
      </c>
      <c r="D7827" s="24" t="s">
        <v>61</v>
      </c>
      <c r="E7827" s="24" t="s">
        <v>1488</v>
      </c>
      <c r="F7827" cm="1">
        <f t="array" ref="F7827">_xlfn.SWITCH($E7827,"Forecast",IFERROR(SUMIFS(INDEX('Forecast Input'!$A:$BO,,MATCH(TEXT($A7827,"0"),'Forecast Input'!$1:$1,0)),'Forecast Input'!$A:$A,Master!C7827,'Forecast Input'!$D:$D,Master!D7827),0),"Actual",SUMIFS('CMO Input'!$Q:$Q,'CMO Input'!$E:$E,Master!$A7827,'CMO Input'!$C:$C,Master!$C7827,'CMO Input'!$AJ:$AJ,Master!$D7827,'CMO Input'!$AU:$AU,Master!$F7823),"")</f>
        <v>0</v>
      </c>
    </row>
    <row r="7828" spans="1:6" x14ac:dyDescent="0.25">
      <c r="A7828" s="24">
        <v>38</v>
      </c>
      <c r="B7828" s="25">
        <v>44531</v>
      </c>
      <c r="C7828" s="24" t="s">
        <v>181</v>
      </c>
      <c r="D7828" s="24" t="s">
        <v>61</v>
      </c>
      <c r="E7828" s="24" t="s">
        <v>1487</v>
      </c>
      <c r="F7828" cm="1">
        <f t="array" ref="F7828">_xlfn.SWITCH($E7828,"Forecast",IFERROR(SUMIFS(INDEX('Forecast Input'!$A:$BO,,MATCH(TEXT($A7828,"0"),'Forecast Input'!$1:$1,0)),'Forecast Input'!$A:$A,Master!C7828,'Forecast Input'!$D:$D,Master!D7828),0),"Actual",SUMIFS('CMO Input'!$Q:$Q,'CMO Input'!$E:$E,Master!$A7828,'CMO Input'!$C:$C,Master!$C7828,'CMO Input'!$AJ:$AJ,Master!$D7828,'CMO Input'!$AU:$AU,Master!$F7824),"")</f>
        <v>0</v>
      </c>
    </row>
    <row r="7829" spans="1:6" x14ac:dyDescent="0.25">
      <c r="A7829" s="24">
        <v>38</v>
      </c>
      <c r="B7829" s="25">
        <v>44531</v>
      </c>
      <c r="C7829" s="24" t="s">
        <v>181</v>
      </c>
      <c r="D7829" s="24" t="s">
        <v>103</v>
      </c>
      <c r="E7829" s="24" t="s">
        <v>1489</v>
      </c>
      <c r="F7829" t="str" cm="1">
        <f t="array" ref="F7829">_xlfn.SWITCH($E7829,"Forecast",IFERROR(SUMIFS(INDEX('Forecast Input'!$A:$BO,,MATCH(TEXT($A7829,"0"),'Forecast Input'!$1:$1,0)),'Forecast Input'!$A:$A,Master!C7829,'Forecast Input'!$D:$D,Master!D7829),0),"Actual",SUMIFS('CMO Input'!$Q:$Q,'CMO Input'!$E:$E,Master!$A7829,'CMO Input'!$C:$C,Master!$C7829,'CMO Input'!$AJ:$AJ,Master!$D7829,'CMO Input'!$AU:$AU,Master!$F7825),"")</f>
        <v/>
      </c>
    </row>
    <row r="7830" spans="1:6" x14ac:dyDescent="0.25">
      <c r="A7830" s="24">
        <v>38</v>
      </c>
      <c r="B7830" s="25">
        <v>44531</v>
      </c>
      <c r="C7830" s="24" t="s">
        <v>181</v>
      </c>
      <c r="D7830" s="24" t="s">
        <v>103</v>
      </c>
      <c r="E7830" s="24" t="s">
        <v>1488</v>
      </c>
      <c r="F7830" cm="1">
        <f t="array" ref="F7830">_xlfn.SWITCH($E7830,"Forecast",IFERROR(SUMIFS(INDEX('Forecast Input'!$A:$BO,,MATCH(TEXT($A7830,"0"),'Forecast Input'!$1:$1,0)),'Forecast Input'!$A:$A,Master!C7830,'Forecast Input'!$D:$D,Master!D7830),0),"Actual",SUMIFS('CMO Input'!$Q:$Q,'CMO Input'!$E:$E,Master!$A7830,'CMO Input'!$C:$C,Master!$C7830,'CMO Input'!$AJ:$AJ,Master!$D7830,'CMO Input'!$AU:$AU,Master!$F7826),"")</f>
        <v>0</v>
      </c>
    </row>
    <row r="7831" spans="1:6" x14ac:dyDescent="0.25">
      <c r="A7831" s="24">
        <v>38</v>
      </c>
      <c r="B7831" s="25">
        <v>44531</v>
      </c>
      <c r="C7831" s="24" t="s">
        <v>181</v>
      </c>
      <c r="D7831" s="24" t="s">
        <v>103</v>
      </c>
      <c r="E7831" s="24" t="s">
        <v>1487</v>
      </c>
      <c r="F7831" cm="1">
        <f t="array" ref="F7831">_xlfn.SWITCH($E7831,"Forecast",IFERROR(SUMIFS(INDEX('Forecast Input'!$A:$BO,,MATCH(TEXT($A7831,"0"),'Forecast Input'!$1:$1,0)),'Forecast Input'!$A:$A,Master!C7831,'Forecast Input'!$D:$D,Master!D7831),0),"Actual",SUMIFS('CMO Input'!$Q:$Q,'CMO Input'!$E:$E,Master!$A7831,'CMO Input'!$C:$C,Master!$C7831,'CMO Input'!$AJ:$AJ,Master!$D7831,'CMO Input'!$AU:$AU,Master!$F7827),"")</f>
        <v>0</v>
      </c>
    </row>
    <row r="7832" spans="1:6" x14ac:dyDescent="0.25">
      <c r="A7832" s="24">
        <v>38</v>
      </c>
      <c r="B7832" s="25">
        <v>44531</v>
      </c>
      <c r="C7832" s="24" t="s">
        <v>181</v>
      </c>
      <c r="D7832" s="24" t="s">
        <v>146</v>
      </c>
      <c r="E7832" s="24" t="s">
        <v>1489</v>
      </c>
      <c r="F7832" t="str" cm="1">
        <f t="array" ref="F7832">_xlfn.SWITCH($E7832,"Forecast",IFERROR(SUMIFS(INDEX('Forecast Input'!$A:$BO,,MATCH(TEXT($A7832,"0"),'Forecast Input'!$1:$1,0)),'Forecast Input'!$A:$A,Master!C7832,'Forecast Input'!$D:$D,Master!D7832),0),"Actual",SUMIFS('CMO Input'!$Q:$Q,'CMO Input'!$E:$E,Master!$A7832,'CMO Input'!$C:$C,Master!$C7832,'CMO Input'!$AJ:$AJ,Master!$D7832,'CMO Input'!$AU:$AU,Master!$F7828),"")</f>
        <v/>
      </c>
    </row>
    <row r="7833" spans="1:6" x14ac:dyDescent="0.25">
      <c r="A7833" s="24">
        <v>38</v>
      </c>
      <c r="B7833" s="25">
        <v>44531</v>
      </c>
      <c r="C7833" s="24" t="s">
        <v>181</v>
      </c>
      <c r="D7833" s="24" t="s">
        <v>146</v>
      </c>
      <c r="E7833" s="24" t="s">
        <v>1488</v>
      </c>
      <c r="F7833" cm="1">
        <f t="array" ref="F7833">_xlfn.SWITCH($E7833,"Forecast",IFERROR(SUMIFS(INDEX('Forecast Input'!$A:$BO,,MATCH(TEXT($A7833,"0"),'Forecast Input'!$1:$1,0)),'Forecast Input'!$A:$A,Master!C7833,'Forecast Input'!$D:$D,Master!D7833),0),"Actual",SUMIFS('CMO Input'!$Q:$Q,'CMO Input'!$E:$E,Master!$A7833,'CMO Input'!$C:$C,Master!$C7833,'CMO Input'!$AJ:$AJ,Master!$D7833,'CMO Input'!$AU:$AU,Master!$F7829),"")</f>
        <v>254.08333333333334</v>
      </c>
    </row>
    <row r="7834" spans="1:6" x14ac:dyDescent="0.25">
      <c r="A7834" s="24">
        <v>38</v>
      </c>
      <c r="B7834" s="25">
        <v>44531</v>
      </c>
      <c r="C7834" s="24" t="s">
        <v>181</v>
      </c>
      <c r="D7834" s="24" t="s">
        <v>146</v>
      </c>
      <c r="E7834" s="24" t="s">
        <v>1487</v>
      </c>
      <c r="F7834" cm="1">
        <f t="array" ref="F7834">_xlfn.SWITCH($E7834,"Forecast",IFERROR(SUMIFS(INDEX('Forecast Input'!$A:$BO,,MATCH(TEXT($A7834,"0"),'Forecast Input'!$1:$1,0)),'Forecast Input'!$A:$A,Master!C7834,'Forecast Input'!$D:$D,Master!D7834),0),"Actual",SUMIFS('CMO Input'!$Q:$Q,'CMO Input'!$E:$E,Master!$A7834,'CMO Input'!$C:$C,Master!$C7834,'CMO Input'!$AJ:$AJ,Master!$D7834,'CMO Input'!$AU:$AU,Master!$F7830),"")</f>
        <v>0</v>
      </c>
    </row>
    <row r="7835" spans="1:6" x14ac:dyDescent="0.25">
      <c r="A7835" s="24">
        <v>38</v>
      </c>
      <c r="B7835" s="25">
        <v>44531</v>
      </c>
      <c r="C7835" s="24" t="s">
        <v>181</v>
      </c>
      <c r="D7835" s="24" t="s">
        <v>166</v>
      </c>
      <c r="E7835" s="24" t="s">
        <v>1489</v>
      </c>
      <c r="F7835" t="str" cm="1">
        <f t="array" ref="F7835">_xlfn.SWITCH($E7835,"Forecast",IFERROR(SUMIFS(INDEX('Forecast Input'!$A:$BO,,MATCH(TEXT($A7835,"0"),'Forecast Input'!$1:$1,0)),'Forecast Input'!$A:$A,Master!C7835,'Forecast Input'!$D:$D,Master!D7835),0),"Actual",SUMIFS('CMO Input'!$Q:$Q,'CMO Input'!$E:$E,Master!$A7835,'CMO Input'!$C:$C,Master!$C7835,'CMO Input'!$AJ:$AJ,Master!$D7835,'CMO Input'!$AU:$AU,Master!$F7831),"")</f>
        <v/>
      </c>
    </row>
    <row r="7836" spans="1:6" x14ac:dyDescent="0.25">
      <c r="A7836" s="24">
        <v>38</v>
      </c>
      <c r="B7836" s="25">
        <v>44531</v>
      </c>
      <c r="C7836" s="24" t="s">
        <v>181</v>
      </c>
      <c r="D7836" s="24" t="s">
        <v>166</v>
      </c>
      <c r="E7836" s="24" t="s">
        <v>1488</v>
      </c>
      <c r="F7836" cm="1">
        <f t="array" ref="F7836">_xlfn.SWITCH($E7836,"Forecast",IFERROR(SUMIFS(INDEX('Forecast Input'!$A:$BO,,MATCH(TEXT($A7836,"0"),'Forecast Input'!$1:$1,0)),'Forecast Input'!$A:$A,Master!C7836,'Forecast Input'!$D:$D,Master!D7836),0),"Actual",SUMIFS('CMO Input'!$Q:$Q,'CMO Input'!$E:$E,Master!$A7836,'CMO Input'!$C:$C,Master!$C7836,'CMO Input'!$AJ:$AJ,Master!$D7836,'CMO Input'!$AU:$AU,Master!$F7832),"")</f>
        <v>0</v>
      </c>
    </row>
    <row r="7837" spans="1:6" x14ac:dyDescent="0.25">
      <c r="A7837" s="24">
        <v>38</v>
      </c>
      <c r="B7837" s="25">
        <v>44531</v>
      </c>
      <c r="C7837" s="24" t="s">
        <v>181</v>
      </c>
      <c r="D7837" s="24" t="s">
        <v>166</v>
      </c>
      <c r="E7837" s="24" t="s">
        <v>1487</v>
      </c>
      <c r="F7837" cm="1">
        <f t="array" ref="F7837">_xlfn.SWITCH($E7837,"Forecast",IFERROR(SUMIFS(INDEX('Forecast Input'!$A:$BO,,MATCH(TEXT($A7837,"0"),'Forecast Input'!$1:$1,0)),'Forecast Input'!$A:$A,Master!C7837,'Forecast Input'!$D:$D,Master!D7837),0),"Actual",SUMIFS('CMO Input'!$Q:$Q,'CMO Input'!$E:$E,Master!$A7837,'CMO Input'!$C:$C,Master!$C7837,'CMO Input'!$AJ:$AJ,Master!$D7837,'CMO Input'!$AU:$AU,Master!$F7833),"")</f>
        <v>0</v>
      </c>
    </row>
    <row r="7838" spans="1:6" x14ac:dyDescent="0.25">
      <c r="A7838" s="24">
        <v>38</v>
      </c>
      <c r="B7838" s="25">
        <v>44531</v>
      </c>
      <c r="C7838" s="24" t="s">
        <v>181</v>
      </c>
      <c r="D7838" s="24" t="s">
        <v>170</v>
      </c>
      <c r="E7838" s="24" t="s">
        <v>1489</v>
      </c>
      <c r="F7838" t="str" cm="1">
        <f t="array" ref="F7838">_xlfn.SWITCH($E7838,"Forecast",IFERROR(SUMIFS(INDEX('Forecast Input'!$A:$BO,,MATCH(TEXT($A7838,"0"),'Forecast Input'!$1:$1,0)),'Forecast Input'!$A:$A,Master!C7838,'Forecast Input'!$D:$D,Master!D7838),0),"Actual",SUMIFS('CMO Input'!$Q:$Q,'CMO Input'!$E:$E,Master!$A7838,'CMO Input'!$C:$C,Master!$C7838,'CMO Input'!$AJ:$AJ,Master!$D7838,'CMO Input'!$AU:$AU,Master!$F7834),"")</f>
        <v/>
      </c>
    </row>
    <row r="7839" spans="1:6" x14ac:dyDescent="0.25">
      <c r="A7839" s="24">
        <v>38</v>
      </c>
      <c r="B7839" s="25">
        <v>44531</v>
      </c>
      <c r="C7839" s="24" t="s">
        <v>181</v>
      </c>
      <c r="D7839" s="24" t="s">
        <v>170</v>
      </c>
      <c r="E7839" s="24" t="s">
        <v>1488</v>
      </c>
      <c r="F7839" cm="1">
        <f t="array" ref="F7839">_xlfn.SWITCH($E7839,"Forecast",IFERROR(SUMIFS(INDEX('Forecast Input'!$A:$BO,,MATCH(TEXT($A7839,"0"),'Forecast Input'!$1:$1,0)),'Forecast Input'!$A:$A,Master!C7839,'Forecast Input'!$D:$D,Master!D7839),0),"Actual",SUMIFS('CMO Input'!$Q:$Q,'CMO Input'!$E:$E,Master!$A7839,'CMO Input'!$C:$C,Master!$C7839,'CMO Input'!$AJ:$AJ,Master!$D7839,'CMO Input'!$AU:$AU,Master!$F7835),"")</f>
        <v>0</v>
      </c>
    </row>
    <row r="7840" spans="1:6" x14ac:dyDescent="0.25">
      <c r="A7840" s="24">
        <v>38</v>
      </c>
      <c r="B7840" s="25">
        <v>44531</v>
      </c>
      <c r="C7840" s="24" t="s">
        <v>181</v>
      </c>
      <c r="D7840" s="24" t="s">
        <v>170</v>
      </c>
      <c r="E7840" s="24" t="s">
        <v>1487</v>
      </c>
      <c r="F7840" cm="1">
        <f t="array" ref="F7840">_xlfn.SWITCH($E7840,"Forecast",IFERROR(SUMIFS(INDEX('Forecast Input'!$A:$BO,,MATCH(TEXT($A7840,"0"),'Forecast Input'!$1:$1,0)),'Forecast Input'!$A:$A,Master!C7840,'Forecast Input'!$D:$D,Master!D7840),0),"Actual",SUMIFS('CMO Input'!$Q:$Q,'CMO Input'!$E:$E,Master!$A7840,'CMO Input'!$C:$C,Master!$C7840,'CMO Input'!$AJ:$AJ,Master!$D7840,'CMO Input'!$AU:$AU,Master!$F7836),"")</f>
        <v>0</v>
      </c>
    </row>
    <row r="7841" spans="1:6" x14ac:dyDescent="0.25">
      <c r="A7841" s="24">
        <v>38</v>
      </c>
      <c r="B7841" s="25">
        <v>44531</v>
      </c>
      <c r="C7841" s="24" t="s">
        <v>181</v>
      </c>
      <c r="D7841" s="24" t="s">
        <v>436</v>
      </c>
      <c r="E7841" s="24" t="s">
        <v>1489</v>
      </c>
      <c r="F7841" t="str" cm="1">
        <f t="array" ref="F7841">_xlfn.SWITCH($E7841,"Forecast",IFERROR(SUMIFS(INDEX('Forecast Input'!$A:$BO,,MATCH(TEXT($A7841,"0"),'Forecast Input'!$1:$1,0)),'Forecast Input'!$A:$A,Master!C7841,'Forecast Input'!$D:$D,Master!D7841),0),"Actual",SUMIFS('CMO Input'!$Q:$Q,'CMO Input'!$E:$E,Master!$A7841,'CMO Input'!$C:$C,Master!$C7841,'CMO Input'!$AJ:$AJ,Master!$D7841,'CMO Input'!$AU:$AU,Master!$F7837),"")</f>
        <v/>
      </c>
    </row>
    <row r="7842" spans="1:6" x14ac:dyDescent="0.25">
      <c r="A7842" s="24">
        <v>38</v>
      </c>
      <c r="B7842" s="25">
        <v>44531</v>
      </c>
      <c r="C7842" s="24" t="s">
        <v>181</v>
      </c>
      <c r="D7842" s="24" t="s">
        <v>436</v>
      </c>
      <c r="E7842" s="24" t="s">
        <v>1488</v>
      </c>
      <c r="F7842" cm="1">
        <f t="array" ref="F7842">_xlfn.SWITCH($E7842,"Forecast",IFERROR(SUMIFS(INDEX('Forecast Input'!$A:$BO,,MATCH(TEXT($A7842,"0"),'Forecast Input'!$1:$1,0)),'Forecast Input'!$A:$A,Master!C7842,'Forecast Input'!$D:$D,Master!D7842),0),"Actual",SUMIFS('CMO Input'!$Q:$Q,'CMO Input'!$E:$E,Master!$A7842,'CMO Input'!$C:$C,Master!$C7842,'CMO Input'!$AJ:$AJ,Master!$D7842,'CMO Input'!$AU:$AU,Master!$F7838),"")</f>
        <v>0</v>
      </c>
    </row>
    <row r="7843" spans="1:6" x14ac:dyDescent="0.25">
      <c r="A7843" s="24">
        <v>38</v>
      </c>
      <c r="B7843" s="25">
        <v>44531</v>
      </c>
      <c r="C7843" s="24" t="s">
        <v>181</v>
      </c>
      <c r="D7843" s="24" t="s">
        <v>436</v>
      </c>
      <c r="E7843" s="24" t="s">
        <v>1487</v>
      </c>
      <c r="F7843" cm="1">
        <f t="array" ref="F7843">_xlfn.SWITCH($E7843,"Forecast",IFERROR(SUMIFS(INDEX('Forecast Input'!$A:$BO,,MATCH(TEXT($A7843,"0"),'Forecast Input'!$1:$1,0)),'Forecast Input'!$A:$A,Master!C7843,'Forecast Input'!$D:$D,Master!D7843),0),"Actual",SUMIFS('CMO Input'!$Q:$Q,'CMO Input'!$E:$E,Master!$A7843,'CMO Input'!$C:$C,Master!$C7843,'CMO Input'!$AJ:$AJ,Master!$D7843,'CMO Input'!$AU:$AU,Master!$F7839),"")</f>
        <v>0</v>
      </c>
    </row>
    <row r="7844" spans="1:6" x14ac:dyDescent="0.25">
      <c r="A7844" s="24">
        <v>38</v>
      </c>
      <c r="B7844" s="25">
        <v>44531</v>
      </c>
      <c r="C7844" s="24" t="s">
        <v>181</v>
      </c>
      <c r="D7844" s="24" t="s">
        <v>1469</v>
      </c>
      <c r="E7844" s="24" t="s">
        <v>1489</v>
      </c>
      <c r="F7844" t="str" cm="1">
        <f t="array" ref="F7844">_xlfn.SWITCH($E7844,"Forecast",IFERROR(SUMIFS(INDEX('Forecast Input'!$A:$BO,,MATCH(TEXT($A7844,"0"),'Forecast Input'!$1:$1,0)),'Forecast Input'!$A:$A,Master!C7844,'Forecast Input'!$D:$D,Master!D7844),0),"Actual",SUMIFS('CMO Input'!$Q:$Q,'CMO Input'!$E:$E,Master!$A7844,'CMO Input'!$C:$C,Master!$C7844,'CMO Input'!$AJ:$AJ,Master!$D7844,'CMO Input'!$AU:$AU,Master!$F7840),"")</f>
        <v/>
      </c>
    </row>
    <row r="7845" spans="1:6" x14ac:dyDescent="0.25">
      <c r="A7845" s="24">
        <v>38</v>
      </c>
      <c r="B7845" s="25">
        <v>44531</v>
      </c>
      <c r="C7845" s="24" t="s">
        <v>181</v>
      </c>
      <c r="D7845" s="24" t="s">
        <v>1469</v>
      </c>
      <c r="E7845" s="24" t="s">
        <v>1488</v>
      </c>
      <c r="F7845" cm="1">
        <f t="array" ref="F7845">_xlfn.SWITCH($E7845,"Forecast",IFERROR(SUMIFS(INDEX('Forecast Input'!$A:$BO,,MATCH(TEXT($A7845,"0"),'Forecast Input'!$1:$1,0)),'Forecast Input'!$A:$A,Master!C7845,'Forecast Input'!$D:$D,Master!D7845),0),"Actual",SUMIFS('CMO Input'!$Q:$Q,'CMO Input'!$E:$E,Master!$A7845,'CMO Input'!$C:$C,Master!$C7845,'CMO Input'!$AJ:$AJ,Master!$D7845,'CMO Input'!$AU:$AU,Master!$F7841),"")</f>
        <v>65.740000000000009</v>
      </c>
    </row>
    <row r="7846" spans="1:6" x14ac:dyDescent="0.25">
      <c r="A7846" s="24">
        <v>38</v>
      </c>
      <c r="B7846" s="25">
        <v>44531</v>
      </c>
      <c r="C7846" s="24" t="s">
        <v>181</v>
      </c>
      <c r="D7846" s="24" t="s">
        <v>1469</v>
      </c>
      <c r="E7846" s="24" t="s">
        <v>1487</v>
      </c>
      <c r="F7846" cm="1">
        <f t="array" ref="F7846">_xlfn.SWITCH($E7846,"Forecast",IFERROR(SUMIFS(INDEX('Forecast Input'!$A:$BO,,MATCH(TEXT($A7846,"0"),'Forecast Input'!$1:$1,0)),'Forecast Input'!$A:$A,Master!C7846,'Forecast Input'!$D:$D,Master!D7846),0),"Actual",SUMIFS('CMO Input'!$Q:$Q,'CMO Input'!$E:$E,Master!$A7846,'CMO Input'!$C:$C,Master!$C7846,'CMO Input'!$AJ:$AJ,Master!$D7846,'CMO Input'!$AU:$AU,Master!$F7842),"")</f>
        <v>0</v>
      </c>
    </row>
    <row r="7847" spans="1:6" x14ac:dyDescent="0.25">
      <c r="A7847" s="24">
        <v>38</v>
      </c>
      <c r="B7847" s="25">
        <v>44531</v>
      </c>
      <c r="C7847" s="24" t="s">
        <v>424</v>
      </c>
      <c r="D7847" s="24" t="s">
        <v>10</v>
      </c>
      <c r="E7847" s="24" t="s">
        <v>1489</v>
      </c>
      <c r="F7847" t="str" cm="1">
        <f t="array" ref="F7847">_xlfn.SWITCH($E7847,"Forecast",IFERROR(SUMIFS(INDEX('Forecast Input'!$A:$BO,,MATCH(TEXT($A7847,"0"),'Forecast Input'!$1:$1,0)),'Forecast Input'!$A:$A,Master!C7847,'Forecast Input'!$D:$D,Master!D7847),0),"Actual",SUMIFS('CMO Input'!$Q:$Q,'CMO Input'!$E:$E,Master!$A7847,'CMO Input'!$C:$C,Master!$C7847,'CMO Input'!$AJ:$AJ,Master!$D7847,'CMO Input'!$AU:$AU,Master!$F7843),"")</f>
        <v/>
      </c>
    </row>
    <row r="7848" spans="1:6" x14ac:dyDescent="0.25">
      <c r="A7848" s="24">
        <v>38</v>
      </c>
      <c r="B7848" s="25">
        <v>44531</v>
      </c>
      <c r="C7848" s="24" t="s">
        <v>424</v>
      </c>
      <c r="D7848" s="24" t="s">
        <v>10</v>
      </c>
      <c r="E7848" s="24" t="s">
        <v>1488</v>
      </c>
      <c r="F7848" cm="1">
        <f t="array" ref="F7848">_xlfn.SWITCH($E7848,"Forecast",IFERROR(SUMIFS(INDEX('Forecast Input'!$A:$BO,,MATCH(TEXT($A7848,"0"),'Forecast Input'!$1:$1,0)),'Forecast Input'!$A:$A,Master!C7848,'Forecast Input'!$D:$D,Master!D7848),0),"Actual",SUMIFS('CMO Input'!$Q:$Q,'CMO Input'!$E:$E,Master!$A7848,'CMO Input'!$C:$C,Master!$C7848,'CMO Input'!$AJ:$AJ,Master!$D7848,'CMO Input'!$AU:$AU,Master!$F7844),"")</f>
        <v>225.77</v>
      </c>
    </row>
    <row r="7849" spans="1:6" x14ac:dyDescent="0.25">
      <c r="A7849" s="24">
        <v>38</v>
      </c>
      <c r="B7849" s="25">
        <v>44531</v>
      </c>
      <c r="C7849" s="24" t="s">
        <v>424</v>
      </c>
      <c r="D7849" s="24" t="s">
        <v>10</v>
      </c>
      <c r="E7849" s="24" t="s">
        <v>1487</v>
      </c>
      <c r="F7849" cm="1">
        <f t="array" ref="F7849">_xlfn.SWITCH($E7849,"Forecast",IFERROR(SUMIFS(INDEX('Forecast Input'!$A:$BO,,MATCH(TEXT($A7849,"0"),'Forecast Input'!$1:$1,0)),'Forecast Input'!$A:$A,Master!C7849,'Forecast Input'!$D:$D,Master!D7849),0),"Actual",SUMIFS('CMO Input'!$Q:$Q,'CMO Input'!$E:$E,Master!$A7849,'CMO Input'!$C:$C,Master!$C7849,'CMO Input'!$AJ:$AJ,Master!$D7849,'CMO Input'!$AU:$AU,Master!$F7845),"")</f>
        <v>0</v>
      </c>
    </row>
    <row r="7850" spans="1:6" x14ac:dyDescent="0.25">
      <c r="A7850" s="24">
        <v>38</v>
      </c>
      <c r="B7850" s="25">
        <v>44531</v>
      </c>
      <c r="C7850" s="24" t="s">
        <v>424</v>
      </c>
      <c r="D7850" s="24" t="s">
        <v>61</v>
      </c>
      <c r="E7850" s="24" t="s">
        <v>1489</v>
      </c>
      <c r="F7850" t="str" cm="1">
        <f t="array" ref="F7850">_xlfn.SWITCH($E7850,"Forecast",IFERROR(SUMIFS(INDEX('Forecast Input'!$A:$BO,,MATCH(TEXT($A7850,"0"),'Forecast Input'!$1:$1,0)),'Forecast Input'!$A:$A,Master!C7850,'Forecast Input'!$D:$D,Master!D7850),0),"Actual",SUMIFS('CMO Input'!$Q:$Q,'CMO Input'!$E:$E,Master!$A7850,'CMO Input'!$C:$C,Master!$C7850,'CMO Input'!$AJ:$AJ,Master!$D7850,'CMO Input'!$AU:$AU,Master!$F7846),"")</f>
        <v/>
      </c>
    </row>
    <row r="7851" spans="1:6" x14ac:dyDescent="0.25">
      <c r="A7851" s="24">
        <v>38</v>
      </c>
      <c r="B7851" s="25">
        <v>44531</v>
      </c>
      <c r="C7851" s="24" t="s">
        <v>424</v>
      </c>
      <c r="D7851" s="24" t="s">
        <v>61</v>
      </c>
      <c r="E7851" s="24" t="s">
        <v>1488</v>
      </c>
      <c r="F7851" cm="1">
        <f t="array" ref="F7851">_xlfn.SWITCH($E7851,"Forecast",IFERROR(SUMIFS(INDEX('Forecast Input'!$A:$BO,,MATCH(TEXT($A7851,"0"),'Forecast Input'!$1:$1,0)),'Forecast Input'!$A:$A,Master!C7851,'Forecast Input'!$D:$D,Master!D7851),0),"Actual",SUMIFS('CMO Input'!$Q:$Q,'CMO Input'!$E:$E,Master!$A7851,'CMO Input'!$C:$C,Master!$C7851,'CMO Input'!$AJ:$AJ,Master!$D7851,'CMO Input'!$AU:$AU,Master!$F7847),"")</f>
        <v>0</v>
      </c>
    </row>
    <row r="7852" spans="1:6" x14ac:dyDescent="0.25">
      <c r="A7852" s="24">
        <v>38</v>
      </c>
      <c r="B7852" s="25">
        <v>44531</v>
      </c>
      <c r="C7852" s="24" t="s">
        <v>424</v>
      </c>
      <c r="D7852" s="24" t="s">
        <v>61</v>
      </c>
      <c r="E7852" s="24" t="s">
        <v>1487</v>
      </c>
      <c r="F7852" cm="1">
        <f t="array" ref="F7852">_xlfn.SWITCH($E7852,"Forecast",IFERROR(SUMIFS(INDEX('Forecast Input'!$A:$BO,,MATCH(TEXT($A7852,"0"),'Forecast Input'!$1:$1,0)),'Forecast Input'!$A:$A,Master!C7852,'Forecast Input'!$D:$D,Master!D7852),0),"Actual",SUMIFS('CMO Input'!$Q:$Q,'CMO Input'!$E:$E,Master!$A7852,'CMO Input'!$C:$C,Master!$C7852,'CMO Input'!$AJ:$AJ,Master!$D7852,'CMO Input'!$AU:$AU,Master!$F7848),"")</f>
        <v>0</v>
      </c>
    </row>
    <row r="7853" spans="1:6" x14ac:dyDescent="0.25">
      <c r="A7853" s="24">
        <v>38</v>
      </c>
      <c r="B7853" s="25">
        <v>44531</v>
      </c>
      <c r="C7853" s="24" t="s">
        <v>424</v>
      </c>
      <c r="D7853" s="24" t="s">
        <v>103</v>
      </c>
      <c r="E7853" s="24" t="s">
        <v>1489</v>
      </c>
      <c r="F7853" t="str" cm="1">
        <f t="array" ref="F7853">_xlfn.SWITCH($E7853,"Forecast",IFERROR(SUMIFS(INDEX('Forecast Input'!$A:$BO,,MATCH(TEXT($A7853,"0"),'Forecast Input'!$1:$1,0)),'Forecast Input'!$A:$A,Master!C7853,'Forecast Input'!$D:$D,Master!D7853),0),"Actual",SUMIFS('CMO Input'!$Q:$Q,'CMO Input'!$E:$E,Master!$A7853,'CMO Input'!$C:$C,Master!$C7853,'CMO Input'!$AJ:$AJ,Master!$D7853,'CMO Input'!$AU:$AU,Master!$F7849),"")</f>
        <v/>
      </c>
    </row>
    <row r="7854" spans="1:6" x14ac:dyDescent="0.25">
      <c r="A7854" s="24">
        <v>38</v>
      </c>
      <c r="B7854" s="25">
        <v>44531</v>
      </c>
      <c r="C7854" s="24" t="s">
        <v>424</v>
      </c>
      <c r="D7854" s="24" t="s">
        <v>103</v>
      </c>
      <c r="E7854" s="24" t="s">
        <v>1488</v>
      </c>
      <c r="F7854" cm="1">
        <f t="array" ref="F7854">_xlfn.SWITCH($E7854,"Forecast",IFERROR(SUMIFS(INDEX('Forecast Input'!$A:$BO,,MATCH(TEXT($A7854,"0"),'Forecast Input'!$1:$1,0)),'Forecast Input'!$A:$A,Master!C7854,'Forecast Input'!$D:$D,Master!D7854),0),"Actual",SUMIFS('CMO Input'!$Q:$Q,'CMO Input'!$E:$E,Master!$A7854,'CMO Input'!$C:$C,Master!$C7854,'CMO Input'!$AJ:$AJ,Master!$D7854,'CMO Input'!$AU:$AU,Master!$F7850),"")</f>
        <v>499.44</v>
      </c>
    </row>
    <row r="7855" spans="1:6" x14ac:dyDescent="0.25">
      <c r="A7855" s="24">
        <v>38</v>
      </c>
      <c r="B7855" s="25">
        <v>44531</v>
      </c>
      <c r="C7855" s="24" t="s">
        <v>424</v>
      </c>
      <c r="D7855" s="24" t="s">
        <v>103</v>
      </c>
      <c r="E7855" s="24" t="s">
        <v>1487</v>
      </c>
      <c r="F7855" cm="1">
        <f t="array" ref="F7855">_xlfn.SWITCH($E7855,"Forecast",IFERROR(SUMIFS(INDEX('Forecast Input'!$A:$BO,,MATCH(TEXT($A7855,"0"),'Forecast Input'!$1:$1,0)),'Forecast Input'!$A:$A,Master!C7855,'Forecast Input'!$D:$D,Master!D7855),0),"Actual",SUMIFS('CMO Input'!$Q:$Q,'CMO Input'!$E:$E,Master!$A7855,'CMO Input'!$C:$C,Master!$C7855,'CMO Input'!$AJ:$AJ,Master!$D7855,'CMO Input'!$AU:$AU,Master!$F7851),"")</f>
        <v>0</v>
      </c>
    </row>
    <row r="7856" spans="1:6" x14ac:dyDescent="0.25">
      <c r="A7856" s="24">
        <v>38</v>
      </c>
      <c r="B7856" s="25">
        <v>44531</v>
      </c>
      <c r="C7856" s="24" t="s">
        <v>424</v>
      </c>
      <c r="D7856" s="24" t="s">
        <v>146</v>
      </c>
      <c r="E7856" s="24" t="s">
        <v>1489</v>
      </c>
      <c r="F7856" t="str" cm="1">
        <f t="array" ref="F7856">_xlfn.SWITCH($E7856,"Forecast",IFERROR(SUMIFS(INDEX('Forecast Input'!$A:$BO,,MATCH(TEXT($A7856,"0"),'Forecast Input'!$1:$1,0)),'Forecast Input'!$A:$A,Master!C7856,'Forecast Input'!$D:$D,Master!D7856),0),"Actual",SUMIFS('CMO Input'!$Q:$Q,'CMO Input'!$E:$E,Master!$A7856,'CMO Input'!$C:$C,Master!$C7856,'CMO Input'!$AJ:$AJ,Master!$D7856,'CMO Input'!$AU:$AU,Master!$F7852),"")</f>
        <v/>
      </c>
    </row>
    <row r="7857" spans="1:6" x14ac:dyDescent="0.25">
      <c r="A7857" s="24">
        <v>38</v>
      </c>
      <c r="B7857" s="25">
        <v>44531</v>
      </c>
      <c r="C7857" s="24" t="s">
        <v>424</v>
      </c>
      <c r="D7857" s="24" t="s">
        <v>146</v>
      </c>
      <c r="E7857" s="24" t="s">
        <v>1488</v>
      </c>
      <c r="F7857" cm="1">
        <f t="array" ref="F7857">_xlfn.SWITCH($E7857,"Forecast",IFERROR(SUMIFS(INDEX('Forecast Input'!$A:$BO,,MATCH(TEXT($A7857,"0"),'Forecast Input'!$1:$1,0)),'Forecast Input'!$A:$A,Master!C7857,'Forecast Input'!$D:$D,Master!D7857),0),"Actual",SUMIFS('CMO Input'!$Q:$Q,'CMO Input'!$E:$E,Master!$A7857,'CMO Input'!$C:$C,Master!$C7857,'CMO Input'!$AJ:$AJ,Master!$D7857,'CMO Input'!$AU:$AU,Master!$F7853),"")</f>
        <v>0</v>
      </c>
    </row>
    <row r="7858" spans="1:6" x14ac:dyDescent="0.25">
      <c r="A7858" s="24">
        <v>38</v>
      </c>
      <c r="B7858" s="25">
        <v>44531</v>
      </c>
      <c r="C7858" s="24" t="s">
        <v>424</v>
      </c>
      <c r="D7858" s="24" t="s">
        <v>146</v>
      </c>
      <c r="E7858" s="24" t="s">
        <v>1487</v>
      </c>
      <c r="F7858" cm="1">
        <f t="array" ref="F7858">_xlfn.SWITCH($E7858,"Forecast",IFERROR(SUMIFS(INDEX('Forecast Input'!$A:$BO,,MATCH(TEXT($A7858,"0"),'Forecast Input'!$1:$1,0)),'Forecast Input'!$A:$A,Master!C7858,'Forecast Input'!$D:$D,Master!D7858),0),"Actual",SUMIFS('CMO Input'!$Q:$Q,'CMO Input'!$E:$E,Master!$A7858,'CMO Input'!$C:$C,Master!$C7858,'CMO Input'!$AJ:$AJ,Master!$D7858,'CMO Input'!$AU:$AU,Master!$F7854),"")</f>
        <v>0</v>
      </c>
    </row>
    <row r="7859" spans="1:6" x14ac:dyDescent="0.25">
      <c r="A7859" s="24">
        <v>38</v>
      </c>
      <c r="B7859" s="25">
        <v>44531</v>
      </c>
      <c r="C7859" s="24" t="s">
        <v>424</v>
      </c>
      <c r="D7859" s="24" t="s">
        <v>166</v>
      </c>
      <c r="E7859" s="24" t="s">
        <v>1489</v>
      </c>
      <c r="F7859" t="str" cm="1">
        <f t="array" ref="F7859">_xlfn.SWITCH($E7859,"Forecast",IFERROR(SUMIFS(INDEX('Forecast Input'!$A:$BO,,MATCH(TEXT($A7859,"0"),'Forecast Input'!$1:$1,0)),'Forecast Input'!$A:$A,Master!C7859,'Forecast Input'!$D:$D,Master!D7859),0),"Actual",SUMIFS('CMO Input'!$Q:$Q,'CMO Input'!$E:$E,Master!$A7859,'CMO Input'!$C:$C,Master!$C7859,'CMO Input'!$AJ:$AJ,Master!$D7859,'CMO Input'!$AU:$AU,Master!$F7855),"")</f>
        <v/>
      </c>
    </row>
    <row r="7860" spans="1:6" x14ac:dyDescent="0.25">
      <c r="A7860" s="24">
        <v>38</v>
      </c>
      <c r="B7860" s="25">
        <v>44531</v>
      </c>
      <c r="C7860" s="24" t="s">
        <v>424</v>
      </c>
      <c r="D7860" s="24" t="s">
        <v>166</v>
      </c>
      <c r="E7860" s="24" t="s">
        <v>1488</v>
      </c>
      <c r="F7860" cm="1">
        <f t="array" ref="F7860">_xlfn.SWITCH($E7860,"Forecast",IFERROR(SUMIFS(INDEX('Forecast Input'!$A:$BO,,MATCH(TEXT($A7860,"0"),'Forecast Input'!$1:$1,0)),'Forecast Input'!$A:$A,Master!C7860,'Forecast Input'!$D:$D,Master!D7860),0),"Actual",SUMIFS('CMO Input'!$Q:$Q,'CMO Input'!$E:$E,Master!$A7860,'CMO Input'!$C:$C,Master!$C7860,'CMO Input'!$AJ:$AJ,Master!$D7860,'CMO Input'!$AU:$AU,Master!$F7856),"")</f>
        <v>0</v>
      </c>
    </row>
    <row r="7861" spans="1:6" x14ac:dyDescent="0.25">
      <c r="A7861" s="24">
        <v>38</v>
      </c>
      <c r="B7861" s="25">
        <v>44531</v>
      </c>
      <c r="C7861" s="24" t="s">
        <v>424</v>
      </c>
      <c r="D7861" s="24" t="s">
        <v>166</v>
      </c>
      <c r="E7861" s="24" t="s">
        <v>1487</v>
      </c>
      <c r="F7861" cm="1">
        <f t="array" ref="F7861">_xlfn.SWITCH($E7861,"Forecast",IFERROR(SUMIFS(INDEX('Forecast Input'!$A:$BO,,MATCH(TEXT($A7861,"0"),'Forecast Input'!$1:$1,0)),'Forecast Input'!$A:$A,Master!C7861,'Forecast Input'!$D:$D,Master!D7861),0),"Actual",SUMIFS('CMO Input'!$Q:$Q,'CMO Input'!$E:$E,Master!$A7861,'CMO Input'!$C:$C,Master!$C7861,'CMO Input'!$AJ:$AJ,Master!$D7861,'CMO Input'!$AU:$AU,Master!$F7857),"")</f>
        <v>0</v>
      </c>
    </row>
    <row r="7862" spans="1:6" x14ac:dyDescent="0.25">
      <c r="A7862" s="24">
        <v>38</v>
      </c>
      <c r="B7862" s="25">
        <v>44531</v>
      </c>
      <c r="C7862" s="24" t="s">
        <v>424</v>
      </c>
      <c r="D7862" s="24" t="s">
        <v>170</v>
      </c>
      <c r="E7862" s="24" t="s">
        <v>1489</v>
      </c>
      <c r="F7862" t="str" cm="1">
        <f t="array" ref="F7862">_xlfn.SWITCH($E7862,"Forecast",IFERROR(SUMIFS(INDEX('Forecast Input'!$A:$BO,,MATCH(TEXT($A7862,"0"),'Forecast Input'!$1:$1,0)),'Forecast Input'!$A:$A,Master!C7862,'Forecast Input'!$D:$D,Master!D7862),0),"Actual",SUMIFS('CMO Input'!$Q:$Q,'CMO Input'!$E:$E,Master!$A7862,'CMO Input'!$C:$C,Master!$C7862,'CMO Input'!$AJ:$AJ,Master!$D7862,'CMO Input'!$AU:$AU,Master!$F7858),"")</f>
        <v/>
      </c>
    </row>
    <row r="7863" spans="1:6" x14ac:dyDescent="0.25">
      <c r="A7863" s="24">
        <v>38</v>
      </c>
      <c r="B7863" s="25">
        <v>44531</v>
      </c>
      <c r="C7863" s="24" t="s">
        <v>424</v>
      </c>
      <c r="D7863" s="24" t="s">
        <v>170</v>
      </c>
      <c r="E7863" s="24" t="s">
        <v>1488</v>
      </c>
      <c r="F7863" cm="1">
        <f t="array" ref="F7863">_xlfn.SWITCH($E7863,"Forecast",IFERROR(SUMIFS(INDEX('Forecast Input'!$A:$BO,,MATCH(TEXT($A7863,"0"),'Forecast Input'!$1:$1,0)),'Forecast Input'!$A:$A,Master!C7863,'Forecast Input'!$D:$D,Master!D7863),0),"Actual",SUMIFS('CMO Input'!$Q:$Q,'CMO Input'!$E:$E,Master!$A7863,'CMO Input'!$C:$C,Master!$C7863,'CMO Input'!$AJ:$AJ,Master!$D7863,'CMO Input'!$AU:$AU,Master!$F7859),"")</f>
        <v>0</v>
      </c>
    </row>
    <row r="7864" spans="1:6" x14ac:dyDescent="0.25">
      <c r="A7864" s="24">
        <v>38</v>
      </c>
      <c r="B7864" s="25">
        <v>44531</v>
      </c>
      <c r="C7864" s="24" t="s">
        <v>424</v>
      </c>
      <c r="D7864" s="24" t="s">
        <v>170</v>
      </c>
      <c r="E7864" s="24" t="s">
        <v>1487</v>
      </c>
      <c r="F7864" cm="1">
        <f t="array" ref="F7864">_xlfn.SWITCH($E7864,"Forecast",IFERROR(SUMIFS(INDEX('Forecast Input'!$A:$BO,,MATCH(TEXT($A7864,"0"),'Forecast Input'!$1:$1,0)),'Forecast Input'!$A:$A,Master!C7864,'Forecast Input'!$D:$D,Master!D7864),0),"Actual",SUMIFS('CMO Input'!$Q:$Q,'CMO Input'!$E:$E,Master!$A7864,'CMO Input'!$C:$C,Master!$C7864,'CMO Input'!$AJ:$AJ,Master!$D7864,'CMO Input'!$AU:$AU,Master!$F7860),"")</f>
        <v>0</v>
      </c>
    </row>
    <row r="7865" spans="1:6" x14ac:dyDescent="0.25">
      <c r="A7865" s="24">
        <v>38</v>
      </c>
      <c r="B7865" s="25">
        <v>44531</v>
      </c>
      <c r="C7865" s="24" t="s">
        <v>424</v>
      </c>
      <c r="D7865" s="24" t="s">
        <v>436</v>
      </c>
      <c r="E7865" s="24" t="s">
        <v>1489</v>
      </c>
      <c r="F7865" t="str" cm="1">
        <f t="array" ref="F7865">_xlfn.SWITCH($E7865,"Forecast",IFERROR(SUMIFS(INDEX('Forecast Input'!$A:$BO,,MATCH(TEXT($A7865,"0"),'Forecast Input'!$1:$1,0)),'Forecast Input'!$A:$A,Master!C7865,'Forecast Input'!$D:$D,Master!D7865),0),"Actual",SUMIFS('CMO Input'!$Q:$Q,'CMO Input'!$E:$E,Master!$A7865,'CMO Input'!$C:$C,Master!$C7865,'CMO Input'!$AJ:$AJ,Master!$D7865,'CMO Input'!$AU:$AU,Master!$F7861),"")</f>
        <v/>
      </c>
    </row>
    <row r="7866" spans="1:6" x14ac:dyDescent="0.25">
      <c r="A7866" s="24">
        <v>38</v>
      </c>
      <c r="B7866" s="25">
        <v>44531</v>
      </c>
      <c r="C7866" s="24" t="s">
        <v>424</v>
      </c>
      <c r="D7866" s="24" t="s">
        <v>436</v>
      </c>
      <c r="E7866" s="24" t="s">
        <v>1488</v>
      </c>
      <c r="F7866" cm="1">
        <f t="array" ref="F7866">_xlfn.SWITCH($E7866,"Forecast",IFERROR(SUMIFS(INDEX('Forecast Input'!$A:$BO,,MATCH(TEXT($A7866,"0"),'Forecast Input'!$1:$1,0)),'Forecast Input'!$A:$A,Master!C7866,'Forecast Input'!$D:$D,Master!D7866),0),"Actual",SUMIFS('CMO Input'!$Q:$Q,'CMO Input'!$E:$E,Master!$A7866,'CMO Input'!$C:$C,Master!$C7866,'CMO Input'!$AJ:$AJ,Master!$D7866,'CMO Input'!$AU:$AU,Master!$F7862),"")</f>
        <v>671.24</v>
      </c>
    </row>
    <row r="7867" spans="1:6" x14ac:dyDescent="0.25">
      <c r="A7867" s="24">
        <v>38</v>
      </c>
      <c r="B7867" s="25">
        <v>44531</v>
      </c>
      <c r="C7867" s="24" t="s">
        <v>424</v>
      </c>
      <c r="D7867" s="24" t="s">
        <v>436</v>
      </c>
      <c r="E7867" s="24" t="s">
        <v>1487</v>
      </c>
      <c r="F7867" cm="1">
        <f t="array" ref="F7867">_xlfn.SWITCH($E7867,"Forecast",IFERROR(SUMIFS(INDEX('Forecast Input'!$A:$BO,,MATCH(TEXT($A7867,"0"),'Forecast Input'!$1:$1,0)),'Forecast Input'!$A:$A,Master!C7867,'Forecast Input'!$D:$D,Master!D7867),0),"Actual",SUMIFS('CMO Input'!$Q:$Q,'CMO Input'!$E:$E,Master!$A7867,'CMO Input'!$C:$C,Master!$C7867,'CMO Input'!$AJ:$AJ,Master!$D7867,'CMO Input'!$AU:$AU,Master!$F7863),"")</f>
        <v>0</v>
      </c>
    </row>
    <row r="7868" spans="1:6" x14ac:dyDescent="0.25">
      <c r="A7868" s="24">
        <v>38</v>
      </c>
      <c r="B7868" s="25">
        <v>44531</v>
      </c>
      <c r="C7868" s="24" t="s">
        <v>424</v>
      </c>
      <c r="D7868" s="24" t="s">
        <v>1469</v>
      </c>
      <c r="E7868" s="24" t="s">
        <v>1489</v>
      </c>
      <c r="F7868" t="str" cm="1">
        <f t="array" ref="F7868">_xlfn.SWITCH($E7868,"Forecast",IFERROR(SUMIFS(INDEX('Forecast Input'!$A:$BO,,MATCH(TEXT($A7868,"0"),'Forecast Input'!$1:$1,0)),'Forecast Input'!$A:$A,Master!C7868,'Forecast Input'!$D:$D,Master!D7868),0),"Actual",SUMIFS('CMO Input'!$Q:$Q,'CMO Input'!$E:$E,Master!$A7868,'CMO Input'!$C:$C,Master!$C7868,'CMO Input'!$AJ:$AJ,Master!$D7868,'CMO Input'!$AU:$AU,Master!$F7864),"")</f>
        <v/>
      </c>
    </row>
    <row r="7869" spans="1:6" x14ac:dyDescent="0.25">
      <c r="A7869" s="24">
        <v>38</v>
      </c>
      <c r="B7869" s="25">
        <v>44531</v>
      </c>
      <c r="C7869" s="24" t="s">
        <v>424</v>
      </c>
      <c r="D7869" s="24" t="s">
        <v>1469</v>
      </c>
      <c r="E7869" s="24" t="s">
        <v>1488</v>
      </c>
      <c r="F7869" cm="1">
        <f t="array" ref="F7869">_xlfn.SWITCH($E7869,"Forecast",IFERROR(SUMIFS(INDEX('Forecast Input'!$A:$BO,,MATCH(TEXT($A7869,"0"),'Forecast Input'!$1:$1,0)),'Forecast Input'!$A:$A,Master!C7869,'Forecast Input'!$D:$D,Master!D7869),0),"Actual",SUMIFS('CMO Input'!$Q:$Q,'CMO Input'!$E:$E,Master!$A7869,'CMO Input'!$C:$C,Master!$C7869,'CMO Input'!$AJ:$AJ,Master!$D7869,'CMO Input'!$AU:$AU,Master!$F7865),"")</f>
        <v>0</v>
      </c>
    </row>
    <row r="7870" spans="1:6" x14ac:dyDescent="0.25">
      <c r="A7870" s="24">
        <v>38</v>
      </c>
      <c r="B7870" s="25">
        <v>44531</v>
      </c>
      <c r="C7870" s="24" t="s">
        <v>424</v>
      </c>
      <c r="D7870" s="24" t="s">
        <v>1469</v>
      </c>
      <c r="E7870" s="24" t="s">
        <v>1487</v>
      </c>
      <c r="F7870" cm="1">
        <f t="array" ref="F7870">_xlfn.SWITCH($E7870,"Forecast",IFERROR(SUMIFS(INDEX('Forecast Input'!$A:$BO,,MATCH(TEXT($A7870,"0"),'Forecast Input'!$1:$1,0)),'Forecast Input'!$A:$A,Master!C7870,'Forecast Input'!$D:$D,Master!D7870),0),"Actual",SUMIFS('CMO Input'!$Q:$Q,'CMO Input'!$E:$E,Master!$A7870,'CMO Input'!$C:$C,Master!$C7870,'CMO Input'!$AJ:$AJ,Master!$D7870,'CMO Input'!$AU:$AU,Master!$F7866),"")</f>
        <v>0</v>
      </c>
    </row>
    <row r="7871" spans="1:6" x14ac:dyDescent="0.25">
      <c r="A7871" s="24">
        <v>38</v>
      </c>
      <c r="B7871" s="25">
        <v>44531</v>
      </c>
      <c r="C7871" s="24" t="s">
        <v>141</v>
      </c>
      <c r="D7871" s="24" t="s">
        <v>10</v>
      </c>
      <c r="E7871" s="24" t="s">
        <v>1489</v>
      </c>
      <c r="F7871" t="str" cm="1">
        <f t="array" ref="F7871">_xlfn.SWITCH($E7871,"Forecast",IFERROR(SUMIFS(INDEX('Forecast Input'!$A:$BO,,MATCH(TEXT($A7871,"0"),'Forecast Input'!$1:$1,0)),'Forecast Input'!$A:$A,Master!C7871,'Forecast Input'!$D:$D,Master!D7871),0),"Actual",SUMIFS('CMO Input'!$Q:$Q,'CMO Input'!$E:$E,Master!$A7871,'CMO Input'!$C:$C,Master!$C7871,'CMO Input'!$AJ:$AJ,Master!$D7871,'CMO Input'!$AU:$AU,Master!$F7867),"")</f>
        <v/>
      </c>
    </row>
    <row r="7872" spans="1:6" x14ac:dyDescent="0.25">
      <c r="A7872" s="24">
        <v>38</v>
      </c>
      <c r="B7872" s="25">
        <v>44531</v>
      </c>
      <c r="C7872" s="24" t="s">
        <v>141</v>
      </c>
      <c r="D7872" s="24" t="s">
        <v>10</v>
      </c>
      <c r="E7872" s="24" t="s">
        <v>1488</v>
      </c>
      <c r="F7872" cm="1">
        <f t="array" ref="F7872">_xlfn.SWITCH($E7872,"Forecast",IFERROR(SUMIFS(INDEX('Forecast Input'!$A:$BO,,MATCH(TEXT($A7872,"0"),'Forecast Input'!$1:$1,0)),'Forecast Input'!$A:$A,Master!C7872,'Forecast Input'!$D:$D,Master!D7872),0),"Actual",SUMIFS('CMO Input'!$Q:$Q,'CMO Input'!$E:$E,Master!$A7872,'CMO Input'!$C:$C,Master!$C7872,'CMO Input'!$AJ:$AJ,Master!$D7872,'CMO Input'!$AU:$AU,Master!$F7868),"")</f>
        <v>0</v>
      </c>
    </row>
    <row r="7873" spans="1:6" x14ac:dyDescent="0.25">
      <c r="A7873" s="24">
        <v>38</v>
      </c>
      <c r="B7873" s="25">
        <v>44531</v>
      </c>
      <c r="C7873" s="24" t="s">
        <v>141</v>
      </c>
      <c r="D7873" s="24" t="s">
        <v>10</v>
      </c>
      <c r="E7873" s="24" t="s">
        <v>1487</v>
      </c>
      <c r="F7873" cm="1">
        <f t="array" ref="F7873">_xlfn.SWITCH($E7873,"Forecast",IFERROR(SUMIFS(INDEX('Forecast Input'!$A:$BO,,MATCH(TEXT($A7873,"0"),'Forecast Input'!$1:$1,0)),'Forecast Input'!$A:$A,Master!C7873,'Forecast Input'!$D:$D,Master!D7873),0),"Actual",SUMIFS('CMO Input'!$Q:$Q,'CMO Input'!$E:$E,Master!$A7873,'CMO Input'!$C:$C,Master!$C7873,'CMO Input'!$AJ:$AJ,Master!$D7873,'CMO Input'!$AU:$AU,Master!$F7869),"")</f>
        <v>0</v>
      </c>
    </row>
    <row r="7874" spans="1:6" x14ac:dyDescent="0.25">
      <c r="A7874" s="24">
        <v>38</v>
      </c>
      <c r="B7874" s="25">
        <v>44531</v>
      </c>
      <c r="C7874" s="24" t="s">
        <v>141</v>
      </c>
      <c r="D7874" s="24" t="s">
        <v>61</v>
      </c>
      <c r="E7874" s="24" t="s">
        <v>1489</v>
      </c>
      <c r="F7874" t="str" cm="1">
        <f t="array" ref="F7874">_xlfn.SWITCH($E7874,"Forecast",IFERROR(SUMIFS(INDEX('Forecast Input'!$A:$BO,,MATCH(TEXT($A7874,"0"),'Forecast Input'!$1:$1,0)),'Forecast Input'!$A:$A,Master!C7874,'Forecast Input'!$D:$D,Master!D7874),0),"Actual",SUMIFS('CMO Input'!$Q:$Q,'CMO Input'!$E:$E,Master!$A7874,'CMO Input'!$C:$C,Master!$C7874,'CMO Input'!$AJ:$AJ,Master!$D7874,'CMO Input'!$AU:$AU,Master!$F7870),"")</f>
        <v/>
      </c>
    </row>
    <row r="7875" spans="1:6" x14ac:dyDescent="0.25">
      <c r="A7875" s="24">
        <v>38</v>
      </c>
      <c r="B7875" s="25">
        <v>44531</v>
      </c>
      <c r="C7875" s="24" t="s">
        <v>141</v>
      </c>
      <c r="D7875" s="24" t="s">
        <v>61</v>
      </c>
      <c r="E7875" s="24" t="s">
        <v>1488</v>
      </c>
      <c r="F7875" cm="1">
        <f t="array" ref="F7875">_xlfn.SWITCH($E7875,"Forecast",IFERROR(SUMIFS(INDEX('Forecast Input'!$A:$BO,,MATCH(TEXT($A7875,"0"),'Forecast Input'!$1:$1,0)),'Forecast Input'!$A:$A,Master!C7875,'Forecast Input'!$D:$D,Master!D7875),0),"Actual",SUMIFS('CMO Input'!$Q:$Q,'CMO Input'!$E:$E,Master!$A7875,'CMO Input'!$C:$C,Master!$C7875,'CMO Input'!$AJ:$AJ,Master!$D7875,'CMO Input'!$AU:$AU,Master!$F7871),"")</f>
        <v>0</v>
      </c>
    </row>
    <row r="7876" spans="1:6" x14ac:dyDescent="0.25">
      <c r="A7876" s="24">
        <v>38</v>
      </c>
      <c r="B7876" s="25">
        <v>44531</v>
      </c>
      <c r="C7876" s="24" t="s">
        <v>141</v>
      </c>
      <c r="D7876" s="24" t="s">
        <v>61</v>
      </c>
      <c r="E7876" s="24" t="s">
        <v>1487</v>
      </c>
      <c r="F7876" cm="1">
        <f t="array" ref="F7876">_xlfn.SWITCH($E7876,"Forecast",IFERROR(SUMIFS(INDEX('Forecast Input'!$A:$BO,,MATCH(TEXT($A7876,"0"),'Forecast Input'!$1:$1,0)),'Forecast Input'!$A:$A,Master!C7876,'Forecast Input'!$D:$D,Master!D7876),0),"Actual",SUMIFS('CMO Input'!$Q:$Q,'CMO Input'!$E:$E,Master!$A7876,'CMO Input'!$C:$C,Master!$C7876,'CMO Input'!$AJ:$AJ,Master!$D7876,'CMO Input'!$AU:$AU,Master!$F7872),"")</f>
        <v>0</v>
      </c>
    </row>
    <row r="7877" spans="1:6" x14ac:dyDescent="0.25">
      <c r="A7877" s="24">
        <v>38</v>
      </c>
      <c r="B7877" s="25">
        <v>44531</v>
      </c>
      <c r="C7877" s="24" t="s">
        <v>141</v>
      </c>
      <c r="D7877" s="24" t="s">
        <v>103</v>
      </c>
      <c r="E7877" s="24" t="s">
        <v>1489</v>
      </c>
      <c r="F7877" t="str" cm="1">
        <f t="array" ref="F7877">_xlfn.SWITCH($E7877,"Forecast",IFERROR(SUMIFS(INDEX('Forecast Input'!$A:$BO,,MATCH(TEXT($A7877,"0"),'Forecast Input'!$1:$1,0)),'Forecast Input'!$A:$A,Master!C7877,'Forecast Input'!$D:$D,Master!D7877),0),"Actual",SUMIFS('CMO Input'!$Q:$Q,'CMO Input'!$E:$E,Master!$A7877,'CMO Input'!$C:$C,Master!$C7877,'CMO Input'!$AJ:$AJ,Master!$D7877,'CMO Input'!$AU:$AU,Master!$F7873),"")</f>
        <v/>
      </c>
    </row>
    <row r="7878" spans="1:6" x14ac:dyDescent="0.25">
      <c r="A7878" s="24">
        <v>38</v>
      </c>
      <c r="B7878" s="25">
        <v>44531</v>
      </c>
      <c r="C7878" s="24" t="s">
        <v>141</v>
      </c>
      <c r="D7878" s="24" t="s">
        <v>103</v>
      </c>
      <c r="E7878" s="24" t="s">
        <v>1488</v>
      </c>
      <c r="F7878" cm="1">
        <f t="array" ref="F7878">_xlfn.SWITCH($E7878,"Forecast",IFERROR(SUMIFS(INDEX('Forecast Input'!$A:$BO,,MATCH(TEXT($A7878,"0"),'Forecast Input'!$1:$1,0)),'Forecast Input'!$A:$A,Master!C7878,'Forecast Input'!$D:$D,Master!D7878),0),"Actual",SUMIFS('CMO Input'!$Q:$Q,'CMO Input'!$E:$E,Master!$A7878,'CMO Input'!$C:$C,Master!$C7878,'CMO Input'!$AJ:$AJ,Master!$D7878,'CMO Input'!$AU:$AU,Master!$F7874),"")</f>
        <v>0</v>
      </c>
    </row>
    <row r="7879" spans="1:6" x14ac:dyDescent="0.25">
      <c r="A7879" s="24">
        <v>38</v>
      </c>
      <c r="B7879" s="25">
        <v>44531</v>
      </c>
      <c r="C7879" s="24" t="s">
        <v>141</v>
      </c>
      <c r="D7879" s="24" t="s">
        <v>103</v>
      </c>
      <c r="E7879" s="24" t="s">
        <v>1487</v>
      </c>
      <c r="F7879" cm="1">
        <f t="array" ref="F7879">_xlfn.SWITCH($E7879,"Forecast",IFERROR(SUMIFS(INDEX('Forecast Input'!$A:$BO,,MATCH(TEXT($A7879,"0"),'Forecast Input'!$1:$1,0)),'Forecast Input'!$A:$A,Master!C7879,'Forecast Input'!$D:$D,Master!D7879),0),"Actual",SUMIFS('CMO Input'!$Q:$Q,'CMO Input'!$E:$E,Master!$A7879,'CMO Input'!$C:$C,Master!$C7879,'CMO Input'!$AJ:$AJ,Master!$D7879,'CMO Input'!$AU:$AU,Master!$F7875),"")</f>
        <v>0</v>
      </c>
    </row>
    <row r="7880" spans="1:6" x14ac:dyDescent="0.25">
      <c r="A7880" s="24">
        <v>38</v>
      </c>
      <c r="B7880" s="25">
        <v>44531</v>
      </c>
      <c r="C7880" s="24" t="s">
        <v>141</v>
      </c>
      <c r="D7880" s="24" t="s">
        <v>146</v>
      </c>
      <c r="E7880" s="24" t="s">
        <v>1489</v>
      </c>
      <c r="F7880" t="str" cm="1">
        <f t="array" ref="F7880">_xlfn.SWITCH($E7880,"Forecast",IFERROR(SUMIFS(INDEX('Forecast Input'!$A:$BO,,MATCH(TEXT($A7880,"0"),'Forecast Input'!$1:$1,0)),'Forecast Input'!$A:$A,Master!C7880,'Forecast Input'!$D:$D,Master!D7880),0),"Actual",SUMIFS('CMO Input'!$Q:$Q,'CMO Input'!$E:$E,Master!$A7880,'CMO Input'!$C:$C,Master!$C7880,'CMO Input'!$AJ:$AJ,Master!$D7880,'CMO Input'!$AU:$AU,Master!$F7876),"")</f>
        <v/>
      </c>
    </row>
    <row r="7881" spans="1:6" x14ac:dyDescent="0.25">
      <c r="A7881" s="24">
        <v>38</v>
      </c>
      <c r="B7881" s="25">
        <v>44531</v>
      </c>
      <c r="C7881" s="24" t="s">
        <v>141</v>
      </c>
      <c r="D7881" s="24" t="s">
        <v>146</v>
      </c>
      <c r="E7881" s="24" t="s">
        <v>1488</v>
      </c>
      <c r="F7881" cm="1">
        <f t="array" ref="F7881">_xlfn.SWITCH($E7881,"Forecast",IFERROR(SUMIFS(INDEX('Forecast Input'!$A:$BO,,MATCH(TEXT($A7881,"0"),'Forecast Input'!$1:$1,0)),'Forecast Input'!$A:$A,Master!C7881,'Forecast Input'!$D:$D,Master!D7881),0),"Actual",SUMIFS('CMO Input'!$Q:$Q,'CMO Input'!$E:$E,Master!$A7881,'CMO Input'!$C:$C,Master!$C7881,'CMO Input'!$AJ:$AJ,Master!$D7881,'CMO Input'!$AU:$AU,Master!$F7877),"")</f>
        <v>0</v>
      </c>
    </row>
    <row r="7882" spans="1:6" x14ac:dyDescent="0.25">
      <c r="A7882" s="24">
        <v>38</v>
      </c>
      <c r="B7882" s="25">
        <v>44531</v>
      </c>
      <c r="C7882" s="24" t="s">
        <v>141</v>
      </c>
      <c r="D7882" s="24" t="s">
        <v>146</v>
      </c>
      <c r="E7882" s="24" t="s">
        <v>1487</v>
      </c>
      <c r="F7882" cm="1">
        <f t="array" ref="F7882">_xlfn.SWITCH($E7882,"Forecast",IFERROR(SUMIFS(INDEX('Forecast Input'!$A:$BO,,MATCH(TEXT($A7882,"0"),'Forecast Input'!$1:$1,0)),'Forecast Input'!$A:$A,Master!C7882,'Forecast Input'!$D:$D,Master!D7882),0),"Actual",SUMIFS('CMO Input'!$Q:$Q,'CMO Input'!$E:$E,Master!$A7882,'CMO Input'!$C:$C,Master!$C7882,'CMO Input'!$AJ:$AJ,Master!$D7882,'CMO Input'!$AU:$AU,Master!$F7878),"")</f>
        <v>0</v>
      </c>
    </row>
    <row r="7883" spans="1:6" x14ac:dyDescent="0.25">
      <c r="A7883" s="24">
        <v>38</v>
      </c>
      <c r="B7883" s="25">
        <v>44531</v>
      </c>
      <c r="C7883" s="24" t="s">
        <v>141</v>
      </c>
      <c r="D7883" s="24" t="s">
        <v>166</v>
      </c>
      <c r="E7883" s="24" t="s">
        <v>1489</v>
      </c>
      <c r="F7883" t="str" cm="1">
        <f t="array" ref="F7883">_xlfn.SWITCH($E7883,"Forecast",IFERROR(SUMIFS(INDEX('Forecast Input'!$A:$BO,,MATCH(TEXT($A7883,"0"),'Forecast Input'!$1:$1,0)),'Forecast Input'!$A:$A,Master!C7883,'Forecast Input'!$D:$D,Master!D7883),0),"Actual",SUMIFS('CMO Input'!$Q:$Q,'CMO Input'!$E:$E,Master!$A7883,'CMO Input'!$C:$C,Master!$C7883,'CMO Input'!$AJ:$AJ,Master!$D7883,'CMO Input'!$AU:$AU,Master!$F7879),"")</f>
        <v/>
      </c>
    </row>
    <row r="7884" spans="1:6" x14ac:dyDescent="0.25">
      <c r="A7884" s="24">
        <v>38</v>
      </c>
      <c r="B7884" s="25">
        <v>44531</v>
      </c>
      <c r="C7884" s="24" t="s">
        <v>141</v>
      </c>
      <c r="D7884" s="24" t="s">
        <v>166</v>
      </c>
      <c r="E7884" s="24" t="s">
        <v>1488</v>
      </c>
      <c r="F7884" cm="1">
        <f t="array" ref="F7884">_xlfn.SWITCH($E7884,"Forecast",IFERROR(SUMIFS(INDEX('Forecast Input'!$A:$BO,,MATCH(TEXT($A7884,"0"),'Forecast Input'!$1:$1,0)),'Forecast Input'!$A:$A,Master!C7884,'Forecast Input'!$D:$D,Master!D7884),0),"Actual",SUMIFS('CMO Input'!$Q:$Q,'CMO Input'!$E:$E,Master!$A7884,'CMO Input'!$C:$C,Master!$C7884,'CMO Input'!$AJ:$AJ,Master!$D7884,'CMO Input'!$AU:$AU,Master!$F7880),"")</f>
        <v>0</v>
      </c>
    </row>
    <row r="7885" spans="1:6" x14ac:dyDescent="0.25">
      <c r="A7885" s="24">
        <v>38</v>
      </c>
      <c r="B7885" s="25">
        <v>44531</v>
      </c>
      <c r="C7885" s="24" t="s">
        <v>141</v>
      </c>
      <c r="D7885" s="24" t="s">
        <v>166</v>
      </c>
      <c r="E7885" s="24" t="s">
        <v>1487</v>
      </c>
      <c r="F7885" cm="1">
        <f t="array" ref="F7885">_xlfn.SWITCH($E7885,"Forecast",IFERROR(SUMIFS(INDEX('Forecast Input'!$A:$BO,,MATCH(TEXT($A7885,"0"),'Forecast Input'!$1:$1,0)),'Forecast Input'!$A:$A,Master!C7885,'Forecast Input'!$D:$D,Master!D7885),0),"Actual",SUMIFS('CMO Input'!$Q:$Q,'CMO Input'!$E:$E,Master!$A7885,'CMO Input'!$C:$C,Master!$C7885,'CMO Input'!$AJ:$AJ,Master!$D7885,'CMO Input'!$AU:$AU,Master!$F7881),"")</f>
        <v>0</v>
      </c>
    </row>
    <row r="7886" spans="1:6" x14ac:dyDescent="0.25">
      <c r="A7886" s="24">
        <v>38</v>
      </c>
      <c r="B7886" s="25">
        <v>44531</v>
      </c>
      <c r="C7886" s="24" t="s">
        <v>141</v>
      </c>
      <c r="D7886" s="24" t="s">
        <v>170</v>
      </c>
      <c r="E7886" s="24" t="s">
        <v>1489</v>
      </c>
      <c r="F7886" t="str" cm="1">
        <f t="array" ref="F7886">_xlfn.SWITCH($E7886,"Forecast",IFERROR(SUMIFS(INDEX('Forecast Input'!$A:$BO,,MATCH(TEXT($A7886,"0"),'Forecast Input'!$1:$1,0)),'Forecast Input'!$A:$A,Master!C7886,'Forecast Input'!$D:$D,Master!D7886),0),"Actual",SUMIFS('CMO Input'!$Q:$Q,'CMO Input'!$E:$E,Master!$A7886,'CMO Input'!$C:$C,Master!$C7886,'CMO Input'!$AJ:$AJ,Master!$D7886,'CMO Input'!$AU:$AU,Master!$F7882),"")</f>
        <v/>
      </c>
    </row>
    <row r="7887" spans="1:6" x14ac:dyDescent="0.25">
      <c r="A7887" s="24">
        <v>38</v>
      </c>
      <c r="B7887" s="25">
        <v>44531</v>
      </c>
      <c r="C7887" s="24" t="s">
        <v>141</v>
      </c>
      <c r="D7887" s="24" t="s">
        <v>170</v>
      </c>
      <c r="E7887" s="24" t="s">
        <v>1488</v>
      </c>
      <c r="F7887" cm="1">
        <f t="array" ref="F7887">_xlfn.SWITCH($E7887,"Forecast",IFERROR(SUMIFS(INDEX('Forecast Input'!$A:$BO,,MATCH(TEXT($A7887,"0"),'Forecast Input'!$1:$1,0)),'Forecast Input'!$A:$A,Master!C7887,'Forecast Input'!$D:$D,Master!D7887),0),"Actual",SUMIFS('CMO Input'!$Q:$Q,'CMO Input'!$E:$E,Master!$A7887,'CMO Input'!$C:$C,Master!$C7887,'CMO Input'!$AJ:$AJ,Master!$D7887,'CMO Input'!$AU:$AU,Master!$F7883),"")</f>
        <v>0</v>
      </c>
    </row>
    <row r="7888" spans="1:6" x14ac:dyDescent="0.25">
      <c r="A7888" s="24">
        <v>38</v>
      </c>
      <c r="B7888" s="25">
        <v>44531</v>
      </c>
      <c r="C7888" s="24" t="s">
        <v>141</v>
      </c>
      <c r="D7888" s="24" t="s">
        <v>170</v>
      </c>
      <c r="E7888" s="24" t="s">
        <v>1487</v>
      </c>
      <c r="F7888" cm="1">
        <f t="array" ref="F7888">_xlfn.SWITCH($E7888,"Forecast",IFERROR(SUMIFS(INDEX('Forecast Input'!$A:$BO,,MATCH(TEXT($A7888,"0"),'Forecast Input'!$1:$1,0)),'Forecast Input'!$A:$A,Master!C7888,'Forecast Input'!$D:$D,Master!D7888),0),"Actual",SUMIFS('CMO Input'!$Q:$Q,'CMO Input'!$E:$E,Master!$A7888,'CMO Input'!$C:$C,Master!$C7888,'CMO Input'!$AJ:$AJ,Master!$D7888,'CMO Input'!$AU:$AU,Master!$F7884),"")</f>
        <v>0</v>
      </c>
    </row>
    <row r="7889" spans="1:6" x14ac:dyDescent="0.25">
      <c r="A7889" s="24">
        <v>38</v>
      </c>
      <c r="B7889" s="25">
        <v>44531</v>
      </c>
      <c r="C7889" s="24" t="s">
        <v>141</v>
      </c>
      <c r="D7889" s="24" t="s">
        <v>436</v>
      </c>
      <c r="E7889" s="24" t="s">
        <v>1489</v>
      </c>
      <c r="F7889" t="str" cm="1">
        <f t="array" ref="F7889">_xlfn.SWITCH($E7889,"Forecast",IFERROR(SUMIFS(INDEX('Forecast Input'!$A:$BO,,MATCH(TEXT($A7889,"0"),'Forecast Input'!$1:$1,0)),'Forecast Input'!$A:$A,Master!C7889,'Forecast Input'!$D:$D,Master!D7889),0),"Actual",SUMIFS('CMO Input'!$Q:$Q,'CMO Input'!$E:$E,Master!$A7889,'CMO Input'!$C:$C,Master!$C7889,'CMO Input'!$AJ:$AJ,Master!$D7889,'CMO Input'!$AU:$AU,Master!$F7885),"")</f>
        <v/>
      </c>
    </row>
    <row r="7890" spans="1:6" x14ac:dyDescent="0.25">
      <c r="A7890" s="24">
        <v>38</v>
      </c>
      <c r="B7890" s="25">
        <v>44531</v>
      </c>
      <c r="C7890" s="24" t="s">
        <v>141</v>
      </c>
      <c r="D7890" s="24" t="s">
        <v>436</v>
      </c>
      <c r="E7890" s="24" t="s">
        <v>1488</v>
      </c>
      <c r="F7890" cm="1">
        <f t="array" ref="F7890">_xlfn.SWITCH($E7890,"Forecast",IFERROR(SUMIFS(INDEX('Forecast Input'!$A:$BO,,MATCH(TEXT($A7890,"0"),'Forecast Input'!$1:$1,0)),'Forecast Input'!$A:$A,Master!C7890,'Forecast Input'!$D:$D,Master!D7890),0),"Actual",SUMIFS('CMO Input'!$Q:$Q,'CMO Input'!$E:$E,Master!$A7890,'CMO Input'!$C:$C,Master!$C7890,'CMO Input'!$AJ:$AJ,Master!$D7890,'CMO Input'!$AU:$AU,Master!$F7886),"")</f>
        <v>0</v>
      </c>
    </row>
    <row r="7891" spans="1:6" x14ac:dyDescent="0.25">
      <c r="A7891" s="24">
        <v>38</v>
      </c>
      <c r="B7891" s="25">
        <v>44531</v>
      </c>
      <c r="C7891" s="24" t="s">
        <v>141</v>
      </c>
      <c r="D7891" s="24" t="s">
        <v>436</v>
      </c>
      <c r="E7891" s="24" t="s">
        <v>1487</v>
      </c>
      <c r="F7891" cm="1">
        <f t="array" ref="F7891">_xlfn.SWITCH($E7891,"Forecast",IFERROR(SUMIFS(INDEX('Forecast Input'!$A:$BO,,MATCH(TEXT($A7891,"0"),'Forecast Input'!$1:$1,0)),'Forecast Input'!$A:$A,Master!C7891,'Forecast Input'!$D:$D,Master!D7891),0),"Actual",SUMIFS('CMO Input'!$Q:$Q,'CMO Input'!$E:$E,Master!$A7891,'CMO Input'!$C:$C,Master!$C7891,'CMO Input'!$AJ:$AJ,Master!$D7891,'CMO Input'!$AU:$AU,Master!$F7887),"")</f>
        <v>0</v>
      </c>
    </row>
    <row r="7892" spans="1:6" x14ac:dyDescent="0.25">
      <c r="A7892" s="24">
        <v>38</v>
      </c>
      <c r="B7892" s="25">
        <v>44531</v>
      </c>
      <c r="C7892" s="24" t="s">
        <v>141</v>
      </c>
      <c r="D7892" s="24" t="s">
        <v>1469</v>
      </c>
      <c r="E7892" s="24" t="s">
        <v>1489</v>
      </c>
      <c r="F7892" t="str" cm="1">
        <f t="array" ref="F7892">_xlfn.SWITCH($E7892,"Forecast",IFERROR(SUMIFS(INDEX('Forecast Input'!$A:$BO,,MATCH(TEXT($A7892,"0"),'Forecast Input'!$1:$1,0)),'Forecast Input'!$A:$A,Master!C7892,'Forecast Input'!$D:$D,Master!D7892),0),"Actual",SUMIFS('CMO Input'!$Q:$Q,'CMO Input'!$E:$E,Master!$A7892,'CMO Input'!$C:$C,Master!$C7892,'CMO Input'!$AJ:$AJ,Master!$D7892,'CMO Input'!$AU:$AU,Master!$F7888),"")</f>
        <v/>
      </c>
    </row>
    <row r="7893" spans="1:6" x14ac:dyDescent="0.25">
      <c r="A7893" s="24">
        <v>38</v>
      </c>
      <c r="B7893" s="25">
        <v>44531</v>
      </c>
      <c r="C7893" s="24" t="s">
        <v>141</v>
      </c>
      <c r="D7893" s="24" t="s">
        <v>1469</v>
      </c>
      <c r="E7893" s="24" t="s">
        <v>1488</v>
      </c>
      <c r="F7893" cm="1">
        <f t="array" ref="F7893">_xlfn.SWITCH($E7893,"Forecast",IFERROR(SUMIFS(INDEX('Forecast Input'!$A:$BO,,MATCH(TEXT($A7893,"0"),'Forecast Input'!$1:$1,0)),'Forecast Input'!$A:$A,Master!C7893,'Forecast Input'!$D:$D,Master!D7893),0),"Actual",SUMIFS('CMO Input'!$Q:$Q,'CMO Input'!$E:$E,Master!$A7893,'CMO Input'!$C:$C,Master!$C7893,'CMO Input'!$AJ:$AJ,Master!$D7893,'CMO Input'!$AU:$AU,Master!$F7889),"")</f>
        <v>0</v>
      </c>
    </row>
    <row r="7894" spans="1:6" x14ac:dyDescent="0.25">
      <c r="A7894" s="24">
        <v>38</v>
      </c>
      <c r="B7894" s="25">
        <v>44531</v>
      </c>
      <c r="C7894" s="24" t="s">
        <v>141</v>
      </c>
      <c r="D7894" s="24" t="s">
        <v>1469</v>
      </c>
      <c r="E7894" s="24" t="s">
        <v>1487</v>
      </c>
      <c r="F7894" cm="1">
        <f t="array" ref="F7894">_xlfn.SWITCH($E7894,"Forecast",IFERROR(SUMIFS(INDEX('Forecast Input'!$A:$BO,,MATCH(TEXT($A7894,"0"),'Forecast Input'!$1:$1,0)),'Forecast Input'!$A:$A,Master!C7894,'Forecast Input'!$D:$D,Master!D7894),0),"Actual",SUMIFS('CMO Input'!$Q:$Q,'CMO Input'!$E:$E,Master!$A7894,'CMO Input'!$C:$C,Master!$C7894,'CMO Input'!$AJ:$AJ,Master!$D7894,'CMO Input'!$AU:$AU,Master!$F7890),"")</f>
        <v>0</v>
      </c>
    </row>
    <row r="7895" spans="1:6" x14ac:dyDescent="0.25">
      <c r="A7895" s="24">
        <v>38</v>
      </c>
      <c r="B7895" s="25">
        <v>44531</v>
      </c>
      <c r="C7895" s="24" t="s">
        <v>127</v>
      </c>
      <c r="D7895" s="24" t="s">
        <v>10</v>
      </c>
      <c r="E7895" s="24" t="s">
        <v>1489</v>
      </c>
      <c r="F7895" t="str" cm="1">
        <f t="array" ref="F7895">_xlfn.SWITCH($E7895,"Forecast",IFERROR(SUMIFS(INDEX('Forecast Input'!$A:$BO,,MATCH(TEXT($A7895,"0"),'Forecast Input'!$1:$1,0)),'Forecast Input'!$A:$A,Master!C7895,'Forecast Input'!$D:$D,Master!D7895),0),"Actual",SUMIFS('CMO Input'!$Q:$Q,'CMO Input'!$E:$E,Master!$A7895,'CMO Input'!$C:$C,Master!$C7895,'CMO Input'!$AJ:$AJ,Master!$D7895,'CMO Input'!$AU:$AU,Master!$F7891),"")</f>
        <v/>
      </c>
    </row>
    <row r="7896" spans="1:6" x14ac:dyDescent="0.25">
      <c r="A7896" s="24">
        <v>38</v>
      </c>
      <c r="B7896" s="25">
        <v>44531</v>
      </c>
      <c r="C7896" s="24" t="s">
        <v>127</v>
      </c>
      <c r="D7896" s="24" t="s">
        <v>10</v>
      </c>
      <c r="E7896" s="24" t="s">
        <v>1488</v>
      </c>
      <c r="F7896" cm="1">
        <f t="array" ref="F7896">_xlfn.SWITCH($E7896,"Forecast",IFERROR(SUMIFS(INDEX('Forecast Input'!$A:$BO,,MATCH(TEXT($A7896,"0"),'Forecast Input'!$1:$1,0)),'Forecast Input'!$A:$A,Master!C7896,'Forecast Input'!$D:$D,Master!D7896),0),"Actual",SUMIFS('CMO Input'!$Q:$Q,'CMO Input'!$E:$E,Master!$A7896,'CMO Input'!$C:$C,Master!$C7896,'CMO Input'!$AJ:$AJ,Master!$D7896,'CMO Input'!$AU:$AU,Master!$F7892),"")</f>
        <v>0</v>
      </c>
    </row>
    <row r="7897" spans="1:6" x14ac:dyDescent="0.25">
      <c r="A7897" s="24">
        <v>38</v>
      </c>
      <c r="B7897" s="25">
        <v>44531</v>
      </c>
      <c r="C7897" s="24" t="s">
        <v>127</v>
      </c>
      <c r="D7897" s="24" t="s">
        <v>10</v>
      </c>
      <c r="E7897" s="24" t="s">
        <v>1487</v>
      </c>
      <c r="F7897" cm="1">
        <f t="array" ref="F7897">_xlfn.SWITCH($E7897,"Forecast",IFERROR(SUMIFS(INDEX('Forecast Input'!$A:$BO,,MATCH(TEXT($A7897,"0"),'Forecast Input'!$1:$1,0)),'Forecast Input'!$A:$A,Master!C7897,'Forecast Input'!$D:$D,Master!D7897),0),"Actual",SUMIFS('CMO Input'!$Q:$Q,'CMO Input'!$E:$E,Master!$A7897,'CMO Input'!$C:$C,Master!$C7897,'CMO Input'!$AJ:$AJ,Master!$D7897,'CMO Input'!$AU:$AU,Master!$F7893),"")</f>
        <v>0</v>
      </c>
    </row>
    <row r="7898" spans="1:6" x14ac:dyDescent="0.25">
      <c r="A7898" s="24">
        <v>38</v>
      </c>
      <c r="B7898" s="25">
        <v>44531</v>
      </c>
      <c r="C7898" s="24" t="s">
        <v>127</v>
      </c>
      <c r="D7898" s="24" t="s">
        <v>61</v>
      </c>
      <c r="E7898" s="24" t="s">
        <v>1489</v>
      </c>
      <c r="F7898" t="str" cm="1">
        <f t="array" ref="F7898">_xlfn.SWITCH($E7898,"Forecast",IFERROR(SUMIFS(INDEX('Forecast Input'!$A:$BO,,MATCH(TEXT($A7898,"0"),'Forecast Input'!$1:$1,0)),'Forecast Input'!$A:$A,Master!C7898,'Forecast Input'!$D:$D,Master!D7898),0),"Actual",SUMIFS('CMO Input'!$Q:$Q,'CMO Input'!$E:$E,Master!$A7898,'CMO Input'!$C:$C,Master!$C7898,'CMO Input'!$AJ:$AJ,Master!$D7898,'CMO Input'!$AU:$AU,Master!$F7894),"")</f>
        <v/>
      </c>
    </row>
    <row r="7899" spans="1:6" x14ac:dyDescent="0.25">
      <c r="A7899" s="24">
        <v>38</v>
      </c>
      <c r="B7899" s="25">
        <v>44531</v>
      </c>
      <c r="C7899" s="24" t="s">
        <v>127</v>
      </c>
      <c r="D7899" s="24" t="s">
        <v>61</v>
      </c>
      <c r="E7899" s="24" t="s">
        <v>1488</v>
      </c>
      <c r="F7899" cm="1">
        <f t="array" ref="F7899">_xlfn.SWITCH($E7899,"Forecast",IFERROR(SUMIFS(INDEX('Forecast Input'!$A:$BO,,MATCH(TEXT($A7899,"0"),'Forecast Input'!$1:$1,0)),'Forecast Input'!$A:$A,Master!C7899,'Forecast Input'!$D:$D,Master!D7899),0),"Actual",SUMIFS('CMO Input'!$Q:$Q,'CMO Input'!$E:$E,Master!$A7899,'CMO Input'!$C:$C,Master!$C7899,'CMO Input'!$AJ:$AJ,Master!$D7899,'CMO Input'!$AU:$AU,Master!$F7895),"")</f>
        <v>0</v>
      </c>
    </row>
    <row r="7900" spans="1:6" x14ac:dyDescent="0.25">
      <c r="A7900" s="24">
        <v>38</v>
      </c>
      <c r="B7900" s="25">
        <v>44531</v>
      </c>
      <c r="C7900" s="24" t="s">
        <v>127</v>
      </c>
      <c r="D7900" s="24" t="s">
        <v>61</v>
      </c>
      <c r="E7900" s="24" t="s">
        <v>1487</v>
      </c>
      <c r="F7900" cm="1">
        <f t="array" ref="F7900">_xlfn.SWITCH($E7900,"Forecast",IFERROR(SUMIFS(INDEX('Forecast Input'!$A:$BO,,MATCH(TEXT($A7900,"0"),'Forecast Input'!$1:$1,0)),'Forecast Input'!$A:$A,Master!C7900,'Forecast Input'!$D:$D,Master!D7900),0),"Actual",SUMIFS('CMO Input'!$Q:$Q,'CMO Input'!$E:$E,Master!$A7900,'CMO Input'!$C:$C,Master!$C7900,'CMO Input'!$AJ:$AJ,Master!$D7900,'CMO Input'!$AU:$AU,Master!$F7896),"")</f>
        <v>0</v>
      </c>
    </row>
    <row r="7901" spans="1:6" x14ac:dyDescent="0.25">
      <c r="A7901" s="24">
        <v>38</v>
      </c>
      <c r="B7901" s="25">
        <v>44531</v>
      </c>
      <c r="C7901" s="24" t="s">
        <v>127</v>
      </c>
      <c r="D7901" s="24" t="s">
        <v>103</v>
      </c>
      <c r="E7901" s="24" t="s">
        <v>1489</v>
      </c>
      <c r="F7901" t="str" cm="1">
        <f t="array" ref="F7901">_xlfn.SWITCH($E7901,"Forecast",IFERROR(SUMIFS(INDEX('Forecast Input'!$A:$BO,,MATCH(TEXT($A7901,"0"),'Forecast Input'!$1:$1,0)),'Forecast Input'!$A:$A,Master!C7901,'Forecast Input'!$D:$D,Master!D7901),0),"Actual",SUMIFS('CMO Input'!$Q:$Q,'CMO Input'!$E:$E,Master!$A7901,'CMO Input'!$C:$C,Master!$C7901,'CMO Input'!$AJ:$AJ,Master!$D7901,'CMO Input'!$AU:$AU,Master!$F7897),"")</f>
        <v/>
      </c>
    </row>
    <row r="7902" spans="1:6" x14ac:dyDescent="0.25">
      <c r="A7902" s="24">
        <v>38</v>
      </c>
      <c r="B7902" s="25">
        <v>44531</v>
      </c>
      <c r="C7902" s="24" t="s">
        <v>127</v>
      </c>
      <c r="D7902" s="24" t="s">
        <v>103</v>
      </c>
      <c r="E7902" s="24" t="s">
        <v>1488</v>
      </c>
      <c r="F7902" cm="1">
        <f t="array" ref="F7902">_xlfn.SWITCH($E7902,"Forecast",IFERROR(SUMIFS(INDEX('Forecast Input'!$A:$BO,,MATCH(TEXT($A7902,"0"),'Forecast Input'!$1:$1,0)),'Forecast Input'!$A:$A,Master!C7902,'Forecast Input'!$D:$D,Master!D7902),0),"Actual",SUMIFS('CMO Input'!$Q:$Q,'CMO Input'!$E:$E,Master!$A7902,'CMO Input'!$C:$C,Master!$C7902,'CMO Input'!$AJ:$AJ,Master!$D7902,'CMO Input'!$AU:$AU,Master!$F7898),"")</f>
        <v>0</v>
      </c>
    </row>
    <row r="7903" spans="1:6" x14ac:dyDescent="0.25">
      <c r="A7903" s="24">
        <v>38</v>
      </c>
      <c r="B7903" s="25">
        <v>44531</v>
      </c>
      <c r="C7903" s="24" t="s">
        <v>127</v>
      </c>
      <c r="D7903" s="24" t="s">
        <v>103</v>
      </c>
      <c r="E7903" s="24" t="s">
        <v>1487</v>
      </c>
      <c r="F7903" cm="1">
        <f t="array" ref="F7903">_xlfn.SWITCH($E7903,"Forecast",IFERROR(SUMIFS(INDEX('Forecast Input'!$A:$BO,,MATCH(TEXT($A7903,"0"),'Forecast Input'!$1:$1,0)),'Forecast Input'!$A:$A,Master!C7903,'Forecast Input'!$D:$D,Master!D7903),0),"Actual",SUMIFS('CMO Input'!$Q:$Q,'CMO Input'!$E:$E,Master!$A7903,'CMO Input'!$C:$C,Master!$C7903,'CMO Input'!$AJ:$AJ,Master!$D7903,'CMO Input'!$AU:$AU,Master!$F7899),"")</f>
        <v>0</v>
      </c>
    </row>
    <row r="7904" spans="1:6" x14ac:dyDescent="0.25">
      <c r="A7904" s="24">
        <v>38</v>
      </c>
      <c r="B7904" s="25">
        <v>44531</v>
      </c>
      <c r="C7904" s="24" t="s">
        <v>127</v>
      </c>
      <c r="D7904" s="24" t="s">
        <v>146</v>
      </c>
      <c r="E7904" s="24" t="s">
        <v>1489</v>
      </c>
      <c r="F7904" t="str" cm="1">
        <f t="array" ref="F7904">_xlfn.SWITCH($E7904,"Forecast",IFERROR(SUMIFS(INDEX('Forecast Input'!$A:$BO,,MATCH(TEXT($A7904,"0"),'Forecast Input'!$1:$1,0)),'Forecast Input'!$A:$A,Master!C7904,'Forecast Input'!$D:$D,Master!D7904),0),"Actual",SUMIFS('CMO Input'!$Q:$Q,'CMO Input'!$E:$E,Master!$A7904,'CMO Input'!$C:$C,Master!$C7904,'CMO Input'!$AJ:$AJ,Master!$D7904,'CMO Input'!$AU:$AU,Master!$F7900),"")</f>
        <v/>
      </c>
    </row>
    <row r="7905" spans="1:6" x14ac:dyDescent="0.25">
      <c r="A7905" s="24">
        <v>38</v>
      </c>
      <c r="B7905" s="25">
        <v>44531</v>
      </c>
      <c r="C7905" s="24" t="s">
        <v>127</v>
      </c>
      <c r="D7905" s="24" t="s">
        <v>146</v>
      </c>
      <c r="E7905" s="24" t="s">
        <v>1488</v>
      </c>
      <c r="F7905" cm="1">
        <f t="array" ref="F7905">_xlfn.SWITCH($E7905,"Forecast",IFERROR(SUMIFS(INDEX('Forecast Input'!$A:$BO,,MATCH(TEXT($A7905,"0"),'Forecast Input'!$1:$1,0)),'Forecast Input'!$A:$A,Master!C7905,'Forecast Input'!$D:$D,Master!D7905),0),"Actual",SUMIFS('CMO Input'!$Q:$Q,'CMO Input'!$E:$E,Master!$A7905,'CMO Input'!$C:$C,Master!$C7905,'CMO Input'!$AJ:$AJ,Master!$D7905,'CMO Input'!$AU:$AU,Master!$F7901),"")</f>
        <v>0</v>
      </c>
    </row>
    <row r="7906" spans="1:6" x14ac:dyDescent="0.25">
      <c r="A7906" s="24">
        <v>38</v>
      </c>
      <c r="B7906" s="25">
        <v>44531</v>
      </c>
      <c r="C7906" s="24" t="s">
        <v>127</v>
      </c>
      <c r="D7906" s="24" t="s">
        <v>146</v>
      </c>
      <c r="E7906" s="24" t="s">
        <v>1487</v>
      </c>
      <c r="F7906" cm="1">
        <f t="array" ref="F7906">_xlfn.SWITCH($E7906,"Forecast",IFERROR(SUMIFS(INDEX('Forecast Input'!$A:$BO,,MATCH(TEXT($A7906,"0"),'Forecast Input'!$1:$1,0)),'Forecast Input'!$A:$A,Master!C7906,'Forecast Input'!$D:$D,Master!D7906),0),"Actual",SUMIFS('CMO Input'!$Q:$Q,'CMO Input'!$E:$E,Master!$A7906,'CMO Input'!$C:$C,Master!$C7906,'CMO Input'!$AJ:$AJ,Master!$D7906,'CMO Input'!$AU:$AU,Master!$F7902),"")</f>
        <v>0</v>
      </c>
    </row>
    <row r="7907" spans="1:6" x14ac:dyDescent="0.25">
      <c r="A7907" s="24">
        <v>38</v>
      </c>
      <c r="B7907" s="25">
        <v>44531</v>
      </c>
      <c r="C7907" s="24" t="s">
        <v>127</v>
      </c>
      <c r="D7907" s="24" t="s">
        <v>166</v>
      </c>
      <c r="E7907" s="24" t="s">
        <v>1489</v>
      </c>
      <c r="F7907" t="str" cm="1">
        <f t="array" ref="F7907">_xlfn.SWITCH($E7907,"Forecast",IFERROR(SUMIFS(INDEX('Forecast Input'!$A:$BO,,MATCH(TEXT($A7907,"0"),'Forecast Input'!$1:$1,0)),'Forecast Input'!$A:$A,Master!C7907,'Forecast Input'!$D:$D,Master!D7907),0),"Actual",SUMIFS('CMO Input'!$Q:$Q,'CMO Input'!$E:$E,Master!$A7907,'CMO Input'!$C:$C,Master!$C7907,'CMO Input'!$AJ:$AJ,Master!$D7907,'CMO Input'!$AU:$AU,Master!$F7903),"")</f>
        <v/>
      </c>
    </row>
    <row r="7908" spans="1:6" x14ac:dyDescent="0.25">
      <c r="A7908" s="24">
        <v>38</v>
      </c>
      <c r="B7908" s="25">
        <v>44531</v>
      </c>
      <c r="C7908" s="24" t="s">
        <v>127</v>
      </c>
      <c r="D7908" s="24" t="s">
        <v>166</v>
      </c>
      <c r="E7908" s="24" t="s">
        <v>1488</v>
      </c>
      <c r="F7908" cm="1">
        <f t="array" ref="F7908">_xlfn.SWITCH($E7908,"Forecast",IFERROR(SUMIFS(INDEX('Forecast Input'!$A:$BO,,MATCH(TEXT($A7908,"0"),'Forecast Input'!$1:$1,0)),'Forecast Input'!$A:$A,Master!C7908,'Forecast Input'!$D:$D,Master!D7908),0),"Actual",SUMIFS('CMO Input'!$Q:$Q,'CMO Input'!$E:$E,Master!$A7908,'CMO Input'!$C:$C,Master!$C7908,'CMO Input'!$AJ:$AJ,Master!$D7908,'CMO Input'!$AU:$AU,Master!$F7904),"")</f>
        <v>0</v>
      </c>
    </row>
    <row r="7909" spans="1:6" x14ac:dyDescent="0.25">
      <c r="A7909" s="24">
        <v>38</v>
      </c>
      <c r="B7909" s="25">
        <v>44531</v>
      </c>
      <c r="C7909" s="24" t="s">
        <v>127</v>
      </c>
      <c r="D7909" s="24" t="s">
        <v>166</v>
      </c>
      <c r="E7909" s="24" t="s">
        <v>1487</v>
      </c>
      <c r="F7909" cm="1">
        <f t="array" ref="F7909">_xlfn.SWITCH($E7909,"Forecast",IFERROR(SUMIFS(INDEX('Forecast Input'!$A:$BO,,MATCH(TEXT($A7909,"0"),'Forecast Input'!$1:$1,0)),'Forecast Input'!$A:$A,Master!C7909,'Forecast Input'!$D:$D,Master!D7909),0),"Actual",SUMIFS('CMO Input'!$Q:$Q,'CMO Input'!$E:$E,Master!$A7909,'CMO Input'!$C:$C,Master!$C7909,'CMO Input'!$AJ:$AJ,Master!$D7909,'CMO Input'!$AU:$AU,Master!$F7905),"")</f>
        <v>0</v>
      </c>
    </row>
    <row r="7910" spans="1:6" x14ac:dyDescent="0.25">
      <c r="A7910" s="24">
        <v>38</v>
      </c>
      <c r="B7910" s="25">
        <v>44531</v>
      </c>
      <c r="C7910" s="24" t="s">
        <v>127</v>
      </c>
      <c r="D7910" s="24" t="s">
        <v>170</v>
      </c>
      <c r="E7910" s="24" t="s">
        <v>1489</v>
      </c>
      <c r="F7910" t="str" cm="1">
        <f t="array" ref="F7910">_xlfn.SWITCH($E7910,"Forecast",IFERROR(SUMIFS(INDEX('Forecast Input'!$A:$BO,,MATCH(TEXT($A7910,"0"),'Forecast Input'!$1:$1,0)),'Forecast Input'!$A:$A,Master!C7910,'Forecast Input'!$D:$D,Master!D7910),0),"Actual",SUMIFS('CMO Input'!$Q:$Q,'CMO Input'!$E:$E,Master!$A7910,'CMO Input'!$C:$C,Master!$C7910,'CMO Input'!$AJ:$AJ,Master!$D7910,'CMO Input'!$AU:$AU,Master!$F7906),"")</f>
        <v/>
      </c>
    </row>
    <row r="7911" spans="1:6" x14ac:dyDescent="0.25">
      <c r="A7911" s="24">
        <v>38</v>
      </c>
      <c r="B7911" s="25">
        <v>44531</v>
      </c>
      <c r="C7911" s="24" t="s">
        <v>127</v>
      </c>
      <c r="D7911" s="24" t="s">
        <v>170</v>
      </c>
      <c r="E7911" s="24" t="s">
        <v>1488</v>
      </c>
      <c r="F7911" cm="1">
        <f t="array" ref="F7911">_xlfn.SWITCH($E7911,"Forecast",IFERROR(SUMIFS(INDEX('Forecast Input'!$A:$BO,,MATCH(TEXT($A7911,"0"),'Forecast Input'!$1:$1,0)),'Forecast Input'!$A:$A,Master!C7911,'Forecast Input'!$D:$D,Master!D7911),0),"Actual",SUMIFS('CMO Input'!$Q:$Q,'CMO Input'!$E:$E,Master!$A7911,'CMO Input'!$C:$C,Master!$C7911,'CMO Input'!$AJ:$AJ,Master!$D7911,'CMO Input'!$AU:$AU,Master!$F7907),"")</f>
        <v>0</v>
      </c>
    </row>
    <row r="7912" spans="1:6" x14ac:dyDescent="0.25">
      <c r="A7912" s="24">
        <v>38</v>
      </c>
      <c r="B7912" s="25">
        <v>44531</v>
      </c>
      <c r="C7912" s="24" t="s">
        <v>127</v>
      </c>
      <c r="D7912" s="24" t="s">
        <v>170</v>
      </c>
      <c r="E7912" s="24" t="s">
        <v>1487</v>
      </c>
      <c r="F7912" cm="1">
        <f t="array" ref="F7912">_xlfn.SWITCH($E7912,"Forecast",IFERROR(SUMIFS(INDEX('Forecast Input'!$A:$BO,,MATCH(TEXT($A7912,"0"),'Forecast Input'!$1:$1,0)),'Forecast Input'!$A:$A,Master!C7912,'Forecast Input'!$D:$D,Master!D7912),0),"Actual",SUMIFS('CMO Input'!$Q:$Q,'CMO Input'!$E:$E,Master!$A7912,'CMO Input'!$C:$C,Master!$C7912,'CMO Input'!$AJ:$AJ,Master!$D7912,'CMO Input'!$AU:$AU,Master!$F7908),"")</f>
        <v>0</v>
      </c>
    </row>
    <row r="7913" spans="1:6" x14ac:dyDescent="0.25">
      <c r="A7913" s="24">
        <v>38</v>
      </c>
      <c r="B7913" s="25">
        <v>44531</v>
      </c>
      <c r="C7913" s="24" t="s">
        <v>127</v>
      </c>
      <c r="D7913" s="24" t="s">
        <v>436</v>
      </c>
      <c r="E7913" s="24" t="s">
        <v>1489</v>
      </c>
      <c r="F7913" t="str" cm="1">
        <f t="array" ref="F7913">_xlfn.SWITCH($E7913,"Forecast",IFERROR(SUMIFS(INDEX('Forecast Input'!$A:$BO,,MATCH(TEXT($A7913,"0"),'Forecast Input'!$1:$1,0)),'Forecast Input'!$A:$A,Master!C7913,'Forecast Input'!$D:$D,Master!D7913),0),"Actual",SUMIFS('CMO Input'!$Q:$Q,'CMO Input'!$E:$E,Master!$A7913,'CMO Input'!$C:$C,Master!$C7913,'CMO Input'!$AJ:$AJ,Master!$D7913,'CMO Input'!$AU:$AU,Master!$F7909),"")</f>
        <v/>
      </c>
    </row>
    <row r="7914" spans="1:6" x14ac:dyDescent="0.25">
      <c r="A7914" s="24">
        <v>38</v>
      </c>
      <c r="B7914" s="25">
        <v>44531</v>
      </c>
      <c r="C7914" s="24" t="s">
        <v>127</v>
      </c>
      <c r="D7914" s="24" t="s">
        <v>436</v>
      </c>
      <c r="E7914" s="24" t="s">
        <v>1488</v>
      </c>
      <c r="F7914" cm="1">
        <f t="array" ref="F7914">_xlfn.SWITCH($E7914,"Forecast",IFERROR(SUMIFS(INDEX('Forecast Input'!$A:$BO,,MATCH(TEXT($A7914,"0"),'Forecast Input'!$1:$1,0)),'Forecast Input'!$A:$A,Master!C7914,'Forecast Input'!$D:$D,Master!D7914),0),"Actual",SUMIFS('CMO Input'!$Q:$Q,'CMO Input'!$E:$E,Master!$A7914,'CMO Input'!$C:$C,Master!$C7914,'CMO Input'!$AJ:$AJ,Master!$D7914,'CMO Input'!$AU:$AU,Master!$F7910),"")</f>
        <v>0</v>
      </c>
    </row>
    <row r="7915" spans="1:6" x14ac:dyDescent="0.25">
      <c r="A7915" s="24">
        <v>38</v>
      </c>
      <c r="B7915" s="25">
        <v>44531</v>
      </c>
      <c r="C7915" s="24" t="s">
        <v>127</v>
      </c>
      <c r="D7915" s="24" t="s">
        <v>436</v>
      </c>
      <c r="E7915" s="24" t="s">
        <v>1487</v>
      </c>
      <c r="F7915" cm="1">
        <f t="array" ref="F7915">_xlfn.SWITCH($E7915,"Forecast",IFERROR(SUMIFS(INDEX('Forecast Input'!$A:$BO,,MATCH(TEXT($A7915,"0"),'Forecast Input'!$1:$1,0)),'Forecast Input'!$A:$A,Master!C7915,'Forecast Input'!$D:$D,Master!D7915),0),"Actual",SUMIFS('CMO Input'!$Q:$Q,'CMO Input'!$E:$E,Master!$A7915,'CMO Input'!$C:$C,Master!$C7915,'CMO Input'!$AJ:$AJ,Master!$D7915,'CMO Input'!$AU:$AU,Master!$F7911),"")</f>
        <v>0</v>
      </c>
    </row>
    <row r="7916" spans="1:6" x14ac:dyDescent="0.25">
      <c r="A7916" s="24">
        <v>38</v>
      </c>
      <c r="B7916" s="25">
        <v>44531</v>
      </c>
      <c r="C7916" s="24" t="s">
        <v>127</v>
      </c>
      <c r="D7916" s="24" t="s">
        <v>1469</v>
      </c>
      <c r="E7916" s="24" t="s">
        <v>1489</v>
      </c>
      <c r="F7916" t="str" cm="1">
        <f t="array" ref="F7916">_xlfn.SWITCH($E7916,"Forecast",IFERROR(SUMIFS(INDEX('Forecast Input'!$A:$BO,,MATCH(TEXT($A7916,"0"),'Forecast Input'!$1:$1,0)),'Forecast Input'!$A:$A,Master!C7916,'Forecast Input'!$D:$D,Master!D7916),0),"Actual",SUMIFS('CMO Input'!$Q:$Q,'CMO Input'!$E:$E,Master!$A7916,'CMO Input'!$C:$C,Master!$C7916,'CMO Input'!$AJ:$AJ,Master!$D7916,'CMO Input'!$AU:$AU,Master!$F7912),"")</f>
        <v/>
      </c>
    </row>
    <row r="7917" spans="1:6" x14ac:dyDescent="0.25">
      <c r="A7917" s="24">
        <v>38</v>
      </c>
      <c r="B7917" s="25">
        <v>44531</v>
      </c>
      <c r="C7917" s="24" t="s">
        <v>127</v>
      </c>
      <c r="D7917" s="24" t="s">
        <v>1469</v>
      </c>
      <c r="E7917" s="24" t="s">
        <v>1488</v>
      </c>
      <c r="F7917" cm="1">
        <f t="array" ref="F7917">_xlfn.SWITCH($E7917,"Forecast",IFERROR(SUMIFS(INDEX('Forecast Input'!$A:$BO,,MATCH(TEXT($A7917,"0"),'Forecast Input'!$1:$1,0)),'Forecast Input'!$A:$A,Master!C7917,'Forecast Input'!$D:$D,Master!D7917),0),"Actual",SUMIFS('CMO Input'!$Q:$Q,'CMO Input'!$E:$E,Master!$A7917,'CMO Input'!$C:$C,Master!$C7917,'CMO Input'!$AJ:$AJ,Master!$D7917,'CMO Input'!$AU:$AU,Master!$F7913),"")</f>
        <v>0</v>
      </c>
    </row>
    <row r="7918" spans="1:6" x14ac:dyDescent="0.25">
      <c r="A7918" s="24">
        <v>38</v>
      </c>
      <c r="B7918" s="25">
        <v>44531</v>
      </c>
      <c r="C7918" s="24" t="s">
        <v>127</v>
      </c>
      <c r="D7918" s="24" t="s">
        <v>1469</v>
      </c>
      <c r="E7918" s="24" t="s">
        <v>1487</v>
      </c>
      <c r="F7918" cm="1">
        <f t="array" ref="F7918">_xlfn.SWITCH($E7918,"Forecast",IFERROR(SUMIFS(INDEX('Forecast Input'!$A:$BO,,MATCH(TEXT($A7918,"0"),'Forecast Input'!$1:$1,0)),'Forecast Input'!$A:$A,Master!C7918,'Forecast Input'!$D:$D,Master!D7918),0),"Actual",SUMIFS('CMO Input'!$Q:$Q,'CMO Input'!$E:$E,Master!$A7918,'CMO Input'!$C:$C,Master!$C7918,'CMO Input'!$AJ:$AJ,Master!$D7918,'CMO Input'!$AU:$AU,Master!$F7914),"")</f>
        <v>0</v>
      </c>
    </row>
    <row r="7919" spans="1:6" x14ac:dyDescent="0.25">
      <c r="A7919" s="24">
        <v>38</v>
      </c>
      <c r="B7919" s="25">
        <v>44531</v>
      </c>
      <c r="C7919" s="24" t="s">
        <v>44</v>
      </c>
      <c r="D7919" s="24" t="s">
        <v>10</v>
      </c>
      <c r="E7919" s="24" t="s">
        <v>1489</v>
      </c>
      <c r="F7919" t="str" cm="1">
        <f t="array" ref="F7919">_xlfn.SWITCH($E7919,"Forecast",IFERROR(SUMIFS(INDEX('Forecast Input'!$A:$BO,,MATCH(TEXT($A7919,"0"),'Forecast Input'!$1:$1,0)),'Forecast Input'!$A:$A,Master!C7919,'Forecast Input'!$D:$D,Master!D7919),0),"Actual",SUMIFS('CMO Input'!$Q:$Q,'CMO Input'!$E:$E,Master!$A7919,'CMO Input'!$C:$C,Master!$C7919,'CMO Input'!$AJ:$AJ,Master!$D7919,'CMO Input'!$AU:$AU,Master!$F7915),"")</f>
        <v/>
      </c>
    </row>
    <row r="7920" spans="1:6" x14ac:dyDescent="0.25">
      <c r="A7920" s="24">
        <v>38</v>
      </c>
      <c r="B7920" s="25">
        <v>44531</v>
      </c>
      <c r="C7920" s="24" t="s">
        <v>44</v>
      </c>
      <c r="D7920" s="24" t="s">
        <v>10</v>
      </c>
      <c r="E7920" s="24" t="s">
        <v>1488</v>
      </c>
      <c r="F7920" cm="1">
        <f t="array" ref="F7920">_xlfn.SWITCH($E7920,"Forecast",IFERROR(SUMIFS(INDEX('Forecast Input'!$A:$BO,,MATCH(TEXT($A7920,"0"),'Forecast Input'!$1:$1,0)),'Forecast Input'!$A:$A,Master!C7920,'Forecast Input'!$D:$D,Master!D7920),0),"Actual",SUMIFS('CMO Input'!$Q:$Q,'CMO Input'!$E:$E,Master!$A7920,'CMO Input'!$C:$C,Master!$C7920,'CMO Input'!$AJ:$AJ,Master!$D7920,'CMO Input'!$AU:$AU,Master!$F7916),"")</f>
        <v>0</v>
      </c>
    </row>
    <row r="7921" spans="1:6" x14ac:dyDescent="0.25">
      <c r="A7921" s="24">
        <v>38</v>
      </c>
      <c r="B7921" s="25">
        <v>44531</v>
      </c>
      <c r="C7921" s="24" t="s">
        <v>44</v>
      </c>
      <c r="D7921" s="24" t="s">
        <v>10</v>
      </c>
      <c r="E7921" s="24" t="s">
        <v>1487</v>
      </c>
      <c r="F7921" cm="1">
        <f t="array" ref="F7921">_xlfn.SWITCH($E7921,"Forecast",IFERROR(SUMIFS(INDEX('Forecast Input'!$A:$BO,,MATCH(TEXT($A7921,"0"),'Forecast Input'!$1:$1,0)),'Forecast Input'!$A:$A,Master!C7921,'Forecast Input'!$D:$D,Master!D7921),0),"Actual",SUMIFS('CMO Input'!$Q:$Q,'CMO Input'!$E:$E,Master!$A7921,'CMO Input'!$C:$C,Master!$C7921,'CMO Input'!$AJ:$AJ,Master!$D7921,'CMO Input'!$AU:$AU,Master!$F7917),"")</f>
        <v>0</v>
      </c>
    </row>
    <row r="7922" spans="1:6" x14ac:dyDescent="0.25">
      <c r="A7922" s="24">
        <v>38</v>
      </c>
      <c r="B7922" s="25">
        <v>44531</v>
      </c>
      <c r="C7922" s="24" t="s">
        <v>44</v>
      </c>
      <c r="D7922" s="24" t="s">
        <v>61</v>
      </c>
      <c r="E7922" s="24" t="s">
        <v>1489</v>
      </c>
      <c r="F7922" t="str" cm="1">
        <f t="array" ref="F7922">_xlfn.SWITCH($E7922,"Forecast",IFERROR(SUMIFS(INDEX('Forecast Input'!$A:$BO,,MATCH(TEXT($A7922,"0"),'Forecast Input'!$1:$1,0)),'Forecast Input'!$A:$A,Master!C7922,'Forecast Input'!$D:$D,Master!D7922),0),"Actual",SUMIFS('CMO Input'!$Q:$Q,'CMO Input'!$E:$E,Master!$A7922,'CMO Input'!$C:$C,Master!$C7922,'CMO Input'!$AJ:$AJ,Master!$D7922,'CMO Input'!$AU:$AU,Master!$F7918),"")</f>
        <v/>
      </c>
    </row>
    <row r="7923" spans="1:6" x14ac:dyDescent="0.25">
      <c r="A7923" s="24">
        <v>38</v>
      </c>
      <c r="B7923" s="25">
        <v>44531</v>
      </c>
      <c r="C7923" s="24" t="s">
        <v>44</v>
      </c>
      <c r="D7923" s="24" t="s">
        <v>61</v>
      </c>
      <c r="E7923" s="24" t="s">
        <v>1488</v>
      </c>
      <c r="F7923" cm="1">
        <f t="array" ref="F7923">_xlfn.SWITCH($E7923,"Forecast",IFERROR(SUMIFS(INDEX('Forecast Input'!$A:$BO,,MATCH(TEXT($A7923,"0"),'Forecast Input'!$1:$1,0)),'Forecast Input'!$A:$A,Master!C7923,'Forecast Input'!$D:$D,Master!D7923),0),"Actual",SUMIFS('CMO Input'!$Q:$Q,'CMO Input'!$E:$E,Master!$A7923,'CMO Input'!$C:$C,Master!$C7923,'CMO Input'!$AJ:$AJ,Master!$D7923,'CMO Input'!$AU:$AU,Master!$F7919),"")</f>
        <v>0</v>
      </c>
    </row>
    <row r="7924" spans="1:6" x14ac:dyDescent="0.25">
      <c r="A7924" s="24">
        <v>38</v>
      </c>
      <c r="B7924" s="25">
        <v>44531</v>
      </c>
      <c r="C7924" s="24" t="s">
        <v>44</v>
      </c>
      <c r="D7924" s="24" t="s">
        <v>61</v>
      </c>
      <c r="E7924" s="24" t="s">
        <v>1487</v>
      </c>
      <c r="F7924" cm="1">
        <f t="array" ref="F7924">_xlfn.SWITCH($E7924,"Forecast",IFERROR(SUMIFS(INDEX('Forecast Input'!$A:$BO,,MATCH(TEXT($A7924,"0"),'Forecast Input'!$1:$1,0)),'Forecast Input'!$A:$A,Master!C7924,'Forecast Input'!$D:$D,Master!D7924),0),"Actual",SUMIFS('CMO Input'!$Q:$Q,'CMO Input'!$E:$E,Master!$A7924,'CMO Input'!$C:$C,Master!$C7924,'CMO Input'!$AJ:$AJ,Master!$D7924,'CMO Input'!$AU:$AU,Master!$F7920),"")</f>
        <v>0</v>
      </c>
    </row>
    <row r="7925" spans="1:6" x14ac:dyDescent="0.25">
      <c r="A7925" s="24">
        <v>38</v>
      </c>
      <c r="B7925" s="25">
        <v>44531</v>
      </c>
      <c r="C7925" s="24" t="s">
        <v>44</v>
      </c>
      <c r="D7925" s="24" t="s">
        <v>103</v>
      </c>
      <c r="E7925" s="24" t="s">
        <v>1489</v>
      </c>
      <c r="F7925" t="str" cm="1">
        <f t="array" ref="F7925">_xlfn.SWITCH($E7925,"Forecast",IFERROR(SUMIFS(INDEX('Forecast Input'!$A:$BO,,MATCH(TEXT($A7925,"0"),'Forecast Input'!$1:$1,0)),'Forecast Input'!$A:$A,Master!C7925,'Forecast Input'!$D:$D,Master!D7925),0),"Actual",SUMIFS('CMO Input'!$Q:$Q,'CMO Input'!$E:$E,Master!$A7925,'CMO Input'!$C:$C,Master!$C7925,'CMO Input'!$AJ:$AJ,Master!$D7925,'CMO Input'!$AU:$AU,Master!$F7921),"")</f>
        <v/>
      </c>
    </row>
    <row r="7926" spans="1:6" x14ac:dyDescent="0.25">
      <c r="A7926" s="24">
        <v>38</v>
      </c>
      <c r="B7926" s="25">
        <v>44531</v>
      </c>
      <c r="C7926" s="24" t="s">
        <v>44</v>
      </c>
      <c r="D7926" s="24" t="s">
        <v>103</v>
      </c>
      <c r="E7926" s="24" t="s">
        <v>1488</v>
      </c>
      <c r="F7926" cm="1">
        <f t="array" ref="F7926">_xlfn.SWITCH($E7926,"Forecast",IFERROR(SUMIFS(INDEX('Forecast Input'!$A:$BO,,MATCH(TEXT($A7926,"0"),'Forecast Input'!$1:$1,0)),'Forecast Input'!$A:$A,Master!C7926,'Forecast Input'!$D:$D,Master!D7926),0),"Actual",SUMIFS('CMO Input'!$Q:$Q,'CMO Input'!$E:$E,Master!$A7926,'CMO Input'!$C:$C,Master!$C7926,'CMO Input'!$AJ:$AJ,Master!$D7926,'CMO Input'!$AU:$AU,Master!$F7922),"")</f>
        <v>0</v>
      </c>
    </row>
    <row r="7927" spans="1:6" x14ac:dyDescent="0.25">
      <c r="A7927" s="24">
        <v>38</v>
      </c>
      <c r="B7927" s="25">
        <v>44531</v>
      </c>
      <c r="C7927" s="24" t="s">
        <v>44</v>
      </c>
      <c r="D7927" s="24" t="s">
        <v>103</v>
      </c>
      <c r="E7927" s="24" t="s">
        <v>1487</v>
      </c>
      <c r="F7927" cm="1">
        <f t="array" ref="F7927">_xlfn.SWITCH($E7927,"Forecast",IFERROR(SUMIFS(INDEX('Forecast Input'!$A:$BO,,MATCH(TEXT($A7927,"0"),'Forecast Input'!$1:$1,0)),'Forecast Input'!$A:$A,Master!C7927,'Forecast Input'!$D:$D,Master!D7927),0),"Actual",SUMIFS('CMO Input'!$Q:$Q,'CMO Input'!$E:$E,Master!$A7927,'CMO Input'!$C:$C,Master!$C7927,'CMO Input'!$AJ:$AJ,Master!$D7927,'CMO Input'!$AU:$AU,Master!$F7923),"")</f>
        <v>0</v>
      </c>
    </row>
    <row r="7928" spans="1:6" x14ac:dyDescent="0.25">
      <c r="A7928" s="24">
        <v>38</v>
      </c>
      <c r="B7928" s="25">
        <v>44531</v>
      </c>
      <c r="C7928" s="24" t="s">
        <v>44</v>
      </c>
      <c r="D7928" s="24" t="s">
        <v>146</v>
      </c>
      <c r="E7928" s="24" t="s">
        <v>1489</v>
      </c>
      <c r="F7928" t="str" cm="1">
        <f t="array" ref="F7928">_xlfn.SWITCH($E7928,"Forecast",IFERROR(SUMIFS(INDEX('Forecast Input'!$A:$BO,,MATCH(TEXT($A7928,"0"),'Forecast Input'!$1:$1,0)),'Forecast Input'!$A:$A,Master!C7928,'Forecast Input'!$D:$D,Master!D7928),0),"Actual",SUMIFS('CMO Input'!$Q:$Q,'CMO Input'!$E:$E,Master!$A7928,'CMO Input'!$C:$C,Master!$C7928,'CMO Input'!$AJ:$AJ,Master!$D7928,'CMO Input'!$AU:$AU,Master!$F7924),"")</f>
        <v/>
      </c>
    </row>
    <row r="7929" spans="1:6" x14ac:dyDescent="0.25">
      <c r="A7929" s="24">
        <v>38</v>
      </c>
      <c r="B7929" s="25">
        <v>44531</v>
      </c>
      <c r="C7929" s="24" t="s">
        <v>44</v>
      </c>
      <c r="D7929" s="24" t="s">
        <v>146</v>
      </c>
      <c r="E7929" s="24" t="s">
        <v>1488</v>
      </c>
      <c r="F7929" cm="1">
        <f t="array" ref="F7929">_xlfn.SWITCH($E7929,"Forecast",IFERROR(SUMIFS(INDEX('Forecast Input'!$A:$BO,,MATCH(TEXT($A7929,"0"),'Forecast Input'!$1:$1,0)),'Forecast Input'!$A:$A,Master!C7929,'Forecast Input'!$D:$D,Master!D7929),0),"Actual",SUMIFS('CMO Input'!$Q:$Q,'CMO Input'!$E:$E,Master!$A7929,'CMO Input'!$C:$C,Master!$C7929,'CMO Input'!$AJ:$AJ,Master!$D7929,'CMO Input'!$AU:$AU,Master!$F7925),"")</f>
        <v>0</v>
      </c>
    </row>
    <row r="7930" spans="1:6" x14ac:dyDescent="0.25">
      <c r="A7930" s="24">
        <v>38</v>
      </c>
      <c r="B7930" s="25">
        <v>44531</v>
      </c>
      <c r="C7930" s="24" t="s">
        <v>44</v>
      </c>
      <c r="D7930" s="24" t="s">
        <v>146</v>
      </c>
      <c r="E7930" s="24" t="s">
        <v>1487</v>
      </c>
      <c r="F7930" cm="1">
        <f t="array" ref="F7930">_xlfn.SWITCH($E7930,"Forecast",IFERROR(SUMIFS(INDEX('Forecast Input'!$A:$BO,,MATCH(TEXT($A7930,"0"),'Forecast Input'!$1:$1,0)),'Forecast Input'!$A:$A,Master!C7930,'Forecast Input'!$D:$D,Master!D7930),0),"Actual",SUMIFS('CMO Input'!$Q:$Q,'CMO Input'!$E:$E,Master!$A7930,'CMO Input'!$C:$C,Master!$C7930,'CMO Input'!$AJ:$AJ,Master!$D7930,'CMO Input'!$AU:$AU,Master!$F7926),"")</f>
        <v>0</v>
      </c>
    </row>
    <row r="7931" spans="1:6" x14ac:dyDescent="0.25">
      <c r="A7931" s="24">
        <v>38</v>
      </c>
      <c r="B7931" s="25">
        <v>44531</v>
      </c>
      <c r="C7931" s="24" t="s">
        <v>44</v>
      </c>
      <c r="D7931" s="24" t="s">
        <v>166</v>
      </c>
      <c r="E7931" s="24" t="s">
        <v>1489</v>
      </c>
      <c r="F7931" t="str" cm="1">
        <f t="array" ref="F7931">_xlfn.SWITCH($E7931,"Forecast",IFERROR(SUMIFS(INDEX('Forecast Input'!$A:$BO,,MATCH(TEXT($A7931,"0"),'Forecast Input'!$1:$1,0)),'Forecast Input'!$A:$A,Master!C7931,'Forecast Input'!$D:$D,Master!D7931),0),"Actual",SUMIFS('CMO Input'!$Q:$Q,'CMO Input'!$E:$E,Master!$A7931,'CMO Input'!$C:$C,Master!$C7931,'CMO Input'!$AJ:$AJ,Master!$D7931,'CMO Input'!$AU:$AU,Master!$F7927),"")</f>
        <v/>
      </c>
    </row>
    <row r="7932" spans="1:6" x14ac:dyDescent="0.25">
      <c r="A7932" s="24">
        <v>38</v>
      </c>
      <c r="B7932" s="25">
        <v>44531</v>
      </c>
      <c r="C7932" s="24" t="s">
        <v>44</v>
      </c>
      <c r="D7932" s="24" t="s">
        <v>166</v>
      </c>
      <c r="E7932" s="24" t="s">
        <v>1488</v>
      </c>
      <c r="F7932" cm="1">
        <f t="array" ref="F7932">_xlfn.SWITCH($E7932,"Forecast",IFERROR(SUMIFS(INDEX('Forecast Input'!$A:$BO,,MATCH(TEXT($A7932,"0"),'Forecast Input'!$1:$1,0)),'Forecast Input'!$A:$A,Master!C7932,'Forecast Input'!$D:$D,Master!D7932),0),"Actual",SUMIFS('CMO Input'!$Q:$Q,'CMO Input'!$E:$E,Master!$A7932,'CMO Input'!$C:$C,Master!$C7932,'CMO Input'!$AJ:$AJ,Master!$D7932,'CMO Input'!$AU:$AU,Master!$F7928),"")</f>
        <v>0</v>
      </c>
    </row>
    <row r="7933" spans="1:6" x14ac:dyDescent="0.25">
      <c r="A7933" s="24">
        <v>38</v>
      </c>
      <c r="B7933" s="25">
        <v>44531</v>
      </c>
      <c r="C7933" s="24" t="s">
        <v>44</v>
      </c>
      <c r="D7933" s="24" t="s">
        <v>166</v>
      </c>
      <c r="E7933" s="24" t="s">
        <v>1487</v>
      </c>
      <c r="F7933" cm="1">
        <f t="array" ref="F7933">_xlfn.SWITCH($E7933,"Forecast",IFERROR(SUMIFS(INDEX('Forecast Input'!$A:$BO,,MATCH(TEXT($A7933,"0"),'Forecast Input'!$1:$1,0)),'Forecast Input'!$A:$A,Master!C7933,'Forecast Input'!$D:$D,Master!D7933),0),"Actual",SUMIFS('CMO Input'!$Q:$Q,'CMO Input'!$E:$E,Master!$A7933,'CMO Input'!$C:$C,Master!$C7933,'CMO Input'!$AJ:$AJ,Master!$D7933,'CMO Input'!$AU:$AU,Master!$F7929),"")</f>
        <v>0</v>
      </c>
    </row>
    <row r="7934" spans="1:6" x14ac:dyDescent="0.25">
      <c r="A7934" s="24">
        <v>38</v>
      </c>
      <c r="B7934" s="25">
        <v>44531</v>
      </c>
      <c r="C7934" s="24" t="s">
        <v>44</v>
      </c>
      <c r="D7934" s="24" t="s">
        <v>170</v>
      </c>
      <c r="E7934" s="24" t="s">
        <v>1489</v>
      </c>
      <c r="F7934" t="str" cm="1">
        <f t="array" ref="F7934">_xlfn.SWITCH($E7934,"Forecast",IFERROR(SUMIFS(INDEX('Forecast Input'!$A:$BO,,MATCH(TEXT($A7934,"0"),'Forecast Input'!$1:$1,0)),'Forecast Input'!$A:$A,Master!C7934,'Forecast Input'!$D:$D,Master!D7934),0),"Actual",SUMIFS('CMO Input'!$Q:$Q,'CMO Input'!$E:$E,Master!$A7934,'CMO Input'!$C:$C,Master!$C7934,'CMO Input'!$AJ:$AJ,Master!$D7934,'CMO Input'!$AU:$AU,Master!$F7930),"")</f>
        <v/>
      </c>
    </row>
    <row r="7935" spans="1:6" x14ac:dyDescent="0.25">
      <c r="A7935" s="24">
        <v>38</v>
      </c>
      <c r="B7935" s="25">
        <v>44531</v>
      </c>
      <c r="C7935" s="24" t="s">
        <v>44</v>
      </c>
      <c r="D7935" s="24" t="s">
        <v>170</v>
      </c>
      <c r="E7935" s="24" t="s">
        <v>1488</v>
      </c>
      <c r="F7935" cm="1">
        <f t="array" ref="F7935">_xlfn.SWITCH($E7935,"Forecast",IFERROR(SUMIFS(INDEX('Forecast Input'!$A:$BO,,MATCH(TEXT($A7935,"0"),'Forecast Input'!$1:$1,0)),'Forecast Input'!$A:$A,Master!C7935,'Forecast Input'!$D:$D,Master!D7935),0),"Actual",SUMIFS('CMO Input'!$Q:$Q,'CMO Input'!$E:$E,Master!$A7935,'CMO Input'!$C:$C,Master!$C7935,'CMO Input'!$AJ:$AJ,Master!$D7935,'CMO Input'!$AU:$AU,Master!$F7931),"")</f>
        <v>0</v>
      </c>
    </row>
    <row r="7936" spans="1:6" x14ac:dyDescent="0.25">
      <c r="A7936" s="24">
        <v>38</v>
      </c>
      <c r="B7936" s="25">
        <v>44531</v>
      </c>
      <c r="C7936" s="24" t="s">
        <v>44</v>
      </c>
      <c r="D7936" s="24" t="s">
        <v>170</v>
      </c>
      <c r="E7936" s="24" t="s">
        <v>1487</v>
      </c>
      <c r="F7936" cm="1">
        <f t="array" ref="F7936">_xlfn.SWITCH($E7936,"Forecast",IFERROR(SUMIFS(INDEX('Forecast Input'!$A:$BO,,MATCH(TEXT($A7936,"0"),'Forecast Input'!$1:$1,0)),'Forecast Input'!$A:$A,Master!C7936,'Forecast Input'!$D:$D,Master!D7936),0),"Actual",SUMIFS('CMO Input'!$Q:$Q,'CMO Input'!$E:$E,Master!$A7936,'CMO Input'!$C:$C,Master!$C7936,'CMO Input'!$AJ:$AJ,Master!$D7936,'CMO Input'!$AU:$AU,Master!$F7932),"")</f>
        <v>0</v>
      </c>
    </row>
    <row r="7937" spans="1:6" x14ac:dyDescent="0.25">
      <c r="A7937" s="24">
        <v>38</v>
      </c>
      <c r="B7937" s="25">
        <v>44531</v>
      </c>
      <c r="C7937" s="24" t="s">
        <v>44</v>
      </c>
      <c r="D7937" s="24" t="s">
        <v>436</v>
      </c>
      <c r="E7937" s="24" t="s">
        <v>1489</v>
      </c>
      <c r="F7937" t="str" cm="1">
        <f t="array" ref="F7937">_xlfn.SWITCH($E7937,"Forecast",IFERROR(SUMIFS(INDEX('Forecast Input'!$A:$BO,,MATCH(TEXT($A7937,"0"),'Forecast Input'!$1:$1,0)),'Forecast Input'!$A:$A,Master!C7937,'Forecast Input'!$D:$D,Master!D7937),0),"Actual",SUMIFS('CMO Input'!$Q:$Q,'CMO Input'!$E:$E,Master!$A7937,'CMO Input'!$C:$C,Master!$C7937,'CMO Input'!$AJ:$AJ,Master!$D7937,'CMO Input'!$AU:$AU,Master!$F7933),"")</f>
        <v/>
      </c>
    </row>
    <row r="7938" spans="1:6" x14ac:dyDescent="0.25">
      <c r="A7938" s="24">
        <v>38</v>
      </c>
      <c r="B7938" s="25">
        <v>44531</v>
      </c>
      <c r="C7938" s="24" t="s">
        <v>44</v>
      </c>
      <c r="D7938" s="24" t="s">
        <v>436</v>
      </c>
      <c r="E7938" s="24" t="s">
        <v>1488</v>
      </c>
      <c r="F7938" cm="1">
        <f t="array" ref="F7938">_xlfn.SWITCH($E7938,"Forecast",IFERROR(SUMIFS(INDEX('Forecast Input'!$A:$BO,,MATCH(TEXT($A7938,"0"),'Forecast Input'!$1:$1,0)),'Forecast Input'!$A:$A,Master!C7938,'Forecast Input'!$D:$D,Master!D7938),0),"Actual",SUMIFS('CMO Input'!$Q:$Q,'CMO Input'!$E:$E,Master!$A7938,'CMO Input'!$C:$C,Master!$C7938,'CMO Input'!$AJ:$AJ,Master!$D7938,'CMO Input'!$AU:$AU,Master!$F7934),"")</f>
        <v>0</v>
      </c>
    </row>
    <row r="7939" spans="1:6" x14ac:dyDescent="0.25">
      <c r="A7939" s="24">
        <v>38</v>
      </c>
      <c r="B7939" s="25">
        <v>44531</v>
      </c>
      <c r="C7939" s="24" t="s">
        <v>44</v>
      </c>
      <c r="D7939" s="24" t="s">
        <v>436</v>
      </c>
      <c r="E7939" s="24" t="s">
        <v>1487</v>
      </c>
      <c r="F7939" cm="1">
        <f t="array" ref="F7939">_xlfn.SWITCH($E7939,"Forecast",IFERROR(SUMIFS(INDEX('Forecast Input'!$A:$BO,,MATCH(TEXT($A7939,"0"),'Forecast Input'!$1:$1,0)),'Forecast Input'!$A:$A,Master!C7939,'Forecast Input'!$D:$D,Master!D7939),0),"Actual",SUMIFS('CMO Input'!$Q:$Q,'CMO Input'!$E:$E,Master!$A7939,'CMO Input'!$C:$C,Master!$C7939,'CMO Input'!$AJ:$AJ,Master!$D7939,'CMO Input'!$AU:$AU,Master!$F7935),"")</f>
        <v>0</v>
      </c>
    </row>
    <row r="7940" spans="1:6" x14ac:dyDescent="0.25">
      <c r="A7940" s="24">
        <v>38</v>
      </c>
      <c r="B7940" s="25">
        <v>44531</v>
      </c>
      <c r="C7940" s="24" t="s">
        <v>44</v>
      </c>
      <c r="D7940" s="24" t="s">
        <v>1469</v>
      </c>
      <c r="E7940" s="24" t="s">
        <v>1489</v>
      </c>
      <c r="F7940" t="str" cm="1">
        <f t="array" ref="F7940">_xlfn.SWITCH($E7940,"Forecast",IFERROR(SUMIFS(INDEX('Forecast Input'!$A:$BO,,MATCH(TEXT($A7940,"0"),'Forecast Input'!$1:$1,0)),'Forecast Input'!$A:$A,Master!C7940,'Forecast Input'!$D:$D,Master!D7940),0),"Actual",SUMIFS('CMO Input'!$Q:$Q,'CMO Input'!$E:$E,Master!$A7940,'CMO Input'!$C:$C,Master!$C7940,'CMO Input'!$AJ:$AJ,Master!$D7940,'CMO Input'!$AU:$AU,Master!$F7936),"")</f>
        <v/>
      </c>
    </row>
    <row r="7941" spans="1:6" x14ac:dyDescent="0.25">
      <c r="A7941" s="24">
        <v>38</v>
      </c>
      <c r="B7941" s="25">
        <v>44531</v>
      </c>
      <c r="C7941" s="24" t="s">
        <v>44</v>
      </c>
      <c r="D7941" s="24" t="s">
        <v>1469</v>
      </c>
      <c r="E7941" s="24" t="s">
        <v>1488</v>
      </c>
      <c r="F7941" cm="1">
        <f t="array" ref="F7941">_xlfn.SWITCH($E7941,"Forecast",IFERROR(SUMIFS(INDEX('Forecast Input'!$A:$BO,,MATCH(TEXT($A7941,"0"),'Forecast Input'!$1:$1,0)),'Forecast Input'!$A:$A,Master!C7941,'Forecast Input'!$D:$D,Master!D7941),0),"Actual",SUMIFS('CMO Input'!$Q:$Q,'CMO Input'!$E:$E,Master!$A7941,'CMO Input'!$C:$C,Master!$C7941,'CMO Input'!$AJ:$AJ,Master!$D7941,'CMO Input'!$AU:$AU,Master!$F7937),"")</f>
        <v>0</v>
      </c>
    </row>
    <row r="7942" spans="1:6" x14ac:dyDescent="0.25">
      <c r="A7942" s="24">
        <v>38</v>
      </c>
      <c r="B7942" s="25">
        <v>44531</v>
      </c>
      <c r="C7942" s="24" t="s">
        <v>44</v>
      </c>
      <c r="D7942" s="24" t="s">
        <v>1469</v>
      </c>
      <c r="E7942" s="24" t="s">
        <v>1487</v>
      </c>
      <c r="F7942" cm="1">
        <f t="array" ref="F7942">_xlfn.SWITCH($E7942,"Forecast",IFERROR(SUMIFS(INDEX('Forecast Input'!$A:$BO,,MATCH(TEXT($A7942,"0"),'Forecast Input'!$1:$1,0)),'Forecast Input'!$A:$A,Master!C7942,'Forecast Input'!$D:$D,Master!D7942),0),"Actual",SUMIFS('CMO Input'!$Q:$Q,'CMO Input'!$E:$E,Master!$A7942,'CMO Input'!$C:$C,Master!$C7942,'CMO Input'!$AJ:$AJ,Master!$D7942,'CMO Input'!$AU:$AU,Master!$F7938),"")</f>
        <v>0</v>
      </c>
    </row>
    <row r="7943" spans="1:6" x14ac:dyDescent="0.25">
      <c r="A7943" s="24">
        <v>38</v>
      </c>
      <c r="B7943" s="25">
        <v>44531</v>
      </c>
      <c r="C7943" s="24" t="s">
        <v>780</v>
      </c>
      <c r="D7943" s="24" t="s">
        <v>1470</v>
      </c>
      <c r="E7943" s="24" t="s">
        <v>1489</v>
      </c>
      <c r="F7943" t="str" cm="1">
        <f t="array" ref="F7943">_xlfn.SWITCH($E7943,"Forecast",IFERROR(SUMIFS(INDEX('Forecast Input'!$A:$BO,,MATCH(TEXT($A7943,"0"),'Forecast Input'!$1:$1,0)),'Forecast Input'!$A:$A,Master!C7943,'Forecast Input'!$D:$D,Master!D7943),0),"Actual",SUMIFS('CMO Input'!$Q:$Q,'CMO Input'!$E:$E,Master!$A7943,'CMO Input'!$C:$C,Master!$C7943,'CMO Input'!$AJ:$AJ,Master!$D7943,'CMO Input'!$AU:$AU,Master!$F7939),"")</f>
        <v/>
      </c>
    </row>
    <row r="7944" spans="1:6" x14ac:dyDescent="0.25">
      <c r="A7944" s="24">
        <v>38</v>
      </c>
      <c r="B7944" s="25">
        <v>44531</v>
      </c>
      <c r="C7944" s="24" t="s">
        <v>780</v>
      </c>
      <c r="D7944" s="24" t="s">
        <v>1470</v>
      </c>
      <c r="E7944" s="24" t="s">
        <v>1488</v>
      </c>
      <c r="F7944" cm="1">
        <f t="array" ref="F7944">_xlfn.SWITCH($E7944,"Forecast",IFERROR(SUMIFS(INDEX('Forecast Input'!$A:$BO,,MATCH(TEXT($A7944,"0"),'Forecast Input'!$1:$1,0)),'Forecast Input'!$A:$A,Master!C7944,'Forecast Input'!$D:$D,Master!D7944),0),"Actual",SUMIFS('CMO Input'!$Q:$Q,'CMO Input'!$E:$E,Master!$A7944,'CMO Input'!$C:$C,Master!$C7944,'CMO Input'!$AJ:$AJ,Master!$D7944,'CMO Input'!$AU:$AU,Master!$F7940),"")</f>
        <v>37.290000000000006</v>
      </c>
    </row>
    <row r="7945" spans="1:6" x14ac:dyDescent="0.25">
      <c r="A7945" s="24">
        <v>38</v>
      </c>
      <c r="B7945" s="25">
        <v>44531</v>
      </c>
      <c r="C7945" s="24" t="s">
        <v>780</v>
      </c>
      <c r="D7945" s="24" t="s">
        <v>1470</v>
      </c>
      <c r="E7945" s="24" t="s">
        <v>1487</v>
      </c>
      <c r="F7945" cm="1">
        <f t="array" ref="F7945">_xlfn.SWITCH($E7945,"Forecast",IFERROR(SUMIFS(INDEX('Forecast Input'!$A:$BO,,MATCH(TEXT($A7945,"0"),'Forecast Input'!$1:$1,0)),'Forecast Input'!$A:$A,Master!C7945,'Forecast Input'!$D:$D,Master!D7945),0),"Actual",SUMIFS('CMO Input'!$Q:$Q,'CMO Input'!$E:$E,Master!$A7945,'CMO Input'!$C:$C,Master!$C7945,'CMO Input'!$AJ:$AJ,Master!$D7945,'CMO Input'!$AU:$AU,Master!$F7941),"")</f>
        <v>0</v>
      </c>
    </row>
    <row r="7946" spans="1:6" x14ac:dyDescent="0.25">
      <c r="A7946" s="24">
        <v>38</v>
      </c>
      <c r="B7946" s="25">
        <v>44531</v>
      </c>
      <c r="C7946" s="24" t="s">
        <v>989</v>
      </c>
      <c r="D7946" s="24" t="s">
        <v>1470</v>
      </c>
      <c r="E7946" s="24" t="s">
        <v>1489</v>
      </c>
      <c r="F7946" t="str" cm="1">
        <f t="array" ref="F7946">_xlfn.SWITCH($E7946,"Forecast",IFERROR(SUMIFS(INDEX('Forecast Input'!$A:$BO,,MATCH(TEXT($A7946,"0"),'Forecast Input'!$1:$1,0)),'Forecast Input'!$A:$A,Master!C7946,'Forecast Input'!$D:$D,Master!D7946),0),"Actual",SUMIFS('CMO Input'!$Q:$Q,'CMO Input'!$E:$E,Master!$A7946,'CMO Input'!$C:$C,Master!$C7946,'CMO Input'!$AJ:$AJ,Master!$D7946,'CMO Input'!$AU:$AU,Master!$F7942),"")</f>
        <v/>
      </c>
    </row>
    <row r="7947" spans="1:6" x14ac:dyDescent="0.25">
      <c r="A7947" s="24">
        <v>38</v>
      </c>
      <c r="B7947" s="25">
        <v>44531</v>
      </c>
      <c r="C7947" s="24" t="s">
        <v>989</v>
      </c>
      <c r="D7947" s="24" t="s">
        <v>1470</v>
      </c>
      <c r="E7947" s="24" t="s">
        <v>1488</v>
      </c>
      <c r="F7947" cm="1">
        <f t="array" ref="F7947">_xlfn.SWITCH($E7947,"Forecast",IFERROR(SUMIFS(INDEX('Forecast Input'!$A:$BO,,MATCH(TEXT($A7947,"0"),'Forecast Input'!$1:$1,0)),'Forecast Input'!$A:$A,Master!C7947,'Forecast Input'!$D:$D,Master!D7947),0),"Actual",SUMIFS('CMO Input'!$Q:$Q,'CMO Input'!$E:$E,Master!$A7947,'CMO Input'!$C:$C,Master!$C7947,'CMO Input'!$AJ:$AJ,Master!$D7947,'CMO Input'!$AU:$AU,Master!$F7943),"")</f>
        <v>0</v>
      </c>
    </row>
    <row r="7948" spans="1:6" x14ac:dyDescent="0.25">
      <c r="A7948" s="24">
        <v>38</v>
      </c>
      <c r="B7948" s="25">
        <v>44531</v>
      </c>
      <c r="C7948" s="24" t="s">
        <v>989</v>
      </c>
      <c r="D7948" s="24" t="s">
        <v>1470</v>
      </c>
      <c r="E7948" s="24" t="s">
        <v>1487</v>
      </c>
      <c r="F7948" cm="1">
        <f t="array" ref="F7948">_xlfn.SWITCH($E7948,"Forecast",IFERROR(SUMIFS(INDEX('Forecast Input'!$A:$BO,,MATCH(TEXT($A7948,"0"),'Forecast Input'!$1:$1,0)),'Forecast Input'!$A:$A,Master!C7948,'Forecast Input'!$D:$D,Master!D7948),0),"Actual",SUMIFS('CMO Input'!$Q:$Q,'CMO Input'!$E:$E,Master!$A7948,'CMO Input'!$C:$C,Master!$C7948,'CMO Input'!$AJ:$AJ,Master!$D7948,'CMO Input'!$AU:$AU,Master!$F7944),"")</f>
        <v>0</v>
      </c>
    </row>
    <row r="7949" spans="1:6" x14ac:dyDescent="0.25">
      <c r="A7949" s="24">
        <v>38</v>
      </c>
      <c r="B7949" s="25">
        <v>44531</v>
      </c>
      <c r="C7949" s="24" t="s">
        <v>181</v>
      </c>
      <c r="D7949" s="24" t="s">
        <v>1470</v>
      </c>
      <c r="E7949" s="24" t="s">
        <v>1489</v>
      </c>
      <c r="F7949" t="str" cm="1">
        <f t="array" ref="F7949">_xlfn.SWITCH($E7949,"Forecast",IFERROR(SUMIFS(INDEX('Forecast Input'!$A:$BO,,MATCH(TEXT($A7949,"0"),'Forecast Input'!$1:$1,0)),'Forecast Input'!$A:$A,Master!C7949,'Forecast Input'!$D:$D,Master!D7949),0),"Actual",SUMIFS('CMO Input'!$Q:$Q,'CMO Input'!$E:$E,Master!$A7949,'CMO Input'!$C:$C,Master!$C7949,'CMO Input'!$AJ:$AJ,Master!$D7949,'CMO Input'!$AU:$AU,Master!$F7945),"")</f>
        <v/>
      </c>
    </row>
    <row r="7950" spans="1:6" x14ac:dyDescent="0.25">
      <c r="A7950" s="24">
        <v>38</v>
      </c>
      <c r="B7950" s="25">
        <v>44531</v>
      </c>
      <c r="C7950" s="24" t="s">
        <v>181</v>
      </c>
      <c r="D7950" s="24" t="s">
        <v>1470</v>
      </c>
      <c r="E7950" s="24" t="s">
        <v>1488</v>
      </c>
      <c r="F7950" cm="1">
        <f t="array" ref="F7950">_xlfn.SWITCH($E7950,"Forecast",IFERROR(SUMIFS(INDEX('Forecast Input'!$A:$BO,,MATCH(TEXT($A7950,"0"),'Forecast Input'!$1:$1,0)),'Forecast Input'!$A:$A,Master!C7950,'Forecast Input'!$D:$D,Master!D7950),0),"Actual",SUMIFS('CMO Input'!$Q:$Q,'CMO Input'!$E:$E,Master!$A7950,'CMO Input'!$C:$C,Master!$C7950,'CMO Input'!$AJ:$AJ,Master!$D7950,'CMO Input'!$AU:$AU,Master!$F7946),"")</f>
        <v>0</v>
      </c>
    </row>
    <row r="7951" spans="1:6" x14ac:dyDescent="0.25">
      <c r="A7951" s="24">
        <v>38</v>
      </c>
      <c r="B7951" s="25">
        <v>44531</v>
      </c>
      <c r="C7951" s="24" t="s">
        <v>181</v>
      </c>
      <c r="D7951" s="24" t="s">
        <v>1470</v>
      </c>
      <c r="E7951" s="24" t="s">
        <v>1487</v>
      </c>
      <c r="F7951" cm="1">
        <f t="array" ref="F7951">_xlfn.SWITCH($E7951,"Forecast",IFERROR(SUMIFS(INDEX('Forecast Input'!$A:$BO,,MATCH(TEXT($A7951,"0"),'Forecast Input'!$1:$1,0)),'Forecast Input'!$A:$A,Master!C7951,'Forecast Input'!$D:$D,Master!D7951),0),"Actual",SUMIFS('CMO Input'!$Q:$Q,'CMO Input'!$E:$E,Master!$A7951,'CMO Input'!$C:$C,Master!$C7951,'CMO Input'!$AJ:$AJ,Master!$D7951,'CMO Input'!$AU:$AU,Master!$F7947),"")</f>
        <v>0</v>
      </c>
    </row>
    <row r="7952" spans="1:6" x14ac:dyDescent="0.25">
      <c r="A7952" s="24">
        <v>38</v>
      </c>
      <c r="B7952" s="25">
        <v>44531</v>
      </c>
      <c r="C7952" s="24" t="s">
        <v>424</v>
      </c>
      <c r="D7952" s="24" t="s">
        <v>1470</v>
      </c>
      <c r="E7952" s="24" t="s">
        <v>1489</v>
      </c>
      <c r="F7952" t="str" cm="1">
        <f t="array" ref="F7952">_xlfn.SWITCH($E7952,"Forecast",IFERROR(SUMIFS(INDEX('Forecast Input'!$A:$BO,,MATCH(TEXT($A7952,"0"),'Forecast Input'!$1:$1,0)),'Forecast Input'!$A:$A,Master!C7952,'Forecast Input'!$D:$D,Master!D7952),0),"Actual",SUMIFS('CMO Input'!$Q:$Q,'CMO Input'!$E:$E,Master!$A7952,'CMO Input'!$C:$C,Master!$C7952,'CMO Input'!$AJ:$AJ,Master!$D7952,'CMO Input'!$AU:$AU,Master!$F7948),"")</f>
        <v/>
      </c>
    </row>
    <row r="7953" spans="1:6" x14ac:dyDescent="0.25">
      <c r="A7953" s="24">
        <v>38</v>
      </c>
      <c r="B7953" s="25">
        <v>44531</v>
      </c>
      <c r="C7953" s="24" t="s">
        <v>424</v>
      </c>
      <c r="D7953" s="24" t="s">
        <v>1470</v>
      </c>
      <c r="E7953" s="24" t="s">
        <v>1488</v>
      </c>
      <c r="F7953" cm="1">
        <f t="array" ref="F7953">_xlfn.SWITCH($E7953,"Forecast",IFERROR(SUMIFS(INDEX('Forecast Input'!$A:$BO,,MATCH(TEXT($A7953,"0"),'Forecast Input'!$1:$1,0)),'Forecast Input'!$A:$A,Master!C7953,'Forecast Input'!$D:$D,Master!D7953),0),"Actual",SUMIFS('CMO Input'!$Q:$Q,'CMO Input'!$E:$E,Master!$A7953,'CMO Input'!$C:$C,Master!$C7953,'CMO Input'!$AJ:$AJ,Master!$D7953,'CMO Input'!$AU:$AU,Master!$F7949),"")</f>
        <v>0</v>
      </c>
    </row>
    <row r="7954" spans="1:6" x14ac:dyDescent="0.25">
      <c r="A7954" s="24">
        <v>38</v>
      </c>
      <c r="B7954" s="25">
        <v>44531</v>
      </c>
      <c r="C7954" s="24" t="s">
        <v>424</v>
      </c>
      <c r="D7954" s="24" t="s">
        <v>1470</v>
      </c>
      <c r="E7954" s="24" t="s">
        <v>1487</v>
      </c>
      <c r="F7954" cm="1">
        <f t="array" ref="F7954">_xlfn.SWITCH($E7954,"Forecast",IFERROR(SUMIFS(INDEX('Forecast Input'!$A:$BO,,MATCH(TEXT($A7954,"0"),'Forecast Input'!$1:$1,0)),'Forecast Input'!$A:$A,Master!C7954,'Forecast Input'!$D:$D,Master!D7954),0),"Actual",SUMIFS('CMO Input'!$Q:$Q,'CMO Input'!$E:$E,Master!$A7954,'CMO Input'!$C:$C,Master!$C7954,'CMO Input'!$AJ:$AJ,Master!$D7954,'CMO Input'!$AU:$AU,Master!$F7950),"")</f>
        <v>0</v>
      </c>
    </row>
    <row r="7955" spans="1:6" x14ac:dyDescent="0.25">
      <c r="A7955" s="24">
        <v>38</v>
      </c>
      <c r="B7955" s="25">
        <v>44531</v>
      </c>
      <c r="C7955" s="24" t="s">
        <v>141</v>
      </c>
      <c r="D7955" s="24" t="s">
        <v>1470</v>
      </c>
      <c r="E7955" s="24" t="s">
        <v>1489</v>
      </c>
      <c r="F7955" t="str" cm="1">
        <f t="array" ref="F7955">_xlfn.SWITCH($E7955,"Forecast",IFERROR(SUMIFS(INDEX('Forecast Input'!$A:$BO,,MATCH(TEXT($A7955,"0"),'Forecast Input'!$1:$1,0)),'Forecast Input'!$A:$A,Master!C7955,'Forecast Input'!$D:$D,Master!D7955),0),"Actual",SUMIFS('CMO Input'!$Q:$Q,'CMO Input'!$E:$E,Master!$A7955,'CMO Input'!$C:$C,Master!$C7955,'CMO Input'!$AJ:$AJ,Master!$D7955,'CMO Input'!$AU:$AU,Master!$F7951),"")</f>
        <v/>
      </c>
    </row>
    <row r="7956" spans="1:6" x14ac:dyDescent="0.25">
      <c r="A7956" s="24">
        <v>38</v>
      </c>
      <c r="B7956" s="25">
        <v>44531</v>
      </c>
      <c r="C7956" s="24" t="s">
        <v>141</v>
      </c>
      <c r="D7956" s="24" t="s">
        <v>1470</v>
      </c>
      <c r="E7956" s="24" t="s">
        <v>1488</v>
      </c>
      <c r="F7956" cm="1">
        <f t="array" ref="F7956">_xlfn.SWITCH($E7956,"Forecast",IFERROR(SUMIFS(INDEX('Forecast Input'!$A:$BO,,MATCH(TEXT($A7956,"0"),'Forecast Input'!$1:$1,0)),'Forecast Input'!$A:$A,Master!C7956,'Forecast Input'!$D:$D,Master!D7956),0),"Actual",SUMIFS('CMO Input'!$Q:$Q,'CMO Input'!$E:$E,Master!$A7956,'CMO Input'!$C:$C,Master!$C7956,'CMO Input'!$AJ:$AJ,Master!$D7956,'CMO Input'!$AU:$AU,Master!$F7952),"")</f>
        <v>0</v>
      </c>
    </row>
    <row r="7957" spans="1:6" x14ac:dyDescent="0.25">
      <c r="A7957" s="24">
        <v>38</v>
      </c>
      <c r="B7957" s="25">
        <v>44531</v>
      </c>
      <c r="C7957" s="24" t="s">
        <v>141</v>
      </c>
      <c r="D7957" s="24" t="s">
        <v>1470</v>
      </c>
      <c r="E7957" s="24" t="s">
        <v>1487</v>
      </c>
      <c r="F7957" cm="1">
        <f t="array" ref="F7957">_xlfn.SWITCH($E7957,"Forecast",IFERROR(SUMIFS(INDEX('Forecast Input'!$A:$BO,,MATCH(TEXT($A7957,"0"),'Forecast Input'!$1:$1,0)),'Forecast Input'!$A:$A,Master!C7957,'Forecast Input'!$D:$D,Master!D7957),0),"Actual",SUMIFS('CMO Input'!$Q:$Q,'CMO Input'!$E:$E,Master!$A7957,'CMO Input'!$C:$C,Master!$C7957,'CMO Input'!$AJ:$AJ,Master!$D7957,'CMO Input'!$AU:$AU,Master!$F7953),"")</f>
        <v>0</v>
      </c>
    </row>
    <row r="7958" spans="1:6" x14ac:dyDescent="0.25">
      <c r="A7958" s="24">
        <v>38</v>
      </c>
      <c r="B7958" s="25">
        <v>44531</v>
      </c>
      <c r="C7958" s="24" t="s">
        <v>127</v>
      </c>
      <c r="D7958" s="24" t="s">
        <v>1470</v>
      </c>
      <c r="E7958" s="24" t="s">
        <v>1489</v>
      </c>
      <c r="F7958" t="str" cm="1">
        <f t="array" ref="F7958">_xlfn.SWITCH($E7958,"Forecast",IFERROR(SUMIFS(INDEX('Forecast Input'!$A:$BO,,MATCH(TEXT($A7958,"0"),'Forecast Input'!$1:$1,0)),'Forecast Input'!$A:$A,Master!C7958,'Forecast Input'!$D:$D,Master!D7958),0),"Actual",SUMIFS('CMO Input'!$Q:$Q,'CMO Input'!$E:$E,Master!$A7958,'CMO Input'!$C:$C,Master!$C7958,'CMO Input'!$AJ:$AJ,Master!$D7958,'CMO Input'!$AU:$AU,Master!$F7954),"")</f>
        <v/>
      </c>
    </row>
    <row r="7959" spans="1:6" x14ac:dyDescent="0.25">
      <c r="A7959" s="24">
        <v>38</v>
      </c>
      <c r="B7959" s="25">
        <v>44531</v>
      </c>
      <c r="C7959" s="24" t="s">
        <v>127</v>
      </c>
      <c r="D7959" s="24" t="s">
        <v>1470</v>
      </c>
      <c r="E7959" s="24" t="s">
        <v>1488</v>
      </c>
      <c r="F7959" cm="1">
        <f t="array" ref="F7959">_xlfn.SWITCH($E7959,"Forecast",IFERROR(SUMIFS(INDEX('Forecast Input'!$A:$BO,,MATCH(TEXT($A7959,"0"),'Forecast Input'!$1:$1,0)),'Forecast Input'!$A:$A,Master!C7959,'Forecast Input'!$D:$D,Master!D7959),0),"Actual",SUMIFS('CMO Input'!$Q:$Q,'CMO Input'!$E:$E,Master!$A7959,'CMO Input'!$C:$C,Master!$C7959,'CMO Input'!$AJ:$AJ,Master!$D7959,'CMO Input'!$AU:$AU,Master!$F7955),"")</f>
        <v>0</v>
      </c>
    </row>
    <row r="7960" spans="1:6" x14ac:dyDescent="0.25">
      <c r="A7960" s="24">
        <v>38</v>
      </c>
      <c r="B7960" s="25">
        <v>44531</v>
      </c>
      <c r="C7960" s="24" t="s">
        <v>127</v>
      </c>
      <c r="D7960" s="24" t="s">
        <v>1470</v>
      </c>
      <c r="E7960" s="24" t="s">
        <v>1487</v>
      </c>
      <c r="F7960" cm="1">
        <f t="array" ref="F7960">_xlfn.SWITCH($E7960,"Forecast",IFERROR(SUMIFS(INDEX('Forecast Input'!$A:$BO,,MATCH(TEXT($A7960,"0"),'Forecast Input'!$1:$1,0)),'Forecast Input'!$A:$A,Master!C7960,'Forecast Input'!$D:$D,Master!D7960),0),"Actual",SUMIFS('CMO Input'!$Q:$Q,'CMO Input'!$E:$E,Master!$A7960,'CMO Input'!$C:$C,Master!$C7960,'CMO Input'!$AJ:$AJ,Master!$D7960,'CMO Input'!$AU:$AU,Master!$F7956),"")</f>
        <v>0</v>
      </c>
    </row>
    <row r="7961" spans="1:6" x14ac:dyDescent="0.25">
      <c r="A7961" s="24">
        <v>38</v>
      </c>
      <c r="B7961" s="25">
        <v>44531</v>
      </c>
      <c r="C7961" s="24" t="s">
        <v>44</v>
      </c>
      <c r="D7961" s="24" t="s">
        <v>1470</v>
      </c>
      <c r="E7961" s="24" t="s">
        <v>1489</v>
      </c>
      <c r="F7961" t="str" cm="1">
        <f t="array" ref="F7961">_xlfn.SWITCH($E7961,"Forecast",IFERROR(SUMIFS(INDEX('Forecast Input'!$A:$BO,,MATCH(TEXT($A7961,"0"),'Forecast Input'!$1:$1,0)),'Forecast Input'!$A:$A,Master!C7961,'Forecast Input'!$D:$D,Master!D7961),0),"Actual",SUMIFS('CMO Input'!$Q:$Q,'CMO Input'!$E:$E,Master!$A7961,'CMO Input'!$C:$C,Master!$C7961,'CMO Input'!$AJ:$AJ,Master!$D7961,'CMO Input'!$AU:$AU,Master!$F7957),"")</f>
        <v/>
      </c>
    </row>
    <row r="7962" spans="1:6" x14ac:dyDescent="0.25">
      <c r="A7962" s="24">
        <v>38</v>
      </c>
      <c r="B7962" s="25">
        <v>44531</v>
      </c>
      <c r="C7962" s="24" t="s">
        <v>44</v>
      </c>
      <c r="D7962" s="24" t="s">
        <v>1470</v>
      </c>
      <c r="E7962" s="24" t="s">
        <v>1488</v>
      </c>
      <c r="F7962" cm="1">
        <f t="array" ref="F7962">_xlfn.SWITCH($E7962,"Forecast",IFERROR(SUMIFS(INDEX('Forecast Input'!$A:$BO,,MATCH(TEXT($A7962,"0"),'Forecast Input'!$1:$1,0)),'Forecast Input'!$A:$A,Master!C7962,'Forecast Input'!$D:$D,Master!D7962),0),"Actual",SUMIFS('CMO Input'!$Q:$Q,'CMO Input'!$E:$E,Master!$A7962,'CMO Input'!$C:$C,Master!$C7962,'CMO Input'!$AJ:$AJ,Master!$D7962,'CMO Input'!$AU:$AU,Master!$F7958),"")</f>
        <v>0</v>
      </c>
    </row>
    <row r="7963" spans="1:6" x14ac:dyDescent="0.25">
      <c r="A7963" s="24">
        <v>38</v>
      </c>
      <c r="B7963" s="25">
        <v>44531</v>
      </c>
      <c r="C7963" s="24" t="s">
        <v>44</v>
      </c>
      <c r="D7963" s="24" t="s">
        <v>1470</v>
      </c>
      <c r="E7963" s="24" t="s">
        <v>1487</v>
      </c>
      <c r="F7963" cm="1">
        <f t="array" ref="F7963">_xlfn.SWITCH($E7963,"Forecast",IFERROR(SUMIFS(INDEX('Forecast Input'!$A:$BO,,MATCH(TEXT($A7963,"0"),'Forecast Input'!$1:$1,0)),'Forecast Input'!$A:$A,Master!C7963,'Forecast Input'!$D:$D,Master!D7963),0),"Actual",SUMIFS('CMO Input'!$Q:$Q,'CMO Input'!$E:$E,Master!$A7963,'CMO Input'!$C:$C,Master!$C7963,'CMO Input'!$AJ:$AJ,Master!$D7963,'CMO Input'!$AU:$AU,Master!$F7959),"")</f>
        <v>0</v>
      </c>
    </row>
    <row r="7964" spans="1:6" x14ac:dyDescent="0.25">
      <c r="A7964" s="24">
        <v>38</v>
      </c>
      <c r="B7964" s="25">
        <v>44531</v>
      </c>
      <c r="C7964" s="24" t="s">
        <v>780</v>
      </c>
      <c r="D7964" s="24" t="s">
        <v>827</v>
      </c>
      <c r="E7964" s="24" t="s">
        <v>1489</v>
      </c>
      <c r="F7964" t="str" cm="1">
        <f t="array" ref="F7964">_xlfn.SWITCH($E7964,"Forecast",IFERROR(SUMIFS(INDEX('Forecast Input'!$A:$BO,,MATCH(TEXT($A7964,"0"),'Forecast Input'!$1:$1,0)),'Forecast Input'!$A:$A,Master!C7964,'Forecast Input'!$D:$D,Master!D7964),0),"Actual",SUMIFS('CMO Input'!$Q:$Q,'CMO Input'!$E:$E,Master!$A7964,'CMO Input'!$C:$C,Master!$C7964,'CMO Input'!$AJ:$AJ,Master!$D7964,'CMO Input'!$AU:$AU,Master!$F7960),"")</f>
        <v/>
      </c>
    </row>
    <row r="7965" spans="1:6" x14ac:dyDescent="0.25">
      <c r="A7965" s="24">
        <v>38</v>
      </c>
      <c r="B7965" s="25">
        <v>44531</v>
      </c>
      <c r="C7965" s="24" t="s">
        <v>780</v>
      </c>
      <c r="D7965" s="24" t="s">
        <v>827</v>
      </c>
      <c r="E7965" s="24" t="s">
        <v>1488</v>
      </c>
      <c r="F7965" cm="1">
        <f t="array" ref="F7965">_xlfn.SWITCH($E7965,"Forecast",IFERROR(SUMIFS(INDEX('Forecast Input'!$A:$BO,,MATCH(TEXT($A7965,"0"),'Forecast Input'!$1:$1,0)),'Forecast Input'!$A:$A,Master!C7965,'Forecast Input'!$D:$D,Master!D7965),0),"Actual",SUMIFS('CMO Input'!$Q:$Q,'CMO Input'!$E:$E,Master!$A7965,'CMO Input'!$C:$C,Master!$C7965,'CMO Input'!$AJ:$AJ,Master!$D7965,'CMO Input'!$AU:$AU,Master!$F7961),"")</f>
        <v>208.85333333333335</v>
      </c>
    </row>
    <row r="7966" spans="1:6" x14ac:dyDescent="0.25">
      <c r="A7966" s="24">
        <v>38</v>
      </c>
      <c r="B7966" s="25">
        <v>44531</v>
      </c>
      <c r="C7966" s="24" t="s">
        <v>780</v>
      </c>
      <c r="D7966" s="24" t="s">
        <v>827</v>
      </c>
      <c r="E7966" s="24" t="s">
        <v>1487</v>
      </c>
      <c r="F7966" cm="1">
        <f t="array" ref="F7966">_xlfn.SWITCH($E7966,"Forecast",IFERROR(SUMIFS(INDEX('Forecast Input'!$A:$BO,,MATCH(TEXT($A7966,"0"),'Forecast Input'!$1:$1,0)),'Forecast Input'!$A:$A,Master!C7966,'Forecast Input'!$D:$D,Master!D7966),0),"Actual",SUMIFS('CMO Input'!$Q:$Q,'CMO Input'!$E:$E,Master!$A7966,'CMO Input'!$C:$C,Master!$C7966,'CMO Input'!$AJ:$AJ,Master!$D7966,'CMO Input'!$AU:$AU,Master!$F7962),"")</f>
        <v>0</v>
      </c>
    </row>
    <row r="7967" spans="1:6" x14ac:dyDescent="0.25">
      <c r="A7967" s="24">
        <v>38</v>
      </c>
      <c r="B7967" s="25">
        <v>44531</v>
      </c>
      <c r="C7967" s="24" t="s">
        <v>989</v>
      </c>
      <c r="D7967" s="24" t="s">
        <v>827</v>
      </c>
      <c r="E7967" s="24" t="s">
        <v>1489</v>
      </c>
      <c r="F7967" t="str" cm="1">
        <f t="array" ref="F7967">_xlfn.SWITCH($E7967,"Forecast",IFERROR(SUMIFS(INDEX('Forecast Input'!$A:$BO,,MATCH(TEXT($A7967,"0"),'Forecast Input'!$1:$1,0)),'Forecast Input'!$A:$A,Master!C7967,'Forecast Input'!$D:$D,Master!D7967),0),"Actual",SUMIFS('CMO Input'!$Q:$Q,'CMO Input'!$E:$E,Master!$A7967,'CMO Input'!$C:$C,Master!$C7967,'CMO Input'!$AJ:$AJ,Master!$D7967,'CMO Input'!$AU:$AU,Master!$F7963),"")</f>
        <v/>
      </c>
    </row>
    <row r="7968" spans="1:6" x14ac:dyDescent="0.25">
      <c r="A7968" s="24">
        <v>38</v>
      </c>
      <c r="B7968" s="25">
        <v>44531</v>
      </c>
      <c r="C7968" s="24" t="s">
        <v>989</v>
      </c>
      <c r="D7968" s="24" t="s">
        <v>827</v>
      </c>
      <c r="E7968" s="24" t="s">
        <v>1488</v>
      </c>
      <c r="F7968" cm="1">
        <f t="array" ref="F7968">_xlfn.SWITCH($E7968,"Forecast",IFERROR(SUMIFS(INDEX('Forecast Input'!$A:$BO,,MATCH(TEXT($A7968,"0"),'Forecast Input'!$1:$1,0)),'Forecast Input'!$A:$A,Master!C7968,'Forecast Input'!$D:$D,Master!D7968),0),"Actual",SUMIFS('CMO Input'!$Q:$Q,'CMO Input'!$E:$E,Master!$A7968,'CMO Input'!$C:$C,Master!$C7968,'CMO Input'!$AJ:$AJ,Master!$D7968,'CMO Input'!$AU:$AU,Master!$F7964),"")</f>
        <v>345.64</v>
      </c>
    </row>
    <row r="7969" spans="1:6" x14ac:dyDescent="0.25">
      <c r="A7969" s="24">
        <v>38</v>
      </c>
      <c r="B7969" s="25">
        <v>44531</v>
      </c>
      <c r="C7969" s="24" t="s">
        <v>989</v>
      </c>
      <c r="D7969" s="24" t="s">
        <v>827</v>
      </c>
      <c r="E7969" s="24" t="s">
        <v>1487</v>
      </c>
      <c r="F7969" cm="1">
        <f t="array" ref="F7969">_xlfn.SWITCH($E7969,"Forecast",IFERROR(SUMIFS(INDEX('Forecast Input'!$A:$BO,,MATCH(TEXT($A7969,"0"),'Forecast Input'!$1:$1,0)),'Forecast Input'!$A:$A,Master!C7969,'Forecast Input'!$D:$D,Master!D7969),0),"Actual",SUMIFS('CMO Input'!$Q:$Q,'CMO Input'!$E:$E,Master!$A7969,'CMO Input'!$C:$C,Master!$C7969,'CMO Input'!$AJ:$AJ,Master!$D7969,'CMO Input'!$AU:$AU,Master!$F7965),"")</f>
        <v>0</v>
      </c>
    </row>
    <row r="7970" spans="1:6" x14ac:dyDescent="0.25">
      <c r="A7970" s="24">
        <v>38</v>
      </c>
      <c r="B7970" s="25">
        <v>44531</v>
      </c>
      <c r="C7970" s="24" t="s">
        <v>181</v>
      </c>
      <c r="D7970" s="24" t="s">
        <v>827</v>
      </c>
      <c r="E7970" s="24" t="s">
        <v>1489</v>
      </c>
      <c r="F7970" t="str" cm="1">
        <f t="array" ref="F7970">_xlfn.SWITCH($E7970,"Forecast",IFERROR(SUMIFS(INDEX('Forecast Input'!$A:$BO,,MATCH(TEXT($A7970,"0"),'Forecast Input'!$1:$1,0)),'Forecast Input'!$A:$A,Master!C7970,'Forecast Input'!$D:$D,Master!D7970),0),"Actual",SUMIFS('CMO Input'!$Q:$Q,'CMO Input'!$E:$E,Master!$A7970,'CMO Input'!$C:$C,Master!$C7970,'CMO Input'!$AJ:$AJ,Master!$D7970,'CMO Input'!$AU:$AU,Master!$F7966),"")</f>
        <v/>
      </c>
    </row>
    <row r="7971" spans="1:6" x14ac:dyDescent="0.25">
      <c r="A7971" s="24">
        <v>38</v>
      </c>
      <c r="B7971" s="25">
        <v>44531</v>
      </c>
      <c r="C7971" s="24" t="s">
        <v>181</v>
      </c>
      <c r="D7971" s="24" t="s">
        <v>827</v>
      </c>
      <c r="E7971" s="24" t="s">
        <v>1488</v>
      </c>
      <c r="F7971" cm="1">
        <f t="array" ref="F7971">_xlfn.SWITCH($E7971,"Forecast",IFERROR(SUMIFS(INDEX('Forecast Input'!$A:$BO,,MATCH(TEXT($A7971,"0"),'Forecast Input'!$1:$1,0)),'Forecast Input'!$A:$A,Master!C7971,'Forecast Input'!$D:$D,Master!D7971),0),"Actual",SUMIFS('CMO Input'!$Q:$Q,'CMO Input'!$E:$E,Master!$A7971,'CMO Input'!$C:$C,Master!$C7971,'CMO Input'!$AJ:$AJ,Master!$D7971,'CMO Input'!$AU:$AU,Master!$F7967),"")</f>
        <v>0</v>
      </c>
    </row>
    <row r="7972" spans="1:6" x14ac:dyDescent="0.25">
      <c r="A7972" s="24">
        <v>38</v>
      </c>
      <c r="B7972" s="25">
        <v>44531</v>
      </c>
      <c r="C7972" s="24" t="s">
        <v>181</v>
      </c>
      <c r="D7972" s="24" t="s">
        <v>827</v>
      </c>
      <c r="E7972" s="24" t="s">
        <v>1487</v>
      </c>
      <c r="F7972" cm="1">
        <f t="array" ref="F7972">_xlfn.SWITCH($E7972,"Forecast",IFERROR(SUMIFS(INDEX('Forecast Input'!$A:$BO,,MATCH(TEXT($A7972,"0"),'Forecast Input'!$1:$1,0)),'Forecast Input'!$A:$A,Master!C7972,'Forecast Input'!$D:$D,Master!D7972),0),"Actual",SUMIFS('CMO Input'!$Q:$Q,'CMO Input'!$E:$E,Master!$A7972,'CMO Input'!$C:$C,Master!$C7972,'CMO Input'!$AJ:$AJ,Master!$D7972,'CMO Input'!$AU:$AU,Master!$F7968),"")</f>
        <v>0</v>
      </c>
    </row>
    <row r="7973" spans="1:6" x14ac:dyDescent="0.25">
      <c r="A7973" s="24">
        <v>38</v>
      </c>
      <c r="B7973" s="25">
        <v>44531</v>
      </c>
      <c r="C7973" s="24" t="s">
        <v>424</v>
      </c>
      <c r="D7973" s="24" t="s">
        <v>827</v>
      </c>
      <c r="E7973" s="24" t="s">
        <v>1489</v>
      </c>
      <c r="F7973" t="str" cm="1">
        <f t="array" ref="F7973">_xlfn.SWITCH($E7973,"Forecast",IFERROR(SUMIFS(INDEX('Forecast Input'!$A:$BO,,MATCH(TEXT($A7973,"0"),'Forecast Input'!$1:$1,0)),'Forecast Input'!$A:$A,Master!C7973,'Forecast Input'!$D:$D,Master!D7973),0),"Actual",SUMIFS('CMO Input'!$Q:$Q,'CMO Input'!$E:$E,Master!$A7973,'CMO Input'!$C:$C,Master!$C7973,'CMO Input'!$AJ:$AJ,Master!$D7973,'CMO Input'!$AU:$AU,Master!$F7969),"")</f>
        <v/>
      </c>
    </row>
    <row r="7974" spans="1:6" x14ac:dyDescent="0.25">
      <c r="A7974" s="24">
        <v>38</v>
      </c>
      <c r="B7974" s="25">
        <v>44531</v>
      </c>
      <c r="C7974" s="24" t="s">
        <v>424</v>
      </c>
      <c r="D7974" s="24" t="s">
        <v>827</v>
      </c>
      <c r="E7974" s="24" t="s">
        <v>1488</v>
      </c>
      <c r="F7974" cm="1">
        <f t="array" ref="F7974">_xlfn.SWITCH($E7974,"Forecast",IFERROR(SUMIFS(INDEX('Forecast Input'!$A:$BO,,MATCH(TEXT($A7974,"0"),'Forecast Input'!$1:$1,0)),'Forecast Input'!$A:$A,Master!C7974,'Forecast Input'!$D:$D,Master!D7974),0),"Actual",SUMIFS('CMO Input'!$Q:$Q,'CMO Input'!$E:$E,Master!$A7974,'CMO Input'!$C:$C,Master!$C7974,'CMO Input'!$AJ:$AJ,Master!$D7974,'CMO Input'!$AU:$AU,Master!$F7970),"")</f>
        <v>0</v>
      </c>
    </row>
    <row r="7975" spans="1:6" x14ac:dyDescent="0.25">
      <c r="A7975" s="24">
        <v>38</v>
      </c>
      <c r="B7975" s="25">
        <v>44531</v>
      </c>
      <c r="C7975" s="24" t="s">
        <v>424</v>
      </c>
      <c r="D7975" s="24" t="s">
        <v>827</v>
      </c>
      <c r="E7975" s="24" t="s">
        <v>1487</v>
      </c>
      <c r="F7975" cm="1">
        <f t="array" ref="F7975">_xlfn.SWITCH($E7975,"Forecast",IFERROR(SUMIFS(INDEX('Forecast Input'!$A:$BO,,MATCH(TEXT($A7975,"0"),'Forecast Input'!$1:$1,0)),'Forecast Input'!$A:$A,Master!C7975,'Forecast Input'!$D:$D,Master!D7975),0),"Actual",SUMIFS('CMO Input'!$Q:$Q,'CMO Input'!$E:$E,Master!$A7975,'CMO Input'!$C:$C,Master!$C7975,'CMO Input'!$AJ:$AJ,Master!$D7975,'CMO Input'!$AU:$AU,Master!$F7971),"")</f>
        <v>0</v>
      </c>
    </row>
    <row r="7976" spans="1:6" x14ac:dyDescent="0.25">
      <c r="A7976" s="24">
        <v>38</v>
      </c>
      <c r="B7976" s="25">
        <v>44531</v>
      </c>
      <c r="C7976" s="24" t="s">
        <v>141</v>
      </c>
      <c r="D7976" s="24" t="s">
        <v>827</v>
      </c>
      <c r="E7976" s="24" t="s">
        <v>1489</v>
      </c>
      <c r="F7976" t="str" cm="1">
        <f t="array" ref="F7976">_xlfn.SWITCH($E7976,"Forecast",IFERROR(SUMIFS(INDEX('Forecast Input'!$A:$BO,,MATCH(TEXT($A7976,"0"),'Forecast Input'!$1:$1,0)),'Forecast Input'!$A:$A,Master!C7976,'Forecast Input'!$D:$D,Master!D7976),0),"Actual",SUMIFS('CMO Input'!$Q:$Q,'CMO Input'!$E:$E,Master!$A7976,'CMO Input'!$C:$C,Master!$C7976,'CMO Input'!$AJ:$AJ,Master!$D7976,'CMO Input'!$AU:$AU,Master!$F7972),"")</f>
        <v/>
      </c>
    </row>
    <row r="7977" spans="1:6" x14ac:dyDescent="0.25">
      <c r="A7977" s="24">
        <v>38</v>
      </c>
      <c r="B7977" s="25">
        <v>44531</v>
      </c>
      <c r="C7977" s="24" t="s">
        <v>141</v>
      </c>
      <c r="D7977" s="24" t="s">
        <v>827</v>
      </c>
      <c r="E7977" s="24" t="s">
        <v>1488</v>
      </c>
      <c r="F7977" cm="1">
        <f t="array" ref="F7977">_xlfn.SWITCH($E7977,"Forecast",IFERROR(SUMIFS(INDEX('Forecast Input'!$A:$BO,,MATCH(TEXT($A7977,"0"),'Forecast Input'!$1:$1,0)),'Forecast Input'!$A:$A,Master!C7977,'Forecast Input'!$D:$D,Master!D7977),0),"Actual",SUMIFS('CMO Input'!$Q:$Q,'CMO Input'!$E:$E,Master!$A7977,'CMO Input'!$C:$C,Master!$C7977,'CMO Input'!$AJ:$AJ,Master!$D7977,'CMO Input'!$AU:$AU,Master!$F7973),"")</f>
        <v>0</v>
      </c>
    </row>
    <row r="7978" spans="1:6" x14ac:dyDescent="0.25">
      <c r="A7978" s="24">
        <v>38</v>
      </c>
      <c r="B7978" s="25">
        <v>44531</v>
      </c>
      <c r="C7978" s="24" t="s">
        <v>141</v>
      </c>
      <c r="D7978" s="24" t="s">
        <v>827</v>
      </c>
      <c r="E7978" s="24" t="s">
        <v>1487</v>
      </c>
      <c r="F7978" cm="1">
        <f t="array" ref="F7978">_xlfn.SWITCH($E7978,"Forecast",IFERROR(SUMIFS(INDEX('Forecast Input'!$A:$BO,,MATCH(TEXT($A7978,"0"),'Forecast Input'!$1:$1,0)),'Forecast Input'!$A:$A,Master!C7978,'Forecast Input'!$D:$D,Master!D7978),0),"Actual",SUMIFS('CMO Input'!$Q:$Q,'CMO Input'!$E:$E,Master!$A7978,'CMO Input'!$C:$C,Master!$C7978,'CMO Input'!$AJ:$AJ,Master!$D7978,'CMO Input'!$AU:$AU,Master!$F7974),"")</f>
        <v>0</v>
      </c>
    </row>
    <row r="7979" spans="1:6" x14ac:dyDescent="0.25">
      <c r="A7979" s="24">
        <v>38</v>
      </c>
      <c r="B7979" s="25">
        <v>44531</v>
      </c>
      <c r="C7979" s="24" t="s">
        <v>127</v>
      </c>
      <c r="D7979" s="24" t="s">
        <v>827</v>
      </c>
      <c r="E7979" s="24" t="s">
        <v>1489</v>
      </c>
      <c r="F7979" t="str" cm="1">
        <f t="array" ref="F7979">_xlfn.SWITCH($E7979,"Forecast",IFERROR(SUMIFS(INDEX('Forecast Input'!$A:$BO,,MATCH(TEXT($A7979,"0"),'Forecast Input'!$1:$1,0)),'Forecast Input'!$A:$A,Master!C7979,'Forecast Input'!$D:$D,Master!D7979),0),"Actual",SUMIFS('CMO Input'!$Q:$Q,'CMO Input'!$E:$E,Master!$A7979,'CMO Input'!$C:$C,Master!$C7979,'CMO Input'!$AJ:$AJ,Master!$D7979,'CMO Input'!$AU:$AU,Master!$F7975),"")</f>
        <v/>
      </c>
    </row>
    <row r="7980" spans="1:6" x14ac:dyDescent="0.25">
      <c r="A7980" s="24">
        <v>38</v>
      </c>
      <c r="B7980" s="25">
        <v>44531</v>
      </c>
      <c r="C7980" s="24" t="s">
        <v>127</v>
      </c>
      <c r="D7980" s="24" t="s">
        <v>827</v>
      </c>
      <c r="E7980" s="24" t="s">
        <v>1488</v>
      </c>
      <c r="F7980" cm="1">
        <f t="array" ref="F7980">_xlfn.SWITCH($E7980,"Forecast",IFERROR(SUMIFS(INDEX('Forecast Input'!$A:$BO,,MATCH(TEXT($A7980,"0"),'Forecast Input'!$1:$1,0)),'Forecast Input'!$A:$A,Master!C7980,'Forecast Input'!$D:$D,Master!D7980),0),"Actual",SUMIFS('CMO Input'!$Q:$Q,'CMO Input'!$E:$E,Master!$A7980,'CMO Input'!$C:$C,Master!$C7980,'CMO Input'!$AJ:$AJ,Master!$D7980,'CMO Input'!$AU:$AU,Master!$F7976),"")</f>
        <v>0</v>
      </c>
    </row>
    <row r="7981" spans="1:6" x14ac:dyDescent="0.25">
      <c r="A7981" s="24">
        <v>39</v>
      </c>
      <c r="B7981" s="25">
        <v>44531</v>
      </c>
      <c r="C7981" s="24" t="s">
        <v>127</v>
      </c>
      <c r="D7981" s="24" t="s">
        <v>827</v>
      </c>
      <c r="E7981" s="24" t="s">
        <v>1487</v>
      </c>
      <c r="F7981" cm="1">
        <f t="array" ref="F7981">_xlfn.SWITCH($E7981,"Forecast",IFERROR(SUMIFS(INDEX('Forecast Input'!$A:$BO,,MATCH(TEXT($A7981,"0"),'Forecast Input'!$1:$1,0)),'Forecast Input'!$A:$A,Master!C7981,'Forecast Input'!$D:$D,Master!D7981),0),"Actual",SUMIFS('CMO Input'!$Q:$Q,'CMO Input'!$E:$E,Master!$A7981,'CMO Input'!$C:$C,Master!$C7981,'CMO Input'!$AJ:$AJ,Master!$D7981,'CMO Input'!$AU:$AU,Master!$F7977),"")</f>
        <v>0</v>
      </c>
    </row>
    <row r="7982" spans="1:6" x14ac:dyDescent="0.25">
      <c r="A7982" s="24">
        <v>39</v>
      </c>
      <c r="B7982" s="25">
        <v>44531</v>
      </c>
      <c r="C7982" s="24" t="s">
        <v>44</v>
      </c>
      <c r="D7982" s="24" t="s">
        <v>827</v>
      </c>
      <c r="E7982" s="24" t="s">
        <v>1489</v>
      </c>
      <c r="F7982" t="str" cm="1">
        <f t="array" ref="F7982">_xlfn.SWITCH($E7982,"Forecast",IFERROR(SUMIFS(INDEX('Forecast Input'!$A:$BO,,MATCH(TEXT($A7982,"0"),'Forecast Input'!$1:$1,0)),'Forecast Input'!$A:$A,Master!C7982,'Forecast Input'!$D:$D,Master!D7982),0),"Actual",SUMIFS('CMO Input'!$Q:$Q,'CMO Input'!$E:$E,Master!$A7982,'CMO Input'!$C:$C,Master!$C7982,'CMO Input'!$AJ:$AJ,Master!$D7982,'CMO Input'!$AU:$AU,Master!$F7978),"")</f>
        <v/>
      </c>
    </row>
    <row r="7983" spans="1:6" x14ac:dyDescent="0.25">
      <c r="A7983" s="24">
        <v>39</v>
      </c>
      <c r="B7983" s="25">
        <v>44531</v>
      </c>
      <c r="C7983" s="24" t="s">
        <v>44</v>
      </c>
      <c r="D7983" s="24" t="s">
        <v>827</v>
      </c>
      <c r="E7983" s="24" t="s">
        <v>1488</v>
      </c>
      <c r="F7983" cm="1">
        <f t="array" ref="F7983">_xlfn.SWITCH($E7983,"Forecast",IFERROR(SUMIFS(INDEX('Forecast Input'!$A:$BO,,MATCH(TEXT($A7983,"0"),'Forecast Input'!$1:$1,0)),'Forecast Input'!$A:$A,Master!C7983,'Forecast Input'!$D:$D,Master!D7983),0),"Actual",SUMIFS('CMO Input'!$Q:$Q,'CMO Input'!$E:$E,Master!$A7983,'CMO Input'!$C:$C,Master!$C7983,'CMO Input'!$AJ:$AJ,Master!$D7983,'CMO Input'!$AU:$AU,Master!$F7979),"")</f>
        <v>0</v>
      </c>
    </row>
    <row r="7984" spans="1:6" x14ac:dyDescent="0.25">
      <c r="A7984" s="24">
        <v>38</v>
      </c>
      <c r="B7984" s="25">
        <v>44531</v>
      </c>
      <c r="C7984" s="24" t="s">
        <v>44</v>
      </c>
      <c r="D7984" s="24" t="s">
        <v>827</v>
      </c>
      <c r="E7984" s="24" t="s">
        <v>1487</v>
      </c>
      <c r="F7984" cm="1">
        <f t="array" ref="F7984">_xlfn.SWITCH($E7984,"Forecast",IFERROR(SUMIFS(INDEX('Forecast Input'!$A:$BO,,MATCH(TEXT($A7984,"0"),'Forecast Input'!$1:$1,0)),'Forecast Input'!$A:$A,Master!C7984,'Forecast Input'!$D:$D,Master!D7984),0),"Actual",SUMIFS('CMO Input'!$Q:$Q,'CMO Input'!$E:$E,Master!$A7984,'CMO Input'!$C:$C,Master!$C7984,'CMO Input'!$AJ:$AJ,Master!$D7984,'CMO Input'!$AU:$AU,Master!$F7980),"")</f>
        <v>0</v>
      </c>
    </row>
    <row r="7985" spans="1:6" x14ac:dyDescent="0.25">
      <c r="A7985" s="24">
        <v>39</v>
      </c>
      <c r="B7985" s="25">
        <v>44531</v>
      </c>
      <c r="C7985" s="24" t="s">
        <v>780</v>
      </c>
      <c r="D7985" s="24" t="s">
        <v>10</v>
      </c>
      <c r="E7985" s="24" t="s">
        <v>1489</v>
      </c>
      <c r="F7985" t="str" cm="1">
        <f t="array" ref="F7985">_xlfn.SWITCH($E7985,"Forecast",IFERROR(SUMIFS(INDEX('Forecast Input'!$A:$BO,,MATCH(TEXT($A7985,"0"),'Forecast Input'!$1:$1,0)),'Forecast Input'!$A:$A,Master!C7985,'Forecast Input'!$D:$D,Master!D7985),0),"Actual",SUMIFS('CMO Input'!$Q:$Q,'CMO Input'!$E:$E,Master!$A7985,'CMO Input'!$C:$C,Master!$C7985,'CMO Input'!$AJ:$AJ,Master!$D7985,'CMO Input'!$AU:$AU,Master!$F7981),"")</f>
        <v/>
      </c>
    </row>
    <row r="7986" spans="1:6" x14ac:dyDescent="0.25">
      <c r="A7986" s="24">
        <v>39</v>
      </c>
      <c r="B7986" s="25">
        <v>44531</v>
      </c>
      <c r="C7986" s="24" t="s">
        <v>780</v>
      </c>
      <c r="D7986" s="24" t="s">
        <v>10</v>
      </c>
      <c r="E7986" s="24" t="s">
        <v>1488</v>
      </c>
      <c r="F7986" cm="1">
        <f t="array" ref="F7986">_xlfn.SWITCH($E7986,"Forecast",IFERROR(SUMIFS(INDEX('Forecast Input'!$A:$BO,,MATCH(TEXT($A7986,"0"),'Forecast Input'!$1:$1,0)),'Forecast Input'!$A:$A,Master!C7986,'Forecast Input'!$D:$D,Master!D7986),0),"Actual",SUMIFS('CMO Input'!$Q:$Q,'CMO Input'!$E:$E,Master!$A7986,'CMO Input'!$C:$C,Master!$C7986,'CMO Input'!$AJ:$AJ,Master!$D7986,'CMO Input'!$AU:$AU,Master!$F7982),"")</f>
        <v>0</v>
      </c>
    </row>
    <row r="7987" spans="1:6" x14ac:dyDescent="0.25">
      <c r="A7987" s="24">
        <v>39</v>
      </c>
      <c r="B7987" s="25">
        <v>44531</v>
      </c>
      <c r="C7987" s="24" t="s">
        <v>780</v>
      </c>
      <c r="D7987" s="24" t="s">
        <v>10</v>
      </c>
      <c r="E7987" s="24" t="s">
        <v>1487</v>
      </c>
      <c r="F7987" cm="1">
        <f t="array" ref="F7987">_xlfn.SWITCH($E7987,"Forecast",IFERROR(SUMIFS(INDEX('Forecast Input'!$A:$BO,,MATCH(TEXT($A7987,"0"),'Forecast Input'!$1:$1,0)),'Forecast Input'!$A:$A,Master!C7987,'Forecast Input'!$D:$D,Master!D7987),0),"Actual",SUMIFS('CMO Input'!$Q:$Q,'CMO Input'!$E:$E,Master!$A7987,'CMO Input'!$C:$C,Master!$C7987,'CMO Input'!$AJ:$AJ,Master!$D7987,'CMO Input'!$AU:$AU,Master!$F7983),"")</f>
        <v>0</v>
      </c>
    </row>
    <row r="7988" spans="1:6" x14ac:dyDescent="0.25">
      <c r="A7988" s="24">
        <v>39</v>
      </c>
      <c r="B7988" s="25">
        <v>44531</v>
      </c>
      <c r="C7988" s="24" t="s">
        <v>780</v>
      </c>
      <c r="D7988" s="24" t="s">
        <v>61</v>
      </c>
      <c r="E7988" s="24" t="s">
        <v>1489</v>
      </c>
      <c r="F7988" t="str" cm="1">
        <f t="array" ref="F7988">_xlfn.SWITCH($E7988,"Forecast",IFERROR(SUMIFS(INDEX('Forecast Input'!$A:$BO,,MATCH(TEXT($A7988,"0"),'Forecast Input'!$1:$1,0)),'Forecast Input'!$A:$A,Master!C7988,'Forecast Input'!$D:$D,Master!D7988),0),"Actual",SUMIFS('CMO Input'!$Q:$Q,'CMO Input'!$E:$E,Master!$A7988,'CMO Input'!$C:$C,Master!$C7988,'CMO Input'!$AJ:$AJ,Master!$D7988,'CMO Input'!$AU:$AU,Master!$F7984),"")</f>
        <v/>
      </c>
    </row>
    <row r="7989" spans="1:6" x14ac:dyDescent="0.25">
      <c r="A7989" s="24">
        <v>39</v>
      </c>
      <c r="B7989" s="25">
        <v>44531</v>
      </c>
      <c r="C7989" s="24" t="s">
        <v>780</v>
      </c>
      <c r="D7989" s="24" t="s">
        <v>61</v>
      </c>
      <c r="E7989" s="24" t="s">
        <v>1488</v>
      </c>
      <c r="F7989" cm="1">
        <f t="array" ref="F7989">_xlfn.SWITCH($E7989,"Forecast",IFERROR(SUMIFS(INDEX('Forecast Input'!$A:$BO,,MATCH(TEXT($A7989,"0"),'Forecast Input'!$1:$1,0)),'Forecast Input'!$A:$A,Master!C7989,'Forecast Input'!$D:$D,Master!D7989),0),"Actual",SUMIFS('CMO Input'!$Q:$Q,'CMO Input'!$E:$E,Master!$A7989,'CMO Input'!$C:$C,Master!$C7989,'CMO Input'!$AJ:$AJ,Master!$D7989,'CMO Input'!$AU:$AU,Master!$F7985),"")</f>
        <v>0</v>
      </c>
    </row>
    <row r="7990" spans="1:6" x14ac:dyDescent="0.25">
      <c r="A7990" s="24">
        <v>39</v>
      </c>
      <c r="B7990" s="25">
        <v>44531</v>
      </c>
      <c r="C7990" s="24" t="s">
        <v>780</v>
      </c>
      <c r="D7990" s="24" t="s">
        <v>61</v>
      </c>
      <c r="E7990" s="24" t="s">
        <v>1487</v>
      </c>
      <c r="F7990" cm="1">
        <f t="array" ref="F7990">_xlfn.SWITCH($E7990,"Forecast",IFERROR(SUMIFS(INDEX('Forecast Input'!$A:$BO,,MATCH(TEXT($A7990,"0"),'Forecast Input'!$1:$1,0)),'Forecast Input'!$A:$A,Master!C7990,'Forecast Input'!$D:$D,Master!D7990),0),"Actual",SUMIFS('CMO Input'!$Q:$Q,'CMO Input'!$E:$E,Master!$A7990,'CMO Input'!$C:$C,Master!$C7990,'CMO Input'!$AJ:$AJ,Master!$D7990,'CMO Input'!$AU:$AU,Master!$F7986),"")</f>
        <v>0</v>
      </c>
    </row>
    <row r="7991" spans="1:6" x14ac:dyDescent="0.25">
      <c r="A7991" s="24">
        <v>39</v>
      </c>
      <c r="B7991" s="25">
        <v>44531</v>
      </c>
      <c r="C7991" s="24" t="s">
        <v>780</v>
      </c>
      <c r="D7991" s="24" t="s">
        <v>103</v>
      </c>
      <c r="E7991" s="24" t="s">
        <v>1489</v>
      </c>
      <c r="F7991" t="str" cm="1">
        <f t="array" ref="F7991">_xlfn.SWITCH($E7991,"Forecast",IFERROR(SUMIFS(INDEX('Forecast Input'!$A:$BO,,MATCH(TEXT($A7991,"0"),'Forecast Input'!$1:$1,0)),'Forecast Input'!$A:$A,Master!C7991,'Forecast Input'!$D:$D,Master!D7991),0),"Actual",SUMIFS('CMO Input'!$Q:$Q,'CMO Input'!$E:$E,Master!$A7991,'CMO Input'!$C:$C,Master!$C7991,'CMO Input'!$AJ:$AJ,Master!$D7991,'CMO Input'!$AU:$AU,Master!$F7987),"")</f>
        <v/>
      </c>
    </row>
    <row r="7992" spans="1:6" x14ac:dyDescent="0.25">
      <c r="A7992" s="24">
        <v>39</v>
      </c>
      <c r="B7992" s="25">
        <v>44531</v>
      </c>
      <c r="C7992" s="24" t="s">
        <v>780</v>
      </c>
      <c r="D7992" s="24" t="s">
        <v>103</v>
      </c>
      <c r="E7992" s="24" t="s">
        <v>1488</v>
      </c>
      <c r="F7992" cm="1">
        <f t="array" ref="F7992">_xlfn.SWITCH($E7992,"Forecast",IFERROR(SUMIFS(INDEX('Forecast Input'!$A:$BO,,MATCH(TEXT($A7992,"0"),'Forecast Input'!$1:$1,0)),'Forecast Input'!$A:$A,Master!C7992,'Forecast Input'!$D:$D,Master!D7992),0),"Actual",SUMIFS('CMO Input'!$Q:$Q,'CMO Input'!$E:$E,Master!$A7992,'CMO Input'!$C:$C,Master!$C7992,'CMO Input'!$AJ:$AJ,Master!$D7992,'CMO Input'!$AU:$AU,Master!$F7988),"")</f>
        <v>0</v>
      </c>
    </row>
    <row r="7993" spans="1:6" x14ac:dyDescent="0.25">
      <c r="A7993" s="24">
        <v>39</v>
      </c>
      <c r="B7993" s="25">
        <v>44531</v>
      </c>
      <c r="C7993" s="24" t="s">
        <v>780</v>
      </c>
      <c r="D7993" s="24" t="s">
        <v>103</v>
      </c>
      <c r="E7993" s="24" t="s">
        <v>1487</v>
      </c>
      <c r="F7993" cm="1">
        <f t="array" ref="F7993">_xlfn.SWITCH($E7993,"Forecast",IFERROR(SUMIFS(INDEX('Forecast Input'!$A:$BO,,MATCH(TEXT($A7993,"0"),'Forecast Input'!$1:$1,0)),'Forecast Input'!$A:$A,Master!C7993,'Forecast Input'!$D:$D,Master!D7993),0),"Actual",SUMIFS('CMO Input'!$Q:$Q,'CMO Input'!$E:$E,Master!$A7993,'CMO Input'!$C:$C,Master!$C7993,'CMO Input'!$AJ:$AJ,Master!$D7993,'CMO Input'!$AU:$AU,Master!$F7989),"")</f>
        <v>0</v>
      </c>
    </row>
    <row r="7994" spans="1:6" x14ac:dyDescent="0.25">
      <c r="A7994" s="24">
        <v>39</v>
      </c>
      <c r="B7994" s="25">
        <v>44531</v>
      </c>
      <c r="C7994" s="24" t="s">
        <v>780</v>
      </c>
      <c r="D7994" s="24" t="s">
        <v>146</v>
      </c>
      <c r="E7994" s="24" t="s">
        <v>1489</v>
      </c>
      <c r="F7994" t="str" cm="1">
        <f t="array" ref="F7994">_xlfn.SWITCH($E7994,"Forecast",IFERROR(SUMIFS(INDEX('Forecast Input'!$A:$BO,,MATCH(TEXT($A7994,"0"),'Forecast Input'!$1:$1,0)),'Forecast Input'!$A:$A,Master!C7994,'Forecast Input'!$D:$D,Master!D7994),0),"Actual",SUMIFS('CMO Input'!$Q:$Q,'CMO Input'!$E:$E,Master!$A7994,'CMO Input'!$C:$C,Master!$C7994,'CMO Input'!$AJ:$AJ,Master!$D7994,'CMO Input'!$AU:$AU,Master!$F7990),"")</f>
        <v/>
      </c>
    </row>
    <row r="7995" spans="1:6" x14ac:dyDescent="0.25">
      <c r="A7995" s="24">
        <v>39</v>
      </c>
      <c r="B7995" s="25">
        <v>44531</v>
      </c>
      <c r="C7995" s="24" t="s">
        <v>780</v>
      </c>
      <c r="D7995" s="24" t="s">
        <v>146</v>
      </c>
      <c r="E7995" s="24" t="s">
        <v>1488</v>
      </c>
      <c r="F7995" cm="1">
        <f t="array" ref="F7995">_xlfn.SWITCH($E7995,"Forecast",IFERROR(SUMIFS(INDEX('Forecast Input'!$A:$BO,,MATCH(TEXT($A7995,"0"),'Forecast Input'!$1:$1,0)),'Forecast Input'!$A:$A,Master!C7995,'Forecast Input'!$D:$D,Master!D7995),0),"Actual",SUMIFS('CMO Input'!$Q:$Q,'CMO Input'!$E:$E,Master!$A7995,'CMO Input'!$C:$C,Master!$C7995,'CMO Input'!$AJ:$AJ,Master!$D7995,'CMO Input'!$AU:$AU,Master!$F7991),"")</f>
        <v>0</v>
      </c>
    </row>
    <row r="7996" spans="1:6" x14ac:dyDescent="0.25">
      <c r="A7996" s="24">
        <v>39</v>
      </c>
      <c r="B7996" s="25">
        <v>44531</v>
      </c>
      <c r="C7996" s="24" t="s">
        <v>780</v>
      </c>
      <c r="D7996" s="24" t="s">
        <v>146</v>
      </c>
      <c r="E7996" s="24" t="s">
        <v>1487</v>
      </c>
      <c r="F7996" cm="1">
        <f t="array" ref="F7996">_xlfn.SWITCH($E7996,"Forecast",IFERROR(SUMIFS(INDEX('Forecast Input'!$A:$BO,,MATCH(TEXT($A7996,"0"),'Forecast Input'!$1:$1,0)),'Forecast Input'!$A:$A,Master!C7996,'Forecast Input'!$D:$D,Master!D7996),0),"Actual",SUMIFS('CMO Input'!$Q:$Q,'CMO Input'!$E:$E,Master!$A7996,'CMO Input'!$C:$C,Master!$C7996,'CMO Input'!$AJ:$AJ,Master!$D7996,'CMO Input'!$AU:$AU,Master!$F7992),"")</f>
        <v>0</v>
      </c>
    </row>
    <row r="7997" spans="1:6" x14ac:dyDescent="0.25">
      <c r="A7997" s="24">
        <v>39</v>
      </c>
      <c r="B7997" s="25">
        <v>44531</v>
      </c>
      <c r="C7997" s="24" t="s">
        <v>780</v>
      </c>
      <c r="D7997" s="24" t="s">
        <v>166</v>
      </c>
      <c r="E7997" s="24" t="s">
        <v>1489</v>
      </c>
      <c r="F7997" t="str" cm="1">
        <f t="array" ref="F7997">_xlfn.SWITCH($E7997,"Forecast",IFERROR(SUMIFS(INDEX('Forecast Input'!$A:$BO,,MATCH(TEXT($A7997,"0"),'Forecast Input'!$1:$1,0)),'Forecast Input'!$A:$A,Master!C7997,'Forecast Input'!$D:$D,Master!D7997),0),"Actual",SUMIFS('CMO Input'!$Q:$Q,'CMO Input'!$E:$E,Master!$A7997,'CMO Input'!$C:$C,Master!$C7997,'CMO Input'!$AJ:$AJ,Master!$D7997,'CMO Input'!$AU:$AU,Master!$F7993),"")</f>
        <v/>
      </c>
    </row>
    <row r="7998" spans="1:6" x14ac:dyDescent="0.25">
      <c r="A7998" s="24">
        <v>39</v>
      </c>
      <c r="B7998" s="25">
        <v>44531</v>
      </c>
      <c r="C7998" s="24" t="s">
        <v>780</v>
      </c>
      <c r="D7998" s="24" t="s">
        <v>166</v>
      </c>
      <c r="E7998" s="24" t="s">
        <v>1488</v>
      </c>
      <c r="F7998" cm="1">
        <f t="array" ref="F7998">_xlfn.SWITCH($E7998,"Forecast",IFERROR(SUMIFS(INDEX('Forecast Input'!$A:$BO,,MATCH(TEXT($A7998,"0"),'Forecast Input'!$1:$1,0)),'Forecast Input'!$A:$A,Master!C7998,'Forecast Input'!$D:$D,Master!D7998),0),"Actual",SUMIFS('CMO Input'!$Q:$Q,'CMO Input'!$E:$E,Master!$A7998,'CMO Input'!$C:$C,Master!$C7998,'CMO Input'!$AJ:$AJ,Master!$D7998,'CMO Input'!$AU:$AU,Master!$F7994),"")</f>
        <v>0</v>
      </c>
    </row>
    <row r="7999" spans="1:6" x14ac:dyDescent="0.25">
      <c r="A7999" s="24">
        <v>39</v>
      </c>
      <c r="B7999" s="25">
        <v>44531</v>
      </c>
      <c r="C7999" s="24" t="s">
        <v>780</v>
      </c>
      <c r="D7999" s="24" t="s">
        <v>166</v>
      </c>
      <c r="E7999" s="24" t="s">
        <v>1487</v>
      </c>
      <c r="F7999" cm="1">
        <f t="array" ref="F7999">_xlfn.SWITCH($E7999,"Forecast",IFERROR(SUMIFS(INDEX('Forecast Input'!$A:$BO,,MATCH(TEXT($A7999,"0"),'Forecast Input'!$1:$1,0)),'Forecast Input'!$A:$A,Master!C7999,'Forecast Input'!$D:$D,Master!D7999),0),"Actual",SUMIFS('CMO Input'!$Q:$Q,'CMO Input'!$E:$E,Master!$A7999,'CMO Input'!$C:$C,Master!$C7999,'CMO Input'!$AJ:$AJ,Master!$D7999,'CMO Input'!$AU:$AU,Master!$F7995),"")</f>
        <v>0</v>
      </c>
    </row>
    <row r="8000" spans="1:6" x14ac:dyDescent="0.25">
      <c r="A8000" s="24">
        <v>39</v>
      </c>
      <c r="B8000" s="25">
        <v>44531</v>
      </c>
      <c r="C8000" s="24" t="s">
        <v>780</v>
      </c>
      <c r="D8000" s="24" t="s">
        <v>170</v>
      </c>
      <c r="E8000" s="24" t="s">
        <v>1489</v>
      </c>
      <c r="F8000" t="str" cm="1">
        <f t="array" ref="F8000">_xlfn.SWITCH($E8000,"Forecast",IFERROR(SUMIFS(INDEX('Forecast Input'!$A:$BO,,MATCH(TEXT($A8000,"0"),'Forecast Input'!$1:$1,0)),'Forecast Input'!$A:$A,Master!C8000,'Forecast Input'!$D:$D,Master!D8000),0),"Actual",SUMIFS('CMO Input'!$Q:$Q,'CMO Input'!$E:$E,Master!$A8000,'CMO Input'!$C:$C,Master!$C8000,'CMO Input'!$AJ:$AJ,Master!$D8000,'CMO Input'!$AU:$AU,Master!$F7996),"")</f>
        <v/>
      </c>
    </row>
    <row r="8001" spans="1:6" x14ac:dyDescent="0.25">
      <c r="A8001" s="24">
        <v>39</v>
      </c>
      <c r="B8001" s="25">
        <v>44531</v>
      </c>
      <c r="C8001" s="24" t="s">
        <v>780</v>
      </c>
      <c r="D8001" s="24" t="s">
        <v>170</v>
      </c>
      <c r="E8001" s="24" t="s">
        <v>1488</v>
      </c>
      <c r="F8001" cm="1">
        <f t="array" ref="F8001">_xlfn.SWITCH($E8001,"Forecast",IFERROR(SUMIFS(INDEX('Forecast Input'!$A:$BO,,MATCH(TEXT($A8001,"0"),'Forecast Input'!$1:$1,0)),'Forecast Input'!$A:$A,Master!C8001,'Forecast Input'!$D:$D,Master!D8001),0),"Actual",SUMIFS('CMO Input'!$Q:$Q,'CMO Input'!$E:$E,Master!$A8001,'CMO Input'!$C:$C,Master!$C8001,'CMO Input'!$AJ:$AJ,Master!$D8001,'CMO Input'!$AU:$AU,Master!$F7997),"")</f>
        <v>0</v>
      </c>
    </row>
    <row r="8002" spans="1:6" x14ac:dyDescent="0.25">
      <c r="A8002" s="24">
        <v>39</v>
      </c>
      <c r="B8002" s="25">
        <v>44531</v>
      </c>
      <c r="C8002" s="24" t="s">
        <v>780</v>
      </c>
      <c r="D8002" s="24" t="s">
        <v>170</v>
      </c>
      <c r="E8002" s="24" t="s">
        <v>1487</v>
      </c>
      <c r="F8002" cm="1">
        <f t="array" ref="F8002">_xlfn.SWITCH($E8002,"Forecast",IFERROR(SUMIFS(INDEX('Forecast Input'!$A:$BO,,MATCH(TEXT($A8002,"0"),'Forecast Input'!$1:$1,0)),'Forecast Input'!$A:$A,Master!C8002,'Forecast Input'!$D:$D,Master!D8002),0),"Actual",SUMIFS('CMO Input'!$Q:$Q,'CMO Input'!$E:$E,Master!$A8002,'CMO Input'!$C:$C,Master!$C8002,'CMO Input'!$AJ:$AJ,Master!$D8002,'CMO Input'!$AU:$AU,Master!$F7998),"")</f>
        <v>0</v>
      </c>
    </row>
    <row r="8003" spans="1:6" x14ac:dyDescent="0.25">
      <c r="A8003" s="24">
        <v>39</v>
      </c>
      <c r="B8003" s="25">
        <v>44531</v>
      </c>
      <c r="C8003" s="24" t="s">
        <v>780</v>
      </c>
      <c r="D8003" s="24" t="s">
        <v>436</v>
      </c>
      <c r="E8003" s="24" t="s">
        <v>1489</v>
      </c>
      <c r="F8003" t="str" cm="1">
        <f t="array" ref="F8003">_xlfn.SWITCH($E8003,"Forecast",IFERROR(SUMIFS(INDEX('Forecast Input'!$A:$BO,,MATCH(TEXT($A8003,"0"),'Forecast Input'!$1:$1,0)),'Forecast Input'!$A:$A,Master!C8003,'Forecast Input'!$D:$D,Master!D8003),0),"Actual",SUMIFS('CMO Input'!$Q:$Q,'CMO Input'!$E:$E,Master!$A8003,'CMO Input'!$C:$C,Master!$C8003,'CMO Input'!$AJ:$AJ,Master!$D8003,'CMO Input'!$AU:$AU,Master!$F7999),"")</f>
        <v/>
      </c>
    </row>
    <row r="8004" spans="1:6" x14ac:dyDescent="0.25">
      <c r="A8004" s="24">
        <v>39</v>
      </c>
      <c r="B8004" s="25">
        <v>44531</v>
      </c>
      <c r="C8004" s="24" t="s">
        <v>780</v>
      </c>
      <c r="D8004" s="24" t="s">
        <v>436</v>
      </c>
      <c r="E8004" s="24" t="s">
        <v>1488</v>
      </c>
      <c r="F8004" cm="1">
        <f t="array" ref="F8004">_xlfn.SWITCH($E8004,"Forecast",IFERROR(SUMIFS(INDEX('Forecast Input'!$A:$BO,,MATCH(TEXT($A8004,"0"),'Forecast Input'!$1:$1,0)),'Forecast Input'!$A:$A,Master!C8004,'Forecast Input'!$D:$D,Master!D8004),0),"Actual",SUMIFS('CMO Input'!$Q:$Q,'CMO Input'!$E:$E,Master!$A8004,'CMO Input'!$C:$C,Master!$C8004,'CMO Input'!$AJ:$AJ,Master!$D8004,'CMO Input'!$AU:$AU,Master!$F8000),"")</f>
        <v>0</v>
      </c>
    </row>
    <row r="8005" spans="1:6" x14ac:dyDescent="0.25">
      <c r="A8005" s="24">
        <v>39</v>
      </c>
      <c r="B8005" s="25">
        <v>44531</v>
      </c>
      <c r="C8005" s="24" t="s">
        <v>780</v>
      </c>
      <c r="D8005" s="24" t="s">
        <v>436</v>
      </c>
      <c r="E8005" s="24" t="s">
        <v>1487</v>
      </c>
      <c r="F8005" cm="1">
        <f t="array" ref="F8005">_xlfn.SWITCH($E8005,"Forecast",IFERROR(SUMIFS(INDEX('Forecast Input'!$A:$BO,,MATCH(TEXT($A8005,"0"),'Forecast Input'!$1:$1,0)),'Forecast Input'!$A:$A,Master!C8005,'Forecast Input'!$D:$D,Master!D8005),0),"Actual",SUMIFS('CMO Input'!$Q:$Q,'CMO Input'!$E:$E,Master!$A8005,'CMO Input'!$C:$C,Master!$C8005,'CMO Input'!$AJ:$AJ,Master!$D8005,'CMO Input'!$AU:$AU,Master!$F8001),"")</f>
        <v>0</v>
      </c>
    </row>
    <row r="8006" spans="1:6" x14ac:dyDescent="0.25">
      <c r="A8006" s="24">
        <v>39</v>
      </c>
      <c r="B8006" s="25">
        <v>44531</v>
      </c>
      <c r="C8006" s="24" t="s">
        <v>780</v>
      </c>
      <c r="D8006" s="24" t="s">
        <v>1469</v>
      </c>
      <c r="E8006" s="24" t="s">
        <v>1489</v>
      </c>
      <c r="F8006" t="str" cm="1">
        <f t="array" ref="F8006">_xlfn.SWITCH($E8006,"Forecast",IFERROR(SUMIFS(INDEX('Forecast Input'!$A:$BO,,MATCH(TEXT($A8006,"0"),'Forecast Input'!$1:$1,0)),'Forecast Input'!$A:$A,Master!C8006,'Forecast Input'!$D:$D,Master!D8006),0),"Actual",SUMIFS('CMO Input'!$Q:$Q,'CMO Input'!$E:$E,Master!$A8006,'CMO Input'!$C:$C,Master!$C8006,'CMO Input'!$AJ:$AJ,Master!$D8006,'CMO Input'!$AU:$AU,Master!$F8002),"")</f>
        <v/>
      </c>
    </row>
    <row r="8007" spans="1:6" x14ac:dyDescent="0.25">
      <c r="A8007" s="24">
        <v>39</v>
      </c>
      <c r="B8007" s="25">
        <v>44531</v>
      </c>
      <c r="C8007" s="24" t="s">
        <v>780</v>
      </c>
      <c r="D8007" s="24" t="s">
        <v>1469</v>
      </c>
      <c r="E8007" s="24" t="s">
        <v>1488</v>
      </c>
      <c r="F8007" cm="1">
        <f t="array" ref="F8007">_xlfn.SWITCH($E8007,"Forecast",IFERROR(SUMIFS(INDEX('Forecast Input'!$A:$BO,,MATCH(TEXT($A8007,"0"),'Forecast Input'!$1:$1,0)),'Forecast Input'!$A:$A,Master!C8007,'Forecast Input'!$D:$D,Master!D8007),0),"Actual",SUMIFS('CMO Input'!$Q:$Q,'CMO Input'!$E:$E,Master!$A8007,'CMO Input'!$C:$C,Master!$C8007,'CMO Input'!$AJ:$AJ,Master!$D8007,'CMO Input'!$AU:$AU,Master!$F8003),"")</f>
        <v>0</v>
      </c>
    </row>
    <row r="8008" spans="1:6" x14ac:dyDescent="0.25">
      <c r="A8008" s="24">
        <v>39</v>
      </c>
      <c r="B8008" s="25">
        <v>44531</v>
      </c>
      <c r="C8008" s="24" t="s">
        <v>780</v>
      </c>
      <c r="D8008" s="24" t="s">
        <v>1469</v>
      </c>
      <c r="E8008" s="24" t="s">
        <v>1487</v>
      </c>
      <c r="F8008" cm="1">
        <f t="array" ref="F8008">_xlfn.SWITCH($E8008,"Forecast",IFERROR(SUMIFS(INDEX('Forecast Input'!$A:$BO,,MATCH(TEXT($A8008,"0"),'Forecast Input'!$1:$1,0)),'Forecast Input'!$A:$A,Master!C8008,'Forecast Input'!$D:$D,Master!D8008),0),"Actual",SUMIFS('CMO Input'!$Q:$Q,'CMO Input'!$E:$E,Master!$A8008,'CMO Input'!$C:$C,Master!$C8008,'CMO Input'!$AJ:$AJ,Master!$D8008,'CMO Input'!$AU:$AU,Master!$F8004),"")</f>
        <v>0</v>
      </c>
    </row>
    <row r="8009" spans="1:6" x14ac:dyDescent="0.25">
      <c r="A8009" s="24">
        <v>39</v>
      </c>
      <c r="B8009" s="25">
        <v>44531</v>
      </c>
      <c r="C8009" s="24" t="s">
        <v>989</v>
      </c>
      <c r="D8009" s="24" t="s">
        <v>10</v>
      </c>
      <c r="E8009" s="24" t="s">
        <v>1489</v>
      </c>
      <c r="F8009" t="str" cm="1">
        <f t="array" ref="F8009">_xlfn.SWITCH($E8009,"Forecast",IFERROR(SUMIFS(INDEX('Forecast Input'!$A:$BO,,MATCH(TEXT($A8009,"0"),'Forecast Input'!$1:$1,0)),'Forecast Input'!$A:$A,Master!C8009,'Forecast Input'!$D:$D,Master!D8009),0),"Actual",SUMIFS('CMO Input'!$Q:$Q,'CMO Input'!$E:$E,Master!$A8009,'CMO Input'!$C:$C,Master!$C8009,'CMO Input'!$AJ:$AJ,Master!$D8009,'CMO Input'!$AU:$AU,Master!$F8005),"")</f>
        <v/>
      </c>
    </row>
    <row r="8010" spans="1:6" x14ac:dyDescent="0.25">
      <c r="A8010" s="24">
        <v>39</v>
      </c>
      <c r="B8010" s="25">
        <v>44531</v>
      </c>
      <c r="C8010" s="24" t="s">
        <v>989</v>
      </c>
      <c r="D8010" s="24" t="s">
        <v>10</v>
      </c>
      <c r="E8010" s="24" t="s">
        <v>1488</v>
      </c>
      <c r="F8010" cm="1">
        <f t="array" ref="F8010">_xlfn.SWITCH($E8010,"Forecast",IFERROR(SUMIFS(INDEX('Forecast Input'!$A:$BO,,MATCH(TEXT($A8010,"0"),'Forecast Input'!$1:$1,0)),'Forecast Input'!$A:$A,Master!C8010,'Forecast Input'!$D:$D,Master!D8010),0),"Actual",SUMIFS('CMO Input'!$Q:$Q,'CMO Input'!$E:$E,Master!$A8010,'CMO Input'!$C:$C,Master!$C8010,'CMO Input'!$AJ:$AJ,Master!$D8010,'CMO Input'!$AU:$AU,Master!$F8006),"")</f>
        <v>0</v>
      </c>
    </row>
    <row r="8011" spans="1:6" x14ac:dyDescent="0.25">
      <c r="A8011" s="24">
        <v>39</v>
      </c>
      <c r="B8011" s="25">
        <v>44531</v>
      </c>
      <c r="C8011" s="24" t="s">
        <v>989</v>
      </c>
      <c r="D8011" s="24" t="s">
        <v>10</v>
      </c>
      <c r="E8011" s="24" t="s">
        <v>1487</v>
      </c>
      <c r="F8011" cm="1">
        <f t="array" ref="F8011">_xlfn.SWITCH($E8011,"Forecast",IFERROR(SUMIFS(INDEX('Forecast Input'!$A:$BO,,MATCH(TEXT($A8011,"0"),'Forecast Input'!$1:$1,0)),'Forecast Input'!$A:$A,Master!C8011,'Forecast Input'!$D:$D,Master!D8011),0),"Actual",SUMIFS('CMO Input'!$Q:$Q,'CMO Input'!$E:$E,Master!$A8011,'CMO Input'!$C:$C,Master!$C8011,'CMO Input'!$AJ:$AJ,Master!$D8011,'CMO Input'!$AU:$AU,Master!$F8007),"")</f>
        <v>0</v>
      </c>
    </row>
    <row r="8012" spans="1:6" x14ac:dyDescent="0.25">
      <c r="A8012" s="24">
        <v>39</v>
      </c>
      <c r="B8012" s="25">
        <v>44531</v>
      </c>
      <c r="C8012" s="24" t="s">
        <v>989</v>
      </c>
      <c r="D8012" s="24" t="s">
        <v>61</v>
      </c>
      <c r="E8012" s="24" t="s">
        <v>1489</v>
      </c>
      <c r="F8012" t="str" cm="1">
        <f t="array" ref="F8012">_xlfn.SWITCH($E8012,"Forecast",IFERROR(SUMIFS(INDEX('Forecast Input'!$A:$BO,,MATCH(TEXT($A8012,"0"),'Forecast Input'!$1:$1,0)),'Forecast Input'!$A:$A,Master!C8012,'Forecast Input'!$D:$D,Master!D8012),0),"Actual",SUMIFS('CMO Input'!$Q:$Q,'CMO Input'!$E:$E,Master!$A8012,'CMO Input'!$C:$C,Master!$C8012,'CMO Input'!$AJ:$AJ,Master!$D8012,'CMO Input'!$AU:$AU,Master!$F8008),"")</f>
        <v/>
      </c>
    </row>
    <row r="8013" spans="1:6" x14ac:dyDescent="0.25">
      <c r="A8013" s="24">
        <v>39</v>
      </c>
      <c r="B8013" s="25">
        <v>44531</v>
      </c>
      <c r="C8013" s="24" t="s">
        <v>989</v>
      </c>
      <c r="D8013" s="24" t="s">
        <v>61</v>
      </c>
      <c r="E8013" s="24" t="s">
        <v>1488</v>
      </c>
      <c r="F8013" cm="1">
        <f t="array" ref="F8013">_xlfn.SWITCH($E8013,"Forecast",IFERROR(SUMIFS(INDEX('Forecast Input'!$A:$BO,,MATCH(TEXT($A8013,"0"),'Forecast Input'!$1:$1,0)),'Forecast Input'!$A:$A,Master!C8013,'Forecast Input'!$D:$D,Master!D8013),0),"Actual",SUMIFS('CMO Input'!$Q:$Q,'CMO Input'!$E:$E,Master!$A8013,'CMO Input'!$C:$C,Master!$C8013,'CMO Input'!$AJ:$AJ,Master!$D8013,'CMO Input'!$AU:$AU,Master!$F8009),"")</f>
        <v>0</v>
      </c>
    </row>
    <row r="8014" spans="1:6" x14ac:dyDescent="0.25">
      <c r="A8014" s="24">
        <v>39</v>
      </c>
      <c r="B8014" s="25">
        <v>44531</v>
      </c>
      <c r="C8014" s="24" t="s">
        <v>989</v>
      </c>
      <c r="D8014" s="24" t="s">
        <v>61</v>
      </c>
      <c r="E8014" s="24" t="s">
        <v>1487</v>
      </c>
      <c r="F8014" cm="1">
        <f t="array" ref="F8014">_xlfn.SWITCH($E8014,"Forecast",IFERROR(SUMIFS(INDEX('Forecast Input'!$A:$BO,,MATCH(TEXT($A8014,"0"),'Forecast Input'!$1:$1,0)),'Forecast Input'!$A:$A,Master!C8014,'Forecast Input'!$D:$D,Master!D8014),0),"Actual",SUMIFS('CMO Input'!$Q:$Q,'CMO Input'!$E:$E,Master!$A8014,'CMO Input'!$C:$C,Master!$C8014,'CMO Input'!$AJ:$AJ,Master!$D8014,'CMO Input'!$AU:$AU,Master!$F8010),"")</f>
        <v>0</v>
      </c>
    </row>
    <row r="8015" spans="1:6" x14ac:dyDescent="0.25">
      <c r="A8015" s="24">
        <v>39</v>
      </c>
      <c r="B8015" s="25">
        <v>44531</v>
      </c>
      <c r="C8015" s="24" t="s">
        <v>989</v>
      </c>
      <c r="D8015" s="24" t="s">
        <v>103</v>
      </c>
      <c r="E8015" s="24" t="s">
        <v>1489</v>
      </c>
      <c r="F8015" t="str" cm="1">
        <f t="array" ref="F8015">_xlfn.SWITCH($E8015,"Forecast",IFERROR(SUMIFS(INDEX('Forecast Input'!$A:$BO,,MATCH(TEXT($A8015,"0"),'Forecast Input'!$1:$1,0)),'Forecast Input'!$A:$A,Master!C8015,'Forecast Input'!$D:$D,Master!D8015),0),"Actual",SUMIFS('CMO Input'!$Q:$Q,'CMO Input'!$E:$E,Master!$A8015,'CMO Input'!$C:$C,Master!$C8015,'CMO Input'!$AJ:$AJ,Master!$D8015,'CMO Input'!$AU:$AU,Master!$F8011),"")</f>
        <v/>
      </c>
    </row>
    <row r="8016" spans="1:6" x14ac:dyDescent="0.25">
      <c r="A8016" s="24">
        <v>39</v>
      </c>
      <c r="B8016" s="25">
        <v>44531</v>
      </c>
      <c r="C8016" s="24" t="s">
        <v>989</v>
      </c>
      <c r="D8016" s="24" t="s">
        <v>103</v>
      </c>
      <c r="E8016" s="24" t="s">
        <v>1488</v>
      </c>
      <c r="F8016" cm="1">
        <f t="array" ref="F8016">_xlfn.SWITCH($E8016,"Forecast",IFERROR(SUMIFS(INDEX('Forecast Input'!$A:$BO,,MATCH(TEXT($A8016,"0"),'Forecast Input'!$1:$1,0)),'Forecast Input'!$A:$A,Master!C8016,'Forecast Input'!$D:$D,Master!D8016),0),"Actual",SUMIFS('CMO Input'!$Q:$Q,'CMO Input'!$E:$E,Master!$A8016,'CMO Input'!$C:$C,Master!$C8016,'CMO Input'!$AJ:$AJ,Master!$D8016,'CMO Input'!$AU:$AU,Master!$F8012),"")</f>
        <v>0</v>
      </c>
    </row>
    <row r="8017" spans="1:6" x14ac:dyDescent="0.25">
      <c r="A8017" s="24">
        <v>39</v>
      </c>
      <c r="B8017" s="25">
        <v>44531</v>
      </c>
      <c r="C8017" s="24" t="s">
        <v>989</v>
      </c>
      <c r="D8017" s="24" t="s">
        <v>103</v>
      </c>
      <c r="E8017" s="24" t="s">
        <v>1487</v>
      </c>
      <c r="F8017" cm="1">
        <f t="array" ref="F8017">_xlfn.SWITCH($E8017,"Forecast",IFERROR(SUMIFS(INDEX('Forecast Input'!$A:$BO,,MATCH(TEXT($A8017,"0"),'Forecast Input'!$1:$1,0)),'Forecast Input'!$A:$A,Master!C8017,'Forecast Input'!$D:$D,Master!D8017),0),"Actual",SUMIFS('CMO Input'!$Q:$Q,'CMO Input'!$E:$E,Master!$A8017,'CMO Input'!$C:$C,Master!$C8017,'CMO Input'!$AJ:$AJ,Master!$D8017,'CMO Input'!$AU:$AU,Master!$F8013),"")</f>
        <v>0</v>
      </c>
    </row>
    <row r="8018" spans="1:6" x14ac:dyDescent="0.25">
      <c r="A8018" s="24">
        <v>39</v>
      </c>
      <c r="B8018" s="25">
        <v>44531</v>
      </c>
      <c r="C8018" s="24" t="s">
        <v>989</v>
      </c>
      <c r="D8018" s="24" t="s">
        <v>146</v>
      </c>
      <c r="E8018" s="24" t="s">
        <v>1489</v>
      </c>
      <c r="F8018" t="str" cm="1">
        <f t="array" ref="F8018">_xlfn.SWITCH($E8018,"Forecast",IFERROR(SUMIFS(INDEX('Forecast Input'!$A:$BO,,MATCH(TEXT($A8018,"0"),'Forecast Input'!$1:$1,0)),'Forecast Input'!$A:$A,Master!C8018,'Forecast Input'!$D:$D,Master!D8018),0),"Actual",SUMIFS('CMO Input'!$Q:$Q,'CMO Input'!$E:$E,Master!$A8018,'CMO Input'!$C:$C,Master!$C8018,'CMO Input'!$AJ:$AJ,Master!$D8018,'CMO Input'!$AU:$AU,Master!$F8014),"")</f>
        <v/>
      </c>
    </row>
    <row r="8019" spans="1:6" x14ac:dyDescent="0.25">
      <c r="A8019" s="24">
        <v>39</v>
      </c>
      <c r="B8019" s="25">
        <v>44531</v>
      </c>
      <c r="C8019" s="24" t="s">
        <v>989</v>
      </c>
      <c r="D8019" s="24" t="s">
        <v>146</v>
      </c>
      <c r="E8019" s="24" t="s">
        <v>1488</v>
      </c>
      <c r="F8019" cm="1">
        <f t="array" ref="F8019">_xlfn.SWITCH($E8019,"Forecast",IFERROR(SUMIFS(INDEX('Forecast Input'!$A:$BO,,MATCH(TEXT($A8019,"0"),'Forecast Input'!$1:$1,0)),'Forecast Input'!$A:$A,Master!C8019,'Forecast Input'!$D:$D,Master!D8019),0),"Actual",SUMIFS('CMO Input'!$Q:$Q,'CMO Input'!$E:$E,Master!$A8019,'CMO Input'!$C:$C,Master!$C8019,'CMO Input'!$AJ:$AJ,Master!$D8019,'CMO Input'!$AU:$AU,Master!$F8015),"")</f>
        <v>0</v>
      </c>
    </row>
    <row r="8020" spans="1:6" x14ac:dyDescent="0.25">
      <c r="A8020" s="24">
        <v>39</v>
      </c>
      <c r="B8020" s="25">
        <v>44531</v>
      </c>
      <c r="C8020" s="24" t="s">
        <v>989</v>
      </c>
      <c r="D8020" s="24" t="s">
        <v>146</v>
      </c>
      <c r="E8020" s="24" t="s">
        <v>1487</v>
      </c>
      <c r="F8020" cm="1">
        <f t="array" ref="F8020">_xlfn.SWITCH($E8020,"Forecast",IFERROR(SUMIFS(INDEX('Forecast Input'!$A:$BO,,MATCH(TEXT($A8020,"0"),'Forecast Input'!$1:$1,0)),'Forecast Input'!$A:$A,Master!C8020,'Forecast Input'!$D:$D,Master!D8020),0),"Actual",SUMIFS('CMO Input'!$Q:$Q,'CMO Input'!$E:$E,Master!$A8020,'CMO Input'!$C:$C,Master!$C8020,'CMO Input'!$AJ:$AJ,Master!$D8020,'CMO Input'!$AU:$AU,Master!$F8016),"")</f>
        <v>0</v>
      </c>
    </row>
    <row r="8021" spans="1:6" x14ac:dyDescent="0.25">
      <c r="A8021" s="24">
        <v>39</v>
      </c>
      <c r="B8021" s="25">
        <v>44531</v>
      </c>
      <c r="C8021" s="24" t="s">
        <v>989</v>
      </c>
      <c r="D8021" s="24" t="s">
        <v>166</v>
      </c>
      <c r="E8021" s="24" t="s">
        <v>1489</v>
      </c>
      <c r="F8021" t="str" cm="1">
        <f t="array" ref="F8021">_xlfn.SWITCH($E8021,"Forecast",IFERROR(SUMIFS(INDEX('Forecast Input'!$A:$BO,,MATCH(TEXT($A8021,"0"),'Forecast Input'!$1:$1,0)),'Forecast Input'!$A:$A,Master!C8021,'Forecast Input'!$D:$D,Master!D8021),0),"Actual",SUMIFS('CMO Input'!$Q:$Q,'CMO Input'!$E:$E,Master!$A8021,'CMO Input'!$C:$C,Master!$C8021,'CMO Input'!$AJ:$AJ,Master!$D8021,'CMO Input'!$AU:$AU,Master!$F8017),"")</f>
        <v/>
      </c>
    </row>
    <row r="8022" spans="1:6" x14ac:dyDescent="0.25">
      <c r="A8022" s="24">
        <v>39</v>
      </c>
      <c r="B8022" s="25">
        <v>44531</v>
      </c>
      <c r="C8022" s="24" t="s">
        <v>989</v>
      </c>
      <c r="D8022" s="24" t="s">
        <v>166</v>
      </c>
      <c r="E8022" s="24" t="s">
        <v>1488</v>
      </c>
      <c r="F8022" cm="1">
        <f t="array" ref="F8022">_xlfn.SWITCH($E8022,"Forecast",IFERROR(SUMIFS(INDEX('Forecast Input'!$A:$BO,,MATCH(TEXT($A8022,"0"),'Forecast Input'!$1:$1,0)),'Forecast Input'!$A:$A,Master!C8022,'Forecast Input'!$D:$D,Master!D8022),0),"Actual",SUMIFS('CMO Input'!$Q:$Q,'CMO Input'!$E:$E,Master!$A8022,'CMO Input'!$C:$C,Master!$C8022,'CMO Input'!$AJ:$AJ,Master!$D8022,'CMO Input'!$AU:$AU,Master!$F8018),"")</f>
        <v>0</v>
      </c>
    </row>
    <row r="8023" spans="1:6" x14ac:dyDescent="0.25">
      <c r="A8023" s="24">
        <v>39</v>
      </c>
      <c r="B8023" s="25">
        <v>44531</v>
      </c>
      <c r="C8023" s="24" t="s">
        <v>989</v>
      </c>
      <c r="D8023" s="24" t="s">
        <v>166</v>
      </c>
      <c r="E8023" s="24" t="s">
        <v>1487</v>
      </c>
      <c r="F8023" cm="1">
        <f t="array" ref="F8023">_xlfn.SWITCH($E8023,"Forecast",IFERROR(SUMIFS(INDEX('Forecast Input'!$A:$BO,,MATCH(TEXT($A8023,"0"),'Forecast Input'!$1:$1,0)),'Forecast Input'!$A:$A,Master!C8023,'Forecast Input'!$D:$D,Master!D8023),0),"Actual",SUMIFS('CMO Input'!$Q:$Q,'CMO Input'!$E:$E,Master!$A8023,'CMO Input'!$C:$C,Master!$C8023,'CMO Input'!$AJ:$AJ,Master!$D8023,'CMO Input'!$AU:$AU,Master!$F8019),"")</f>
        <v>0</v>
      </c>
    </row>
    <row r="8024" spans="1:6" x14ac:dyDescent="0.25">
      <c r="A8024" s="24">
        <v>39</v>
      </c>
      <c r="B8024" s="25">
        <v>44531</v>
      </c>
      <c r="C8024" s="24" t="s">
        <v>989</v>
      </c>
      <c r="D8024" s="24" t="s">
        <v>170</v>
      </c>
      <c r="E8024" s="24" t="s">
        <v>1489</v>
      </c>
      <c r="F8024" t="str" cm="1">
        <f t="array" ref="F8024">_xlfn.SWITCH($E8024,"Forecast",IFERROR(SUMIFS(INDEX('Forecast Input'!$A:$BO,,MATCH(TEXT($A8024,"0"),'Forecast Input'!$1:$1,0)),'Forecast Input'!$A:$A,Master!C8024,'Forecast Input'!$D:$D,Master!D8024),0),"Actual",SUMIFS('CMO Input'!$Q:$Q,'CMO Input'!$E:$E,Master!$A8024,'CMO Input'!$C:$C,Master!$C8024,'CMO Input'!$AJ:$AJ,Master!$D8024,'CMO Input'!$AU:$AU,Master!$F8020),"")</f>
        <v/>
      </c>
    </row>
    <row r="8025" spans="1:6" x14ac:dyDescent="0.25">
      <c r="A8025" s="24">
        <v>39</v>
      </c>
      <c r="B8025" s="25">
        <v>44531</v>
      </c>
      <c r="C8025" s="24" t="s">
        <v>989</v>
      </c>
      <c r="D8025" s="24" t="s">
        <v>170</v>
      </c>
      <c r="E8025" s="24" t="s">
        <v>1488</v>
      </c>
      <c r="F8025" cm="1">
        <f t="array" ref="F8025">_xlfn.SWITCH($E8025,"Forecast",IFERROR(SUMIFS(INDEX('Forecast Input'!$A:$BO,,MATCH(TEXT($A8025,"0"),'Forecast Input'!$1:$1,0)),'Forecast Input'!$A:$A,Master!C8025,'Forecast Input'!$D:$D,Master!D8025),0),"Actual",SUMIFS('CMO Input'!$Q:$Q,'CMO Input'!$E:$E,Master!$A8025,'CMO Input'!$C:$C,Master!$C8025,'CMO Input'!$AJ:$AJ,Master!$D8025,'CMO Input'!$AU:$AU,Master!$F8021),"")</f>
        <v>0</v>
      </c>
    </row>
    <row r="8026" spans="1:6" x14ac:dyDescent="0.25">
      <c r="A8026" s="24">
        <v>39</v>
      </c>
      <c r="B8026" s="25">
        <v>44531</v>
      </c>
      <c r="C8026" s="24" t="s">
        <v>989</v>
      </c>
      <c r="D8026" s="24" t="s">
        <v>170</v>
      </c>
      <c r="E8026" s="24" t="s">
        <v>1487</v>
      </c>
      <c r="F8026" cm="1">
        <f t="array" ref="F8026">_xlfn.SWITCH($E8026,"Forecast",IFERROR(SUMIFS(INDEX('Forecast Input'!$A:$BO,,MATCH(TEXT($A8026,"0"),'Forecast Input'!$1:$1,0)),'Forecast Input'!$A:$A,Master!C8026,'Forecast Input'!$D:$D,Master!D8026),0),"Actual",SUMIFS('CMO Input'!$Q:$Q,'CMO Input'!$E:$E,Master!$A8026,'CMO Input'!$C:$C,Master!$C8026,'CMO Input'!$AJ:$AJ,Master!$D8026,'CMO Input'!$AU:$AU,Master!$F8022),"")</f>
        <v>0</v>
      </c>
    </row>
    <row r="8027" spans="1:6" x14ac:dyDescent="0.25">
      <c r="A8027" s="24">
        <v>39</v>
      </c>
      <c r="B8027" s="25">
        <v>44531</v>
      </c>
      <c r="C8027" s="24" t="s">
        <v>989</v>
      </c>
      <c r="D8027" s="24" t="s">
        <v>436</v>
      </c>
      <c r="E8027" s="24" t="s">
        <v>1489</v>
      </c>
      <c r="F8027" t="str" cm="1">
        <f t="array" ref="F8027">_xlfn.SWITCH($E8027,"Forecast",IFERROR(SUMIFS(INDEX('Forecast Input'!$A:$BO,,MATCH(TEXT($A8027,"0"),'Forecast Input'!$1:$1,0)),'Forecast Input'!$A:$A,Master!C8027,'Forecast Input'!$D:$D,Master!D8027),0),"Actual",SUMIFS('CMO Input'!$Q:$Q,'CMO Input'!$E:$E,Master!$A8027,'CMO Input'!$C:$C,Master!$C8027,'CMO Input'!$AJ:$AJ,Master!$D8027,'CMO Input'!$AU:$AU,Master!$F8023),"")</f>
        <v/>
      </c>
    </row>
    <row r="8028" spans="1:6" x14ac:dyDescent="0.25">
      <c r="A8028" s="24">
        <v>39</v>
      </c>
      <c r="B8028" s="25">
        <v>44531</v>
      </c>
      <c r="C8028" s="24" t="s">
        <v>989</v>
      </c>
      <c r="D8028" s="24" t="s">
        <v>436</v>
      </c>
      <c r="E8028" s="24" t="s">
        <v>1488</v>
      </c>
      <c r="F8028" cm="1">
        <f t="array" ref="F8028">_xlfn.SWITCH($E8028,"Forecast",IFERROR(SUMIFS(INDEX('Forecast Input'!$A:$BO,,MATCH(TEXT($A8028,"0"),'Forecast Input'!$1:$1,0)),'Forecast Input'!$A:$A,Master!C8028,'Forecast Input'!$D:$D,Master!D8028),0),"Actual",SUMIFS('CMO Input'!$Q:$Q,'CMO Input'!$E:$E,Master!$A8028,'CMO Input'!$C:$C,Master!$C8028,'CMO Input'!$AJ:$AJ,Master!$D8028,'CMO Input'!$AU:$AU,Master!$F8024),"")</f>
        <v>0</v>
      </c>
    </row>
    <row r="8029" spans="1:6" x14ac:dyDescent="0.25">
      <c r="A8029" s="24">
        <v>39</v>
      </c>
      <c r="B8029" s="25">
        <v>44531</v>
      </c>
      <c r="C8029" s="24" t="s">
        <v>989</v>
      </c>
      <c r="D8029" s="24" t="s">
        <v>436</v>
      </c>
      <c r="E8029" s="24" t="s">
        <v>1487</v>
      </c>
      <c r="F8029" cm="1">
        <f t="array" ref="F8029">_xlfn.SWITCH($E8029,"Forecast",IFERROR(SUMIFS(INDEX('Forecast Input'!$A:$BO,,MATCH(TEXT($A8029,"0"),'Forecast Input'!$1:$1,0)),'Forecast Input'!$A:$A,Master!C8029,'Forecast Input'!$D:$D,Master!D8029),0),"Actual",SUMIFS('CMO Input'!$Q:$Q,'CMO Input'!$E:$E,Master!$A8029,'CMO Input'!$C:$C,Master!$C8029,'CMO Input'!$AJ:$AJ,Master!$D8029,'CMO Input'!$AU:$AU,Master!$F8025),"")</f>
        <v>0</v>
      </c>
    </row>
    <row r="8030" spans="1:6" x14ac:dyDescent="0.25">
      <c r="A8030" s="24">
        <v>39</v>
      </c>
      <c r="B8030" s="25">
        <v>44531</v>
      </c>
      <c r="C8030" s="24" t="s">
        <v>989</v>
      </c>
      <c r="D8030" s="24" t="s">
        <v>1469</v>
      </c>
      <c r="E8030" s="24" t="s">
        <v>1489</v>
      </c>
      <c r="F8030" t="str" cm="1">
        <f t="array" ref="F8030">_xlfn.SWITCH($E8030,"Forecast",IFERROR(SUMIFS(INDEX('Forecast Input'!$A:$BO,,MATCH(TEXT($A8030,"0"),'Forecast Input'!$1:$1,0)),'Forecast Input'!$A:$A,Master!C8030,'Forecast Input'!$D:$D,Master!D8030),0),"Actual",SUMIFS('CMO Input'!$Q:$Q,'CMO Input'!$E:$E,Master!$A8030,'CMO Input'!$C:$C,Master!$C8030,'CMO Input'!$AJ:$AJ,Master!$D8030,'CMO Input'!$AU:$AU,Master!$F8026),"")</f>
        <v/>
      </c>
    </row>
    <row r="8031" spans="1:6" x14ac:dyDescent="0.25">
      <c r="A8031" s="24">
        <v>39</v>
      </c>
      <c r="B8031" s="25">
        <v>44531</v>
      </c>
      <c r="C8031" s="24" t="s">
        <v>989</v>
      </c>
      <c r="D8031" s="24" t="s">
        <v>1469</v>
      </c>
      <c r="E8031" s="24" t="s">
        <v>1488</v>
      </c>
      <c r="F8031" cm="1">
        <f t="array" ref="F8031">_xlfn.SWITCH($E8031,"Forecast",IFERROR(SUMIFS(INDEX('Forecast Input'!$A:$BO,,MATCH(TEXT($A8031,"0"),'Forecast Input'!$1:$1,0)),'Forecast Input'!$A:$A,Master!C8031,'Forecast Input'!$D:$D,Master!D8031),0),"Actual",SUMIFS('CMO Input'!$Q:$Q,'CMO Input'!$E:$E,Master!$A8031,'CMO Input'!$C:$C,Master!$C8031,'CMO Input'!$AJ:$AJ,Master!$D8031,'CMO Input'!$AU:$AU,Master!$F8027),"")</f>
        <v>0</v>
      </c>
    </row>
    <row r="8032" spans="1:6" x14ac:dyDescent="0.25">
      <c r="A8032" s="24">
        <v>39</v>
      </c>
      <c r="B8032" s="25">
        <v>44531</v>
      </c>
      <c r="C8032" s="24" t="s">
        <v>989</v>
      </c>
      <c r="D8032" s="24" t="s">
        <v>1469</v>
      </c>
      <c r="E8032" s="24" t="s">
        <v>1487</v>
      </c>
      <c r="F8032" cm="1">
        <f t="array" ref="F8032">_xlfn.SWITCH($E8032,"Forecast",IFERROR(SUMIFS(INDEX('Forecast Input'!$A:$BO,,MATCH(TEXT($A8032,"0"),'Forecast Input'!$1:$1,0)),'Forecast Input'!$A:$A,Master!C8032,'Forecast Input'!$D:$D,Master!D8032),0),"Actual",SUMIFS('CMO Input'!$Q:$Q,'CMO Input'!$E:$E,Master!$A8032,'CMO Input'!$C:$C,Master!$C8032,'CMO Input'!$AJ:$AJ,Master!$D8032,'CMO Input'!$AU:$AU,Master!$F8028),"")</f>
        <v>0</v>
      </c>
    </row>
    <row r="8033" spans="1:6" x14ac:dyDescent="0.25">
      <c r="A8033" s="24">
        <v>39</v>
      </c>
      <c r="B8033" s="25">
        <v>44531</v>
      </c>
      <c r="C8033" s="24" t="s">
        <v>181</v>
      </c>
      <c r="D8033" s="24" t="s">
        <v>10</v>
      </c>
      <c r="E8033" s="24" t="s">
        <v>1489</v>
      </c>
      <c r="F8033" t="str" cm="1">
        <f t="array" ref="F8033">_xlfn.SWITCH($E8033,"Forecast",IFERROR(SUMIFS(INDEX('Forecast Input'!$A:$BO,,MATCH(TEXT($A8033,"0"),'Forecast Input'!$1:$1,0)),'Forecast Input'!$A:$A,Master!C8033,'Forecast Input'!$D:$D,Master!D8033),0),"Actual",SUMIFS('CMO Input'!$Q:$Q,'CMO Input'!$E:$E,Master!$A8033,'CMO Input'!$C:$C,Master!$C8033,'CMO Input'!$AJ:$AJ,Master!$D8033,'CMO Input'!$AU:$AU,Master!$F8029),"")</f>
        <v/>
      </c>
    </row>
    <row r="8034" spans="1:6" x14ac:dyDescent="0.25">
      <c r="A8034" s="24">
        <v>39</v>
      </c>
      <c r="B8034" s="25">
        <v>44531</v>
      </c>
      <c r="C8034" s="24" t="s">
        <v>181</v>
      </c>
      <c r="D8034" s="24" t="s">
        <v>10</v>
      </c>
      <c r="E8034" s="24" t="s">
        <v>1488</v>
      </c>
      <c r="F8034" cm="1">
        <f t="array" ref="F8034">_xlfn.SWITCH($E8034,"Forecast",IFERROR(SUMIFS(INDEX('Forecast Input'!$A:$BO,,MATCH(TEXT($A8034,"0"),'Forecast Input'!$1:$1,0)),'Forecast Input'!$A:$A,Master!C8034,'Forecast Input'!$D:$D,Master!D8034),0),"Actual",SUMIFS('CMO Input'!$Q:$Q,'CMO Input'!$E:$E,Master!$A8034,'CMO Input'!$C:$C,Master!$C8034,'CMO Input'!$AJ:$AJ,Master!$D8034,'CMO Input'!$AU:$AU,Master!$F8030),"")</f>
        <v>0</v>
      </c>
    </row>
    <row r="8035" spans="1:6" x14ac:dyDescent="0.25">
      <c r="A8035" s="24">
        <v>39</v>
      </c>
      <c r="B8035" s="25">
        <v>44531</v>
      </c>
      <c r="C8035" s="24" t="s">
        <v>181</v>
      </c>
      <c r="D8035" s="24" t="s">
        <v>10</v>
      </c>
      <c r="E8035" s="24" t="s">
        <v>1487</v>
      </c>
      <c r="F8035" cm="1">
        <f t="array" ref="F8035">_xlfn.SWITCH($E8035,"Forecast",IFERROR(SUMIFS(INDEX('Forecast Input'!$A:$BO,,MATCH(TEXT($A8035,"0"),'Forecast Input'!$1:$1,0)),'Forecast Input'!$A:$A,Master!C8035,'Forecast Input'!$D:$D,Master!D8035),0),"Actual",SUMIFS('CMO Input'!$Q:$Q,'CMO Input'!$E:$E,Master!$A8035,'CMO Input'!$C:$C,Master!$C8035,'CMO Input'!$AJ:$AJ,Master!$D8035,'CMO Input'!$AU:$AU,Master!$F8031),"")</f>
        <v>0</v>
      </c>
    </row>
    <row r="8036" spans="1:6" x14ac:dyDescent="0.25">
      <c r="A8036" s="24">
        <v>39</v>
      </c>
      <c r="B8036" s="25">
        <v>44531</v>
      </c>
      <c r="C8036" s="24" t="s">
        <v>181</v>
      </c>
      <c r="D8036" s="24" t="s">
        <v>61</v>
      </c>
      <c r="E8036" s="24" t="s">
        <v>1489</v>
      </c>
      <c r="F8036" t="str" cm="1">
        <f t="array" ref="F8036">_xlfn.SWITCH($E8036,"Forecast",IFERROR(SUMIFS(INDEX('Forecast Input'!$A:$BO,,MATCH(TEXT($A8036,"0"),'Forecast Input'!$1:$1,0)),'Forecast Input'!$A:$A,Master!C8036,'Forecast Input'!$D:$D,Master!D8036),0),"Actual",SUMIFS('CMO Input'!$Q:$Q,'CMO Input'!$E:$E,Master!$A8036,'CMO Input'!$C:$C,Master!$C8036,'CMO Input'!$AJ:$AJ,Master!$D8036,'CMO Input'!$AU:$AU,Master!$F8032),"")</f>
        <v/>
      </c>
    </row>
    <row r="8037" spans="1:6" x14ac:dyDescent="0.25">
      <c r="A8037" s="24">
        <v>39</v>
      </c>
      <c r="B8037" s="25">
        <v>44531</v>
      </c>
      <c r="C8037" s="24" t="s">
        <v>181</v>
      </c>
      <c r="D8037" s="24" t="s">
        <v>61</v>
      </c>
      <c r="E8037" s="24" t="s">
        <v>1488</v>
      </c>
      <c r="F8037" cm="1">
        <f t="array" ref="F8037">_xlfn.SWITCH($E8037,"Forecast",IFERROR(SUMIFS(INDEX('Forecast Input'!$A:$BO,,MATCH(TEXT($A8037,"0"),'Forecast Input'!$1:$1,0)),'Forecast Input'!$A:$A,Master!C8037,'Forecast Input'!$D:$D,Master!D8037),0),"Actual",SUMIFS('CMO Input'!$Q:$Q,'CMO Input'!$E:$E,Master!$A8037,'CMO Input'!$C:$C,Master!$C8037,'CMO Input'!$AJ:$AJ,Master!$D8037,'CMO Input'!$AU:$AU,Master!$F8033),"")</f>
        <v>0</v>
      </c>
    </row>
    <row r="8038" spans="1:6" x14ac:dyDescent="0.25">
      <c r="A8038" s="24">
        <v>39</v>
      </c>
      <c r="B8038" s="25">
        <v>44531</v>
      </c>
      <c r="C8038" s="24" t="s">
        <v>181</v>
      </c>
      <c r="D8038" s="24" t="s">
        <v>61</v>
      </c>
      <c r="E8038" s="24" t="s">
        <v>1487</v>
      </c>
      <c r="F8038" cm="1">
        <f t="array" ref="F8038">_xlfn.SWITCH($E8038,"Forecast",IFERROR(SUMIFS(INDEX('Forecast Input'!$A:$BO,,MATCH(TEXT($A8038,"0"),'Forecast Input'!$1:$1,0)),'Forecast Input'!$A:$A,Master!C8038,'Forecast Input'!$D:$D,Master!D8038),0),"Actual",SUMIFS('CMO Input'!$Q:$Q,'CMO Input'!$E:$E,Master!$A8038,'CMO Input'!$C:$C,Master!$C8038,'CMO Input'!$AJ:$AJ,Master!$D8038,'CMO Input'!$AU:$AU,Master!$F8034),"")</f>
        <v>0</v>
      </c>
    </row>
    <row r="8039" spans="1:6" x14ac:dyDescent="0.25">
      <c r="A8039" s="24">
        <v>39</v>
      </c>
      <c r="B8039" s="25">
        <v>44531</v>
      </c>
      <c r="C8039" s="24" t="s">
        <v>181</v>
      </c>
      <c r="D8039" s="24" t="s">
        <v>103</v>
      </c>
      <c r="E8039" s="24" t="s">
        <v>1489</v>
      </c>
      <c r="F8039" t="str" cm="1">
        <f t="array" ref="F8039">_xlfn.SWITCH($E8039,"Forecast",IFERROR(SUMIFS(INDEX('Forecast Input'!$A:$BO,,MATCH(TEXT($A8039,"0"),'Forecast Input'!$1:$1,0)),'Forecast Input'!$A:$A,Master!C8039,'Forecast Input'!$D:$D,Master!D8039),0),"Actual",SUMIFS('CMO Input'!$Q:$Q,'CMO Input'!$E:$E,Master!$A8039,'CMO Input'!$C:$C,Master!$C8039,'CMO Input'!$AJ:$AJ,Master!$D8039,'CMO Input'!$AU:$AU,Master!$F8035),"")</f>
        <v/>
      </c>
    </row>
    <row r="8040" spans="1:6" x14ac:dyDescent="0.25">
      <c r="A8040" s="24">
        <v>39</v>
      </c>
      <c r="B8040" s="25">
        <v>44531</v>
      </c>
      <c r="C8040" s="24" t="s">
        <v>181</v>
      </c>
      <c r="D8040" s="24" t="s">
        <v>103</v>
      </c>
      <c r="E8040" s="24" t="s">
        <v>1488</v>
      </c>
      <c r="F8040" cm="1">
        <f t="array" ref="F8040">_xlfn.SWITCH($E8040,"Forecast",IFERROR(SUMIFS(INDEX('Forecast Input'!$A:$BO,,MATCH(TEXT($A8040,"0"),'Forecast Input'!$1:$1,0)),'Forecast Input'!$A:$A,Master!C8040,'Forecast Input'!$D:$D,Master!D8040),0),"Actual",SUMIFS('CMO Input'!$Q:$Q,'CMO Input'!$E:$E,Master!$A8040,'CMO Input'!$C:$C,Master!$C8040,'CMO Input'!$AJ:$AJ,Master!$D8040,'CMO Input'!$AU:$AU,Master!$F8036),"")</f>
        <v>0</v>
      </c>
    </row>
    <row r="8041" spans="1:6" x14ac:dyDescent="0.25">
      <c r="A8041" s="24">
        <v>39</v>
      </c>
      <c r="B8041" s="25">
        <v>44531</v>
      </c>
      <c r="C8041" s="24" t="s">
        <v>181</v>
      </c>
      <c r="D8041" s="24" t="s">
        <v>103</v>
      </c>
      <c r="E8041" s="24" t="s">
        <v>1487</v>
      </c>
      <c r="F8041" cm="1">
        <f t="array" ref="F8041">_xlfn.SWITCH($E8041,"Forecast",IFERROR(SUMIFS(INDEX('Forecast Input'!$A:$BO,,MATCH(TEXT($A8041,"0"),'Forecast Input'!$1:$1,0)),'Forecast Input'!$A:$A,Master!C8041,'Forecast Input'!$D:$D,Master!D8041),0),"Actual",SUMIFS('CMO Input'!$Q:$Q,'CMO Input'!$E:$E,Master!$A8041,'CMO Input'!$C:$C,Master!$C8041,'CMO Input'!$AJ:$AJ,Master!$D8041,'CMO Input'!$AU:$AU,Master!$F8037),"")</f>
        <v>0</v>
      </c>
    </row>
    <row r="8042" spans="1:6" x14ac:dyDescent="0.25">
      <c r="A8042" s="24">
        <v>39</v>
      </c>
      <c r="B8042" s="25">
        <v>44531</v>
      </c>
      <c r="C8042" s="24" t="s">
        <v>181</v>
      </c>
      <c r="D8042" s="24" t="s">
        <v>146</v>
      </c>
      <c r="E8042" s="24" t="s">
        <v>1489</v>
      </c>
      <c r="F8042" t="str" cm="1">
        <f t="array" ref="F8042">_xlfn.SWITCH($E8042,"Forecast",IFERROR(SUMIFS(INDEX('Forecast Input'!$A:$BO,,MATCH(TEXT($A8042,"0"),'Forecast Input'!$1:$1,0)),'Forecast Input'!$A:$A,Master!C8042,'Forecast Input'!$D:$D,Master!D8042),0),"Actual",SUMIFS('CMO Input'!$Q:$Q,'CMO Input'!$E:$E,Master!$A8042,'CMO Input'!$C:$C,Master!$C8042,'CMO Input'!$AJ:$AJ,Master!$D8042,'CMO Input'!$AU:$AU,Master!$F8038),"")</f>
        <v/>
      </c>
    </row>
    <row r="8043" spans="1:6" x14ac:dyDescent="0.25">
      <c r="A8043" s="24">
        <v>39</v>
      </c>
      <c r="B8043" s="25">
        <v>44531</v>
      </c>
      <c r="C8043" s="24" t="s">
        <v>181</v>
      </c>
      <c r="D8043" s="24" t="s">
        <v>146</v>
      </c>
      <c r="E8043" s="24" t="s">
        <v>1488</v>
      </c>
      <c r="F8043" cm="1">
        <f t="array" ref="F8043">_xlfn.SWITCH($E8043,"Forecast",IFERROR(SUMIFS(INDEX('Forecast Input'!$A:$BO,,MATCH(TEXT($A8043,"0"),'Forecast Input'!$1:$1,0)),'Forecast Input'!$A:$A,Master!C8043,'Forecast Input'!$D:$D,Master!D8043),0),"Actual",SUMIFS('CMO Input'!$Q:$Q,'CMO Input'!$E:$E,Master!$A8043,'CMO Input'!$C:$C,Master!$C8043,'CMO Input'!$AJ:$AJ,Master!$D8043,'CMO Input'!$AU:$AU,Master!$F8039),"")</f>
        <v>0</v>
      </c>
    </row>
    <row r="8044" spans="1:6" x14ac:dyDescent="0.25">
      <c r="A8044" s="24">
        <v>39</v>
      </c>
      <c r="B8044" s="25">
        <v>44531</v>
      </c>
      <c r="C8044" s="24" t="s">
        <v>181</v>
      </c>
      <c r="D8044" s="24" t="s">
        <v>146</v>
      </c>
      <c r="E8044" s="24" t="s">
        <v>1487</v>
      </c>
      <c r="F8044" cm="1">
        <f t="array" ref="F8044">_xlfn.SWITCH($E8044,"Forecast",IFERROR(SUMIFS(INDEX('Forecast Input'!$A:$BO,,MATCH(TEXT($A8044,"0"),'Forecast Input'!$1:$1,0)),'Forecast Input'!$A:$A,Master!C8044,'Forecast Input'!$D:$D,Master!D8044),0),"Actual",SUMIFS('CMO Input'!$Q:$Q,'CMO Input'!$E:$E,Master!$A8044,'CMO Input'!$C:$C,Master!$C8044,'CMO Input'!$AJ:$AJ,Master!$D8044,'CMO Input'!$AU:$AU,Master!$F8040),"")</f>
        <v>0</v>
      </c>
    </row>
    <row r="8045" spans="1:6" x14ac:dyDescent="0.25">
      <c r="A8045" s="24">
        <v>39</v>
      </c>
      <c r="B8045" s="25">
        <v>44531</v>
      </c>
      <c r="C8045" s="24" t="s">
        <v>181</v>
      </c>
      <c r="D8045" s="24" t="s">
        <v>166</v>
      </c>
      <c r="E8045" s="24" t="s">
        <v>1489</v>
      </c>
      <c r="F8045" t="str" cm="1">
        <f t="array" ref="F8045">_xlfn.SWITCH($E8045,"Forecast",IFERROR(SUMIFS(INDEX('Forecast Input'!$A:$BO,,MATCH(TEXT($A8045,"0"),'Forecast Input'!$1:$1,0)),'Forecast Input'!$A:$A,Master!C8045,'Forecast Input'!$D:$D,Master!D8045),0),"Actual",SUMIFS('CMO Input'!$Q:$Q,'CMO Input'!$E:$E,Master!$A8045,'CMO Input'!$C:$C,Master!$C8045,'CMO Input'!$AJ:$AJ,Master!$D8045,'CMO Input'!$AU:$AU,Master!$F8041),"")</f>
        <v/>
      </c>
    </row>
    <row r="8046" spans="1:6" x14ac:dyDescent="0.25">
      <c r="A8046" s="24">
        <v>39</v>
      </c>
      <c r="B8046" s="25">
        <v>44531</v>
      </c>
      <c r="C8046" s="24" t="s">
        <v>181</v>
      </c>
      <c r="D8046" s="24" t="s">
        <v>166</v>
      </c>
      <c r="E8046" s="24" t="s">
        <v>1488</v>
      </c>
      <c r="F8046" cm="1">
        <f t="array" ref="F8046">_xlfn.SWITCH($E8046,"Forecast",IFERROR(SUMIFS(INDEX('Forecast Input'!$A:$BO,,MATCH(TEXT($A8046,"0"),'Forecast Input'!$1:$1,0)),'Forecast Input'!$A:$A,Master!C8046,'Forecast Input'!$D:$D,Master!D8046),0),"Actual",SUMIFS('CMO Input'!$Q:$Q,'CMO Input'!$E:$E,Master!$A8046,'CMO Input'!$C:$C,Master!$C8046,'CMO Input'!$AJ:$AJ,Master!$D8046,'CMO Input'!$AU:$AU,Master!$F8042),"")</f>
        <v>0</v>
      </c>
    </row>
    <row r="8047" spans="1:6" x14ac:dyDescent="0.25">
      <c r="A8047" s="24">
        <v>39</v>
      </c>
      <c r="B8047" s="25">
        <v>44531</v>
      </c>
      <c r="C8047" s="24" t="s">
        <v>181</v>
      </c>
      <c r="D8047" s="24" t="s">
        <v>166</v>
      </c>
      <c r="E8047" s="24" t="s">
        <v>1487</v>
      </c>
      <c r="F8047" cm="1">
        <f t="array" ref="F8047">_xlfn.SWITCH($E8047,"Forecast",IFERROR(SUMIFS(INDEX('Forecast Input'!$A:$BO,,MATCH(TEXT($A8047,"0"),'Forecast Input'!$1:$1,0)),'Forecast Input'!$A:$A,Master!C8047,'Forecast Input'!$D:$D,Master!D8047),0),"Actual",SUMIFS('CMO Input'!$Q:$Q,'CMO Input'!$E:$E,Master!$A8047,'CMO Input'!$C:$C,Master!$C8047,'CMO Input'!$AJ:$AJ,Master!$D8047,'CMO Input'!$AU:$AU,Master!$F8043),"")</f>
        <v>0</v>
      </c>
    </row>
    <row r="8048" spans="1:6" x14ac:dyDescent="0.25">
      <c r="A8048" s="24">
        <v>39</v>
      </c>
      <c r="B8048" s="25">
        <v>44531</v>
      </c>
      <c r="C8048" s="24" t="s">
        <v>181</v>
      </c>
      <c r="D8048" s="24" t="s">
        <v>170</v>
      </c>
      <c r="E8048" s="24" t="s">
        <v>1489</v>
      </c>
      <c r="F8048" t="str" cm="1">
        <f t="array" ref="F8048">_xlfn.SWITCH($E8048,"Forecast",IFERROR(SUMIFS(INDEX('Forecast Input'!$A:$BO,,MATCH(TEXT($A8048,"0"),'Forecast Input'!$1:$1,0)),'Forecast Input'!$A:$A,Master!C8048,'Forecast Input'!$D:$D,Master!D8048),0),"Actual",SUMIFS('CMO Input'!$Q:$Q,'CMO Input'!$E:$E,Master!$A8048,'CMO Input'!$C:$C,Master!$C8048,'CMO Input'!$AJ:$AJ,Master!$D8048,'CMO Input'!$AU:$AU,Master!$F8044),"")</f>
        <v/>
      </c>
    </row>
    <row r="8049" spans="1:6" x14ac:dyDescent="0.25">
      <c r="A8049" s="24">
        <v>39</v>
      </c>
      <c r="B8049" s="25">
        <v>44531</v>
      </c>
      <c r="C8049" s="24" t="s">
        <v>181</v>
      </c>
      <c r="D8049" s="24" t="s">
        <v>170</v>
      </c>
      <c r="E8049" s="24" t="s">
        <v>1488</v>
      </c>
      <c r="F8049" cm="1">
        <f t="array" ref="F8049">_xlfn.SWITCH($E8049,"Forecast",IFERROR(SUMIFS(INDEX('Forecast Input'!$A:$BO,,MATCH(TEXT($A8049,"0"),'Forecast Input'!$1:$1,0)),'Forecast Input'!$A:$A,Master!C8049,'Forecast Input'!$D:$D,Master!D8049),0),"Actual",SUMIFS('CMO Input'!$Q:$Q,'CMO Input'!$E:$E,Master!$A8049,'CMO Input'!$C:$C,Master!$C8049,'CMO Input'!$AJ:$AJ,Master!$D8049,'CMO Input'!$AU:$AU,Master!$F8045),"")</f>
        <v>0</v>
      </c>
    </row>
    <row r="8050" spans="1:6" x14ac:dyDescent="0.25">
      <c r="A8050" s="24">
        <v>39</v>
      </c>
      <c r="B8050" s="25">
        <v>44531</v>
      </c>
      <c r="C8050" s="24" t="s">
        <v>181</v>
      </c>
      <c r="D8050" s="24" t="s">
        <v>170</v>
      </c>
      <c r="E8050" s="24" t="s">
        <v>1487</v>
      </c>
      <c r="F8050" cm="1">
        <f t="array" ref="F8050">_xlfn.SWITCH($E8050,"Forecast",IFERROR(SUMIFS(INDEX('Forecast Input'!$A:$BO,,MATCH(TEXT($A8050,"0"),'Forecast Input'!$1:$1,0)),'Forecast Input'!$A:$A,Master!C8050,'Forecast Input'!$D:$D,Master!D8050),0),"Actual",SUMIFS('CMO Input'!$Q:$Q,'CMO Input'!$E:$E,Master!$A8050,'CMO Input'!$C:$C,Master!$C8050,'CMO Input'!$AJ:$AJ,Master!$D8050,'CMO Input'!$AU:$AU,Master!$F8046),"")</f>
        <v>0</v>
      </c>
    </row>
    <row r="8051" spans="1:6" x14ac:dyDescent="0.25">
      <c r="A8051" s="24">
        <v>39</v>
      </c>
      <c r="B8051" s="25">
        <v>44531</v>
      </c>
      <c r="C8051" s="24" t="s">
        <v>181</v>
      </c>
      <c r="D8051" s="24" t="s">
        <v>436</v>
      </c>
      <c r="E8051" s="24" t="s">
        <v>1489</v>
      </c>
      <c r="F8051" t="str" cm="1">
        <f t="array" ref="F8051">_xlfn.SWITCH($E8051,"Forecast",IFERROR(SUMIFS(INDEX('Forecast Input'!$A:$BO,,MATCH(TEXT($A8051,"0"),'Forecast Input'!$1:$1,0)),'Forecast Input'!$A:$A,Master!C8051,'Forecast Input'!$D:$D,Master!D8051),0),"Actual",SUMIFS('CMO Input'!$Q:$Q,'CMO Input'!$E:$E,Master!$A8051,'CMO Input'!$C:$C,Master!$C8051,'CMO Input'!$AJ:$AJ,Master!$D8051,'CMO Input'!$AU:$AU,Master!$F8047),"")</f>
        <v/>
      </c>
    </row>
    <row r="8052" spans="1:6" x14ac:dyDescent="0.25">
      <c r="A8052" s="24">
        <v>39</v>
      </c>
      <c r="B8052" s="25">
        <v>44531</v>
      </c>
      <c r="C8052" s="24" t="s">
        <v>181</v>
      </c>
      <c r="D8052" s="24" t="s">
        <v>436</v>
      </c>
      <c r="E8052" s="24" t="s">
        <v>1488</v>
      </c>
      <c r="F8052" cm="1">
        <f t="array" ref="F8052">_xlfn.SWITCH($E8052,"Forecast",IFERROR(SUMIFS(INDEX('Forecast Input'!$A:$BO,,MATCH(TEXT($A8052,"0"),'Forecast Input'!$1:$1,0)),'Forecast Input'!$A:$A,Master!C8052,'Forecast Input'!$D:$D,Master!D8052),0),"Actual",SUMIFS('CMO Input'!$Q:$Q,'CMO Input'!$E:$E,Master!$A8052,'CMO Input'!$C:$C,Master!$C8052,'CMO Input'!$AJ:$AJ,Master!$D8052,'CMO Input'!$AU:$AU,Master!$F8048),"")</f>
        <v>0</v>
      </c>
    </row>
    <row r="8053" spans="1:6" x14ac:dyDescent="0.25">
      <c r="A8053" s="24">
        <v>39</v>
      </c>
      <c r="B8053" s="25">
        <v>44531</v>
      </c>
      <c r="C8053" s="24" t="s">
        <v>181</v>
      </c>
      <c r="D8053" s="24" t="s">
        <v>436</v>
      </c>
      <c r="E8053" s="24" t="s">
        <v>1487</v>
      </c>
      <c r="F8053" cm="1">
        <f t="array" ref="F8053">_xlfn.SWITCH($E8053,"Forecast",IFERROR(SUMIFS(INDEX('Forecast Input'!$A:$BO,,MATCH(TEXT($A8053,"0"),'Forecast Input'!$1:$1,0)),'Forecast Input'!$A:$A,Master!C8053,'Forecast Input'!$D:$D,Master!D8053),0),"Actual",SUMIFS('CMO Input'!$Q:$Q,'CMO Input'!$E:$E,Master!$A8053,'CMO Input'!$C:$C,Master!$C8053,'CMO Input'!$AJ:$AJ,Master!$D8053,'CMO Input'!$AU:$AU,Master!$F8049),"")</f>
        <v>0</v>
      </c>
    </row>
    <row r="8054" spans="1:6" x14ac:dyDescent="0.25">
      <c r="A8054" s="24">
        <v>39</v>
      </c>
      <c r="B8054" s="25">
        <v>44531</v>
      </c>
      <c r="C8054" s="24" t="s">
        <v>181</v>
      </c>
      <c r="D8054" s="24" t="s">
        <v>1469</v>
      </c>
      <c r="E8054" s="24" t="s">
        <v>1489</v>
      </c>
      <c r="F8054" t="str" cm="1">
        <f t="array" ref="F8054">_xlfn.SWITCH($E8054,"Forecast",IFERROR(SUMIFS(INDEX('Forecast Input'!$A:$BO,,MATCH(TEXT($A8054,"0"),'Forecast Input'!$1:$1,0)),'Forecast Input'!$A:$A,Master!C8054,'Forecast Input'!$D:$D,Master!D8054),0),"Actual",SUMIFS('CMO Input'!$Q:$Q,'CMO Input'!$E:$E,Master!$A8054,'CMO Input'!$C:$C,Master!$C8054,'CMO Input'!$AJ:$AJ,Master!$D8054,'CMO Input'!$AU:$AU,Master!$F8050),"")</f>
        <v/>
      </c>
    </row>
    <row r="8055" spans="1:6" x14ac:dyDescent="0.25">
      <c r="A8055" s="24">
        <v>39</v>
      </c>
      <c r="B8055" s="25">
        <v>44531</v>
      </c>
      <c r="C8055" s="24" t="s">
        <v>181</v>
      </c>
      <c r="D8055" s="24" t="s">
        <v>1469</v>
      </c>
      <c r="E8055" s="24" t="s">
        <v>1488</v>
      </c>
      <c r="F8055" cm="1">
        <f t="array" ref="F8055">_xlfn.SWITCH($E8055,"Forecast",IFERROR(SUMIFS(INDEX('Forecast Input'!$A:$BO,,MATCH(TEXT($A8055,"0"),'Forecast Input'!$1:$1,0)),'Forecast Input'!$A:$A,Master!C8055,'Forecast Input'!$D:$D,Master!D8055),0),"Actual",SUMIFS('CMO Input'!$Q:$Q,'CMO Input'!$E:$E,Master!$A8055,'CMO Input'!$C:$C,Master!$C8055,'CMO Input'!$AJ:$AJ,Master!$D8055,'CMO Input'!$AU:$AU,Master!$F8051),"")</f>
        <v>0</v>
      </c>
    </row>
    <row r="8056" spans="1:6" x14ac:dyDescent="0.25">
      <c r="A8056" s="24">
        <v>39</v>
      </c>
      <c r="B8056" s="25">
        <v>44531</v>
      </c>
      <c r="C8056" s="24" t="s">
        <v>181</v>
      </c>
      <c r="D8056" s="24" t="s">
        <v>1469</v>
      </c>
      <c r="E8056" s="24" t="s">
        <v>1487</v>
      </c>
      <c r="F8056" cm="1">
        <f t="array" ref="F8056">_xlfn.SWITCH($E8056,"Forecast",IFERROR(SUMIFS(INDEX('Forecast Input'!$A:$BO,,MATCH(TEXT($A8056,"0"),'Forecast Input'!$1:$1,0)),'Forecast Input'!$A:$A,Master!C8056,'Forecast Input'!$D:$D,Master!D8056),0),"Actual",SUMIFS('CMO Input'!$Q:$Q,'CMO Input'!$E:$E,Master!$A8056,'CMO Input'!$C:$C,Master!$C8056,'CMO Input'!$AJ:$AJ,Master!$D8056,'CMO Input'!$AU:$AU,Master!$F8052),"")</f>
        <v>0</v>
      </c>
    </row>
    <row r="8057" spans="1:6" x14ac:dyDescent="0.25">
      <c r="A8057" s="24">
        <v>39</v>
      </c>
      <c r="B8057" s="25">
        <v>44531</v>
      </c>
      <c r="C8057" s="24" t="s">
        <v>424</v>
      </c>
      <c r="D8057" s="24" t="s">
        <v>10</v>
      </c>
      <c r="E8057" s="24" t="s">
        <v>1489</v>
      </c>
      <c r="F8057" t="str" cm="1">
        <f t="array" ref="F8057">_xlfn.SWITCH($E8057,"Forecast",IFERROR(SUMIFS(INDEX('Forecast Input'!$A:$BO,,MATCH(TEXT($A8057,"0"),'Forecast Input'!$1:$1,0)),'Forecast Input'!$A:$A,Master!C8057,'Forecast Input'!$D:$D,Master!D8057),0),"Actual",SUMIFS('CMO Input'!$Q:$Q,'CMO Input'!$E:$E,Master!$A8057,'CMO Input'!$C:$C,Master!$C8057,'CMO Input'!$AJ:$AJ,Master!$D8057,'CMO Input'!$AU:$AU,Master!$F8053),"")</f>
        <v/>
      </c>
    </row>
    <row r="8058" spans="1:6" x14ac:dyDescent="0.25">
      <c r="A8058" s="24">
        <v>39</v>
      </c>
      <c r="B8058" s="25">
        <v>44531</v>
      </c>
      <c r="C8058" s="24" t="s">
        <v>424</v>
      </c>
      <c r="D8058" s="24" t="s">
        <v>10</v>
      </c>
      <c r="E8058" s="24" t="s">
        <v>1488</v>
      </c>
      <c r="F8058" cm="1">
        <f t="array" ref="F8058">_xlfn.SWITCH($E8058,"Forecast",IFERROR(SUMIFS(INDEX('Forecast Input'!$A:$BO,,MATCH(TEXT($A8058,"0"),'Forecast Input'!$1:$1,0)),'Forecast Input'!$A:$A,Master!C8058,'Forecast Input'!$D:$D,Master!D8058),0),"Actual",SUMIFS('CMO Input'!$Q:$Q,'CMO Input'!$E:$E,Master!$A8058,'CMO Input'!$C:$C,Master!$C8058,'CMO Input'!$AJ:$AJ,Master!$D8058,'CMO Input'!$AU:$AU,Master!$F8054),"")</f>
        <v>0</v>
      </c>
    </row>
    <row r="8059" spans="1:6" x14ac:dyDescent="0.25">
      <c r="A8059" s="24">
        <v>39</v>
      </c>
      <c r="B8059" s="25">
        <v>44531</v>
      </c>
      <c r="C8059" s="24" t="s">
        <v>424</v>
      </c>
      <c r="D8059" s="24" t="s">
        <v>10</v>
      </c>
      <c r="E8059" s="24" t="s">
        <v>1487</v>
      </c>
      <c r="F8059" cm="1">
        <f t="array" ref="F8059">_xlfn.SWITCH($E8059,"Forecast",IFERROR(SUMIFS(INDEX('Forecast Input'!$A:$BO,,MATCH(TEXT($A8059,"0"),'Forecast Input'!$1:$1,0)),'Forecast Input'!$A:$A,Master!C8059,'Forecast Input'!$D:$D,Master!D8059),0),"Actual",SUMIFS('CMO Input'!$Q:$Q,'CMO Input'!$E:$E,Master!$A8059,'CMO Input'!$C:$C,Master!$C8059,'CMO Input'!$AJ:$AJ,Master!$D8059,'CMO Input'!$AU:$AU,Master!$F8055),"")</f>
        <v>0</v>
      </c>
    </row>
    <row r="8060" spans="1:6" x14ac:dyDescent="0.25">
      <c r="A8060" s="24">
        <v>39</v>
      </c>
      <c r="B8060" s="25">
        <v>44531</v>
      </c>
      <c r="C8060" s="24" t="s">
        <v>424</v>
      </c>
      <c r="D8060" s="24" t="s">
        <v>61</v>
      </c>
      <c r="E8060" s="24" t="s">
        <v>1489</v>
      </c>
      <c r="F8060" t="str" cm="1">
        <f t="array" ref="F8060">_xlfn.SWITCH($E8060,"Forecast",IFERROR(SUMIFS(INDEX('Forecast Input'!$A:$BO,,MATCH(TEXT($A8060,"0"),'Forecast Input'!$1:$1,0)),'Forecast Input'!$A:$A,Master!C8060,'Forecast Input'!$D:$D,Master!D8060),0),"Actual",SUMIFS('CMO Input'!$Q:$Q,'CMO Input'!$E:$E,Master!$A8060,'CMO Input'!$C:$C,Master!$C8060,'CMO Input'!$AJ:$AJ,Master!$D8060,'CMO Input'!$AU:$AU,Master!$F8056),"")</f>
        <v/>
      </c>
    </row>
    <row r="8061" spans="1:6" x14ac:dyDescent="0.25">
      <c r="A8061" s="24">
        <v>39</v>
      </c>
      <c r="B8061" s="25">
        <v>44531</v>
      </c>
      <c r="C8061" s="24" t="s">
        <v>424</v>
      </c>
      <c r="D8061" s="24" t="s">
        <v>61</v>
      </c>
      <c r="E8061" s="24" t="s">
        <v>1488</v>
      </c>
      <c r="F8061" cm="1">
        <f t="array" ref="F8061">_xlfn.SWITCH($E8061,"Forecast",IFERROR(SUMIFS(INDEX('Forecast Input'!$A:$BO,,MATCH(TEXT($A8061,"0"),'Forecast Input'!$1:$1,0)),'Forecast Input'!$A:$A,Master!C8061,'Forecast Input'!$D:$D,Master!D8061),0),"Actual",SUMIFS('CMO Input'!$Q:$Q,'CMO Input'!$E:$E,Master!$A8061,'CMO Input'!$C:$C,Master!$C8061,'CMO Input'!$AJ:$AJ,Master!$D8061,'CMO Input'!$AU:$AU,Master!$F8057),"")</f>
        <v>0</v>
      </c>
    </row>
    <row r="8062" spans="1:6" x14ac:dyDescent="0.25">
      <c r="A8062" s="24">
        <v>39</v>
      </c>
      <c r="B8062" s="25">
        <v>44531</v>
      </c>
      <c r="C8062" s="24" t="s">
        <v>424</v>
      </c>
      <c r="D8062" s="24" t="s">
        <v>61</v>
      </c>
      <c r="E8062" s="24" t="s">
        <v>1487</v>
      </c>
      <c r="F8062" cm="1">
        <f t="array" ref="F8062">_xlfn.SWITCH($E8062,"Forecast",IFERROR(SUMIFS(INDEX('Forecast Input'!$A:$BO,,MATCH(TEXT($A8062,"0"),'Forecast Input'!$1:$1,0)),'Forecast Input'!$A:$A,Master!C8062,'Forecast Input'!$D:$D,Master!D8062),0),"Actual",SUMIFS('CMO Input'!$Q:$Q,'CMO Input'!$E:$E,Master!$A8062,'CMO Input'!$C:$C,Master!$C8062,'CMO Input'!$AJ:$AJ,Master!$D8062,'CMO Input'!$AU:$AU,Master!$F8058),"")</f>
        <v>0</v>
      </c>
    </row>
    <row r="8063" spans="1:6" x14ac:dyDescent="0.25">
      <c r="A8063" s="24">
        <v>39</v>
      </c>
      <c r="B8063" s="25">
        <v>44531</v>
      </c>
      <c r="C8063" s="24" t="s">
        <v>424</v>
      </c>
      <c r="D8063" s="24" t="s">
        <v>103</v>
      </c>
      <c r="E8063" s="24" t="s">
        <v>1489</v>
      </c>
      <c r="F8063" t="str" cm="1">
        <f t="array" ref="F8063">_xlfn.SWITCH($E8063,"Forecast",IFERROR(SUMIFS(INDEX('Forecast Input'!$A:$BO,,MATCH(TEXT($A8063,"0"),'Forecast Input'!$1:$1,0)),'Forecast Input'!$A:$A,Master!C8063,'Forecast Input'!$D:$D,Master!D8063),0),"Actual",SUMIFS('CMO Input'!$Q:$Q,'CMO Input'!$E:$E,Master!$A8063,'CMO Input'!$C:$C,Master!$C8063,'CMO Input'!$AJ:$AJ,Master!$D8063,'CMO Input'!$AU:$AU,Master!$F8059),"")</f>
        <v/>
      </c>
    </row>
    <row r="8064" spans="1:6" x14ac:dyDescent="0.25">
      <c r="A8064" s="24">
        <v>39</v>
      </c>
      <c r="B8064" s="25">
        <v>44531</v>
      </c>
      <c r="C8064" s="24" t="s">
        <v>424</v>
      </c>
      <c r="D8064" s="24" t="s">
        <v>103</v>
      </c>
      <c r="E8064" s="24" t="s">
        <v>1488</v>
      </c>
      <c r="F8064" cm="1">
        <f t="array" ref="F8064">_xlfn.SWITCH($E8064,"Forecast",IFERROR(SUMIFS(INDEX('Forecast Input'!$A:$BO,,MATCH(TEXT($A8064,"0"),'Forecast Input'!$1:$1,0)),'Forecast Input'!$A:$A,Master!C8064,'Forecast Input'!$D:$D,Master!D8064),0),"Actual",SUMIFS('CMO Input'!$Q:$Q,'CMO Input'!$E:$E,Master!$A8064,'CMO Input'!$C:$C,Master!$C8064,'CMO Input'!$AJ:$AJ,Master!$D8064,'CMO Input'!$AU:$AU,Master!$F8060),"")</f>
        <v>0</v>
      </c>
    </row>
    <row r="8065" spans="1:6" x14ac:dyDescent="0.25">
      <c r="A8065" s="24">
        <v>39</v>
      </c>
      <c r="B8065" s="25">
        <v>44531</v>
      </c>
      <c r="C8065" s="24" t="s">
        <v>424</v>
      </c>
      <c r="D8065" s="24" t="s">
        <v>103</v>
      </c>
      <c r="E8065" s="24" t="s">
        <v>1487</v>
      </c>
      <c r="F8065" cm="1">
        <f t="array" ref="F8065">_xlfn.SWITCH($E8065,"Forecast",IFERROR(SUMIFS(INDEX('Forecast Input'!$A:$BO,,MATCH(TEXT($A8065,"0"),'Forecast Input'!$1:$1,0)),'Forecast Input'!$A:$A,Master!C8065,'Forecast Input'!$D:$D,Master!D8065),0),"Actual",SUMIFS('CMO Input'!$Q:$Q,'CMO Input'!$E:$E,Master!$A8065,'CMO Input'!$C:$C,Master!$C8065,'CMO Input'!$AJ:$AJ,Master!$D8065,'CMO Input'!$AU:$AU,Master!$F8061),"")</f>
        <v>0</v>
      </c>
    </row>
    <row r="8066" spans="1:6" x14ac:dyDescent="0.25">
      <c r="A8066" s="24">
        <v>39</v>
      </c>
      <c r="B8066" s="25">
        <v>44531</v>
      </c>
      <c r="C8066" s="24" t="s">
        <v>424</v>
      </c>
      <c r="D8066" s="24" t="s">
        <v>146</v>
      </c>
      <c r="E8066" s="24" t="s">
        <v>1489</v>
      </c>
      <c r="F8066" t="str" cm="1">
        <f t="array" ref="F8066">_xlfn.SWITCH($E8066,"Forecast",IFERROR(SUMIFS(INDEX('Forecast Input'!$A:$BO,,MATCH(TEXT($A8066,"0"),'Forecast Input'!$1:$1,0)),'Forecast Input'!$A:$A,Master!C8066,'Forecast Input'!$D:$D,Master!D8066),0),"Actual",SUMIFS('CMO Input'!$Q:$Q,'CMO Input'!$E:$E,Master!$A8066,'CMO Input'!$C:$C,Master!$C8066,'CMO Input'!$AJ:$AJ,Master!$D8066,'CMO Input'!$AU:$AU,Master!$F8062),"")</f>
        <v/>
      </c>
    </row>
    <row r="8067" spans="1:6" x14ac:dyDescent="0.25">
      <c r="A8067" s="24">
        <v>39</v>
      </c>
      <c r="B8067" s="25">
        <v>44531</v>
      </c>
      <c r="C8067" s="24" t="s">
        <v>424</v>
      </c>
      <c r="D8067" s="24" t="s">
        <v>146</v>
      </c>
      <c r="E8067" s="24" t="s">
        <v>1488</v>
      </c>
      <c r="F8067" cm="1">
        <f t="array" ref="F8067">_xlfn.SWITCH($E8067,"Forecast",IFERROR(SUMIFS(INDEX('Forecast Input'!$A:$BO,,MATCH(TEXT($A8067,"0"),'Forecast Input'!$1:$1,0)),'Forecast Input'!$A:$A,Master!C8067,'Forecast Input'!$D:$D,Master!D8067),0),"Actual",SUMIFS('CMO Input'!$Q:$Q,'CMO Input'!$E:$E,Master!$A8067,'CMO Input'!$C:$C,Master!$C8067,'CMO Input'!$AJ:$AJ,Master!$D8067,'CMO Input'!$AU:$AU,Master!$F8063),"")</f>
        <v>0</v>
      </c>
    </row>
    <row r="8068" spans="1:6" x14ac:dyDescent="0.25">
      <c r="A8068" s="24">
        <v>39</v>
      </c>
      <c r="B8068" s="25">
        <v>44531</v>
      </c>
      <c r="C8068" s="24" t="s">
        <v>424</v>
      </c>
      <c r="D8068" s="24" t="s">
        <v>146</v>
      </c>
      <c r="E8068" s="24" t="s">
        <v>1487</v>
      </c>
      <c r="F8068" cm="1">
        <f t="array" ref="F8068">_xlfn.SWITCH($E8068,"Forecast",IFERROR(SUMIFS(INDEX('Forecast Input'!$A:$BO,,MATCH(TEXT($A8068,"0"),'Forecast Input'!$1:$1,0)),'Forecast Input'!$A:$A,Master!C8068,'Forecast Input'!$D:$D,Master!D8068),0),"Actual",SUMIFS('CMO Input'!$Q:$Q,'CMO Input'!$E:$E,Master!$A8068,'CMO Input'!$C:$C,Master!$C8068,'CMO Input'!$AJ:$AJ,Master!$D8068,'CMO Input'!$AU:$AU,Master!$F8064),"")</f>
        <v>0</v>
      </c>
    </row>
    <row r="8069" spans="1:6" x14ac:dyDescent="0.25">
      <c r="A8069" s="24">
        <v>39</v>
      </c>
      <c r="B8069" s="25">
        <v>44531</v>
      </c>
      <c r="C8069" s="24" t="s">
        <v>424</v>
      </c>
      <c r="D8069" s="24" t="s">
        <v>166</v>
      </c>
      <c r="E8069" s="24" t="s">
        <v>1489</v>
      </c>
      <c r="F8069" t="str" cm="1">
        <f t="array" ref="F8069">_xlfn.SWITCH($E8069,"Forecast",IFERROR(SUMIFS(INDEX('Forecast Input'!$A:$BO,,MATCH(TEXT($A8069,"0"),'Forecast Input'!$1:$1,0)),'Forecast Input'!$A:$A,Master!C8069,'Forecast Input'!$D:$D,Master!D8069),0),"Actual",SUMIFS('CMO Input'!$Q:$Q,'CMO Input'!$E:$E,Master!$A8069,'CMO Input'!$C:$C,Master!$C8069,'CMO Input'!$AJ:$AJ,Master!$D8069,'CMO Input'!$AU:$AU,Master!$F8065),"")</f>
        <v/>
      </c>
    </row>
    <row r="8070" spans="1:6" x14ac:dyDescent="0.25">
      <c r="A8070" s="24">
        <v>39</v>
      </c>
      <c r="B8070" s="25">
        <v>44531</v>
      </c>
      <c r="C8070" s="24" t="s">
        <v>424</v>
      </c>
      <c r="D8070" s="24" t="s">
        <v>166</v>
      </c>
      <c r="E8070" s="24" t="s">
        <v>1488</v>
      </c>
      <c r="F8070" cm="1">
        <f t="array" ref="F8070">_xlfn.SWITCH($E8070,"Forecast",IFERROR(SUMIFS(INDEX('Forecast Input'!$A:$BO,,MATCH(TEXT($A8070,"0"),'Forecast Input'!$1:$1,0)),'Forecast Input'!$A:$A,Master!C8070,'Forecast Input'!$D:$D,Master!D8070),0),"Actual",SUMIFS('CMO Input'!$Q:$Q,'CMO Input'!$E:$E,Master!$A8070,'CMO Input'!$C:$C,Master!$C8070,'CMO Input'!$AJ:$AJ,Master!$D8070,'CMO Input'!$AU:$AU,Master!$F8066),"")</f>
        <v>0</v>
      </c>
    </row>
    <row r="8071" spans="1:6" x14ac:dyDescent="0.25">
      <c r="A8071" s="24">
        <v>39</v>
      </c>
      <c r="B8071" s="25">
        <v>44531</v>
      </c>
      <c r="C8071" s="24" t="s">
        <v>424</v>
      </c>
      <c r="D8071" s="24" t="s">
        <v>166</v>
      </c>
      <c r="E8071" s="24" t="s">
        <v>1487</v>
      </c>
      <c r="F8071" cm="1">
        <f t="array" ref="F8071">_xlfn.SWITCH($E8071,"Forecast",IFERROR(SUMIFS(INDEX('Forecast Input'!$A:$BO,,MATCH(TEXT($A8071,"0"),'Forecast Input'!$1:$1,0)),'Forecast Input'!$A:$A,Master!C8071,'Forecast Input'!$D:$D,Master!D8071),0),"Actual",SUMIFS('CMO Input'!$Q:$Q,'CMO Input'!$E:$E,Master!$A8071,'CMO Input'!$C:$C,Master!$C8071,'CMO Input'!$AJ:$AJ,Master!$D8071,'CMO Input'!$AU:$AU,Master!$F8067),"")</f>
        <v>0</v>
      </c>
    </row>
    <row r="8072" spans="1:6" x14ac:dyDescent="0.25">
      <c r="A8072" s="24">
        <v>39</v>
      </c>
      <c r="B8072" s="25">
        <v>44531</v>
      </c>
      <c r="C8072" s="24" t="s">
        <v>424</v>
      </c>
      <c r="D8072" s="24" t="s">
        <v>170</v>
      </c>
      <c r="E8072" s="24" t="s">
        <v>1489</v>
      </c>
      <c r="F8072" t="str" cm="1">
        <f t="array" ref="F8072">_xlfn.SWITCH($E8072,"Forecast",IFERROR(SUMIFS(INDEX('Forecast Input'!$A:$BO,,MATCH(TEXT($A8072,"0"),'Forecast Input'!$1:$1,0)),'Forecast Input'!$A:$A,Master!C8072,'Forecast Input'!$D:$D,Master!D8072),0),"Actual",SUMIFS('CMO Input'!$Q:$Q,'CMO Input'!$E:$E,Master!$A8072,'CMO Input'!$C:$C,Master!$C8072,'CMO Input'!$AJ:$AJ,Master!$D8072,'CMO Input'!$AU:$AU,Master!$F8068),"")</f>
        <v/>
      </c>
    </row>
    <row r="8073" spans="1:6" x14ac:dyDescent="0.25">
      <c r="A8073" s="24">
        <v>39</v>
      </c>
      <c r="B8073" s="25">
        <v>44531</v>
      </c>
      <c r="C8073" s="24" t="s">
        <v>424</v>
      </c>
      <c r="D8073" s="24" t="s">
        <v>170</v>
      </c>
      <c r="E8073" s="24" t="s">
        <v>1488</v>
      </c>
      <c r="F8073" cm="1">
        <f t="array" ref="F8073">_xlfn.SWITCH($E8073,"Forecast",IFERROR(SUMIFS(INDEX('Forecast Input'!$A:$BO,,MATCH(TEXT($A8073,"0"),'Forecast Input'!$1:$1,0)),'Forecast Input'!$A:$A,Master!C8073,'Forecast Input'!$D:$D,Master!D8073),0),"Actual",SUMIFS('CMO Input'!$Q:$Q,'CMO Input'!$E:$E,Master!$A8073,'CMO Input'!$C:$C,Master!$C8073,'CMO Input'!$AJ:$AJ,Master!$D8073,'CMO Input'!$AU:$AU,Master!$F8069),"")</f>
        <v>0</v>
      </c>
    </row>
    <row r="8074" spans="1:6" x14ac:dyDescent="0.25">
      <c r="A8074" s="24">
        <v>39</v>
      </c>
      <c r="B8074" s="25">
        <v>44531</v>
      </c>
      <c r="C8074" s="24" t="s">
        <v>424</v>
      </c>
      <c r="D8074" s="24" t="s">
        <v>170</v>
      </c>
      <c r="E8074" s="24" t="s">
        <v>1487</v>
      </c>
      <c r="F8074" cm="1">
        <f t="array" ref="F8074">_xlfn.SWITCH($E8074,"Forecast",IFERROR(SUMIFS(INDEX('Forecast Input'!$A:$BO,,MATCH(TEXT($A8074,"0"),'Forecast Input'!$1:$1,0)),'Forecast Input'!$A:$A,Master!C8074,'Forecast Input'!$D:$D,Master!D8074),0),"Actual",SUMIFS('CMO Input'!$Q:$Q,'CMO Input'!$E:$E,Master!$A8074,'CMO Input'!$C:$C,Master!$C8074,'CMO Input'!$AJ:$AJ,Master!$D8074,'CMO Input'!$AU:$AU,Master!$F8070),"")</f>
        <v>0</v>
      </c>
    </row>
    <row r="8075" spans="1:6" x14ac:dyDescent="0.25">
      <c r="A8075" s="24">
        <v>39</v>
      </c>
      <c r="B8075" s="25">
        <v>44531</v>
      </c>
      <c r="C8075" s="24" t="s">
        <v>424</v>
      </c>
      <c r="D8075" s="24" t="s">
        <v>436</v>
      </c>
      <c r="E8075" s="24" t="s">
        <v>1489</v>
      </c>
      <c r="F8075" t="str" cm="1">
        <f t="array" ref="F8075">_xlfn.SWITCH($E8075,"Forecast",IFERROR(SUMIFS(INDEX('Forecast Input'!$A:$BO,,MATCH(TEXT($A8075,"0"),'Forecast Input'!$1:$1,0)),'Forecast Input'!$A:$A,Master!C8075,'Forecast Input'!$D:$D,Master!D8075),0),"Actual",SUMIFS('CMO Input'!$Q:$Q,'CMO Input'!$E:$E,Master!$A8075,'CMO Input'!$C:$C,Master!$C8075,'CMO Input'!$AJ:$AJ,Master!$D8075,'CMO Input'!$AU:$AU,Master!$F8071),"")</f>
        <v/>
      </c>
    </row>
    <row r="8076" spans="1:6" x14ac:dyDescent="0.25">
      <c r="A8076" s="24">
        <v>39</v>
      </c>
      <c r="B8076" s="25">
        <v>44531</v>
      </c>
      <c r="C8076" s="24" t="s">
        <v>424</v>
      </c>
      <c r="D8076" s="24" t="s">
        <v>436</v>
      </c>
      <c r="E8076" s="24" t="s">
        <v>1488</v>
      </c>
      <c r="F8076" cm="1">
        <f t="array" ref="F8076">_xlfn.SWITCH($E8076,"Forecast",IFERROR(SUMIFS(INDEX('Forecast Input'!$A:$BO,,MATCH(TEXT($A8076,"0"),'Forecast Input'!$1:$1,0)),'Forecast Input'!$A:$A,Master!C8076,'Forecast Input'!$D:$D,Master!D8076),0),"Actual",SUMIFS('CMO Input'!$Q:$Q,'CMO Input'!$E:$E,Master!$A8076,'CMO Input'!$C:$C,Master!$C8076,'CMO Input'!$AJ:$AJ,Master!$D8076,'CMO Input'!$AU:$AU,Master!$F8072),"")</f>
        <v>0</v>
      </c>
    </row>
    <row r="8077" spans="1:6" x14ac:dyDescent="0.25">
      <c r="A8077" s="24">
        <v>39</v>
      </c>
      <c r="B8077" s="25">
        <v>44531</v>
      </c>
      <c r="C8077" s="24" t="s">
        <v>424</v>
      </c>
      <c r="D8077" s="24" t="s">
        <v>436</v>
      </c>
      <c r="E8077" s="24" t="s">
        <v>1487</v>
      </c>
      <c r="F8077" cm="1">
        <f t="array" ref="F8077">_xlfn.SWITCH($E8077,"Forecast",IFERROR(SUMIFS(INDEX('Forecast Input'!$A:$BO,,MATCH(TEXT($A8077,"0"),'Forecast Input'!$1:$1,0)),'Forecast Input'!$A:$A,Master!C8077,'Forecast Input'!$D:$D,Master!D8077),0),"Actual",SUMIFS('CMO Input'!$Q:$Q,'CMO Input'!$E:$E,Master!$A8077,'CMO Input'!$C:$C,Master!$C8077,'CMO Input'!$AJ:$AJ,Master!$D8077,'CMO Input'!$AU:$AU,Master!$F8073),"")</f>
        <v>0</v>
      </c>
    </row>
    <row r="8078" spans="1:6" x14ac:dyDescent="0.25">
      <c r="A8078" s="24">
        <v>39</v>
      </c>
      <c r="B8078" s="25">
        <v>44531</v>
      </c>
      <c r="C8078" s="24" t="s">
        <v>424</v>
      </c>
      <c r="D8078" s="24" t="s">
        <v>1469</v>
      </c>
      <c r="E8078" s="24" t="s">
        <v>1489</v>
      </c>
      <c r="F8078" t="str" cm="1">
        <f t="array" ref="F8078">_xlfn.SWITCH($E8078,"Forecast",IFERROR(SUMIFS(INDEX('Forecast Input'!$A:$BO,,MATCH(TEXT($A8078,"0"),'Forecast Input'!$1:$1,0)),'Forecast Input'!$A:$A,Master!C8078,'Forecast Input'!$D:$D,Master!D8078),0),"Actual",SUMIFS('CMO Input'!$Q:$Q,'CMO Input'!$E:$E,Master!$A8078,'CMO Input'!$C:$C,Master!$C8078,'CMO Input'!$AJ:$AJ,Master!$D8078,'CMO Input'!$AU:$AU,Master!$F8074),"")</f>
        <v/>
      </c>
    </row>
    <row r="8079" spans="1:6" x14ac:dyDescent="0.25">
      <c r="A8079" s="24">
        <v>39</v>
      </c>
      <c r="B8079" s="25">
        <v>44531</v>
      </c>
      <c r="C8079" s="24" t="s">
        <v>424</v>
      </c>
      <c r="D8079" s="24" t="s">
        <v>1469</v>
      </c>
      <c r="E8079" s="24" t="s">
        <v>1488</v>
      </c>
      <c r="F8079" cm="1">
        <f t="array" ref="F8079">_xlfn.SWITCH($E8079,"Forecast",IFERROR(SUMIFS(INDEX('Forecast Input'!$A:$BO,,MATCH(TEXT($A8079,"0"),'Forecast Input'!$1:$1,0)),'Forecast Input'!$A:$A,Master!C8079,'Forecast Input'!$D:$D,Master!D8079),0),"Actual",SUMIFS('CMO Input'!$Q:$Q,'CMO Input'!$E:$E,Master!$A8079,'CMO Input'!$C:$C,Master!$C8079,'CMO Input'!$AJ:$AJ,Master!$D8079,'CMO Input'!$AU:$AU,Master!$F8075),"")</f>
        <v>0</v>
      </c>
    </row>
    <row r="8080" spans="1:6" x14ac:dyDescent="0.25">
      <c r="A8080" s="24">
        <v>39</v>
      </c>
      <c r="B8080" s="25">
        <v>44531</v>
      </c>
      <c r="C8080" s="24" t="s">
        <v>424</v>
      </c>
      <c r="D8080" s="24" t="s">
        <v>1469</v>
      </c>
      <c r="E8080" s="24" t="s">
        <v>1487</v>
      </c>
      <c r="F8080" cm="1">
        <f t="array" ref="F8080">_xlfn.SWITCH($E8080,"Forecast",IFERROR(SUMIFS(INDEX('Forecast Input'!$A:$BO,,MATCH(TEXT($A8080,"0"),'Forecast Input'!$1:$1,0)),'Forecast Input'!$A:$A,Master!C8080,'Forecast Input'!$D:$D,Master!D8080),0),"Actual",SUMIFS('CMO Input'!$Q:$Q,'CMO Input'!$E:$E,Master!$A8080,'CMO Input'!$C:$C,Master!$C8080,'CMO Input'!$AJ:$AJ,Master!$D8080,'CMO Input'!$AU:$AU,Master!$F8076),"")</f>
        <v>0</v>
      </c>
    </row>
    <row r="8081" spans="1:6" x14ac:dyDescent="0.25">
      <c r="A8081" s="24">
        <v>39</v>
      </c>
      <c r="B8081" s="25">
        <v>44531</v>
      </c>
      <c r="C8081" s="24" t="s">
        <v>141</v>
      </c>
      <c r="D8081" s="24" t="s">
        <v>10</v>
      </c>
      <c r="E8081" s="24" t="s">
        <v>1489</v>
      </c>
      <c r="F8081" t="str" cm="1">
        <f t="array" ref="F8081">_xlfn.SWITCH($E8081,"Forecast",IFERROR(SUMIFS(INDEX('Forecast Input'!$A:$BO,,MATCH(TEXT($A8081,"0"),'Forecast Input'!$1:$1,0)),'Forecast Input'!$A:$A,Master!C8081,'Forecast Input'!$D:$D,Master!D8081),0),"Actual",SUMIFS('CMO Input'!$Q:$Q,'CMO Input'!$E:$E,Master!$A8081,'CMO Input'!$C:$C,Master!$C8081,'CMO Input'!$AJ:$AJ,Master!$D8081,'CMO Input'!$AU:$AU,Master!$F8077),"")</f>
        <v/>
      </c>
    </row>
    <row r="8082" spans="1:6" x14ac:dyDescent="0.25">
      <c r="A8082" s="24">
        <v>39</v>
      </c>
      <c r="B8082" s="25">
        <v>44531</v>
      </c>
      <c r="C8082" s="24" t="s">
        <v>141</v>
      </c>
      <c r="D8082" s="24" t="s">
        <v>10</v>
      </c>
      <c r="E8082" s="24" t="s">
        <v>1488</v>
      </c>
      <c r="F8082" cm="1">
        <f t="array" ref="F8082">_xlfn.SWITCH($E8082,"Forecast",IFERROR(SUMIFS(INDEX('Forecast Input'!$A:$BO,,MATCH(TEXT($A8082,"0"),'Forecast Input'!$1:$1,0)),'Forecast Input'!$A:$A,Master!C8082,'Forecast Input'!$D:$D,Master!D8082),0),"Actual",SUMIFS('CMO Input'!$Q:$Q,'CMO Input'!$E:$E,Master!$A8082,'CMO Input'!$C:$C,Master!$C8082,'CMO Input'!$AJ:$AJ,Master!$D8082,'CMO Input'!$AU:$AU,Master!$F8078),"")</f>
        <v>0</v>
      </c>
    </row>
    <row r="8083" spans="1:6" x14ac:dyDescent="0.25">
      <c r="A8083" s="24">
        <v>39</v>
      </c>
      <c r="B8083" s="25">
        <v>44531</v>
      </c>
      <c r="C8083" s="24" t="s">
        <v>141</v>
      </c>
      <c r="D8083" s="24" t="s">
        <v>10</v>
      </c>
      <c r="E8083" s="24" t="s">
        <v>1487</v>
      </c>
      <c r="F8083" cm="1">
        <f t="array" ref="F8083">_xlfn.SWITCH($E8083,"Forecast",IFERROR(SUMIFS(INDEX('Forecast Input'!$A:$BO,,MATCH(TEXT($A8083,"0"),'Forecast Input'!$1:$1,0)),'Forecast Input'!$A:$A,Master!C8083,'Forecast Input'!$D:$D,Master!D8083),0),"Actual",SUMIFS('CMO Input'!$Q:$Q,'CMO Input'!$E:$E,Master!$A8083,'CMO Input'!$C:$C,Master!$C8083,'CMO Input'!$AJ:$AJ,Master!$D8083,'CMO Input'!$AU:$AU,Master!$F8079),"")</f>
        <v>0</v>
      </c>
    </row>
    <row r="8084" spans="1:6" x14ac:dyDescent="0.25">
      <c r="A8084" s="24">
        <v>39</v>
      </c>
      <c r="B8084" s="25">
        <v>44531</v>
      </c>
      <c r="C8084" s="24" t="s">
        <v>141</v>
      </c>
      <c r="D8084" s="24" t="s">
        <v>61</v>
      </c>
      <c r="E8084" s="24" t="s">
        <v>1489</v>
      </c>
      <c r="F8084" t="str" cm="1">
        <f t="array" ref="F8084">_xlfn.SWITCH($E8084,"Forecast",IFERROR(SUMIFS(INDEX('Forecast Input'!$A:$BO,,MATCH(TEXT($A8084,"0"),'Forecast Input'!$1:$1,0)),'Forecast Input'!$A:$A,Master!C8084,'Forecast Input'!$D:$D,Master!D8084),0),"Actual",SUMIFS('CMO Input'!$Q:$Q,'CMO Input'!$E:$E,Master!$A8084,'CMO Input'!$C:$C,Master!$C8084,'CMO Input'!$AJ:$AJ,Master!$D8084,'CMO Input'!$AU:$AU,Master!$F8080),"")</f>
        <v/>
      </c>
    </row>
    <row r="8085" spans="1:6" x14ac:dyDescent="0.25">
      <c r="A8085" s="24">
        <v>39</v>
      </c>
      <c r="B8085" s="25">
        <v>44531</v>
      </c>
      <c r="C8085" s="24" t="s">
        <v>141</v>
      </c>
      <c r="D8085" s="24" t="s">
        <v>61</v>
      </c>
      <c r="E8085" s="24" t="s">
        <v>1488</v>
      </c>
      <c r="F8085" cm="1">
        <f t="array" ref="F8085">_xlfn.SWITCH($E8085,"Forecast",IFERROR(SUMIFS(INDEX('Forecast Input'!$A:$BO,,MATCH(TEXT($A8085,"0"),'Forecast Input'!$1:$1,0)),'Forecast Input'!$A:$A,Master!C8085,'Forecast Input'!$D:$D,Master!D8085),0),"Actual",SUMIFS('CMO Input'!$Q:$Q,'CMO Input'!$E:$E,Master!$A8085,'CMO Input'!$C:$C,Master!$C8085,'CMO Input'!$AJ:$AJ,Master!$D8085,'CMO Input'!$AU:$AU,Master!$F8081),"")</f>
        <v>0</v>
      </c>
    </row>
    <row r="8086" spans="1:6" x14ac:dyDescent="0.25">
      <c r="A8086" s="24">
        <v>39</v>
      </c>
      <c r="B8086" s="25">
        <v>44531</v>
      </c>
      <c r="C8086" s="24" t="s">
        <v>141</v>
      </c>
      <c r="D8086" s="24" t="s">
        <v>61</v>
      </c>
      <c r="E8086" s="24" t="s">
        <v>1487</v>
      </c>
      <c r="F8086" cm="1">
        <f t="array" ref="F8086">_xlfn.SWITCH($E8086,"Forecast",IFERROR(SUMIFS(INDEX('Forecast Input'!$A:$BO,,MATCH(TEXT($A8086,"0"),'Forecast Input'!$1:$1,0)),'Forecast Input'!$A:$A,Master!C8086,'Forecast Input'!$D:$D,Master!D8086),0),"Actual",SUMIFS('CMO Input'!$Q:$Q,'CMO Input'!$E:$E,Master!$A8086,'CMO Input'!$C:$C,Master!$C8086,'CMO Input'!$AJ:$AJ,Master!$D8086,'CMO Input'!$AU:$AU,Master!$F8082),"")</f>
        <v>0</v>
      </c>
    </row>
    <row r="8087" spans="1:6" x14ac:dyDescent="0.25">
      <c r="A8087" s="24">
        <v>39</v>
      </c>
      <c r="B8087" s="25">
        <v>44531</v>
      </c>
      <c r="C8087" s="24" t="s">
        <v>141</v>
      </c>
      <c r="D8087" s="24" t="s">
        <v>103</v>
      </c>
      <c r="E8087" s="24" t="s">
        <v>1489</v>
      </c>
      <c r="F8087" t="str" cm="1">
        <f t="array" ref="F8087">_xlfn.SWITCH($E8087,"Forecast",IFERROR(SUMIFS(INDEX('Forecast Input'!$A:$BO,,MATCH(TEXT($A8087,"0"),'Forecast Input'!$1:$1,0)),'Forecast Input'!$A:$A,Master!C8087,'Forecast Input'!$D:$D,Master!D8087),0),"Actual",SUMIFS('CMO Input'!$Q:$Q,'CMO Input'!$E:$E,Master!$A8087,'CMO Input'!$C:$C,Master!$C8087,'CMO Input'!$AJ:$AJ,Master!$D8087,'CMO Input'!$AU:$AU,Master!$F8083),"")</f>
        <v/>
      </c>
    </row>
    <row r="8088" spans="1:6" x14ac:dyDescent="0.25">
      <c r="A8088" s="24">
        <v>39</v>
      </c>
      <c r="B8088" s="25">
        <v>44531</v>
      </c>
      <c r="C8088" s="24" t="s">
        <v>141</v>
      </c>
      <c r="D8088" s="24" t="s">
        <v>103</v>
      </c>
      <c r="E8088" s="24" t="s">
        <v>1488</v>
      </c>
      <c r="F8088" cm="1">
        <f t="array" ref="F8088">_xlfn.SWITCH($E8088,"Forecast",IFERROR(SUMIFS(INDEX('Forecast Input'!$A:$BO,,MATCH(TEXT($A8088,"0"),'Forecast Input'!$1:$1,0)),'Forecast Input'!$A:$A,Master!C8088,'Forecast Input'!$D:$D,Master!D8088),0),"Actual",SUMIFS('CMO Input'!$Q:$Q,'CMO Input'!$E:$E,Master!$A8088,'CMO Input'!$C:$C,Master!$C8088,'CMO Input'!$AJ:$AJ,Master!$D8088,'CMO Input'!$AU:$AU,Master!$F8084),"")</f>
        <v>0</v>
      </c>
    </row>
    <row r="8089" spans="1:6" x14ac:dyDescent="0.25">
      <c r="A8089" s="24">
        <v>39</v>
      </c>
      <c r="B8089" s="25">
        <v>44531</v>
      </c>
      <c r="C8089" s="24" t="s">
        <v>141</v>
      </c>
      <c r="D8089" s="24" t="s">
        <v>103</v>
      </c>
      <c r="E8089" s="24" t="s">
        <v>1487</v>
      </c>
      <c r="F8089" cm="1">
        <f t="array" ref="F8089">_xlfn.SWITCH($E8089,"Forecast",IFERROR(SUMIFS(INDEX('Forecast Input'!$A:$BO,,MATCH(TEXT($A8089,"0"),'Forecast Input'!$1:$1,0)),'Forecast Input'!$A:$A,Master!C8089,'Forecast Input'!$D:$D,Master!D8089),0),"Actual",SUMIFS('CMO Input'!$Q:$Q,'CMO Input'!$E:$E,Master!$A8089,'CMO Input'!$C:$C,Master!$C8089,'CMO Input'!$AJ:$AJ,Master!$D8089,'CMO Input'!$AU:$AU,Master!$F8085),"")</f>
        <v>0</v>
      </c>
    </row>
    <row r="8090" spans="1:6" x14ac:dyDescent="0.25">
      <c r="A8090" s="24">
        <v>39</v>
      </c>
      <c r="B8090" s="25">
        <v>44531</v>
      </c>
      <c r="C8090" s="24" t="s">
        <v>141</v>
      </c>
      <c r="D8090" s="24" t="s">
        <v>146</v>
      </c>
      <c r="E8090" s="24" t="s">
        <v>1489</v>
      </c>
      <c r="F8090" t="str" cm="1">
        <f t="array" ref="F8090">_xlfn.SWITCH($E8090,"Forecast",IFERROR(SUMIFS(INDEX('Forecast Input'!$A:$BO,,MATCH(TEXT($A8090,"0"),'Forecast Input'!$1:$1,0)),'Forecast Input'!$A:$A,Master!C8090,'Forecast Input'!$D:$D,Master!D8090),0),"Actual",SUMIFS('CMO Input'!$Q:$Q,'CMO Input'!$E:$E,Master!$A8090,'CMO Input'!$C:$C,Master!$C8090,'CMO Input'!$AJ:$AJ,Master!$D8090,'CMO Input'!$AU:$AU,Master!$F8086),"")</f>
        <v/>
      </c>
    </row>
    <row r="8091" spans="1:6" x14ac:dyDescent="0.25">
      <c r="A8091" s="24">
        <v>39</v>
      </c>
      <c r="B8091" s="25">
        <v>44531</v>
      </c>
      <c r="C8091" s="24" t="s">
        <v>141</v>
      </c>
      <c r="D8091" s="24" t="s">
        <v>146</v>
      </c>
      <c r="E8091" s="24" t="s">
        <v>1488</v>
      </c>
      <c r="F8091" cm="1">
        <f t="array" ref="F8091">_xlfn.SWITCH($E8091,"Forecast",IFERROR(SUMIFS(INDEX('Forecast Input'!$A:$BO,,MATCH(TEXT($A8091,"0"),'Forecast Input'!$1:$1,0)),'Forecast Input'!$A:$A,Master!C8091,'Forecast Input'!$D:$D,Master!D8091),0),"Actual",SUMIFS('CMO Input'!$Q:$Q,'CMO Input'!$E:$E,Master!$A8091,'CMO Input'!$C:$C,Master!$C8091,'CMO Input'!$AJ:$AJ,Master!$D8091,'CMO Input'!$AU:$AU,Master!$F8087),"")</f>
        <v>0</v>
      </c>
    </row>
    <row r="8092" spans="1:6" x14ac:dyDescent="0.25">
      <c r="A8092" s="24">
        <v>39</v>
      </c>
      <c r="B8092" s="25">
        <v>44531</v>
      </c>
      <c r="C8092" s="24" t="s">
        <v>141</v>
      </c>
      <c r="D8092" s="24" t="s">
        <v>146</v>
      </c>
      <c r="E8092" s="24" t="s">
        <v>1487</v>
      </c>
      <c r="F8092" cm="1">
        <f t="array" ref="F8092">_xlfn.SWITCH($E8092,"Forecast",IFERROR(SUMIFS(INDEX('Forecast Input'!$A:$BO,,MATCH(TEXT($A8092,"0"),'Forecast Input'!$1:$1,0)),'Forecast Input'!$A:$A,Master!C8092,'Forecast Input'!$D:$D,Master!D8092),0),"Actual",SUMIFS('CMO Input'!$Q:$Q,'CMO Input'!$E:$E,Master!$A8092,'CMO Input'!$C:$C,Master!$C8092,'CMO Input'!$AJ:$AJ,Master!$D8092,'CMO Input'!$AU:$AU,Master!$F8088),"")</f>
        <v>0</v>
      </c>
    </row>
    <row r="8093" spans="1:6" x14ac:dyDescent="0.25">
      <c r="A8093" s="24">
        <v>39</v>
      </c>
      <c r="B8093" s="25">
        <v>44531</v>
      </c>
      <c r="C8093" s="24" t="s">
        <v>141</v>
      </c>
      <c r="D8093" s="24" t="s">
        <v>166</v>
      </c>
      <c r="E8093" s="24" t="s">
        <v>1489</v>
      </c>
      <c r="F8093" t="str" cm="1">
        <f t="array" ref="F8093">_xlfn.SWITCH($E8093,"Forecast",IFERROR(SUMIFS(INDEX('Forecast Input'!$A:$BO,,MATCH(TEXT($A8093,"0"),'Forecast Input'!$1:$1,0)),'Forecast Input'!$A:$A,Master!C8093,'Forecast Input'!$D:$D,Master!D8093),0),"Actual",SUMIFS('CMO Input'!$Q:$Q,'CMO Input'!$E:$E,Master!$A8093,'CMO Input'!$C:$C,Master!$C8093,'CMO Input'!$AJ:$AJ,Master!$D8093,'CMO Input'!$AU:$AU,Master!$F8089),"")</f>
        <v/>
      </c>
    </row>
    <row r="8094" spans="1:6" x14ac:dyDescent="0.25">
      <c r="A8094" s="24">
        <v>39</v>
      </c>
      <c r="B8094" s="25">
        <v>44531</v>
      </c>
      <c r="C8094" s="24" t="s">
        <v>141</v>
      </c>
      <c r="D8094" s="24" t="s">
        <v>166</v>
      </c>
      <c r="E8094" s="24" t="s">
        <v>1488</v>
      </c>
      <c r="F8094" cm="1">
        <f t="array" ref="F8094">_xlfn.SWITCH($E8094,"Forecast",IFERROR(SUMIFS(INDEX('Forecast Input'!$A:$BO,,MATCH(TEXT($A8094,"0"),'Forecast Input'!$1:$1,0)),'Forecast Input'!$A:$A,Master!C8094,'Forecast Input'!$D:$D,Master!D8094),0),"Actual",SUMIFS('CMO Input'!$Q:$Q,'CMO Input'!$E:$E,Master!$A8094,'CMO Input'!$C:$C,Master!$C8094,'CMO Input'!$AJ:$AJ,Master!$D8094,'CMO Input'!$AU:$AU,Master!$F8090),"")</f>
        <v>0</v>
      </c>
    </row>
    <row r="8095" spans="1:6" x14ac:dyDescent="0.25">
      <c r="A8095" s="24">
        <v>39</v>
      </c>
      <c r="B8095" s="25">
        <v>44531</v>
      </c>
      <c r="C8095" s="24" t="s">
        <v>141</v>
      </c>
      <c r="D8095" s="24" t="s">
        <v>166</v>
      </c>
      <c r="E8095" s="24" t="s">
        <v>1487</v>
      </c>
      <c r="F8095" cm="1">
        <f t="array" ref="F8095">_xlfn.SWITCH($E8095,"Forecast",IFERROR(SUMIFS(INDEX('Forecast Input'!$A:$BO,,MATCH(TEXT($A8095,"0"),'Forecast Input'!$1:$1,0)),'Forecast Input'!$A:$A,Master!C8095,'Forecast Input'!$D:$D,Master!D8095),0),"Actual",SUMIFS('CMO Input'!$Q:$Q,'CMO Input'!$E:$E,Master!$A8095,'CMO Input'!$C:$C,Master!$C8095,'CMO Input'!$AJ:$AJ,Master!$D8095,'CMO Input'!$AU:$AU,Master!$F8091),"")</f>
        <v>0</v>
      </c>
    </row>
    <row r="8096" spans="1:6" x14ac:dyDescent="0.25">
      <c r="A8096" s="24">
        <v>39</v>
      </c>
      <c r="B8096" s="25">
        <v>44531</v>
      </c>
      <c r="C8096" s="24" t="s">
        <v>141</v>
      </c>
      <c r="D8096" s="24" t="s">
        <v>170</v>
      </c>
      <c r="E8096" s="24" t="s">
        <v>1489</v>
      </c>
      <c r="F8096" t="str" cm="1">
        <f t="array" ref="F8096">_xlfn.SWITCH($E8096,"Forecast",IFERROR(SUMIFS(INDEX('Forecast Input'!$A:$BO,,MATCH(TEXT($A8096,"0"),'Forecast Input'!$1:$1,0)),'Forecast Input'!$A:$A,Master!C8096,'Forecast Input'!$D:$D,Master!D8096),0),"Actual",SUMIFS('CMO Input'!$Q:$Q,'CMO Input'!$E:$E,Master!$A8096,'CMO Input'!$C:$C,Master!$C8096,'CMO Input'!$AJ:$AJ,Master!$D8096,'CMO Input'!$AU:$AU,Master!$F8092),"")</f>
        <v/>
      </c>
    </row>
    <row r="8097" spans="1:6" x14ac:dyDescent="0.25">
      <c r="A8097" s="24">
        <v>39</v>
      </c>
      <c r="B8097" s="25">
        <v>44531</v>
      </c>
      <c r="C8097" s="24" t="s">
        <v>141</v>
      </c>
      <c r="D8097" s="24" t="s">
        <v>170</v>
      </c>
      <c r="E8097" s="24" t="s">
        <v>1488</v>
      </c>
      <c r="F8097" cm="1">
        <f t="array" ref="F8097">_xlfn.SWITCH($E8097,"Forecast",IFERROR(SUMIFS(INDEX('Forecast Input'!$A:$BO,,MATCH(TEXT($A8097,"0"),'Forecast Input'!$1:$1,0)),'Forecast Input'!$A:$A,Master!C8097,'Forecast Input'!$D:$D,Master!D8097),0),"Actual",SUMIFS('CMO Input'!$Q:$Q,'CMO Input'!$E:$E,Master!$A8097,'CMO Input'!$C:$C,Master!$C8097,'CMO Input'!$AJ:$AJ,Master!$D8097,'CMO Input'!$AU:$AU,Master!$F8093),"")</f>
        <v>0</v>
      </c>
    </row>
    <row r="8098" spans="1:6" x14ac:dyDescent="0.25">
      <c r="A8098" s="24">
        <v>39</v>
      </c>
      <c r="B8098" s="25">
        <v>44531</v>
      </c>
      <c r="C8098" s="24" t="s">
        <v>141</v>
      </c>
      <c r="D8098" s="24" t="s">
        <v>170</v>
      </c>
      <c r="E8098" s="24" t="s">
        <v>1487</v>
      </c>
      <c r="F8098" cm="1">
        <f t="array" ref="F8098">_xlfn.SWITCH($E8098,"Forecast",IFERROR(SUMIFS(INDEX('Forecast Input'!$A:$BO,,MATCH(TEXT($A8098,"0"),'Forecast Input'!$1:$1,0)),'Forecast Input'!$A:$A,Master!C8098,'Forecast Input'!$D:$D,Master!D8098),0),"Actual",SUMIFS('CMO Input'!$Q:$Q,'CMO Input'!$E:$E,Master!$A8098,'CMO Input'!$C:$C,Master!$C8098,'CMO Input'!$AJ:$AJ,Master!$D8098,'CMO Input'!$AU:$AU,Master!$F8094),"")</f>
        <v>0</v>
      </c>
    </row>
    <row r="8099" spans="1:6" x14ac:dyDescent="0.25">
      <c r="A8099" s="24">
        <v>39</v>
      </c>
      <c r="B8099" s="25">
        <v>44531</v>
      </c>
      <c r="C8099" s="24" t="s">
        <v>141</v>
      </c>
      <c r="D8099" s="24" t="s">
        <v>436</v>
      </c>
      <c r="E8099" s="24" t="s">
        <v>1489</v>
      </c>
      <c r="F8099" t="str" cm="1">
        <f t="array" ref="F8099">_xlfn.SWITCH($E8099,"Forecast",IFERROR(SUMIFS(INDEX('Forecast Input'!$A:$BO,,MATCH(TEXT($A8099,"0"),'Forecast Input'!$1:$1,0)),'Forecast Input'!$A:$A,Master!C8099,'Forecast Input'!$D:$D,Master!D8099),0),"Actual",SUMIFS('CMO Input'!$Q:$Q,'CMO Input'!$E:$E,Master!$A8099,'CMO Input'!$C:$C,Master!$C8099,'CMO Input'!$AJ:$AJ,Master!$D8099,'CMO Input'!$AU:$AU,Master!$F8095),"")</f>
        <v/>
      </c>
    </row>
    <row r="8100" spans="1:6" x14ac:dyDescent="0.25">
      <c r="A8100" s="24">
        <v>39</v>
      </c>
      <c r="B8100" s="25">
        <v>44531</v>
      </c>
      <c r="C8100" s="24" t="s">
        <v>141</v>
      </c>
      <c r="D8100" s="24" t="s">
        <v>436</v>
      </c>
      <c r="E8100" s="24" t="s">
        <v>1488</v>
      </c>
      <c r="F8100" cm="1">
        <f t="array" ref="F8100">_xlfn.SWITCH($E8100,"Forecast",IFERROR(SUMIFS(INDEX('Forecast Input'!$A:$BO,,MATCH(TEXT($A8100,"0"),'Forecast Input'!$1:$1,0)),'Forecast Input'!$A:$A,Master!C8100,'Forecast Input'!$D:$D,Master!D8100),0),"Actual",SUMIFS('CMO Input'!$Q:$Q,'CMO Input'!$E:$E,Master!$A8100,'CMO Input'!$C:$C,Master!$C8100,'CMO Input'!$AJ:$AJ,Master!$D8100,'CMO Input'!$AU:$AU,Master!$F8096),"")</f>
        <v>0</v>
      </c>
    </row>
    <row r="8101" spans="1:6" x14ac:dyDescent="0.25">
      <c r="A8101" s="24">
        <v>39</v>
      </c>
      <c r="B8101" s="25">
        <v>44531</v>
      </c>
      <c r="C8101" s="24" t="s">
        <v>141</v>
      </c>
      <c r="D8101" s="24" t="s">
        <v>436</v>
      </c>
      <c r="E8101" s="24" t="s">
        <v>1487</v>
      </c>
      <c r="F8101" cm="1">
        <f t="array" ref="F8101">_xlfn.SWITCH($E8101,"Forecast",IFERROR(SUMIFS(INDEX('Forecast Input'!$A:$BO,,MATCH(TEXT($A8101,"0"),'Forecast Input'!$1:$1,0)),'Forecast Input'!$A:$A,Master!C8101,'Forecast Input'!$D:$D,Master!D8101),0),"Actual",SUMIFS('CMO Input'!$Q:$Q,'CMO Input'!$E:$E,Master!$A8101,'CMO Input'!$C:$C,Master!$C8101,'CMO Input'!$AJ:$AJ,Master!$D8101,'CMO Input'!$AU:$AU,Master!$F8097),"")</f>
        <v>0</v>
      </c>
    </row>
    <row r="8102" spans="1:6" x14ac:dyDescent="0.25">
      <c r="A8102" s="24">
        <v>39</v>
      </c>
      <c r="B8102" s="25">
        <v>44531</v>
      </c>
      <c r="C8102" s="24" t="s">
        <v>141</v>
      </c>
      <c r="D8102" s="24" t="s">
        <v>1469</v>
      </c>
      <c r="E8102" s="24" t="s">
        <v>1489</v>
      </c>
      <c r="F8102" t="str" cm="1">
        <f t="array" ref="F8102">_xlfn.SWITCH($E8102,"Forecast",IFERROR(SUMIFS(INDEX('Forecast Input'!$A:$BO,,MATCH(TEXT($A8102,"0"),'Forecast Input'!$1:$1,0)),'Forecast Input'!$A:$A,Master!C8102,'Forecast Input'!$D:$D,Master!D8102),0),"Actual",SUMIFS('CMO Input'!$Q:$Q,'CMO Input'!$E:$E,Master!$A8102,'CMO Input'!$C:$C,Master!$C8102,'CMO Input'!$AJ:$AJ,Master!$D8102,'CMO Input'!$AU:$AU,Master!$F8098),"")</f>
        <v/>
      </c>
    </row>
    <row r="8103" spans="1:6" x14ac:dyDescent="0.25">
      <c r="A8103" s="24">
        <v>39</v>
      </c>
      <c r="B8103" s="25">
        <v>44531</v>
      </c>
      <c r="C8103" s="24" t="s">
        <v>141</v>
      </c>
      <c r="D8103" s="24" t="s">
        <v>1469</v>
      </c>
      <c r="E8103" s="24" t="s">
        <v>1488</v>
      </c>
      <c r="F8103" cm="1">
        <f t="array" ref="F8103">_xlfn.SWITCH($E8103,"Forecast",IFERROR(SUMIFS(INDEX('Forecast Input'!$A:$BO,,MATCH(TEXT($A8103,"0"),'Forecast Input'!$1:$1,0)),'Forecast Input'!$A:$A,Master!C8103,'Forecast Input'!$D:$D,Master!D8103),0),"Actual",SUMIFS('CMO Input'!$Q:$Q,'CMO Input'!$E:$E,Master!$A8103,'CMO Input'!$C:$C,Master!$C8103,'CMO Input'!$AJ:$AJ,Master!$D8103,'CMO Input'!$AU:$AU,Master!$F8099),"")</f>
        <v>0</v>
      </c>
    </row>
    <row r="8104" spans="1:6" x14ac:dyDescent="0.25">
      <c r="A8104" s="24">
        <v>39</v>
      </c>
      <c r="B8104" s="25">
        <v>44531</v>
      </c>
      <c r="C8104" s="24" t="s">
        <v>141</v>
      </c>
      <c r="D8104" s="24" t="s">
        <v>1469</v>
      </c>
      <c r="E8104" s="24" t="s">
        <v>1487</v>
      </c>
      <c r="F8104" cm="1">
        <f t="array" ref="F8104">_xlfn.SWITCH($E8104,"Forecast",IFERROR(SUMIFS(INDEX('Forecast Input'!$A:$BO,,MATCH(TEXT($A8104,"0"),'Forecast Input'!$1:$1,0)),'Forecast Input'!$A:$A,Master!C8104,'Forecast Input'!$D:$D,Master!D8104),0),"Actual",SUMIFS('CMO Input'!$Q:$Q,'CMO Input'!$E:$E,Master!$A8104,'CMO Input'!$C:$C,Master!$C8104,'CMO Input'!$AJ:$AJ,Master!$D8104,'CMO Input'!$AU:$AU,Master!$F8100),"")</f>
        <v>0</v>
      </c>
    </row>
    <row r="8105" spans="1:6" x14ac:dyDescent="0.25">
      <c r="A8105" s="24">
        <v>39</v>
      </c>
      <c r="B8105" s="25">
        <v>44531</v>
      </c>
      <c r="C8105" s="24" t="s">
        <v>127</v>
      </c>
      <c r="D8105" s="24" t="s">
        <v>10</v>
      </c>
      <c r="E8105" s="24" t="s">
        <v>1489</v>
      </c>
      <c r="F8105" t="str" cm="1">
        <f t="array" ref="F8105">_xlfn.SWITCH($E8105,"Forecast",IFERROR(SUMIFS(INDEX('Forecast Input'!$A:$BO,,MATCH(TEXT($A8105,"0"),'Forecast Input'!$1:$1,0)),'Forecast Input'!$A:$A,Master!C8105,'Forecast Input'!$D:$D,Master!D8105),0),"Actual",SUMIFS('CMO Input'!$Q:$Q,'CMO Input'!$E:$E,Master!$A8105,'CMO Input'!$C:$C,Master!$C8105,'CMO Input'!$AJ:$AJ,Master!$D8105,'CMO Input'!$AU:$AU,Master!$F8101),"")</f>
        <v/>
      </c>
    </row>
    <row r="8106" spans="1:6" x14ac:dyDescent="0.25">
      <c r="A8106" s="24">
        <v>39</v>
      </c>
      <c r="B8106" s="25">
        <v>44531</v>
      </c>
      <c r="C8106" s="24" t="s">
        <v>127</v>
      </c>
      <c r="D8106" s="24" t="s">
        <v>10</v>
      </c>
      <c r="E8106" s="24" t="s">
        <v>1488</v>
      </c>
      <c r="F8106" cm="1">
        <f t="array" ref="F8106">_xlfn.SWITCH($E8106,"Forecast",IFERROR(SUMIFS(INDEX('Forecast Input'!$A:$BO,,MATCH(TEXT($A8106,"0"),'Forecast Input'!$1:$1,0)),'Forecast Input'!$A:$A,Master!C8106,'Forecast Input'!$D:$D,Master!D8106),0),"Actual",SUMIFS('CMO Input'!$Q:$Q,'CMO Input'!$E:$E,Master!$A8106,'CMO Input'!$C:$C,Master!$C8106,'CMO Input'!$AJ:$AJ,Master!$D8106,'CMO Input'!$AU:$AU,Master!$F8102),"")</f>
        <v>0</v>
      </c>
    </row>
    <row r="8107" spans="1:6" x14ac:dyDescent="0.25">
      <c r="A8107" s="24">
        <v>39</v>
      </c>
      <c r="B8107" s="25">
        <v>44531</v>
      </c>
      <c r="C8107" s="24" t="s">
        <v>127</v>
      </c>
      <c r="D8107" s="24" t="s">
        <v>10</v>
      </c>
      <c r="E8107" s="24" t="s">
        <v>1487</v>
      </c>
      <c r="F8107" cm="1">
        <f t="array" ref="F8107">_xlfn.SWITCH($E8107,"Forecast",IFERROR(SUMIFS(INDEX('Forecast Input'!$A:$BO,,MATCH(TEXT($A8107,"0"),'Forecast Input'!$1:$1,0)),'Forecast Input'!$A:$A,Master!C8107,'Forecast Input'!$D:$D,Master!D8107),0),"Actual",SUMIFS('CMO Input'!$Q:$Q,'CMO Input'!$E:$E,Master!$A8107,'CMO Input'!$C:$C,Master!$C8107,'CMO Input'!$AJ:$AJ,Master!$D8107,'CMO Input'!$AU:$AU,Master!$F8103),"")</f>
        <v>0</v>
      </c>
    </row>
    <row r="8108" spans="1:6" x14ac:dyDescent="0.25">
      <c r="A8108" s="24">
        <v>39</v>
      </c>
      <c r="B8108" s="25">
        <v>44531</v>
      </c>
      <c r="C8108" s="24" t="s">
        <v>127</v>
      </c>
      <c r="D8108" s="24" t="s">
        <v>61</v>
      </c>
      <c r="E8108" s="24" t="s">
        <v>1489</v>
      </c>
      <c r="F8108" t="str" cm="1">
        <f t="array" ref="F8108">_xlfn.SWITCH($E8108,"Forecast",IFERROR(SUMIFS(INDEX('Forecast Input'!$A:$BO,,MATCH(TEXT($A8108,"0"),'Forecast Input'!$1:$1,0)),'Forecast Input'!$A:$A,Master!C8108,'Forecast Input'!$D:$D,Master!D8108),0),"Actual",SUMIFS('CMO Input'!$Q:$Q,'CMO Input'!$E:$E,Master!$A8108,'CMO Input'!$C:$C,Master!$C8108,'CMO Input'!$AJ:$AJ,Master!$D8108,'CMO Input'!$AU:$AU,Master!$F8104),"")</f>
        <v/>
      </c>
    </row>
    <row r="8109" spans="1:6" x14ac:dyDescent="0.25">
      <c r="A8109" s="24">
        <v>39</v>
      </c>
      <c r="B8109" s="25">
        <v>44531</v>
      </c>
      <c r="C8109" s="24" t="s">
        <v>127</v>
      </c>
      <c r="D8109" s="24" t="s">
        <v>61</v>
      </c>
      <c r="E8109" s="24" t="s">
        <v>1488</v>
      </c>
      <c r="F8109" cm="1">
        <f t="array" ref="F8109">_xlfn.SWITCH($E8109,"Forecast",IFERROR(SUMIFS(INDEX('Forecast Input'!$A:$BO,,MATCH(TEXT($A8109,"0"),'Forecast Input'!$1:$1,0)),'Forecast Input'!$A:$A,Master!C8109,'Forecast Input'!$D:$D,Master!D8109),0),"Actual",SUMIFS('CMO Input'!$Q:$Q,'CMO Input'!$E:$E,Master!$A8109,'CMO Input'!$C:$C,Master!$C8109,'CMO Input'!$AJ:$AJ,Master!$D8109,'CMO Input'!$AU:$AU,Master!$F8105),"")</f>
        <v>0</v>
      </c>
    </row>
    <row r="8110" spans="1:6" x14ac:dyDescent="0.25">
      <c r="A8110" s="24">
        <v>39</v>
      </c>
      <c r="B8110" s="25">
        <v>44531</v>
      </c>
      <c r="C8110" s="24" t="s">
        <v>127</v>
      </c>
      <c r="D8110" s="24" t="s">
        <v>61</v>
      </c>
      <c r="E8110" s="24" t="s">
        <v>1487</v>
      </c>
      <c r="F8110" cm="1">
        <f t="array" ref="F8110">_xlfn.SWITCH($E8110,"Forecast",IFERROR(SUMIFS(INDEX('Forecast Input'!$A:$BO,,MATCH(TEXT($A8110,"0"),'Forecast Input'!$1:$1,0)),'Forecast Input'!$A:$A,Master!C8110,'Forecast Input'!$D:$D,Master!D8110),0),"Actual",SUMIFS('CMO Input'!$Q:$Q,'CMO Input'!$E:$E,Master!$A8110,'CMO Input'!$C:$C,Master!$C8110,'CMO Input'!$AJ:$AJ,Master!$D8110,'CMO Input'!$AU:$AU,Master!$F8106),"")</f>
        <v>0</v>
      </c>
    </row>
    <row r="8111" spans="1:6" x14ac:dyDescent="0.25">
      <c r="A8111" s="24">
        <v>39</v>
      </c>
      <c r="B8111" s="25">
        <v>44531</v>
      </c>
      <c r="C8111" s="24" t="s">
        <v>127</v>
      </c>
      <c r="D8111" s="24" t="s">
        <v>103</v>
      </c>
      <c r="E8111" s="24" t="s">
        <v>1489</v>
      </c>
      <c r="F8111" t="str" cm="1">
        <f t="array" ref="F8111">_xlfn.SWITCH($E8111,"Forecast",IFERROR(SUMIFS(INDEX('Forecast Input'!$A:$BO,,MATCH(TEXT($A8111,"0"),'Forecast Input'!$1:$1,0)),'Forecast Input'!$A:$A,Master!C8111,'Forecast Input'!$D:$D,Master!D8111),0),"Actual",SUMIFS('CMO Input'!$Q:$Q,'CMO Input'!$E:$E,Master!$A8111,'CMO Input'!$C:$C,Master!$C8111,'CMO Input'!$AJ:$AJ,Master!$D8111,'CMO Input'!$AU:$AU,Master!$F8107),"")</f>
        <v/>
      </c>
    </row>
    <row r="8112" spans="1:6" x14ac:dyDescent="0.25">
      <c r="A8112" s="24">
        <v>39</v>
      </c>
      <c r="B8112" s="25">
        <v>44531</v>
      </c>
      <c r="C8112" s="24" t="s">
        <v>127</v>
      </c>
      <c r="D8112" s="24" t="s">
        <v>103</v>
      </c>
      <c r="E8112" s="24" t="s">
        <v>1488</v>
      </c>
      <c r="F8112" cm="1">
        <f t="array" ref="F8112">_xlfn.SWITCH($E8112,"Forecast",IFERROR(SUMIFS(INDEX('Forecast Input'!$A:$BO,,MATCH(TEXT($A8112,"0"),'Forecast Input'!$1:$1,0)),'Forecast Input'!$A:$A,Master!C8112,'Forecast Input'!$D:$D,Master!D8112),0),"Actual",SUMIFS('CMO Input'!$Q:$Q,'CMO Input'!$E:$E,Master!$A8112,'CMO Input'!$C:$C,Master!$C8112,'CMO Input'!$AJ:$AJ,Master!$D8112,'CMO Input'!$AU:$AU,Master!$F8108),"")</f>
        <v>0</v>
      </c>
    </row>
    <row r="8113" spans="1:6" x14ac:dyDescent="0.25">
      <c r="A8113" s="24">
        <v>39</v>
      </c>
      <c r="B8113" s="25">
        <v>44531</v>
      </c>
      <c r="C8113" s="24" t="s">
        <v>127</v>
      </c>
      <c r="D8113" s="24" t="s">
        <v>103</v>
      </c>
      <c r="E8113" s="24" t="s">
        <v>1487</v>
      </c>
      <c r="F8113" cm="1">
        <f t="array" ref="F8113">_xlfn.SWITCH($E8113,"Forecast",IFERROR(SUMIFS(INDEX('Forecast Input'!$A:$BO,,MATCH(TEXT($A8113,"0"),'Forecast Input'!$1:$1,0)),'Forecast Input'!$A:$A,Master!C8113,'Forecast Input'!$D:$D,Master!D8113),0),"Actual",SUMIFS('CMO Input'!$Q:$Q,'CMO Input'!$E:$E,Master!$A8113,'CMO Input'!$C:$C,Master!$C8113,'CMO Input'!$AJ:$AJ,Master!$D8113,'CMO Input'!$AU:$AU,Master!$F8109),"")</f>
        <v>0</v>
      </c>
    </row>
    <row r="8114" spans="1:6" x14ac:dyDescent="0.25">
      <c r="A8114" s="24">
        <v>39</v>
      </c>
      <c r="B8114" s="25">
        <v>44531</v>
      </c>
      <c r="C8114" s="24" t="s">
        <v>127</v>
      </c>
      <c r="D8114" s="24" t="s">
        <v>146</v>
      </c>
      <c r="E8114" s="24" t="s">
        <v>1489</v>
      </c>
      <c r="F8114" t="str" cm="1">
        <f t="array" ref="F8114">_xlfn.SWITCH($E8114,"Forecast",IFERROR(SUMIFS(INDEX('Forecast Input'!$A:$BO,,MATCH(TEXT($A8114,"0"),'Forecast Input'!$1:$1,0)),'Forecast Input'!$A:$A,Master!C8114,'Forecast Input'!$D:$D,Master!D8114),0),"Actual",SUMIFS('CMO Input'!$Q:$Q,'CMO Input'!$E:$E,Master!$A8114,'CMO Input'!$C:$C,Master!$C8114,'CMO Input'!$AJ:$AJ,Master!$D8114,'CMO Input'!$AU:$AU,Master!$F8110),"")</f>
        <v/>
      </c>
    </row>
    <row r="8115" spans="1:6" x14ac:dyDescent="0.25">
      <c r="A8115" s="24">
        <v>39</v>
      </c>
      <c r="B8115" s="25">
        <v>44531</v>
      </c>
      <c r="C8115" s="24" t="s">
        <v>127</v>
      </c>
      <c r="D8115" s="24" t="s">
        <v>146</v>
      </c>
      <c r="E8115" s="24" t="s">
        <v>1488</v>
      </c>
      <c r="F8115" cm="1">
        <f t="array" ref="F8115">_xlfn.SWITCH($E8115,"Forecast",IFERROR(SUMIFS(INDEX('Forecast Input'!$A:$BO,,MATCH(TEXT($A8115,"0"),'Forecast Input'!$1:$1,0)),'Forecast Input'!$A:$A,Master!C8115,'Forecast Input'!$D:$D,Master!D8115),0),"Actual",SUMIFS('CMO Input'!$Q:$Q,'CMO Input'!$E:$E,Master!$A8115,'CMO Input'!$C:$C,Master!$C8115,'CMO Input'!$AJ:$AJ,Master!$D8115,'CMO Input'!$AU:$AU,Master!$F8111),"")</f>
        <v>0</v>
      </c>
    </row>
    <row r="8116" spans="1:6" x14ac:dyDescent="0.25">
      <c r="A8116" s="24">
        <v>39</v>
      </c>
      <c r="B8116" s="25">
        <v>44531</v>
      </c>
      <c r="C8116" s="24" t="s">
        <v>127</v>
      </c>
      <c r="D8116" s="24" t="s">
        <v>146</v>
      </c>
      <c r="E8116" s="24" t="s">
        <v>1487</v>
      </c>
      <c r="F8116" cm="1">
        <f t="array" ref="F8116">_xlfn.SWITCH($E8116,"Forecast",IFERROR(SUMIFS(INDEX('Forecast Input'!$A:$BO,,MATCH(TEXT($A8116,"0"),'Forecast Input'!$1:$1,0)),'Forecast Input'!$A:$A,Master!C8116,'Forecast Input'!$D:$D,Master!D8116),0),"Actual",SUMIFS('CMO Input'!$Q:$Q,'CMO Input'!$E:$E,Master!$A8116,'CMO Input'!$C:$C,Master!$C8116,'CMO Input'!$AJ:$AJ,Master!$D8116,'CMO Input'!$AU:$AU,Master!$F8112),"")</f>
        <v>0</v>
      </c>
    </row>
    <row r="8117" spans="1:6" x14ac:dyDescent="0.25">
      <c r="A8117" s="24">
        <v>39</v>
      </c>
      <c r="B8117" s="25">
        <v>44531</v>
      </c>
      <c r="C8117" s="24" t="s">
        <v>127</v>
      </c>
      <c r="D8117" s="24" t="s">
        <v>166</v>
      </c>
      <c r="E8117" s="24" t="s">
        <v>1489</v>
      </c>
      <c r="F8117" t="str" cm="1">
        <f t="array" ref="F8117">_xlfn.SWITCH($E8117,"Forecast",IFERROR(SUMIFS(INDEX('Forecast Input'!$A:$BO,,MATCH(TEXT($A8117,"0"),'Forecast Input'!$1:$1,0)),'Forecast Input'!$A:$A,Master!C8117,'Forecast Input'!$D:$D,Master!D8117),0),"Actual",SUMIFS('CMO Input'!$Q:$Q,'CMO Input'!$E:$E,Master!$A8117,'CMO Input'!$C:$C,Master!$C8117,'CMO Input'!$AJ:$AJ,Master!$D8117,'CMO Input'!$AU:$AU,Master!$F8113),"")</f>
        <v/>
      </c>
    </row>
    <row r="8118" spans="1:6" x14ac:dyDescent="0.25">
      <c r="A8118" s="24">
        <v>39</v>
      </c>
      <c r="B8118" s="25">
        <v>44531</v>
      </c>
      <c r="C8118" s="24" t="s">
        <v>127</v>
      </c>
      <c r="D8118" s="24" t="s">
        <v>166</v>
      </c>
      <c r="E8118" s="24" t="s">
        <v>1488</v>
      </c>
      <c r="F8118" cm="1">
        <f t="array" ref="F8118">_xlfn.SWITCH($E8118,"Forecast",IFERROR(SUMIFS(INDEX('Forecast Input'!$A:$BO,,MATCH(TEXT($A8118,"0"),'Forecast Input'!$1:$1,0)),'Forecast Input'!$A:$A,Master!C8118,'Forecast Input'!$D:$D,Master!D8118),0),"Actual",SUMIFS('CMO Input'!$Q:$Q,'CMO Input'!$E:$E,Master!$A8118,'CMO Input'!$C:$C,Master!$C8118,'CMO Input'!$AJ:$AJ,Master!$D8118,'CMO Input'!$AU:$AU,Master!$F8114),"")</f>
        <v>0</v>
      </c>
    </row>
    <row r="8119" spans="1:6" x14ac:dyDescent="0.25">
      <c r="A8119" s="24">
        <v>39</v>
      </c>
      <c r="B8119" s="25">
        <v>44531</v>
      </c>
      <c r="C8119" s="24" t="s">
        <v>127</v>
      </c>
      <c r="D8119" s="24" t="s">
        <v>166</v>
      </c>
      <c r="E8119" s="24" t="s">
        <v>1487</v>
      </c>
      <c r="F8119" cm="1">
        <f t="array" ref="F8119">_xlfn.SWITCH($E8119,"Forecast",IFERROR(SUMIFS(INDEX('Forecast Input'!$A:$BO,,MATCH(TEXT($A8119,"0"),'Forecast Input'!$1:$1,0)),'Forecast Input'!$A:$A,Master!C8119,'Forecast Input'!$D:$D,Master!D8119),0),"Actual",SUMIFS('CMO Input'!$Q:$Q,'CMO Input'!$E:$E,Master!$A8119,'CMO Input'!$C:$C,Master!$C8119,'CMO Input'!$AJ:$AJ,Master!$D8119,'CMO Input'!$AU:$AU,Master!$F8115),"")</f>
        <v>0</v>
      </c>
    </row>
    <row r="8120" spans="1:6" x14ac:dyDescent="0.25">
      <c r="A8120" s="24">
        <v>39</v>
      </c>
      <c r="B8120" s="25">
        <v>44531</v>
      </c>
      <c r="C8120" s="24" t="s">
        <v>127</v>
      </c>
      <c r="D8120" s="24" t="s">
        <v>170</v>
      </c>
      <c r="E8120" s="24" t="s">
        <v>1489</v>
      </c>
      <c r="F8120" t="str" cm="1">
        <f t="array" ref="F8120">_xlfn.SWITCH($E8120,"Forecast",IFERROR(SUMIFS(INDEX('Forecast Input'!$A:$BO,,MATCH(TEXT($A8120,"0"),'Forecast Input'!$1:$1,0)),'Forecast Input'!$A:$A,Master!C8120,'Forecast Input'!$D:$D,Master!D8120),0),"Actual",SUMIFS('CMO Input'!$Q:$Q,'CMO Input'!$E:$E,Master!$A8120,'CMO Input'!$C:$C,Master!$C8120,'CMO Input'!$AJ:$AJ,Master!$D8120,'CMO Input'!$AU:$AU,Master!$F8116),"")</f>
        <v/>
      </c>
    </row>
    <row r="8121" spans="1:6" x14ac:dyDescent="0.25">
      <c r="A8121" s="24">
        <v>39</v>
      </c>
      <c r="B8121" s="25">
        <v>44531</v>
      </c>
      <c r="C8121" s="24" t="s">
        <v>127</v>
      </c>
      <c r="D8121" s="24" t="s">
        <v>170</v>
      </c>
      <c r="E8121" s="24" t="s">
        <v>1488</v>
      </c>
      <c r="F8121" cm="1">
        <f t="array" ref="F8121">_xlfn.SWITCH($E8121,"Forecast",IFERROR(SUMIFS(INDEX('Forecast Input'!$A:$BO,,MATCH(TEXT($A8121,"0"),'Forecast Input'!$1:$1,0)),'Forecast Input'!$A:$A,Master!C8121,'Forecast Input'!$D:$D,Master!D8121),0),"Actual",SUMIFS('CMO Input'!$Q:$Q,'CMO Input'!$E:$E,Master!$A8121,'CMO Input'!$C:$C,Master!$C8121,'CMO Input'!$AJ:$AJ,Master!$D8121,'CMO Input'!$AU:$AU,Master!$F8117),"")</f>
        <v>0</v>
      </c>
    </row>
    <row r="8122" spans="1:6" x14ac:dyDescent="0.25">
      <c r="A8122" s="24">
        <v>39</v>
      </c>
      <c r="B8122" s="25">
        <v>44531</v>
      </c>
      <c r="C8122" s="24" t="s">
        <v>127</v>
      </c>
      <c r="D8122" s="24" t="s">
        <v>170</v>
      </c>
      <c r="E8122" s="24" t="s">
        <v>1487</v>
      </c>
      <c r="F8122" cm="1">
        <f t="array" ref="F8122">_xlfn.SWITCH($E8122,"Forecast",IFERROR(SUMIFS(INDEX('Forecast Input'!$A:$BO,,MATCH(TEXT($A8122,"0"),'Forecast Input'!$1:$1,0)),'Forecast Input'!$A:$A,Master!C8122,'Forecast Input'!$D:$D,Master!D8122),0),"Actual",SUMIFS('CMO Input'!$Q:$Q,'CMO Input'!$E:$E,Master!$A8122,'CMO Input'!$C:$C,Master!$C8122,'CMO Input'!$AJ:$AJ,Master!$D8122,'CMO Input'!$AU:$AU,Master!$F8118),"")</f>
        <v>0</v>
      </c>
    </row>
    <row r="8123" spans="1:6" x14ac:dyDescent="0.25">
      <c r="A8123" s="24">
        <v>39</v>
      </c>
      <c r="B8123" s="25">
        <v>44531</v>
      </c>
      <c r="C8123" s="24" t="s">
        <v>127</v>
      </c>
      <c r="D8123" s="24" t="s">
        <v>436</v>
      </c>
      <c r="E8123" s="24" t="s">
        <v>1489</v>
      </c>
      <c r="F8123" t="str" cm="1">
        <f t="array" ref="F8123">_xlfn.SWITCH($E8123,"Forecast",IFERROR(SUMIFS(INDEX('Forecast Input'!$A:$BO,,MATCH(TEXT($A8123,"0"),'Forecast Input'!$1:$1,0)),'Forecast Input'!$A:$A,Master!C8123,'Forecast Input'!$D:$D,Master!D8123),0),"Actual",SUMIFS('CMO Input'!$Q:$Q,'CMO Input'!$E:$E,Master!$A8123,'CMO Input'!$C:$C,Master!$C8123,'CMO Input'!$AJ:$AJ,Master!$D8123,'CMO Input'!$AU:$AU,Master!$F8119),"")</f>
        <v/>
      </c>
    </row>
    <row r="8124" spans="1:6" x14ac:dyDescent="0.25">
      <c r="A8124" s="24">
        <v>39</v>
      </c>
      <c r="B8124" s="25">
        <v>44531</v>
      </c>
      <c r="C8124" s="24" t="s">
        <v>127</v>
      </c>
      <c r="D8124" s="24" t="s">
        <v>436</v>
      </c>
      <c r="E8124" s="24" t="s">
        <v>1488</v>
      </c>
      <c r="F8124" cm="1">
        <f t="array" ref="F8124">_xlfn.SWITCH($E8124,"Forecast",IFERROR(SUMIFS(INDEX('Forecast Input'!$A:$BO,,MATCH(TEXT($A8124,"0"),'Forecast Input'!$1:$1,0)),'Forecast Input'!$A:$A,Master!C8124,'Forecast Input'!$D:$D,Master!D8124),0),"Actual",SUMIFS('CMO Input'!$Q:$Q,'CMO Input'!$E:$E,Master!$A8124,'CMO Input'!$C:$C,Master!$C8124,'CMO Input'!$AJ:$AJ,Master!$D8124,'CMO Input'!$AU:$AU,Master!$F8120),"")</f>
        <v>0</v>
      </c>
    </row>
    <row r="8125" spans="1:6" x14ac:dyDescent="0.25">
      <c r="A8125" s="24">
        <v>39</v>
      </c>
      <c r="B8125" s="25">
        <v>44531</v>
      </c>
      <c r="C8125" s="24" t="s">
        <v>127</v>
      </c>
      <c r="D8125" s="24" t="s">
        <v>436</v>
      </c>
      <c r="E8125" s="24" t="s">
        <v>1487</v>
      </c>
      <c r="F8125" cm="1">
        <f t="array" ref="F8125">_xlfn.SWITCH($E8125,"Forecast",IFERROR(SUMIFS(INDEX('Forecast Input'!$A:$BO,,MATCH(TEXT($A8125,"0"),'Forecast Input'!$1:$1,0)),'Forecast Input'!$A:$A,Master!C8125,'Forecast Input'!$D:$D,Master!D8125),0),"Actual",SUMIFS('CMO Input'!$Q:$Q,'CMO Input'!$E:$E,Master!$A8125,'CMO Input'!$C:$C,Master!$C8125,'CMO Input'!$AJ:$AJ,Master!$D8125,'CMO Input'!$AU:$AU,Master!$F8121),"")</f>
        <v>0</v>
      </c>
    </row>
    <row r="8126" spans="1:6" x14ac:dyDescent="0.25">
      <c r="A8126" s="24">
        <v>39</v>
      </c>
      <c r="B8126" s="25">
        <v>44531</v>
      </c>
      <c r="C8126" s="24" t="s">
        <v>127</v>
      </c>
      <c r="D8126" s="24" t="s">
        <v>1469</v>
      </c>
      <c r="E8126" s="24" t="s">
        <v>1489</v>
      </c>
      <c r="F8126" t="str" cm="1">
        <f t="array" ref="F8126">_xlfn.SWITCH($E8126,"Forecast",IFERROR(SUMIFS(INDEX('Forecast Input'!$A:$BO,,MATCH(TEXT($A8126,"0"),'Forecast Input'!$1:$1,0)),'Forecast Input'!$A:$A,Master!C8126,'Forecast Input'!$D:$D,Master!D8126),0),"Actual",SUMIFS('CMO Input'!$Q:$Q,'CMO Input'!$E:$E,Master!$A8126,'CMO Input'!$C:$C,Master!$C8126,'CMO Input'!$AJ:$AJ,Master!$D8126,'CMO Input'!$AU:$AU,Master!$F8122),"")</f>
        <v/>
      </c>
    </row>
    <row r="8127" spans="1:6" x14ac:dyDescent="0.25">
      <c r="A8127" s="24">
        <v>39</v>
      </c>
      <c r="B8127" s="25">
        <v>44531</v>
      </c>
      <c r="C8127" s="24" t="s">
        <v>127</v>
      </c>
      <c r="D8127" s="24" t="s">
        <v>1469</v>
      </c>
      <c r="E8127" s="24" t="s">
        <v>1488</v>
      </c>
      <c r="F8127" cm="1">
        <f t="array" ref="F8127">_xlfn.SWITCH($E8127,"Forecast",IFERROR(SUMIFS(INDEX('Forecast Input'!$A:$BO,,MATCH(TEXT($A8127,"0"),'Forecast Input'!$1:$1,0)),'Forecast Input'!$A:$A,Master!C8127,'Forecast Input'!$D:$D,Master!D8127),0),"Actual",SUMIFS('CMO Input'!$Q:$Q,'CMO Input'!$E:$E,Master!$A8127,'CMO Input'!$C:$C,Master!$C8127,'CMO Input'!$AJ:$AJ,Master!$D8127,'CMO Input'!$AU:$AU,Master!$F8123),"")</f>
        <v>0</v>
      </c>
    </row>
    <row r="8128" spans="1:6" x14ac:dyDescent="0.25">
      <c r="A8128" s="24">
        <v>39</v>
      </c>
      <c r="B8128" s="25">
        <v>44531</v>
      </c>
      <c r="C8128" s="24" t="s">
        <v>127</v>
      </c>
      <c r="D8128" s="24" t="s">
        <v>1469</v>
      </c>
      <c r="E8128" s="24" t="s">
        <v>1487</v>
      </c>
      <c r="F8128" cm="1">
        <f t="array" ref="F8128">_xlfn.SWITCH($E8128,"Forecast",IFERROR(SUMIFS(INDEX('Forecast Input'!$A:$BO,,MATCH(TEXT($A8128,"0"),'Forecast Input'!$1:$1,0)),'Forecast Input'!$A:$A,Master!C8128,'Forecast Input'!$D:$D,Master!D8128),0),"Actual",SUMIFS('CMO Input'!$Q:$Q,'CMO Input'!$E:$E,Master!$A8128,'CMO Input'!$C:$C,Master!$C8128,'CMO Input'!$AJ:$AJ,Master!$D8128,'CMO Input'!$AU:$AU,Master!$F8124),"")</f>
        <v>0</v>
      </c>
    </row>
    <row r="8129" spans="1:6" x14ac:dyDescent="0.25">
      <c r="A8129" s="24">
        <v>39</v>
      </c>
      <c r="B8129" s="25">
        <v>44531</v>
      </c>
      <c r="C8129" s="24" t="s">
        <v>44</v>
      </c>
      <c r="D8129" s="24" t="s">
        <v>10</v>
      </c>
      <c r="E8129" s="24" t="s">
        <v>1489</v>
      </c>
      <c r="F8129" t="str" cm="1">
        <f t="array" ref="F8129">_xlfn.SWITCH($E8129,"Forecast",IFERROR(SUMIFS(INDEX('Forecast Input'!$A:$BO,,MATCH(TEXT($A8129,"0"),'Forecast Input'!$1:$1,0)),'Forecast Input'!$A:$A,Master!C8129,'Forecast Input'!$D:$D,Master!D8129),0),"Actual",SUMIFS('CMO Input'!$Q:$Q,'CMO Input'!$E:$E,Master!$A8129,'CMO Input'!$C:$C,Master!$C8129,'CMO Input'!$AJ:$AJ,Master!$D8129,'CMO Input'!$AU:$AU,Master!$F8125),"")</f>
        <v/>
      </c>
    </row>
    <row r="8130" spans="1:6" x14ac:dyDescent="0.25">
      <c r="A8130" s="24">
        <v>39</v>
      </c>
      <c r="B8130" s="25">
        <v>44531</v>
      </c>
      <c r="C8130" s="24" t="s">
        <v>44</v>
      </c>
      <c r="D8130" s="24" t="s">
        <v>10</v>
      </c>
      <c r="E8130" s="24" t="s">
        <v>1488</v>
      </c>
      <c r="F8130" cm="1">
        <f t="array" ref="F8130">_xlfn.SWITCH($E8130,"Forecast",IFERROR(SUMIFS(INDEX('Forecast Input'!$A:$BO,,MATCH(TEXT($A8130,"0"),'Forecast Input'!$1:$1,0)),'Forecast Input'!$A:$A,Master!C8130,'Forecast Input'!$D:$D,Master!D8130),0),"Actual",SUMIFS('CMO Input'!$Q:$Q,'CMO Input'!$E:$E,Master!$A8130,'CMO Input'!$C:$C,Master!$C8130,'CMO Input'!$AJ:$AJ,Master!$D8130,'CMO Input'!$AU:$AU,Master!$F8126),"")</f>
        <v>0</v>
      </c>
    </row>
    <row r="8131" spans="1:6" x14ac:dyDescent="0.25">
      <c r="A8131" s="24">
        <v>39</v>
      </c>
      <c r="B8131" s="25">
        <v>44531</v>
      </c>
      <c r="C8131" s="24" t="s">
        <v>44</v>
      </c>
      <c r="D8131" s="24" t="s">
        <v>10</v>
      </c>
      <c r="E8131" s="24" t="s">
        <v>1487</v>
      </c>
      <c r="F8131" cm="1">
        <f t="array" ref="F8131">_xlfn.SWITCH($E8131,"Forecast",IFERROR(SUMIFS(INDEX('Forecast Input'!$A:$BO,,MATCH(TEXT($A8131,"0"),'Forecast Input'!$1:$1,0)),'Forecast Input'!$A:$A,Master!C8131,'Forecast Input'!$D:$D,Master!D8131),0),"Actual",SUMIFS('CMO Input'!$Q:$Q,'CMO Input'!$E:$E,Master!$A8131,'CMO Input'!$C:$C,Master!$C8131,'CMO Input'!$AJ:$AJ,Master!$D8131,'CMO Input'!$AU:$AU,Master!$F8127),"")</f>
        <v>0</v>
      </c>
    </row>
    <row r="8132" spans="1:6" x14ac:dyDescent="0.25">
      <c r="A8132" s="24">
        <v>39</v>
      </c>
      <c r="B8132" s="25">
        <v>44531</v>
      </c>
      <c r="C8132" s="24" t="s">
        <v>44</v>
      </c>
      <c r="D8132" s="24" t="s">
        <v>61</v>
      </c>
      <c r="E8132" s="24" t="s">
        <v>1489</v>
      </c>
      <c r="F8132" t="str" cm="1">
        <f t="array" ref="F8132">_xlfn.SWITCH($E8132,"Forecast",IFERROR(SUMIFS(INDEX('Forecast Input'!$A:$BO,,MATCH(TEXT($A8132,"0"),'Forecast Input'!$1:$1,0)),'Forecast Input'!$A:$A,Master!C8132,'Forecast Input'!$D:$D,Master!D8132),0),"Actual",SUMIFS('CMO Input'!$Q:$Q,'CMO Input'!$E:$E,Master!$A8132,'CMO Input'!$C:$C,Master!$C8132,'CMO Input'!$AJ:$AJ,Master!$D8132,'CMO Input'!$AU:$AU,Master!$F8128),"")</f>
        <v/>
      </c>
    </row>
    <row r="8133" spans="1:6" x14ac:dyDescent="0.25">
      <c r="A8133" s="24">
        <v>39</v>
      </c>
      <c r="B8133" s="25">
        <v>44531</v>
      </c>
      <c r="C8133" s="24" t="s">
        <v>44</v>
      </c>
      <c r="D8133" s="24" t="s">
        <v>61</v>
      </c>
      <c r="E8133" s="24" t="s">
        <v>1488</v>
      </c>
      <c r="F8133" cm="1">
        <f t="array" ref="F8133">_xlfn.SWITCH($E8133,"Forecast",IFERROR(SUMIFS(INDEX('Forecast Input'!$A:$BO,,MATCH(TEXT($A8133,"0"),'Forecast Input'!$1:$1,0)),'Forecast Input'!$A:$A,Master!C8133,'Forecast Input'!$D:$D,Master!D8133),0),"Actual",SUMIFS('CMO Input'!$Q:$Q,'CMO Input'!$E:$E,Master!$A8133,'CMO Input'!$C:$C,Master!$C8133,'CMO Input'!$AJ:$AJ,Master!$D8133,'CMO Input'!$AU:$AU,Master!$F8129),"")</f>
        <v>0</v>
      </c>
    </row>
    <row r="8134" spans="1:6" x14ac:dyDescent="0.25">
      <c r="A8134" s="24">
        <v>39</v>
      </c>
      <c r="B8134" s="25">
        <v>44531</v>
      </c>
      <c r="C8134" s="24" t="s">
        <v>44</v>
      </c>
      <c r="D8134" s="24" t="s">
        <v>61</v>
      </c>
      <c r="E8134" s="24" t="s">
        <v>1487</v>
      </c>
      <c r="F8134" cm="1">
        <f t="array" ref="F8134">_xlfn.SWITCH($E8134,"Forecast",IFERROR(SUMIFS(INDEX('Forecast Input'!$A:$BO,,MATCH(TEXT($A8134,"0"),'Forecast Input'!$1:$1,0)),'Forecast Input'!$A:$A,Master!C8134,'Forecast Input'!$D:$D,Master!D8134),0),"Actual",SUMIFS('CMO Input'!$Q:$Q,'CMO Input'!$E:$E,Master!$A8134,'CMO Input'!$C:$C,Master!$C8134,'CMO Input'!$AJ:$AJ,Master!$D8134,'CMO Input'!$AU:$AU,Master!$F8130),"")</f>
        <v>0</v>
      </c>
    </row>
    <row r="8135" spans="1:6" x14ac:dyDescent="0.25">
      <c r="A8135" s="24">
        <v>39</v>
      </c>
      <c r="B8135" s="25">
        <v>44531</v>
      </c>
      <c r="C8135" s="24" t="s">
        <v>44</v>
      </c>
      <c r="D8135" s="24" t="s">
        <v>103</v>
      </c>
      <c r="E8135" s="24" t="s">
        <v>1489</v>
      </c>
      <c r="F8135" t="str" cm="1">
        <f t="array" ref="F8135">_xlfn.SWITCH($E8135,"Forecast",IFERROR(SUMIFS(INDEX('Forecast Input'!$A:$BO,,MATCH(TEXT($A8135,"0"),'Forecast Input'!$1:$1,0)),'Forecast Input'!$A:$A,Master!C8135,'Forecast Input'!$D:$D,Master!D8135),0),"Actual",SUMIFS('CMO Input'!$Q:$Q,'CMO Input'!$E:$E,Master!$A8135,'CMO Input'!$C:$C,Master!$C8135,'CMO Input'!$AJ:$AJ,Master!$D8135,'CMO Input'!$AU:$AU,Master!$F8131),"")</f>
        <v/>
      </c>
    </row>
    <row r="8136" spans="1:6" x14ac:dyDescent="0.25">
      <c r="A8136" s="24">
        <v>39</v>
      </c>
      <c r="B8136" s="25">
        <v>44531</v>
      </c>
      <c r="C8136" s="24" t="s">
        <v>44</v>
      </c>
      <c r="D8136" s="24" t="s">
        <v>103</v>
      </c>
      <c r="E8136" s="24" t="s">
        <v>1488</v>
      </c>
      <c r="F8136" cm="1">
        <f t="array" ref="F8136">_xlfn.SWITCH($E8136,"Forecast",IFERROR(SUMIFS(INDEX('Forecast Input'!$A:$BO,,MATCH(TEXT($A8136,"0"),'Forecast Input'!$1:$1,0)),'Forecast Input'!$A:$A,Master!C8136,'Forecast Input'!$D:$D,Master!D8136),0),"Actual",SUMIFS('CMO Input'!$Q:$Q,'CMO Input'!$E:$E,Master!$A8136,'CMO Input'!$C:$C,Master!$C8136,'CMO Input'!$AJ:$AJ,Master!$D8136,'CMO Input'!$AU:$AU,Master!$F8132),"")</f>
        <v>0</v>
      </c>
    </row>
    <row r="8137" spans="1:6" x14ac:dyDescent="0.25">
      <c r="A8137" s="24">
        <v>39</v>
      </c>
      <c r="B8137" s="25">
        <v>44531</v>
      </c>
      <c r="C8137" s="24" t="s">
        <v>44</v>
      </c>
      <c r="D8137" s="24" t="s">
        <v>103</v>
      </c>
      <c r="E8137" s="24" t="s">
        <v>1487</v>
      </c>
      <c r="F8137" cm="1">
        <f t="array" ref="F8137">_xlfn.SWITCH($E8137,"Forecast",IFERROR(SUMIFS(INDEX('Forecast Input'!$A:$BO,,MATCH(TEXT($A8137,"0"),'Forecast Input'!$1:$1,0)),'Forecast Input'!$A:$A,Master!C8137,'Forecast Input'!$D:$D,Master!D8137),0),"Actual",SUMIFS('CMO Input'!$Q:$Q,'CMO Input'!$E:$E,Master!$A8137,'CMO Input'!$C:$C,Master!$C8137,'CMO Input'!$AJ:$AJ,Master!$D8137,'CMO Input'!$AU:$AU,Master!$F8133),"")</f>
        <v>0</v>
      </c>
    </row>
    <row r="8138" spans="1:6" x14ac:dyDescent="0.25">
      <c r="A8138" s="24">
        <v>39</v>
      </c>
      <c r="B8138" s="25">
        <v>44531</v>
      </c>
      <c r="C8138" s="24" t="s">
        <v>44</v>
      </c>
      <c r="D8138" s="24" t="s">
        <v>146</v>
      </c>
      <c r="E8138" s="24" t="s">
        <v>1489</v>
      </c>
      <c r="F8138" t="str" cm="1">
        <f t="array" ref="F8138">_xlfn.SWITCH($E8138,"Forecast",IFERROR(SUMIFS(INDEX('Forecast Input'!$A:$BO,,MATCH(TEXT($A8138,"0"),'Forecast Input'!$1:$1,0)),'Forecast Input'!$A:$A,Master!C8138,'Forecast Input'!$D:$D,Master!D8138),0),"Actual",SUMIFS('CMO Input'!$Q:$Q,'CMO Input'!$E:$E,Master!$A8138,'CMO Input'!$C:$C,Master!$C8138,'CMO Input'!$AJ:$AJ,Master!$D8138,'CMO Input'!$AU:$AU,Master!$F8134),"")</f>
        <v/>
      </c>
    </row>
    <row r="8139" spans="1:6" x14ac:dyDescent="0.25">
      <c r="A8139" s="24">
        <v>39</v>
      </c>
      <c r="B8139" s="25">
        <v>44531</v>
      </c>
      <c r="C8139" s="24" t="s">
        <v>44</v>
      </c>
      <c r="D8139" s="24" t="s">
        <v>146</v>
      </c>
      <c r="E8139" s="24" t="s">
        <v>1488</v>
      </c>
      <c r="F8139" cm="1">
        <f t="array" ref="F8139">_xlfn.SWITCH($E8139,"Forecast",IFERROR(SUMIFS(INDEX('Forecast Input'!$A:$BO,,MATCH(TEXT($A8139,"0"),'Forecast Input'!$1:$1,0)),'Forecast Input'!$A:$A,Master!C8139,'Forecast Input'!$D:$D,Master!D8139),0),"Actual",SUMIFS('CMO Input'!$Q:$Q,'CMO Input'!$E:$E,Master!$A8139,'CMO Input'!$C:$C,Master!$C8139,'CMO Input'!$AJ:$AJ,Master!$D8139,'CMO Input'!$AU:$AU,Master!$F8135),"")</f>
        <v>0</v>
      </c>
    </row>
    <row r="8140" spans="1:6" x14ac:dyDescent="0.25">
      <c r="A8140" s="24">
        <v>39</v>
      </c>
      <c r="B8140" s="25">
        <v>44531</v>
      </c>
      <c r="C8140" s="24" t="s">
        <v>44</v>
      </c>
      <c r="D8140" s="24" t="s">
        <v>146</v>
      </c>
      <c r="E8140" s="24" t="s">
        <v>1487</v>
      </c>
      <c r="F8140" cm="1">
        <f t="array" ref="F8140">_xlfn.SWITCH($E8140,"Forecast",IFERROR(SUMIFS(INDEX('Forecast Input'!$A:$BO,,MATCH(TEXT($A8140,"0"),'Forecast Input'!$1:$1,0)),'Forecast Input'!$A:$A,Master!C8140,'Forecast Input'!$D:$D,Master!D8140),0),"Actual",SUMIFS('CMO Input'!$Q:$Q,'CMO Input'!$E:$E,Master!$A8140,'CMO Input'!$C:$C,Master!$C8140,'CMO Input'!$AJ:$AJ,Master!$D8140,'CMO Input'!$AU:$AU,Master!$F8136),"")</f>
        <v>0</v>
      </c>
    </row>
    <row r="8141" spans="1:6" x14ac:dyDescent="0.25">
      <c r="A8141" s="24">
        <v>39</v>
      </c>
      <c r="B8141" s="25">
        <v>44531</v>
      </c>
      <c r="C8141" s="24" t="s">
        <v>44</v>
      </c>
      <c r="D8141" s="24" t="s">
        <v>166</v>
      </c>
      <c r="E8141" s="24" t="s">
        <v>1489</v>
      </c>
      <c r="F8141" t="str" cm="1">
        <f t="array" ref="F8141">_xlfn.SWITCH($E8141,"Forecast",IFERROR(SUMIFS(INDEX('Forecast Input'!$A:$BO,,MATCH(TEXT($A8141,"0"),'Forecast Input'!$1:$1,0)),'Forecast Input'!$A:$A,Master!C8141,'Forecast Input'!$D:$D,Master!D8141),0),"Actual",SUMIFS('CMO Input'!$Q:$Q,'CMO Input'!$E:$E,Master!$A8141,'CMO Input'!$C:$C,Master!$C8141,'CMO Input'!$AJ:$AJ,Master!$D8141,'CMO Input'!$AU:$AU,Master!$F8137),"")</f>
        <v/>
      </c>
    </row>
    <row r="8142" spans="1:6" x14ac:dyDescent="0.25">
      <c r="A8142" s="24">
        <v>39</v>
      </c>
      <c r="B8142" s="25">
        <v>44531</v>
      </c>
      <c r="C8142" s="24" t="s">
        <v>44</v>
      </c>
      <c r="D8142" s="24" t="s">
        <v>166</v>
      </c>
      <c r="E8142" s="24" t="s">
        <v>1488</v>
      </c>
      <c r="F8142" cm="1">
        <f t="array" ref="F8142">_xlfn.SWITCH($E8142,"Forecast",IFERROR(SUMIFS(INDEX('Forecast Input'!$A:$BO,,MATCH(TEXT($A8142,"0"),'Forecast Input'!$1:$1,0)),'Forecast Input'!$A:$A,Master!C8142,'Forecast Input'!$D:$D,Master!D8142),0),"Actual",SUMIFS('CMO Input'!$Q:$Q,'CMO Input'!$E:$E,Master!$A8142,'CMO Input'!$C:$C,Master!$C8142,'CMO Input'!$AJ:$AJ,Master!$D8142,'CMO Input'!$AU:$AU,Master!$F8138),"")</f>
        <v>0</v>
      </c>
    </row>
    <row r="8143" spans="1:6" x14ac:dyDescent="0.25">
      <c r="A8143" s="24">
        <v>39</v>
      </c>
      <c r="B8143" s="25">
        <v>44531</v>
      </c>
      <c r="C8143" s="24" t="s">
        <v>44</v>
      </c>
      <c r="D8143" s="24" t="s">
        <v>166</v>
      </c>
      <c r="E8143" s="24" t="s">
        <v>1487</v>
      </c>
      <c r="F8143" cm="1">
        <f t="array" ref="F8143">_xlfn.SWITCH($E8143,"Forecast",IFERROR(SUMIFS(INDEX('Forecast Input'!$A:$BO,,MATCH(TEXT($A8143,"0"),'Forecast Input'!$1:$1,0)),'Forecast Input'!$A:$A,Master!C8143,'Forecast Input'!$D:$D,Master!D8143),0),"Actual",SUMIFS('CMO Input'!$Q:$Q,'CMO Input'!$E:$E,Master!$A8143,'CMO Input'!$C:$C,Master!$C8143,'CMO Input'!$AJ:$AJ,Master!$D8143,'CMO Input'!$AU:$AU,Master!$F8139),"")</f>
        <v>0</v>
      </c>
    </row>
    <row r="8144" spans="1:6" x14ac:dyDescent="0.25">
      <c r="A8144" s="24">
        <v>39</v>
      </c>
      <c r="B8144" s="25">
        <v>44531</v>
      </c>
      <c r="C8144" s="24" t="s">
        <v>44</v>
      </c>
      <c r="D8144" s="24" t="s">
        <v>170</v>
      </c>
      <c r="E8144" s="24" t="s">
        <v>1489</v>
      </c>
      <c r="F8144" t="str" cm="1">
        <f t="array" ref="F8144">_xlfn.SWITCH($E8144,"Forecast",IFERROR(SUMIFS(INDEX('Forecast Input'!$A:$BO,,MATCH(TEXT($A8144,"0"),'Forecast Input'!$1:$1,0)),'Forecast Input'!$A:$A,Master!C8144,'Forecast Input'!$D:$D,Master!D8144),0),"Actual",SUMIFS('CMO Input'!$Q:$Q,'CMO Input'!$E:$E,Master!$A8144,'CMO Input'!$C:$C,Master!$C8144,'CMO Input'!$AJ:$AJ,Master!$D8144,'CMO Input'!$AU:$AU,Master!$F8140),"")</f>
        <v/>
      </c>
    </row>
    <row r="8145" spans="1:6" x14ac:dyDescent="0.25">
      <c r="A8145" s="24">
        <v>39</v>
      </c>
      <c r="B8145" s="25">
        <v>44531</v>
      </c>
      <c r="C8145" s="24" t="s">
        <v>44</v>
      </c>
      <c r="D8145" s="24" t="s">
        <v>170</v>
      </c>
      <c r="E8145" s="24" t="s">
        <v>1488</v>
      </c>
      <c r="F8145" cm="1">
        <f t="array" ref="F8145">_xlfn.SWITCH($E8145,"Forecast",IFERROR(SUMIFS(INDEX('Forecast Input'!$A:$BO,,MATCH(TEXT($A8145,"0"),'Forecast Input'!$1:$1,0)),'Forecast Input'!$A:$A,Master!C8145,'Forecast Input'!$D:$D,Master!D8145),0),"Actual",SUMIFS('CMO Input'!$Q:$Q,'CMO Input'!$E:$E,Master!$A8145,'CMO Input'!$C:$C,Master!$C8145,'CMO Input'!$AJ:$AJ,Master!$D8145,'CMO Input'!$AU:$AU,Master!$F8141),"")</f>
        <v>0</v>
      </c>
    </row>
    <row r="8146" spans="1:6" x14ac:dyDescent="0.25">
      <c r="A8146" s="24">
        <v>39</v>
      </c>
      <c r="B8146" s="25">
        <v>44531</v>
      </c>
      <c r="C8146" s="24" t="s">
        <v>44</v>
      </c>
      <c r="D8146" s="24" t="s">
        <v>170</v>
      </c>
      <c r="E8146" s="24" t="s">
        <v>1487</v>
      </c>
      <c r="F8146" cm="1">
        <f t="array" ref="F8146">_xlfn.SWITCH($E8146,"Forecast",IFERROR(SUMIFS(INDEX('Forecast Input'!$A:$BO,,MATCH(TEXT($A8146,"0"),'Forecast Input'!$1:$1,0)),'Forecast Input'!$A:$A,Master!C8146,'Forecast Input'!$D:$D,Master!D8146),0),"Actual",SUMIFS('CMO Input'!$Q:$Q,'CMO Input'!$E:$E,Master!$A8146,'CMO Input'!$C:$C,Master!$C8146,'CMO Input'!$AJ:$AJ,Master!$D8146,'CMO Input'!$AU:$AU,Master!$F8142),"")</f>
        <v>0</v>
      </c>
    </row>
    <row r="8147" spans="1:6" x14ac:dyDescent="0.25">
      <c r="A8147" s="24">
        <v>39</v>
      </c>
      <c r="B8147" s="25">
        <v>44531</v>
      </c>
      <c r="C8147" s="24" t="s">
        <v>44</v>
      </c>
      <c r="D8147" s="24" t="s">
        <v>436</v>
      </c>
      <c r="E8147" s="24" t="s">
        <v>1489</v>
      </c>
      <c r="F8147" t="str" cm="1">
        <f t="array" ref="F8147">_xlfn.SWITCH($E8147,"Forecast",IFERROR(SUMIFS(INDEX('Forecast Input'!$A:$BO,,MATCH(TEXT($A8147,"0"),'Forecast Input'!$1:$1,0)),'Forecast Input'!$A:$A,Master!C8147,'Forecast Input'!$D:$D,Master!D8147),0),"Actual",SUMIFS('CMO Input'!$Q:$Q,'CMO Input'!$E:$E,Master!$A8147,'CMO Input'!$C:$C,Master!$C8147,'CMO Input'!$AJ:$AJ,Master!$D8147,'CMO Input'!$AU:$AU,Master!$F8143),"")</f>
        <v/>
      </c>
    </row>
    <row r="8148" spans="1:6" x14ac:dyDescent="0.25">
      <c r="A8148" s="24">
        <v>39</v>
      </c>
      <c r="B8148" s="25">
        <v>44531</v>
      </c>
      <c r="C8148" s="24" t="s">
        <v>44</v>
      </c>
      <c r="D8148" s="24" t="s">
        <v>436</v>
      </c>
      <c r="E8148" s="24" t="s">
        <v>1488</v>
      </c>
      <c r="F8148" cm="1">
        <f t="array" ref="F8148">_xlfn.SWITCH($E8148,"Forecast",IFERROR(SUMIFS(INDEX('Forecast Input'!$A:$BO,,MATCH(TEXT($A8148,"0"),'Forecast Input'!$1:$1,0)),'Forecast Input'!$A:$A,Master!C8148,'Forecast Input'!$D:$D,Master!D8148),0),"Actual",SUMIFS('CMO Input'!$Q:$Q,'CMO Input'!$E:$E,Master!$A8148,'CMO Input'!$C:$C,Master!$C8148,'CMO Input'!$AJ:$AJ,Master!$D8148,'CMO Input'!$AU:$AU,Master!$F8144),"")</f>
        <v>0</v>
      </c>
    </row>
    <row r="8149" spans="1:6" x14ac:dyDescent="0.25">
      <c r="A8149" s="24">
        <v>39</v>
      </c>
      <c r="B8149" s="25">
        <v>44531</v>
      </c>
      <c r="C8149" s="24" t="s">
        <v>44</v>
      </c>
      <c r="D8149" s="24" t="s">
        <v>436</v>
      </c>
      <c r="E8149" s="24" t="s">
        <v>1487</v>
      </c>
      <c r="F8149" cm="1">
        <f t="array" ref="F8149">_xlfn.SWITCH($E8149,"Forecast",IFERROR(SUMIFS(INDEX('Forecast Input'!$A:$BO,,MATCH(TEXT($A8149,"0"),'Forecast Input'!$1:$1,0)),'Forecast Input'!$A:$A,Master!C8149,'Forecast Input'!$D:$D,Master!D8149),0),"Actual",SUMIFS('CMO Input'!$Q:$Q,'CMO Input'!$E:$E,Master!$A8149,'CMO Input'!$C:$C,Master!$C8149,'CMO Input'!$AJ:$AJ,Master!$D8149,'CMO Input'!$AU:$AU,Master!$F8145),"")</f>
        <v>0</v>
      </c>
    </row>
    <row r="8150" spans="1:6" x14ac:dyDescent="0.25">
      <c r="A8150" s="24">
        <v>39</v>
      </c>
      <c r="B8150" s="25">
        <v>44531</v>
      </c>
      <c r="C8150" s="24" t="s">
        <v>44</v>
      </c>
      <c r="D8150" s="24" t="s">
        <v>1469</v>
      </c>
      <c r="E8150" s="24" t="s">
        <v>1489</v>
      </c>
      <c r="F8150" t="str" cm="1">
        <f t="array" ref="F8150">_xlfn.SWITCH($E8150,"Forecast",IFERROR(SUMIFS(INDEX('Forecast Input'!$A:$BO,,MATCH(TEXT($A8150,"0"),'Forecast Input'!$1:$1,0)),'Forecast Input'!$A:$A,Master!C8150,'Forecast Input'!$D:$D,Master!D8150),0),"Actual",SUMIFS('CMO Input'!$Q:$Q,'CMO Input'!$E:$E,Master!$A8150,'CMO Input'!$C:$C,Master!$C8150,'CMO Input'!$AJ:$AJ,Master!$D8150,'CMO Input'!$AU:$AU,Master!$F8146),"")</f>
        <v/>
      </c>
    </row>
    <row r="8151" spans="1:6" x14ac:dyDescent="0.25">
      <c r="A8151" s="24">
        <v>39</v>
      </c>
      <c r="B8151" s="25">
        <v>44531</v>
      </c>
      <c r="C8151" s="24" t="s">
        <v>44</v>
      </c>
      <c r="D8151" s="24" t="s">
        <v>1469</v>
      </c>
      <c r="E8151" s="24" t="s">
        <v>1488</v>
      </c>
      <c r="F8151" cm="1">
        <f t="array" ref="F8151">_xlfn.SWITCH($E8151,"Forecast",IFERROR(SUMIFS(INDEX('Forecast Input'!$A:$BO,,MATCH(TEXT($A8151,"0"),'Forecast Input'!$1:$1,0)),'Forecast Input'!$A:$A,Master!C8151,'Forecast Input'!$D:$D,Master!D8151),0),"Actual",SUMIFS('CMO Input'!$Q:$Q,'CMO Input'!$E:$E,Master!$A8151,'CMO Input'!$C:$C,Master!$C8151,'CMO Input'!$AJ:$AJ,Master!$D8151,'CMO Input'!$AU:$AU,Master!$F8147),"")</f>
        <v>0</v>
      </c>
    </row>
    <row r="8152" spans="1:6" x14ac:dyDescent="0.25">
      <c r="A8152" s="24">
        <v>39</v>
      </c>
      <c r="B8152" s="25">
        <v>44531</v>
      </c>
      <c r="C8152" s="24" t="s">
        <v>44</v>
      </c>
      <c r="D8152" s="24" t="s">
        <v>1469</v>
      </c>
      <c r="E8152" s="24" t="s">
        <v>1487</v>
      </c>
      <c r="F8152" cm="1">
        <f t="array" ref="F8152">_xlfn.SWITCH($E8152,"Forecast",IFERROR(SUMIFS(INDEX('Forecast Input'!$A:$BO,,MATCH(TEXT($A8152,"0"),'Forecast Input'!$1:$1,0)),'Forecast Input'!$A:$A,Master!C8152,'Forecast Input'!$D:$D,Master!D8152),0),"Actual",SUMIFS('CMO Input'!$Q:$Q,'CMO Input'!$E:$E,Master!$A8152,'CMO Input'!$C:$C,Master!$C8152,'CMO Input'!$AJ:$AJ,Master!$D8152,'CMO Input'!$AU:$AU,Master!$F8148),"")</f>
        <v>0</v>
      </c>
    </row>
    <row r="8153" spans="1:6" x14ac:dyDescent="0.25">
      <c r="A8153" s="24">
        <v>39</v>
      </c>
      <c r="B8153" s="25">
        <v>44531</v>
      </c>
      <c r="C8153" s="24" t="s">
        <v>780</v>
      </c>
      <c r="D8153" s="24" t="s">
        <v>1470</v>
      </c>
      <c r="E8153" s="24" t="s">
        <v>1489</v>
      </c>
      <c r="F8153" t="str" cm="1">
        <f t="array" ref="F8153">_xlfn.SWITCH($E8153,"Forecast",IFERROR(SUMIFS(INDEX('Forecast Input'!$A:$BO,,MATCH(TEXT($A8153,"0"),'Forecast Input'!$1:$1,0)),'Forecast Input'!$A:$A,Master!C8153,'Forecast Input'!$D:$D,Master!D8153),0),"Actual",SUMIFS('CMO Input'!$Q:$Q,'CMO Input'!$E:$E,Master!$A8153,'CMO Input'!$C:$C,Master!$C8153,'CMO Input'!$AJ:$AJ,Master!$D8153,'CMO Input'!$AU:$AU,Master!$F8149),"")</f>
        <v/>
      </c>
    </row>
    <row r="8154" spans="1:6" x14ac:dyDescent="0.25">
      <c r="A8154" s="24">
        <v>39</v>
      </c>
      <c r="B8154" s="25">
        <v>44531</v>
      </c>
      <c r="C8154" s="24" t="s">
        <v>780</v>
      </c>
      <c r="D8154" s="24" t="s">
        <v>1470</v>
      </c>
      <c r="E8154" s="24" t="s">
        <v>1488</v>
      </c>
      <c r="F8154" cm="1">
        <f t="array" ref="F8154">_xlfn.SWITCH($E8154,"Forecast",IFERROR(SUMIFS(INDEX('Forecast Input'!$A:$BO,,MATCH(TEXT($A8154,"0"),'Forecast Input'!$1:$1,0)),'Forecast Input'!$A:$A,Master!C8154,'Forecast Input'!$D:$D,Master!D8154),0),"Actual",SUMIFS('CMO Input'!$Q:$Q,'CMO Input'!$E:$E,Master!$A8154,'CMO Input'!$C:$C,Master!$C8154,'CMO Input'!$AJ:$AJ,Master!$D8154,'CMO Input'!$AU:$AU,Master!$F8150),"")</f>
        <v>0</v>
      </c>
    </row>
    <row r="8155" spans="1:6" x14ac:dyDescent="0.25">
      <c r="A8155" s="24">
        <v>39</v>
      </c>
      <c r="B8155" s="25">
        <v>44531</v>
      </c>
      <c r="C8155" s="24" t="s">
        <v>780</v>
      </c>
      <c r="D8155" s="24" t="s">
        <v>1470</v>
      </c>
      <c r="E8155" s="24" t="s">
        <v>1487</v>
      </c>
      <c r="F8155" cm="1">
        <f t="array" ref="F8155">_xlfn.SWITCH($E8155,"Forecast",IFERROR(SUMIFS(INDEX('Forecast Input'!$A:$BO,,MATCH(TEXT($A8155,"0"),'Forecast Input'!$1:$1,0)),'Forecast Input'!$A:$A,Master!C8155,'Forecast Input'!$D:$D,Master!D8155),0),"Actual",SUMIFS('CMO Input'!$Q:$Q,'CMO Input'!$E:$E,Master!$A8155,'CMO Input'!$C:$C,Master!$C8155,'CMO Input'!$AJ:$AJ,Master!$D8155,'CMO Input'!$AU:$AU,Master!$F8151),"")</f>
        <v>0</v>
      </c>
    </row>
    <row r="8156" spans="1:6" x14ac:dyDescent="0.25">
      <c r="A8156" s="24">
        <v>39</v>
      </c>
      <c r="B8156" s="25">
        <v>44531</v>
      </c>
      <c r="C8156" s="24" t="s">
        <v>989</v>
      </c>
      <c r="D8156" s="24" t="s">
        <v>1470</v>
      </c>
      <c r="E8156" s="24" t="s">
        <v>1489</v>
      </c>
      <c r="F8156" t="str" cm="1">
        <f t="array" ref="F8156">_xlfn.SWITCH($E8156,"Forecast",IFERROR(SUMIFS(INDEX('Forecast Input'!$A:$BO,,MATCH(TEXT($A8156,"0"),'Forecast Input'!$1:$1,0)),'Forecast Input'!$A:$A,Master!C8156,'Forecast Input'!$D:$D,Master!D8156),0),"Actual",SUMIFS('CMO Input'!$Q:$Q,'CMO Input'!$E:$E,Master!$A8156,'CMO Input'!$C:$C,Master!$C8156,'CMO Input'!$AJ:$AJ,Master!$D8156,'CMO Input'!$AU:$AU,Master!$F8152),"")</f>
        <v/>
      </c>
    </row>
    <row r="8157" spans="1:6" x14ac:dyDescent="0.25">
      <c r="A8157" s="24">
        <v>39</v>
      </c>
      <c r="B8157" s="25">
        <v>44531</v>
      </c>
      <c r="C8157" s="24" t="s">
        <v>989</v>
      </c>
      <c r="D8157" s="24" t="s">
        <v>1470</v>
      </c>
      <c r="E8157" s="24" t="s">
        <v>1488</v>
      </c>
      <c r="F8157" cm="1">
        <f t="array" ref="F8157">_xlfn.SWITCH($E8157,"Forecast",IFERROR(SUMIFS(INDEX('Forecast Input'!$A:$BO,,MATCH(TEXT($A8157,"0"),'Forecast Input'!$1:$1,0)),'Forecast Input'!$A:$A,Master!C8157,'Forecast Input'!$D:$D,Master!D8157),0),"Actual",SUMIFS('CMO Input'!$Q:$Q,'CMO Input'!$E:$E,Master!$A8157,'CMO Input'!$C:$C,Master!$C8157,'CMO Input'!$AJ:$AJ,Master!$D8157,'CMO Input'!$AU:$AU,Master!$F8153),"")</f>
        <v>0</v>
      </c>
    </row>
    <row r="8158" spans="1:6" x14ac:dyDescent="0.25">
      <c r="A8158" s="24">
        <v>39</v>
      </c>
      <c r="B8158" s="25">
        <v>44531</v>
      </c>
      <c r="C8158" s="24" t="s">
        <v>989</v>
      </c>
      <c r="D8158" s="24" t="s">
        <v>1470</v>
      </c>
      <c r="E8158" s="24" t="s">
        <v>1487</v>
      </c>
      <c r="F8158" cm="1">
        <f t="array" ref="F8158">_xlfn.SWITCH($E8158,"Forecast",IFERROR(SUMIFS(INDEX('Forecast Input'!$A:$BO,,MATCH(TEXT($A8158,"0"),'Forecast Input'!$1:$1,0)),'Forecast Input'!$A:$A,Master!C8158,'Forecast Input'!$D:$D,Master!D8158),0),"Actual",SUMIFS('CMO Input'!$Q:$Q,'CMO Input'!$E:$E,Master!$A8158,'CMO Input'!$C:$C,Master!$C8158,'CMO Input'!$AJ:$AJ,Master!$D8158,'CMO Input'!$AU:$AU,Master!$F8154),"")</f>
        <v>0</v>
      </c>
    </row>
    <row r="8159" spans="1:6" x14ac:dyDescent="0.25">
      <c r="A8159" s="24">
        <v>39</v>
      </c>
      <c r="B8159" s="25">
        <v>44531</v>
      </c>
      <c r="C8159" s="24" t="s">
        <v>181</v>
      </c>
      <c r="D8159" s="24" t="s">
        <v>1470</v>
      </c>
      <c r="E8159" s="24" t="s">
        <v>1489</v>
      </c>
      <c r="F8159" t="str" cm="1">
        <f t="array" ref="F8159">_xlfn.SWITCH($E8159,"Forecast",IFERROR(SUMIFS(INDEX('Forecast Input'!$A:$BO,,MATCH(TEXT($A8159,"0"),'Forecast Input'!$1:$1,0)),'Forecast Input'!$A:$A,Master!C8159,'Forecast Input'!$D:$D,Master!D8159),0),"Actual",SUMIFS('CMO Input'!$Q:$Q,'CMO Input'!$E:$E,Master!$A8159,'CMO Input'!$C:$C,Master!$C8159,'CMO Input'!$AJ:$AJ,Master!$D8159,'CMO Input'!$AU:$AU,Master!$F8155),"")</f>
        <v/>
      </c>
    </row>
    <row r="8160" spans="1:6" x14ac:dyDescent="0.25">
      <c r="A8160" s="24">
        <v>39</v>
      </c>
      <c r="B8160" s="25">
        <v>44531</v>
      </c>
      <c r="C8160" s="24" t="s">
        <v>181</v>
      </c>
      <c r="D8160" s="24" t="s">
        <v>1470</v>
      </c>
      <c r="E8160" s="24" t="s">
        <v>1488</v>
      </c>
      <c r="F8160" cm="1">
        <f t="array" ref="F8160">_xlfn.SWITCH($E8160,"Forecast",IFERROR(SUMIFS(INDEX('Forecast Input'!$A:$BO,,MATCH(TEXT($A8160,"0"),'Forecast Input'!$1:$1,0)),'Forecast Input'!$A:$A,Master!C8160,'Forecast Input'!$D:$D,Master!D8160),0),"Actual",SUMIFS('CMO Input'!$Q:$Q,'CMO Input'!$E:$E,Master!$A8160,'CMO Input'!$C:$C,Master!$C8160,'CMO Input'!$AJ:$AJ,Master!$D8160,'CMO Input'!$AU:$AU,Master!$F8156),"")</f>
        <v>0</v>
      </c>
    </row>
    <row r="8161" spans="1:6" x14ac:dyDescent="0.25">
      <c r="A8161" s="24">
        <v>39</v>
      </c>
      <c r="B8161" s="25">
        <v>44531</v>
      </c>
      <c r="C8161" s="24" t="s">
        <v>181</v>
      </c>
      <c r="D8161" s="24" t="s">
        <v>1470</v>
      </c>
      <c r="E8161" s="24" t="s">
        <v>1487</v>
      </c>
      <c r="F8161" cm="1">
        <f t="array" ref="F8161">_xlfn.SWITCH($E8161,"Forecast",IFERROR(SUMIFS(INDEX('Forecast Input'!$A:$BO,,MATCH(TEXT($A8161,"0"),'Forecast Input'!$1:$1,0)),'Forecast Input'!$A:$A,Master!C8161,'Forecast Input'!$D:$D,Master!D8161),0),"Actual",SUMIFS('CMO Input'!$Q:$Q,'CMO Input'!$E:$E,Master!$A8161,'CMO Input'!$C:$C,Master!$C8161,'CMO Input'!$AJ:$AJ,Master!$D8161,'CMO Input'!$AU:$AU,Master!$F8157),"")</f>
        <v>0</v>
      </c>
    </row>
    <row r="8162" spans="1:6" x14ac:dyDescent="0.25">
      <c r="A8162" s="24">
        <v>39</v>
      </c>
      <c r="B8162" s="25">
        <v>44531</v>
      </c>
      <c r="C8162" s="24" t="s">
        <v>424</v>
      </c>
      <c r="D8162" s="24" t="s">
        <v>1470</v>
      </c>
      <c r="E8162" s="24" t="s">
        <v>1489</v>
      </c>
      <c r="F8162" t="str" cm="1">
        <f t="array" ref="F8162">_xlfn.SWITCH($E8162,"Forecast",IFERROR(SUMIFS(INDEX('Forecast Input'!$A:$BO,,MATCH(TEXT($A8162,"0"),'Forecast Input'!$1:$1,0)),'Forecast Input'!$A:$A,Master!C8162,'Forecast Input'!$D:$D,Master!D8162),0),"Actual",SUMIFS('CMO Input'!$Q:$Q,'CMO Input'!$E:$E,Master!$A8162,'CMO Input'!$C:$C,Master!$C8162,'CMO Input'!$AJ:$AJ,Master!$D8162,'CMO Input'!$AU:$AU,Master!$F8158),"")</f>
        <v/>
      </c>
    </row>
    <row r="8163" spans="1:6" x14ac:dyDescent="0.25">
      <c r="A8163" s="24">
        <v>39</v>
      </c>
      <c r="B8163" s="25">
        <v>44531</v>
      </c>
      <c r="C8163" s="24" t="s">
        <v>424</v>
      </c>
      <c r="D8163" s="24" t="s">
        <v>1470</v>
      </c>
      <c r="E8163" s="24" t="s">
        <v>1488</v>
      </c>
      <c r="F8163" cm="1">
        <f t="array" ref="F8163">_xlfn.SWITCH($E8163,"Forecast",IFERROR(SUMIFS(INDEX('Forecast Input'!$A:$BO,,MATCH(TEXT($A8163,"0"),'Forecast Input'!$1:$1,0)),'Forecast Input'!$A:$A,Master!C8163,'Forecast Input'!$D:$D,Master!D8163),0),"Actual",SUMIFS('CMO Input'!$Q:$Q,'CMO Input'!$E:$E,Master!$A8163,'CMO Input'!$C:$C,Master!$C8163,'CMO Input'!$AJ:$AJ,Master!$D8163,'CMO Input'!$AU:$AU,Master!$F8159),"")</f>
        <v>0</v>
      </c>
    </row>
    <row r="8164" spans="1:6" x14ac:dyDescent="0.25">
      <c r="A8164" s="24">
        <v>39</v>
      </c>
      <c r="B8164" s="25">
        <v>44531</v>
      </c>
      <c r="C8164" s="24" t="s">
        <v>424</v>
      </c>
      <c r="D8164" s="24" t="s">
        <v>1470</v>
      </c>
      <c r="E8164" s="24" t="s">
        <v>1487</v>
      </c>
      <c r="F8164" cm="1">
        <f t="array" ref="F8164">_xlfn.SWITCH($E8164,"Forecast",IFERROR(SUMIFS(INDEX('Forecast Input'!$A:$BO,,MATCH(TEXT($A8164,"0"),'Forecast Input'!$1:$1,0)),'Forecast Input'!$A:$A,Master!C8164,'Forecast Input'!$D:$D,Master!D8164),0),"Actual",SUMIFS('CMO Input'!$Q:$Q,'CMO Input'!$E:$E,Master!$A8164,'CMO Input'!$C:$C,Master!$C8164,'CMO Input'!$AJ:$AJ,Master!$D8164,'CMO Input'!$AU:$AU,Master!$F8160),"")</f>
        <v>0</v>
      </c>
    </row>
    <row r="8165" spans="1:6" x14ac:dyDescent="0.25">
      <c r="A8165" s="24">
        <v>39</v>
      </c>
      <c r="B8165" s="25">
        <v>44531</v>
      </c>
      <c r="C8165" s="24" t="s">
        <v>141</v>
      </c>
      <c r="D8165" s="24" t="s">
        <v>1470</v>
      </c>
      <c r="E8165" s="24" t="s">
        <v>1489</v>
      </c>
      <c r="F8165" t="str" cm="1">
        <f t="array" ref="F8165">_xlfn.SWITCH($E8165,"Forecast",IFERROR(SUMIFS(INDEX('Forecast Input'!$A:$BO,,MATCH(TEXT($A8165,"0"),'Forecast Input'!$1:$1,0)),'Forecast Input'!$A:$A,Master!C8165,'Forecast Input'!$D:$D,Master!D8165),0),"Actual",SUMIFS('CMO Input'!$Q:$Q,'CMO Input'!$E:$E,Master!$A8165,'CMO Input'!$C:$C,Master!$C8165,'CMO Input'!$AJ:$AJ,Master!$D8165,'CMO Input'!$AU:$AU,Master!$F8161),"")</f>
        <v/>
      </c>
    </row>
    <row r="8166" spans="1:6" x14ac:dyDescent="0.25">
      <c r="A8166" s="24">
        <v>39</v>
      </c>
      <c r="B8166" s="25">
        <v>44531</v>
      </c>
      <c r="C8166" s="24" t="s">
        <v>141</v>
      </c>
      <c r="D8166" s="24" t="s">
        <v>1470</v>
      </c>
      <c r="E8166" s="24" t="s">
        <v>1488</v>
      </c>
      <c r="F8166" cm="1">
        <f t="array" ref="F8166">_xlfn.SWITCH($E8166,"Forecast",IFERROR(SUMIFS(INDEX('Forecast Input'!$A:$BO,,MATCH(TEXT($A8166,"0"),'Forecast Input'!$1:$1,0)),'Forecast Input'!$A:$A,Master!C8166,'Forecast Input'!$D:$D,Master!D8166),0),"Actual",SUMIFS('CMO Input'!$Q:$Q,'CMO Input'!$E:$E,Master!$A8166,'CMO Input'!$C:$C,Master!$C8166,'CMO Input'!$AJ:$AJ,Master!$D8166,'CMO Input'!$AU:$AU,Master!$F8162),"")</f>
        <v>0</v>
      </c>
    </row>
    <row r="8167" spans="1:6" x14ac:dyDescent="0.25">
      <c r="A8167" s="24">
        <v>39</v>
      </c>
      <c r="B8167" s="25">
        <v>44531</v>
      </c>
      <c r="C8167" s="24" t="s">
        <v>141</v>
      </c>
      <c r="D8167" s="24" t="s">
        <v>1470</v>
      </c>
      <c r="E8167" s="24" t="s">
        <v>1487</v>
      </c>
      <c r="F8167" cm="1">
        <f t="array" ref="F8167">_xlfn.SWITCH($E8167,"Forecast",IFERROR(SUMIFS(INDEX('Forecast Input'!$A:$BO,,MATCH(TEXT($A8167,"0"),'Forecast Input'!$1:$1,0)),'Forecast Input'!$A:$A,Master!C8167,'Forecast Input'!$D:$D,Master!D8167),0),"Actual",SUMIFS('CMO Input'!$Q:$Q,'CMO Input'!$E:$E,Master!$A8167,'CMO Input'!$C:$C,Master!$C8167,'CMO Input'!$AJ:$AJ,Master!$D8167,'CMO Input'!$AU:$AU,Master!$F8163),"")</f>
        <v>0</v>
      </c>
    </row>
    <row r="8168" spans="1:6" x14ac:dyDescent="0.25">
      <c r="A8168" s="24">
        <v>39</v>
      </c>
      <c r="B8168" s="25">
        <v>44531</v>
      </c>
      <c r="C8168" s="24" t="s">
        <v>127</v>
      </c>
      <c r="D8168" s="24" t="s">
        <v>1470</v>
      </c>
      <c r="E8168" s="24" t="s">
        <v>1489</v>
      </c>
      <c r="F8168" t="str" cm="1">
        <f t="array" ref="F8168">_xlfn.SWITCH($E8168,"Forecast",IFERROR(SUMIFS(INDEX('Forecast Input'!$A:$BO,,MATCH(TEXT($A8168,"0"),'Forecast Input'!$1:$1,0)),'Forecast Input'!$A:$A,Master!C8168,'Forecast Input'!$D:$D,Master!D8168),0),"Actual",SUMIFS('CMO Input'!$Q:$Q,'CMO Input'!$E:$E,Master!$A8168,'CMO Input'!$C:$C,Master!$C8168,'CMO Input'!$AJ:$AJ,Master!$D8168,'CMO Input'!$AU:$AU,Master!$F8164),"")</f>
        <v/>
      </c>
    </row>
    <row r="8169" spans="1:6" x14ac:dyDescent="0.25">
      <c r="A8169" s="24">
        <v>39</v>
      </c>
      <c r="B8169" s="25">
        <v>44531</v>
      </c>
      <c r="C8169" s="24" t="s">
        <v>127</v>
      </c>
      <c r="D8169" s="24" t="s">
        <v>1470</v>
      </c>
      <c r="E8169" s="24" t="s">
        <v>1488</v>
      </c>
      <c r="F8169" cm="1">
        <f t="array" ref="F8169">_xlfn.SWITCH($E8169,"Forecast",IFERROR(SUMIFS(INDEX('Forecast Input'!$A:$BO,,MATCH(TEXT($A8169,"0"),'Forecast Input'!$1:$1,0)),'Forecast Input'!$A:$A,Master!C8169,'Forecast Input'!$D:$D,Master!D8169),0),"Actual",SUMIFS('CMO Input'!$Q:$Q,'CMO Input'!$E:$E,Master!$A8169,'CMO Input'!$C:$C,Master!$C8169,'CMO Input'!$AJ:$AJ,Master!$D8169,'CMO Input'!$AU:$AU,Master!$F8165),"")</f>
        <v>0</v>
      </c>
    </row>
    <row r="8170" spans="1:6" x14ac:dyDescent="0.25">
      <c r="A8170" s="24">
        <v>39</v>
      </c>
      <c r="B8170" s="25">
        <v>44531</v>
      </c>
      <c r="C8170" s="24" t="s">
        <v>127</v>
      </c>
      <c r="D8170" s="24" t="s">
        <v>1470</v>
      </c>
      <c r="E8170" s="24" t="s">
        <v>1487</v>
      </c>
      <c r="F8170" cm="1">
        <f t="array" ref="F8170">_xlfn.SWITCH($E8170,"Forecast",IFERROR(SUMIFS(INDEX('Forecast Input'!$A:$BO,,MATCH(TEXT($A8170,"0"),'Forecast Input'!$1:$1,0)),'Forecast Input'!$A:$A,Master!C8170,'Forecast Input'!$D:$D,Master!D8170),0),"Actual",SUMIFS('CMO Input'!$Q:$Q,'CMO Input'!$E:$E,Master!$A8170,'CMO Input'!$C:$C,Master!$C8170,'CMO Input'!$AJ:$AJ,Master!$D8170,'CMO Input'!$AU:$AU,Master!$F8166),"")</f>
        <v>0</v>
      </c>
    </row>
    <row r="8171" spans="1:6" x14ac:dyDescent="0.25">
      <c r="A8171" s="24">
        <v>39</v>
      </c>
      <c r="B8171" s="25">
        <v>44531</v>
      </c>
      <c r="C8171" s="24" t="s">
        <v>44</v>
      </c>
      <c r="D8171" s="24" t="s">
        <v>1470</v>
      </c>
      <c r="E8171" s="24" t="s">
        <v>1489</v>
      </c>
      <c r="F8171" t="str" cm="1">
        <f t="array" ref="F8171">_xlfn.SWITCH($E8171,"Forecast",IFERROR(SUMIFS(INDEX('Forecast Input'!$A:$BO,,MATCH(TEXT($A8171,"0"),'Forecast Input'!$1:$1,0)),'Forecast Input'!$A:$A,Master!C8171,'Forecast Input'!$D:$D,Master!D8171),0),"Actual",SUMIFS('CMO Input'!$Q:$Q,'CMO Input'!$E:$E,Master!$A8171,'CMO Input'!$C:$C,Master!$C8171,'CMO Input'!$AJ:$AJ,Master!$D8171,'CMO Input'!$AU:$AU,Master!$F8167),"")</f>
        <v/>
      </c>
    </row>
    <row r="8172" spans="1:6" x14ac:dyDescent="0.25">
      <c r="A8172" s="24">
        <v>39</v>
      </c>
      <c r="B8172" s="25">
        <v>44531</v>
      </c>
      <c r="C8172" s="24" t="s">
        <v>44</v>
      </c>
      <c r="D8172" s="24" t="s">
        <v>1470</v>
      </c>
      <c r="E8172" s="24" t="s">
        <v>1488</v>
      </c>
      <c r="F8172" cm="1">
        <f t="array" ref="F8172">_xlfn.SWITCH($E8172,"Forecast",IFERROR(SUMIFS(INDEX('Forecast Input'!$A:$BO,,MATCH(TEXT($A8172,"0"),'Forecast Input'!$1:$1,0)),'Forecast Input'!$A:$A,Master!C8172,'Forecast Input'!$D:$D,Master!D8172),0),"Actual",SUMIFS('CMO Input'!$Q:$Q,'CMO Input'!$E:$E,Master!$A8172,'CMO Input'!$C:$C,Master!$C8172,'CMO Input'!$AJ:$AJ,Master!$D8172,'CMO Input'!$AU:$AU,Master!$F8168),"")</f>
        <v>0</v>
      </c>
    </row>
    <row r="8173" spans="1:6" x14ac:dyDescent="0.25">
      <c r="A8173" s="24">
        <v>39</v>
      </c>
      <c r="B8173" s="25">
        <v>44531</v>
      </c>
      <c r="C8173" s="24" t="s">
        <v>44</v>
      </c>
      <c r="D8173" s="24" t="s">
        <v>1470</v>
      </c>
      <c r="E8173" s="24" t="s">
        <v>1487</v>
      </c>
      <c r="F8173" cm="1">
        <f t="array" ref="F8173">_xlfn.SWITCH($E8173,"Forecast",IFERROR(SUMIFS(INDEX('Forecast Input'!$A:$BO,,MATCH(TEXT($A8173,"0"),'Forecast Input'!$1:$1,0)),'Forecast Input'!$A:$A,Master!C8173,'Forecast Input'!$D:$D,Master!D8173),0),"Actual",SUMIFS('CMO Input'!$Q:$Q,'CMO Input'!$E:$E,Master!$A8173,'CMO Input'!$C:$C,Master!$C8173,'CMO Input'!$AJ:$AJ,Master!$D8173,'CMO Input'!$AU:$AU,Master!$F8169),"")</f>
        <v>0</v>
      </c>
    </row>
    <row r="8174" spans="1:6" x14ac:dyDescent="0.25">
      <c r="A8174" s="24">
        <v>39</v>
      </c>
      <c r="B8174" s="25">
        <v>44531</v>
      </c>
      <c r="C8174" s="24" t="s">
        <v>780</v>
      </c>
      <c r="D8174" s="24" t="s">
        <v>827</v>
      </c>
      <c r="E8174" s="24" t="s">
        <v>1489</v>
      </c>
      <c r="F8174" t="str" cm="1">
        <f t="array" ref="F8174">_xlfn.SWITCH($E8174,"Forecast",IFERROR(SUMIFS(INDEX('Forecast Input'!$A:$BO,,MATCH(TEXT($A8174,"0"),'Forecast Input'!$1:$1,0)),'Forecast Input'!$A:$A,Master!C8174,'Forecast Input'!$D:$D,Master!D8174),0),"Actual",SUMIFS('CMO Input'!$Q:$Q,'CMO Input'!$E:$E,Master!$A8174,'CMO Input'!$C:$C,Master!$C8174,'CMO Input'!$AJ:$AJ,Master!$D8174,'CMO Input'!$AU:$AU,Master!$F8170),"")</f>
        <v/>
      </c>
    </row>
    <row r="8175" spans="1:6" x14ac:dyDescent="0.25">
      <c r="A8175" s="24">
        <v>39</v>
      </c>
      <c r="B8175" s="25">
        <v>44531</v>
      </c>
      <c r="C8175" s="24" t="s">
        <v>780</v>
      </c>
      <c r="D8175" s="24" t="s">
        <v>827</v>
      </c>
      <c r="E8175" s="24" t="s">
        <v>1488</v>
      </c>
      <c r="F8175" cm="1">
        <f t="array" ref="F8175">_xlfn.SWITCH($E8175,"Forecast",IFERROR(SUMIFS(INDEX('Forecast Input'!$A:$BO,,MATCH(TEXT($A8175,"0"),'Forecast Input'!$1:$1,0)),'Forecast Input'!$A:$A,Master!C8175,'Forecast Input'!$D:$D,Master!D8175),0),"Actual",SUMIFS('CMO Input'!$Q:$Q,'CMO Input'!$E:$E,Master!$A8175,'CMO Input'!$C:$C,Master!$C8175,'CMO Input'!$AJ:$AJ,Master!$D8175,'CMO Input'!$AU:$AU,Master!$F8171),"")</f>
        <v>0</v>
      </c>
    </row>
    <row r="8176" spans="1:6" x14ac:dyDescent="0.25">
      <c r="A8176" s="24">
        <v>39</v>
      </c>
      <c r="B8176" s="25">
        <v>44531</v>
      </c>
      <c r="C8176" s="24" t="s">
        <v>780</v>
      </c>
      <c r="D8176" s="24" t="s">
        <v>827</v>
      </c>
      <c r="E8176" s="24" t="s">
        <v>1487</v>
      </c>
      <c r="F8176" cm="1">
        <f t="array" ref="F8176">_xlfn.SWITCH($E8176,"Forecast",IFERROR(SUMIFS(INDEX('Forecast Input'!$A:$BO,,MATCH(TEXT($A8176,"0"),'Forecast Input'!$1:$1,0)),'Forecast Input'!$A:$A,Master!C8176,'Forecast Input'!$D:$D,Master!D8176),0),"Actual",SUMIFS('CMO Input'!$Q:$Q,'CMO Input'!$E:$E,Master!$A8176,'CMO Input'!$C:$C,Master!$C8176,'CMO Input'!$AJ:$AJ,Master!$D8176,'CMO Input'!$AU:$AU,Master!$F8172),"")</f>
        <v>0</v>
      </c>
    </row>
    <row r="8177" spans="1:6" x14ac:dyDescent="0.25">
      <c r="A8177" s="24">
        <v>39</v>
      </c>
      <c r="B8177" s="25">
        <v>44531</v>
      </c>
      <c r="C8177" s="24" t="s">
        <v>989</v>
      </c>
      <c r="D8177" s="24" t="s">
        <v>827</v>
      </c>
      <c r="E8177" s="24" t="s">
        <v>1489</v>
      </c>
      <c r="F8177" t="str" cm="1">
        <f t="array" ref="F8177">_xlfn.SWITCH($E8177,"Forecast",IFERROR(SUMIFS(INDEX('Forecast Input'!$A:$BO,,MATCH(TEXT($A8177,"0"),'Forecast Input'!$1:$1,0)),'Forecast Input'!$A:$A,Master!C8177,'Forecast Input'!$D:$D,Master!D8177),0),"Actual",SUMIFS('CMO Input'!$Q:$Q,'CMO Input'!$E:$E,Master!$A8177,'CMO Input'!$C:$C,Master!$C8177,'CMO Input'!$AJ:$AJ,Master!$D8177,'CMO Input'!$AU:$AU,Master!$F8173),"")</f>
        <v/>
      </c>
    </row>
    <row r="8178" spans="1:6" x14ac:dyDescent="0.25">
      <c r="A8178" s="24">
        <v>39</v>
      </c>
      <c r="B8178" s="25">
        <v>44531</v>
      </c>
      <c r="C8178" s="24" t="s">
        <v>989</v>
      </c>
      <c r="D8178" s="24" t="s">
        <v>827</v>
      </c>
      <c r="E8178" s="24" t="s">
        <v>1488</v>
      </c>
      <c r="F8178" cm="1">
        <f t="array" ref="F8178">_xlfn.SWITCH($E8178,"Forecast",IFERROR(SUMIFS(INDEX('Forecast Input'!$A:$BO,,MATCH(TEXT($A8178,"0"),'Forecast Input'!$1:$1,0)),'Forecast Input'!$A:$A,Master!C8178,'Forecast Input'!$D:$D,Master!D8178),0),"Actual",SUMIFS('CMO Input'!$Q:$Q,'CMO Input'!$E:$E,Master!$A8178,'CMO Input'!$C:$C,Master!$C8178,'CMO Input'!$AJ:$AJ,Master!$D8178,'CMO Input'!$AU:$AU,Master!$F8174),"")</f>
        <v>0</v>
      </c>
    </row>
    <row r="8179" spans="1:6" x14ac:dyDescent="0.25">
      <c r="A8179" s="24">
        <v>39</v>
      </c>
      <c r="B8179" s="25">
        <v>44531</v>
      </c>
      <c r="C8179" s="24" t="s">
        <v>989</v>
      </c>
      <c r="D8179" s="24" t="s">
        <v>827</v>
      </c>
      <c r="E8179" s="24" t="s">
        <v>1487</v>
      </c>
      <c r="F8179" cm="1">
        <f t="array" ref="F8179">_xlfn.SWITCH($E8179,"Forecast",IFERROR(SUMIFS(INDEX('Forecast Input'!$A:$BO,,MATCH(TEXT($A8179,"0"),'Forecast Input'!$1:$1,0)),'Forecast Input'!$A:$A,Master!C8179,'Forecast Input'!$D:$D,Master!D8179),0),"Actual",SUMIFS('CMO Input'!$Q:$Q,'CMO Input'!$E:$E,Master!$A8179,'CMO Input'!$C:$C,Master!$C8179,'CMO Input'!$AJ:$AJ,Master!$D8179,'CMO Input'!$AU:$AU,Master!$F8175),"")</f>
        <v>0</v>
      </c>
    </row>
    <row r="8180" spans="1:6" x14ac:dyDescent="0.25">
      <c r="A8180" s="24">
        <v>39</v>
      </c>
      <c r="B8180" s="25">
        <v>44531</v>
      </c>
      <c r="C8180" s="24" t="s">
        <v>181</v>
      </c>
      <c r="D8180" s="24" t="s">
        <v>827</v>
      </c>
      <c r="E8180" s="24" t="s">
        <v>1489</v>
      </c>
      <c r="F8180" t="str" cm="1">
        <f t="array" ref="F8180">_xlfn.SWITCH($E8180,"Forecast",IFERROR(SUMIFS(INDEX('Forecast Input'!$A:$BO,,MATCH(TEXT($A8180,"0"),'Forecast Input'!$1:$1,0)),'Forecast Input'!$A:$A,Master!C8180,'Forecast Input'!$D:$D,Master!D8180),0),"Actual",SUMIFS('CMO Input'!$Q:$Q,'CMO Input'!$E:$E,Master!$A8180,'CMO Input'!$C:$C,Master!$C8180,'CMO Input'!$AJ:$AJ,Master!$D8180,'CMO Input'!$AU:$AU,Master!$F8176),"")</f>
        <v/>
      </c>
    </row>
    <row r="8181" spans="1:6" x14ac:dyDescent="0.25">
      <c r="A8181" s="24">
        <v>39</v>
      </c>
      <c r="B8181" s="25">
        <v>44531</v>
      </c>
      <c r="C8181" s="24" t="s">
        <v>181</v>
      </c>
      <c r="D8181" s="24" t="s">
        <v>827</v>
      </c>
      <c r="E8181" s="24" t="s">
        <v>1488</v>
      </c>
      <c r="F8181" cm="1">
        <f t="array" ref="F8181">_xlfn.SWITCH($E8181,"Forecast",IFERROR(SUMIFS(INDEX('Forecast Input'!$A:$BO,,MATCH(TEXT($A8181,"0"),'Forecast Input'!$1:$1,0)),'Forecast Input'!$A:$A,Master!C8181,'Forecast Input'!$D:$D,Master!D8181),0),"Actual",SUMIFS('CMO Input'!$Q:$Q,'CMO Input'!$E:$E,Master!$A8181,'CMO Input'!$C:$C,Master!$C8181,'CMO Input'!$AJ:$AJ,Master!$D8181,'CMO Input'!$AU:$AU,Master!$F8177),"")</f>
        <v>0</v>
      </c>
    </row>
    <row r="8182" spans="1:6" x14ac:dyDescent="0.25">
      <c r="A8182" s="24">
        <v>39</v>
      </c>
      <c r="B8182" s="25">
        <v>44531</v>
      </c>
      <c r="C8182" s="24" t="s">
        <v>181</v>
      </c>
      <c r="D8182" s="24" t="s">
        <v>827</v>
      </c>
      <c r="E8182" s="24" t="s">
        <v>1487</v>
      </c>
      <c r="F8182" cm="1">
        <f t="array" ref="F8182">_xlfn.SWITCH($E8182,"Forecast",IFERROR(SUMIFS(INDEX('Forecast Input'!$A:$BO,,MATCH(TEXT($A8182,"0"),'Forecast Input'!$1:$1,0)),'Forecast Input'!$A:$A,Master!C8182,'Forecast Input'!$D:$D,Master!D8182),0),"Actual",SUMIFS('CMO Input'!$Q:$Q,'CMO Input'!$E:$E,Master!$A8182,'CMO Input'!$C:$C,Master!$C8182,'CMO Input'!$AJ:$AJ,Master!$D8182,'CMO Input'!$AU:$AU,Master!$F8178),"")</f>
        <v>0</v>
      </c>
    </row>
    <row r="8183" spans="1:6" x14ac:dyDescent="0.25">
      <c r="A8183" s="24">
        <v>39</v>
      </c>
      <c r="B8183" s="25">
        <v>44531</v>
      </c>
      <c r="C8183" s="24" t="s">
        <v>424</v>
      </c>
      <c r="D8183" s="24" t="s">
        <v>827</v>
      </c>
      <c r="E8183" s="24" t="s">
        <v>1489</v>
      </c>
      <c r="F8183" t="str" cm="1">
        <f t="array" ref="F8183">_xlfn.SWITCH($E8183,"Forecast",IFERROR(SUMIFS(INDEX('Forecast Input'!$A:$BO,,MATCH(TEXT($A8183,"0"),'Forecast Input'!$1:$1,0)),'Forecast Input'!$A:$A,Master!C8183,'Forecast Input'!$D:$D,Master!D8183),0),"Actual",SUMIFS('CMO Input'!$Q:$Q,'CMO Input'!$E:$E,Master!$A8183,'CMO Input'!$C:$C,Master!$C8183,'CMO Input'!$AJ:$AJ,Master!$D8183,'CMO Input'!$AU:$AU,Master!$F8179),"")</f>
        <v/>
      </c>
    </row>
    <row r="8184" spans="1:6" x14ac:dyDescent="0.25">
      <c r="A8184" s="24">
        <v>39</v>
      </c>
      <c r="B8184" s="25">
        <v>44531</v>
      </c>
      <c r="C8184" s="24" t="s">
        <v>424</v>
      </c>
      <c r="D8184" s="24" t="s">
        <v>827</v>
      </c>
      <c r="E8184" s="24" t="s">
        <v>1488</v>
      </c>
      <c r="F8184" cm="1">
        <f t="array" ref="F8184">_xlfn.SWITCH($E8184,"Forecast",IFERROR(SUMIFS(INDEX('Forecast Input'!$A:$BO,,MATCH(TEXT($A8184,"0"),'Forecast Input'!$1:$1,0)),'Forecast Input'!$A:$A,Master!C8184,'Forecast Input'!$D:$D,Master!D8184),0),"Actual",SUMIFS('CMO Input'!$Q:$Q,'CMO Input'!$E:$E,Master!$A8184,'CMO Input'!$C:$C,Master!$C8184,'CMO Input'!$AJ:$AJ,Master!$D8184,'CMO Input'!$AU:$AU,Master!$F8180),"")</f>
        <v>0</v>
      </c>
    </row>
    <row r="8185" spans="1:6" x14ac:dyDescent="0.25">
      <c r="A8185" s="24">
        <v>39</v>
      </c>
      <c r="B8185" s="25">
        <v>44531</v>
      </c>
      <c r="C8185" s="24" t="s">
        <v>424</v>
      </c>
      <c r="D8185" s="24" t="s">
        <v>827</v>
      </c>
      <c r="E8185" s="24" t="s">
        <v>1487</v>
      </c>
      <c r="F8185" cm="1">
        <f t="array" ref="F8185">_xlfn.SWITCH($E8185,"Forecast",IFERROR(SUMIFS(INDEX('Forecast Input'!$A:$BO,,MATCH(TEXT($A8185,"0"),'Forecast Input'!$1:$1,0)),'Forecast Input'!$A:$A,Master!C8185,'Forecast Input'!$D:$D,Master!D8185),0),"Actual",SUMIFS('CMO Input'!$Q:$Q,'CMO Input'!$E:$E,Master!$A8185,'CMO Input'!$C:$C,Master!$C8185,'CMO Input'!$AJ:$AJ,Master!$D8185,'CMO Input'!$AU:$AU,Master!$F8181),"")</f>
        <v>0</v>
      </c>
    </row>
    <row r="8186" spans="1:6" x14ac:dyDescent="0.25">
      <c r="A8186" s="24">
        <v>39</v>
      </c>
      <c r="B8186" s="25">
        <v>44531</v>
      </c>
      <c r="C8186" s="24" t="s">
        <v>141</v>
      </c>
      <c r="D8186" s="24" t="s">
        <v>827</v>
      </c>
      <c r="E8186" s="24" t="s">
        <v>1489</v>
      </c>
      <c r="F8186" t="str" cm="1">
        <f t="array" ref="F8186">_xlfn.SWITCH($E8186,"Forecast",IFERROR(SUMIFS(INDEX('Forecast Input'!$A:$BO,,MATCH(TEXT($A8186,"0"),'Forecast Input'!$1:$1,0)),'Forecast Input'!$A:$A,Master!C8186,'Forecast Input'!$D:$D,Master!D8186),0),"Actual",SUMIFS('CMO Input'!$Q:$Q,'CMO Input'!$E:$E,Master!$A8186,'CMO Input'!$C:$C,Master!$C8186,'CMO Input'!$AJ:$AJ,Master!$D8186,'CMO Input'!$AU:$AU,Master!$F8182),"")</f>
        <v/>
      </c>
    </row>
    <row r="8187" spans="1:6" x14ac:dyDescent="0.25">
      <c r="A8187" s="24">
        <v>39</v>
      </c>
      <c r="B8187" s="25">
        <v>44531</v>
      </c>
      <c r="C8187" s="24" t="s">
        <v>141</v>
      </c>
      <c r="D8187" s="24" t="s">
        <v>827</v>
      </c>
      <c r="E8187" s="24" t="s">
        <v>1488</v>
      </c>
      <c r="F8187" cm="1">
        <f t="array" ref="F8187">_xlfn.SWITCH($E8187,"Forecast",IFERROR(SUMIFS(INDEX('Forecast Input'!$A:$BO,,MATCH(TEXT($A8187,"0"),'Forecast Input'!$1:$1,0)),'Forecast Input'!$A:$A,Master!C8187,'Forecast Input'!$D:$D,Master!D8187),0),"Actual",SUMIFS('CMO Input'!$Q:$Q,'CMO Input'!$E:$E,Master!$A8187,'CMO Input'!$C:$C,Master!$C8187,'CMO Input'!$AJ:$AJ,Master!$D8187,'CMO Input'!$AU:$AU,Master!$F8183),"")</f>
        <v>0</v>
      </c>
    </row>
    <row r="8188" spans="1:6" x14ac:dyDescent="0.25">
      <c r="A8188" s="24">
        <v>39</v>
      </c>
      <c r="B8188" s="25">
        <v>44531</v>
      </c>
      <c r="C8188" s="24" t="s">
        <v>141</v>
      </c>
      <c r="D8188" s="24" t="s">
        <v>827</v>
      </c>
      <c r="E8188" s="24" t="s">
        <v>1487</v>
      </c>
      <c r="F8188" cm="1">
        <f t="array" ref="F8188">_xlfn.SWITCH($E8188,"Forecast",IFERROR(SUMIFS(INDEX('Forecast Input'!$A:$BO,,MATCH(TEXT($A8188,"0"),'Forecast Input'!$1:$1,0)),'Forecast Input'!$A:$A,Master!C8188,'Forecast Input'!$D:$D,Master!D8188),0),"Actual",SUMIFS('CMO Input'!$Q:$Q,'CMO Input'!$E:$E,Master!$A8188,'CMO Input'!$C:$C,Master!$C8188,'CMO Input'!$AJ:$AJ,Master!$D8188,'CMO Input'!$AU:$AU,Master!$F8184),"")</f>
        <v>0</v>
      </c>
    </row>
    <row r="8189" spans="1:6" x14ac:dyDescent="0.25">
      <c r="A8189" s="24">
        <v>39</v>
      </c>
      <c r="B8189" s="25">
        <v>44531</v>
      </c>
      <c r="C8189" s="24" t="s">
        <v>127</v>
      </c>
      <c r="D8189" s="24" t="s">
        <v>827</v>
      </c>
      <c r="E8189" s="24" t="s">
        <v>1489</v>
      </c>
      <c r="F8189" t="str" cm="1">
        <f t="array" ref="F8189">_xlfn.SWITCH($E8189,"Forecast",IFERROR(SUMIFS(INDEX('Forecast Input'!$A:$BO,,MATCH(TEXT($A8189,"0"),'Forecast Input'!$1:$1,0)),'Forecast Input'!$A:$A,Master!C8189,'Forecast Input'!$D:$D,Master!D8189),0),"Actual",SUMIFS('CMO Input'!$Q:$Q,'CMO Input'!$E:$E,Master!$A8189,'CMO Input'!$C:$C,Master!$C8189,'CMO Input'!$AJ:$AJ,Master!$D8189,'CMO Input'!$AU:$AU,Master!$F8185),"")</f>
        <v/>
      </c>
    </row>
    <row r="8190" spans="1:6" x14ac:dyDescent="0.25">
      <c r="A8190" s="24">
        <v>39</v>
      </c>
      <c r="B8190" s="25">
        <v>44531</v>
      </c>
      <c r="C8190" s="24" t="s">
        <v>127</v>
      </c>
      <c r="D8190" s="24" t="s">
        <v>827</v>
      </c>
      <c r="E8190" s="24" t="s">
        <v>1488</v>
      </c>
      <c r="F8190" cm="1">
        <f t="array" ref="F8190">_xlfn.SWITCH($E8190,"Forecast",IFERROR(SUMIFS(INDEX('Forecast Input'!$A:$BO,,MATCH(TEXT($A8190,"0"),'Forecast Input'!$1:$1,0)),'Forecast Input'!$A:$A,Master!C8190,'Forecast Input'!$D:$D,Master!D8190),0),"Actual",SUMIFS('CMO Input'!$Q:$Q,'CMO Input'!$E:$E,Master!$A8190,'CMO Input'!$C:$C,Master!$C8190,'CMO Input'!$AJ:$AJ,Master!$D8190,'CMO Input'!$AU:$AU,Master!$F8186),"")</f>
        <v>0</v>
      </c>
    </row>
    <row r="8191" spans="1:6" x14ac:dyDescent="0.25">
      <c r="A8191" s="24">
        <v>40</v>
      </c>
      <c r="B8191" s="25">
        <v>44531</v>
      </c>
      <c r="C8191" s="24" t="s">
        <v>127</v>
      </c>
      <c r="D8191" s="24" t="s">
        <v>827</v>
      </c>
      <c r="E8191" s="24" t="s">
        <v>1487</v>
      </c>
      <c r="F8191" cm="1">
        <f t="array" ref="F8191">_xlfn.SWITCH($E8191,"Forecast",IFERROR(SUMIFS(INDEX('Forecast Input'!$A:$BO,,MATCH(TEXT($A8191,"0"),'Forecast Input'!$1:$1,0)),'Forecast Input'!$A:$A,Master!C8191,'Forecast Input'!$D:$D,Master!D8191),0),"Actual",SUMIFS('CMO Input'!$Q:$Q,'CMO Input'!$E:$E,Master!$A8191,'CMO Input'!$C:$C,Master!$C8191,'CMO Input'!$AJ:$AJ,Master!$D8191,'CMO Input'!$AU:$AU,Master!$F8187),"")</f>
        <v>0</v>
      </c>
    </row>
    <row r="8192" spans="1:6" x14ac:dyDescent="0.25">
      <c r="A8192" s="24">
        <v>40</v>
      </c>
      <c r="B8192" s="25">
        <v>44531</v>
      </c>
      <c r="C8192" s="24" t="s">
        <v>44</v>
      </c>
      <c r="D8192" s="24" t="s">
        <v>827</v>
      </c>
      <c r="E8192" s="24" t="s">
        <v>1489</v>
      </c>
      <c r="F8192" t="str" cm="1">
        <f t="array" ref="F8192">_xlfn.SWITCH($E8192,"Forecast",IFERROR(SUMIFS(INDEX('Forecast Input'!$A:$BO,,MATCH(TEXT($A8192,"0"),'Forecast Input'!$1:$1,0)),'Forecast Input'!$A:$A,Master!C8192,'Forecast Input'!$D:$D,Master!D8192),0),"Actual",SUMIFS('CMO Input'!$Q:$Q,'CMO Input'!$E:$E,Master!$A8192,'CMO Input'!$C:$C,Master!$C8192,'CMO Input'!$AJ:$AJ,Master!$D8192,'CMO Input'!$AU:$AU,Master!$F8188),"")</f>
        <v/>
      </c>
    </row>
    <row r="8193" spans="1:6" x14ac:dyDescent="0.25">
      <c r="A8193" s="24">
        <v>40</v>
      </c>
      <c r="B8193" s="25">
        <v>44531</v>
      </c>
      <c r="C8193" s="24" t="s">
        <v>44</v>
      </c>
      <c r="D8193" s="24" t="s">
        <v>827</v>
      </c>
      <c r="E8193" s="24" t="s">
        <v>1488</v>
      </c>
      <c r="F8193" cm="1">
        <f t="array" ref="F8193">_xlfn.SWITCH($E8193,"Forecast",IFERROR(SUMIFS(INDEX('Forecast Input'!$A:$BO,,MATCH(TEXT($A8193,"0"),'Forecast Input'!$1:$1,0)),'Forecast Input'!$A:$A,Master!C8193,'Forecast Input'!$D:$D,Master!D8193),0),"Actual",SUMIFS('CMO Input'!$Q:$Q,'CMO Input'!$E:$E,Master!$A8193,'CMO Input'!$C:$C,Master!$C8193,'CMO Input'!$AJ:$AJ,Master!$D8193,'CMO Input'!$AU:$AU,Master!$F8189),"")</f>
        <v>0</v>
      </c>
    </row>
    <row r="8194" spans="1:6" x14ac:dyDescent="0.25">
      <c r="A8194" s="24">
        <v>39</v>
      </c>
      <c r="B8194" s="25">
        <v>44531</v>
      </c>
      <c r="C8194" s="24" t="s">
        <v>44</v>
      </c>
      <c r="D8194" s="24" t="s">
        <v>827</v>
      </c>
      <c r="E8194" s="24" t="s">
        <v>1487</v>
      </c>
      <c r="F8194" cm="1">
        <f t="array" ref="F8194">_xlfn.SWITCH($E8194,"Forecast",IFERROR(SUMIFS(INDEX('Forecast Input'!$A:$BO,,MATCH(TEXT($A8194,"0"),'Forecast Input'!$1:$1,0)),'Forecast Input'!$A:$A,Master!C8194,'Forecast Input'!$D:$D,Master!D8194),0),"Actual",SUMIFS('CMO Input'!$Q:$Q,'CMO Input'!$E:$E,Master!$A8194,'CMO Input'!$C:$C,Master!$C8194,'CMO Input'!$AJ:$AJ,Master!$D8194,'CMO Input'!$AU:$AU,Master!$F8190),"")</f>
        <v>0</v>
      </c>
    </row>
    <row r="8195" spans="1:6" x14ac:dyDescent="0.25">
      <c r="A8195" s="24">
        <v>40</v>
      </c>
      <c r="B8195" s="25">
        <v>44531</v>
      </c>
      <c r="C8195" s="24" t="s">
        <v>780</v>
      </c>
      <c r="D8195" s="24" t="s">
        <v>10</v>
      </c>
      <c r="E8195" s="24" t="s">
        <v>1489</v>
      </c>
      <c r="F8195" t="str" cm="1">
        <f t="array" ref="F8195">_xlfn.SWITCH($E8195,"Forecast",IFERROR(SUMIFS(INDEX('Forecast Input'!$A:$BO,,MATCH(TEXT($A8195,"0"),'Forecast Input'!$1:$1,0)),'Forecast Input'!$A:$A,Master!C8195,'Forecast Input'!$D:$D,Master!D8195),0),"Actual",SUMIFS('CMO Input'!$Q:$Q,'CMO Input'!$E:$E,Master!$A8195,'CMO Input'!$C:$C,Master!$C8195,'CMO Input'!$AJ:$AJ,Master!$D8195,'CMO Input'!$AU:$AU,Master!$F8191),"")</f>
        <v/>
      </c>
    </row>
    <row r="8196" spans="1:6" x14ac:dyDescent="0.25">
      <c r="A8196" s="24">
        <v>40</v>
      </c>
      <c r="B8196" s="25">
        <v>44531</v>
      </c>
      <c r="C8196" s="24" t="s">
        <v>780</v>
      </c>
      <c r="D8196" s="24" t="s">
        <v>10</v>
      </c>
      <c r="E8196" s="24" t="s">
        <v>1488</v>
      </c>
      <c r="F8196" cm="1">
        <f t="array" ref="F8196">_xlfn.SWITCH($E8196,"Forecast",IFERROR(SUMIFS(INDEX('Forecast Input'!$A:$BO,,MATCH(TEXT($A8196,"0"),'Forecast Input'!$1:$1,0)),'Forecast Input'!$A:$A,Master!C8196,'Forecast Input'!$D:$D,Master!D8196),0),"Actual",SUMIFS('CMO Input'!$Q:$Q,'CMO Input'!$E:$E,Master!$A8196,'CMO Input'!$C:$C,Master!$C8196,'CMO Input'!$AJ:$AJ,Master!$D8196,'CMO Input'!$AU:$AU,Master!$F8192),"")</f>
        <v>0</v>
      </c>
    </row>
    <row r="8197" spans="1:6" x14ac:dyDescent="0.25">
      <c r="A8197" s="24">
        <v>40</v>
      </c>
      <c r="B8197" s="25">
        <v>44531</v>
      </c>
      <c r="C8197" s="24" t="s">
        <v>780</v>
      </c>
      <c r="D8197" s="24" t="s">
        <v>10</v>
      </c>
      <c r="E8197" s="24" t="s">
        <v>1487</v>
      </c>
      <c r="F8197" cm="1">
        <f t="array" ref="F8197">_xlfn.SWITCH($E8197,"Forecast",IFERROR(SUMIFS(INDEX('Forecast Input'!$A:$BO,,MATCH(TEXT($A8197,"0"),'Forecast Input'!$1:$1,0)),'Forecast Input'!$A:$A,Master!C8197,'Forecast Input'!$D:$D,Master!D8197),0),"Actual",SUMIFS('CMO Input'!$Q:$Q,'CMO Input'!$E:$E,Master!$A8197,'CMO Input'!$C:$C,Master!$C8197,'CMO Input'!$AJ:$AJ,Master!$D8197,'CMO Input'!$AU:$AU,Master!$F8193),"")</f>
        <v>0</v>
      </c>
    </row>
    <row r="8198" spans="1:6" x14ac:dyDescent="0.25">
      <c r="A8198" s="24">
        <v>40</v>
      </c>
      <c r="B8198" s="25">
        <v>44531</v>
      </c>
      <c r="C8198" s="24" t="s">
        <v>780</v>
      </c>
      <c r="D8198" s="24" t="s">
        <v>61</v>
      </c>
      <c r="E8198" s="24" t="s">
        <v>1489</v>
      </c>
      <c r="F8198" t="str" cm="1">
        <f t="array" ref="F8198">_xlfn.SWITCH($E8198,"Forecast",IFERROR(SUMIFS(INDEX('Forecast Input'!$A:$BO,,MATCH(TEXT($A8198,"0"),'Forecast Input'!$1:$1,0)),'Forecast Input'!$A:$A,Master!C8198,'Forecast Input'!$D:$D,Master!D8198),0),"Actual",SUMIFS('CMO Input'!$Q:$Q,'CMO Input'!$E:$E,Master!$A8198,'CMO Input'!$C:$C,Master!$C8198,'CMO Input'!$AJ:$AJ,Master!$D8198,'CMO Input'!$AU:$AU,Master!$F8194),"")</f>
        <v/>
      </c>
    </row>
    <row r="8199" spans="1:6" x14ac:dyDescent="0.25">
      <c r="A8199" s="24">
        <v>40</v>
      </c>
      <c r="B8199" s="25">
        <v>44531</v>
      </c>
      <c r="C8199" s="24" t="s">
        <v>780</v>
      </c>
      <c r="D8199" s="24" t="s">
        <v>61</v>
      </c>
      <c r="E8199" s="24" t="s">
        <v>1488</v>
      </c>
      <c r="F8199" cm="1">
        <f t="array" ref="F8199">_xlfn.SWITCH($E8199,"Forecast",IFERROR(SUMIFS(INDEX('Forecast Input'!$A:$BO,,MATCH(TEXT($A8199,"0"),'Forecast Input'!$1:$1,0)),'Forecast Input'!$A:$A,Master!C8199,'Forecast Input'!$D:$D,Master!D8199),0),"Actual",SUMIFS('CMO Input'!$Q:$Q,'CMO Input'!$E:$E,Master!$A8199,'CMO Input'!$C:$C,Master!$C8199,'CMO Input'!$AJ:$AJ,Master!$D8199,'CMO Input'!$AU:$AU,Master!$F8195),"")</f>
        <v>0</v>
      </c>
    </row>
    <row r="8200" spans="1:6" x14ac:dyDescent="0.25">
      <c r="A8200" s="24">
        <v>40</v>
      </c>
      <c r="B8200" s="25">
        <v>44531</v>
      </c>
      <c r="C8200" s="24" t="s">
        <v>780</v>
      </c>
      <c r="D8200" s="24" t="s">
        <v>61</v>
      </c>
      <c r="E8200" s="24" t="s">
        <v>1487</v>
      </c>
      <c r="F8200" cm="1">
        <f t="array" ref="F8200">_xlfn.SWITCH($E8200,"Forecast",IFERROR(SUMIFS(INDEX('Forecast Input'!$A:$BO,,MATCH(TEXT($A8200,"0"),'Forecast Input'!$1:$1,0)),'Forecast Input'!$A:$A,Master!C8200,'Forecast Input'!$D:$D,Master!D8200),0),"Actual",SUMIFS('CMO Input'!$Q:$Q,'CMO Input'!$E:$E,Master!$A8200,'CMO Input'!$C:$C,Master!$C8200,'CMO Input'!$AJ:$AJ,Master!$D8200,'CMO Input'!$AU:$AU,Master!$F8196),"")</f>
        <v>0</v>
      </c>
    </row>
    <row r="8201" spans="1:6" x14ac:dyDescent="0.25">
      <c r="A8201" s="24">
        <v>40</v>
      </c>
      <c r="B8201" s="25">
        <v>44531</v>
      </c>
      <c r="C8201" s="24" t="s">
        <v>780</v>
      </c>
      <c r="D8201" s="24" t="s">
        <v>103</v>
      </c>
      <c r="E8201" s="24" t="s">
        <v>1489</v>
      </c>
      <c r="F8201" t="str" cm="1">
        <f t="array" ref="F8201">_xlfn.SWITCH($E8201,"Forecast",IFERROR(SUMIFS(INDEX('Forecast Input'!$A:$BO,,MATCH(TEXT($A8201,"0"),'Forecast Input'!$1:$1,0)),'Forecast Input'!$A:$A,Master!C8201,'Forecast Input'!$D:$D,Master!D8201),0),"Actual",SUMIFS('CMO Input'!$Q:$Q,'CMO Input'!$E:$E,Master!$A8201,'CMO Input'!$C:$C,Master!$C8201,'CMO Input'!$AJ:$AJ,Master!$D8201,'CMO Input'!$AU:$AU,Master!$F8197),"")</f>
        <v/>
      </c>
    </row>
    <row r="8202" spans="1:6" x14ac:dyDescent="0.25">
      <c r="A8202" s="24">
        <v>40</v>
      </c>
      <c r="B8202" s="25">
        <v>44531</v>
      </c>
      <c r="C8202" s="24" t="s">
        <v>780</v>
      </c>
      <c r="D8202" s="24" t="s">
        <v>103</v>
      </c>
      <c r="E8202" s="24" t="s">
        <v>1488</v>
      </c>
      <c r="F8202" cm="1">
        <f t="array" ref="F8202">_xlfn.SWITCH($E8202,"Forecast",IFERROR(SUMIFS(INDEX('Forecast Input'!$A:$BO,,MATCH(TEXT($A8202,"0"),'Forecast Input'!$1:$1,0)),'Forecast Input'!$A:$A,Master!C8202,'Forecast Input'!$D:$D,Master!D8202),0),"Actual",SUMIFS('CMO Input'!$Q:$Q,'CMO Input'!$E:$E,Master!$A8202,'CMO Input'!$C:$C,Master!$C8202,'CMO Input'!$AJ:$AJ,Master!$D8202,'CMO Input'!$AU:$AU,Master!$F8198),"")</f>
        <v>0</v>
      </c>
    </row>
    <row r="8203" spans="1:6" x14ac:dyDescent="0.25">
      <c r="A8203" s="24">
        <v>40</v>
      </c>
      <c r="B8203" s="25">
        <v>44531</v>
      </c>
      <c r="C8203" s="24" t="s">
        <v>780</v>
      </c>
      <c r="D8203" s="24" t="s">
        <v>103</v>
      </c>
      <c r="E8203" s="24" t="s">
        <v>1487</v>
      </c>
      <c r="F8203" cm="1">
        <f t="array" ref="F8203">_xlfn.SWITCH($E8203,"Forecast",IFERROR(SUMIFS(INDEX('Forecast Input'!$A:$BO,,MATCH(TEXT($A8203,"0"),'Forecast Input'!$1:$1,0)),'Forecast Input'!$A:$A,Master!C8203,'Forecast Input'!$D:$D,Master!D8203),0),"Actual",SUMIFS('CMO Input'!$Q:$Q,'CMO Input'!$E:$E,Master!$A8203,'CMO Input'!$C:$C,Master!$C8203,'CMO Input'!$AJ:$AJ,Master!$D8203,'CMO Input'!$AU:$AU,Master!$F8199),"")</f>
        <v>0</v>
      </c>
    </row>
    <row r="8204" spans="1:6" x14ac:dyDescent="0.25">
      <c r="A8204" s="24">
        <v>40</v>
      </c>
      <c r="B8204" s="25">
        <v>44531</v>
      </c>
      <c r="C8204" s="24" t="s">
        <v>780</v>
      </c>
      <c r="D8204" s="24" t="s">
        <v>146</v>
      </c>
      <c r="E8204" s="24" t="s">
        <v>1489</v>
      </c>
      <c r="F8204" t="str" cm="1">
        <f t="array" ref="F8204">_xlfn.SWITCH($E8204,"Forecast",IFERROR(SUMIFS(INDEX('Forecast Input'!$A:$BO,,MATCH(TEXT($A8204,"0"),'Forecast Input'!$1:$1,0)),'Forecast Input'!$A:$A,Master!C8204,'Forecast Input'!$D:$D,Master!D8204),0),"Actual",SUMIFS('CMO Input'!$Q:$Q,'CMO Input'!$E:$E,Master!$A8204,'CMO Input'!$C:$C,Master!$C8204,'CMO Input'!$AJ:$AJ,Master!$D8204,'CMO Input'!$AU:$AU,Master!$F8200),"")</f>
        <v/>
      </c>
    </row>
    <row r="8205" spans="1:6" x14ac:dyDescent="0.25">
      <c r="A8205" s="24">
        <v>40</v>
      </c>
      <c r="B8205" s="25">
        <v>44531</v>
      </c>
      <c r="C8205" s="24" t="s">
        <v>780</v>
      </c>
      <c r="D8205" s="24" t="s">
        <v>146</v>
      </c>
      <c r="E8205" s="24" t="s">
        <v>1488</v>
      </c>
      <c r="F8205" cm="1">
        <f t="array" ref="F8205">_xlfn.SWITCH($E8205,"Forecast",IFERROR(SUMIFS(INDEX('Forecast Input'!$A:$BO,,MATCH(TEXT($A8205,"0"),'Forecast Input'!$1:$1,0)),'Forecast Input'!$A:$A,Master!C8205,'Forecast Input'!$D:$D,Master!D8205),0),"Actual",SUMIFS('CMO Input'!$Q:$Q,'CMO Input'!$E:$E,Master!$A8205,'CMO Input'!$C:$C,Master!$C8205,'CMO Input'!$AJ:$AJ,Master!$D8205,'CMO Input'!$AU:$AU,Master!$F8201),"")</f>
        <v>0</v>
      </c>
    </row>
    <row r="8206" spans="1:6" x14ac:dyDescent="0.25">
      <c r="A8206" s="24">
        <v>40</v>
      </c>
      <c r="B8206" s="25">
        <v>44531</v>
      </c>
      <c r="C8206" s="24" t="s">
        <v>780</v>
      </c>
      <c r="D8206" s="24" t="s">
        <v>146</v>
      </c>
      <c r="E8206" s="24" t="s">
        <v>1487</v>
      </c>
      <c r="F8206" cm="1">
        <f t="array" ref="F8206">_xlfn.SWITCH($E8206,"Forecast",IFERROR(SUMIFS(INDEX('Forecast Input'!$A:$BO,,MATCH(TEXT($A8206,"0"),'Forecast Input'!$1:$1,0)),'Forecast Input'!$A:$A,Master!C8206,'Forecast Input'!$D:$D,Master!D8206),0),"Actual",SUMIFS('CMO Input'!$Q:$Q,'CMO Input'!$E:$E,Master!$A8206,'CMO Input'!$C:$C,Master!$C8206,'CMO Input'!$AJ:$AJ,Master!$D8206,'CMO Input'!$AU:$AU,Master!$F8202),"")</f>
        <v>0</v>
      </c>
    </row>
    <row r="8207" spans="1:6" x14ac:dyDescent="0.25">
      <c r="A8207" s="24">
        <v>40</v>
      </c>
      <c r="B8207" s="25">
        <v>44531</v>
      </c>
      <c r="C8207" s="24" t="s">
        <v>780</v>
      </c>
      <c r="D8207" s="24" t="s">
        <v>166</v>
      </c>
      <c r="E8207" s="24" t="s">
        <v>1489</v>
      </c>
      <c r="F8207" t="str" cm="1">
        <f t="array" ref="F8207">_xlfn.SWITCH($E8207,"Forecast",IFERROR(SUMIFS(INDEX('Forecast Input'!$A:$BO,,MATCH(TEXT($A8207,"0"),'Forecast Input'!$1:$1,0)),'Forecast Input'!$A:$A,Master!C8207,'Forecast Input'!$D:$D,Master!D8207),0),"Actual",SUMIFS('CMO Input'!$Q:$Q,'CMO Input'!$E:$E,Master!$A8207,'CMO Input'!$C:$C,Master!$C8207,'CMO Input'!$AJ:$AJ,Master!$D8207,'CMO Input'!$AU:$AU,Master!$F8203),"")</f>
        <v/>
      </c>
    </row>
    <row r="8208" spans="1:6" x14ac:dyDescent="0.25">
      <c r="A8208" s="24">
        <v>40</v>
      </c>
      <c r="B8208" s="25">
        <v>44531</v>
      </c>
      <c r="C8208" s="24" t="s">
        <v>780</v>
      </c>
      <c r="D8208" s="24" t="s">
        <v>166</v>
      </c>
      <c r="E8208" s="24" t="s">
        <v>1488</v>
      </c>
      <c r="F8208" cm="1">
        <f t="array" ref="F8208">_xlfn.SWITCH($E8208,"Forecast",IFERROR(SUMIFS(INDEX('Forecast Input'!$A:$BO,,MATCH(TEXT($A8208,"0"),'Forecast Input'!$1:$1,0)),'Forecast Input'!$A:$A,Master!C8208,'Forecast Input'!$D:$D,Master!D8208),0),"Actual",SUMIFS('CMO Input'!$Q:$Q,'CMO Input'!$E:$E,Master!$A8208,'CMO Input'!$C:$C,Master!$C8208,'CMO Input'!$AJ:$AJ,Master!$D8208,'CMO Input'!$AU:$AU,Master!$F8204),"")</f>
        <v>0</v>
      </c>
    </row>
    <row r="8209" spans="1:6" x14ac:dyDescent="0.25">
      <c r="A8209" s="24">
        <v>40</v>
      </c>
      <c r="B8209" s="25">
        <v>44531</v>
      </c>
      <c r="C8209" s="24" t="s">
        <v>780</v>
      </c>
      <c r="D8209" s="24" t="s">
        <v>166</v>
      </c>
      <c r="E8209" s="24" t="s">
        <v>1487</v>
      </c>
      <c r="F8209" cm="1">
        <f t="array" ref="F8209">_xlfn.SWITCH($E8209,"Forecast",IFERROR(SUMIFS(INDEX('Forecast Input'!$A:$BO,,MATCH(TEXT($A8209,"0"),'Forecast Input'!$1:$1,0)),'Forecast Input'!$A:$A,Master!C8209,'Forecast Input'!$D:$D,Master!D8209),0),"Actual",SUMIFS('CMO Input'!$Q:$Q,'CMO Input'!$E:$E,Master!$A8209,'CMO Input'!$C:$C,Master!$C8209,'CMO Input'!$AJ:$AJ,Master!$D8209,'CMO Input'!$AU:$AU,Master!$F8205),"")</f>
        <v>0</v>
      </c>
    </row>
    <row r="8210" spans="1:6" x14ac:dyDescent="0.25">
      <c r="A8210" s="24">
        <v>40</v>
      </c>
      <c r="B8210" s="25">
        <v>44531</v>
      </c>
      <c r="C8210" s="24" t="s">
        <v>780</v>
      </c>
      <c r="D8210" s="24" t="s">
        <v>170</v>
      </c>
      <c r="E8210" s="24" t="s">
        <v>1489</v>
      </c>
      <c r="F8210" t="str" cm="1">
        <f t="array" ref="F8210">_xlfn.SWITCH($E8210,"Forecast",IFERROR(SUMIFS(INDEX('Forecast Input'!$A:$BO,,MATCH(TEXT($A8210,"0"),'Forecast Input'!$1:$1,0)),'Forecast Input'!$A:$A,Master!C8210,'Forecast Input'!$D:$D,Master!D8210),0),"Actual",SUMIFS('CMO Input'!$Q:$Q,'CMO Input'!$E:$E,Master!$A8210,'CMO Input'!$C:$C,Master!$C8210,'CMO Input'!$AJ:$AJ,Master!$D8210,'CMO Input'!$AU:$AU,Master!$F8206),"")</f>
        <v/>
      </c>
    </row>
    <row r="8211" spans="1:6" x14ac:dyDescent="0.25">
      <c r="A8211" s="24">
        <v>40</v>
      </c>
      <c r="B8211" s="25">
        <v>44531</v>
      </c>
      <c r="C8211" s="24" t="s">
        <v>780</v>
      </c>
      <c r="D8211" s="24" t="s">
        <v>170</v>
      </c>
      <c r="E8211" s="24" t="s">
        <v>1488</v>
      </c>
      <c r="F8211" cm="1">
        <f t="array" ref="F8211">_xlfn.SWITCH($E8211,"Forecast",IFERROR(SUMIFS(INDEX('Forecast Input'!$A:$BO,,MATCH(TEXT($A8211,"0"),'Forecast Input'!$1:$1,0)),'Forecast Input'!$A:$A,Master!C8211,'Forecast Input'!$D:$D,Master!D8211),0),"Actual",SUMIFS('CMO Input'!$Q:$Q,'CMO Input'!$E:$E,Master!$A8211,'CMO Input'!$C:$C,Master!$C8211,'CMO Input'!$AJ:$AJ,Master!$D8211,'CMO Input'!$AU:$AU,Master!$F8207),"")</f>
        <v>0</v>
      </c>
    </row>
    <row r="8212" spans="1:6" x14ac:dyDescent="0.25">
      <c r="A8212" s="24">
        <v>40</v>
      </c>
      <c r="B8212" s="25">
        <v>44531</v>
      </c>
      <c r="C8212" s="24" t="s">
        <v>780</v>
      </c>
      <c r="D8212" s="24" t="s">
        <v>170</v>
      </c>
      <c r="E8212" s="24" t="s">
        <v>1487</v>
      </c>
      <c r="F8212" cm="1">
        <f t="array" ref="F8212">_xlfn.SWITCH($E8212,"Forecast",IFERROR(SUMIFS(INDEX('Forecast Input'!$A:$BO,,MATCH(TEXT($A8212,"0"),'Forecast Input'!$1:$1,0)),'Forecast Input'!$A:$A,Master!C8212,'Forecast Input'!$D:$D,Master!D8212),0),"Actual",SUMIFS('CMO Input'!$Q:$Q,'CMO Input'!$E:$E,Master!$A8212,'CMO Input'!$C:$C,Master!$C8212,'CMO Input'!$AJ:$AJ,Master!$D8212,'CMO Input'!$AU:$AU,Master!$F8208),"")</f>
        <v>0</v>
      </c>
    </row>
    <row r="8213" spans="1:6" x14ac:dyDescent="0.25">
      <c r="A8213" s="24">
        <v>40</v>
      </c>
      <c r="B8213" s="25">
        <v>44531</v>
      </c>
      <c r="C8213" s="24" t="s">
        <v>780</v>
      </c>
      <c r="D8213" s="24" t="s">
        <v>436</v>
      </c>
      <c r="E8213" s="24" t="s">
        <v>1489</v>
      </c>
      <c r="F8213" t="str" cm="1">
        <f t="array" ref="F8213">_xlfn.SWITCH($E8213,"Forecast",IFERROR(SUMIFS(INDEX('Forecast Input'!$A:$BO,,MATCH(TEXT($A8213,"0"),'Forecast Input'!$1:$1,0)),'Forecast Input'!$A:$A,Master!C8213,'Forecast Input'!$D:$D,Master!D8213),0),"Actual",SUMIFS('CMO Input'!$Q:$Q,'CMO Input'!$E:$E,Master!$A8213,'CMO Input'!$C:$C,Master!$C8213,'CMO Input'!$AJ:$AJ,Master!$D8213,'CMO Input'!$AU:$AU,Master!$F8209),"")</f>
        <v/>
      </c>
    </row>
    <row r="8214" spans="1:6" x14ac:dyDescent="0.25">
      <c r="A8214" s="24">
        <v>40</v>
      </c>
      <c r="B8214" s="25">
        <v>44531</v>
      </c>
      <c r="C8214" s="24" t="s">
        <v>780</v>
      </c>
      <c r="D8214" s="24" t="s">
        <v>436</v>
      </c>
      <c r="E8214" s="24" t="s">
        <v>1488</v>
      </c>
      <c r="F8214" cm="1">
        <f t="array" ref="F8214">_xlfn.SWITCH($E8214,"Forecast",IFERROR(SUMIFS(INDEX('Forecast Input'!$A:$BO,,MATCH(TEXT($A8214,"0"),'Forecast Input'!$1:$1,0)),'Forecast Input'!$A:$A,Master!C8214,'Forecast Input'!$D:$D,Master!D8214),0),"Actual",SUMIFS('CMO Input'!$Q:$Q,'CMO Input'!$E:$E,Master!$A8214,'CMO Input'!$C:$C,Master!$C8214,'CMO Input'!$AJ:$AJ,Master!$D8214,'CMO Input'!$AU:$AU,Master!$F8210),"")</f>
        <v>0</v>
      </c>
    </row>
    <row r="8215" spans="1:6" x14ac:dyDescent="0.25">
      <c r="A8215" s="24">
        <v>40</v>
      </c>
      <c r="B8215" s="25">
        <v>44531</v>
      </c>
      <c r="C8215" s="24" t="s">
        <v>780</v>
      </c>
      <c r="D8215" s="24" t="s">
        <v>436</v>
      </c>
      <c r="E8215" s="24" t="s">
        <v>1487</v>
      </c>
      <c r="F8215" cm="1">
        <f t="array" ref="F8215">_xlfn.SWITCH($E8215,"Forecast",IFERROR(SUMIFS(INDEX('Forecast Input'!$A:$BO,,MATCH(TEXT($A8215,"0"),'Forecast Input'!$1:$1,0)),'Forecast Input'!$A:$A,Master!C8215,'Forecast Input'!$D:$D,Master!D8215),0),"Actual",SUMIFS('CMO Input'!$Q:$Q,'CMO Input'!$E:$E,Master!$A8215,'CMO Input'!$C:$C,Master!$C8215,'CMO Input'!$AJ:$AJ,Master!$D8215,'CMO Input'!$AU:$AU,Master!$F8211),"")</f>
        <v>0</v>
      </c>
    </row>
    <row r="8216" spans="1:6" x14ac:dyDescent="0.25">
      <c r="A8216" s="24">
        <v>40</v>
      </c>
      <c r="B8216" s="25">
        <v>44531</v>
      </c>
      <c r="C8216" s="24" t="s">
        <v>780</v>
      </c>
      <c r="D8216" s="24" t="s">
        <v>1469</v>
      </c>
      <c r="E8216" s="24" t="s">
        <v>1489</v>
      </c>
      <c r="F8216" t="str" cm="1">
        <f t="array" ref="F8216">_xlfn.SWITCH($E8216,"Forecast",IFERROR(SUMIFS(INDEX('Forecast Input'!$A:$BO,,MATCH(TEXT($A8216,"0"),'Forecast Input'!$1:$1,0)),'Forecast Input'!$A:$A,Master!C8216,'Forecast Input'!$D:$D,Master!D8216),0),"Actual",SUMIFS('CMO Input'!$Q:$Q,'CMO Input'!$E:$E,Master!$A8216,'CMO Input'!$C:$C,Master!$C8216,'CMO Input'!$AJ:$AJ,Master!$D8216,'CMO Input'!$AU:$AU,Master!$F8212),"")</f>
        <v/>
      </c>
    </row>
    <row r="8217" spans="1:6" x14ac:dyDescent="0.25">
      <c r="A8217" s="24">
        <v>40</v>
      </c>
      <c r="B8217" s="25">
        <v>44531</v>
      </c>
      <c r="C8217" s="24" t="s">
        <v>780</v>
      </c>
      <c r="D8217" s="24" t="s">
        <v>1469</v>
      </c>
      <c r="E8217" s="24" t="s">
        <v>1488</v>
      </c>
      <c r="F8217" cm="1">
        <f t="array" ref="F8217">_xlfn.SWITCH($E8217,"Forecast",IFERROR(SUMIFS(INDEX('Forecast Input'!$A:$BO,,MATCH(TEXT($A8217,"0"),'Forecast Input'!$1:$1,0)),'Forecast Input'!$A:$A,Master!C8217,'Forecast Input'!$D:$D,Master!D8217),0),"Actual",SUMIFS('CMO Input'!$Q:$Q,'CMO Input'!$E:$E,Master!$A8217,'CMO Input'!$C:$C,Master!$C8217,'CMO Input'!$AJ:$AJ,Master!$D8217,'CMO Input'!$AU:$AU,Master!$F8213),"")</f>
        <v>0</v>
      </c>
    </row>
    <row r="8218" spans="1:6" x14ac:dyDescent="0.25">
      <c r="A8218" s="24">
        <v>40</v>
      </c>
      <c r="B8218" s="25">
        <v>44531</v>
      </c>
      <c r="C8218" s="24" t="s">
        <v>780</v>
      </c>
      <c r="D8218" s="24" t="s">
        <v>1469</v>
      </c>
      <c r="E8218" s="24" t="s">
        <v>1487</v>
      </c>
      <c r="F8218" cm="1">
        <f t="array" ref="F8218">_xlfn.SWITCH($E8218,"Forecast",IFERROR(SUMIFS(INDEX('Forecast Input'!$A:$BO,,MATCH(TEXT($A8218,"0"),'Forecast Input'!$1:$1,0)),'Forecast Input'!$A:$A,Master!C8218,'Forecast Input'!$D:$D,Master!D8218),0),"Actual",SUMIFS('CMO Input'!$Q:$Q,'CMO Input'!$E:$E,Master!$A8218,'CMO Input'!$C:$C,Master!$C8218,'CMO Input'!$AJ:$AJ,Master!$D8218,'CMO Input'!$AU:$AU,Master!$F8214),"")</f>
        <v>0</v>
      </c>
    </row>
    <row r="8219" spans="1:6" x14ac:dyDescent="0.25">
      <c r="A8219" s="24">
        <v>40</v>
      </c>
      <c r="B8219" s="25">
        <v>44531</v>
      </c>
      <c r="C8219" s="24" t="s">
        <v>989</v>
      </c>
      <c r="D8219" s="24" t="s">
        <v>10</v>
      </c>
      <c r="E8219" s="24" t="s">
        <v>1489</v>
      </c>
      <c r="F8219" t="str" cm="1">
        <f t="array" ref="F8219">_xlfn.SWITCH($E8219,"Forecast",IFERROR(SUMIFS(INDEX('Forecast Input'!$A:$BO,,MATCH(TEXT($A8219,"0"),'Forecast Input'!$1:$1,0)),'Forecast Input'!$A:$A,Master!C8219,'Forecast Input'!$D:$D,Master!D8219),0),"Actual",SUMIFS('CMO Input'!$Q:$Q,'CMO Input'!$E:$E,Master!$A8219,'CMO Input'!$C:$C,Master!$C8219,'CMO Input'!$AJ:$AJ,Master!$D8219,'CMO Input'!$AU:$AU,Master!$F8215),"")</f>
        <v/>
      </c>
    </row>
    <row r="8220" spans="1:6" x14ac:dyDescent="0.25">
      <c r="A8220" s="24">
        <v>40</v>
      </c>
      <c r="B8220" s="25">
        <v>44531</v>
      </c>
      <c r="C8220" s="24" t="s">
        <v>989</v>
      </c>
      <c r="D8220" s="24" t="s">
        <v>10</v>
      </c>
      <c r="E8220" s="24" t="s">
        <v>1488</v>
      </c>
      <c r="F8220" cm="1">
        <f t="array" ref="F8220">_xlfn.SWITCH($E8220,"Forecast",IFERROR(SUMIFS(INDEX('Forecast Input'!$A:$BO,,MATCH(TEXT($A8220,"0"),'Forecast Input'!$1:$1,0)),'Forecast Input'!$A:$A,Master!C8220,'Forecast Input'!$D:$D,Master!D8220),0),"Actual",SUMIFS('CMO Input'!$Q:$Q,'CMO Input'!$E:$E,Master!$A8220,'CMO Input'!$C:$C,Master!$C8220,'CMO Input'!$AJ:$AJ,Master!$D8220,'CMO Input'!$AU:$AU,Master!$F8216),"")</f>
        <v>0</v>
      </c>
    </row>
    <row r="8221" spans="1:6" x14ac:dyDescent="0.25">
      <c r="A8221" s="24">
        <v>40</v>
      </c>
      <c r="B8221" s="25">
        <v>44531</v>
      </c>
      <c r="C8221" s="24" t="s">
        <v>989</v>
      </c>
      <c r="D8221" s="24" t="s">
        <v>10</v>
      </c>
      <c r="E8221" s="24" t="s">
        <v>1487</v>
      </c>
      <c r="F8221" cm="1">
        <f t="array" ref="F8221">_xlfn.SWITCH($E8221,"Forecast",IFERROR(SUMIFS(INDEX('Forecast Input'!$A:$BO,,MATCH(TEXT($A8221,"0"),'Forecast Input'!$1:$1,0)),'Forecast Input'!$A:$A,Master!C8221,'Forecast Input'!$D:$D,Master!D8221),0),"Actual",SUMIFS('CMO Input'!$Q:$Q,'CMO Input'!$E:$E,Master!$A8221,'CMO Input'!$C:$C,Master!$C8221,'CMO Input'!$AJ:$AJ,Master!$D8221,'CMO Input'!$AU:$AU,Master!$F8217),"")</f>
        <v>0</v>
      </c>
    </row>
    <row r="8222" spans="1:6" x14ac:dyDescent="0.25">
      <c r="A8222" s="24">
        <v>40</v>
      </c>
      <c r="B8222" s="25">
        <v>44531</v>
      </c>
      <c r="C8222" s="24" t="s">
        <v>989</v>
      </c>
      <c r="D8222" s="24" t="s">
        <v>61</v>
      </c>
      <c r="E8222" s="24" t="s">
        <v>1489</v>
      </c>
      <c r="F8222" t="str" cm="1">
        <f t="array" ref="F8222">_xlfn.SWITCH($E8222,"Forecast",IFERROR(SUMIFS(INDEX('Forecast Input'!$A:$BO,,MATCH(TEXT($A8222,"0"),'Forecast Input'!$1:$1,0)),'Forecast Input'!$A:$A,Master!C8222,'Forecast Input'!$D:$D,Master!D8222),0),"Actual",SUMIFS('CMO Input'!$Q:$Q,'CMO Input'!$E:$E,Master!$A8222,'CMO Input'!$C:$C,Master!$C8222,'CMO Input'!$AJ:$AJ,Master!$D8222,'CMO Input'!$AU:$AU,Master!$F8218),"")</f>
        <v/>
      </c>
    </row>
    <row r="8223" spans="1:6" x14ac:dyDescent="0.25">
      <c r="A8223" s="24">
        <v>40</v>
      </c>
      <c r="B8223" s="25">
        <v>44531</v>
      </c>
      <c r="C8223" s="24" t="s">
        <v>989</v>
      </c>
      <c r="D8223" s="24" t="s">
        <v>61</v>
      </c>
      <c r="E8223" s="24" t="s">
        <v>1488</v>
      </c>
      <c r="F8223" cm="1">
        <f t="array" ref="F8223">_xlfn.SWITCH($E8223,"Forecast",IFERROR(SUMIFS(INDEX('Forecast Input'!$A:$BO,,MATCH(TEXT($A8223,"0"),'Forecast Input'!$1:$1,0)),'Forecast Input'!$A:$A,Master!C8223,'Forecast Input'!$D:$D,Master!D8223),0),"Actual",SUMIFS('CMO Input'!$Q:$Q,'CMO Input'!$E:$E,Master!$A8223,'CMO Input'!$C:$C,Master!$C8223,'CMO Input'!$AJ:$AJ,Master!$D8223,'CMO Input'!$AU:$AU,Master!$F8219),"")</f>
        <v>0</v>
      </c>
    </row>
    <row r="8224" spans="1:6" x14ac:dyDescent="0.25">
      <c r="A8224" s="24">
        <v>40</v>
      </c>
      <c r="B8224" s="25">
        <v>44531</v>
      </c>
      <c r="C8224" s="24" t="s">
        <v>989</v>
      </c>
      <c r="D8224" s="24" t="s">
        <v>61</v>
      </c>
      <c r="E8224" s="24" t="s">
        <v>1487</v>
      </c>
      <c r="F8224" cm="1">
        <f t="array" ref="F8224">_xlfn.SWITCH($E8224,"Forecast",IFERROR(SUMIFS(INDEX('Forecast Input'!$A:$BO,,MATCH(TEXT($A8224,"0"),'Forecast Input'!$1:$1,0)),'Forecast Input'!$A:$A,Master!C8224,'Forecast Input'!$D:$D,Master!D8224),0),"Actual",SUMIFS('CMO Input'!$Q:$Q,'CMO Input'!$E:$E,Master!$A8224,'CMO Input'!$C:$C,Master!$C8224,'CMO Input'!$AJ:$AJ,Master!$D8224,'CMO Input'!$AU:$AU,Master!$F8220),"")</f>
        <v>0</v>
      </c>
    </row>
    <row r="8225" spans="1:6" x14ac:dyDescent="0.25">
      <c r="A8225" s="24">
        <v>40</v>
      </c>
      <c r="B8225" s="25">
        <v>44531</v>
      </c>
      <c r="C8225" s="24" t="s">
        <v>989</v>
      </c>
      <c r="D8225" s="24" t="s">
        <v>103</v>
      </c>
      <c r="E8225" s="24" t="s">
        <v>1489</v>
      </c>
      <c r="F8225" t="str" cm="1">
        <f t="array" ref="F8225">_xlfn.SWITCH($E8225,"Forecast",IFERROR(SUMIFS(INDEX('Forecast Input'!$A:$BO,,MATCH(TEXT($A8225,"0"),'Forecast Input'!$1:$1,0)),'Forecast Input'!$A:$A,Master!C8225,'Forecast Input'!$D:$D,Master!D8225),0),"Actual",SUMIFS('CMO Input'!$Q:$Q,'CMO Input'!$E:$E,Master!$A8225,'CMO Input'!$C:$C,Master!$C8225,'CMO Input'!$AJ:$AJ,Master!$D8225,'CMO Input'!$AU:$AU,Master!$F8221),"")</f>
        <v/>
      </c>
    </row>
    <row r="8226" spans="1:6" x14ac:dyDescent="0.25">
      <c r="A8226" s="24">
        <v>40</v>
      </c>
      <c r="B8226" s="25">
        <v>44531</v>
      </c>
      <c r="C8226" s="24" t="s">
        <v>989</v>
      </c>
      <c r="D8226" s="24" t="s">
        <v>103</v>
      </c>
      <c r="E8226" s="24" t="s">
        <v>1488</v>
      </c>
      <c r="F8226" cm="1">
        <f t="array" ref="F8226">_xlfn.SWITCH($E8226,"Forecast",IFERROR(SUMIFS(INDEX('Forecast Input'!$A:$BO,,MATCH(TEXT($A8226,"0"),'Forecast Input'!$1:$1,0)),'Forecast Input'!$A:$A,Master!C8226,'Forecast Input'!$D:$D,Master!D8226),0),"Actual",SUMIFS('CMO Input'!$Q:$Q,'CMO Input'!$E:$E,Master!$A8226,'CMO Input'!$C:$C,Master!$C8226,'CMO Input'!$AJ:$AJ,Master!$D8226,'CMO Input'!$AU:$AU,Master!$F8222),"")</f>
        <v>0</v>
      </c>
    </row>
    <row r="8227" spans="1:6" x14ac:dyDescent="0.25">
      <c r="A8227" s="24">
        <v>40</v>
      </c>
      <c r="B8227" s="25">
        <v>44531</v>
      </c>
      <c r="C8227" s="24" t="s">
        <v>989</v>
      </c>
      <c r="D8227" s="24" t="s">
        <v>103</v>
      </c>
      <c r="E8227" s="24" t="s">
        <v>1487</v>
      </c>
      <c r="F8227" cm="1">
        <f t="array" ref="F8227">_xlfn.SWITCH($E8227,"Forecast",IFERROR(SUMIFS(INDEX('Forecast Input'!$A:$BO,,MATCH(TEXT($A8227,"0"),'Forecast Input'!$1:$1,0)),'Forecast Input'!$A:$A,Master!C8227,'Forecast Input'!$D:$D,Master!D8227),0),"Actual",SUMIFS('CMO Input'!$Q:$Q,'CMO Input'!$E:$E,Master!$A8227,'CMO Input'!$C:$C,Master!$C8227,'CMO Input'!$AJ:$AJ,Master!$D8227,'CMO Input'!$AU:$AU,Master!$F8223),"")</f>
        <v>0</v>
      </c>
    </row>
    <row r="8228" spans="1:6" x14ac:dyDescent="0.25">
      <c r="A8228" s="24">
        <v>40</v>
      </c>
      <c r="B8228" s="25">
        <v>44531</v>
      </c>
      <c r="C8228" s="24" t="s">
        <v>989</v>
      </c>
      <c r="D8228" s="24" t="s">
        <v>146</v>
      </c>
      <c r="E8228" s="24" t="s">
        <v>1489</v>
      </c>
      <c r="F8228" t="str" cm="1">
        <f t="array" ref="F8228">_xlfn.SWITCH($E8228,"Forecast",IFERROR(SUMIFS(INDEX('Forecast Input'!$A:$BO,,MATCH(TEXT($A8228,"0"),'Forecast Input'!$1:$1,0)),'Forecast Input'!$A:$A,Master!C8228,'Forecast Input'!$D:$D,Master!D8228),0),"Actual",SUMIFS('CMO Input'!$Q:$Q,'CMO Input'!$E:$E,Master!$A8228,'CMO Input'!$C:$C,Master!$C8228,'CMO Input'!$AJ:$AJ,Master!$D8228,'CMO Input'!$AU:$AU,Master!$F8224),"")</f>
        <v/>
      </c>
    </row>
    <row r="8229" spans="1:6" x14ac:dyDescent="0.25">
      <c r="A8229" s="24">
        <v>40</v>
      </c>
      <c r="B8229" s="25">
        <v>44531</v>
      </c>
      <c r="C8229" s="24" t="s">
        <v>989</v>
      </c>
      <c r="D8229" s="24" t="s">
        <v>146</v>
      </c>
      <c r="E8229" s="24" t="s">
        <v>1488</v>
      </c>
      <c r="F8229" cm="1">
        <f t="array" ref="F8229">_xlfn.SWITCH($E8229,"Forecast",IFERROR(SUMIFS(INDEX('Forecast Input'!$A:$BO,,MATCH(TEXT($A8229,"0"),'Forecast Input'!$1:$1,0)),'Forecast Input'!$A:$A,Master!C8229,'Forecast Input'!$D:$D,Master!D8229),0),"Actual",SUMIFS('CMO Input'!$Q:$Q,'CMO Input'!$E:$E,Master!$A8229,'CMO Input'!$C:$C,Master!$C8229,'CMO Input'!$AJ:$AJ,Master!$D8229,'CMO Input'!$AU:$AU,Master!$F8225),"")</f>
        <v>0</v>
      </c>
    </row>
    <row r="8230" spans="1:6" x14ac:dyDescent="0.25">
      <c r="A8230" s="24">
        <v>40</v>
      </c>
      <c r="B8230" s="25">
        <v>44531</v>
      </c>
      <c r="C8230" s="24" t="s">
        <v>989</v>
      </c>
      <c r="D8230" s="24" t="s">
        <v>146</v>
      </c>
      <c r="E8230" s="24" t="s">
        <v>1487</v>
      </c>
      <c r="F8230" cm="1">
        <f t="array" ref="F8230">_xlfn.SWITCH($E8230,"Forecast",IFERROR(SUMIFS(INDEX('Forecast Input'!$A:$BO,,MATCH(TEXT($A8230,"0"),'Forecast Input'!$1:$1,0)),'Forecast Input'!$A:$A,Master!C8230,'Forecast Input'!$D:$D,Master!D8230),0),"Actual",SUMIFS('CMO Input'!$Q:$Q,'CMO Input'!$E:$E,Master!$A8230,'CMO Input'!$C:$C,Master!$C8230,'CMO Input'!$AJ:$AJ,Master!$D8230,'CMO Input'!$AU:$AU,Master!$F8226),"")</f>
        <v>0</v>
      </c>
    </row>
    <row r="8231" spans="1:6" x14ac:dyDescent="0.25">
      <c r="A8231" s="24">
        <v>40</v>
      </c>
      <c r="B8231" s="25">
        <v>44531</v>
      </c>
      <c r="C8231" s="24" t="s">
        <v>989</v>
      </c>
      <c r="D8231" s="24" t="s">
        <v>166</v>
      </c>
      <c r="E8231" s="24" t="s">
        <v>1489</v>
      </c>
      <c r="F8231" t="str" cm="1">
        <f t="array" ref="F8231">_xlfn.SWITCH($E8231,"Forecast",IFERROR(SUMIFS(INDEX('Forecast Input'!$A:$BO,,MATCH(TEXT($A8231,"0"),'Forecast Input'!$1:$1,0)),'Forecast Input'!$A:$A,Master!C8231,'Forecast Input'!$D:$D,Master!D8231),0),"Actual",SUMIFS('CMO Input'!$Q:$Q,'CMO Input'!$E:$E,Master!$A8231,'CMO Input'!$C:$C,Master!$C8231,'CMO Input'!$AJ:$AJ,Master!$D8231,'CMO Input'!$AU:$AU,Master!$F8227),"")</f>
        <v/>
      </c>
    </row>
    <row r="8232" spans="1:6" x14ac:dyDescent="0.25">
      <c r="A8232" s="24">
        <v>40</v>
      </c>
      <c r="B8232" s="25">
        <v>44531</v>
      </c>
      <c r="C8232" s="24" t="s">
        <v>989</v>
      </c>
      <c r="D8232" s="24" t="s">
        <v>166</v>
      </c>
      <c r="E8232" s="24" t="s">
        <v>1488</v>
      </c>
      <c r="F8232" cm="1">
        <f t="array" ref="F8232">_xlfn.SWITCH($E8232,"Forecast",IFERROR(SUMIFS(INDEX('Forecast Input'!$A:$BO,,MATCH(TEXT($A8232,"0"),'Forecast Input'!$1:$1,0)),'Forecast Input'!$A:$A,Master!C8232,'Forecast Input'!$D:$D,Master!D8232),0),"Actual",SUMIFS('CMO Input'!$Q:$Q,'CMO Input'!$E:$E,Master!$A8232,'CMO Input'!$C:$C,Master!$C8232,'CMO Input'!$AJ:$AJ,Master!$D8232,'CMO Input'!$AU:$AU,Master!$F8228),"")</f>
        <v>0</v>
      </c>
    </row>
    <row r="8233" spans="1:6" x14ac:dyDescent="0.25">
      <c r="A8233" s="24">
        <v>40</v>
      </c>
      <c r="B8233" s="25">
        <v>44531</v>
      </c>
      <c r="C8233" s="24" t="s">
        <v>989</v>
      </c>
      <c r="D8233" s="24" t="s">
        <v>166</v>
      </c>
      <c r="E8233" s="24" t="s">
        <v>1487</v>
      </c>
      <c r="F8233" cm="1">
        <f t="array" ref="F8233">_xlfn.SWITCH($E8233,"Forecast",IFERROR(SUMIFS(INDEX('Forecast Input'!$A:$BO,,MATCH(TEXT($A8233,"0"),'Forecast Input'!$1:$1,0)),'Forecast Input'!$A:$A,Master!C8233,'Forecast Input'!$D:$D,Master!D8233),0),"Actual",SUMIFS('CMO Input'!$Q:$Q,'CMO Input'!$E:$E,Master!$A8233,'CMO Input'!$C:$C,Master!$C8233,'CMO Input'!$AJ:$AJ,Master!$D8233,'CMO Input'!$AU:$AU,Master!$F8229),"")</f>
        <v>0</v>
      </c>
    </row>
    <row r="8234" spans="1:6" x14ac:dyDescent="0.25">
      <c r="A8234" s="24">
        <v>40</v>
      </c>
      <c r="B8234" s="25">
        <v>44531</v>
      </c>
      <c r="C8234" s="24" t="s">
        <v>989</v>
      </c>
      <c r="D8234" s="24" t="s">
        <v>170</v>
      </c>
      <c r="E8234" s="24" t="s">
        <v>1489</v>
      </c>
      <c r="F8234" t="str" cm="1">
        <f t="array" ref="F8234">_xlfn.SWITCH($E8234,"Forecast",IFERROR(SUMIFS(INDEX('Forecast Input'!$A:$BO,,MATCH(TEXT($A8234,"0"),'Forecast Input'!$1:$1,0)),'Forecast Input'!$A:$A,Master!C8234,'Forecast Input'!$D:$D,Master!D8234),0),"Actual",SUMIFS('CMO Input'!$Q:$Q,'CMO Input'!$E:$E,Master!$A8234,'CMO Input'!$C:$C,Master!$C8234,'CMO Input'!$AJ:$AJ,Master!$D8234,'CMO Input'!$AU:$AU,Master!$F8230),"")</f>
        <v/>
      </c>
    </row>
    <row r="8235" spans="1:6" x14ac:dyDescent="0.25">
      <c r="A8235" s="24">
        <v>40</v>
      </c>
      <c r="B8235" s="25">
        <v>44531</v>
      </c>
      <c r="C8235" s="24" t="s">
        <v>989</v>
      </c>
      <c r="D8235" s="24" t="s">
        <v>170</v>
      </c>
      <c r="E8235" s="24" t="s">
        <v>1488</v>
      </c>
      <c r="F8235" cm="1">
        <f t="array" ref="F8235">_xlfn.SWITCH($E8235,"Forecast",IFERROR(SUMIFS(INDEX('Forecast Input'!$A:$BO,,MATCH(TEXT($A8235,"0"),'Forecast Input'!$1:$1,0)),'Forecast Input'!$A:$A,Master!C8235,'Forecast Input'!$D:$D,Master!D8235),0),"Actual",SUMIFS('CMO Input'!$Q:$Q,'CMO Input'!$E:$E,Master!$A8235,'CMO Input'!$C:$C,Master!$C8235,'CMO Input'!$AJ:$AJ,Master!$D8235,'CMO Input'!$AU:$AU,Master!$F8231),"")</f>
        <v>0</v>
      </c>
    </row>
    <row r="8236" spans="1:6" x14ac:dyDescent="0.25">
      <c r="A8236" s="24">
        <v>40</v>
      </c>
      <c r="B8236" s="25">
        <v>44531</v>
      </c>
      <c r="C8236" s="24" t="s">
        <v>989</v>
      </c>
      <c r="D8236" s="24" t="s">
        <v>170</v>
      </c>
      <c r="E8236" s="24" t="s">
        <v>1487</v>
      </c>
      <c r="F8236" cm="1">
        <f t="array" ref="F8236">_xlfn.SWITCH($E8236,"Forecast",IFERROR(SUMIFS(INDEX('Forecast Input'!$A:$BO,,MATCH(TEXT($A8236,"0"),'Forecast Input'!$1:$1,0)),'Forecast Input'!$A:$A,Master!C8236,'Forecast Input'!$D:$D,Master!D8236),0),"Actual",SUMIFS('CMO Input'!$Q:$Q,'CMO Input'!$E:$E,Master!$A8236,'CMO Input'!$C:$C,Master!$C8236,'CMO Input'!$AJ:$AJ,Master!$D8236,'CMO Input'!$AU:$AU,Master!$F8232),"")</f>
        <v>0</v>
      </c>
    </row>
    <row r="8237" spans="1:6" x14ac:dyDescent="0.25">
      <c r="A8237" s="24">
        <v>40</v>
      </c>
      <c r="B8237" s="25">
        <v>44531</v>
      </c>
      <c r="C8237" s="24" t="s">
        <v>989</v>
      </c>
      <c r="D8237" s="24" t="s">
        <v>436</v>
      </c>
      <c r="E8237" s="24" t="s">
        <v>1489</v>
      </c>
      <c r="F8237" t="str" cm="1">
        <f t="array" ref="F8237">_xlfn.SWITCH($E8237,"Forecast",IFERROR(SUMIFS(INDEX('Forecast Input'!$A:$BO,,MATCH(TEXT($A8237,"0"),'Forecast Input'!$1:$1,0)),'Forecast Input'!$A:$A,Master!C8237,'Forecast Input'!$D:$D,Master!D8237),0),"Actual",SUMIFS('CMO Input'!$Q:$Q,'CMO Input'!$E:$E,Master!$A8237,'CMO Input'!$C:$C,Master!$C8237,'CMO Input'!$AJ:$AJ,Master!$D8237,'CMO Input'!$AU:$AU,Master!$F8233),"")</f>
        <v/>
      </c>
    </row>
    <row r="8238" spans="1:6" x14ac:dyDescent="0.25">
      <c r="A8238" s="24">
        <v>40</v>
      </c>
      <c r="B8238" s="25">
        <v>44531</v>
      </c>
      <c r="C8238" s="24" t="s">
        <v>989</v>
      </c>
      <c r="D8238" s="24" t="s">
        <v>436</v>
      </c>
      <c r="E8238" s="24" t="s">
        <v>1488</v>
      </c>
      <c r="F8238" cm="1">
        <f t="array" ref="F8238">_xlfn.SWITCH($E8238,"Forecast",IFERROR(SUMIFS(INDEX('Forecast Input'!$A:$BO,,MATCH(TEXT($A8238,"0"),'Forecast Input'!$1:$1,0)),'Forecast Input'!$A:$A,Master!C8238,'Forecast Input'!$D:$D,Master!D8238),0),"Actual",SUMIFS('CMO Input'!$Q:$Q,'CMO Input'!$E:$E,Master!$A8238,'CMO Input'!$C:$C,Master!$C8238,'CMO Input'!$AJ:$AJ,Master!$D8238,'CMO Input'!$AU:$AU,Master!$F8234),"")</f>
        <v>0</v>
      </c>
    </row>
    <row r="8239" spans="1:6" x14ac:dyDescent="0.25">
      <c r="A8239" s="24">
        <v>40</v>
      </c>
      <c r="B8239" s="25">
        <v>44531</v>
      </c>
      <c r="C8239" s="24" t="s">
        <v>989</v>
      </c>
      <c r="D8239" s="24" t="s">
        <v>436</v>
      </c>
      <c r="E8239" s="24" t="s">
        <v>1487</v>
      </c>
      <c r="F8239" cm="1">
        <f t="array" ref="F8239">_xlfn.SWITCH($E8239,"Forecast",IFERROR(SUMIFS(INDEX('Forecast Input'!$A:$BO,,MATCH(TEXT($A8239,"0"),'Forecast Input'!$1:$1,0)),'Forecast Input'!$A:$A,Master!C8239,'Forecast Input'!$D:$D,Master!D8239),0),"Actual",SUMIFS('CMO Input'!$Q:$Q,'CMO Input'!$E:$E,Master!$A8239,'CMO Input'!$C:$C,Master!$C8239,'CMO Input'!$AJ:$AJ,Master!$D8239,'CMO Input'!$AU:$AU,Master!$F8235),"")</f>
        <v>0</v>
      </c>
    </row>
    <row r="8240" spans="1:6" x14ac:dyDescent="0.25">
      <c r="A8240" s="24">
        <v>40</v>
      </c>
      <c r="B8240" s="25">
        <v>44531</v>
      </c>
      <c r="C8240" s="24" t="s">
        <v>989</v>
      </c>
      <c r="D8240" s="24" t="s">
        <v>1469</v>
      </c>
      <c r="E8240" s="24" t="s">
        <v>1489</v>
      </c>
      <c r="F8240" t="str" cm="1">
        <f t="array" ref="F8240">_xlfn.SWITCH($E8240,"Forecast",IFERROR(SUMIFS(INDEX('Forecast Input'!$A:$BO,,MATCH(TEXT($A8240,"0"),'Forecast Input'!$1:$1,0)),'Forecast Input'!$A:$A,Master!C8240,'Forecast Input'!$D:$D,Master!D8240),0),"Actual",SUMIFS('CMO Input'!$Q:$Q,'CMO Input'!$E:$E,Master!$A8240,'CMO Input'!$C:$C,Master!$C8240,'CMO Input'!$AJ:$AJ,Master!$D8240,'CMO Input'!$AU:$AU,Master!$F8236),"")</f>
        <v/>
      </c>
    </row>
    <row r="8241" spans="1:6" x14ac:dyDescent="0.25">
      <c r="A8241" s="24">
        <v>40</v>
      </c>
      <c r="B8241" s="25">
        <v>44531</v>
      </c>
      <c r="C8241" s="24" t="s">
        <v>989</v>
      </c>
      <c r="D8241" s="24" t="s">
        <v>1469</v>
      </c>
      <c r="E8241" s="24" t="s">
        <v>1488</v>
      </c>
      <c r="F8241" cm="1">
        <f t="array" ref="F8241">_xlfn.SWITCH($E8241,"Forecast",IFERROR(SUMIFS(INDEX('Forecast Input'!$A:$BO,,MATCH(TEXT($A8241,"0"),'Forecast Input'!$1:$1,0)),'Forecast Input'!$A:$A,Master!C8241,'Forecast Input'!$D:$D,Master!D8241),0),"Actual",SUMIFS('CMO Input'!$Q:$Q,'CMO Input'!$E:$E,Master!$A8241,'CMO Input'!$C:$C,Master!$C8241,'CMO Input'!$AJ:$AJ,Master!$D8241,'CMO Input'!$AU:$AU,Master!$F8237),"")</f>
        <v>0</v>
      </c>
    </row>
    <row r="8242" spans="1:6" x14ac:dyDescent="0.25">
      <c r="A8242" s="24">
        <v>40</v>
      </c>
      <c r="B8242" s="25">
        <v>44531</v>
      </c>
      <c r="C8242" s="24" t="s">
        <v>989</v>
      </c>
      <c r="D8242" s="24" t="s">
        <v>1469</v>
      </c>
      <c r="E8242" s="24" t="s">
        <v>1487</v>
      </c>
      <c r="F8242" cm="1">
        <f t="array" ref="F8242">_xlfn.SWITCH($E8242,"Forecast",IFERROR(SUMIFS(INDEX('Forecast Input'!$A:$BO,,MATCH(TEXT($A8242,"0"),'Forecast Input'!$1:$1,0)),'Forecast Input'!$A:$A,Master!C8242,'Forecast Input'!$D:$D,Master!D8242),0),"Actual",SUMIFS('CMO Input'!$Q:$Q,'CMO Input'!$E:$E,Master!$A8242,'CMO Input'!$C:$C,Master!$C8242,'CMO Input'!$AJ:$AJ,Master!$D8242,'CMO Input'!$AU:$AU,Master!$F8238),"")</f>
        <v>0</v>
      </c>
    </row>
    <row r="8243" spans="1:6" x14ac:dyDescent="0.25">
      <c r="A8243" s="24">
        <v>40</v>
      </c>
      <c r="B8243" s="25">
        <v>44531</v>
      </c>
      <c r="C8243" s="24" t="s">
        <v>181</v>
      </c>
      <c r="D8243" s="24" t="s">
        <v>10</v>
      </c>
      <c r="E8243" s="24" t="s">
        <v>1489</v>
      </c>
      <c r="F8243" t="str" cm="1">
        <f t="array" ref="F8243">_xlfn.SWITCH($E8243,"Forecast",IFERROR(SUMIFS(INDEX('Forecast Input'!$A:$BO,,MATCH(TEXT($A8243,"0"),'Forecast Input'!$1:$1,0)),'Forecast Input'!$A:$A,Master!C8243,'Forecast Input'!$D:$D,Master!D8243),0),"Actual",SUMIFS('CMO Input'!$Q:$Q,'CMO Input'!$E:$E,Master!$A8243,'CMO Input'!$C:$C,Master!$C8243,'CMO Input'!$AJ:$AJ,Master!$D8243,'CMO Input'!$AU:$AU,Master!$F8239),"")</f>
        <v/>
      </c>
    </row>
    <row r="8244" spans="1:6" x14ac:dyDescent="0.25">
      <c r="A8244" s="24">
        <v>40</v>
      </c>
      <c r="B8244" s="25">
        <v>44531</v>
      </c>
      <c r="C8244" s="24" t="s">
        <v>181</v>
      </c>
      <c r="D8244" s="24" t="s">
        <v>10</v>
      </c>
      <c r="E8244" s="24" t="s">
        <v>1488</v>
      </c>
      <c r="F8244" cm="1">
        <f t="array" ref="F8244">_xlfn.SWITCH($E8244,"Forecast",IFERROR(SUMIFS(INDEX('Forecast Input'!$A:$BO,,MATCH(TEXT($A8244,"0"),'Forecast Input'!$1:$1,0)),'Forecast Input'!$A:$A,Master!C8244,'Forecast Input'!$D:$D,Master!D8244),0),"Actual",SUMIFS('CMO Input'!$Q:$Q,'CMO Input'!$E:$E,Master!$A8244,'CMO Input'!$C:$C,Master!$C8244,'CMO Input'!$AJ:$AJ,Master!$D8244,'CMO Input'!$AU:$AU,Master!$F8240),"")</f>
        <v>0</v>
      </c>
    </row>
    <row r="8245" spans="1:6" x14ac:dyDescent="0.25">
      <c r="A8245" s="24">
        <v>40</v>
      </c>
      <c r="B8245" s="25">
        <v>44531</v>
      </c>
      <c r="C8245" s="24" t="s">
        <v>181</v>
      </c>
      <c r="D8245" s="24" t="s">
        <v>10</v>
      </c>
      <c r="E8245" s="24" t="s">
        <v>1487</v>
      </c>
      <c r="F8245" cm="1">
        <f t="array" ref="F8245">_xlfn.SWITCH($E8245,"Forecast",IFERROR(SUMIFS(INDEX('Forecast Input'!$A:$BO,,MATCH(TEXT($A8245,"0"),'Forecast Input'!$1:$1,0)),'Forecast Input'!$A:$A,Master!C8245,'Forecast Input'!$D:$D,Master!D8245),0),"Actual",SUMIFS('CMO Input'!$Q:$Q,'CMO Input'!$E:$E,Master!$A8245,'CMO Input'!$C:$C,Master!$C8245,'CMO Input'!$AJ:$AJ,Master!$D8245,'CMO Input'!$AU:$AU,Master!$F8241),"")</f>
        <v>0</v>
      </c>
    </row>
    <row r="8246" spans="1:6" x14ac:dyDescent="0.25">
      <c r="A8246" s="24">
        <v>40</v>
      </c>
      <c r="B8246" s="25">
        <v>44531</v>
      </c>
      <c r="C8246" s="24" t="s">
        <v>181</v>
      </c>
      <c r="D8246" s="24" t="s">
        <v>61</v>
      </c>
      <c r="E8246" s="24" t="s">
        <v>1489</v>
      </c>
      <c r="F8246" t="str" cm="1">
        <f t="array" ref="F8246">_xlfn.SWITCH($E8246,"Forecast",IFERROR(SUMIFS(INDEX('Forecast Input'!$A:$BO,,MATCH(TEXT($A8246,"0"),'Forecast Input'!$1:$1,0)),'Forecast Input'!$A:$A,Master!C8246,'Forecast Input'!$D:$D,Master!D8246),0),"Actual",SUMIFS('CMO Input'!$Q:$Q,'CMO Input'!$E:$E,Master!$A8246,'CMO Input'!$C:$C,Master!$C8246,'CMO Input'!$AJ:$AJ,Master!$D8246,'CMO Input'!$AU:$AU,Master!$F8242),"")</f>
        <v/>
      </c>
    </row>
    <row r="8247" spans="1:6" x14ac:dyDescent="0.25">
      <c r="A8247" s="24">
        <v>40</v>
      </c>
      <c r="B8247" s="25">
        <v>44531</v>
      </c>
      <c r="C8247" s="24" t="s">
        <v>181</v>
      </c>
      <c r="D8247" s="24" t="s">
        <v>61</v>
      </c>
      <c r="E8247" s="24" t="s">
        <v>1488</v>
      </c>
      <c r="F8247" cm="1">
        <f t="array" ref="F8247">_xlfn.SWITCH($E8247,"Forecast",IFERROR(SUMIFS(INDEX('Forecast Input'!$A:$BO,,MATCH(TEXT($A8247,"0"),'Forecast Input'!$1:$1,0)),'Forecast Input'!$A:$A,Master!C8247,'Forecast Input'!$D:$D,Master!D8247),0),"Actual",SUMIFS('CMO Input'!$Q:$Q,'CMO Input'!$E:$E,Master!$A8247,'CMO Input'!$C:$C,Master!$C8247,'CMO Input'!$AJ:$AJ,Master!$D8247,'CMO Input'!$AU:$AU,Master!$F8243),"")</f>
        <v>0</v>
      </c>
    </row>
    <row r="8248" spans="1:6" x14ac:dyDescent="0.25">
      <c r="A8248" s="24">
        <v>40</v>
      </c>
      <c r="B8248" s="25">
        <v>44531</v>
      </c>
      <c r="C8248" s="24" t="s">
        <v>181</v>
      </c>
      <c r="D8248" s="24" t="s">
        <v>61</v>
      </c>
      <c r="E8248" s="24" t="s">
        <v>1487</v>
      </c>
      <c r="F8248" cm="1">
        <f t="array" ref="F8248">_xlfn.SWITCH($E8248,"Forecast",IFERROR(SUMIFS(INDEX('Forecast Input'!$A:$BO,,MATCH(TEXT($A8248,"0"),'Forecast Input'!$1:$1,0)),'Forecast Input'!$A:$A,Master!C8248,'Forecast Input'!$D:$D,Master!D8248),0),"Actual",SUMIFS('CMO Input'!$Q:$Q,'CMO Input'!$E:$E,Master!$A8248,'CMO Input'!$C:$C,Master!$C8248,'CMO Input'!$AJ:$AJ,Master!$D8248,'CMO Input'!$AU:$AU,Master!$F8244),"")</f>
        <v>0</v>
      </c>
    </row>
    <row r="8249" spans="1:6" x14ac:dyDescent="0.25">
      <c r="A8249" s="24">
        <v>40</v>
      </c>
      <c r="B8249" s="25">
        <v>44531</v>
      </c>
      <c r="C8249" s="24" t="s">
        <v>181</v>
      </c>
      <c r="D8249" s="24" t="s">
        <v>103</v>
      </c>
      <c r="E8249" s="24" t="s">
        <v>1489</v>
      </c>
      <c r="F8249" t="str" cm="1">
        <f t="array" ref="F8249">_xlfn.SWITCH($E8249,"Forecast",IFERROR(SUMIFS(INDEX('Forecast Input'!$A:$BO,,MATCH(TEXT($A8249,"0"),'Forecast Input'!$1:$1,0)),'Forecast Input'!$A:$A,Master!C8249,'Forecast Input'!$D:$D,Master!D8249),0),"Actual",SUMIFS('CMO Input'!$Q:$Q,'CMO Input'!$E:$E,Master!$A8249,'CMO Input'!$C:$C,Master!$C8249,'CMO Input'!$AJ:$AJ,Master!$D8249,'CMO Input'!$AU:$AU,Master!$F8245),"")</f>
        <v/>
      </c>
    </row>
    <row r="8250" spans="1:6" x14ac:dyDescent="0.25">
      <c r="A8250" s="24">
        <v>40</v>
      </c>
      <c r="B8250" s="25">
        <v>44531</v>
      </c>
      <c r="C8250" s="24" t="s">
        <v>181</v>
      </c>
      <c r="D8250" s="24" t="s">
        <v>103</v>
      </c>
      <c r="E8250" s="24" t="s">
        <v>1488</v>
      </c>
      <c r="F8250" cm="1">
        <f t="array" ref="F8250">_xlfn.SWITCH($E8250,"Forecast",IFERROR(SUMIFS(INDEX('Forecast Input'!$A:$BO,,MATCH(TEXT($A8250,"0"),'Forecast Input'!$1:$1,0)),'Forecast Input'!$A:$A,Master!C8250,'Forecast Input'!$D:$D,Master!D8250),0),"Actual",SUMIFS('CMO Input'!$Q:$Q,'CMO Input'!$E:$E,Master!$A8250,'CMO Input'!$C:$C,Master!$C8250,'CMO Input'!$AJ:$AJ,Master!$D8250,'CMO Input'!$AU:$AU,Master!$F8246),"")</f>
        <v>0</v>
      </c>
    </row>
    <row r="8251" spans="1:6" x14ac:dyDescent="0.25">
      <c r="A8251" s="24">
        <v>40</v>
      </c>
      <c r="B8251" s="25">
        <v>44531</v>
      </c>
      <c r="C8251" s="24" t="s">
        <v>181</v>
      </c>
      <c r="D8251" s="24" t="s">
        <v>103</v>
      </c>
      <c r="E8251" s="24" t="s">
        <v>1487</v>
      </c>
      <c r="F8251" cm="1">
        <f t="array" ref="F8251">_xlfn.SWITCH($E8251,"Forecast",IFERROR(SUMIFS(INDEX('Forecast Input'!$A:$BO,,MATCH(TEXT($A8251,"0"),'Forecast Input'!$1:$1,0)),'Forecast Input'!$A:$A,Master!C8251,'Forecast Input'!$D:$D,Master!D8251),0),"Actual",SUMIFS('CMO Input'!$Q:$Q,'CMO Input'!$E:$E,Master!$A8251,'CMO Input'!$C:$C,Master!$C8251,'CMO Input'!$AJ:$AJ,Master!$D8251,'CMO Input'!$AU:$AU,Master!$F8247),"")</f>
        <v>0</v>
      </c>
    </row>
    <row r="8252" spans="1:6" x14ac:dyDescent="0.25">
      <c r="A8252" s="24">
        <v>40</v>
      </c>
      <c r="B8252" s="25">
        <v>44531</v>
      </c>
      <c r="C8252" s="24" t="s">
        <v>181</v>
      </c>
      <c r="D8252" s="24" t="s">
        <v>146</v>
      </c>
      <c r="E8252" s="24" t="s">
        <v>1489</v>
      </c>
      <c r="F8252" t="str" cm="1">
        <f t="array" ref="F8252">_xlfn.SWITCH($E8252,"Forecast",IFERROR(SUMIFS(INDEX('Forecast Input'!$A:$BO,,MATCH(TEXT($A8252,"0"),'Forecast Input'!$1:$1,0)),'Forecast Input'!$A:$A,Master!C8252,'Forecast Input'!$D:$D,Master!D8252),0),"Actual",SUMIFS('CMO Input'!$Q:$Q,'CMO Input'!$E:$E,Master!$A8252,'CMO Input'!$C:$C,Master!$C8252,'CMO Input'!$AJ:$AJ,Master!$D8252,'CMO Input'!$AU:$AU,Master!$F8248),"")</f>
        <v/>
      </c>
    </row>
    <row r="8253" spans="1:6" x14ac:dyDescent="0.25">
      <c r="A8253" s="24">
        <v>40</v>
      </c>
      <c r="B8253" s="25">
        <v>44531</v>
      </c>
      <c r="C8253" s="24" t="s">
        <v>181</v>
      </c>
      <c r="D8253" s="24" t="s">
        <v>146</v>
      </c>
      <c r="E8253" s="24" t="s">
        <v>1488</v>
      </c>
      <c r="F8253" cm="1">
        <f t="array" ref="F8253">_xlfn.SWITCH($E8253,"Forecast",IFERROR(SUMIFS(INDEX('Forecast Input'!$A:$BO,,MATCH(TEXT($A8253,"0"),'Forecast Input'!$1:$1,0)),'Forecast Input'!$A:$A,Master!C8253,'Forecast Input'!$D:$D,Master!D8253),0),"Actual",SUMIFS('CMO Input'!$Q:$Q,'CMO Input'!$E:$E,Master!$A8253,'CMO Input'!$C:$C,Master!$C8253,'CMO Input'!$AJ:$AJ,Master!$D8253,'CMO Input'!$AU:$AU,Master!$F8249),"")</f>
        <v>0</v>
      </c>
    </row>
    <row r="8254" spans="1:6" x14ac:dyDescent="0.25">
      <c r="A8254" s="24">
        <v>40</v>
      </c>
      <c r="B8254" s="25">
        <v>44531</v>
      </c>
      <c r="C8254" s="24" t="s">
        <v>181</v>
      </c>
      <c r="D8254" s="24" t="s">
        <v>146</v>
      </c>
      <c r="E8254" s="24" t="s">
        <v>1487</v>
      </c>
      <c r="F8254" cm="1">
        <f t="array" ref="F8254">_xlfn.SWITCH($E8254,"Forecast",IFERROR(SUMIFS(INDEX('Forecast Input'!$A:$BO,,MATCH(TEXT($A8254,"0"),'Forecast Input'!$1:$1,0)),'Forecast Input'!$A:$A,Master!C8254,'Forecast Input'!$D:$D,Master!D8254),0),"Actual",SUMIFS('CMO Input'!$Q:$Q,'CMO Input'!$E:$E,Master!$A8254,'CMO Input'!$C:$C,Master!$C8254,'CMO Input'!$AJ:$AJ,Master!$D8254,'CMO Input'!$AU:$AU,Master!$F8250),"")</f>
        <v>0</v>
      </c>
    </row>
    <row r="8255" spans="1:6" x14ac:dyDescent="0.25">
      <c r="A8255" s="24">
        <v>40</v>
      </c>
      <c r="B8255" s="25">
        <v>44531</v>
      </c>
      <c r="C8255" s="24" t="s">
        <v>181</v>
      </c>
      <c r="D8255" s="24" t="s">
        <v>166</v>
      </c>
      <c r="E8255" s="24" t="s">
        <v>1489</v>
      </c>
      <c r="F8255" t="str" cm="1">
        <f t="array" ref="F8255">_xlfn.SWITCH($E8255,"Forecast",IFERROR(SUMIFS(INDEX('Forecast Input'!$A:$BO,,MATCH(TEXT($A8255,"0"),'Forecast Input'!$1:$1,0)),'Forecast Input'!$A:$A,Master!C8255,'Forecast Input'!$D:$D,Master!D8255),0),"Actual",SUMIFS('CMO Input'!$Q:$Q,'CMO Input'!$E:$E,Master!$A8255,'CMO Input'!$C:$C,Master!$C8255,'CMO Input'!$AJ:$AJ,Master!$D8255,'CMO Input'!$AU:$AU,Master!$F8251),"")</f>
        <v/>
      </c>
    </row>
    <row r="8256" spans="1:6" x14ac:dyDescent="0.25">
      <c r="A8256" s="24">
        <v>40</v>
      </c>
      <c r="B8256" s="25">
        <v>44531</v>
      </c>
      <c r="C8256" s="24" t="s">
        <v>181</v>
      </c>
      <c r="D8256" s="24" t="s">
        <v>166</v>
      </c>
      <c r="E8256" s="24" t="s">
        <v>1488</v>
      </c>
      <c r="F8256" cm="1">
        <f t="array" ref="F8256">_xlfn.SWITCH($E8256,"Forecast",IFERROR(SUMIFS(INDEX('Forecast Input'!$A:$BO,,MATCH(TEXT($A8256,"0"),'Forecast Input'!$1:$1,0)),'Forecast Input'!$A:$A,Master!C8256,'Forecast Input'!$D:$D,Master!D8256),0),"Actual",SUMIFS('CMO Input'!$Q:$Q,'CMO Input'!$E:$E,Master!$A8256,'CMO Input'!$C:$C,Master!$C8256,'CMO Input'!$AJ:$AJ,Master!$D8256,'CMO Input'!$AU:$AU,Master!$F8252),"")</f>
        <v>0</v>
      </c>
    </row>
    <row r="8257" spans="1:6" x14ac:dyDescent="0.25">
      <c r="A8257" s="24">
        <v>40</v>
      </c>
      <c r="B8257" s="25">
        <v>44531</v>
      </c>
      <c r="C8257" s="24" t="s">
        <v>181</v>
      </c>
      <c r="D8257" s="24" t="s">
        <v>166</v>
      </c>
      <c r="E8257" s="24" t="s">
        <v>1487</v>
      </c>
      <c r="F8257" cm="1">
        <f t="array" ref="F8257">_xlfn.SWITCH($E8257,"Forecast",IFERROR(SUMIFS(INDEX('Forecast Input'!$A:$BO,,MATCH(TEXT($A8257,"0"),'Forecast Input'!$1:$1,0)),'Forecast Input'!$A:$A,Master!C8257,'Forecast Input'!$D:$D,Master!D8257),0),"Actual",SUMIFS('CMO Input'!$Q:$Q,'CMO Input'!$E:$E,Master!$A8257,'CMO Input'!$C:$C,Master!$C8257,'CMO Input'!$AJ:$AJ,Master!$D8257,'CMO Input'!$AU:$AU,Master!$F8253),"")</f>
        <v>0</v>
      </c>
    </row>
    <row r="8258" spans="1:6" x14ac:dyDescent="0.25">
      <c r="A8258" s="24">
        <v>40</v>
      </c>
      <c r="B8258" s="25">
        <v>44531</v>
      </c>
      <c r="C8258" s="24" t="s">
        <v>181</v>
      </c>
      <c r="D8258" s="24" t="s">
        <v>170</v>
      </c>
      <c r="E8258" s="24" t="s">
        <v>1489</v>
      </c>
      <c r="F8258" t="str" cm="1">
        <f t="array" ref="F8258">_xlfn.SWITCH($E8258,"Forecast",IFERROR(SUMIFS(INDEX('Forecast Input'!$A:$BO,,MATCH(TEXT($A8258,"0"),'Forecast Input'!$1:$1,0)),'Forecast Input'!$A:$A,Master!C8258,'Forecast Input'!$D:$D,Master!D8258),0),"Actual",SUMIFS('CMO Input'!$Q:$Q,'CMO Input'!$E:$E,Master!$A8258,'CMO Input'!$C:$C,Master!$C8258,'CMO Input'!$AJ:$AJ,Master!$D8258,'CMO Input'!$AU:$AU,Master!$F8254),"")</f>
        <v/>
      </c>
    </row>
    <row r="8259" spans="1:6" x14ac:dyDescent="0.25">
      <c r="A8259" s="24">
        <v>40</v>
      </c>
      <c r="B8259" s="25">
        <v>44531</v>
      </c>
      <c r="C8259" s="24" t="s">
        <v>181</v>
      </c>
      <c r="D8259" s="24" t="s">
        <v>170</v>
      </c>
      <c r="E8259" s="24" t="s">
        <v>1488</v>
      </c>
      <c r="F8259" cm="1">
        <f t="array" ref="F8259">_xlfn.SWITCH($E8259,"Forecast",IFERROR(SUMIFS(INDEX('Forecast Input'!$A:$BO,,MATCH(TEXT($A8259,"0"),'Forecast Input'!$1:$1,0)),'Forecast Input'!$A:$A,Master!C8259,'Forecast Input'!$D:$D,Master!D8259),0),"Actual",SUMIFS('CMO Input'!$Q:$Q,'CMO Input'!$E:$E,Master!$A8259,'CMO Input'!$C:$C,Master!$C8259,'CMO Input'!$AJ:$AJ,Master!$D8259,'CMO Input'!$AU:$AU,Master!$F8255),"")</f>
        <v>0</v>
      </c>
    </row>
    <row r="8260" spans="1:6" x14ac:dyDescent="0.25">
      <c r="A8260" s="24">
        <v>40</v>
      </c>
      <c r="B8260" s="25">
        <v>44531</v>
      </c>
      <c r="C8260" s="24" t="s">
        <v>181</v>
      </c>
      <c r="D8260" s="24" t="s">
        <v>170</v>
      </c>
      <c r="E8260" s="24" t="s">
        <v>1487</v>
      </c>
      <c r="F8260" cm="1">
        <f t="array" ref="F8260">_xlfn.SWITCH($E8260,"Forecast",IFERROR(SUMIFS(INDEX('Forecast Input'!$A:$BO,,MATCH(TEXT($A8260,"0"),'Forecast Input'!$1:$1,0)),'Forecast Input'!$A:$A,Master!C8260,'Forecast Input'!$D:$D,Master!D8260),0),"Actual",SUMIFS('CMO Input'!$Q:$Q,'CMO Input'!$E:$E,Master!$A8260,'CMO Input'!$C:$C,Master!$C8260,'CMO Input'!$AJ:$AJ,Master!$D8260,'CMO Input'!$AU:$AU,Master!$F8256),"")</f>
        <v>0</v>
      </c>
    </row>
    <row r="8261" spans="1:6" x14ac:dyDescent="0.25">
      <c r="A8261" s="24">
        <v>40</v>
      </c>
      <c r="B8261" s="25">
        <v>44531</v>
      </c>
      <c r="C8261" s="24" t="s">
        <v>181</v>
      </c>
      <c r="D8261" s="24" t="s">
        <v>436</v>
      </c>
      <c r="E8261" s="24" t="s">
        <v>1489</v>
      </c>
      <c r="F8261" t="str" cm="1">
        <f t="array" ref="F8261">_xlfn.SWITCH($E8261,"Forecast",IFERROR(SUMIFS(INDEX('Forecast Input'!$A:$BO,,MATCH(TEXT($A8261,"0"),'Forecast Input'!$1:$1,0)),'Forecast Input'!$A:$A,Master!C8261,'Forecast Input'!$D:$D,Master!D8261),0),"Actual",SUMIFS('CMO Input'!$Q:$Q,'CMO Input'!$E:$E,Master!$A8261,'CMO Input'!$C:$C,Master!$C8261,'CMO Input'!$AJ:$AJ,Master!$D8261,'CMO Input'!$AU:$AU,Master!$F8257),"")</f>
        <v/>
      </c>
    </row>
    <row r="8262" spans="1:6" x14ac:dyDescent="0.25">
      <c r="A8262" s="24">
        <v>40</v>
      </c>
      <c r="B8262" s="25">
        <v>44531</v>
      </c>
      <c r="C8262" s="24" t="s">
        <v>181</v>
      </c>
      <c r="D8262" s="24" t="s">
        <v>436</v>
      </c>
      <c r="E8262" s="24" t="s">
        <v>1488</v>
      </c>
      <c r="F8262" cm="1">
        <f t="array" ref="F8262">_xlfn.SWITCH($E8262,"Forecast",IFERROR(SUMIFS(INDEX('Forecast Input'!$A:$BO,,MATCH(TEXT($A8262,"0"),'Forecast Input'!$1:$1,0)),'Forecast Input'!$A:$A,Master!C8262,'Forecast Input'!$D:$D,Master!D8262),0),"Actual",SUMIFS('CMO Input'!$Q:$Q,'CMO Input'!$E:$E,Master!$A8262,'CMO Input'!$C:$C,Master!$C8262,'CMO Input'!$AJ:$AJ,Master!$D8262,'CMO Input'!$AU:$AU,Master!$F8258),"")</f>
        <v>0</v>
      </c>
    </row>
    <row r="8263" spans="1:6" x14ac:dyDescent="0.25">
      <c r="A8263" s="24">
        <v>40</v>
      </c>
      <c r="B8263" s="25">
        <v>44531</v>
      </c>
      <c r="C8263" s="24" t="s">
        <v>181</v>
      </c>
      <c r="D8263" s="24" t="s">
        <v>436</v>
      </c>
      <c r="E8263" s="24" t="s">
        <v>1487</v>
      </c>
      <c r="F8263" cm="1">
        <f t="array" ref="F8263">_xlfn.SWITCH($E8263,"Forecast",IFERROR(SUMIFS(INDEX('Forecast Input'!$A:$BO,,MATCH(TEXT($A8263,"0"),'Forecast Input'!$1:$1,0)),'Forecast Input'!$A:$A,Master!C8263,'Forecast Input'!$D:$D,Master!D8263),0),"Actual",SUMIFS('CMO Input'!$Q:$Q,'CMO Input'!$E:$E,Master!$A8263,'CMO Input'!$C:$C,Master!$C8263,'CMO Input'!$AJ:$AJ,Master!$D8263,'CMO Input'!$AU:$AU,Master!$F8259),"")</f>
        <v>0</v>
      </c>
    </row>
    <row r="8264" spans="1:6" x14ac:dyDescent="0.25">
      <c r="A8264" s="24">
        <v>40</v>
      </c>
      <c r="B8264" s="25">
        <v>44531</v>
      </c>
      <c r="C8264" s="24" t="s">
        <v>181</v>
      </c>
      <c r="D8264" s="24" t="s">
        <v>1469</v>
      </c>
      <c r="E8264" s="24" t="s">
        <v>1489</v>
      </c>
      <c r="F8264" t="str" cm="1">
        <f t="array" ref="F8264">_xlfn.SWITCH($E8264,"Forecast",IFERROR(SUMIFS(INDEX('Forecast Input'!$A:$BO,,MATCH(TEXT($A8264,"0"),'Forecast Input'!$1:$1,0)),'Forecast Input'!$A:$A,Master!C8264,'Forecast Input'!$D:$D,Master!D8264),0),"Actual",SUMIFS('CMO Input'!$Q:$Q,'CMO Input'!$E:$E,Master!$A8264,'CMO Input'!$C:$C,Master!$C8264,'CMO Input'!$AJ:$AJ,Master!$D8264,'CMO Input'!$AU:$AU,Master!$F8260),"")</f>
        <v/>
      </c>
    </row>
    <row r="8265" spans="1:6" x14ac:dyDescent="0.25">
      <c r="A8265" s="24">
        <v>40</v>
      </c>
      <c r="B8265" s="25">
        <v>44531</v>
      </c>
      <c r="C8265" s="24" t="s">
        <v>181</v>
      </c>
      <c r="D8265" s="24" t="s">
        <v>1469</v>
      </c>
      <c r="E8265" s="24" t="s">
        <v>1488</v>
      </c>
      <c r="F8265" cm="1">
        <f t="array" ref="F8265">_xlfn.SWITCH($E8265,"Forecast",IFERROR(SUMIFS(INDEX('Forecast Input'!$A:$BO,,MATCH(TEXT($A8265,"0"),'Forecast Input'!$1:$1,0)),'Forecast Input'!$A:$A,Master!C8265,'Forecast Input'!$D:$D,Master!D8265),0),"Actual",SUMIFS('CMO Input'!$Q:$Q,'CMO Input'!$E:$E,Master!$A8265,'CMO Input'!$C:$C,Master!$C8265,'CMO Input'!$AJ:$AJ,Master!$D8265,'CMO Input'!$AU:$AU,Master!$F8261),"")</f>
        <v>0</v>
      </c>
    </row>
    <row r="8266" spans="1:6" x14ac:dyDescent="0.25">
      <c r="A8266" s="24">
        <v>40</v>
      </c>
      <c r="B8266" s="25">
        <v>44531</v>
      </c>
      <c r="C8266" s="24" t="s">
        <v>181</v>
      </c>
      <c r="D8266" s="24" t="s">
        <v>1469</v>
      </c>
      <c r="E8266" s="24" t="s">
        <v>1487</v>
      </c>
      <c r="F8266" cm="1">
        <f t="array" ref="F8266">_xlfn.SWITCH($E8266,"Forecast",IFERROR(SUMIFS(INDEX('Forecast Input'!$A:$BO,,MATCH(TEXT($A8266,"0"),'Forecast Input'!$1:$1,0)),'Forecast Input'!$A:$A,Master!C8266,'Forecast Input'!$D:$D,Master!D8266),0),"Actual",SUMIFS('CMO Input'!$Q:$Q,'CMO Input'!$E:$E,Master!$A8266,'CMO Input'!$C:$C,Master!$C8266,'CMO Input'!$AJ:$AJ,Master!$D8266,'CMO Input'!$AU:$AU,Master!$F8262),"")</f>
        <v>0</v>
      </c>
    </row>
    <row r="8267" spans="1:6" x14ac:dyDescent="0.25">
      <c r="A8267" s="24">
        <v>40</v>
      </c>
      <c r="B8267" s="25">
        <v>44531</v>
      </c>
      <c r="C8267" s="24" t="s">
        <v>424</v>
      </c>
      <c r="D8267" s="24" t="s">
        <v>10</v>
      </c>
      <c r="E8267" s="24" t="s">
        <v>1489</v>
      </c>
      <c r="F8267" t="str" cm="1">
        <f t="array" ref="F8267">_xlfn.SWITCH($E8267,"Forecast",IFERROR(SUMIFS(INDEX('Forecast Input'!$A:$BO,,MATCH(TEXT($A8267,"0"),'Forecast Input'!$1:$1,0)),'Forecast Input'!$A:$A,Master!C8267,'Forecast Input'!$D:$D,Master!D8267),0),"Actual",SUMIFS('CMO Input'!$Q:$Q,'CMO Input'!$E:$E,Master!$A8267,'CMO Input'!$C:$C,Master!$C8267,'CMO Input'!$AJ:$AJ,Master!$D8267,'CMO Input'!$AU:$AU,Master!$F8263),"")</f>
        <v/>
      </c>
    </row>
    <row r="8268" spans="1:6" x14ac:dyDescent="0.25">
      <c r="A8268" s="24">
        <v>40</v>
      </c>
      <c r="B8268" s="25">
        <v>44531</v>
      </c>
      <c r="C8268" s="24" t="s">
        <v>424</v>
      </c>
      <c r="D8268" s="24" t="s">
        <v>10</v>
      </c>
      <c r="E8268" s="24" t="s">
        <v>1488</v>
      </c>
      <c r="F8268" cm="1">
        <f t="array" ref="F8268">_xlfn.SWITCH($E8268,"Forecast",IFERROR(SUMIFS(INDEX('Forecast Input'!$A:$BO,,MATCH(TEXT($A8268,"0"),'Forecast Input'!$1:$1,0)),'Forecast Input'!$A:$A,Master!C8268,'Forecast Input'!$D:$D,Master!D8268),0),"Actual",SUMIFS('CMO Input'!$Q:$Q,'CMO Input'!$E:$E,Master!$A8268,'CMO Input'!$C:$C,Master!$C8268,'CMO Input'!$AJ:$AJ,Master!$D8268,'CMO Input'!$AU:$AU,Master!$F8264),"")</f>
        <v>0</v>
      </c>
    </row>
    <row r="8269" spans="1:6" x14ac:dyDescent="0.25">
      <c r="A8269" s="24">
        <v>40</v>
      </c>
      <c r="B8269" s="25">
        <v>44531</v>
      </c>
      <c r="C8269" s="24" t="s">
        <v>424</v>
      </c>
      <c r="D8269" s="24" t="s">
        <v>10</v>
      </c>
      <c r="E8269" s="24" t="s">
        <v>1487</v>
      </c>
      <c r="F8269" cm="1">
        <f t="array" ref="F8269">_xlfn.SWITCH($E8269,"Forecast",IFERROR(SUMIFS(INDEX('Forecast Input'!$A:$BO,,MATCH(TEXT($A8269,"0"),'Forecast Input'!$1:$1,0)),'Forecast Input'!$A:$A,Master!C8269,'Forecast Input'!$D:$D,Master!D8269),0),"Actual",SUMIFS('CMO Input'!$Q:$Q,'CMO Input'!$E:$E,Master!$A8269,'CMO Input'!$C:$C,Master!$C8269,'CMO Input'!$AJ:$AJ,Master!$D8269,'CMO Input'!$AU:$AU,Master!$F8265),"")</f>
        <v>0</v>
      </c>
    </row>
    <row r="8270" spans="1:6" x14ac:dyDescent="0.25">
      <c r="A8270" s="24">
        <v>40</v>
      </c>
      <c r="B8270" s="25">
        <v>44531</v>
      </c>
      <c r="C8270" s="24" t="s">
        <v>424</v>
      </c>
      <c r="D8270" s="24" t="s">
        <v>61</v>
      </c>
      <c r="E8270" s="24" t="s">
        <v>1489</v>
      </c>
      <c r="F8270" t="str" cm="1">
        <f t="array" ref="F8270">_xlfn.SWITCH($E8270,"Forecast",IFERROR(SUMIFS(INDEX('Forecast Input'!$A:$BO,,MATCH(TEXT($A8270,"0"),'Forecast Input'!$1:$1,0)),'Forecast Input'!$A:$A,Master!C8270,'Forecast Input'!$D:$D,Master!D8270),0),"Actual",SUMIFS('CMO Input'!$Q:$Q,'CMO Input'!$E:$E,Master!$A8270,'CMO Input'!$C:$C,Master!$C8270,'CMO Input'!$AJ:$AJ,Master!$D8270,'CMO Input'!$AU:$AU,Master!$F8266),"")</f>
        <v/>
      </c>
    </row>
    <row r="8271" spans="1:6" x14ac:dyDescent="0.25">
      <c r="A8271" s="24">
        <v>40</v>
      </c>
      <c r="B8271" s="25">
        <v>44531</v>
      </c>
      <c r="C8271" s="24" t="s">
        <v>424</v>
      </c>
      <c r="D8271" s="24" t="s">
        <v>61</v>
      </c>
      <c r="E8271" s="24" t="s">
        <v>1488</v>
      </c>
      <c r="F8271" cm="1">
        <f t="array" ref="F8271">_xlfn.SWITCH($E8271,"Forecast",IFERROR(SUMIFS(INDEX('Forecast Input'!$A:$BO,,MATCH(TEXT($A8271,"0"),'Forecast Input'!$1:$1,0)),'Forecast Input'!$A:$A,Master!C8271,'Forecast Input'!$D:$D,Master!D8271),0),"Actual",SUMIFS('CMO Input'!$Q:$Q,'CMO Input'!$E:$E,Master!$A8271,'CMO Input'!$C:$C,Master!$C8271,'CMO Input'!$AJ:$AJ,Master!$D8271,'CMO Input'!$AU:$AU,Master!$F8267),"")</f>
        <v>0</v>
      </c>
    </row>
    <row r="8272" spans="1:6" x14ac:dyDescent="0.25">
      <c r="A8272" s="24">
        <v>40</v>
      </c>
      <c r="B8272" s="25">
        <v>44531</v>
      </c>
      <c r="C8272" s="24" t="s">
        <v>424</v>
      </c>
      <c r="D8272" s="24" t="s">
        <v>61</v>
      </c>
      <c r="E8272" s="24" t="s">
        <v>1487</v>
      </c>
      <c r="F8272" cm="1">
        <f t="array" ref="F8272">_xlfn.SWITCH($E8272,"Forecast",IFERROR(SUMIFS(INDEX('Forecast Input'!$A:$BO,,MATCH(TEXT($A8272,"0"),'Forecast Input'!$1:$1,0)),'Forecast Input'!$A:$A,Master!C8272,'Forecast Input'!$D:$D,Master!D8272),0),"Actual",SUMIFS('CMO Input'!$Q:$Q,'CMO Input'!$E:$E,Master!$A8272,'CMO Input'!$C:$C,Master!$C8272,'CMO Input'!$AJ:$AJ,Master!$D8272,'CMO Input'!$AU:$AU,Master!$F8268),"")</f>
        <v>0</v>
      </c>
    </row>
    <row r="8273" spans="1:6" x14ac:dyDescent="0.25">
      <c r="A8273" s="24">
        <v>40</v>
      </c>
      <c r="B8273" s="25">
        <v>44531</v>
      </c>
      <c r="C8273" s="24" t="s">
        <v>424</v>
      </c>
      <c r="D8273" s="24" t="s">
        <v>103</v>
      </c>
      <c r="E8273" s="24" t="s">
        <v>1489</v>
      </c>
      <c r="F8273" t="str" cm="1">
        <f t="array" ref="F8273">_xlfn.SWITCH($E8273,"Forecast",IFERROR(SUMIFS(INDEX('Forecast Input'!$A:$BO,,MATCH(TEXT($A8273,"0"),'Forecast Input'!$1:$1,0)),'Forecast Input'!$A:$A,Master!C8273,'Forecast Input'!$D:$D,Master!D8273),0),"Actual",SUMIFS('CMO Input'!$Q:$Q,'CMO Input'!$E:$E,Master!$A8273,'CMO Input'!$C:$C,Master!$C8273,'CMO Input'!$AJ:$AJ,Master!$D8273,'CMO Input'!$AU:$AU,Master!$F8269),"")</f>
        <v/>
      </c>
    </row>
    <row r="8274" spans="1:6" x14ac:dyDescent="0.25">
      <c r="A8274" s="24">
        <v>40</v>
      </c>
      <c r="B8274" s="25">
        <v>44531</v>
      </c>
      <c r="C8274" s="24" t="s">
        <v>424</v>
      </c>
      <c r="D8274" s="24" t="s">
        <v>103</v>
      </c>
      <c r="E8274" s="24" t="s">
        <v>1488</v>
      </c>
      <c r="F8274" cm="1">
        <f t="array" ref="F8274">_xlfn.SWITCH($E8274,"Forecast",IFERROR(SUMIFS(INDEX('Forecast Input'!$A:$BO,,MATCH(TEXT($A8274,"0"),'Forecast Input'!$1:$1,0)),'Forecast Input'!$A:$A,Master!C8274,'Forecast Input'!$D:$D,Master!D8274),0),"Actual",SUMIFS('CMO Input'!$Q:$Q,'CMO Input'!$E:$E,Master!$A8274,'CMO Input'!$C:$C,Master!$C8274,'CMO Input'!$AJ:$AJ,Master!$D8274,'CMO Input'!$AU:$AU,Master!$F8270),"")</f>
        <v>0</v>
      </c>
    </row>
    <row r="8275" spans="1:6" x14ac:dyDescent="0.25">
      <c r="A8275" s="24">
        <v>40</v>
      </c>
      <c r="B8275" s="25">
        <v>44531</v>
      </c>
      <c r="C8275" s="24" t="s">
        <v>424</v>
      </c>
      <c r="D8275" s="24" t="s">
        <v>103</v>
      </c>
      <c r="E8275" s="24" t="s">
        <v>1487</v>
      </c>
      <c r="F8275" cm="1">
        <f t="array" ref="F8275">_xlfn.SWITCH($E8275,"Forecast",IFERROR(SUMIFS(INDEX('Forecast Input'!$A:$BO,,MATCH(TEXT($A8275,"0"),'Forecast Input'!$1:$1,0)),'Forecast Input'!$A:$A,Master!C8275,'Forecast Input'!$D:$D,Master!D8275),0),"Actual",SUMIFS('CMO Input'!$Q:$Q,'CMO Input'!$E:$E,Master!$A8275,'CMO Input'!$C:$C,Master!$C8275,'CMO Input'!$AJ:$AJ,Master!$D8275,'CMO Input'!$AU:$AU,Master!$F8271),"")</f>
        <v>0</v>
      </c>
    </row>
    <row r="8276" spans="1:6" x14ac:dyDescent="0.25">
      <c r="A8276" s="24">
        <v>40</v>
      </c>
      <c r="B8276" s="25">
        <v>44531</v>
      </c>
      <c r="C8276" s="24" t="s">
        <v>424</v>
      </c>
      <c r="D8276" s="24" t="s">
        <v>146</v>
      </c>
      <c r="E8276" s="24" t="s">
        <v>1489</v>
      </c>
      <c r="F8276" t="str" cm="1">
        <f t="array" ref="F8276">_xlfn.SWITCH($E8276,"Forecast",IFERROR(SUMIFS(INDEX('Forecast Input'!$A:$BO,,MATCH(TEXT($A8276,"0"),'Forecast Input'!$1:$1,0)),'Forecast Input'!$A:$A,Master!C8276,'Forecast Input'!$D:$D,Master!D8276),0),"Actual",SUMIFS('CMO Input'!$Q:$Q,'CMO Input'!$E:$E,Master!$A8276,'CMO Input'!$C:$C,Master!$C8276,'CMO Input'!$AJ:$AJ,Master!$D8276,'CMO Input'!$AU:$AU,Master!$F8272),"")</f>
        <v/>
      </c>
    </row>
    <row r="8277" spans="1:6" x14ac:dyDescent="0.25">
      <c r="A8277" s="24">
        <v>40</v>
      </c>
      <c r="B8277" s="25">
        <v>44531</v>
      </c>
      <c r="C8277" s="24" t="s">
        <v>424</v>
      </c>
      <c r="D8277" s="24" t="s">
        <v>146</v>
      </c>
      <c r="E8277" s="24" t="s">
        <v>1488</v>
      </c>
      <c r="F8277" cm="1">
        <f t="array" ref="F8277">_xlfn.SWITCH($E8277,"Forecast",IFERROR(SUMIFS(INDEX('Forecast Input'!$A:$BO,,MATCH(TEXT($A8277,"0"),'Forecast Input'!$1:$1,0)),'Forecast Input'!$A:$A,Master!C8277,'Forecast Input'!$D:$D,Master!D8277),0),"Actual",SUMIFS('CMO Input'!$Q:$Q,'CMO Input'!$E:$E,Master!$A8277,'CMO Input'!$C:$C,Master!$C8277,'CMO Input'!$AJ:$AJ,Master!$D8277,'CMO Input'!$AU:$AU,Master!$F8273),"")</f>
        <v>0</v>
      </c>
    </row>
    <row r="8278" spans="1:6" x14ac:dyDescent="0.25">
      <c r="A8278" s="24">
        <v>40</v>
      </c>
      <c r="B8278" s="25">
        <v>44531</v>
      </c>
      <c r="C8278" s="24" t="s">
        <v>424</v>
      </c>
      <c r="D8278" s="24" t="s">
        <v>146</v>
      </c>
      <c r="E8278" s="24" t="s">
        <v>1487</v>
      </c>
      <c r="F8278" cm="1">
        <f t="array" ref="F8278">_xlfn.SWITCH($E8278,"Forecast",IFERROR(SUMIFS(INDEX('Forecast Input'!$A:$BO,,MATCH(TEXT($A8278,"0"),'Forecast Input'!$1:$1,0)),'Forecast Input'!$A:$A,Master!C8278,'Forecast Input'!$D:$D,Master!D8278),0),"Actual",SUMIFS('CMO Input'!$Q:$Q,'CMO Input'!$E:$E,Master!$A8278,'CMO Input'!$C:$C,Master!$C8278,'CMO Input'!$AJ:$AJ,Master!$D8278,'CMO Input'!$AU:$AU,Master!$F8274),"")</f>
        <v>0</v>
      </c>
    </row>
    <row r="8279" spans="1:6" x14ac:dyDescent="0.25">
      <c r="A8279" s="24">
        <v>40</v>
      </c>
      <c r="B8279" s="25">
        <v>44531</v>
      </c>
      <c r="C8279" s="24" t="s">
        <v>424</v>
      </c>
      <c r="D8279" s="24" t="s">
        <v>166</v>
      </c>
      <c r="E8279" s="24" t="s">
        <v>1489</v>
      </c>
      <c r="F8279" t="str" cm="1">
        <f t="array" ref="F8279">_xlfn.SWITCH($E8279,"Forecast",IFERROR(SUMIFS(INDEX('Forecast Input'!$A:$BO,,MATCH(TEXT($A8279,"0"),'Forecast Input'!$1:$1,0)),'Forecast Input'!$A:$A,Master!C8279,'Forecast Input'!$D:$D,Master!D8279),0),"Actual",SUMIFS('CMO Input'!$Q:$Q,'CMO Input'!$E:$E,Master!$A8279,'CMO Input'!$C:$C,Master!$C8279,'CMO Input'!$AJ:$AJ,Master!$D8279,'CMO Input'!$AU:$AU,Master!$F8275),"")</f>
        <v/>
      </c>
    </row>
    <row r="8280" spans="1:6" x14ac:dyDescent="0.25">
      <c r="A8280" s="24">
        <v>40</v>
      </c>
      <c r="B8280" s="25">
        <v>44531</v>
      </c>
      <c r="C8280" s="24" t="s">
        <v>424</v>
      </c>
      <c r="D8280" s="24" t="s">
        <v>166</v>
      </c>
      <c r="E8280" s="24" t="s">
        <v>1488</v>
      </c>
      <c r="F8280" cm="1">
        <f t="array" ref="F8280">_xlfn.SWITCH($E8280,"Forecast",IFERROR(SUMIFS(INDEX('Forecast Input'!$A:$BO,,MATCH(TEXT($A8280,"0"),'Forecast Input'!$1:$1,0)),'Forecast Input'!$A:$A,Master!C8280,'Forecast Input'!$D:$D,Master!D8280),0),"Actual",SUMIFS('CMO Input'!$Q:$Q,'CMO Input'!$E:$E,Master!$A8280,'CMO Input'!$C:$C,Master!$C8280,'CMO Input'!$AJ:$AJ,Master!$D8280,'CMO Input'!$AU:$AU,Master!$F8276),"")</f>
        <v>0</v>
      </c>
    </row>
    <row r="8281" spans="1:6" x14ac:dyDescent="0.25">
      <c r="A8281" s="24">
        <v>40</v>
      </c>
      <c r="B8281" s="25">
        <v>44531</v>
      </c>
      <c r="C8281" s="24" t="s">
        <v>424</v>
      </c>
      <c r="D8281" s="24" t="s">
        <v>166</v>
      </c>
      <c r="E8281" s="24" t="s">
        <v>1487</v>
      </c>
      <c r="F8281" cm="1">
        <f t="array" ref="F8281">_xlfn.SWITCH($E8281,"Forecast",IFERROR(SUMIFS(INDEX('Forecast Input'!$A:$BO,,MATCH(TEXT($A8281,"0"),'Forecast Input'!$1:$1,0)),'Forecast Input'!$A:$A,Master!C8281,'Forecast Input'!$D:$D,Master!D8281),0),"Actual",SUMIFS('CMO Input'!$Q:$Q,'CMO Input'!$E:$E,Master!$A8281,'CMO Input'!$C:$C,Master!$C8281,'CMO Input'!$AJ:$AJ,Master!$D8281,'CMO Input'!$AU:$AU,Master!$F8277),"")</f>
        <v>0</v>
      </c>
    </row>
    <row r="8282" spans="1:6" x14ac:dyDescent="0.25">
      <c r="A8282" s="24">
        <v>40</v>
      </c>
      <c r="B8282" s="25">
        <v>44531</v>
      </c>
      <c r="C8282" s="24" t="s">
        <v>424</v>
      </c>
      <c r="D8282" s="24" t="s">
        <v>170</v>
      </c>
      <c r="E8282" s="24" t="s">
        <v>1489</v>
      </c>
      <c r="F8282" t="str" cm="1">
        <f t="array" ref="F8282">_xlfn.SWITCH($E8282,"Forecast",IFERROR(SUMIFS(INDEX('Forecast Input'!$A:$BO,,MATCH(TEXT($A8282,"0"),'Forecast Input'!$1:$1,0)),'Forecast Input'!$A:$A,Master!C8282,'Forecast Input'!$D:$D,Master!D8282),0),"Actual",SUMIFS('CMO Input'!$Q:$Q,'CMO Input'!$E:$E,Master!$A8282,'CMO Input'!$C:$C,Master!$C8282,'CMO Input'!$AJ:$AJ,Master!$D8282,'CMO Input'!$AU:$AU,Master!$F8278),"")</f>
        <v/>
      </c>
    </row>
    <row r="8283" spans="1:6" x14ac:dyDescent="0.25">
      <c r="A8283" s="24">
        <v>40</v>
      </c>
      <c r="B8283" s="25">
        <v>44531</v>
      </c>
      <c r="C8283" s="24" t="s">
        <v>424</v>
      </c>
      <c r="D8283" s="24" t="s">
        <v>170</v>
      </c>
      <c r="E8283" s="24" t="s">
        <v>1488</v>
      </c>
      <c r="F8283" cm="1">
        <f t="array" ref="F8283">_xlfn.SWITCH($E8283,"Forecast",IFERROR(SUMIFS(INDEX('Forecast Input'!$A:$BO,,MATCH(TEXT($A8283,"0"),'Forecast Input'!$1:$1,0)),'Forecast Input'!$A:$A,Master!C8283,'Forecast Input'!$D:$D,Master!D8283),0),"Actual",SUMIFS('CMO Input'!$Q:$Q,'CMO Input'!$E:$E,Master!$A8283,'CMO Input'!$C:$C,Master!$C8283,'CMO Input'!$AJ:$AJ,Master!$D8283,'CMO Input'!$AU:$AU,Master!$F8279),"")</f>
        <v>0</v>
      </c>
    </row>
    <row r="8284" spans="1:6" x14ac:dyDescent="0.25">
      <c r="A8284" s="24">
        <v>40</v>
      </c>
      <c r="B8284" s="25">
        <v>44531</v>
      </c>
      <c r="C8284" s="24" t="s">
        <v>424</v>
      </c>
      <c r="D8284" s="24" t="s">
        <v>170</v>
      </c>
      <c r="E8284" s="24" t="s">
        <v>1487</v>
      </c>
      <c r="F8284" cm="1">
        <f t="array" ref="F8284">_xlfn.SWITCH($E8284,"Forecast",IFERROR(SUMIFS(INDEX('Forecast Input'!$A:$BO,,MATCH(TEXT($A8284,"0"),'Forecast Input'!$1:$1,0)),'Forecast Input'!$A:$A,Master!C8284,'Forecast Input'!$D:$D,Master!D8284),0),"Actual",SUMIFS('CMO Input'!$Q:$Q,'CMO Input'!$E:$E,Master!$A8284,'CMO Input'!$C:$C,Master!$C8284,'CMO Input'!$AJ:$AJ,Master!$D8284,'CMO Input'!$AU:$AU,Master!$F8280),"")</f>
        <v>0</v>
      </c>
    </row>
    <row r="8285" spans="1:6" x14ac:dyDescent="0.25">
      <c r="A8285" s="24">
        <v>40</v>
      </c>
      <c r="B8285" s="25">
        <v>44531</v>
      </c>
      <c r="C8285" s="24" t="s">
        <v>424</v>
      </c>
      <c r="D8285" s="24" t="s">
        <v>436</v>
      </c>
      <c r="E8285" s="24" t="s">
        <v>1489</v>
      </c>
      <c r="F8285" t="str" cm="1">
        <f t="array" ref="F8285">_xlfn.SWITCH($E8285,"Forecast",IFERROR(SUMIFS(INDEX('Forecast Input'!$A:$BO,,MATCH(TEXT($A8285,"0"),'Forecast Input'!$1:$1,0)),'Forecast Input'!$A:$A,Master!C8285,'Forecast Input'!$D:$D,Master!D8285),0),"Actual",SUMIFS('CMO Input'!$Q:$Q,'CMO Input'!$E:$E,Master!$A8285,'CMO Input'!$C:$C,Master!$C8285,'CMO Input'!$AJ:$AJ,Master!$D8285,'CMO Input'!$AU:$AU,Master!$F8281),"")</f>
        <v/>
      </c>
    </row>
    <row r="8286" spans="1:6" x14ac:dyDescent="0.25">
      <c r="A8286" s="24">
        <v>40</v>
      </c>
      <c r="B8286" s="25">
        <v>44531</v>
      </c>
      <c r="C8286" s="24" t="s">
        <v>424</v>
      </c>
      <c r="D8286" s="24" t="s">
        <v>436</v>
      </c>
      <c r="E8286" s="24" t="s">
        <v>1488</v>
      </c>
      <c r="F8286" cm="1">
        <f t="array" ref="F8286">_xlfn.SWITCH($E8286,"Forecast",IFERROR(SUMIFS(INDEX('Forecast Input'!$A:$BO,,MATCH(TEXT($A8286,"0"),'Forecast Input'!$1:$1,0)),'Forecast Input'!$A:$A,Master!C8286,'Forecast Input'!$D:$D,Master!D8286),0),"Actual",SUMIFS('CMO Input'!$Q:$Q,'CMO Input'!$E:$E,Master!$A8286,'CMO Input'!$C:$C,Master!$C8286,'CMO Input'!$AJ:$AJ,Master!$D8286,'CMO Input'!$AU:$AU,Master!$F8282),"")</f>
        <v>0</v>
      </c>
    </row>
    <row r="8287" spans="1:6" x14ac:dyDescent="0.25">
      <c r="A8287" s="24">
        <v>40</v>
      </c>
      <c r="B8287" s="25">
        <v>44531</v>
      </c>
      <c r="C8287" s="24" t="s">
        <v>424</v>
      </c>
      <c r="D8287" s="24" t="s">
        <v>436</v>
      </c>
      <c r="E8287" s="24" t="s">
        <v>1487</v>
      </c>
      <c r="F8287" cm="1">
        <f t="array" ref="F8287">_xlfn.SWITCH($E8287,"Forecast",IFERROR(SUMIFS(INDEX('Forecast Input'!$A:$BO,,MATCH(TEXT($A8287,"0"),'Forecast Input'!$1:$1,0)),'Forecast Input'!$A:$A,Master!C8287,'Forecast Input'!$D:$D,Master!D8287),0),"Actual",SUMIFS('CMO Input'!$Q:$Q,'CMO Input'!$E:$E,Master!$A8287,'CMO Input'!$C:$C,Master!$C8287,'CMO Input'!$AJ:$AJ,Master!$D8287,'CMO Input'!$AU:$AU,Master!$F8283),"")</f>
        <v>0</v>
      </c>
    </row>
    <row r="8288" spans="1:6" x14ac:dyDescent="0.25">
      <c r="A8288" s="24">
        <v>40</v>
      </c>
      <c r="B8288" s="25">
        <v>44531</v>
      </c>
      <c r="C8288" s="24" t="s">
        <v>424</v>
      </c>
      <c r="D8288" s="24" t="s">
        <v>1469</v>
      </c>
      <c r="E8288" s="24" t="s">
        <v>1489</v>
      </c>
      <c r="F8288" t="str" cm="1">
        <f t="array" ref="F8288">_xlfn.SWITCH($E8288,"Forecast",IFERROR(SUMIFS(INDEX('Forecast Input'!$A:$BO,,MATCH(TEXT($A8288,"0"),'Forecast Input'!$1:$1,0)),'Forecast Input'!$A:$A,Master!C8288,'Forecast Input'!$D:$D,Master!D8288),0),"Actual",SUMIFS('CMO Input'!$Q:$Q,'CMO Input'!$E:$E,Master!$A8288,'CMO Input'!$C:$C,Master!$C8288,'CMO Input'!$AJ:$AJ,Master!$D8288,'CMO Input'!$AU:$AU,Master!$F8284),"")</f>
        <v/>
      </c>
    </row>
    <row r="8289" spans="1:6" x14ac:dyDescent="0.25">
      <c r="A8289" s="24">
        <v>40</v>
      </c>
      <c r="B8289" s="25">
        <v>44531</v>
      </c>
      <c r="C8289" s="24" t="s">
        <v>424</v>
      </c>
      <c r="D8289" s="24" t="s">
        <v>1469</v>
      </c>
      <c r="E8289" s="24" t="s">
        <v>1488</v>
      </c>
      <c r="F8289" cm="1">
        <f t="array" ref="F8289">_xlfn.SWITCH($E8289,"Forecast",IFERROR(SUMIFS(INDEX('Forecast Input'!$A:$BO,,MATCH(TEXT($A8289,"0"),'Forecast Input'!$1:$1,0)),'Forecast Input'!$A:$A,Master!C8289,'Forecast Input'!$D:$D,Master!D8289),0),"Actual",SUMIFS('CMO Input'!$Q:$Q,'CMO Input'!$E:$E,Master!$A8289,'CMO Input'!$C:$C,Master!$C8289,'CMO Input'!$AJ:$AJ,Master!$D8289,'CMO Input'!$AU:$AU,Master!$F8285),"")</f>
        <v>0</v>
      </c>
    </row>
    <row r="8290" spans="1:6" x14ac:dyDescent="0.25">
      <c r="A8290" s="24">
        <v>40</v>
      </c>
      <c r="B8290" s="25">
        <v>44531</v>
      </c>
      <c r="C8290" s="24" t="s">
        <v>424</v>
      </c>
      <c r="D8290" s="24" t="s">
        <v>1469</v>
      </c>
      <c r="E8290" s="24" t="s">
        <v>1487</v>
      </c>
      <c r="F8290" cm="1">
        <f t="array" ref="F8290">_xlfn.SWITCH($E8290,"Forecast",IFERROR(SUMIFS(INDEX('Forecast Input'!$A:$BO,,MATCH(TEXT($A8290,"0"),'Forecast Input'!$1:$1,0)),'Forecast Input'!$A:$A,Master!C8290,'Forecast Input'!$D:$D,Master!D8290),0),"Actual",SUMIFS('CMO Input'!$Q:$Q,'CMO Input'!$E:$E,Master!$A8290,'CMO Input'!$C:$C,Master!$C8290,'CMO Input'!$AJ:$AJ,Master!$D8290,'CMO Input'!$AU:$AU,Master!$F8286),"")</f>
        <v>0</v>
      </c>
    </row>
    <row r="8291" spans="1:6" x14ac:dyDescent="0.25">
      <c r="A8291" s="24">
        <v>40</v>
      </c>
      <c r="B8291" s="25">
        <v>44531</v>
      </c>
      <c r="C8291" s="24" t="s">
        <v>141</v>
      </c>
      <c r="D8291" s="24" t="s">
        <v>10</v>
      </c>
      <c r="E8291" s="24" t="s">
        <v>1489</v>
      </c>
      <c r="F8291" t="str" cm="1">
        <f t="array" ref="F8291">_xlfn.SWITCH($E8291,"Forecast",IFERROR(SUMIFS(INDEX('Forecast Input'!$A:$BO,,MATCH(TEXT($A8291,"0"),'Forecast Input'!$1:$1,0)),'Forecast Input'!$A:$A,Master!C8291,'Forecast Input'!$D:$D,Master!D8291),0),"Actual",SUMIFS('CMO Input'!$Q:$Q,'CMO Input'!$E:$E,Master!$A8291,'CMO Input'!$C:$C,Master!$C8291,'CMO Input'!$AJ:$AJ,Master!$D8291,'CMO Input'!$AU:$AU,Master!$F8287),"")</f>
        <v/>
      </c>
    </row>
    <row r="8292" spans="1:6" x14ac:dyDescent="0.25">
      <c r="A8292" s="24">
        <v>40</v>
      </c>
      <c r="B8292" s="25">
        <v>44531</v>
      </c>
      <c r="C8292" s="24" t="s">
        <v>141</v>
      </c>
      <c r="D8292" s="24" t="s">
        <v>10</v>
      </c>
      <c r="E8292" s="24" t="s">
        <v>1488</v>
      </c>
      <c r="F8292" cm="1">
        <f t="array" ref="F8292">_xlfn.SWITCH($E8292,"Forecast",IFERROR(SUMIFS(INDEX('Forecast Input'!$A:$BO,,MATCH(TEXT($A8292,"0"),'Forecast Input'!$1:$1,0)),'Forecast Input'!$A:$A,Master!C8292,'Forecast Input'!$D:$D,Master!D8292),0),"Actual",SUMIFS('CMO Input'!$Q:$Q,'CMO Input'!$E:$E,Master!$A8292,'CMO Input'!$C:$C,Master!$C8292,'CMO Input'!$AJ:$AJ,Master!$D8292,'CMO Input'!$AU:$AU,Master!$F8288),"")</f>
        <v>0</v>
      </c>
    </row>
    <row r="8293" spans="1:6" x14ac:dyDescent="0.25">
      <c r="A8293" s="24">
        <v>40</v>
      </c>
      <c r="B8293" s="25">
        <v>44531</v>
      </c>
      <c r="C8293" s="24" t="s">
        <v>141</v>
      </c>
      <c r="D8293" s="24" t="s">
        <v>10</v>
      </c>
      <c r="E8293" s="24" t="s">
        <v>1487</v>
      </c>
      <c r="F8293" cm="1">
        <f t="array" ref="F8293">_xlfn.SWITCH($E8293,"Forecast",IFERROR(SUMIFS(INDEX('Forecast Input'!$A:$BO,,MATCH(TEXT($A8293,"0"),'Forecast Input'!$1:$1,0)),'Forecast Input'!$A:$A,Master!C8293,'Forecast Input'!$D:$D,Master!D8293),0),"Actual",SUMIFS('CMO Input'!$Q:$Q,'CMO Input'!$E:$E,Master!$A8293,'CMO Input'!$C:$C,Master!$C8293,'CMO Input'!$AJ:$AJ,Master!$D8293,'CMO Input'!$AU:$AU,Master!$F8289),"")</f>
        <v>0</v>
      </c>
    </row>
    <row r="8294" spans="1:6" x14ac:dyDescent="0.25">
      <c r="A8294" s="24">
        <v>40</v>
      </c>
      <c r="B8294" s="25">
        <v>44531</v>
      </c>
      <c r="C8294" s="24" t="s">
        <v>141</v>
      </c>
      <c r="D8294" s="24" t="s">
        <v>61</v>
      </c>
      <c r="E8294" s="24" t="s">
        <v>1489</v>
      </c>
      <c r="F8294" t="str" cm="1">
        <f t="array" ref="F8294">_xlfn.SWITCH($E8294,"Forecast",IFERROR(SUMIFS(INDEX('Forecast Input'!$A:$BO,,MATCH(TEXT($A8294,"0"),'Forecast Input'!$1:$1,0)),'Forecast Input'!$A:$A,Master!C8294,'Forecast Input'!$D:$D,Master!D8294),0),"Actual",SUMIFS('CMO Input'!$Q:$Q,'CMO Input'!$E:$E,Master!$A8294,'CMO Input'!$C:$C,Master!$C8294,'CMO Input'!$AJ:$AJ,Master!$D8294,'CMO Input'!$AU:$AU,Master!$F8290),"")</f>
        <v/>
      </c>
    </row>
    <row r="8295" spans="1:6" x14ac:dyDescent="0.25">
      <c r="A8295" s="24">
        <v>40</v>
      </c>
      <c r="B8295" s="25">
        <v>44531</v>
      </c>
      <c r="C8295" s="24" t="s">
        <v>141</v>
      </c>
      <c r="D8295" s="24" t="s">
        <v>61</v>
      </c>
      <c r="E8295" s="24" t="s">
        <v>1488</v>
      </c>
      <c r="F8295" cm="1">
        <f t="array" ref="F8295">_xlfn.SWITCH($E8295,"Forecast",IFERROR(SUMIFS(INDEX('Forecast Input'!$A:$BO,,MATCH(TEXT($A8295,"0"),'Forecast Input'!$1:$1,0)),'Forecast Input'!$A:$A,Master!C8295,'Forecast Input'!$D:$D,Master!D8295),0),"Actual",SUMIFS('CMO Input'!$Q:$Q,'CMO Input'!$E:$E,Master!$A8295,'CMO Input'!$C:$C,Master!$C8295,'CMO Input'!$AJ:$AJ,Master!$D8295,'CMO Input'!$AU:$AU,Master!$F8291),"")</f>
        <v>0</v>
      </c>
    </row>
    <row r="8296" spans="1:6" x14ac:dyDescent="0.25">
      <c r="A8296" s="24">
        <v>40</v>
      </c>
      <c r="B8296" s="25">
        <v>44531</v>
      </c>
      <c r="C8296" s="24" t="s">
        <v>141</v>
      </c>
      <c r="D8296" s="24" t="s">
        <v>61</v>
      </c>
      <c r="E8296" s="24" t="s">
        <v>1487</v>
      </c>
      <c r="F8296" cm="1">
        <f t="array" ref="F8296">_xlfn.SWITCH($E8296,"Forecast",IFERROR(SUMIFS(INDEX('Forecast Input'!$A:$BO,,MATCH(TEXT($A8296,"0"),'Forecast Input'!$1:$1,0)),'Forecast Input'!$A:$A,Master!C8296,'Forecast Input'!$D:$D,Master!D8296),0),"Actual",SUMIFS('CMO Input'!$Q:$Q,'CMO Input'!$E:$E,Master!$A8296,'CMO Input'!$C:$C,Master!$C8296,'CMO Input'!$AJ:$AJ,Master!$D8296,'CMO Input'!$AU:$AU,Master!$F8292),"")</f>
        <v>0</v>
      </c>
    </row>
    <row r="8297" spans="1:6" x14ac:dyDescent="0.25">
      <c r="A8297" s="24">
        <v>40</v>
      </c>
      <c r="B8297" s="25">
        <v>44531</v>
      </c>
      <c r="C8297" s="24" t="s">
        <v>141</v>
      </c>
      <c r="D8297" s="24" t="s">
        <v>103</v>
      </c>
      <c r="E8297" s="24" t="s">
        <v>1489</v>
      </c>
      <c r="F8297" t="str" cm="1">
        <f t="array" ref="F8297">_xlfn.SWITCH($E8297,"Forecast",IFERROR(SUMIFS(INDEX('Forecast Input'!$A:$BO,,MATCH(TEXT($A8297,"0"),'Forecast Input'!$1:$1,0)),'Forecast Input'!$A:$A,Master!C8297,'Forecast Input'!$D:$D,Master!D8297),0),"Actual",SUMIFS('CMO Input'!$Q:$Q,'CMO Input'!$E:$E,Master!$A8297,'CMO Input'!$C:$C,Master!$C8297,'CMO Input'!$AJ:$AJ,Master!$D8297,'CMO Input'!$AU:$AU,Master!$F8293),"")</f>
        <v/>
      </c>
    </row>
    <row r="8298" spans="1:6" x14ac:dyDescent="0.25">
      <c r="A8298" s="24">
        <v>40</v>
      </c>
      <c r="B8298" s="25">
        <v>44531</v>
      </c>
      <c r="C8298" s="24" t="s">
        <v>141</v>
      </c>
      <c r="D8298" s="24" t="s">
        <v>103</v>
      </c>
      <c r="E8298" s="24" t="s">
        <v>1488</v>
      </c>
      <c r="F8298" cm="1">
        <f t="array" ref="F8298">_xlfn.SWITCH($E8298,"Forecast",IFERROR(SUMIFS(INDEX('Forecast Input'!$A:$BO,,MATCH(TEXT($A8298,"0"),'Forecast Input'!$1:$1,0)),'Forecast Input'!$A:$A,Master!C8298,'Forecast Input'!$D:$D,Master!D8298),0),"Actual",SUMIFS('CMO Input'!$Q:$Q,'CMO Input'!$E:$E,Master!$A8298,'CMO Input'!$C:$C,Master!$C8298,'CMO Input'!$AJ:$AJ,Master!$D8298,'CMO Input'!$AU:$AU,Master!$F8294),"")</f>
        <v>0</v>
      </c>
    </row>
    <row r="8299" spans="1:6" x14ac:dyDescent="0.25">
      <c r="A8299" s="24">
        <v>40</v>
      </c>
      <c r="B8299" s="25">
        <v>44531</v>
      </c>
      <c r="C8299" s="24" t="s">
        <v>141</v>
      </c>
      <c r="D8299" s="24" t="s">
        <v>103</v>
      </c>
      <c r="E8299" s="24" t="s">
        <v>1487</v>
      </c>
      <c r="F8299" cm="1">
        <f t="array" ref="F8299">_xlfn.SWITCH($E8299,"Forecast",IFERROR(SUMIFS(INDEX('Forecast Input'!$A:$BO,,MATCH(TEXT($A8299,"0"),'Forecast Input'!$1:$1,0)),'Forecast Input'!$A:$A,Master!C8299,'Forecast Input'!$D:$D,Master!D8299),0),"Actual",SUMIFS('CMO Input'!$Q:$Q,'CMO Input'!$E:$E,Master!$A8299,'CMO Input'!$C:$C,Master!$C8299,'CMO Input'!$AJ:$AJ,Master!$D8299,'CMO Input'!$AU:$AU,Master!$F8295),"")</f>
        <v>0</v>
      </c>
    </row>
    <row r="8300" spans="1:6" x14ac:dyDescent="0.25">
      <c r="A8300" s="24">
        <v>40</v>
      </c>
      <c r="B8300" s="25">
        <v>44531</v>
      </c>
      <c r="C8300" s="24" t="s">
        <v>141</v>
      </c>
      <c r="D8300" s="24" t="s">
        <v>146</v>
      </c>
      <c r="E8300" s="24" t="s">
        <v>1489</v>
      </c>
      <c r="F8300" t="str" cm="1">
        <f t="array" ref="F8300">_xlfn.SWITCH($E8300,"Forecast",IFERROR(SUMIFS(INDEX('Forecast Input'!$A:$BO,,MATCH(TEXT($A8300,"0"),'Forecast Input'!$1:$1,0)),'Forecast Input'!$A:$A,Master!C8300,'Forecast Input'!$D:$D,Master!D8300),0),"Actual",SUMIFS('CMO Input'!$Q:$Q,'CMO Input'!$E:$E,Master!$A8300,'CMO Input'!$C:$C,Master!$C8300,'CMO Input'!$AJ:$AJ,Master!$D8300,'CMO Input'!$AU:$AU,Master!$F8296),"")</f>
        <v/>
      </c>
    </row>
    <row r="8301" spans="1:6" x14ac:dyDescent="0.25">
      <c r="A8301" s="24">
        <v>40</v>
      </c>
      <c r="B8301" s="25">
        <v>44531</v>
      </c>
      <c r="C8301" s="24" t="s">
        <v>141</v>
      </c>
      <c r="D8301" s="24" t="s">
        <v>146</v>
      </c>
      <c r="E8301" s="24" t="s">
        <v>1488</v>
      </c>
      <c r="F8301" cm="1">
        <f t="array" ref="F8301">_xlfn.SWITCH($E8301,"Forecast",IFERROR(SUMIFS(INDEX('Forecast Input'!$A:$BO,,MATCH(TEXT($A8301,"0"),'Forecast Input'!$1:$1,0)),'Forecast Input'!$A:$A,Master!C8301,'Forecast Input'!$D:$D,Master!D8301),0),"Actual",SUMIFS('CMO Input'!$Q:$Q,'CMO Input'!$E:$E,Master!$A8301,'CMO Input'!$C:$C,Master!$C8301,'CMO Input'!$AJ:$AJ,Master!$D8301,'CMO Input'!$AU:$AU,Master!$F8297),"")</f>
        <v>0</v>
      </c>
    </row>
    <row r="8302" spans="1:6" x14ac:dyDescent="0.25">
      <c r="A8302" s="24">
        <v>40</v>
      </c>
      <c r="B8302" s="25">
        <v>44531</v>
      </c>
      <c r="C8302" s="24" t="s">
        <v>141</v>
      </c>
      <c r="D8302" s="24" t="s">
        <v>146</v>
      </c>
      <c r="E8302" s="24" t="s">
        <v>1487</v>
      </c>
      <c r="F8302" cm="1">
        <f t="array" ref="F8302">_xlfn.SWITCH($E8302,"Forecast",IFERROR(SUMIFS(INDEX('Forecast Input'!$A:$BO,,MATCH(TEXT($A8302,"0"),'Forecast Input'!$1:$1,0)),'Forecast Input'!$A:$A,Master!C8302,'Forecast Input'!$D:$D,Master!D8302),0),"Actual",SUMIFS('CMO Input'!$Q:$Q,'CMO Input'!$E:$E,Master!$A8302,'CMO Input'!$C:$C,Master!$C8302,'CMO Input'!$AJ:$AJ,Master!$D8302,'CMO Input'!$AU:$AU,Master!$F8298),"")</f>
        <v>0</v>
      </c>
    </row>
    <row r="8303" spans="1:6" x14ac:dyDescent="0.25">
      <c r="A8303" s="24">
        <v>40</v>
      </c>
      <c r="B8303" s="25">
        <v>44531</v>
      </c>
      <c r="C8303" s="24" t="s">
        <v>141</v>
      </c>
      <c r="D8303" s="24" t="s">
        <v>166</v>
      </c>
      <c r="E8303" s="24" t="s">
        <v>1489</v>
      </c>
      <c r="F8303" t="str" cm="1">
        <f t="array" ref="F8303">_xlfn.SWITCH($E8303,"Forecast",IFERROR(SUMIFS(INDEX('Forecast Input'!$A:$BO,,MATCH(TEXT($A8303,"0"),'Forecast Input'!$1:$1,0)),'Forecast Input'!$A:$A,Master!C8303,'Forecast Input'!$D:$D,Master!D8303),0),"Actual",SUMIFS('CMO Input'!$Q:$Q,'CMO Input'!$E:$E,Master!$A8303,'CMO Input'!$C:$C,Master!$C8303,'CMO Input'!$AJ:$AJ,Master!$D8303,'CMO Input'!$AU:$AU,Master!$F8299),"")</f>
        <v/>
      </c>
    </row>
    <row r="8304" spans="1:6" x14ac:dyDescent="0.25">
      <c r="A8304" s="24">
        <v>40</v>
      </c>
      <c r="B8304" s="25">
        <v>44531</v>
      </c>
      <c r="C8304" s="24" t="s">
        <v>141</v>
      </c>
      <c r="D8304" s="24" t="s">
        <v>166</v>
      </c>
      <c r="E8304" s="24" t="s">
        <v>1488</v>
      </c>
      <c r="F8304" cm="1">
        <f t="array" ref="F8304">_xlfn.SWITCH($E8304,"Forecast",IFERROR(SUMIFS(INDEX('Forecast Input'!$A:$BO,,MATCH(TEXT($A8304,"0"),'Forecast Input'!$1:$1,0)),'Forecast Input'!$A:$A,Master!C8304,'Forecast Input'!$D:$D,Master!D8304),0),"Actual",SUMIFS('CMO Input'!$Q:$Q,'CMO Input'!$E:$E,Master!$A8304,'CMO Input'!$C:$C,Master!$C8304,'CMO Input'!$AJ:$AJ,Master!$D8304,'CMO Input'!$AU:$AU,Master!$F8300),"")</f>
        <v>0</v>
      </c>
    </row>
    <row r="8305" spans="1:6" x14ac:dyDescent="0.25">
      <c r="A8305" s="24">
        <v>40</v>
      </c>
      <c r="B8305" s="25">
        <v>44531</v>
      </c>
      <c r="C8305" s="24" t="s">
        <v>141</v>
      </c>
      <c r="D8305" s="24" t="s">
        <v>166</v>
      </c>
      <c r="E8305" s="24" t="s">
        <v>1487</v>
      </c>
      <c r="F8305" cm="1">
        <f t="array" ref="F8305">_xlfn.SWITCH($E8305,"Forecast",IFERROR(SUMIFS(INDEX('Forecast Input'!$A:$BO,,MATCH(TEXT($A8305,"0"),'Forecast Input'!$1:$1,0)),'Forecast Input'!$A:$A,Master!C8305,'Forecast Input'!$D:$D,Master!D8305),0),"Actual",SUMIFS('CMO Input'!$Q:$Q,'CMO Input'!$E:$E,Master!$A8305,'CMO Input'!$C:$C,Master!$C8305,'CMO Input'!$AJ:$AJ,Master!$D8305,'CMO Input'!$AU:$AU,Master!$F8301),"")</f>
        <v>0</v>
      </c>
    </row>
    <row r="8306" spans="1:6" x14ac:dyDescent="0.25">
      <c r="A8306" s="24">
        <v>40</v>
      </c>
      <c r="B8306" s="25">
        <v>44531</v>
      </c>
      <c r="C8306" s="24" t="s">
        <v>141</v>
      </c>
      <c r="D8306" s="24" t="s">
        <v>170</v>
      </c>
      <c r="E8306" s="24" t="s">
        <v>1489</v>
      </c>
      <c r="F8306" t="str" cm="1">
        <f t="array" ref="F8306">_xlfn.SWITCH($E8306,"Forecast",IFERROR(SUMIFS(INDEX('Forecast Input'!$A:$BO,,MATCH(TEXT($A8306,"0"),'Forecast Input'!$1:$1,0)),'Forecast Input'!$A:$A,Master!C8306,'Forecast Input'!$D:$D,Master!D8306),0),"Actual",SUMIFS('CMO Input'!$Q:$Q,'CMO Input'!$E:$E,Master!$A8306,'CMO Input'!$C:$C,Master!$C8306,'CMO Input'!$AJ:$AJ,Master!$D8306,'CMO Input'!$AU:$AU,Master!$F8302),"")</f>
        <v/>
      </c>
    </row>
    <row r="8307" spans="1:6" x14ac:dyDescent="0.25">
      <c r="A8307" s="24">
        <v>40</v>
      </c>
      <c r="B8307" s="25">
        <v>44531</v>
      </c>
      <c r="C8307" s="24" t="s">
        <v>141</v>
      </c>
      <c r="D8307" s="24" t="s">
        <v>170</v>
      </c>
      <c r="E8307" s="24" t="s">
        <v>1488</v>
      </c>
      <c r="F8307" cm="1">
        <f t="array" ref="F8307">_xlfn.SWITCH($E8307,"Forecast",IFERROR(SUMIFS(INDEX('Forecast Input'!$A:$BO,,MATCH(TEXT($A8307,"0"),'Forecast Input'!$1:$1,0)),'Forecast Input'!$A:$A,Master!C8307,'Forecast Input'!$D:$D,Master!D8307),0),"Actual",SUMIFS('CMO Input'!$Q:$Q,'CMO Input'!$E:$E,Master!$A8307,'CMO Input'!$C:$C,Master!$C8307,'CMO Input'!$AJ:$AJ,Master!$D8307,'CMO Input'!$AU:$AU,Master!$F8303),"")</f>
        <v>0</v>
      </c>
    </row>
    <row r="8308" spans="1:6" x14ac:dyDescent="0.25">
      <c r="A8308" s="24">
        <v>40</v>
      </c>
      <c r="B8308" s="25">
        <v>44531</v>
      </c>
      <c r="C8308" s="24" t="s">
        <v>141</v>
      </c>
      <c r="D8308" s="24" t="s">
        <v>170</v>
      </c>
      <c r="E8308" s="24" t="s">
        <v>1487</v>
      </c>
      <c r="F8308" cm="1">
        <f t="array" ref="F8308">_xlfn.SWITCH($E8308,"Forecast",IFERROR(SUMIFS(INDEX('Forecast Input'!$A:$BO,,MATCH(TEXT($A8308,"0"),'Forecast Input'!$1:$1,0)),'Forecast Input'!$A:$A,Master!C8308,'Forecast Input'!$D:$D,Master!D8308),0),"Actual",SUMIFS('CMO Input'!$Q:$Q,'CMO Input'!$E:$E,Master!$A8308,'CMO Input'!$C:$C,Master!$C8308,'CMO Input'!$AJ:$AJ,Master!$D8308,'CMO Input'!$AU:$AU,Master!$F8304),"")</f>
        <v>0</v>
      </c>
    </row>
    <row r="8309" spans="1:6" x14ac:dyDescent="0.25">
      <c r="A8309" s="24">
        <v>40</v>
      </c>
      <c r="B8309" s="25">
        <v>44531</v>
      </c>
      <c r="C8309" s="24" t="s">
        <v>141</v>
      </c>
      <c r="D8309" s="24" t="s">
        <v>436</v>
      </c>
      <c r="E8309" s="24" t="s">
        <v>1489</v>
      </c>
      <c r="F8309" t="str" cm="1">
        <f t="array" ref="F8309">_xlfn.SWITCH($E8309,"Forecast",IFERROR(SUMIFS(INDEX('Forecast Input'!$A:$BO,,MATCH(TEXT($A8309,"0"),'Forecast Input'!$1:$1,0)),'Forecast Input'!$A:$A,Master!C8309,'Forecast Input'!$D:$D,Master!D8309),0),"Actual",SUMIFS('CMO Input'!$Q:$Q,'CMO Input'!$E:$E,Master!$A8309,'CMO Input'!$C:$C,Master!$C8309,'CMO Input'!$AJ:$AJ,Master!$D8309,'CMO Input'!$AU:$AU,Master!$F8305),"")</f>
        <v/>
      </c>
    </row>
    <row r="8310" spans="1:6" x14ac:dyDescent="0.25">
      <c r="A8310" s="24">
        <v>40</v>
      </c>
      <c r="B8310" s="25">
        <v>44531</v>
      </c>
      <c r="C8310" s="24" t="s">
        <v>141</v>
      </c>
      <c r="D8310" s="24" t="s">
        <v>436</v>
      </c>
      <c r="E8310" s="24" t="s">
        <v>1488</v>
      </c>
      <c r="F8310" cm="1">
        <f t="array" ref="F8310">_xlfn.SWITCH($E8310,"Forecast",IFERROR(SUMIFS(INDEX('Forecast Input'!$A:$BO,,MATCH(TEXT($A8310,"0"),'Forecast Input'!$1:$1,0)),'Forecast Input'!$A:$A,Master!C8310,'Forecast Input'!$D:$D,Master!D8310),0),"Actual",SUMIFS('CMO Input'!$Q:$Q,'CMO Input'!$E:$E,Master!$A8310,'CMO Input'!$C:$C,Master!$C8310,'CMO Input'!$AJ:$AJ,Master!$D8310,'CMO Input'!$AU:$AU,Master!$F8306),"")</f>
        <v>0</v>
      </c>
    </row>
    <row r="8311" spans="1:6" x14ac:dyDescent="0.25">
      <c r="A8311" s="24">
        <v>40</v>
      </c>
      <c r="B8311" s="25">
        <v>44531</v>
      </c>
      <c r="C8311" s="24" t="s">
        <v>141</v>
      </c>
      <c r="D8311" s="24" t="s">
        <v>436</v>
      </c>
      <c r="E8311" s="24" t="s">
        <v>1487</v>
      </c>
      <c r="F8311" cm="1">
        <f t="array" ref="F8311">_xlfn.SWITCH($E8311,"Forecast",IFERROR(SUMIFS(INDEX('Forecast Input'!$A:$BO,,MATCH(TEXT($A8311,"0"),'Forecast Input'!$1:$1,0)),'Forecast Input'!$A:$A,Master!C8311,'Forecast Input'!$D:$D,Master!D8311),0),"Actual",SUMIFS('CMO Input'!$Q:$Q,'CMO Input'!$E:$E,Master!$A8311,'CMO Input'!$C:$C,Master!$C8311,'CMO Input'!$AJ:$AJ,Master!$D8311,'CMO Input'!$AU:$AU,Master!$F8307),"")</f>
        <v>0</v>
      </c>
    </row>
    <row r="8312" spans="1:6" x14ac:dyDescent="0.25">
      <c r="A8312" s="24">
        <v>40</v>
      </c>
      <c r="B8312" s="25">
        <v>44531</v>
      </c>
      <c r="C8312" s="24" t="s">
        <v>141</v>
      </c>
      <c r="D8312" s="24" t="s">
        <v>1469</v>
      </c>
      <c r="E8312" s="24" t="s">
        <v>1489</v>
      </c>
      <c r="F8312" t="str" cm="1">
        <f t="array" ref="F8312">_xlfn.SWITCH($E8312,"Forecast",IFERROR(SUMIFS(INDEX('Forecast Input'!$A:$BO,,MATCH(TEXT($A8312,"0"),'Forecast Input'!$1:$1,0)),'Forecast Input'!$A:$A,Master!C8312,'Forecast Input'!$D:$D,Master!D8312),0),"Actual",SUMIFS('CMO Input'!$Q:$Q,'CMO Input'!$E:$E,Master!$A8312,'CMO Input'!$C:$C,Master!$C8312,'CMO Input'!$AJ:$AJ,Master!$D8312,'CMO Input'!$AU:$AU,Master!$F8308),"")</f>
        <v/>
      </c>
    </row>
    <row r="8313" spans="1:6" x14ac:dyDescent="0.25">
      <c r="A8313" s="24">
        <v>40</v>
      </c>
      <c r="B8313" s="25">
        <v>44531</v>
      </c>
      <c r="C8313" s="24" t="s">
        <v>141</v>
      </c>
      <c r="D8313" s="24" t="s">
        <v>1469</v>
      </c>
      <c r="E8313" s="24" t="s">
        <v>1488</v>
      </c>
      <c r="F8313" cm="1">
        <f t="array" ref="F8313">_xlfn.SWITCH($E8313,"Forecast",IFERROR(SUMIFS(INDEX('Forecast Input'!$A:$BO,,MATCH(TEXT($A8313,"0"),'Forecast Input'!$1:$1,0)),'Forecast Input'!$A:$A,Master!C8313,'Forecast Input'!$D:$D,Master!D8313),0),"Actual",SUMIFS('CMO Input'!$Q:$Q,'CMO Input'!$E:$E,Master!$A8313,'CMO Input'!$C:$C,Master!$C8313,'CMO Input'!$AJ:$AJ,Master!$D8313,'CMO Input'!$AU:$AU,Master!$F8309),"")</f>
        <v>0</v>
      </c>
    </row>
    <row r="8314" spans="1:6" x14ac:dyDescent="0.25">
      <c r="A8314" s="24">
        <v>40</v>
      </c>
      <c r="B8314" s="25">
        <v>44531</v>
      </c>
      <c r="C8314" s="24" t="s">
        <v>141</v>
      </c>
      <c r="D8314" s="24" t="s">
        <v>1469</v>
      </c>
      <c r="E8314" s="24" t="s">
        <v>1487</v>
      </c>
      <c r="F8314" cm="1">
        <f t="array" ref="F8314">_xlfn.SWITCH($E8314,"Forecast",IFERROR(SUMIFS(INDEX('Forecast Input'!$A:$BO,,MATCH(TEXT($A8314,"0"),'Forecast Input'!$1:$1,0)),'Forecast Input'!$A:$A,Master!C8314,'Forecast Input'!$D:$D,Master!D8314),0),"Actual",SUMIFS('CMO Input'!$Q:$Q,'CMO Input'!$E:$E,Master!$A8314,'CMO Input'!$C:$C,Master!$C8314,'CMO Input'!$AJ:$AJ,Master!$D8314,'CMO Input'!$AU:$AU,Master!$F8310),"")</f>
        <v>0</v>
      </c>
    </row>
    <row r="8315" spans="1:6" x14ac:dyDescent="0.25">
      <c r="A8315" s="24">
        <v>40</v>
      </c>
      <c r="B8315" s="25">
        <v>44531</v>
      </c>
      <c r="C8315" s="24" t="s">
        <v>127</v>
      </c>
      <c r="D8315" s="24" t="s">
        <v>10</v>
      </c>
      <c r="E8315" s="24" t="s">
        <v>1489</v>
      </c>
      <c r="F8315" t="str" cm="1">
        <f t="array" ref="F8315">_xlfn.SWITCH($E8315,"Forecast",IFERROR(SUMIFS(INDEX('Forecast Input'!$A:$BO,,MATCH(TEXT($A8315,"0"),'Forecast Input'!$1:$1,0)),'Forecast Input'!$A:$A,Master!C8315,'Forecast Input'!$D:$D,Master!D8315),0),"Actual",SUMIFS('CMO Input'!$Q:$Q,'CMO Input'!$E:$E,Master!$A8315,'CMO Input'!$C:$C,Master!$C8315,'CMO Input'!$AJ:$AJ,Master!$D8315,'CMO Input'!$AU:$AU,Master!$F8311),"")</f>
        <v/>
      </c>
    </row>
    <row r="8316" spans="1:6" x14ac:dyDescent="0.25">
      <c r="A8316" s="24">
        <v>40</v>
      </c>
      <c r="B8316" s="25">
        <v>44531</v>
      </c>
      <c r="C8316" s="24" t="s">
        <v>127</v>
      </c>
      <c r="D8316" s="24" t="s">
        <v>10</v>
      </c>
      <c r="E8316" s="24" t="s">
        <v>1488</v>
      </c>
      <c r="F8316" cm="1">
        <f t="array" ref="F8316">_xlfn.SWITCH($E8316,"Forecast",IFERROR(SUMIFS(INDEX('Forecast Input'!$A:$BO,,MATCH(TEXT($A8316,"0"),'Forecast Input'!$1:$1,0)),'Forecast Input'!$A:$A,Master!C8316,'Forecast Input'!$D:$D,Master!D8316),0),"Actual",SUMIFS('CMO Input'!$Q:$Q,'CMO Input'!$E:$E,Master!$A8316,'CMO Input'!$C:$C,Master!$C8316,'CMO Input'!$AJ:$AJ,Master!$D8316,'CMO Input'!$AU:$AU,Master!$F8312),"")</f>
        <v>0</v>
      </c>
    </row>
    <row r="8317" spans="1:6" x14ac:dyDescent="0.25">
      <c r="A8317" s="24">
        <v>40</v>
      </c>
      <c r="B8317" s="25">
        <v>44531</v>
      </c>
      <c r="C8317" s="24" t="s">
        <v>127</v>
      </c>
      <c r="D8317" s="24" t="s">
        <v>10</v>
      </c>
      <c r="E8317" s="24" t="s">
        <v>1487</v>
      </c>
      <c r="F8317" cm="1">
        <f t="array" ref="F8317">_xlfn.SWITCH($E8317,"Forecast",IFERROR(SUMIFS(INDEX('Forecast Input'!$A:$BO,,MATCH(TEXT($A8317,"0"),'Forecast Input'!$1:$1,0)),'Forecast Input'!$A:$A,Master!C8317,'Forecast Input'!$D:$D,Master!D8317),0),"Actual",SUMIFS('CMO Input'!$Q:$Q,'CMO Input'!$E:$E,Master!$A8317,'CMO Input'!$C:$C,Master!$C8317,'CMO Input'!$AJ:$AJ,Master!$D8317,'CMO Input'!$AU:$AU,Master!$F8313),"")</f>
        <v>0</v>
      </c>
    </row>
    <row r="8318" spans="1:6" x14ac:dyDescent="0.25">
      <c r="A8318" s="24">
        <v>40</v>
      </c>
      <c r="B8318" s="25">
        <v>44531</v>
      </c>
      <c r="C8318" s="24" t="s">
        <v>127</v>
      </c>
      <c r="D8318" s="24" t="s">
        <v>61</v>
      </c>
      <c r="E8318" s="24" t="s">
        <v>1489</v>
      </c>
      <c r="F8318" t="str" cm="1">
        <f t="array" ref="F8318">_xlfn.SWITCH($E8318,"Forecast",IFERROR(SUMIFS(INDEX('Forecast Input'!$A:$BO,,MATCH(TEXT($A8318,"0"),'Forecast Input'!$1:$1,0)),'Forecast Input'!$A:$A,Master!C8318,'Forecast Input'!$D:$D,Master!D8318),0),"Actual",SUMIFS('CMO Input'!$Q:$Q,'CMO Input'!$E:$E,Master!$A8318,'CMO Input'!$C:$C,Master!$C8318,'CMO Input'!$AJ:$AJ,Master!$D8318,'CMO Input'!$AU:$AU,Master!$F8314),"")</f>
        <v/>
      </c>
    </row>
    <row r="8319" spans="1:6" x14ac:dyDescent="0.25">
      <c r="A8319" s="24">
        <v>40</v>
      </c>
      <c r="B8319" s="25">
        <v>44531</v>
      </c>
      <c r="C8319" s="24" t="s">
        <v>127</v>
      </c>
      <c r="D8319" s="24" t="s">
        <v>61</v>
      </c>
      <c r="E8319" s="24" t="s">
        <v>1488</v>
      </c>
      <c r="F8319" cm="1">
        <f t="array" ref="F8319">_xlfn.SWITCH($E8319,"Forecast",IFERROR(SUMIFS(INDEX('Forecast Input'!$A:$BO,,MATCH(TEXT($A8319,"0"),'Forecast Input'!$1:$1,0)),'Forecast Input'!$A:$A,Master!C8319,'Forecast Input'!$D:$D,Master!D8319),0),"Actual",SUMIFS('CMO Input'!$Q:$Q,'CMO Input'!$E:$E,Master!$A8319,'CMO Input'!$C:$C,Master!$C8319,'CMO Input'!$AJ:$AJ,Master!$D8319,'CMO Input'!$AU:$AU,Master!$F8315),"")</f>
        <v>0</v>
      </c>
    </row>
    <row r="8320" spans="1:6" x14ac:dyDescent="0.25">
      <c r="A8320" s="24">
        <v>40</v>
      </c>
      <c r="B8320" s="25">
        <v>44531</v>
      </c>
      <c r="C8320" s="24" t="s">
        <v>127</v>
      </c>
      <c r="D8320" s="24" t="s">
        <v>61</v>
      </c>
      <c r="E8320" s="24" t="s">
        <v>1487</v>
      </c>
      <c r="F8320" cm="1">
        <f t="array" ref="F8320">_xlfn.SWITCH($E8320,"Forecast",IFERROR(SUMIFS(INDEX('Forecast Input'!$A:$BO,,MATCH(TEXT($A8320,"0"),'Forecast Input'!$1:$1,0)),'Forecast Input'!$A:$A,Master!C8320,'Forecast Input'!$D:$D,Master!D8320),0),"Actual",SUMIFS('CMO Input'!$Q:$Q,'CMO Input'!$E:$E,Master!$A8320,'CMO Input'!$C:$C,Master!$C8320,'CMO Input'!$AJ:$AJ,Master!$D8320,'CMO Input'!$AU:$AU,Master!$F8316),"")</f>
        <v>0</v>
      </c>
    </row>
    <row r="8321" spans="1:6" x14ac:dyDescent="0.25">
      <c r="A8321" s="24">
        <v>40</v>
      </c>
      <c r="B8321" s="25">
        <v>44531</v>
      </c>
      <c r="C8321" s="24" t="s">
        <v>127</v>
      </c>
      <c r="D8321" s="24" t="s">
        <v>103</v>
      </c>
      <c r="E8321" s="24" t="s">
        <v>1489</v>
      </c>
      <c r="F8321" t="str" cm="1">
        <f t="array" ref="F8321">_xlfn.SWITCH($E8321,"Forecast",IFERROR(SUMIFS(INDEX('Forecast Input'!$A:$BO,,MATCH(TEXT($A8321,"0"),'Forecast Input'!$1:$1,0)),'Forecast Input'!$A:$A,Master!C8321,'Forecast Input'!$D:$D,Master!D8321),0),"Actual",SUMIFS('CMO Input'!$Q:$Q,'CMO Input'!$E:$E,Master!$A8321,'CMO Input'!$C:$C,Master!$C8321,'CMO Input'!$AJ:$AJ,Master!$D8321,'CMO Input'!$AU:$AU,Master!$F8317),"")</f>
        <v/>
      </c>
    </row>
    <row r="8322" spans="1:6" x14ac:dyDescent="0.25">
      <c r="A8322" s="24">
        <v>40</v>
      </c>
      <c r="B8322" s="25">
        <v>44531</v>
      </c>
      <c r="C8322" s="24" t="s">
        <v>127</v>
      </c>
      <c r="D8322" s="24" t="s">
        <v>103</v>
      </c>
      <c r="E8322" s="24" t="s">
        <v>1488</v>
      </c>
      <c r="F8322" cm="1">
        <f t="array" ref="F8322">_xlfn.SWITCH($E8322,"Forecast",IFERROR(SUMIFS(INDEX('Forecast Input'!$A:$BO,,MATCH(TEXT($A8322,"0"),'Forecast Input'!$1:$1,0)),'Forecast Input'!$A:$A,Master!C8322,'Forecast Input'!$D:$D,Master!D8322),0),"Actual",SUMIFS('CMO Input'!$Q:$Q,'CMO Input'!$E:$E,Master!$A8322,'CMO Input'!$C:$C,Master!$C8322,'CMO Input'!$AJ:$AJ,Master!$D8322,'CMO Input'!$AU:$AU,Master!$F8318),"")</f>
        <v>0</v>
      </c>
    </row>
    <row r="8323" spans="1:6" x14ac:dyDescent="0.25">
      <c r="A8323" s="24">
        <v>40</v>
      </c>
      <c r="B8323" s="25">
        <v>44531</v>
      </c>
      <c r="C8323" s="24" t="s">
        <v>127</v>
      </c>
      <c r="D8323" s="24" t="s">
        <v>103</v>
      </c>
      <c r="E8323" s="24" t="s">
        <v>1487</v>
      </c>
      <c r="F8323" cm="1">
        <f t="array" ref="F8323">_xlfn.SWITCH($E8323,"Forecast",IFERROR(SUMIFS(INDEX('Forecast Input'!$A:$BO,,MATCH(TEXT($A8323,"0"),'Forecast Input'!$1:$1,0)),'Forecast Input'!$A:$A,Master!C8323,'Forecast Input'!$D:$D,Master!D8323),0),"Actual",SUMIFS('CMO Input'!$Q:$Q,'CMO Input'!$E:$E,Master!$A8323,'CMO Input'!$C:$C,Master!$C8323,'CMO Input'!$AJ:$AJ,Master!$D8323,'CMO Input'!$AU:$AU,Master!$F8319),"")</f>
        <v>0</v>
      </c>
    </row>
    <row r="8324" spans="1:6" x14ac:dyDescent="0.25">
      <c r="A8324" s="24">
        <v>40</v>
      </c>
      <c r="B8324" s="25">
        <v>44531</v>
      </c>
      <c r="C8324" s="24" t="s">
        <v>127</v>
      </c>
      <c r="D8324" s="24" t="s">
        <v>146</v>
      </c>
      <c r="E8324" s="24" t="s">
        <v>1489</v>
      </c>
      <c r="F8324" t="str" cm="1">
        <f t="array" ref="F8324">_xlfn.SWITCH($E8324,"Forecast",IFERROR(SUMIFS(INDEX('Forecast Input'!$A:$BO,,MATCH(TEXT($A8324,"0"),'Forecast Input'!$1:$1,0)),'Forecast Input'!$A:$A,Master!C8324,'Forecast Input'!$D:$D,Master!D8324),0),"Actual",SUMIFS('CMO Input'!$Q:$Q,'CMO Input'!$E:$E,Master!$A8324,'CMO Input'!$C:$C,Master!$C8324,'CMO Input'!$AJ:$AJ,Master!$D8324,'CMO Input'!$AU:$AU,Master!$F8320),"")</f>
        <v/>
      </c>
    </row>
    <row r="8325" spans="1:6" x14ac:dyDescent="0.25">
      <c r="A8325" s="24">
        <v>40</v>
      </c>
      <c r="B8325" s="25">
        <v>44531</v>
      </c>
      <c r="C8325" s="24" t="s">
        <v>127</v>
      </c>
      <c r="D8325" s="24" t="s">
        <v>146</v>
      </c>
      <c r="E8325" s="24" t="s">
        <v>1488</v>
      </c>
      <c r="F8325" cm="1">
        <f t="array" ref="F8325">_xlfn.SWITCH($E8325,"Forecast",IFERROR(SUMIFS(INDEX('Forecast Input'!$A:$BO,,MATCH(TEXT($A8325,"0"),'Forecast Input'!$1:$1,0)),'Forecast Input'!$A:$A,Master!C8325,'Forecast Input'!$D:$D,Master!D8325),0),"Actual",SUMIFS('CMO Input'!$Q:$Q,'CMO Input'!$E:$E,Master!$A8325,'CMO Input'!$C:$C,Master!$C8325,'CMO Input'!$AJ:$AJ,Master!$D8325,'CMO Input'!$AU:$AU,Master!$F8321),"")</f>
        <v>0</v>
      </c>
    </row>
    <row r="8326" spans="1:6" x14ac:dyDescent="0.25">
      <c r="A8326" s="24">
        <v>40</v>
      </c>
      <c r="B8326" s="25">
        <v>44531</v>
      </c>
      <c r="C8326" s="24" t="s">
        <v>127</v>
      </c>
      <c r="D8326" s="24" t="s">
        <v>146</v>
      </c>
      <c r="E8326" s="24" t="s">
        <v>1487</v>
      </c>
      <c r="F8326" cm="1">
        <f t="array" ref="F8326">_xlfn.SWITCH($E8326,"Forecast",IFERROR(SUMIFS(INDEX('Forecast Input'!$A:$BO,,MATCH(TEXT($A8326,"0"),'Forecast Input'!$1:$1,0)),'Forecast Input'!$A:$A,Master!C8326,'Forecast Input'!$D:$D,Master!D8326),0),"Actual",SUMIFS('CMO Input'!$Q:$Q,'CMO Input'!$E:$E,Master!$A8326,'CMO Input'!$C:$C,Master!$C8326,'CMO Input'!$AJ:$AJ,Master!$D8326,'CMO Input'!$AU:$AU,Master!$F8322),"")</f>
        <v>0</v>
      </c>
    </row>
    <row r="8327" spans="1:6" x14ac:dyDescent="0.25">
      <c r="A8327" s="24">
        <v>40</v>
      </c>
      <c r="B8327" s="25">
        <v>44531</v>
      </c>
      <c r="C8327" s="24" t="s">
        <v>127</v>
      </c>
      <c r="D8327" s="24" t="s">
        <v>166</v>
      </c>
      <c r="E8327" s="24" t="s">
        <v>1489</v>
      </c>
      <c r="F8327" t="str" cm="1">
        <f t="array" ref="F8327">_xlfn.SWITCH($E8327,"Forecast",IFERROR(SUMIFS(INDEX('Forecast Input'!$A:$BO,,MATCH(TEXT($A8327,"0"),'Forecast Input'!$1:$1,0)),'Forecast Input'!$A:$A,Master!C8327,'Forecast Input'!$D:$D,Master!D8327),0),"Actual",SUMIFS('CMO Input'!$Q:$Q,'CMO Input'!$E:$E,Master!$A8327,'CMO Input'!$C:$C,Master!$C8327,'CMO Input'!$AJ:$AJ,Master!$D8327,'CMO Input'!$AU:$AU,Master!$F8323),"")</f>
        <v/>
      </c>
    </row>
    <row r="8328" spans="1:6" x14ac:dyDescent="0.25">
      <c r="A8328" s="24">
        <v>40</v>
      </c>
      <c r="B8328" s="25">
        <v>44531</v>
      </c>
      <c r="C8328" s="24" t="s">
        <v>127</v>
      </c>
      <c r="D8328" s="24" t="s">
        <v>166</v>
      </c>
      <c r="E8328" s="24" t="s">
        <v>1488</v>
      </c>
      <c r="F8328" cm="1">
        <f t="array" ref="F8328">_xlfn.SWITCH($E8328,"Forecast",IFERROR(SUMIFS(INDEX('Forecast Input'!$A:$BO,,MATCH(TEXT($A8328,"0"),'Forecast Input'!$1:$1,0)),'Forecast Input'!$A:$A,Master!C8328,'Forecast Input'!$D:$D,Master!D8328),0),"Actual",SUMIFS('CMO Input'!$Q:$Q,'CMO Input'!$E:$E,Master!$A8328,'CMO Input'!$C:$C,Master!$C8328,'CMO Input'!$AJ:$AJ,Master!$D8328,'CMO Input'!$AU:$AU,Master!$F8324),"")</f>
        <v>0</v>
      </c>
    </row>
    <row r="8329" spans="1:6" x14ac:dyDescent="0.25">
      <c r="A8329" s="24">
        <v>40</v>
      </c>
      <c r="B8329" s="25">
        <v>44531</v>
      </c>
      <c r="C8329" s="24" t="s">
        <v>127</v>
      </c>
      <c r="D8329" s="24" t="s">
        <v>166</v>
      </c>
      <c r="E8329" s="24" t="s">
        <v>1487</v>
      </c>
      <c r="F8329" cm="1">
        <f t="array" ref="F8329">_xlfn.SWITCH($E8329,"Forecast",IFERROR(SUMIFS(INDEX('Forecast Input'!$A:$BO,,MATCH(TEXT($A8329,"0"),'Forecast Input'!$1:$1,0)),'Forecast Input'!$A:$A,Master!C8329,'Forecast Input'!$D:$D,Master!D8329),0),"Actual",SUMIFS('CMO Input'!$Q:$Q,'CMO Input'!$E:$E,Master!$A8329,'CMO Input'!$C:$C,Master!$C8329,'CMO Input'!$AJ:$AJ,Master!$D8329,'CMO Input'!$AU:$AU,Master!$F8325),"")</f>
        <v>0</v>
      </c>
    </row>
    <row r="8330" spans="1:6" x14ac:dyDescent="0.25">
      <c r="A8330" s="24">
        <v>40</v>
      </c>
      <c r="B8330" s="25">
        <v>44531</v>
      </c>
      <c r="C8330" s="24" t="s">
        <v>127</v>
      </c>
      <c r="D8330" s="24" t="s">
        <v>170</v>
      </c>
      <c r="E8330" s="24" t="s">
        <v>1489</v>
      </c>
      <c r="F8330" t="str" cm="1">
        <f t="array" ref="F8330">_xlfn.SWITCH($E8330,"Forecast",IFERROR(SUMIFS(INDEX('Forecast Input'!$A:$BO,,MATCH(TEXT($A8330,"0"),'Forecast Input'!$1:$1,0)),'Forecast Input'!$A:$A,Master!C8330,'Forecast Input'!$D:$D,Master!D8330),0),"Actual",SUMIFS('CMO Input'!$Q:$Q,'CMO Input'!$E:$E,Master!$A8330,'CMO Input'!$C:$C,Master!$C8330,'CMO Input'!$AJ:$AJ,Master!$D8330,'CMO Input'!$AU:$AU,Master!$F8326),"")</f>
        <v/>
      </c>
    </row>
    <row r="8331" spans="1:6" x14ac:dyDescent="0.25">
      <c r="A8331" s="24">
        <v>40</v>
      </c>
      <c r="B8331" s="25">
        <v>44531</v>
      </c>
      <c r="C8331" s="24" t="s">
        <v>127</v>
      </c>
      <c r="D8331" s="24" t="s">
        <v>170</v>
      </c>
      <c r="E8331" s="24" t="s">
        <v>1488</v>
      </c>
      <c r="F8331" cm="1">
        <f t="array" ref="F8331">_xlfn.SWITCH($E8331,"Forecast",IFERROR(SUMIFS(INDEX('Forecast Input'!$A:$BO,,MATCH(TEXT($A8331,"0"),'Forecast Input'!$1:$1,0)),'Forecast Input'!$A:$A,Master!C8331,'Forecast Input'!$D:$D,Master!D8331),0),"Actual",SUMIFS('CMO Input'!$Q:$Q,'CMO Input'!$E:$E,Master!$A8331,'CMO Input'!$C:$C,Master!$C8331,'CMO Input'!$AJ:$AJ,Master!$D8331,'CMO Input'!$AU:$AU,Master!$F8327),"")</f>
        <v>0</v>
      </c>
    </row>
    <row r="8332" spans="1:6" x14ac:dyDescent="0.25">
      <c r="A8332" s="24">
        <v>40</v>
      </c>
      <c r="B8332" s="25">
        <v>44531</v>
      </c>
      <c r="C8332" s="24" t="s">
        <v>127</v>
      </c>
      <c r="D8332" s="24" t="s">
        <v>170</v>
      </c>
      <c r="E8332" s="24" t="s">
        <v>1487</v>
      </c>
      <c r="F8332" cm="1">
        <f t="array" ref="F8332">_xlfn.SWITCH($E8332,"Forecast",IFERROR(SUMIFS(INDEX('Forecast Input'!$A:$BO,,MATCH(TEXT($A8332,"0"),'Forecast Input'!$1:$1,0)),'Forecast Input'!$A:$A,Master!C8332,'Forecast Input'!$D:$D,Master!D8332),0),"Actual",SUMIFS('CMO Input'!$Q:$Q,'CMO Input'!$E:$E,Master!$A8332,'CMO Input'!$C:$C,Master!$C8332,'CMO Input'!$AJ:$AJ,Master!$D8332,'CMO Input'!$AU:$AU,Master!$F8328),"")</f>
        <v>0</v>
      </c>
    </row>
    <row r="8333" spans="1:6" x14ac:dyDescent="0.25">
      <c r="A8333" s="24">
        <v>40</v>
      </c>
      <c r="B8333" s="25">
        <v>44531</v>
      </c>
      <c r="C8333" s="24" t="s">
        <v>127</v>
      </c>
      <c r="D8333" s="24" t="s">
        <v>436</v>
      </c>
      <c r="E8333" s="24" t="s">
        <v>1489</v>
      </c>
      <c r="F8333" t="str" cm="1">
        <f t="array" ref="F8333">_xlfn.SWITCH($E8333,"Forecast",IFERROR(SUMIFS(INDEX('Forecast Input'!$A:$BO,,MATCH(TEXT($A8333,"0"),'Forecast Input'!$1:$1,0)),'Forecast Input'!$A:$A,Master!C8333,'Forecast Input'!$D:$D,Master!D8333),0),"Actual",SUMIFS('CMO Input'!$Q:$Q,'CMO Input'!$E:$E,Master!$A8333,'CMO Input'!$C:$C,Master!$C8333,'CMO Input'!$AJ:$AJ,Master!$D8333,'CMO Input'!$AU:$AU,Master!$F8329),"")</f>
        <v/>
      </c>
    </row>
    <row r="8334" spans="1:6" x14ac:dyDescent="0.25">
      <c r="A8334" s="24">
        <v>40</v>
      </c>
      <c r="B8334" s="25">
        <v>44531</v>
      </c>
      <c r="C8334" s="24" t="s">
        <v>127</v>
      </c>
      <c r="D8334" s="24" t="s">
        <v>436</v>
      </c>
      <c r="E8334" s="24" t="s">
        <v>1488</v>
      </c>
      <c r="F8334" cm="1">
        <f t="array" ref="F8334">_xlfn.SWITCH($E8334,"Forecast",IFERROR(SUMIFS(INDEX('Forecast Input'!$A:$BO,,MATCH(TEXT($A8334,"0"),'Forecast Input'!$1:$1,0)),'Forecast Input'!$A:$A,Master!C8334,'Forecast Input'!$D:$D,Master!D8334),0),"Actual",SUMIFS('CMO Input'!$Q:$Q,'CMO Input'!$E:$E,Master!$A8334,'CMO Input'!$C:$C,Master!$C8334,'CMO Input'!$AJ:$AJ,Master!$D8334,'CMO Input'!$AU:$AU,Master!$F8330),"")</f>
        <v>0</v>
      </c>
    </row>
    <row r="8335" spans="1:6" x14ac:dyDescent="0.25">
      <c r="A8335" s="24">
        <v>40</v>
      </c>
      <c r="B8335" s="25">
        <v>44531</v>
      </c>
      <c r="C8335" s="24" t="s">
        <v>127</v>
      </c>
      <c r="D8335" s="24" t="s">
        <v>436</v>
      </c>
      <c r="E8335" s="24" t="s">
        <v>1487</v>
      </c>
      <c r="F8335" cm="1">
        <f t="array" ref="F8335">_xlfn.SWITCH($E8335,"Forecast",IFERROR(SUMIFS(INDEX('Forecast Input'!$A:$BO,,MATCH(TEXT($A8335,"0"),'Forecast Input'!$1:$1,0)),'Forecast Input'!$A:$A,Master!C8335,'Forecast Input'!$D:$D,Master!D8335),0),"Actual",SUMIFS('CMO Input'!$Q:$Q,'CMO Input'!$E:$E,Master!$A8335,'CMO Input'!$C:$C,Master!$C8335,'CMO Input'!$AJ:$AJ,Master!$D8335,'CMO Input'!$AU:$AU,Master!$F8331),"")</f>
        <v>0</v>
      </c>
    </row>
    <row r="8336" spans="1:6" x14ac:dyDescent="0.25">
      <c r="A8336" s="24">
        <v>40</v>
      </c>
      <c r="B8336" s="25">
        <v>44531</v>
      </c>
      <c r="C8336" s="24" t="s">
        <v>127</v>
      </c>
      <c r="D8336" s="24" t="s">
        <v>1469</v>
      </c>
      <c r="E8336" s="24" t="s">
        <v>1489</v>
      </c>
      <c r="F8336" t="str" cm="1">
        <f t="array" ref="F8336">_xlfn.SWITCH($E8336,"Forecast",IFERROR(SUMIFS(INDEX('Forecast Input'!$A:$BO,,MATCH(TEXT($A8336,"0"),'Forecast Input'!$1:$1,0)),'Forecast Input'!$A:$A,Master!C8336,'Forecast Input'!$D:$D,Master!D8336),0),"Actual",SUMIFS('CMO Input'!$Q:$Q,'CMO Input'!$E:$E,Master!$A8336,'CMO Input'!$C:$C,Master!$C8336,'CMO Input'!$AJ:$AJ,Master!$D8336,'CMO Input'!$AU:$AU,Master!$F8332),"")</f>
        <v/>
      </c>
    </row>
    <row r="8337" spans="1:6" x14ac:dyDescent="0.25">
      <c r="A8337" s="24">
        <v>40</v>
      </c>
      <c r="B8337" s="25">
        <v>44531</v>
      </c>
      <c r="C8337" s="24" t="s">
        <v>127</v>
      </c>
      <c r="D8337" s="24" t="s">
        <v>1469</v>
      </c>
      <c r="E8337" s="24" t="s">
        <v>1488</v>
      </c>
      <c r="F8337" cm="1">
        <f t="array" ref="F8337">_xlfn.SWITCH($E8337,"Forecast",IFERROR(SUMIFS(INDEX('Forecast Input'!$A:$BO,,MATCH(TEXT($A8337,"0"),'Forecast Input'!$1:$1,0)),'Forecast Input'!$A:$A,Master!C8337,'Forecast Input'!$D:$D,Master!D8337),0),"Actual",SUMIFS('CMO Input'!$Q:$Q,'CMO Input'!$E:$E,Master!$A8337,'CMO Input'!$C:$C,Master!$C8337,'CMO Input'!$AJ:$AJ,Master!$D8337,'CMO Input'!$AU:$AU,Master!$F8333),"")</f>
        <v>0</v>
      </c>
    </row>
    <row r="8338" spans="1:6" x14ac:dyDescent="0.25">
      <c r="A8338" s="24">
        <v>40</v>
      </c>
      <c r="B8338" s="25">
        <v>44531</v>
      </c>
      <c r="C8338" s="24" t="s">
        <v>127</v>
      </c>
      <c r="D8338" s="24" t="s">
        <v>1469</v>
      </c>
      <c r="E8338" s="24" t="s">
        <v>1487</v>
      </c>
      <c r="F8338" cm="1">
        <f t="array" ref="F8338">_xlfn.SWITCH($E8338,"Forecast",IFERROR(SUMIFS(INDEX('Forecast Input'!$A:$BO,,MATCH(TEXT($A8338,"0"),'Forecast Input'!$1:$1,0)),'Forecast Input'!$A:$A,Master!C8338,'Forecast Input'!$D:$D,Master!D8338),0),"Actual",SUMIFS('CMO Input'!$Q:$Q,'CMO Input'!$E:$E,Master!$A8338,'CMO Input'!$C:$C,Master!$C8338,'CMO Input'!$AJ:$AJ,Master!$D8338,'CMO Input'!$AU:$AU,Master!$F8334),"")</f>
        <v>0</v>
      </c>
    </row>
    <row r="8339" spans="1:6" x14ac:dyDescent="0.25">
      <c r="A8339" s="24">
        <v>40</v>
      </c>
      <c r="B8339" s="25">
        <v>44531</v>
      </c>
      <c r="C8339" s="24" t="s">
        <v>44</v>
      </c>
      <c r="D8339" s="24" t="s">
        <v>10</v>
      </c>
      <c r="E8339" s="24" t="s">
        <v>1489</v>
      </c>
      <c r="F8339" t="str" cm="1">
        <f t="array" ref="F8339">_xlfn.SWITCH($E8339,"Forecast",IFERROR(SUMIFS(INDEX('Forecast Input'!$A:$BO,,MATCH(TEXT($A8339,"0"),'Forecast Input'!$1:$1,0)),'Forecast Input'!$A:$A,Master!C8339,'Forecast Input'!$D:$D,Master!D8339),0),"Actual",SUMIFS('CMO Input'!$Q:$Q,'CMO Input'!$E:$E,Master!$A8339,'CMO Input'!$C:$C,Master!$C8339,'CMO Input'!$AJ:$AJ,Master!$D8339,'CMO Input'!$AU:$AU,Master!$F8335),"")</f>
        <v/>
      </c>
    </row>
    <row r="8340" spans="1:6" x14ac:dyDescent="0.25">
      <c r="A8340" s="24">
        <v>40</v>
      </c>
      <c r="B8340" s="25">
        <v>44531</v>
      </c>
      <c r="C8340" s="24" t="s">
        <v>44</v>
      </c>
      <c r="D8340" s="24" t="s">
        <v>10</v>
      </c>
      <c r="E8340" s="24" t="s">
        <v>1488</v>
      </c>
      <c r="F8340" cm="1">
        <f t="array" ref="F8340">_xlfn.SWITCH($E8340,"Forecast",IFERROR(SUMIFS(INDEX('Forecast Input'!$A:$BO,,MATCH(TEXT($A8340,"0"),'Forecast Input'!$1:$1,0)),'Forecast Input'!$A:$A,Master!C8340,'Forecast Input'!$D:$D,Master!D8340),0),"Actual",SUMIFS('CMO Input'!$Q:$Q,'CMO Input'!$E:$E,Master!$A8340,'CMO Input'!$C:$C,Master!$C8340,'CMO Input'!$AJ:$AJ,Master!$D8340,'CMO Input'!$AU:$AU,Master!$F8336),"")</f>
        <v>0</v>
      </c>
    </row>
    <row r="8341" spans="1:6" x14ac:dyDescent="0.25">
      <c r="A8341" s="24">
        <v>40</v>
      </c>
      <c r="B8341" s="25">
        <v>44531</v>
      </c>
      <c r="C8341" s="24" t="s">
        <v>44</v>
      </c>
      <c r="D8341" s="24" t="s">
        <v>10</v>
      </c>
      <c r="E8341" s="24" t="s">
        <v>1487</v>
      </c>
      <c r="F8341" cm="1">
        <f t="array" ref="F8341">_xlfn.SWITCH($E8341,"Forecast",IFERROR(SUMIFS(INDEX('Forecast Input'!$A:$BO,,MATCH(TEXT($A8341,"0"),'Forecast Input'!$1:$1,0)),'Forecast Input'!$A:$A,Master!C8341,'Forecast Input'!$D:$D,Master!D8341),0),"Actual",SUMIFS('CMO Input'!$Q:$Q,'CMO Input'!$E:$E,Master!$A8341,'CMO Input'!$C:$C,Master!$C8341,'CMO Input'!$AJ:$AJ,Master!$D8341,'CMO Input'!$AU:$AU,Master!$F8337),"")</f>
        <v>0</v>
      </c>
    </row>
    <row r="8342" spans="1:6" x14ac:dyDescent="0.25">
      <c r="A8342" s="24">
        <v>40</v>
      </c>
      <c r="B8342" s="25">
        <v>44531</v>
      </c>
      <c r="C8342" s="24" t="s">
        <v>44</v>
      </c>
      <c r="D8342" s="24" t="s">
        <v>61</v>
      </c>
      <c r="E8342" s="24" t="s">
        <v>1489</v>
      </c>
      <c r="F8342" t="str" cm="1">
        <f t="array" ref="F8342">_xlfn.SWITCH($E8342,"Forecast",IFERROR(SUMIFS(INDEX('Forecast Input'!$A:$BO,,MATCH(TEXT($A8342,"0"),'Forecast Input'!$1:$1,0)),'Forecast Input'!$A:$A,Master!C8342,'Forecast Input'!$D:$D,Master!D8342),0),"Actual",SUMIFS('CMO Input'!$Q:$Q,'CMO Input'!$E:$E,Master!$A8342,'CMO Input'!$C:$C,Master!$C8342,'CMO Input'!$AJ:$AJ,Master!$D8342,'CMO Input'!$AU:$AU,Master!$F8338),"")</f>
        <v/>
      </c>
    </row>
    <row r="8343" spans="1:6" x14ac:dyDescent="0.25">
      <c r="A8343" s="24">
        <v>40</v>
      </c>
      <c r="B8343" s="25">
        <v>44531</v>
      </c>
      <c r="C8343" s="24" t="s">
        <v>44</v>
      </c>
      <c r="D8343" s="24" t="s">
        <v>61</v>
      </c>
      <c r="E8343" s="24" t="s">
        <v>1488</v>
      </c>
      <c r="F8343" cm="1">
        <f t="array" ref="F8343">_xlfn.SWITCH($E8343,"Forecast",IFERROR(SUMIFS(INDEX('Forecast Input'!$A:$BO,,MATCH(TEXT($A8343,"0"),'Forecast Input'!$1:$1,0)),'Forecast Input'!$A:$A,Master!C8343,'Forecast Input'!$D:$D,Master!D8343),0),"Actual",SUMIFS('CMO Input'!$Q:$Q,'CMO Input'!$E:$E,Master!$A8343,'CMO Input'!$C:$C,Master!$C8343,'CMO Input'!$AJ:$AJ,Master!$D8343,'CMO Input'!$AU:$AU,Master!$F8339),"")</f>
        <v>0</v>
      </c>
    </row>
    <row r="8344" spans="1:6" x14ac:dyDescent="0.25">
      <c r="A8344" s="24">
        <v>40</v>
      </c>
      <c r="B8344" s="25">
        <v>44531</v>
      </c>
      <c r="C8344" s="24" t="s">
        <v>44</v>
      </c>
      <c r="D8344" s="24" t="s">
        <v>61</v>
      </c>
      <c r="E8344" s="24" t="s">
        <v>1487</v>
      </c>
      <c r="F8344" cm="1">
        <f t="array" ref="F8344">_xlfn.SWITCH($E8344,"Forecast",IFERROR(SUMIFS(INDEX('Forecast Input'!$A:$BO,,MATCH(TEXT($A8344,"0"),'Forecast Input'!$1:$1,0)),'Forecast Input'!$A:$A,Master!C8344,'Forecast Input'!$D:$D,Master!D8344),0),"Actual",SUMIFS('CMO Input'!$Q:$Q,'CMO Input'!$E:$E,Master!$A8344,'CMO Input'!$C:$C,Master!$C8344,'CMO Input'!$AJ:$AJ,Master!$D8344,'CMO Input'!$AU:$AU,Master!$F8340),"")</f>
        <v>0</v>
      </c>
    </row>
    <row r="8345" spans="1:6" x14ac:dyDescent="0.25">
      <c r="A8345" s="24">
        <v>40</v>
      </c>
      <c r="B8345" s="25">
        <v>44531</v>
      </c>
      <c r="C8345" s="24" t="s">
        <v>44</v>
      </c>
      <c r="D8345" s="24" t="s">
        <v>103</v>
      </c>
      <c r="E8345" s="24" t="s">
        <v>1489</v>
      </c>
      <c r="F8345" t="str" cm="1">
        <f t="array" ref="F8345">_xlfn.SWITCH($E8345,"Forecast",IFERROR(SUMIFS(INDEX('Forecast Input'!$A:$BO,,MATCH(TEXT($A8345,"0"),'Forecast Input'!$1:$1,0)),'Forecast Input'!$A:$A,Master!C8345,'Forecast Input'!$D:$D,Master!D8345),0),"Actual",SUMIFS('CMO Input'!$Q:$Q,'CMO Input'!$E:$E,Master!$A8345,'CMO Input'!$C:$C,Master!$C8345,'CMO Input'!$AJ:$AJ,Master!$D8345,'CMO Input'!$AU:$AU,Master!$F8341),"")</f>
        <v/>
      </c>
    </row>
    <row r="8346" spans="1:6" x14ac:dyDescent="0.25">
      <c r="A8346" s="24">
        <v>40</v>
      </c>
      <c r="B8346" s="25">
        <v>44531</v>
      </c>
      <c r="C8346" s="24" t="s">
        <v>44</v>
      </c>
      <c r="D8346" s="24" t="s">
        <v>103</v>
      </c>
      <c r="E8346" s="24" t="s">
        <v>1488</v>
      </c>
      <c r="F8346" cm="1">
        <f t="array" ref="F8346">_xlfn.SWITCH($E8346,"Forecast",IFERROR(SUMIFS(INDEX('Forecast Input'!$A:$BO,,MATCH(TEXT($A8346,"0"),'Forecast Input'!$1:$1,0)),'Forecast Input'!$A:$A,Master!C8346,'Forecast Input'!$D:$D,Master!D8346),0),"Actual",SUMIFS('CMO Input'!$Q:$Q,'CMO Input'!$E:$E,Master!$A8346,'CMO Input'!$C:$C,Master!$C8346,'CMO Input'!$AJ:$AJ,Master!$D8346,'CMO Input'!$AU:$AU,Master!$F8342),"")</f>
        <v>0</v>
      </c>
    </row>
    <row r="8347" spans="1:6" x14ac:dyDescent="0.25">
      <c r="A8347" s="24">
        <v>40</v>
      </c>
      <c r="B8347" s="25">
        <v>44531</v>
      </c>
      <c r="C8347" s="24" t="s">
        <v>44</v>
      </c>
      <c r="D8347" s="24" t="s">
        <v>103</v>
      </c>
      <c r="E8347" s="24" t="s">
        <v>1487</v>
      </c>
      <c r="F8347" cm="1">
        <f t="array" ref="F8347">_xlfn.SWITCH($E8347,"Forecast",IFERROR(SUMIFS(INDEX('Forecast Input'!$A:$BO,,MATCH(TEXT($A8347,"0"),'Forecast Input'!$1:$1,0)),'Forecast Input'!$A:$A,Master!C8347,'Forecast Input'!$D:$D,Master!D8347),0),"Actual",SUMIFS('CMO Input'!$Q:$Q,'CMO Input'!$E:$E,Master!$A8347,'CMO Input'!$C:$C,Master!$C8347,'CMO Input'!$AJ:$AJ,Master!$D8347,'CMO Input'!$AU:$AU,Master!$F8343),"")</f>
        <v>0</v>
      </c>
    </row>
    <row r="8348" spans="1:6" x14ac:dyDescent="0.25">
      <c r="A8348" s="24">
        <v>40</v>
      </c>
      <c r="B8348" s="25">
        <v>44531</v>
      </c>
      <c r="C8348" s="24" t="s">
        <v>44</v>
      </c>
      <c r="D8348" s="24" t="s">
        <v>146</v>
      </c>
      <c r="E8348" s="24" t="s">
        <v>1489</v>
      </c>
      <c r="F8348" t="str" cm="1">
        <f t="array" ref="F8348">_xlfn.SWITCH($E8348,"Forecast",IFERROR(SUMIFS(INDEX('Forecast Input'!$A:$BO,,MATCH(TEXT($A8348,"0"),'Forecast Input'!$1:$1,0)),'Forecast Input'!$A:$A,Master!C8348,'Forecast Input'!$D:$D,Master!D8348),0),"Actual",SUMIFS('CMO Input'!$Q:$Q,'CMO Input'!$E:$E,Master!$A8348,'CMO Input'!$C:$C,Master!$C8348,'CMO Input'!$AJ:$AJ,Master!$D8348,'CMO Input'!$AU:$AU,Master!$F8344),"")</f>
        <v/>
      </c>
    </row>
    <row r="8349" spans="1:6" x14ac:dyDescent="0.25">
      <c r="A8349" s="24">
        <v>40</v>
      </c>
      <c r="B8349" s="25">
        <v>44531</v>
      </c>
      <c r="C8349" s="24" t="s">
        <v>44</v>
      </c>
      <c r="D8349" s="24" t="s">
        <v>146</v>
      </c>
      <c r="E8349" s="24" t="s">
        <v>1488</v>
      </c>
      <c r="F8349" cm="1">
        <f t="array" ref="F8349">_xlfn.SWITCH($E8349,"Forecast",IFERROR(SUMIFS(INDEX('Forecast Input'!$A:$BO,,MATCH(TEXT($A8349,"0"),'Forecast Input'!$1:$1,0)),'Forecast Input'!$A:$A,Master!C8349,'Forecast Input'!$D:$D,Master!D8349),0),"Actual",SUMIFS('CMO Input'!$Q:$Q,'CMO Input'!$E:$E,Master!$A8349,'CMO Input'!$C:$C,Master!$C8349,'CMO Input'!$AJ:$AJ,Master!$D8349,'CMO Input'!$AU:$AU,Master!$F8345),"")</f>
        <v>0</v>
      </c>
    </row>
    <row r="8350" spans="1:6" x14ac:dyDescent="0.25">
      <c r="A8350" s="24">
        <v>40</v>
      </c>
      <c r="B8350" s="25">
        <v>44531</v>
      </c>
      <c r="C8350" s="24" t="s">
        <v>44</v>
      </c>
      <c r="D8350" s="24" t="s">
        <v>146</v>
      </c>
      <c r="E8350" s="24" t="s">
        <v>1487</v>
      </c>
      <c r="F8350" cm="1">
        <f t="array" ref="F8350">_xlfn.SWITCH($E8350,"Forecast",IFERROR(SUMIFS(INDEX('Forecast Input'!$A:$BO,,MATCH(TEXT($A8350,"0"),'Forecast Input'!$1:$1,0)),'Forecast Input'!$A:$A,Master!C8350,'Forecast Input'!$D:$D,Master!D8350),0),"Actual",SUMIFS('CMO Input'!$Q:$Q,'CMO Input'!$E:$E,Master!$A8350,'CMO Input'!$C:$C,Master!$C8350,'CMO Input'!$AJ:$AJ,Master!$D8350,'CMO Input'!$AU:$AU,Master!$F8346),"")</f>
        <v>0</v>
      </c>
    </row>
    <row r="8351" spans="1:6" x14ac:dyDescent="0.25">
      <c r="A8351" s="24">
        <v>40</v>
      </c>
      <c r="B8351" s="25">
        <v>44531</v>
      </c>
      <c r="C8351" s="24" t="s">
        <v>44</v>
      </c>
      <c r="D8351" s="24" t="s">
        <v>166</v>
      </c>
      <c r="E8351" s="24" t="s">
        <v>1489</v>
      </c>
      <c r="F8351" t="str" cm="1">
        <f t="array" ref="F8351">_xlfn.SWITCH($E8351,"Forecast",IFERROR(SUMIFS(INDEX('Forecast Input'!$A:$BO,,MATCH(TEXT($A8351,"0"),'Forecast Input'!$1:$1,0)),'Forecast Input'!$A:$A,Master!C8351,'Forecast Input'!$D:$D,Master!D8351),0),"Actual",SUMIFS('CMO Input'!$Q:$Q,'CMO Input'!$E:$E,Master!$A8351,'CMO Input'!$C:$C,Master!$C8351,'CMO Input'!$AJ:$AJ,Master!$D8351,'CMO Input'!$AU:$AU,Master!$F8347),"")</f>
        <v/>
      </c>
    </row>
    <row r="8352" spans="1:6" x14ac:dyDescent="0.25">
      <c r="A8352" s="24">
        <v>40</v>
      </c>
      <c r="B8352" s="25">
        <v>44531</v>
      </c>
      <c r="C8352" s="24" t="s">
        <v>44</v>
      </c>
      <c r="D8352" s="24" t="s">
        <v>166</v>
      </c>
      <c r="E8352" s="24" t="s">
        <v>1488</v>
      </c>
      <c r="F8352" cm="1">
        <f t="array" ref="F8352">_xlfn.SWITCH($E8352,"Forecast",IFERROR(SUMIFS(INDEX('Forecast Input'!$A:$BO,,MATCH(TEXT($A8352,"0"),'Forecast Input'!$1:$1,0)),'Forecast Input'!$A:$A,Master!C8352,'Forecast Input'!$D:$D,Master!D8352),0),"Actual",SUMIFS('CMO Input'!$Q:$Q,'CMO Input'!$E:$E,Master!$A8352,'CMO Input'!$C:$C,Master!$C8352,'CMO Input'!$AJ:$AJ,Master!$D8352,'CMO Input'!$AU:$AU,Master!$F8348),"")</f>
        <v>0</v>
      </c>
    </row>
    <row r="8353" spans="1:6" x14ac:dyDescent="0.25">
      <c r="A8353" s="24">
        <v>40</v>
      </c>
      <c r="B8353" s="25">
        <v>44531</v>
      </c>
      <c r="C8353" s="24" t="s">
        <v>44</v>
      </c>
      <c r="D8353" s="24" t="s">
        <v>166</v>
      </c>
      <c r="E8353" s="24" t="s">
        <v>1487</v>
      </c>
      <c r="F8353" cm="1">
        <f t="array" ref="F8353">_xlfn.SWITCH($E8353,"Forecast",IFERROR(SUMIFS(INDEX('Forecast Input'!$A:$BO,,MATCH(TEXT($A8353,"0"),'Forecast Input'!$1:$1,0)),'Forecast Input'!$A:$A,Master!C8353,'Forecast Input'!$D:$D,Master!D8353),0),"Actual",SUMIFS('CMO Input'!$Q:$Q,'CMO Input'!$E:$E,Master!$A8353,'CMO Input'!$C:$C,Master!$C8353,'CMO Input'!$AJ:$AJ,Master!$D8353,'CMO Input'!$AU:$AU,Master!$F8349),"")</f>
        <v>0</v>
      </c>
    </row>
    <row r="8354" spans="1:6" x14ac:dyDescent="0.25">
      <c r="A8354" s="24">
        <v>40</v>
      </c>
      <c r="B8354" s="25">
        <v>44531</v>
      </c>
      <c r="C8354" s="24" t="s">
        <v>44</v>
      </c>
      <c r="D8354" s="24" t="s">
        <v>170</v>
      </c>
      <c r="E8354" s="24" t="s">
        <v>1489</v>
      </c>
      <c r="F8354" t="str" cm="1">
        <f t="array" ref="F8354">_xlfn.SWITCH($E8354,"Forecast",IFERROR(SUMIFS(INDEX('Forecast Input'!$A:$BO,,MATCH(TEXT($A8354,"0"),'Forecast Input'!$1:$1,0)),'Forecast Input'!$A:$A,Master!C8354,'Forecast Input'!$D:$D,Master!D8354),0),"Actual",SUMIFS('CMO Input'!$Q:$Q,'CMO Input'!$E:$E,Master!$A8354,'CMO Input'!$C:$C,Master!$C8354,'CMO Input'!$AJ:$AJ,Master!$D8354,'CMO Input'!$AU:$AU,Master!$F8350),"")</f>
        <v/>
      </c>
    </row>
    <row r="8355" spans="1:6" x14ac:dyDescent="0.25">
      <c r="A8355" s="24">
        <v>40</v>
      </c>
      <c r="B8355" s="25">
        <v>44531</v>
      </c>
      <c r="C8355" s="24" t="s">
        <v>44</v>
      </c>
      <c r="D8355" s="24" t="s">
        <v>170</v>
      </c>
      <c r="E8355" s="24" t="s">
        <v>1488</v>
      </c>
      <c r="F8355" cm="1">
        <f t="array" ref="F8355">_xlfn.SWITCH($E8355,"Forecast",IFERROR(SUMIFS(INDEX('Forecast Input'!$A:$BO,,MATCH(TEXT($A8355,"0"),'Forecast Input'!$1:$1,0)),'Forecast Input'!$A:$A,Master!C8355,'Forecast Input'!$D:$D,Master!D8355),0),"Actual",SUMIFS('CMO Input'!$Q:$Q,'CMO Input'!$E:$E,Master!$A8355,'CMO Input'!$C:$C,Master!$C8355,'CMO Input'!$AJ:$AJ,Master!$D8355,'CMO Input'!$AU:$AU,Master!$F8351),"")</f>
        <v>0</v>
      </c>
    </row>
    <row r="8356" spans="1:6" x14ac:dyDescent="0.25">
      <c r="A8356" s="24">
        <v>40</v>
      </c>
      <c r="B8356" s="25">
        <v>44531</v>
      </c>
      <c r="C8356" s="24" t="s">
        <v>44</v>
      </c>
      <c r="D8356" s="24" t="s">
        <v>170</v>
      </c>
      <c r="E8356" s="24" t="s">
        <v>1487</v>
      </c>
      <c r="F8356" cm="1">
        <f t="array" ref="F8356">_xlfn.SWITCH($E8356,"Forecast",IFERROR(SUMIFS(INDEX('Forecast Input'!$A:$BO,,MATCH(TEXT($A8356,"0"),'Forecast Input'!$1:$1,0)),'Forecast Input'!$A:$A,Master!C8356,'Forecast Input'!$D:$D,Master!D8356),0),"Actual",SUMIFS('CMO Input'!$Q:$Q,'CMO Input'!$E:$E,Master!$A8356,'CMO Input'!$C:$C,Master!$C8356,'CMO Input'!$AJ:$AJ,Master!$D8356,'CMO Input'!$AU:$AU,Master!$F8352),"")</f>
        <v>0</v>
      </c>
    </row>
    <row r="8357" spans="1:6" x14ac:dyDescent="0.25">
      <c r="A8357" s="24">
        <v>40</v>
      </c>
      <c r="B8357" s="25">
        <v>44531</v>
      </c>
      <c r="C8357" s="24" t="s">
        <v>44</v>
      </c>
      <c r="D8357" s="24" t="s">
        <v>436</v>
      </c>
      <c r="E8357" s="24" t="s">
        <v>1489</v>
      </c>
      <c r="F8357" t="str" cm="1">
        <f t="array" ref="F8357">_xlfn.SWITCH($E8357,"Forecast",IFERROR(SUMIFS(INDEX('Forecast Input'!$A:$BO,,MATCH(TEXT($A8357,"0"),'Forecast Input'!$1:$1,0)),'Forecast Input'!$A:$A,Master!C8357,'Forecast Input'!$D:$D,Master!D8357),0),"Actual",SUMIFS('CMO Input'!$Q:$Q,'CMO Input'!$E:$E,Master!$A8357,'CMO Input'!$C:$C,Master!$C8357,'CMO Input'!$AJ:$AJ,Master!$D8357,'CMO Input'!$AU:$AU,Master!$F8353),"")</f>
        <v/>
      </c>
    </row>
    <row r="8358" spans="1:6" x14ac:dyDescent="0.25">
      <c r="A8358" s="24">
        <v>40</v>
      </c>
      <c r="B8358" s="25">
        <v>44531</v>
      </c>
      <c r="C8358" s="24" t="s">
        <v>44</v>
      </c>
      <c r="D8358" s="24" t="s">
        <v>436</v>
      </c>
      <c r="E8358" s="24" t="s">
        <v>1488</v>
      </c>
      <c r="F8358" cm="1">
        <f t="array" ref="F8358">_xlfn.SWITCH($E8358,"Forecast",IFERROR(SUMIFS(INDEX('Forecast Input'!$A:$BO,,MATCH(TEXT($A8358,"0"),'Forecast Input'!$1:$1,0)),'Forecast Input'!$A:$A,Master!C8358,'Forecast Input'!$D:$D,Master!D8358),0),"Actual",SUMIFS('CMO Input'!$Q:$Q,'CMO Input'!$E:$E,Master!$A8358,'CMO Input'!$C:$C,Master!$C8358,'CMO Input'!$AJ:$AJ,Master!$D8358,'CMO Input'!$AU:$AU,Master!$F8354),"")</f>
        <v>0</v>
      </c>
    </row>
    <row r="8359" spans="1:6" x14ac:dyDescent="0.25">
      <c r="A8359" s="24">
        <v>40</v>
      </c>
      <c r="B8359" s="25">
        <v>44531</v>
      </c>
      <c r="C8359" s="24" t="s">
        <v>44</v>
      </c>
      <c r="D8359" s="24" t="s">
        <v>436</v>
      </c>
      <c r="E8359" s="24" t="s">
        <v>1487</v>
      </c>
      <c r="F8359" cm="1">
        <f t="array" ref="F8359">_xlfn.SWITCH($E8359,"Forecast",IFERROR(SUMIFS(INDEX('Forecast Input'!$A:$BO,,MATCH(TEXT($A8359,"0"),'Forecast Input'!$1:$1,0)),'Forecast Input'!$A:$A,Master!C8359,'Forecast Input'!$D:$D,Master!D8359),0),"Actual",SUMIFS('CMO Input'!$Q:$Q,'CMO Input'!$E:$E,Master!$A8359,'CMO Input'!$C:$C,Master!$C8359,'CMO Input'!$AJ:$AJ,Master!$D8359,'CMO Input'!$AU:$AU,Master!$F8355),"")</f>
        <v>0</v>
      </c>
    </row>
    <row r="8360" spans="1:6" x14ac:dyDescent="0.25">
      <c r="A8360" s="24">
        <v>40</v>
      </c>
      <c r="B8360" s="25">
        <v>44531</v>
      </c>
      <c r="C8360" s="24" t="s">
        <v>44</v>
      </c>
      <c r="D8360" s="24" t="s">
        <v>1469</v>
      </c>
      <c r="E8360" s="24" t="s">
        <v>1489</v>
      </c>
      <c r="F8360" t="str" cm="1">
        <f t="array" ref="F8360">_xlfn.SWITCH($E8360,"Forecast",IFERROR(SUMIFS(INDEX('Forecast Input'!$A:$BO,,MATCH(TEXT($A8360,"0"),'Forecast Input'!$1:$1,0)),'Forecast Input'!$A:$A,Master!C8360,'Forecast Input'!$D:$D,Master!D8360),0),"Actual",SUMIFS('CMO Input'!$Q:$Q,'CMO Input'!$E:$E,Master!$A8360,'CMO Input'!$C:$C,Master!$C8360,'CMO Input'!$AJ:$AJ,Master!$D8360,'CMO Input'!$AU:$AU,Master!$F8356),"")</f>
        <v/>
      </c>
    </row>
    <row r="8361" spans="1:6" x14ac:dyDescent="0.25">
      <c r="A8361" s="24">
        <v>40</v>
      </c>
      <c r="B8361" s="25">
        <v>44531</v>
      </c>
      <c r="C8361" s="24" t="s">
        <v>44</v>
      </c>
      <c r="D8361" s="24" t="s">
        <v>1469</v>
      </c>
      <c r="E8361" s="24" t="s">
        <v>1488</v>
      </c>
      <c r="F8361" cm="1">
        <f t="array" ref="F8361">_xlfn.SWITCH($E8361,"Forecast",IFERROR(SUMIFS(INDEX('Forecast Input'!$A:$BO,,MATCH(TEXT($A8361,"0"),'Forecast Input'!$1:$1,0)),'Forecast Input'!$A:$A,Master!C8361,'Forecast Input'!$D:$D,Master!D8361),0),"Actual",SUMIFS('CMO Input'!$Q:$Q,'CMO Input'!$E:$E,Master!$A8361,'CMO Input'!$C:$C,Master!$C8361,'CMO Input'!$AJ:$AJ,Master!$D8361,'CMO Input'!$AU:$AU,Master!$F8357),"")</f>
        <v>0</v>
      </c>
    </row>
    <row r="8362" spans="1:6" x14ac:dyDescent="0.25">
      <c r="A8362" s="24">
        <v>40</v>
      </c>
      <c r="B8362" s="25">
        <v>44531</v>
      </c>
      <c r="C8362" s="24" t="s">
        <v>44</v>
      </c>
      <c r="D8362" s="24" t="s">
        <v>1469</v>
      </c>
      <c r="E8362" s="24" t="s">
        <v>1487</v>
      </c>
      <c r="F8362" cm="1">
        <f t="array" ref="F8362">_xlfn.SWITCH($E8362,"Forecast",IFERROR(SUMIFS(INDEX('Forecast Input'!$A:$BO,,MATCH(TEXT($A8362,"0"),'Forecast Input'!$1:$1,0)),'Forecast Input'!$A:$A,Master!C8362,'Forecast Input'!$D:$D,Master!D8362),0),"Actual",SUMIFS('CMO Input'!$Q:$Q,'CMO Input'!$E:$E,Master!$A8362,'CMO Input'!$C:$C,Master!$C8362,'CMO Input'!$AJ:$AJ,Master!$D8362,'CMO Input'!$AU:$AU,Master!$F8358),"")</f>
        <v>0</v>
      </c>
    </row>
    <row r="8363" spans="1:6" x14ac:dyDescent="0.25">
      <c r="A8363" s="24">
        <v>40</v>
      </c>
      <c r="B8363" s="25">
        <v>44531</v>
      </c>
      <c r="C8363" s="24" t="s">
        <v>780</v>
      </c>
      <c r="D8363" s="24" t="s">
        <v>1470</v>
      </c>
      <c r="E8363" s="24" t="s">
        <v>1489</v>
      </c>
      <c r="F8363" t="str" cm="1">
        <f t="array" ref="F8363">_xlfn.SWITCH($E8363,"Forecast",IFERROR(SUMIFS(INDEX('Forecast Input'!$A:$BO,,MATCH(TEXT($A8363,"0"),'Forecast Input'!$1:$1,0)),'Forecast Input'!$A:$A,Master!C8363,'Forecast Input'!$D:$D,Master!D8363),0),"Actual",SUMIFS('CMO Input'!$Q:$Q,'CMO Input'!$E:$E,Master!$A8363,'CMO Input'!$C:$C,Master!$C8363,'CMO Input'!$AJ:$AJ,Master!$D8363,'CMO Input'!$AU:$AU,Master!$F8359),"")</f>
        <v/>
      </c>
    </row>
    <row r="8364" spans="1:6" x14ac:dyDescent="0.25">
      <c r="A8364" s="24">
        <v>40</v>
      </c>
      <c r="B8364" s="25">
        <v>44531</v>
      </c>
      <c r="C8364" s="24" t="s">
        <v>780</v>
      </c>
      <c r="D8364" s="24" t="s">
        <v>1470</v>
      </c>
      <c r="E8364" s="24" t="s">
        <v>1488</v>
      </c>
      <c r="F8364" cm="1">
        <f t="array" ref="F8364">_xlfn.SWITCH($E8364,"Forecast",IFERROR(SUMIFS(INDEX('Forecast Input'!$A:$BO,,MATCH(TEXT($A8364,"0"),'Forecast Input'!$1:$1,0)),'Forecast Input'!$A:$A,Master!C8364,'Forecast Input'!$D:$D,Master!D8364),0),"Actual",SUMIFS('CMO Input'!$Q:$Q,'CMO Input'!$E:$E,Master!$A8364,'CMO Input'!$C:$C,Master!$C8364,'CMO Input'!$AJ:$AJ,Master!$D8364,'CMO Input'!$AU:$AU,Master!$F8360),"")</f>
        <v>0</v>
      </c>
    </row>
    <row r="8365" spans="1:6" x14ac:dyDescent="0.25">
      <c r="A8365" s="24">
        <v>40</v>
      </c>
      <c r="B8365" s="25">
        <v>44531</v>
      </c>
      <c r="C8365" s="24" t="s">
        <v>780</v>
      </c>
      <c r="D8365" s="24" t="s">
        <v>1470</v>
      </c>
      <c r="E8365" s="24" t="s">
        <v>1487</v>
      </c>
      <c r="F8365" cm="1">
        <f t="array" ref="F8365">_xlfn.SWITCH($E8365,"Forecast",IFERROR(SUMIFS(INDEX('Forecast Input'!$A:$BO,,MATCH(TEXT($A8365,"0"),'Forecast Input'!$1:$1,0)),'Forecast Input'!$A:$A,Master!C8365,'Forecast Input'!$D:$D,Master!D8365),0),"Actual",SUMIFS('CMO Input'!$Q:$Q,'CMO Input'!$E:$E,Master!$A8365,'CMO Input'!$C:$C,Master!$C8365,'CMO Input'!$AJ:$AJ,Master!$D8365,'CMO Input'!$AU:$AU,Master!$F8361),"")</f>
        <v>0</v>
      </c>
    </row>
    <row r="8366" spans="1:6" x14ac:dyDescent="0.25">
      <c r="A8366" s="24">
        <v>40</v>
      </c>
      <c r="B8366" s="25">
        <v>44531</v>
      </c>
      <c r="C8366" s="24" t="s">
        <v>989</v>
      </c>
      <c r="D8366" s="24" t="s">
        <v>1470</v>
      </c>
      <c r="E8366" s="24" t="s">
        <v>1489</v>
      </c>
      <c r="F8366" t="str" cm="1">
        <f t="array" ref="F8366">_xlfn.SWITCH($E8366,"Forecast",IFERROR(SUMIFS(INDEX('Forecast Input'!$A:$BO,,MATCH(TEXT($A8366,"0"),'Forecast Input'!$1:$1,0)),'Forecast Input'!$A:$A,Master!C8366,'Forecast Input'!$D:$D,Master!D8366),0),"Actual",SUMIFS('CMO Input'!$Q:$Q,'CMO Input'!$E:$E,Master!$A8366,'CMO Input'!$C:$C,Master!$C8366,'CMO Input'!$AJ:$AJ,Master!$D8366,'CMO Input'!$AU:$AU,Master!$F8362),"")</f>
        <v/>
      </c>
    </row>
    <row r="8367" spans="1:6" x14ac:dyDescent="0.25">
      <c r="A8367" s="24">
        <v>40</v>
      </c>
      <c r="B8367" s="25">
        <v>44531</v>
      </c>
      <c r="C8367" s="24" t="s">
        <v>989</v>
      </c>
      <c r="D8367" s="24" t="s">
        <v>1470</v>
      </c>
      <c r="E8367" s="24" t="s">
        <v>1488</v>
      </c>
      <c r="F8367" cm="1">
        <f t="array" ref="F8367">_xlfn.SWITCH($E8367,"Forecast",IFERROR(SUMIFS(INDEX('Forecast Input'!$A:$BO,,MATCH(TEXT($A8367,"0"),'Forecast Input'!$1:$1,0)),'Forecast Input'!$A:$A,Master!C8367,'Forecast Input'!$D:$D,Master!D8367),0),"Actual",SUMIFS('CMO Input'!$Q:$Q,'CMO Input'!$E:$E,Master!$A8367,'CMO Input'!$C:$C,Master!$C8367,'CMO Input'!$AJ:$AJ,Master!$D8367,'CMO Input'!$AU:$AU,Master!$F8363),"")</f>
        <v>0</v>
      </c>
    </row>
    <row r="8368" spans="1:6" x14ac:dyDescent="0.25">
      <c r="A8368" s="24">
        <v>40</v>
      </c>
      <c r="B8368" s="25">
        <v>44531</v>
      </c>
      <c r="C8368" s="24" t="s">
        <v>989</v>
      </c>
      <c r="D8368" s="24" t="s">
        <v>1470</v>
      </c>
      <c r="E8368" s="24" t="s">
        <v>1487</v>
      </c>
      <c r="F8368" cm="1">
        <f t="array" ref="F8368">_xlfn.SWITCH($E8368,"Forecast",IFERROR(SUMIFS(INDEX('Forecast Input'!$A:$BO,,MATCH(TEXT($A8368,"0"),'Forecast Input'!$1:$1,0)),'Forecast Input'!$A:$A,Master!C8368,'Forecast Input'!$D:$D,Master!D8368),0),"Actual",SUMIFS('CMO Input'!$Q:$Q,'CMO Input'!$E:$E,Master!$A8368,'CMO Input'!$C:$C,Master!$C8368,'CMO Input'!$AJ:$AJ,Master!$D8368,'CMO Input'!$AU:$AU,Master!$F8364),"")</f>
        <v>0</v>
      </c>
    </row>
    <row r="8369" spans="1:6" x14ac:dyDescent="0.25">
      <c r="A8369" s="24">
        <v>40</v>
      </c>
      <c r="B8369" s="25">
        <v>44531</v>
      </c>
      <c r="C8369" s="24" t="s">
        <v>181</v>
      </c>
      <c r="D8369" s="24" t="s">
        <v>1470</v>
      </c>
      <c r="E8369" s="24" t="s">
        <v>1489</v>
      </c>
      <c r="F8369" t="str" cm="1">
        <f t="array" ref="F8369">_xlfn.SWITCH($E8369,"Forecast",IFERROR(SUMIFS(INDEX('Forecast Input'!$A:$BO,,MATCH(TEXT($A8369,"0"),'Forecast Input'!$1:$1,0)),'Forecast Input'!$A:$A,Master!C8369,'Forecast Input'!$D:$D,Master!D8369),0),"Actual",SUMIFS('CMO Input'!$Q:$Q,'CMO Input'!$E:$E,Master!$A8369,'CMO Input'!$C:$C,Master!$C8369,'CMO Input'!$AJ:$AJ,Master!$D8369,'CMO Input'!$AU:$AU,Master!$F8365),"")</f>
        <v/>
      </c>
    </row>
    <row r="8370" spans="1:6" x14ac:dyDescent="0.25">
      <c r="A8370" s="24">
        <v>40</v>
      </c>
      <c r="B8370" s="25">
        <v>44531</v>
      </c>
      <c r="C8370" s="24" t="s">
        <v>181</v>
      </c>
      <c r="D8370" s="24" t="s">
        <v>1470</v>
      </c>
      <c r="E8370" s="24" t="s">
        <v>1488</v>
      </c>
      <c r="F8370" cm="1">
        <f t="array" ref="F8370">_xlfn.SWITCH($E8370,"Forecast",IFERROR(SUMIFS(INDEX('Forecast Input'!$A:$BO,,MATCH(TEXT($A8370,"0"),'Forecast Input'!$1:$1,0)),'Forecast Input'!$A:$A,Master!C8370,'Forecast Input'!$D:$D,Master!D8370),0),"Actual",SUMIFS('CMO Input'!$Q:$Q,'CMO Input'!$E:$E,Master!$A8370,'CMO Input'!$C:$C,Master!$C8370,'CMO Input'!$AJ:$AJ,Master!$D8370,'CMO Input'!$AU:$AU,Master!$F8366),"")</f>
        <v>0</v>
      </c>
    </row>
    <row r="8371" spans="1:6" x14ac:dyDescent="0.25">
      <c r="A8371" s="24">
        <v>40</v>
      </c>
      <c r="B8371" s="25">
        <v>44531</v>
      </c>
      <c r="C8371" s="24" t="s">
        <v>181</v>
      </c>
      <c r="D8371" s="24" t="s">
        <v>1470</v>
      </c>
      <c r="E8371" s="24" t="s">
        <v>1487</v>
      </c>
      <c r="F8371" cm="1">
        <f t="array" ref="F8371">_xlfn.SWITCH($E8371,"Forecast",IFERROR(SUMIFS(INDEX('Forecast Input'!$A:$BO,,MATCH(TEXT($A8371,"0"),'Forecast Input'!$1:$1,0)),'Forecast Input'!$A:$A,Master!C8371,'Forecast Input'!$D:$D,Master!D8371),0),"Actual",SUMIFS('CMO Input'!$Q:$Q,'CMO Input'!$E:$E,Master!$A8371,'CMO Input'!$C:$C,Master!$C8371,'CMO Input'!$AJ:$AJ,Master!$D8371,'CMO Input'!$AU:$AU,Master!$F8367),"")</f>
        <v>0</v>
      </c>
    </row>
    <row r="8372" spans="1:6" x14ac:dyDescent="0.25">
      <c r="A8372" s="24">
        <v>40</v>
      </c>
      <c r="B8372" s="25">
        <v>44531</v>
      </c>
      <c r="C8372" s="24" t="s">
        <v>424</v>
      </c>
      <c r="D8372" s="24" t="s">
        <v>1470</v>
      </c>
      <c r="E8372" s="24" t="s">
        <v>1489</v>
      </c>
      <c r="F8372" t="str" cm="1">
        <f t="array" ref="F8372">_xlfn.SWITCH($E8372,"Forecast",IFERROR(SUMIFS(INDEX('Forecast Input'!$A:$BO,,MATCH(TEXT($A8372,"0"),'Forecast Input'!$1:$1,0)),'Forecast Input'!$A:$A,Master!C8372,'Forecast Input'!$D:$D,Master!D8372),0),"Actual",SUMIFS('CMO Input'!$Q:$Q,'CMO Input'!$E:$E,Master!$A8372,'CMO Input'!$C:$C,Master!$C8372,'CMO Input'!$AJ:$AJ,Master!$D8372,'CMO Input'!$AU:$AU,Master!$F8368),"")</f>
        <v/>
      </c>
    </row>
    <row r="8373" spans="1:6" x14ac:dyDescent="0.25">
      <c r="A8373" s="24">
        <v>40</v>
      </c>
      <c r="B8373" s="25">
        <v>44531</v>
      </c>
      <c r="C8373" s="24" t="s">
        <v>424</v>
      </c>
      <c r="D8373" s="24" t="s">
        <v>1470</v>
      </c>
      <c r="E8373" s="24" t="s">
        <v>1488</v>
      </c>
      <c r="F8373" cm="1">
        <f t="array" ref="F8373">_xlfn.SWITCH($E8373,"Forecast",IFERROR(SUMIFS(INDEX('Forecast Input'!$A:$BO,,MATCH(TEXT($A8373,"0"),'Forecast Input'!$1:$1,0)),'Forecast Input'!$A:$A,Master!C8373,'Forecast Input'!$D:$D,Master!D8373),0),"Actual",SUMIFS('CMO Input'!$Q:$Q,'CMO Input'!$E:$E,Master!$A8373,'CMO Input'!$C:$C,Master!$C8373,'CMO Input'!$AJ:$AJ,Master!$D8373,'CMO Input'!$AU:$AU,Master!$F8369),"")</f>
        <v>0</v>
      </c>
    </row>
    <row r="8374" spans="1:6" x14ac:dyDescent="0.25">
      <c r="A8374" s="24">
        <v>40</v>
      </c>
      <c r="B8374" s="25">
        <v>44531</v>
      </c>
      <c r="C8374" s="24" t="s">
        <v>424</v>
      </c>
      <c r="D8374" s="24" t="s">
        <v>1470</v>
      </c>
      <c r="E8374" s="24" t="s">
        <v>1487</v>
      </c>
      <c r="F8374" cm="1">
        <f t="array" ref="F8374">_xlfn.SWITCH($E8374,"Forecast",IFERROR(SUMIFS(INDEX('Forecast Input'!$A:$BO,,MATCH(TEXT($A8374,"0"),'Forecast Input'!$1:$1,0)),'Forecast Input'!$A:$A,Master!C8374,'Forecast Input'!$D:$D,Master!D8374),0),"Actual",SUMIFS('CMO Input'!$Q:$Q,'CMO Input'!$E:$E,Master!$A8374,'CMO Input'!$C:$C,Master!$C8374,'CMO Input'!$AJ:$AJ,Master!$D8374,'CMO Input'!$AU:$AU,Master!$F8370),"")</f>
        <v>0</v>
      </c>
    </row>
    <row r="8375" spans="1:6" x14ac:dyDescent="0.25">
      <c r="A8375" s="24">
        <v>40</v>
      </c>
      <c r="B8375" s="25">
        <v>44531</v>
      </c>
      <c r="C8375" s="24" t="s">
        <v>141</v>
      </c>
      <c r="D8375" s="24" t="s">
        <v>1470</v>
      </c>
      <c r="E8375" s="24" t="s">
        <v>1489</v>
      </c>
      <c r="F8375" t="str" cm="1">
        <f t="array" ref="F8375">_xlfn.SWITCH($E8375,"Forecast",IFERROR(SUMIFS(INDEX('Forecast Input'!$A:$BO,,MATCH(TEXT($A8375,"0"),'Forecast Input'!$1:$1,0)),'Forecast Input'!$A:$A,Master!C8375,'Forecast Input'!$D:$D,Master!D8375),0),"Actual",SUMIFS('CMO Input'!$Q:$Q,'CMO Input'!$E:$E,Master!$A8375,'CMO Input'!$C:$C,Master!$C8375,'CMO Input'!$AJ:$AJ,Master!$D8375,'CMO Input'!$AU:$AU,Master!$F8371),"")</f>
        <v/>
      </c>
    </row>
    <row r="8376" spans="1:6" x14ac:dyDescent="0.25">
      <c r="A8376" s="24">
        <v>40</v>
      </c>
      <c r="B8376" s="25">
        <v>44531</v>
      </c>
      <c r="C8376" s="24" t="s">
        <v>141</v>
      </c>
      <c r="D8376" s="24" t="s">
        <v>1470</v>
      </c>
      <c r="E8376" s="24" t="s">
        <v>1488</v>
      </c>
      <c r="F8376" cm="1">
        <f t="array" ref="F8376">_xlfn.SWITCH($E8376,"Forecast",IFERROR(SUMIFS(INDEX('Forecast Input'!$A:$BO,,MATCH(TEXT($A8376,"0"),'Forecast Input'!$1:$1,0)),'Forecast Input'!$A:$A,Master!C8376,'Forecast Input'!$D:$D,Master!D8376),0),"Actual",SUMIFS('CMO Input'!$Q:$Q,'CMO Input'!$E:$E,Master!$A8376,'CMO Input'!$C:$C,Master!$C8376,'CMO Input'!$AJ:$AJ,Master!$D8376,'CMO Input'!$AU:$AU,Master!$F8372),"")</f>
        <v>0</v>
      </c>
    </row>
    <row r="8377" spans="1:6" x14ac:dyDescent="0.25">
      <c r="A8377" s="24">
        <v>40</v>
      </c>
      <c r="B8377" s="25">
        <v>44531</v>
      </c>
      <c r="C8377" s="24" t="s">
        <v>141</v>
      </c>
      <c r="D8377" s="24" t="s">
        <v>1470</v>
      </c>
      <c r="E8377" s="24" t="s">
        <v>1487</v>
      </c>
      <c r="F8377" cm="1">
        <f t="array" ref="F8377">_xlfn.SWITCH($E8377,"Forecast",IFERROR(SUMIFS(INDEX('Forecast Input'!$A:$BO,,MATCH(TEXT($A8377,"0"),'Forecast Input'!$1:$1,0)),'Forecast Input'!$A:$A,Master!C8377,'Forecast Input'!$D:$D,Master!D8377),0),"Actual",SUMIFS('CMO Input'!$Q:$Q,'CMO Input'!$E:$E,Master!$A8377,'CMO Input'!$C:$C,Master!$C8377,'CMO Input'!$AJ:$AJ,Master!$D8377,'CMO Input'!$AU:$AU,Master!$F8373),"")</f>
        <v>0</v>
      </c>
    </row>
    <row r="8378" spans="1:6" x14ac:dyDescent="0.25">
      <c r="A8378" s="24">
        <v>40</v>
      </c>
      <c r="B8378" s="25">
        <v>44531</v>
      </c>
      <c r="C8378" s="24" t="s">
        <v>127</v>
      </c>
      <c r="D8378" s="24" t="s">
        <v>1470</v>
      </c>
      <c r="E8378" s="24" t="s">
        <v>1489</v>
      </c>
      <c r="F8378" t="str" cm="1">
        <f t="array" ref="F8378">_xlfn.SWITCH($E8378,"Forecast",IFERROR(SUMIFS(INDEX('Forecast Input'!$A:$BO,,MATCH(TEXT($A8378,"0"),'Forecast Input'!$1:$1,0)),'Forecast Input'!$A:$A,Master!C8378,'Forecast Input'!$D:$D,Master!D8378),0),"Actual",SUMIFS('CMO Input'!$Q:$Q,'CMO Input'!$E:$E,Master!$A8378,'CMO Input'!$C:$C,Master!$C8378,'CMO Input'!$AJ:$AJ,Master!$D8378,'CMO Input'!$AU:$AU,Master!$F8374),"")</f>
        <v/>
      </c>
    </row>
    <row r="8379" spans="1:6" x14ac:dyDescent="0.25">
      <c r="A8379" s="24">
        <v>40</v>
      </c>
      <c r="B8379" s="25">
        <v>44531</v>
      </c>
      <c r="C8379" s="24" t="s">
        <v>127</v>
      </c>
      <c r="D8379" s="24" t="s">
        <v>1470</v>
      </c>
      <c r="E8379" s="24" t="s">
        <v>1488</v>
      </c>
      <c r="F8379" cm="1">
        <f t="array" ref="F8379">_xlfn.SWITCH($E8379,"Forecast",IFERROR(SUMIFS(INDEX('Forecast Input'!$A:$BO,,MATCH(TEXT($A8379,"0"),'Forecast Input'!$1:$1,0)),'Forecast Input'!$A:$A,Master!C8379,'Forecast Input'!$D:$D,Master!D8379),0),"Actual",SUMIFS('CMO Input'!$Q:$Q,'CMO Input'!$E:$E,Master!$A8379,'CMO Input'!$C:$C,Master!$C8379,'CMO Input'!$AJ:$AJ,Master!$D8379,'CMO Input'!$AU:$AU,Master!$F8375),"")</f>
        <v>0</v>
      </c>
    </row>
    <row r="8380" spans="1:6" x14ac:dyDescent="0.25">
      <c r="A8380" s="24">
        <v>40</v>
      </c>
      <c r="B8380" s="25">
        <v>44531</v>
      </c>
      <c r="C8380" s="24" t="s">
        <v>127</v>
      </c>
      <c r="D8380" s="24" t="s">
        <v>1470</v>
      </c>
      <c r="E8380" s="24" t="s">
        <v>1487</v>
      </c>
      <c r="F8380" cm="1">
        <f t="array" ref="F8380">_xlfn.SWITCH($E8380,"Forecast",IFERROR(SUMIFS(INDEX('Forecast Input'!$A:$BO,,MATCH(TEXT($A8380,"0"),'Forecast Input'!$1:$1,0)),'Forecast Input'!$A:$A,Master!C8380,'Forecast Input'!$D:$D,Master!D8380),0),"Actual",SUMIFS('CMO Input'!$Q:$Q,'CMO Input'!$E:$E,Master!$A8380,'CMO Input'!$C:$C,Master!$C8380,'CMO Input'!$AJ:$AJ,Master!$D8380,'CMO Input'!$AU:$AU,Master!$F8376),"")</f>
        <v>0</v>
      </c>
    </row>
    <row r="8381" spans="1:6" x14ac:dyDescent="0.25">
      <c r="A8381" s="24">
        <v>40</v>
      </c>
      <c r="B8381" s="25">
        <v>44531</v>
      </c>
      <c r="C8381" s="24" t="s">
        <v>44</v>
      </c>
      <c r="D8381" s="24" t="s">
        <v>1470</v>
      </c>
      <c r="E8381" s="24" t="s">
        <v>1489</v>
      </c>
      <c r="F8381" t="str" cm="1">
        <f t="array" ref="F8381">_xlfn.SWITCH($E8381,"Forecast",IFERROR(SUMIFS(INDEX('Forecast Input'!$A:$BO,,MATCH(TEXT($A8381,"0"),'Forecast Input'!$1:$1,0)),'Forecast Input'!$A:$A,Master!C8381,'Forecast Input'!$D:$D,Master!D8381),0),"Actual",SUMIFS('CMO Input'!$Q:$Q,'CMO Input'!$E:$E,Master!$A8381,'CMO Input'!$C:$C,Master!$C8381,'CMO Input'!$AJ:$AJ,Master!$D8381,'CMO Input'!$AU:$AU,Master!$F8377),"")</f>
        <v/>
      </c>
    </row>
    <row r="8382" spans="1:6" x14ac:dyDescent="0.25">
      <c r="A8382" s="24">
        <v>40</v>
      </c>
      <c r="B8382" s="25">
        <v>44531</v>
      </c>
      <c r="C8382" s="24" t="s">
        <v>44</v>
      </c>
      <c r="D8382" s="24" t="s">
        <v>1470</v>
      </c>
      <c r="E8382" s="24" t="s">
        <v>1488</v>
      </c>
      <c r="F8382" cm="1">
        <f t="array" ref="F8382">_xlfn.SWITCH($E8382,"Forecast",IFERROR(SUMIFS(INDEX('Forecast Input'!$A:$BO,,MATCH(TEXT($A8382,"0"),'Forecast Input'!$1:$1,0)),'Forecast Input'!$A:$A,Master!C8382,'Forecast Input'!$D:$D,Master!D8382),0),"Actual",SUMIFS('CMO Input'!$Q:$Q,'CMO Input'!$E:$E,Master!$A8382,'CMO Input'!$C:$C,Master!$C8382,'CMO Input'!$AJ:$AJ,Master!$D8382,'CMO Input'!$AU:$AU,Master!$F8378),"")</f>
        <v>0</v>
      </c>
    </row>
    <row r="8383" spans="1:6" x14ac:dyDescent="0.25">
      <c r="A8383" s="24">
        <v>40</v>
      </c>
      <c r="B8383" s="25">
        <v>44531</v>
      </c>
      <c r="C8383" s="24" t="s">
        <v>44</v>
      </c>
      <c r="D8383" s="24" t="s">
        <v>1470</v>
      </c>
      <c r="E8383" s="24" t="s">
        <v>1487</v>
      </c>
      <c r="F8383" cm="1">
        <f t="array" ref="F8383">_xlfn.SWITCH($E8383,"Forecast",IFERROR(SUMIFS(INDEX('Forecast Input'!$A:$BO,,MATCH(TEXT($A8383,"0"),'Forecast Input'!$1:$1,0)),'Forecast Input'!$A:$A,Master!C8383,'Forecast Input'!$D:$D,Master!D8383),0),"Actual",SUMIFS('CMO Input'!$Q:$Q,'CMO Input'!$E:$E,Master!$A8383,'CMO Input'!$C:$C,Master!$C8383,'CMO Input'!$AJ:$AJ,Master!$D8383,'CMO Input'!$AU:$AU,Master!$F8379),"")</f>
        <v>0</v>
      </c>
    </row>
    <row r="8384" spans="1:6" x14ac:dyDescent="0.25">
      <c r="A8384" s="24">
        <v>40</v>
      </c>
      <c r="B8384" s="25">
        <v>44531</v>
      </c>
      <c r="C8384" s="24" t="s">
        <v>780</v>
      </c>
      <c r="D8384" s="24" t="s">
        <v>827</v>
      </c>
      <c r="E8384" s="24" t="s">
        <v>1489</v>
      </c>
      <c r="F8384" t="str" cm="1">
        <f t="array" ref="F8384">_xlfn.SWITCH($E8384,"Forecast",IFERROR(SUMIFS(INDEX('Forecast Input'!$A:$BO,,MATCH(TEXT($A8384,"0"),'Forecast Input'!$1:$1,0)),'Forecast Input'!$A:$A,Master!C8384,'Forecast Input'!$D:$D,Master!D8384),0),"Actual",SUMIFS('CMO Input'!$Q:$Q,'CMO Input'!$E:$E,Master!$A8384,'CMO Input'!$C:$C,Master!$C8384,'CMO Input'!$AJ:$AJ,Master!$D8384,'CMO Input'!$AU:$AU,Master!$F8380),"")</f>
        <v/>
      </c>
    </row>
    <row r="8385" spans="1:6" x14ac:dyDescent="0.25">
      <c r="A8385" s="24">
        <v>40</v>
      </c>
      <c r="B8385" s="25">
        <v>44531</v>
      </c>
      <c r="C8385" s="24" t="s">
        <v>780</v>
      </c>
      <c r="D8385" s="24" t="s">
        <v>827</v>
      </c>
      <c r="E8385" s="24" t="s">
        <v>1488</v>
      </c>
      <c r="F8385" cm="1">
        <f t="array" ref="F8385">_xlfn.SWITCH($E8385,"Forecast",IFERROR(SUMIFS(INDEX('Forecast Input'!$A:$BO,,MATCH(TEXT($A8385,"0"),'Forecast Input'!$1:$1,0)),'Forecast Input'!$A:$A,Master!C8385,'Forecast Input'!$D:$D,Master!D8385),0),"Actual",SUMIFS('CMO Input'!$Q:$Q,'CMO Input'!$E:$E,Master!$A8385,'CMO Input'!$C:$C,Master!$C8385,'CMO Input'!$AJ:$AJ,Master!$D8385,'CMO Input'!$AU:$AU,Master!$F8381),"")</f>
        <v>0</v>
      </c>
    </row>
    <row r="8386" spans="1:6" x14ac:dyDescent="0.25">
      <c r="A8386" s="24">
        <v>40</v>
      </c>
      <c r="B8386" s="25">
        <v>44531</v>
      </c>
      <c r="C8386" s="24" t="s">
        <v>780</v>
      </c>
      <c r="D8386" s="24" t="s">
        <v>827</v>
      </c>
      <c r="E8386" s="24" t="s">
        <v>1487</v>
      </c>
      <c r="F8386" cm="1">
        <f t="array" ref="F8386">_xlfn.SWITCH($E8386,"Forecast",IFERROR(SUMIFS(INDEX('Forecast Input'!$A:$BO,,MATCH(TEXT($A8386,"0"),'Forecast Input'!$1:$1,0)),'Forecast Input'!$A:$A,Master!C8386,'Forecast Input'!$D:$D,Master!D8386),0),"Actual",SUMIFS('CMO Input'!$Q:$Q,'CMO Input'!$E:$E,Master!$A8386,'CMO Input'!$C:$C,Master!$C8386,'CMO Input'!$AJ:$AJ,Master!$D8386,'CMO Input'!$AU:$AU,Master!$F8382),"")</f>
        <v>0</v>
      </c>
    </row>
    <row r="8387" spans="1:6" x14ac:dyDescent="0.25">
      <c r="A8387" s="24">
        <v>40</v>
      </c>
      <c r="B8387" s="25">
        <v>44531</v>
      </c>
      <c r="C8387" s="24" t="s">
        <v>989</v>
      </c>
      <c r="D8387" s="24" t="s">
        <v>827</v>
      </c>
      <c r="E8387" s="24" t="s">
        <v>1489</v>
      </c>
      <c r="F8387" t="str" cm="1">
        <f t="array" ref="F8387">_xlfn.SWITCH($E8387,"Forecast",IFERROR(SUMIFS(INDEX('Forecast Input'!$A:$BO,,MATCH(TEXT($A8387,"0"),'Forecast Input'!$1:$1,0)),'Forecast Input'!$A:$A,Master!C8387,'Forecast Input'!$D:$D,Master!D8387),0),"Actual",SUMIFS('CMO Input'!$Q:$Q,'CMO Input'!$E:$E,Master!$A8387,'CMO Input'!$C:$C,Master!$C8387,'CMO Input'!$AJ:$AJ,Master!$D8387,'CMO Input'!$AU:$AU,Master!$F8383),"")</f>
        <v/>
      </c>
    </row>
    <row r="8388" spans="1:6" x14ac:dyDescent="0.25">
      <c r="A8388" s="24">
        <v>40</v>
      </c>
      <c r="B8388" s="25">
        <v>44531</v>
      </c>
      <c r="C8388" s="24" t="s">
        <v>989</v>
      </c>
      <c r="D8388" s="24" t="s">
        <v>827</v>
      </c>
      <c r="E8388" s="24" t="s">
        <v>1488</v>
      </c>
      <c r="F8388" cm="1">
        <f t="array" ref="F8388">_xlfn.SWITCH($E8388,"Forecast",IFERROR(SUMIFS(INDEX('Forecast Input'!$A:$BO,,MATCH(TEXT($A8388,"0"),'Forecast Input'!$1:$1,0)),'Forecast Input'!$A:$A,Master!C8388,'Forecast Input'!$D:$D,Master!D8388),0),"Actual",SUMIFS('CMO Input'!$Q:$Q,'CMO Input'!$E:$E,Master!$A8388,'CMO Input'!$C:$C,Master!$C8388,'CMO Input'!$AJ:$AJ,Master!$D8388,'CMO Input'!$AU:$AU,Master!$F8384),"")</f>
        <v>0</v>
      </c>
    </row>
    <row r="8389" spans="1:6" x14ac:dyDescent="0.25">
      <c r="A8389" s="24">
        <v>40</v>
      </c>
      <c r="B8389" s="25">
        <v>44531</v>
      </c>
      <c r="C8389" s="24" t="s">
        <v>989</v>
      </c>
      <c r="D8389" s="24" t="s">
        <v>827</v>
      </c>
      <c r="E8389" s="24" t="s">
        <v>1487</v>
      </c>
      <c r="F8389" cm="1">
        <f t="array" ref="F8389">_xlfn.SWITCH($E8389,"Forecast",IFERROR(SUMIFS(INDEX('Forecast Input'!$A:$BO,,MATCH(TEXT($A8389,"0"),'Forecast Input'!$1:$1,0)),'Forecast Input'!$A:$A,Master!C8389,'Forecast Input'!$D:$D,Master!D8389),0),"Actual",SUMIFS('CMO Input'!$Q:$Q,'CMO Input'!$E:$E,Master!$A8389,'CMO Input'!$C:$C,Master!$C8389,'CMO Input'!$AJ:$AJ,Master!$D8389,'CMO Input'!$AU:$AU,Master!$F8385),"")</f>
        <v>0</v>
      </c>
    </row>
    <row r="8390" spans="1:6" x14ac:dyDescent="0.25">
      <c r="A8390" s="24">
        <v>40</v>
      </c>
      <c r="B8390" s="25">
        <v>44531</v>
      </c>
      <c r="C8390" s="24" t="s">
        <v>181</v>
      </c>
      <c r="D8390" s="24" t="s">
        <v>827</v>
      </c>
      <c r="E8390" s="24" t="s">
        <v>1489</v>
      </c>
      <c r="F8390" t="str" cm="1">
        <f t="array" ref="F8390">_xlfn.SWITCH($E8390,"Forecast",IFERROR(SUMIFS(INDEX('Forecast Input'!$A:$BO,,MATCH(TEXT($A8390,"0"),'Forecast Input'!$1:$1,0)),'Forecast Input'!$A:$A,Master!C8390,'Forecast Input'!$D:$D,Master!D8390),0),"Actual",SUMIFS('CMO Input'!$Q:$Q,'CMO Input'!$E:$E,Master!$A8390,'CMO Input'!$C:$C,Master!$C8390,'CMO Input'!$AJ:$AJ,Master!$D8390,'CMO Input'!$AU:$AU,Master!$F8386),"")</f>
        <v/>
      </c>
    </row>
    <row r="8391" spans="1:6" x14ac:dyDescent="0.25">
      <c r="A8391" s="24">
        <v>40</v>
      </c>
      <c r="B8391" s="25">
        <v>44531</v>
      </c>
      <c r="C8391" s="24" t="s">
        <v>181</v>
      </c>
      <c r="D8391" s="24" t="s">
        <v>827</v>
      </c>
      <c r="E8391" s="24" t="s">
        <v>1488</v>
      </c>
      <c r="F8391" cm="1">
        <f t="array" ref="F8391">_xlfn.SWITCH($E8391,"Forecast",IFERROR(SUMIFS(INDEX('Forecast Input'!$A:$BO,,MATCH(TEXT($A8391,"0"),'Forecast Input'!$1:$1,0)),'Forecast Input'!$A:$A,Master!C8391,'Forecast Input'!$D:$D,Master!D8391),0),"Actual",SUMIFS('CMO Input'!$Q:$Q,'CMO Input'!$E:$E,Master!$A8391,'CMO Input'!$C:$C,Master!$C8391,'CMO Input'!$AJ:$AJ,Master!$D8391,'CMO Input'!$AU:$AU,Master!$F8387),"")</f>
        <v>0</v>
      </c>
    </row>
    <row r="8392" spans="1:6" x14ac:dyDescent="0.25">
      <c r="A8392" s="24">
        <v>40</v>
      </c>
      <c r="B8392" s="25">
        <v>44531</v>
      </c>
      <c r="C8392" s="24" t="s">
        <v>181</v>
      </c>
      <c r="D8392" s="24" t="s">
        <v>827</v>
      </c>
      <c r="E8392" s="24" t="s">
        <v>1487</v>
      </c>
      <c r="F8392" cm="1">
        <f t="array" ref="F8392">_xlfn.SWITCH($E8392,"Forecast",IFERROR(SUMIFS(INDEX('Forecast Input'!$A:$BO,,MATCH(TEXT($A8392,"0"),'Forecast Input'!$1:$1,0)),'Forecast Input'!$A:$A,Master!C8392,'Forecast Input'!$D:$D,Master!D8392),0),"Actual",SUMIFS('CMO Input'!$Q:$Q,'CMO Input'!$E:$E,Master!$A8392,'CMO Input'!$C:$C,Master!$C8392,'CMO Input'!$AJ:$AJ,Master!$D8392,'CMO Input'!$AU:$AU,Master!$F8388),"")</f>
        <v>0</v>
      </c>
    </row>
    <row r="8393" spans="1:6" x14ac:dyDescent="0.25">
      <c r="A8393" s="24">
        <v>40</v>
      </c>
      <c r="B8393" s="25">
        <v>44531</v>
      </c>
      <c r="C8393" s="24" t="s">
        <v>424</v>
      </c>
      <c r="D8393" s="24" t="s">
        <v>827</v>
      </c>
      <c r="E8393" s="24" t="s">
        <v>1489</v>
      </c>
      <c r="F8393" t="str" cm="1">
        <f t="array" ref="F8393">_xlfn.SWITCH($E8393,"Forecast",IFERROR(SUMIFS(INDEX('Forecast Input'!$A:$BO,,MATCH(TEXT($A8393,"0"),'Forecast Input'!$1:$1,0)),'Forecast Input'!$A:$A,Master!C8393,'Forecast Input'!$D:$D,Master!D8393),0),"Actual",SUMIFS('CMO Input'!$Q:$Q,'CMO Input'!$E:$E,Master!$A8393,'CMO Input'!$C:$C,Master!$C8393,'CMO Input'!$AJ:$AJ,Master!$D8393,'CMO Input'!$AU:$AU,Master!$F8389),"")</f>
        <v/>
      </c>
    </row>
    <row r="8394" spans="1:6" x14ac:dyDescent="0.25">
      <c r="A8394" s="24">
        <v>40</v>
      </c>
      <c r="B8394" s="25">
        <v>44531</v>
      </c>
      <c r="C8394" s="24" t="s">
        <v>424</v>
      </c>
      <c r="D8394" s="24" t="s">
        <v>827</v>
      </c>
      <c r="E8394" s="24" t="s">
        <v>1488</v>
      </c>
      <c r="F8394" cm="1">
        <f t="array" ref="F8394">_xlfn.SWITCH($E8394,"Forecast",IFERROR(SUMIFS(INDEX('Forecast Input'!$A:$BO,,MATCH(TEXT($A8394,"0"),'Forecast Input'!$1:$1,0)),'Forecast Input'!$A:$A,Master!C8394,'Forecast Input'!$D:$D,Master!D8394),0),"Actual",SUMIFS('CMO Input'!$Q:$Q,'CMO Input'!$E:$E,Master!$A8394,'CMO Input'!$C:$C,Master!$C8394,'CMO Input'!$AJ:$AJ,Master!$D8394,'CMO Input'!$AU:$AU,Master!$F8390),"")</f>
        <v>0</v>
      </c>
    </row>
    <row r="8395" spans="1:6" x14ac:dyDescent="0.25">
      <c r="A8395" s="24">
        <v>40</v>
      </c>
      <c r="B8395" s="25">
        <v>44531</v>
      </c>
      <c r="C8395" s="24" t="s">
        <v>424</v>
      </c>
      <c r="D8395" s="24" t="s">
        <v>827</v>
      </c>
      <c r="E8395" s="24" t="s">
        <v>1487</v>
      </c>
      <c r="F8395" cm="1">
        <f t="array" ref="F8395">_xlfn.SWITCH($E8395,"Forecast",IFERROR(SUMIFS(INDEX('Forecast Input'!$A:$BO,,MATCH(TEXT($A8395,"0"),'Forecast Input'!$1:$1,0)),'Forecast Input'!$A:$A,Master!C8395,'Forecast Input'!$D:$D,Master!D8395),0),"Actual",SUMIFS('CMO Input'!$Q:$Q,'CMO Input'!$E:$E,Master!$A8395,'CMO Input'!$C:$C,Master!$C8395,'CMO Input'!$AJ:$AJ,Master!$D8395,'CMO Input'!$AU:$AU,Master!$F8391),"")</f>
        <v>0</v>
      </c>
    </row>
    <row r="8396" spans="1:6" x14ac:dyDescent="0.25">
      <c r="A8396" s="24">
        <v>40</v>
      </c>
      <c r="B8396" s="25">
        <v>44531</v>
      </c>
      <c r="C8396" s="24" t="s">
        <v>141</v>
      </c>
      <c r="D8396" s="24" t="s">
        <v>827</v>
      </c>
      <c r="E8396" s="24" t="s">
        <v>1489</v>
      </c>
      <c r="F8396" t="str" cm="1">
        <f t="array" ref="F8396">_xlfn.SWITCH($E8396,"Forecast",IFERROR(SUMIFS(INDEX('Forecast Input'!$A:$BO,,MATCH(TEXT($A8396,"0"),'Forecast Input'!$1:$1,0)),'Forecast Input'!$A:$A,Master!C8396,'Forecast Input'!$D:$D,Master!D8396),0),"Actual",SUMIFS('CMO Input'!$Q:$Q,'CMO Input'!$E:$E,Master!$A8396,'CMO Input'!$C:$C,Master!$C8396,'CMO Input'!$AJ:$AJ,Master!$D8396,'CMO Input'!$AU:$AU,Master!$F8392),"")</f>
        <v/>
      </c>
    </row>
    <row r="8397" spans="1:6" x14ac:dyDescent="0.25">
      <c r="A8397" s="24">
        <v>40</v>
      </c>
      <c r="B8397" s="25">
        <v>44531</v>
      </c>
      <c r="C8397" s="24" t="s">
        <v>141</v>
      </c>
      <c r="D8397" s="24" t="s">
        <v>827</v>
      </c>
      <c r="E8397" s="24" t="s">
        <v>1488</v>
      </c>
      <c r="F8397" cm="1">
        <f t="array" ref="F8397">_xlfn.SWITCH($E8397,"Forecast",IFERROR(SUMIFS(INDEX('Forecast Input'!$A:$BO,,MATCH(TEXT($A8397,"0"),'Forecast Input'!$1:$1,0)),'Forecast Input'!$A:$A,Master!C8397,'Forecast Input'!$D:$D,Master!D8397),0),"Actual",SUMIFS('CMO Input'!$Q:$Q,'CMO Input'!$E:$E,Master!$A8397,'CMO Input'!$C:$C,Master!$C8397,'CMO Input'!$AJ:$AJ,Master!$D8397,'CMO Input'!$AU:$AU,Master!$F8393),"")</f>
        <v>0</v>
      </c>
    </row>
    <row r="8398" spans="1:6" x14ac:dyDescent="0.25">
      <c r="A8398" s="24">
        <v>40</v>
      </c>
      <c r="B8398" s="25">
        <v>44531</v>
      </c>
      <c r="C8398" s="24" t="s">
        <v>141</v>
      </c>
      <c r="D8398" s="24" t="s">
        <v>827</v>
      </c>
      <c r="E8398" s="24" t="s">
        <v>1487</v>
      </c>
      <c r="F8398" cm="1">
        <f t="array" ref="F8398">_xlfn.SWITCH($E8398,"Forecast",IFERROR(SUMIFS(INDEX('Forecast Input'!$A:$BO,,MATCH(TEXT($A8398,"0"),'Forecast Input'!$1:$1,0)),'Forecast Input'!$A:$A,Master!C8398,'Forecast Input'!$D:$D,Master!D8398),0),"Actual",SUMIFS('CMO Input'!$Q:$Q,'CMO Input'!$E:$E,Master!$A8398,'CMO Input'!$C:$C,Master!$C8398,'CMO Input'!$AJ:$AJ,Master!$D8398,'CMO Input'!$AU:$AU,Master!$F8394),"")</f>
        <v>0</v>
      </c>
    </row>
    <row r="8399" spans="1:6" x14ac:dyDescent="0.25">
      <c r="A8399" s="24">
        <v>40</v>
      </c>
      <c r="B8399" s="25">
        <v>44531</v>
      </c>
      <c r="C8399" s="24" t="s">
        <v>127</v>
      </c>
      <c r="D8399" s="24" t="s">
        <v>827</v>
      </c>
      <c r="E8399" s="24" t="s">
        <v>1489</v>
      </c>
      <c r="F8399" t="str" cm="1">
        <f t="array" ref="F8399">_xlfn.SWITCH($E8399,"Forecast",IFERROR(SUMIFS(INDEX('Forecast Input'!$A:$BO,,MATCH(TEXT($A8399,"0"),'Forecast Input'!$1:$1,0)),'Forecast Input'!$A:$A,Master!C8399,'Forecast Input'!$D:$D,Master!D8399),0),"Actual",SUMIFS('CMO Input'!$Q:$Q,'CMO Input'!$E:$E,Master!$A8399,'CMO Input'!$C:$C,Master!$C8399,'CMO Input'!$AJ:$AJ,Master!$D8399,'CMO Input'!$AU:$AU,Master!$F8395),"")</f>
        <v/>
      </c>
    </row>
    <row r="8400" spans="1:6" x14ac:dyDescent="0.25">
      <c r="A8400" s="24">
        <v>40</v>
      </c>
      <c r="B8400" s="25">
        <v>44531</v>
      </c>
      <c r="C8400" s="24" t="s">
        <v>127</v>
      </c>
      <c r="D8400" s="24" t="s">
        <v>827</v>
      </c>
      <c r="E8400" s="24" t="s">
        <v>1488</v>
      </c>
      <c r="F8400" cm="1">
        <f t="array" ref="F8400">_xlfn.SWITCH($E8400,"Forecast",IFERROR(SUMIFS(INDEX('Forecast Input'!$A:$BO,,MATCH(TEXT($A8400,"0"),'Forecast Input'!$1:$1,0)),'Forecast Input'!$A:$A,Master!C8400,'Forecast Input'!$D:$D,Master!D8400),0),"Actual",SUMIFS('CMO Input'!$Q:$Q,'CMO Input'!$E:$E,Master!$A8400,'CMO Input'!$C:$C,Master!$C8400,'CMO Input'!$AJ:$AJ,Master!$D8400,'CMO Input'!$AU:$AU,Master!$F8396),"")</f>
        <v>0</v>
      </c>
    </row>
    <row r="8401" spans="1:6" x14ac:dyDescent="0.25">
      <c r="A8401" s="24">
        <v>41</v>
      </c>
      <c r="B8401" s="25">
        <v>44531</v>
      </c>
      <c r="C8401" s="24" t="s">
        <v>127</v>
      </c>
      <c r="D8401" s="24" t="s">
        <v>827</v>
      </c>
      <c r="E8401" s="24" t="s">
        <v>1487</v>
      </c>
      <c r="F8401" cm="1">
        <f t="array" ref="F8401">_xlfn.SWITCH($E8401,"Forecast",IFERROR(SUMIFS(INDEX('Forecast Input'!$A:$BO,,MATCH(TEXT($A8401,"0"),'Forecast Input'!$1:$1,0)),'Forecast Input'!$A:$A,Master!C8401,'Forecast Input'!$D:$D,Master!D8401),0),"Actual",SUMIFS('CMO Input'!$Q:$Q,'CMO Input'!$E:$E,Master!$A8401,'CMO Input'!$C:$C,Master!$C8401,'CMO Input'!$AJ:$AJ,Master!$D8401,'CMO Input'!$AU:$AU,Master!$F8397),"")</f>
        <v>0</v>
      </c>
    </row>
    <row r="8402" spans="1:6" x14ac:dyDescent="0.25">
      <c r="A8402" s="24">
        <v>41</v>
      </c>
      <c r="B8402" s="25">
        <v>44531</v>
      </c>
      <c r="C8402" s="24" t="s">
        <v>44</v>
      </c>
      <c r="D8402" s="24" t="s">
        <v>827</v>
      </c>
      <c r="E8402" s="24" t="s">
        <v>1489</v>
      </c>
      <c r="F8402" t="str" cm="1">
        <f t="array" ref="F8402">_xlfn.SWITCH($E8402,"Forecast",IFERROR(SUMIFS(INDEX('Forecast Input'!$A:$BO,,MATCH(TEXT($A8402,"0"),'Forecast Input'!$1:$1,0)),'Forecast Input'!$A:$A,Master!C8402,'Forecast Input'!$D:$D,Master!D8402),0),"Actual",SUMIFS('CMO Input'!$Q:$Q,'CMO Input'!$E:$E,Master!$A8402,'CMO Input'!$C:$C,Master!$C8402,'CMO Input'!$AJ:$AJ,Master!$D8402,'CMO Input'!$AU:$AU,Master!$F8398),"")</f>
        <v/>
      </c>
    </row>
    <row r="8403" spans="1:6" x14ac:dyDescent="0.25">
      <c r="A8403" s="24">
        <v>41</v>
      </c>
      <c r="B8403" s="25">
        <v>44531</v>
      </c>
      <c r="C8403" s="24" t="s">
        <v>44</v>
      </c>
      <c r="D8403" s="24" t="s">
        <v>827</v>
      </c>
      <c r="E8403" s="24" t="s">
        <v>1488</v>
      </c>
      <c r="F8403" cm="1">
        <f t="array" ref="F8403">_xlfn.SWITCH($E8403,"Forecast",IFERROR(SUMIFS(INDEX('Forecast Input'!$A:$BO,,MATCH(TEXT($A8403,"0"),'Forecast Input'!$1:$1,0)),'Forecast Input'!$A:$A,Master!C8403,'Forecast Input'!$D:$D,Master!D8403),0),"Actual",SUMIFS('CMO Input'!$Q:$Q,'CMO Input'!$E:$E,Master!$A8403,'CMO Input'!$C:$C,Master!$C8403,'CMO Input'!$AJ:$AJ,Master!$D8403,'CMO Input'!$AU:$AU,Master!$F8399),"")</f>
        <v>0</v>
      </c>
    </row>
    <row r="8404" spans="1:6" x14ac:dyDescent="0.25">
      <c r="A8404" s="24">
        <v>40</v>
      </c>
      <c r="B8404" s="25">
        <v>44531</v>
      </c>
      <c r="C8404" s="24" t="s">
        <v>44</v>
      </c>
      <c r="D8404" s="24" t="s">
        <v>827</v>
      </c>
      <c r="E8404" s="24" t="s">
        <v>1487</v>
      </c>
      <c r="F8404" cm="1">
        <f t="array" ref="F8404">_xlfn.SWITCH($E8404,"Forecast",IFERROR(SUMIFS(INDEX('Forecast Input'!$A:$BO,,MATCH(TEXT($A8404,"0"),'Forecast Input'!$1:$1,0)),'Forecast Input'!$A:$A,Master!C8404,'Forecast Input'!$D:$D,Master!D8404),0),"Actual",SUMIFS('CMO Input'!$Q:$Q,'CMO Input'!$E:$E,Master!$A8404,'CMO Input'!$C:$C,Master!$C8404,'CMO Input'!$AJ:$AJ,Master!$D8404,'CMO Input'!$AU:$AU,Master!$F8400),"")</f>
        <v>0</v>
      </c>
    </row>
    <row r="8405" spans="1:6" x14ac:dyDescent="0.25">
      <c r="A8405" s="24">
        <v>41</v>
      </c>
      <c r="B8405" s="25">
        <v>44531</v>
      </c>
      <c r="C8405" s="24" t="s">
        <v>780</v>
      </c>
      <c r="D8405" s="24" t="s">
        <v>10</v>
      </c>
      <c r="E8405" s="24" t="s">
        <v>1489</v>
      </c>
      <c r="F8405" t="str" cm="1">
        <f t="array" ref="F8405">_xlfn.SWITCH($E8405,"Forecast",IFERROR(SUMIFS(INDEX('Forecast Input'!$A:$BO,,MATCH(TEXT($A8405,"0"),'Forecast Input'!$1:$1,0)),'Forecast Input'!$A:$A,Master!C8405,'Forecast Input'!$D:$D,Master!D8405),0),"Actual",SUMIFS('CMO Input'!$Q:$Q,'CMO Input'!$E:$E,Master!$A8405,'CMO Input'!$C:$C,Master!$C8405,'CMO Input'!$AJ:$AJ,Master!$D8405,'CMO Input'!$AU:$AU,Master!$F8401),"")</f>
        <v/>
      </c>
    </row>
    <row r="8406" spans="1:6" x14ac:dyDescent="0.25">
      <c r="A8406" s="24">
        <v>41</v>
      </c>
      <c r="B8406" s="25">
        <v>44562</v>
      </c>
      <c r="C8406" s="24" t="s">
        <v>780</v>
      </c>
      <c r="D8406" s="24" t="s">
        <v>10</v>
      </c>
      <c r="E8406" s="24" t="s">
        <v>1488</v>
      </c>
      <c r="F8406" cm="1">
        <f t="array" ref="F8406">_xlfn.SWITCH($E8406,"Forecast",IFERROR(SUMIFS(INDEX('Forecast Input'!$A:$BO,,MATCH(TEXT($A8406,"0"),'Forecast Input'!$1:$1,0)),'Forecast Input'!$A:$A,Master!C8406,'Forecast Input'!$D:$D,Master!D8406),0),"Actual",SUMIFS('CMO Input'!$Q:$Q,'CMO Input'!$E:$E,Master!$A8406,'CMO Input'!$C:$C,Master!$C8406,'CMO Input'!$AJ:$AJ,Master!$D8406,'CMO Input'!$AU:$AU,Master!$F8402),"")</f>
        <v>0</v>
      </c>
    </row>
    <row r="8407" spans="1:6" x14ac:dyDescent="0.25">
      <c r="A8407" s="24">
        <v>41</v>
      </c>
      <c r="B8407" s="25">
        <v>44562</v>
      </c>
      <c r="C8407" s="24" t="s">
        <v>780</v>
      </c>
      <c r="D8407" s="24" t="s">
        <v>10</v>
      </c>
      <c r="E8407" s="24" t="s">
        <v>1487</v>
      </c>
      <c r="F8407" cm="1">
        <f t="array" ref="F8407">_xlfn.SWITCH($E8407,"Forecast",IFERROR(SUMIFS(INDEX('Forecast Input'!$A:$BO,,MATCH(TEXT($A8407,"0"),'Forecast Input'!$1:$1,0)),'Forecast Input'!$A:$A,Master!C8407,'Forecast Input'!$D:$D,Master!D8407),0),"Actual",SUMIFS('CMO Input'!$Q:$Q,'CMO Input'!$E:$E,Master!$A8407,'CMO Input'!$C:$C,Master!$C8407,'CMO Input'!$AJ:$AJ,Master!$D8407,'CMO Input'!$AU:$AU,Master!$F8403),"")</f>
        <v>0</v>
      </c>
    </row>
    <row r="8408" spans="1:6" x14ac:dyDescent="0.25">
      <c r="A8408" s="24">
        <v>41</v>
      </c>
      <c r="B8408" s="25">
        <v>44562</v>
      </c>
      <c r="C8408" s="24" t="s">
        <v>780</v>
      </c>
      <c r="D8408" s="24" t="s">
        <v>61</v>
      </c>
      <c r="E8408" s="24" t="s">
        <v>1489</v>
      </c>
      <c r="F8408" t="str" cm="1">
        <f t="array" ref="F8408">_xlfn.SWITCH($E8408,"Forecast",IFERROR(SUMIFS(INDEX('Forecast Input'!$A:$BO,,MATCH(TEXT($A8408,"0"),'Forecast Input'!$1:$1,0)),'Forecast Input'!$A:$A,Master!C8408,'Forecast Input'!$D:$D,Master!D8408),0),"Actual",SUMIFS('CMO Input'!$Q:$Q,'CMO Input'!$E:$E,Master!$A8408,'CMO Input'!$C:$C,Master!$C8408,'CMO Input'!$AJ:$AJ,Master!$D8408,'CMO Input'!$AU:$AU,Master!$F8404),"")</f>
        <v/>
      </c>
    </row>
    <row r="8409" spans="1:6" x14ac:dyDescent="0.25">
      <c r="A8409" s="24">
        <v>41</v>
      </c>
      <c r="B8409" s="25">
        <v>44562</v>
      </c>
      <c r="C8409" s="24" t="s">
        <v>780</v>
      </c>
      <c r="D8409" s="24" t="s">
        <v>61</v>
      </c>
      <c r="E8409" s="24" t="s">
        <v>1488</v>
      </c>
      <c r="F8409" cm="1">
        <f t="array" ref="F8409">_xlfn.SWITCH($E8409,"Forecast",IFERROR(SUMIFS(INDEX('Forecast Input'!$A:$BO,,MATCH(TEXT($A8409,"0"),'Forecast Input'!$1:$1,0)),'Forecast Input'!$A:$A,Master!C8409,'Forecast Input'!$D:$D,Master!D8409),0),"Actual",SUMIFS('CMO Input'!$Q:$Q,'CMO Input'!$E:$E,Master!$A8409,'CMO Input'!$C:$C,Master!$C8409,'CMO Input'!$AJ:$AJ,Master!$D8409,'CMO Input'!$AU:$AU,Master!$F8405),"")</f>
        <v>351.46</v>
      </c>
    </row>
    <row r="8410" spans="1:6" x14ac:dyDescent="0.25">
      <c r="A8410" s="24">
        <v>41</v>
      </c>
      <c r="B8410" s="25">
        <v>44562</v>
      </c>
      <c r="C8410" s="24" t="s">
        <v>780</v>
      </c>
      <c r="D8410" s="24" t="s">
        <v>61</v>
      </c>
      <c r="E8410" s="24" t="s">
        <v>1487</v>
      </c>
      <c r="F8410" cm="1">
        <f t="array" ref="F8410">_xlfn.SWITCH($E8410,"Forecast",IFERROR(SUMIFS(INDEX('Forecast Input'!$A:$BO,,MATCH(TEXT($A8410,"0"),'Forecast Input'!$1:$1,0)),'Forecast Input'!$A:$A,Master!C8410,'Forecast Input'!$D:$D,Master!D8410),0),"Actual",SUMIFS('CMO Input'!$Q:$Q,'CMO Input'!$E:$E,Master!$A8410,'CMO Input'!$C:$C,Master!$C8410,'CMO Input'!$AJ:$AJ,Master!$D8410,'CMO Input'!$AU:$AU,Master!$F8406),"")</f>
        <v>0</v>
      </c>
    </row>
    <row r="8411" spans="1:6" x14ac:dyDescent="0.25">
      <c r="A8411" s="24">
        <v>41</v>
      </c>
      <c r="B8411" s="25">
        <v>44562</v>
      </c>
      <c r="C8411" s="24" t="s">
        <v>780</v>
      </c>
      <c r="D8411" s="24" t="s">
        <v>103</v>
      </c>
      <c r="E8411" s="24" t="s">
        <v>1489</v>
      </c>
      <c r="F8411" t="str" cm="1">
        <f t="array" ref="F8411">_xlfn.SWITCH($E8411,"Forecast",IFERROR(SUMIFS(INDEX('Forecast Input'!$A:$BO,,MATCH(TEXT($A8411,"0"),'Forecast Input'!$1:$1,0)),'Forecast Input'!$A:$A,Master!C8411,'Forecast Input'!$D:$D,Master!D8411),0),"Actual",SUMIFS('CMO Input'!$Q:$Q,'CMO Input'!$E:$E,Master!$A8411,'CMO Input'!$C:$C,Master!$C8411,'CMO Input'!$AJ:$AJ,Master!$D8411,'CMO Input'!$AU:$AU,Master!$F8407),"")</f>
        <v/>
      </c>
    </row>
    <row r="8412" spans="1:6" x14ac:dyDescent="0.25">
      <c r="A8412" s="24">
        <v>41</v>
      </c>
      <c r="B8412" s="25">
        <v>44562</v>
      </c>
      <c r="C8412" s="24" t="s">
        <v>780</v>
      </c>
      <c r="D8412" s="24" t="s">
        <v>103</v>
      </c>
      <c r="E8412" s="24" t="s">
        <v>1488</v>
      </c>
      <c r="F8412" cm="1">
        <f t="array" ref="F8412">_xlfn.SWITCH($E8412,"Forecast",IFERROR(SUMIFS(INDEX('Forecast Input'!$A:$BO,,MATCH(TEXT($A8412,"0"),'Forecast Input'!$1:$1,0)),'Forecast Input'!$A:$A,Master!C8412,'Forecast Input'!$D:$D,Master!D8412),0),"Actual",SUMIFS('CMO Input'!$Q:$Q,'CMO Input'!$E:$E,Master!$A8412,'CMO Input'!$C:$C,Master!$C8412,'CMO Input'!$AJ:$AJ,Master!$D8412,'CMO Input'!$AU:$AU,Master!$F8408),"")</f>
        <v>0</v>
      </c>
    </row>
    <row r="8413" spans="1:6" x14ac:dyDescent="0.25">
      <c r="A8413" s="24">
        <v>41</v>
      </c>
      <c r="B8413" s="25">
        <v>44562</v>
      </c>
      <c r="C8413" s="24" t="s">
        <v>780</v>
      </c>
      <c r="D8413" s="24" t="s">
        <v>103</v>
      </c>
      <c r="E8413" s="24" t="s">
        <v>1487</v>
      </c>
      <c r="F8413" cm="1">
        <f t="array" ref="F8413">_xlfn.SWITCH($E8413,"Forecast",IFERROR(SUMIFS(INDEX('Forecast Input'!$A:$BO,,MATCH(TEXT($A8413,"0"),'Forecast Input'!$1:$1,0)),'Forecast Input'!$A:$A,Master!C8413,'Forecast Input'!$D:$D,Master!D8413),0),"Actual",SUMIFS('CMO Input'!$Q:$Q,'CMO Input'!$E:$E,Master!$A8413,'CMO Input'!$C:$C,Master!$C8413,'CMO Input'!$AJ:$AJ,Master!$D8413,'CMO Input'!$AU:$AU,Master!$F8409),"")</f>
        <v>0</v>
      </c>
    </row>
    <row r="8414" spans="1:6" x14ac:dyDescent="0.25">
      <c r="A8414" s="24">
        <v>41</v>
      </c>
      <c r="B8414" s="25">
        <v>44562</v>
      </c>
      <c r="C8414" s="24" t="s">
        <v>780</v>
      </c>
      <c r="D8414" s="24" t="s">
        <v>146</v>
      </c>
      <c r="E8414" s="24" t="s">
        <v>1489</v>
      </c>
      <c r="F8414" t="str" cm="1">
        <f t="array" ref="F8414">_xlfn.SWITCH($E8414,"Forecast",IFERROR(SUMIFS(INDEX('Forecast Input'!$A:$BO,,MATCH(TEXT($A8414,"0"),'Forecast Input'!$1:$1,0)),'Forecast Input'!$A:$A,Master!C8414,'Forecast Input'!$D:$D,Master!D8414),0),"Actual",SUMIFS('CMO Input'!$Q:$Q,'CMO Input'!$E:$E,Master!$A8414,'CMO Input'!$C:$C,Master!$C8414,'CMO Input'!$AJ:$AJ,Master!$D8414,'CMO Input'!$AU:$AU,Master!$F8410),"")</f>
        <v/>
      </c>
    </row>
    <row r="8415" spans="1:6" x14ac:dyDescent="0.25">
      <c r="A8415" s="24">
        <v>41</v>
      </c>
      <c r="B8415" s="25">
        <v>44562</v>
      </c>
      <c r="C8415" s="24" t="s">
        <v>780</v>
      </c>
      <c r="D8415" s="24" t="s">
        <v>146</v>
      </c>
      <c r="E8415" s="24" t="s">
        <v>1488</v>
      </c>
      <c r="F8415" cm="1">
        <f t="array" ref="F8415">_xlfn.SWITCH($E8415,"Forecast",IFERROR(SUMIFS(INDEX('Forecast Input'!$A:$BO,,MATCH(TEXT($A8415,"0"),'Forecast Input'!$1:$1,0)),'Forecast Input'!$A:$A,Master!C8415,'Forecast Input'!$D:$D,Master!D8415),0),"Actual",SUMIFS('CMO Input'!$Q:$Q,'CMO Input'!$E:$E,Master!$A8415,'CMO Input'!$C:$C,Master!$C8415,'CMO Input'!$AJ:$AJ,Master!$D8415,'CMO Input'!$AU:$AU,Master!$F8411),"")</f>
        <v>41.900000000000006</v>
      </c>
    </row>
    <row r="8416" spans="1:6" x14ac:dyDescent="0.25">
      <c r="A8416" s="24">
        <v>41</v>
      </c>
      <c r="B8416" s="25">
        <v>44562</v>
      </c>
      <c r="C8416" s="24" t="s">
        <v>780</v>
      </c>
      <c r="D8416" s="24" t="s">
        <v>146</v>
      </c>
      <c r="E8416" s="24" t="s">
        <v>1487</v>
      </c>
      <c r="F8416" cm="1">
        <f t="array" ref="F8416">_xlfn.SWITCH($E8416,"Forecast",IFERROR(SUMIFS(INDEX('Forecast Input'!$A:$BO,,MATCH(TEXT($A8416,"0"),'Forecast Input'!$1:$1,0)),'Forecast Input'!$A:$A,Master!C8416,'Forecast Input'!$D:$D,Master!D8416),0),"Actual",SUMIFS('CMO Input'!$Q:$Q,'CMO Input'!$E:$E,Master!$A8416,'CMO Input'!$C:$C,Master!$C8416,'CMO Input'!$AJ:$AJ,Master!$D8416,'CMO Input'!$AU:$AU,Master!$F8412),"")</f>
        <v>0</v>
      </c>
    </row>
    <row r="8417" spans="1:6" x14ac:dyDescent="0.25">
      <c r="A8417" s="24">
        <v>41</v>
      </c>
      <c r="B8417" s="25">
        <v>44562</v>
      </c>
      <c r="C8417" s="24" t="s">
        <v>780</v>
      </c>
      <c r="D8417" s="24" t="s">
        <v>166</v>
      </c>
      <c r="E8417" s="24" t="s">
        <v>1489</v>
      </c>
      <c r="F8417" t="str" cm="1">
        <f t="array" ref="F8417">_xlfn.SWITCH($E8417,"Forecast",IFERROR(SUMIFS(INDEX('Forecast Input'!$A:$BO,,MATCH(TEXT($A8417,"0"),'Forecast Input'!$1:$1,0)),'Forecast Input'!$A:$A,Master!C8417,'Forecast Input'!$D:$D,Master!D8417),0),"Actual",SUMIFS('CMO Input'!$Q:$Q,'CMO Input'!$E:$E,Master!$A8417,'CMO Input'!$C:$C,Master!$C8417,'CMO Input'!$AJ:$AJ,Master!$D8417,'CMO Input'!$AU:$AU,Master!$F8413),"")</f>
        <v/>
      </c>
    </row>
    <row r="8418" spans="1:6" x14ac:dyDescent="0.25">
      <c r="A8418" s="24">
        <v>41</v>
      </c>
      <c r="B8418" s="25">
        <v>44562</v>
      </c>
      <c r="C8418" s="24" t="s">
        <v>780</v>
      </c>
      <c r="D8418" s="24" t="s">
        <v>166</v>
      </c>
      <c r="E8418" s="24" t="s">
        <v>1488</v>
      </c>
      <c r="F8418" cm="1">
        <f t="array" ref="F8418">_xlfn.SWITCH($E8418,"Forecast",IFERROR(SUMIFS(INDEX('Forecast Input'!$A:$BO,,MATCH(TEXT($A8418,"0"),'Forecast Input'!$1:$1,0)),'Forecast Input'!$A:$A,Master!C8418,'Forecast Input'!$D:$D,Master!D8418),0),"Actual",SUMIFS('CMO Input'!$Q:$Q,'CMO Input'!$E:$E,Master!$A8418,'CMO Input'!$C:$C,Master!$C8418,'CMO Input'!$AJ:$AJ,Master!$D8418,'CMO Input'!$AU:$AU,Master!$F8414),"")</f>
        <v>0</v>
      </c>
    </row>
    <row r="8419" spans="1:6" x14ac:dyDescent="0.25">
      <c r="A8419" s="24">
        <v>41</v>
      </c>
      <c r="B8419" s="25">
        <v>44562</v>
      </c>
      <c r="C8419" s="24" t="s">
        <v>780</v>
      </c>
      <c r="D8419" s="24" t="s">
        <v>166</v>
      </c>
      <c r="E8419" s="24" t="s">
        <v>1487</v>
      </c>
      <c r="F8419" cm="1">
        <f t="array" ref="F8419">_xlfn.SWITCH($E8419,"Forecast",IFERROR(SUMIFS(INDEX('Forecast Input'!$A:$BO,,MATCH(TEXT($A8419,"0"),'Forecast Input'!$1:$1,0)),'Forecast Input'!$A:$A,Master!C8419,'Forecast Input'!$D:$D,Master!D8419),0),"Actual",SUMIFS('CMO Input'!$Q:$Q,'CMO Input'!$E:$E,Master!$A8419,'CMO Input'!$C:$C,Master!$C8419,'CMO Input'!$AJ:$AJ,Master!$D8419,'CMO Input'!$AU:$AU,Master!$F8415),"")</f>
        <v>0</v>
      </c>
    </row>
    <row r="8420" spans="1:6" x14ac:dyDescent="0.25">
      <c r="A8420" s="24">
        <v>41</v>
      </c>
      <c r="B8420" s="25">
        <v>44562</v>
      </c>
      <c r="C8420" s="24" t="s">
        <v>780</v>
      </c>
      <c r="D8420" s="24" t="s">
        <v>170</v>
      </c>
      <c r="E8420" s="24" t="s">
        <v>1489</v>
      </c>
      <c r="F8420" t="str" cm="1">
        <f t="array" ref="F8420">_xlfn.SWITCH($E8420,"Forecast",IFERROR(SUMIFS(INDEX('Forecast Input'!$A:$BO,,MATCH(TEXT($A8420,"0"),'Forecast Input'!$1:$1,0)),'Forecast Input'!$A:$A,Master!C8420,'Forecast Input'!$D:$D,Master!D8420),0),"Actual",SUMIFS('CMO Input'!$Q:$Q,'CMO Input'!$E:$E,Master!$A8420,'CMO Input'!$C:$C,Master!$C8420,'CMO Input'!$AJ:$AJ,Master!$D8420,'CMO Input'!$AU:$AU,Master!$F8416),"")</f>
        <v/>
      </c>
    </row>
    <row r="8421" spans="1:6" x14ac:dyDescent="0.25">
      <c r="A8421" s="24">
        <v>41</v>
      </c>
      <c r="B8421" s="25">
        <v>44562</v>
      </c>
      <c r="C8421" s="24" t="s">
        <v>780</v>
      </c>
      <c r="D8421" s="24" t="s">
        <v>170</v>
      </c>
      <c r="E8421" s="24" t="s">
        <v>1488</v>
      </c>
      <c r="F8421" cm="1">
        <f t="array" ref="F8421">_xlfn.SWITCH($E8421,"Forecast",IFERROR(SUMIFS(INDEX('Forecast Input'!$A:$BO,,MATCH(TEXT($A8421,"0"),'Forecast Input'!$1:$1,0)),'Forecast Input'!$A:$A,Master!C8421,'Forecast Input'!$D:$D,Master!D8421),0),"Actual",SUMIFS('CMO Input'!$Q:$Q,'CMO Input'!$E:$E,Master!$A8421,'CMO Input'!$C:$C,Master!$C8421,'CMO Input'!$AJ:$AJ,Master!$D8421,'CMO Input'!$AU:$AU,Master!$F8417),"")</f>
        <v>0</v>
      </c>
    </row>
    <row r="8422" spans="1:6" x14ac:dyDescent="0.25">
      <c r="A8422" s="24">
        <v>41</v>
      </c>
      <c r="B8422" s="25">
        <v>44562</v>
      </c>
      <c r="C8422" s="24" t="s">
        <v>780</v>
      </c>
      <c r="D8422" s="24" t="s">
        <v>170</v>
      </c>
      <c r="E8422" s="24" t="s">
        <v>1487</v>
      </c>
      <c r="F8422" cm="1">
        <f t="array" ref="F8422">_xlfn.SWITCH($E8422,"Forecast",IFERROR(SUMIFS(INDEX('Forecast Input'!$A:$BO,,MATCH(TEXT($A8422,"0"),'Forecast Input'!$1:$1,0)),'Forecast Input'!$A:$A,Master!C8422,'Forecast Input'!$D:$D,Master!D8422),0),"Actual",SUMIFS('CMO Input'!$Q:$Q,'CMO Input'!$E:$E,Master!$A8422,'CMO Input'!$C:$C,Master!$C8422,'CMO Input'!$AJ:$AJ,Master!$D8422,'CMO Input'!$AU:$AU,Master!$F8418),"")</f>
        <v>0</v>
      </c>
    </row>
    <row r="8423" spans="1:6" x14ac:dyDescent="0.25">
      <c r="A8423" s="24">
        <v>41</v>
      </c>
      <c r="B8423" s="25">
        <v>44562</v>
      </c>
      <c r="C8423" s="24" t="s">
        <v>780</v>
      </c>
      <c r="D8423" s="24" t="s">
        <v>436</v>
      </c>
      <c r="E8423" s="24" t="s">
        <v>1489</v>
      </c>
      <c r="F8423" t="str" cm="1">
        <f t="array" ref="F8423">_xlfn.SWITCH($E8423,"Forecast",IFERROR(SUMIFS(INDEX('Forecast Input'!$A:$BO,,MATCH(TEXT($A8423,"0"),'Forecast Input'!$1:$1,0)),'Forecast Input'!$A:$A,Master!C8423,'Forecast Input'!$D:$D,Master!D8423),0),"Actual",SUMIFS('CMO Input'!$Q:$Q,'CMO Input'!$E:$E,Master!$A8423,'CMO Input'!$C:$C,Master!$C8423,'CMO Input'!$AJ:$AJ,Master!$D8423,'CMO Input'!$AU:$AU,Master!$F8419),"")</f>
        <v/>
      </c>
    </row>
    <row r="8424" spans="1:6" x14ac:dyDescent="0.25">
      <c r="A8424" s="24">
        <v>41</v>
      </c>
      <c r="B8424" s="25">
        <v>44562</v>
      </c>
      <c r="C8424" s="24" t="s">
        <v>780</v>
      </c>
      <c r="D8424" s="24" t="s">
        <v>436</v>
      </c>
      <c r="E8424" s="24" t="s">
        <v>1488</v>
      </c>
      <c r="F8424" cm="1">
        <f t="array" ref="F8424">_xlfn.SWITCH($E8424,"Forecast",IFERROR(SUMIFS(INDEX('Forecast Input'!$A:$BO,,MATCH(TEXT($A8424,"0"),'Forecast Input'!$1:$1,0)),'Forecast Input'!$A:$A,Master!C8424,'Forecast Input'!$D:$D,Master!D8424),0),"Actual",SUMIFS('CMO Input'!$Q:$Q,'CMO Input'!$E:$E,Master!$A8424,'CMO Input'!$C:$C,Master!$C8424,'CMO Input'!$AJ:$AJ,Master!$D8424,'CMO Input'!$AU:$AU,Master!$F8420),"")</f>
        <v>0</v>
      </c>
    </row>
    <row r="8425" spans="1:6" x14ac:dyDescent="0.25">
      <c r="A8425" s="24">
        <v>41</v>
      </c>
      <c r="B8425" s="25">
        <v>44562</v>
      </c>
      <c r="C8425" s="24" t="s">
        <v>780</v>
      </c>
      <c r="D8425" s="24" t="s">
        <v>436</v>
      </c>
      <c r="E8425" s="24" t="s">
        <v>1487</v>
      </c>
      <c r="F8425" cm="1">
        <f t="array" ref="F8425">_xlfn.SWITCH($E8425,"Forecast",IFERROR(SUMIFS(INDEX('Forecast Input'!$A:$BO,,MATCH(TEXT($A8425,"0"),'Forecast Input'!$1:$1,0)),'Forecast Input'!$A:$A,Master!C8425,'Forecast Input'!$D:$D,Master!D8425),0),"Actual",SUMIFS('CMO Input'!$Q:$Q,'CMO Input'!$E:$E,Master!$A8425,'CMO Input'!$C:$C,Master!$C8425,'CMO Input'!$AJ:$AJ,Master!$D8425,'CMO Input'!$AU:$AU,Master!$F8421),"")</f>
        <v>0</v>
      </c>
    </row>
    <row r="8426" spans="1:6" x14ac:dyDescent="0.25">
      <c r="A8426" s="24">
        <v>41</v>
      </c>
      <c r="B8426" s="25">
        <v>44562</v>
      </c>
      <c r="C8426" s="24" t="s">
        <v>780</v>
      </c>
      <c r="D8426" s="24" t="s">
        <v>1469</v>
      </c>
      <c r="E8426" s="24" t="s">
        <v>1489</v>
      </c>
      <c r="F8426" t="str" cm="1">
        <f t="array" ref="F8426">_xlfn.SWITCH($E8426,"Forecast",IFERROR(SUMIFS(INDEX('Forecast Input'!$A:$BO,,MATCH(TEXT($A8426,"0"),'Forecast Input'!$1:$1,0)),'Forecast Input'!$A:$A,Master!C8426,'Forecast Input'!$D:$D,Master!D8426),0),"Actual",SUMIFS('CMO Input'!$Q:$Q,'CMO Input'!$E:$E,Master!$A8426,'CMO Input'!$C:$C,Master!$C8426,'CMO Input'!$AJ:$AJ,Master!$D8426,'CMO Input'!$AU:$AU,Master!$F8422),"")</f>
        <v/>
      </c>
    </row>
    <row r="8427" spans="1:6" x14ac:dyDescent="0.25">
      <c r="A8427" s="24">
        <v>41</v>
      </c>
      <c r="B8427" s="25">
        <v>44562</v>
      </c>
      <c r="C8427" s="24" t="s">
        <v>780</v>
      </c>
      <c r="D8427" s="24" t="s">
        <v>1469</v>
      </c>
      <c r="E8427" s="24" t="s">
        <v>1488</v>
      </c>
      <c r="F8427" cm="1">
        <f t="array" ref="F8427">_xlfn.SWITCH($E8427,"Forecast",IFERROR(SUMIFS(INDEX('Forecast Input'!$A:$BO,,MATCH(TEXT($A8427,"0"),'Forecast Input'!$1:$1,0)),'Forecast Input'!$A:$A,Master!C8427,'Forecast Input'!$D:$D,Master!D8427),0),"Actual",SUMIFS('CMO Input'!$Q:$Q,'CMO Input'!$E:$E,Master!$A8427,'CMO Input'!$C:$C,Master!$C8427,'CMO Input'!$AJ:$AJ,Master!$D8427,'CMO Input'!$AU:$AU,Master!$F8423),"")</f>
        <v>0</v>
      </c>
    </row>
    <row r="8428" spans="1:6" x14ac:dyDescent="0.25">
      <c r="A8428" s="24">
        <v>41</v>
      </c>
      <c r="B8428" s="25">
        <v>44562</v>
      </c>
      <c r="C8428" s="24" t="s">
        <v>780</v>
      </c>
      <c r="D8428" s="24" t="s">
        <v>1469</v>
      </c>
      <c r="E8428" s="24" t="s">
        <v>1487</v>
      </c>
      <c r="F8428" cm="1">
        <f t="array" ref="F8428">_xlfn.SWITCH($E8428,"Forecast",IFERROR(SUMIFS(INDEX('Forecast Input'!$A:$BO,,MATCH(TEXT($A8428,"0"),'Forecast Input'!$1:$1,0)),'Forecast Input'!$A:$A,Master!C8428,'Forecast Input'!$D:$D,Master!D8428),0),"Actual",SUMIFS('CMO Input'!$Q:$Q,'CMO Input'!$E:$E,Master!$A8428,'CMO Input'!$C:$C,Master!$C8428,'CMO Input'!$AJ:$AJ,Master!$D8428,'CMO Input'!$AU:$AU,Master!$F8424),"")</f>
        <v>0</v>
      </c>
    </row>
    <row r="8429" spans="1:6" x14ac:dyDescent="0.25">
      <c r="A8429" s="24">
        <v>41</v>
      </c>
      <c r="B8429" s="25">
        <v>44562</v>
      </c>
      <c r="C8429" s="24" t="s">
        <v>989</v>
      </c>
      <c r="D8429" s="24" t="s">
        <v>10</v>
      </c>
      <c r="E8429" s="24" t="s">
        <v>1489</v>
      </c>
      <c r="F8429" t="str" cm="1">
        <f t="array" ref="F8429">_xlfn.SWITCH($E8429,"Forecast",IFERROR(SUMIFS(INDEX('Forecast Input'!$A:$BO,,MATCH(TEXT($A8429,"0"),'Forecast Input'!$1:$1,0)),'Forecast Input'!$A:$A,Master!C8429,'Forecast Input'!$D:$D,Master!D8429),0),"Actual",SUMIFS('CMO Input'!$Q:$Q,'CMO Input'!$E:$E,Master!$A8429,'CMO Input'!$C:$C,Master!$C8429,'CMO Input'!$AJ:$AJ,Master!$D8429,'CMO Input'!$AU:$AU,Master!$F8425),"")</f>
        <v/>
      </c>
    </row>
    <row r="8430" spans="1:6" x14ac:dyDescent="0.25">
      <c r="A8430" s="24">
        <v>41</v>
      </c>
      <c r="B8430" s="25">
        <v>44562</v>
      </c>
      <c r="C8430" s="24" t="s">
        <v>989</v>
      </c>
      <c r="D8430" s="24" t="s">
        <v>10</v>
      </c>
      <c r="E8430" s="24" t="s">
        <v>1488</v>
      </c>
      <c r="F8430" cm="1">
        <f t="array" ref="F8430">_xlfn.SWITCH($E8430,"Forecast",IFERROR(SUMIFS(INDEX('Forecast Input'!$A:$BO,,MATCH(TEXT($A8430,"0"),'Forecast Input'!$1:$1,0)),'Forecast Input'!$A:$A,Master!C8430,'Forecast Input'!$D:$D,Master!D8430),0),"Actual",SUMIFS('CMO Input'!$Q:$Q,'CMO Input'!$E:$E,Master!$A8430,'CMO Input'!$C:$C,Master!$C8430,'CMO Input'!$AJ:$AJ,Master!$D8430,'CMO Input'!$AU:$AU,Master!$F8426),"")</f>
        <v>0</v>
      </c>
    </row>
    <row r="8431" spans="1:6" x14ac:dyDescent="0.25">
      <c r="A8431" s="24">
        <v>41</v>
      </c>
      <c r="B8431" s="25">
        <v>44562</v>
      </c>
      <c r="C8431" s="24" t="s">
        <v>989</v>
      </c>
      <c r="D8431" s="24" t="s">
        <v>10</v>
      </c>
      <c r="E8431" s="24" t="s">
        <v>1487</v>
      </c>
      <c r="F8431" cm="1">
        <f t="array" ref="F8431">_xlfn.SWITCH($E8431,"Forecast",IFERROR(SUMIFS(INDEX('Forecast Input'!$A:$BO,,MATCH(TEXT($A8431,"0"),'Forecast Input'!$1:$1,0)),'Forecast Input'!$A:$A,Master!C8431,'Forecast Input'!$D:$D,Master!D8431),0),"Actual",SUMIFS('CMO Input'!$Q:$Q,'CMO Input'!$E:$E,Master!$A8431,'CMO Input'!$C:$C,Master!$C8431,'CMO Input'!$AJ:$AJ,Master!$D8431,'CMO Input'!$AU:$AU,Master!$F8427),"")</f>
        <v>0</v>
      </c>
    </row>
    <row r="8432" spans="1:6" x14ac:dyDescent="0.25">
      <c r="A8432" s="24">
        <v>41</v>
      </c>
      <c r="B8432" s="25">
        <v>44562</v>
      </c>
      <c r="C8432" s="24" t="s">
        <v>989</v>
      </c>
      <c r="D8432" s="24" t="s">
        <v>61</v>
      </c>
      <c r="E8432" s="24" t="s">
        <v>1489</v>
      </c>
      <c r="F8432" t="str" cm="1">
        <f t="array" ref="F8432">_xlfn.SWITCH($E8432,"Forecast",IFERROR(SUMIFS(INDEX('Forecast Input'!$A:$BO,,MATCH(TEXT($A8432,"0"),'Forecast Input'!$1:$1,0)),'Forecast Input'!$A:$A,Master!C8432,'Forecast Input'!$D:$D,Master!D8432),0),"Actual",SUMIFS('CMO Input'!$Q:$Q,'CMO Input'!$E:$E,Master!$A8432,'CMO Input'!$C:$C,Master!$C8432,'CMO Input'!$AJ:$AJ,Master!$D8432,'CMO Input'!$AU:$AU,Master!$F8428),"")</f>
        <v/>
      </c>
    </row>
    <row r="8433" spans="1:6" x14ac:dyDescent="0.25">
      <c r="A8433" s="24">
        <v>41</v>
      </c>
      <c r="B8433" s="25">
        <v>44562</v>
      </c>
      <c r="C8433" s="24" t="s">
        <v>989</v>
      </c>
      <c r="D8433" s="24" t="s">
        <v>61</v>
      </c>
      <c r="E8433" s="24" t="s">
        <v>1488</v>
      </c>
      <c r="F8433" cm="1">
        <f t="array" ref="F8433">_xlfn.SWITCH($E8433,"Forecast",IFERROR(SUMIFS(INDEX('Forecast Input'!$A:$BO,,MATCH(TEXT($A8433,"0"),'Forecast Input'!$1:$1,0)),'Forecast Input'!$A:$A,Master!C8433,'Forecast Input'!$D:$D,Master!D8433),0),"Actual",SUMIFS('CMO Input'!$Q:$Q,'CMO Input'!$E:$E,Master!$A8433,'CMO Input'!$C:$C,Master!$C8433,'CMO Input'!$AJ:$AJ,Master!$D8433,'CMO Input'!$AU:$AU,Master!$F8429),"")</f>
        <v>540.82000000000005</v>
      </c>
    </row>
    <row r="8434" spans="1:6" x14ac:dyDescent="0.25">
      <c r="A8434" s="24">
        <v>41</v>
      </c>
      <c r="B8434" s="25">
        <v>44562</v>
      </c>
      <c r="C8434" s="24" t="s">
        <v>989</v>
      </c>
      <c r="D8434" s="24" t="s">
        <v>61</v>
      </c>
      <c r="E8434" s="24" t="s">
        <v>1487</v>
      </c>
      <c r="F8434" cm="1">
        <f t="array" ref="F8434">_xlfn.SWITCH($E8434,"Forecast",IFERROR(SUMIFS(INDEX('Forecast Input'!$A:$BO,,MATCH(TEXT($A8434,"0"),'Forecast Input'!$1:$1,0)),'Forecast Input'!$A:$A,Master!C8434,'Forecast Input'!$D:$D,Master!D8434),0),"Actual",SUMIFS('CMO Input'!$Q:$Q,'CMO Input'!$E:$E,Master!$A8434,'CMO Input'!$C:$C,Master!$C8434,'CMO Input'!$AJ:$AJ,Master!$D8434,'CMO Input'!$AU:$AU,Master!$F8430),"")</f>
        <v>0</v>
      </c>
    </row>
    <row r="8435" spans="1:6" x14ac:dyDescent="0.25">
      <c r="A8435" s="24">
        <v>41</v>
      </c>
      <c r="B8435" s="25">
        <v>44562</v>
      </c>
      <c r="C8435" s="24" t="s">
        <v>989</v>
      </c>
      <c r="D8435" s="24" t="s">
        <v>103</v>
      </c>
      <c r="E8435" s="24" t="s">
        <v>1489</v>
      </c>
      <c r="F8435" t="str" cm="1">
        <f t="array" ref="F8435">_xlfn.SWITCH($E8435,"Forecast",IFERROR(SUMIFS(INDEX('Forecast Input'!$A:$BO,,MATCH(TEXT($A8435,"0"),'Forecast Input'!$1:$1,0)),'Forecast Input'!$A:$A,Master!C8435,'Forecast Input'!$D:$D,Master!D8435),0),"Actual",SUMIFS('CMO Input'!$Q:$Q,'CMO Input'!$E:$E,Master!$A8435,'CMO Input'!$C:$C,Master!$C8435,'CMO Input'!$AJ:$AJ,Master!$D8435,'CMO Input'!$AU:$AU,Master!$F8431),"")</f>
        <v/>
      </c>
    </row>
    <row r="8436" spans="1:6" x14ac:dyDescent="0.25">
      <c r="A8436" s="24">
        <v>41</v>
      </c>
      <c r="B8436" s="25">
        <v>44562</v>
      </c>
      <c r="C8436" s="24" t="s">
        <v>989</v>
      </c>
      <c r="D8436" s="24" t="s">
        <v>103</v>
      </c>
      <c r="E8436" s="24" t="s">
        <v>1488</v>
      </c>
      <c r="F8436" cm="1">
        <f t="array" ref="F8436">_xlfn.SWITCH($E8436,"Forecast",IFERROR(SUMIFS(INDEX('Forecast Input'!$A:$BO,,MATCH(TEXT($A8436,"0"),'Forecast Input'!$1:$1,0)),'Forecast Input'!$A:$A,Master!C8436,'Forecast Input'!$D:$D,Master!D8436),0),"Actual",SUMIFS('CMO Input'!$Q:$Q,'CMO Input'!$E:$E,Master!$A8436,'CMO Input'!$C:$C,Master!$C8436,'CMO Input'!$AJ:$AJ,Master!$D8436,'CMO Input'!$AU:$AU,Master!$F8432),"")</f>
        <v>0</v>
      </c>
    </row>
    <row r="8437" spans="1:6" x14ac:dyDescent="0.25">
      <c r="A8437" s="24">
        <v>41</v>
      </c>
      <c r="B8437" s="25">
        <v>44562</v>
      </c>
      <c r="C8437" s="24" t="s">
        <v>989</v>
      </c>
      <c r="D8437" s="24" t="s">
        <v>103</v>
      </c>
      <c r="E8437" s="24" t="s">
        <v>1487</v>
      </c>
      <c r="F8437" cm="1">
        <f t="array" ref="F8437">_xlfn.SWITCH($E8437,"Forecast",IFERROR(SUMIFS(INDEX('Forecast Input'!$A:$BO,,MATCH(TEXT($A8437,"0"),'Forecast Input'!$1:$1,0)),'Forecast Input'!$A:$A,Master!C8437,'Forecast Input'!$D:$D,Master!D8437),0),"Actual",SUMIFS('CMO Input'!$Q:$Q,'CMO Input'!$E:$E,Master!$A8437,'CMO Input'!$C:$C,Master!$C8437,'CMO Input'!$AJ:$AJ,Master!$D8437,'CMO Input'!$AU:$AU,Master!$F8433),"")</f>
        <v>0</v>
      </c>
    </row>
    <row r="8438" spans="1:6" x14ac:dyDescent="0.25">
      <c r="A8438" s="24">
        <v>41</v>
      </c>
      <c r="B8438" s="25">
        <v>44562</v>
      </c>
      <c r="C8438" s="24" t="s">
        <v>989</v>
      </c>
      <c r="D8438" s="24" t="s">
        <v>146</v>
      </c>
      <c r="E8438" s="24" t="s">
        <v>1489</v>
      </c>
      <c r="F8438" t="str" cm="1">
        <f t="array" ref="F8438">_xlfn.SWITCH($E8438,"Forecast",IFERROR(SUMIFS(INDEX('Forecast Input'!$A:$BO,,MATCH(TEXT($A8438,"0"),'Forecast Input'!$1:$1,0)),'Forecast Input'!$A:$A,Master!C8438,'Forecast Input'!$D:$D,Master!D8438),0),"Actual",SUMIFS('CMO Input'!$Q:$Q,'CMO Input'!$E:$E,Master!$A8438,'CMO Input'!$C:$C,Master!$C8438,'CMO Input'!$AJ:$AJ,Master!$D8438,'CMO Input'!$AU:$AU,Master!$F8434),"")</f>
        <v/>
      </c>
    </row>
    <row r="8439" spans="1:6" x14ac:dyDescent="0.25">
      <c r="A8439" s="24">
        <v>41</v>
      </c>
      <c r="B8439" s="25">
        <v>44562</v>
      </c>
      <c r="C8439" s="24" t="s">
        <v>989</v>
      </c>
      <c r="D8439" s="24" t="s">
        <v>146</v>
      </c>
      <c r="E8439" s="24" t="s">
        <v>1488</v>
      </c>
      <c r="F8439" cm="1">
        <f t="array" ref="F8439">_xlfn.SWITCH($E8439,"Forecast",IFERROR(SUMIFS(INDEX('Forecast Input'!$A:$BO,,MATCH(TEXT($A8439,"0"),'Forecast Input'!$1:$1,0)),'Forecast Input'!$A:$A,Master!C8439,'Forecast Input'!$D:$D,Master!D8439),0),"Actual",SUMIFS('CMO Input'!$Q:$Q,'CMO Input'!$E:$E,Master!$A8439,'CMO Input'!$C:$C,Master!$C8439,'CMO Input'!$AJ:$AJ,Master!$D8439,'CMO Input'!$AU:$AU,Master!$F8435),"")</f>
        <v>0</v>
      </c>
    </row>
    <row r="8440" spans="1:6" x14ac:dyDescent="0.25">
      <c r="A8440" s="24">
        <v>41</v>
      </c>
      <c r="B8440" s="25">
        <v>44562</v>
      </c>
      <c r="C8440" s="24" t="s">
        <v>989</v>
      </c>
      <c r="D8440" s="24" t="s">
        <v>146</v>
      </c>
      <c r="E8440" s="24" t="s">
        <v>1487</v>
      </c>
      <c r="F8440" cm="1">
        <f t="array" ref="F8440">_xlfn.SWITCH($E8440,"Forecast",IFERROR(SUMIFS(INDEX('Forecast Input'!$A:$BO,,MATCH(TEXT($A8440,"0"),'Forecast Input'!$1:$1,0)),'Forecast Input'!$A:$A,Master!C8440,'Forecast Input'!$D:$D,Master!D8440),0),"Actual",SUMIFS('CMO Input'!$Q:$Q,'CMO Input'!$E:$E,Master!$A8440,'CMO Input'!$C:$C,Master!$C8440,'CMO Input'!$AJ:$AJ,Master!$D8440,'CMO Input'!$AU:$AU,Master!$F8436),"")</f>
        <v>0</v>
      </c>
    </row>
    <row r="8441" spans="1:6" x14ac:dyDescent="0.25">
      <c r="A8441" s="24">
        <v>41</v>
      </c>
      <c r="B8441" s="25">
        <v>44562</v>
      </c>
      <c r="C8441" s="24" t="s">
        <v>989</v>
      </c>
      <c r="D8441" s="24" t="s">
        <v>166</v>
      </c>
      <c r="E8441" s="24" t="s">
        <v>1489</v>
      </c>
      <c r="F8441" t="str" cm="1">
        <f t="array" ref="F8441">_xlfn.SWITCH($E8441,"Forecast",IFERROR(SUMIFS(INDEX('Forecast Input'!$A:$BO,,MATCH(TEXT($A8441,"0"),'Forecast Input'!$1:$1,0)),'Forecast Input'!$A:$A,Master!C8441,'Forecast Input'!$D:$D,Master!D8441),0),"Actual",SUMIFS('CMO Input'!$Q:$Q,'CMO Input'!$E:$E,Master!$A8441,'CMO Input'!$C:$C,Master!$C8441,'CMO Input'!$AJ:$AJ,Master!$D8441,'CMO Input'!$AU:$AU,Master!$F8437),"")</f>
        <v/>
      </c>
    </row>
    <row r="8442" spans="1:6" x14ac:dyDescent="0.25">
      <c r="A8442" s="24">
        <v>41</v>
      </c>
      <c r="B8442" s="25">
        <v>44562</v>
      </c>
      <c r="C8442" s="24" t="s">
        <v>989</v>
      </c>
      <c r="D8442" s="24" t="s">
        <v>166</v>
      </c>
      <c r="E8442" s="24" t="s">
        <v>1488</v>
      </c>
      <c r="F8442" cm="1">
        <f t="array" ref="F8442">_xlfn.SWITCH($E8442,"Forecast",IFERROR(SUMIFS(INDEX('Forecast Input'!$A:$BO,,MATCH(TEXT($A8442,"0"),'Forecast Input'!$1:$1,0)),'Forecast Input'!$A:$A,Master!C8442,'Forecast Input'!$D:$D,Master!D8442),0),"Actual",SUMIFS('CMO Input'!$Q:$Q,'CMO Input'!$E:$E,Master!$A8442,'CMO Input'!$C:$C,Master!$C8442,'CMO Input'!$AJ:$AJ,Master!$D8442,'CMO Input'!$AU:$AU,Master!$F8438),"")</f>
        <v>509.71000000000004</v>
      </c>
    </row>
    <row r="8443" spans="1:6" x14ac:dyDescent="0.25">
      <c r="A8443" s="24">
        <v>41</v>
      </c>
      <c r="B8443" s="25">
        <v>44562</v>
      </c>
      <c r="C8443" s="24" t="s">
        <v>989</v>
      </c>
      <c r="D8443" s="24" t="s">
        <v>166</v>
      </c>
      <c r="E8443" s="24" t="s">
        <v>1487</v>
      </c>
      <c r="F8443" cm="1">
        <f t="array" ref="F8443">_xlfn.SWITCH($E8443,"Forecast",IFERROR(SUMIFS(INDEX('Forecast Input'!$A:$BO,,MATCH(TEXT($A8443,"0"),'Forecast Input'!$1:$1,0)),'Forecast Input'!$A:$A,Master!C8443,'Forecast Input'!$D:$D,Master!D8443),0),"Actual",SUMIFS('CMO Input'!$Q:$Q,'CMO Input'!$E:$E,Master!$A8443,'CMO Input'!$C:$C,Master!$C8443,'CMO Input'!$AJ:$AJ,Master!$D8443,'CMO Input'!$AU:$AU,Master!$F8439),"")</f>
        <v>0</v>
      </c>
    </row>
    <row r="8444" spans="1:6" x14ac:dyDescent="0.25">
      <c r="A8444" s="24">
        <v>41</v>
      </c>
      <c r="B8444" s="25">
        <v>44562</v>
      </c>
      <c r="C8444" s="24" t="s">
        <v>989</v>
      </c>
      <c r="D8444" s="24" t="s">
        <v>170</v>
      </c>
      <c r="E8444" s="24" t="s">
        <v>1489</v>
      </c>
      <c r="F8444" t="str" cm="1">
        <f t="array" ref="F8444">_xlfn.SWITCH($E8444,"Forecast",IFERROR(SUMIFS(INDEX('Forecast Input'!$A:$BO,,MATCH(TEXT($A8444,"0"),'Forecast Input'!$1:$1,0)),'Forecast Input'!$A:$A,Master!C8444,'Forecast Input'!$D:$D,Master!D8444),0),"Actual",SUMIFS('CMO Input'!$Q:$Q,'CMO Input'!$E:$E,Master!$A8444,'CMO Input'!$C:$C,Master!$C8444,'CMO Input'!$AJ:$AJ,Master!$D8444,'CMO Input'!$AU:$AU,Master!$F8440),"")</f>
        <v/>
      </c>
    </row>
    <row r="8445" spans="1:6" x14ac:dyDescent="0.25">
      <c r="A8445" s="24">
        <v>41</v>
      </c>
      <c r="B8445" s="25">
        <v>44562</v>
      </c>
      <c r="C8445" s="24" t="s">
        <v>989</v>
      </c>
      <c r="D8445" s="24" t="s">
        <v>170</v>
      </c>
      <c r="E8445" s="24" t="s">
        <v>1488</v>
      </c>
      <c r="F8445" cm="1">
        <f t="array" ref="F8445">_xlfn.SWITCH($E8445,"Forecast",IFERROR(SUMIFS(INDEX('Forecast Input'!$A:$BO,,MATCH(TEXT($A8445,"0"),'Forecast Input'!$1:$1,0)),'Forecast Input'!$A:$A,Master!C8445,'Forecast Input'!$D:$D,Master!D8445),0),"Actual",SUMIFS('CMO Input'!$Q:$Q,'CMO Input'!$E:$E,Master!$A8445,'CMO Input'!$C:$C,Master!$C8445,'CMO Input'!$AJ:$AJ,Master!$D8445,'CMO Input'!$AU:$AU,Master!$F8441),"")</f>
        <v>187.85999999999999</v>
      </c>
    </row>
    <row r="8446" spans="1:6" x14ac:dyDescent="0.25">
      <c r="A8446" s="24">
        <v>41</v>
      </c>
      <c r="B8446" s="25">
        <v>44562</v>
      </c>
      <c r="C8446" s="24" t="s">
        <v>989</v>
      </c>
      <c r="D8446" s="24" t="s">
        <v>170</v>
      </c>
      <c r="E8446" s="24" t="s">
        <v>1487</v>
      </c>
      <c r="F8446" cm="1">
        <f t="array" ref="F8446">_xlfn.SWITCH($E8446,"Forecast",IFERROR(SUMIFS(INDEX('Forecast Input'!$A:$BO,,MATCH(TEXT($A8446,"0"),'Forecast Input'!$1:$1,0)),'Forecast Input'!$A:$A,Master!C8446,'Forecast Input'!$D:$D,Master!D8446),0),"Actual",SUMIFS('CMO Input'!$Q:$Q,'CMO Input'!$E:$E,Master!$A8446,'CMO Input'!$C:$C,Master!$C8446,'CMO Input'!$AJ:$AJ,Master!$D8446,'CMO Input'!$AU:$AU,Master!$F8442),"")</f>
        <v>0</v>
      </c>
    </row>
    <row r="8447" spans="1:6" x14ac:dyDescent="0.25">
      <c r="A8447" s="24">
        <v>41</v>
      </c>
      <c r="B8447" s="25">
        <v>44562</v>
      </c>
      <c r="C8447" s="24" t="s">
        <v>989</v>
      </c>
      <c r="D8447" s="24" t="s">
        <v>436</v>
      </c>
      <c r="E8447" s="24" t="s">
        <v>1489</v>
      </c>
      <c r="F8447" t="str" cm="1">
        <f t="array" ref="F8447">_xlfn.SWITCH($E8447,"Forecast",IFERROR(SUMIFS(INDEX('Forecast Input'!$A:$BO,,MATCH(TEXT($A8447,"0"),'Forecast Input'!$1:$1,0)),'Forecast Input'!$A:$A,Master!C8447,'Forecast Input'!$D:$D,Master!D8447),0),"Actual",SUMIFS('CMO Input'!$Q:$Q,'CMO Input'!$E:$E,Master!$A8447,'CMO Input'!$C:$C,Master!$C8447,'CMO Input'!$AJ:$AJ,Master!$D8447,'CMO Input'!$AU:$AU,Master!$F8443),"")</f>
        <v/>
      </c>
    </row>
    <row r="8448" spans="1:6" x14ac:dyDescent="0.25">
      <c r="A8448" s="24">
        <v>41</v>
      </c>
      <c r="B8448" s="25">
        <v>44562</v>
      </c>
      <c r="C8448" s="24" t="s">
        <v>989</v>
      </c>
      <c r="D8448" s="24" t="s">
        <v>436</v>
      </c>
      <c r="E8448" s="24" t="s">
        <v>1488</v>
      </c>
      <c r="F8448" cm="1">
        <f t="array" ref="F8448">_xlfn.SWITCH($E8448,"Forecast",IFERROR(SUMIFS(INDEX('Forecast Input'!$A:$BO,,MATCH(TEXT($A8448,"0"),'Forecast Input'!$1:$1,0)),'Forecast Input'!$A:$A,Master!C8448,'Forecast Input'!$D:$D,Master!D8448),0),"Actual",SUMIFS('CMO Input'!$Q:$Q,'CMO Input'!$E:$E,Master!$A8448,'CMO Input'!$C:$C,Master!$C8448,'CMO Input'!$AJ:$AJ,Master!$D8448,'CMO Input'!$AU:$AU,Master!$F8444),"")</f>
        <v>0</v>
      </c>
    </row>
    <row r="8449" spans="1:6" x14ac:dyDescent="0.25">
      <c r="A8449" s="24">
        <v>41</v>
      </c>
      <c r="B8449" s="25">
        <v>44562</v>
      </c>
      <c r="C8449" s="24" t="s">
        <v>989</v>
      </c>
      <c r="D8449" s="24" t="s">
        <v>436</v>
      </c>
      <c r="E8449" s="24" t="s">
        <v>1487</v>
      </c>
      <c r="F8449" cm="1">
        <f t="array" ref="F8449">_xlfn.SWITCH($E8449,"Forecast",IFERROR(SUMIFS(INDEX('Forecast Input'!$A:$BO,,MATCH(TEXT($A8449,"0"),'Forecast Input'!$1:$1,0)),'Forecast Input'!$A:$A,Master!C8449,'Forecast Input'!$D:$D,Master!D8449),0),"Actual",SUMIFS('CMO Input'!$Q:$Q,'CMO Input'!$E:$E,Master!$A8449,'CMO Input'!$C:$C,Master!$C8449,'CMO Input'!$AJ:$AJ,Master!$D8449,'CMO Input'!$AU:$AU,Master!$F8445),"")</f>
        <v>0</v>
      </c>
    </row>
    <row r="8450" spans="1:6" x14ac:dyDescent="0.25">
      <c r="A8450" s="24">
        <v>41</v>
      </c>
      <c r="B8450" s="25">
        <v>44562</v>
      </c>
      <c r="C8450" s="24" t="s">
        <v>989</v>
      </c>
      <c r="D8450" s="24" t="s">
        <v>1469</v>
      </c>
      <c r="E8450" s="24" t="s">
        <v>1489</v>
      </c>
      <c r="F8450" t="str" cm="1">
        <f t="array" ref="F8450">_xlfn.SWITCH($E8450,"Forecast",IFERROR(SUMIFS(INDEX('Forecast Input'!$A:$BO,,MATCH(TEXT($A8450,"0"),'Forecast Input'!$1:$1,0)),'Forecast Input'!$A:$A,Master!C8450,'Forecast Input'!$D:$D,Master!D8450),0),"Actual",SUMIFS('CMO Input'!$Q:$Q,'CMO Input'!$E:$E,Master!$A8450,'CMO Input'!$C:$C,Master!$C8450,'CMO Input'!$AJ:$AJ,Master!$D8450,'CMO Input'!$AU:$AU,Master!$F8446),"")</f>
        <v/>
      </c>
    </row>
    <row r="8451" spans="1:6" x14ac:dyDescent="0.25">
      <c r="A8451" s="24">
        <v>41</v>
      </c>
      <c r="B8451" s="25">
        <v>44562</v>
      </c>
      <c r="C8451" s="24" t="s">
        <v>989</v>
      </c>
      <c r="D8451" s="24" t="s">
        <v>1469</v>
      </c>
      <c r="E8451" s="24" t="s">
        <v>1488</v>
      </c>
      <c r="F8451" cm="1">
        <f t="array" ref="F8451">_xlfn.SWITCH($E8451,"Forecast",IFERROR(SUMIFS(INDEX('Forecast Input'!$A:$BO,,MATCH(TEXT($A8451,"0"),'Forecast Input'!$1:$1,0)),'Forecast Input'!$A:$A,Master!C8451,'Forecast Input'!$D:$D,Master!D8451),0),"Actual",SUMIFS('CMO Input'!$Q:$Q,'CMO Input'!$E:$E,Master!$A8451,'CMO Input'!$C:$C,Master!$C8451,'CMO Input'!$AJ:$AJ,Master!$D8451,'CMO Input'!$AU:$AU,Master!$F8447),"")</f>
        <v>0</v>
      </c>
    </row>
    <row r="8452" spans="1:6" x14ac:dyDescent="0.25">
      <c r="A8452" s="24">
        <v>41</v>
      </c>
      <c r="B8452" s="25">
        <v>44562</v>
      </c>
      <c r="C8452" s="24" t="s">
        <v>989</v>
      </c>
      <c r="D8452" s="24" t="s">
        <v>1469</v>
      </c>
      <c r="E8452" s="24" t="s">
        <v>1487</v>
      </c>
      <c r="F8452" cm="1">
        <f t="array" ref="F8452">_xlfn.SWITCH($E8452,"Forecast",IFERROR(SUMIFS(INDEX('Forecast Input'!$A:$BO,,MATCH(TEXT($A8452,"0"),'Forecast Input'!$1:$1,0)),'Forecast Input'!$A:$A,Master!C8452,'Forecast Input'!$D:$D,Master!D8452),0),"Actual",SUMIFS('CMO Input'!$Q:$Q,'CMO Input'!$E:$E,Master!$A8452,'CMO Input'!$C:$C,Master!$C8452,'CMO Input'!$AJ:$AJ,Master!$D8452,'CMO Input'!$AU:$AU,Master!$F8448),"")</f>
        <v>0</v>
      </c>
    </row>
    <row r="8453" spans="1:6" x14ac:dyDescent="0.25">
      <c r="A8453" s="24">
        <v>41</v>
      </c>
      <c r="B8453" s="25">
        <v>44562</v>
      </c>
      <c r="C8453" s="24" t="s">
        <v>181</v>
      </c>
      <c r="D8453" s="24" t="s">
        <v>10</v>
      </c>
      <c r="E8453" s="24" t="s">
        <v>1489</v>
      </c>
      <c r="F8453" t="str" cm="1">
        <f t="array" ref="F8453">_xlfn.SWITCH($E8453,"Forecast",IFERROR(SUMIFS(INDEX('Forecast Input'!$A:$BO,,MATCH(TEXT($A8453,"0"),'Forecast Input'!$1:$1,0)),'Forecast Input'!$A:$A,Master!C8453,'Forecast Input'!$D:$D,Master!D8453),0),"Actual",SUMIFS('CMO Input'!$Q:$Q,'CMO Input'!$E:$E,Master!$A8453,'CMO Input'!$C:$C,Master!$C8453,'CMO Input'!$AJ:$AJ,Master!$D8453,'CMO Input'!$AU:$AU,Master!$F8449),"")</f>
        <v/>
      </c>
    </row>
    <row r="8454" spans="1:6" x14ac:dyDescent="0.25">
      <c r="A8454" s="24">
        <v>41</v>
      </c>
      <c r="B8454" s="25">
        <v>44562</v>
      </c>
      <c r="C8454" s="24" t="s">
        <v>181</v>
      </c>
      <c r="D8454" s="24" t="s">
        <v>10</v>
      </c>
      <c r="E8454" s="24" t="s">
        <v>1488</v>
      </c>
      <c r="F8454" cm="1">
        <f t="array" ref="F8454">_xlfn.SWITCH($E8454,"Forecast",IFERROR(SUMIFS(INDEX('Forecast Input'!$A:$BO,,MATCH(TEXT($A8454,"0"),'Forecast Input'!$1:$1,0)),'Forecast Input'!$A:$A,Master!C8454,'Forecast Input'!$D:$D,Master!D8454),0),"Actual",SUMIFS('CMO Input'!$Q:$Q,'CMO Input'!$E:$E,Master!$A8454,'CMO Input'!$C:$C,Master!$C8454,'CMO Input'!$AJ:$AJ,Master!$D8454,'CMO Input'!$AU:$AU,Master!$F8450),"")</f>
        <v>115.25999999999999</v>
      </c>
    </row>
    <row r="8455" spans="1:6" x14ac:dyDescent="0.25">
      <c r="A8455" s="24">
        <v>41</v>
      </c>
      <c r="B8455" s="25">
        <v>44562</v>
      </c>
      <c r="C8455" s="24" t="s">
        <v>181</v>
      </c>
      <c r="D8455" s="24" t="s">
        <v>10</v>
      </c>
      <c r="E8455" s="24" t="s">
        <v>1487</v>
      </c>
      <c r="F8455" cm="1">
        <f t="array" ref="F8455">_xlfn.SWITCH($E8455,"Forecast",IFERROR(SUMIFS(INDEX('Forecast Input'!$A:$BO,,MATCH(TEXT($A8455,"0"),'Forecast Input'!$1:$1,0)),'Forecast Input'!$A:$A,Master!C8455,'Forecast Input'!$D:$D,Master!D8455),0),"Actual",SUMIFS('CMO Input'!$Q:$Q,'CMO Input'!$E:$E,Master!$A8455,'CMO Input'!$C:$C,Master!$C8455,'CMO Input'!$AJ:$AJ,Master!$D8455,'CMO Input'!$AU:$AU,Master!$F8451),"")</f>
        <v>0</v>
      </c>
    </row>
    <row r="8456" spans="1:6" x14ac:dyDescent="0.25">
      <c r="A8456" s="24">
        <v>41</v>
      </c>
      <c r="B8456" s="25">
        <v>44562</v>
      </c>
      <c r="C8456" s="24" t="s">
        <v>181</v>
      </c>
      <c r="D8456" s="24" t="s">
        <v>61</v>
      </c>
      <c r="E8456" s="24" t="s">
        <v>1489</v>
      </c>
      <c r="F8456" t="str" cm="1">
        <f t="array" ref="F8456">_xlfn.SWITCH($E8456,"Forecast",IFERROR(SUMIFS(INDEX('Forecast Input'!$A:$BO,,MATCH(TEXT($A8456,"0"),'Forecast Input'!$1:$1,0)),'Forecast Input'!$A:$A,Master!C8456,'Forecast Input'!$D:$D,Master!D8456),0),"Actual",SUMIFS('CMO Input'!$Q:$Q,'CMO Input'!$E:$E,Master!$A8456,'CMO Input'!$C:$C,Master!$C8456,'CMO Input'!$AJ:$AJ,Master!$D8456,'CMO Input'!$AU:$AU,Master!$F8452),"")</f>
        <v/>
      </c>
    </row>
    <row r="8457" spans="1:6" x14ac:dyDescent="0.25">
      <c r="A8457" s="24">
        <v>41</v>
      </c>
      <c r="B8457" s="25">
        <v>44562</v>
      </c>
      <c r="C8457" s="24" t="s">
        <v>181</v>
      </c>
      <c r="D8457" s="24" t="s">
        <v>61</v>
      </c>
      <c r="E8457" s="24" t="s">
        <v>1488</v>
      </c>
      <c r="F8457" cm="1">
        <f t="array" ref="F8457">_xlfn.SWITCH($E8457,"Forecast",IFERROR(SUMIFS(INDEX('Forecast Input'!$A:$BO,,MATCH(TEXT($A8457,"0"),'Forecast Input'!$1:$1,0)),'Forecast Input'!$A:$A,Master!C8457,'Forecast Input'!$D:$D,Master!D8457),0),"Actual",SUMIFS('CMO Input'!$Q:$Q,'CMO Input'!$E:$E,Master!$A8457,'CMO Input'!$C:$C,Master!$C8457,'CMO Input'!$AJ:$AJ,Master!$D8457,'CMO Input'!$AU:$AU,Master!$F8453),"")</f>
        <v>0</v>
      </c>
    </row>
    <row r="8458" spans="1:6" x14ac:dyDescent="0.25">
      <c r="A8458" s="24">
        <v>41</v>
      </c>
      <c r="B8458" s="25">
        <v>44562</v>
      </c>
      <c r="C8458" s="24" t="s">
        <v>181</v>
      </c>
      <c r="D8458" s="24" t="s">
        <v>61</v>
      </c>
      <c r="E8458" s="24" t="s">
        <v>1487</v>
      </c>
      <c r="F8458" cm="1">
        <f t="array" ref="F8458">_xlfn.SWITCH($E8458,"Forecast",IFERROR(SUMIFS(INDEX('Forecast Input'!$A:$BO,,MATCH(TEXT($A8458,"0"),'Forecast Input'!$1:$1,0)),'Forecast Input'!$A:$A,Master!C8458,'Forecast Input'!$D:$D,Master!D8458),0),"Actual",SUMIFS('CMO Input'!$Q:$Q,'CMO Input'!$E:$E,Master!$A8458,'CMO Input'!$C:$C,Master!$C8458,'CMO Input'!$AJ:$AJ,Master!$D8458,'CMO Input'!$AU:$AU,Master!$F8454),"")</f>
        <v>0</v>
      </c>
    </row>
    <row r="8459" spans="1:6" x14ac:dyDescent="0.25">
      <c r="A8459" s="24">
        <v>41</v>
      </c>
      <c r="B8459" s="25">
        <v>44562</v>
      </c>
      <c r="C8459" s="24" t="s">
        <v>181</v>
      </c>
      <c r="D8459" s="24" t="s">
        <v>103</v>
      </c>
      <c r="E8459" s="24" t="s">
        <v>1489</v>
      </c>
      <c r="F8459" t="str" cm="1">
        <f t="array" ref="F8459">_xlfn.SWITCH($E8459,"Forecast",IFERROR(SUMIFS(INDEX('Forecast Input'!$A:$BO,,MATCH(TEXT($A8459,"0"),'Forecast Input'!$1:$1,0)),'Forecast Input'!$A:$A,Master!C8459,'Forecast Input'!$D:$D,Master!D8459),0),"Actual",SUMIFS('CMO Input'!$Q:$Q,'CMO Input'!$E:$E,Master!$A8459,'CMO Input'!$C:$C,Master!$C8459,'CMO Input'!$AJ:$AJ,Master!$D8459,'CMO Input'!$AU:$AU,Master!$F8455),"")</f>
        <v/>
      </c>
    </row>
    <row r="8460" spans="1:6" x14ac:dyDescent="0.25">
      <c r="A8460" s="24">
        <v>41</v>
      </c>
      <c r="B8460" s="25">
        <v>44562</v>
      </c>
      <c r="C8460" s="24" t="s">
        <v>181</v>
      </c>
      <c r="D8460" s="24" t="s">
        <v>103</v>
      </c>
      <c r="E8460" s="24" t="s">
        <v>1488</v>
      </c>
      <c r="F8460" cm="1">
        <f t="array" ref="F8460">_xlfn.SWITCH($E8460,"Forecast",IFERROR(SUMIFS(INDEX('Forecast Input'!$A:$BO,,MATCH(TEXT($A8460,"0"),'Forecast Input'!$1:$1,0)),'Forecast Input'!$A:$A,Master!C8460,'Forecast Input'!$D:$D,Master!D8460),0),"Actual",SUMIFS('CMO Input'!$Q:$Q,'CMO Input'!$E:$E,Master!$A8460,'CMO Input'!$C:$C,Master!$C8460,'CMO Input'!$AJ:$AJ,Master!$D8460,'CMO Input'!$AU:$AU,Master!$F8456),"")</f>
        <v>93.4</v>
      </c>
    </row>
    <row r="8461" spans="1:6" x14ac:dyDescent="0.25">
      <c r="A8461" s="24">
        <v>41</v>
      </c>
      <c r="B8461" s="25">
        <v>44562</v>
      </c>
      <c r="C8461" s="24" t="s">
        <v>181</v>
      </c>
      <c r="D8461" s="24" t="s">
        <v>103</v>
      </c>
      <c r="E8461" s="24" t="s">
        <v>1487</v>
      </c>
      <c r="F8461" cm="1">
        <f t="array" ref="F8461">_xlfn.SWITCH($E8461,"Forecast",IFERROR(SUMIFS(INDEX('Forecast Input'!$A:$BO,,MATCH(TEXT($A8461,"0"),'Forecast Input'!$1:$1,0)),'Forecast Input'!$A:$A,Master!C8461,'Forecast Input'!$D:$D,Master!D8461),0),"Actual",SUMIFS('CMO Input'!$Q:$Q,'CMO Input'!$E:$E,Master!$A8461,'CMO Input'!$C:$C,Master!$C8461,'CMO Input'!$AJ:$AJ,Master!$D8461,'CMO Input'!$AU:$AU,Master!$F8457),"")</f>
        <v>0</v>
      </c>
    </row>
    <row r="8462" spans="1:6" x14ac:dyDescent="0.25">
      <c r="A8462" s="24">
        <v>41</v>
      </c>
      <c r="B8462" s="25">
        <v>44562</v>
      </c>
      <c r="C8462" s="24" t="s">
        <v>181</v>
      </c>
      <c r="D8462" s="24" t="s">
        <v>146</v>
      </c>
      <c r="E8462" s="24" t="s">
        <v>1489</v>
      </c>
      <c r="F8462" t="str" cm="1">
        <f t="array" ref="F8462">_xlfn.SWITCH($E8462,"Forecast",IFERROR(SUMIFS(INDEX('Forecast Input'!$A:$BO,,MATCH(TEXT($A8462,"0"),'Forecast Input'!$1:$1,0)),'Forecast Input'!$A:$A,Master!C8462,'Forecast Input'!$D:$D,Master!D8462),0),"Actual",SUMIFS('CMO Input'!$Q:$Q,'CMO Input'!$E:$E,Master!$A8462,'CMO Input'!$C:$C,Master!$C8462,'CMO Input'!$AJ:$AJ,Master!$D8462,'CMO Input'!$AU:$AU,Master!$F8458),"")</f>
        <v/>
      </c>
    </row>
    <row r="8463" spans="1:6" x14ac:dyDescent="0.25">
      <c r="A8463" s="24">
        <v>41</v>
      </c>
      <c r="B8463" s="25">
        <v>44562</v>
      </c>
      <c r="C8463" s="24" t="s">
        <v>181</v>
      </c>
      <c r="D8463" s="24" t="s">
        <v>146</v>
      </c>
      <c r="E8463" s="24" t="s">
        <v>1488</v>
      </c>
      <c r="F8463" cm="1">
        <f t="array" ref="F8463">_xlfn.SWITCH($E8463,"Forecast",IFERROR(SUMIFS(INDEX('Forecast Input'!$A:$BO,,MATCH(TEXT($A8463,"0"),'Forecast Input'!$1:$1,0)),'Forecast Input'!$A:$A,Master!C8463,'Forecast Input'!$D:$D,Master!D8463),0),"Actual",SUMIFS('CMO Input'!$Q:$Q,'CMO Input'!$E:$E,Master!$A8463,'CMO Input'!$C:$C,Master!$C8463,'CMO Input'!$AJ:$AJ,Master!$D8463,'CMO Input'!$AU:$AU,Master!$F8459),"")</f>
        <v>245.31999999999996</v>
      </c>
    </row>
    <row r="8464" spans="1:6" x14ac:dyDescent="0.25">
      <c r="A8464" s="24">
        <v>41</v>
      </c>
      <c r="B8464" s="25">
        <v>44562</v>
      </c>
      <c r="C8464" s="24" t="s">
        <v>181</v>
      </c>
      <c r="D8464" s="24" t="s">
        <v>146</v>
      </c>
      <c r="E8464" s="24" t="s">
        <v>1487</v>
      </c>
      <c r="F8464" cm="1">
        <f t="array" ref="F8464">_xlfn.SWITCH($E8464,"Forecast",IFERROR(SUMIFS(INDEX('Forecast Input'!$A:$BO,,MATCH(TEXT($A8464,"0"),'Forecast Input'!$1:$1,0)),'Forecast Input'!$A:$A,Master!C8464,'Forecast Input'!$D:$D,Master!D8464),0),"Actual",SUMIFS('CMO Input'!$Q:$Q,'CMO Input'!$E:$E,Master!$A8464,'CMO Input'!$C:$C,Master!$C8464,'CMO Input'!$AJ:$AJ,Master!$D8464,'CMO Input'!$AU:$AU,Master!$F8460),"")</f>
        <v>0</v>
      </c>
    </row>
    <row r="8465" spans="1:6" x14ac:dyDescent="0.25">
      <c r="A8465" s="24">
        <v>41</v>
      </c>
      <c r="B8465" s="25">
        <v>44562</v>
      </c>
      <c r="C8465" s="24" t="s">
        <v>181</v>
      </c>
      <c r="D8465" s="24" t="s">
        <v>166</v>
      </c>
      <c r="E8465" s="24" t="s">
        <v>1489</v>
      </c>
      <c r="F8465" t="str" cm="1">
        <f t="array" ref="F8465">_xlfn.SWITCH($E8465,"Forecast",IFERROR(SUMIFS(INDEX('Forecast Input'!$A:$BO,,MATCH(TEXT($A8465,"0"),'Forecast Input'!$1:$1,0)),'Forecast Input'!$A:$A,Master!C8465,'Forecast Input'!$D:$D,Master!D8465),0),"Actual",SUMIFS('CMO Input'!$Q:$Q,'CMO Input'!$E:$E,Master!$A8465,'CMO Input'!$C:$C,Master!$C8465,'CMO Input'!$AJ:$AJ,Master!$D8465,'CMO Input'!$AU:$AU,Master!$F8461),"")</f>
        <v/>
      </c>
    </row>
    <row r="8466" spans="1:6" x14ac:dyDescent="0.25">
      <c r="A8466" s="24">
        <v>41</v>
      </c>
      <c r="B8466" s="25">
        <v>44562</v>
      </c>
      <c r="C8466" s="24" t="s">
        <v>181</v>
      </c>
      <c r="D8466" s="24" t="s">
        <v>166</v>
      </c>
      <c r="E8466" s="24" t="s">
        <v>1488</v>
      </c>
      <c r="F8466" cm="1">
        <f t="array" ref="F8466">_xlfn.SWITCH($E8466,"Forecast",IFERROR(SUMIFS(INDEX('Forecast Input'!$A:$BO,,MATCH(TEXT($A8466,"0"),'Forecast Input'!$1:$1,0)),'Forecast Input'!$A:$A,Master!C8466,'Forecast Input'!$D:$D,Master!D8466),0),"Actual",SUMIFS('CMO Input'!$Q:$Q,'CMO Input'!$E:$E,Master!$A8466,'CMO Input'!$C:$C,Master!$C8466,'CMO Input'!$AJ:$AJ,Master!$D8466,'CMO Input'!$AU:$AU,Master!$F8462),"")</f>
        <v>0</v>
      </c>
    </row>
    <row r="8467" spans="1:6" x14ac:dyDescent="0.25">
      <c r="A8467" s="24">
        <v>41</v>
      </c>
      <c r="B8467" s="25">
        <v>44562</v>
      </c>
      <c r="C8467" s="24" t="s">
        <v>181</v>
      </c>
      <c r="D8467" s="24" t="s">
        <v>166</v>
      </c>
      <c r="E8467" s="24" t="s">
        <v>1487</v>
      </c>
      <c r="F8467" cm="1">
        <f t="array" ref="F8467">_xlfn.SWITCH($E8467,"Forecast",IFERROR(SUMIFS(INDEX('Forecast Input'!$A:$BO,,MATCH(TEXT($A8467,"0"),'Forecast Input'!$1:$1,0)),'Forecast Input'!$A:$A,Master!C8467,'Forecast Input'!$D:$D,Master!D8467),0),"Actual",SUMIFS('CMO Input'!$Q:$Q,'CMO Input'!$E:$E,Master!$A8467,'CMO Input'!$C:$C,Master!$C8467,'CMO Input'!$AJ:$AJ,Master!$D8467,'CMO Input'!$AU:$AU,Master!$F8463),"")</f>
        <v>0</v>
      </c>
    </row>
    <row r="8468" spans="1:6" x14ac:dyDescent="0.25">
      <c r="A8468" s="24">
        <v>41</v>
      </c>
      <c r="B8468" s="25">
        <v>44562</v>
      </c>
      <c r="C8468" s="24" t="s">
        <v>181</v>
      </c>
      <c r="D8468" s="24" t="s">
        <v>170</v>
      </c>
      <c r="E8468" s="24" t="s">
        <v>1489</v>
      </c>
      <c r="F8468" t="str" cm="1">
        <f t="array" ref="F8468">_xlfn.SWITCH($E8468,"Forecast",IFERROR(SUMIFS(INDEX('Forecast Input'!$A:$BO,,MATCH(TEXT($A8468,"0"),'Forecast Input'!$1:$1,0)),'Forecast Input'!$A:$A,Master!C8468,'Forecast Input'!$D:$D,Master!D8468),0),"Actual",SUMIFS('CMO Input'!$Q:$Q,'CMO Input'!$E:$E,Master!$A8468,'CMO Input'!$C:$C,Master!$C8468,'CMO Input'!$AJ:$AJ,Master!$D8468,'CMO Input'!$AU:$AU,Master!$F8464),"")</f>
        <v/>
      </c>
    </row>
    <row r="8469" spans="1:6" x14ac:dyDescent="0.25">
      <c r="A8469" s="24">
        <v>41</v>
      </c>
      <c r="B8469" s="25">
        <v>44562</v>
      </c>
      <c r="C8469" s="24" t="s">
        <v>181</v>
      </c>
      <c r="D8469" s="24" t="s">
        <v>170</v>
      </c>
      <c r="E8469" s="24" t="s">
        <v>1488</v>
      </c>
      <c r="F8469" cm="1">
        <f t="array" ref="F8469">_xlfn.SWITCH($E8469,"Forecast",IFERROR(SUMIFS(INDEX('Forecast Input'!$A:$BO,,MATCH(TEXT($A8469,"0"),'Forecast Input'!$1:$1,0)),'Forecast Input'!$A:$A,Master!C8469,'Forecast Input'!$D:$D,Master!D8469),0),"Actual",SUMIFS('CMO Input'!$Q:$Q,'CMO Input'!$E:$E,Master!$A8469,'CMO Input'!$C:$C,Master!$C8469,'CMO Input'!$AJ:$AJ,Master!$D8469,'CMO Input'!$AU:$AU,Master!$F8465),"")</f>
        <v>0</v>
      </c>
    </row>
    <row r="8470" spans="1:6" x14ac:dyDescent="0.25">
      <c r="A8470" s="24">
        <v>41</v>
      </c>
      <c r="B8470" s="25">
        <v>44562</v>
      </c>
      <c r="C8470" s="24" t="s">
        <v>181</v>
      </c>
      <c r="D8470" s="24" t="s">
        <v>170</v>
      </c>
      <c r="E8470" s="24" t="s">
        <v>1487</v>
      </c>
      <c r="F8470" cm="1">
        <f t="array" ref="F8470">_xlfn.SWITCH($E8470,"Forecast",IFERROR(SUMIFS(INDEX('Forecast Input'!$A:$BO,,MATCH(TEXT($A8470,"0"),'Forecast Input'!$1:$1,0)),'Forecast Input'!$A:$A,Master!C8470,'Forecast Input'!$D:$D,Master!D8470),0),"Actual",SUMIFS('CMO Input'!$Q:$Q,'CMO Input'!$E:$E,Master!$A8470,'CMO Input'!$C:$C,Master!$C8470,'CMO Input'!$AJ:$AJ,Master!$D8470,'CMO Input'!$AU:$AU,Master!$F8466),"")</f>
        <v>0</v>
      </c>
    </row>
    <row r="8471" spans="1:6" x14ac:dyDescent="0.25">
      <c r="A8471" s="24">
        <v>41</v>
      </c>
      <c r="B8471" s="25">
        <v>44562</v>
      </c>
      <c r="C8471" s="24" t="s">
        <v>181</v>
      </c>
      <c r="D8471" s="24" t="s">
        <v>436</v>
      </c>
      <c r="E8471" s="24" t="s">
        <v>1489</v>
      </c>
      <c r="F8471" t="str" cm="1">
        <f t="array" ref="F8471">_xlfn.SWITCH($E8471,"Forecast",IFERROR(SUMIFS(INDEX('Forecast Input'!$A:$BO,,MATCH(TEXT($A8471,"0"),'Forecast Input'!$1:$1,0)),'Forecast Input'!$A:$A,Master!C8471,'Forecast Input'!$D:$D,Master!D8471),0),"Actual",SUMIFS('CMO Input'!$Q:$Q,'CMO Input'!$E:$E,Master!$A8471,'CMO Input'!$C:$C,Master!$C8471,'CMO Input'!$AJ:$AJ,Master!$D8471,'CMO Input'!$AU:$AU,Master!$F8467),"")</f>
        <v/>
      </c>
    </row>
    <row r="8472" spans="1:6" x14ac:dyDescent="0.25">
      <c r="A8472" s="24">
        <v>41</v>
      </c>
      <c r="B8472" s="25">
        <v>44562</v>
      </c>
      <c r="C8472" s="24" t="s">
        <v>181</v>
      </c>
      <c r="D8472" s="24" t="s">
        <v>436</v>
      </c>
      <c r="E8472" s="24" t="s">
        <v>1488</v>
      </c>
      <c r="F8472" cm="1">
        <f t="array" ref="F8472">_xlfn.SWITCH($E8472,"Forecast",IFERROR(SUMIFS(INDEX('Forecast Input'!$A:$BO,,MATCH(TEXT($A8472,"0"),'Forecast Input'!$1:$1,0)),'Forecast Input'!$A:$A,Master!C8472,'Forecast Input'!$D:$D,Master!D8472),0),"Actual",SUMIFS('CMO Input'!$Q:$Q,'CMO Input'!$E:$E,Master!$A8472,'CMO Input'!$C:$C,Master!$C8472,'CMO Input'!$AJ:$AJ,Master!$D8472,'CMO Input'!$AU:$AU,Master!$F8468),"")</f>
        <v>0</v>
      </c>
    </row>
    <row r="8473" spans="1:6" x14ac:dyDescent="0.25">
      <c r="A8473" s="24">
        <v>41</v>
      </c>
      <c r="B8473" s="25">
        <v>44562</v>
      </c>
      <c r="C8473" s="24" t="s">
        <v>181</v>
      </c>
      <c r="D8473" s="24" t="s">
        <v>436</v>
      </c>
      <c r="E8473" s="24" t="s">
        <v>1487</v>
      </c>
      <c r="F8473" cm="1">
        <f t="array" ref="F8473">_xlfn.SWITCH($E8473,"Forecast",IFERROR(SUMIFS(INDEX('Forecast Input'!$A:$BO,,MATCH(TEXT($A8473,"0"),'Forecast Input'!$1:$1,0)),'Forecast Input'!$A:$A,Master!C8473,'Forecast Input'!$D:$D,Master!D8473),0),"Actual",SUMIFS('CMO Input'!$Q:$Q,'CMO Input'!$E:$E,Master!$A8473,'CMO Input'!$C:$C,Master!$C8473,'CMO Input'!$AJ:$AJ,Master!$D8473,'CMO Input'!$AU:$AU,Master!$F8469),"")</f>
        <v>0</v>
      </c>
    </row>
    <row r="8474" spans="1:6" x14ac:dyDescent="0.25">
      <c r="A8474" s="24">
        <v>41</v>
      </c>
      <c r="B8474" s="25">
        <v>44562</v>
      </c>
      <c r="C8474" s="24" t="s">
        <v>181</v>
      </c>
      <c r="D8474" s="24" t="s">
        <v>1469</v>
      </c>
      <c r="E8474" s="24" t="s">
        <v>1489</v>
      </c>
      <c r="F8474" t="str" cm="1">
        <f t="array" ref="F8474">_xlfn.SWITCH($E8474,"Forecast",IFERROR(SUMIFS(INDEX('Forecast Input'!$A:$BO,,MATCH(TEXT($A8474,"0"),'Forecast Input'!$1:$1,0)),'Forecast Input'!$A:$A,Master!C8474,'Forecast Input'!$D:$D,Master!D8474),0),"Actual",SUMIFS('CMO Input'!$Q:$Q,'CMO Input'!$E:$E,Master!$A8474,'CMO Input'!$C:$C,Master!$C8474,'CMO Input'!$AJ:$AJ,Master!$D8474,'CMO Input'!$AU:$AU,Master!$F8470),"")</f>
        <v/>
      </c>
    </row>
    <row r="8475" spans="1:6" x14ac:dyDescent="0.25">
      <c r="A8475" s="24">
        <v>41</v>
      </c>
      <c r="B8475" s="25">
        <v>44562</v>
      </c>
      <c r="C8475" s="24" t="s">
        <v>181</v>
      </c>
      <c r="D8475" s="24" t="s">
        <v>1469</v>
      </c>
      <c r="E8475" s="24" t="s">
        <v>1488</v>
      </c>
      <c r="F8475" cm="1">
        <f t="array" ref="F8475">_xlfn.SWITCH($E8475,"Forecast",IFERROR(SUMIFS(INDEX('Forecast Input'!$A:$BO,,MATCH(TEXT($A8475,"0"),'Forecast Input'!$1:$1,0)),'Forecast Input'!$A:$A,Master!C8475,'Forecast Input'!$D:$D,Master!D8475),0),"Actual",SUMIFS('CMO Input'!$Q:$Q,'CMO Input'!$E:$E,Master!$A8475,'CMO Input'!$C:$C,Master!$C8475,'CMO Input'!$AJ:$AJ,Master!$D8475,'CMO Input'!$AU:$AU,Master!$F8471),"")</f>
        <v>343.53000000000009</v>
      </c>
    </row>
    <row r="8476" spans="1:6" x14ac:dyDescent="0.25">
      <c r="A8476" s="24">
        <v>41</v>
      </c>
      <c r="B8476" s="25">
        <v>44562</v>
      </c>
      <c r="C8476" s="24" t="s">
        <v>181</v>
      </c>
      <c r="D8476" s="24" t="s">
        <v>1469</v>
      </c>
      <c r="E8476" s="24" t="s">
        <v>1487</v>
      </c>
      <c r="F8476" cm="1">
        <f t="array" ref="F8476">_xlfn.SWITCH($E8476,"Forecast",IFERROR(SUMIFS(INDEX('Forecast Input'!$A:$BO,,MATCH(TEXT($A8476,"0"),'Forecast Input'!$1:$1,0)),'Forecast Input'!$A:$A,Master!C8476,'Forecast Input'!$D:$D,Master!D8476),0),"Actual",SUMIFS('CMO Input'!$Q:$Q,'CMO Input'!$E:$E,Master!$A8476,'CMO Input'!$C:$C,Master!$C8476,'CMO Input'!$AJ:$AJ,Master!$D8476,'CMO Input'!$AU:$AU,Master!$F8472),"")</f>
        <v>0</v>
      </c>
    </row>
    <row r="8477" spans="1:6" x14ac:dyDescent="0.25">
      <c r="A8477" s="24">
        <v>41</v>
      </c>
      <c r="B8477" s="25">
        <v>44562</v>
      </c>
      <c r="C8477" s="24" t="s">
        <v>424</v>
      </c>
      <c r="D8477" s="24" t="s">
        <v>10</v>
      </c>
      <c r="E8477" s="24" t="s">
        <v>1489</v>
      </c>
      <c r="F8477" t="str" cm="1">
        <f t="array" ref="F8477">_xlfn.SWITCH($E8477,"Forecast",IFERROR(SUMIFS(INDEX('Forecast Input'!$A:$BO,,MATCH(TEXT($A8477,"0"),'Forecast Input'!$1:$1,0)),'Forecast Input'!$A:$A,Master!C8477,'Forecast Input'!$D:$D,Master!D8477),0),"Actual",SUMIFS('CMO Input'!$Q:$Q,'CMO Input'!$E:$E,Master!$A8477,'CMO Input'!$C:$C,Master!$C8477,'CMO Input'!$AJ:$AJ,Master!$D8477,'CMO Input'!$AU:$AU,Master!$F8473),"")</f>
        <v/>
      </c>
    </row>
    <row r="8478" spans="1:6" x14ac:dyDescent="0.25">
      <c r="A8478" s="24">
        <v>41</v>
      </c>
      <c r="B8478" s="25">
        <v>44562</v>
      </c>
      <c r="C8478" s="24" t="s">
        <v>424</v>
      </c>
      <c r="D8478" s="24" t="s">
        <v>10</v>
      </c>
      <c r="E8478" s="24" t="s">
        <v>1488</v>
      </c>
      <c r="F8478" cm="1">
        <f t="array" ref="F8478">_xlfn.SWITCH($E8478,"Forecast",IFERROR(SUMIFS(INDEX('Forecast Input'!$A:$BO,,MATCH(TEXT($A8478,"0"),'Forecast Input'!$1:$1,0)),'Forecast Input'!$A:$A,Master!C8478,'Forecast Input'!$D:$D,Master!D8478),0),"Actual",SUMIFS('CMO Input'!$Q:$Q,'CMO Input'!$E:$E,Master!$A8478,'CMO Input'!$C:$C,Master!$C8478,'CMO Input'!$AJ:$AJ,Master!$D8478,'CMO Input'!$AU:$AU,Master!$F8474),"")</f>
        <v>498.59999999999997</v>
      </c>
    </row>
    <row r="8479" spans="1:6" x14ac:dyDescent="0.25">
      <c r="A8479" s="24">
        <v>41</v>
      </c>
      <c r="B8479" s="25">
        <v>44562</v>
      </c>
      <c r="C8479" s="24" t="s">
        <v>424</v>
      </c>
      <c r="D8479" s="24" t="s">
        <v>10</v>
      </c>
      <c r="E8479" s="24" t="s">
        <v>1487</v>
      </c>
      <c r="F8479" cm="1">
        <f t="array" ref="F8479">_xlfn.SWITCH($E8479,"Forecast",IFERROR(SUMIFS(INDEX('Forecast Input'!$A:$BO,,MATCH(TEXT($A8479,"0"),'Forecast Input'!$1:$1,0)),'Forecast Input'!$A:$A,Master!C8479,'Forecast Input'!$D:$D,Master!D8479),0),"Actual",SUMIFS('CMO Input'!$Q:$Q,'CMO Input'!$E:$E,Master!$A8479,'CMO Input'!$C:$C,Master!$C8479,'CMO Input'!$AJ:$AJ,Master!$D8479,'CMO Input'!$AU:$AU,Master!$F8475),"")</f>
        <v>0</v>
      </c>
    </row>
    <row r="8480" spans="1:6" x14ac:dyDescent="0.25">
      <c r="A8480" s="24">
        <v>41</v>
      </c>
      <c r="B8480" s="25">
        <v>44562</v>
      </c>
      <c r="C8480" s="24" t="s">
        <v>424</v>
      </c>
      <c r="D8480" s="24" t="s">
        <v>61</v>
      </c>
      <c r="E8480" s="24" t="s">
        <v>1489</v>
      </c>
      <c r="F8480" t="str" cm="1">
        <f t="array" ref="F8480">_xlfn.SWITCH($E8480,"Forecast",IFERROR(SUMIFS(INDEX('Forecast Input'!$A:$BO,,MATCH(TEXT($A8480,"0"),'Forecast Input'!$1:$1,0)),'Forecast Input'!$A:$A,Master!C8480,'Forecast Input'!$D:$D,Master!D8480),0),"Actual",SUMIFS('CMO Input'!$Q:$Q,'CMO Input'!$E:$E,Master!$A8480,'CMO Input'!$C:$C,Master!$C8480,'CMO Input'!$AJ:$AJ,Master!$D8480,'CMO Input'!$AU:$AU,Master!$F8476),"")</f>
        <v/>
      </c>
    </row>
    <row r="8481" spans="1:6" x14ac:dyDescent="0.25">
      <c r="A8481" s="24">
        <v>41</v>
      </c>
      <c r="B8481" s="25">
        <v>44562</v>
      </c>
      <c r="C8481" s="24" t="s">
        <v>424</v>
      </c>
      <c r="D8481" s="24" t="s">
        <v>61</v>
      </c>
      <c r="E8481" s="24" t="s">
        <v>1488</v>
      </c>
      <c r="F8481" cm="1">
        <f t="array" ref="F8481">_xlfn.SWITCH($E8481,"Forecast",IFERROR(SUMIFS(INDEX('Forecast Input'!$A:$BO,,MATCH(TEXT($A8481,"0"),'Forecast Input'!$1:$1,0)),'Forecast Input'!$A:$A,Master!C8481,'Forecast Input'!$D:$D,Master!D8481),0),"Actual",SUMIFS('CMO Input'!$Q:$Q,'CMO Input'!$E:$E,Master!$A8481,'CMO Input'!$C:$C,Master!$C8481,'CMO Input'!$AJ:$AJ,Master!$D8481,'CMO Input'!$AU:$AU,Master!$F8477),"")</f>
        <v>0</v>
      </c>
    </row>
    <row r="8482" spans="1:6" x14ac:dyDescent="0.25">
      <c r="A8482" s="24">
        <v>41</v>
      </c>
      <c r="B8482" s="25">
        <v>44562</v>
      </c>
      <c r="C8482" s="24" t="s">
        <v>424</v>
      </c>
      <c r="D8482" s="24" t="s">
        <v>61</v>
      </c>
      <c r="E8482" s="24" t="s">
        <v>1487</v>
      </c>
      <c r="F8482" cm="1">
        <f t="array" ref="F8482">_xlfn.SWITCH($E8482,"Forecast",IFERROR(SUMIFS(INDEX('Forecast Input'!$A:$BO,,MATCH(TEXT($A8482,"0"),'Forecast Input'!$1:$1,0)),'Forecast Input'!$A:$A,Master!C8482,'Forecast Input'!$D:$D,Master!D8482),0),"Actual",SUMIFS('CMO Input'!$Q:$Q,'CMO Input'!$E:$E,Master!$A8482,'CMO Input'!$C:$C,Master!$C8482,'CMO Input'!$AJ:$AJ,Master!$D8482,'CMO Input'!$AU:$AU,Master!$F8478),"")</f>
        <v>0</v>
      </c>
    </row>
    <row r="8483" spans="1:6" x14ac:dyDescent="0.25">
      <c r="A8483" s="24">
        <v>41</v>
      </c>
      <c r="B8483" s="25">
        <v>44562</v>
      </c>
      <c r="C8483" s="24" t="s">
        <v>424</v>
      </c>
      <c r="D8483" s="24" t="s">
        <v>103</v>
      </c>
      <c r="E8483" s="24" t="s">
        <v>1489</v>
      </c>
      <c r="F8483" t="str" cm="1">
        <f t="array" ref="F8483">_xlfn.SWITCH($E8483,"Forecast",IFERROR(SUMIFS(INDEX('Forecast Input'!$A:$BO,,MATCH(TEXT($A8483,"0"),'Forecast Input'!$1:$1,0)),'Forecast Input'!$A:$A,Master!C8483,'Forecast Input'!$D:$D,Master!D8483),0),"Actual",SUMIFS('CMO Input'!$Q:$Q,'CMO Input'!$E:$E,Master!$A8483,'CMO Input'!$C:$C,Master!$C8483,'CMO Input'!$AJ:$AJ,Master!$D8483,'CMO Input'!$AU:$AU,Master!$F8479),"")</f>
        <v/>
      </c>
    </row>
    <row r="8484" spans="1:6" x14ac:dyDescent="0.25">
      <c r="A8484" s="24">
        <v>41</v>
      </c>
      <c r="B8484" s="25">
        <v>44562</v>
      </c>
      <c r="C8484" s="24" t="s">
        <v>424</v>
      </c>
      <c r="D8484" s="24" t="s">
        <v>103</v>
      </c>
      <c r="E8484" s="24" t="s">
        <v>1488</v>
      </c>
      <c r="F8484" cm="1">
        <f t="array" ref="F8484">_xlfn.SWITCH($E8484,"Forecast",IFERROR(SUMIFS(INDEX('Forecast Input'!$A:$BO,,MATCH(TEXT($A8484,"0"),'Forecast Input'!$1:$1,0)),'Forecast Input'!$A:$A,Master!C8484,'Forecast Input'!$D:$D,Master!D8484),0),"Actual",SUMIFS('CMO Input'!$Q:$Q,'CMO Input'!$E:$E,Master!$A8484,'CMO Input'!$C:$C,Master!$C8484,'CMO Input'!$AJ:$AJ,Master!$D8484,'CMO Input'!$AU:$AU,Master!$F8480),"")</f>
        <v>495.56999999999994</v>
      </c>
    </row>
    <row r="8485" spans="1:6" x14ac:dyDescent="0.25">
      <c r="A8485" s="24">
        <v>41</v>
      </c>
      <c r="B8485" s="25">
        <v>44562</v>
      </c>
      <c r="C8485" s="24" t="s">
        <v>424</v>
      </c>
      <c r="D8485" s="24" t="s">
        <v>103</v>
      </c>
      <c r="E8485" s="24" t="s">
        <v>1487</v>
      </c>
      <c r="F8485" cm="1">
        <f t="array" ref="F8485">_xlfn.SWITCH($E8485,"Forecast",IFERROR(SUMIFS(INDEX('Forecast Input'!$A:$BO,,MATCH(TEXT($A8485,"0"),'Forecast Input'!$1:$1,0)),'Forecast Input'!$A:$A,Master!C8485,'Forecast Input'!$D:$D,Master!D8485),0),"Actual",SUMIFS('CMO Input'!$Q:$Q,'CMO Input'!$E:$E,Master!$A8485,'CMO Input'!$C:$C,Master!$C8485,'CMO Input'!$AJ:$AJ,Master!$D8485,'CMO Input'!$AU:$AU,Master!$F8481),"")</f>
        <v>0</v>
      </c>
    </row>
    <row r="8486" spans="1:6" x14ac:dyDescent="0.25">
      <c r="A8486" s="24">
        <v>41</v>
      </c>
      <c r="B8486" s="25">
        <v>44562</v>
      </c>
      <c r="C8486" s="24" t="s">
        <v>424</v>
      </c>
      <c r="D8486" s="24" t="s">
        <v>146</v>
      </c>
      <c r="E8486" s="24" t="s">
        <v>1489</v>
      </c>
      <c r="F8486" t="str" cm="1">
        <f t="array" ref="F8486">_xlfn.SWITCH($E8486,"Forecast",IFERROR(SUMIFS(INDEX('Forecast Input'!$A:$BO,,MATCH(TEXT($A8486,"0"),'Forecast Input'!$1:$1,0)),'Forecast Input'!$A:$A,Master!C8486,'Forecast Input'!$D:$D,Master!D8486),0),"Actual",SUMIFS('CMO Input'!$Q:$Q,'CMO Input'!$E:$E,Master!$A8486,'CMO Input'!$C:$C,Master!$C8486,'CMO Input'!$AJ:$AJ,Master!$D8486,'CMO Input'!$AU:$AU,Master!$F8482),"")</f>
        <v/>
      </c>
    </row>
    <row r="8487" spans="1:6" x14ac:dyDescent="0.25">
      <c r="A8487" s="24">
        <v>41</v>
      </c>
      <c r="B8487" s="25">
        <v>44562</v>
      </c>
      <c r="C8487" s="24" t="s">
        <v>424</v>
      </c>
      <c r="D8487" s="24" t="s">
        <v>146</v>
      </c>
      <c r="E8487" s="24" t="s">
        <v>1488</v>
      </c>
      <c r="F8487" cm="1">
        <f t="array" ref="F8487">_xlfn.SWITCH($E8487,"Forecast",IFERROR(SUMIFS(INDEX('Forecast Input'!$A:$BO,,MATCH(TEXT($A8487,"0"),'Forecast Input'!$1:$1,0)),'Forecast Input'!$A:$A,Master!C8487,'Forecast Input'!$D:$D,Master!D8487),0),"Actual",SUMIFS('CMO Input'!$Q:$Q,'CMO Input'!$E:$E,Master!$A8487,'CMO Input'!$C:$C,Master!$C8487,'CMO Input'!$AJ:$AJ,Master!$D8487,'CMO Input'!$AU:$AU,Master!$F8483),"")</f>
        <v>0</v>
      </c>
    </row>
    <row r="8488" spans="1:6" x14ac:dyDescent="0.25">
      <c r="A8488" s="24">
        <v>41</v>
      </c>
      <c r="B8488" s="25">
        <v>44562</v>
      </c>
      <c r="C8488" s="24" t="s">
        <v>424</v>
      </c>
      <c r="D8488" s="24" t="s">
        <v>146</v>
      </c>
      <c r="E8488" s="24" t="s">
        <v>1487</v>
      </c>
      <c r="F8488" cm="1">
        <f t="array" ref="F8488">_xlfn.SWITCH($E8488,"Forecast",IFERROR(SUMIFS(INDEX('Forecast Input'!$A:$BO,,MATCH(TEXT($A8488,"0"),'Forecast Input'!$1:$1,0)),'Forecast Input'!$A:$A,Master!C8488,'Forecast Input'!$D:$D,Master!D8488),0),"Actual",SUMIFS('CMO Input'!$Q:$Q,'CMO Input'!$E:$E,Master!$A8488,'CMO Input'!$C:$C,Master!$C8488,'CMO Input'!$AJ:$AJ,Master!$D8488,'CMO Input'!$AU:$AU,Master!$F8484),"")</f>
        <v>0</v>
      </c>
    </row>
    <row r="8489" spans="1:6" x14ac:dyDescent="0.25">
      <c r="A8489" s="24">
        <v>41</v>
      </c>
      <c r="B8489" s="25">
        <v>44562</v>
      </c>
      <c r="C8489" s="24" t="s">
        <v>424</v>
      </c>
      <c r="D8489" s="24" t="s">
        <v>166</v>
      </c>
      <c r="E8489" s="24" t="s">
        <v>1489</v>
      </c>
      <c r="F8489" t="str" cm="1">
        <f t="array" ref="F8489">_xlfn.SWITCH($E8489,"Forecast",IFERROR(SUMIFS(INDEX('Forecast Input'!$A:$BO,,MATCH(TEXT($A8489,"0"),'Forecast Input'!$1:$1,0)),'Forecast Input'!$A:$A,Master!C8489,'Forecast Input'!$D:$D,Master!D8489),0),"Actual",SUMIFS('CMO Input'!$Q:$Q,'CMO Input'!$E:$E,Master!$A8489,'CMO Input'!$C:$C,Master!$C8489,'CMO Input'!$AJ:$AJ,Master!$D8489,'CMO Input'!$AU:$AU,Master!$F8485),"")</f>
        <v/>
      </c>
    </row>
    <row r="8490" spans="1:6" x14ac:dyDescent="0.25">
      <c r="A8490" s="24">
        <v>41</v>
      </c>
      <c r="B8490" s="25">
        <v>44562</v>
      </c>
      <c r="C8490" s="24" t="s">
        <v>424</v>
      </c>
      <c r="D8490" s="24" t="s">
        <v>166</v>
      </c>
      <c r="E8490" s="24" t="s">
        <v>1488</v>
      </c>
      <c r="F8490" cm="1">
        <f t="array" ref="F8490">_xlfn.SWITCH($E8490,"Forecast",IFERROR(SUMIFS(INDEX('Forecast Input'!$A:$BO,,MATCH(TEXT($A8490,"0"),'Forecast Input'!$1:$1,0)),'Forecast Input'!$A:$A,Master!C8490,'Forecast Input'!$D:$D,Master!D8490),0),"Actual",SUMIFS('CMO Input'!$Q:$Q,'CMO Input'!$E:$E,Master!$A8490,'CMO Input'!$C:$C,Master!$C8490,'CMO Input'!$AJ:$AJ,Master!$D8490,'CMO Input'!$AU:$AU,Master!$F8486),"")</f>
        <v>0</v>
      </c>
    </row>
    <row r="8491" spans="1:6" x14ac:dyDescent="0.25">
      <c r="A8491" s="24">
        <v>41</v>
      </c>
      <c r="B8491" s="25">
        <v>44562</v>
      </c>
      <c r="C8491" s="24" t="s">
        <v>424</v>
      </c>
      <c r="D8491" s="24" t="s">
        <v>166</v>
      </c>
      <c r="E8491" s="24" t="s">
        <v>1487</v>
      </c>
      <c r="F8491" cm="1">
        <f t="array" ref="F8491">_xlfn.SWITCH($E8491,"Forecast",IFERROR(SUMIFS(INDEX('Forecast Input'!$A:$BO,,MATCH(TEXT($A8491,"0"),'Forecast Input'!$1:$1,0)),'Forecast Input'!$A:$A,Master!C8491,'Forecast Input'!$D:$D,Master!D8491),0),"Actual",SUMIFS('CMO Input'!$Q:$Q,'CMO Input'!$E:$E,Master!$A8491,'CMO Input'!$C:$C,Master!$C8491,'CMO Input'!$AJ:$AJ,Master!$D8491,'CMO Input'!$AU:$AU,Master!$F8487),"")</f>
        <v>0</v>
      </c>
    </row>
    <row r="8492" spans="1:6" x14ac:dyDescent="0.25">
      <c r="A8492" s="24">
        <v>41</v>
      </c>
      <c r="B8492" s="25">
        <v>44562</v>
      </c>
      <c r="C8492" s="24" t="s">
        <v>424</v>
      </c>
      <c r="D8492" s="24" t="s">
        <v>170</v>
      </c>
      <c r="E8492" s="24" t="s">
        <v>1489</v>
      </c>
      <c r="F8492" t="str" cm="1">
        <f t="array" ref="F8492">_xlfn.SWITCH($E8492,"Forecast",IFERROR(SUMIFS(INDEX('Forecast Input'!$A:$BO,,MATCH(TEXT($A8492,"0"),'Forecast Input'!$1:$1,0)),'Forecast Input'!$A:$A,Master!C8492,'Forecast Input'!$D:$D,Master!D8492),0),"Actual",SUMIFS('CMO Input'!$Q:$Q,'CMO Input'!$E:$E,Master!$A8492,'CMO Input'!$C:$C,Master!$C8492,'CMO Input'!$AJ:$AJ,Master!$D8492,'CMO Input'!$AU:$AU,Master!$F8488),"")</f>
        <v/>
      </c>
    </row>
    <row r="8493" spans="1:6" x14ac:dyDescent="0.25">
      <c r="A8493" s="24">
        <v>41</v>
      </c>
      <c r="B8493" s="25">
        <v>44562</v>
      </c>
      <c r="C8493" s="24" t="s">
        <v>424</v>
      </c>
      <c r="D8493" s="24" t="s">
        <v>170</v>
      </c>
      <c r="E8493" s="24" t="s">
        <v>1488</v>
      </c>
      <c r="F8493" cm="1">
        <f t="array" ref="F8493">_xlfn.SWITCH($E8493,"Forecast",IFERROR(SUMIFS(INDEX('Forecast Input'!$A:$BO,,MATCH(TEXT($A8493,"0"),'Forecast Input'!$1:$1,0)),'Forecast Input'!$A:$A,Master!C8493,'Forecast Input'!$D:$D,Master!D8493),0),"Actual",SUMIFS('CMO Input'!$Q:$Q,'CMO Input'!$E:$E,Master!$A8493,'CMO Input'!$C:$C,Master!$C8493,'CMO Input'!$AJ:$AJ,Master!$D8493,'CMO Input'!$AU:$AU,Master!$F8489),"")</f>
        <v>0</v>
      </c>
    </row>
    <row r="8494" spans="1:6" x14ac:dyDescent="0.25">
      <c r="A8494" s="24">
        <v>41</v>
      </c>
      <c r="B8494" s="25">
        <v>44562</v>
      </c>
      <c r="C8494" s="24" t="s">
        <v>424</v>
      </c>
      <c r="D8494" s="24" t="s">
        <v>170</v>
      </c>
      <c r="E8494" s="24" t="s">
        <v>1487</v>
      </c>
      <c r="F8494" cm="1">
        <f t="array" ref="F8494">_xlfn.SWITCH($E8494,"Forecast",IFERROR(SUMIFS(INDEX('Forecast Input'!$A:$BO,,MATCH(TEXT($A8494,"0"),'Forecast Input'!$1:$1,0)),'Forecast Input'!$A:$A,Master!C8494,'Forecast Input'!$D:$D,Master!D8494),0),"Actual",SUMIFS('CMO Input'!$Q:$Q,'CMO Input'!$E:$E,Master!$A8494,'CMO Input'!$C:$C,Master!$C8494,'CMO Input'!$AJ:$AJ,Master!$D8494,'CMO Input'!$AU:$AU,Master!$F8490),"")</f>
        <v>0</v>
      </c>
    </row>
    <row r="8495" spans="1:6" x14ac:dyDescent="0.25">
      <c r="A8495" s="24">
        <v>41</v>
      </c>
      <c r="B8495" s="25">
        <v>44562</v>
      </c>
      <c r="C8495" s="24" t="s">
        <v>424</v>
      </c>
      <c r="D8495" s="24" t="s">
        <v>436</v>
      </c>
      <c r="E8495" s="24" t="s">
        <v>1489</v>
      </c>
      <c r="F8495" t="str" cm="1">
        <f t="array" ref="F8495">_xlfn.SWITCH($E8495,"Forecast",IFERROR(SUMIFS(INDEX('Forecast Input'!$A:$BO,,MATCH(TEXT($A8495,"0"),'Forecast Input'!$1:$1,0)),'Forecast Input'!$A:$A,Master!C8495,'Forecast Input'!$D:$D,Master!D8495),0),"Actual",SUMIFS('CMO Input'!$Q:$Q,'CMO Input'!$E:$E,Master!$A8495,'CMO Input'!$C:$C,Master!$C8495,'CMO Input'!$AJ:$AJ,Master!$D8495,'CMO Input'!$AU:$AU,Master!$F8491),"")</f>
        <v/>
      </c>
    </row>
    <row r="8496" spans="1:6" x14ac:dyDescent="0.25">
      <c r="A8496" s="24">
        <v>41</v>
      </c>
      <c r="B8496" s="25">
        <v>44562</v>
      </c>
      <c r="C8496" s="24" t="s">
        <v>424</v>
      </c>
      <c r="D8496" s="24" t="s">
        <v>436</v>
      </c>
      <c r="E8496" s="24" t="s">
        <v>1488</v>
      </c>
      <c r="F8496" cm="1">
        <f t="array" ref="F8496">_xlfn.SWITCH($E8496,"Forecast",IFERROR(SUMIFS(INDEX('Forecast Input'!$A:$BO,,MATCH(TEXT($A8496,"0"),'Forecast Input'!$1:$1,0)),'Forecast Input'!$A:$A,Master!C8496,'Forecast Input'!$D:$D,Master!D8496),0),"Actual",SUMIFS('CMO Input'!$Q:$Q,'CMO Input'!$E:$E,Master!$A8496,'CMO Input'!$C:$C,Master!$C8496,'CMO Input'!$AJ:$AJ,Master!$D8496,'CMO Input'!$AU:$AU,Master!$F8492),"")</f>
        <v>546.88000000000011</v>
      </c>
    </row>
    <row r="8497" spans="1:6" x14ac:dyDescent="0.25">
      <c r="A8497" s="24">
        <v>41</v>
      </c>
      <c r="B8497" s="25">
        <v>44562</v>
      </c>
      <c r="C8497" s="24" t="s">
        <v>424</v>
      </c>
      <c r="D8497" s="24" t="s">
        <v>436</v>
      </c>
      <c r="E8497" s="24" t="s">
        <v>1487</v>
      </c>
      <c r="F8497" cm="1">
        <f t="array" ref="F8497">_xlfn.SWITCH($E8497,"Forecast",IFERROR(SUMIFS(INDEX('Forecast Input'!$A:$BO,,MATCH(TEXT($A8497,"0"),'Forecast Input'!$1:$1,0)),'Forecast Input'!$A:$A,Master!C8497,'Forecast Input'!$D:$D,Master!D8497),0),"Actual",SUMIFS('CMO Input'!$Q:$Q,'CMO Input'!$E:$E,Master!$A8497,'CMO Input'!$C:$C,Master!$C8497,'CMO Input'!$AJ:$AJ,Master!$D8497,'CMO Input'!$AU:$AU,Master!$F8493),"")</f>
        <v>0</v>
      </c>
    </row>
    <row r="8498" spans="1:6" x14ac:dyDescent="0.25">
      <c r="A8498" s="24">
        <v>41</v>
      </c>
      <c r="B8498" s="25">
        <v>44562</v>
      </c>
      <c r="C8498" s="24" t="s">
        <v>424</v>
      </c>
      <c r="D8498" s="24" t="s">
        <v>1469</v>
      </c>
      <c r="E8498" s="24" t="s">
        <v>1489</v>
      </c>
      <c r="F8498" t="str" cm="1">
        <f t="array" ref="F8498">_xlfn.SWITCH($E8498,"Forecast",IFERROR(SUMIFS(INDEX('Forecast Input'!$A:$BO,,MATCH(TEXT($A8498,"0"),'Forecast Input'!$1:$1,0)),'Forecast Input'!$A:$A,Master!C8498,'Forecast Input'!$D:$D,Master!D8498),0),"Actual",SUMIFS('CMO Input'!$Q:$Q,'CMO Input'!$E:$E,Master!$A8498,'CMO Input'!$C:$C,Master!$C8498,'CMO Input'!$AJ:$AJ,Master!$D8498,'CMO Input'!$AU:$AU,Master!$F8494),"")</f>
        <v/>
      </c>
    </row>
    <row r="8499" spans="1:6" x14ac:dyDescent="0.25">
      <c r="A8499" s="24">
        <v>41</v>
      </c>
      <c r="B8499" s="25">
        <v>44562</v>
      </c>
      <c r="C8499" s="24" t="s">
        <v>424</v>
      </c>
      <c r="D8499" s="24" t="s">
        <v>1469</v>
      </c>
      <c r="E8499" s="24" t="s">
        <v>1488</v>
      </c>
      <c r="F8499" cm="1">
        <f t="array" ref="F8499">_xlfn.SWITCH($E8499,"Forecast",IFERROR(SUMIFS(INDEX('Forecast Input'!$A:$BO,,MATCH(TEXT($A8499,"0"),'Forecast Input'!$1:$1,0)),'Forecast Input'!$A:$A,Master!C8499,'Forecast Input'!$D:$D,Master!D8499),0),"Actual",SUMIFS('CMO Input'!$Q:$Q,'CMO Input'!$E:$E,Master!$A8499,'CMO Input'!$C:$C,Master!$C8499,'CMO Input'!$AJ:$AJ,Master!$D8499,'CMO Input'!$AU:$AU,Master!$F8495),"")</f>
        <v>0</v>
      </c>
    </row>
    <row r="8500" spans="1:6" x14ac:dyDescent="0.25">
      <c r="A8500" s="24">
        <v>41</v>
      </c>
      <c r="B8500" s="25">
        <v>44562</v>
      </c>
      <c r="C8500" s="24" t="s">
        <v>424</v>
      </c>
      <c r="D8500" s="24" t="s">
        <v>1469</v>
      </c>
      <c r="E8500" s="24" t="s">
        <v>1487</v>
      </c>
      <c r="F8500" cm="1">
        <f t="array" ref="F8500">_xlfn.SWITCH($E8500,"Forecast",IFERROR(SUMIFS(INDEX('Forecast Input'!$A:$BO,,MATCH(TEXT($A8500,"0"),'Forecast Input'!$1:$1,0)),'Forecast Input'!$A:$A,Master!C8500,'Forecast Input'!$D:$D,Master!D8500),0),"Actual",SUMIFS('CMO Input'!$Q:$Q,'CMO Input'!$E:$E,Master!$A8500,'CMO Input'!$C:$C,Master!$C8500,'CMO Input'!$AJ:$AJ,Master!$D8500,'CMO Input'!$AU:$AU,Master!$F8496),"")</f>
        <v>0</v>
      </c>
    </row>
    <row r="8501" spans="1:6" x14ac:dyDescent="0.25">
      <c r="A8501" s="24">
        <v>41</v>
      </c>
      <c r="B8501" s="25">
        <v>44562</v>
      </c>
      <c r="C8501" s="24" t="s">
        <v>141</v>
      </c>
      <c r="D8501" s="24" t="s">
        <v>10</v>
      </c>
      <c r="E8501" s="24" t="s">
        <v>1489</v>
      </c>
      <c r="F8501" t="str" cm="1">
        <f t="array" ref="F8501">_xlfn.SWITCH($E8501,"Forecast",IFERROR(SUMIFS(INDEX('Forecast Input'!$A:$BO,,MATCH(TEXT($A8501,"0"),'Forecast Input'!$1:$1,0)),'Forecast Input'!$A:$A,Master!C8501,'Forecast Input'!$D:$D,Master!D8501),0),"Actual",SUMIFS('CMO Input'!$Q:$Q,'CMO Input'!$E:$E,Master!$A8501,'CMO Input'!$C:$C,Master!$C8501,'CMO Input'!$AJ:$AJ,Master!$D8501,'CMO Input'!$AU:$AU,Master!$F8497),"")</f>
        <v/>
      </c>
    </row>
    <row r="8502" spans="1:6" x14ac:dyDescent="0.25">
      <c r="A8502" s="24">
        <v>41</v>
      </c>
      <c r="B8502" s="25">
        <v>44562</v>
      </c>
      <c r="C8502" s="24" t="s">
        <v>141</v>
      </c>
      <c r="D8502" s="24" t="s">
        <v>10</v>
      </c>
      <c r="E8502" s="24" t="s">
        <v>1488</v>
      </c>
      <c r="F8502" cm="1">
        <f t="array" ref="F8502">_xlfn.SWITCH($E8502,"Forecast",IFERROR(SUMIFS(INDEX('Forecast Input'!$A:$BO,,MATCH(TEXT($A8502,"0"),'Forecast Input'!$1:$1,0)),'Forecast Input'!$A:$A,Master!C8502,'Forecast Input'!$D:$D,Master!D8502),0),"Actual",SUMIFS('CMO Input'!$Q:$Q,'CMO Input'!$E:$E,Master!$A8502,'CMO Input'!$C:$C,Master!$C8502,'CMO Input'!$AJ:$AJ,Master!$D8502,'CMO Input'!$AU:$AU,Master!$F8498),"")</f>
        <v>0</v>
      </c>
    </row>
    <row r="8503" spans="1:6" x14ac:dyDescent="0.25">
      <c r="A8503" s="24">
        <v>41</v>
      </c>
      <c r="B8503" s="25">
        <v>44562</v>
      </c>
      <c r="C8503" s="24" t="s">
        <v>141</v>
      </c>
      <c r="D8503" s="24" t="s">
        <v>10</v>
      </c>
      <c r="E8503" s="24" t="s">
        <v>1487</v>
      </c>
      <c r="F8503" cm="1">
        <f t="array" ref="F8503">_xlfn.SWITCH($E8503,"Forecast",IFERROR(SUMIFS(INDEX('Forecast Input'!$A:$BO,,MATCH(TEXT($A8503,"0"),'Forecast Input'!$1:$1,0)),'Forecast Input'!$A:$A,Master!C8503,'Forecast Input'!$D:$D,Master!D8503),0),"Actual",SUMIFS('CMO Input'!$Q:$Q,'CMO Input'!$E:$E,Master!$A8503,'CMO Input'!$C:$C,Master!$C8503,'CMO Input'!$AJ:$AJ,Master!$D8503,'CMO Input'!$AU:$AU,Master!$F8499),"")</f>
        <v>0</v>
      </c>
    </row>
    <row r="8504" spans="1:6" x14ac:dyDescent="0.25">
      <c r="A8504" s="24">
        <v>41</v>
      </c>
      <c r="B8504" s="25">
        <v>44562</v>
      </c>
      <c r="C8504" s="24" t="s">
        <v>141</v>
      </c>
      <c r="D8504" s="24" t="s">
        <v>61</v>
      </c>
      <c r="E8504" s="24" t="s">
        <v>1489</v>
      </c>
      <c r="F8504" t="str" cm="1">
        <f t="array" ref="F8504">_xlfn.SWITCH($E8504,"Forecast",IFERROR(SUMIFS(INDEX('Forecast Input'!$A:$BO,,MATCH(TEXT($A8504,"0"),'Forecast Input'!$1:$1,0)),'Forecast Input'!$A:$A,Master!C8504,'Forecast Input'!$D:$D,Master!D8504),0),"Actual",SUMIFS('CMO Input'!$Q:$Q,'CMO Input'!$E:$E,Master!$A8504,'CMO Input'!$C:$C,Master!$C8504,'CMO Input'!$AJ:$AJ,Master!$D8504,'CMO Input'!$AU:$AU,Master!$F8500),"")</f>
        <v/>
      </c>
    </row>
    <row r="8505" spans="1:6" x14ac:dyDescent="0.25">
      <c r="A8505" s="24">
        <v>41</v>
      </c>
      <c r="B8505" s="25">
        <v>44562</v>
      </c>
      <c r="C8505" s="24" t="s">
        <v>141</v>
      </c>
      <c r="D8505" s="24" t="s">
        <v>61</v>
      </c>
      <c r="E8505" s="24" t="s">
        <v>1488</v>
      </c>
      <c r="F8505" cm="1">
        <f t="array" ref="F8505">_xlfn.SWITCH($E8505,"Forecast",IFERROR(SUMIFS(INDEX('Forecast Input'!$A:$BO,,MATCH(TEXT($A8505,"0"),'Forecast Input'!$1:$1,0)),'Forecast Input'!$A:$A,Master!C8505,'Forecast Input'!$D:$D,Master!D8505),0),"Actual",SUMIFS('CMO Input'!$Q:$Q,'CMO Input'!$E:$E,Master!$A8505,'CMO Input'!$C:$C,Master!$C8505,'CMO Input'!$AJ:$AJ,Master!$D8505,'CMO Input'!$AU:$AU,Master!$F8501),"")</f>
        <v>0</v>
      </c>
    </row>
    <row r="8506" spans="1:6" x14ac:dyDescent="0.25">
      <c r="A8506" s="24">
        <v>41</v>
      </c>
      <c r="B8506" s="25">
        <v>44562</v>
      </c>
      <c r="C8506" s="24" t="s">
        <v>141</v>
      </c>
      <c r="D8506" s="24" t="s">
        <v>61</v>
      </c>
      <c r="E8506" s="24" t="s">
        <v>1487</v>
      </c>
      <c r="F8506" cm="1">
        <f t="array" ref="F8506">_xlfn.SWITCH($E8506,"Forecast",IFERROR(SUMIFS(INDEX('Forecast Input'!$A:$BO,,MATCH(TEXT($A8506,"0"),'Forecast Input'!$1:$1,0)),'Forecast Input'!$A:$A,Master!C8506,'Forecast Input'!$D:$D,Master!D8506),0),"Actual",SUMIFS('CMO Input'!$Q:$Q,'CMO Input'!$E:$E,Master!$A8506,'CMO Input'!$C:$C,Master!$C8506,'CMO Input'!$AJ:$AJ,Master!$D8506,'CMO Input'!$AU:$AU,Master!$F8502),"")</f>
        <v>0</v>
      </c>
    </row>
    <row r="8507" spans="1:6" x14ac:dyDescent="0.25">
      <c r="A8507" s="24">
        <v>41</v>
      </c>
      <c r="B8507" s="25">
        <v>44562</v>
      </c>
      <c r="C8507" s="24" t="s">
        <v>141</v>
      </c>
      <c r="D8507" s="24" t="s">
        <v>103</v>
      </c>
      <c r="E8507" s="24" t="s">
        <v>1489</v>
      </c>
      <c r="F8507" t="str" cm="1">
        <f t="array" ref="F8507">_xlfn.SWITCH($E8507,"Forecast",IFERROR(SUMIFS(INDEX('Forecast Input'!$A:$BO,,MATCH(TEXT($A8507,"0"),'Forecast Input'!$1:$1,0)),'Forecast Input'!$A:$A,Master!C8507,'Forecast Input'!$D:$D,Master!D8507),0),"Actual",SUMIFS('CMO Input'!$Q:$Q,'CMO Input'!$E:$E,Master!$A8507,'CMO Input'!$C:$C,Master!$C8507,'CMO Input'!$AJ:$AJ,Master!$D8507,'CMO Input'!$AU:$AU,Master!$F8503),"")</f>
        <v/>
      </c>
    </row>
    <row r="8508" spans="1:6" x14ac:dyDescent="0.25">
      <c r="A8508" s="24">
        <v>41</v>
      </c>
      <c r="B8508" s="25">
        <v>44562</v>
      </c>
      <c r="C8508" s="24" t="s">
        <v>141</v>
      </c>
      <c r="D8508" s="24" t="s">
        <v>103</v>
      </c>
      <c r="E8508" s="24" t="s">
        <v>1488</v>
      </c>
      <c r="F8508" cm="1">
        <f t="array" ref="F8508">_xlfn.SWITCH($E8508,"Forecast",IFERROR(SUMIFS(INDEX('Forecast Input'!$A:$BO,,MATCH(TEXT($A8508,"0"),'Forecast Input'!$1:$1,0)),'Forecast Input'!$A:$A,Master!C8508,'Forecast Input'!$D:$D,Master!D8508),0),"Actual",SUMIFS('CMO Input'!$Q:$Q,'CMO Input'!$E:$E,Master!$A8508,'CMO Input'!$C:$C,Master!$C8508,'CMO Input'!$AJ:$AJ,Master!$D8508,'CMO Input'!$AU:$AU,Master!$F8504),"")</f>
        <v>0</v>
      </c>
    </row>
    <row r="8509" spans="1:6" x14ac:dyDescent="0.25">
      <c r="A8509" s="24">
        <v>41</v>
      </c>
      <c r="B8509" s="25">
        <v>44562</v>
      </c>
      <c r="C8509" s="24" t="s">
        <v>141</v>
      </c>
      <c r="D8509" s="24" t="s">
        <v>103</v>
      </c>
      <c r="E8509" s="24" t="s">
        <v>1487</v>
      </c>
      <c r="F8509" cm="1">
        <f t="array" ref="F8509">_xlfn.SWITCH($E8509,"Forecast",IFERROR(SUMIFS(INDEX('Forecast Input'!$A:$BO,,MATCH(TEXT($A8509,"0"),'Forecast Input'!$1:$1,0)),'Forecast Input'!$A:$A,Master!C8509,'Forecast Input'!$D:$D,Master!D8509),0),"Actual",SUMIFS('CMO Input'!$Q:$Q,'CMO Input'!$E:$E,Master!$A8509,'CMO Input'!$C:$C,Master!$C8509,'CMO Input'!$AJ:$AJ,Master!$D8509,'CMO Input'!$AU:$AU,Master!$F8505),"")</f>
        <v>0</v>
      </c>
    </row>
    <row r="8510" spans="1:6" x14ac:dyDescent="0.25">
      <c r="A8510" s="24">
        <v>41</v>
      </c>
      <c r="B8510" s="25">
        <v>44562</v>
      </c>
      <c r="C8510" s="24" t="s">
        <v>141</v>
      </c>
      <c r="D8510" s="24" t="s">
        <v>146</v>
      </c>
      <c r="E8510" s="24" t="s">
        <v>1489</v>
      </c>
      <c r="F8510" t="str" cm="1">
        <f t="array" ref="F8510">_xlfn.SWITCH($E8510,"Forecast",IFERROR(SUMIFS(INDEX('Forecast Input'!$A:$BO,,MATCH(TEXT($A8510,"0"),'Forecast Input'!$1:$1,0)),'Forecast Input'!$A:$A,Master!C8510,'Forecast Input'!$D:$D,Master!D8510),0),"Actual",SUMIFS('CMO Input'!$Q:$Q,'CMO Input'!$E:$E,Master!$A8510,'CMO Input'!$C:$C,Master!$C8510,'CMO Input'!$AJ:$AJ,Master!$D8510,'CMO Input'!$AU:$AU,Master!$F8506),"")</f>
        <v/>
      </c>
    </row>
    <row r="8511" spans="1:6" x14ac:dyDescent="0.25">
      <c r="A8511" s="24">
        <v>41</v>
      </c>
      <c r="B8511" s="25">
        <v>44562</v>
      </c>
      <c r="C8511" s="24" t="s">
        <v>141</v>
      </c>
      <c r="D8511" s="24" t="s">
        <v>146</v>
      </c>
      <c r="E8511" s="24" t="s">
        <v>1488</v>
      </c>
      <c r="F8511" cm="1">
        <f t="array" ref="F8511">_xlfn.SWITCH($E8511,"Forecast",IFERROR(SUMIFS(INDEX('Forecast Input'!$A:$BO,,MATCH(TEXT($A8511,"0"),'Forecast Input'!$1:$1,0)),'Forecast Input'!$A:$A,Master!C8511,'Forecast Input'!$D:$D,Master!D8511),0),"Actual",SUMIFS('CMO Input'!$Q:$Q,'CMO Input'!$E:$E,Master!$A8511,'CMO Input'!$C:$C,Master!$C8511,'CMO Input'!$AJ:$AJ,Master!$D8511,'CMO Input'!$AU:$AU,Master!$F8507),"")</f>
        <v>0</v>
      </c>
    </row>
    <row r="8512" spans="1:6" x14ac:dyDescent="0.25">
      <c r="A8512" s="24">
        <v>41</v>
      </c>
      <c r="B8512" s="25">
        <v>44562</v>
      </c>
      <c r="C8512" s="24" t="s">
        <v>141</v>
      </c>
      <c r="D8512" s="24" t="s">
        <v>146</v>
      </c>
      <c r="E8512" s="24" t="s">
        <v>1487</v>
      </c>
      <c r="F8512" cm="1">
        <f t="array" ref="F8512">_xlfn.SWITCH($E8512,"Forecast",IFERROR(SUMIFS(INDEX('Forecast Input'!$A:$BO,,MATCH(TEXT($A8512,"0"),'Forecast Input'!$1:$1,0)),'Forecast Input'!$A:$A,Master!C8512,'Forecast Input'!$D:$D,Master!D8512),0),"Actual",SUMIFS('CMO Input'!$Q:$Q,'CMO Input'!$E:$E,Master!$A8512,'CMO Input'!$C:$C,Master!$C8512,'CMO Input'!$AJ:$AJ,Master!$D8512,'CMO Input'!$AU:$AU,Master!$F8508),"")</f>
        <v>0</v>
      </c>
    </row>
    <row r="8513" spans="1:6" x14ac:dyDescent="0.25">
      <c r="A8513" s="24">
        <v>41</v>
      </c>
      <c r="B8513" s="25">
        <v>44562</v>
      </c>
      <c r="C8513" s="24" t="s">
        <v>141</v>
      </c>
      <c r="D8513" s="24" t="s">
        <v>166</v>
      </c>
      <c r="E8513" s="24" t="s">
        <v>1489</v>
      </c>
      <c r="F8513" t="str" cm="1">
        <f t="array" ref="F8513">_xlfn.SWITCH($E8513,"Forecast",IFERROR(SUMIFS(INDEX('Forecast Input'!$A:$BO,,MATCH(TEXT($A8513,"0"),'Forecast Input'!$1:$1,0)),'Forecast Input'!$A:$A,Master!C8513,'Forecast Input'!$D:$D,Master!D8513),0),"Actual",SUMIFS('CMO Input'!$Q:$Q,'CMO Input'!$E:$E,Master!$A8513,'CMO Input'!$C:$C,Master!$C8513,'CMO Input'!$AJ:$AJ,Master!$D8513,'CMO Input'!$AU:$AU,Master!$F8509),"")</f>
        <v/>
      </c>
    </row>
    <row r="8514" spans="1:6" x14ac:dyDescent="0.25">
      <c r="A8514" s="24">
        <v>41</v>
      </c>
      <c r="B8514" s="25">
        <v>44562</v>
      </c>
      <c r="C8514" s="24" t="s">
        <v>141</v>
      </c>
      <c r="D8514" s="24" t="s">
        <v>166</v>
      </c>
      <c r="E8514" s="24" t="s">
        <v>1488</v>
      </c>
      <c r="F8514" cm="1">
        <f t="array" ref="F8514">_xlfn.SWITCH($E8514,"Forecast",IFERROR(SUMIFS(INDEX('Forecast Input'!$A:$BO,,MATCH(TEXT($A8514,"0"),'Forecast Input'!$1:$1,0)),'Forecast Input'!$A:$A,Master!C8514,'Forecast Input'!$D:$D,Master!D8514),0),"Actual",SUMIFS('CMO Input'!$Q:$Q,'CMO Input'!$E:$E,Master!$A8514,'CMO Input'!$C:$C,Master!$C8514,'CMO Input'!$AJ:$AJ,Master!$D8514,'CMO Input'!$AU:$AU,Master!$F8510),"")</f>
        <v>0</v>
      </c>
    </row>
    <row r="8515" spans="1:6" x14ac:dyDescent="0.25">
      <c r="A8515" s="24">
        <v>41</v>
      </c>
      <c r="B8515" s="25">
        <v>44562</v>
      </c>
      <c r="C8515" s="24" t="s">
        <v>141</v>
      </c>
      <c r="D8515" s="24" t="s">
        <v>166</v>
      </c>
      <c r="E8515" s="24" t="s">
        <v>1487</v>
      </c>
      <c r="F8515" cm="1">
        <f t="array" ref="F8515">_xlfn.SWITCH($E8515,"Forecast",IFERROR(SUMIFS(INDEX('Forecast Input'!$A:$BO,,MATCH(TEXT($A8515,"0"),'Forecast Input'!$1:$1,0)),'Forecast Input'!$A:$A,Master!C8515,'Forecast Input'!$D:$D,Master!D8515),0),"Actual",SUMIFS('CMO Input'!$Q:$Q,'CMO Input'!$E:$E,Master!$A8515,'CMO Input'!$C:$C,Master!$C8515,'CMO Input'!$AJ:$AJ,Master!$D8515,'CMO Input'!$AU:$AU,Master!$F8511),"")</f>
        <v>0</v>
      </c>
    </row>
    <row r="8516" spans="1:6" x14ac:dyDescent="0.25">
      <c r="A8516" s="24">
        <v>41</v>
      </c>
      <c r="B8516" s="25">
        <v>44562</v>
      </c>
      <c r="C8516" s="24" t="s">
        <v>141</v>
      </c>
      <c r="D8516" s="24" t="s">
        <v>170</v>
      </c>
      <c r="E8516" s="24" t="s">
        <v>1489</v>
      </c>
      <c r="F8516" t="str" cm="1">
        <f t="array" ref="F8516">_xlfn.SWITCH($E8516,"Forecast",IFERROR(SUMIFS(INDEX('Forecast Input'!$A:$BO,,MATCH(TEXT($A8516,"0"),'Forecast Input'!$1:$1,0)),'Forecast Input'!$A:$A,Master!C8516,'Forecast Input'!$D:$D,Master!D8516),0),"Actual",SUMIFS('CMO Input'!$Q:$Q,'CMO Input'!$E:$E,Master!$A8516,'CMO Input'!$C:$C,Master!$C8516,'CMO Input'!$AJ:$AJ,Master!$D8516,'CMO Input'!$AU:$AU,Master!$F8512),"")</f>
        <v/>
      </c>
    </row>
    <row r="8517" spans="1:6" x14ac:dyDescent="0.25">
      <c r="A8517" s="24">
        <v>41</v>
      </c>
      <c r="B8517" s="25">
        <v>44562</v>
      </c>
      <c r="C8517" s="24" t="s">
        <v>141</v>
      </c>
      <c r="D8517" s="24" t="s">
        <v>170</v>
      </c>
      <c r="E8517" s="24" t="s">
        <v>1488</v>
      </c>
      <c r="F8517" cm="1">
        <f t="array" ref="F8517">_xlfn.SWITCH($E8517,"Forecast",IFERROR(SUMIFS(INDEX('Forecast Input'!$A:$BO,,MATCH(TEXT($A8517,"0"),'Forecast Input'!$1:$1,0)),'Forecast Input'!$A:$A,Master!C8517,'Forecast Input'!$D:$D,Master!D8517),0),"Actual",SUMIFS('CMO Input'!$Q:$Q,'CMO Input'!$E:$E,Master!$A8517,'CMO Input'!$C:$C,Master!$C8517,'CMO Input'!$AJ:$AJ,Master!$D8517,'CMO Input'!$AU:$AU,Master!$F8513),"")</f>
        <v>0</v>
      </c>
    </row>
    <row r="8518" spans="1:6" x14ac:dyDescent="0.25">
      <c r="A8518" s="24">
        <v>41</v>
      </c>
      <c r="B8518" s="25">
        <v>44562</v>
      </c>
      <c r="C8518" s="24" t="s">
        <v>141</v>
      </c>
      <c r="D8518" s="24" t="s">
        <v>170</v>
      </c>
      <c r="E8518" s="24" t="s">
        <v>1487</v>
      </c>
      <c r="F8518" cm="1">
        <f t="array" ref="F8518">_xlfn.SWITCH($E8518,"Forecast",IFERROR(SUMIFS(INDEX('Forecast Input'!$A:$BO,,MATCH(TEXT($A8518,"0"),'Forecast Input'!$1:$1,0)),'Forecast Input'!$A:$A,Master!C8518,'Forecast Input'!$D:$D,Master!D8518),0),"Actual",SUMIFS('CMO Input'!$Q:$Q,'CMO Input'!$E:$E,Master!$A8518,'CMO Input'!$C:$C,Master!$C8518,'CMO Input'!$AJ:$AJ,Master!$D8518,'CMO Input'!$AU:$AU,Master!$F8514),"")</f>
        <v>0</v>
      </c>
    </row>
    <row r="8519" spans="1:6" x14ac:dyDescent="0.25">
      <c r="A8519" s="24">
        <v>41</v>
      </c>
      <c r="B8519" s="25">
        <v>44562</v>
      </c>
      <c r="C8519" s="24" t="s">
        <v>141</v>
      </c>
      <c r="D8519" s="24" t="s">
        <v>436</v>
      </c>
      <c r="E8519" s="24" t="s">
        <v>1489</v>
      </c>
      <c r="F8519" t="str" cm="1">
        <f t="array" ref="F8519">_xlfn.SWITCH($E8519,"Forecast",IFERROR(SUMIFS(INDEX('Forecast Input'!$A:$BO,,MATCH(TEXT($A8519,"0"),'Forecast Input'!$1:$1,0)),'Forecast Input'!$A:$A,Master!C8519,'Forecast Input'!$D:$D,Master!D8519),0),"Actual",SUMIFS('CMO Input'!$Q:$Q,'CMO Input'!$E:$E,Master!$A8519,'CMO Input'!$C:$C,Master!$C8519,'CMO Input'!$AJ:$AJ,Master!$D8519,'CMO Input'!$AU:$AU,Master!$F8515),"")</f>
        <v/>
      </c>
    </row>
    <row r="8520" spans="1:6" x14ac:dyDescent="0.25">
      <c r="A8520" s="24">
        <v>41</v>
      </c>
      <c r="B8520" s="25">
        <v>44562</v>
      </c>
      <c r="C8520" s="24" t="s">
        <v>141</v>
      </c>
      <c r="D8520" s="24" t="s">
        <v>436</v>
      </c>
      <c r="E8520" s="24" t="s">
        <v>1488</v>
      </c>
      <c r="F8520" cm="1">
        <f t="array" ref="F8520">_xlfn.SWITCH($E8520,"Forecast",IFERROR(SUMIFS(INDEX('Forecast Input'!$A:$BO,,MATCH(TEXT($A8520,"0"),'Forecast Input'!$1:$1,0)),'Forecast Input'!$A:$A,Master!C8520,'Forecast Input'!$D:$D,Master!D8520),0),"Actual",SUMIFS('CMO Input'!$Q:$Q,'CMO Input'!$E:$E,Master!$A8520,'CMO Input'!$C:$C,Master!$C8520,'CMO Input'!$AJ:$AJ,Master!$D8520,'CMO Input'!$AU:$AU,Master!$F8516),"")</f>
        <v>0</v>
      </c>
    </row>
    <row r="8521" spans="1:6" x14ac:dyDescent="0.25">
      <c r="A8521" s="24">
        <v>41</v>
      </c>
      <c r="B8521" s="25">
        <v>44562</v>
      </c>
      <c r="C8521" s="24" t="s">
        <v>141</v>
      </c>
      <c r="D8521" s="24" t="s">
        <v>436</v>
      </c>
      <c r="E8521" s="24" t="s">
        <v>1487</v>
      </c>
      <c r="F8521" cm="1">
        <f t="array" ref="F8521">_xlfn.SWITCH($E8521,"Forecast",IFERROR(SUMIFS(INDEX('Forecast Input'!$A:$BO,,MATCH(TEXT($A8521,"0"),'Forecast Input'!$1:$1,0)),'Forecast Input'!$A:$A,Master!C8521,'Forecast Input'!$D:$D,Master!D8521),0),"Actual",SUMIFS('CMO Input'!$Q:$Q,'CMO Input'!$E:$E,Master!$A8521,'CMO Input'!$C:$C,Master!$C8521,'CMO Input'!$AJ:$AJ,Master!$D8521,'CMO Input'!$AU:$AU,Master!$F8517),"")</f>
        <v>0</v>
      </c>
    </row>
    <row r="8522" spans="1:6" x14ac:dyDescent="0.25">
      <c r="A8522" s="24">
        <v>41</v>
      </c>
      <c r="B8522" s="25">
        <v>44562</v>
      </c>
      <c r="C8522" s="24" t="s">
        <v>141</v>
      </c>
      <c r="D8522" s="24" t="s">
        <v>1469</v>
      </c>
      <c r="E8522" s="24" t="s">
        <v>1489</v>
      </c>
      <c r="F8522" t="str" cm="1">
        <f t="array" ref="F8522">_xlfn.SWITCH($E8522,"Forecast",IFERROR(SUMIFS(INDEX('Forecast Input'!$A:$BO,,MATCH(TEXT($A8522,"0"),'Forecast Input'!$1:$1,0)),'Forecast Input'!$A:$A,Master!C8522,'Forecast Input'!$D:$D,Master!D8522),0),"Actual",SUMIFS('CMO Input'!$Q:$Q,'CMO Input'!$E:$E,Master!$A8522,'CMO Input'!$C:$C,Master!$C8522,'CMO Input'!$AJ:$AJ,Master!$D8522,'CMO Input'!$AU:$AU,Master!$F8518),"")</f>
        <v/>
      </c>
    </row>
    <row r="8523" spans="1:6" x14ac:dyDescent="0.25">
      <c r="A8523" s="24">
        <v>41</v>
      </c>
      <c r="B8523" s="25">
        <v>44562</v>
      </c>
      <c r="C8523" s="24" t="s">
        <v>141</v>
      </c>
      <c r="D8523" s="24" t="s">
        <v>1469</v>
      </c>
      <c r="E8523" s="24" t="s">
        <v>1488</v>
      </c>
      <c r="F8523" cm="1">
        <f t="array" ref="F8523">_xlfn.SWITCH($E8523,"Forecast",IFERROR(SUMIFS(INDEX('Forecast Input'!$A:$BO,,MATCH(TEXT($A8523,"0"),'Forecast Input'!$1:$1,0)),'Forecast Input'!$A:$A,Master!C8523,'Forecast Input'!$D:$D,Master!D8523),0),"Actual",SUMIFS('CMO Input'!$Q:$Q,'CMO Input'!$E:$E,Master!$A8523,'CMO Input'!$C:$C,Master!$C8523,'CMO Input'!$AJ:$AJ,Master!$D8523,'CMO Input'!$AU:$AU,Master!$F8519),"")</f>
        <v>0</v>
      </c>
    </row>
    <row r="8524" spans="1:6" x14ac:dyDescent="0.25">
      <c r="A8524" s="24">
        <v>41</v>
      </c>
      <c r="B8524" s="25">
        <v>44562</v>
      </c>
      <c r="C8524" s="24" t="s">
        <v>141</v>
      </c>
      <c r="D8524" s="24" t="s">
        <v>1469</v>
      </c>
      <c r="E8524" s="24" t="s">
        <v>1487</v>
      </c>
      <c r="F8524" cm="1">
        <f t="array" ref="F8524">_xlfn.SWITCH($E8524,"Forecast",IFERROR(SUMIFS(INDEX('Forecast Input'!$A:$BO,,MATCH(TEXT($A8524,"0"),'Forecast Input'!$1:$1,0)),'Forecast Input'!$A:$A,Master!C8524,'Forecast Input'!$D:$D,Master!D8524),0),"Actual",SUMIFS('CMO Input'!$Q:$Q,'CMO Input'!$E:$E,Master!$A8524,'CMO Input'!$C:$C,Master!$C8524,'CMO Input'!$AJ:$AJ,Master!$D8524,'CMO Input'!$AU:$AU,Master!$F8520),"")</f>
        <v>0</v>
      </c>
    </row>
    <row r="8525" spans="1:6" x14ac:dyDescent="0.25">
      <c r="A8525" s="24">
        <v>41</v>
      </c>
      <c r="B8525" s="25">
        <v>44562</v>
      </c>
      <c r="C8525" s="24" t="s">
        <v>127</v>
      </c>
      <c r="D8525" s="24" t="s">
        <v>10</v>
      </c>
      <c r="E8525" s="24" t="s">
        <v>1489</v>
      </c>
      <c r="F8525" t="str" cm="1">
        <f t="array" ref="F8525">_xlfn.SWITCH($E8525,"Forecast",IFERROR(SUMIFS(INDEX('Forecast Input'!$A:$BO,,MATCH(TEXT($A8525,"0"),'Forecast Input'!$1:$1,0)),'Forecast Input'!$A:$A,Master!C8525,'Forecast Input'!$D:$D,Master!D8525),0),"Actual",SUMIFS('CMO Input'!$Q:$Q,'CMO Input'!$E:$E,Master!$A8525,'CMO Input'!$C:$C,Master!$C8525,'CMO Input'!$AJ:$AJ,Master!$D8525,'CMO Input'!$AU:$AU,Master!$F8521),"")</f>
        <v/>
      </c>
    </row>
    <row r="8526" spans="1:6" x14ac:dyDescent="0.25">
      <c r="A8526" s="24">
        <v>41</v>
      </c>
      <c r="B8526" s="25">
        <v>44562</v>
      </c>
      <c r="C8526" s="24" t="s">
        <v>127</v>
      </c>
      <c r="D8526" s="24" t="s">
        <v>10</v>
      </c>
      <c r="E8526" s="24" t="s">
        <v>1488</v>
      </c>
      <c r="F8526" cm="1">
        <f t="array" ref="F8526">_xlfn.SWITCH($E8526,"Forecast",IFERROR(SUMIFS(INDEX('Forecast Input'!$A:$BO,,MATCH(TEXT($A8526,"0"),'Forecast Input'!$1:$1,0)),'Forecast Input'!$A:$A,Master!C8526,'Forecast Input'!$D:$D,Master!D8526),0),"Actual",SUMIFS('CMO Input'!$Q:$Q,'CMO Input'!$E:$E,Master!$A8526,'CMO Input'!$C:$C,Master!$C8526,'CMO Input'!$AJ:$AJ,Master!$D8526,'CMO Input'!$AU:$AU,Master!$F8522),"")</f>
        <v>0</v>
      </c>
    </row>
    <row r="8527" spans="1:6" x14ac:dyDescent="0.25">
      <c r="A8527" s="24">
        <v>41</v>
      </c>
      <c r="B8527" s="25">
        <v>44562</v>
      </c>
      <c r="C8527" s="24" t="s">
        <v>127</v>
      </c>
      <c r="D8527" s="24" t="s">
        <v>10</v>
      </c>
      <c r="E8527" s="24" t="s">
        <v>1487</v>
      </c>
      <c r="F8527" cm="1">
        <f t="array" ref="F8527">_xlfn.SWITCH($E8527,"Forecast",IFERROR(SUMIFS(INDEX('Forecast Input'!$A:$BO,,MATCH(TEXT($A8527,"0"),'Forecast Input'!$1:$1,0)),'Forecast Input'!$A:$A,Master!C8527,'Forecast Input'!$D:$D,Master!D8527),0),"Actual",SUMIFS('CMO Input'!$Q:$Q,'CMO Input'!$E:$E,Master!$A8527,'CMO Input'!$C:$C,Master!$C8527,'CMO Input'!$AJ:$AJ,Master!$D8527,'CMO Input'!$AU:$AU,Master!$F8523),"")</f>
        <v>0</v>
      </c>
    </row>
    <row r="8528" spans="1:6" x14ac:dyDescent="0.25">
      <c r="A8528" s="24">
        <v>41</v>
      </c>
      <c r="B8528" s="25">
        <v>44562</v>
      </c>
      <c r="C8528" s="24" t="s">
        <v>127</v>
      </c>
      <c r="D8528" s="24" t="s">
        <v>61</v>
      </c>
      <c r="E8528" s="24" t="s">
        <v>1489</v>
      </c>
      <c r="F8528" t="str" cm="1">
        <f t="array" ref="F8528">_xlfn.SWITCH($E8528,"Forecast",IFERROR(SUMIFS(INDEX('Forecast Input'!$A:$BO,,MATCH(TEXT($A8528,"0"),'Forecast Input'!$1:$1,0)),'Forecast Input'!$A:$A,Master!C8528,'Forecast Input'!$D:$D,Master!D8528),0),"Actual",SUMIFS('CMO Input'!$Q:$Q,'CMO Input'!$E:$E,Master!$A8528,'CMO Input'!$C:$C,Master!$C8528,'CMO Input'!$AJ:$AJ,Master!$D8528,'CMO Input'!$AU:$AU,Master!$F8524),"")</f>
        <v/>
      </c>
    </row>
    <row r="8529" spans="1:6" x14ac:dyDescent="0.25">
      <c r="A8529" s="24">
        <v>41</v>
      </c>
      <c r="B8529" s="25">
        <v>44562</v>
      </c>
      <c r="C8529" s="24" t="s">
        <v>127</v>
      </c>
      <c r="D8529" s="24" t="s">
        <v>61</v>
      </c>
      <c r="E8529" s="24" t="s">
        <v>1488</v>
      </c>
      <c r="F8529" cm="1">
        <f t="array" ref="F8529">_xlfn.SWITCH($E8529,"Forecast",IFERROR(SUMIFS(INDEX('Forecast Input'!$A:$BO,,MATCH(TEXT($A8529,"0"),'Forecast Input'!$1:$1,0)),'Forecast Input'!$A:$A,Master!C8529,'Forecast Input'!$D:$D,Master!D8529),0),"Actual",SUMIFS('CMO Input'!$Q:$Q,'CMO Input'!$E:$E,Master!$A8529,'CMO Input'!$C:$C,Master!$C8529,'CMO Input'!$AJ:$AJ,Master!$D8529,'CMO Input'!$AU:$AU,Master!$F8525),"")</f>
        <v>0</v>
      </c>
    </row>
    <row r="8530" spans="1:6" x14ac:dyDescent="0.25">
      <c r="A8530" s="24">
        <v>41</v>
      </c>
      <c r="B8530" s="25">
        <v>44562</v>
      </c>
      <c r="C8530" s="24" t="s">
        <v>127</v>
      </c>
      <c r="D8530" s="24" t="s">
        <v>61</v>
      </c>
      <c r="E8530" s="24" t="s">
        <v>1487</v>
      </c>
      <c r="F8530" cm="1">
        <f t="array" ref="F8530">_xlfn.SWITCH($E8530,"Forecast",IFERROR(SUMIFS(INDEX('Forecast Input'!$A:$BO,,MATCH(TEXT($A8530,"0"),'Forecast Input'!$1:$1,0)),'Forecast Input'!$A:$A,Master!C8530,'Forecast Input'!$D:$D,Master!D8530),0),"Actual",SUMIFS('CMO Input'!$Q:$Q,'CMO Input'!$E:$E,Master!$A8530,'CMO Input'!$C:$C,Master!$C8530,'CMO Input'!$AJ:$AJ,Master!$D8530,'CMO Input'!$AU:$AU,Master!$F8526),"")</f>
        <v>0</v>
      </c>
    </row>
    <row r="8531" spans="1:6" x14ac:dyDescent="0.25">
      <c r="A8531" s="24">
        <v>41</v>
      </c>
      <c r="B8531" s="25">
        <v>44562</v>
      </c>
      <c r="C8531" s="24" t="s">
        <v>127</v>
      </c>
      <c r="D8531" s="24" t="s">
        <v>103</v>
      </c>
      <c r="E8531" s="24" t="s">
        <v>1489</v>
      </c>
      <c r="F8531" t="str" cm="1">
        <f t="array" ref="F8531">_xlfn.SWITCH($E8531,"Forecast",IFERROR(SUMIFS(INDEX('Forecast Input'!$A:$BO,,MATCH(TEXT($A8531,"0"),'Forecast Input'!$1:$1,0)),'Forecast Input'!$A:$A,Master!C8531,'Forecast Input'!$D:$D,Master!D8531),0),"Actual",SUMIFS('CMO Input'!$Q:$Q,'CMO Input'!$E:$E,Master!$A8531,'CMO Input'!$C:$C,Master!$C8531,'CMO Input'!$AJ:$AJ,Master!$D8531,'CMO Input'!$AU:$AU,Master!$F8527),"")</f>
        <v/>
      </c>
    </row>
    <row r="8532" spans="1:6" x14ac:dyDescent="0.25">
      <c r="A8532" s="24">
        <v>41</v>
      </c>
      <c r="B8532" s="25">
        <v>44562</v>
      </c>
      <c r="C8532" s="24" t="s">
        <v>127</v>
      </c>
      <c r="D8532" s="24" t="s">
        <v>103</v>
      </c>
      <c r="E8532" s="24" t="s">
        <v>1488</v>
      </c>
      <c r="F8532" cm="1">
        <f t="array" ref="F8532">_xlfn.SWITCH($E8532,"Forecast",IFERROR(SUMIFS(INDEX('Forecast Input'!$A:$BO,,MATCH(TEXT($A8532,"0"),'Forecast Input'!$1:$1,0)),'Forecast Input'!$A:$A,Master!C8532,'Forecast Input'!$D:$D,Master!D8532),0),"Actual",SUMIFS('CMO Input'!$Q:$Q,'CMO Input'!$E:$E,Master!$A8532,'CMO Input'!$C:$C,Master!$C8532,'CMO Input'!$AJ:$AJ,Master!$D8532,'CMO Input'!$AU:$AU,Master!$F8528),"")</f>
        <v>0</v>
      </c>
    </row>
    <row r="8533" spans="1:6" x14ac:dyDescent="0.25">
      <c r="A8533" s="24">
        <v>41</v>
      </c>
      <c r="B8533" s="25">
        <v>44562</v>
      </c>
      <c r="C8533" s="24" t="s">
        <v>127</v>
      </c>
      <c r="D8533" s="24" t="s">
        <v>103</v>
      </c>
      <c r="E8533" s="24" t="s">
        <v>1487</v>
      </c>
      <c r="F8533" cm="1">
        <f t="array" ref="F8533">_xlfn.SWITCH($E8533,"Forecast",IFERROR(SUMIFS(INDEX('Forecast Input'!$A:$BO,,MATCH(TEXT($A8533,"0"),'Forecast Input'!$1:$1,0)),'Forecast Input'!$A:$A,Master!C8533,'Forecast Input'!$D:$D,Master!D8533),0),"Actual",SUMIFS('CMO Input'!$Q:$Q,'CMO Input'!$E:$E,Master!$A8533,'CMO Input'!$C:$C,Master!$C8533,'CMO Input'!$AJ:$AJ,Master!$D8533,'CMO Input'!$AU:$AU,Master!$F8529),"")</f>
        <v>0</v>
      </c>
    </row>
    <row r="8534" spans="1:6" x14ac:dyDescent="0.25">
      <c r="A8534" s="24">
        <v>41</v>
      </c>
      <c r="B8534" s="25">
        <v>44562</v>
      </c>
      <c r="C8534" s="24" t="s">
        <v>127</v>
      </c>
      <c r="D8534" s="24" t="s">
        <v>146</v>
      </c>
      <c r="E8534" s="24" t="s">
        <v>1489</v>
      </c>
      <c r="F8534" t="str" cm="1">
        <f t="array" ref="F8534">_xlfn.SWITCH($E8534,"Forecast",IFERROR(SUMIFS(INDEX('Forecast Input'!$A:$BO,,MATCH(TEXT($A8534,"0"),'Forecast Input'!$1:$1,0)),'Forecast Input'!$A:$A,Master!C8534,'Forecast Input'!$D:$D,Master!D8534),0),"Actual",SUMIFS('CMO Input'!$Q:$Q,'CMO Input'!$E:$E,Master!$A8534,'CMO Input'!$C:$C,Master!$C8534,'CMO Input'!$AJ:$AJ,Master!$D8534,'CMO Input'!$AU:$AU,Master!$F8530),"")</f>
        <v/>
      </c>
    </row>
    <row r="8535" spans="1:6" x14ac:dyDescent="0.25">
      <c r="A8535" s="24">
        <v>41</v>
      </c>
      <c r="B8535" s="25">
        <v>44562</v>
      </c>
      <c r="C8535" s="24" t="s">
        <v>127</v>
      </c>
      <c r="D8535" s="24" t="s">
        <v>146</v>
      </c>
      <c r="E8535" s="24" t="s">
        <v>1488</v>
      </c>
      <c r="F8535" cm="1">
        <f t="array" ref="F8535">_xlfn.SWITCH($E8535,"Forecast",IFERROR(SUMIFS(INDEX('Forecast Input'!$A:$BO,,MATCH(TEXT($A8535,"0"),'Forecast Input'!$1:$1,0)),'Forecast Input'!$A:$A,Master!C8535,'Forecast Input'!$D:$D,Master!D8535),0),"Actual",SUMIFS('CMO Input'!$Q:$Q,'CMO Input'!$E:$E,Master!$A8535,'CMO Input'!$C:$C,Master!$C8535,'CMO Input'!$AJ:$AJ,Master!$D8535,'CMO Input'!$AU:$AU,Master!$F8531),"")</f>
        <v>0</v>
      </c>
    </row>
    <row r="8536" spans="1:6" x14ac:dyDescent="0.25">
      <c r="A8536" s="24">
        <v>41</v>
      </c>
      <c r="B8536" s="25">
        <v>44562</v>
      </c>
      <c r="C8536" s="24" t="s">
        <v>127</v>
      </c>
      <c r="D8536" s="24" t="s">
        <v>146</v>
      </c>
      <c r="E8536" s="24" t="s">
        <v>1487</v>
      </c>
      <c r="F8536" cm="1">
        <f t="array" ref="F8536">_xlfn.SWITCH($E8536,"Forecast",IFERROR(SUMIFS(INDEX('Forecast Input'!$A:$BO,,MATCH(TEXT($A8536,"0"),'Forecast Input'!$1:$1,0)),'Forecast Input'!$A:$A,Master!C8536,'Forecast Input'!$D:$D,Master!D8536),0),"Actual",SUMIFS('CMO Input'!$Q:$Q,'CMO Input'!$E:$E,Master!$A8536,'CMO Input'!$C:$C,Master!$C8536,'CMO Input'!$AJ:$AJ,Master!$D8536,'CMO Input'!$AU:$AU,Master!$F8532),"")</f>
        <v>0</v>
      </c>
    </row>
    <row r="8537" spans="1:6" x14ac:dyDescent="0.25">
      <c r="A8537" s="24">
        <v>41</v>
      </c>
      <c r="B8537" s="25">
        <v>44562</v>
      </c>
      <c r="C8537" s="24" t="s">
        <v>127</v>
      </c>
      <c r="D8537" s="24" t="s">
        <v>166</v>
      </c>
      <c r="E8537" s="24" t="s">
        <v>1489</v>
      </c>
      <c r="F8537" t="str" cm="1">
        <f t="array" ref="F8537">_xlfn.SWITCH($E8537,"Forecast",IFERROR(SUMIFS(INDEX('Forecast Input'!$A:$BO,,MATCH(TEXT($A8537,"0"),'Forecast Input'!$1:$1,0)),'Forecast Input'!$A:$A,Master!C8537,'Forecast Input'!$D:$D,Master!D8537),0),"Actual",SUMIFS('CMO Input'!$Q:$Q,'CMO Input'!$E:$E,Master!$A8537,'CMO Input'!$C:$C,Master!$C8537,'CMO Input'!$AJ:$AJ,Master!$D8537,'CMO Input'!$AU:$AU,Master!$F8533),"")</f>
        <v/>
      </c>
    </row>
    <row r="8538" spans="1:6" x14ac:dyDescent="0.25">
      <c r="A8538" s="24">
        <v>41</v>
      </c>
      <c r="B8538" s="25">
        <v>44562</v>
      </c>
      <c r="C8538" s="24" t="s">
        <v>127</v>
      </c>
      <c r="D8538" s="24" t="s">
        <v>166</v>
      </c>
      <c r="E8538" s="24" t="s">
        <v>1488</v>
      </c>
      <c r="F8538" cm="1">
        <f t="array" ref="F8538">_xlfn.SWITCH($E8538,"Forecast",IFERROR(SUMIFS(INDEX('Forecast Input'!$A:$BO,,MATCH(TEXT($A8538,"0"),'Forecast Input'!$1:$1,0)),'Forecast Input'!$A:$A,Master!C8538,'Forecast Input'!$D:$D,Master!D8538),0),"Actual",SUMIFS('CMO Input'!$Q:$Q,'CMO Input'!$E:$E,Master!$A8538,'CMO Input'!$C:$C,Master!$C8538,'CMO Input'!$AJ:$AJ,Master!$D8538,'CMO Input'!$AU:$AU,Master!$F8534),"")</f>
        <v>0</v>
      </c>
    </row>
    <row r="8539" spans="1:6" x14ac:dyDescent="0.25">
      <c r="A8539" s="24">
        <v>41</v>
      </c>
      <c r="B8539" s="25">
        <v>44562</v>
      </c>
      <c r="C8539" s="24" t="s">
        <v>127</v>
      </c>
      <c r="D8539" s="24" t="s">
        <v>166</v>
      </c>
      <c r="E8539" s="24" t="s">
        <v>1487</v>
      </c>
      <c r="F8539" cm="1">
        <f t="array" ref="F8539">_xlfn.SWITCH($E8539,"Forecast",IFERROR(SUMIFS(INDEX('Forecast Input'!$A:$BO,,MATCH(TEXT($A8539,"0"),'Forecast Input'!$1:$1,0)),'Forecast Input'!$A:$A,Master!C8539,'Forecast Input'!$D:$D,Master!D8539),0),"Actual",SUMIFS('CMO Input'!$Q:$Q,'CMO Input'!$E:$E,Master!$A8539,'CMO Input'!$C:$C,Master!$C8539,'CMO Input'!$AJ:$AJ,Master!$D8539,'CMO Input'!$AU:$AU,Master!$F8535),"")</f>
        <v>0</v>
      </c>
    </row>
    <row r="8540" spans="1:6" x14ac:dyDescent="0.25">
      <c r="A8540" s="24">
        <v>41</v>
      </c>
      <c r="B8540" s="25">
        <v>44562</v>
      </c>
      <c r="C8540" s="24" t="s">
        <v>127</v>
      </c>
      <c r="D8540" s="24" t="s">
        <v>170</v>
      </c>
      <c r="E8540" s="24" t="s">
        <v>1489</v>
      </c>
      <c r="F8540" t="str" cm="1">
        <f t="array" ref="F8540">_xlfn.SWITCH($E8540,"Forecast",IFERROR(SUMIFS(INDEX('Forecast Input'!$A:$BO,,MATCH(TEXT($A8540,"0"),'Forecast Input'!$1:$1,0)),'Forecast Input'!$A:$A,Master!C8540,'Forecast Input'!$D:$D,Master!D8540),0),"Actual",SUMIFS('CMO Input'!$Q:$Q,'CMO Input'!$E:$E,Master!$A8540,'CMO Input'!$C:$C,Master!$C8540,'CMO Input'!$AJ:$AJ,Master!$D8540,'CMO Input'!$AU:$AU,Master!$F8536),"")</f>
        <v/>
      </c>
    </row>
    <row r="8541" spans="1:6" x14ac:dyDescent="0.25">
      <c r="A8541" s="24">
        <v>41</v>
      </c>
      <c r="B8541" s="25">
        <v>44562</v>
      </c>
      <c r="C8541" s="24" t="s">
        <v>127</v>
      </c>
      <c r="D8541" s="24" t="s">
        <v>170</v>
      </c>
      <c r="E8541" s="24" t="s">
        <v>1488</v>
      </c>
      <c r="F8541" cm="1">
        <f t="array" ref="F8541">_xlfn.SWITCH($E8541,"Forecast",IFERROR(SUMIFS(INDEX('Forecast Input'!$A:$BO,,MATCH(TEXT($A8541,"0"),'Forecast Input'!$1:$1,0)),'Forecast Input'!$A:$A,Master!C8541,'Forecast Input'!$D:$D,Master!D8541),0),"Actual",SUMIFS('CMO Input'!$Q:$Q,'CMO Input'!$E:$E,Master!$A8541,'CMO Input'!$C:$C,Master!$C8541,'CMO Input'!$AJ:$AJ,Master!$D8541,'CMO Input'!$AU:$AU,Master!$F8537),"")</f>
        <v>0</v>
      </c>
    </row>
    <row r="8542" spans="1:6" x14ac:dyDescent="0.25">
      <c r="A8542" s="24">
        <v>41</v>
      </c>
      <c r="B8542" s="25">
        <v>44562</v>
      </c>
      <c r="C8542" s="24" t="s">
        <v>127</v>
      </c>
      <c r="D8542" s="24" t="s">
        <v>170</v>
      </c>
      <c r="E8542" s="24" t="s">
        <v>1487</v>
      </c>
      <c r="F8542" cm="1">
        <f t="array" ref="F8542">_xlfn.SWITCH($E8542,"Forecast",IFERROR(SUMIFS(INDEX('Forecast Input'!$A:$BO,,MATCH(TEXT($A8542,"0"),'Forecast Input'!$1:$1,0)),'Forecast Input'!$A:$A,Master!C8542,'Forecast Input'!$D:$D,Master!D8542),0),"Actual",SUMIFS('CMO Input'!$Q:$Q,'CMO Input'!$E:$E,Master!$A8542,'CMO Input'!$C:$C,Master!$C8542,'CMO Input'!$AJ:$AJ,Master!$D8542,'CMO Input'!$AU:$AU,Master!$F8538),"")</f>
        <v>0</v>
      </c>
    </row>
    <row r="8543" spans="1:6" x14ac:dyDescent="0.25">
      <c r="A8543" s="24">
        <v>41</v>
      </c>
      <c r="B8543" s="25">
        <v>44562</v>
      </c>
      <c r="C8543" s="24" t="s">
        <v>127</v>
      </c>
      <c r="D8543" s="24" t="s">
        <v>436</v>
      </c>
      <c r="E8543" s="24" t="s">
        <v>1489</v>
      </c>
      <c r="F8543" t="str" cm="1">
        <f t="array" ref="F8543">_xlfn.SWITCH($E8543,"Forecast",IFERROR(SUMIFS(INDEX('Forecast Input'!$A:$BO,,MATCH(TEXT($A8543,"0"),'Forecast Input'!$1:$1,0)),'Forecast Input'!$A:$A,Master!C8543,'Forecast Input'!$D:$D,Master!D8543),0),"Actual",SUMIFS('CMO Input'!$Q:$Q,'CMO Input'!$E:$E,Master!$A8543,'CMO Input'!$C:$C,Master!$C8543,'CMO Input'!$AJ:$AJ,Master!$D8543,'CMO Input'!$AU:$AU,Master!$F8539),"")</f>
        <v/>
      </c>
    </row>
    <row r="8544" spans="1:6" x14ac:dyDescent="0.25">
      <c r="A8544" s="24">
        <v>41</v>
      </c>
      <c r="B8544" s="25">
        <v>44562</v>
      </c>
      <c r="C8544" s="24" t="s">
        <v>127</v>
      </c>
      <c r="D8544" s="24" t="s">
        <v>436</v>
      </c>
      <c r="E8544" s="24" t="s">
        <v>1488</v>
      </c>
      <c r="F8544" cm="1">
        <f t="array" ref="F8544">_xlfn.SWITCH($E8544,"Forecast",IFERROR(SUMIFS(INDEX('Forecast Input'!$A:$BO,,MATCH(TEXT($A8544,"0"),'Forecast Input'!$1:$1,0)),'Forecast Input'!$A:$A,Master!C8544,'Forecast Input'!$D:$D,Master!D8544),0),"Actual",SUMIFS('CMO Input'!$Q:$Q,'CMO Input'!$E:$E,Master!$A8544,'CMO Input'!$C:$C,Master!$C8544,'CMO Input'!$AJ:$AJ,Master!$D8544,'CMO Input'!$AU:$AU,Master!$F8540),"")</f>
        <v>0</v>
      </c>
    </row>
    <row r="8545" spans="1:6" x14ac:dyDescent="0.25">
      <c r="A8545" s="24">
        <v>41</v>
      </c>
      <c r="B8545" s="25">
        <v>44562</v>
      </c>
      <c r="C8545" s="24" t="s">
        <v>127</v>
      </c>
      <c r="D8545" s="24" t="s">
        <v>436</v>
      </c>
      <c r="E8545" s="24" t="s">
        <v>1487</v>
      </c>
      <c r="F8545" cm="1">
        <f t="array" ref="F8545">_xlfn.SWITCH($E8545,"Forecast",IFERROR(SUMIFS(INDEX('Forecast Input'!$A:$BO,,MATCH(TEXT($A8545,"0"),'Forecast Input'!$1:$1,0)),'Forecast Input'!$A:$A,Master!C8545,'Forecast Input'!$D:$D,Master!D8545),0),"Actual",SUMIFS('CMO Input'!$Q:$Q,'CMO Input'!$E:$E,Master!$A8545,'CMO Input'!$C:$C,Master!$C8545,'CMO Input'!$AJ:$AJ,Master!$D8545,'CMO Input'!$AU:$AU,Master!$F8541),"")</f>
        <v>0</v>
      </c>
    </row>
    <row r="8546" spans="1:6" x14ac:dyDescent="0.25">
      <c r="A8546" s="24">
        <v>41</v>
      </c>
      <c r="B8546" s="25">
        <v>44562</v>
      </c>
      <c r="C8546" s="24" t="s">
        <v>127</v>
      </c>
      <c r="D8546" s="24" t="s">
        <v>1469</v>
      </c>
      <c r="E8546" s="24" t="s">
        <v>1489</v>
      </c>
      <c r="F8546" t="str" cm="1">
        <f t="array" ref="F8546">_xlfn.SWITCH($E8546,"Forecast",IFERROR(SUMIFS(INDEX('Forecast Input'!$A:$BO,,MATCH(TEXT($A8546,"0"),'Forecast Input'!$1:$1,0)),'Forecast Input'!$A:$A,Master!C8546,'Forecast Input'!$D:$D,Master!D8546),0),"Actual",SUMIFS('CMO Input'!$Q:$Q,'CMO Input'!$E:$E,Master!$A8546,'CMO Input'!$C:$C,Master!$C8546,'CMO Input'!$AJ:$AJ,Master!$D8546,'CMO Input'!$AU:$AU,Master!$F8542),"")</f>
        <v/>
      </c>
    </row>
    <row r="8547" spans="1:6" x14ac:dyDescent="0.25">
      <c r="A8547" s="24">
        <v>41</v>
      </c>
      <c r="B8547" s="25">
        <v>44562</v>
      </c>
      <c r="C8547" s="24" t="s">
        <v>127</v>
      </c>
      <c r="D8547" s="24" t="s">
        <v>1469</v>
      </c>
      <c r="E8547" s="24" t="s">
        <v>1488</v>
      </c>
      <c r="F8547" cm="1">
        <f t="array" ref="F8547">_xlfn.SWITCH($E8547,"Forecast",IFERROR(SUMIFS(INDEX('Forecast Input'!$A:$BO,,MATCH(TEXT($A8547,"0"),'Forecast Input'!$1:$1,0)),'Forecast Input'!$A:$A,Master!C8547,'Forecast Input'!$D:$D,Master!D8547),0),"Actual",SUMIFS('CMO Input'!$Q:$Q,'CMO Input'!$E:$E,Master!$A8547,'CMO Input'!$C:$C,Master!$C8547,'CMO Input'!$AJ:$AJ,Master!$D8547,'CMO Input'!$AU:$AU,Master!$F8543),"")</f>
        <v>0</v>
      </c>
    </row>
    <row r="8548" spans="1:6" x14ac:dyDescent="0.25">
      <c r="A8548" s="24">
        <v>41</v>
      </c>
      <c r="B8548" s="25">
        <v>44562</v>
      </c>
      <c r="C8548" s="24" t="s">
        <v>127</v>
      </c>
      <c r="D8548" s="24" t="s">
        <v>1469</v>
      </c>
      <c r="E8548" s="24" t="s">
        <v>1487</v>
      </c>
      <c r="F8548" cm="1">
        <f t="array" ref="F8548">_xlfn.SWITCH($E8548,"Forecast",IFERROR(SUMIFS(INDEX('Forecast Input'!$A:$BO,,MATCH(TEXT($A8548,"0"),'Forecast Input'!$1:$1,0)),'Forecast Input'!$A:$A,Master!C8548,'Forecast Input'!$D:$D,Master!D8548),0),"Actual",SUMIFS('CMO Input'!$Q:$Q,'CMO Input'!$E:$E,Master!$A8548,'CMO Input'!$C:$C,Master!$C8548,'CMO Input'!$AJ:$AJ,Master!$D8548,'CMO Input'!$AU:$AU,Master!$F8544),"")</f>
        <v>0</v>
      </c>
    </row>
    <row r="8549" spans="1:6" x14ac:dyDescent="0.25">
      <c r="A8549" s="24">
        <v>41</v>
      </c>
      <c r="B8549" s="25">
        <v>44562</v>
      </c>
      <c r="C8549" s="24" t="s">
        <v>44</v>
      </c>
      <c r="D8549" s="24" t="s">
        <v>10</v>
      </c>
      <c r="E8549" s="24" t="s">
        <v>1489</v>
      </c>
      <c r="F8549" t="str" cm="1">
        <f t="array" ref="F8549">_xlfn.SWITCH($E8549,"Forecast",IFERROR(SUMIFS(INDEX('Forecast Input'!$A:$BO,,MATCH(TEXT($A8549,"0"),'Forecast Input'!$1:$1,0)),'Forecast Input'!$A:$A,Master!C8549,'Forecast Input'!$D:$D,Master!D8549),0),"Actual",SUMIFS('CMO Input'!$Q:$Q,'CMO Input'!$E:$E,Master!$A8549,'CMO Input'!$C:$C,Master!$C8549,'CMO Input'!$AJ:$AJ,Master!$D8549,'CMO Input'!$AU:$AU,Master!$F8545),"")</f>
        <v/>
      </c>
    </row>
    <row r="8550" spans="1:6" x14ac:dyDescent="0.25">
      <c r="A8550" s="24">
        <v>41</v>
      </c>
      <c r="B8550" s="25">
        <v>44562</v>
      </c>
      <c r="C8550" s="24" t="s">
        <v>44</v>
      </c>
      <c r="D8550" s="24" t="s">
        <v>10</v>
      </c>
      <c r="E8550" s="24" t="s">
        <v>1488</v>
      </c>
      <c r="F8550" cm="1">
        <f t="array" ref="F8550">_xlfn.SWITCH($E8550,"Forecast",IFERROR(SUMIFS(INDEX('Forecast Input'!$A:$BO,,MATCH(TEXT($A8550,"0"),'Forecast Input'!$1:$1,0)),'Forecast Input'!$A:$A,Master!C8550,'Forecast Input'!$D:$D,Master!D8550),0),"Actual",SUMIFS('CMO Input'!$Q:$Q,'CMO Input'!$E:$E,Master!$A8550,'CMO Input'!$C:$C,Master!$C8550,'CMO Input'!$AJ:$AJ,Master!$D8550,'CMO Input'!$AU:$AU,Master!$F8546),"")</f>
        <v>0</v>
      </c>
    </row>
    <row r="8551" spans="1:6" x14ac:dyDescent="0.25">
      <c r="A8551" s="24">
        <v>41</v>
      </c>
      <c r="B8551" s="25">
        <v>44562</v>
      </c>
      <c r="C8551" s="24" t="s">
        <v>44</v>
      </c>
      <c r="D8551" s="24" t="s">
        <v>10</v>
      </c>
      <c r="E8551" s="24" t="s">
        <v>1487</v>
      </c>
      <c r="F8551" cm="1">
        <f t="array" ref="F8551">_xlfn.SWITCH($E8551,"Forecast",IFERROR(SUMIFS(INDEX('Forecast Input'!$A:$BO,,MATCH(TEXT($A8551,"0"),'Forecast Input'!$1:$1,0)),'Forecast Input'!$A:$A,Master!C8551,'Forecast Input'!$D:$D,Master!D8551),0),"Actual",SUMIFS('CMO Input'!$Q:$Q,'CMO Input'!$E:$E,Master!$A8551,'CMO Input'!$C:$C,Master!$C8551,'CMO Input'!$AJ:$AJ,Master!$D8551,'CMO Input'!$AU:$AU,Master!$F8547),"")</f>
        <v>0</v>
      </c>
    </row>
    <row r="8552" spans="1:6" x14ac:dyDescent="0.25">
      <c r="A8552" s="24">
        <v>41</v>
      </c>
      <c r="B8552" s="25">
        <v>44562</v>
      </c>
      <c r="C8552" s="24" t="s">
        <v>44</v>
      </c>
      <c r="D8552" s="24" t="s">
        <v>61</v>
      </c>
      <c r="E8552" s="24" t="s">
        <v>1489</v>
      </c>
      <c r="F8552" t="str" cm="1">
        <f t="array" ref="F8552">_xlfn.SWITCH($E8552,"Forecast",IFERROR(SUMIFS(INDEX('Forecast Input'!$A:$BO,,MATCH(TEXT($A8552,"0"),'Forecast Input'!$1:$1,0)),'Forecast Input'!$A:$A,Master!C8552,'Forecast Input'!$D:$D,Master!D8552),0),"Actual",SUMIFS('CMO Input'!$Q:$Q,'CMO Input'!$E:$E,Master!$A8552,'CMO Input'!$C:$C,Master!$C8552,'CMO Input'!$AJ:$AJ,Master!$D8552,'CMO Input'!$AU:$AU,Master!$F8548),"")</f>
        <v/>
      </c>
    </row>
    <row r="8553" spans="1:6" x14ac:dyDescent="0.25">
      <c r="A8553" s="24">
        <v>41</v>
      </c>
      <c r="B8553" s="25">
        <v>44562</v>
      </c>
      <c r="C8553" s="24" t="s">
        <v>44</v>
      </c>
      <c r="D8553" s="24" t="s">
        <v>61</v>
      </c>
      <c r="E8553" s="24" t="s">
        <v>1488</v>
      </c>
      <c r="F8553" cm="1">
        <f t="array" ref="F8553">_xlfn.SWITCH($E8553,"Forecast",IFERROR(SUMIFS(INDEX('Forecast Input'!$A:$BO,,MATCH(TEXT($A8553,"0"),'Forecast Input'!$1:$1,0)),'Forecast Input'!$A:$A,Master!C8553,'Forecast Input'!$D:$D,Master!D8553),0),"Actual",SUMIFS('CMO Input'!$Q:$Q,'CMO Input'!$E:$E,Master!$A8553,'CMO Input'!$C:$C,Master!$C8553,'CMO Input'!$AJ:$AJ,Master!$D8553,'CMO Input'!$AU:$AU,Master!$F8549),"")</f>
        <v>0</v>
      </c>
    </row>
    <row r="8554" spans="1:6" x14ac:dyDescent="0.25">
      <c r="A8554" s="24">
        <v>41</v>
      </c>
      <c r="B8554" s="25">
        <v>44562</v>
      </c>
      <c r="C8554" s="24" t="s">
        <v>44</v>
      </c>
      <c r="D8554" s="24" t="s">
        <v>61</v>
      </c>
      <c r="E8554" s="24" t="s">
        <v>1487</v>
      </c>
      <c r="F8554" cm="1">
        <f t="array" ref="F8554">_xlfn.SWITCH($E8554,"Forecast",IFERROR(SUMIFS(INDEX('Forecast Input'!$A:$BO,,MATCH(TEXT($A8554,"0"),'Forecast Input'!$1:$1,0)),'Forecast Input'!$A:$A,Master!C8554,'Forecast Input'!$D:$D,Master!D8554),0),"Actual",SUMIFS('CMO Input'!$Q:$Q,'CMO Input'!$E:$E,Master!$A8554,'CMO Input'!$C:$C,Master!$C8554,'CMO Input'!$AJ:$AJ,Master!$D8554,'CMO Input'!$AU:$AU,Master!$F8550),"")</f>
        <v>0</v>
      </c>
    </row>
    <row r="8555" spans="1:6" x14ac:dyDescent="0.25">
      <c r="A8555" s="24">
        <v>41</v>
      </c>
      <c r="B8555" s="25">
        <v>44562</v>
      </c>
      <c r="C8555" s="24" t="s">
        <v>44</v>
      </c>
      <c r="D8555" s="24" t="s">
        <v>103</v>
      </c>
      <c r="E8555" s="24" t="s">
        <v>1489</v>
      </c>
      <c r="F8555" t="str" cm="1">
        <f t="array" ref="F8555">_xlfn.SWITCH($E8555,"Forecast",IFERROR(SUMIFS(INDEX('Forecast Input'!$A:$BO,,MATCH(TEXT($A8555,"0"),'Forecast Input'!$1:$1,0)),'Forecast Input'!$A:$A,Master!C8555,'Forecast Input'!$D:$D,Master!D8555),0),"Actual",SUMIFS('CMO Input'!$Q:$Q,'CMO Input'!$E:$E,Master!$A8555,'CMO Input'!$C:$C,Master!$C8555,'CMO Input'!$AJ:$AJ,Master!$D8555,'CMO Input'!$AU:$AU,Master!$F8551),"")</f>
        <v/>
      </c>
    </row>
    <row r="8556" spans="1:6" x14ac:dyDescent="0.25">
      <c r="A8556" s="24">
        <v>41</v>
      </c>
      <c r="B8556" s="25">
        <v>44562</v>
      </c>
      <c r="C8556" s="24" t="s">
        <v>44</v>
      </c>
      <c r="D8556" s="24" t="s">
        <v>103</v>
      </c>
      <c r="E8556" s="24" t="s">
        <v>1488</v>
      </c>
      <c r="F8556" cm="1">
        <f t="array" ref="F8556">_xlfn.SWITCH($E8556,"Forecast",IFERROR(SUMIFS(INDEX('Forecast Input'!$A:$BO,,MATCH(TEXT($A8556,"0"),'Forecast Input'!$1:$1,0)),'Forecast Input'!$A:$A,Master!C8556,'Forecast Input'!$D:$D,Master!D8556),0),"Actual",SUMIFS('CMO Input'!$Q:$Q,'CMO Input'!$E:$E,Master!$A8556,'CMO Input'!$C:$C,Master!$C8556,'CMO Input'!$AJ:$AJ,Master!$D8556,'CMO Input'!$AU:$AU,Master!$F8552),"")</f>
        <v>0</v>
      </c>
    </row>
    <row r="8557" spans="1:6" x14ac:dyDescent="0.25">
      <c r="A8557" s="24">
        <v>41</v>
      </c>
      <c r="B8557" s="25">
        <v>44562</v>
      </c>
      <c r="C8557" s="24" t="s">
        <v>44</v>
      </c>
      <c r="D8557" s="24" t="s">
        <v>103</v>
      </c>
      <c r="E8557" s="24" t="s">
        <v>1487</v>
      </c>
      <c r="F8557" cm="1">
        <f t="array" ref="F8557">_xlfn.SWITCH($E8557,"Forecast",IFERROR(SUMIFS(INDEX('Forecast Input'!$A:$BO,,MATCH(TEXT($A8557,"0"),'Forecast Input'!$1:$1,0)),'Forecast Input'!$A:$A,Master!C8557,'Forecast Input'!$D:$D,Master!D8557),0),"Actual",SUMIFS('CMO Input'!$Q:$Q,'CMO Input'!$E:$E,Master!$A8557,'CMO Input'!$C:$C,Master!$C8557,'CMO Input'!$AJ:$AJ,Master!$D8557,'CMO Input'!$AU:$AU,Master!$F8553),"")</f>
        <v>0</v>
      </c>
    </row>
    <row r="8558" spans="1:6" x14ac:dyDescent="0.25">
      <c r="A8558" s="24">
        <v>41</v>
      </c>
      <c r="B8558" s="25">
        <v>44562</v>
      </c>
      <c r="C8558" s="24" t="s">
        <v>44</v>
      </c>
      <c r="D8558" s="24" t="s">
        <v>146</v>
      </c>
      <c r="E8558" s="24" t="s">
        <v>1489</v>
      </c>
      <c r="F8558" t="str" cm="1">
        <f t="array" ref="F8558">_xlfn.SWITCH($E8558,"Forecast",IFERROR(SUMIFS(INDEX('Forecast Input'!$A:$BO,,MATCH(TEXT($A8558,"0"),'Forecast Input'!$1:$1,0)),'Forecast Input'!$A:$A,Master!C8558,'Forecast Input'!$D:$D,Master!D8558),0),"Actual",SUMIFS('CMO Input'!$Q:$Q,'CMO Input'!$E:$E,Master!$A8558,'CMO Input'!$C:$C,Master!$C8558,'CMO Input'!$AJ:$AJ,Master!$D8558,'CMO Input'!$AU:$AU,Master!$F8554),"")</f>
        <v/>
      </c>
    </row>
    <row r="8559" spans="1:6" x14ac:dyDescent="0.25">
      <c r="A8559" s="24">
        <v>41</v>
      </c>
      <c r="B8559" s="25">
        <v>44562</v>
      </c>
      <c r="C8559" s="24" t="s">
        <v>44</v>
      </c>
      <c r="D8559" s="24" t="s">
        <v>146</v>
      </c>
      <c r="E8559" s="24" t="s">
        <v>1488</v>
      </c>
      <c r="F8559" cm="1">
        <f t="array" ref="F8559">_xlfn.SWITCH($E8559,"Forecast",IFERROR(SUMIFS(INDEX('Forecast Input'!$A:$BO,,MATCH(TEXT($A8559,"0"),'Forecast Input'!$1:$1,0)),'Forecast Input'!$A:$A,Master!C8559,'Forecast Input'!$D:$D,Master!D8559),0),"Actual",SUMIFS('CMO Input'!$Q:$Q,'CMO Input'!$E:$E,Master!$A8559,'CMO Input'!$C:$C,Master!$C8559,'CMO Input'!$AJ:$AJ,Master!$D8559,'CMO Input'!$AU:$AU,Master!$F8555),"")</f>
        <v>0</v>
      </c>
    </row>
    <row r="8560" spans="1:6" x14ac:dyDescent="0.25">
      <c r="A8560" s="24">
        <v>41</v>
      </c>
      <c r="B8560" s="25">
        <v>44562</v>
      </c>
      <c r="C8560" s="24" t="s">
        <v>44</v>
      </c>
      <c r="D8560" s="24" t="s">
        <v>146</v>
      </c>
      <c r="E8560" s="24" t="s">
        <v>1487</v>
      </c>
      <c r="F8560" cm="1">
        <f t="array" ref="F8560">_xlfn.SWITCH($E8560,"Forecast",IFERROR(SUMIFS(INDEX('Forecast Input'!$A:$BO,,MATCH(TEXT($A8560,"0"),'Forecast Input'!$1:$1,0)),'Forecast Input'!$A:$A,Master!C8560,'Forecast Input'!$D:$D,Master!D8560),0),"Actual",SUMIFS('CMO Input'!$Q:$Q,'CMO Input'!$E:$E,Master!$A8560,'CMO Input'!$C:$C,Master!$C8560,'CMO Input'!$AJ:$AJ,Master!$D8560,'CMO Input'!$AU:$AU,Master!$F8556),"")</f>
        <v>0</v>
      </c>
    </row>
    <row r="8561" spans="1:6" x14ac:dyDescent="0.25">
      <c r="A8561" s="24">
        <v>41</v>
      </c>
      <c r="B8561" s="25">
        <v>44562</v>
      </c>
      <c r="C8561" s="24" t="s">
        <v>44</v>
      </c>
      <c r="D8561" s="24" t="s">
        <v>166</v>
      </c>
      <c r="E8561" s="24" t="s">
        <v>1489</v>
      </c>
      <c r="F8561" t="str" cm="1">
        <f t="array" ref="F8561">_xlfn.SWITCH($E8561,"Forecast",IFERROR(SUMIFS(INDEX('Forecast Input'!$A:$BO,,MATCH(TEXT($A8561,"0"),'Forecast Input'!$1:$1,0)),'Forecast Input'!$A:$A,Master!C8561,'Forecast Input'!$D:$D,Master!D8561),0),"Actual",SUMIFS('CMO Input'!$Q:$Q,'CMO Input'!$E:$E,Master!$A8561,'CMO Input'!$C:$C,Master!$C8561,'CMO Input'!$AJ:$AJ,Master!$D8561,'CMO Input'!$AU:$AU,Master!$F8557),"")</f>
        <v/>
      </c>
    </row>
    <row r="8562" spans="1:6" x14ac:dyDescent="0.25">
      <c r="A8562" s="24">
        <v>41</v>
      </c>
      <c r="B8562" s="25">
        <v>44562</v>
      </c>
      <c r="C8562" s="24" t="s">
        <v>44</v>
      </c>
      <c r="D8562" s="24" t="s">
        <v>166</v>
      </c>
      <c r="E8562" s="24" t="s">
        <v>1488</v>
      </c>
      <c r="F8562" cm="1">
        <f t="array" ref="F8562">_xlfn.SWITCH($E8562,"Forecast",IFERROR(SUMIFS(INDEX('Forecast Input'!$A:$BO,,MATCH(TEXT($A8562,"0"),'Forecast Input'!$1:$1,0)),'Forecast Input'!$A:$A,Master!C8562,'Forecast Input'!$D:$D,Master!D8562),0),"Actual",SUMIFS('CMO Input'!$Q:$Q,'CMO Input'!$E:$E,Master!$A8562,'CMO Input'!$C:$C,Master!$C8562,'CMO Input'!$AJ:$AJ,Master!$D8562,'CMO Input'!$AU:$AU,Master!$F8558),"")</f>
        <v>0</v>
      </c>
    </row>
    <row r="8563" spans="1:6" x14ac:dyDescent="0.25">
      <c r="A8563" s="24">
        <v>41</v>
      </c>
      <c r="B8563" s="25">
        <v>44562</v>
      </c>
      <c r="C8563" s="24" t="s">
        <v>44</v>
      </c>
      <c r="D8563" s="24" t="s">
        <v>166</v>
      </c>
      <c r="E8563" s="24" t="s">
        <v>1487</v>
      </c>
      <c r="F8563" cm="1">
        <f t="array" ref="F8563">_xlfn.SWITCH($E8563,"Forecast",IFERROR(SUMIFS(INDEX('Forecast Input'!$A:$BO,,MATCH(TEXT($A8563,"0"),'Forecast Input'!$1:$1,0)),'Forecast Input'!$A:$A,Master!C8563,'Forecast Input'!$D:$D,Master!D8563),0),"Actual",SUMIFS('CMO Input'!$Q:$Q,'CMO Input'!$E:$E,Master!$A8563,'CMO Input'!$C:$C,Master!$C8563,'CMO Input'!$AJ:$AJ,Master!$D8563,'CMO Input'!$AU:$AU,Master!$F8559),"")</f>
        <v>0</v>
      </c>
    </row>
    <row r="8564" spans="1:6" x14ac:dyDescent="0.25">
      <c r="A8564" s="24">
        <v>41</v>
      </c>
      <c r="B8564" s="25">
        <v>44562</v>
      </c>
      <c r="C8564" s="24" t="s">
        <v>44</v>
      </c>
      <c r="D8564" s="24" t="s">
        <v>170</v>
      </c>
      <c r="E8564" s="24" t="s">
        <v>1489</v>
      </c>
      <c r="F8564" t="str" cm="1">
        <f t="array" ref="F8564">_xlfn.SWITCH($E8564,"Forecast",IFERROR(SUMIFS(INDEX('Forecast Input'!$A:$BO,,MATCH(TEXT($A8564,"0"),'Forecast Input'!$1:$1,0)),'Forecast Input'!$A:$A,Master!C8564,'Forecast Input'!$D:$D,Master!D8564),0),"Actual",SUMIFS('CMO Input'!$Q:$Q,'CMO Input'!$E:$E,Master!$A8564,'CMO Input'!$C:$C,Master!$C8564,'CMO Input'!$AJ:$AJ,Master!$D8564,'CMO Input'!$AU:$AU,Master!$F8560),"")</f>
        <v/>
      </c>
    </row>
    <row r="8565" spans="1:6" x14ac:dyDescent="0.25">
      <c r="A8565" s="24">
        <v>41</v>
      </c>
      <c r="B8565" s="25">
        <v>44562</v>
      </c>
      <c r="C8565" s="24" t="s">
        <v>44</v>
      </c>
      <c r="D8565" s="24" t="s">
        <v>170</v>
      </c>
      <c r="E8565" s="24" t="s">
        <v>1488</v>
      </c>
      <c r="F8565" cm="1">
        <f t="array" ref="F8565">_xlfn.SWITCH($E8565,"Forecast",IFERROR(SUMIFS(INDEX('Forecast Input'!$A:$BO,,MATCH(TEXT($A8565,"0"),'Forecast Input'!$1:$1,0)),'Forecast Input'!$A:$A,Master!C8565,'Forecast Input'!$D:$D,Master!D8565),0),"Actual",SUMIFS('CMO Input'!$Q:$Q,'CMO Input'!$E:$E,Master!$A8565,'CMO Input'!$C:$C,Master!$C8565,'CMO Input'!$AJ:$AJ,Master!$D8565,'CMO Input'!$AU:$AU,Master!$F8561),"")</f>
        <v>0</v>
      </c>
    </row>
    <row r="8566" spans="1:6" x14ac:dyDescent="0.25">
      <c r="A8566" s="24">
        <v>41</v>
      </c>
      <c r="B8566" s="25">
        <v>44562</v>
      </c>
      <c r="C8566" s="24" t="s">
        <v>44</v>
      </c>
      <c r="D8566" s="24" t="s">
        <v>170</v>
      </c>
      <c r="E8566" s="24" t="s">
        <v>1487</v>
      </c>
      <c r="F8566" cm="1">
        <f t="array" ref="F8566">_xlfn.SWITCH($E8566,"Forecast",IFERROR(SUMIFS(INDEX('Forecast Input'!$A:$BO,,MATCH(TEXT($A8566,"0"),'Forecast Input'!$1:$1,0)),'Forecast Input'!$A:$A,Master!C8566,'Forecast Input'!$D:$D,Master!D8566),0),"Actual",SUMIFS('CMO Input'!$Q:$Q,'CMO Input'!$E:$E,Master!$A8566,'CMO Input'!$C:$C,Master!$C8566,'CMO Input'!$AJ:$AJ,Master!$D8566,'CMO Input'!$AU:$AU,Master!$F8562),"")</f>
        <v>0</v>
      </c>
    </row>
    <row r="8567" spans="1:6" x14ac:dyDescent="0.25">
      <c r="A8567" s="24">
        <v>41</v>
      </c>
      <c r="B8567" s="25">
        <v>44562</v>
      </c>
      <c r="C8567" s="24" t="s">
        <v>44</v>
      </c>
      <c r="D8567" s="24" t="s">
        <v>436</v>
      </c>
      <c r="E8567" s="24" t="s">
        <v>1489</v>
      </c>
      <c r="F8567" t="str" cm="1">
        <f t="array" ref="F8567">_xlfn.SWITCH($E8567,"Forecast",IFERROR(SUMIFS(INDEX('Forecast Input'!$A:$BO,,MATCH(TEXT($A8567,"0"),'Forecast Input'!$1:$1,0)),'Forecast Input'!$A:$A,Master!C8567,'Forecast Input'!$D:$D,Master!D8567),0),"Actual",SUMIFS('CMO Input'!$Q:$Q,'CMO Input'!$E:$E,Master!$A8567,'CMO Input'!$C:$C,Master!$C8567,'CMO Input'!$AJ:$AJ,Master!$D8567,'CMO Input'!$AU:$AU,Master!$F8563),"")</f>
        <v/>
      </c>
    </row>
    <row r="8568" spans="1:6" x14ac:dyDescent="0.25">
      <c r="A8568" s="24">
        <v>41</v>
      </c>
      <c r="B8568" s="25">
        <v>44562</v>
      </c>
      <c r="C8568" s="24" t="s">
        <v>44</v>
      </c>
      <c r="D8568" s="24" t="s">
        <v>436</v>
      </c>
      <c r="E8568" s="24" t="s">
        <v>1488</v>
      </c>
      <c r="F8568" cm="1">
        <f t="array" ref="F8568">_xlfn.SWITCH($E8568,"Forecast",IFERROR(SUMIFS(INDEX('Forecast Input'!$A:$BO,,MATCH(TEXT($A8568,"0"),'Forecast Input'!$1:$1,0)),'Forecast Input'!$A:$A,Master!C8568,'Forecast Input'!$D:$D,Master!D8568),0),"Actual",SUMIFS('CMO Input'!$Q:$Q,'CMO Input'!$E:$E,Master!$A8568,'CMO Input'!$C:$C,Master!$C8568,'CMO Input'!$AJ:$AJ,Master!$D8568,'CMO Input'!$AU:$AU,Master!$F8564),"")</f>
        <v>0</v>
      </c>
    </row>
    <row r="8569" spans="1:6" x14ac:dyDescent="0.25">
      <c r="A8569" s="24">
        <v>41</v>
      </c>
      <c r="B8569" s="25">
        <v>44562</v>
      </c>
      <c r="C8569" s="24" t="s">
        <v>44</v>
      </c>
      <c r="D8569" s="24" t="s">
        <v>436</v>
      </c>
      <c r="E8569" s="24" t="s">
        <v>1487</v>
      </c>
      <c r="F8569" cm="1">
        <f t="array" ref="F8569">_xlfn.SWITCH($E8569,"Forecast",IFERROR(SUMIFS(INDEX('Forecast Input'!$A:$BO,,MATCH(TEXT($A8569,"0"),'Forecast Input'!$1:$1,0)),'Forecast Input'!$A:$A,Master!C8569,'Forecast Input'!$D:$D,Master!D8569),0),"Actual",SUMIFS('CMO Input'!$Q:$Q,'CMO Input'!$E:$E,Master!$A8569,'CMO Input'!$C:$C,Master!$C8569,'CMO Input'!$AJ:$AJ,Master!$D8569,'CMO Input'!$AU:$AU,Master!$F8565),"")</f>
        <v>0</v>
      </c>
    </row>
    <row r="8570" spans="1:6" x14ac:dyDescent="0.25">
      <c r="A8570" s="24">
        <v>41</v>
      </c>
      <c r="B8570" s="25">
        <v>44562</v>
      </c>
      <c r="C8570" s="24" t="s">
        <v>44</v>
      </c>
      <c r="D8570" s="24" t="s">
        <v>1469</v>
      </c>
      <c r="E8570" s="24" t="s">
        <v>1489</v>
      </c>
      <c r="F8570" t="str" cm="1">
        <f t="array" ref="F8570">_xlfn.SWITCH($E8570,"Forecast",IFERROR(SUMIFS(INDEX('Forecast Input'!$A:$BO,,MATCH(TEXT($A8570,"0"),'Forecast Input'!$1:$1,0)),'Forecast Input'!$A:$A,Master!C8570,'Forecast Input'!$D:$D,Master!D8570),0),"Actual",SUMIFS('CMO Input'!$Q:$Q,'CMO Input'!$E:$E,Master!$A8570,'CMO Input'!$C:$C,Master!$C8570,'CMO Input'!$AJ:$AJ,Master!$D8570,'CMO Input'!$AU:$AU,Master!$F8566),"")</f>
        <v/>
      </c>
    </row>
    <row r="8571" spans="1:6" x14ac:dyDescent="0.25">
      <c r="A8571" s="24">
        <v>41</v>
      </c>
      <c r="B8571" s="25">
        <v>44562</v>
      </c>
      <c r="C8571" s="24" t="s">
        <v>44</v>
      </c>
      <c r="D8571" s="24" t="s">
        <v>1469</v>
      </c>
      <c r="E8571" s="24" t="s">
        <v>1488</v>
      </c>
      <c r="F8571" cm="1">
        <f t="array" ref="F8571">_xlfn.SWITCH($E8571,"Forecast",IFERROR(SUMIFS(INDEX('Forecast Input'!$A:$BO,,MATCH(TEXT($A8571,"0"),'Forecast Input'!$1:$1,0)),'Forecast Input'!$A:$A,Master!C8571,'Forecast Input'!$D:$D,Master!D8571),0),"Actual",SUMIFS('CMO Input'!$Q:$Q,'CMO Input'!$E:$E,Master!$A8571,'CMO Input'!$C:$C,Master!$C8571,'CMO Input'!$AJ:$AJ,Master!$D8571,'CMO Input'!$AU:$AU,Master!$F8567),"")</f>
        <v>0</v>
      </c>
    </row>
    <row r="8572" spans="1:6" x14ac:dyDescent="0.25">
      <c r="A8572" s="24">
        <v>41</v>
      </c>
      <c r="B8572" s="25">
        <v>44562</v>
      </c>
      <c r="C8572" s="24" t="s">
        <v>44</v>
      </c>
      <c r="D8572" s="24" t="s">
        <v>1469</v>
      </c>
      <c r="E8572" s="24" t="s">
        <v>1487</v>
      </c>
      <c r="F8572" cm="1">
        <f t="array" ref="F8572">_xlfn.SWITCH($E8572,"Forecast",IFERROR(SUMIFS(INDEX('Forecast Input'!$A:$BO,,MATCH(TEXT($A8572,"0"),'Forecast Input'!$1:$1,0)),'Forecast Input'!$A:$A,Master!C8572,'Forecast Input'!$D:$D,Master!D8572),0),"Actual",SUMIFS('CMO Input'!$Q:$Q,'CMO Input'!$E:$E,Master!$A8572,'CMO Input'!$C:$C,Master!$C8572,'CMO Input'!$AJ:$AJ,Master!$D8572,'CMO Input'!$AU:$AU,Master!$F8568),"")</f>
        <v>0</v>
      </c>
    </row>
    <row r="8573" spans="1:6" x14ac:dyDescent="0.25">
      <c r="A8573" s="24">
        <v>41</v>
      </c>
      <c r="B8573" s="25">
        <v>44562</v>
      </c>
      <c r="C8573" s="24" t="s">
        <v>780</v>
      </c>
      <c r="D8573" s="24" t="s">
        <v>1470</v>
      </c>
      <c r="E8573" s="24" t="s">
        <v>1489</v>
      </c>
      <c r="F8573" t="str" cm="1">
        <f t="array" ref="F8573">_xlfn.SWITCH($E8573,"Forecast",IFERROR(SUMIFS(INDEX('Forecast Input'!$A:$BO,,MATCH(TEXT($A8573,"0"),'Forecast Input'!$1:$1,0)),'Forecast Input'!$A:$A,Master!C8573,'Forecast Input'!$D:$D,Master!D8573),0),"Actual",SUMIFS('CMO Input'!$Q:$Q,'CMO Input'!$E:$E,Master!$A8573,'CMO Input'!$C:$C,Master!$C8573,'CMO Input'!$AJ:$AJ,Master!$D8573,'CMO Input'!$AU:$AU,Master!$F8569),"")</f>
        <v/>
      </c>
    </row>
    <row r="8574" spans="1:6" x14ac:dyDescent="0.25">
      <c r="A8574" s="24">
        <v>41</v>
      </c>
      <c r="B8574" s="25">
        <v>44562</v>
      </c>
      <c r="C8574" s="24" t="s">
        <v>780</v>
      </c>
      <c r="D8574" s="24" t="s">
        <v>1470</v>
      </c>
      <c r="E8574" s="24" t="s">
        <v>1488</v>
      </c>
      <c r="F8574" cm="1">
        <f t="array" ref="F8574">_xlfn.SWITCH($E8574,"Forecast",IFERROR(SUMIFS(INDEX('Forecast Input'!$A:$BO,,MATCH(TEXT($A8574,"0"),'Forecast Input'!$1:$1,0)),'Forecast Input'!$A:$A,Master!C8574,'Forecast Input'!$D:$D,Master!D8574),0),"Actual",SUMIFS('CMO Input'!$Q:$Q,'CMO Input'!$E:$E,Master!$A8574,'CMO Input'!$C:$C,Master!$C8574,'CMO Input'!$AJ:$AJ,Master!$D8574,'CMO Input'!$AU:$AU,Master!$F8570),"")</f>
        <v>0</v>
      </c>
    </row>
    <row r="8575" spans="1:6" x14ac:dyDescent="0.25">
      <c r="A8575" s="24">
        <v>41</v>
      </c>
      <c r="B8575" s="25">
        <v>44562</v>
      </c>
      <c r="C8575" s="24" t="s">
        <v>780</v>
      </c>
      <c r="D8575" s="24" t="s">
        <v>1470</v>
      </c>
      <c r="E8575" s="24" t="s">
        <v>1487</v>
      </c>
      <c r="F8575" cm="1">
        <f t="array" ref="F8575">_xlfn.SWITCH($E8575,"Forecast",IFERROR(SUMIFS(INDEX('Forecast Input'!$A:$BO,,MATCH(TEXT($A8575,"0"),'Forecast Input'!$1:$1,0)),'Forecast Input'!$A:$A,Master!C8575,'Forecast Input'!$D:$D,Master!D8575),0),"Actual",SUMIFS('CMO Input'!$Q:$Q,'CMO Input'!$E:$E,Master!$A8575,'CMO Input'!$C:$C,Master!$C8575,'CMO Input'!$AJ:$AJ,Master!$D8575,'CMO Input'!$AU:$AU,Master!$F8571),"")</f>
        <v>0</v>
      </c>
    </row>
    <row r="8576" spans="1:6" x14ac:dyDescent="0.25">
      <c r="A8576" s="24">
        <v>41</v>
      </c>
      <c r="B8576" s="25">
        <v>44562</v>
      </c>
      <c r="C8576" s="24" t="s">
        <v>989</v>
      </c>
      <c r="D8576" s="24" t="s">
        <v>1470</v>
      </c>
      <c r="E8576" s="24" t="s">
        <v>1489</v>
      </c>
      <c r="F8576" t="str" cm="1">
        <f t="array" ref="F8576">_xlfn.SWITCH($E8576,"Forecast",IFERROR(SUMIFS(INDEX('Forecast Input'!$A:$BO,,MATCH(TEXT($A8576,"0"),'Forecast Input'!$1:$1,0)),'Forecast Input'!$A:$A,Master!C8576,'Forecast Input'!$D:$D,Master!D8576),0),"Actual",SUMIFS('CMO Input'!$Q:$Q,'CMO Input'!$E:$E,Master!$A8576,'CMO Input'!$C:$C,Master!$C8576,'CMO Input'!$AJ:$AJ,Master!$D8576,'CMO Input'!$AU:$AU,Master!$F8572),"")</f>
        <v/>
      </c>
    </row>
    <row r="8577" spans="1:6" x14ac:dyDescent="0.25">
      <c r="A8577" s="24">
        <v>41</v>
      </c>
      <c r="B8577" s="25">
        <v>44562</v>
      </c>
      <c r="C8577" s="24" t="s">
        <v>989</v>
      </c>
      <c r="D8577" s="24" t="s">
        <v>1470</v>
      </c>
      <c r="E8577" s="24" t="s">
        <v>1488</v>
      </c>
      <c r="F8577" cm="1">
        <f t="array" ref="F8577">_xlfn.SWITCH($E8577,"Forecast",IFERROR(SUMIFS(INDEX('Forecast Input'!$A:$BO,,MATCH(TEXT($A8577,"0"),'Forecast Input'!$1:$1,0)),'Forecast Input'!$A:$A,Master!C8577,'Forecast Input'!$D:$D,Master!D8577),0),"Actual",SUMIFS('CMO Input'!$Q:$Q,'CMO Input'!$E:$E,Master!$A8577,'CMO Input'!$C:$C,Master!$C8577,'CMO Input'!$AJ:$AJ,Master!$D8577,'CMO Input'!$AU:$AU,Master!$F8573),"")</f>
        <v>0</v>
      </c>
    </row>
    <row r="8578" spans="1:6" x14ac:dyDescent="0.25">
      <c r="A8578" s="24">
        <v>41</v>
      </c>
      <c r="B8578" s="25">
        <v>44562</v>
      </c>
      <c r="C8578" s="24" t="s">
        <v>989</v>
      </c>
      <c r="D8578" s="24" t="s">
        <v>1470</v>
      </c>
      <c r="E8578" s="24" t="s">
        <v>1487</v>
      </c>
      <c r="F8578" cm="1">
        <f t="array" ref="F8578">_xlfn.SWITCH($E8578,"Forecast",IFERROR(SUMIFS(INDEX('Forecast Input'!$A:$BO,,MATCH(TEXT($A8578,"0"),'Forecast Input'!$1:$1,0)),'Forecast Input'!$A:$A,Master!C8578,'Forecast Input'!$D:$D,Master!D8578),0),"Actual",SUMIFS('CMO Input'!$Q:$Q,'CMO Input'!$E:$E,Master!$A8578,'CMO Input'!$C:$C,Master!$C8578,'CMO Input'!$AJ:$AJ,Master!$D8578,'CMO Input'!$AU:$AU,Master!$F8574),"")</f>
        <v>0</v>
      </c>
    </row>
    <row r="8579" spans="1:6" x14ac:dyDescent="0.25">
      <c r="A8579" s="24">
        <v>41</v>
      </c>
      <c r="B8579" s="25">
        <v>44562</v>
      </c>
      <c r="C8579" s="24" t="s">
        <v>181</v>
      </c>
      <c r="D8579" s="24" t="s">
        <v>1470</v>
      </c>
      <c r="E8579" s="24" t="s">
        <v>1489</v>
      </c>
      <c r="F8579" t="str" cm="1">
        <f t="array" ref="F8579">_xlfn.SWITCH($E8579,"Forecast",IFERROR(SUMIFS(INDEX('Forecast Input'!$A:$BO,,MATCH(TEXT($A8579,"0"),'Forecast Input'!$1:$1,0)),'Forecast Input'!$A:$A,Master!C8579,'Forecast Input'!$D:$D,Master!D8579),0),"Actual",SUMIFS('CMO Input'!$Q:$Q,'CMO Input'!$E:$E,Master!$A8579,'CMO Input'!$C:$C,Master!$C8579,'CMO Input'!$AJ:$AJ,Master!$D8579,'CMO Input'!$AU:$AU,Master!$F8575),"")</f>
        <v/>
      </c>
    </row>
    <row r="8580" spans="1:6" x14ac:dyDescent="0.25">
      <c r="A8580" s="24">
        <v>41</v>
      </c>
      <c r="B8580" s="25">
        <v>44562</v>
      </c>
      <c r="C8580" s="24" t="s">
        <v>181</v>
      </c>
      <c r="D8580" s="24" t="s">
        <v>1470</v>
      </c>
      <c r="E8580" s="24" t="s">
        <v>1488</v>
      </c>
      <c r="F8580" cm="1">
        <f t="array" ref="F8580">_xlfn.SWITCH($E8580,"Forecast",IFERROR(SUMIFS(INDEX('Forecast Input'!$A:$BO,,MATCH(TEXT($A8580,"0"),'Forecast Input'!$1:$1,0)),'Forecast Input'!$A:$A,Master!C8580,'Forecast Input'!$D:$D,Master!D8580),0),"Actual",SUMIFS('CMO Input'!$Q:$Q,'CMO Input'!$E:$E,Master!$A8580,'CMO Input'!$C:$C,Master!$C8580,'CMO Input'!$AJ:$AJ,Master!$D8580,'CMO Input'!$AU:$AU,Master!$F8576),"")</f>
        <v>0</v>
      </c>
    </row>
    <row r="8581" spans="1:6" x14ac:dyDescent="0.25">
      <c r="A8581" s="24">
        <v>41</v>
      </c>
      <c r="B8581" s="25">
        <v>44562</v>
      </c>
      <c r="C8581" s="24" t="s">
        <v>181</v>
      </c>
      <c r="D8581" s="24" t="s">
        <v>1470</v>
      </c>
      <c r="E8581" s="24" t="s">
        <v>1487</v>
      </c>
      <c r="F8581" cm="1">
        <f t="array" ref="F8581">_xlfn.SWITCH($E8581,"Forecast",IFERROR(SUMIFS(INDEX('Forecast Input'!$A:$BO,,MATCH(TEXT($A8581,"0"),'Forecast Input'!$1:$1,0)),'Forecast Input'!$A:$A,Master!C8581,'Forecast Input'!$D:$D,Master!D8581),0),"Actual",SUMIFS('CMO Input'!$Q:$Q,'CMO Input'!$E:$E,Master!$A8581,'CMO Input'!$C:$C,Master!$C8581,'CMO Input'!$AJ:$AJ,Master!$D8581,'CMO Input'!$AU:$AU,Master!$F8577),"")</f>
        <v>0</v>
      </c>
    </row>
    <row r="8582" spans="1:6" x14ac:dyDescent="0.25">
      <c r="A8582" s="24">
        <v>41</v>
      </c>
      <c r="B8582" s="25">
        <v>44562</v>
      </c>
      <c r="C8582" s="24" t="s">
        <v>424</v>
      </c>
      <c r="D8582" s="24" t="s">
        <v>1470</v>
      </c>
      <c r="E8582" s="24" t="s">
        <v>1489</v>
      </c>
      <c r="F8582" t="str" cm="1">
        <f t="array" ref="F8582">_xlfn.SWITCH($E8582,"Forecast",IFERROR(SUMIFS(INDEX('Forecast Input'!$A:$BO,,MATCH(TEXT($A8582,"0"),'Forecast Input'!$1:$1,0)),'Forecast Input'!$A:$A,Master!C8582,'Forecast Input'!$D:$D,Master!D8582),0),"Actual",SUMIFS('CMO Input'!$Q:$Q,'CMO Input'!$E:$E,Master!$A8582,'CMO Input'!$C:$C,Master!$C8582,'CMO Input'!$AJ:$AJ,Master!$D8582,'CMO Input'!$AU:$AU,Master!$F8578),"")</f>
        <v/>
      </c>
    </row>
    <row r="8583" spans="1:6" x14ac:dyDescent="0.25">
      <c r="A8583" s="24">
        <v>41</v>
      </c>
      <c r="B8583" s="25">
        <v>44562</v>
      </c>
      <c r="C8583" s="24" t="s">
        <v>424</v>
      </c>
      <c r="D8583" s="24" t="s">
        <v>1470</v>
      </c>
      <c r="E8583" s="24" t="s">
        <v>1488</v>
      </c>
      <c r="F8583" cm="1">
        <f t="array" ref="F8583">_xlfn.SWITCH($E8583,"Forecast",IFERROR(SUMIFS(INDEX('Forecast Input'!$A:$BO,,MATCH(TEXT($A8583,"0"),'Forecast Input'!$1:$1,0)),'Forecast Input'!$A:$A,Master!C8583,'Forecast Input'!$D:$D,Master!D8583),0),"Actual",SUMIFS('CMO Input'!$Q:$Q,'CMO Input'!$E:$E,Master!$A8583,'CMO Input'!$C:$C,Master!$C8583,'CMO Input'!$AJ:$AJ,Master!$D8583,'CMO Input'!$AU:$AU,Master!$F8579),"")</f>
        <v>0</v>
      </c>
    </row>
    <row r="8584" spans="1:6" x14ac:dyDescent="0.25">
      <c r="A8584" s="24">
        <v>41</v>
      </c>
      <c r="B8584" s="25">
        <v>44562</v>
      </c>
      <c r="C8584" s="24" t="s">
        <v>424</v>
      </c>
      <c r="D8584" s="24" t="s">
        <v>1470</v>
      </c>
      <c r="E8584" s="24" t="s">
        <v>1487</v>
      </c>
      <c r="F8584" cm="1">
        <f t="array" ref="F8584">_xlfn.SWITCH($E8584,"Forecast",IFERROR(SUMIFS(INDEX('Forecast Input'!$A:$BO,,MATCH(TEXT($A8584,"0"),'Forecast Input'!$1:$1,0)),'Forecast Input'!$A:$A,Master!C8584,'Forecast Input'!$D:$D,Master!D8584),0),"Actual",SUMIFS('CMO Input'!$Q:$Q,'CMO Input'!$E:$E,Master!$A8584,'CMO Input'!$C:$C,Master!$C8584,'CMO Input'!$AJ:$AJ,Master!$D8584,'CMO Input'!$AU:$AU,Master!$F8580),"")</f>
        <v>0</v>
      </c>
    </row>
    <row r="8585" spans="1:6" x14ac:dyDescent="0.25">
      <c r="A8585" s="24">
        <v>41</v>
      </c>
      <c r="B8585" s="25">
        <v>44562</v>
      </c>
      <c r="C8585" s="24" t="s">
        <v>141</v>
      </c>
      <c r="D8585" s="24" t="s">
        <v>1470</v>
      </c>
      <c r="E8585" s="24" t="s">
        <v>1489</v>
      </c>
      <c r="F8585" t="str" cm="1">
        <f t="array" ref="F8585">_xlfn.SWITCH($E8585,"Forecast",IFERROR(SUMIFS(INDEX('Forecast Input'!$A:$BO,,MATCH(TEXT($A8585,"0"),'Forecast Input'!$1:$1,0)),'Forecast Input'!$A:$A,Master!C8585,'Forecast Input'!$D:$D,Master!D8585),0),"Actual",SUMIFS('CMO Input'!$Q:$Q,'CMO Input'!$E:$E,Master!$A8585,'CMO Input'!$C:$C,Master!$C8585,'CMO Input'!$AJ:$AJ,Master!$D8585,'CMO Input'!$AU:$AU,Master!$F8581),"")</f>
        <v/>
      </c>
    </row>
    <row r="8586" spans="1:6" x14ac:dyDescent="0.25">
      <c r="A8586" s="24">
        <v>41</v>
      </c>
      <c r="B8586" s="25">
        <v>44562</v>
      </c>
      <c r="C8586" s="24" t="s">
        <v>141</v>
      </c>
      <c r="D8586" s="24" t="s">
        <v>1470</v>
      </c>
      <c r="E8586" s="24" t="s">
        <v>1488</v>
      </c>
      <c r="F8586" cm="1">
        <f t="array" ref="F8586">_xlfn.SWITCH($E8586,"Forecast",IFERROR(SUMIFS(INDEX('Forecast Input'!$A:$BO,,MATCH(TEXT($A8586,"0"),'Forecast Input'!$1:$1,0)),'Forecast Input'!$A:$A,Master!C8586,'Forecast Input'!$D:$D,Master!D8586),0),"Actual",SUMIFS('CMO Input'!$Q:$Q,'CMO Input'!$E:$E,Master!$A8586,'CMO Input'!$C:$C,Master!$C8586,'CMO Input'!$AJ:$AJ,Master!$D8586,'CMO Input'!$AU:$AU,Master!$F8582),"")</f>
        <v>0</v>
      </c>
    </row>
    <row r="8587" spans="1:6" x14ac:dyDescent="0.25">
      <c r="A8587" s="24">
        <v>41</v>
      </c>
      <c r="B8587" s="25">
        <v>44562</v>
      </c>
      <c r="C8587" s="24" t="s">
        <v>141</v>
      </c>
      <c r="D8587" s="24" t="s">
        <v>1470</v>
      </c>
      <c r="E8587" s="24" t="s">
        <v>1487</v>
      </c>
      <c r="F8587" cm="1">
        <f t="array" ref="F8587">_xlfn.SWITCH($E8587,"Forecast",IFERROR(SUMIFS(INDEX('Forecast Input'!$A:$BO,,MATCH(TEXT($A8587,"0"),'Forecast Input'!$1:$1,0)),'Forecast Input'!$A:$A,Master!C8587,'Forecast Input'!$D:$D,Master!D8587),0),"Actual",SUMIFS('CMO Input'!$Q:$Q,'CMO Input'!$E:$E,Master!$A8587,'CMO Input'!$C:$C,Master!$C8587,'CMO Input'!$AJ:$AJ,Master!$D8587,'CMO Input'!$AU:$AU,Master!$F8583),"")</f>
        <v>0</v>
      </c>
    </row>
    <row r="8588" spans="1:6" x14ac:dyDescent="0.25">
      <c r="A8588" s="24">
        <v>41</v>
      </c>
      <c r="B8588" s="25">
        <v>44562</v>
      </c>
      <c r="C8588" s="24" t="s">
        <v>127</v>
      </c>
      <c r="D8588" s="24" t="s">
        <v>1470</v>
      </c>
      <c r="E8588" s="24" t="s">
        <v>1489</v>
      </c>
      <c r="F8588" t="str" cm="1">
        <f t="array" ref="F8588">_xlfn.SWITCH($E8588,"Forecast",IFERROR(SUMIFS(INDEX('Forecast Input'!$A:$BO,,MATCH(TEXT($A8588,"0"),'Forecast Input'!$1:$1,0)),'Forecast Input'!$A:$A,Master!C8588,'Forecast Input'!$D:$D,Master!D8588),0),"Actual",SUMIFS('CMO Input'!$Q:$Q,'CMO Input'!$E:$E,Master!$A8588,'CMO Input'!$C:$C,Master!$C8588,'CMO Input'!$AJ:$AJ,Master!$D8588,'CMO Input'!$AU:$AU,Master!$F8584),"")</f>
        <v/>
      </c>
    </row>
    <row r="8589" spans="1:6" x14ac:dyDescent="0.25">
      <c r="A8589" s="24">
        <v>41</v>
      </c>
      <c r="B8589" s="25">
        <v>44562</v>
      </c>
      <c r="C8589" s="24" t="s">
        <v>127</v>
      </c>
      <c r="D8589" s="24" t="s">
        <v>1470</v>
      </c>
      <c r="E8589" s="24" t="s">
        <v>1488</v>
      </c>
      <c r="F8589" cm="1">
        <f t="array" ref="F8589">_xlfn.SWITCH($E8589,"Forecast",IFERROR(SUMIFS(INDEX('Forecast Input'!$A:$BO,,MATCH(TEXT($A8589,"0"),'Forecast Input'!$1:$1,0)),'Forecast Input'!$A:$A,Master!C8589,'Forecast Input'!$D:$D,Master!D8589),0),"Actual",SUMIFS('CMO Input'!$Q:$Q,'CMO Input'!$E:$E,Master!$A8589,'CMO Input'!$C:$C,Master!$C8589,'CMO Input'!$AJ:$AJ,Master!$D8589,'CMO Input'!$AU:$AU,Master!$F8585),"")</f>
        <v>0</v>
      </c>
    </row>
    <row r="8590" spans="1:6" x14ac:dyDescent="0.25">
      <c r="A8590" s="24">
        <v>41</v>
      </c>
      <c r="B8590" s="25">
        <v>44562</v>
      </c>
      <c r="C8590" s="24" t="s">
        <v>127</v>
      </c>
      <c r="D8590" s="24" t="s">
        <v>1470</v>
      </c>
      <c r="E8590" s="24" t="s">
        <v>1487</v>
      </c>
      <c r="F8590" cm="1">
        <f t="array" ref="F8590">_xlfn.SWITCH($E8590,"Forecast",IFERROR(SUMIFS(INDEX('Forecast Input'!$A:$BO,,MATCH(TEXT($A8590,"0"),'Forecast Input'!$1:$1,0)),'Forecast Input'!$A:$A,Master!C8590,'Forecast Input'!$D:$D,Master!D8590),0),"Actual",SUMIFS('CMO Input'!$Q:$Q,'CMO Input'!$E:$E,Master!$A8590,'CMO Input'!$C:$C,Master!$C8590,'CMO Input'!$AJ:$AJ,Master!$D8590,'CMO Input'!$AU:$AU,Master!$F8586),"")</f>
        <v>0</v>
      </c>
    </row>
    <row r="8591" spans="1:6" x14ac:dyDescent="0.25">
      <c r="A8591" s="24">
        <v>41</v>
      </c>
      <c r="B8591" s="25">
        <v>44562</v>
      </c>
      <c r="C8591" s="24" t="s">
        <v>44</v>
      </c>
      <c r="D8591" s="24" t="s">
        <v>1470</v>
      </c>
      <c r="E8591" s="24" t="s">
        <v>1489</v>
      </c>
      <c r="F8591" t="str" cm="1">
        <f t="array" ref="F8591">_xlfn.SWITCH($E8591,"Forecast",IFERROR(SUMIFS(INDEX('Forecast Input'!$A:$BO,,MATCH(TEXT($A8591,"0"),'Forecast Input'!$1:$1,0)),'Forecast Input'!$A:$A,Master!C8591,'Forecast Input'!$D:$D,Master!D8591),0),"Actual",SUMIFS('CMO Input'!$Q:$Q,'CMO Input'!$E:$E,Master!$A8591,'CMO Input'!$C:$C,Master!$C8591,'CMO Input'!$AJ:$AJ,Master!$D8591,'CMO Input'!$AU:$AU,Master!$F8587),"")</f>
        <v/>
      </c>
    </row>
    <row r="8592" spans="1:6" x14ac:dyDescent="0.25">
      <c r="A8592" s="24">
        <v>41</v>
      </c>
      <c r="B8592" s="25">
        <v>44562</v>
      </c>
      <c r="C8592" s="24" t="s">
        <v>44</v>
      </c>
      <c r="D8592" s="24" t="s">
        <v>1470</v>
      </c>
      <c r="E8592" s="24" t="s">
        <v>1488</v>
      </c>
      <c r="F8592" cm="1">
        <f t="array" ref="F8592">_xlfn.SWITCH($E8592,"Forecast",IFERROR(SUMIFS(INDEX('Forecast Input'!$A:$BO,,MATCH(TEXT($A8592,"0"),'Forecast Input'!$1:$1,0)),'Forecast Input'!$A:$A,Master!C8592,'Forecast Input'!$D:$D,Master!D8592),0),"Actual",SUMIFS('CMO Input'!$Q:$Q,'CMO Input'!$E:$E,Master!$A8592,'CMO Input'!$C:$C,Master!$C8592,'CMO Input'!$AJ:$AJ,Master!$D8592,'CMO Input'!$AU:$AU,Master!$F8588),"")</f>
        <v>0</v>
      </c>
    </row>
    <row r="8593" spans="1:6" x14ac:dyDescent="0.25">
      <c r="A8593" s="24">
        <v>41</v>
      </c>
      <c r="B8593" s="25">
        <v>44562</v>
      </c>
      <c r="C8593" s="24" t="s">
        <v>44</v>
      </c>
      <c r="D8593" s="24" t="s">
        <v>1470</v>
      </c>
      <c r="E8593" s="24" t="s">
        <v>1487</v>
      </c>
      <c r="F8593" cm="1">
        <f t="array" ref="F8593">_xlfn.SWITCH($E8593,"Forecast",IFERROR(SUMIFS(INDEX('Forecast Input'!$A:$BO,,MATCH(TEXT($A8593,"0"),'Forecast Input'!$1:$1,0)),'Forecast Input'!$A:$A,Master!C8593,'Forecast Input'!$D:$D,Master!D8593),0),"Actual",SUMIFS('CMO Input'!$Q:$Q,'CMO Input'!$E:$E,Master!$A8593,'CMO Input'!$C:$C,Master!$C8593,'CMO Input'!$AJ:$AJ,Master!$D8593,'CMO Input'!$AU:$AU,Master!$F8589),"")</f>
        <v>0</v>
      </c>
    </row>
    <row r="8594" spans="1:6" x14ac:dyDescent="0.25">
      <c r="A8594" s="24">
        <v>41</v>
      </c>
      <c r="B8594" s="25">
        <v>44562</v>
      </c>
      <c r="C8594" s="24" t="s">
        <v>780</v>
      </c>
      <c r="D8594" s="24" t="s">
        <v>827</v>
      </c>
      <c r="E8594" s="24" t="s">
        <v>1489</v>
      </c>
      <c r="F8594" t="str" cm="1">
        <f t="array" ref="F8594">_xlfn.SWITCH($E8594,"Forecast",IFERROR(SUMIFS(INDEX('Forecast Input'!$A:$BO,,MATCH(TEXT($A8594,"0"),'Forecast Input'!$1:$1,0)),'Forecast Input'!$A:$A,Master!C8594,'Forecast Input'!$D:$D,Master!D8594),0),"Actual",SUMIFS('CMO Input'!$Q:$Q,'CMO Input'!$E:$E,Master!$A8594,'CMO Input'!$C:$C,Master!$C8594,'CMO Input'!$AJ:$AJ,Master!$D8594,'CMO Input'!$AU:$AU,Master!$F8590),"")</f>
        <v/>
      </c>
    </row>
    <row r="8595" spans="1:6" x14ac:dyDescent="0.25">
      <c r="A8595" s="24">
        <v>41</v>
      </c>
      <c r="B8595" s="25">
        <v>44562</v>
      </c>
      <c r="C8595" s="24" t="s">
        <v>780</v>
      </c>
      <c r="D8595" s="24" t="s">
        <v>827</v>
      </c>
      <c r="E8595" s="24" t="s">
        <v>1488</v>
      </c>
      <c r="F8595" cm="1">
        <f t="array" ref="F8595">_xlfn.SWITCH($E8595,"Forecast",IFERROR(SUMIFS(INDEX('Forecast Input'!$A:$BO,,MATCH(TEXT($A8595,"0"),'Forecast Input'!$1:$1,0)),'Forecast Input'!$A:$A,Master!C8595,'Forecast Input'!$D:$D,Master!D8595),0),"Actual",SUMIFS('CMO Input'!$Q:$Q,'CMO Input'!$E:$E,Master!$A8595,'CMO Input'!$C:$C,Master!$C8595,'CMO Input'!$AJ:$AJ,Master!$D8595,'CMO Input'!$AU:$AU,Master!$F8591),"")</f>
        <v>46.559999999999995</v>
      </c>
    </row>
    <row r="8596" spans="1:6" x14ac:dyDescent="0.25">
      <c r="A8596" s="24">
        <v>41</v>
      </c>
      <c r="B8596" s="25">
        <v>44562</v>
      </c>
      <c r="C8596" s="24" t="s">
        <v>780</v>
      </c>
      <c r="D8596" s="24" t="s">
        <v>827</v>
      </c>
      <c r="E8596" s="24" t="s">
        <v>1487</v>
      </c>
      <c r="F8596" cm="1">
        <f t="array" ref="F8596">_xlfn.SWITCH($E8596,"Forecast",IFERROR(SUMIFS(INDEX('Forecast Input'!$A:$BO,,MATCH(TEXT($A8596,"0"),'Forecast Input'!$1:$1,0)),'Forecast Input'!$A:$A,Master!C8596,'Forecast Input'!$D:$D,Master!D8596),0),"Actual",SUMIFS('CMO Input'!$Q:$Q,'CMO Input'!$E:$E,Master!$A8596,'CMO Input'!$C:$C,Master!$C8596,'CMO Input'!$AJ:$AJ,Master!$D8596,'CMO Input'!$AU:$AU,Master!$F8592),"")</f>
        <v>0</v>
      </c>
    </row>
    <row r="8597" spans="1:6" x14ac:dyDescent="0.25">
      <c r="A8597" s="24">
        <v>41</v>
      </c>
      <c r="B8597" s="25">
        <v>44562</v>
      </c>
      <c r="C8597" s="24" t="s">
        <v>989</v>
      </c>
      <c r="D8597" s="24" t="s">
        <v>827</v>
      </c>
      <c r="E8597" s="24" t="s">
        <v>1489</v>
      </c>
      <c r="F8597" t="str" cm="1">
        <f t="array" ref="F8597">_xlfn.SWITCH($E8597,"Forecast",IFERROR(SUMIFS(INDEX('Forecast Input'!$A:$BO,,MATCH(TEXT($A8597,"0"),'Forecast Input'!$1:$1,0)),'Forecast Input'!$A:$A,Master!C8597,'Forecast Input'!$D:$D,Master!D8597),0),"Actual",SUMIFS('CMO Input'!$Q:$Q,'CMO Input'!$E:$E,Master!$A8597,'CMO Input'!$C:$C,Master!$C8597,'CMO Input'!$AJ:$AJ,Master!$D8597,'CMO Input'!$AU:$AU,Master!$F8593),"")</f>
        <v/>
      </c>
    </row>
    <row r="8598" spans="1:6" x14ac:dyDescent="0.25">
      <c r="A8598" s="24">
        <v>41</v>
      </c>
      <c r="B8598" s="25">
        <v>44562</v>
      </c>
      <c r="C8598" s="24" t="s">
        <v>989</v>
      </c>
      <c r="D8598" s="24" t="s">
        <v>827</v>
      </c>
      <c r="E8598" s="24" t="s">
        <v>1488</v>
      </c>
      <c r="F8598" cm="1">
        <f t="array" ref="F8598">_xlfn.SWITCH($E8598,"Forecast",IFERROR(SUMIFS(INDEX('Forecast Input'!$A:$BO,,MATCH(TEXT($A8598,"0"),'Forecast Input'!$1:$1,0)),'Forecast Input'!$A:$A,Master!C8598,'Forecast Input'!$D:$D,Master!D8598),0),"Actual",SUMIFS('CMO Input'!$Q:$Q,'CMO Input'!$E:$E,Master!$A8598,'CMO Input'!$C:$C,Master!$C8598,'CMO Input'!$AJ:$AJ,Master!$D8598,'CMO Input'!$AU:$AU,Master!$F8594),"")</f>
        <v>314.41999999999996</v>
      </c>
    </row>
    <row r="8599" spans="1:6" x14ac:dyDescent="0.25">
      <c r="A8599" s="24">
        <v>41</v>
      </c>
      <c r="B8599" s="25">
        <v>44562</v>
      </c>
      <c r="C8599" s="24" t="s">
        <v>989</v>
      </c>
      <c r="D8599" s="24" t="s">
        <v>827</v>
      </c>
      <c r="E8599" s="24" t="s">
        <v>1487</v>
      </c>
      <c r="F8599" cm="1">
        <f t="array" ref="F8599">_xlfn.SWITCH($E8599,"Forecast",IFERROR(SUMIFS(INDEX('Forecast Input'!$A:$BO,,MATCH(TEXT($A8599,"0"),'Forecast Input'!$1:$1,0)),'Forecast Input'!$A:$A,Master!C8599,'Forecast Input'!$D:$D,Master!D8599),0),"Actual",SUMIFS('CMO Input'!$Q:$Q,'CMO Input'!$E:$E,Master!$A8599,'CMO Input'!$C:$C,Master!$C8599,'CMO Input'!$AJ:$AJ,Master!$D8599,'CMO Input'!$AU:$AU,Master!$F8595),"")</f>
        <v>0</v>
      </c>
    </row>
    <row r="8600" spans="1:6" x14ac:dyDescent="0.25">
      <c r="A8600" s="24">
        <v>41</v>
      </c>
      <c r="B8600" s="25">
        <v>44562</v>
      </c>
      <c r="C8600" s="24" t="s">
        <v>181</v>
      </c>
      <c r="D8600" s="24" t="s">
        <v>827</v>
      </c>
      <c r="E8600" s="24" t="s">
        <v>1489</v>
      </c>
      <c r="F8600" t="str" cm="1">
        <f t="array" ref="F8600">_xlfn.SWITCH($E8600,"Forecast",IFERROR(SUMIFS(INDEX('Forecast Input'!$A:$BO,,MATCH(TEXT($A8600,"0"),'Forecast Input'!$1:$1,0)),'Forecast Input'!$A:$A,Master!C8600,'Forecast Input'!$D:$D,Master!D8600),0),"Actual",SUMIFS('CMO Input'!$Q:$Q,'CMO Input'!$E:$E,Master!$A8600,'CMO Input'!$C:$C,Master!$C8600,'CMO Input'!$AJ:$AJ,Master!$D8600,'CMO Input'!$AU:$AU,Master!$F8596),"")</f>
        <v/>
      </c>
    </row>
    <row r="8601" spans="1:6" x14ac:dyDescent="0.25">
      <c r="A8601" s="24">
        <v>41</v>
      </c>
      <c r="B8601" s="25">
        <v>44562</v>
      </c>
      <c r="C8601" s="24" t="s">
        <v>181</v>
      </c>
      <c r="D8601" s="24" t="s">
        <v>827</v>
      </c>
      <c r="E8601" s="24" t="s">
        <v>1488</v>
      </c>
      <c r="F8601" cm="1">
        <f t="array" ref="F8601">_xlfn.SWITCH($E8601,"Forecast",IFERROR(SUMIFS(INDEX('Forecast Input'!$A:$BO,,MATCH(TEXT($A8601,"0"),'Forecast Input'!$1:$1,0)),'Forecast Input'!$A:$A,Master!C8601,'Forecast Input'!$D:$D,Master!D8601),0),"Actual",SUMIFS('CMO Input'!$Q:$Q,'CMO Input'!$E:$E,Master!$A8601,'CMO Input'!$C:$C,Master!$C8601,'CMO Input'!$AJ:$AJ,Master!$D8601,'CMO Input'!$AU:$AU,Master!$F8597),"")</f>
        <v>0</v>
      </c>
    </row>
    <row r="8602" spans="1:6" x14ac:dyDescent="0.25">
      <c r="A8602" s="24">
        <v>41</v>
      </c>
      <c r="B8602" s="25">
        <v>44562</v>
      </c>
      <c r="C8602" s="24" t="s">
        <v>181</v>
      </c>
      <c r="D8602" s="24" t="s">
        <v>827</v>
      </c>
      <c r="E8602" s="24" t="s">
        <v>1487</v>
      </c>
      <c r="F8602" cm="1">
        <f t="array" ref="F8602">_xlfn.SWITCH($E8602,"Forecast",IFERROR(SUMIFS(INDEX('Forecast Input'!$A:$BO,,MATCH(TEXT($A8602,"0"),'Forecast Input'!$1:$1,0)),'Forecast Input'!$A:$A,Master!C8602,'Forecast Input'!$D:$D,Master!D8602),0),"Actual",SUMIFS('CMO Input'!$Q:$Q,'CMO Input'!$E:$E,Master!$A8602,'CMO Input'!$C:$C,Master!$C8602,'CMO Input'!$AJ:$AJ,Master!$D8602,'CMO Input'!$AU:$AU,Master!$F8598),"")</f>
        <v>0</v>
      </c>
    </row>
    <row r="8603" spans="1:6" x14ac:dyDescent="0.25">
      <c r="A8603" s="24">
        <v>41</v>
      </c>
      <c r="B8603" s="25">
        <v>44562</v>
      </c>
      <c r="C8603" s="24" t="s">
        <v>424</v>
      </c>
      <c r="D8603" s="24" t="s">
        <v>827</v>
      </c>
      <c r="E8603" s="24" t="s">
        <v>1489</v>
      </c>
      <c r="F8603" t="str" cm="1">
        <f t="array" ref="F8603">_xlfn.SWITCH($E8603,"Forecast",IFERROR(SUMIFS(INDEX('Forecast Input'!$A:$BO,,MATCH(TEXT($A8603,"0"),'Forecast Input'!$1:$1,0)),'Forecast Input'!$A:$A,Master!C8603,'Forecast Input'!$D:$D,Master!D8603),0),"Actual",SUMIFS('CMO Input'!$Q:$Q,'CMO Input'!$E:$E,Master!$A8603,'CMO Input'!$C:$C,Master!$C8603,'CMO Input'!$AJ:$AJ,Master!$D8603,'CMO Input'!$AU:$AU,Master!$F8599),"")</f>
        <v/>
      </c>
    </row>
    <row r="8604" spans="1:6" x14ac:dyDescent="0.25">
      <c r="A8604" s="24">
        <v>41</v>
      </c>
      <c r="B8604" s="25">
        <v>44562</v>
      </c>
      <c r="C8604" s="24" t="s">
        <v>424</v>
      </c>
      <c r="D8604" s="24" t="s">
        <v>827</v>
      </c>
      <c r="E8604" s="24" t="s">
        <v>1488</v>
      </c>
      <c r="F8604" cm="1">
        <f t="array" ref="F8604">_xlfn.SWITCH($E8604,"Forecast",IFERROR(SUMIFS(INDEX('Forecast Input'!$A:$BO,,MATCH(TEXT($A8604,"0"),'Forecast Input'!$1:$1,0)),'Forecast Input'!$A:$A,Master!C8604,'Forecast Input'!$D:$D,Master!D8604),0),"Actual",SUMIFS('CMO Input'!$Q:$Q,'CMO Input'!$E:$E,Master!$A8604,'CMO Input'!$C:$C,Master!$C8604,'CMO Input'!$AJ:$AJ,Master!$D8604,'CMO Input'!$AU:$AU,Master!$F8600),"")</f>
        <v>0</v>
      </c>
    </row>
    <row r="8605" spans="1:6" x14ac:dyDescent="0.25">
      <c r="A8605" s="24">
        <v>41</v>
      </c>
      <c r="B8605" s="25">
        <v>44562</v>
      </c>
      <c r="C8605" s="24" t="s">
        <v>424</v>
      </c>
      <c r="D8605" s="24" t="s">
        <v>827</v>
      </c>
      <c r="E8605" s="24" t="s">
        <v>1487</v>
      </c>
      <c r="F8605" cm="1">
        <f t="array" ref="F8605">_xlfn.SWITCH($E8605,"Forecast",IFERROR(SUMIFS(INDEX('Forecast Input'!$A:$BO,,MATCH(TEXT($A8605,"0"),'Forecast Input'!$1:$1,0)),'Forecast Input'!$A:$A,Master!C8605,'Forecast Input'!$D:$D,Master!D8605),0),"Actual",SUMIFS('CMO Input'!$Q:$Q,'CMO Input'!$E:$E,Master!$A8605,'CMO Input'!$C:$C,Master!$C8605,'CMO Input'!$AJ:$AJ,Master!$D8605,'CMO Input'!$AU:$AU,Master!$F8601),"")</f>
        <v>0</v>
      </c>
    </row>
    <row r="8606" spans="1:6" x14ac:dyDescent="0.25">
      <c r="A8606" s="24">
        <v>41</v>
      </c>
      <c r="B8606" s="25">
        <v>44562</v>
      </c>
      <c r="C8606" s="24" t="s">
        <v>141</v>
      </c>
      <c r="D8606" s="24" t="s">
        <v>827</v>
      </c>
      <c r="E8606" s="24" t="s">
        <v>1489</v>
      </c>
      <c r="F8606" t="str" cm="1">
        <f t="array" ref="F8606">_xlfn.SWITCH($E8606,"Forecast",IFERROR(SUMIFS(INDEX('Forecast Input'!$A:$BO,,MATCH(TEXT($A8606,"0"),'Forecast Input'!$1:$1,0)),'Forecast Input'!$A:$A,Master!C8606,'Forecast Input'!$D:$D,Master!D8606),0),"Actual",SUMIFS('CMO Input'!$Q:$Q,'CMO Input'!$E:$E,Master!$A8606,'CMO Input'!$C:$C,Master!$C8606,'CMO Input'!$AJ:$AJ,Master!$D8606,'CMO Input'!$AU:$AU,Master!$F8602),"")</f>
        <v/>
      </c>
    </row>
    <row r="8607" spans="1:6" x14ac:dyDescent="0.25">
      <c r="A8607" s="24">
        <v>41</v>
      </c>
      <c r="B8607" s="25">
        <v>44562</v>
      </c>
      <c r="C8607" s="24" t="s">
        <v>141</v>
      </c>
      <c r="D8607" s="24" t="s">
        <v>827</v>
      </c>
      <c r="E8607" s="24" t="s">
        <v>1488</v>
      </c>
      <c r="F8607" cm="1">
        <f t="array" ref="F8607">_xlfn.SWITCH($E8607,"Forecast",IFERROR(SUMIFS(INDEX('Forecast Input'!$A:$BO,,MATCH(TEXT($A8607,"0"),'Forecast Input'!$1:$1,0)),'Forecast Input'!$A:$A,Master!C8607,'Forecast Input'!$D:$D,Master!D8607),0),"Actual",SUMIFS('CMO Input'!$Q:$Q,'CMO Input'!$E:$E,Master!$A8607,'CMO Input'!$C:$C,Master!$C8607,'CMO Input'!$AJ:$AJ,Master!$D8607,'CMO Input'!$AU:$AU,Master!$F8603),"")</f>
        <v>0</v>
      </c>
    </row>
    <row r="8608" spans="1:6" x14ac:dyDescent="0.25">
      <c r="A8608" s="24">
        <v>41</v>
      </c>
      <c r="B8608" s="25">
        <v>44562</v>
      </c>
      <c r="C8608" s="24" t="s">
        <v>141</v>
      </c>
      <c r="D8608" s="24" t="s">
        <v>827</v>
      </c>
      <c r="E8608" s="24" t="s">
        <v>1487</v>
      </c>
      <c r="F8608" cm="1">
        <f t="array" ref="F8608">_xlfn.SWITCH($E8608,"Forecast",IFERROR(SUMIFS(INDEX('Forecast Input'!$A:$BO,,MATCH(TEXT($A8608,"0"),'Forecast Input'!$1:$1,0)),'Forecast Input'!$A:$A,Master!C8608,'Forecast Input'!$D:$D,Master!D8608),0),"Actual",SUMIFS('CMO Input'!$Q:$Q,'CMO Input'!$E:$E,Master!$A8608,'CMO Input'!$C:$C,Master!$C8608,'CMO Input'!$AJ:$AJ,Master!$D8608,'CMO Input'!$AU:$AU,Master!$F8604),"")</f>
        <v>0</v>
      </c>
    </row>
    <row r="8609" spans="1:6" x14ac:dyDescent="0.25">
      <c r="A8609" s="24">
        <v>41</v>
      </c>
      <c r="B8609" s="25">
        <v>44562</v>
      </c>
      <c r="C8609" s="24" t="s">
        <v>127</v>
      </c>
      <c r="D8609" s="24" t="s">
        <v>827</v>
      </c>
      <c r="E8609" s="24" t="s">
        <v>1489</v>
      </c>
      <c r="F8609" t="str" cm="1">
        <f t="array" ref="F8609">_xlfn.SWITCH($E8609,"Forecast",IFERROR(SUMIFS(INDEX('Forecast Input'!$A:$BO,,MATCH(TEXT($A8609,"0"),'Forecast Input'!$1:$1,0)),'Forecast Input'!$A:$A,Master!C8609,'Forecast Input'!$D:$D,Master!D8609),0),"Actual",SUMIFS('CMO Input'!$Q:$Q,'CMO Input'!$E:$E,Master!$A8609,'CMO Input'!$C:$C,Master!$C8609,'CMO Input'!$AJ:$AJ,Master!$D8609,'CMO Input'!$AU:$AU,Master!$F8605),"")</f>
        <v/>
      </c>
    </row>
    <row r="8610" spans="1:6" x14ac:dyDescent="0.25">
      <c r="A8610" s="24">
        <v>41</v>
      </c>
      <c r="B8610" s="25">
        <v>44562</v>
      </c>
      <c r="C8610" s="24" t="s">
        <v>127</v>
      </c>
      <c r="D8610" s="24" t="s">
        <v>827</v>
      </c>
      <c r="E8610" s="24" t="s">
        <v>1488</v>
      </c>
      <c r="F8610" cm="1">
        <f t="array" ref="F8610">_xlfn.SWITCH($E8610,"Forecast",IFERROR(SUMIFS(INDEX('Forecast Input'!$A:$BO,,MATCH(TEXT($A8610,"0"),'Forecast Input'!$1:$1,0)),'Forecast Input'!$A:$A,Master!C8610,'Forecast Input'!$D:$D,Master!D8610),0),"Actual",SUMIFS('CMO Input'!$Q:$Q,'CMO Input'!$E:$E,Master!$A8610,'CMO Input'!$C:$C,Master!$C8610,'CMO Input'!$AJ:$AJ,Master!$D8610,'CMO Input'!$AU:$AU,Master!$F8606),"")</f>
        <v>0</v>
      </c>
    </row>
    <row r="8611" spans="1:6" x14ac:dyDescent="0.25">
      <c r="A8611" s="24">
        <v>42</v>
      </c>
      <c r="B8611" s="25">
        <v>44562</v>
      </c>
      <c r="C8611" s="24" t="s">
        <v>127</v>
      </c>
      <c r="D8611" s="24" t="s">
        <v>827</v>
      </c>
      <c r="E8611" s="24" t="s">
        <v>1487</v>
      </c>
      <c r="F8611" cm="1">
        <f t="array" ref="F8611">_xlfn.SWITCH($E8611,"Forecast",IFERROR(SUMIFS(INDEX('Forecast Input'!$A:$BO,,MATCH(TEXT($A8611,"0"),'Forecast Input'!$1:$1,0)),'Forecast Input'!$A:$A,Master!C8611,'Forecast Input'!$D:$D,Master!D8611),0),"Actual",SUMIFS('CMO Input'!$Q:$Q,'CMO Input'!$E:$E,Master!$A8611,'CMO Input'!$C:$C,Master!$C8611,'CMO Input'!$AJ:$AJ,Master!$D8611,'CMO Input'!$AU:$AU,Master!$F8607),"")</f>
        <v>0</v>
      </c>
    </row>
    <row r="8612" spans="1:6" x14ac:dyDescent="0.25">
      <c r="A8612" s="24">
        <v>42</v>
      </c>
      <c r="B8612" s="25">
        <v>44562</v>
      </c>
      <c r="C8612" s="24" t="s">
        <v>44</v>
      </c>
      <c r="D8612" s="24" t="s">
        <v>827</v>
      </c>
      <c r="E8612" s="24" t="s">
        <v>1489</v>
      </c>
      <c r="F8612" t="str" cm="1">
        <f t="array" ref="F8612">_xlfn.SWITCH($E8612,"Forecast",IFERROR(SUMIFS(INDEX('Forecast Input'!$A:$BO,,MATCH(TEXT($A8612,"0"),'Forecast Input'!$1:$1,0)),'Forecast Input'!$A:$A,Master!C8612,'Forecast Input'!$D:$D,Master!D8612),0),"Actual",SUMIFS('CMO Input'!$Q:$Q,'CMO Input'!$E:$E,Master!$A8612,'CMO Input'!$C:$C,Master!$C8612,'CMO Input'!$AJ:$AJ,Master!$D8612,'CMO Input'!$AU:$AU,Master!$F8608),"")</f>
        <v/>
      </c>
    </row>
    <row r="8613" spans="1:6" x14ac:dyDescent="0.25">
      <c r="A8613" s="24">
        <v>42</v>
      </c>
      <c r="B8613" s="25">
        <v>44562</v>
      </c>
      <c r="C8613" s="24" t="s">
        <v>44</v>
      </c>
      <c r="D8613" s="24" t="s">
        <v>827</v>
      </c>
      <c r="E8613" s="24" t="s">
        <v>1488</v>
      </c>
      <c r="F8613" cm="1">
        <f t="array" ref="F8613">_xlfn.SWITCH($E8613,"Forecast",IFERROR(SUMIFS(INDEX('Forecast Input'!$A:$BO,,MATCH(TEXT($A8613,"0"),'Forecast Input'!$1:$1,0)),'Forecast Input'!$A:$A,Master!C8613,'Forecast Input'!$D:$D,Master!D8613),0),"Actual",SUMIFS('CMO Input'!$Q:$Q,'CMO Input'!$E:$E,Master!$A8613,'CMO Input'!$C:$C,Master!$C8613,'CMO Input'!$AJ:$AJ,Master!$D8613,'CMO Input'!$AU:$AU,Master!$F8609),"")</f>
        <v>0</v>
      </c>
    </row>
    <row r="8614" spans="1:6" x14ac:dyDescent="0.25">
      <c r="A8614" s="24">
        <v>41</v>
      </c>
      <c r="B8614" s="25">
        <v>44562</v>
      </c>
      <c r="C8614" s="24" t="s">
        <v>44</v>
      </c>
      <c r="D8614" s="24" t="s">
        <v>827</v>
      </c>
      <c r="E8614" s="24" t="s">
        <v>1487</v>
      </c>
      <c r="F8614" cm="1">
        <f t="array" ref="F8614">_xlfn.SWITCH($E8614,"Forecast",IFERROR(SUMIFS(INDEX('Forecast Input'!$A:$BO,,MATCH(TEXT($A8614,"0"),'Forecast Input'!$1:$1,0)),'Forecast Input'!$A:$A,Master!C8614,'Forecast Input'!$D:$D,Master!D8614),0),"Actual",SUMIFS('CMO Input'!$Q:$Q,'CMO Input'!$E:$E,Master!$A8614,'CMO Input'!$C:$C,Master!$C8614,'CMO Input'!$AJ:$AJ,Master!$D8614,'CMO Input'!$AU:$AU,Master!$F8610),"")</f>
        <v>0</v>
      </c>
    </row>
    <row r="8615" spans="1:6" x14ac:dyDescent="0.25">
      <c r="A8615" s="24">
        <v>42</v>
      </c>
      <c r="B8615" s="25">
        <v>44562</v>
      </c>
      <c r="C8615" s="24" t="s">
        <v>780</v>
      </c>
      <c r="D8615" s="24" t="s">
        <v>10</v>
      </c>
      <c r="E8615" s="24" t="s">
        <v>1489</v>
      </c>
      <c r="F8615" t="str" cm="1">
        <f t="array" ref="F8615">_xlfn.SWITCH($E8615,"Forecast",IFERROR(SUMIFS(INDEX('Forecast Input'!$A:$BO,,MATCH(TEXT($A8615,"0"),'Forecast Input'!$1:$1,0)),'Forecast Input'!$A:$A,Master!C8615,'Forecast Input'!$D:$D,Master!D8615),0),"Actual",SUMIFS('CMO Input'!$Q:$Q,'CMO Input'!$E:$E,Master!$A8615,'CMO Input'!$C:$C,Master!$C8615,'CMO Input'!$AJ:$AJ,Master!$D8615,'CMO Input'!$AU:$AU,Master!$F8611),"")</f>
        <v/>
      </c>
    </row>
    <row r="8616" spans="1:6" x14ac:dyDescent="0.25">
      <c r="A8616" s="24">
        <v>42</v>
      </c>
      <c r="B8616" s="25">
        <v>44562</v>
      </c>
      <c r="C8616" s="24" t="s">
        <v>780</v>
      </c>
      <c r="D8616" s="24" t="s">
        <v>10</v>
      </c>
      <c r="E8616" s="24" t="s">
        <v>1488</v>
      </c>
      <c r="F8616" cm="1">
        <f t="array" ref="F8616">_xlfn.SWITCH($E8616,"Forecast",IFERROR(SUMIFS(INDEX('Forecast Input'!$A:$BO,,MATCH(TEXT($A8616,"0"),'Forecast Input'!$1:$1,0)),'Forecast Input'!$A:$A,Master!C8616,'Forecast Input'!$D:$D,Master!D8616),0),"Actual",SUMIFS('CMO Input'!$Q:$Q,'CMO Input'!$E:$E,Master!$A8616,'CMO Input'!$C:$C,Master!$C8616,'CMO Input'!$AJ:$AJ,Master!$D8616,'CMO Input'!$AU:$AU,Master!$F8612),"")</f>
        <v>0</v>
      </c>
    </row>
    <row r="8617" spans="1:6" x14ac:dyDescent="0.25">
      <c r="A8617" s="24">
        <v>42</v>
      </c>
      <c r="B8617" s="25">
        <v>44562</v>
      </c>
      <c r="C8617" s="24" t="s">
        <v>780</v>
      </c>
      <c r="D8617" s="24" t="s">
        <v>10</v>
      </c>
      <c r="E8617" s="24" t="s">
        <v>1487</v>
      </c>
      <c r="F8617" cm="1">
        <f t="array" ref="F8617">_xlfn.SWITCH($E8617,"Forecast",IFERROR(SUMIFS(INDEX('Forecast Input'!$A:$BO,,MATCH(TEXT($A8617,"0"),'Forecast Input'!$1:$1,0)),'Forecast Input'!$A:$A,Master!C8617,'Forecast Input'!$D:$D,Master!D8617),0),"Actual",SUMIFS('CMO Input'!$Q:$Q,'CMO Input'!$E:$E,Master!$A8617,'CMO Input'!$C:$C,Master!$C8617,'CMO Input'!$AJ:$AJ,Master!$D8617,'CMO Input'!$AU:$AU,Master!$F8613),"")</f>
        <v>0</v>
      </c>
    </row>
    <row r="8618" spans="1:6" x14ac:dyDescent="0.25">
      <c r="A8618" s="24">
        <v>42</v>
      </c>
      <c r="B8618" s="25">
        <v>44562</v>
      </c>
      <c r="C8618" s="24" t="s">
        <v>780</v>
      </c>
      <c r="D8618" s="24" t="s">
        <v>61</v>
      </c>
      <c r="E8618" s="24" t="s">
        <v>1489</v>
      </c>
      <c r="F8618" t="str" cm="1">
        <f t="array" ref="F8618">_xlfn.SWITCH($E8618,"Forecast",IFERROR(SUMIFS(INDEX('Forecast Input'!$A:$BO,,MATCH(TEXT($A8618,"0"),'Forecast Input'!$1:$1,0)),'Forecast Input'!$A:$A,Master!C8618,'Forecast Input'!$D:$D,Master!D8618),0),"Actual",SUMIFS('CMO Input'!$Q:$Q,'CMO Input'!$E:$E,Master!$A8618,'CMO Input'!$C:$C,Master!$C8618,'CMO Input'!$AJ:$AJ,Master!$D8618,'CMO Input'!$AU:$AU,Master!$F8614),"")</f>
        <v/>
      </c>
    </row>
    <row r="8619" spans="1:6" x14ac:dyDescent="0.25">
      <c r="A8619" s="24">
        <v>42</v>
      </c>
      <c r="B8619" s="25">
        <v>44562</v>
      </c>
      <c r="C8619" s="24" t="s">
        <v>780</v>
      </c>
      <c r="D8619" s="24" t="s">
        <v>61</v>
      </c>
      <c r="E8619" s="24" t="s">
        <v>1488</v>
      </c>
      <c r="F8619" cm="1">
        <f t="array" ref="F8619">_xlfn.SWITCH($E8619,"Forecast",IFERROR(SUMIFS(INDEX('Forecast Input'!$A:$BO,,MATCH(TEXT($A8619,"0"),'Forecast Input'!$1:$1,0)),'Forecast Input'!$A:$A,Master!C8619,'Forecast Input'!$D:$D,Master!D8619),0),"Actual",SUMIFS('CMO Input'!$Q:$Q,'CMO Input'!$E:$E,Master!$A8619,'CMO Input'!$C:$C,Master!$C8619,'CMO Input'!$AJ:$AJ,Master!$D8619,'CMO Input'!$AU:$AU,Master!$F8615),"")</f>
        <v>244.97</v>
      </c>
    </row>
    <row r="8620" spans="1:6" x14ac:dyDescent="0.25">
      <c r="A8620" s="24">
        <v>42</v>
      </c>
      <c r="B8620" s="25">
        <v>44562</v>
      </c>
      <c r="C8620" s="24" t="s">
        <v>780</v>
      </c>
      <c r="D8620" s="24" t="s">
        <v>61</v>
      </c>
      <c r="E8620" s="24" t="s">
        <v>1487</v>
      </c>
      <c r="F8620" cm="1">
        <f t="array" ref="F8620">_xlfn.SWITCH($E8620,"Forecast",IFERROR(SUMIFS(INDEX('Forecast Input'!$A:$BO,,MATCH(TEXT($A8620,"0"),'Forecast Input'!$1:$1,0)),'Forecast Input'!$A:$A,Master!C8620,'Forecast Input'!$D:$D,Master!D8620),0),"Actual",SUMIFS('CMO Input'!$Q:$Q,'CMO Input'!$E:$E,Master!$A8620,'CMO Input'!$C:$C,Master!$C8620,'CMO Input'!$AJ:$AJ,Master!$D8620,'CMO Input'!$AU:$AU,Master!$F8616),"")</f>
        <v>0</v>
      </c>
    </row>
    <row r="8621" spans="1:6" x14ac:dyDescent="0.25">
      <c r="A8621" s="24">
        <v>42</v>
      </c>
      <c r="B8621" s="25">
        <v>44562</v>
      </c>
      <c r="C8621" s="24" t="s">
        <v>780</v>
      </c>
      <c r="D8621" s="24" t="s">
        <v>103</v>
      </c>
      <c r="E8621" s="24" t="s">
        <v>1489</v>
      </c>
      <c r="F8621" t="str" cm="1">
        <f t="array" ref="F8621">_xlfn.SWITCH($E8621,"Forecast",IFERROR(SUMIFS(INDEX('Forecast Input'!$A:$BO,,MATCH(TEXT($A8621,"0"),'Forecast Input'!$1:$1,0)),'Forecast Input'!$A:$A,Master!C8621,'Forecast Input'!$D:$D,Master!D8621),0),"Actual",SUMIFS('CMO Input'!$Q:$Q,'CMO Input'!$E:$E,Master!$A8621,'CMO Input'!$C:$C,Master!$C8621,'CMO Input'!$AJ:$AJ,Master!$D8621,'CMO Input'!$AU:$AU,Master!$F8617),"")</f>
        <v/>
      </c>
    </row>
    <row r="8622" spans="1:6" x14ac:dyDescent="0.25">
      <c r="A8622" s="24">
        <v>42</v>
      </c>
      <c r="B8622" s="25">
        <v>44562</v>
      </c>
      <c r="C8622" s="24" t="s">
        <v>780</v>
      </c>
      <c r="D8622" s="24" t="s">
        <v>103</v>
      </c>
      <c r="E8622" s="24" t="s">
        <v>1488</v>
      </c>
      <c r="F8622" cm="1">
        <f t="array" ref="F8622">_xlfn.SWITCH($E8622,"Forecast",IFERROR(SUMIFS(INDEX('Forecast Input'!$A:$BO,,MATCH(TEXT($A8622,"0"),'Forecast Input'!$1:$1,0)),'Forecast Input'!$A:$A,Master!C8622,'Forecast Input'!$D:$D,Master!D8622),0),"Actual",SUMIFS('CMO Input'!$Q:$Q,'CMO Input'!$E:$E,Master!$A8622,'CMO Input'!$C:$C,Master!$C8622,'CMO Input'!$AJ:$AJ,Master!$D8622,'CMO Input'!$AU:$AU,Master!$F8618),"")</f>
        <v>0</v>
      </c>
    </row>
    <row r="8623" spans="1:6" x14ac:dyDescent="0.25">
      <c r="A8623" s="24">
        <v>42</v>
      </c>
      <c r="B8623" s="25">
        <v>44562</v>
      </c>
      <c r="C8623" s="24" t="s">
        <v>780</v>
      </c>
      <c r="D8623" s="24" t="s">
        <v>103</v>
      </c>
      <c r="E8623" s="24" t="s">
        <v>1487</v>
      </c>
      <c r="F8623" cm="1">
        <f t="array" ref="F8623">_xlfn.SWITCH($E8623,"Forecast",IFERROR(SUMIFS(INDEX('Forecast Input'!$A:$BO,,MATCH(TEXT($A8623,"0"),'Forecast Input'!$1:$1,0)),'Forecast Input'!$A:$A,Master!C8623,'Forecast Input'!$D:$D,Master!D8623),0),"Actual",SUMIFS('CMO Input'!$Q:$Q,'CMO Input'!$E:$E,Master!$A8623,'CMO Input'!$C:$C,Master!$C8623,'CMO Input'!$AJ:$AJ,Master!$D8623,'CMO Input'!$AU:$AU,Master!$F8619),"")</f>
        <v>0</v>
      </c>
    </row>
    <row r="8624" spans="1:6" x14ac:dyDescent="0.25">
      <c r="A8624" s="24">
        <v>42</v>
      </c>
      <c r="B8624" s="25">
        <v>44562</v>
      </c>
      <c r="C8624" s="24" t="s">
        <v>780</v>
      </c>
      <c r="D8624" s="24" t="s">
        <v>146</v>
      </c>
      <c r="E8624" s="24" t="s">
        <v>1489</v>
      </c>
      <c r="F8624" t="str" cm="1">
        <f t="array" ref="F8624">_xlfn.SWITCH($E8624,"Forecast",IFERROR(SUMIFS(INDEX('Forecast Input'!$A:$BO,,MATCH(TEXT($A8624,"0"),'Forecast Input'!$1:$1,0)),'Forecast Input'!$A:$A,Master!C8624,'Forecast Input'!$D:$D,Master!D8624),0),"Actual",SUMIFS('CMO Input'!$Q:$Q,'CMO Input'!$E:$E,Master!$A8624,'CMO Input'!$C:$C,Master!$C8624,'CMO Input'!$AJ:$AJ,Master!$D8624,'CMO Input'!$AU:$AU,Master!$F8620),"")</f>
        <v/>
      </c>
    </row>
    <row r="8625" spans="1:6" x14ac:dyDescent="0.25">
      <c r="A8625" s="24">
        <v>42</v>
      </c>
      <c r="B8625" s="25">
        <v>44562</v>
      </c>
      <c r="C8625" s="24" t="s">
        <v>780</v>
      </c>
      <c r="D8625" s="24" t="s">
        <v>146</v>
      </c>
      <c r="E8625" s="24" t="s">
        <v>1488</v>
      </c>
      <c r="F8625" cm="1">
        <f t="array" ref="F8625">_xlfn.SWITCH($E8625,"Forecast",IFERROR(SUMIFS(INDEX('Forecast Input'!$A:$BO,,MATCH(TEXT($A8625,"0"),'Forecast Input'!$1:$1,0)),'Forecast Input'!$A:$A,Master!C8625,'Forecast Input'!$D:$D,Master!D8625),0),"Actual",SUMIFS('CMO Input'!$Q:$Q,'CMO Input'!$E:$E,Master!$A8625,'CMO Input'!$C:$C,Master!$C8625,'CMO Input'!$AJ:$AJ,Master!$D8625,'CMO Input'!$AU:$AU,Master!$F8621),"")</f>
        <v>41.900000000000006</v>
      </c>
    </row>
    <row r="8626" spans="1:6" x14ac:dyDescent="0.25">
      <c r="A8626" s="24">
        <v>42</v>
      </c>
      <c r="B8626" s="25">
        <v>44562</v>
      </c>
      <c r="C8626" s="24" t="s">
        <v>780</v>
      </c>
      <c r="D8626" s="24" t="s">
        <v>146</v>
      </c>
      <c r="E8626" s="24" t="s">
        <v>1487</v>
      </c>
      <c r="F8626" cm="1">
        <f t="array" ref="F8626">_xlfn.SWITCH($E8626,"Forecast",IFERROR(SUMIFS(INDEX('Forecast Input'!$A:$BO,,MATCH(TEXT($A8626,"0"),'Forecast Input'!$1:$1,0)),'Forecast Input'!$A:$A,Master!C8626,'Forecast Input'!$D:$D,Master!D8626),0),"Actual",SUMIFS('CMO Input'!$Q:$Q,'CMO Input'!$E:$E,Master!$A8626,'CMO Input'!$C:$C,Master!$C8626,'CMO Input'!$AJ:$AJ,Master!$D8626,'CMO Input'!$AU:$AU,Master!$F8622),"")</f>
        <v>0</v>
      </c>
    </row>
    <row r="8627" spans="1:6" x14ac:dyDescent="0.25">
      <c r="A8627" s="24">
        <v>42</v>
      </c>
      <c r="B8627" s="25">
        <v>44562</v>
      </c>
      <c r="C8627" s="24" t="s">
        <v>780</v>
      </c>
      <c r="D8627" s="24" t="s">
        <v>166</v>
      </c>
      <c r="E8627" s="24" t="s">
        <v>1489</v>
      </c>
      <c r="F8627" t="str" cm="1">
        <f t="array" ref="F8627">_xlfn.SWITCH($E8627,"Forecast",IFERROR(SUMIFS(INDEX('Forecast Input'!$A:$BO,,MATCH(TEXT($A8627,"0"),'Forecast Input'!$1:$1,0)),'Forecast Input'!$A:$A,Master!C8627,'Forecast Input'!$D:$D,Master!D8627),0),"Actual",SUMIFS('CMO Input'!$Q:$Q,'CMO Input'!$E:$E,Master!$A8627,'CMO Input'!$C:$C,Master!$C8627,'CMO Input'!$AJ:$AJ,Master!$D8627,'CMO Input'!$AU:$AU,Master!$F8623),"")</f>
        <v/>
      </c>
    </row>
    <row r="8628" spans="1:6" x14ac:dyDescent="0.25">
      <c r="A8628" s="24">
        <v>42</v>
      </c>
      <c r="B8628" s="25">
        <v>44562</v>
      </c>
      <c r="C8628" s="24" t="s">
        <v>780</v>
      </c>
      <c r="D8628" s="24" t="s">
        <v>166</v>
      </c>
      <c r="E8628" s="24" t="s">
        <v>1488</v>
      </c>
      <c r="F8628" cm="1">
        <f t="array" ref="F8628">_xlfn.SWITCH($E8628,"Forecast",IFERROR(SUMIFS(INDEX('Forecast Input'!$A:$BO,,MATCH(TEXT($A8628,"0"),'Forecast Input'!$1:$1,0)),'Forecast Input'!$A:$A,Master!C8628,'Forecast Input'!$D:$D,Master!D8628),0),"Actual",SUMIFS('CMO Input'!$Q:$Q,'CMO Input'!$E:$E,Master!$A8628,'CMO Input'!$C:$C,Master!$C8628,'CMO Input'!$AJ:$AJ,Master!$D8628,'CMO Input'!$AU:$AU,Master!$F8624),"")</f>
        <v>0</v>
      </c>
    </row>
    <row r="8629" spans="1:6" x14ac:dyDescent="0.25">
      <c r="A8629" s="24">
        <v>42</v>
      </c>
      <c r="B8629" s="25">
        <v>44562</v>
      </c>
      <c r="C8629" s="24" t="s">
        <v>780</v>
      </c>
      <c r="D8629" s="24" t="s">
        <v>166</v>
      </c>
      <c r="E8629" s="24" t="s">
        <v>1487</v>
      </c>
      <c r="F8629" cm="1">
        <f t="array" ref="F8629">_xlfn.SWITCH($E8629,"Forecast",IFERROR(SUMIFS(INDEX('Forecast Input'!$A:$BO,,MATCH(TEXT($A8629,"0"),'Forecast Input'!$1:$1,0)),'Forecast Input'!$A:$A,Master!C8629,'Forecast Input'!$D:$D,Master!D8629),0),"Actual",SUMIFS('CMO Input'!$Q:$Q,'CMO Input'!$E:$E,Master!$A8629,'CMO Input'!$C:$C,Master!$C8629,'CMO Input'!$AJ:$AJ,Master!$D8629,'CMO Input'!$AU:$AU,Master!$F8625),"")</f>
        <v>0</v>
      </c>
    </row>
    <row r="8630" spans="1:6" x14ac:dyDescent="0.25">
      <c r="A8630" s="24">
        <v>42</v>
      </c>
      <c r="B8630" s="25">
        <v>44562</v>
      </c>
      <c r="C8630" s="24" t="s">
        <v>780</v>
      </c>
      <c r="D8630" s="24" t="s">
        <v>170</v>
      </c>
      <c r="E8630" s="24" t="s">
        <v>1489</v>
      </c>
      <c r="F8630" t="str" cm="1">
        <f t="array" ref="F8630">_xlfn.SWITCH($E8630,"Forecast",IFERROR(SUMIFS(INDEX('Forecast Input'!$A:$BO,,MATCH(TEXT($A8630,"0"),'Forecast Input'!$1:$1,0)),'Forecast Input'!$A:$A,Master!C8630,'Forecast Input'!$D:$D,Master!D8630),0),"Actual",SUMIFS('CMO Input'!$Q:$Q,'CMO Input'!$E:$E,Master!$A8630,'CMO Input'!$C:$C,Master!$C8630,'CMO Input'!$AJ:$AJ,Master!$D8630,'CMO Input'!$AU:$AU,Master!$F8626),"")</f>
        <v/>
      </c>
    </row>
    <row r="8631" spans="1:6" x14ac:dyDescent="0.25">
      <c r="A8631" s="24">
        <v>42</v>
      </c>
      <c r="B8631" s="25">
        <v>44562</v>
      </c>
      <c r="C8631" s="24" t="s">
        <v>780</v>
      </c>
      <c r="D8631" s="24" t="s">
        <v>170</v>
      </c>
      <c r="E8631" s="24" t="s">
        <v>1488</v>
      </c>
      <c r="F8631" cm="1">
        <f t="array" ref="F8631">_xlfn.SWITCH($E8631,"Forecast",IFERROR(SUMIFS(INDEX('Forecast Input'!$A:$BO,,MATCH(TEXT($A8631,"0"),'Forecast Input'!$1:$1,0)),'Forecast Input'!$A:$A,Master!C8631,'Forecast Input'!$D:$D,Master!D8631),0),"Actual",SUMIFS('CMO Input'!$Q:$Q,'CMO Input'!$E:$E,Master!$A8631,'CMO Input'!$C:$C,Master!$C8631,'CMO Input'!$AJ:$AJ,Master!$D8631,'CMO Input'!$AU:$AU,Master!$F8627),"")</f>
        <v>0</v>
      </c>
    </row>
    <row r="8632" spans="1:6" x14ac:dyDescent="0.25">
      <c r="A8632" s="24">
        <v>42</v>
      </c>
      <c r="B8632" s="25">
        <v>44562</v>
      </c>
      <c r="C8632" s="24" t="s">
        <v>780</v>
      </c>
      <c r="D8632" s="24" t="s">
        <v>170</v>
      </c>
      <c r="E8632" s="24" t="s">
        <v>1487</v>
      </c>
      <c r="F8632" cm="1">
        <f t="array" ref="F8632">_xlfn.SWITCH($E8632,"Forecast",IFERROR(SUMIFS(INDEX('Forecast Input'!$A:$BO,,MATCH(TEXT($A8632,"0"),'Forecast Input'!$1:$1,0)),'Forecast Input'!$A:$A,Master!C8632,'Forecast Input'!$D:$D,Master!D8632),0),"Actual",SUMIFS('CMO Input'!$Q:$Q,'CMO Input'!$E:$E,Master!$A8632,'CMO Input'!$C:$C,Master!$C8632,'CMO Input'!$AJ:$AJ,Master!$D8632,'CMO Input'!$AU:$AU,Master!$F8628),"")</f>
        <v>0</v>
      </c>
    </row>
    <row r="8633" spans="1:6" x14ac:dyDescent="0.25">
      <c r="A8633" s="24">
        <v>42</v>
      </c>
      <c r="B8633" s="25">
        <v>44562</v>
      </c>
      <c r="C8633" s="24" t="s">
        <v>780</v>
      </c>
      <c r="D8633" s="24" t="s">
        <v>436</v>
      </c>
      <c r="E8633" s="24" t="s">
        <v>1489</v>
      </c>
      <c r="F8633" t="str" cm="1">
        <f t="array" ref="F8633">_xlfn.SWITCH($E8633,"Forecast",IFERROR(SUMIFS(INDEX('Forecast Input'!$A:$BO,,MATCH(TEXT($A8633,"0"),'Forecast Input'!$1:$1,0)),'Forecast Input'!$A:$A,Master!C8633,'Forecast Input'!$D:$D,Master!D8633),0),"Actual",SUMIFS('CMO Input'!$Q:$Q,'CMO Input'!$E:$E,Master!$A8633,'CMO Input'!$C:$C,Master!$C8633,'CMO Input'!$AJ:$AJ,Master!$D8633,'CMO Input'!$AU:$AU,Master!$F8629),"")</f>
        <v/>
      </c>
    </row>
    <row r="8634" spans="1:6" x14ac:dyDescent="0.25">
      <c r="A8634" s="24">
        <v>42</v>
      </c>
      <c r="B8634" s="25">
        <v>44562</v>
      </c>
      <c r="C8634" s="24" t="s">
        <v>780</v>
      </c>
      <c r="D8634" s="24" t="s">
        <v>436</v>
      </c>
      <c r="E8634" s="24" t="s">
        <v>1488</v>
      </c>
      <c r="F8634" cm="1">
        <f t="array" ref="F8634">_xlfn.SWITCH($E8634,"Forecast",IFERROR(SUMIFS(INDEX('Forecast Input'!$A:$BO,,MATCH(TEXT($A8634,"0"),'Forecast Input'!$1:$1,0)),'Forecast Input'!$A:$A,Master!C8634,'Forecast Input'!$D:$D,Master!D8634),0),"Actual",SUMIFS('CMO Input'!$Q:$Q,'CMO Input'!$E:$E,Master!$A8634,'CMO Input'!$C:$C,Master!$C8634,'CMO Input'!$AJ:$AJ,Master!$D8634,'CMO Input'!$AU:$AU,Master!$F8630),"")</f>
        <v>0</v>
      </c>
    </row>
    <row r="8635" spans="1:6" x14ac:dyDescent="0.25">
      <c r="A8635" s="24">
        <v>42</v>
      </c>
      <c r="B8635" s="25">
        <v>44562</v>
      </c>
      <c r="C8635" s="24" t="s">
        <v>780</v>
      </c>
      <c r="D8635" s="24" t="s">
        <v>436</v>
      </c>
      <c r="E8635" s="24" t="s">
        <v>1487</v>
      </c>
      <c r="F8635" cm="1">
        <f t="array" ref="F8635">_xlfn.SWITCH($E8635,"Forecast",IFERROR(SUMIFS(INDEX('Forecast Input'!$A:$BO,,MATCH(TEXT($A8635,"0"),'Forecast Input'!$1:$1,0)),'Forecast Input'!$A:$A,Master!C8635,'Forecast Input'!$D:$D,Master!D8635),0),"Actual",SUMIFS('CMO Input'!$Q:$Q,'CMO Input'!$E:$E,Master!$A8635,'CMO Input'!$C:$C,Master!$C8635,'CMO Input'!$AJ:$AJ,Master!$D8635,'CMO Input'!$AU:$AU,Master!$F8631),"")</f>
        <v>0</v>
      </c>
    </row>
    <row r="8636" spans="1:6" x14ac:dyDescent="0.25">
      <c r="A8636" s="24">
        <v>42</v>
      </c>
      <c r="B8636" s="25">
        <v>44562</v>
      </c>
      <c r="C8636" s="24" t="s">
        <v>780</v>
      </c>
      <c r="D8636" s="24" t="s">
        <v>1469</v>
      </c>
      <c r="E8636" s="24" t="s">
        <v>1489</v>
      </c>
      <c r="F8636" t="str" cm="1">
        <f t="array" ref="F8636">_xlfn.SWITCH($E8636,"Forecast",IFERROR(SUMIFS(INDEX('Forecast Input'!$A:$BO,,MATCH(TEXT($A8636,"0"),'Forecast Input'!$1:$1,0)),'Forecast Input'!$A:$A,Master!C8636,'Forecast Input'!$D:$D,Master!D8636),0),"Actual",SUMIFS('CMO Input'!$Q:$Q,'CMO Input'!$E:$E,Master!$A8636,'CMO Input'!$C:$C,Master!$C8636,'CMO Input'!$AJ:$AJ,Master!$D8636,'CMO Input'!$AU:$AU,Master!$F8632),"")</f>
        <v/>
      </c>
    </row>
    <row r="8637" spans="1:6" x14ac:dyDescent="0.25">
      <c r="A8637" s="24">
        <v>42</v>
      </c>
      <c r="B8637" s="25">
        <v>44562</v>
      </c>
      <c r="C8637" s="24" t="s">
        <v>780</v>
      </c>
      <c r="D8637" s="24" t="s">
        <v>1469</v>
      </c>
      <c r="E8637" s="24" t="s">
        <v>1488</v>
      </c>
      <c r="F8637" cm="1">
        <f t="array" ref="F8637">_xlfn.SWITCH($E8637,"Forecast",IFERROR(SUMIFS(INDEX('Forecast Input'!$A:$BO,,MATCH(TEXT($A8637,"0"),'Forecast Input'!$1:$1,0)),'Forecast Input'!$A:$A,Master!C8637,'Forecast Input'!$D:$D,Master!D8637),0),"Actual",SUMIFS('CMO Input'!$Q:$Q,'CMO Input'!$E:$E,Master!$A8637,'CMO Input'!$C:$C,Master!$C8637,'CMO Input'!$AJ:$AJ,Master!$D8637,'CMO Input'!$AU:$AU,Master!$F8633),"")</f>
        <v>0</v>
      </c>
    </row>
    <row r="8638" spans="1:6" x14ac:dyDescent="0.25">
      <c r="A8638" s="24">
        <v>42</v>
      </c>
      <c r="B8638" s="25">
        <v>44562</v>
      </c>
      <c r="C8638" s="24" t="s">
        <v>780</v>
      </c>
      <c r="D8638" s="24" t="s">
        <v>1469</v>
      </c>
      <c r="E8638" s="24" t="s">
        <v>1487</v>
      </c>
      <c r="F8638" cm="1">
        <f t="array" ref="F8638">_xlfn.SWITCH($E8638,"Forecast",IFERROR(SUMIFS(INDEX('Forecast Input'!$A:$BO,,MATCH(TEXT($A8638,"0"),'Forecast Input'!$1:$1,0)),'Forecast Input'!$A:$A,Master!C8638,'Forecast Input'!$D:$D,Master!D8638),0),"Actual",SUMIFS('CMO Input'!$Q:$Q,'CMO Input'!$E:$E,Master!$A8638,'CMO Input'!$C:$C,Master!$C8638,'CMO Input'!$AJ:$AJ,Master!$D8638,'CMO Input'!$AU:$AU,Master!$F8634),"")</f>
        <v>0</v>
      </c>
    </row>
    <row r="8639" spans="1:6" x14ac:dyDescent="0.25">
      <c r="A8639" s="24">
        <v>42</v>
      </c>
      <c r="B8639" s="25">
        <v>44562</v>
      </c>
      <c r="C8639" s="24" t="s">
        <v>989</v>
      </c>
      <c r="D8639" s="24" t="s">
        <v>10</v>
      </c>
      <c r="E8639" s="24" t="s">
        <v>1489</v>
      </c>
      <c r="F8639" t="str" cm="1">
        <f t="array" ref="F8639">_xlfn.SWITCH($E8639,"Forecast",IFERROR(SUMIFS(INDEX('Forecast Input'!$A:$BO,,MATCH(TEXT($A8639,"0"),'Forecast Input'!$1:$1,0)),'Forecast Input'!$A:$A,Master!C8639,'Forecast Input'!$D:$D,Master!D8639),0),"Actual",SUMIFS('CMO Input'!$Q:$Q,'CMO Input'!$E:$E,Master!$A8639,'CMO Input'!$C:$C,Master!$C8639,'CMO Input'!$AJ:$AJ,Master!$D8639,'CMO Input'!$AU:$AU,Master!$F8635),"")</f>
        <v/>
      </c>
    </row>
    <row r="8640" spans="1:6" x14ac:dyDescent="0.25">
      <c r="A8640" s="24">
        <v>42</v>
      </c>
      <c r="B8640" s="25">
        <v>44562</v>
      </c>
      <c r="C8640" s="24" t="s">
        <v>989</v>
      </c>
      <c r="D8640" s="24" t="s">
        <v>10</v>
      </c>
      <c r="E8640" s="24" t="s">
        <v>1488</v>
      </c>
      <c r="F8640" cm="1">
        <f t="array" ref="F8640">_xlfn.SWITCH($E8640,"Forecast",IFERROR(SUMIFS(INDEX('Forecast Input'!$A:$BO,,MATCH(TEXT($A8640,"0"),'Forecast Input'!$1:$1,0)),'Forecast Input'!$A:$A,Master!C8640,'Forecast Input'!$D:$D,Master!D8640),0),"Actual",SUMIFS('CMO Input'!$Q:$Q,'CMO Input'!$E:$E,Master!$A8640,'CMO Input'!$C:$C,Master!$C8640,'CMO Input'!$AJ:$AJ,Master!$D8640,'CMO Input'!$AU:$AU,Master!$F8636),"")</f>
        <v>0</v>
      </c>
    </row>
    <row r="8641" spans="1:6" x14ac:dyDescent="0.25">
      <c r="A8641" s="24">
        <v>42</v>
      </c>
      <c r="B8641" s="25">
        <v>44562</v>
      </c>
      <c r="C8641" s="24" t="s">
        <v>989</v>
      </c>
      <c r="D8641" s="24" t="s">
        <v>10</v>
      </c>
      <c r="E8641" s="24" t="s">
        <v>1487</v>
      </c>
      <c r="F8641" cm="1">
        <f t="array" ref="F8641">_xlfn.SWITCH($E8641,"Forecast",IFERROR(SUMIFS(INDEX('Forecast Input'!$A:$BO,,MATCH(TEXT($A8641,"0"),'Forecast Input'!$1:$1,0)),'Forecast Input'!$A:$A,Master!C8641,'Forecast Input'!$D:$D,Master!D8641),0),"Actual",SUMIFS('CMO Input'!$Q:$Q,'CMO Input'!$E:$E,Master!$A8641,'CMO Input'!$C:$C,Master!$C8641,'CMO Input'!$AJ:$AJ,Master!$D8641,'CMO Input'!$AU:$AU,Master!$F8637),"")</f>
        <v>0</v>
      </c>
    </row>
    <row r="8642" spans="1:6" x14ac:dyDescent="0.25">
      <c r="A8642" s="24">
        <v>42</v>
      </c>
      <c r="B8642" s="25">
        <v>44562</v>
      </c>
      <c r="C8642" s="24" t="s">
        <v>989</v>
      </c>
      <c r="D8642" s="24" t="s">
        <v>61</v>
      </c>
      <c r="E8642" s="24" t="s">
        <v>1489</v>
      </c>
      <c r="F8642" t="str" cm="1">
        <f t="array" ref="F8642">_xlfn.SWITCH($E8642,"Forecast",IFERROR(SUMIFS(INDEX('Forecast Input'!$A:$BO,,MATCH(TEXT($A8642,"0"),'Forecast Input'!$1:$1,0)),'Forecast Input'!$A:$A,Master!C8642,'Forecast Input'!$D:$D,Master!D8642),0),"Actual",SUMIFS('CMO Input'!$Q:$Q,'CMO Input'!$E:$E,Master!$A8642,'CMO Input'!$C:$C,Master!$C8642,'CMO Input'!$AJ:$AJ,Master!$D8642,'CMO Input'!$AU:$AU,Master!$F8638),"")</f>
        <v/>
      </c>
    </row>
    <row r="8643" spans="1:6" x14ac:dyDescent="0.25">
      <c r="A8643" s="24">
        <v>42</v>
      </c>
      <c r="B8643" s="25">
        <v>44562</v>
      </c>
      <c r="C8643" s="24" t="s">
        <v>989</v>
      </c>
      <c r="D8643" s="24" t="s">
        <v>61</v>
      </c>
      <c r="E8643" s="24" t="s">
        <v>1488</v>
      </c>
      <c r="F8643" cm="1">
        <f t="array" ref="F8643">_xlfn.SWITCH($E8643,"Forecast",IFERROR(SUMIFS(INDEX('Forecast Input'!$A:$BO,,MATCH(TEXT($A8643,"0"),'Forecast Input'!$1:$1,0)),'Forecast Input'!$A:$A,Master!C8643,'Forecast Input'!$D:$D,Master!D8643),0),"Actual",SUMIFS('CMO Input'!$Q:$Q,'CMO Input'!$E:$E,Master!$A8643,'CMO Input'!$C:$C,Master!$C8643,'CMO Input'!$AJ:$AJ,Master!$D8643,'CMO Input'!$AU:$AU,Master!$F8639),"")</f>
        <v>540.82000000000005</v>
      </c>
    </row>
    <row r="8644" spans="1:6" x14ac:dyDescent="0.25">
      <c r="A8644" s="24">
        <v>42</v>
      </c>
      <c r="B8644" s="25">
        <v>44562</v>
      </c>
      <c r="C8644" s="24" t="s">
        <v>989</v>
      </c>
      <c r="D8644" s="24" t="s">
        <v>61</v>
      </c>
      <c r="E8644" s="24" t="s">
        <v>1487</v>
      </c>
      <c r="F8644" cm="1">
        <f t="array" ref="F8644">_xlfn.SWITCH($E8644,"Forecast",IFERROR(SUMIFS(INDEX('Forecast Input'!$A:$BO,,MATCH(TEXT($A8644,"0"),'Forecast Input'!$1:$1,0)),'Forecast Input'!$A:$A,Master!C8644,'Forecast Input'!$D:$D,Master!D8644),0),"Actual",SUMIFS('CMO Input'!$Q:$Q,'CMO Input'!$E:$E,Master!$A8644,'CMO Input'!$C:$C,Master!$C8644,'CMO Input'!$AJ:$AJ,Master!$D8644,'CMO Input'!$AU:$AU,Master!$F8640),"")</f>
        <v>0</v>
      </c>
    </row>
    <row r="8645" spans="1:6" x14ac:dyDescent="0.25">
      <c r="A8645" s="24">
        <v>42</v>
      </c>
      <c r="B8645" s="25">
        <v>44562</v>
      </c>
      <c r="C8645" s="24" t="s">
        <v>989</v>
      </c>
      <c r="D8645" s="24" t="s">
        <v>103</v>
      </c>
      <c r="E8645" s="24" t="s">
        <v>1489</v>
      </c>
      <c r="F8645" t="str" cm="1">
        <f t="array" ref="F8645">_xlfn.SWITCH($E8645,"Forecast",IFERROR(SUMIFS(INDEX('Forecast Input'!$A:$BO,,MATCH(TEXT($A8645,"0"),'Forecast Input'!$1:$1,0)),'Forecast Input'!$A:$A,Master!C8645,'Forecast Input'!$D:$D,Master!D8645),0),"Actual",SUMIFS('CMO Input'!$Q:$Q,'CMO Input'!$E:$E,Master!$A8645,'CMO Input'!$C:$C,Master!$C8645,'CMO Input'!$AJ:$AJ,Master!$D8645,'CMO Input'!$AU:$AU,Master!$F8641),"")</f>
        <v/>
      </c>
    </row>
    <row r="8646" spans="1:6" x14ac:dyDescent="0.25">
      <c r="A8646" s="24">
        <v>42</v>
      </c>
      <c r="B8646" s="25">
        <v>44562</v>
      </c>
      <c r="C8646" s="24" t="s">
        <v>989</v>
      </c>
      <c r="D8646" s="24" t="s">
        <v>103</v>
      </c>
      <c r="E8646" s="24" t="s">
        <v>1488</v>
      </c>
      <c r="F8646" cm="1">
        <f t="array" ref="F8646">_xlfn.SWITCH($E8646,"Forecast",IFERROR(SUMIFS(INDEX('Forecast Input'!$A:$BO,,MATCH(TEXT($A8646,"0"),'Forecast Input'!$1:$1,0)),'Forecast Input'!$A:$A,Master!C8646,'Forecast Input'!$D:$D,Master!D8646),0),"Actual",SUMIFS('CMO Input'!$Q:$Q,'CMO Input'!$E:$E,Master!$A8646,'CMO Input'!$C:$C,Master!$C8646,'CMO Input'!$AJ:$AJ,Master!$D8646,'CMO Input'!$AU:$AU,Master!$F8642),"")</f>
        <v>0</v>
      </c>
    </row>
    <row r="8647" spans="1:6" x14ac:dyDescent="0.25">
      <c r="A8647" s="24">
        <v>42</v>
      </c>
      <c r="B8647" s="25">
        <v>44562</v>
      </c>
      <c r="C8647" s="24" t="s">
        <v>989</v>
      </c>
      <c r="D8647" s="24" t="s">
        <v>103</v>
      </c>
      <c r="E8647" s="24" t="s">
        <v>1487</v>
      </c>
      <c r="F8647" cm="1">
        <f t="array" ref="F8647">_xlfn.SWITCH($E8647,"Forecast",IFERROR(SUMIFS(INDEX('Forecast Input'!$A:$BO,,MATCH(TEXT($A8647,"0"),'Forecast Input'!$1:$1,0)),'Forecast Input'!$A:$A,Master!C8647,'Forecast Input'!$D:$D,Master!D8647),0),"Actual",SUMIFS('CMO Input'!$Q:$Q,'CMO Input'!$E:$E,Master!$A8647,'CMO Input'!$C:$C,Master!$C8647,'CMO Input'!$AJ:$AJ,Master!$D8647,'CMO Input'!$AU:$AU,Master!$F8643),"")</f>
        <v>0</v>
      </c>
    </row>
    <row r="8648" spans="1:6" x14ac:dyDescent="0.25">
      <c r="A8648" s="24">
        <v>42</v>
      </c>
      <c r="B8648" s="25">
        <v>44562</v>
      </c>
      <c r="C8648" s="24" t="s">
        <v>989</v>
      </c>
      <c r="D8648" s="24" t="s">
        <v>146</v>
      </c>
      <c r="E8648" s="24" t="s">
        <v>1489</v>
      </c>
      <c r="F8648" t="str" cm="1">
        <f t="array" ref="F8648">_xlfn.SWITCH($E8648,"Forecast",IFERROR(SUMIFS(INDEX('Forecast Input'!$A:$BO,,MATCH(TEXT($A8648,"0"),'Forecast Input'!$1:$1,0)),'Forecast Input'!$A:$A,Master!C8648,'Forecast Input'!$D:$D,Master!D8648),0),"Actual",SUMIFS('CMO Input'!$Q:$Q,'CMO Input'!$E:$E,Master!$A8648,'CMO Input'!$C:$C,Master!$C8648,'CMO Input'!$AJ:$AJ,Master!$D8648,'CMO Input'!$AU:$AU,Master!$F8644),"")</f>
        <v/>
      </c>
    </row>
    <row r="8649" spans="1:6" x14ac:dyDescent="0.25">
      <c r="A8649" s="24">
        <v>42</v>
      </c>
      <c r="B8649" s="25">
        <v>44562</v>
      </c>
      <c r="C8649" s="24" t="s">
        <v>989</v>
      </c>
      <c r="D8649" s="24" t="s">
        <v>146</v>
      </c>
      <c r="E8649" s="24" t="s">
        <v>1488</v>
      </c>
      <c r="F8649" cm="1">
        <f t="array" ref="F8649">_xlfn.SWITCH($E8649,"Forecast",IFERROR(SUMIFS(INDEX('Forecast Input'!$A:$BO,,MATCH(TEXT($A8649,"0"),'Forecast Input'!$1:$1,0)),'Forecast Input'!$A:$A,Master!C8649,'Forecast Input'!$D:$D,Master!D8649),0),"Actual",SUMIFS('CMO Input'!$Q:$Q,'CMO Input'!$E:$E,Master!$A8649,'CMO Input'!$C:$C,Master!$C8649,'CMO Input'!$AJ:$AJ,Master!$D8649,'CMO Input'!$AU:$AU,Master!$F8645),"")</f>
        <v>0</v>
      </c>
    </row>
    <row r="8650" spans="1:6" x14ac:dyDescent="0.25">
      <c r="A8650" s="24">
        <v>42</v>
      </c>
      <c r="B8650" s="25">
        <v>44562</v>
      </c>
      <c r="C8650" s="24" t="s">
        <v>989</v>
      </c>
      <c r="D8650" s="24" t="s">
        <v>146</v>
      </c>
      <c r="E8650" s="24" t="s">
        <v>1487</v>
      </c>
      <c r="F8650" cm="1">
        <f t="array" ref="F8650">_xlfn.SWITCH($E8650,"Forecast",IFERROR(SUMIFS(INDEX('Forecast Input'!$A:$BO,,MATCH(TEXT($A8650,"0"),'Forecast Input'!$1:$1,0)),'Forecast Input'!$A:$A,Master!C8650,'Forecast Input'!$D:$D,Master!D8650),0),"Actual",SUMIFS('CMO Input'!$Q:$Q,'CMO Input'!$E:$E,Master!$A8650,'CMO Input'!$C:$C,Master!$C8650,'CMO Input'!$AJ:$AJ,Master!$D8650,'CMO Input'!$AU:$AU,Master!$F8646),"")</f>
        <v>0</v>
      </c>
    </row>
    <row r="8651" spans="1:6" x14ac:dyDescent="0.25">
      <c r="A8651" s="24">
        <v>42</v>
      </c>
      <c r="B8651" s="25">
        <v>44562</v>
      </c>
      <c r="C8651" s="24" t="s">
        <v>989</v>
      </c>
      <c r="D8651" s="24" t="s">
        <v>166</v>
      </c>
      <c r="E8651" s="24" t="s">
        <v>1489</v>
      </c>
      <c r="F8651" t="str" cm="1">
        <f t="array" ref="F8651">_xlfn.SWITCH($E8651,"Forecast",IFERROR(SUMIFS(INDEX('Forecast Input'!$A:$BO,,MATCH(TEXT($A8651,"0"),'Forecast Input'!$1:$1,0)),'Forecast Input'!$A:$A,Master!C8651,'Forecast Input'!$D:$D,Master!D8651),0),"Actual",SUMIFS('CMO Input'!$Q:$Q,'CMO Input'!$E:$E,Master!$A8651,'CMO Input'!$C:$C,Master!$C8651,'CMO Input'!$AJ:$AJ,Master!$D8651,'CMO Input'!$AU:$AU,Master!$F8647),"")</f>
        <v/>
      </c>
    </row>
    <row r="8652" spans="1:6" x14ac:dyDescent="0.25">
      <c r="A8652" s="24">
        <v>42</v>
      </c>
      <c r="B8652" s="25">
        <v>44562</v>
      </c>
      <c r="C8652" s="24" t="s">
        <v>989</v>
      </c>
      <c r="D8652" s="24" t="s">
        <v>166</v>
      </c>
      <c r="E8652" s="24" t="s">
        <v>1488</v>
      </c>
      <c r="F8652" cm="1">
        <f t="array" ref="F8652">_xlfn.SWITCH($E8652,"Forecast",IFERROR(SUMIFS(INDEX('Forecast Input'!$A:$BO,,MATCH(TEXT($A8652,"0"),'Forecast Input'!$1:$1,0)),'Forecast Input'!$A:$A,Master!C8652,'Forecast Input'!$D:$D,Master!D8652),0),"Actual",SUMIFS('CMO Input'!$Q:$Q,'CMO Input'!$E:$E,Master!$A8652,'CMO Input'!$C:$C,Master!$C8652,'CMO Input'!$AJ:$AJ,Master!$D8652,'CMO Input'!$AU:$AU,Master!$F8648),"")</f>
        <v>510.92000000000007</v>
      </c>
    </row>
    <row r="8653" spans="1:6" x14ac:dyDescent="0.25">
      <c r="A8653" s="24">
        <v>42</v>
      </c>
      <c r="B8653" s="25">
        <v>44562</v>
      </c>
      <c r="C8653" s="24" t="s">
        <v>989</v>
      </c>
      <c r="D8653" s="24" t="s">
        <v>166</v>
      </c>
      <c r="E8653" s="24" t="s">
        <v>1487</v>
      </c>
      <c r="F8653" cm="1">
        <f t="array" ref="F8653">_xlfn.SWITCH($E8653,"Forecast",IFERROR(SUMIFS(INDEX('Forecast Input'!$A:$BO,,MATCH(TEXT($A8653,"0"),'Forecast Input'!$1:$1,0)),'Forecast Input'!$A:$A,Master!C8653,'Forecast Input'!$D:$D,Master!D8653),0),"Actual",SUMIFS('CMO Input'!$Q:$Q,'CMO Input'!$E:$E,Master!$A8653,'CMO Input'!$C:$C,Master!$C8653,'CMO Input'!$AJ:$AJ,Master!$D8653,'CMO Input'!$AU:$AU,Master!$F8649),"")</f>
        <v>0</v>
      </c>
    </row>
    <row r="8654" spans="1:6" x14ac:dyDescent="0.25">
      <c r="A8654" s="24">
        <v>42</v>
      </c>
      <c r="B8654" s="25">
        <v>44562</v>
      </c>
      <c r="C8654" s="24" t="s">
        <v>989</v>
      </c>
      <c r="D8654" s="24" t="s">
        <v>170</v>
      </c>
      <c r="E8654" s="24" t="s">
        <v>1489</v>
      </c>
      <c r="F8654" t="str" cm="1">
        <f t="array" ref="F8654">_xlfn.SWITCH($E8654,"Forecast",IFERROR(SUMIFS(INDEX('Forecast Input'!$A:$BO,,MATCH(TEXT($A8654,"0"),'Forecast Input'!$1:$1,0)),'Forecast Input'!$A:$A,Master!C8654,'Forecast Input'!$D:$D,Master!D8654),0),"Actual",SUMIFS('CMO Input'!$Q:$Q,'CMO Input'!$E:$E,Master!$A8654,'CMO Input'!$C:$C,Master!$C8654,'CMO Input'!$AJ:$AJ,Master!$D8654,'CMO Input'!$AU:$AU,Master!$F8650),"")</f>
        <v/>
      </c>
    </row>
    <row r="8655" spans="1:6" x14ac:dyDescent="0.25">
      <c r="A8655" s="24">
        <v>42</v>
      </c>
      <c r="B8655" s="25">
        <v>44562</v>
      </c>
      <c r="C8655" s="24" t="s">
        <v>989</v>
      </c>
      <c r="D8655" s="24" t="s">
        <v>170</v>
      </c>
      <c r="E8655" s="24" t="s">
        <v>1488</v>
      </c>
      <c r="F8655" cm="1">
        <f t="array" ref="F8655">_xlfn.SWITCH($E8655,"Forecast",IFERROR(SUMIFS(INDEX('Forecast Input'!$A:$BO,,MATCH(TEXT($A8655,"0"),'Forecast Input'!$1:$1,0)),'Forecast Input'!$A:$A,Master!C8655,'Forecast Input'!$D:$D,Master!D8655),0),"Actual",SUMIFS('CMO Input'!$Q:$Q,'CMO Input'!$E:$E,Master!$A8655,'CMO Input'!$C:$C,Master!$C8655,'CMO Input'!$AJ:$AJ,Master!$D8655,'CMO Input'!$AU:$AU,Master!$F8651),"")</f>
        <v>311.39</v>
      </c>
    </row>
    <row r="8656" spans="1:6" x14ac:dyDescent="0.25">
      <c r="A8656" s="24">
        <v>42</v>
      </c>
      <c r="B8656" s="25">
        <v>44562</v>
      </c>
      <c r="C8656" s="24" t="s">
        <v>989</v>
      </c>
      <c r="D8656" s="24" t="s">
        <v>170</v>
      </c>
      <c r="E8656" s="24" t="s">
        <v>1487</v>
      </c>
      <c r="F8656" cm="1">
        <f t="array" ref="F8656">_xlfn.SWITCH($E8656,"Forecast",IFERROR(SUMIFS(INDEX('Forecast Input'!$A:$BO,,MATCH(TEXT($A8656,"0"),'Forecast Input'!$1:$1,0)),'Forecast Input'!$A:$A,Master!C8656,'Forecast Input'!$D:$D,Master!D8656),0),"Actual",SUMIFS('CMO Input'!$Q:$Q,'CMO Input'!$E:$E,Master!$A8656,'CMO Input'!$C:$C,Master!$C8656,'CMO Input'!$AJ:$AJ,Master!$D8656,'CMO Input'!$AU:$AU,Master!$F8652),"")</f>
        <v>0</v>
      </c>
    </row>
    <row r="8657" spans="1:6" x14ac:dyDescent="0.25">
      <c r="A8657" s="24">
        <v>42</v>
      </c>
      <c r="B8657" s="25">
        <v>44562</v>
      </c>
      <c r="C8657" s="24" t="s">
        <v>989</v>
      </c>
      <c r="D8657" s="24" t="s">
        <v>436</v>
      </c>
      <c r="E8657" s="24" t="s">
        <v>1489</v>
      </c>
      <c r="F8657" t="str" cm="1">
        <f t="array" ref="F8657">_xlfn.SWITCH($E8657,"Forecast",IFERROR(SUMIFS(INDEX('Forecast Input'!$A:$BO,,MATCH(TEXT($A8657,"0"),'Forecast Input'!$1:$1,0)),'Forecast Input'!$A:$A,Master!C8657,'Forecast Input'!$D:$D,Master!D8657),0),"Actual",SUMIFS('CMO Input'!$Q:$Q,'CMO Input'!$E:$E,Master!$A8657,'CMO Input'!$C:$C,Master!$C8657,'CMO Input'!$AJ:$AJ,Master!$D8657,'CMO Input'!$AU:$AU,Master!$F8653),"")</f>
        <v/>
      </c>
    </row>
    <row r="8658" spans="1:6" x14ac:dyDescent="0.25">
      <c r="A8658" s="24">
        <v>42</v>
      </c>
      <c r="B8658" s="25">
        <v>44562</v>
      </c>
      <c r="C8658" s="24" t="s">
        <v>989</v>
      </c>
      <c r="D8658" s="24" t="s">
        <v>436</v>
      </c>
      <c r="E8658" s="24" t="s">
        <v>1488</v>
      </c>
      <c r="F8658" cm="1">
        <f t="array" ref="F8658">_xlfn.SWITCH($E8658,"Forecast",IFERROR(SUMIFS(INDEX('Forecast Input'!$A:$BO,,MATCH(TEXT($A8658,"0"),'Forecast Input'!$1:$1,0)),'Forecast Input'!$A:$A,Master!C8658,'Forecast Input'!$D:$D,Master!D8658),0),"Actual",SUMIFS('CMO Input'!$Q:$Q,'CMO Input'!$E:$E,Master!$A8658,'CMO Input'!$C:$C,Master!$C8658,'CMO Input'!$AJ:$AJ,Master!$D8658,'CMO Input'!$AU:$AU,Master!$F8654),"")</f>
        <v>0</v>
      </c>
    </row>
    <row r="8659" spans="1:6" x14ac:dyDescent="0.25">
      <c r="A8659" s="24">
        <v>42</v>
      </c>
      <c r="B8659" s="25">
        <v>44562</v>
      </c>
      <c r="C8659" s="24" t="s">
        <v>989</v>
      </c>
      <c r="D8659" s="24" t="s">
        <v>436</v>
      </c>
      <c r="E8659" s="24" t="s">
        <v>1487</v>
      </c>
      <c r="F8659" cm="1">
        <f t="array" ref="F8659">_xlfn.SWITCH($E8659,"Forecast",IFERROR(SUMIFS(INDEX('Forecast Input'!$A:$BO,,MATCH(TEXT($A8659,"0"),'Forecast Input'!$1:$1,0)),'Forecast Input'!$A:$A,Master!C8659,'Forecast Input'!$D:$D,Master!D8659),0),"Actual",SUMIFS('CMO Input'!$Q:$Q,'CMO Input'!$E:$E,Master!$A8659,'CMO Input'!$C:$C,Master!$C8659,'CMO Input'!$AJ:$AJ,Master!$D8659,'CMO Input'!$AU:$AU,Master!$F8655),"")</f>
        <v>0</v>
      </c>
    </row>
    <row r="8660" spans="1:6" x14ac:dyDescent="0.25">
      <c r="A8660" s="24">
        <v>42</v>
      </c>
      <c r="B8660" s="25">
        <v>44562</v>
      </c>
      <c r="C8660" s="24" t="s">
        <v>989</v>
      </c>
      <c r="D8660" s="24" t="s">
        <v>1469</v>
      </c>
      <c r="E8660" s="24" t="s">
        <v>1489</v>
      </c>
      <c r="F8660" t="str" cm="1">
        <f t="array" ref="F8660">_xlfn.SWITCH($E8660,"Forecast",IFERROR(SUMIFS(INDEX('Forecast Input'!$A:$BO,,MATCH(TEXT($A8660,"0"),'Forecast Input'!$1:$1,0)),'Forecast Input'!$A:$A,Master!C8660,'Forecast Input'!$D:$D,Master!D8660),0),"Actual",SUMIFS('CMO Input'!$Q:$Q,'CMO Input'!$E:$E,Master!$A8660,'CMO Input'!$C:$C,Master!$C8660,'CMO Input'!$AJ:$AJ,Master!$D8660,'CMO Input'!$AU:$AU,Master!$F8656),"")</f>
        <v/>
      </c>
    </row>
    <row r="8661" spans="1:6" x14ac:dyDescent="0.25">
      <c r="A8661" s="24">
        <v>42</v>
      </c>
      <c r="B8661" s="25">
        <v>44562</v>
      </c>
      <c r="C8661" s="24" t="s">
        <v>989</v>
      </c>
      <c r="D8661" s="24" t="s">
        <v>1469</v>
      </c>
      <c r="E8661" s="24" t="s">
        <v>1488</v>
      </c>
      <c r="F8661" cm="1">
        <f t="array" ref="F8661">_xlfn.SWITCH($E8661,"Forecast",IFERROR(SUMIFS(INDEX('Forecast Input'!$A:$BO,,MATCH(TEXT($A8661,"0"),'Forecast Input'!$1:$1,0)),'Forecast Input'!$A:$A,Master!C8661,'Forecast Input'!$D:$D,Master!D8661),0),"Actual",SUMIFS('CMO Input'!$Q:$Q,'CMO Input'!$E:$E,Master!$A8661,'CMO Input'!$C:$C,Master!$C8661,'CMO Input'!$AJ:$AJ,Master!$D8661,'CMO Input'!$AU:$AU,Master!$F8657),"")</f>
        <v>0</v>
      </c>
    </row>
    <row r="8662" spans="1:6" x14ac:dyDescent="0.25">
      <c r="A8662" s="24">
        <v>42</v>
      </c>
      <c r="B8662" s="25">
        <v>44562</v>
      </c>
      <c r="C8662" s="24" t="s">
        <v>989</v>
      </c>
      <c r="D8662" s="24" t="s">
        <v>1469</v>
      </c>
      <c r="E8662" s="24" t="s">
        <v>1487</v>
      </c>
      <c r="F8662" cm="1">
        <f t="array" ref="F8662">_xlfn.SWITCH($E8662,"Forecast",IFERROR(SUMIFS(INDEX('Forecast Input'!$A:$BO,,MATCH(TEXT($A8662,"0"),'Forecast Input'!$1:$1,0)),'Forecast Input'!$A:$A,Master!C8662,'Forecast Input'!$D:$D,Master!D8662),0),"Actual",SUMIFS('CMO Input'!$Q:$Q,'CMO Input'!$E:$E,Master!$A8662,'CMO Input'!$C:$C,Master!$C8662,'CMO Input'!$AJ:$AJ,Master!$D8662,'CMO Input'!$AU:$AU,Master!$F8658),"")</f>
        <v>0</v>
      </c>
    </row>
    <row r="8663" spans="1:6" x14ac:dyDescent="0.25">
      <c r="A8663" s="24">
        <v>42</v>
      </c>
      <c r="B8663" s="25">
        <v>44562</v>
      </c>
      <c r="C8663" s="24" t="s">
        <v>181</v>
      </c>
      <c r="D8663" s="24" t="s">
        <v>10</v>
      </c>
      <c r="E8663" s="24" t="s">
        <v>1489</v>
      </c>
      <c r="F8663" t="str" cm="1">
        <f t="array" ref="F8663">_xlfn.SWITCH($E8663,"Forecast",IFERROR(SUMIFS(INDEX('Forecast Input'!$A:$BO,,MATCH(TEXT($A8663,"0"),'Forecast Input'!$1:$1,0)),'Forecast Input'!$A:$A,Master!C8663,'Forecast Input'!$D:$D,Master!D8663),0),"Actual",SUMIFS('CMO Input'!$Q:$Q,'CMO Input'!$E:$E,Master!$A8663,'CMO Input'!$C:$C,Master!$C8663,'CMO Input'!$AJ:$AJ,Master!$D8663,'CMO Input'!$AU:$AU,Master!$F8659),"")</f>
        <v/>
      </c>
    </row>
    <row r="8664" spans="1:6" x14ac:dyDescent="0.25">
      <c r="A8664" s="24">
        <v>42</v>
      </c>
      <c r="B8664" s="25">
        <v>44562</v>
      </c>
      <c r="C8664" s="24" t="s">
        <v>181</v>
      </c>
      <c r="D8664" s="24" t="s">
        <v>10</v>
      </c>
      <c r="E8664" s="24" t="s">
        <v>1488</v>
      </c>
      <c r="F8664" cm="1">
        <f t="array" ref="F8664">_xlfn.SWITCH($E8664,"Forecast",IFERROR(SUMIFS(INDEX('Forecast Input'!$A:$BO,,MATCH(TEXT($A8664,"0"),'Forecast Input'!$1:$1,0)),'Forecast Input'!$A:$A,Master!C8664,'Forecast Input'!$D:$D,Master!D8664),0),"Actual",SUMIFS('CMO Input'!$Q:$Q,'CMO Input'!$E:$E,Master!$A8664,'CMO Input'!$C:$C,Master!$C8664,'CMO Input'!$AJ:$AJ,Master!$D8664,'CMO Input'!$AU:$AU,Master!$F8660),"")</f>
        <v>115.25999999999999</v>
      </c>
    </row>
    <row r="8665" spans="1:6" x14ac:dyDescent="0.25">
      <c r="A8665" s="24">
        <v>42</v>
      </c>
      <c r="B8665" s="25">
        <v>44562</v>
      </c>
      <c r="C8665" s="24" t="s">
        <v>181</v>
      </c>
      <c r="D8665" s="24" t="s">
        <v>10</v>
      </c>
      <c r="E8665" s="24" t="s">
        <v>1487</v>
      </c>
      <c r="F8665" cm="1">
        <f t="array" ref="F8665">_xlfn.SWITCH($E8665,"Forecast",IFERROR(SUMIFS(INDEX('Forecast Input'!$A:$BO,,MATCH(TEXT($A8665,"0"),'Forecast Input'!$1:$1,0)),'Forecast Input'!$A:$A,Master!C8665,'Forecast Input'!$D:$D,Master!D8665),0),"Actual",SUMIFS('CMO Input'!$Q:$Q,'CMO Input'!$E:$E,Master!$A8665,'CMO Input'!$C:$C,Master!$C8665,'CMO Input'!$AJ:$AJ,Master!$D8665,'CMO Input'!$AU:$AU,Master!$F8661),"")</f>
        <v>0</v>
      </c>
    </row>
    <row r="8666" spans="1:6" x14ac:dyDescent="0.25">
      <c r="A8666" s="24">
        <v>42</v>
      </c>
      <c r="B8666" s="25">
        <v>44562</v>
      </c>
      <c r="C8666" s="24" t="s">
        <v>181</v>
      </c>
      <c r="D8666" s="24" t="s">
        <v>61</v>
      </c>
      <c r="E8666" s="24" t="s">
        <v>1489</v>
      </c>
      <c r="F8666" t="str" cm="1">
        <f t="array" ref="F8666">_xlfn.SWITCH($E8666,"Forecast",IFERROR(SUMIFS(INDEX('Forecast Input'!$A:$BO,,MATCH(TEXT($A8666,"0"),'Forecast Input'!$1:$1,0)),'Forecast Input'!$A:$A,Master!C8666,'Forecast Input'!$D:$D,Master!D8666),0),"Actual",SUMIFS('CMO Input'!$Q:$Q,'CMO Input'!$E:$E,Master!$A8666,'CMO Input'!$C:$C,Master!$C8666,'CMO Input'!$AJ:$AJ,Master!$D8666,'CMO Input'!$AU:$AU,Master!$F8662),"")</f>
        <v/>
      </c>
    </row>
    <row r="8667" spans="1:6" x14ac:dyDescent="0.25">
      <c r="A8667" s="24">
        <v>42</v>
      </c>
      <c r="B8667" s="25">
        <v>44562</v>
      </c>
      <c r="C8667" s="24" t="s">
        <v>181</v>
      </c>
      <c r="D8667" s="24" t="s">
        <v>61</v>
      </c>
      <c r="E8667" s="24" t="s">
        <v>1488</v>
      </c>
      <c r="F8667" cm="1">
        <f t="array" ref="F8667">_xlfn.SWITCH($E8667,"Forecast",IFERROR(SUMIFS(INDEX('Forecast Input'!$A:$BO,,MATCH(TEXT($A8667,"0"),'Forecast Input'!$1:$1,0)),'Forecast Input'!$A:$A,Master!C8667,'Forecast Input'!$D:$D,Master!D8667),0),"Actual",SUMIFS('CMO Input'!$Q:$Q,'CMO Input'!$E:$E,Master!$A8667,'CMO Input'!$C:$C,Master!$C8667,'CMO Input'!$AJ:$AJ,Master!$D8667,'CMO Input'!$AU:$AU,Master!$F8663),"")</f>
        <v>0</v>
      </c>
    </row>
    <row r="8668" spans="1:6" x14ac:dyDescent="0.25">
      <c r="A8668" s="24">
        <v>42</v>
      </c>
      <c r="B8668" s="25">
        <v>44562</v>
      </c>
      <c r="C8668" s="24" t="s">
        <v>181</v>
      </c>
      <c r="D8668" s="24" t="s">
        <v>61</v>
      </c>
      <c r="E8668" s="24" t="s">
        <v>1487</v>
      </c>
      <c r="F8668" cm="1">
        <f t="array" ref="F8668">_xlfn.SWITCH($E8668,"Forecast",IFERROR(SUMIFS(INDEX('Forecast Input'!$A:$BO,,MATCH(TEXT($A8668,"0"),'Forecast Input'!$1:$1,0)),'Forecast Input'!$A:$A,Master!C8668,'Forecast Input'!$D:$D,Master!D8668),0),"Actual",SUMIFS('CMO Input'!$Q:$Q,'CMO Input'!$E:$E,Master!$A8668,'CMO Input'!$C:$C,Master!$C8668,'CMO Input'!$AJ:$AJ,Master!$D8668,'CMO Input'!$AU:$AU,Master!$F8664),"")</f>
        <v>0</v>
      </c>
    </row>
    <row r="8669" spans="1:6" x14ac:dyDescent="0.25">
      <c r="A8669" s="24">
        <v>42</v>
      </c>
      <c r="B8669" s="25">
        <v>44562</v>
      </c>
      <c r="C8669" s="24" t="s">
        <v>181</v>
      </c>
      <c r="D8669" s="24" t="s">
        <v>103</v>
      </c>
      <c r="E8669" s="24" t="s">
        <v>1489</v>
      </c>
      <c r="F8669" t="str" cm="1">
        <f t="array" ref="F8669">_xlfn.SWITCH($E8669,"Forecast",IFERROR(SUMIFS(INDEX('Forecast Input'!$A:$BO,,MATCH(TEXT($A8669,"0"),'Forecast Input'!$1:$1,0)),'Forecast Input'!$A:$A,Master!C8669,'Forecast Input'!$D:$D,Master!D8669),0),"Actual",SUMIFS('CMO Input'!$Q:$Q,'CMO Input'!$E:$E,Master!$A8669,'CMO Input'!$C:$C,Master!$C8669,'CMO Input'!$AJ:$AJ,Master!$D8669,'CMO Input'!$AU:$AU,Master!$F8665),"")</f>
        <v/>
      </c>
    </row>
    <row r="8670" spans="1:6" x14ac:dyDescent="0.25">
      <c r="A8670" s="24">
        <v>42</v>
      </c>
      <c r="B8670" s="25">
        <v>44562</v>
      </c>
      <c r="C8670" s="24" t="s">
        <v>181</v>
      </c>
      <c r="D8670" s="24" t="s">
        <v>103</v>
      </c>
      <c r="E8670" s="24" t="s">
        <v>1488</v>
      </c>
      <c r="F8670" cm="1">
        <f t="array" ref="F8670">_xlfn.SWITCH($E8670,"Forecast",IFERROR(SUMIFS(INDEX('Forecast Input'!$A:$BO,,MATCH(TEXT($A8670,"0"),'Forecast Input'!$1:$1,0)),'Forecast Input'!$A:$A,Master!C8670,'Forecast Input'!$D:$D,Master!D8670),0),"Actual",SUMIFS('CMO Input'!$Q:$Q,'CMO Input'!$E:$E,Master!$A8670,'CMO Input'!$C:$C,Master!$C8670,'CMO Input'!$AJ:$AJ,Master!$D8670,'CMO Input'!$AU:$AU,Master!$F8666),"")</f>
        <v>93.4</v>
      </c>
    </row>
    <row r="8671" spans="1:6" x14ac:dyDescent="0.25">
      <c r="A8671" s="24">
        <v>42</v>
      </c>
      <c r="B8671" s="25">
        <v>44562</v>
      </c>
      <c r="C8671" s="24" t="s">
        <v>181</v>
      </c>
      <c r="D8671" s="24" t="s">
        <v>103</v>
      </c>
      <c r="E8671" s="24" t="s">
        <v>1487</v>
      </c>
      <c r="F8671" cm="1">
        <f t="array" ref="F8671">_xlfn.SWITCH($E8671,"Forecast",IFERROR(SUMIFS(INDEX('Forecast Input'!$A:$BO,,MATCH(TEXT($A8671,"0"),'Forecast Input'!$1:$1,0)),'Forecast Input'!$A:$A,Master!C8671,'Forecast Input'!$D:$D,Master!D8671),0),"Actual",SUMIFS('CMO Input'!$Q:$Q,'CMO Input'!$E:$E,Master!$A8671,'CMO Input'!$C:$C,Master!$C8671,'CMO Input'!$AJ:$AJ,Master!$D8671,'CMO Input'!$AU:$AU,Master!$F8667),"")</f>
        <v>0</v>
      </c>
    </row>
    <row r="8672" spans="1:6" x14ac:dyDescent="0.25">
      <c r="A8672" s="24">
        <v>42</v>
      </c>
      <c r="B8672" s="25">
        <v>44562</v>
      </c>
      <c r="C8672" s="24" t="s">
        <v>181</v>
      </c>
      <c r="D8672" s="24" t="s">
        <v>146</v>
      </c>
      <c r="E8672" s="24" t="s">
        <v>1489</v>
      </c>
      <c r="F8672" t="str" cm="1">
        <f t="array" ref="F8672">_xlfn.SWITCH($E8672,"Forecast",IFERROR(SUMIFS(INDEX('Forecast Input'!$A:$BO,,MATCH(TEXT($A8672,"0"),'Forecast Input'!$1:$1,0)),'Forecast Input'!$A:$A,Master!C8672,'Forecast Input'!$D:$D,Master!D8672),0),"Actual",SUMIFS('CMO Input'!$Q:$Q,'CMO Input'!$E:$E,Master!$A8672,'CMO Input'!$C:$C,Master!$C8672,'CMO Input'!$AJ:$AJ,Master!$D8672,'CMO Input'!$AU:$AU,Master!$F8668),"")</f>
        <v/>
      </c>
    </row>
    <row r="8673" spans="1:6" x14ac:dyDescent="0.25">
      <c r="A8673" s="24">
        <v>42</v>
      </c>
      <c r="B8673" s="25">
        <v>44562</v>
      </c>
      <c r="C8673" s="24" t="s">
        <v>181</v>
      </c>
      <c r="D8673" s="24" t="s">
        <v>146</v>
      </c>
      <c r="E8673" s="24" t="s">
        <v>1488</v>
      </c>
      <c r="F8673" cm="1">
        <f t="array" ref="F8673">_xlfn.SWITCH($E8673,"Forecast",IFERROR(SUMIFS(INDEX('Forecast Input'!$A:$BO,,MATCH(TEXT($A8673,"0"),'Forecast Input'!$1:$1,0)),'Forecast Input'!$A:$A,Master!C8673,'Forecast Input'!$D:$D,Master!D8673),0),"Actual",SUMIFS('CMO Input'!$Q:$Q,'CMO Input'!$E:$E,Master!$A8673,'CMO Input'!$C:$C,Master!$C8673,'CMO Input'!$AJ:$AJ,Master!$D8673,'CMO Input'!$AU:$AU,Master!$F8669),"")</f>
        <v>288.82000000000005</v>
      </c>
    </row>
    <row r="8674" spans="1:6" x14ac:dyDescent="0.25">
      <c r="A8674" s="24">
        <v>42</v>
      </c>
      <c r="B8674" s="25">
        <v>44562</v>
      </c>
      <c r="C8674" s="24" t="s">
        <v>181</v>
      </c>
      <c r="D8674" s="24" t="s">
        <v>146</v>
      </c>
      <c r="E8674" s="24" t="s">
        <v>1487</v>
      </c>
      <c r="F8674" cm="1">
        <f t="array" ref="F8674">_xlfn.SWITCH($E8674,"Forecast",IFERROR(SUMIFS(INDEX('Forecast Input'!$A:$BO,,MATCH(TEXT($A8674,"0"),'Forecast Input'!$1:$1,0)),'Forecast Input'!$A:$A,Master!C8674,'Forecast Input'!$D:$D,Master!D8674),0),"Actual",SUMIFS('CMO Input'!$Q:$Q,'CMO Input'!$E:$E,Master!$A8674,'CMO Input'!$C:$C,Master!$C8674,'CMO Input'!$AJ:$AJ,Master!$D8674,'CMO Input'!$AU:$AU,Master!$F8670),"")</f>
        <v>0</v>
      </c>
    </row>
    <row r="8675" spans="1:6" x14ac:dyDescent="0.25">
      <c r="A8675" s="24">
        <v>42</v>
      </c>
      <c r="B8675" s="25">
        <v>44562</v>
      </c>
      <c r="C8675" s="24" t="s">
        <v>181</v>
      </c>
      <c r="D8675" s="24" t="s">
        <v>166</v>
      </c>
      <c r="E8675" s="24" t="s">
        <v>1489</v>
      </c>
      <c r="F8675" t="str" cm="1">
        <f t="array" ref="F8675">_xlfn.SWITCH($E8675,"Forecast",IFERROR(SUMIFS(INDEX('Forecast Input'!$A:$BO,,MATCH(TEXT($A8675,"0"),'Forecast Input'!$1:$1,0)),'Forecast Input'!$A:$A,Master!C8675,'Forecast Input'!$D:$D,Master!D8675),0),"Actual",SUMIFS('CMO Input'!$Q:$Q,'CMO Input'!$E:$E,Master!$A8675,'CMO Input'!$C:$C,Master!$C8675,'CMO Input'!$AJ:$AJ,Master!$D8675,'CMO Input'!$AU:$AU,Master!$F8671),"")</f>
        <v/>
      </c>
    </row>
    <row r="8676" spans="1:6" x14ac:dyDescent="0.25">
      <c r="A8676" s="24">
        <v>42</v>
      </c>
      <c r="B8676" s="25">
        <v>44562</v>
      </c>
      <c r="C8676" s="24" t="s">
        <v>181</v>
      </c>
      <c r="D8676" s="24" t="s">
        <v>166</v>
      </c>
      <c r="E8676" s="24" t="s">
        <v>1488</v>
      </c>
      <c r="F8676" cm="1">
        <f t="array" ref="F8676">_xlfn.SWITCH($E8676,"Forecast",IFERROR(SUMIFS(INDEX('Forecast Input'!$A:$BO,,MATCH(TEXT($A8676,"0"),'Forecast Input'!$1:$1,0)),'Forecast Input'!$A:$A,Master!C8676,'Forecast Input'!$D:$D,Master!D8676),0),"Actual",SUMIFS('CMO Input'!$Q:$Q,'CMO Input'!$E:$E,Master!$A8676,'CMO Input'!$C:$C,Master!$C8676,'CMO Input'!$AJ:$AJ,Master!$D8676,'CMO Input'!$AU:$AU,Master!$F8672),"")</f>
        <v>0</v>
      </c>
    </row>
    <row r="8677" spans="1:6" x14ac:dyDescent="0.25">
      <c r="A8677" s="24">
        <v>42</v>
      </c>
      <c r="B8677" s="25">
        <v>44562</v>
      </c>
      <c r="C8677" s="24" t="s">
        <v>181</v>
      </c>
      <c r="D8677" s="24" t="s">
        <v>166</v>
      </c>
      <c r="E8677" s="24" t="s">
        <v>1487</v>
      </c>
      <c r="F8677" cm="1">
        <f t="array" ref="F8677">_xlfn.SWITCH($E8677,"Forecast",IFERROR(SUMIFS(INDEX('Forecast Input'!$A:$BO,,MATCH(TEXT($A8677,"0"),'Forecast Input'!$1:$1,0)),'Forecast Input'!$A:$A,Master!C8677,'Forecast Input'!$D:$D,Master!D8677),0),"Actual",SUMIFS('CMO Input'!$Q:$Q,'CMO Input'!$E:$E,Master!$A8677,'CMO Input'!$C:$C,Master!$C8677,'CMO Input'!$AJ:$AJ,Master!$D8677,'CMO Input'!$AU:$AU,Master!$F8673),"")</f>
        <v>0</v>
      </c>
    </row>
    <row r="8678" spans="1:6" x14ac:dyDescent="0.25">
      <c r="A8678" s="24">
        <v>42</v>
      </c>
      <c r="B8678" s="25">
        <v>44562</v>
      </c>
      <c r="C8678" s="24" t="s">
        <v>181</v>
      </c>
      <c r="D8678" s="24" t="s">
        <v>170</v>
      </c>
      <c r="E8678" s="24" t="s">
        <v>1489</v>
      </c>
      <c r="F8678" t="str" cm="1">
        <f t="array" ref="F8678">_xlfn.SWITCH($E8678,"Forecast",IFERROR(SUMIFS(INDEX('Forecast Input'!$A:$BO,,MATCH(TEXT($A8678,"0"),'Forecast Input'!$1:$1,0)),'Forecast Input'!$A:$A,Master!C8678,'Forecast Input'!$D:$D,Master!D8678),0),"Actual",SUMIFS('CMO Input'!$Q:$Q,'CMO Input'!$E:$E,Master!$A8678,'CMO Input'!$C:$C,Master!$C8678,'CMO Input'!$AJ:$AJ,Master!$D8678,'CMO Input'!$AU:$AU,Master!$F8674),"")</f>
        <v/>
      </c>
    </row>
    <row r="8679" spans="1:6" x14ac:dyDescent="0.25">
      <c r="A8679" s="24">
        <v>42</v>
      </c>
      <c r="B8679" s="25">
        <v>44562</v>
      </c>
      <c r="C8679" s="24" t="s">
        <v>181</v>
      </c>
      <c r="D8679" s="24" t="s">
        <v>170</v>
      </c>
      <c r="E8679" s="24" t="s">
        <v>1488</v>
      </c>
      <c r="F8679" cm="1">
        <f t="array" ref="F8679">_xlfn.SWITCH($E8679,"Forecast",IFERROR(SUMIFS(INDEX('Forecast Input'!$A:$BO,,MATCH(TEXT($A8679,"0"),'Forecast Input'!$1:$1,0)),'Forecast Input'!$A:$A,Master!C8679,'Forecast Input'!$D:$D,Master!D8679),0),"Actual",SUMIFS('CMO Input'!$Q:$Q,'CMO Input'!$E:$E,Master!$A8679,'CMO Input'!$C:$C,Master!$C8679,'CMO Input'!$AJ:$AJ,Master!$D8679,'CMO Input'!$AU:$AU,Master!$F8675),"")</f>
        <v>0</v>
      </c>
    </row>
    <row r="8680" spans="1:6" x14ac:dyDescent="0.25">
      <c r="A8680" s="24">
        <v>42</v>
      </c>
      <c r="B8680" s="25">
        <v>44562</v>
      </c>
      <c r="C8680" s="24" t="s">
        <v>181</v>
      </c>
      <c r="D8680" s="24" t="s">
        <v>170</v>
      </c>
      <c r="E8680" s="24" t="s">
        <v>1487</v>
      </c>
      <c r="F8680" cm="1">
        <f t="array" ref="F8680">_xlfn.SWITCH($E8680,"Forecast",IFERROR(SUMIFS(INDEX('Forecast Input'!$A:$BO,,MATCH(TEXT($A8680,"0"),'Forecast Input'!$1:$1,0)),'Forecast Input'!$A:$A,Master!C8680,'Forecast Input'!$D:$D,Master!D8680),0),"Actual",SUMIFS('CMO Input'!$Q:$Q,'CMO Input'!$E:$E,Master!$A8680,'CMO Input'!$C:$C,Master!$C8680,'CMO Input'!$AJ:$AJ,Master!$D8680,'CMO Input'!$AU:$AU,Master!$F8676),"")</f>
        <v>0</v>
      </c>
    </row>
    <row r="8681" spans="1:6" x14ac:dyDescent="0.25">
      <c r="A8681" s="24">
        <v>42</v>
      </c>
      <c r="B8681" s="25">
        <v>44562</v>
      </c>
      <c r="C8681" s="24" t="s">
        <v>181</v>
      </c>
      <c r="D8681" s="24" t="s">
        <v>436</v>
      </c>
      <c r="E8681" s="24" t="s">
        <v>1489</v>
      </c>
      <c r="F8681" t="str" cm="1">
        <f t="array" ref="F8681">_xlfn.SWITCH($E8681,"Forecast",IFERROR(SUMIFS(INDEX('Forecast Input'!$A:$BO,,MATCH(TEXT($A8681,"0"),'Forecast Input'!$1:$1,0)),'Forecast Input'!$A:$A,Master!C8681,'Forecast Input'!$D:$D,Master!D8681),0),"Actual",SUMIFS('CMO Input'!$Q:$Q,'CMO Input'!$E:$E,Master!$A8681,'CMO Input'!$C:$C,Master!$C8681,'CMO Input'!$AJ:$AJ,Master!$D8681,'CMO Input'!$AU:$AU,Master!$F8677),"")</f>
        <v/>
      </c>
    </row>
    <row r="8682" spans="1:6" x14ac:dyDescent="0.25">
      <c r="A8682" s="24">
        <v>42</v>
      </c>
      <c r="B8682" s="25">
        <v>44562</v>
      </c>
      <c r="C8682" s="24" t="s">
        <v>181</v>
      </c>
      <c r="D8682" s="24" t="s">
        <v>436</v>
      </c>
      <c r="E8682" s="24" t="s">
        <v>1488</v>
      </c>
      <c r="F8682" cm="1">
        <f t="array" ref="F8682">_xlfn.SWITCH($E8682,"Forecast",IFERROR(SUMIFS(INDEX('Forecast Input'!$A:$BO,,MATCH(TEXT($A8682,"0"),'Forecast Input'!$1:$1,0)),'Forecast Input'!$A:$A,Master!C8682,'Forecast Input'!$D:$D,Master!D8682),0),"Actual",SUMIFS('CMO Input'!$Q:$Q,'CMO Input'!$E:$E,Master!$A8682,'CMO Input'!$C:$C,Master!$C8682,'CMO Input'!$AJ:$AJ,Master!$D8682,'CMO Input'!$AU:$AU,Master!$F8678),"")</f>
        <v>0</v>
      </c>
    </row>
    <row r="8683" spans="1:6" x14ac:dyDescent="0.25">
      <c r="A8683" s="24">
        <v>42</v>
      </c>
      <c r="B8683" s="25">
        <v>44562</v>
      </c>
      <c r="C8683" s="24" t="s">
        <v>181</v>
      </c>
      <c r="D8683" s="24" t="s">
        <v>436</v>
      </c>
      <c r="E8683" s="24" t="s">
        <v>1487</v>
      </c>
      <c r="F8683" cm="1">
        <f t="array" ref="F8683">_xlfn.SWITCH($E8683,"Forecast",IFERROR(SUMIFS(INDEX('Forecast Input'!$A:$BO,,MATCH(TEXT($A8683,"0"),'Forecast Input'!$1:$1,0)),'Forecast Input'!$A:$A,Master!C8683,'Forecast Input'!$D:$D,Master!D8683),0),"Actual",SUMIFS('CMO Input'!$Q:$Q,'CMO Input'!$E:$E,Master!$A8683,'CMO Input'!$C:$C,Master!$C8683,'CMO Input'!$AJ:$AJ,Master!$D8683,'CMO Input'!$AU:$AU,Master!$F8679),"")</f>
        <v>0</v>
      </c>
    </row>
    <row r="8684" spans="1:6" x14ac:dyDescent="0.25">
      <c r="A8684" s="24">
        <v>42</v>
      </c>
      <c r="B8684" s="25">
        <v>44562</v>
      </c>
      <c r="C8684" s="24" t="s">
        <v>181</v>
      </c>
      <c r="D8684" s="24" t="s">
        <v>1469</v>
      </c>
      <c r="E8684" s="24" t="s">
        <v>1489</v>
      </c>
      <c r="F8684" t="str" cm="1">
        <f t="array" ref="F8684">_xlfn.SWITCH($E8684,"Forecast",IFERROR(SUMIFS(INDEX('Forecast Input'!$A:$BO,,MATCH(TEXT($A8684,"0"),'Forecast Input'!$1:$1,0)),'Forecast Input'!$A:$A,Master!C8684,'Forecast Input'!$D:$D,Master!D8684),0),"Actual",SUMIFS('CMO Input'!$Q:$Q,'CMO Input'!$E:$E,Master!$A8684,'CMO Input'!$C:$C,Master!$C8684,'CMO Input'!$AJ:$AJ,Master!$D8684,'CMO Input'!$AU:$AU,Master!$F8680),"")</f>
        <v/>
      </c>
    </row>
    <row r="8685" spans="1:6" x14ac:dyDescent="0.25">
      <c r="A8685" s="24">
        <v>42</v>
      </c>
      <c r="B8685" s="25">
        <v>44562</v>
      </c>
      <c r="C8685" s="24" t="s">
        <v>181</v>
      </c>
      <c r="D8685" s="24" t="s">
        <v>1469</v>
      </c>
      <c r="E8685" s="24" t="s">
        <v>1488</v>
      </c>
      <c r="F8685" cm="1">
        <f t="array" ref="F8685">_xlfn.SWITCH($E8685,"Forecast",IFERROR(SUMIFS(INDEX('Forecast Input'!$A:$BO,,MATCH(TEXT($A8685,"0"),'Forecast Input'!$1:$1,0)),'Forecast Input'!$A:$A,Master!C8685,'Forecast Input'!$D:$D,Master!D8685),0),"Actual",SUMIFS('CMO Input'!$Q:$Q,'CMO Input'!$E:$E,Master!$A8685,'CMO Input'!$C:$C,Master!$C8685,'CMO Input'!$AJ:$AJ,Master!$D8685,'CMO Input'!$AU:$AU,Master!$F8681),"")</f>
        <v>343.53000000000009</v>
      </c>
    </row>
    <row r="8686" spans="1:6" x14ac:dyDescent="0.25">
      <c r="A8686" s="24">
        <v>42</v>
      </c>
      <c r="B8686" s="25">
        <v>44562</v>
      </c>
      <c r="C8686" s="24" t="s">
        <v>181</v>
      </c>
      <c r="D8686" s="24" t="s">
        <v>1469</v>
      </c>
      <c r="E8686" s="24" t="s">
        <v>1487</v>
      </c>
      <c r="F8686" cm="1">
        <f t="array" ref="F8686">_xlfn.SWITCH($E8686,"Forecast",IFERROR(SUMIFS(INDEX('Forecast Input'!$A:$BO,,MATCH(TEXT($A8686,"0"),'Forecast Input'!$1:$1,0)),'Forecast Input'!$A:$A,Master!C8686,'Forecast Input'!$D:$D,Master!D8686),0),"Actual",SUMIFS('CMO Input'!$Q:$Q,'CMO Input'!$E:$E,Master!$A8686,'CMO Input'!$C:$C,Master!$C8686,'CMO Input'!$AJ:$AJ,Master!$D8686,'CMO Input'!$AU:$AU,Master!$F8682),"")</f>
        <v>0</v>
      </c>
    </row>
    <row r="8687" spans="1:6" x14ac:dyDescent="0.25">
      <c r="A8687" s="24">
        <v>42</v>
      </c>
      <c r="B8687" s="25">
        <v>44562</v>
      </c>
      <c r="C8687" s="24" t="s">
        <v>424</v>
      </c>
      <c r="D8687" s="24" t="s">
        <v>10</v>
      </c>
      <c r="E8687" s="24" t="s">
        <v>1489</v>
      </c>
      <c r="F8687" t="str" cm="1">
        <f t="array" ref="F8687">_xlfn.SWITCH($E8687,"Forecast",IFERROR(SUMIFS(INDEX('Forecast Input'!$A:$BO,,MATCH(TEXT($A8687,"0"),'Forecast Input'!$1:$1,0)),'Forecast Input'!$A:$A,Master!C8687,'Forecast Input'!$D:$D,Master!D8687),0),"Actual",SUMIFS('CMO Input'!$Q:$Q,'CMO Input'!$E:$E,Master!$A8687,'CMO Input'!$C:$C,Master!$C8687,'CMO Input'!$AJ:$AJ,Master!$D8687,'CMO Input'!$AU:$AU,Master!$F8683),"")</f>
        <v/>
      </c>
    </row>
    <row r="8688" spans="1:6" x14ac:dyDescent="0.25">
      <c r="A8688" s="24">
        <v>42</v>
      </c>
      <c r="B8688" s="25">
        <v>44562</v>
      </c>
      <c r="C8688" s="24" t="s">
        <v>424</v>
      </c>
      <c r="D8688" s="24" t="s">
        <v>10</v>
      </c>
      <c r="E8688" s="24" t="s">
        <v>1488</v>
      </c>
      <c r="F8688" cm="1">
        <f t="array" ref="F8688">_xlfn.SWITCH($E8688,"Forecast",IFERROR(SUMIFS(INDEX('Forecast Input'!$A:$BO,,MATCH(TEXT($A8688,"0"),'Forecast Input'!$1:$1,0)),'Forecast Input'!$A:$A,Master!C8688,'Forecast Input'!$D:$D,Master!D8688),0),"Actual",SUMIFS('CMO Input'!$Q:$Q,'CMO Input'!$E:$E,Master!$A8688,'CMO Input'!$C:$C,Master!$C8688,'CMO Input'!$AJ:$AJ,Master!$D8688,'CMO Input'!$AU:$AU,Master!$F8684),"")</f>
        <v>498.59999999999997</v>
      </c>
    </row>
    <row r="8689" spans="1:6" x14ac:dyDescent="0.25">
      <c r="A8689" s="24">
        <v>42</v>
      </c>
      <c r="B8689" s="25">
        <v>44562</v>
      </c>
      <c r="C8689" s="24" t="s">
        <v>424</v>
      </c>
      <c r="D8689" s="24" t="s">
        <v>10</v>
      </c>
      <c r="E8689" s="24" t="s">
        <v>1487</v>
      </c>
      <c r="F8689" cm="1">
        <f t="array" ref="F8689">_xlfn.SWITCH($E8689,"Forecast",IFERROR(SUMIFS(INDEX('Forecast Input'!$A:$BO,,MATCH(TEXT($A8689,"0"),'Forecast Input'!$1:$1,0)),'Forecast Input'!$A:$A,Master!C8689,'Forecast Input'!$D:$D,Master!D8689),0),"Actual",SUMIFS('CMO Input'!$Q:$Q,'CMO Input'!$E:$E,Master!$A8689,'CMO Input'!$C:$C,Master!$C8689,'CMO Input'!$AJ:$AJ,Master!$D8689,'CMO Input'!$AU:$AU,Master!$F8685),"")</f>
        <v>0</v>
      </c>
    </row>
    <row r="8690" spans="1:6" x14ac:dyDescent="0.25">
      <c r="A8690" s="24">
        <v>42</v>
      </c>
      <c r="B8690" s="25">
        <v>44562</v>
      </c>
      <c r="C8690" s="24" t="s">
        <v>424</v>
      </c>
      <c r="D8690" s="24" t="s">
        <v>61</v>
      </c>
      <c r="E8690" s="24" t="s">
        <v>1489</v>
      </c>
      <c r="F8690" t="str" cm="1">
        <f t="array" ref="F8690">_xlfn.SWITCH($E8690,"Forecast",IFERROR(SUMIFS(INDEX('Forecast Input'!$A:$BO,,MATCH(TEXT($A8690,"0"),'Forecast Input'!$1:$1,0)),'Forecast Input'!$A:$A,Master!C8690,'Forecast Input'!$D:$D,Master!D8690),0),"Actual",SUMIFS('CMO Input'!$Q:$Q,'CMO Input'!$E:$E,Master!$A8690,'CMO Input'!$C:$C,Master!$C8690,'CMO Input'!$AJ:$AJ,Master!$D8690,'CMO Input'!$AU:$AU,Master!$F8686),"")</f>
        <v/>
      </c>
    </row>
    <row r="8691" spans="1:6" x14ac:dyDescent="0.25">
      <c r="A8691" s="24">
        <v>42</v>
      </c>
      <c r="B8691" s="25">
        <v>44562</v>
      </c>
      <c r="C8691" s="24" t="s">
        <v>424</v>
      </c>
      <c r="D8691" s="24" t="s">
        <v>61</v>
      </c>
      <c r="E8691" s="24" t="s">
        <v>1488</v>
      </c>
      <c r="F8691" cm="1">
        <f t="array" ref="F8691">_xlfn.SWITCH($E8691,"Forecast",IFERROR(SUMIFS(INDEX('Forecast Input'!$A:$BO,,MATCH(TEXT($A8691,"0"),'Forecast Input'!$1:$1,0)),'Forecast Input'!$A:$A,Master!C8691,'Forecast Input'!$D:$D,Master!D8691),0),"Actual",SUMIFS('CMO Input'!$Q:$Q,'CMO Input'!$E:$E,Master!$A8691,'CMO Input'!$C:$C,Master!$C8691,'CMO Input'!$AJ:$AJ,Master!$D8691,'CMO Input'!$AU:$AU,Master!$F8687),"")</f>
        <v>0</v>
      </c>
    </row>
    <row r="8692" spans="1:6" x14ac:dyDescent="0.25">
      <c r="A8692" s="24">
        <v>42</v>
      </c>
      <c r="B8692" s="25">
        <v>44562</v>
      </c>
      <c r="C8692" s="24" t="s">
        <v>424</v>
      </c>
      <c r="D8692" s="24" t="s">
        <v>61</v>
      </c>
      <c r="E8692" s="24" t="s">
        <v>1487</v>
      </c>
      <c r="F8692" cm="1">
        <f t="array" ref="F8692">_xlfn.SWITCH($E8692,"Forecast",IFERROR(SUMIFS(INDEX('Forecast Input'!$A:$BO,,MATCH(TEXT($A8692,"0"),'Forecast Input'!$1:$1,0)),'Forecast Input'!$A:$A,Master!C8692,'Forecast Input'!$D:$D,Master!D8692),0),"Actual",SUMIFS('CMO Input'!$Q:$Q,'CMO Input'!$E:$E,Master!$A8692,'CMO Input'!$C:$C,Master!$C8692,'CMO Input'!$AJ:$AJ,Master!$D8692,'CMO Input'!$AU:$AU,Master!$F8688),"")</f>
        <v>0</v>
      </c>
    </row>
    <row r="8693" spans="1:6" x14ac:dyDescent="0.25">
      <c r="A8693" s="24">
        <v>42</v>
      </c>
      <c r="B8693" s="25">
        <v>44562</v>
      </c>
      <c r="C8693" s="24" t="s">
        <v>424</v>
      </c>
      <c r="D8693" s="24" t="s">
        <v>103</v>
      </c>
      <c r="E8693" s="24" t="s">
        <v>1489</v>
      </c>
      <c r="F8693" t="str" cm="1">
        <f t="array" ref="F8693">_xlfn.SWITCH($E8693,"Forecast",IFERROR(SUMIFS(INDEX('Forecast Input'!$A:$BO,,MATCH(TEXT($A8693,"0"),'Forecast Input'!$1:$1,0)),'Forecast Input'!$A:$A,Master!C8693,'Forecast Input'!$D:$D,Master!D8693),0),"Actual",SUMIFS('CMO Input'!$Q:$Q,'CMO Input'!$E:$E,Master!$A8693,'CMO Input'!$C:$C,Master!$C8693,'CMO Input'!$AJ:$AJ,Master!$D8693,'CMO Input'!$AU:$AU,Master!$F8689),"")</f>
        <v/>
      </c>
    </row>
    <row r="8694" spans="1:6" x14ac:dyDescent="0.25">
      <c r="A8694" s="24">
        <v>42</v>
      </c>
      <c r="B8694" s="25">
        <v>44562</v>
      </c>
      <c r="C8694" s="24" t="s">
        <v>424</v>
      </c>
      <c r="D8694" s="24" t="s">
        <v>103</v>
      </c>
      <c r="E8694" s="24" t="s">
        <v>1488</v>
      </c>
      <c r="F8694" cm="1">
        <f t="array" ref="F8694">_xlfn.SWITCH($E8694,"Forecast",IFERROR(SUMIFS(INDEX('Forecast Input'!$A:$BO,,MATCH(TEXT($A8694,"0"),'Forecast Input'!$1:$1,0)),'Forecast Input'!$A:$A,Master!C8694,'Forecast Input'!$D:$D,Master!D8694),0),"Actual",SUMIFS('CMO Input'!$Q:$Q,'CMO Input'!$E:$E,Master!$A8694,'CMO Input'!$C:$C,Master!$C8694,'CMO Input'!$AJ:$AJ,Master!$D8694,'CMO Input'!$AU:$AU,Master!$F8690),"")</f>
        <v>495.56999999999994</v>
      </c>
    </row>
    <row r="8695" spans="1:6" x14ac:dyDescent="0.25">
      <c r="A8695" s="24">
        <v>42</v>
      </c>
      <c r="B8695" s="25">
        <v>44562</v>
      </c>
      <c r="C8695" s="24" t="s">
        <v>424</v>
      </c>
      <c r="D8695" s="24" t="s">
        <v>103</v>
      </c>
      <c r="E8695" s="24" t="s">
        <v>1487</v>
      </c>
      <c r="F8695" cm="1">
        <f t="array" ref="F8695">_xlfn.SWITCH($E8695,"Forecast",IFERROR(SUMIFS(INDEX('Forecast Input'!$A:$BO,,MATCH(TEXT($A8695,"0"),'Forecast Input'!$1:$1,0)),'Forecast Input'!$A:$A,Master!C8695,'Forecast Input'!$D:$D,Master!D8695),0),"Actual",SUMIFS('CMO Input'!$Q:$Q,'CMO Input'!$E:$E,Master!$A8695,'CMO Input'!$C:$C,Master!$C8695,'CMO Input'!$AJ:$AJ,Master!$D8695,'CMO Input'!$AU:$AU,Master!$F8691),"")</f>
        <v>0</v>
      </c>
    </row>
    <row r="8696" spans="1:6" x14ac:dyDescent="0.25">
      <c r="A8696" s="24">
        <v>42</v>
      </c>
      <c r="B8696" s="25">
        <v>44562</v>
      </c>
      <c r="C8696" s="24" t="s">
        <v>424</v>
      </c>
      <c r="D8696" s="24" t="s">
        <v>146</v>
      </c>
      <c r="E8696" s="24" t="s">
        <v>1489</v>
      </c>
      <c r="F8696" t="str" cm="1">
        <f t="array" ref="F8696">_xlfn.SWITCH($E8696,"Forecast",IFERROR(SUMIFS(INDEX('Forecast Input'!$A:$BO,,MATCH(TEXT($A8696,"0"),'Forecast Input'!$1:$1,0)),'Forecast Input'!$A:$A,Master!C8696,'Forecast Input'!$D:$D,Master!D8696),0),"Actual",SUMIFS('CMO Input'!$Q:$Q,'CMO Input'!$E:$E,Master!$A8696,'CMO Input'!$C:$C,Master!$C8696,'CMO Input'!$AJ:$AJ,Master!$D8696,'CMO Input'!$AU:$AU,Master!$F8692),"")</f>
        <v/>
      </c>
    </row>
    <row r="8697" spans="1:6" x14ac:dyDescent="0.25">
      <c r="A8697" s="24">
        <v>42</v>
      </c>
      <c r="B8697" s="25">
        <v>44562</v>
      </c>
      <c r="C8697" s="24" t="s">
        <v>424</v>
      </c>
      <c r="D8697" s="24" t="s">
        <v>146</v>
      </c>
      <c r="E8697" s="24" t="s">
        <v>1488</v>
      </c>
      <c r="F8697" cm="1">
        <f t="array" ref="F8697">_xlfn.SWITCH($E8697,"Forecast",IFERROR(SUMIFS(INDEX('Forecast Input'!$A:$BO,,MATCH(TEXT($A8697,"0"),'Forecast Input'!$1:$1,0)),'Forecast Input'!$A:$A,Master!C8697,'Forecast Input'!$D:$D,Master!D8697),0),"Actual",SUMIFS('CMO Input'!$Q:$Q,'CMO Input'!$E:$E,Master!$A8697,'CMO Input'!$C:$C,Master!$C8697,'CMO Input'!$AJ:$AJ,Master!$D8697,'CMO Input'!$AU:$AU,Master!$F8693),"")</f>
        <v>0</v>
      </c>
    </row>
    <row r="8698" spans="1:6" x14ac:dyDescent="0.25">
      <c r="A8698" s="24">
        <v>42</v>
      </c>
      <c r="B8698" s="25">
        <v>44562</v>
      </c>
      <c r="C8698" s="24" t="s">
        <v>424</v>
      </c>
      <c r="D8698" s="24" t="s">
        <v>146</v>
      </c>
      <c r="E8698" s="24" t="s">
        <v>1487</v>
      </c>
      <c r="F8698" cm="1">
        <f t="array" ref="F8698">_xlfn.SWITCH($E8698,"Forecast",IFERROR(SUMIFS(INDEX('Forecast Input'!$A:$BO,,MATCH(TEXT($A8698,"0"),'Forecast Input'!$1:$1,0)),'Forecast Input'!$A:$A,Master!C8698,'Forecast Input'!$D:$D,Master!D8698),0),"Actual",SUMIFS('CMO Input'!$Q:$Q,'CMO Input'!$E:$E,Master!$A8698,'CMO Input'!$C:$C,Master!$C8698,'CMO Input'!$AJ:$AJ,Master!$D8698,'CMO Input'!$AU:$AU,Master!$F8694),"")</f>
        <v>0</v>
      </c>
    </row>
    <row r="8699" spans="1:6" x14ac:dyDescent="0.25">
      <c r="A8699" s="24">
        <v>42</v>
      </c>
      <c r="B8699" s="25">
        <v>44562</v>
      </c>
      <c r="C8699" s="24" t="s">
        <v>424</v>
      </c>
      <c r="D8699" s="24" t="s">
        <v>166</v>
      </c>
      <c r="E8699" s="24" t="s">
        <v>1489</v>
      </c>
      <c r="F8699" t="str" cm="1">
        <f t="array" ref="F8699">_xlfn.SWITCH($E8699,"Forecast",IFERROR(SUMIFS(INDEX('Forecast Input'!$A:$BO,,MATCH(TEXT($A8699,"0"),'Forecast Input'!$1:$1,0)),'Forecast Input'!$A:$A,Master!C8699,'Forecast Input'!$D:$D,Master!D8699),0),"Actual",SUMIFS('CMO Input'!$Q:$Q,'CMO Input'!$E:$E,Master!$A8699,'CMO Input'!$C:$C,Master!$C8699,'CMO Input'!$AJ:$AJ,Master!$D8699,'CMO Input'!$AU:$AU,Master!$F8695),"")</f>
        <v/>
      </c>
    </row>
    <row r="8700" spans="1:6" x14ac:dyDescent="0.25">
      <c r="A8700" s="24">
        <v>42</v>
      </c>
      <c r="B8700" s="25">
        <v>44562</v>
      </c>
      <c r="C8700" s="24" t="s">
        <v>424</v>
      </c>
      <c r="D8700" s="24" t="s">
        <v>166</v>
      </c>
      <c r="E8700" s="24" t="s">
        <v>1488</v>
      </c>
      <c r="F8700" cm="1">
        <f t="array" ref="F8700">_xlfn.SWITCH($E8700,"Forecast",IFERROR(SUMIFS(INDEX('Forecast Input'!$A:$BO,,MATCH(TEXT($A8700,"0"),'Forecast Input'!$1:$1,0)),'Forecast Input'!$A:$A,Master!C8700,'Forecast Input'!$D:$D,Master!D8700),0),"Actual",SUMIFS('CMO Input'!$Q:$Q,'CMO Input'!$E:$E,Master!$A8700,'CMO Input'!$C:$C,Master!$C8700,'CMO Input'!$AJ:$AJ,Master!$D8700,'CMO Input'!$AU:$AU,Master!$F8696),"")</f>
        <v>0</v>
      </c>
    </row>
    <row r="8701" spans="1:6" x14ac:dyDescent="0.25">
      <c r="A8701" s="24">
        <v>42</v>
      </c>
      <c r="B8701" s="25">
        <v>44562</v>
      </c>
      <c r="C8701" s="24" t="s">
        <v>424</v>
      </c>
      <c r="D8701" s="24" t="s">
        <v>166</v>
      </c>
      <c r="E8701" s="24" t="s">
        <v>1487</v>
      </c>
      <c r="F8701" cm="1">
        <f t="array" ref="F8701">_xlfn.SWITCH($E8701,"Forecast",IFERROR(SUMIFS(INDEX('Forecast Input'!$A:$BO,,MATCH(TEXT($A8701,"0"),'Forecast Input'!$1:$1,0)),'Forecast Input'!$A:$A,Master!C8701,'Forecast Input'!$D:$D,Master!D8701),0),"Actual",SUMIFS('CMO Input'!$Q:$Q,'CMO Input'!$E:$E,Master!$A8701,'CMO Input'!$C:$C,Master!$C8701,'CMO Input'!$AJ:$AJ,Master!$D8701,'CMO Input'!$AU:$AU,Master!$F8697),"")</f>
        <v>0</v>
      </c>
    </row>
    <row r="8702" spans="1:6" x14ac:dyDescent="0.25">
      <c r="A8702" s="24">
        <v>42</v>
      </c>
      <c r="B8702" s="25">
        <v>44562</v>
      </c>
      <c r="C8702" s="24" t="s">
        <v>424</v>
      </c>
      <c r="D8702" s="24" t="s">
        <v>170</v>
      </c>
      <c r="E8702" s="24" t="s">
        <v>1489</v>
      </c>
      <c r="F8702" t="str" cm="1">
        <f t="array" ref="F8702">_xlfn.SWITCH($E8702,"Forecast",IFERROR(SUMIFS(INDEX('Forecast Input'!$A:$BO,,MATCH(TEXT($A8702,"0"),'Forecast Input'!$1:$1,0)),'Forecast Input'!$A:$A,Master!C8702,'Forecast Input'!$D:$D,Master!D8702),0),"Actual",SUMIFS('CMO Input'!$Q:$Q,'CMO Input'!$E:$E,Master!$A8702,'CMO Input'!$C:$C,Master!$C8702,'CMO Input'!$AJ:$AJ,Master!$D8702,'CMO Input'!$AU:$AU,Master!$F8698),"")</f>
        <v/>
      </c>
    </row>
    <row r="8703" spans="1:6" x14ac:dyDescent="0.25">
      <c r="A8703" s="24">
        <v>42</v>
      </c>
      <c r="B8703" s="25">
        <v>44562</v>
      </c>
      <c r="C8703" s="24" t="s">
        <v>424</v>
      </c>
      <c r="D8703" s="24" t="s">
        <v>170</v>
      </c>
      <c r="E8703" s="24" t="s">
        <v>1488</v>
      </c>
      <c r="F8703" cm="1">
        <f t="array" ref="F8703">_xlfn.SWITCH($E8703,"Forecast",IFERROR(SUMIFS(INDEX('Forecast Input'!$A:$BO,,MATCH(TEXT($A8703,"0"),'Forecast Input'!$1:$1,0)),'Forecast Input'!$A:$A,Master!C8703,'Forecast Input'!$D:$D,Master!D8703),0),"Actual",SUMIFS('CMO Input'!$Q:$Q,'CMO Input'!$E:$E,Master!$A8703,'CMO Input'!$C:$C,Master!$C8703,'CMO Input'!$AJ:$AJ,Master!$D8703,'CMO Input'!$AU:$AU,Master!$F8699),"")</f>
        <v>0</v>
      </c>
    </row>
    <row r="8704" spans="1:6" x14ac:dyDescent="0.25">
      <c r="A8704" s="24">
        <v>42</v>
      </c>
      <c r="B8704" s="25">
        <v>44562</v>
      </c>
      <c r="C8704" s="24" t="s">
        <v>424</v>
      </c>
      <c r="D8704" s="24" t="s">
        <v>170</v>
      </c>
      <c r="E8704" s="24" t="s">
        <v>1487</v>
      </c>
      <c r="F8704" cm="1">
        <f t="array" ref="F8704">_xlfn.SWITCH($E8704,"Forecast",IFERROR(SUMIFS(INDEX('Forecast Input'!$A:$BO,,MATCH(TEXT($A8704,"0"),'Forecast Input'!$1:$1,0)),'Forecast Input'!$A:$A,Master!C8704,'Forecast Input'!$D:$D,Master!D8704),0),"Actual",SUMIFS('CMO Input'!$Q:$Q,'CMO Input'!$E:$E,Master!$A8704,'CMO Input'!$C:$C,Master!$C8704,'CMO Input'!$AJ:$AJ,Master!$D8704,'CMO Input'!$AU:$AU,Master!$F8700),"")</f>
        <v>0</v>
      </c>
    </row>
    <row r="8705" spans="1:6" x14ac:dyDescent="0.25">
      <c r="A8705" s="24">
        <v>42</v>
      </c>
      <c r="B8705" s="25">
        <v>44562</v>
      </c>
      <c r="C8705" s="24" t="s">
        <v>424</v>
      </c>
      <c r="D8705" s="24" t="s">
        <v>436</v>
      </c>
      <c r="E8705" s="24" t="s">
        <v>1489</v>
      </c>
      <c r="F8705" t="str" cm="1">
        <f t="array" ref="F8705">_xlfn.SWITCH($E8705,"Forecast",IFERROR(SUMIFS(INDEX('Forecast Input'!$A:$BO,,MATCH(TEXT($A8705,"0"),'Forecast Input'!$1:$1,0)),'Forecast Input'!$A:$A,Master!C8705,'Forecast Input'!$D:$D,Master!D8705),0),"Actual",SUMIFS('CMO Input'!$Q:$Q,'CMO Input'!$E:$E,Master!$A8705,'CMO Input'!$C:$C,Master!$C8705,'CMO Input'!$AJ:$AJ,Master!$D8705,'CMO Input'!$AU:$AU,Master!$F8701),"")</f>
        <v/>
      </c>
    </row>
    <row r="8706" spans="1:6" x14ac:dyDescent="0.25">
      <c r="A8706" s="24">
        <v>42</v>
      </c>
      <c r="B8706" s="25">
        <v>44562</v>
      </c>
      <c r="C8706" s="24" t="s">
        <v>424</v>
      </c>
      <c r="D8706" s="24" t="s">
        <v>436</v>
      </c>
      <c r="E8706" s="24" t="s">
        <v>1488</v>
      </c>
      <c r="F8706" cm="1">
        <f t="array" ref="F8706">_xlfn.SWITCH($E8706,"Forecast",IFERROR(SUMIFS(INDEX('Forecast Input'!$A:$BO,,MATCH(TEXT($A8706,"0"),'Forecast Input'!$1:$1,0)),'Forecast Input'!$A:$A,Master!C8706,'Forecast Input'!$D:$D,Master!D8706),0),"Actual",SUMIFS('CMO Input'!$Q:$Q,'CMO Input'!$E:$E,Master!$A8706,'CMO Input'!$C:$C,Master!$C8706,'CMO Input'!$AJ:$AJ,Master!$D8706,'CMO Input'!$AU:$AU,Master!$F8702),"")</f>
        <v>546.88000000000011</v>
      </c>
    </row>
    <row r="8707" spans="1:6" x14ac:dyDescent="0.25">
      <c r="A8707" s="24">
        <v>42</v>
      </c>
      <c r="B8707" s="25">
        <v>44562</v>
      </c>
      <c r="C8707" s="24" t="s">
        <v>424</v>
      </c>
      <c r="D8707" s="24" t="s">
        <v>436</v>
      </c>
      <c r="E8707" s="24" t="s">
        <v>1487</v>
      </c>
      <c r="F8707" cm="1">
        <f t="array" ref="F8707">_xlfn.SWITCH($E8707,"Forecast",IFERROR(SUMIFS(INDEX('Forecast Input'!$A:$BO,,MATCH(TEXT($A8707,"0"),'Forecast Input'!$1:$1,0)),'Forecast Input'!$A:$A,Master!C8707,'Forecast Input'!$D:$D,Master!D8707),0),"Actual",SUMIFS('CMO Input'!$Q:$Q,'CMO Input'!$E:$E,Master!$A8707,'CMO Input'!$C:$C,Master!$C8707,'CMO Input'!$AJ:$AJ,Master!$D8707,'CMO Input'!$AU:$AU,Master!$F8703),"")</f>
        <v>0</v>
      </c>
    </row>
    <row r="8708" spans="1:6" x14ac:dyDescent="0.25">
      <c r="A8708" s="24">
        <v>42</v>
      </c>
      <c r="B8708" s="25">
        <v>44562</v>
      </c>
      <c r="C8708" s="24" t="s">
        <v>424</v>
      </c>
      <c r="D8708" s="24" t="s">
        <v>1469</v>
      </c>
      <c r="E8708" s="24" t="s">
        <v>1489</v>
      </c>
      <c r="F8708" t="str" cm="1">
        <f t="array" ref="F8708">_xlfn.SWITCH($E8708,"Forecast",IFERROR(SUMIFS(INDEX('Forecast Input'!$A:$BO,,MATCH(TEXT($A8708,"0"),'Forecast Input'!$1:$1,0)),'Forecast Input'!$A:$A,Master!C8708,'Forecast Input'!$D:$D,Master!D8708),0),"Actual",SUMIFS('CMO Input'!$Q:$Q,'CMO Input'!$E:$E,Master!$A8708,'CMO Input'!$C:$C,Master!$C8708,'CMO Input'!$AJ:$AJ,Master!$D8708,'CMO Input'!$AU:$AU,Master!$F8704),"")</f>
        <v/>
      </c>
    </row>
    <row r="8709" spans="1:6" x14ac:dyDescent="0.25">
      <c r="A8709" s="24">
        <v>42</v>
      </c>
      <c r="B8709" s="25">
        <v>44562</v>
      </c>
      <c r="C8709" s="24" t="s">
        <v>424</v>
      </c>
      <c r="D8709" s="24" t="s">
        <v>1469</v>
      </c>
      <c r="E8709" s="24" t="s">
        <v>1488</v>
      </c>
      <c r="F8709" cm="1">
        <f t="array" ref="F8709">_xlfn.SWITCH($E8709,"Forecast",IFERROR(SUMIFS(INDEX('Forecast Input'!$A:$BO,,MATCH(TEXT($A8709,"0"),'Forecast Input'!$1:$1,0)),'Forecast Input'!$A:$A,Master!C8709,'Forecast Input'!$D:$D,Master!D8709),0),"Actual",SUMIFS('CMO Input'!$Q:$Q,'CMO Input'!$E:$E,Master!$A8709,'CMO Input'!$C:$C,Master!$C8709,'CMO Input'!$AJ:$AJ,Master!$D8709,'CMO Input'!$AU:$AU,Master!$F8705),"")</f>
        <v>0</v>
      </c>
    </row>
    <row r="8710" spans="1:6" x14ac:dyDescent="0.25">
      <c r="A8710" s="24">
        <v>42</v>
      </c>
      <c r="B8710" s="25">
        <v>44562</v>
      </c>
      <c r="C8710" s="24" t="s">
        <v>424</v>
      </c>
      <c r="D8710" s="24" t="s">
        <v>1469</v>
      </c>
      <c r="E8710" s="24" t="s">
        <v>1487</v>
      </c>
      <c r="F8710" cm="1">
        <f t="array" ref="F8710">_xlfn.SWITCH($E8710,"Forecast",IFERROR(SUMIFS(INDEX('Forecast Input'!$A:$BO,,MATCH(TEXT($A8710,"0"),'Forecast Input'!$1:$1,0)),'Forecast Input'!$A:$A,Master!C8710,'Forecast Input'!$D:$D,Master!D8710),0),"Actual",SUMIFS('CMO Input'!$Q:$Q,'CMO Input'!$E:$E,Master!$A8710,'CMO Input'!$C:$C,Master!$C8710,'CMO Input'!$AJ:$AJ,Master!$D8710,'CMO Input'!$AU:$AU,Master!$F8706),"")</f>
        <v>0</v>
      </c>
    </row>
    <row r="8711" spans="1:6" x14ac:dyDescent="0.25">
      <c r="A8711" s="24">
        <v>42</v>
      </c>
      <c r="B8711" s="25">
        <v>44562</v>
      </c>
      <c r="C8711" s="24" t="s">
        <v>141</v>
      </c>
      <c r="D8711" s="24" t="s">
        <v>10</v>
      </c>
      <c r="E8711" s="24" t="s">
        <v>1489</v>
      </c>
      <c r="F8711" t="str" cm="1">
        <f t="array" ref="F8711">_xlfn.SWITCH($E8711,"Forecast",IFERROR(SUMIFS(INDEX('Forecast Input'!$A:$BO,,MATCH(TEXT($A8711,"0"),'Forecast Input'!$1:$1,0)),'Forecast Input'!$A:$A,Master!C8711,'Forecast Input'!$D:$D,Master!D8711),0),"Actual",SUMIFS('CMO Input'!$Q:$Q,'CMO Input'!$E:$E,Master!$A8711,'CMO Input'!$C:$C,Master!$C8711,'CMO Input'!$AJ:$AJ,Master!$D8711,'CMO Input'!$AU:$AU,Master!$F8707),"")</f>
        <v/>
      </c>
    </row>
    <row r="8712" spans="1:6" x14ac:dyDescent="0.25">
      <c r="A8712" s="24">
        <v>42</v>
      </c>
      <c r="B8712" s="25">
        <v>44562</v>
      </c>
      <c r="C8712" s="24" t="s">
        <v>141</v>
      </c>
      <c r="D8712" s="24" t="s">
        <v>10</v>
      </c>
      <c r="E8712" s="24" t="s">
        <v>1488</v>
      </c>
      <c r="F8712" cm="1">
        <f t="array" ref="F8712">_xlfn.SWITCH($E8712,"Forecast",IFERROR(SUMIFS(INDEX('Forecast Input'!$A:$BO,,MATCH(TEXT($A8712,"0"),'Forecast Input'!$1:$1,0)),'Forecast Input'!$A:$A,Master!C8712,'Forecast Input'!$D:$D,Master!D8712),0),"Actual",SUMIFS('CMO Input'!$Q:$Q,'CMO Input'!$E:$E,Master!$A8712,'CMO Input'!$C:$C,Master!$C8712,'CMO Input'!$AJ:$AJ,Master!$D8712,'CMO Input'!$AU:$AU,Master!$F8708),"")</f>
        <v>0</v>
      </c>
    </row>
    <row r="8713" spans="1:6" x14ac:dyDescent="0.25">
      <c r="A8713" s="24">
        <v>42</v>
      </c>
      <c r="B8713" s="25">
        <v>44562</v>
      </c>
      <c r="C8713" s="24" t="s">
        <v>141</v>
      </c>
      <c r="D8713" s="24" t="s">
        <v>10</v>
      </c>
      <c r="E8713" s="24" t="s">
        <v>1487</v>
      </c>
      <c r="F8713" cm="1">
        <f t="array" ref="F8713">_xlfn.SWITCH($E8713,"Forecast",IFERROR(SUMIFS(INDEX('Forecast Input'!$A:$BO,,MATCH(TEXT($A8713,"0"),'Forecast Input'!$1:$1,0)),'Forecast Input'!$A:$A,Master!C8713,'Forecast Input'!$D:$D,Master!D8713),0),"Actual",SUMIFS('CMO Input'!$Q:$Q,'CMO Input'!$E:$E,Master!$A8713,'CMO Input'!$C:$C,Master!$C8713,'CMO Input'!$AJ:$AJ,Master!$D8713,'CMO Input'!$AU:$AU,Master!$F8709),"")</f>
        <v>0</v>
      </c>
    </row>
    <row r="8714" spans="1:6" x14ac:dyDescent="0.25">
      <c r="A8714" s="24">
        <v>42</v>
      </c>
      <c r="B8714" s="25">
        <v>44562</v>
      </c>
      <c r="C8714" s="24" t="s">
        <v>141</v>
      </c>
      <c r="D8714" s="24" t="s">
        <v>61</v>
      </c>
      <c r="E8714" s="24" t="s">
        <v>1489</v>
      </c>
      <c r="F8714" t="str" cm="1">
        <f t="array" ref="F8714">_xlfn.SWITCH($E8714,"Forecast",IFERROR(SUMIFS(INDEX('Forecast Input'!$A:$BO,,MATCH(TEXT($A8714,"0"),'Forecast Input'!$1:$1,0)),'Forecast Input'!$A:$A,Master!C8714,'Forecast Input'!$D:$D,Master!D8714),0),"Actual",SUMIFS('CMO Input'!$Q:$Q,'CMO Input'!$E:$E,Master!$A8714,'CMO Input'!$C:$C,Master!$C8714,'CMO Input'!$AJ:$AJ,Master!$D8714,'CMO Input'!$AU:$AU,Master!$F8710),"")</f>
        <v/>
      </c>
    </row>
    <row r="8715" spans="1:6" x14ac:dyDescent="0.25">
      <c r="A8715" s="24">
        <v>42</v>
      </c>
      <c r="B8715" s="25">
        <v>44562</v>
      </c>
      <c r="C8715" s="24" t="s">
        <v>141</v>
      </c>
      <c r="D8715" s="24" t="s">
        <v>61</v>
      </c>
      <c r="E8715" s="24" t="s">
        <v>1488</v>
      </c>
      <c r="F8715" cm="1">
        <f t="array" ref="F8715">_xlfn.SWITCH($E8715,"Forecast",IFERROR(SUMIFS(INDEX('Forecast Input'!$A:$BO,,MATCH(TEXT($A8715,"0"),'Forecast Input'!$1:$1,0)),'Forecast Input'!$A:$A,Master!C8715,'Forecast Input'!$D:$D,Master!D8715),0),"Actual",SUMIFS('CMO Input'!$Q:$Q,'CMO Input'!$E:$E,Master!$A8715,'CMO Input'!$C:$C,Master!$C8715,'CMO Input'!$AJ:$AJ,Master!$D8715,'CMO Input'!$AU:$AU,Master!$F8711),"")</f>
        <v>0</v>
      </c>
    </row>
    <row r="8716" spans="1:6" x14ac:dyDescent="0.25">
      <c r="A8716" s="24">
        <v>42</v>
      </c>
      <c r="B8716" s="25">
        <v>44562</v>
      </c>
      <c r="C8716" s="24" t="s">
        <v>141</v>
      </c>
      <c r="D8716" s="24" t="s">
        <v>61</v>
      </c>
      <c r="E8716" s="24" t="s">
        <v>1487</v>
      </c>
      <c r="F8716" cm="1">
        <f t="array" ref="F8716">_xlfn.SWITCH($E8716,"Forecast",IFERROR(SUMIFS(INDEX('Forecast Input'!$A:$BO,,MATCH(TEXT($A8716,"0"),'Forecast Input'!$1:$1,0)),'Forecast Input'!$A:$A,Master!C8716,'Forecast Input'!$D:$D,Master!D8716),0),"Actual",SUMIFS('CMO Input'!$Q:$Q,'CMO Input'!$E:$E,Master!$A8716,'CMO Input'!$C:$C,Master!$C8716,'CMO Input'!$AJ:$AJ,Master!$D8716,'CMO Input'!$AU:$AU,Master!$F8712),"")</f>
        <v>0</v>
      </c>
    </row>
    <row r="8717" spans="1:6" x14ac:dyDescent="0.25">
      <c r="A8717" s="24">
        <v>42</v>
      </c>
      <c r="B8717" s="25">
        <v>44562</v>
      </c>
      <c r="C8717" s="24" t="s">
        <v>141</v>
      </c>
      <c r="D8717" s="24" t="s">
        <v>103</v>
      </c>
      <c r="E8717" s="24" t="s">
        <v>1489</v>
      </c>
      <c r="F8717" t="str" cm="1">
        <f t="array" ref="F8717">_xlfn.SWITCH($E8717,"Forecast",IFERROR(SUMIFS(INDEX('Forecast Input'!$A:$BO,,MATCH(TEXT($A8717,"0"),'Forecast Input'!$1:$1,0)),'Forecast Input'!$A:$A,Master!C8717,'Forecast Input'!$D:$D,Master!D8717),0),"Actual",SUMIFS('CMO Input'!$Q:$Q,'CMO Input'!$E:$E,Master!$A8717,'CMO Input'!$C:$C,Master!$C8717,'CMO Input'!$AJ:$AJ,Master!$D8717,'CMO Input'!$AU:$AU,Master!$F8713),"")</f>
        <v/>
      </c>
    </row>
    <row r="8718" spans="1:6" x14ac:dyDescent="0.25">
      <c r="A8718" s="24">
        <v>42</v>
      </c>
      <c r="B8718" s="25">
        <v>44562</v>
      </c>
      <c r="C8718" s="24" t="s">
        <v>141</v>
      </c>
      <c r="D8718" s="24" t="s">
        <v>103</v>
      </c>
      <c r="E8718" s="24" t="s">
        <v>1488</v>
      </c>
      <c r="F8718" cm="1">
        <f t="array" ref="F8718">_xlfn.SWITCH($E8718,"Forecast",IFERROR(SUMIFS(INDEX('Forecast Input'!$A:$BO,,MATCH(TEXT($A8718,"0"),'Forecast Input'!$1:$1,0)),'Forecast Input'!$A:$A,Master!C8718,'Forecast Input'!$D:$D,Master!D8718),0),"Actual",SUMIFS('CMO Input'!$Q:$Q,'CMO Input'!$E:$E,Master!$A8718,'CMO Input'!$C:$C,Master!$C8718,'CMO Input'!$AJ:$AJ,Master!$D8718,'CMO Input'!$AU:$AU,Master!$F8714),"")</f>
        <v>0</v>
      </c>
    </row>
    <row r="8719" spans="1:6" x14ac:dyDescent="0.25">
      <c r="A8719" s="24">
        <v>42</v>
      </c>
      <c r="B8719" s="25">
        <v>44562</v>
      </c>
      <c r="C8719" s="24" t="s">
        <v>141</v>
      </c>
      <c r="D8719" s="24" t="s">
        <v>103</v>
      </c>
      <c r="E8719" s="24" t="s">
        <v>1487</v>
      </c>
      <c r="F8719" cm="1">
        <f t="array" ref="F8719">_xlfn.SWITCH($E8719,"Forecast",IFERROR(SUMIFS(INDEX('Forecast Input'!$A:$BO,,MATCH(TEXT($A8719,"0"),'Forecast Input'!$1:$1,0)),'Forecast Input'!$A:$A,Master!C8719,'Forecast Input'!$D:$D,Master!D8719),0),"Actual",SUMIFS('CMO Input'!$Q:$Q,'CMO Input'!$E:$E,Master!$A8719,'CMO Input'!$C:$C,Master!$C8719,'CMO Input'!$AJ:$AJ,Master!$D8719,'CMO Input'!$AU:$AU,Master!$F8715),"")</f>
        <v>0</v>
      </c>
    </row>
    <row r="8720" spans="1:6" x14ac:dyDescent="0.25">
      <c r="A8720" s="24">
        <v>42</v>
      </c>
      <c r="B8720" s="25">
        <v>44562</v>
      </c>
      <c r="C8720" s="24" t="s">
        <v>141</v>
      </c>
      <c r="D8720" s="24" t="s">
        <v>146</v>
      </c>
      <c r="E8720" s="24" t="s">
        <v>1489</v>
      </c>
      <c r="F8720" t="str" cm="1">
        <f t="array" ref="F8720">_xlfn.SWITCH($E8720,"Forecast",IFERROR(SUMIFS(INDEX('Forecast Input'!$A:$BO,,MATCH(TEXT($A8720,"0"),'Forecast Input'!$1:$1,0)),'Forecast Input'!$A:$A,Master!C8720,'Forecast Input'!$D:$D,Master!D8720),0),"Actual",SUMIFS('CMO Input'!$Q:$Q,'CMO Input'!$E:$E,Master!$A8720,'CMO Input'!$C:$C,Master!$C8720,'CMO Input'!$AJ:$AJ,Master!$D8720,'CMO Input'!$AU:$AU,Master!$F8716),"")</f>
        <v/>
      </c>
    </row>
    <row r="8721" spans="1:6" x14ac:dyDescent="0.25">
      <c r="A8721" s="24">
        <v>42</v>
      </c>
      <c r="B8721" s="25">
        <v>44562</v>
      </c>
      <c r="C8721" s="24" t="s">
        <v>141</v>
      </c>
      <c r="D8721" s="24" t="s">
        <v>146</v>
      </c>
      <c r="E8721" s="24" t="s">
        <v>1488</v>
      </c>
      <c r="F8721" cm="1">
        <f t="array" ref="F8721">_xlfn.SWITCH($E8721,"Forecast",IFERROR(SUMIFS(INDEX('Forecast Input'!$A:$BO,,MATCH(TEXT($A8721,"0"),'Forecast Input'!$1:$1,0)),'Forecast Input'!$A:$A,Master!C8721,'Forecast Input'!$D:$D,Master!D8721),0),"Actual",SUMIFS('CMO Input'!$Q:$Q,'CMO Input'!$E:$E,Master!$A8721,'CMO Input'!$C:$C,Master!$C8721,'CMO Input'!$AJ:$AJ,Master!$D8721,'CMO Input'!$AU:$AU,Master!$F8717),"")</f>
        <v>0</v>
      </c>
    </row>
    <row r="8722" spans="1:6" x14ac:dyDescent="0.25">
      <c r="A8722" s="24">
        <v>42</v>
      </c>
      <c r="B8722" s="25">
        <v>44562</v>
      </c>
      <c r="C8722" s="24" t="s">
        <v>141</v>
      </c>
      <c r="D8722" s="24" t="s">
        <v>146</v>
      </c>
      <c r="E8722" s="24" t="s">
        <v>1487</v>
      </c>
      <c r="F8722" cm="1">
        <f t="array" ref="F8722">_xlfn.SWITCH($E8722,"Forecast",IFERROR(SUMIFS(INDEX('Forecast Input'!$A:$BO,,MATCH(TEXT($A8722,"0"),'Forecast Input'!$1:$1,0)),'Forecast Input'!$A:$A,Master!C8722,'Forecast Input'!$D:$D,Master!D8722),0),"Actual",SUMIFS('CMO Input'!$Q:$Q,'CMO Input'!$E:$E,Master!$A8722,'CMO Input'!$C:$C,Master!$C8722,'CMO Input'!$AJ:$AJ,Master!$D8722,'CMO Input'!$AU:$AU,Master!$F8718),"")</f>
        <v>0</v>
      </c>
    </row>
    <row r="8723" spans="1:6" x14ac:dyDescent="0.25">
      <c r="A8723" s="24">
        <v>42</v>
      </c>
      <c r="B8723" s="25">
        <v>44562</v>
      </c>
      <c r="C8723" s="24" t="s">
        <v>141</v>
      </c>
      <c r="D8723" s="24" t="s">
        <v>166</v>
      </c>
      <c r="E8723" s="24" t="s">
        <v>1489</v>
      </c>
      <c r="F8723" t="str" cm="1">
        <f t="array" ref="F8723">_xlfn.SWITCH($E8723,"Forecast",IFERROR(SUMIFS(INDEX('Forecast Input'!$A:$BO,,MATCH(TEXT($A8723,"0"),'Forecast Input'!$1:$1,0)),'Forecast Input'!$A:$A,Master!C8723,'Forecast Input'!$D:$D,Master!D8723),0),"Actual",SUMIFS('CMO Input'!$Q:$Q,'CMO Input'!$E:$E,Master!$A8723,'CMO Input'!$C:$C,Master!$C8723,'CMO Input'!$AJ:$AJ,Master!$D8723,'CMO Input'!$AU:$AU,Master!$F8719),"")</f>
        <v/>
      </c>
    </row>
    <row r="8724" spans="1:6" x14ac:dyDescent="0.25">
      <c r="A8724" s="24">
        <v>42</v>
      </c>
      <c r="B8724" s="25">
        <v>44562</v>
      </c>
      <c r="C8724" s="24" t="s">
        <v>141</v>
      </c>
      <c r="D8724" s="24" t="s">
        <v>166</v>
      </c>
      <c r="E8724" s="24" t="s">
        <v>1488</v>
      </c>
      <c r="F8724" cm="1">
        <f t="array" ref="F8724">_xlfn.SWITCH($E8724,"Forecast",IFERROR(SUMIFS(INDEX('Forecast Input'!$A:$BO,,MATCH(TEXT($A8724,"0"),'Forecast Input'!$1:$1,0)),'Forecast Input'!$A:$A,Master!C8724,'Forecast Input'!$D:$D,Master!D8724),0),"Actual",SUMIFS('CMO Input'!$Q:$Q,'CMO Input'!$E:$E,Master!$A8724,'CMO Input'!$C:$C,Master!$C8724,'CMO Input'!$AJ:$AJ,Master!$D8724,'CMO Input'!$AU:$AU,Master!$F8720),"")</f>
        <v>0</v>
      </c>
    </row>
    <row r="8725" spans="1:6" x14ac:dyDescent="0.25">
      <c r="A8725" s="24">
        <v>42</v>
      </c>
      <c r="B8725" s="25">
        <v>44562</v>
      </c>
      <c r="C8725" s="24" t="s">
        <v>141</v>
      </c>
      <c r="D8725" s="24" t="s">
        <v>166</v>
      </c>
      <c r="E8725" s="24" t="s">
        <v>1487</v>
      </c>
      <c r="F8725" cm="1">
        <f t="array" ref="F8725">_xlfn.SWITCH($E8725,"Forecast",IFERROR(SUMIFS(INDEX('Forecast Input'!$A:$BO,,MATCH(TEXT($A8725,"0"),'Forecast Input'!$1:$1,0)),'Forecast Input'!$A:$A,Master!C8725,'Forecast Input'!$D:$D,Master!D8725),0),"Actual",SUMIFS('CMO Input'!$Q:$Q,'CMO Input'!$E:$E,Master!$A8725,'CMO Input'!$C:$C,Master!$C8725,'CMO Input'!$AJ:$AJ,Master!$D8725,'CMO Input'!$AU:$AU,Master!$F8721),"")</f>
        <v>0</v>
      </c>
    </row>
    <row r="8726" spans="1:6" x14ac:dyDescent="0.25">
      <c r="A8726" s="24">
        <v>42</v>
      </c>
      <c r="B8726" s="25">
        <v>44562</v>
      </c>
      <c r="C8726" s="24" t="s">
        <v>141</v>
      </c>
      <c r="D8726" s="24" t="s">
        <v>170</v>
      </c>
      <c r="E8726" s="24" t="s">
        <v>1489</v>
      </c>
      <c r="F8726" t="str" cm="1">
        <f t="array" ref="F8726">_xlfn.SWITCH($E8726,"Forecast",IFERROR(SUMIFS(INDEX('Forecast Input'!$A:$BO,,MATCH(TEXT($A8726,"0"),'Forecast Input'!$1:$1,0)),'Forecast Input'!$A:$A,Master!C8726,'Forecast Input'!$D:$D,Master!D8726),0),"Actual",SUMIFS('CMO Input'!$Q:$Q,'CMO Input'!$E:$E,Master!$A8726,'CMO Input'!$C:$C,Master!$C8726,'CMO Input'!$AJ:$AJ,Master!$D8726,'CMO Input'!$AU:$AU,Master!$F8722),"")</f>
        <v/>
      </c>
    </row>
    <row r="8727" spans="1:6" x14ac:dyDescent="0.25">
      <c r="A8727" s="24">
        <v>42</v>
      </c>
      <c r="B8727" s="25">
        <v>44562</v>
      </c>
      <c r="C8727" s="24" t="s">
        <v>141</v>
      </c>
      <c r="D8727" s="24" t="s">
        <v>170</v>
      </c>
      <c r="E8727" s="24" t="s">
        <v>1488</v>
      </c>
      <c r="F8727" cm="1">
        <f t="array" ref="F8727">_xlfn.SWITCH($E8727,"Forecast",IFERROR(SUMIFS(INDEX('Forecast Input'!$A:$BO,,MATCH(TEXT($A8727,"0"),'Forecast Input'!$1:$1,0)),'Forecast Input'!$A:$A,Master!C8727,'Forecast Input'!$D:$D,Master!D8727),0),"Actual",SUMIFS('CMO Input'!$Q:$Q,'CMO Input'!$E:$E,Master!$A8727,'CMO Input'!$C:$C,Master!$C8727,'CMO Input'!$AJ:$AJ,Master!$D8727,'CMO Input'!$AU:$AU,Master!$F8723),"")</f>
        <v>0</v>
      </c>
    </row>
    <row r="8728" spans="1:6" x14ac:dyDescent="0.25">
      <c r="A8728" s="24">
        <v>42</v>
      </c>
      <c r="B8728" s="25">
        <v>44562</v>
      </c>
      <c r="C8728" s="24" t="s">
        <v>141</v>
      </c>
      <c r="D8728" s="24" t="s">
        <v>170</v>
      </c>
      <c r="E8728" s="24" t="s">
        <v>1487</v>
      </c>
      <c r="F8728" cm="1">
        <f t="array" ref="F8728">_xlfn.SWITCH($E8728,"Forecast",IFERROR(SUMIFS(INDEX('Forecast Input'!$A:$BO,,MATCH(TEXT($A8728,"0"),'Forecast Input'!$1:$1,0)),'Forecast Input'!$A:$A,Master!C8728,'Forecast Input'!$D:$D,Master!D8728),0),"Actual",SUMIFS('CMO Input'!$Q:$Q,'CMO Input'!$E:$E,Master!$A8728,'CMO Input'!$C:$C,Master!$C8728,'CMO Input'!$AJ:$AJ,Master!$D8728,'CMO Input'!$AU:$AU,Master!$F8724),"")</f>
        <v>0</v>
      </c>
    </row>
    <row r="8729" spans="1:6" x14ac:dyDescent="0.25">
      <c r="A8729" s="24">
        <v>42</v>
      </c>
      <c r="B8729" s="25">
        <v>44562</v>
      </c>
      <c r="C8729" s="24" t="s">
        <v>141</v>
      </c>
      <c r="D8729" s="24" t="s">
        <v>436</v>
      </c>
      <c r="E8729" s="24" t="s">
        <v>1489</v>
      </c>
      <c r="F8729" t="str" cm="1">
        <f t="array" ref="F8729">_xlfn.SWITCH($E8729,"Forecast",IFERROR(SUMIFS(INDEX('Forecast Input'!$A:$BO,,MATCH(TEXT($A8729,"0"),'Forecast Input'!$1:$1,0)),'Forecast Input'!$A:$A,Master!C8729,'Forecast Input'!$D:$D,Master!D8729),0),"Actual",SUMIFS('CMO Input'!$Q:$Q,'CMO Input'!$E:$E,Master!$A8729,'CMO Input'!$C:$C,Master!$C8729,'CMO Input'!$AJ:$AJ,Master!$D8729,'CMO Input'!$AU:$AU,Master!$F8725),"")</f>
        <v/>
      </c>
    </row>
    <row r="8730" spans="1:6" x14ac:dyDescent="0.25">
      <c r="A8730" s="24">
        <v>42</v>
      </c>
      <c r="B8730" s="25">
        <v>44562</v>
      </c>
      <c r="C8730" s="24" t="s">
        <v>141</v>
      </c>
      <c r="D8730" s="24" t="s">
        <v>436</v>
      </c>
      <c r="E8730" s="24" t="s">
        <v>1488</v>
      </c>
      <c r="F8730" cm="1">
        <f t="array" ref="F8730">_xlfn.SWITCH($E8730,"Forecast",IFERROR(SUMIFS(INDEX('Forecast Input'!$A:$BO,,MATCH(TEXT($A8730,"0"),'Forecast Input'!$1:$1,0)),'Forecast Input'!$A:$A,Master!C8730,'Forecast Input'!$D:$D,Master!D8730),0),"Actual",SUMIFS('CMO Input'!$Q:$Q,'CMO Input'!$E:$E,Master!$A8730,'CMO Input'!$C:$C,Master!$C8730,'CMO Input'!$AJ:$AJ,Master!$D8730,'CMO Input'!$AU:$AU,Master!$F8726),"")</f>
        <v>0</v>
      </c>
    </row>
    <row r="8731" spans="1:6" x14ac:dyDescent="0.25">
      <c r="A8731" s="24">
        <v>42</v>
      </c>
      <c r="B8731" s="25">
        <v>44562</v>
      </c>
      <c r="C8731" s="24" t="s">
        <v>141</v>
      </c>
      <c r="D8731" s="24" t="s">
        <v>436</v>
      </c>
      <c r="E8731" s="24" t="s">
        <v>1487</v>
      </c>
      <c r="F8731" cm="1">
        <f t="array" ref="F8731">_xlfn.SWITCH($E8731,"Forecast",IFERROR(SUMIFS(INDEX('Forecast Input'!$A:$BO,,MATCH(TEXT($A8731,"0"),'Forecast Input'!$1:$1,0)),'Forecast Input'!$A:$A,Master!C8731,'Forecast Input'!$D:$D,Master!D8731),0),"Actual",SUMIFS('CMO Input'!$Q:$Q,'CMO Input'!$E:$E,Master!$A8731,'CMO Input'!$C:$C,Master!$C8731,'CMO Input'!$AJ:$AJ,Master!$D8731,'CMO Input'!$AU:$AU,Master!$F8727),"")</f>
        <v>0</v>
      </c>
    </row>
    <row r="8732" spans="1:6" x14ac:dyDescent="0.25">
      <c r="A8732" s="24">
        <v>42</v>
      </c>
      <c r="B8732" s="25">
        <v>44562</v>
      </c>
      <c r="C8732" s="24" t="s">
        <v>141</v>
      </c>
      <c r="D8732" s="24" t="s">
        <v>1469</v>
      </c>
      <c r="E8732" s="24" t="s">
        <v>1489</v>
      </c>
      <c r="F8732" t="str" cm="1">
        <f t="array" ref="F8732">_xlfn.SWITCH($E8732,"Forecast",IFERROR(SUMIFS(INDEX('Forecast Input'!$A:$BO,,MATCH(TEXT($A8732,"0"),'Forecast Input'!$1:$1,0)),'Forecast Input'!$A:$A,Master!C8732,'Forecast Input'!$D:$D,Master!D8732),0),"Actual",SUMIFS('CMO Input'!$Q:$Q,'CMO Input'!$E:$E,Master!$A8732,'CMO Input'!$C:$C,Master!$C8732,'CMO Input'!$AJ:$AJ,Master!$D8732,'CMO Input'!$AU:$AU,Master!$F8728),"")</f>
        <v/>
      </c>
    </row>
    <row r="8733" spans="1:6" x14ac:dyDescent="0.25">
      <c r="A8733" s="24">
        <v>42</v>
      </c>
      <c r="B8733" s="25">
        <v>44562</v>
      </c>
      <c r="C8733" s="24" t="s">
        <v>141</v>
      </c>
      <c r="D8733" s="24" t="s">
        <v>1469</v>
      </c>
      <c r="E8733" s="24" t="s">
        <v>1488</v>
      </c>
      <c r="F8733" cm="1">
        <f t="array" ref="F8733">_xlfn.SWITCH($E8733,"Forecast",IFERROR(SUMIFS(INDEX('Forecast Input'!$A:$BO,,MATCH(TEXT($A8733,"0"),'Forecast Input'!$1:$1,0)),'Forecast Input'!$A:$A,Master!C8733,'Forecast Input'!$D:$D,Master!D8733),0),"Actual",SUMIFS('CMO Input'!$Q:$Q,'CMO Input'!$E:$E,Master!$A8733,'CMO Input'!$C:$C,Master!$C8733,'CMO Input'!$AJ:$AJ,Master!$D8733,'CMO Input'!$AU:$AU,Master!$F8729),"")</f>
        <v>0</v>
      </c>
    </row>
    <row r="8734" spans="1:6" x14ac:dyDescent="0.25">
      <c r="A8734" s="24">
        <v>42</v>
      </c>
      <c r="B8734" s="25">
        <v>44562</v>
      </c>
      <c r="C8734" s="24" t="s">
        <v>141</v>
      </c>
      <c r="D8734" s="24" t="s">
        <v>1469</v>
      </c>
      <c r="E8734" s="24" t="s">
        <v>1487</v>
      </c>
      <c r="F8734" cm="1">
        <f t="array" ref="F8734">_xlfn.SWITCH($E8734,"Forecast",IFERROR(SUMIFS(INDEX('Forecast Input'!$A:$BO,,MATCH(TEXT($A8734,"0"),'Forecast Input'!$1:$1,0)),'Forecast Input'!$A:$A,Master!C8734,'Forecast Input'!$D:$D,Master!D8734),0),"Actual",SUMIFS('CMO Input'!$Q:$Q,'CMO Input'!$E:$E,Master!$A8734,'CMO Input'!$C:$C,Master!$C8734,'CMO Input'!$AJ:$AJ,Master!$D8734,'CMO Input'!$AU:$AU,Master!$F8730),"")</f>
        <v>0</v>
      </c>
    </row>
    <row r="8735" spans="1:6" x14ac:dyDescent="0.25">
      <c r="A8735" s="24">
        <v>42</v>
      </c>
      <c r="B8735" s="25">
        <v>44562</v>
      </c>
      <c r="C8735" s="24" t="s">
        <v>127</v>
      </c>
      <c r="D8735" s="24" t="s">
        <v>10</v>
      </c>
      <c r="E8735" s="24" t="s">
        <v>1489</v>
      </c>
      <c r="F8735" t="str" cm="1">
        <f t="array" ref="F8735">_xlfn.SWITCH($E8735,"Forecast",IFERROR(SUMIFS(INDEX('Forecast Input'!$A:$BO,,MATCH(TEXT($A8735,"0"),'Forecast Input'!$1:$1,0)),'Forecast Input'!$A:$A,Master!C8735,'Forecast Input'!$D:$D,Master!D8735),0),"Actual",SUMIFS('CMO Input'!$Q:$Q,'CMO Input'!$E:$E,Master!$A8735,'CMO Input'!$C:$C,Master!$C8735,'CMO Input'!$AJ:$AJ,Master!$D8735,'CMO Input'!$AU:$AU,Master!$F8731),"")</f>
        <v/>
      </c>
    </row>
    <row r="8736" spans="1:6" x14ac:dyDescent="0.25">
      <c r="A8736" s="24">
        <v>42</v>
      </c>
      <c r="B8736" s="25">
        <v>44562</v>
      </c>
      <c r="C8736" s="24" t="s">
        <v>127</v>
      </c>
      <c r="D8736" s="24" t="s">
        <v>10</v>
      </c>
      <c r="E8736" s="24" t="s">
        <v>1488</v>
      </c>
      <c r="F8736" cm="1">
        <f t="array" ref="F8736">_xlfn.SWITCH($E8736,"Forecast",IFERROR(SUMIFS(INDEX('Forecast Input'!$A:$BO,,MATCH(TEXT($A8736,"0"),'Forecast Input'!$1:$1,0)),'Forecast Input'!$A:$A,Master!C8736,'Forecast Input'!$D:$D,Master!D8736),0),"Actual",SUMIFS('CMO Input'!$Q:$Q,'CMO Input'!$E:$E,Master!$A8736,'CMO Input'!$C:$C,Master!$C8736,'CMO Input'!$AJ:$AJ,Master!$D8736,'CMO Input'!$AU:$AU,Master!$F8732),"")</f>
        <v>0</v>
      </c>
    </row>
    <row r="8737" spans="1:6" x14ac:dyDescent="0.25">
      <c r="A8737" s="24">
        <v>42</v>
      </c>
      <c r="B8737" s="25">
        <v>44562</v>
      </c>
      <c r="C8737" s="24" t="s">
        <v>127</v>
      </c>
      <c r="D8737" s="24" t="s">
        <v>10</v>
      </c>
      <c r="E8737" s="24" t="s">
        <v>1487</v>
      </c>
      <c r="F8737" cm="1">
        <f t="array" ref="F8737">_xlfn.SWITCH($E8737,"Forecast",IFERROR(SUMIFS(INDEX('Forecast Input'!$A:$BO,,MATCH(TEXT($A8737,"0"),'Forecast Input'!$1:$1,0)),'Forecast Input'!$A:$A,Master!C8737,'Forecast Input'!$D:$D,Master!D8737),0),"Actual",SUMIFS('CMO Input'!$Q:$Q,'CMO Input'!$E:$E,Master!$A8737,'CMO Input'!$C:$C,Master!$C8737,'CMO Input'!$AJ:$AJ,Master!$D8737,'CMO Input'!$AU:$AU,Master!$F8733),"")</f>
        <v>0</v>
      </c>
    </row>
    <row r="8738" spans="1:6" x14ac:dyDescent="0.25">
      <c r="A8738" s="24">
        <v>42</v>
      </c>
      <c r="B8738" s="25">
        <v>44562</v>
      </c>
      <c r="C8738" s="24" t="s">
        <v>127</v>
      </c>
      <c r="D8738" s="24" t="s">
        <v>61</v>
      </c>
      <c r="E8738" s="24" t="s">
        <v>1489</v>
      </c>
      <c r="F8738" t="str" cm="1">
        <f t="array" ref="F8738">_xlfn.SWITCH($E8738,"Forecast",IFERROR(SUMIFS(INDEX('Forecast Input'!$A:$BO,,MATCH(TEXT($A8738,"0"),'Forecast Input'!$1:$1,0)),'Forecast Input'!$A:$A,Master!C8738,'Forecast Input'!$D:$D,Master!D8738),0),"Actual",SUMIFS('CMO Input'!$Q:$Q,'CMO Input'!$E:$E,Master!$A8738,'CMO Input'!$C:$C,Master!$C8738,'CMO Input'!$AJ:$AJ,Master!$D8738,'CMO Input'!$AU:$AU,Master!$F8734),"")</f>
        <v/>
      </c>
    </row>
    <row r="8739" spans="1:6" x14ac:dyDescent="0.25">
      <c r="A8739" s="24">
        <v>42</v>
      </c>
      <c r="B8739" s="25">
        <v>44562</v>
      </c>
      <c r="C8739" s="24" t="s">
        <v>127</v>
      </c>
      <c r="D8739" s="24" t="s">
        <v>61</v>
      </c>
      <c r="E8739" s="24" t="s">
        <v>1488</v>
      </c>
      <c r="F8739" cm="1">
        <f t="array" ref="F8739">_xlfn.SWITCH($E8739,"Forecast",IFERROR(SUMIFS(INDEX('Forecast Input'!$A:$BO,,MATCH(TEXT($A8739,"0"),'Forecast Input'!$1:$1,0)),'Forecast Input'!$A:$A,Master!C8739,'Forecast Input'!$D:$D,Master!D8739),0),"Actual",SUMIFS('CMO Input'!$Q:$Q,'CMO Input'!$E:$E,Master!$A8739,'CMO Input'!$C:$C,Master!$C8739,'CMO Input'!$AJ:$AJ,Master!$D8739,'CMO Input'!$AU:$AU,Master!$F8735),"")</f>
        <v>0</v>
      </c>
    </row>
    <row r="8740" spans="1:6" x14ac:dyDescent="0.25">
      <c r="A8740" s="24">
        <v>42</v>
      </c>
      <c r="B8740" s="25">
        <v>44562</v>
      </c>
      <c r="C8740" s="24" t="s">
        <v>127</v>
      </c>
      <c r="D8740" s="24" t="s">
        <v>61</v>
      </c>
      <c r="E8740" s="24" t="s">
        <v>1487</v>
      </c>
      <c r="F8740" cm="1">
        <f t="array" ref="F8740">_xlfn.SWITCH($E8740,"Forecast",IFERROR(SUMIFS(INDEX('Forecast Input'!$A:$BO,,MATCH(TEXT($A8740,"0"),'Forecast Input'!$1:$1,0)),'Forecast Input'!$A:$A,Master!C8740,'Forecast Input'!$D:$D,Master!D8740),0),"Actual",SUMIFS('CMO Input'!$Q:$Q,'CMO Input'!$E:$E,Master!$A8740,'CMO Input'!$C:$C,Master!$C8740,'CMO Input'!$AJ:$AJ,Master!$D8740,'CMO Input'!$AU:$AU,Master!$F8736),"")</f>
        <v>0</v>
      </c>
    </row>
    <row r="8741" spans="1:6" x14ac:dyDescent="0.25">
      <c r="A8741" s="24">
        <v>42</v>
      </c>
      <c r="B8741" s="25">
        <v>44562</v>
      </c>
      <c r="C8741" s="24" t="s">
        <v>127</v>
      </c>
      <c r="D8741" s="24" t="s">
        <v>103</v>
      </c>
      <c r="E8741" s="24" t="s">
        <v>1489</v>
      </c>
      <c r="F8741" t="str" cm="1">
        <f t="array" ref="F8741">_xlfn.SWITCH($E8741,"Forecast",IFERROR(SUMIFS(INDEX('Forecast Input'!$A:$BO,,MATCH(TEXT($A8741,"0"),'Forecast Input'!$1:$1,0)),'Forecast Input'!$A:$A,Master!C8741,'Forecast Input'!$D:$D,Master!D8741),0),"Actual",SUMIFS('CMO Input'!$Q:$Q,'CMO Input'!$E:$E,Master!$A8741,'CMO Input'!$C:$C,Master!$C8741,'CMO Input'!$AJ:$AJ,Master!$D8741,'CMO Input'!$AU:$AU,Master!$F8737),"")</f>
        <v/>
      </c>
    </row>
    <row r="8742" spans="1:6" x14ac:dyDescent="0.25">
      <c r="A8742" s="24">
        <v>42</v>
      </c>
      <c r="B8742" s="25">
        <v>44562</v>
      </c>
      <c r="C8742" s="24" t="s">
        <v>127</v>
      </c>
      <c r="D8742" s="24" t="s">
        <v>103</v>
      </c>
      <c r="E8742" s="24" t="s">
        <v>1488</v>
      </c>
      <c r="F8742" cm="1">
        <f t="array" ref="F8742">_xlfn.SWITCH($E8742,"Forecast",IFERROR(SUMIFS(INDEX('Forecast Input'!$A:$BO,,MATCH(TEXT($A8742,"0"),'Forecast Input'!$1:$1,0)),'Forecast Input'!$A:$A,Master!C8742,'Forecast Input'!$D:$D,Master!D8742),0),"Actual",SUMIFS('CMO Input'!$Q:$Q,'CMO Input'!$E:$E,Master!$A8742,'CMO Input'!$C:$C,Master!$C8742,'CMO Input'!$AJ:$AJ,Master!$D8742,'CMO Input'!$AU:$AU,Master!$F8738),"")</f>
        <v>0</v>
      </c>
    </row>
    <row r="8743" spans="1:6" x14ac:dyDescent="0.25">
      <c r="A8743" s="24">
        <v>42</v>
      </c>
      <c r="B8743" s="25">
        <v>44562</v>
      </c>
      <c r="C8743" s="24" t="s">
        <v>127</v>
      </c>
      <c r="D8743" s="24" t="s">
        <v>103</v>
      </c>
      <c r="E8743" s="24" t="s">
        <v>1487</v>
      </c>
      <c r="F8743" cm="1">
        <f t="array" ref="F8743">_xlfn.SWITCH($E8743,"Forecast",IFERROR(SUMIFS(INDEX('Forecast Input'!$A:$BO,,MATCH(TEXT($A8743,"0"),'Forecast Input'!$1:$1,0)),'Forecast Input'!$A:$A,Master!C8743,'Forecast Input'!$D:$D,Master!D8743),0),"Actual",SUMIFS('CMO Input'!$Q:$Q,'CMO Input'!$E:$E,Master!$A8743,'CMO Input'!$C:$C,Master!$C8743,'CMO Input'!$AJ:$AJ,Master!$D8743,'CMO Input'!$AU:$AU,Master!$F8739),"")</f>
        <v>0</v>
      </c>
    </row>
    <row r="8744" spans="1:6" x14ac:dyDescent="0.25">
      <c r="A8744" s="24">
        <v>42</v>
      </c>
      <c r="B8744" s="25">
        <v>44562</v>
      </c>
      <c r="C8744" s="24" t="s">
        <v>127</v>
      </c>
      <c r="D8744" s="24" t="s">
        <v>146</v>
      </c>
      <c r="E8744" s="24" t="s">
        <v>1489</v>
      </c>
      <c r="F8744" t="str" cm="1">
        <f t="array" ref="F8744">_xlfn.SWITCH($E8744,"Forecast",IFERROR(SUMIFS(INDEX('Forecast Input'!$A:$BO,,MATCH(TEXT($A8744,"0"),'Forecast Input'!$1:$1,0)),'Forecast Input'!$A:$A,Master!C8744,'Forecast Input'!$D:$D,Master!D8744),0),"Actual",SUMIFS('CMO Input'!$Q:$Q,'CMO Input'!$E:$E,Master!$A8744,'CMO Input'!$C:$C,Master!$C8744,'CMO Input'!$AJ:$AJ,Master!$D8744,'CMO Input'!$AU:$AU,Master!$F8740),"")</f>
        <v/>
      </c>
    </row>
    <row r="8745" spans="1:6" x14ac:dyDescent="0.25">
      <c r="A8745" s="24">
        <v>42</v>
      </c>
      <c r="B8745" s="25">
        <v>44562</v>
      </c>
      <c r="C8745" s="24" t="s">
        <v>127</v>
      </c>
      <c r="D8745" s="24" t="s">
        <v>146</v>
      </c>
      <c r="E8745" s="24" t="s">
        <v>1488</v>
      </c>
      <c r="F8745" cm="1">
        <f t="array" ref="F8745">_xlfn.SWITCH($E8745,"Forecast",IFERROR(SUMIFS(INDEX('Forecast Input'!$A:$BO,,MATCH(TEXT($A8745,"0"),'Forecast Input'!$1:$1,0)),'Forecast Input'!$A:$A,Master!C8745,'Forecast Input'!$D:$D,Master!D8745),0),"Actual",SUMIFS('CMO Input'!$Q:$Q,'CMO Input'!$E:$E,Master!$A8745,'CMO Input'!$C:$C,Master!$C8745,'CMO Input'!$AJ:$AJ,Master!$D8745,'CMO Input'!$AU:$AU,Master!$F8741),"")</f>
        <v>0</v>
      </c>
    </row>
    <row r="8746" spans="1:6" x14ac:dyDescent="0.25">
      <c r="A8746" s="24">
        <v>42</v>
      </c>
      <c r="B8746" s="25">
        <v>44562</v>
      </c>
      <c r="C8746" s="24" t="s">
        <v>127</v>
      </c>
      <c r="D8746" s="24" t="s">
        <v>146</v>
      </c>
      <c r="E8746" s="24" t="s">
        <v>1487</v>
      </c>
      <c r="F8746" cm="1">
        <f t="array" ref="F8746">_xlfn.SWITCH($E8746,"Forecast",IFERROR(SUMIFS(INDEX('Forecast Input'!$A:$BO,,MATCH(TEXT($A8746,"0"),'Forecast Input'!$1:$1,0)),'Forecast Input'!$A:$A,Master!C8746,'Forecast Input'!$D:$D,Master!D8746),0),"Actual",SUMIFS('CMO Input'!$Q:$Q,'CMO Input'!$E:$E,Master!$A8746,'CMO Input'!$C:$C,Master!$C8746,'CMO Input'!$AJ:$AJ,Master!$D8746,'CMO Input'!$AU:$AU,Master!$F8742),"")</f>
        <v>0</v>
      </c>
    </row>
    <row r="8747" spans="1:6" x14ac:dyDescent="0.25">
      <c r="A8747" s="24">
        <v>42</v>
      </c>
      <c r="B8747" s="25">
        <v>44562</v>
      </c>
      <c r="C8747" s="24" t="s">
        <v>127</v>
      </c>
      <c r="D8747" s="24" t="s">
        <v>166</v>
      </c>
      <c r="E8747" s="24" t="s">
        <v>1489</v>
      </c>
      <c r="F8747" t="str" cm="1">
        <f t="array" ref="F8747">_xlfn.SWITCH($E8747,"Forecast",IFERROR(SUMIFS(INDEX('Forecast Input'!$A:$BO,,MATCH(TEXT($A8747,"0"),'Forecast Input'!$1:$1,0)),'Forecast Input'!$A:$A,Master!C8747,'Forecast Input'!$D:$D,Master!D8747),0),"Actual",SUMIFS('CMO Input'!$Q:$Q,'CMO Input'!$E:$E,Master!$A8747,'CMO Input'!$C:$C,Master!$C8747,'CMO Input'!$AJ:$AJ,Master!$D8747,'CMO Input'!$AU:$AU,Master!$F8743),"")</f>
        <v/>
      </c>
    </row>
    <row r="8748" spans="1:6" x14ac:dyDescent="0.25">
      <c r="A8748" s="24">
        <v>42</v>
      </c>
      <c r="B8748" s="25">
        <v>44562</v>
      </c>
      <c r="C8748" s="24" t="s">
        <v>127</v>
      </c>
      <c r="D8748" s="24" t="s">
        <v>166</v>
      </c>
      <c r="E8748" s="24" t="s">
        <v>1488</v>
      </c>
      <c r="F8748" cm="1">
        <f t="array" ref="F8748">_xlfn.SWITCH($E8748,"Forecast",IFERROR(SUMIFS(INDEX('Forecast Input'!$A:$BO,,MATCH(TEXT($A8748,"0"),'Forecast Input'!$1:$1,0)),'Forecast Input'!$A:$A,Master!C8748,'Forecast Input'!$D:$D,Master!D8748),0),"Actual",SUMIFS('CMO Input'!$Q:$Q,'CMO Input'!$E:$E,Master!$A8748,'CMO Input'!$C:$C,Master!$C8748,'CMO Input'!$AJ:$AJ,Master!$D8748,'CMO Input'!$AU:$AU,Master!$F8744),"")</f>
        <v>0</v>
      </c>
    </row>
    <row r="8749" spans="1:6" x14ac:dyDescent="0.25">
      <c r="A8749" s="24">
        <v>42</v>
      </c>
      <c r="B8749" s="25">
        <v>44562</v>
      </c>
      <c r="C8749" s="24" t="s">
        <v>127</v>
      </c>
      <c r="D8749" s="24" t="s">
        <v>166</v>
      </c>
      <c r="E8749" s="24" t="s">
        <v>1487</v>
      </c>
      <c r="F8749" cm="1">
        <f t="array" ref="F8749">_xlfn.SWITCH($E8749,"Forecast",IFERROR(SUMIFS(INDEX('Forecast Input'!$A:$BO,,MATCH(TEXT($A8749,"0"),'Forecast Input'!$1:$1,0)),'Forecast Input'!$A:$A,Master!C8749,'Forecast Input'!$D:$D,Master!D8749),0),"Actual",SUMIFS('CMO Input'!$Q:$Q,'CMO Input'!$E:$E,Master!$A8749,'CMO Input'!$C:$C,Master!$C8749,'CMO Input'!$AJ:$AJ,Master!$D8749,'CMO Input'!$AU:$AU,Master!$F8745),"")</f>
        <v>0</v>
      </c>
    </row>
    <row r="8750" spans="1:6" x14ac:dyDescent="0.25">
      <c r="A8750" s="24">
        <v>42</v>
      </c>
      <c r="B8750" s="25">
        <v>44562</v>
      </c>
      <c r="C8750" s="24" t="s">
        <v>127</v>
      </c>
      <c r="D8750" s="24" t="s">
        <v>170</v>
      </c>
      <c r="E8750" s="24" t="s">
        <v>1489</v>
      </c>
      <c r="F8750" t="str" cm="1">
        <f t="array" ref="F8750">_xlfn.SWITCH($E8750,"Forecast",IFERROR(SUMIFS(INDEX('Forecast Input'!$A:$BO,,MATCH(TEXT($A8750,"0"),'Forecast Input'!$1:$1,0)),'Forecast Input'!$A:$A,Master!C8750,'Forecast Input'!$D:$D,Master!D8750),0),"Actual",SUMIFS('CMO Input'!$Q:$Q,'CMO Input'!$E:$E,Master!$A8750,'CMO Input'!$C:$C,Master!$C8750,'CMO Input'!$AJ:$AJ,Master!$D8750,'CMO Input'!$AU:$AU,Master!$F8746),"")</f>
        <v/>
      </c>
    </row>
    <row r="8751" spans="1:6" x14ac:dyDescent="0.25">
      <c r="A8751" s="24">
        <v>42</v>
      </c>
      <c r="B8751" s="25">
        <v>44562</v>
      </c>
      <c r="C8751" s="24" t="s">
        <v>127</v>
      </c>
      <c r="D8751" s="24" t="s">
        <v>170</v>
      </c>
      <c r="E8751" s="24" t="s">
        <v>1488</v>
      </c>
      <c r="F8751" cm="1">
        <f t="array" ref="F8751">_xlfn.SWITCH($E8751,"Forecast",IFERROR(SUMIFS(INDEX('Forecast Input'!$A:$BO,,MATCH(TEXT($A8751,"0"),'Forecast Input'!$1:$1,0)),'Forecast Input'!$A:$A,Master!C8751,'Forecast Input'!$D:$D,Master!D8751),0),"Actual",SUMIFS('CMO Input'!$Q:$Q,'CMO Input'!$E:$E,Master!$A8751,'CMO Input'!$C:$C,Master!$C8751,'CMO Input'!$AJ:$AJ,Master!$D8751,'CMO Input'!$AU:$AU,Master!$F8747),"")</f>
        <v>0</v>
      </c>
    </row>
    <row r="8752" spans="1:6" x14ac:dyDescent="0.25">
      <c r="A8752" s="24">
        <v>42</v>
      </c>
      <c r="B8752" s="25">
        <v>44562</v>
      </c>
      <c r="C8752" s="24" t="s">
        <v>127</v>
      </c>
      <c r="D8752" s="24" t="s">
        <v>170</v>
      </c>
      <c r="E8752" s="24" t="s">
        <v>1487</v>
      </c>
      <c r="F8752" cm="1">
        <f t="array" ref="F8752">_xlfn.SWITCH($E8752,"Forecast",IFERROR(SUMIFS(INDEX('Forecast Input'!$A:$BO,,MATCH(TEXT($A8752,"0"),'Forecast Input'!$1:$1,0)),'Forecast Input'!$A:$A,Master!C8752,'Forecast Input'!$D:$D,Master!D8752),0),"Actual",SUMIFS('CMO Input'!$Q:$Q,'CMO Input'!$E:$E,Master!$A8752,'CMO Input'!$C:$C,Master!$C8752,'CMO Input'!$AJ:$AJ,Master!$D8752,'CMO Input'!$AU:$AU,Master!$F8748),"")</f>
        <v>0</v>
      </c>
    </row>
    <row r="8753" spans="1:6" x14ac:dyDescent="0.25">
      <c r="A8753" s="24">
        <v>42</v>
      </c>
      <c r="B8753" s="25">
        <v>44562</v>
      </c>
      <c r="C8753" s="24" t="s">
        <v>127</v>
      </c>
      <c r="D8753" s="24" t="s">
        <v>436</v>
      </c>
      <c r="E8753" s="24" t="s">
        <v>1489</v>
      </c>
      <c r="F8753" t="str" cm="1">
        <f t="array" ref="F8753">_xlfn.SWITCH($E8753,"Forecast",IFERROR(SUMIFS(INDEX('Forecast Input'!$A:$BO,,MATCH(TEXT($A8753,"0"),'Forecast Input'!$1:$1,0)),'Forecast Input'!$A:$A,Master!C8753,'Forecast Input'!$D:$D,Master!D8753),0),"Actual",SUMIFS('CMO Input'!$Q:$Q,'CMO Input'!$E:$E,Master!$A8753,'CMO Input'!$C:$C,Master!$C8753,'CMO Input'!$AJ:$AJ,Master!$D8753,'CMO Input'!$AU:$AU,Master!$F8749),"")</f>
        <v/>
      </c>
    </row>
    <row r="8754" spans="1:6" x14ac:dyDescent="0.25">
      <c r="A8754" s="24">
        <v>42</v>
      </c>
      <c r="B8754" s="25">
        <v>44562</v>
      </c>
      <c r="C8754" s="24" t="s">
        <v>127</v>
      </c>
      <c r="D8754" s="24" t="s">
        <v>436</v>
      </c>
      <c r="E8754" s="24" t="s">
        <v>1488</v>
      </c>
      <c r="F8754" cm="1">
        <f t="array" ref="F8754">_xlfn.SWITCH($E8754,"Forecast",IFERROR(SUMIFS(INDEX('Forecast Input'!$A:$BO,,MATCH(TEXT($A8754,"0"),'Forecast Input'!$1:$1,0)),'Forecast Input'!$A:$A,Master!C8754,'Forecast Input'!$D:$D,Master!D8754),0),"Actual",SUMIFS('CMO Input'!$Q:$Q,'CMO Input'!$E:$E,Master!$A8754,'CMO Input'!$C:$C,Master!$C8754,'CMO Input'!$AJ:$AJ,Master!$D8754,'CMO Input'!$AU:$AU,Master!$F8750),"")</f>
        <v>0</v>
      </c>
    </row>
    <row r="8755" spans="1:6" x14ac:dyDescent="0.25">
      <c r="A8755" s="24">
        <v>42</v>
      </c>
      <c r="B8755" s="25">
        <v>44562</v>
      </c>
      <c r="C8755" s="24" t="s">
        <v>127</v>
      </c>
      <c r="D8755" s="24" t="s">
        <v>436</v>
      </c>
      <c r="E8755" s="24" t="s">
        <v>1487</v>
      </c>
      <c r="F8755" cm="1">
        <f t="array" ref="F8755">_xlfn.SWITCH($E8755,"Forecast",IFERROR(SUMIFS(INDEX('Forecast Input'!$A:$BO,,MATCH(TEXT($A8755,"0"),'Forecast Input'!$1:$1,0)),'Forecast Input'!$A:$A,Master!C8755,'Forecast Input'!$D:$D,Master!D8755),0),"Actual",SUMIFS('CMO Input'!$Q:$Q,'CMO Input'!$E:$E,Master!$A8755,'CMO Input'!$C:$C,Master!$C8755,'CMO Input'!$AJ:$AJ,Master!$D8755,'CMO Input'!$AU:$AU,Master!$F8751),"")</f>
        <v>0</v>
      </c>
    </row>
    <row r="8756" spans="1:6" x14ac:dyDescent="0.25">
      <c r="A8756" s="24">
        <v>42</v>
      </c>
      <c r="B8756" s="25">
        <v>44562</v>
      </c>
      <c r="C8756" s="24" t="s">
        <v>127</v>
      </c>
      <c r="D8756" s="24" t="s">
        <v>1469</v>
      </c>
      <c r="E8756" s="24" t="s">
        <v>1489</v>
      </c>
      <c r="F8756" t="str" cm="1">
        <f t="array" ref="F8756">_xlfn.SWITCH($E8756,"Forecast",IFERROR(SUMIFS(INDEX('Forecast Input'!$A:$BO,,MATCH(TEXT($A8756,"0"),'Forecast Input'!$1:$1,0)),'Forecast Input'!$A:$A,Master!C8756,'Forecast Input'!$D:$D,Master!D8756),0),"Actual",SUMIFS('CMO Input'!$Q:$Q,'CMO Input'!$E:$E,Master!$A8756,'CMO Input'!$C:$C,Master!$C8756,'CMO Input'!$AJ:$AJ,Master!$D8756,'CMO Input'!$AU:$AU,Master!$F8752),"")</f>
        <v/>
      </c>
    </row>
    <row r="8757" spans="1:6" x14ac:dyDescent="0.25">
      <c r="A8757" s="24">
        <v>42</v>
      </c>
      <c r="B8757" s="25">
        <v>44562</v>
      </c>
      <c r="C8757" s="24" t="s">
        <v>127</v>
      </c>
      <c r="D8757" s="24" t="s">
        <v>1469</v>
      </c>
      <c r="E8757" s="24" t="s">
        <v>1488</v>
      </c>
      <c r="F8757" cm="1">
        <f t="array" ref="F8757">_xlfn.SWITCH($E8757,"Forecast",IFERROR(SUMIFS(INDEX('Forecast Input'!$A:$BO,,MATCH(TEXT($A8757,"0"),'Forecast Input'!$1:$1,0)),'Forecast Input'!$A:$A,Master!C8757,'Forecast Input'!$D:$D,Master!D8757),0),"Actual",SUMIFS('CMO Input'!$Q:$Q,'CMO Input'!$E:$E,Master!$A8757,'CMO Input'!$C:$C,Master!$C8757,'CMO Input'!$AJ:$AJ,Master!$D8757,'CMO Input'!$AU:$AU,Master!$F8753),"")</f>
        <v>0</v>
      </c>
    </row>
    <row r="8758" spans="1:6" x14ac:dyDescent="0.25">
      <c r="A8758" s="24">
        <v>42</v>
      </c>
      <c r="B8758" s="25">
        <v>44562</v>
      </c>
      <c r="C8758" s="24" t="s">
        <v>127</v>
      </c>
      <c r="D8758" s="24" t="s">
        <v>1469</v>
      </c>
      <c r="E8758" s="24" t="s">
        <v>1487</v>
      </c>
      <c r="F8758" cm="1">
        <f t="array" ref="F8758">_xlfn.SWITCH($E8758,"Forecast",IFERROR(SUMIFS(INDEX('Forecast Input'!$A:$BO,,MATCH(TEXT($A8758,"0"),'Forecast Input'!$1:$1,0)),'Forecast Input'!$A:$A,Master!C8758,'Forecast Input'!$D:$D,Master!D8758),0),"Actual",SUMIFS('CMO Input'!$Q:$Q,'CMO Input'!$E:$E,Master!$A8758,'CMO Input'!$C:$C,Master!$C8758,'CMO Input'!$AJ:$AJ,Master!$D8758,'CMO Input'!$AU:$AU,Master!$F8754),"")</f>
        <v>0</v>
      </c>
    </row>
    <row r="8759" spans="1:6" x14ac:dyDescent="0.25">
      <c r="A8759" s="24">
        <v>42</v>
      </c>
      <c r="B8759" s="25">
        <v>44562</v>
      </c>
      <c r="C8759" s="24" t="s">
        <v>44</v>
      </c>
      <c r="D8759" s="24" t="s">
        <v>10</v>
      </c>
      <c r="E8759" s="24" t="s">
        <v>1489</v>
      </c>
      <c r="F8759" t="str" cm="1">
        <f t="array" ref="F8759">_xlfn.SWITCH($E8759,"Forecast",IFERROR(SUMIFS(INDEX('Forecast Input'!$A:$BO,,MATCH(TEXT($A8759,"0"),'Forecast Input'!$1:$1,0)),'Forecast Input'!$A:$A,Master!C8759,'Forecast Input'!$D:$D,Master!D8759),0),"Actual",SUMIFS('CMO Input'!$Q:$Q,'CMO Input'!$E:$E,Master!$A8759,'CMO Input'!$C:$C,Master!$C8759,'CMO Input'!$AJ:$AJ,Master!$D8759,'CMO Input'!$AU:$AU,Master!$F8755),"")</f>
        <v/>
      </c>
    </row>
    <row r="8760" spans="1:6" x14ac:dyDescent="0.25">
      <c r="A8760" s="24">
        <v>42</v>
      </c>
      <c r="B8760" s="25">
        <v>44562</v>
      </c>
      <c r="C8760" s="24" t="s">
        <v>44</v>
      </c>
      <c r="D8760" s="24" t="s">
        <v>10</v>
      </c>
      <c r="E8760" s="24" t="s">
        <v>1488</v>
      </c>
      <c r="F8760" cm="1">
        <f t="array" ref="F8760">_xlfn.SWITCH($E8760,"Forecast",IFERROR(SUMIFS(INDEX('Forecast Input'!$A:$BO,,MATCH(TEXT($A8760,"0"),'Forecast Input'!$1:$1,0)),'Forecast Input'!$A:$A,Master!C8760,'Forecast Input'!$D:$D,Master!D8760),0),"Actual",SUMIFS('CMO Input'!$Q:$Q,'CMO Input'!$E:$E,Master!$A8760,'CMO Input'!$C:$C,Master!$C8760,'CMO Input'!$AJ:$AJ,Master!$D8760,'CMO Input'!$AU:$AU,Master!$F8756),"")</f>
        <v>0</v>
      </c>
    </row>
    <row r="8761" spans="1:6" x14ac:dyDescent="0.25">
      <c r="A8761" s="24">
        <v>42</v>
      </c>
      <c r="B8761" s="25">
        <v>44562</v>
      </c>
      <c r="C8761" s="24" t="s">
        <v>44</v>
      </c>
      <c r="D8761" s="24" t="s">
        <v>10</v>
      </c>
      <c r="E8761" s="24" t="s">
        <v>1487</v>
      </c>
      <c r="F8761" cm="1">
        <f t="array" ref="F8761">_xlfn.SWITCH($E8761,"Forecast",IFERROR(SUMIFS(INDEX('Forecast Input'!$A:$BO,,MATCH(TEXT($A8761,"0"),'Forecast Input'!$1:$1,0)),'Forecast Input'!$A:$A,Master!C8761,'Forecast Input'!$D:$D,Master!D8761),0),"Actual",SUMIFS('CMO Input'!$Q:$Q,'CMO Input'!$E:$E,Master!$A8761,'CMO Input'!$C:$C,Master!$C8761,'CMO Input'!$AJ:$AJ,Master!$D8761,'CMO Input'!$AU:$AU,Master!$F8757),"")</f>
        <v>0</v>
      </c>
    </row>
    <row r="8762" spans="1:6" x14ac:dyDescent="0.25">
      <c r="A8762" s="24">
        <v>42</v>
      </c>
      <c r="B8762" s="25">
        <v>44562</v>
      </c>
      <c r="C8762" s="24" t="s">
        <v>44</v>
      </c>
      <c r="D8762" s="24" t="s">
        <v>61</v>
      </c>
      <c r="E8762" s="24" t="s">
        <v>1489</v>
      </c>
      <c r="F8762" t="str" cm="1">
        <f t="array" ref="F8762">_xlfn.SWITCH($E8762,"Forecast",IFERROR(SUMIFS(INDEX('Forecast Input'!$A:$BO,,MATCH(TEXT($A8762,"0"),'Forecast Input'!$1:$1,0)),'Forecast Input'!$A:$A,Master!C8762,'Forecast Input'!$D:$D,Master!D8762),0),"Actual",SUMIFS('CMO Input'!$Q:$Q,'CMO Input'!$E:$E,Master!$A8762,'CMO Input'!$C:$C,Master!$C8762,'CMO Input'!$AJ:$AJ,Master!$D8762,'CMO Input'!$AU:$AU,Master!$F8758),"")</f>
        <v/>
      </c>
    </row>
    <row r="8763" spans="1:6" x14ac:dyDescent="0.25">
      <c r="A8763" s="24">
        <v>42</v>
      </c>
      <c r="B8763" s="25">
        <v>44562</v>
      </c>
      <c r="C8763" s="24" t="s">
        <v>44</v>
      </c>
      <c r="D8763" s="24" t="s">
        <v>61</v>
      </c>
      <c r="E8763" s="24" t="s">
        <v>1488</v>
      </c>
      <c r="F8763" cm="1">
        <f t="array" ref="F8763">_xlfn.SWITCH($E8763,"Forecast",IFERROR(SUMIFS(INDEX('Forecast Input'!$A:$BO,,MATCH(TEXT($A8763,"0"),'Forecast Input'!$1:$1,0)),'Forecast Input'!$A:$A,Master!C8763,'Forecast Input'!$D:$D,Master!D8763),0),"Actual",SUMIFS('CMO Input'!$Q:$Q,'CMO Input'!$E:$E,Master!$A8763,'CMO Input'!$C:$C,Master!$C8763,'CMO Input'!$AJ:$AJ,Master!$D8763,'CMO Input'!$AU:$AU,Master!$F8759),"")</f>
        <v>0</v>
      </c>
    </row>
    <row r="8764" spans="1:6" x14ac:dyDescent="0.25">
      <c r="A8764" s="24">
        <v>42</v>
      </c>
      <c r="B8764" s="25">
        <v>44562</v>
      </c>
      <c r="C8764" s="24" t="s">
        <v>44</v>
      </c>
      <c r="D8764" s="24" t="s">
        <v>61</v>
      </c>
      <c r="E8764" s="24" t="s">
        <v>1487</v>
      </c>
      <c r="F8764" cm="1">
        <f t="array" ref="F8764">_xlfn.SWITCH($E8764,"Forecast",IFERROR(SUMIFS(INDEX('Forecast Input'!$A:$BO,,MATCH(TEXT($A8764,"0"),'Forecast Input'!$1:$1,0)),'Forecast Input'!$A:$A,Master!C8764,'Forecast Input'!$D:$D,Master!D8764),0),"Actual",SUMIFS('CMO Input'!$Q:$Q,'CMO Input'!$E:$E,Master!$A8764,'CMO Input'!$C:$C,Master!$C8764,'CMO Input'!$AJ:$AJ,Master!$D8764,'CMO Input'!$AU:$AU,Master!$F8760),"")</f>
        <v>0</v>
      </c>
    </row>
    <row r="8765" spans="1:6" x14ac:dyDescent="0.25">
      <c r="A8765" s="24">
        <v>42</v>
      </c>
      <c r="B8765" s="25">
        <v>44562</v>
      </c>
      <c r="C8765" s="24" t="s">
        <v>44</v>
      </c>
      <c r="D8765" s="24" t="s">
        <v>103</v>
      </c>
      <c r="E8765" s="24" t="s">
        <v>1489</v>
      </c>
      <c r="F8765" t="str" cm="1">
        <f t="array" ref="F8765">_xlfn.SWITCH($E8765,"Forecast",IFERROR(SUMIFS(INDEX('Forecast Input'!$A:$BO,,MATCH(TEXT($A8765,"0"),'Forecast Input'!$1:$1,0)),'Forecast Input'!$A:$A,Master!C8765,'Forecast Input'!$D:$D,Master!D8765),0),"Actual",SUMIFS('CMO Input'!$Q:$Q,'CMO Input'!$E:$E,Master!$A8765,'CMO Input'!$C:$C,Master!$C8765,'CMO Input'!$AJ:$AJ,Master!$D8765,'CMO Input'!$AU:$AU,Master!$F8761),"")</f>
        <v/>
      </c>
    </row>
    <row r="8766" spans="1:6" x14ac:dyDescent="0.25">
      <c r="A8766" s="24">
        <v>42</v>
      </c>
      <c r="B8766" s="25">
        <v>44562</v>
      </c>
      <c r="C8766" s="24" t="s">
        <v>44</v>
      </c>
      <c r="D8766" s="24" t="s">
        <v>103</v>
      </c>
      <c r="E8766" s="24" t="s">
        <v>1488</v>
      </c>
      <c r="F8766" cm="1">
        <f t="array" ref="F8766">_xlfn.SWITCH($E8766,"Forecast",IFERROR(SUMIFS(INDEX('Forecast Input'!$A:$BO,,MATCH(TEXT($A8766,"0"),'Forecast Input'!$1:$1,0)),'Forecast Input'!$A:$A,Master!C8766,'Forecast Input'!$D:$D,Master!D8766),0),"Actual",SUMIFS('CMO Input'!$Q:$Q,'CMO Input'!$E:$E,Master!$A8766,'CMO Input'!$C:$C,Master!$C8766,'CMO Input'!$AJ:$AJ,Master!$D8766,'CMO Input'!$AU:$AU,Master!$F8762),"")</f>
        <v>0</v>
      </c>
    </row>
    <row r="8767" spans="1:6" x14ac:dyDescent="0.25">
      <c r="A8767" s="24">
        <v>42</v>
      </c>
      <c r="B8767" s="25">
        <v>44562</v>
      </c>
      <c r="C8767" s="24" t="s">
        <v>44</v>
      </c>
      <c r="D8767" s="24" t="s">
        <v>103</v>
      </c>
      <c r="E8767" s="24" t="s">
        <v>1487</v>
      </c>
      <c r="F8767" cm="1">
        <f t="array" ref="F8767">_xlfn.SWITCH($E8767,"Forecast",IFERROR(SUMIFS(INDEX('Forecast Input'!$A:$BO,,MATCH(TEXT($A8767,"0"),'Forecast Input'!$1:$1,0)),'Forecast Input'!$A:$A,Master!C8767,'Forecast Input'!$D:$D,Master!D8767),0),"Actual",SUMIFS('CMO Input'!$Q:$Q,'CMO Input'!$E:$E,Master!$A8767,'CMO Input'!$C:$C,Master!$C8767,'CMO Input'!$AJ:$AJ,Master!$D8767,'CMO Input'!$AU:$AU,Master!$F8763),"")</f>
        <v>0</v>
      </c>
    </row>
    <row r="8768" spans="1:6" x14ac:dyDescent="0.25">
      <c r="A8768" s="24">
        <v>42</v>
      </c>
      <c r="B8768" s="25">
        <v>44562</v>
      </c>
      <c r="C8768" s="24" t="s">
        <v>44</v>
      </c>
      <c r="D8768" s="24" t="s">
        <v>146</v>
      </c>
      <c r="E8768" s="24" t="s">
        <v>1489</v>
      </c>
      <c r="F8768" t="str" cm="1">
        <f t="array" ref="F8768">_xlfn.SWITCH($E8768,"Forecast",IFERROR(SUMIFS(INDEX('Forecast Input'!$A:$BO,,MATCH(TEXT($A8768,"0"),'Forecast Input'!$1:$1,0)),'Forecast Input'!$A:$A,Master!C8768,'Forecast Input'!$D:$D,Master!D8768),0),"Actual",SUMIFS('CMO Input'!$Q:$Q,'CMO Input'!$E:$E,Master!$A8768,'CMO Input'!$C:$C,Master!$C8768,'CMO Input'!$AJ:$AJ,Master!$D8768,'CMO Input'!$AU:$AU,Master!$F8764),"")</f>
        <v/>
      </c>
    </row>
    <row r="8769" spans="1:6" x14ac:dyDescent="0.25">
      <c r="A8769" s="24">
        <v>42</v>
      </c>
      <c r="B8769" s="25">
        <v>44562</v>
      </c>
      <c r="C8769" s="24" t="s">
        <v>44</v>
      </c>
      <c r="D8769" s="24" t="s">
        <v>146</v>
      </c>
      <c r="E8769" s="24" t="s">
        <v>1488</v>
      </c>
      <c r="F8769" cm="1">
        <f t="array" ref="F8769">_xlfn.SWITCH($E8769,"Forecast",IFERROR(SUMIFS(INDEX('Forecast Input'!$A:$BO,,MATCH(TEXT($A8769,"0"),'Forecast Input'!$1:$1,0)),'Forecast Input'!$A:$A,Master!C8769,'Forecast Input'!$D:$D,Master!D8769),0),"Actual",SUMIFS('CMO Input'!$Q:$Q,'CMO Input'!$E:$E,Master!$A8769,'CMO Input'!$C:$C,Master!$C8769,'CMO Input'!$AJ:$AJ,Master!$D8769,'CMO Input'!$AU:$AU,Master!$F8765),"")</f>
        <v>0</v>
      </c>
    </row>
    <row r="8770" spans="1:6" x14ac:dyDescent="0.25">
      <c r="A8770" s="24">
        <v>42</v>
      </c>
      <c r="B8770" s="25">
        <v>44562</v>
      </c>
      <c r="C8770" s="24" t="s">
        <v>44</v>
      </c>
      <c r="D8770" s="24" t="s">
        <v>146</v>
      </c>
      <c r="E8770" s="24" t="s">
        <v>1487</v>
      </c>
      <c r="F8770" cm="1">
        <f t="array" ref="F8770">_xlfn.SWITCH($E8770,"Forecast",IFERROR(SUMIFS(INDEX('Forecast Input'!$A:$BO,,MATCH(TEXT($A8770,"0"),'Forecast Input'!$1:$1,0)),'Forecast Input'!$A:$A,Master!C8770,'Forecast Input'!$D:$D,Master!D8770),0),"Actual",SUMIFS('CMO Input'!$Q:$Q,'CMO Input'!$E:$E,Master!$A8770,'CMO Input'!$C:$C,Master!$C8770,'CMO Input'!$AJ:$AJ,Master!$D8770,'CMO Input'!$AU:$AU,Master!$F8766),"")</f>
        <v>0</v>
      </c>
    </row>
    <row r="8771" spans="1:6" x14ac:dyDescent="0.25">
      <c r="A8771" s="24">
        <v>42</v>
      </c>
      <c r="B8771" s="25">
        <v>44562</v>
      </c>
      <c r="C8771" s="24" t="s">
        <v>44</v>
      </c>
      <c r="D8771" s="24" t="s">
        <v>166</v>
      </c>
      <c r="E8771" s="24" t="s">
        <v>1489</v>
      </c>
      <c r="F8771" t="str" cm="1">
        <f t="array" ref="F8771">_xlfn.SWITCH($E8771,"Forecast",IFERROR(SUMIFS(INDEX('Forecast Input'!$A:$BO,,MATCH(TEXT($A8771,"0"),'Forecast Input'!$1:$1,0)),'Forecast Input'!$A:$A,Master!C8771,'Forecast Input'!$D:$D,Master!D8771),0),"Actual",SUMIFS('CMO Input'!$Q:$Q,'CMO Input'!$E:$E,Master!$A8771,'CMO Input'!$C:$C,Master!$C8771,'CMO Input'!$AJ:$AJ,Master!$D8771,'CMO Input'!$AU:$AU,Master!$F8767),"")</f>
        <v/>
      </c>
    </row>
    <row r="8772" spans="1:6" x14ac:dyDescent="0.25">
      <c r="A8772" s="24">
        <v>42</v>
      </c>
      <c r="B8772" s="25">
        <v>44562</v>
      </c>
      <c r="C8772" s="24" t="s">
        <v>44</v>
      </c>
      <c r="D8772" s="24" t="s">
        <v>166</v>
      </c>
      <c r="E8772" s="24" t="s">
        <v>1488</v>
      </c>
      <c r="F8772" cm="1">
        <f t="array" ref="F8772">_xlfn.SWITCH($E8772,"Forecast",IFERROR(SUMIFS(INDEX('Forecast Input'!$A:$BO,,MATCH(TEXT($A8772,"0"),'Forecast Input'!$1:$1,0)),'Forecast Input'!$A:$A,Master!C8772,'Forecast Input'!$D:$D,Master!D8772),0),"Actual",SUMIFS('CMO Input'!$Q:$Q,'CMO Input'!$E:$E,Master!$A8772,'CMO Input'!$C:$C,Master!$C8772,'CMO Input'!$AJ:$AJ,Master!$D8772,'CMO Input'!$AU:$AU,Master!$F8768),"")</f>
        <v>0</v>
      </c>
    </row>
    <row r="8773" spans="1:6" x14ac:dyDescent="0.25">
      <c r="A8773" s="24">
        <v>42</v>
      </c>
      <c r="B8773" s="25">
        <v>44562</v>
      </c>
      <c r="C8773" s="24" t="s">
        <v>44</v>
      </c>
      <c r="D8773" s="24" t="s">
        <v>166</v>
      </c>
      <c r="E8773" s="24" t="s">
        <v>1487</v>
      </c>
      <c r="F8773" cm="1">
        <f t="array" ref="F8773">_xlfn.SWITCH($E8773,"Forecast",IFERROR(SUMIFS(INDEX('Forecast Input'!$A:$BO,,MATCH(TEXT($A8773,"0"),'Forecast Input'!$1:$1,0)),'Forecast Input'!$A:$A,Master!C8773,'Forecast Input'!$D:$D,Master!D8773),0),"Actual",SUMIFS('CMO Input'!$Q:$Q,'CMO Input'!$E:$E,Master!$A8773,'CMO Input'!$C:$C,Master!$C8773,'CMO Input'!$AJ:$AJ,Master!$D8773,'CMO Input'!$AU:$AU,Master!$F8769),"")</f>
        <v>0</v>
      </c>
    </row>
    <row r="8774" spans="1:6" x14ac:dyDescent="0.25">
      <c r="A8774" s="24">
        <v>42</v>
      </c>
      <c r="B8774" s="25">
        <v>44562</v>
      </c>
      <c r="C8774" s="24" t="s">
        <v>44</v>
      </c>
      <c r="D8774" s="24" t="s">
        <v>170</v>
      </c>
      <c r="E8774" s="24" t="s">
        <v>1489</v>
      </c>
      <c r="F8774" t="str" cm="1">
        <f t="array" ref="F8774">_xlfn.SWITCH($E8774,"Forecast",IFERROR(SUMIFS(INDEX('Forecast Input'!$A:$BO,,MATCH(TEXT($A8774,"0"),'Forecast Input'!$1:$1,0)),'Forecast Input'!$A:$A,Master!C8774,'Forecast Input'!$D:$D,Master!D8774),0),"Actual",SUMIFS('CMO Input'!$Q:$Q,'CMO Input'!$E:$E,Master!$A8774,'CMO Input'!$C:$C,Master!$C8774,'CMO Input'!$AJ:$AJ,Master!$D8774,'CMO Input'!$AU:$AU,Master!$F8770),"")</f>
        <v/>
      </c>
    </row>
    <row r="8775" spans="1:6" x14ac:dyDescent="0.25">
      <c r="A8775" s="24">
        <v>42</v>
      </c>
      <c r="B8775" s="25">
        <v>44562</v>
      </c>
      <c r="C8775" s="24" t="s">
        <v>44</v>
      </c>
      <c r="D8775" s="24" t="s">
        <v>170</v>
      </c>
      <c r="E8775" s="24" t="s">
        <v>1488</v>
      </c>
      <c r="F8775" cm="1">
        <f t="array" ref="F8775">_xlfn.SWITCH($E8775,"Forecast",IFERROR(SUMIFS(INDEX('Forecast Input'!$A:$BO,,MATCH(TEXT($A8775,"0"),'Forecast Input'!$1:$1,0)),'Forecast Input'!$A:$A,Master!C8775,'Forecast Input'!$D:$D,Master!D8775),0),"Actual",SUMIFS('CMO Input'!$Q:$Q,'CMO Input'!$E:$E,Master!$A8775,'CMO Input'!$C:$C,Master!$C8775,'CMO Input'!$AJ:$AJ,Master!$D8775,'CMO Input'!$AU:$AU,Master!$F8771),"")</f>
        <v>0</v>
      </c>
    </row>
    <row r="8776" spans="1:6" x14ac:dyDescent="0.25">
      <c r="A8776" s="24">
        <v>42</v>
      </c>
      <c r="B8776" s="25">
        <v>44562</v>
      </c>
      <c r="C8776" s="24" t="s">
        <v>44</v>
      </c>
      <c r="D8776" s="24" t="s">
        <v>170</v>
      </c>
      <c r="E8776" s="24" t="s">
        <v>1487</v>
      </c>
      <c r="F8776" cm="1">
        <f t="array" ref="F8776">_xlfn.SWITCH($E8776,"Forecast",IFERROR(SUMIFS(INDEX('Forecast Input'!$A:$BO,,MATCH(TEXT($A8776,"0"),'Forecast Input'!$1:$1,0)),'Forecast Input'!$A:$A,Master!C8776,'Forecast Input'!$D:$D,Master!D8776),0),"Actual",SUMIFS('CMO Input'!$Q:$Q,'CMO Input'!$E:$E,Master!$A8776,'CMO Input'!$C:$C,Master!$C8776,'CMO Input'!$AJ:$AJ,Master!$D8776,'CMO Input'!$AU:$AU,Master!$F8772),"")</f>
        <v>0</v>
      </c>
    </row>
    <row r="8777" spans="1:6" x14ac:dyDescent="0.25">
      <c r="A8777" s="24">
        <v>42</v>
      </c>
      <c r="B8777" s="25">
        <v>44562</v>
      </c>
      <c r="C8777" s="24" t="s">
        <v>44</v>
      </c>
      <c r="D8777" s="24" t="s">
        <v>436</v>
      </c>
      <c r="E8777" s="24" t="s">
        <v>1489</v>
      </c>
      <c r="F8777" t="str" cm="1">
        <f t="array" ref="F8777">_xlfn.SWITCH($E8777,"Forecast",IFERROR(SUMIFS(INDEX('Forecast Input'!$A:$BO,,MATCH(TEXT($A8777,"0"),'Forecast Input'!$1:$1,0)),'Forecast Input'!$A:$A,Master!C8777,'Forecast Input'!$D:$D,Master!D8777),0),"Actual",SUMIFS('CMO Input'!$Q:$Q,'CMO Input'!$E:$E,Master!$A8777,'CMO Input'!$C:$C,Master!$C8777,'CMO Input'!$AJ:$AJ,Master!$D8777,'CMO Input'!$AU:$AU,Master!$F8773),"")</f>
        <v/>
      </c>
    </row>
    <row r="8778" spans="1:6" x14ac:dyDescent="0.25">
      <c r="A8778" s="24">
        <v>42</v>
      </c>
      <c r="B8778" s="25">
        <v>44562</v>
      </c>
      <c r="C8778" s="24" t="s">
        <v>44</v>
      </c>
      <c r="D8778" s="24" t="s">
        <v>436</v>
      </c>
      <c r="E8778" s="24" t="s">
        <v>1488</v>
      </c>
      <c r="F8778" cm="1">
        <f t="array" ref="F8778">_xlfn.SWITCH($E8778,"Forecast",IFERROR(SUMIFS(INDEX('Forecast Input'!$A:$BO,,MATCH(TEXT($A8778,"0"),'Forecast Input'!$1:$1,0)),'Forecast Input'!$A:$A,Master!C8778,'Forecast Input'!$D:$D,Master!D8778),0),"Actual",SUMIFS('CMO Input'!$Q:$Q,'CMO Input'!$E:$E,Master!$A8778,'CMO Input'!$C:$C,Master!$C8778,'CMO Input'!$AJ:$AJ,Master!$D8778,'CMO Input'!$AU:$AU,Master!$F8774),"")</f>
        <v>0</v>
      </c>
    </row>
    <row r="8779" spans="1:6" x14ac:dyDescent="0.25">
      <c r="A8779" s="24">
        <v>42</v>
      </c>
      <c r="B8779" s="25">
        <v>44562</v>
      </c>
      <c r="C8779" s="24" t="s">
        <v>44</v>
      </c>
      <c r="D8779" s="24" t="s">
        <v>436</v>
      </c>
      <c r="E8779" s="24" t="s">
        <v>1487</v>
      </c>
      <c r="F8779" cm="1">
        <f t="array" ref="F8779">_xlfn.SWITCH($E8779,"Forecast",IFERROR(SUMIFS(INDEX('Forecast Input'!$A:$BO,,MATCH(TEXT($A8779,"0"),'Forecast Input'!$1:$1,0)),'Forecast Input'!$A:$A,Master!C8779,'Forecast Input'!$D:$D,Master!D8779),0),"Actual",SUMIFS('CMO Input'!$Q:$Q,'CMO Input'!$E:$E,Master!$A8779,'CMO Input'!$C:$C,Master!$C8779,'CMO Input'!$AJ:$AJ,Master!$D8779,'CMO Input'!$AU:$AU,Master!$F8775),"")</f>
        <v>0</v>
      </c>
    </row>
    <row r="8780" spans="1:6" x14ac:dyDescent="0.25">
      <c r="A8780" s="24">
        <v>42</v>
      </c>
      <c r="B8780" s="25">
        <v>44562</v>
      </c>
      <c r="C8780" s="24" t="s">
        <v>44</v>
      </c>
      <c r="D8780" s="24" t="s">
        <v>1469</v>
      </c>
      <c r="E8780" s="24" t="s">
        <v>1489</v>
      </c>
      <c r="F8780" t="str" cm="1">
        <f t="array" ref="F8780">_xlfn.SWITCH($E8780,"Forecast",IFERROR(SUMIFS(INDEX('Forecast Input'!$A:$BO,,MATCH(TEXT($A8780,"0"),'Forecast Input'!$1:$1,0)),'Forecast Input'!$A:$A,Master!C8780,'Forecast Input'!$D:$D,Master!D8780),0),"Actual",SUMIFS('CMO Input'!$Q:$Q,'CMO Input'!$E:$E,Master!$A8780,'CMO Input'!$C:$C,Master!$C8780,'CMO Input'!$AJ:$AJ,Master!$D8780,'CMO Input'!$AU:$AU,Master!$F8776),"")</f>
        <v/>
      </c>
    </row>
    <row r="8781" spans="1:6" x14ac:dyDescent="0.25">
      <c r="A8781" s="24">
        <v>42</v>
      </c>
      <c r="B8781" s="25">
        <v>44562</v>
      </c>
      <c r="C8781" s="24" t="s">
        <v>44</v>
      </c>
      <c r="D8781" s="24" t="s">
        <v>1469</v>
      </c>
      <c r="E8781" s="24" t="s">
        <v>1488</v>
      </c>
      <c r="F8781" cm="1">
        <f t="array" ref="F8781">_xlfn.SWITCH($E8781,"Forecast",IFERROR(SUMIFS(INDEX('Forecast Input'!$A:$BO,,MATCH(TEXT($A8781,"0"),'Forecast Input'!$1:$1,0)),'Forecast Input'!$A:$A,Master!C8781,'Forecast Input'!$D:$D,Master!D8781),0),"Actual",SUMIFS('CMO Input'!$Q:$Q,'CMO Input'!$E:$E,Master!$A8781,'CMO Input'!$C:$C,Master!$C8781,'CMO Input'!$AJ:$AJ,Master!$D8781,'CMO Input'!$AU:$AU,Master!$F8777),"")</f>
        <v>0</v>
      </c>
    </row>
    <row r="8782" spans="1:6" x14ac:dyDescent="0.25">
      <c r="A8782" s="24">
        <v>42</v>
      </c>
      <c r="B8782" s="25">
        <v>44562</v>
      </c>
      <c r="C8782" s="24" t="s">
        <v>44</v>
      </c>
      <c r="D8782" s="24" t="s">
        <v>1469</v>
      </c>
      <c r="E8782" s="24" t="s">
        <v>1487</v>
      </c>
      <c r="F8782" cm="1">
        <f t="array" ref="F8782">_xlfn.SWITCH($E8782,"Forecast",IFERROR(SUMIFS(INDEX('Forecast Input'!$A:$BO,,MATCH(TEXT($A8782,"0"),'Forecast Input'!$1:$1,0)),'Forecast Input'!$A:$A,Master!C8782,'Forecast Input'!$D:$D,Master!D8782),0),"Actual",SUMIFS('CMO Input'!$Q:$Q,'CMO Input'!$E:$E,Master!$A8782,'CMO Input'!$C:$C,Master!$C8782,'CMO Input'!$AJ:$AJ,Master!$D8782,'CMO Input'!$AU:$AU,Master!$F8778),"")</f>
        <v>0</v>
      </c>
    </row>
    <row r="8783" spans="1:6" x14ac:dyDescent="0.25">
      <c r="A8783" s="24">
        <v>42</v>
      </c>
      <c r="B8783" s="25">
        <v>44562</v>
      </c>
      <c r="C8783" s="24" t="s">
        <v>780</v>
      </c>
      <c r="D8783" s="24" t="s">
        <v>1470</v>
      </c>
      <c r="E8783" s="24" t="s">
        <v>1489</v>
      </c>
      <c r="F8783" t="str" cm="1">
        <f t="array" ref="F8783">_xlfn.SWITCH($E8783,"Forecast",IFERROR(SUMIFS(INDEX('Forecast Input'!$A:$BO,,MATCH(TEXT($A8783,"0"),'Forecast Input'!$1:$1,0)),'Forecast Input'!$A:$A,Master!C8783,'Forecast Input'!$D:$D,Master!D8783),0),"Actual",SUMIFS('CMO Input'!$Q:$Q,'CMO Input'!$E:$E,Master!$A8783,'CMO Input'!$C:$C,Master!$C8783,'CMO Input'!$AJ:$AJ,Master!$D8783,'CMO Input'!$AU:$AU,Master!$F8779),"")</f>
        <v/>
      </c>
    </row>
    <row r="8784" spans="1:6" x14ac:dyDescent="0.25">
      <c r="A8784" s="24">
        <v>42</v>
      </c>
      <c r="B8784" s="25">
        <v>44562</v>
      </c>
      <c r="C8784" s="24" t="s">
        <v>780</v>
      </c>
      <c r="D8784" s="24" t="s">
        <v>1470</v>
      </c>
      <c r="E8784" s="24" t="s">
        <v>1488</v>
      </c>
      <c r="F8784" cm="1">
        <f t="array" ref="F8784">_xlfn.SWITCH($E8784,"Forecast",IFERROR(SUMIFS(INDEX('Forecast Input'!$A:$BO,,MATCH(TEXT($A8784,"0"),'Forecast Input'!$1:$1,0)),'Forecast Input'!$A:$A,Master!C8784,'Forecast Input'!$D:$D,Master!D8784),0),"Actual",SUMIFS('CMO Input'!$Q:$Q,'CMO Input'!$E:$E,Master!$A8784,'CMO Input'!$C:$C,Master!$C8784,'CMO Input'!$AJ:$AJ,Master!$D8784,'CMO Input'!$AU:$AU,Master!$F8780),"")</f>
        <v>0</v>
      </c>
    </row>
    <row r="8785" spans="1:6" x14ac:dyDescent="0.25">
      <c r="A8785" s="24">
        <v>42</v>
      </c>
      <c r="B8785" s="25">
        <v>44562</v>
      </c>
      <c r="C8785" s="24" t="s">
        <v>780</v>
      </c>
      <c r="D8785" s="24" t="s">
        <v>1470</v>
      </c>
      <c r="E8785" s="24" t="s">
        <v>1487</v>
      </c>
      <c r="F8785" cm="1">
        <f t="array" ref="F8785">_xlfn.SWITCH($E8785,"Forecast",IFERROR(SUMIFS(INDEX('Forecast Input'!$A:$BO,,MATCH(TEXT($A8785,"0"),'Forecast Input'!$1:$1,0)),'Forecast Input'!$A:$A,Master!C8785,'Forecast Input'!$D:$D,Master!D8785),0),"Actual",SUMIFS('CMO Input'!$Q:$Q,'CMO Input'!$E:$E,Master!$A8785,'CMO Input'!$C:$C,Master!$C8785,'CMO Input'!$AJ:$AJ,Master!$D8785,'CMO Input'!$AU:$AU,Master!$F8781),"")</f>
        <v>0</v>
      </c>
    </row>
    <row r="8786" spans="1:6" x14ac:dyDescent="0.25">
      <c r="A8786" s="24">
        <v>42</v>
      </c>
      <c r="B8786" s="25">
        <v>44562</v>
      </c>
      <c r="C8786" s="24" t="s">
        <v>989</v>
      </c>
      <c r="D8786" s="24" t="s">
        <v>1470</v>
      </c>
      <c r="E8786" s="24" t="s">
        <v>1489</v>
      </c>
      <c r="F8786" t="str" cm="1">
        <f t="array" ref="F8786">_xlfn.SWITCH($E8786,"Forecast",IFERROR(SUMIFS(INDEX('Forecast Input'!$A:$BO,,MATCH(TEXT($A8786,"0"),'Forecast Input'!$1:$1,0)),'Forecast Input'!$A:$A,Master!C8786,'Forecast Input'!$D:$D,Master!D8786),0),"Actual",SUMIFS('CMO Input'!$Q:$Q,'CMO Input'!$E:$E,Master!$A8786,'CMO Input'!$C:$C,Master!$C8786,'CMO Input'!$AJ:$AJ,Master!$D8786,'CMO Input'!$AU:$AU,Master!$F8782),"")</f>
        <v/>
      </c>
    </row>
    <row r="8787" spans="1:6" x14ac:dyDescent="0.25">
      <c r="A8787" s="24">
        <v>42</v>
      </c>
      <c r="B8787" s="25">
        <v>44562</v>
      </c>
      <c r="C8787" s="24" t="s">
        <v>989</v>
      </c>
      <c r="D8787" s="24" t="s">
        <v>1470</v>
      </c>
      <c r="E8787" s="24" t="s">
        <v>1488</v>
      </c>
      <c r="F8787" cm="1">
        <f t="array" ref="F8787">_xlfn.SWITCH($E8787,"Forecast",IFERROR(SUMIFS(INDEX('Forecast Input'!$A:$BO,,MATCH(TEXT($A8787,"0"),'Forecast Input'!$1:$1,0)),'Forecast Input'!$A:$A,Master!C8787,'Forecast Input'!$D:$D,Master!D8787),0),"Actual",SUMIFS('CMO Input'!$Q:$Q,'CMO Input'!$E:$E,Master!$A8787,'CMO Input'!$C:$C,Master!$C8787,'CMO Input'!$AJ:$AJ,Master!$D8787,'CMO Input'!$AU:$AU,Master!$F8783),"")</f>
        <v>0</v>
      </c>
    </row>
    <row r="8788" spans="1:6" x14ac:dyDescent="0.25">
      <c r="A8788" s="24">
        <v>42</v>
      </c>
      <c r="B8788" s="25">
        <v>44562</v>
      </c>
      <c r="C8788" s="24" t="s">
        <v>989</v>
      </c>
      <c r="D8788" s="24" t="s">
        <v>1470</v>
      </c>
      <c r="E8788" s="24" t="s">
        <v>1487</v>
      </c>
      <c r="F8788" cm="1">
        <f t="array" ref="F8788">_xlfn.SWITCH($E8788,"Forecast",IFERROR(SUMIFS(INDEX('Forecast Input'!$A:$BO,,MATCH(TEXT($A8788,"0"),'Forecast Input'!$1:$1,0)),'Forecast Input'!$A:$A,Master!C8788,'Forecast Input'!$D:$D,Master!D8788),0),"Actual",SUMIFS('CMO Input'!$Q:$Q,'CMO Input'!$E:$E,Master!$A8788,'CMO Input'!$C:$C,Master!$C8788,'CMO Input'!$AJ:$AJ,Master!$D8788,'CMO Input'!$AU:$AU,Master!$F8784),"")</f>
        <v>0</v>
      </c>
    </row>
    <row r="8789" spans="1:6" x14ac:dyDescent="0.25">
      <c r="A8789" s="24">
        <v>42</v>
      </c>
      <c r="B8789" s="25">
        <v>44562</v>
      </c>
      <c r="C8789" s="24" t="s">
        <v>181</v>
      </c>
      <c r="D8789" s="24" t="s">
        <v>1470</v>
      </c>
      <c r="E8789" s="24" t="s">
        <v>1489</v>
      </c>
      <c r="F8789" t="str" cm="1">
        <f t="array" ref="F8789">_xlfn.SWITCH($E8789,"Forecast",IFERROR(SUMIFS(INDEX('Forecast Input'!$A:$BO,,MATCH(TEXT($A8789,"0"),'Forecast Input'!$1:$1,0)),'Forecast Input'!$A:$A,Master!C8789,'Forecast Input'!$D:$D,Master!D8789),0),"Actual",SUMIFS('CMO Input'!$Q:$Q,'CMO Input'!$E:$E,Master!$A8789,'CMO Input'!$C:$C,Master!$C8789,'CMO Input'!$AJ:$AJ,Master!$D8789,'CMO Input'!$AU:$AU,Master!$F8785),"")</f>
        <v/>
      </c>
    </row>
    <row r="8790" spans="1:6" x14ac:dyDescent="0.25">
      <c r="A8790" s="24">
        <v>42</v>
      </c>
      <c r="B8790" s="25">
        <v>44562</v>
      </c>
      <c r="C8790" s="24" t="s">
        <v>181</v>
      </c>
      <c r="D8790" s="24" t="s">
        <v>1470</v>
      </c>
      <c r="E8790" s="24" t="s">
        <v>1488</v>
      </c>
      <c r="F8790" cm="1">
        <f t="array" ref="F8790">_xlfn.SWITCH($E8790,"Forecast",IFERROR(SUMIFS(INDEX('Forecast Input'!$A:$BO,,MATCH(TEXT($A8790,"0"),'Forecast Input'!$1:$1,0)),'Forecast Input'!$A:$A,Master!C8790,'Forecast Input'!$D:$D,Master!D8790),0),"Actual",SUMIFS('CMO Input'!$Q:$Q,'CMO Input'!$E:$E,Master!$A8790,'CMO Input'!$C:$C,Master!$C8790,'CMO Input'!$AJ:$AJ,Master!$D8790,'CMO Input'!$AU:$AU,Master!$F8786),"")</f>
        <v>0</v>
      </c>
    </row>
    <row r="8791" spans="1:6" x14ac:dyDescent="0.25">
      <c r="A8791" s="24">
        <v>42</v>
      </c>
      <c r="B8791" s="25">
        <v>44562</v>
      </c>
      <c r="C8791" s="24" t="s">
        <v>181</v>
      </c>
      <c r="D8791" s="24" t="s">
        <v>1470</v>
      </c>
      <c r="E8791" s="24" t="s">
        <v>1487</v>
      </c>
      <c r="F8791" cm="1">
        <f t="array" ref="F8791">_xlfn.SWITCH($E8791,"Forecast",IFERROR(SUMIFS(INDEX('Forecast Input'!$A:$BO,,MATCH(TEXT($A8791,"0"),'Forecast Input'!$1:$1,0)),'Forecast Input'!$A:$A,Master!C8791,'Forecast Input'!$D:$D,Master!D8791),0),"Actual",SUMIFS('CMO Input'!$Q:$Q,'CMO Input'!$E:$E,Master!$A8791,'CMO Input'!$C:$C,Master!$C8791,'CMO Input'!$AJ:$AJ,Master!$D8791,'CMO Input'!$AU:$AU,Master!$F8787),"")</f>
        <v>0</v>
      </c>
    </row>
    <row r="8792" spans="1:6" x14ac:dyDescent="0.25">
      <c r="A8792" s="24">
        <v>42</v>
      </c>
      <c r="B8792" s="25">
        <v>44562</v>
      </c>
      <c r="C8792" s="24" t="s">
        <v>424</v>
      </c>
      <c r="D8792" s="24" t="s">
        <v>1470</v>
      </c>
      <c r="E8792" s="24" t="s">
        <v>1489</v>
      </c>
      <c r="F8792" t="str" cm="1">
        <f t="array" ref="F8792">_xlfn.SWITCH($E8792,"Forecast",IFERROR(SUMIFS(INDEX('Forecast Input'!$A:$BO,,MATCH(TEXT($A8792,"0"),'Forecast Input'!$1:$1,0)),'Forecast Input'!$A:$A,Master!C8792,'Forecast Input'!$D:$D,Master!D8792),0),"Actual",SUMIFS('CMO Input'!$Q:$Q,'CMO Input'!$E:$E,Master!$A8792,'CMO Input'!$C:$C,Master!$C8792,'CMO Input'!$AJ:$AJ,Master!$D8792,'CMO Input'!$AU:$AU,Master!$F8788),"")</f>
        <v/>
      </c>
    </row>
    <row r="8793" spans="1:6" x14ac:dyDescent="0.25">
      <c r="A8793" s="24">
        <v>42</v>
      </c>
      <c r="B8793" s="25">
        <v>44562</v>
      </c>
      <c r="C8793" s="24" t="s">
        <v>424</v>
      </c>
      <c r="D8793" s="24" t="s">
        <v>1470</v>
      </c>
      <c r="E8793" s="24" t="s">
        <v>1488</v>
      </c>
      <c r="F8793" cm="1">
        <f t="array" ref="F8793">_xlfn.SWITCH($E8793,"Forecast",IFERROR(SUMIFS(INDEX('Forecast Input'!$A:$BO,,MATCH(TEXT($A8793,"0"),'Forecast Input'!$1:$1,0)),'Forecast Input'!$A:$A,Master!C8793,'Forecast Input'!$D:$D,Master!D8793),0),"Actual",SUMIFS('CMO Input'!$Q:$Q,'CMO Input'!$E:$E,Master!$A8793,'CMO Input'!$C:$C,Master!$C8793,'CMO Input'!$AJ:$AJ,Master!$D8793,'CMO Input'!$AU:$AU,Master!$F8789),"")</f>
        <v>0</v>
      </c>
    </row>
    <row r="8794" spans="1:6" x14ac:dyDescent="0.25">
      <c r="A8794" s="24">
        <v>42</v>
      </c>
      <c r="B8794" s="25">
        <v>44562</v>
      </c>
      <c r="C8794" s="24" t="s">
        <v>424</v>
      </c>
      <c r="D8794" s="24" t="s">
        <v>1470</v>
      </c>
      <c r="E8794" s="24" t="s">
        <v>1487</v>
      </c>
      <c r="F8794" cm="1">
        <f t="array" ref="F8794">_xlfn.SWITCH($E8794,"Forecast",IFERROR(SUMIFS(INDEX('Forecast Input'!$A:$BO,,MATCH(TEXT($A8794,"0"),'Forecast Input'!$1:$1,0)),'Forecast Input'!$A:$A,Master!C8794,'Forecast Input'!$D:$D,Master!D8794),0),"Actual",SUMIFS('CMO Input'!$Q:$Q,'CMO Input'!$E:$E,Master!$A8794,'CMO Input'!$C:$C,Master!$C8794,'CMO Input'!$AJ:$AJ,Master!$D8794,'CMO Input'!$AU:$AU,Master!$F8790),"")</f>
        <v>0</v>
      </c>
    </row>
    <row r="8795" spans="1:6" x14ac:dyDescent="0.25">
      <c r="A8795" s="24">
        <v>42</v>
      </c>
      <c r="B8795" s="25">
        <v>44562</v>
      </c>
      <c r="C8795" s="24" t="s">
        <v>141</v>
      </c>
      <c r="D8795" s="24" t="s">
        <v>1470</v>
      </c>
      <c r="E8795" s="24" t="s">
        <v>1489</v>
      </c>
      <c r="F8795" t="str" cm="1">
        <f t="array" ref="F8795">_xlfn.SWITCH($E8795,"Forecast",IFERROR(SUMIFS(INDEX('Forecast Input'!$A:$BO,,MATCH(TEXT($A8795,"0"),'Forecast Input'!$1:$1,0)),'Forecast Input'!$A:$A,Master!C8795,'Forecast Input'!$D:$D,Master!D8795),0),"Actual",SUMIFS('CMO Input'!$Q:$Q,'CMO Input'!$E:$E,Master!$A8795,'CMO Input'!$C:$C,Master!$C8795,'CMO Input'!$AJ:$AJ,Master!$D8795,'CMO Input'!$AU:$AU,Master!$F8791),"")</f>
        <v/>
      </c>
    </row>
    <row r="8796" spans="1:6" x14ac:dyDescent="0.25">
      <c r="A8796" s="24">
        <v>42</v>
      </c>
      <c r="B8796" s="25">
        <v>44562</v>
      </c>
      <c r="C8796" s="24" t="s">
        <v>141</v>
      </c>
      <c r="D8796" s="24" t="s">
        <v>1470</v>
      </c>
      <c r="E8796" s="24" t="s">
        <v>1488</v>
      </c>
      <c r="F8796" cm="1">
        <f t="array" ref="F8796">_xlfn.SWITCH($E8796,"Forecast",IFERROR(SUMIFS(INDEX('Forecast Input'!$A:$BO,,MATCH(TEXT($A8796,"0"),'Forecast Input'!$1:$1,0)),'Forecast Input'!$A:$A,Master!C8796,'Forecast Input'!$D:$D,Master!D8796),0),"Actual",SUMIFS('CMO Input'!$Q:$Q,'CMO Input'!$E:$E,Master!$A8796,'CMO Input'!$C:$C,Master!$C8796,'CMO Input'!$AJ:$AJ,Master!$D8796,'CMO Input'!$AU:$AU,Master!$F8792),"")</f>
        <v>0</v>
      </c>
    </row>
    <row r="8797" spans="1:6" x14ac:dyDescent="0.25">
      <c r="A8797" s="24">
        <v>42</v>
      </c>
      <c r="B8797" s="25">
        <v>44562</v>
      </c>
      <c r="C8797" s="24" t="s">
        <v>141</v>
      </c>
      <c r="D8797" s="24" t="s">
        <v>1470</v>
      </c>
      <c r="E8797" s="24" t="s">
        <v>1487</v>
      </c>
      <c r="F8797" cm="1">
        <f t="array" ref="F8797">_xlfn.SWITCH($E8797,"Forecast",IFERROR(SUMIFS(INDEX('Forecast Input'!$A:$BO,,MATCH(TEXT($A8797,"0"),'Forecast Input'!$1:$1,0)),'Forecast Input'!$A:$A,Master!C8797,'Forecast Input'!$D:$D,Master!D8797),0),"Actual",SUMIFS('CMO Input'!$Q:$Q,'CMO Input'!$E:$E,Master!$A8797,'CMO Input'!$C:$C,Master!$C8797,'CMO Input'!$AJ:$AJ,Master!$D8797,'CMO Input'!$AU:$AU,Master!$F8793),"")</f>
        <v>0</v>
      </c>
    </row>
    <row r="8798" spans="1:6" x14ac:dyDescent="0.25">
      <c r="A8798" s="24">
        <v>42</v>
      </c>
      <c r="B8798" s="25">
        <v>44562</v>
      </c>
      <c r="C8798" s="24" t="s">
        <v>127</v>
      </c>
      <c r="D8798" s="24" t="s">
        <v>1470</v>
      </c>
      <c r="E8798" s="24" t="s">
        <v>1489</v>
      </c>
      <c r="F8798" t="str" cm="1">
        <f t="array" ref="F8798">_xlfn.SWITCH($E8798,"Forecast",IFERROR(SUMIFS(INDEX('Forecast Input'!$A:$BO,,MATCH(TEXT($A8798,"0"),'Forecast Input'!$1:$1,0)),'Forecast Input'!$A:$A,Master!C8798,'Forecast Input'!$D:$D,Master!D8798),0),"Actual",SUMIFS('CMO Input'!$Q:$Q,'CMO Input'!$E:$E,Master!$A8798,'CMO Input'!$C:$C,Master!$C8798,'CMO Input'!$AJ:$AJ,Master!$D8798,'CMO Input'!$AU:$AU,Master!$F8794),"")</f>
        <v/>
      </c>
    </row>
    <row r="8799" spans="1:6" x14ac:dyDescent="0.25">
      <c r="A8799" s="24">
        <v>42</v>
      </c>
      <c r="B8799" s="25">
        <v>44562</v>
      </c>
      <c r="C8799" s="24" t="s">
        <v>127</v>
      </c>
      <c r="D8799" s="24" t="s">
        <v>1470</v>
      </c>
      <c r="E8799" s="24" t="s">
        <v>1488</v>
      </c>
      <c r="F8799" cm="1">
        <f t="array" ref="F8799">_xlfn.SWITCH($E8799,"Forecast",IFERROR(SUMIFS(INDEX('Forecast Input'!$A:$BO,,MATCH(TEXT($A8799,"0"),'Forecast Input'!$1:$1,0)),'Forecast Input'!$A:$A,Master!C8799,'Forecast Input'!$D:$D,Master!D8799),0),"Actual",SUMIFS('CMO Input'!$Q:$Q,'CMO Input'!$E:$E,Master!$A8799,'CMO Input'!$C:$C,Master!$C8799,'CMO Input'!$AJ:$AJ,Master!$D8799,'CMO Input'!$AU:$AU,Master!$F8795),"")</f>
        <v>0</v>
      </c>
    </row>
    <row r="8800" spans="1:6" x14ac:dyDescent="0.25">
      <c r="A8800" s="24">
        <v>42</v>
      </c>
      <c r="B8800" s="25">
        <v>44562</v>
      </c>
      <c r="C8800" s="24" t="s">
        <v>127</v>
      </c>
      <c r="D8800" s="24" t="s">
        <v>1470</v>
      </c>
      <c r="E8800" s="24" t="s">
        <v>1487</v>
      </c>
      <c r="F8800" cm="1">
        <f t="array" ref="F8800">_xlfn.SWITCH($E8800,"Forecast",IFERROR(SUMIFS(INDEX('Forecast Input'!$A:$BO,,MATCH(TEXT($A8800,"0"),'Forecast Input'!$1:$1,0)),'Forecast Input'!$A:$A,Master!C8800,'Forecast Input'!$D:$D,Master!D8800),0),"Actual",SUMIFS('CMO Input'!$Q:$Q,'CMO Input'!$E:$E,Master!$A8800,'CMO Input'!$C:$C,Master!$C8800,'CMO Input'!$AJ:$AJ,Master!$D8800,'CMO Input'!$AU:$AU,Master!$F8796),"")</f>
        <v>0</v>
      </c>
    </row>
    <row r="8801" spans="1:6" x14ac:dyDescent="0.25">
      <c r="A8801" s="24">
        <v>42</v>
      </c>
      <c r="B8801" s="25">
        <v>44562</v>
      </c>
      <c r="C8801" s="24" t="s">
        <v>44</v>
      </c>
      <c r="D8801" s="24" t="s">
        <v>1470</v>
      </c>
      <c r="E8801" s="24" t="s">
        <v>1489</v>
      </c>
      <c r="F8801" t="str" cm="1">
        <f t="array" ref="F8801">_xlfn.SWITCH($E8801,"Forecast",IFERROR(SUMIFS(INDEX('Forecast Input'!$A:$BO,,MATCH(TEXT($A8801,"0"),'Forecast Input'!$1:$1,0)),'Forecast Input'!$A:$A,Master!C8801,'Forecast Input'!$D:$D,Master!D8801),0),"Actual",SUMIFS('CMO Input'!$Q:$Q,'CMO Input'!$E:$E,Master!$A8801,'CMO Input'!$C:$C,Master!$C8801,'CMO Input'!$AJ:$AJ,Master!$D8801,'CMO Input'!$AU:$AU,Master!$F8797),"")</f>
        <v/>
      </c>
    </row>
    <row r="8802" spans="1:6" x14ac:dyDescent="0.25">
      <c r="A8802" s="24">
        <v>42</v>
      </c>
      <c r="B8802" s="25">
        <v>44562</v>
      </c>
      <c r="C8802" s="24" t="s">
        <v>44</v>
      </c>
      <c r="D8802" s="24" t="s">
        <v>1470</v>
      </c>
      <c r="E8802" s="24" t="s">
        <v>1488</v>
      </c>
      <c r="F8802" cm="1">
        <f t="array" ref="F8802">_xlfn.SWITCH($E8802,"Forecast",IFERROR(SUMIFS(INDEX('Forecast Input'!$A:$BO,,MATCH(TEXT($A8802,"0"),'Forecast Input'!$1:$1,0)),'Forecast Input'!$A:$A,Master!C8802,'Forecast Input'!$D:$D,Master!D8802),0),"Actual",SUMIFS('CMO Input'!$Q:$Q,'CMO Input'!$E:$E,Master!$A8802,'CMO Input'!$C:$C,Master!$C8802,'CMO Input'!$AJ:$AJ,Master!$D8802,'CMO Input'!$AU:$AU,Master!$F8798),"")</f>
        <v>0</v>
      </c>
    </row>
    <row r="8803" spans="1:6" x14ac:dyDescent="0.25">
      <c r="A8803" s="24">
        <v>42</v>
      </c>
      <c r="B8803" s="25">
        <v>44562</v>
      </c>
      <c r="C8803" s="24" t="s">
        <v>44</v>
      </c>
      <c r="D8803" s="24" t="s">
        <v>1470</v>
      </c>
      <c r="E8803" s="24" t="s">
        <v>1487</v>
      </c>
      <c r="F8803" cm="1">
        <f t="array" ref="F8803">_xlfn.SWITCH($E8803,"Forecast",IFERROR(SUMIFS(INDEX('Forecast Input'!$A:$BO,,MATCH(TEXT($A8803,"0"),'Forecast Input'!$1:$1,0)),'Forecast Input'!$A:$A,Master!C8803,'Forecast Input'!$D:$D,Master!D8803),0),"Actual",SUMIFS('CMO Input'!$Q:$Q,'CMO Input'!$E:$E,Master!$A8803,'CMO Input'!$C:$C,Master!$C8803,'CMO Input'!$AJ:$AJ,Master!$D8803,'CMO Input'!$AU:$AU,Master!$F8799),"")</f>
        <v>0</v>
      </c>
    </row>
    <row r="8804" spans="1:6" x14ac:dyDescent="0.25">
      <c r="A8804" s="24">
        <v>42</v>
      </c>
      <c r="B8804" s="25">
        <v>44562</v>
      </c>
      <c r="C8804" s="24" t="s">
        <v>780</v>
      </c>
      <c r="D8804" s="24" t="s">
        <v>827</v>
      </c>
      <c r="E8804" s="24" t="s">
        <v>1489</v>
      </c>
      <c r="F8804" t="str" cm="1">
        <f t="array" ref="F8804">_xlfn.SWITCH($E8804,"Forecast",IFERROR(SUMIFS(INDEX('Forecast Input'!$A:$BO,,MATCH(TEXT($A8804,"0"),'Forecast Input'!$1:$1,0)),'Forecast Input'!$A:$A,Master!C8804,'Forecast Input'!$D:$D,Master!D8804),0),"Actual",SUMIFS('CMO Input'!$Q:$Q,'CMO Input'!$E:$E,Master!$A8804,'CMO Input'!$C:$C,Master!$C8804,'CMO Input'!$AJ:$AJ,Master!$D8804,'CMO Input'!$AU:$AU,Master!$F8800),"")</f>
        <v/>
      </c>
    </row>
    <row r="8805" spans="1:6" x14ac:dyDescent="0.25">
      <c r="A8805" s="24">
        <v>42</v>
      </c>
      <c r="B8805" s="25">
        <v>44562</v>
      </c>
      <c r="C8805" s="24" t="s">
        <v>780</v>
      </c>
      <c r="D8805" s="24" t="s">
        <v>827</v>
      </c>
      <c r="E8805" s="24" t="s">
        <v>1488</v>
      </c>
      <c r="F8805" cm="1">
        <f t="array" ref="F8805">_xlfn.SWITCH($E8805,"Forecast",IFERROR(SUMIFS(INDEX('Forecast Input'!$A:$BO,,MATCH(TEXT($A8805,"0"),'Forecast Input'!$1:$1,0)),'Forecast Input'!$A:$A,Master!C8805,'Forecast Input'!$D:$D,Master!D8805),0),"Actual",SUMIFS('CMO Input'!$Q:$Q,'CMO Input'!$E:$E,Master!$A8805,'CMO Input'!$C:$C,Master!$C8805,'CMO Input'!$AJ:$AJ,Master!$D8805,'CMO Input'!$AU:$AU,Master!$F8801),"")</f>
        <v>46.559999999999995</v>
      </c>
    </row>
    <row r="8806" spans="1:6" x14ac:dyDescent="0.25">
      <c r="A8806" s="24">
        <v>42</v>
      </c>
      <c r="B8806" s="25">
        <v>44562</v>
      </c>
      <c r="C8806" s="24" t="s">
        <v>780</v>
      </c>
      <c r="D8806" s="24" t="s">
        <v>827</v>
      </c>
      <c r="E8806" s="24" t="s">
        <v>1487</v>
      </c>
      <c r="F8806" cm="1">
        <f t="array" ref="F8806">_xlfn.SWITCH($E8806,"Forecast",IFERROR(SUMIFS(INDEX('Forecast Input'!$A:$BO,,MATCH(TEXT($A8806,"0"),'Forecast Input'!$1:$1,0)),'Forecast Input'!$A:$A,Master!C8806,'Forecast Input'!$D:$D,Master!D8806),0),"Actual",SUMIFS('CMO Input'!$Q:$Q,'CMO Input'!$E:$E,Master!$A8806,'CMO Input'!$C:$C,Master!$C8806,'CMO Input'!$AJ:$AJ,Master!$D8806,'CMO Input'!$AU:$AU,Master!$F8802),"")</f>
        <v>0</v>
      </c>
    </row>
    <row r="8807" spans="1:6" x14ac:dyDescent="0.25">
      <c r="A8807" s="24">
        <v>42</v>
      </c>
      <c r="B8807" s="25">
        <v>44562</v>
      </c>
      <c r="C8807" s="24" t="s">
        <v>989</v>
      </c>
      <c r="D8807" s="24" t="s">
        <v>827</v>
      </c>
      <c r="E8807" s="24" t="s">
        <v>1489</v>
      </c>
      <c r="F8807" t="str" cm="1">
        <f t="array" ref="F8807">_xlfn.SWITCH($E8807,"Forecast",IFERROR(SUMIFS(INDEX('Forecast Input'!$A:$BO,,MATCH(TEXT($A8807,"0"),'Forecast Input'!$1:$1,0)),'Forecast Input'!$A:$A,Master!C8807,'Forecast Input'!$D:$D,Master!D8807),0),"Actual",SUMIFS('CMO Input'!$Q:$Q,'CMO Input'!$E:$E,Master!$A8807,'CMO Input'!$C:$C,Master!$C8807,'CMO Input'!$AJ:$AJ,Master!$D8807,'CMO Input'!$AU:$AU,Master!$F8803),"")</f>
        <v/>
      </c>
    </row>
    <row r="8808" spans="1:6" x14ac:dyDescent="0.25">
      <c r="A8808" s="24">
        <v>42</v>
      </c>
      <c r="B8808" s="25">
        <v>44562</v>
      </c>
      <c r="C8808" s="24" t="s">
        <v>989</v>
      </c>
      <c r="D8808" s="24" t="s">
        <v>827</v>
      </c>
      <c r="E8808" s="24" t="s">
        <v>1488</v>
      </c>
      <c r="F8808" cm="1">
        <f t="array" ref="F8808">_xlfn.SWITCH($E8808,"Forecast",IFERROR(SUMIFS(INDEX('Forecast Input'!$A:$BO,,MATCH(TEXT($A8808,"0"),'Forecast Input'!$1:$1,0)),'Forecast Input'!$A:$A,Master!C8808,'Forecast Input'!$D:$D,Master!D8808),0),"Actual",SUMIFS('CMO Input'!$Q:$Q,'CMO Input'!$E:$E,Master!$A8808,'CMO Input'!$C:$C,Master!$C8808,'CMO Input'!$AJ:$AJ,Master!$D8808,'CMO Input'!$AU:$AU,Master!$F8804),"")</f>
        <v>441.63</v>
      </c>
    </row>
    <row r="8809" spans="1:6" x14ac:dyDescent="0.25">
      <c r="A8809" s="24">
        <v>42</v>
      </c>
      <c r="B8809" s="25">
        <v>44562</v>
      </c>
      <c r="C8809" s="24" t="s">
        <v>989</v>
      </c>
      <c r="D8809" s="24" t="s">
        <v>827</v>
      </c>
      <c r="E8809" s="24" t="s">
        <v>1487</v>
      </c>
      <c r="F8809" cm="1">
        <f t="array" ref="F8809">_xlfn.SWITCH($E8809,"Forecast",IFERROR(SUMIFS(INDEX('Forecast Input'!$A:$BO,,MATCH(TEXT($A8809,"0"),'Forecast Input'!$1:$1,0)),'Forecast Input'!$A:$A,Master!C8809,'Forecast Input'!$D:$D,Master!D8809),0),"Actual",SUMIFS('CMO Input'!$Q:$Q,'CMO Input'!$E:$E,Master!$A8809,'CMO Input'!$C:$C,Master!$C8809,'CMO Input'!$AJ:$AJ,Master!$D8809,'CMO Input'!$AU:$AU,Master!$F8805),"")</f>
        <v>0</v>
      </c>
    </row>
    <row r="8810" spans="1:6" x14ac:dyDescent="0.25">
      <c r="A8810" s="24">
        <v>42</v>
      </c>
      <c r="B8810" s="25">
        <v>44562</v>
      </c>
      <c r="C8810" s="24" t="s">
        <v>181</v>
      </c>
      <c r="D8810" s="24" t="s">
        <v>827</v>
      </c>
      <c r="E8810" s="24" t="s">
        <v>1489</v>
      </c>
      <c r="F8810" t="str" cm="1">
        <f t="array" ref="F8810">_xlfn.SWITCH($E8810,"Forecast",IFERROR(SUMIFS(INDEX('Forecast Input'!$A:$BO,,MATCH(TEXT($A8810,"0"),'Forecast Input'!$1:$1,0)),'Forecast Input'!$A:$A,Master!C8810,'Forecast Input'!$D:$D,Master!D8810),0),"Actual",SUMIFS('CMO Input'!$Q:$Q,'CMO Input'!$E:$E,Master!$A8810,'CMO Input'!$C:$C,Master!$C8810,'CMO Input'!$AJ:$AJ,Master!$D8810,'CMO Input'!$AU:$AU,Master!$F8806),"")</f>
        <v/>
      </c>
    </row>
    <row r="8811" spans="1:6" x14ac:dyDescent="0.25">
      <c r="A8811" s="24">
        <v>42</v>
      </c>
      <c r="B8811" s="25">
        <v>44562</v>
      </c>
      <c r="C8811" s="24" t="s">
        <v>181</v>
      </c>
      <c r="D8811" s="24" t="s">
        <v>827</v>
      </c>
      <c r="E8811" s="24" t="s">
        <v>1488</v>
      </c>
      <c r="F8811" cm="1">
        <f t="array" ref="F8811">_xlfn.SWITCH($E8811,"Forecast",IFERROR(SUMIFS(INDEX('Forecast Input'!$A:$BO,,MATCH(TEXT($A8811,"0"),'Forecast Input'!$1:$1,0)),'Forecast Input'!$A:$A,Master!C8811,'Forecast Input'!$D:$D,Master!D8811),0),"Actual",SUMIFS('CMO Input'!$Q:$Q,'CMO Input'!$E:$E,Master!$A8811,'CMO Input'!$C:$C,Master!$C8811,'CMO Input'!$AJ:$AJ,Master!$D8811,'CMO Input'!$AU:$AU,Master!$F8807),"")</f>
        <v>0</v>
      </c>
    </row>
    <row r="8812" spans="1:6" x14ac:dyDescent="0.25">
      <c r="A8812" s="24">
        <v>42</v>
      </c>
      <c r="B8812" s="25">
        <v>44562</v>
      </c>
      <c r="C8812" s="24" t="s">
        <v>181</v>
      </c>
      <c r="D8812" s="24" t="s">
        <v>827</v>
      </c>
      <c r="E8812" s="24" t="s">
        <v>1487</v>
      </c>
      <c r="F8812" cm="1">
        <f t="array" ref="F8812">_xlfn.SWITCH($E8812,"Forecast",IFERROR(SUMIFS(INDEX('Forecast Input'!$A:$BO,,MATCH(TEXT($A8812,"0"),'Forecast Input'!$1:$1,0)),'Forecast Input'!$A:$A,Master!C8812,'Forecast Input'!$D:$D,Master!D8812),0),"Actual",SUMIFS('CMO Input'!$Q:$Q,'CMO Input'!$E:$E,Master!$A8812,'CMO Input'!$C:$C,Master!$C8812,'CMO Input'!$AJ:$AJ,Master!$D8812,'CMO Input'!$AU:$AU,Master!$F8808),"")</f>
        <v>0</v>
      </c>
    </row>
    <row r="8813" spans="1:6" x14ac:dyDescent="0.25">
      <c r="A8813" s="24">
        <v>42</v>
      </c>
      <c r="B8813" s="25">
        <v>44562</v>
      </c>
      <c r="C8813" s="24" t="s">
        <v>424</v>
      </c>
      <c r="D8813" s="24" t="s">
        <v>827</v>
      </c>
      <c r="E8813" s="24" t="s">
        <v>1489</v>
      </c>
      <c r="F8813" t="str" cm="1">
        <f t="array" ref="F8813">_xlfn.SWITCH($E8813,"Forecast",IFERROR(SUMIFS(INDEX('Forecast Input'!$A:$BO,,MATCH(TEXT($A8813,"0"),'Forecast Input'!$1:$1,0)),'Forecast Input'!$A:$A,Master!C8813,'Forecast Input'!$D:$D,Master!D8813),0),"Actual",SUMIFS('CMO Input'!$Q:$Q,'CMO Input'!$E:$E,Master!$A8813,'CMO Input'!$C:$C,Master!$C8813,'CMO Input'!$AJ:$AJ,Master!$D8813,'CMO Input'!$AU:$AU,Master!$F8809),"")</f>
        <v/>
      </c>
    </row>
    <row r="8814" spans="1:6" x14ac:dyDescent="0.25">
      <c r="A8814" s="24">
        <v>42</v>
      </c>
      <c r="B8814" s="25">
        <v>44562</v>
      </c>
      <c r="C8814" s="24" t="s">
        <v>424</v>
      </c>
      <c r="D8814" s="24" t="s">
        <v>827</v>
      </c>
      <c r="E8814" s="24" t="s">
        <v>1488</v>
      </c>
      <c r="F8814" cm="1">
        <f t="array" ref="F8814">_xlfn.SWITCH($E8814,"Forecast",IFERROR(SUMIFS(INDEX('Forecast Input'!$A:$BO,,MATCH(TEXT($A8814,"0"),'Forecast Input'!$1:$1,0)),'Forecast Input'!$A:$A,Master!C8814,'Forecast Input'!$D:$D,Master!D8814),0),"Actual",SUMIFS('CMO Input'!$Q:$Q,'CMO Input'!$E:$E,Master!$A8814,'CMO Input'!$C:$C,Master!$C8814,'CMO Input'!$AJ:$AJ,Master!$D8814,'CMO Input'!$AU:$AU,Master!$F8810),"")</f>
        <v>0</v>
      </c>
    </row>
    <row r="8815" spans="1:6" x14ac:dyDescent="0.25">
      <c r="A8815" s="24">
        <v>42</v>
      </c>
      <c r="B8815" s="25">
        <v>44562</v>
      </c>
      <c r="C8815" s="24" t="s">
        <v>424</v>
      </c>
      <c r="D8815" s="24" t="s">
        <v>827</v>
      </c>
      <c r="E8815" s="24" t="s">
        <v>1487</v>
      </c>
      <c r="F8815" cm="1">
        <f t="array" ref="F8815">_xlfn.SWITCH($E8815,"Forecast",IFERROR(SUMIFS(INDEX('Forecast Input'!$A:$BO,,MATCH(TEXT($A8815,"0"),'Forecast Input'!$1:$1,0)),'Forecast Input'!$A:$A,Master!C8815,'Forecast Input'!$D:$D,Master!D8815),0),"Actual",SUMIFS('CMO Input'!$Q:$Q,'CMO Input'!$E:$E,Master!$A8815,'CMO Input'!$C:$C,Master!$C8815,'CMO Input'!$AJ:$AJ,Master!$D8815,'CMO Input'!$AU:$AU,Master!$F8811),"")</f>
        <v>0</v>
      </c>
    </row>
    <row r="8816" spans="1:6" x14ac:dyDescent="0.25">
      <c r="A8816" s="24">
        <v>42</v>
      </c>
      <c r="B8816" s="25">
        <v>44562</v>
      </c>
      <c r="C8816" s="24" t="s">
        <v>141</v>
      </c>
      <c r="D8816" s="24" t="s">
        <v>827</v>
      </c>
      <c r="E8816" s="24" t="s">
        <v>1489</v>
      </c>
      <c r="F8816" t="str" cm="1">
        <f t="array" ref="F8816">_xlfn.SWITCH($E8816,"Forecast",IFERROR(SUMIFS(INDEX('Forecast Input'!$A:$BO,,MATCH(TEXT($A8816,"0"),'Forecast Input'!$1:$1,0)),'Forecast Input'!$A:$A,Master!C8816,'Forecast Input'!$D:$D,Master!D8816),0),"Actual",SUMIFS('CMO Input'!$Q:$Q,'CMO Input'!$E:$E,Master!$A8816,'CMO Input'!$C:$C,Master!$C8816,'CMO Input'!$AJ:$AJ,Master!$D8816,'CMO Input'!$AU:$AU,Master!$F8812),"")</f>
        <v/>
      </c>
    </row>
    <row r="8817" spans="1:6" x14ac:dyDescent="0.25">
      <c r="A8817" s="24">
        <v>42</v>
      </c>
      <c r="B8817" s="25">
        <v>44562</v>
      </c>
      <c r="C8817" s="24" t="s">
        <v>141</v>
      </c>
      <c r="D8817" s="24" t="s">
        <v>827</v>
      </c>
      <c r="E8817" s="24" t="s">
        <v>1488</v>
      </c>
      <c r="F8817" cm="1">
        <f t="array" ref="F8817">_xlfn.SWITCH($E8817,"Forecast",IFERROR(SUMIFS(INDEX('Forecast Input'!$A:$BO,,MATCH(TEXT($A8817,"0"),'Forecast Input'!$1:$1,0)),'Forecast Input'!$A:$A,Master!C8817,'Forecast Input'!$D:$D,Master!D8817),0),"Actual",SUMIFS('CMO Input'!$Q:$Q,'CMO Input'!$E:$E,Master!$A8817,'CMO Input'!$C:$C,Master!$C8817,'CMO Input'!$AJ:$AJ,Master!$D8817,'CMO Input'!$AU:$AU,Master!$F8813),"")</f>
        <v>0</v>
      </c>
    </row>
    <row r="8818" spans="1:6" x14ac:dyDescent="0.25">
      <c r="A8818" s="24">
        <v>42</v>
      </c>
      <c r="B8818" s="25">
        <v>44562</v>
      </c>
      <c r="C8818" s="24" t="s">
        <v>141</v>
      </c>
      <c r="D8818" s="24" t="s">
        <v>827</v>
      </c>
      <c r="E8818" s="24" t="s">
        <v>1487</v>
      </c>
      <c r="F8818" cm="1">
        <f t="array" ref="F8818">_xlfn.SWITCH($E8818,"Forecast",IFERROR(SUMIFS(INDEX('Forecast Input'!$A:$BO,,MATCH(TEXT($A8818,"0"),'Forecast Input'!$1:$1,0)),'Forecast Input'!$A:$A,Master!C8818,'Forecast Input'!$D:$D,Master!D8818),0),"Actual",SUMIFS('CMO Input'!$Q:$Q,'CMO Input'!$E:$E,Master!$A8818,'CMO Input'!$C:$C,Master!$C8818,'CMO Input'!$AJ:$AJ,Master!$D8818,'CMO Input'!$AU:$AU,Master!$F8814),"")</f>
        <v>0</v>
      </c>
    </row>
    <row r="8819" spans="1:6" x14ac:dyDescent="0.25">
      <c r="A8819" s="24">
        <v>42</v>
      </c>
      <c r="B8819" s="25">
        <v>44562</v>
      </c>
      <c r="C8819" s="24" t="s">
        <v>127</v>
      </c>
      <c r="D8819" s="24" t="s">
        <v>827</v>
      </c>
      <c r="E8819" s="24" t="s">
        <v>1489</v>
      </c>
      <c r="F8819" t="str" cm="1">
        <f t="array" ref="F8819">_xlfn.SWITCH($E8819,"Forecast",IFERROR(SUMIFS(INDEX('Forecast Input'!$A:$BO,,MATCH(TEXT($A8819,"0"),'Forecast Input'!$1:$1,0)),'Forecast Input'!$A:$A,Master!C8819,'Forecast Input'!$D:$D,Master!D8819),0),"Actual",SUMIFS('CMO Input'!$Q:$Q,'CMO Input'!$E:$E,Master!$A8819,'CMO Input'!$C:$C,Master!$C8819,'CMO Input'!$AJ:$AJ,Master!$D8819,'CMO Input'!$AU:$AU,Master!$F8815),"")</f>
        <v/>
      </c>
    </row>
    <row r="8820" spans="1:6" x14ac:dyDescent="0.25">
      <c r="A8820" s="24">
        <v>42</v>
      </c>
      <c r="B8820" s="25">
        <v>44562</v>
      </c>
      <c r="C8820" s="24" t="s">
        <v>127</v>
      </c>
      <c r="D8820" s="24" t="s">
        <v>827</v>
      </c>
      <c r="E8820" s="24" t="s">
        <v>1488</v>
      </c>
      <c r="F8820" cm="1">
        <f t="array" ref="F8820">_xlfn.SWITCH($E8820,"Forecast",IFERROR(SUMIFS(INDEX('Forecast Input'!$A:$BO,,MATCH(TEXT($A8820,"0"),'Forecast Input'!$1:$1,0)),'Forecast Input'!$A:$A,Master!C8820,'Forecast Input'!$D:$D,Master!D8820),0),"Actual",SUMIFS('CMO Input'!$Q:$Q,'CMO Input'!$E:$E,Master!$A8820,'CMO Input'!$C:$C,Master!$C8820,'CMO Input'!$AJ:$AJ,Master!$D8820,'CMO Input'!$AU:$AU,Master!$F8816),"")</f>
        <v>0</v>
      </c>
    </row>
    <row r="8821" spans="1:6" x14ac:dyDescent="0.25">
      <c r="A8821" s="24">
        <v>43</v>
      </c>
      <c r="B8821" s="25">
        <v>44562</v>
      </c>
      <c r="C8821" s="24" t="s">
        <v>127</v>
      </c>
      <c r="D8821" s="24" t="s">
        <v>827</v>
      </c>
      <c r="E8821" s="24" t="s">
        <v>1487</v>
      </c>
      <c r="F8821" cm="1">
        <f t="array" ref="F8821">_xlfn.SWITCH($E8821,"Forecast",IFERROR(SUMIFS(INDEX('Forecast Input'!$A:$BO,,MATCH(TEXT($A8821,"0"),'Forecast Input'!$1:$1,0)),'Forecast Input'!$A:$A,Master!C8821,'Forecast Input'!$D:$D,Master!D8821),0),"Actual",SUMIFS('CMO Input'!$Q:$Q,'CMO Input'!$E:$E,Master!$A8821,'CMO Input'!$C:$C,Master!$C8821,'CMO Input'!$AJ:$AJ,Master!$D8821,'CMO Input'!$AU:$AU,Master!$F8817),"")</f>
        <v>0</v>
      </c>
    </row>
    <row r="8822" spans="1:6" x14ac:dyDescent="0.25">
      <c r="A8822" s="24">
        <v>43</v>
      </c>
      <c r="B8822" s="25">
        <v>44562</v>
      </c>
      <c r="C8822" s="24" t="s">
        <v>44</v>
      </c>
      <c r="D8822" s="24" t="s">
        <v>827</v>
      </c>
      <c r="E8822" s="24" t="s">
        <v>1489</v>
      </c>
      <c r="F8822" t="str" cm="1">
        <f t="array" ref="F8822">_xlfn.SWITCH($E8822,"Forecast",IFERROR(SUMIFS(INDEX('Forecast Input'!$A:$BO,,MATCH(TEXT($A8822,"0"),'Forecast Input'!$1:$1,0)),'Forecast Input'!$A:$A,Master!C8822,'Forecast Input'!$D:$D,Master!D8822),0),"Actual",SUMIFS('CMO Input'!$Q:$Q,'CMO Input'!$E:$E,Master!$A8822,'CMO Input'!$C:$C,Master!$C8822,'CMO Input'!$AJ:$AJ,Master!$D8822,'CMO Input'!$AU:$AU,Master!$F8818),"")</f>
        <v/>
      </c>
    </row>
    <row r="8823" spans="1:6" x14ac:dyDescent="0.25">
      <c r="A8823" s="24">
        <v>43</v>
      </c>
      <c r="B8823" s="25">
        <v>44562</v>
      </c>
      <c r="C8823" s="24" t="s">
        <v>44</v>
      </c>
      <c r="D8823" s="24" t="s">
        <v>827</v>
      </c>
      <c r="E8823" s="24" t="s">
        <v>1488</v>
      </c>
      <c r="F8823" cm="1">
        <f t="array" ref="F8823">_xlfn.SWITCH($E8823,"Forecast",IFERROR(SUMIFS(INDEX('Forecast Input'!$A:$BO,,MATCH(TEXT($A8823,"0"),'Forecast Input'!$1:$1,0)),'Forecast Input'!$A:$A,Master!C8823,'Forecast Input'!$D:$D,Master!D8823),0),"Actual",SUMIFS('CMO Input'!$Q:$Q,'CMO Input'!$E:$E,Master!$A8823,'CMO Input'!$C:$C,Master!$C8823,'CMO Input'!$AJ:$AJ,Master!$D8823,'CMO Input'!$AU:$AU,Master!$F8819),"")</f>
        <v>0</v>
      </c>
    </row>
    <row r="8824" spans="1:6" x14ac:dyDescent="0.25">
      <c r="A8824" s="24">
        <v>42</v>
      </c>
      <c r="B8824" s="25">
        <v>44562</v>
      </c>
      <c r="C8824" s="24" t="s">
        <v>44</v>
      </c>
      <c r="D8824" s="24" t="s">
        <v>827</v>
      </c>
      <c r="E8824" s="24" t="s">
        <v>1487</v>
      </c>
      <c r="F8824" cm="1">
        <f t="array" ref="F8824">_xlfn.SWITCH($E8824,"Forecast",IFERROR(SUMIFS(INDEX('Forecast Input'!$A:$BO,,MATCH(TEXT($A8824,"0"),'Forecast Input'!$1:$1,0)),'Forecast Input'!$A:$A,Master!C8824,'Forecast Input'!$D:$D,Master!D8824),0),"Actual",SUMIFS('CMO Input'!$Q:$Q,'CMO Input'!$E:$E,Master!$A8824,'CMO Input'!$C:$C,Master!$C8824,'CMO Input'!$AJ:$AJ,Master!$D8824,'CMO Input'!$AU:$AU,Master!$F8820),"")</f>
        <v>0</v>
      </c>
    </row>
    <row r="8825" spans="1:6" x14ac:dyDescent="0.25">
      <c r="A8825" s="24">
        <v>43</v>
      </c>
      <c r="B8825" s="25">
        <v>44562</v>
      </c>
      <c r="C8825" s="24" t="s">
        <v>780</v>
      </c>
      <c r="D8825" s="24" t="s">
        <v>10</v>
      </c>
      <c r="E8825" s="24" t="s">
        <v>1489</v>
      </c>
      <c r="F8825" t="str" cm="1">
        <f t="array" ref="F8825">_xlfn.SWITCH($E8825,"Forecast",IFERROR(SUMIFS(INDEX('Forecast Input'!$A:$BO,,MATCH(TEXT($A8825,"0"),'Forecast Input'!$1:$1,0)),'Forecast Input'!$A:$A,Master!C8825,'Forecast Input'!$D:$D,Master!D8825),0),"Actual",SUMIFS('CMO Input'!$Q:$Q,'CMO Input'!$E:$E,Master!$A8825,'CMO Input'!$C:$C,Master!$C8825,'CMO Input'!$AJ:$AJ,Master!$D8825,'CMO Input'!$AU:$AU,Master!$F8821),"")</f>
        <v/>
      </c>
    </row>
    <row r="8826" spans="1:6" x14ac:dyDescent="0.25">
      <c r="A8826" s="24">
        <v>43</v>
      </c>
      <c r="B8826" s="25">
        <v>44562</v>
      </c>
      <c r="C8826" s="24" t="s">
        <v>780</v>
      </c>
      <c r="D8826" s="24" t="s">
        <v>10</v>
      </c>
      <c r="E8826" s="24" t="s">
        <v>1488</v>
      </c>
      <c r="F8826" cm="1">
        <f t="array" ref="F8826">_xlfn.SWITCH($E8826,"Forecast",IFERROR(SUMIFS(INDEX('Forecast Input'!$A:$BO,,MATCH(TEXT($A8826,"0"),'Forecast Input'!$1:$1,0)),'Forecast Input'!$A:$A,Master!C8826,'Forecast Input'!$D:$D,Master!D8826),0),"Actual",SUMIFS('CMO Input'!$Q:$Q,'CMO Input'!$E:$E,Master!$A8826,'CMO Input'!$C:$C,Master!$C8826,'CMO Input'!$AJ:$AJ,Master!$D8826,'CMO Input'!$AU:$AU,Master!$F8822),"")</f>
        <v>0</v>
      </c>
    </row>
    <row r="8827" spans="1:6" x14ac:dyDescent="0.25">
      <c r="A8827" s="24">
        <v>43</v>
      </c>
      <c r="B8827" s="25">
        <v>44562</v>
      </c>
      <c r="C8827" s="24" t="s">
        <v>780</v>
      </c>
      <c r="D8827" s="24" t="s">
        <v>10</v>
      </c>
      <c r="E8827" s="24" t="s">
        <v>1487</v>
      </c>
      <c r="F8827" cm="1">
        <f t="array" ref="F8827">_xlfn.SWITCH($E8827,"Forecast",IFERROR(SUMIFS(INDEX('Forecast Input'!$A:$BO,,MATCH(TEXT($A8827,"0"),'Forecast Input'!$1:$1,0)),'Forecast Input'!$A:$A,Master!C8827,'Forecast Input'!$D:$D,Master!D8827),0),"Actual",SUMIFS('CMO Input'!$Q:$Q,'CMO Input'!$E:$E,Master!$A8827,'CMO Input'!$C:$C,Master!$C8827,'CMO Input'!$AJ:$AJ,Master!$D8827,'CMO Input'!$AU:$AU,Master!$F8823),"")</f>
        <v>0</v>
      </c>
    </row>
    <row r="8828" spans="1:6" x14ac:dyDescent="0.25">
      <c r="A8828" s="24">
        <v>43</v>
      </c>
      <c r="B8828" s="25">
        <v>44562</v>
      </c>
      <c r="C8828" s="24" t="s">
        <v>780</v>
      </c>
      <c r="D8828" s="24" t="s">
        <v>61</v>
      </c>
      <c r="E8828" s="24" t="s">
        <v>1489</v>
      </c>
      <c r="F8828" t="str" cm="1">
        <f t="array" ref="F8828">_xlfn.SWITCH($E8828,"Forecast",IFERROR(SUMIFS(INDEX('Forecast Input'!$A:$BO,,MATCH(TEXT($A8828,"0"),'Forecast Input'!$1:$1,0)),'Forecast Input'!$A:$A,Master!C8828,'Forecast Input'!$D:$D,Master!D8828),0),"Actual",SUMIFS('CMO Input'!$Q:$Q,'CMO Input'!$E:$E,Master!$A8828,'CMO Input'!$C:$C,Master!$C8828,'CMO Input'!$AJ:$AJ,Master!$D8828,'CMO Input'!$AU:$AU,Master!$F8824),"")</f>
        <v/>
      </c>
    </row>
    <row r="8829" spans="1:6" x14ac:dyDescent="0.25">
      <c r="A8829" s="24">
        <v>43</v>
      </c>
      <c r="B8829" s="25">
        <v>44562</v>
      </c>
      <c r="C8829" s="24" t="s">
        <v>780</v>
      </c>
      <c r="D8829" s="24" t="s">
        <v>61</v>
      </c>
      <c r="E8829" s="24" t="s">
        <v>1488</v>
      </c>
      <c r="F8829" cm="1">
        <f t="array" ref="F8829">_xlfn.SWITCH($E8829,"Forecast",IFERROR(SUMIFS(INDEX('Forecast Input'!$A:$BO,,MATCH(TEXT($A8829,"0"),'Forecast Input'!$1:$1,0)),'Forecast Input'!$A:$A,Master!C8829,'Forecast Input'!$D:$D,Master!D8829),0),"Actual",SUMIFS('CMO Input'!$Q:$Q,'CMO Input'!$E:$E,Master!$A8829,'CMO Input'!$C:$C,Master!$C8829,'CMO Input'!$AJ:$AJ,Master!$D8829,'CMO Input'!$AU:$AU,Master!$F8825),"")</f>
        <v>293.33000000000004</v>
      </c>
    </row>
    <row r="8830" spans="1:6" x14ac:dyDescent="0.25">
      <c r="A8830" s="24">
        <v>43</v>
      </c>
      <c r="B8830" s="25">
        <v>44562</v>
      </c>
      <c r="C8830" s="24" t="s">
        <v>780</v>
      </c>
      <c r="D8830" s="24" t="s">
        <v>61</v>
      </c>
      <c r="E8830" s="24" t="s">
        <v>1487</v>
      </c>
      <c r="F8830" cm="1">
        <f t="array" ref="F8830">_xlfn.SWITCH($E8830,"Forecast",IFERROR(SUMIFS(INDEX('Forecast Input'!$A:$BO,,MATCH(TEXT($A8830,"0"),'Forecast Input'!$1:$1,0)),'Forecast Input'!$A:$A,Master!C8830,'Forecast Input'!$D:$D,Master!D8830),0),"Actual",SUMIFS('CMO Input'!$Q:$Q,'CMO Input'!$E:$E,Master!$A8830,'CMO Input'!$C:$C,Master!$C8830,'CMO Input'!$AJ:$AJ,Master!$D8830,'CMO Input'!$AU:$AU,Master!$F8826),"")</f>
        <v>0</v>
      </c>
    </row>
    <row r="8831" spans="1:6" x14ac:dyDescent="0.25">
      <c r="A8831" s="24">
        <v>43</v>
      </c>
      <c r="B8831" s="25">
        <v>44562</v>
      </c>
      <c r="C8831" s="24" t="s">
        <v>780</v>
      </c>
      <c r="D8831" s="24" t="s">
        <v>103</v>
      </c>
      <c r="E8831" s="24" t="s">
        <v>1489</v>
      </c>
      <c r="F8831" t="str" cm="1">
        <f t="array" ref="F8831">_xlfn.SWITCH($E8831,"Forecast",IFERROR(SUMIFS(INDEX('Forecast Input'!$A:$BO,,MATCH(TEXT($A8831,"0"),'Forecast Input'!$1:$1,0)),'Forecast Input'!$A:$A,Master!C8831,'Forecast Input'!$D:$D,Master!D8831),0),"Actual",SUMIFS('CMO Input'!$Q:$Q,'CMO Input'!$E:$E,Master!$A8831,'CMO Input'!$C:$C,Master!$C8831,'CMO Input'!$AJ:$AJ,Master!$D8831,'CMO Input'!$AU:$AU,Master!$F8827),"")</f>
        <v/>
      </c>
    </row>
    <row r="8832" spans="1:6" x14ac:dyDescent="0.25">
      <c r="A8832" s="24">
        <v>43</v>
      </c>
      <c r="B8832" s="25">
        <v>44562</v>
      </c>
      <c r="C8832" s="24" t="s">
        <v>780</v>
      </c>
      <c r="D8832" s="24" t="s">
        <v>103</v>
      </c>
      <c r="E8832" s="24" t="s">
        <v>1488</v>
      </c>
      <c r="F8832" cm="1">
        <f t="array" ref="F8832">_xlfn.SWITCH($E8832,"Forecast",IFERROR(SUMIFS(INDEX('Forecast Input'!$A:$BO,,MATCH(TEXT($A8832,"0"),'Forecast Input'!$1:$1,0)),'Forecast Input'!$A:$A,Master!C8832,'Forecast Input'!$D:$D,Master!D8832),0),"Actual",SUMIFS('CMO Input'!$Q:$Q,'CMO Input'!$E:$E,Master!$A8832,'CMO Input'!$C:$C,Master!$C8832,'CMO Input'!$AJ:$AJ,Master!$D8832,'CMO Input'!$AU:$AU,Master!$F8828),"")</f>
        <v>0</v>
      </c>
    </row>
    <row r="8833" spans="1:6" x14ac:dyDescent="0.25">
      <c r="A8833" s="24">
        <v>43</v>
      </c>
      <c r="B8833" s="25">
        <v>44562</v>
      </c>
      <c r="C8833" s="24" t="s">
        <v>780</v>
      </c>
      <c r="D8833" s="24" t="s">
        <v>103</v>
      </c>
      <c r="E8833" s="24" t="s">
        <v>1487</v>
      </c>
      <c r="F8833" cm="1">
        <f t="array" ref="F8833">_xlfn.SWITCH($E8833,"Forecast",IFERROR(SUMIFS(INDEX('Forecast Input'!$A:$BO,,MATCH(TEXT($A8833,"0"),'Forecast Input'!$1:$1,0)),'Forecast Input'!$A:$A,Master!C8833,'Forecast Input'!$D:$D,Master!D8833),0),"Actual",SUMIFS('CMO Input'!$Q:$Q,'CMO Input'!$E:$E,Master!$A8833,'CMO Input'!$C:$C,Master!$C8833,'CMO Input'!$AJ:$AJ,Master!$D8833,'CMO Input'!$AU:$AU,Master!$F8829),"")</f>
        <v>0</v>
      </c>
    </row>
    <row r="8834" spans="1:6" x14ac:dyDescent="0.25">
      <c r="A8834" s="24">
        <v>43</v>
      </c>
      <c r="B8834" s="25">
        <v>44562</v>
      </c>
      <c r="C8834" s="24" t="s">
        <v>780</v>
      </c>
      <c r="D8834" s="24" t="s">
        <v>146</v>
      </c>
      <c r="E8834" s="24" t="s">
        <v>1489</v>
      </c>
      <c r="F8834" t="str" cm="1">
        <f t="array" ref="F8834">_xlfn.SWITCH($E8834,"Forecast",IFERROR(SUMIFS(INDEX('Forecast Input'!$A:$BO,,MATCH(TEXT($A8834,"0"),'Forecast Input'!$1:$1,0)),'Forecast Input'!$A:$A,Master!C8834,'Forecast Input'!$D:$D,Master!D8834),0),"Actual",SUMIFS('CMO Input'!$Q:$Q,'CMO Input'!$E:$E,Master!$A8834,'CMO Input'!$C:$C,Master!$C8834,'CMO Input'!$AJ:$AJ,Master!$D8834,'CMO Input'!$AU:$AU,Master!$F8830),"")</f>
        <v/>
      </c>
    </row>
    <row r="8835" spans="1:6" x14ac:dyDescent="0.25">
      <c r="A8835" s="24">
        <v>43</v>
      </c>
      <c r="B8835" s="25">
        <v>44562</v>
      </c>
      <c r="C8835" s="24" t="s">
        <v>780</v>
      </c>
      <c r="D8835" s="24" t="s">
        <v>146</v>
      </c>
      <c r="E8835" s="24" t="s">
        <v>1488</v>
      </c>
      <c r="F8835" cm="1">
        <f t="array" ref="F8835">_xlfn.SWITCH($E8835,"Forecast",IFERROR(SUMIFS(INDEX('Forecast Input'!$A:$BO,,MATCH(TEXT($A8835,"0"),'Forecast Input'!$1:$1,0)),'Forecast Input'!$A:$A,Master!C8835,'Forecast Input'!$D:$D,Master!D8835),0),"Actual",SUMIFS('CMO Input'!$Q:$Q,'CMO Input'!$E:$E,Master!$A8835,'CMO Input'!$C:$C,Master!$C8835,'CMO Input'!$AJ:$AJ,Master!$D8835,'CMO Input'!$AU:$AU,Master!$F8831),"")</f>
        <v>60.67</v>
      </c>
    </row>
    <row r="8836" spans="1:6" x14ac:dyDescent="0.25">
      <c r="A8836" s="24">
        <v>43</v>
      </c>
      <c r="B8836" s="25">
        <v>44562</v>
      </c>
      <c r="C8836" s="24" t="s">
        <v>780</v>
      </c>
      <c r="D8836" s="24" t="s">
        <v>146</v>
      </c>
      <c r="E8836" s="24" t="s">
        <v>1487</v>
      </c>
      <c r="F8836" cm="1">
        <f t="array" ref="F8836">_xlfn.SWITCH($E8836,"Forecast",IFERROR(SUMIFS(INDEX('Forecast Input'!$A:$BO,,MATCH(TEXT($A8836,"0"),'Forecast Input'!$1:$1,0)),'Forecast Input'!$A:$A,Master!C8836,'Forecast Input'!$D:$D,Master!D8836),0),"Actual",SUMIFS('CMO Input'!$Q:$Q,'CMO Input'!$E:$E,Master!$A8836,'CMO Input'!$C:$C,Master!$C8836,'CMO Input'!$AJ:$AJ,Master!$D8836,'CMO Input'!$AU:$AU,Master!$F8832),"")</f>
        <v>0</v>
      </c>
    </row>
    <row r="8837" spans="1:6" x14ac:dyDescent="0.25">
      <c r="A8837" s="24">
        <v>43</v>
      </c>
      <c r="B8837" s="25">
        <v>44562</v>
      </c>
      <c r="C8837" s="24" t="s">
        <v>780</v>
      </c>
      <c r="D8837" s="24" t="s">
        <v>166</v>
      </c>
      <c r="E8837" s="24" t="s">
        <v>1489</v>
      </c>
      <c r="F8837" t="str" cm="1">
        <f t="array" ref="F8837">_xlfn.SWITCH($E8837,"Forecast",IFERROR(SUMIFS(INDEX('Forecast Input'!$A:$BO,,MATCH(TEXT($A8837,"0"),'Forecast Input'!$1:$1,0)),'Forecast Input'!$A:$A,Master!C8837,'Forecast Input'!$D:$D,Master!D8837),0),"Actual",SUMIFS('CMO Input'!$Q:$Q,'CMO Input'!$E:$E,Master!$A8837,'CMO Input'!$C:$C,Master!$C8837,'CMO Input'!$AJ:$AJ,Master!$D8837,'CMO Input'!$AU:$AU,Master!$F8833),"")</f>
        <v/>
      </c>
    </row>
    <row r="8838" spans="1:6" x14ac:dyDescent="0.25">
      <c r="A8838" s="24">
        <v>43</v>
      </c>
      <c r="B8838" s="25">
        <v>44562</v>
      </c>
      <c r="C8838" s="24" t="s">
        <v>780</v>
      </c>
      <c r="D8838" s="24" t="s">
        <v>166</v>
      </c>
      <c r="E8838" s="24" t="s">
        <v>1488</v>
      </c>
      <c r="F8838" cm="1">
        <f t="array" ref="F8838">_xlfn.SWITCH($E8838,"Forecast",IFERROR(SUMIFS(INDEX('Forecast Input'!$A:$BO,,MATCH(TEXT($A8838,"0"),'Forecast Input'!$1:$1,0)),'Forecast Input'!$A:$A,Master!C8838,'Forecast Input'!$D:$D,Master!D8838),0),"Actual",SUMIFS('CMO Input'!$Q:$Q,'CMO Input'!$E:$E,Master!$A8838,'CMO Input'!$C:$C,Master!$C8838,'CMO Input'!$AJ:$AJ,Master!$D8838,'CMO Input'!$AU:$AU,Master!$F8834),"")</f>
        <v>0</v>
      </c>
    </row>
    <row r="8839" spans="1:6" x14ac:dyDescent="0.25">
      <c r="A8839" s="24">
        <v>43</v>
      </c>
      <c r="B8839" s="25">
        <v>44562</v>
      </c>
      <c r="C8839" s="24" t="s">
        <v>780</v>
      </c>
      <c r="D8839" s="24" t="s">
        <v>166</v>
      </c>
      <c r="E8839" s="24" t="s">
        <v>1487</v>
      </c>
      <c r="F8839" cm="1">
        <f t="array" ref="F8839">_xlfn.SWITCH($E8839,"Forecast",IFERROR(SUMIFS(INDEX('Forecast Input'!$A:$BO,,MATCH(TEXT($A8839,"0"),'Forecast Input'!$1:$1,0)),'Forecast Input'!$A:$A,Master!C8839,'Forecast Input'!$D:$D,Master!D8839),0),"Actual",SUMIFS('CMO Input'!$Q:$Q,'CMO Input'!$E:$E,Master!$A8839,'CMO Input'!$C:$C,Master!$C8839,'CMO Input'!$AJ:$AJ,Master!$D8839,'CMO Input'!$AU:$AU,Master!$F8835),"")</f>
        <v>0</v>
      </c>
    </row>
    <row r="8840" spans="1:6" x14ac:dyDescent="0.25">
      <c r="A8840" s="24">
        <v>43</v>
      </c>
      <c r="B8840" s="25">
        <v>44562</v>
      </c>
      <c r="C8840" s="24" t="s">
        <v>780</v>
      </c>
      <c r="D8840" s="24" t="s">
        <v>170</v>
      </c>
      <c r="E8840" s="24" t="s">
        <v>1489</v>
      </c>
      <c r="F8840" t="str" cm="1">
        <f t="array" ref="F8840">_xlfn.SWITCH($E8840,"Forecast",IFERROR(SUMIFS(INDEX('Forecast Input'!$A:$BO,,MATCH(TEXT($A8840,"0"),'Forecast Input'!$1:$1,0)),'Forecast Input'!$A:$A,Master!C8840,'Forecast Input'!$D:$D,Master!D8840),0),"Actual",SUMIFS('CMO Input'!$Q:$Q,'CMO Input'!$E:$E,Master!$A8840,'CMO Input'!$C:$C,Master!$C8840,'CMO Input'!$AJ:$AJ,Master!$D8840,'CMO Input'!$AU:$AU,Master!$F8836),"")</f>
        <v/>
      </c>
    </row>
    <row r="8841" spans="1:6" x14ac:dyDescent="0.25">
      <c r="A8841" s="24">
        <v>43</v>
      </c>
      <c r="B8841" s="25">
        <v>44562</v>
      </c>
      <c r="C8841" s="24" t="s">
        <v>780</v>
      </c>
      <c r="D8841" s="24" t="s">
        <v>170</v>
      </c>
      <c r="E8841" s="24" t="s">
        <v>1488</v>
      </c>
      <c r="F8841" cm="1">
        <f t="array" ref="F8841">_xlfn.SWITCH($E8841,"Forecast",IFERROR(SUMIFS(INDEX('Forecast Input'!$A:$BO,,MATCH(TEXT($A8841,"0"),'Forecast Input'!$1:$1,0)),'Forecast Input'!$A:$A,Master!C8841,'Forecast Input'!$D:$D,Master!D8841),0),"Actual",SUMIFS('CMO Input'!$Q:$Q,'CMO Input'!$E:$E,Master!$A8841,'CMO Input'!$C:$C,Master!$C8841,'CMO Input'!$AJ:$AJ,Master!$D8841,'CMO Input'!$AU:$AU,Master!$F8837),"")</f>
        <v>0</v>
      </c>
    </row>
    <row r="8842" spans="1:6" x14ac:dyDescent="0.25">
      <c r="A8842" s="24">
        <v>43</v>
      </c>
      <c r="B8842" s="25">
        <v>44562</v>
      </c>
      <c r="C8842" s="24" t="s">
        <v>780</v>
      </c>
      <c r="D8842" s="24" t="s">
        <v>170</v>
      </c>
      <c r="E8842" s="24" t="s">
        <v>1487</v>
      </c>
      <c r="F8842" cm="1">
        <f t="array" ref="F8842">_xlfn.SWITCH($E8842,"Forecast",IFERROR(SUMIFS(INDEX('Forecast Input'!$A:$BO,,MATCH(TEXT($A8842,"0"),'Forecast Input'!$1:$1,0)),'Forecast Input'!$A:$A,Master!C8842,'Forecast Input'!$D:$D,Master!D8842),0),"Actual",SUMIFS('CMO Input'!$Q:$Q,'CMO Input'!$E:$E,Master!$A8842,'CMO Input'!$C:$C,Master!$C8842,'CMO Input'!$AJ:$AJ,Master!$D8842,'CMO Input'!$AU:$AU,Master!$F8838),"")</f>
        <v>0</v>
      </c>
    </row>
    <row r="8843" spans="1:6" x14ac:dyDescent="0.25">
      <c r="A8843" s="24">
        <v>43</v>
      </c>
      <c r="B8843" s="25">
        <v>44562</v>
      </c>
      <c r="C8843" s="24" t="s">
        <v>780</v>
      </c>
      <c r="D8843" s="24" t="s">
        <v>436</v>
      </c>
      <c r="E8843" s="24" t="s">
        <v>1489</v>
      </c>
      <c r="F8843" t="str" cm="1">
        <f t="array" ref="F8843">_xlfn.SWITCH($E8843,"Forecast",IFERROR(SUMIFS(INDEX('Forecast Input'!$A:$BO,,MATCH(TEXT($A8843,"0"),'Forecast Input'!$1:$1,0)),'Forecast Input'!$A:$A,Master!C8843,'Forecast Input'!$D:$D,Master!D8843),0),"Actual",SUMIFS('CMO Input'!$Q:$Q,'CMO Input'!$E:$E,Master!$A8843,'CMO Input'!$C:$C,Master!$C8843,'CMO Input'!$AJ:$AJ,Master!$D8843,'CMO Input'!$AU:$AU,Master!$F8839),"")</f>
        <v/>
      </c>
    </row>
    <row r="8844" spans="1:6" x14ac:dyDescent="0.25">
      <c r="A8844" s="24">
        <v>43</v>
      </c>
      <c r="B8844" s="25">
        <v>44562</v>
      </c>
      <c r="C8844" s="24" t="s">
        <v>780</v>
      </c>
      <c r="D8844" s="24" t="s">
        <v>436</v>
      </c>
      <c r="E8844" s="24" t="s">
        <v>1488</v>
      </c>
      <c r="F8844" cm="1">
        <f t="array" ref="F8844">_xlfn.SWITCH($E8844,"Forecast",IFERROR(SUMIFS(INDEX('Forecast Input'!$A:$BO,,MATCH(TEXT($A8844,"0"),'Forecast Input'!$1:$1,0)),'Forecast Input'!$A:$A,Master!C8844,'Forecast Input'!$D:$D,Master!D8844),0),"Actual",SUMIFS('CMO Input'!$Q:$Q,'CMO Input'!$E:$E,Master!$A8844,'CMO Input'!$C:$C,Master!$C8844,'CMO Input'!$AJ:$AJ,Master!$D8844,'CMO Input'!$AU:$AU,Master!$F8840),"")</f>
        <v>0</v>
      </c>
    </row>
    <row r="8845" spans="1:6" x14ac:dyDescent="0.25">
      <c r="A8845" s="24">
        <v>43</v>
      </c>
      <c r="B8845" s="25">
        <v>44562</v>
      </c>
      <c r="C8845" s="24" t="s">
        <v>780</v>
      </c>
      <c r="D8845" s="24" t="s">
        <v>436</v>
      </c>
      <c r="E8845" s="24" t="s">
        <v>1487</v>
      </c>
      <c r="F8845" cm="1">
        <f t="array" ref="F8845">_xlfn.SWITCH($E8845,"Forecast",IFERROR(SUMIFS(INDEX('Forecast Input'!$A:$BO,,MATCH(TEXT($A8845,"0"),'Forecast Input'!$1:$1,0)),'Forecast Input'!$A:$A,Master!C8845,'Forecast Input'!$D:$D,Master!D8845),0),"Actual",SUMIFS('CMO Input'!$Q:$Q,'CMO Input'!$E:$E,Master!$A8845,'CMO Input'!$C:$C,Master!$C8845,'CMO Input'!$AJ:$AJ,Master!$D8845,'CMO Input'!$AU:$AU,Master!$F8841),"")</f>
        <v>0</v>
      </c>
    </row>
    <row r="8846" spans="1:6" x14ac:dyDescent="0.25">
      <c r="A8846" s="24">
        <v>43</v>
      </c>
      <c r="B8846" s="25">
        <v>44562</v>
      </c>
      <c r="C8846" s="24" t="s">
        <v>780</v>
      </c>
      <c r="D8846" s="24" t="s">
        <v>1469</v>
      </c>
      <c r="E8846" s="24" t="s">
        <v>1489</v>
      </c>
      <c r="F8846" t="str" cm="1">
        <f t="array" ref="F8846">_xlfn.SWITCH($E8846,"Forecast",IFERROR(SUMIFS(INDEX('Forecast Input'!$A:$BO,,MATCH(TEXT($A8846,"0"),'Forecast Input'!$1:$1,0)),'Forecast Input'!$A:$A,Master!C8846,'Forecast Input'!$D:$D,Master!D8846),0),"Actual",SUMIFS('CMO Input'!$Q:$Q,'CMO Input'!$E:$E,Master!$A8846,'CMO Input'!$C:$C,Master!$C8846,'CMO Input'!$AJ:$AJ,Master!$D8846,'CMO Input'!$AU:$AU,Master!$F8842),"")</f>
        <v/>
      </c>
    </row>
    <row r="8847" spans="1:6" x14ac:dyDescent="0.25">
      <c r="A8847" s="24">
        <v>43</v>
      </c>
      <c r="B8847" s="25">
        <v>44562</v>
      </c>
      <c r="C8847" s="24" t="s">
        <v>780</v>
      </c>
      <c r="D8847" s="24" t="s">
        <v>1469</v>
      </c>
      <c r="E8847" s="24" t="s">
        <v>1488</v>
      </c>
      <c r="F8847" cm="1">
        <f t="array" ref="F8847">_xlfn.SWITCH($E8847,"Forecast",IFERROR(SUMIFS(INDEX('Forecast Input'!$A:$BO,,MATCH(TEXT($A8847,"0"),'Forecast Input'!$1:$1,0)),'Forecast Input'!$A:$A,Master!C8847,'Forecast Input'!$D:$D,Master!D8847),0),"Actual",SUMIFS('CMO Input'!$Q:$Q,'CMO Input'!$E:$E,Master!$A8847,'CMO Input'!$C:$C,Master!$C8847,'CMO Input'!$AJ:$AJ,Master!$D8847,'CMO Input'!$AU:$AU,Master!$F8843),"")</f>
        <v>0</v>
      </c>
    </row>
    <row r="8848" spans="1:6" x14ac:dyDescent="0.25">
      <c r="A8848" s="24">
        <v>43</v>
      </c>
      <c r="B8848" s="25">
        <v>44562</v>
      </c>
      <c r="C8848" s="24" t="s">
        <v>780</v>
      </c>
      <c r="D8848" s="24" t="s">
        <v>1469</v>
      </c>
      <c r="E8848" s="24" t="s">
        <v>1487</v>
      </c>
      <c r="F8848" cm="1">
        <f t="array" ref="F8848">_xlfn.SWITCH($E8848,"Forecast",IFERROR(SUMIFS(INDEX('Forecast Input'!$A:$BO,,MATCH(TEXT($A8848,"0"),'Forecast Input'!$1:$1,0)),'Forecast Input'!$A:$A,Master!C8848,'Forecast Input'!$D:$D,Master!D8848),0),"Actual",SUMIFS('CMO Input'!$Q:$Q,'CMO Input'!$E:$E,Master!$A8848,'CMO Input'!$C:$C,Master!$C8848,'CMO Input'!$AJ:$AJ,Master!$D8848,'CMO Input'!$AU:$AU,Master!$F8844),"")</f>
        <v>0</v>
      </c>
    </row>
    <row r="8849" spans="1:6" x14ac:dyDescent="0.25">
      <c r="A8849" s="24">
        <v>43</v>
      </c>
      <c r="B8849" s="25">
        <v>44562</v>
      </c>
      <c r="C8849" s="24" t="s">
        <v>989</v>
      </c>
      <c r="D8849" s="24" t="s">
        <v>10</v>
      </c>
      <c r="E8849" s="24" t="s">
        <v>1489</v>
      </c>
      <c r="F8849" t="str" cm="1">
        <f t="array" ref="F8849">_xlfn.SWITCH($E8849,"Forecast",IFERROR(SUMIFS(INDEX('Forecast Input'!$A:$BO,,MATCH(TEXT($A8849,"0"),'Forecast Input'!$1:$1,0)),'Forecast Input'!$A:$A,Master!C8849,'Forecast Input'!$D:$D,Master!D8849),0),"Actual",SUMIFS('CMO Input'!$Q:$Q,'CMO Input'!$E:$E,Master!$A8849,'CMO Input'!$C:$C,Master!$C8849,'CMO Input'!$AJ:$AJ,Master!$D8849,'CMO Input'!$AU:$AU,Master!$F8845),"")</f>
        <v/>
      </c>
    </row>
    <row r="8850" spans="1:6" x14ac:dyDescent="0.25">
      <c r="A8850" s="24">
        <v>43</v>
      </c>
      <c r="B8850" s="25">
        <v>44562</v>
      </c>
      <c r="C8850" s="24" t="s">
        <v>989</v>
      </c>
      <c r="D8850" s="24" t="s">
        <v>10</v>
      </c>
      <c r="E8850" s="24" t="s">
        <v>1488</v>
      </c>
      <c r="F8850" cm="1">
        <f t="array" ref="F8850">_xlfn.SWITCH($E8850,"Forecast",IFERROR(SUMIFS(INDEX('Forecast Input'!$A:$BO,,MATCH(TEXT($A8850,"0"),'Forecast Input'!$1:$1,0)),'Forecast Input'!$A:$A,Master!C8850,'Forecast Input'!$D:$D,Master!D8850),0),"Actual",SUMIFS('CMO Input'!$Q:$Q,'CMO Input'!$E:$E,Master!$A8850,'CMO Input'!$C:$C,Master!$C8850,'CMO Input'!$AJ:$AJ,Master!$D8850,'CMO Input'!$AU:$AU,Master!$F8846),"")</f>
        <v>0</v>
      </c>
    </row>
    <row r="8851" spans="1:6" x14ac:dyDescent="0.25">
      <c r="A8851" s="24">
        <v>43</v>
      </c>
      <c r="B8851" s="25">
        <v>44562</v>
      </c>
      <c r="C8851" s="24" t="s">
        <v>989</v>
      </c>
      <c r="D8851" s="24" t="s">
        <v>10</v>
      </c>
      <c r="E8851" s="24" t="s">
        <v>1487</v>
      </c>
      <c r="F8851" cm="1">
        <f t="array" ref="F8851">_xlfn.SWITCH($E8851,"Forecast",IFERROR(SUMIFS(INDEX('Forecast Input'!$A:$BO,,MATCH(TEXT($A8851,"0"),'Forecast Input'!$1:$1,0)),'Forecast Input'!$A:$A,Master!C8851,'Forecast Input'!$D:$D,Master!D8851),0),"Actual",SUMIFS('CMO Input'!$Q:$Q,'CMO Input'!$E:$E,Master!$A8851,'CMO Input'!$C:$C,Master!$C8851,'CMO Input'!$AJ:$AJ,Master!$D8851,'CMO Input'!$AU:$AU,Master!$F8847),"")</f>
        <v>0</v>
      </c>
    </row>
    <row r="8852" spans="1:6" x14ac:dyDescent="0.25">
      <c r="A8852" s="24">
        <v>43</v>
      </c>
      <c r="B8852" s="25">
        <v>44562</v>
      </c>
      <c r="C8852" s="24" t="s">
        <v>989</v>
      </c>
      <c r="D8852" s="24" t="s">
        <v>61</v>
      </c>
      <c r="E8852" s="24" t="s">
        <v>1489</v>
      </c>
      <c r="F8852" t="str" cm="1">
        <f t="array" ref="F8852">_xlfn.SWITCH($E8852,"Forecast",IFERROR(SUMIFS(INDEX('Forecast Input'!$A:$BO,,MATCH(TEXT($A8852,"0"),'Forecast Input'!$1:$1,0)),'Forecast Input'!$A:$A,Master!C8852,'Forecast Input'!$D:$D,Master!D8852),0),"Actual",SUMIFS('CMO Input'!$Q:$Q,'CMO Input'!$E:$E,Master!$A8852,'CMO Input'!$C:$C,Master!$C8852,'CMO Input'!$AJ:$AJ,Master!$D8852,'CMO Input'!$AU:$AU,Master!$F8848),"")</f>
        <v/>
      </c>
    </row>
    <row r="8853" spans="1:6" x14ac:dyDescent="0.25">
      <c r="A8853" s="24">
        <v>43</v>
      </c>
      <c r="B8853" s="25">
        <v>44562</v>
      </c>
      <c r="C8853" s="24" t="s">
        <v>989</v>
      </c>
      <c r="D8853" s="24" t="s">
        <v>61</v>
      </c>
      <c r="E8853" s="24" t="s">
        <v>1488</v>
      </c>
      <c r="F8853" cm="1">
        <f t="array" ref="F8853">_xlfn.SWITCH($E8853,"Forecast",IFERROR(SUMIFS(INDEX('Forecast Input'!$A:$BO,,MATCH(TEXT($A8853,"0"),'Forecast Input'!$1:$1,0)),'Forecast Input'!$A:$A,Master!C8853,'Forecast Input'!$D:$D,Master!D8853),0),"Actual",SUMIFS('CMO Input'!$Q:$Q,'CMO Input'!$E:$E,Master!$A8853,'CMO Input'!$C:$C,Master!$C8853,'CMO Input'!$AJ:$AJ,Master!$D8853,'CMO Input'!$AU:$AU,Master!$F8849),"")</f>
        <v>547.66000000000008</v>
      </c>
    </row>
    <row r="8854" spans="1:6" x14ac:dyDescent="0.25">
      <c r="A8854" s="24">
        <v>43</v>
      </c>
      <c r="B8854" s="25">
        <v>44562</v>
      </c>
      <c r="C8854" s="24" t="s">
        <v>989</v>
      </c>
      <c r="D8854" s="24" t="s">
        <v>61</v>
      </c>
      <c r="E8854" s="24" t="s">
        <v>1487</v>
      </c>
      <c r="F8854" cm="1">
        <f t="array" ref="F8854">_xlfn.SWITCH($E8854,"Forecast",IFERROR(SUMIFS(INDEX('Forecast Input'!$A:$BO,,MATCH(TEXT($A8854,"0"),'Forecast Input'!$1:$1,0)),'Forecast Input'!$A:$A,Master!C8854,'Forecast Input'!$D:$D,Master!D8854),0),"Actual",SUMIFS('CMO Input'!$Q:$Q,'CMO Input'!$E:$E,Master!$A8854,'CMO Input'!$C:$C,Master!$C8854,'CMO Input'!$AJ:$AJ,Master!$D8854,'CMO Input'!$AU:$AU,Master!$F8850),"")</f>
        <v>0</v>
      </c>
    </row>
    <row r="8855" spans="1:6" x14ac:dyDescent="0.25">
      <c r="A8855" s="24">
        <v>43</v>
      </c>
      <c r="B8855" s="25">
        <v>44562</v>
      </c>
      <c r="C8855" s="24" t="s">
        <v>989</v>
      </c>
      <c r="D8855" s="24" t="s">
        <v>103</v>
      </c>
      <c r="E8855" s="24" t="s">
        <v>1489</v>
      </c>
      <c r="F8855" t="str" cm="1">
        <f t="array" ref="F8855">_xlfn.SWITCH($E8855,"Forecast",IFERROR(SUMIFS(INDEX('Forecast Input'!$A:$BO,,MATCH(TEXT($A8855,"0"),'Forecast Input'!$1:$1,0)),'Forecast Input'!$A:$A,Master!C8855,'Forecast Input'!$D:$D,Master!D8855),0),"Actual",SUMIFS('CMO Input'!$Q:$Q,'CMO Input'!$E:$E,Master!$A8855,'CMO Input'!$C:$C,Master!$C8855,'CMO Input'!$AJ:$AJ,Master!$D8855,'CMO Input'!$AU:$AU,Master!$F8851),"")</f>
        <v/>
      </c>
    </row>
    <row r="8856" spans="1:6" x14ac:dyDescent="0.25">
      <c r="A8856" s="24">
        <v>43</v>
      </c>
      <c r="B8856" s="25">
        <v>44562</v>
      </c>
      <c r="C8856" s="24" t="s">
        <v>989</v>
      </c>
      <c r="D8856" s="24" t="s">
        <v>103</v>
      </c>
      <c r="E8856" s="24" t="s">
        <v>1488</v>
      </c>
      <c r="F8856" cm="1">
        <f t="array" ref="F8856">_xlfn.SWITCH($E8856,"Forecast",IFERROR(SUMIFS(INDEX('Forecast Input'!$A:$BO,,MATCH(TEXT($A8856,"0"),'Forecast Input'!$1:$1,0)),'Forecast Input'!$A:$A,Master!C8856,'Forecast Input'!$D:$D,Master!D8856),0),"Actual",SUMIFS('CMO Input'!$Q:$Q,'CMO Input'!$E:$E,Master!$A8856,'CMO Input'!$C:$C,Master!$C8856,'CMO Input'!$AJ:$AJ,Master!$D8856,'CMO Input'!$AU:$AU,Master!$F8852),"")</f>
        <v>0</v>
      </c>
    </row>
    <row r="8857" spans="1:6" x14ac:dyDescent="0.25">
      <c r="A8857" s="24">
        <v>43</v>
      </c>
      <c r="B8857" s="25">
        <v>44562</v>
      </c>
      <c r="C8857" s="24" t="s">
        <v>989</v>
      </c>
      <c r="D8857" s="24" t="s">
        <v>103</v>
      </c>
      <c r="E8857" s="24" t="s">
        <v>1487</v>
      </c>
      <c r="F8857" cm="1">
        <f t="array" ref="F8857">_xlfn.SWITCH($E8857,"Forecast",IFERROR(SUMIFS(INDEX('Forecast Input'!$A:$BO,,MATCH(TEXT($A8857,"0"),'Forecast Input'!$1:$1,0)),'Forecast Input'!$A:$A,Master!C8857,'Forecast Input'!$D:$D,Master!D8857),0),"Actual",SUMIFS('CMO Input'!$Q:$Q,'CMO Input'!$E:$E,Master!$A8857,'CMO Input'!$C:$C,Master!$C8857,'CMO Input'!$AJ:$AJ,Master!$D8857,'CMO Input'!$AU:$AU,Master!$F8853),"")</f>
        <v>0</v>
      </c>
    </row>
    <row r="8858" spans="1:6" x14ac:dyDescent="0.25">
      <c r="A8858" s="24">
        <v>43</v>
      </c>
      <c r="B8858" s="25">
        <v>44562</v>
      </c>
      <c r="C8858" s="24" t="s">
        <v>989</v>
      </c>
      <c r="D8858" s="24" t="s">
        <v>146</v>
      </c>
      <c r="E8858" s="24" t="s">
        <v>1489</v>
      </c>
      <c r="F8858" t="str" cm="1">
        <f t="array" ref="F8858">_xlfn.SWITCH($E8858,"Forecast",IFERROR(SUMIFS(INDEX('Forecast Input'!$A:$BO,,MATCH(TEXT($A8858,"0"),'Forecast Input'!$1:$1,0)),'Forecast Input'!$A:$A,Master!C8858,'Forecast Input'!$D:$D,Master!D8858),0),"Actual",SUMIFS('CMO Input'!$Q:$Q,'CMO Input'!$E:$E,Master!$A8858,'CMO Input'!$C:$C,Master!$C8858,'CMO Input'!$AJ:$AJ,Master!$D8858,'CMO Input'!$AU:$AU,Master!$F8854),"")</f>
        <v/>
      </c>
    </row>
    <row r="8859" spans="1:6" x14ac:dyDescent="0.25">
      <c r="A8859" s="24">
        <v>43</v>
      </c>
      <c r="B8859" s="25">
        <v>44562</v>
      </c>
      <c r="C8859" s="24" t="s">
        <v>989</v>
      </c>
      <c r="D8859" s="24" t="s">
        <v>146</v>
      </c>
      <c r="E8859" s="24" t="s">
        <v>1488</v>
      </c>
      <c r="F8859" cm="1">
        <f t="array" ref="F8859">_xlfn.SWITCH($E8859,"Forecast",IFERROR(SUMIFS(INDEX('Forecast Input'!$A:$BO,,MATCH(TEXT($A8859,"0"),'Forecast Input'!$1:$1,0)),'Forecast Input'!$A:$A,Master!C8859,'Forecast Input'!$D:$D,Master!D8859),0),"Actual",SUMIFS('CMO Input'!$Q:$Q,'CMO Input'!$E:$E,Master!$A8859,'CMO Input'!$C:$C,Master!$C8859,'CMO Input'!$AJ:$AJ,Master!$D8859,'CMO Input'!$AU:$AU,Master!$F8855),"")</f>
        <v>0</v>
      </c>
    </row>
    <row r="8860" spans="1:6" x14ac:dyDescent="0.25">
      <c r="A8860" s="24">
        <v>43</v>
      </c>
      <c r="B8860" s="25">
        <v>44562</v>
      </c>
      <c r="C8860" s="24" t="s">
        <v>989</v>
      </c>
      <c r="D8860" s="24" t="s">
        <v>146</v>
      </c>
      <c r="E8860" s="24" t="s">
        <v>1487</v>
      </c>
      <c r="F8860" cm="1">
        <f t="array" ref="F8860">_xlfn.SWITCH($E8860,"Forecast",IFERROR(SUMIFS(INDEX('Forecast Input'!$A:$BO,,MATCH(TEXT($A8860,"0"),'Forecast Input'!$1:$1,0)),'Forecast Input'!$A:$A,Master!C8860,'Forecast Input'!$D:$D,Master!D8860),0),"Actual",SUMIFS('CMO Input'!$Q:$Q,'CMO Input'!$E:$E,Master!$A8860,'CMO Input'!$C:$C,Master!$C8860,'CMO Input'!$AJ:$AJ,Master!$D8860,'CMO Input'!$AU:$AU,Master!$F8856),"")</f>
        <v>0</v>
      </c>
    </row>
    <row r="8861" spans="1:6" x14ac:dyDescent="0.25">
      <c r="A8861" s="24">
        <v>43</v>
      </c>
      <c r="B8861" s="25">
        <v>44562</v>
      </c>
      <c r="C8861" s="24" t="s">
        <v>989</v>
      </c>
      <c r="D8861" s="24" t="s">
        <v>166</v>
      </c>
      <c r="E8861" s="24" t="s">
        <v>1489</v>
      </c>
      <c r="F8861" t="str" cm="1">
        <f t="array" ref="F8861">_xlfn.SWITCH($E8861,"Forecast",IFERROR(SUMIFS(INDEX('Forecast Input'!$A:$BO,,MATCH(TEXT($A8861,"0"),'Forecast Input'!$1:$1,0)),'Forecast Input'!$A:$A,Master!C8861,'Forecast Input'!$D:$D,Master!D8861),0),"Actual",SUMIFS('CMO Input'!$Q:$Q,'CMO Input'!$E:$E,Master!$A8861,'CMO Input'!$C:$C,Master!$C8861,'CMO Input'!$AJ:$AJ,Master!$D8861,'CMO Input'!$AU:$AU,Master!$F8857),"")</f>
        <v/>
      </c>
    </row>
    <row r="8862" spans="1:6" x14ac:dyDescent="0.25">
      <c r="A8862" s="24">
        <v>43</v>
      </c>
      <c r="B8862" s="25">
        <v>44562</v>
      </c>
      <c r="C8862" s="24" t="s">
        <v>989</v>
      </c>
      <c r="D8862" s="24" t="s">
        <v>166</v>
      </c>
      <c r="E8862" s="24" t="s">
        <v>1488</v>
      </c>
      <c r="F8862" cm="1">
        <f t="array" ref="F8862">_xlfn.SWITCH($E8862,"Forecast",IFERROR(SUMIFS(INDEX('Forecast Input'!$A:$BO,,MATCH(TEXT($A8862,"0"),'Forecast Input'!$1:$1,0)),'Forecast Input'!$A:$A,Master!C8862,'Forecast Input'!$D:$D,Master!D8862),0),"Actual",SUMIFS('CMO Input'!$Q:$Q,'CMO Input'!$E:$E,Master!$A8862,'CMO Input'!$C:$C,Master!$C8862,'CMO Input'!$AJ:$AJ,Master!$D8862,'CMO Input'!$AU:$AU,Master!$F8858),"")</f>
        <v>641.54999999999995</v>
      </c>
    </row>
    <row r="8863" spans="1:6" x14ac:dyDescent="0.25">
      <c r="A8863" s="24">
        <v>43</v>
      </c>
      <c r="B8863" s="25">
        <v>44562</v>
      </c>
      <c r="C8863" s="24" t="s">
        <v>989</v>
      </c>
      <c r="D8863" s="24" t="s">
        <v>166</v>
      </c>
      <c r="E8863" s="24" t="s">
        <v>1487</v>
      </c>
      <c r="F8863" cm="1">
        <f t="array" ref="F8863">_xlfn.SWITCH($E8863,"Forecast",IFERROR(SUMIFS(INDEX('Forecast Input'!$A:$BO,,MATCH(TEXT($A8863,"0"),'Forecast Input'!$1:$1,0)),'Forecast Input'!$A:$A,Master!C8863,'Forecast Input'!$D:$D,Master!D8863),0),"Actual",SUMIFS('CMO Input'!$Q:$Q,'CMO Input'!$E:$E,Master!$A8863,'CMO Input'!$C:$C,Master!$C8863,'CMO Input'!$AJ:$AJ,Master!$D8863,'CMO Input'!$AU:$AU,Master!$F8859),"")</f>
        <v>0</v>
      </c>
    </row>
    <row r="8864" spans="1:6" x14ac:dyDescent="0.25">
      <c r="A8864" s="24">
        <v>43</v>
      </c>
      <c r="B8864" s="25">
        <v>44562</v>
      </c>
      <c r="C8864" s="24" t="s">
        <v>989</v>
      </c>
      <c r="D8864" s="24" t="s">
        <v>170</v>
      </c>
      <c r="E8864" s="24" t="s">
        <v>1489</v>
      </c>
      <c r="F8864" t="str" cm="1">
        <f t="array" ref="F8864">_xlfn.SWITCH($E8864,"Forecast",IFERROR(SUMIFS(INDEX('Forecast Input'!$A:$BO,,MATCH(TEXT($A8864,"0"),'Forecast Input'!$1:$1,0)),'Forecast Input'!$A:$A,Master!C8864,'Forecast Input'!$D:$D,Master!D8864),0),"Actual",SUMIFS('CMO Input'!$Q:$Q,'CMO Input'!$E:$E,Master!$A8864,'CMO Input'!$C:$C,Master!$C8864,'CMO Input'!$AJ:$AJ,Master!$D8864,'CMO Input'!$AU:$AU,Master!$F8860),"")</f>
        <v/>
      </c>
    </row>
    <row r="8865" spans="1:6" x14ac:dyDescent="0.25">
      <c r="A8865" s="24">
        <v>43</v>
      </c>
      <c r="B8865" s="25">
        <v>44562</v>
      </c>
      <c r="C8865" s="24" t="s">
        <v>989</v>
      </c>
      <c r="D8865" s="24" t="s">
        <v>170</v>
      </c>
      <c r="E8865" s="24" t="s">
        <v>1488</v>
      </c>
      <c r="F8865" cm="1">
        <f t="array" ref="F8865">_xlfn.SWITCH($E8865,"Forecast",IFERROR(SUMIFS(INDEX('Forecast Input'!$A:$BO,,MATCH(TEXT($A8865,"0"),'Forecast Input'!$1:$1,0)),'Forecast Input'!$A:$A,Master!C8865,'Forecast Input'!$D:$D,Master!D8865),0),"Actual",SUMIFS('CMO Input'!$Q:$Q,'CMO Input'!$E:$E,Master!$A8865,'CMO Input'!$C:$C,Master!$C8865,'CMO Input'!$AJ:$AJ,Master!$D8865,'CMO Input'!$AU:$AU,Master!$F8861),"")</f>
        <v>77.72</v>
      </c>
    </row>
    <row r="8866" spans="1:6" x14ac:dyDescent="0.25">
      <c r="A8866" s="24">
        <v>43</v>
      </c>
      <c r="B8866" s="25">
        <v>44562</v>
      </c>
      <c r="C8866" s="24" t="s">
        <v>989</v>
      </c>
      <c r="D8866" s="24" t="s">
        <v>170</v>
      </c>
      <c r="E8866" s="24" t="s">
        <v>1487</v>
      </c>
      <c r="F8866" cm="1">
        <f t="array" ref="F8866">_xlfn.SWITCH($E8866,"Forecast",IFERROR(SUMIFS(INDEX('Forecast Input'!$A:$BO,,MATCH(TEXT($A8866,"0"),'Forecast Input'!$1:$1,0)),'Forecast Input'!$A:$A,Master!C8866,'Forecast Input'!$D:$D,Master!D8866),0),"Actual",SUMIFS('CMO Input'!$Q:$Q,'CMO Input'!$E:$E,Master!$A8866,'CMO Input'!$C:$C,Master!$C8866,'CMO Input'!$AJ:$AJ,Master!$D8866,'CMO Input'!$AU:$AU,Master!$F8862),"")</f>
        <v>0</v>
      </c>
    </row>
    <row r="8867" spans="1:6" x14ac:dyDescent="0.25">
      <c r="A8867" s="24">
        <v>43</v>
      </c>
      <c r="B8867" s="25">
        <v>44562</v>
      </c>
      <c r="C8867" s="24" t="s">
        <v>989</v>
      </c>
      <c r="D8867" s="24" t="s">
        <v>436</v>
      </c>
      <c r="E8867" s="24" t="s">
        <v>1489</v>
      </c>
      <c r="F8867" t="str" cm="1">
        <f t="array" ref="F8867">_xlfn.SWITCH($E8867,"Forecast",IFERROR(SUMIFS(INDEX('Forecast Input'!$A:$BO,,MATCH(TEXT($A8867,"0"),'Forecast Input'!$1:$1,0)),'Forecast Input'!$A:$A,Master!C8867,'Forecast Input'!$D:$D,Master!D8867),0),"Actual",SUMIFS('CMO Input'!$Q:$Q,'CMO Input'!$E:$E,Master!$A8867,'CMO Input'!$C:$C,Master!$C8867,'CMO Input'!$AJ:$AJ,Master!$D8867,'CMO Input'!$AU:$AU,Master!$F8863),"")</f>
        <v/>
      </c>
    </row>
    <row r="8868" spans="1:6" x14ac:dyDescent="0.25">
      <c r="A8868" s="24">
        <v>43</v>
      </c>
      <c r="B8868" s="25">
        <v>44562</v>
      </c>
      <c r="C8868" s="24" t="s">
        <v>989</v>
      </c>
      <c r="D8868" s="24" t="s">
        <v>436</v>
      </c>
      <c r="E8868" s="24" t="s">
        <v>1488</v>
      </c>
      <c r="F8868" cm="1">
        <f t="array" ref="F8868">_xlfn.SWITCH($E8868,"Forecast",IFERROR(SUMIFS(INDEX('Forecast Input'!$A:$BO,,MATCH(TEXT($A8868,"0"),'Forecast Input'!$1:$1,0)),'Forecast Input'!$A:$A,Master!C8868,'Forecast Input'!$D:$D,Master!D8868),0),"Actual",SUMIFS('CMO Input'!$Q:$Q,'CMO Input'!$E:$E,Master!$A8868,'CMO Input'!$C:$C,Master!$C8868,'CMO Input'!$AJ:$AJ,Master!$D8868,'CMO Input'!$AU:$AU,Master!$F8864),"")</f>
        <v>0</v>
      </c>
    </row>
    <row r="8869" spans="1:6" x14ac:dyDescent="0.25">
      <c r="A8869" s="24">
        <v>43</v>
      </c>
      <c r="B8869" s="25">
        <v>44562</v>
      </c>
      <c r="C8869" s="24" t="s">
        <v>989</v>
      </c>
      <c r="D8869" s="24" t="s">
        <v>436</v>
      </c>
      <c r="E8869" s="24" t="s">
        <v>1487</v>
      </c>
      <c r="F8869" cm="1">
        <f t="array" ref="F8869">_xlfn.SWITCH($E8869,"Forecast",IFERROR(SUMIFS(INDEX('Forecast Input'!$A:$BO,,MATCH(TEXT($A8869,"0"),'Forecast Input'!$1:$1,0)),'Forecast Input'!$A:$A,Master!C8869,'Forecast Input'!$D:$D,Master!D8869),0),"Actual",SUMIFS('CMO Input'!$Q:$Q,'CMO Input'!$E:$E,Master!$A8869,'CMO Input'!$C:$C,Master!$C8869,'CMO Input'!$AJ:$AJ,Master!$D8869,'CMO Input'!$AU:$AU,Master!$F8865),"")</f>
        <v>0</v>
      </c>
    </row>
    <row r="8870" spans="1:6" x14ac:dyDescent="0.25">
      <c r="A8870" s="24">
        <v>43</v>
      </c>
      <c r="B8870" s="25">
        <v>44562</v>
      </c>
      <c r="C8870" s="24" t="s">
        <v>989</v>
      </c>
      <c r="D8870" s="24" t="s">
        <v>1469</v>
      </c>
      <c r="E8870" s="24" t="s">
        <v>1489</v>
      </c>
      <c r="F8870" t="str" cm="1">
        <f t="array" ref="F8870">_xlfn.SWITCH($E8870,"Forecast",IFERROR(SUMIFS(INDEX('Forecast Input'!$A:$BO,,MATCH(TEXT($A8870,"0"),'Forecast Input'!$1:$1,0)),'Forecast Input'!$A:$A,Master!C8870,'Forecast Input'!$D:$D,Master!D8870),0),"Actual",SUMIFS('CMO Input'!$Q:$Q,'CMO Input'!$E:$E,Master!$A8870,'CMO Input'!$C:$C,Master!$C8870,'CMO Input'!$AJ:$AJ,Master!$D8870,'CMO Input'!$AU:$AU,Master!$F8866),"")</f>
        <v/>
      </c>
    </row>
    <row r="8871" spans="1:6" x14ac:dyDescent="0.25">
      <c r="A8871" s="24">
        <v>43</v>
      </c>
      <c r="B8871" s="25">
        <v>44562</v>
      </c>
      <c r="C8871" s="24" t="s">
        <v>989</v>
      </c>
      <c r="D8871" s="24" t="s">
        <v>1469</v>
      </c>
      <c r="E8871" s="24" t="s">
        <v>1488</v>
      </c>
      <c r="F8871" cm="1">
        <f t="array" ref="F8871">_xlfn.SWITCH($E8871,"Forecast",IFERROR(SUMIFS(INDEX('Forecast Input'!$A:$BO,,MATCH(TEXT($A8871,"0"),'Forecast Input'!$1:$1,0)),'Forecast Input'!$A:$A,Master!C8871,'Forecast Input'!$D:$D,Master!D8871),0),"Actual",SUMIFS('CMO Input'!$Q:$Q,'CMO Input'!$E:$E,Master!$A8871,'CMO Input'!$C:$C,Master!$C8871,'CMO Input'!$AJ:$AJ,Master!$D8871,'CMO Input'!$AU:$AU,Master!$F8867),"")</f>
        <v>0</v>
      </c>
    </row>
    <row r="8872" spans="1:6" x14ac:dyDescent="0.25">
      <c r="A8872" s="24">
        <v>43</v>
      </c>
      <c r="B8872" s="25">
        <v>44562</v>
      </c>
      <c r="C8872" s="24" t="s">
        <v>989</v>
      </c>
      <c r="D8872" s="24" t="s">
        <v>1469</v>
      </c>
      <c r="E8872" s="24" t="s">
        <v>1487</v>
      </c>
      <c r="F8872" cm="1">
        <f t="array" ref="F8872">_xlfn.SWITCH($E8872,"Forecast",IFERROR(SUMIFS(INDEX('Forecast Input'!$A:$BO,,MATCH(TEXT($A8872,"0"),'Forecast Input'!$1:$1,0)),'Forecast Input'!$A:$A,Master!C8872,'Forecast Input'!$D:$D,Master!D8872),0),"Actual",SUMIFS('CMO Input'!$Q:$Q,'CMO Input'!$E:$E,Master!$A8872,'CMO Input'!$C:$C,Master!$C8872,'CMO Input'!$AJ:$AJ,Master!$D8872,'CMO Input'!$AU:$AU,Master!$F8868),"")</f>
        <v>0</v>
      </c>
    </row>
    <row r="8873" spans="1:6" x14ac:dyDescent="0.25">
      <c r="A8873" s="24">
        <v>43</v>
      </c>
      <c r="B8873" s="25">
        <v>44562</v>
      </c>
      <c r="C8873" s="24" t="s">
        <v>181</v>
      </c>
      <c r="D8873" s="24" t="s">
        <v>10</v>
      </c>
      <c r="E8873" s="24" t="s">
        <v>1489</v>
      </c>
      <c r="F8873" t="str" cm="1">
        <f t="array" ref="F8873">_xlfn.SWITCH($E8873,"Forecast",IFERROR(SUMIFS(INDEX('Forecast Input'!$A:$BO,,MATCH(TEXT($A8873,"0"),'Forecast Input'!$1:$1,0)),'Forecast Input'!$A:$A,Master!C8873,'Forecast Input'!$D:$D,Master!D8873),0),"Actual",SUMIFS('CMO Input'!$Q:$Q,'CMO Input'!$E:$E,Master!$A8873,'CMO Input'!$C:$C,Master!$C8873,'CMO Input'!$AJ:$AJ,Master!$D8873,'CMO Input'!$AU:$AU,Master!$F8869),"")</f>
        <v/>
      </c>
    </row>
    <row r="8874" spans="1:6" x14ac:dyDescent="0.25">
      <c r="A8874" s="24">
        <v>43</v>
      </c>
      <c r="B8874" s="25">
        <v>44562</v>
      </c>
      <c r="C8874" s="24" t="s">
        <v>181</v>
      </c>
      <c r="D8874" s="24" t="s">
        <v>10</v>
      </c>
      <c r="E8874" s="24" t="s">
        <v>1488</v>
      </c>
      <c r="F8874" cm="1">
        <f t="array" ref="F8874">_xlfn.SWITCH($E8874,"Forecast",IFERROR(SUMIFS(INDEX('Forecast Input'!$A:$BO,,MATCH(TEXT($A8874,"0"),'Forecast Input'!$1:$1,0)),'Forecast Input'!$A:$A,Master!C8874,'Forecast Input'!$D:$D,Master!D8874),0),"Actual",SUMIFS('CMO Input'!$Q:$Q,'CMO Input'!$E:$E,Master!$A8874,'CMO Input'!$C:$C,Master!$C8874,'CMO Input'!$AJ:$AJ,Master!$D8874,'CMO Input'!$AU:$AU,Master!$F8870),"")</f>
        <v>115.25999999999999</v>
      </c>
    </row>
    <row r="8875" spans="1:6" x14ac:dyDescent="0.25">
      <c r="A8875" s="24">
        <v>43</v>
      </c>
      <c r="B8875" s="25">
        <v>44562</v>
      </c>
      <c r="C8875" s="24" t="s">
        <v>181</v>
      </c>
      <c r="D8875" s="24" t="s">
        <v>10</v>
      </c>
      <c r="E8875" s="24" t="s">
        <v>1487</v>
      </c>
      <c r="F8875" cm="1">
        <f t="array" ref="F8875">_xlfn.SWITCH($E8875,"Forecast",IFERROR(SUMIFS(INDEX('Forecast Input'!$A:$BO,,MATCH(TEXT($A8875,"0"),'Forecast Input'!$1:$1,0)),'Forecast Input'!$A:$A,Master!C8875,'Forecast Input'!$D:$D,Master!D8875),0),"Actual",SUMIFS('CMO Input'!$Q:$Q,'CMO Input'!$E:$E,Master!$A8875,'CMO Input'!$C:$C,Master!$C8875,'CMO Input'!$AJ:$AJ,Master!$D8875,'CMO Input'!$AU:$AU,Master!$F8871),"")</f>
        <v>0</v>
      </c>
    </row>
    <row r="8876" spans="1:6" x14ac:dyDescent="0.25">
      <c r="A8876" s="24">
        <v>43</v>
      </c>
      <c r="B8876" s="25">
        <v>44562</v>
      </c>
      <c r="C8876" s="24" t="s">
        <v>181</v>
      </c>
      <c r="D8876" s="24" t="s">
        <v>61</v>
      </c>
      <c r="E8876" s="24" t="s">
        <v>1489</v>
      </c>
      <c r="F8876" t="str" cm="1">
        <f t="array" ref="F8876">_xlfn.SWITCH($E8876,"Forecast",IFERROR(SUMIFS(INDEX('Forecast Input'!$A:$BO,,MATCH(TEXT($A8876,"0"),'Forecast Input'!$1:$1,0)),'Forecast Input'!$A:$A,Master!C8876,'Forecast Input'!$D:$D,Master!D8876),0),"Actual",SUMIFS('CMO Input'!$Q:$Q,'CMO Input'!$E:$E,Master!$A8876,'CMO Input'!$C:$C,Master!$C8876,'CMO Input'!$AJ:$AJ,Master!$D8876,'CMO Input'!$AU:$AU,Master!$F8872),"")</f>
        <v/>
      </c>
    </row>
    <row r="8877" spans="1:6" x14ac:dyDescent="0.25">
      <c r="A8877" s="24">
        <v>43</v>
      </c>
      <c r="B8877" s="25">
        <v>44562</v>
      </c>
      <c r="C8877" s="24" t="s">
        <v>181</v>
      </c>
      <c r="D8877" s="24" t="s">
        <v>61</v>
      </c>
      <c r="E8877" s="24" t="s">
        <v>1488</v>
      </c>
      <c r="F8877" cm="1">
        <f t="array" ref="F8877">_xlfn.SWITCH($E8877,"Forecast",IFERROR(SUMIFS(INDEX('Forecast Input'!$A:$BO,,MATCH(TEXT($A8877,"0"),'Forecast Input'!$1:$1,0)),'Forecast Input'!$A:$A,Master!C8877,'Forecast Input'!$D:$D,Master!D8877),0),"Actual",SUMIFS('CMO Input'!$Q:$Q,'CMO Input'!$E:$E,Master!$A8877,'CMO Input'!$C:$C,Master!$C8877,'CMO Input'!$AJ:$AJ,Master!$D8877,'CMO Input'!$AU:$AU,Master!$F8873),"")</f>
        <v>0</v>
      </c>
    </row>
    <row r="8878" spans="1:6" x14ac:dyDescent="0.25">
      <c r="A8878" s="24">
        <v>43</v>
      </c>
      <c r="B8878" s="25">
        <v>44562</v>
      </c>
      <c r="C8878" s="24" t="s">
        <v>181</v>
      </c>
      <c r="D8878" s="24" t="s">
        <v>61</v>
      </c>
      <c r="E8878" s="24" t="s">
        <v>1487</v>
      </c>
      <c r="F8878" cm="1">
        <f t="array" ref="F8878">_xlfn.SWITCH($E8878,"Forecast",IFERROR(SUMIFS(INDEX('Forecast Input'!$A:$BO,,MATCH(TEXT($A8878,"0"),'Forecast Input'!$1:$1,0)),'Forecast Input'!$A:$A,Master!C8878,'Forecast Input'!$D:$D,Master!D8878),0),"Actual",SUMIFS('CMO Input'!$Q:$Q,'CMO Input'!$E:$E,Master!$A8878,'CMO Input'!$C:$C,Master!$C8878,'CMO Input'!$AJ:$AJ,Master!$D8878,'CMO Input'!$AU:$AU,Master!$F8874),"")</f>
        <v>0</v>
      </c>
    </row>
    <row r="8879" spans="1:6" x14ac:dyDescent="0.25">
      <c r="A8879" s="24">
        <v>43</v>
      </c>
      <c r="B8879" s="25">
        <v>44562</v>
      </c>
      <c r="C8879" s="24" t="s">
        <v>181</v>
      </c>
      <c r="D8879" s="24" t="s">
        <v>103</v>
      </c>
      <c r="E8879" s="24" t="s">
        <v>1489</v>
      </c>
      <c r="F8879" t="str" cm="1">
        <f t="array" ref="F8879">_xlfn.SWITCH($E8879,"Forecast",IFERROR(SUMIFS(INDEX('Forecast Input'!$A:$BO,,MATCH(TEXT($A8879,"0"),'Forecast Input'!$1:$1,0)),'Forecast Input'!$A:$A,Master!C8879,'Forecast Input'!$D:$D,Master!D8879),0),"Actual",SUMIFS('CMO Input'!$Q:$Q,'CMO Input'!$E:$E,Master!$A8879,'CMO Input'!$C:$C,Master!$C8879,'CMO Input'!$AJ:$AJ,Master!$D8879,'CMO Input'!$AU:$AU,Master!$F8875),"")</f>
        <v/>
      </c>
    </row>
    <row r="8880" spans="1:6" x14ac:dyDescent="0.25">
      <c r="A8880" s="24">
        <v>43</v>
      </c>
      <c r="B8880" s="25">
        <v>44562</v>
      </c>
      <c r="C8880" s="24" t="s">
        <v>181</v>
      </c>
      <c r="D8880" s="24" t="s">
        <v>103</v>
      </c>
      <c r="E8880" s="24" t="s">
        <v>1488</v>
      </c>
      <c r="F8880" cm="1">
        <f t="array" ref="F8880">_xlfn.SWITCH($E8880,"Forecast",IFERROR(SUMIFS(INDEX('Forecast Input'!$A:$BO,,MATCH(TEXT($A8880,"0"),'Forecast Input'!$1:$1,0)),'Forecast Input'!$A:$A,Master!C8880,'Forecast Input'!$D:$D,Master!D8880),0),"Actual",SUMIFS('CMO Input'!$Q:$Q,'CMO Input'!$E:$E,Master!$A8880,'CMO Input'!$C:$C,Master!$C8880,'CMO Input'!$AJ:$AJ,Master!$D8880,'CMO Input'!$AU:$AU,Master!$F8876),"")</f>
        <v>93.4</v>
      </c>
    </row>
    <row r="8881" spans="1:6" x14ac:dyDescent="0.25">
      <c r="A8881" s="24">
        <v>43</v>
      </c>
      <c r="B8881" s="25">
        <v>44562</v>
      </c>
      <c r="C8881" s="24" t="s">
        <v>181</v>
      </c>
      <c r="D8881" s="24" t="s">
        <v>103</v>
      </c>
      <c r="E8881" s="24" t="s">
        <v>1487</v>
      </c>
      <c r="F8881" cm="1">
        <f t="array" ref="F8881">_xlfn.SWITCH($E8881,"Forecast",IFERROR(SUMIFS(INDEX('Forecast Input'!$A:$BO,,MATCH(TEXT($A8881,"0"),'Forecast Input'!$1:$1,0)),'Forecast Input'!$A:$A,Master!C8881,'Forecast Input'!$D:$D,Master!D8881),0),"Actual",SUMIFS('CMO Input'!$Q:$Q,'CMO Input'!$E:$E,Master!$A8881,'CMO Input'!$C:$C,Master!$C8881,'CMO Input'!$AJ:$AJ,Master!$D8881,'CMO Input'!$AU:$AU,Master!$F8877),"")</f>
        <v>0</v>
      </c>
    </row>
    <row r="8882" spans="1:6" x14ac:dyDescent="0.25">
      <c r="A8882" s="24">
        <v>43</v>
      </c>
      <c r="B8882" s="25">
        <v>44562</v>
      </c>
      <c r="C8882" s="24" t="s">
        <v>181</v>
      </c>
      <c r="D8882" s="24" t="s">
        <v>146</v>
      </c>
      <c r="E8882" s="24" t="s">
        <v>1489</v>
      </c>
      <c r="F8882" t="str" cm="1">
        <f t="array" ref="F8882">_xlfn.SWITCH($E8882,"Forecast",IFERROR(SUMIFS(INDEX('Forecast Input'!$A:$BO,,MATCH(TEXT($A8882,"0"),'Forecast Input'!$1:$1,0)),'Forecast Input'!$A:$A,Master!C8882,'Forecast Input'!$D:$D,Master!D8882),0),"Actual",SUMIFS('CMO Input'!$Q:$Q,'CMO Input'!$E:$E,Master!$A8882,'CMO Input'!$C:$C,Master!$C8882,'CMO Input'!$AJ:$AJ,Master!$D8882,'CMO Input'!$AU:$AU,Master!$F8878),"")</f>
        <v/>
      </c>
    </row>
    <row r="8883" spans="1:6" x14ac:dyDescent="0.25">
      <c r="A8883" s="24">
        <v>43</v>
      </c>
      <c r="B8883" s="25">
        <v>44562</v>
      </c>
      <c r="C8883" s="24" t="s">
        <v>181</v>
      </c>
      <c r="D8883" s="24" t="s">
        <v>146</v>
      </c>
      <c r="E8883" s="24" t="s">
        <v>1488</v>
      </c>
      <c r="F8883" cm="1">
        <f t="array" ref="F8883">_xlfn.SWITCH($E8883,"Forecast",IFERROR(SUMIFS(INDEX('Forecast Input'!$A:$BO,,MATCH(TEXT($A8883,"0"),'Forecast Input'!$1:$1,0)),'Forecast Input'!$A:$A,Master!C8883,'Forecast Input'!$D:$D,Master!D8883),0),"Actual",SUMIFS('CMO Input'!$Q:$Q,'CMO Input'!$E:$E,Master!$A8883,'CMO Input'!$C:$C,Master!$C8883,'CMO Input'!$AJ:$AJ,Master!$D8883,'CMO Input'!$AU:$AU,Master!$F8879),"")</f>
        <v>288.82000000000005</v>
      </c>
    </row>
    <row r="8884" spans="1:6" x14ac:dyDescent="0.25">
      <c r="A8884" s="24">
        <v>43</v>
      </c>
      <c r="B8884" s="25">
        <v>44562</v>
      </c>
      <c r="C8884" s="24" t="s">
        <v>181</v>
      </c>
      <c r="D8884" s="24" t="s">
        <v>146</v>
      </c>
      <c r="E8884" s="24" t="s">
        <v>1487</v>
      </c>
      <c r="F8884" cm="1">
        <f t="array" ref="F8884">_xlfn.SWITCH($E8884,"Forecast",IFERROR(SUMIFS(INDEX('Forecast Input'!$A:$BO,,MATCH(TEXT($A8884,"0"),'Forecast Input'!$1:$1,0)),'Forecast Input'!$A:$A,Master!C8884,'Forecast Input'!$D:$D,Master!D8884),0),"Actual",SUMIFS('CMO Input'!$Q:$Q,'CMO Input'!$E:$E,Master!$A8884,'CMO Input'!$C:$C,Master!$C8884,'CMO Input'!$AJ:$AJ,Master!$D8884,'CMO Input'!$AU:$AU,Master!$F8880),"")</f>
        <v>0</v>
      </c>
    </row>
    <row r="8885" spans="1:6" x14ac:dyDescent="0.25">
      <c r="A8885" s="24">
        <v>43</v>
      </c>
      <c r="B8885" s="25">
        <v>44562</v>
      </c>
      <c r="C8885" s="24" t="s">
        <v>181</v>
      </c>
      <c r="D8885" s="24" t="s">
        <v>166</v>
      </c>
      <c r="E8885" s="24" t="s">
        <v>1489</v>
      </c>
      <c r="F8885" t="str" cm="1">
        <f t="array" ref="F8885">_xlfn.SWITCH($E8885,"Forecast",IFERROR(SUMIFS(INDEX('Forecast Input'!$A:$BO,,MATCH(TEXT($A8885,"0"),'Forecast Input'!$1:$1,0)),'Forecast Input'!$A:$A,Master!C8885,'Forecast Input'!$D:$D,Master!D8885),0),"Actual",SUMIFS('CMO Input'!$Q:$Q,'CMO Input'!$E:$E,Master!$A8885,'CMO Input'!$C:$C,Master!$C8885,'CMO Input'!$AJ:$AJ,Master!$D8885,'CMO Input'!$AU:$AU,Master!$F8881),"")</f>
        <v/>
      </c>
    </row>
    <row r="8886" spans="1:6" x14ac:dyDescent="0.25">
      <c r="A8886" s="24">
        <v>43</v>
      </c>
      <c r="B8886" s="25">
        <v>44562</v>
      </c>
      <c r="C8886" s="24" t="s">
        <v>181</v>
      </c>
      <c r="D8886" s="24" t="s">
        <v>166</v>
      </c>
      <c r="E8886" s="24" t="s">
        <v>1488</v>
      </c>
      <c r="F8886" cm="1">
        <f t="array" ref="F8886">_xlfn.SWITCH($E8886,"Forecast",IFERROR(SUMIFS(INDEX('Forecast Input'!$A:$BO,,MATCH(TEXT($A8886,"0"),'Forecast Input'!$1:$1,0)),'Forecast Input'!$A:$A,Master!C8886,'Forecast Input'!$D:$D,Master!D8886),0),"Actual",SUMIFS('CMO Input'!$Q:$Q,'CMO Input'!$E:$E,Master!$A8886,'CMO Input'!$C:$C,Master!$C8886,'CMO Input'!$AJ:$AJ,Master!$D8886,'CMO Input'!$AU:$AU,Master!$F8882),"")</f>
        <v>0</v>
      </c>
    </row>
    <row r="8887" spans="1:6" x14ac:dyDescent="0.25">
      <c r="A8887" s="24">
        <v>43</v>
      </c>
      <c r="B8887" s="25">
        <v>44562</v>
      </c>
      <c r="C8887" s="24" t="s">
        <v>181</v>
      </c>
      <c r="D8887" s="24" t="s">
        <v>166</v>
      </c>
      <c r="E8887" s="24" t="s">
        <v>1487</v>
      </c>
      <c r="F8887" cm="1">
        <f t="array" ref="F8887">_xlfn.SWITCH($E8887,"Forecast",IFERROR(SUMIFS(INDEX('Forecast Input'!$A:$BO,,MATCH(TEXT($A8887,"0"),'Forecast Input'!$1:$1,0)),'Forecast Input'!$A:$A,Master!C8887,'Forecast Input'!$D:$D,Master!D8887),0),"Actual",SUMIFS('CMO Input'!$Q:$Q,'CMO Input'!$E:$E,Master!$A8887,'CMO Input'!$C:$C,Master!$C8887,'CMO Input'!$AJ:$AJ,Master!$D8887,'CMO Input'!$AU:$AU,Master!$F8883),"")</f>
        <v>0</v>
      </c>
    </row>
    <row r="8888" spans="1:6" x14ac:dyDescent="0.25">
      <c r="A8888" s="24">
        <v>43</v>
      </c>
      <c r="B8888" s="25">
        <v>44562</v>
      </c>
      <c r="C8888" s="24" t="s">
        <v>181</v>
      </c>
      <c r="D8888" s="24" t="s">
        <v>170</v>
      </c>
      <c r="E8888" s="24" t="s">
        <v>1489</v>
      </c>
      <c r="F8888" t="str" cm="1">
        <f t="array" ref="F8888">_xlfn.SWITCH($E8888,"Forecast",IFERROR(SUMIFS(INDEX('Forecast Input'!$A:$BO,,MATCH(TEXT($A8888,"0"),'Forecast Input'!$1:$1,0)),'Forecast Input'!$A:$A,Master!C8888,'Forecast Input'!$D:$D,Master!D8888),0),"Actual",SUMIFS('CMO Input'!$Q:$Q,'CMO Input'!$E:$E,Master!$A8888,'CMO Input'!$C:$C,Master!$C8888,'CMO Input'!$AJ:$AJ,Master!$D8888,'CMO Input'!$AU:$AU,Master!$F8884),"")</f>
        <v/>
      </c>
    </row>
    <row r="8889" spans="1:6" x14ac:dyDescent="0.25">
      <c r="A8889" s="24">
        <v>43</v>
      </c>
      <c r="B8889" s="25">
        <v>44562</v>
      </c>
      <c r="C8889" s="24" t="s">
        <v>181</v>
      </c>
      <c r="D8889" s="24" t="s">
        <v>170</v>
      </c>
      <c r="E8889" s="24" t="s">
        <v>1488</v>
      </c>
      <c r="F8889" cm="1">
        <f t="array" ref="F8889">_xlfn.SWITCH($E8889,"Forecast",IFERROR(SUMIFS(INDEX('Forecast Input'!$A:$BO,,MATCH(TEXT($A8889,"0"),'Forecast Input'!$1:$1,0)),'Forecast Input'!$A:$A,Master!C8889,'Forecast Input'!$D:$D,Master!D8889),0),"Actual",SUMIFS('CMO Input'!$Q:$Q,'CMO Input'!$E:$E,Master!$A8889,'CMO Input'!$C:$C,Master!$C8889,'CMO Input'!$AJ:$AJ,Master!$D8889,'CMO Input'!$AU:$AU,Master!$F8885),"")</f>
        <v>0</v>
      </c>
    </row>
    <row r="8890" spans="1:6" x14ac:dyDescent="0.25">
      <c r="A8890" s="24">
        <v>43</v>
      </c>
      <c r="B8890" s="25">
        <v>44562</v>
      </c>
      <c r="C8890" s="24" t="s">
        <v>181</v>
      </c>
      <c r="D8890" s="24" t="s">
        <v>170</v>
      </c>
      <c r="E8890" s="24" t="s">
        <v>1487</v>
      </c>
      <c r="F8890" cm="1">
        <f t="array" ref="F8890">_xlfn.SWITCH($E8890,"Forecast",IFERROR(SUMIFS(INDEX('Forecast Input'!$A:$BO,,MATCH(TEXT($A8890,"0"),'Forecast Input'!$1:$1,0)),'Forecast Input'!$A:$A,Master!C8890,'Forecast Input'!$D:$D,Master!D8890),0),"Actual",SUMIFS('CMO Input'!$Q:$Q,'CMO Input'!$E:$E,Master!$A8890,'CMO Input'!$C:$C,Master!$C8890,'CMO Input'!$AJ:$AJ,Master!$D8890,'CMO Input'!$AU:$AU,Master!$F8886),"")</f>
        <v>0</v>
      </c>
    </row>
    <row r="8891" spans="1:6" x14ac:dyDescent="0.25">
      <c r="A8891" s="24">
        <v>43</v>
      </c>
      <c r="B8891" s="25">
        <v>44562</v>
      </c>
      <c r="C8891" s="24" t="s">
        <v>181</v>
      </c>
      <c r="D8891" s="24" t="s">
        <v>436</v>
      </c>
      <c r="E8891" s="24" t="s">
        <v>1489</v>
      </c>
      <c r="F8891" t="str" cm="1">
        <f t="array" ref="F8891">_xlfn.SWITCH($E8891,"Forecast",IFERROR(SUMIFS(INDEX('Forecast Input'!$A:$BO,,MATCH(TEXT($A8891,"0"),'Forecast Input'!$1:$1,0)),'Forecast Input'!$A:$A,Master!C8891,'Forecast Input'!$D:$D,Master!D8891),0),"Actual",SUMIFS('CMO Input'!$Q:$Q,'CMO Input'!$E:$E,Master!$A8891,'CMO Input'!$C:$C,Master!$C8891,'CMO Input'!$AJ:$AJ,Master!$D8891,'CMO Input'!$AU:$AU,Master!$F8887),"")</f>
        <v/>
      </c>
    </row>
    <row r="8892" spans="1:6" x14ac:dyDescent="0.25">
      <c r="A8892" s="24">
        <v>43</v>
      </c>
      <c r="B8892" s="25">
        <v>44562</v>
      </c>
      <c r="C8892" s="24" t="s">
        <v>181</v>
      </c>
      <c r="D8892" s="24" t="s">
        <v>436</v>
      </c>
      <c r="E8892" s="24" t="s">
        <v>1488</v>
      </c>
      <c r="F8892" cm="1">
        <f t="array" ref="F8892">_xlfn.SWITCH($E8892,"Forecast",IFERROR(SUMIFS(INDEX('Forecast Input'!$A:$BO,,MATCH(TEXT($A8892,"0"),'Forecast Input'!$1:$1,0)),'Forecast Input'!$A:$A,Master!C8892,'Forecast Input'!$D:$D,Master!D8892),0),"Actual",SUMIFS('CMO Input'!$Q:$Q,'CMO Input'!$E:$E,Master!$A8892,'CMO Input'!$C:$C,Master!$C8892,'CMO Input'!$AJ:$AJ,Master!$D8892,'CMO Input'!$AU:$AU,Master!$F8888),"")</f>
        <v>0</v>
      </c>
    </row>
    <row r="8893" spans="1:6" x14ac:dyDescent="0.25">
      <c r="A8893" s="24">
        <v>43</v>
      </c>
      <c r="B8893" s="25">
        <v>44562</v>
      </c>
      <c r="C8893" s="24" t="s">
        <v>181</v>
      </c>
      <c r="D8893" s="24" t="s">
        <v>436</v>
      </c>
      <c r="E8893" s="24" t="s">
        <v>1487</v>
      </c>
      <c r="F8893" cm="1">
        <f t="array" ref="F8893">_xlfn.SWITCH($E8893,"Forecast",IFERROR(SUMIFS(INDEX('Forecast Input'!$A:$BO,,MATCH(TEXT($A8893,"0"),'Forecast Input'!$1:$1,0)),'Forecast Input'!$A:$A,Master!C8893,'Forecast Input'!$D:$D,Master!D8893),0),"Actual",SUMIFS('CMO Input'!$Q:$Q,'CMO Input'!$E:$E,Master!$A8893,'CMO Input'!$C:$C,Master!$C8893,'CMO Input'!$AJ:$AJ,Master!$D8893,'CMO Input'!$AU:$AU,Master!$F8889),"")</f>
        <v>0</v>
      </c>
    </row>
    <row r="8894" spans="1:6" x14ac:dyDescent="0.25">
      <c r="A8894" s="24">
        <v>43</v>
      </c>
      <c r="B8894" s="25">
        <v>44562</v>
      </c>
      <c r="C8894" s="24" t="s">
        <v>181</v>
      </c>
      <c r="D8894" s="24" t="s">
        <v>1469</v>
      </c>
      <c r="E8894" s="24" t="s">
        <v>1489</v>
      </c>
      <c r="F8894" t="str" cm="1">
        <f t="array" ref="F8894">_xlfn.SWITCH($E8894,"Forecast",IFERROR(SUMIFS(INDEX('Forecast Input'!$A:$BO,,MATCH(TEXT($A8894,"0"),'Forecast Input'!$1:$1,0)),'Forecast Input'!$A:$A,Master!C8894,'Forecast Input'!$D:$D,Master!D8894),0),"Actual",SUMIFS('CMO Input'!$Q:$Q,'CMO Input'!$E:$E,Master!$A8894,'CMO Input'!$C:$C,Master!$C8894,'CMO Input'!$AJ:$AJ,Master!$D8894,'CMO Input'!$AU:$AU,Master!$F8890),"")</f>
        <v/>
      </c>
    </row>
    <row r="8895" spans="1:6" x14ac:dyDescent="0.25">
      <c r="A8895" s="24">
        <v>43</v>
      </c>
      <c r="B8895" s="25">
        <v>44562</v>
      </c>
      <c r="C8895" s="24" t="s">
        <v>181</v>
      </c>
      <c r="D8895" s="24" t="s">
        <v>1469</v>
      </c>
      <c r="E8895" s="24" t="s">
        <v>1488</v>
      </c>
      <c r="F8895" cm="1">
        <f t="array" ref="F8895">_xlfn.SWITCH($E8895,"Forecast",IFERROR(SUMIFS(INDEX('Forecast Input'!$A:$BO,,MATCH(TEXT($A8895,"0"),'Forecast Input'!$1:$1,0)),'Forecast Input'!$A:$A,Master!C8895,'Forecast Input'!$D:$D,Master!D8895),0),"Actual",SUMIFS('CMO Input'!$Q:$Q,'CMO Input'!$E:$E,Master!$A8895,'CMO Input'!$C:$C,Master!$C8895,'CMO Input'!$AJ:$AJ,Master!$D8895,'CMO Input'!$AU:$AU,Master!$F8891),"")</f>
        <v>343.53000000000009</v>
      </c>
    </row>
    <row r="8896" spans="1:6" x14ac:dyDescent="0.25">
      <c r="A8896" s="24">
        <v>43</v>
      </c>
      <c r="B8896" s="25">
        <v>44562</v>
      </c>
      <c r="C8896" s="24" t="s">
        <v>181</v>
      </c>
      <c r="D8896" s="24" t="s">
        <v>1469</v>
      </c>
      <c r="E8896" s="24" t="s">
        <v>1487</v>
      </c>
      <c r="F8896" cm="1">
        <f t="array" ref="F8896">_xlfn.SWITCH($E8896,"Forecast",IFERROR(SUMIFS(INDEX('Forecast Input'!$A:$BO,,MATCH(TEXT($A8896,"0"),'Forecast Input'!$1:$1,0)),'Forecast Input'!$A:$A,Master!C8896,'Forecast Input'!$D:$D,Master!D8896),0),"Actual",SUMIFS('CMO Input'!$Q:$Q,'CMO Input'!$E:$E,Master!$A8896,'CMO Input'!$C:$C,Master!$C8896,'CMO Input'!$AJ:$AJ,Master!$D8896,'CMO Input'!$AU:$AU,Master!$F8892),"")</f>
        <v>0</v>
      </c>
    </row>
    <row r="8897" spans="1:6" x14ac:dyDescent="0.25">
      <c r="A8897" s="24">
        <v>43</v>
      </c>
      <c r="B8897" s="25">
        <v>44562</v>
      </c>
      <c r="C8897" s="24" t="s">
        <v>424</v>
      </c>
      <c r="D8897" s="24" t="s">
        <v>10</v>
      </c>
      <c r="E8897" s="24" t="s">
        <v>1489</v>
      </c>
      <c r="F8897" t="str" cm="1">
        <f t="array" ref="F8897">_xlfn.SWITCH($E8897,"Forecast",IFERROR(SUMIFS(INDEX('Forecast Input'!$A:$BO,,MATCH(TEXT($A8897,"0"),'Forecast Input'!$1:$1,0)),'Forecast Input'!$A:$A,Master!C8897,'Forecast Input'!$D:$D,Master!D8897),0),"Actual",SUMIFS('CMO Input'!$Q:$Q,'CMO Input'!$E:$E,Master!$A8897,'CMO Input'!$C:$C,Master!$C8897,'CMO Input'!$AJ:$AJ,Master!$D8897,'CMO Input'!$AU:$AU,Master!$F8893),"")</f>
        <v/>
      </c>
    </row>
    <row r="8898" spans="1:6" x14ac:dyDescent="0.25">
      <c r="A8898" s="24">
        <v>43</v>
      </c>
      <c r="B8898" s="25">
        <v>44562</v>
      </c>
      <c r="C8898" s="24" t="s">
        <v>424</v>
      </c>
      <c r="D8898" s="24" t="s">
        <v>10</v>
      </c>
      <c r="E8898" s="24" t="s">
        <v>1488</v>
      </c>
      <c r="F8898" cm="1">
        <f t="array" ref="F8898">_xlfn.SWITCH($E8898,"Forecast",IFERROR(SUMIFS(INDEX('Forecast Input'!$A:$BO,,MATCH(TEXT($A8898,"0"),'Forecast Input'!$1:$1,0)),'Forecast Input'!$A:$A,Master!C8898,'Forecast Input'!$D:$D,Master!D8898),0),"Actual",SUMIFS('CMO Input'!$Q:$Q,'CMO Input'!$E:$E,Master!$A8898,'CMO Input'!$C:$C,Master!$C8898,'CMO Input'!$AJ:$AJ,Master!$D8898,'CMO Input'!$AU:$AU,Master!$F8894),"")</f>
        <v>498.59999999999997</v>
      </c>
    </row>
    <row r="8899" spans="1:6" x14ac:dyDescent="0.25">
      <c r="A8899" s="24">
        <v>43</v>
      </c>
      <c r="B8899" s="25">
        <v>44562</v>
      </c>
      <c r="C8899" s="24" t="s">
        <v>424</v>
      </c>
      <c r="D8899" s="24" t="s">
        <v>10</v>
      </c>
      <c r="E8899" s="24" t="s">
        <v>1487</v>
      </c>
      <c r="F8899" cm="1">
        <f t="array" ref="F8899">_xlfn.SWITCH($E8899,"Forecast",IFERROR(SUMIFS(INDEX('Forecast Input'!$A:$BO,,MATCH(TEXT($A8899,"0"),'Forecast Input'!$1:$1,0)),'Forecast Input'!$A:$A,Master!C8899,'Forecast Input'!$D:$D,Master!D8899),0),"Actual",SUMIFS('CMO Input'!$Q:$Q,'CMO Input'!$E:$E,Master!$A8899,'CMO Input'!$C:$C,Master!$C8899,'CMO Input'!$AJ:$AJ,Master!$D8899,'CMO Input'!$AU:$AU,Master!$F8895),"")</f>
        <v>0</v>
      </c>
    </row>
    <row r="8900" spans="1:6" x14ac:dyDescent="0.25">
      <c r="A8900" s="24">
        <v>43</v>
      </c>
      <c r="B8900" s="25">
        <v>44562</v>
      </c>
      <c r="C8900" s="24" t="s">
        <v>424</v>
      </c>
      <c r="D8900" s="24" t="s">
        <v>61</v>
      </c>
      <c r="E8900" s="24" t="s">
        <v>1489</v>
      </c>
      <c r="F8900" t="str" cm="1">
        <f t="array" ref="F8900">_xlfn.SWITCH($E8900,"Forecast",IFERROR(SUMIFS(INDEX('Forecast Input'!$A:$BO,,MATCH(TEXT($A8900,"0"),'Forecast Input'!$1:$1,0)),'Forecast Input'!$A:$A,Master!C8900,'Forecast Input'!$D:$D,Master!D8900),0),"Actual",SUMIFS('CMO Input'!$Q:$Q,'CMO Input'!$E:$E,Master!$A8900,'CMO Input'!$C:$C,Master!$C8900,'CMO Input'!$AJ:$AJ,Master!$D8900,'CMO Input'!$AU:$AU,Master!$F8896),"")</f>
        <v/>
      </c>
    </row>
    <row r="8901" spans="1:6" x14ac:dyDescent="0.25">
      <c r="A8901" s="24">
        <v>43</v>
      </c>
      <c r="B8901" s="25">
        <v>44562</v>
      </c>
      <c r="C8901" s="24" t="s">
        <v>424</v>
      </c>
      <c r="D8901" s="24" t="s">
        <v>61</v>
      </c>
      <c r="E8901" s="24" t="s">
        <v>1488</v>
      </c>
      <c r="F8901" cm="1">
        <f t="array" ref="F8901">_xlfn.SWITCH($E8901,"Forecast",IFERROR(SUMIFS(INDEX('Forecast Input'!$A:$BO,,MATCH(TEXT($A8901,"0"),'Forecast Input'!$1:$1,0)),'Forecast Input'!$A:$A,Master!C8901,'Forecast Input'!$D:$D,Master!D8901),0),"Actual",SUMIFS('CMO Input'!$Q:$Q,'CMO Input'!$E:$E,Master!$A8901,'CMO Input'!$C:$C,Master!$C8901,'CMO Input'!$AJ:$AJ,Master!$D8901,'CMO Input'!$AU:$AU,Master!$F8897),"")</f>
        <v>0</v>
      </c>
    </row>
    <row r="8902" spans="1:6" x14ac:dyDescent="0.25">
      <c r="A8902" s="24">
        <v>43</v>
      </c>
      <c r="B8902" s="25">
        <v>44562</v>
      </c>
      <c r="C8902" s="24" t="s">
        <v>424</v>
      </c>
      <c r="D8902" s="24" t="s">
        <v>61</v>
      </c>
      <c r="E8902" s="24" t="s">
        <v>1487</v>
      </c>
      <c r="F8902" cm="1">
        <f t="array" ref="F8902">_xlfn.SWITCH($E8902,"Forecast",IFERROR(SUMIFS(INDEX('Forecast Input'!$A:$BO,,MATCH(TEXT($A8902,"0"),'Forecast Input'!$1:$1,0)),'Forecast Input'!$A:$A,Master!C8902,'Forecast Input'!$D:$D,Master!D8902),0),"Actual",SUMIFS('CMO Input'!$Q:$Q,'CMO Input'!$E:$E,Master!$A8902,'CMO Input'!$C:$C,Master!$C8902,'CMO Input'!$AJ:$AJ,Master!$D8902,'CMO Input'!$AU:$AU,Master!$F8898),"")</f>
        <v>0</v>
      </c>
    </row>
    <row r="8903" spans="1:6" x14ac:dyDescent="0.25">
      <c r="A8903" s="24">
        <v>43</v>
      </c>
      <c r="B8903" s="25">
        <v>44562</v>
      </c>
      <c r="C8903" s="24" t="s">
        <v>424</v>
      </c>
      <c r="D8903" s="24" t="s">
        <v>103</v>
      </c>
      <c r="E8903" s="24" t="s">
        <v>1489</v>
      </c>
      <c r="F8903" t="str" cm="1">
        <f t="array" ref="F8903">_xlfn.SWITCH($E8903,"Forecast",IFERROR(SUMIFS(INDEX('Forecast Input'!$A:$BO,,MATCH(TEXT($A8903,"0"),'Forecast Input'!$1:$1,0)),'Forecast Input'!$A:$A,Master!C8903,'Forecast Input'!$D:$D,Master!D8903),0),"Actual",SUMIFS('CMO Input'!$Q:$Q,'CMO Input'!$E:$E,Master!$A8903,'CMO Input'!$C:$C,Master!$C8903,'CMO Input'!$AJ:$AJ,Master!$D8903,'CMO Input'!$AU:$AU,Master!$F8899),"")</f>
        <v/>
      </c>
    </row>
    <row r="8904" spans="1:6" x14ac:dyDescent="0.25">
      <c r="A8904" s="24">
        <v>43</v>
      </c>
      <c r="B8904" s="25">
        <v>44562</v>
      </c>
      <c r="C8904" s="24" t="s">
        <v>424</v>
      </c>
      <c r="D8904" s="24" t="s">
        <v>103</v>
      </c>
      <c r="E8904" s="24" t="s">
        <v>1488</v>
      </c>
      <c r="F8904" cm="1">
        <f t="array" ref="F8904">_xlfn.SWITCH($E8904,"Forecast",IFERROR(SUMIFS(INDEX('Forecast Input'!$A:$BO,,MATCH(TEXT($A8904,"0"),'Forecast Input'!$1:$1,0)),'Forecast Input'!$A:$A,Master!C8904,'Forecast Input'!$D:$D,Master!D8904),0),"Actual",SUMIFS('CMO Input'!$Q:$Q,'CMO Input'!$E:$E,Master!$A8904,'CMO Input'!$C:$C,Master!$C8904,'CMO Input'!$AJ:$AJ,Master!$D8904,'CMO Input'!$AU:$AU,Master!$F8900),"")</f>
        <v>534.76</v>
      </c>
    </row>
    <row r="8905" spans="1:6" x14ac:dyDescent="0.25">
      <c r="A8905" s="24">
        <v>43</v>
      </c>
      <c r="B8905" s="25">
        <v>44562</v>
      </c>
      <c r="C8905" s="24" t="s">
        <v>424</v>
      </c>
      <c r="D8905" s="24" t="s">
        <v>103</v>
      </c>
      <c r="E8905" s="24" t="s">
        <v>1487</v>
      </c>
      <c r="F8905" cm="1">
        <f t="array" ref="F8905">_xlfn.SWITCH($E8905,"Forecast",IFERROR(SUMIFS(INDEX('Forecast Input'!$A:$BO,,MATCH(TEXT($A8905,"0"),'Forecast Input'!$1:$1,0)),'Forecast Input'!$A:$A,Master!C8905,'Forecast Input'!$D:$D,Master!D8905),0),"Actual",SUMIFS('CMO Input'!$Q:$Q,'CMO Input'!$E:$E,Master!$A8905,'CMO Input'!$C:$C,Master!$C8905,'CMO Input'!$AJ:$AJ,Master!$D8905,'CMO Input'!$AU:$AU,Master!$F8901),"")</f>
        <v>0</v>
      </c>
    </row>
    <row r="8906" spans="1:6" x14ac:dyDescent="0.25">
      <c r="A8906" s="24">
        <v>43</v>
      </c>
      <c r="B8906" s="25">
        <v>44562</v>
      </c>
      <c r="C8906" s="24" t="s">
        <v>424</v>
      </c>
      <c r="D8906" s="24" t="s">
        <v>146</v>
      </c>
      <c r="E8906" s="24" t="s">
        <v>1489</v>
      </c>
      <c r="F8906" t="str" cm="1">
        <f t="array" ref="F8906">_xlfn.SWITCH($E8906,"Forecast",IFERROR(SUMIFS(INDEX('Forecast Input'!$A:$BO,,MATCH(TEXT($A8906,"0"),'Forecast Input'!$1:$1,0)),'Forecast Input'!$A:$A,Master!C8906,'Forecast Input'!$D:$D,Master!D8906),0),"Actual",SUMIFS('CMO Input'!$Q:$Q,'CMO Input'!$E:$E,Master!$A8906,'CMO Input'!$C:$C,Master!$C8906,'CMO Input'!$AJ:$AJ,Master!$D8906,'CMO Input'!$AU:$AU,Master!$F8902),"")</f>
        <v/>
      </c>
    </row>
    <row r="8907" spans="1:6" x14ac:dyDescent="0.25">
      <c r="A8907" s="24">
        <v>43</v>
      </c>
      <c r="B8907" s="25">
        <v>44562</v>
      </c>
      <c r="C8907" s="24" t="s">
        <v>424</v>
      </c>
      <c r="D8907" s="24" t="s">
        <v>146</v>
      </c>
      <c r="E8907" s="24" t="s">
        <v>1488</v>
      </c>
      <c r="F8907" cm="1">
        <f t="array" ref="F8907">_xlfn.SWITCH($E8907,"Forecast",IFERROR(SUMIFS(INDEX('Forecast Input'!$A:$BO,,MATCH(TEXT($A8907,"0"),'Forecast Input'!$1:$1,0)),'Forecast Input'!$A:$A,Master!C8907,'Forecast Input'!$D:$D,Master!D8907),0),"Actual",SUMIFS('CMO Input'!$Q:$Q,'CMO Input'!$E:$E,Master!$A8907,'CMO Input'!$C:$C,Master!$C8907,'CMO Input'!$AJ:$AJ,Master!$D8907,'CMO Input'!$AU:$AU,Master!$F8903),"")</f>
        <v>0</v>
      </c>
    </row>
    <row r="8908" spans="1:6" x14ac:dyDescent="0.25">
      <c r="A8908" s="24">
        <v>43</v>
      </c>
      <c r="B8908" s="25">
        <v>44562</v>
      </c>
      <c r="C8908" s="24" t="s">
        <v>424</v>
      </c>
      <c r="D8908" s="24" t="s">
        <v>146</v>
      </c>
      <c r="E8908" s="24" t="s">
        <v>1487</v>
      </c>
      <c r="F8908" cm="1">
        <f t="array" ref="F8908">_xlfn.SWITCH($E8908,"Forecast",IFERROR(SUMIFS(INDEX('Forecast Input'!$A:$BO,,MATCH(TEXT($A8908,"0"),'Forecast Input'!$1:$1,0)),'Forecast Input'!$A:$A,Master!C8908,'Forecast Input'!$D:$D,Master!D8908),0),"Actual",SUMIFS('CMO Input'!$Q:$Q,'CMO Input'!$E:$E,Master!$A8908,'CMO Input'!$C:$C,Master!$C8908,'CMO Input'!$AJ:$AJ,Master!$D8908,'CMO Input'!$AU:$AU,Master!$F8904),"")</f>
        <v>0</v>
      </c>
    </row>
    <row r="8909" spans="1:6" x14ac:dyDescent="0.25">
      <c r="A8909" s="24">
        <v>43</v>
      </c>
      <c r="B8909" s="25">
        <v>44562</v>
      </c>
      <c r="C8909" s="24" t="s">
        <v>424</v>
      </c>
      <c r="D8909" s="24" t="s">
        <v>166</v>
      </c>
      <c r="E8909" s="24" t="s">
        <v>1489</v>
      </c>
      <c r="F8909" t="str" cm="1">
        <f t="array" ref="F8909">_xlfn.SWITCH($E8909,"Forecast",IFERROR(SUMIFS(INDEX('Forecast Input'!$A:$BO,,MATCH(TEXT($A8909,"0"),'Forecast Input'!$1:$1,0)),'Forecast Input'!$A:$A,Master!C8909,'Forecast Input'!$D:$D,Master!D8909),0),"Actual",SUMIFS('CMO Input'!$Q:$Q,'CMO Input'!$E:$E,Master!$A8909,'CMO Input'!$C:$C,Master!$C8909,'CMO Input'!$AJ:$AJ,Master!$D8909,'CMO Input'!$AU:$AU,Master!$F8905),"")</f>
        <v/>
      </c>
    </row>
    <row r="8910" spans="1:6" x14ac:dyDescent="0.25">
      <c r="A8910" s="24">
        <v>43</v>
      </c>
      <c r="B8910" s="25">
        <v>44562</v>
      </c>
      <c r="C8910" s="24" t="s">
        <v>424</v>
      </c>
      <c r="D8910" s="24" t="s">
        <v>166</v>
      </c>
      <c r="E8910" s="24" t="s">
        <v>1488</v>
      </c>
      <c r="F8910" cm="1">
        <f t="array" ref="F8910">_xlfn.SWITCH($E8910,"Forecast",IFERROR(SUMIFS(INDEX('Forecast Input'!$A:$BO,,MATCH(TEXT($A8910,"0"),'Forecast Input'!$1:$1,0)),'Forecast Input'!$A:$A,Master!C8910,'Forecast Input'!$D:$D,Master!D8910),0),"Actual",SUMIFS('CMO Input'!$Q:$Q,'CMO Input'!$E:$E,Master!$A8910,'CMO Input'!$C:$C,Master!$C8910,'CMO Input'!$AJ:$AJ,Master!$D8910,'CMO Input'!$AU:$AU,Master!$F8906),"")</f>
        <v>0</v>
      </c>
    </row>
    <row r="8911" spans="1:6" x14ac:dyDescent="0.25">
      <c r="A8911" s="24">
        <v>43</v>
      </c>
      <c r="B8911" s="25">
        <v>44562</v>
      </c>
      <c r="C8911" s="24" t="s">
        <v>424</v>
      </c>
      <c r="D8911" s="24" t="s">
        <v>166</v>
      </c>
      <c r="E8911" s="24" t="s">
        <v>1487</v>
      </c>
      <c r="F8911" cm="1">
        <f t="array" ref="F8911">_xlfn.SWITCH($E8911,"Forecast",IFERROR(SUMIFS(INDEX('Forecast Input'!$A:$BO,,MATCH(TEXT($A8911,"0"),'Forecast Input'!$1:$1,0)),'Forecast Input'!$A:$A,Master!C8911,'Forecast Input'!$D:$D,Master!D8911),0),"Actual",SUMIFS('CMO Input'!$Q:$Q,'CMO Input'!$E:$E,Master!$A8911,'CMO Input'!$C:$C,Master!$C8911,'CMO Input'!$AJ:$AJ,Master!$D8911,'CMO Input'!$AU:$AU,Master!$F8907),"")</f>
        <v>0</v>
      </c>
    </row>
    <row r="8912" spans="1:6" x14ac:dyDescent="0.25">
      <c r="A8912" s="24">
        <v>43</v>
      </c>
      <c r="B8912" s="25">
        <v>44562</v>
      </c>
      <c r="C8912" s="24" t="s">
        <v>424</v>
      </c>
      <c r="D8912" s="24" t="s">
        <v>170</v>
      </c>
      <c r="E8912" s="24" t="s">
        <v>1489</v>
      </c>
      <c r="F8912" t="str" cm="1">
        <f t="array" ref="F8912">_xlfn.SWITCH($E8912,"Forecast",IFERROR(SUMIFS(INDEX('Forecast Input'!$A:$BO,,MATCH(TEXT($A8912,"0"),'Forecast Input'!$1:$1,0)),'Forecast Input'!$A:$A,Master!C8912,'Forecast Input'!$D:$D,Master!D8912),0),"Actual",SUMIFS('CMO Input'!$Q:$Q,'CMO Input'!$E:$E,Master!$A8912,'CMO Input'!$C:$C,Master!$C8912,'CMO Input'!$AJ:$AJ,Master!$D8912,'CMO Input'!$AU:$AU,Master!$F8908),"")</f>
        <v/>
      </c>
    </row>
    <row r="8913" spans="1:6" x14ac:dyDescent="0.25">
      <c r="A8913" s="24">
        <v>43</v>
      </c>
      <c r="B8913" s="25">
        <v>44562</v>
      </c>
      <c r="C8913" s="24" t="s">
        <v>424</v>
      </c>
      <c r="D8913" s="24" t="s">
        <v>170</v>
      </c>
      <c r="E8913" s="24" t="s">
        <v>1488</v>
      </c>
      <c r="F8913" cm="1">
        <f t="array" ref="F8913">_xlfn.SWITCH($E8913,"Forecast",IFERROR(SUMIFS(INDEX('Forecast Input'!$A:$BO,,MATCH(TEXT($A8913,"0"),'Forecast Input'!$1:$1,0)),'Forecast Input'!$A:$A,Master!C8913,'Forecast Input'!$D:$D,Master!D8913),0),"Actual",SUMIFS('CMO Input'!$Q:$Q,'CMO Input'!$E:$E,Master!$A8913,'CMO Input'!$C:$C,Master!$C8913,'CMO Input'!$AJ:$AJ,Master!$D8913,'CMO Input'!$AU:$AU,Master!$F8909),"")</f>
        <v>0</v>
      </c>
    </row>
    <row r="8914" spans="1:6" x14ac:dyDescent="0.25">
      <c r="A8914" s="24">
        <v>43</v>
      </c>
      <c r="B8914" s="25">
        <v>44562</v>
      </c>
      <c r="C8914" s="24" t="s">
        <v>424</v>
      </c>
      <c r="D8914" s="24" t="s">
        <v>170</v>
      </c>
      <c r="E8914" s="24" t="s">
        <v>1487</v>
      </c>
      <c r="F8914" cm="1">
        <f t="array" ref="F8914">_xlfn.SWITCH($E8914,"Forecast",IFERROR(SUMIFS(INDEX('Forecast Input'!$A:$BO,,MATCH(TEXT($A8914,"0"),'Forecast Input'!$1:$1,0)),'Forecast Input'!$A:$A,Master!C8914,'Forecast Input'!$D:$D,Master!D8914),0),"Actual",SUMIFS('CMO Input'!$Q:$Q,'CMO Input'!$E:$E,Master!$A8914,'CMO Input'!$C:$C,Master!$C8914,'CMO Input'!$AJ:$AJ,Master!$D8914,'CMO Input'!$AU:$AU,Master!$F8910),"")</f>
        <v>0</v>
      </c>
    </row>
    <row r="8915" spans="1:6" x14ac:dyDescent="0.25">
      <c r="A8915" s="24">
        <v>43</v>
      </c>
      <c r="B8915" s="25">
        <v>44562</v>
      </c>
      <c r="C8915" s="24" t="s">
        <v>424</v>
      </c>
      <c r="D8915" s="24" t="s">
        <v>436</v>
      </c>
      <c r="E8915" s="24" t="s">
        <v>1489</v>
      </c>
      <c r="F8915" t="str" cm="1">
        <f t="array" ref="F8915">_xlfn.SWITCH($E8915,"Forecast",IFERROR(SUMIFS(INDEX('Forecast Input'!$A:$BO,,MATCH(TEXT($A8915,"0"),'Forecast Input'!$1:$1,0)),'Forecast Input'!$A:$A,Master!C8915,'Forecast Input'!$D:$D,Master!D8915),0),"Actual",SUMIFS('CMO Input'!$Q:$Q,'CMO Input'!$E:$E,Master!$A8915,'CMO Input'!$C:$C,Master!$C8915,'CMO Input'!$AJ:$AJ,Master!$D8915,'CMO Input'!$AU:$AU,Master!$F8911),"")</f>
        <v/>
      </c>
    </row>
    <row r="8916" spans="1:6" x14ac:dyDescent="0.25">
      <c r="A8916" s="24">
        <v>43</v>
      </c>
      <c r="B8916" s="25">
        <v>44562</v>
      </c>
      <c r="C8916" s="24" t="s">
        <v>424</v>
      </c>
      <c r="D8916" s="24" t="s">
        <v>436</v>
      </c>
      <c r="E8916" s="24" t="s">
        <v>1488</v>
      </c>
      <c r="F8916" cm="1">
        <f t="array" ref="F8916">_xlfn.SWITCH($E8916,"Forecast",IFERROR(SUMIFS(INDEX('Forecast Input'!$A:$BO,,MATCH(TEXT($A8916,"0"),'Forecast Input'!$1:$1,0)),'Forecast Input'!$A:$A,Master!C8916,'Forecast Input'!$D:$D,Master!D8916),0),"Actual",SUMIFS('CMO Input'!$Q:$Q,'CMO Input'!$E:$E,Master!$A8916,'CMO Input'!$C:$C,Master!$C8916,'CMO Input'!$AJ:$AJ,Master!$D8916,'CMO Input'!$AU:$AU,Master!$F8912),"")</f>
        <v>421.87000000000006</v>
      </c>
    </row>
    <row r="8917" spans="1:6" x14ac:dyDescent="0.25">
      <c r="A8917" s="24">
        <v>43</v>
      </c>
      <c r="B8917" s="25">
        <v>44562</v>
      </c>
      <c r="C8917" s="24" t="s">
        <v>424</v>
      </c>
      <c r="D8917" s="24" t="s">
        <v>436</v>
      </c>
      <c r="E8917" s="24" t="s">
        <v>1487</v>
      </c>
      <c r="F8917" cm="1">
        <f t="array" ref="F8917">_xlfn.SWITCH($E8917,"Forecast",IFERROR(SUMIFS(INDEX('Forecast Input'!$A:$BO,,MATCH(TEXT($A8917,"0"),'Forecast Input'!$1:$1,0)),'Forecast Input'!$A:$A,Master!C8917,'Forecast Input'!$D:$D,Master!D8917),0),"Actual",SUMIFS('CMO Input'!$Q:$Q,'CMO Input'!$E:$E,Master!$A8917,'CMO Input'!$C:$C,Master!$C8917,'CMO Input'!$AJ:$AJ,Master!$D8917,'CMO Input'!$AU:$AU,Master!$F8913),"")</f>
        <v>0</v>
      </c>
    </row>
    <row r="8918" spans="1:6" x14ac:dyDescent="0.25">
      <c r="A8918" s="24">
        <v>43</v>
      </c>
      <c r="B8918" s="25">
        <v>44562</v>
      </c>
      <c r="C8918" s="24" t="s">
        <v>424</v>
      </c>
      <c r="D8918" s="24" t="s">
        <v>1469</v>
      </c>
      <c r="E8918" s="24" t="s">
        <v>1489</v>
      </c>
      <c r="F8918" t="str" cm="1">
        <f t="array" ref="F8918">_xlfn.SWITCH($E8918,"Forecast",IFERROR(SUMIFS(INDEX('Forecast Input'!$A:$BO,,MATCH(TEXT($A8918,"0"),'Forecast Input'!$1:$1,0)),'Forecast Input'!$A:$A,Master!C8918,'Forecast Input'!$D:$D,Master!D8918),0),"Actual",SUMIFS('CMO Input'!$Q:$Q,'CMO Input'!$E:$E,Master!$A8918,'CMO Input'!$C:$C,Master!$C8918,'CMO Input'!$AJ:$AJ,Master!$D8918,'CMO Input'!$AU:$AU,Master!$F8914),"")</f>
        <v/>
      </c>
    </row>
    <row r="8919" spans="1:6" x14ac:dyDescent="0.25">
      <c r="A8919" s="24">
        <v>43</v>
      </c>
      <c r="B8919" s="25">
        <v>44562</v>
      </c>
      <c r="C8919" s="24" t="s">
        <v>424</v>
      </c>
      <c r="D8919" s="24" t="s">
        <v>1469</v>
      </c>
      <c r="E8919" s="24" t="s">
        <v>1488</v>
      </c>
      <c r="F8919" cm="1">
        <f t="array" ref="F8919">_xlfn.SWITCH($E8919,"Forecast",IFERROR(SUMIFS(INDEX('Forecast Input'!$A:$BO,,MATCH(TEXT($A8919,"0"),'Forecast Input'!$1:$1,0)),'Forecast Input'!$A:$A,Master!C8919,'Forecast Input'!$D:$D,Master!D8919),0),"Actual",SUMIFS('CMO Input'!$Q:$Q,'CMO Input'!$E:$E,Master!$A8919,'CMO Input'!$C:$C,Master!$C8919,'CMO Input'!$AJ:$AJ,Master!$D8919,'CMO Input'!$AU:$AU,Master!$F8915),"")</f>
        <v>0</v>
      </c>
    </row>
    <row r="8920" spans="1:6" x14ac:dyDescent="0.25">
      <c r="A8920" s="24">
        <v>43</v>
      </c>
      <c r="B8920" s="25">
        <v>44562</v>
      </c>
      <c r="C8920" s="24" t="s">
        <v>424</v>
      </c>
      <c r="D8920" s="24" t="s">
        <v>1469</v>
      </c>
      <c r="E8920" s="24" t="s">
        <v>1487</v>
      </c>
      <c r="F8920" cm="1">
        <f t="array" ref="F8920">_xlfn.SWITCH($E8920,"Forecast",IFERROR(SUMIFS(INDEX('Forecast Input'!$A:$BO,,MATCH(TEXT($A8920,"0"),'Forecast Input'!$1:$1,0)),'Forecast Input'!$A:$A,Master!C8920,'Forecast Input'!$D:$D,Master!D8920),0),"Actual",SUMIFS('CMO Input'!$Q:$Q,'CMO Input'!$E:$E,Master!$A8920,'CMO Input'!$C:$C,Master!$C8920,'CMO Input'!$AJ:$AJ,Master!$D8920,'CMO Input'!$AU:$AU,Master!$F8916),"")</f>
        <v>0</v>
      </c>
    </row>
    <row r="8921" spans="1:6" x14ac:dyDescent="0.25">
      <c r="A8921" s="24">
        <v>43</v>
      </c>
      <c r="B8921" s="25">
        <v>44562</v>
      </c>
      <c r="C8921" s="24" t="s">
        <v>141</v>
      </c>
      <c r="D8921" s="24" t="s">
        <v>10</v>
      </c>
      <c r="E8921" s="24" t="s">
        <v>1489</v>
      </c>
      <c r="F8921" t="str" cm="1">
        <f t="array" ref="F8921">_xlfn.SWITCH($E8921,"Forecast",IFERROR(SUMIFS(INDEX('Forecast Input'!$A:$BO,,MATCH(TEXT($A8921,"0"),'Forecast Input'!$1:$1,0)),'Forecast Input'!$A:$A,Master!C8921,'Forecast Input'!$D:$D,Master!D8921),0),"Actual",SUMIFS('CMO Input'!$Q:$Q,'CMO Input'!$E:$E,Master!$A8921,'CMO Input'!$C:$C,Master!$C8921,'CMO Input'!$AJ:$AJ,Master!$D8921,'CMO Input'!$AU:$AU,Master!$F8917),"")</f>
        <v/>
      </c>
    </row>
    <row r="8922" spans="1:6" x14ac:dyDescent="0.25">
      <c r="A8922" s="24">
        <v>43</v>
      </c>
      <c r="B8922" s="25">
        <v>44562</v>
      </c>
      <c r="C8922" s="24" t="s">
        <v>141</v>
      </c>
      <c r="D8922" s="24" t="s">
        <v>10</v>
      </c>
      <c r="E8922" s="24" t="s">
        <v>1488</v>
      </c>
      <c r="F8922" cm="1">
        <f t="array" ref="F8922">_xlfn.SWITCH($E8922,"Forecast",IFERROR(SUMIFS(INDEX('Forecast Input'!$A:$BO,,MATCH(TEXT($A8922,"0"),'Forecast Input'!$1:$1,0)),'Forecast Input'!$A:$A,Master!C8922,'Forecast Input'!$D:$D,Master!D8922),0),"Actual",SUMIFS('CMO Input'!$Q:$Q,'CMO Input'!$E:$E,Master!$A8922,'CMO Input'!$C:$C,Master!$C8922,'CMO Input'!$AJ:$AJ,Master!$D8922,'CMO Input'!$AU:$AU,Master!$F8918),"")</f>
        <v>0</v>
      </c>
    </row>
    <row r="8923" spans="1:6" x14ac:dyDescent="0.25">
      <c r="A8923" s="24">
        <v>43</v>
      </c>
      <c r="B8923" s="25">
        <v>44562</v>
      </c>
      <c r="C8923" s="24" t="s">
        <v>141</v>
      </c>
      <c r="D8923" s="24" t="s">
        <v>10</v>
      </c>
      <c r="E8923" s="24" t="s">
        <v>1487</v>
      </c>
      <c r="F8923" cm="1">
        <f t="array" ref="F8923">_xlfn.SWITCH($E8923,"Forecast",IFERROR(SUMIFS(INDEX('Forecast Input'!$A:$BO,,MATCH(TEXT($A8923,"0"),'Forecast Input'!$1:$1,0)),'Forecast Input'!$A:$A,Master!C8923,'Forecast Input'!$D:$D,Master!D8923),0),"Actual",SUMIFS('CMO Input'!$Q:$Q,'CMO Input'!$E:$E,Master!$A8923,'CMO Input'!$C:$C,Master!$C8923,'CMO Input'!$AJ:$AJ,Master!$D8923,'CMO Input'!$AU:$AU,Master!$F8919),"")</f>
        <v>0</v>
      </c>
    </row>
    <row r="8924" spans="1:6" x14ac:dyDescent="0.25">
      <c r="A8924" s="24">
        <v>43</v>
      </c>
      <c r="B8924" s="25">
        <v>44562</v>
      </c>
      <c r="C8924" s="24" t="s">
        <v>141</v>
      </c>
      <c r="D8924" s="24" t="s">
        <v>61</v>
      </c>
      <c r="E8924" s="24" t="s">
        <v>1489</v>
      </c>
      <c r="F8924" t="str" cm="1">
        <f t="array" ref="F8924">_xlfn.SWITCH($E8924,"Forecast",IFERROR(SUMIFS(INDEX('Forecast Input'!$A:$BO,,MATCH(TEXT($A8924,"0"),'Forecast Input'!$1:$1,0)),'Forecast Input'!$A:$A,Master!C8924,'Forecast Input'!$D:$D,Master!D8924),0),"Actual",SUMIFS('CMO Input'!$Q:$Q,'CMO Input'!$E:$E,Master!$A8924,'CMO Input'!$C:$C,Master!$C8924,'CMO Input'!$AJ:$AJ,Master!$D8924,'CMO Input'!$AU:$AU,Master!$F8920),"")</f>
        <v/>
      </c>
    </row>
    <row r="8925" spans="1:6" x14ac:dyDescent="0.25">
      <c r="A8925" s="24">
        <v>43</v>
      </c>
      <c r="B8925" s="25">
        <v>44562</v>
      </c>
      <c r="C8925" s="24" t="s">
        <v>141</v>
      </c>
      <c r="D8925" s="24" t="s">
        <v>61</v>
      </c>
      <c r="E8925" s="24" t="s">
        <v>1488</v>
      </c>
      <c r="F8925" cm="1">
        <f t="array" ref="F8925">_xlfn.SWITCH($E8925,"Forecast",IFERROR(SUMIFS(INDEX('Forecast Input'!$A:$BO,,MATCH(TEXT($A8925,"0"),'Forecast Input'!$1:$1,0)),'Forecast Input'!$A:$A,Master!C8925,'Forecast Input'!$D:$D,Master!D8925),0),"Actual",SUMIFS('CMO Input'!$Q:$Q,'CMO Input'!$E:$E,Master!$A8925,'CMO Input'!$C:$C,Master!$C8925,'CMO Input'!$AJ:$AJ,Master!$D8925,'CMO Input'!$AU:$AU,Master!$F8921),"")</f>
        <v>0</v>
      </c>
    </row>
    <row r="8926" spans="1:6" x14ac:dyDescent="0.25">
      <c r="A8926" s="24">
        <v>43</v>
      </c>
      <c r="B8926" s="25">
        <v>44562</v>
      </c>
      <c r="C8926" s="24" t="s">
        <v>141</v>
      </c>
      <c r="D8926" s="24" t="s">
        <v>61</v>
      </c>
      <c r="E8926" s="24" t="s">
        <v>1487</v>
      </c>
      <c r="F8926" cm="1">
        <f t="array" ref="F8926">_xlfn.SWITCH($E8926,"Forecast",IFERROR(SUMIFS(INDEX('Forecast Input'!$A:$BO,,MATCH(TEXT($A8926,"0"),'Forecast Input'!$1:$1,0)),'Forecast Input'!$A:$A,Master!C8926,'Forecast Input'!$D:$D,Master!D8926),0),"Actual",SUMIFS('CMO Input'!$Q:$Q,'CMO Input'!$E:$E,Master!$A8926,'CMO Input'!$C:$C,Master!$C8926,'CMO Input'!$AJ:$AJ,Master!$D8926,'CMO Input'!$AU:$AU,Master!$F8922),"")</f>
        <v>0</v>
      </c>
    </row>
    <row r="8927" spans="1:6" x14ac:dyDescent="0.25">
      <c r="A8927" s="24">
        <v>43</v>
      </c>
      <c r="B8927" s="25">
        <v>44562</v>
      </c>
      <c r="C8927" s="24" t="s">
        <v>141</v>
      </c>
      <c r="D8927" s="24" t="s">
        <v>103</v>
      </c>
      <c r="E8927" s="24" t="s">
        <v>1489</v>
      </c>
      <c r="F8927" t="str" cm="1">
        <f t="array" ref="F8927">_xlfn.SWITCH($E8927,"Forecast",IFERROR(SUMIFS(INDEX('Forecast Input'!$A:$BO,,MATCH(TEXT($A8927,"0"),'Forecast Input'!$1:$1,0)),'Forecast Input'!$A:$A,Master!C8927,'Forecast Input'!$D:$D,Master!D8927),0),"Actual",SUMIFS('CMO Input'!$Q:$Q,'CMO Input'!$E:$E,Master!$A8927,'CMO Input'!$C:$C,Master!$C8927,'CMO Input'!$AJ:$AJ,Master!$D8927,'CMO Input'!$AU:$AU,Master!$F8923),"")</f>
        <v/>
      </c>
    </row>
    <row r="8928" spans="1:6" x14ac:dyDescent="0.25">
      <c r="A8928" s="24">
        <v>43</v>
      </c>
      <c r="B8928" s="25">
        <v>44562</v>
      </c>
      <c r="C8928" s="24" t="s">
        <v>141</v>
      </c>
      <c r="D8928" s="24" t="s">
        <v>103</v>
      </c>
      <c r="E8928" s="24" t="s">
        <v>1488</v>
      </c>
      <c r="F8928" cm="1">
        <f t="array" ref="F8928">_xlfn.SWITCH($E8928,"Forecast",IFERROR(SUMIFS(INDEX('Forecast Input'!$A:$BO,,MATCH(TEXT($A8928,"0"),'Forecast Input'!$1:$1,0)),'Forecast Input'!$A:$A,Master!C8928,'Forecast Input'!$D:$D,Master!D8928),0),"Actual",SUMIFS('CMO Input'!$Q:$Q,'CMO Input'!$E:$E,Master!$A8928,'CMO Input'!$C:$C,Master!$C8928,'CMO Input'!$AJ:$AJ,Master!$D8928,'CMO Input'!$AU:$AU,Master!$F8924),"")</f>
        <v>0</v>
      </c>
    </row>
    <row r="8929" spans="1:6" x14ac:dyDescent="0.25">
      <c r="A8929" s="24">
        <v>43</v>
      </c>
      <c r="B8929" s="25">
        <v>44562</v>
      </c>
      <c r="C8929" s="24" t="s">
        <v>141</v>
      </c>
      <c r="D8929" s="24" t="s">
        <v>103</v>
      </c>
      <c r="E8929" s="24" t="s">
        <v>1487</v>
      </c>
      <c r="F8929" cm="1">
        <f t="array" ref="F8929">_xlfn.SWITCH($E8929,"Forecast",IFERROR(SUMIFS(INDEX('Forecast Input'!$A:$BO,,MATCH(TEXT($A8929,"0"),'Forecast Input'!$1:$1,0)),'Forecast Input'!$A:$A,Master!C8929,'Forecast Input'!$D:$D,Master!D8929),0),"Actual",SUMIFS('CMO Input'!$Q:$Q,'CMO Input'!$E:$E,Master!$A8929,'CMO Input'!$C:$C,Master!$C8929,'CMO Input'!$AJ:$AJ,Master!$D8929,'CMO Input'!$AU:$AU,Master!$F8925),"")</f>
        <v>0</v>
      </c>
    </row>
    <row r="8930" spans="1:6" x14ac:dyDescent="0.25">
      <c r="A8930" s="24">
        <v>43</v>
      </c>
      <c r="B8930" s="25">
        <v>44562</v>
      </c>
      <c r="C8930" s="24" t="s">
        <v>141</v>
      </c>
      <c r="D8930" s="24" t="s">
        <v>146</v>
      </c>
      <c r="E8930" s="24" t="s">
        <v>1489</v>
      </c>
      <c r="F8930" t="str" cm="1">
        <f t="array" ref="F8930">_xlfn.SWITCH($E8930,"Forecast",IFERROR(SUMIFS(INDEX('Forecast Input'!$A:$BO,,MATCH(TEXT($A8930,"0"),'Forecast Input'!$1:$1,0)),'Forecast Input'!$A:$A,Master!C8930,'Forecast Input'!$D:$D,Master!D8930),0),"Actual",SUMIFS('CMO Input'!$Q:$Q,'CMO Input'!$E:$E,Master!$A8930,'CMO Input'!$C:$C,Master!$C8930,'CMO Input'!$AJ:$AJ,Master!$D8930,'CMO Input'!$AU:$AU,Master!$F8926),"")</f>
        <v/>
      </c>
    </row>
    <row r="8931" spans="1:6" x14ac:dyDescent="0.25">
      <c r="A8931" s="24">
        <v>43</v>
      </c>
      <c r="B8931" s="25">
        <v>44562</v>
      </c>
      <c r="C8931" s="24" t="s">
        <v>141</v>
      </c>
      <c r="D8931" s="24" t="s">
        <v>146</v>
      </c>
      <c r="E8931" s="24" t="s">
        <v>1488</v>
      </c>
      <c r="F8931" cm="1">
        <f t="array" ref="F8931">_xlfn.SWITCH($E8931,"Forecast",IFERROR(SUMIFS(INDEX('Forecast Input'!$A:$BO,,MATCH(TEXT($A8931,"0"),'Forecast Input'!$1:$1,0)),'Forecast Input'!$A:$A,Master!C8931,'Forecast Input'!$D:$D,Master!D8931),0),"Actual",SUMIFS('CMO Input'!$Q:$Q,'CMO Input'!$E:$E,Master!$A8931,'CMO Input'!$C:$C,Master!$C8931,'CMO Input'!$AJ:$AJ,Master!$D8931,'CMO Input'!$AU:$AU,Master!$F8927),"")</f>
        <v>0</v>
      </c>
    </row>
    <row r="8932" spans="1:6" x14ac:dyDescent="0.25">
      <c r="A8932" s="24">
        <v>43</v>
      </c>
      <c r="B8932" s="25">
        <v>44562</v>
      </c>
      <c r="C8932" s="24" t="s">
        <v>141</v>
      </c>
      <c r="D8932" s="24" t="s">
        <v>146</v>
      </c>
      <c r="E8932" s="24" t="s">
        <v>1487</v>
      </c>
      <c r="F8932" cm="1">
        <f t="array" ref="F8932">_xlfn.SWITCH($E8932,"Forecast",IFERROR(SUMIFS(INDEX('Forecast Input'!$A:$BO,,MATCH(TEXT($A8932,"0"),'Forecast Input'!$1:$1,0)),'Forecast Input'!$A:$A,Master!C8932,'Forecast Input'!$D:$D,Master!D8932),0),"Actual",SUMIFS('CMO Input'!$Q:$Q,'CMO Input'!$E:$E,Master!$A8932,'CMO Input'!$C:$C,Master!$C8932,'CMO Input'!$AJ:$AJ,Master!$D8932,'CMO Input'!$AU:$AU,Master!$F8928),"")</f>
        <v>0</v>
      </c>
    </row>
    <row r="8933" spans="1:6" x14ac:dyDescent="0.25">
      <c r="A8933" s="24">
        <v>43</v>
      </c>
      <c r="B8933" s="25">
        <v>44562</v>
      </c>
      <c r="C8933" s="24" t="s">
        <v>141</v>
      </c>
      <c r="D8933" s="24" t="s">
        <v>166</v>
      </c>
      <c r="E8933" s="24" t="s">
        <v>1489</v>
      </c>
      <c r="F8933" t="str" cm="1">
        <f t="array" ref="F8933">_xlfn.SWITCH($E8933,"Forecast",IFERROR(SUMIFS(INDEX('Forecast Input'!$A:$BO,,MATCH(TEXT($A8933,"0"),'Forecast Input'!$1:$1,0)),'Forecast Input'!$A:$A,Master!C8933,'Forecast Input'!$D:$D,Master!D8933),0),"Actual",SUMIFS('CMO Input'!$Q:$Q,'CMO Input'!$E:$E,Master!$A8933,'CMO Input'!$C:$C,Master!$C8933,'CMO Input'!$AJ:$AJ,Master!$D8933,'CMO Input'!$AU:$AU,Master!$F8929),"")</f>
        <v/>
      </c>
    </row>
    <row r="8934" spans="1:6" x14ac:dyDescent="0.25">
      <c r="A8934" s="24">
        <v>43</v>
      </c>
      <c r="B8934" s="25">
        <v>44562</v>
      </c>
      <c r="C8934" s="24" t="s">
        <v>141</v>
      </c>
      <c r="D8934" s="24" t="s">
        <v>166</v>
      </c>
      <c r="E8934" s="24" t="s">
        <v>1488</v>
      </c>
      <c r="F8934" cm="1">
        <f t="array" ref="F8934">_xlfn.SWITCH($E8934,"Forecast",IFERROR(SUMIFS(INDEX('Forecast Input'!$A:$BO,,MATCH(TEXT($A8934,"0"),'Forecast Input'!$1:$1,0)),'Forecast Input'!$A:$A,Master!C8934,'Forecast Input'!$D:$D,Master!D8934),0),"Actual",SUMIFS('CMO Input'!$Q:$Q,'CMO Input'!$E:$E,Master!$A8934,'CMO Input'!$C:$C,Master!$C8934,'CMO Input'!$AJ:$AJ,Master!$D8934,'CMO Input'!$AU:$AU,Master!$F8930),"")</f>
        <v>0</v>
      </c>
    </row>
    <row r="8935" spans="1:6" x14ac:dyDescent="0.25">
      <c r="A8935" s="24">
        <v>43</v>
      </c>
      <c r="B8935" s="25">
        <v>44562</v>
      </c>
      <c r="C8935" s="24" t="s">
        <v>141</v>
      </c>
      <c r="D8935" s="24" t="s">
        <v>166</v>
      </c>
      <c r="E8935" s="24" t="s">
        <v>1487</v>
      </c>
      <c r="F8935" cm="1">
        <f t="array" ref="F8935">_xlfn.SWITCH($E8935,"Forecast",IFERROR(SUMIFS(INDEX('Forecast Input'!$A:$BO,,MATCH(TEXT($A8935,"0"),'Forecast Input'!$1:$1,0)),'Forecast Input'!$A:$A,Master!C8935,'Forecast Input'!$D:$D,Master!D8935),0),"Actual",SUMIFS('CMO Input'!$Q:$Q,'CMO Input'!$E:$E,Master!$A8935,'CMO Input'!$C:$C,Master!$C8935,'CMO Input'!$AJ:$AJ,Master!$D8935,'CMO Input'!$AU:$AU,Master!$F8931),"")</f>
        <v>0</v>
      </c>
    </row>
    <row r="8936" spans="1:6" x14ac:dyDescent="0.25">
      <c r="A8936" s="24">
        <v>43</v>
      </c>
      <c r="B8936" s="25">
        <v>44562</v>
      </c>
      <c r="C8936" s="24" t="s">
        <v>141</v>
      </c>
      <c r="D8936" s="24" t="s">
        <v>170</v>
      </c>
      <c r="E8936" s="24" t="s">
        <v>1489</v>
      </c>
      <c r="F8936" t="str" cm="1">
        <f t="array" ref="F8936">_xlfn.SWITCH($E8936,"Forecast",IFERROR(SUMIFS(INDEX('Forecast Input'!$A:$BO,,MATCH(TEXT($A8936,"0"),'Forecast Input'!$1:$1,0)),'Forecast Input'!$A:$A,Master!C8936,'Forecast Input'!$D:$D,Master!D8936),0),"Actual",SUMIFS('CMO Input'!$Q:$Q,'CMO Input'!$E:$E,Master!$A8936,'CMO Input'!$C:$C,Master!$C8936,'CMO Input'!$AJ:$AJ,Master!$D8936,'CMO Input'!$AU:$AU,Master!$F8932),"")</f>
        <v/>
      </c>
    </row>
    <row r="8937" spans="1:6" x14ac:dyDescent="0.25">
      <c r="A8937" s="24">
        <v>43</v>
      </c>
      <c r="B8937" s="25">
        <v>44562</v>
      </c>
      <c r="C8937" s="24" t="s">
        <v>141</v>
      </c>
      <c r="D8937" s="24" t="s">
        <v>170</v>
      </c>
      <c r="E8937" s="24" t="s">
        <v>1488</v>
      </c>
      <c r="F8937" cm="1">
        <f t="array" ref="F8937">_xlfn.SWITCH($E8937,"Forecast",IFERROR(SUMIFS(INDEX('Forecast Input'!$A:$BO,,MATCH(TEXT($A8937,"0"),'Forecast Input'!$1:$1,0)),'Forecast Input'!$A:$A,Master!C8937,'Forecast Input'!$D:$D,Master!D8937),0),"Actual",SUMIFS('CMO Input'!$Q:$Q,'CMO Input'!$E:$E,Master!$A8937,'CMO Input'!$C:$C,Master!$C8937,'CMO Input'!$AJ:$AJ,Master!$D8937,'CMO Input'!$AU:$AU,Master!$F8933),"")</f>
        <v>0</v>
      </c>
    </row>
    <row r="8938" spans="1:6" x14ac:dyDescent="0.25">
      <c r="A8938" s="24">
        <v>43</v>
      </c>
      <c r="B8938" s="25">
        <v>44562</v>
      </c>
      <c r="C8938" s="24" t="s">
        <v>141</v>
      </c>
      <c r="D8938" s="24" t="s">
        <v>170</v>
      </c>
      <c r="E8938" s="24" t="s">
        <v>1487</v>
      </c>
      <c r="F8938" cm="1">
        <f t="array" ref="F8938">_xlfn.SWITCH($E8938,"Forecast",IFERROR(SUMIFS(INDEX('Forecast Input'!$A:$BO,,MATCH(TEXT($A8938,"0"),'Forecast Input'!$1:$1,0)),'Forecast Input'!$A:$A,Master!C8938,'Forecast Input'!$D:$D,Master!D8938),0),"Actual",SUMIFS('CMO Input'!$Q:$Q,'CMO Input'!$E:$E,Master!$A8938,'CMO Input'!$C:$C,Master!$C8938,'CMO Input'!$AJ:$AJ,Master!$D8938,'CMO Input'!$AU:$AU,Master!$F8934),"")</f>
        <v>0</v>
      </c>
    </row>
    <row r="8939" spans="1:6" x14ac:dyDescent="0.25">
      <c r="A8939" s="24">
        <v>43</v>
      </c>
      <c r="B8939" s="25">
        <v>44562</v>
      </c>
      <c r="C8939" s="24" t="s">
        <v>141</v>
      </c>
      <c r="D8939" s="24" t="s">
        <v>436</v>
      </c>
      <c r="E8939" s="24" t="s">
        <v>1489</v>
      </c>
      <c r="F8939" t="str" cm="1">
        <f t="array" ref="F8939">_xlfn.SWITCH($E8939,"Forecast",IFERROR(SUMIFS(INDEX('Forecast Input'!$A:$BO,,MATCH(TEXT($A8939,"0"),'Forecast Input'!$1:$1,0)),'Forecast Input'!$A:$A,Master!C8939,'Forecast Input'!$D:$D,Master!D8939),0),"Actual",SUMIFS('CMO Input'!$Q:$Q,'CMO Input'!$E:$E,Master!$A8939,'CMO Input'!$C:$C,Master!$C8939,'CMO Input'!$AJ:$AJ,Master!$D8939,'CMO Input'!$AU:$AU,Master!$F8935),"")</f>
        <v/>
      </c>
    </row>
    <row r="8940" spans="1:6" x14ac:dyDescent="0.25">
      <c r="A8940" s="24">
        <v>43</v>
      </c>
      <c r="B8940" s="25">
        <v>44562</v>
      </c>
      <c r="C8940" s="24" t="s">
        <v>141</v>
      </c>
      <c r="D8940" s="24" t="s">
        <v>436</v>
      </c>
      <c r="E8940" s="24" t="s">
        <v>1488</v>
      </c>
      <c r="F8940" cm="1">
        <f t="array" ref="F8940">_xlfn.SWITCH($E8940,"Forecast",IFERROR(SUMIFS(INDEX('Forecast Input'!$A:$BO,,MATCH(TEXT($A8940,"0"),'Forecast Input'!$1:$1,0)),'Forecast Input'!$A:$A,Master!C8940,'Forecast Input'!$D:$D,Master!D8940),0),"Actual",SUMIFS('CMO Input'!$Q:$Q,'CMO Input'!$E:$E,Master!$A8940,'CMO Input'!$C:$C,Master!$C8940,'CMO Input'!$AJ:$AJ,Master!$D8940,'CMO Input'!$AU:$AU,Master!$F8936),"")</f>
        <v>0</v>
      </c>
    </row>
    <row r="8941" spans="1:6" x14ac:dyDescent="0.25">
      <c r="A8941" s="24">
        <v>43</v>
      </c>
      <c r="B8941" s="25">
        <v>44562</v>
      </c>
      <c r="C8941" s="24" t="s">
        <v>141</v>
      </c>
      <c r="D8941" s="24" t="s">
        <v>436</v>
      </c>
      <c r="E8941" s="24" t="s">
        <v>1487</v>
      </c>
      <c r="F8941" cm="1">
        <f t="array" ref="F8941">_xlfn.SWITCH($E8941,"Forecast",IFERROR(SUMIFS(INDEX('Forecast Input'!$A:$BO,,MATCH(TEXT($A8941,"0"),'Forecast Input'!$1:$1,0)),'Forecast Input'!$A:$A,Master!C8941,'Forecast Input'!$D:$D,Master!D8941),0),"Actual",SUMIFS('CMO Input'!$Q:$Q,'CMO Input'!$E:$E,Master!$A8941,'CMO Input'!$C:$C,Master!$C8941,'CMO Input'!$AJ:$AJ,Master!$D8941,'CMO Input'!$AU:$AU,Master!$F8937),"")</f>
        <v>0</v>
      </c>
    </row>
    <row r="8942" spans="1:6" x14ac:dyDescent="0.25">
      <c r="A8942" s="24">
        <v>43</v>
      </c>
      <c r="B8942" s="25">
        <v>44562</v>
      </c>
      <c r="C8942" s="24" t="s">
        <v>141</v>
      </c>
      <c r="D8942" s="24" t="s">
        <v>1469</v>
      </c>
      <c r="E8942" s="24" t="s">
        <v>1489</v>
      </c>
      <c r="F8942" t="str" cm="1">
        <f t="array" ref="F8942">_xlfn.SWITCH($E8942,"Forecast",IFERROR(SUMIFS(INDEX('Forecast Input'!$A:$BO,,MATCH(TEXT($A8942,"0"),'Forecast Input'!$1:$1,0)),'Forecast Input'!$A:$A,Master!C8942,'Forecast Input'!$D:$D,Master!D8942),0),"Actual",SUMIFS('CMO Input'!$Q:$Q,'CMO Input'!$E:$E,Master!$A8942,'CMO Input'!$C:$C,Master!$C8942,'CMO Input'!$AJ:$AJ,Master!$D8942,'CMO Input'!$AU:$AU,Master!$F8938),"")</f>
        <v/>
      </c>
    </row>
    <row r="8943" spans="1:6" x14ac:dyDescent="0.25">
      <c r="A8943" s="24">
        <v>43</v>
      </c>
      <c r="B8943" s="25">
        <v>44562</v>
      </c>
      <c r="C8943" s="24" t="s">
        <v>141</v>
      </c>
      <c r="D8943" s="24" t="s">
        <v>1469</v>
      </c>
      <c r="E8943" s="24" t="s">
        <v>1488</v>
      </c>
      <c r="F8943" cm="1">
        <f t="array" ref="F8943">_xlfn.SWITCH($E8943,"Forecast",IFERROR(SUMIFS(INDEX('Forecast Input'!$A:$BO,,MATCH(TEXT($A8943,"0"),'Forecast Input'!$1:$1,0)),'Forecast Input'!$A:$A,Master!C8943,'Forecast Input'!$D:$D,Master!D8943),0),"Actual",SUMIFS('CMO Input'!$Q:$Q,'CMO Input'!$E:$E,Master!$A8943,'CMO Input'!$C:$C,Master!$C8943,'CMO Input'!$AJ:$AJ,Master!$D8943,'CMO Input'!$AU:$AU,Master!$F8939),"")</f>
        <v>0</v>
      </c>
    </row>
    <row r="8944" spans="1:6" x14ac:dyDescent="0.25">
      <c r="A8944" s="24">
        <v>43</v>
      </c>
      <c r="B8944" s="25">
        <v>44562</v>
      </c>
      <c r="C8944" s="24" t="s">
        <v>141</v>
      </c>
      <c r="D8944" s="24" t="s">
        <v>1469</v>
      </c>
      <c r="E8944" s="24" t="s">
        <v>1487</v>
      </c>
      <c r="F8944" cm="1">
        <f t="array" ref="F8944">_xlfn.SWITCH($E8944,"Forecast",IFERROR(SUMIFS(INDEX('Forecast Input'!$A:$BO,,MATCH(TEXT($A8944,"0"),'Forecast Input'!$1:$1,0)),'Forecast Input'!$A:$A,Master!C8944,'Forecast Input'!$D:$D,Master!D8944),0),"Actual",SUMIFS('CMO Input'!$Q:$Q,'CMO Input'!$E:$E,Master!$A8944,'CMO Input'!$C:$C,Master!$C8944,'CMO Input'!$AJ:$AJ,Master!$D8944,'CMO Input'!$AU:$AU,Master!$F8940),"")</f>
        <v>0</v>
      </c>
    </row>
    <row r="8945" spans="1:6" x14ac:dyDescent="0.25">
      <c r="A8945" s="24">
        <v>43</v>
      </c>
      <c r="B8945" s="25">
        <v>44562</v>
      </c>
      <c r="C8945" s="24" t="s">
        <v>127</v>
      </c>
      <c r="D8945" s="24" t="s">
        <v>10</v>
      </c>
      <c r="E8945" s="24" t="s">
        <v>1489</v>
      </c>
      <c r="F8945" t="str" cm="1">
        <f t="array" ref="F8945">_xlfn.SWITCH($E8945,"Forecast",IFERROR(SUMIFS(INDEX('Forecast Input'!$A:$BO,,MATCH(TEXT($A8945,"0"),'Forecast Input'!$1:$1,0)),'Forecast Input'!$A:$A,Master!C8945,'Forecast Input'!$D:$D,Master!D8945),0),"Actual",SUMIFS('CMO Input'!$Q:$Q,'CMO Input'!$E:$E,Master!$A8945,'CMO Input'!$C:$C,Master!$C8945,'CMO Input'!$AJ:$AJ,Master!$D8945,'CMO Input'!$AU:$AU,Master!$F8941),"")</f>
        <v/>
      </c>
    </row>
    <row r="8946" spans="1:6" x14ac:dyDescent="0.25">
      <c r="A8946" s="24">
        <v>43</v>
      </c>
      <c r="B8946" s="25">
        <v>44562</v>
      </c>
      <c r="C8946" s="24" t="s">
        <v>127</v>
      </c>
      <c r="D8946" s="24" t="s">
        <v>10</v>
      </c>
      <c r="E8946" s="24" t="s">
        <v>1488</v>
      </c>
      <c r="F8946" cm="1">
        <f t="array" ref="F8946">_xlfn.SWITCH($E8946,"Forecast",IFERROR(SUMIFS(INDEX('Forecast Input'!$A:$BO,,MATCH(TEXT($A8946,"0"),'Forecast Input'!$1:$1,0)),'Forecast Input'!$A:$A,Master!C8946,'Forecast Input'!$D:$D,Master!D8946),0),"Actual",SUMIFS('CMO Input'!$Q:$Q,'CMO Input'!$E:$E,Master!$A8946,'CMO Input'!$C:$C,Master!$C8946,'CMO Input'!$AJ:$AJ,Master!$D8946,'CMO Input'!$AU:$AU,Master!$F8942),"")</f>
        <v>0</v>
      </c>
    </row>
    <row r="8947" spans="1:6" x14ac:dyDescent="0.25">
      <c r="A8947" s="24">
        <v>43</v>
      </c>
      <c r="B8947" s="25">
        <v>44562</v>
      </c>
      <c r="C8947" s="24" t="s">
        <v>127</v>
      </c>
      <c r="D8947" s="24" t="s">
        <v>10</v>
      </c>
      <c r="E8947" s="24" t="s">
        <v>1487</v>
      </c>
      <c r="F8947" cm="1">
        <f t="array" ref="F8947">_xlfn.SWITCH($E8947,"Forecast",IFERROR(SUMIFS(INDEX('Forecast Input'!$A:$BO,,MATCH(TEXT($A8947,"0"),'Forecast Input'!$1:$1,0)),'Forecast Input'!$A:$A,Master!C8947,'Forecast Input'!$D:$D,Master!D8947),0),"Actual",SUMIFS('CMO Input'!$Q:$Q,'CMO Input'!$E:$E,Master!$A8947,'CMO Input'!$C:$C,Master!$C8947,'CMO Input'!$AJ:$AJ,Master!$D8947,'CMO Input'!$AU:$AU,Master!$F8943),"")</f>
        <v>0</v>
      </c>
    </row>
    <row r="8948" spans="1:6" x14ac:dyDescent="0.25">
      <c r="A8948" s="24">
        <v>43</v>
      </c>
      <c r="B8948" s="25">
        <v>44562</v>
      </c>
      <c r="C8948" s="24" t="s">
        <v>127</v>
      </c>
      <c r="D8948" s="24" t="s">
        <v>61</v>
      </c>
      <c r="E8948" s="24" t="s">
        <v>1489</v>
      </c>
      <c r="F8948" t="str" cm="1">
        <f t="array" ref="F8948">_xlfn.SWITCH($E8948,"Forecast",IFERROR(SUMIFS(INDEX('Forecast Input'!$A:$BO,,MATCH(TEXT($A8948,"0"),'Forecast Input'!$1:$1,0)),'Forecast Input'!$A:$A,Master!C8948,'Forecast Input'!$D:$D,Master!D8948),0),"Actual",SUMIFS('CMO Input'!$Q:$Q,'CMO Input'!$E:$E,Master!$A8948,'CMO Input'!$C:$C,Master!$C8948,'CMO Input'!$AJ:$AJ,Master!$D8948,'CMO Input'!$AU:$AU,Master!$F8944),"")</f>
        <v/>
      </c>
    </row>
    <row r="8949" spans="1:6" x14ac:dyDescent="0.25">
      <c r="A8949" s="24">
        <v>43</v>
      </c>
      <c r="B8949" s="25">
        <v>44562</v>
      </c>
      <c r="C8949" s="24" t="s">
        <v>127</v>
      </c>
      <c r="D8949" s="24" t="s">
        <v>61</v>
      </c>
      <c r="E8949" s="24" t="s">
        <v>1488</v>
      </c>
      <c r="F8949" cm="1">
        <f t="array" ref="F8949">_xlfn.SWITCH($E8949,"Forecast",IFERROR(SUMIFS(INDEX('Forecast Input'!$A:$BO,,MATCH(TEXT($A8949,"0"),'Forecast Input'!$1:$1,0)),'Forecast Input'!$A:$A,Master!C8949,'Forecast Input'!$D:$D,Master!D8949),0),"Actual",SUMIFS('CMO Input'!$Q:$Q,'CMO Input'!$E:$E,Master!$A8949,'CMO Input'!$C:$C,Master!$C8949,'CMO Input'!$AJ:$AJ,Master!$D8949,'CMO Input'!$AU:$AU,Master!$F8945),"")</f>
        <v>0</v>
      </c>
    </row>
    <row r="8950" spans="1:6" x14ac:dyDescent="0.25">
      <c r="A8950" s="24">
        <v>43</v>
      </c>
      <c r="B8950" s="25">
        <v>44562</v>
      </c>
      <c r="C8950" s="24" t="s">
        <v>127</v>
      </c>
      <c r="D8950" s="24" t="s">
        <v>61</v>
      </c>
      <c r="E8950" s="24" t="s">
        <v>1487</v>
      </c>
      <c r="F8950" cm="1">
        <f t="array" ref="F8950">_xlfn.SWITCH($E8950,"Forecast",IFERROR(SUMIFS(INDEX('Forecast Input'!$A:$BO,,MATCH(TEXT($A8950,"0"),'Forecast Input'!$1:$1,0)),'Forecast Input'!$A:$A,Master!C8950,'Forecast Input'!$D:$D,Master!D8950),0),"Actual",SUMIFS('CMO Input'!$Q:$Q,'CMO Input'!$E:$E,Master!$A8950,'CMO Input'!$C:$C,Master!$C8950,'CMO Input'!$AJ:$AJ,Master!$D8950,'CMO Input'!$AU:$AU,Master!$F8946),"")</f>
        <v>0</v>
      </c>
    </row>
    <row r="8951" spans="1:6" x14ac:dyDescent="0.25">
      <c r="A8951" s="24">
        <v>43</v>
      </c>
      <c r="B8951" s="25">
        <v>44562</v>
      </c>
      <c r="C8951" s="24" t="s">
        <v>127</v>
      </c>
      <c r="D8951" s="24" t="s">
        <v>103</v>
      </c>
      <c r="E8951" s="24" t="s">
        <v>1489</v>
      </c>
      <c r="F8951" t="str" cm="1">
        <f t="array" ref="F8951">_xlfn.SWITCH($E8951,"Forecast",IFERROR(SUMIFS(INDEX('Forecast Input'!$A:$BO,,MATCH(TEXT($A8951,"0"),'Forecast Input'!$1:$1,0)),'Forecast Input'!$A:$A,Master!C8951,'Forecast Input'!$D:$D,Master!D8951),0),"Actual",SUMIFS('CMO Input'!$Q:$Q,'CMO Input'!$E:$E,Master!$A8951,'CMO Input'!$C:$C,Master!$C8951,'CMO Input'!$AJ:$AJ,Master!$D8951,'CMO Input'!$AU:$AU,Master!$F8947),"")</f>
        <v/>
      </c>
    </row>
    <row r="8952" spans="1:6" x14ac:dyDescent="0.25">
      <c r="A8952" s="24">
        <v>43</v>
      </c>
      <c r="B8952" s="25">
        <v>44562</v>
      </c>
      <c r="C8952" s="24" t="s">
        <v>127</v>
      </c>
      <c r="D8952" s="24" t="s">
        <v>103</v>
      </c>
      <c r="E8952" s="24" t="s">
        <v>1488</v>
      </c>
      <c r="F8952" cm="1">
        <f t="array" ref="F8952">_xlfn.SWITCH($E8952,"Forecast",IFERROR(SUMIFS(INDEX('Forecast Input'!$A:$BO,,MATCH(TEXT($A8952,"0"),'Forecast Input'!$1:$1,0)),'Forecast Input'!$A:$A,Master!C8952,'Forecast Input'!$D:$D,Master!D8952),0),"Actual",SUMIFS('CMO Input'!$Q:$Q,'CMO Input'!$E:$E,Master!$A8952,'CMO Input'!$C:$C,Master!$C8952,'CMO Input'!$AJ:$AJ,Master!$D8952,'CMO Input'!$AU:$AU,Master!$F8948),"")</f>
        <v>0</v>
      </c>
    </row>
    <row r="8953" spans="1:6" x14ac:dyDescent="0.25">
      <c r="A8953" s="24">
        <v>43</v>
      </c>
      <c r="B8953" s="25">
        <v>44562</v>
      </c>
      <c r="C8953" s="24" t="s">
        <v>127</v>
      </c>
      <c r="D8953" s="24" t="s">
        <v>103</v>
      </c>
      <c r="E8953" s="24" t="s">
        <v>1487</v>
      </c>
      <c r="F8953" cm="1">
        <f t="array" ref="F8953">_xlfn.SWITCH($E8953,"Forecast",IFERROR(SUMIFS(INDEX('Forecast Input'!$A:$BO,,MATCH(TEXT($A8953,"0"),'Forecast Input'!$1:$1,0)),'Forecast Input'!$A:$A,Master!C8953,'Forecast Input'!$D:$D,Master!D8953),0),"Actual",SUMIFS('CMO Input'!$Q:$Q,'CMO Input'!$E:$E,Master!$A8953,'CMO Input'!$C:$C,Master!$C8953,'CMO Input'!$AJ:$AJ,Master!$D8953,'CMO Input'!$AU:$AU,Master!$F8949),"")</f>
        <v>0</v>
      </c>
    </row>
    <row r="8954" spans="1:6" x14ac:dyDescent="0.25">
      <c r="A8954" s="24">
        <v>43</v>
      </c>
      <c r="B8954" s="25">
        <v>44562</v>
      </c>
      <c r="C8954" s="24" t="s">
        <v>127</v>
      </c>
      <c r="D8954" s="24" t="s">
        <v>146</v>
      </c>
      <c r="E8954" s="24" t="s">
        <v>1489</v>
      </c>
      <c r="F8954" t="str" cm="1">
        <f t="array" ref="F8954">_xlfn.SWITCH($E8954,"Forecast",IFERROR(SUMIFS(INDEX('Forecast Input'!$A:$BO,,MATCH(TEXT($A8954,"0"),'Forecast Input'!$1:$1,0)),'Forecast Input'!$A:$A,Master!C8954,'Forecast Input'!$D:$D,Master!D8954),0),"Actual",SUMIFS('CMO Input'!$Q:$Q,'CMO Input'!$E:$E,Master!$A8954,'CMO Input'!$C:$C,Master!$C8954,'CMO Input'!$AJ:$AJ,Master!$D8954,'CMO Input'!$AU:$AU,Master!$F8950),"")</f>
        <v/>
      </c>
    </row>
    <row r="8955" spans="1:6" x14ac:dyDescent="0.25">
      <c r="A8955" s="24">
        <v>43</v>
      </c>
      <c r="B8955" s="25">
        <v>44562</v>
      </c>
      <c r="C8955" s="24" t="s">
        <v>127</v>
      </c>
      <c r="D8955" s="24" t="s">
        <v>146</v>
      </c>
      <c r="E8955" s="24" t="s">
        <v>1488</v>
      </c>
      <c r="F8955" cm="1">
        <f t="array" ref="F8955">_xlfn.SWITCH($E8955,"Forecast",IFERROR(SUMIFS(INDEX('Forecast Input'!$A:$BO,,MATCH(TEXT($A8955,"0"),'Forecast Input'!$1:$1,0)),'Forecast Input'!$A:$A,Master!C8955,'Forecast Input'!$D:$D,Master!D8955),0),"Actual",SUMIFS('CMO Input'!$Q:$Q,'CMO Input'!$E:$E,Master!$A8955,'CMO Input'!$C:$C,Master!$C8955,'CMO Input'!$AJ:$AJ,Master!$D8955,'CMO Input'!$AU:$AU,Master!$F8951),"")</f>
        <v>0</v>
      </c>
    </row>
    <row r="8956" spans="1:6" x14ac:dyDescent="0.25">
      <c r="A8956" s="24">
        <v>43</v>
      </c>
      <c r="B8956" s="25">
        <v>44562</v>
      </c>
      <c r="C8956" s="24" t="s">
        <v>127</v>
      </c>
      <c r="D8956" s="24" t="s">
        <v>146</v>
      </c>
      <c r="E8956" s="24" t="s">
        <v>1487</v>
      </c>
      <c r="F8956" cm="1">
        <f t="array" ref="F8956">_xlfn.SWITCH($E8956,"Forecast",IFERROR(SUMIFS(INDEX('Forecast Input'!$A:$BO,,MATCH(TEXT($A8956,"0"),'Forecast Input'!$1:$1,0)),'Forecast Input'!$A:$A,Master!C8956,'Forecast Input'!$D:$D,Master!D8956),0),"Actual",SUMIFS('CMO Input'!$Q:$Q,'CMO Input'!$E:$E,Master!$A8956,'CMO Input'!$C:$C,Master!$C8956,'CMO Input'!$AJ:$AJ,Master!$D8956,'CMO Input'!$AU:$AU,Master!$F8952),"")</f>
        <v>0</v>
      </c>
    </row>
    <row r="8957" spans="1:6" x14ac:dyDescent="0.25">
      <c r="A8957" s="24">
        <v>43</v>
      </c>
      <c r="B8957" s="25">
        <v>44562</v>
      </c>
      <c r="C8957" s="24" t="s">
        <v>127</v>
      </c>
      <c r="D8957" s="24" t="s">
        <v>166</v>
      </c>
      <c r="E8957" s="24" t="s">
        <v>1489</v>
      </c>
      <c r="F8957" t="str" cm="1">
        <f t="array" ref="F8957">_xlfn.SWITCH($E8957,"Forecast",IFERROR(SUMIFS(INDEX('Forecast Input'!$A:$BO,,MATCH(TEXT($A8957,"0"),'Forecast Input'!$1:$1,0)),'Forecast Input'!$A:$A,Master!C8957,'Forecast Input'!$D:$D,Master!D8957),0),"Actual",SUMIFS('CMO Input'!$Q:$Q,'CMO Input'!$E:$E,Master!$A8957,'CMO Input'!$C:$C,Master!$C8957,'CMO Input'!$AJ:$AJ,Master!$D8957,'CMO Input'!$AU:$AU,Master!$F8953),"")</f>
        <v/>
      </c>
    </row>
    <row r="8958" spans="1:6" x14ac:dyDescent="0.25">
      <c r="A8958" s="24">
        <v>43</v>
      </c>
      <c r="B8958" s="25">
        <v>44562</v>
      </c>
      <c r="C8958" s="24" t="s">
        <v>127</v>
      </c>
      <c r="D8958" s="24" t="s">
        <v>166</v>
      </c>
      <c r="E8958" s="24" t="s">
        <v>1488</v>
      </c>
      <c r="F8958" cm="1">
        <f t="array" ref="F8958">_xlfn.SWITCH($E8958,"Forecast",IFERROR(SUMIFS(INDEX('Forecast Input'!$A:$BO,,MATCH(TEXT($A8958,"0"),'Forecast Input'!$1:$1,0)),'Forecast Input'!$A:$A,Master!C8958,'Forecast Input'!$D:$D,Master!D8958),0),"Actual",SUMIFS('CMO Input'!$Q:$Q,'CMO Input'!$E:$E,Master!$A8958,'CMO Input'!$C:$C,Master!$C8958,'CMO Input'!$AJ:$AJ,Master!$D8958,'CMO Input'!$AU:$AU,Master!$F8954),"")</f>
        <v>0</v>
      </c>
    </row>
    <row r="8959" spans="1:6" x14ac:dyDescent="0.25">
      <c r="A8959" s="24">
        <v>43</v>
      </c>
      <c r="B8959" s="25">
        <v>44562</v>
      </c>
      <c r="C8959" s="24" t="s">
        <v>127</v>
      </c>
      <c r="D8959" s="24" t="s">
        <v>166</v>
      </c>
      <c r="E8959" s="24" t="s">
        <v>1487</v>
      </c>
      <c r="F8959" cm="1">
        <f t="array" ref="F8959">_xlfn.SWITCH($E8959,"Forecast",IFERROR(SUMIFS(INDEX('Forecast Input'!$A:$BO,,MATCH(TEXT($A8959,"0"),'Forecast Input'!$1:$1,0)),'Forecast Input'!$A:$A,Master!C8959,'Forecast Input'!$D:$D,Master!D8959),0),"Actual",SUMIFS('CMO Input'!$Q:$Q,'CMO Input'!$E:$E,Master!$A8959,'CMO Input'!$C:$C,Master!$C8959,'CMO Input'!$AJ:$AJ,Master!$D8959,'CMO Input'!$AU:$AU,Master!$F8955),"")</f>
        <v>0</v>
      </c>
    </row>
    <row r="8960" spans="1:6" x14ac:dyDescent="0.25">
      <c r="A8960" s="24">
        <v>43</v>
      </c>
      <c r="B8960" s="25">
        <v>44562</v>
      </c>
      <c r="C8960" s="24" t="s">
        <v>127</v>
      </c>
      <c r="D8960" s="24" t="s">
        <v>170</v>
      </c>
      <c r="E8960" s="24" t="s">
        <v>1489</v>
      </c>
      <c r="F8960" t="str" cm="1">
        <f t="array" ref="F8960">_xlfn.SWITCH($E8960,"Forecast",IFERROR(SUMIFS(INDEX('Forecast Input'!$A:$BO,,MATCH(TEXT($A8960,"0"),'Forecast Input'!$1:$1,0)),'Forecast Input'!$A:$A,Master!C8960,'Forecast Input'!$D:$D,Master!D8960),0),"Actual",SUMIFS('CMO Input'!$Q:$Q,'CMO Input'!$E:$E,Master!$A8960,'CMO Input'!$C:$C,Master!$C8960,'CMO Input'!$AJ:$AJ,Master!$D8960,'CMO Input'!$AU:$AU,Master!$F8956),"")</f>
        <v/>
      </c>
    </row>
    <row r="8961" spans="1:6" x14ac:dyDescent="0.25">
      <c r="A8961" s="24">
        <v>43</v>
      </c>
      <c r="B8961" s="25">
        <v>44562</v>
      </c>
      <c r="C8961" s="24" t="s">
        <v>127</v>
      </c>
      <c r="D8961" s="24" t="s">
        <v>170</v>
      </c>
      <c r="E8961" s="24" t="s">
        <v>1488</v>
      </c>
      <c r="F8961" cm="1">
        <f t="array" ref="F8961">_xlfn.SWITCH($E8961,"Forecast",IFERROR(SUMIFS(INDEX('Forecast Input'!$A:$BO,,MATCH(TEXT($A8961,"0"),'Forecast Input'!$1:$1,0)),'Forecast Input'!$A:$A,Master!C8961,'Forecast Input'!$D:$D,Master!D8961),0),"Actual",SUMIFS('CMO Input'!$Q:$Q,'CMO Input'!$E:$E,Master!$A8961,'CMO Input'!$C:$C,Master!$C8961,'CMO Input'!$AJ:$AJ,Master!$D8961,'CMO Input'!$AU:$AU,Master!$F8957),"")</f>
        <v>0</v>
      </c>
    </row>
    <row r="8962" spans="1:6" x14ac:dyDescent="0.25">
      <c r="A8962" s="24">
        <v>43</v>
      </c>
      <c r="B8962" s="25">
        <v>44562</v>
      </c>
      <c r="C8962" s="24" t="s">
        <v>127</v>
      </c>
      <c r="D8962" s="24" t="s">
        <v>170</v>
      </c>
      <c r="E8962" s="24" t="s">
        <v>1487</v>
      </c>
      <c r="F8962" cm="1">
        <f t="array" ref="F8962">_xlfn.SWITCH($E8962,"Forecast",IFERROR(SUMIFS(INDEX('Forecast Input'!$A:$BO,,MATCH(TEXT($A8962,"0"),'Forecast Input'!$1:$1,0)),'Forecast Input'!$A:$A,Master!C8962,'Forecast Input'!$D:$D,Master!D8962),0),"Actual",SUMIFS('CMO Input'!$Q:$Q,'CMO Input'!$E:$E,Master!$A8962,'CMO Input'!$C:$C,Master!$C8962,'CMO Input'!$AJ:$AJ,Master!$D8962,'CMO Input'!$AU:$AU,Master!$F8958),"")</f>
        <v>0</v>
      </c>
    </row>
    <row r="8963" spans="1:6" x14ac:dyDescent="0.25">
      <c r="A8963" s="24">
        <v>43</v>
      </c>
      <c r="B8963" s="25">
        <v>44562</v>
      </c>
      <c r="C8963" s="24" t="s">
        <v>127</v>
      </c>
      <c r="D8963" s="24" t="s">
        <v>436</v>
      </c>
      <c r="E8963" s="24" t="s">
        <v>1489</v>
      </c>
      <c r="F8963" t="str" cm="1">
        <f t="array" ref="F8963">_xlfn.SWITCH($E8963,"Forecast",IFERROR(SUMIFS(INDEX('Forecast Input'!$A:$BO,,MATCH(TEXT($A8963,"0"),'Forecast Input'!$1:$1,0)),'Forecast Input'!$A:$A,Master!C8963,'Forecast Input'!$D:$D,Master!D8963),0),"Actual",SUMIFS('CMO Input'!$Q:$Q,'CMO Input'!$E:$E,Master!$A8963,'CMO Input'!$C:$C,Master!$C8963,'CMO Input'!$AJ:$AJ,Master!$D8963,'CMO Input'!$AU:$AU,Master!$F8959),"")</f>
        <v/>
      </c>
    </row>
    <row r="8964" spans="1:6" x14ac:dyDescent="0.25">
      <c r="A8964" s="24">
        <v>43</v>
      </c>
      <c r="B8964" s="25">
        <v>44562</v>
      </c>
      <c r="C8964" s="24" t="s">
        <v>127</v>
      </c>
      <c r="D8964" s="24" t="s">
        <v>436</v>
      </c>
      <c r="E8964" s="24" t="s">
        <v>1488</v>
      </c>
      <c r="F8964" cm="1">
        <f t="array" ref="F8964">_xlfn.SWITCH($E8964,"Forecast",IFERROR(SUMIFS(INDEX('Forecast Input'!$A:$BO,,MATCH(TEXT($A8964,"0"),'Forecast Input'!$1:$1,0)),'Forecast Input'!$A:$A,Master!C8964,'Forecast Input'!$D:$D,Master!D8964),0),"Actual",SUMIFS('CMO Input'!$Q:$Q,'CMO Input'!$E:$E,Master!$A8964,'CMO Input'!$C:$C,Master!$C8964,'CMO Input'!$AJ:$AJ,Master!$D8964,'CMO Input'!$AU:$AU,Master!$F8960),"")</f>
        <v>0</v>
      </c>
    </row>
    <row r="8965" spans="1:6" x14ac:dyDescent="0.25">
      <c r="A8965" s="24">
        <v>43</v>
      </c>
      <c r="B8965" s="25">
        <v>44562</v>
      </c>
      <c r="C8965" s="24" t="s">
        <v>127</v>
      </c>
      <c r="D8965" s="24" t="s">
        <v>436</v>
      </c>
      <c r="E8965" s="24" t="s">
        <v>1487</v>
      </c>
      <c r="F8965" cm="1">
        <f t="array" ref="F8965">_xlfn.SWITCH($E8965,"Forecast",IFERROR(SUMIFS(INDEX('Forecast Input'!$A:$BO,,MATCH(TEXT($A8965,"0"),'Forecast Input'!$1:$1,0)),'Forecast Input'!$A:$A,Master!C8965,'Forecast Input'!$D:$D,Master!D8965),0),"Actual",SUMIFS('CMO Input'!$Q:$Q,'CMO Input'!$E:$E,Master!$A8965,'CMO Input'!$C:$C,Master!$C8965,'CMO Input'!$AJ:$AJ,Master!$D8965,'CMO Input'!$AU:$AU,Master!$F8961),"")</f>
        <v>0</v>
      </c>
    </row>
    <row r="8966" spans="1:6" x14ac:dyDescent="0.25">
      <c r="A8966" s="24">
        <v>43</v>
      </c>
      <c r="B8966" s="25">
        <v>44562</v>
      </c>
      <c r="C8966" s="24" t="s">
        <v>127</v>
      </c>
      <c r="D8966" s="24" t="s">
        <v>1469</v>
      </c>
      <c r="E8966" s="24" t="s">
        <v>1489</v>
      </c>
      <c r="F8966" t="str" cm="1">
        <f t="array" ref="F8966">_xlfn.SWITCH($E8966,"Forecast",IFERROR(SUMIFS(INDEX('Forecast Input'!$A:$BO,,MATCH(TEXT($A8966,"0"),'Forecast Input'!$1:$1,0)),'Forecast Input'!$A:$A,Master!C8966,'Forecast Input'!$D:$D,Master!D8966),0),"Actual",SUMIFS('CMO Input'!$Q:$Q,'CMO Input'!$E:$E,Master!$A8966,'CMO Input'!$C:$C,Master!$C8966,'CMO Input'!$AJ:$AJ,Master!$D8966,'CMO Input'!$AU:$AU,Master!$F8962),"")</f>
        <v/>
      </c>
    </row>
    <row r="8967" spans="1:6" x14ac:dyDescent="0.25">
      <c r="A8967" s="24">
        <v>43</v>
      </c>
      <c r="B8967" s="25">
        <v>44562</v>
      </c>
      <c r="C8967" s="24" t="s">
        <v>127</v>
      </c>
      <c r="D8967" s="24" t="s">
        <v>1469</v>
      </c>
      <c r="E8967" s="24" t="s">
        <v>1488</v>
      </c>
      <c r="F8967" cm="1">
        <f t="array" ref="F8967">_xlfn.SWITCH($E8967,"Forecast",IFERROR(SUMIFS(INDEX('Forecast Input'!$A:$BO,,MATCH(TEXT($A8967,"0"),'Forecast Input'!$1:$1,0)),'Forecast Input'!$A:$A,Master!C8967,'Forecast Input'!$D:$D,Master!D8967),0),"Actual",SUMIFS('CMO Input'!$Q:$Q,'CMO Input'!$E:$E,Master!$A8967,'CMO Input'!$C:$C,Master!$C8967,'CMO Input'!$AJ:$AJ,Master!$D8967,'CMO Input'!$AU:$AU,Master!$F8963),"")</f>
        <v>0</v>
      </c>
    </row>
    <row r="8968" spans="1:6" x14ac:dyDescent="0.25">
      <c r="A8968" s="24">
        <v>43</v>
      </c>
      <c r="B8968" s="25">
        <v>44562</v>
      </c>
      <c r="C8968" s="24" t="s">
        <v>127</v>
      </c>
      <c r="D8968" s="24" t="s">
        <v>1469</v>
      </c>
      <c r="E8968" s="24" t="s">
        <v>1487</v>
      </c>
      <c r="F8968" cm="1">
        <f t="array" ref="F8968">_xlfn.SWITCH($E8968,"Forecast",IFERROR(SUMIFS(INDEX('Forecast Input'!$A:$BO,,MATCH(TEXT($A8968,"0"),'Forecast Input'!$1:$1,0)),'Forecast Input'!$A:$A,Master!C8968,'Forecast Input'!$D:$D,Master!D8968),0),"Actual",SUMIFS('CMO Input'!$Q:$Q,'CMO Input'!$E:$E,Master!$A8968,'CMO Input'!$C:$C,Master!$C8968,'CMO Input'!$AJ:$AJ,Master!$D8968,'CMO Input'!$AU:$AU,Master!$F8964),"")</f>
        <v>0</v>
      </c>
    </row>
    <row r="8969" spans="1:6" x14ac:dyDescent="0.25">
      <c r="A8969" s="24">
        <v>43</v>
      </c>
      <c r="B8969" s="25">
        <v>44562</v>
      </c>
      <c r="C8969" s="24" t="s">
        <v>44</v>
      </c>
      <c r="D8969" s="24" t="s">
        <v>10</v>
      </c>
      <c r="E8969" s="24" t="s">
        <v>1489</v>
      </c>
      <c r="F8969" t="str" cm="1">
        <f t="array" ref="F8969">_xlfn.SWITCH($E8969,"Forecast",IFERROR(SUMIFS(INDEX('Forecast Input'!$A:$BO,,MATCH(TEXT($A8969,"0"),'Forecast Input'!$1:$1,0)),'Forecast Input'!$A:$A,Master!C8969,'Forecast Input'!$D:$D,Master!D8969),0),"Actual",SUMIFS('CMO Input'!$Q:$Q,'CMO Input'!$E:$E,Master!$A8969,'CMO Input'!$C:$C,Master!$C8969,'CMO Input'!$AJ:$AJ,Master!$D8969,'CMO Input'!$AU:$AU,Master!$F8965),"")</f>
        <v/>
      </c>
    </row>
    <row r="8970" spans="1:6" x14ac:dyDescent="0.25">
      <c r="A8970" s="24">
        <v>43</v>
      </c>
      <c r="B8970" s="25">
        <v>44562</v>
      </c>
      <c r="C8970" s="24" t="s">
        <v>44</v>
      </c>
      <c r="D8970" s="24" t="s">
        <v>10</v>
      </c>
      <c r="E8970" s="24" t="s">
        <v>1488</v>
      </c>
      <c r="F8970" cm="1">
        <f t="array" ref="F8970">_xlfn.SWITCH($E8970,"Forecast",IFERROR(SUMIFS(INDEX('Forecast Input'!$A:$BO,,MATCH(TEXT($A8970,"0"),'Forecast Input'!$1:$1,0)),'Forecast Input'!$A:$A,Master!C8970,'Forecast Input'!$D:$D,Master!D8970),0),"Actual",SUMIFS('CMO Input'!$Q:$Q,'CMO Input'!$E:$E,Master!$A8970,'CMO Input'!$C:$C,Master!$C8970,'CMO Input'!$AJ:$AJ,Master!$D8970,'CMO Input'!$AU:$AU,Master!$F8966),"")</f>
        <v>0</v>
      </c>
    </row>
    <row r="8971" spans="1:6" x14ac:dyDescent="0.25">
      <c r="A8971" s="24">
        <v>43</v>
      </c>
      <c r="B8971" s="25">
        <v>44562</v>
      </c>
      <c r="C8971" s="24" t="s">
        <v>44</v>
      </c>
      <c r="D8971" s="24" t="s">
        <v>10</v>
      </c>
      <c r="E8971" s="24" t="s">
        <v>1487</v>
      </c>
      <c r="F8971" cm="1">
        <f t="array" ref="F8971">_xlfn.SWITCH($E8971,"Forecast",IFERROR(SUMIFS(INDEX('Forecast Input'!$A:$BO,,MATCH(TEXT($A8971,"0"),'Forecast Input'!$1:$1,0)),'Forecast Input'!$A:$A,Master!C8971,'Forecast Input'!$D:$D,Master!D8971),0),"Actual",SUMIFS('CMO Input'!$Q:$Q,'CMO Input'!$E:$E,Master!$A8971,'CMO Input'!$C:$C,Master!$C8971,'CMO Input'!$AJ:$AJ,Master!$D8971,'CMO Input'!$AU:$AU,Master!$F8967),"")</f>
        <v>0</v>
      </c>
    </row>
    <row r="8972" spans="1:6" x14ac:dyDescent="0.25">
      <c r="A8972" s="24">
        <v>43</v>
      </c>
      <c r="B8972" s="25">
        <v>44562</v>
      </c>
      <c r="C8972" s="24" t="s">
        <v>44</v>
      </c>
      <c r="D8972" s="24" t="s">
        <v>61</v>
      </c>
      <c r="E8972" s="24" t="s">
        <v>1489</v>
      </c>
      <c r="F8972" t="str" cm="1">
        <f t="array" ref="F8972">_xlfn.SWITCH($E8972,"Forecast",IFERROR(SUMIFS(INDEX('Forecast Input'!$A:$BO,,MATCH(TEXT($A8972,"0"),'Forecast Input'!$1:$1,0)),'Forecast Input'!$A:$A,Master!C8972,'Forecast Input'!$D:$D,Master!D8972),0),"Actual",SUMIFS('CMO Input'!$Q:$Q,'CMO Input'!$E:$E,Master!$A8972,'CMO Input'!$C:$C,Master!$C8972,'CMO Input'!$AJ:$AJ,Master!$D8972,'CMO Input'!$AU:$AU,Master!$F8968),"")</f>
        <v/>
      </c>
    </row>
    <row r="8973" spans="1:6" x14ac:dyDescent="0.25">
      <c r="A8973" s="24">
        <v>43</v>
      </c>
      <c r="B8973" s="25">
        <v>44562</v>
      </c>
      <c r="C8973" s="24" t="s">
        <v>44</v>
      </c>
      <c r="D8973" s="24" t="s">
        <v>61</v>
      </c>
      <c r="E8973" s="24" t="s">
        <v>1488</v>
      </c>
      <c r="F8973" cm="1">
        <f t="array" ref="F8973">_xlfn.SWITCH($E8973,"Forecast",IFERROR(SUMIFS(INDEX('Forecast Input'!$A:$BO,,MATCH(TEXT($A8973,"0"),'Forecast Input'!$1:$1,0)),'Forecast Input'!$A:$A,Master!C8973,'Forecast Input'!$D:$D,Master!D8973),0),"Actual",SUMIFS('CMO Input'!$Q:$Q,'CMO Input'!$E:$E,Master!$A8973,'CMO Input'!$C:$C,Master!$C8973,'CMO Input'!$AJ:$AJ,Master!$D8973,'CMO Input'!$AU:$AU,Master!$F8969),"")</f>
        <v>0</v>
      </c>
    </row>
    <row r="8974" spans="1:6" x14ac:dyDescent="0.25">
      <c r="A8974" s="24">
        <v>43</v>
      </c>
      <c r="B8974" s="25">
        <v>44562</v>
      </c>
      <c r="C8974" s="24" t="s">
        <v>44</v>
      </c>
      <c r="D8974" s="24" t="s">
        <v>61</v>
      </c>
      <c r="E8974" s="24" t="s">
        <v>1487</v>
      </c>
      <c r="F8974" cm="1">
        <f t="array" ref="F8974">_xlfn.SWITCH($E8974,"Forecast",IFERROR(SUMIFS(INDEX('Forecast Input'!$A:$BO,,MATCH(TEXT($A8974,"0"),'Forecast Input'!$1:$1,0)),'Forecast Input'!$A:$A,Master!C8974,'Forecast Input'!$D:$D,Master!D8974),0),"Actual",SUMIFS('CMO Input'!$Q:$Q,'CMO Input'!$E:$E,Master!$A8974,'CMO Input'!$C:$C,Master!$C8974,'CMO Input'!$AJ:$AJ,Master!$D8974,'CMO Input'!$AU:$AU,Master!$F8970),"")</f>
        <v>0</v>
      </c>
    </row>
    <row r="8975" spans="1:6" x14ac:dyDescent="0.25">
      <c r="A8975" s="24">
        <v>43</v>
      </c>
      <c r="B8975" s="25">
        <v>44562</v>
      </c>
      <c r="C8975" s="24" t="s">
        <v>44</v>
      </c>
      <c r="D8975" s="24" t="s">
        <v>103</v>
      </c>
      <c r="E8975" s="24" t="s">
        <v>1489</v>
      </c>
      <c r="F8975" t="str" cm="1">
        <f t="array" ref="F8975">_xlfn.SWITCH($E8975,"Forecast",IFERROR(SUMIFS(INDEX('Forecast Input'!$A:$BO,,MATCH(TEXT($A8975,"0"),'Forecast Input'!$1:$1,0)),'Forecast Input'!$A:$A,Master!C8975,'Forecast Input'!$D:$D,Master!D8975),0),"Actual",SUMIFS('CMO Input'!$Q:$Q,'CMO Input'!$E:$E,Master!$A8975,'CMO Input'!$C:$C,Master!$C8975,'CMO Input'!$AJ:$AJ,Master!$D8975,'CMO Input'!$AU:$AU,Master!$F8971),"")</f>
        <v/>
      </c>
    </row>
    <row r="8976" spans="1:6" x14ac:dyDescent="0.25">
      <c r="A8976" s="24">
        <v>43</v>
      </c>
      <c r="B8976" s="25">
        <v>44562</v>
      </c>
      <c r="C8976" s="24" t="s">
        <v>44</v>
      </c>
      <c r="D8976" s="24" t="s">
        <v>103</v>
      </c>
      <c r="E8976" s="24" t="s">
        <v>1488</v>
      </c>
      <c r="F8976" cm="1">
        <f t="array" ref="F8976">_xlfn.SWITCH($E8976,"Forecast",IFERROR(SUMIFS(INDEX('Forecast Input'!$A:$BO,,MATCH(TEXT($A8976,"0"),'Forecast Input'!$1:$1,0)),'Forecast Input'!$A:$A,Master!C8976,'Forecast Input'!$D:$D,Master!D8976),0),"Actual",SUMIFS('CMO Input'!$Q:$Q,'CMO Input'!$E:$E,Master!$A8976,'CMO Input'!$C:$C,Master!$C8976,'CMO Input'!$AJ:$AJ,Master!$D8976,'CMO Input'!$AU:$AU,Master!$F8972),"")</f>
        <v>0</v>
      </c>
    </row>
    <row r="8977" spans="1:6" x14ac:dyDescent="0.25">
      <c r="A8977" s="24">
        <v>43</v>
      </c>
      <c r="B8977" s="25">
        <v>44562</v>
      </c>
      <c r="C8977" s="24" t="s">
        <v>44</v>
      </c>
      <c r="D8977" s="24" t="s">
        <v>103</v>
      </c>
      <c r="E8977" s="24" t="s">
        <v>1487</v>
      </c>
      <c r="F8977" cm="1">
        <f t="array" ref="F8977">_xlfn.SWITCH($E8977,"Forecast",IFERROR(SUMIFS(INDEX('Forecast Input'!$A:$BO,,MATCH(TEXT($A8977,"0"),'Forecast Input'!$1:$1,0)),'Forecast Input'!$A:$A,Master!C8977,'Forecast Input'!$D:$D,Master!D8977),0),"Actual",SUMIFS('CMO Input'!$Q:$Q,'CMO Input'!$E:$E,Master!$A8977,'CMO Input'!$C:$C,Master!$C8977,'CMO Input'!$AJ:$AJ,Master!$D8977,'CMO Input'!$AU:$AU,Master!$F8973),"")</f>
        <v>0</v>
      </c>
    </row>
    <row r="8978" spans="1:6" x14ac:dyDescent="0.25">
      <c r="A8978" s="24">
        <v>43</v>
      </c>
      <c r="B8978" s="25">
        <v>44562</v>
      </c>
      <c r="C8978" s="24" t="s">
        <v>44</v>
      </c>
      <c r="D8978" s="24" t="s">
        <v>146</v>
      </c>
      <c r="E8978" s="24" t="s">
        <v>1489</v>
      </c>
      <c r="F8978" t="str" cm="1">
        <f t="array" ref="F8978">_xlfn.SWITCH($E8978,"Forecast",IFERROR(SUMIFS(INDEX('Forecast Input'!$A:$BO,,MATCH(TEXT($A8978,"0"),'Forecast Input'!$1:$1,0)),'Forecast Input'!$A:$A,Master!C8978,'Forecast Input'!$D:$D,Master!D8978),0),"Actual",SUMIFS('CMO Input'!$Q:$Q,'CMO Input'!$E:$E,Master!$A8978,'CMO Input'!$C:$C,Master!$C8978,'CMO Input'!$AJ:$AJ,Master!$D8978,'CMO Input'!$AU:$AU,Master!$F8974),"")</f>
        <v/>
      </c>
    </row>
    <row r="8979" spans="1:6" x14ac:dyDescent="0.25">
      <c r="A8979" s="24">
        <v>43</v>
      </c>
      <c r="B8979" s="25">
        <v>44562</v>
      </c>
      <c r="C8979" s="24" t="s">
        <v>44</v>
      </c>
      <c r="D8979" s="24" t="s">
        <v>146</v>
      </c>
      <c r="E8979" s="24" t="s">
        <v>1488</v>
      </c>
      <c r="F8979" cm="1">
        <f t="array" ref="F8979">_xlfn.SWITCH($E8979,"Forecast",IFERROR(SUMIFS(INDEX('Forecast Input'!$A:$BO,,MATCH(TEXT($A8979,"0"),'Forecast Input'!$1:$1,0)),'Forecast Input'!$A:$A,Master!C8979,'Forecast Input'!$D:$D,Master!D8979),0),"Actual",SUMIFS('CMO Input'!$Q:$Q,'CMO Input'!$E:$E,Master!$A8979,'CMO Input'!$C:$C,Master!$C8979,'CMO Input'!$AJ:$AJ,Master!$D8979,'CMO Input'!$AU:$AU,Master!$F8975),"")</f>
        <v>0</v>
      </c>
    </row>
    <row r="8980" spans="1:6" x14ac:dyDescent="0.25">
      <c r="A8980" s="24">
        <v>43</v>
      </c>
      <c r="B8980" s="25">
        <v>44562</v>
      </c>
      <c r="C8980" s="24" t="s">
        <v>44</v>
      </c>
      <c r="D8980" s="24" t="s">
        <v>146</v>
      </c>
      <c r="E8980" s="24" t="s">
        <v>1487</v>
      </c>
      <c r="F8980" cm="1">
        <f t="array" ref="F8980">_xlfn.SWITCH($E8980,"Forecast",IFERROR(SUMIFS(INDEX('Forecast Input'!$A:$BO,,MATCH(TEXT($A8980,"0"),'Forecast Input'!$1:$1,0)),'Forecast Input'!$A:$A,Master!C8980,'Forecast Input'!$D:$D,Master!D8980),0),"Actual",SUMIFS('CMO Input'!$Q:$Q,'CMO Input'!$E:$E,Master!$A8980,'CMO Input'!$C:$C,Master!$C8980,'CMO Input'!$AJ:$AJ,Master!$D8980,'CMO Input'!$AU:$AU,Master!$F8976),"")</f>
        <v>0</v>
      </c>
    </row>
    <row r="8981" spans="1:6" x14ac:dyDescent="0.25">
      <c r="A8981" s="24">
        <v>43</v>
      </c>
      <c r="B8981" s="25">
        <v>44562</v>
      </c>
      <c r="C8981" s="24" t="s">
        <v>44</v>
      </c>
      <c r="D8981" s="24" t="s">
        <v>166</v>
      </c>
      <c r="E8981" s="24" t="s">
        <v>1489</v>
      </c>
      <c r="F8981" t="str" cm="1">
        <f t="array" ref="F8981">_xlfn.SWITCH($E8981,"Forecast",IFERROR(SUMIFS(INDEX('Forecast Input'!$A:$BO,,MATCH(TEXT($A8981,"0"),'Forecast Input'!$1:$1,0)),'Forecast Input'!$A:$A,Master!C8981,'Forecast Input'!$D:$D,Master!D8981),0),"Actual",SUMIFS('CMO Input'!$Q:$Q,'CMO Input'!$E:$E,Master!$A8981,'CMO Input'!$C:$C,Master!$C8981,'CMO Input'!$AJ:$AJ,Master!$D8981,'CMO Input'!$AU:$AU,Master!$F8977),"")</f>
        <v/>
      </c>
    </row>
    <row r="8982" spans="1:6" x14ac:dyDescent="0.25">
      <c r="A8982" s="24">
        <v>43</v>
      </c>
      <c r="B8982" s="25">
        <v>44562</v>
      </c>
      <c r="C8982" s="24" t="s">
        <v>44</v>
      </c>
      <c r="D8982" s="24" t="s">
        <v>166</v>
      </c>
      <c r="E8982" s="24" t="s">
        <v>1488</v>
      </c>
      <c r="F8982" cm="1">
        <f t="array" ref="F8982">_xlfn.SWITCH($E8982,"Forecast",IFERROR(SUMIFS(INDEX('Forecast Input'!$A:$BO,,MATCH(TEXT($A8982,"0"),'Forecast Input'!$1:$1,0)),'Forecast Input'!$A:$A,Master!C8982,'Forecast Input'!$D:$D,Master!D8982),0),"Actual",SUMIFS('CMO Input'!$Q:$Q,'CMO Input'!$E:$E,Master!$A8982,'CMO Input'!$C:$C,Master!$C8982,'CMO Input'!$AJ:$AJ,Master!$D8982,'CMO Input'!$AU:$AU,Master!$F8978),"")</f>
        <v>0</v>
      </c>
    </row>
    <row r="8983" spans="1:6" x14ac:dyDescent="0.25">
      <c r="A8983" s="24">
        <v>43</v>
      </c>
      <c r="B8983" s="25">
        <v>44562</v>
      </c>
      <c r="C8983" s="24" t="s">
        <v>44</v>
      </c>
      <c r="D8983" s="24" t="s">
        <v>166</v>
      </c>
      <c r="E8983" s="24" t="s">
        <v>1487</v>
      </c>
      <c r="F8983" cm="1">
        <f t="array" ref="F8983">_xlfn.SWITCH($E8983,"Forecast",IFERROR(SUMIFS(INDEX('Forecast Input'!$A:$BO,,MATCH(TEXT($A8983,"0"),'Forecast Input'!$1:$1,0)),'Forecast Input'!$A:$A,Master!C8983,'Forecast Input'!$D:$D,Master!D8983),0),"Actual",SUMIFS('CMO Input'!$Q:$Q,'CMO Input'!$E:$E,Master!$A8983,'CMO Input'!$C:$C,Master!$C8983,'CMO Input'!$AJ:$AJ,Master!$D8983,'CMO Input'!$AU:$AU,Master!$F8979),"")</f>
        <v>0</v>
      </c>
    </row>
    <row r="8984" spans="1:6" x14ac:dyDescent="0.25">
      <c r="A8984" s="24">
        <v>43</v>
      </c>
      <c r="B8984" s="25">
        <v>44562</v>
      </c>
      <c r="C8984" s="24" t="s">
        <v>44</v>
      </c>
      <c r="D8984" s="24" t="s">
        <v>170</v>
      </c>
      <c r="E8984" s="24" t="s">
        <v>1489</v>
      </c>
      <c r="F8984" t="str" cm="1">
        <f t="array" ref="F8984">_xlfn.SWITCH($E8984,"Forecast",IFERROR(SUMIFS(INDEX('Forecast Input'!$A:$BO,,MATCH(TEXT($A8984,"0"),'Forecast Input'!$1:$1,0)),'Forecast Input'!$A:$A,Master!C8984,'Forecast Input'!$D:$D,Master!D8984),0),"Actual",SUMIFS('CMO Input'!$Q:$Q,'CMO Input'!$E:$E,Master!$A8984,'CMO Input'!$C:$C,Master!$C8984,'CMO Input'!$AJ:$AJ,Master!$D8984,'CMO Input'!$AU:$AU,Master!$F8980),"")</f>
        <v/>
      </c>
    </row>
    <row r="8985" spans="1:6" x14ac:dyDescent="0.25">
      <c r="A8985" s="24">
        <v>43</v>
      </c>
      <c r="B8985" s="25">
        <v>44562</v>
      </c>
      <c r="C8985" s="24" t="s">
        <v>44</v>
      </c>
      <c r="D8985" s="24" t="s">
        <v>170</v>
      </c>
      <c r="E8985" s="24" t="s">
        <v>1488</v>
      </c>
      <c r="F8985" cm="1">
        <f t="array" ref="F8985">_xlfn.SWITCH($E8985,"Forecast",IFERROR(SUMIFS(INDEX('Forecast Input'!$A:$BO,,MATCH(TEXT($A8985,"0"),'Forecast Input'!$1:$1,0)),'Forecast Input'!$A:$A,Master!C8985,'Forecast Input'!$D:$D,Master!D8985),0),"Actual",SUMIFS('CMO Input'!$Q:$Q,'CMO Input'!$E:$E,Master!$A8985,'CMO Input'!$C:$C,Master!$C8985,'CMO Input'!$AJ:$AJ,Master!$D8985,'CMO Input'!$AU:$AU,Master!$F8981),"")</f>
        <v>0</v>
      </c>
    </row>
    <row r="8986" spans="1:6" x14ac:dyDescent="0.25">
      <c r="A8986" s="24">
        <v>43</v>
      </c>
      <c r="B8986" s="25">
        <v>44562</v>
      </c>
      <c r="C8986" s="24" t="s">
        <v>44</v>
      </c>
      <c r="D8986" s="24" t="s">
        <v>170</v>
      </c>
      <c r="E8986" s="24" t="s">
        <v>1487</v>
      </c>
      <c r="F8986" cm="1">
        <f t="array" ref="F8986">_xlfn.SWITCH($E8986,"Forecast",IFERROR(SUMIFS(INDEX('Forecast Input'!$A:$BO,,MATCH(TEXT($A8986,"0"),'Forecast Input'!$1:$1,0)),'Forecast Input'!$A:$A,Master!C8986,'Forecast Input'!$D:$D,Master!D8986),0),"Actual",SUMIFS('CMO Input'!$Q:$Q,'CMO Input'!$E:$E,Master!$A8986,'CMO Input'!$C:$C,Master!$C8986,'CMO Input'!$AJ:$AJ,Master!$D8986,'CMO Input'!$AU:$AU,Master!$F8982),"")</f>
        <v>0</v>
      </c>
    </row>
    <row r="8987" spans="1:6" x14ac:dyDescent="0.25">
      <c r="A8987" s="24">
        <v>43</v>
      </c>
      <c r="B8987" s="25">
        <v>44562</v>
      </c>
      <c r="C8987" s="24" t="s">
        <v>44</v>
      </c>
      <c r="D8987" s="24" t="s">
        <v>436</v>
      </c>
      <c r="E8987" s="24" t="s">
        <v>1489</v>
      </c>
      <c r="F8987" t="str" cm="1">
        <f t="array" ref="F8987">_xlfn.SWITCH($E8987,"Forecast",IFERROR(SUMIFS(INDEX('Forecast Input'!$A:$BO,,MATCH(TEXT($A8987,"0"),'Forecast Input'!$1:$1,0)),'Forecast Input'!$A:$A,Master!C8987,'Forecast Input'!$D:$D,Master!D8987),0),"Actual",SUMIFS('CMO Input'!$Q:$Q,'CMO Input'!$E:$E,Master!$A8987,'CMO Input'!$C:$C,Master!$C8987,'CMO Input'!$AJ:$AJ,Master!$D8987,'CMO Input'!$AU:$AU,Master!$F8983),"")</f>
        <v/>
      </c>
    </row>
    <row r="8988" spans="1:6" x14ac:dyDescent="0.25">
      <c r="A8988" s="24">
        <v>43</v>
      </c>
      <c r="B8988" s="25">
        <v>44562</v>
      </c>
      <c r="C8988" s="24" t="s">
        <v>44</v>
      </c>
      <c r="D8988" s="24" t="s">
        <v>436</v>
      </c>
      <c r="E8988" s="24" t="s">
        <v>1488</v>
      </c>
      <c r="F8988" cm="1">
        <f t="array" ref="F8988">_xlfn.SWITCH($E8988,"Forecast",IFERROR(SUMIFS(INDEX('Forecast Input'!$A:$BO,,MATCH(TEXT($A8988,"0"),'Forecast Input'!$1:$1,0)),'Forecast Input'!$A:$A,Master!C8988,'Forecast Input'!$D:$D,Master!D8988),0),"Actual",SUMIFS('CMO Input'!$Q:$Q,'CMO Input'!$E:$E,Master!$A8988,'CMO Input'!$C:$C,Master!$C8988,'CMO Input'!$AJ:$AJ,Master!$D8988,'CMO Input'!$AU:$AU,Master!$F8984),"")</f>
        <v>0</v>
      </c>
    </row>
    <row r="8989" spans="1:6" x14ac:dyDescent="0.25">
      <c r="A8989" s="24">
        <v>43</v>
      </c>
      <c r="B8989" s="25">
        <v>44562</v>
      </c>
      <c r="C8989" s="24" t="s">
        <v>44</v>
      </c>
      <c r="D8989" s="24" t="s">
        <v>436</v>
      </c>
      <c r="E8989" s="24" t="s">
        <v>1487</v>
      </c>
      <c r="F8989" cm="1">
        <f t="array" ref="F8989">_xlfn.SWITCH($E8989,"Forecast",IFERROR(SUMIFS(INDEX('Forecast Input'!$A:$BO,,MATCH(TEXT($A8989,"0"),'Forecast Input'!$1:$1,0)),'Forecast Input'!$A:$A,Master!C8989,'Forecast Input'!$D:$D,Master!D8989),0),"Actual",SUMIFS('CMO Input'!$Q:$Q,'CMO Input'!$E:$E,Master!$A8989,'CMO Input'!$C:$C,Master!$C8989,'CMO Input'!$AJ:$AJ,Master!$D8989,'CMO Input'!$AU:$AU,Master!$F8985),"")</f>
        <v>0</v>
      </c>
    </row>
    <row r="8990" spans="1:6" x14ac:dyDescent="0.25">
      <c r="A8990" s="24">
        <v>43</v>
      </c>
      <c r="B8990" s="25">
        <v>44562</v>
      </c>
      <c r="C8990" s="24" t="s">
        <v>44</v>
      </c>
      <c r="D8990" s="24" t="s">
        <v>1469</v>
      </c>
      <c r="E8990" s="24" t="s">
        <v>1489</v>
      </c>
      <c r="F8990" t="str" cm="1">
        <f t="array" ref="F8990">_xlfn.SWITCH($E8990,"Forecast",IFERROR(SUMIFS(INDEX('Forecast Input'!$A:$BO,,MATCH(TEXT($A8990,"0"),'Forecast Input'!$1:$1,0)),'Forecast Input'!$A:$A,Master!C8990,'Forecast Input'!$D:$D,Master!D8990),0),"Actual",SUMIFS('CMO Input'!$Q:$Q,'CMO Input'!$E:$E,Master!$A8990,'CMO Input'!$C:$C,Master!$C8990,'CMO Input'!$AJ:$AJ,Master!$D8990,'CMO Input'!$AU:$AU,Master!$F8986),"")</f>
        <v/>
      </c>
    </row>
    <row r="8991" spans="1:6" x14ac:dyDescent="0.25">
      <c r="A8991" s="24">
        <v>43</v>
      </c>
      <c r="B8991" s="25">
        <v>44562</v>
      </c>
      <c r="C8991" s="24" t="s">
        <v>44</v>
      </c>
      <c r="D8991" s="24" t="s">
        <v>1469</v>
      </c>
      <c r="E8991" s="24" t="s">
        <v>1488</v>
      </c>
      <c r="F8991" cm="1">
        <f t="array" ref="F8991">_xlfn.SWITCH($E8991,"Forecast",IFERROR(SUMIFS(INDEX('Forecast Input'!$A:$BO,,MATCH(TEXT($A8991,"0"),'Forecast Input'!$1:$1,0)),'Forecast Input'!$A:$A,Master!C8991,'Forecast Input'!$D:$D,Master!D8991),0),"Actual",SUMIFS('CMO Input'!$Q:$Q,'CMO Input'!$E:$E,Master!$A8991,'CMO Input'!$C:$C,Master!$C8991,'CMO Input'!$AJ:$AJ,Master!$D8991,'CMO Input'!$AU:$AU,Master!$F8987),"")</f>
        <v>0</v>
      </c>
    </row>
    <row r="8992" spans="1:6" x14ac:dyDescent="0.25">
      <c r="A8992" s="24">
        <v>43</v>
      </c>
      <c r="B8992" s="25">
        <v>44562</v>
      </c>
      <c r="C8992" s="24" t="s">
        <v>44</v>
      </c>
      <c r="D8992" s="24" t="s">
        <v>1469</v>
      </c>
      <c r="E8992" s="24" t="s">
        <v>1487</v>
      </c>
      <c r="F8992" cm="1">
        <f t="array" ref="F8992">_xlfn.SWITCH($E8992,"Forecast",IFERROR(SUMIFS(INDEX('Forecast Input'!$A:$BO,,MATCH(TEXT($A8992,"0"),'Forecast Input'!$1:$1,0)),'Forecast Input'!$A:$A,Master!C8992,'Forecast Input'!$D:$D,Master!D8992),0),"Actual",SUMIFS('CMO Input'!$Q:$Q,'CMO Input'!$E:$E,Master!$A8992,'CMO Input'!$C:$C,Master!$C8992,'CMO Input'!$AJ:$AJ,Master!$D8992,'CMO Input'!$AU:$AU,Master!$F8988),"")</f>
        <v>0</v>
      </c>
    </row>
    <row r="8993" spans="1:6" x14ac:dyDescent="0.25">
      <c r="A8993" s="24">
        <v>43</v>
      </c>
      <c r="B8993" s="25">
        <v>44562</v>
      </c>
      <c r="C8993" s="24" t="s">
        <v>780</v>
      </c>
      <c r="D8993" s="24" t="s">
        <v>1470</v>
      </c>
      <c r="E8993" s="24" t="s">
        <v>1489</v>
      </c>
      <c r="F8993" t="str" cm="1">
        <f t="array" ref="F8993">_xlfn.SWITCH($E8993,"Forecast",IFERROR(SUMIFS(INDEX('Forecast Input'!$A:$BO,,MATCH(TEXT($A8993,"0"),'Forecast Input'!$1:$1,0)),'Forecast Input'!$A:$A,Master!C8993,'Forecast Input'!$D:$D,Master!D8993),0),"Actual",SUMIFS('CMO Input'!$Q:$Q,'CMO Input'!$E:$E,Master!$A8993,'CMO Input'!$C:$C,Master!$C8993,'CMO Input'!$AJ:$AJ,Master!$D8993,'CMO Input'!$AU:$AU,Master!$F8989),"")</f>
        <v/>
      </c>
    </row>
    <row r="8994" spans="1:6" x14ac:dyDescent="0.25">
      <c r="A8994" s="24">
        <v>43</v>
      </c>
      <c r="B8994" s="25">
        <v>44562</v>
      </c>
      <c r="C8994" s="24" t="s">
        <v>780</v>
      </c>
      <c r="D8994" s="24" t="s">
        <v>1470</v>
      </c>
      <c r="E8994" s="24" t="s">
        <v>1488</v>
      </c>
      <c r="F8994" cm="1">
        <f t="array" ref="F8994">_xlfn.SWITCH($E8994,"Forecast",IFERROR(SUMIFS(INDEX('Forecast Input'!$A:$BO,,MATCH(TEXT($A8994,"0"),'Forecast Input'!$1:$1,0)),'Forecast Input'!$A:$A,Master!C8994,'Forecast Input'!$D:$D,Master!D8994),0),"Actual",SUMIFS('CMO Input'!$Q:$Q,'CMO Input'!$E:$E,Master!$A8994,'CMO Input'!$C:$C,Master!$C8994,'CMO Input'!$AJ:$AJ,Master!$D8994,'CMO Input'!$AU:$AU,Master!$F8990),"")</f>
        <v>0</v>
      </c>
    </row>
    <row r="8995" spans="1:6" x14ac:dyDescent="0.25">
      <c r="A8995" s="24">
        <v>43</v>
      </c>
      <c r="B8995" s="25">
        <v>44562</v>
      </c>
      <c r="C8995" s="24" t="s">
        <v>780</v>
      </c>
      <c r="D8995" s="24" t="s">
        <v>1470</v>
      </c>
      <c r="E8995" s="24" t="s">
        <v>1487</v>
      </c>
      <c r="F8995" cm="1">
        <f t="array" ref="F8995">_xlfn.SWITCH($E8995,"Forecast",IFERROR(SUMIFS(INDEX('Forecast Input'!$A:$BO,,MATCH(TEXT($A8995,"0"),'Forecast Input'!$1:$1,0)),'Forecast Input'!$A:$A,Master!C8995,'Forecast Input'!$D:$D,Master!D8995),0),"Actual",SUMIFS('CMO Input'!$Q:$Q,'CMO Input'!$E:$E,Master!$A8995,'CMO Input'!$C:$C,Master!$C8995,'CMO Input'!$AJ:$AJ,Master!$D8995,'CMO Input'!$AU:$AU,Master!$F8991),"")</f>
        <v>0</v>
      </c>
    </row>
    <row r="8996" spans="1:6" x14ac:dyDescent="0.25">
      <c r="A8996" s="24">
        <v>43</v>
      </c>
      <c r="B8996" s="25">
        <v>44562</v>
      </c>
      <c r="C8996" s="24" t="s">
        <v>989</v>
      </c>
      <c r="D8996" s="24" t="s">
        <v>1470</v>
      </c>
      <c r="E8996" s="24" t="s">
        <v>1489</v>
      </c>
      <c r="F8996" t="str" cm="1">
        <f t="array" ref="F8996">_xlfn.SWITCH($E8996,"Forecast",IFERROR(SUMIFS(INDEX('Forecast Input'!$A:$BO,,MATCH(TEXT($A8996,"0"),'Forecast Input'!$1:$1,0)),'Forecast Input'!$A:$A,Master!C8996,'Forecast Input'!$D:$D,Master!D8996),0),"Actual",SUMIFS('CMO Input'!$Q:$Q,'CMO Input'!$E:$E,Master!$A8996,'CMO Input'!$C:$C,Master!$C8996,'CMO Input'!$AJ:$AJ,Master!$D8996,'CMO Input'!$AU:$AU,Master!$F8992),"")</f>
        <v/>
      </c>
    </row>
    <row r="8997" spans="1:6" x14ac:dyDescent="0.25">
      <c r="A8997" s="24">
        <v>43</v>
      </c>
      <c r="B8997" s="25">
        <v>44562</v>
      </c>
      <c r="C8997" s="24" t="s">
        <v>989</v>
      </c>
      <c r="D8997" s="24" t="s">
        <v>1470</v>
      </c>
      <c r="E8997" s="24" t="s">
        <v>1488</v>
      </c>
      <c r="F8997" cm="1">
        <f t="array" ref="F8997">_xlfn.SWITCH($E8997,"Forecast",IFERROR(SUMIFS(INDEX('Forecast Input'!$A:$BO,,MATCH(TEXT($A8997,"0"),'Forecast Input'!$1:$1,0)),'Forecast Input'!$A:$A,Master!C8997,'Forecast Input'!$D:$D,Master!D8997),0),"Actual",SUMIFS('CMO Input'!$Q:$Q,'CMO Input'!$E:$E,Master!$A8997,'CMO Input'!$C:$C,Master!$C8997,'CMO Input'!$AJ:$AJ,Master!$D8997,'CMO Input'!$AU:$AU,Master!$F8993),"")</f>
        <v>0</v>
      </c>
    </row>
    <row r="8998" spans="1:6" x14ac:dyDescent="0.25">
      <c r="A8998" s="24">
        <v>43</v>
      </c>
      <c r="B8998" s="25">
        <v>44562</v>
      </c>
      <c r="C8998" s="24" t="s">
        <v>989</v>
      </c>
      <c r="D8998" s="24" t="s">
        <v>1470</v>
      </c>
      <c r="E8998" s="24" t="s">
        <v>1487</v>
      </c>
      <c r="F8998" cm="1">
        <f t="array" ref="F8998">_xlfn.SWITCH($E8998,"Forecast",IFERROR(SUMIFS(INDEX('Forecast Input'!$A:$BO,,MATCH(TEXT($A8998,"0"),'Forecast Input'!$1:$1,0)),'Forecast Input'!$A:$A,Master!C8998,'Forecast Input'!$D:$D,Master!D8998),0),"Actual",SUMIFS('CMO Input'!$Q:$Q,'CMO Input'!$E:$E,Master!$A8998,'CMO Input'!$C:$C,Master!$C8998,'CMO Input'!$AJ:$AJ,Master!$D8998,'CMO Input'!$AU:$AU,Master!$F8994),"")</f>
        <v>0</v>
      </c>
    </row>
    <row r="8999" spans="1:6" x14ac:dyDescent="0.25">
      <c r="A8999" s="24">
        <v>43</v>
      </c>
      <c r="B8999" s="25">
        <v>44562</v>
      </c>
      <c r="C8999" s="24" t="s">
        <v>181</v>
      </c>
      <c r="D8999" s="24" t="s">
        <v>1470</v>
      </c>
      <c r="E8999" s="24" t="s">
        <v>1489</v>
      </c>
      <c r="F8999" t="str" cm="1">
        <f t="array" ref="F8999">_xlfn.SWITCH($E8999,"Forecast",IFERROR(SUMIFS(INDEX('Forecast Input'!$A:$BO,,MATCH(TEXT($A8999,"0"),'Forecast Input'!$1:$1,0)),'Forecast Input'!$A:$A,Master!C8999,'Forecast Input'!$D:$D,Master!D8999),0),"Actual",SUMIFS('CMO Input'!$Q:$Q,'CMO Input'!$E:$E,Master!$A8999,'CMO Input'!$C:$C,Master!$C8999,'CMO Input'!$AJ:$AJ,Master!$D8999,'CMO Input'!$AU:$AU,Master!$F8995),"")</f>
        <v/>
      </c>
    </row>
    <row r="9000" spans="1:6" x14ac:dyDescent="0.25">
      <c r="A9000" s="24">
        <v>43</v>
      </c>
      <c r="B9000" s="25">
        <v>44562</v>
      </c>
      <c r="C9000" s="24" t="s">
        <v>181</v>
      </c>
      <c r="D9000" s="24" t="s">
        <v>1470</v>
      </c>
      <c r="E9000" s="24" t="s">
        <v>1488</v>
      </c>
      <c r="F9000" cm="1">
        <f t="array" ref="F9000">_xlfn.SWITCH($E9000,"Forecast",IFERROR(SUMIFS(INDEX('Forecast Input'!$A:$BO,,MATCH(TEXT($A9000,"0"),'Forecast Input'!$1:$1,0)),'Forecast Input'!$A:$A,Master!C9000,'Forecast Input'!$D:$D,Master!D9000),0),"Actual",SUMIFS('CMO Input'!$Q:$Q,'CMO Input'!$E:$E,Master!$A9000,'CMO Input'!$C:$C,Master!$C9000,'CMO Input'!$AJ:$AJ,Master!$D9000,'CMO Input'!$AU:$AU,Master!$F8996),"")</f>
        <v>0</v>
      </c>
    </row>
    <row r="9001" spans="1:6" x14ac:dyDescent="0.25">
      <c r="A9001" s="24">
        <v>43</v>
      </c>
      <c r="B9001" s="25">
        <v>44562</v>
      </c>
      <c r="C9001" s="24" t="s">
        <v>181</v>
      </c>
      <c r="D9001" s="24" t="s">
        <v>1470</v>
      </c>
      <c r="E9001" s="24" t="s">
        <v>1487</v>
      </c>
      <c r="F9001" cm="1">
        <f t="array" ref="F9001">_xlfn.SWITCH($E9001,"Forecast",IFERROR(SUMIFS(INDEX('Forecast Input'!$A:$BO,,MATCH(TEXT($A9001,"0"),'Forecast Input'!$1:$1,0)),'Forecast Input'!$A:$A,Master!C9001,'Forecast Input'!$D:$D,Master!D9001),0),"Actual",SUMIFS('CMO Input'!$Q:$Q,'CMO Input'!$E:$E,Master!$A9001,'CMO Input'!$C:$C,Master!$C9001,'CMO Input'!$AJ:$AJ,Master!$D9001,'CMO Input'!$AU:$AU,Master!$F8997),"")</f>
        <v>0</v>
      </c>
    </row>
    <row r="9002" spans="1:6" x14ac:dyDescent="0.25">
      <c r="A9002" s="24">
        <v>43</v>
      </c>
      <c r="B9002" s="25">
        <v>44562</v>
      </c>
      <c r="C9002" s="24" t="s">
        <v>424</v>
      </c>
      <c r="D9002" s="24" t="s">
        <v>1470</v>
      </c>
      <c r="E9002" s="24" t="s">
        <v>1489</v>
      </c>
      <c r="F9002" t="str" cm="1">
        <f t="array" ref="F9002">_xlfn.SWITCH($E9002,"Forecast",IFERROR(SUMIFS(INDEX('Forecast Input'!$A:$BO,,MATCH(TEXT($A9002,"0"),'Forecast Input'!$1:$1,0)),'Forecast Input'!$A:$A,Master!C9002,'Forecast Input'!$D:$D,Master!D9002),0),"Actual",SUMIFS('CMO Input'!$Q:$Q,'CMO Input'!$E:$E,Master!$A9002,'CMO Input'!$C:$C,Master!$C9002,'CMO Input'!$AJ:$AJ,Master!$D9002,'CMO Input'!$AU:$AU,Master!$F8998),"")</f>
        <v/>
      </c>
    </row>
    <row r="9003" spans="1:6" x14ac:dyDescent="0.25">
      <c r="A9003" s="24">
        <v>43</v>
      </c>
      <c r="B9003" s="25">
        <v>44562</v>
      </c>
      <c r="C9003" s="24" t="s">
        <v>424</v>
      </c>
      <c r="D9003" s="24" t="s">
        <v>1470</v>
      </c>
      <c r="E9003" s="24" t="s">
        <v>1488</v>
      </c>
      <c r="F9003" cm="1">
        <f t="array" ref="F9003">_xlfn.SWITCH($E9003,"Forecast",IFERROR(SUMIFS(INDEX('Forecast Input'!$A:$BO,,MATCH(TEXT($A9003,"0"),'Forecast Input'!$1:$1,0)),'Forecast Input'!$A:$A,Master!C9003,'Forecast Input'!$D:$D,Master!D9003),0),"Actual",SUMIFS('CMO Input'!$Q:$Q,'CMO Input'!$E:$E,Master!$A9003,'CMO Input'!$C:$C,Master!$C9003,'CMO Input'!$AJ:$AJ,Master!$D9003,'CMO Input'!$AU:$AU,Master!$F8999),"")</f>
        <v>0</v>
      </c>
    </row>
    <row r="9004" spans="1:6" x14ac:dyDescent="0.25">
      <c r="A9004" s="24">
        <v>43</v>
      </c>
      <c r="B9004" s="25">
        <v>44562</v>
      </c>
      <c r="C9004" s="24" t="s">
        <v>424</v>
      </c>
      <c r="D9004" s="24" t="s">
        <v>1470</v>
      </c>
      <c r="E9004" s="24" t="s">
        <v>1487</v>
      </c>
      <c r="F9004" cm="1">
        <f t="array" ref="F9004">_xlfn.SWITCH($E9004,"Forecast",IFERROR(SUMIFS(INDEX('Forecast Input'!$A:$BO,,MATCH(TEXT($A9004,"0"),'Forecast Input'!$1:$1,0)),'Forecast Input'!$A:$A,Master!C9004,'Forecast Input'!$D:$D,Master!D9004),0),"Actual",SUMIFS('CMO Input'!$Q:$Q,'CMO Input'!$E:$E,Master!$A9004,'CMO Input'!$C:$C,Master!$C9004,'CMO Input'!$AJ:$AJ,Master!$D9004,'CMO Input'!$AU:$AU,Master!$F9000),"")</f>
        <v>0</v>
      </c>
    </row>
    <row r="9005" spans="1:6" x14ac:dyDescent="0.25">
      <c r="A9005" s="24">
        <v>43</v>
      </c>
      <c r="B9005" s="25">
        <v>44562</v>
      </c>
      <c r="C9005" s="24" t="s">
        <v>141</v>
      </c>
      <c r="D9005" s="24" t="s">
        <v>1470</v>
      </c>
      <c r="E9005" s="24" t="s">
        <v>1489</v>
      </c>
      <c r="F9005" t="str" cm="1">
        <f t="array" ref="F9005">_xlfn.SWITCH($E9005,"Forecast",IFERROR(SUMIFS(INDEX('Forecast Input'!$A:$BO,,MATCH(TEXT($A9005,"0"),'Forecast Input'!$1:$1,0)),'Forecast Input'!$A:$A,Master!C9005,'Forecast Input'!$D:$D,Master!D9005),0),"Actual",SUMIFS('CMO Input'!$Q:$Q,'CMO Input'!$E:$E,Master!$A9005,'CMO Input'!$C:$C,Master!$C9005,'CMO Input'!$AJ:$AJ,Master!$D9005,'CMO Input'!$AU:$AU,Master!$F9001),"")</f>
        <v/>
      </c>
    </row>
    <row r="9006" spans="1:6" x14ac:dyDescent="0.25">
      <c r="A9006" s="24">
        <v>43</v>
      </c>
      <c r="B9006" s="25">
        <v>44562</v>
      </c>
      <c r="C9006" s="24" t="s">
        <v>141</v>
      </c>
      <c r="D9006" s="24" t="s">
        <v>1470</v>
      </c>
      <c r="E9006" s="24" t="s">
        <v>1488</v>
      </c>
      <c r="F9006" cm="1">
        <f t="array" ref="F9006">_xlfn.SWITCH($E9006,"Forecast",IFERROR(SUMIFS(INDEX('Forecast Input'!$A:$BO,,MATCH(TEXT($A9006,"0"),'Forecast Input'!$1:$1,0)),'Forecast Input'!$A:$A,Master!C9006,'Forecast Input'!$D:$D,Master!D9006),0),"Actual",SUMIFS('CMO Input'!$Q:$Q,'CMO Input'!$E:$E,Master!$A9006,'CMO Input'!$C:$C,Master!$C9006,'CMO Input'!$AJ:$AJ,Master!$D9006,'CMO Input'!$AU:$AU,Master!$F9002),"")</f>
        <v>0</v>
      </c>
    </row>
    <row r="9007" spans="1:6" x14ac:dyDescent="0.25">
      <c r="A9007" s="24">
        <v>43</v>
      </c>
      <c r="B9007" s="25">
        <v>44562</v>
      </c>
      <c r="C9007" s="24" t="s">
        <v>141</v>
      </c>
      <c r="D9007" s="24" t="s">
        <v>1470</v>
      </c>
      <c r="E9007" s="24" t="s">
        <v>1487</v>
      </c>
      <c r="F9007" cm="1">
        <f t="array" ref="F9007">_xlfn.SWITCH($E9007,"Forecast",IFERROR(SUMIFS(INDEX('Forecast Input'!$A:$BO,,MATCH(TEXT($A9007,"0"),'Forecast Input'!$1:$1,0)),'Forecast Input'!$A:$A,Master!C9007,'Forecast Input'!$D:$D,Master!D9007),0),"Actual",SUMIFS('CMO Input'!$Q:$Q,'CMO Input'!$E:$E,Master!$A9007,'CMO Input'!$C:$C,Master!$C9007,'CMO Input'!$AJ:$AJ,Master!$D9007,'CMO Input'!$AU:$AU,Master!$F9003),"")</f>
        <v>0</v>
      </c>
    </row>
    <row r="9008" spans="1:6" x14ac:dyDescent="0.25">
      <c r="A9008" s="24">
        <v>43</v>
      </c>
      <c r="B9008" s="25">
        <v>44562</v>
      </c>
      <c r="C9008" s="24" t="s">
        <v>127</v>
      </c>
      <c r="D9008" s="24" t="s">
        <v>1470</v>
      </c>
      <c r="E9008" s="24" t="s">
        <v>1489</v>
      </c>
      <c r="F9008" t="str" cm="1">
        <f t="array" ref="F9008">_xlfn.SWITCH($E9008,"Forecast",IFERROR(SUMIFS(INDEX('Forecast Input'!$A:$BO,,MATCH(TEXT($A9008,"0"),'Forecast Input'!$1:$1,0)),'Forecast Input'!$A:$A,Master!C9008,'Forecast Input'!$D:$D,Master!D9008),0),"Actual",SUMIFS('CMO Input'!$Q:$Q,'CMO Input'!$E:$E,Master!$A9008,'CMO Input'!$C:$C,Master!$C9008,'CMO Input'!$AJ:$AJ,Master!$D9008,'CMO Input'!$AU:$AU,Master!$F9004),"")</f>
        <v/>
      </c>
    </row>
    <row r="9009" spans="1:6" x14ac:dyDescent="0.25">
      <c r="A9009" s="24">
        <v>43</v>
      </c>
      <c r="B9009" s="25">
        <v>44562</v>
      </c>
      <c r="C9009" s="24" t="s">
        <v>127</v>
      </c>
      <c r="D9009" s="24" t="s">
        <v>1470</v>
      </c>
      <c r="E9009" s="24" t="s">
        <v>1488</v>
      </c>
      <c r="F9009" cm="1">
        <f t="array" ref="F9009">_xlfn.SWITCH($E9009,"Forecast",IFERROR(SUMIFS(INDEX('Forecast Input'!$A:$BO,,MATCH(TEXT($A9009,"0"),'Forecast Input'!$1:$1,0)),'Forecast Input'!$A:$A,Master!C9009,'Forecast Input'!$D:$D,Master!D9009),0),"Actual",SUMIFS('CMO Input'!$Q:$Q,'CMO Input'!$E:$E,Master!$A9009,'CMO Input'!$C:$C,Master!$C9009,'CMO Input'!$AJ:$AJ,Master!$D9009,'CMO Input'!$AU:$AU,Master!$F9005),"")</f>
        <v>0</v>
      </c>
    </row>
    <row r="9010" spans="1:6" x14ac:dyDescent="0.25">
      <c r="A9010" s="24">
        <v>43</v>
      </c>
      <c r="B9010" s="25">
        <v>44562</v>
      </c>
      <c r="C9010" s="24" t="s">
        <v>127</v>
      </c>
      <c r="D9010" s="24" t="s">
        <v>1470</v>
      </c>
      <c r="E9010" s="24" t="s">
        <v>1487</v>
      </c>
      <c r="F9010" cm="1">
        <f t="array" ref="F9010">_xlfn.SWITCH($E9010,"Forecast",IFERROR(SUMIFS(INDEX('Forecast Input'!$A:$BO,,MATCH(TEXT($A9010,"0"),'Forecast Input'!$1:$1,0)),'Forecast Input'!$A:$A,Master!C9010,'Forecast Input'!$D:$D,Master!D9010),0),"Actual",SUMIFS('CMO Input'!$Q:$Q,'CMO Input'!$E:$E,Master!$A9010,'CMO Input'!$C:$C,Master!$C9010,'CMO Input'!$AJ:$AJ,Master!$D9010,'CMO Input'!$AU:$AU,Master!$F9006),"")</f>
        <v>0</v>
      </c>
    </row>
    <row r="9011" spans="1:6" x14ac:dyDescent="0.25">
      <c r="A9011" s="24">
        <v>43</v>
      </c>
      <c r="B9011" s="25">
        <v>44562</v>
      </c>
      <c r="C9011" s="24" t="s">
        <v>44</v>
      </c>
      <c r="D9011" s="24" t="s">
        <v>1470</v>
      </c>
      <c r="E9011" s="24" t="s">
        <v>1489</v>
      </c>
      <c r="F9011" t="str" cm="1">
        <f t="array" ref="F9011">_xlfn.SWITCH($E9011,"Forecast",IFERROR(SUMIFS(INDEX('Forecast Input'!$A:$BO,,MATCH(TEXT($A9011,"0"),'Forecast Input'!$1:$1,0)),'Forecast Input'!$A:$A,Master!C9011,'Forecast Input'!$D:$D,Master!D9011),0),"Actual",SUMIFS('CMO Input'!$Q:$Q,'CMO Input'!$E:$E,Master!$A9011,'CMO Input'!$C:$C,Master!$C9011,'CMO Input'!$AJ:$AJ,Master!$D9011,'CMO Input'!$AU:$AU,Master!$F9007),"")</f>
        <v/>
      </c>
    </row>
    <row r="9012" spans="1:6" x14ac:dyDescent="0.25">
      <c r="A9012" s="24">
        <v>43</v>
      </c>
      <c r="B9012" s="25">
        <v>44562</v>
      </c>
      <c r="C9012" s="24" t="s">
        <v>44</v>
      </c>
      <c r="D9012" s="24" t="s">
        <v>1470</v>
      </c>
      <c r="E9012" s="24" t="s">
        <v>1488</v>
      </c>
      <c r="F9012" cm="1">
        <f t="array" ref="F9012">_xlfn.SWITCH($E9012,"Forecast",IFERROR(SUMIFS(INDEX('Forecast Input'!$A:$BO,,MATCH(TEXT($A9012,"0"),'Forecast Input'!$1:$1,0)),'Forecast Input'!$A:$A,Master!C9012,'Forecast Input'!$D:$D,Master!D9012),0),"Actual",SUMIFS('CMO Input'!$Q:$Q,'CMO Input'!$E:$E,Master!$A9012,'CMO Input'!$C:$C,Master!$C9012,'CMO Input'!$AJ:$AJ,Master!$D9012,'CMO Input'!$AU:$AU,Master!$F9008),"")</f>
        <v>0</v>
      </c>
    </row>
    <row r="9013" spans="1:6" x14ac:dyDescent="0.25">
      <c r="A9013" s="24">
        <v>43</v>
      </c>
      <c r="B9013" s="25">
        <v>44562</v>
      </c>
      <c r="C9013" s="24" t="s">
        <v>44</v>
      </c>
      <c r="D9013" s="24" t="s">
        <v>1470</v>
      </c>
      <c r="E9013" s="24" t="s">
        <v>1487</v>
      </c>
      <c r="F9013" cm="1">
        <f t="array" ref="F9013">_xlfn.SWITCH($E9013,"Forecast",IFERROR(SUMIFS(INDEX('Forecast Input'!$A:$BO,,MATCH(TEXT($A9013,"0"),'Forecast Input'!$1:$1,0)),'Forecast Input'!$A:$A,Master!C9013,'Forecast Input'!$D:$D,Master!D9013),0),"Actual",SUMIFS('CMO Input'!$Q:$Q,'CMO Input'!$E:$E,Master!$A9013,'CMO Input'!$C:$C,Master!$C9013,'CMO Input'!$AJ:$AJ,Master!$D9013,'CMO Input'!$AU:$AU,Master!$F9009),"")</f>
        <v>0</v>
      </c>
    </row>
    <row r="9014" spans="1:6" x14ac:dyDescent="0.25">
      <c r="A9014" s="24">
        <v>43</v>
      </c>
      <c r="B9014" s="25">
        <v>44562</v>
      </c>
      <c r="C9014" s="24" t="s">
        <v>780</v>
      </c>
      <c r="D9014" s="24" t="s">
        <v>827</v>
      </c>
      <c r="E9014" s="24" t="s">
        <v>1489</v>
      </c>
      <c r="F9014" t="str" cm="1">
        <f t="array" ref="F9014">_xlfn.SWITCH($E9014,"Forecast",IFERROR(SUMIFS(INDEX('Forecast Input'!$A:$BO,,MATCH(TEXT($A9014,"0"),'Forecast Input'!$1:$1,0)),'Forecast Input'!$A:$A,Master!C9014,'Forecast Input'!$D:$D,Master!D9014),0),"Actual",SUMIFS('CMO Input'!$Q:$Q,'CMO Input'!$E:$E,Master!$A9014,'CMO Input'!$C:$C,Master!$C9014,'CMO Input'!$AJ:$AJ,Master!$D9014,'CMO Input'!$AU:$AU,Master!$F9010),"")</f>
        <v/>
      </c>
    </row>
    <row r="9015" spans="1:6" x14ac:dyDescent="0.25">
      <c r="A9015" s="24">
        <v>43</v>
      </c>
      <c r="B9015" s="25">
        <v>44562</v>
      </c>
      <c r="C9015" s="24" t="s">
        <v>780</v>
      </c>
      <c r="D9015" s="24" t="s">
        <v>827</v>
      </c>
      <c r="E9015" s="24" t="s">
        <v>1488</v>
      </c>
      <c r="F9015" cm="1">
        <f t="array" ref="F9015">_xlfn.SWITCH($E9015,"Forecast",IFERROR(SUMIFS(INDEX('Forecast Input'!$A:$BO,,MATCH(TEXT($A9015,"0"),'Forecast Input'!$1:$1,0)),'Forecast Input'!$A:$A,Master!C9015,'Forecast Input'!$D:$D,Master!D9015),0),"Actual",SUMIFS('CMO Input'!$Q:$Q,'CMO Input'!$E:$E,Master!$A9015,'CMO Input'!$C:$C,Master!$C9015,'CMO Input'!$AJ:$AJ,Master!$D9015,'CMO Input'!$AU:$AU,Master!$F9011),"")</f>
        <v>42.07</v>
      </c>
    </row>
    <row r="9016" spans="1:6" x14ac:dyDescent="0.25">
      <c r="A9016" s="24">
        <v>43</v>
      </c>
      <c r="B9016" s="25">
        <v>44562</v>
      </c>
      <c r="C9016" s="24" t="s">
        <v>780</v>
      </c>
      <c r="D9016" s="24" t="s">
        <v>827</v>
      </c>
      <c r="E9016" s="24" t="s">
        <v>1487</v>
      </c>
      <c r="F9016" cm="1">
        <f t="array" ref="F9016">_xlfn.SWITCH($E9016,"Forecast",IFERROR(SUMIFS(INDEX('Forecast Input'!$A:$BO,,MATCH(TEXT($A9016,"0"),'Forecast Input'!$1:$1,0)),'Forecast Input'!$A:$A,Master!C9016,'Forecast Input'!$D:$D,Master!D9016),0),"Actual",SUMIFS('CMO Input'!$Q:$Q,'CMO Input'!$E:$E,Master!$A9016,'CMO Input'!$C:$C,Master!$C9016,'CMO Input'!$AJ:$AJ,Master!$D9016,'CMO Input'!$AU:$AU,Master!$F9012),"")</f>
        <v>0</v>
      </c>
    </row>
    <row r="9017" spans="1:6" x14ac:dyDescent="0.25">
      <c r="A9017" s="24">
        <v>43</v>
      </c>
      <c r="B9017" s="25">
        <v>44562</v>
      </c>
      <c r="C9017" s="24" t="s">
        <v>989</v>
      </c>
      <c r="D9017" s="24" t="s">
        <v>827</v>
      </c>
      <c r="E9017" s="24" t="s">
        <v>1489</v>
      </c>
      <c r="F9017" t="str" cm="1">
        <f t="array" ref="F9017">_xlfn.SWITCH($E9017,"Forecast",IFERROR(SUMIFS(INDEX('Forecast Input'!$A:$BO,,MATCH(TEXT($A9017,"0"),'Forecast Input'!$1:$1,0)),'Forecast Input'!$A:$A,Master!C9017,'Forecast Input'!$D:$D,Master!D9017),0),"Actual",SUMIFS('CMO Input'!$Q:$Q,'CMO Input'!$E:$E,Master!$A9017,'CMO Input'!$C:$C,Master!$C9017,'CMO Input'!$AJ:$AJ,Master!$D9017,'CMO Input'!$AU:$AU,Master!$F9013),"")</f>
        <v/>
      </c>
    </row>
    <row r="9018" spans="1:6" x14ac:dyDescent="0.25">
      <c r="A9018" s="24">
        <v>43</v>
      </c>
      <c r="B9018" s="25">
        <v>44562</v>
      </c>
      <c r="C9018" s="24" t="s">
        <v>989</v>
      </c>
      <c r="D9018" s="24" t="s">
        <v>827</v>
      </c>
      <c r="E9018" s="24" t="s">
        <v>1488</v>
      </c>
      <c r="F9018" cm="1">
        <f t="array" ref="F9018">_xlfn.SWITCH($E9018,"Forecast",IFERROR(SUMIFS(INDEX('Forecast Input'!$A:$BO,,MATCH(TEXT($A9018,"0"),'Forecast Input'!$1:$1,0)),'Forecast Input'!$A:$A,Master!C9018,'Forecast Input'!$D:$D,Master!D9018),0),"Actual",SUMIFS('CMO Input'!$Q:$Q,'CMO Input'!$E:$E,Master!$A9018,'CMO Input'!$C:$C,Master!$C9018,'CMO Input'!$AJ:$AJ,Master!$D9018,'CMO Input'!$AU:$AU,Master!$F9014),"")</f>
        <v>366.90000000000003</v>
      </c>
    </row>
    <row r="9019" spans="1:6" x14ac:dyDescent="0.25">
      <c r="A9019" s="24">
        <v>43</v>
      </c>
      <c r="B9019" s="25">
        <v>44562</v>
      </c>
      <c r="C9019" s="24" t="s">
        <v>989</v>
      </c>
      <c r="D9019" s="24" t="s">
        <v>827</v>
      </c>
      <c r="E9019" s="24" t="s">
        <v>1487</v>
      </c>
      <c r="F9019" cm="1">
        <f t="array" ref="F9019">_xlfn.SWITCH($E9019,"Forecast",IFERROR(SUMIFS(INDEX('Forecast Input'!$A:$BO,,MATCH(TEXT($A9019,"0"),'Forecast Input'!$1:$1,0)),'Forecast Input'!$A:$A,Master!C9019,'Forecast Input'!$D:$D,Master!D9019),0),"Actual",SUMIFS('CMO Input'!$Q:$Q,'CMO Input'!$E:$E,Master!$A9019,'CMO Input'!$C:$C,Master!$C9019,'CMO Input'!$AJ:$AJ,Master!$D9019,'CMO Input'!$AU:$AU,Master!$F9015),"")</f>
        <v>0</v>
      </c>
    </row>
    <row r="9020" spans="1:6" x14ac:dyDescent="0.25">
      <c r="A9020" s="24">
        <v>43</v>
      </c>
      <c r="B9020" s="25">
        <v>44562</v>
      </c>
      <c r="C9020" s="24" t="s">
        <v>181</v>
      </c>
      <c r="D9020" s="24" t="s">
        <v>827</v>
      </c>
      <c r="E9020" s="24" t="s">
        <v>1489</v>
      </c>
      <c r="F9020" t="str" cm="1">
        <f t="array" ref="F9020">_xlfn.SWITCH($E9020,"Forecast",IFERROR(SUMIFS(INDEX('Forecast Input'!$A:$BO,,MATCH(TEXT($A9020,"0"),'Forecast Input'!$1:$1,0)),'Forecast Input'!$A:$A,Master!C9020,'Forecast Input'!$D:$D,Master!D9020),0),"Actual",SUMIFS('CMO Input'!$Q:$Q,'CMO Input'!$E:$E,Master!$A9020,'CMO Input'!$C:$C,Master!$C9020,'CMO Input'!$AJ:$AJ,Master!$D9020,'CMO Input'!$AU:$AU,Master!$F9016),"")</f>
        <v/>
      </c>
    </row>
    <row r="9021" spans="1:6" x14ac:dyDescent="0.25">
      <c r="A9021" s="24">
        <v>43</v>
      </c>
      <c r="B9021" s="25">
        <v>44562</v>
      </c>
      <c r="C9021" s="24" t="s">
        <v>181</v>
      </c>
      <c r="D9021" s="24" t="s">
        <v>827</v>
      </c>
      <c r="E9021" s="24" t="s">
        <v>1488</v>
      </c>
      <c r="F9021" cm="1">
        <f t="array" ref="F9021">_xlfn.SWITCH($E9021,"Forecast",IFERROR(SUMIFS(INDEX('Forecast Input'!$A:$BO,,MATCH(TEXT($A9021,"0"),'Forecast Input'!$1:$1,0)),'Forecast Input'!$A:$A,Master!C9021,'Forecast Input'!$D:$D,Master!D9021),0),"Actual",SUMIFS('CMO Input'!$Q:$Q,'CMO Input'!$E:$E,Master!$A9021,'CMO Input'!$C:$C,Master!$C9021,'CMO Input'!$AJ:$AJ,Master!$D9021,'CMO Input'!$AU:$AU,Master!$F9017),"")</f>
        <v>0</v>
      </c>
    </row>
    <row r="9022" spans="1:6" x14ac:dyDescent="0.25">
      <c r="A9022" s="24">
        <v>43</v>
      </c>
      <c r="B9022" s="25">
        <v>44562</v>
      </c>
      <c r="C9022" s="24" t="s">
        <v>181</v>
      </c>
      <c r="D9022" s="24" t="s">
        <v>827</v>
      </c>
      <c r="E9022" s="24" t="s">
        <v>1487</v>
      </c>
      <c r="F9022" cm="1">
        <f t="array" ref="F9022">_xlfn.SWITCH($E9022,"Forecast",IFERROR(SUMIFS(INDEX('Forecast Input'!$A:$BO,,MATCH(TEXT($A9022,"0"),'Forecast Input'!$1:$1,0)),'Forecast Input'!$A:$A,Master!C9022,'Forecast Input'!$D:$D,Master!D9022),0),"Actual",SUMIFS('CMO Input'!$Q:$Q,'CMO Input'!$E:$E,Master!$A9022,'CMO Input'!$C:$C,Master!$C9022,'CMO Input'!$AJ:$AJ,Master!$D9022,'CMO Input'!$AU:$AU,Master!$F9018),"")</f>
        <v>0</v>
      </c>
    </row>
    <row r="9023" spans="1:6" x14ac:dyDescent="0.25">
      <c r="A9023" s="24">
        <v>43</v>
      </c>
      <c r="B9023" s="25">
        <v>44562</v>
      </c>
      <c r="C9023" s="24" t="s">
        <v>424</v>
      </c>
      <c r="D9023" s="24" t="s">
        <v>827</v>
      </c>
      <c r="E9023" s="24" t="s">
        <v>1489</v>
      </c>
      <c r="F9023" t="str" cm="1">
        <f t="array" ref="F9023">_xlfn.SWITCH($E9023,"Forecast",IFERROR(SUMIFS(INDEX('Forecast Input'!$A:$BO,,MATCH(TEXT($A9023,"0"),'Forecast Input'!$1:$1,0)),'Forecast Input'!$A:$A,Master!C9023,'Forecast Input'!$D:$D,Master!D9023),0),"Actual",SUMIFS('CMO Input'!$Q:$Q,'CMO Input'!$E:$E,Master!$A9023,'CMO Input'!$C:$C,Master!$C9023,'CMO Input'!$AJ:$AJ,Master!$D9023,'CMO Input'!$AU:$AU,Master!$F9019),"")</f>
        <v/>
      </c>
    </row>
    <row r="9024" spans="1:6" x14ac:dyDescent="0.25">
      <c r="A9024" s="24">
        <v>43</v>
      </c>
      <c r="B9024" s="25">
        <v>44562</v>
      </c>
      <c r="C9024" s="24" t="s">
        <v>424</v>
      </c>
      <c r="D9024" s="24" t="s">
        <v>827</v>
      </c>
      <c r="E9024" s="24" t="s">
        <v>1488</v>
      </c>
      <c r="F9024" cm="1">
        <f t="array" ref="F9024">_xlfn.SWITCH($E9024,"Forecast",IFERROR(SUMIFS(INDEX('Forecast Input'!$A:$BO,,MATCH(TEXT($A9024,"0"),'Forecast Input'!$1:$1,0)),'Forecast Input'!$A:$A,Master!C9024,'Forecast Input'!$D:$D,Master!D9024),0),"Actual",SUMIFS('CMO Input'!$Q:$Q,'CMO Input'!$E:$E,Master!$A9024,'CMO Input'!$C:$C,Master!$C9024,'CMO Input'!$AJ:$AJ,Master!$D9024,'CMO Input'!$AU:$AU,Master!$F9020),"")</f>
        <v>0</v>
      </c>
    </row>
    <row r="9025" spans="1:6" x14ac:dyDescent="0.25">
      <c r="A9025" s="24">
        <v>43</v>
      </c>
      <c r="B9025" s="25">
        <v>44562</v>
      </c>
      <c r="C9025" s="24" t="s">
        <v>424</v>
      </c>
      <c r="D9025" s="24" t="s">
        <v>827</v>
      </c>
      <c r="E9025" s="24" t="s">
        <v>1487</v>
      </c>
      <c r="F9025" cm="1">
        <f t="array" ref="F9025">_xlfn.SWITCH($E9025,"Forecast",IFERROR(SUMIFS(INDEX('Forecast Input'!$A:$BO,,MATCH(TEXT($A9025,"0"),'Forecast Input'!$1:$1,0)),'Forecast Input'!$A:$A,Master!C9025,'Forecast Input'!$D:$D,Master!D9025),0),"Actual",SUMIFS('CMO Input'!$Q:$Q,'CMO Input'!$E:$E,Master!$A9025,'CMO Input'!$C:$C,Master!$C9025,'CMO Input'!$AJ:$AJ,Master!$D9025,'CMO Input'!$AU:$AU,Master!$F9021),"")</f>
        <v>0</v>
      </c>
    </row>
    <row r="9026" spans="1:6" x14ac:dyDescent="0.25">
      <c r="A9026" s="24">
        <v>43</v>
      </c>
      <c r="B9026" s="25">
        <v>44562</v>
      </c>
      <c r="C9026" s="24" t="s">
        <v>141</v>
      </c>
      <c r="D9026" s="24" t="s">
        <v>827</v>
      </c>
      <c r="E9026" s="24" t="s">
        <v>1489</v>
      </c>
      <c r="F9026" t="str" cm="1">
        <f t="array" ref="F9026">_xlfn.SWITCH($E9026,"Forecast",IFERROR(SUMIFS(INDEX('Forecast Input'!$A:$BO,,MATCH(TEXT($A9026,"0"),'Forecast Input'!$1:$1,0)),'Forecast Input'!$A:$A,Master!C9026,'Forecast Input'!$D:$D,Master!D9026),0),"Actual",SUMIFS('CMO Input'!$Q:$Q,'CMO Input'!$E:$E,Master!$A9026,'CMO Input'!$C:$C,Master!$C9026,'CMO Input'!$AJ:$AJ,Master!$D9026,'CMO Input'!$AU:$AU,Master!$F9022),"")</f>
        <v/>
      </c>
    </row>
    <row r="9027" spans="1:6" x14ac:dyDescent="0.25">
      <c r="A9027" s="24">
        <v>43</v>
      </c>
      <c r="B9027" s="25">
        <v>44562</v>
      </c>
      <c r="C9027" s="24" t="s">
        <v>141</v>
      </c>
      <c r="D9027" s="24" t="s">
        <v>827</v>
      </c>
      <c r="E9027" s="24" t="s">
        <v>1488</v>
      </c>
      <c r="F9027" cm="1">
        <f t="array" ref="F9027">_xlfn.SWITCH($E9027,"Forecast",IFERROR(SUMIFS(INDEX('Forecast Input'!$A:$BO,,MATCH(TEXT($A9027,"0"),'Forecast Input'!$1:$1,0)),'Forecast Input'!$A:$A,Master!C9027,'Forecast Input'!$D:$D,Master!D9027),0),"Actual",SUMIFS('CMO Input'!$Q:$Q,'CMO Input'!$E:$E,Master!$A9027,'CMO Input'!$C:$C,Master!$C9027,'CMO Input'!$AJ:$AJ,Master!$D9027,'CMO Input'!$AU:$AU,Master!$F9023),"")</f>
        <v>0</v>
      </c>
    </row>
    <row r="9028" spans="1:6" x14ac:dyDescent="0.25">
      <c r="A9028" s="24">
        <v>43</v>
      </c>
      <c r="B9028" s="25">
        <v>44562</v>
      </c>
      <c r="C9028" s="24" t="s">
        <v>141</v>
      </c>
      <c r="D9028" s="24" t="s">
        <v>827</v>
      </c>
      <c r="E9028" s="24" t="s">
        <v>1487</v>
      </c>
      <c r="F9028" cm="1">
        <f t="array" ref="F9028">_xlfn.SWITCH($E9028,"Forecast",IFERROR(SUMIFS(INDEX('Forecast Input'!$A:$BO,,MATCH(TEXT($A9028,"0"),'Forecast Input'!$1:$1,0)),'Forecast Input'!$A:$A,Master!C9028,'Forecast Input'!$D:$D,Master!D9028),0),"Actual",SUMIFS('CMO Input'!$Q:$Q,'CMO Input'!$E:$E,Master!$A9028,'CMO Input'!$C:$C,Master!$C9028,'CMO Input'!$AJ:$AJ,Master!$D9028,'CMO Input'!$AU:$AU,Master!$F9024),"")</f>
        <v>0</v>
      </c>
    </row>
    <row r="9029" spans="1:6" x14ac:dyDescent="0.25">
      <c r="A9029" s="24">
        <v>43</v>
      </c>
      <c r="B9029" s="25">
        <v>44562</v>
      </c>
      <c r="C9029" s="24" t="s">
        <v>127</v>
      </c>
      <c r="D9029" s="24" t="s">
        <v>827</v>
      </c>
      <c r="E9029" s="24" t="s">
        <v>1489</v>
      </c>
      <c r="F9029" t="str" cm="1">
        <f t="array" ref="F9029">_xlfn.SWITCH($E9029,"Forecast",IFERROR(SUMIFS(INDEX('Forecast Input'!$A:$BO,,MATCH(TEXT($A9029,"0"),'Forecast Input'!$1:$1,0)),'Forecast Input'!$A:$A,Master!C9029,'Forecast Input'!$D:$D,Master!D9029),0),"Actual",SUMIFS('CMO Input'!$Q:$Q,'CMO Input'!$E:$E,Master!$A9029,'CMO Input'!$C:$C,Master!$C9029,'CMO Input'!$AJ:$AJ,Master!$D9029,'CMO Input'!$AU:$AU,Master!$F9025),"")</f>
        <v/>
      </c>
    </row>
    <row r="9030" spans="1:6" x14ac:dyDescent="0.25">
      <c r="A9030" s="24">
        <v>43</v>
      </c>
      <c r="B9030" s="25">
        <v>44562</v>
      </c>
      <c r="C9030" s="24" t="s">
        <v>127</v>
      </c>
      <c r="D9030" s="24" t="s">
        <v>827</v>
      </c>
      <c r="E9030" s="24" t="s">
        <v>1488</v>
      </c>
      <c r="F9030" cm="1">
        <f t="array" ref="F9030">_xlfn.SWITCH($E9030,"Forecast",IFERROR(SUMIFS(INDEX('Forecast Input'!$A:$BO,,MATCH(TEXT($A9030,"0"),'Forecast Input'!$1:$1,0)),'Forecast Input'!$A:$A,Master!C9030,'Forecast Input'!$D:$D,Master!D9030),0),"Actual",SUMIFS('CMO Input'!$Q:$Q,'CMO Input'!$E:$E,Master!$A9030,'CMO Input'!$C:$C,Master!$C9030,'CMO Input'!$AJ:$AJ,Master!$D9030,'CMO Input'!$AU:$AU,Master!$F9026),"")</f>
        <v>0</v>
      </c>
    </row>
    <row r="9031" spans="1:6" x14ac:dyDescent="0.25">
      <c r="A9031" s="24">
        <v>44</v>
      </c>
      <c r="B9031" s="25">
        <v>44562</v>
      </c>
      <c r="C9031" s="24" t="s">
        <v>127</v>
      </c>
      <c r="D9031" s="24" t="s">
        <v>827</v>
      </c>
      <c r="E9031" s="24" t="s">
        <v>1487</v>
      </c>
      <c r="F9031" cm="1">
        <f t="array" ref="F9031">_xlfn.SWITCH($E9031,"Forecast",IFERROR(SUMIFS(INDEX('Forecast Input'!$A:$BO,,MATCH(TEXT($A9031,"0"),'Forecast Input'!$1:$1,0)),'Forecast Input'!$A:$A,Master!C9031,'Forecast Input'!$D:$D,Master!D9031),0),"Actual",SUMIFS('CMO Input'!$Q:$Q,'CMO Input'!$E:$E,Master!$A9031,'CMO Input'!$C:$C,Master!$C9031,'CMO Input'!$AJ:$AJ,Master!$D9031,'CMO Input'!$AU:$AU,Master!$F9027),"")</f>
        <v>0</v>
      </c>
    </row>
    <row r="9032" spans="1:6" x14ac:dyDescent="0.25">
      <c r="A9032" s="24">
        <v>44</v>
      </c>
      <c r="B9032" s="25">
        <v>44562</v>
      </c>
      <c r="C9032" s="24" t="s">
        <v>44</v>
      </c>
      <c r="D9032" s="24" t="s">
        <v>827</v>
      </c>
      <c r="E9032" s="24" t="s">
        <v>1489</v>
      </c>
      <c r="F9032" t="str" cm="1">
        <f t="array" ref="F9032">_xlfn.SWITCH($E9032,"Forecast",IFERROR(SUMIFS(INDEX('Forecast Input'!$A:$BO,,MATCH(TEXT($A9032,"0"),'Forecast Input'!$1:$1,0)),'Forecast Input'!$A:$A,Master!C9032,'Forecast Input'!$D:$D,Master!D9032),0),"Actual",SUMIFS('CMO Input'!$Q:$Q,'CMO Input'!$E:$E,Master!$A9032,'CMO Input'!$C:$C,Master!$C9032,'CMO Input'!$AJ:$AJ,Master!$D9032,'CMO Input'!$AU:$AU,Master!$F9028),"")</f>
        <v/>
      </c>
    </row>
    <row r="9033" spans="1:6" x14ac:dyDescent="0.25">
      <c r="A9033" s="24">
        <v>44</v>
      </c>
      <c r="B9033" s="25">
        <v>44562</v>
      </c>
      <c r="C9033" s="24" t="s">
        <v>44</v>
      </c>
      <c r="D9033" s="24" t="s">
        <v>827</v>
      </c>
      <c r="E9033" s="24" t="s">
        <v>1488</v>
      </c>
      <c r="F9033" cm="1">
        <f t="array" ref="F9033">_xlfn.SWITCH($E9033,"Forecast",IFERROR(SUMIFS(INDEX('Forecast Input'!$A:$BO,,MATCH(TEXT($A9033,"0"),'Forecast Input'!$1:$1,0)),'Forecast Input'!$A:$A,Master!C9033,'Forecast Input'!$D:$D,Master!D9033),0),"Actual",SUMIFS('CMO Input'!$Q:$Q,'CMO Input'!$E:$E,Master!$A9033,'CMO Input'!$C:$C,Master!$C9033,'CMO Input'!$AJ:$AJ,Master!$D9033,'CMO Input'!$AU:$AU,Master!$F9029),"")</f>
        <v>0</v>
      </c>
    </row>
    <row r="9034" spans="1:6" x14ac:dyDescent="0.25">
      <c r="A9034" s="24">
        <v>43</v>
      </c>
      <c r="B9034" s="25">
        <v>44562</v>
      </c>
      <c r="C9034" s="24" t="s">
        <v>44</v>
      </c>
      <c r="D9034" s="24" t="s">
        <v>827</v>
      </c>
      <c r="E9034" s="24" t="s">
        <v>1487</v>
      </c>
      <c r="F9034" cm="1">
        <f t="array" ref="F9034">_xlfn.SWITCH($E9034,"Forecast",IFERROR(SUMIFS(INDEX('Forecast Input'!$A:$BO,,MATCH(TEXT($A9034,"0"),'Forecast Input'!$1:$1,0)),'Forecast Input'!$A:$A,Master!C9034,'Forecast Input'!$D:$D,Master!D9034),0),"Actual",SUMIFS('CMO Input'!$Q:$Q,'CMO Input'!$E:$E,Master!$A9034,'CMO Input'!$C:$C,Master!$C9034,'CMO Input'!$AJ:$AJ,Master!$D9034,'CMO Input'!$AU:$AU,Master!$F9030),"")</f>
        <v>0</v>
      </c>
    </row>
    <row r="9035" spans="1:6" x14ac:dyDescent="0.25">
      <c r="A9035" s="24">
        <v>44</v>
      </c>
      <c r="B9035" s="25">
        <v>44562</v>
      </c>
      <c r="C9035" s="24" t="s">
        <v>780</v>
      </c>
      <c r="D9035" s="24" t="s">
        <v>10</v>
      </c>
      <c r="E9035" s="24" t="s">
        <v>1489</v>
      </c>
      <c r="F9035" t="str" cm="1">
        <f t="array" ref="F9035">_xlfn.SWITCH($E9035,"Forecast",IFERROR(SUMIFS(INDEX('Forecast Input'!$A:$BO,,MATCH(TEXT($A9035,"0"),'Forecast Input'!$1:$1,0)),'Forecast Input'!$A:$A,Master!C9035,'Forecast Input'!$D:$D,Master!D9035),0),"Actual",SUMIFS('CMO Input'!$Q:$Q,'CMO Input'!$E:$E,Master!$A9035,'CMO Input'!$C:$C,Master!$C9035,'CMO Input'!$AJ:$AJ,Master!$D9035,'CMO Input'!$AU:$AU,Master!$F9031),"")</f>
        <v/>
      </c>
    </row>
    <row r="9036" spans="1:6" x14ac:dyDescent="0.25">
      <c r="A9036" s="24">
        <v>44</v>
      </c>
      <c r="B9036" s="25">
        <v>44562</v>
      </c>
      <c r="C9036" s="24" t="s">
        <v>780</v>
      </c>
      <c r="D9036" s="24" t="s">
        <v>10</v>
      </c>
      <c r="E9036" s="24" t="s">
        <v>1488</v>
      </c>
      <c r="F9036" cm="1">
        <f t="array" ref="F9036">_xlfn.SWITCH($E9036,"Forecast",IFERROR(SUMIFS(INDEX('Forecast Input'!$A:$BO,,MATCH(TEXT($A9036,"0"),'Forecast Input'!$1:$1,0)),'Forecast Input'!$A:$A,Master!C9036,'Forecast Input'!$D:$D,Master!D9036),0),"Actual",SUMIFS('CMO Input'!$Q:$Q,'CMO Input'!$E:$E,Master!$A9036,'CMO Input'!$C:$C,Master!$C9036,'CMO Input'!$AJ:$AJ,Master!$D9036,'CMO Input'!$AU:$AU,Master!$F9032),"")</f>
        <v>0</v>
      </c>
    </row>
    <row r="9037" spans="1:6" x14ac:dyDescent="0.25">
      <c r="A9037" s="24">
        <v>44</v>
      </c>
      <c r="B9037" s="25">
        <v>44562</v>
      </c>
      <c r="C9037" s="24" t="s">
        <v>780</v>
      </c>
      <c r="D9037" s="24" t="s">
        <v>10</v>
      </c>
      <c r="E9037" s="24" t="s">
        <v>1487</v>
      </c>
      <c r="F9037" cm="1">
        <f t="array" ref="F9037">_xlfn.SWITCH($E9037,"Forecast",IFERROR(SUMIFS(INDEX('Forecast Input'!$A:$BO,,MATCH(TEXT($A9037,"0"),'Forecast Input'!$1:$1,0)),'Forecast Input'!$A:$A,Master!C9037,'Forecast Input'!$D:$D,Master!D9037),0),"Actual",SUMIFS('CMO Input'!$Q:$Q,'CMO Input'!$E:$E,Master!$A9037,'CMO Input'!$C:$C,Master!$C9037,'CMO Input'!$AJ:$AJ,Master!$D9037,'CMO Input'!$AU:$AU,Master!$F9033),"")</f>
        <v>0</v>
      </c>
    </row>
    <row r="9038" spans="1:6" x14ac:dyDescent="0.25">
      <c r="A9038" s="24">
        <v>44</v>
      </c>
      <c r="B9038" s="25">
        <v>44562</v>
      </c>
      <c r="C9038" s="24" t="s">
        <v>780</v>
      </c>
      <c r="D9038" s="24" t="s">
        <v>61</v>
      </c>
      <c r="E9038" s="24" t="s">
        <v>1489</v>
      </c>
      <c r="F9038" t="str" cm="1">
        <f t="array" ref="F9038">_xlfn.SWITCH($E9038,"Forecast",IFERROR(SUMIFS(INDEX('Forecast Input'!$A:$BO,,MATCH(TEXT($A9038,"0"),'Forecast Input'!$1:$1,0)),'Forecast Input'!$A:$A,Master!C9038,'Forecast Input'!$D:$D,Master!D9038),0),"Actual",SUMIFS('CMO Input'!$Q:$Q,'CMO Input'!$E:$E,Master!$A9038,'CMO Input'!$C:$C,Master!$C9038,'CMO Input'!$AJ:$AJ,Master!$D9038,'CMO Input'!$AU:$AU,Master!$F9034),"")</f>
        <v/>
      </c>
    </row>
    <row r="9039" spans="1:6" x14ac:dyDescent="0.25">
      <c r="A9039" s="24">
        <v>44</v>
      </c>
      <c r="B9039" s="25">
        <v>44562</v>
      </c>
      <c r="C9039" s="24" t="s">
        <v>780</v>
      </c>
      <c r="D9039" s="24" t="s">
        <v>61</v>
      </c>
      <c r="E9039" s="24" t="s">
        <v>1488</v>
      </c>
      <c r="F9039" cm="1">
        <f t="array" ref="F9039">_xlfn.SWITCH($E9039,"Forecast",IFERROR(SUMIFS(INDEX('Forecast Input'!$A:$BO,,MATCH(TEXT($A9039,"0"),'Forecast Input'!$1:$1,0)),'Forecast Input'!$A:$A,Master!C9039,'Forecast Input'!$D:$D,Master!D9039),0),"Actual",SUMIFS('CMO Input'!$Q:$Q,'CMO Input'!$E:$E,Master!$A9039,'CMO Input'!$C:$C,Master!$C9039,'CMO Input'!$AJ:$AJ,Master!$D9039,'CMO Input'!$AU:$AU,Master!$F9035),"")</f>
        <v>403.69000000000005</v>
      </c>
    </row>
    <row r="9040" spans="1:6" x14ac:dyDescent="0.25">
      <c r="A9040" s="24">
        <v>44</v>
      </c>
      <c r="B9040" s="25">
        <v>44562</v>
      </c>
      <c r="C9040" s="24" t="s">
        <v>780</v>
      </c>
      <c r="D9040" s="24" t="s">
        <v>61</v>
      </c>
      <c r="E9040" s="24" t="s">
        <v>1487</v>
      </c>
      <c r="F9040" cm="1">
        <f t="array" ref="F9040">_xlfn.SWITCH($E9040,"Forecast",IFERROR(SUMIFS(INDEX('Forecast Input'!$A:$BO,,MATCH(TEXT($A9040,"0"),'Forecast Input'!$1:$1,0)),'Forecast Input'!$A:$A,Master!C9040,'Forecast Input'!$D:$D,Master!D9040),0),"Actual",SUMIFS('CMO Input'!$Q:$Q,'CMO Input'!$E:$E,Master!$A9040,'CMO Input'!$C:$C,Master!$C9040,'CMO Input'!$AJ:$AJ,Master!$D9040,'CMO Input'!$AU:$AU,Master!$F9036),"")</f>
        <v>0</v>
      </c>
    </row>
    <row r="9041" spans="1:6" x14ac:dyDescent="0.25">
      <c r="A9041" s="24">
        <v>44</v>
      </c>
      <c r="B9041" s="25">
        <v>44562</v>
      </c>
      <c r="C9041" s="24" t="s">
        <v>780</v>
      </c>
      <c r="D9041" s="24" t="s">
        <v>103</v>
      </c>
      <c r="E9041" s="24" t="s">
        <v>1489</v>
      </c>
      <c r="F9041" t="str" cm="1">
        <f t="array" ref="F9041">_xlfn.SWITCH($E9041,"Forecast",IFERROR(SUMIFS(INDEX('Forecast Input'!$A:$BO,,MATCH(TEXT($A9041,"0"),'Forecast Input'!$1:$1,0)),'Forecast Input'!$A:$A,Master!C9041,'Forecast Input'!$D:$D,Master!D9041),0),"Actual",SUMIFS('CMO Input'!$Q:$Q,'CMO Input'!$E:$E,Master!$A9041,'CMO Input'!$C:$C,Master!$C9041,'CMO Input'!$AJ:$AJ,Master!$D9041,'CMO Input'!$AU:$AU,Master!$F9037),"")</f>
        <v/>
      </c>
    </row>
    <row r="9042" spans="1:6" x14ac:dyDescent="0.25">
      <c r="A9042" s="24">
        <v>44</v>
      </c>
      <c r="B9042" s="25">
        <v>44562</v>
      </c>
      <c r="C9042" s="24" t="s">
        <v>780</v>
      </c>
      <c r="D9042" s="24" t="s">
        <v>103</v>
      </c>
      <c r="E9042" s="24" t="s">
        <v>1488</v>
      </c>
      <c r="F9042" cm="1">
        <f t="array" ref="F9042">_xlfn.SWITCH($E9042,"Forecast",IFERROR(SUMIFS(INDEX('Forecast Input'!$A:$BO,,MATCH(TEXT($A9042,"0"),'Forecast Input'!$1:$1,0)),'Forecast Input'!$A:$A,Master!C9042,'Forecast Input'!$D:$D,Master!D9042),0),"Actual",SUMIFS('CMO Input'!$Q:$Q,'CMO Input'!$E:$E,Master!$A9042,'CMO Input'!$C:$C,Master!$C9042,'CMO Input'!$AJ:$AJ,Master!$D9042,'CMO Input'!$AU:$AU,Master!$F9038),"")</f>
        <v>0</v>
      </c>
    </row>
    <row r="9043" spans="1:6" x14ac:dyDescent="0.25">
      <c r="A9043" s="24">
        <v>44</v>
      </c>
      <c r="B9043" s="25">
        <v>44562</v>
      </c>
      <c r="C9043" s="24" t="s">
        <v>780</v>
      </c>
      <c r="D9043" s="24" t="s">
        <v>103</v>
      </c>
      <c r="E9043" s="24" t="s">
        <v>1487</v>
      </c>
      <c r="F9043" cm="1">
        <f t="array" ref="F9043">_xlfn.SWITCH($E9043,"Forecast",IFERROR(SUMIFS(INDEX('Forecast Input'!$A:$BO,,MATCH(TEXT($A9043,"0"),'Forecast Input'!$1:$1,0)),'Forecast Input'!$A:$A,Master!C9043,'Forecast Input'!$D:$D,Master!D9043),0),"Actual",SUMIFS('CMO Input'!$Q:$Q,'CMO Input'!$E:$E,Master!$A9043,'CMO Input'!$C:$C,Master!$C9043,'CMO Input'!$AJ:$AJ,Master!$D9043,'CMO Input'!$AU:$AU,Master!$F9039),"")</f>
        <v>0</v>
      </c>
    </row>
    <row r="9044" spans="1:6" x14ac:dyDescent="0.25">
      <c r="A9044" s="24">
        <v>44</v>
      </c>
      <c r="B9044" s="25">
        <v>44562</v>
      </c>
      <c r="C9044" s="24" t="s">
        <v>780</v>
      </c>
      <c r="D9044" s="24" t="s">
        <v>146</v>
      </c>
      <c r="E9044" s="24" t="s">
        <v>1489</v>
      </c>
      <c r="F9044" t="str" cm="1">
        <f t="array" ref="F9044">_xlfn.SWITCH($E9044,"Forecast",IFERROR(SUMIFS(INDEX('Forecast Input'!$A:$BO,,MATCH(TEXT($A9044,"0"),'Forecast Input'!$1:$1,0)),'Forecast Input'!$A:$A,Master!C9044,'Forecast Input'!$D:$D,Master!D9044),0),"Actual",SUMIFS('CMO Input'!$Q:$Q,'CMO Input'!$E:$E,Master!$A9044,'CMO Input'!$C:$C,Master!$C9044,'CMO Input'!$AJ:$AJ,Master!$D9044,'CMO Input'!$AU:$AU,Master!$F9040),"")</f>
        <v/>
      </c>
    </row>
    <row r="9045" spans="1:6" x14ac:dyDescent="0.25">
      <c r="A9045" s="24">
        <v>44</v>
      </c>
      <c r="B9045" s="25">
        <v>44562</v>
      </c>
      <c r="C9045" s="24" t="s">
        <v>780</v>
      </c>
      <c r="D9045" s="24" t="s">
        <v>146</v>
      </c>
      <c r="E9045" s="24" t="s">
        <v>1488</v>
      </c>
      <c r="F9045" cm="1">
        <f t="array" ref="F9045">_xlfn.SWITCH($E9045,"Forecast",IFERROR(SUMIFS(INDEX('Forecast Input'!$A:$BO,,MATCH(TEXT($A9045,"0"),'Forecast Input'!$1:$1,0)),'Forecast Input'!$A:$A,Master!C9045,'Forecast Input'!$D:$D,Master!D9045),0),"Actual",SUMIFS('CMO Input'!$Q:$Q,'CMO Input'!$E:$E,Master!$A9045,'CMO Input'!$C:$C,Master!$C9045,'CMO Input'!$AJ:$AJ,Master!$D9045,'CMO Input'!$AU:$AU,Master!$F9041),"")</f>
        <v>34.78</v>
      </c>
    </row>
    <row r="9046" spans="1:6" x14ac:dyDescent="0.25">
      <c r="A9046" s="24">
        <v>44</v>
      </c>
      <c r="B9046" s="25">
        <v>44562</v>
      </c>
      <c r="C9046" s="24" t="s">
        <v>780</v>
      </c>
      <c r="D9046" s="24" t="s">
        <v>146</v>
      </c>
      <c r="E9046" s="24" t="s">
        <v>1487</v>
      </c>
      <c r="F9046" cm="1">
        <f t="array" ref="F9046">_xlfn.SWITCH($E9046,"Forecast",IFERROR(SUMIFS(INDEX('Forecast Input'!$A:$BO,,MATCH(TEXT($A9046,"0"),'Forecast Input'!$1:$1,0)),'Forecast Input'!$A:$A,Master!C9046,'Forecast Input'!$D:$D,Master!D9046),0),"Actual",SUMIFS('CMO Input'!$Q:$Q,'CMO Input'!$E:$E,Master!$A9046,'CMO Input'!$C:$C,Master!$C9046,'CMO Input'!$AJ:$AJ,Master!$D9046,'CMO Input'!$AU:$AU,Master!$F9042),"")</f>
        <v>0</v>
      </c>
    </row>
    <row r="9047" spans="1:6" x14ac:dyDescent="0.25">
      <c r="A9047" s="24">
        <v>44</v>
      </c>
      <c r="B9047" s="25">
        <v>44562</v>
      </c>
      <c r="C9047" s="24" t="s">
        <v>780</v>
      </c>
      <c r="D9047" s="24" t="s">
        <v>166</v>
      </c>
      <c r="E9047" s="24" t="s">
        <v>1489</v>
      </c>
      <c r="F9047" t="str" cm="1">
        <f t="array" ref="F9047">_xlfn.SWITCH($E9047,"Forecast",IFERROR(SUMIFS(INDEX('Forecast Input'!$A:$BO,,MATCH(TEXT($A9047,"0"),'Forecast Input'!$1:$1,0)),'Forecast Input'!$A:$A,Master!C9047,'Forecast Input'!$D:$D,Master!D9047),0),"Actual",SUMIFS('CMO Input'!$Q:$Q,'CMO Input'!$E:$E,Master!$A9047,'CMO Input'!$C:$C,Master!$C9047,'CMO Input'!$AJ:$AJ,Master!$D9047,'CMO Input'!$AU:$AU,Master!$F9043),"")</f>
        <v/>
      </c>
    </row>
    <row r="9048" spans="1:6" x14ac:dyDescent="0.25">
      <c r="A9048" s="24">
        <v>44</v>
      </c>
      <c r="B9048" s="25">
        <v>44562</v>
      </c>
      <c r="C9048" s="24" t="s">
        <v>780</v>
      </c>
      <c r="D9048" s="24" t="s">
        <v>166</v>
      </c>
      <c r="E9048" s="24" t="s">
        <v>1488</v>
      </c>
      <c r="F9048" cm="1">
        <f t="array" ref="F9048">_xlfn.SWITCH($E9048,"Forecast",IFERROR(SUMIFS(INDEX('Forecast Input'!$A:$BO,,MATCH(TEXT($A9048,"0"),'Forecast Input'!$1:$1,0)),'Forecast Input'!$A:$A,Master!C9048,'Forecast Input'!$D:$D,Master!D9048),0),"Actual",SUMIFS('CMO Input'!$Q:$Q,'CMO Input'!$E:$E,Master!$A9048,'CMO Input'!$C:$C,Master!$C9048,'CMO Input'!$AJ:$AJ,Master!$D9048,'CMO Input'!$AU:$AU,Master!$F9044),"")</f>
        <v>0</v>
      </c>
    </row>
    <row r="9049" spans="1:6" x14ac:dyDescent="0.25">
      <c r="A9049" s="24">
        <v>44</v>
      </c>
      <c r="B9049" s="25">
        <v>44562</v>
      </c>
      <c r="C9049" s="24" t="s">
        <v>780</v>
      </c>
      <c r="D9049" s="24" t="s">
        <v>166</v>
      </c>
      <c r="E9049" s="24" t="s">
        <v>1487</v>
      </c>
      <c r="F9049" cm="1">
        <f t="array" ref="F9049">_xlfn.SWITCH($E9049,"Forecast",IFERROR(SUMIFS(INDEX('Forecast Input'!$A:$BO,,MATCH(TEXT($A9049,"0"),'Forecast Input'!$1:$1,0)),'Forecast Input'!$A:$A,Master!C9049,'Forecast Input'!$D:$D,Master!D9049),0),"Actual",SUMIFS('CMO Input'!$Q:$Q,'CMO Input'!$E:$E,Master!$A9049,'CMO Input'!$C:$C,Master!$C9049,'CMO Input'!$AJ:$AJ,Master!$D9049,'CMO Input'!$AU:$AU,Master!$F9045),"")</f>
        <v>0</v>
      </c>
    </row>
    <row r="9050" spans="1:6" x14ac:dyDescent="0.25">
      <c r="A9050" s="24">
        <v>44</v>
      </c>
      <c r="B9050" s="25">
        <v>44562</v>
      </c>
      <c r="C9050" s="24" t="s">
        <v>780</v>
      </c>
      <c r="D9050" s="24" t="s">
        <v>170</v>
      </c>
      <c r="E9050" s="24" t="s">
        <v>1489</v>
      </c>
      <c r="F9050" t="str" cm="1">
        <f t="array" ref="F9050">_xlfn.SWITCH($E9050,"Forecast",IFERROR(SUMIFS(INDEX('Forecast Input'!$A:$BO,,MATCH(TEXT($A9050,"0"),'Forecast Input'!$1:$1,0)),'Forecast Input'!$A:$A,Master!C9050,'Forecast Input'!$D:$D,Master!D9050),0),"Actual",SUMIFS('CMO Input'!$Q:$Q,'CMO Input'!$E:$E,Master!$A9050,'CMO Input'!$C:$C,Master!$C9050,'CMO Input'!$AJ:$AJ,Master!$D9050,'CMO Input'!$AU:$AU,Master!$F9046),"")</f>
        <v/>
      </c>
    </row>
    <row r="9051" spans="1:6" x14ac:dyDescent="0.25">
      <c r="A9051" s="24">
        <v>44</v>
      </c>
      <c r="B9051" s="25">
        <v>44562</v>
      </c>
      <c r="C9051" s="24" t="s">
        <v>780</v>
      </c>
      <c r="D9051" s="24" t="s">
        <v>170</v>
      </c>
      <c r="E9051" s="24" t="s">
        <v>1488</v>
      </c>
      <c r="F9051" cm="1">
        <f t="array" ref="F9051">_xlfn.SWITCH($E9051,"Forecast",IFERROR(SUMIFS(INDEX('Forecast Input'!$A:$BO,,MATCH(TEXT($A9051,"0"),'Forecast Input'!$1:$1,0)),'Forecast Input'!$A:$A,Master!C9051,'Forecast Input'!$D:$D,Master!D9051),0),"Actual",SUMIFS('CMO Input'!$Q:$Q,'CMO Input'!$E:$E,Master!$A9051,'CMO Input'!$C:$C,Master!$C9051,'CMO Input'!$AJ:$AJ,Master!$D9051,'CMO Input'!$AU:$AU,Master!$F9047),"")</f>
        <v>0</v>
      </c>
    </row>
    <row r="9052" spans="1:6" x14ac:dyDescent="0.25">
      <c r="A9052" s="24">
        <v>44</v>
      </c>
      <c r="B9052" s="25">
        <v>44562</v>
      </c>
      <c r="C9052" s="24" t="s">
        <v>780</v>
      </c>
      <c r="D9052" s="24" t="s">
        <v>170</v>
      </c>
      <c r="E9052" s="24" t="s">
        <v>1487</v>
      </c>
      <c r="F9052" cm="1">
        <f t="array" ref="F9052">_xlfn.SWITCH($E9052,"Forecast",IFERROR(SUMIFS(INDEX('Forecast Input'!$A:$BO,,MATCH(TEXT($A9052,"0"),'Forecast Input'!$1:$1,0)),'Forecast Input'!$A:$A,Master!C9052,'Forecast Input'!$D:$D,Master!D9052),0),"Actual",SUMIFS('CMO Input'!$Q:$Q,'CMO Input'!$E:$E,Master!$A9052,'CMO Input'!$C:$C,Master!$C9052,'CMO Input'!$AJ:$AJ,Master!$D9052,'CMO Input'!$AU:$AU,Master!$F9048),"")</f>
        <v>0</v>
      </c>
    </row>
    <row r="9053" spans="1:6" x14ac:dyDescent="0.25">
      <c r="A9053" s="24">
        <v>44</v>
      </c>
      <c r="B9053" s="25">
        <v>44562</v>
      </c>
      <c r="C9053" s="24" t="s">
        <v>780</v>
      </c>
      <c r="D9053" s="24" t="s">
        <v>436</v>
      </c>
      <c r="E9053" s="24" t="s">
        <v>1489</v>
      </c>
      <c r="F9053" t="str" cm="1">
        <f t="array" ref="F9053">_xlfn.SWITCH($E9053,"Forecast",IFERROR(SUMIFS(INDEX('Forecast Input'!$A:$BO,,MATCH(TEXT($A9053,"0"),'Forecast Input'!$1:$1,0)),'Forecast Input'!$A:$A,Master!C9053,'Forecast Input'!$D:$D,Master!D9053),0),"Actual",SUMIFS('CMO Input'!$Q:$Q,'CMO Input'!$E:$E,Master!$A9053,'CMO Input'!$C:$C,Master!$C9053,'CMO Input'!$AJ:$AJ,Master!$D9053,'CMO Input'!$AU:$AU,Master!$F9049),"")</f>
        <v/>
      </c>
    </row>
    <row r="9054" spans="1:6" x14ac:dyDescent="0.25">
      <c r="A9054" s="24">
        <v>44</v>
      </c>
      <c r="B9054" s="25">
        <v>44562</v>
      </c>
      <c r="C9054" s="24" t="s">
        <v>780</v>
      </c>
      <c r="D9054" s="24" t="s">
        <v>436</v>
      </c>
      <c r="E9054" s="24" t="s">
        <v>1488</v>
      </c>
      <c r="F9054" cm="1">
        <f t="array" ref="F9054">_xlfn.SWITCH($E9054,"Forecast",IFERROR(SUMIFS(INDEX('Forecast Input'!$A:$BO,,MATCH(TEXT($A9054,"0"),'Forecast Input'!$1:$1,0)),'Forecast Input'!$A:$A,Master!C9054,'Forecast Input'!$D:$D,Master!D9054),0),"Actual",SUMIFS('CMO Input'!$Q:$Q,'CMO Input'!$E:$E,Master!$A9054,'CMO Input'!$C:$C,Master!$C9054,'CMO Input'!$AJ:$AJ,Master!$D9054,'CMO Input'!$AU:$AU,Master!$F9050),"")</f>
        <v>0</v>
      </c>
    </row>
    <row r="9055" spans="1:6" x14ac:dyDescent="0.25">
      <c r="A9055" s="24">
        <v>44</v>
      </c>
      <c r="B9055" s="25">
        <v>44562</v>
      </c>
      <c r="C9055" s="24" t="s">
        <v>780</v>
      </c>
      <c r="D9055" s="24" t="s">
        <v>436</v>
      </c>
      <c r="E9055" s="24" t="s">
        <v>1487</v>
      </c>
      <c r="F9055" cm="1">
        <f t="array" ref="F9055">_xlfn.SWITCH($E9055,"Forecast",IFERROR(SUMIFS(INDEX('Forecast Input'!$A:$BO,,MATCH(TEXT($A9055,"0"),'Forecast Input'!$1:$1,0)),'Forecast Input'!$A:$A,Master!C9055,'Forecast Input'!$D:$D,Master!D9055),0),"Actual",SUMIFS('CMO Input'!$Q:$Q,'CMO Input'!$E:$E,Master!$A9055,'CMO Input'!$C:$C,Master!$C9055,'CMO Input'!$AJ:$AJ,Master!$D9055,'CMO Input'!$AU:$AU,Master!$F9051),"")</f>
        <v>0</v>
      </c>
    </row>
    <row r="9056" spans="1:6" x14ac:dyDescent="0.25">
      <c r="A9056" s="24">
        <v>44</v>
      </c>
      <c r="B9056" s="25">
        <v>44562</v>
      </c>
      <c r="C9056" s="24" t="s">
        <v>780</v>
      </c>
      <c r="D9056" s="24" t="s">
        <v>1469</v>
      </c>
      <c r="E9056" s="24" t="s">
        <v>1489</v>
      </c>
      <c r="F9056" t="str" cm="1">
        <f t="array" ref="F9056">_xlfn.SWITCH($E9056,"Forecast",IFERROR(SUMIFS(INDEX('Forecast Input'!$A:$BO,,MATCH(TEXT($A9056,"0"),'Forecast Input'!$1:$1,0)),'Forecast Input'!$A:$A,Master!C9056,'Forecast Input'!$D:$D,Master!D9056),0),"Actual",SUMIFS('CMO Input'!$Q:$Q,'CMO Input'!$E:$E,Master!$A9056,'CMO Input'!$C:$C,Master!$C9056,'CMO Input'!$AJ:$AJ,Master!$D9056,'CMO Input'!$AU:$AU,Master!$F9052),"")</f>
        <v/>
      </c>
    </row>
    <row r="9057" spans="1:6" x14ac:dyDescent="0.25">
      <c r="A9057" s="24">
        <v>44</v>
      </c>
      <c r="B9057" s="25">
        <v>44562</v>
      </c>
      <c r="C9057" s="24" t="s">
        <v>780</v>
      </c>
      <c r="D9057" s="24" t="s">
        <v>1469</v>
      </c>
      <c r="E9057" s="24" t="s">
        <v>1488</v>
      </c>
      <c r="F9057" cm="1">
        <f t="array" ref="F9057">_xlfn.SWITCH($E9057,"Forecast",IFERROR(SUMIFS(INDEX('Forecast Input'!$A:$BO,,MATCH(TEXT($A9057,"0"),'Forecast Input'!$1:$1,0)),'Forecast Input'!$A:$A,Master!C9057,'Forecast Input'!$D:$D,Master!D9057),0),"Actual",SUMIFS('CMO Input'!$Q:$Q,'CMO Input'!$E:$E,Master!$A9057,'CMO Input'!$C:$C,Master!$C9057,'CMO Input'!$AJ:$AJ,Master!$D9057,'CMO Input'!$AU:$AU,Master!$F9053),"")</f>
        <v>0</v>
      </c>
    </row>
    <row r="9058" spans="1:6" x14ac:dyDescent="0.25">
      <c r="A9058" s="24">
        <v>44</v>
      </c>
      <c r="B9058" s="25">
        <v>44562</v>
      </c>
      <c r="C9058" s="24" t="s">
        <v>780</v>
      </c>
      <c r="D9058" s="24" t="s">
        <v>1469</v>
      </c>
      <c r="E9058" s="24" t="s">
        <v>1487</v>
      </c>
      <c r="F9058" cm="1">
        <f t="array" ref="F9058">_xlfn.SWITCH($E9058,"Forecast",IFERROR(SUMIFS(INDEX('Forecast Input'!$A:$BO,,MATCH(TEXT($A9058,"0"),'Forecast Input'!$1:$1,0)),'Forecast Input'!$A:$A,Master!C9058,'Forecast Input'!$D:$D,Master!D9058),0),"Actual",SUMIFS('CMO Input'!$Q:$Q,'CMO Input'!$E:$E,Master!$A9058,'CMO Input'!$C:$C,Master!$C9058,'CMO Input'!$AJ:$AJ,Master!$D9058,'CMO Input'!$AU:$AU,Master!$F9054),"")</f>
        <v>0</v>
      </c>
    </row>
    <row r="9059" spans="1:6" x14ac:dyDescent="0.25">
      <c r="A9059" s="24">
        <v>44</v>
      </c>
      <c r="B9059" s="25">
        <v>44562</v>
      </c>
      <c r="C9059" s="24" t="s">
        <v>989</v>
      </c>
      <c r="D9059" s="24" t="s">
        <v>10</v>
      </c>
      <c r="E9059" s="24" t="s">
        <v>1489</v>
      </c>
      <c r="F9059" t="str" cm="1">
        <f t="array" ref="F9059">_xlfn.SWITCH($E9059,"Forecast",IFERROR(SUMIFS(INDEX('Forecast Input'!$A:$BO,,MATCH(TEXT($A9059,"0"),'Forecast Input'!$1:$1,0)),'Forecast Input'!$A:$A,Master!C9059,'Forecast Input'!$D:$D,Master!D9059),0),"Actual",SUMIFS('CMO Input'!$Q:$Q,'CMO Input'!$E:$E,Master!$A9059,'CMO Input'!$C:$C,Master!$C9059,'CMO Input'!$AJ:$AJ,Master!$D9059,'CMO Input'!$AU:$AU,Master!$F9055),"")</f>
        <v/>
      </c>
    </row>
    <row r="9060" spans="1:6" x14ac:dyDescent="0.25">
      <c r="A9060" s="24">
        <v>44</v>
      </c>
      <c r="B9060" s="25">
        <v>44562</v>
      </c>
      <c r="C9060" s="24" t="s">
        <v>989</v>
      </c>
      <c r="D9060" s="24" t="s">
        <v>10</v>
      </c>
      <c r="E9060" s="24" t="s">
        <v>1488</v>
      </c>
      <c r="F9060" cm="1">
        <f t="array" ref="F9060">_xlfn.SWITCH($E9060,"Forecast",IFERROR(SUMIFS(INDEX('Forecast Input'!$A:$BO,,MATCH(TEXT($A9060,"0"),'Forecast Input'!$1:$1,0)),'Forecast Input'!$A:$A,Master!C9060,'Forecast Input'!$D:$D,Master!D9060),0),"Actual",SUMIFS('CMO Input'!$Q:$Q,'CMO Input'!$E:$E,Master!$A9060,'CMO Input'!$C:$C,Master!$C9060,'CMO Input'!$AJ:$AJ,Master!$D9060,'CMO Input'!$AU:$AU,Master!$F9056),"")</f>
        <v>0</v>
      </c>
    </row>
    <row r="9061" spans="1:6" x14ac:dyDescent="0.25">
      <c r="A9061" s="24">
        <v>44</v>
      </c>
      <c r="B9061" s="25">
        <v>44562</v>
      </c>
      <c r="C9061" s="24" t="s">
        <v>989</v>
      </c>
      <c r="D9061" s="24" t="s">
        <v>10</v>
      </c>
      <c r="E9061" s="24" t="s">
        <v>1487</v>
      </c>
      <c r="F9061" cm="1">
        <f t="array" ref="F9061">_xlfn.SWITCH($E9061,"Forecast",IFERROR(SUMIFS(INDEX('Forecast Input'!$A:$BO,,MATCH(TEXT($A9061,"0"),'Forecast Input'!$1:$1,0)),'Forecast Input'!$A:$A,Master!C9061,'Forecast Input'!$D:$D,Master!D9061),0),"Actual",SUMIFS('CMO Input'!$Q:$Q,'CMO Input'!$E:$E,Master!$A9061,'CMO Input'!$C:$C,Master!$C9061,'CMO Input'!$AJ:$AJ,Master!$D9061,'CMO Input'!$AU:$AU,Master!$F9057),"")</f>
        <v>0</v>
      </c>
    </row>
    <row r="9062" spans="1:6" x14ac:dyDescent="0.25">
      <c r="A9062" s="24">
        <v>44</v>
      </c>
      <c r="B9062" s="25">
        <v>44562</v>
      </c>
      <c r="C9062" s="24" t="s">
        <v>989</v>
      </c>
      <c r="D9062" s="24" t="s">
        <v>61</v>
      </c>
      <c r="E9062" s="24" t="s">
        <v>1489</v>
      </c>
      <c r="F9062" t="str" cm="1">
        <f t="array" ref="F9062">_xlfn.SWITCH($E9062,"Forecast",IFERROR(SUMIFS(INDEX('Forecast Input'!$A:$BO,,MATCH(TEXT($A9062,"0"),'Forecast Input'!$1:$1,0)),'Forecast Input'!$A:$A,Master!C9062,'Forecast Input'!$D:$D,Master!D9062),0),"Actual",SUMIFS('CMO Input'!$Q:$Q,'CMO Input'!$E:$E,Master!$A9062,'CMO Input'!$C:$C,Master!$C9062,'CMO Input'!$AJ:$AJ,Master!$D9062,'CMO Input'!$AU:$AU,Master!$F9058),"")</f>
        <v/>
      </c>
    </row>
    <row r="9063" spans="1:6" x14ac:dyDescent="0.25">
      <c r="A9063" s="24">
        <v>44</v>
      </c>
      <c r="B9063" s="25">
        <v>44562</v>
      </c>
      <c r="C9063" s="24" t="s">
        <v>989</v>
      </c>
      <c r="D9063" s="24" t="s">
        <v>61</v>
      </c>
      <c r="E9063" s="24" t="s">
        <v>1488</v>
      </c>
      <c r="F9063" cm="1">
        <f t="array" ref="F9063">_xlfn.SWITCH($E9063,"Forecast",IFERROR(SUMIFS(INDEX('Forecast Input'!$A:$BO,,MATCH(TEXT($A9063,"0"),'Forecast Input'!$1:$1,0)),'Forecast Input'!$A:$A,Master!C9063,'Forecast Input'!$D:$D,Master!D9063),0),"Actual",SUMIFS('CMO Input'!$Q:$Q,'CMO Input'!$E:$E,Master!$A9063,'CMO Input'!$C:$C,Master!$C9063,'CMO Input'!$AJ:$AJ,Master!$D9063,'CMO Input'!$AU:$AU,Master!$F9059),"")</f>
        <v>547.66000000000008</v>
      </c>
    </row>
    <row r="9064" spans="1:6" x14ac:dyDescent="0.25">
      <c r="A9064" s="24">
        <v>44</v>
      </c>
      <c r="B9064" s="25">
        <v>44562</v>
      </c>
      <c r="C9064" s="24" t="s">
        <v>989</v>
      </c>
      <c r="D9064" s="24" t="s">
        <v>61</v>
      </c>
      <c r="E9064" s="24" t="s">
        <v>1487</v>
      </c>
      <c r="F9064" cm="1">
        <f t="array" ref="F9064">_xlfn.SWITCH($E9064,"Forecast",IFERROR(SUMIFS(INDEX('Forecast Input'!$A:$BO,,MATCH(TEXT($A9064,"0"),'Forecast Input'!$1:$1,0)),'Forecast Input'!$A:$A,Master!C9064,'Forecast Input'!$D:$D,Master!D9064),0),"Actual",SUMIFS('CMO Input'!$Q:$Q,'CMO Input'!$E:$E,Master!$A9064,'CMO Input'!$C:$C,Master!$C9064,'CMO Input'!$AJ:$AJ,Master!$D9064,'CMO Input'!$AU:$AU,Master!$F9060),"")</f>
        <v>0</v>
      </c>
    </row>
    <row r="9065" spans="1:6" x14ac:dyDescent="0.25">
      <c r="A9065" s="24">
        <v>44</v>
      </c>
      <c r="B9065" s="25">
        <v>44562</v>
      </c>
      <c r="C9065" s="24" t="s">
        <v>989</v>
      </c>
      <c r="D9065" s="24" t="s">
        <v>103</v>
      </c>
      <c r="E9065" s="24" t="s">
        <v>1489</v>
      </c>
      <c r="F9065" t="str" cm="1">
        <f t="array" ref="F9065">_xlfn.SWITCH($E9065,"Forecast",IFERROR(SUMIFS(INDEX('Forecast Input'!$A:$BO,,MATCH(TEXT($A9065,"0"),'Forecast Input'!$1:$1,0)),'Forecast Input'!$A:$A,Master!C9065,'Forecast Input'!$D:$D,Master!D9065),0),"Actual",SUMIFS('CMO Input'!$Q:$Q,'CMO Input'!$E:$E,Master!$A9065,'CMO Input'!$C:$C,Master!$C9065,'CMO Input'!$AJ:$AJ,Master!$D9065,'CMO Input'!$AU:$AU,Master!$F9061),"")</f>
        <v/>
      </c>
    </row>
    <row r="9066" spans="1:6" x14ac:dyDescent="0.25">
      <c r="A9066" s="24">
        <v>44</v>
      </c>
      <c r="B9066" s="25">
        <v>44562</v>
      </c>
      <c r="C9066" s="24" t="s">
        <v>989</v>
      </c>
      <c r="D9066" s="24" t="s">
        <v>103</v>
      </c>
      <c r="E9066" s="24" t="s">
        <v>1488</v>
      </c>
      <c r="F9066" cm="1">
        <f t="array" ref="F9066">_xlfn.SWITCH($E9066,"Forecast",IFERROR(SUMIFS(INDEX('Forecast Input'!$A:$BO,,MATCH(TEXT($A9066,"0"),'Forecast Input'!$1:$1,0)),'Forecast Input'!$A:$A,Master!C9066,'Forecast Input'!$D:$D,Master!D9066),0),"Actual",SUMIFS('CMO Input'!$Q:$Q,'CMO Input'!$E:$E,Master!$A9066,'CMO Input'!$C:$C,Master!$C9066,'CMO Input'!$AJ:$AJ,Master!$D9066,'CMO Input'!$AU:$AU,Master!$F9062),"")</f>
        <v>0</v>
      </c>
    </row>
    <row r="9067" spans="1:6" x14ac:dyDescent="0.25">
      <c r="A9067" s="24">
        <v>44</v>
      </c>
      <c r="B9067" s="25">
        <v>44562</v>
      </c>
      <c r="C9067" s="24" t="s">
        <v>989</v>
      </c>
      <c r="D9067" s="24" t="s">
        <v>103</v>
      </c>
      <c r="E9067" s="24" t="s">
        <v>1487</v>
      </c>
      <c r="F9067" cm="1">
        <f t="array" ref="F9067">_xlfn.SWITCH($E9067,"Forecast",IFERROR(SUMIFS(INDEX('Forecast Input'!$A:$BO,,MATCH(TEXT($A9067,"0"),'Forecast Input'!$1:$1,0)),'Forecast Input'!$A:$A,Master!C9067,'Forecast Input'!$D:$D,Master!D9067),0),"Actual",SUMIFS('CMO Input'!$Q:$Q,'CMO Input'!$E:$E,Master!$A9067,'CMO Input'!$C:$C,Master!$C9067,'CMO Input'!$AJ:$AJ,Master!$D9067,'CMO Input'!$AU:$AU,Master!$F9063),"")</f>
        <v>0</v>
      </c>
    </row>
    <row r="9068" spans="1:6" x14ac:dyDescent="0.25">
      <c r="A9068" s="24">
        <v>44</v>
      </c>
      <c r="B9068" s="25">
        <v>44562</v>
      </c>
      <c r="C9068" s="24" t="s">
        <v>989</v>
      </c>
      <c r="D9068" s="24" t="s">
        <v>146</v>
      </c>
      <c r="E9068" s="24" t="s">
        <v>1489</v>
      </c>
      <c r="F9068" t="str" cm="1">
        <f t="array" ref="F9068">_xlfn.SWITCH($E9068,"Forecast",IFERROR(SUMIFS(INDEX('Forecast Input'!$A:$BO,,MATCH(TEXT($A9068,"0"),'Forecast Input'!$1:$1,0)),'Forecast Input'!$A:$A,Master!C9068,'Forecast Input'!$D:$D,Master!D9068),0),"Actual",SUMIFS('CMO Input'!$Q:$Q,'CMO Input'!$E:$E,Master!$A9068,'CMO Input'!$C:$C,Master!$C9068,'CMO Input'!$AJ:$AJ,Master!$D9068,'CMO Input'!$AU:$AU,Master!$F9064),"")</f>
        <v/>
      </c>
    </row>
    <row r="9069" spans="1:6" x14ac:dyDescent="0.25">
      <c r="A9069" s="24">
        <v>44</v>
      </c>
      <c r="B9069" s="25">
        <v>44562</v>
      </c>
      <c r="C9069" s="24" t="s">
        <v>989</v>
      </c>
      <c r="D9069" s="24" t="s">
        <v>146</v>
      </c>
      <c r="E9069" s="24" t="s">
        <v>1488</v>
      </c>
      <c r="F9069" cm="1">
        <f t="array" ref="F9069">_xlfn.SWITCH($E9069,"Forecast",IFERROR(SUMIFS(INDEX('Forecast Input'!$A:$BO,,MATCH(TEXT($A9069,"0"),'Forecast Input'!$1:$1,0)),'Forecast Input'!$A:$A,Master!C9069,'Forecast Input'!$D:$D,Master!D9069),0),"Actual",SUMIFS('CMO Input'!$Q:$Q,'CMO Input'!$E:$E,Master!$A9069,'CMO Input'!$C:$C,Master!$C9069,'CMO Input'!$AJ:$AJ,Master!$D9069,'CMO Input'!$AU:$AU,Master!$F9065),"")</f>
        <v>0</v>
      </c>
    </row>
    <row r="9070" spans="1:6" x14ac:dyDescent="0.25">
      <c r="A9070" s="24">
        <v>44</v>
      </c>
      <c r="B9070" s="25">
        <v>44562</v>
      </c>
      <c r="C9070" s="24" t="s">
        <v>989</v>
      </c>
      <c r="D9070" s="24" t="s">
        <v>146</v>
      </c>
      <c r="E9070" s="24" t="s">
        <v>1487</v>
      </c>
      <c r="F9070" cm="1">
        <f t="array" ref="F9070">_xlfn.SWITCH($E9070,"Forecast",IFERROR(SUMIFS(INDEX('Forecast Input'!$A:$BO,,MATCH(TEXT($A9070,"0"),'Forecast Input'!$1:$1,0)),'Forecast Input'!$A:$A,Master!C9070,'Forecast Input'!$D:$D,Master!D9070),0),"Actual",SUMIFS('CMO Input'!$Q:$Q,'CMO Input'!$E:$E,Master!$A9070,'CMO Input'!$C:$C,Master!$C9070,'CMO Input'!$AJ:$AJ,Master!$D9070,'CMO Input'!$AU:$AU,Master!$F9066),"")</f>
        <v>0</v>
      </c>
    </row>
    <row r="9071" spans="1:6" x14ac:dyDescent="0.25">
      <c r="A9071" s="24">
        <v>44</v>
      </c>
      <c r="B9071" s="25">
        <v>44562</v>
      </c>
      <c r="C9071" s="24" t="s">
        <v>989</v>
      </c>
      <c r="D9071" s="24" t="s">
        <v>166</v>
      </c>
      <c r="E9071" s="24" t="s">
        <v>1489</v>
      </c>
      <c r="F9071" t="str" cm="1">
        <f t="array" ref="F9071">_xlfn.SWITCH($E9071,"Forecast",IFERROR(SUMIFS(INDEX('Forecast Input'!$A:$BO,,MATCH(TEXT($A9071,"0"),'Forecast Input'!$1:$1,0)),'Forecast Input'!$A:$A,Master!C9071,'Forecast Input'!$D:$D,Master!D9071),0),"Actual",SUMIFS('CMO Input'!$Q:$Q,'CMO Input'!$E:$E,Master!$A9071,'CMO Input'!$C:$C,Master!$C9071,'CMO Input'!$AJ:$AJ,Master!$D9071,'CMO Input'!$AU:$AU,Master!$F9067),"")</f>
        <v/>
      </c>
    </row>
    <row r="9072" spans="1:6" x14ac:dyDescent="0.25">
      <c r="A9072" s="24">
        <v>44</v>
      </c>
      <c r="B9072" s="25">
        <v>44562</v>
      </c>
      <c r="C9072" s="24" t="s">
        <v>989</v>
      </c>
      <c r="D9072" s="24" t="s">
        <v>166</v>
      </c>
      <c r="E9072" s="24" t="s">
        <v>1488</v>
      </c>
      <c r="F9072" cm="1">
        <f t="array" ref="F9072">_xlfn.SWITCH($E9072,"Forecast",IFERROR(SUMIFS(INDEX('Forecast Input'!$A:$BO,,MATCH(TEXT($A9072,"0"),'Forecast Input'!$1:$1,0)),'Forecast Input'!$A:$A,Master!C9072,'Forecast Input'!$D:$D,Master!D9072),0),"Actual",SUMIFS('CMO Input'!$Q:$Q,'CMO Input'!$E:$E,Master!$A9072,'CMO Input'!$C:$C,Master!$C9072,'CMO Input'!$AJ:$AJ,Master!$D9072,'CMO Input'!$AU:$AU,Master!$F9068),"")</f>
        <v>496.77</v>
      </c>
    </row>
    <row r="9073" spans="1:6" x14ac:dyDescent="0.25">
      <c r="A9073" s="24">
        <v>44</v>
      </c>
      <c r="B9073" s="25">
        <v>44562</v>
      </c>
      <c r="C9073" s="24" t="s">
        <v>989</v>
      </c>
      <c r="D9073" s="24" t="s">
        <v>166</v>
      </c>
      <c r="E9073" s="24" t="s">
        <v>1487</v>
      </c>
      <c r="F9073" cm="1">
        <f t="array" ref="F9073">_xlfn.SWITCH($E9073,"Forecast",IFERROR(SUMIFS(INDEX('Forecast Input'!$A:$BO,,MATCH(TEXT($A9073,"0"),'Forecast Input'!$1:$1,0)),'Forecast Input'!$A:$A,Master!C9073,'Forecast Input'!$D:$D,Master!D9073),0),"Actual",SUMIFS('CMO Input'!$Q:$Q,'CMO Input'!$E:$E,Master!$A9073,'CMO Input'!$C:$C,Master!$C9073,'CMO Input'!$AJ:$AJ,Master!$D9073,'CMO Input'!$AU:$AU,Master!$F9069),"")</f>
        <v>0</v>
      </c>
    </row>
    <row r="9074" spans="1:6" x14ac:dyDescent="0.25">
      <c r="A9074" s="24">
        <v>44</v>
      </c>
      <c r="B9074" s="25">
        <v>44562</v>
      </c>
      <c r="C9074" s="24" t="s">
        <v>989</v>
      </c>
      <c r="D9074" s="24" t="s">
        <v>170</v>
      </c>
      <c r="E9074" s="24" t="s">
        <v>1489</v>
      </c>
      <c r="F9074" t="str" cm="1">
        <f t="array" ref="F9074">_xlfn.SWITCH($E9074,"Forecast",IFERROR(SUMIFS(INDEX('Forecast Input'!$A:$BO,,MATCH(TEXT($A9074,"0"),'Forecast Input'!$1:$1,0)),'Forecast Input'!$A:$A,Master!C9074,'Forecast Input'!$D:$D,Master!D9074),0),"Actual",SUMIFS('CMO Input'!$Q:$Q,'CMO Input'!$E:$E,Master!$A9074,'CMO Input'!$C:$C,Master!$C9074,'CMO Input'!$AJ:$AJ,Master!$D9074,'CMO Input'!$AU:$AU,Master!$F9070),"")</f>
        <v/>
      </c>
    </row>
    <row r="9075" spans="1:6" x14ac:dyDescent="0.25">
      <c r="A9075" s="24">
        <v>44</v>
      </c>
      <c r="B9075" s="25">
        <v>44562</v>
      </c>
      <c r="C9075" s="24" t="s">
        <v>989</v>
      </c>
      <c r="D9075" s="24" t="s">
        <v>170</v>
      </c>
      <c r="E9075" s="24" t="s">
        <v>1488</v>
      </c>
      <c r="F9075" cm="1">
        <f t="array" ref="F9075">_xlfn.SWITCH($E9075,"Forecast",IFERROR(SUMIFS(INDEX('Forecast Input'!$A:$BO,,MATCH(TEXT($A9075,"0"),'Forecast Input'!$1:$1,0)),'Forecast Input'!$A:$A,Master!C9075,'Forecast Input'!$D:$D,Master!D9075),0),"Actual",SUMIFS('CMO Input'!$Q:$Q,'CMO Input'!$E:$E,Master!$A9075,'CMO Input'!$C:$C,Master!$C9075,'CMO Input'!$AJ:$AJ,Master!$D9075,'CMO Input'!$AU:$AU,Master!$F9071),"")</f>
        <v>47.75</v>
      </c>
    </row>
    <row r="9076" spans="1:6" x14ac:dyDescent="0.25">
      <c r="A9076" s="24">
        <v>44</v>
      </c>
      <c r="B9076" s="25">
        <v>44562</v>
      </c>
      <c r="C9076" s="24" t="s">
        <v>989</v>
      </c>
      <c r="D9076" s="24" t="s">
        <v>170</v>
      </c>
      <c r="E9076" s="24" t="s">
        <v>1487</v>
      </c>
      <c r="F9076" cm="1">
        <f t="array" ref="F9076">_xlfn.SWITCH($E9076,"Forecast",IFERROR(SUMIFS(INDEX('Forecast Input'!$A:$BO,,MATCH(TEXT($A9076,"0"),'Forecast Input'!$1:$1,0)),'Forecast Input'!$A:$A,Master!C9076,'Forecast Input'!$D:$D,Master!D9076),0),"Actual",SUMIFS('CMO Input'!$Q:$Q,'CMO Input'!$E:$E,Master!$A9076,'CMO Input'!$C:$C,Master!$C9076,'CMO Input'!$AJ:$AJ,Master!$D9076,'CMO Input'!$AU:$AU,Master!$F9072),"")</f>
        <v>0</v>
      </c>
    </row>
    <row r="9077" spans="1:6" x14ac:dyDescent="0.25">
      <c r="A9077" s="24">
        <v>44</v>
      </c>
      <c r="B9077" s="25">
        <v>44562</v>
      </c>
      <c r="C9077" s="24" t="s">
        <v>989</v>
      </c>
      <c r="D9077" s="24" t="s">
        <v>436</v>
      </c>
      <c r="E9077" s="24" t="s">
        <v>1489</v>
      </c>
      <c r="F9077" t="str" cm="1">
        <f t="array" ref="F9077">_xlfn.SWITCH($E9077,"Forecast",IFERROR(SUMIFS(INDEX('Forecast Input'!$A:$BO,,MATCH(TEXT($A9077,"0"),'Forecast Input'!$1:$1,0)),'Forecast Input'!$A:$A,Master!C9077,'Forecast Input'!$D:$D,Master!D9077),0),"Actual",SUMIFS('CMO Input'!$Q:$Q,'CMO Input'!$E:$E,Master!$A9077,'CMO Input'!$C:$C,Master!$C9077,'CMO Input'!$AJ:$AJ,Master!$D9077,'CMO Input'!$AU:$AU,Master!$F9073),"")</f>
        <v/>
      </c>
    </row>
    <row r="9078" spans="1:6" x14ac:dyDescent="0.25">
      <c r="A9078" s="24">
        <v>44</v>
      </c>
      <c r="B9078" s="25">
        <v>44562</v>
      </c>
      <c r="C9078" s="24" t="s">
        <v>989</v>
      </c>
      <c r="D9078" s="24" t="s">
        <v>436</v>
      </c>
      <c r="E9078" s="24" t="s">
        <v>1488</v>
      </c>
      <c r="F9078" cm="1">
        <f t="array" ref="F9078">_xlfn.SWITCH($E9078,"Forecast",IFERROR(SUMIFS(INDEX('Forecast Input'!$A:$BO,,MATCH(TEXT($A9078,"0"),'Forecast Input'!$1:$1,0)),'Forecast Input'!$A:$A,Master!C9078,'Forecast Input'!$D:$D,Master!D9078),0),"Actual",SUMIFS('CMO Input'!$Q:$Q,'CMO Input'!$E:$E,Master!$A9078,'CMO Input'!$C:$C,Master!$C9078,'CMO Input'!$AJ:$AJ,Master!$D9078,'CMO Input'!$AU:$AU,Master!$F9074),"")</f>
        <v>0</v>
      </c>
    </row>
    <row r="9079" spans="1:6" x14ac:dyDescent="0.25">
      <c r="A9079" s="24">
        <v>44</v>
      </c>
      <c r="B9079" s="25">
        <v>44562</v>
      </c>
      <c r="C9079" s="24" t="s">
        <v>989</v>
      </c>
      <c r="D9079" s="24" t="s">
        <v>436</v>
      </c>
      <c r="E9079" s="24" t="s">
        <v>1487</v>
      </c>
      <c r="F9079" cm="1">
        <f t="array" ref="F9079">_xlfn.SWITCH($E9079,"Forecast",IFERROR(SUMIFS(INDEX('Forecast Input'!$A:$BO,,MATCH(TEXT($A9079,"0"),'Forecast Input'!$1:$1,0)),'Forecast Input'!$A:$A,Master!C9079,'Forecast Input'!$D:$D,Master!D9079),0),"Actual",SUMIFS('CMO Input'!$Q:$Q,'CMO Input'!$E:$E,Master!$A9079,'CMO Input'!$C:$C,Master!$C9079,'CMO Input'!$AJ:$AJ,Master!$D9079,'CMO Input'!$AU:$AU,Master!$F9075),"")</f>
        <v>0</v>
      </c>
    </row>
    <row r="9080" spans="1:6" x14ac:dyDescent="0.25">
      <c r="A9080" s="24">
        <v>44</v>
      </c>
      <c r="B9080" s="25">
        <v>44562</v>
      </c>
      <c r="C9080" s="24" t="s">
        <v>989</v>
      </c>
      <c r="D9080" s="24" t="s">
        <v>1469</v>
      </c>
      <c r="E9080" s="24" t="s">
        <v>1489</v>
      </c>
      <c r="F9080" t="str" cm="1">
        <f t="array" ref="F9080">_xlfn.SWITCH($E9080,"Forecast",IFERROR(SUMIFS(INDEX('Forecast Input'!$A:$BO,,MATCH(TEXT($A9080,"0"),'Forecast Input'!$1:$1,0)),'Forecast Input'!$A:$A,Master!C9080,'Forecast Input'!$D:$D,Master!D9080),0),"Actual",SUMIFS('CMO Input'!$Q:$Q,'CMO Input'!$E:$E,Master!$A9080,'CMO Input'!$C:$C,Master!$C9080,'CMO Input'!$AJ:$AJ,Master!$D9080,'CMO Input'!$AU:$AU,Master!$F9076),"")</f>
        <v/>
      </c>
    </row>
    <row r="9081" spans="1:6" x14ac:dyDescent="0.25">
      <c r="A9081" s="24">
        <v>44</v>
      </c>
      <c r="B9081" s="25">
        <v>44562</v>
      </c>
      <c r="C9081" s="24" t="s">
        <v>989</v>
      </c>
      <c r="D9081" s="24" t="s">
        <v>1469</v>
      </c>
      <c r="E9081" s="24" t="s">
        <v>1488</v>
      </c>
      <c r="F9081" cm="1">
        <f t="array" ref="F9081">_xlfn.SWITCH($E9081,"Forecast",IFERROR(SUMIFS(INDEX('Forecast Input'!$A:$BO,,MATCH(TEXT($A9081,"0"),'Forecast Input'!$1:$1,0)),'Forecast Input'!$A:$A,Master!C9081,'Forecast Input'!$D:$D,Master!D9081),0),"Actual",SUMIFS('CMO Input'!$Q:$Q,'CMO Input'!$E:$E,Master!$A9081,'CMO Input'!$C:$C,Master!$C9081,'CMO Input'!$AJ:$AJ,Master!$D9081,'CMO Input'!$AU:$AU,Master!$F9077),"")</f>
        <v>0</v>
      </c>
    </row>
    <row r="9082" spans="1:6" x14ac:dyDescent="0.25">
      <c r="A9082" s="24">
        <v>44</v>
      </c>
      <c r="B9082" s="25">
        <v>44562</v>
      </c>
      <c r="C9082" s="24" t="s">
        <v>989</v>
      </c>
      <c r="D9082" s="24" t="s">
        <v>1469</v>
      </c>
      <c r="E9082" s="24" t="s">
        <v>1487</v>
      </c>
      <c r="F9082" cm="1">
        <f t="array" ref="F9082">_xlfn.SWITCH($E9082,"Forecast",IFERROR(SUMIFS(INDEX('Forecast Input'!$A:$BO,,MATCH(TEXT($A9082,"0"),'Forecast Input'!$1:$1,0)),'Forecast Input'!$A:$A,Master!C9082,'Forecast Input'!$D:$D,Master!D9082),0),"Actual",SUMIFS('CMO Input'!$Q:$Q,'CMO Input'!$E:$E,Master!$A9082,'CMO Input'!$C:$C,Master!$C9082,'CMO Input'!$AJ:$AJ,Master!$D9082,'CMO Input'!$AU:$AU,Master!$F9078),"")</f>
        <v>0</v>
      </c>
    </row>
    <row r="9083" spans="1:6" x14ac:dyDescent="0.25">
      <c r="A9083" s="24">
        <v>44</v>
      </c>
      <c r="B9083" s="25">
        <v>44562</v>
      </c>
      <c r="C9083" s="24" t="s">
        <v>181</v>
      </c>
      <c r="D9083" s="24" t="s">
        <v>10</v>
      </c>
      <c r="E9083" s="24" t="s">
        <v>1489</v>
      </c>
      <c r="F9083" t="str" cm="1">
        <f t="array" ref="F9083">_xlfn.SWITCH($E9083,"Forecast",IFERROR(SUMIFS(INDEX('Forecast Input'!$A:$BO,,MATCH(TEXT($A9083,"0"),'Forecast Input'!$1:$1,0)),'Forecast Input'!$A:$A,Master!C9083,'Forecast Input'!$D:$D,Master!D9083),0),"Actual",SUMIFS('CMO Input'!$Q:$Q,'CMO Input'!$E:$E,Master!$A9083,'CMO Input'!$C:$C,Master!$C9083,'CMO Input'!$AJ:$AJ,Master!$D9083,'CMO Input'!$AU:$AU,Master!$F9079),"")</f>
        <v/>
      </c>
    </row>
    <row r="9084" spans="1:6" x14ac:dyDescent="0.25">
      <c r="A9084" s="24">
        <v>44</v>
      </c>
      <c r="B9084" s="25">
        <v>44562</v>
      </c>
      <c r="C9084" s="24" t="s">
        <v>181</v>
      </c>
      <c r="D9084" s="24" t="s">
        <v>10</v>
      </c>
      <c r="E9084" s="24" t="s">
        <v>1488</v>
      </c>
      <c r="F9084" cm="1">
        <f t="array" ref="F9084">_xlfn.SWITCH($E9084,"Forecast",IFERROR(SUMIFS(INDEX('Forecast Input'!$A:$BO,,MATCH(TEXT($A9084,"0"),'Forecast Input'!$1:$1,0)),'Forecast Input'!$A:$A,Master!C9084,'Forecast Input'!$D:$D,Master!D9084),0),"Actual",SUMIFS('CMO Input'!$Q:$Q,'CMO Input'!$E:$E,Master!$A9084,'CMO Input'!$C:$C,Master!$C9084,'CMO Input'!$AJ:$AJ,Master!$D9084,'CMO Input'!$AU:$AU,Master!$F9080),"")</f>
        <v>78.94</v>
      </c>
    </row>
    <row r="9085" spans="1:6" x14ac:dyDescent="0.25">
      <c r="A9085" s="24">
        <v>44</v>
      </c>
      <c r="B9085" s="25">
        <v>44562</v>
      </c>
      <c r="C9085" s="24" t="s">
        <v>181</v>
      </c>
      <c r="D9085" s="24" t="s">
        <v>10</v>
      </c>
      <c r="E9085" s="24" t="s">
        <v>1487</v>
      </c>
      <c r="F9085" cm="1">
        <f t="array" ref="F9085">_xlfn.SWITCH($E9085,"Forecast",IFERROR(SUMIFS(INDEX('Forecast Input'!$A:$BO,,MATCH(TEXT($A9085,"0"),'Forecast Input'!$1:$1,0)),'Forecast Input'!$A:$A,Master!C9085,'Forecast Input'!$D:$D,Master!D9085),0),"Actual",SUMIFS('CMO Input'!$Q:$Q,'CMO Input'!$E:$E,Master!$A9085,'CMO Input'!$C:$C,Master!$C9085,'CMO Input'!$AJ:$AJ,Master!$D9085,'CMO Input'!$AU:$AU,Master!$F9081),"")</f>
        <v>0</v>
      </c>
    </row>
    <row r="9086" spans="1:6" x14ac:dyDescent="0.25">
      <c r="A9086" s="24">
        <v>44</v>
      </c>
      <c r="B9086" s="25">
        <v>44562</v>
      </c>
      <c r="C9086" s="24" t="s">
        <v>181</v>
      </c>
      <c r="D9086" s="24" t="s">
        <v>61</v>
      </c>
      <c r="E9086" s="24" t="s">
        <v>1489</v>
      </c>
      <c r="F9086" t="str" cm="1">
        <f t="array" ref="F9086">_xlfn.SWITCH($E9086,"Forecast",IFERROR(SUMIFS(INDEX('Forecast Input'!$A:$BO,,MATCH(TEXT($A9086,"0"),'Forecast Input'!$1:$1,0)),'Forecast Input'!$A:$A,Master!C9086,'Forecast Input'!$D:$D,Master!D9086),0),"Actual",SUMIFS('CMO Input'!$Q:$Q,'CMO Input'!$E:$E,Master!$A9086,'CMO Input'!$C:$C,Master!$C9086,'CMO Input'!$AJ:$AJ,Master!$D9086,'CMO Input'!$AU:$AU,Master!$F9082),"")</f>
        <v/>
      </c>
    </row>
    <row r="9087" spans="1:6" x14ac:dyDescent="0.25">
      <c r="A9087" s="24">
        <v>44</v>
      </c>
      <c r="B9087" s="25">
        <v>44562</v>
      </c>
      <c r="C9087" s="24" t="s">
        <v>181</v>
      </c>
      <c r="D9087" s="24" t="s">
        <v>61</v>
      </c>
      <c r="E9087" s="24" t="s">
        <v>1488</v>
      </c>
      <c r="F9087" cm="1">
        <f t="array" ref="F9087">_xlfn.SWITCH($E9087,"Forecast",IFERROR(SUMIFS(INDEX('Forecast Input'!$A:$BO,,MATCH(TEXT($A9087,"0"),'Forecast Input'!$1:$1,0)),'Forecast Input'!$A:$A,Master!C9087,'Forecast Input'!$D:$D,Master!D9087),0),"Actual",SUMIFS('CMO Input'!$Q:$Q,'CMO Input'!$E:$E,Master!$A9087,'CMO Input'!$C:$C,Master!$C9087,'CMO Input'!$AJ:$AJ,Master!$D9087,'CMO Input'!$AU:$AU,Master!$F9083),"")</f>
        <v>0</v>
      </c>
    </row>
    <row r="9088" spans="1:6" x14ac:dyDescent="0.25">
      <c r="A9088" s="24">
        <v>44</v>
      </c>
      <c r="B9088" s="25">
        <v>44562</v>
      </c>
      <c r="C9088" s="24" t="s">
        <v>181</v>
      </c>
      <c r="D9088" s="24" t="s">
        <v>61</v>
      </c>
      <c r="E9088" s="24" t="s">
        <v>1487</v>
      </c>
      <c r="F9088" cm="1">
        <f t="array" ref="F9088">_xlfn.SWITCH($E9088,"Forecast",IFERROR(SUMIFS(INDEX('Forecast Input'!$A:$BO,,MATCH(TEXT($A9088,"0"),'Forecast Input'!$1:$1,0)),'Forecast Input'!$A:$A,Master!C9088,'Forecast Input'!$D:$D,Master!D9088),0),"Actual",SUMIFS('CMO Input'!$Q:$Q,'CMO Input'!$E:$E,Master!$A9088,'CMO Input'!$C:$C,Master!$C9088,'CMO Input'!$AJ:$AJ,Master!$D9088,'CMO Input'!$AU:$AU,Master!$F9084),"")</f>
        <v>0</v>
      </c>
    </row>
    <row r="9089" spans="1:6" x14ac:dyDescent="0.25">
      <c r="A9089" s="24">
        <v>44</v>
      </c>
      <c r="B9089" s="25">
        <v>44562</v>
      </c>
      <c r="C9089" s="24" t="s">
        <v>181</v>
      </c>
      <c r="D9089" s="24" t="s">
        <v>103</v>
      </c>
      <c r="E9089" s="24" t="s">
        <v>1489</v>
      </c>
      <c r="F9089" t="str" cm="1">
        <f t="array" ref="F9089">_xlfn.SWITCH($E9089,"Forecast",IFERROR(SUMIFS(INDEX('Forecast Input'!$A:$BO,,MATCH(TEXT($A9089,"0"),'Forecast Input'!$1:$1,0)),'Forecast Input'!$A:$A,Master!C9089,'Forecast Input'!$D:$D,Master!D9089),0),"Actual",SUMIFS('CMO Input'!$Q:$Q,'CMO Input'!$E:$E,Master!$A9089,'CMO Input'!$C:$C,Master!$C9089,'CMO Input'!$AJ:$AJ,Master!$D9089,'CMO Input'!$AU:$AU,Master!$F9085),"")</f>
        <v/>
      </c>
    </row>
    <row r="9090" spans="1:6" x14ac:dyDescent="0.25">
      <c r="A9090" s="24">
        <v>44</v>
      </c>
      <c r="B9090" s="25">
        <v>44562</v>
      </c>
      <c r="C9090" s="24" t="s">
        <v>181</v>
      </c>
      <c r="D9090" s="24" t="s">
        <v>103</v>
      </c>
      <c r="E9090" s="24" t="s">
        <v>1488</v>
      </c>
      <c r="F9090" cm="1">
        <f t="array" ref="F9090">_xlfn.SWITCH($E9090,"Forecast",IFERROR(SUMIFS(INDEX('Forecast Input'!$A:$BO,,MATCH(TEXT($A9090,"0"),'Forecast Input'!$1:$1,0)),'Forecast Input'!$A:$A,Master!C9090,'Forecast Input'!$D:$D,Master!D9090),0),"Actual",SUMIFS('CMO Input'!$Q:$Q,'CMO Input'!$E:$E,Master!$A9090,'CMO Input'!$C:$C,Master!$C9090,'CMO Input'!$AJ:$AJ,Master!$D9090,'CMO Input'!$AU:$AU,Master!$F9086),"")</f>
        <v>93.4</v>
      </c>
    </row>
    <row r="9091" spans="1:6" x14ac:dyDescent="0.25">
      <c r="A9091" s="24">
        <v>44</v>
      </c>
      <c r="B9091" s="25">
        <v>44562</v>
      </c>
      <c r="C9091" s="24" t="s">
        <v>181</v>
      </c>
      <c r="D9091" s="24" t="s">
        <v>103</v>
      </c>
      <c r="E9091" s="24" t="s">
        <v>1487</v>
      </c>
      <c r="F9091" cm="1">
        <f t="array" ref="F9091">_xlfn.SWITCH($E9091,"Forecast",IFERROR(SUMIFS(INDEX('Forecast Input'!$A:$BO,,MATCH(TEXT($A9091,"0"),'Forecast Input'!$1:$1,0)),'Forecast Input'!$A:$A,Master!C9091,'Forecast Input'!$D:$D,Master!D9091),0),"Actual",SUMIFS('CMO Input'!$Q:$Q,'CMO Input'!$E:$E,Master!$A9091,'CMO Input'!$C:$C,Master!$C9091,'CMO Input'!$AJ:$AJ,Master!$D9091,'CMO Input'!$AU:$AU,Master!$F9087),"")</f>
        <v>0</v>
      </c>
    </row>
    <row r="9092" spans="1:6" x14ac:dyDescent="0.25">
      <c r="A9092" s="24">
        <v>44</v>
      </c>
      <c r="B9092" s="25">
        <v>44562</v>
      </c>
      <c r="C9092" s="24" t="s">
        <v>181</v>
      </c>
      <c r="D9092" s="24" t="s">
        <v>146</v>
      </c>
      <c r="E9092" s="24" t="s">
        <v>1489</v>
      </c>
      <c r="F9092" t="str" cm="1">
        <f t="array" ref="F9092">_xlfn.SWITCH($E9092,"Forecast",IFERROR(SUMIFS(INDEX('Forecast Input'!$A:$BO,,MATCH(TEXT($A9092,"0"),'Forecast Input'!$1:$1,0)),'Forecast Input'!$A:$A,Master!C9092,'Forecast Input'!$D:$D,Master!D9092),0),"Actual",SUMIFS('CMO Input'!$Q:$Q,'CMO Input'!$E:$E,Master!$A9092,'CMO Input'!$C:$C,Master!$C9092,'CMO Input'!$AJ:$AJ,Master!$D9092,'CMO Input'!$AU:$AU,Master!$F9088),"")</f>
        <v/>
      </c>
    </row>
    <row r="9093" spans="1:6" x14ac:dyDescent="0.25">
      <c r="A9093" s="24">
        <v>44</v>
      </c>
      <c r="B9093" s="25">
        <v>44562</v>
      </c>
      <c r="C9093" s="24" t="s">
        <v>181</v>
      </c>
      <c r="D9093" s="24" t="s">
        <v>146</v>
      </c>
      <c r="E9093" s="24" t="s">
        <v>1488</v>
      </c>
      <c r="F9093" cm="1">
        <f t="array" ref="F9093">_xlfn.SWITCH($E9093,"Forecast",IFERROR(SUMIFS(INDEX('Forecast Input'!$A:$BO,,MATCH(TEXT($A9093,"0"),'Forecast Input'!$1:$1,0)),'Forecast Input'!$A:$A,Master!C9093,'Forecast Input'!$D:$D,Master!D9093),0),"Actual",SUMIFS('CMO Input'!$Q:$Q,'CMO Input'!$E:$E,Master!$A9093,'CMO Input'!$C:$C,Master!$C9093,'CMO Input'!$AJ:$AJ,Master!$D9093,'CMO Input'!$AU:$AU,Master!$F9089),"")</f>
        <v>288.82000000000005</v>
      </c>
    </row>
    <row r="9094" spans="1:6" x14ac:dyDescent="0.25">
      <c r="A9094" s="24">
        <v>44</v>
      </c>
      <c r="B9094" s="25">
        <v>44562</v>
      </c>
      <c r="C9094" s="24" t="s">
        <v>181</v>
      </c>
      <c r="D9094" s="24" t="s">
        <v>146</v>
      </c>
      <c r="E9094" s="24" t="s">
        <v>1487</v>
      </c>
      <c r="F9094" cm="1">
        <f t="array" ref="F9094">_xlfn.SWITCH($E9094,"Forecast",IFERROR(SUMIFS(INDEX('Forecast Input'!$A:$BO,,MATCH(TEXT($A9094,"0"),'Forecast Input'!$1:$1,0)),'Forecast Input'!$A:$A,Master!C9094,'Forecast Input'!$D:$D,Master!D9094),0),"Actual",SUMIFS('CMO Input'!$Q:$Q,'CMO Input'!$E:$E,Master!$A9094,'CMO Input'!$C:$C,Master!$C9094,'CMO Input'!$AJ:$AJ,Master!$D9094,'CMO Input'!$AU:$AU,Master!$F9090),"")</f>
        <v>0</v>
      </c>
    </row>
    <row r="9095" spans="1:6" x14ac:dyDescent="0.25">
      <c r="A9095" s="24">
        <v>44</v>
      </c>
      <c r="B9095" s="25">
        <v>44562</v>
      </c>
      <c r="C9095" s="24" t="s">
        <v>181</v>
      </c>
      <c r="D9095" s="24" t="s">
        <v>166</v>
      </c>
      <c r="E9095" s="24" t="s">
        <v>1489</v>
      </c>
      <c r="F9095" t="str" cm="1">
        <f t="array" ref="F9095">_xlfn.SWITCH($E9095,"Forecast",IFERROR(SUMIFS(INDEX('Forecast Input'!$A:$BO,,MATCH(TEXT($A9095,"0"),'Forecast Input'!$1:$1,0)),'Forecast Input'!$A:$A,Master!C9095,'Forecast Input'!$D:$D,Master!D9095),0),"Actual",SUMIFS('CMO Input'!$Q:$Q,'CMO Input'!$E:$E,Master!$A9095,'CMO Input'!$C:$C,Master!$C9095,'CMO Input'!$AJ:$AJ,Master!$D9095,'CMO Input'!$AU:$AU,Master!$F9091),"")</f>
        <v/>
      </c>
    </row>
    <row r="9096" spans="1:6" x14ac:dyDescent="0.25">
      <c r="A9096" s="24">
        <v>44</v>
      </c>
      <c r="B9096" s="25">
        <v>44562</v>
      </c>
      <c r="C9096" s="24" t="s">
        <v>181</v>
      </c>
      <c r="D9096" s="24" t="s">
        <v>166</v>
      </c>
      <c r="E9096" s="24" t="s">
        <v>1488</v>
      </c>
      <c r="F9096" cm="1">
        <f t="array" ref="F9096">_xlfn.SWITCH($E9096,"Forecast",IFERROR(SUMIFS(INDEX('Forecast Input'!$A:$BO,,MATCH(TEXT($A9096,"0"),'Forecast Input'!$1:$1,0)),'Forecast Input'!$A:$A,Master!C9096,'Forecast Input'!$D:$D,Master!D9096),0),"Actual",SUMIFS('CMO Input'!$Q:$Q,'CMO Input'!$E:$E,Master!$A9096,'CMO Input'!$C:$C,Master!$C9096,'CMO Input'!$AJ:$AJ,Master!$D9096,'CMO Input'!$AU:$AU,Master!$F9092),"")</f>
        <v>0</v>
      </c>
    </row>
    <row r="9097" spans="1:6" x14ac:dyDescent="0.25">
      <c r="A9097" s="24">
        <v>44</v>
      </c>
      <c r="B9097" s="25">
        <v>44562</v>
      </c>
      <c r="C9097" s="24" t="s">
        <v>181</v>
      </c>
      <c r="D9097" s="24" t="s">
        <v>166</v>
      </c>
      <c r="E9097" s="24" t="s">
        <v>1487</v>
      </c>
      <c r="F9097" cm="1">
        <f t="array" ref="F9097">_xlfn.SWITCH($E9097,"Forecast",IFERROR(SUMIFS(INDEX('Forecast Input'!$A:$BO,,MATCH(TEXT($A9097,"0"),'Forecast Input'!$1:$1,0)),'Forecast Input'!$A:$A,Master!C9097,'Forecast Input'!$D:$D,Master!D9097),0),"Actual",SUMIFS('CMO Input'!$Q:$Q,'CMO Input'!$E:$E,Master!$A9097,'CMO Input'!$C:$C,Master!$C9097,'CMO Input'!$AJ:$AJ,Master!$D9097,'CMO Input'!$AU:$AU,Master!$F9093),"")</f>
        <v>0</v>
      </c>
    </row>
    <row r="9098" spans="1:6" x14ac:dyDescent="0.25">
      <c r="A9098" s="24">
        <v>44</v>
      </c>
      <c r="B9098" s="25">
        <v>44562</v>
      </c>
      <c r="C9098" s="24" t="s">
        <v>181</v>
      </c>
      <c r="D9098" s="24" t="s">
        <v>170</v>
      </c>
      <c r="E9098" s="24" t="s">
        <v>1489</v>
      </c>
      <c r="F9098" t="str" cm="1">
        <f t="array" ref="F9098">_xlfn.SWITCH($E9098,"Forecast",IFERROR(SUMIFS(INDEX('Forecast Input'!$A:$BO,,MATCH(TEXT($A9098,"0"),'Forecast Input'!$1:$1,0)),'Forecast Input'!$A:$A,Master!C9098,'Forecast Input'!$D:$D,Master!D9098),0),"Actual",SUMIFS('CMO Input'!$Q:$Q,'CMO Input'!$E:$E,Master!$A9098,'CMO Input'!$C:$C,Master!$C9098,'CMO Input'!$AJ:$AJ,Master!$D9098,'CMO Input'!$AU:$AU,Master!$F9094),"")</f>
        <v/>
      </c>
    </row>
    <row r="9099" spans="1:6" x14ac:dyDescent="0.25">
      <c r="A9099" s="24">
        <v>44</v>
      </c>
      <c r="B9099" s="25">
        <v>44562</v>
      </c>
      <c r="C9099" s="24" t="s">
        <v>181</v>
      </c>
      <c r="D9099" s="24" t="s">
        <v>170</v>
      </c>
      <c r="E9099" s="24" t="s">
        <v>1488</v>
      </c>
      <c r="F9099" cm="1">
        <f t="array" ref="F9099">_xlfn.SWITCH($E9099,"Forecast",IFERROR(SUMIFS(INDEX('Forecast Input'!$A:$BO,,MATCH(TEXT($A9099,"0"),'Forecast Input'!$1:$1,0)),'Forecast Input'!$A:$A,Master!C9099,'Forecast Input'!$D:$D,Master!D9099),0),"Actual",SUMIFS('CMO Input'!$Q:$Q,'CMO Input'!$E:$E,Master!$A9099,'CMO Input'!$C:$C,Master!$C9099,'CMO Input'!$AJ:$AJ,Master!$D9099,'CMO Input'!$AU:$AU,Master!$F9095),"")</f>
        <v>0</v>
      </c>
    </row>
    <row r="9100" spans="1:6" x14ac:dyDescent="0.25">
      <c r="A9100" s="24">
        <v>44</v>
      </c>
      <c r="B9100" s="25">
        <v>44562</v>
      </c>
      <c r="C9100" s="24" t="s">
        <v>181</v>
      </c>
      <c r="D9100" s="24" t="s">
        <v>170</v>
      </c>
      <c r="E9100" s="24" t="s">
        <v>1487</v>
      </c>
      <c r="F9100" cm="1">
        <f t="array" ref="F9100">_xlfn.SWITCH($E9100,"Forecast",IFERROR(SUMIFS(INDEX('Forecast Input'!$A:$BO,,MATCH(TEXT($A9100,"0"),'Forecast Input'!$1:$1,0)),'Forecast Input'!$A:$A,Master!C9100,'Forecast Input'!$D:$D,Master!D9100),0),"Actual",SUMIFS('CMO Input'!$Q:$Q,'CMO Input'!$E:$E,Master!$A9100,'CMO Input'!$C:$C,Master!$C9100,'CMO Input'!$AJ:$AJ,Master!$D9100,'CMO Input'!$AU:$AU,Master!$F9096),"")</f>
        <v>0</v>
      </c>
    </row>
    <row r="9101" spans="1:6" x14ac:dyDescent="0.25">
      <c r="A9101" s="24">
        <v>44</v>
      </c>
      <c r="B9101" s="25">
        <v>44562</v>
      </c>
      <c r="C9101" s="24" t="s">
        <v>181</v>
      </c>
      <c r="D9101" s="24" t="s">
        <v>436</v>
      </c>
      <c r="E9101" s="24" t="s">
        <v>1489</v>
      </c>
      <c r="F9101" t="str" cm="1">
        <f t="array" ref="F9101">_xlfn.SWITCH($E9101,"Forecast",IFERROR(SUMIFS(INDEX('Forecast Input'!$A:$BO,,MATCH(TEXT($A9101,"0"),'Forecast Input'!$1:$1,0)),'Forecast Input'!$A:$A,Master!C9101,'Forecast Input'!$D:$D,Master!D9101),0),"Actual",SUMIFS('CMO Input'!$Q:$Q,'CMO Input'!$E:$E,Master!$A9101,'CMO Input'!$C:$C,Master!$C9101,'CMO Input'!$AJ:$AJ,Master!$D9101,'CMO Input'!$AU:$AU,Master!$F9097),"")</f>
        <v/>
      </c>
    </row>
    <row r="9102" spans="1:6" x14ac:dyDescent="0.25">
      <c r="A9102" s="24">
        <v>44</v>
      </c>
      <c r="B9102" s="25">
        <v>44562</v>
      </c>
      <c r="C9102" s="24" t="s">
        <v>181</v>
      </c>
      <c r="D9102" s="24" t="s">
        <v>436</v>
      </c>
      <c r="E9102" s="24" t="s">
        <v>1488</v>
      </c>
      <c r="F9102" cm="1">
        <f t="array" ref="F9102">_xlfn.SWITCH($E9102,"Forecast",IFERROR(SUMIFS(INDEX('Forecast Input'!$A:$BO,,MATCH(TEXT($A9102,"0"),'Forecast Input'!$1:$1,0)),'Forecast Input'!$A:$A,Master!C9102,'Forecast Input'!$D:$D,Master!D9102),0),"Actual",SUMIFS('CMO Input'!$Q:$Q,'CMO Input'!$E:$E,Master!$A9102,'CMO Input'!$C:$C,Master!$C9102,'CMO Input'!$AJ:$AJ,Master!$D9102,'CMO Input'!$AU:$AU,Master!$F9098),"")</f>
        <v>0</v>
      </c>
    </row>
    <row r="9103" spans="1:6" x14ac:dyDescent="0.25">
      <c r="A9103" s="24">
        <v>44</v>
      </c>
      <c r="B9103" s="25">
        <v>44562</v>
      </c>
      <c r="C9103" s="24" t="s">
        <v>181</v>
      </c>
      <c r="D9103" s="24" t="s">
        <v>436</v>
      </c>
      <c r="E9103" s="24" t="s">
        <v>1487</v>
      </c>
      <c r="F9103" cm="1">
        <f t="array" ref="F9103">_xlfn.SWITCH($E9103,"Forecast",IFERROR(SUMIFS(INDEX('Forecast Input'!$A:$BO,,MATCH(TEXT($A9103,"0"),'Forecast Input'!$1:$1,0)),'Forecast Input'!$A:$A,Master!C9103,'Forecast Input'!$D:$D,Master!D9103),0),"Actual",SUMIFS('CMO Input'!$Q:$Q,'CMO Input'!$E:$E,Master!$A9103,'CMO Input'!$C:$C,Master!$C9103,'CMO Input'!$AJ:$AJ,Master!$D9103,'CMO Input'!$AU:$AU,Master!$F9099),"")</f>
        <v>0</v>
      </c>
    </row>
    <row r="9104" spans="1:6" x14ac:dyDescent="0.25">
      <c r="A9104" s="24">
        <v>44</v>
      </c>
      <c r="B9104" s="25">
        <v>44562</v>
      </c>
      <c r="C9104" s="24" t="s">
        <v>181</v>
      </c>
      <c r="D9104" s="24" t="s">
        <v>1469</v>
      </c>
      <c r="E9104" s="24" t="s">
        <v>1489</v>
      </c>
      <c r="F9104" t="str" cm="1">
        <f t="array" ref="F9104">_xlfn.SWITCH($E9104,"Forecast",IFERROR(SUMIFS(INDEX('Forecast Input'!$A:$BO,,MATCH(TEXT($A9104,"0"),'Forecast Input'!$1:$1,0)),'Forecast Input'!$A:$A,Master!C9104,'Forecast Input'!$D:$D,Master!D9104),0),"Actual",SUMIFS('CMO Input'!$Q:$Q,'CMO Input'!$E:$E,Master!$A9104,'CMO Input'!$C:$C,Master!$C9104,'CMO Input'!$AJ:$AJ,Master!$D9104,'CMO Input'!$AU:$AU,Master!$F9100),"")</f>
        <v/>
      </c>
    </row>
    <row r="9105" spans="1:6" x14ac:dyDescent="0.25">
      <c r="A9105" s="24">
        <v>44</v>
      </c>
      <c r="B9105" s="25">
        <v>44562</v>
      </c>
      <c r="C9105" s="24" t="s">
        <v>181</v>
      </c>
      <c r="D9105" s="24" t="s">
        <v>1469</v>
      </c>
      <c r="E9105" s="24" t="s">
        <v>1488</v>
      </c>
      <c r="F9105" cm="1">
        <f t="array" ref="F9105">_xlfn.SWITCH($E9105,"Forecast",IFERROR(SUMIFS(INDEX('Forecast Input'!$A:$BO,,MATCH(TEXT($A9105,"0"),'Forecast Input'!$1:$1,0)),'Forecast Input'!$A:$A,Master!C9105,'Forecast Input'!$D:$D,Master!D9105),0),"Actual",SUMIFS('CMO Input'!$Q:$Q,'CMO Input'!$E:$E,Master!$A9105,'CMO Input'!$C:$C,Master!$C9105,'CMO Input'!$AJ:$AJ,Master!$D9105,'CMO Input'!$AU:$AU,Master!$F9101),"")</f>
        <v>343.53000000000009</v>
      </c>
    </row>
    <row r="9106" spans="1:6" x14ac:dyDescent="0.25">
      <c r="A9106" s="24">
        <v>44</v>
      </c>
      <c r="B9106" s="25">
        <v>44562</v>
      </c>
      <c r="C9106" s="24" t="s">
        <v>181</v>
      </c>
      <c r="D9106" s="24" t="s">
        <v>1469</v>
      </c>
      <c r="E9106" s="24" t="s">
        <v>1487</v>
      </c>
      <c r="F9106" cm="1">
        <f t="array" ref="F9106">_xlfn.SWITCH($E9106,"Forecast",IFERROR(SUMIFS(INDEX('Forecast Input'!$A:$BO,,MATCH(TEXT($A9106,"0"),'Forecast Input'!$1:$1,0)),'Forecast Input'!$A:$A,Master!C9106,'Forecast Input'!$D:$D,Master!D9106),0),"Actual",SUMIFS('CMO Input'!$Q:$Q,'CMO Input'!$E:$E,Master!$A9106,'CMO Input'!$C:$C,Master!$C9106,'CMO Input'!$AJ:$AJ,Master!$D9106,'CMO Input'!$AU:$AU,Master!$F9102),"")</f>
        <v>0</v>
      </c>
    </row>
    <row r="9107" spans="1:6" x14ac:dyDescent="0.25">
      <c r="A9107" s="24">
        <v>44</v>
      </c>
      <c r="B9107" s="25">
        <v>44562</v>
      </c>
      <c r="C9107" s="24" t="s">
        <v>424</v>
      </c>
      <c r="D9107" s="24" t="s">
        <v>10</v>
      </c>
      <c r="E9107" s="24" t="s">
        <v>1489</v>
      </c>
      <c r="F9107" t="str" cm="1">
        <f t="array" ref="F9107">_xlfn.SWITCH($E9107,"Forecast",IFERROR(SUMIFS(INDEX('Forecast Input'!$A:$BO,,MATCH(TEXT($A9107,"0"),'Forecast Input'!$1:$1,0)),'Forecast Input'!$A:$A,Master!C9107,'Forecast Input'!$D:$D,Master!D9107),0),"Actual",SUMIFS('CMO Input'!$Q:$Q,'CMO Input'!$E:$E,Master!$A9107,'CMO Input'!$C:$C,Master!$C9107,'CMO Input'!$AJ:$AJ,Master!$D9107,'CMO Input'!$AU:$AU,Master!$F9103),"")</f>
        <v/>
      </c>
    </row>
    <row r="9108" spans="1:6" x14ac:dyDescent="0.25">
      <c r="A9108" s="24">
        <v>44</v>
      </c>
      <c r="B9108" s="25">
        <v>44562</v>
      </c>
      <c r="C9108" s="24" t="s">
        <v>424</v>
      </c>
      <c r="D9108" s="24" t="s">
        <v>10</v>
      </c>
      <c r="E9108" s="24" t="s">
        <v>1488</v>
      </c>
      <c r="F9108" cm="1">
        <f t="array" ref="F9108">_xlfn.SWITCH($E9108,"Forecast",IFERROR(SUMIFS(INDEX('Forecast Input'!$A:$BO,,MATCH(TEXT($A9108,"0"),'Forecast Input'!$1:$1,0)),'Forecast Input'!$A:$A,Master!C9108,'Forecast Input'!$D:$D,Master!D9108),0),"Actual",SUMIFS('CMO Input'!$Q:$Q,'CMO Input'!$E:$E,Master!$A9108,'CMO Input'!$C:$C,Master!$C9108,'CMO Input'!$AJ:$AJ,Master!$D9108,'CMO Input'!$AU:$AU,Master!$F9104),"")</f>
        <v>498.59999999999997</v>
      </c>
    </row>
    <row r="9109" spans="1:6" x14ac:dyDescent="0.25">
      <c r="A9109" s="24">
        <v>44</v>
      </c>
      <c r="B9109" s="25">
        <v>44562</v>
      </c>
      <c r="C9109" s="24" t="s">
        <v>424</v>
      </c>
      <c r="D9109" s="24" t="s">
        <v>10</v>
      </c>
      <c r="E9109" s="24" t="s">
        <v>1487</v>
      </c>
      <c r="F9109" cm="1">
        <f t="array" ref="F9109">_xlfn.SWITCH($E9109,"Forecast",IFERROR(SUMIFS(INDEX('Forecast Input'!$A:$BO,,MATCH(TEXT($A9109,"0"),'Forecast Input'!$1:$1,0)),'Forecast Input'!$A:$A,Master!C9109,'Forecast Input'!$D:$D,Master!D9109),0),"Actual",SUMIFS('CMO Input'!$Q:$Q,'CMO Input'!$E:$E,Master!$A9109,'CMO Input'!$C:$C,Master!$C9109,'CMO Input'!$AJ:$AJ,Master!$D9109,'CMO Input'!$AU:$AU,Master!$F9105),"")</f>
        <v>0</v>
      </c>
    </row>
    <row r="9110" spans="1:6" x14ac:dyDescent="0.25">
      <c r="A9110" s="24">
        <v>44</v>
      </c>
      <c r="B9110" s="25">
        <v>44562</v>
      </c>
      <c r="C9110" s="24" t="s">
        <v>424</v>
      </c>
      <c r="D9110" s="24" t="s">
        <v>61</v>
      </c>
      <c r="E9110" s="24" t="s">
        <v>1489</v>
      </c>
      <c r="F9110" t="str" cm="1">
        <f t="array" ref="F9110">_xlfn.SWITCH($E9110,"Forecast",IFERROR(SUMIFS(INDEX('Forecast Input'!$A:$BO,,MATCH(TEXT($A9110,"0"),'Forecast Input'!$1:$1,0)),'Forecast Input'!$A:$A,Master!C9110,'Forecast Input'!$D:$D,Master!D9110),0),"Actual",SUMIFS('CMO Input'!$Q:$Q,'CMO Input'!$E:$E,Master!$A9110,'CMO Input'!$C:$C,Master!$C9110,'CMO Input'!$AJ:$AJ,Master!$D9110,'CMO Input'!$AU:$AU,Master!$F9106),"")</f>
        <v/>
      </c>
    </row>
    <row r="9111" spans="1:6" x14ac:dyDescent="0.25">
      <c r="A9111" s="24">
        <v>44</v>
      </c>
      <c r="B9111" s="25">
        <v>44562</v>
      </c>
      <c r="C9111" s="24" t="s">
        <v>424</v>
      </c>
      <c r="D9111" s="24" t="s">
        <v>61</v>
      </c>
      <c r="E9111" s="24" t="s">
        <v>1488</v>
      </c>
      <c r="F9111" cm="1">
        <f t="array" ref="F9111">_xlfn.SWITCH($E9111,"Forecast",IFERROR(SUMIFS(INDEX('Forecast Input'!$A:$BO,,MATCH(TEXT($A9111,"0"),'Forecast Input'!$1:$1,0)),'Forecast Input'!$A:$A,Master!C9111,'Forecast Input'!$D:$D,Master!D9111),0),"Actual",SUMIFS('CMO Input'!$Q:$Q,'CMO Input'!$E:$E,Master!$A9111,'CMO Input'!$C:$C,Master!$C9111,'CMO Input'!$AJ:$AJ,Master!$D9111,'CMO Input'!$AU:$AU,Master!$F9107),"")</f>
        <v>0</v>
      </c>
    </row>
    <row r="9112" spans="1:6" x14ac:dyDescent="0.25">
      <c r="A9112" s="24">
        <v>44</v>
      </c>
      <c r="B9112" s="25">
        <v>44562</v>
      </c>
      <c r="C9112" s="24" t="s">
        <v>424</v>
      </c>
      <c r="D9112" s="24" t="s">
        <v>61</v>
      </c>
      <c r="E9112" s="24" t="s">
        <v>1487</v>
      </c>
      <c r="F9112" cm="1">
        <f t="array" ref="F9112">_xlfn.SWITCH($E9112,"Forecast",IFERROR(SUMIFS(INDEX('Forecast Input'!$A:$BO,,MATCH(TEXT($A9112,"0"),'Forecast Input'!$1:$1,0)),'Forecast Input'!$A:$A,Master!C9112,'Forecast Input'!$D:$D,Master!D9112),0),"Actual",SUMIFS('CMO Input'!$Q:$Q,'CMO Input'!$E:$E,Master!$A9112,'CMO Input'!$C:$C,Master!$C9112,'CMO Input'!$AJ:$AJ,Master!$D9112,'CMO Input'!$AU:$AU,Master!$F9108),"")</f>
        <v>0</v>
      </c>
    </row>
    <row r="9113" spans="1:6" x14ac:dyDescent="0.25">
      <c r="A9113" s="24">
        <v>44</v>
      </c>
      <c r="B9113" s="25">
        <v>44562</v>
      </c>
      <c r="C9113" s="24" t="s">
        <v>424</v>
      </c>
      <c r="D9113" s="24" t="s">
        <v>103</v>
      </c>
      <c r="E9113" s="24" t="s">
        <v>1489</v>
      </c>
      <c r="F9113" t="str" cm="1">
        <f t="array" ref="F9113">_xlfn.SWITCH($E9113,"Forecast",IFERROR(SUMIFS(INDEX('Forecast Input'!$A:$BO,,MATCH(TEXT($A9113,"0"),'Forecast Input'!$1:$1,0)),'Forecast Input'!$A:$A,Master!C9113,'Forecast Input'!$D:$D,Master!D9113),0),"Actual",SUMIFS('CMO Input'!$Q:$Q,'CMO Input'!$E:$E,Master!$A9113,'CMO Input'!$C:$C,Master!$C9113,'CMO Input'!$AJ:$AJ,Master!$D9113,'CMO Input'!$AU:$AU,Master!$F9109),"")</f>
        <v/>
      </c>
    </row>
    <row r="9114" spans="1:6" x14ac:dyDescent="0.25">
      <c r="A9114" s="24">
        <v>44</v>
      </c>
      <c r="B9114" s="25">
        <v>44562</v>
      </c>
      <c r="C9114" s="24" t="s">
        <v>424</v>
      </c>
      <c r="D9114" s="24" t="s">
        <v>103</v>
      </c>
      <c r="E9114" s="24" t="s">
        <v>1488</v>
      </c>
      <c r="F9114" cm="1">
        <f t="array" ref="F9114">_xlfn.SWITCH($E9114,"Forecast",IFERROR(SUMIFS(INDEX('Forecast Input'!$A:$BO,,MATCH(TEXT($A9114,"0"),'Forecast Input'!$1:$1,0)),'Forecast Input'!$A:$A,Master!C9114,'Forecast Input'!$D:$D,Master!D9114),0),"Actual",SUMIFS('CMO Input'!$Q:$Q,'CMO Input'!$E:$E,Master!$A9114,'CMO Input'!$C:$C,Master!$C9114,'CMO Input'!$AJ:$AJ,Master!$D9114,'CMO Input'!$AU:$AU,Master!$F9110),"")</f>
        <v>534.76</v>
      </c>
    </row>
    <row r="9115" spans="1:6" x14ac:dyDescent="0.25">
      <c r="A9115" s="24">
        <v>44</v>
      </c>
      <c r="B9115" s="25">
        <v>44562</v>
      </c>
      <c r="C9115" s="24" t="s">
        <v>424</v>
      </c>
      <c r="D9115" s="24" t="s">
        <v>103</v>
      </c>
      <c r="E9115" s="24" t="s">
        <v>1487</v>
      </c>
      <c r="F9115" cm="1">
        <f t="array" ref="F9115">_xlfn.SWITCH($E9115,"Forecast",IFERROR(SUMIFS(INDEX('Forecast Input'!$A:$BO,,MATCH(TEXT($A9115,"0"),'Forecast Input'!$1:$1,0)),'Forecast Input'!$A:$A,Master!C9115,'Forecast Input'!$D:$D,Master!D9115),0),"Actual",SUMIFS('CMO Input'!$Q:$Q,'CMO Input'!$E:$E,Master!$A9115,'CMO Input'!$C:$C,Master!$C9115,'CMO Input'!$AJ:$AJ,Master!$D9115,'CMO Input'!$AU:$AU,Master!$F9111),"")</f>
        <v>0</v>
      </c>
    </row>
    <row r="9116" spans="1:6" x14ac:dyDescent="0.25">
      <c r="A9116" s="24">
        <v>44</v>
      </c>
      <c r="B9116" s="25">
        <v>44562</v>
      </c>
      <c r="C9116" s="24" t="s">
        <v>424</v>
      </c>
      <c r="D9116" s="24" t="s">
        <v>146</v>
      </c>
      <c r="E9116" s="24" t="s">
        <v>1489</v>
      </c>
      <c r="F9116" t="str" cm="1">
        <f t="array" ref="F9116">_xlfn.SWITCH($E9116,"Forecast",IFERROR(SUMIFS(INDEX('Forecast Input'!$A:$BO,,MATCH(TEXT($A9116,"0"),'Forecast Input'!$1:$1,0)),'Forecast Input'!$A:$A,Master!C9116,'Forecast Input'!$D:$D,Master!D9116),0),"Actual",SUMIFS('CMO Input'!$Q:$Q,'CMO Input'!$E:$E,Master!$A9116,'CMO Input'!$C:$C,Master!$C9116,'CMO Input'!$AJ:$AJ,Master!$D9116,'CMO Input'!$AU:$AU,Master!$F9112),"")</f>
        <v/>
      </c>
    </row>
    <row r="9117" spans="1:6" x14ac:dyDescent="0.25">
      <c r="A9117" s="24">
        <v>44</v>
      </c>
      <c r="B9117" s="25">
        <v>44562</v>
      </c>
      <c r="C9117" s="24" t="s">
        <v>424</v>
      </c>
      <c r="D9117" s="24" t="s">
        <v>146</v>
      </c>
      <c r="E9117" s="24" t="s">
        <v>1488</v>
      </c>
      <c r="F9117" cm="1">
        <f t="array" ref="F9117">_xlfn.SWITCH($E9117,"Forecast",IFERROR(SUMIFS(INDEX('Forecast Input'!$A:$BO,,MATCH(TEXT($A9117,"0"),'Forecast Input'!$1:$1,0)),'Forecast Input'!$A:$A,Master!C9117,'Forecast Input'!$D:$D,Master!D9117),0),"Actual",SUMIFS('CMO Input'!$Q:$Q,'CMO Input'!$E:$E,Master!$A9117,'CMO Input'!$C:$C,Master!$C9117,'CMO Input'!$AJ:$AJ,Master!$D9117,'CMO Input'!$AU:$AU,Master!$F9113),"")</f>
        <v>0</v>
      </c>
    </row>
    <row r="9118" spans="1:6" x14ac:dyDescent="0.25">
      <c r="A9118" s="24">
        <v>44</v>
      </c>
      <c r="B9118" s="25">
        <v>44562</v>
      </c>
      <c r="C9118" s="24" t="s">
        <v>424</v>
      </c>
      <c r="D9118" s="24" t="s">
        <v>146</v>
      </c>
      <c r="E9118" s="24" t="s">
        <v>1487</v>
      </c>
      <c r="F9118" cm="1">
        <f t="array" ref="F9118">_xlfn.SWITCH($E9118,"Forecast",IFERROR(SUMIFS(INDEX('Forecast Input'!$A:$BO,,MATCH(TEXT($A9118,"0"),'Forecast Input'!$1:$1,0)),'Forecast Input'!$A:$A,Master!C9118,'Forecast Input'!$D:$D,Master!D9118),0),"Actual",SUMIFS('CMO Input'!$Q:$Q,'CMO Input'!$E:$E,Master!$A9118,'CMO Input'!$C:$C,Master!$C9118,'CMO Input'!$AJ:$AJ,Master!$D9118,'CMO Input'!$AU:$AU,Master!$F9114),"")</f>
        <v>0</v>
      </c>
    </row>
    <row r="9119" spans="1:6" x14ac:dyDescent="0.25">
      <c r="A9119" s="24">
        <v>44</v>
      </c>
      <c r="B9119" s="25">
        <v>44562</v>
      </c>
      <c r="C9119" s="24" t="s">
        <v>424</v>
      </c>
      <c r="D9119" s="24" t="s">
        <v>166</v>
      </c>
      <c r="E9119" s="24" t="s">
        <v>1489</v>
      </c>
      <c r="F9119" t="str" cm="1">
        <f t="array" ref="F9119">_xlfn.SWITCH($E9119,"Forecast",IFERROR(SUMIFS(INDEX('Forecast Input'!$A:$BO,,MATCH(TEXT($A9119,"0"),'Forecast Input'!$1:$1,0)),'Forecast Input'!$A:$A,Master!C9119,'Forecast Input'!$D:$D,Master!D9119),0),"Actual",SUMIFS('CMO Input'!$Q:$Q,'CMO Input'!$E:$E,Master!$A9119,'CMO Input'!$C:$C,Master!$C9119,'CMO Input'!$AJ:$AJ,Master!$D9119,'CMO Input'!$AU:$AU,Master!$F9115),"")</f>
        <v/>
      </c>
    </row>
    <row r="9120" spans="1:6" x14ac:dyDescent="0.25">
      <c r="A9120" s="24">
        <v>44</v>
      </c>
      <c r="B9120" s="25">
        <v>44562</v>
      </c>
      <c r="C9120" s="24" t="s">
        <v>424</v>
      </c>
      <c r="D9120" s="24" t="s">
        <v>166</v>
      </c>
      <c r="E9120" s="24" t="s">
        <v>1488</v>
      </c>
      <c r="F9120" cm="1">
        <f t="array" ref="F9120">_xlfn.SWITCH($E9120,"Forecast",IFERROR(SUMIFS(INDEX('Forecast Input'!$A:$BO,,MATCH(TEXT($A9120,"0"),'Forecast Input'!$1:$1,0)),'Forecast Input'!$A:$A,Master!C9120,'Forecast Input'!$D:$D,Master!D9120),0),"Actual",SUMIFS('CMO Input'!$Q:$Q,'CMO Input'!$E:$E,Master!$A9120,'CMO Input'!$C:$C,Master!$C9120,'CMO Input'!$AJ:$AJ,Master!$D9120,'CMO Input'!$AU:$AU,Master!$F9116),"")</f>
        <v>0</v>
      </c>
    </row>
    <row r="9121" spans="1:6" x14ac:dyDescent="0.25">
      <c r="A9121" s="24">
        <v>44</v>
      </c>
      <c r="B9121" s="25">
        <v>44562</v>
      </c>
      <c r="C9121" s="24" t="s">
        <v>424</v>
      </c>
      <c r="D9121" s="24" t="s">
        <v>166</v>
      </c>
      <c r="E9121" s="24" t="s">
        <v>1487</v>
      </c>
      <c r="F9121" cm="1">
        <f t="array" ref="F9121">_xlfn.SWITCH($E9121,"Forecast",IFERROR(SUMIFS(INDEX('Forecast Input'!$A:$BO,,MATCH(TEXT($A9121,"0"),'Forecast Input'!$1:$1,0)),'Forecast Input'!$A:$A,Master!C9121,'Forecast Input'!$D:$D,Master!D9121),0),"Actual",SUMIFS('CMO Input'!$Q:$Q,'CMO Input'!$E:$E,Master!$A9121,'CMO Input'!$C:$C,Master!$C9121,'CMO Input'!$AJ:$AJ,Master!$D9121,'CMO Input'!$AU:$AU,Master!$F9117),"")</f>
        <v>0</v>
      </c>
    </row>
    <row r="9122" spans="1:6" x14ac:dyDescent="0.25">
      <c r="A9122" s="24">
        <v>44</v>
      </c>
      <c r="B9122" s="25">
        <v>44562</v>
      </c>
      <c r="C9122" s="24" t="s">
        <v>424</v>
      </c>
      <c r="D9122" s="24" t="s">
        <v>170</v>
      </c>
      <c r="E9122" s="24" t="s">
        <v>1489</v>
      </c>
      <c r="F9122" t="str" cm="1">
        <f t="array" ref="F9122">_xlfn.SWITCH($E9122,"Forecast",IFERROR(SUMIFS(INDEX('Forecast Input'!$A:$BO,,MATCH(TEXT($A9122,"0"),'Forecast Input'!$1:$1,0)),'Forecast Input'!$A:$A,Master!C9122,'Forecast Input'!$D:$D,Master!D9122),0),"Actual",SUMIFS('CMO Input'!$Q:$Q,'CMO Input'!$E:$E,Master!$A9122,'CMO Input'!$C:$C,Master!$C9122,'CMO Input'!$AJ:$AJ,Master!$D9122,'CMO Input'!$AU:$AU,Master!$F9118),"")</f>
        <v/>
      </c>
    </row>
    <row r="9123" spans="1:6" x14ac:dyDescent="0.25">
      <c r="A9123" s="24">
        <v>44</v>
      </c>
      <c r="B9123" s="25">
        <v>44562</v>
      </c>
      <c r="C9123" s="24" t="s">
        <v>424</v>
      </c>
      <c r="D9123" s="24" t="s">
        <v>170</v>
      </c>
      <c r="E9123" s="24" t="s">
        <v>1488</v>
      </c>
      <c r="F9123" cm="1">
        <f t="array" ref="F9123">_xlfn.SWITCH($E9123,"Forecast",IFERROR(SUMIFS(INDEX('Forecast Input'!$A:$BO,,MATCH(TEXT($A9123,"0"),'Forecast Input'!$1:$1,0)),'Forecast Input'!$A:$A,Master!C9123,'Forecast Input'!$D:$D,Master!D9123),0),"Actual",SUMIFS('CMO Input'!$Q:$Q,'CMO Input'!$E:$E,Master!$A9123,'CMO Input'!$C:$C,Master!$C9123,'CMO Input'!$AJ:$AJ,Master!$D9123,'CMO Input'!$AU:$AU,Master!$F9119),"")</f>
        <v>0</v>
      </c>
    </row>
    <row r="9124" spans="1:6" x14ac:dyDescent="0.25">
      <c r="A9124" s="24">
        <v>44</v>
      </c>
      <c r="B9124" s="25">
        <v>44562</v>
      </c>
      <c r="C9124" s="24" t="s">
        <v>424</v>
      </c>
      <c r="D9124" s="24" t="s">
        <v>170</v>
      </c>
      <c r="E9124" s="24" t="s">
        <v>1487</v>
      </c>
      <c r="F9124" cm="1">
        <f t="array" ref="F9124">_xlfn.SWITCH($E9124,"Forecast",IFERROR(SUMIFS(INDEX('Forecast Input'!$A:$BO,,MATCH(TEXT($A9124,"0"),'Forecast Input'!$1:$1,0)),'Forecast Input'!$A:$A,Master!C9124,'Forecast Input'!$D:$D,Master!D9124),0),"Actual",SUMIFS('CMO Input'!$Q:$Q,'CMO Input'!$E:$E,Master!$A9124,'CMO Input'!$C:$C,Master!$C9124,'CMO Input'!$AJ:$AJ,Master!$D9124,'CMO Input'!$AU:$AU,Master!$F9120),"")</f>
        <v>0</v>
      </c>
    </row>
    <row r="9125" spans="1:6" x14ac:dyDescent="0.25">
      <c r="A9125" s="24">
        <v>44</v>
      </c>
      <c r="B9125" s="25">
        <v>44562</v>
      </c>
      <c r="C9125" s="24" t="s">
        <v>424</v>
      </c>
      <c r="D9125" s="24" t="s">
        <v>436</v>
      </c>
      <c r="E9125" s="24" t="s">
        <v>1489</v>
      </c>
      <c r="F9125" t="str" cm="1">
        <f t="array" ref="F9125">_xlfn.SWITCH($E9125,"Forecast",IFERROR(SUMIFS(INDEX('Forecast Input'!$A:$BO,,MATCH(TEXT($A9125,"0"),'Forecast Input'!$1:$1,0)),'Forecast Input'!$A:$A,Master!C9125,'Forecast Input'!$D:$D,Master!D9125),0),"Actual",SUMIFS('CMO Input'!$Q:$Q,'CMO Input'!$E:$E,Master!$A9125,'CMO Input'!$C:$C,Master!$C9125,'CMO Input'!$AJ:$AJ,Master!$D9125,'CMO Input'!$AU:$AU,Master!$F9121),"")</f>
        <v/>
      </c>
    </row>
    <row r="9126" spans="1:6" x14ac:dyDescent="0.25">
      <c r="A9126" s="24">
        <v>44</v>
      </c>
      <c r="B9126" s="25">
        <v>44562</v>
      </c>
      <c r="C9126" s="24" t="s">
        <v>424</v>
      </c>
      <c r="D9126" s="24" t="s">
        <v>436</v>
      </c>
      <c r="E9126" s="24" t="s">
        <v>1488</v>
      </c>
      <c r="F9126" cm="1">
        <f t="array" ref="F9126">_xlfn.SWITCH($E9126,"Forecast",IFERROR(SUMIFS(INDEX('Forecast Input'!$A:$BO,,MATCH(TEXT($A9126,"0"),'Forecast Input'!$1:$1,0)),'Forecast Input'!$A:$A,Master!C9126,'Forecast Input'!$D:$D,Master!D9126),0),"Actual",SUMIFS('CMO Input'!$Q:$Q,'CMO Input'!$E:$E,Master!$A9126,'CMO Input'!$C:$C,Master!$C9126,'CMO Input'!$AJ:$AJ,Master!$D9126,'CMO Input'!$AU:$AU,Master!$F9122),"")</f>
        <v>359.56</v>
      </c>
    </row>
    <row r="9127" spans="1:6" x14ac:dyDescent="0.25">
      <c r="A9127" s="24">
        <v>44</v>
      </c>
      <c r="B9127" s="25">
        <v>44562</v>
      </c>
      <c r="C9127" s="24" t="s">
        <v>424</v>
      </c>
      <c r="D9127" s="24" t="s">
        <v>436</v>
      </c>
      <c r="E9127" s="24" t="s">
        <v>1487</v>
      </c>
      <c r="F9127" cm="1">
        <f t="array" ref="F9127">_xlfn.SWITCH($E9127,"Forecast",IFERROR(SUMIFS(INDEX('Forecast Input'!$A:$BO,,MATCH(TEXT($A9127,"0"),'Forecast Input'!$1:$1,0)),'Forecast Input'!$A:$A,Master!C9127,'Forecast Input'!$D:$D,Master!D9127),0),"Actual",SUMIFS('CMO Input'!$Q:$Q,'CMO Input'!$E:$E,Master!$A9127,'CMO Input'!$C:$C,Master!$C9127,'CMO Input'!$AJ:$AJ,Master!$D9127,'CMO Input'!$AU:$AU,Master!$F9123),"")</f>
        <v>0</v>
      </c>
    </row>
    <row r="9128" spans="1:6" x14ac:dyDescent="0.25">
      <c r="A9128" s="24">
        <v>44</v>
      </c>
      <c r="B9128" s="25">
        <v>44562</v>
      </c>
      <c r="C9128" s="24" t="s">
        <v>424</v>
      </c>
      <c r="D9128" s="24" t="s">
        <v>1469</v>
      </c>
      <c r="E9128" s="24" t="s">
        <v>1489</v>
      </c>
      <c r="F9128" t="str" cm="1">
        <f t="array" ref="F9128">_xlfn.SWITCH($E9128,"Forecast",IFERROR(SUMIFS(INDEX('Forecast Input'!$A:$BO,,MATCH(TEXT($A9128,"0"),'Forecast Input'!$1:$1,0)),'Forecast Input'!$A:$A,Master!C9128,'Forecast Input'!$D:$D,Master!D9128),0),"Actual",SUMIFS('CMO Input'!$Q:$Q,'CMO Input'!$E:$E,Master!$A9128,'CMO Input'!$C:$C,Master!$C9128,'CMO Input'!$AJ:$AJ,Master!$D9128,'CMO Input'!$AU:$AU,Master!$F9124),"")</f>
        <v/>
      </c>
    </row>
    <row r="9129" spans="1:6" x14ac:dyDescent="0.25">
      <c r="A9129" s="24">
        <v>44</v>
      </c>
      <c r="B9129" s="25">
        <v>44562</v>
      </c>
      <c r="C9129" s="24" t="s">
        <v>424</v>
      </c>
      <c r="D9129" s="24" t="s">
        <v>1469</v>
      </c>
      <c r="E9129" s="24" t="s">
        <v>1488</v>
      </c>
      <c r="F9129" cm="1">
        <f t="array" ref="F9129">_xlfn.SWITCH($E9129,"Forecast",IFERROR(SUMIFS(INDEX('Forecast Input'!$A:$BO,,MATCH(TEXT($A9129,"0"),'Forecast Input'!$1:$1,0)),'Forecast Input'!$A:$A,Master!C9129,'Forecast Input'!$D:$D,Master!D9129),0),"Actual",SUMIFS('CMO Input'!$Q:$Q,'CMO Input'!$E:$E,Master!$A9129,'CMO Input'!$C:$C,Master!$C9129,'CMO Input'!$AJ:$AJ,Master!$D9129,'CMO Input'!$AU:$AU,Master!$F9125),"")</f>
        <v>0</v>
      </c>
    </row>
    <row r="9130" spans="1:6" x14ac:dyDescent="0.25">
      <c r="A9130" s="24">
        <v>44</v>
      </c>
      <c r="B9130" s="25">
        <v>44562</v>
      </c>
      <c r="C9130" s="24" t="s">
        <v>424</v>
      </c>
      <c r="D9130" s="24" t="s">
        <v>1469</v>
      </c>
      <c r="E9130" s="24" t="s">
        <v>1487</v>
      </c>
      <c r="F9130" cm="1">
        <f t="array" ref="F9130">_xlfn.SWITCH($E9130,"Forecast",IFERROR(SUMIFS(INDEX('Forecast Input'!$A:$BO,,MATCH(TEXT($A9130,"0"),'Forecast Input'!$1:$1,0)),'Forecast Input'!$A:$A,Master!C9130,'Forecast Input'!$D:$D,Master!D9130),0),"Actual",SUMIFS('CMO Input'!$Q:$Q,'CMO Input'!$E:$E,Master!$A9130,'CMO Input'!$C:$C,Master!$C9130,'CMO Input'!$AJ:$AJ,Master!$D9130,'CMO Input'!$AU:$AU,Master!$F9126),"")</f>
        <v>0</v>
      </c>
    </row>
    <row r="9131" spans="1:6" x14ac:dyDescent="0.25">
      <c r="A9131" s="24">
        <v>44</v>
      </c>
      <c r="B9131" s="25">
        <v>44562</v>
      </c>
      <c r="C9131" s="24" t="s">
        <v>141</v>
      </c>
      <c r="D9131" s="24" t="s">
        <v>10</v>
      </c>
      <c r="E9131" s="24" t="s">
        <v>1489</v>
      </c>
      <c r="F9131" t="str" cm="1">
        <f t="array" ref="F9131">_xlfn.SWITCH($E9131,"Forecast",IFERROR(SUMIFS(INDEX('Forecast Input'!$A:$BO,,MATCH(TEXT($A9131,"0"),'Forecast Input'!$1:$1,0)),'Forecast Input'!$A:$A,Master!C9131,'Forecast Input'!$D:$D,Master!D9131),0),"Actual",SUMIFS('CMO Input'!$Q:$Q,'CMO Input'!$E:$E,Master!$A9131,'CMO Input'!$C:$C,Master!$C9131,'CMO Input'!$AJ:$AJ,Master!$D9131,'CMO Input'!$AU:$AU,Master!$F9127),"")</f>
        <v/>
      </c>
    </row>
    <row r="9132" spans="1:6" x14ac:dyDescent="0.25">
      <c r="A9132" s="24">
        <v>44</v>
      </c>
      <c r="B9132" s="25">
        <v>44562</v>
      </c>
      <c r="C9132" s="24" t="s">
        <v>141</v>
      </c>
      <c r="D9132" s="24" t="s">
        <v>10</v>
      </c>
      <c r="E9132" s="24" t="s">
        <v>1488</v>
      </c>
      <c r="F9132" cm="1">
        <f t="array" ref="F9132">_xlfn.SWITCH($E9132,"Forecast",IFERROR(SUMIFS(INDEX('Forecast Input'!$A:$BO,,MATCH(TEXT($A9132,"0"),'Forecast Input'!$1:$1,0)),'Forecast Input'!$A:$A,Master!C9132,'Forecast Input'!$D:$D,Master!D9132),0),"Actual",SUMIFS('CMO Input'!$Q:$Q,'CMO Input'!$E:$E,Master!$A9132,'CMO Input'!$C:$C,Master!$C9132,'CMO Input'!$AJ:$AJ,Master!$D9132,'CMO Input'!$AU:$AU,Master!$F9128),"")</f>
        <v>0</v>
      </c>
    </row>
    <row r="9133" spans="1:6" x14ac:dyDescent="0.25">
      <c r="A9133" s="24">
        <v>44</v>
      </c>
      <c r="B9133" s="25">
        <v>44562</v>
      </c>
      <c r="C9133" s="24" t="s">
        <v>141</v>
      </c>
      <c r="D9133" s="24" t="s">
        <v>10</v>
      </c>
      <c r="E9133" s="24" t="s">
        <v>1487</v>
      </c>
      <c r="F9133" cm="1">
        <f t="array" ref="F9133">_xlfn.SWITCH($E9133,"Forecast",IFERROR(SUMIFS(INDEX('Forecast Input'!$A:$BO,,MATCH(TEXT($A9133,"0"),'Forecast Input'!$1:$1,0)),'Forecast Input'!$A:$A,Master!C9133,'Forecast Input'!$D:$D,Master!D9133),0),"Actual",SUMIFS('CMO Input'!$Q:$Q,'CMO Input'!$E:$E,Master!$A9133,'CMO Input'!$C:$C,Master!$C9133,'CMO Input'!$AJ:$AJ,Master!$D9133,'CMO Input'!$AU:$AU,Master!$F9129),"")</f>
        <v>0</v>
      </c>
    </row>
    <row r="9134" spans="1:6" x14ac:dyDescent="0.25">
      <c r="A9134" s="24">
        <v>44</v>
      </c>
      <c r="B9134" s="25">
        <v>44562</v>
      </c>
      <c r="C9134" s="24" t="s">
        <v>141</v>
      </c>
      <c r="D9134" s="24" t="s">
        <v>61</v>
      </c>
      <c r="E9134" s="24" t="s">
        <v>1489</v>
      </c>
      <c r="F9134" t="str" cm="1">
        <f t="array" ref="F9134">_xlfn.SWITCH($E9134,"Forecast",IFERROR(SUMIFS(INDEX('Forecast Input'!$A:$BO,,MATCH(TEXT($A9134,"0"),'Forecast Input'!$1:$1,0)),'Forecast Input'!$A:$A,Master!C9134,'Forecast Input'!$D:$D,Master!D9134),0),"Actual",SUMIFS('CMO Input'!$Q:$Q,'CMO Input'!$E:$E,Master!$A9134,'CMO Input'!$C:$C,Master!$C9134,'CMO Input'!$AJ:$AJ,Master!$D9134,'CMO Input'!$AU:$AU,Master!$F9130),"")</f>
        <v/>
      </c>
    </row>
    <row r="9135" spans="1:6" x14ac:dyDescent="0.25">
      <c r="A9135" s="24">
        <v>44</v>
      </c>
      <c r="B9135" s="25">
        <v>44562</v>
      </c>
      <c r="C9135" s="24" t="s">
        <v>141</v>
      </c>
      <c r="D9135" s="24" t="s">
        <v>61</v>
      </c>
      <c r="E9135" s="24" t="s">
        <v>1488</v>
      </c>
      <c r="F9135" cm="1">
        <f t="array" ref="F9135">_xlfn.SWITCH($E9135,"Forecast",IFERROR(SUMIFS(INDEX('Forecast Input'!$A:$BO,,MATCH(TEXT($A9135,"0"),'Forecast Input'!$1:$1,0)),'Forecast Input'!$A:$A,Master!C9135,'Forecast Input'!$D:$D,Master!D9135),0),"Actual",SUMIFS('CMO Input'!$Q:$Q,'CMO Input'!$E:$E,Master!$A9135,'CMO Input'!$C:$C,Master!$C9135,'CMO Input'!$AJ:$AJ,Master!$D9135,'CMO Input'!$AU:$AU,Master!$F9131),"")</f>
        <v>0</v>
      </c>
    </row>
    <row r="9136" spans="1:6" x14ac:dyDescent="0.25">
      <c r="A9136" s="24">
        <v>44</v>
      </c>
      <c r="B9136" s="25">
        <v>44562</v>
      </c>
      <c r="C9136" s="24" t="s">
        <v>141</v>
      </c>
      <c r="D9136" s="24" t="s">
        <v>61</v>
      </c>
      <c r="E9136" s="24" t="s">
        <v>1487</v>
      </c>
      <c r="F9136" cm="1">
        <f t="array" ref="F9136">_xlfn.SWITCH($E9136,"Forecast",IFERROR(SUMIFS(INDEX('Forecast Input'!$A:$BO,,MATCH(TEXT($A9136,"0"),'Forecast Input'!$1:$1,0)),'Forecast Input'!$A:$A,Master!C9136,'Forecast Input'!$D:$D,Master!D9136),0),"Actual",SUMIFS('CMO Input'!$Q:$Q,'CMO Input'!$E:$E,Master!$A9136,'CMO Input'!$C:$C,Master!$C9136,'CMO Input'!$AJ:$AJ,Master!$D9136,'CMO Input'!$AU:$AU,Master!$F9132),"")</f>
        <v>0</v>
      </c>
    </row>
    <row r="9137" spans="1:6" x14ac:dyDescent="0.25">
      <c r="A9137" s="24">
        <v>44</v>
      </c>
      <c r="B9137" s="25">
        <v>44562</v>
      </c>
      <c r="C9137" s="24" t="s">
        <v>141</v>
      </c>
      <c r="D9137" s="24" t="s">
        <v>103</v>
      </c>
      <c r="E9137" s="24" t="s">
        <v>1489</v>
      </c>
      <c r="F9137" t="str" cm="1">
        <f t="array" ref="F9137">_xlfn.SWITCH($E9137,"Forecast",IFERROR(SUMIFS(INDEX('Forecast Input'!$A:$BO,,MATCH(TEXT($A9137,"0"),'Forecast Input'!$1:$1,0)),'Forecast Input'!$A:$A,Master!C9137,'Forecast Input'!$D:$D,Master!D9137),0),"Actual",SUMIFS('CMO Input'!$Q:$Q,'CMO Input'!$E:$E,Master!$A9137,'CMO Input'!$C:$C,Master!$C9137,'CMO Input'!$AJ:$AJ,Master!$D9137,'CMO Input'!$AU:$AU,Master!$F9133),"")</f>
        <v/>
      </c>
    </row>
    <row r="9138" spans="1:6" x14ac:dyDescent="0.25">
      <c r="A9138" s="24">
        <v>44</v>
      </c>
      <c r="B9138" s="25">
        <v>44562</v>
      </c>
      <c r="C9138" s="24" t="s">
        <v>141</v>
      </c>
      <c r="D9138" s="24" t="s">
        <v>103</v>
      </c>
      <c r="E9138" s="24" t="s">
        <v>1488</v>
      </c>
      <c r="F9138" cm="1">
        <f t="array" ref="F9138">_xlfn.SWITCH($E9138,"Forecast",IFERROR(SUMIFS(INDEX('Forecast Input'!$A:$BO,,MATCH(TEXT($A9138,"0"),'Forecast Input'!$1:$1,0)),'Forecast Input'!$A:$A,Master!C9138,'Forecast Input'!$D:$D,Master!D9138),0),"Actual",SUMIFS('CMO Input'!$Q:$Q,'CMO Input'!$E:$E,Master!$A9138,'CMO Input'!$C:$C,Master!$C9138,'CMO Input'!$AJ:$AJ,Master!$D9138,'CMO Input'!$AU:$AU,Master!$F9134),"")</f>
        <v>0</v>
      </c>
    </row>
    <row r="9139" spans="1:6" x14ac:dyDescent="0.25">
      <c r="A9139" s="24">
        <v>44</v>
      </c>
      <c r="B9139" s="25">
        <v>44562</v>
      </c>
      <c r="C9139" s="24" t="s">
        <v>141</v>
      </c>
      <c r="D9139" s="24" t="s">
        <v>103</v>
      </c>
      <c r="E9139" s="24" t="s">
        <v>1487</v>
      </c>
      <c r="F9139" cm="1">
        <f t="array" ref="F9139">_xlfn.SWITCH($E9139,"Forecast",IFERROR(SUMIFS(INDEX('Forecast Input'!$A:$BO,,MATCH(TEXT($A9139,"0"),'Forecast Input'!$1:$1,0)),'Forecast Input'!$A:$A,Master!C9139,'Forecast Input'!$D:$D,Master!D9139),0),"Actual",SUMIFS('CMO Input'!$Q:$Q,'CMO Input'!$E:$E,Master!$A9139,'CMO Input'!$C:$C,Master!$C9139,'CMO Input'!$AJ:$AJ,Master!$D9139,'CMO Input'!$AU:$AU,Master!$F9135),"")</f>
        <v>0</v>
      </c>
    </row>
    <row r="9140" spans="1:6" x14ac:dyDescent="0.25">
      <c r="A9140" s="24">
        <v>44</v>
      </c>
      <c r="B9140" s="25">
        <v>44562</v>
      </c>
      <c r="C9140" s="24" t="s">
        <v>141</v>
      </c>
      <c r="D9140" s="24" t="s">
        <v>146</v>
      </c>
      <c r="E9140" s="24" t="s">
        <v>1489</v>
      </c>
      <c r="F9140" t="str" cm="1">
        <f t="array" ref="F9140">_xlfn.SWITCH($E9140,"Forecast",IFERROR(SUMIFS(INDEX('Forecast Input'!$A:$BO,,MATCH(TEXT($A9140,"0"),'Forecast Input'!$1:$1,0)),'Forecast Input'!$A:$A,Master!C9140,'Forecast Input'!$D:$D,Master!D9140),0),"Actual",SUMIFS('CMO Input'!$Q:$Q,'CMO Input'!$E:$E,Master!$A9140,'CMO Input'!$C:$C,Master!$C9140,'CMO Input'!$AJ:$AJ,Master!$D9140,'CMO Input'!$AU:$AU,Master!$F9136),"")</f>
        <v/>
      </c>
    </row>
    <row r="9141" spans="1:6" x14ac:dyDescent="0.25">
      <c r="A9141" s="24">
        <v>44</v>
      </c>
      <c r="B9141" s="25">
        <v>44562</v>
      </c>
      <c r="C9141" s="24" t="s">
        <v>141</v>
      </c>
      <c r="D9141" s="24" t="s">
        <v>146</v>
      </c>
      <c r="E9141" s="24" t="s">
        <v>1488</v>
      </c>
      <c r="F9141" cm="1">
        <f t="array" ref="F9141">_xlfn.SWITCH($E9141,"Forecast",IFERROR(SUMIFS(INDEX('Forecast Input'!$A:$BO,,MATCH(TEXT($A9141,"0"),'Forecast Input'!$1:$1,0)),'Forecast Input'!$A:$A,Master!C9141,'Forecast Input'!$D:$D,Master!D9141),0),"Actual",SUMIFS('CMO Input'!$Q:$Q,'CMO Input'!$E:$E,Master!$A9141,'CMO Input'!$C:$C,Master!$C9141,'CMO Input'!$AJ:$AJ,Master!$D9141,'CMO Input'!$AU:$AU,Master!$F9137),"")</f>
        <v>0</v>
      </c>
    </row>
    <row r="9142" spans="1:6" x14ac:dyDescent="0.25">
      <c r="A9142" s="24">
        <v>44</v>
      </c>
      <c r="B9142" s="25">
        <v>44562</v>
      </c>
      <c r="C9142" s="24" t="s">
        <v>141</v>
      </c>
      <c r="D9142" s="24" t="s">
        <v>146</v>
      </c>
      <c r="E9142" s="24" t="s">
        <v>1487</v>
      </c>
      <c r="F9142" cm="1">
        <f t="array" ref="F9142">_xlfn.SWITCH($E9142,"Forecast",IFERROR(SUMIFS(INDEX('Forecast Input'!$A:$BO,,MATCH(TEXT($A9142,"0"),'Forecast Input'!$1:$1,0)),'Forecast Input'!$A:$A,Master!C9142,'Forecast Input'!$D:$D,Master!D9142),0),"Actual",SUMIFS('CMO Input'!$Q:$Q,'CMO Input'!$E:$E,Master!$A9142,'CMO Input'!$C:$C,Master!$C9142,'CMO Input'!$AJ:$AJ,Master!$D9142,'CMO Input'!$AU:$AU,Master!$F9138),"")</f>
        <v>0</v>
      </c>
    </row>
    <row r="9143" spans="1:6" x14ac:dyDescent="0.25">
      <c r="A9143" s="24">
        <v>44</v>
      </c>
      <c r="B9143" s="25">
        <v>44562</v>
      </c>
      <c r="C9143" s="24" t="s">
        <v>141</v>
      </c>
      <c r="D9143" s="24" t="s">
        <v>166</v>
      </c>
      <c r="E9143" s="24" t="s">
        <v>1489</v>
      </c>
      <c r="F9143" t="str" cm="1">
        <f t="array" ref="F9143">_xlfn.SWITCH($E9143,"Forecast",IFERROR(SUMIFS(INDEX('Forecast Input'!$A:$BO,,MATCH(TEXT($A9143,"0"),'Forecast Input'!$1:$1,0)),'Forecast Input'!$A:$A,Master!C9143,'Forecast Input'!$D:$D,Master!D9143),0),"Actual",SUMIFS('CMO Input'!$Q:$Q,'CMO Input'!$E:$E,Master!$A9143,'CMO Input'!$C:$C,Master!$C9143,'CMO Input'!$AJ:$AJ,Master!$D9143,'CMO Input'!$AU:$AU,Master!$F9139),"")</f>
        <v/>
      </c>
    </row>
    <row r="9144" spans="1:6" x14ac:dyDescent="0.25">
      <c r="A9144" s="24">
        <v>44</v>
      </c>
      <c r="B9144" s="25">
        <v>44562</v>
      </c>
      <c r="C9144" s="24" t="s">
        <v>141</v>
      </c>
      <c r="D9144" s="24" t="s">
        <v>166</v>
      </c>
      <c r="E9144" s="24" t="s">
        <v>1488</v>
      </c>
      <c r="F9144" cm="1">
        <f t="array" ref="F9144">_xlfn.SWITCH($E9144,"Forecast",IFERROR(SUMIFS(INDEX('Forecast Input'!$A:$BO,,MATCH(TEXT($A9144,"0"),'Forecast Input'!$1:$1,0)),'Forecast Input'!$A:$A,Master!C9144,'Forecast Input'!$D:$D,Master!D9144),0),"Actual",SUMIFS('CMO Input'!$Q:$Q,'CMO Input'!$E:$E,Master!$A9144,'CMO Input'!$C:$C,Master!$C9144,'CMO Input'!$AJ:$AJ,Master!$D9144,'CMO Input'!$AU:$AU,Master!$F9140),"")</f>
        <v>0</v>
      </c>
    </row>
    <row r="9145" spans="1:6" x14ac:dyDescent="0.25">
      <c r="A9145" s="24">
        <v>44</v>
      </c>
      <c r="B9145" s="25">
        <v>44562</v>
      </c>
      <c r="C9145" s="24" t="s">
        <v>141</v>
      </c>
      <c r="D9145" s="24" t="s">
        <v>166</v>
      </c>
      <c r="E9145" s="24" t="s">
        <v>1487</v>
      </c>
      <c r="F9145" cm="1">
        <f t="array" ref="F9145">_xlfn.SWITCH($E9145,"Forecast",IFERROR(SUMIFS(INDEX('Forecast Input'!$A:$BO,,MATCH(TEXT($A9145,"0"),'Forecast Input'!$1:$1,0)),'Forecast Input'!$A:$A,Master!C9145,'Forecast Input'!$D:$D,Master!D9145),0),"Actual",SUMIFS('CMO Input'!$Q:$Q,'CMO Input'!$E:$E,Master!$A9145,'CMO Input'!$C:$C,Master!$C9145,'CMO Input'!$AJ:$AJ,Master!$D9145,'CMO Input'!$AU:$AU,Master!$F9141),"")</f>
        <v>0</v>
      </c>
    </row>
    <row r="9146" spans="1:6" x14ac:dyDescent="0.25">
      <c r="A9146" s="24">
        <v>44</v>
      </c>
      <c r="B9146" s="25">
        <v>44562</v>
      </c>
      <c r="C9146" s="24" t="s">
        <v>141</v>
      </c>
      <c r="D9146" s="24" t="s">
        <v>170</v>
      </c>
      <c r="E9146" s="24" t="s">
        <v>1489</v>
      </c>
      <c r="F9146" t="str" cm="1">
        <f t="array" ref="F9146">_xlfn.SWITCH($E9146,"Forecast",IFERROR(SUMIFS(INDEX('Forecast Input'!$A:$BO,,MATCH(TEXT($A9146,"0"),'Forecast Input'!$1:$1,0)),'Forecast Input'!$A:$A,Master!C9146,'Forecast Input'!$D:$D,Master!D9146),0),"Actual",SUMIFS('CMO Input'!$Q:$Q,'CMO Input'!$E:$E,Master!$A9146,'CMO Input'!$C:$C,Master!$C9146,'CMO Input'!$AJ:$AJ,Master!$D9146,'CMO Input'!$AU:$AU,Master!$F9142),"")</f>
        <v/>
      </c>
    </row>
    <row r="9147" spans="1:6" x14ac:dyDescent="0.25">
      <c r="A9147" s="24">
        <v>44</v>
      </c>
      <c r="B9147" s="25">
        <v>44562</v>
      </c>
      <c r="C9147" s="24" t="s">
        <v>141</v>
      </c>
      <c r="D9147" s="24" t="s">
        <v>170</v>
      </c>
      <c r="E9147" s="24" t="s">
        <v>1488</v>
      </c>
      <c r="F9147" cm="1">
        <f t="array" ref="F9147">_xlfn.SWITCH($E9147,"Forecast",IFERROR(SUMIFS(INDEX('Forecast Input'!$A:$BO,,MATCH(TEXT($A9147,"0"),'Forecast Input'!$1:$1,0)),'Forecast Input'!$A:$A,Master!C9147,'Forecast Input'!$D:$D,Master!D9147),0),"Actual",SUMIFS('CMO Input'!$Q:$Q,'CMO Input'!$E:$E,Master!$A9147,'CMO Input'!$C:$C,Master!$C9147,'CMO Input'!$AJ:$AJ,Master!$D9147,'CMO Input'!$AU:$AU,Master!$F9143),"")</f>
        <v>0</v>
      </c>
    </row>
    <row r="9148" spans="1:6" x14ac:dyDescent="0.25">
      <c r="A9148" s="24">
        <v>44</v>
      </c>
      <c r="B9148" s="25">
        <v>44562</v>
      </c>
      <c r="C9148" s="24" t="s">
        <v>141</v>
      </c>
      <c r="D9148" s="24" t="s">
        <v>170</v>
      </c>
      <c r="E9148" s="24" t="s">
        <v>1487</v>
      </c>
      <c r="F9148" cm="1">
        <f t="array" ref="F9148">_xlfn.SWITCH($E9148,"Forecast",IFERROR(SUMIFS(INDEX('Forecast Input'!$A:$BO,,MATCH(TEXT($A9148,"0"),'Forecast Input'!$1:$1,0)),'Forecast Input'!$A:$A,Master!C9148,'Forecast Input'!$D:$D,Master!D9148),0),"Actual",SUMIFS('CMO Input'!$Q:$Q,'CMO Input'!$E:$E,Master!$A9148,'CMO Input'!$C:$C,Master!$C9148,'CMO Input'!$AJ:$AJ,Master!$D9148,'CMO Input'!$AU:$AU,Master!$F9144),"")</f>
        <v>0</v>
      </c>
    </row>
    <row r="9149" spans="1:6" x14ac:dyDescent="0.25">
      <c r="A9149" s="24">
        <v>44</v>
      </c>
      <c r="B9149" s="25">
        <v>44562</v>
      </c>
      <c r="C9149" s="24" t="s">
        <v>141</v>
      </c>
      <c r="D9149" s="24" t="s">
        <v>436</v>
      </c>
      <c r="E9149" s="24" t="s">
        <v>1489</v>
      </c>
      <c r="F9149" t="str" cm="1">
        <f t="array" ref="F9149">_xlfn.SWITCH($E9149,"Forecast",IFERROR(SUMIFS(INDEX('Forecast Input'!$A:$BO,,MATCH(TEXT($A9149,"0"),'Forecast Input'!$1:$1,0)),'Forecast Input'!$A:$A,Master!C9149,'Forecast Input'!$D:$D,Master!D9149),0),"Actual",SUMIFS('CMO Input'!$Q:$Q,'CMO Input'!$E:$E,Master!$A9149,'CMO Input'!$C:$C,Master!$C9149,'CMO Input'!$AJ:$AJ,Master!$D9149,'CMO Input'!$AU:$AU,Master!$F9145),"")</f>
        <v/>
      </c>
    </row>
    <row r="9150" spans="1:6" x14ac:dyDescent="0.25">
      <c r="A9150" s="24">
        <v>44</v>
      </c>
      <c r="B9150" s="25">
        <v>44562</v>
      </c>
      <c r="C9150" s="24" t="s">
        <v>141</v>
      </c>
      <c r="D9150" s="24" t="s">
        <v>436</v>
      </c>
      <c r="E9150" s="24" t="s">
        <v>1488</v>
      </c>
      <c r="F9150" cm="1">
        <f t="array" ref="F9150">_xlfn.SWITCH($E9150,"Forecast",IFERROR(SUMIFS(INDEX('Forecast Input'!$A:$BO,,MATCH(TEXT($A9150,"0"),'Forecast Input'!$1:$1,0)),'Forecast Input'!$A:$A,Master!C9150,'Forecast Input'!$D:$D,Master!D9150),0),"Actual",SUMIFS('CMO Input'!$Q:$Q,'CMO Input'!$E:$E,Master!$A9150,'CMO Input'!$C:$C,Master!$C9150,'CMO Input'!$AJ:$AJ,Master!$D9150,'CMO Input'!$AU:$AU,Master!$F9146),"")</f>
        <v>0</v>
      </c>
    </row>
    <row r="9151" spans="1:6" x14ac:dyDescent="0.25">
      <c r="A9151" s="24">
        <v>44</v>
      </c>
      <c r="B9151" s="25">
        <v>44562</v>
      </c>
      <c r="C9151" s="24" t="s">
        <v>141</v>
      </c>
      <c r="D9151" s="24" t="s">
        <v>436</v>
      </c>
      <c r="E9151" s="24" t="s">
        <v>1487</v>
      </c>
      <c r="F9151" cm="1">
        <f t="array" ref="F9151">_xlfn.SWITCH($E9151,"Forecast",IFERROR(SUMIFS(INDEX('Forecast Input'!$A:$BO,,MATCH(TEXT($A9151,"0"),'Forecast Input'!$1:$1,0)),'Forecast Input'!$A:$A,Master!C9151,'Forecast Input'!$D:$D,Master!D9151),0),"Actual",SUMIFS('CMO Input'!$Q:$Q,'CMO Input'!$E:$E,Master!$A9151,'CMO Input'!$C:$C,Master!$C9151,'CMO Input'!$AJ:$AJ,Master!$D9151,'CMO Input'!$AU:$AU,Master!$F9147),"")</f>
        <v>0</v>
      </c>
    </row>
    <row r="9152" spans="1:6" x14ac:dyDescent="0.25">
      <c r="A9152" s="24">
        <v>44</v>
      </c>
      <c r="B9152" s="25">
        <v>44562</v>
      </c>
      <c r="C9152" s="24" t="s">
        <v>141</v>
      </c>
      <c r="D9152" s="24" t="s">
        <v>1469</v>
      </c>
      <c r="E9152" s="24" t="s">
        <v>1489</v>
      </c>
      <c r="F9152" t="str" cm="1">
        <f t="array" ref="F9152">_xlfn.SWITCH($E9152,"Forecast",IFERROR(SUMIFS(INDEX('Forecast Input'!$A:$BO,,MATCH(TEXT($A9152,"0"),'Forecast Input'!$1:$1,0)),'Forecast Input'!$A:$A,Master!C9152,'Forecast Input'!$D:$D,Master!D9152),0),"Actual",SUMIFS('CMO Input'!$Q:$Q,'CMO Input'!$E:$E,Master!$A9152,'CMO Input'!$C:$C,Master!$C9152,'CMO Input'!$AJ:$AJ,Master!$D9152,'CMO Input'!$AU:$AU,Master!$F9148),"")</f>
        <v/>
      </c>
    </row>
    <row r="9153" spans="1:6" x14ac:dyDescent="0.25">
      <c r="A9153" s="24">
        <v>44</v>
      </c>
      <c r="B9153" s="25">
        <v>44562</v>
      </c>
      <c r="C9153" s="24" t="s">
        <v>141</v>
      </c>
      <c r="D9153" s="24" t="s">
        <v>1469</v>
      </c>
      <c r="E9153" s="24" t="s">
        <v>1488</v>
      </c>
      <c r="F9153" cm="1">
        <f t="array" ref="F9153">_xlfn.SWITCH($E9153,"Forecast",IFERROR(SUMIFS(INDEX('Forecast Input'!$A:$BO,,MATCH(TEXT($A9153,"0"),'Forecast Input'!$1:$1,0)),'Forecast Input'!$A:$A,Master!C9153,'Forecast Input'!$D:$D,Master!D9153),0),"Actual",SUMIFS('CMO Input'!$Q:$Q,'CMO Input'!$E:$E,Master!$A9153,'CMO Input'!$C:$C,Master!$C9153,'CMO Input'!$AJ:$AJ,Master!$D9153,'CMO Input'!$AU:$AU,Master!$F9149),"")</f>
        <v>0</v>
      </c>
    </row>
    <row r="9154" spans="1:6" x14ac:dyDescent="0.25">
      <c r="A9154" s="24">
        <v>44</v>
      </c>
      <c r="B9154" s="25">
        <v>44562</v>
      </c>
      <c r="C9154" s="24" t="s">
        <v>141</v>
      </c>
      <c r="D9154" s="24" t="s">
        <v>1469</v>
      </c>
      <c r="E9154" s="24" t="s">
        <v>1487</v>
      </c>
      <c r="F9154" cm="1">
        <f t="array" ref="F9154">_xlfn.SWITCH($E9154,"Forecast",IFERROR(SUMIFS(INDEX('Forecast Input'!$A:$BO,,MATCH(TEXT($A9154,"0"),'Forecast Input'!$1:$1,0)),'Forecast Input'!$A:$A,Master!C9154,'Forecast Input'!$D:$D,Master!D9154),0),"Actual",SUMIFS('CMO Input'!$Q:$Q,'CMO Input'!$E:$E,Master!$A9154,'CMO Input'!$C:$C,Master!$C9154,'CMO Input'!$AJ:$AJ,Master!$D9154,'CMO Input'!$AU:$AU,Master!$F9150),"")</f>
        <v>0</v>
      </c>
    </row>
    <row r="9155" spans="1:6" x14ac:dyDescent="0.25">
      <c r="A9155" s="24">
        <v>44</v>
      </c>
      <c r="B9155" s="25">
        <v>44562</v>
      </c>
      <c r="C9155" s="24" t="s">
        <v>127</v>
      </c>
      <c r="D9155" s="24" t="s">
        <v>10</v>
      </c>
      <c r="E9155" s="24" t="s">
        <v>1489</v>
      </c>
      <c r="F9155" t="str" cm="1">
        <f t="array" ref="F9155">_xlfn.SWITCH($E9155,"Forecast",IFERROR(SUMIFS(INDEX('Forecast Input'!$A:$BO,,MATCH(TEXT($A9155,"0"),'Forecast Input'!$1:$1,0)),'Forecast Input'!$A:$A,Master!C9155,'Forecast Input'!$D:$D,Master!D9155),0),"Actual",SUMIFS('CMO Input'!$Q:$Q,'CMO Input'!$E:$E,Master!$A9155,'CMO Input'!$C:$C,Master!$C9155,'CMO Input'!$AJ:$AJ,Master!$D9155,'CMO Input'!$AU:$AU,Master!$F9151),"")</f>
        <v/>
      </c>
    </row>
    <row r="9156" spans="1:6" x14ac:dyDescent="0.25">
      <c r="A9156" s="24">
        <v>44</v>
      </c>
      <c r="B9156" s="25">
        <v>44562</v>
      </c>
      <c r="C9156" s="24" t="s">
        <v>127</v>
      </c>
      <c r="D9156" s="24" t="s">
        <v>10</v>
      </c>
      <c r="E9156" s="24" t="s">
        <v>1488</v>
      </c>
      <c r="F9156" cm="1">
        <f t="array" ref="F9156">_xlfn.SWITCH($E9156,"Forecast",IFERROR(SUMIFS(INDEX('Forecast Input'!$A:$BO,,MATCH(TEXT($A9156,"0"),'Forecast Input'!$1:$1,0)),'Forecast Input'!$A:$A,Master!C9156,'Forecast Input'!$D:$D,Master!D9156),0),"Actual",SUMIFS('CMO Input'!$Q:$Q,'CMO Input'!$E:$E,Master!$A9156,'CMO Input'!$C:$C,Master!$C9156,'CMO Input'!$AJ:$AJ,Master!$D9156,'CMO Input'!$AU:$AU,Master!$F9152),"")</f>
        <v>0</v>
      </c>
    </row>
    <row r="9157" spans="1:6" x14ac:dyDescent="0.25">
      <c r="A9157" s="24">
        <v>44</v>
      </c>
      <c r="B9157" s="25">
        <v>44562</v>
      </c>
      <c r="C9157" s="24" t="s">
        <v>127</v>
      </c>
      <c r="D9157" s="24" t="s">
        <v>10</v>
      </c>
      <c r="E9157" s="24" t="s">
        <v>1487</v>
      </c>
      <c r="F9157" cm="1">
        <f t="array" ref="F9157">_xlfn.SWITCH($E9157,"Forecast",IFERROR(SUMIFS(INDEX('Forecast Input'!$A:$BO,,MATCH(TEXT($A9157,"0"),'Forecast Input'!$1:$1,0)),'Forecast Input'!$A:$A,Master!C9157,'Forecast Input'!$D:$D,Master!D9157),0),"Actual",SUMIFS('CMO Input'!$Q:$Q,'CMO Input'!$E:$E,Master!$A9157,'CMO Input'!$C:$C,Master!$C9157,'CMO Input'!$AJ:$AJ,Master!$D9157,'CMO Input'!$AU:$AU,Master!$F9153),"")</f>
        <v>0</v>
      </c>
    </row>
    <row r="9158" spans="1:6" x14ac:dyDescent="0.25">
      <c r="A9158" s="24">
        <v>44</v>
      </c>
      <c r="B9158" s="25">
        <v>44562</v>
      </c>
      <c r="C9158" s="24" t="s">
        <v>127</v>
      </c>
      <c r="D9158" s="24" t="s">
        <v>61</v>
      </c>
      <c r="E9158" s="24" t="s">
        <v>1489</v>
      </c>
      <c r="F9158" t="str" cm="1">
        <f t="array" ref="F9158">_xlfn.SWITCH($E9158,"Forecast",IFERROR(SUMIFS(INDEX('Forecast Input'!$A:$BO,,MATCH(TEXT($A9158,"0"),'Forecast Input'!$1:$1,0)),'Forecast Input'!$A:$A,Master!C9158,'Forecast Input'!$D:$D,Master!D9158),0),"Actual",SUMIFS('CMO Input'!$Q:$Q,'CMO Input'!$E:$E,Master!$A9158,'CMO Input'!$C:$C,Master!$C9158,'CMO Input'!$AJ:$AJ,Master!$D9158,'CMO Input'!$AU:$AU,Master!$F9154),"")</f>
        <v/>
      </c>
    </row>
    <row r="9159" spans="1:6" x14ac:dyDescent="0.25">
      <c r="A9159" s="24">
        <v>44</v>
      </c>
      <c r="B9159" s="25">
        <v>44562</v>
      </c>
      <c r="C9159" s="24" t="s">
        <v>127</v>
      </c>
      <c r="D9159" s="24" t="s">
        <v>61</v>
      </c>
      <c r="E9159" s="24" t="s">
        <v>1488</v>
      </c>
      <c r="F9159" cm="1">
        <f t="array" ref="F9159">_xlfn.SWITCH($E9159,"Forecast",IFERROR(SUMIFS(INDEX('Forecast Input'!$A:$BO,,MATCH(TEXT($A9159,"0"),'Forecast Input'!$1:$1,0)),'Forecast Input'!$A:$A,Master!C9159,'Forecast Input'!$D:$D,Master!D9159),0),"Actual",SUMIFS('CMO Input'!$Q:$Q,'CMO Input'!$E:$E,Master!$A9159,'CMO Input'!$C:$C,Master!$C9159,'CMO Input'!$AJ:$AJ,Master!$D9159,'CMO Input'!$AU:$AU,Master!$F9155),"")</f>
        <v>0</v>
      </c>
    </row>
    <row r="9160" spans="1:6" x14ac:dyDescent="0.25">
      <c r="A9160" s="24">
        <v>44</v>
      </c>
      <c r="B9160" s="25">
        <v>44562</v>
      </c>
      <c r="C9160" s="24" t="s">
        <v>127</v>
      </c>
      <c r="D9160" s="24" t="s">
        <v>61</v>
      </c>
      <c r="E9160" s="24" t="s">
        <v>1487</v>
      </c>
      <c r="F9160" cm="1">
        <f t="array" ref="F9160">_xlfn.SWITCH($E9160,"Forecast",IFERROR(SUMIFS(INDEX('Forecast Input'!$A:$BO,,MATCH(TEXT($A9160,"0"),'Forecast Input'!$1:$1,0)),'Forecast Input'!$A:$A,Master!C9160,'Forecast Input'!$D:$D,Master!D9160),0),"Actual",SUMIFS('CMO Input'!$Q:$Q,'CMO Input'!$E:$E,Master!$A9160,'CMO Input'!$C:$C,Master!$C9160,'CMO Input'!$AJ:$AJ,Master!$D9160,'CMO Input'!$AU:$AU,Master!$F9156),"")</f>
        <v>0</v>
      </c>
    </row>
    <row r="9161" spans="1:6" x14ac:dyDescent="0.25">
      <c r="A9161" s="24">
        <v>44</v>
      </c>
      <c r="B9161" s="25">
        <v>44562</v>
      </c>
      <c r="C9161" s="24" t="s">
        <v>127</v>
      </c>
      <c r="D9161" s="24" t="s">
        <v>103</v>
      </c>
      <c r="E9161" s="24" t="s">
        <v>1489</v>
      </c>
      <c r="F9161" t="str" cm="1">
        <f t="array" ref="F9161">_xlfn.SWITCH($E9161,"Forecast",IFERROR(SUMIFS(INDEX('Forecast Input'!$A:$BO,,MATCH(TEXT($A9161,"0"),'Forecast Input'!$1:$1,0)),'Forecast Input'!$A:$A,Master!C9161,'Forecast Input'!$D:$D,Master!D9161),0),"Actual",SUMIFS('CMO Input'!$Q:$Q,'CMO Input'!$E:$E,Master!$A9161,'CMO Input'!$C:$C,Master!$C9161,'CMO Input'!$AJ:$AJ,Master!$D9161,'CMO Input'!$AU:$AU,Master!$F9157),"")</f>
        <v/>
      </c>
    </row>
    <row r="9162" spans="1:6" x14ac:dyDescent="0.25">
      <c r="A9162" s="24">
        <v>44</v>
      </c>
      <c r="B9162" s="25">
        <v>44562</v>
      </c>
      <c r="C9162" s="24" t="s">
        <v>127</v>
      </c>
      <c r="D9162" s="24" t="s">
        <v>103</v>
      </c>
      <c r="E9162" s="24" t="s">
        <v>1488</v>
      </c>
      <c r="F9162" cm="1">
        <f t="array" ref="F9162">_xlfn.SWITCH($E9162,"Forecast",IFERROR(SUMIFS(INDEX('Forecast Input'!$A:$BO,,MATCH(TEXT($A9162,"0"),'Forecast Input'!$1:$1,0)),'Forecast Input'!$A:$A,Master!C9162,'Forecast Input'!$D:$D,Master!D9162),0),"Actual",SUMIFS('CMO Input'!$Q:$Q,'CMO Input'!$E:$E,Master!$A9162,'CMO Input'!$C:$C,Master!$C9162,'CMO Input'!$AJ:$AJ,Master!$D9162,'CMO Input'!$AU:$AU,Master!$F9158),"")</f>
        <v>0</v>
      </c>
    </row>
    <row r="9163" spans="1:6" x14ac:dyDescent="0.25">
      <c r="A9163" s="24">
        <v>44</v>
      </c>
      <c r="B9163" s="25">
        <v>44562</v>
      </c>
      <c r="C9163" s="24" t="s">
        <v>127</v>
      </c>
      <c r="D9163" s="24" t="s">
        <v>103</v>
      </c>
      <c r="E9163" s="24" t="s">
        <v>1487</v>
      </c>
      <c r="F9163" cm="1">
        <f t="array" ref="F9163">_xlfn.SWITCH($E9163,"Forecast",IFERROR(SUMIFS(INDEX('Forecast Input'!$A:$BO,,MATCH(TEXT($A9163,"0"),'Forecast Input'!$1:$1,0)),'Forecast Input'!$A:$A,Master!C9163,'Forecast Input'!$D:$D,Master!D9163),0),"Actual",SUMIFS('CMO Input'!$Q:$Q,'CMO Input'!$E:$E,Master!$A9163,'CMO Input'!$C:$C,Master!$C9163,'CMO Input'!$AJ:$AJ,Master!$D9163,'CMO Input'!$AU:$AU,Master!$F9159),"")</f>
        <v>0</v>
      </c>
    </row>
    <row r="9164" spans="1:6" x14ac:dyDescent="0.25">
      <c r="A9164" s="24">
        <v>44</v>
      </c>
      <c r="B9164" s="25">
        <v>44562</v>
      </c>
      <c r="C9164" s="24" t="s">
        <v>127</v>
      </c>
      <c r="D9164" s="24" t="s">
        <v>146</v>
      </c>
      <c r="E9164" s="24" t="s">
        <v>1489</v>
      </c>
      <c r="F9164" t="str" cm="1">
        <f t="array" ref="F9164">_xlfn.SWITCH($E9164,"Forecast",IFERROR(SUMIFS(INDEX('Forecast Input'!$A:$BO,,MATCH(TEXT($A9164,"0"),'Forecast Input'!$1:$1,0)),'Forecast Input'!$A:$A,Master!C9164,'Forecast Input'!$D:$D,Master!D9164),0),"Actual",SUMIFS('CMO Input'!$Q:$Q,'CMO Input'!$E:$E,Master!$A9164,'CMO Input'!$C:$C,Master!$C9164,'CMO Input'!$AJ:$AJ,Master!$D9164,'CMO Input'!$AU:$AU,Master!$F9160),"")</f>
        <v/>
      </c>
    </row>
    <row r="9165" spans="1:6" x14ac:dyDescent="0.25">
      <c r="A9165" s="24">
        <v>44</v>
      </c>
      <c r="B9165" s="25">
        <v>44562</v>
      </c>
      <c r="C9165" s="24" t="s">
        <v>127</v>
      </c>
      <c r="D9165" s="24" t="s">
        <v>146</v>
      </c>
      <c r="E9165" s="24" t="s">
        <v>1488</v>
      </c>
      <c r="F9165" cm="1">
        <f t="array" ref="F9165">_xlfn.SWITCH($E9165,"Forecast",IFERROR(SUMIFS(INDEX('Forecast Input'!$A:$BO,,MATCH(TEXT($A9165,"0"),'Forecast Input'!$1:$1,0)),'Forecast Input'!$A:$A,Master!C9165,'Forecast Input'!$D:$D,Master!D9165),0),"Actual",SUMIFS('CMO Input'!$Q:$Q,'CMO Input'!$E:$E,Master!$A9165,'CMO Input'!$C:$C,Master!$C9165,'CMO Input'!$AJ:$AJ,Master!$D9165,'CMO Input'!$AU:$AU,Master!$F9161),"")</f>
        <v>0</v>
      </c>
    </row>
    <row r="9166" spans="1:6" x14ac:dyDescent="0.25">
      <c r="A9166" s="24">
        <v>44</v>
      </c>
      <c r="B9166" s="25">
        <v>44562</v>
      </c>
      <c r="C9166" s="24" t="s">
        <v>127</v>
      </c>
      <c r="D9166" s="24" t="s">
        <v>146</v>
      </c>
      <c r="E9166" s="24" t="s">
        <v>1487</v>
      </c>
      <c r="F9166" cm="1">
        <f t="array" ref="F9166">_xlfn.SWITCH($E9166,"Forecast",IFERROR(SUMIFS(INDEX('Forecast Input'!$A:$BO,,MATCH(TEXT($A9166,"0"),'Forecast Input'!$1:$1,0)),'Forecast Input'!$A:$A,Master!C9166,'Forecast Input'!$D:$D,Master!D9166),0),"Actual",SUMIFS('CMO Input'!$Q:$Q,'CMO Input'!$E:$E,Master!$A9166,'CMO Input'!$C:$C,Master!$C9166,'CMO Input'!$AJ:$AJ,Master!$D9166,'CMO Input'!$AU:$AU,Master!$F9162),"")</f>
        <v>0</v>
      </c>
    </row>
    <row r="9167" spans="1:6" x14ac:dyDescent="0.25">
      <c r="A9167" s="24">
        <v>44</v>
      </c>
      <c r="B9167" s="25">
        <v>44562</v>
      </c>
      <c r="C9167" s="24" t="s">
        <v>127</v>
      </c>
      <c r="D9167" s="24" t="s">
        <v>166</v>
      </c>
      <c r="E9167" s="24" t="s">
        <v>1489</v>
      </c>
      <c r="F9167" t="str" cm="1">
        <f t="array" ref="F9167">_xlfn.SWITCH($E9167,"Forecast",IFERROR(SUMIFS(INDEX('Forecast Input'!$A:$BO,,MATCH(TEXT($A9167,"0"),'Forecast Input'!$1:$1,0)),'Forecast Input'!$A:$A,Master!C9167,'Forecast Input'!$D:$D,Master!D9167),0),"Actual",SUMIFS('CMO Input'!$Q:$Q,'CMO Input'!$E:$E,Master!$A9167,'CMO Input'!$C:$C,Master!$C9167,'CMO Input'!$AJ:$AJ,Master!$D9167,'CMO Input'!$AU:$AU,Master!$F9163),"")</f>
        <v/>
      </c>
    </row>
    <row r="9168" spans="1:6" x14ac:dyDescent="0.25">
      <c r="A9168" s="24">
        <v>44</v>
      </c>
      <c r="B9168" s="25">
        <v>44562</v>
      </c>
      <c r="C9168" s="24" t="s">
        <v>127</v>
      </c>
      <c r="D9168" s="24" t="s">
        <v>166</v>
      </c>
      <c r="E9168" s="24" t="s">
        <v>1488</v>
      </c>
      <c r="F9168" cm="1">
        <f t="array" ref="F9168">_xlfn.SWITCH($E9168,"Forecast",IFERROR(SUMIFS(INDEX('Forecast Input'!$A:$BO,,MATCH(TEXT($A9168,"0"),'Forecast Input'!$1:$1,0)),'Forecast Input'!$A:$A,Master!C9168,'Forecast Input'!$D:$D,Master!D9168),0),"Actual",SUMIFS('CMO Input'!$Q:$Q,'CMO Input'!$E:$E,Master!$A9168,'CMO Input'!$C:$C,Master!$C9168,'CMO Input'!$AJ:$AJ,Master!$D9168,'CMO Input'!$AU:$AU,Master!$F9164),"")</f>
        <v>0</v>
      </c>
    </row>
    <row r="9169" spans="1:6" x14ac:dyDescent="0.25">
      <c r="A9169" s="24">
        <v>44</v>
      </c>
      <c r="B9169" s="25">
        <v>44562</v>
      </c>
      <c r="C9169" s="24" t="s">
        <v>127</v>
      </c>
      <c r="D9169" s="24" t="s">
        <v>166</v>
      </c>
      <c r="E9169" s="24" t="s">
        <v>1487</v>
      </c>
      <c r="F9169" cm="1">
        <f t="array" ref="F9169">_xlfn.SWITCH($E9169,"Forecast",IFERROR(SUMIFS(INDEX('Forecast Input'!$A:$BO,,MATCH(TEXT($A9169,"0"),'Forecast Input'!$1:$1,0)),'Forecast Input'!$A:$A,Master!C9169,'Forecast Input'!$D:$D,Master!D9169),0),"Actual",SUMIFS('CMO Input'!$Q:$Q,'CMO Input'!$E:$E,Master!$A9169,'CMO Input'!$C:$C,Master!$C9169,'CMO Input'!$AJ:$AJ,Master!$D9169,'CMO Input'!$AU:$AU,Master!$F9165),"")</f>
        <v>0</v>
      </c>
    </row>
    <row r="9170" spans="1:6" x14ac:dyDescent="0.25">
      <c r="A9170" s="24">
        <v>44</v>
      </c>
      <c r="B9170" s="25">
        <v>44562</v>
      </c>
      <c r="C9170" s="24" t="s">
        <v>127</v>
      </c>
      <c r="D9170" s="24" t="s">
        <v>170</v>
      </c>
      <c r="E9170" s="24" t="s">
        <v>1489</v>
      </c>
      <c r="F9170" t="str" cm="1">
        <f t="array" ref="F9170">_xlfn.SWITCH($E9170,"Forecast",IFERROR(SUMIFS(INDEX('Forecast Input'!$A:$BO,,MATCH(TEXT($A9170,"0"),'Forecast Input'!$1:$1,0)),'Forecast Input'!$A:$A,Master!C9170,'Forecast Input'!$D:$D,Master!D9170),0),"Actual",SUMIFS('CMO Input'!$Q:$Q,'CMO Input'!$E:$E,Master!$A9170,'CMO Input'!$C:$C,Master!$C9170,'CMO Input'!$AJ:$AJ,Master!$D9170,'CMO Input'!$AU:$AU,Master!$F9166),"")</f>
        <v/>
      </c>
    </row>
    <row r="9171" spans="1:6" x14ac:dyDescent="0.25">
      <c r="A9171" s="24">
        <v>44</v>
      </c>
      <c r="B9171" s="25">
        <v>44562</v>
      </c>
      <c r="C9171" s="24" t="s">
        <v>127</v>
      </c>
      <c r="D9171" s="24" t="s">
        <v>170</v>
      </c>
      <c r="E9171" s="24" t="s">
        <v>1488</v>
      </c>
      <c r="F9171" cm="1">
        <f t="array" ref="F9171">_xlfn.SWITCH($E9171,"Forecast",IFERROR(SUMIFS(INDEX('Forecast Input'!$A:$BO,,MATCH(TEXT($A9171,"0"),'Forecast Input'!$1:$1,0)),'Forecast Input'!$A:$A,Master!C9171,'Forecast Input'!$D:$D,Master!D9171),0),"Actual",SUMIFS('CMO Input'!$Q:$Q,'CMO Input'!$E:$E,Master!$A9171,'CMO Input'!$C:$C,Master!$C9171,'CMO Input'!$AJ:$AJ,Master!$D9171,'CMO Input'!$AU:$AU,Master!$F9167),"")</f>
        <v>0</v>
      </c>
    </row>
    <row r="9172" spans="1:6" x14ac:dyDescent="0.25">
      <c r="A9172" s="24">
        <v>44</v>
      </c>
      <c r="B9172" s="25">
        <v>44562</v>
      </c>
      <c r="C9172" s="24" t="s">
        <v>127</v>
      </c>
      <c r="D9172" s="24" t="s">
        <v>170</v>
      </c>
      <c r="E9172" s="24" t="s">
        <v>1487</v>
      </c>
      <c r="F9172" cm="1">
        <f t="array" ref="F9172">_xlfn.SWITCH($E9172,"Forecast",IFERROR(SUMIFS(INDEX('Forecast Input'!$A:$BO,,MATCH(TEXT($A9172,"0"),'Forecast Input'!$1:$1,0)),'Forecast Input'!$A:$A,Master!C9172,'Forecast Input'!$D:$D,Master!D9172),0),"Actual",SUMIFS('CMO Input'!$Q:$Q,'CMO Input'!$E:$E,Master!$A9172,'CMO Input'!$C:$C,Master!$C9172,'CMO Input'!$AJ:$AJ,Master!$D9172,'CMO Input'!$AU:$AU,Master!$F9168),"")</f>
        <v>0</v>
      </c>
    </row>
    <row r="9173" spans="1:6" x14ac:dyDescent="0.25">
      <c r="A9173" s="24">
        <v>44</v>
      </c>
      <c r="B9173" s="25">
        <v>44562</v>
      </c>
      <c r="C9173" s="24" t="s">
        <v>127</v>
      </c>
      <c r="D9173" s="24" t="s">
        <v>436</v>
      </c>
      <c r="E9173" s="24" t="s">
        <v>1489</v>
      </c>
      <c r="F9173" t="str" cm="1">
        <f t="array" ref="F9173">_xlfn.SWITCH($E9173,"Forecast",IFERROR(SUMIFS(INDEX('Forecast Input'!$A:$BO,,MATCH(TEXT($A9173,"0"),'Forecast Input'!$1:$1,0)),'Forecast Input'!$A:$A,Master!C9173,'Forecast Input'!$D:$D,Master!D9173),0),"Actual",SUMIFS('CMO Input'!$Q:$Q,'CMO Input'!$E:$E,Master!$A9173,'CMO Input'!$C:$C,Master!$C9173,'CMO Input'!$AJ:$AJ,Master!$D9173,'CMO Input'!$AU:$AU,Master!$F9169),"")</f>
        <v/>
      </c>
    </row>
    <row r="9174" spans="1:6" x14ac:dyDescent="0.25">
      <c r="A9174" s="24">
        <v>44</v>
      </c>
      <c r="B9174" s="25">
        <v>44562</v>
      </c>
      <c r="C9174" s="24" t="s">
        <v>127</v>
      </c>
      <c r="D9174" s="24" t="s">
        <v>436</v>
      </c>
      <c r="E9174" s="24" t="s">
        <v>1488</v>
      </c>
      <c r="F9174" cm="1">
        <f t="array" ref="F9174">_xlfn.SWITCH($E9174,"Forecast",IFERROR(SUMIFS(INDEX('Forecast Input'!$A:$BO,,MATCH(TEXT($A9174,"0"),'Forecast Input'!$1:$1,0)),'Forecast Input'!$A:$A,Master!C9174,'Forecast Input'!$D:$D,Master!D9174),0),"Actual",SUMIFS('CMO Input'!$Q:$Q,'CMO Input'!$E:$E,Master!$A9174,'CMO Input'!$C:$C,Master!$C9174,'CMO Input'!$AJ:$AJ,Master!$D9174,'CMO Input'!$AU:$AU,Master!$F9170),"")</f>
        <v>0</v>
      </c>
    </row>
    <row r="9175" spans="1:6" x14ac:dyDescent="0.25">
      <c r="A9175" s="24">
        <v>44</v>
      </c>
      <c r="B9175" s="25">
        <v>44562</v>
      </c>
      <c r="C9175" s="24" t="s">
        <v>127</v>
      </c>
      <c r="D9175" s="24" t="s">
        <v>436</v>
      </c>
      <c r="E9175" s="24" t="s">
        <v>1487</v>
      </c>
      <c r="F9175" cm="1">
        <f t="array" ref="F9175">_xlfn.SWITCH($E9175,"Forecast",IFERROR(SUMIFS(INDEX('Forecast Input'!$A:$BO,,MATCH(TEXT($A9175,"0"),'Forecast Input'!$1:$1,0)),'Forecast Input'!$A:$A,Master!C9175,'Forecast Input'!$D:$D,Master!D9175),0),"Actual",SUMIFS('CMO Input'!$Q:$Q,'CMO Input'!$E:$E,Master!$A9175,'CMO Input'!$C:$C,Master!$C9175,'CMO Input'!$AJ:$AJ,Master!$D9175,'CMO Input'!$AU:$AU,Master!$F9171),"")</f>
        <v>0</v>
      </c>
    </row>
    <row r="9176" spans="1:6" x14ac:dyDescent="0.25">
      <c r="A9176" s="24">
        <v>44</v>
      </c>
      <c r="B9176" s="25">
        <v>44562</v>
      </c>
      <c r="C9176" s="24" t="s">
        <v>127</v>
      </c>
      <c r="D9176" s="24" t="s">
        <v>1469</v>
      </c>
      <c r="E9176" s="24" t="s">
        <v>1489</v>
      </c>
      <c r="F9176" t="str" cm="1">
        <f t="array" ref="F9176">_xlfn.SWITCH($E9176,"Forecast",IFERROR(SUMIFS(INDEX('Forecast Input'!$A:$BO,,MATCH(TEXT($A9176,"0"),'Forecast Input'!$1:$1,0)),'Forecast Input'!$A:$A,Master!C9176,'Forecast Input'!$D:$D,Master!D9176),0),"Actual",SUMIFS('CMO Input'!$Q:$Q,'CMO Input'!$E:$E,Master!$A9176,'CMO Input'!$C:$C,Master!$C9176,'CMO Input'!$AJ:$AJ,Master!$D9176,'CMO Input'!$AU:$AU,Master!$F9172),"")</f>
        <v/>
      </c>
    </row>
    <row r="9177" spans="1:6" x14ac:dyDescent="0.25">
      <c r="A9177" s="24">
        <v>44</v>
      </c>
      <c r="B9177" s="25">
        <v>44562</v>
      </c>
      <c r="C9177" s="24" t="s">
        <v>127</v>
      </c>
      <c r="D9177" s="24" t="s">
        <v>1469</v>
      </c>
      <c r="E9177" s="24" t="s">
        <v>1488</v>
      </c>
      <c r="F9177" cm="1">
        <f t="array" ref="F9177">_xlfn.SWITCH($E9177,"Forecast",IFERROR(SUMIFS(INDEX('Forecast Input'!$A:$BO,,MATCH(TEXT($A9177,"0"),'Forecast Input'!$1:$1,0)),'Forecast Input'!$A:$A,Master!C9177,'Forecast Input'!$D:$D,Master!D9177),0),"Actual",SUMIFS('CMO Input'!$Q:$Q,'CMO Input'!$E:$E,Master!$A9177,'CMO Input'!$C:$C,Master!$C9177,'CMO Input'!$AJ:$AJ,Master!$D9177,'CMO Input'!$AU:$AU,Master!$F9173),"")</f>
        <v>0</v>
      </c>
    </row>
    <row r="9178" spans="1:6" x14ac:dyDescent="0.25">
      <c r="A9178" s="24">
        <v>44</v>
      </c>
      <c r="B9178" s="25">
        <v>44562</v>
      </c>
      <c r="C9178" s="24" t="s">
        <v>127</v>
      </c>
      <c r="D9178" s="24" t="s">
        <v>1469</v>
      </c>
      <c r="E9178" s="24" t="s">
        <v>1487</v>
      </c>
      <c r="F9178" cm="1">
        <f t="array" ref="F9178">_xlfn.SWITCH($E9178,"Forecast",IFERROR(SUMIFS(INDEX('Forecast Input'!$A:$BO,,MATCH(TEXT($A9178,"0"),'Forecast Input'!$1:$1,0)),'Forecast Input'!$A:$A,Master!C9178,'Forecast Input'!$D:$D,Master!D9178),0),"Actual",SUMIFS('CMO Input'!$Q:$Q,'CMO Input'!$E:$E,Master!$A9178,'CMO Input'!$C:$C,Master!$C9178,'CMO Input'!$AJ:$AJ,Master!$D9178,'CMO Input'!$AU:$AU,Master!$F9174),"")</f>
        <v>0</v>
      </c>
    </row>
    <row r="9179" spans="1:6" x14ac:dyDescent="0.25">
      <c r="A9179" s="24">
        <v>44</v>
      </c>
      <c r="B9179" s="25">
        <v>44562</v>
      </c>
      <c r="C9179" s="24" t="s">
        <v>44</v>
      </c>
      <c r="D9179" s="24" t="s">
        <v>10</v>
      </c>
      <c r="E9179" s="24" t="s">
        <v>1489</v>
      </c>
      <c r="F9179" t="str" cm="1">
        <f t="array" ref="F9179">_xlfn.SWITCH($E9179,"Forecast",IFERROR(SUMIFS(INDEX('Forecast Input'!$A:$BO,,MATCH(TEXT($A9179,"0"),'Forecast Input'!$1:$1,0)),'Forecast Input'!$A:$A,Master!C9179,'Forecast Input'!$D:$D,Master!D9179),0),"Actual",SUMIFS('CMO Input'!$Q:$Q,'CMO Input'!$E:$E,Master!$A9179,'CMO Input'!$C:$C,Master!$C9179,'CMO Input'!$AJ:$AJ,Master!$D9179,'CMO Input'!$AU:$AU,Master!$F9175),"")</f>
        <v/>
      </c>
    </row>
    <row r="9180" spans="1:6" x14ac:dyDescent="0.25">
      <c r="A9180" s="24">
        <v>44</v>
      </c>
      <c r="B9180" s="25">
        <v>44562</v>
      </c>
      <c r="C9180" s="24" t="s">
        <v>44</v>
      </c>
      <c r="D9180" s="24" t="s">
        <v>10</v>
      </c>
      <c r="E9180" s="24" t="s">
        <v>1488</v>
      </c>
      <c r="F9180" cm="1">
        <f t="array" ref="F9180">_xlfn.SWITCH($E9180,"Forecast",IFERROR(SUMIFS(INDEX('Forecast Input'!$A:$BO,,MATCH(TEXT($A9180,"0"),'Forecast Input'!$1:$1,0)),'Forecast Input'!$A:$A,Master!C9180,'Forecast Input'!$D:$D,Master!D9180),0),"Actual",SUMIFS('CMO Input'!$Q:$Q,'CMO Input'!$E:$E,Master!$A9180,'CMO Input'!$C:$C,Master!$C9180,'CMO Input'!$AJ:$AJ,Master!$D9180,'CMO Input'!$AU:$AU,Master!$F9176),"")</f>
        <v>0</v>
      </c>
    </row>
    <row r="9181" spans="1:6" x14ac:dyDescent="0.25">
      <c r="A9181" s="24">
        <v>44</v>
      </c>
      <c r="B9181" s="25">
        <v>44562</v>
      </c>
      <c r="C9181" s="24" t="s">
        <v>44</v>
      </c>
      <c r="D9181" s="24" t="s">
        <v>10</v>
      </c>
      <c r="E9181" s="24" t="s">
        <v>1487</v>
      </c>
      <c r="F9181" cm="1">
        <f t="array" ref="F9181">_xlfn.SWITCH($E9181,"Forecast",IFERROR(SUMIFS(INDEX('Forecast Input'!$A:$BO,,MATCH(TEXT($A9181,"0"),'Forecast Input'!$1:$1,0)),'Forecast Input'!$A:$A,Master!C9181,'Forecast Input'!$D:$D,Master!D9181),0),"Actual",SUMIFS('CMO Input'!$Q:$Q,'CMO Input'!$E:$E,Master!$A9181,'CMO Input'!$C:$C,Master!$C9181,'CMO Input'!$AJ:$AJ,Master!$D9181,'CMO Input'!$AU:$AU,Master!$F9177),"")</f>
        <v>0</v>
      </c>
    </row>
    <row r="9182" spans="1:6" x14ac:dyDescent="0.25">
      <c r="A9182" s="24">
        <v>44</v>
      </c>
      <c r="B9182" s="25">
        <v>44562</v>
      </c>
      <c r="C9182" s="24" t="s">
        <v>44</v>
      </c>
      <c r="D9182" s="24" t="s">
        <v>61</v>
      </c>
      <c r="E9182" s="24" t="s">
        <v>1489</v>
      </c>
      <c r="F9182" t="str" cm="1">
        <f t="array" ref="F9182">_xlfn.SWITCH($E9182,"Forecast",IFERROR(SUMIFS(INDEX('Forecast Input'!$A:$BO,,MATCH(TEXT($A9182,"0"),'Forecast Input'!$1:$1,0)),'Forecast Input'!$A:$A,Master!C9182,'Forecast Input'!$D:$D,Master!D9182),0),"Actual",SUMIFS('CMO Input'!$Q:$Q,'CMO Input'!$E:$E,Master!$A9182,'CMO Input'!$C:$C,Master!$C9182,'CMO Input'!$AJ:$AJ,Master!$D9182,'CMO Input'!$AU:$AU,Master!$F9178),"")</f>
        <v/>
      </c>
    </row>
    <row r="9183" spans="1:6" x14ac:dyDescent="0.25">
      <c r="A9183" s="24">
        <v>44</v>
      </c>
      <c r="B9183" s="25">
        <v>44562</v>
      </c>
      <c r="C9183" s="24" t="s">
        <v>44</v>
      </c>
      <c r="D9183" s="24" t="s">
        <v>61</v>
      </c>
      <c r="E9183" s="24" t="s">
        <v>1488</v>
      </c>
      <c r="F9183" cm="1">
        <f t="array" ref="F9183">_xlfn.SWITCH($E9183,"Forecast",IFERROR(SUMIFS(INDEX('Forecast Input'!$A:$BO,,MATCH(TEXT($A9183,"0"),'Forecast Input'!$1:$1,0)),'Forecast Input'!$A:$A,Master!C9183,'Forecast Input'!$D:$D,Master!D9183),0),"Actual",SUMIFS('CMO Input'!$Q:$Q,'CMO Input'!$E:$E,Master!$A9183,'CMO Input'!$C:$C,Master!$C9183,'CMO Input'!$AJ:$AJ,Master!$D9183,'CMO Input'!$AU:$AU,Master!$F9179),"")</f>
        <v>0</v>
      </c>
    </row>
    <row r="9184" spans="1:6" x14ac:dyDescent="0.25">
      <c r="A9184" s="24">
        <v>44</v>
      </c>
      <c r="B9184" s="25">
        <v>44562</v>
      </c>
      <c r="C9184" s="24" t="s">
        <v>44</v>
      </c>
      <c r="D9184" s="24" t="s">
        <v>61</v>
      </c>
      <c r="E9184" s="24" t="s">
        <v>1487</v>
      </c>
      <c r="F9184" cm="1">
        <f t="array" ref="F9184">_xlfn.SWITCH($E9184,"Forecast",IFERROR(SUMIFS(INDEX('Forecast Input'!$A:$BO,,MATCH(TEXT($A9184,"0"),'Forecast Input'!$1:$1,0)),'Forecast Input'!$A:$A,Master!C9184,'Forecast Input'!$D:$D,Master!D9184),0),"Actual",SUMIFS('CMO Input'!$Q:$Q,'CMO Input'!$E:$E,Master!$A9184,'CMO Input'!$C:$C,Master!$C9184,'CMO Input'!$AJ:$AJ,Master!$D9184,'CMO Input'!$AU:$AU,Master!$F9180),"")</f>
        <v>0</v>
      </c>
    </row>
    <row r="9185" spans="1:6" x14ac:dyDescent="0.25">
      <c r="A9185" s="24">
        <v>44</v>
      </c>
      <c r="B9185" s="25">
        <v>44562</v>
      </c>
      <c r="C9185" s="24" t="s">
        <v>44</v>
      </c>
      <c r="D9185" s="24" t="s">
        <v>103</v>
      </c>
      <c r="E9185" s="24" t="s">
        <v>1489</v>
      </c>
      <c r="F9185" t="str" cm="1">
        <f t="array" ref="F9185">_xlfn.SWITCH($E9185,"Forecast",IFERROR(SUMIFS(INDEX('Forecast Input'!$A:$BO,,MATCH(TEXT($A9185,"0"),'Forecast Input'!$1:$1,0)),'Forecast Input'!$A:$A,Master!C9185,'Forecast Input'!$D:$D,Master!D9185),0),"Actual",SUMIFS('CMO Input'!$Q:$Q,'CMO Input'!$E:$E,Master!$A9185,'CMO Input'!$C:$C,Master!$C9185,'CMO Input'!$AJ:$AJ,Master!$D9185,'CMO Input'!$AU:$AU,Master!$F9181),"")</f>
        <v/>
      </c>
    </row>
    <row r="9186" spans="1:6" x14ac:dyDescent="0.25">
      <c r="A9186" s="24">
        <v>44</v>
      </c>
      <c r="B9186" s="25">
        <v>44562</v>
      </c>
      <c r="C9186" s="24" t="s">
        <v>44</v>
      </c>
      <c r="D9186" s="24" t="s">
        <v>103</v>
      </c>
      <c r="E9186" s="24" t="s">
        <v>1488</v>
      </c>
      <c r="F9186" cm="1">
        <f t="array" ref="F9186">_xlfn.SWITCH($E9186,"Forecast",IFERROR(SUMIFS(INDEX('Forecast Input'!$A:$BO,,MATCH(TEXT($A9186,"0"),'Forecast Input'!$1:$1,0)),'Forecast Input'!$A:$A,Master!C9186,'Forecast Input'!$D:$D,Master!D9186),0),"Actual",SUMIFS('CMO Input'!$Q:$Q,'CMO Input'!$E:$E,Master!$A9186,'CMO Input'!$C:$C,Master!$C9186,'CMO Input'!$AJ:$AJ,Master!$D9186,'CMO Input'!$AU:$AU,Master!$F9182),"")</f>
        <v>0</v>
      </c>
    </row>
    <row r="9187" spans="1:6" x14ac:dyDescent="0.25">
      <c r="A9187" s="24">
        <v>44</v>
      </c>
      <c r="B9187" s="25">
        <v>44562</v>
      </c>
      <c r="C9187" s="24" t="s">
        <v>44</v>
      </c>
      <c r="D9187" s="24" t="s">
        <v>103</v>
      </c>
      <c r="E9187" s="24" t="s">
        <v>1487</v>
      </c>
      <c r="F9187" cm="1">
        <f t="array" ref="F9187">_xlfn.SWITCH($E9187,"Forecast",IFERROR(SUMIFS(INDEX('Forecast Input'!$A:$BO,,MATCH(TEXT($A9187,"0"),'Forecast Input'!$1:$1,0)),'Forecast Input'!$A:$A,Master!C9187,'Forecast Input'!$D:$D,Master!D9187),0),"Actual",SUMIFS('CMO Input'!$Q:$Q,'CMO Input'!$E:$E,Master!$A9187,'CMO Input'!$C:$C,Master!$C9187,'CMO Input'!$AJ:$AJ,Master!$D9187,'CMO Input'!$AU:$AU,Master!$F9183),"")</f>
        <v>0</v>
      </c>
    </row>
    <row r="9188" spans="1:6" x14ac:dyDescent="0.25">
      <c r="A9188" s="24">
        <v>44</v>
      </c>
      <c r="B9188" s="25">
        <v>44562</v>
      </c>
      <c r="C9188" s="24" t="s">
        <v>44</v>
      </c>
      <c r="D9188" s="24" t="s">
        <v>146</v>
      </c>
      <c r="E9188" s="24" t="s">
        <v>1489</v>
      </c>
      <c r="F9188" t="str" cm="1">
        <f t="array" ref="F9188">_xlfn.SWITCH($E9188,"Forecast",IFERROR(SUMIFS(INDEX('Forecast Input'!$A:$BO,,MATCH(TEXT($A9188,"0"),'Forecast Input'!$1:$1,0)),'Forecast Input'!$A:$A,Master!C9188,'Forecast Input'!$D:$D,Master!D9188),0),"Actual",SUMIFS('CMO Input'!$Q:$Q,'CMO Input'!$E:$E,Master!$A9188,'CMO Input'!$C:$C,Master!$C9188,'CMO Input'!$AJ:$AJ,Master!$D9188,'CMO Input'!$AU:$AU,Master!$F9184),"")</f>
        <v/>
      </c>
    </row>
    <row r="9189" spans="1:6" x14ac:dyDescent="0.25">
      <c r="A9189" s="24">
        <v>44</v>
      </c>
      <c r="B9189" s="25">
        <v>44562</v>
      </c>
      <c r="C9189" s="24" t="s">
        <v>44</v>
      </c>
      <c r="D9189" s="24" t="s">
        <v>146</v>
      </c>
      <c r="E9189" s="24" t="s">
        <v>1488</v>
      </c>
      <c r="F9189" cm="1">
        <f t="array" ref="F9189">_xlfn.SWITCH($E9189,"Forecast",IFERROR(SUMIFS(INDEX('Forecast Input'!$A:$BO,,MATCH(TEXT($A9189,"0"),'Forecast Input'!$1:$1,0)),'Forecast Input'!$A:$A,Master!C9189,'Forecast Input'!$D:$D,Master!D9189),0),"Actual",SUMIFS('CMO Input'!$Q:$Q,'CMO Input'!$E:$E,Master!$A9189,'CMO Input'!$C:$C,Master!$C9189,'CMO Input'!$AJ:$AJ,Master!$D9189,'CMO Input'!$AU:$AU,Master!$F9185),"")</f>
        <v>0</v>
      </c>
    </row>
    <row r="9190" spans="1:6" x14ac:dyDescent="0.25">
      <c r="A9190" s="24">
        <v>44</v>
      </c>
      <c r="B9190" s="25">
        <v>44562</v>
      </c>
      <c r="C9190" s="24" t="s">
        <v>44</v>
      </c>
      <c r="D9190" s="24" t="s">
        <v>146</v>
      </c>
      <c r="E9190" s="24" t="s">
        <v>1487</v>
      </c>
      <c r="F9190" cm="1">
        <f t="array" ref="F9190">_xlfn.SWITCH($E9190,"Forecast",IFERROR(SUMIFS(INDEX('Forecast Input'!$A:$BO,,MATCH(TEXT($A9190,"0"),'Forecast Input'!$1:$1,0)),'Forecast Input'!$A:$A,Master!C9190,'Forecast Input'!$D:$D,Master!D9190),0),"Actual",SUMIFS('CMO Input'!$Q:$Q,'CMO Input'!$E:$E,Master!$A9190,'CMO Input'!$C:$C,Master!$C9190,'CMO Input'!$AJ:$AJ,Master!$D9190,'CMO Input'!$AU:$AU,Master!$F9186),"")</f>
        <v>0</v>
      </c>
    </row>
    <row r="9191" spans="1:6" x14ac:dyDescent="0.25">
      <c r="A9191" s="24">
        <v>44</v>
      </c>
      <c r="B9191" s="25">
        <v>44562</v>
      </c>
      <c r="C9191" s="24" t="s">
        <v>44</v>
      </c>
      <c r="D9191" s="24" t="s">
        <v>166</v>
      </c>
      <c r="E9191" s="24" t="s">
        <v>1489</v>
      </c>
      <c r="F9191" t="str" cm="1">
        <f t="array" ref="F9191">_xlfn.SWITCH($E9191,"Forecast",IFERROR(SUMIFS(INDEX('Forecast Input'!$A:$BO,,MATCH(TEXT($A9191,"0"),'Forecast Input'!$1:$1,0)),'Forecast Input'!$A:$A,Master!C9191,'Forecast Input'!$D:$D,Master!D9191),0),"Actual",SUMIFS('CMO Input'!$Q:$Q,'CMO Input'!$E:$E,Master!$A9191,'CMO Input'!$C:$C,Master!$C9191,'CMO Input'!$AJ:$AJ,Master!$D9191,'CMO Input'!$AU:$AU,Master!$F9187),"")</f>
        <v/>
      </c>
    </row>
    <row r="9192" spans="1:6" x14ac:dyDescent="0.25">
      <c r="A9192" s="24">
        <v>44</v>
      </c>
      <c r="B9192" s="25">
        <v>44562</v>
      </c>
      <c r="C9192" s="24" t="s">
        <v>44</v>
      </c>
      <c r="D9192" s="24" t="s">
        <v>166</v>
      </c>
      <c r="E9192" s="24" t="s">
        <v>1488</v>
      </c>
      <c r="F9192" cm="1">
        <f t="array" ref="F9192">_xlfn.SWITCH($E9192,"Forecast",IFERROR(SUMIFS(INDEX('Forecast Input'!$A:$BO,,MATCH(TEXT($A9192,"0"),'Forecast Input'!$1:$1,0)),'Forecast Input'!$A:$A,Master!C9192,'Forecast Input'!$D:$D,Master!D9192),0),"Actual",SUMIFS('CMO Input'!$Q:$Q,'CMO Input'!$E:$E,Master!$A9192,'CMO Input'!$C:$C,Master!$C9192,'CMO Input'!$AJ:$AJ,Master!$D9192,'CMO Input'!$AU:$AU,Master!$F9188),"")</f>
        <v>0</v>
      </c>
    </row>
    <row r="9193" spans="1:6" x14ac:dyDescent="0.25">
      <c r="A9193" s="24">
        <v>44</v>
      </c>
      <c r="B9193" s="25">
        <v>44562</v>
      </c>
      <c r="C9193" s="24" t="s">
        <v>44</v>
      </c>
      <c r="D9193" s="24" t="s">
        <v>166</v>
      </c>
      <c r="E9193" s="24" t="s">
        <v>1487</v>
      </c>
      <c r="F9193" cm="1">
        <f t="array" ref="F9193">_xlfn.SWITCH($E9193,"Forecast",IFERROR(SUMIFS(INDEX('Forecast Input'!$A:$BO,,MATCH(TEXT($A9193,"0"),'Forecast Input'!$1:$1,0)),'Forecast Input'!$A:$A,Master!C9193,'Forecast Input'!$D:$D,Master!D9193),0),"Actual",SUMIFS('CMO Input'!$Q:$Q,'CMO Input'!$E:$E,Master!$A9193,'CMO Input'!$C:$C,Master!$C9193,'CMO Input'!$AJ:$AJ,Master!$D9193,'CMO Input'!$AU:$AU,Master!$F9189),"")</f>
        <v>0</v>
      </c>
    </row>
    <row r="9194" spans="1:6" x14ac:dyDescent="0.25">
      <c r="A9194" s="24">
        <v>44</v>
      </c>
      <c r="B9194" s="25">
        <v>44562</v>
      </c>
      <c r="C9194" s="24" t="s">
        <v>44</v>
      </c>
      <c r="D9194" s="24" t="s">
        <v>170</v>
      </c>
      <c r="E9194" s="24" t="s">
        <v>1489</v>
      </c>
      <c r="F9194" t="str" cm="1">
        <f t="array" ref="F9194">_xlfn.SWITCH($E9194,"Forecast",IFERROR(SUMIFS(INDEX('Forecast Input'!$A:$BO,,MATCH(TEXT($A9194,"0"),'Forecast Input'!$1:$1,0)),'Forecast Input'!$A:$A,Master!C9194,'Forecast Input'!$D:$D,Master!D9194),0),"Actual",SUMIFS('CMO Input'!$Q:$Q,'CMO Input'!$E:$E,Master!$A9194,'CMO Input'!$C:$C,Master!$C9194,'CMO Input'!$AJ:$AJ,Master!$D9194,'CMO Input'!$AU:$AU,Master!$F9190),"")</f>
        <v/>
      </c>
    </row>
    <row r="9195" spans="1:6" x14ac:dyDescent="0.25">
      <c r="A9195" s="24">
        <v>44</v>
      </c>
      <c r="B9195" s="25">
        <v>44562</v>
      </c>
      <c r="C9195" s="24" t="s">
        <v>44</v>
      </c>
      <c r="D9195" s="24" t="s">
        <v>170</v>
      </c>
      <c r="E9195" s="24" t="s">
        <v>1488</v>
      </c>
      <c r="F9195" cm="1">
        <f t="array" ref="F9195">_xlfn.SWITCH($E9195,"Forecast",IFERROR(SUMIFS(INDEX('Forecast Input'!$A:$BO,,MATCH(TEXT($A9195,"0"),'Forecast Input'!$1:$1,0)),'Forecast Input'!$A:$A,Master!C9195,'Forecast Input'!$D:$D,Master!D9195),0),"Actual",SUMIFS('CMO Input'!$Q:$Q,'CMO Input'!$E:$E,Master!$A9195,'CMO Input'!$C:$C,Master!$C9195,'CMO Input'!$AJ:$AJ,Master!$D9195,'CMO Input'!$AU:$AU,Master!$F9191),"")</f>
        <v>0</v>
      </c>
    </row>
    <row r="9196" spans="1:6" x14ac:dyDescent="0.25">
      <c r="A9196" s="24">
        <v>44</v>
      </c>
      <c r="B9196" s="25">
        <v>44562</v>
      </c>
      <c r="C9196" s="24" t="s">
        <v>44</v>
      </c>
      <c r="D9196" s="24" t="s">
        <v>170</v>
      </c>
      <c r="E9196" s="24" t="s">
        <v>1487</v>
      </c>
      <c r="F9196" cm="1">
        <f t="array" ref="F9196">_xlfn.SWITCH($E9196,"Forecast",IFERROR(SUMIFS(INDEX('Forecast Input'!$A:$BO,,MATCH(TEXT($A9196,"0"),'Forecast Input'!$1:$1,0)),'Forecast Input'!$A:$A,Master!C9196,'Forecast Input'!$D:$D,Master!D9196),0),"Actual",SUMIFS('CMO Input'!$Q:$Q,'CMO Input'!$E:$E,Master!$A9196,'CMO Input'!$C:$C,Master!$C9196,'CMO Input'!$AJ:$AJ,Master!$D9196,'CMO Input'!$AU:$AU,Master!$F9192),"")</f>
        <v>0</v>
      </c>
    </row>
    <row r="9197" spans="1:6" x14ac:dyDescent="0.25">
      <c r="A9197" s="24">
        <v>44</v>
      </c>
      <c r="B9197" s="25">
        <v>44562</v>
      </c>
      <c r="C9197" s="24" t="s">
        <v>44</v>
      </c>
      <c r="D9197" s="24" t="s">
        <v>436</v>
      </c>
      <c r="E9197" s="24" t="s">
        <v>1489</v>
      </c>
      <c r="F9197" t="str" cm="1">
        <f t="array" ref="F9197">_xlfn.SWITCH($E9197,"Forecast",IFERROR(SUMIFS(INDEX('Forecast Input'!$A:$BO,,MATCH(TEXT($A9197,"0"),'Forecast Input'!$1:$1,0)),'Forecast Input'!$A:$A,Master!C9197,'Forecast Input'!$D:$D,Master!D9197),0),"Actual",SUMIFS('CMO Input'!$Q:$Q,'CMO Input'!$E:$E,Master!$A9197,'CMO Input'!$C:$C,Master!$C9197,'CMO Input'!$AJ:$AJ,Master!$D9197,'CMO Input'!$AU:$AU,Master!$F9193),"")</f>
        <v/>
      </c>
    </row>
    <row r="9198" spans="1:6" x14ac:dyDescent="0.25">
      <c r="A9198" s="24">
        <v>44</v>
      </c>
      <c r="B9198" s="25">
        <v>44562</v>
      </c>
      <c r="C9198" s="24" t="s">
        <v>44</v>
      </c>
      <c r="D9198" s="24" t="s">
        <v>436</v>
      </c>
      <c r="E9198" s="24" t="s">
        <v>1488</v>
      </c>
      <c r="F9198" cm="1">
        <f t="array" ref="F9198">_xlfn.SWITCH($E9198,"Forecast",IFERROR(SUMIFS(INDEX('Forecast Input'!$A:$BO,,MATCH(TEXT($A9198,"0"),'Forecast Input'!$1:$1,0)),'Forecast Input'!$A:$A,Master!C9198,'Forecast Input'!$D:$D,Master!D9198),0),"Actual",SUMIFS('CMO Input'!$Q:$Q,'CMO Input'!$E:$E,Master!$A9198,'CMO Input'!$C:$C,Master!$C9198,'CMO Input'!$AJ:$AJ,Master!$D9198,'CMO Input'!$AU:$AU,Master!$F9194),"")</f>
        <v>0</v>
      </c>
    </row>
    <row r="9199" spans="1:6" x14ac:dyDescent="0.25">
      <c r="A9199" s="24">
        <v>44</v>
      </c>
      <c r="B9199" s="25">
        <v>44562</v>
      </c>
      <c r="C9199" s="24" t="s">
        <v>44</v>
      </c>
      <c r="D9199" s="24" t="s">
        <v>436</v>
      </c>
      <c r="E9199" s="24" t="s">
        <v>1487</v>
      </c>
      <c r="F9199" cm="1">
        <f t="array" ref="F9199">_xlfn.SWITCH($E9199,"Forecast",IFERROR(SUMIFS(INDEX('Forecast Input'!$A:$BO,,MATCH(TEXT($A9199,"0"),'Forecast Input'!$1:$1,0)),'Forecast Input'!$A:$A,Master!C9199,'Forecast Input'!$D:$D,Master!D9199),0),"Actual",SUMIFS('CMO Input'!$Q:$Q,'CMO Input'!$E:$E,Master!$A9199,'CMO Input'!$C:$C,Master!$C9199,'CMO Input'!$AJ:$AJ,Master!$D9199,'CMO Input'!$AU:$AU,Master!$F9195),"")</f>
        <v>0</v>
      </c>
    </row>
    <row r="9200" spans="1:6" x14ac:dyDescent="0.25">
      <c r="A9200" s="24">
        <v>44</v>
      </c>
      <c r="B9200" s="25">
        <v>44562</v>
      </c>
      <c r="C9200" s="24" t="s">
        <v>44</v>
      </c>
      <c r="D9200" s="24" t="s">
        <v>1469</v>
      </c>
      <c r="E9200" s="24" t="s">
        <v>1489</v>
      </c>
      <c r="F9200" t="str" cm="1">
        <f t="array" ref="F9200">_xlfn.SWITCH($E9200,"Forecast",IFERROR(SUMIFS(INDEX('Forecast Input'!$A:$BO,,MATCH(TEXT($A9200,"0"),'Forecast Input'!$1:$1,0)),'Forecast Input'!$A:$A,Master!C9200,'Forecast Input'!$D:$D,Master!D9200),0),"Actual",SUMIFS('CMO Input'!$Q:$Q,'CMO Input'!$E:$E,Master!$A9200,'CMO Input'!$C:$C,Master!$C9200,'CMO Input'!$AJ:$AJ,Master!$D9200,'CMO Input'!$AU:$AU,Master!$F9196),"")</f>
        <v/>
      </c>
    </row>
    <row r="9201" spans="1:6" x14ac:dyDescent="0.25">
      <c r="A9201" s="24">
        <v>44</v>
      </c>
      <c r="B9201" s="25">
        <v>44562</v>
      </c>
      <c r="C9201" s="24" t="s">
        <v>44</v>
      </c>
      <c r="D9201" s="24" t="s">
        <v>1469</v>
      </c>
      <c r="E9201" s="24" t="s">
        <v>1488</v>
      </c>
      <c r="F9201" cm="1">
        <f t="array" ref="F9201">_xlfn.SWITCH($E9201,"Forecast",IFERROR(SUMIFS(INDEX('Forecast Input'!$A:$BO,,MATCH(TEXT($A9201,"0"),'Forecast Input'!$1:$1,0)),'Forecast Input'!$A:$A,Master!C9201,'Forecast Input'!$D:$D,Master!D9201),0),"Actual",SUMIFS('CMO Input'!$Q:$Q,'CMO Input'!$E:$E,Master!$A9201,'CMO Input'!$C:$C,Master!$C9201,'CMO Input'!$AJ:$AJ,Master!$D9201,'CMO Input'!$AU:$AU,Master!$F9197),"")</f>
        <v>0</v>
      </c>
    </row>
    <row r="9202" spans="1:6" x14ac:dyDescent="0.25">
      <c r="A9202" s="24">
        <v>44</v>
      </c>
      <c r="B9202" s="25">
        <v>44562</v>
      </c>
      <c r="C9202" s="24" t="s">
        <v>44</v>
      </c>
      <c r="D9202" s="24" t="s">
        <v>1469</v>
      </c>
      <c r="E9202" s="24" t="s">
        <v>1487</v>
      </c>
      <c r="F9202" cm="1">
        <f t="array" ref="F9202">_xlfn.SWITCH($E9202,"Forecast",IFERROR(SUMIFS(INDEX('Forecast Input'!$A:$BO,,MATCH(TEXT($A9202,"0"),'Forecast Input'!$1:$1,0)),'Forecast Input'!$A:$A,Master!C9202,'Forecast Input'!$D:$D,Master!D9202),0),"Actual",SUMIFS('CMO Input'!$Q:$Q,'CMO Input'!$E:$E,Master!$A9202,'CMO Input'!$C:$C,Master!$C9202,'CMO Input'!$AJ:$AJ,Master!$D9202,'CMO Input'!$AU:$AU,Master!$F9198),"")</f>
        <v>0</v>
      </c>
    </row>
    <row r="9203" spans="1:6" x14ac:dyDescent="0.25">
      <c r="A9203" s="24">
        <v>44</v>
      </c>
      <c r="B9203" s="25">
        <v>44562</v>
      </c>
      <c r="C9203" s="24" t="s">
        <v>780</v>
      </c>
      <c r="D9203" s="24" t="s">
        <v>1470</v>
      </c>
      <c r="E9203" s="24" t="s">
        <v>1489</v>
      </c>
      <c r="F9203" t="str" cm="1">
        <f t="array" ref="F9203">_xlfn.SWITCH($E9203,"Forecast",IFERROR(SUMIFS(INDEX('Forecast Input'!$A:$BO,,MATCH(TEXT($A9203,"0"),'Forecast Input'!$1:$1,0)),'Forecast Input'!$A:$A,Master!C9203,'Forecast Input'!$D:$D,Master!D9203),0),"Actual",SUMIFS('CMO Input'!$Q:$Q,'CMO Input'!$E:$E,Master!$A9203,'CMO Input'!$C:$C,Master!$C9203,'CMO Input'!$AJ:$AJ,Master!$D9203,'CMO Input'!$AU:$AU,Master!$F9199),"")</f>
        <v/>
      </c>
    </row>
    <row r="9204" spans="1:6" x14ac:dyDescent="0.25">
      <c r="A9204" s="24">
        <v>44</v>
      </c>
      <c r="B9204" s="25">
        <v>44562</v>
      </c>
      <c r="C9204" s="24" t="s">
        <v>780</v>
      </c>
      <c r="D9204" s="24" t="s">
        <v>1470</v>
      </c>
      <c r="E9204" s="24" t="s">
        <v>1488</v>
      </c>
      <c r="F9204" cm="1">
        <f t="array" ref="F9204">_xlfn.SWITCH($E9204,"Forecast",IFERROR(SUMIFS(INDEX('Forecast Input'!$A:$BO,,MATCH(TEXT($A9204,"0"),'Forecast Input'!$1:$1,0)),'Forecast Input'!$A:$A,Master!C9204,'Forecast Input'!$D:$D,Master!D9204),0),"Actual",SUMIFS('CMO Input'!$Q:$Q,'CMO Input'!$E:$E,Master!$A9204,'CMO Input'!$C:$C,Master!$C9204,'CMO Input'!$AJ:$AJ,Master!$D9204,'CMO Input'!$AU:$AU,Master!$F9200),"")</f>
        <v>0</v>
      </c>
    </row>
    <row r="9205" spans="1:6" x14ac:dyDescent="0.25">
      <c r="A9205" s="24">
        <v>44</v>
      </c>
      <c r="B9205" s="25">
        <v>44562</v>
      </c>
      <c r="C9205" s="24" t="s">
        <v>780</v>
      </c>
      <c r="D9205" s="24" t="s">
        <v>1470</v>
      </c>
      <c r="E9205" s="24" t="s">
        <v>1487</v>
      </c>
      <c r="F9205" cm="1">
        <f t="array" ref="F9205">_xlfn.SWITCH($E9205,"Forecast",IFERROR(SUMIFS(INDEX('Forecast Input'!$A:$BO,,MATCH(TEXT($A9205,"0"),'Forecast Input'!$1:$1,0)),'Forecast Input'!$A:$A,Master!C9205,'Forecast Input'!$D:$D,Master!D9205),0),"Actual",SUMIFS('CMO Input'!$Q:$Q,'CMO Input'!$E:$E,Master!$A9205,'CMO Input'!$C:$C,Master!$C9205,'CMO Input'!$AJ:$AJ,Master!$D9205,'CMO Input'!$AU:$AU,Master!$F9201),"")</f>
        <v>0</v>
      </c>
    </row>
    <row r="9206" spans="1:6" x14ac:dyDescent="0.25">
      <c r="A9206" s="24">
        <v>44</v>
      </c>
      <c r="B9206" s="25">
        <v>44562</v>
      </c>
      <c r="C9206" s="24" t="s">
        <v>989</v>
      </c>
      <c r="D9206" s="24" t="s">
        <v>1470</v>
      </c>
      <c r="E9206" s="24" t="s">
        <v>1489</v>
      </c>
      <c r="F9206" t="str" cm="1">
        <f t="array" ref="F9206">_xlfn.SWITCH($E9206,"Forecast",IFERROR(SUMIFS(INDEX('Forecast Input'!$A:$BO,,MATCH(TEXT($A9206,"0"),'Forecast Input'!$1:$1,0)),'Forecast Input'!$A:$A,Master!C9206,'Forecast Input'!$D:$D,Master!D9206),0),"Actual",SUMIFS('CMO Input'!$Q:$Q,'CMO Input'!$E:$E,Master!$A9206,'CMO Input'!$C:$C,Master!$C9206,'CMO Input'!$AJ:$AJ,Master!$D9206,'CMO Input'!$AU:$AU,Master!$F9202),"")</f>
        <v/>
      </c>
    </row>
    <row r="9207" spans="1:6" x14ac:dyDescent="0.25">
      <c r="A9207" s="24">
        <v>44</v>
      </c>
      <c r="B9207" s="25">
        <v>44562</v>
      </c>
      <c r="C9207" s="24" t="s">
        <v>989</v>
      </c>
      <c r="D9207" s="24" t="s">
        <v>1470</v>
      </c>
      <c r="E9207" s="24" t="s">
        <v>1488</v>
      </c>
      <c r="F9207" cm="1">
        <f t="array" ref="F9207">_xlfn.SWITCH($E9207,"Forecast",IFERROR(SUMIFS(INDEX('Forecast Input'!$A:$BO,,MATCH(TEXT($A9207,"0"),'Forecast Input'!$1:$1,0)),'Forecast Input'!$A:$A,Master!C9207,'Forecast Input'!$D:$D,Master!D9207),0),"Actual",SUMIFS('CMO Input'!$Q:$Q,'CMO Input'!$E:$E,Master!$A9207,'CMO Input'!$C:$C,Master!$C9207,'CMO Input'!$AJ:$AJ,Master!$D9207,'CMO Input'!$AU:$AU,Master!$F9203),"")</f>
        <v>0</v>
      </c>
    </row>
    <row r="9208" spans="1:6" x14ac:dyDescent="0.25">
      <c r="A9208" s="24">
        <v>44</v>
      </c>
      <c r="B9208" s="25">
        <v>44562</v>
      </c>
      <c r="C9208" s="24" t="s">
        <v>989</v>
      </c>
      <c r="D9208" s="24" t="s">
        <v>1470</v>
      </c>
      <c r="E9208" s="24" t="s">
        <v>1487</v>
      </c>
      <c r="F9208" cm="1">
        <f t="array" ref="F9208">_xlfn.SWITCH($E9208,"Forecast",IFERROR(SUMIFS(INDEX('Forecast Input'!$A:$BO,,MATCH(TEXT($A9208,"0"),'Forecast Input'!$1:$1,0)),'Forecast Input'!$A:$A,Master!C9208,'Forecast Input'!$D:$D,Master!D9208),0),"Actual",SUMIFS('CMO Input'!$Q:$Q,'CMO Input'!$E:$E,Master!$A9208,'CMO Input'!$C:$C,Master!$C9208,'CMO Input'!$AJ:$AJ,Master!$D9208,'CMO Input'!$AU:$AU,Master!$F9204),"")</f>
        <v>0</v>
      </c>
    </row>
    <row r="9209" spans="1:6" x14ac:dyDescent="0.25">
      <c r="A9209" s="24">
        <v>44</v>
      </c>
      <c r="B9209" s="25">
        <v>44562</v>
      </c>
      <c r="C9209" s="24" t="s">
        <v>181</v>
      </c>
      <c r="D9209" s="24" t="s">
        <v>1470</v>
      </c>
      <c r="E9209" s="24" t="s">
        <v>1489</v>
      </c>
      <c r="F9209" t="str" cm="1">
        <f t="array" ref="F9209">_xlfn.SWITCH($E9209,"Forecast",IFERROR(SUMIFS(INDEX('Forecast Input'!$A:$BO,,MATCH(TEXT($A9209,"0"),'Forecast Input'!$1:$1,0)),'Forecast Input'!$A:$A,Master!C9209,'Forecast Input'!$D:$D,Master!D9209),0),"Actual",SUMIFS('CMO Input'!$Q:$Q,'CMO Input'!$E:$E,Master!$A9209,'CMO Input'!$C:$C,Master!$C9209,'CMO Input'!$AJ:$AJ,Master!$D9209,'CMO Input'!$AU:$AU,Master!$F9205),"")</f>
        <v/>
      </c>
    </row>
    <row r="9210" spans="1:6" x14ac:dyDescent="0.25">
      <c r="A9210" s="24">
        <v>44</v>
      </c>
      <c r="B9210" s="25">
        <v>44562</v>
      </c>
      <c r="C9210" s="24" t="s">
        <v>181</v>
      </c>
      <c r="D9210" s="24" t="s">
        <v>1470</v>
      </c>
      <c r="E9210" s="24" t="s">
        <v>1488</v>
      </c>
      <c r="F9210" cm="1">
        <f t="array" ref="F9210">_xlfn.SWITCH($E9210,"Forecast",IFERROR(SUMIFS(INDEX('Forecast Input'!$A:$BO,,MATCH(TEXT($A9210,"0"),'Forecast Input'!$1:$1,0)),'Forecast Input'!$A:$A,Master!C9210,'Forecast Input'!$D:$D,Master!D9210),0),"Actual",SUMIFS('CMO Input'!$Q:$Q,'CMO Input'!$E:$E,Master!$A9210,'CMO Input'!$C:$C,Master!$C9210,'CMO Input'!$AJ:$AJ,Master!$D9210,'CMO Input'!$AU:$AU,Master!$F9206),"")</f>
        <v>0</v>
      </c>
    </row>
    <row r="9211" spans="1:6" x14ac:dyDescent="0.25">
      <c r="A9211" s="24">
        <v>44</v>
      </c>
      <c r="B9211" s="25">
        <v>44562</v>
      </c>
      <c r="C9211" s="24" t="s">
        <v>181</v>
      </c>
      <c r="D9211" s="24" t="s">
        <v>1470</v>
      </c>
      <c r="E9211" s="24" t="s">
        <v>1487</v>
      </c>
      <c r="F9211" cm="1">
        <f t="array" ref="F9211">_xlfn.SWITCH($E9211,"Forecast",IFERROR(SUMIFS(INDEX('Forecast Input'!$A:$BO,,MATCH(TEXT($A9211,"0"),'Forecast Input'!$1:$1,0)),'Forecast Input'!$A:$A,Master!C9211,'Forecast Input'!$D:$D,Master!D9211),0),"Actual",SUMIFS('CMO Input'!$Q:$Q,'CMO Input'!$E:$E,Master!$A9211,'CMO Input'!$C:$C,Master!$C9211,'CMO Input'!$AJ:$AJ,Master!$D9211,'CMO Input'!$AU:$AU,Master!$F9207),"")</f>
        <v>0</v>
      </c>
    </row>
    <row r="9212" spans="1:6" x14ac:dyDescent="0.25">
      <c r="A9212" s="24">
        <v>44</v>
      </c>
      <c r="B9212" s="25">
        <v>44562</v>
      </c>
      <c r="C9212" s="24" t="s">
        <v>424</v>
      </c>
      <c r="D9212" s="24" t="s">
        <v>1470</v>
      </c>
      <c r="E9212" s="24" t="s">
        <v>1489</v>
      </c>
      <c r="F9212" t="str" cm="1">
        <f t="array" ref="F9212">_xlfn.SWITCH($E9212,"Forecast",IFERROR(SUMIFS(INDEX('Forecast Input'!$A:$BO,,MATCH(TEXT($A9212,"0"),'Forecast Input'!$1:$1,0)),'Forecast Input'!$A:$A,Master!C9212,'Forecast Input'!$D:$D,Master!D9212),0),"Actual",SUMIFS('CMO Input'!$Q:$Q,'CMO Input'!$E:$E,Master!$A9212,'CMO Input'!$C:$C,Master!$C9212,'CMO Input'!$AJ:$AJ,Master!$D9212,'CMO Input'!$AU:$AU,Master!$F9208),"")</f>
        <v/>
      </c>
    </row>
    <row r="9213" spans="1:6" x14ac:dyDescent="0.25">
      <c r="A9213" s="24">
        <v>44</v>
      </c>
      <c r="B9213" s="25">
        <v>44562</v>
      </c>
      <c r="C9213" s="24" t="s">
        <v>424</v>
      </c>
      <c r="D9213" s="24" t="s">
        <v>1470</v>
      </c>
      <c r="E9213" s="24" t="s">
        <v>1488</v>
      </c>
      <c r="F9213" cm="1">
        <f t="array" ref="F9213">_xlfn.SWITCH($E9213,"Forecast",IFERROR(SUMIFS(INDEX('Forecast Input'!$A:$BO,,MATCH(TEXT($A9213,"0"),'Forecast Input'!$1:$1,0)),'Forecast Input'!$A:$A,Master!C9213,'Forecast Input'!$D:$D,Master!D9213),0),"Actual",SUMIFS('CMO Input'!$Q:$Q,'CMO Input'!$E:$E,Master!$A9213,'CMO Input'!$C:$C,Master!$C9213,'CMO Input'!$AJ:$AJ,Master!$D9213,'CMO Input'!$AU:$AU,Master!$F9209),"")</f>
        <v>0</v>
      </c>
    </row>
    <row r="9214" spans="1:6" x14ac:dyDescent="0.25">
      <c r="A9214" s="24">
        <v>44</v>
      </c>
      <c r="B9214" s="25">
        <v>44562</v>
      </c>
      <c r="C9214" s="24" t="s">
        <v>424</v>
      </c>
      <c r="D9214" s="24" t="s">
        <v>1470</v>
      </c>
      <c r="E9214" s="24" t="s">
        <v>1487</v>
      </c>
      <c r="F9214" cm="1">
        <f t="array" ref="F9214">_xlfn.SWITCH($E9214,"Forecast",IFERROR(SUMIFS(INDEX('Forecast Input'!$A:$BO,,MATCH(TEXT($A9214,"0"),'Forecast Input'!$1:$1,0)),'Forecast Input'!$A:$A,Master!C9214,'Forecast Input'!$D:$D,Master!D9214),0),"Actual",SUMIFS('CMO Input'!$Q:$Q,'CMO Input'!$E:$E,Master!$A9214,'CMO Input'!$C:$C,Master!$C9214,'CMO Input'!$AJ:$AJ,Master!$D9214,'CMO Input'!$AU:$AU,Master!$F9210),"")</f>
        <v>0</v>
      </c>
    </row>
    <row r="9215" spans="1:6" x14ac:dyDescent="0.25">
      <c r="A9215" s="24">
        <v>44</v>
      </c>
      <c r="B9215" s="25">
        <v>44562</v>
      </c>
      <c r="C9215" s="24" t="s">
        <v>141</v>
      </c>
      <c r="D9215" s="24" t="s">
        <v>1470</v>
      </c>
      <c r="E9215" s="24" t="s">
        <v>1489</v>
      </c>
      <c r="F9215" t="str" cm="1">
        <f t="array" ref="F9215">_xlfn.SWITCH($E9215,"Forecast",IFERROR(SUMIFS(INDEX('Forecast Input'!$A:$BO,,MATCH(TEXT($A9215,"0"),'Forecast Input'!$1:$1,0)),'Forecast Input'!$A:$A,Master!C9215,'Forecast Input'!$D:$D,Master!D9215),0),"Actual",SUMIFS('CMO Input'!$Q:$Q,'CMO Input'!$E:$E,Master!$A9215,'CMO Input'!$C:$C,Master!$C9215,'CMO Input'!$AJ:$AJ,Master!$D9215,'CMO Input'!$AU:$AU,Master!$F9211),"")</f>
        <v/>
      </c>
    </row>
    <row r="9216" spans="1:6" x14ac:dyDescent="0.25">
      <c r="A9216" s="24">
        <v>44</v>
      </c>
      <c r="B9216" s="25">
        <v>44562</v>
      </c>
      <c r="C9216" s="24" t="s">
        <v>141</v>
      </c>
      <c r="D9216" s="24" t="s">
        <v>1470</v>
      </c>
      <c r="E9216" s="24" t="s">
        <v>1488</v>
      </c>
      <c r="F9216" cm="1">
        <f t="array" ref="F9216">_xlfn.SWITCH($E9216,"Forecast",IFERROR(SUMIFS(INDEX('Forecast Input'!$A:$BO,,MATCH(TEXT($A9216,"0"),'Forecast Input'!$1:$1,0)),'Forecast Input'!$A:$A,Master!C9216,'Forecast Input'!$D:$D,Master!D9216),0),"Actual",SUMIFS('CMO Input'!$Q:$Q,'CMO Input'!$E:$E,Master!$A9216,'CMO Input'!$C:$C,Master!$C9216,'CMO Input'!$AJ:$AJ,Master!$D9216,'CMO Input'!$AU:$AU,Master!$F9212),"")</f>
        <v>0</v>
      </c>
    </row>
    <row r="9217" spans="1:6" x14ac:dyDescent="0.25">
      <c r="A9217" s="24">
        <v>44</v>
      </c>
      <c r="B9217" s="25">
        <v>44562</v>
      </c>
      <c r="C9217" s="24" t="s">
        <v>141</v>
      </c>
      <c r="D9217" s="24" t="s">
        <v>1470</v>
      </c>
      <c r="E9217" s="24" t="s">
        <v>1487</v>
      </c>
      <c r="F9217" cm="1">
        <f t="array" ref="F9217">_xlfn.SWITCH($E9217,"Forecast",IFERROR(SUMIFS(INDEX('Forecast Input'!$A:$BO,,MATCH(TEXT($A9217,"0"),'Forecast Input'!$1:$1,0)),'Forecast Input'!$A:$A,Master!C9217,'Forecast Input'!$D:$D,Master!D9217),0),"Actual",SUMIFS('CMO Input'!$Q:$Q,'CMO Input'!$E:$E,Master!$A9217,'CMO Input'!$C:$C,Master!$C9217,'CMO Input'!$AJ:$AJ,Master!$D9217,'CMO Input'!$AU:$AU,Master!$F9213),"")</f>
        <v>0</v>
      </c>
    </row>
    <row r="9218" spans="1:6" x14ac:dyDescent="0.25">
      <c r="A9218" s="24">
        <v>44</v>
      </c>
      <c r="B9218" s="25">
        <v>44562</v>
      </c>
      <c r="C9218" s="24" t="s">
        <v>127</v>
      </c>
      <c r="D9218" s="24" t="s">
        <v>1470</v>
      </c>
      <c r="E9218" s="24" t="s">
        <v>1489</v>
      </c>
      <c r="F9218" t="str" cm="1">
        <f t="array" ref="F9218">_xlfn.SWITCH($E9218,"Forecast",IFERROR(SUMIFS(INDEX('Forecast Input'!$A:$BO,,MATCH(TEXT($A9218,"0"),'Forecast Input'!$1:$1,0)),'Forecast Input'!$A:$A,Master!C9218,'Forecast Input'!$D:$D,Master!D9218),0),"Actual",SUMIFS('CMO Input'!$Q:$Q,'CMO Input'!$E:$E,Master!$A9218,'CMO Input'!$C:$C,Master!$C9218,'CMO Input'!$AJ:$AJ,Master!$D9218,'CMO Input'!$AU:$AU,Master!$F9214),"")</f>
        <v/>
      </c>
    </row>
    <row r="9219" spans="1:6" x14ac:dyDescent="0.25">
      <c r="A9219" s="24">
        <v>44</v>
      </c>
      <c r="B9219" s="25">
        <v>44562</v>
      </c>
      <c r="C9219" s="24" t="s">
        <v>127</v>
      </c>
      <c r="D9219" s="24" t="s">
        <v>1470</v>
      </c>
      <c r="E9219" s="24" t="s">
        <v>1488</v>
      </c>
      <c r="F9219" cm="1">
        <f t="array" ref="F9219">_xlfn.SWITCH($E9219,"Forecast",IFERROR(SUMIFS(INDEX('Forecast Input'!$A:$BO,,MATCH(TEXT($A9219,"0"),'Forecast Input'!$1:$1,0)),'Forecast Input'!$A:$A,Master!C9219,'Forecast Input'!$D:$D,Master!D9219),0),"Actual",SUMIFS('CMO Input'!$Q:$Q,'CMO Input'!$E:$E,Master!$A9219,'CMO Input'!$C:$C,Master!$C9219,'CMO Input'!$AJ:$AJ,Master!$D9219,'CMO Input'!$AU:$AU,Master!$F9215),"")</f>
        <v>0</v>
      </c>
    </row>
    <row r="9220" spans="1:6" x14ac:dyDescent="0.25">
      <c r="A9220" s="24">
        <v>44</v>
      </c>
      <c r="B9220" s="25">
        <v>44562</v>
      </c>
      <c r="C9220" s="24" t="s">
        <v>127</v>
      </c>
      <c r="D9220" s="24" t="s">
        <v>1470</v>
      </c>
      <c r="E9220" s="24" t="s">
        <v>1487</v>
      </c>
      <c r="F9220" cm="1">
        <f t="array" ref="F9220">_xlfn.SWITCH($E9220,"Forecast",IFERROR(SUMIFS(INDEX('Forecast Input'!$A:$BO,,MATCH(TEXT($A9220,"0"),'Forecast Input'!$1:$1,0)),'Forecast Input'!$A:$A,Master!C9220,'Forecast Input'!$D:$D,Master!D9220),0),"Actual",SUMIFS('CMO Input'!$Q:$Q,'CMO Input'!$E:$E,Master!$A9220,'CMO Input'!$C:$C,Master!$C9220,'CMO Input'!$AJ:$AJ,Master!$D9220,'CMO Input'!$AU:$AU,Master!$F9216),"")</f>
        <v>0</v>
      </c>
    </row>
    <row r="9221" spans="1:6" x14ac:dyDescent="0.25">
      <c r="A9221" s="24">
        <v>44</v>
      </c>
      <c r="B9221" s="25">
        <v>44562</v>
      </c>
      <c r="C9221" s="24" t="s">
        <v>44</v>
      </c>
      <c r="D9221" s="24" t="s">
        <v>1470</v>
      </c>
      <c r="E9221" s="24" t="s">
        <v>1489</v>
      </c>
      <c r="F9221" t="str" cm="1">
        <f t="array" ref="F9221">_xlfn.SWITCH($E9221,"Forecast",IFERROR(SUMIFS(INDEX('Forecast Input'!$A:$BO,,MATCH(TEXT($A9221,"0"),'Forecast Input'!$1:$1,0)),'Forecast Input'!$A:$A,Master!C9221,'Forecast Input'!$D:$D,Master!D9221),0),"Actual",SUMIFS('CMO Input'!$Q:$Q,'CMO Input'!$E:$E,Master!$A9221,'CMO Input'!$C:$C,Master!$C9221,'CMO Input'!$AJ:$AJ,Master!$D9221,'CMO Input'!$AU:$AU,Master!$F9217),"")</f>
        <v/>
      </c>
    </row>
    <row r="9222" spans="1:6" x14ac:dyDescent="0.25">
      <c r="A9222" s="24">
        <v>44</v>
      </c>
      <c r="B9222" s="25">
        <v>44562</v>
      </c>
      <c r="C9222" s="24" t="s">
        <v>44</v>
      </c>
      <c r="D9222" s="24" t="s">
        <v>1470</v>
      </c>
      <c r="E9222" s="24" t="s">
        <v>1488</v>
      </c>
      <c r="F9222" cm="1">
        <f t="array" ref="F9222">_xlfn.SWITCH($E9222,"Forecast",IFERROR(SUMIFS(INDEX('Forecast Input'!$A:$BO,,MATCH(TEXT($A9222,"0"),'Forecast Input'!$1:$1,0)),'Forecast Input'!$A:$A,Master!C9222,'Forecast Input'!$D:$D,Master!D9222),0),"Actual",SUMIFS('CMO Input'!$Q:$Q,'CMO Input'!$E:$E,Master!$A9222,'CMO Input'!$C:$C,Master!$C9222,'CMO Input'!$AJ:$AJ,Master!$D9222,'CMO Input'!$AU:$AU,Master!$F9218),"")</f>
        <v>0</v>
      </c>
    </row>
    <row r="9223" spans="1:6" x14ac:dyDescent="0.25">
      <c r="A9223" s="24">
        <v>44</v>
      </c>
      <c r="B9223" s="25">
        <v>44562</v>
      </c>
      <c r="C9223" s="24" t="s">
        <v>44</v>
      </c>
      <c r="D9223" s="24" t="s">
        <v>1470</v>
      </c>
      <c r="E9223" s="24" t="s">
        <v>1487</v>
      </c>
      <c r="F9223" cm="1">
        <f t="array" ref="F9223">_xlfn.SWITCH($E9223,"Forecast",IFERROR(SUMIFS(INDEX('Forecast Input'!$A:$BO,,MATCH(TEXT($A9223,"0"),'Forecast Input'!$1:$1,0)),'Forecast Input'!$A:$A,Master!C9223,'Forecast Input'!$D:$D,Master!D9223),0),"Actual",SUMIFS('CMO Input'!$Q:$Q,'CMO Input'!$E:$E,Master!$A9223,'CMO Input'!$C:$C,Master!$C9223,'CMO Input'!$AJ:$AJ,Master!$D9223,'CMO Input'!$AU:$AU,Master!$F9219),"")</f>
        <v>0</v>
      </c>
    </row>
    <row r="9224" spans="1:6" x14ac:dyDescent="0.25">
      <c r="A9224" s="24">
        <v>44</v>
      </c>
      <c r="B9224" s="25">
        <v>44562</v>
      </c>
      <c r="C9224" s="24" t="s">
        <v>780</v>
      </c>
      <c r="D9224" s="24" t="s">
        <v>827</v>
      </c>
      <c r="E9224" s="24" t="s">
        <v>1489</v>
      </c>
      <c r="F9224" t="str" cm="1">
        <f t="array" ref="F9224">_xlfn.SWITCH($E9224,"Forecast",IFERROR(SUMIFS(INDEX('Forecast Input'!$A:$BO,,MATCH(TEXT($A9224,"0"),'Forecast Input'!$1:$1,0)),'Forecast Input'!$A:$A,Master!C9224,'Forecast Input'!$D:$D,Master!D9224),0),"Actual",SUMIFS('CMO Input'!$Q:$Q,'CMO Input'!$E:$E,Master!$A9224,'CMO Input'!$C:$C,Master!$C9224,'CMO Input'!$AJ:$AJ,Master!$D9224,'CMO Input'!$AU:$AU,Master!$F9220),"")</f>
        <v/>
      </c>
    </row>
    <row r="9225" spans="1:6" x14ac:dyDescent="0.25">
      <c r="A9225" s="24">
        <v>44</v>
      </c>
      <c r="B9225" s="25">
        <v>44562</v>
      </c>
      <c r="C9225" s="24" t="s">
        <v>780</v>
      </c>
      <c r="D9225" s="24" t="s">
        <v>827</v>
      </c>
      <c r="E9225" s="24" t="s">
        <v>1488</v>
      </c>
      <c r="F9225" cm="1">
        <f t="array" ref="F9225">_xlfn.SWITCH($E9225,"Forecast",IFERROR(SUMIFS(INDEX('Forecast Input'!$A:$BO,,MATCH(TEXT($A9225,"0"),'Forecast Input'!$1:$1,0)),'Forecast Input'!$A:$A,Master!C9225,'Forecast Input'!$D:$D,Master!D9225),0),"Actual",SUMIFS('CMO Input'!$Q:$Q,'CMO Input'!$E:$E,Master!$A9225,'CMO Input'!$C:$C,Master!$C9225,'CMO Input'!$AJ:$AJ,Master!$D9225,'CMO Input'!$AU:$AU,Master!$F9221),"")</f>
        <v>42.07</v>
      </c>
    </row>
    <row r="9226" spans="1:6" x14ac:dyDescent="0.25">
      <c r="A9226" s="24">
        <v>44</v>
      </c>
      <c r="B9226" s="25">
        <v>44562</v>
      </c>
      <c r="C9226" s="24" t="s">
        <v>780</v>
      </c>
      <c r="D9226" s="24" t="s">
        <v>827</v>
      </c>
      <c r="E9226" s="24" t="s">
        <v>1487</v>
      </c>
      <c r="F9226" cm="1">
        <f t="array" ref="F9226">_xlfn.SWITCH($E9226,"Forecast",IFERROR(SUMIFS(INDEX('Forecast Input'!$A:$BO,,MATCH(TEXT($A9226,"0"),'Forecast Input'!$1:$1,0)),'Forecast Input'!$A:$A,Master!C9226,'Forecast Input'!$D:$D,Master!D9226),0),"Actual",SUMIFS('CMO Input'!$Q:$Q,'CMO Input'!$E:$E,Master!$A9226,'CMO Input'!$C:$C,Master!$C9226,'CMO Input'!$AJ:$AJ,Master!$D9226,'CMO Input'!$AU:$AU,Master!$F9222),"")</f>
        <v>0</v>
      </c>
    </row>
    <row r="9227" spans="1:6" x14ac:dyDescent="0.25">
      <c r="A9227" s="24">
        <v>44</v>
      </c>
      <c r="B9227" s="25">
        <v>44562</v>
      </c>
      <c r="C9227" s="24" t="s">
        <v>989</v>
      </c>
      <c r="D9227" s="24" t="s">
        <v>827</v>
      </c>
      <c r="E9227" s="24" t="s">
        <v>1489</v>
      </c>
      <c r="F9227" t="str" cm="1">
        <f t="array" ref="F9227">_xlfn.SWITCH($E9227,"Forecast",IFERROR(SUMIFS(INDEX('Forecast Input'!$A:$BO,,MATCH(TEXT($A9227,"0"),'Forecast Input'!$1:$1,0)),'Forecast Input'!$A:$A,Master!C9227,'Forecast Input'!$D:$D,Master!D9227),0),"Actual",SUMIFS('CMO Input'!$Q:$Q,'CMO Input'!$E:$E,Master!$A9227,'CMO Input'!$C:$C,Master!$C9227,'CMO Input'!$AJ:$AJ,Master!$D9227,'CMO Input'!$AU:$AU,Master!$F9223),"")</f>
        <v/>
      </c>
    </row>
    <row r="9228" spans="1:6" x14ac:dyDescent="0.25">
      <c r="A9228" s="24">
        <v>44</v>
      </c>
      <c r="B9228" s="25">
        <v>44562</v>
      </c>
      <c r="C9228" s="24" t="s">
        <v>989</v>
      </c>
      <c r="D9228" s="24" t="s">
        <v>827</v>
      </c>
      <c r="E9228" s="24" t="s">
        <v>1488</v>
      </c>
      <c r="F9228" cm="1">
        <f t="array" ref="F9228">_xlfn.SWITCH($E9228,"Forecast",IFERROR(SUMIFS(INDEX('Forecast Input'!$A:$BO,,MATCH(TEXT($A9228,"0"),'Forecast Input'!$1:$1,0)),'Forecast Input'!$A:$A,Master!C9228,'Forecast Input'!$D:$D,Master!D9228),0),"Actual",SUMIFS('CMO Input'!$Q:$Q,'CMO Input'!$E:$E,Master!$A9228,'CMO Input'!$C:$C,Master!$C9228,'CMO Input'!$AJ:$AJ,Master!$D9228,'CMO Input'!$AU:$AU,Master!$F9224),"")</f>
        <v>321.58000000000004</v>
      </c>
    </row>
    <row r="9229" spans="1:6" x14ac:dyDescent="0.25">
      <c r="A9229" s="24">
        <v>44</v>
      </c>
      <c r="B9229" s="25">
        <v>44562</v>
      </c>
      <c r="C9229" s="24" t="s">
        <v>989</v>
      </c>
      <c r="D9229" s="24" t="s">
        <v>827</v>
      </c>
      <c r="E9229" s="24" t="s">
        <v>1487</v>
      </c>
      <c r="F9229" cm="1">
        <f t="array" ref="F9229">_xlfn.SWITCH($E9229,"Forecast",IFERROR(SUMIFS(INDEX('Forecast Input'!$A:$BO,,MATCH(TEXT($A9229,"0"),'Forecast Input'!$1:$1,0)),'Forecast Input'!$A:$A,Master!C9229,'Forecast Input'!$D:$D,Master!D9229),0),"Actual",SUMIFS('CMO Input'!$Q:$Q,'CMO Input'!$E:$E,Master!$A9229,'CMO Input'!$C:$C,Master!$C9229,'CMO Input'!$AJ:$AJ,Master!$D9229,'CMO Input'!$AU:$AU,Master!$F9225),"")</f>
        <v>0</v>
      </c>
    </row>
    <row r="9230" spans="1:6" x14ac:dyDescent="0.25">
      <c r="A9230" s="24">
        <v>44</v>
      </c>
      <c r="B9230" s="25">
        <v>44562</v>
      </c>
      <c r="C9230" s="24" t="s">
        <v>181</v>
      </c>
      <c r="D9230" s="24" t="s">
        <v>827</v>
      </c>
      <c r="E9230" s="24" t="s">
        <v>1489</v>
      </c>
      <c r="F9230" t="str" cm="1">
        <f t="array" ref="F9230">_xlfn.SWITCH($E9230,"Forecast",IFERROR(SUMIFS(INDEX('Forecast Input'!$A:$BO,,MATCH(TEXT($A9230,"0"),'Forecast Input'!$1:$1,0)),'Forecast Input'!$A:$A,Master!C9230,'Forecast Input'!$D:$D,Master!D9230),0),"Actual",SUMIFS('CMO Input'!$Q:$Q,'CMO Input'!$E:$E,Master!$A9230,'CMO Input'!$C:$C,Master!$C9230,'CMO Input'!$AJ:$AJ,Master!$D9230,'CMO Input'!$AU:$AU,Master!$F9226),"")</f>
        <v/>
      </c>
    </row>
    <row r="9231" spans="1:6" x14ac:dyDescent="0.25">
      <c r="A9231" s="24">
        <v>44</v>
      </c>
      <c r="B9231" s="25">
        <v>44562</v>
      </c>
      <c r="C9231" s="24" t="s">
        <v>181</v>
      </c>
      <c r="D9231" s="24" t="s">
        <v>827</v>
      </c>
      <c r="E9231" s="24" t="s">
        <v>1488</v>
      </c>
      <c r="F9231" cm="1">
        <f t="array" ref="F9231">_xlfn.SWITCH($E9231,"Forecast",IFERROR(SUMIFS(INDEX('Forecast Input'!$A:$BO,,MATCH(TEXT($A9231,"0"),'Forecast Input'!$1:$1,0)),'Forecast Input'!$A:$A,Master!C9231,'Forecast Input'!$D:$D,Master!D9231),0),"Actual",SUMIFS('CMO Input'!$Q:$Q,'CMO Input'!$E:$E,Master!$A9231,'CMO Input'!$C:$C,Master!$C9231,'CMO Input'!$AJ:$AJ,Master!$D9231,'CMO Input'!$AU:$AU,Master!$F9227),"")</f>
        <v>0</v>
      </c>
    </row>
    <row r="9232" spans="1:6" x14ac:dyDescent="0.25">
      <c r="A9232" s="24">
        <v>44</v>
      </c>
      <c r="B9232" s="25">
        <v>44562</v>
      </c>
      <c r="C9232" s="24" t="s">
        <v>181</v>
      </c>
      <c r="D9232" s="24" t="s">
        <v>827</v>
      </c>
      <c r="E9232" s="24" t="s">
        <v>1487</v>
      </c>
      <c r="F9232" cm="1">
        <f t="array" ref="F9232">_xlfn.SWITCH($E9232,"Forecast",IFERROR(SUMIFS(INDEX('Forecast Input'!$A:$BO,,MATCH(TEXT($A9232,"0"),'Forecast Input'!$1:$1,0)),'Forecast Input'!$A:$A,Master!C9232,'Forecast Input'!$D:$D,Master!D9232),0),"Actual",SUMIFS('CMO Input'!$Q:$Q,'CMO Input'!$E:$E,Master!$A9232,'CMO Input'!$C:$C,Master!$C9232,'CMO Input'!$AJ:$AJ,Master!$D9232,'CMO Input'!$AU:$AU,Master!$F9228),"")</f>
        <v>0</v>
      </c>
    </row>
    <row r="9233" spans="1:6" x14ac:dyDescent="0.25">
      <c r="A9233" s="24">
        <v>44</v>
      </c>
      <c r="B9233" s="25">
        <v>44562</v>
      </c>
      <c r="C9233" s="24" t="s">
        <v>424</v>
      </c>
      <c r="D9233" s="24" t="s">
        <v>827</v>
      </c>
      <c r="E9233" s="24" t="s">
        <v>1489</v>
      </c>
      <c r="F9233" t="str" cm="1">
        <f t="array" ref="F9233">_xlfn.SWITCH($E9233,"Forecast",IFERROR(SUMIFS(INDEX('Forecast Input'!$A:$BO,,MATCH(TEXT($A9233,"0"),'Forecast Input'!$1:$1,0)),'Forecast Input'!$A:$A,Master!C9233,'Forecast Input'!$D:$D,Master!D9233),0),"Actual",SUMIFS('CMO Input'!$Q:$Q,'CMO Input'!$E:$E,Master!$A9233,'CMO Input'!$C:$C,Master!$C9233,'CMO Input'!$AJ:$AJ,Master!$D9233,'CMO Input'!$AU:$AU,Master!$F9229),"")</f>
        <v/>
      </c>
    </row>
    <row r="9234" spans="1:6" x14ac:dyDescent="0.25">
      <c r="A9234" s="24">
        <v>44</v>
      </c>
      <c r="B9234" s="25">
        <v>44562</v>
      </c>
      <c r="C9234" s="24" t="s">
        <v>424</v>
      </c>
      <c r="D9234" s="24" t="s">
        <v>827</v>
      </c>
      <c r="E9234" s="24" t="s">
        <v>1488</v>
      </c>
      <c r="F9234" cm="1">
        <f t="array" ref="F9234">_xlfn.SWITCH($E9234,"Forecast",IFERROR(SUMIFS(INDEX('Forecast Input'!$A:$BO,,MATCH(TEXT($A9234,"0"),'Forecast Input'!$1:$1,0)),'Forecast Input'!$A:$A,Master!C9234,'Forecast Input'!$D:$D,Master!D9234),0),"Actual",SUMIFS('CMO Input'!$Q:$Q,'CMO Input'!$E:$E,Master!$A9234,'CMO Input'!$C:$C,Master!$C9234,'CMO Input'!$AJ:$AJ,Master!$D9234,'CMO Input'!$AU:$AU,Master!$F9230),"")</f>
        <v>0</v>
      </c>
    </row>
    <row r="9235" spans="1:6" x14ac:dyDescent="0.25">
      <c r="A9235" s="24">
        <v>44</v>
      </c>
      <c r="B9235" s="25">
        <v>44562</v>
      </c>
      <c r="C9235" s="24" t="s">
        <v>424</v>
      </c>
      <c r="D9235" s="24" t="s">
        <v>827</v>
      </c>
      <c r="E9235" s="24" t="s">
        <v>1487</v>
      </c>
      <c r="F9235" cm="1">
        <f t="array" ref="F9235">_xlfn.SWITCH($E9235,"Forecast",IFERROR(SUMIFS(INDEX('Forecast Input'!$A:$BO,,MATCH(TEXT($A9235,"0"),'Forecast Input'!$1:$1,0)),'Forecast Input'!$A:$A,Master!C9235,'Forecast Input'!$D:$D,Master!D9235),0),"Actual",SUMIFS('CMO Input'!$Q:$Q,'CMO Input'!$E:$E,Master!$A9235,'CMO Input'!$C:$C,Master!$C9235,'CMO Input'!$AJ:$AJ,Master!$D9235,'CMO Input'!$AU:$AU,Master!$F9231),"")</f>
        <v>0</v>
      </c>
    </row>
    <row r="9236" spans="1:6" x14ac:dyDescent="0.25">
      <c r="A9236" s="24">
        <v>44</v>
      </c>
      <c r="B9236" s="25">
        <v>44562</v>
      </c>
      <c r="C9236" s="24" t="s">
        <v>141</v>
      </c>
      <c r="D9236" s="24" t="s">
        <v>827</v>
      </c>
      <c r="E9236" s="24" t="s">
        <v>1489</v>
      </c>
      <c r="F9236" t="str" cm="1">
        <f t="array" ref="F9236">_xlfn.SWITCH($E9236,"Forecast",IFERROR(SUMIFS(INDEX('Forecast Input'!$A:$BO,,MATCH(TEXT($A9236,"0"),'Forecast Input'!$1:$1,0)),'Forecast Input'!$A:$A,Master!C9236,'Forecast Input'!$D:$D,Master!D9236),0),"Actual",SUMIFS('CMO Input'!$Q:$Q,'CMO Input'!$E:$E,Master!$A9236,'CMO Input'!$C:$C,Master!$C9236,'CMO Input'!$AJ:$AJ,Master!$D9236,'CMO Input'!$AU:$AU,Master!$F9232),"")</f>
        <v/>
      </c>
    </row>
    <row r="9237" spans="1:6" x14ac:dyDescent="0.25">
      <c r="A9237" s="24">
        <v>44</v>
      </c>
      <c r="B9237" s="25">
        <v>44562</v>
      </c>
      <c r="C9237" s="24" t="s">
        <v>141</v>
      </c>
      <c r="D9237" s="24" t="s">
        <v>827</v>
      </c>
      <c r="E9237" s="24" t="s">
        <v>1488</v>
      </c>
      <c r="F9237" cm="1">
        <f t="array" ref="F9237">_xlfn.SWITCH($E9237,"Forecast",IFERROR(SUMIFS(INDEX('Forecast Input'!$A:$BO,,MATCH(TEXT($A9237,"0"),'Forecast Input'!$1:$1,0)),'Forecast Input'!$A:$A,Master!C9237,'Forecast Input'!$D:$D,Master!D9237),0),"Actual",SUMIFS('CMO Input'!$Q:$Q,'CMO Input'!$E:$E,Master!$A9237,'CMO Input'!$C:$C,Master!$C9237,'CMO Input'!$AJ:$AJ,Master!$D9237,'CMO Input'!$AU:$AU,Master!$F9233),"")</f>
        <v>0</v>
      </c>
    </row>
    <row r="9238" spans="1:6" x14ac:dyDescent="0.25">
      <c r="A9238" s="24">
        <v>44</v>
      </c>
      <c r="B9238" s="25">
        <v>44562</v>
      </c>
      <c r="C9238" s="24" t="s">
        <v>141</v>
      </c>
      <c r="D9238" s="24" t="s">
        <v>827</v>
      </c>
      <c r="E9238" s="24" t="s">
        <v>1487</v>
      </c>
      <c r="F9238" cm="1">
        <f t="array" ref="F9238">_xlfn.SWITCH($E9238,"Forecast",IFERROR(SUMIFS(INDEX('Forecast Input'!$A:$BO,,MATCH(TEXT($A9238,"0"),'Forecast Input'!$1:$1,0)),'Forecast Input'!$A:$A,Master!C9238,'Forecast Input'!$D:$D,Master!D9238),0),"Actual",SUMIFS('CMO Input'!$Q:$Q,'CMO Input'!$E:$E,Master!$A9238,'CMO Input'!$C:$C,Master!$C9238,'CMO Input'!$AJ:$AJ,Master!$D9238,'CMO Input'!$AU:$AU,Master!$F9234),"")</f>
        <v>0</v>
      </c>
    </row>
    <row r="9239" spans="1:6" x14ac:dyDescent="0.25">
      <c r="A9239" s="24">
        <v>44</v>
      </c>
      <c r="B9239" s="25">
        <v>44562</v>
      </c>
      <c r="C9239" s="24" t="s">
        <v>127</v>
      </c>
      <c r="D9239" s="24" t="s">
        <v>827</v>
      </c>
      <c r="E9239" s="24" t="s">
        <v>1489</v>
      </c>
      <c r="F9239" t="str" cm="1">
        <f t="array" ref="F9239">_xlfn.SWITCH($E9239,"Forecast",IFERROR(SUMIFS(INDEX('Forecast Input'!$A:$BO,,MATCH(TEXT($A9239,"0"),'Forecast Input'!$1:$1,0)),'Forecast Input'!$A:$A,Master!C9239,'Forecast Input'!$D:$D,Master!D9239),0),"Actual",SUMIFS('CMO Input'!$Q:$Q,'CMO Input'!$E:$E,Master!$A9239,'CMO Input'!$C:$C,Master!$C9239,'CMO Input'!$AJ:$AJ,Master!$D9239,'CMO Input'!$AU:$AU,Master!$F9235),"")</f>
        <v/>
      </c>
    </row>
    <row r="9240" spans="1:6" x14ac:dyDescent="0.25">
      <c r="A9240" s="24">
        <v>44</v>
      </c>
      <c r="B9240" s="25">
        <v>44562</v>
      </c>
      <c r="C9240" s="24" t="s">
        <v>127</v>
      </c>
      <c r="D9240" s="24" t="s">
        <v>827</v>
      </c>
      <c r="E9240" s="24" t="s">
        <v>1488</v>
      </c>
      <c r="F9240" cm="1">
        <f t="array" ref="F9240">_xlfn.SWITCH($E9240,"Forecast",IFERROR(SUMIFS(INDEX('Forecast Input'!$A:$BO,,MATCH(TEXT($A9240,"0"),'Forecast Input'!$1:$1,0)),'Forecast Input'!$A:$A,Master!C9240,'Forecast Input'!$D:$D,Master!D9240),0),"Actual",SUMIFS('CMO Input'!$Q:$Q,'CMO Input'!$E:$E,Master!$A9240,'CMO Input'!$C:$C,Master!$C9240,'CMO Input'!$AJ:$AJ,Master!$D9240,'CMO Input'!$AU:$AU,Master!$F9236),"")</f>
        <v>0</v>
      </c>
    </row>
    <row r="9241" spans="1:6" x14ac:dyDescent="0.25">
      <c r="A9241" s="24">
        <v>45</v>
      </c>
      <c r="B9241" s="25">
        <v>44562</v>
      </c>
      <c r="C9241" s="24" t="s">
        <v>127</v>
      </c>
      <c r="D9241" s="24" t="s">
        <v>827</v>
      </c>
      <c r="E9241" s="24" t="s">
        <v>1487</v>
      </c>
      <c r="F9241" cm="1">
        <f t="array" ref="F9241">_xlfn.SWITCH($E9241,"Forecast",IFERROR(SUMIFS(INDEX('Forecast Input'!$A:$BO,,MATCH(TEXT($A9241,"0"),'Forecast Input'!$1:$1,0)),'Forecast Input'!$A:$A,Master!C9241,'Forecast Input'!$D:$D,Master!D9241),0),"Actual",SUMIFS('CMO Input'!$Q:$Q,'CMO Input'!$E:$E,Master!$A9241,'CMO Input'!$C:$C,Master!$C9241,'CMO Input'!$AJ:$AJ,Master!$D9241,'CMO Input'!$AU:$AU,Master!$F9237),"")</f>
        <v>0</v>
      </c>
    </row>
    <row r="9242" spans="1:6" x14ac:dyDescent="0.25">
      <c r="A9242" s="24">
        <v>45</v>
      </c>
      <c r="B9242" s="25">
        <v>44562</v>
      </c>
      <c r="C9242" s="24" t="s">
        <v>44</v>
      </c>
      <c r="D9242" s="24" t="s">
        <v>827</v>
      </c>
      <c r="E9242" s="24" t="s">
        <v>1489</v>
      </c>
      <c r="F9242" t="str" cm="1">
        <f t="array" ref="F9242">_xlfn.SWITCH($E9242,"Forecast",IFERROR(SUMIFS(INDEX('Forecast Input'!$A:$BO,,MATCH(TEXT($A9242,"0"),'Forecast Input'!$1:$1,0)),'Forecast Input'!$A:$A,Master!C9242,'Forecast Input'!$D:$D,Master!D9242),0),"Actual",SUMIFS('CMO Input'!$Q:$Q,'CMO Input'!$E:$E,Master!$A9242,'CMO Input'!$C:$C,Master!$C9242,'CMO Input'!$AJ:$AJ,Master!$D9242,'CMO Input'!$AU:$AU,Master!$F9238),"")</f>
        <v/>
      </c>
    </row>
    <row r="9243" spans="1:6" x14ac:dyDescent="0.25">
      <c r="A9243" s="24">
        <v>45</v>
      </c>
      <c r="B9243" s="25">
        <v>44562</v>
      </c>
      <c r="C9243" s="24" t="s">
        <v>44</v>
      </c>
      <c r="D9243" s="24" t="s">
        <v>827</v>
      </c>
      <c r="E9243" s="24" t="s">
        <v>1488</v>
      </c>
      <c r="F9243" cm="1">
        <f t="array" ref="F9243">_xlfn.SWITCH($E9243,"Forecast",IFERROR(SUMIFS(INDEX('Forecast Input'!$A:$BO,,MATCH(TEXT($A9243,"0"),'Forecast Input'!$1:$1,0)),'Forecast Input'!$A:$A,Master!C9243,'Forecast Input'!$D:$D,Master!D9243),0),"Actual",SUMIFS('CMO Input'!$Q:$Q,'CMO Input'!$E:$E,Master!$A9243,'CMO Input'!$C:$C,Master!$C9243,'CMO Input'!$AJ:$AJ,Master!$D9243,'CMO Input'!$AU:$AU,Master!$F9239),"")</f>
        <v>0</v>
      </c>
    </row>
    <row r="9244" spans="1:6" x14ac:dyDescent="0.25">
      <c r="A9244" s="24">
        <v>44</v>
      </c>
      <c r="B9244" s="25">
        <v>44562</v>
      </c>
      <c r="C9244" s="24" t="s">
        <v>44</v>
      </c>
      <c r="D9244" s="24" t="s">
        <v>827</v>
      </c>
      <c r="E9244" s="24" t="s">
        <v>1487</v>
      </c>
      <c r="F9244" cm="1">
        <f t="array" ref="F9244">_xlfn.SWITCH($E9244,"Forecast",IFERROR(SUMIFS(INDEX('Forecast Input'!$A:$BO,,MATCH(TEXT($A9244,"0"),'Forecast Input'!$1:$1,0)),'Forecast Input'!$A:$A,Master!C9244,'Forecast Input'!$D:$D,Master!D9244),0),"Actual",SUMIFS('CMO Input'!$Q:$Q,'CMO Input'!$E:$E,Master!$A9244,'CMO Input'!$C:$C,Master!$C9244,'CMO Input'!$AJ:$AJ,Master!$D9244,'CMO Input'!$AU:$AU,Master!$F9240),"")</f>
        <v>0</v>
      </c>
    </row>
    <row r="9245" spans="1:6" x14ac:dyDescent="0.25">
      <c r="A9245" s="24">
        <v>45</v>
      </c>
      <c r="B9245" s="25">
        <v>44593</v>
      </c>
      <c r="C9245" s="24" t="s">
        <v>780</v>
      </c>
      <c r="D9245" s="24" t="s">
        <v>10</v>
      </c>
      <c r="E9245" s="24" t="s">
        <v>1489</v>
      </c>
      <c r="F9245" t="str" cm="1">
        <f t="array" ref="F9245">_xlfn.SWITCH($E9245,"Forecast",IFERROR(SUMIFS(INDEX('Forecast Input'!$A:$BO,,MATCH(TEXT($A9245,"0"),'Forecast Input'!$1:$1,0)),'Forecast Input'!$A:$A,Master!C9245,'Forecast Input'!$D:$D,Master!D9245),0),"Actual",SUMIFS('CMO Input'!$Q:$Q,'CMO Input'!$E:$E,Master!$A9245,'CMO Input'!$C:$C,Master!$C9245,'CMO Input'!$AJ:$AJ,Master!$D9245,'CMO Input'!$AU:$AU,Master!$F9241),"")</f>
        <v/>
      </c>
    </row>
    <row r="9246" spans="1:6" x14ac:dyDescent="0.25">
      <c r="A9246" s="24">
        <v>45</v>
      </c>
      <c r="B9246" s="25">
        <v>44593</v>
      </c>
      <c r="C9246" s="24" t="s">
        <v>780</v>
      </c>
      <c r="D9246" s="24" t="s">
        <v>10</v>
      </c>
      <c r="E9246" s="24" t="s">
        <v>1488</v>
      </c>
      <c r="F9246" cm="1">
        <f t="array" ref="F9246">_xlfn.SWITCH($E9246,"Forecast",IFERROR(SUMIFS(INDEX('Forecast Input'!$A:$BO,,MATCH(TEXT($A9246,"0"),'Forecast Input'!$1:$1,0)),'Forecast Input'!$A:$A,Master!C9246,'Forecast Input'!$D:$D,Master!D9246),0),"Actual",SUMIFS('CMO Input'!$Q:$Q,'CMO Input'!$E:$E,Master!$A9246,'CMO Input'!$C:$C,Master!$C9246,'CMO Input'!$AJ:$AJ,Master!$D9246,'CMO Input'!$AU:$AU,Master!$F9242),"")</f>
        <v>0</v>
      </c>
    </row>
    <row r="9247" spans="1:6" x14ac:dyDescent="0.25">
      <c r="A9247" s="24">
        <v>45</v>
      </c>
      <c r="B9247" s="25">
        <v>44593</v>
      </c>
      <c r="C9247" s="24" t="s">
        <v>780</v>
      </c>
      <c r="D9247" s="24" t="s">
        <v>10</v>
      </c>
      <c r="E9247" s="24" t="s">
        <v>1487</v>
      </c>
      <c r="F9247" cm="1">
        <f t="array" ref="F9247">_xlfn.SWITCH($E9247,"Forecast",IFERROR(SUMIFS(INDEX('Forecast Input'!$A:$BO,,MATCH(TEXT($A9247,"0"),'Forecast Input'!$1:$1,0)),'Forecast Input'!$A:$A,Master!C9247,'Forecast Input'!$D:$D,Master!D9247),0),"Actual",SUMIFS('CMO Input'!$Q:$Q,'CMO Input'!$E:$E,Master!$A9247,'CMO Input'!$C:$C,Master!$C9247,'CMO Input'!$AJ:$AJ,Master!$D9247,'CMO Input'!$AU:$AU,Master!$F9243),"")</f>
        <v>0</v>
      </c>
    </row>
    <row r="9248" spans="1:6" x14ac:dyDescent="0.25">
      <c r="A9248" s="24">
        <v>45</v>
      </c>
      <c r="B9248" s="25">
        <v>44593</v>
      </c>
      <c r="C9248" s="24" t="s">
        <v>780</v>
      </c>
      <c r="D9248" s="24" t="s">
        <v>61</v>
      </c>
      <c r="E9248" s="24" t="s">
        <v>1489</v>
      </c>
      <c r="F9248" t="str" cm="1">
        <f t="array" ref="F9248">_xlfn.SWITCH($E9248,"Forecast",IFERROR(SUMIFS(INDEX('Forecast Input'!$A:$BO,,MATCH(TEXT($A9248,"0"),'Forecast Input'!$1:$1,0)),'Forecast Input'!$A:$A,Master!C9248,'Forecast Input'!$D:$D,Master!D9248),0),"Actual",SUMIFS('CMO Input'!$Q:$Q,'CMO Input'!$E:$E,Master!$A9248,'CMO Input'!$C:$C,Master!$C9248,'CMO Input'!$AJ:$AJ,Master!$D9248,'CMO Input'!$AU:$AU,Master!$F9244),"")</f>
        <v/>
      </c>
    </row>
    <row r="9249" spans="1:6" x14ac:dyDescent="0.25">
      <c r="A9249" s="24">
        <v>45</v>
      </c>
      <c r="B9249" s="25">
        <v>44593</v>
      </c>
      <c r="C9249" s="24" t="s">
        <v>780</v>
      </c>
      <c r="D9249" s="24" t="s">
        <v>61</v>
      </c>
      <c r="E9249" s="24" t="s">
        <v>1488</v>
      </c>
      <c r="F9249" cm="1">
        <f t="array" ref="F9249">_xlfn.SWITCH($E9249,"Forecast",IFERROR(SUMIFS(INDEX('Forecast Input'!$A:$BO,,MATCH(TEXT($A9249,"0"),'Forecast Input'!$1:$1,0)),'Forecast Input'!$A:$A,Master!C9249,'Forecast Input'!$D:$D,Master!D9249),0),"Actual",SUMIFS('CMO Input'!$Q:$Q,'CMO Input'!$E:$E,Master!$A9249,'CMO Input'!$C:$C,Master!$C9249,'CMO Input'!$AJ:$AJ,Master!$D9249,'CMO Input'!$AU:$AU,Master!$F9245),"")</f>
        <v>244.85000000000002</v>
      </c>
    </row>
    <row r="9250" spans="1:6" x14ac:dyDescent="0.25">
      <c r="A9250" s="24">
        <v>45</v>
      </c>
      <c r="B9250" s="25">
        <v>44593</v>
      </c>
      <c r="C9250" s="24" t="s">
        <v>780</v>
      </c>
      <c r="D9250" s="24" t="s">
        <v>61</v>
      </c>
      <c r="E9250" s="24" t="s">
        <v>1487</v>
      </c>
      <c r="F9250" cm="1">
        <f t="array" ref="F9250">_xlfn.SWITCH($E9250,"Forecast",IFERROR(SUMIFS(INDEX('Forecast Input'!$A:$BO,,MATCH(TEXT($A9250,"0"),'Forecast Input'!$1:$1,0)),'Forecast Input'!$A:$A,Master!C9250,'Forecast Input'!$D:$D,Master!D9250),0),"Actual",SUMIFS('CMO Input'!$Q:$Q,'CMO Input'!$E:$E,Master!$A9250,'CMO Input'!$C:$C,Master!$C9250,'CMO Input'!$AJ:$AJ,Master!$D9250,'CMO Input'!$AU:$AU,Master!$F9246),"")</f>
        <v>0</v>
      </c>
    </row>
    <row r="9251" spans="1:6" x14ac:dyDescent="0.25">
      <c r="A9251" s="24">
        <v>45</v>
      </c>
      <c r="B9251" s="25">
        <v>44593</v>
      </c>
      <c r="C9251" s="24" t="s">
        <v>780</v>
      </c>
      <c r="D9251" s="24" t="s">
        <v>103</v>
      </c>
      <c r="E9251" s="24" t="s">
        <v>1489</v>
      </c>
      <c r="F9251" t="str" cm="1">
        <f t="array" ref="F9251">_xlfn.SWITCH($E9251,"Forecast",IFERROR(SUMIFS(INDEX('Forecast Input'!$A:$BO,,MATCH(TEXT($A9251,"0"),'Forecast Input'!$1:$1,0)),'Forecast Input'!$A:$A,Master!C9251,'Forecast Input'!$D:$D,Master!D9251),0),"Actual",SUMIFS('CMO Input'!$Q:$Q,'CMO Input'!$E:$E,Master!$A9251,'CMO Input'!$C:$C,Master!$C9251,'CMO Input'!$AJ:$AJ,Master!$D9251,'CMO Input'!$AU:$AU,Master!$F9247),"")</f>
        <v/>
      </c>
    </row>
    <row r="9252" spans="1:6" x14ac:dyDescent="0.25">
      <c r="A9252" s="24">
        <v>45</v>
      </c>
      <c r="B9252" s="25">
        <v>44593</v>
      </c>
      <c r="C9252" s="24" t="s">
        <v>780</v>
      </c>
      <c r="D9252" s="24" t="s">
        <v>103</v>
      </c>
      <c r="E9252" s="24" t="s">
        <v>1488</v>
      </c>
      <c r="F9252" cm="1">
        <f t="array" ref="F9252">_xlfn.SWITCH($E9252,"Forecast",IFERROR(SUMIFS(INDEX('Forecast Input'!$A:$BO,,MATCH(TEXT($A9252,"0"),'Forecast Input'!$1:$1,0)),'Forecast Input'!$A:$A,Master!C9252,'Forecast Input'!$D:$D,Master!D9252),0),"Actual",SUMIFS('CMO Input'!$Q:$Q,'CMO Input'!$E:$E,Master!$A9252,'CMO Input'!$C:$C,Master!$C9252,'CMO Input'!$AJ:$AJ,Master!$D9252,'CMO Input'!$AU:$AU,Master!$F9248),"")</f>
        <v>0</v>
      </c>
    </row>
    <row r="9253" spans="1:6" x14ac:dyDescent="0.25">
      <c r="A9253" s="24">
        <v>45</v>
      </c>
      <c r="B9253" s="25">
        <v>44593</v>
      </c>
      <c r="C9253" s="24" t="s">
        <v>780</v>
      </c>
      <c r="D9253" s="24" t="s">
        <v>103</v>
      </c>
      <c r="E9253" s="24" t="s">
        <v>1487</v>
      </c>
      <c r="F9253" cm="1">
        <f t="array" ref="F9253">_xlfn.SWITCH($E9253,"Forecast",IFERROR(SUMIFS(INDEX('Forecast Input'!$A:$BO,,MATCH(TEXT($A9253,"0"),'Forecast Input'!$1:$1,0)),'Forecast Input'!$A:$A,Master!C9253,'Forecast Input'!$D:$D,Master!D9253),0),"Actual",SUMIFS('CMO Input'!$Q:$Q,'CMO Input'!$E:$E,Master!$A9253,'CMO Input'!$C:$C,Master!$C9253,'CMO Input'!$AJ:$AJ,Master!$D9253,'CMO Input'!$AU:$AU,Master!$F9249),"")</f>
        <v>0</v>
      </c>
    </row>
    <row r="9254" spans="1:6" x14ac:dyDescent="0.25">
      <c r="A9254" s="24">
        <v>45</v>
      </c>
      <c r="B9254" s="25">
        <v>44593</v>
      </c>
      <c r="C9254" s="24" t="s">
        <v>780</v>
      </c>
      <c r="D9254" s="24" t="s">
        <v>146</v>
      </c>
      <c r="E9254" s="24" t="s">
        <v>1489</v>
      </c>
      <c r="F9254" t="str" cm="1">
        <f t="array" ref="F9254">_xlfn.SWITCH($E9254,"Forecast",IFERROR(SUMIFS(INDEX('Forecast Input'!$A:$BO,,MATCH(TEXT($A9254,"0"),'Forecast Input'!$1:$1,0)),'Forecast Input'!$A:$A,Master!C9254,'Forecast Input'!$D:$D,Master!D9254),0),"Actual",SUMIFS('CMO Input'!$Q:$Q,'CMO Input'!$E:$E,Master!$A9254,'CMO Input'!$C:$C,Master!$C9254,'CMO Input'!$AJ:$AJ,Master!$D9254,'CMO Input'!$AU:$AU,Master!$F9250),"")</f>
        <v/>
      </c>
    </row>
    <row r="9255" spans="1:6" x14ac:dyDescent="0.25">
      <c r="A9255" s="24">
        <v>45</v>
      </c>
      <c r="B9255" s="25">
        <v>44593</v>
      </c>
      <c r="C9255" s="24" t="s">
        <v>780</v>
      </c>
      <c r="D9255" s="24" t="s">
        <v>146</v>
      </c>
      <c r="E9255" s="24" t="s">
        <v>1488</v>
      </c>
      <c r="F9255" cm="1">
        <f t="array" ref="F9255">_xlfn.SWITCH($E9255,"Forecast",IFERROR(SUMIFS(INDEX('Forecast Input'!$A:$BO,,MATCH(TEXT($A9255,"0"),'Forecast Input'!$1:$1,0)),'Forecast Input'!$A:$A,Master!C9255,'Forecast Input'!$D:$D,Master!D9255),0),"Actual",SUMIFS('CMO Input'!$Q:$Q,'CMO Input'!$E:$E,Master!$A9255,'CMO Input'!$C:$C,Master!$C9255,'CMO Input'!$AJ:$AJ,Master!$D9255,'CMO Input'!$AU:$AU,Master!$F9251),"")</f>
        <v>16.010000000000002</v>
      </c>
    </row>
    <row r="9256" spans="1:6" x14ac:dyDescent="0.25">
      <c r="A9256" s="24">
        <v>45</v>
      </c>
      <c r="B9256" s="25">
        <v>44593</v>
      </c>
      <c r="C9256" s="24" t="s">
        <v>780</v>
      </c>
      <c r="D9256" s="24" t="s">
        <v>146</v>
      </c>
      <c r="E9256" s="24" t="s">
        <v>1487</v>
      </c>
      <c r="F9256" cm="1">
        <f t="array" ref="F9256">_xlfn.SWITCH($E9256,"Forecast",IFERROR(SUMIFS(INDEX('Forecast Input'!$A:$BO,,MATCH(TEXT($A9256,"0"),'Forecast Input'!$1:$1,0)),'Forecast Input'!$A:$A,Master!C9256,'Forecast Input'!$D:$D,Master!D9256),0),"Actual",SUMIFS('CMO Input'!$Q:$Q,'CMO Input'!$E:$E,Master!$A9256,'CMO Input'!$C:$C,Master!$C9256,'CMO Input'!$AJ:$AJ,Master!$D9256,'CMO Input'!$AU:$AU,Master!$F9252),"")</f>
        <v>0</v>
      </c>
    </row>
    <row r="9257" spans="1:6" x14ac:dyDescent="0.25">
      <c r="A9257" s="24">
        <v>45</v>
      </c>
      <c r="B9257" s="25">
        <v>44593</v>
      </c>
      <c r="C9257" s="24" t="s">
        <v>780</v>
      </c>
      <c r="D9257" s="24" t="s">
        <v>166</v>
      </c>
      <c r="E9257" s="24" t="s">
        <v>1489</v>
      </c>
      <c r="F9257" t="str" cm="1">
        <f t="array" ref="F9257">_xlfn.SWITCH($E9257,"Forecast",IFERROR(SUMIFS(INDEX('Forecast Input'!$A:$BO,,MATCH(TEXT($A9257,"0"),'Forecast Input'!$1:$1,0)),'Forecast Input'!$A:$A,Master!C9257,'Forecast Input'!$D:$D,Master!D9257),0),"Actual",SUMIFS('CMO Input'!$Q:$Q,'CMO Input'!$E:$E,Master!$A9257,'CMO Input'!$C:$C,Master!$C9257,'CMO Input'!$AJ:$AJ,Master!$D9257,'CMO Input'!$AU:$AU,Master!$F9253),"")</f>
        <v/>
      </c>
    </row>
    <row r="9258" spans="1:6" x14ac:dyDescent="0.25">
      <c r="A9258" s="24">
        <v>45</v>
      </c>
      <c r="B9258" s="25">
        <v>44593</v>
      </c>
      <c r="C9258" s="24" t="s">
        <v>780</v>
      </c>
      <c r="D9258" s="24" t="s">
        <v>166</v>
      </c>
      <c r="E9258" s="24" t="s">
        <v>1488</v>
      </c>
      <c r="F9258" cm="1">
        <f t="array" ref="F9258">_xlfn.SWITCH($E9258,"Forecast",IFERROR(SUMIFS(INDEX('Forecast Input'!$A:$BO,,MATCH(TEXT($A9258,"0"),'Forecast Input'!$1:$1,0)),'Forecast Input'!$A:$A,Master!C9258,'Forecast Input'!$D:$D,Master!D9258),0),"Actual",SUMIFS('CMO Input'!$Q:$Q,'CMO Input'!$E:$E,Master!$A9258,'CMO Input'!$C:$C,Master!$C9258,'CMO Input'!$AJ:$AJ,Master!$D9258,'CMO Input'!$AU:$AU,Master!$F9254),"")</f>
        <v>0</v>
      </c>
    </row>
    <row r="9259" spans="1:6" x14ac:dyDescent="0.25">
      <c r="A9259" s="24">
        <v>45</v>
      </c>
      <c r="B9259" s="25">
        <v>44593</v>
      </c>
      <c r="C9259" s="24" t="s">
        <v>780</v>
      </c>
      <c r="D9259" s="24" t="s">
        <v>166</v>
      </c>
      <c r="E9259" s="24" t="s">
        <v>1487</v>
      </c>
      <c r="F9259" cm="1">
        <f t="array" ref="F9259">_xlfn.SWITCH($E9259,"Forecast",IFERROR(SUMIFS(INDEX('Forecast Input'!$A:$BO,,MATCH(TEXT($A9259,"0"),'Forecast Input'!$1:$1,0)),'Forecast Input'!$A:$A,Master!C9259,'Forecast Input'!$D:$D,Master!D9259),0),"Actual",SUMIFS('CMO Input'!$Q:$Q,'CMO Input'!$E:$E,Master!$A9259,'CMO Input'!$C:$C,Master!$C9259,'CMO Input'!$AJ:$AJ,Master!$D9259,'CMO Input'!$AU:$AU,Master!$F9255),"")</f>
        <v>0</v>
      </c>
    </row>
    <row r="9260" spans="1:6" x14ac:dyDescent="0.25">
      <c r="A9260" s="24">
        <v>45</v>
      </c>
      <c r="B9260" s="25">
        <v>44593</v>
      </c>
      <c r="C9260" s="24" t="s">
        <v>780</v>
      </c>
      <c r="D9260" s="24" t="s">
        <v>170</v>
      </c>
      <c r="E9260" s="24" t="s">
        <v>1489</v>
      </c>
      <c r="F9260" t="str" cm="1">
        <f t="array" ref="F9260">_xlfn.SWITCH($E9260,"Forecast",IFERROR(SUMIFS(INDEX('Forecast Input'!$A:$BO,,MATCH(TEXT($A9260,"0"),'Forecast Input'!$1:$1,0)),'Forecast Input'!$A:$A,Master!C9260,'Forecast Input'!$D:$D,Master!D9260),0),"Actual",SUMIFS('CMO Input'!$Q:$Q,'CMO Input'!$E:$E,Master!$A9260,'CMO Input'!$C:$C,Master!$C9260,'CMO Input'!$AJ:$AJ,Master!$D9260,'CMO Input'!$AU:$AU,Master!$F9256),"")</f>
        <v/>
      </c>
    </row>
    <row r="9261" spans="1:6" x14ac:dyDescent="0.25">
      <c r="A9261" s="24">
        <v>45</v>
      </c>
      <c r="B9261" s="25">
        <v>44593</v>
      </c>
      <c r="C9261" s="24" t="s">
        <v>780</v>
      </c>
      <c r="D9261" s="24" t="s">
        <v>170</v>
      </c>
      <c r="E9261" s="24" t="s">
        <v>1488</v>
      </c>
      <c r="F9261" cm="1">
        <f t="array" ref="F9261">_xlfn.SWITCH($E9261,"Forecast",IFERROR(SUMIFS(INDEX('Forecast Input'!$A:$BO,,MATCH(TEXT($A9261,"0"),'Forecast Input'!$1:$1,0)),'Forecast Input'!$A:$A,Master!C9261,'Forecast Input'!$D:$D,Master!D9261),0),"Actual",SUMIFS('CMO Input'!$Q:$Q,'CMO Input'!$E:$E,Master!$A9261,'CMO Input'!$C:$C,Master!$C9261,'CMO Input'!$AJ:$AJ,Master!$D9261,'CMO Input'!$AU:$AU,Master!$F9257),"")</f>
        <v>0</v>
      </c>
    </row>
    <row r="9262" spans="1:6" x14ac:dyDescent="0.25">
      <c r="A9262" s="24">
        <v>45</v>
      </c>
      <c r="B9262" s="25">
        <v>44593</v>
      </c>
      <c r="C9262" s="24" t="s">
        <v>780</v>
      </c>
      <c r="D9262" s="24" t="s">
        <v>170</v>
      </c>
      <c r="E9262" s="24" t="s">
        <v>1487</v>
      </c>
      <c r="F9262" cm="1">
        <f t="array" ref="F9262">_xlfn.SWITCH($E9262,"Forecast",IFERROR(SUMIFS(INDEX('Forecast Input'!$A:$BO,,MATCH(TEXT($A9262,"0"),'Forecast Input'!$1:$1,0)),'Forecast Input'!$A:$A,Master!C9262,'Forecast Input'!$D:$D,Master!D9262),0),"Actual",SUMIFS('CMO Input'!$Q:$Q,'CMO Input'!$E:$E,Master!$A9262,'CMO Input'!$C:$C,Master!$C9262,'CMO Input'!$AJ:$AJ,Master!$D9262,'CMO Input'!$AU:$AU,Master!$F9258),"")</f>
        <v>0</v>
      </c>
    </row>
    <row r="9263" spans="1:6" x14ac:dyDescent="0.25">
      <c r="A9263" s="24">
        <v>45</v>
      </c>
      <c r="B9263" s="25">
        <v>44593</v>
      </c>
      <c r="C9263" s="24" t="s">
        <v>780</v>
      </c>
      <c r="D9263" s="24" t="s">
        <v>436</v>
      </c>
      <c r="E9263" s="24" t="s">
        <v>1489</v>
      </c>
      <c r="F9263" t="str" cm="1">
        <f t="array" ref="F9263">_xlfn.SWITCH($E9263,"Forecast",IFERROR(SUMIFS(INDEX('Forecast Input'!$A:$BO,,MATCH(TEXT($A9263,"0"),'Forecast Input'!$1:$1,0)),'Forecast Input'!$A:$A,Master!C9263,'Forecast Input'!$D:$D,Master!D9263),0),"Actual",SUMIFS('CMO Input'!$Q:$Q,'CMO Input'!$E:$E,Master!$A9263,'CMO Input'!$C:$C,Master!$C9263,'CMO Input'!$AJ:$AJ,Master!$D9263,'CMO Input'!$AU:$AU,Master!$F9259),"")</f>
        <v/>
      </c>
    </row>
    <row r="9264" spans="1:6" x14ac:dyDescent="0.25">
      <c r="A9264" s="24">
        <v>45</v>
      </c>
      <c r="B9264" s="25">
        <v>44593</v>
      </c>
      <c r="C9264" s="24" t="s">
        <v>780</v>
      </c>
      <c r="D9264" s="24" t="s">
        <v>436</v>
      </c>
      <c r="E9264" s="24" t="s">
        <v>1488</v>
      </c>
      <c r="F9264" cm="1">
        <f t="array" ref="F9264">_xlfn.SWITCH($E9264,"Forecast",IFERROR(SUMIFS(INDEX('Forecast Input'!$A:$BO,,MATCH(TEXT($A9264,"0"),'Forecast Input'!$1:$1,0)),'Forecast Input'!$A:$A,Master!C9264,'Forecast Input'!$D:$D,Master!D9264),0),"Actual",SUMIFS('CMO Input'!$Q:$Q,'CMO Input'!$E:$E,Master!$A9264,'CMO Input'!$C:$C,Master!$C9264,'CMO Input'!$AJ:$AJ,Master!$D9264,'CMO Input'!$AU:$AU,Master!$F9260),"")</f>
        <v>0</v>
      </c>
    </row>
    <row r="9265" spans="1:6" x14ac:dyDescent="0.25">
      <c r="A9265" s="24">
        <v>45</v>
      </c>
      <c r="B9265" s="25">
        <v>44593</v>
      </c>
      <c r="C9265" s="24" t="s">
        <v>780</v>
      </c>
      <c r="D9265" s="24" t="s">
        <v>436</v>
      </c>
      <c r="E9265" s="24" t="s">
        <v>1487</v>
      </c>
      <c r="F9265" cm="1">
        <f t="array" ref="F9265">_xlfn.SWITCH($E9265,"Forecast",IFERROR(SUMIFS(INDEX('Forecast Input'!$A:$BO,,MATCH(TEXT($A9265,"0"),'Forecast Input'!$1:$1,0)),'Forecast Input'!$A:$A,Master!C9265,'Forecast Input'!$D:$D,Master!D9265),0),"Actual",SUMIFS('CMO Input'!$Q:$Q,'CMO Input'!$E:$E,Master!$A9265,'CMO Input'!$C:$C,Master!$C9265,'CMO Input'!$AJ:$AJ,Master!$D9265,'CMO Input'!$AU:$AU,Master!$F9261),"")</f>
        <v>0</v>
      </c>
    </row>
    <row r="9266" spans="1:6" x14ac:dyDescent="0.25">
      <c r="A9266" s="24">
        <v>45</v>
      </c>
      <c r="B9266" s="25">
        <v>44593</v>
      </c>
      <c r="C9266" s="24" t="s">
        <v>780</v>
      </c>
      <c r="D9266" s="24" t="s">
        <v>1469</v>
      </c>
      <c r="E9266" s="24" t="s">
        <v>1489</v>
      </c>
      <c r="F9266" t="str" cm="1">
        <f t="array" ref="F9266">_xlfn.SWITCH($E9266,"Forecast",IFERROR(SUMIFS(INDEX('Forecast Input'!$A:$BO,,MATCH(TEXT($A9266,"0"),'Forecast Input'!$1:$1,0)),'Forecast Input'!$A:$A,Master!C9266,'Forecast Input'!$D:$D,Master!D9266),0),"Actual",SUMIFS('CMO Input'!$Q:$Q,'CMO Input'!$E:$E,Master!$A9266,'CMO Input'!$C:$C,Master!$C9266,'CMO Input'!$AJ:$AJ,Master!$D9266,'CMO Input'!$AU:$AU,Master!$F9262),"")</f>
        <v/>
      </c>
    </row>
    <row r="9267" spans="1:6" x14ac:dyDescent="0.25">
      <c r="A9267" s="24">
        <v>45</v>
      </c>
      <c r="B9267" s="25">
        <v>44593</v>
      </c>
      <c r="C9267" s="24" t="s">
        <v>780</v>
      </c>
      <c r="D9267" s="24" t="s">
        <v>1469</v>
      </c>
      <c r="E9267" s="24" t="s">
        <v>1488</v>
      </c>
      <c r="F9267" cm="1">
        <f t="array" ref="F9267">_xlfn.SWITCH($E9267,"Forecast",IFERROR(SUMIFS(INDEX('Forecast Input'!$A:$BO,,MATCH(TEXT($A9267,"0"),'Forecast Input'!$1:$1,0)),'Forecast Input'!$A:$A,Master!C9267,'Forecast Input'!$D:$D,Master!D9267),0),"Actual",SUMIFS('CMO Input'!$Q:$Q,'CMO Input'!$E:$E,Master!$A9267,'CMO Input'!$C:$C,Master!$C9267,'CMO Input'!$AJ:$AJ,Master!$D9267,'CMO Input'!$AU:$AU,Master!$F9263),"")</f>
        <v>0</v>
      </c>
    </row>
    <row r="9268" spans="1:6" x14ac:dyDescent="0.25">
      <c r="A9268" s="24">
        <v>45</v>
      </c>
      <c r="B9268" s="25">
        <v>44593</v>
      </c>
      <c r="C9268" s="24" t="s">
        <v>780</v>
      </c>
      <c r="D9268" s="24" t="s">
        <v>1469</v>
      </c>
      <c r="E9268" s="24" t="s">
        <v>1487</v>
      </c>
      <c r="F9268" cm="1">
        <f t="array" ref="F9268">_xlfn.SWITCH($E9268,"Forecast",IFERROR(SUMIFS(INDEX('Forecast Input'!$A:$BO,,MATCH(TEXT($A9268,"0"),'Forecast Input'!$1:$1,0)),'Forecast Input'!$A:$A,Master!C9268,'Forecast Input'!$D:$D,Master!D9268),0),"Actual",SUMIFS('CMO Input'!$Q:$Q,'CMO Input'!$E:$E,Master!$A9268,'CMO Input'!$C:$C,Master!$C9268,'CMO Input'!$AJ:$AJ,Master!$D9268,'CMO Input'!$AU:$AU,Master!$F9264),"")</f>
        <v>0</v>
      </c>
    </row>
    <row r="9269" spans="1:6" x14ac:dyDescent="0.25">
      <c r="A9269" s="24">
        <v>45</v>
      </c>
      <c r="B9269" s="25">
        <v>44593</v>
      </c>
      <c r="C9269" s="24" t="s">
        <v>989</v>
      </c>
      <c r="D9269" s="24" t="s">
        <v>10</v>
      </c>
      <c r="E9269" s="24" t="s">
        <v>1489</v>
      </c>
      <c r="F9269" t="str" cm="1">
        <f t="array" ref="F9269">_xlfn.SWITCH($E9269,"Forecast",IFERROR(SUMIFS(INDEX('Forecast Input'!$A:$BO,,MATCH(TEXT($A9269,"0"),'Forecast Input'!$1:$1,0)),'Forecast Input'!$A:$A,Master!C9269,'Forecast Input'!$D:$D,Master!D9269),0),"Actual",SUMIFS('CMO Input'!$Q:$Q,'CMO Input'!$E:$E,Master!$A9269,'CMO Input'!$C:$C,Master!$C9269,'CMO Input'!$AJ:$AJ,Master!$D9269,'CMO Input'!$AU:$AU,Master!$F9265),"")</f>
        <v/>
      </c>
    </row>
    <row r="9270" spans="1:6" x14ac:dyDescent="0.25">
      <c r="A9270" s="24">
        <v>45</v>
      </c>
      <c r="B9270" s="25">
        <v>44593</v>
      </c>
      <c r="C9270" s="24" t="s">
        <v>989</v>
      </c>
      <c r="D9270" s="24" t="s">
        <v>10</v>
      </c>
      <c r="E9270" s="24" t="s">
        <v>1488</v>
      </c>
      <c r="F9270" cm="1">
        <f t="array" ref="F9270">_xlfn.SWITCH($E9270,"Forecast",IFERROR(SUMIFS(INDEX('Forecast Input'!$A:$BO,,MATCH(TEXT($A9270,"0"),'Forecast Input'!$1:$1,0)),'Forecast Input'!$A:$A,Master!C9270,'Forecast Input'!$D:$D,Master!D9270),0),"Actual",SUMIFS('CMO Input'!$Q:$Q,'CMO Input'!$E:$E,Master!$A9270,'CMO Input'!$C:$C,Master!$C9270,'CMO Input'!$AJ:$AJ,Master!$D9270,'CMO Input'!$AU:$AU,Master!$F9266),"")</f>
        <v>0</v>
      </c>
    </row>
    <row r="9271" spans="1:6" x14ac:dyDescent="0.25">
      <c r="A9271" s="24">
        <v>45</v>
      </c>
      <c r="B9271" s="25">
        <v>44593</v>
      </c>
      <c r="C9271" s="24" t="s">
        <v>989</v>
      </c>
      <c r="D9271" s="24" t="s">
        <v>10</v>
      </c>
      <c r="E9271" s="24" t="s">
        <v>1487</v>
      </c>
      <c r="F9271" cm="1">
        <f t="array" ref="F9271">_xlfn.SWITCH($E9271,"Forecast",IFERROR(SUMIFS(INDEX('Forecast Input'!$A:$BO,,MATCH(TEXT($A9271,"0"),'Forecast Input'!$1:$1,0)),'Forecast Input'!$A:$A,Master!C9271,'Forecast Input'!$D:$D,Master!D9271),0),"Actual",SUMIFS('CMO Input'!$Q:$Q,'CMO Input'!$E:$E,Master!$A9271,'CMO Input'!$C:$C,Master!$C9271,'CMO Input'!$AJ:$AJ,Master!$D9271,'CMO Input'!$AU:$AU,Master!$F9267),"")</f>
        <v>0</v>
      </c>
    </row>
    <row r="9272" spans="1:6" x14ac:dyDescent="0.25">
      <c r="A9272" s="24">
        <v>45</v>
      </c>
      <c r="B9272" s="25">
        <v>44593</v>
      </c>
      <c r="C9272" s="24" t="s">
        <v>989</v>
      </c>
      <c r="D9272" s="24" t="s">
        <v>61</v>
      </c>
      <c r="E9272" s="24" t="s">
        <v>1489</v>
      </c>
      <c r="F9272" t="str" cm="1">
        <f t="array" ref="F9272">_xlfn.SWITCH($E9272,"Forecast",IFERROR(SUMIFS(INDEX('Forecast Input'!$A:$BO,,MATCH(TEXT($A9272,"0"),'Forecast Input'!$1:$1,0)),'Forecast Input'!$A:$A,Master!C9272,'Forecast Input'!$D:$D,Master!D9272),0),"Actual",SUMIFS('CMO Input'!$Q:$Q,'CMO Input'!$E:$E,Master!$A9272,'CMO Input'!$C:$C,Master!$C9272,'CMO Input'!$AJ:$AJ,Master!$D9272,'CMO Input'!$AU:$AU,Master!$F9268),"")</f>
        <v/>
      </c>
    </row>
    <row r="9273" spans="1:6" x14ac:dyDescent="0.25">
      <c r="A9273" s="24">
        <v>45</v>
      </c>
      <c r="B9273" s="25">
        <v>44593</v>
      </c>
      <c r="C9273" s="24" t="s">
        <v>989</v>
      </c>
      <c r="D9273" s="24" t="s">
        <v>61</v>
      </c>
      <c r="E9273" s="24" t="s">
        <v>1488</v>
      </c>
      <c r="F9273" cm="1">
        <f t="array" ref="F9273">_xlfn.SWITCH($E9273,"Forecast",IFERROR(SUMIFS(INDEX('Forecast Input'!$A:$BO,,MATCH(TEXT($A9273,"0"),'Forecast Input'!$1:$1,0)),'Forecast Input'!$A:$A,Master!C9273,'Forecast Input'!$D:$D,Master!D9273),0),"Actual",SUMIFS('CMO Input'!$Q:$Q,'CMO Input'!$E:$E,Master!$A9273,'CMO Input'!$C:$C,Master!$C9273,'CMO Input'!$AJ:$AJ,Master!$D9273,'CMO Input'!$AU:$AU,Master!$F9269),"")</f>
        <v>570.43000000000006</v>
      </c>
    </row>
    <row r="9274" spans="1:6" x14ac:dyDescent="0.25">
      <c r="A9274" s="24">
        <v>45</v>
      </c>
      <c r="B9274" s="25">
        <v>44593</v>
      </c>
      <c r="C9274" s="24" t="s">
        <v>989</v>
      </c>
      <c r="D9274" s="24" t="s">
        <v>61</v>
      </c>
      <c r="E9274" s="24" t="s">
        <v>1487</v>
      </c>
      <c r="F9274" cm="1">
        <f t="array" ref="F9274">_xlfn.SWITCH($E9274,"Forecast",IFERROR(SUMIFS(INDEX('Forecast Input'!$A:$BO,,MATCH(TEXT($A9274,"0"),'Forecast Input'!$1:$1,0)),'Forecast Input'!$A:$A,Master!C9274,'Forecast Input'!$D:$D,Master!D9274),0),"Actual",SUMIFS('CMO Input'!$Q:$Q,'CMO Input'!$E:$E,Master!$A9274,'CMO Input'!$C:$C,Master!$C9274,'CMO Input'!$AJ:$AJ,Master!$D9274,'CMO Input'!$AU:$AU,Master!$F9270),"")</f>
        <v>0</v>
      </c>
    </row>
    <row r="9275" spans="1:6" x14ac:dyDescent="0.25">
      <c r="A9275" s="24">
        <v>45</v>
      </c>
      <c r="B9275" s="25">
        <v>44593</v>
      </c>
      <c r="C9275" s="24" t="s">
        <v>989</v>
      </c>
      <c r="D9275" s="24" t="s">
        <v>103</v>
      </c>
      <c r="E9275" s="24" t="s">
        <v>1489</v>
      </c>
      <c r="F9275" t="str" cm="1">
        <f t="array" ref="F9275">_xlfn.SWITCH($E9275,"Forecast",IFERROR(SUMIFS(INDEX('Forecast Input'!$A:$BO,,MATCH(TEXT($A9275,"0"),'Forecast Input'!$1:$1,0)),'Forecast Input'!$A:$A,Master!C9275,'Forecast Input'!$D:$D,Master!D9275),0),"Actual",SUMIFS('CMO Input'!$Q:$Q,'CMO Input'!$E:$E,Master!$A9275,'CMO Input'!$C:$C,Master!$C9275,'CMO Input'!$AJ:$AJ,Master!$D9275,'CMO Input'!$AU:$AU,Master!$F9271),"")</f>
        <v/>
      </c>
    </row>
    <row r="9276" spans="1:6" x14ac:dyDescent="0.25">
      <c r="A9276" s="24">
        <v>45</v>
      </c>
      <c r="B9276" s="25">
        <v>44593</v>
      </c>
      <c r="C9276" s="24" t="s">
        <v>989</v>
      </c>
      <c r="D9276" s="24" t="s">
        <v>103</v>
      </c>
      <c r="E9276" s="24" t="s">
        <v>1488</v>
      </c>
      <c r="F9276" cm="1">
        <f t="array" ref="F9276">_xlfn.SWITCH($E9276,"Forecast",IFERROR(SUMIFS(INDEX('Forecast Input'!$A:$BO,,MATCH(TEXT($A9276,"0"),'Forecast Input'!$1:$1,0)),'Forecast Input'!$A:$A,Master!C9276,'Forecast Input'!$D:$D,Master!D9276),0),"Actual",SUMIFS('CMO Input'!$Q:$Q,'CMO Input'!$E:$E,Master!$A9276,'CMO Input'!$C:$C,Master!$C9276,'CMO Input'!$AJ:$AJ,Master!$D9276,'CMO Input'!$AU:$AU,Master!$F9272),"")</f>
        <v>0</v>
      </c>
    </row>
    <row r="9277" spans="1:6" x14ac:dyDescent="0.25">
      <c r="A9277" s="24">
        <v>45</v>
      </c>
      <c r="B9277" s="25">
        <v>44593</v>
      </c>
      <c r="C9277" s="24" t="s">
        <v>989</v>
      </c>
      <c r="D9277" s="24" t="s">
        <v>103</v>
      </c>
      <c r="E9277" s="24" t="s">
        <v>1487</v>
      </c>
      <c r="F9277" cm="1">
        <f t="array" ref="F9277">_xlfn.SWITCH($E9277,"Forecast",IFERROR(SUMIFS(INDEX('Forecast Input'!$A:$BO,,MATCH(TEXT($A9277,"0"),'Forecast Input'!$1:$1,0)),'Forecast Input'!$A:$A,Master!C9277,'Forecast Input'!$D:$D,Master!D9277),0),"Actual",SUMIFS('CMO Input'!$Q:$Q,'CMO Input'!$E:$E,Master!$A9277,'CMO Input'!$C:$C,Master!$C9277,'CMO Input'!$AJ:$AJ,Master!$D9277,'CMO Input'!$AU:$AU,Master!$F9273),"")</f>
        <v>0</v>
      </c>
    </row>
    <row r="9278" spans="1:6" x14ac:dyDescent="0.25">
      <c r="A9278" s="24">
        <v>45</v>
      </c>
      <c r="B9278" s="25">
        <v>44593</v>
      </c>
      <c r="C9278" s="24" t="s">
        <v>989</v>
      </c>
      <c r="D9278" s="24" t="s">
        <v>146</v>
      </c>
      <c r="E9278" s="24" t="s">
        <v>1489</v>
      </c>
      <c r="F9278" t="str" cm="1">
        <f t="array" ref="F9278">_xlfn.SWITCH($E9278,"Forecast",IFERROR(SUMIFS(INDEX('Forecast Input'!$A:$BO,,MATCH(TEXT($A9278,"0"),'Forecast Input'!$1:$1,0)),'Forecast Input'!$A:$A,Master!C9278,'Forecast Input'!$D:$D,Master!D9278),0),"Actual",SUMIFS('CMO Input'!$Q:$Q,'CMO Input'!$E:$E,Master!$A9278,'CMO Input'!$C:$C,Master!$C9278,'CMO Input'!$AJ:$AJ,Master!$D9278,'CMO Input'!$AU:$AU,Master!$F9274),"")</f>
        <v/>
      </c>
    </row>
    <row r="9279" spans="1:6" x14ac:dyDescent="0.25">
      <c r="A9279" s="24">
        <v>45</v>
      </c>
      <c r="B9279" s="25">
        <v>44593</v>
      </c>
      <c r="C9279" s="24" t="s">
        <v>989</v>
      </c>
      <c r="D9279" s="24" t="s">
        <v>146</v>
      </c>
      <c r="E9279" s="24" t="s">
        <v>1488</v>
      </c>
      <c r="F9279" cm="1">
        <f t="array" ref="F9279">_xlfn.SWITCH($E9279,"Forecast",IFERROR(SUMIFS(INDEX('Forecast Input'!$A:$BO,,MATCH(TEXT($A9279,"0"),'Forecast Input'!$1:$1,0)),'Forecast Input'!$A:$A,Master!C9279,'Forecast Input'!$D:$D,Master!D9279),0),"Actual",SUMIFS('CMO Input'!$Q:$Q,'CMO Input'!$E:$E,Master!$A9279,'CMO Input'!$C:$C,Master!$C9279,'CMO Input'!$AJ:$AJ,Master!$D9279,'CMO Input'!$AU:$AU,Master!$F9275),"")</f>
        <v>0</v>
      </c>
    </row>
    <row r="9280" spans="1:6" x14ac:dyDescent="0.25">
      <c r="A9280" s="24">
        <v>45</v>
      </c>
      <c r="B9280" s="25">
        <v>44593</v>
      </c>
      <c r="C9280" s="24" t="s">
        <v>989</v>
      </c>
      <c r="D9280" s="24" t="s">
        <v>146</v>
      </c>
      <c r="E9280" s="24" t="s">
        <v>1487</v>
      </c>
      <c r="F9280" cm="1">
        <f t="array" ref="F9280">_xlfn.SWITCH($E9280,"Forecast",IFERROR(SUMIFS(INDEX('Forecast Input'!$A:$BO,,MATCH(TEXT($A9280,"0"),'Forecast Input'!$1:$1,0)),'Forecast Input'!$A:$A,Master!C9280,'Forecast Input'!$D:$D,Master!D9280),0),"Actual",SUMIFS('CMO Input'!$Q:$Q,'CMO Input'!$E:$E,Master!$A9280,'CMO Input'!$C:$C,Master!$C9280,'CMO Input'!$AJ:$AJ,Master!$D9280,'CMO Input'!$AU:$AU,Master!$F9276),"")</f>
        <v>0</v>
      </c>
    </row>
    <row r="9281" spans="1:6" x14ac:dyDescent="0.25">
      <c r="A9281" s="24">
        <v>45</v>
      </c>
      <c r="B9281" s="25">
        <v>44593</v>
      </c>
      <c r="C9281" s="24" t="s">
        <v>989</v>
      </c>
      <c r="D9281" s="24" t="s">
        <v>166</v>
      </c>
      <c r="E9281" s="24" t="s">
        <v>1489</v>
      </c>
      <c r="F9281" t="str" cm="1">
        <f t="array" ref="F9281">_xlfn.SWITCH($E9281,"Forecast",IFERROR(SUMIFS(INDEX('Forecast Input'!$A:$BO,,MATCH(TEXT($A9281,"0"),'Forecast Input'!$1:$1,0)),'Forecast Input'!$A:$A,Master!C9281,'Forecast Input'!$D:$D,Master!D9281),0),"Actual",SUMIFS('CMO Input'!$Q:$Q,'CMO Input'!$E:$E,Master!$A9281,'CMO Input'!$C:$C,Master!$C9281,'CMO Input'!$AJ:$AJ,Master!$D9281,'CMO Input'!$AU:$AU,Master!$F9277),"")</f>
        <v/>
      </c>
    </row>
    <row r="9282" spans="1:6" x14ac:dyDescent="0.25">
      <c r="A9282" s="24">
        <v>45</v>
      </c>
      <c r="B9282" s="25">
        <v>44593</v>
      </c>
      <c r="C9282" s="24" t="s">
        <v>989</v>
      </c>
      <c r="D9282" s="24" t="s">
        <v>166</v>
      </c>
      <c r="E9282" s="24" t="s">
        <v>1488</v>
      </c>
      <c r="F9282" cm="1">
        <f t="array" ref="F9282">_xlfn.SWITCH($E9282,"Forecast",IFERROR(SUMIFS(INDEX('Forecast Input'!$A:$BO,,MATCH(TEXT($A9282,"0"),'Forecast Input'!$1:$1,0)),'Forecast Input'!$A:$A,Master!C9282,'Forecast Input'!$D:$D,Master!D9282),0),"Actual",SUMIFS('CMO Input'!$Q:$Q,'CMO Input'!$E:$E,Master!$A9282,'CMO Input'!$C:$C,Master!$C9282,'CMO Input'!$AJ:$AJ,Master!$D9282,'CMO Input'!$AU:$AU,Master!$F9278),"")</f>
        <v>539.12</v>
      </c>
    </row>
    <row r="9283" spans="1:6" x14ac:dyDescent="0.25">
      <c r="A9283" s="24">
        <v>45</v>
      </c>
      <c r="B9283" s="25">
        <v>44593</v>
      </c>
      <c r="C9283" s="24" t="s">
        <v>989</v>
      </c>
      <c r="D9283" s="24" t="s">
        <v>166</v>
      </c>
      <c r="E9283" s="24" t="s">
        <v>1487</v>
      </c>
      <c r="F9283" cm="1">
        <f t="array" ref="F9283">_xlfn.SWITCH($E9283,"Forecast",IFERROR(SUMIFS(INDEX('Forecast Input'!$A:$BO,,MATCH(TEXT($A9283,"0"),'Forecast Input'!$1:$1,0)),'Forecast Input'!$A:$A,Master!C9283,'Forecast Input'!$D:$D,Master!D9283),0),"Actual",SUMIFS('CMO Input'!$Q:$Q,'CMO Input'!$E:$E,Master!$A9283,'CMO Input'!$C:$C,Master!$C9283,'CMO Input'!$AJ:$AJ,Master!$D9283,'CMO Input'!$AU:$AU,Master!$F9279),"")</f>
        <v>0</v>
      </c>
    </row>
    <row r="9284" spans="1:6" x14ac:dyDescent="0.25">
      <c r="A9284" s="24">
        <v>45</v>
      </c>
      <c r="B9284" s="25">
        <v>44593</v>
      </c>
      <c r="C9284" s="24" t="s">
        <v>989</v>
      </c>
      <c r="D9284" s="24" t="s">
        <v>170</v>
      </c>
      <c r="E9284" s="24" t="s">
        <v>1489</v>
      </c>
      <c r="F9284" t="str" cm="1">
        <f t="array" ref="F9284">_xlfn.SWITCH($E9284,"Forecast",IFERROR(SUMIFS(INDEX('Forecast Input'!$A:$BO,,MATCH(TEXT($A9284,"0"),'Forecast Input'!$1:$1,0)),'Forecast Input'!$A:$A,Master!C9284,'Forecast Input'!$D:$D,Master!D9284),0),"Actual",SUMIFS('CMO Input'!$Q:$Q,'CMO Input'!$E:$E,Master!$A9284,'CMO Input'!$C:$C,Master!$C9284,'CMO Input'!$AJ:$AJ,Master!$D9284,'CMO Input'!$AU:$AU,Master!$F9280),"")</f>
        <v/>
      </c>
    </row>
    <row r="9285" spans="1:6" x14ac:dyDescent="0.25">
      <c r="A9285" s="24">
        <v>45</v>
      </c>
      <c r="B9285" s="25">
        <v>44593</v>
      </c>
      <c r="C9285" s="24" t="s">
        <v>989</v>
      </c>
      <c r="D9285" s="24" t="s">
        <v>170</v>
      </c>
      <c r="E9285" s="24" t="s">
        <v>1488</v>
      </c>
      <c r="F9285" cm="1">
        <f t="array" ref="F9285">_xlfn.SWITCH($E9285,"Forecast",IFERROR(SUMIFS(INDEX('Forecast Input'!$A:$BO,,MATCH(TEXT($A9285,"0"),'Forecast Input'!$1:$1,0)),'Forecast Input'!$A:$A,Master!C9285,'Forecast Input'!$D:$D,Master!D9285),0),"Actual",SUMIFS('CMO Input'!$Q:$Q,'CMO Input'!$E:$E,Master!$A9285,'CMO Input'!$C:$C,Master!$C9285,'CMO Input'!$AJ:$AJ,Master!$D9285,'CMO Input'!$AU:$AU,Master!$F9281),"")</f>
        <v>47.75</v>
      </c>
    </row>
    <row r="9286" spans="1:6" x14ac:dyDescent="0.25">
      <c r="A9286" s="24">
        <v>45</v>
      </c>
      <c r="B9286" s="25">
        <v>44593</v>
      </c>
      <c r="C9286" s="24" t="s">
        <v>989</v>
      </c>
      <c r="D9286" s="24" t="s">
        <v>170</v>
      </c>
      <c r="E9286" s="24" t="s">
        <v>1487</v>
      </c>
      <c r="F9286" cm="1">
        <f t="array" ref="F9286">_xlfn.SWITCH($E9286,"Forecast",IFERROR(SUMIFS(INDEX('Forecast Input'!$A:$BO,,MATCH(TEXT($A9286,"0"),'Forecast Input'!$1:$1,0)),'Forecast Input'!$A:$A,Master!C9286,'Forecast Input'!$D:$D,Master!D9286),0),"Actual",SUMIFS('CMO Input'!$Q:$Q,'CMO Input'!$E:$E,Master!$A9286,'CMO Input'!$C:$C,Master!$C9286,'CMO Input'!$AJ:$AJ,Master!$D9286,'CMO Input'!$AU:$AU,Master!$F9282),"")</f>
        <v>0</v>
      </c>
    </row>
    <row r="9287" spans="1:6" x14ac:dyDescent="0.25">
      <c r="A9287" s="24">
        <v>45</v>
      </c>
      <c r="B9287" s="25">
        <v>44593</v>
      </c>
      <c r="C9287" s="24" t="s">
        <v>989</v>
      </c>
      <c r="D9287" s="24" t="s">
        <v>436</v>
      </c>
      <c r="E9287" s="24" t="s">
        <v>1489</v>
      </c>
      <c r="F9287" t="str" cm="1">
        <f t="array" ref="F9287">_xlfn.SWITCH($E9287,"Forecast",IFERROR(SUMIFS(INDEX('Forecast Input'!$A:$BO,,MATCH(TEXT($A9287,"0"),'Forecast Input'!$1:$1,0)),'Forecast Input'!$A:$A,Master!C9287,'Forecast Input'!$D:$D,Master!D9287),0),"Actual",SUMIFS('CMO Input'!$Q:$Q,'CMO Input'!$E:$E,Master!$A9287,'CMO Input'!$C:$C,Master!$C9287,'CMO Input'!$AJ:$AJ,Master!$D9287,'CMO Input'!$AU:$AU,Master!$F9283),"")</f>
        <v/>
      </c>
    </row>
    <row r="9288" spans="1:6" x14ac:dyDescent="0.25">
      <c r="A9288" s="24">
        <v>45</v>
      </c>
      <c r="B9288" s="25">
        <v>44593</v>
      </c>
      <c r="C9288" s="24" t="s">
        <v>989</v>
      </c>
      <c r="D9288" s="24" t="s">
        <v>436</v>
      </c>
      <c r="E9288" s="24" t="s">
        <v>1488</v>
      </c>
      <c r="F9288" cm="1">
        <f t="array" ref="F9288">_xlfn.SWITCH($E9288,"Forecast",IFERROR(SUMIFS(INDEX('Forecast Input'!$A:$BO,,MATCH(TEXT($A9288,"0"),'Forecast Input'!$1:$1,0)),'Forecast Input'!$A:$A,Master!C9288,'Forecast Input'!$D:$D,Master!D9288),0),"Actual",SUMIFS('CMO Input'!$Q:$Q,'CMO Input'!$E:$E,Master!$A9288,'CMO Input'!$C:$C,Master!$C9288,'CMO Input'!$AJ:$AJ,Master!$D9288,'CMO Input'!$AU:$AU,Master!$F9284),"")</f>
        <v>0</v>
      </c>
    </row>
    <row r="9289" spans="1:6" x14ac:dyDescent="0.25">
      <c r="A9289" s="24">
        <v>45</v>
      </c>
      <c r="B9289" s="25">
        <v>44593</v>
      </c>
      <c r="C9289" s="24" t="s">
        <v>989</v>
      </c>
      <c r="D9289" s="24" t="s">
        <v>436</v>
      </c>
      <c r="E9289" s="24" t="s">
        <v>1487</v>
      </c>
      <c r="F9289" cm="1">
        <f t="array" ref="F9289">_xlfn.SWITCH($E9289,"Forecast",IFERROR(SUMIFS(INDEX('Forecast Input'!$A:$BO,,MATCH(TEXT($A9289,"0"),'Forecast Input'!$1:$1,0)),'Forecast Input'!$A:$A,Master!C9289,'Forecast Input'!$D:$D,Master!D9289),0),"Actual",SUMIFS('CMO Input'!$Q:$Q,'CMO Input'!$E:$E,Master!$A9289,'CMO Input'!$C:$C,Master!$C9289,'CMO Input'!$AJ:$AJ,Master!$D9289,'CMO Input'!$AU:$AU,Master!$F9285),"")</f>
        <v>0</v>
      </c>
    </row>
    <row r="9290" spans="1:6" x14ac:dyDescent="0.25">
      <c r="A9290" s="24">
        <v>45</v>
      </c>
      <c r="B9290" s="25">
        <v>44593</v>
      </c>
      <c r="C9290" s="24" t="s">
        <v>989</v>
      </c>
      <c r="D9290" s="24" t="s">
        <v>1469</v>
      </c>
      <c r="E9290" s="24" t="s">
        <v>1489</v>
      </c>
      <c r="F9290" t="str" cm="1">
        <f t="array" ref="F9290">_xlfn.SWITCH($E9290,"Forecast",IFERROR(SUMIFS(INDEX('Forecast Input'!$A:$BO,,MATCH(TEXT($A9290,"0"),'Forecast Input'!$1:$1,0)),'Forecast Input'!$A:$A,Master!C9290,'Forecast Input'!$D:$D,Master!D9290),0),"Actual",SUMIFS('CMO Input'!$Q:$Q,'CMO Input'!$E:$E,Master!$A9290,'CMO Input'!$C:$C,Master!$C9290,'CMO Input'!$AJ:$AJ,Master!$D9290,'CMO Input'!$AU:$AU,Master!$F9286),"")</f>
        <v/>
      </c>
    </row>
    <row r="9291" spans="1:6" x14ac:dyDescent="0.25">
      <c r="A9291" s="24">
        <v>45</v>
      </c>
      <c r="B9291" s="25">
        <v>44593</v>
      </c>
      <c r="C9291" s="24" t="s">
        <v>989</v>
      </c>
      <c r="D9291" s="24" t="s">
        <v>1469</v>
      </c>
      <c r="E9291" s="24" t="s">
        <v>1488</v>
      </c>
      <c r="F9291" cm="1">
        <f t="array" ref="F9291">_xlfn.SWITCH($E9291,"Forecast",IFERROR(SUMIFS(INDEX('Forecast Input'!$A:$BO,,MATCH(TEXT($A9291,"0"),'Forecast Input'!$1:$1,0)),'Forecast Input'!$A:$A,Master!C9291,'Forecast Input'!$D:$D,Master!D9291),0),"Actual",SUMIFS('CMO Input'!$Q:$Q,'CMO Input'!$E:$E,Master!$A9291,'CMO Input'!$C:$C,Master!$C9291,'CMO Input'!$AJ:$AJ,Master!$D9291,'CMO Input'!$AU:$AU,Master!$F9287),"")</f>
        <v>0</v>
      </c>
    </row>
    <row r="9292" spans="1:6" x14ac:dyDescent="0.25">
      <c r="A9292" s="24">
        <v>45</v>
      </c>
      <c r="B9292" s="25">
        <v>44593</v>
      </c>
      <c r="C9292" s="24" t="s">
        <v>989</v>
      </c>
      <c r="D9292" s="24" t="s">
        <v>1469</v>
      </c>
      <c r="E9292" s="24" t="s">
        <v>1487</v>
      </c>
      <c r="F9292" cm="1">
        <f t="array" ref="F9292">_xlfn.SWITCH($E9292,"Forecast",IFERROR(SUMIFS(INDEX('Forecast Input'!$A:$BO,,MATCH(TEXT($A9292,"0"),'Forecast Input'!$1:$1,0)),'Forecast Input'!$A:$A,Master!C9292,'Forecast Input'!$D:$D,Master!D9292),0),"Actual",SUMIFS('CMO Input'!$Q:$Q,'CMO Input'!$E:$E,Master!$A9292,'CMO Input'!$C:$C,Master!$C9292,'CMO Input'!$AJ:$AJ,Master!$D9292,'CMO Input'!$AU:$AU,Master!$F9288),"")</f>
        <v>0</v>
      </c>
    </row>
    <row r="9293" spans="1:6" x14ac:dyDescent="0.25">
      <c r="A9293" s="24">
        <v>45</v>
      </c>
      <c r="B9293" s="25">
        <v>44593</v>
      </c>
      <c r="C9293" s="24" t="s">
        <v>181</v>
      </c>
      <c r="D9293" s="24" t="s">
        <v>10</v>
      </c>
      <c r="E9293" s="24" t="s">
        <v>1489</v>
      </c>
      <c r="F9293" t="str" cm="1">
        <f t="array" ref="F9293">_xlfn.SWITCH($E9293,"Forecast",IFERROR(SUMIFS(INDEX('Forecast Input'!$A:$BO,,MATCH(TEXT($A9293,"0"),'Forecast Input'!$1:$1,0)),'Forecast Input'!$A:$A,Master!C9293,'Forecast Input'!$D:$D,Master!D9293),0),"Actual",SUMIFS('CMO Input'!$Q:$Q,'CMO Input'!$E:$E,Master!$A9293,'CMO Input'!$C:$C,Master!$C9293,'CMO Input'!$AJ:$AJ,Master!$D9293,'CMO Input'!$AU:$AU,Master!$F9289),"")</f>
        <v/>
      </c>
    </row>
    <row r="9294" spans="1:6" x14ac:dyDescent="0.25">
      <c r="A9294" s="24">
        <v>45</v>
      </c>
      <c r="B9294" s="25">
        <v>44593</v>
      </c>
      <c r="C9294" s="24" t="s">
        <v>181</v>
      </c>
      <c r="D9294" s="24" t="s">
        <v>10</v>
      </c>
      <c r="E9294" s="24" t="s">
        <v>1488</v>
      </c>
      <c r="F9294" cm="1">
        <f t="array" ref="F9294">_xlfn.SWITCH($E9294,"Forecast",IFERROR(SUMIFS(INDEX('Forecast Input'!$A:$BO,,MATCH(TEXT($A9294,"0"),'Forecast Input'!$1:$1,0)),'Forecast Input'!$A:$A,Master!C9294,'Forecast Input'!$D:$D,Master!D9294),0),"Actual",SUMIFS('CMO Input'!$Q:$Q,'CMO Input'!$E:$E,Master!$A9294,'CMO Input'!$C:$C,Master!$C9294,'CMO Input'!$AJ:$AJ,Master!$D9294,'CMO Input'!$AU:$AU,Master!$F9290),"")</f>
        <v>142.69</v>
      </c>
    </row>
    <row r="9295" spans="1:6" x14ac:dyDescent="0.25">
      <c r="A9295" s="24">
        <v>45</v>
      </c>
      <c r="B9295" s="25">
        <v>44593</v>
      </c>
      <c r="C9295" s="24" t="s">
        <v>181</v>
      </c>
      <c r="D9295" s="24" t="s">
        <v>10</v>
      </c>
      <c r="E9295" s="24" t="s">
        <v>1487</v>
      </c>
      <c r="F9295" cm="1">
        <f t="array" ref="F9295">_xlfn.SWITCH($E9295,"Forecast",IFERROR(SUMIFS(INDEX('Forecast Input'!$A:$BO,,MATCH(TEXT($A9295,"0"),'Forecast Input'!$1:$1,0)),'Forecast Input'!$A:$A,Master!C9295,'Forecast Input'!$D:$D,Master!D9295),0),"Actual",SUMIFS('CMO Input'!$Q:$Q,'CMO Input'!$E:$E,Master!$A9295,'CMO Input'!$C:$C,Master!$C9295,'CMO Input'!$AJ:$AJ,Master!$D9295,'CMO Input'!$AU:$AU,Master!$F9291),"")</f>
        <v>0</v>
      </c>
    </row>
    <row r="9296" spans="1:6" x14ac:dyDescent="0.25">
      <c r="A9296" s="24">
        <v>45</v>
      </c>
      <c r="B9296" s="25">
        <v>44593</v>
      </c>
      <c r="C9296" s="24" t="s">
        <v>181</v>
      </c>
      <c r="D9296" s="24" t="s">
        <v>61</v>
      </c>
      <c r="E9296" s="24" t="s">
        <v>1489</v>
      </c>
      <c r="F9296" t="str" cm="1">
        <f t="array" ref="F9296">_xlfn.SWITCH($E9296,"Forecast",IFERROR(SUMIFS(INDEX('Forecast Input'!$A:$BO,,MATCH(TEXT($A9296,"0"),'Forecast Input'!$1:$1,0)),'Forecast Input'!$A:$A,Master!C9296,'Forecast Input'!$D:$D,Master!D9296),0),"Actual",SUMIFS('CMO Input'!$Q:$Q,'CMO Input'!$E:$E,Master!$A9296,'CMO Input'!$C:$C,Master!$C9296,'CMO Input'!$AJ:$AJ,Master!$D9296,'CMO Input'!$AU:$AU,Master!$F9292),"")</f>
        <v/>
      </c>
    </row>
    <row r="9297" spans="1:6" x14ac:dyDescent="0.25">
      <c r="A9297" s="24">
        <v>45</v>
      </c>
      <c r="B9297" s="25">
        <v>44593</v>
      </c>
      <c r="C9297" s="24" t="s">
        <v>181</v>
      </c>
      <c r="D9297" s="24" t="s">
        <v>61</v>
      </c>
      <c r="E9297" s="24" t="s">
        <v>1488</v>
      </c>
      <c r="F9297" cm="1">
        <f t="array" ref="F9297">_xlfn.SWITCH($E9297,"Forecast",IFERROR(SUMIFS(INDEX('Forecast Input'!$A:$BO,,MATCH(TEXT($A9297,"0"),'Forecast Input'!$1:$1,0)),'Forecast Input'!$A:$A,Master!C9297,'Forecast Input'!$D:$D,Master!D9297),0),"Actual",SUMIFS('CMO Input'!$Q:$Q,'CMO Input'!$E:$E,Master!$A9297,'CMO Input'!$C:$C,Master!$C9297,'CMO Input'!$AJ:$AJ,Master!$D9297,'CMO Input'!$AU:$AU,Master!$F9293),"")</f>
        <v>0</v>
      </c>
    </row>
    <row r="9298" spans="1:6" x14ac:dyDescent="0.25">
      <c r="A9298" s="24">
        <v>45</v>
      </c>
      <c r="B9298" s="25">
        <v>44593</v>
      </c>
      <c r="C9298" s="24" t="s">
        <v>181</v>
      </c>
      <c r="D9298" s="24" t="s">
        <v>61</v>
      </c>
      <c r="E9298" s="24" t="s">
        <v>1487</v>
      </c>
      <c r="F9298" cm="1">
        <f t="array" ref="F9298">_xlfn.SWITCH($E9298,"Forecast",IFERROR(SUMIFS(INDEX('Forecast Input'!$A:$BO,,MATCH(TEXT($A9298,"0"),'Forecast Input'!$1:$1,0)),'Forecast Input'!$A:$A,Master!C9298,'Forecast Input'!$D:$D,Master!D9298),0),"Actual",SUMIFS('CMO Input'!$Q:$Q,'CMO Input'!$E:$E,Master!$A9298,'CMO Input'!$C:$C,Master!$C9298,'CMO Input'!$AJ:$AJ,Master!$D9298,'CMO Input'!$AU:$AU,Master!$F9294),"")</f>
        <v>0</v>
      </c>
    </row>
    <row r="9299" spans="1:6" x14ac:dyDescent="0.25">
      <c r="A9299" s="24">
        <v>45</v>
      </c>
      <c r="B9299" s="25">
        <v>44593</v>
      </c>
      <c r="C9299" s="24" t="s">
        <v>181</v>
      </c>
      <c r="D9299" s="24" t="s">
        <v>103</v>
      </c>
      <c r="E9299" s="24" t="s">
        <v>1489</v>
      </c>
      <c r="F9299" t="str" cm="1">
        <f t="array" ref="F9299">_xlfn.SWITCH($E9299,"Forecast",IFERROR(SUMIFS(INDEX('Forecast Input'!$A:$BO,,MATCH(TEXT($A9299,"0"),'Forecast Input'!$1:$1,0)),'Forecast Input'!$A:$A,Master!C9299,'Forecast Input'!$D:$D,Master!D9299),0),"Actual",SUMIFS('CMO Input'!$Q:$Q,'CMO Input'!$E:$E,Master!$A9299,'CMO Input'!$C:$C,Master!$C9299,'CMO Input'!$AJ:$AJ,Master!$D9299,'CMO Input'!$AU:$AU,Master!$F9295),"")</f>
        <v/>
      </c>
    </row>
    <row r="9300" spans="1:6" x14ac:dyDescent="0.25">
      <c r="A9300" s="24">
        <v>45</v>
      </c>
      <c r="B9300" s="25">
        <v>44593</v>
      </c>
      <c r="C9300" s="24" t="s">
        <v>181</v>
      </c>
      <c r="D9300" s="24" t="s">
        <v>103</v>
      </c>
      <c r="E9300" s="24" t="s">
        <v>1488</v>
      </c>
      <c r="F9300" cm="1">
        <f t="array" ref="F9300">_xlfn.SWITCH($E9300,"Forecast",IFERROR(SUMIFS(INDEX('Forecast Input'!$A:$BO,,MATCH(TEXT($A9300,"0"),'Forecast Input'!$1:$1,0)),'Forecast Input'!$A:$A,Master!C9300,'Forecast Input'!$D:$D,Master!D9300),0),"Actual",SUMIFS('CMO Input'!$Q:$Q,'CMO Input'!$E:$E,Master!$A9300,'CMO Input'!$C:$C,Master!$C9300,'CMO Input'!$AJ:$AJ,Master!$D9300,'CMO Input'!$AU:$AU,Master!$F9296),"")</f>
        <v>93.4</v>
      </c>
    </row>
    <row r="9301" spans="1:6" x14ac:dyDescent="0.25">
      <c r="A9301" s="24">
        <v>45</v>
      </c>
      <c r="B9301" s="25">
        <v>44593</v>
      </c>
      <c r="C9301" s="24" t="s">
        <v>181</v>
      </c>
      <c r="D9301" s="24" t="s">
        <v>103</v>
      </c>
      <c r="E9301" s="24" t="s">
        <v>1487</v>
      </c>
      <c r="F9301" cm="1">
        <f t="array" ref="F9301">_xlfn.SWITCH($E9301,"Forecast",IFERROR(SUMIFS(INDEX('Forecast Input'!$A:$BO,,MATCH(TEXT($A9301,"0"),'Forecast Input'!$1:$1,0)),'Forecast Input'!$A:$A,Master!C9301,'Forecast Input'!$D:$D,Master!D9301),0),"Actual",SUMIFS('CMO Input'!$Q:$Q,'CMO Input'!$E:$E,Master!$A9301,'CMO Input'!$C:$C,Master!$C9301,'CMO Input'!$AJ:$AJ,Master!$D9301,'CMO Input'!$AU:$AU,Master!$F9297),"")</f>
        <v>0</v>
      </c>
    </row>
    <row r="9302" spans="1:6" x14ac:dyDescent="0.25">
      <c r="A9302" s="24">
        <v>45</v>
      </c>
      <c r="B9302" s="25">
        <v>44593</v>
      </c>
      <c r="C9302" s="24" t="s">
        <v>181</v>
      </c>
      <c r="D9302" s="24" t="s">
        <v>146</v>
      </c>
      <c r="E9302" s="24" t="s">
        <v>1489</v>
      </c>
      <c r="F9302" t="str" cm="1">
        <f t="array" ref="F9302">_xlfn.SWITCH($E9302,"Forecast",IFERROR(SUMIFS(INDEX('Forecast Input'!$A:$BO,,MATCH(TEXT($A9302,"0"),'Forecast Input'!$1:$1,0)),'Forecast Input'!$A:$A,Master!C9302,'Forecast Input'!$D:$D,Master!D9302),0),"Actual",SUMIFS('CMO Input'!$Q:$Q,'CMO Input'!$E:$E,Master!$A9302,'CMO Input'!$C:$C,Master!$C9302,'CMO Input'!$AJ:$AJ,Master!$D9302,'CMO Input'!$AU:$AU,Master!$F9298),"")</f>
        <v/>
      </c>
    </row>
    <row r="9303" spans="1:6" x14ac:dyDescent="0.25">
      <c r="A9303" s="24">
        <v>45</v>
      </c>
      <c r="B9303" s="25">
        <v>44593</v>
      </c>
      <c r="C9303" s="24" t="s">
        <v>181</v>
      </c>
      <c r="D9303" s="24" t="s">
        <v>146</v>
      </c>
      <c r="E9303" s="24" t="s">
        <v>1488</v>
      </c>
      <c r="F9303" cm="1">
        <f t="array" ref="F9303">_xlfn.SWITCH($E9303,"Forecast",IFERROR(SUMIFS(INDEX('Forecast Input'!$A:$BO,,MATCH(TEXT($A9303,"0"),'Forecast Input'!$1:$1,0)),'Forecast Input'!$A:$A,Master!C9303,'Forecast Input'!$D:$D,Master!D9303),0),"Actual",SUMIFS('CMO Input'!$Q:$Q,'CMO Input'!$E:$E,Master!$A9303,'CMO Input'!$C:$C,Master!$C9303,'CMO Input'!$AJ:$AJ,Master!$D9303,'CMO Input'!$AU:$AU,Master!$F9299),"")</f>
        <v>250.76</v>
      </c>
    </row>
    <row r="9304" spans="1:6" x14ac:dyDescent="0.25">
      <c r="A9304" s="24">
        <v>45</v>
      </c>
      <c r="B9304" s="25">
        <v>44593</v>
      </c>
      <c r="C9304" s="24" t="s">
        <v>181</v>
      </c>
      <c r="D9304" s="24" t="s">
        <v>146</v>
      </c>
      <c r="E9304" s="24" t="s">
        <v>1487</v>
      </c>
      <c r="F9304" cm="1">
        <f t="array" ref="F9304">_xlfn.SWITCH($E9304,"Forecast",IFERROR(SUMIFS(INDEX('Forecast Input'!$A:$BO,,MATCH(TEXT($A9304,"0"),'Forecast Input'!$1:$1,0)),'Forecast Input'!$A:$A,Master!C9304,'Forecast Input'!$D:$D,Master!D9304),0),"Actual",SUMIFS('CMO Input'!$Q:$Q,'CMO Input'!$E:$E,Master!$A9304,'CMO Input'!$C:$C,Master!$C9304,'CMO Input'!$AJ:$AJ,Master!$D9304,'CMO Input'!$AU:$AU,Master!$F9300),"")</f>
        <v>0</v>
      </c>
    </row>
    <row r="9305" spans="1:6" x14ac:dyDescent="0.25">
      <c r="A9305" s="24">
        <v>45</v>
      </c>
      <c r="B9305" s="25">
        <v>44593</v>
      </c>
      <c r="C9305" s="24" t="s">
        <v>181</v>
      </c>
      <c r="D9305" s="24" t="s">
        <v>166</v>
      </c>
      <c r="E9305" s="24" t="s">
        <v>1489</v>
      </c>
      <c r="F9305" t="str" cm="1">
        <f t="array" ref="F9305">_xlfn.SWITCH($E9305,"Forecast",IFERROR(SUMIFS(INDEX('Forecast Input'!$A:$BO,,MATCH(TEXT($A9305,"0"),'Forecast Input'!$1:$1,0)),'Forecast Input'!$A:$A,Master!C9305,'Forecast Input'!$D:$D,Master!D9305),0),"Actual",SUMIFS('CMO Input'!$Q:$Q,'CMO Input'!$E:$E,Master!$A9305,'CMO Input'!$C:$C,Master!$C9305,'CMO Input'!$AJ:$AJ,Master!$D9305,'CMO Input'!$AU:$AU,Master!$F9301),"")</f>
        <v/>
      </c>
    </row>
    <row r="9306" spans="1:6" x14ac:dyDescent="0.25">
      <c r="A9306" s="24">
        <v>45</v>
      </c>
      <c r="B9306" s="25">
        <v>44593</v>
      </c>
      <c r="C9306" s="24" t="s">
        <v>181</v>
      </c>
      <c r="D9306" s="24" t="s">
        <v>166</v>
      </c>
      <c r="E9306" s="24" t="s">
        <v>1488</v>
      </c>
      <c r="F9306" cm="1">
        <f t="array" ref="F9306">_xlfn.SWITCH($E9306,"Forecast",IFERROR(SUMIFS(INDEX('Forecast Input'!$A:$BO,,MATCH(TEXT($A9306,"0"),'Forecast Input'!$1:$1,0)),'Forecast Input'!$A:$A,Master!C9306,'Forecast Input'!$D:$D,Master!D9306),0),"Actual",SUMIFS('CMO Input'!$Q:$Q,'CMO Input'!$E:$E,Master!$A9306,'CMO Input'!$C:$C,Master!$C9306,'CMO Input'!$AJ:$AJ,Master!$D9306,'CMO Input'!$AU:$AU,Master!$F9302),"")</f>
        <v>0</v>
      </c>
    </row>
    <row r="9307" spans="1:6" x14ac:dyDescent="0.25">
      <c r="A9307" s="24">
        <v>45</v>
      </c>
      <c r="B9307" s="25">
        <v>44593</v>
      </c>
      <c r="C9307" s="24" t="s">
        <v>181</v>
      </c>
      <c r="D9307" s="24" t="s">
        <v>166</v>
      </c>
      <c r="E9307" s="24" t="s">
        <v>1487</v>
      </c>
      <c r="F9307" cm="1">
        <f t="array" ref="F9307">_xlfn.SWITCH($E9307,"Forecast",IFERROR(SUMIFS(INDEX('Forecast Input'!$A:$BO,,MATCH(TEXT($A9307,"0"),'Forecast Input'!$1:$1,0)),'Forecast Input'!$A:$A,Master!C9307,'Forecast Input'!$D:$D,Master!D9307),0),"Actual",SUMIFS('CMO Input'!$Q:$Q,'CMO Input'!$E:$E,Master!$A9307,'CMO Input'!$C:$C,Master!$C9307,'CMO Input'!$AJ:$AJ,Master!$D9307,'CMO Input'!$AU:$AU,Master!$F9303),"")</f>
        <v>0</v>
      </c>
    </row>
    <row r="9308" spans="1:6" x14ac:dyDescent="0.25">
      <c r="A9308" s="24">
        <v>45</v>
      </c>
      <c r="B9308" s="25">
        <v>44593</v>
      </c>
      <c r="C9308" s="24" t="s">
        <v>181</v>
      </c>
      <c r="D9308" s="24" t="s">
        <v>170</v>
      </c>
      <c r="E9308" s="24" t="s">
        <v>1489</v>
      </c>
      <c r="F9308" t="str" cm="1">
        <f t="array" ref="F9308">_xlfn.SWITCH($E9308,"Forecast",IFERROR(SUMIFS(INDEX('Forecast Input'!$A:$BO,,MATCH(TEXT($A9308,"0"),'Forecast Input'!$1:$1,0)),'Forecast Input'!$A:$A,Master!C9308,'Forecast Input'!$D:$D,Master!D9308),0),"Actual",SUMIFS('CMO Input'!$Q:$Q,'CMO Input'!$E:$E,Master!$A9308,'CMO Input'!$C:$C,Master!$C9308,'CMO Input'!$AJ:$AJ,Master!$D9308,'CMO Input'!$AU:$AU,Master!$F9304),"")</f>
        <v/>
      </c>
    </row>
    <row r="9309" spans="1:6" x14ac:dyDescent="0.25">
      <c r="A9309" s="24">
        <v>45</v>
      </c>
      <c r="B9309" s="25">
        <v>44593</v>
      </c>
      <c r="C9309" s="24" t="s">
        <v>181</v>
      </c>
      <c r="D9309" s="24" t="s">
        <v>170</v>
      </c>
      <c r="E9309" s="24" t="s">
        <v>1488</v>
      </c>
      <c r="F9309" cm="1">
        <f t="array" ref="F9309">_xlfn.SWITCH($E9309,"Forecast",IFERROR(SUMIFS(INDEX('Forecast Input'!$A:$BO,,MATCH(TEXT($A9309,"0"),'Forecast Input'!$1:$1,0)),'Forecast Input'!$A:$A,Master!C9309,'Forecast Input'!$D:$D,Master!D9309),0),"Actual",SUMIFS('CMO Input'!$Q:$Q,'CMO Input'!$E:$E,Master!$A9309,'CMO Input'!$C:$C,Master!$C9309,'CMO Input'!$AJ:$AJ,Master!$D9309,'CMO Input'!$AU:$AU,Master!$F9305),"")</f>
        <v>0</v>
      </c>
    </row>
    <row r="9310" spans="1:6" x14ac:dyDescent="0.25">
      <c r="A9310" s="24">
        <v>45</v>
      </c>
      <c r="B9310" s="25">
        <v>44593</v>
      </c>
      <c r="C9310" s="24" t="s">
        <v>181</v>
      </c>
      <c r="D9310" s="24" t="s">
        <v>170</v>
      </c>
      <c r="E9310" s="24" t="s">
        <v>1487</v>
      </c>
      <c r="F9310" cm="1">
        <f t="array" ref="F9310">_xlfn.SWITCH($E9310,"Forecast",IFERROR(SUMIFS(INDEX('Forecast Input'!$A:$BO,,MATCH(TEXT($A9310,"0"),'Forecast Input'!$1:$1,0)),'Forecast Input'!$A:$A,Master!C9310,'Forecast Input'!$D:$D,Master!D9310),0),"Actual",SUMIFS('CMO Input'!$Q:$Q,'CMO Input'!$E:$E,Master!$A9310,'CMO Input'!$C:$C,Master!$C9310,'CMO Input'!$AJ:$AJ,Master!$D9310,'CMO Input'!$AU:$AU,Master!$F9306),"")</f>
        <v>0</v>
      </c>
    </row>
    <row r="9311" spans="1:6" x14ac:dyDescent="0.25">
      <c r="A9311" s="24">
        <v>45</v>
      </c>
      <c r="B9311" s="25">
        <v>44593</v>
      </c>
      <c r="C9311" s="24" t="s">
        <v>181</v>
      </c>
      <c r="D9311" s="24" t="s">
        <v>436</v>
      </c>
      <c r="E9311" s="24" t="s">
        <v>1489</v>
      </c>
      <c r="F9311" t="str" cm="1">
        <f t="array" ref="F9311">_xlfn.SWITCH($E9311,"Forecast",IFERROR(SUMIFS(INDEX('Forecast Input'!$A:$BO,,MATCH(TEXT($A9311,"0"),'Forecast Input'!$1:$1,0)),'Forecast Input'!$A:$A,Master!C9311,'Forecast Input'!$D:$D,Master!D9311),0),"Actual",SUMIFS('CMO Input'!$Q:$Q,'CMO Input'!$E:$E,Master!$A9311,'CMO Input'!$C:$C,Master!$C9311,'CMO Input'!$AJ:$AJ,Master!$D9311,'CMO Input'!$AU:$AU,Master!$F9307),"")</f>
        <v/>
      </c>
    </row>
    <row r="9312" spans="1:6" x14ac:dyDescent="0.25">
      <c r="A9312" s="24">
        <v>45</v>
      </c>
      <c r="B9312" s="25">
        <v>44593</v>
      </c>
      <c r="C9312" s="24" t="s">
        <v>181</v>
      </c>
      <c r="D9312" s="24" t="s">
        <v>436</v>
      </c>
      <c r="E9312" s="24" t="s">
        <v>1488</v>
      </c>
      <c r="F9312" cm="1">
        <f t="array" ref="F9312">_xlfn.SWITCH($E9312,"Forecast",IFERROR(SUMIFS(INDEX('Forecast Input'!$A:$BO,,MATCH(TEXT($A9312,"0"),'Forecast Input'!$1:$1,0)),'Forecast Input'!$A:$A,Master!C9312,'Forecast Input'!$D:$D,Master!D9312),0),"Actual",SUMIFS('CMO Input'!$Q:$Q,'CMO Input'!$E:$E,Master!$A9312,'CMO Input'!$C:$C,Master!$C9312,'CMO Input'!$AJ:$AJ,Master!$D9312,'CMO Input'!$AU:$AU,Master!$F9308),"")</f>
        <v>0</v>
      </c>
    </row>
    <row r="9313" spans="1:6" x14ac:dyDescent="0.25">
      <c r="A9313" s="24">
        <v>45</v>
      </c>
      <c r="B9313" s="25">
        <v>44593</v>
      </c>
      <c r="C9313" s="24" t="s">
        <v>181</v>
      </c>
      <c r="D9313" s="24" t="s">
        <v>436</v>
      </c>
      <c r="E9313" s="24" t="s">
        <v>1487</v>
      </c>
      <c r="F9313" cm="1">
        <f t="array" ref="F9313">_xlfn.SWITCH($E9313,"Forecast",IFERROR(SUMIFS(INDEX('Forecast Input'!$A:$BO,,MATCH(TEXT($A9313,"0"),'Forecast Input'!$1:$1,0)),'Forecast Input'!$A:$A,Master!C9313,'Forecast Input'!$D:$D,Master!D9313),0),"Actual",SUMIFS('CMO Input'!$Q:$Q,'CMO Input'!$E:$E,Master!$A9313,'CMO Input'!$C:$C,Master!$C9313,'CMO Input'!$AJ:$AJ,Master!$D9313,'CMO Input'!$AU:$AU,Master!$F9309),"")</f>
        <v>0</v>
      </c>
    </row>
    <row r="9314" spans="1:6" x14ac:dyDescent="0.25">
      <c r="A9314" s="24">
        <v>45</v>
      </c>
      <c r="B9314" s="25">
        <v>44593</v>
      </c>
      <c r="C9314" s="24" t="s">
        <v>181</v>
      </c>
      <c r="D9314" s="24" t="s">
        <v>1469</v>
      </c>
      <c r="E9314" s="24" t="s">
        <v>1489</v>
      </c>
      <c r="F9314" t="str" cm="1">
        <f t="array" ref="F9314">_xlfn.SWITCH($E9314,"Forecast",IFERROR(SUMIFS(INDEX('Forecast Input'!$A:$BO,,MATCH(TEXT($A9314,"0"),'Forecast Input'!$1:$1,0)),'Forecast Input'!$A:$A,Master!C9314,'Forecast Input'!$D:$D,Master!D9314),0),"Actual",SUMIFS('CMO Input'!$Q:$Q,'CMO Input'!$E:$E,Master!$A9314,'CMO Input'!$C:$C,Master!$C9314,'CMO Input'!$AJ:$AJ,Master!$D9314,'CMO Input'!$AU:$AU,Master!$F9310),"")</f>
        <v/>
      </c>
    </row>
    <row r="9315" spans="1:6" x14ac:dyDescent="0.25">
      <c r="A9315" s="24">
        <v>45</v>
      </c>
      <c r="B9315" s="25">
        <v>44593</v>
      </c>
      <c r="C9315" s="24" t="s">
        <v>181</v>
      </c>
      <c r="D9315" s="24" t="s">
        <v>1469</v>
      </c>
      <c r="E9315" s="24" t="s">
        <v>1488</v>
      </c>
      <c r="F9315" cm="1">
        <f t="array" ref="F9315">_xlfn.SWITCH($E9315,"Forecast",IFERROR(SUMIFS(INDEX('Forecast Input'!$A:$BO,,MATCH(TEXT($A9315,"0"),'Forecast Input'!$1:$1,0)),'Forecast Input'!$A:$A,Master!C9315,'Forecast Input'!$D:$D,Master!D9315),0),"Actual",SUMIFS('CMO Input'!$Q:$Q,'CMO Input'!$E:$E,Master!$A9315,'CMO Input'!$C:$C,Master!$C9315,'CMO Input'!$AJ:$AJ,Master!$D9315,'CMO Input'!$AU:$AU,Master!$F9311),"")</f>
        <v>68.790000000000006</v>
      </c>
    </row>
    <row r="9316" spans="1:6" x14ac:dyDescent="0.25">
      <c r="A9316" s="24">
        <v>45</v>
      </c>
      <c r="B9316" s="25">
        <v>44593</v>
      </c>
      <c r="C9316" s="24" t="s">
        <v>181</v>
      </c>
      <c r="D9316" s="24" t="s">
        <v>1469</v>
      </c>
      <c r="E9316" s="24" t="s">
        <v>1487</v>
      </c>
      <c r="F9316" cm="1">
        <f t="array" ref="F9316">_xlfn.SWITCH($E9316,"Forecast",IFERROR(SUMIFS(INDEX('Forecast Input'!$A:$BO,,MATCH(TEXT($A9316,"0"),'Forecast Input'!$1:$1,0)),'Forecast Input'!$A:$A,Master!C9316,'Forecast Input'!$D:$D,Master!D9316),0),"Actual",SUMIFS('CMO Input'!$Q:$Q,'CMO Input'!$E:$E,Master!$A9316,'CMO Input'!$C:$C,Master!$C9316,'CMO Input'!$AJ:$AJ,Master!$D9316,'CMO Input'!$AU:$AU,Master!$F9312),"")</f>
        <v>0</v>
      </c>
    </row>
    <row r="9317" spans="1:6" x14ac:dyDescent="0.25">
      <c r="A9317" s="24">
        <v>45</v>
      </c>
      <c r="B9317" s="25">
        <v>44593</v>
      </c>
      <c r="C9317" s="24" t="s">
        <v>424</v>
      </c>
      <c r="D9317" s="24" t="s">
        <v>10</v>
      </c>
      <c r="E9317" s="24" t="s">
        <v>1489</v>
      </c>
      <c r="F9317" t="str" cm="1">
        <f t="array" ref="F9317">_xlfn.SWITCH($E9317,"Forecast",IFERROR(SUMIFS(INDEX('Forecast Input'!$A:$BO,,MATCH(TEXT($A9317,"0"),'Forecast Input'!$1:$1,0)),'Forecast Input'!$A:$A,Master!C9317,'Forecast Input'!$D:$D,Master!D9317),0),"Actual",SUMIFS('CMO Input'!$Q:$Q,'CMO Input'!$E:$E,Master!$A9317,'CMO Input'!$C:$C,Master!$C9317,'CMO Input'!$AJ:$AJ,Master!$D9317,'CMO Input'!$AU:$AU,Master!$F9313),"")</f>
        <v/>
      </c>
    </row>
    <row r="9318" spans="1:6" x14ac:dyDescent="0.25">
      <c r="A9318" s="24">
        <v>45</v>
      </c>
      <c r="B9318" s="25">
        <v>44593</v>
      </c>
      <c r="C9318" s="24" t="s">
        <v>424</v>
      </c>
      <c r="D9318" s="24" t="s">
        <v>10</v>
      </c>
      <c r="E9318" s="24" t="s">
        <v>1488</v>
      </c>
      <c r="F9318" cm="1">
        <f t="array" ref="F9318">_xlfn.SWITCH($E9318,"Forecast",IFERROR(SUMIFS(INDEX('Forecast Input'!$A:$BO,,MATCH(TEXT($A9318,"0"),'Forecast Input'!$1:$1,0)),'Forecast Input'!$A:$A,Master!C9318,'Forecast Input'!$D:$D,Master!D9318),0),"Actual",SUMIFS('CMO Input'!$Q:$Q,'CMO Input'!$E:$E,Master!$A9318,'CMO Input'!$C:$C,Master!$C9318,'CMO Input'!$AJ:$AJ,Master!$D9318,'CMO Input'!$AU:$AU,Master!$F9314),"")</f>
        <v>555.76999999999987</v>
      </c>
    </row>
    <row r="9319" spans="1:6" x14ac:dyDescent="0.25">
      <c r="A9319" s="24">
        <v>45</v>
      </c>
      <c r="B9319" s="25">
        <v>44593</v>
      </c>
      <c r="C9319" s="24" t="s">
        <v>424</v>
      </c>
      <c r="D9319" s="24" t="s">
        <v>10</v>
      </c>
      <c r="E9319" s="24" t="s">
        <v>1487</v>
      </c>
      <c r="F9319" cm="1">
        <f t="array" ref="F9319">_xlfn.SWITCH($E9319,"Forecast",IFERROR(SUMIFS(INDEX('Forecast Input'!$A:$BO,,MATCH(TEXT($A9319,"0"),'Forecast Input'!$1:$1,0)),'Forecast Input'!$A:$A,Master!C9319,'Forecast Input'!$D:$D,Master!D9319),0),"Actual",SUMIFS('CMO Input'!$Q:$Q,'CMO Input'!$E:$E,Master!$A9319,'CMO Input'!$C:$C,Master!$C9319,'CMO Input'!$AJ:$AJ,Master!$D9319,'CMO Input'!$AU:$AU,Master!$F9315),"")</f>
        <v>0</v>
      </c>
    </row>
    <row r="9320" spans="1:6" x14ac:dyDescent="0.25">
      <c r="A9320" s="24">
        <v>45</v>
      </c>
      <c r="B9320" s="25">
        <v>44593</v>
      </c>
      <c r="C9320" s="24" t="s">
        <v>424</v>
      </c>
      <c r="D9320" s="24" t="s">
        <v>61</v>
      </c>
      <c r="E9320" s="24" t="s">
        <v>1489</v>
      </c>
      <c r="F9320" t="str" cm="1">
        <f t="array" ref="F9320">_xlfn.SWITCH($E9320,"Forecast",IFERROR(SUMIFS(INDEX('Forecast Input'!$A:$BO,,MATCH(TEXT($A9320,"0"),'Forecast Input'!$1:$1,0)),'Forecast Input'!$A:$A,Master!C9320,'Forecast Input'!$D:$D,Master!D9320),0),"Actual",SUMIFS('CMO Input'!$Q:$Q,'CMO Input'!$E:$E,Master!$A9320,'CMO Input'!$C:$C,Master!$C9320,'CMO Input'!$AJ:$AJ,Master!$D9320,'CMO Input'!$AU:$AU,Master!$F9316),"")</f>
        <v/>
      </c>
    </row>
    <row r="9321" spans="1:6" x14ac:dyDescent="0.25">
      <c r="A9321" s="24">
        <v>45</v>
      </c>
      <c r="B9321" s="25">
        <v>44593</v>
      </c>
      <c r="C9321" s="24" t="s">
        <v>424</v>
      </c>
      <c r="D9321" s="24" t="s">
        <v>61</v>
      </c>
      <c r="E9321" s="24" t="s">
        <v>1488</v>
      </c>
      <c r="F9321" cm="1">
        <f t="array" ref="F9321">_xlfn.SWITCH($E9321,"Forecast",IFERROR(SUMIFS(INDEX('Forecast Input'!$A:$BO,,MATCH(TEXT($A9321,"0"),'Forecast Input'!$1:$1,0)),'Forecast Input'!$A:$A,Master!C9321,'Forecast Input'!$D:$D,Master!D9321),0),"Actual",SUMIFS('CMO Input'!$Q:$Q,'CMO Input'!$E:$E,Master!$A9321,'CMO Input'!$C:$C,Master!$C9321,'CMO Input'!$AJ:$AJ,Master!$D9321,'CMO Input'!$AU:$AU,Master!$F9317),"")</f>
        <v>0</v>
      </c>
    </row>
    <row r="9322" spans="1:6" x14ac:dyDescent="0.25">
      <c r="A9322" s="24">
        <v>45</v>
      </c>
      <c r="B9322" s="25">
        <v>44593</v>
      </c>
      <c r="C9322" s="24" t="s">
        <v>424</v>
      </c>
      <c r="D9322" s="24" t="s">
        <v>61</v>
      </c>
      <c r="E9322" s="24" t="s">
        <v>1487</v>
      </c>
      <c r="F9322" cm="1">
        <f t="array" ref="F9322">_xlfn.SWITCH($E9322,"Forecast",IFERROR(SUMIFS(INDEX('Forecast Input'!$A:$BO,,MATCH(TEXT($A9322,"0"),'Forecast Input'!$1:$1,0)),'Forecast Input'!$A:$A,Master!C9322,'Forecast Input'!$D:$D,Master!D9322),0),"Actual",SUMIFS('CMO Input'!$Q:$Q,'CMO Input'!$E:$E,Master!$A9322,'CMO Input'!$C:$C,Master!$C9322,'CMO Input'!$AJ:$AJ,Master!$D9322,'CMO Input'!$AU:$AU,Master!$F9318),"")</f>
        <v>0</v>
      </c>
    </row>
    <row r="9323" spans="1:6" x14ac:dyDescent="0.25">
      <c r="A9323" s="24">
        <v>45</v>
      </c>
      <c r="B9323" s="25">
        <v>44593</v>
      </c>
      <c r="C9323" s="24" t="s">
        <v>424</v>
      </c>
      <c r="D9323" s="24" t="s">
        <v>103</v>
      </c>
      <c r="E9323" s="24" t="s">
        <v>1489</v>
      </c>
      <c r="F9323" t="str" cm="1">
        <f t="array" ref="F9323">_xlfn.SWITCH($E9323,"Forecast",IFERROR(SUMIFS(INDEX('Forecast Input'!$A:$BO,,MATCH(TEXT($A9323,"0"),'Forecast Input'!$1:$1,0)),'Forecast Input'!$A:$A,Master!C9323,'Forecast Input'!$D:$D,Master!D9323),0),"Actual",SUMIFS('CMO Input'!$Q:$Q,'CMO Input'!$E:$E,Master!$A9323,'CMO Input'!$C:$C,Master!$C9323,'CMO Input'!$AJ:$AJ,Master!$D9323,'CMO Input'!$AU:$AU,Master!$F9319),"")</f>
        <v/>
      </c>
    </row>
    <row r="9324" spans="1:6" x14ac:dyDescent="0.25">
      <c r="A9324" s="24">
        <v>45</v>
      </c>
      <c r="B9324" s="25">
        <v>44593</v>
      </c>
      <c r="C9324" s="24" t="s">
        <v>424</v>
      </c>
      <c r="D9324" s="24" t="s">
        <v>103</v>
      </c>
      <c r="E9324" s="24" t="s">
        <v>1488</v>
      </c>
      <c r="F9324" cm="1">
        <f t="array" ref="F9324">_xlfn.SWITCH($E9324,"Forecast",IFERROR(SUMIFS(INDEX('Forecast Input'!$A:$BO,,MATCH(TEXT($A9324,"0"),'Forecast Input'!$1:$1,0)),'Forecast Input'!$A:$A,Master!C9324,'Forecast Input'!$D:$D,Master!D9324),0),"Actual",SUMIFS('CMO Input'!$Q:$Q,'CMO Input'!$E:$E,Master!$A9324,'CMO Input'!$C:$C,Master!$C9324,'CMO Input'!$AJ:$AJ,Master!$D9324,'CMO Input'!$AU:$AU,Master!$F9320),"")</f>
        <v>612.31999999999994</v>
      </c>
    </row>
    <row r="9325" spans="1:6" x14ac:dyDescent="0.25">
      <c r="A9325" s="24">
        <v>45</v>
      </c>
      <c r="B9325" s="25">
        <v>44593</v>
      </c>
      <c r="C9325" s="24" t="s">
        <v>424</v>
      </c>
      <c r="D9325" s="24" t="s">
        <v>103</v>
      </c>
      <c r="E9325" s="24" t="s">
        <v>1487</v>
      </c>
      <c r="F9325" cm="1">
        <f t="array" ref="F9325">_xlfn.SWITCH($E9325,"Forecast",IFERROR(SUMIFS(INDEX('Forecast Input'!$A:$BO,,MATCH(TEXT($A9325,"0"),'Forecast Input'!$1:$1,0)),'Forecast Input'!$A:$A,Master!C9325,'Forecast Input'!$D:$D,Master!D9325),0),"Actual",SUMIFS('CMO Input'!$Q:$Q,'CMO Input'!$E:$E,Master!$A9325,'CMO Input'!$C:$C,Master!$C9325,'CMO Input'!$AJ:$AJ,Master!$D9325,'CMO Input'!$AU:$AU,Master!$F9321),"")</f>
        <v>0</v>
      </c>
    </row>
    <row r="9326" spans="1:6" x14ac:dyDescent="0.25">
      <c r="A9326" s="24">
        <v>45</v>
      </c>
      <c r="B9326" s="25">
        <v>44593</v>
      </c>
      <c r="C9326" s="24" t="s">
        <v>424</v>
      </c>
      <c r="D9326" s="24" t="s">
        <v>146</v>
      </c>
      <c r="E9326" s="24" t="s">
        <v>1489</v>
      </c>
      <c r="F9326" t="str" cm="1">
        <f t="array" ref="F9326">_xlfn.SWITCH($E9326,"Forecast",IFERROR(SUMIFS(INDEX('Forecast Input'!$A:$BO,,MATCH(TEXT($A9326,"0"),'Forecast Input'!$1:$1,0)),'Forecast Input'!$A:$A,Master!C9326,'Forecast Input'!$D:$D,Master!D9326),0),"Actual",SUMIFS('CMO Input'!$Q:$Q,'CMO Input'!$E:$E,Master!$A9326,'CMO Input'!$C:$C,Master!$C9326,'CMO Input'!$AJ:$AJ,Master!$D9326,'CMO Input'!$AU:$AU,Master!$F9322),"")</f>
        <v/>
      </c>
    </row>
    <row r="9327" spans="1:6" x14ac:dyDescent="0.25">
      <c r="A9327" s="24">
        <v>45</v>
      </c>
      <c r="B9327" s="25">
        <v>44593</v>
      </c>
      <c r="C9327" s="24" t="s">
        <v>424</v>
      </c>
      <c r="D9327" s="24" t="s">
        <v>146</v>
      </c>
      <c r="E9327" s="24" t="s">
        <v>1488</v>
      </c>
      <c r="F9327" cm="1">
        <f t="array" ref="F9327">_xlfn.SWITCH($E9327,"Forecast",IFERROR(SUMIFS(INDEX('Forecast Input'!$A:$BO,,MATCH(TEXT($A9327,"0"),'Forecast Input'!$1:$1,0)),'Forecast Input'!$A:$A,Master!C9327,'Forecast Input'!$D:$D,Master!D9327),0),"Actual",SUMIFS('CMO Input'!$Q:$Q,'CMO Input'!$E:$E,Master!$A9327,'CMO Input'!$C:$C,Master!$C9327,'CMO Input'!$AJ:$AJ,Master!$D9327,'CMO Input'!$AU:$AU,Master!$F9323),"")</f>
        <v>0</v>
      </c>
    </row>
    <row r="9328" spans="1:6" x14ac:dyDescent="0.25">
      <c r="A9328" s="24">
        <v>45</v>
      </c>
      <c r="B9328" s="25">
        <v>44593</v>
      </c>
      <c r="C9328" s="24" t="s">
        <v>424</v>
      </c>
      <c r="D9328" s="24" t="s">
        <v>146</v>
      </c>
      <c r="E9328" s="24" t="s">
        <v>1487</v>
      </c>
      <c r="F9328" cm="1">
        <f t="array" ref="F9328">_xlfn.SWITCH($E9328,"Forecast",IFERROR(SUMIFS(INDEX('Forecast Input'!$A:$BO,,MATCH(TEXT($A9328,"0"),'Forecast Input'!$1:$1,0)),'Forecast Input'!$A:$A,Master!C9328,'Forecast Input'!$D:$D,Master!D9328),0),"Actual",SUMIFS('CMO Input'!$Q:$Q,'CMO Input'!$E:$E,Master!$A9328,'CMO Input'!$C:$C,Master!$C9328,'CMO Input'!$AJ:$AJ,Master!$D9328,'CMO Input'!$AU:$AU,Master!$F9324),"")</f>
        <v>0</v>
      </c>
    </row>
    <row r="9329" spans="1:6" x14ac:dyDescent="0.25">
      <c r="A9329" s="24">
        <v>45</v>
      </c>
      <c r="B9329" s="25">
        <v>44593</v>
      </c>
      <c r="C9329" s="24" t="s">
        <v>424</v>
      </c>
      <c r="D9329" s="24" t="s">
        <v>166</v>
      </c>
      <c r="E9329" s="24" t="s">
        <v>1489</v>
      </c>
      <c r="F9329" t="str" cm="1">
        <f t="array" ref="F9329">_xlfn.SWITCH($E9329,"Forecast",IFERROR(SUMIFS(INDEX('Forecast Input'!$A:$BO,,MATCH(TEXT($A9329,"0"),'Forecast Input'!$1:$1,0)),'Forecast Input'!$A:$A,Master!C9329,'Forecast Input'!$D:$D,Master!D9329),0),"Actual",SUMIFS('CMO Input'!$Q:$Q,'CMO Input'!$E:$E,Master!$A9329,'CMO Input'!$C:$C,Master!$C9329,'CMO Input'!$AJ:$AJ,Master!$D9329,'CMO Input'!$AU:$AU,Master!$F9325),"")</f>
        <v/>
      </c>
    </row>
    <row r="9330" spans="1:6" x14ac:dyDescent="0.25">
      <c r="A9330" s="24">
        <v>45</v>
      </c>
      <c r="B9330" s="25">
        <v>44593</v>
      </c>
      <c r="C9330" s="24" t="s">
        <v>424</v>
      </c>
      <c r="D9330" s="24" t="s">
        <v>166</v>
      </c>
      <c r="E9330" s="24" t="s">
        <v>1488</v>
      </c>
      <c r="F9330" cm="1">
        <f t="array" ref="F9330">_xlfn.SWITCH($E9330,"Forecast",IFERROR(SUMIFS(INDEX('Forecast Input'!$A:$BO,,MATCH(TEXT($A9330,"0"),'Forecast Input'!$1:$1,0)),'Forecast Input'!$A:$A,Master!C9330,'Forecast Input'!$D:$D,Master!D9330),0),"Actual",SUMIFS('CMO Input'!$Q:$Q,'CMO Input'!$E:$E,Master!$A9330,'CMO Input'!$C:$C,Master!$C9330,'CMO Input'!$AJ:$AJ,Master!$D9330,'CMO Input'!$AU:$AU,Master!$F9326),"")</f>
        <v>0</v>
      </c>
    </row>
    <row r="9331" spans="1:6" x14ac:dyDescent="0.25">
      <c r="A9331" s="24">
        <v>45</v>
      </c>
      <c r="B9331" s="25">
        <v>44593</v>
      </c>
      <c r="C9331" s="24" t="s">
        <v>424</v>
      </c>
      <c r="D9331" s="24" t="s">
        <v>166</v>
      </c>
      <c r="E9331" s="24" t="s">
        <v>1487</v>
      </c>
      <c r="F9331" cm="1">
        <f t="array" ref="F9331">_xlfn.SWITCH($E9331,"Forecast",IFERROR(SUMIFS(INDEX('Forecast Input'!$A:$BO,,MATCH(TEXT($A9331,"0"),'Forecast Input'!$1:$1,0)),'Forecast Input'!$A:$A,Master!C9331,'Forecast Input'!$D:$D,Master!D9331),0),"Actual",SUMIFS('CMO Input'!$Q:$Q,'CMO Input'!$E:$E,Master!$A9331,'CMO Input'!$C:$C,Master!$C9331,'CMO Input'!$AJ:$AJ,Master!$D9331,'CMO Input'!$AU:$AU,Master!$F9327),"")</f>
        <v>0</v>
      </c>
    </row>
    <row r="9332" spans="1:6" x14ac:dyDescent="0.25">
      <c r="A9332" s="24">
        <v>45</v>
      </c>
      <c r="B9332" s="25">
        <v>44593</v>
      </c>
      <c r="C9332" s="24" t="s">
        <v>424</v>
      </c>
      <c r="D9332" s="24" t="s">
        <v>170</v>
      </c>
      <c r="E9332" s="24" t="s">
        <v>1489</v>
      </c>
      <c r="F9332" t="str" cm="1">
        <f t="array" ref="F9332">_xlfn.SWITCH($E9332,"Forecast",IFERROR(SUMIFS(INDEX('Forecast Input'!$A:$BO,,MATCH(TEXT($A9332,"0"),'Forecast Input'!$1:$1,0)),'Forecast Input'!$A:$A,Master!C9332,'Forecast Input'!$D:$D,Master!D9332),0),"Actual",SUMIFS('CMO Input'!$Q:$Q,'CMO Input'!$E:$E,Master!$A9332,'CMO Input'!$C:$C,Master!$C9332,'CMO Input'!$AJ:$AJ,Master!$D9332,'CMO Input'!$AU:$AU,Master!$F9328),"")</f>
        <v/>
      </c>
    </row>
    <row r="9333" spans="1:6" x14ac:dyDescent="0.25">
      <c r="A9333" s="24">
        <v>45</v>
      </c>
      <c r="B9333" s="25">
        <v>44593</v>
      </c>
      <c r="C9333" s="24" t="s">
        <v>424</v>
      </c>
      <c r="D9333" s="24" t="s">
        <v>170</v>
      </c>
      <c r="E9333" s="24" t="s">
        <v>1488</v>
      </c>
      <c r="F9333" cm="1">
        <f t="array" ref="F9333">_xlfn.SWITCH($E9333,"Forecast",IFERROR(SUMIFS(INDEX('Forecast Input'!$A:$BO,,MATCH(TEXT($A9333,"0"),'Forecast Input'!$1:$1,0)),'Forecast Input'!$A:$A,Master!C9333,'Forecast Input'!$D:$D,Master!D9333),0),"Actual",SUMIFS('CMO Input'!$Q:$Q,'CMO Input'!$E:$E,Master!$A9333,'CMO Input'!$C:$C,Master!$C9333,'CMO Input'!$AJ:$AJ,Master!$D9333,'CMO Input'!$AU:$AU,Master!$F9329),"")</f>
        <v>0</v>
      </c>
    </row>
    <row r="9334" spans="1:6" x14ac:dyDescent="0.25">
      <c r="A9334" s="24">
        <v>45</v>
      </c>
      <c r="B9334" s="25">
        <v>44593</v>
      </c>
      <c r="C9334" s="24" t="s">
        <v>424</v>
      </c>
      <c r="D9334" s="24" t="s">
        <v>170</v>
      </c>
      <c r="E9334" s="24" t="s">
        <v>1487</v>
      </c>
      <c r="F9334" cm="1">
        <f t="array" ref="F9334">_xlfn.SWITCH($E9334,"Forecast",IFERROR(SUMIFS(INDEX('Forecast Input'!$A:$BO,,MATCH(TEXT($A9334,"0"),'Forecast Input'!$1:$1,0)),'Forecast Input'!$A:$A,Master!C9334,'Forecast Input'!$D:$D,Master!D9334),0),"Actual",SUMIFS('CMO Input'!$Q:$Q,'CMO Input'!$E:$E,Master!$A9334,'CMO Input'!$C:$C,Master!$C9334,'CMO Input'!$AJ:$AJ,Master!$D9334,'CMO Input'!$AU:$AU,Master!$F9330),"")</f>
        <v>0</v>
      </c>
    </row>
    <row r="9335" spans="1:6" x14ac:dyDescent="0.25">
      <c r="A9335" s="24">
        <v>45</v>
      </c>
      <c r="B9335" s="25">
        <v>44593</v>
      </c>
      <c r="C9335" s="24" t="s">
        <v>424</v>
      </c>
      <c r="D9335" s="24" t="s">
        <v>436</v>
      </c>
      <c r="E9335" s="24" t="s">
        <v>1489</v>
      </c>
      <c r="F9335" t="str" cm="1">
        <f t="array" ref="F9335">_xlfn.SWITCH($E9335,"Forecast",IFERROR(SUMIFS(INDEX('Forecast Input'!$A:$BO,,MATCH(TEXT($A9335,"0"),'Forecast Input'!$1:$1,0)),'Forecast Input'!$A:$A,Master!C9335,'Forecast Input'!$D:$D,Master!D9335),0),"Actual",SUMIFS('CMO Input'!$Q:$Q,'CMO Input'!$E:$E,Master!$A9335,'CMO Input'!$C:$C,Master!$C9335,'CMO Input'!$AJ:$AJ,Master!$D9335,'CMO Input'!$AU:$AU,Master!$F9331),"")</f>
        <v/>
      </c>
    </row>
    <row r="9336" spans="1:6" x14ac:dyDescent="0.25">
      <c r="A9336" s="24">
        <v>45</v>
      </c>
      <c r="B9336" s="25">
        <v>44593</v>
      </c>
      <c r="C9336" s="24" t="s">
        <v>424</v>
      </c>
      <c r="D9336" s="24" t="s">
        <v>436</v>
      </c>
      <c r="E9336" s="24" t="s">
        <v>1488</v>
      </c>
      <c r="F9336" cm="1">
        <f t="array" ref="F9336">_xlfn.SWITCH($E9336,"Forecast",IFERROR(SUMIFS(INDEX('Forecast Input'!$A:$BO,,MATCH(TEXT($A9336,"0"),'Forecast Input'!$1:$1,0)),'Forecast Input'!$A:$A,Master!C9336,'Forecast Input'!$D:$D,Master!D9336),0),"Actual",SUMIFS('CMO Input'!$Q:$Q,'CMO Input'!$E:$E,Master!$A9336,'CMO Input'!$C:$C,Master!$C9336,'CMO Input'!$AJ:$AJ,Master!$D9336,'CMO Input'!$AU:$AU,Master!$F9332),"")</f>
        <v>378.07</v>
      </c>
    </row>
    <row r="9337" spans="1:6" x14ac:dyDescent="0.25">
      <c r="A9337" s="24">
        <v>45</v>
      </c>
      <c r="B9337" s="25">
        <v>44593</v>
      </c>
      <c r="C9337" s="24" t="s">
        <v>424</v>
      </c>
      <c r="D9337" s="24" t="s">
        <v>436</v>
      </c>
      <c r="E9337" s="24" t="s">
        <v>1487</v>
      </c>
      <c r="F9337" cm="1">
        <f t="array" ref="F9337">_xlfn.SWITCH($E9337,"Forecast",IFERROR(SUMIFS(INDEX('Forecast Input'!$A:$BO,,MATCH(TEXT($A9337,"0"),'Forecast Input'!$1:$1,0)),'Forecast Input'!$A:$A,Master!C9337,'Forecast Input'!$D:$D,Master!D9337),0),"Actual",SUMIFS('CMO Input'!$Q:$Q,'CMO Input'!$E:$E,Master!$A9337,'CMO Input'!$C:$C,Master!$C9337,'CMO Input'!$AJ:$AJ,Master!$D9337,'CMO Input'!$AU:$AU,Master!$F9333),"")</f>
        <v>0</v>
      </c>
    </row>
    <row r="9338" spans="1:6" x14ac:dyDescent="0.25">
      <c r="A9338" s="24">
        <v>45</v>
      </c>
      <c r="B9338" s="25">
        <v>44593</v>
      </c>
      <c r="C9338" s="24" t="s">
        <v>424</v>
      </c>
      <c r="D9338" s="24" t="s">
        <v>1469</v>
      </c>
      <c r="E9338" s="24" t="s">
        <v>1489</v>
      </c>
      <c r="F9338" t="str" cm="1">
        <f t="array" ref="F9338">_xlfn.SWITCH($E9338,"Forecast",IFERROR(SUMIFS(INDEX('Forecast Input'!$A:$BO,,MATCH(TEXT($A9338,"0"),'Forecast Input'!$1:$1,0)),'Forecast Input'!$A:$A,Master!C9338,'Forecast Input'!$D:$D,Master!D9338),0),"Actual",SUMIFS('CMO Input'!$Q:$Q,'CMO Input'!$E:$E,Master!$A9338,'CMO Input'!$C:$C,Master!$C9338,'CMO Input'!$AJ:$AJ,Master!$D9338,'CMO Input'!$AU:$AU,Master!$F9334),"")</f>
        <v/>
      </c>
    </row>
    <row r="9339" spans="1:6" x14ac:dyDescent="0.25">
      <c r="A9339" s="24">
        <v>45</v>
      </c>
      <c r="B9339" s="25">
        <v>44593</v>
      </c>
      <c r="C9339" s="24" t="s">
        <v>424</v>
      </c>
      <c r="D9339" s="24" t="s">
        <v>1469</v>
      </c>
      <c r="E9339" s="24" t="s">
        <v>1488</v>
      </c>
      <c r="F9339" cm="1">
        <f t="array" ref="F9339">_xlfn.SWITCH($E9339,"Forecast",IFERROR(SUMIFS(INDEX('Forecast Input'!$A:$BO,,MATCH(TEXT($A9339,"0"),'Forecast Input'!$1:$1,0)),'Forecast Input'!$A:$A,Master!C9339,'Forecast Input'!$D:$D,Master!D9339),0),"Actual",SUMIFS('CMO Input'!$Q:$Q,'CMO Input'!$E:$E,Master!$A9339,'CMO Input'!$C:$C,Master!$C9339,'CMO Input'!$AJ:$AJ,Master!$D9339,'CMO Input'!$AU:$AU,Master!$F9335),"")</f>
        <v>0</v>
      </c>
    </row>
    <row r="9340" spans="1:6" x14ac:dyDescent="0.25">
      <c r="A9340" s="24">
        <v>45</v>
      </c>
      <c r="B9340" s="25">
        <v>44593</v>
      </c>
      <c r="C9340" s="24" t="s">
        <v>424</v>
      </c>
      <c r="D9340" s="24" t="s">
        <v>1469</v>
      </c>
      <c r="E9340" s="24" t="s">
        <v>1487</v>
      </c>
      <c r="F9340" cm="1">
        <f t="array" ref="F9340">_xlfn.SWITCH($E9340,"Forecast",IFERROR(SUMIFS(INDEX('Forecast Input'!$A:$BO,,MATCH(TEXT($A9340,"0"),'Forecast Input'!$1:$1,0)),'Forecast Input'!$A:$A,Master!C9340,'Forecast Input'!$D:$D,Master!D9340),0),"Actual",SUMIFS('CMO Input'!$Q:$Q,'CMO Input'!$E:$E,Master!$A9340,'CMO Input'!$C:$C,Master!$C9340,'CMO Input'!$AJ:$AJ,Master!$D9340,'CMO Input'!$AU:$AU,Master!$F9336),"")</f>
        <v>0</v>
      </c>
    </row>
    <row r="9341" spans="1:6" x14ac:dyDescent="0.25">
      <c r="A9341" s="24">
        <v>45</v>
      </c>
      <c r="B9341" s="25">
        <v>44593</v>
      </c>
      <c r="C9341" s="24" t="s">
        <v>141</v>
      </c>
      <c r="D9341" s="24" t="s">
        <v>10</v>
      </c>
      <c r="E9341" s="24" t="s">
        <v>1489</v>
      </c>
      <c r="F9341" t="str" cm="1">
        <f t="array" ref="F9341">_xlfn.SWITCH($E9341,"Forecast",IFERROR(SUMIFS(INDEX('Forecast Input'!$A:$BO,,MATCH(TEXT($A9341,"0"),'Forecast Input'!$1:$1,0)),'Forecast Input'!$A:$A,Master!C9341,'Forecast Input'!$D:$D,Master!D9341),0),"Actual",SUMIFS('CMO Input'!$Q:$Q,'CMO Input'!$E:$E,Master!$A9341,'CMO Input'!$C:$C,Master!$C9341,'CMO Input'!$AJ:$AJ,Master!$D9341,'CMO Input'!$AU:$AU,Master!$F9337),"")</f>
        <v/>
      </c>
    </row>
    <row r="9342" spans="1:6" x14ac:dyDescent="0.25">
      <c r="A9342" s="24">
        <v>45</v>
      </c>
      <c r="B9342" s="25">
        <v>44593</v>
      </c>
      <c r="C9342" s="24" t="s">
        <v>141</v>
      </c>
      <c r="D9342" s="24" t="s">
        <v>10</v>
      </c>
      <c r="E9342" s="24" t="s">
        <v>1488</v>
      </c>
      <c r="F9342" cm="1">
        <f t="array" ref="F9342">_xlfn.SWITCH($E9342,"Forecast",IFERROR(SUMIFS(INDEX('Forecast Input'!$A:$BO,,MATCH(TEXT($A9342,"0"),'Forecast Input'!$1:$1,0)),'Forecast Input'!$A:$A,Master!C9342,'Forecast Input'!$D:$D,Master!D9342),0),"Actual",SUMIFS('CMO Input'!$Q:$Q,'CMO Input'!$E:$E,Master!$A9342,'CMO Input'!$C:$C,Master!$C9342,'CMO Input'!$AJ:$AJ,Master!$D9342,'CMO Input'!$AU:$AU,Master!$F9338),"")</f>
        <v>0</v>
      </c>
    </row>
    <row r="9343" spans="1:6" x14ac:dyDescent="0.25">
      <c r="A9343" s="24">
        <v>45</v>
      </c>
      <c r="B9343" s="25">
        <v>44593</v>
      </c>
      <c r="C9343" s="24" t="s">
        <v>141</v>
      </c>
      <c r="D9343" s="24" t="s">
        <v>10</v>
      </c>
      <c r="E9343" s="24" t="s">
        <v>1487</v>
      </c>
      <c r="F9343" cm="1">
        <f t="array" ref="F9343">_xlfn.SWITCH($E9343,"Forecast",IFERROR(SUMIFS(INDEX('Forecast Input'!$A:$BO,,MATCH(TEXT($A9343,"0"),'Forecast Input'!$1:$1,0)),'Forecast Input'!$A:$A,Master!C9343,'Forecast Input'!$D:$D,Master!D9343),0),"Actual",SUMIFS('CMO Input'!$Q:$Q,'CMO Input'!$E:$E,Master!$A9343,'CMO Input'!$C:$C,Master!$C9343,'CMO Input'!$AJ:$AJ,Master!$D9343,'CMO Input'!$AU:$AU,Master!$F9339),"")</f>
        <v>0</v>
      </c>
    </row>
    <row r="9344" spans="1:6" x14ac:dyDescent="0.25">
      <c r="A9344" s="24">
        <v>45</v>
      </c>
      <c r="B9344" s="25">
        <v>44593</v>
      </c>
      <c r="C9344" s="24" t="s">
        <v>141</v>
      </c>
      <c r="D9344" s="24" t="s">
        <v>61</v>
      </c>
      <c r="E9344" s="24" t="s">
        <v>1489</v>
      </c>
      <c r="F9344" t="str" cm="1">
        <f t="array" ref="F9344">_xlfn.SWITCH($E9344,"Forecast",IFERROR(SUMIFS(INDEX('Forecast Input'!$A:$BO,,MATCH(TEXT($A9344,"0"),'Forecast Input'!$1:$1,0)),'Forecast Input'!$A:$A,Master!C9344,'Forecast Input'!$D:$D,Master!D9344),0),"Actual",SUMIFS('CMO Input'!$Q:$Q,'CMO Input'!$E:$E,Master!$A9344,'CMO Input'!$C:$C,Master!$C9344,'CMO Input'!$AJ:$AJ,Master!$D9344,'CMO Input'!$AU:$AU,Master!$F9340),"")</f>
        <v/>
      </c>
    </row>
    <row r="9345" spans="1:6" x14ac:dyDescent="0.25">
      <c r="A9345" s="24">
        <v>45</v>
      </c>
      <c r="B9345" s="25">
        <v>44593</v>
      </c>
      <c r="C9345" s="24" t="s">
        <v>141</v>
      </c>
      <c r="D9345" s="24" t="s">
        <v>61</v>
      </c>
      <c r="E9345" s="24" t="s">
        <v>1488</v>
      </c>
      <c r="F9345" cm="1">
        <f t="array" ref="F9345">_xlfn.SWITCH($E9345,"Forecast",IFERROR(SUMIFS(INDEX('Forecast Input'!$A:$BO,,MATCH(TEXT($A9345,"0"),'Forecast Input'!$1:$1,0)),'Forecast Input'!$A:$A,Master!C9345,'Forecast Input'!$D:$D,Master!D9345),0),"Actual",SUMIFS('CMO Input'!$Q:$Q,'CMO Input'!$E:$E,Master!$A9345,'CMO Input'!$C:$C,Master!$C9345,'CMO Input'!$AJ:$AJ,Master!$D9345,'CMO Input'!$AU:$AU,Master!$F9341),"")</f>
        <v>0</v>
      </c>
    </row>
    <row r="9346" spans="1:6" x14ac:dyDescent="0.25">
      <c r="A9346" s="24">
        <v>45</v>
      </c>
      <c r="B9346" s="25">
        <v>44593</v>
      </c>
      <c r="C9346" s="24" t="s">
        <v>141</v>
      </c>
      <c r="D9346" s="24" t="s">
        <v>61</v>
      </c>
      <c r="E9346" s="24" t="s">
        <v>1487</v>
      </c>
      <c r="F9346" cm="1">
        <f t="array" ref="F9346">_xlfn.SWITCH($E9346,"Forecast",IFERROR(SUMIFS(INDEX('Forecast Input'!$A:$BO,,MATCH(TEXT($A9346,"0"),'Forecast Input'!$1:$1,0)),'Forecast Input'!$A:$A,Master!C9346,'Forecast Input'!$D:$D,Master!D9346),0),"Actual",SUMIFS('CMO Input'!$Q:$Q,'CMO Input'!$E:$E,Master!$A9346,'CMO Input'!$C:$C,Master!$C9346,'CMO Input'!$AJ:$AJ,Master!$D9346,'CMO Input'!$AU:$AU,Master!$F9342),"")</f>
        <v>0</v>
      </c>
    </row>
    <row r="9347" spans="1:6" x14ac:dyDescent="0.25">
      <c r="A9347" s="24">
        <v>45</v>
      </c>
      <c r="B9347" s="25">
        <v>44593</v>
      </c>
      <c r="C9347" s="24" t="s">
        <v>141</v>
      </c>
      <c r="D9347" s="24" t="s">
        <v>103</v>
      </c>
      <c r="E9347" s="24" t="s">
        <v>1489</v>
      </c>
      <c r="F9347" t="str" cm="1">
        <f t="array" ref="F9347">_xlfn.SWITCH($E9347,"Forecast",IFERROR(SUMIFS(INDEX('Forecast Input'!$A:$BO,,MATCH(TEXT($A9347,"0"),'Forecast Input'!$1:$1,0)),'Forecast Input'!$A:$A,Master!C9347,'Forecast Input'!$D:$D,Master!D9347),0),"Actual",SUMIFS('CMO Input'!$Q:$Q,'CMO Input'!$E:$E,Master!$A9347,'CMO Input'!$C:$C,Master!$C9347,'CMO Input'!$AJ:$AJ,Master!$D9347,'CMO Input'!$AU:$AU,Master!$F9343),"")</f>
        <v/>
      </c>
    </row>
    <row r="9348" spans="1:6" x14ac:dyDescent="0.25">
      <c r="A9348" s="24">
        <v>45</v>
      </c>
      <c r="B9348" s="25">
        <v>44593</v>
      </c>
      <c r="C9348" s="24" t="s">
        <v>141</v>
      </c>
      <c r="D9348" s="24" t="s">
        <v>103</v>
      </c>
      <c r="E9348" s="24" t="s">
        <v>1488</v>
      </c>
      <c r="F9348" cm="1">
        <f t="array" ref="F9348">_xlfn.SWITCH($E9348,"Forecast",IFERROR(SUMIFS(INDEX('Forecast Input'!$A:$BO,,MATCH(TEXT($A9348,"0"),'Forecast Input'!$1:$1,0)),'Forecast Input'!$A:$A,Master!C9348,'Forecast Input'!$D:$D,Master!D9348),0),"Actual",SUMIFS('CMO Input'!$Q:$Q,'CMO Input'!$E:$E,Master!$A9348,'CMO Input'!$C:$C,Master!$C9348,'CMO Input'!$AJ:$AJ,Master!$D9348,'CMO Input'!$AU:$AU,Master!$F9344),"")</f>
        <v>0</v>
      </c>
    </row>
    <row r="9349" spans="1:6" x14ac:dyDescent="0.25">
      <c r="A9349" s="24">
        <v>45</v>
      </c>
      <c r="B9349" s="25">
        <v>44593</v>
      </c>
      <c r="C9349" s="24" t="s">
        <v>141</v>
      </c>
      <c r="D9349" s="24" t="s">
        <v>103</v>
      </c>
      <c r="E9349" s="24" t="s">
        <v>1487</v>
      </c>
      <c r="F9349" cm="1">
        <f t="array" ref="F9349">_xlfn.SWITCH($E9349,"Forecast",IFERROR(SUMIFS(INDEX('Forecast Input'!$A:$BO,,MATCH(TEXT($A9349,"0"),'Forecast Input'!$1:$1,0)),'Forecast Input'!$A:$A,Master!C9349,'Forecast Input'!$D:$D,Master!D9349),0),"Actual",SUMIFS('CMO Input'!$Q:$Q,'CMO Input'!$E:$E,Master!$A9349,'CMO Input'!$C:$C,Master!$C9349,'CMO Input'!$AJ:$AJ,Master!$D9349,'CMO Input'!$AU:$AU,Master!$F9345),"")</f>
        <v>0</v>
      </c>
    </row>
    <row r="9350" spans="1:6" x14ac:dyDescent="0.25">
      <c r="A9350" s="24">
        <v>45</v>
      </c>
      <c r="B9350" s="25">
        <v>44593</v>
      </c>
      <c r="C9350" s="24" t="s">
        <v>141</v>
      </c>
      <c r="D9350" s="24" t="s">
        <v>146</v>
      </c>
      <c r="E9350" s="24" t="s">
        <v>1489</v>
      </c>
      <c r="F9350" t="str" cm="1">
        <f t="array" ref="F9350">_xlfn.SWITCH($E9350,"Forecast",IFERROR(SUMIFS(INDEX('Forecast Input'!$A:$BO,,MATCH(TEXT($A9350,"0"),'Forecast Input'!$1:$1,0)),'Forecast Input'!$A:$A,Master!C9350,'Forecast Input'!$D:$D,Master!D9350),0),"Actual",SUMIFS('CMO Input'!$Q:$Q,'CMO Input'!$E:$E,Master!$A9350,'CMO Input'!$C:$C,Master!$C9350,'CMO Input'!$AJ:$AJ,Master!$D9350,'CMO Input'!$AU:$AU,Master!$F9346),"")</f>
        <v/>
      </c>
    </row>
    <row r="9351" spans="1:6" x14ac:dyDescent="0.25">
      <c r="A9351" s="24">
        <v>45</v>
      </c>
      <c r="B9351" s="25">
        <v>44593</v>
      </c>
      <c r="C9351" s="24" t="s">
        <v>141</v>
      </c>
      <c r="D9351" s="24" t="s">
        <v>146</v>
      </c>
      <c r="E9351" s="24" t="s">
        <v>1488</v>
      </c>
      <c r="F9351" cm="1">
        <f t="array" ref="F9351">_xlfn.SWITCH($E9351,"Forecast",IFERROR(SUMIFS(INDEX('Forecast Input'!$A:$BO,,MATCH(TEXT($A9351,"0"),'Forecast Input'!$1:$1,0)),'Forecast Input'!$A:$A,Master!C9351,'Forecast Input'!$D:$D,Master!D9351),0),"Actual",SUMIFS('CMO Input'!$Q:$Q,'CMO Input'!$E:$E,Master!$A9351,'CMO Input'!$C:$C,Master!$C9351,'CMO Input'!$AJ:$AJ,Master!$D9351,'CMO Input'!$AU:$AU,Master!$F9347),"")</f>
        <v>0</v>
      </c>
    </row>
    <row r="9352" spans="1:6" x14ac:dyDescent="0.25">
      <c r="A9352" s="24">
        <v>45</v>
      </c>
      <c r="B9352" s="25">
        <v>44593</v>
      </c>
      <c r="C9352" s="24" t="s">
        <v>141</v>
      </c>
      <c r="D9352" s="24" t="s">
        <v>146</v>
      </c>
      <c r="E9352" s="24" t="s">
        <v>1487</v>
      </c>
      <c r="F9352" cm="1">
        <f t="array" ref="F9352">_xlfn.SWITCH($E9352,"Forecast",IFERROR(SUMIFS(INDEX('Forecast Input'!$A:$BO,,MATCH(TEXT($A9352,"0"),'Forecast Input'!$1:$1,0)),'Forecast Input'!$A:$A,Master!C9352,'Forecast Input'!$D:$D,Master!D9352),0),"Actual",SUMIFS('CMO Input'!$Q:$Q,'CMO Input'!$E:$E,Master!$A9352,'CMO Input'!$C:$C,Master!$C9352,'CMO Input'!$AJ:$AJ,Master!$D9352,'CMO Input'!$AU:$AU,Master!$F9348),"")</f>
        <v>0</v>
      </c>
    </row>
    <row r="9353" spans="1:6" x14ac:dyDescent="0.25">
      <c r="A9353" s="24">
        <v>45</v>
      </c>
      <c r="B9353" s="25">
        <v>44593</v>
      </c>
      <c r="C9353" s="24" t="s">
        <v>141</v>
      </c>
      <c r="D9353" s="24" t="s">
        <v>166</v>
      </c>
      <c r="E9353" s="24" t="s">
        <v>1489</v>
      </c>
      <c r="F9353" t="str" cm="1">
        <f t="array" ref="F9353">_xlfn.SWITCH($E9353,"Forecast",IFERROR(SUMIFS(INDEX('Forecast Input'!$A:$BO,,MATCH(TEXT($A9353,"0"),'Forecast Input'!$1:$1,0)),'Forecast Input'!$A:$A,Master!C9353,'Forecast Input'!$D:$D,Master!D9353),0),"Actual",SUMIFS('CMO Input'!$Q:$Q,'CMO Input'!$E:$E,Master!$A9353,'CMO Input'!$C:$C,Master!$C9353,'CMO Input'!$AJ:$AJ,Master!$D9353,'CMO Input'!$AU:$AU,Master!$F9349),"")</f>
        <v/>
      </c>
    </row>
    <row r="9354" spans="1:6" x14ac:dyDescent="0.25">
      <c r="A9354" s="24">
        <v>45</v>
      </c>
      <c r="B9354" s="25">
        <v>44593</v>
      </c>
      <c r="C9354" s="24" t="s">
        <v>141</v>
      </c>
      <c r="D9354" s="24" t="s">
        <v>166</v>
      </c>
      <c r="E9354" s="24" t="s">
        <v>1488</v>
      </c>
      <c r="F9354" cm="1">
        <f t="array" ref="F9354">_xlfn.SWITCH($E9354,"Forecast",IFERROR(SUMIFS(INDEX('Forecast Input'!$A:$BO,,MATCH(TEXT($A9354,"0"),'Forecast Input'!$1:$1,0)),'Forecast Input'!$A:$A,Master!C9354,'Forecast Input'!$D:$D,Master!D9354),0),"Actual",SUMIFS('CMO Input'!$Q:$Q,'CMO Input'!$E:$E,Master!$A9354,'CMO Input'!$C:$C,Master!$C9354,'CMO Input'!$AJ:$AJ,Master!$D9354,'CMO Input'!$AU:$AU,Master!$F9350),"")</f>
        <v>0</v>
      </c>
    </row>
    <row r="9355" spans="1:6" x14ac:dyDescent="0.25">
      <c r="A9355" s="24">
        <v>45</v>
      </c>
      <c r="B9355" s="25">
        <v>44593</v>
      </c>
      <c r="C9355" s="24" t="s">
        <v>141</v>
      </c>
      <c r="D9355" s="24" t="s">
        <v>166</v>
      </c>
      <c r="E9355" s="24" t="s">
        <v>1487</v>
      </c>
      <c r="F9355" cm="1">
        <f t="array" ref="F9355">_xlfn.SWITCH($E9355,"Forecast",IFERROR(SUMIFS(INDEX('Forecast Input'!$A:$BO,,MATCH(TEXT($A9355,"0"),'Forecast Input'!$1:$1,0)),'Forecast Input'!$A:$A,Master!C9355,'Forecast Input'!$D:$D,Master!D9355),0),"Actual",SUMIFS('CMO Input'!$Q:$Q,'CMO Input'!$E:$E,Master!$A9355,'CMO Input'!$C:$C,Master!$C9355,'CMO Input'!$AJ:$AJ,Master!$D9355,'CMO Input'!$AU:$AU,Master!$F9351),"")</f>
        <v>0</v>
      </c>
    </row>
    <row r="9356" spans="1:6" x14ac:dyDescent="0.25">
      <c r="A9356" s="24">
        <v>45</v>
      </c>
      <c r="B9356" s="25">
        <v>44593</v>
      </c>
      <c r="C9356" s="24" t="s">
        <v>141</v>
      </c>
      <c r="D9356" s="24" t="s">
        <v>170</v>
      </c>
      <c r="E9356" s="24" t="s">
        <v>1489</v>
      </c>
      <c r="F9356" t="str" cm="1">
        <f t="array" ref="F9356">_xlfn.SWITCH($E9356,"Forecast",IFERROR(SUMIFS(INDEX('Forecast Input'!$A:$BO,,MATCH(TEXT($A9356,"0"),'Forecast Input'!$1:$1,0)),'Forecast Input'!$A:$A,Master!C9356,'Forecast Input'!$D:$D,Master!D9356),0),"Actual",SUMIFS('CMO Input'!$Q:$Q,'CMO Input'!$E:$E,Master!$A9356,'CMO Input'!$C:$C,Master!$C9356,'CMO Input'!$AJ:$AJ,Master!$D9356,'CMO Input'!$AU:$AU,Master!$F9352),"")</f>
        <v/>
      </c>
    </row>
    <row r="9357" spans="1:6" x14ac:dyDescent="0.25">
      <c r="A9357" s="24">
        <v>45</v>
      </c>
      <c r="B9357" s="25">
        <v>44593</v>
      </c>
      <c r="C9357" s="24" t="s">
        <v>141</v>
      </c>
      <c r="D9357" s="24" t="s">
        <v>170</v>
      </c>
      <c r="E9357" s="24" t="s">
        <v>1488</v>
      </c>
      <c r="F9357" cm="1">
        <f t="array" ref="F9357">_xlfn.SWITCH($E9357,"Forecast",IFERROR(SUMIFS(INDEX('Forecast Input'!$A:$BO,,MATCH(TEXT($A9357,"0"),'Forecast Input'!$1:$1,0)),'Forecast Input'!$A:$A,Master!C9357,'Forecast Input'!$D:$D,Master!D9357),0),"Actual",SUMIFS('CMO Input'!$Q:$Q,'CMO Input'!$E:$E,Master!$A9357,'CMO Input'!$C:$C,Master!$C9357,'CMO Input'!$AJ:$AJ,Master!$D9357,'CMO Input'!$AU:$AU,Master!$F9353),"")</f>
        <v>0</v>
      </c>
    </row>
    <row r="9358" spans="1:6" x14ac:dyDescent="0.25">
      <c r="A9358" s="24">
        <v>45</v>
      </c>
      <c r="B9358" s="25">
        <v>44593</v>
      </c>
      <c r="C9358" s="24" t="s">
        <v>141</v>
      </c>
      <c r="D9358" s="24" t="s">
        <v>170</v>
      </c>
      <c r="E9358" s="24" t="s">
        <v>1487</v>
      </c>
      <c r="F9358" cm="1">
        <f t="array" ref="F9358">_xlfn.SWITCH($E9358,"Forecast",IFERROR(SUMIFS(INDEX('Forecast Input'!$A:$BO,,MATCH(TEXT($A9358,"0"),'Forecast Input'!$1:$1,0)),'Forecast Input'!$A:$A,Master!C9358,'Forecast Input'!$D:$D,Master!D9358),0),"Actual",SUMIFS('CMO Input'!$Q:$Q,'CMO Input'!$E:$E,Master!$A9358,'CMO Input'!$C:$C,Master!$C9358,'CMO Input'!$AJ:$AJ,Master!$D9358,'CMO Input'!$AU:$AU,Master!$F9354),"")</f>
        <v>0</v>
      </c>
    </row>
    <row r="9359" spans="1:6" x14ac:dyDescent="0.25">
      <c r="A9359" s="24">
        <v>45</v>
      </c>
      <c r="B9359" s="25">
        <v>44593</v>
      </c>
      <c r="C9359" s="24" t="s">
        <v>141</v>
      </c>
      <c r="D9359" s="24" t="s">
        <v>436</v>
      </c>
      <c r="E9359" s="24" t="s">
        <v>1489</v>
      </c>
      <c r="F9359" t="str" cm="1">
        <f t="array" ref="F9359">_xlfn.SWITCH($E9359,"Forecast",IFERROR(SUMIFS(INDEX('Forecast Input'!$A:$BO,,MATCH(TEXT($A9359,"0"),'Forecast Input'!$1:$1,0)),'Forecast Input'!$A:$A,Master!C9359,'Forecast Input'!$D:$D,Master!D9359),0),"Actual",SUMIFS('CMO Input'!$Q:$Q,'CMO Input'!$E:$E,Master!$A9359,'CMO Input'!$C:$C,Master!$C9359,'CMO Input'!$AJ:$AJ,Master!$D9359,'CMO Input'!$AU:$AU,Master!$F9355),"")</f>
        <v/>
      </c>
    </row>
    <row r="9360" spans="1:6" x14ac:dyDescent="0.25">
      <c r="A9360" s="24">
        <v>45</v>
      </c>
      <c r="B9360" s="25">
        <v>44593</v>
      </c>
      <c r="C9360" s="24" t="s">
        <v>141</v>
      </c>
      <c r="D9360" s="24" t="s">
        <v>436</v>
      </c>
      <c r="E9360" s="24" t="s">
        <v>1488</v>
      </c>
      <c r="F9360" cm="1">
        <f t="array" ref="F9360">_xlfn.SWITCH($E9360,"Forecast",IFERROR(SUMIFS(INDEX('Forecast Input'!$A:$BO,,MATCH(TEXT($A9360,"0"),'Forecast Input'!$1:$1,0)),'Forecast Input'!$A:$A,Master!C9360,'Forecast Input'!$D:$D,Master!D9360),0),"Actual",SUMIFS('CMO Input'!$Q:$Q,'CMO Input'!$E:$E,Master!$A9360,'CMO Input'!$C:$C,Master!$C9360,'CMO Input'!$AJ:$AJ,Master!$D9360,'CMO Input'!$AU:$AU,Master!$F9356),"")</f>
        <v>0</v>
      </c>
    </row>
    <row r="9361" spans="1:6" x14ac:dyDescent="0.25">
      <c r="A9361" s="24">
        <v>45</v>
      </c>
      <c r="B9361" s="25">
        <v>44593</v>
      </c>
      <c r="C9361" s="24" t="s">
        <v>141</v>
      </c>
      <c r="D9361" s="24" t="s">
        <v>436</v>
      </c>
      <c r="E9361" s="24" t="s">
        <v>1487</v>
      </c>
      <c r="F9361" cm="1">
        <f t="array" ref="F9361">_xlfn.SWITCH($E9361,"Forecast",IFERROR(SUMIFS(INDEX('Forecast Input'!$A:$BO,,MATCH(TEXT($A9361,"0"),'Forecast Input'!$1:$1,0)),'Forecast Input'!$A:$A,Master!C9361,'Forecast Input'!$D:$D,Master!D9361),0),"Actual",SUMIFS('CMO Input'!$Q:$Q,'CMO Input'!$E:$E,Master!$A9361,'CMO Input'!$C:$C,Master!$C9361,'CMO Input'!$AJ:$AJ,Master!$D9361,'CMO Input'!$AU:$AU,Master!$F9357),"")</f>
        <v>0</v>
      </c>
    </row>
    <row r="9362" spans="1:6" x14ac:dyDescent="0.25">
      <c r="A9362" s="24">
        <v>45</v>
      </c>
      <c r="B9362" s="25">
        <v>44593</v>
      </c>
      <c r="C9362" s="24" t="s">
        <v>141</v>
      </c>
      <c r="D9362" s="24" t="s">
        <v>1469</v>
      </c>
      <c r="E9362" s="24" t="s">
        <v>1489</v>
      </c>
      <c r="F9362" t="str" cm="1">
        <f t="array" ref="F9362">_xlfn.SWITCH($E9362,"Forecast",IFERROR(SUMIFS(INDEX('Forecast Input'!$A:$BO,,MATCH(TEXT($A9362,"0"),'Forecast Input'!$1:$1,0)),'Forecast Input'!$A:$A,Master!C9362,'Forecast Input'!$D:$D,Master!D9362),0),"Actual",SUMIFS('CMO Input'!$Q:$Q,'CMO Input'!$E:$E,Master!$A9362,'CMO Input'!$C:$C,Master!$C9362,'CMO Input'!$AJ:$AJ,Master!$D9362,'CMO Input'!$AU:$AU,Master!$F9358),"")</f>
        <v/>
      </c>
    </row>
    <row r="9363" spans="1:6" x14ac:dyDescent="0.25">
      <c r="A9363" s="24">
        <v>45</v>
      </c>
      <c r="B9363" s="25">
        <v>44593</v>
      </c>
      <c r="C9363" s="24" t="s">
        <v>141</v>
      </c>
      <c r="D9363" s="24" t="s">
        <v>1469</v>
      </c>
      <c r="E9363" s="24" t="s">
        <v>1488</v>
      </c>
      <c r="F9363" cm="1">
        <f t="array" ref="F9363">_xlfn.SWITCH($E9363,"Forecast",IFERROR(SUMIFS(INDEX('Forecast Input'!$A:$BO,,MATCH(TEXT($A9363,"0"),'Forecast Input'!$1:$1,0)),'Forecast Input'!$A:$A,Master!C9363,'Forecast Input'!$D:$D,Master!D9363),0),"Actual",SUMIFS('CMO Input'!$Q:$Q,'CMO Input'!$E:$E,Master!$A9363,'CMO Input'!$C:$C,Master!$C9363,'CMO Input'!$AJ:$AJ,Master!$D9363,'CMO Input'!$AU:$AU,Master!$F9359),"")</f>
        <v>0</v>
      </c>
    </row>
    <row r="9364" spans="1:6" x14ac:dyDescent="0.25">
      <c r="A9364" s="24">
        <v>45</v>
      </c>
      <c r="B9364" s="25">
        <v>44593</v>
      </c>
      <c r="C9364" s="24" t="s">
        <v>141</v>
      </c>
      <c r="D9364" s="24" t="s">
        <v>1469</v>
      </c>
      <c r="E9364" s="24" t="s">
        <v>1487</v>
      </c>
      <c r="F9364" cm="1">
        <f t="array" ref="F9364">_xlfn.SWITCH($E9364,"Forecast",IFERROR(SUMIFS(INDEX('Forecast Input'!$A:$BO,,MATCH(TEXT($A9364,"0"),'Forecast Input'!$1:$1,0)),'Forecast Input'!$A:$A,Master!C9364,'Forecast Input'!$D:$D,Master!D9364),0),"Actual",SUMIFS('CMO Input'!$Q:$Q,'CMO Input'!$E:$E,Master!$A9364,'CMO Input'!$C:$C,Master!$C9364,'CMO Input'!$AJ:$AJ,Master!$D9364,'CMO Input'!$AU:$AU,Master!$F9360),"")</f>
        <v>0</v>
      </c>
    </row>
    <row r="9365" spans="1:6" x14ac:dyDescent="0.25">
      <c r="A9365" s="24">
        <v>45</v>
      </c>
      <c r="B9365" s="25">
        <v>44593</v>
      </c>
      <c r="C9365" s="24" t="s">
        <v>127</v>
      </c>
      <c r="D9365" s="24" t="s">
        <v>10</v>
      </c>
      <c r="E9365" s="24" t="s">
        <v>1489</v>
      </c>
      <c r="F9365" t="str" cm="1">
        <f t="array" ref="F9365">_xlfn.SWITCH($E9365,"Forecast",IFERROR(SUMIFS(INDEX('Forecast Input'!$A:$BO,,MATCH(TEXT($A9365,"0"),'Forecast Input'!$1:$1,0)),'Forecast Input'!$A:$A,Master!C9365,'Forecast Input'!$D:$D,Master!D9365),0),"Actual",SUMIFS('CMO Input'!$Q:$Q,'CMO Input'!$E:$E,Master!$A9365,'CMO Input'!$C:$C,Master!$C9365,'CMO Input'!$AJ:$AJ,Master!$D9365,'CMO Input'!$AU:$AU,Master!$F9361),"")</f>
        <v/>
      </c>
    </row>
    <row r="9366" spans="1:6" x14ac:dyDescent="0.25">
      <c r="A9366" s="24">
        <v>45</v>
      </c>
      <c r="B9366" s="25">
        <v>44593</v>
      </c>
      <c r="C9366" s="24" t="s">
        <v>127</v>
      </c>
      <c r="D9366" s="24" t="s">
        <v>10</v>
      </c>
      <c r="E9366" s="24" t="s">
        <v>1488</v>
      </c>
      <c r="F9366" cm="1">
        <f t="array" ref="F9366">_xlfn.SWITCH($E9366,"Forecast",IFERROR(SUMIFS(INDEX('Forecast Input'!$A:$BO,,MATCH(TEXT($A9366,"0"),'Forecast Input'!$1:$1,0)),'Forecast Input'!$A:$A,Master!C9366,'Forecast Input'!$D:$D,Master!D9366),0),"Actual",SUMIFS('CMO Input'!$Q:$Q,'CMO Input'!$E:$E,Master!$A9366,'CMO Input'!$C:$C,Master!$C9366,'CMO Input'!$AJ:$AJ,Master!$D9366,'CMO Input'!$AU:$AU,Master!$F9362),"")</f>
        <v>0</v>
      </c>
    </row>
    <row r="9367" spans="1:6" x14ac:dyDescent="0.25">
      <c r="A9367" s="24">
        <v>45</v>
      </c>
      <c r="B9367" s="25">
        <v>44593</v>
      </c>
      <c r="C9367" s="24" t="s">
        <v>127</v>
      </c>
      <c r="D9367" s="24" t="s">
        <v>10</v>
      </c>
      <c r="E9367" s="24" t="s">
        <v>1487</v>
      </c>
      <c r="F9367" cm="1">
        <f t="array" ref="F9367">_xlfn.SWITCH($E9367,"Forecast",IFERROR(SUMIFS(INDEX('Forecast Input'!$A:$BO,,MATCH(TEXT($A9367,"0"),'Forecast Input'!$1:$1,0)),'Forecast Input'!$A:$A,Master!C9367,'Forecast Input'!$D:$D,Master!D9367),0),"Actual",SUMIFS('CMO Input'!$Q:$Q,'CMO Input'!$E:$E,Master!$A9367,'CMO Input'!$C:$C,Master!$C9367,'CMO Input'!$AJ:$AJ,Master!$D9367,'CMO Input'!$AU:$AU,Master!$F9363),"")</f>
        <v>0</v>
      </c>
    </row>
    <row r="9368" spans="1:6" x14ac:dyDescent="0.25">
      <c r="A9368" s="24">
        <v>45</v>
      </c>
      <c r="B9368" s="25">
        <v>44593</v>
      </c>
      <c r="C9368" s="24" t="s">
        <v>127</v>
      </c>
      <c r="D9368" s="24" t="s">
        <v>61</v>
      </c>
      <c r="E9368" s="24" t="s">
        <v>1489</v>
      </c>
      <c r="F9368" t="str" cm="1">
        <f t="array" ref="F9368">_xlfn.SWITCH($E9368,"Forecast",IFERROR(SUMIFS(INDEX('Forecast Input'!$A:$BO,,MATCH(TEXT($A9368,"0"),'Forecast Input'!$1:$1,0)),'Forecast Input'!$A:$A,Master!C9368,'Forecast Input'!$D:$D,Master!D9368),0),"Actual",SUMIFS('CMO Input'!$Q:$Q,'CMO Input'!$E:$E,Master!$A9368,'CMO Input'!$C:$C,Master!$C9368,'CMO Input'!$AJ:$AJ,Master!$D9368,'CMO Input'!$AU:$AU,Master!$F9364),"")</f>
        <v/>
      </c>
    </row>
    <row r="9369" spans="1:6" x14ac:dyDescent="0.25">
      <c r="A9369" s="24">
        <v>45</v>
      </c>
      <c r="B9369" s="25">
        <v>44593</v>
      </c>
      <c r="C9369" s="24" t="s">
        <v>127</v>
      </c>
      <c r="D9369" s="24" t="s">
        <v>61</v>
      </c>
      <c r="E9369" s="24" t="s">
        <v>1488</v>
      </c>
      <c r="F9369" cm="1">
        <f t="array" ref="F9369">_xlfn.SWITCH($E9369,"Forecast",IFERROR(SUMIFS(INDEX('Forecast Input'!$A:$BO,,MATCH(TEXT($A9369,"0"),'Forecast Input'!$1:$1,0)),'Forecast Input'!$A:$A,Master!C9369,'Forecast Input'!$D:$D,Master!D9369),0),"Actual",SUMIFS('CMO Input'!$Q:$Q,'CMO Input'!$E:$E,Master!$A9369,'CMO Input'!$C:$C,Master!$C9369,'CMO Input'!$AJ:$AJ,Master!$D9369,'CMO Input'!$AU:$AU,Master!$F9365),"")</f>
        <v>0</v>
      </c>
    </row>
    <row r="9370" spans="1:6" x14ac:dyDescent="0.25">
      <c r="A9370" s="24">
        <v>45</v>
      </c>
      <c r="B9370" s="25">
        <v>44593</v>
      </c>
      <c r="C9370" s="24" t="s">
        <v>127</v>
      </c>
      <c r="D9370" s="24" t="s">
        <v>61</v>
      </c>
      <c r="E9370" s="24" t="s">
        <v>1487</v>
      </c>
      <c r="F9370" cm="1">
        <f t="array" ref="F9370">_xlfn.SWITCH($E9370,"Forecast",IFERROR(SUMIFS(INDEX('Forecast Input'!$A:$BO,,MATCH(TEXT($A9370,"0"),'Forecast Input'!$1:$1,0)),'Forecast Input'!$A:$A,Master!C9370,'Forecast Input'!$D:$D,Master!D9370),0),"Actual",SUMIFS('CMO Input'!$Q:$Q,'CMO Input'!$E:$E,Master!$A9370,'CMO Input'!$C:$C,Master!$C9370,'CMO Input'!$AJ:$AJ,Master!$D9370,'CMO Input'!$AU:$AU,Master!$F9366),"")</f>
        <v>0</v>
      </c>
    </row>
    <row r="9371" spans="1:6" x14ac:dyDescent="0.25">
      <c r="A9371" s="24">
        <v>45</v>
      </c>
      <c r="B9371" s="25">
        <v>44593</v>
      </c>
      <c r="C9371" s="24" t="s">
        <v>127</v>
      </c>
      <c r="D9371" s="24" t="s">
        <v>103</v>
      </c>
      <c r="E9371" s="24" t="s">
        <v>1489</v>
      </c>
      <c r="F9371" t="str" cm="1">
        <f t="array" ref="F9371">_xlfn.SWITCH($E9371,"Forecast",IFERROR(SUMIFS(INDEX('Forecast Input'!$A:$BO,,MATCH(TEXT($A9371,"0"),'Forecast Input'!$1:$1,0)),'Forecast Input'!$A:$A,Master!C9371,'Forecast Input'!$D:$D,Master!D9371),0),"Actual",SUMIFS('CMO Input'!$Q:$Q,'CMO Input'!$E:$E,Master!$A9371,'CMO Input'!$C:$C,Master!$C9371,'CMO Input'!$AJ:$AJ,Master!$D9371,'CMO Input'!$AU:$AU,Master!$F9367),"")</f>
        <v/>
      </c>
    </row>
    <row r="9372" spans="1:6" x14ac:dyDescent="0.25">
      <c r="A9372" s="24">
        <v>45</v>
      </c>
      <c r="B9372" s="25">
        <v>44593</v>
      </c>
      <c r="C9372" s="24" t="s">
        <v>127</v>
      </c>
      <c r="D9372" s="24" t="s">
        <v>103</v>
      </c>
      <c r="E9372" s="24" t="s">
        <v>1488</v>
      </c>
      <c r="F9372" cm="1">
        <f t="array" ref="F9372">_xlfn.SWITCH($E9372,"Forecast",IFERROR(SUMIFS(INDEX('Forecast Input'!$A:$BO,,MATCH(TEXT($A9372,"0"),'Forecast Input'!$1:$1,0)),'Forecast Input'!$A:$A,Master!C9372,'Forecast Input'!$D:$D,Master!D9372),0),"Actual",SUMIFS('CMO Input'!$Q:$Q,'CMO Input'!$E:$E,Master!$A9372,'CMO Input'!$C:$C,Master!$C9372,'CMO Input'!$AJ:$AJ,Master!$D9372,'CMO Input'!$AU:$AU,Master!$F9368),"")</f>
        <v>0</v>
      </c>
    </row>
    <row r="9373" spans="1:6" x14ac:dyDescent="0.25">
      <c r="A9373" s="24">
        <v>45</v>
      </c>
      <c r="B9373" s="25">
        <v>44593</v>
      </c>
      <c r="C9373" s="24" t="s">
        <v>127</v>
      </c>
      <c r="D9373" s="24" t="s">
        <v>103</v>
      </c>
      <c r="E9373" s="24" t="s">
        <v>1487</v>
      </c>
      <c r="F9373" cm="1">
        <f t="array" ref="F9373">_xlfn.SWITCH($E9373,"Forecast",IFERROR(SUMIFS(INDEX('Forecast Input'!$A:$BO,,MATCH(TEXT($A9373,"0"),'Forecast Input'!$1:$1,0)),'Forecast Input'!$A:$A,Master!C9373,'Forecast Input'!$D:$D,Master!D9373),0),"Actual",SUMIFS('CMO Input'!$Q:$Q,'CMO Input'!$E:$E,Master!$A9373,'CMO Input'!$C:$C,Master!$C9373,'CMO Input'!$AJ:$AJ,Master!$D9373,'CMO Input'!$AU:$AU,Master!$F9369),"")</f>
        <v>0</v>
      </c>
    </row>
    <row r="9374" spans="1:6" x14ac:dyDescent="0.25">
      <c r="A9374" s="24">
        <v>45</v>
      </c>
      <c r="B9374" s="25">
        <v>44593</v>
      </c>
      <c r="C9374" s="24" t="s">
        <v>127</v>
      </c>
      <c r="D9374" s="24" t="s">
        <v>146</v>
      </c>
      <c r="E9374" s="24" t="s">
        <v>1489</v>
      </c>
      <c r="F9374" t="str" cm="1">
        <f t="array" ref="F9374">_xlfn.SWITCH($E9374,"Forecast",IFERROR(SUMIFS(INDEX('Forecast Input'!$A:$BO,,MATCH(TEXT($A9374,"0"),'Forecast Input'!$1:$1,0)),'Forecast Input'!$A:$A,Master!C9374,'Forecast Input'!$D:$D,Master!D9374),0),"Actual",SUMIFS('CMO Input'!$Q:$Q,'CMO Input'!$E:$E,Master!$A9374,'CMO Input'!$C:$C,Master!$C9374,'CMO Input'!$AJ:$AJ,Master!$D9374,'CMO Input'!$AU:$AU,Master!$F9370),"")</f>
        <v/>
      </c>
    </row>
    <row r="9375" spans="1:6" x14ac:dyDescent="0.25">
      <c r="A9375" s="24">
        <v>45</v>
      </c>
      <c r="B9375" s="25">
        <v>44593</v>
      </c>
      <c r="C9375" s="24" t="s">
        <v>127</v>
      </c>
      <c r="D9375" s="24" t="s">
        <v>146</v>
      </c>
      <c r="E9375" s="24" t="s">
        <v>1488</v>
      </c>
      <c r="F9375" cm="1">
        <f t="array" ref="F9375">_xlfn.SWITCH($E9375,"Forecast",IFERROR(SUMIFS(INDEX('Forecast Input'!$A:$BO,,MATCH(TEXT($A9375,"0"),'Forecast Input'!$1:$1,0)),'Forecast Input'!$A:$A,Master!C9375,'Forecast Input'!$D:$D,Master!D9375),0),"Actual",SUMIFS('CMO Input'!$Q:$Q,'CMO Input'!$E:$E,Master!$A9375,'CMO Input'!$C:$C,Master!$C9375,'CMO Input'!$AJ:$AJ,Master!$D9375,'CMO Input'!$AU:$AU,Master!$F9371),"")</f>
        <v>0</v>
      </c>
    </row>
    <row r="9376" spans="1:6" x14ac:dyDescent="0.25">
      <c r="A9376" s="24">
        <v>45</v>
      </c>
      <c r="B9376" s="25">
        <v>44593</v>
      </c>
      <c r="C9376" s="24" t="s">
        <v>127</v>
      </c>
      <c r="D9376" s="24" t="s">
        <v>146</v>
      </c>
      <c r="E9376" s="24" t="s">
        <v>1487</v>
      </c>
      <c r="F9376" cm="1">
        <f t="array" ref="F9376">_xlfn.SWITCH($E9376,"Forecast",IFERROR(SUMIFS(INDEX('Forecast Input'!$A:$BO,,MATCH(TEXT($A9376,"0"),'Forecast Input'!$1:$1,0)),'Forecast Input'!$A:$A,Master!C9376,'Forecast Input'!$D:$D,Master!D9376),0),"Actual",SUMIFS('CMO Input'!$Q:$Q,'CMO Input'!$E:$E,Master!$A9376,'CMO Input'!$C:$C,Master!$C9376,'CMO Input'!$AJ:$AJ,Master!$D9376,'CMO Input'!$AU:$AU,Master!$F9372),"")</f>
        <v>0</v>
      </c>
    </row>
    <row r="9377" spans="1:6" x14ac:dyDescent="0.25">
      <c r="A9377" s="24">
        <v>45</v>
      </c>
      <c r="B9377" s="25">
        <v>44593</v>
      </c>
      <c r="C9377" s="24" t="s">
        <v>127</v>
      </c>
      <c r="D9377" s="24" t="s">
        <v>166</v>
      </c>
      <c r="E9377" s="24" t="s">
        <v>1489</v>
      </c>
      <c r="F9377" t="str" cm="1">
        <f t="array" ref="F9377">_xlfn.SWITCH($E9377,"Forecast",IFERROR(SUMIFS(INDEX('Forecast Input'!$A:$BO,,MATCH(TEXT($A9377,"0"),'Forecast Input'!$1:$1,0)),'Forecast Input'!$A:$A,Master!C9377,'Forecast Input'!$D:$D,Master!D9377),0),"Actual",SUMIFS('CMO Input'!$Q:$Q,'CMO Input'!$E:$E,Master!$A9377,'CMO Input'!$C:$C,Master!$C9377,'CMO Input'!$AJ:$AJ,Master!$D9377,'CMO Input'!$AU:$AU,Master!$F9373),"")</f>
        <v/>
      </c>
    </row>
    <row r="9378" spans="1:6" x14ac:dyDescent="0.25">
      <c r="A9378" s="24">
        <v>45</v>
      </c>
      <c r="B9378" s="25">
        <v>44593</v>
      </c>
      <c r="C9378" s="24" t="s">
        <v>127</v>
      </c>
      <c r="D9378" s="24" t="s">
        <v>166</v>
      </c>
      <c r="E9378" s="24" t="s">
        <v>1488</v>
      </c>
      <c r="F9378" cm="1">
        <f t="array" ref="F9378">_xlfn.SWITCH($E9378,"Forecast",IFERROR(SUMIFS(INDEX('Forecast Input'!$A:$BO,,MATCH(TEXT($A9378,"0"),'Forecast Input'!$1:$1,0)),'Forecast Input'!$A:$A,Master!C9378,'Forecast Input'!$D:$D,Master!D9378),0),"Actual",SUMIFS('CMO Input'!$Q:$Q,'CMO Input'!$E:$E,Master!$A9378,'CMO Input'!$C:$C,Master!$C9378,'CMO Input'!$AJ:$AJ,Master!$D9378,'CMO Input'!$AU:$AU,Master!$F9374),"")</f>
        <v>0</v>
      </c>
    </row>
    <row r="9379" spans="1:6" x14ac:dyDescent="0.25">
      <c r="A9379" s="24">
        <v>45</v>
      </c>
      <c r="B9379" s="25">
        <v>44593</v>
      </c>
      <c r="C9379" s="24" t="s">
        <v>127</v>
      </c>
      <c r="D9379" s="24" t="s">
        <v>166</v>
      </c>
      <c r="E9379" s="24" t="s">
        <v>1487</v>
      </c>
      <c r="F9379" cm="1">
        <f t="array" ref="F9379">_xlfn.SWITCH($E9379,"Forecast",IFERROR(SUMIFS(INDEX('Forecast Input'!$A:$BO,,MATCH(TEXT($A9379,"0"),'Forecast Input'!$1:$1,0)),'Forecast Input'!$A:$A,Master!C9379,'Forecast Input'!$D:$D,Master!D9379),0),"Actual",SUMIFS('CMO Input'!$Q:$Q,'CMO Input'!$E:$E,Master!$A9379,'CMO Input'!$C:$C,Master!$C9379,'CMO Input'!$AJ:$AJ,Master!$D9379,'CMO Input'!$AU:$AU,Master!$F9375),"")</f>
        <v>0</v>
      </c>
    </row>
    <row r="9380" spans="1:6" x14ac:dyDescent="0.25">
      <c r="A9380" s="24">
        <v>45</v>
      </c>
      <c r="B9380" s="25">
        <v>44593</v>
      </c>
      <c r="C9380" s="24" t="s">
        <v>127</v>
      </c>
      <c r="D9380" s="24" t="s">
        <v>170</v>
      </c>
      <c r="E9380" s="24" t="s">
        <v>1489</v>
      </c>
      <c r="F9380" t="str" cm="1">
        <f t="array" ref="F9380">_xlfn.SWITCH($E9380,"Forecast",IFERROR(SUMIFS(INDEX('Forecast Input'!$A:$BO,,MATCH(TEXT($A9380,"0"),'Forecast Input'!$1:$1,0)),'Forecast Input'!$A:$A,Master!C9380,'Forecast Input'!$D:$D,Master!D9380),0),"Actual",SUMIFS('CMO Input'!$Q:$Q,'CMO Input'!$E:$E,Master!$A9380,'CMO Input'!$C:$C,Master!$C9380,'CMO Input'!$AJ:$AJ,Master!$D9380,'CMO Input'!$AU:$AU,Master!$F9376),"")</f>
        <v/>
      </c>
    </row>
    <row r="9381" spans="1:6" x14ac:dyDescent="0.25">
      <c r="A9381" s="24">
        <v>45</v>
      </c>
      <c r="B9381" s="25">
        <v>44593</v>
      </c>
      <c r="C9381" s="24" t="s">
        <v>127</v>
      </c>
      <c r="D9381" s="24" t="s">
        <v>170</v>
      </c>
      <c r="E9381" s="24" t="s">
        <v>1488</v>
      </c>
      <c r="F9381" cm="1">
        <f t="array" ref="F9381">_xlfn.SWITCH($E9381,"Forecast",IFERROR(SUMIFS(INDEX('Forecast Input'!$A:$BO,,MATCH(TEXT($A9381,"0"),'Forecast Input'!$1:$1,0)),'Forecast Input'!$A:$A,Master!C9381,'Forecast Input'!$D:$D,Master!D9381),0),"Actual",SUMIFS('CMO Input'!$Q:$Q,'CMO Input'!$E:$E,Master!$A9381,'CMO Input'!$C:$C,Master!$C9381,'CMO Input'!$AJ:$AJ,Master!$D9381,'CMO Input'!$AU:$AU,Master!$F9377),"")</f>
        <v>0</v>
      </c>
    </row>
    <row r="9382" spans="1:6" x14ac:dyDescent="0.25">
      <c r="A9382" s="24">
        <v>45</v>
      </c>
      <c r="B9382" s="25">
        <v>44593</v>
      </c>
      <c r="C9382" s="24" t="s">
        <v>127</v>
      </c>
      <c r="D9382" s="24" t="s">
        <v>170</v>
      </c>
      <c r="E9382" s="24" t="s">
        <v>1487</v>
      </c>
      <c r="F9382" cm="1">
        <f t="array" ref="F9382">_xlfn.SWITCH($E9382,"Forecast",IFERROR(SUMIFS(INDEX('Forecast Input'!$A:$BO,,MATCH(TEXT($A9382,"0"),'Forecast Input'!$1:$1,0)),'Forecast Input'!$A:$A,Master!C9382,'Forecast Input'!$D:$D,Master!D9382),0),"Actual",SUMIFS('CMO Input'!$Q:$Q,'CMO Input'!$E:$E,Master!$A9382,'CMO Input'!$C:$C,Master!$C9382,'CMO Input'!$AJ:$AJ,Master!$D9382,'CMO Input'!$AU:$AU,Master!$F9378),"")</f>
        <v>0</v>
      </c>
    </row>
    <row r="9383" spans="1:6" x14ac:dyDescent="0.25">
      <c r="A9383" s="24">
        <v>45</v>
      </c>
      <c r="B9383" s="25">
        <v>44593</v>
      </c>
      <c r="C9383" s="24" t="s">
        <v>127</v>
      </c>
      <c r="D9383" s="24" t="s">
        <v>436</v>
      </c>
      <c r="E9383" s="24" t="s">
        <v>1489</v>
      </c>
      <c r="F9383" t="str" cm="1">
        <f t="array" ref="F9383">_xlfn.SWITCH($E9383,"Forecast",IFERROR(SUMIFS(INDEX('Forecast Input'!$A:$BO,,MATCH(TEXT($A9383,"0"),'Forecast Input'!$1:$1,0)),'Forecast Input'!$A:$A,Master!C9383,'Forecast Input'!$D:$D,Master!D9383),0),"Actual",SUMIFS('CMO Input'!$Q:$Q,'CMO Input'!$E:$E,Master!$A9383,'CMO Input'!$C:$C,Master!$C9383,'CMO Input'!$AJ:$AJ,Master!$D9383,'CMO Input'!$AU:$AU,Master!$F9379),"")</f>
        <v/>
      </c>
    </row>
    <row r="9384" spans="1:6" x14ac:dyDescent="0.25">
      <c r="A9384" s="24">
        <v>45</v>
      </c>
      <c r="B9384" s="25">
        <v>44593</v>
      </c>
      <c r="C9384" s="24" t="s">
        <v>127</v>
      </c>
      <c r="D9384" s="24" t="s">
        <v>436</v>
      </c>
      <c r="E9384" s="24" t="s">
        <v>1488</v>
      </c>
      <c r="F9384" cm="1">
        <f t="array" ref="F9384">_xlfn.SWITCH($E9384,"Forecast",IFERROR(SUMIFS(INDEX('Forecast Input'!$A:$BO,,MATCH(TEXT($A9384,"0"),'Forecast Input'!$1:$1,0)),'Forecast Input'!$A:$A,Master!C9384,'Forecast Input'!$D:$D,Master!D9384),0),"Actual",SUMIFS('CMO Input'!$Q:$Q,'CMO Input'!$E:$E,Master!$A9384,'CMO Input'!$C:$C,Master!$C9384,'CMO Input'!$AJ:$AJ,Master!$D9384,'CMO Input'!$AU:$AU,Master!$F9380),"")</f>
        <v>0</v>
      </c>
    </row>
    <row r="9385" spans="1:6" x14ac:dyDescent="0.25">
      <c r="A9385" s="24">
        <v>45</v>
      </c>
      <c r="B9385" s="25">
        <v>44593</v>
      </c>
      <c r="C9385" s="24" t="s">
        <v>127</v>
      </c>
      <c r="D9385" s="24" t="s">
        <v>436</v>
      </c>
      <c r="E9385" s="24" t="s">
        <v>1487</v>
      </c>
      <c r="F9385" cm="1">
        <f t="array" ref="F9385">_xlfn.SWITCH($E9385,"Forecast",IFERROR(SUMIFS(INDEX('Forecast Input'!$A:$BO,,MATCH(TEXT($A9385,"0"),'Forecast Input'!$1:$1,0)),'Forecast Input'!$A:$A,Master!C9385,'Forecast Input'!$D:$D,Master!D9385),0),"Actual",SUMIFS('CMO Input'!$Q:$Q,'CMO Input'!$E:$E,Master!$A9385,'CMO Input'!$C:$C,Master!$C9385,'CMO Input'!$AJ:$AJ,Master!$D9385,'CMO Input'!$AU:$AU,Master!$F9381),"")</f>
        <v>0</v>
      </c>
    </row>
    <row r="9386" spans="1:6" x14ac:dyDescent="0.25">
      <c r="A9386" s="24">
        <v>45</v>
      </c>
      <c r="B9386" s="25">
        <v>44593</v>
      </c>
      <c r="C9386" s="24" t="s">
        <v>127</v>
      </c>
      <c r="D9386" s="24" t="s">
        <v>1469</v>
      </c>
      <c r="E9386" s="24" t="s">
        <v>1489</v>
      </c>
      <c r="F9386" t="str" cm="1">
        <f t="array" ref="F9386">_xlfn.SWITCH($E9386,"Forecast",IFERROR(SUMIFS(INDEX('Forecast Input'!$A:$BO,,MATCH(TEXT($A9386,"0"),'Forecast Input'!$1:$1,0)),'Forecast Input'!$A:$A,Master!C9386,'Forecast Input'!$D:$D,Master!D9386),0),"Actual",SUMIFS('CMO Input'!$Q:$Q,'CMO Input'!$E:$E,Master!$A9386,'CMO Input'!$C:$C,Master!$C9386,'CMO Input'!$AJ:$AJ,Master!$D9386,'CMO Input'!$AU:$AU,Master!$F9382),"")</f>
        <v/>
      </c>
    </row>
    <row r="9387" spans="1:6" x14ac:dyDescent="0.25">
      <c r="A9387" s="24">
        <v>45</v>
      </c>
      <c r="B9387" s="25">
        <v>44593</v>
      </c>
      <c r="C9387" s="24" t="s">
        <v>127</v>
      </c>
      <c r="D9387" s="24" t="s">
        <v>1469</v>
      </c>
      <c r="E9387" s="24" t="s">
        <v>1488</v>
      </c>
      <c r="F9387" cm="1">
        <f t="array" ref="F9387">_xlfn.SWITCH($E9387,"Forecast",IFERROR(SUMIFS(INDEX('Forecast Input'!$A:$BO,,MATCH(TEXT($A9387,"0"),'Forecast Input'!$1:$1,0)),'Forecast Input'!$A:$A,Master!C9387,'Forecast Input'!$D:$D,Master!D9387),0),"Actual",SUMIFS('CMO Input'!$Q:$Q,'CMO Input'!$E:$E,Master!$A9387,'CMO Input'!$C:$C,Master!$C9387,'CMO Input'!$AJ:$AJ,Master!$D9387,'CMO Input'!$AU:$AU,Master!$F9383),"")</f>
        <v>0</v>
      </c>
    </row>
    <row r="9388" spans="1:6" x14ac:dyDescent="0.25">
      <c r="A9388" s="24">
        <v>45</v>
      </c>
      <c r="B9388" s="25">
        <v>44593</v>
      </c>
      <c r="C9388" s="24" t="s">
        <v>127</v>
      </c>
      <c r="D9388" s="24" t="s">
        <v>1469</v>
      </c>
      <c r="E9388" s="24" t="s">
        <v>1487</v>
      </c>
      <c r="F9388" cm="1">
        <f t="array" ref="F9388">_xlfn.SWITCH($E9388,"Forecast",IFERROR(SUMIFS(INDEX('Forecast Input'!$A:$BO,,MATCH(TEXT($A9388,"0"),'Forecast Input'!$1:$1,0)),'Forecast Input'!$A:$A,Master!C9388,'Forecast Input'!$D:$D,Master!D9388),0),"Actual",SUMIFS('CMO Input'!$Q:$Q,'CMO Input'!$E:$E,Master!$A9388,'CMO Input'!$C:$C,Master!$C9388,'CMO Input'!$AJ:$AJ,Master!$D9388,'CMO Input'!$AU:$AU,Master!$F9384),"")</f>
        <v>0</v>
      </c>
    </row>
    <row r="9389" spans="1:6" x14ac:dyDescent="0.25">
      <c r="A9389" s="24">
        <v>45</v>
      </c>
      <c r="B9389" s="25">
        <v>44593</v>
      </c>
      <c r="C9389" s="24" t="s">
        <v>44</v>
      </c>
      <c r="D9389" s="24" t="s">
        <v>10</v>
      </c>
      <c r="E9389" s="24" t="s">
        <v>1489</v>
      </c>
      <c r="F9389" t="str" cm="1">
        <f t="array" ref="F9389">_xlfn.SWITCH($E9389,"Forecast",IFERROR(SUMIFS(INDEX('Forecast Input'!$A:$BO,,MATCH(TEXT($A9389,"0"),'Forecast Input'!$1:$1,0)),'Forecast Input'!$A:$A,Master!C9389,'Forecast Input'!$D:$D,Master!D9389),0),"Actual",SUMIFS('CMO Input'!$Q:$Q,'CMO Input'!$E:$E,Master!$A9389,'CMO Input'!$C:$C,Master!$C9389,'CMO Input'!$AJ:$AJ,Master!$D9389,'CMO Input'!$AU:$AU,Master!$F9385),"")</f>
        <v/>
      </c>
    </row>
    <row r="9390" spans="1:6" x14ac:dyDescent="0.25">
      <c r="A9390" s="24">
        <v>45</v>
      </c>
      <c r="B9390" s="25">
        <v>44593</v>
      </c>
      <c r="C9390" s="24" t="s">
        <v>44</v>
      </c>
      <c r="D9390" s="24" t="s">
        <v>10</v>
      </c>
      <c r="E9390" s="24" t="s">
        <v>1488</v>
      </c>
      <c r="F9390" cm="1">
        <f t="array" ref="F9390">_xlfn.SWITCH($E9390,"Forecast",IFERROR(SUMIFS(INDEX('Forecast Input'!$A:$BO,,MATCH(TEXT($A9390,"0"),'Forecast Input'!$1:$1,0)),'Forecast Input'!$A:$A,Master!C9390,'Forecast Input'!$D:$D,Master!D9390),0),"Actual",SUMIFS('CMO Input'!$Q:$Q,'CMO Input'!$E:$E,Master!$A9390,'CMO Input'!$C:$C,Master!$C9390,'CMO Input'!$AJ:$AJ,Master!$D9390,'CMO Input'!$AU:$AU,Master!$F9386),"")</f>
        <v>0</v>
      </c>
    </row>
    <row r="9391" spans="1:6" x14ac:dyDescent="0.25">
      <c r="A9391" s="24">
        <v>45</v>
      </c>
      <c r="B9391" s="25">
        <v>44593</v>
      </c>
      <c r="C9391" s="24" t="s">
        <v>44</v>
      </c>
      <c r="D9391" s="24" t="s">
        <v>10</v>
      </c>
      <c r="E9391" s="24" t="s">
        <v>1487</v>
      </c>
      <c r="F9391" cm="1">
        <f t="array" ref="F9391">_xlfn.SWITCH($E9391,"Forecast",IFERROR(SUMIFS(INDEX('Forecast Input'!$A:$BO,,MATCH(TEXT($A9391,"0"),'Forecast Input'!$1:$1,0)),'Forecast Input'!$A:$A,Master!C9391,'Forecast Input'!$D:$D,Master!D9391),0),"Actual",SUMIFS('CMO Input'!$Q:$Q,'CMO Input'!$E:$E,Master!$A9391,'CMO Input'!$C:$C,Master!$C9391,'CMO Input'!$AJ:$AJ,Master!$D9391,'CMO Input'!$AU:$AU,Master!$F9387),"")</f>
        <v>0</v>
      </c>
    </row>
    <row r="9392" spans="1:6" x14ac:dyDescent="0.25">
      <c r="A9392" s="24">
        <v>45</v>
      </c>
      <c r="B9392" s="25">
        <v>44593</v>
      </c>
      <c r="C9392" s="24" t="s">
        <v>44</v>
      </c>
      <c r="D9392" s="24" t="s">
        <v>61</v>
      </c>
      <c r="E9392" s="24" t="s">
        <v>1489</v>
      </c>
      <c r="F9392" t="str" cm="1">
        <f t="array" ref="F9392">_xlfn.SWITCH($E9392,"Forecast",IFERROR(SUMIFS(INDEX('Forecast Input'!$A:$BO,,MATCH(TEXT($A9392,"0"),'Forecast Input'!$1:$1,0)),'Forecast Input'!$A:$A,Master!C9392,'Forecast Input'!$D:$D,Master!D9392),0),"Actual",SUMIFS('CMO Input'!$Q:$Q,'CMO Input'!$E:$E,Master!$A9392,'CMO Input'!$C:$C,Master!$C9392,'CMO Input'!$AJ:$AJ,Master!$D9392,'CMO Input'!$AU:$AU,Master!$F9388),"")</f>
        <v/>
      </c>
    </row>
    <row r="9393" spans="1:6" x14ac:dyDescent="0.25">
      <c r="A9393" s="24">
        <v>45</v>
      </c>
      <c r="B9393" s="25">
        <v>44593</v>
      </c>
      <c r="C9393" s="24" t="s">
        <v>44</v>
      </c>
      <c r="D9393" s="24" t="s">
        <v>61</v>
      </c>
      <c r="E9393" s="24" t="s">
        <v>1488</v>
      </c>
      <c r="F9393" cm="1">
        <f t="array" ref="F9393">_xlfn.SWITCH($E9393,"Forecast",IFERROR(SUMIFS(INDEX('Forecast Input'!$A:$BO,,MATCH(TEXT($A9393,"0"),'Forecast Input'!$1:$1,0)),'Forecast Input'!$A:$A,Master!C9393,'Forecast Input'!$D:$D,Master!D9393),0),"Actual",SUMIFS('CMO Input'!$Q:$Q,'CMO Input'!$E:$E,Master!$A9393,'CMO Input'!$C:$C,Master!$C9393,'CMO Input'!$AJ:$AJ,Master!$D9393,'CMO Input'!$AU:$AU,Master!$F9389),"")</f>
        <v>0</v>
      </c>
    </row>
    <row r="9394" spans="1:6" x14ac:dyDescent="0.25">
      <c r="A9394" s="24">
        <v>45</v>
      </c>
      <c r="B9394" s="25">
        <v>44593</v>
      </c>
      <c r="C9394" s="24" t="s">
        <v>44</v>
      </c>
      <c r="D9394" s="24" t="s">
        <v>61</v>
      </c>
      <c r="E9394" s="24" t="s">
        <v>1487</v>
      </c>
      <c r="F9394" cm="1">
        <f t="array" ref="F9394">_xlfn.SWITCH($E9394,"Forecast",IFERROR(SUMIFS(INDEX('Forecast Input'!$A:$BO,,MATCH(TEXT($A9394,"0"),'Forecast Input'!$1:$1,0)),'Forecast Input'!$A:$A,Master!C9394,'Forecast Input'!$D:$D,Master!D9394),0),"Actual",SUMIFS('CMO Input'!$Q:$Q,'CMO Input'!$E:$E,Master!$A9394,'CMO Input'!$C:$C,Master!$C9394,'CMO Input'!$AJ:$AJ,Master!$D9394,'CMO Input'!$AU:$AU,Master!$F9390),"")</f>
        <v>0</v>
      </c>
    </row>
    <row r="9395" spans="1:6" x14ac:dyDescent="0.25">
      <c r="A9395" s="24">
        <v>45</v>
      </c>
      <c r="B9395" s="25">
        <v>44593</v>
      </c>
      <c r="C9395" s="24" t="s">
        <v>44</v>
      </c>
      <c r="D9395" s="24" t="s">
        <v>103</v>
      </c>
      <c r="E9395" s="24" t="s">
        <v>1489</v>
      </c>
      <c r="F9395" t="str" cm="1">
        <f t="array" ref="F9395">_xlfn.SWITCH($E9395,"Forecast",IFERROR(SUMIFS(INDEX('Forecast Input'!$A:$BO,,MATCH(TEXT($A9395,"0"),'Forecast Input'!$1:$1,0)),'Forecast Input'!$A:$A,Master!C9395,'Forecast Input'!$D:$D,Master!D9395),0),"Actual",SUMIFS('CMO Input'!$Q:$Q,'CMO Input'!$E:$E,Master!$A9395,'CMO Input'!$C:$C,Master!$C9395,'CMO Input'!$AJ:$AJ,Master!$D9395,'CMO Input'!$AU:$AU,Master!$F9391),"")</f>
        <v/>
      </c>
    </row>
    <row r="9396" spans="1:6" x14ac:dyDescent="0.25">
      <c r="A9396" s="24">
        <v>45</v>
      </c>
      <c r="B9396" s="25">
        <v>44593</v>
      </c>
      <c r="C9396" s="24" t="s">
        <v>44</v>
      </c>
      <c r="D9396" s="24" t="s">
        <v>103</v>
      </c>
      <c r="E9396" s="24" t="s">
        <v>1488</v>
      </c>
      <c r="F9396" cm="1">
        <f t="array" ref="F9396">_xlfn.SWITCH($E9396,"Forecast",IFERROR(SUMIFS(INDEX('Forecast Input'!$A:$BO,,MATCH(TEXT($A9396,"0"),'Forecast Input'!$1:$1,0)),'Forecast Input'!$A:$A,Master!C9396,'Forecast Input'!$D:$D,Master!D9396),0),"Actual",SUMIFS('CMO Input'!$Q:$Q,'CMO Input'!$E:$E,Master!$A9396,'CMO Input'!$C:$C,Master!$C9396,'CMO Input'!$AJ:$AJ,Master!$D9396,'CMO Input'!$AU:$AU,Master!$F9392),"")</f>
        <v>0</v>
      </c>
    </row>
    <row r="9397" spans="1:6" x14ac:dyDescent="0.25">
      <c r="A9397" s="24">
        <v>45</v>
      </c>
      <c r="B9397" s="25">
        <v>44593</v>
      </c>
      <c r="C9397" s="24" t="s">
        <v>44</v>
      </c>
      <c r="D9397" s="24" t="s">
        <v>103</v>
      </c>
      <c r="E9397" s="24" t="s">
        <v>1487</v>
      </c>
      <c r="F9397" cm="1">
        <f t="array" ref="F9397">_xlfn.SWITCH($E9397,"Forecast",IFERROR(SUMIFS(INDEX('Forecast Input'!$A:$BO,,MATCH(TEXT($A9397,"0"),'Forecast Input'!$1:$1,0)),'Forecast Input'!$A:$A,Master!C9397,'Forecast Input'!$D:$D,Master!D9397),0),"Actual",SUMIFS('CMO Input'!$Q:$Q,'CMO Input'!$E:$E,Master!$A9397,'CMO Input'!$C:$C,Master!$C9397,'CMO Input'!$AJ:$AJ,Master!$D9397,'CMO Input'!$AU:$AU,Master!$F9393),"")</f>
        <v>0</v>
      </c>
    </row>
    <row r="9398" spans="1:6" x14ac:dyDescent="0.25">
      <c r="A9398" s="24">
        <v>45</v>
      </c>
      <c r="B9398" s="25">
        <v>44593</v>
      </c>
      <c r="C9398" s="24" t="s">
        <v>44</v>
      </c>
      <c r="D9398" s="24" t="s">
        <v>146</v>
      </c>
      <c r="E9398" s="24" t="s">
        <v>1489</v>
      </c>
      <c r="F9398" t="str" cm="1">
        <f t="array" ref="F9398">_xlfn.SWITCH($E9398,"Forecast",IFERROR(SUMIFS(INDEX('Forecast Input'!$A:$BO,,MATCH(TEXT($A9398,"0"),'Forecast Input'!$1:$1,0)),'Forecast Input'!$A:$A,Master!C9398,'Forecast Input'!$D:$D,Master!D9398),0),"Actual",SUMIFS('CMO Input'!$Q:$Q,'CMO Input'!$E:$E,Master!$A9398,'CMO Input'!$C:$C,Master!$C9398,'CMO Input'!$AJ:$AJ,Master!$D9398,'CMO Input'!$AU:$AU,Master!$F9394),"")</f>
        <v/>
      </c>
    </row>
    <row r="9399" spans="1:6" x14ac:dyDescent="0.25">
      <c r="A9399" s="24">
        <v>45</v>
      </c>
      <c r="B9399" s="25">
        <v>44593</v>
      </c>
      <c r="C9399" s="24" t="s">
        <v>44</v>
      </c>
      <c r="D9399" s="24" t="s">
        <v>146</v>
      </c>
      <c r="E9399" s="24" t="s">
        <v>1488</v>
      </c>
      <c r="F9399" cm="1">
        <f t="array" ref="F9399">_xlfn.SWITCH($E9399,"Forecast",IFERROR(SUMIFS(INDEX('Forecast Input'!$A:$BO,,MATCH(TEXT($A9399,"0"),'Forecast Input'!$1:$1,0)),'Forecast Input'!$A:$A,Master!C9399,'Forecast Input'!$D:$D,Master!D9399),0),"Actual",SUMIFS('CMO Input'!$Q:$Q,'CMO Input'!$E:$E,Master!$A9399,'CMO Input'!$C:$C,Master!$C9399,'CMO Input'!$AJ:$AJ,Master!$D9399,'CMO Input'!$AU:$AU,Master!$F9395),"")</f>
        <v>0</v>
      </c>
    </row>
    <row r="9400" spans="1:6" x14ac:dyDescent="0.25">
      <c r="A9400" s="24">
        <v>45</v>
      </c>
      <c r="B9400" s="25">
        <v>44593</v>
      </c>
      <c r="C9400" s="24" t="s">
        <v>44</v>
      </c>
      <c r="D9400" s="24" t="s">
        <v>146</v>
      </c>
      <c r="E9400" s="24" t="s">
        <v>1487</v>
      </c>
      <c r="F9400" cm="1">
        <f t="array" ref="F9400">_xlfn.SWITCH($E9400,"Forecast",IFERROR(SUMIFS(INDEX('Forecast Input'!$A:$BO,,MATCH(TEXT($A9400,"0"),'Forecast Input'!$1:$1,0)),'Forecast Input'!$A:$A,Master!C9400,'Forecast Input'!$D:$D,Master!D9400),0),"Actual",SUMIFS('CMO Input'!$Q:$Q,'CMO Input'!$E:$E,Master!$A9400,'CMO Input'!$C:$C,Master!$C9400,'CMO Input'!$AJ:$AJ,Master!$D9400,'CMO Input'!$AU:$AU,Master!$F9396),"")</f>
        <v>0</v>
      </c>
    </row>
    <row r="9401" spans="1:6" x14ac:dyDescent="0.25">
      <c r="A9401" s="24">
        <v>45</v>
      </c>
      <c r="B9401" s="25">
        <v>44593</v>
      </c>
      <c r="C9401" s="24" t="s">
        <v>44</v>
      </c>
      <c r="D9401" s="24" t="s">
        <v>166</v>
      </c>
      <c r="E9401" s="24" t="s">
        <v>1489</v>
      </c>
      <c r="F9401" t="str" cm="1">
        <f t="array" ref="F9401">_xlfn.SWITCH($E9401,"Forecast",IFERROR(SUMIFS(INDEX('Forecast Input'!$A:$BO,,MATCH(TEXT($A9401,"0"),'Forecast Input'!$1:$1,0)),'Forecast Input'!$A:$A,Master!C9401,'Forecast Input'!$D:$D,Master!D9401),0),"Actual",SUMIFS('CMO Input'!$Q:$Q,'CMO Input'!$E:$E,Master!$A9401,'CMO Input'!$C:$C,Master!$C9401,'CMO Input'!$AJ:$AJ,Master!$D9401,'CMO Input'!$AU:$AU,Master!$F9397),"")</f>
        <v/>
      </c>
    </row>
    <row r="9402" spans="1:6" x14ac:dyDescent="0.25">
      <c r="A9402" s="24">
        <v>45</v>
      </c>
      <c r="B9402" s="25">
        <v>44593</v>
      </c>
      <c r="C9402" s="24" t="s">
        <v>44</v>
      </c>
      <c r="D9402" s="24" t="s">
        <v>166</v>
      </c>
      <c r="E9402" s="24" t="s">
        <v>1488</v>
      </c>
      <c r="F9402" cm="1">
        <f t="array" ref="F9402">_xlfn.SWITCH($E9402,"Forecast",IFERROR(SUMIFS(INDEX('Forecast Input'!$A:$BO,,MATCH(TEXT($A9402,"0"),'Forecast Input'!$1:$1,0)),'Forecast Input'!$A:$A,Master!C9402,'Forecast Input'!$D:$D,Master!D9402),0),"Actual",SUMIFS('CMO Input'!$Q:$Q,'CMO Input'!$E:$E,Master!$A9402,'CMO Input'!$C:$C,Master!$C9402,'CMO Input'!$AJ:$AJ,Master!$D9402,'CMO Input'!$AU:$AU,Master!$F9398),"")</f>
        <v>0</v>
      </c>
    </row>
    <row r="9403" spans="1:6" x14ac:dyDescent="0.25">
      <c r="A9403" s="24">
        <v>45</v>
      </c>
      <c r="B9403" s="25">
        <v>44593</v>
      </c>
      <c r="C9403" s="24" t="s">
        <v>44</v>
      </c>
      <c r="D9403" s="24" t="s">
        <v>166</v>
      </c>
      <c r="E9403" s="24" t="s">
        <v>1487</v>
      </c>
      <c r="F9403" cm="1">
        <f t="array" ref="F9403">_xlfn.SWITCH($E9403,"Forecast",IFERROR(SUMIFS(INDEX('Forecast Input'!$A:$BO,,MATCH(TEXT($A9403,"0"),'Forecast Input'!$1:$1,0)),'Forecast Input'!$A:$A,Master!C9403,'Forecast Input'!$D:$D,Master!D9403),0),"Actual",SUMIFS('CMO Input'!$Q:$Q,'CMO Input'!$E:$E,Master!$A9403,'CMO Input'!$C:$C,Master!$C9403,'CMO Input'!$AJ:$AJ,Master!$D9403,'CMO Input'!$AU:$AU,Master!$F9399),"")</f>
        <v>0</v>
      </c>
    </row>
    <row r="9404" spans="1:6" x14ac:dyDescent="0.25">
      <c r="A9404" s="24">
        <v>45</v>
      </c>
      <c r="B9404" s="25">
        <v>44593</v>
      </c>
      <c r="C9404" s="24" t="s">
        <v>44</v>
      </c>
      <c r="D9404" s="24" t="s">
        <v>170</v>
      </c>
      <c r="E9404" s="24" t="s">
        <v>1489</v>
      </c>
      <c r="F9404" t="str" cm="1">
        <f t="array" ref="F9404">_xlfn.SWITCH($E9404,"Forecast",IFERROR(SUMIFS(INDEX('Forecast Input'!$A:$BO,,MATCH(TEXT($A9404,"0"),'Forecast Input'!$1:$1,0)),'Forecast Input'!$A:$A,Master!C9404,'Forecast Input'!$D:$D,Master!D9404),0),"Actual",SUMIFS('CMO Input'!$Q:$Q,'CMO Input'!$E:$E,Master!$A9404,'CMO Input'!$C:$C,Master!$C9404,'CMO Input'!$AJ:$AJ,Master!$D9404,'CMO Input'!$AU:$AU,Master!$F9400),"")</f>
        <v/>
      </c>
    </row>
    <row r="9405" spans="1:6" x14ac:dyDescent="0.25">
      <c r="A9405" s="24">
        <v>45</v>
      </c>
      <c r="B9405" s="25">
        <v>44593</v>
      </c>
      <c r="C9405" s="24" t="s">
        <v>44</v>
      </c>
      <c r="D9405" s="24" t="s">
        <v>170</v>
      </c>
      <c r="E9405" s="24" t="s">
        <v>1488</v>
      </c>
      <c r="F9405" cm="1">
        <f t="array" ref="F9405">_xlfn.SWITCH($E9405,"Forecast",IFERROR(SUMIFS(INDEX('Forecast Input'!$A:$BO,,MATCH(TEXT($A9405,"0"),'Forecast Input'!$1:$1,0)),'Forecast Input'!$A:$A,Master!C9405,'Forecast Input'!$D:$D,Master!D9405),0),"Actual",SUMIFS('CMO Input'!$Q:$Q,'CMO Input'!$E:$E,Master!$A9405,'CMO Input'!$C:$C,Master!$C9405,'CMO Input'!$AJ:$AJ,Master!$D9405,'CMO Input'!$AU:$AU,Master!$F9401),"")</f>
        <v>0</v>
      </c>
    </row>
    <row r="9406" spans="1:6" x14ac:dyDescent="0.25">
      <c r="A9406" s="24">
        <v>45</v>
      </c>
      <c r="B9406" s="25">
        <v>44593</v>
      </c>
      <c r="C9406" s="24" t="s">
        <v>44</v>
      </c>
      <c r="D9406" s="24" t="s">
        <v>170</v>
      </c>
      <c r="E9406" s="24" t="s">
        <v>1487</v>
      </c>
      <c r="F9406" cm="1">
        <f t="array" ref="F9406">_xlfn.SWITCH($E9406,"Forecast",IFERROR(SUMIFS(INDEX('Forecast Input'!$A:$BO,,MATCH(TEXT($A9406,"0"),'Forecast Input'!$1:$1,0)),'Forecast Input'!$A:$A,Master!C9406,'Forecast Input'!$D:$D,Master!D9406),0),"Actual",SUMIFS('CMO Input'!$Q:$Q,'CMO Input'!$E:$E,Master!$A9406,'CMO Input'!$C:$C,Master!$C9406,'CMO Input'!$AJ:$AJ,Master!$D9406,'CMO Input'!$AU:$AU,Master!$F9402),"")</f>
        <v>0</v>
      </c>
    </row>
    <row r="9407" spans="1:6" x14ac:dyDescent="0.25">
      <c r="A9407" s="24">
        <v>45</v>
      </c>
      <c r="B9407" s="25">
        <v>44593</v>
      </c>
      <c r="C9407" s="24" t="s">
        <v>44</v>
      </c>
      <c r="D9407" s="24" t="s">
        <v>436</v>
      </c>
      <c r="E9407" s="24" t="s">
        <v>1489</v>
      </c>
      <c r="F9407" t="str" cm="1">
        <f t="array" ref="F9407">_xlfn.SWITCH($E9407,"Forecast",IFERROR(SUMIFS(INDEX('Forecast Input'!$A:$BO,,MATCH(TEXT($A9407,"0"),'Forecast Input'!$1:$1,0)),'Forecast Input'!$A:$A,Master!C9407,'Forecast Input'!$D:$D,Master!D9407),0),"Actual",SUMIFS('CMO Input'!$Q:$Q,'CMO Input'!$E:$E,Master!$A9407,'CMO Input'!$C:$C,Master!$C9407,'CMO Input'!$AJ:$AJ,Master!$D9407,'CMO Input'!$AU:$AU,Master!$F9403),"")</f>
        <v/>
      </c>
    </row>
    <row r="9408" spans="1:6" x14ac:dyDescent="0.25">
      <c r="A9408" s="24">
        <v>45</v>
      </c>
      <c r="B9408" s="25">
        <v>44593</v>
      </c>
      <c r="C9408" s="24" t="s">
        <v>44</v>
      </c>
      <c r="D9408" s="24" t="s">
        <v>436</v>
      </c>
      <c r="E9408" s="24" t="s">
        <v>1488</v>
      </c>
      <c r="F9408" cm="1">
        <f t="array" ref="F9408">_xlfn.SWITCH($E9408,"Forecast",IFERROR(SUMIFS(INDEX('Forecast Input'!$A:$BO,,MATCH(TEXT($A9408,"0"),'Forecast Input'!$1:$1,0)),'Forecast Input'!$A:$A,Master!C9408,'Forecast Input'!$D:$D,Master!D9408),0),"Actual",SUMIFS('CMO Input'!$Q:$Q,'CMO Input'!$E:$E,Master!$A9408,'CMO Input'!$C:$C,Master!$C9408,'CMO Input'!$AJ:$AJ,Master!$D9408,'CMO Input'!$AU:$AU,Master!$F9404),"")</f>
        <v>0</v>
      </c>
    </row>
    <row r="9409" spans="1:6" x14ac:dyDescent="0.25">
      <c r="A9409" s="24">
        <v>45</v>
      </c>
      <c r="B9409" s="25">
        <v>44593</v>
      </c>
      <c r="C9409" s="24" t="s">
        <v>44</v>
      </c>
      <c r="D9409" s="24" t="s">
        <v>436</v>
      </c>
      <c r="E9409" s="24" t="s">
        <v>1487</v>
      </c>
      <c r="F9409" cm="1">
        <f t="array" ref="F9409">_xlfn.SWITCH($E9409,"Forecast",IFERROR(SUMIFS(INDEX('Forecast Input'!$A:$BO,,MATCH(TEXT($A9409,"0"),'Forecast Input'!$1:$1,0)),'Forecast Input'!$A:$A,Master!C9409,'Forecast Input'!$D:$D,Master!D9409),0),"Actual",SUMIFS('CMO Input'!$Q:$Q,'CMO Input'!$E:$E,Master!$A9409,'CMO Input'!$C:$C,Master!$C9409,'CMO Input'!$AJ:$AJ,Master!$D9409,'CMO Input'!$AU:$AU,Master!$F9405),"")</f>
        <v>0</v>
      </c>
    </row>
    <row r="9410" spans="1:6" x14ac:dyDescent="0.25">
      <c r="A9410" s="24">
        <v>45</v>
      </c>
      <c r="B9410" s="25">
        <v>44593</v>
      </c>
      <c r="C9410" s="24" t="s">
        <v>44</v>
      </c>
      <c r="D9410" s="24" t="s">
        <v>1469</v>
      </c>
      <c r="E9410" s="24" t="s">
        <v>1489</v>
      </c>
      <c r="F9410" t="str" cm="1">
        <f t="array" ref="F9410">_xlfn.SWITCH($E9410,"Forecast",IFERROR(SUMIFS(INDEX('Forecast Input'!$A:$BO,,MATCH(TEXT($A9410,"0"),'Forecast Input'!$1:$1,0)),'Forecast Input'!$A:$A,Master!C9410,'Forecast Input'!$D:$D,Master!D9410),0),"Actual",SUMIFS('CMO Input'!$Q:$Q,'CMO Input'!$E:$E,Master!$A9410,'CMO Input'!$C:$C,Master!$C9410,'CMO Input'!$AJ:$AJ,Master!$D9410,'CMO Input'!$AU:$AU,Master!$F9406),"")</f>
        <v/>
      </c>
    </row>
    <row r="9411" spans="1:6" x14ac:dyDescent="0.25">
      <c r="A9411" s="24">
        <v>45</v>
      </c>
      <c r="B9411" s="25">
        <v>44593</v>
      </c>
      <c r="C9411" s="24" t="s">
        <v>44</v>
      </c>
      <c r="D9411" s="24" t="s">
        <v>1469</v>
      </c>
      <c r="E9411" s="24" t="s">
        <v>1488</v>
      </c>
      <c r="F9411" cm="1">
        <f t="array" ref="F9411">_xlfn.SWITCH($E9411,"Forecast",IFERROR(SUMIFS(INDEX('Forecast Input'!$A:$BO,,MATCH(TEXT($A9411,"0"),'Forecast Input'!$1:$1,0)),'Forecast Input'!$A:$A,Master!C9411,'Forecast Input'!$D:$D,Master!D9411),0),"Actual",SUMIFS('CMO Input'!$Q:$Q,'CMO Input'!$E:$E,Master!$A9411,'CMO Input'!$C:$C,Master!$C9411,'CMO Input'!$AJ:$AJ,Master!$D9411,'CMO Input'!$AU:$AU,Master!$F9407),"")</f>
        <v>0</v>
      </c>
    </row>
    <row r="9412" spans="1:6" x14ac:dyDescent="0.25">
      <c r="A9412" s="24">
        <v>45</v>
      </c>
      <c r="B9412" s="25">
        <v>44593</v>
      </c>
      <c r="C9412" s="24" t="s">
        <v>44</v>
      </c>
      <c r="D9412" s="24" t="s">
        <v>1469</v>
      </c>
      <c r="E9412" s="24" t="s">
        <v>1487</v>
      </c>
      <c r="F9412" cm="1">
        <f t="array" ref="F9412">_xlfn.SWITCH($E9412,"Forecast",IFERROR(SUMIFS(INDEX('Forecast Input'!$A:$BO,,MATCH(TEXT($A9412,"0"),'Forecast Input'!$1:$1,0)),'Forecast Input'!$A:$A,Master!C9412,'Forecast Input'!$D:$D,Master!D9412),0),"Actual",SUMIFS('CMO Input'!$Q:$Q,'CMO Input'!$E:$E,Master!$A9412,'CMO Input'!$C:$C,Master!$C9412,'CMO Input'!$AJ:$AJ,Master!$D9412,'CMO Input'!$AU:$AU,Master!$F9408),"")</f>
        <v>0</v>
      </c>
    </row>
    <row r="9413" spans="1:6" x14ac:dyDescent="0.25">
      <c r="A9413" s="24">
        <v>45</v>
      </c>
      <c r="B9413" s="25">
        <v>44593</v>
      </c>
      <c r="C9413" s="24" t="s">
        <v>780</v>
      </c>
      <c r="D9413" s="24" t="s">
        <v>1470</v>
      </c>
      <c r="E9413" s="24" t="s">
        <v>1489</v>
      </c>
      <c r="F9413" t="str" cm="1">
        <f t="array" ref="F9413">_xlfn.SWITCH($E9413,"Forecast",IFERROR(SUMIFS(INDEX('Forecast Input'!$A:$BO,,MATCH(TEXT($A9413,"0"),'Forecast Input'!$1:$1,0)),'Forecast Input'!$A:$A,Master!C9413,'Forecast Input'!$D:$D,Master!D9413),0),"Actual",SUMIFS('CMO Input'!$Q:$Q,'CMO Input'!$E:$E,Master!$A9413,'CMO Input'!$C:$C,Master!$C9413,'CMO Input'!$AJ:$AJ,Master!$D9413,'CMO Input'!$AU:$AU,Master!$F9409),"")</f>
        <v/>
      </c>
    </row>
    <row r="9414" spans="1:6" x14ac:dyDescent="0.25">
      <c r="A9414" s="24">
        <v>45</v>
      </c>
      <c r="B9414" s="25">
        <v>44593</v>
      </c>
      <c r="C9414" s="24" t="s">
        <v>780</v>
      </c>
      <c r="D9414" s="24" t="s">
        <v>1470</v>
      </c>
      <c r="E9414" s="24" t="s">
        <v>1488</v>
      </c>
      <c r="F9414" cm="1">
        <f t="array" ref="F9414">_xlfn.SWITCH($E9414,"Forecast",IFERROR(SUMIFS(INDEX('Forecast Input'!$A:$BO,,MATCH(TEXT($A9414,"0"),'Forecast Input'!$1:$1,0)),'Forecast Input'!$A:$A,Master!C9414,'Forecast Input'!$D:$D,Master!D9414),0),"Actual",SUMIFS('CMO Input'!$Q:$Q,'CMO Input'!$E:$E,Master!$A9414,'CMO Input'!$C:$C,Master!$C9414,'CMO Input'!$AJ:$AJ,Master!$D9414,'CMO Input'!$AU:$AU,Master!$F9410),"")</f>
        <v>0</v>
      </c>
    </row>
    <row r="9415" spans="1:6" x14ac:dyDescent="0.25">
      <c r="A9415" s="24">
        <v>45</v>
      </c>
      <c r="B9415" s="25">
        <v>44593</v>
      </c>
      <c r="C9415" s="24" t="s">
        <v>780</v>
      </c>
      <c r="D9415" s="24" t="s">
        <v>1470</v>
      </c>
      <c r="E9415" s="24" t="s">
        <v>1487</v>
      </c>
      <c r="F9415" cm="1">
        <f t="array" ref="F9415">_xlfn.SWITCH($E9415,"Forecast",IFERROR(SUMIFS(INDEX('Forecast Input'!$A:$BO,,MATCH(TEXT($A9415,"0"),'Forecast Input'!$1:$1,0)),'Forecast Input'!$A:$A,Master!C9415,'Forecast Input'!$D:$D,Master!D9415),0),"Actual",SUMIFS('CMO Input'!$Q:$Q,'CMO Input'!$E:$E,Master!$A9415,'CMO Input'!$C:$C,Master!$C9415,'CMO Input'!$AJ:$AJ,Master!$D9415,'CMO Input'!$AU:$AU,Master!$F9411),"")</f>
        <v>0</v>
      </c>
    </row>
    <row r="9416" spans="1:6" x14ac:dyDescent="0.25">
      <c r="A9416" s="24">
        <v>45</v>
      </c>
      <c r="B9416" s="25">
        <v>44593</v>
      </c>
      <c r="C9416" s="24" t="s">
        <v>989</v>
      </c>
      <c r="D9416" s="24" t="s">
        <v>1470</v>
      </c>
      <c r="E9416" s="24" t="s">
        <v>1489</v>
      </c>
      <c r="F9416" t="str" cm="1">
        <f t="array" ref="F9416">_xlfn.SWITCH($E9416,"Forecast",IFERROR(SUMIFS(INDEX('Forecast Input'!$A:$BO,,MATCH(TEXT($A9416,"0"),'Forecast Input'!$1:$1,0)),'Forecast Input'!$A:$A,Master!C9416,'Forecast Input'!$D:$D,Master!D9416),0),"Actual",SUMIFS('CMO Input'!$Q:$Q,'CMO Input'!$E:$E,Master!$A9416,'CMO Input'!$C:$C,Master!$C9416,'CMO Input'!$AJ:$AJ,Master!$D9416,'CMO Input'!$AU:$AU,Master!$F9412),"")</f>
        <v/>
      </c>
    </row>
    <row r="9417" spans="1:6" x14ac:dyDescent="0.25">
      <c r="A9417" s="24">
        <v>45</v>
      </c>
      <c r="B9417" s="25">
        <v>44593</v>
      </c>
      <c r="C9417" s="24" t="s">
        <v>989</v>
      </c>
      <c r="D9417" s="24" t="s">
        <v>1470</v>
      </c>
      <c r="E9417" s="24" t="s">
        <v>1488</v>
      </c>
      <c r="F9417" cm="1">
        <f t="array" ref="F9417">_xlfn.SWITCH($E9417,"Forecast",IFERROR(SUMIFS(INDEX('Forecast Input'!$A:$BO,,MATCH(TEXT($A9417,"0"),'Forecast Input'!$1:$1,0)),'Forecast Input'!$A:$A,Master!C9417,'Forecast Input'!$D:$D,Master!D9417),0),"Actual",SUMIFS('CMO Input'!$Q:$Q,'CMO Input'!$E:$E,Master!$A9417,'CMO Input'!$C:$C,Master!$C9417,'CMO Input'!$AJ:$AJ,Master!$D9417,'CMO Input'!$AU:$AU,Master!$F9413),"")</f>
        <v>0</v>
      </c>
    </row>
    <row r="9418" spans="1:6" x14ac:dyDescent="0.25">
      <c r="A9418" s="24">
        <v>45</v>
      </c>
      <c r="B9418" s="25">
        <v>44593</v>
      </c>
      <c r="C9418" s="24" t="s">
        <v>989</v>
      </c>
      <c r="D9418" s="24" t="s">
        <v>1470</v>
      </c>
      <c r="E9418" s="24" t="s">
        <v>1487</v>
      </c>
      <c r="F9418" cm="1">
        <f t="array" ref="F9418">_xlfn.SWITCH($E9418,"Forecast",IFERROR(SUMIFS(INDEX('Forecast Input'!$A:$BO,,MATCH(TEXT($A9418,"0"),'Forecast Input'!$1:$1,0)),'Forecast Input'!$A:$A,Master!C9418,'Forecast Input'!$D:$D,Master!D9418),0),"Actual",SUMIFS('CMO Input'!$Q:$Q,'CMO Input'!$E:$E,Master!$A9418,'CMO Input'!$C:$C,Master!$C9418,'CMO Input'!$AJ:$AJ,Master!$D9418,'CMO Input'!$AU:$AU,Master!$F9414),"")</f>
        <v>0</v>
      </c>
    </row>
    <row r="9419" spans="1:6" x14ac:dyDescent="0.25">
      <c r="A9419" s="24">
        <v>45</v>
      </c>
      <c r="B9419" s="25">
        <v>44593</v>
      </c>
      <c r="C9419" s="24" t="s">
        <v>181</v>
      </c>
      <c r="D9419" s="24" t="s">
        <v>1470</v>
      </c>
      <c r="E9419" s="24" t="s">
        <v>1489</v>
      </c>
      <c r="F9419" t="str" cm="1">
        <f t="array" ref="F9419">_xlfn.SWITCH($E9419,"Forecast",IFERROR(SUMIFS(INDEX('Forecast Input'!$A:$BO,,MATCH(TEXT($A9419,"0"),'Forecast Input'!$1:$1,0)),'Forecast Input'!$A:$A,Master!C9419,'Forecast Input'!$D:$D,Master!D9419),0),"Actual",SUMIFS('CMO Input'!$Q:$Q,'CMO Input'!$E:$E,Master!$A9419,'CMO Input'!$C:$C,Master!$C9419,'CMO Input'!$AJ:$AJ,Master!$D9419,'CMO Input'!$AU:$AU,Master!$F9415),"")</f>
        <v/>
      </c>
    </row>
    <row r="9420" spans="1:6" x14ac:dyDescent="0.25">
      <c r="A9420" s="24">
        <v>45</v>
      </c>
      <c r="B9420" s="25">
        <v>44593</v>
      </c>
      <c r="C9420" s="24" t="s">
        <v>181</v>
      </c>
      <c r="D9420" s="24" t="s">
        <v>1470</v>
      </c>
      <c r="E9420" s="24" t="s">
        <v>1488</v>
      </c>
      <c r="F9420" cm="1">
        <f t="array" ref="F9420">_xlfn.SWITCH($E9420,"Forecast",IFERROR(SUMIFS(INDEX('Forecast Input'!$A:$BO,,MATCH(TEXT($A9420,"0"),'Forecast Input'!$1:$1,0)),'Forecast Input'!$A:$A,Master!C9420,'Forecast Input'!$D:$D,Master!D9420),0),"Actual",SUMIFS('CMO Input'!$Q:$Q,'CMO Input'!$E:$E,Master!$A9420,'CMO Input'!$C:$C,Master!$C9420,'CMO Input'!$AJ:$AJ,Master!$D9420,'CMO Input'!$AU:$AU,Master!$F9416),"")</f>
        <v>0</v>
      </c>
    </row>
    <row r="9421" spans="1:6" x14ac:dyDescent="0.25">
      <c r="A9421" s="24">
        <v>45</v>
      </c>
      <c r="B9421" s="25">
        <v>44593</v>
      </c>
      <c r="C9421" s="24" t="s">
        <v>181</v>
      </c>
      <c r="D9421" s="24" t="s">
        <v>1470</v>
      </c>
      <c r="E9421" s="24" t="s">
        <v>1487</v>
      </c>
      <c r="F9421" cm="1">
        <f t="array" ref="F9421">_xlfn.SWITCH($E9421,"Forecast",IFERROR(SUMIFS(INDEX('Forecast Input'!$A:$BO,,MATCH(TEXT($A9421,"0"),'Forecast Input'!$1:$1,0)),'Forecast Input'!$A:$A,Master!C9421,'Forecast Input'!$D:$D,Master!D9421),0),"Actual",SUMIFS('CMO Input'!$Q:$Q,'CMO Input'!$E:$E,Master!$A9421,'CMO Input'!$C:$C,Master!$C9421,'CMO Input'!$AJ:$AJ,Master!$D9421,'CMO Input'!$AU:$AU,Master!$F9417),"")</f>
        <v>0</v>
      </c>
    </row>
    <row r="9422" spans="1:6" x14ac:dyDescent="0.25">
      <c r="A9422" s="24">
        <v>45</v>
      </c>
      <c r="B9422" s="25">
        <v>44593</v>
      </c>
      <c r="C9422" s="24" t="s">
        <v>424</v>
      </c>
      <c r="D9422" s="24" t="s">
        <v>1470</v>
      </c>
      <c r="E9422" s="24" t="s">
        <v>1489</v>
      </c>
      <c r="F9422" t="str" cm="1">
        <f t="array" ref="F9422">_xlfn.SWITCH($E9422,"Forecast",IFERROR(SUMIFS(INDEX('Forecast Input'!$A:$BO,,MATCH(TEXT($A9422,"0"),'Forecast Input'!$1:$1,0)),'Forecast Input'!$A:$A,Master!C9422,'Forecast Input'!$D:$D,Master!D9422),0),"Actual",SUMIFS('CMO Input'!$Q:$Q,'CMO Input'!$E:$E,Master!$A9422,'CMO Input'!$C:$C,Master!$C9422,'CMO Input'!$AJ:$AJ,Master!$D9422,'CMO Input'!$AU:$AU,Master!$F9418),"")</f>
        <v/>
      </c>
    </row>
    <row r="9423" spans="1:6" x14ac:dyDescent="0.25">
      <c r="A9423" s="24">
        <v>45</v>
      </c>
      <c r="B9423" s="25">
        <v>44593</v>
      </c>
      <c r="C9423" s="24" t="s">
        <v>424</v>
      </c>
      <c r="D9423" s="24" t="s">
        <v>1470</v>
      </c>
      <c r="E9423" s="24" t="s">
        <v>1488</v>
      </c>
      <c r="F9423" cm="1">
        <f t="array" ref="F9423">_xlfn.SWITCH($E9423,"Forecast",IFERROR(SUMIFS(INDEX('Forecast Input'!$A:$BO,,MATCH(TEXT($A9423,"0"),'Forecast Input'!$1:$1,0)),'Forecast Input'!$A:$A,Master!C9423,'Forecast Input'!$D:$D,Master!D9423),0),"Actual",SUMIFS('CMO Input'!$Q:$Q,'CMO Input'!$E:$E,Master!$A9423,'CMO Input'!$C:$C,Master!$C9423,'CMO Input'!$AJ:$AJ,Master!$D9423,'CMO Input'!$AU:$AU,Master!$F9419),"")</f>
        <v>0</v>
      </c>
    </row>
    <row r="9424" spans="1:6" x14ac:dyDescent="0.25">
      <c r="A9424" s="24">
        <v>45</v>
      </c>
      <c r="B9424" s="25">
        <v>44593</v>
      </c>
      <c r="C9424" s="24" t="s">
        <v>424</v>
      </c>
      <c r="D9424" s="24" t="s">
        <v>1470</v>
      </c>
      <c r="E9424" s="24" t="s">
        <v>1487</v>
      </c>
      <c r="F9424" cm="1">
        <f t="array" ref="F9424">_xlfn.SWITCH($E9424,"Forecast",IFERROR(SUMIFS(INDEX('Forecast Input'!$A:$BO,,MATCH(TEXT($A9424,"0"),'Forecast Input'!$1:$1,0)),'Forecast Input'!$A:$A,Master!C9424,'Forecast Input'!$D:$D,Master!D9424),0),"Actual",SUMIFS('CMO Input'!$Q:$Q,'CMO Input'!$E:$E,Master!$A9424,'CMO Input'!$C:$C,Master!$C9424,'CMO Input'!$AJ:$AJ,Master!$D9424,'CMO Input'!$AU:$AU,Master!$F9420),"")</f>
        <v>0</v>
      </c>
    </row>
    <row r="9425" spans="1:6" x14ac:dyDescent="0.25">
      <c r="A9425" s="24">
        <v>45</v>
      </c>
      <c r="B9425" s="25">
        <v>44593</v>
      </c>
      <c r="C9425" s="24" t="s">
        <v>141</v>
      </c>
      <c r="D9425" s="24" t="s">
        <v>1470</v>
      </c>
      <c r="E9425" s="24" t="s">
        <v>1489</v>
      </c>
      <c r="F9425" t="str" cm="1">
        <f t="array" ref="F9425">_xlfn.SWITCH($E9425,"Forecast",IFERROR(SUMIFS(INDEX('Forecast Input'!$A:$BO,,MATCH(TEXT($A9425,"0"),'Forecast Input'!$1:$1,0)),'Forecast Input'!$A:$A,Master!C9425,'Forecast Input'!$D:$D,Master!D9425),0),"Actual",SUMIFS('CMO Input'!$Q:$Q,'CMO Input'!$E:$E,Master!$A9425,'CMO Input'!$C:$C,Master!$C9425,'CMO Input'!$AJ:$AJ,Master!$D9425,'CMO Input'!$AU:$AU,Master!$F9421),"")</f>
        <v/>
      </c>
    </row>
    <row r="9426" spans="1:6" x14ac:dyDescent="0.25">
      <c r="A9426" s="24">
        <v>45</v>
      </c>
      <c r="B9426" s="25">
        <v>44593</v>
      </c>
      <c r="C9426" s="24" t="s">
        <v>141</v>
      </c>
      <c r="D9426" s="24" t="s">
        <v>1470</v>
      </c>
      <c r="E9426" s="24" t="s">
        <v>1488</v>
      </c>
      <c r="F9426" cm="1">
        <f t="array" ref="F9426">_xlfn.SWITCH($E9426,"Forecast",IFERROR(SUMIFS(INDEX('Forecast Input'!$A:$BO,,MATCH(TEXT($A9426,"0"),'Forecast Input'!$1:$1,0)),'Forecast Input'!$A:$A,Master!C9426,'Forecast Input'!$D:$D,Master!D9426),0),"Actual",SUMIFS('CMO Input'!$Q:$Q,'CMO Input'!$E:$E,Master!$A9426,'CMO Input'!$C:$C,Master!$C9426,'CMO Input'!$AJ:$AJ,Master!$D9426,'CMO Input'!$AU:$AU,Master!$F9422),"")</f>
        <v>0</v>
      </c>
    </row>
    <row r="9427" spans="1:6" x14ac:dyDescent="0.25">
      <c r="A9427" s="24">
        <v>45</v>
      </c>
      <c r="B9427" s="25">
        <v>44593</v>
      </c>
      <c r="C9427" s="24" t="s">
        <v>141</v>
      </c>
      <c r="D9427" s="24" t="s">
        <v>1470</v>
      </c>
      <c r="E9427" s="24" t="s">
        <v>1487</v>
      </c>
      <c r="F9427" cm="1">
        <f t="array" ref="F9427">_xlfn.SWITCH($E9427,"Forecast",IFERROR(SUMIFS(INDEX('Forecast Input'!$A:$BO,,MATCH(TEXT($A9427,"0"),'Forecast Input'!$1:$1,0)),'Forecast Input'!$A:$A,Master!C9427,'Forecast Input'!$D:$D,Master!D9427),0),"Actual",SUMIFS('CMO Input'!$Q:$Q,'CMO Input'!$E:$E,Master!$A9427,'CMO Input'!$C:$C,Master!$C9427,'CMO Input'!$AJ:$AJ,Master!$D9427,'CMO Input'!$AU:$AU,Master!$F9423),"")</f>
        <v>0</v>
      </c>
    </row>
    <row r="9428" spans="1:6" x14ac:dyDescent="0.25">
      <c r="A9428" s="24">
        <v>45</v>
      </c>
      <c r="B9428" s="25">
        <v>44593</v>
      </c>
      <c r="C9428" s="24" t="s">
        <v>127</v>
      </c>
      <c r="D9428" s="24" t="s">
        <v>1470</v>
      </c>
      <c r="E9428" s="24" t="s">
        <v>1489</v>
      </c>
      <c r="F9428" t="str" cm="1">
        <f t="array" ref="F9428">_xlfn.SWITCH($E9428,"Forecast",IFERROR(SUMIFS(INDEX('Forecast Input'!$A:$BO,,MATCH(TEXT($A9428,"0"),'Forecast Input'!$1:$1,0)),'Forecast Input'!$A:$A,Master!C9428,'Forecast Input'!$D:$D,Master!D9428),0),"Actual",SUMIFS('CMO Input'!$Q:$Q,'CMO Input'!$E:$E,Master!$A9428,'CMO Input'!$C:$C,Master!$C9428,'CMO Input'!$AJ:$AJ,Master!$D9428,'CMO Input'!$AU:$AU,Master!$F9424),"")</f>
        <v/>
      </c>
    </row>
    <row r="9429" spans="1:6" x14ac:dyDescent="0.25">
      <c r="A9429" s="24">
        <v>45</v>
      </c>
      <c r="B9429" s="25">
        <v>44593</v>
      </c>
      <c r="C9429" s="24" t="s">
        <v>127</v>
      </c>
      <c r="D9429" s="24" t="s">
        <v>1470</v>
      </c>
      <c r="E9429" s="24" t="s">
        <v>1488</v>
      </c>
      <c r="F9429" cm="1">
        <f t="array" ref="F9429">_xlfn.SWITCH($E9429,"Forecast",IFERROR(SUMIFS(INDEX('Forecast Input'!$A:$BO,,MATCH(TEXT($A9429,"0"),'Forecast Input'!$1:$1,0)),'Forecast Input'!$A:$A,Master!C9429,'Forecast Input'!$D:$D,Master!D9429),0),"Actual",SUMIFS('CMO Input'!$Q:$Q,'CMO Input'!$E:$E,Master!$A9429,'CMO Input'!$C:$C,Master!$C9429,'CMO Input'!$AJ:$AJ,Master!$D9429,'CMO Input'!$AU:$AU,Master!$F9425),"")</f>
        <v>0</v>
      </c>
    </row>
    <row r="9430" spans="1:6" x14ac:dyDescent="0.25">
      <c r="A9430" s="24">
        <v>45</v>
      </c>
      <c r="B9430" s="25">
        <v>44593</v>
      </c>
      <c r="C9430" s="24" t="s">
        <v>127</v>
      </c>
      <c r="D9430" s="24" t="s">
        <v>1470</v>
      </c>
      <c r="E9430" s="24" t="s">
        <v>1487</v>
      </c>
      <c r="F9430" cm="1">
        <f t="array" ref="F9430">_xlfn.SWITCH($E9430,"Forecast",IFERROR(SUMIFS(INDEX('Forecast Input'!$A:$BO,,MATCH(TEXT($A9430,"0"),'Forecast Input'!$1:$1,0)),'Forecast Input'!$A:$A,Master!C9430,'Forecast Input'!$D:$D,Master!D9430),0),"Actual",SUMIFS('CMO Input'!$Q:$Q,'CMO Input'!$E:$E,Master!$A9430,'CMO Input'!$C:$C,Master!$C9430,'CMO Input'!$AJ:$AJ,Master!$D9430,'CMO Input'!$AU:$AU,Master!$F9426),"")</f>
        <v>0</v>
      </c>
    </row>
    <row r="9431" spans="1:6" x14ac:dyDescent="0.25">
      <c r="A9431" s="24">
        <v>45</v>
      </c>
      <c r="B9431" s="25">
        <v>44593</v>
      </c>
      <c r="C9431" s="24" t="s">
        <v>44</v>
      </c>
      <c r="D9431" s="24" t="s">
        <v>1470</v>
      </c>
      <c r="E9431" s="24" t="s">
        <v>1489</v>
      </c>
      <c r="F9431" t="str" cm="1">
        <f t="array" ref="F9431">_xlfn.SWITCH($E9431,"Forecast",IFERROR(SUMIFS(INDEX('Forecast Input'!$A:$BO,,MATCH(TEXT($A9431,"0"),'Forecast Input'!$1:$1,0)),'Forecast Input'!$A:$A,Master!C9431,'Forecast Input'!$D:$D,Master!D9431),0),"Actual",SUMIFS('CMO Input'!$Q:$Q,'CMO Input'!$E:$E,Master!$A9431,'CMO Input'!$C:$C,Master!$C9431,'CMO Input'!$AJ:$AJ,Master!$D9431,'CMO Input'!$AU:$AU,Master!$F9427),"")</f>
        <v/>
      </c>
    </row>
    <row r="9432" spans="1:6" x14ac:dyDescent="0.25">
      <c r="A9432" s="24">
        <v>45</v>
      </c>
      <c r="B9432" s="25">
        <v>44593</v>
      </c>
      <c r="C9432" s="24" t="s">
        <v>44</v>
      </c>
      <c r="D9432" s="24" t="s">
        <v>1470</v>
      </c>
      <c r="E9432" s="24" t="s">
        <v>1488</v>
      </c>
      <c r="F9432" cm="1">
        <f t="array" ref="F9432">_xlfn.SWITCH($E9432,"Forecast",IFERROR(SUMIFS(INDEX('Forecast Input'!$A:$BO,,MATCH(TEXT($A9432,"0"),'Forecast Input'!$1:$1,0)),'Forecast Input'!$A:$A,Master!C9432,'Forecast Input'!$D:$D,Master!D9432),0),"Actual",SUMIFS('CMO Input'!$Q:$Q,'CMO Input'!$E:$E,Master!$A9432,'CMO Input'!$C:$C,Master!$C9432,'CMO Input'!$AJ:$AJ,Master!$D9432,'CMO Input'!$AU:$AU,Master!$F9428),"")</f>
        <v>0</v>
      </c>
    </row>
    <row r="9433" spans="1:6" x14ac:dyDescent="0.25">
      <c r="A9433" s="24">
        <v>45</v>
      </c>
      <c r="B9433" s="25">
        <v>44593</v>
      </c>
      <c r="C9433" s="24" t="s">
        <v>44</v>
      </c>
      <c r="D9433" s="24" t="s">
        <v>1470</v>
      </c>
      <c r="E9433" s="24" t="s">
        <v>1487</v>
      </c>
      <c r="F9433" cm="1">
        <f t="array" ref="F9433">_xlfn.SWITCH($E9433,"Forecast",IFERROR(SUMIFS(INDEX('Forecast Input'!$A:$BO,,MATCH(TEXT($A9433,"0"),'Forecast Input'!$1:$1,0)),'Forecast Input'!$A:$A,Master!C9433,'Forecast Input'!$D:$D,Master!D9433),0),"Actual",SUMIFS('CMO Input'!$Q:$Q,'CMO Input'!$E:$E,Master!$A9433,'CMO Input'!$C:$C,Master!$C9433,'CMO Input'!$AJ:$AJ,Master!$D9433,'CMO Input'!$AU:$AU,Master!$F9429),"")</f>
        <v>0</v>
      </c>
    </row>
    <row r="9434" spans="1:6" x14ac:dyDescent="0.25">
      <c r="A9434" s="24">
        <v>45</v>
      </c>
      <c r="B9434" s="25">
        <v>44593</v>
      </c>
      <c r="C9434" s="24" t="s">
        <v>780</v>
      </c>
      <c r="D9434" s="24" t="s">
        <v>827</v>
      </c>
      <c r="E9434" s="24" t="s">
        <v>1489</v>
      </c>
      <c r="F9434" t="str" cm="1">
        <f t="array" ref="F9434">_xlfn.SWITCH($E9434,"Forecast",IFERROR(SUMIFS(INDEX('Forecast Input'!$A:$BO,,MATCH(TEXT($A9434,"0"),'Forecast Input'!$1:$1,0)),'Forecast Input'!$A:$A,Master!C9434,'Forecast Input'!$D:$D,Master!D9434),0),"Actual",SUMIFS('CMO Input'!$Q:$Q,'CMO Input'!$E:$E,Master!$A9434,'CMO Input'!$C:$C,Master!$C9434,'CMO Input'!$AJ:$AJ,Master!$D9434,'CMO Input'!$AU:$AU,Master!$F9430),"")</f>
        <v/>
      </c>
    </row>
    <row r="9435" spans="1:6" x14ac:dyDescent="0.25">
      <c r="A9435" s="24">
        <v>45</v>
      </c>
      <c r="B9435" s="25">
        <v>44593</v>
      </c>
      <c r="C9435" s="24" t="s">
        <v>780</v>
      </c>
      <c r="D9435" s="24" t="s">
        <v>827</v>
      </c>
      <c r="E9435" s="24" t="s">
        <v>1488</v>
      </c>
      <c r="F9435" cm="1">
        <f t="array" ref="F9435">_xlfn.SWITCH($E9435,"Forecast",IFERROR(SUMIFS(INDEX('Forecast Input'!$A:$BO,,MATCH(TEXT($A9435,"0"),'Forecast Input'!$1:$1,0)),'Forecast Input'!$A:$A,Master!C9435,'Forecast Input'!$D:$D,Master!D9435),0),"Actual",SUMIFS('CMO Input'!$Q:$Q,'CMO Input'!$E:$E,Master!$A9435,'CMO Input'!$C:$C,Master!$C9435,'CMO Input'!$AJ:$AJ,Master!$D9435,'CMO Input'!$AU:$AU,Master!$F9431),"")</f>
        <v>42.07</v>
      </c>
    </row>
    <row r="9436" spans="1:6" x14ac:dyDescent="0.25">
      <c r="A9436" s="24">
        <v>45</v>
      </c>
      <c r="B9436" s="25">
        <v>44593</v>
      </c>
      <c r="C9436" s="24" t="s">
        <v>780</v>
      </c>
      <c r="D9436" s="24" t="s">
        <v>827</v>
      </c>
      <c r="E9436" s="24" t="s">
        <v>1487</v>
      </c>
      <c r="F9436" cm="1">
        <f t="array" ref="F9436">_xlfn.SWITCH($E9436,"Forecast",IFERROR(SUMIFS(INDEX('Forecast Input'!$A:$BO,,MATCH(TEXT($A9436,"0"),'Forecast Input'!$1:$1,0)),'Forecast Input'!$A:$A,Master!C9436,'Forecast Input'!$D:$D,Master!D9436),0),"Actual",SUMIFS('CMO Input'!$Q:$Q,'CMO Input'!$E:$E,Master!$A9436,'CMO Input'!$C:$C,Master!$C9436,'CMO Input'!$AJ:$AJ,Master!$D9436,'CMO Input'!$AU:$AU,Master!$F9432),"")</f>
        <v>0</v>
      </c>
    </row>
    <row r="9437" spans="1:6" x14ac:dyDescent="0.25">
      <c r="A9437" s="24">
        <v>45</v>
      </c>
      <c r="B9437" s="25">
        <v>44593</v>
      </c>
      <c r="C9437" s="24" t="s">
        <v>989</v>
      </c>
      <c r="D9437" s="24" t="s">
        <v>827</v>
      </c>
      <c r="E9437" s="24" t="s">
        <v>1489</v>
      </c>
      <c r="F9437" t="str" cm="1">
        <f t="array" ref="F9437">_xlfn.SWITCH($E9437,"Forecast",IFERROR(SUMIFS(INDEX('Forecast Input'!$A:$BO,,MATCH(TEXT($A9437,"0"),'Forecast Input'!$1:$1,0)),'Forecast Input'!$A:$A,Master!C9437,'Forecast Input'!$D:$D,Master!D9437),0),"Actual",SUMIFS('CMO Input'!$Q:$Q,'CMO Input'!$E:$E,Master!$A9437,'CMO Input'!$C:$C,Master!$C9437,'CMO Input'!$AJ:$AJ,Master!$D9437,'CMO Input'!$AU:$AU,Master!$F9433),"")</f>
        <v/>
      </c>
    </row>
    <row r="9438" spans="1:6" x14ac:dyDescent="0.25">
      <c r="A9438" s="24">
        <v>45</v>
      </c>
      <c r="B9438" s="25">
        <v>44593</v>
      </c>
      <c r="C9438" s="24" t="s">
        <v>989</v>
      </c>
      <c r="D9438" s="24" t="s">
        <v>827</v>
      </c>
      <c r="E9438" s="24" t="s">
        <v>1488</v>
      </c>
      <c r="F9438" cm="1">
        <f t="array" ref="F9438">_xlfn.SWITCH($E9438,"Forecast",IFERROR(SUMIFS(INDEX('Forecast Input'!$A:$BO,,MATCH(TEXT($A9438,"0"),'Forecast Input'!$1:$1,0)),'Forecast Input'!$A:$A,Master!C9438,'Forecast Input'!$D:$D,Master!D9438),0),"Actual",SUMIFS('CMO Input'!$Q:$Q,'CMO Input'!$E:$E,Master!$A9438,'CMO Input'!$C:$C,Master!$C9438,'CMO Input'!$AJ:$AJ,Master!$D9438,'CMO Input'!$AU:$AU,Master!$F9434),"")</f>
        <v>216.3</v>
      </c>
    </row>
    <row r="9439" spans="1:6" x14ac:dyDescent="0.25">
      <c r="A9439" s="24">
        <v>45</v>
      </c>
      <c r="B9439" s="25">
        <v>44593</v>
      </c>
      <c r="C9439" s="24" t="s">
        <v>989</v>
      </c>
      <c r="D9439" s="24" t="s">
        <v>827</v>
      </c>
      <c r="E9439" s="24" t="s">
        <v>1487</v>
      </c>
      <c r="F9439" cm="1">
        <f t="array" ref="F9439">_xlfn.SWITCH($E9439,"Forecast",IFERROR(SUMIFS(INDEX('Forecast Input'!$A:$BO,,MATCH(TEXT($A9439,"0"),'Forecast Input'!$1:$1,0)),'Forecast Input'!$A:$A,Master!C9439,'Forecast Input'!$D:$D,Master!D9439),0),"Actual",SUMIFS('CMO Input'!$Q:$Q,'CMO Input'!$E:$E,Master!$A9439,'CMO Input'!$C:$C,Master!$C9439,'CMO Input'!$AJ:$AJ,Master!$D9439,'CMO Input'!$AU:$AU,Master!$F9435),"")</f>
        <v>0</v>
      </c>
    </row>
    <row r="9440" spans="1:6" x14ac:dyDescent="0.25">
      <c r="A9440" s="24">
        <v>45</v>
      </c>
      <c r="B9440" s="25">
        <v>44593</v>
      </c>
      <c r="C9440" s="24" t="s">
        <v>181</v>
      </c>
      <c r="D9440" s="24" t="s">
        <v>827</v>
      </c>
      <c r="E9440" s="24" t="s">
        <v>1489</v>
      </c>
      <c r="F9440" t="str" cm="1">
        <f t="array" ref="F9440">_xlfn.SWITCH($E9440,"Forecast",IFERROR(SUMIFS(INDEX('Forecast Input'!$A:$BO,,MATCH(TEXT($A9440,"0"),'Forecast Input'!$1:$1,0)),'Forecast Input'!$A:$A,Master!C9440,'Forecast Input'!$D:$D,Master!D9440),0),"Actual",SUMIFS('CMO Input'!$Q:$Q,'CMO Input'!$E:$E,Master!$A9440,'CMO Input'!$C:$C,Master!$C9440,'CMO Input'!$AJ:$AJ,Master!$D9440,'CMO Input'!$AU:$AU,Master!$F9436),"")</f>
        <v/>
      </c>
    </row>
    <row r="9441" spans="1:6" x14ac:dyDescent="0.25">
      <c r="A9441" s="24">
        <v>45</v>
      </c>
      <c r="B9441" s="25">
        <v>44593</v>
      </c>
      <c r="C9441" s="24" t="s">
        <v>181</v>
      </c>
      <c r="D9441" s="24" t="s">
        <v>827</v>
      </c>
      <c r="E9441" s="24" t="s">
        <v>1488</v>
      </c>
      <c r="F9441" cm="1">
        <f t="array" ref="F9441">_xlfn.SWITCH($E9441,"Forecast",IFERROR(SUMIFS(INDEX('Forecast Input'!$A:$BO,,MATCH(TEXT($A9441,"0"),'Forecast Input'!$1:$1,0)),'Forecast Input'!$A:$A,Master!C9441,'Forecast Input'!$D:$D,Master!D9441),0),"Actual",SUMIFS('CMO Input'!$Q:$Q,'CMO Input'!$E:$E,Master!$A9441,'CMO Input'!$C:$C,Master!$C9441,'CMO Input'!$AJ:$AJ,Master!$D9441,'CMO Input'!$AU:$AU,Master!$F9437),"")</f>
        <v>0</v>
      </c>
    </row>
    <row r="9442" spans="1:6" x14ac:dyDescent="0.25">
      <c r="A9442" s="24">
        <v>45</v>
      </c>
      <c r="B9442" s="25">
        <v>44593</v>
      </c>
      <c r="C9442" s="24" t="s">
        <v>181</v>
      </c>
      <c r="D9442" s="24" t="s">
        <v>827</v>
      </c>
      <c r="E9442" s="24" t="s">
        <v>1487</v>
      </c>
      <c r="F9442" cm="1">
        <f t="array" ref="F9442">_xlfn.SWITCH($E9442,"Forecast",IFERROR(SUMIFS(INDEX('Forecast Input'!$A:$BO,,MATCH(TEXT($A9442,"0"),'Forecast Input'!$1:$1,0)),'Forecast Input'!$A:$A,Master!C9442,'Forecast Input'!$D:$D,Master!D9442),0),"Actual",SUMIFS('CMO Input'!$Q:$Q,'CMO Input'!$E:$E,Master!$A9442,'CMO Input'!$C:$C,Master!$C9442,'CMO Input'!$AJ:$AJ,Master!$D9442,'CMO Input'!$AU:$AU,Master!$F9438),"")</f>
        <v>0</v>
      </c>
    </row>
    <row r="9443" spans="1:6" x14ac:dyDescent="0.25">
      <c r="A9443" s="24">
        <v>45</v>
      </c>
      <c r="B9443" s="25">
        <v>44593</v>
      </c>
      <c r="C9443" s="24" t="s">
        <v>424</v>
      </c>
      <c r="D9443" s="24" t="s">
        <v>827</v>
      </c>
      <c r="E9443" s="24" t="s">
        <v>1489</v>
      </c>
      <c r="F9443" t="str" cm="1">
        <f t="array" ref="F9443">_xlfn.SWITCH($E9443,"Forecast",IFERROR(SUMIFS(INDEX('Forecast Input'!$A:$BO,,MATCH(TEXT($A9443,"0"),'Forecast Input'!$1:$1,0)),'Forecast Input'!$A:$A,Master!C9443,'Forecast Input'!$D:$D,Master!D9443),0),"Actual",SUMIFS('CMO Input'!$Q:$Q,'CMO Input'!$E:$E,Master!$A9443,'CMO Input'!$C:$C,Master!$C9443,'CMO Input'!$AJ:$AJ,Master!$D9443,'CMO Input'!$AU:$AU,Master!$F9439),"")</f>
        <v/>
      </c>
    </row>
    <row r="9444" spans="1:6" x14ac:dyDescent="0.25">
      <c r="A9444" s="24">
        <v>45</v>
      </c>
      <c r="B9444" s="25">
        <v>44593</v>
      </c>
      <c r="C9444" s="24" t="s">
        <v>424</v>
      </c>
      <c r="D9444" s="24" t="s">
        <v>827</v>
      </c>
      <c r="E9444" s="24" t="s">
        <v>1488</v>
      </c>
      <c r="F9444" cm="1">
        <f t="array" ref="F9444">_xlfn.SWITCH($E9444,"Forecast",IFERROR(SUMIFS(INDEX('Forecast Input'!$A:$BO,,MATCH(TEXT($A9444,"0"),'Forecast Input'!$1:$1,0)),'Forecast Input'!$A:$A,Master!C9444,'Forecast Input'!$D:$D,Master!D9444),0),"Actual",SUMIFS('CMO Input'!$Q:$Q,'CMO Input'!$E:$E,Master!$A9444,'CMO Input'!$C:$C,Master!$C9444,'CMO Input'!$AJ:$AJ,Master!$D9444,'CMO Input'!$AU:$AU,Master!$F9440),"")</f>
        <v>0</v>
      </c>
    </row>
    <row r="9445" spans="1:6" x14ac:dyDescent="0.25">
      <c r="A9445" s="24">
        <v>45</v>
      </c>
      <c r="B9445" s="25">
        <v>44593</v>
      </c>
      <c r="C9445" s="24" t="s">
        <v>424</v>
      </c>
      <c r="D9445" s="24" t="s">
        <v>827</v>
      </c>
      <c r="E9445" s="24" t="s">
        <v>1487</v>
      </c>
      <c r="F9445" cm="1">
        <f t="array" ref="F9445">_xlfn.SWITCH($E9445,"Forecast",IFERROR(SUMIFS(INDEX('Forecast Input'!$A:$BO,,MATCH(TEXT($A9445,"0"),'Forecast Input'!$1:$1,0)),'Forecast Input'!$A:$A,Master!C9445,'Forecast Input'!$D:$D,Master!D9445),0),"Actual",SUMIFS('CMO Input'!$Q:$Q,'CMO Input'!$E:$E,Master!$A9445,'CMO Input'!$C:$C,Master!$C9445,'CMO Input'!$AJ:$AJ,Master!$D9445,'CMO Input'!$AU:$AU,Master!$F9441),"")</f>
        <v>0</v>
      </c>
    </row>
    <row r="9446" spans="1:6" x14ac:dyDescent="0.25">
      <c r="A9446" s="24">
        <v>45</v>
      </c>
      <c r="B9446" s="25">
        <v>44593</v>
      </c>
      <c r="C9446" s="24" t="s">
        <v>141</v>
      </c>
      <c r="D9446" s="24" t="s">
        <v>827</v>
      </c>
      <c r="E9446" s="24" t="s">
        <v>1489</v>
      </c>
      <c r="F9446" t="str" cm="1">
        <f t="array" ref="F9446">_xlfn.SWITCH($E9446,"Forecast",IFERROR(SUMIFS(INDEX('Forecast Input'!$A:$BO,,MATCH(TEXT($A9446,"0"),'Forecast Input'!$1:$1,0)),'Forecast Input'!$A:$A,Master!C9446,'Forecast Input'!$D:$D,Master!D9446),0),"Actual",SUMIFS('CMO Input'!$Q:$Q,'CMO Input'!$E:$E,Master!$A9446,'CMO Input'!$C:$C,Master!$C9446,'CMO Input'!$AJ:$AJ,Master!$D9446,'CMO Input'!$AU:$AU,Master!$F9442),"")</f>
        <v/>
      </c>
    </row>
    <row r="9447" spans="1:6" x14ac:dyDescent="0.25">
      <c r="A9447" s="24">
        <v>45</v>
      </c>
      <c r="B9447" s="25">
        <v>44593</v>
      </c>
      <c r="C9447" s="24" t="s">
        <v>141</v>
      </c>
      <c r="D9447" s="24" t="s">
        <v>827</v>
      </c>
      <c r="E9447" s="24" t="s">
        <v>1488</v>
      </c>
      <c r="F9447" cm="1">
        <f t="array" ref="F9447">_xlfn.SWITCH($E9447,"Forecast",IFERROR(SUMIFS(INDEX('Forecast Input'!$A:$BO,,MATCH(TEXT($A9447,"0"),'Forecast Input'!$1:$1,0)),'Forecast Input'!$A:$A,Master!C9447,'Forecast Input'!$D:$D,Master!D9447),0),"Actual",SUMIFS('CMO Input'!$Q:$Q,'CMO Input'!$E:$E,Master!$A9447,'CMO Input'!$C:$C,Master!$C9447,'CMO Input'!$AJ:$AJ,Master!$D9447,'CMO Input'!$AU:$AU,Master!$F9443),"")</f>
        <v>0</v>
      </c>
    </row>
    <row r="9448" spans="1:6" x14ac:dyDescent="0.25">
      <c r="A9448" s="24">
        <v>45</v>
      </c>
      <c r="B9448" s="25">
        <v>44593</v>
      </c>
      <c r="C9448" s="24" t="s">
        <v>141</v>
      </c>
      <c r="D9448" s="24" t="s">
        <v>827</v>
      </c>
      <c r="E9448" s="24" t="s">
        <v>1487</v>
      </c>
      <c r="F9448" cm="1">
        <f t="array" ref="F9448">_xlfn.SWITCH($E9448,"Forecast",IFERROR(SUMIFS(INDEX('Forecast Input'!$A:$BO,,MATCH(TEXT($A9448,"0"),'Forecast Input'!$1:$1,0)),'Forecast Input'!$A:$A,Master!C9448,'Forecast Input'!$D:$D,Master!D9448),0),"Actual",SUMIFS('CMO Input'!$Q:$Q,'CMO Input'!$E:$E,Master!$A9448,'CMO Input'!$C:$C,Master!$C9448,'CMO Input'!$AJ:$AJ,Master!$D9448,'CMO Input'!$AU:$AU,Master!$F9444),"")</f>
        <v>0</v>
      </c>
    </row>
    <row r="9449" spans="1:6" x14ac:dyDescent="0.25">
      <c r="A9449" s="24">
        <v>45</v>
      </c>
      <c r="B9449" s="25">
        <v>44593</v>
      </c>
      <c r="C9449" s="24" t="s">
        <v>127</v>
      </c>
      <c r="D9449" s="24" t="s">
        <v>827</v>
      </c>
      <c r="E9449" s="24" t="s">
        <v>1489</v>
      </c>
      <c r="F9449" t="str" cm="1">
        <f t="array" ref="F9449">_xlfn.SWITCH($E9449,"Forecast",IFERROR(SUMIFS(INDEX('Forecast Input'!$A:$BO,,MATCH(TEXT($A9449,"0"),'Forecast Input'!$1:$1,0)),'Forecast Input'!$A:$A,Master!C9449,'Forecast Input'!$D:$D,Master!D9449),0),"Actual",SUMIFS('CMO Input'!$Q:$Q,'CMO Input'!$E:$E,Master!$A9449,'CMO Input'!$C:$C,Master!$C9449,'CMO Input'!$AJ:$AJ,Master!$D9449,'CMO Input'!$AU:$AU,Master!$F9445),"")</f>
        <v/>
      </c>
    </row>
    <row r="9450" spans="1:6" x14ac:dyDescent="0.25">
      <c r="A9450" s="24">
        <v>45</v>
      </c>
      <c r="B9450" s="25">
        <v>44593</v>
      </c>
      <c r="C9450" s="24" t="s">
        <v>127</v>
      </c>
      <c r="D9450" s="24" t="s">
        <v>827</v>
      </c>
      <c r="E9450" s="24" t="s">
        <v>1488</v>
      </c>
      <c r="F9450" cm="1">
        <f t="array" ref="F9450">_xlfn.SWITCH($E9450,"Forecast",IFERROR(SUMIFS(INDEX('Forecast Input'!$A:$BO,,MATCH(TEXT($A9450,"0"),'Forecast Input'!$1:$1,0)),'Forecast Input'!$A:$A,Master!C9450,'Forecast Input'!$D:$D,Master!D9450),0),"Actual",SUMIFS('CMO Input'!$Q:$Q,'CMO Input'!$E:$E,Master!$A9450,'CMO Input'!$C:$C,Master!$C9450,'CMO Input'!$AJ:$AJ,Master!$D9450,'CMO Input'!$AU:$AU,Master!$F9446),"")</f>
        <v>0</v>
      </c>
    </row>
    <row r="9451" spans="1:6" x14ac:dyDescent="0.25">
      <c r="A9451" s="24">
        <v>46</v>
      </c>
      <c r="B9451" s="25">
        <v>44593</v>
      </c>
      <c r="C9451" s="24" t="s">
        <v>127</v>
      </c>
      <c r="D9451" s="24" t="s">
        <v>827</v>
      </c>
      <c r="E9451" s="24" t="s">
        <v>1487</v>
      </c>
      <c r="F9451" cm="1">
        <f t="array" ref="F9451">_xlfn.SWITCH($E9451,"Forecast",IFERROR(SUMIFS(INDEX('Forecast Input'!$A:$BO,,MATCH(TEXT($A9451,"0"),'Forecast Input'!$1:$1,0)),'Forecast Input'!$A:$A,Master!C9451,'Forecast Input'!$D:$D,Master!D9451),0),"Actual",SUMIFS('CMO Input'!$Q:$Q,'CMO Input'!$E:$E,Master!$A9451,'CMO Input'!$C:$C,Master!$C9451,'CMO Input'!$AJ:$AJ,Master!$D9451,'CMO Input'!$AU:$AU,Master!$F9447),"")</f>
        <v>0</v>
      </c>
    </row>
    <row r="9452" spans="1:6" x14ac:dyDescent="0.25">
      <c r="A9452" s="24">
        <v>46</v>
      </c>
      <c r="B9452" s="25">
        <v>44593</v>
      </c>
      <c r="C9452" s="24" t="s">
        <v>44</v>
      </c>
      <c r="D9452" s="24" t="s">
        <v>827</v>
      </c>
      <c r="E9452" s="24" t="s">
        <v>1489</v>
      </c>
      <c r="F9452" t="str" cm="1">
        <f t="array" ref="F9452">_xlfn.SWITCH($E9452,"Forecast",IFERROR(SUMIFS(INDEX('Forecast Input'!$A:$BO,,MATCH(TEXT($A9452,"0"),'Forecast Input'!$1:$1,0)),'Forecast Input'!$A:$A,Master!C9452,'Forecast Input'!$D:$D,Master!D9452),0),"Actual",SUMIFS('CMO Input'!$Q:$Q,'CMO Input'!$E:$E,Master!$A9452,'CMO Input'!$C:$C,Master!$C9452,'CMO Input'!$AJ:$AJ,Master!$D9452,'CMO Input'!$AU:$AU,Master!$F9448),"")</f>
        <v/>
      </c>
    </row>
    <row r="9453" spans="1:6" x14ac:dyDescent="0.25">
      <c r="A9453" s="24">
        <v>46</v>
      </c>
      <c r="B9453" s="25">
        <v>44593</v>
      </c>
      <c r="C9453" s="24" t="s">
        <v>44</v>
      </c>
      <c r="D9453" s="24" t="s">
        <v>827</v>
      </c>
      <c r="E9453" s="24" t="s">
        <v>1488</v>
      </c>
      <c r="F9453" cm="1">
        <f t="array" ref="F9453">_xlfn.SWITCH($E9453,"Forecast",IFERROR(SUMIFS(INDEX('Forecast Input'!$A:$BO,,MATCH(TEXT($A9453,"0"),'Forecast Input'!$1:$1,0)),'Forecast Input'!$A:$A,Master!C9453,'Forecast Input'!$D:$D,Master!D9453),0),"Actual",SUMIFS('CMO Input'!$Q:$Q,'CMO Input'!$E:$E,Master!$A9453,'CMO Input'!$C:$C,Master!$C9453,'CMO Input'!$AJ:$AJ,Master!$D9453,'CMO Input'!$AU:$AU,Master!$F9449),"")</f>
        <v>0</v>
      </c>
    </row>
    <row r="9454" spans="1:6" x14ac:dyDescent="0.25">
      <c r="A9454" s="24">
        <v>45</v>
      </c>
      <c r="B9454" s="25">
        <v>44593</v>
      </c>
      <c r="C9454" s="24" t="s">
        <v>44</v>
      </c>
      <c r="D9454" s="24" t="s">
        <v>827</v>
      </c>
      <c r="E9454" s="24" t="s">
        <v>1487</v>
      </c>
      <c r="F9454" cm="1">
        <f t="array" ref="F9454">_xlfn.SWITCH($E9454,"Forecast",IFERROR(SUMIFS(INDEX('Forecast Input'!$A:$BO,,MATCH(TEXT($A9454,"0"),'Forecast Input'!$1:$1,0)),'Forecast Input'!$A:$A,Master!C9454,'Forecast Input'!$D:$D,Master!D9454),0),"Actual",SUMIFS('CMO Input'!$Q:$Q,'CMO Input'!$E:$E,Master!$A9454,'CMO Input'!$C:$C,Master!$C9454,'CMO Input'!$AJ:$AJ,Master!$D9454,'CMO Input'!$AU:$AU,Master!$F9450),"")</f>
        <v>0</v>
      </c>
    </row>
    <row r="9455" spans="1:6" x14ac:dyDescent="0.25">
      <c r="A9455" s="24">
        <v>46</v>
      </c>
      <c r="B9455" s="25">
        <v>44593</v>
      </c>
      <c r="C9455" s="24" t="s">
        <v>780</v>
      </c>
      <c r="D9455" s="24" t="s">
        <v>10</v>
      </c>
      <c r="E9455" s="24" t="s">
        <v>1489</v>
      </c>
      <c r="F9455" t="str" cm="1">
        <f t="array" ref="F9455">_xlfn.SWITCH($E9455,"Forecast",IFERROR(SUMIFS(INDEX('Forecast Input'!$A:$BO,,MATCH(TEXT($A9455,"0"),'Forecast Input'!$1:$1,0)),'Forecast Input'!$A:$A,Master!C9455,'Forecast Input'!$D:$D,Master!D9455),0),"Actual",SUMIFS('CMO Input'!$Q:$Q,'CMO Input'!$E:$E,Master!$A9455,'CMO Input'!$C:$C,Master!$C9455,'CMO Input'!$AJ:$AJ,Master!$D9455,'CMO Input'!$AU:$AU,Master!$F9451),"")</f>
        <v/>
      </c>
    </row>
    <row r="9456" spans="1:6" x14ac:dyDescent="0.25">
      <c r="A9456" s="24">
        <v>46</v>
      </c>
      <c r="B9456" s="25">
        <v>44593</v>
      </c>
      <c r="C9456" s="24" t="s">
        <v>780</v>
      </c>
      <c r="D9456" s="24" t="s">
        <v>10</v>
      </c>
      <c r="E9456" s="24" t="s">
        <v>1488</v>
      </c>
      <c r="F9456" cm="1">
        <f t="array" ref="F9456">_xlfn.SWITCH($E9456,"Forecast",IFERROR(SUMIFS(INDEX('Forecast Input'!$A:$BO,,MATCH(TEXT($A9456,"0"),'Forecast Input'!$1:$1,0)),'Forecast Input'!$A:$A,Master!C9456,'Forecast Input'!$D:$D,Master!D9456),0),"Actual",SUMIFS('CMO Input'!$Q:$Q,'CMO Input'!$E:$E,Master!$A9456,'CMO Input'!$C:$C,Master!$C9456,'CMO Input'!$AJ:$AJ,Master!$D9456,'CMO Input'!$AU:$AU,Master!$F9452),"")</f>
        <v>0</v>
      </c>
    </row>
    <row r="9457" spans="1:6" x14ac:dyDescent="0.25">
      <c r="A9457" s="24">
        <v>46</v>
      </c>
      <c r="B9457" s="25">
        <v>44593</v>
      </c>
      <c r="C9457" s="24" t="s">
        <v>780</v>
      </c>
      <c r="D9457" s="24" t="s">
        <v>10</v>
      </c>
      <c r="E9457" s="24" t="s">
        <v>1487</v>
      </c>
      <c r="F9457" cm="1">
        <f t="array" ref="F9457">_xlfn.SWITCH($E9457,"Forecast",IFERROR(SUMIFS(INDEX('Forecast Input'!$A:$BO,,MATCH(TEXT($A9457,"0"),'Forecast Input'!$1:$1,0)),'Forecast Input'!$A:$A,Master!C9457,'Forecast Input'!$D:$D,Master!D9457),0),"Actual",SUMIFS('CMO Input'!$Q:$Q,'CMO Input'!$E:$E,Master!$A9457,'CMO Input'!$C:$C,Master!$C9457,'CMO Input'!$AJ:$AJ,Master!$D9457,'CMO Input'!$AU:$AU,Master!$F9453),"")</f>
        <v>0</v>
      </c>
    </row>
    <row r="9458" spans="1:6" x14ac:dyDescent="0.25">
      <c r="A9458" s="24">
        <v>46</v>
      </c>
      <c r="B9458" s="25">
        <v>44593</v>
      </c>
      <c r="C9458" s="24" t="s">
        <v>780</v>
      </c>
      <c r="D9458" s="24" t="s">
        <v>61</v>
      </c>
      <c r="E9458" s="24" t="s">
        <v>1489</v>
      </c>
      <c r="F9458" t="str" cm="1">
        <f t="array" ref="F9458">_xlfn.SWITCH($E9458,"Forecast",IFERROR(SUMIFS(INDEX('Forecast Input'!$A:$BO,,MATCH(TEXT($A9458,"0"),'Forecast Input'!$1:$1,0)),'Forecast Input'!$A:$A,Master!C9458,'Forecast Input'!$D:$D,Master!D9458),0),"Actual",SUMIFS('CMO Input'!$Q:$Q,'CMO Input'!$E:$E,Master!$A9458,'CMO Input'!$C:$C,Master!$C9458,'CMO Input'!$AJ:$AJ,Master!$D9458,'CMO Input'!$AU:$AU,Master!$F9454),"")</f>
        <v/>
      </c>
    </row>
    <row r="9459" spans="1:6" x14ac:dyDescent="0.25">
      <c r="A9459" s="24">
        <v>46</v>
      </c>
      <c r="B9459" s="25">
        <v>44593</v>
      </c>
      <c r="C9459" s="24" t="s">
        <v>780</v>
      </c>
      <c r="D9459" s="24" t="s">
        <v>61</v>
      </c>
      <c r="E9459" s="24" t="s">
        <v>1488</v>
      </c>
      <c r="F9459" cm="1">
        <f t="array" ref="F9459">_xlfn.SWITCH($E9459,"Forecast",IFERROR(SUMIFS(INDEX('Forecast Input'!$A:$BO,,MATCH(TEXT($A9459,"0"),'Forecast Input'!$1:$1,0)),'Forecast Input'!$A:$A,Master!C9459,'Forecast Input'!$D:$D,Master!D9459),0),"Actual",SUMIFS('CMO Input'!$Q:$Q,'CMO Input'!$E:$E,Master!$A9459,'CMO Input'!$C:$C,Master!$C9459,'CMO Input'!$AJ:$AJ,Master!$D9459,'CMO Input'!$AU:$AU,Master!$F9455),"")</f>
        <v>89.14</v>
      </c>
    </row>
    <row r="9460" spans="1:6" x14ac:dyDescent="0.25">
      <c r="A9460" s="24">
        <v>46</v>
      </c>
      <c r="B9460" s="25">
        <v>44593</v>
      </c>
      <c r="C9460" s="24" t="s">
        <v>780</v>
      </c>
      <c r="D9460" s="24" t="s">
        <v>61</v>
      </c>
      <c r="E9460" s="24" t="s">
        <v>1487</v>
      </c>
      <c r="F9460" cm="1">
        <f t="array" ref="F9460">_xlfn.SWITCH($E9460,"Forecast",IFERROR(SUMIFS(INDEX('Forecast Input'!$A:$BO,,MATCH(TEXT($A9460,"0"),'Forecast Input'!$1:$1,0)),'Forecast Input'!$A:$A,Master!C9460,'Forecast Input'!$D:$D,Master!D9460),0),"Actual",SUMIFS('CMO Input'!$Q:$Q,'CMO Input'!$E:$E,Master!$A9460,'CMO Input'!$C:$C,Master!$C9460,'CMO Input'!$AJ:$AJ,Master!$D9460,'CMO Input'!$AU:$AU,Master!$F9456),"")</f>
        <v>0</v>
      </c>
    </row>
    <row r="9461" spans="1:6" x14ac:dyDescent="0.25">
      <c r="A9461" s="24">
        <v>46</v>
      </c>
      <c r="B9461" s="25">
        <v>44593</v>
      </c>
      <c r="C9461" s="24" t="s">
        <v>780</v>
      </c>
      <c r="D9461" s="24" t="s">
        <v>103</v>
      </c>
      <c r="E9461" s="24" t="s">
        <v>1489</v>
      </c>
      <c r="F9461" t="str" cm="1">
        <f t="array" ref="F9461">_xlfn.SWITCH($E9461,"Forecast",IFERROR(SUMIFS(INDEX('Forecast Input'!$A:$BO,,MATCH(TEXT($A9461,"0"),'Forecast Input'!$1:$1,0)),'Forecast Input'!$A:$A,Master!C9461,'Forecast Input'!$D:$D,Master!D9461),0),"Actual",SUMIFS('CMO Input'!$Q:$Q,'CMO Input'!$E:$E,Master!$A9461,'CMO Input'!$C:$C,Master!$C9461,'CMO Input'!$AJ:$AJ,Master!$D9461,'CMO Input'!$AU:$AU,Master!$F9457),"")</f>
        <v/>
      </c>
    </row>
    <row r="9462" spans="1:6" x14ac:dyDescent="0.25">
      <c r="A9462" s="24">
        <v>46</v>
      </c>
      <c r="B9462" s="25">
        <v>44593</v>
      </c>
      <c r="C9462" s="24" t="s">
        <v>780</v>
      </c>
      <c r="D9462" s="24" t="s">
        <v>103</v>
      </c>
      <c r="E9462" s="24" t="s">
        <v>1488</v>
      </c>
      <c r="F9462" cm="1">
        <f t="array" ref="F9462">_xlfn.SWITCH($E9462,"Forecast",IFERROR(SUMIFS(INDEX('Forecast Input'!$A:$BO,,MATCH(TEXT($A9462,"0"),'Forecast Input'!$1:$1,0)),'Forecast Input'!$A:$A,Master!C9462,'Forecast Input'!$D:$D,Master!D9462),0),"Actual",SUMIFS('CMO Input'!$Q:$Q,'CMO Input'!$E:$E,Master!$A9462,'CMO Input'!$C:$C,Master!$C9462,'CMO Input'!$AJ:$AJ,Master!$D9462,'CMO Input'!$AU:$AU,Master!$F9458),"")</f>
        <v>0</v>
      </c>
    </row>
    <row r="9463" spans="1:6" x14ac:dyDescent="0.25">
      <c r="A9463" s="24">
        <v>46</v>
      </c>
      <c r="B9463" s="25">
        <v>44593</v>
      </c>
      <c r="C9463" s="24" t="s">
        <v>780</v>
      </c>
      <c r="D9463" s="24" t="s">
        <v>103</v>
      </c>
      <c r="E9463" s="24" t="s">
        <v>1487</v>
      </c>
      <c r="F9463" cm="1">
        <f t="array" ref="F9463">_xlfn.SWITCH($E9463,"Forecast",IFERROR(SUMIFS(INDEX('Forecast Input'!$A:$BO,,MATCH(TEXT($A9463,"0"),'Forecast Input'!$1:$1,0)),'Forecast Input'!$A:$A,Master!C9463,'Forecast Input'!$D:$D,Master!D9463),0),"Actual",SUMIFS('CMO Input'!$Q:$Q,'CMO Input'!$E:$E,Master!$A9463,'CMO Input'!$C:$C,Master!$C9463,'CMO Input'!$AJ:$AJ,Master!$D9463,'CMO Input'!$AU:$AU,Master!$F9459),"")</f>
        <v>0</v>
      </c>
    </row>
    <row r="9464" spans="1:6" x14ac:dyDescent="0.25">
      <c r="A9464" s="24">
        <v>46</v>
      </c>
      <c r="B9464" s="25">
        <v>44593</v>
      </c>
      <c r="C9464" s="24" t="s">
        <v>780</v>
      </c>
      <c r="D9464" s="24" t="s">
        <v>146</v>
      </c>
      <c r="E9464" s="24" t="s">
        <v>1489</v>
      </c>
      <c r="F9464" t="str" cm="1">
        <f t="array" ref="F9464">_xlfn.SWITCH($E9464,"Forecast",IFERROR(SUMIFS(INDEX('Forecast Input'!$A:$BO,,MATCH(TEXT($A9464,"0"),'Forecast Input'!$1:$1,0)),'Forecast Input'!$A:$A,Master!C9464,'Forecast Input'!$D:$D,Master!D9464),0),"Actual",SUMIFS('CMO Input'!$Q:$Q,'CMO Input'!$E:$E,Master!$A9464,'CMO Input'!$C:$C,Master!$C9464,'CMO Input'!$AJ:$AJ,Master!$D9464,'CMO Input'!$AU:$AU,Master!$F9460),"")</f>
        <v/>
      </c>
    </row>
    <row r="9465" spans="1:6" x14ac:dyDescent="0.25">
      <c r="A9465" s="24">
        <v>46</v>
      </c>
      <c r="B9465" s="25">
        <v>44593</v>
      </c>
      <c r="C9465" s="24" t="s">
        <v>780</v>
      </c>
      <c r="D9465" s="24" t="s">
        <v>146</v>
      </c>
      <c r="E9465" s="24" t="s">
        <v>1488</v>
      </c>
      <c r="F9465" cm="1">
        <f t="array" ref="F9465">_xlfn.SWITCH($E9465,"Forecast",IFERROR(SUMIFS(INDEX('Forecast Input'!$A:$BO,,MATCH(TEXT($A9465,"0"),'Forecast Input'!$1:$1,0)),'Forecast Input'!$A:$A,Master!C9465,'Forecast Input'!$D:$D,Master!D9465),0),"Actual",SUMIFS('CMO Input'!$Q:$Q,'CMO Input'!$E:$E,Master!$A9465,'CMO Input'!$C:$C,Master!$C9465,'CMO Input'!$AJ:$AJ,Master!$D9465,'CMO Input'!$AU:$AU,Master!$F9461),"")</f>
        <v>16.010000000000002</v>
      </c>
    </row>
    <row r="9466" spans="1:6" x14ac:dyDescent="0.25">
      <c r="A9466" s="24">
        <v>46</v>
      </c>
      <c r="B9466" s="25">
        <v>44593</v>
      </c>
      <c r="C9466" s="24" t="s">
        <v>780</v>
      </c>
      <c r="D9466" s="24" t="s">
        <v>146</v>
      </c>
      <c r="E9466" s="24" t="s">
        <v>1487</v>
      </c>
      <c r="F9466" cm="1">
        <f t="array" ref="F9466">_xlfn.SWITCH($E9466,"Forecast",IFERROR(SUMIFS(INDEX('Forecast Input'!$A:$BO,,MATCH(TEXT($A9466,"0"),'Forecast Input'!$1:$1,0)),'Forecast Input'!$A:$A,Master!C9466,'Forecast Input'!$D:$D,Master!D9466),0),"Actual",SUMIFS('CMO Input'!$Q:$Q,'CMO Input'!$E:$E,Master!$A9466,'CMO Input'!$C:$C,Master!$C9466,'CMO Input'!$AJ:$AJ,Master!$D9466,'CMO Input'!$AU:$AU,Master!$F9462),"")</f>
        <v>0</v>
      </c>
    </row>
    <row r="9467" spans="1:6" x14ac:dyDescent="0.25">
      <c r="A9467" s="24">
        <v>46</v>
      </c>
      <c r="B9467" s="25">
        <v>44593</v>
      </c>
      <c r="C9467" s="24" t="s">
        <v>780</v>
      </c>
      <c r="D9467" s="24" t="s">
        <v>166</v>
      </c>
      <c r="E9467" s="24" t="s">
        <v>1489</v>
      </c>
      <c r="F9467" t="str" cm="1">
        <f t="array" ref="F9467">_xlfn.SWITCH($E9467,"Forecast",IFERROR(SUMIFS(INDEX('Forecast Input'!$A:$BO,,MATCH(TEXT($A9467,"0"),'Forecast Input'!$1:$1,0)),'Forecast Input'!$A:$A,Master!C9467,'Forecast Input'!$D:$D,Master!D9467),0),"Actual",SUMIFS('CMO Input'!$Q:$Q,'CMO Input'!$E:$E,Master!$A9467,'CMO Input'!$C:$C,Master!$C9467,'CMO Input'!$AJ:$AJ,Master!$D9467,'CMO Input'!$AU:$AU,Master!$F9463),"")</f>
        <v/>
      </c>
    </row>
    <row r="9468" spans="1:6" x14ac:dyDescent="0.25">
      <c r="A9468" s="24">
        <v>46</v>
      </c>
      <c r="B9468" s="25">
        <v>44593</v>
      </c>
      <c r="C9468" s="24" t="s">
        <v>780</v>
      </c>
      <c r="D9468" s="24" t="s">
        <v>166</v>
      </c>
      <c r="E9468" s="24" t="s">
        <v>1488</v>
      </c>
      <c r="F9468" cm="1">
        <f t="array" ref="F9468">_xlfn.SWITCH($E9468,"Forecast",IFERROR(SUMIFS(INDEX('Forecast Input'!$A:$BO,,MATCH(TEXT($A9468,"0"),'Forecast Input'!$1:$1,0)),'Forecast Input'!$A:$A,Master!C9468,'Forecast Input'!$D:$D,Master!D9468),0),"Actual",SUMIFS('CMO Input'!$Q:$Q,'CMO Input'!$E:$E,Master!$A9468,'CMO Input'!$C:$C,Master!$C9468,'CMO Input'!$AJ:$AJ,Master!$D9468,'CMO Input'!$AU:$AU,Master!$F9464),"")</f>
        <v>0</v>
      </c>
    </row>
    <row r="9469" spans="1:6" x14ac:dyDescent="0.25">
      <c r="A9469" s="24">
        <v>46</v>
      </c>
      <c r="B9469" s="25">
        <v>44593</v>
      </c>
      <c r="C9469" s="24" t="s">
        <v>780</v>
      </c>
      <c r="D9469" s="24" t="s">
        <v>166</v>
      </c>
      <c r="E9469" s="24" t="s">
        <v>1487</v>
      </c>
      <c r="F9469" cm="1">
        <f t="array" ref="F9469">_xlfn.SWITCH($E9469,"Forecast",IFERROR(SUMIFS(INDEX('Forecast Input'!$A:$BO,,MATCH(TEXT($A9469,"0"),'Forecast Input'!$1:$1,0)),'Forecast Input'!$A:$A,Master!C9469,'Forecast Input'!$D:$D,Master!D9469),0),"Actual",SUMIFS('CMO Input'!$Q:$Q,'CMO Input'!$E:$E,Master!$A9469,'CMO Input'!$C:$C,Master!$C9469,'CMO Input'!$AJ:$AJ,Master!$D9469,'CMO Input'!$AU:$AU,Master!$F9465),"")</f>
        <v>0</v>
      </c>
    </row>
    <row r="9470" spans="1:6" x14ac:dyDescent="0.25">
      <c r="A9470" s="24">
        <v>46</v>
      </c>
      <c r="B9470" s="25">
        <v>44593</v>
      </c>
      <c r="C9470" s="24" t="s">
        <v>780</v>
      </c>
      <c r="D9470" s="24" t="s">
        <v>170</v>
      </c>
      <c r="E9470" s="24" t="s">
        <v>1489</v>
      </c>
      <c r="F9470" t="str" cm="1">
        <f t="array" ref="F9470">_xlfn.SWITCH($E9470,"Forecast",IFERROR(SUMIFS(INDEX('Forecast Input'!$A:$BO,,MATCH(TEXT($A9470,"0"),'Forecast Input'!$1:$1,0)),'Forecast Input'!$A:$A,Master!C9470,'Forecast Input'!$D:$D,Master!D9470),0),"Actual",SUMIFS('CMO Input'!$Q:$Q,'CMO Input'!$E:$E,Master!$A9470,'CMO Input'!$C:$C,Master!$C9470,'CMO Input'!$AJ:$AJ,Master!$D9470,'CMO Input'!$AU:$AU,Master!$F9466),"")</f>
        <v/>
      </c>
    </row>
    <row r="9471" spans="1:6" x14ac:dyDescent="0.25">
      <c r="A9471" s="24">
        <v>46</v>
      </c>
      <c r="B9471" s="25">
        <v>44593</v>
      </c>
      <c r="C9471" s="24" t="s">
        <v>780</v>
      </c>
      <c r="D9471" s="24" t="s">
        <v>170</v>
      </c>
      <c r="E9471" s="24" t="s">
        <v>1488</v>
      </c>
      <c r="F9471" cm="1">
        <f t="array" ref="F9471">_xlfn.SWITCH($E9471,"Forecast",IFERROR(SUMIFS(INDEX('Forecast Input'!$A:$BO,,MATCH(TEXT($A9471,"0"),'Forecast Input'!$1:$1,0)),'Forecast Input'!$A:$A,Master!C9471,'Forecast Input'!$D:$D,Master!D9471),0),"Actual",SUMIFS('CMO Input'!$Q:$Q,'CMO Input'!$E:$E,Master!$A9471,'CMO Input'!$C:$C,Master!$C9471,'CMO Input'!$AJ:$AJ,Master!$D9471,'CMO Input'!$AU:$AU,Master!$F9467),"")</f>
        <v>0</v>
      </c>
    </row>
    <row r="9472" spans="1:6" x14ac:dyDescent="0.25">
      <c r="A9472" s="24">
        <v>46</v>
      </c>
      <c r="B9472" s="25">
        <v>44593</v>
      </c>
      <c r="C9472" s="24" t="s">
        <v>780</v>
      </c>
      <c r="D9472" s="24" t="s">
        <v>170</v>
      </c>
      <c r="E9472" s="24" t="s">
        <v>1487</v>
      </c>
      <c r="F9472" cm="1">
        <f t="array" ref="F9472">_xlfn.SWITCH($E9472,"Forecast",IFERROR(SUMIFS(INDEX('Forecast Input'!$A:$BO,,MATCH(TEXT($A9472,"0"),'Forecast Input'!$1:$1,0)),'Forecast Input'!$A:$A,Master!C9472,'Forecast Input'!$D:$D,Master!D9472),0),"Actual",SUMIFS('CMO Input'!$Q:$Q,'CMO Input'!$E:$E,Master!$A9472,'CMO Input'!$C:$C,Master!$C9472,'CMO Input'!$AJ:$AJ,Master!$D9472,'CMO Input'!$AU:$AU,Master!$F9468),"")</f>
        <v>0</v>
      </c>
    </row>
    <row r="9473" spans="1:6" x14ac:dyDescent="0.25">
      <c r="A9473" s="24">
        <v>46</v>
      </c>
      <c r="B9473" s="25">
        <v>44593</v>
      </c>
      <c r="C9473" s="24" t="s">
        <v>780</v>
      </c>
      <c r="D9473" s="24" t="s">
        <v>436</v>
      </c>
      <c r="E9473" s="24" t="s">
        <v>1489</v>
      </c>
      <c r="F9473" t="str" cm="1">
        <f t="array" ref="F9473">_xlfn.SWITCH($E9473,"Forecast",IFERROR(SUMIFS(INDEX('Forecast Input'!$A:$BO,,MATCH(TEXT($A9473,"0"),'Forecast Input'!$1:$1,0)),'Forecast Input'!$A:$A,Master!C9473,'Forecast Input'!$D:$D,Master!D9473),0),"Actual",SUMIFS('CMO Input'!$Q:$Q,'CMO Input'!$E:$E,Master!$A9473,'CMO Input'!$C:$C,Master!$C9473,'CMO Input'!$AJ:$AJ,Master!$D9473,'CMO Input'!$AU:$AU,Master!$F9469),"")</f>
        <v/>
      </c>
    </row>
    <row r="9474" spans="1:6" x14ac:dyDescent="0.25">
      <c r="A9474" s="24">
        <v>46</v>
      </c>
      <c r="B9474" s="25">
        <v>44593</v>
      </c>
      <c r="C9474" s="24" t="s">
        <v>780</v>
      </c>
      <c r="D9474" s="24" t="s">
        <v>436</v>
      </c>
      <c r="E9474" s="24" t="s">
        <v>1488</v>
      </c>
      <c r="F9474" cm="1">
        <f t="array" ref="F9474">_xlfn.SWITCH($E9474,"Forecast",IFERROR(SUMIFS(INDEX('Forecast Input'!$A:$BO,,MATCH(TEXT($A9474,"0"),'Forecast Input'!$1:$1,0)),'Forecast Input'!$A:$A,Master!C9474,'Forecast Input'!$D:$D,Master!D9474),0),"Actual",SUMIFS('CMO Input'!$Q:$Q,'CMO Input'!$E:$E,Master!$A9474,'CMO Input'!$C:$C,Master!$C9474,'CMO Input'!$AJ:$AJ,Master!$D9474,'CMO Input'!$AU:$AU,Master!$F9470),"")</f>
        <v>0</v>
      </c>
    </row>
    <row r="9475" spans="1:6" x14ac:dyDescent="0.25">
      <c r="A9475" s="24">
        <v>46</v>
      </c>
      <c r="B9475" s="25">
        <v>44593</v>
      </c>
      <c r="C9475" s="24" t="s">
        <v>780</v>
      </c>
      <c r="D9475" s="24" t="s">
        <v>436</v>
      </c>
      <c r="E9475" s="24" t="s">
        <v>1487</v>
      </c>
      <c r="F9475" cm="1">
        <f t="array" ref="F9475">_xlfn.SWITCH($E9475,"Forecast",IFERROR(SUMIFS(INDEX('Forecast Input'!$A:$BO,,MATCH(TEXT($A9475,"0"),'Forecast Input'!$1:$1,0)),'Forecast Input'!$A:$A,Master!C9475,'Forecast Input'!$D:$D,Master!D9475),0),"Actual",SUMIFS('CMO Input'!$Q:$Q,'CMO Input'!$E:$E,Master!$A9475,'CMO Input'!$C:$C,Master!$C9475,'CMO Input'!$AJ:$AJ,Master!$D9475,'CMO Input'!$AU:$AU,Master!$F9471),"")</f>
        <v>0</v>
      </c>
    </row>
    <row r="9476" spans="1:6" x14ac:dyDescent="0.25">
      <c r="A9476" s="24">
        <v>46</v>
      </c>
      <c r="B9476" s="25">
        <v>44593</v>
      </c>
      <c r="C9476" s="24" t="s">
        <v>780</v>
      </c>
      <c r="D9476" s="24" t="s">
        <v>1469</v>
      </c>
      <c r="E9476" s="24" t="s">
        <v>1489</v>
      </c>
      <c r="F9476" t="str" cm="1">
        <f t="array" ref="F9476">_xlfn.SWITCH($E9476,"Forecast",IFERROR(SUMIFS(INDEX('Forecast Input'!$A:$BO,,MATCH(TEXT($A9476,"0"),'Forecast Input'!$1:$1,0)),'Forecast Input'!$A:$A,Master!C9476,'Forecast Input'!$D:$D,Master!D9476),0),"Actual",SUMIFS('CMO Input'!$Q:$Q,'CMO Input'!$E:$E,Master!$A9476,'CMO Input'!$C:$C,Master!$C9476,'CMO Input'!$AJ:$AJ,Master!$D9476,'CMO Input'!$AU:$AU,Master!$F9472),"")</f>
        <v/>
      </c>
    </row>
    <row r="9477" spans="1:6" x14ac:dyDescent="0.25">
      <c r="A9477" s="24">
        <v>46</v>
      </c>
      <c r="B9477" s="25">
        <v>44593</v>
      </c>
      <c r="C9477" s="24" t="s">
        <v>780</v>
      </c>
      <c r="D9477" s="24" t="s">
        <v>1469</v>
      </c>
      <c r="E9477" s="24" t="s">
        <v>1488</v>
      </c>
      <c r="F9477" cm="1">
        <f t="array" ref="F9477">_xlfn.SWITCH($E9477,"Forecast",IFERROR(SUMIFS(INDEX('Forecast Input'!$A:$BO,,MATCH(TEXT($A9477,"0"),'Forecast Input'!$1:$1,0)),'Forecast Input'!$A:$A,Master!C9477,'Forecast Input'!$D:$D,Master!D9477),0),"Actual",SUMIFS('CMO Input'!$Q:$Q,'CMO Input'!$E:$E,Master!$A9477,'CMO Input'!$C:$C,Master!$C9477,'CMO Input'!$AJ:$AJ,Master!$D9477,'CMO Input'!$AU:$AU,Master!$F9473),"")</f>
        <v>0</v>
      </c>
    </row>
    <row r="9478" spans="1:6" x14ac:dyDescent="0.25">
      <c r="A9478" s="24">
        <v>46</v>
      </c>
      <c r="B9478" s="25">
        <v>44593</v>
      </c>
      <c r="C9478" s="24" t="s">
        <v>780</v>
      </c>
      <c r="D9478" s="24" t="s">
        <v>1469</v>
      </c>
      <c r="E9478" s="24" t="s">
        <v>1487</v>
      </c>
      <c r="F9478" cm="1">
        <f t="array" ref="F9478">_xlfn.SWITCH($E9478,"Forecast",IFERROR(SUMIFS(INDEX('Forecast Input'!$A:$BO,,MATCH(TEXT($A9478,"0"),'Forecast Input'!$1:$1,0)),'Forecast Input'!$A:$A,Master!C9478,'Forecast Input'!$D:$D,Master!D9478),0),"Actual",SUMIFS('CMO Input'!$Q:$Q,'CMO Input'!$E:$E,Master!$A9478,'CMO Input'!$C:$C,Master!$C9478,'CMO Input'!$AJ:$AJ,Master!$D9478,'CMO Input'!$AU:$AU,Master!$F9474),"")</f>
        <v>0</v>
      </c>
    </row>
    <row r="9479" spans="1:6" x14ac:dyDescent="0.25">
      <c r="A9479" s="24">
        <v>46</v>
      </c>
      <c r="B9479" s="25">
        <v>44593</v>
      </c>
      <c r="C9479" s="24" t="s">
        <v>989</v>
      </c>
      <c r="D9479" s="24" t="s">
        <v>10</v>
      </c>
      <c r="E9479" s="24" t="s">
        <v>1489</v>
      </c>
      <c r="F9479" t="str" cm="1">
        <f t="array" ref="F9479">_xlfn.SWITCH($E9479,"Forecast",IFERROR(SUMIFS(INDEX('Forecast Input'!$A:$BO,,MATCH(TEXT($A9479,"0"),'Forecast Input'!$1:$1,0)),'Forecast Input'!$A:$A,Master!C9479,'Forecast Input'!$D:$D,Master!D9479),0),"Actual",SUMIFS('CMO Input'!$Q:$Q,'CMO Input'!$E:$E,Master!$A9479,'CMO Input'!$C:$C,Master!$C9479,'CMO Input'!$AJ:$AJ,Master!$D9479,'CMO Input'!$AU:$AU,Master!$F9475),"")</f>
        <v/>
      </c>
    </row>
    <row r="9480" spans="1:6" x14ac:dyDescent="0.25">
      <c r="A9480" s="24">
        <v>46</v>
      </c>
      <c r="B9480" s="25">
        <v>44593</v>
      </c>
      <c r="C9480" s="24" t="s">
        <v>989</v>
      </c>
      <c r="D9480" s="24" t="s">
        <v>10</v>
      </c>
      <c r="E9480" s="24" t="s">
        <v>1488</v>
      </c>
      <c r="F9480" cm="1">
        <f t="array" ref="F9480">_xlfn.SWITCH($E9480,"Forecast",IFERROR(SUMIFS(INDEX('Forecast Input'!$A:$BO,,MATCH(TEXT($A9480,"0"),'Forecast Input'!$1:$1,0)),'Forecast Input'!$A:$A,Master!C9480,'Forecast Input'!$D:$D,Master!D9480),0),"Actual",SUMIFS('CMO Input'!$Q:$Q,'CMO Input'!$E:$E,Master!$A9480,'CMO Input'!$C:$C,Master!$C9480,'CMO Input'!$AJ:$AJ,Master!$D9480,'CMO Input'!$AU:$AU,Master!$F9476),"")</f>
        <v>0</v>
      </c>
    </row>
    <row r="9481" spans="1:6" x14ac:dyDescent="0.25">
      <c r="A9481" s="24">
        <v>46</v>
      </c>
      <c r="B9481" s="25">
        <v>44593</v>
      </c>
      <c r="C9481" s="24" t="s">
        <v>989</v>
      </c>
      <c r="D9481" s="24" t="s">
        <v>10</v>
      </c>
      <c r="E9481" s="24" t="s">
        <v>1487</v>
      </c>
      <c r="F9481" cm="1">
        <f t="array" ref="F9481">_xlfn.SWITCH($E9481,"Forecast",IFERROR(SUMIFS(INDEX('Forecast Input'!$A:$BO,,MATCH(TEXT($A9481,"0"),'Forecast Input'!$1:$1,0)),'Forecast Input'!$A:$A,Master!C9481,'Forecast Input'!$D:$D,Master!D9481),0),"Actual",SUMIFS('CMO Input'!$Q:$Q,'CMO Input'!$E:$E,Master!$A9481,'CMO Input'!$C:$C,Master!$C9481,'CMO Input'!$AJ:$AJ,Master!$D9481,'CMO Input'!$AU:$AU,Master!$F9477),"")</f>
        <v>0</v>
      </c>
    </row>
    <row r="9482" spans="1:6" x14ac:dyDescent="0.25">
      <c r="A9482" s="24">
        <v>46</v>
      </c>
      <c r="B9482" s="25">
        <v>44593</v>
      </c>
      <c r="C9482" s="24" t="s">
        <v>989</v>
      </c>
      <c r="D9482" s="24" t="s">
        <v>61</v>
      </c>
      <c r="E9482" s="24" t="s">
        <v>1489</v>
      </c>
      <c r="F9482" t="str" cm="1">
        <f t="array" ref="F9482">_xlfn.SWITCH($E9482,"Forecast",IFERROR(SUMIFS(INDEX('Forecast Input'!$A:$BO,,MATCH(TEXT($A9482,"0"),'Forecast Input'!$1:$1,0)),'Forecast Input'!$A:$A,Master!C9482,'Forecast Input'!$D:$D,Master!D9482),0),"Actual",SUMIFS('CMO Input'!$Q:$Q,'CMO Input'!$E:$E,Master!$A9482,'CMO Input'!$C:$C,Master!$C9482,'CMO Input'!$AJ:$AJ,Master!$D9482,'CMO Input'!$AU:$AU,Master!$F9478),"")</f>
        <v/>
      </c>
    </row>
    <row r="9483" spans="1:6" x14ac:dyDescent="0.25">
      <c r="A9483" s="24">
        <v>46</v>
      </c>
      <c r="B9483" s="25">
        <v>44593</v>
      </c>
      <c r="C9483" s="24" t="s">
        <v>989</v>
      </c>
      <c r="D9483" s="24" t="s">
        <v>61</v>
      </c>
      <c r="E9483" s="24" t="s">
        <v>1488</v>
      </c>
      <c r="F9483" cm="1">
        <f t="array" ref="F9483">_xlfn.SWITCH($E9483,"Forecast",IFERROR(SUMIFS(INDEX('Forecast Input'!$A:$BO,,MATCH(TEXT($A9483,"0"),'Forecast Input'!$1:$1,0)),'Forecast Input'!$A:$A,Master!C9483,'Forecast Input'!$D:$D,Master!D9483),0),"Actual",SUMIFS('CMO Input'!$Q:$Q,'CMO Input'!$E:$E,Master!$A9483,'CMO Input'!$C:$C,Master!$C9483,'CMO Input'!$AJ:$AJ,Master!$D9483,'CMO Input'!$AU:$AU,Master!$F9479),"")</f>
        <v>519.45000000000016</v>
      </c>
    </row>
    <row r="9484" spans="1:6" x14ac:dyDescent="0.25">
      <c r="A9484" s="24">
        <v>46</v>
      </c>
      <c r="B9484" s="25">
        <v>44593</v>
      </c>
      <c r="C9484" s="24" t="s">
        <v>989</v>
      </c>
      <c r="D9484" s="24" t="s">
        <v>61</v>
      </c>
      <c r="E9484" s="24" t="s">
        <v>1487</v>
      </c>
      <c r="F9484" cm="1">
        <f t="array" ref="F9484">_xlfn.SWITCH($E9484,"Forecast",IFERROR(SUMIFS(INDEX('Forecast Input'!$A:$BO,,MATCH(TEXT($A9484,"0"),'Forecast Input'!$1:$1,0)),'Forecast Input'!$A:$A,Master!C9484,'Forecast Input'!$D:$D,Master!D9484),0),"Actual",SUMIFS('CMO Input'!$Q:$Q,'CMO Input'!$E:$E,Master!$A9484,'CMO Input'!$C:$C,Master!$C9484,'CMO Input'!$AJ:$AJ,Master!$D9484,'CMO Input'!$AU:$AU,Master!$F9480),"")</f>
        <v>0</v>
      </c>
    </row>
    <row r="9485" spans="1:6" x14ac:dyDescent="0.25">
      <c r="A9485" s="24">
        <v>46</v>
      </c>
      <c r="B9485" s="25">
        <v>44593</v>
      </c>
      <c r="C9485" s="24" t="s">
        <v>989</v>
      </c>
      <c r="D9485" s="24" t="s">
        <v>103</v>
      </c>
      <c r="E9485" s="24" t="s">
        <v>1489</v>
      </c>
      <c r="F9485" t="str" cm="1">
        <f t="array" ref="F9485">_xlfn.SWITCH($E9485,"Forecast",IFERROR(SUMIFS(INDEX('Forecast Input'!$A:$BO,,MATCH(TEXT($A9485,"0"),'Forecast Input'!$1:$1,0)),'Forecast Input'!$A:$A,Master!C9485,'Forecast Input'!$D:$D,Master!D9485),0),"Actual",SUMIFS('CMO Input'!$Q:$Q,'CMO Input'!$E:$E,Master!$A9485,'CMO Input'!$C:$C,Master!$C9485,'CMO Input'!$AJ:$AJ,Master!$D9485,'CMO Input'!$AU:$AU,Master!$F9481),"")</f>
        <v/>
      </c>
    </row>
    <row r="9486" spans="1:6" x14ac:dyDescent="0.25">
      <c r="A9486" s="24">
        <v>46</v>
      </c>
      <c r="B9486" s="25">
        <v>44593</v>
      </c>
      <c r="C9486" s="24" t="s">
        <v>989</v>
      </c>
      <c r="D9486" s="24" t="s">
        <v>103</v>
      </c>
      <c r="E9486" s="24" t="s">
        <v>1488</v>
      </c>
      <c r="F9486" cm="1">
        <f t="array" ref="F9486">_xlfn.SWITCH($E9486,"Forecast",IFERROR(SUMIFS(INDEX('Forecast Input'!$A:$BO,,MATCH(TEXT($A9486,"0"),'Forecast Input'!$1:$1,0)),'Forecast Input'!$A:$A,Master!C9486,'Forecast Input'!$D:$D,Master!D9486),0),"Actual",SUMIFS('CMO Input'!$Q:$Q,'CMO Input'!$E:$E,Master!$A9486,'CMO Input'!$C:$C,Master!$C9486,'CMO Input'!$AJ:$AJ,Master!$D9486,'CMO Input'!$AU:$AU,Master!$F9482),"")</f>
        <v>0</v>
      </c>
    </row>
    <row r="9487" spans="1:6" x14ac:dyDescent="0.25">
      <c r="A9487" s="24">
        <v>46</v>
      </c>
      <c r="B9487" s="25">
        <v>44593</v>
      </c>
      <c r="C9487" s="24" t="s">
        <v>989</v>
      </c>
      <c r="D9487" s="24" t="s">
        <v>103</v>
      </c>
      <c r="E9487" s="24" t="s">
        <v>1487</v>
      </c>
      <c r="F9487" cm="1">
        <f t="array" ref="F9487">_xlfn.SWITCH($E9487,"Forecast",IFERROR(SUMIFS(INDEX('Forecast Input'!$A:$BO,,MATCH(TEXT($A9487,"0"),'Forecast Input'!$1:$1,0)),'Forecast Input'!$A:$A,Master!C9487,'Forecast Input'!$D:$D,Master!D9487),0),"Actual",SUMIFS('CMO Input'!$Q:$Q,'CMO Input'!$E:$E,Master!$A9487,'CMO Input'!$C:$C,Master!$C9487,'CMO Input'!$AJ:$AJ,Master!$D9487,'CMO Input'!$AU:$AU,Master!$F9483),"")</f>
        <v>0</v>
      </c>
    </row>
    <row r="9488" spans="1:6" x14ac:dyDescent="0.25">
      <c r="A9488" s="24">
        <v>46</v>
      </c>
      <c r="B9488" s="25">
        <v>44593</v>
      </c>
      <c r="C9488" s="24" t="s">
        <v>989</v>
      </c>
      <c r="D9488" s="24" t="s">
        <v>146</v>
      </c>
      <c r="E9488" s="24" t="s">
        <v>1489</v>
      </c>
      <c r="F9488" t="str" cm="1">
        <f t="array" ref="F9488">_xlfn.SWITCH($E9488,"Forecast",IFERROR(SUMIFS(INDEX('Forecast Input'!$A:$BO,,MATCH(TEXT($A9488,"0"),'Forecast Input'!$1:$1,0)),'Forecast Input'!$A:$A,Master!C9488,'Forecast Input'!$D:$D,Master!D9488),0),"Actual",SUMIFS('CMO Input'!$Q:$Q,'CMO Input'!$E:$E,Master!$A9488,'CMO Input'!$C:$C,Master!$C9488,'CMO Input'!$AJ:$AJ,Master!$D9488,'CMO Input'!$AU:$AU,Master!$F9484),"")</f>
        <v/>
      </c>
    </row>
    <row r="9489" spans="1:6" x14ac:dyDescent="0.25">
      <c r="A9489" s="24">
        <v>46</v>
      </c>
      <c r="B9489" s="25">
        <v>44593</v>
      </c>
      <c r="C9489" s="24" t="s">
        <v>989</v>
      </c>
      <c r="D9489" s="24" t="s">
        <v>146</v>
      </c>
      <c r="E9489" s="24" t="s">
        <v>1488</v>
      </c>
      <c r="F9489" cm="1">
        <f t="array" ref="F9489">_xlfn.SWITCH($E9489,"Forecast",IFERROR(SUMIFS(INDEX('Forecast Input'!$A:$BO,,MATCH(TEXT($A9489,"0"),'Forecast Input'!$1:$1,0)),'Forecast Input'!$A:$A,Master!C9489,'Forecast Input'!$D:$D,Master!D9489),0),"Actual",SUMIFS('CMO Input'!$Q:$Q,'CMO Input'!$E:$E,Master!$A9489,'CMO Input'!$C:$C,Master!$C9489,'CMO Input'!$AJ:$AJ,Master!$D9489,'CMO Input'!$AU:$AU,Master!$F9485),"")</f>
        <v>0</v>
      </c>
    </row>
    <row r="9490" spans="1:6" x14ac:dyDescent="0.25">
      <c r="A9490" s="24">
        <v>46</v>
      </c>
      <c r="B9490" s="25">
        <v>44593</v>
      </c>
      <c r="C9490" s="24" t="s">
        <v>989</v>
      </c>
      <c r="D9490" s="24" t="s">
        <v>146</v>
      </c>
      <c r="E9490" s="24" t="s">
        <v>1487</v>
      </c>
      <c r="F9490" cm="1">
        <f t="array" ref="F9490">_xlfn.SWITCH($E9490,"Forecast",IFERROR(SUMIFS(INDEX('Forecast Input'!$A:$BO,,MATCH(TEXT($A9490,"0"),'Forecast Input'!$1:$1,0)),'Forecast Input'!$A:$A,Master!C9490,'Forecast Input'!$D:$D,Master!D9490),0),"Actual",SUMIFS('CMO Input'!$Q:$Q,'CMO Input'!$E:$E,Master!$A9490,'CMO Input'!$C:$C,Master!$C9490,'CMO Input'!$AJ:$AJ,Master!$D9490,'CMO Input'!$AU:$AU,Master!$F9486),"")</f>
        <v>0</v>
      </c>
    </row>
    <row r="9491" spans="1:6" x14ac:dyDescent="0.25">
      <c r="A9491" s="24">
        <v>46</v>
      </c>
      <c r="B9491" s="25">
        <v>44593</v>
      </c>
      <c r="C9491" s="24" t="s">
        <v>989</v>
      </c>
      <c r="D9491" s="24" t="s">
        <v>166</v>
      </c>
      <c r="E9491" s="24" t="s">
        <v>1489</v>
      </c>
      <c r="F9491" t="str" cm="1">
        <f t="array" ref="F9491">_xlfn.SWITCH($E9491,"Forecast",IFERROR(SUMIFS(INDEX('Forecast Input'!$A:$BO,,MATCH(TEXT($A9491,"0"),'Forecast Input'!$1:$1,0)),'Forecast Input'!$A:$A,Master!C9491,'Forecast Input'!$D:$D,Master!D9491),0),"Actual",SUMIFS('CMO Input'!$Q:$Q,'CMO Input'!$E:$E,Master!$A9491,'CMO Input'!$C:$C,Master!$C9491,'CMO Input'!$AJ:$AJ,Master!$D9491,'CMO Input'!$AU:$AU,Master!$F9487),"")</f>
        <v/>
      </c>
    </row>
    <row r="9492" spans="1:6" x14ac:dyDescent="0.25">
      <c r="A9492" s="24">
        <v>46</v>
      </c>
      <c r="B9492" s="25">
        <v>44593</v>
      </c>
      <c r="C9492" s="24" t="s">
        <v>989</v>
      </c>
      <c r="D9492" s="24" t="s">
        <v>166</v>
      </c>
      <c r="E9492" s="24" t="s">
        <v>1488</v>
      </c>
      <c r="F9492" cm="1">
        <f t="array" ref="F9492">_xlfn.SWITCH($E9492,"Forecast",IFERROR(SUMIFS(INDEX('Forecast Input'!$A:$BO,,MATCH(TEXT($A9492,"0"),'Forecast Input'!$1:$1,0)),'Forecast Input'!$A:$A,Master!C9492,'Forecast Input'!$D:$D,Master!D9492),0),"Actual",SUMIFS('CMO Input'!$Q:$Q,'CMO Input'!$E:$E,Master!$A9492,'CMO Input'!$C:$C,Master!$C9492,'CMO Input'!$AJ:$AJ,Master!$D9492,'CMO Input'!$AU:$AU,Master!$F9488),"")</f>
        <v>726.13</v>
      </c>
    </row>
    <row r="9493" spans="1:6" x14ac:dyDescent="0.25">
      <c r="A9493" s="24">
        <v>46</v>
      </c>
      <c r="B9493" s="25">
        <v>44593</v>
      </c>
      <c r="C9493" s="24" t="s">
        <v>989</v>
      </c>
      <c r="D9493" s="24" t="s">
        <v>166</v>
      </c>
      <c r="E9493" s="24" t="s">
        <v>1487</v>
      </c>
      <c r="F9493" cm="1">
        <f t="array" ref="F9493">_xlfn.SWITCH($E9493,"Forecast",IFERROR(SUMIFS(INDEX('Forecast Input'!$A:$BO,,MATCH(TEXT($A9493,"0"),'Forecast Input'!$1:$1,0)),'Forecast Input'!$A:$A,Master!C9493,'Forecast Input'!$D:$D,Master!D9493),0),"Actual",SUMIFS('CMO Input'!$Q:$Q,'CMO Input'!$E:$E,Master!$A9493,'CMO Input'!$C:$C,Master!$C9493,'CMO Input'!$AJ:$AJ,Master!$D9493,'CMO Input'!$AU:$AU,Master!$F9489),"")</f>
        <v>0</v>
      </c>
    </row>
    <row r="9494" spans="1:6" x14ac:dyDescent="0.25">
      <c r="A9494" s="24">
        <v>46</v>
      </c>
      <c r="B9494" s="25">
        <v>44593</v>
      </c>
      <c r="C9494" s="24" t="s">
        <v>989</v>
      </c>
      <c r="D9494" s="24" t="s">
        <v>170</v>
      </c>
      <c r="E9494" s="24" t="s">
        <v>1489</v>
      </c>
      <c r="F9494" t="str" cm="1">
        <f t="array" ref="F9494">_xlfn.SWITCH($E9494,"Forecast",IFERROR(SUMIFS(INDEX('Forecast Input'!$A:$BO,,MATCH(TEXT($A9494,"0"),'Forecast Input'!$1:$1,0)),'Forecast Input'!$A:$A,Master!C9494,'Forecast Input'!$D:$D,Master!D9494),0),"Actual",SUMIFS('CMO Input'!$Q:$Q,'CMO Input'!$E:$E,Master!$A9494,'CMO Input'!$C:$C,Master!$C9494,'CMO Input'!$AJ:$AJ,Master!$D9494,'CMO Input'!$AU:$AU,Master!$F9490),"")</f>
        <v/>
      </c>
    </row>
    <row r="9495" spans="1:6" x14ac:dyDescent="0.25">
      <c r="A9495" s="24">
        <v>46</v>
      </c>
      <c r="B9495" s="25">
        <v>44593</v>
      </c>
      <c r="C9495" s="24" t="s">
        <v>989</v>
      </c>
      <c r="D9495" s="24" t="s">
        <v>170</v>
      </c>
      <c r="E9495" s="24" t="s">
        <v>1488</v>
      </c>
      <c r="F9495" cm="1">
        <f t="array" ref="F9495">_xlfn.SWITCH($E9495,"Forecast",IFERROR(SUMIFS(INDEX('Forecast Input'!$A:$BO,,MATCH(TEXT($A9495,"0"),'Forecast Input'!$1:$1,0)),'Forecast Input'!$A:$A,Master!C9495,'Forecast Input'!$D:$D,Master!D9495),0),"Actual",SUMIFS('CMO Input'!$Q:$Q,'CMO Input'!$E:$E,Master!$A9495,'CMO Input'!$C:$C,Master!$C9495,'CMO Input'!$AJ:$AJ,Master!$D9495,'CMO Input'!$AU:$AU,Master!$F9491),"")</f>
        <v>53</v>
      </c>
    </row>
    <row r="9496" spans="1:6" x14ac:dyDescent="0.25">
      <c r="A9496" s="24">
        <v>46</v>
      </c>
      <c r="B9496" s="25">
        <v>44593</v>
      </c>
      <c r="C9496" s="24" t="s">
        <v>989</v>
      </c>
      <c r="D9496" s="24" t="s">
        <v>170</v>
      </c>
      <c r="E9496" s="24" t="s">
        <v>1487</v>
      </c>
      <c r="F9496" cm="1">
        <f t="array" ref="F9496">_xlfn.SWITCH($E9496,"Forecast",IFERROR(SUMIFS(INDEX('Forecast Input'!$A:$BO,,MATCH(TEXT($A9496,"0"),'Forecast Input'!$1:$1,0)),'Forecast Input'!$A:$A,Master!C9496,'Forecast Input'!$D:$D,Master!D9496),0),"Actual",SUMIFS('CMO Input'!$Q:$Q,'CMO Input'!$E:$E,Master!$A9496,'CMO Input'!$C:$C,Master!$C9496,'CMO Input'!$AJ:$AJ,Master!$D9496,'CMO Input'!$AU:$AU,Master!$F9492),"")</f>
        <v>0</v>
      </c>
    </row>
    <row r="9497" spans="1:6" x14ac:dyDescent="0.25">
      <c r="A9497" s="24">
        <v>46</v>
      </c>
      <c r="B9497" s="25">
        <v>44593</v>
      </c>
      <c r="C9497" s="24" t="s">
        <v>989</v>
      </c>
      <c r="D9497" s="24" t="s">
        <v>436</v>
      </c>
      <c r="E9497" s="24" t="s">
        <v>1489</v>
      </c>
      <c r="F9497" t="str" cm="1">
        <f t="array" ref="F9497">_xlfn.SWITCH($E9497,"Forecast",IFERROR(SUMIFS(INDEX('Forecast Input'!$A:$BO,,MATCH(TEXT($A9497,"0"),'Forecast Input'!$1:$1,0)),'Forecast Input'!$A:$A,Master!C9497,'Forecast Input'!$D:$D,Master!D9497),0),"Actual",SUMIFS('CMO Input'!$Q:$Q,'CMO Input'!$E:$E,Master!$A9497,'CMO Input'!$C:$C,Master!$C9497,'CMO Input'!$AJ:$AJ,Master!$D9497,'CMO Input'!$AU:$AU,Master!$F9493),"")</f>
        <v/>
      </c>
    </row>
    <row r="9498" spans="1:6" x14ac:dyDescent="0.25">
      <c r="A9498" s="24">
        <v>46</v>
      </c>
      <c r="B9498" s="25">
        <v>44593</v>
      </c>
      <c r="C9498" s="24" t="s">
        <v>989</v>
      </c>
      <c r="D9498" s="24" t="s">
        <v>436</v>
      </c>
      <c r="E9498" s="24" t="s">
        <v>1488</v>
      </c>
      <c r="F9498" cm="1">
        <f t="array" ref="F9498">_xlfn.SWITCH($E9498,"Forecast",IFERROR(SUMIFS(INDEX('Forecast Input'!$A:$BO,,MATCH(TEXT($A9498,"0"),'Forecast Input'!$1:$1,0)),'Forecast Input'!$A:$A,Master!C9498,'Forecast Input'!$D:$D,Master!D9498),0),"Actual",SUMIFS('CMO Input'!$Q:$Q,'CMO Input'!$E:$E,Master!$A9498,'CMO Input'!$C:$C,Master!$C9498,'CMO Input'!$AJ:$AJ,Master!$D9498,'CMO Input'!$AU:$AU,Master!$F9494),"")</f>
        <v>0</v>
      </c>
    </row>
    <row r="9499" spans="1:6" x14ac:dyDescent="0.25">
      <c r="A9499" s="24">
        <v>46</v>
      </c>
      <c r="B9499" s="25">
        <v>44593</v>
      </c>
      <c r="C9499" s="24" t="s">
        <v>989</v>
      </c>
      <c r="D9499" s="24" t="s">
        <v>436</v>
      </c>
      <c r="E9499" s="24" t="s">
        <v>1487</v>
      </c>
      <c r="F9499" cm="1">
        <f t="array" ref="F9499">_xlfn.SWITCH($E9499,"Forecast",IFERROR(SUMIFS(INDEX('Forecast Input'!$A:$BO,,MATCH(TEXT($A9499,"0"),'Forecast Input'!$1:$1,0)),'Forecast Input'!$A:$A,Master!C9499,'Forecast Input'!$D:$D,Master!D9499),0),"Actual",SUMIFS('CMO Input'!$Q:$Q,'CMO Input'!$E:$E,Master!$A9499,'CMO Input'!$C:$C,Master!$C9499,'CMO Input'!$AJ:$AJ,Master!$D9499,'CMO Input'!$AU:$AU,Master!$F9495),"")</f>
        <v>0</v>
      </c>
    </row>
    <row r="9500" spans="1:6" x14ac:dyDescent="0.25">
      <c r="A9500" s="24">
        <v>46</v>
      </c>
      <c r="B9500" s="25">
        <v>44593</v>
      </c>
      <c r="C9500" s="24" t="s">
        <v>989</v>
      </c>
      <c r="D9500" s="24" t="s">
        <v>1469</v>
      </c>
      <c r="E9500" s="24" t="s">
        <v>1489</v>
      </c>
      <c r="F9500" t="str" cm="1">
        <f t="array" ref="F9500">_xlfn.SWITCH($E9500,"Forecast",IFERROR(SUMIFS(INDEX('Forecast Input'!$A:$BO,,MATCH(TEXT($A9500,"0"),'Forecast Input'!$1:$1,0)),'Forecast Input'!$A:$A,Master!C9500,'Forecast Input'!$D:$D,Master!D9500),0),"Actual",SUMIFS('CMO Input'!$Q:$Q,'CMO Input'!$E:$E,Master!$A9500,'CMO Input'!$C:$C,Master!$C9500,'CMO Input'!$AJ:$AJ,Master!$D9500,'CMO Input'!$AU:$AU,Master!$F9496),"")</f>
        <v/>
      </c>
    </row>
    <row r="9501" spans="1:6" x14ac:dyDescent="0.25">
      <c r="A9501" s="24">
        <v>46</v>
      </c>
      <c r="B9501" s="25">
        <v>44593</v>
      </c>
      <c r="C9501" s="24" t="s">
        <v>989</v>
      </c>
      <c r="D9501" s="24" t="s">
        <v>1469</v>
      </c>
      <c r="E9501" s="24" t="s">
        <v>1488</v>
      </c>
      <c r="F9501" cm="1">
        <f t="array" ref="F9501">_xlfn.SWITCH($E9501,"Forecast",IFERROR(SUMIFS(INDEX('Forecast Input'!$A:$BO,,MATCH(TEXT($A9501,"0"),'Forecast Input'!$1:$1,0)),'Forecast Input'!$A:$A,Master!C9501,'Forecast Input'!$D:$D,Master!D9501),0),"Actual",SUMIFS('CMO Input'!$Q:$Q,'CMO Input'!$E:$E,Master!$A9501,'CMO Input'!$C:$C,Master!$C9501,'CMO Input'!$AJ:$AJ,Master!$D9501,'CMO Input'!$AU:$AU,Master!$F9497),"")</f>
        <v>0</v>
      </c>
    </row>
    <row r="9502" spans="1:6" x14ac:dyDescent="0.25">
      <c r="A9502" s="24">
        <v>46</v>
      </c>
      <c r="B9502" s="25">
        <v>44593</v>
      </c>
      <c r="C9502" s="24" t="s">
        <v>989</v>
      </c>
      <c r="D9502" s="24" t="s">
        <v>1469</v>
      </c>
      <c r="E9502" s="24" t="s">
        <v>1487</v>
      </c>
      <c r="F9502" cm="1">
        <f t="array" ref="F9502">_xlfn.SWITCH($E9502,"Forecast",IFERROR(SUMIFS(INDEX('Forecast Input'!$A:$BO,,MATCH(TEXT($A9502,"0"),'Forecast Input'!$1:$1,0)),'Forecast Input'!$A:$A,Master!C9502,'Forecast Input'!$D:$D,Master!D9502),0),"Actual",SUMIFS('CMO Input'!$Q:$Q,'CMO Input'!$E:$E,Master!$A9502,'CMO Input'!$C:$C,Master!$C9502,'CMO Input'!$AJ:$AJ,Master!$D9502,'CMO Input'!$AU:$AU,Master!$F9498),"")</f>
        <v>0</v>
      </c>
    </row>
    <row r="9503" spans="1:6" x14ac:dyDescent="0.25">
      <c r="A9503" s="24">
        <v>46</v>
      </c>
      <c r="B9503" s="25">
        <v>44593</v>
      </c>
      <c r="C9503" s="24" t="s">
        <v>181</v>
      </c>
      <c r="D9503" s="24" t="s">
        <v>10</v>
      </c>
      <c r="E9503" s="24" t="s">
        <v>1489</v>
      </c>
      <c r="F9503" t="str" cm="1">
        <f t="array" ref="F9503">_xlfn.SWITCH($E9503,"Forecast",IFERROR(SUMIFS(INDEX('Forecast Input'!$A:$BO,,MATCH(TEXT($A9503,"0"),'Forecast Input'!$1:$1,0)),'Forecast Input'!$A:$A,Master!C9503,'Forecast Input'!$D:$D,Master!D9503),0),"Actual",SUMIFS('CMO Input'!$Q:$Q,'CMO Input'!$E:$E,Master!$A9503,'CMO Input'!$C:$C,Master!$C9503,'CMO Input'!$AJ:$AJ,Master!$D9503,'CMO Input'!$AU:$AU,Master!$F9499),"")</f>
        <v/>
      </c>
    </row>
    <row r="9504" spans="1:6" x14ac:dyDescent="0.25">
      <c r="A9504" s="24">
        <v>46</v>
      </c>
      <c r="B9504" s="25">
        <v>44593</v>
      </c>
      <c r="C9504" s="24" t="s">
        <v>181</v>
      </c>
      <c r="D9504" s="24" t="s">
        <v>10</v>
      </c>
      <c r="E9504" s="24" t="s">
        <v>1488</v>
      </c>
      <c r="F9504" cm="1">
        <f t="array" ref="F9504">_xlfn.SWITCH($E9504,"Forecast",IFERROR(SUMIFS(INDEX('Forecast Input'!$A:$BO,,MATCH(TEXT($A9504,"0"),'Forecast Input'!$1:$1,0)),'Forecast Input'!$A:$A,Master!C9504,'Forecast Input'!$D:$D,Master!D9504),0),"Actual",SUMIFS('CMO Input'!$Q:$Q,'CMO Input'!$E:$E,Master!$A9504,'CMO Input'!$C:$C,Master!$C9504,'CMO Input'!$AJ:$AJ,Master!$D9504,'CMO Input'!$AU:$AU,Master!$F9500),"")</f>
        <v>152.29</v>
      </c>
    </row>
    <row r="9505" spans="1:6" x14ac:dyDescent="0.25">
      <c r="A9505" s="24">
        <v>46</v>
      </c>
      <c r="B9505" s="25">
        <v>44593</v>
      </c>
      <c r="C9505" s="24" t="s">
        <v>181</v>
      </c>
      <c r="D9505" s="24" t="s">
        <v>10</v>
      </c>
      <c r="E9505" s="24" t="s">
        <v>1487</v>
      </c>
      <c r="F9505" cm="1">
        <f t="array" ref="F9505">_xlfn.SWITCH($E9505,"Forecast",IFERROR(SUMIFS(INDEX('Forecast Input'!$A:$BO,,MATCH(TEXT($A9505,"0"),'Forecast Input'!$1:$1,0)),'Forecast Input'!$A:$A,Master!C9505,'Forecast Input'!$D:$D,Master!D9505),0),"Actual",SUMIFS('CMO Input'!$Q:$Q,'CMO Input'!$E:$E,Master!$A9505,'CMO Input'!$C:$C,Master!$C9505,'CMO Input'!$AJ:$AJ,Master!$D9505,'CMO Input'!$AU:$AU,Master!$F9501),"")</f>
        <v>0</v>
      </c>
    </row>
    <row r="9506" spans="1:6" x14ac:dyDescent="0.25">
      <c r="A9506" s="24">
        <v>46</v>
      </c>
      <c r="B9506" s="25">
        <v>44593</v>
      </c>
      <c r="C9506" s="24" t="s">
        <v>181</v>
      </c>
      <c r="D9506" s="24" t="s">
        <v>61</v>
      </c>
      <c r="E9506" s="24" t="s">
        <v>1489</v>
      </c>
      <c r="F9506" t="str" cm="1">
        <f t="array" ref="F9506">_xlfn.SWITCH($E9506,"Forecast",IFERROR(SUMIFS(INDEX('Forecast Input'!$A:$BO,,MATCH(TEXT($A9506,"0"),'Forecast Input'!$1:$1,0)),'Forecast Input'!$A:$A,Master!C9506,'Forecast Input'!$D:$D,Master!D9506),0),"Actual",SUMIFS('CMO Input'!$Q:$Q,'CMO Input'!$E:$E,Master!$A9506,'CMO Input'!$C:$C,Master!$C9506,'CMO Input'!$AJ:$AJ,Master!$D9506,'CMO Input'!$AU:$AU,Master!$F9502),"")</f>
        <v/>
      </c>
    </row>
    <row r="9507" spans="1:6" x14ac:dyDescent="0.25">
      <c r="A9507" s="24">
        <v>46</v>
      </c>
      <c r="B9507" s="25">
        <v>44593</v>
      </c>
      <c r="C9507" s="24" t="s">
        <v>181</v>
      </c>
      <c r="D9507" s="24" t="s">
        <v>61</v>
      </c>
      <c r="E9507" s="24" t="s">
        <v>1488</v>
      </c>
      <c r="F9507" cm="1">
        <f t="array" ref="F9507">_xlfn.SWITCH($E9507,"Forecast",IFERROR(SUMIFS(INDEX('Forecast Input'!$A:$BO,,MATCH(TEXT($A9507,"0"),'Forecast Input'!$1:$1,0)),'Forecast Input'!$A:$A,Master!C9507,'Forecast Input'!$D:$D,Master!D9507),0),"Actual",SUMIFS('CMO Input'!$Q:$Q,'CMO Input'!$E:$E,Master!$A9507,'CMO Input'!$C:$C,Master!$C9507,'CMO Input'!$AJ:$AJ,Master!$D9507,'CMO Input'!$AU:$AU,Master!$F9503),"")</f>
        <v>0</v>
      </c>
    </row>
    <row r="9508" spans="1:6" x14ac:dyDescent="0.25">
      <c r="A9508" s="24">
        <v>46</v>
      </c>
      <c r="B9508" s="25">
        <v>44593</v>
      </c>
      <c r="C9508" s="24" t="s">
        <v>181</v>
      </c>
      <c r="D9508" s="24" t="s">
        <v>61</v>
      </c>
      <c r="E9508" s="24" t="s">
        <v>1487</v>
      </c>
      <c r="F9508" cm="1">
        <f t="array" ref="F9508">_xlfn.SWITCH($E9508,"Forecast",IFERROR(SUMIFS(INDEX('Forecast Input'!$A:$BO,,MATCH(TEXT($A9508,"0"),'Forecast Input'!$1:$1,0)),'Forecast Input'!$A:$A,Master!C9508,'Forecast Input'!$D:$D,Master!D9508),0),"Actual",SUMIFS('CMO Input'!$Q:$Q,'CMO Input'!$E:$E,Master!$A9508,'CMO Input'!$C:$C,Master!$C9508,'CMO Input'!$AJ:$AJ,Master!$D9508,'CMO Input'!$AU:$AU,Master!$F9504),"")</f>
        <v>0</v>
      </c>
    </row>
    <row r="9509" spans="1:6" x14ac:dyDescent="0.25">
      <c r="A9509" s="24">
        <v>46</v>
      </c>
      <c r="B9509" s="25">
        <v>44593</v>
      </c>
      <c r="C9509" s="24" t="s">
        <v>181</v>
      </c>
      <c r="D9509" s="24" t="s">
        <v>103</v>
      </c>
      <c r="E9509" s="24" t="s">
        <v>1489</v>
      </c>
      <c r="F9509" t="str" cm="1">
        <f t="array" ref="F9509">_xlfn.SWITCH($E9509,"Forecast",IFERROR(SUMIFS(INDEX('Forecast Input'!$A:$BO,,MATCH(TEXT($A9509,"0"),'Forecast Input'!$1:$1,0)),'Forecast Input'!$A:$A,Master!C9509,'Forecast Input'!$D:$D,Master!D9509),0),"Actual",SUMIFS('CMO Input'!$Q:$Q,'CMO Input'!$E:$E,Master!$A9509,'CMO Input'!$C:$C,Master!$C9509,'CMO Input'!$AJ:$AJ,Master!$D9509,'CMO Input'!$AU:$AU,Master!$F9505),"")</f>
        <v/>
      </c>
    </row>
    <row r="9510" spans="1:6" x14ac:dyDescent="0.25">
      <c r="A9510" s="24">
        <v>46</v>
      </c>
      <c r="B9510" s="25">
        <v>44593</v>
      </c>
      <c r="C9510" s="24" t="s">
        <v>181</v>
      </c>
      <c r="D9510" s="24" t="s">
        <v>103</v>
      </c>
      <c r="E9510" s="24" t="s">
        <v>1488</v>
      </c>
      <c r="F9510" cm="1">
        <f t="array" ref="F9510">_xlfn.SWITCH($E9510,"Forecast",IFERROR(SUMIFS(INDEX('Forecast Input'!$A:$BO,,MATCH(TEXT($A9510,"0"),'Forecast Input'!$1:$1,0)),'Forecast Input'!$A:$A,Master!C9510,'Forecast Input'!$D:$D,Master!D9510),0),"Actual",SUMIFS('CMO Input'!$Q:$Q,'CMO Input'!$E:$E,Master!$A9510,'CMO Input'!$C:$C,Master!$C9510,'CMO Input'!$AJ:$AJ,Master!$D9510,'CMO Input'!$AU:$AU,Master!$F9506),"")</f>
        <v>93.4</v>
      </c>
    </row>
    <row r="9511" spans="1:6" x14ac:dyDescent="0.25">
      <c r="A9511" s="24">
        <v>46</v>
      </c>
      <c r="B9511" s="25">
        <v>44593</v>
      </c>
      <c r="C9511" s="24" t="s">
        <v>181</v>
      </c>
      <c r="D9511" s="24" t="s">
        <v>103</v>
      </c>
      <c r="E9511" s="24" t="s">
        <v>1487</v>
      </c>
      <c r="F9511" cm="1">
        <f t="array" ref="F9511">_xlfn.SWITCH($E9511,"Forecast",IFERROR(SUMIFS(INDEX('Forecast Input'!$A:$BO,,MATCH(TEXT($A9511,"0"),'Forecast Input'!$1:$1,0)),'Forecast Input'!$A:$A,Master!C9511,'Forecast Input'!$D:$D,Master!D9511),0),"Actual",SUMIFS('CMO Input'!$Q:$Q,'CMO Input'!$E:$E,Master!$A9511,'CMO Input'!$C:$C,Master!$C9511,'CMO Input'!$AJ:$AJ,Master!$D9511,'CMO Input'!$AU:$AU,Master!$F9507),"")</f>
        <v>0</v>
      </c>
    </row>
    <row r="9512" spans="1:6" x14ac:dyDescent="0.25">
      <c r="A9512" s="24">
        <v>46</v>
      </c>
      <c r="B9512" s="25">
        <v>44593</v>
      </c>
      <c r="C9512" s="24" t="s">
        <v>181</v>
      </c>
      <c r="D9512" s="24" t="s">
        <v>146</v>
      </c>
      <c r="E9512" s="24" t="s">
        <v>1489</v>
      </c>
      <c r="F9512" t="str" cm="1">
        <f t="array" ref="F9512">_xlfn.SWITCH($E9512,"Forecast",IFERROR(SUMIFS(INDEX('Forecast Input'!$A:$BO,,MATCH(TEXT($A9512,"0"),'Forecast Input'!$1:$1,0)),'Forecast Input'!$A:$A,Master!C9512,'Forecast Input'!$D:$D,Master!D9512),0),"Actual",SUMIFS('CMO Input'!$Q:$Q,'CMO Input'!$E:$E,Master!$A9512,'CMO Input'!$C:$C,Master!$C9512,'CMO Input'!$AJ:$AJ,Master!$D9512,'CMO Input'!$AU:$AU,Master!$F9508),"")</f>
        <v/>
      </c>
    </row>
    <row r="9513" spans="1:6" x14ac:dyDescent="0.25">
      <c r="A9513" s="24">
        <v>46</v>
      </c>
      <c r="B9513" s="25">
        <v>44593</v>
      </c>
      <c r="C9513" s="24" t="s">
        <v>181</v>
      </c>
      <c r="D9513" s="24" t="s">
        <v>146</v>
      </c>
      <c r="E9513" s="24" t="s">
        <v>1488</v>
      </c>
      <c r="F9513" cm="1">
        <f t="array" ref="F9513">_xlfn.SWITCH($E9513,"Forecast",IFERROR(SUMIFS(INDEX('Forecast Input'!$A:$BO,,MATCH(TEXT($A9513,"0"),'Forecast Input'!$1:$1,0)),'Forecast Input'!$A:$A,Master!C9513,'Forecast Input'!$D:$D,Master!D9513),0),"Actual",SUMIFS('CMO Input'!$Q:$Q,'CMO Input'!$E:$E,Master!$A9513,'CMO Input'!$C:$C,Master!$C9513,'CMO Input'!$AJ:$AJ,Master!$D9513,'CMO Input'!$AU:$AU,Master!$F9509),"")</f>
        <v>250.76</v>
      </c>
    </row>
    <row r="9514" spans="1:6" x14ac:dyDescent="0.25">
      <c r="A9514" s="24">
        <v>46</v>
      </c>
      <c r="B9514" s="25">
        <v>44593</v>
      </c>
      <c r="C9514" s="24" t="s">
        <v>181</v>
      </c>
      <c r="D9514" s="24" t="s">
        <v>146</v>
      </c>
      <c r="E9514" s="24" t="s">
        <v>1487</v>
      </c>
      <c r="F9514" cm="1">
        <f t="array" ref="F9514">_xlfn.SWITCH($E9514,"Forecast",IFERROR(SUMIFS(INDEX('Forecast Input'!$A:$BO,,MATCH(TEXT($A9514,"0"),'Forecast Input'!$1:$1,0)),'Forecast Input'!$A:$A,Master!C9514,'Forecast Input'!$D:$D,Master!D9514),0),"Actual",SUMIFS('CMO Input'!$Q:$Q,'CMO Input'!$E:$E,Master!$A9514,'CMO Input'!$C:$C,Master!$C9514,'CMO Input'!$AJ:$AJ,Master!$D9514,'CMO Input'!$AU:$AU,Master!$F9510),"")</f>
        <v>0</v>
      </c>
    </row>
    <row r="9515" spans="1:6" x14ac:dyDescent="0.25">
      <c r="A9515" s="24">
        <v>46</v>
      </c>
      <c r="B9515" s="25">
        <v>44593</v>
      </c>
      <c r="C9515" s="24" t="s">
        <v>181</v>
      </c>
      <c r="D9515" s="24" t="s">
        <v>166</v>
      </c>
      <c r="E9515" s="24" t="s">
        <v>1489</v>
      </c>
      <c r="F9515" t="str" cm="1">
        <f t="array" ref="F9515">_xlfn.SWITCH($E9515,"Forecast",IFERROR(SUMIFS(INDEX('Forecast Input'!$A:$BO,,MATCH(TEXT($A9515,"0"),'Forecast Input'!$1:$1,0)),'Forecast Input'!$A:$A,Master!C9515,'Forecast Input'!$D:$D,Master!D9515),0),"Actual",SUMIFS('CMO Input'!$Q:$Q,'CMO Input'!$E:$E,Master!$A9515,'CMO Input'!$C:$C,Master!$C9515,'CMO Input'!$AJ:$AJ,Master!$D9515,'CMO Input'!$AU:$AU,Master!$F9511),"")</f>
        <v/>
      </c>
    </row>
    <row r="9516" spans="1:6" x14ac:dyDescent="0.25">
      <c r="A9516" s="24">
        <v>46</v>
      </c>
      <c r="B9516" s="25">
        <v>44593</v>
      </c>
      <c r="C9516" s="24" t="s">
        <v>181</v>
      </c>
      <c r="D9516" s="24" t="s">
        <v>166</v>
      </c>
      <c r="E9516" s="24" t="s">
        <v>1488</v>
      </c>
      <c r="F9516" cm="1">
        <f t="array" ref="F9516">_xlfn.SWITCH($E9516,"Forecast",IFERROR(SUMIFS(INDEX('Forecast Input'!$A:$BO,,MATCH(TEXT($A9516,"0"),'Forecast Input'!$1:$1,0)),'Forecast Input'!$A:$A,Master!C9516,'Forecast Input'!$D:$D,Master!D9516),0),"Actual",SUMIFS('CMO Input'!$Q:$Q,'CMO Input'!$E:$E,Master!$A9516,'CMO Input'!$C:$C,Master!$C9516,'CMO Input'!$AJ:$AJ,Master!$D9516,'CMO Input'!$AU:$AU,Master!$F9512),"")</f>
        <v>0</v>
      </c>
    </row>
    <row r="9517" spans="1:6" x14ac:dyDescent="0.25">
      <c r="A9517" s="24">
        <v>46</v>
      </c>
      <c r="B9517" s="25">
        <v>44593</v>
      </c>
      <c r="C9517" s="24" t="s">
        <v>181</v>
      </c>
      <c r="D9517" s="24" t="s">
        <v>166</v>
      </c>
      <c r="E9517" s="24" t="s">
        <v>1487</v>
      </c>
      <c r="F9517" cm="1">
        <f t="array" ref="F9517">_xlfn.SWITCH($E9517,"Forecast",IFERROR(SUMIFS(INDEX('Forecast Input'!$A:$BO,,MATCH(TEXT($A9517,"0"),'Forecast Input'!$1:$1,0)),'Forecast Input'!$A:$A,Master!C9517,'Forecast Input'!$D:$D,Master!D9517),0),"Actual",SUMIFS('CMO Input'!$Q:$Q,'CMO Input'!$E:$E,Master!$A9517,'CMO Input'!$C:$C,Master!$C9517,'CMO Input'!$AJ:$AJ,Master!$D9517,'CMO Input'!$AU:$AU,Master!$F9513),"")</f>
        <v>0</v>
      </c>
    </row>
    <row r="9518" spans="1:6" x14ac:dyDescent="0.25">
      <c r="A9518" s="24">
        <v>46</v>
      </c>
      <c r="B9518" s="25">
        <v>44593</v>
      </c>
      <c r="C9518" s="24" t="s">
        <v>181</v>
      </c>
      <c r="D9518" s="24" t="s">
        <v>170</v>
      </c>
      <c r="E9518" s="24" t="s">
        <v>1489</v>
      </c>
      <c r="F9518" t="str" cm="1">
        <f t="array" ref="F9518">_xlfn.SWITCH($E9518,"Forecast",IFERROR(SUMIFS(INDEX('Forecast Input'!$A:$BO,,MATCH(TEXT($A9518,"0"),'Forecast Input'!$1:$1,0)),'Forecast Input'!$A:$A,Master!C9518,'Forecast Input'!$D:$D,Master!D9518),0),"Actual",SUMIFS('CMO Input'!$Q:$Q,'CMO Input'!$E:$E,Master!$A9518,'CMO Input'!$C:$C,Master!$C9518,'CMO Input'!$AJ:$AJ,Master!$D9518,'CMO Input'!$AU:$AU,Master!$F9514),"")</f>
        <v/>
      </c>
    </row>
    <row r="9519" spans="1:6" x14ac:dyDescent="0.25">
      <c r="A9519" s="24">
        <v>46</v>
      </c>
      <c r="B9519" s="25">
        <v>44593</v>
      </c>
      <c r="C9519" s="24" t="s">
        <v>181</v>
      </c>
      <c r="D9519" s="24" t="s">
        <v>170</v>
      </c>
      <c r="E9519" s="24" t="s">
        <v>1488</v>
      </c>
      <c r="F9519" cm="1">
        <f t="array" ref="F9519">_xlfn.SWITCH($E9519,"Forecast",IFERROR(SUMIFS(INDEX('Forecast Input'!$A:$BO,,MATCH(TEXT($A9519,"0"),'Forecast Input'!$1:$1,0)),'Forecast Input'!$A:$A,Master!C9519,'Forecast Input'!$D:$D,Master!D9519),0),"Actual",SUMIFS('CMO Input'!$Q:$Q,'CMO Input'!$E:$E,Master!$A9519,'CMO Input'!$C:$C,Master!$C9519,'CMO Input'!$AJ:$AJ,Master!$D9519,'CMO Input'!$AU:$AU,Master!$F9515),"")</f>
        <v>0</v>
      </c>
    </row>
    <row r="9520" spans="1:6" x14ac:dyDescent="0.25">
      <c r="A9520" s="24">
        <v>46</v>
      </c>
      <c r="B9520" s="25">
        <v>44593</v>
      </c>
      <c r="C9520" s="24" t="s">
        <v>181</v>
      </c>
      <c r="D9520" s="24" t="s">
        <v>170</v>
      </c>
      <c r="E9520" s="24" t="s">
        <v>1487</v>
      </c>
      <c r="F9520" cm="1">
        <f t="array" ref="F9520">_xlfn.SWITCH($E9520,"Forecast",IFERROR(SUMIFS(INDEX('Forecast Input'!$A:$BO,,MATCH(TEXT($A9520,"0"),'Forecast Input'!$1:$1,0)),'Forecast Input'!$A:$A,Master!C9520,'Forecast Input'!$D:$D,Master!D9520),0),"Actual",SUMIFS('CMO Input'!$Q:$Q,'CMO Input'!$E:$E,Master!$A9520,'CMO Input'!$C:$C,Master!$C9520,'CMO Input'!$AJ:$AJ,Master!$D9520,'CMO Input'!$AU:$AU,Master!$F9516),"")</f>
        <v>0</v>
      </c>
    </row>
    <row r="9521" spans="1:6" x14ac:dyDescent="0.25">
      <c r="A9521" s="24">
        <v>46</v>
      </c>
      <c r="B9521" s="25">
        <v>44593</v>
      </c>
      <c r="C9521" s="24" t="s">
        <v>181</v>
      </c>
      <c r="D9521" s="24" t="s">
        <v>436</v>
      </c>
      <c r="E9521" s="24" t="s">
        <v>1489</v>
      </c>
      <c r="F9521" t="str" cm="1">
        <f t="array" ref="F9521">_xlfn.SWITCH($E9521,"Forecast",IFERROR(SUMIFS(INDEX('Forecast Input'!$A:$BO,,MATCH(TEXT($A9521,"0"),'Forecast Input'!$1:$1,0)),'Forecast Input'!$A:$A,Master!C9521,'Forecast Input'!$D:$D,Master!D9521),0),"Actual",SUMIFS('CMO Input'!$Q:$Q,'CMO Input'!$E:$E,Master!$A9521,'CMO Input'!$C:$C,Master!$C9521,'CMO Input'!$AJ:$AJ,Master!$D9521,'CMO Input'!$AU:$AU,Master!$F9517),"")</f>
        <v/>
      </c>
    </row>
    <row r="9522" spans="1:6" x14ac:dyDescent="0.25">
      <c r="A9522" s="24">
        <v>46</v>
      </c>
      <c r="B9522" s="25">
        <v>44593</v>
      </c>
      <c r="C9522" s="24" t="s">
        <v>181</v>
      </c>
      <c r="D9522" s="24" t="s">
        <v>436</v>
      </c>
      <c r="E9522" s="24" t="s">
        <v>1488</v>
      </c>
      <c r="F9522" cm="1">
        <f t="array" ref="F9522">_xlfn.SWITCH($E9522,"Forecast",IFERROR(SUMIFS(INDEX('Forecast Input'!$A:$BO,,MATCH(TEXT($A9522,"0"),'Forecast Input'!$1:$1,0)),'Forecast Input'!$A:$A,Master!C9522,'Forecast Input'!$D:$D,Master!D9522),0),"Actual",SUMIFS('CMO Input'!$Q:$Q,'CMO Input'!$E:$E,Master!$A9522,'CMO Input'!$C:$C,Master!$C9522,'CMO Input'!$AJ:$AJ,Master!$D9522,'CMO Input'!$AU:$AU,Master!$F9518),"")</f>
        <v>0</v>
      </c>
    </row>
    <row r="9523" spans="1:6" x14ac:dyDescent="0.25">
      <c r="A9523" s="24">
        <v>46</v>
      </c>
      <c r="B9523" s="25">
        <v>44593</v>
      </c>
      <c r="C9523" s="24" t="s">
        <v>181</v>
      </c>
      <c r="D9523" s="24" t="s">
        <v>436</v>
      </c>
      <c r="E9523" s="24" t="s">
        <v>1487</v>
      </c>
      <c r="F9523" cm="1">
        <f t="array" ref="F9523">_xlfn.SWITCH($E9523,"Forecast",IFERROR(SUMIFS(INDEX('Forecast Input'!$A:$BO,,MATCH(TEXT($A9523,"0"),'Forecast Input'!$1:$1,0)),'Forecast Input'!$A:$A,Master!C9523,'Forecast Input'!$D:$D,Master!D9523),0),"Actual",SUMIFS('CMO Input'!$Q:$Q,'CMO Input'!$E:$E,Master!$A9523,'CMO Input'!$C:$C,Master!$C9523,'CMO Input'!$AJ:$AJ,Master!$D9523,'CMO Input'!$AU:$AU,Master!$F9519),"")</f>
        <v>0</v>
      </c>
    </row>
    <row r="9524" spans="1:6" x14ac:dyDescent="0.25">
      <c r="A9524" s="24">
        <v>46</v>
      </c>
      <c r="B9524" s="25">
        <v>44593</v>
      </c>
      <c r="C9524" s="24" t="s">
        <v>181</v>
      </c>
      <c r="D9524" s="24" t="s">
        <v>1469</v>
      </c>
      <c r="E9524" s="24" t="s">
        <v>1489</v>
      </c>
      <c r="F9524" t="str" cm="1">
        <f t="array" ref="F9524">_xlfn.SWITCH($E9524,"Forecast",IFERROR(SUMIFS(INDEX('Forecast Input'!$A:$BO,,MATCH(TEXT($A9524,"0"),'Forecast Input'!$1:$1,0)),'Forecast Input'!$A:$A,Master!C9524,'Forecast Input'!$D:$D,Master!D9524),0),"Actual",SUMIFS('CMO Input'!$Q:$Q,'CMO Input'!$E:$E,Master!$A9524,'CMO Input'!$C:$C,Master!$C9524,'CMO Input'!$AJ:$AJ,Master!$D9524,'CMO Input'!$AU:$AU,Master!$F9520),"")</f>
        <v/>
      </c>
    </row>
    <row r="9525" spans="1:6" x14ac:dyDescent="0.25">
      <c r="A9525" s="24">
        <v>46</v>
      </c>
      <c r="B9525" s="25">
        <v>44593</v>
      </c>
      <c r="C9525" s="24" t="s">
        <v>181</v>
      </c>
      <c r="D9525" s="24" t="s">
        <v>1469</v>
      </c>
      <c r="E9525" s="24" t="s">
        <v>1488</v>
      </c>
      <c r="F9525" cm="1">
        <f t="array" ref="F9525">_xlfn.SWITCH($E9525,"Forecast",IFERROR(SUMIFS(INDEX('Forecast Input'!$A:$BO,,MATCH(TEXT($A9525,"0"),'Forecast Input'!$1:$1,0)),'Forecast Input'!$A:$A,Master!C9525,'Forecast Input'!$D:$D,Master!D9525),0),"Actual",SUMIFS('CMO Input'!$Q:$Q,'CMO Input'!$E:$E,Master!$A9525,'CMO Input'!$C:$C,Master!$C9525,'CMO Input'!$AJ:$AJ,Master!$D9525,'CMO Input'!$AU:$AU,Master!$F9521),"")</f>
        <v>68.790000000000006</v>
      </c>
    </row>
    <row r="9526" spans="1:6" x14ac:dyDescent="0.25">
      <c r="A9526" s="24">
        <v>46</v>
      </c>
      <c r="B9526" s="25">
        <v>44593</v>
      </c>
      <c r="C9526" s="24" t="s">
        <v>181</v>
      </c>
      <c r="D9526" s="24" t="s">
        <v>1469</v>
      </c>
      <c r="E9526" s="24" t="s">
        <v>1487</v>
      </c>
      <c r="F9526" cm="1">
        <f t="array" ref="F9526">_xlfn.SWITCH($E9526,"Forecast",IFERROR(SUMIFS(INDEX('Forecast Input'!$A:$BO,,MATCH(TEXT($A9526,"0"),'Forecast Input'!$1:$1,0)),'Forecast Input'!$A:$A,Master!C9526,'Forecast Input'!$D:$D,Master!D9526),0),"Actual",SUMIFS('CMO Input'!$Q:$Q,'CMO Input'!$E:$E,Master!$A9526,'CMO Input'!$C:$C,Master!$C9526,'CMO Input'!$AJ:$AJ,Master!$D9526,'CMO Input'!$AU:$AU,Master!$F9522),"")</f>
        <v>0</v>
      </c>
    </row>
    <row r="9527" spans="1:6" x14ac:dyDescent="0.25">
      <c r="A9527" s="24">
        <v>46</v>
      </c>
      <c r="B9527" s="25">
        <v>44593</v>
      </c>
      <c r="C9527" s="24" t="s">
        <v>424</v>
      </c>
      <c r="D9527" s="24" t="s">
        <v>10</v>
      </c>
      <c r="E9527" s="24" t="s">
        <v>1489</v>
      </c>
      <c r="F9527" t="str" cm="1">
        <f t="array" ref="F9527">_xlfn.SWITCH($E9527,"Forecast",IFERROR(SUMIFS(INDEX('Forecast Input'!$A:$BO,,MATCH(TEXT($A9527,"0"),'Forecast Input'!$1:$1,0)),'Forecast Input'!$A:$A,Master!C9527,'Forecast Input'!$D:$D,Master!D9527),0),"Actual",SUMIFS('CMO Input'!$Q:$Q,'CMO Input'!$E:$E,Master!$A9527,'CMO Input'!$C:$C,Master!$C9527,'CMO Input'!$AJ:$AJ,Master!$D9527,'CMO Input'!$AU:$AU,Master!$F9523),"")</f>
        <v/>
      </c>
    </row>
    <row r="9528" spans="1:6" x14ac:dyDescent="0.25">
      <c r="A9528" s="24">
        <v>46</v>
      </c>
      <c r="B9528" s="25">
        <v>44593</v>
      </c>
      <c r="C9528" s="24" t="s">
        <v>424</v>
      </c>
      <c r="D9528" s="24" t="s">
        <v>10</v>
      </c>
      <c r="E9528" s="24" t="s">
        <v>1488</v>
      </c>
      <c r="F9528" cm="1">
        <f t="array" ref="F9528">_xlfn.SWITCH($E9528,"Forecast",IFERROR(SUMIFS(INDEX('Forecast Input'!$A:$BO,,MATCH(TEXT($A9528,"0"),'Forecast Input'!$1:$1,0)),'Forecast Input'!$A:$A,Master!C9528,'Forecast Input'!$D:$D,Master!D9528),0),"Actual",SUMIFS('CMO Input'!$Q:$Q,'CMO Input'!$E:$E,Master!$A9528,'CMO Input'!$C:$C,Master!$C9528,'CMO Input'!$AJ:$AJ,Master!$D9528,'CMO Input'!$AU:$AU,Master!$F9524),"")</f>
        <v>506.9899999999999</v>
      </c>
    </row>
    <row r="9529" spans="1:6" x14ac:dyDescent="0.25">
      <c r="A9529" s="24">
        <v>46</v>
      </c>
      <c r="B9529" s="25">
        <v>44593</v>
      </c>
      <c r="C9529" s="24" t="s">
        <v>424</v>
      </c>
      <c r="D9529" s="24" t="s">
        <v>10</v>
      </c>
      <c r="E9529" s="24" t="s">
        <v>1487</v>
      </c>
      <c r="F9529" cm="1">
        <f t="array" ref="F9529">_xlfn.SWITCH($E9529,"Forecast",IFERROR(SUMIFS(INDEX('Forecast Input'!$A:$BO,,MATCH(TEXT($A9529,"0"),'Forecast Input'!$1:$1,0)),'Forecast Input'!$A:$A,Master!C9529,'Forecast Input'!$D:$D,Master!D9529),0),"Actual",SUMIFS('CMO Input'!$Q:$Q,'CMO Input'!$E:$E,Master!$A9529,'CMO Input'!$C:$C,Master!$C9529,'CMO Input'!$AJ:$AJ,Master!$D9529,'CMO Input'!$AU:$AU,Master!$F9525),"")</f>
        <v>0</v>
      </c>
    </row>
    <row r="9530" spans="1:6" x14ac:dyDescent="0.25">
      <c r="A9530" s="24">
        <v>46</v>
      </c>
      <c r="B9530" s="25">
        <v>44593</v>
      </c>
      <c r="C9530" s="24" t="s">
        <v>424</v>
      </c>
      <c r="D9530" s="24" t="s">
        <v>61</v>
      </c>
      <c r="E9530" s="24" t="s">
        <v>1489</v>
      </c>
      <c r="F9530" t="str" cm="1">
        <f t="array" ref="F9530">_xlfn.SWITCH($E9530,"Forecast",IFERROR(SUMIFS(INDEX('Forecast Input'!$A:$BO,,MATCH(TEXT($A9530,"0"),'Forecast Input'!$1:$1,0)),'Forecast Input'!$A:$A,Master!C9530,'Forecast Input'!$D:$D,Master!D9530),0),"Actual",SUMIFS('CMO Input'!$Q:$Q,'CMO Input'!$E:$E,Master!$A9530,'CMO Input'!$C:$C,Master!$C9530,'CMO Input'!$AJ:$AJ,Master!$D9530,'CMO Input'!$AU:$AU,Master!$F9526),"")</f>
        <v/>
      </c>
    </row>
    <row r="9531" spans="1:6" x14ac:dyDescent="0.25">
      <c r="A9531" s="24">
        <v>46</v>
      </c>
      <c r="B9531" s="25">
        <v>44593</v>
      </c>
      <c r="C9531" s="24" t="s">
        <v>424</v>
      </c>
      <c r="D9531" s="24" t="s">
        <v>61</v>
      </c>
      <c r="E9531" s="24" t="s">
        <v>1488</v>
      </c>
      <c r="F9531" cm="1">
        <f t="array" ref="F9531">_xlfn.SWITCH($E9531,"Forecast",IFERROR(SUMIFS(INDEX('Forecast Input'!$A:$BO,,MATCH(TEXT($A9531,"0"),'Forecast Input'!$1:$1,0)),'Forecast Input'!$A:$A,Master!C9531,'Forecast Input'!$D:$D,Master!D9531),0),"Actual",SUMIFS('CMO Input'!$Q:$Q,'CMO Input'!$E:$E,Master!$A9531,'CMO Input'!$C:$C,Master!$C9531,'CMO Input'!$AJ:$AJ,Master!$D9531,'CMO Input'!$AU:$AU,Master!$F9527),"")</f>
        <v>0</v>
      </c>
    </row>
    <row r="9532" spans="1:6" x14ac:dyDescent="0.25">
      <c r="A9532" s="24">
        <v>46</v>
      </c>
      <c r="B9532" s="25">
        <v>44593</v>
      </c>
      <c r="C9532" s="24" t="s">
        <v>424</v>
      </c>
      <c r="D9532" s="24" t="s">
        <v>61</v>
      </c>
      <c r="E9532" s="24" t="s">
        <v>1487</v>
      </c>
      <c r="F9532" cm="1">
        <f t="array" ref="F9532">_xlfn.SWITCH($E9532,"Forecast",IFERROR(SUMIFS(INDEX('Forecast Input'!$A:$BO,,MATCH(TEXT($A9532,"0"),'Forecast Input'!$1:$1,0)),'Forecast Input'!$A:$A,Master!C9532,'Forecast Input'!$D:$D,Master!D9532),0),"Actual",SUMIFS('CMO Input'!$Q:$Q,'CMO Input'!$E:$E,Master!$A9532,'CMO Input'!$C:$C,Master!$C9532,'CMO Input'!$AJ:$AJ,Master!$D9532,'CMO Input'!$AU:$AU,Master!$F9528),"")</f>
        <v>0</v>
      </c>
    </row>
    <row r="9533" spans="1:6" x14ac:dyDescent="0.25">
      <c r="A9533" s="24">
        <v>46</v>
      </c>
      <c r="B9533" s="25">
        <v>44593</v>
      </c>
      <c r="C9533" s="24" t="s">
        <v>424</v>
      </c>
      <c r="D9533" s="24" t="s">
        <v>103</v>
      </c>
      <c r="E9533" s="24" t="s">
        <v>1489</v>
      </c>
      <c r="F9533" t="str" cm="1">
        <f t="array" ref="F9533">_xlfn.SWITCH($E9533,"Forecast",IFERROR(SUMIFS(INDEX('Forecast Input'!$A:$BO,,MATCH(TEXT($A9533,"0"),'Forecast Input'!$1:$1,0)),'Forecast Input'!$A:$A,Master!C9533,'Forecast Input'!$D:$D,Master!D9533),0),"Actual",SUMIFS('CMO Input'!$Q:$Q,'CMO Input'!$E:$E,Master!$A9533,'CMO Input'!$C:$C,Master!$C9533,'CMO Input'!$AJ:$AJ,Master!$D9533,'CMO Input'!$AU:$AU,Master!$F9529),"")</f>
        <v/>
      </c>
    </row>
    <row r="9534" spans="1:6" x14ac:dyDescent="0.25">
      <c r="A9534" s="24">
        <v>46</v>
      </c>
      <c r="B9534" s="25">
        <v>44593</v>
      </c>
      <c r="C9534" s="24" t="s">
        <v>424</v>
      </c>
      <c r="D9534" s="24" t="s">
        <v>103</v>
      </c>
      <c r="E9534" s="24" t="s">
        <v>1488</v>
      </c>
      <c r="F9534" cm="1">
        <f t="array" ref="F9534">_xlfn.SWITCH($E9534,"Forecast",IFERROR(SUMIFS(INDEX('Forecast Input'!$A:$BO,,MATCH(TEXT($A9534,"0"),'Forecast Input'!$1:$1,0)),'Forecast Input'!$A:$A,Master!C9534,'Forecast Input'!$D:$D,Master!D9534),0),"Actual",SUMIFS('CMO Input'!$Q:$Q,'CMO Input'!$E:$E,Master!$A9534,'CMO Input'!$C:$C,Master!$C9534,'CMO Input'!$AJ:$AJ,Master!$D9534,'CMO Input'!$AU:$AU,Master!$F9530),"")</f>
        <v>514.74</v>
      </c>
    </row>
    <row r="9535" spans="1:6" x14ac:dyDescent="0.25">
      <c r="A9535" s="24">
        <v>46</v>
      </c>
      <c r="B9535" s="25">
        <v>44593</v>
      </c>
      <c r="C9535" s="24" t="s">
        <v>424</v>
      </c>
      <c r="D9535" s="24" t="s">
        <v>103</v>
      </c>
      <c r="E9535" s="24" t="s">
        <v>1487</v>
      </c>
      <c r="F9535" cm="1">
        <f t="array" ref="F9535">_xlfn.SWITCH($E9535,"Forecast",IFERROR(SUMIFS(INDEX('Forecast Input'!$A:$BO,,MATCH(TEXT($A9535,"0"),'Forecast Input'!$1:$1,0)),'Forecast Input'!$A:$A,Master!C9535,'Forecast Input'!$D:$D,Master!D9535),0),"Actual",SUMIFS('CMO Input'!$Q:$Q,'CMO Input'!$E:$E,Master!$A9535,'CMO Input'!$C:$C,Master!$C9535,'CMO Input'!$AJ:$AJ,Master!$D9535,'CMO Input'!$AU:$AU,Master!$F9531),"")</f>
        <v>0</v>
      </c>
    </row>
    <row r="9536" spans="1:6" x14ac:dyDescent="0.25">
      <c r="A9536" s="24">
        <v>46</v>
      </c>
      <c r="B9536" s="25">
        <v>44593</v>
      </c>
      <c r="C9536" s="24" t="s">
        <v>424</v>
      </c>
      <c r="D9536" s="24" t="s">
        <v>146</v>
      </c>
      <c r="E9536" s="24" t="s">
        <v>1489</v>
      </c>
      <c r="F9536" t="str" cm="1">
        <f t="array" ref="F9536">_xlfn.SWITCH($E9536,"Forecast",IFERROR(SUMIFS(INDEX('Forecast Input'!$A:$BO,,MATCH(TEXT($A9536,"0"),'Forecast Input'!$1:$1,0)),'Forecast Input'!$A:$A,Master!C9536,'Forecast Input'!$D:$D,Master!D9536),0),"Actual",SUMIFS('CMO Input'!$Q:$Q,'CMO Input'!$E:$E,Master!$A9536,'CMO Input'!$C:$C,Master!$C9536,'CMO Input'!$AJ:$AJ,Master!$D9536,'CMO Input'!$AU:$AU,Master!$F9532),"")</f>
        <v/>
      </c>
    </row>
    <row r="9537" spans="1:6" x14ac:dyDescent="0.25">
      <c r="A9537" s="24">
        <v>46</v>
      </c>
      <c r="B9537" s="25">
        <v>44593</v>
      </c>
      <c r="C9537" s="24" t="s">
        <v>424</v>
      </c>
      <c r="D9537" s="24" t="s">
        <v>146</v>
      </c>
      <c r="E9537" s="24" t="s">
        <v>1488</v>
      </c>
      <c r="F9537" cm="1">
        <f t="array" ref="F9537">_xlfn.SWITCH($E9537,"Forecast",IFERROR(SUMIFS(INDEX('Forecast Input'!$A:$BO,,MATCH(TEXT($A9537,"0"),'Forecast Input'!$1:$1,0)),'Forecast Input'!$A:$A,Master!C9537,'Forecast Input'!$D:$D,Master!D9537),0),"Actual",SUMIFS('CMO Input'!$Q:$Q,'CMO Input'!$E:$E,Master!$A9537,'CMO Input'!$C:$C,Master!$C9537,'CMO Input'!$AJ:$AJ,Master!$D9537,'CMO Input'!$AU:$AU,Master!$F9533),"")</f>
        <v>0</v>
      </c>
    </row>
    <row r="9538" spans="1:6" x14ac:dyDescent="0.25">
      <c r="A9538" s="24">
        <v>46</v>
      </c>
      <c r="B9538" s="25">
        <v>44593</v>
      </c>
      <c r="C9538" s="24" t="s">
        <v>424</v>
      </c>
      <c r="D9538" s="24" t="s">
        <v>146</v>
      </c>
      <c r="E9538" s="24" t="s">
        <v>1487</v>
      </c>
      <c r="F9538" cm="1">
        <f t="array" ref="F9538">_xlfn.SWITCH($E9538,"Forecast",IFERROR(SUMIFS(INDEX('Forecast Input'!$A:$BO,,MATCH(TEXT($A9538,"0"),'Forecast Input'!$1:$1,0)),'Forecast Input'!$A:$A,Master!C9538,'Forecast Input'!$D:$D,Master!D9538),0),"Actual",SUMIFS('CMO Input'!$Q:$Q,'CMO Input'!$E:$E,Master!$A9538,'CMO Input'!$C:$C,Master!$C9538,'CMO Input'!$AJ:$AJ,Master!$D9538,'CMO Input'!$AU:$AU,Master!$F9534),"")</f>
        <v>0</v>
      </c>
    </row>
    <row r="9539" spans="1:6" x14ac:dyDescent="0.25">
      <c r="A9539" s="24">
        <v>46</v>
      </c>
      <c r="B9539" s="25">
        <v>44593</v>
      </c>
      <c r="C9539" s="24" t="s">
        <v>424</v>
      </c>
      <c r="D9539" s="24" t="s">
        <v>166</v>
      </c>
      <c r="E9539" s="24" t="s">
        <v>1489</v>
      </c>
      <c r="F9539" t="str" cm="1">
        <f t="array" ref="F9539">_xlfn.SWITCH($E9539,"Forecast",IFERROR(SUMIFS(INDEX('Forecast Input'!$A:$BO,,MATCH(TEXT($A9539,"0"),'Forecast Input'!$1:$1,0)),'Forecast Input'!$A:$A,Master!C9539,'Forecast Input'!$D:$D,Master!D9539),0),"Actual",SUMIFS('CMO Input'!$Q:$Q,'CMO Input'!$E:$E,Master!$A9539,'CMO Input'!$C:$C,Master!$C9539,'CMO Input'!$AJ:$AJ,Master!$D9539,'CMO Input'!$AU:$AU,Master!$F9535),"")</f>
        <v/>
      </c>
    </row>
    <row r="9540" spans="1:6" x14ac:dyDescent="0.25">
      <c r="A9540" s="24">
        <v>46</v>
      </c>
      <c r="B9540" s="25">
        <v>44593</v>
      </c>
      <c r="C9540" s="24" t="s">
        <v>424</v>
      </c>
      <c r="D9540" s="24" t="s">
        <v>166</v>
      </c>
      <c r="E9540" s="24" t="s">
        <v>1488</v>
      </c>
      <c r="F9540" cm="1">
        <f t="array" ref="F9540">_xlfn.SWITCH($E9540,"Forecast",IFERROR(SUMIFS(INDEX('Forecast Input'!$A:$BO,,MATCH(TEXT($A9540,"0"),'Forecast Input'!$1:$1,0)),'Forecast Input'!$A:$A,Master!C9540,'Forecast Input'!$D:$D,Master!D9540),0),"Actual",SUMIFS('CMO Input'!$Q:$Q,'CMO Input'!$E:$E,Master!$A9540,'CMO Input'!$C:$C,Master!$C9540,'CMO Input'!$AJ:$AJ,Master!$D9540,'CMO Input'!$AU:$AU,Master!$F9536),"")</f>
        <v>0</v>
      </c>
    </row>
    <row r="9541" spans="1:6" x14ac:dyDescent="0.25">
      <c r="A9541" s="24">
        <v>46</v>
      </c>
      <c r="B9541" s="25">
        <v>44593</v>
      </c>
      <c r="C9541" s="24" t="s">
        <v>424</v>
      </c>
      <c r="D9541" s="24" t="s">
        <v>166</v>
      </c>
      <c r="E9541" s="24" t="s">
        <v>1487</v>
      </c>
      <c r="F9541" cm="1">
        <f t="array" ref="F9541">_xlfn.SWITCH($E9541,"Forecast",IFERROR(SUMIFS(INDEX('Forecast Input'!$A:$BO,,MATCH(TEXT($A9541,"0"),'Forecast Input'!$1:$1,0)),'Forecast Input'!$A:$A,Master!C9541,'Forecast Input'!$D:$D,Master!D9541),0),"Actual",SUMIFS('CMO Input'!$Q:$Q,'CMO Input'!$E:$E,Master!$A9541,'CMO Input'!$C:$C,Master!$C9541,'CMO Input'!$AJ:$AJ,Master!$D9541,'CMO Input'!$AU:$AU,Master!$F9537),"")</f>
        <v>0</v>
      </c>
    </row>
    <row r="9542" spans="1:6" x14ac:dyDescent="0.25">
      <c r="A9542" s="24">
        <v>46</v>
      </c>
      <c r="B9542" s="25">
        <v>44593</v>
      </c>
      <c r="C9542" s="24" t="s">
        <v>424</v>
      </c>
      <c r="D9542" s="24" t="s">
        <v>170</v>
      </c>
      <c r="E9542" s="24" t="s">
        <v>1489</v>
      </c>
      <c r="F9542" t="str" cm="1">
        <f t="array" ref="F9542">_xlfn.SWITCH($E9542,"Forecast",IFERROR(SUMIFS(INDEX('Forecast Input'!$A:$BO,,MATCH(TEXT($A9542,"0"),'Forecast Input'!$1:$1,0)),'Forecast Input'!$A:$A,Master!C9542,'Forecast Input'!$D:$D,Master!D9542),0),"Actual",SUMIFS('CMO Input'!$Q:$Q,'CMO Input'!$E:$E,Master!$A9542,'CMO Input'!$C:$C,Master!$C9542,'CMO Input'!$AJ:$AJ,Master!$D9542,'CMO Input'!$AU:$AU,Master!$F9538),"")</f>
        <v/>
      </c>
    </row>
    <row r="9543" spans="1:6" x14ac:dyDescent="0.25">
      <c r="A9543" s="24">
        <v>46</v>
      </c>
      <c r="B9543" s="25">
        <v>44593</v>
      </c>
      <c r="C9543" s="24" t="s">
        <v>424</v>
      </c>
      <c r="D9543" s="24" t="s">
        <v>170</v>
      </c>
      <c r="E9543" s="24" t="s">
        <v>1488</v>
      </c>
      <c r="F9543" cm="1">
        <f t="array" ref="F9543">_xlfn.SWITCH($E9543,"Forecast",IFERROR(SUMIFS(INDEX('Forecast Input'!$A:$BO,,MATCH(TEXT($A9543,"0"),'Forecast Input'!$1:$1,0)),'Forecast Input'!$A:$A,Master!C9543,'Forecast Input'!$D:$D,Master!D9543),0),"Actual",SUMIFS('CMO Input'!$Q:$Q,'CMO Input'!$E:$E,Master!$A9543,'CMO Input'!$C:$C,Master!$C9543,'CMO Input'!$AJ:$AJ,Master!$D9543,'CMO Input'!$AU:$AU,Master!$F9539),"")</f>
        <v>0</v>
      </c>
    </row>
    <row r="9544" spans="1:6" x14ac:dyDescent="0.25">
      <c r="A9544" s="24">
        <v>46</v>
      </c>
      <c r="B9544" s="25">
        <v>44593</v>
      </c>
      <c r="C9544" s="24" t="s">
        <v>424</v>
      </c>
      <c r="D9544" s="24" t="s">
        <v>170</v>
      </c>
      <c r="E9544" s="24" t="s">
        <v>1487</v>
      </c>
      <c r="F9544" cm="1">
        <f t="array" ref="F9544">_xlfn.SWITCH($E9544,"Forecast",IFERROR(SUMIFS(INDEX('Forecast Input'!$A:$BO,,MATCH(TEXT($A9544,"0"),'Forecast Input'!$1:$1,0)),'Forecast Input'!$A:$A,Master!C9544,'Forecast Input'!$D:$D,Master!D9544),0),"Actual",SUMIFS('CMO Input'!$Q:$Q,'CMO Input'!$E:$E,Master!$A9544,'CMO Input'!$C:$C,Master!$C9544,'CMO Input'!$AJ:$AJ,Master!$D9544,'CMO Input'!$AU:$AU,Master!$F9540),"")</f>
        <v>0</v>
      </c>
    </row>
    <row r="9545" spans="1:6" x14ac:dyDescent="0.25">
      <c r="A9545" s="24">
        <v>46</v>
      </c>
      <c r="B9545" s="25">
        <v>44593</v>
      </c>
      <c r="C9545" s="24" t="s">
        <v>424</v>
      </c>
      <c r="D9545" s="24" t="s">
        <v>436</v>
      </c>
      <c r="E9545" s="24" t="s">
        <v>1489</v>
      </c>
      <c r="F9545" t="str" cm="1">
        <f t="array" ref="F9545">_xlfn.SWITCH($E9545,"Forecast",IFERROR(SUMIFS(INDEX('Forecast Input'!$A:$BO,,MATCH(TEXT($A9545,"0"),'Forecast Input'!$1:$1,0)),'Forecast Input'!$A:$A,Master!C9545,'Forecast Input'!$D:$D,Master!D9545),0),"Actual",SUMIFS('CMO Input'!$Q:$Q,'CMO Input'!$E:$E,Master!$A9545,'CMO Input'!$C:$C,Master!$C9545,'CMO Input'!$AJ:$AJ,Master!$D9545,'CMO Input'!$AU:$AU,Master!$F9541),"")</f>
        <v/>
      </c>
    </row>
    <row r="9546" spans="1:6" x14ac:dyDescent="0.25">
      <c r="A9546" s="24">
        <v>46</v>
      </c>
      <c r="B9546" s="25">
        <v>44593</v>
      </c>
      <c r="C9546" s="24" t="s">
        <v>424</v>
      </c>
      <c r="D9546" s="24" t="s">
        <v>436</v>
      </c>
      <c r="E9546" s="24" t="s">
        <v>1488</v>
      </c>
      <c r="F9546" cm="1">
        <f t="array" ref="F9546">_xlfn.SWITCH($E9546,"Forecast",IFERROR(SUMIFS(INDEX('Forecast Input'!$A:$BO,,MATCH(TEXT($A9546,"0"),'Forecast Input'!$1:$1,0)),'Forecast Input'!$A:$A,Master!C9546,'Forecast Input'!$D:$D,Master!D9546),0),"Actual",SUMIFS('CMO Input'!$Q:$Q,'CMO Input'!$E:$E,Master!$A9546,'CMO Input'!$C:$C,Master!$C9546,'CMO Input'!$AJ:$AJ,Master!$D9546,'CMO Input'!$AU:$AU,Master!$F9542),"")</f>
        <v>378.07</v>
      </c>
    </row>
    <row r="9547" spans="1:6" x14ac:dyDescent="0.25">
      <c r="A9547" s="24">
        <v>46</v>
      </c>
      <c r="B9547" s="25">
        <v>44593</v>
      </c>
      <c r="C9547" s="24" t="s">
        <v>424</v>
      </c>
      <c r="D9547" s="24" t="s">
        <v>436</v>
      </c>
      <c r="E9547" s="24" t="s">
        <v>1487</v>
      </c>
      <c r="F9547" cm="1">
        <f t="array" ref="F9547">_xlfn.SWITCH($E9547,"Forecast",IFERROR(SUMIFS(INDEX('Forecast Input'!$A:$BO,,MATCH(TEXT($A9547,"0"),'Forecast Input'!$1:$1,0)),'Forecast Input'!$A:$A,Master!C9547,'Forecast Input'!$D:$D,Master!D9547),0),"Actual",SUMIFS('CMO Input'!$Q:$Q,'CMO Input'!$E:$E,Master!$A9547,'CMO Input'!$C:$C,Master!$C9547,'CMO Input'!$AJ:$AJ,Master!$D9547,'CMO Input'!$AU:$AU,Master!$F9543),"")</f>
        <v>0</v>
      </c>
    </row>
    <row r="9548" spans="1:6" x14ac:dyDescent="0.25">
      <c r="A9548" s="24">
        <v>46</v>
      </c>
      <c r="B9548" s="25">
        <v>44593</v>
      </c>
      <c r="C9548" s="24" t="s">
        <v>424</v>
      </c>
      <c r="D9548" s="24" t="s">
        <v>1469</v>
      </c>
      <c r="E9548" s="24" t="s">
        <v>1489</v>
      </c>
      <c r="F9548" t="str" cm="1">
        <f t="array" ref="F9548">_xlfn.SWITCH($E9548,"Forecast",IFERROR(SUMIFS(INDEX('Forecast Input'!$A:$BO,,MATCH(TEXT($A9548,"0"),'Forecast Input'!$1:$1,0)),'Forecast Input'!$A:$A,Master!C9548,'Forecast Input'!$D:$D,Master!D9548),0),"Actual",SUMIFS('CMO Input'!$Q:$Q,'CMO Input'!$E:$E,Master!$A9548,'CMO Input'!$C:$C,Master!$C9548,'CMO Input'!$AJ:$AJ,Master!$D9548,'CMO Input'!$AU:$AU,Master!$F9544),"")</f>
        <v/>
      </c>
    </row>
    <row r="9549" spans="1:6" x14ac:dyDescent="0.25">
      <c r="A9549" s="24">
        <v>46</v>
      </c>
      <c r="B9549" s="25">
        <v>44593</v>
      </c>
      <c r="C9549" s="24" t="s">
        <v>424</v>
      </c>
      <c r="D9549" s="24" t="s">
        <v>1469</v>
      </c>
      <c r="E9549" s="24" t="s">
        <v>1488</v>
      </c>
      <c r="F9549" cm="1">
        <f t="array" ref="F9549">_xlfn.SWITCH($E9549,"Forecast",IFERROR(SUMIFS(INDEX('Forecast Input'!$A:$BO,,MATCH(TEXT($A9549,"0"),'Forecast Input'!$1:$1,0)),'Forecast Input'!$A:$A,Master!C9549,'Forecast Input'!$D:$D,Master!D9549),0),"Actual",SUMIFS('CMO Input'!$Q:$Q,'CMO Input'!$E:$E,Master!$A9549,'CMO Input'!$C:$C,Master!$C9549,'CMO Input'!$AJ:$AJ,Master!$D9549,'CMO Input'!$AU:$AU,Master!$F9545),"")</f>
        <v>0</v>
      </c>
    </row>
    <row r="9550" spans="1:6" x14ac:dyDescent="0.25">
      <c r="A9550" s="24">
        <v>46</v>
      </c>
      <c r="B9550" s="25">
        <v>44593</v>
      </c>
      <c r="C9550" s="24" t="s">
        <v>424</v>
      </c>
      <c r="D9550" s="24" t="s">
        <v>1469</v>
      </c>
      <c r="E9550" s="24" t="s">
        <v>1487</v>
      </c>
      <c r="F9550" cm="1">
        <f t="array" ref="F9550">_xlfn.SWITCH($E9550,"Forecast",IFERROR(SUMIFS(INDEX('Forecast Input'!$A:$BO,,MATCH(TEXT($A9550,"0"),'Forecast Input'!$1:$1,0)),'Forecast Input'!$A:$A,Master!C9550,'Forecast Input'!$D:$D,Master!D9550),0),"Actual",SUMIFS('CMO Input'!$Q:$Q,'CMO Input'!$E:$E,Master!$A9550,'CMO Input'!$C:$C,Master!$C9550,'CMO Input'!$AJ:$AJ,Master!$D9550,'CMO Input'!$AU:$AU,Master!$F9546),"")</f>
        <v>0</v>
      </c>
    </row>
    <row r="9551" spans="1:6" x14ac:dyDescent="0.25">
      <c r="A9551" s="24">
        <v>46</v>
      </c>
      <c r="B9551" s="25">
        <v>44593</v>
      </c>
      <c r="C9551" s="24" t="s">
        <v>141</v>
      </c>
      <c r="D9551" s="24" t="s">
        <v>10</v>
      </c>
      <c r="E9551" s="24" t="s">
        <v>1489</v>
      </c>
      <c r="F9551" t="str" cm="1">
        <f t="array" ref="F9551">_xlfn.SWITCH($E9551,"Forecast",IFERROR(SUMIFS(INDEX('Forecast Input'!$A:$BO,,MATCH(TEXT($A9551,"0"),'Forecast Input'!$1:$1,0)),'Forecast Input'!$A:$A,Master!C9551,'Forecast Input'!$D:$D,Master!D9551),0),"Actual",SUMIFS('CMO Input'!$Q:$Q,'CMO Input'!$E:$E,Master!$A9551,'CMO Input'!$C:$C,Master!$C9551,'CMO Input'!$AJ:$AJ,Master!$D9551,'CMO Input'!$AU:$AU,Master!$F9547),"")</f>
        <v/>
      </c>
    </row>
    <row r="9552" spans="1:6" x14ac:dyDescent="0.25">
      <c r="A9552" s="24">
        <v>46</v>
      </c>
      <c r="B9552" s="25">
        <v>44593</v>
      </c>
      <c r="C9552" s="24" t="s">
        <v>141</v>
      </c>
      <c r="D9552" s="24" t="s">
        <v>10</v>
      </c>
      <c r="E9552" s="24" t="s">
        <v>1488</v>
      </c>
      <c r="F9552" cm="1">
        <f t="array" ref="F9552">_xlfn.SWITCH($E9552,"Forecast",IFERROR(SUMIFS(INDEX('Forecast Input'!$A:$BO,,MATCH(TEXT($A9552,"0"),'Forecast Input'!$1:$1,0)),'Forecast Input'!$A:$A,Master!C9552,'Forecast Input'!$D:$D,Master!D9552),0),"Actual",SUMIFS('CMO Input'!$Q:$Q,'CMO Input'!$E:$E,Master!$A9552,'CMO Input'!$C:$C,Master!$C9552,'CMO Input'!$AJ:$AJ,Master!$D9552,'CMO Input'!$AU:$AU,Master!$F9548),"")</f>
        <v>0</v>
      </c>
    </row>
    <row r="9553" spans="1:6" x14ac:dyDescent="0.25">
      <c r="A9553" s="24">
        <v>46</v>
      </c>
      <c r="B9553" s="25">
        <v>44593</v>
      </c>
      <c r="C9553" s="24" t="s">
        <v>141</v>
      </c>
      <c r="D9553" s="24" t="s">
        <v>10</v>
      </c>
      <c r="E9553" s="24" t="s">
        <v>1487</v>
      </c>
      <c r="F9553" cm="1">
        <f t="array" ref="F9553">_xlfn.SWITCH($E9553,"Forecast",IFERROR(SUMIFS(INDEX('Forecast Input'!$A:$BO,,MATCH(TEXT($A9553,"0"),'Forecast Input'!$1:$1,0)),'Forecast Input'!$A:$A,Master!C9553,'Forecast Input'!$D:$D,Master!D9553),0),"Actual",SUMIFS('CMO Input'!$Q:$Q,'CMO Input'!$E:$E,Master!$A9553,'CMO Input'!$C:$C,Master!$C9553,'CMO Input'!$AJ:$AJ,Master!$D9553,'CMO Input'!$AU:$AU,Master!$F9549),"")</f>
        <v>0</v>
      </c>
    </row>
    <row r="9554" spans="1:6" x14ac:dyDescent="0.25">
      <c r="A9554" s="24">
        <v>46</v>
      </c>
      <c r="B9554" s="25">
        <v>44593</v>
      </c>
      <c r="C9554" s="24" t="s">
        <v>141</v>
      </c>
      <c r="D9554" s="24" t="s">
        <v>61</v>
      </c>
      <c r="E9554" s="24" t="s">
        <v>1489</v>
      </c>
      <c r="F9554" t="str" cm="1">
        <f t="array" ref="F9554">_xlfn.SWITCH($E9554,"Forecast",IFERROR(SUMIFS(INDEX('Forecast Input'!$A:$BO,,MATCH(TEXT($A9554,"0"),'Forecast Input'!$1:$1,0)),'Forecast Input'!$A:$A,Master!C9554,'Forecast Input'!$D:$D,Master!D9554),0),"Actual",SUMIFS('CMO Input'!$Q:$Q,'CMO Input'!$E:$E,Master!$A9554,'CMO Input'!$C:$C,Master!$C9554,'CMO Input'!$AJ:$AJ,Master!$D9554,'CMO Input'!$AU:$AU,Master!$F9550),"")</f>
        <v/>
      </c>
    </row>
    <row r="9555" spans="1:6" x14ac:dyDescent="0.25">
      <c r="A9555" s="24">
        <v>46</v>
      </c>
      <c r="B9555" s="25">
        <v>44593</v>
      </c>
      <c r="C9555" s="24" t="s">
        <v>141</v>
      </c>
      <c r="D9555" s="24" t="s">
        <v>61</v>
      </c>
      <c r="E9555" s="24" t="s">
        <v>1488</v>
      </c>
      <c r="F9555" cm="1">
        <f t="array" ref="F9555">_xlfn.SWITCH($E9555,"Forecast",IFERROR(SUMIFS(INDEX('Forecast Input'!$A:$BO,,MATCH(TEXT($A9555,"0"),'Forecast Input'!$1:$1,0)),'Forecast Input'!$A:$A,Master!C9555,'Forecast Input'!$D:$D,Master!D9555),0),"Actual",SUMIFS('CMO Input'!$Q:$Q,'CMO Input'!$E:$E,Master!$A9555,'CMO Input'!$C:$C,Master!$C9555,'CMO Input'!$AJ:$AJ,Master!$D9555,'CMO Input'!$AU:$AU,Master!$F9551),"")</f>
        <v>0</v>
      </c>
    </row>
    <row r="9556" spans="1:6" x14ac:dyDescent="0.25">
      <c r="A9556" s="24">
        <v>46</v>
      </c>
      <c r="B9556" s="25">
        <v>44593</v>
      </c>
      <c r="C9556" s="24" t="s">
        <v>141</v>
      </c>
      <c r="D9556" s="24" t="s">
        <v>61</v>
      </c>
      <c r="E9556" s="24" t="s">
        <v>1487</v>
      </c>
      <c r="F9556" cm="1">
        <f t="array" ref="F9556">_xlfn.SWITCH($E9556,"Forecast",IFERROR(SUMIFS(INDEX('Forecast Input'!$A:$BO,,MATCH(TEXT($A9556,"0"),'Forecast Input'!$1:$1,0)),'Forecast Input'!$A:$A,Master!C9556,'Forecast Input'!$D:$D,Master!D9556),0),"Actual",SUMIFS('CMO Input'!$Q:$Q,'CMO Input'!$E:$E,Master!$A9556,'CMO Input'!$C:$C,Master!$C9556,'CMO Input'!$AJ:$AJ,Master!$D9556,'CMO Input'!$AU:$AU,Master!$F9552),"")</f>
        <v>0</v>
      </c>
    </row>
    <row r="9557" spans="1:6" x14ac:dyDescent="0.25">
      <c r="A9557" s="24">
        <v>46</v>
      </c>
      <c r="B9557" s="25">
        <v>44593</v>
      </c>
      <c r="C9557" s="24" t="s">
        <v>141</v>
      </c>
      <c r="D9557" s="24" t="s">
        <v>103</v>
      </c>
      <c r="E9557" s="24" t="s">
        <v>1489</v>
      </c>
      <c r="F9557" t="str" cm="1">
        <f t="array" ref="F9557">_xlfn.SWITCH($E9557,"Forecast",IFERROR(SUMIFS(INDEX('Forecast Input'!$A:$BO,,MATCH(TEXT($A9557,"0"),'Forecast Input'!$1:$1,0)),'Forecast Input'!$A:$A,Master!C9557,'Forecast Input'!$D:$D,Master!D9557),0),"Actual",SUMIFS('CMO Input'!$Q:$Q,'CMO Input'!$E:$E,Master!$A9557,'CMO Input'!$C:$C,Master!$C9557,'CMO Input'!$AJ:$AJ,Master!$D9557,'CMO Input'!$AU:$AU,Master!$F9553),"")</f>
        <v/>
      </c>
    </row>
    <row r="9558" spans="1:6" x14ac:dyDescent="0.25">
      <c r="A9558" s="24">
        <v>46</v>
      </c>
      <c r="B9558" s="25">
        <v>44593</v>
      </c>
      <c r="C9558" s="24" t="s">
        <v>141</v>
      </c>
      <c r="D9558" s="24" t="s">
        <v>103</v>
      </c>
      <c r="E9558" s="24" t="s">
        <v>1488</v>
      </c>
      <c r="F9558" cm="1">
        <f t="array" ref="F9558">_xlfn.SWITCH($E9558,"Forecast",IFERROR(SUMIFS(INDEX('Forecast Input'!$A:$BO,,MATCH(TEXT($A9558,"0"),'Forecast Input'!$1:$1,0)),'Forecast Input'!$A:$A,Master!C9558,'Forecast Input'!$D:$D,Master!D9558),0),"Actual",SUMIFS('CMO Input'!$Q:$Q,'CMO Input'!$E:$E,Master!$A9558,'CMO Input'!$C:$C,Master!$C9558,'CMO Input'!$AJ:$AJ,Master!$D9558,'CMO Input'!$AU:$AU,Master!$F9554),"")</f>
        <v>0</v>
      </c>
    </row>
    <row r="9559" spans="1:6" x14ac:dyDescent="0.25">
      <c r="A9559" s="24">
        <v>46</v>
      </c>
      <c r="B9559" s="25">
        <v>44593</v>
      </c>
      <c r="C9559" s="24" t="s">
        <v>141</v>
      </c>
      <c r="D9559" s="24" t="s">
        <v>103</v>
      </c>
      <c r="E9559" s="24" t="s">
        <v>1487</v>
      </c>
      <c r="F9559" cm="1">
        <f t="array" ref="F9559">_xlfn.SWITCH($E9559,"Forecast",IFERROR(SUMIFS(INDEX('Forecast Input'!$A:$BO,,MATCH(TEXT($A9559,"0"),'Forecast Input'!$1:$1,0)),'Forecast Input'!$A:$A,Master!C9559,'Forecast Input'!$D:$D,Master!D9559),0),"Actual",SUMIFS('CMO Input'!$Q:$Q,'CMO Input'!$E:$E,Master!$A9559,'CMO Input'!$C:$C,Master!$C9559,'CMO Input'!$AJ:$AJ,Master!$D9559,'CMO Input'!$AU:$AU,Master!$F9555),"")</f>
        <v>0</v>
      </c>
    </row>
    <row r="9560" spans="1:6" x14ac:dyDescent="0.25">
      <c r="A9560" s="24">
        <v>46</v>
      </c>
      <c r="B9560" s="25">
        <v>44593</v>
      </c>
      <c r="C9560" s="24" t="s">
        <v>141</v>
      </c>
      <c r="D9560" s="24" t="s">
        <v>146</v>
      </c>
      <c r="E9560" s="24" t="s">
        <v>1489</v>
      </c>
      <c r="F9560" t="str" cm="1">
        <f t="array" ref="F9560">_xlfn.SWITCH($E9560,"Forecast",IFERROR(SUMIFS(INDEX('Forecast Input'!$A:$BO,,MATCH(TEXT($A9560,"0"),'Forecast Input'!$1:$1,0)),'Forecast Input'!$A:$A,Master!C9560,'Forecast Input'!$D:$D,Master!D9560),0),"Actual",SUMIFS('CMO Input'!$Q:$Q,'CMO Input'!$E:$E,Master!$A9560,'CMO Input'!$C:$C,Master!$C9560,'CMO Input'!$AJ:$AJ,Master!$D9560,'CMO Input'!$AU:$AU,Master!$F9556),"")</f>
        <v/>
      </c>
    </row>
    <row r="9561" spans="1:6" x14ac:dyDescent="0.25">
      <c r="A9561" s="24">
        <v>46</v>
      </c>
      <c r="B9561" s="25">
        <v>44593</v>
      </c>
      <c r="C9561" s="24" t="s">
        <v>141</v>
      </c>
      <c r="D9561" s="24" t="s">
        <v>146</v>
      </c>
      <c r="E9561" s="24" t="s">
        <v>1488</v>
      </c>
      <c r="F9561" cm="1">
        <f t="array" ref="F9561">_xlfn.SWITCH($E9561,"Forecast",IFERROR(SUMIFS(INDEX('Forecast Input'!$A:$BO,,MATCH(TEXT($A9561,"0"),'Forecast Input'!$1:$1,0)),'Forecast Input'!$A:$A,Master!C9561,'Forecast Input'!$D:$D,Master!D9561),0),"Actual",SUMIFS('CMO Input'!$Q:$Q,'CMO Input'!$E:$E,Master!$A9561,'CMO Input'!$C:$C,Master!$C9561,'CMO Input'!$AJ:$AJ,Master!$D9561,'CMO Input'!$AU:$AU,Master!$F9557),"")</f>
        <v>0</v>
      </c>
    </row>
    <row r="9562" spans="1:6" x14ac:dyDescent="0.25">
      <c r="A9562" s="24">
        <v>46</v>
      </c>
      <c r="B9562" s="25">
        <v>44593</v>
      </c>
      <c r="C9562" s="24" t="s">
        <v>141</v>
      </c>
      <c r="D9562" s="24" t="s">
        <v>146</v>
      </c>
      <c r="E9562" s="24" t="s">
        <v>1487</v>
      </c>
      <c r="F9562" cm="1">
        <f t="array" ref="F9562">_xlfn.SWITCH($E9562,"Forecast",IFERROR(SUMIFS(INDEX('Forecast Input'!$A:$BO,,MATCH(TEXT($A9562,"0"),'Forecast Input'!$1:$1,0)),'Forecast Input'!$A:$A,Master!C9562,'Forecast Input'!$D:$D,Master!D9562),0),"Actual",SUMIFS('CMO Input'!$Q:$Q,'CMO Input'!$E:$E,Master!$A9562,'CMO Input'!$C:$C,Master!$C9562,'CMO Input'!$AJ:$AJ,Master!$D9562,'CMO Input'!$AU:$AU,Master!$F9558),"")</f>
        <v>0</v>
      </c>
    </row>
    <row r="9563" spans="1:6" x14ac:dyDescent="0.25">
      <c r="A9563" s="24">
        <v>46</v>
      </c>
      <c r="B9563" s="25">
        <v>44593</v>
      </c>
      <c r="C9563" s="24" t="s">
        <v>141</v>
      </c>
      <c r="D9563" s="24" t="s">
        <v>166</v>
      </c>
      <c r="E9563" s="24" t="s">
        <v>1489</v>
      </c>
      <c r="F9563" t="str" cm="1">
        <f t="array" ref="F9563">_xlfn.SWITCH($E9563,"Forecast",IFERROR(SUMIFS(INDEX('Forecast Input'!$A:$BO,,MATCH(TEXT($A9563,"0"),'Forecast Input'!$1:$1,0)),'Forecast Input'!$A:$A,Master!C9563,'Forecast Input'!$D:$D,Master!D9563),0),"Actual",SUMIFS('CMO Input'!$Q:$Q,'CMO Input'!$E:$E,Master!$A9563,'CMO Input'!$C:$C,Master!$C9563,'CMO Input'!$AJ:$AJ,Master!$D9563,'CMO Input'!$AU:$AU,Master!$F9559),"")</f>
        <v/>
      </c>
    </row>
    <row r="9564" spans="1:6" x14ac:dyDescent="0.25">
      <c r="A9564" s="24">
        <v>46</v>
      </c>
      <c r="B9564" s="25">
        <v>44593</v>
      </c>
      <c r="C9564" s="24" t="s">
        <v>141</v>
      </c>
      <c r="D9564" s="24" t="s">
        <v>166</v>
      </c>
      <c r="E9564" s="24" t="s">
        <v>1488</v>
      </c>
      <c r="F9564" cm="1">
        <f t="array" ref="F9564">_xlfn.SWITCH($E9564,"Forecast",IFERROR(SUMIFS(INDEX('Forecast Input'!$A:$BO,,MATCH(TEXT($A9564,"0"),'Forecast Input'!$1:$1,0)),'Forecast Input'!$A:$A,Master!C9564,'Forecast Input'!$D:$D,Master!D9564),0),"Actual",SUMIFS('CMO Input'!$Q:$Q,'CMO Input'!$E:$E,Master!$A9564,'CMO Input'!$C:$C,Master!$C9564,'CMO Input'!$AJ:$AJ,Master!$D9564,'CMO Input'!$AU:$AU,Master!$F9560),"")</f>
        <v>0</v>
      </c>
    </row>
    <row r="9565" spans="1:6" x14ac:dyDescent="0.25">
      <c r="A9565" s="24">
        <v>46</v>
      </c>
      <c r="B9565" s="25">
        <v>44593</v>
      </c>
      <c r="C9565" s="24" t="s">
        <v>141</v>
      </c>
      <c r="D9565" s="24" t="s">
        <v>166</v>
      </c>
      <c r="E9565" s="24" t="s">
        <v>1487</v>
      </c>
      <c r="F9565" cm="1">
        <f t="array" ref="F9565">_xlfn.SWITCH($E9565,"Forecast",IFERROR(SUMIFS(INDEX('Forecast Input'!$A:$BO,,MATCH(TEXT($A9565,"0"),'Forecast Input'!$1:$1,0)),'Forecast Input'!$A:$A,Master!C9565,'Forecast Input'!$D:$D,Master!D9565),0),"Actual",SUMIFS('CMO Input'!$Q:$Q,'CMO Input'!$E:$E,Master!$A9565,'CMO Input'!$C:$C,Master!$C9565,'CMO Input'!$AJ:$AJ,Master!$D9565,'CMO Input'!$AU:$AU,Master!$F9561),"")</f>
        <v>0</v>
      </c>
    </row>
    <row r="9566" spans="1:6" x14ac:dyDescent="0.25">
      <c r="A9566" s="24">
        <v>46</v>
      </c>
      <c r="B9566" s="25">
        <v>44593</v>
      </c>
      <c r="C9566" s="24" t="s">
        <v>141</v>
      </c>
      <c r="D9566" s="24" t="s">
        <v>170</v>
      </c>
      <c r="E9566" s="24" t="s">
        <v>1489</v>
      </c>
      <c r="F9566" t="str" cm="1">
        <f t="array" ref="F9566">_xlfn.SWITCH($E9566,"Forecast",IFERROR(SUMIFS(INDEX('Forecast Input'!$A:$BO,,MATCH(TEXT($A9566,"0"),'Forecast Input'!$1:$1,0)),'Forecast Input'!$A:$A,Master!C9566,'Forecast Input'!$D:$D,Master!D9566),0),"Actual",SUMIFS('CMO Input'!$Q:$Q,'CMO Input'!$E:$E,Master!$A9566,'CMO Input'!$C:$C,Master!$C9566,'CMO Input'!$AJ:$AJ,Master!$D9566,'CMO Input'!$AU:$AU,Master!$F9562),"")</f>
        <v/>
      </c>
    </row>
    <row r="9567" spans="1:6" x14ac:dyDescent="0.25">
      <c r="A9567" s="24">
        <v>46</v>
      </c>
      <c r="B9567" s="25">
        <v>44593</v>
      </c>
      <c r="C9567" s="24" t="s">
        <v>141</v>
      </c>
      <c r="D9567" s="24" t="s">
        <v>170</v>
      </c>
      <c r="E9567" s="24" t="s">
        <v>1488</v>
      </c>
      <c r="F9567" cm="1">
        <f t="array" ref="F9567">_xlfn.SWITCH($E9567,"Forecast",IFERROR(SUMIFS(INDEX('Forecast Input'!$A:$BO,,MATCH(TEXT($A9567,"0"),'Forecast Input'!$1:$1,0)),'Forecast Input'!$A:$A,Master!C9567,'Forecast Input'!$D:$D,Master!D9567),0),"Actual",SUMIFS('CMO Input'!$Q:$Q,'CMO Input'!$E:$E,Master!$A9567,'CMO Input'!$C:$C,Master!$C9567,'CMO Input'!$AJ:$AJ,Master!$D9567,'CMO Input'!$AU:$AU,Master!$F9563),"")</f>
        <v>0</v>
      </c>
    </row>
    <row r="9568" spans="1:6" x14ac:dyDescent="0.25">
      <c r="A9568" s="24">
        <v>46</v>
      </c>
      <c r="B9568" s="25">
        <v>44593</v>
      </c>
      <c r="C9568" s="24" t="s">
        <v>141</v>
      </c>
      <c r="D9568" s="24" t="s">
        <v>170</v>
      </c>
      <c r="E9568" s="24" t="s">
        <v>1487</v>
      </c>
      <c r="F9568" cm="1">
        <f t="array" ref="F9568">_xlfn.SWITCH($E9568,"Forecast",IFERROR(SUMIFS(INDEX('Forecast Input'!$A:$BO,,MATCH(TEXT($A9568,"0"),'Forecast Input'!$1:$1,0)),'Forecast Input'!$A:$A,Master!C9568,'Forecast Input'!$D:$D,Master!D9568),0),"Actual",SUMIFS('CMO Input'!$Q:$Q,'CMO Input'!$E:$E,Master!$A9568,'CMO Input'!$C:$C,Master!$C9568,'CMO Input'!$AJ:$AJ,Master!$D9568,'CMO Input'!$AU:$AU,Master!$F9564),"")</f>
        <v>0</v>
      </c>
    </row>
    <row r="9569" spans="1:6" x14ac:dyDescent="0.25">
      <c r="A9569" s="24">
        <v>46</v>
      </c>
      <c r="B9569" s="25">
        <v>44593</v>
      </c>
      <c r="C9569" s="24" t="s">
        <v>141</v>
      </c>
      <c r="D9569" s="24" t="s">
        <v>436</v>
      </c>
      <c r="E9569" s="24" t="s">
        <v>1489</v>
      </c>
      <c r="F9569" t="str" cm="1">
        <f t="array" ref="F9569">_xlfn.SWITCH($E9569,"Forecast",IFERROR(SUMIFS(INDEX('Forecast Input'!$A:$BO,,MATCH(TEXT($A9569,"0"),'Forecast Input'!$1:$1,0)),'Forecast Input'!$A:$A,Master!C9569,'Forecast Input'!$D:$D,Master!D9569),0),"Actual",SUMIFS('CMO Input'!$Q:$Q,'CMO Input'!$E:$E,Master!$A9569,'CMO Input'!$C:$C,Master!$C9569,'CMO Input'!$AJ:$AJ,Master!$D9569,'CMO Input'!$AU:$AU,Master!$F9565),"")</f>
        <v/>
      </c>
    </row>
    <row r="9570" spans="1:6" x14ac:dyDescent="0.25">
      <c r="A9570" s="24">
        <v>46</v>
      </c>
      <c r="B9570" s="25">
        <v>44593</v>
      </c>
      <c r="C9570" s="24" t="s">
        <v>141</v>
      </c>
      <c r="D9570" s="24" t="s">
        <v>436</v>
      </c>
      <c r="E9570" s="24" t="s">
        <v>1488</v>
      </c>
      <c r="F9570" cm="1">
        <f t="array" ref="F9570">_xlfn.SWITCH($E9570,"Forecast",IFERROR(SUMIFS(INDEX('Forecast Input'!$A:$BO,,MATCH(TEXT($A9570,"0"),'Forecast Input'!$1:$1,0)),'Forecast Input'!$A:$A,Master!C9570,'Forecast Input'!$D:$D,Master!D9570),0),"Actual",SUMIFS('CMO Input'!$Q:$Q,'CMO Input'!$E:$E,Master!$A9570,'CMO Input'!$C:$C,Master!$C9570,'CMO Input'!$AJ:$AJ,Master!$D9570,'CMO Input'!$AU:$AU,Master!$F9566),"")</f>
        <v>0</v>
      </c>
    </row>
    <row r="9571" spans="1:6" x14ac:dyDescent="0.25">
      <c r="A9571" s="24">
        <v>46</v>
      </c>
      <c r="B9571" s="25">
        <v>44593</v>
      </c>
      <c r="C9571" s="24" t="s">
        <v>141</v>
      </c>
      <c r="D9571" s="24" t="s">
        <v>436</v>
      </c>
      <c r="E9571" s="24" t="s">
        <v>1487</v>
      </c>
      <c r="F9571" cm="1">
        <f t="array" ref="F9571">_xlfn.SWITCH($E9571,"Forecast",IFERROR(SUMIFS(INDEX('Forecast Input'!$A:$BO,,MATCH(TEXT($A9571,"0"),'Forecast Input'!$1:$1,0)),'Forecast Input'!$A:$A,Master!C9571,'Forecast Input'!$D:$D,Master!D9571),0),"Actual",SUMIFS('CMO Input'!$Q:$Q,'CMO Input'!$E:$E,Master!$A9571,'CMO Input'!$C:$C,Master!$C9571,'CMO Input'!$AJ:$AJ,Master!$D9571,'CMO Input'!$AU:$AU,Master!$F9567),"")</f>
        <v>0</v>
      </c>
    </row>
    <row r="9572" spans="1:6" x14ac:dyDescent="0.25">
      <c r="A9572" s="24">
        <v>46</v>
      </c>
      <c r="B9572" s="25">
        <v>44593</v>
      </c>
      <c r="C9572" s="24" t="s">
        <v>141</v>
      </c>
      <c r="D9572" s="24" t="s">
        <v>1469</v>
      </c>
      <c r="E9572" s="24" t="s">
        <v>1489</v>
      </c>
      <c r="F9572" t="str" cm="1">
        <f t="array" ref="F9572">_xlfn.SWITCH($E9572,"Forecast",IFERROR(SUMIFS(INDEX('Forecast Input'!$A:$BO,,MATCH(TEXT($A9572,"0"),'Forecast Input'!$1:$1,0)),'Forecast Input'!$A:$A,Master!C9572,'Forecast Input'!$D:$D,Master!D9572),0),"Actual",SUMIFS('CMO Input'!$Q:$Q,'CMO Input'!$E:$E,Master!$A9572,'CMO Input'!$C:$C,Master!$C9572,'CMO Input'!$AJ:$AJ,Master!$D9572,'CMO Input'!$AU:$AU,Master!$F9568),"")</f>
        <v/>
      </c>
    </row>
    <row r="9573" spans="1:6" x14ac:dyDescent="0.25">
      <c r="A9573" s="24">
        <v>46</v>
      </c>
      <c r="B9573" s="25">
        <v>44593</v>
      </c>
      <c r="C9573" s="24" t="s">
        <v>141</v>
      </c>
      <c r="D9573" s="24" t="s">
        <v>1469</v>
      </c>
      <c r="E9573" s="24" t="s">
        <v>1488</v>
      </c>
      <c r="F9573" cm="1">
        <f t="array" ref="F9573">_xlfn.SWITCH($E9573,"Forecast",IFERROR(SUMIFS(INDEX('Forecast Input'!$A:$BO,,MATCH(TEXT($A9573,"0"),'Forecast Input'!$1:$1,0)),'Forecast Input'!$A:$A,Master!C9573,'Forecast Input'!$D:$D,Master!D9573),0),"Actual",SUMIFS('CMO Input'!$Q:$Q,'CMO Input'!$E:$E,Master!$A9573,'CMO Input'!$C:$C,Master!$C9573,'CMO Input'!$AJ:$AJ,Master!$D9573,'CMO Input'!$AU:$AU,Master!$F9569),"")</f>
        <v>0</v>
      </c>
    </row>
    <row r="9574" spans="1:6" x14ac:dyDescent="0.25">
      <c r="A9574" s="24">
        <v>46</v>
      </c>
      <c r="B9574" s="25">
        <v>44593</v>
      </c>
      <c r="C9574" s="24" t="s">
        <v>141</v>
      </c>
      <c r="D9574" s="24" t="s">
        <v>1469</v>
      </c>
      <c r="E9574" s="24" t="s">
        <v>1487</v>
      </c>
      <c r="F9574" cm="1">
        <f t="array" ref="F9574">_xlfn.SWITCH($E9574,"Forecast",IFERROR(SUMIFS(INDEX('Forecast Input'!$A:$BO,,MATCH(TEXT($A9574,"0"),'Forecast Input'!$1:$1,0)),'Forecast Input'!$A:$A,Master!C9574,'Forecast Input'!$D:$D,Master!D9574),0),"Actual",SUMIFS('CMO Input'!$Q:$Q,'CMO Input'!$E:$E,Master!$A9574,'CMO Input'!$C:$C,Master!$C9574,'CMO Input'!$AJ:$AJ,Master!$D9574,'CMO Input'!$AU:$AU,Master!$F9570),"")</f>
        <v>0</v>
      </c>
    </row>
    <row r="9575" spans="1:6" x14ac:dyDescent="0.25">
      <c r="A9575" s="24">
        <v>46</v>
      </c>
      <c r="B9575" s="25">
        <v>44593</v>
      </c>
      <c r="C9575" s="24" t="s">
        <v>127</v>
      </c>
      <c r="D9575" s="24" t="s">
        <v>10</v>
      </c>
      <c r="E9575" s="24" t="s">
        <v>1489</v>
      </c>
      <c r="F9575" t="str" cm="1">
        <f t="array" ref="F9575">_xlfn.SWITCH($E9575,"Forecast",IFERROR(SUMIFS(INDEX('Forecast Input'!$A:$BO,,MATCH(TEXT($A9575,"0"),'Forecast Input'!$1:$1,0)),'Forecast Input'!$A:$A,Master!C9575,'Forecast Input'!$D:$D,Master!D9575),0),"Actual",SUMIFS('CMO Input'!$Q:$Q,'CMO Input'!$E:$E,Master!$A9575,'CMO Input'!$C:$C,Master!$C9575,'CMO Input'!$AJ:$AJ,Master!$D9575,'CMO Input'!$AU:$AU,Master!$F9571),"")</f>
        <v/>
      </c>
    </row>
    <row r="9576" spans="1:6" x14ac:dyDescent="0.25">
      <c r="A9576" s="24">
        <v>46</v>
      </c>
      <c r="B9576" s="25">
        <v>44593</v>
      </c>
      <c r="C9576" s="24" t="s">
        <v>127</v>
      </c>
      <c r="D9576" s="24" t="s">
        <v>10</v>
      </c>
      <c r="E9576" s="24" t="s">
        <v>1488</v>
      </c>
      <c r="F9576" cm="1">
        <f t="array" ref="F9576">_xlfn.SWITCH($E9576,"Forecast",IFERROR(SUMIFS(INDEX('Forecast Input'!$A:$BO,,MATCH(TEXT($A9576,"0"),'Forecast Input'!$1:$1,0)),'Forecast Input'!$A:$A,Master!C9576,'Forecast Input'!$D:$D,Master!D9576),0),"Actual",SUMIFS('CMO Input'!$Q:$Q,'CMO Input'!$E:$E,Master!$A9576,'CMO Input'!$C:$C,Master!$C9576,'CMO Input'!$AJ:$AJ,Master!$D9576,'CMO Input'!$AU:$AU,Master!$F9572),"")</f>
        <v>0</v>
      </c>
    </row>
    <row r="9577" spans="1:6" x14ac:dyDescent="0.25">
      <c r="A9577" s="24">
        <v>46</v>
      </c>
      <c r="B9577" s="25">
        <v>44593</v>
      </c>
      <c r="C9577" s="24" t="s">
        <v>127</v>
      </c>
      <c r="D9577" s="24" t="s">
        <v>10</v>
      </c>
      <c r="E9577" s="24" t="s">
        <v>1487</v>
      </c>
      <c r="F9577" cm="1">
        <f t="array" ref="F9577">_xlfn.SWITCH($E9577,"Forecast",IFERROR(SUMIFS(INDEX('Forecast Input'!$A:$BO,,MATCH(TEXT($A9577,"0"),'Forecast Input'!$1:$1,0)),'Forecast Input'!$A:$A,Master!C9577,'Forecast Input'!$D:$D,Master!D9577),0),"Actual",SUMIFS('CMO Input'!$Q:$Q,'CMO Input'!$E:$E,Master!$A9577,'CMO Input'!$C:$C,Master!$C9577,'CMO Input'!$AJ:$AJ,Master!$D9577,'CMO Input'!$AU:$AU,Master!$F9573),"")</f>
        <v>0</v>
      </c>
    </row>
    <row r="9578" spans="1:6" x14ac:dyDescent="0.25">
      <c r="A9578" s="24">
        <v>46</v>
      </c>
      <c r="B9578" s="25">
        <v>44593</v>
      </c>
      <c r="C9578" s="24" t="s">
        <v>127</v>
      </c>
      <c r="D9578" s="24" t="s">
        <v>61</v>
      </c>
      <c r="E9578" s="24" t="s">
        <v>1489</v>
      </c>
      <c r="F9578" t="str" cm="1">
        <f t="array" ref="F9578">_xlfn.SWITCH($E9578,"Forecast",IFERROR(SUMIFS(INDEX('Forecast Input'!$A:$BO,,MATCH(TEXT($A9578,"0"),'Forecast Input'!$1:$1,0)),'Forecast Input'!$A:$A,Master!C9578,'Forecast Input'!$D:$D,Master!D9578),0),"Actual",SUMIFS('CMO Input'!$Q:$Q,'CMO Input'!$E:$E,Master!$A9578,'CMO Input'!$C:$C,Master!$C9578,'CMO Input'!$AJ:$AJ,Master!$D9578,'CMO Input'!$AU:$AU,Master!$F9574),"")</f>
        <v/>
      </c>
    </row>
    <row r="9579" spans="1:6" x14ac:dyDescent="0.25">
      <c r="A9579" s="24">
        <v>46</v>
      </c>
      <c r="B9579" s="25">
        <v>44593</v>
      </c>
      <c r="C9579" s="24" t="s">
        <v>127</v>
      </c>
      <c r="D9579" s="24" t="s">
        <v>61</v>
      </c>
      <c r="E9579" s="24" t="s">
        <v>1488</v>
      </c>
      <c r="F9579" cm="1">
        <f t="array" ref="F9579">_xlfn.SWITCH($E9579,"Forecast",IFERROR(SUMIFS(INDEX('Forecast Input'!$A:$BO,,MATCH(TEXT($A9579,"0"),'Forecast Input'!$1:$1,0)),'Forecast Input'!$A:$A,Master!C9579,'Forecast Input'!$D:$D,Master!D9579),0),"Actual",SUMIFS('CMO Input'!$Q:$Q,'CMO Input'!$E:$E,Master!$A9579,'CMO Input'!$C:$C,Master!$C9579,'CMO Input'!$AJ:$AJ,Master!$D9579,'CMO Input'!$AU:$AU,Master!$F9575),"")</f>
        <v>0</v>
      </c>
    </row>
    <row r="9580" spans="1:6" x14ac:dyDescent="0.25">
      <c r="A9580" s="24">
        <v>46</v>
      </c>
      <c r="B9580" s="25">
        <v>44593</v>
      </c>
      <c r="C9580" s="24" t="s">
        <v>127</v>
      </c>
      <c r="D9580" s="24" t="s">
        <v>61</v>
      </c>
      <c r="E9580" s="24" t="s">
        <v>1487</v>
      </c>
      <c r="F9580" cm="1">
        <f t="array" ref="F9580">_xlfn.SWITCH($E9580,"Forecast",IFERROR(SUMIFS(INDEX('Forecast Input'!$A:$BO,,MATCH(TEXT($A9580,"0"),'Forecast Input'!$1:$1,0)),'Forecast Input'!$A:$A,Master!C9580,'Forecast Input'!$D:$D,Master!D9580),0),"Actual",SUMIFS('CMO Input'!$Q:$Q,'CMO Input'!$E:$E,Master!$A9580,'CMO Input'!$C:$C,Master!$C9580,'CMO Input'!$AJ:$AJ,Master!$D9580,'CMO Input'!$AU:$AU,Master!$F9576),"")</f>
        <v>0</v>
      </c>
    </row>
    <row r="9581" spans="1:6" x14ac:dyDescent="0.25">
      <c r="A9581" s="24">
        <v>46</v>
      </c>
      <c r="B9581" s="25">
        <v>44593</v>
      </c>
      <c r="C9581" s="24" t="s">
        <v>127</v>
      </c>
      <c r="D9581" s="24" t="s">
        <v>103</v>
      </c>
      <c r="E9581" s="24" t="s">
        <v>1489</v>
      </c>
      <c r="F9581" t="str" cm="1">
        <f t="array" ref="F9581">_xlfn.SWITCH($E9581,"Forecast",IFERROR(SUMIFS(INDEX('Forecast Input'!$A:$BO,,MATCH(TEXT($A9581,"0"),'Forecast Input'!$1:$1,0)),'Forecast Input'!$A:$A,Master!C9581,'Forecast Input'!$D:$D,Master!D9581),0),"Actual",SUMIFS('CMO Input'!$Q:$Q,'CMO Input'!$E:$E,Master!$A9581,'CMO Input'!$C:$C,Master!$C9581,'CMO Input'!$AJ:$AJ,Master!$D9581,'CMO Input'!$AU:$AU,Master!$F9577),"")</f>
        <v/>
      </c>
    </row>
    <row r="9582" spans="1:6" x14ac:dyDescent="0.25">
      <c r="A9582" s="24">
        <v>46</v>
      </c>
      <c r="B9582" s="25">
        <v>44593</v>
      </c>
      <c r="C9582" s="24" t="s">
        <v>127</v>
      </c>
      <c r="D9582" s="24" t="s">
        <v>103</v>
      </c>
      <c r="E9582" s="24" t="s">
        <v>1488</v>
      </c>
      <c r="F9582" cm="1">
        <f t="array" ref="F9582">_xlfn.SWITCH($E9582,"Forecast",IFERROR(SUMIFS(INDEX('Forecast Input'!$A:$BO,,MATCH(TEXT($A9582,"0"),'Forecast Input'!$1:$1,0)),'Forecast Input'!$A:$A,Master!C9582,'Forecast Input'!$D:$D,Master!D9582),0),"Actual",SUMIFS('CMO Input'!$Q:$Q,'CMO Input'!$E:$E,Master!$A9582,'CMO Input'!$C:$C,Master!$C9582,'CMO Input'!$AJ:$AJ,Master!$D9582,'CMO Input'!$AU:$AU,Master!$F9578),"")</f>
        <v>0</v>
      </c>
    </row>
    <row r="9583" spans="1:6" x14ac:dyDescent="0.25">
      <c r="A9583" s="24">
        <v>46</v>
      </c>
      <c r="B9583" s="25">
        <v>44593</v>
      </c>
      <c r="C9583" s="24" t="s">
        <v>127</v>
      </c>
      <c r="D9583" s="24" t="s">
        <v>103</v>
      </c>
      <c r="E9583" s="24" t="s">
        <v>1487</v>
      </c>
      <c r="F9583" cm="1">
        <f t="array" ref="F9583">_xlfn.SWITCH($E9583,"Forecast",IFERROR(SUMIFS(INDEX('Forecast Input'!$A:$BO,,MATCH(TEXT($A9583,"0"),'Forecast Input'!$1:$1,0)),'Forecast Input'!$A:$A,Master!C9583,'Forecast Input'!$D:$D,Master!D9583),0),"Actual",SUMIFS('CMO Input'!$Q:$Q,'CMO Input'!$E:$E,Master!$A9583,'CMO Input'!$C:$C,Master!$C9583,'CMO Input'!$AJ:$AJ,Master!$D9583,'CMO Input'!$AU:$AU,Master!$F9579),"")</f>
        <v>0</v>
      </c>
    </row>
    <row r="9584" spans="1:6" x14ac:dyDescent="0.25">
      <c r="A9584" s="24">
        <v>46</v>
      </c>
      <c r="B9584" s="25">
        <v>44593</v>
      </c>
      <c r="C9584" s="24" t="s">
        <v>127</v>
      </c>
      <c r="D9584" s="24" t="s">
        <v>146</v>
      </c>
      <c r="E9584" s="24" t="s">
        <v>1489</v>
      </c>
      <c r="F9584" t="str" cm="1">
        <f t="array" ref="F9584">_xlfn.SWITCH($E9584,"Forecast",IFERROR(SUMIFS(INDEX('Forecast Input'!$A:$BO,,MATCH(TEXT($A9584,"0"),'Forecast Input'!$1:$1,0)),'Forecast Input'!$A:$A,Master!C9584,'Forecast Input'!$D:$D,Master!D9584),0),"Actual",SUMIFS('CMO Input'!$Q:$Q,'CMO Input'!$E:$E,Master!$A9584,'CMO Input'!$C:$C,Master!$C9584,'CMO Input'!$AJ:$AJ,Master!$D9584,'CMO Input'!$AU:$AU,Master!$F9580),"")</f>
        <v/>
      </c>
    </row>
    <row r="9585" spans="1:6" x14ac:dyDescent="0.25">
      <c r="A9585" s="24">
        <v>46</v>
      </c>
      <c r="B9585" s="25">
        <v>44593</v>
      </c>
      <c r="C9585" s="24" t="s">
        <v>127</v>
      </c>
      <c r="D9585" s="24" t="s">
        <v>146</v>
      </c>
      <c r="E9585" s="24" t="s">
        <v>1488</v>
      </c>
      <c r="F9585" cm="1">
        <f t="array" ref="F9585">_xlfn.SWITCH($E9585,"Forecast",IFERROR(SUMIFS(INDEX('Forecast Input'!$A:$BO,,MATCH(TEXT($A9585,"0"),'Forecast Input'!$1:$1,0)),'Forecast Input'!$A:$A,Master!C9585,'Forecast Input'!$D:$D,Master!D9585),0),"Actual",SUMIFS('CMO Input'!$Q:$Q,'CMO Input'!$E:$E,Master!$A9585,'CMO Input'!$C:$C,Master!$C9585,'CMO Input'!$AJ:$AJ,Master!$D9585,'CMO Input'!$AU:$AU,Master!$F9581),"")</f>
        <v>0</v>
      </c>
    </row>
    <row r="9586" spans="1:6" x14ac:dyDescent="0.25">
      <c r="A9586" s="24">
        <v>46</v>
      </c>
      <c r="B9586" s="25">
        <v>44593</v>
      </c>
      <c r="C9586" s="24" t="s">
        <v>127</v>
      </c>
      <c r="D9586" s="24" t="s">
        <v>146</v>
      </c>
      <c r="E9586" s="24" t="s">
        <v>1487</v>
      </c>
      <c r="F9586" cm="1">
        <f t="array" ref="F9586">_xlfn.SWITCH($E9586,"Forecast",IFERROR(SUMIFS(INDEX('Forecast Input'!$A:$BO,,MATCH(TEXT($A9586,"0"),'Forecast Input'!$1:$1,0)),'Forecast Input'!$A:$A,Master!C9586,'Forecast Input'!$D:$D,Master!D9586),0),"Actual",SUMIFS('CMO Input'!$Q:$Q,'CMO Input'!$E:$E,Master!$A9586,'CMO Input'!$C:$C,Master!$C9586,'CMO Input'!$AJ:$AJ,Master!$D9586,'CMO Input'!$AU:$AU,Master!$F9582),"")</f>
        <v>0</v>
      </c>
    </row>
    <row r="9587" spans="1:6" x14ac:dyDescent="0.25">
      <c r="A9587" s="24">
        <v>46</v>
      </c>
      <c r="B9587" s="25">
        <v>44593</v>
      </c>
      <c r="C9587" s="24" t="s">
        <v>127</v>
      </c>
      <c r="D9587" s="24" t="s">
        <v>166</v>
      </c>
      <c r="E9587" s="24" t="s">
        <v>1489</v>
      </c>
      <c r="F9587" t="str" cm="1">
        <f t="array" ref="F9587">_xlfn.SWITCH($E9587,"Forecast",IFERROR(SUMIFS(INDEX('Forecast Input'!$A:$BO,,MATCH(TEXT($A9587,"0"),'Forecast Input'!$1:$1,0)),'Forecast Input'!$A:$A,Master!C9587,'Forecast Input'!$D:$D,Master!D9587),0),"Actual",SUMIFS('CMO Input'!$Q:$Q,'CMO Input'!$E:$E,Master!$A9587,'CMO Input'!$C:$C,Master!$C9587,'CMO Input'!$AJ:$AJ,Master!$D9587,'CMO Input'!$AU:$AU,Master!$F9583),"")</f>
        <v/>
      </c>
    </row>
    <row r="9588" spans="1:6" x14ac:dyDescent="0.25">
      <c r="A9588" s="24">
        <v>46</v>
      </c>
      <c r="B9588" s="25">
        <v>44593</v>
      </c>
      <c r="C9588" s="24" t="s">
        <v>127</v>
      </c>
      <c r="D9588" s="24" t="s">
        <v>166</v>
      </c>
      <c r="E9588" s="24" t="s">
        <v>1488</v>
      </c>
      <c r="F9588" cm="1">
        <f t="array" ref="F9588">_xlfn.SWITCH($E9588,"Forecast",IFERROR(SUMIFS(INDEX('Forecast Input'!$A:$BO,,MATCH(TEXT($A9588,"0"),'Forecast Input'!$1:$1,0)),'Forecast Input'!$A:$A,Master!C9588,'Forecast Input'!$D:$D,Master!D9588),0),"Actual",SUMIFS('CMO Input'!$Q:$Q,'CMO Input'!$E:$E,Master!$A9588,'CMO Input'!$C:$C,Master!$C9588,'CMO Input'!$AJ:$AJ,Master!$D9588,'CMO Input'!$AU:$AU,Master!$F9584),"")</f>
        <v>0</v>
      </c>
    </row>
    <row r="9589" spans="1:6" x14ac:dyDescent="0.25">
      <c r="A9589" s="24">
        <v>46</v>
      </c>
      <c r="B9589" s="25">
        <v>44593</v>
      </c>
      <c r="C9589" s="24" t="s">
        <v>127</v>
      </c>
      <c r="D9589" s="24" t="s">
        <v>166</v>
      </c>
      <c r="E9589" s="24" t="s">
        <v>1487</v>
      </c>
      <c r="F9589" cm="1">
        <f t="array" ref="F9589">_xlfn.SWITCH($E9589,"Forecast",IFERROR(SUMIFS(INDEX('Forecast Input'!$A:$BO,,MATCH(TEXT($A9589,"0"),'Forecast Input'!$1:$1,0)),'Forecast Input'!$A:$A,Master!C9589,'Forecast Input'!$D:$D,Master!D9589),0),"Actual",SUMIFS('CMO Input'!$Q:$Q,'CMO Input'!$E:$E,Master!$A9589,'CMO Input'!$C:$C,Master!$C9589,'CMO Input'!$AJ:$AJ,Master!$D9589,'CMO Input'!$AU:$AU,Master!$F9585),"")</f>
        <v>0</v>
      </c>
    </row>
    <row r="9590" spans="1:6" x14ac:dyDescent="0.25">
      <c r="A9590" s="24">
        <v>46</v>
      </c>
      <c r="B9590" s="25">
        <v>44593</v>
      </c>
      <c r="C9590" s="24" t="s">
        <v>127</v>
      </c>
      <c r="D9590" s="24" t="s">
        <v>170</v>
      </c>
      <c r="E9590" s="24" t="s">
        <v>1489</v>
      </c>
      <c r="F9590" t="str" cm="1">
        <f t="array" ref="F9590">_xlfn.SWITCH($E9590,"Forecast",IFERROR(SUMIFS(INDEX('Forecast Input'!$A:$BO,,MATCH(TEXT($A9590,"0"),'Forecast Input'!$1:$1,0)),'Forecast Input'!$A:$A,Master!C9590,'Forecast Input'!$D:$D,Master!D9590),0),"Actual",SUMIFS('CMO Input'!$Q:$Q,'CMO Input'!$E:$E,Master!$A9590,'CMO Input'!$C:$C,Master!$C9590,'CMO Input'!$AJ:$AJ,Master!$D9590,'CMO Input'!$AU:$AU,Master!$F9586),"")</f>
        <v/>
      </c>
    </row>
    <row r="9591" spans="1:6" x14ac:dyDescent="0.25">
      <c r="A9591" s="24">
        <v>46</v>
      </c>
      <c r="B9591" s="25">
        <v>44593</v>
      </c>
      <c r="C9591" s="24" t="s">
        <v>127</v>
      </c>
      <c r="D9591" s="24" t="s">
        <v>170</v>
      </c>
      <c r="E9591" s="24" t="s">
        <v>1488</v>
      </c>
      <c r="F9591" cm="1">
        <f t="array" ref="F9591">_xlfn.SWITCH($E9591,"Forecast",IFERROR(SUMIFS(INDEX('Forecast Input'!$A:$BO,,MATCH(TEXT($A9591,"0"),'Forecast Input'!$1:$1,0)),'Forecast Input'!$A:$A,Master!C9591,'Forecast Input'!$D:$D,Master!D9591),0),"Actual",SUMIFS('CMO Input'!$Q:$Q,'CMO Input'!$E:$E,Master!$A9591,'CMO Input'!$C:$C,Master!$C9591,'CMO Input'!$AJ:$AJ,Master!$D9591,'CMO Input'!$AU:$AU,Master!$F9587),"")</f>
        <v>0</v>
      </c>
    </row>
    <row r="9592" spans="1:6" x14ac:dyDescent="0.25">
      <c r="A9592" s="24">
        <v>46</v>
      </c>
      <c r="B9592" s="25">
        <v>44593</v>
      </c>
      <c r="C9592" s="24" t="s">
        <v>127</v>
      </c>
      <c r="D9592" s="24" t="s">
        <v>170</v>
      </c>
      <c r="E9592" s="24" t="s">
        <v>1487</v>
      </c>
      <c r="F9592" cm="1">
        <f t="array" ref="F9592">_xlfn.SWITCH($E9592,"Forecast",IFERROR(SUMIFS(INDEX('Forecast Input'!$A:$BO,,MATCH(TEXT($A9592,"0"),'Forecast Input'!$1:$1,0)),'Forecast Input'!$A:$A,Master!C9592,'Forecast Input'!$D:$D,Master!D9592),0),"Actual",SUMIFS('CMO Input'!$Q:$Q,'CMO Input'!$E:$E,Master!$A9592,'CMO Input'!$C:$C,Master!$C9592,'CMO Input'!$AJ:$AJ,Master!$D9592,'CMO Input'!$AU:$AU,Master!$F9588),"")</f>
        <v>0</v>
      </c>
    </row>
    <row r="9593" spans="1:6" x14ac:dyDescent="0.25">
      <c r="A9593" s="24">
        <v>46</v>
      </c>
      <c r="B9593" s="25">
        <v>44593</v>
      </c>
      <c r="C9593" s="24" t="s">
        <v>127</v>
      </c>
      <c r="D9593" s="24" t="s">
        <v>436</v>
      </c>
      <c r="E9593" s="24" t="s">
        <v>1489</v>
      </c>
      <c r="F9593" t="str" cm="1">
        <f t="array" ref="F9593">_xlfn.SWITCH($E9593,"Forecast",IFERROR(SUMIFS(INDEX('Forecast Input'!$A:$BO,,MATCH(TEXT($A9593,"0"),'Forecast Input'!$1:$1,0)),'Forecast Input'!$A:$A,Master!C9593,'Forecast Input'!$D:$D,Master!D9593),0),"Actual",SUMIFS('CMO Input'!$Q:$Q,'CMO Input'!$E:$E,Master!$A9593,'CMO Input'!$C:$C,Master!$C9593,'CMO Input'!$AJ:$AJ,Master!$D9593,'CMO Input'!$AU:$AU,Master!$F9589),"")</f>
        <v/>
      </c>
    </row>
    <row r="9594" spans="1:6" x14ac:dyDescent="0.25">
      <c r="A9594" s="24">
        <v>46</v>
      </c>
      <c r="B9594" s="25">
        <v>44593</v>
      </c>
      <c r="C9594" s="24" t="s">
        <v>127</v>
      </c>
      <c r="D9594" s="24" t="s">
        <v>436</v>
      </c>
      <c r="E9594" s="24" t="s">
        <v>1488</v>
      </c>
      <c r="F9594" cm="1">
        <f t="array" ref="F9594">_xlfn.SWITCH($E9594,"Forecast",IFERROR(SUMIFS(INDEX('Forecast Input'!$A:$BO,,MATCH(TEXT($A9594,"0"),'Forecast Input'!$1:$1,0)),'Forecast Input'!$A:$A,Master!C9594,'Forecast Input'!$D:$D,Master!D9594),0),"Actual",SUMIFS('CMO Input'!$Q:$Q,'CMO Input'!$E:$E,Master!$A9594,'CMO Input'!$C:$C,Master!$C9594,'CMO Input'!$AJ:$AJ,Master!$D9594,'CMO Input'!$AU:$AU,Master!$F9590),"")</f>
        <v>0</v>
      </c>
    </row>
    <row r="9595" spans="1:6" x14ac:dyDescent="0.25">
      <c r="A9595" s="24">
        <v>46</v>
      </c>
      <c r="B9595" s="25">
        <v>44593</v>
      </c>
      <c r="C9595" s="24" t="s">
        <v>127</v>
      </c>
      <c r="D9595" s="24" t="s">
        <v>436</v>
      </c>
      <c r="E9595" s="24" t="s">
        <v>1487</v>
      </c>
      <c r="F9595" cm="1">
        <f t="array" ref="F9595">_xlfn.SWITCH($E9595,"Forecast",IFERROR(SUMIFS(INDEX('Forecast Input'!$A:$BO,,MATCH(TEXT($A9595,"0"),'Forecast Input'!$1:$1,0)),'Forecast Input'!$A:$A,Master!C9595,'Forecast Input'!$D:$D,Master!D9595),0),"Actual",SUMIFS('CMO Input'!$Q:$Q,'CMO Input'!$E:$E,Master!$A9595,'CMO Input'!$C:$C,Master!$C9595,'CMO Input'!$AJ:$AJ,Master!$D9595,'CMO Input'!$AU:$AU,Master!$F9591),"")</f>
        <v>0</v>
      </c>
    </row>
    <row r="9596" spans="1:6" x14ac:dyDescent="0.25">
      <c r="A9596" s="24">
        <v>46</v>
      </c>
      <c r="B9596" s="25">
        <v>44593</v>
      </c>
      <c r="C9596" s="24" t="s">
        <v>127</v>
      </c>
      <c r="D9596" s="24" t="s">
        <v>1469</v>
      </c>
      <c r="E9596" s="24" t="s">
        <v>1489</v>
      </c>
      <c r="F9596" t="str" cm="1">
        <f t="array" ref="F9596">_xlfn.SWITCH($E9596,"Forecast",IFERROR(SUMIFS(INDEX('Forecast Input'!$A:$BO,,MATCH(TEXT($A9596,"0"),'Forecast Input'!$1:$1,0)),'Forecast Input'!$A:$A,Master!C9596,'Forecast Input'!$D:$D,Master!D9596),0),"Actual",SUMIFS('CMO Input'!$Q:$Q,'CMO Input'!$E:$E,Master!$A9596,'CMO Input'!$C:$C,Master!$C9596,'CMO Input'!$AJ:$AJ,Master!$D9596,'CMO Input'!$AU:$AU,Master!$F9592),"")</f>
        <v/>
      </c>
    </row>
    <row r="9597" spans="1:6" x14ac:dyDescent="0.25">
      <c r="A9597" s="24">
        <v>46</v>
      </c>
      <c r="B9597" s="25">
        <v>44593</v>
      </c>
      <c r="C9597" s="24" t="s">
        <v>127</v>
      </c>
      <c r="D9597" s="24" t="s">
        <v>1469</v>
      </c>
      <c r="E9597" s="24" t="s">
        <v>1488</v>
      </c>
      <c r="F9597" cm="1">
        <f t="array" ref="F9597">_xlfn.SWITCH($E9597,"Forecast",IFERROR(SUMIFS(INDEX('Forecast Input'!$A:$BO,,MATCH(TEXT($A9597,"0"),'Forecast Input'!$1:$1,0)),'Forecast Input'!$A:$A,Master!C9597,'Forecast Input'!$D:$D,Master!D9597),0),"Actual",SUMIFS('CMO Input'!$Q:$Q,'CMO Input'!$E:$E,Master!$A9597,'CMO Input'!$C:$C,Master!$C9597,'CMO Input'!$AJ:$AJ,Master!$D9597,'CMO Input'!$AU:$AU,Master!$F9593),"")</f>
        <v>0</v>
      </c>
    </row>
    <row r="9598" spans="1:6" x14ac:dyDescent="0.25">
      <c r="A9598" s="24">
        <v>46</v>
      </c>
      <c r="B9598" s="25">
        <v>44593</v>
      </c>
      <c r="C9598" s="24" t="s">
        <v>127</v>
      </c>
      <c r="D9598" s="24" t="s">
        <v>1469</v>
      </c>
      <c r="E9598" s="24" t="s">
        <v>1487</v>
      </c>
      <c r="F9598" cm="1">
        <f t="array" ref="F9598">_xlfn.SWITCH($E9598,"Forecast",IFERROR(SUMIFS(INDEX('Forecast Input'!$A:$BO,,MATCH(TEXT($A9598,"0"),'Forecast Input'!$1:$1,0)),'Forecast Input'!$A:$A,Master!C9598,'Forecast Input'!$D:$D,Master!D9598),0),"Actual",SUMIFS('CMO Input'!$Q:$Q,'CMO Input'!$E:$E,Master!$A9598,'CMO Input'!$C:$C,Master!$C9598,'CMO Input'!$AJ:$AJ,Master!$D9598,'CMO Input'!$AU:$AU,Master!$F9594),"")</f>
        <v>0</v>
      </c>
    </row>
    <row r="9599" spans="1:6" x14ac:dyDescent="0.25">
      <c r="A9599" s="24">
        <v>46</v>
      </c>
      <c r="B9599" s="25">
        <v>44593</v>
      </c>
      <c r="C9599" s="24" t="s">
        <v>44</v>
      </c>
      <c r="D9599" s="24" t="s">
        <v>10</v>
      </c>
      <c r="E9599" s="24" t="s">
        <v>1489</v>
      </c>
      <c r="F9599" t="str" cm="1">
        <f t="array" ref="F9599">_xlfn.SWITCH($E9599,"Forecast",IFERROR(SUMIFS(INDEX('Forecast Input'!$A:$BO,,MATCH(TEXT($A9599,"0"),'Forecast Input'!$1:$1,0)),'Forecast Input'!$A:$A,Master!C9599,'Forecast Input'!$D:$D,Master!D9599),0),"Actual",SUMIFS('CMO Input'!$Q:$Q,'CMO Input'!$E:$E,Master!$A9599,'CMO Input'!$C:$C,Master!$C9599,'CMO Input'!$AJ:$AJ,Master!$D9599,'CMO Input'!$AU:$AU,Master!$F9595),"")</f>
        <v/>
      </c>
    </row>
    <row r="9600" spans="1:6" x14ac:dyDescent="0.25">
      <c r="A9600" s="24">
        <v>46</v>
      </c>
      <c r="B9600" s="25">
        <v>44593</v>
      </c>
      <c r="C9600" s="24" t="s">
        <v>44</v>
      </c>
      <c r="D9600" s="24" t="s">
        <v>10</v>
      </c>
      <c r="E9600" s="24" t="s">
        <v>1488</v>
      </c>
      <c r="F9600" cm="1">
        <f t="array" ref="F9600">_xlfn.SWITCH($E9600,"Forecast",IFERROR(SUMIFS(INDEX('Forecast Input'!$A:$BO,,MATCH(TEXT($A9600,"0"),'Forecast Input'!$1:$1,0)),'Forecast Input'!$A:$A,Master!C9600,'Forecast Input'!$D:$D,Master!D9600),0),"Actual",SUMIFS('CMO Input'!$Q:$Q,'CMO Input'!$E:$E,Master!$A9600,'CMO Input'!$C:$C,Master!$C9600,'CMO Input'!$AJ:$AJ,Master!$D9600,'CMO Input'!$AU:$AU,Master!$F9596),"")</f>
        <v>0</v>
      </c>
    </row>
    <row r="9601" spans="1:6" x14ac:dyDescent="0.25">
      <c r="A9601" s="24">
        <v>46</v>
      </c>
      <c r="B9601" s="25">
        <v>44593</v>
      </c>
      <c r="C9601" s="24" t="s">
        <v>44</v>
      </c>
      <c r="D9601" s="24" t="s">
        <v>10</v>
      </c>
      <c r="E9601" s="24" t="s">
        <v>1487</v>
      </c>
      <c r="F9601" cm="1">
        <f t="array" ref="F9601">_xlfn.SWITCH($E9601,"Forecast",IFERROR(SUMIFS(INDEX('Forecast Input'!$A:$BO,,MATCH(TEXT($A9601,"0"),'Forecast Input'!$1:$1,0)),'Forecast Input'!$A:$A,Master!C9601,'Forecast Input'!$D:$D,Master!D9601),0),"Actual",SUMIFS('CMO Input'!$Q:$Q,'CMO Input'!$E:$E,Master!$A9601,'CMO Input'!$C:$C,Master!$C9601,'CMO Input'!$AJ:$AJ,Master!$D9601,'CMO Input'!$AU:$AU,Master!$F9597),"")</f>
        <v>0</v>
      </c>
    </row>
    <row r="9602" spans="1:6" x14ac:dyDescent="0.25">
      <c r="A9602" s="24">
        <v>46</v>
      </c>
      <c r="B9602" s="25">
        <v>44593</v>
      </c>
      <c r="C9602" s="24" t="s">
        <v>44</v>
      </c>
      <c r="D9602" s="24" t="s">
        <v>61</v>
      </c>
      <c r="E9602" s="24" t="s">
        <v>1489</v>
      </c>
      <c r="F9602" t="str" cm="1">
        <f t="array" ref="F9602">_xlfn.SWITCH($E9602,"Forecast",IFERROR(SUMIFS(INDEX('Forecast Input'!$A:$BO,,MATCH(TEXT($A9602,"0"),'Forecast Input'!$1:$1,0)),'Forecast Input'!$A:$A,Master!C9602,'Forecast Input'!$D:$D,Master!D9602),0),"Actual",SUMIFS('CMO Input'!$Q:$Q,'CMO Input'!$E:$E,Master!$A9602,'CMO Input'!$C:$C,Master!$C9602,'CMO Input'!$AJ:$AJ,Master!$D9602,'CMO Input'!$AU:$AU,Master!$F9598),"")</f>
        <v/>
      </c>
    </row>
    <row r="9603" spans="1:6" x14ac:dyDescent="0.25">
      <c r="A9603" s="24">
        <v>46</v>
      </c>
      <c r="B9603" s="25">
        <v>44593</v>
      </c>
      <c r="C9603" s="24" t="s">
        <v>44</v>
      </c>
      <c r="D9603" s="24" t="s">
        <v>61</v>
      </c>
      <c r="E9603" s="24" t="s">
        <v>1488</v>
      </c>
      <c r="F9603" cm="1">
        <f t="array" ref="F9603">_xlfn.SWITCH($E9603,"Forecast",IFERROR(SUMIFS(INDEX('Forecast Input'!$A:$BO,,MATCH(TEXT($A9603,"0"),'Forecast Input'!$1:$1,0)),'Forecast Input'!$A:$A,Master!C9603,'Forecast Input'!$D:$D,Master!D9603),0),"Actual",SUMIFS('CMO Input'!$Q:$Q,'CMO Input'!$E:$E,Master!$A9603,'CMO Input'!$C:$C,Master!$C9603,'CMO Input'!$AJ:$AJ,Master!$D9603,'CMO Input'!$AU:$AU,Master!$F9599),"")</f>
        <v>0</v>
      </c>
    </row>
    <row r="9604" spans="1:6" x14ac:dyDescent="0.25">
      <c r="A9604" s="24">
        <v>46</v>
      </c>
      <c r="B9604" s="25">
        <v>44593</v>
      </c>
      <c r="C9604" s="24" t="s">
        <v>44</v>
      </c>
      <c r="D9604" s="24" t="s">
        <v>61</v>
      </c>
      <c r="E9604" s="24" t="s">
        <v>1487</v>
      </c>
      <c r="F9604" cm="1">
        <f t="array" ref="F9604">_xlfn.SWITCH($E9604,"Forecast",IFERROR(SUMIFS(INDEX('Forecast Input'!$A:$BO,,MATCH(TEXT($A9604,"0"),'Forecast Input'!$1:$1,0)),'Forecast Input'!$A:$A,Master!C9604,'Forecast Input'!$D:$D,Master!D9604),0),"Actual",SUMIFS('CMO Input'!$Q:$Q,'CMO Input'!$E:$E,Master!$A9604,'CMO Input'!$C:$C,Master!$C9604,'CMO Input'!$AJ:$AJ,Master!$D9604,'CMO Input'!$AU:$AU,Master!$F9600),"")</f>
        <v>0</v>
      </c>
    </row>
    <row r="9605" spans="1:6" x14ac:dyDescent="0.25">
      <c r="A9605" s="24">
        <v>46</v>
      </c>
      <c r="B9605" s="25">
        <v>44593</v>
      </c>
      <c r="C9605" s="24" t="s">
        <v>44</v>
      </c>
      <c r="D9605" s="24" t="s">
        <v>103</v>
      </c>
      <c r="E9605" s="24" t="s">
        <v>1489</v>
      </c>
      <c r="F9605" t="str" cm="1">
        <f t="array" ref="F9605">_xlfn.SWITCH($E9605,"Forecast",IFERROR(SUMIFS(INDEX('Forecast Input'!$A:$BO,,MATCH(TEXT($A9605,"0"),'Forecast Input'!$1:$1,0)),'Forecast Input'!$A:$A,Master!C9605,'Forecast Input'!$D:$D,Master!D9605),0),"Actual",SUMIFS('CMO Input'!$Q:$Q,'CMO Input'!$E:$E,Master!$A9605,'CMO Input'!$C:$C,Master!$C9605,'CMO Input'!$AJ:$AJ,Master!$D9605,'CMO Input'!$AU:$AU,Master!$F9601),"")</f>
        <v/>
      </c>
    </row>
    <row r="9606" spans="1:6" x14ac:dyDescent="0.25">
      <c r="A9606" s="24">
        <v>46</v>
      </c>
      <c r="B9606" s="25">
        <v>44593</v>
      </c>
      <c r="C9606" s="24" t="s">
        <v>44</v>
      </c>
      <c r="D9606" s="24" t="s">
        <v>103</v>
      </c>
      <c r="E9606" s="24" t="s">
        <v>1488</v>
      </c>
      <c r="F9606" cm="1">
        <f t="array" ref="F9606">_xlfn.SWITCH($E9606,"Forecast",IFERROR(SUMIFS(INDEX('Forecast Input'!$A:$BO,,MATCH(TEXT($A9606,"0"),'Forecast Input'!$1:$1,0)),'Forecast Input'!$A:$A,Master!C9606,'Forecast Input'!$D:$D,Master!D9606),0),"Actual",SUMIFS('CMO Input'!$Q:$Q,'CMO Input'!$E:$E,Master!$A9606,'CMO Input'!$C:$C,Master!$C9606,'CMO Input'!$AJ:$AJ,Master!$D9606,'CMO Input'!$AU:$AU,Master!$F9602),"")</f>
        <v>0</v>
      </c>
    </row>
    <row r="9607" spans="1:6" x14ac:dyDescent="0.25">
      <c r="A9607" s="24">
        <v>46</v>
      </c>
      <c r="B9607" s="25">
        <v>44593</v>
      </c>
      <c r="C9607" s="24" t="s">
        <v>44</v>
      </c>
      <c r="D9607" s="24" t="s">
        <v>103</v>
      </c>
      <c r="E9607" s="24" t="s">
        <v>1487</v>
      </c>
      <c r="F9607" cm="1">
        <f t="array" ref="F9607">_xlfn.SWITCH($E9607,"Forecast",IFERROR(SUMIFS(INDEX('Forecast Input'!$A:$BO,,MATCH(TEXT($A9607,"0"),'Forecast Input'!$1:$1,0)),'Forecast Input'!$A:$A,Master!C9607,'Forecast Input'!$D:$D,Master!D9607),0),"Actual",SUMIFS('CMO Input'!$Q:$Q,'CMO Input'!$E:$E,Master!$A9607,'CMO Input'!$C:$C,Master!$C9607,'CMO Input'!$AJ:$AJ,Master!$D9607,'CMO Input'!$AU:$AU,Master!$F9603),"")</f>
        <v>0</v>
      </c>
    </row>
    <row r="9608" spans="1:6" x14ac:dyDescent="0.25">
      <c r="A9608" s="24">
        <v>46</v>
      </c>
      <c r="B9608" s="25">
        <v>44593</v>
      </c>
      <c r="C9608" s="24" t="s">
        <v>44</v>
      </c>
      <c r="D9608" s="24" t="s">
        <v>146</v>
      </c>
      <c r="E9608" s="24" t="s">
        <v>1489</v>
      </c>
      <c r="F9608" t="str" cm="1">
        <f t="array" ref="F9608">_xlfn.SWITCH($E9608,"Forecast",IFERROR(SUMIFS(INDEX('Forecast Input'!$A:$BO,,MATCH(TEXT($A9608,"0"),'Forecast Input'!$1:$1,0)),'Forecast Input'!$A:$A,Master!C9608,'Forecast Input'!$D:$D,Master!D9608),0),"Actual",SUMIFS('CMO Input'!$Q:$Q,'CMO Input'!$E:$E,Master!$A9608,'CMO Input'!$C:$C,Master!$C9608,'CMO Input'!$AJ:$AJ,Master!$D9608,'CMO Input'!$AU:$AU,Master!$F9604),"")</f>
        <v/>
      </c>
    </row>
    <row r="9609" spans="1:6" x14ac:dyDescent="0.25">
      <c r="A9609" s="24">
        <v>46</v>
      </c>
      <c r="B9609" s="25">
        <v>44593</v>
      </c>
      <c r="C9609" s="24" t="s">
        <v>44</v>
      </c>
      <c r="D9609" s="24" t="s">
        <v>146</v>
      </c>
      <c r="E9609" s="24" t="s">
        <v>1488</v>
      </c>
      <c r="F9609" cm="1">
        <f t="array" ref="F9609">_xlfn.SWITCH($E9609,"Forecast",IFERROR(SUMIFS(INDEX('Forecast Input'!$A:$BO,,MATCH(TEXT($A9609,"0"),'Forecast Input'!$1:$1,0)),'Forecast Input'!$A:$A,Master!C9609,'Forecast Input'!$D:$D,Master!D9609),0),"Actual",SUMIFS('CMO Input'!$Q:$Q,'CMO Input'!$E:$E,Master!$A9609,'CMO Input'!$C:$C,Master!$C9609,'CMO Input'!$AJ:$AJ,Master!$D9609,'CMO Input'!$AU:$AU,Master!$F9605),"")</f>
        <v>0</v>
      </c>
    </row>
    <row r="9610" spans="1:6" x14ac:dyDescent="0.25">
      <c r="A9610" s="24">
        <v>46</v>
      </c>
      <c r="B9610" s="25">
        <v>44593</v>
      </c>
      <c r="C9610" s="24" t="s">
        <v>44</v>
      </c>
      <c r="D9610" s="24" t="s">
        <v>146</v>
      </c>
      <c r="E9610" s="24" t="s">
        <v>1487</v>
      </c>
      <c r="F9610" cm="1">
        <f t="array" ref="F9610">_xlfn.SWITCH($E9610,"Forecast",IFERROR(SUMIFS(INDEX('Forecast Input'!$A:$BO,,MATCH(TEXT($A9610,"0"),'Forecast Input'!$1:$1,0)),'Forecast Input'!$A:$A,Master!C9610,'Forecast Input'!$D:$D,Master!D9610),0),"Actual",SUMIFS('CMO Input'!$Q:$Q,'CMO Input'!$E:$E,Master!$A9610,'CMO Input'!$C:$C,Master!$C9610,'CMO Input'!$AJ:$AJ,Master!$D9610,'CMO Input'!$AU:$AU,Master!$F9606),"")</f>
        <v>0</v>
      </c>
    </row>
    <row r="9611" spans="1:6" x14ac:dyDescent="0.25">
      <c r="A9611" s="24">
        <v>46</v>
      </c>
      <c r="B9611" s="25">
        <v>44593</v>
      </c>
      <c r="C9611" s="24" t="s">
        <v>44</v>
      </c>
      <c r="D9611" s="24" t="s">
        <v>166</v>
      </c>
      <c r="E9611" s="24" t="s">
        <v>1489</v>
      </c>
      <c r="F9611" t="str" cm="1">
        <f t="array" ref="F9611">_xlfn.SWITCH($E9611,"Forecast",IFERROR(SUMIFS(INDEX('Forecast Input'!$A:$BO,,MATCH(TEXT($A9611,"0"),'Forecast Input'!$1:$1,0)),'Forecast Input'!$A:$A,Master!C9611,'Forecast Input'!$D:$D,Master!D9611),0),"Actual",SUMIFS('CMO Input'!$Q:$Q,'CMO Input'!$E:$E,Master!$A9611,'CMO Input'!$C:$C,Master!$C9611,'CMO Input'!$AJ:$AJ,Master!$D9611,'CMO Input'!$AU:$AU,Master!$F9607),"")</f>
        <v/>
      </c>
    </row>
    <row r="9612" spans="1:6" x14ac:dyDescent="0.25">
      <c r="A9612" s="24">
        <v>46</v>
      </c>
      <c r="B9612" s="25">
        <v>44593</v>
      </c>
      <c r="C9612" s="24" t="s">
        <v>44</v>
      </c>
      <c r="D9612" s="24" t="s">
        <v>166</v>
      </c>
      <c r="E9612" s="24" t="s">
        <v>1488</v>
      </c>
      <c r="F9612" cm="1">
        <f t="array" ref="F9612">_xlfn.SWITCH($E9612,"Forecast",IFERROR(SUMIFS(INDEX('Forecast Input'!$A:$BO,,MATCH(TEXT($A9612,"0"),'Forecast Input'!$1:$1,0)),'Forecast Input'!$A:$A,Master!C9612,'Forecast Input'!$D:$D,Master!D9612),0),"Actual",SUMIFS('CMO Input'!$Q:$Q,'CMO Input'!$E:$E,Master!$A9612,'CMO Input'!$C:$C,Master!$C9612,'CMO Input'!$AJ:$AJ,Master!$D9612,'CMO Input'!$AU:$AU,Master!$F9608),"")</f>
        <v>0</v>
      </c>
    </row>
    <row r="9613" spans="1:6" x14ac:dyDescent="0.25">
      <c r="A9613" s="24">
        <v>46</v>
      </c>
      <c r="B9613" s="25">
        <v>44593</v>
      </c>
      <c r="C9613" s="24" t="s">
        <v>44</v>
      </c>
      <c r="D9613" s="24" t="s">
        <v>166</v>
      </c>
      <c r="E9613" s="24" t="s">
        <v>1487</v>
      </c>
      <c r="F9613" cm="1">
        <f t="array" ref="F9613">_xlfn.SWITCH($E9613,"Forecast",IFERROR(SUMIFS(INDEX('Forecast Input'!$A:$BO,,MATCH(TEXT($A9613,"0"),'Forecast Input'!$1:$1,0)),'Forecast Input'!$A:$A,Master!C9613,'Forecast Input'!$D:$D,Master!D9613),0),"Actual",SUMIFS('CMO Input'!$Q:$Q,'CMO Input'!$E:$E,Master!$A9613,'CMO Input'!$C:$C,Master!$C9613,'CMO Input'!$AJ:$AJ,Master!$D9613,'CMO Input'!$AU:$AU,Master!$F9609),"")</f>
        <v>0</v>
      </c>
    </row>
    <row r="9614" spans="1:6" x14ac:dyDescent="0.25">
      <c r="A9614" s="24">
        <v>46</v>
      </c>
      <c r="B9614" s="25">
        <v>44593</v>
      </c>
      <c r="C9614" s="24" t="s">
        <v>44</v>
      </c>
      <c r="D9614" s="24" t="s">
        <v>170</v>
      </c>
      <c r="E9614" s="24" t="s">
        <v>1489</v>
      </c>
      <c r="F9614" t="str" cm="1">
        <f t="array" ref="F9614">_xlfn.SWITCH($E9614,"Forecast",IFERROR(SUMIFS(INDEX('Forecast Input'!$A:$BO,,MATCH(TEXT($A9614,"0"),'Forecast Input'!$1:$1,0)),'Forecast Input'!$A:$A,Master!C9614,'Forecast Input'!$D:$D,Master!D9614),0),"Actual",SUMIFS('CMO Input'!$Q:$Q,'CMO Input'!$E:$E,Master!$A9614,'CMO Input'!$C:$C,Master!$C9614,'CMO Input'!$AJ:$AJ,Master!$D9614,'CMO Input'!$AU:$AU,Master!$F9610),"")</f>
        <v/>
      </c>
    </row>
    <row r="9615" spans="1:6" x14ac:dyDescent="0.25">
      <c r="A9615" s="24">
        <v>46</v>
      </c>
      <c r="B9615" s="25">
        <v>44593</v>
      </c>
      <c r="C9615" s="24" t="s">
        <v>44</v>
      </c>
      <c r="D9615" s="24" t="s">
        <v>170</v>
      </c>
      <c r="E9615" s="24" t="s">
        <v>1488</v>
      </c>
      <c r="F9615" cm="1">
        <f t="array" ref="F9615">_xlfn.SWITCH($E9615,"Forecast",IFERROR(SUMIFS(INDEX('Forecast Input'!$A:$BO,,MATCH(TEXT($A9615,"0"),'Forecast Input'!$1:$1,0)),'Forecast Input'!$A:$A,Master!C9615,'Forecast Input'!$D:$D,Master!D9615),0),"Actual",SUMIFS('CMO Input'!$Q:$Q,'CMO Input'!$E:$E,Master!$A9615,'CMO Input'!$C:$C,Master!$C9615,'CMO Input'!$AJ:$AJ,Master!$D9615,'CMO Input'!$AU:$AU,Master!$F9611),"")</f>
        <v>0</v>
      </c>
    </row>
    <row r="9616" spans="1:6" x14ac:dyDescent="0.25">
      <c r="A9616" s="24">
        <v>46</v>
      </c>
      <c r="B9616" s="25">
        <v>44593</v>
      </c>
      <c r="C9616" s="24" t="s">
        <v>44</v>
      </c>
      <c r="D9616" s="24" t="s">
        <v>170</v>
      </c>
      <c r="E9616" s="24" t="s">
        <v>1487</v>
      </c>
      <c r="F9616" cm="1">
        <f t="array" ref="F9616">_xlfn.SWITCH($E9616,"Forecast",IFERROR(SUMIFS(INDEX('Forecast Input'!$A:$BO,,MATCH(TEXT($A9616,"0"),'Forecast Input'!$1:$1,0)),'Forecast Input'!$A:$A,Master!C9616,'Forecast Input'!$D:$D,Master!D9616),0),"Actual",SUMIFS('CMO Input'!$Q:$Q,'CMO Input'!$E:$E,Master!$A9616,'CMO Input'!$C:$C,Master!$C9616,'CMO Input'!$AJ:$AJ,Master!$D9616,'CMO Input'!$AU:$AU,Master!$F9612),"")</f>
        <v>0</v>
      </c>
    </row>
    <row r="9617" spans="1:6" x14ac:dyDescent="0.25">
      <c r="A9617" s="24">
        <v>46</v>
      </c>
      <c r="B9617" s="25">
        <v>44593</v>
      </c>
      <c r="C9617" s="24" t="s">
        <v>44</v>
      </c>
      <c r="D9617" s="24" t="s">
        <v>436</v>
      </c>
      <c r="E9617" s="24" t="s">
        <v>1489</v>
      </c>
      <c r="F9617" t="str" cm="1">
        <f t="array" ref="F9617">_xlfn.SWITCH($E9617,"Forecast",IFERROR(SUMIFS(INDEX('Forecast Input'!$A:$BO,,MATCH(TEXT($A9617,"0"),'Forecast Input'!$1:$1,0)),'Forecast Input'!$A:$A,Master!C9617,'Forecast Input'!$D:$D,Master!D9617),0),"Actual",SUMIFS('CMO Input'!$Q:$Q,'CMO Input'!$E:$E,Master!$A9617,'CMO Input'!$C:$C,Master!$C9617,'CMO Input'!$AJ:$AJ,Master!$D9617,'CMO Input'!$AU:$AU,Master!$F9613),"")</f>
        <v/>
      </c>
    </row>
    <row r="9618" spans="1:6" x14ac:dyDescent="0.25">
      <c r="A9618" s="24">
        <v>46</v>
      </c>
      <c r="B9618" s="25">
        <v>44593</v>
      </c>
      <c r="C9618" s="24" t="s">
        <v>44</v>
      </c>
      <c r="D9618" s="24" t="s">
        <v>436</v>
      </c>
      <c r="E9618" s="24" t="s">
        <v>1488</v>
      </c>
      <c r="F9618" cm="1">
        <f t="array" ref="F9618">_xlfn.SWITCH($E9618,"Forecast",IFERROR(SUMIFS(INDEX('Forecast Input'!$A:$BO,,MATCH(TEXT($A9618,"0"),'Forecast Input'!$1:$1,0)),'Forecast Input'!$A:$A,Master!C9618,'Forecast Input'!$D:$D,Master!D9618),0),"Actual",SUMIFS('CMO Input'!$Q:$Q,'CMO Input'!$E:$E,Master!$A9618,'CMO Input'!$C:$C,Master!$C9618,'CMO Input'!$AJ:$AJ,Master!$D9618,'CMO Input'!$AU:$AU,Master!$F9614),"")</f>
        <v>0</v>
      </c>
    </row>
    <row r="9619" spans="1:6" x14ac:dyDescent="0.25">
      <c r="A9619" s="24">
        <v>46</v>
      </c>
      <c r="B9619" s="25">
        <v>44593</v>
      </c>
      <c r="C9619" s="24" t="s">
        <v>44</v>
      </c>
      <c r="D9619" s="24" t="s">
        <v>436</v>
      </c>
      <c r="E9619" s="24" t="s">
        <v>1487</v>
      </c>
      <c r="F9619" cm="1">
        <f t="array" ref="F9619">_xlfn.SWITCH($E9619,"Forecast",IFERROR(SUMIFS(INDEX('Forecast Input'!$A:$BO,,MATCH(TEXT($A9619,"0"),'Forecast Input'!$1:$1,0)),'Forecast Input'!$A:$A,Master!C9619,'Forecast Input'!$D:$D,Master!D9619),0),"Actual",SUMIFS('CMO Input'!$Q:$Q,'CMO Input'!$E:$E,Master!$A9619,'CMO Input'!$C:$C,Master!$C9619,'CMO Input'!$AJ:$AJ,Master!$D9619,'CMO Input'!$AU:$AU,Master!$F9615),"")</f>
        <v>0</v>
      </c>
    </row>
    <row r="9620" spans="1:6" x14ac:dyDescent="0.25">
      <c r="A9620" s="24">
        <v>46</v>
      </c>
      <c r="B9620" s="25">
        <v>44593</v>
      </c>
      <c r="C9620" s="24" t="s">
        <v>44</v>
      </c>
      <c r="D9620" s="24" t="s">
        <v>1469</v>
      </c>
      <c r="E9620" s="24" t="s">
        <v>1489</v>
      </c>
      <c r="F9620" t="str" cm="1">
        <f t="array" ref="F9620">_xlfn.SWITCH($E9620,"Forecast",IFERROR(SUMIFS(INDEX('Forecast Input'!$A:$BO,,MATCH(TEXT($A9620,"0"),'Forecast Input'!$1:$1,0)),'Forecast Input'!$A:$A,Master!C9620,'Forecast Input'!$D:$D,Master!D9620),0),"Actual",SUMIFS('CMO Input'!$Q:$Q,'CMO Input'!$E:$E,Master!$A9620,'CMO Input'!$C:$C,Master!$C9620,'CMO Input'!$AJ:$AJ,Master!$D9620,'CMO Input'!$AU:$AU,Master!$F9616),"")</f>
        <v/>
      </c>
    </row>
    <row r="9621" spans="1:6" x14ac:dyDescent="0.25">
      <c r="A9621" s="24">
        <v>46</v>
      </c>
      <c r="B9621" s="25">
        <v>44593</v>
      </c>
      <c r="C9621" s="24" t="s">
        <v>44</v>
      </c>
      <c r="D9621" s="24" t="s">
        <v>1469</v>
      </c>
      <c r="E9621" s="24" t="s">
        <v>1488</v>
      </c>
      <c r="F9621" cm="1">
        <f t="array" ref="F9621">_xlfn.SWITCH($E9621,"Forecast",IFERROR(SUMIFS(INDEX('Forecast Input'!$A:$BO,,MATCH(TEXT($A9621,"0"),'Forecast Input'!$1:$1,0)),'Forecast Input'!$A:$A,Master!C9621,'Forecast Input'!$D:$D,Master!D9621),0),"Actual",SUMIFS('CMO Input'!$Q:$Q,'CMO Input'!$E:$E,Master!$A9621,'CMO Input'!$C:$C,Master!$C9621,'CMO Input'!$AJ:$AJ,Master!$D9621,'CMO Input'!$AU:$AU,Master!$F9617),"")</f>
        <v>0</v>
      </c>
    </row>
    <row r="9622" spans="1:6" x14ac:dyDescent="0.25">
      <c r="A9622" s="24">
        <v>46</v>
      </c>
      <c r="B9622" s="25">
        <v>44593</v>
      </c>
      <c r="C9622" s="24" t="s">
        <v>44</v>
      </c>
      <c r="D9622" s="24" t="s">
        <v>1469</v>
      </c>
      <c r="E9622" s="24" t="s">
        <v>1487</v>
      </c>
      <c r="F9622" cm="1">
        <f t="array" ref="F9622">_xlfn.SWITCH($E9622,"Forecast",IFERROR(SUMIFS(INDEX('Forecast Input'!$A:$BO,,MATCH(TEXT($A9622,"0"),'Forecast Input'!$1:$1,0)),'Forecast Input'!$A:$A,Master!C9622,'Forecast Input'!$D:$D,Master!D9622),0),"Actual",SUMIFS('CMO Input'!$Q:$Q,'CMO Input'!$E:$E,Master!$A9622,'CMO Input'!$C:$C,Master!$C9622,'CMO Input'!$AJ:$AJ,Master!$D9622,'CMO Input'!$AU:$AU,Master!$F9618),"")</f>
        <v>0</v>
      </c>
    </row>
    <row r="9623" spans="1:6" x14ac:dyDescent="0.25">
      <c r="A9623" s="24">
        <v>46</v>
      </c>
      <c r="B9623" s="25">
        <v>44593</v>
      </c>
      <c r="C9623" s="24" t="s">
        <v>780</v>
      </c>
      <c r="D9623" s="24" t="s">
        <v>1470</v>
      </c>
      <c r="E9623" s="24" t="s">
        <v>1489</v>
      </c>
      <c r="F9623" t="str" cm="1">
        <f t="array" ref="F9623">_xlfn.SWITCH($E9623,"Forecast",IFERROR(SUMIFS(INDEX('Forecast Input'!$A:$BO,,MATCH(TEXT($A9623,"0"),'Forecast Input'!$1:$1,0)),'Forecast Input'!$A:$A,Master!C9623,'Forecast Input'!$D:$D,Master!D9623),0),"Actual",SUMIFS('CMO Input'!$Q:$Q,'CMO Input'!$E:$E,Master!$A9623,'CMO Input'!$C:$C,Master!$C9623,'CMO Input'!$AJ:$AJ,Master!$D9623,'CMO Input'!$AU:$AU,Master!$F9619),"")</f>
        <v/>
      </c>
    </row>
    <row r="9624" spans="1:6" x14ac:dyDescent="0.25">
      <c r="A9624" s="24">
        <v>46</v>
      </c>
      <c r="B9624" s="25">
        <v>44593</v>
      </c>
      <c r="C9624" s="24" t="s">
        <v>780</v>
      </c>
      <c r="D9624" s="24" t="s">
        <v>1470</v>
      </c>
      <c r="E9624" s="24" t="s">
        <v>1488</v>
      </c>
      <c r="F9624" cm="1">
        <f t="array" ref="F9624">_xlfn.SWITCH($E9624,"Forecast",IFERROR(SUMIFS(INDEX('Forecast Input'!$A:$BO,,MATCH(TEXT($A9624,"0"),'Forecast Input'!$1:$1,0)),'Forecast Input'!$A:$A,Master!C9624,'Forecast Input'!$D:$D,Master!D9624),0),"Actual",SUMIFS('CMO Input'!$Q:$Q,'CMO Input'!$E:$E,Master!$A9624,'CMO Input'!$C:$C,Master!$C9624,'CMO Input'!$AJ:$AJ,Master!$D9624,'CMO Input'!$AU:$AU,Master!$F9620),"")</f>
        <v>0</v>
      </c>
    </row>
    <row r="9625" spans="1:6" x14ac:dyDescent="0.25">
      <c r="A9625" s="24">
        <v>46</v>
      </c>
      <c r="B9625" s="25">
        <v>44593</v>
      </c>
      <c r="C9625" s="24" t="s">
        <v>780</v>
      </c>
      <c r="D9625" s="24" t="s">
        <v>1470</v>
      </c>
      <c r="E9625" s="24" t="s">
        <v>1487</v>
      </c>
      <c r="F9625" cm="1">
        <f t="array" ref="F9625">_xlfn.SWITCH($E9625,"Forecast",IFERROR(SUMIFS(INDEX('Forecast Input'!$A:$BO,,MATCH(TEXT($A9625,"0"),'Forecast Input'!$1:$1,0)),'Forecast Input'!$A:$A,Master!C9625,'Forecast Input'!$D:$D,Master!D9625),0),"Actual",SUMIFS('CMO Input'!$Q:$Q,'CMO Input'!$E:$E,Master!$A9625,'CMO Input'!$C:$C,Master!$C9625,'CMO Input'!$AJ:$AJ,Master!$D9625,'CMO Input'!$AU:$AU,Master!$F9621),"")</f>
        <v>0</v>
      </c>
    </row>
    <row r="9626" spans="1:6" x14ac:dyDescent="0.25">
      <c r="A9626" s="24">
        <v>46</v>
      </c>
      <c r="B9626" s="25">
        <v>44593</v>
      </c>
      <c r="C9626" s="24" t="s">
        <v>989</v>
      </c>
      <c r="D9626" s="24" t="s">
        <v>1470</v>
      </c>
      <c r="E9626" s="24" t="s">
        <v>1489</v>
      </c>
      <c r="F9626" t="str" cm="1">
        <f t="array" ref="F9626">_xlfn.SWITCH($E9626,"Forecast",IFERROR(SUMIFS(INDEX('Forecast Input'!$A:$BO,,MATCH(TEXT($A9626,"0"),'Forecast Input'!$1:$1,0)),'Forecast Input'!$A:$A,Master!C9626,'Forecast Input'!$D:$D,Master!D9626),0),"Actual",SUMIFS('CMO Input'!$Q:$Q,'CMO Input'!$E:$E,Master!$A9626,'CMO Input'!$C:$C,Master!$C9626,'CMO Input'!$AJ:$AJ,Master!$D9626,'CMO Input'!$AU:$AU,Master!$F9622),"")</f>
        <v/>
      </c>
    </row>
    <row r="9627" spans="1:6" x14ac:dyDescent="0.25">
      <c r="A9627" s="24">
        <v>46</v>
      </c>
      <c r="B9627" s="25">
        <v>44593</v>
      </c>
      <c r="C9627" s="24" t="s">
        <v>989</v>
      </c>
      <c r="D9627" s="24" t="s">
        <v>1470</v>
      </c>
      <c r="E9627" s="24" t="s">
        <v>1488</v>
      </c>
      <c r="F9627" cm="1">
        <f t="array" ref="F9627">_xlfn.SWITCH($E9627,"Forecast",IFERROR(SUMIFS(INDEX('Forecast Input'!$A:$BO,,MATCH(TEXT($A9627,"0"),'Forecast Input'!$1:$1,0)),'Forecast Input'!$A:$A,Master!C9627,'Forecast Input'!$D:$D,Master!D9627),0),"Actual",SUMIFS('CMO Input'!$Q:$Q,'CMO Input'!$E:$E,Master!$A9627,'CMO Input'!$C:$C,Master!$C9627,'CMO Input'!$AJ:$AJ,Master!$D9627,'CMO Input'!$AU:$AU,Master!$F9623),"")</f>
        <v>0</v>
      </c>
    </row>
    <row r="9628" spans="1:6" x14ac:dyDescent="0.25">
      <c r="A9628" s="24">
        <v>46</v>
      </c>
      <c r="B9628" s="25">
        <v>44593</v>
      </c>
      <c r="C9628" s="24" t="s">
        <v>989</v>
      </c>
      <c r="D9628" s="24" t="s">
        <v>1470</v>
      </c>
      <c r="E9628" s="24" t="s">
        <v>1487</v>
      </c>
      <c r="F9628" cm="1">
        <f t="array" ref="F9628">_xlfn.SWITCH($E9628,"Forecast",IFERROR(SUMIFS(INDEX('Forecast Input'!$A:$BO,,MATCH(TEXT($A9628,"0"),'Forecast Input'!$1:$1,0)),'Forecast Input'!$A:$A,Master!C9628,'Forecast Input'!$D:$D,Master!D9628),0),"Actual",SUMIFS('CMO Input'!$Q:$Q,'CMO Input'!$E:$E,Master!$A9628,'CMO Input'!$C:$C,Master!$C9628,'CMO Input'!$AJ:$AJ,Master!$D9628,'CMO Input'!$AU:$AU,Master!$F9624),"")</f>
        <v>0</v>
      </c>
    </row>
    <row r="9629" spans="1:6" x14ac:dyDescent="0.25">
      <c r="A9629" s="24">
        <v>46</v>
      </c>
      <c r="B9629" s="25">
        <v>44593</v>
      </c>
      <c r="C9629" s="24" t="s">
        <v>181</v>
      </c>
      <c r="D9629" s="24" t="s">
        <v>1470</v>
      </c>
      <c r="E9629" s="24" t="s">
        <v>1489</v>
      </c>
      <c r="F9629" t="str" cm="1">
        <f t="array" ref="F9629">_xlfn.SWITCH($E9629,"Forecast",IFERROR(SUMIFS(INDEX('Forecast Input'!$A:$BO,,MATCH(TEXT($A9629,"0"),'Forecast Input'!$1:$1,0)),'Forecast Input'!$A:$A,Master!C9629,'Forecast Input'!$D:$D,Master!D9629),0),"Actual",SUMIFS('CMO Input'!$Q:$Q,'CMO Input'!$E:$E,Master!$A9629,'CMO Input'!$C:$C,Master!$C9629,'CMO Input'!$AJ:$AJ,Master!$D9629,'CMO Input'!$AU:$AU,Master!$F9625),"")</f>
        <v/>
      </c>
    </row>
    <row r="9630" spans="1:6" x14ac:dyDescent="0.25">
      <c r="A9630" s="24">
        <v>46</v>
      </c>
      <c r="B9630" s="25">
        <v>44593</v>
      </c>
      <c r="C9630" s="24" t="s">
        <v>181</v>
      </c>
      <c r="D9630" s="24" t="s">
        <v>1470</v>
      </c>
      <c r="E9630" s="24" t="s">
        <v>1488</v>
      </c>
      <c r="F9630" cm="1">
        <f t="array" ref="F9630">_xlfn.SWITCH($E9630,"Forecast",IFERROR(SUMIFS(INDEX('Forecast Input'!$A:$BO,,MATCH(TEXT($A9630,"0"),'Forecast Input'!$1:$1,0)),'Forecast Input'!$A:$A,Master!C9630,'Forecast Input'!$D:$D,Master!D9630),0),"Actual",SUMIFS('CMO Input'!$Q:$Q,'CMO Input'!$E:$E,Master!$A9630,'CMO Input'!$C:$C,Master!$C9630,'CMO Input'!$AJ:$AJ,Master!$D9630,'CMO Input'!$AU:$AU,Master!$F9626),"")</f>
        <v>0</v>
      </c>
    </row>
    <row r="9631" spans="1:6" x14ac:dyDescent="0.25">
      <c r="A9631" s="24">
        <v>46</v>
      </c>
      <c r="B9631" s="25">
        <v>44593</v>
      </c>
      <c r="C9631" s="24" t="s">
        <v>181</v>
      </c>
      <c r="D9631" s="24" t="s">
        <v>1470</v>
      </c>
      <c r="E9631" s="24" t="s">
        <v>1487</v>
      </c>
      <c r="F9631" cm="1">
        <f t="array" ref="F9631">_xlfn.SWITCH($E9631,"Forecast",IFERROR(SUMIFS(INDEX('Forecast Input'!$A:$BO,,MATCH(TEXT($A9631,"0"),'Forecast Input'!$1:$1,0)),'Forecast Input'!$A:$A,Master!C9631,'Forecast Input'!$D:$D,Master!D9631),0),"Actual",SUMIFS('CMO Input'!$Q:$Q,'CMO Input'!$E:$E,Master!$A9631,'CMO Input'!$C:$C,Master!$C9631,'CMO Input'!$AJ:$AJ,Master!$D9631,'CMO Input'!$AU:$AU,Master!$F9627),"")</f>
        <v>0</v>
      </c>
    </row>
    <row r="9632" spans="1:6" x14ac:dyDescent="0.25">
      <c r="A9632" s="24">
        <v>46</v>
      </c>
      <c r="B9632" s="25">
        <v>44593</v>
      </c>
      <c r="C9632" s="24" t="s">
        <v>424</v>
      </c>
      <c r="D9632" s="24" t="s">
        <v>1470</v>
      </c>
      <c r="E9632" s="24" t="s">
        <v>1489</v>
      </c>
      <c r="F9632" t="str" cm="1">
        <f t="array" ref="F9632">_xlfn.SWITCH($E9632,"Forecast",IFERROR(SUMIFS(INDEX('Forecast Input'!$A:$BO,,MATCH(TEXT($A9632,"0"),'Forecast Input'!$1:$1,0)),'Forecast Input'!$A:$A,Master!C9632,'Forecast Input'!$D:$D,Master!D9632),0),"Actual",SUMIFS('CMO Input'!$Q:$Q,'CMO Input'!$E:$E,Master!$A9632,'CMO Input'!$C:$C,Master!$C9632,'CMO Input'!$AJ:$AJ,Master!$D9632,'CMO Input'!$AU:$AU,Master!$F9628),"")</f>
        <v/>
      </c>
    </row>
    <row r="9633" spans="1:6" x14ac:dyDescent="0.25">
      <c r="A9633" s="24">
        <v>46</v>
      </c>
      <c r="B9633" s="25">
        <v>44593</v>
      </c>
      <c r="C9633" s="24" t="s">
        <v>424</v>
      </c>
      <c r="D9633" s="24" t="s">
        <v>1470</v>
      </c>
      <c r="E9633" s="24" t="s">
        <v>1488</v>
      </c>
      <c r="F9633" cm="1">
        <f t="array" ref="F9633">_xlfn.SWITCH($E9633,"Forecast",IFERROR(SUMIFS(INDEX('Forecast Input'!$A:$BO,,MATCH(TEXT($A9633,"0"),'Forecast Input'!$1:$1,0)),'Forecast Input'!$A:$A,Master!C9633,'Forecast Input'!$D:$D,Master!D9633),0),"Actual",SUMIFS('CMO Input'!$Q:$Q,'CMO Input'!$E:$E,Master!$A9633,'CMO Input'!$C:$C,Master!$C9633,'CMO Input'!$AJ:$AJ,Master!$D9633,'CMO Input'!$AU:$AU,Master!$F9629),"")</f>
        <v>0</v>
      </c>
    </row>
    <row r="9634" spans="1:6" x14ac:dyDescent="0.25">
      <c r="A9634" s="24">
        <v>46</v>
      </c>
      <c r="B9634" s="25">
        <v>44593</v>
      </c>
      <c r="C9634" s="24" t="s">
        <v>424</v>
      </c>
      <c r="D9634" s="24" t="s">
        <v>1470</v>
      </c>
      <c r="E9634" s="24" t="s">
        <v>1487</v>
      </c>
      <c r="F9634" cm="1">
        <f t="array" ref="F9634">_xlfn.SWITCH($E9634,"Forecast",IFERROR(SUMIFS(INDEX('Forecast Input'!$A:$BO,,MATCH(TEXT($A9634,"0"),'Forecast Input'!$1:$1,0)),'Forecast Input'!$A:$A,Master!C9634,'Forecast Input'!$D:$D,Master!D9634),0),"Actual",SUMIFS('CMO Input'!$Q:$Q,'CMO Input'!$E:$E,Master!$A9634,'CMO Input'!$C:$C,Master!$C9634,'CMO Input'!$AJ:$AJ,Master!$D9634,'CMO Input'!$AU:$AU,Master!$F9630),"")</f>
        <v>0</v>
      </c>
    </row>
    <row r="9635" spans="1:6" x14ac:dyDescent="0.25">
      <c r="A9635" s="24">
        <v>46</v>
      </c>
      <c r="B9635" s="25">
        <v>44593</v>
      </c>
      <c r="C9635" s="24" t="s">
        <v>141</v>
      </c>
      <c r="D9635" s="24" t="s">
        <v>1470</v>
      </c>
      <c r="E9635" s="24" t="s">
        <v>1489</v>
      </c>
      <c r="F9635" t="str" cm="1">
        <f t="array" ref="F9635">_xlfn.SWITCH($E9635,"Forecast",IFERROR(SUMIFS(INDEX('Forecast Input'!$A:$BO,,MATCH(TEXT($A9635,"0"),'Forecast Input'!$1:$1,0)),'Forecast Input'!$A:$A,Master!C9635,'Forecast Input'!$D:$D,Master!D9635),0),"Actual",SUMIFS('CMO Input'!$Q:$Q,'CMO Input'!$E:$E,Master!$A9635,'CMO Input'!$C:$C,Master!$C9635,'CMO Input'!$AJ:$AJ,Master!$D9635,'CMO Input'!$AU:$AU,Master!$F9631),"")</f>
        <v/>
      </c>
    </row>
    <row r="9636" spans="1:6" x14ac:dyDescent="0.25">
      <c r="A9636" s="24">
        <v>46</v>
      </c>
      <c r="B9636" s="25">
        <v>44593</v>
      </c>
      <c r="C9636" s="24" t="s">
        <v>141</v>
      </c>
      <c r="D9636" s="24" t="s">
        <v>1470</v>
      </c>
      <c r="E9636" s="24" t="s">
        <v>1488</v>
      </c>
      <c r="F9636" cm="1">
        <f t="array" ref="F9636">_xlfn.SWITCH($E9636,"Forecast",IFERROR(SUMIFS(INDEX('Forecast Input'!$A:$BO,,MATCH(TEXT($A9636,"0"),'Forecast Input'!$1:$1,0)),'Forecast Input'!$A:$A,Master!C9636,'Forecast Input'!$D:$D,Master!D9636),0),"Actual",SUMIFS('CMO Input'!$Q:$Q,'CMO Input'!$E:$E,Master!$A9636,'CMO Input'!$C:$C,Master!$C9636,'CMO Input'!$AJ:$AJ,Master!$D9636,'CMO Input'!$AU:$AU,Master!$F9632),"")</f>
        <v>0</v>
      </c>
    </row>
    <row r="9637" spans="1:6" x14ac:dyDescent="0.25">
      <c r="A9637" s="24">
        <v>46</v>
      </c>
      <c r="B9637" s="25">
        <v>44593</v>
      </c>
      <c r="C9637" s="24" t="s">
        <v>141</v>
      </c>
      <c r="D9637" s="24" t="s">
        <v>1470</v>
      </c>
      <c r="E9637" s="24" t="s">
        <v>1487</v>
      </c>
      <c r="F9637" cm="1">
        <f t="array" ref="F9637">_xlfn.SWITCH($E9637,"Forecast",IFERROR(SUMIFS(INDEX('Forecast Input'!$A:$BO,,MATCH(TEXT($A9637,"0"),'Forecast Input'!$1:$1,0)),'Forecast Input'!$A:$A,Master!C9637,'Forecast Input'!$D:$D,Master!D9637),0),"Actual",SUMIFS('CMO Input'!$Q:$Q,'CMO Input'!$E:$E,Master!$A9637,'CMO Input'!$C:$C,Master!$C9637,'CMO Input'!$AJ:$AJ,Master!$D9637,'CMO Input'!$AU:$AU,Master!$F9633),"")</f>
        <v>0</v>
      </c>
    </row>
    <row r="9638" spans="1:6" x14ac:dyDescent="0.25">
      <c r="A9638" s="24">
        <v>46</v>
      </c>
      <c r="B9638" s="25">
        <v>44593</v>
      </c>
      <c r="C9638" s="24" t="s">
        <v>127</v>
      </c>
      <c r="D9638" s="24" t="s">
        <v>1470</v>
      </c>
      <c r="E9638" s="24" t="s">
        <v>1489</v>
      </c>
      <c r="F9638" t="str" cm="1">
        <f t="array" ref="F9638">_xlfn.SWITCH($E9638,"Forecast",IFERROR(SUMIFS(INDEX('Forecast Input'!$A:$BO,,MATCH(TEXT($A9638,"0"),'Forecast Input'!$1:$1,0)),'Forecast Input'!$A:$A,Master!C9638,'Forecast Input'!$D:$D,Master!D9638),0),"Actual",SUMIFS('CMO Input'!$Q:$Q,'CMO Input'!$E:$E,Master!$A9638,'CMO Input'!$C:$C,Master!$C9638,'CMO Input'!$AJ:$AJ,Master!$D9638,'CMO Input'!$AU:$AU,Master!$F9634),"")</f>
        <v/>
      </c>
    </row>
    <row r="9639" spans="1:6" x14ac:dyDescent="0.25">
      <c r="A9639" s="24">
        <v>46</v>
      </c>
      <c r="B9639" s="25">
        <v>44593</v>
      </c>
      <c r="C9639" s="24" t="s">
        <v>127</v>
      </c>
      <c r="D9639" s="24" t="s">
        <v>1470</v>
      </c>
      <c r="E9639" s="24" t="s">
        <v>1488</v>
      </c>
      <c r="F9639" cm="1">
        <f t="array" ref="F9639">_xlfn.SWITCH($E9639,"Forecast",IFERROR(SUMIFS(INDEX('Forecast Input'!$A:$BO,,MATCH(TEXT($A9639,"0"),'Forecast Input'!$1:$1,0)),'Forecast Input'!$A:$A,Master!C9639,'Forecast Input'!$D:$D,Master!D9639),0),"Actual",SUMIFS('CMO Input'!$Q:$Q,'CMO Input'!$E:$E,Master!$A9639,'CMO Input'!$C:$C,Master!$C9639,'CMO Input'!$AJ:$AJ,Master!$D9639,'CMO Input'!$AU:$AU,Master!$F9635),"")</f>
        <v>0</v>
      </c>
    </row>
    <row r="9640" spans="1:6" x14ac:dyDescent="0.25">
      <c r="A9640" s="24">
        <v>46</v>
      </c>
      <c r="B9640" s="25">
        <v>44593</v>
      </c>
      <c r="C9640" s="24" t="s">
        <v>127</v>
      </c>
      <c r="D9640" s="24" t="s">
        <v>1470</v>
      </c>
      <c r="E9640" s="24" t="s">
        <v>1487</v>
      </c>
      <c r="F9640" cm="1">
        <f t="array" ref="F9640">_xlfn.SWITCH($E9640,"Forecast",IFERROR(SUMIFS(INDEX('Forecast Input'!$A:$BO,,MATCH(TEXT($A9640,"0"),'Forecast Input'!$1:$1,0)),'Forecast Input'!$A:$A,Master!C9640,'Forecast Input'!$D:$D,Master!D9640),0),"Actual",SUMIFS('CMO Input'!$Q:$Q,'CMO Input'!$E:$E,Master!$A9640,'CMO Input'!$C:$C,Master!$C9640,'CMO Input'!$AJ:$AJ,Master!$D9640,'CMO Input'!$AU:$AU,Master!$F9636),"")</f>
        <v>0</v>
      </c>
    </row>
    <row r="9641" spans="1:6" x14ac:dyDescent="0.25">
      <c r="A9641" s="24">
        <v>46</v>
      </c>
      <c r="B9641" s="25">
        <v>44593</v>
      </c>
      <c r="C9641" s="24" t="s">
        <v>44</v>
      </c>
      <c r="D9641" s="24" t="s">
        <v>1470</v>
      </c>
      <c r="E9641" s="24" t="s">
        <v>1489</v>
      </c>
      <c r="F9641" t="str" cm="1">
        <f t="array" ref="F9641">_xlfn.SWITCH($E9641,"Forecast",IFERROR(SUMIFS(INDEX('Forecast Input'!$A:$BO,,MATCH(TEXT($A9641,"0"),'Forecast Input'!$1:$1,0)),'Forecast Input'!$A:$A,Master!C9641,'Forecast Input'!$D:$D,Master!D9641),0),"Actual",SUMIFS('CMO Input'!$Q:$Q,'CMO Input'!$E:$E,Master!$A9641,'CMO Input'!$C:$C,Master!$C9641,'CMO Input'!$AJ:$AJ,Master!$D9641,'CMO Input'!$AU:$AU,Master!$F9637),"")</f>
        <v/>
      </c>
    </row>
    <row r="9642" spans="1:6" x14ac:dyDescent="0.25">
      <c r="A9642" s="24">
        <v>46</v>
      </c>
      <c r="B9642" s="25">
        <v>44593</v>
      </c>
      <c r="C9642" s="24" t="s">
        <v>44</v>
      </c>
      <c r="D9642" s="24" t="s">
        <v>1470</v>
      </c>
      <c r="E9642" s="24" t="s">
        <v>1488</v>
      </c>
      <c r="F9642" cm="1">
        <f t="array" ref="F9642">_xlfn.SWITCH($E9642,"Forecast",IFERROR(SUMIFS(INDEX('Forecast Input'!$A:$BO,,MATCH(TEXT($A9642,"0"),'Forecast Input'!$1:$1,0)),'Forecast Input'!$A:$A,Master!C9642,'Forecast Input'!$D:$D,Master!D9642),0),"Actual",SUMIFS('CMO Input'!$Q:$Q,'CMO Input'!$E:$E,Master!$A9642,'CMO Input'!$C:$C,Master!$C9642,'CMO Input'!$AJ:$AJ,Master!$D9642,'CMO Input'!$AU:$AU,Master!$F9638),"")</f>
        <v>0</v>
      </c>
    </row>
    <row r="9643" spans="1:6" x14ac:dyDescent="0.25">
      <c r="A9643" s="24">
        <v>46</v>
      </c>
      <c r="B9643" s="25">
        <v>44593</v>
      </c>
      <c r="C9643" s="24" t="s">
        <v>44</v>
      </c>
      <c r="D9643" s="24" t="s">
        <v>1470</v>
      </c>
      <c r="E9643" s="24" t="s">
        <v>1487</v>
      </c>
      <c r="F9643" cm="1">
        <f t="array" ref="F9643">_xlfn.SWITCH($E9643,"Forecast",IFERROR(SUMIFS(INDEX('Forecast Input'!$A:$BO,,MATCH(TEXT($A9643,"0"),'Forecast Input'!$1:$1,0)),'Forecast Input'!$A:$A,Master!C9643,'Forecast Input'!$D:$D,Master!D9643),0),"Actual",SUMIFS('CMO Input'!$Q:$Q,'CMO Input'!$E:$E,Master!$A9643,'CMO Input'!$C:$C,Master!$C9643,'CMO Input'!$AJ:$AJ,Master!$D9643,'CMO Input'!$AU:$AU,Master!$F9639),"")</f>
        <v>0</v>
      </c>
    </row>
    <row r="9644" spans="1:6" x14ac:dyDescent="0.25">
      <c r="A9644" s="24">
        <v>46</v>
      </c>
      <c r="B9644" s="25">
        <v>44593</v>
      </c>
      <c r="C9644" s="24" t="s">
        <v>780</v>
      </c>
      <c r="D9644" s="24" t="s">
        <v>827</v>
      </c>
      <c r="E9644" s="24" t="s">
        <v>1489</v>
      </c>
      <c r="F9644" t="str" cm="1">
        <f t="array" ref="F9644">_xlfn.SWITCH($E9644,"Forecast",IFERROR(SUMIFS(INDEX('Forecast Input'!$A:$BO,,MATCH(TEXT($A9644,"0"),'Forecast Input'!$1:$1,0)),'Forecast Input'!$A:$A,Master!C9644,'Forecast Input'!$D:$D,Master!D9644),0),"Actual",SUMIFS('CMO Input'!$Q:$Q,'CMO Input'!$E:$E,Master!$A9644,'CMO Input'!$C:$C,Master!$C9644,'CMO Input'!$AJ:$AJ,Master!$D9644,'CMO Input'!$AU:$AU,Master!$F9640),"")</f>
        <v/>
      </c>
    </row>
    <row r="9645" spans="1:6" x14ac:dyDescent="0.25">
      <c r="A9645" s="24">
        <v>46</v>
      </c>
      <c r="B9645" s="25">
        <v>44593</v>
      </c>
      <c r="C9645" s="24" t="s">
        <v>780</v>
      </c>
      <c r="D9645" s="24" t="s">
        <v>827</v>
      </c>
      <c r="E9645" s="24" t="s">
        <v>1488</v>
      </c>
      <c r="F9645" cm="1">
        <f t="array" ref="F9645">_xlfn.SWITCH($E9645,"Forecast",IFERROR(SUMIFS(INDEX('Forecast Input'!$A:$BO,,MATCH(TEXT($A9645,"0"),'Forecast Input'!$1:$1,0)),'Forecast Input'!$A:$A,Master!C9645,'Forecast Input'!$D:$D,Master!D9645),0),"Actual",SUMIFS('CMO Input'!$Q:$Q,'CMO Input'!$E:$E,Master!$A9645,'CMO Input'!$C:$C,Master!$C9645,'CMO Input'!$AJ:$AJ,Master!$D9645,'CMO Input'!$AU:$AU,Master!$F9641),"")</f>
        <v>42.07</v>
      </c>
    </row>
    <row r="9646" spans="1:6" x14ac:dyDescent="0.25">
      <c r="A9646" s="24">
        <v>46</v>
      </c>
      <c r="B9646" s="25">
        <v>44593</v>
      </c>
      <c r="C9646" s="24" t="s">
        <v>780</v>
      </c>
      <c r="D9646" s="24" t="s">
        <v>827</v>
      </c>
      <c r="E9646" s="24" t="s">
        <v>1487</v>
      </c>
      <c r="F9646" cm="1">
        <f t="array" ref="F9646">_xlfn.SWITCH($E9646,"Forecast",IFERROR(SUMIFS(INDEX('Forecast Input'!$A:$BO,,MATCH(TEXT($A9646,"0"),'Forecast Input'!$1:$1,0)),'Forecast Input'!$A:$A,Master!C9646,'Forecast Input'!$D:$D,Master!D9646),0),"Actual",SUMIFS('CMO Input'!$Q:$Q,'CMO Input'!$E:$E,Master!$A9646,'CMO Input'!$C:$C,Master!$C9646,'CMO Input'!$AJ:$AJ,Master!$D9646,'CMO Input'!$AU:$AU,Master!$F9642),"")</f>
        <v>0</v>
      </c>
    </row>
    <row r="9647" spans="1:6" x14ac:dyDescent="0.25">
      <c r="A9647" s="24">
        <v>46</v>
      </c>
      <c r="B9647" s="25">
        <v>44593</v>
      </c>
      <c r="C9647" s="24" t="s">
        <v>989</v>
      </c>
      <c r="D9647" s="24" t="s">
        <v>827</v>
      </c>
      <c r="E9647" s="24" t="s">
        <v>1489</v>
      </c>
      <c r="F9647" t="str" cm="1">
        <f t="array" ref="F9647">_xlfn.SWITCH($E9647,"Forecast",IFERROR(SUMIFS(INDEX('Forecast Input'!$A:$BO,,MATCH(TEXT($A9647,"0"),'Forecast Input'!$1:$1,0)),'Forecast Input'!$A:$A,Master!C9647,'Forecast Input'!$D:$D,Master!D9647),0),"Actual",SUMIFS('CMO Input'!$Q:$Q,'CMO Input'!$E:$E,Master!$A9647,'CMO Input'!$C:$C,Master!$C9647,'CMO Input'!$AJ:$AJ,Master!$D9647,'CMO Input'!$AU:$AU,Master!$F9643),"")</f>
        <v/>
      </c>
    </row>
    <row r="9648" spans="1:6" x14ac:dyDescent="0.25">
      <c r="A9648" s="24">
        <v>46</v>
      </c>
      <c r="B9648" s="25">
        <v>44593</v>
      </c>
      <c r="C9648" s="24" t="s">
        <v>989</v>
      </c>
      <c r="D9648" s="24" t="s">
        <v>827</v>
      </c>
      <c r="E9648" s="24" t="s">
        <v>1488</v>
      </c>
      <c r="F9648" cm="1">
        <f t="array" ref="F9648">_xlfn.SWITCH($E9648,"Forecast",IFERROR(SUMIFS(INDEX('Forecast Input'!$A:$BO,,MATCH(TEXT($A9648,"0"),'Forecast Input'!$1:$1,0)),'Forecast Input'!$A:$A,Master!C9648,'Forecast Input'!$D:$D,Master!D9648),0),"Actual",SUMIFS('CMO Input'!$Q:$Q,'CMO Input'!$E:$E,Master!$A9648,'CMO Input'!$C:$C,Master!$C9648,'CMO Input'!$AJ:$AJ,Master!$D9648,'CMO Input'!$AU:$AU,Master!$F9644),"")</f>
        <v>307.18</v>
      </c>
    </row>
    <row r="9649" spans="1:6" x14ac:dyDescent="0.25">
      <c r="A9649" s="24">
        <v>46</v>
      </c>
      <c r="B9649" s="25">
        <v>44593</v>
      </c>
      <c r="C9649" s="24" t="s">
        <v>989</v>
      </c>
      <c r="D9649" s="24" t="s">
        <v>827</v>
      </c>
      <c r="E9649" s="24" t="s">
        <v>1487</v>
      </c>
      <c r="F9649" cm="1">
        <f t="array" ref="F9649">_xlfn.SWITCH($E9649,"Forecast",IFERROR(SUMIFS(INDEX('Forecast Input'!$A:$BO,,MATCH(TEXT($A9649,"0"),'Forecast Input'!$1:$1,0)),'Forecast Input'!$A:$A,Master!C9649,'Forecast Input'!$D:$D,Master!D9649),0),"Actual",SUMIFS('CMO Input'!$Q:$Q,'CMO Input'!$E:$E,Master!$A9649,'CMO Input'!$C:$C,Master!$C9649,'CMO Input'!$AJ:$AJ,Master!$D9649,'CMO Input'!$AU:$AU,Master!$F9645),"")</f>
        <v>0</v>
      </c>
    </row>
    <row r="9650" spans="1:6" x14ac:dyDescent="0.25">
      <c r="A9650" s="24">
        <v>46</v>
      </c>
      <c r="B9650" s="25">
        <v>44593</v>
      </c>
      <c r="C9650" s="24" t="s">
        <v>181</v>
      </c>
      <c r="D9650" s="24" t="s">
        <v>827</v>
      </c>
      <c r="E9650" s="24" t="s">
        <v>1489</v>
      </c>
      <c r="F9650" t="str" cm="1">
        <f t="array" ref="F9650">_xlfn.SWITCH($E9650,"Forecast",IFERROR(SUMIFS(INDEX('Forecast Input'!$A:$BO,,MATCH(TEXT($A9650,"0"),'Forecast Input'!$1:$1,0)),'Forecast Input'!$A:$A,Master!C9650,'Forecast Input'!$D:$D,Master!D9650),0),"Actual",SUMIFS('CMO Input'!$Q:$Q,'CMO Input'!$E:$E,Master!$A9650,'CMO Input'!$C:$C,Master!$C9650,'CMO Input'!$AJ:$AJ,Master!$D9650,'CMO Input'!$AU:$AU,Master!$F9646),"")</f>
        <v/>
      </c>
    </row>
    <row r="9651" spans="1:6" x14ac:dyDescent="0.25">
      <c r="A9651" s="24">
        <v>46</v>
      </c>
      <c r="B9651" s="25">
        <v>44593</v>
      </c>
      <c r="C9651" s="24" t="s">
        <v>181</v>
      </c>
      <c r="D9651" s="24" t="s">
        <v>827</v>
      </c>
      <c r="E9651" s="24" t="s">
        <v>1488</v>
      </c>
      <c r="F9651" cm="1">
        <f t="array" ref="F9651">_xlfn.SWITCH($E9651,"Forecast",IFERROR(SUMIFS(INDEX('Forecast Input'!$A:$BO,,MATCH(TEXT($A9651,"0"),'Forecast Input'!$1:$1,0)),'Forecast Input'!$A:$A,Master!C9651,'Forecast Input'!$D:$D,Master!D9651),0),"Actual",SUMIFS('CMO Input'!$Q:$Q,'CMO Input'!$E:$E,Master!$A9651,'CMO Input'!$C:$C,Master!$C9651,'CMO Input'!$AJ:$AJ,Master!$D9651,'CMO Input'!$AU:$AU,Master!$F9647),"")</f>
        <v>0</v>
      </c>
    </row>
    <row r="9652" spans="1:6" x14ac:dyDescent="0.25">
      <c r="A9652" s="24">
        <v>46</v>
      </c>
      <c r="B9652" s="25">
        <v>44593</v>
      </c>
      <c r="C9652" s="24" t="s">
        <v>181</v>
      </c>
      <c r="D9652" s="24" t="s">
        <v>827</v>
      </c>
      <c r="E9652" s="24" t="s">
        <v>1487</v>
      </c>
      <c r="F9652" cm="1">
        <f t="array" ref="F9652">_xlfn.SWITCH($E9652,"Forecast",IFERROR(SUMIFS(INDEX('Forecast Input'!$A:$BO,,MATCH(TEXT($A9652,"0"),'Forecast Input'!$1:$1,0)),'Forecast Input'!$A:$A,Master!C9652,'Forecast Input'!$D:$D,Master!D9652),0),"Actual",SUMIFS('CMO Input'!$Q:$Q,'CMO Input'!$E:$E,Master!$A9652,'CMO Input'!$C:$C,Master!$C9652,'CMO Input'!$AJ:$AJ,Master!$D9652,'CMO Input'!$AU:$AU,Master!$F9648),"")</f>
        <v>0</v>
      </c>
    </row>
    <row r="9653" spans="1:6" x14ac:dyDescent="0.25">
      <c r="A9653" s="24">
        <v>46</v>
      </c>
      <c r="B9653" s="25">
        <v>44593</v>
      </c>
      <c r="C9653" s="24" t="s">
        <v>424</v>
      </c>
      <c r="D9653" s="24" t="s">
        <v>827</v>
      </c>
      <c r="E9653" s="24" t="s">
        <v>1489</v>
      </c>
      <c r="F9653" t="str" cm="1">
        <f t="array" ref="F9653">_xlfn.SWITCH($E9653,"Forecast",IFERROR(SUMIFS(INDEX('Forecast Input'!$A:$BO,,MATCH(TEXT($A9653,"0"),'Forecast Input'!$1:$1,0)),'Forecast Input'!$A:$A,Master!C9653,'Forecast Input'!$D:$D,Master!D9653),0),"Actual",SUMIFS('CMO Input'!$Q:$Q,'CMO Input'!$E:$E,Master!$A9653,'CMO Input'!$C:$C,Master!$C9653,'CMO Input'!$AJ:$AJ,Master!$D9653,'CMO Input'!$AU:$AU,Master!$F9649),"")</f>
        <v/>
      </c>
    </row>
    <row r="9654" spans="1:6" x14ac:dyDescent="0.25">
      <c r="A9654" s="24">
        <v>46</v>
      </c>
      <c r="B9654" s="25">
        <v>44593</v>
      </c>
      <c r="C9654" s="24" t="s">
        <v>424</v>
      </c>
      <c r="D9654" s="24" t="s">
        <v>827</v>
      </c>
      <c r="E9654" s="24" t="s">
        <v>1488</v>
      </c>
      <c r="F9654" cm="1">
        <f t="array" ref="F9654">_xlfn.SWITCH($E9654,"Forecast",IFERROR(SUMIFS(INDEX('Forecast Input'!$A:$BO,,MATCH(TEXT($A9654,"0"),'Forecast Input'!$1:$1,0)),'Forecast Input'!$A:$A,Master!C9654,'Forecast Input'!$D:$D,Master!D9654),0),"Actual",SUMIFS('CMO Input'!$Q:$Q,'CMO Input'!$E:$E,Master!$A9654,'CMO Input'!$C:$C,Master!$C9654,'CMO Input'!$AJ:$AJ,Master!$D9654,'CMO Input'!$AU:$AU,Master!$F9650),"")</f>
        <v>0</v>
      </c>
    </row>
    <row r="9655" spans="1:6" x14ac:dyDescent="0.25">
      <c r="A9655" s="24">
        <v>46</v>
      </c>
      <c r="B9655" s="25">
        <v>44593</v>
      </c>
      <c r="C9655" s="24" t="s">
        <v>424</v>
      </c>
      <c r="D9655" s="24" t="s">
        <v>827</v>
      </c>
      <c r="E9655" s="24" t="s">
        <v>1487</v>
      </c>
      <c r="F9655" cm="1">
        <f t="array" ref="F9655">_xlfn.SWITCH($E9655,"Forecast",IFERROR(SUMIFS(INDEX('Forecast Input'!$A:$BO,,MATCH(TEXT($A9655,"0"),'Forecast Input'!$1:$1,0)),'Forecast Input'!$A:$A,Master!C9655,'Forecast Input'!$D:$D,Master!D9655),0),"Actual",SUMIFS('CMO Input'!$Q:$Q,'CMO Input'!$E:$E,Master!$A9655,'CMO Input'!$C:$C,Master!$C9655,'CMO Input'!$AJ:$AJ,Master!$D9655,'CMO Input'!$AU:$AU,Master!$F9651),"")</f>
        <v>0</v>
      </c>
    </row>
    <row r="9656" spans="1:6" x14ac:dyDescent="0.25">
      <c r="A9656" s="24">
        <v>46</v>
      </c>
      <c r="B9656" s="25">
        <v>44593</v>
      </c>
      <c r="C9656" s="24" t="s">
        <v>141</v>
      </c>
      <c r="D9656" s="24" t="s">
        <v>827</v>
      </c>
      <c r="E9656" s="24" t="s">
        <v>1489</v>
      </c>
      <c r="F9656" t="str" cm="1">
        <f t="array" ref="F9656">_xlfn.SWITCH($E9656,"Forecast",IFERROR(SUMIFS(INDEX('Forecast Input'!$A:$BO,,MATCH(TEXT($A9656,"0"),'Forecast Input'!$1:$1,0)),'Forecast Input'!$A:$A,Master!C9656,'Forecast Input'!$D:$D,Master!D9656),0),"Actual",SUMIFS('CMO Input'!$Q:$Q,'CMO Input'!$E:$E,Master!$A9656,'CMO Input'!$C:$C,Master!$C9656,'CMO Input'!$AJ:$AJ,Master!$D9656,'CMO Input'!$AU:$AU,Master!$F9652),"")</f>
        <v/>
      </c>
    </row>
    <row r="9657" spans="1:6" x14ac:dyDescent="0.25">
      <c r="A9657" s="24">
        <v>46</v>
      </c>
      <c r="B9657" s="25">
        <v>44593</v>
      </c>
      <c r="C9657" s="24" t="s">
        <v>141</v>
      </c>
      <c r="D9657" s="24" t="s">
        <v>827</v>
      </c>
      <c r="E9657" s="24" t="s">
        <v>1488</v>
      </c>
      <c r="F9657" cm="1">
        <f t="array" ref="F9657">_xlfn.SWITCH($E9657,"Forecast",IFERROR(SUMIFS(INDEX('Forecast Input'!$A:$BO,,MATCH(TEXT($A9657,"0"),'Forecast Input'!$1:$1,0)),'Forecast Input'!$A:$A,Master!C9657,'Forecast Input'!$D:$D,Master!D9657),0),"Actual",SUMIFS('CMO Input'!$Q:$Q,'CMO Input'!$E:$E,Master!$A9657,'CMO Input'!$C:$C,Master!$C9657,'CMO Input'!$AJ:$AJ,Master!$D9657,'CMO Input'!$AU:$AU,Master!$F9653),"")</f>
        <v>0</v>
      </c>
    </row>
    <row r="9658" spans="1:6" x14ac:dyDescent="0.25">
      <c r="A9658" s="24">
        <v>46</v>
      </c>
      <c r="B9658" s="25">
        <v>44593</v>
      </c>
      <c r="C9658" s="24" t="s">
        <v>141</v>
      </c>
      <c r="D9658" s="24" t="s">
        <v>827</v>
      </c>
      <c r="E9658" s="24" t="s">
        <v>1487</v>
      </c>
      <c r="F9658" cm="1">
        <f t="array" ref="F9658">_xlfn.SWITCH($E9658,"Forecast",IFERROR(SUMIFS(INDEX('Forecast Input'!$A:$BO,,MATCH(TEXT($A9658,"0"),'Forecast Input'!$1:$1,0)),'Forecast Input'!$A:$A,Master!C9658,'Forecast Input'!$D:$D,Master!D9658),0),"Actual",SUMIFS('CMO Input'!$Q:$Q,'CMO Input'!$E:$E,Master!$A9658,'CMO Input'!$C:$C,Master!$C9658,'CMO Input'!$AJ:$AJ,Master!$D9658,'CMO Input'!$AU:$AU,Master!$F9654),"")</f>
        <v>0</v>
      </c>
    </row>
    <row r="9659" spans="1:6" x14ac:dyDescent="0.25">
      <c r="A9659" s="24">
        <v>46</v>
      </c>
      <c r="B9659" s="25">
        <v>44593</v>
      </c>
      <c r="C9659" s="24" t="s">
        <v>127</v>
      </c>
      <c r="D9659" s="24" t="s">
        <v>827</v>
      </c>
      <c r="E9659" s="24" t="s">
        <v>1489</v>
      </c>
      <c r="F9659" t="str" cm="1">
        <f t="array" ref="F9659">_xlfn.SWITCH($E9659,"Forecast",IFERROR(SUMIFS(INDEX('Forecast Input'!$A:$BO,,MATCH(TEXT($A9659,"0"),'Forecast Input'!$1:$1,0)),'Forecast Input'!$A:$A,Master!C9659,'Forecast Input'!$D:$D,Master!D9659),0),"Actual",SUMIFS('CMO Input'!$Q:$Q,'CMO Input'!$E:$E,Master!$A9659,'CMO Input'!$C:$C,Master!$C9659,'CMO Input'!$AJ:$AJ,Master!$D9659,'CMO Input'!$AU:$AU,Master!$F9655),"")</f>
        <v/>
      </c>
    </row>
    <row r="9660" spans="1:6" x14ac:dyDescent="0.25">
      <c r="A9660" s="24">
        <v>46</v>
      </c>
      <c r="B9660" s="25">
        <v>44593</v>
      </c>
      <c r="C9660" s="24" t="s">
        <v>127</v>
      </c>
      <c r="D9660" s="24" t="s">
        <v>827</v>
      </c>
      <c r="E9660" s="24" t="s">
        <v>1488</v>
      </c>
      <c r="F9660" cm="1">
        <f t="array" ref="F9660">_xlfn.SWITCH($E9660,"Forecast",IFERROR(SUMIFS(INDEX('Forecast Input'!$A:$BO,,MATCH(TEXT($A9660,"0"),'Forecast Input'!$1:$1,0)),'Forecast Input'!$A:$A,Master!C9660,'Forecast Input'!$D:$D,Master!D9660),0),"Actual",SUMIFS('CMO Input'!$Q:$Q,'CMO Input'!$E:$E,Master!$A9660,'CMO Input'!$C:$C,Master!$C9660,'CMO Input'!$AJ:$AJ,Master!$D9660,'CMO Input'!$AU:$AU,Master!$F9656),"")</f>
        <v>0</v>
      </c>
    </row>
    <row r="9661" spans="1:6" x14ac:dyDescent="0.25">
      <c r="A9661" s="24">
        <v>47</v>
      </c>
      <c r="B9661" s="25">
        <v>44593</v>
      </c>
      <c r="C9661" s="24" t="s">
        <v>127</v>
      </c>
      <c r="D9661" s="24" t="s">
        <v>827</v>
      </c>
      <c r="E9661" s="24" t="s">
        <v>1487</v>
      </c>
      <c r="F9661" cm="1">
        <f t="array" ref="F9661">_xlfn.SWITCH($E9661,"Forecast",IFERROR(SUMIFS(INDEX('Forecast Input'!$A:$BO,,MATCH(TEXT($A9661,"0"),'Forecast Input'!$1:$1,0)),'Forecast Input'!$A:$A,Master!C9661,'Forecast Input'!$D:$D,Master!D9661),0),"Actual",SUMIFS('CMO Input'!$Q:$Q,'CMO Input'!$E:$E,Master!$A9661,'CMO Input'!$C:$C,Master!$C9661,'CMO Input'!$AJ:$AJ,Master!$D9661,'CMO Input'!$AU:$AU,Master!$F9657),"")</f>
        <v>0</v>
      </c>
    </row>
    <row r="9662" spans="1:6" x14ac:dyDescent="0.25">
      <c r="A9662" s="24">
        <v>47</v>
      </c>
      <c r="B9662" s="25">
        <v>44593</v>
      </c>
      <c r="C9662" s="24" t="s">
        <v>44</v>
      </c>
      <c r="D9662" s="24" t="s">
        <v>827</v>
      </c>
      <c r="E9662" s="24" t="s">
        <v>1489</v>
      </c>
      <c r="F9662" t="str" cm="1">
        <f t="array" ref="F9662">_xlfn.SWITCH($E9662,"Forecast",IFERROR(SUMIFS(INDEX('Forecast Input'!$A:$BO,,MATCH(TEXT($A9662,"0"),'Forecast Input'!$1:$1,0)),'Forecast Input'!$A:$A,Master!C9662,'Forecast Input'!$D:$D,Master!D9662),0),"Actual",SUMIFS('CMO Input'!$Q:$Q,'CMO Input'!$E:$E,Master!$A9662,'CMO Input'!$C:$C,Master!$C9662,'CMO Input'!$AJ:$AJ,Master!$D9662,'CMO Input'!$AU:$AU,Master!$F9658),"")</f>
        <v/>
      </c>
    </row>
    <row r="9663" spans="1:6" x14ac:dyDescent="0.25">
      <c r="A9663" s="24">
        <v>47</v>
      </c>
      <c r="B9663" s="25">
        <v>44593</v>
      </c>
      <c r="C9663" s="24" t="s">
        <v>44</v>
      </c>
      <c r="D9663" s="24" t="s">
        <v>827</v>
      </c>
      <c r="E9663" s="24" t="s">
        <v>1488</v>
      </c>
      <c r="F9663" cm="1">
        <f t="array" ref="F9663">_xlfn.SWITCH($E9663,"Forecast",IFERROR(SUMIFS(INDEX('Forecast Input'!$A:$BO,,MATCH(TEXT($A9663,"0"),'Forecast Input'!$1:$1,0)),'Forecast Input'!$A:$A,Master!C9663,'Forecast Input'!$D:$D,Master!D9663),0),"Actual",SUMIFS('CMO Input'!$Q:$Q,'CMO Input'!$E:$E,Master!$A9663,'CMO Input'!$C:$C,Master!$C9663,'CMO Input'!$AJ:$AJ,Master!$D9663,'CMO Input'!$AU:$AU,Master!$F9659),"")</f>
        <v>0</v>
      </c>
    </row>
    <row r="9664" spans="1:6" x14ac:dyDescent="0.25">
      <c r="A9664" s="24">
        <v>46</v>
      </c>
      <c r="B9664" s="25">
        <v>44593</v>
      </c>
      <c r="C9664" s="24" t="s">
        <v>44</v>
      </c>
      <c r="D9664" s="24" t="s">
        <v>827</v>
      </c>
      <c r="E9664" s="24" t="s">
        <v>1487</v>
      </c>
      <c r="F9664" cm="1">
        <f t="array" ref="F9664">_xlfn.SWITCH($E9664,"Forecast",IFERROR(SUMIFS(INDEX('Forecast Input'!$A:$BO,,MATCH(TEXT($A9664,"0"),'Forecast Input'!$1:$1,0)),'Forecast Input'!$A:$A,Master!C9664,'Forecast Input'!$D:$D,Master!D9664),0),"Actual",SUMIFS('CMO Input'!$Q:$Q,'CMO Input'!$E:$E,Master!$A9664,'CMO Input'!$C:$C,Master!$C9664,'CMO Input'!$AJ:$AJ,Master!$D9664,'CMO Input'!$AU:$AU,Master!$F9660),"")</f>
        <v>0</v>
      </c>
    </row>
    <row r="9665" spans="1:6" x14ac:dyDescent="0.25">
      <c r="A9665" s="24">
        <v>47</v>
      </c>
      <c r="B9665" s="25">
        <v>44593</v>
      </c>
      <c r="C9665" s="24" t="s">
        <v>780</v>
      </c>
      <c r="D9665" s="24" t="s">
        <v>10</v>
      </c>
      <c r="E9665" s="24" t="s">
        <v>1489</v>
      </c>
      <c r="F9665" t="str" cm="1">
        <f t="array" ref="F9665">_xlfn.SWITCH($E9665,"Forecast",IFERROR(SUMIFS(INDEX('Forecast Input'!$A:$BO,,MATCH(TEXT($A9665,"0"),'Forecast Input'!$1:$1,0)),'Forecast Input'!$A:$A,Master!C9665,'Forecast Input'!$D:$D,Master!D9665),0),"Actual",SUMIFS('CMO Input'!$Q:$Q,'CMO Input'!$E:$E,Master!$A9665,'CMO Input'!$C:$C,Master!$C9665,'CMO Input'!$AJ:$AJ,Master!$D9665,'CMO Input'!$AU:$AU,Master!$F9661),"")</f>
        <v/>
      </c>
    </row>
    <row r="9666" spans="1:6" x14ac:dyDescent="0.25">
      <c r="A9666" s="24">
        <v>47</v>
      </c>
      <c r="B9666" s="25">
        <v>44593</v>
      </c>
      <c r="C9666" s="24" t="s">
        <v>780</v>
      </c>
      <c r="D9666" s="24" t="s">
        <v>10</v>
      </c>
      <c r="E9666" s="24" t="s">
        <v>1488</v>
      </c>
      <c r="F9666" cm="1">
        <f t="array" ref="F9666">_xlfn.SWITCH($E9666,"Forecast",IFERROR(SUMIFS(INDEX('Forecast Input'!$A:$BO,,MATCH(TEXT($A9666,"0"),'Forecast Input'!$1:$1,0)),'Forecast Input'!$A:$A,Master!C9666,'Forecast Input'!$D:$D,Master!D9666),0),"Actual",SUMIFS('CMO Input'!$Q:$Q,'CMO Input'!$E:$E,Master!$A9666,'CMO Input'!$C:$C,Master!$C9666,'CMO Input'!$AJ:$AJ,Master!$D9666,'CMO Input'!$AU:$AU,Master!$F9662),"")</f>
        <v>0</v>
      </c>
    </row>
    <row r="9667" spans="1:6" x14ac:dyDescent="0.25">
      <c r="A9667" s="24">
        <v>47</v>
      </c>
      <c r="B9667" s="25">
        <v>44593</v>
      </c>
      <c r="C9667" s="24" t="s">
        <v>780</v>
      </c>
      <c r="D9667" s="24" t="s">
        <v>10</v>
      </c>
      <c r="E9667" s="24" t="s">
        <v>1487</v>
      </c>
      <c r="F9667" cm="1">
        <f t="array" ref="F9667">_xlfn.SWITCH($E9667,"Forecast",IFERROR(SUMIFS(INDEX('Forecast Input'!$A:$BO,,MATCH(TEXT($A9667,"0"),'Forecast Input'!$1:$1,0)),'Forecast Input'!$A:$A,Master!C9667,'Forecast Input'!$D:$D,Master!D9667),0),"Actual",SUMIFS('CMO Input'!$Q:$Q,'CMO Input'!$E:$E,Master!$A9667,'CMO Input'!$C:$C,Master!$C9667,'CMO Input'!$AJ:$AJ,Master!$D9667,'CMO Input'!$AU:$AU,Master!$F9663),"")</f>
        <v>0</v>
      </c>
    </row>
    <row r="9668" spans="1:6" x14ac:dyDescent="0.25">
      <c r="A9668" s="24">
        <v>47</v>
      </c>
      <c r="B9668" s="25">
        <v>44593</v>
      </c>
      <c r="C9668" s="24" t="s">
        <v>780</v>
      </c>
      <c r="D9668" s="24" t="s">
        <v>61</v>
      </c>
      <c r="E9668" s="24" t="s">
        <v>1489</v>
      </c>
      <c r="F9668" t="str" cm="1">
        <f t="array" ref="F9668">_xlfn.SWITCH($E9668,"Forecast",IFERROR(SUMIFS(INDEX('Forecast Input'!$A:$BO,,MATCH(TEXT($A9668,"0"),'Forecast Input'!$1:$1,0)),'Forecast Input'!$A:$A,Master!C9668,'Forecast Input'!$D:$D,Master!D9668),0),"Actual",SUMIFS('CMO Input'!$Q:$Q,'CMO Input'!$E:$E,Master!$A9668,'CMO Input'!$C:$C,Master!$C9668,'CMO Input'!$AJ:$AJ,Master!$D9668,'CMO Input'!$AU:$AU,Master!$F9664),"")</f>
        <v/>
      </c>
    </row>
    <row r="9669" spans="1:6" x14ac:dyDescent="0.25">
      <c r="A9669" s="24">
        <v>47</v>
      </c>
      <c r="B9669" s="25">
        <v>44593</v>
      </c>
      <c r="C9669" s="24" t="s">
        <v>780</v>
      </c>
      <c r="D9669" s="24" t="s">
        <v>61</v>
      </c>
      <c r="E9669" s="24" t="s">
        <v>1488</v>
      </c>
      <c r="F9669" cm="1">
        <f t="array" ref="F9669">_xlfn.SWITCH($E9669,"Forecast",IFERROR(SUMIFS(INDEX('Forecast Input'!$A:$BO,,MATCH(TEXT($A9669,"0"),'Forecast Input'!$1:$1,0)),'Forecast Input'!$A:$A,Master!C9669,'Forecast Input'!$D:$D,Master!D9669),0),"Actual",SUMIFS('CMO Input'!$Q:$Q,'CMO Input'!$E:$E,Master!$A9669,'CMO Input'!$C:$C,Master!$C9669,'CMO Input'!$AJ:$AJ,Master!$D9669,'CMO Input'!$AU:$AU,Master!$F9665),"")</f>
        <v>102.02</v>
      </c>
    </row>
    <row r="9670" spans="1:6" x14ac:dyDescent="0.25">
      <c r="A9670" s="24">
        <v>47</v>
      </c>
      <c r="B9670" s="25">
        <v>44593</v>
      </c>
      <c r="C9670" s="24" t="s">
        <v>780</v>
      </c>
      <c r="D9670" s="24" t="s">
        <v>61</v>
      </c>
      <c r="E9670" s="24" t="s">
        <v>1487</v>
      </c>
      <c r="F9670" cm="1">
        <f t="array" ref="F9670">_xlfn.SWITCH($E9670,"Forecast",IFERROR(SUMIFS(INDEX('Forecast Input'!$A:$BO,,MATCH(TEXT($A9670,"0"),'Forecast Input'!$1:$1,0)),'Forecast Input'!$A:$A,Master!C9670,'Forecast Input'!$D:$D,Master!D9670),0),"Actual",SUMIFS('CMO Input'!$Q:$Q,'CMO Input'!$E:$E,Master!$A9670,'CMO Input'!$C:$C,Master!$C9670,'CMO Input'!$AJ:$AJ,Master!$D9670,'CMO Input'!$AU:$AU,Master!$F9666),"")</f>
        <v>0</v>
      </c>
    </row>
    <row r="9671" spans="1:6" x14ac:dyDescent="0.25">
      <c r="A9671" s="24">
        <v>47</v>
      </c>
      <c r="B9671" s="25">
        <v>44593</v>
      </c>
      <c r="C9671" s="24" t="s">
        <v>780</v>
      </c>
      <c r="D9671" s="24" t="s">
        <v>103</v>
      </c>
      <c r="E9671" s="24" t="s">
        <v>1489</v>
      </c>
      <c r="F9671" t="str" cm="1">
        <f t="array" ref="F9671">_xlfn.SWITCH($E9671,"Forecast",IFERROR(SUMIFS(INDEX('Forecast Input'!$A:$BO,,MATCH(TEXT($A9671,"0"),'Forecast Input'!$1:$1,0)),'Forecast Input'!$A:$A,Master!C9671,'Forecast Input'!$D:$D,Master!D9671),0),"Actual",SUMIFS('CMO Input'!$Q:$Q,'CMO Input'!$E:$E,Master!$A9671,'CMO Input'!$C:$C,Master!$C9671,'CMO Input'!$AJ:$AJ,Master!$D9671,'CMO Input'!$AU:$AU,Master!$F9667),"")</f>
        <v/>
      </c>
    </row>
    <row r="9672" spans="1:6" x14ac:dyDescent="0.25">
      <c r="A9672" s="24">
        <v>47</v>
      </c>
      <c r="B9672" s="25">
        <v>44593</v>
      </c>
      <c r="C9672" s="24" t="s">
        <v>780</v>
      </c>
      <c r="D9672" s="24" t="s">
        <v>103</v>
      </c>
      <c r="E9672" s="24" t="s">
        <v>1488</v>
      </c>
      <c r="F9672" cm="1">
        <f t="array" ref="F9672">_xlfn.SWITCH($E9672,"Forecast",IFERROR(SUMIFS(INDEX('Forecast Input'!$A:$BO,,MATCH(TEXT($A9672,"0"),'Forecast Input'!$1:$1,0)),'Forecast Input'!$A:$A,Master!C9672,'Forecast Input'!$D:$D,Master!D9672),0),"Actual",SUMIFS('CMO Input'!$Q:$Q,'CMO Input'!$E:$E,Master!$A9672,'CMO Input'!$C:$C,Master!$C9672,'CMO Input'!$AJ:$AJ,Master!$D9672,'CMO Input'!$AU:$AU,Master!$F9668),"")</f>
        <v>0</v>
      </c>
    </row>
    <row r="9673" spans="1:6" x14ac:dyDescent="0.25">
      <c r="A9673" s="24">
        <v>47</v>
      </c>
      <c r="B9673" s="25">
        <v>44593</v>
      </c>
      <c r="C9673" s="24" t="s">
        <v>780</v>
      </c>
      <c r="D9673" s="24" t="s">
        <v>103</v>
      </c>
      <c r="E9673" s="24" t="s">
        <v>1487</v>
      </c>
      <c r="F9673" cm="1">
        <f t="array" ref="F9673">_xlfn.SWITCH($E9673,"Forecast",IFERROR(SUMIFS(INDEX('Forecast Input'!$A:$BO,,MATCH(TEXT($A9673,"0"),'Forecast Input'!$1:$1,0)),'Forecast Input'!$A:$A,Master!C9673,'Forecast Input'!$D:$D,Master!D9673),0),"Actual",SUMIFS('CMO Input'!$Q:$Q,'CMO Input'!$E:$E,Master!$A9673,'CMO Input'!$C:$C,Master!$C9673,'CMO Input'!$AJ:$AJ,Master!$D9673,'CMO Input'!$AU:$AU,Master!$F9669),"")</f>
        <v>0</v>
      </c>
    </row>
    <row r="9674" spans="1:6" x14ac:dyDescent="0.25">
      <c r="A9674" s="24">
        <v>47</v>
      </c>
      <c r="B9674" s="25">
        <v>44593</v>
      </c>
      <c r="C9674" s="24" t="s">
        <v>780</v>
      </c>
      <c r="D9674" s="24" t="s">
        <v>146</v>
      </c>
      <c r="E9674" s="24" t="s">
        <v>1489</v>
      </c>
      <c r="F9674" t="str" cm="1">
        <f t="array" ref="F9674">_xlfn.SWITCH($E9674,"Forecast",IFERROR(SUMIFS(INDEX('Forecast Input'!$A:$BO,,MATCH(TEXT($A9674,"0"),'Forecast Input'!$1:$1,0)),'Forecast Input'!$A:$A,Master!C9674,'Forecast Input'!$D:$D,Master!D9674),0),"Actual",SUMIFS('CMO Input'!$Q:$Q,'CMO Input'!$E:$E,Master!$A9674,'CMO Input'!$C:$C,Master!$C9674,'CMO Input'!$AJ:$AJ,Master!$D9674,'CMO Input'!$AU:$AU,Master!$F9670),"")</f>
        <v/>
      </c>
    </row>
    <row r="9675" spans="1:6" x14ac:dyDescent="0.25">
      <c r="A9675" s="24">
        <v>47</v>
      </c>
      <c r="B9675" s="25">
        <v>44593</v>
      </c>
      <c r="C9675" s="24" t="s">
        <v>780</v>
      </c>
      <c r="D9675" s="24" t="s">
        <v>146</v>
      </c>
      <c r="E9675" s="24" t="s">
        <v>1488</v>
      </c>
      <c r="F9675" cm="1">
        <f t="array" ref="F9675">_xlfn.SWITCH($E9675,"Forecast",IFERROR(SUMIFS(INDEX('Forecast Input'!$A:$BO,,MATCH(TEXT($A9675,"0"),'Forecast Input'!$1:$1,0)),'Forecast Input'!$A:$A,Master!C9675,'Forecast Input'!$D:$D,Master!D9675),0),"Actual",SUMIFS('CMO Input'!$Q:$Q,'CMO Input'!$E:$E,Master!$A9675,'CMO Input'!$C:$C,Master!$C9675,'CMO Input'!$AJ:$AJ,Master!$D9675,'CMO Input'!$AU:$AU,Master!$F9671),"")</f>
        <v>16.010000000000002</v>
      </c>
    </row>
    <row r="9676" spans="1:6" x14ac:dyDescent="0.25">
      <c r="A9676" s="24">
        <v>47</v>
      </c>
      <c r="B9676" s="25">
        <v>44593</v>
      </c>
      <c r="C9676" s="24" t="s">
        <v>780</v>
      </c>
      <c r="D9676" s="24" t="s">
        <v>146</v>
      </c>
      <c r="E9676" s="24" t="s">
        <v>1487</v>
      </c>
      <c r="F9676" cm="1">
        <f t="array" ref="F9676">_xlfn.SWITCH($E9676,"Forecast",IFERROR(SUMIFS(INDEX('Forecast Input'!$A:$BO,,MATCH(TEXT($A9676,"0"),'Forecast Input'!$1:$1,0)),'Forecast Input'!$A:$A,Master!C9676,'Forecast Input'!$D:$D,Master!D9676),0),"Actual",SUMIFS('CMO Input'!$Q:$Q,'CMO Input'!$E:$E,Master!$A9676,'CMO Input'!$C:$C,Master!$C9676,'CMO Input'!$AJ:$AJ,Master!$D9676,'CMO Input'!$AU:$AU,Master!$F9672),"")</f>
        <v>0</v>
      </c>
    </row>
    <row r="9677" spans="1:6" x14ac:dyDescent="0.25">
      <c r="A9677" s="24">
        <v>47</v>
      </c>
      <c r="B9677" s="25">
        <v>44593</v>
      </c>
      <c r="C9677" s="24" t="s">
        <v>780</v>
      </c>
      <c r="D9677" s="24" t="s">
        <v>166</v>
      </c>
      <c r="E9677" s="24" t="s">
        <v>1489</v>
      </c>
      <c r="F9677" t="str" cm="1">
        <f t="array" ref="F9677">_xlfn.SWITCH($E9677,"Forecast",IFERROR(SUMIFS(INDEX('Forecast Input'!$A:$BO,,MATCH(TEXT($A9677,"0"),'Forecast Input'!$1:$1,0)),'Forecast Input'!$A:$A,Master!C9677,'Forecast Input'!$D:$D,Master!D9677),0),"Actual",SUMIFS('CMO Input'!$Q:$Q,'CMO Input'!$E:$E,Master!$A9677,'CMO Input'!$C:$C,Master!$C9677,'CMO Input'!$AJ:$AJ,Master!$D9677,'CMO Input'!$AU:$AU,Master!$F9673),"")</f>
        <v/>
      </c>
    </row>
    <row r="9678" spans="1:6" x14ac:dyDescent="0.25">
      <c r="A9678" s="24">
        <v>47</v>
      </c>
      <c r="B9678" s="25">
        <v>44593</v>
      </c>
      <c r="C9678" s="24" t="s">
        <v>780</v>
      </c>
      <c r="D9678" s="24" t="s">
        <v>166</v>
      </c>
      <c r="E9678" s="24" t="s">
        <v>1488</v>
      </c>
      <c r="F9678" cm="1">
        <f t="array" ref="F9678">_xlfn.SWITCH($E9678,"Forecast",IFERROR(SUMIFS(INDEX('Forecast Input'!$A:$BO,,MATCH(TEXT($A9678,"0"),'Forecast Input'!$1:$1,0)),'Forecast Input'!$A:$A,Master!C9678,'Forecast Input'!$D:$D,Master!D9678),0),"Actual",SUMIFS('CMO Input'!$Q:$Q,'CMO Input'!$E:$E,Master!$A9678,'CMO Input'!$C:$C,Master!$C9678,'CMO Input'!$AJ:$AJ,Master!$D9678,'CMO Input'!$AU:$AU,Master!$F9674),"")</f>
        <v>0</v>
      </c>
    </row>
    <row r="9679" spans="1:6" x14ac:dyDescent="0.25">
      <c r="A9679" s="24">
        <v>47</v>
      </c>
      <c r="B9679" s="25">
        <v>44593</v>
      </c>
      <c r="C9679" s="24" t="s">
        <v>780</v>
      </c>
      <c r="D9679" s="24" t="s">
        <v>166</v>
      </c>
      <c r="E9679" s="24" t="s">
        <v>1487</v>
      </c>
      <c r="F9679" cm="1">
        <f t="array" ref="F9679">_xlfn.SWITCH($E9679,"Forecast",IFERROR(SUMIFS(INDEX('Forecast Input'!$A:$BO,,MATCH(TEXT($A9679,"0"),'Forecast Input'!$1:$1,0)),'Forecast Input'!$A:$A,Master!C9679,'Forecast Input'!$D:$D,Master!D9679),0),"Actual",SUMIFS('CMO Input'!$Q:$Q,'CMO Input'!$E:$E,Master!$A9679,'CMO Input'!$C:$C,Master!$C9679,'CMO Input'!$AJ:$AJ,Master!$D9679,'CMO Input'!$AU:$AU,Master!$F9675),"")</f>
        <v>0</v>
      </c>
    </row>
    <row r="9680" spans="1:6" x14ac:dyDescent="0.25">
      <c r="A9680" s="24">
        <v>47</v>
      </c>
      <c r="B9680" s="25">
        <v>44593</v>
      </c>
      <c r="C9680" s="24" t="s">
        <v>780</v>
      </c>
      <c r="D9680" s="24" t="s">
        <v>170</v>
      </c>
      <c r="E9680" s="24" t="s">
        <v>1489</v>
      </c>
      <c r="F9680" t="str" cm="1">
        <f t="array" ref="F9680">_xlfn.SWITCH($E9680,"Forecast",IFERROR(SUMIFS(INDEX('Forecast Input'!$A:$BO,,MATCH(TEXT($A9680,"0"),'Forecast Input'!$1:$1,0)),'Forecast Input'!$A:$A,Master!C9680,'Forecast Input'!$D:$D,Master!D9680),0),"Actual",SUMIFS('CMO Input'!$Q:$Q,'CMO Input'!$E:$E,Master!$A9680,'CMO Input'!$C:$C,Master!$C9680,'CMO Input'!$AJ:$AJ,Master!$D9680,'CMO Input'!$AU:$AU,Master!$F9676),"")</f>
        <v/>
      </c>
    </row>
    <row r="9681" spans="1:6" x14ac:dyDescent="0.25">
      <c r="A9681" s="24">
        <v>47</v>
      </c>
      <c r="B9681" s="25">
        <v>44593</v>
      </c>
      <c r="C9681" s="24" t="s">
        <v>780</v>
      </c>
      <c r="D9681" s="24" t="s">
        <v>170</v>
      </c>
      <c r="E9681" s="24" t="s">
        <v>1488</v>
      </c>
      <c r="F9681" cm="1">
        <f t="array" ref="F9681">_xlfn.SWITCH($E9681,"Forecast",IFERROR(SUMIFS(INDEX('Forecast Input'!$A:$BO,,MATCH(TEXT($A9681,"0"),'Forecast Input'!$1:$1,0)),'Forecast Input'!$A:$A,Master!C9681,'Forecast Input'!$D:$D,Master!D9681),0),"Actual",SUMIFS('CMO Input'!$Q:$Q,'CMO Input'!$E:$E,Master!$A9681,'CMO Input'!$C:$C,Master!$C9681,'CMO Input'!$AJ:$AJ,Master!$D9681,'CMO Input'!$AU:$AU,Master!$F9677),"")</f>
        <v>0</v>
      </c>
    </row>
    <row r="9682" spans="1:6" x14ac:dyDescent="0.25">
      <c r="A9682" s="24">
        <v>47</v>
      </c>
      <c r="B9682" s="25">
        <v>44593</v>
      </c>
      <c r="C9682" s="24" t="s">
        <v>780</v>
      </c>
      <c r="D9682" s="24" t="s">
        <v>170</v>
      </c>
      <c r="E9682" s="24" t="s">
        <v>1487</v>
      </c>
      <c r="F9682" cm="1">
        <f t="array" ref="F9682">_xlfn.SWITCH($E9682,"Forecast",IFERROR(SUMIFS(INDEX('Forecast Input'!$A:$BO,,MATCH(TEXT($A9682,"0"),'Forecast Input'!$1:$1,0)),'Forecast Input'!$A:$A,Master!C9682,'Forecast Input'!$D:$D,Master!D9682),0),"Actual",SUMIFS('CMO Input'!$Q:$Q,'CMO Input'!$E:$E,Master!$A9682,'CMO Input'!$C:$C,Master!$C9682,'CMO Input'!$AJ:$AJ,Master!$D9682,'CMO Input'!$AU:$AU,Master!$F9678),"")</f>
        <v>0</v>
      </c>
    </row>
    <row r="9683" spans="1:6" x14ac:dyDescent="0.25">
      <c r="A9683" s="24">
        <v>47</v>
      </c>
      <c r="B9683" s="25">
        <v>44593</v>
      </c>
      <c r="C9683" s="24" t="s">
        <v>780</v>
      </c>
      <c r="D9683" s="24" t="s">
        <v>436</v>
      </c>
      <c r="E9683" s="24" t="s">
        <v>1489</v>
      </c>
      <c r="F9683" t="str" cm="1">
        <f t="array" ref="F9683">_xlfn.SWITCH($E9683,"Forecast",IFERROR(SUMIFS(INDEX('Forecast Input'!$A:$BO,,MATCH(TEXT($A9683,"0"),'Forecast Input'!$1:$1,0)),'Forecast Input'!$A:$A,Master!C9683,'Forecast Input'!$D:$D,Master!D9683),0),"Actual",SUMIFS('CMO Input'!$Q:$Q,'CMO Input'!$E:$E,Master!$A9683,'CMO Input'!$C:$C,Master!$C9683,'CMO Input'!$AJ:$AJ,Master!$D9683,'CMO Input'!$AU:$AU,Master!$F9679),"")</f>
        <v/>
      </c>
    </row>
    <row r="9684" spans="1:6" x14ac:dyDescent="0.25">
      <c r="A9684" s="24">
        <v>47</v>
      </c>
      <c r="B9684" s="25">
        <v>44593</v>
      </c>
      <c r="C9684" s="24" t="s">
        <v>780</v>
      </c>
      <c r="D9684" s="24" t="s">
        <v>436</v>
      </c>
      <c r="E9684" s="24" t="s">
        <v>1488</v>
      </c>
      <c r="F9684" cm="1">
        <f t="array" ref="F9684">_xlfn.SWITCH($E9684,"Forecast",IFERROR(SUMIFS(INDEX('Forecast Input'!$A:$BO,,MATCH(TEXT($A9684,"0"),'Forecast Input'!$1:$1,0)),'Forecast Input'!$A:$A,Master!C9684,'Forecast Input'!$D:$D,Master!D9684),0),"Actual",SUMIFS('CMO Input'!$Q:$Q,'CMO Input'!$E:$E,Master!$A9684,'CMO Input'!$C:$C,Master!$C9684,'CMO Input'!$AJ:$AJ,Master!$D9684,'CMO Input'!$AU:$AU,Master!$F9680),"")</f>
        <v>0</v>
      </c>
    </row>
    <row r="9685" spans="1:6" x14ac:dyDescent="0.25">
      <c r="A9685" s="24">
        <v>47</v>
      </c>
      <c r="B9685" s="25">
        <v>44593</v>
      </c>
      <c r="C9685" s="24" t="s">
        <v>780</v>
      </c>
      <c r="D9685" s="24" t="s">
        <v>436</v>
      </c>
      <c r="E9685" s="24" t="s">
        <v>1487</v>
      </c>
      <c r="F9685" cm="1">
        <f t="array" ref="F9685">_xlfn.SWITCH($E9685,"Forecast",IFERROR(SUMIFS(INDEX('Forecast Input'!$A:$BO,,MATCH(TEXT($A9685,"0"),'Forecast Input'!$1:$1,0)),'Forecast Input'!$A:$A,Master!C9685,'Forecast Input'!$D:$D,Master!D9685),0),"Actual",SUMIFS('CMO Input'!$Q:$Q,'CMO Input'!$E:$E,Master!$A9685,'CMO Input'!$C:$C,Master!$C9685,'CMO Input'!$AJ:$AJ,Master!$D9685,'CMO Input'!$AU:$AU,Master!$F9681),"")</f>
        <v>0</v>
      </c>
    </row>
    <row r="9686" spans="1:6" x14ac:dyDescent="0.25">
      <c r="A9686" s="24">
        <v>47</v>
      </c>
      <c r="B9686" s="25">
        <v>44593</v>
      </c>
      <c r="C9686" s="24" t="s">
        <v>780</v>
      </c>
      <c r="D9686" s="24" t="s">
        <v>1469</v>
      </c>
      <c r="E9686" s="24" t="s">
        <v>1489</v>
      </c>
      <c r="F9686" t="str" cm="1">
        <f t="array" ref="F9686">_xlfn.SWITCH($E9686,"Forecast",IFERROR(SUMIFS(INDEX('Forecast Input'!$A:$BO,,MATCH(TEXT($A9686,"0"),'Forecast Input'!$1:$1,0)),'Forecast Input'!$A:$A,Master!C9686,'Forecast Input'!$D:$D,Master!D9686),0),"Actual",SUMIFS('CMO Input'!$Q:$Q,'CMO Input'!$E:$E,Master!$A9686,'CMO Input'!$C:$C,Master!$C9686,'CMO Input'!$AJ:$AJ,Master!$D9686,'CMO Input'!$AU:$AU,Master!$F9682),"")</f>
        <v/>
      </c>
    </row>
    <row r="9687" spans="1:6" x14ac:dyDescent="0.25">
      <c r="A9687" s="24">
        <v>47</v>
      </c>
      <c r="B9687" s="25">
        <v>44593</v>
      </c>
      <c r="C9687" s="24" t="s">
        <v>780</v>
      </c>
      <c r="D9687" s="24" t="s">
        <v>1469</v>
      </c>
      <c r="E9687" s="24" t="s">
        <v>1488</v>
      </c>
      <c r="F9687" cm="1">
        <f t="array" ref="F9687">_xlfn.SWITCH($E9687,"Forecast",IFERROR(SUMIFS(INDEX('Forecast Input'!$A:$BO,,MATCH(TEXT($A9687,"0"),'Forecast Input'!$1:$1,0)),'Forecast Input'!$A:$A,Master!C9687,'Forecast Input'!$D:$D,Master!D9687),0),"Actual",SUMIFS('CMO Input'!$Q:$Q,'CMO Input'!$E:$E,Master!$A9687,'CMO Input'!$C:$C,Master!$C9687,'CMO Input'!$AJ:$AJ,Master!$D9687,'CMO Input'!$AU:$AU,Master!$F9683),"")</f>
        <v>0</v>
      </c>
    </row>
    <row r="9688" spans="1:6" x14ac:dyDescent="0.25">
      <c r="A9688" s="24">
        <v>47</v>
      </c>
      <c r="B9688" s="25">
        <v>44593</v>
      </c>
      <c r="C9688" s="24" t="s">
        <v>780</v>
      </c>
      <c r="D9688" s="24" t="s">
        <v>1469</v>
      </c>
      <c r="E9688" s="24" t="s">
        <v>1487</v>
      </c>
      <c r="F9688" cm="1">
        <f t="array" ref="F9688">_xlfn.SWITCH($E9688,"Forecast",IFERROR(SUMIFS(INDEX('Forecast Input'!$A:$BO,,MATCH(TEXT($A9688,"0"),'Forecast Input'!$1:$1,0)),'Forecast Input'!$A:$A,Master!C9688,'Forecast Input'!$D:$D,Master!D9688),0),"Actual",SUMIFS('CMO Input'!$Q:$Q,'CMO Input'!$E:$E,Master!$A9688,'CMO Input'!$C:$C,Master!$C9688,'CMO Input'!$AJ:$AJ,Master!$D9688,'CMO Input'!$AU:$AU,Master!$F9684),"")</f>
        <v>0</v>
      </c>
    </row>
    <row r="9689" spans="1:6" x14ac:dyDescent="0.25">
      <c r="A9689" s="24">
        <v>47</v>
      </c>
      <c r="B9689" s="25">
        <v>44593</v>
      </c>
      <c r="C9689" s="24" t="s">
        <v>989</v>
      </c>
      <c r="D9689" s="24" t="s">
        <v>10</v>
      </c>
      <c r="E9689" s="24" t="s">
        <v>1489</v>
      </c>
      <c r="F9689" t="str" cm="1">
        <f t="array" ref="F9689">_xlfn.SWITCH($E9689,"Forecast",IFERROR(SUMIFS(INDEX('Forecast Input'!$A:$BO,,MATCH(TEXT($A9689,"0"),'Forecast Input'!$1:$1,0)),'Forecast Input'!$A:$A,Master!C9689,'Forecast Input'!$D:$D,Master!D9689),0),"Actual",SUMIFS('CMO Input'!$Q:$Q,'CMO Input'!$E:$E,Master!$A9689,'CMO Input'!$C:$C,Master!$C9689,'CMO Input'!$AJ:$AJ,Master!$D9689,'CMO Input'!$AU:$AU,Master!$F9685),"")</f>
        <v/>
      </c>
    </row>
    <row r="9690" spans="1:6" x14ac:dyDescent="0.25">
      <c r="A9690" s="24">
        <v>47</v>
      </c>
      <c r="B9690" s="25">
        <v>44593</v>
      </c>
      <c r="C9690" s="24" t="s">
        <v>989</v>
      </c>
      <c r="D9690" s="24" t="s">
        <v>10</v>
      </c>
      <c r="E9690" s="24" t="s">
        <v>1488</v>
      </c>
      <c r="F9690" cm="1">
        <f t="array" ref="F9690">_xlfn.SWITCH($E9690,"Forecast",IFERROR(SUMIFS(INDEX('Forecast Input'!$A:$BO,,MATCH(TEXT($A9690,"0"),'Forecast Input'!$1:$1,0)),'Forecast Input'!$A:$A,Master!C9690,'Forecast Input'!$D:$D,Master!D9690),0),"Actual",SUMIFS('CMO Input'!$Q:$Q,'CMO Input'!$E:$E,Master!$A9690,'CMO Input'!$C:$C,Master!$C9690,'CMO Input'!$AJ:$AJ,Master!$D9690,'CMO Input'!$AU:$AU,Master!$F9686),"")</f>
        <v>0</v>
      </c>
    </row>
    <row r="9691" spans="1:6" x14ac:dyDescent="0.25">
      <c r="A9691" s="24">
        <v>47</v>
      </c>
      <c r="B9691" s="25">
        <v>44593</v>
      </c>
      <c r="C9691" s="24" t="s">
        <v>989</v>
      </c>
      <c r="D9691" s="24" t="s">
        <v>10</v>
      </c>
      <c r="E9691" s="24" t="s">
        <v>1487</v>
      </c>
      <c r="F9691" cm="1">
        <f t="array" ref="F9691">_xlfn.SWITCH($E9691,"Forecast",IFERROR(SUMIFS(INDEX('Forecast Input'!$A:$BO,,MATCH(TEXT($A9691,"0"),'Forecast Input'!$1:$1,0)),'Forecast Input'!$A:$A,Master!C9691,'Forecast Input'!$D:$D,Master!D9691),0),"Actual",SUMIFS('CMO Input'!$Q:$Q,'CMO Input'!$E:$E,Master!$A9691,'CMO Input'!$C:$C,Master!$C9691,'CMO Input'!$AJ:$AJ,Master!$D9691,'CMO Input'!$AU:$AU,Master!$F9687),"")</f>
        <v>0</v>
      </c>
    </row>
    <row r="9692" spans="1:6" x14ac:dyDescent="0.25">
      <c r="A9692" s="24">
        <v>47</v>
      </c>
      <c r="B9692" s="25">
        <v>44593</v>
      </c>
      <c r="C9692" s="24" t="s">
        <v>989</v>
      </c>
      <c r="D9692" s="24" t="s">
        <v>61</v>
      </c>
      <c r="E9692" s="24" t="s">
        <v>1489</v>
      </c>
      <c r="F9692" t="str" cm="1">
        <f t="array" ref="F9692">_xlfn.SWITCH($E9692,"Forecast",IFERROR(SUMIFS(INDEX('Forecast Input'!$A:$BO,,MATCH(TEXT($A9692,"0"),'Forecast Input'!$1:$1,0)),'Forecast Input'!$A:$A,Master!C9692,'Forecast Input'!$D:$D,Master!D9692),0),"Actual",SUMIFS('CMO Input'!$Q:$Q,'CMO Input'!$E:$E,Master!$A9692,'CMO Input'!$C:$C,Master!$C9692,'CMO Input'!$AJ:$AJ,Master!$D9692,'CMO Input'!$AU:$AU,Master!$F9688),"")</f>
        <v/>
      </c>
    </row>
    <row r="9693" spans="1:6" x14ac:dyDescent="0.25">
      <c r="A9693" s="24">
        <v>47</v>
      </c>
      <c r="B9693" s="25">
        <v>44593</v>
      </c>
      <c r="C9693" s="24" t="s">
        <v>989</v>
      </c>
      <c r="D9693" s="24" t="s">
        <v>61</v>
      </c>
      <c r="E9693" s="24" t="s">
        <v>1488</v>
      </c>
      <c r="F9693" cm="1">
        <f t="array" ref="F9693">_xlfn.SWITCH($E9693,"Forecast",IFERROR(SUMIFS(INDEX('Forecast Input'!$A:$BO,,MATCH(TEXT($A9693,"0"),'Forecast Input'!$1:$1,0)),'Forecast Input'!$A:$A,Master!C9693,'Forecast Input'!$D:$D,Master!D9693),0),"Actual",SUMIFS('CMO Input'!$Q:$Q,'CMO Input'!$E:$E,Master!$A9693,'CMO Input'!$C:$C,Master!$C9693,'CMO Input'!$AJ:$AJ,Master!$D9693,'CMO Input'!$AU:$AU,Master!$F9689),"")</f>
        <v>519.45000000000016</v>
      </c>
    </row>
    <row r="9694" spans="1:6" x14ac:dyDescent="0.25">
      <c r="A9694" s="24">
        <v>47</v>
      </c>
      <c r="B9694" s="25">
        <v>44593</v>
      </c>
      <c r="C9694" s="24" t="s">
        <v>989</v>
      </c>
      <c r="D9694" s="24" t="s">
        <v>61</v>
      </c>
      <c r="E9694" s="24" t="s">
        <v>1487</v>
      </c>
      <c r="F9694" cm="1">
        <f t="array" ref="F9694">_xlfn.SWITCH($E9694,"Forecast",IFERROR(SUMIFS(INDEX('Forecast Input'!$A:$BO,,MATCH(TEXT($A9694,"0"),'Forecast Input'!$1:$1,0)),'Forecast Input'!$A:$A,Master!C9694,'Forecast Input'!$D:$D,Master!D9694),0),"Actual",SUMIFS('CMO Input'!$Q:$Q,'CMO Input'!$E:$E,Master!$A9694,'CMO Input'!$C:$C,Master!$C9694,'CMO Input'!$AJ:$AJ,Master!$D9694,'CMO Input'!$AU:$AU,Master!$F9690),"")</f>
        <v>0</v>
      </c>
    </row>
    <row r="9695" spans="1:6" x14ac:dyDescent="0.25">
      <c r="A9695" s="24">
        <v>47</v>
      </c>
      <c r="B9695" s="25">
        <v>44593</v>
      </c>
      <c r="C9695" s="24" t="s">
        <v>989</v>
      </c>
      <c r="D9695" s="24" t="s">
        <v>103</v>
      </c>
      <c r="E9695" s="24" t="s">
        <v>1489</v>
      </c>
      <c r="F9695" t="str" cm="1">
        <f t="array" ref="F9695">_xlfn.SWITCH($E9695,"Forecast",IFERROR(SUMIFS(INDEX('Forecast Input'!$A:$BO,,MATCH(TEXT($A9695,"0"),'Forecast Input'!$1:$1,0)),'Forecast Input'!$A:$A,Master!C9695,'Forecast Input'!$D:$D,Master!D9695),0),"Actual",SUMIFS('CMO Input'!$Q:$Q,'CMO Input'!$E:$E,Master!$A9695,'CMO Input'!$C:$C,Master!$C9695,'CMO Input'!$AJ:$AJ,Master!$D9695,'CMO Input'!$AU:$AU,Master!$F9691),"")</f>
        <v/>
      </c>
    </row>
    <row r="9696" spans="1:6" x14ac:dyDescent="0.25">
      <c r="A9696" s="24">
        <v>47</v>
      </c>
      <c r="B9696" s="25">
        <v>44593</v>
      </c>
      <c r="C9696" s="24" t="s">
        <v>989</v>
      </c>
      <c r="D9696" s="24" t="s">
        <v>103</v>
      </c>
      <c r="E9696" s="24" t="s">
        <v>1488</v>
      </c>
      <c r="F9696" cm="1">
        <f t="array" ref="F9696">_xlfn.SWITCH($E9696,"Forecast",IFERROR(SUMIFS(INDEX('Forecast Input'!$A:$BO,,MATCH(TEXT($A9696,"0"),'Forecast Input'!$1:$1,0)),'Forecast Input'!$A:$A,Master!C9696,'Forecast Input'!$D:$D,Master!D9696),0),"Actual",SUMIFS('CMO Input'!$Q:$Q,'CMO Input'!$E:$E,Master!$A9696,'CMO Input'!$C:$C,Master!$C9696,'CMO Input'!$AJ:$AJ,Master!$D9696,'CMO Input'!$AU:$AU,Master!$F9692),"")</f>
        <v>0</v>
      </c>
    </row>
    <row r="9697" spans="1:6" x14ac:dyDescent="0.25">
      <c r="A9697" s="24">
        <v>47</v>
      </c>
      <c r="B9697" s="25">
        <v>44593</v>
      </c>
      <c r="C9697" s="24" t="s">
        <v>989</v>
      </c>
      <c r="D9697" s="24" t="s">
        <v>103</v>
      </c>
      <c r="E9697" s="24" t="s">
        <v>1487</v>
      </c>
      <c r="F9697" cm="1">
        <f t="array" ref="F9697">_xlfn.SWITCH($E9697,"Forecast",IFERROR(SUMIFS(INDEX('Forecast Input'!$A:$BO,,MATCH(TEXT($A9697,"0"),'Forecast Input'!$1:$1,0)),'Forecast Input'!$A:$A,Master!C9697,'Forecast Input'!$D:$D,Master!D9697),0),"Actual",SUMIFS('CMO Input'!$Q:$Q,'CMO Input'!$E:$E,Master!$A9697,'CMO Input'!$C:$C,Master!$C9697,'CMO Input'!$AJ:$AJ,Master!$D9697,'CMO Input'!$AU:$AU,Master!$F9693),"")</f>
        <v>0</v>
      </c>
    </row>
    <row r="9698" spans="1:6" x14ac:dyDescent="0.25">
      <c r="A9698" s="24">
        <v>47</v>
      </c>
      <c r="B9698" s="25">
        <v>44593</v>
      </c>
      <c r="C9698" s="24" t="s">
        <v>989</v>
      </c>
      <c r="D9698" s="24" t="s">
        <v>146</v>
      </c>
      <c r="E9698" s="24" t="s">
        <v>1489</v>
      </c>
      <c r="F9698" t="str" cm="1">
        <f t="array" ref="F9698">_xlfn.SWITCH($E9698,"Forecast",IFERROR(SUMIFS(INDEX('Forecast Input'!$A:$BO,,MATCH(TEXT($A9698,"0"),'Forecast Input'!$1:$1,0)),'Forecast Input'!$A:$A,Master!C9698,'Forecast Input'!$D:$D,Master!D9698),0),"Actual",SUMIFS('CMO Input'!$Q:$Q,'CMO Input'!$E:$E,Master!$A9698,'CMO Input'!$C:$C,Master!$C9698,'CMO Input'!$AJ:$AJ,Master!$D9698,'CMO Input'!$AU:$AU,Master!$F9694),"")</f>
        <v/>
      </c>
    </row>
    <row r="9699" spans="1:6" x14ac:dyDescent="0.25">
      <c r="A9699" s="24">
        <v>47</v>
      </c>
      <c r="B9699" s="25">
        <v>44593</v>
      </c>
      <c r="C9699" s="24" t="s">
        <v>989</v>
      </c>
      <c r="D9699" s="24" t="s">
        <v>146</v>
      </c>
      <c r="E9699" s="24" t="s">
        <v>1488</v>
      </c>
      <c r="F9699" cm="1">
        <f t="array" ref="F9699">_xlfn.SWITCH($E9699,"Forecast",IFERROR(SUMIFS(INDEX('Forecast Input'!$A:$BO,,MATCH(TEXT($A9699,"0"),'Forecast Input'!$1:$1,0)),'Forecast Input'!$A:$A,Master!C9699,'Forecast Input'!$D:$D,Master!D9699),0),"Actual",SUMIFS('CMO Input'!$Q:$Q,'CMO Input'!$E:$E,Master!$A9699,'CMO Input'!$C:$C,Master!$C9699,'CMO Input'!$AJ:$AJ,Master!$D9699,'CMO Input'!$AU:$AU,Master!$F9695),"")</f>
        <v>0</v>
      </c>
    </row>
    <row r="9700" spans="1:6" x14ac:dyDescent="0.25">
      <c r="A9700" s="24">
        <v>47</v>
      </c>
      <c r="B9700" s="25">
        <v>44593</v>
      </c>
      <c r="C9700" s="24" t="s">
        <v>989</v>
      </c>
      <c r="D9700" s="24" t="s">
        <v>146</v>
      </c>
      <c r="E9700" s="24" t="s">
        <v>1487</v>
      </c>
      <c r="F9700" cm="1">
        <f t="array" ref="F9700">_xlfn.SWITCH($E9700,"Forecast",IFERROR(SUMIFS(INDEX('Forecast Input'!$A:$BO,,MATCH(TEXT($A9700,"0"),'Forecast Input'!$1:$1,0)),'Forecast Input'!$A:$A,Master!C9700,'Forecast Input'!$D:$D,Master!D9700),0),"Actual",SUMIFS('CMO Input'!$Q:$Q,'CMO Input'!$E:$E,Master!$A9700,'CMO Input'!$C:$C,Master!$C9700,'CMO Input'!$AJ:$AJ,Master!$D9700,'CMO Input'!$AU:$AU,Master!$F9696),"")</f>
        <v>0</v>
      </c>
    </row>
    <row r="9701" spans="1:6" x14ac:dyDescent="0.25">
      <c r="A9701" s="24">
        <v>47</v>
      </c>
      <c r="B9701" s="25">
        <v>44593</v>
      </c>
      <c r="C9701" s="24" t="s">
        <v>989</v>
      </c>
      <c r="D9701" s="24" t="s">
        <v>166</v>
      </c>
      <c r="E9701" s="24" t="s">
        <v>1489</v>
      </c>
      <c r="F9701" t="str" cm="1">
        <f t="array" ref="F9701">_xlfn.SWITCH($E9701,"Forecast",IFERROR(SUMIFS(INDEX('Forecast Input'!$A:$BO,,MATCH(TEXT($A9701,"0"),'Forecast Input'!$1:$1,0)),'Forecast Input'!$A:$A,Master!C9701,'Forecast Input'!$D:$D,Master!D9701),0),"Actual",SUMIFS('CMO Input'!$Q:$Q,'CMO Input'!$E:$E,Master!$A9701,'CMO Input'!$C:$C,Master!$C9701,'CMO Input'!$AJ:$AJ,Master!$D9701,'CMO Input'!$AU:$AU,Master!$F9697),"")</f>
        <v/>
      </c>
    </row>
    <row r="9702" spans="1:6" x14ac:dyDescent="0.25">
      <c r="A9702" s="24">
        <v>47</v>
      </c>
      <c r="B9702" s="25">
        <v>44593</v>
      </c>
      <c r="C9702" s="24" t="s">
        <v>989</v>
      </c>
      <c r="D9702" s="24" t="s">
        <v>166</v>
      </c>
      <c r="E9702" s="24" t="s">
        <v>1488</v>
      </c>
      <c r="F9702" cm="1">
        <f t="array" ref="F9702">_xlfn.SWITCH($E9702,"Forecast",IFERROR(SUMIFS(INDEX('Forecast Input'!$A:$BO,,MATCH(TEXT($A9702,"0"),'Forecast Input'!$1:$1,0)),'Forecast Input'!$A:$A,Master!C9702,'Forecast Input'!$D:$D,Master!D9702),0),"Actual",SUMIFS('CMO Input'!$Q:$Q,'CMO Input'!$E:$E,Master!$A9702,'CMO Input'!$C:$C,Master!$C9702,'CMO Input'!$AJ:$AJ,Master!$D9702,'CMO Input'!$AU:$AU,Master!$F9698),"")</f>
        <v>541.99000000000012</v>
      </c>
    </row>
    <row r="9703" spans="1:6" x14ac:dyDescent="0.25">
      <c r="A9703" s="24">
        <v>47</v>
      </c>
      <c r="B9703" s="25">
        <v>44593</v>
      </c>
      <c r="C9703" s="24" t="s">
        <v>989</v>
      </c>
      <c r="D9703" s="24" t="s">
        <v>166</v>
      </c>
      <c r="E9703" s="24" t="s">
        <v>1487</v>
      </c>
      <c r="F9703" cm="1">
        <f t="array" ref="F9703">_xlfn.SWITCH($E9703,"Forecast",IFERROR(SUMIFS(INDEX('Forecast Input'!$A:$BO,,MATCH(TEXT($A9703,"0"),'Forecast Input'!$1:$1,0)),'Forecast Input'!$A:$A,Master!C9703,'Forecast Input'!$D:$D,Master!D9703),0),"Actual",SUMIFS('CMO Input'!$Q:$Q,'CMO Input'!$E:$E,Master!$A9703,'CMO Input'!$C:$C,Master!$C9703,'CMO Input'!$AJ:$AJ,Master!$D9703,'CMO Input'!$AU:$AU,Master!$F9699),"")</f>
        <v>0</v>
      </c>
    </row>
    <row r="9704" spans="1:6" x14ac:dyDescent="0.25">
      <c r="A9704" s="24">
        <v>47</v>
      </c>
      <c r="B9704" s="25">
        <v>44593</v>
      </c>
      <c r="C9704" s="24" t="s">
        <v>989</v>
      </c>
      <c r="D9704" s="24" t="s">
        <v>170</v>
      </c>
      <c r="E9704" s="24" t="s">
        <v>1489</v>
      </c>
      <c r="F9704" t="str" cm="1">
        <f t="array" ref="F9704">_xlfn.SWITCH($E9704,"Forecast",IFERROR(SUMIFS(INDEX('Forecast Input'!$A:$BO,,MATCH(TEXT($A9704,"0"),'Forecast Input'!$1:$1,0)),'Forecast Input'!$A:$A,Master!C9704,'Forecast Input'!$D:$D,Master!D9704),0),"Actual",SUMIFS('CMO Input'!$Q:$Q,'CMO Input'!$E:$E,Master!$A9704,'CMO Input'!$C:$C,Master!$C9704,'CMO Input'!$AJ:$AJ,Master!$D9704,'CMO Input'!$AU:$AU,Master!$F9700),"")</f>
        <v/>
      </c>
    </row>
    <row r="9705" spans="1:6" x14ac:dyDescent="0.25">
      <c r="A9705" s="24">
        <v>47</v>
      </c>
      <c r="B9705" s="25">
        <v>44593</v>
      </c>
      <c r="C9705" s="24" t="s">
        <v>989</v>
      </c>
      <c r="D9705" s="24" t="s">
        <v>170</v>
      </c>
      <c r="E9705" s="24" t="s">
        <v>1488</v>
      </c>
      <c r="F9705" cm="1">
        <f t="array" ref="F9705">_xlfn.SWITCH($E9705,"Forecast",IFERROR(SUMIFS(INDEX('Forecast Input'!$A:$BO,,MATCH(TEXT($A9705,"0"),'Forecast Input'!$1:$1,0)),'Forecast Input'!$A:$A,Master!C9705,'Forecast Input'!$D:$D,Master!D9705),0),"Actual",SUMIFS('CMO Input'!$Q:$Q,'CMO Input'!$E:$E,Master!$A9705,'CMO Input'!$C:$C,Master!$C9705,'CMO Input'!$AJ:$AJ,Master!$D9705,'CMO Input'!$AU:$AU,Master!$F9701),"")</f>
        <v>407.48</v>
      </c>
    </row>
    <row r="9706" spans="1:6" x14ac:dyDescent="0.25">
      <c r="A9706" s="24">
        <v>47</v>
      </c>
      <c r="B9706" s="25">
        <v>44593</v>
      </c>
      <c r="C9706" s="24" t="s">
        <v>989</v>
      </c>
      <c r="D9706" s="24" t="s">
        <v>170</v>
      </c>
      <c r="E9706" s="24" t="s">
        <v>1487</v>
      </c>
      <c r="F9706" cm="1">
        <f t="array" ref="F9706">_xlfn.SWITCH($E9706,"Forecast",IFERROR(SUMIFS(INDEX('Forecast Input'!$A:$BO,,MATCH(TEXT($A9706,"0"),'Forecast Input'!$1:$1,0)),'Forecast Input'!$A:$A,Master!C9706,'Forecast Input'!$D:$D,Master!D9706),0),"Actual",SUMIFS('CMO Input'!$Q:$Q,'CMO Input'!$E:$E,Master!$A9706,'CMO Input'!$C:$C,Master!$C9706,'CMO Input'!$AJ:$AJ,Master!$D9706,'CMO Input'!$AU:$AU,Master!$F9702),"")</f>
        <v>0</v>
      </c>
    </row>
    <row r="9707" spans="1:6" x14ac:dyDescent="0.25">
      <c r="A9707" s="24">
        <v>47</v>
      </c>
      <c r="B9707" s="25">
        <v>44593</v>
      </c>
      <c r="C9707" s="24" t="s">
        <v>989</v>
      </c>
      <c r="D9707" s="24" t="s">
        <v>436</v>
      </c>
      <c r="E9707" s="24" t="s">
        <v>1489</v>
      </c>
      <c r="F9707" t="str" cm="1">
        <f t="array" ref="F9707">_xlfn.SWITCH($E9707,"Forecast",IFERROR(SUMIFS(INDEX('Forecast Input'!$A:$BO,,MATCH(TEXT($A9707,"0"),'Forecast Input'!$1:$1,0)),'Forecast Input'!$A:$A,Master!C9707,'Forecast Input'!$D:$D,Master!D9707),0),"Actual",SUMIFS('CMO Input'!$Q:$Q,'CMO Input'!$E:$E,Master!$A9707,'CMO Input'!$C:$C,Master!$C9707,'CMO Input'!$AJ:$AJ,Master!$D9707,'CMO Input'!$AU:$AU,Master!$F9703),"")</f>
        <v/>
      </c>
    </row>
    <row r="9708" spans="1:6" x14ac:dyDescent="0.25">
      <c r="A9708" s="24">
        <v>47</v>
      </c>
      <c r="B9708" s="25">
        <v>44593</v>
      </c>
      <c r="C9708" s="24" t="s">
        <v>989</v>
      </c>
      <c r="D9708" s="24" t="s">
        <v>436</v>
      </c>
      <c r="E9708" s="24" t="s">
        <v>1488</v>
      </c>
      <c r="F9708" cm="1">
        <f t="array" ref="F9708">_xlfn.SWITCH($E9708,"Forecast",IFERROR(SUMIFS(INDEX('Forecast Input'!$A:$BO,,MATCH(TEXT($A9708,"0"),'Forecast Input'!$1:$1,0)),'Forecast Input'!$A:$A,Master!C9708,'Forecast Input'!$D:$D,Master!D9708),0),"Actual",SUMIFS('CMO Input'!$Q:$Q,'CMO Input'!$E:$E,Master!$A9708,'CMO Input'!$C:$C,Master!$C9708,'CMO Input'!$AJ:$AJ,Master!$D9708,'CMO Input'!$AU:$AU,Master!$F9704),"")</f>
        <v>0</v>
      </c>
    </row>
    <row r="9709" spans="1:6" x14ac:dyDescent="0.25">
      <c r="A9709" s="24">
        <v>47</v>
      </c>
      <c r="B9709" s="25">
        <v>44593</v>
      </c>
      <c r="C9709" s="24" t="s">
        <v>989</v>
      </c>
      <c r="D9709" s="24" t="s">
        <v>436</v>
      </c>
      <c r="E9709" s="24" t="s">
        <v>1487</v>
      </c>
      <c r="F9709" cm="1">
        <f t="array" ref="F9709">_xlfn.SWITCH($E9709,"Forecast",IFERROR(SUMIFS(INDEX('Forecast Input'!$A:$BO,,MATCH(TEXT($A9709,"0"),'Forecast Input'!$1:$1,0)),'Forecast Input'!$A:$A,Master!C9709,'Forecast Input'!$D:$D,Master!D9709),0),"Actual",SUMIFS('CMO Input'!$Q:$Q,'CMO Input'!$E:$E,Master!$A9709,'CMO Input'!$C:$C,Master!$C9709,'CMO Input'!$AJ:$AJ,Master!$D9709,'CMO Input'!$AU:$AU,Master!$F9705),"")</f>
        <v>0</v>
      </c>
    </row>
    <row r="9710" spans="1:6" x14ac:dyDescent="0.25">
      <c r="A9710" s="24">
        <v>47</v>
      </c>
      <c r="B9710" s="25">
        <v>44593</v>
      </c>
      <c r="C9710" s="24" t="s">
        <v>989</v>
      </c>
      <c r="D9710" s="24" t="s">
        <v>1469</v>
      </c>
      <c r="E9710" s="24" t="s">
        <v>1489</v>
      </c>
      <c r="F9710" t="str" cm="1">
        <f t="array" ref="F9710">_xlfn.SWITCH($E9710,"Forecast",IFERROR(SUMIFS(INDEX('Forecast Input'!$A:$BO,,MATCH(TEXT($A9710,"0"),'Forecast Input'!$1:$1,0)),'Forecast Input'!$A:$A,Master!C9710,'Forecast Input'!$D:$D,Master!D9710),0),"Actual",SUMIFS('CMO Input'!$Q:$Q,'CMO Input'!$E:$E,Master!$A9710,'CMO Input'!$C:$C,Master!$C9710,'CMO Input'!$AJ:$AJ,Master!$D9710,'CMO Input'!$AU:$AU,Master!$F9706),"")</f>
        <v/>
      </c>
    </row>
    <row r="9711" spans="1:6" x14ac:dyDescent="0.25">
      <c r="A9711" s="24">
        <v>47</v>
      </c>
      <c r="B9711" s="25">
        <v>44593</v>
      </c>
      <c r="C9711" s="24" t="s">
        <v>989</v>
      </c>
      <c r="D9711" s="24" t="s">
        <v>1469</v>
      </c>
      <c r="E9711" s="24" t="s">
        <v>1488</v>
      </c>
      <c r="F9711" cm="1">
        <f t="array" ref="F9711">_xlfn.SWITCH($E9711,"Forecast",IFERROR(SUMIFS(INDEX('Forecast Input'!$A:$BO,,MATCH(TEXT($A9711,"0"),'Forecast Input'!$1:$1,0)),'Forecast Input'!$A:$A,Master!C9711,'Forecast Input'!$D:$D,Master!D9711),0),"Actual",SUMIFS('CMO Input'!$Q:$Q,'CMO Input'!$E:$E,Master!$A9711,'CMO Input'!$C:$C,Master!$C9711,'CMO Input'!$AJ:$AJ,Master!$D9711,'CMO Input'!$AU:$AU,Master!$F9707),"")</f>
        <v>0</v>
      </c>
    </row>
    <row r="9712" spans="1:6" x14ac:dyDescent="0.25">
      <c r="A9712" s="24">
        <v>47</v>
      </c>
      <c r="B9712" s="25">
        <v>44593</v>
      </c>
      <c r="C9712" s="24" t="s">
        <v>989</v>
      </c>
      <c r="D9712" s="24" t="s">
        <v>1469</v>
      </c>
      <c r="E9712" s="24" t="s">
        <v>1487</v>
      </c>
      <c r="F9712" cm="1">
        <f t="array" ref="F9712">_xlfn.SWITCH($E9712,"Forecast",IFERROR(SUMIFS(INDEX('Forecast Input'!$A:$BO,,MATCH(TEXT($A9712,"0"),'Forecast Input'!$1:$1,0)),'Forecast Input'!$A:$A,Master!C9712,'Forecast Input'!$D:$D,Master!D9712),0),"Actual",SUMIFS('CMO Input'!$Q:$Q,'CMO Input'!$E:$E,Master!$A9712,'CMO Input'!$C:$C,Master!$C9712,'CMO Input'!$AJ:$AJ,Master!$D9712,'CMO Input'!$AU:$AU,Master!$F9708),"")</f>
        <v>0</v>
      </c>
    </row>
    <row r="9713" spans="1:6" x14ac:dyDescent="0.25">
      <c r="A9713" s="24">
        <v>47</v>
      </c>
      <c r="B9713" s="25">
        <v>44593</v>
      </c>
      <c r="C9713" s="24" t="s">
        <v>181</v>
      </c>
      <c r="D9713" s="24" t="s">
        <v>10</v>
      </c>
      <c r="E9713" s="24" t="s">
        <v>1489</v>
      </c>
      <c r="F9713" t="str" cm="1">
        <f t="array" ref="F9713">_xlfn.SWITCH($E9713,"Forecast",IFERROR(SUMIFS(INDEX('Forecast Input'!$A:$BO,,MATCH(TEXT($A9713,"0"),'Forecast Input'!$1:$1,0)),'Forecast Input'!$A:$A,Master!C9713,'Forecast Input'!$D:$D,Master!D9713),0),"Actual",SUMIFS('CMO Input'!$Q:$Q,'CMO Input'!$E:$E,Master!$A9713,'CMO Input'!$C:$C,Master!$C9713,'CMO Input'!$AJ:$AJ,Master!$D9713,'CMO Input'!$AU:$AU,Master!$F9709),"")</f>
        <v/>
      </c>
    </row>
    <row r="9714" spans="1:6" x14ac:dyDescent="0.25">
      <c r="A9714" s="24">
        <v>47</v>
      </c>
      <c r="B9714" s="25">
        <v>44593</v>
      </c>
      <c r="C9714" s="24" t="s">
        <v>181</v>
      </c>
      <c r="D9714" s="24" t="s">
        <v>10</v>
      </c>
      <c r="E9714" s="24" t="s">
        <v>1488</v>
      </c>
      <c r="F9714" cm="1">
        <f t="array" ref="F9714">_xlfn.SWITCH($E9714,"Forecast",IFERROR(SUMIFS(INDEX('Forecast Input'!$A:$BO,,MATCH(TEXT($A9714,"0"),'Forecast Input'!$1:$1,0)),'Forecast Input'!$A:$A,Master!C9714,'Forecast Input'!$D:$D,Master!D9714),0),"Actual",SUMIFS('CMO Input'!$Q:$Q,'CMO Input'!$E:$E,Master!$A9714,'CMO Input'!$C:$C,Master!$C9714,'CMO Input'!$AJ:$AJ,Master!$D9714,'CMO Input'!$AU:$AU,Master!$F9710),"")</f>
        <v>152.29</v>
      </c>
    </row>
    <row r="9715" spans="1:6" x14ac:dyDescent="0.25">
      <c r="A9715" s="24">
        <v>47</v>
      </c>
      <c r="B9715" s="25">
        <v>44593</v>
      </c>
      <c r="C9715" s="24" t="s">
        <v>181</v>
      </c>
      <c r="D9715" s="24" t="s">
        <v>10</v>
      </c>
      <c r="E9715" s="24" t="s">
        <v>1487</v>
      </c>
      <c r="F9715" cm="1">
        <f t="array" ref="F9715">_xlfn.SWITCH($E9715,"Forecast",IFERROR(SUMIFS(INDEX('Forecast Input'!$A:$BO,,MATCH(TEXT($A9715,"0"),'Forecast Input'!$1:$1,0)),'Forecast Input'!$A:$A,Master!C9715,'Forecast Input'!$D:$D,Master!D9715),0),"Actual",SUMIFS('CMO Input'!$Q:$Q,'CMO Input'!$E:$E,Master!$A9715,'CMO Input'!$C:$C,Master!$C9715,'CMO Input'!$AJ:$AJ,Master!$D9715,'CMO Input'!$AU:$AU,Master!$F9711),"")</f>
        <v>0</v>
      </c>
    </row>
    <row r="9716" spans="1:6" x14ac:dyDescent="0.25">
      <c r="A9716" s="24">
        <v>47</v>
      </c>
      <c r="B9716" s="25">
        <v>44593</v>
      </c>
      <c r="C9716" s="24" t="s">
        <v>181</v>
      </c>
      <c r="D9716" s="24" t="s">
        <v>61</v>
      </c>
      <c r="E9716" s="24" t="s">
        <v>1489</v>
      </c>
      <c r="F9716" t="str" cm="1">
        <f t="array" ref="F9716">_xlfn.SWITCH($E9716,"Forecast",IFERROR(SUMIFS(INDEX('Forecast Input'!$A:$BO,,MATCH(TEXT($A9716,"0"),'Forecast Input'!$1:$1,0)),'Forecast Input'!$A:$A,Master!C9716,'Forecast Input'!$D:$D,Master!D9716),0),"Actual",SUMIFS('CMO Input'!$Q:$Q,'CMO Input'!$E:$E,Master!$A9716,'CMO Input'!$C:$C,Master!$C9716,'CMO Input'!$AJ:$AJ,Master!$D9716,'CMO Input'!$AU:$AU,Master!$F9712),"")</f>
        <v/>
      </c>
    </row>
    <row r="9717" spans="1:6" x14ac:dyDescent="0.25">
      <c r="A9717" s="24">
        <v>47</v>
      </c>
      <c r="B9717" s="25">
        <v>44593</v>
      </c>
      <c r="C9717" s="24" t="s">
        <v>181</v>
      </c>
      <c r="D9717" s="24" t="s">
        <v>61</v>
      </c>
      <c r="E9717" s="24" t="s">
        <v>1488</v>
      </c>
      <c r="F9717" cm="1">
        <f t="array" ref="F9717">_xlfn.SWITCH($E9717,"Forecast",IFERROR(SUMIFS(INDEX('Forecast Input'!$A:$BO,,MATCH(TEXT($A9717,"0"),'Forecast Input'!$1:$1,0)),'Forecast Input'!$A:$A,Master!C9717,'Forecast Input'!$D:$D,Master!D9717),0),"Actual",SUMIFS('CMO Input'!$Q:$Q,'CMO Input'!$E:$E,Master!$A9717,'CMO Input'!$C:$C,Master!$C9717,'CMO Input'!$AJ:$AJ,Master!$D9717,'CMO Input'!$AU:$AU,Master!$F9713),"")</f>
        <v>0</v>
      </c>
    </row>
    <row r="9718" spans="1:6" x14ac:dyDescent="0.25">
      <c r="A9718" s="24">
        <v>47</v>
      </c>
      <c r="B9718" s="25">
        <v>44593</v>
      </c>
      <c r="C9718" s="24" t="s">
        <v>181</v>
      </c>
      <c r="D9718" s="24" t="s">
        <v>61</v>
      </c>
      <c r="E9718" s="24" t="s">
        <v>1487</v>
      </c>
      <c r="F9718" cm="1">
        <f t="array" ref="F9718">_xlfn.SWITCH($E9718,"Forecast",IFERROR(SUMIFS(INDEX('Forecast Input'!$A:$BO,,MATCH(TEXT($A9718,"0"),'Forecast Input'!$1:$1,0)),'Forecast Input'!$A:$A,Master!C9718,'Forecast Input'!$D:$D,Master!D9718),0),"Actual",SUMIFS('CMO Input'!$Q:$Q,'CMO Input'!$E:$E,Master!$A9718,'CMO Input'!$C:$C,Master!$C9718,'CMO Input'!$AJ:$AJ,Master!$D9718,'CMO Input'!$AU:$AU,Master!$F9714),"")</f>
        <v>0</v>
      </c>
    </row>
    <row r="9719" spans="1:6" x14ac:dyDescent="0.25">
      <c r="A9719" s="24">
        <v>47</v>
      </c>
      <c r="B9719" s="25">
        <v>44593</v>
      </c>
      <c r="C9719" s="24" t="s">
        <v>181</v>
      </c>
      <c r="D9719" s="24" t="s">
        <v>103</v>
      </c>
      <c r="E9719" s="24" t="s">
        <v>1489</v>
      </c>
      <c r="F9719" t="str" cm="1">
        <f t="array" ref="F9719">_xlfn.SWITCH($E9719,"Forecast",IFERROR(SUMIFS(INDEX('Forecast Input'!$A:$BO,,MATCH(TEXT($A9719,"0"),'Forecast Input'!$1:$1,0)),'Forecast Input'!$A:$A,Master!C9719,'Forecast Input'!$D:$D,Master!D9719),0),"Actual",SUMIFS('CMO Input'!$Q:$Q,'CMO Input'!$E:$E,Master!$A9719,'CMO Input'!$C:$C,Master!$C9719,'CMO Input'!$AJ:$AJ,Master!$D9719,'CMO Input'!$AU:$AU,Master!$F9715),"")</f>
        <v/>
      </c>
    </row>
    <row r="9720" spans="1:6" x14ac:dyDescent="0.25">
      <c r="A9720" s="24">
        <v>47</v>
      </c>
      <c r="B9720" s="25">
        <v>44593</v>
      </c>
      <c r="C9720" s="24" t="s">
        <v>181</v>
      </c>
      <c r="D9720" s="24" t="s">
        <v>103</v>
      </c>
      <c r="E9720" s="24" t="s">
        <v>1488</v>
      </c>
      <c r="F9720" cm="1">
        <f t="array" ref="F9720">_xlfn.SWITCH($E9720,"Forecast",IFERROR(SUMIFS(INDEX('Forecast Input'!$A:$BO,,MATCH(TEXT($A9720,"0"),'Forecast Input'!$1:$1,0)),'Forecast Input'!$A:$A,Master!C9720,'Forecast Input'!$D:$D,Master!D9720),0),"Actual",SUMIFS('CMO Input'!$Q:$Q,'CMO Input'!$E:$E,Master!$A9720,'CMO Input'!$C:$C,Master!$C9720,'CMO Input'!$AJ:$AJ,Master!$D9720,'CMO Input'!$AU:$AU,Master!$F9716),"")</f>
        <v>93.4</v>
      </c>
    </row>
    <row r="9721" spans="1:6" x14ac:dyDescent="0.25">
      <c r="A9721" s="24">
        <v>47</v>
      </c>
      <c r="B9721" s="25">
        <v>44593</v>
      </c>
      <c r="C9721" s="24" t="s">
        <v>181</v>
      </c>
      <c r="D9721" s="24" t="s">
        <v>103</v>
      </c>
      <c r="E9721" s="24" t="s">
        <v>1487</v>
      </c>
      <c r="F9721" cm="1">
        <f t="array" ref="F9721">_xlfn.SWITCH($E9721,"Forecast",IFERROR(SUMIFS(INDEX('Forecast Input'!$A:$BO,,MATCH(TEXT($A9721,"0"),'Forecast Input'!$1:$1,0)),'Forecast Input'!$A:$A,Master!C9721,'Forecast Input'!$D:$D,Master!D9721),0),"Actual",SUMIFS('CMO Input'!$Q:$Q,'CMO Input'!$E:$E,Master!$A9721,'CMO Input'!$C:$C,Master!$C9721,'CMO Input'!$AJ:$AJ,Master!$D9721,'CMO Input'!$AU:$AU,Master!$F9717),"")</f>
        <v>0</v>
      </c>
    </row>
    <row r="9722" spans="1:6" x14ac:dyDescent="0.25">
      <c r="A9722" s="24">
        <v>47</v>
      </c>
      <c r="B9722" s="25">
        <v>44593</v>
      </c>
      <c r="C9722" s="24" t="s">
        <v>181</v>
      </c>
      <c r="D9722" s="24" t="s">
        <v>146</v>
      </c>
      <c r="E9722" s="24" t="s">
        <v>1489</v>
      </c>
      <c r="F9722" t="str" cm="1">
        <f t="array" ref="F9722">_xlfn.SWITCH($E9722,"Forecast",IFERROR(SUMIFS(INDEX('Forecast Input'!$A:$BO,,MATCH(TEXT($A9722,"0"),'Forecast Input'!$1:$1,0)),'Forecast Input'!$A:$A,Master!C9722,'Forecast Input'!$D:$D,Master!D9722),0),"Actual",SUMIFS('CMO Input'!$Q:$Q,'CMO Input'!$E:$E,Master!$A9722,'CMO Input'!$C:$C,Master!$C9722,'CMO Input'!$AJ:$AJ,Master!$D9722,'CMO Input'!$AU:$AU,Master!$F9718),"")</f>
        <v/>
      </c>
    </row>
    <row r="9723" spans="1:6" x14ac:dyDescent="0.25">
      <c r="A9723" s="24">
        <v>47</v>
      </c>
      <c r="B9723" s="25">
        <v>44593</v>
      </c>
      <c r="C9723" s="24" t="s">
        <v>181</v>
      </c>
      <c r="D9723" s="24" t="s">
        <v>146</v>
      </c>
      <c r="E9723" s="24" t="s">
        <v>1488</v>
      </c>
      <c r="F9723" cm="1">
        <f t="array" ref="F9723">_xlfn.SWITCH($E9723,"Forecast",IFERROR(SUMIFS(INDEX('Forecast Input'!$A:$BO,,MATCH(TEXT($A9723,"0"),'Forecast Input'!$1:$1,0)),'Forecast Input'!$A:$A,Master!C9723,'Forecast Input'!$D:$D,Master!D9723),0),"Actual",SUMIFS('CMO Input'!$Q:$Q,'CMO Input'!$E:$E,Master!$A9723,'CMO Input'!$C:$C,Master!$C9723,'CMO Input'!$AJ:$AJ,Master!$D9723,'CMO Input'!$AU:$AU,Master!$F9719),"")</f>
        <v>262.75</v>
      </c>
    </row>
    <row r="9724" spans="1:6" x14ac:dyDescent="0.25">
      <c r="A9724" s="24">
        <v>47</v>
      </c>
      <c r="B9724" s="25">
        <v>44593</v>
      </c>
      <c r="C9724" s="24" t="s">
        <v>181</v>
      </c>
      <c r="D9724" s="24" t="s">
        <v>146</v>
      </c>
      <c r="E9724" s="24" t="s">
        <v>1487</v>
      </c>
      <c r="F9724" cm="1">
        <f t="array" ref="F9724">_xlfn.SWITCH($E9724,"Forecast",IFERROR(SUMIFS(INDEX('Forecast Input'!$A:$BO,,MATCH(TEXT($A9724,"0"),'Forecast Input'!$1:$1,0)),'Forecast Input'!$A:$A,Master!C9724,'Forecast Input'!$D:$D,Master!D9724),0),"Actual",SUMIFS('CMO Input'!$Q:$Q,'CMO Input'!$E:$E,Master!$A9724,'CMO Input'!$C:$C,Master!$C9724,'CMO Input'!$AJ:$AJ,Master!$D9724,'CMO Input'!$AU:$AU,Master!$F9720),"")</f>
        <v>0</v>
      </c>
    </row>
    <row r="9725" spans="1:6" x14ac:dyDescent="0.25">
      <c r="A9725" s="24">
        <v>47</v>
      </c>
      <c r="B9725" s="25">
        <v>44593</v>
      </c>
      <c r="C9725" s="24" t="s">
        <v>181</v>
      </c>
      <c r="D9725" s="24" t="s">
        <v>166</v>
      </c>
      <c r="E9725" s="24" t="s">
        <v>1489</v>
      </c>
      <c r="F9725" t="str" cm="1">
        <f t="array" ref="F9725">_xlfn.SWITCH($E9725,"Forecast",IFERROR(SUMIFS(INDEX('Forecast Input'!$A:$BO,,MATCH(TEXT($A9725,"0"),'Forecast Input'!$1:$1,0)),'Forecast Input'!$A:$A,Master!C9725,'Forecast Input'!$D:$D,Master!D9725),0),"Actual",SUMIFS('CMO Input'!$Q:$Q,'CMO Input'!$E:$E,Master!$A9725,'CMO Input'!$C:$C,Master!$C9725,'CMO Input'!$AJ:$AJ,Master!$D9725,'CMO Input'!$AU:$AU,Master!$F9721),"")</f>
        <v/>
      </c>
    </row>
    <row r="9726" spans="1:6" x14ac:dyDescent="0.25">
      <c r="A9726" s="24">
        <v>47</v>
      </c>
      <c r="B9726" s="25">
        <v>44593</v>
      </c>
      <c r="C9726" s="24" t="s">
        <v>181</v>
      </c>
      <c r="D9726" s="24" t="s">
        <v>166</v>
      </c>
      <c r="E9726" s="24" t="s">
        <v>1488</v>
      </c>
      <c r="F9726" cm="1">
        <f t="array" ref="F9726">_xlfn.SWITCH($E9726,"Forecast",IFERROR(SUMIFS(INDEX('Forecast Input'!$A:$BO,,MATCH(TEXT($A9726,"0"),'Forecast Input'!$1:$1,0)),'Forecast Input'!$A:$A,Master!C9726,'Forecast Input'!$D:$D,Master!D9726),0),"Actual",SUMIFS('CMO Input'!$Q:$Q,'CMO Input'!$E:$E,Master!$A9726,'CMO Input'!$C:$C,Master!$C9726,'CMO Input'!$AJ:$AJ,Master!$D9726,'CMO Input'!$AU:$AU,Master!$F9722),"")</f>
        <v>0</v>
      </c>
    </row>
    <row r="9727" spans="1:6" x14ac:dyDescent="0.25">
      <c r="A9727" s="24">
        <v>47</v>
      </c>
      <c r="B9727" s="25">
        <v>44593</v>
      </c>
      <c r="C9727" s="24" t="s">
        <v>181</v>
      </c>
      <c r="D9727" s="24" t="s">
        <v>166</v>
      </c>
      <c r="E9727" s="24" t="s">
        <v>1487</v>
      </c>
      <c r="F9727" cm="1">
        <f t="array" ref="F9727">_xlfn.SWITCH($E9727,"Forecast",IFERROR(SUMIFS(INDEX('Forecast Input'!$A:$BO,,MATCH(TEXT($A9727,"0"),'Forecast Input'!$1:$1,0)),'Forecast Input'!$A:$A,Master!C9727,'Forecast Input'!$D:$D,Master!D9727),0),"Actual",SUMIFS('CMO Input'!$Q:$Q,'CMO Input'!$E:$E,Master!$A9727,'CMO Input'!$C:$C,Master!$C9727,'CMO Input'!$AJ:$AJ,Master!$D9727,'CMO Input'!$AU:$AU,Master!$F9723),"")</f>
        <v>0</v>
      </c>
    </row>
    <row r="9728" spans="1:6" x14ac:dyDescent="0.25">
      <c r="A9728" s="24">
        <v>47</v>
      </c>
      <c r="B9728" s="25">
        <v>44593</v>
      </c>
      <c r="C9728" s="24" t="s">
        <v>181</v>
      </c>
      <c r="D9728" s="24" t="s">
        <v>170</v>
      </c>
      <c r="E9728" s="24" t="s">
        <v>1489</v>
      </c>
      <c r="F9728" t="str" cm="1">
        <f t="array" ref="F9728">_xlfn.SWITCH($E9728,"Forecast",IFERROR(SUMIFS(INDEX('Forecast Input'!$A:$BO,,MATCH(TEXT($A9728,"0"),'Forecast Input'!$1:$1,0)),'Forecast Input'!$A:$A,Master!C9728,'Forecast Input'!$D:$D,Master!D9728),0),"Actual",SUMIFS('CMO Input'!$Q:$Q,'CMO Input'!$E:$E,Master!$A9728,'CMO Input'!$C:$C,Master!$C9728,'CMO Input'!$AJ:$AJ,Master!$D9728,'CMO Input'!$AU:$AU,Master!$F9724),"")</f>
        <v/>
      </c>
    </row>
    <row r="9729" spans="1:6" x14ac:dyDescent="0.25">
      <c r="A9729" s="24">
        <v>47</v>
      </c>
      <c r="B9729" s="25">
        <v>44593</v>
      </c>
      <c r="C9729" s="24" t="s">
        <v>181</v>
      </c>
      <c r="D9729" s="24" t="s">
        <v>170</v>
      </c>
      <c r="E9729" s="24" t="s">
        <v>1488</v>
      </c>
      <c r="F9729" cm="1">
        <f t="array" ref="F9729">_xlfn.SWITCH($E9729,"Forecast",IFERROR(SUMIFS(INDEX('Forecast Input'!$A:$BO,,MATCH(TEXT($A9729,"0"),'Forecast Input'!$1:$1,0)),'Forecast Input'!$A:$A,Master!C9729,'Forecast Input'!$D:$D,Master!D9729),0),"Actual",SUMIFS('CMO Input'!$Q:$Q,'CMO Input'!$E:$E,Master!$A9729,'CMO Input'!$C:$C,Master!$C9729,'CMO Input'!$AJ:$AJ,Master!$D9729,'CMO Input'!$AU:$AU,Master!$F9725),"")</f>
        <v>0</v>
      </c>
    </row>
    <row r="9730" spans="1:6" x14ac:dyDescent="0.25">
      <c r="A9730" s="24">
        <v>47</v>
      </c>
      <c r="B9730" s="25">
        <v>44593</v>
      </c>
      <c r="C9730" s="24" t="s">
        <v>181</v>
      </c>
      <c r="D9730" s="24" t="s">
        <v>170</v>
      </c>
      <c r="E9730" s="24" t="s">
        <v>1487</v>
      </c>
      <c r="F9730" cm="1">
        <f t="array" ref="F9730">_xlfn.SWITCH($E9730,"Forecast",IFERROR(SUMIFS(INDEX('Forecast Input'!$A:$BO,,MATCH(TEXT($A9730,"0"),'Forecast Input'!$1:$1,0)),'Forecast Input'!$A:$A,Master!C9730,'Forecast Input'!$D:$D,Master!D9730),0),"Actual",SUMIFS('CMO Input'!$Q:$Q,'CMO Input'!$E:$E,Master!$A9730,'CMO Input'!$C:$C,Master!$C9730,'CMO Input'!$AJ:$AJ,Master!$D9730,'CMO Input'!$AU:$AU,Master!$F9726),"")</f>
        <v>0</v>
      </c>
    </row>
    <row r="9731" spans="1:6" x14ac:dyDescent="0.25">
      <c r="A9731" s="24">
        <v>47</v>
      </c>
      <c r="B9731" s="25">
        <v>44593</v>
      </c>
      <c r="C9731" s="24" t="s">
        <v>181</v>
      </c>
      <c r="D9731" s="24" t="s">
        <v>436</v>
      </c>
      <c r="E9731" s="24" t="s">
        <v>1489</v>
      </c>
      <c r="F9731" t="str" cm="1">
        <f t="array" ref="F9731">_xlfn.SWITCH($E9731,"Forecast",IFERROR(SUMIFS(INDEX('Forecast Input'!$A:$BO,,MATCH(TEXT($A9731,"0"),'Forecast Input'!$1:$1,0)),'Forecast Input'!$A:$A,Master!C9731,'Forecast Input'!$D:$D,Master!D9731),0),"Actual",SUMIFS('CMO Input'!$Q:$Q,'CMO Input'!$E:$E,Master!$A9731,'CMO Input'!$C:$C,Master!$C9731,'CMO Input'!$AJ:$AJ,Master!$D9731,'CMO Input'!$AU:$AU,Master!$F9727),"")</f>
        <v/>
      </c>
    </row>
    <row r="9732" spans="1:6" x14ac:dyDescent="0.25">
      <c r="A9732" s="24">
        <v>47</v>
      </c>
      <c r="B9732" s="25">
        <v>44593</v>
      </c>
      <c r="C9732" s="24" t="s">
        <v>181</v>
      </c>
      <c r="D9732" s="24" t="s">
        <v>436</v>
      </c>
      <c r="E9732" s="24" t="s">
        <v>1488</v>
      </c>
      <c r="F9732" cm="1">
        <f t="array" ref="F9732">_xlfn.SWITCH($E9732,"Forecast",IFERROR(SUMIFS(INDEX('Forecast Input'!$A:$BO,,MATCH(TEXT($A9732,"0"),'Forecast Input'!$1:$1,0)),'Forecast Input'!$A:$A,Master!C9732,'Forecast Input'!$D:$D,Master!D9732),0),"Actual",SUMIFS('CMO Input'!$Q:$Q,'CMO Input'!$E:$E,Master!$A9732,'CMO Input'!$C:$C,Master!$C9732,'CMO Input'!$AJ:$AJ,Master!$D9732,'CMO Input'!$AU:$AU,Master!$F9728),"")</f>
        <v>0</v>
      </c>
    </row>
    <row r="9733" spans="1:6" x14ac:dyDescent="0.25">
      <c r="A9733" s="24">
        <v>47</v>
      </c>
      <c r="B9733" s="25">
        <v>44593</v>
      </c>
      <c r="C9733" s="24" t="s">
        <v>181</v>
      </c>
      <c r="D9733" s="24" t="s">
        <v>436</v>
      </c>
      <c r="E9733" s="24" t="s">
        <v>1487</v>
      </c>
      <c r="F9733" cm="1">
        <f t="array" ref="F9733">_xlfn.SWITCH($E9733,"Forecast",IFERROR(SUMIFS(INDEX('Forecast Input'!$A:$BO,,MATCH(TEXT($A9733,"0"),'Forecast Input'!$1:$1,0)),'Forecast Input'!$A:$A,Master!C9733,'Forecast Input'!$D:$D,Master!D9733),0),"Actual",SUMIFS('CMO Input'!$Q:$Q,'CMO Input'!$E:$E,Master!$A9733,'CMO Input'!$C:$C,Master!$C9733,'CMO Input'!$AJ:$AJ,Master!$D9733,'CMO Input'!$AU:$AU,Master!$F9729),"")</f>
        <v>0</v>
      </c>
    </row>
    <row r="9734" spans="1:6" x14ac:dyDescent="0.25">
      <c r="A9734" s="24">
        <v>47</v>
      </c>
      <c r="B9734" s="25">
        <v>44593</v>
      </c>
      <c r="C9734" s="24" t="s">
        <v>181</v>
      </c>
      <c r="D9734" s="24" t="s">
        <v>1469</v>
      </c>
      <c r="E9734" s="24" t="s">
        <v>1489</v>
      </c>
      <c r="F9734" t="str" cm="1">
        <f t="array" ref="F9734">_xlfn.SWITCH($E9734,"Forecast",IFERROR(SUMIFS(INDEX('Forecast Input'!$A:$BO,,MATCH(TEXT($A9734,"0"),'Forecast Input'!$1:$1,0)),'Forecast Input'!$A:$A,Master!C9734,'Forecast Input'!$D:$D,Master!D9734),0),"Actual",SUMIFS('CMO Input'!$Q:$Q,'CMO Input'!$E:$E,Master!$A9734,'CMO Input'!$C:$C,Master!$C9734,'CMO Input'!$AJ:$AJ,Master!$D9734,'CMO Input'!$AU:$AU,Master!$F9730),"")</f>
        <v/>
      </c>
    </row>
    <row r="9735" spans="1:6" x14ac:dyDescent="0.25">
      <c r="A9735" s="24">
        <v>47</v>
      </c>
      <c r="B9735" s="25">
        <v>44593</v>
      </c>
      <c r="C9735" s="24" t="s">
        <v>181</v>
      </c>
      <c r="D9735" s="24" t="s">
        <v>1469</v>
      </c>
      <c r="E9735" s="24" t="s">
        <v>1488</v>
      </c>
      <c r="F9735" cm="1">
        <f t="array" ref="F9735">_xlfn.SWITCH($E9735,"Forecast",IFERROR(SUMIFS(INDEX('Forecast Input'!$A:$BO,,MATCH(TEXT($A9735,"0"),'Forecast Input'!$1:$1,0)),'Forecast Input'!$A:$A,Master!C9735,'Forecast Input'!$D:$D,Master!D9735),0),"Actual",SUMIFS('CMO Input'!$Q:$Q,'CMO Input'!$E:$E,Master!$A9735,'CMO Input'!$C:$C,Master!$C9735,'CMO Input'!$AJ:$AJ,Master!$D9735,'CMO Input'!$AU:$AU,Master!$F9731),"")</f>
        <v>0</v>
      </c>
    </row>
    <row r="9736" spans="1:6" x14ac:dyDescent="0.25">
      <c r="A9736" s="24">
        <v>47</v>
      </c>
      <c r="B9736" s="25">
        <v>44593</v>
      </c>
      <c r="C9736" s="24" t="s">
        <v>181</v>
      </c>
      <c r="D9736" s="24" t="s">
        <v>1469</v>
      </c>
      <c r="E9736" s="24" t="s">
        <v>1487</v>
      </c>
      <c r="F9736" cm="1">
        <f t="array" ref="F9736">_xlfn.SWITCH($E9736,"Forecast",IFERROR(SUMIFS(INDEX('Forecast Input'!$A:$BO,,MATCH(TEXT($A9736,"0"),'Forecast Input'!$1:$1,0)),'Forecast Input'!$A:$A,Master!C9736,'Forecast Input'!$D:$D,Master!D9736),0),"Actual",SUMIFS('CMO Input'!$Q:$Q,'CMO Input'!$E:$E,Master!$A9736,'CMO Input'!$C:$C,Master!$C9736,'CMO Input'!$AJ:$AJ,Master!$D9736,'CMO Input'!$AU:$AU,Master!$F9732),"")</f>
        <v>0</v>
      </c>
    </row>
    <row r="9737" spans="1:6" x14ac:dyDescent="0.25">
      <c r="A9737" s="24">
        <v>47</v>
      </c>
      <c r="B9737" s="25">
        <v>44593</v>
      </c>
      <c r="C9737" s="24" t="s">
        <v>424</v>
      </c>
      <c r="D9737" s="24" t="s">
        <v>10</v>
      </c>
      <c r="E9737" s="24" t="s">
        <v>1489</v>
      </c>
      <c r="F9737" t="str" cm="1">
        <f t="array" ref="F9737">_xlfn.SWITCH($E9737,"Forecast",IFERROR(SUMIFS(INDEX('Forecast Input'!$A:$BO,,MATCH(TEXT($A9737,"0"),'Forecast Input'!$1:$1,0)),'Forecast Input'!$A:$A,Master!C9737,'Forecast Input'!$D:$D,Master!D9737),0),"Actual",SUMIFS('CMO Input'!$Q:$Q,'CMO Input'!$E:$E,Master!$A9737,'CMO Input'!$C:$C,Master!$C9737,'CMO Input'!$AJ:$AJ,Master!$D9737,'CMO Input'!$AU:$AU,Master!$F9733),"")</f>
        <v/>
      </c>
    </row>
    <row r="9738" spans="1:6" x14ac:dyDescent="0.25">
      <c r="A9738" s="24">
        <v>47</v>
      </c>
      <c r="B9738" s="25">
        <v>44593</v>
      </c>
      <c r="C9738" s="24" t="s">
        <v>424</v>
      </c>
      <c r="D9738" s="24" t="s">
        <v>10</v>
      </c>
      <c r="E9738" s="24" t="s">
        <v>1488</v>
      </c>
      <c r="F9738" cm="1">
        <f t="array" ref="F9738">_xlfn.SWITCH($E9738,"Forecast",IFERROR(SUMIFS(INDEX('Forecast Input'!$A:$BO,,MATCH(TEXT($A9738,"0"),'Forecast Input'!$1:$1,0)),'Forecast Input'!$A:$A,Master!C9738,'Forecast Input'!$D:$D,Master!D9738),0),"Actual",SUMIFS('CMO Input'!$Q:$Q,'CMO Input'!$E:$E,Master!$A9738,'CMO Input'!$C:$C,Master!$C9738,'CMO Input'!$AJ:$AJ,Master!$D9738,'CMO Input'!$AU:$AU,Master!$F9734),"")</f>
        <v>506.9899999999999</v>
      </c>
    </row>
    <row r="9739" spans="1:6" x14ac:dyDescent="0.25">
      <c r="A9739" s="24">
        <v>47</v>
      </c>
      <c r="B9739" s="25">
        <v>44593</v>
      </c>
      <c r="C9739" s="24" t="s">
        <v>424</v>
      </c>
      <c r="D9739" s="24" t="s">
        <v>10</v>
      </c>
      <c r="E9739" s="24" t="s">
        <v>1487</v>
      </c>
      <c r="F9739" cm="1">
        <f t="array" ref="F9739">_xlfn.SWITCH($E9739,"Forecast",IFERROR(SUMIFS(INDEX('Forecast Input'!$A:$BO,,MATCH(TEXT($A9739,"0"),'Forecast Input'!$1:$1,0)),'Forecast Input'!$A:$A,Master!C9739,'Forecast Input'!$D:$D,Master!D9739),0),"Actual",SUMIFS('CMO Input'!$Q:$Q,'CMO Input'!$E:$E,Master!$A9739,'CMO Input'!$C:$C,Master!$C9739,'CMO Input'!$AJ:$AJ,Master!$D9739,'CMO Input'!$AU:$AU,Master!$F9735),"")</f>
        <v>0</v>
      </c>
    </row>
    <row r="9740" spans="1:6" x14ac:dyDescent="0.25">
      <c r="A9740" s="24">
        <v>47</v>
      </c>
      <c r="B9740" s="25">
        <v>44593</v>
      </c>
      <c r="C9740" s="24" t="s">
        <v>424</v>
      </c>
      <c r="D9740" s="24" t="s">
        <v>61</v>
      </c>
      <c r="E9740" s="24" t="s">
        <v>1489</v>
      </c>
      <c r="F9740" t="str" cm="1">
        <f t="array" ref="F9740">_xlfn.SWITCH($E9740,"Forecast",IFERROR(SUMIFS(INDEX('Forecast Input'!$A:$BO,,MATCH(TEXT($A9740,"0"),'Forecast Input'!$1:$1,0)),'Forecast Input'!$A:$A,Master!C9740,'Forecast Input'!$D:$D,Master!D9740),0),"Actual",SUMIFS('CMO Input'!$Q:$Q,'CMO Input'!$E:$E,Master!$A9740,'CMO Input'!$C:$C,Master!$C9740,'CMO Input'!$AJ:$AJ,Master!$D9740,'CMO Input'!$AU:$AU,Master!$F9736),"")</f>
        <v/>
      </c>
    </row>
    <row r="9741" spans="1:6" x14ac:dyDescent="0.25">
      <c r="A9741" s="24">
        <v>47</v>
      </c>
      <c r="B9741" s="25">
        <v>44593</v>
      </c>
      <c r="C9741" s="24" t="s">
        <v>424</v>
      </c>
      <c r="D9741" s="24" t="s">
        <v>61</v>
      </c>
      <c r="E9741" s="24" t="s">
        <v>1488</v>
      </c>
      <c r="F9741" cm="1">
        <f t="array" ref="F9741">_xlfn.SWITCH($E9741,"Forecast",IFERROR(SUMIFS(INDEX('Forecast Input'!$A:$BO,,MATCH(TEXT($A9741,"0"),'Forecast Input'!$1:$1,0)),'Forecast Input'!$A:$A,Master!C9741,'Forecast Input'!$D:$D,Master!D9741),0),"Actual",SUMIFS('CMO Input'!$Q:$Q,'CMO Input'!$E:$E,Master!$A9741,'CMO Input'!$C:$C,Master!$C9741,'CMO Input'!$AJ:$AJ,Master!$D9741,'CMO Input'!$AU:$AU,Master!$F9737),"")</f>
        <v>0</v>
      </c>
    </row>
    <row r="9742" spans="1:6" x14ac:dyDescent="0.25">
      <c r="A9742" s="24">
        <v>47</v>
      </c>
      <c r="B9742" s="25">
        <v>44593</v>
      </c>
      <c r="C9742" s="24" t="s">
        <v>424</v>
      </c>
      <c r="D9742" s="24" t="s">
        <v>61</v>
      </c>
      <c r="E9742" s="24" t="s">
        <v>1487</v>
      </c>
      <c r="F9742" cm="1">
        <f t="array" ref="F9742">_xlfn.SWITCH($E9742,"Forecast",IFERROR(SUMIFS(INDEX('Forecast Input'!$A:$BO,,MATCH(TEXT($A9742,"0"),'Forecast Input'!$1:$1,0)),'Forecast Input'!$A:$A,Master!C9742,'Forecast Input'!$D:$D,Master!D9742),0),"Actual",SUMIFS('CMO Input'!$Q:$Q,'CMO Input'!$E:$E,Master!$A9742,'CMO Input'!$C:$C,Master!$C9742,'CMO Input'!$AJ:$AJ,Master!$D9742,'CMO Input'!$AU:$AU,Master!$F9738),"")</f>
        <v>0</v>
      </c>
    </row>
    <row r="9743" spans="1:6" x14ac:dyDescent="0.25">
      <c r="A9743" s="24">
        <v>47</v>
      </c>
      <c r="B9743" s="25">
        <v>44593</v>
      </c>
      <c r="C9743" s="24" t="s">
        <v>424</v>
      </c>
      <c r="D9743" s="24" t="s">
        <v>103</v>
      </c>
      <c r="E9743" s="24" t="s">
        <v>1489</v>
      </c>
      <c r="F9743" t="str" cm="1">
        <f t="array" ref="F9743">_xlfn.SWITCH($E9743,"Forecast",IFERROR(SUMIFS(INDEX('Forecast Input'!$A:$BO,,MATCH(TEXT($A9743,"0"),'Forecast Input'!$1:$1,0)),'Forecast Input'!$A:$A,Master!C9743,'Forecast Input'!$D:$D,Master!D9743),0),"Actual",SUMIFS('CMO Input'!$Q:$Q,'CMO Input'!$E:$E,Master!$A9743,'CMO Input'!$C:$C,Master!$C9743,'CMO Input'!$AJ:$AJ,Master!$D9743,'CMO Input'!$AU:$AU,Master!$F9739),"")</f>
        <v/>
      </c>
    </row>
    <row r="9744" spans="1:6" x14ac:dyDescent="0.25">
      <c r="A9744" s="24">
        <v>47</v>
      </c>
      <c r="B9744" s="25">
        <v>44593</v>
      </c>
      <c r="C9744" s="24" t="s">
        <v>424</v>
      </c>
      <c r="D9744" s="24" t="s">
        <v>103</v>
      </c>
      <c r="E9744" s="24" t="s">
        <v>1488</v>
      </c>
      <c r="F9744" cm="1">
        <f t="array" ref="F9744">_xlfn.SWITCH($E9744,"Forecast",IFERROR(SUMIFS(INDEX('Forecast Input'!$A:$BO,,MATCH(TEXT($A9744,"0"),'Forecast Input'!$1:$1,0)),'Forecast Input'!$A:$A,Master!C9744,'Forecast Input'!$D:$D,Master!D9744),0),"Actual",SUMIFS('CMO Input'!$Q:$Q,'CMO Input'!$E:$E,Master!$A9744,'CMO Input'!$C:$C,Master!$C9744,'CMO Input'!$AJ:$AJ,Master!$D9744,'CMO Input'!$AU:$AU,Master!$F9740),"")</f>
        <v>495.29</v>
      </c>
    </row>
    <row r="9745" spans="1:6" x14ac:dyDescent="0.25">
      <c r="A9745" s="24">
        <v>47</v>
      </c>
      <c r="B9745" s="25">
        <v>44593</v>
      </c>
      <c r="C9745" s="24" t="s">
        <v>424</v>
      </c>
      <c r="D9745" s="24" t="s">
        <v>103</v>
      </c>
      <c r="E9745" s="24" t="s">
        <v>1487</v>
      </c>
      <c r="F9745" cm="1">
        <f t="array" ref="F9745">_xlfn.SWITCH($E9745,"Forecast",IFERROR(SUMIFS(INDEX('Forecast Input'!$A:$BO,,MATCH(TEXT($A9745,"0"),'Forecast Input'!$1:$1,0)),'Forecast Input'!$A:$A,Master!C9745,'Forecast Input'!$D:$D,Master!D9745),0),"Actual",SUMIFS('CMO Input'!$Q:$Q,'CMO Input'!$E:$E,Master!$A9745,'CMO Input'!$C:$C,Master!$C9745,'CMO Input'!$AJ:$AJ,Master!$D9745,'CMO Input'!$AU:$AU,Master!$F9741),"")</f>
        <v>0</v>
      </c>
    </row>
    <row r="9746" spans="1:6" x14ac:dyDescent="0.25">
      <c r="A9746" s="24">
        <v>47</v>
      </c>
      <c r="B9746" s="25">
        <v>44593</v>
      </c>
      <c r="C9746" s="24" t="s">
        <v>424</v>
      </c>
      <c r="D9746" s="24" t="s">
        <v>146</v>
      </c>
      <c r="E9746" s="24" t="s">
        <v>1489</v>
      </c>
      <c r="F9746" t="str" cm="1">
        <f t="array" ref="F9746">_xlfn.SWITCH($E9746,"Forecast",IFERROR(SUMIFS(INDEX('Forecast Input'!$A:$BO,,MATCH(TEXT($A9746,"0"),'Forecast Input'!$1:$1,0)),'Forecast Input'!$A:$A,Master!C9746,'Forecast Input'!$D:$D,Master!D9746),0),"Actual",SUMIFS('CMO Input'!$Q:$Q,'CMO Input'!$E:$E,Master!$A9746,'CMO Input'!$C:$C,Master!$C9746,'CMO Input'!$AJ:$AJ,Master!$D9746,'CMO Input'!$AU:$AU,Master!$F9742),"")</f>
        <v/>
      </c>
    </row>
    <row r="9747" spans="1:6" x14ac:dyDescent="0.25">
      <c r="A9747" s="24">
        <v>47</v>
      </c>
      <c r="B9747" s="25">
        <v>44593</v>
      </c>
      <c r="C9747" s="24" t="s">
        <v>424</v>
      </c>
      <c r="D9747" s="24" t="s">
        <v>146</v>
      </c>
      <c r="E9747" s="24" t="s">
        <v>1488</v>
      </c>
      <c r="F9747" cm="1">
        <f t="array" ref="F9747">_xlfn.SWITCH($E9747,"Forecast",IFERROR(SUMIFS(INDEX('Forecast Input'!$A:$BO,,MATCH(TEXT($A9747,"0"),'Forecast Input'!$1:$1,0)),'Forecast Input'!$A:$A,Master!C9747,'Forecast Input'!$D:$D,Master!D9747),0),"Actual",SUMIFS('CMO Input'!$Q:$Q,'CMO Input'!$E:$E,Master!$A9747,'CMO Input'!$C:$C,Master!$C9747,'CMO Input'!$AJ:$AJ,Master!$D9747,'CMO Input'!$AU:$AU,Master!$F9743),"")</f>
        <v>0</v>
      </c>
    </row>
    <row r="9748" spans="1:6" x14ac:dyDescent="0.25">
      <c r="A9748" s="24">
        <v>47</v>
      </c>
      <c r="B9748" s="25">
        <v>44593</v>
      </c>
      <c r="C9748" s="24" t="s">
        <v>424</v>
      </c>
      <c r="D9748" s="24" t="s">
        <v>146</v>
      </c>
      <c r="E9748" s="24" t="s">
        <v>1487</v>
      </c>
      <c r="F9748" cm="1">
        <f t="array" ref="F9748">_xlfn.SWITCH($E9748,"Forecast",IFERROR(SUMIFS(INDEX('Forecast Input'!$A:$BO,,MATCH(TEXT($A9748,"0"),'Forecast Input'!$1:$1,0)),'Forecast Input'!$A:$A,Master!C9748,'Forecast Input'!$D:$D,Master!D9748),0),"Actual",SUMIFS('CMO Input'!$Q:$Q,'CMO Input'!$E:$E,Master!$A9748,'CMO Input'!$C:$C,Master!$C9748,'CMO Input'!$AJ:$AJ,Master!$D9748,'CMO Input'!$AU:$AU,Master!$F9744),"")</f>
        <v>0</v>
      </c>
    </row>
    <row r="9749" spans="1:6" x14ac:dyDescent="0.25">
      <c r="A9749" s="24">
        <v>47</v>
      </c>
      <c r="B9749" s="25">
        <v>44593</v>
      </c>
      <c r="C9749" s="24" t="s">
        <v>424</v>
      </c>
      <c r="D9749" s="24" t="s">
        <v>166</v>
      </c>
      <c r="E9749" s="24" t="s">
        <v>1489</v>
      </c>
      <c r="F9749" t="str" cm="1">
        <f t="array" ref="F9749">_xlfn.SWITCH($E9749,"Forecast",IFERROR(SUMIFS(INDEX('Forecast Input'!$A:$BO,,MATCH(TEXT($A9749,"0"),'Forecast Input'!$1:$1,0)),'Forecast Input'!$A:$A,Master!C9749,'Forecast Input'!$D:$D,Master!D9749),0),"Actual",SUMIFS('CMO Input'!$Q:$Q,'CMO Input'!$E:$E,Master!$A9749,'CMO Input'!$C:$C,Master!$C9749,'CMO Input'!$AJ:$AJ,Master!$D9749,'CMO Input'!$AU:$AU,Master!$F9745),"")</f>
        <v/>
      </c>
    </row>
    <row r="9750" spans="1:6" x14ac:dyDescent="0.25">
      <c r="A9750" s="24">
        <v>47</v>
      </c>
      <c r="B9750" s="25">
        <v>44593</v>
      </c>
      <c r="C9750" s="24" t="s">
        <v>424</v>
      </c>
      <c r="D9750" s="24" t="s">
        <v>166</v>
      </c>
      <c r="E9750" s="24" t="s">
        <v>1488</v>
      </c>
      <c r="F9750" cm="1">
        <f t="array" ref="F9750">_xlfn.SWITCH($E9750,"Forecast",IFERROR(SUMIFS(INDEX('Forecast Input'!$A:$BO,,MATCH(TEXT($A9750,"0"),'Forecast Input'!$1:$1,0)),'Forecast Input'!$A:$A,Master!C9750,'Forecast Input'!$D:$D,Master!D9750),0),"Actual",SUMIFS('CMO Input'!$Q:$Q,'CMO Input'!$E:$E,Master!$A9750,'CMO Input'!$C:$C,Master!$C9750,'CMO Input'!$AJ:$AJ,Master!$D9750,'CMO Input'!$AU:$AU,Master!$F9746),"")</f>
        <v>0</v>
      </c>
    </row>
    <row r="9751" spans="1:6" x14ac:dyDescent="0.25">
      <c r="A9751" s="24">
        <v>47</v>
      </c>
      <c r="B9751" s="25">
        <v>44593</v>
      </c>
      <c r="C9751" s="24" t="s">
        <v>424</v>
      </c>
      <c r="D9751" s="24" t="s">
        <v>166</v>
      </c>
      <c r="E9751" s="24" t="s">
        <v>1487</v>
      </c>
      <c r="F9751" cm="1">
        <f t="array" ref="F9751">_xlfn.SWITCH($E9751,"Forecast",IFERROR(SUMIFS(INDEX('Forecast Input'!$A:$BO,,MATCH(TEXT($A9751,"0"),'Forecast Input'!$1:$1,0)),'Forecast Input'!$A:$A,Master!C9751,'Forecast Input'!$D:$D,Master!D9751),0),"Actual",SUMIFS('CMO Input'!$Q:$Q,'CMO Input'!$E:$E,Master!$A9751,'CMO Input'!$C:$C,Master!$C9751,'CMO Input'!$AJ:$AJ,Master!$D9751,'CMO Input'!$AU:$AU,Master!$F9747),"")</f>
        <v>0</v>
      </c>
    </row>
    <row r="9752" spans="1:6" x14ac:dyDescent="0.25">
      <c r="A9752" s="24">
        <v>47</v>
      </c>
      <c r="B9752" s="25">
        <v>44593</v>
      </c>
      <c r="C9752" s="24" t="s">
        <v>424</v>
      </c>
      <c r="D9752" s="24" t="s">
        <v>170</v>
      </c>
      <c r="E9752" s="24" t="s">
        <v>1489</v>
      </c>
      <c r="F9752" t="str" cm="1">
        <f t="array" ref="F9752">_xlfn.SWITCH($E9752,"Forecast",IFERROR(SUMIFS(INDEX('Forecast Input'!$A:$BO,,MATCH(TEXT($A9752,"0"),'Forecast Input'!$1:$1,0)),'Forecast Input'!$A:$A,Master!C9752,'Forecast Input'!$D:$D,Master!D9752),0),"Actual",SUMIFS('CMO Input'!$Q:$Q,'CMO Input'!$E:$E,Master!$A9752,'CMO Input'!$C:$C,Master!$C9752,'CMO Input'!$AJ:$AJ,Master!$D9752,'CMO Input'!$AU:$AU,Master!$F9748),"")</f>
        <v/>
      </c>
    </row>
    <row r="9753" spans="1:6" x14ac:dyDescent="0.25">
      <c r="A9753" s="24">
        <v>47</v>
      </c>
      <c r="B9753" s="25">
        <v>44593</v>
      </c>
      <c r="C9753" s="24" t="s">
        <v>424</v>
      </c>
      <c r="D9753" s="24" t="s">
        <v>170</v>
      </c>
      <c r="E9753" s="24" t="s">
        <v>1488</v>
      </c>
      <c r="F9753" cm="1">
        <f t="array" ref="F9753">_xlfn.SWITCH($E9753,"Forecast",IFERROR(SUMIFS(INDEX('Forecast Input'!$A:$BO,,MATCH(TEXT($A9753,"0"),'Forecast Input'!$1:$1,0)),'Forecast Input'!$A:$A,Master!C9753,'Forecast Input'!$D:$D,Master!D9753),0),"Actual",SUMIFS('CMO Input'!$Q:$Q,'CMO Input'!$E:$E,Master!$A9753,'CMO Input'!$C:$C,Master!$C9753,'CMO Input'!$AJ:$AJ,Master!$D9753,'CMO Input'!$AU:$AU,Master!$F9749),"")</f>
        <v>0</v>
      </c>
    </row>
    <row r="9754" spans="1:6" x14ac:dyDescent="0.25">
      <c r="A9754" s="24">
        <v>47</v>
      </c>
      <c r="B9754" s="25">
        <v>44593</v>
      </c>
      <c r="C9754" s="24" t="s">
        <v>424</v>
      </c>
      <c r="D9754" s="24" t="s">
        <v>170</v>
      </c>
      <c r="E9754" s="24" t="s">
        <v>1487</v>
      </c>
      <c r="F9754" cm="1">
        <f t="array" ref="F9754">_xlfn.SWITCH($E9754,"Forecast",IFERROR(SUMIFS(INDEX('Forecast Input'!$A:$BO,,MATCH(TEXT($A9754,"0"),'Forecast Input'!$1:$1,0)),'Forecast Input'!$A:$A,Master!C9754,'Forecast Input'!$D:$D,Master!D9754),0),"Actual",SUMIFS('CMO Input'!$Q:$Q,'CMO Input'!$E:$E,Master!$A9754,'CMO Input'!$C:$C,Master!$C9754,'CMO Input'!$AJ:$AJ,Master!$D9754,'CMO Input'!$AU:$AU,Master!$F9750),"")</f>
        <v>0</v>
      </c>
    </row>
    <row r="9755" spans="1:6" x14ac:dyDescent="0.25">
      <c r="A9755" s="24">
        <v>47</v>
      </c>
      <c r="B9755" s="25">
        <v>44593</v>
      </c>
      <c r="C9755" s="24" t="s">
        <v>424</v>
      </c>
      <c r="D9755" s="24" t="s">
        <v>436</v>
      </c>
      <c r="E9755" s="24" t="s">
        <v>1489</v>
      </c>
      <c r="F9755" t="str" cm="1">
        <f t="array" ref="F9755">_xlfn.SWITCH($E9755,"Forecast",IFERROR(SUMIFS(INDEX('Forecast Input'!$A:$BO,,MATCH(TEXT($A9755,"0"),'Forecast Input'!$1:$1,0)),'Forecast Input'!$A:$A,Master!C9755,'Forecast Input'!$D:$D,Master!D9755),0),"Actual",SUMIFS('CMO Input'!$Q:$Q,'CMO Input'!$E:$E,Master!$A9755,'CMO Input'!$C:$C,Master!$C9755,'CMO Input'!$AJ:$AJ,Master!$D9755,'CMO Input'!$AU:$AU,Master!$F9751),"")</f>
        <v/>
      </c>
    </row>
    <row r="9756" spans="1:6" x14ac:dyDescent="0.25">
      <c r="A9756" s="24">
        <v>47</v>
      </c>
      <c r="B9756" s="25">
        <v>44593</v>
      </c>
      <c r="C9756" s="24" t="s">
        <v>424</v>
      </c>
      <c r="D9756" s="24" t="s">
        <v>436</v>
      </c>
      <c r="E9756" s="24" t="s">
        <v>1488</v>
      </c>
      <c r="F9756" cm="1">
        <f t="array" ref="F9756">_xlfn.SWITCH($E9756,"Forecast",IFERROR(SUMIFS(INDEX('Forecast Input'!$A:$BO,,MATCH(TEXT($A9756,"0"),'Forecast Input'!$1:$1,0)),'Forecast Input'!$A:$A,Master!C9756,'Forecast Input'!$D:$D,Master!D9756),0),"Actual",SUMIFS('CMO Input'!$Q:$Q,'CMO Input'!$E:$E,Master!$A9756,'CMO Input'!$C:$C,Master!$C9756,'CMO Input'!$AJ:$AJ,Master!$D9756,'CMO Input'!$AU:$AU,Master!$F9752),"")</f>
        <v>384.25</v>
      </c>
    </row>
    <row r="9757" spans="1:6" x14ac:dyDescent="0.25">
      <c r="A9757" s="24">
        <v>47</v>
      </c>
      <c r="B9757" s="25">
        <v>44593</v>
      </c>
      <c r="C9757" s="24" t="s">
        <v>424</v>
      </c>
      <c r="D9757" s="24" t="s">
        <v>436</v>
      </c>
      <c r="E9757" s="24" t="s">
        <v>1487</v>
      </c>
      <c r="F9757" cm="1">
        <f t="array" ref="F9757">_xlfn.SWITCH($E9757,"Forecast",IFERROR(SUMIFS(INDEX('Forecast Input'!$A:$BO,,MATCH(TEXT($A9757,"0"),'Forecast Input'!$1:$1,0)),'Forecast Input'!$A:$A,Master!C9757,'Forecast Input'!$D:$D,Master!D9757),0),"Actual",SUMIFS('CMO Input'!$Q:$Q,'CMO Input'!$E:$E,Master!$A9757,'CMO Input'!$C:$C,Master!$C9757,'CMO Input'!$AJ:$AJ,Master!$D9757,'CMO Input'!$AU:$AU,Master!$F9753),"")</f>
        <v>0</v>
      </c>
    </row>
    <row r="9758" spans="1:6" x14ac:dyDescent="0.25">
      <c r="A9758" s="24">
        <v>47</v>
      </c>
      <c r="B9758" s="25">
        <v>44593</v>
      </c>
      <c r="C9758" s="24" t="s">
        <v>424</v>
      </c>
      <c r="D9758" s="24" t="s">
        <v>1469</v>
      </c>
      <c r="E9758" s="24" t="s">
        <v>1489</v>
      </c>
      <c r="F9758" t="str" cm="1">
        <f t="array" ref="F9758">_xlfn.SWITCH($E9758,"Forecast",IFERROR(SUMIFS(INDEX('Forecast Input'!$A:$BO,,MATCH(TEXT($A9758,"0"),'Forecast Input'!$1:$1,0)),'Forecast Input'!$A:$A,Master!C9758,'Forecast Input'!$D:$D,Master!D9758),0),"Actual",SUMIFS('CMO Input'!$Q:$Q,'CMO Input'!$E:$E,Master!$A9758,'CMO Input'!$C:$C,Master!$C9758,'CMO Input'!$AJ:$AJ,Master!$D9758,'CMO Input'!$AU:$AU,Master!$F9754),"")</f>
        <v/>
      </c>
    </row>
    <row r="9759" spans="1:6" x14ac:dyDescent="0.25">
      <c r="A9759" s="24">
        <v>47</v>
      </c>
      <c r="B9759" s="25">
        <v>44593</v>
      </c>
      <c r="C9759" s="24" t="s">
        <v>424</v>
      </c>
      <c r="D9759" s="24" t="s">
        <v>1469</v>
      </c>
      <c r="E9759" s="24" t="s">
        <v>1488</v>
      </c>
      <c r="F9759" cm="1">
        <f t="array" ref="F9759">_xlfn.SWITCH($E9759,"Forecast",IFERROR(SUMIFS(INDEX('Forecast Input'!$A:$BO,,MATCH(TEXT($A9759,"0"),'Forecast Input'!$1:$1,0)),'Forecast Input'!$A:$A,Master!C9759,'Forecast Input'!$D:$D,Master!D9759),0),"Actual",SUMIFS('CMO Input'!$Q:$Q,'CMO Input'!$E:$E,Master!$A9759,'CMO Input'!$C:$C,Master!$C9759,'CMO Input'!$AJ:$AJ,Master!$D9759,'CMO Input'!$AU:$AU,Master!$F9755),"")</f>
        <v>0</v>
      </c>
    </row>
    <row r="9760" spans="1:6" x14ac:dyDescent="0.25">
      <c r="A9760" s="24">
        <v>47</v>
      </c>
      <c r="B9760" s="25">
        <v>44593</v>
      </c>
      <c r="C9760" s="24" t="s">
        <v>424</v>
      </c>
      <c r="D9760" s="24" t="s">
        <v>1469</v>
      </c>
      <c r="E9760" s="24" t="s">
        <v>1487</v>
      </c>
      <c r="F9760" cm="1">
        <f t="array" ref="F9760">_xlfn.SWITCH($E9760,"Forecast",IFERROR(SUMIFS(INDEX('Forecast Input'!$A:$BO,,MATCH(TEXT($A9760,"0"),'Forecast Input'!$1:$1,0)),'Forecast Input'!$A:$A,Master!C9760,'Forecast Input'!$D:$D,Master!D9760),0),"Actual",SUMIFS('CMO Input'!$Q:$Q,'CMO Input'!$E:$E,Master!$A9760,'CMO Input'!$C:$C,Master!$C9760,'CMO Input'!$AJ:$AJ,Master!$D9760,'CMO Input'!$AU:$AU,Master!$F9756),"")</f>
        <v>0</v>
      </c>
    </row>
    <row r="9761" spans="1:6" x14ac:dyDescent="0.25">
      <c r="A9761" s="24">
        <v>47</v>
      </c>
      <c r="B9761" s="25">
        <v>44593</v>
      </c>
      <c r="C9761" s="24" t="s">
        <v>141</v>
      </c>
      <c r="D9761" s="24" t="s">
        <v>10</v>
      </c>
      <c r="E9761" s="24" t="s">
        <v>1489</v>
      </c>
      <c r="F9761" t="str" cm="1">
        <f t="array" ref="F9761">_xlfn.SWITCH($E9761,"Forecast",IFERROR(SUMIFS(INDEX('Forecast Input'!$A:$BO,,MATCH(TEXT($A9761,"0"),'Forecast Input'!$1:$1,0)),'Forecast Input'!$A:$A,Master!C9761,'Forecast Input'!$D:$D,Master!D9761),0),"Actual",SUMIFS('CMO Input'!$Q:$Q,'CMO Input'!$E:$E,Master!$A9761,'CMO Input'!$C:$C,Master!$C9761,'CMO Input'!$AJ:$AJ,Master!$D9761,'CMO Input'!$AU:$AU,Master!$F9757),"")</f>
        <v/>
      </c>
    </row>
    <row r="9762" spans="1:6" x14ac:dyDescent="0.25">
      <c r="A9762" s="24">
        <v>47</v>
      </c>
      <c r="B9762" s="25">
        <v>44593</v>
      </c>
      <c r="C9762" s="24" t="s">
        <v>141</v>
      </c>
      <c r="D9762" s="24" t="s">
        <v>10</v>
      </c>
      <c r="E9762" s="24" t="s">
        <v>1488</v>
      </c>
      <c r="F9762" cm="1">
        <f t="array" ref="F9762">_xlfn.SWITCH($E9762,"Forecast",IFERROR(SUMIFS(INDEX('Forecast Input'!$A:$BO,,MATCH(TEXT($A9762,"0"),'Forecast Input'!$1:$1,0)),'Forecast Input'!$A:$A,Master!C9762,'Forecast Input'!$D:$D,Master!D9762),0),"Actual",SUMIFS('CMO Input'!$Q:$Q,'CMO Input'!$E:$E,Master!$A9762,'CMO Input'!$C:$C,Master!$C9762,'CMO Input'!$AJ:$AJ,Master!$D9762,'CMO Input'!$AU:$AU,Master!$F9758),"")</f>
        <v>0</v>
      </c>
    </row>
    <row r="9763" spans="1:6" x14ac:dyDescent="0.25">
      <c r="A9763" s="24">
        <v>47</v>
      </c>
      <c r="B9763" s="25">
        <v>44593</v>
      </c>
      <c r="C9763" s="24" t="s">
        <v>141</v>
      </c>
      <c r="D9763" s="24" t="s">
        <v>10</v>
      </c>
      <c r="E9763" s="24" t="s">
        <v>1487</v>
      </c>
      <c r="F9763" cm="1">
        <f t="array" ref="F9763">_xlfn.SWITCH($E9763,"Forecast",IFERROR(SUMIFS(INDEX('Forecast Input'!$A:$BO,,MATCH(TEXT($A9763,"0"),'Forecast Input'!$1:$1,0)),'Forecast Input'!$A:$A,Master!C9763,'Forecast Input'!$D:$D,Master!D9763),0),"Actual",SUMIFS('CMO Input'!$Q:$Q,'CMO Input'!$E:$E,Master!$A9763,'CMO Input'!$C:$C,Master!$C9763,'CMO Input'!$AJ:$AJ,Master!$D9763,'CMO Input'!$AU:$AU,Master!$F9759),"")</f>
        <v>0</v>
      </c>
    </row>
    <row r="9764" spans="1:6" x14ac:dyDescent="0.25">
      <c r="A9764" s="24">
        <v>47</v>
      </c>
      <c r="B9764" s="25">
        <v>44593</v>
      </c>
      <c r="C9764" s="24" t="s">
        <v>141</v>
      </c>
      <c r="D9764" s="24" t="s">
        <v>61</v>
      </c>
      <c r="E9764" s="24" t="s">
        <v>1489</v>
      </c>
      <c r="F9764" t="str" cm="1">
        <f t="array" ref="F9764">_xlfn.SWITCH($E9764,"Forecast",IFERROR(SUMIFS(INDEX('Forecast Input'!$A:$BO,,MATCH(TEXT($A9764,"0"),'Forecast Input'!$1:$1,0)),'Forecast Input'!$A:$A,Master!C9764,'Forecast Input'!$D:$D,Master!D9764),0),"Actual",SUMIFS('CMO Input'!$Q:$Q,'CMO Input'!$E:$E,Master!$A9764,'CMO Input'!$C:$C,Master!$C9764,'CMO Input'!$AJ:$AJ,Master!$D9764,'CMO Input'!$AU:$AU,Master!$F9760),"")</f>
        <v/>
      </c>
    </row>
    <row r="9765" spans="1:6" x14ac:dyDescent="0.25">
      <c r="A9765" s="24">
        <v>47</v>
      </c>
      <c r="B9765" s="25">
        <v>44593</v>
      </c>
      <c r="C9765" s="24" t="s">
        <v>141</v>
      </c>
      <c r="D9765" s="24" t="s">
        <v>61</v>
      </c>
      <c r="E9765" s="24" t="s">
        <v>1488</v>
      </c>
      <c r="F9765" cm="1">
        <f t="array" ref="F9765">_xlfn.SWITCH($E9765,"Forecast",IFERROR(SUMIFS(INDEX('Forecast Input'!$A:$BO,,MATCH(TEXT($A9765,"0"),'Forecast Input'!$1:$1,0)),'Forecast Input'!$A:$A,Master!C9765,'Forecast Input'!$D:$D,Master!D9765),0),"Actual",SUMIFS('CMO Input'!$Q:$Q,'CMO Input'!$E:$E,Master!$A9765,'CMO Input'!$C:$C,Master!$C9765,'CMO Input'!$AJ:$AJ,Master!$D9765,'CMO Input'!$AU:$AU,Master!$F9761),"")</f>
        <v>0</v>
      </c>
    </row>
    <row r="9766" spans="1:6" x14ac:dyDescent="0.25">
      <c r="A9766" s="24">
        <v>47</v>
      </c>
      <c r="B9766" s="25">
        <v>44593</v>
      </c>
      <c r="C9766" s="24" t="s">
        <v>141</v>
      </c>
      <c r="D9766" s="24" t="s">
        <v>61</v>
      </c>
      <c r="E9766" s="24" t="s">
        <v>1487</v>
      </c>
      <c r="F9766" cm="1">
        <f t="array" ref="F9766">_xlfn.SWITCH($E9766,"Forecast",IFERROR(SUMIFS(INDEX('Forecast Input'!$A:$BO,,MATCH(TEXT($A9766,"0"),'Forecast Input'!$1:$1,0)),'Forecast Input'!$A:$A,Master!C9766,'Forecast Input'!$D:$D,Master!D9766),0),"Actual",SUMIFS('CMO Input'!$Q:$Q,'CMO Input'!$E:$E,Master!$A9766,'CMO Input'!$C:$C,Master!$C9766,'CMO Input'!$AJ:$AJ,Master!$D9766,'CMO Input'!$AU:$AU,Master!$F9762),"")</f>
        <v>0</v>
      </c>
    </row>
    <row r="9767" spans="1:6" x14ac:dyDescent="0.25">
      <c r="A9767" s="24">
        <v>47</v>
      </c>
      <c r="B9767" s="25">
        <v>44593</v>
      </c>
      <c r="C9767" s="24" t="s">
        <v>141</v>
      </c>
      <c r="D9767" s="24" t="s">
        <v>103</v>
      </c>
      <c r="E9767" s="24" t="s">
        <v>1489</v>
      </c>
      <c r="F9767" t="str" cm="1">
        <f t="array" ref="F9767">_xlfn.SWITCH($E9767,"Forecast",IFERROR(SUMIFS(INDEX('Forecast Input'!$A:$BO,,MATCH(TEXT($A9767,"0"),'Forecast Input'!$1:$1,0)),'Forecast Input'!$A:$A,Master!C9767,'Forecast Input'!$D:$D,Master!D9767),0),"Actual",SUMIFS('CMO Input'!$Q:$Q,'CMO Input'!$E:$E,Master!$A9767,'CMO Input'!$C:$C,Master!$C9767,'CMO Input'!$AJ:$AJ,Master!$D9767,'CMO Input'!$AU:$AU,Master!$F9763),"")</f>
        <v/>
      </c>
    </row>
    <row r="9768" spans="1:6" x14ac:dyDescent="0.25">
      <c r="A9768" s="24">
        <v>47</v>
      </c>
      <c r="B9768" s="25">
        <v>44593</v>
      </c>
      <c r="C9768" s="24" t="s">
        <v>141</v>
      </c>
      <c r="D9768" s="24" t="s">
        <v>103</v>
      </c>
      <c r="E9768" s="24" t="s">
        <v>1488</v>
      </c>
      <c r="F9768" cm="1">
        <f t="array" ref="F9768">_xlfn.SWITCH($E9768,"Forecast",IFERROR(SUMIFS(INDEX('Forecast Input'!$A:$BO,,MATCH(TEXT($A9768,"0"),'Forecast Input'!$1:$1,0)),'Forecast Input'!$A:$A,Master!C9768,'Forecast Input'!$D:$D,Master!D9768),0),"Actual",SUMIFS('CMO Input'!$Q:$Q,'CMO Input'!$E:$E,Master!$A9768,'CMO Input'!$C:$C,Master!$C9768,'CMO Input'!$AJ:$AJ,Master!$D9768,'CMO Input'!$AU:$AU,Master!$F9764),"")</f>
        <v>0</v>
      </c>
    </row>
    <row r="9769" spans="1:6" x14ac:dyDescent="0.25">
      <c r="A9769" s="24">
        <v>47</v>
      </c>
      <c r="B9769" s="25">
        <v>44593</v>
      </c>
      <c r="C9769" s="24" t="s">
        <v>141</v>
      </c>
      <c r="D9769" s="24" t="s">
        <v>103</v>
      </c>
      <c r="E9769" s="24" t="s">
        <v>1487</v>
      </c>
      <c r="F9769" cm="1">
        <f t="array" ref="F9769">_xlfn.SWITCH($E9769,"Forecast",IFERROR(SUMIFS(INDEX('Forecast Input'!$A:$BO,,MATCH(TEXT($A9769,"0"),'Forecast Input'!$1:$1,0)),'Forecast Input'!$A:$A,Master!C9769,'Forecast Input'!$D:$D,Master!D9769),0),"Actual",SUMIFS('CMO Input'!$Q:$Q,'CMO Input'!$E:$E,Master!$A9769,'CMO Input'!$C:$C,Master!$C9769,'CMO Input'!$AJ:$AJ,Master!$D9769,'CMO Input'!$AU:$AU,Master!$F9765),"")</f>
        <v>0</v>
      </c>
    </row>
    <row r="9770" spans="1:6" x14ac:dyDescent="0.25">
      <c r="A9770" s="24">
        <v>47</v>
      </c>
      <c r="B9770" s="25">
        <v>44593</v>
      </c>
      <c r="C9770" s="24" t="s">
        <v>141</v>
      </c>
      <c r="D9770" s="24" t="s">
        <v>146</v>
      </c>
      <c r="E9770" s="24" t="s">
        <v>1489</v>
      </c>
      <c r="F9770" t="str" cm="1">
        <f t="array" ref="F9770">_xlfn.SWITCH($E9770,"Forecast",IFERROR(SUMIFS(INDEX('Forecast Input'!$A:$BO,,MATCH(TEXT($A9770,"0"),'Forecast Input'!$1:$1,0)),'Forecast Input'!$A:$A,Master!C9770,'Forecast Input'!$D:$D,Master!D9770),0),"Actual",SUMIFS('CMO Input'!$Q:$Q,'CMO Input'!$E:$E,Master!$A9770,'CMO Input'!$C:$C,Master!$C9770,'CMO Input'!$AJ:$AJ,Master!$D9770,'CMO Input'!$AU:$AU,Master!$F9766),"")</f>
        <v/>
      </c>
    </row>
    <row r="9771" spans="1:6" x14ac:dyDescent="0.25">
      <c r="A9771" s="24">
        <v>47</v>
      </c>
      <c r="B9771" s="25">
        <v>44593</v>
      </c>
      <c r="C9771" s="24" t="s">
        <v>141</v>
      </c>
      <c r="D9771" s="24" t="s">
        <v>146</v>
      </c>
      <c r="E9771" s="24" t="s">
        <v>1488</v>
      </c>
      <c r="F9771" cm="1">
        <f t="array" ref="F9771">_xlfn.SWITCH($E9771,"Forecast",IFERROR(SUMIFS(INDEX('Forecast Input'!$A:$BO,,MATCH(TEXT($A9771,"0"),'Forecast Input'!$1:$1,0)),'Forecast Input'!$A:$A,Master!C9771,'Forecast Input'!$D:$D,Master!D9771),0),"Actual",SUMIFS('CMO Input'!$Q:$Q,'CMO Input'!$E:$E,Master!$A9771,'CMO Input'!$C:$C,Master!$C9771,'CMO Input'!$AJ:$AJ,Master!$D9771,'CMO Input'!$AU:$AU,Master!$F9767),"")</f>
        <v>0</v>
      </c>
    </row>
    <row r="9772" spans="1:6" x14ac:dyDescent="0.25">
      <c r="A9772" s="24">
        <v>47</v>
      </c>
      <c r="B9772" s="25">
        <v>44593</v>
      </c>
      <c r="C9772" s="24" t="s">
        <v>141</v>
      </c>
      <c r="D9772" s="24" t="s">
        <v>146</v>
      </c>
      <c r="E9772" s="24" t="s">
        <v>1487</v>
      </c>
      <c r="F9772" cm="1">
        <f t="array" ref="F9772">_xlfn.SWITCH($E9772,"Forecast",IFERROR(SUMIFS(INDEX('Forecast Input'!$A:$BO,,MATCH(TEXT($A9772,"0"),'Forecast Input'!$1:$1,0)),'Forecast Input'!$A:$A,Master!C9772,'Forecast Input'!$D:$D,Master!D9772),0),"Actual",SUMIFS('CMO Input'!$Q:$Q,'CMO Input'!$E:$E,Master!$A9772,'CMO Input'!$C:$C,Master!$C9772,'CMO Input'!$AJ:$AJ,Master!$D9772,'CMO Input'!$AU:$AU,Master!$F9768),"")</f>
        <v>0</v>
      </c>
    </row>
    <row r="9773" spans="1:6" x14ac:dyDescent="0.25">
      <c r="A9773" s="24">
        <v>47</v>
      </c>
      <c r="B9773" s="25">
        <v>44593</v>
      </c>
      <c r="C9773" s="24" t="s">
        <v>141</v>
      </c>
      <c r="D9773" s="24" t="s">
        <v>166</v>
      </c>
      <c r="E9773" s="24" t="s">
        <v>1489</v>
      </c>
      <c r="F9773" t="str" cm="1">
        <f t="array" ref="F9773">_xlfn.SWITCH($E9773,"Forecast",IFERROR(SUMIFS(INDEX('Forecast Input'!$A:$BO,,MATCH(TEXT($A9773,"0"),'Forecast Input'!$1:$1,0)),'Forecast Input'!$A:$A,Master!C9773,'Forecast Input'!$D:$D,Master!D9773),0),"Actual",SUMIFS('CMO Input'!$Q:$Q,'CMO Input'!$E:$E,Master!$A9773,'CMO Input'!$C:$C,Master!$C9773,'CMO Input'!$AJ:$AJ,Master!$D9773,'CMO Input'!$AU:$AU,Master!$F9769),"")</f>
        <v/>
      </c>
    </row>
    <row r="9774" spans="1:6" x14ac:dyDescent="0.25">
      <c r="A9774" s="24">
        <v>47</v>
      </c>
      <c r="B9774" s="25">
        <v>44593</v>
      </c>
      <c r="C9774" s="24" t="s">
        <v>141</v>
      </c>
      <c r="D9774" s="24" t="s">
        <v>166</v>
      </c>
      <c r="E9774" s="24" t="s">
        <v>1488</v>
      </c>
      <c r="F9774" cm="1">
        <f t="array" ref="F9774">_xlfn.SWITCH($E9774,"Forecast",IFERROR(SUMIFS(INDEX('Forecast Input'!$A:$BO,,MATCH(TEXT($A9774,"0"),'Forecast Input'!$1:$1,0)),'Forecast Input'!$A:$A,Master!C9774,'Forecast Input'!$D:$D,Master!D9774),0),"Actual",SUMIFS('CMO Input'!$Q:$Q,'CMO Input'!$E:$E,Master!$A9774,'CMO Input'!$C:$C,Master!$C9774,'CMO Input'!$AJ:$AJ,Master!$D9774,'CMO Input'!$AU:$AU,Master!$F9770),"")</f>
        <v>0</v>
      </c>
    </row>
    <row r="9775" spans="1:6" x14ac:dyDescent="0.25">
      <c r="A9775" s="24">
        <v>47</v>
      </c>
      <c r="B9775" s="25">
        <v>44593</v>
      </c>
      <c r="C9775" s="24" t="s">
        <v>141</v>
      </c>
      <c r="D9775" s="24" t="s">
        <v>166</v>
      </c>
      <c r="E9775" s="24" t="s">
        <v>1487</v>
      </c>
      <c r="F9775" cm="1">
        <f t="array" ref="F9775">_xlfn.SWITCH($E9775,"Forecast",IFERROR(SUMIFS(INDEX('Forecast Input'!$A:$BO,,MATCH(TEXT($A9775,"0"),'Forecast Input'!$1:$1,0)),'Forecast Input'!$A:$A,Master!C9775,'Forecast Input'!$D:$D,Master!D9775),0),"Actual",SUMIFS('CMO Input'!$Q:$Q,'CMO Input'!$E:$E,Master!$A9775,'CMO Input'!$C:$C,Master!$C9775,'CMO Input'!$AJ:$AJ,Master!$D9775,'CMO Input'!$AU:$AU,Master!$F9771),"")</f>
        <v>0</v>
      </c>
    </row>
    <row r="9776" spans="1:6" x14ac:dyDescent="0.25">
      <c r="A9776" s="24">
        <v>47</v>
      </c>
      <c r="B9776" s="25">
        <v>44593</v>
      </c>
      <c r="C9776" s="24" t="s">
        <v>141</v>
      </c>
      <c r="D9776" s="24" t="s">
        <v>170</v>
      </c>
      <c r="E9776" s="24" t="s">
        <v>1489</v>
      </c>
      <c r="F9776" t="str" cm="1">
        <f t="array" ref="F9776">_xlfn.SWITCH($E9776,"Forecast",IFERROR(SUMIFS(INDEX('Forecast Input'!$A:$BO,,MATCH(TEXT($A9776,"0"),'Forecast Input'!$1:$1,0)),'Forecast Input'!$A:$A,Master!C9776,'Forecast Input'!$D:$D,Master!D9776),0),"Actual",SUMIFS('CMO Input'!$Q:$Q,'CMO Input'!$E:$E,Master!$A9776,'CMO Input'!$C:$C,Master!$C9776,'CMO Input'!$AJ:$AJ,Master!$D9776,'CMO Input'!$AU:$AU,Master!$F9772),"")</f>
        <v/>
      </c>
    </row>
    <row r="9777" spans="1:6" x14ac:dyDescent="0.25">
      <c r="A9777" s="24">
        <v>47</v>
      </c>
      <c r="B9777" s="25">
        <v>44593</v>
      </c>
      <c r="C9777" s="24" t="s">
        <v>141</v>
      </c>
      <c r="D9777" s="24" t="s">
        <v>170</v>
      </c>
      <c r="E9777" s="24" t="s">
        <v>1488</v>
      </c>
      <c r="F9777" cm="1">
        <f t="array" ref="F9777">_xlfn.SWITCH($E9777,"Forecast",IFERROR(SUMIFS(INDEX('Forecast Input'!$A:$BO,,MATCH(TEXT($A9777,"0"),'Forecast Input'!$1:$1,0)),'Forecast Input'!$A:$A,Master!C9777,'Forecast Input'!$D:$D,Master!D9777),0),"Actual",SUMIFS('CMO Input'!$Q:$Q,'CMO Input'!$E:$E,Master!$A9777,'CMO Input'!$C:$C,Master!$C9777,'CMO Input'!$AJ:$AJ,Master!$D9777,'CMO Input'!$AU:$AU,Master!$F9773),"")</f>
        <v>0</v>
      </c>
    </row>
    <row r="9778" spans="1:6" x14ac:dyDescent="0.25">
      <c r="A9778" s="24">
        <v>47</v>
      </c>
      <c r="B9778" s="25">
        <v>44593</v>
      </c>
      <c r="C9778" s="24" t="s">
        <v>141</v>
      </c>
      <c r="D9778" s="24" t="s">
        <v>170</v>
      </c>
      <c r="E9778" s="24" t="s">
        <v>1487</v>
      </c>
      <c r="F9778" cm="1">
        <f t="array" ref="F9778">_xlfn.SWITCH($E9778,"Forecast",IFERROR(SUMIFS(INDEX('Forecast Input'!$A:$BO,,MATCH(TEXT($A9778,"0"),'Forecast Input'!$1:$1,0)),'Forecast Input'!$A:$A,Master!C9778,'Forecast Input'!$D:$D,Master!D9778),0),"Actual",SUMIFS('CMO Input'!$Q:$Q,'CMO Input'!$E:$E,Master!$A9778,'CMO Input'!$C:$C,Master!$C9778,'CMO Input'!$AJ:$AJ,Master!$D9778,'CMO Input'!$AU:$AU,Master!$F9774),"")</f>
        <v>0</v>
      </c>
    </row>
    <row r="9779" spans="1:6" x14ac:dyDescent="0.25">
      <c r="A9779" s="24">
        <v>47</v>
      </c>
      <c r="B9779" s="25">
        <v>44593</v>
      </c>
      <c r="C9779" s="24" t="s">
        <v>141</v>
      </c>
      <c r="D9779" s="24" t="s">
        <v>436</v>
      </c>
      <c r="E9779" s="24" t="s">
        <v>1489</v>
      </c>
      <c r="F9779" t="str" cm="1">
        <f t="array" ref="F9779">_xlfn.SWITCH($E9779,"Forecast",IFERROR(SUMIFS(INDEX('Forecast Input'!$A:$BO,,MATCH(TEXT($A9779,"0"),'Forecast Input'!$1:$1,0)),'Forecast Input'!$A:$A,Master!C9779,'Forecast Input'!$D:$D,Master!D9779),0),"Actual",SUMIFS('CMO Input'!$Q:$Q,'CMO Input'!$E:$E,Master!$A9779,'CMO Input'!$C:$C,Master!$C9779,'CMO Input'!$AJ:$AJ,Master!$D9779,'CMO Input'!$AU:$AU,Master!$F9775),"")</f>
        <v/>
      </c>
    </row>
    <row r="9780" spans="1:6" x14ac:dyDescent="0.25">
      <c r="A9780" s="24">
        <v>47</v>
      </c>
      <c r="B9780" s="25">
        <v>44593</v>
      </c>
      <c r="C9780" s="24" t="s">
        <v>141</v>
      </c>
      <c r="D9780" s="24" t="s">
        <v>436</v>
      </c>
      <c r="E9780" s="24" t="s">
        <v>1488</v>
      </c>
      <c r="F9780" cm="1">
        <f t="array" ref="F9780">_xlfn.SWITCH($E9780,"Forecast",IFERROR(SUMIFS(INDEX('Forecast Input'!$A:$BO,,MATCH(TEXT($A9780,"0"),'Forecast Input'!$1:$1,0)),'Forecast Input'!$A:$A,Master!C9780,'Forecast Input'!$D:$D,Master!D9780),0),"Actual",SUMIFS('CMO Input'!$Q:$Q,'CMO Input'!$E:$E,Master!$A9780,'CMO Input'!$C:$C,Master!$C9780,'CMO Input'!$AJ:$AJ,Master!$D9780,'CMO Input'!$AU:$AU,Master!$F9776),"")</f>
        <v>0</v>
      </c>
    </row>
    <row r="9781" spans="1:6" x14ac:dyDescent="0.25">
      <c r="A9781" s="24">
        <v>47</v>
      </c>
      <c r="B9781" s="25">
        <v>44593</v>
      </c>
      <c r="C9781" s="24" t="s">
        <v>141</v>
      </c>
      <c r="D9781" s="24" t="s">
        <v>436</v>
      </c>
      <c r="E9781" s="24" t="s">
        <v>1487</v>
      </c>
      <c r="F9781" cm="1">
        <f t="array" ref="F9781">_xlfn.SWITCH($E9781,"Forecast",IFERROR(SUMIFS(INDEX('Forecast Input'!$A:$BO,,MATCH(TEXT($A9781,"0"),'Forecast Input'!$1:$1,0)),'Forecast Input'!$A:$A,Master!C9781,'Forecast Input'!$D:$D,Master!D9781),0),"Actual",SUMIFS('CMO Input'!$Q:$Q,'CMO Input'!$E:$E,Master!$A9781,'CMO Input'!$C:$C,Master!$C9781,'CMO Input'!$AJ:$AJ,Master!$D9781,'CMO Input'!$AU:$AU,Master!$F9777),"")</f>
        <v>0</v>
      </c>
    </row>
    <row r="9782" spans="1:6" x14ac:dyDescent="0.25">
      <c r="A9782" s="24">
        <v>47</v>
      </c>
      <c r="B9782" s="25">
        <v>44593</v>
      </c>
      <c r="C9782" s="24" t="s">
        <v>141</v>
      </c>
      <c r="D9782" s="24" t="s">
        <v>1469</v>
      </c>
      <c r="E9782" s="24" t="s">
        <v>1489</v>
      </c>
      <c r="F9782" t="str" cm="1">
        <f t="array" ref="F9782">_xlfn.SWITCH($E9782,"Forecast",IFERROR(SUMIFS(INDEX('Forecast Input'!$A:$BO,,MATCH(TEXT($A9782,"0"),'Forecast Input'!$1:$1,0)),'Forecast Input'!$A:$A,Master!C9782,'Forecast Input'!$D:$D,Master!D9782),0),"Actual",SUMIFS('CMO Input'!$Q:$Q,'CMO Input'!$E:$E,Master!$A9782,'CMO Input'!$C:$C,Master!$C9782,'CMO Input'!$AJ:$AJ,Master!$D9782,'CMO Input'!$AU:$AU,Master!$F9778),"")</f>
        <v/>
      </c>
    </row>
    <row r="9783" spans="1:6" x14ac:dyDescent="0.25">
      <c r="A9783" s="24">
        <v>47</v>
      </c>
      <c r="B9783" s="25">
        <v>44593</v>
      </c>
      <c r="C9783" s="24" t="s">
        <v>141</v>
      </c>
      <c r="D9783" s="24" t="s">
        <v>1469</v>
      </c>
      <c r="E9783" s="24" t="s">
        <v>1488</v>
      </c>
      <c r="F9783" cm="1">
        <f t="array" ref="F9783">_xlfn.SWITCH($E9783,"Forecast",IFERROR(SUMIFS(INDEX('Forecast Input'!$A:$BO,,MATCH(TEXT($A9783,"0"),'Forecast Input'!$1:$1,0)),'Forecast Input'!$A:$A,Master!C9783,'Forecast Input'!$D:$D,Master!D9783),0),"Actual",SUMIFS('CMO Input'!$Q:$Q,'CMO Input'!$E:$E,Master!$A9783,'CMO Input'!$C:$C,Master!$C9783,'CMO Input'!$AJ:$AJ,Master!$D9783,'CMO Input'!$AU:$AU,Master!$F9779),"")</f>
        <v>0</v>
      </c>
    </row>
    <row r="9784" spans="1:6" x14ac:dyDescent="0.25">
      <c r="A9784" s="24">
        <v>47</v>
      </c>
      <c r="B9784" s="25">
        <v>44593</v>
      </c>
      <c r="C9784" s="24" t="s">
        <v>141</v>
      </c>
      <c r="D9784" s="24" t="s">
        <v>1469</v>
      </c>
      <c r="E9784" s="24" t="s">
        <v>1487</v>
      </c>
      <c r="F9784" cm="1">
        <f t="array" ref="F9784">_xlfn.SWITCH($E9784,"Forecast",IFERROR(SUMIFS(INDEX('Forecast Input'!$A:$BO,,MATCH(TEXT($A9784,"0"),'Forecast Input'!$1:$1,0)),'Forecast Input'!$A:$A,Master!C9784,'Forecast Input'!$D:$D,Master!D9784),0),"Actual",SUMIFS('CMO Input'!$Q:$Q,'CMO Input'!$E:$E,Master!$A9784,'CMO Input'!$C:$C,Master!$C9784,'CMO Input'!$AJ:$AJ,Master!$D9784,'CMO Input'!$AU:$AU,Master!$F9780),"")</f>
        <v>0</v>
      </c>
    </row>
    <row r="9785" spans="1:6" x14ac:dyDescent="0.25">
      <c r="A9785" s="24">
        <v>47</v>
      </c>
      <c r="B9785" s="25">
        <v>44593</v>
      </c>
      <c r="C9785" s="24" t="s">
        <v>127</v>
      </c>
      <c r="D9785" s="24" t="s">
        <v>10</v>
      </c>
      <c r="E9785" s="24" t="s">
        <v>1489</v>
      </c>
      <c r="F9785" t="str" cm="1">
        <f t="array" ref="F9785">_xlfn.SWITCH($E9785,"Forecast",IFERROR(SUMIFS(INDEX('Forecast Input'!$A:$BO,,MATCH(TEXT($A9785,"0"),'Forecast Input'!$1:$1,0)),'Forecast Input'!$A:$A,Master!C9785,'Forecast Input'!$D:$D,Master!D9785),0),"Actual",SUMIFS('CMO Input'!$Q:$Q,'CMO Input'!$E:$E,Master!$A9785,'CMO Input'!$C:$C,Master!$C9785,'CMO Input'!$AJ:$AJ,Master!$D9785,'CMO Input'!$AU:$AU,Master!$F9781),"")</f>
        <v/>
      </c>
    </row>
    <row r="9786" spans="1:6" x14ac:dyDescent="0.25">
      <c r="A9786" s="24">
        <v>47</v>
      </c>
      <c r="B9786" s="25">
        <v>44593</v>
      </c>
      <c r="C9786" s="24" t="s">
        <v>127</v>
      </c>
      <c r="D9786" s="24" t="s">
        <v>10</v>
      </c>
      <c r="E9786" s="24" t="s">
        <v>1488</v>
      </c>
      <c r="F9786" cm="1">
        <f t="array" ref="F9786">_xlfn.SWITCH($E9786,"Forecast",IFERROR(SUMIFS(INDEX('Forecast Input'!$A:$BO,,MATCH(TEXT($A9786,"0"),'Forecast Input'!$1:$1,0)),'Forecast Input'!$A:$A,Master!C9786,'Forecast Input'!$D:$D,Master!D9786),0),"Actual",SUMIFS('CMO Input'!$Q:$Q,'CMO Input'!$E:$E,Master!$A9786,'CMO Input'!$C:$C,Master!$C9786,'CMO Input'!$AJ:$AJ,Master!$D9786,'CMO Input'!$AU:$AU,Master!$F9782),"")</f>
        <v>0</v>
      </c>
    </row>
    <row r="9787" spans="1:6" x14ac:dyDescent="0.25">
      <c r="A9787" s="24">
        <v>47</v>
      </c>
      <c r="B9787" s="25">
        <v>44593</v>
      </c>
      <c r="C9787" s="24" t="s">
        <v>127</v>
      </c>
      <c r="D9787" s="24" t="s">
        <v>10</v>
      </c>
      <c r="E9787" s="24" t="s">
        <v>1487</v>
      </c>
      <c r="F9787" cm="1">
        <f t="array" ref="F9787">_xlfn.SWITCH($E9787,"Forecast",IFERROR(SUMIFS(INDEX('Forecast Input'!$A:$BO,,MATCH(TEXT($A9787,"0"),'Forecast Input'!$1:$1,0)),'Forecast Input'!$A:$A,Master!C9787,'Forecast Input'!$D:$D,Master!D9787),0),"Actual",SUMIFS('CMO Input'!$Q:$Q,'CMO Input'!$E:$E,Master!$A9787,'CMO Input'!$C:$C,Master!$C9787,'CMO Input'!$AJ:$AJ,Master!$D9787,'CMO Input'!$AU:$AU,Master!$F9783),"")</f>
        <v>0</v>
      </c>
    </row>
    <row r="9788" spans="1:6" x14ac:dyDescent="0.25">
      <c r="A9788" s="24">
        <v>47</v>
      </c>
      <c r="B9788" s="25">
        <v>44593</v>
      </c>
      <c r="C9788" s="24" t="s">
        <v>127</v>
      </c>
      <c r="D9788" s="24" t="s">
        <v>61</v>
      </c>
      <c r="E9788" s="24" t="s">
        <v>1489</v>
      </c>
      <c r="F9788" t="str" cm="1">
        <f t="array" ref="F9788">_xlfn.SWITCH($E9788,"Forecast",IFERROR(SUMIFS(INDEX('Forecast Input'!$A:$BO,,MATCH(TEXT($A9788,"0"),'Forecast Input'!$1:$1,0)),'Forecast Input'!$A:$A,Master!C9788,'Forecast Input'!$D:$D,Master!D9788),0),"Actual",SUMIFS('CMO Input'!$Q:$Q,'CMO Input'!$E:$E,Master!$A9788,'CMO Input'!$C:$C,Master!$C9788,'CMO Input'!$AJ:$AJ,Master!$D9788,'CMO Input'!$AU:$AU,Master!$F9784),"")</f>
        <v/>
      </c>
    </row>
    <row r="9789" spans="1:6" x14ac:dyDescent="0.25">
      <c r="A9789" s="24">
        <v>47</v>
      </c>
      <c r="B9789" s="25">
        <v>44593</v>
      </c>
      <c r="C9789" s="24" t="s">
        <v>127</v>
      </c>
      <c r="D9789" s="24" t="s">
        <v>61</v>
      </c>
      <c r="E9789" s="24" t="s">
        <v>1488</v>
      </c>
      <c r="F9789" cm="1">
        <f t="array" ref="F9789">_xlfn.SWITCH($E9789,"Forecast",IFERROR(SUMIFS(INDEX('Forecast Input'!$A:$BO,,MATCH(TEXT($A9789,"0"),'Forecast Input'!$1:$1,0)),'Forecast Input'!$A:$A,Master!C9789,'Forecast Input'!$D:$D,Master!D9789),0),"Actual",SUMIFS('CMO Input'!$Q:$Q,'CMO Input'!$E:$E,Master!$A9789,'CMO Input'!$C:$C,Master!$C9789,'CMO Input'!$AJ:$AJ,Master!$D9789,'CMO Input'!$AU:$AU,Master!$F9785),"")</f>
        <v>0</v>
      </c>
    </row>
    <row r="9790" spans="1:6" x14ac:dyDescent="0.25">
      <c r="A9790" s="24">
        <v>47</v>
      </c>
      <c r="B9790" s="25">
        <v>44593</v>
      </c>
      <c r="C9790" s="24" t="s">
        <v>127</v>
      </c>
      <c r="D9790" s="24" t="s">
        <v>61</v>
      </c>
      <c r="E9790" s="24" t="s">
        <v>1487</v>
      </c>
      <c r="F9790" cm="1">
        <f t="array" ref="F9790">_xlfn.SWITCH($E9790,"Forecast",IFERROR(SUMIFS(INDEX('Forecast Input'!$A:$BO,,MATCH(TEXT($A9790,"0"),'Forecast Input'!$1:$1,0)),'Forecast Input'!$A:$A,Master!C9790,'Forecast Input'!$D:$D,Master!D9790),0),"Actual",SUMIFS('CMO Input'!$Q:$Q,'CMO Input'!$E:$E,Master!$A9790,'CMO Input'!$C:$C,Master!$C9790,'CMO Input'!$AJ:$AJ,Master!$D9790,'CMO Input'!$AU:$AU,Master!$F9786),"")</f>
        <v>0</v>
      </c>
    </row>
    <row r="9791" spans="1:6" x14ac:dyDescent="0.25">
      <c r="A9791" s="24">
        <v>47</v>
      </c>
      <c r="B9791" s="25">
        <v>44593</v>
      </c>
      <c r="C9791" s="24" t="s">
        <v>127</v>
      </c>
      <c r="D9791" s="24" t="s">
        <v>103</v>
      </c>
      <c r="E9791" s="24" t="s">
        <v>1489</v>
      </c>
      <c r="F9791" t="str" cm="1">
        <f t="array" ref="F9791">_xlfn.SWITCH($E9791,"Forecast",IFERROR(SUMIFS(INDEX('Forecast Input'!$A:$BO,,MATCH(TEXT($A9791,"0"),'Forecast Input'!$1:$1,0)),'Forecast Input'!$A:$A,Master!C9791,'Forecast Input'!$D:$D,Master!D9791),0),"Actual",SUMIFS('CMO Input'!$Q:$Q,'CMO Input'!$E:$E,Master!$A9791,'CMO Input'!$C:$C,Master!$C9791,'CMO Input'!$AJ:$AJ,Master!$D9791,'CMO Input'!$AU:$AU,Master!$F9787),"")</f>
        <v/>
      </c>
    </row>
    <row r="9792" spans="1:6" x14ac:dyDescent="0.25">
      <c r="A9792" s="24">
        <v>47</v>
      </c>
      <c r="B9792" s="25">
        <v>44593</v>
      </c>
      <c r="C9792" s="24" t="s">
        <v>127</v>
      </c>
      <c r="D9792" s="24" t="s">
        <v>103</v>
      </c>
      <c r="E9792" s="24" t="s">
        <v>1488</v>
      </c>
      <c r="F9792" cm="1">
        <f t="array" ref="F9792">_xlfn.SWITCH($E9792,"Forecast",IFERROR(SUMIFS(INDEX('Forecast Input'!$A:$BO,,MATCH(TEXT($A9792,"0"),'Forecast Input'!$1:$1,0)),'Forecast Input'!$A:$A,Master!C9792,'Forecast Input'!$D:$D,Master!D9792),0),"Actual",SUMIFS('CMO Input'!$Q:$Q,'CMO Input'!$E:$E,Master!$A9792,'CMO Input'!$C:$C,Master!$C9792,'CMO Input'!$AJ:$AJ,Master!$D9792,'CMO Input'!$AU:$AU,Master!$F9788),"")</f>
        <v>0</v>
      </c>
    </row>
    <row r="9793" spans="1:6" x14ac:dyDescent="0.25">
      <c r="A9793" s="24">
        <v>47</v>
      </c>
      <c r="B9793" s="25">
        <v>44593</v>
      </c>
      <c r="C9793" s="24" t="s">
        <v>127</v>
      </c>
      <c r="D9793" s="24" t="s">
        <v>103</v>
      </c>
      <c r="E9793" s="24" t="s">
        <v>1487</v>
      </c>
      <c r="F9793" cm="1">
        <f t="array" ref="F9793">_xlfn.SWITCH($E9793,"Forecast",IFERROR(SUMIFS(INDEX('Forecast Input'!$A:$BO,,MATCH(TEXT($A9793,"0"),'Forecast Input'!$1:$1,0)),'Forecast Input'!$A:$A,Master!C9793,'Forecast Input'!$D:$D,Master!D9793),0),"Actual",SUMIFS('CMO Input'!$Q:$Q,'CMO Input'!$E:$E,Master!$A9793,'CMO Input'!$C:$C,Master!$C9793,'CMO Input'!$AJ:$AJ,Master!$D9793,'CMO Input'!$AU:$AU,Master!$F9789),"")</f>
        <v>0</v>
      </c>
    </row>
    <row r="9794" spans="1:6" x14ac:dyDescent="0.25">
      <c r="A9794" s="24">
        <v>47</v>
      </c>
      <c r="B9794" s="25">
        <v>44593</v>
      </c>
      <c r="C9794" s="24" t="s">
        <v>127</v>
      </c>
      <c r="D9794" s="24" t="s">
        <v>146</v>
      </c>
      <c r="E9794" s="24" t="s">
        <v>1489</v>
      </c>
      <c r="F9794" t="str" cm="1">
        <f t="array" ref="F9794">_xlfn.SWITCH($E9794,"Forecast",IFERROR(SUMIFS(INDEX('Forecast Input'!$A:$BO,,MATCH(TEXT($A9794,"0"),'Forecast Input'!$1:$1,0)),'Forecast Input'!$A:$A,Master!C9794,'Forecast Input'!$D:$D,Master!D9794),0),"Actual",SUMIFS('CMO Input'!$Q:$Q,'CMO Input'!$E:$E,Master!$A9794,'CMO Input'!$C:$C,Master!$C9794,'CMO Input'!$AJ:$AJ,Master!$D9794,'CMO Input'!$AU:$AU,Master!$F9790),"")</f>
        <v/>
      </c>
    </row>
    <row r="9795" spans="1:6" x14ac:dyDescent="0.25">
      <c r="A9795" s="24">
        <v>47</v>
      </c>
      <c r="B9795" s="25">
        <v>44593</v>
      </c>
      <c r="C9795" s="24" t="s">
        <v>127</v>
      </c>
      <c r="D9795" s="24" t="s">
        <v>146</v>
      </c>
      <c r="E9795" s="24" t="s">
        <v>1488</v>
      </c>
      <c r="F9795" cm="1">
        <f t="array" ref="F9795">_xlfn.SWITCH($E9795,"Forecast",IFERROR(SUMIFS(INDEX('Forecast Input'!$A:$BO,,MATCH(TEXT($A9795,"0"),'Forecast Input'!$1:$1,0)),'Forecast Input'!$A:$A,Master!C9795,'Forecast Input'!$D:$D,Master!D9795),0),"Actual",SUMIFS('CMO Input'!$Q:$Q,'CMO Input'!$E:$E,Master!$A9795,'CMO Input'!$C:$C,Master!$C9795,'CMO Input'!$AJ:$AJ,Master!$D9795,'CMO Input'!$AU:$AU,Master!$F9791),"")</f>
        <v>0</v>
      </c>
    </row>
    <row r="9796" spans="1:6" x14ac:dyDescent="0.25">
      <c r="A9796" s="24">
        <v>47</v>
      </c>
      <c r="B9796" s="25">
        <v>44593</v>
      </c>
      <c r="C9796" s="24" t="s">
        <v>127</v>
      </c>
      <c r="D9796" s="24" t="s">
        <v>146</v>
      </c>
      <c r="E9796" s="24" t="s">
        <v>1487</v>
      </c>
      <c r="F9796" cm="1">
        <f t="array" ref="F9796">_xlfn.SWITCH($E9796,"Forecast",IFERROR(SUMIFS(INDEX('Forecast Input'!$A:$BO,,MATCH(TEXT($A9796,"0"),'Forecast Input'!$1:$1,0)),'Forecast Input'!$A:$A,Master!C9796,'Forecast Input'!$D:$D,Master!D9796),0),"Actual",SUMIFS('CMO Input'!$Q:$Q,'CMO Input'!$E:$E,Master!$A9796,'CMO Input'!$C:$C,Master!$C9796,'CMO Input'!$AJ:$AJ,Master!$D9796,'CMO Input'!$AU:$AU,Master!$F9792),"")</f>
        <v>0</v>
      </c>
    </row>
    <row r="9797" spans="1:6" x14ac:dyDescent="0.25">
      <c r="A9797" s="24">
        <v>47</v>
      </c>
      <c r="B9797" s="25">
        <v>44593</v>
      </c>
      <c r="C9797" s="24" t="s">
        <v>127</v>
      </c>
      <c r="D9797" s="24" t="s">
        <v>166</v>
      </c>
      <c r="E9797" s="24" t="s">
        <v>1489</v>
      </c>
      <c r="F9797" t="str" cm="1">
        <f t="array" ref="F9797">_xlfn.SWITCH($E9797,"Forecast",IFERROR(SUMIFS(INDEX('Forecast Input'!$A:$BO,,MATCH(TEXT($A9797,"0"),'Forecast Input'!$1:$1,0)),'Forecast Input'!$A:$A,Master!C9797,'Forecast Input'!$D:$D,Master!D9797),0),"Actual",SUMIFS('CMO Input'!$Q:$Q,'CMO Input'!$E:$E,Master!$A9797,'CMO Input'!$C:$C,Master!$C9797,'CMO Input'!$AJ:$AJ,Master!$D9797,'CMO Input'!$AU:$AU,Master!$F9793),"")</f>
        <v/>
      </c>
    </row>
    <row r="9798" spans="1:6" x14ac:dyDescent="0.25">
      <c r="A9798" s="24">
        <v>47</v>
      </c>
      <c r="B9798" s="25">
        <v>44593</v>
      </c>
      <c r="C9798" s="24" t="s">
        <v>127</v>
      </c>
      <c r="D9798" s="24" t="s">
        <v>166</v>
      </c>
      <c r="E9798" s="24" t="s">
        <v>1488</v>
      </c>
      <c r="F9798" cm="1">
        <f t="array" ref="F9798">_xlfn.SWITCH($E9798,"Forecast",IFERROR(SUMIFS(INDEX('Forecast Input'!$A:$BO,,MATCH(TEXT($A9798,"0"),'Forecast Input'!$1:$1,0)),'Forecast Input'!$A:$A,Master!C9798,'Forecast Input'!$D:$D,Master!D9798),0),"Actual",SUMIFS('CMO Input'!$Q:$Q,'CMO Input'!$E:$E,Master!$A9798,'CMO Input'!$C:$C,Master!$C9798,'CMO Input'!$AJ:$AJ,Master!$D9798,'CMO Input'!$AU:$AU,Master!$F9794),"")</f>
        <v>0</v>
      </c>
    </row>
    <row r="9799" spans="1:6" x14ac:dyDescent="0.25">
      <c r="A9799" s="24">
        <v>47</v>
      </c>
      <c r="B9799" s="25">
        <v>44593</v>
      </c>
      <c r="C9799" s="24" t="s">
        <v>127</v>
      </c>
      <c r="D9799" s="24" t="s">
        <v>166</v>
      </c>
      <c r="E9799" s="24" t="s">
        <v>1487</v>
      </c>
      <c r="F9799" cm="1">
        <f t="array" ref="F9799">_xlfn.SWITCH($E9799,"Forecast",IFERROR(SUMIFS(INDEX('Forecast Input'!$A:$BO,,MATCH(TEXT($A9799,"0"),'Forecast Input'!$1:$1,0)),'Forecast Input'!$A:$A,Master!C9799,'Forecast Input'!$D:$D,Master!D9799),0),"Actual",SUMIFS('CMO Input'!$Q:$Q,'CMO Input'!$E:$E,Master!$A9799,'CMO Input'!$C:$C,Master!$C9799,'CMO Input'!$AJ:$AJ,Master!$D9799,'CMO Input'!$AU:$AU,Master!$F9795),"")</f>
        <v>0</v>
      </c>
    </row>
    <row r="9800" spans="1:6" x14ac:dyDescent="0.25">
      <c r="A9800" s="24">
        <v>47</v>
      </c>
      <c r="B9800" s="25">
        <v>44593</v>
      </c>
      <c r="C9800" s="24" t="s">
        <v>127</v>
      </c>
      <c r="D9800" s="24" t="s">
        <v>170</v>
      </c>
      <c r="E9800" s="24" t="s">
        <v>1489</v>
      </c>
      <c r="F9800" t="str" cm="1">
        <f t="array" ref="F9800">_xlfn.SWITCH($E9800,"Forecast",IFERROR(SUMIFS(INDEX('Forecast Input'!$A:$BO,,MATCH(TEXT($A9800,"0"),'Forecast Input'!$1:$1,0)),'Forecast Input'!$A:$A,Master!C9800,'Forecast Input'!$D:$D,Master!D9800),0),"Actual",SUMIFS('CMO Input'!$Q:$Q,'CMO Input'!$E:$E,Master!$A9800,'CMO Input'!$C:$C,Master!$C9800,'CMO Input'!$AJ:$AJ,Master!$D9800,'CMO Input'!$AU:$AU,Master!$F9796),"")</f>
        <v/>
      </c>
    </row>
    <row r="9801" spans="1:6" x14ac:dyDescent="0.25">
      <c r="A9801" s="24">
        <v>47</v>
      </c>
      <c r="B9801" s="25">
        <v>44593</v>
      </c>
      <c r="C9801" s="24" t="s">
        <v>127</v>
      </c>
      <c r="D9801" s="24" t="s">
        <v>170</v>
      </c>
      <c r="E9801" s="24" t="s">
        <v>1488</v>
      </c>
      <c r="F9801" cm="1">
        <f t="array" ref="F9801">_xlfn.SWITCH($E9801,"Forecast",IFERROR(SUMIFS(INDEX('Forecast Input'!$A:$BO,,MATCH(TEXT($A9801,"0"),'Forecast Input'!$1:$1,0)),'Forecast Input'!$A:$A,Master!C9801,'Forecast Input'!$D:$D,Master!D9801),0),"Actual",SUMIFS('CMO Input'!$Q:$Q,'CMO Input'!$E:$E,Master!$A9801,'CMO Input'!$C:$C,Master!$C9801,'CMO Input'!$AJ:$AJ,Master!$D9801,'CMO Input'!$AU:$AU,Master!$F9797),"")</f>
        <v>0</v>
      </c>
    </row>
    <row r="9802" spans="1:6" x14ac:dyDescent="0.25">
      <c r="A9802" s="24">
        <v>47</v>
      </c>
      <c r="B9802" s="25">
        <v>44593</v>
      </c>
      <c r="C9802" s="24" t="s">
        <v>127</v>
      </c>
      <c r="D9802" s="24" t="s">
        <v>170</v>
      </c>
      <c r="E9802" s="24" t="s">
        <v>1487</v>
      </c>
      <c r="F9802" cm="1">
        <f t="array" ref="F9802">_xlfn.SWITCH($E9802,"Forecast",IFERROR(SUMIFS(INDEX('Forecast Input'!$A:$BO,,MATCH(TEXT($A9802,"0"),'Forecast Input'!$1:$1,0)),'Forecast Input'!$A:$A,Master!C9802,'Forecast Input'!$D:$D,Master!D9802),0),"Actual",SUMIFS('CMO Input'!$Q:$Q,'CMO Input'!$E:$E,Master!$A9802,'CMO Input'!$C:$C,Master!$C9802,'CMO Input'!$AJ:$AJ,Master!$D9802,'CMO Input'!$AU:$AU,Master!$F9798),"")</f>
        <v>0</v>
      </c>
    </row>
    <row r="9803" spans="1:6" x14ac:dyDescent="0.25">
      <c r="A9803" s="24">
        <v>47</v>
      </c>
      <c r="B9803" s="25">
        <v>44593</v>
      </c>
      <c r="C9803" s="24" t="s">
        <v>127</v>
      </c>
      <c r="D9803" s="24" t="s">
        <v>436</v>
      </c>
      <c r="E9803" s="24" t="s">
        <v>1489</v>
      </c>
      <c r="F9803" t="str" cm="1">
        <f t="array" ref="F9803">_xlfn.SWITCH($E9803,"Forecast",IFERROR(SUMIFS(INDEX('Forecast Input'!$A:$BO,,MATCH(TEXT($A9803,"0"),'Forecast Input'!$1:$1,0)),'Forecast Input'!$A:$A,Master!C9803,'Forecast Input'!$D:$D,Master!D9803),0),"Actual",SUMIFS('CMO Input'!$Q:$Q,'CMO Input'!$E:$E,Master!$A9803,'CMO Input'!$C:$C,Master!$C9803,'CMO Input'!$AJ:$AJ,Master!$D9803,'CMO Input'!$AU:$AU,Master!$F9799),"")</f>
        <v/>
      </c>
    </row>
    <row r="9804" spans="1:6" x14ac:dyDescent="0.25">
      <c r="A9804" s="24">
        <v>47</v>
      </c>
      <c r="B9804" s="25">
        <v>44593</v>
      </c>
      <c r="C9804" s="24" t="s">
        <v>127</v>
      </c>
      <c r="D9804" s="24" t="s">
        <v>436</v>
      </c>
      <c r="E9804" s="24" t="s">
        <v>1488</v>
      </c>
      <c r="F9804" cm="1">
        <f t="array" ref="F9804">_xlfn.SWITCH($E9804,"Forecast",IFERROR(SUMIFS(INDEX('Forecast Input'!$A:$BO,,MATCH(TEXT($A9804,"0"),'Forecast Input'!$1:$1,0)),'Forecast Input'!$A:$A,Master!C9804,'Forecast Input'!$D:$D,Master!D9804),0),"Actual",SUMIFS('CMO Input'!$Q:$Q,'CMO Input'!$E:$E,Master!$A9804,'CMO Input'!$C:$C,Master!$C9804,'CMO Input'!$AJ:$AJ,Master!$D9804,'CMO Input'!$AU:$AU,Master!$F9800),"")</f>
        <v>0</v>
      </c>
    </row>
    <row r="9805" spans="1:6" x14ac:dyDescent="0.25">
      <c r="A9805" s="24">
        <v>47</v>
      </c>
      <c r="B9805" s="25">
        <v>44593</v>
      </c>
      <c r="C9805" s="24" t="s">
        <v>127</v>
      </c>
      <c r="D9805" s="24" t="s">
        <v>436</v>
      </c>
      <c r="E9805" s="24" t="s">
        <v>1487</v>
      </c>
      <c r="F9805" cm="1">
        <f t="array" ref="F9805">_xlfn.SWITCH($E9805,"Forecast",IFERROR(SUMIFS(INDEX('Forecast Input'!$A:$BO,,MATCH(TEXT($A9805,"0"),'Forecast Input'!$1:$1,0)),'Forecast Input'!$A:$A,Master!C9805,'Forecast Input'!$D:$D,Master!D9805),0),"Actual",SUMIFS('CMO Input'!$Q:$Q,'CMO Input'!$E:$E,Master!$A9805,'CMO Input'!$C:$C,Master!$C9805,'CMO Input'!$AJ:$AJ,Master!$D9805,'CMO Input'!$AU:$AU,Master!$F9801),"")</f>
        <v>0</v>
      </c>
    </row>
    <row r="9806" spans="1:6" x14ac:dyDescent="0.25">
      <c r="A9806" s="24">
        <v>47</v>
      </c>
      <c r="B9806" s="25">
        <v>44593</v>
      </c>
      <c r="C9806" s="24" t="s">
        <v>127</v>
      </c>
      <c r="D9806" s="24" t="s">
        <v>1469</v>
      </c>
      <c r="E9806" s="24" t="s">
        <v>1489</v>
      </c>
      <c r="F9806" t="str" cm="1">
        <f t="array" ref="F9806">_xlfn.SWITCH($E9806,"Forecast",IFERROR(SUMIFS(INDEX('Forecast Input'!$A:$BO,,MATCH(TEXT($A9806,"0"),'Forecast Input'!$1:$1,0)),'Forecast Input'!$A:$A,Master!C9806,'Forecast Input'!$D:$D,Master!D9806),0),"Actual",SUMIFS('CMO Input'!$Q:$Q,'CMO Input'!$E:$E,Master!$A9806,'CMO Input'!$C:$C,Master!$C9806,'CMO Input'!$AJ:$AJ,Master!$D9806,'CMO Input'!$AU:$AU,Master!$F9802),"")</f>
        <v/>
      </c>
    </row>
    <row r="9807" spans="1:6" x14ac:dyDescent="0.25">
      <c r="A9807" s="24">
        <v>47</v>
      </c>
      <c r="B9807" s="25">
        <v>44593</v>
      </c>
      <c r="C9807" s="24" t="s">
        <v>127</v>
      </c>
      <c r="D9807" s="24" t="s">
        <v>1469</v>
      </c>
      <c r="E9807" s="24" t="s">
        <v>1488</v>
      </c>
      <c r="F9807" cm="1">
        <f t="array" ref="F9807">_xlfn.SWITCH($E9807,"Forecast",IFERROR(SUMIFS(INDEX('Forecast Input'!$A:$BO,,MATCH(TEXT($A9807,"0"),'Forecast Input'!$1:$1,0)),'Forecast Input'!$A:$A,Master!C9807,'Forecast Input'!$D:$D,Master!D9807),0),"Actual",SUMIFS('CMO Input'!$Q:$Q,'CMO Input'!$E:$E,Master!$A9807,'CMO Input'!$C:$C,Master!$C9807,'CMO Input'!$AJ:$AJ,Master!$D9807,'CMO Input'!$AU:$AU,Master!$F9803),"")</f>
        <v>0</v>
      </c>
    </row>
    <row r="9808" spans="1:6" x14ac:dyDescent="0.25">
      <c r="A9808" s="24">
        <v>47</v>
      </c>
      <c r="B9808" s="25">
        <v>44593</v>
      </c>
      <c r="C9808" s="24" t="s">
        <v>127</v>
      </c>
      <c r="D9808" s="24" t="s">
        <v>1469</v>
      </c>
      <c r="E9808" s="24" t="s">
        <v>1487</v>
      </c>
      <c r="F9808" cm="1">
        <f t="array" ref="F9808">_xlfn.SWITCH($E9808,"Forecast",IFERROR(SUMIFS(INDEX('Forecast Input'!$A:$BO,,MATCH(TEXT($A9808,"0"),'Forecast Input'!$1:$1,0)),'Forecast Input'!$A:$A,Master!C9808,'Forecast Input'!$D:$D,Master!D9808),0),"Actual",SUMIFS('CMO Input'!$Q:$Q,'CMO Input'!$E:$E,Master!$A9808,'CMO Input'!$C:$C,Master!$C9808,'CMO Input'!$AJ:$AJ,Master!$D9808,'CMO Input'!$AU:$AU,Master!$F9804),"")</f>
        <v>0</v>
      </c>
    </row>
    <row r="9809" spans="1:6" x14ac:dyDescent="0.25">
      <c r="A9809" s="24">
        <v>47</v>
      </c>
      <c r="B9809" s="25">
        <v>44593</v>
      </c>
      <c r="C9809" s="24" t="s">
        <v>44</v>
      </c>
      <c r="D9809" s="24" t="s">
        <v>10</v>
      </c>
      <c r="E9809" s="24" t="s">
        <v>1489</v>
      </c>
      <c r="F9809" t="str" cm="1">
        <f t="array" ref="F9809">_xlfn.SWITCH($E9809,"Forecast",IFERROR(SUMIFS(INDEX('Forecast Input'!$A:$BO,,MATCH(TEXT($A9809,"0"),'Forecast Input'!$1:$1,0)),'Forecast Input'!$A:$A,Master!C9809,'Forecast Input'!$D:$D,Master!D9809),0),"Actual",SUMIFS('CMO Input'!$Q:$Q,'CMO Input'!$E:$E,Master!$A9809,'CMO Input'!$C:$C,Master!$C9809,'CMO Input'!$AJ:$AJ,Master!$D9809,'CMO Input'!$AU:$AU,Master!$F9805),"")</f>
        <v/>
      </c>
    </row>
    <row r="9810" spans="1:6" x14ac:dyDescent="0.25">
      <c r="A9810" s="24">
        <v>47</v>
      </c>
      <c r="B9810" s="25">
        <v>44593</v>
      </c>
      <c r="C9810" s="24" t="s">
        <v>44</v>
      </c>
      <c r="D9810" s="24" t="s">
        <v>10</v>
      </c>
      <c r="E9810" s="24" t="s">
        <v>1488</v>
      </c>
      <c r="F9810" cm="1">
        <f t="array" ref="F9810">_xlfn.SWITCH($E9810,"Forecast",IFERROR(SUMIFS(INDEX('Forecast Input'!$A:$BO,,MATCH(TEXT($A9810,"0"),'Forecast Input'!$1:$1,0)),'Forecast Input'!$A:$A,Master!C9810,'Forecast Input'!$D:$D,Master!D9810),0),"Actual",SUMIFS('CMO Input'!$Q:$Q,'CMO Input'!$E:$E,Master!$A9810,'CMO Input'!$C:$C,Master!$C9810,'CMO Input'!$AJ:$AJ,Master!$D9810,'CMO Input'!$AU:$AU,Master!$F9806),"")</f>
        <v>0</v>
      </c>
    </row>
    <row r="9811" spans="1:6" x14ac:dyDescent="0.25">
      <c r="A9811" s="24">
        <v>47</v>
      </c>
      <c r="B9811" s="25">
        <v>44593</v>
      </c>
      <c r="C9811" s="24" t="s">
        <v>44</v>
      </c>
      <c r="D9811" s="24" t="s">
        <v>10</v>
      </c>
      <c r="E9811" s="24" t="s">
        <v>1487</v>
      </c>
      <c r="F9811" cm="1">
        <f t="array" ref="F9811">_xlfn.SWITCH($E9811,"Forecast",IFERROR(SUMIFS(INDEX('Forecast Input'!$A:$BO,,MATCH(TEXT($A9811,"0"),'Forecast Input'!$1:$1,0)),'Forecast Input'!$A:$A,Master!C9811,'Forecast Input'!$D:$D,Master!D9811),0),"Actual",SUMIFS('CMO Input'!$Q:$Q,'CMO Input'!$E:$E,Master!$A9811,'CMO Input'!$C:$C,Master!$C9811,'CMO Input'!$AJ:$AJ,Master!$D9811,'CMO Input'!$AU:$AU,Master!$F9807),"")</f>
        <v>0</v>
      </c>
    </row>
    <row r="9812" spans="1:6" x14ac:dyDescent="0.25">
      <c r="A9812" s="24">
        <v>47</v>
      </c>
      <c r="B9812" s="25">
        <v>44593</v>
      </c>
      <c r="C9812" s="24" t="s">
        <v>44</v>
      </c>
      <c r="D9812" s="24" t="s">
        <v>61</v>
      </c>
      <c r="E9812" s="24" t="s">
        <v>1489</v>
      </c>
      <c r="F9812" t="str" cm="1">
        <f t="array" ref="F9812">_xlfn.SWITCH($E9812,"Forecast",IFERROR(SUMIFS(INDEX('Forecast Input'!$A:$BO,,MATCH(TEXT($A9812,"0"),'Forecast Input'!$1:$1,0)),'Forecast Input'!$A:$A,Master!C9812,'Forecast Input'!$D:$D,Master!D9812),0),"Actual",SUMIFS('CMO Input'!$Q:$Q,'CMO Input'!$E:$E,Master!$A9812,'CMO Input'!$C:$C,Master!$C9812,'CMO Input'!$AJ:$AJ,Master!$D9812,'CMO Input'!$AU:$AU,Master!$F9808),"")</f>
        <v/>
      </c>
    </row>
    <row r="9813" spans="1:6" x14ac:dyDescent="0.25">
      <c r="A9813" s="24">
        <v>47</v>
      </c>
      <c r="B9813" s="25">
        <v>44593</v>
      </c>
      <c r="C9813" s="24" t="s">
        <v>44</v>
      </c>
      <c r="D9813" s="24" t="s">
        <v>61</v>
      </c>
      <c r="E9813" s="24" t="s">
        <v>1488</v>
      </c>
      <c r="F9813" cm="1">
        <f t="array" ref="F9813">_xlfn.SWITCH($E9813,"Forecast",IFERROR(SUMIFS(INDEX('Forecast Input'!$A:$BO,,MATCH(TEXT($A9813,"0"),'Forecast Input'!$1:$1,0)),'Forecast Input'!$A:$A,Master!C9813,'Forecast Input'!$D:$D,Master!D9813),0),"Actual",SUMIFS('CMO Input'!$Q:$Q,'CMO Input'!$E:$E,Master!$A9813,'CMO Input'!$C:$C,Master!$C9813,'CMO Input'!$AJ:$AJ,Master!$D9813,'CMO Input'!$AU:$AU,Master!$F9809),"")</f>
        <v>0</v>
      </c>
    </row>
    <row r="9814" spans="1:6" x14ac:dyDescent="0.25">
      <c r="A9814" s="24">
        <v>47</v>
      </c>
      <c r="B9814" s="25">
        <v>44593</v>
      </c>
      <c r="C9814" s="24" t="s">
        <v>44</v>
      </c>
      <c r="D9814" s="24" t="s">
        <v>61</v>
      </c>
      <c r="E9814" s="24" t="s">
        <v>1487</v>
      </c>
      <c r="F9814" cm="1">
        <f t="array" ref="F9814">_xlfn.SWITCH($E9814,"Forecast",IFERROR(SUMIFS(INDEX('Forecast Input'!$A:$BO,,MATCH(TEXT($A9814,"0"),'Forecast Input'!$1:$1,0)),'Forecast Input'!$A:$A,Master!C9814,'Forecast Input'!$D:$D,Master!D9814),0),"Actual",SUMIFS('CMO Input'!$Q:$Q,'CMO Input'!$E:$E,Master!$A9814,'CMO Input'!$C:$C,Master!$C9814,'CMO Input'!$AJ:$AJ,Master!$D9814,'CMO Input'!$AU:$AU,Master!$F9810),"")</f>
        <v>0</v>
      </c>
    </row>
    <row r="9815" spans="1:6" x14ac:dyDescent="0.25">
      <c r="A9815" s="24">
        <v>47</v>
      </c>
      <c r="B9815" s="25">
        <v>44593</v>
      </c>
      <c r="C9815" s="24" t="s">
        <v>44</v>
      </c>
      <c r="D9815" s="24" t="s">
        <v>103</v>
      </c>
      <c r="E9815" s="24" t="s">
        <v>1489</v>
      </c>
      <c r="F9815" t="str" cm="1">
        <f t="array" ref="F9815">_xlfn.SWITCH($E9815,"Forecast",IFERROR(SUMIFS(INDEX('Forecast Input'!$A:$BO,,MATCH(TEXT($A9815,"0"),'Forecast Input'!$1:$1,0)),'Forecast Input'!$A:$A,Master!C9815,'Forecast Input'!$D:$D,Master!D9815),0),"Actual",SUMIFS('CMO Input'!$Q:$Q,'CMO Input'!$E:$E,Master!$A9815,'CMO Input'!$C:$C,Master!$C9815,'CMO Input'!$AJ:$AJ,Master!$D9815,'CMO Input'!$AU:$AU,Master!$F9811),"")</f>
        <v/>
      </c>
    </row>
    <row r="9816" spans="1:6" x14ac:dyDescent="0.25">
      <c r="A9816" s="24">
        <v>47</v>
      </c>
      <c r="B9816" s="25">
        <v>44593</v>
      </c>
      <c r="C9816" s="24" t="s">
        <v>44</v>
      </c>
      <c r="D9816" s="24" t="s">
        <v>103</v>
      </c>
      <c r="E9816" s="24" t="s">
        <v>1488</v>
      </c>
      <c r="F9816" cm="1">
        <f t="array" ref="F9816">_xlfn.SWITCH($E9816,"Forecast",IFERROR(SUMIFS(INDEX('Forecast Input'!$A:$BO,,MATCH(TEXT($A9816,"0"),'Forecast Input'!$1:$1,0)),'Forecast Input'!$A:$A,Master!C9816,'Forecast Input'!$D:$D,Master!D9816),0),"Actual",SUMIFS('CMO Input'!$Q:$Q,'CMO Input'!$E:$E,Master!$A9816,'CMO Input'!$C:$C,Master!$C9816,'CMO Input'!$AJ:$AJ,Master!$D9816,'CMO Input'!$AU:$AU,Master!$F9812),"")</f>
        <v>0</v>
      </c>
    </row>
    <row r="9817" spans="1:6" x14ac:dyDescent="0.25">
      <c r="A9817" s="24">
        <v>47</v>
      </c>
      <c r="B9817" s="25">
        <v>44593</v>
      </c>
      <c r="C9817" s="24" t="s">
        <v>44</v>
      </c>
      <c r="D9817" s="24" t="s">
        <v>103</v>
      </c>
      <c r="E9817" s="24" t="s">
        <v>1487</v>
      </c>
      <c r="F9817" cm="1">
        <f t="array" ref="F9817">_xlfn.SWITCH($E9817,"Forecast",IFERROR(SUMIFS(INDEX('Forecast Input'!$A:$BO,,MATCH(TEXT($A9817,"0"),'Forecast Input'!$1:$1,0)),'Forecast Input'!$A:$A,Master!C9817,'Forecast Input'!$D:$D,Master!D9817),0),"Actual",SUMIFS('CMO Input'!$Q:$Q,'CMO Input'!$E:$E,Master!$A9817,'CMO Input'!$C:$C,Master!$C9817,'CMO Input'!$AJ:$AJ,Master!$D9817,'CMO Input'!$AU:$AU,Master!$F9813),"")</f>
        <v>0</v>
      </c>
    </row>
    <row r="9818" spans="1:6" x14ac:dyDescent="0.25">
      <c r="A9818" s="24">
        <v>47</v>
      </c>
      <c r="B9818" s="25">
        <v>44593</v>
      </c>
      <c r="C9818" s="24" t="s">
        <v>44</v>
      </c>
      <c r="D9818" s="24" t="s">
        <v>146</v>
      </c>
      <c r="E9818" s="24" t="s">
        <v>1489</v>
      </c>
      <c r="F9818" t="str" cm="1">
        <f t="array" ref="F9818">_xlfn.SWITCH($E9818,"Forecast",IFERROR(SUMIFS(INDEX('Forecast Input'!$A:$BO,,MATCH(TEXT($A9818,"0"),'Forecast Input'!$1:$1,0)),'Forecast Input'!$A:$A,Master!C9818,'Forecast Input'!$D:$D,Master!D9818),0),"Actual",SUMIFS('CMO Input'!$Q:$Q,'CMO Input'!$E:$E,Master!$A9818,'CMO Input'!$C:$C,Master!$C9818,'CMO Input'!$AJ:$AJ,Master!$D9818,'CMO Input'!$AU:$AU,Master!$F9814),"")</f>
        <v/>
      </c>
    </row>
    <row r="9819" spans="1:6" x14ac:dyDescent="0.25">
      <c r="A9819" s="24">
        <v>47</v>
      </c>
      <c r="B9819" s="25">
        <v>44593</v>
      </c>
      <c r="C9819" s="24" t="s">
        <v>44</v>
      </c>
      <c r="D9819" s="24" t="s">
        <v>146</v>
      </c>
      <c r="E9819" s="24" t="s">
        <v>1488</v>
      </c>
      <c r="F9819" cm="1">
        <f t="array" ref="F9819">_xlfn.SWITCH($E9819,"Forecast",IFERROR(SUMIFS(INDEX('Forecast Input'!$A:$BO,,MATCH(TEXT($A9819,"0"),'Forecast Input'!$1:$1,0)),'Forecast Input'!$A:$A,Master!C9819,'Forecast Input'!$D:$D,Master!D9819),0),"Actual",SUMIFS('CMO Input'!$Q:$Q,'CMO Input'!$E:$E,Master!$A9819,'CMO Input'!$C:$C,Master!$C9819,'CMO Input'!$AJ:$AJ,Master!$D9819,'CMO Input'!$AU:$AU,Master!$F9815),"")</f>
        <v>0</v>
      </c>
    </row>
    <row r="9820" spans="1:6" x14ac:dyDescent="0.25">
      <c r="A9820" s="24">
        <v>47</v>
      </c>
      <c r="B9820" s="25">
        <v>44593</v>
      </c>
      <c r="C9820" s="24" t="s">
        <v>44</v>
      </c>
      <c r="D9820" s="24" t="s">
        <v>146</v>
      </c>
      <c r="E9820" s="24" t="s">
        <v>1487</v>
      </c>
      <c r="F9820" cm="1">
        <f t="array" ref="F9820">_xlfn.SWITCH($E9820,"Forecast",IFERROR(SUMIFS(INDEX('Forecast Input'!$A:$BO,,MATCH(TEXT($A9820,"0"),'Forecast Input'!$1:$1,0)),'Forecast Input'!$A:$A,Master!C9820,'Forecast Input'!$D:$D,Master!D9820),0),"Actual",SUMIFS('CMO Input'!$Q:$Q,'CMO Input'!$E:$E,Master!$A9820,'CMO Input'!$C:$C,Master!$C9820,'CMO Input'!$AJ:$AJ,Master!$D9820,'CMO Input'!$AU:$AU,Master!$F9816),"")</f>
        <v>0</v>
      </c>
    </row>
    <row r="9821" spans="1:6" x14ac:dyDescent="0.25">
      <c r="A9821" s="24">
        <v>47</v>
      </c>
      <c r="B9821" s="25">
        <v>44593</v>
      </c>
      <c r="C9821" s="24" t="s">
        <v>44</v>
      </c>
      <c r="D9821" s="24" t="s">
        <v>166</v>
      </c>
      <c r="E9821" s="24" t="s">
        <v>1489</v>
      </c>
      <c r="F9821" t="str" cm="1">
        <f t="array" ref="F9821">_xlfn.SWITCH($E9821,"Forecast",IFERROR(SUMIFS(INDEX('Forecast Input'!$A:$BO,,MATCH(TEXT($A9821,"0"),'Forecast Input'!$1:$1,0)),'Forecast Input'!$A:$A,Master!C9821,'Forecast Input'!$D:$D,Master!D9821),0),"Actual",SUMIFS('CMO Input'!$Q:$Q,'CMO Input'!$E:$E,Master!$A9821,'CMO Input'!$C:$C,Master!$C9821,'CMO Input'!$AJ:$AJ,Master!$D9821,'CMO Input'!$AU:$AU,Master!$F9817),"")</f>
        <v/>
      </c>
    </row>
    <row r="9822" spans="1:6" x14ac:dyDescent="0.25">
      <c r="A9822" s="24">
        <v>47</v>
      </c>
      <c r="B9822" s="25">
        <v>44593</v>
      </c>
      <c r="C9822" s="24" t="s">
        <v>44</v>
      </c>
      <c r="D9822" s="24" t="s">
        <v>166</v>
      </c>
      <c r="E9822" s="24" t="s">
        <v>1488</v>
      </c>
      <c r="F9822" cm="1">
        <f t="array" ref="F9822">_xlfn.SWITCH($E9822,"Forecast",IFERROR(SUMIFS(INDEX('Forecast Input'!$A:$BO,,MATCH(TEXT($A9822,"0"),'Forecast Input'!$1:$1,0)),'Forecast Input'!$A:$A,Master!C9822,'Forecast Input'!$D:$D,Master!D9822),0),"Actual",SUMIFS('CMO Input'!$Q:$Q,'CMO Input'!$E:$E,Master!$A9822,'CMO Input'!$C:$C,Master!$C9822,'CMO Input'!$AJ:$AJ,Master!$D9822,'CMO Input'!$AU:$AU,Master!$F9818),"")</f>
        <v>0</v>
      </c>
    </row>
    <row r="9823" spans="1:6" x14ac:dyDescent="0.25">
      <c r="A9823" s="24">
        <v>47</v>
      </c>
      <c r="B9823" s="25">
        <v>44593</v>
      </c>
      <c r="C9823" s="24" t="s">
        <v>44</v>
      </c>
      <c r="D9823" s="24" t="s">
        <v>166</v>
      </c>
      <c r="E9823" s="24" t="s">
        <v>1487</v>
      </c>
      <c r="F9823" cm="1">
        <f t="array" ref="F9823">_xlfn.SWITCH($E9823,"Forecast",IFERROR(SUMIFS(INDEX('Forecast Input'!$A:$BO,,MATCH(TEXT($A9823,"0"),'Forecast Input'!$1:$1,0)),'Forecast Input'!$A:$A,Master!C9823,'Forecast Input'!$D:$D,Master!D9823),0),"Actual",SUMIFS('CMO Input'!$Q:$Q,'CMO Input'!$E:$E,Master!$A9823,'CMO Input'!$C:$C,Master!$C9823,'CMO Input'!$AJ:$AJ,Master!$D9823,'CMO Input'!$AU:$AU,Master!$F9819),"")</f>
        <v>0</v>
      </c>
    </row>
    <row r="9824" spans="1:6" x14ac:dyDescent="0.25">
      <c r="A9824" s="24">
        <v>47</v>
      </c>
      <c r="B9824" s="25">
        <v>44593</v>
      </c>
      <c r="C9824" s="24" t="s">
        <v>44</v>
      </c>
      <c r="D9824" s="24" t="s">
        <v>170</v>
      </c>
      <c r="E9824" s="24" t="s">
        <v>1489</v>
      </c>
      <c r="F9824" t="str" cm="1">
        <f t="array" ref="F9824">_xlfn.SWITCH($E9824,"Forecast",IFERROR(SUMIFS(INDEX('Forecast Input'!$A:$BO,,MATCH(TEXT($A9824,"0"),'Forecast Input'!$1:$1,0)),'Forecast Input'!$A:$A,Master!C9824,'Forecast Input'!$D:$D,Master!D9824),0),"Actual",SUMIFS('CMO Input'!$Q:$Q,'CMO Input'!$E:$E,Master!$A9824,'CMO Input'!$C:$C,Master!$C9824,'CMO Input'!$AJ:$AJ,Master!$D9824,'CMO Input'!$AU:$AU,Master!$F9820),"")</f>
        <v/>
      </c>
    </row>
    <row r="9825" spans="1:6" x14ac:dyDescent="0.25">
      <c r="A9825" s="24">
        <v>47</v>
      </c>
      <c r="B9825" s="25">
        <v>44593</v>
      </c>
      <c r="C9825" s="24" t="s">
        <v>44</v>
      </c>
      <c r="D9825" s="24" t="s">
        <v>170</v>
      </c>
      <c r="E9825" s="24" t="s">
        <v>1488</v>
      </c>
      <c r="F9825" cm="1">
        <f t="array" ref="F9825">_xlfn.SWITCH($E9825,"Forecast",IFERROR(SUMIFS(INDEX('Forecast Input'!$A:$BO,,MATCH(TEXT($A9825,"0"),'Forecast Input'!$1:$1,0)),'Forecast Input'!$A:$A,Master!C9825,'Forecast Input'!$D:$D,Master!D9825),0),"Actual",SUMIFS('CMO Input'!$Q:$Q,'CMO Input'!$E:$E,Master!$A9825,'CMO Input'!$C:$C,Master!$C9825,'CMO Input'!$AJ:$AJ,Master!$D9825,'CMO Input'!$AU:$AU,Master!$F9821),"")</f>
        <v>0</v>
      </c>
    </row>
    <row r="9826" spans="1:6" x14ac:dyDescent="0.25">
      <c r="A9826" s="24">
        <v>47</v>
      </c>
      <c r="B9826" s="25">
        <v>44593</v>
      </c>
      <c r="C9826" s="24" t="s">
        <v>44</v>
      </c>
      <c r="D9826" s="24" t="s">
        <v>170</v>
      </c>
      <c r="E9826" s="24" t="s">
        <v>1487</v>
      </c>
      <c r="F9826" cm="1">
        <f t="array" ref="F9826">_xlfn.SWITCH($E9826,"Forecast",IFERROR(SUMIFS(INDEX('Forecast Input'!$A:$BO,,MATCH(TEXT($A9826,"0"),'Forecast Input'!$1:$1,0)),'Forecast Input'!$A:$A,Master!C9826,'Forecast Input'!$D:$D,Master!D9826),0),"Actual",SUMIFS('CMO Input'!$Q:$Q,'CMO Input'!$E:$E,Master!$A9826,'CMO Input'!$C:$C,Master!$C9826,'CMO Input'!$AJ:$AJ,Master!$D9826,'CMO Input'!$AU:$AU,Master!$F9822),"")</f>
        <v>0</v>
      </c>
    </row>
    <row r="9827" spans="1:6" x14ac:dyDescent="0.25">
      <c r="A9827" s="24">
        <v>47</v>
      </c>
      <c r="B9827" s="25">
        <v>44593</v>
      </c>
      <c r="C9827" s="24" t="s">
        <v>44</v>
      </c>
      <c r="D9827" s="24" t="s">
        <v>436</v>
      </c>
      <c r="E9827" s="24" t="s">
        <v>1489</v>
      </c>
      <c r="F9827" t="str" cm="1">
        <f t="array" ref="F9827">_xlfn.SWITCH($E9827,"Forecast",IFERROR(SUMIFS(INDEX('Forecast Input'!$A:$BO,,MATCH(TEXT($A9827,"0"),'Forecast Input'!$1:$1,0)),'Forecast Input'!$A:$A,Master!C9827,'Forecast Input'!$D:$D,Master!D9827),0),"Actual",SUMIFS('CMO Input'!$Q:$Q,'CMO Input'!$E:$E,Master!$A9827,'CMO Input'!$C:$C,Master!$C9827,'CMO Input'!$AJ:$AJ,Master!$D9827,'CMO Input'!$AU:$AU,Master!$F9823),"")</f>
        <v/>
      </c>
    </row>
    <row r="9828" spans="1:6" x14ac:dyDescent="0.25">
      <c r="A9828" s="24">
        <v>47</v>
      </c>
      <c r="B9828" s="25">
        <v>44593</v>
      </c>
      <c r="C9828" s="24" t="s">
        <v>44</v>
      </c>
      <c r="D9828" s="24" t="s">
        <v>436</v>
      </c>
      <c r="E9828" s="24" t="s">
        <v>1488</v>
      </c>
      <c r="F9828" cm="1">
        <f t="array" ref="F9828">_xlfn.SWITCH($E9828,"Forecast",IFERROR(SUMIFS(INDEX('Forecast Input'!$A:$BO,,MATCH(TEXT($A9828,"0"),'Forecast Input'!$1:$1,0)),'Forecast Input'!$A:$A,Master!C9828,'Forecast Input'!$D:$D,Master!D9828),0),"Actual",SUMIFS('CMO Input'!$Q:$Q,'CMO Input'!$E:$E,Master!$A9828,'CMO Input'!$C:$C,Master!$C9828,'CMO Input'!$AJ:$AJ,Master!$D9828,'CMO Input'!$AU:$AU,Master!$F9824),"")</f>
        <v>0</v>
      </c>
    </row>
    <row r="9829" spans="1:6" x14ac:dyDescent="0.25">
      <c r="A9829" s="24">
        <v>47</v>
      </c>
      <c r="B9829" s="25">
        <v>44593</v>
      </c>
      <c r="C9829" s="24" t="s">
        <v>44</v>
      </c>
      <c r="D9829" s="24" t="s">
        <v>436</v>
      </c>
      <c r="E9829" s="24" t="s">
        <v>1487</v>
      </c>
      <c r="F9829" cm="1">
        <f t="array" ref="F9829">_xlfn.SWITCH($E9829,"Forecast",IFERROR(SUMIFS(INDEX('Forecast Input'!$A:$BO,,MATCH(TEXT($A9829,"0"),'Forecast Input'!$1:$1,0)),'Forecast Input'!$A:$A,Master!C9829,'Forecast Input'!$D:$D,Master!D9829),0),"Actual",SUMIFS('CMO Input'!$Q:$Q,'CMO Input'!$E:$E,Master!$A9829,'CMO Input'!$C:$C,Master!$C9829,'CMO Input'!$AJ:$AJ,Master!$D9829,'CMO Input'!$AU:$AU,Master!$F9825),"")</f>
        <v>0</v>
      </c>
    </row>
    <row r="9830" spans="1:6" x14ac:dyDescent="0.25">
      <c r="A9830" s="24">
        <v>47</v>
      </c>
      <c r="B9830" s="25">
        <v>44593</v>
      </c>
      <c r="C9830" s="24" t="s">
        <v>44</v>
      </c>
      <c r="D9830" s="24" t="s">
        <v>1469</v>
      </c>
      <c r="E9830" s="24" t="s">
        <v>1489</v>
      </c>
      <c r="F9830" t="str" cm="1">
        <f t="array" ref="F9830">_xlfn.SWITCH($E9830,"Forecast",IFERROR(SUMIFS(INDEX('Forecast Input'!$A:$BO,,MATCH(TEXT($A9830,"0"),'Forecast Input'!$1:$1,0)),'Forecast Input'!$A:$A,Master!C9830,'Forecast Input'!$D:$D,Master!D9830),0),"Actual",SUMIFS('CMO Input'!$Q:$Q,'CMO Input'!$E:$E,Master!$A9830,'CMO Input'!$C:$C,Master!$C9830,'CMO Input'!$AJ:$AJ,Master!$D9830,'CMO Input'!$AU:$AU,Master!$F9826),"")</f>
        <v/>
      </c>
    </row>
    <row r="9831" spans="1:6" x14ac:dyDescent="0.25">
      <c r="A9831" s="24">
        <v>47</v>
      </c>
      <c r="B9831" s="25">
        <v>44593</v>
      </c>
      <c r="C9831" s="24" t="s">
        <v>44</v>
      </c>
      <c r="D9831" s="24" t="s">
        <v>1469</v>
      </c>
      <c r="E9831" s="24" t="s">
        <v>1488</v>
      </c>
      <c r="F9831" cm="1">
        <f t="array" ref="F9831">_xlfn.SWITCH($E9831,"Forecast",IFERROR(SUMIFS(INDEX('Forecast Input'!$A:$BO,,MATCH(TEXT($A9831,"0"),'Forecast Input'!$1:$1,0)),'Forecast Input'!$A:$A,Master!C9831,'Forecast Input'!$D:$D,Master!D9831),0),"Actual",SUMIFS('CMO Input'!$Q:$Q,'CMO Input'!$E:$E,Master!$A9831,'CMO Input'!$C:$C,Master!$C9831,'CMO Input'!$AJ:$AJ,Master!$D9831,'CMO Input'!$AU:$AU,Master!$F9827),"")</f>
        <v>0</v>
      </c>
    </row>
    <row r="9832" spans="1:6" x14ac:dyDescent="0.25">
      <c r="A9832" s="24">
        <v>47</v>
      </c>
      <c r="B9832" s="25">
        <v>44593</v>
      </c>
      <c r="C9832" s="24" t="s">
        <v>44</v>
      </c>
      <c r="D9832" s="24" t="s">
        <v>1469</v>
      </c>
      <c r="E9832" s="24" t="s">
        <v>1487</v>
      </c>
      <c r="F9832" cm="1">
        <f t="array" ref="F9832">_xlfn.SWITCH($E9832,"Forecast",IFERROR(SUMIFS(INDEX('Forecast Input'!$A:$BO,,MATCH(TEXT($A9832,"0"),'Forecast Input'!$1:$1,0)),'Forecast Input'!$A:$A,Master!C9832,'Forecast Input'!$D:$D,Master!D9832),0),"Actual",SUMIFS('CMO Input'!$Q:$Q,'CMO Input'!$E:$E,Master!$A9832,'CMO Input'!$C:$C,Master!$C9832,'CMO Input'!$AJ:$AJ,Master!$D9832,'CMO Input'!$AU:$AU,Master!$F9828),"")</f>
        <v>0</v>
      </c>
    </row>
    <row r="9833" spans="1:6" x14ac:dyDescent="0.25">
      <c r="A9833" s="24">
        <v>47</v>
      </c>
      <c r="B9833" s="25">
        <v>44593</v>
      </c>
      <c r="C9833" s="24" t="s">
        <v>780</v>
      </c>
      <c r="D9833" s="24" t="s">
        <v>1470</v>
      </c>
      <c r="E9833" s="24" t="s">
        <v>1489</v>
      </c>
      <c r="F9833" t="str" cm="1">
        <f t="array" ref="F9833">_xlfn.SWITCH($E9833,"Forecast",IFERROR(SUMIFS(INDEX('Forecast Input'!$A:$BO,,MATCH(TEXT($A9833,"0"),'Forecast Input'!$1:$1,0)),'Forecast Input'!$A:$A,Master!C9833,'Forecast Input'!$D:$D,Master!D9833),0),"Actual",SUMIFS('CMO Input'!$Q:$Q,'CMO Input'!$E:$E,Master!$A9833,'CMO Input'!$C:$C,Master!$C9833,'CMO Input'!$AJ:$AJ,Master!$D9833,'CMO Input'!$AU:$AU,Master!$F9829),"")</f>
        <v/>
      </c>
    </row>
    <row r="9834" spans="1:6" x14ac:dyDescent="0.25">
      <c r="A9834" s="24">
        <v>47</v>
      </c>
      <c r="B9834" s="25">
        <v>44593</v>
      </c>
      <c r="C9834" s="24" t="s">
        <v>780</v>
      </c>
      <c r="D9834" s="24" t="s">
        <v>1470</v>
      </c>
      <c r="E9834" s="24" t="s">
        <v>1488</v>
      </c>
      <c r="F9834" cm="1">
        <f t="array" ref="F9834">_xlfn.SWITCH($E9834,"Forecast",IFERROR(SUMIFS(INDEX('Forecast Input'!$A:$BO,,MATCH(TEXT($A9834,"0"),'Forecast Input'!$1:$1,0)),'Forecast Input'!$A:$A,Master!C9834,'Forecast Input'!$D:$D,Master!D9834),0),"Actual",SUMIFS('CMO Input'!$Q:$Q,'CMO Input'!$E:$E,Master!$A9834,'CMO Input'!$C:$C,Master!$C9834,'CMO Input'!$AJ:$AJ,Master!$D9834,'CMO Input'!$AU:$AU,Master!$F9830),"")</f>
        <v>0</v>
      </c>
    </row>
    <row r="9835" spans="1:6" x14ac:dyDescent="0.25">
      <c r="A9835" s="24">
        <v>47</v>
      </c>
      <c r="B9835" s="25">
        <v>44593</v>
      </c>
      <c r="C9835" s="24" t="s">
        <v>780</v>
      </c>
      <c r="D9835" s="24" t="s">
        <v>1470</v>
      </c>
      <c r="E9835" s="24" t="s">
        <v>1487</v>
      </c>
      <c r="F9835" cm="1">
        <f t="array" ref="F9835">_xlfn.SWITCH($E9835,"Forecast",IFERROR(SUMIFS(INDEX('Forecast Input'!$A:$BO,,MATCH(TEXT($A9835,"0"),'Forecast Input'!$1:$1,0)),'Forecast Input'!$A:$A,Master!C9835,'Forecast Input'!$D:$D,Master!D9835),0),"Actual",SUMIFS('CMO Input'!$Q:$Q,'CMO Input'!$E:$E,Master!$A9835,'CMO Input'!$C:$C,Master!$C9835,'CMO Input'!$AJ:$AJ,Master!$D9835,'CMO Input'!$AU:$AU,Master!$F9831),"")</f>
        <v>0</v>
      </c>
    </row>
    <row r="9836" spans="1:6" x14ac:dyDescent="0.25">
      <c r="A9836" s="24">
        <v>47</v>
      </c>
      <c r="B9836" s="25">
        <v>44593</v>
      </c>
      <c r="C9836" s="24" t="s">
        <v>989</v>
      </c>
      <c r="D9836" s="24" t="s">
        <v>1470</v>
      </c>
      <c r="E9836" s="24" t="s">
        <v>1489</v>
      </c>
      <c r="F9836" t="str" cm="1">
        <f t="array" ref="F9836">_xlfn.SWITCH($E9836,"Forecast",IFERROR(SUMIFS(INDEX('Forecast Input'!$A:$BO,,MATCH(TEXT($A9836,"0"),'Forecast Input'!$1:$1,0)),'Forecast Input'!$A:$A,Master!C9836,'Forecast Input'!$D:$D,Master!D9836),0),"Actual",SUMIFS('CMO Input'!$Q:$Q,'CMO Input'!$E:$E,Master!$A9836,'CMO Input'!$C:$C,Master!$C9836,'CMO Input'!$AJ:$AJ,Master!$D9836,'CMO Input'!$AU:$AU,Master!$F9832),"")</f>
        <v/>
      </c>
    </row>
    <row r="9837" spans="1:6" x14ac:dyDescent="0.25">
      <c r="A9837" s="24">
        <v>47</v>
      </c>
      <c r="B9837" s="25">
        <v>44593</v>
      </c>
      <c r="C9837" s="24" t="s">
        <v>989</v>
      </c>
      <c r="D9837" s="24" t="s">
        <v>1470</v>
      </c>
      <c r="E9837" s="24" t="s">
        <v>1488</v>
      </c>
      <c r="F9837" cm="1">
        <f t="array" ref="F9837">_xlfn.SWITCH($E9837,"Forecast",IFERROR(SUMIFS(INDEX('Forecast Input'!$A:$BO,,MATCH(TEXT($A9837,"0"),'Forecast Input'!$1:$1,0)),'Forecast Input'!$A:$A,Master!C9837,'Forecast Input'!$D:$D,Master!D9837),0),"Actual",SUMIFS('CMO Input'!$Q:$Q,'CMO Input'!$E:$E,Master!$A9837,'CMO Input'!$C:$C,Master!$C9837,'CMO Input'!$AJ:$AJ,Master!$D9837,'CMO Input'!$AU:$AU,Master!$F9833),"")</f>
        <v>0</v>
      </c>
    </row>
    <row r="9838" spans="1:6" x14ac:dyDescent="0.25">
      <c r="A9838" s="24">
        <v>47</v>
      </c>
      <c r="B9838" s="25">
        <v>44593</v>
      </c>
      <c r="C9838" s="24" t="s">
        <v>989</v>
      </c>
      <c r="D9838" s="24" t="s">
        <v>1470</v>
      </c>
      <c r="E9838" s="24" t="s">
        <v>1487</v>
      </c>
      <c r="F9838" cm="1">
        <f t="array" ref="F9838">_xlfn.SWITCH($E9838,"Forecast",IFERROR(SUMIFS(INDEX('Forecast Input'!$A:$BO,,MATCH(TEXT($A9838,"0"),'Forecast Input'!$1:$1,0)),'Forecast Input'!$A:$A,Master!C9838,'Forecast Input'!$D:$D,Master!D9838),0),"Actual",SUMIFS('CMO Input'!$Q:$Q,'CMO Input'!$E:$E,Master!$A9838,'CMO Input'!$C:$C,Master!$C9838,'CMO Input'!$AJ:$AJ,Master!$D9838,'CMO Input'!$AU:$AU,Master!$F9834),"")</f>
        <v>0</v>
      </c>
    </row>
    <row r="9839" spans="1:6" x14ac:dyDescent="0.25">
      <c r="A9839" s="24">
        <v>47</v>
      </c>
      <c r="B9839" s="25">
        <v>44593</v>
      </c>
      <c r="C9839" s="24" t="s">
        <v>181</v>
      </c>
      <c r="D9839" s="24" t="s">
        <v>1470</v>
      </c>
      <c r="E9839" s="24" t="s">
        <v>1489</v>
      </c>
      <c r="F9839" t="str" cm="1">
        <f t="array" ref="F9839">_xlfn.SWITCH($E9839,"Forecast",IFERROR(SUMIFS(INDEX('Forecast Input'!$A:$BO,,MATCH(TEXT($A9839,"0"),'Forecast Input'!$1:$1,0)),'Forecast Input'!$A:$A,Master!C9839,'Forecast Input'!$D:$D,Master!D9839),0),"Actual",SUMIFS('CMO Input'!$Q:$Q,'CMO Input'!$E:$E,Master!$A9839,'CMO Input'!$C:$C,Master!$C9839,'CMO Input'!$AJ:$AJ,Master!$D9839,'CMO Input'!$AU:$AU,Master!$F9835),"")</f>
        <v/>
      </c>
    </row>
    <row r="9840" spans="1:6" x14ac:dyDescent="0.25">
      <c r="A9840" s="24">
        <v>47</v>
      </c>
      <c r="B9840" s="25">
        <v>44593</v>
      </c>
      <c r="C9840" s="24" t="s">
        <v>181</v>
      </c>
      <c r="D9840" s="24" t="s">
        <v>1470</v>
      </c>
      <c r="E9840" s="24" t="s">
        <v>1488</v>
      </c>
      <c r="F9840" cm="1">
        <f t="array" ref="F9840">_xlfn.SWITCH($E9840,"Forecast",IFERROR(SUMIFS(INDEX('Forecast Input'!$A:$BO,,MATCH(TEXT($A9840,"0"),'Forecast Input'!$1:$1,0)),'Forecast Input'!$A:$A,Master!C9840,'Forecast Input'!$D:$D,Master!D9840),0),"Actual",SUMIFS('CMO Input'!$Q:$Q,'CMO Input'!$E:$E,Master!$A9840,'CMO Input'!$C:$C,Master!$C9840,'CMO Input'!$AJ:$AJ,Master!$D9840,'CMO Input'!$AU:$AU,Master!$F9836),"")</f>
        <v>0</v>
      </c>
    </row>
    <row r="9841" spans="1:6" x14ac:dyDescent="0.25">
      <c r="A9841" s="24">
        <v>47</v>
      </c>
      <c r="B9841" s="25">
        <v>44593</v>
      </c>
      <c r="C9841" s="24" t="s">
        <v>181</v>
      </c>
      <c r="D9841" s="24" t="s">
        <v>1470</v>
      </c>
      <c r="E9841" s="24" t="s">
        <v>1487</v>
      </c>
      <c r="F9841" cm="1">
        <f t="array" ref="F9841">_xlfn.SWITCH($E9841,"Forecast",IFERROR(SUMIFS(INDEX('Forecast Input'!$A:$BO,,MATCH(TEXT($A9841,"0"),'Forecast Input'!$1:$1,0)),'Forecast Input'!$A:$A,Master!C9841,'Forecast Input'!$D:$D,Master!D9841),0),"Actual",SUMIFS('CMO Input'!$Q:$Q,'CMO Input'!$E:$E,Master!$A9841,'CMO Input'!$C:$C,Master!$C9841,'CMO Input'!$AJ:$AJ,Master!$D9841,'CMO Input'!$AU:$AU,Master!$F9837),"")</f>
        <v>0</v>
      </c>
    </row>
    <row r="9842" spans="1:6" x14ac:dyDescent="0.25">
      <c r="A9842" s="24">
        <v>47</v>
      </c>
      <c r="B9842" s="25">
        <v>44593</v>
      </c>
      <c r="C9842" s="24" t="s">
        <v>424</v>
      </c>
      <c r="D9842" s="24" t="s">
        <v>1470</v>
      </c>
      <c r="E9842" s="24" t="s">
        <v>1489</v>
      </c>
      <c r="F9842" t="str" cm="1">
        <f t="array" ref="F9842">_xlfn.SWITCH($E9842,"Forecast",IFERROR(SUMIFS(INDEX('Forecast Input'!$A:$BO,,MATCH(TEXT($A9842,"0"),'Forecast Input'!$1:$1,0)),'Forecast Input'!$A:$A,Master!C9842,'Forecast Input'!$D:$D,Master!D9842),0),"Actual",SUMIFS('CMO Input'!$Q:$Q,'CMO Input'!$E:$E,Master!$A9842,'CMO Input'!$C:$C,Master!$C9842,'CMO Input'!$AJ:$AJ,Master!$D9842,'CMO Input'!$AU:$AU,Master!$F9838),"")</f>
        <v/>
      </c>
    </row>
    <row r="9843" spans="1:6" x14ac:dyDescent="0.25">
      <c r="A9843" s="24">
        <v>47</v>
      </c>
      <c r="B9843" s="25">
        <v>44593</v>
      </c>
      <c r="C9843" s="24" t="s">
        <v>424</v>
      </c>
      <c r="D9843" s="24" t="s">
        <v>1470</v>
      </c>
      <c r="E9843" s="24" t="s">
        <v>1488</v>
      </c>
      <c r="F9843" cm="1">
        <f t="array" ref="F9843">_xlfn.SWITCH($E9843,"Forecast",IFERROR(SUMIFS(INDEX('Forecast Input'!$A:$BO,,MATCH(TEXT($A9843,"0"),'Forecast Input'!$1:$1,0)),'Forecast Input'!$A:$A,Master!C9843,'Forecast Input'!$D:$D,Master!D9843),0),"Actual",SUMIFS('CMO Input'!$Q:$Q,'CMO Input'!$E:$E,Master!$A9843,'CMO Input'!$C:$C,Master!$C9843,'CMO Input'!$AJ:$AJ,Master!$D9843,'CMO Input'!$AU:$AU,Master!$F9839),"")</f>
        <v>0</v>
      </c>
    </row>
    <row r="9844" spans="1:6" x14ac:dyDescent="0.25">
      <c r="A9844" s="24">
        <v>47</v>
      </c>
      <c r="B9844" s="25">
        <v>44593</v>
      </c>
      <c r="C9844" s="24" t="s">
        <v>424</v>
      </c>
      <c r="D9844" s="24" t="s">
        <v>1470</v>
      </c>
      <c r="E9844" s="24" t="s">
        <v>1487</v>
      </c>
      <c r="F9844" cm="1">
        <f t="array" ref="F9844">_xlfn.SWITCH($E9844,"Forecast",IFERROR(SUMIFS(INDEX('Forecast Input'!$A:$BO,,MATCH(TEXT($A9844,"0"),'Forecast Input'!$1:$1,0)),'Forecast Input'!$A:$A,Master!C9844,'Forecast Input'!$D:$D,Master!D9844),0),"Actual",SUMIFS('CMO Input'!$Q:$Q,'CMO Input'!$E:$E,Master!$A9844,'CMO Input'!$C:$C,Master!$C9844,'CMO Input'!$AJ:$AJ,Master!$D9844,'CMO Input'!$AU:$AU,Master!$F9840),"")</f>
        <v>0</v>
      </c>
    </row>
    <row r="9845" spans="1:6" x14ac:dyDescent="0.25">
      <c r="A9845" s="24">
        <v>47</v>
      </c>
      <c r="B9845" s="25">
        <v>44593</v>
      </c>
      <c r="C9845" s="24" t="s">
        <v>141</v>
      </c>
      <c r="D9845" s="24" t="s">
        <v>1470</v>
      </c>
      <c r="E9845" s="24" t="s">
        <v>1489</v>
      </c>
      <c r="F9845" t="str" cm="1">
        <f t="array" ref="F9845">_xlfn.SWITCH($E9845,"Forecast",IFERROR(SUMIFS(INDEX('Forecast Input'!$A:$BO,,MATCH(TEXT($A9845,"0"),'Forecast Input'!$1:$1,0)),'Forecast Input'!$A:$A,Master!C9845,'Forecast Input'!$D:$D,Master!D9845),0),"Actual",SUMIFS('CMO Input'!$Q:$Q,'CMO Input'!$E:$E,Master!$A9845,'CMO Input'!$C:$C,Master!$C9845,'CMO Input'!$AJ:$AJ,Master!$D9845,'CMO Input'!$AU:$AU,Master!$F9841),"")</f>
        <v/>
      </c>
    </row>
    <row r="9846" spans="1:6" x14ac:dyDescent="0.25">
      <c r="A9846" s="24">
        <v>47</v>
      </c>
      <c r="B9846" s="25">
        <v>44593</v>
      </c>
      <c r="C9846" s="24" t="s">
        <v>141</v>
      </c>
      <c r="D9846" s="24" t="s">
        <v>1470</v>
      </c>
      <c r="E9846" s="24" t="s">
        <v>1488</v>
      </c>
      <c r="F9846" cm="1">
        <f t="array" ref="F9846">_xlfn.SWITCH($E9846,"Forecast",IFERROR(SUMIFS(INDEX('Forecast Input'!$A:$BO,,MATCH(TEXT($A9846,"0"),'Forecast Input'!$1:$1,0)),'Forecast Input'!$A:$A,Master!C9846,'Forecast Input'!$D:$D,Master!D9846),0),"Actual",SUMIFS('CMO Input'!$Q:$Q,'CMO Input'!$E:$E,Master!$A9846,'CMO Input'!$C:$C,Master!$C9846,'CMO Input'!$AJ:$AJ,Master!$D9846,'CMO Input'!$AU:$AU,Master!$F9842),"")</f>
        <v>0</v>
      </c>
    </row>
    <row r="9847" spans="1:6" x14ac:dyDescent="0.25">
      <c r="A9847" s="24">
        <v>47</v>
      </c>
      <c r="B9847" s="25">
        <v>44593</v>
      </c>
      <c r="C9847" s="24" t="s">
        <v>141</v>
      </c>
      <c r="D9847" s="24" t="s">
        <v>1470</v>
      </c>
      <c r="E9847" s="24" t="s">
        <v>1487</v>
      </c>
      <c r="F9847" cm="1">
        <f t="array" ref="F9847">_xlfn.SWITCH($E9847,"Forecast",IFERROR(SUMIFS(INDEX('Forecast Input'!$A:$BO,,MATCH(TEXT($A9847,"0"),'Forecast Input'!$1:$1,0)),'Forecast Input'!$A:$A,Master!C9847,'Forecast Input'!$D:$D,Master!D9847),0),"Actual",SUMIFS('CMO Input'!$Q:$Q,'CMO Input'!$E:$E,Master!$A9847,'CMO Input'!$C:$C,Master!$C9847,'CMO Input'!$AJ:$AJ,Master!$D9847,'CMO Input'!$AU:$AU,Master!$F9843),"")</f>
        <v>0</v>
      </c>
    </row>
    <row r="9848" spans="1:6" x14ac:dyDescent="0.25">
      <c r="A9848" s="24">
        <v>47</v>
      </c>
      <c r="B9848" s="25">
        <v>44593</v>
      </c>
      <c r="C9848" s="24" t="s">
        <v>127</v>
      </c>
      <c r="D9848" s="24" t="s">
        <v>1470</v>
      </c>
      <c r="E9848" s="24" t="s">
        <v>1489</v>
      </c>
      <c r="F9848" t="str" cm="1">
        <f t="array" ref="F9848">_xlfn.SWITCH($E9848,"Forecast",IFERROR(SUMIFS(INDEX('Forecast Input'!$A:$BO,,MATCH(TEXT($A9848,"0"),'Forecast Input'!$1:$1,0)),'Forecast Input'!$A:$A,Master!C9848,'Forecast Input'!$D:$D,Master!D9848),0),"Actual",SUMIFS('CMO Input'!$Q:$Q,'CMO Input'!$E:$E,Master!$A9848,'CMO Input'!$C:$C,Master!$C9848,'CMO Input'!$AJ:$AJ,Master!$D9848,'CMO Input'!$AU:$AU,Master!$F9844),"")</f>
        <v/>
      </c>
    </row>
    <row r="9849" spans="1:6" x14ac:dyDescent="0.25">
      <c r="A9849" s="24">
        <v>47</v>
      </c>
      <c r="B9849" s="25">
        <v>44593</v>
      </c>
      <c r="C9849" s="24" t="s">
        <v>127</v>
      </c>
      <c r="D9849" s="24" t="s">
        <v>1470</v>
      </c>
      <c r="E9849" s="24" t="s">
        <v>1488</v>
      </c>
      <c r="F9849" cm="1">
        <f t="array" ref="F9849">_xlfn.SWITCH($E9849,"Forecast",IFERROR(SUMIFS(INDEX('Forecast Input'!$A:$BO,,MATCH(TEXT($A9849,"0"),'Forecast Input'!$1:$1,0)),'Forecast Input'!$A:$A,Master!C9849,'Forecast Input'!$D:$D,Master!D9849),0),"Actual",SUMIFS('CMO Input'!$Q:$Q,'CMO Input'!$E:$E,Master!$A9849,'CMO Input'!$C:$C,Master!$C9849,'CMO Input'!$AJ:$AJ,Master!$D9849,'CMO Input'!$AU:$AU,Master!$F9845),"")</f>
        <v>0</v>
      </c>
    </row>
    <row r="9850" spans="1:6" x14ac:dyDescent="0.25">
      <c r="A9850" s="24">
        <v>47</v>
      </c>
      <c r="B9850" s="25">
        <v>44593</v>
      </c>
      <c r="C9850" s="24" t="s">
        <v>127</v>
      </c>
      <c r="D9850" s="24" t="s">
        <v>1470</v>
      </c>
      <c r="E9850" s="24" t="s">
        <v>1487</v>
      </c>
      <c r="F9850" cm="1">
        <f t="array" ref="F9850">_xlfn.SWITCH($E9850,"Forecast",IFERROR(SUMIFS(INDEX('Forecast Input'!$A:$BO,,MATCH(TEXT($A9850,"0"),'Forecast Input'!$1:$1,0)),'Forecast Input'!$A:$A,Master!C9850,'Forecast Input'!$D:$D,Master!D9850),0),"Actual",SUMIFS('CMO Input'!$Q:$Q,'CMO Input'!$E:$E,Master!$A9850,'CMO Input'!$C:$C,Master!$C9850,'CMO Input'!$AJ:$AJ,Master!$D9850,'CMO Input'!$AU:$AU,Master!$F9846),"")</f>
        <v>0</v>
      </c>
    </row>
    <row r="9851" spans="1:6" x14ac:dyDescent="0.25">
      <c r="A9851" s="24">
        <v>47</v>
      </c>
      <c r="B9851" s="25">
        <v>44593</v>
      </c>
      <c r="C9851" s="24" t="s">
        <v>44</v>
      </c>
      <c r="D9851" s="24" t="s">
        <v>1470</v>
      </c>
      <c r="E9851" s="24" t="s">
        <v>1489</v>
      </c>
      <c r="F9851" t="str" cm="1">
        <f t="array" ref="F9851">_xlfn.SWITCH($E9851,"Forecast",IFERROR(SUMIFS(INDEX('Forecast Input'!$A:$BO,,MATCH(TEXT($A9851,"0"),'Forecast Input'!$1:$1,0)),'Forecast Input'!$A:$A,Master!C9851,'Forecast Input'!$D:$D,Master!D9851),0),"Actual",SUMIFS('CMO Input'!$Q:$Q,'CMO Input'!$E:$E,Master!$A9851,'CMO Input'!$C:$C,Master!$C9851,'CMO Input'!$AJ:$AJ,Master!$D9851,'CMO Input'!$AU:$AU,Master!$F9847),"")</f>
        <v/>
      </c>
    </row>
    <row r="9852" spans="1:6" x14ac:dyDescent="0.25">
      <c r="A9852" s="24">
        <v>47</v>
      </c>
      <c r="B9852" s="25">
        <v>44593</v>
      </c>
      <c r="C9852" s="24" t="s">
        <v>44</v>
      </c>
      <c r="D9852" s="24" t="s">
        <v>1470</v>
      </c>
      <c r="E9852" s="24" t="s">
        <v>1488</v>
      </c>
      <c r="F9852" cm="1">
        <f t="array" ref="F9852">_xlfn.SWITCH($E9852,"Forecast",IFERROR(SUMIFS(INDEX('Forecast Input'!$A:$BO,,MATCH(TEXT($A9852,"0"),'Forecast Input'!$1:$1,0)),'Forecast Input'!$A:$A,Master!C9852,'Forecast Input'!$D:$D,Master!D9852),0),"Actual",SUMIFS('CMO Input'!$Q:$Q,'CMO Input'!$E:$E,Master!$A9852,'CMO Input'!$C:$C,Master!$C9852,'CMO Input'!$AJ:$AJ,Master!$D9852,'CMO Input'!$AU:$AU,Master!$F9848),"")</f>
        <v>0</v>
      </c>
    </row>
    <row r="9853" spans="1:6" x14ac:dyDescent="0.25">
      <c r="A9853" s="24">
        <v>47</v>
      </c>
      <c r="B9853" s="25">
        <v>44593</v>
      </c>
      <c r="C9853" s="24" t="s">
        <v>44</v>
      </c>
      <c r="D9853" s="24" t="s">
        <v>1470</v>
      </c>
      <c r="E9853" s="24" t="s">
        <v>1487</v>
      </c>
      <c r="F9853" cm="1">
        <f t="array" ref="F9853">_xlfn.SWITCH($E9853,"Forecast",IFERROR(SUMIFS(INDEX('Forecast Input'!$A:$BO,,MATCH(TEXT($A9853,"0"),'Forecast Input'!$1:$1,0)),'Forecast Input'!$A:$A,Master!C9853,'Forecast Input'!$D:$D,Master!D9853),0),"Actual",SUMIFS('CMO Input'!$Q:$Q,'CMO Input'!$E:$E,Master!$A9853,'CMO Input'!$C:$C,Master!$C9853,'CMO Input'!$AJ:$AJ,Master!$D9853,'CMO Input'!$AU:$AU,Master!$F9849),"")</f>
        <v>0</v>
      </c>
    </row>
    <row r="9854" spans="1:6" x14ac:dyDescent="0.25">
      <c r="A9854" s="24">
        <v>47</v>
      </c>
      <c r="B9854" s="25">
        <v>44593</v>
      </c>
      <c r="C9854" s="24" t="s">
        <v>780</v>
      </c>
      <c r="D9854" s="24" t="s">
        <v>827</v>
      </c>
      <c r="E9854" s="24" t="s">
        <v>1489</v>
      </c>
      <c r="F9854" t="str" cm="1">
        <f t="array" ref="F9854">_xlfn.SWITCH($E9854,"Forecast",IFERROR(SUMIFS(INDEX('Forecast Input'!$A:$BO,,MATCH(TEXT($A9854,"0"),'Forecast Input'!$1:$1,0)),'Forecast Input'!$A:$A,Master!C9854,'Forecast Input'!$D:$D,Master!D9854),0),"Actual",SUMIFS('CMO Input'!$Q:$Q,'CMO Input'!$E:$E,Master!$A9854,'CMO Input'!$C:$C,Master!$C9854,'CMO Input'!$AJ:$AJ,Master!$D9854,'CMO Input'!$AU:$AU,Master!$F9850),"")</f>
        <v/>
      </c>
    </row>
    <row r="9855" spans="1:6" x14ac:dyDescent="0.25">
      <c r="A9855" s="24">
        <v>47</v>
      </c>
      <c r="B9855" s="25">
        <v>44593</v>
      </c>
      <c r="C9855" s="24" t="s">
        <v>780</v>
      </c>
      <c r="D9855" s="24" t="s">
        <v>827</v>
      </c>
      <c r="E9855" s="24" t="s">
        <v>1488</v>
      </c>
      <c r="F9855" cm="1">
        <f t="array" ref="F9855">_xlfn.SWITCH($E9855,"Forecast",IFERROR(SUMIFS(INDEX('Forecast Input'!$A:$BO,,MATCH(TEXT($A9855,"0"),'Forecast Input'!$1:$1,0)),'Forecast Input'!$A:$A,Master!C9855,'Forecast Input'!$D:$D,Master!D9855),0),"Actual",SUMIFS('CMO Input'!$Q:$Q,'CMO Input'!$E:$E,Master!$A9855,'CMO Input'!$C:$C,Master!$C9855,'CMO Input'!$AJ:$AJ,Master!$D9855,'CMO Input'!$AU:$AU,Master!$F9851),"")</f>
        <v>42.07</v>
      </c>
    </row>
    <row r="9856" spans="1:6" x14ac:dyDescent="0.25">
      <c r="A9856" s="24">
        <v>47</v>
      </c>
      <c r="B9856" s="25">
        <v>44593</v>
      </c>
      <c r="C9856" s="24" t="s">
        <v>780</v>
      </c>
      <c r="D9856" s="24" t="s">
        <v>827</v>
      </c>
      <c r="E9856" s="24" t="s">
        <v>1487</v>
      </c>
      <c r="F9856" cm="1">
        <f t="array" ref="F9856">_xlfn.SWITCH($E9856,"Forecast",IFERROR(SUMIFS(INDEX('Forecast Input'!$A:$BO,,MATCH(TEXT($A9856,"0"),'Forecast Input'!$1:$1,0)),'Forecast Input'!$A:$A,Master!C9856,'Forecast Input'!$D:$D,Master!D9856),0),"Actual",SUMIFS('CMO Input'!$Q:$Q,'CMO Input'!$E:$E,Master!$A9856,'CMO Input'!$C:$C,Master!$C9856,'CMO Input'!$AJ:$AJ,Master!$D9856,'CMO Input'!$AU:$AU,Master!$F9852),"")</f>
        <v>0</v>
      </c>
    </row>
    <row r="9857" spans="1:6" x14ac:dyDescent="0.25">
      <c r="A9857" s="24">
        <v>47</v>
      </c>
      <c r="B9857" s="25">
        <v>44593</v>
      </c>
      <c r="C9857" s="24" t="s">
        <v>989</v>
      </c>
      <c r="D9857" s="24" t="s">
        <v>827</v>
      </c>
      <c r="E9857" s="24" t="s">
        <v>1489</v>
      </c>
      <c r="F9857" t="str" cm="1">
        <f t="array" ref="F9857">_xlfn.SWITCH($E9857,"Forecast",IFERROR(SUMIFS(INDEX('Forecast Input'!$A:$BO,,MATCH(TEXT($A9857,"0"),'Forecast Input'!$1:$1,0)),'Forecast Input'!$A:$A,Master!C9857,'Forecast Input'!$D:$D,Master!D9857),0),"Actual",SUMIFS('CMO Input'!$Q:$Q,'CMO Input'!$E:$E,Master!$A9857,'CMO Input'!$C:$C,Master!$C9857,'CMO Input'!$AJ:$AJ,Master!$D9857,'CMO Input'!$AU:$AU,Master!$F9853),"")</f>
        <v/>
      </c>
    </row>
    <row r="9858" spans="1:6" x14ac:dyDescent="0.25">
      <c r="A9858" s="24">
        <v>47</v>
      </c>
      <c r="B9858" s="25">
        <v>44593</v>
      </c>
      <c r="C9858" s="24" t="s">
        <v>989</v>
      </c>
      <c r="D9858" s="24" t="s">
        <v>827</v>
      </c>
      <c r="E9858" s="24" t="s">
        <v>1488</v>
      </c>
      <c r="F9858" cm="1">
        <f t="array" ref="F9858">_xlfn.SWITCH($E9858,"Forecast",IFERROR(SUMIFS(INDEX('Forecast Input'!$A:$BO,,MATCH(TEXT($A9858,"0"),'Forecast Input'!$1:$1,0)),'Forecast Input'!$A:$A,Master!C9858,'Forecast Input'!$D:$D,Master!D9858),0),"Actual",SUMIFS('CMO Input'!$Q:$Q,'CMO Input'!$E:$E,Master!$A9858,'CMO Input'!$C:$C,Master!$C9858,'CMO Input'!$AJ:$AJ,Master!$D9858,'CMO Input'!$AU:$AU,Master!$F9854),"")</f>
        <v>194.49999999999997</v>
      </c>
    </row>
    <row r="9859" spans="1:6" x14ac:dyDescent="0.25">
      <c r="A9859" s="24">
        <v>47</v>
      </c>
      <c r="B9859" s="25">
        <v>44593</v>
      </c>
      <c r="C9859" s="24" t="s">
        <v>989</v>
      </c>
      <c r="D9859" s="24" t="s">
        <v>827</v>
      </c>
      <c r="E9859" s="24" t="s">
        <v>1487</v>
      </c>
      <c r="F9859" cm="1">
        <f t="array" ref="F9859">_xlfn.SWITCH($E9859,"Forecast",IFERROR(SUMIFS(INDEX('Forecast Input'!$A:$BO,,MATCH(TEXT($A9859,"0"),'Forecast Input'!$1:$1,0)),'Forecast Input'!$A:$A,Master!C9859,'Forecast Input'!$D:$D,Master!D9859),0),"Actual",SUMIFS('CMO Input'!$Q:$Q,'CMO Input'!$E:$E,Master!$A9859,'CMO Input'!$C:$C,Master!$C9859,'CMO Input'!$AJ:$AJ,Master!$D9859,'CMO Input'!$AU:$AU,Master!$F9855),"")</f>
        <v>0</v>
      </c>
    </row>
    <row r="9860" spans="1:6" x14ac:dyDescent="0.25">
      <c r="A9860" s="24">
        <v>47</v>
      </c>
      <c r="B9860" s="25">
        <v>44593</v>
      </c>
      <c r="C9860" s="24" t="s">
        <v>181</v>
      </c>
      <c r="D9860" s="24" t="s">
        <v>827</v>
      </c>
      <c r="E9860" s="24" t="s">
        <v>1489</v>
      </c>
      <c r="F9860" t="str" cm="1">
        <f t="array" ref="F9860">_xlfn.SWITCH($E9860,"Forecast",IFERROR(SUMIFS(INDEX('Forecast Input'!$A:$BO,,MATCH(TEXT($A9860,"0"),'Forecast Input'!$1:$1,0)),'Forecast Input'!$A:$A,Master!C9860,'Forecast Input'!$D:$D,Master!D9860),0),"Actual",SUMIFS('CMO Input'!$Q:$Q,'CMO Input'!$E:$E,Master!$A9860,'CMO Input'!$C:$C,Master!$C9860,'CMO Input'!$AJ:$AJ,Master!$D9860,'CMO Input'!$AU:$AU,Master!$F9856),"")</f>
        <v/>
      </c>
    </row>
    <row r="9861" spans="1:6" x14ac:dyDescent="0.25">
      <c r="A9861" s="24">
        <v>47</v>
      </c>
      <c r="B9861" s="25">
        <v>44593</v>
      </c>
      <c r="C9861" s="24" t="s">
        <v>181</v>
      </c>
      <c r="D9861" s="24" t="s">
        <v>827</v>
      </c>
      <c r="E9861" s="24" t="s">
        <v>1488</v>
      </c>
      <c r="F9861" cm="1">
        <f t="array" ref="F9861">_xlfn.SWITCH($E9861,"Forecast",IFERROR(SUMIFS(INDEX('Forecast Input'!$A:$BO,,MATCH(TEXT($A9861,"0"),'Forecast Input'!$1:$1,0)),'Forecast Input'!$A:$A,Master!C9861,'Forecast Input'!$D:$D,Master!D9861),0),"Actual",SUMIFS('CMO Input'!$Q:$Q,'CMO Input'!$E:$E,Master!$A9861,'CMO Input'!$C:$C,Master!$C9861,'CMO Input'!$AJ:$AJ,Master!$D9861,'CMO Input'!$AU:$AU,Master!$F9857),"")</f>
        <v>0</v>
      </c>
    </row>
    <row r="9862" spans="1:6" x14ac:dyDescent="0.25">
      <c r="A9862" s="24">
        <v>47</v>
      </c>
      <c r="B9862" s="25">
        <v>44593</v>
      </c>
      <c r="C9862" s="24" t="s">
        <v>181</v>
      </c>
      <c r="D9862" s="24" t="s">
        <v>827</v>
      </c>
      <c r="E9862" s="24" t="s">
        <v>1487</v>
      </c>
      <c r="F9862" cm="1">
        <f t="array" ref="F9862">_xlfn.SWITCH($E9862,"Forecast",IFERROR(SUMIFS(INDEX('Forecast Input'!$A:$BO,,MATCH(TEXT($A9862,"0"),'Forecast Input'!$1:$1,0)),'Forecast Input'!$A:$A,Master!C9862,'Forecast Input'!$D:$D,Master!D9862),0),"Actual",SUMIFS('CMO Input'!$Q:$Q,'CMO Input'!$E:$E,Master!$A9862,'CMO Input'!$C:$C,Master!$C9862,'CMO Input'!$AJ:$AJ,Master!$D9862,'CMO Input'!$AU:$AU,Master!$F9858),"")</f>
        <v>0</v>
      </c>
    </row>
    <row r="9863" spans="1:6" x14ac:dyDescent="0.25">
      <c r="A9863" s="24">
        <v>47</v>
      </c>
      <c r="B9863" s="25">
        <v>44593</v>
      </c>
      <c r="C9863" s="24" t="s">
        <v>424</v>
      </c>
      <c r="D9863" s="24" t="s">
        <v>827</v>
      </c>
      <c r="E9863" s="24" t="s">
        <v>1489</v>
      </c>
      <c r="F9863" t="str" cm="1">
        <f t="array" ref="F9863">_xlfn.SWITCH($E9863,"Forecast",IFERROR(SUMIFS(INDEX('Forecast Input'!$A:$BO,,MATCH(TEXT($A9863,"0"),'Forecast Input'!$1:$1,0)),'Forecast Input'!$A:$A,Master!C9863,'Forecast Input'!$D:$D,Master!D9863),0),"Actual",SUMIFS('CMO Input'!$Q:$Q,'CMO Input'!$E:$E,Master!$A9863,'CMO Input'!$C:$C,Master!$C9863,'CMO Input'!$AJ:$AJ,Master!$D9863,'CMO Input'!$AU:$AU,Master!$F9859),"")</f>
        <v/>
      </c>
    </row>
    <row r="9864" spans="1:6" x14ac:dyDescent="0.25">
      <c r="A9864" s="24">
        <v>47</v>
      </c>
      <c r="B9864" s="25">
        <v>44593</v>
      </c>
      <c r="C9864" s="24" t="s">
        <v>424</v>
      </c>
      <c r="D9864" s="24" t="s">
        <v>827</v>
      </c>
      <c r="E9864" s="24" t="s">
        <v>1488</v>
      </c>
      <c r="F9864" cm="1">
        <f t="array" ref="F9864">_xlfn.SWITCH($E9864,"Forecast",IFERROR(SUMIFS(INDEX('Forecast Input'!$A:$BO,,MATCH(TEXT($A9864,"0"),'Forecast Input'!$1:$1,0)),'Forecast Input'!$A:$A,Master!C9864,'Forecast Input'!$D:$D,Master!D9864),0),"Actual",SUMIFS('CMO Input'!$Q:$Q,'CMO Input'!$E:$E,Master!$A9864,'CMO Input'!$C:$C,Master!$C9864,'CMO Input'!$AJ:$AJ,Master!$D9864,'CMO Input'!$AU:$AU,Master!$F9860),"")</f>
        <v>0</v>
      </c>
    </row>
    <row r="9865" spans="1:6" x14ac:dyDescent="0.25">
      <c r="A9865" s="24">
        <v>47</v>
      </c>
      <c r="B9865" s="25">
        <v>44593</v>
      </c>
      <c r="C9865" s="24" t="s">
        <v>424</v>
      </c>
      <c r="D9865" s="24" t="s">
        <v>827</v>
      </c>
      <c r="E9865" s="24" t="s">
        <v>1487</v>
      </c>
      <c r="F9865" cm="1">
        <f t="array" ref="F9865">_xlfn.SWITCH($E9865,"Forecast",IFERROR(SUMIFS(INDEX('Forecast Input'!$A:$BO,,MATCH(TEXT($A9865,"0"),'Forecast Input'!$1:$1,0)),'Forecast Input'!$A:$A,Master!C9865,'Forecast Input'!$D:$D,Master!D9865),0),"Actual",SUMIFS('CMO Input'!$Q:$Q,'CMO Input'!$E:$E,Master!$A9865,'CMO Input'!$C:$C,Master!$C9865,'CMO Input'!$AJ:$AJ,Master!$D9865,'CMO Input'!$AU:$AU,Master!$F9861),"")</f>
        <v>0</v>
      </c>
    </row>
    <row r="9866" spans="1:6" x14ac:dyDescent="0.25">
      <c r="A9866" s="24">
        <v>47</v>
      </c>
      <c r="B9866" s="25">
        <v>44593</v>
      </c>
      <c r="C9866" s="24" t="s">
        <v>141</v>
      </c>
      <c r="D9866" s="24" t="s">
        <v>827</v>
      </c>
      <c r="E9866" s="24" t="s">
        <v>1489</v>
      </c>
      <c r="F9866" t="str" cm="1">
        <f t="array" ref="F9866">_xlfn.SWITCH($E9866,"Forecast",IFERROR(SUMIFS(INDEX('Forecast Input'!$A:$BO,,MATCH(TEXT($A9866,"0"),'Forecast Input'!$1:$1,0)),'Forecast Input'!$A:$A,Master!C9866,'Forecast Input'!$D:$D,Master!D9866),0),"Actual",SUMIFS('CMO Input'!$Q:$Q,'CMO Input'!$E:$E,Master!$A9866,'CMO Input'!$C:$C,Master!$C9866,'CMO Input'!$AJ:$AJ,Master!$D9866,'CMO Input'!$AU:$AU,Master!$F9862),"")</f>
        <v/>
      </c>
    </row>
    <row r="9867" spans="1:6" x14ac:dyDescent="0.25">
      <c r="A9867" s="24">
        <v>47</v>
      </c>
      <c r="B9867" s="25">
        <v>44593</v>
      </c>
      <c r="C9867" s="24" t="s">
        <v>141</v>
      </c>
      <c r="D9867" s="24" t="s">
        <v>827</v>
      </c>
      <c r="E9867" s="24" t="s">
        <v>1488</v>
      </c>
      <c r="F9867" cm="1">
        <f t="array" ref="F9867">_xlfn.SWITCH($E9867,"Forecast",IFERROR(SUMIFS(INDEX('Forecast Input'!$A:$BO,,MATCH(TEXT($A9867,"0"),'Forecast Input'!$1:$1,0)),'Forecast Input'!$A:$A,Master!C9867,'Forecast Input'!$D:$D,Master!D9867),0),"Actual",SUMIFS('CMO Input'!$Q:$Q,'CMO Input'!$E:$E,Master!$A9867,'CMO Input'!$C:$C,Master!$C9867,'CMO Input'!$AJ:$AJ,Master!$D9867,'CMO Input'!$AU:$AU,Master!$F9863),"")</f>
        <v>0</v>
      </c>
    </row>
    <row r="9868" spans="1:6" x14ac:dyDescent="0.25">
      <c r="A9868" s="24">
        <v>47</v>
      </c>
      <c r="B9868" s="25">
        <v>44593</v>
      </c>
      <c r="C9868" s="24" t="s">
        <v>141</v>
      </c>
      <c r="D9868" s="24" t="s">
        <v>827</v>
      </c>
      <c r="E9868" s="24" t="s">
        <v>1487</v>
      </c>
      <c r="F9868" cm="1">
        <f t="array" ref="F9868">_xlfn.SWITCH($E9868,"Forecast",IFERROR(SUMIFS(INDEX('Forecast Input'!$A:$BO,,MATCH(TEXT($A9868,"0"),'Forecast Input'!$1:$1,0)),'Forecast Input'!$A:$A,Master!C9868,'Forecast Input'!$D:$D,Master!D9868),0),"Actual",SUMIFS('CMO Input'!$Q:$Q,'CMO Input'!$E:$E,Master!$A9868,'CMO Input'!$C:$C,Master!$C9868,'CMO Input'!$AJ:$AJ,Master!$D9868,'CMO Input'!$AU:$AU,Master!$F9864),"")</f>
        <v>0</v>
      </c>
    </row>
    <row r="9869" spans="1:6" x14ac:dyDescent="0.25">
      <c r="A9869" s="24">
        <v>47</v>
      </c>
      <c r="B9869" s="25">
        <v>44593</v>
      </c>
      <c r="C9869" s="24" t="s">
        <v>127</v>
      </c>
      <c r="D9869" s="24" t="s">
        <v>827</v>
      </c>
      <c r="E9869" s="24" t="s">
        <v>1489</v>
      </c>
      <c r="F9869" t="str" cm="1">
        <f t="array" ref="F9869">_xlfn.SWITCH($E9869,"Forecast",IFERROR(SUMIFS(INDEX('Forecast Input'!$A:$BO,,MATCH(TEXT($A9869,"0"),'Forecast Input'!$1:$1,0)),'Forecast Input'!$A:$A,Master!C9869,'Forecast Input'!$D:$D,Master!D9869),0),"Actual",SUMIFS('CMO Input'!$Q:$Q,'CMO Input'!$E:$E,Master!$A9869,'CMO Input'!$C:$C,Master!$C9869,'CMO Input'!$AJ:$AJ,Master!$D9869,'CMO Input'!$AU:$AU,Master!$F9865),"")</f>
        <v/>
      </c>
    </row>
    <row r="9870" spans="1:6" x14ac:dyDescent="0.25">
      <c r="A9870" s="24">
        <v>47</v>
      </c>
      <c r="B9870" s="25">
        <v>44593</v>
      </c>
      <c r="C9870" s="24" t="s">
        <v>127</v>
      </c>
      <c r="D9870" s="24" t="s">
        <v>827</v>
      </c>
      <c r="E9870" s="24" t="s">
        <v>1488</v>
      </c>
      <c r="F9870" cm="1">
        <f t="array" ref="F9870">_xlfn.SWITCH($E9870,"Forecast",IFERROR(SUMIFS(INDEX('Forecast Input'!$A:$BO,,MATCH(TEXT($A9870,"0"),'Forecast Input'!$1:$1,0)),'Forecast Input'!$A:$A,Master!C9870,'Forecast Input'!$D:$D,Master!D9870),0),"Actual",SUMIFS('CMO Input'!$Q:$Q,'CMO Input'!$E:$E,Master!$A9870,'CMO Input'!$C:$C,Master!$C9870,'CMO Input'!$AJ:$AJ,Master!$D9870,'CMO Input'!$AU:$AU,Master!$F9866),"")</f>
        <v>0</v>
      </c>
    </row>
    <row r="9871" spans="1:6" x14ac:dyDescent="0.25">
      <c r="A9871" s="24">
        <v>48</v>
      </c>
      <c r="B9871" s="25">
        <v>44593</v>
      </c>
      <c r="C9871" s="24" t="s">
        <v>127</v>
      </c>
      <c r="D9871" s="24" t="s">
        <v>827</v>
      </c>
      <c r="E9871" s="24" t="s">
        <v>1487</v>
      </c>
      <c r="F9871" cm="1">
        <f t="array" ref="F9871">_xlfn.SWITCH($E9871,"Forecast",IFERROR(SUMIFS(INDEX('Forecast Input'!$A:$BO,,MATCH(TEXT($A9871,"0"),'Forecast Input'!$1:$1,0)),'Forecast Input'!$A:$A,Master!C9871,'Forecast Input'!$D:$D,Master!D9871),0),"Actual",SUMIFS('CMO Input'!$Q:$Q,'CMO Input'!$E:$E,Master!$A9871,'CMO Input'!$C:$C,Master!$C9871,'CMO Input'!$AJ:$AJ,Master!$D9871,'CMO Input'!$AU:$AU,Master!$F9867),"")</f>
        <v>0</v>
      </c>
    </row>
    <row r="9872" spans="1:6" x14ac:dyDescent="0.25">
      <c r="A9872" s="24">
        <v>48</v>
      </c>
      <c r="B9872" s="25">
        <v>44593</v>
      </c>
      <c r="C9872" s="24" t="s">
        <v>44</v>
      </c>
      <c r="D9872" s="24" t="s">
        <v>827</v>
      </c>
      <c r="E9872" s="24" t="s">
        <v>1489</v>
      </c>
      <c r="F9872" t="str" cm="1">
        <f t="array" ref="F9872">_xlfn.SWITCH($E9872,"Forecast",IFERROR(SUMIFS(INDEX('Forecast Input'!$A:$BO,,MATCH(TEXT($A9872,"0"),'Forecast Input'!$1:$1,0)),'Forecast Input'!$A:$A,Master!C9872,'Forecast Input'!$D:$D,Master!D9872),0),"Actual",SUMIFS('CMO Input'!$Q:$Q,'CMO Input'!$E:$E,Master!$A9872,'CMO Input'!$C:$C,Master!$C9872,'CMO Input'!$AJ:$AJ,Master!$D9872,'CMO Input'!$AU:$AU,Master!$F9868),"")</f>
        <v/>
      </c>
    </row>
    <row r="9873" spans="1:6" x14ac:dyDescent="0.25">
      <c r="A9873" s="24">
        <v>48</v>
      </c>
      <c r="B9873" s="25">
        <v>44593</v>
      </c>
      <c r="C9873" s="24" t="s">
        <v>44</v>
      </c>
      <c r="D9873" s="24" t="s">
        <v>827</v>
      </c>
      <c r="E9873" s="24" t="s">
        <v>1488</v>
      </c>
      <c r="F9873" cm="1">
        <f t="array" ref="F9873">_xlfn.SWITCH($E9873,"Forecast",IFERROR(SUMIFS(INDEX('Forecast Input'!$A:$BO,,MATCH(TEXT($A9873,"0"),'Forecast Input'!$1:$1,0)),'Forecast Input'!$A:$A,Master!C9873,'Forecast Input'!$D:$D,Master!D9873),0),"Actual",SUMIFS('CMO Input'!$Q:$Q,'CMO Input'!$E:$E,Master!$A9873,'CMO Input'!$C:$C,Master!$C9873,'CMO Input'!$AJ:$AJ,Master!$D9873,'CMO Input'!$AU:$AU,Master!$F9869),"")</f>
        <v>0</v>
      </c>
    </row>
    <row r="9874" spans="1:6" x14ac:dyDescent="0.25">
      <c r="A9874" s="24">
        <v>47</v>
      </c>
      <c r="B9874" s="25">
        <v>44593</v>
      </c>
      <c r="C9874" s="24" t="s">
        <v>44</v>
      </c>
      <c r="D9874" s="24" t="s">
        <v>827</v>
      </c>
      <c r="E9874" s="24" t="s">
        <v>1487</v>
      </c>
      <c r="F9874" cm="1">
        <f t="array" ref="F9874">_xlfn.SWITCH($E9874,"Forecast",IFERROR(SUMIFS(INDEX('Forecast Input'!$A:$BO,,MATCH(TEXT($A9874,"0"),'Forecast Input'!$1:$1,0)),'Forecast Input'!$A:$A,Master!C9874,'Forecast Input'!$D:$D,Master!D9874),0),"Actual",SUMIFS('CMO Input'!$Q:$Q,'CMO Input'!$E:$E,Master!$A9874,'CMO Input'!$C:$C,Master!$C9874,'CMO Input'!$AJ:$AJ,Master!$D9874,'CMO Input'!$AU:$AU,Master!$F9870),"")</f>
        <v>0</v>
      </c>
    </row>
    <row r="9875" spans="1:6" x14ac:dyDescent="0.25">
      <c r="A9875" s="24">
        <v>48</v>
      </c>
      <c r="B9875" s="25">
        <v>44593</v>
      </c>
      <c r="C9875" s="24" t="s">
        <v>780</v>
      </c>
      <c r="D9875" s="24" t="s">
        <v>10</v>
      </c>
      <c r="E9875" s="24" t="s">
        <v>1489</v>
      </c>
      <c r="F9875" t="str" cm="1">
        <f t="array" ref="F9875">_xlfn.SWITCH($E9875,"Forecast",IFERROR(SUMIFS(INDEX('Forecast Input'!$A:$BO,,MATCH(TEXT($A9875,"0"),'Forecast Input'!$1:$1,0)),'Forecast Input'!$A:$A,Master!C9875,'Forecast Input'!$D:$D,Master!D9875),0),"Actual",SUMIFS('CMO Input'!$Q:$Q,'CMO Input'!$E:$E,Master!$A9875,'CMO Input'!$C:$C,Master!$C9875,'CMO Input'!$AJ:$AJ,Master!$D9875,'CMO Input'!$AU:$AU,Master!$F9871),"")</f>
        <v/>
      </c>
    </row>
    <row r="9876" spans="1:6" x14ac:dyDescent="0.25">
      <c r="A9876" s="24">
        <v>48</v>
      </c>
      <c r="B9876" s="25">
        <v>44593</v>
      </c>
      <c r="C9876" s="24" t="s">
        <v>780</v>
      </c>
      <c r="D9876" s="24" t="s">
        <v>10</v>
      </c>
      <c r="E9876" s="24" t="s">
        <v>1488</v>
      </c>
      <c r="F9876" cm="1">
        <f t="array" ref="F9876">_xlfn.SWITCH($E9876,"Forecast",IFERROR(SUMIFS(INDEX('Forecast Input'!$A:$BO,,MATCH(TEXT($A9876,"0"),'Forecast Input'!$1:$1,0)),'Forecast Input'!$A:$A,Master!C9876,'Forecast Input'!$D:$D,Master!D9876),0),"Actual",SUMIFS('CMO Input'!$Q:$Q,'CMO Input'!$E:$E,Master!$A9876,'CMO Input'!$C:$C,Master!$C9876,'CMO Input'!$AJ:$AJ,Master!$D9876,'CMO Input'!$AU:$AU,Master!$F9872),"")</f>
        <v>0</v>
      </c>
    </row>
    <row r="9877" spans="1:6" x14ac:dyDescent="0.25">
      <c r="A9877" s="24">
        <v>48</v>
      </c>
      <c r="B9877" s="25">
        <v>44593</v>
      </c>
      <c r="C9877" s="24" t="s">
        <v>780</v>
      </c>
      <c r="D9877" s="24" t="s">
        <v>10</v>
      </c>
      <c r="E9877" s="24" t="s">
        <v>1487</v>
      </c>
      <c r="F9877" cm="1">
        <f t="array" ref="F9877">_xlfn.SWITCH($E9877,"Forecast",IFERROR(SUMIFS(INDEX('Forecast Input'!$A:$BO,,MATCH(TEXT($A9877,"0"),'Forecast Input'!$1:$1,0)),'Forecast Input'!$A:$A,Master!C9877,'Forecast Input'!$D:$D,Master!D9877),0),"Actual",SUMIFS('CMO Input'!$Q:$Q,'CMO Input'!$E:$E,Master!$A9877,'CMO Input'!$C:$C,Master!$C9877,'CMO Input'!$AJ:$AJ,Master!$D9877,'CMO Input'!$AU:$AU,Master!$F9873),"")</f>
        <v>0</v>
      </c>
    </row>
    <row r="9878" spans="1:6" x14ac:dyDescent="0.25">
      <c r="A9878" s="24">
        <v>48</v>
      </c>
      <c r="B9878" s="25">
        <v>44593</v>
      </c>
      <c r="C9878" s="24" t="s">
        <v>780</v>
      </c>
      <c r="D9878" s="24" t="s">
        <v>61</v>
      </c>
      <c r="E9878" s="24" t="s">
        <v>1489</v>
      </c>
      <c r="F9878" t="str" cm="1">
        <f t="array" ref="F9878">_xlfn.SWITCH($E9878,"Forecast",IFERROR(SUMIFS(INDEX('Forecast Input'!$A:$BO,,MATCH(TEXT($A9878,"0"),'Forecast Input'!$1:$1,0)),'Forecast Input'!$A:$A,Master!C9878,'Forecast Input'!$D:$D,Master!D9878),0),"Actual",SUMIFS('CMO Input'!$Q:$Q,'CMO Input'!$E:$E,Master!$A9878,'CMO Input'!$C:$C,Master!$C9878,'CMO Input'!$AJ:$AJ,Master!$D9878,'CMO Input'!$AU:$AU,Master!$F9874),"")</f>
        <v/>
      </c>
    </row>
    <row r="9879" spans="1:6" x14ac:dyDescent="0.25">
      <c r="A9879" s="24">
        <v>48</v>
      </c>
      <c r="B9879" s="25">
        <v>44593</v>
      </c>
      <c r="C9879" s="24" t="s">
        <v>780</v>
      </c>
      <c r="D9879" s="24" t="s">
        <v>61</v>
      </c>
      <c r="E9879" s="24" t="s">
        <v>1488</v>
      </c>
      <c r="F9879" cm="1">
        <f t="array" ref="F9879">_xlfn.SWITCH($E9879,"Forecast",IFERROR(SUMIFS(INDEX('Forecast Input'!$A:$BO,,MATCH(TEXT($A9879,"0"),'Forecast Input'!$1:$1,0)),'Forecast Input'!$A:$A,Master!C9879,'Forecast Input'!$D:$D,Master!D9879),0),"Actual",SUMIFS('CMO Input'!$Q:$Q,'CMO Input'!$E:$E,Master!$A9879,'CMO Input'!$C:$C,Master!$C9879,'CMO Input'!$AJ:$AJ,Master!$D9879,'CMO Input'!$AU:$AU,Master!$F9875),"")</f>
        <v>178.94</v>
      </c>
    </row>
    <row r="9880" spans="1:6" x14ac:dyDescent="0.25">
      <c r="A9880" s="24">
        <v>48</v>
      </c>
      <c r="B9880" s="25">
        <v>44593</v>
      </c>
      <c r="C9880" s="24" t="s">
        <v>780</v>
      </c>
      <c r="D9880" s="24" t="s">
        <v>61</v>
      </c>
      <c r="E9880" s="24" t="s">
        <v>1487</v>
      </c>
      <c r="F9880" cm="1">
        <f t="array" ref="F9880">_xlfn.SWITCH($E9880,"Forecast",IFERROR(SUMIFS(INDEX('Forecast Input'!$A:$BO,,MATCH(TEXT($A9880,"0"),'Forecast Input'!$1:$1,0)),'Forecast Input'!$A:$A,Master!C9880,'Forecast Input'!$D:$D,Master!D9880),0),"Actual",SUMIFS('CMO Input'!$Q:$Q,'CMO Input'!$E:$E,Master!$A9880,'CMO Input'!$C:$C,Master!$C9880,'CMO Input'!$AJ:$AJ,Master!$D9880,'CMO Input'!$AU:$AU,Master!$F9876),"")</f>
        <v>0</v>
      </c>
    </row>
    <row r="9881" spans="1:6" x14ac:dyDescent="0.25">
      <c r="A9881" s="24">
        <v>48</v>
      </c>
      <c r="B9881" s="25">
        <v>44593</v>
      </c>
      <c r="C9881" s="24" t="s">
        <v>780</v>
      </c>
      <c r="D9881" s="24" t="s">
        <v>103</v>
      </c>
      <c r="E9881" s="24" t="s">
        <v>1489</v>
      </c>
      <c r="F9881" t="str" cm="1">
        <f t="array" ref="F9881">_xlfn.SWITCH($E9881,"Forecast",IFERROR(SUMIFS(INDEX('Forecast Input'!$A:$BO,,MATCH(TEXT($A9881,"0"),'Forecast Input'!$1:$1,0)),'Forecast Input'!$A:$A,Master!C9881,'Forecast Input'!$D:$D,Master!D9881),0),"Actual",SUMIFS('CMO Input'!$Q:$Q,'CMO Input'!$E:$E,Master!$A9881,'CMO Input'!$C:$C,Master!$C9881,'CMO Input'!$AJ:$AJ,Master!$D9881,'CMO Input'!$AU:$AU,Master!$F9877),"")</f>
        <v/>
      </c>
    </row>
    <row r="9882" spans="1:6" x14ac:dyDescent="0.25">
      <c r="A9882" s="24">
        <v>48</v>
      </c>
      <c r="B9882" s="25">
        <v>44593</v>
      </c>
      <c r="C9882" s="24" t="s">
        <v>780</v>
      </c>
      <c r="D9882" s="24" t="s">
        <v>103</v>
      </c>
      <c r="E9882" s="24" t="s">
        <v>1488</v>
      </c>
      <c r="F9882" cm="1">
        <f t="array" ref="F9882">_xlfn.SWITCH($E9882,"Forecast",IFERROR(SUMIFS(INDEX('Forecast Input'!$A:$BO,,MATCH(TEXT($A9882,"0"),'Forecast Input'!$1:$1,0)),'Forecast Input'!$A:$A,Master!C9882,'Forecast Input'!$D:$D,Master!D9882),0),"Actual",SUMIFS('CMO Input'!$Q:$Q,'CMO Input'!$E:$E,Master!$A9882,'CMO Input'!$C:$C,Master!$C9882,'CMO Input'!$AJ:$AJ,Master!$D9882,'CMO Input'!$AU:$AU,Master!$F9878),"")</f>
        <v>0</v>
      </c>
    </row>
    <row r="9883" spans="1:6" x14ac:dyDescent="0.25">
      <c r="A9883" s="24">
        <v>48</v>
      </c>
      <c r="B9883" s="25">
        <v>44593</v>
      </c>
      <c r="C9883" s="24" t="s">
        <v>780</v>
      </c>
      <c r="D9883" s="24" t="s">
        <v>103</v>
      </c>
      <c r="E9883" s="24" t="s">
        <v>1487</v>
      </c>
      <c r="F9883" cm="1">
        <f t="array" ref="F9883">_xlfn.SWITCH($E9883,"Forecast",IFERROR(SUMIFS(INDEX('Forecast Input'!$A:$BO,,MATCH(TEXT($A9883,"0"),'Forecast Input'!$1:$1,0)),'Forecast Input'!$A:$A,Master!C9883,'Forecast Input'!$D:$D,Master!D9883),0),"Actual",SUMIFS('CMO Input'!$Q:$Q,'CMO Input'!$E:$E,Master!$A9883,'CMO Input'!$C:$C,Master!$C9883,'CMO Input'!$AJ:$AJ,Master!$D9883,'CMO Input'!$AU:$AU,Master!$F9879),"")</f>
        <v>0</v>
      </c>
    </row>
    <row r="9884" spans="1:6" x14ac:dyDescent="0.25">
      <c r="A9884" s="24">
        <v>48</v>
      </c>
      <c r="B9884" s="25">
        <v>44593</v>
      </c>
      <c r="C9884" s="24" t="s">
        <v>780</v>
      </c>
      <c r="D9884" s="24" t="s">
        <v>146</v>
      </c>
      <c r="E9884" s="24" t="s">
        <v>1489</v>
      </c>
      <c r="F9884" t="str" cm="1">
        <f t="array" ref="F9884">_xlfn.SWITCH($E9884,"Forecast",IFERROR(SUMIFS(INDEX('Forecast Input'!$A:$BO,,MATCH(TEXT($A9884,"0"),'Forecast Input'!$1:$1,0)),'Forecast Input'!$A:$A,Master!C9884,'Forecast Input'!$D:$D,Master!D9884),0),"Actual",SUMIFS('CMO Input'!$Q:$Q,'CMO Input'!$E:$E,Master!$A9884,'CMO Input'!$C:$C,Master!$C9884,'CMO Input'!$AJ:$AJ,Master!$D9884,'CMO Input'!$AU:$AU,Master!$F9880),"")</f>
        <v/>
      </c>
    </row>
    <row r="9885" spans="1:6" x14ac:dyDescent="0.25">
      <c r="A9885" s="24">
        <v>48</v>
      </c>
      <c r="B9885" s="25">
        <v>44593</v>
      </c>
      <c r="C9885" s="24" t="s">
        <v>780</v>
      </c>
      <c r="D9885" s="24" t="s">
        <v>146</v>
      </c>
      <c r="E9885" s="24" t="s">
        <v>1488</v>
      </c>
      <c r="F9885" cm="1">
        <f t="array" ref="F9885">_xlfn.SWITCH($E9885,"Forecast",IFERROR(SUMIFS(INDEX('Forecast Input'!$A:$BO,,MATCH(TEXT($A9885,"0"),'Forecast Input'!$1:$1,0)),'Forecast Input'!$A:$A,Master!C9885,'Forecast Input'!$D:$D,Master!D9885),0),"Actual",SUMIFS('CMO Input'!$Q:$Q,'CMO Input'!$E:$E,Master!$A9885,'CMO Input'!$C:$C,Master!$C9885,'CMO Input'!$AJ:$AJ,Master!$D9885,'CMO Input'!$AU:$AU,Master!$F9881),"")</f>
        <v>0</v>
      </c>
    </row>
    <row r="9886" spans="1:6" x14ac:dyDescent="0.25">
      <c r="A9886" s="24">
        <v>48</v>
      </c>
      <c r="B9886" s="25">
        <v>44593</v>
      </c>
      <c r="C9886" s="24" t="s">
        <v>780</v>
      </c>
      <c r="D9886" s="24" t="s">
        <v>146</v>
      </c>
      <c r="E9886" s="24" t="s">
        <v>1487</v>
      </c>
      <c r="F9886" cm="1">
        <f t="array" ref="F9886">_xlfn.SWITCH($E9886,"Forecast",IFERROR(SUMIFS(INDEX('Forecast Input'!$A:$BO,,MATCH(TEXT($A9886,"0"),'Forecast Input'!$1:$1,0)),'Forecast Input'!$A:$A,Master!C9886,'Forecast Input'!$D:$D,Master!D9886),0),"Actual",SUMIFS('CMO Input'!$Q:$Q,'CMO Input'!$E:$E,Master!$A9886,'CMO Input'!$C:$C,Master!$C9886,'CMO Input'!$AJ:$AJ,Master!$D9886,'CMO Input'!$AU:$AU,Master!$F9882),"")</f>
        <v>0</v>
      </c>
    </row>
    <row r="9887" spans="1:6" x14ac:dyDescent="0.25">
      <c r="A9887" s="24">
        <v>48</v>
      </c>
      <c r="B9887" s="25">
        <v>44593</v>
      </c>
      <c r="C9887" s="24" t="s">
        <v>780</v>
      </c>
      <c r="D9887" s="24" t="s">
        <v>166</v>
      </c>
      <c r="E9887" s="24" t="s">
        <v>1489</v>
      </c>
      <c r="F9887" t="str" cm="1">
        <f t="array" ref="F9887">_xlfn.SWITCH($E9887,"Forecast",IFERROR(SUMIFS(INDEX('Forecast Input'!$A:$BO,,MATCH(TEXT($A9887,"0"),'Forecast Input'!$1:$1,0)),'Forecast Input'!$A:$A,Master!C9887,'Forecast Input'!$D:$D,Master!D9887),0),"Actual",SUMIFS('CMO Input'!$Q:$Q,'CMO Input'!$E:$E,Master!$A9887,'CMO Input'!$C:$C,Master!$C9887,'CMO Input'!$AJ:$AJ,Master!$D9887,'CMO Input'!$AU:$AU,Master!$F9883),"")</f>
        <v/>
      </c>
    </row>
    <row r="9888" spans="1:6" x14ac:dyDescent="0.25">
      <c r="A9888" s="24">
        <v>48</v>
      </c>
      <c r="B9888" s="25">
        <v>44593</v>
      </c>
      <c r="C9888" s="24" t="s">
        <v>780</v>
      </c>
      <c r="D9888" s="24" t="s">
        <v>166</v>
      </c>
      <c r="E9888" s="24" t="s">
        <v>1488</v>
      </c>
      <c r="F9888" cm="1">
        <f t="array" ref="F9888">_xlfn.SWITCH($E9888,"Forecast",IFERROR(SUMIFS(INDEX('Forecast Input'!$A:$BO,,MATCH(TEXT($A9888,"0"),'Forecast Input'!$1:$1,0)),'Forecast Input'!$A:$A,Master!C9888,'Forecast Input'!$D:$D,Master!D9888),0),"Actual",SUMIFS('CMO Input'!$Q:$Q,'CMO Input'!$E:$E,Master!$A9888,'CMO Input'!$C:$C,Master!$C9888,'CMO Input'!$AJ:$AJ,Master!$D9888,'CMO Input'!$AU:$AU,Master!$F9884),"")</f>
        <v>0</v>
      </c>
    </row>
    <row r="9889" spans="1:6" x14ac:dyDescent="0.25">
      <c r="A9889" s="24">
        <v>48</v>
      </c>
      <c r="B9889" s="25">
        <v>44593</v>
      </c>
      <c r="C9889" s="24" t="s">
        <v>780</v>
      </c>
      <c r="D9889" s="24" t="s">
        <v>166</v>
      </c>
      <c r="E9889" s="24" t="s">
        <v>1487</v>
      </c>
      <c r="F9889" cm="1">
        <f t="array" ref="F9889">_xlfn.SWITCH($E9889,"Forecast",IFERROR(SUMIFS(INDEX('Forecast Input'!$A:$BO,,MATCH(TEXT($A9889,"0"),'Forecast Input'!$1:$1,0)),'Forecast Input'!$A:$A,Master!C9889,'Forecast Input'!$D:$D,Master!D9889),0),"Actual",SUMIFS('CMO Input'!$Q:$Q,'CMO Input'!$E:$E,Master!$A9889,'CMO Input'!$C:$C,Master!$C9889,'CMO Input'!$AJ:$AJ,Master!$D9889,'CMO Input'!$AU:$AU,Master!$F9885),"")</f>
        <v>0</v>
      </c>
    </row>
    <row r="9890" spans="1:6" x14ac:dyDescent="0.25">
      <c r="A9890" s="24">
        <v>48</v>
      </c>
      <c r="B9890" s="25">
        <v>44593</v>
      </c>
      <c r="C9890" s="24" t="s">
        <v>780</v>
      </c>
      <c r="D9890" s="24" t="s">
        <v>170</v>
      </c>
      <c r="E9890" s="24" t="s">
        <v>1489</v>
      </c>
      <c r="F9890" t="str" cm="1">
        <f t="array" ref="F9890">_xlfn.SWITCH($E9890,"Forecast",IFERROR(SUMIFS(INDEX('Forecast Input'!$A:$BO,,MATCH(TEXT($A9890,"0"),'Forecast Input'!$1:$1,0)),'Forecast Input'!$A:$A,Master!C9890,'Forecast Input'!$D:$D,Master!D9890),0),"Actual",SUMIFS('CMO Input'!$Q:$Q,'CMO Input'!$E:$E,Master!$A9890,'CMO Input'!$C:$C,Master!$C9890,'CMO Input'!$AJ:$AJ,Master!$D9890,'CMO Input'!$AU:$AU,Master!$F9886),"")</f>
        <v/>
      </c>
    </row>
    <row r="9891" spans="1:6" x14ac:dyDescent="0.25">
      <c r="A9891" s="24">
        <v>48</v>
      </c>
      <c r="B9891" s="25">
        <v>44593</v>
      </c>
      <c r="C9891" s="24" t="s">
        <v>780</v>
      </c>
      <c r="D9891" s="24" t="s">
        <v>170</v>
      </c>
      <c r="E9891" s="24" t="s">
        <v>1488</v>
      </c>
      <c r="F9891" cm="1">
        <f t="array" ref="F9891">_xlfn.SWITCH($E9891,"Forecast",IFERROR(SUMIFS(INDEX('Forecast Input'!$A:$BO,,MATCH(TEXT($A9891,"0"),'Forecast Input'!$1:$1,0)),'Forecast Input'!$A:$A,Master!C9891,'Forecast Input'!$D:$D,Master!D9891),0),"Actual",SUMIFS('CMO Input'!$Q:$Q,'CMO Input'!$E:$E,Master!$A9891,'CMO Input'!$C:$C,Master!$C9891,'CMO Input'!$AJ:$AJ,Master!$D9891,'CMO Input'!$AU:$AU,Master!$F9887),"")</f>
        <v>0</v>
      </c>
    </row>
    <row r="9892" spans="1:6" x14ac:dyDescent="0.25">
      <c r="A9892" s="24">
        <v>48</v>
      </c>
      <c r="B9892" s="25">
        <v>44593</v>
      </c>
      <c r="C9892" s="24" t="s">
        <v>780</v>
      </c>
      <c r="D9892" s="24" t="s">
        <v>170</v>
      </c>
      <c r="E9892" s="24" t="s">
        <v>1487</v>
      </c>
      <c r="F9892" cm="1">
        <f t="array" ref="F9892">_xlfn.SWITCH($E9892,"Forecast",IFERROR(SUMIFS(INDEX('Forecast Input'!$A:$BO,,MATCH(TEXT($A9892,"0"),'Forecast Input'!$1:$1,0)),'Forecast Input'!$A:$A,Master!C9892,'Forecast Input'!$D:$D,Master!D9892),0),"Actual",SUMIFS('CMO Input'!$Q:$Q,'CMO Input'!$E:$E,Master!$A9892,'CMO Input'!$C:$C,Master!$C9892,'CMO Input'!$AJ:$AJ,Master!$D9892,'CMO Input'!$AU:$AU,Master!$F9888),"")</f>
        <v>0</v>
      </c>
    </row>
    <row r="9893" spans="1:6" x14ac:dyDescent="0.25">
      <c r="A9893" s="24">
        <v>48</v>
      </c>
      <c r="B9893" s="25">
        <v>44593</v>
      </c>
      <c r="C9893" s="24" t="s">
        <v>780</v>
      </c>
      <c r="D9893" s="24" t="s">
        <v>436</v>
      </c>
      <c r="E9893" s="24" t="s">
        <v>1489</v>
      </c>
      <c r="F9893" t="str" cm="1">
        <f t="array" ref="F9893">_xlfn.SWITCH($E9893,"Forecast",IFERROR(SUMIFS(INDEX('Forecast Input'!$A:$BO,,MATCH(TEXT($A9893,"0"),'Forecast Input'!$1:$1,0)),'Forecast Input'!$A:$A,Master!C9893,'Forecast Input'!$D:$D,Master!D9893),0),"Actual",SUMIFS('CMO Input'!$Q:$Q,'CMO Input'!$E:$E,Master!$A9893,'CMO Input'!$C:$C,Master!$C9893,'CMO Input'!$AJ:$AJ,Master!$D9893,'CMO Input'!$AU:$AU,Master!$F9889),"")</f>
        <v/>
      </c>
    </row>
    <row r="9894" spans="1:6" x14ac:dyDescent="0.25">
      <c r="A9894" s="24">
        <v>48</v>
      </c>
      <c r="B9894" s="25">
        <v>44593</v>
      </c>
      <c r="C9894" s="24" t="s">
        <v>780</v>
      </c>
      <c r="D9894" s="24" t="s">
        <v>436</v>
      </c>
      <c r="E9894" s="24" t="s">
        <v>1488</v>
      </c>
      <c r="F9894" cm="1">
        <f t="array" ref="F9894">_xlfn.SWITCH($E9894,"Forecast",IFERROR(SUMIFS(INDEX('Forecast Input'!$A:$BO,,MATCH(TEXT($A9894,"0"),'Forecast Input'!$1:$1,0)),'Forecast Input'!$A:$A,Master!C9894,'Forecast Input'!$D:$D,Master!D9894),0),"Actual",SUMIFS('CMO Input'!$Q:$Q,'CMO Input'!$E:$E,Master!$A9894,'CMO Input'!$C:$C,Master!$C9894,'CMO Input'!$AJ:$AJ,Master!$D9894,'CMO Input'!$AU:$AU,Master!$F9890),"")</f>
        <v>0</v>
      </c>
    </row>
    <row r="9895" spans="1:6" x14ac:dyDescent="0.25">
      <c r="A9895" s="24">
        <v>48</v>
      </c>
      <c r="B9895" s="25">
        <v>44593</v>
      </c>
      <c r="C9895" s="24" t="s">
        <v>780</v>
      </c>
      <c r="D9895" s="24" t="s">
        <v>436</v>
      </c>
      <c r="E9895" s="24" t="s">
        <v>1487</v>
      </c>
      <c r="F9895" cm="1">
        <f t="array" ref="F9895">_xlfn.SWITCH($E9895,"Forecast",IFERROR(SUMIFS(INDEX('Forecast Input'!$A:$BO,,MATCH(TEXT($A9895,"0"),'Forecast Input'!$1:$1,0)),'Forecast Input'!$A:$A,Master!C9895,'Forecast Input'!$D:$D,Master!D9895),0),"Actual",SUMIFS('CMO Input'!$Q:$Q,'CMO Input'!$E:$E,Master!$A9895,'CMO Input'!$C:$C,Master!$C9895,'CMO Input'!$AJ:$AJ,Master!$D9895,'CMO Input'!$AU:$AU,Master!$F9891),"")</f>
        <v>0</v>
      </c>
    </row>
    <row r="9896" spans="1:6" x14ac:dyDescent="0.25">
      <c r="A9896" s="24">
        <v>48</v>
      </c>
      <c r="B9896" s="25">
        <v>44593</v>
      </c>
      <c r="C9896" s="24" t="s">
        <v>780</v>
      </c>
      <c r="D9896" s="24" t="s">
        <v>1469</v>
      </c>
      <c r="E9896" s="24" t="s">
        <v>1489</v>
      </c>
      <c r="F9896" t="str" cm="1">
        <f t="array" ref="F9896">_xlfn.SWITCH($E9896,"Forecast",IFERROR(SUMIFS(INDEX('Forecast Input'!$A:$BO,,MATCH(TEXT($A9896,"0"),'Forecast Input'!$1:$1,0)),'Forecast Input'!$A:$A,Master!C9896,'Forecast Input'!$D:$D,Master!D9896),0),"Actual",SUMIFS('CMO Input'!$Q:$Q,'CMO Input'!$E:$E,Master!$A9896,'CMO Input'!$C:$C,Master!$C9896,'CMO Input'!$AJ:$AJ,Master!$D9896,'CMO Input'!$AU:$AU,Master!$F9892),"")</f>
        <v/>
      </c>
    </row>
    <row r="9897" spans="1:6" x14ac:dyDescent="0.25">
      <c r="A9897" s="24">
        <v>48</v>
      </c>
      <c r="B9897" s="25">
        <v>44593</v>
      </c>
      <c r="C9897" s="24" t="s">
        <v>780</v>
      </c>
      <c r="D9897" s="24" t="s">
        <v>1469</v>
      </c>
      <c r="E9897" s="24" t="s">
        <v>1488</v>
      </c>
      <c r="F9897" cm="1">
        <f t="array" ref="F9897">_xlfn.SWITCH($E9897,"Forecast",IFERROR(SUMIFS(INDEX('Forecast Input'!$A:$BO,,MATCH(TEXT($A9897,"0"),'Forecast Input'!$1:$1,0)),'Forecast Input'!$A:$A,Master!C9897,'Forecast Input'!$D:$D,Master!D9897),0),"Actual",SUMIFS('CMO Input'!$Q:$Q,'CMO Input'!$E:$E,Master!$A9897,'CMO Input'!$C:$C,Master!$C9897,'CMO Input'!$AJ:$AJ,Master!$D9897,'CMO Input'!$AU:$AU,Master!$F9893),"")</f>
        <v>0</v>
      </c>
    </row>
    <row r="9898" spans="1:6" x14ac:dyDescent="0.25">
      <c r="A9898" s="24">
        <v>48</v>
      </c>
      <c r="B9898" s="25">
        <v>44593</v>
      </c>
      <c r="C9898" s="24" t="s">
        <v>780</v>
      </c>
      <c r="D9898" s="24" t="s">
        <v>1469</v>
      </c>
      <c r="E9898" s="24" t="s">
        <v>1487</v>
      </c>
      <c r="F9898" cm="1">
        <f t="array" ref="F9898">_xlfn.SWITCH($E9898,"Forecast",IFERROR(SUMIFS(INDEX('Forecast Input'!$A:$BO,,MATCH(TEXT($A9898,"0"),'Forecast Input'!$1:$1,0)),'Forecast Input'!$A:$A,Master!C9898,'Forecast Input'!$D:$D,Master!D9898),0),"Actual",SUMIFS('CMO Input'!$Q:$Q,'CMO Input'!$E:$E,Master!$A9898,'CMO Input'!$C:$C,Master!$C9898,'CMO Input'!$AJ:$AJ,Master!$D9898,'CMO Input'!$AU:$AU,Master!$F9894),"")</f>
        <v>0</v>
      </c>
    </row>
    <row r="9899" spans="1:6" x14ac:dyDescent="0.25">
      <c r="A9899" s="24">
        <v>48</v>
      </c>
      <c r="B9899" s="25">
        <v>44593</v>
      </c>
      <c r="C9899" s="24" t="s">
        <v>989</v>
      </c>
      <c r="D9899" s="24" t="s">
        <v>10</v>
      </c>
      <c r="E9899" s="24" t="s">
        <v>1489</v>
      </c>
      <c r="F9899" t="str" cm="1">
        <f t="array" ref="F9899">_xlfn.SWITCH($E9899,"Forecast",IFERROR(SUMIFS(INDEX('Forecast Input'!$A:$BO,,MATCH(TEXT($A9899,"0"),'Forecast Input'!$1:$1,0)),'Forecast Input'!$A:$A,Master!C9899,'Forecast Input'!$D:$D,Master!D9899),0),"Actual",SUMIFS('CMO Input'!$Q:$Q,'CMO Input'!$E:$E,Master!$A9899,'CMO Input'!$C:$C,Master!$C9899,'CMO Input'!$AJ:$AJ,Master!$D9899,'CMO Input'!$AU:$AU,Master!$F9895),"")</f>
        <v/>
      </c>
    </row>
    <row r="9900" spans="1:6" x14ac:dyDescent="0.25">
      <c r="A9900" s="24">
        <v>48</v>
      </c>
      <c r="B9900" s="25">
        <v>44593</v>
      </c>
      <c r="C9900" s="24" t="s">
        <v>989</v>
      </c>
      <c r="D9900" s="24" t="s">
        <v>10</v>
      </c>
      <c r="E9900" s="24" t="s">
        <v>1488</v>
      </c>
      <c r="F9900" cm="1">
        <f t="array" ref="F9900">_xlfn.SWITCH($E9900,"Forecast",IFERROR(SUMIFS(INDEX('Forecast Input'!$A:$BO,,MATCH(TEXT($A9900,"0"),'Forecast Input'!$1:$1,0)),'Forecast Input'!$A:$A,Master!C9900,'Forecast Input'!$D:$D,Master!D9900),0),"Actual",SUMIFS('CMO Input'!$Q:$Q,'CMO Input'!$E:$E,Master!$A9900,'CMO Input'!$C:$C,Master!$C9900,'CMO Input'!$AJ:$AJ,Master!$D9900,'CMO Input'!$AU:$AU,Master!$F9896),"")</f>
        <v>0</v>
      </c>
    </row>
    <row r="9901" spans="1:6" x14ac:dyDescent="0.25">
      <c r="A9901" s="24">
        <v>48</v>
      </c>
      <c r="B9901" s="25">
        <v>44593</v>
      </c>
      <c r="C9901" s="24" t="s">
        <v>989</v>
      </c>
      <c r="D9901" s="24" t="s">
        <v>10</v>
      </c>
      <c r="E9901" s="24" t="s">
        <v>1487</v>
      </c>
      <c r="F9901" cm="1">
        <f t="array" ref="F9901">_xlfn.SWITCH($E9901,"Forecast",IFERROR(SUMIFS(INDEX('Forecast Input'!$A:$BO,,MATCH(TEXT($A9901,"0"),'Forecast Input'!$1:$1,0)),'Forecast Input'!$A:$A,Master!C9901,'Forecast Input'!$D:$D,Master!D9901),0),"Actual",SUMIFS('CMO Input'!$Q:$Q,'CMO Input'!$E:$E,Master!$A9901,'CMO Input'!$C:$C,Master!$C9901,'CMO Input'!$AJ:$AJ,Master!$D9901,'CMO Input'!$AU:$AU,Master!$F9897),"")</f>
        <v>0</v>
      </c>
    </row>
    <row r="9902" spans="1:6" x14ac:dyDescent="0.25">
      <c r="A9902" s="24">
        <v>48</v>
      </c>
      <c r="B9902" s="25">
        <v>44593</v>
      </c>
      <c r="C9902" s="24" t="s">
        <v>989</v>
      </c>
      <c r="D9902" s="24" t="s">
        <v>61</v>
      </c>
      <c r="E9902" s="24" t="s">
        <v>1489</v>
      </c>
      <c r="F9902" t="str" cm="1">
        <f t="array" ref="F9902">_xlfn.SWITCH($E9902,"Forecast",IFERROR(SUMIFS(INDEX('Forecast Input'!$A:$BO,,MATCH(TEXT($A9902,"0"),'Forecast Input'!$1:$1,0)),'Forecast Input'!$A:$A,Master!C9902,'Forecast Input'!$D:$D,Master!D9902),0),"Actual",SUMIFS('CMO Input'!$Q:$Q,'CMO Input'!$E:$E,Master!$A9902,'CMO Input'!$C:$C,Master!$C9902,'CMO Input'!$AJ:$AJ,Master!$D9902,'CMO Input'!$AU:$AU,Master!$F9898),"")</f>
        <v/>
      </c>
    </row>
    <row r="9903" spans="1:6" x14ac:dyDescent="0.25">
      <c r="A9903" s="24">
        <v>48</v>
      </c>
      <c r="B9903" s="25">
        <v>44593</v>
      </c>
      <c r="C9903" s="24" t="s">
        <v>989</v>
      </c>
      <c r="D9903" s="24" t="s">
        <v>61</v>
      </c>
      <c r="E9903" s="24" t="s">
        <v>1488</v>
      </c>
      <c r="F9903" cm="1">
        <f t="array" ref="F9903">_xlfn.SWITCH($E9903,"Forecast",IFERROR(SUMIFS(INDEX('Forecast Input'!$A:$BO,,MATCH(TEXT($A9903,"0"),'Forecast Input'!$1:$1,0)),'Forecast Input'!$A:$A,Master!C9903,'Forecast Input'!$D:$D,Master!D9903),0),"Actual",SUMIFS('CMO Input'!$Q:$Q,'CMO Input'!$E:$E,Master!$A9903,'CMO Input'!$C:$C,Master!$C9903,'CMO Input'!$AJ:$AJ,Master!$D9903,'CMO Input'!$AU:$AU,Master!$F9899),"")</f>
        <v>501.70000000000005</v>
      </c>
    </row>
    <row r="9904" spans="1:6" x14ac:dyDescent="0.25">
      <c r="A9904" s="24">
        <v>48</v>
      </c>
      <c r="B9904" s="25">
        <v>44593</v>
      </c>
      <c r="C9904" s="24" t="s">
        <v>989</v>
      </c>
      <c r="D9904" s="24" t="s">
        <v>61</v>
      </c>
      <c r="E9904" s="24" t="s">
        <v>1487</v>
      </c>
      <c r="F9904" cm="1">
        <f t="array" ref="F9904">_xlfn.SWITCH($E9904,"Forecast",IFERROR(SUMIFS(INDEX('Forecast Input'!$A:$BO,,MATCH(TEXT($A9904,"0"),'Forecast Input'!$1:$1,0)),'Forecast Input'!$A:$A,Master!C9904,'Forecast Input'!$D:$D,Master!D9904),0),"Actual",SUMIFS('CMO Input'!$Q:$Q,'CMO Input'!$E:$E,Master!$A9904,'CMO Input'!$C:$C,Master!$C9904,'CMO Input'!$AJ:$AJ,Master!$D9904,'CMO Input'!$AU:$AU,Master!$F9900),"")</f>
        <v>0</v>
      </c>
    </row>
    <row r="9905" spans="1:6" x14ac:dyDescent="0.25">
      <c r="A9905" s="24">
        <v>48</v>
      </c>
      <c r="B9905" s="25">
        <v>44593</v>
      </c>
      <c r="C9905" s="24" t="s">
        <v>989</v>
      </c>
      <c r="D9905" s="24" t="s">
        <v>103</v>
      </c>
      <c r="E9905" s="24" t="s">
        <v>1489</v>
      </c>
      <c r="F9905" t="str" cm="1">
        <f t="array" ref="F9905">_xlfn.SWITCH($E9905,"Forecast",IFERROR(SUMIFS(INDEX('Forecast Input'!$A:$BO,,MATCH(TEXT($A9905,"0"),'Forecast Input'!$1:$1,0)),'Forecast Input'!$A:$A,Master!C9905,'Forecast Input'!$D:$D,Master!D9905),0),"Actual",SUMIFS('CMO Input'!$Q:$Q,'CMO Input'!$E:$E,Master!$A9905,'CMO Input'!$C:$C,Master!$C9905,'CMO Input'!$AJ:$AJ,Master!$D9905,'CMO Input'!$AU:$AU,Master!$F9901),"")</f>
        <v/>
      </c>
    </row>
    <row r="9906" spans="1:6" x14ac:dyDescent="0.25">
      <c r="A9906" s="24">
        <v>48</v>
      </c>
      <c r="B9906" s="25">
        <v>44593</v>
      </c>
      <c r="C9906" s="24" t="s">
        <v>989</v>
      </c>
      <c r="D9906" s="24" t="s">
        <v>103</v>
      </c>
      <c r="E9906" s="24" t="s">
        <v>1488</v>
      </c>
      <c r="F9906" cm="1">
        <f t="array" ref="F9906">_xlfn.SWITCH($E9906,"Forecast",IFERROR(SUMIFS(INDEX('Forecast Input'!$A:$BO,,MATCH(TEXT($A9906,"0"),'Forecast Input'!$1:$1,0)),'Forecast Input'!$A:$A,Master!C9906,'Forecast Input'!$D:$D,Master!D9906),0),"Actual",SUMIFS('CMO Input'!$Q:$Q,'CMO Input'!$E:$E,Master!$A9906,'CMO Input'!$C:$C,Master!$C9906,'CMO Input'!$AJ:$AJ,Master!$D9906,'CMO Input'!$AU:$AU,Master!$F9902),"")</f>
        <v>0</v>
      </c>
    </row>
    <row r="9907" spans="1:6" x14ac:dyDescent="0.25">
      <c r="A9907" s="24">
        <v>48</v>
      </c>
      <c r="B9907" s="25">
        <v>44593</v>
      </c>
      <c r="C9907" s="24" t="s">
        <v>989</v>
      </c>
      <c r="D9907" s="24" t="s">
        <v>103</v>
      </c>
      <c r="E9907" s="24" t="s">
        <v>1487</v>
      </c>
      <c r="F9907" cm="1">
        <f t="array" ref="F9907">_xlfn.SWITCH($E9907,"Forecast",IFERROR(SUMIFS(INDEX('Forecast Input'!$A:$BO,,MATCH(TEXT($A9907,"0"),'Forecast Input'!$1:$1,0)),'Forecast Input'!$A:$A,Master!C9907,'Forecast Input'!$D:$D,Master!D9907),0),"Actual",SUMIFS('CMO Input'!$Q:$Q,'CMO Input'!$E:$E,Master!$A9907,'CMO Input'!$C:$C,Master!$C9907,'CMO Input'!$AJ:$AJ,Master!$D9907,'CMO Input'!$AU:$AU,Master!$F9903),"")</f>
        <v>0</v>
      </c>
    </row>
    <row r="9908" spans="1:6" x14ac:dyDescent="0.25">
      <c r="A9908" s="24">
        <v>48</v>
      </c>
      <c r="B9908" s="25">
        <v>44593</v>
      </c>
      <c r="C9908" s="24" t="s">
        <v>989</v>
      </c>
      <c r="D9908" s="24" t="s">
        <v>146</v>
      </c>
      <c r="E9908" s="24" t="s">
        <v>1489</v>
      </c>
      <c r="F9908" t="str" cm="1">
        <f t="array" ref="F9908">_xlfn.SWITCH($E9908,"Forecast",IFERROR(SUMIFS(INDEX('Forecast Input'!$A:$BO,,MATCH(TEXT($A9908,"0"),'Forecast Input'!$1:$1,0)),'Forecast Input'!$A:$A,Master!C9908,'Forecast Input'!$D:$D,Master!D9908),0),"Actual",SUMIFS('CMO Input'!$Q:$Q,'CMO Input'!$E:$E,Master!$A9908,'CMO Input'!$C:$C,Master!$C9908,'CMO Input'!$AJ:$AJ,Master!$D9908,'CMO Input'!$AU:$AU,Master!$F9904),"")</f>
        <v/>
      </c>
    </row>
    <row r="9909" spans="1:6" x14ac:dyDescent="0.25">
      <c r="A9909" s="24">
        <v>48</v>
      </c>
      <c r="B9909" s="25">
        <v>44593</v>
      </c>
      <c r="C9909" s="24" t="s">
        <v>989</v>
      </c>
      <c r="D9909" s="24" t="s">
        <v>146</v>
      </c>
      <c r="E9909" s="24" t="s">
        <v>1488</v>
      </c>
      <c r="F9909" cm="1">
        <f t="array" ref="F9909">_xlfn.SWITCH($E9909,"Forecast",IFERROR(SUMIFS(INDEX('Forecast Input'!$A:$BO,,MATCH(TEXT($A9909,"0"),'Forecast Input'!$1:$1,0)),'Forecast Input'!$A:$A,Master!C9909,'Forecast Input'!$D:$D,Master!D9909),0),"Actual",SUMIFS('CMO Input'!$Q:$Q,'CMO Input'!$E:$E,Master!$A9909,'CMO Input'!$C:$C,Master!$C9909,'CMO Input'!$AJ:$AJ,Master!$D9909,'CMO Input'!$AU:$AU,Master!$F9905),"")</f>
        <v>0</v>
      </c>
    </row>
    <row r="9910" spans="1:6" x14ac:dyDescent="0.25">
      <c r="A9910" s="24">
        <v>48</v>
      </c>
      <c r="B9910" s="25">
        <v>44593</v>
      </c>
      <c r="C9910" s="24" t="s">
        <v>989</v>
      </c>
      <c r="D9910" s="24" t="s">
        <v>146</v>
      </c>
      <c r="E9910" s="24" t="s">
        <v>1487</v>
      </c>
      <c r="F9910" cm="1">
        <f t="array" ref="F9910">_xlfn.SWITCH($E9910,"Forecast",IFERROR(SUMIFS(INDEX('Forecast Input'!$A:$BO,,MATCH(TEXT($A9910,"0"),'Forecast Input'!$1:$1,0)),'Forecast Input'!$A:$A,Master!C9910,'Forecast Input'!$D:$D,Master!D9910),0),"Actual",SUMIFS('CMO Input'!$Q:$Q,'CMO Input'!$E:$E,Master!$A9910,'CMO Input'!$C:$C,Master!$C9910,'CMO Input'!$AJ:$AJ,Master!$D9910,'CMO Input'!$AU:$AU,Master!$F9906),"")</f>
        <v>0</v>
      </c>
    </row>
    <row r="9911" spans="1:6" x14ac:dyDescent="0.25">
      <c r="A9911" s="24">
        <v>48</v>
      </c>
      <c r="B9911" s="25">
        <v>44593</v>
      </c>
      <c r="C9911" s="24" t="s">
        <v>989</v>
      </c>
      <c r="D9911" s="24" t="s">
        <v>166</v>
      </c>
      <c r="E9911" s="24" t="s">
        <v>1489</v>
      </c>
      <c r="F9911" t="str" cm="1">
        <f t="array" ref="F9911">_xlfn.SWITCH($E9911,"Forecast",IFERROR(SUMIFS(INDEX('Forecast Input'!$A:$BO,,MATCH(TEXT($A9911,"0"),'Forecast Input'!$1:$1,0)),'Forecast Input'!$A:$A,Master!C9911,'Forecast Input'!$D:$D,Master!D9911),0),"Actual",SUMIFS('CMO Input'!$Q:$Q,'CMO Input'!$E:$E,Master!$A9911,'CMO Input'!$C:$C,Master!$C9911,'CMO Input'!$AJ:$AJ,Master!$D9911,'CMO Input'!$AU:$AU,Master!$F9907),"")</f>
        <v/>
      </c>
    </row>
    <row r="9912" spans="1:6" x14ac:dyDescent="0.25">
      <c r="A9912" s="24">
        <v>48</v>
      </c>
      <c r="B9912" s="25">
        <v>44593</v>
      </c>
      <c r="C9912" s="24" t="s">
        <v>989</v>
      </c>
      <c r="D9912" s="24" t="s">
        <v>166</v>
      </c>
      <c r="E9912" s="24" t="s">
        <v>1488</v>
      </c>
      <c r="F9912" cm="1">
        <f t="array" ref="F9912">_xlfn.SWITCH($E9912,"Forecast",IFERROR(SUMIFS(INDEX('Forecast Input'!$A:$BO,,MATCH(TEXT($A9912,"0"),'Forecast Input'!$1:$1,0)),'Forecast Input'!$A:$A,Master!C9912,'Forecast Input'!$D:$D,Master!D9912),0),"Actual",SUMIFS('CMO Input'!$Q:$Q,'CMO Input'!$E:$E,Master!$A9912,'CMO Input'!$C:$C,Master!$C9912,'CMO Input'!$AJ:$AJ,Master!$D9912,'CMO Input'!$AU:$AU,Master!$F9908),"")</f>
        <v>514.06000000000006</v>
      </c>
    </row>
    <row r="9913" spans="1:6" x14ac:dyDescent="0.25">
      <c r="A9913" s="24">
        <v>48</v>
      </c>
      <c r="B9913" s="25">
        <v>44593</v>
      </c>
      <c r="C9913" s="24" t="s">
        <v>989</v>
      </c>
      <c r="D9913" s="24" t="s">
        <v>166</v>
      </c>
      <c r="E9913" s="24" t="s">
        <v>1487</v>
      </c>
      <c r="F9913" cm="1">
        <f t="array" ref="F9913">_xlfn.SWITCH($E9913,"Forecast",IFERROR(SUMIFS(INDEX('Forecast Input'!$A:$BO,,MATCH(TEXT($A9913,"0"),'Forecast Input'!$1:$1,0)),'Forecast Input'!$A:$A,Master!C9913,'Forecast Input'!$D:$D,Master!D9913),0),"Actual",SUMIFS('CMO Input'!$Q:$Q,'CMO Input'!$E:$E,Master!$A9913,'CMO Input'!$C:$C,Master!$C9913,'CMO Input'!$AJ:$AJ,Master!$D9913,'CMO Input'!$AU:$AU,Master!$F9909),"")</f>
        <v>0</v>
      </c>
    </row>
    <row r="9914" spans="1:6" x14ac:dyDescent="0.25">
      <c r="A9914" s="24">
        <v>48</v>
      </c>
      <c r="B9914" s="25">
        <v>44593</v>
      </c>
      <c r="C9914" s="24" t="s">
        <v>989</v>
      </c>
      <c r="D9914" s="24" t="s">
        <v>170</v>
      </c>
      <c r="E9914" s="24" t="s">
        <v>1489</v>
      </c>
      <c r="F9914" t="str" cm="1">
        <f t="array" ref="F9914">_xlfn.SWITCH($E9914,"Forecast",IFERROR(SUMIFS(INDEX('Forecast Input'!$A:$BO,,MATCH(TEXT($A9914,"0"),'Forecast Input'!$1:$1,0)),'Forecast Input'!$A:$A,Master!C9914,'Forecast Input'!$D:$D,Master!D9914),0),"Actual",SUMIFS('CMO Input'!$Q:$Q,'CMO Input'!$E:$E,Master!$A9914,'CMO Input'!$C:$C,Master!$C9914,'CMO Input'!$AJ:$AJ,Master!$D9914,'CMO Input'!$AU:$AU,Master!$F9910),"")</f>
        <v/>
      </c>
    </row>
    <row r="9915" spans="1:6" x14ac:dyDescent="0.25">
      <c r="A9915" s="24">
        <v>48</v>
      </c>
      <c r="B9915" s="25">
        <v>44593</v>
      </c>
      <c r="C9915" s="24" t="s">
        <v>989</v>
      </c>
      <c r="D9915" s="24" t="s">
        <v>170</v>
      </c>
      <c r="E9915" s="24" t="s">
        <v>1488</v>
      </c>
      <c r="F9915" cm="1">
        <f t="array" ref="F9915">_xlfn.SWITCH($E9915,"Forecast",IFERROR(SUMIFS(INDEX('Forecast Input'!$A:$BO,,MATCH(TEXT($A9915,"0"),'Forecast Input'!$1:$1,0)),'Forecast Input'!$A:$A,Master!C9915,'Forecast Input'!$D:$D,Master!D9915),0),"Actual",SUMIFS('CMO Input'!$Q:$Q,'CMO Input'!$E:$E,Master!$A9915,'CMO Input'!$C:$C,Master!$C9915,'CMO Input'!$AJ:$AJ,Master!$D9915,'CMO Input'!$AU:$AU,Master!$F9911),"")</f>
        <v>269.14</v>
      </c>
    </row>
    <row r="9916" spans="1:6" x14ac:dyDescent="0.25">
      <c r="A9916" s="24">
        <v>48</v>
      </c>
      <c r="B9916" s="25">
        <v>44593</v>
      </c>
      <c r="C9916" s="24" t="s">
        <v>989</v>
      </c>
      <c r="D9916" s="24" t="s">
        <v>170</v>
      </c>
      <c r="E9916" s="24" t="s">
        <v>1487</v>
      </c>
      <c r="F9916" cm="1">
        <f t="array" ref="F9916">_xlfn.SWITCH($E9916,"Forecast",IFERROR(SUMIFS(INDEX('Forecast Input'!$A:$BO,,MATCH(TEXT($A9916,"0"),'Forecast Input'!$1:$1,0)),'Forecast Input'!$A:$A,Master!C9916,'Forecast Input'!$D:$D,Master!D9916),0),"Actual",SUMIFS('CMO Input'!$Q:$Q,'CMO Input'!$E:$E,Master!$A9916,'CMO Input'!$C:$C,Master!$C9916,'CMO Input'!$AJ:$AJ,Master!$D9916,'CMO Input'!$AU:$AU,Master!$F9912),"")</f>
        <v>0</v>
      </c>
    </row>
    <row r="9917" spans="1:6" x14ac:dyDescent="0.25">
      <c r="A9917" s="24">
        <v>48</v>
      </c>
      <c r="B9917" s="25">
        <v>44593</v>
      </c>
      <c r="C9917" s="24" t="s">
        <v>989</v>
      </c>
      <c r="D9917" s="24" t="s">
        <v>436</v>
      </c>
      <c r="E9917" s="24" t="s">
        <v>1489</v>
      </c>
      <c r="F9917" t="str" cm="1">
        <f t="array" ref="F9917">_xlfn.SWITCH($E9917,"Forecast",IFERROR(SUMIFS(INDEX('Forecast Input'!$A:$BO,,MATCH(TEXT($A9917,"0"),'Forecast Input'!$1:$1,0)),'Forecast Input'!$A:$A,Master!C9917,'Forecast Input'!$D:$D,Master!D9917),0),"Actual",SUMIFS('CMO Input'!$Q:$Q,'CMO Input'!$E:$E,Master!$A9917,'CMO Input'!$C:$C,Master!$C9917,'CMO Input'!$AJ:$AJ,Master!$D9917,'CMO Input'!$AU:$AU,Master!$F9913),"")</f>
        <v/>
      </c>
    </row>
    <row r="9918" spans="1:6" x14ac:dyDescent="0.25">
      <c r="A9918" s="24">
        <v>48</v>
      </c>
      <c r="B9918" s="25">
        <v>44593</v>
      </c>
      <c r="C9918" s="24" t="s">
        <v>989</v>
      </c>
      <c r="D9918" s="24" t="s">
        <v>436</v>
      </c>
      <c r="E9918" s="24" t="s">
        <v>1488</v>
      </c>
      <c r="F9918" cm="1">
        <f t="array" ref="F9918">_xlfn.SWITCH($E9918,"Forecast",IFERROR(SUMIFS(INDEX('Forecast Input'!$A:$BO,,MATCH(TEXT($A9918,"0"),'Forecast Input'!$1:$1,0)),'Forecast Input'!$A:$A,Master!C9918,'Forecast Input'!$D:$D,Master!D9918),0),"Actual",SUMIFS('CMO Input'!$Q:$Q,'CMO Input'!$E:$E,Master!$A9918,'CMO Input'!$C:$C,Master!$C9918,'CMO Input'!$AJ:$AJ,Master!$D9918,'CMO Input'!$AU:$AU,Master!$F9914),"")</f>
        <v>0</v>
      </c>
    </row>
    <row r="9919" spans="1:6" x14ac:dyDescent="0.25">
      <c r="A9919" s="24">
        <v>48</v>
      </c>
      <c r="B9919" s="25">
        <v>44593</v>
      </c>
      <c r="C9919" s="24" t="s">
        <v>989</v>
      </c>
      <c r="D9919" s="24" t="s">
        <v>436</v>
      </c>
      <c r="E9919" s="24" t="s">
        <v>1487</v>
      </c>
      <c r="F9919" cm="1">
        <f t="array" ref="F9919">_xlfn.SWITCH($E9919,"Forecast",IFERROR(SUMIFS(INDEX('Forecast Input'!$A:$BO,,MATCH(TEXT($A9919,"0"),'Forecast Input'!$1:$1,0)),'Forecast Input'!$A:$A,Master!C9919,'Forecast Input'!$D:$D,Master!D9919),0),"Actual",SUMIFS('CMO Input'!$Q:$Q,'CMO Input'!$E:$E,Master!$A9919,'CMO Input'!$C:$C,Master!$C9919,'CMO Input'!$AJ:$AJ,Master!$D9919,'CMO Input'!$AU:$AU,Master!$F9915),"")</f>
        <v>0</v>
      </c>
    </row>
    <row r="9920" spans="1:6" x14ac:dyDescent="0.25">
      <c r="A9920" s="24">
        <v>48</v>
      </c>
      <c r="B9920" s="25">
        <v>44593</v>
      </c>
      <c r="C9920" s="24" t="s">
        <v>989</v>
      </c>
      <c r="D9920" s="24" t="s">
        <v>1469</v>
      </c>
      <c r="E9920" s="24" t="s">
        <v>1489</v>
      </c>
      <c r="F9920" t="str" cm="1">
        <f t="array" ref="F9920">_xlfn.SWITCH($E9920,"Forecast",IFERROR(SUMIFS(INDEX('Forecast Input'!$A:$BO,,MATCH(TEXT($A9920,"0"),'Forecast Input'!$1:$1,0)),'Forecast Input'!$A:$A,Master!C9920,'Forecast Input'!$D:$D,Master!D9920),0),"Actual",SUMIFS('CMO Input'!$Q:$Q,'CMO Input'!$E:$E,Master!$A9920,'CMO Input'!$C:$C,Master!$C9920,'CMO Input'!$AJ:$AJ,Master!$D9920,'CMO Input'!$AU:$AU,Master!$F9916),"")</f>
        <v/>
      </c>
    </row>
    <row r="9921" spans="1:6" x14ac:dyDescent="0.25">
      <c r="A9921" s="24">
        <v>48</v>
      </c>
      <c r="B9921" s="25">
        <v>44593</v>
      </c>
      <c r="C9921" s="24" t="s">
        <v>989</v>
      </c>
      <c r="D9921" s="24" t="s">
        <v>1469</v>
      </c>
      <c r="E9921" s="24" t="s">
        <v>1488</v>
      </c>
      <c r="F9921" cm="1">
        <f t="array" ref="F9921">_xlfn.SWITCH($E9921,"Forecast",IFERROR(SUMIFS(INDEX('Forecast Input'!$A:$BO,,MATCH(TEXT($A9921,"0"),'Forecast Input'!$1:$1,0)),'Forecast Input'!$A:$A,Master!C9921,'Forecast Input'!$D:$D,Master!D9921),0),"Actual",SUMIFS('CMO Input'!$Q:$Q,'CMO Input'!$E:$E,Master!$A9921,'CMO Input'!$C:$C,Master!$C9921,'CMO Input'!$AJ:$AJ,Master!$D9921,'CMO Input'!$AU:$AU,Master!$F9917),"")</f>
        <v>0</v>
      </c>
    </row>
    <row r="9922" spans="1:6" x14ac:dyDescent="0.25">
      <c r="A9922" s="24">
        <v>48</v>
      </c>
      <c r="B9922" s="25">
        <v>44593</v>
      </c>
      <c r="C9922" s="24" t="s">
        <v>989</v>
      </c>
      <c r="D9922" s="24" t="s">
        <v>1469</v>
      </c>
      <c r="E9922" s="24" t="s">
        <v>1487</v>
      </c>
      <c r="F9922" cm="1">
        <f t="array" ref="F9922">_xlfn.SWITCH($E9922,"Forecast",IFERROR(SUMIFS(INDEX('Forecast Input'!$A:$BO,,MATCH(TEXT($A9922,"0"),'Forecast Input'!$1:$1,0)),'Forecast Input'!$A:$A,Master!C9922,'Forecast Input'!$D:$D,Master!D9922),0),"Actual",SUMIFS('CMO Input'!$Q:$Q,'CMO Input'!$E:$E,Master!$A9922,'CMO Input'!$C:$C,Master!$C9922,'CMO Input'!$AJ:$AJ,Master!$D9922,'CMO Input'!$AU:$AU,Master!$F9918),"")</f>
        <v>0</v>
      </c>
    </row>
    <row r="9923" spans="1:6" x14ac:dyDescent="0.25">
      <c r="A9923" s="24">
        <v>48</v>
      </c>
      <c r="B9923" s="25">
        <v>44593</v>
      </c>
      <c r="C9923" s="24" t="s">
        <v>181</v>
      </c>
      <c r="D9923" s="24" t="s">
        <v>10</v>
      </c>
      <c r="E9923" s="24" t="s">
        <v>1489</v>
      </c>
      <c r="F9923" t="str" cm="1">
        <f t="array" ref="F9923">_xlfn.SWITCH($E9923,"Forecast",IFERROR(SUMIFS(INDEX('Forecast Input'!$A:$BO,,MATCH(TEXT($A9923,"0"),'Forecast Input'!$1:$1,0)),'Forecast Input'!$A:$A,Master!C9923,'Forecast Input'!$D:$D,Master!D9923),0),"Actual",SUMIFS('CMO Input'!$Q:$Q,'CMO Input'!$E:$E,Master!$A9923,'CMO Input'!$C:$C,Master!$C9923,'CMO Input'!$AJ:$AJ,Master!$D9923,'CMO Input'!$AU:$AU,Master!$F9919),"")</f>
        <v/>
      </c>
    </row>
    <row r="9924" spans="1:6" x14ac:dyDescent="0.25">
      <c r="A9924" s="24">
        <v>48</v>
      </c>
      <c r="B9924" s="25">
        <v>44593</v>
      </c>
      <c r="C9924" s="24" t="s">
        <v>181</v>
      </c>
      <c r="D9924" s="24" t="s">
        <v>10</v>
      </c>
      <c r="E9924" s="24" t="s">
        <v>1488</v>
      </c>
      <c r="F9924" cm="1">
        <f t="array" ref="F9924">_xlfn.SWITCH($E9924,"Forecast",IFERROR(SUMIFS(INDEX('Forecast Input'!$A:$BO,,MATCH(TEXT($A9924,"0"),'Forecast Input'!$1:$1,0)),'Forecast Input'!$A:$A,Master!C9924,'Forecast Input'!$D:$D,Master!D9924),0),"Actual",SUMIFS('CMO Input'!$Q:$Q,'CMO Input'!$E:$E,Master!$A9924,'CMO Input'!$C:$C,Master!$C9924,'CMO Input'!$AJ:$AJ,Master!$D9924,'CMO Input'!$AU:$AU,Master!$F9920),"")</f>
        <v>97.429999999999993</v>
      </c>
    </row>
    <row r="9925" spans="1:6" x14ac:dyDescent="0.25">
      <c r="A9925" s="24">
        <v>48</v>
      </c>
      <c r="B9925" s="25">
        <v>44593</v>
      </c>
      <c r="C9925" s="24" t="s">
        <v>181</v>
      </c>
      <c r="D9925" s="24" t="s">
        <v>10</v>
      </c>
      <c r="E9925" s="24" t="s">
        <v>1487</v>
      </c>
      <c r="F9925" cm="1">
        <f t="array" ref="F9925">_xlfn.SWITCH($E9925,"Forecast",IFERROR(SUMIFS(INDEX('Forecast Input'!$A:$BO,,MATCH(TEXT($A9925,"0"),'Forecast Input'!$1:$1,0)),'Forecast Input'!$A:$A,Master!C9925,'Forecast Input'!$D:$D,Master!D9925),0),"Actual",SUMIFS('CMO Input'!$Q:$Q,'CMO Input'!$E:$E,Master!$A9925,'CMO Input'!$C:$C,Master!$C9925,'CMO Input'!$AJ:$AJ,Master!$D9925,'CMO Input'!$AU:$AU,Master!$F9921),"")</f>
        <v>0</v>
      </c>
    </row>
    <row r="9926" spans="1:6" x14ac:dyDescent="0.25">
      <c r="A9926" s="24">
        <v>48</v>
      </c>
      <c r="B9926" s="25">
        <v>44593</v>
      </c>
      <c r="C9926" s="24" t="s">
        <v>181</v>
      </c>
      <c r="D9926" s="24" t="s">
        <v>61</v>
      </c>
      <c r="E9926" s="24" t="s">
        <v>1489</v>
      </c>
      <c r="F9926" t="str" cm="1">
        <f t="array" ref="F9926">_xlfn.SWITCH($E9926,"Forecast",IFERROR(SUMIFS(INDEX('Forecast Input'!$A:$BO,,MATCH(TEXT($A9926,"0"),'Forecast Input'!$1:$1,0)),'Forecast Input'!$A:$A,Master!C9926,'Forecast Input'!$D:$D,Master!D9926),0),"Actual",SUMIFS('CMO Input'!$Q:$Q,'CMO Input'!$E:$E,Master!$A9926,'CMO Input'!$C:$C,Master!$C9926,'CMO Input'!$AJ:$AJ,Master!$D9926,'CMO Input'!$AU:$AU,Master!$F9922),"")</f>
        <v/>
      </c>
    </row>
    <row r="9927" spans="1:6" x14ac:dyDescent="0.25">
      <c r="A9927" s="24">
        <v>48</v>
      </c>
      <c r="B9927" s="25">
        <v>44593</v>
      </c>
      <c r="C9927" s="24" t="s">
        <v>181</v>
      </c>
      <c r="D9927" s="24" t="s">
        <v>61</v>
      </c>
      <c r="E9927" s="24" t="s">
        <v>1488</v>
      </c>
      <c r="F9927" cm="1">
        <f t="array" ref="F9927">_xlfn.SWITCH($E9927,"Forecast",IFERROR(SUMIFS(INDEX('Forecast Input'!$A:$BO,,MATCH(TEXT($A9927,"0"),'Forecast Input'!$1:$1,0)),'Forecast Input'!$A:$A,Master!C9927,'Forecast Input'!$D:$D,Master!D9927),0),"Actual",SUMIFS('CMO Input'!$Q:$Q,'CMO Input'!$E:$E,Master!$A9927,'CMO Input'!$C:$C,Master!$C9927,'CMO Input'!$AJ:$AJ,Master!$D9927,'CMO Input'!$AU:$AU,Master!$F9923),"")</f>
        <v>0</v>
      </c>
    </row>
    <row r="9928" spans="1:6" x14ac:dyDescent="0.25">
      <c r="A9928" s="24">
        <v>48</v>
      </c>
      <c r="B9928" s="25">
        <v>44593</v>
      </c>
      <c r="C9928" s="24" t="s">
        <v>181</v>
      </c>
      <c r="D9928" s="24" t="s">
        <v>61</v>
      </c>
      <c r="E9928" s="24" t="s">
        <v>1487</v>
      </c>
      <c r="F9928" cm="1">
        <f t="array" ref="F9928">_xlfn.SWITCH($E9928,"Forecast",IFERROR(SUMIFS(INDEX('Forecast Input'!$A:$BO,,MATCH(TEXT($A9928,"0"),'Forecast Input'!$1:$1,0)),'Forecast Input'!$A:$A,Master!C9928,'Forecast Input'!$D:$D,Master!D9928),0),"Actual",SUMIFS('CMO Input'!$Q:$Q,'CMO Input'!$E:$E,Master!$A9928,'CMO Input'!$C:$C,Master!$C9928,'CMO Input'!$AJ:$AJ,Master!$D9928,'CMO Input'!$AU:$AU,Master!$F9924),"")</f>
        <v>0</v>
      </c>
    </row>
    <row r="9929" spans="1:6" x14ac:dyDescent="0.25">
      <c r="A9929" s="24">
        <v>48</v>
      </c>
      <c r="B9929" s="25">
        <v>44593</v>
      </c>
      <c r="C9929" s="24" t="s">
        <v>181</v>
      </c>
      <c r="D9929" s="24" t="s">
        <v>103</v>
      </c>
      <c r="E9929" s="24" t="s">
        <v>1489</v>
      </c>
      <c r="F9929" t="str" cm="1">
        <f t="array" ref="F9929">_xlfn.SWITCH($E9929,"Forecast",IFERROR(SUMIFS(INDEX('Forecast Input'!$A:$BO,,MATCH(TEXT($A9929,"0"),'Forecast Input'!$1:$1,0)),'Forecast Input'!$A:$A,Master!C9929,'Forecast Input'!$D:$D,Master!D9929),0),"Actual",SUMIFS('CMO Input'!$Q:$Q,'CMO Input'!$E:$E,Master!$A9929,'CMO Input'!$C:$C,Master!$C9929,'CMO Input'!$AJ:$AJ,Master!$D9929,'CMO Input'!$AU:$AU,Master!$F9925),"")</f>
        <v/>
      </c>
    </row>
    <row r="9930" spans="1:6" x14ac:dyDescent="0.25">
      <c r="A9930" s="24">
        <v>48</v>
      </c>
      <c r="B9930" s="25">
        <v>44593</v>
      </c>
      <c r="C9930" s="24" t="s">
        <v>181</v>
      </c>
      <c r="D9930" s="24" t="s">
        <v>103</v>
      </c>
      <c r="E9930" s="24" t="s">
        <v>1488</v>
      </c>
      <c r="F9930" cm="1">
        <f t="array" ref="F9930">_xlfn.SWITCH($E9930,"Forecast",IFERROR(SUMIFS(INDEX('Forecast Input'!$A:$BO,,MATCH(TEXT($A9930,"0"),'Forecast Input'!$1:$1,0)),'Forecast Input'!$A:$A,Master!C9930,'Forecast Input'!$D:$D,Master!D9930),0),"Actual",SUMIFS('CMO Input'!$Q:$Q,'CMO Input'!$E:$E,Master!$A9930,'CMO Input'!$C:$C,Master!$C9930,'CMO Input'!$AJ:$AJ,Master!$D9930,'CMO Input'!$AU:$AU,Master!$F9926),"")</f>
        <v>213.85000000000002</v>
      </c>
    </row>
    <row r="9931" spans="1:6" x14ac:dyDescent="0.25">
      <c r="A9931" s="24">
        <v>48</v>
      </c>
      <c r="B9931" s="25">
        <v>44593</v>
      </c>
      <c r="C9931" s="24" t="s">
        <v>181</v>
      </c>
      <c r="D9931" s="24" t="s">
        <v>103</v>
      </c>
      <c r="E9931" s="24" t="s">
        <v>1487</v>
      </c>
      <c r="F9931" cm="1">
        <f t="array" ref="F9931">_xlfn.SWITCH($E9931,"Forecast",IFERROR(SUMIFS(INDEX('Forecast Input'!$A:$BO,,MATCH(TEXT($A9931,"0"),'Forecast Input'!$1:$1,0)),'Forecast Input'!$A:$A,Master!C9931,'Forecast Input'!$D:$D,Master!D9931),0),"Actual",SUMIFS('CMO Input'!$Q:$Q,'CMO Input'!$E:$E,Master!$A9931,'CMO Input'!$C:$C,Master!$C9931,'CMO Input'!$AJ:$AJ,Master!$D9931,'CMO Input'!$AU:$AU,Master!$F9927),"")</f>
        <v>0</v>
      </c>
    </row>
    <row r="9932" spans="1:6" x14ac:dyDescent="0.25">
      <c r="A9932" s="24">
        <v>48</v>
      </c>
      <c r="B9932" s="25">
        <v>44593</v>
      </c>
      <c r="C9932" s="24" t="s">
        <v>181</v>
      </c>
      <c r="D9932" s="24" t="s">
        <v>146</v>
      </c>
      <c r="E9932" s="24" t="s">
        <v>1489</v>
      </c>
      <c r="F9932" t="str" cm="1">
        <f t="array" ref="F9932">_xlfn.SWITCH($E9932,"Forecast",IFERROR(SUMIFS(INDEX('Forecast Input'!$A:$BO,,MATCH(TEXT($A9932,"0"),'Forecast Input'!$1:$1,0)),'Forecast Input'!$A:$A,Master!C9932,'Forecast Input'!$D:$D,Master!D9932),0),"Actual",SUMIFS('CMO Input'!$Q:$Q,'CMO Input'!$E:$E,Master!$A9932,'CMO Input'!$C:$C,Master!$C9932,'CMO Input'!$AJ:$AJ,Master!$D9932,'CMO Input'!$AU:$AU,Master!$F9928),"")</f>
        <v/>
      </c>
    </row>
    <row r="9933" spans="1:6" x14ac:dyDescent="0.25">
      <c r="A9933" s="24">
        <v>48</v>
      </c>
      <c r="B9933" s="25">
        <v>44593</v>
      </c>
      <c r="C9933" s="24" t="s">
        <v>181</v>
      </c>
      <c r="D9933" s="24" t="s">
        <v>146</v>
      </c>
      <c r="E9933" s="24" t="s">
        <v>1488</v>
      </c>
      <c r="F9933" cm="1">
        <f t="array" ref="F9933">_xlfn.SWITCH($E9933,"Forecast",IFERROR(SUMIFS(INDEX('Forecast Input'!$A:$BO,,MATCH(TEXT($A9933,"0"),'Forecast Input'!$1:$1,0)),'Forecast Input'!$A:$A,Master!C9933,'Forecast Input'!$D:$D,Master!D9933),0),"Actual",SUMIFS('CMO Input'!$Q:$Q,'CMO Input'!$E:$E,Master!$A9933,'CMO Input'!$C:$C,Master!$C9933,'CMO Input'!$AJ:$AJ,Master!$D9933,'CMO Input'!$AU:$AU,Master!$F9929),"")</f>
        <v>262.75</v>
      </c>
    </row>
    <row r="9934" spans="1:6" x14ac:dyDescent="0.25">
      <c r="A9934" s="24">
        <v>48</v>
      </c>
      <c r="B9934" s="25">
        <v>44593</v>
      </c>
      <c r="C9934" s="24" t="s">
        <v>181</v>
      </c>
      <c r="D9934" s="24" t="s">
        <v>146</v>
      </c>
      <c r="E9934" s="24" t="s">
        <v>1487</v>
      </c>
      <c r="F9934" cm="1">
        <f t="array" ref="F9934">_xlfn.SWITCH($E9934,"Forecast",IFERROR(SUMIFS(INDEX('Forecast Input'!$A:$BO,,MATCH(TEXT($A9934,"0"),'Forecast Input'!$1:$1,0)),'Forecast Input'!$A:$A,Master!C9934,'Forecast Input'!$D:$D,Master!D9934),0),"Actual",SUMIFS('CMO Input'!$Q:$Q,'CMO Input'!$E:$E,Master!$A9934,'CMO Input'!$C:$C,Master!$C9934,'CMO Input'!$AJ:$AJ,Master!$D9934,'CMO Input'!$AU:$AU,Master!$F9930),"")</f>
        <v>0</v>
      </c>
    </row>
    <row r="9935" spans="1:6" x14ac:dyDescent="0.25">
      <c r="A9935" s="24">
        <v>48</v>
      </c>
      <c r="B9935" s="25">
        <v>44593</v>
      </c>
      <c r="C9935" s="24" t="s">
        <v>181</v>
      </c>
      <c r="D9935" s="24" t="s">
        <v>166</v>
      </c>
      <c r="E9935" s="24" t="s">
        <v>1489</v>
      </c>
      <c r="F9935" t="str" cm="1">
        <f t="array" ref="F9935">_xlfn.SWITCH($E9935,"Forecast",IFERROR(SUMIFS(INDEX('Forecast Input'!$A:$BO,,MATCH(TEXT($A9935,"0"),'Forecast Input'!$1:$1,0)),'Forecast Input'!$A:$A,Master!C9935,'Forecast Input'!$D:$D,Master!D9935),0),"Actual",SUMIFS('CMO Input'!$Q:$Q,'CMO Input'!$E:$E,Master!$A9935,'CMO Input'!$C:$C,Master!$C9935,'CMO Input'!$AJ:$AJ,Master!$D9935,'CMO Input'!$AU:$AU,Master!$F9931),"")</f>
        <v/>
      </c>
    </row>
    <row r="9936" spans="1:6" x14ac:dyDescent="0.25">
      <c r="A9936" s="24">
        <v>48</v>
      </c>
      <c r="B9936" s="25">
        <v>44593</v>
      </c>
      <c r="C9936" s="24" t="s">
        <v>181</v>
      </c>
      <c r="D9936" s="24" t="s">
        <v>166</v>
      </c>
      <c r="E9936" s="24" t="s">
        <v>1488</v>
      </c>
      <c r="F9936" cm="1">
        <f t="array" ref="F9936">_xlfn.SWITCH($E9936,"Forecast",IFERROR(SUMIFS(INDEX('Forecast Input'!$A:$BO,,MATCH(TEXT($A9936,"0"),'Forecast Input'!$1:$1,0)),'Forecast Input'!$A:$A,Master!C9936,'Forecast Input'!$D:$D,Master!D9936),0),"Actual",SUMIFS('CMO Input'!$Q:$Q,'CMO Input'!$E:$E,Master!$A9936,'CMO Input'!$C:$C,Master!$C9936,'CMO Input'!$AJ:$AJ,Master!$D9936,'CMO Input'!$AU:$AU,Master!$F9932),"")</f>
        <v>0</v>
      </c>
    </row>
    <row r="9937" spans="1:6" x14ac:dyDescent="0.25">
      <c r="A9937" s="24">
        <v>48</v>
      </c>
      <c r="B9937" s="25">
        <v>44593</v>
      </c>
      <c r="C9937" s="24" t="s">
        <v>181</v>
      </c>
      <c r="D9937" s="24" t="s">
        <v>166</v>
      </c>
      <c r="E9937" s="24" t="s">
        <v>1487</v>
      </c>
      <c r="F9937" cm="1">
        <f t="array" ref="F9937">_xlfn.SWITCH($E9937,"Forecast",IFERROR(SUMIFS(INDEX('Forecast Input'!$A:$BO,,MATCH(TEXT($A9937,"0"),'Forecast Input'!$1:$1,0)),'Forecast Input'!$A:$A,Master!C9937,'Forecast Input'!$D:$D,Master!D9937),0),"Actual",SUMIFS('CMO Input'!$Q:$Q,'CMO Input'!$E:$E,Master!$A9937,'CMO Input'!$C:$C,Master!$C9937,'CMO Input'!$AJ:$AJ,Master!$D9937,'CMO Input'!$AU:$AU,Master!$F9933),"")</f>
        <v>0</v>
      </c>
    </row>
    <row r="9938" spans="1:6" x14ac:dyDescent="0.25">
      <c r="A9938" s="24">
        <v>48</v>
      </c>
      <c r="B9938" s="25">
        <v>44593</v>
      </c>
      <c r="C9938" s="24" t="s">
        <v>181</v>
      </c>
      <c r="D9938" s="24" t="s">
        <v>170</v>
      </c>
      <c r="E9938" s="24" t="s">
        <v>1489</v>
      </c>
      <c r="F9938" t="str" cm="1">
        <f t="array" ref="F9938">_xlfn.SWITCH($E9938,"Forecast",IFERROR(SUMIFS(INDEX('Forecast Input'!$A:$BO,,MATCH(TEXT($A9938,"0"),'Forecast Input'!$1:$1,0)),'Forecast Input'!$A:$A,Master!C9938,'Forecast Input'!$D:$D,Master!D9938),0),"Actual",SUMIFS('CMO Input'!$Q:$Q,'CMO Input'!$E:$E,Master!$A9938,'CMO Input'!$C:$C,Master!$C9938,'CMO Input'!$AJ:$AJ,Master!$D9938,'CMO Input'!$AU:$AU,Master!$F9934),"")</f>
        <v/>
      </c>
    </row>
    <row r="9939" spans="1:6" x14ac:dyDescent="0.25">
      <c r="A9939" s="24">
        <v>48</v>
      </c>
      <c r="B9939" s="25">
        <v>44593</v>
      </c>
      <c r="C9939" s="24" t="s">
        <v>181</v>
      </c>
      <c r="D9939" s="24" t="s">
        <v>170</v>
      </c>
      <c r="E9939" s="24" t="s">
        <v>1488</v>
      </c>
      <c r="F9939" cm="1">
        <f t="array" ref="F9939">_xlfn.SWITCH($E9939,"Forecast",IFERROR(SUMIFS(INDEX('Forecast Input'!$A:$BO,,MATCH(TEXT($A9939,"0"),'Forecast Input'!$1:$1,0)),'Forecast Input'!$A:$A,Master!C9939,'Forecast Input'!$D:$D,Master!D9939),0),"Actual",SUMIFS('CMO Input'!$Q:$Q,'CMO Input'!$E:$E,Master!$A9939,'CMO Input'!$C:$C,Master!$C9939,'CMO Input'!$AJ:$AJ,Master!$D9939,'CMO Input'!$AU:$AU,Master!$F9935),"")</f>
        <v>0</v>
      </c>
    </row>
    <row r="9940" spans="1:6" x14ac:dyDescent="0.25">
      <c r="A9940" s="24">
        <v>48</v>
      </c>
      <c r="B9940" s="25">
        <v>44593</v>
      </c>
      <c r="C9940" s="24" t="s">
        <v>181</v>
      </c>
      <c r="D9940" s="24" t="s">
        <v>170</v>
      </c>
      <c r="E9940" s="24" t="s">
        <v>1487</v>
      </c>
      <c r="F9940" cm="1">
        <f t="array" ref="F9940">_xlfn.SWITCH($E9940,"Forecast",IFERROR(SUMIFS(INDEX('Forecast Input'!$A:$BO,,MATCH(TEXT($A9940,"0"),'Forecast Input'!$1:$1,0)),'Forecast Input'!$A:$A,Master!C9940,'Forecast Input'!$D:$D,Master!D9940),0),"Actual",SUMIFS('CMO Input'!$Q:$Q,'CMO Input'!$E:$E,Master!$A9940,'CMO Input'!$C:$C,Master!$C9940,'CMO Input'!$AJ:$AJ,Master!$D9940,'CMO Input'!$AU:$AU,Master!$F9936),"")</f>
        <v>0</v>
      </c>
    </row>
    <row r="9941" spans="1:6" x14ac:dyDescent="0.25">
      <c r="A9941" s="24">
        <v>48</v>
      </c>
      <c r="B9941" s="25">
        <v>44593</v>
      </c>
      <c r="C9941" s="24" t="s">
        <v>181</v>
      </c>
      <c r="D9941" s="24" t="s">
        <v>436</v>
      </c>
      <c r="E9941" s="24" t="s">
        <v>1489</v>
      </c>
      <c r="F9941" t="str" cm="1">
        <f t="array" ref="F9941">_xlfn.SWITCH($E9941,"Forecast",IFERROR(SUMIFS(INDEX('Forecast Input'!$A:$BO,,MATCH(TEXT($A9941,"0"),'Forecast Input'!$1:$1,0)),'Forecast Input'!$A:$A,Master!C9941,'Forecast Input'!$D:$D,Master!D9941),0),"Actual",SUMIFS('CMO Input'!$Q:$Q,'CMO Input'!$E:$E,Master!$A9941,'CMO Input'!$C:$C,Master!$C9941,'CMO Input'!$AJ:$AJ,Master!$D9941,'CMO Input'!$AU:$AU,Master!$F9937),"")</f>
        <v/>
      </c>
    </row>
    <row r="9942" spans="1:6" x14ac:dyDescent="0.25">
      <c r="A9942" s="24">
        <v>48</v>
      </c>
      <c r="B9942" s="25">
        <v>44593</v>
      </c>
      <c r="C9942" s="24" t="s">
        <v>181</v>
      </c>
      <c r="D9942" s="24" t="s">
        <v>436</v>
      </c>
      <c r="E9942" s="24" t="s">
        <v>1488</v>
      </c>
      <c r="F9942" cm="1">
        <f t="array" ref="F9942">_xlfn.SWITCH($E9942,"Forecast",IFERROR(SUMIFS(INDEX('Forecast Input'!$A:$BO,,MATCH(TEXT($A9942,"0"),'Forecast Input'!$1:$1,0)),'Forecast Input'!$A:$A,Master!C9942,'Forecast Input'!$D:$D,Master!D9942),0),"Actual",SUMIFS('CMO Input'!$Q:$Q,'CMO Input'!$E:$E,Master!$A9942,'CMO Input'!$C:$C,Master!$C9942,'CMO Input'!$AJ:$AJ,Master!$D9942,'CMO Input'!$AU:$AU,Master!$F9938),"")</f>
        <v>0</v>
      </c>
    </row>
    <row r="9943" spans="1:6" x14ac:dyDescent="0.25">
      <c r="A9943" s="24">
        <v>48</v>
      </c>
      <c r="B9943" s="25">
        <v>44593</v>
      </c>
      <c r="C9943" s="24" t="s">
        <v>181</v>
      </c>
      <c r="D9943" s="24" t="s">
        <v>436</v>
      </c>
      <c r="E9943" s="24" t="s">
        <v>1487</v>
      </c>
      <c r="F9943" cm="1">
        <f t="array" ref="F9943">_xlfn.SWITCH($E9943,"Forecast",IFERROR(SUMIFS(INDEX('Forecast Input'!$A:$BO,,MATCH(TEXT($A9943,"0"),'Forecast Input'!$1:$1,0)),'Forecast Input'!$A:$A,Master!C9943,'Forecast Input'!$D:$D,Master!D9943),0),"Actual",SUMIFS('CMO Input'!$Q:$Q,'CMO Input'!$E:$E,Master!$A9943,'CMO Input'!$C:$C,Master!$C9943,'CMO Input'!$AJ:$AJ,Master!$D9943,'CMO Input'!$AU:$AU,Master!$F9939),"")</f>
        <v>0</v>
      </c>
    </row>
    <row r="9944" spans="1:6" x14ac:dyDescent="0.25">
      <c r="A9944" s="24">
        <v>48</v>
      </c>
      <c r="B9944" s="25">
        <v>44593</v>
      </c>
      <c r="C9944" s="24" t="s">
        <v>181</v>
      </c>
      <c r="D9944" s="24" t="s">
        <v>1469</v>
      </c>
      <c r="E9944" s="24" t="s">
        <v>1489</v>
      </c>
      <c r="F9944" t="str" cm="1">
        <f t="array" ref="F9944">_xlfn.SWITCH($E9944,"Forecast",IFERROR(SUMIFS(INDEX('Forecast Input'!$A:$BO,,MATCH(TEXT($A9944,"0"),'Forecast Input'!$1:$1,0)),'Forecast Input'!$A:$A,Master!C9944,'Forecast Input'!$D:$D,Master!D9944),0),"Actual",SUMIFS('CMO Input'!$Q:$Q,'CMO Input'!$E:$E,Master!$A9944,'CMO Input'!$C:$C,Master!$C9944,'CMO Input'!$AJ:$AJ,Master!$D9944,'CMO Input'!$AU:$AU,Master!$F9940),"")</f>
        <v/>
      </c>
    </row>
    <row r="9945" spans="1:6" x14ac:dyDescent="0.25">
      <c r="A9945" s="24">
        <v>48</v>
      </c>
      <c r="B9945" s="25">
        <v>44593</v>
      </c>
      <c r="C9945" s="24" t="s">
        <v>181</v>
      </c>
      <c r="D9945" s="24" t="s">
        <v>1469</v>
      </c>
      <c r="E9945" s="24" t="s">
        <v>1488</v>
      </c>
      <c r="F9945" cm="1">
        <f t="array" ref="F9945">_xlfn.SWITCH($E9945,"Forecast",IFERROR(SUMIFS(INDEX('Forecast Input'!$A:$BO,,MATCH(TEXT($A9945,"0"),'Forecast Input'!$1:$1,0)),'Forecast Input'!$A:$A,Master!C9945,'Forecast Input'!$D:$D,Master!D9945),0),"Actual",SUMIFS('CMO Input'!$Q:$Q,'CMO Input'!$E:$E,Master!$A9945,'CMO Input'!$C:$C,Master!$C9945,'CMO Input'!$AJ:$AJ,Master!$D9945,'CMO Input'!$AU:$AU,Master!$F9941),"")</f>
        <v>0</v>
      </c>
    </row>
    <row r="9946" spans="1:6" x14ac:dyDescent="0.25">
      <c r="A9946" s="24">
        <v>48</v>
      </c>
      <c r="B9946" s="25">
        <v>44593</v>
      </c>
      <c r="C9946" s="24" t="s">
        <v>181</v>
      </c>
      <c r="D9946" s="24" t="s">
        <v>1469</v>
      </c>
      <c r="E9946" s="24" t="s">
        <v>1487</v>
      </c>
      <c r="F9946" cm="1">
        <f t="array" ref="F9946">_xlfn.SWITCH($E9946,"Forecast",IFERROR(SUMIFS(INDEX('Forecast Input'!$A:$BO,,MATCH(TEXT($A9946,"0"),'Forecast Input'!$1:$1,0)),'Forecast Input'!$A:$A,Master!C9946,'Forecast Input'!$D:$D,Master!D9946),0),"Actual",SUMIFS('CMO Input'!$Q:$Q,'CMO Input'!$E:$E,Master!$A9946,'CMO Input'!$C:$C,Master!$C9946,'CMO Input'!$AJ:$AJ,Master!$D9946,'CMO Input'!$AU:$AU,Master!$F9942),"")</f>
        <v>0</v>
      </c>
    </row>
    <row r="9947" spans="1:6" x14ac:dyDescent="0.25">
      <c r="A9947" s="24">
        <v>48</v>
      </c>
      <c r="B9947" s="25">
        <v>44593</v>
      </c>
      <c r="C9947" s="24" t="s">
        <v>424</v>
      </c>
      <c r="D9947" s="24" t="s">
        <v>10</v>
      </c>
      <c r="E9947" s="24" t="s">
        <v>1489</v>
      </c>
      <c r="F9947" t="str" cm="1">
        <f t="array" ref="F9947">_xlfn.SWITCH($E9947,"Forecast",IFERROR(SUMIFS(INDEX('Forecast Input'!$A:$BO,,MATCH(TEXT($A9947,"0"),'Forecast Input'!$1:$1,0)),'Forecast Input'!$A:$A,Master!C9947,'Forecast Input'!$D:$D,Master!D9947),0),"Actual",SUMIFS('CMO Input'!$Q:$Q,'CMO Input'!$E:$E,Master!$A9947,'CMO Input'!$C:$C,Master!$C9947,'CMO Input'!$AJ:$AJ,Master!$D9947,'CMO Input'!$AU:$AU,Master!$F9943),"")</f>
        <v/>
      </c>
    </row>
    <row r="9948" spans="1:6" x14ac:dyDescent="0.25">
      <c r="A9948" s="24">
        <v>48</v>
      </c>
      <c r="B9948" s="25">
        <v>44593</v>
      </c>
      <c r="C9948" s="24" t="s">
        <v>424</v>
      </c>
      <c r="D9948" s="24" t="s">
        <v>10</v>
      </c>
      <c r="E9948" s="24" t="s">
        <v>1488</v>
      </c>
      <c r="F9948" cm="1">
        <f t="array" ref="F9948">_xlfn.SWITCH($E9948,"Forecast",IFERROR(SUMIFS(INDEX('Forecast Input'!$A:$BO,,MATCH(TEXT($A9948,"0"),'Forecast Input'!$1:$1,0)),'Forecast Input'!$A:$A,Master!C9948,'Forecast Input'!$D:$D,Master!D9948),0),"Actual",SUMIFS('CMO Input'!$Q:$Q,'CMO Input'!$E:$E,Master!$A9948,'CMO Input'!$C:$C,Master!$C9948,'CMO Input'!$AJ:$AJ,Master!$D9948,'CMO Input'!$AU:$AU,Master!$F9944),"")</f>
        <v>506.9899999999999</v>
      </c>
    </row>
    <row r="9949" spans="1:6" x14ac:dyDescent="0.25">
      <c r="A9949" s="24">
        <v>48</v>
      </c>
      <c r="B9949" s="25">
        <v>44593</v>
      </c>
      <c r="C9949" s="24" t="s">
        <v>424</v>
      </c>
      <c r="D9949" s="24" t="s">
        <v>10</v>
      </c>
      <c r="E9949" s="24" t="s">
        <v>1487</v>
      </c>
      <c r="F9949" cm="1">
        <f t="array" ref="F9949">_xlfn.SWITCH($E9949,"Forecast",IFERROR(SUMIFS(INDEX('Forecast Input'!$A:$BO,,MATCH(TEXT($A9949,"0"),'Forecast Input'!$1:$1,0)),'Forecast Input'!$A:$A,Master!C9949,'Forecast Input'!$D:$D,Master!D9949),0),"Actual",SUMIFS('CMO Input'!$Q:$Q,'CMO Input'!$E:$E,Master!$A9949,'CMO Input'!$C:$C,Master!$C9949,'CMO Input'!$AJ:$AJ,Master!$D9949,'CMO Input'!$AU:$AU,Master!$F9945),"")</f>
        <v>0</v>
      </c>
    </row>
    <row r="9950" spans="1:6" x14ac:dyDescent="0.25">
      <c r="A9950" s="24">
        <v>48</v>
      </c>
      <c r="B9950" s="25">
        <v>44593</v>
      </c>
      <c r="C9950" s="24" t="s">
        <v>424</v>
      </c>
      <c r="D9950" s="24" t="s">
        <v>61</v>
      </c>
      <c r="E9950" s="24" t="s">
        <v>1489</v>
      </c>
      <c r="F9950" t="str" cm="1">
        <f t="array" ref="F9950">_xlfn.SWITCH($E9950,"Forecast",IFERROR(SUMIFS(INDEX('Forecast Input'!$A:$BO,,MATCH(TEXT($A9950,"0"),'Forecast Input'!$1:$1,0)),'Forecast Input'!$A:$A,Master!C9950,'Forecast Input'!$D:$D,Master!D9950),0),"Actual",SUMIFS('CMO Input'!$Q:$Q,'CMO Input'!$E:$E,Master!$A9950,'CMO Input'!$C:$C,Master!$C9950,'CMO Input'!$AJ:$AJ,Master!$D9950,'CMO Input'!$AU:$AU,Master!$F9946),"")</f>
        <v/>
      </c>
    </row>
    <row r="9951" spans="1:6" x14ac:dyDescent="0.25">
      <c r="A9951" s="24">
        <v>48</v>
      </c>
      <c r="B9951" s="25">
        <v>44593</v>
      </c>
      <c r="C9951" s="24" t="s">
        <v>424</v>
      </c>
      <c r="D9951" s="24" t="s">
        <v>61</v>
      </c>
      <c r="E9951" s="24" t="s">
        <v>1488</v>
      </c>
      <c r="F9951" cm="1">
        <f t="array" ref="F9951">_xlfn.SWITCH($E9951,"Forecast",IFERROR(SUMIFS(INDEX('Forecast Input'!$A:$BO,,MATCH(TEXT($A9951,"0"),'Forecast Input'!$1:$1,0)),'Forecast Input'!$A:$A,Master!C9951,'Forecast Input'!$D:$D,Master!D9951),0),"Actual",SUMIFS('CMO Input'!$Q:$Q,'CMO Input'!$E:$E,Master!$A9951,'CMO Input'!$C:$C,Master!$C9951,'CMO Input'!$AJ:$AJ,Master!$D9951,'CMO Input'!$AU:$AU,Master!$F9947),"")</f>
        <v>0</v>
      </c>
    </row>
    <row r="9952" spans="1:6" x14ac:dyDescent="0.25">
      <c r="A9952" s="24">
        <v>48</v>
      </c>
      <c r="B9952" s="25">
        <v>44593</v>
      </c>
      <c r="C9952" s="24" t="s">
        <v>424</v>
      </c>
      <c r="D9952" s="24" t="s">
        <v>61</v>
      </c>
      <c r="E9952" s="24" t="s">
        <v>1487</v>
      </c>
      <c r="F9952" cm="1">
        <f t="array" ref="F9952">_xlfn.SWITCH($E9952,"Forecast",IFERROR(SUMIFS(INDEX('Forecast Input'!$A:$BO,,MATCH(TEXT($A9952,"0"),'Forecast Input'!$1:$1,0)),'Forecast Input'!$A:$A,Master!C9952,'Forecast Input'!$D:$D,Master!D9952),0),"Actual",SUMIFS('CMO Input'!$Q:$Q,'CMO Input'!$E:$E,Master!$A9952,'CMO Input'!$C:$C,Master!$C9952,'CMO Input'!$AJ:$AJ,Master!$D9952,'CMO Input'!$AU:$AU,Master!$F9948),"")</f>
        <v>0</v>
      </c>
    </row>
    <row r="9953" spans="1:6" x14ac:dyDescent="0.25">
      <c r="A9953" s="24">
        <v>48</v>
      </c>
      <c r="B9953" s="25">
        <v>44593</v>
      </c>
      <c r="C9953" s="24" t="s">
        <v>424</v>
      </c>
      <c r="D9953" s="24" t="s">
        <v>103</v>
      </c>
      <c r="E9953" s="24" t="s">
        <v>1489</v>
      </c>
      <c r="F9953" t="str" cm="1">
        <f t="array" ref="F9953">_xlfn.SWITCH($E9953,"Forecast",IFERROR(SUMIFS(INDEX('Forecast Input'!$A:$BO,,MATCH(TEXT($A9953,"0"),'Forecast Input'!$1:$1,0)),'Forecast Input'!$A:$A,Master!C9953,'Forecast Input'!$D:$D,Master!D9953),0),"Actual",SUMIFS('CMO Input'!$Q:$Q,'CMO Input'!$E:$E,Master!$A9953,'CMO Input'!$C:$C,Master!$C9953,'CMO Input'!$AJ:$AJ,Master!$D9953,'CMO Input'!$AU:$AU,Master!$F9949),"")</f>
        <v/>
      </c>
    </row>
    <row r="9954" spans="1:6" x14ac:dyDescent="0.25">
      <c r="A9954" s="24">
        <v>48</v>
      </c>
      <c r="B9954" s="25">
        <v>44593</v>
      </c>
      <c r="C9954" s="24" t="s">
        <v>424</v>
      </c>
      <c r="D9954" s="24" t="s">
        <v>103</v>
      </c>
      <c r="E9954" s="24" t="s">
        <v>1488</v>
      </c>
      <c r="F9954" cm="1">
        <f t="array" ref="F9954">_xlfn.SWITCH($E9954,"Forecast",IFERROR(SUMIFS(INDEX('Forecast Input'!$A:$BO,,MATCH(TEXT($A9954,"0"),'Forecast Input'!$1:$1,0)),'Forecast Input'!$A:$A,Master!C9954,'Forecast Input'!$D:$D,Master!D9954),0),"Actual",SUMIFS('CMO Input'!$Q:$Q,'CMO Input'!$E:$E,Master!$A9954,'CMO Input'!$C:$C,Master!$C9954,'CMO Input'!$AJ:$AJ,Master!$D9954,'CMO Input'!$AU:$AU,Master!$F9950),"")</f>
        <v>628.38</v>
      </c>
    </row>
    <row r="9955" spans="1:6" x14ac:dyDescent="0.25">
      <c r="A9955" s="24">
        <v>48</v>
      </c>
      <c r="B9955" s="25">
        <v>44593</v>
      </c>
      <c r="C9955" s="24" t="s">
        <v>424</v>
      </c>
      <c r="D9955" s="24" t="s">
        <v>103</v>
      </c>
      <c r="E9955" s="24" t="s">
        <v>1487</v>
      </c>
      <c r="F9955" cm="1">
        <f t="array" ref="F9955">_xlfn.SWITCH($E9955,"Forecast",IFERROR(SUMIFS(INDEX('Forecast Input'!$A:$BO,,MATCH(TEXT($A9955,"0"),'Forecast Input'!$1:$1,0)),'Forecast Input'!$A:$A,Master!C9955,'Forecast Input'!$D:$D,Master!D9955),0),"Actual",SUMIFS('CMO Input'!$Q:$Q,'CMO Input'!$E:$E,Master!$A9955,'CMO Input'!$C:$C,Master!$C9955,'CMO Input'!$AJ:$AJ,Master!$D9955,'CMO Input'!$AU:$AU,Master!$F9951),"")</f>
        <v>0</v>
      </c>
    </row>
    <row r="9956" spans="1:6" x14ac:dyDescent="0.25">
      <c r="A9956" s="24">
        <v>48</v>
      </c>
      <c r="B9956" s="25">
        <v>44593</v>
      </c>
      <c r="C9956" s="24" t="s">
        <v>424</v>
      </c>
      <c r="D9956" s="24" t="s">
        <v>146</v>
      </c>
      <c r="E9956" s="24" t="s">
        <v>1489</v>
      </c>
      <c r="F9956" t="str" cm="1">
        <f t="array" ref="F9956">_xlfn.SWITCH($E9956,"Forecast",IFERROR(SUMIFS(INDEX('Forecast Input'!$A:$BO,,MATCH(TEXT($A9956,"0"),'Forecast Input'!$1:$1,0)),'Forecast Input'!$A:$A,Master!C9956,'Forecast Input'!$D:$D,Master!D9956),0),"Actual",SUMIFS('CMO Input'!$Q:$Q,'CMO Input'!$E:$E,Master!$A9956,'CMO Input'!$C:$C,Master!$C9956,'CMO Input'!$AJ:$AJ,Master!$D9956,'CMO Input'!$AU:$AU,Master!$F9952),"")</f>
        <v/>
      </c>
    </row>
    <row r="9957" spans="1:6" x14ac:dyDescent="0.25">
      <c r="A9957" s="24">
        <v>48</v>
      </c>
      <c r="B9957" s="25">
        <v>44593</v>
      </c>
      <c r="C9957" s="24" t="s">
        <v>424</v>
      </c>
      <c r="D9957" s="24" t="s">
        <v>146</v>
      </c>
      <c r="E9957" s="24" t="s">
        <v>1488</v>
      </c>
      <c r="F9957" cm="1">
        <f t="array" ref="F9957">_xlfn.SWITCH($E9957,"Forecast",IFERROR(SUMIFS(INDEX('Forecast Input'!$A:$BO,,MATCH(TEXT($A9957,"0"),'Forecast Input'!$1:$1,0)),'Forecast Input'!$A:$A,Master!C9957,'Forecast Input'!$D:$D,Master!D9957),0),"Actual",SUMIFS('CMO Input'!$Q:$Q,'CMO Input'!$E:$E,Master!$A9957,'CMO Input'!$C:$C,Master!$C9957,'CMO Input'!$AJ:$AJ,Master!$D9957,'CMO Input'!$AU:$AU,Master!$F9953),"")</f>
        <v>0</v>
      </c>
    </row>
    <row r="9958" spans="1:6" x14ac:dyDescent="0.25">
      <c r="A9958" s="24">
        <v>48</v>
      </c>
      <c r="B9958" s="25">
        <v>44593</v>
      </c>
      <c r="C9958" s="24" t="s">
        <v>424</v>
      </c>
      <c r="D9958" s="24" t="s">
        <v>146</v>
      </c>
      <c r="E9958" s="24" t="s">
        <v>1487</v>
      </c>
      <c r="F9958" cm="1">
        <f t="array" ref="F9958">_xlfn.SWITCH($E9958,"Forecast",IFERROR(SUMIFS(INDEX('Forecast Input'!$A:$BO,,MATCH(TEXT($A9958,"0"),'Forecast Input'!$1:$1,0)),'Forecast Input'!$A:$A,Master!C9958,'Forecast Input'!$D:$D,Master!D9958),0),"Actual",SUMIFS('CMO Input'!$Q:$Q,'CMO Input'!$E:$E,Master!$A9958,'CMO Input'!$C:$C,Master!$C9958,'CMO Input'!$AJ:$AJ,Master!$D9958,'CMO Input'!$AU:$AU,Master!$F9954),"")</f>
        <v>0</v>
      </c>
    </row>
    <row r="9959" spans="1:6" x14ac:dyDescent="0.25">
      <c r="A9959" s="24">
        <v>48</v>
      </c>
      <c r="B9959" s="25">
        <v>44593</v>
      </c>
      <c r="C9959" s="24" t="s">
        <v>424</v>
      </c>
      <c r="D9959" s="24" t="s">
        <v>166</v>
      </c>
      <c r="E9959" s="24" t="s">
        <v>1489</v>
      </c>
      <c r="F9959" t="str" cm="1">
        <f t="array" ref="F9959">_xlfn.SWITCH($E9959,"Forecast",IFERROR(SUMIFS(INDEX('Forecast Input'!$A:$BO,,MATCH(TEXT($A9959,"0"),'Forecast Input'!$1:$1,0)),'Forecast Input'!$A:$A,Master!C9959,'Forecast Input'!$D:$D,Master!D9959),0),"Actual",SUMIFS('CMO Input'!$Q:$Q,'CMO Input'!$E:$E,Master!$A9959,'CMO Input'!$C:$C,Master!$C9959,'CMO Input'!$AJ:$AJ,Master!$D9959,'CMO Input'!$AU:$AU,Master!$F9955),"")</f>
        <v/>
      </c>
    </row>
    <row r="9960" spans="1:6" x14ac:dyDescent="0.25">
      <c r="A9960" s="24">
        <v>48</v>
      </c>
      <c r="B9960" s="25">
        <v>44593</v>
      </c>
      <c r="C9960" s="24" t="s">
        <v>424</v>
      </c>
      <c r="D9960" s="24" t="s">
        <v>166</v>
      </c>
      <c r="E9960" s="24" t="s">
        <v>1488</v>
      </c>
      <c r="F9960" cm="1">
        <f t="array" ref="F9960">_xlfn.SWITCH($E9960,"Forecast",IFERROR(SUMIFS(INDEX('Forecast Input'!$A:$BO,,MATCH(TEXT($A9960,"0"),'Forecast Input'!$1:$1,0)),'Forecast Input'!$A:$A,Master!C9960,'Forecast Input'!$D:$D,Master!D9960),0),"Actual",SUMIFS('CMO Input'!$Q:$Q,'CMO Input'!$E:$E,Master!$A9960,'CMO Input'!$C:$C,Master!$C9960,'CMO Input'!$AJ:$AJ,Master!$D9960,'CMO Input'!$AU:$AU,Master!$F9956),"")</f>
        <v>0</v>
      </c>
    </row>
    <row r="9961" spans="1:6" x14ac:dyDescent="0.25">
      <c r="A9961" s="24">
        <v>48</v>
      </c>
      <c r="B9961" s="25">
        <v>44593</v>
      </c>
      <c r="C9961" s="24" t="s">
        <v>424</v>
      </c>
      <c r="D9961" s="24" t="s">
        <v>166</v>
      </c>
      <c r="E9961" s="24" t="s">
        <v>1487</v>
      </c>
      <c r="F9961" cm="1">
        <f t="array" ref="F9961">_xlfn.SWITCH($E9961,"Forecast",IFERROR(SUMIFS(INDEX('Forecast Input'!$A:$BO,,MATCH(TEXT($A9961,"0"),'Forecast Input'!$1:$1,0)),'Forecast Input'!$A:$A,Master!C9961,'Forecast Input'!$D:$D,Master!D9961),0),"Actual",SUMIFS('CMO Input'!$Q:$Q,'CMO Input'!$E:$E,Master!$A9961,'CMO Input'!$C:$C,Master!$C9961,'CMO Input'!$AJ:$AJ,Master!$D9961,'CMO Input'!$AU:$AU,Master!$F9957),"")</f>
        <v>0</v>
      </c>
    </row>
    <row r="9962" spans="1:6" x14ac:dyDescent="0.25">
      <c r="A9962" s="24">
        <v>48</v>
      </c>
      <c r="B9962" s="25">
        <v>44593</v>
      </c>
      <c r="C9962" s="24" t="s">
        <v>424</v>
      </c>
      <c r="D9962" s="24" t="s">
        <v>170</v>
      </c>
      <c r="E9962" s="24" t="s">
        <v>1489</v>
      </c>
      <c r="F9962" t="str" cm="1">
        <f t="array" ref="F9962">_xlfn.SWITCH($E9962,"Forecast",IFERROR(SUMIFS(INDEX('Forecast Input'!$A:$BO,,MATCH(TEXT($A9962,"0"),'Forecast Input'!$1:$1,0)),'Forecast Input'!$A:$A,Master!C9962,'Forecast Input'!$D:$D,Master!D9962),0),"Actual",SUMIFS('CMO Input'!$Q:$Q,'CMO Input'!$E:$E,Master!$A9962,'CMO Input'!$C:$C,Master!$C9962,'CMO Input'!$AJ:$AJ,Master!$D9962,'CMO Input'!$AU:$AU,Master!$F9958),"")</f>
        <v/>
      </c>
    </row>
    <row r="9963" spans="1:6" x14ac:dyDescent="0.25">
      <c r="A9963" s="24">
        <v>48</v>
      </c>
      <c r="B9963" s="25">
        <v>44593</v>
      </c>
      <c r="C9963" s="24" t="s">
        <v>424</v>
      </c>
      <c r="D9963" s="24" t="s">
        <v>170</v>
      </c>
      <c r="E9963" s="24" t="s">
        <v>1488</v>
      </c>
      <c r="F9963" cm="1">
        <f t="array" ref="F9963">_xlfn.SWITCH($E9963,"Forecast",IFERROR(SUMIFS(INDEX('Forecast Input'!$A:$BO,,MATCH(TEXT($A9963,"0"),'Forecast Input'!$1:$1,0)),'Forecast Input'!$A:$A,Master!C9963,'Forecast Input'!$D:$D,Master!D9963),0),"Actual",SUMIFS('CMO Input'!$Q:$Q,'CMO Input'!$E:$E,Master!$A9963,'CMO Input'!$C:$C,Master!$C9963,'CMO Input'!$AJ:$AJ,Master!$D9963,'CMO Input'!$AU:$AU,Master!$F9959),"")</f>
        <v>0</v>
      </c>
    </row>
    <row r="9964" spans="1:6" x14ac:dyDescent="0.25">
      <c r="A9964" s="24">
        <v>48</v>
      </c>
      <c r="B9964" s="25">
        <v>44593</v>
      </c>
      <c r="C9964" s="24" t="s">
        <v>424</v>
      </c>
      <c r="D9964" s="24" t="s">
        <v>170</v>
      </c>
      <c r="E9964" s="24" t="s">
        <v>1487</v>
      </c>
      <c r="F9964" cm="1">
        <f t="array" ref="F9964">_xlfn.SWITCH($E9964,"Forecast",IFERROR(SUMIFS(INDEX('Forecast Input'!$A:$BO,,MATCH(TEXT($A9964,"0"),'Forecast Input'!$1:$1,0)),'Forecast Input'!$A:$A,Master!C9964,'Forecast Input'!$D:$D,Master!D9964),0),"Actual",SUMIFS('CMO Input'!$Q:$Q,'CMO Input'!$E:$E,Master!$A9964,'CMO Input'!$C:$C,Master!$C9964,'CMO Input'!$AJ:$AJ,Master!$D9964,'CMO Input'!$AU:$AU,Master!$F9960),"")</f>
        <v>0</v>
      </c>
    </row>
    <row r="9965" spans="1:6" x14ac:dyDescent="0.25">
      <c r="A9965" s="24">
        <v>48</v>
      </c>
      <c r="B9965" s="25">
        <v>44593</v>
      </c>
      <c r="C9965" s="24" t="s">
        <v>424</v>
      </c>
      <c r="D9965" s="24" t="s">
        <v>436</v>
      </c>
      <c r="E9965" s="24" t="s">
        <v>1489</v>
      </c>
      <c r="F9965" t="str" cm="1">
        <f t="array" ref="F9965">_xlfn.SWITCH($E9965,"Forecast",IFERROR(SUMIFS(INDEX('Forecast Input'!$A:$BO,,MATCH(TEXT($A9965,"0"),'Forecast Input'!$1:$1,0)),'Forecast Input'!$A:$A,Master!C9965,'Forecast Input'!$D:$D,Master!D9965),0),"Actual",SUMIFS('CMO Input'!$Q:$Q,'CMO Input'!$E:$E,Master!$A9965,'CMO Input'!$C:$C,Master!$C9965,'CMO Input'!$AJ:$AJ,Master!$D9965,'CMO Input'!$AU:$AU,Master!$F9961),"")</f>
        <v/>
      </c>
    </row>
    <row r="9966" spans="1:6" x14ac:dyDescent="0.25">
      <c r="A9966" s="24">
        <v>48</v>
      </c>
      <c r="B9966" s="25">
        <v>44593</v>
      </c>
      <c r="C9966" s="24" t="s">
        <v>424</v>
      </c>
      <c r="D9966" s="24" t="s">
        <v>436</v>
      </c>
      <c r="E9966" s="24" t="s">
        <v>1488</v>
      </c>
      <c r="F9966" cm="1">
        <f t="array" ref="F9966">_xlfn.SWITCH($E9966,"Forecast",IFERROR(SUMIFS(INDEX('Forecast Input'!$A:$BO,,MATCH(TEXT($A9966,"0"),'Forecast Input'!$1:$1,0)),'Forecast Input'!$A:$A,Master!C9966,'Forecast Input'!$D:$D,Master!D9966),0),"Actual",SUMIFS('CMO Input'!$Q:$Q,'CMO Input'!$E:$E,Master!$A9966,'CMO Input'!$C:$C,Master!$C9966,'CMO Input'!$AJ:$AJ,Master!$D9966,'CMO Input'!$AU:$AU,Master!$F9962),"")</f>
        <v>269.34999999999997</v>
      </c>
    </row>
    <row r="9967" spans="1:6" x14ac:dyDescent="0.25">
      <c r="A9967" s="24">
        <v>48</v>
      </c>
      <c r="B9967" s="25">
        <v>44593</v>
      </c>
      <c r="C9967" s="24" t="s">
        <v>424</v>
      </c>
      <c r="D9967" s="24" t="s">
        <v>436</v>
      </c>
      <c r="E9967" s="24" t="s">
        <v>1487</v>
      </c>
      <c r="F9967" cm="1">
        <f t="array" ref="F9967">_xlfn.SWITCH($E9967,"Forecast",IFERROR(SUMIFS(INDEX('Forecast Input'!$A:$BO,,MATCH(TEXT($A9967,"0"),'Forecast Input'!$1:$1,0)),'Forecast Input'!$A:$A,Master!C9967,'Forecast Input'!$D:$D,Master!D9967),0),"Actual",SUMIFS('CMO Input'!$Q:$Q,'CMO Input'!$E:$E,Master!$A9967,'CMO Input'!$C:$C,Master!$C9967,'CMO Input'!$AJ:$AJ,Master!$D9967,'CMO Input'!$AU:$AU,Master!$F9963),"")</f>
        <v>0</v>
      </c>
    </row>
    <row r="9968" spans="1:6" x14ac:dyDescent="0.25">
      <c r="A9968" s="24">
        <v>48</v>
      </c>
      <c r="B9968" s="25">
        <v>44593</v>
      </c>
      <c r="C9968" s="24" t="s">
        <v>424</v>
      </c>
      <c r="D9968" s="24" t="s">
        <v>1469</v>
      </c>
      <c r="E9968" s="24" t="s">
        <v>1489</v>
      </c>
      <c r="F9968" t="str" cm="1">
        <f t="array" ref="F9968">_xlfn.SWITCH($E9968,"Forecast",IFERROR(SUMIFS(INDEX('Forecast Input'!$A:$BO,,MATCH(TEXT($A9968,"0"),'Forecast Input'!$1:$1,0)),'Forecast Input'!$A:$A,Master!C9968,'Forecast Input'!$D:$D,Master!D9968),0),"Actual",SUMIFS('CMO Input'!$Q:$Q,'CMO Input'!$E:$E,Master!$A9968,'CMO Input'!$C:$C,Master!$C9968,'CMO Input'!$AJ:$AJ,Master!$D9968,'CMO Input'!$AU:$AU,Master!$F9964),"")</f>
        <v/>
      </c>
    </row>
    <row r="9969" spans="1:6" x14ac:dyDescent="0.25">
      <c r="A9969" s="24">
        <v>48</v>
      </c>
      <c r="B9969" s="25">
        <v>44593</v>
      </c>
      <c r="C9969" s="24" t="s">
        <v>424</v>
      </c>
      <c r="D9969" s="24" t="s">
        <v>1469</v>
      </c>
      <c r="E9969" s="24" t="s">
        <v>1488</v>
      </c>
      <c r="F9969" cm="1">
        <f t="array" ref="F9969">_xlfn.SWITCH($E9969,"Forecast",IFERROR(SUMIFS(INDEX('Forecast Input'!$A:$BO,,MATCH(TEXT($A9969,"0"),'Forecast Input'!$1:$1,0)),'Forecast Input'!$A:$A,Master!C9969,'Forecast Input'!$D:$D,Master!D9969),0),"Actual",SUMIFS('CMO Input'!$Q:$Q,'CMO Input'!$E:$E,Master!$A9969,'CMO Input'!$C:$C,Master!$C9969,'CMO Input'!$AJ:$AJ,Master!$D9969,'CMO Input'!$AU:$AU,Master!$F9965),"")</f>
        <v>0</v>
      </c>
    </row>
    <row r="9970" spans="1:6" x14ac:dyDescent="0.25">
      <c r="A9970" s="24">
        <v>48</v>
      </c>
      <c r="B9970" s="25">
        <v>44593</v>
      </c>
      <c r="C9970" s="24" t="s">
        <v>424</v>
      </c>
      <c r="D9970" s="24" t="s">
        <v>1469</v>
      </c>
      <c r="E9970" s="24" t="s">
        <v>1487</v>
      </c>
      <c r="F9970" cm="1">
        <f t="array" ref="F9970">_xlfn.SWITCH($E9970,"Forecast",IFERROR(SUMIFS(INDEX('Forecast Input'!$A:$BO,,MATCH(TEXT($A9970,"0"),'Forecast Input'!$1:$1,0)),'Forecast Input'!$A:$A,Master!C9970,'Forecast Input'!$D:$D,Master!D9970),0),"Actual",SUMIFS('CMO Input'!$Q:$Q,'CMO Input'!$E:$E,Master!$A9970,'CMO Input'!$C:$C,Master!$C9970,'CMO Input'!$AJ:$AJ,Master!$D9970,'CMO Input'!$AU:$AU,Master!$F9966),"")</f>
        <v>0</v>
      </c>
    </row>
    <row r="9971" spans="1:6" x14ac:dyDescent="0.25">
      <c r="A9971" s="24">
        <v>48</v>
      </c>
      <c r="B9971" s="25">
        <v>44593</v>
      </c>
      <c r="C9971" s="24" t="s">
        <v>141</v>
      </c>
      <c r="D9971" s="24" t="s">
        <v>10</v>
      </c>
      <c r="E9971" s="24" t="s">
        <v>1489</v>
      </c>
      <c r="F9971" t="str" cm="1">
        <f t="array" ref="F9971">_xlfn.SWITCH($E9971,"Forecast",IFERROR(SUMIFS(INDEX('Forecast Input'!$A:$BO,,MATCH(TEXT($A9971,"0"),'Forecast Input'!$1:$1,0)),'Forecast Input'!$A:$A,Master!C9971,'Forecast Input'!$D:$D,Master!D9971),0),"Actual",SUMIFS('CMO Input'!$Q:$Q,'CMO Input'!$E:$E,Master!$A9971,'CMO Input'!$C:$C,Master!$C9971,'CMO Input'!$AJ:$AJ,Master!$D9971,'CMO Input'!$AU:$AU,Master!$F9967),"")</f>
        <v/>
      </c>
    </row>
    <row r="9972" spans="1:6" x14ac:dyDescent="0.25">
      <c r="A9972" s="24">
        <v>48</v>
      </c>
      <c r="B9972" s="25">
        <v>44593</v>
      </c>
      <c r="C9972" s="24" t="s">
        <v>141</v>
      </c>
      <c r="D9972" s="24" t="s">
        <v>10</v>
      </c>
      <c r="E9972" s="24" t="s">
        <v>1488</v>
      </c>
      <c r="F9972" cm="1">
        <f t="array" ref="F9972">_xlfn.SWITCH($E9972,"Forecast",IFERROR(SUMIFS(INDEX('Forecast Input'!$A:$BO,,MATCH(TEXT($A9972,"0"),'Forecast Input'!$1:$1,0)),'Forecast Input'!$A:$A,Master!C9972,'Forecast Input'!$D:$D,Master!D9972),0),"Actual",SUMIFS('CMO Input'!$Q:$Q,'CMO Input'!$E:$E,Master!$A9972,'CMO Input'!$C:$C,Master!$C9972,'CMO Input'!$AJ:$AJ,Master!$D9972,'CMO Input'!$AU:$AU,Master!$F9968),"")</f>
        <v>0</v>
      </c>
    </row>
    <row r="9973" spans="1:6" x14ac:dyDescent="0.25">
      <c r="A9973" s="24">
        <v>48</v>
      </c>
      <c r="B9973" s="25">
        <v>44593</v>
      </c>
      <c r="C9973" s="24" t="s">
        <v>141</v>
      </c>
      <c r="D9973" s="24" t="s">
        <v>10</v>
      </c>
      <c r="E9973" s="24" t="s">
        <v>1487</v>
      </c>
      <c r="F9973" cm="1">
        <f t="array" ref="F9973">_xlfn.SWITCH($E9973,"Forecast",IFERROR(SUMIFS(INDEX('Forecast Input'!$A:$BO,,MATCH(TEXT($A9973,"0"),'Forecast Input'!$1:$1,0)),'Forecast Input'!$A:$A,Master!C9973,'Forecast Input'!$D:$D,Master!D9973),0),"Actual",SUMIFS('CMO Input'!$Q:$Q,'CMO Input'!$E:$E,Master!$A9973,'CMO Input'!$C:$C,Master!$C9973,'CMO Input'!$AJ:$AJ,Master!$D9973,'CMO Input'!$AU:$AU,Master!$F9969),"")</f>
        <v>0</v>
      </c>
    </row>
    <row r="9974" spans="1:6" x14ac:dyDescent="0.25">
      <c r="A9974" s="24">
        <v>48</v>
      </c>
      <c r="B9974" s="25">
        <v>44593</v>
      </c>
      <c r="C9974" s="24" t="s">
        <v>141</v>
      </c>
      <c r="D9974" s="24" t="s">
        <v>61</v>
      </c>
      <c r="E9974" s="24" t="s">
        <v>1489</v>
      </c>
      <c r="F9974" t="str" cm="1">
        <f t="array" ref="F9974">_xlfn.SWITCH($E9974,"Forecast",IFERROR(SUMIFS(INDEX('Forecast Input'!$A:$BO,,MATCH(TEXT($A9974,"0"),'Forecast Input'!$1:$1,0)),'Forecast Input'!$A:$A,Master!C9974,'Forecast Input'!$D:$D,Master!D9974),0),"Actual",SUMIFS('CMO Input'!$Q:$Q,'CMO Input'!$E:$E,Master!$A9974,'CMO Input'!$C:$C,Master!$C9974,'CMO Input'!$AJ:$AJ,Master!$D9974,'CMO Input'!$AU:$AU,Master!$F9970),"")</f>
        <v/>
      </c>
    </row>
    <row r="9975" spans="1:6" x14ac:dyDescent="0.25">
      <c r="A9975" s="24">
        <v>48</v>
      </c>
      <c r="B9975" s="25">
        <v>44593</v>
      </c>
      <c r="C9975" s="24" t="s">
        <v>141</v>
      </c>
      <c r="D9975" s="24" t="s">
        <v>61</v>
      </c>
      <c r="E9975" s="24" t="s">
        <v>1488</v>
      </c>
      <c r="F9975" cm="1">
        <f t="array" ref="F9975">_xlfn.SWITCH($E9975,"Forecast",IFERROR(SUMIFS(INDEX('Forecast Input'!$A:$BO,,MATCH(TEXT($A9975,"0"),'Forecast Input'!$1:$1,0)),'Forecast Input'!$A:$A,Master!C9975,'Forecast Input'!$D:$D,Master!D9975),0),"Actual",SUMIFS('CMO Input'!$Q:$Q,'CMO Input'!$E:$E,Master!$A9975,'CMO Input'!$C:$C,Master!$C9975,'CMO Input'!$AJ:$AJ,Master!$D9975,'CMO Input'!$AU:$AU,Master!$F9971),"")</f>
        <v>0</v>
      </c>
    </row>
    <row r="9976" spans="1:6" x14ac:dyDescent="0.25">
      <c r="A9976" s="24">
        <v>48</v>
      </c>
      <c r="B9976" s="25">
        <v>44593</v>
      </c>
      <c r="C9976" s="24" t="s">
        <v>141</v>
      </c>
      <c r="D9976" s="24" t="s">
        <v>61</v>
      </c>
      <c r="E9976" s="24" t="s">
        <v>1487</v>
      </c>
      <c r="F9976" cm="1">
        <f t="array" ref="F9976">_xlfn.SWITCH($E9976,"Forecast",IFERROR(SUMIFS(INDEX('Forecast Input'!$A:$BO,,MATCH(TEXT($A9976,"0"),'Forecast Input'!$1:$1,0)),'Forecast Input'!$A:$A,Master!C9976,'Forecast Input'!$D:$D,Master!D9976),0),"Actual",SUMIFS('CMO Input'!$Q:$Q,'CMO Input'!$E:$E,Master!$A9976,'CMO Input'!$C:$C,Master!$C9976,'CMO Input'!$AJ:$AJ,Master!$D9976,'CMO Input'!$AU:$AU,Master!$F9972),"")</f>
        <v>0</v>
      </c>
    </row>
    <row r="9977" spans="1:6" x14ac:dyDescent="0.25">
      <c r="A9977" s="24">
        <v>48</v>
      </c>
      <c r="B9977" s="25">
        <v>44593</v>
      </c>
      <c r="C9977" s="24" t="s">
        <v>141</v>
      </c>
      <c r="D9977" s="24" t="s">
        <v>103</v>
      </c>
      <c r="E9977" s="24" t="s">
        <v>1489</v>
      </c>
      <c r="F9977" t="str" cm="1">
        <f t="array" ref="F9977">_xlfn.SWITCH($E9977,"Forecast",IFERROR(SUMIFS(INDEX('Forecast Input'!$A:$BO,,MATCH(TEXT($A9977,"0"),'Forecast Input'!$1:$1,0)),'Forecast Input'!$A:$A,Master!C9977,'Forecast Input'!$D:$D,Master!D9977),0),"Actual",SUMIFS('CMO Input'!$Q:$Q,'CMO Input'!$E:$E,Master!$A9977,'CMO Input'!$C:$C,Master!$C9977,'CMO Input'!$AJ:$AJ,Master!$D9977,'CMO Input'!$AU:$AU,Master!$F9973),"")</f>
        <v/>
      </c>
    </row>
    <row r="9978" spans="1:6" x14ac:dyDescent="0.25">
      <c r="A9978" s="24">
        <v>48</v>
      </c>
      <c r="B9978" s="25">
        <v>44593</v>
      </c>
      <c r="C9978" s="24" t="s">
        <v>141</v>
      </c>
      <c r="D9978" s="24" t="s">
        <v>103</v>
      </c>
      <c r="E9978" s="24" t="s">
        <v>1488</v>
      </c>
      <c r="F9978" cm="1">
        <f t="array" ref="F9978">_xlfn.SWITCH($E9978,"Forecast",IFERROR(SUMIFS(INDEX('Forecast Input'!$A:$BO,,MATCH(TEXT($A9978,"0"),'Forecast Input'!$1:$1,0)),'Forecast Input'!$A:$A,Master!C9978,'Forecast Input'!$D:$D,Master!D9978),0),"Actual",SUMIFS('CMO Input'!$Q:$Q,'CMO Input'!$E:$E,Master!$A9978,'CMO Input'!$C:$C,Master!$C9978,'CMO Input'!$AJ:$AJ,Master!$D9978,'CMO Input'!$AU:$AU,Master!$F9974),"")</f>
        <v>0</v>
      </c>
    </row>
    <row r="9979" spans="1:6" x14ac:dyDescent="0.25">
      <c r="A9979" s="24">
        <v>48</v>
      </c>
      <c r="B9979" s="25">
        <v>44593</v>
      </c>
      <c r="C9979" s="24" t="s">
        <v>141</v>
      </c>
      <c r="D9979" s="24" t="s">
        <v>103</v>
      </c>
      <c r="E9979" s="24" t="s">
        <v>1487</v>
      </c>
      <c r="F9979" cm="1">
        <f t="array" ref="F9979">_xlfn.SWITCH($E9979,"Forecast",IFERROR(SUMIFS(INDEX('Forecast Input'!$A:$BO,,MATCH(TEXT($A9979,"0"),'Forecast Input'!$1:$1,0)),'Forecast Input'!$A:$A,Master!C9979,'Forecast Input'!$D:$D,Master!D9979),0),"Actual",SUMIFS('CMO Input'!$Q:$Q,'CMO Input'!$E:$E,Master!$A9979,'CMO Input'!$C:$C,Master!$C9979,'CMO Input'!$AJ:$AJ,Master!$D9979,'CMO Input'!$AU:$AU,Master!$F9975),"")</f>
        <v>0</v>
      </c>
    </row>
    <row r="9980" spans="1:6" x14ac:dyDescent="0.25">
      <c r="A9980" s="24">
        <v>48</v>
      </c>
      <c r="B9980" s="25">
        <v>44593</v>
      </c>
      <c r="C9980" s="24" t="s">
        <v>141</v>
      </c>
      <c r="D9980" s="24" t="s">
        <v>146</v>
      </c>
      <c r="E9980" s="24" t="s">
        <v>1489</v>
      </c>
      <c r="F9980" t="str" cm="1">
        <f t="array" ref="F9980">_xlfn.SWITCH($E9980,"Forecast",IFERROR(SUMIFS(INDEX('Forecast Input'!$A:$BO,,MATCH(TEXT($A9980,"0"),'Forecast Input'!$1:$1,0)),'Forecast Input'!$A:$A,Master!C9980,'Forecast Input'!$D:$D,Master!D9980),0),"Actual",SUMIFS('CMO Input'!$Q:$Q,'CMO Input'!$E:$E,Master!$A9980,'CMO Input'!$C:$C,Master!$C9980,'CMO Input'!$AJ:$AJ,Master!$D9980,'CMO Input'!$AU:$AU,Master!$F9976),"")</f>
        <v/>
      </c>
    </row>
    <row r="9981" spans="1:6" x14ac:dyDescent="0.25">
      <c r="A9981" s="24">
        <v>48</v>
      </c>
      <c r="B9981" s="25">
        <v>44593</v>
      </c>
      <c r="C9981" s="24" t="s">
        <v>141</v>
      </c>
      <c r="D9981" s="24" t="s">
        <v>146</v>
      </c>
      <c r="E9981" s="24" t="s">
        <v>1488</v>
      </c>
      <c r="F9981" cm="1">
        <f t="array" ref="F9981">_xlfn.SWITCH($E9981,"Forecast",IFERROR(SUMIFS(INDEX('Forecast Input'!$A:$BO,,MATCH(TEXT($A9981,"0"),'Forecast Input'!$1:$1,0)),'Forecast Input'!$A:$A,Master!C9981,'Forecast Input'!$D:$D,Master!D9981),0),"Actual",SUMIFS('CMO Input'!$Q:$Q,'CMO Input'!$E:$E,Master!$A9981,'CMO Input'!$C:$C,Master!$C9981,'CMO Input'!$AJ:$AJ,Master!$D9981,'CMO Input'!$AU:$AU,Master!$F9977),"")</f>
        <v>0</v>
      </c>
    </row>
    <row r="9982" spans="1:6" x14ac:dyDescent="0.25">
      <c r="A9982" s="24">
        <v>48</v>
      </c>
      <c r="B9982" s="25">
        <v>44593</v>
      </c>
      <c r="C9982" s="24" t="s">
        <v>141</v>
      </c>
      <c r="D9982" s="24" t="s">
        <v>146</v>
      </c>
      <c r="E9982" s="24" t="s">
        <v>1487</v>
      </c>
      <c r="F9982" cm="1">
        <f t="array" ref="F9982">_xlfn.SWITCH($E9982,"Forecast",IFERROR(SUMIFS(INDEX('Forecast Input'!$A:$BO,,MATCH(TEXT($A9982,"0"),'Forecast Input'!$1:$1,0)),'Forecast Input'!$A:$A,Master!C9982,'Forecast Input'!$D:$D,Master!D9982),0),"Actual",SUMIFS('CMO Input'!$Q:$Q,'CMO Input'!$E:$E,Master!$A9982,'CMO Input'!$C:$C,Master!$C9982,'CMO Input'!$AJ:$AJ,Master!$D9982,'CMO Input'!$AU:$AU,Master!$F9978),"")</f>
        <v>0</v>
      </c>
    </row>
    <row r="9983" spans="1:6" x14ac:dyDescent="0.25">
      <c r="A9983" s="24">
        <v>48</v>
      </c>
      <c r="B9983" s="25">
        <v>44593</v>
      </c>
      <c r="C9983" s="24" t="s">
        <v>141</v>
      </c>
      <c r="D9983" s="24" t="s">
        <v>166</v>
      </c>
      <c r="E9983" s="24" t="s">
        <v>1489</v>
      </c>
      <c r="F9983" t="str" cm="1">
        <f t="array" ref="F9983">_xlfn.SWITCH($E9983,"Forecast",IFERROR(SUMIFS(INDEX('Forecast Input'!$A:$BO,,MATCH(TEXT($A9983,"0"),'Forecast Input'!$1:$1,0)),'Forecast Input'!$A:$A,Master!C9983,'Forecast Input'!$D:$D,Master!D9983),0),"Actual",SUMIFS('CMO Input'!$Q:$Q,'CMO Input'!$E:$E,Master!$A9983,'CMO Input'!$C:$C,Master!$C9983,'CMO Input'!$AJ:$AJ,Master!$D9983,'CMO Input'!$AU:$AU,Master!$F9979),"")</f>
        <v/>
      </c>
    </row>
    <row r="9984" spans="1:6" x14ac:dyDescent="0.25">
      <c r="A9984" s="24">
        <v>48</v>
      </c>
      <c r="B9984" s="25">
        <v>44593</v>
      </c>
      <c r="C9984" s="24" t="s">
        <v>141</v>
      </c>
      <c r="D9984" s="24" t="s">
        <v>166</v>
      </c>
      <c r="E9984" s="24" t="s">
        <v>1488</v>
      </c>
      <c r="F9984" cm="1">
        <f t="array" ref="F9984">_xlfn.SWITCH($E9984,"Forecast",IFERROR(SUMIFS(INDEX('Forecast Input'!$A:$BO,,MATCH(TEXT($A9984,"0"),'Forecast Input'!$1:$1,0)),'Forecast Input'!$A:$A,Master!C9984,'Forecast Input'!$D:$D,Master!D9984),0),"Actual",SUMIFS('CMO Input'!$Q:$Q,'CMO Input'!$E:$E,Master!$A9984,'CMO Input'!$C:$C,Master!$C9984,'CMO Input'!$AJ:$AJ,Master!$D9984,'CMO Input'!$AU:$AU,Master!$F9980),"")</f>
        <v>0</v>
      </c>
    </row>
    <row r="9985" spans="1:6" x14ac:dyDescent="0.25">
      <c r="A9985" s="24">
        <v>48</v>
      </c>
      <c r="B9985" s="25">
        <v>44593</v>
      </c>
      <c r="C9985" s="24" t="s">
        <v>141</v>
      </c>
      <c r="D9985" s="24" t="s">
        <v>166</v>
      </c>
      <c r="E9985" s="24" t="s">
        <v>1487</v>
      </c>
      <c r="F9985" cm="1">
        <f t="array" ref="F9985">_xlfn.SWITCH($E9985,"Forecast",IFERROR(SUMIFS(INDEX('Forecast Input'!$A:$BO,,MATCH(TEXT($A9985,"0"),'Forecast Input'!$1:$1,0)),'Forecast Input'!$A:$A,Master!C9985,'Forecast Input'!$D:$D,Master!D9985),0),"Actual",SUMIFS('CMO Input'!$Q:$Q,'CMO Input'!$E:$E,Master!$A9985,'CMO Input'!$C:$C,Master!$C9985,'CMO Input'!$AJ:$AJ,Master!$D9985,'CMO Input'!$AU:$AU,Master!$F9981),"")</f>
        <v>0</v>
      </c>
    </row>
    <row r="9986" spans="1:6" x14ac:dyDescent="0.25">
      <c r="A9986" s="24">
        <v>48</v>
      </c>
      <c r="B9986" s="25">
        <v>44593</v>
      </c>
      <c r="C9986" s="24" t="s">
        <v>141</v>
      </c>
      <c r="D9986" s="24" t="s">
        <v>170</v>
      </c>
      <c r="E9986" s="24" t="s">
        <v>1489</v>
      </c>
      <c r="F9986" t="str" cm="1">
        <f t="array" ref="F9986">_xlfn.SWITCH($E9986,"Forecast",IFERROR(SUMIFS(INDEX('Forecast Input'!$A:$BO,,MATCH(TEXT($A9986,"0"),'Forecast Input'!$1:$1,0)),'Forecast Input'!$A:$A,Master!C9986,'Forecast Input'!$D:$D,Master!D9986),0),"Actual",SUMIFS('CMO Input'!$Q:$Q,'CMO Input'!$E:$E,Master!$A9986,'CMO Input'!$C:$C,Master!$C9986,'CMO Input'!$AJ:$AJ,Master!$D9986,'CMO Input'!$AU:$AU,Master!$F9982),"")</f>
        <v/>
      </c>
    </row>
    <row r="9987" spans="1:6" x14ac:dyDescent="0.25">
      <c r="A9987" s="24">
        <v>48</v>
      </c>
      <c r="B9987" s="25">
        <v>44593</v>
      </c>
      <c r="C9987" s="24" t="s">
        <v>141</v>
      </c>
      <c r="D9987" s="24" t="s">
        <v>170</v>
      </c>
      <c r="E9987" s="24" t="s">
        <v>1488</v>
      </c>
      <c r="F9987" cm="1">
        <f t="array" ref="F9987">_xlfn.SWITCH($E9987,"Forecast",IFERROR(SUMIFS(INDEX('Forecast Input'!$A:$BO,,MATCH(TEXT($A9987,"0"),'Forecast Input'!$1:$1,0)),'Forecast Input'!$A:$A,Master!C9987,'Forecast Input'!$D:$D,Master!D9987),0),"Actual",SUMIFS('CMO Input'!$Q:$Q,'CMO Input'!$E:$E,Master!$A9987,'CMO Input'!$C:$C,Master!$C9987,'CMO Input'!$AJ:$AJ,Master!$D9987,'CMO Input'!$AU:$AU,Master!$F9983),"")</f>
        <v>0</v>
      </c>
    </row>
    <row r="9988" spans="1:6" x14ac:dyDescent="0.25">
      <c r="A9988" s="24">
        <v>48</v>
      </c>
      <c r="B9988" s="25">
        <v>44593</v>
      </c>
      <c r="C9988" s="24" t="s">
        <v>141</v>
      </c>
      <c r="D9988" s="24" t="s">
        <v>170</v>
      </c>
      <c r="E9988" s="24" t="s">
        <v>1487</v>
      </c>
      <c r="F9988" cm="1">
        <f t="array" ref="F9988">_xlfn.SWITCH($E9988,"Forecast",IFERROR(SUMIFS(INDEX('Forecast Input'!$A:$BO,,MATCH(TEXT($A9988,"0"),'Forecast Input'!$1:$1,0)),'Forecast Input'!$A:$A,Master!C9988,'Forecast Input'!$D:$D,Master!D9988),0),"Actual",SUMIFS('CMO Input'!$Q:$Q,'CMO Input'!$E:$E,Master!$A9988,'CMO Input'!$C:$C,Master!$C9988,'CMO Input'!$AJ:$AJ,Master!$D9988,'CMO Input'!$AU:$AU,Master!$F9984),"")</f>
        <v>0</v>
      </c>
    </row>
    <row r="9989" spans="1:6" x14ac:dyDescent="0.25">
      <c r="A9989" s="24">
        <v>48</v>
      </c>
      <c r="B9989" s="25">
        <v>44593</v>
      </c>
      <c r="C9989" s="24" t="s">
        <v>141</v>
      </c>
      <c r="D9989" s="24" t="s">
        <v>436</v>
      </c>
      <c r="E9989" s="24" t="s">
        <v>1489</v>
      </c>
      <c r="F9989" t="str" cm="1">
        <f t="array" ref="F9989">_xlfn.SWITCH($E9989,"Forecast",IFERROR(SUMIFS(INDEX('Forecast Input'!$A:$BO,,MATCH(TEXT($A9989,"0"),'Forecast Input'!$1:$1,0)),'Forecast Input'!$A:$A,Master!C9989,'Forecast Input'!$D:$D,Master!D9989),0),"Actual",SUMIFS('CMO Input'!$Q:$Q,'CMO Input'!$E:$E,Master!$A9989,'CMO Input'!$C:$C,Master!$C9989,'CMO Input'!$AJ:$AJ,Master!$D9989,'CMO Input'!$AU:$AU,Master!$F9985),"")</f>
        <v/>
      </c>
    </row>
    <row r="9990" spans="1:6" x14ac:dyDescent="0.25">
      <c r="A9990" s="24">
        <v>48</v>
      </c>
      <c r="B9990" s="25">
        <v>44593</v>
      </c>
      <c r="C9990" s="24" t="s">
        <v>141</v>
      </c>
      <c r="D9990" s="24" t="s">
        <v>436</v>
      </c>
      <c r="E9990" s="24" t="s">
        <v>1488</v>
      </c>
      <c r="F9990" cm="1">
        <f t="array" ref="F9990">_xlfn.SWITCH($E9990,"Forecast",IFERROR(SUMIFS(INDEX('Forecast Input'!$A:$BO,,MATCH(TEXT($A9990,"0"),'Forecast Input'!$1:$1,0)),'Forecast Input'!$A:$A,Master!C9990,'Forecast Input'!$D:$D,Master!D9990),0),"Actual",SUMIFS('CMO Input'!$Q:$Q,'CMO Input'!$E:$E,Master!$A9990,'CMO Input'!$C:$C,Master!$C9990,'CMO Input'!$AJ:$AJ,Master!$D9990,'CMO Input'!$AU:$AU,Master!$F9986),"")</f>
        <v>0</v>
      </c>
    </row>
    <row r="9991" spans="1:6" x14ac:dyDescent="0.25">
      <c r="A9991" s="24">
        <v>48</v>
      </c>
      <c r="B9991" s="25">
        <v>44593</v>
      </c>
      <c r="C9991" s="24" t="s">
        <v>141</v>
      </c>
      <c r="D9991" s="24" t="s">
        <v>436</v>
      </c>
      <c r="E9991" s="24" t="s">
        <v>1487</v>
      </c>
      <c r="F9991" cm="1">
        <f t="array" ref="F9991">_xlfn.SWITCH($E9991,"Forecast",IFERROR(SUMIFS(INDEX('Forecast Input'!$A:$BO,,MATCH(TEXT($A9991,"0"),'Forecast Input'!$1:$1,0)),'Forecast Input'!$A:$A,Master!C9991,'Forecast Input'!$D:$D,Master!D9991),0),"Actual",SUMIFS('CMO Input'!$Q:$Q,'CMO Input'!$E:$E,Master!$A9991,'CMO Input'!$C:$C,Master!$C9991,'CMO Input'!$AJ:$AJ,Master!$D9991,'CMO Input'!$AU:$AU,Master!$F9987),"")</f>
        <v>0</v>
      </c>
    </row>
    <row r="9992" spans="1:6" x14ac:dyDescent="0.25">
      <c r="A9992" s="24">
        <v>48</v>
      </c>
      <c r="B9992" s="25">
        <v>44593</v>
      </c>
      <c r="C9992" s="24" t="s">
        <v>141</v>
      </c>
      <c r="D9992" s="24" t="s">
        <v>1469</v>
      </c>
      <c r="E9992" s="24" t="s">
        <v>1489</v>
      </c>
      <c r="F9992" t="str" cm="1">
        <f t="array" ref="F9992">_xlfn.SWITCH($E9992,"Forecast",IFERROR(SUMIFS(INDEX('Forecast Input'!$A:$BO,,MATCH(TEXT($A9992,"0"),'Forecast Input'!$1:$1,0)),'Forecast Input'!$A:$A,Master!C9992,'Forecast Input'!$D:$D,Master!D9992),0),"Actual",SUMIFS('CMO Input'!$Q:$Q,'CMO Input'!$E:$E,Master!$A9992,'CMO Input'!$C:$C,Master!$C9992,'CMO Input'!$AJ:$AJ,Master!$D9992,'CMO Input'!$AU:$AU,Master!$F9988),"")</f>
        <v/>
      </c>
    </row>
    <row r="9993" spans="1:6" x14ac:dyDescent="0.25">
      <c r="A9993" s="24">
        <v>48</v>
      </c>
      <c r="B9993" s="25">
        <v>44593</v>
      </c>
      <c r="C9993" s="24" t="s">
        <v>141</v>
      </c>
      <c r="D9993" s="24" t="s">
        <v>1469</v>
      </c>
      <c r="E9993" s="24" t="s">
        <v>1488</v>
      </c>
      <c r="F9993" cm="1">
        <f t="array" ref="F9993">_xlfn.SWITCH($E9993,"Forecast",IFERROR(SUMIFS(INDEX('Forecast Input'!$A:$BO,,MATCH(TEXT($A9993,"0"),'Forecast Input'!$1:$1,0)),'Forecast Input'!$A:$A,Master!C9993,'Forecast Input'!$D:$D,Master!D9993),0),"Actual",SUMIFS('CMO Input'!$Q:$Q,'CMO Input'!$E:$E,Master!$A9993,'CMO Input'!$C:$C,Master!$C9993,'CMO Input'!$AJ:$AJ,Master!$D9993,'CMO Input'!$AU:$AU,Master!$F9989),"")</f>
        <v>0</v>
      </c>
    </row>
    <row r="9994" spans="1:6" x14ac:dyDescent="0.25">
      <c r="A9994" s="24">
        <v>48</v>
      </c>
      <c r="B9994" s="25">
        <v>44593</v>
      </c>
      <c r="C9994" s="24" t="s">
        <v>141</v>
      </c>
      <c r="D9994" s="24" t="s">
        <v>1469</v>
      </c>
      <c r="E9994" s="24" t="s">
        <v>1487</v>
      </c>
      <c r="F9994" cm="1">
        <f t="array" ref="F9994">_xlfn.SWITCH($E9994,"Forecast",IFERROR(SUMIFS(INDEX('Forecast Input'!$A:$BO,,MATCH(TEXT($A9994,"0"),'Forecast Input'!$1:$1,0)),'Forecast Input'!$A:$A,Master!C9994,'Forecast Input'!$D:$D,Master!D9994),0),"Actual",SUMIFS('CMO Input'!$Q:$Q,'CMO Input'!$E:$E,Master!$A9994,'CMO Input'!$C:$C,Master!$C9994,'CMO Input'!$AJ:$AJ,Master!$D9994,'CMO Input'!$AU:$AU,Master!$F9990),"")</f>
        <v>0</v>
      </c>
    </row>
    <row r="9995" spans="1:6" x14ac:dyDescent="0.25">
      <c r="A9995" s="24">
        <v>48</v>
      </c>
      <c r="B9995" s="25">
        <v>44593</v>
      </c>
      <c r="C9995" s="24" t="s">
        <v>127</v>
      </c>
      <c r="D9995" s="24" t="s">
        <v>10</v>
      </c>
      <c r="E9995" s="24" t="s">
        <v>1489</v>
      </c>
      <c r="F9995" t="str" cm="1">
        <f t="array" ref="F9995">_xlfn.SWITCH($E9995,"Forecast",IFERROR(SUMIFS(INDEX('Forecast Input'!$A:$BO,,MATCH(TEXT($A9995,"0"),'Forecast Input'!$1:$1,0)),'Forecast Input'!$A:$A,Master!C9995,'Forecast Input'!$D:$D,Master!D9995),0),"Actual",SUMIFS('CMO Input'!$Q:$Q,'CMO Input'!$E:$E,Master!$A9995,'CMO Input'!$C:$C,Master!$C9995,'CMO Input'!$AJ:$AJ,Master!$D9995,'CMO Input'!$AU:$AU,Master!$F9991),"")</f>
        <v/>
      </c>
    </row>
    <row r="9996" spans="1:6" x14ac:dyDescent="0.25">
      <c r="A9996" s="24">
        <v>48</v>
      </c>
      <c r="B9996" s="25">
        <v>44593</v>
      </c>
      <c r="C9996" s="24" t="s">
        <v>127</v>
      </c>
      <c r="D9996" s="24" t="s">
        <v>10</v>
      </c>
      <c r="E9996" s="24" t="s">
        <v>1488</v>
      </c>
      <c r="F9996" cm="1">
        <f t="array" ref="F9996">_xlfn.SWITCH($E9996,"Forecast",IFERROR(SUMIFS(INDEX('Forecast Input'!$A:$BO,,MATCH(TEXT($A9996,"0"),'Forecast Input'!$1:$1,0)),'Forecast Input'!$A:$A,Master!C9996,'Forecast Input'!$D:$D,Master!D9996),0),"Actual",SUMIFS('CMO Input'!$Q:$Q,'CMO Input'!$E:$E,Master!$A9996,'CMO Input'!$C:$C,Master!$C9996,'CMO Input'!$AJ:$AJ,Master!$D9996,'CMO Input'!$AU:$AU,Master!$F9992),"")</f>
        <v>0</v>
      </c>
    </row>
    <row r="9997" spans="1:6" x14ac:dyDescent="0.25">
      <c r="A9997" s="24">
        <v>48</v>
      </c>
      <c r="B9997" s="25">
        <v>44593</v>
      </c>
      <c r="C9997" s="24" t="s">
        <v>127</v>
      </c>
      <c r="D9997" s="24" t="s">
        <v>10</v>
      </c>
      <c r="E9997" s="24" t="s">
        <v>1487</v>
      </c>
      <c r="F9997" cm="1">
        <f t="array" ref="F9997">_xlfn.SWITCH($E9997,"Forecast",IFERROR(SUMIFS(INDEX('Forecast Input'!$A:$BO,,MATCH(TEXT($A9997,"0"),'Forecast Input'!$1:$1,0)),'Forecast Input'!$A:$A,Master!C9997,'Forecast Input'!$D:$D,Master!D9997),0),"Actual",SUMIFS('CMO Input'!$Q:$Q,'CMO Input'!$E:$E,Master!$A9997,'CMO Input'!$C:$C,Master!$C9997,'CMO Input'!$AJ:$AJ,Master!$D9997,'CMO Input'!$AU:$AU,Master!$F9993),"")</f>
        <v>0</v>
      </c>
    </row>
    <row r="9998" spans="1:6" x14ac:dyDescent="0.25">
      <c r="A9998" s="24">
        <v>48</v>
      </c>
      <c r="B9998" s="25">
        <v>44593</v>
      </c>
      <c r="C9998" s="24" t="s">
        <v>127</v>
      </c>
      <c r="D9998" s="24" t="s">
        <v>61</v>
      </c>
      <c r="E9998" s="24" t="s">
        <v>1489</v>
      </c>
      <c r="F9998" t="str" cm="1">
        <f t="array" ref="F9998">_xlfn.SWITCH($E9998,"Forecast",IFERROR(SUMIFS(INDEX('Forecast Input'!$A:$BO,,MATCH(TEXT($A9998,"0"),'Forecast Input'!$1:$1,0)),'Forecast Input'!$A:$A,Master!C9998,'Forecast Input'!$D:$D,Master!D9998),0),"Actual",SUMIFS('CMO Input'!$Q:$Q,'CMO Input'!$E:$E,Master!$A9998,'CMO Input'!$C:$C,Master!$C9998,'CMO Input'!$AJ:$AJ,Master!$D9998,'CMO Input'!$AU:$AU,Master!$F9994),"")</f>
        <v/>
      </c>
    </row>
    <row r="9999" spans="1:6" x14ac:dyDescent="0.25">
      <c r="A9999" s="24">
        <v>48</v>
      </c>
      <c r="B9999" s="25">
        <v>44593</v>
      </c>
      <c r="C9999" s="24" t="s">
        <v>127</v>
      </c>
      <c r="D9999" s="24" t="s">
        <v>61</v>
      </c>
      <c r="E9999" s="24" t="s">
        <v>1488</v>
      </c>
      <c r="F9999" cm="1">
        <f t="array" ref="F9999">_xlfn.SWITCH($E9999,"Forecast",IFERROR(SUMIFS(INDEX('Forecast Input'!$A:$BO,,MATCH(TEXT($A9999,"0"),'Forecast Input'!$1:$1,0)),'Forecast Input'!$A:$A,Master!C9999,'Forecast Input'!$D:$D,Master!D9999),0),"Actual",SUMIFS('CMO Input'!$Q:$Q,'CMO Input'!$E:$E,Master!$A9999,'CMO Input'!$C:$C,Master!$C9999,'CMO Input'!$AJ:$AJ,Master!$D9999,'CMO Input'!$AU:$AU,Master!$F9995),"")</f>
        <v>0</v>
      </c>
    </row>
    <row r="10000" spans="1:6" x14ac:dyDescent="0.25">
      <c r="A10000" s="24">
        <v>48</v>
      </c>
      <c r="B10000" s="25">
        <v>44593</v>
      </c>
      <c r="C10000" s="24" t="s">
        <v>127</v>
      </c>
      <c r="D10000" s="24" t="s">
        <v>61</v>
      </c>
      <c r="E10000" s="24" t="s">
        <v>1487</v>
      </c>
      <c r="F10000" cm="1">
        <f t="array" ref="F10000">_xlfn.SWITCH($E10000,"Forecast",IFERROR(SUMIFS(INDEX('Forecast Input'!$A:$BO,,MATCH(TEXT($A10000,"0"),'Forecast Input'!$1:$1,0)),'Forecast Input'!$A:$A,Master!C10000,'Forecast Input'!$D:$D,Master!D10000),0),"Actual",SUMIFS('CMO Input'!$Q:$Q,'CMO Input'!$E:$E,Master!$A10000,'CMO Input'!$C:$C,Master!$C10000,'CMO Input'!$AJ:$AJ,Master!$D10000,'CMO Input'!$AU:$AU,Master!$F9996),"")</f>
        <v>0</v>
      </c>
    </row>
    <row r="10001" spans="1:6" x14ac:dyDescent="0.25">
      <c r="A10001" s="24">
        <v>48</v>
      </c>
      <c r="B10001" s="25">
        <v>44593</v>
      </c>
      <c r="C10001" s="24" t="s">
        <v>127</v>
      </c>
      <c r="D10001" s="24" t="s">
        <v>103</v>
      </c>
      <c r="E10001" s="24" t="s">
        <v>1489</v>
      </c>
      <c r="F10001" t="str" cm="1">
        <f t="array" ref="F10001">_xlfn.SWITCH($E10001,"Forecast",IFERROR(SUMIFS(INDEX('Forecast Input'!$A:$BO,,MATCH(TEXT($A10001,"0"),'Forecast Input'!$1:$1,0)),'Forecast Input'!$A:$A,Master!C10001,'Forecast Input'!$D:$D,Master!D10001),0),"Actual",SUMIFS('CMO Input'!$Q:$Q,'CMO Input'!$E:$E,Master!$A10001,'CMO Input'!$C:$C,Master!$C10001,'CMO Input'!$AJ:$AJ,Master!$D10001,'CMO Input'!$AU:$AU,Master!$F9997),"")</f>
        <v/>
      </c>
    </row>
    <row r="10002" spans="1:6" x14ac:dyDescent="0.25">
      <c r="A10002" s="24">
        <v>48</v>
      </c>
      <c r="B10002" s="25">
        <v>44593</v>
      </c>
      <c r="C10002" s="24" t="s">
        <v>127</v>
      </c>
      <c r="D10002" s="24" t="s">
        <v>103</v>
      </c>
      <c r="E10002" s="24" t="s">
        <v>1488</v>
      </c>
      <c r="F10002" cm="1">
        <f t="array" ref="F10002">_xlfn.SWITCH($E10002,"Forecast",IFERROR(SUMIFS(INDEX('Forecast Input'!$A:$BO,,MATCH(TEXT($A10002,"0"),'Forecast Input'!$1:$1,0)),'Forecast Input'!$A:$A,Master!C10002,'Forecast Input'!$D:$D,Master!D10002),0),"Actual",SUMIFS('CMO Input'!$Q:$Q,'CMO Input'!$E:$E,Master!$A10002,'CMO Input'!$C:$C,Master!$C10002,'CMO Input'!$AJ:$AJ,Master!$D10002,'CMO Input'!$AU:$AU,Master!$F9998),"")</f>
        <v>0</v>
      </c>
    </row>
    <row r="10003" spans="1:6" x14ac:dyDescent="0.25">
      <c r="A10003" s="24">
        <v>48</v>
      </c>
      <c r="B10003" s="25">
        <v>44593</v>
      </c>
      <c r="C10003" s="24" t="s">
        <v>127</v>
      </c>
      <c r="D10003" s="24" t="s">
        <v>103</v>
      </c>
      <c r="E10003" s="24" t="s">
        <v>1487</v>
      </c>
      <c r="F10003" cm="1">
        <f t="array" ref="F10003">_xlfn.SWITCH($E10003,"Forecast",IFERROR(SUMIFS(INDEX('Forecast Input'!$A:$BO,,MATCH(TEXT($A10003,"0"),'Forecast Input'!$1:$1,0)),'Forecast Input'!$A:$A,Master!C10003,'Forecast Input'!$D:$D,Master!D10003),0),"Actual",SUMIFS('CMO Input'!$Q:$Q,'CMO Input'!$E:$E,Master!$A10003,'CMO Input'!$C:$C,Master!$C10003,'CMO Input'!$AJ:$AJ,Master!$D10003,'CMO Input'!$AU:$AU,Master!$F9999),"")</f>
        <v>0</v>
      </c>
    </row>
    <row r="10004" spans="1:6" x14ac:dyDescent="0.25">
      <c r="A10004" s="24">
        <v>48</v>
      </c>
      <c r="B10004" s="25">
        <v>44593</v>
      </c>
      <c r="C10004" s="24" t="s">
        <v>127</v>
      </c>
      <c r="D10004" s="24" t="s">
        <v>146</v>
      </c>
      <c r="E10004" s="24" t="s">
        <v>1489</v>
      </c>
      <c r="F10004" t="str" cm="1">
        <f t="array" ref="F10004">_xlfn.SWITCH($E10004,"Forecast",IFERROR(SUMIFS(INDEX('Forecast Input'!$A:$BO,,MATCH(TEXT($A10004,"0"),'Forecast Input'!$1:$1,0)),'Forecast Input'!$A:$A,Master!C10004,'Forecast Input'!$D:$D,Master!D10004),0),"Actual",SUMIFS('CMO Input'!$Q:$Q,'CMO Input'!$E:$E,Master!$A10004,'CMO Input'!$C:$C,Master!$C10004,'CMO Input'!$AJ:$AJ,Master!$D10004,'CMO Input'!$AU:$AU,Master!$F10000),"")</f>
        <v/>
      </c>
    </row>
    <row r="10005" spans="1:6" x14ac:dyDescent="0.25">
      <c r="A10005" s="24">
        <v>48</v>
      </c>
      <c r="B10005" s="25">
        <v>44593</v>
      </c>
      <c r="C10005" s="24" t="s">
        <v>127</v>
      </c>
      <c r="D10005" s="24" t="s">
        <v>146</v>
      </c>
      <c r="E10005" s="24" t="s">
        <v>1488</v>
      </c>
      <c r="F10005" cm="1">
        <f t="array" ref="F10005">_xlfn.SWITCH($E10005,"Forecast",IFERROR(SUMIFS(INDEX('Forecast Input'!$A:$BO,,MATCH(TEXT($A10005,"0"),'Forecast Input'!$1:$1,0)),'Forecast Input'!$A:$A,Master!C10005,'Forecast Input'!$D:$D,Master!D10005),0),"Actual",SUMIFS('CMO Input'!$Q:$Q,'CMO Input'!$E:$E,Master!$A10005,'CMO Input'!$C:$C,Master!$C10005,'CMO Input'!$AJ:$AJ,Master!$D10005,'CMO Input'!$AU:$AU,Master!$F10001),"")</f>
        <v>0</v>
      </c>
    </row>
    <row r="10006" spans="1:6" x14ac:dyDescent="0.25">
      <c r="A10006" s="24">
        <v>48</v>
      </c>
      <c r="B10006" s="25">
        <v>44593</v>
      </c>
      <c r="C10006" s="24" t="s">
        <v>127</v>
      </c>
      <c r="D10006" s="24" t="s">
        <v>146</v>
      </c>
      <c r="E10006" s="24" t="s">
        <v>1487</v>
      </c>
      <c r="F10006" cm="1">
        <f t="array" ref="F10006">_xlfn.SWITCH($E10006,"Forecast",IFERROR(SUMIFS(INDEX('Forecast Input'!$A:$BO,,MATCH(TEXT($A10006,"0"),'Forecast Input'!$1:$1,0)),'Forecast Input'!$A:$A,Master!C10006,'Forecast Input'!$D:$D,Master!D10006),0),"Actual",SUMIFS('CMO Input'!$Q:$Q,'CMO Input'!$E:$E,Master!$A10006,'CMO Input'!$C:$C,Master!$C10006,'CMO Input'!$AJ:$AJ,Master!$D10006,'CMO Input'!$AU:$AU,Master!$F10002),"")</f>
        <v>0</v>
      </c>
    </row>
    <row r="10007" spans="1:6" x14ac:dyDescent="0.25">
      <c r="A10007" s="24">
        <v>48</v>
      </c>
      <c r="B10007" s="25">
        <v>44593</v>
      </c>
      <c r="C10007" s="24" t="s">
        <v>127</v>
      </c>
      <c r="D10007" s="24" t="s">
        <v>166</v>
      </c>
      <c r="E10007" s="24" t="s">
        <v>1489</v>
      </c>
      <c r="F10007" t="str" cm="1">
        <f t="array" ref="F10007">_xlfn.SWITCH($E10007,"Forecast",IFERROR(SUMIFS(INDEX('Forecast Input'!$A:$BO,,MATCH(TEXT($A10007,"0"),'Forecast Input'!$1:$1,0)),'Forecast Input'!$A:$A,Master!C10007,'Forecast Input'!$D:$D,Master!D10007),0),"Actual",SUMIFS('CMO Input'!$Q:$Q,'CMO Input'!$E:$E,Master!$A10007,'CMO Input'!$C:$C,Master!$C10007,'CMO Input'!$AJ:$AJ,Master!$D10007,'CMO Input'!$AU:$AU,Master!$F10003),"")</f>
        <v/>
      </c>
    </row>
    <row r="10008" spans="1:6" x14ac:dyDescent="0.25">
      <c r="A10008" s="24">
        <v>48</v>
      </c>
      <c r="B10008" s="25">
        <v>44593</v>
      </c>
      <c r="C10008" s="24" t="s">
        <v>127</v>
      </c>
      <c r="D10008" s="24" t="s">
        <v>166</v>
      </c>
      <c r="E10008" s="24" t="s">
        <v>1488</v>
      </c>
      <c r="F10008" cm="1">
        <f t="array" ref="F10008">_xlfn.SWITCH($E10008,"Forecast",IFERROR(SUMIFS(INDEX('Forecast Input'!$A:$BO,,MATCH(TEXT($A10008,"0"),'Forecast Input'!$1:$1,0)),'Forecast Input'!$A:$A,Master!C10008,'Forecast Input'!$D:$D,Master!D10008),0),"Actual",SUMIFS('CMO Input'!$Q:$Q,'CMO Input'!$E:$E,Master!$A10008,'CMO Input'!$C:$C,Master!$C10008,'CMO Input'!$AJ:$AJ,Master!$D10008,'CMO Input'!$AU:$AU,Master!$F10004),"")</f>
        <v>0</v>
      </c>
    </row>
    <row r="10009" spans="1:6" x14ac:dyDescent="0.25">
      <c r="A10009" s="24">
        <v>48</v>
      </c>
      <c r="B10009" s="25">
        <v>44593</v>
      </c>
      <c r="C10009" s="24" t="s">
        <v>127</v>
      </c>
      <c r="D10009" s="24" t="s">
        <v>166</v>
      </c>
      <c r="E10009" s="24" t="s">
        <v>1487</v>
      </c>
      <c r="F10009" cm="1">
        <f t="array" ref="F10009">_xlfn.SWITCH($E10009,"Forecast",IFERROR(SUMIFS(INDEX('Forecast Input'!$A:$BO,,MATCH(TEXT($A10009,"0"),'Forecast Input'!$1:$1,0)),'Forecast Input'!$A:$A,Master!C10009,'Forecast Input'!$D:$D,Master!D10009),0),"Actual",SUMIFS('CMO Input'!$Q:$Q,'CMO Input'!$E:$E,Master!$A10009,'CMO Input'!$C:$C,Master!$C10009,'CMO Input'!$AJ:$AJ,Master!$D10009,'CMO Input'!$AU:$AU,Master!$F10005),"")</f>
        <v>0</v>
      </c>
    </row>
    <row r="10010" spans="1:6" x14ac:dyDescent="0.25">
      <c r="A10010" s="24">
        <v>48</v>
      </c>
      <c r="B10010" s="25">
        <v>44593</v>
      </c>
      <c r="C10010" s="24" t="s">
        <v>127</v>
      </c>
      <c r="D10010" s="24" t="s">
        <v>170</v>
      </c>
      <c r="E10010" s="24" t="s">
        <v>1489</v>
      </c>
      <c r="F10010" t="str" cm="1">
        <f t="array" ref="F10010">_xlfn.SWITCH($E10010,"Forecast",IFERROR(SUMIFS(INDEX('Forecast Input'!$A:$BO,,MATCH(TEXT($A10010,"0"),'Forecast Input'!$1:$1,0)),'Forecast Input'!$A:$A,Master!C10010,'Forecast Input'!$D:$D,Master!D10010),0),"Actual",SUMIFS('CMO Input'!$Q:$Q,'CMO Input'!$E:$E,Master!$A10010,'CMO Input'!$C:$C,Master!$C10010,'CMO Input'!$AJ:$AJ,Master!$D10010,'CMO Input'!$AU:$AU,Master!$F10006),"")</f>
        <v/>
      </c>
    </row>
    <row r="10011" spans="1:6" x14ac:dyDescent="0.25">
      <c r="A10011" s="24">
        <v>48</v>
      </c>
      <c r="B10011" s="25">
        <v>44593</v>
      </c>
      <c r="C10011" s="24" t="s">
        <v>127</v>
      </c>
      <c r="D10011" s="24" t="s">
        <v>170</v>
      </c>
      <c r="E10011" s="24" t="s">
        <v>1488</v>
      </c>
      <c r="F10011" cm="1">
        <f t="array" ref="F10011">_xlfn.SWITCH($E10011,"Forecast",IFERROR(SUMIFS(INDEX('Forecast Input'!$A:$BO,,MATCH(TEXT($A10011,"0"),'Forecast Input'!$1:$1,0)),'Forecast Input'!$A:$A,Master!C10011,'Forecast Input'!$D:$D,Master!D10011),0),"Actual",SUMIFS('CMO Input'!$Q:$Q,'CMO Input'!$E:$E,Master!$A10011,'CMO Input'!$C:$C,Master!$C10011,'CMO Input'!$AJ:$AJ,Master!$D10011,'CMO Input'!$AU:$AU,Master!$F10007),"")</f>
        <v>0</v>
      </c>
    </row>
    <row r="10012" spans="1:6" x14ac:dyDescent="0.25">
      <c r="A10012" s="24">
        <v>48</v>
      </c>
      <c r="B10012" s="25">
        <v>44593</v>
      </c>
      <c r="C10012" s="24" t="s">
        <v>127</v>
      </c>
      <c r="D10012" s="24" t="s">
        <v>170</v>
      </c>
      <c r="E10012" s="24" t="s">
        <v>1487</v>
      </c>
      <c r="F10012" cm="1">
        <f t="array" ref="F10012">_xlfn.SWITCH($E10012,"Forecast",IFERROR(SUMIFS(INDEX('Forecast Input'!$A:$BO,,MATCH(TEXT($A10012,"0"),'Forecast Input'!$1:$1,0)),'Forecast Input'!$A:$A,Master!C10012,'Forecast Input'!$D:$D,Master!D10012),0),"Actual",SUMIFS('CMO Input'!$Q:$Q,'CMO Input'!$E:$E,Master!$A10012,'CMO Input'!$C:$C,Master!$C10012,'CMO Input'!$AJ:$AJ,Master!$D10012,'CMO Input'!$AU:$AU,Master!$F10008),"")</f>
        <v>0</v>
      </c>
    </row>
    <row r="10013" spans="1:6" x14ac:dyDescent="0.25">
      <c r="A10013" s="24">
        <v>48</v>
      </c>
      <c r="B10013" s="25">
        <v>44593</v>
      </c>
      <c r="C10013" s="24" t="s">
        <v>127</v>
      </c>
      <c r="D10013" s="24" t="s">
        <v>436</v>
      </c>
      <c r="E10013" s="24" t="s">
        <v>1489</v>
      </c>
      <c r="F10013" t="str" cm="1">
        <f t="array" ref="F10013">_xlfn.SWITCH($E10013,"Forecast",IFERROR(SUMIFS(INDEX('Forecast Input'!$A:$BO,,MATCH(TEXT($A10013,"0"),'Forecast Input'!$1:$1,0)),'Forecast Input'!$A:$A,Master!C10013,'Forecast Input'!$D:$D,Master!D10013),0),"Actual",SUMIFS('CMO Input'!$Q:$Q,'CMO Input'!$E:$E,Master!$A10013,'CMO Input'!$C:$C,Master!$C10013,'CMO Input'!$AJ:$AJ,Master!$D10013,'CMO Input'!$AU:$AU,Master!$F10009),"")</f>
        <v/>
      </c>
    </row>
    <row r="10014" spans="1:6" x14ac:dyDescent="0.25">
      <c r="A10014" s="24">
        <v>48</v>
      </c>
      <c r="B10014" s="25">
        <v>44593</v>
      </c>
      <c r="C10014" s="24" t="s">
        <v>127</v>
      </c>
      <c r="D10014" s="24" t="s">
        <v>436</v>
      </c>
      <c r="E10014" s="24" t="s">
        <v>1488</v>
      </c>
      <c r="F10014" cm="1">
        <f t="array" ref="F10014">_xlfn.SWITCH($E10014,"Forecast",IFERROR(SUMIFS(INDEX('Forecast Input'!$A:$BO,,MATCH(TEXT($A10014,"0"),'Forecast Input'!$1:$1,0)),'Forecast Input'!$A:$A,Master!C10014,'Forecast Input'!$D:$D,Master!D10014),0),"Actual",SUMIFS('CMO Input'!$Q:$Q,'CMO Input'!$E:$E,Master!$A10014,'CMO Input'!$C:$C,Master!$C10014,'CMO Input'!$AJ:$AJ,Master!$D10014,'CMO Input'!$AU:$AU,Master!$F10010),"")</f>
        <v>0</v>
      </c>
    </row>
    <row r="10015" spans="1:6" x14ac:dyDescent="0.25">
      <c r="A10015" s="24">
        <v>48</v>
      </c>
      <c r="B10015" s="25">
        <v>44593</v>
      </c>
      <c r="C10015" s="24" t="s">
        <v>127</v>
      </c>
      <c r="D10015" s="24" t="s">
        <v>436</v>
      </c>
      <c r="E10015" s="24" t="s">
        <v>1487</v>
      </c>
      <c r="F10015" cm="1">
        <f t="array" ref="F10015">_xlfn.SWITCH($E10015,"Forecast",IFERROR(SUMIFS(INDEX('Forecast Input'!$A:$BO,,MATCH(TEXT($A10015,"0"),'Forecast Input'!$1:$1,0)),'Forecast Input'!$A:$A,Master!C10015,'Forecast Input'!$D:$D,Master!D10015),0),"Actual",SUMIFS('CMO Input'!$Q:$Q,'CMO Input'!$E:$E,Master!$A10015,'CMO Input'!$C:$C,Master!$C10015,'CMO Input'!$AJ:$AJ,Master!$D10015,'CMO Input'!$AU:$AU,Master!$F10011),"")</f>
        <v>0</v>
      </c>
    </row>
    <row r="10016" spans="1:6" x14ac:dyDescent="0.25">
      <c r="A10016" s="24">
        <v>48</v>
      </c>
      <c r="B10016" s="25">
        <v>44593</v>
      </c>
      <c r="C10016" s="24" t="s">
        <v>127</v>
      </c>
      <c r="D10016" s="24" t="s">
        <v>1469</v>
      </c>
      <c r="E10016" s="24" t="s">
        <v>1489</v>
      </c>
      <c r="F10016" t="str" cm="1">
        <f t="array" ref="F10016">_xlfn.SWITCH($E10016,"Forecast",IFERROR(SUMIFS(INDEX('Forecast Input'!$A:$BO,,MATCH(TEXT($A10016,"0"),'Forecast Input'!$1:$1,0)),'Forecast Input'!$A:$A,Master!C10016,'Forecast Input'!$D:$D,Master!D10016),0),"Actual",SUMIFS('CMO Input'!$Q:$Q,'CMO Input'!$E:$E,Master!$A10016,'CMO Input'!$C:$C,Master!$C10016,'CMO Input'!$AJ:$AJ,Master!$D10016,'CMO Input'!$AU:$AU,Master!$F10012),"")</f>
        <v/>
      </c>
    </row>
    <row r="10017" spans="1:6" x14ac:dyDescent="0.25">
      <c r="A10017" s="24">
        <v>48</v>
      </c>
      <c r="B10017" s="25">
        <v>44593</v>
      </c>
      <c r="C10017" s="24" t="s">
        <v>127</v>
      </c>
      <c r="D10017" s="24" t="s">
        <v>1469</v>
      </c>
      <c r="E10017" s="24" t="s">
        <v>1488</v>
      </c>
      <c r="F10017" cm="1">
        <f t="array" ref="F10017">_xlfn.SWITCH($E10017,"Forecast",IFERROR(SUMIFS(INDEX('Forecast Input'!$A:$BO,,MATCH(TEXT($A10017,"0"),'Forecast Input'!$1:$1,0)),'Forecast Input'!$A:$A,Master!C10017,'Forecast Input'!$D:$D,Master!D10017),0),"Actual",SUMIFS('CMO Input'!$Q:$Q,'CMO Input'!$E:$E,Master!$A10017,'CMO Input'!$C:$C,Master!$C10017,'CMO Input'!$AJ:$AJ,Master!$D10017,'CMO Input'!$AU:$AU,Master!$F10013),"")</f>
        <v>0</v>
      </c>
    </row>
    <row r="10018" spans="1:6" x14ac:dyDescent="0.25">
      <c r="A10018" s="24">
        <v>48</v>
      </c>
      <c r="B10018" s="25">
        <v>44593</v>
      </c>
      <c r="C10018" s="24" t="s">
        <v>127</v>
      </c>
      <c r="D10018" s="24" t="s">
        <v>1469</v>
      </c>
      <c r="E10018" s="24" t="s">
        <v>1487</v>
      </c>
      <c r="F10018" cm="1">
        <f t="array" ref="F10018">_xlfn.SWITCH($E10018,"Forecast",IFERROR(SUMIFS(INDEX('Forecast Input'!$A:$BO,,MATCH(TEXT($A10018,"0"),'Forecast Input'!$1:$1,0)),'Forecast Input'!$A:$A,Master!C10018,'Forecast Input'!$D:$D,Master!D10018),0),"Actual",SUMIFS('CMO Input'!$Q:$Q,'CMO Input'!$E:$E,Master!$A10018,'CMO Input'!$C:$C,Master!$C10018,'CMO Input'!$AJ:$AJ,Master!$D10018,'CMO Input'!$AU:$AU,Master!$F10014),"")</f>
        <v>0</v>
      </c>
    </row>
    <row r="10019" spans="1:6" x14ac:dyDescent="0.25">
      <c r="A10019" s="24">
        <v>48</v>
      </c>
      <c r="B10019" s="25">
        <v>44593</v>
      </c>
      <c r="C10019" s="24" t="s">
        <v>44</v>
      </c>
      <c r="D10019" s="24" t="s">
        <v>10</v>
      </c>
      <c r="E10019" s="24" t="s">
        <v>1489</v>
      </c>
      <c r="F10019" t="str" cm="1">
        <f t="array" ref="F10019">_xlfn.SWITCH($E10019,"Forecast",IFERROR(SUMIFS(INDEX('Forecast Input'!$A:$BO,,MATCH(TEXT($A10019,"0"),'Forecast Input'!$1:$1,0)),'Forecast Input'!$A:$A,Master!C10019,'Forecast Input'!$D:$D,Master!D10019),0),"Actual",SUMIFS('CMO Input'!$Q:$Q,'CMO Input'!$E:$E,Master!$A10019,'CMO Input'!$C:$C,Master!$C10019,'CMO Input'!$AJ:$AJ,Master!$D10019,'CMO Input'!$AU:$AU,Master!$F10015),"")</f>
        <v/>
      </c>
    </row>
    <row r="10020" spans="1:6" x14ac:dyDescent="0.25">
      <c r="A10020" s="24">
        <v>48</v>
      </c>
      <c r="B10020" s="25">
        <v>44593</v>
      </c>
      <c r="C10020" s="24" t="s">
        <v>44</v>
      </c>
      <c r="D10020" s="24" t="s">
        <v>10</v>
      </c>
      <c r="E10020" s="24" t="s">
        <v>1488</v>
      </c>
      <c r="F10020" cm="1">
        <f t="array" ref="F10020">_xlfn.SWITCH($E10020,"Forecast",IFERROR(SUMIFS(INDEX('Forecast Input'!$A:$BO,,MATCH(TEXT($A10020,"0"),'Forecast Input'!$1:$1,0)),'Forecast Input'!$A:$A,Master!C10020,'Forecast Input'!$D:$D,Master!D10020),0),"Actual",SUMIFS('CMO Input'!$Q:$Q,'CMO Input'!$E:$E,Master!$A10020,'CMO Input'!$C:$C,Master!$C10020,'CMO Input'!$AJ:$AJ,Master!$D10020,'CMO Input'!$AU:$AU,Master!$F10016),"")</f>
        <v>0</v>
      </c>
    </row>
    <row r="10021" spans="1:6" x14ac:dyDescent="0.25">
      <c r="A10021" s="24">
        <v>48</v>
      </c>
      <c r="B10021" s="25">
        <v>44593</v>
      </c>
      <c r="C10021" s="24" t="s">
        <v>44</v>
      </c>
      <c r="D10021" s="24" t="s">
        <v>10</v>
      </c>
      <c r="E10021" s="24" t="s">
        <v>1487</v>
      </c>
      <c r="F10021" cm="1">
        <f t="array" ref="F10021">_xlfn.SWITCH($E10021,"Forecast",IFERROR(SUMIFS(INDEX('Forecast Input'!$A:$BO,,MATCH(TEXT($A10021,"0"),'Forecast Input'!$1:$1,0)),'Forecast Input'!$A:$A,Master!C10021,'Forecast Input'!$D:$D,Master!D10021),0),"Actual",SUMIFS('CMO Input'!$Q:$Q,'CMO Input'!$E:$E,Master!$A10021,'CMO Input'!$C:$C,Master!$C10021,'CMO Input'!$AJ:$AJ,Master!$D10021,'CMO Input'!$AU:$AU,Master!$F10017),"")</f>
        <v>0</v>
      </c>
    </row>
    <row r="10022" spans="1:6" x14ac:dyDescent="0.25">
      <c r="A10022" s="24">
        <v>48</v>
      </c>
      <c r="B10022" s="25">
        <v>44593</v>
      </c>
      <c r="C10022" s="24" t="s">
        <v>44</v>
      </c>
      <c r="D10022" s="24" t="s">
        <v>61</v>
      </c>
      <c r="E10022" s="24" t="s">
        <v>1489</v>
      </c>
      <c r="F10022" t="str" cm="1">
        <f t="array" ref="F10022">_xlfn.SWITCH($E10022,"Forecast",IFERROR(SUMIFS(INDEX('Forecast Input'!$A:$BO,,MATCH(TEXT($A10022,"0"),'Forecast Input'!$1:$1,0)),'Forecast Input'!$A:$A,Master!C10022,'Forecast Input'!$D:$D,Master!D10022),0),"Actual",SUMIFS('CMO Input'!$Q:$Q,'CMO Input'!$E:$E,Master!$A10022,'CMO Input'!$C:$C,Master!$C10022,'CMO Input'!$AJ:$AJ,Master!$D10022,'CMO Input'!$AU:$AU,Master!$F10018),"")</f>
        <v/>
      </c>
    </row>
    <row r="10023" spans="1:6" x14ac:dyDescent="0.25">
      <c r="A10023" s="24">
        <v>48</v>
      </c>
      <c r="B10023" s="25">
        <v>44593</v>
      </c>
      <c r="C10023" s="24" t="s">
        <v>44</v>
      </c>
      <c r="D10023" s="24" t="s">
        <v>61</v>
      </c>
      <c r="E10023" s="24" t="s">
        <v>1488</v>
      </c>
      <c r="F10023" cm="1">
        <f t="array" ref="F10023">_xlfn.SWITCH($E10023,"Forecast",IFERROR(SUMIFS(INDEX('Forecast Input'!$A:$BO,,MATCH(TEXT($A10023,"0"),'Forecast Input'!$1:$1,0)),'Forecast Input'!$A:$A,Master!C10023,'Forecast Input'!$D:$D,Master!D10023),0),"Actual",SUMIFS('CMO Input'!$Q:$Q,'CMO Input'!$E:$E,Master!$A10023,'CMO Input'!$C:$C,Master!$C10023,'CMO Input'!$AJ:$AJ,Master!$D10023,'CMO Input'!$AU:$AU,Master!$F10019),"")</f>
        <v>0</v>
      </c>
    </row>
    <row r="10024" spans="1:6" x14ac:dyDescent="0.25">
      <c r="A10024" s="24">
        <v>48</v>
      </c>
      <c r="B10024" s="25">
        <v>44593</v>
      </c>
      <c r="C10024" s="24" t="s">
        <v>44</v>
      </c>
      <c r="D10024" s="24" t="s">
        <v>61</v>
      </c>
      <c r="E10024" s="24" t="s">
        <v>1487</v>
      </c>
      <c r="F10024" cm="1">
        <f t="array" ref="F10024">_xlfn.SWITCH($E10024,"Forecast",IFERROR(SUMIFS(INDEX('Forecast Input'!$A:$BO,,MATCH(TEXT($A10024,"0"),'Forecast Input'!$1:$1,0)),'Forecast Input'!$A:$A,Master!C10024,'Forecast Input'!$D:$D,Master!D10024),0),"Actual",SUMIFS('CMO Input'!$Q:$Q,'CMO Input'!$E:$E,Master!$A10024,'CMO Input'!$C:$C,Master!$C10024,'CMO Input'!$AJ:$AJ,Master!$D10024,'CMO Input'!$AU:$AU,Master!$F10020),"")</f>
        <v>0</v>
      </c>
    </row>
    <row r="10025" spans="1:6" x14ac:dyDescent="0.25">
      <c r="A10025" s="24">
        <v>48</v>
      </c>
      <c r="B10025" s="25">
        <v>44593</v>
      </c>
      <c r="C10025" s="24" t="s">
        <v>44</v>
      </c>
      <c r="D10025" s="24" t="s">
        <v>103</v>
      </c>
      <c r="E10025" s="24" t="s">
        <v>1489</v>
      </c>
      <c r="F10025" t="str" cm="1">
        <f t="array" ref="F10025">_xlfn.SWITCH($E10025,"Forecast",IFERROR(SUMIFS(INDEX('Forecast Input'!$A:$BO,,MATCH(TEXT($A10025,"0"),'Forecast Input'!$1:$1,0)),'Forecast Input'!$A:$A,Master!C10025,'Forecast Input'!$D:$D,Master!D10025),0),"Actual",SUMIFS('CMO Input'!$Q:$Q,'CMO Input'!$E:$E,Master!$A10025,'CMO Input'!$C:$C,Master!$C10025,'CMO Input'!$AJ:$AJ,Master!$D10025,'CMO Input'!$AU:$AU,Master!$F10021),"")</f>
        <v/>
      </c>
    </row>
    <row r="10026" spans="1:6" x14ac:dyDescent="0.25">
      <c r="A10026" s="24">
        <v>48</v>
      </c>
      <c r="B10026" s="25">
        <v>44593</v>
      </c>
      <c r="C10026" s="24" t="s">
        <v>44</v>
      </c>
      <c r="D10026" s="24" t="s">
        <v>103</v>
      </c>
      <c r="E10026" s="24" t="s">
        <v>1488</v>
      </c>
      <c r="F10026" cm="1">
        <f t="array" ref="F10026">_xlfn.SWITCH($E10026,"Forecast",IFERROR(SUMIFS(INDEX('Forecast Input'!$A:$BO,,MATCH(TEXT($A10026,"0"),'Forecast Input'!$1:$1,0)),'Forecast Input'!$A:$A,Master!C10026,'Forecast Input'!$D:$D,Master!D10026),0),"Actual",SUMIFS('CMO Input'!$Q:$Q,'CMO Input'!$E:$E,Master!$A10026,'CMO Input'!$C:$C,Master!$C10026,'CMO Input'!$AJ:$AJ,Master!$D10026,'CMO Input'!$AU:$AU,Master!$F10022),"")</f>
        <v>0</v>
      </c>
    </row>
    <row r="10027" spans="1:6" x14ac:dyDescent="0.25">
      <c r="A10027" s="24">
        <v>48</v>
      </c>
      <c r="B10027" s="25">
        <v>44593</v>
      </c>
      <c r="C10027" s="24" t="s">
        <v>44</v>
      </c>
      <c r="D10027" s="24" t="s">
        <v>103</v>
      </c>
      <c r="E10027" s="24" t="s">
        <v>1487</v>
      </c>
      <c r="F10027" cm="1">
        <f t="array" ref="F10027">_xlfn.SWITCH($E10027,"Forecast",IFERROR(SUMIFS(INDEX('Forecast Input'!$A:$BO,,MATCH(TEXT($A10027,"0"),'Forecast Input'!$1:$1,0)),'Forecast Input'!$A:$A,Master!C10027,'Forecast Input'!$D:$D,Master!D10027),0),"Actual",SUMIFS('CMO Input'!$Q:$Q,'CMO Input'!$E:$E,Master!$A10027,'CMO Input'!$C:$C,Master!$C10027,'CMO Input'!$AJ:$AJ,Master!$D10027,'CMO Input'!$AU:$AU,Master!$F10023),"")</f>
        <v>0</v>
      </c>
    </row>
    <row r="10028" spans="1:6" x14ac:dyDescent="0.25">
      <c r="A10028" s="24">
        <v>48</v>
      </c>
      <c r="B10028" s="25">
        <v>44593</v>
      </c>
      <c r="C10028" s="24" t="s">
        <v>44</v>
      </c>
      <c r="D10028" s="24" t="s">
        <v>146</v>
      </c>
      <c r="E10028" s="24" t="s">
        <v>1489</v>
      </c>
      <c r="F10028" t="str" cm="1">
        <f t="array" ref="F10028">_xlfn.SWITCH($E10028,"Forecast",IFERROR(SUMIFS(INDEX('Forecast Input'!$A:$BO,,MATCH(TEXT($A10028,"0"),'Forecast Input'!$1:$1,0)),'Forecast Input'!$A:$A,Master!C10028,'Forecast Input'!$D:$D,Master!D10028),0),"Actual",SUMIFS('CMO Input'!$Q:$Q,'CMO Input'!$E:$E,Master!$A10028,'CMO Input'!$C:$C,Master!$C10028,'CMO Input'!$AJ:$AJ,Master!$D10028,'CMO Input'!$AU:$AU,Master!$F10024),"")</f>
        <v/>
      </c>
    </row>
    <row r="10029" spans="1:6" x14ac:dyDescent="0.25">
      <c r="A10029" s="24">
        <v>48</v>
      </c>
      <c r="B10029" s="25">
        <v>44593</v>
      </c>
      <c r="C10029" s="24" t="s">
        <v>44</v>
      </c>
      <c r="D10029" s="24" t="s">
        <v>146</v>
      </c>
      <c r="E10029" s="24" t="s">
        <v>1488</v>
      </c>
      <c r="F10029" cm="1">
        <f t="array" ref="F10029">_xlfn.SWITCH($E10029,"Forecast",IFERROR(SUMIFS(INDEX('Forecast Input'!$A:$BO,,MATCH(TEXT($A10029,"0"),'Forecast Input'!$1:$1,0)),'Forecast Input'!$A:$A,Master!C10029,'Forecast Input'!$D:$D,Master!D10029),0),"Actual",SUMIFS('CMO Input'!$Q:$Q,'CMO Input'!$E:$E,Master!$A10029,'CMO Input'!$C:$C,Master!$C10029,'CMO Input'!$AJ:$AJ,Master!$D10029,'CMO Input'!$AU:$AU,Master!$F10025),"")</f>
        <v>0</v>
      </c>
    </row>
    <row r="10030" spans="1:6" x14ac:dyDescent="0.25">
      <c r="A10030" s="24">
        <v>48</v>
      </c>
      <c r="B10030" s="25">
        <v>44593</v>
      </c>
      <c r="C10030" s="24" t="s">
        <v>44</v>
      </c>
      <c r="D10030" s="24" t="s">
        <v>146</v>
      </c>
      <c r="E10030" s="24" t="s">
        <v>1487</v>
      </c>
      <c r="F10030" cm="1">
        <f t="array" ref="F10030">_xlfn.SWITCH($E10030,"Forecast",IFERROR(SUMIFS(INDEX('Forecast Input'!$A:$BO,,MATCH(TEXT($A10030,"0"),'Forecast Input'!$1:$1,0)),'Forecast Input'!$A:$A,Master!C10030,'Forecast Input'!$D:$D,Master!D10030),0),"Actual",SUMIFS('CMO Input'!$Q:$Q,'CMO Input'!$E:$E,Master!$A10030,'CMO Input'!$C:$C,Master!$C10030,'CMO Input'!$AJ:$AJ,Master!$D10030,'CMO Input'!$AU:$AU,Master!$F10026),"")</f>
        <v>0</v>
      </c>
    </row>
    <row r="10031" spans="1:6" x14ac:dyDescent="0.25">
      <c r="A10031" s="24">
        <v>48</v>
      </c>
      <c r="B10031" s="25">
        <v>44593</v>
      </c>
      <c r="C10031" s="24" t="s">
        <v>44</v>
      </c>
      <c r="D10031" s="24" t="s">
        <v>166</v>
      </c>
      <c r="E10031" s="24" t="s">
        <v>1489</v>
      </c>
      <c r="F10031" t="str" cm="1">
        <f t="array" ref="F10031">_xlfn.SWITCH($E10031,"Forecast",IFERROR(SUMIFS(INDEX('Forecast Input'!$A:$BO,,MATCH(TEXT($A10031,"0"),'Forecast Input'!$1:$1,0)),'Forecast Input'!$A:$A,Master!C10031,'Forecast Input'!$D:$D,Master!D10031),0),"Actual",SUMIFS('CMO Input'!$Q:$Q,'CMO Input'!$E:$E,Master!$A10031,'CMO Input'!$C:$C,Master!$C10031,'CMO Input'!$AJ:$AJ,Master!$D10031,'CMO Input'!$AU:$AU,Master!$F10027),"")</f>
        <v/>
      </c>
    </row>
    <row r="10032" spans="1:6" x14ac:dyDescent="0.25">
      <c r="A10032" s="24">
        <v>48</v>
      </c>
      <c r="B10032" s="25">
        <v>44593</v>
      </c>
      <c r="C10032" s="24" t="s">
        <v>44</v>
      </c>
      <c r="D10032" s="24" t="s">
        <v>166</v>
      </c>
      <c r="E10032" s="24" t="s">
        <v>1488</v>
      </c>
      <c r="F10032" cm="1">
        <f t="array" ref="F10032">_xlfn.SWITCH($E10032,"Forecast",IFERROR(SUMIFS(INDEX('Forecast Input'!$A:$BO,,MATCH(TEXT($A10032,"0"),'Forecast Input'!$1:$1,0)),'Forecast Input'!$A:$A,Master!C10032,'Forecast Input'!$D:$D,Master!D10032),0),"Actual",SUMIFS('CMO Input'!$Q:$Q,'CMO Input'!$E:$E,Master!$A10032,'CMO Input'!$C:$C,Master!$C10032,'CMO Input'!$AJ:$AJ,Master!$D10032,'CMO Input'!$AU:$AU,Master!$F10028),"")</f>
        <v>0</v>
      </c>
    </row>
    <row r="10033" spans="1:6" x14ac:dyDescent="0.25">
      <c r="A10033" s="24">
        <v>48</v>
      </c>
      <c r="B10033" s="25">
        <v>44593</v>
      </c>
      <c r="C10033" s="24" t="s">
        <v>44</v>
      </c>
      <c r="D10033" s="24" t="s">
        <v>166</v>
      </c>
      <c r="E10033" s="24" t="s">
        <v>1487</v>
      </c>
      <c r="F10033" cm="1">
        <f t="array" ref="F10033">_xlfn.SWITCH($E10033,"Forecast",IFERROR(SUMIFS(INDEX('Forecast Input'!$A:$BO,,MATCH(TEXT($A10033,"0"),'Forecast Input'!$1:$1,0)),'Forecast Input'!$A:$A,Master!C10033,'Forecast Input'!$D:$D,Master!D10033),0),"Actual",SUMIFS('CMO Input'!$Q:$Q,'CMO Input'!$E:$E,Master!$A10033,'CMO Input'!$C:$C,Master!$C10033,'CMO Input'!$AJ:$AJ,Master!$D10033,'CMO Input'!$AU:$AU,Master!$F10029),"")</f>
        <v>0</v>
      </c>
    </row>
    <row r="10034" spans="1:6" x14ac:dyDescent="0.25">
      <c r="A10034" s="24">
        <v>48</v>
      </c>
      <c r="B10034" s="25">
        <v>44593</v>
      </c>
      <c r="C10034" s="24" t="s">
        <v>44</v>
      </c>
      <c r="D10034" s="24" t="s">
        <v>170</v>
      </c>
      <c r="E10034" s="24" t="s">
        <v>1489</v>
      </c>
      <c r="F10034" t="str" cm="1">
        <f t="array" ref="F10034">_xlfn.SWITCH($E10034,"Forecast",IFERROR(SUMIFS(INDEX('Forecast Input'!$A:$BO,,MATCH(TEXT($A10034,"0"),'Forecast Input'!$1:$1,0)),'Forecast Input'!$A:$A,Master!C10034,'Forecast Input'!$D:$D,Master!D10034),0),"Actual",SUMIFS('CMO Input'!$Q:$Q,'CMO Input'!$E:$E,Master!$A10034,'CMO Input'!$C:$C,Master!$C10034,'CMO Input'!$AJ:$AJ,Master!$D10034,'CMO Input'!$AU:$AU,Master!$F10030),"")</f>
        <v/>
      </c>
    </row>
    <row r="10035" spans="1:6" x14ac:dyDescent="0.25">
      <c r="A10035" s="24">
        <v>48</v>
      </c>
      <c r="B10035" s="25">
        <v>44593</v>
      </c>
      <c r="C10035" s="24" t="s">
        <v>44</v>
      </c>
      <c r="D10035" s="24" t="s">
        <v>170</v>
      </c>
      <c r="E10035" s="24" t="s">
        <v>1488</v>
      </c>
      <c r="F10035" cm="1">
        <f t="array" ref="F10035">_xlfn.SWITCH($E10035,"Forecast",IFERROR(SUMIFS(INDEX('Forecast Input'!$A:$BO,,MATCH(TEXT($A10035,"0"),'Forecast Input'!$1:$1,0)),'Forecast Input'!$A:$A,Master!C10035,'Forecast Input'!$D:$D,Master!D10035),0),"Actual",SUMIFS('CMO Input'!$Q:$Q,'CMO Input'!$E:$E,Master!$A10035,'CMO Input'!$C:$C,Master!$C10035,'CMO Input'!$AJ:$AJ,Master!$D10035,'CMO Input'!$AU:$AU,Master!$F10031),"")</f>
        <v>0</v>
      </c>
    </row>
    <row r="10036" spans="1:6" x14ac:dyDescent="0.25">
      <c r="A10036" s="24">
        <v>48</v>
      </c>
      <c r="B10036" s="25">
        <v>44593</v>
      </c>
      <c r="C10036" s="24" t="s">
        <v>44</v>
      </c>
      <c r="D10036" s="24" t="s">
        <v>170</v>
      </c>
      <c r="E10036" s="24" t="s">
        <v>1487</v>
      </c>
      <c r="F10036" cm="1">
        <f t="array" ref="F10036">_xlfn.SWITCH($E10036,"Forecast",IFERROR(SUMIFS(INDEX('Forecast Input'!$A:$BO,,MATCH(TEXT($A10036,"0"),'Forecast Input'!$1:$1,0)),'Forecast Input'!$A:$A,Master!C10036,'Forecast Input'!$D:$D,Master!D10036),0),"Actual",SUMIFS('CMO Input'!$Q:$Q,'CMO Input'!$E:$E,Master!$A10036,'CMO Input'!$C:$C,Master!$C10036,'CMO Input'!$AJ:$AJ,Master!$D10036,'CMO Input'!$AU:$AU,Master!$F10032),"")</f>
        <v>0</v>
      </c>
    </row>
    <row r="10037" spans="1:6" x14ac:dyDescent="0.25">
      <c r="A10037" s="24">
        <v>48</v>
      </c>
      <c r="B10037" s="25">
        <v>44593</v>
      </c>
      <c r="C10037" s="24" t="s">
        <v>44</v>
      </c>
      <c r="D10037" s="24" t="s">
        <v>436</v>
      </c>
      <c r="E10037" s="24" t="s">
        <v>1489</v>
      </c>
      <c r="F10037" t="str" cm="1">
        <f t="array" ref="F10037">_xlfn.SWITCH($E10037,"Forecast",IFERROR(SUMIFS(INDEX('Forecast Input'!$A:$BO,,MATCH(TEXT($A10037,"0"),'Forecast Input'!$1:$1,0)),'Forecast Input'!$A:$A,Master!C10037,'Forecast Input'!$D:$D,Master!D10037),0),"Actual",SUMIFS('CMO Input'!$Q:$Q,'CMO Input'!$E:$E,Master!$A10037,'CMO Input'!$C:$C,Master!$C10037,'CMO Input'!$AJ:$AJ,Master!$D10037,'CMO Input'!$AU:$AU,Master!$F10033),"")</f>
        <v/>
      </c>
    </row>
    <row r="10038" spans="1:6" x14ac:dyDescent="0.25">
      <c r="A10038" s="24">
        <v>48</v>
      </c>
      <c r="B10038" s="25">
        <v>44593</v>
      </c>
      <c r="C10038" s="24" t="s">
        <v>44</v>
      </c>
      <c r="D10038" s="24" t="s">
        <v>436</v>
      </c>
      <c r="E10038" s="24" t="s">
        <v>1488</v>
      </c>
      <c r="F10038" cm="1">
        <f t="array" ref="F10038">_xlfn.SWITCH($E10038,"Forecast",IFERROR(SUMIFS(INDEX('Forecast Input'!$A:$BO,,MATCH(TEXT($A10038,"0"),'Forecast Input'!$1:$1,0)),'Forecast Input'!$A:$A,Master!C10038,'Forecast Input'!$D:$D,Master!D10038),0),"Actual",SUMIFS('CMO Input'!$Q:$Q,'CMO Input'!$E:$E,Master!$A10038,'CMO Input'!$C:$C,Master!$C10038,'CMO Input'!$AJ:$AJ,Master!$D10038,'CMO Input'!$AU:$AU,Master!$F10034),"")</f>
        <v>0</v>
      </c>
    </row>
    <row r="10039" spans="1:6" x14ac:dyDescent="0.25">
      <c r="A10039" s="24">
        <v>48</v>
      </c>
      <c r="B10039" s="25">
        <v>44593</v>
      </c>
      <c r="C10039" s="24" t="s">
        <v>44</v>
      </c>
      <c r="D10039" s="24" t="s">
        <v>436</v>
      </c>
      <c r="E10039" s="24" t="s">
        <v>1487</v>
      </c>
      <c r="F10039" cm="1">
        <f t="array" ref="F10039">_xlfn.SWITCH($E10039,"Forecast",IFERROR(SUMIFS(INDEX('Forecast Input'!$A:$BO,,MATCH(TEXT($A10039,"0"),'Forecast Input'!$1:$1,0)),'Forecast Input'!$A:$A,Master!C10039,'Forecast Input'!$D:$D,Master!D10039),0),"Actual",SUMIFS('CMO Input'!$Q:$Q,'CMO Input'!$E:$E,Master!$A10039,'CMO Input'!$C:$C,Master!$C10039,'CMO Input'!$AJ:$AJ,Master!$D10039,'CMO Input'!$AU:$AU,Master!$F10035),"")</f>
        <v>0</v>
      </c>
    </row>
    <row r="10040" spans="1:6" x14ac:dyDescent="0.25">
      <c r="A10040" s="24">
        <v>48</v>
      </c>
      <c r="B10040" s="25">
        <v>44593</v>
      </c>
      <c r="C10040" s="24" t="s">
        <v>44</v>
      </c>
      <c r="D10040" s="24" t="s">
        <v>1469</v>
      </c>
      <c r="E10040" s="24" t="s">
        <v>1489</v>
      </c>
      <c r="F10040" t="str" cm="1">
        <f t="array" ref="F10040">_xlfn.SWITCH($E10040,"Forecast",IFERROR(SUMIFS(INDEX('Forecast Input'!$A:$BO,,MATCH(TEXT($A10040,"0"),'Forecast Input'!$1:$1,0)),'Forecast Input'!$A:$A,Master!C10040,'Forecast Input'!$D:$D,Master!D10040),0),"Actual",SUMIFS('CMO Input'!$Q:$Q,'CMO Input'!$E:$E,Master!$A10040,'CMO Input'!$C:$C,Master!$C10040,'CMO Input'!$AJ:$AJ,Master!$D10040,'CMO Input'!$AU:$AU,Master!$F10036),"")</f>
        <v/>
      </c>
    </row>
    <row r="10041" spans="1:6" x14ac:dyDescent="0.25">
      <c r="A10041" s="24">
        <v>48</v>
      </c>
      <c r="B10041" s="25">
        <v>44593</v>
      </c>
      <c r="C10041" s="24" t="s">
        <v>44</v>
      </c>
      <c r="D10041" s="24" t="s">
        <v>1469</v>
      </c>
      <c r="E10041" s="24" t="s">
        <v>1488</v>
      </c>
      <c r="F10041" cm="1">
        <f t="array" ref="F10041">_xlfn.SWITCH($E10041,"Forecast",IFERROR(SUMIFS(INDEX('Forecast Input'!$A:$BO,,MATCH(TEXT($A10041,"0"),'Forecast Input'!$1:$1,0)),'Forecast Input'!$A:$A,Master!C10041,'Forecast Input'!$D:$D,Master!D10041),0),"Actual",SUMIFS('CMO Input'!$Q:$Q,'CMO Input'!$E:$E,Master!$A10041,'CMO Input'!$C:$C,Master!$C10041,'CMO Input'!$AJ:$AJ,Master!$D10041,'CMO Input'!$AU:$AU,Master!$F10037),"")</f>
        <v>0</v>
      </c>
    </row>
    <row r="10042" spans="1:6" x14ac:dyDescent="0.25">
      <c r="A10042" s="24">
        <v>48</v>
      </c>
      <c r="B10042" s="25">
        <v>44593</v>
      </c>
      <c r="C10042" s="24" t="s">
        <v>44</v>
      </c>
      <c r="D10042" s="24" t="s">
        <v>1469</v>
      </c>
      <c r="E10042" s="24" t="s">
        <v>1487</v>
      </c>
      <c r="F10042" cm="1">
        <f t="array" ref="F10042">_xlfn.SWITCH($E10042,"Forecast",IFERROR(SUMIFS(INDEX('Forecast Input'!$A:$BO,,MATCH(TEXT($A10042,"0"),'Forecast Input'!$1:$1,0)),'Forecast Input'!$A:$A,Master!C10042,'Forecast Input'!$D:$D,Master!D10042),0),"Actual",SUMIFS('CMO Input'!$Q:$Q,'CMO Input'!$E:$E,Master!$A10042,'CMO Input'!$C:$C,Master!$C10042,'CMO Input'!$AJ:$AJ,Master!$D10042,'CMO Input'!$AU:$AU,Master!$F10038),"")</f>
        <v>0</v>
      </c>
    </row>
    <row r="10043" spans="1:6" x14ac:dyDescent="0.25">
      <c r="A10043" s="24">
        <v>48</v>
      </c>
      <c r="B10043" s="25">
        <v>44593</v>
      </c>
      <c r="C10043" s="24" t="s">
        <v>780</v>
      </c>
      <c r="D10043" s="24" t="s">
        <v>1470</v>
      </c>
      <c r="E10043" s="24" t="s">
        <v>1489</v>
      </c>
      <c r="F10043" t="str" cm="1">
        <f t="array" ref="F10043">_xlfn.SWITCH($E10043,"Forecast",IFERROR(SUMIFS(INDEX('Forecast Input'!$A:$BO,,MATCH(TEXT($A10043,"0"),'Forecast Input'!$1:$1,0)),'Forecast Input'!$A:$A,Master!C10043,'Forecast Input'!$D:$D,Master!D10043),0),"Actual",SUMIFS('CMO Input'!$Q:$Q,'CMO Input'!$E:$E,Master!$A10043,'CMO Input'!$C:$C,Master!$C10043,'CMO Input'!$AJ:$AJ,Master!$D10043,'CMO Input'!$AU:$AU,Master!$F10039),"")</f>
        <v/>
      </c>
    </row>
    <row r="10044" spans="1:6" x14ac:dyDescent="0.25">
      <c r="A10044" s="24">
        <v>48</v>
      </c>
      <c r="B10044" s="25">
        <v>44593</v>
      </c>
      <c r="C10044" s="24" t="s">
        <v>780</v>
      </c>
      <c r="D10044" s="24" t="s">
        <v>1470</v>
      </c>
      <c r="E10044" s="24" t="s">
        <v>1488</v>
      </c>
      <c r="F10044" cm="1">
        <f t="array" ref="F10044">_xlfn.SWITCH($E10044,"Forecast",IFERROR(SUMIFS(INDEX('Forecast Input'!$A:$BO,,MATCH(TEXT($A10044,"0"),'Forecast Input'!$1:$1,0)),'Forecast Input'!$A:$A,Master!C10044,'Forecast Input'!$D:$D,Master!D10044),0),"Actual",SUMIFS('CMO Input'!$Q:$Q,'CMO Input'!$E:$E,Master!$A10044,'CMO Input'!$C:$C,Master!$C10044,'CMO Input'!$AJ:$AJ,Master!$D10044,'CMO Input'!$AU:$AU,Master!$F10040),"")</f>
        <v>0</v>
      </c>
    </row>
    <row r="10045" spans="1:6" x14ac:dyDescent="0.25">
      <c r="A10045" s="24">
        <v>48</v>
      </c>
      <c r="B10045" s="25">
        <v>44593</v>
      </c>
      <c r="C10045" s="24" t="s">
        <v>780</v>
      </c>
      <c r="D10045" s="24" t="s">
        <v>1470</v>
      </c>
      <c r="E10045" s="24" t="s">
        <v>1487</v>
      </c>
      <c r="F10045" cm="1">
        <f t="array" ref="F10045">_xlfn.SWITCH($E10045,"Forecast",IFERROR(SUMIFS(INDEX('Forecast Input'!$A:$BO,,MATCH(TEXT($A10045,"0"),'Forecast Input'!$1:$1,0)),'Forecast Input'!$A:$A,Master!C10045,'Forecast Input'!$D:$D,Master!D10045),0),"Actual",SUMIFS('CMO Input'!$Q:$Q,'CMO Input'!$E:$E,Master!$A10045,'CMO Input'!$C:$C,Master!$C10045,'CMO Input'!$AJ:$AJ,Master!$D10045,'CMO Input'!$AU:$AU,Master!$F10041),"")</f>
        <v>0</v>
      </c>
    </row>
    <row r="10046" spans="1:6" x14ac:dyDescent="0.25">
      <c r="A10046" s="24">
        <v>48</v>
      </c>
      <c r="B10046" s="25">
        <v>44593</v>
      </c>
      <c r="C10046" s="24" t="s">
        <v>989</v>
      </c>
      <c r="D10046" s="24" t="s">
        <v>1470</v>
      </c>
      <c r="E10046" s="24" t="s">
        <v>1489</v>
      </c>
      <c r="F10046" t="str" cm="1">
        <f t="array" ref="F10046">_xlfn.SWITCH($E10046,"Forecast",IFERROR(SUMIFS(INDEX('Forecast Input'!$A:$BO,,MATCH(TEXT($A10046,"0"),'Forecast Input'!$1:$1,0)),'Forecast Input'!$A:$A,Master!C10046,'Forecast Input'!$D:$D,Master!D10046),0),"Actual",SUMIFS('CMO Input'!$Q:$Q,'CMO Input'!$E:$E,Master!$A10046,'CMO Input'!$C:$C,Master!$C10046,'CMO Input'!$AJ:$AJ,Master!$D10046,'CMO Input'!$AU:$AU,Master!$F10042),"")</f>
        <v/>
      </c>
    </row>
    <row r="10047" spans="1:6" x14ac:dyDescent="0.25">
      <c r="A10047" s="24">
        <v>48</v>
      </c>
      <c r="B10047" s="25">
        <v>44593</v>
      </c>
      <c r="C10047" s="24" t="s">
        <v>989</v>
      </c>
      <c r="D10047" s="24" t="s">
        <v>1470</v>
      </c>
      <c r="E10047" s="24" t="s">
        <v>1488</v>
      </c>
      <c r="F10047" cm="1">
        <f t="array" ref="F10047">_xlfn.SWITCH($E10047,"Forecast",IFERROR(SUMIFS(INDEX('Forecast Input'!$A:$BO,,MATCH(TEXT($A10047,"0"),'Forecast Input'!$1:$1,0)),'Forecast Input'!$A:$A,Master!C10047,'Forecast Input'!$D:$D,Master!D10047),0),"Actual",SUMIFS('CMO Input'!$Q:$Q,'CMO Input'!$E:$E,Master!$A10047,'CMO Input'!$C:$C,Master!$C10047,'CMO Input'!$AJ:$AJ,Master!$D10047,'CMO Input'!$AU:$AU,Master!$F10043),"")</f>
        <v>0</v>
      </c>
    </row>
    <row r="10048" spans="1:6" x14ac:dyDescent="0.25">
      <c r="A10048" s="24">
        <v>48</v>
      </c>
      <c r="B10048" s="25">
        <v>44593</v>
      </c>
      <c r="C10048" s="24" t="s">
        <v>989</v>
      </c>
      <c r="D10048" s="24" t="s">
        <v>1470</v>
      </c>
      <c r="E10048" s="24" t="s">
        <v>1487</v>
      </c>
      <c r="F10048" cm="1">
        <f t="array" ref="F10048">_xlfn.SWITCH($E10048,"Forecast",IFERROR(SUMIFS(INDEX('Forecast Input'!$A:$BO,,MATCH(TEXT($A10048,"0"),'Forecast Input'!$1:$1,0)),'Forecast Input'!$A:$A,Master!C10048,'Forecast Input'!$D:$D,Master!D10048),0),"Actual",SUMIFS('CMO Input'!$Q:$Q,'CMO Input'!$E:$E,Master!$A10048,'CMO Input'!$C:$C,Master!$C10048,'CMO Input'!$AJ:$AJ,Master!$D10048,'CMO Input'!$AU:$AU,Master!$F10044),"")</f>
        <v>0</v>
      </c>
    </row>
    <row r="10049" spans="1:6" x14ac:dyDescent="0.25">
      <c r="A10049" s="24">
        <v>48</v>
      </c>
      <c r="B10049" s="25">
        <v>44593</v>
      </c>
      <c r="C10049" s="24" t="s">
        <v>181</v>
      </c>
      <c r="D10049" s="24" t="s">
        <v>1470</v>
      </c>
      <c r="E10049" s="24" t="s">
        <v>1489</v>
      </c>
      <c r="F10049" t="str" cm="1">
        <f t="array" ref="F10049">_xlfn.SWITCH($E10049,"Forecast",IFERROR(SUMIFS(INDEX('Forecast Input'!$A:$BO,,MATCH(TEXT($A10049,"0"),'Forecast Input'!$1:$1,0)),'Forecast Input'!$A:$A,Master!C10049,'Forecast Input'!$D:$D,Master!D10049),0),"Actual",SUMIFS('CMO Input'!$Q:$Q,'CMO Input'!$E:$E,Master!$A10049,'CMO Input'!$C:$C,Master!$C10049,'CMO Input'!$AJ:$AJ,Master!$D10049,'CMO Input'!$AU:$AU,Master!$F10045),"")</f>
        <v/>
      </c>
    </row>
    <row r="10050" spans="1:6" x14ac:dyDescent="0.25">
      <c r="A10050" s="24">
        <v>48</v>
      </c>
      <c r="B10050" s="25">
        <v>44593</v>
      </c>
      <c r="C10050" s="24" t="s">
        <v>181</v>
      </c>
      <c r="D10050" s="24" t="s">
        <v>1470</v>
      </c>
      <c r="E10050" s="24" t="s">
        <v>1488</v>
      </c>
      <c r="F10050" cm="1">
        <f t="array" ref="F10050">_xlfn.SWITCH($E10050,"Forecast",IFERROR(SUMIFS(INDEX('Forecast Input'!$A:$BO,,MATCH(TEXT($A10050,"0"),'Forecast Input'!$1:$1,0)),'Forecast Input'!$A:$A,Master!C10050,'Forecast Input'!$D:$D,Master!D10050),0),"Actual",SUMIFS('CMO Input'!$Q:$Q,'CMO Input'!$E:$E,Master!$A10050,'CMO Input'!$C:$C,Master!$C10050,'CMO Input'!$AJ:$AJ,Master!$D10050,'CMO Input'!$AU:$AU,Master!$F10046),"")</f>
        <v>0</v>
      </c>
    </row>
    <row r="10051" spans="1:6" x14ac:dyDescent="0.25">
      <c r="A10051" s="24">
        <v>48</v>
      </c>
      <c r="B10051" s="25">
        <v>44593</v>
      </c>
      <c r="C10051" s="24" t="s">
        <v>181</v>
      </c>
      <c r="D10051" s="24" t="s">
        <v>1470</v>
      </c>
      <c r="E10051" s="24" t="s">
        <v>1487</v>
      </c>
      <c r="F10051" cm="1">
        <f t="array" ref="F10051">_xlfn.SWITCH($E10051,"Forecast",IFERROR(SUMIFS(INDEX('Forecast Input'!$A:$BO,,MATCH(TEXT($A10051,"0"),'Forecast Input'!$1:$1,0)),'Forecast Input'!$A:$A,Master!C10051,'Forecast Input'!$D:$D,Master!D10051),0),"Actual",SUMIFS('CMO Input'!$Q:$Q,'CMO Input'!$E:$E,Master!$A10051,'CMO Input'!$C:$C,Master!$C10051,'CMO Input'!$AJ:$AJ,Master!$D10051,'CMO Input'!$AU:$AU,Master!$F10047),"")</f>
        <v>0</v>
      </c>
    </row>
    <row r="10052" spans="1:6" x14ac:dyDescent="0.25">
      <c r="A10052" s="24">
        <v>48</v>
      </c>
      <c r="B10052" s="25">
        <v>44593</v>
      </c>
      <c r="C10052" s="24" t="s">
        <v>424</v>
      </c>
      <c r="D10052" s="24" t="s">
        <v>1470</v>
      </c>
      <c r="E10052" s="24" t="s">
        <v>1489</v>
      </c>
      <c r="F10052" t="str" cm="1">
        <f t="array" ref="F10052">_xlfn.SWITCH($E10052,"Forecast",IFERROR(SUMIFS(INDEX('Forecast Input'!$A:$BO,,MATCH(TEXT($A10052,"0"),'Forecast Input'!$1:$1,0)),'Forecast Input'!$A:$A,Master!C10052,'Forecast Input'!$D:$D,Master!D10052),0),"Actual",SUMIFS('CMO Input'!$Q:$Q,'CMO Input'!$E:$E,Master!$A10052,'CMO Input'!$C:$C,Master!$C10052,'CMO Input'!$AJ:$AJ,Master!$D10052,'CMO Input'!$AU:$AU,Master!$F10048),"")</f>
        <v/>
      </c>
    </row>
    <row r="10053" spans="1:6" x14ac:dyDescent="0.25">
      <c r="A10053" s="24">
        <v>48</v>
      </c>
      <c r="B10053" s="25">
        <v>44593</v>
      </c>
      <c r="C10053" s="24" t="s">
        <v>424</v>
      </c>
      <c r="D10053" s="24" t="s">
        <v>1470</v>
      </c>
      <c r="E10053" s="24" t="s">
        <v>1488</v>
      </c>
      <c r="F10053" cm="1">
        <f t="array" ref="F10053">_xlfn.SWITCH($E10053,"Forecast",IFERROR(SUMIFS(INDEX('Forecast Input'!$A:$BO,,MATCH(TEXT($A10053,"0"),'Forecast Input'!$1:$1,0)),'Forecast Input'!$A:$A,Master!C10053,'Forecast Input'!$D:$D,Master!D10053),0),"Actual",SUMIFS('CMO Input'!$Q:$Q,'CMO Input'!$E:$E,Master!$A10053,'CMO Input'!$C:$C,Master!$C10053,'CMO Input'!$AJ:$AJ,Master!$D10053,'CMO Input'!$AU:$AU,Master!$F10049),"")</f>
        <v>0</v>
      </c>
    </row>
    <row r="10054" spans="1:6" x14ac:dyDescent="0.25">
      <c r="A10054" s="24">
        <v>48</v>
      </c>
      <c r="B10054" s="25">
        <v>44593</v>
      </c>
      <c r="C10054" s="24" t="s">
        <v>424</v>
      </c>
      <c r="D10054" s="24" t="s">
        <v>1470</v>
      </c>
      <c r="E10054" s="24" t="s">
        <v>1487</v>
      </c>
      <c r="F10054" cm="1">
        <f t="array" ref="F10054">_xlfn.SWITCH($E10054,"Forecast",IFERROR(SUMIFS(INDEX('Forecast Input'!$A:$BO,,MATCH(TEXT($A10054,"0"),'Forecast Input'!$1:$1,0)),'Forecast Input'!$A:$A,Master!C10054,'Forecast Input'!$D:$D,Master!D10054),0),"Actual",SUMIFS('CMO Input'!$Q:$Q,'CMO Input'!$E:$E,Master!$A10054,'CMO Input'!$C:$C,Master!$C10054,'CMO Input'!$AJ:$AJ,Master!$D10054,'CMO Input'!$AU:$AU,Master!$F10050),"")</f>
        <v>0</v>
      </c>
    </row>
    <row r="10055" spans="1:6" x14ac:dyDescent="0.25">
      <c r="A10055" s="24">
        <v>48</v>
      </c>
      <c r="B10055" s="25">
        <v>44593</v>
      </c>
      <c r="C10055" s="24" t="s">
        <v>141</v>
      </c>
      <c r="D10055" s="24" t="s">
        <v>1470</v>
      </c>
      <c r="E10055" s="24" t="s">
        <v>1489</v>
      </c>
      <c r="F10055" t="str" cm="1">
        <f t="array" ref="F10055">_xlfn.SWITCH($E10055,"Forecast",IFERROR(SUMIFS(INDEX('Forecast Input'!$A:$BO,,MATCH(TEXT($A10055,"0"),'Forecast Input'!$1:$1,0)),'Forecast Input'!$A:$A,Master!C10055,'Forecast Input'!$D:$D,Master!D10055),0),"Actual",SUMIFS('CMO Input'!$Q:$Q,'CMO Input'!$E:$E,Master!$A10055,'CMO Input'!$C:$C,Master!$C10055,'CMO Input'!$AJ:$AJ,Master!$D10055,'CMO Input'!$AU:$AU,Master!$F10051),"")</f>
        <v/>
      </c>
    </row>
    <row r="10056" spans="1:6" x14ac:dyDescent="0.25">
      <c r="A10056" s="24">
        <v>48</v>
      </c>
      <c r="B10056" s="25">
        <v>44593</v>
      </c>
      <c r="C10056" s="24" t="s">
        <v>141</v>
      </c>
      <c r="D10056" s="24" t="s">
        <v>1470</v>
      </c>
      <c r="E10056" s="24" t="s">
        <v>1488</v>
      </c>
      <c r="F10056" cm="1">
        <f t="array" ref="F10056">_xlfn.SWITCH($E10056,"Forecast",IFERROR(SUMIFS(INDEX('Forecast Input'!$A:$BO,,MATCH(TEXT($A10056,"0"),'Forecast Input'!$1:$1,0)),'Forecast Input'!$A:$A,Master!C10056,'Forecast Input'!$D:$D,Master!D10056),0),"Actual",SUMIFS('CMO Input'!$Q:$Q,'CMO Input'!$E:$E,Master!$A10056,'CMO Input'!$C:$C,Master!$C10056,'CMO Input'!$AJ:$AJ,Master!$D10056,'CMO Input'!$AU:$AU,Master!$F10052),"")</f>
        <v>0</v>
      </c>
    </row>
    <row r="10057" spans="1:6" x14ac:dyDescent="0.25">
      <c r="A10057" s="24">
        <v>48</v>
      </c>
      <c r="B10057" s="25">
        <v>44593</v>
      </c>
      <c r="C10057" s="24" t="s">
        <v>141</v>
      </c>
      <c r="D10057" s="24" t="s">
        <v>1470</v>
      </c>
      <c r="E10057" s="24" t="s">
        <v>1487</v>
      </c>
      <c r="F10057" cm="1">
        <f t="array" ref="F10057">_xlfn.SWITCH($E10057,"Forecast",IFERROR(SUMIFS(INDEX('Forecast Input'!$A:$BO,,MATCH(TEXT($A10057,"0"),'Forecast Input'!$1:$1,0)),'Forecast Input'!$A:$A,Master!C10057,'Forecast Input'!$D:$D,Master!D10057),0),"Actual",SUMIFS('CMO Input'!$Q:$Q,'CMO Input'!$E:$E,Master!$A10057,'CMO Input'!$C:$C,Master!$C10057,'CMO Input'!$AJ:$AJ,Master!$D10057,'CMO Input'!$AU:$AU,Master!$F10053),"")</f>
        <v>0</v>
      </c>
    </row>
    <row r="10058" spans="1:6" x14ac:dyDescent="0.25">
      <c r="A10058" s="24">
        <v>48</v>
      </c>
      <c r="B10058" s="25">
        <v>44593</v>
      </c>
      <c r="C10058" s="24" t="s">
        <v>127</v>
      </c>
      <c r="D10058" s="24" t="s">
        <v>1470</v>
      </c>
      <c r="E10058" s="24" t="s">
        <v>1489</v>
      </c>
      <c r="F10058" t="str" cm="1">
        <f t="array" ref="F10058">_xlfn.SWITCH($E10058,"Forecast",IFERROR(SUMIFS(INDEX('Forecast Input'!$A:$BO,,MATCH(TEXT($A10058,"0"),'Forecast Input'!$1:$1,0)),'Forecast Input'!$A:$A,Master!C10058,'Forecast Input'!$D:$D,Master!D10058),0),"Actual",SUMIFS('CMO Input'!$Q:$Q,'CMO Input'!$E:$E,Master!$A10058,'CMO Input'!$C:$C,Master!$C10058,'CMO Input'!$AJ:$AJ,Master!$D10058,'CMO Input'!$AU:$AU,Master!$F10054),"")</f>
        <v/>
      </c>
    </row>
    <row r="10059" spans="1:6" x14ac:dyDescent="0.25">
      <c r="A10059" s="24">
        <v>48</v>
      </c>
      <c r="B10059" s="25">
        <v>44593</v>
      </c>
      <c r="C10059" s="24" t="s">
        <v>127</v>
      </c>
      <c r="D10059" s="24" t="s">
        <v>1470</v>
      </c>
      <c r="E10059" s="24" t="s">
        <v>1488</v>
      </c>
      <c r="F10059" cm="1">
        <f t="array" ref="F10059">_xlfn.SWITCH($E10059,"Forecast",IFERROR(SUMIFS(INDEX('Forecast Input'!$A:$BO,,MATCH(TEXT($A10059,"0"),'Forecast Input'!$1:$1,0)),'Forecast Input'!$A:$A,Master!C10059,'Forecast Input'!$D:$D,Master!D10059),0),"Actual",SUMIFS('CMO Input'!$Q:$Q,'CMO Input'!$E:$E,Master!$A10059,'CMO Input'!$C:$C,Master!$C10059,'CMO Input'!$AJ:$AJ,Master!$D10059,'CMO Input'!$AU:$AU,Master!$F10055),"")</f>
        <v>0</v>
      </c>
    </row>
    <row r="10060" spans="1:6" x14ac:dyDescent="0.25">
      <c r="A10060" s="24">
        <v>48</v>
      </c>
      <c r="B10060" s="25">
        <v>44593</v>
      </c>
      <c r="C10060" s="24" t="s">
        <v>127</v>
      </c>
      <c r="D10060" s="24" t="s">
        <v>1470</v>
      </c>
      <c r="E10060" s="24" t="s">
        <v>1487</v>
      </c>
      <c r="F10060" cm="1">
        <f t="array" ref="F10060">_xlfn.SWITCH($E10060,"Forecast",IFERROR(SUMIFS(INDEX('Forecast Input'!$A:$BO,,MATCH(TEXT($A10060,"0"),'Forecast Input'!$1:$1,0)),'Forecast Input'!$A:$A,Master!C10060,'Forecast Input'!$D:$D,Master!D10060),0),"Actual",SUMIFS('CMO Input'!$Q:$Q,'CMO Input'!$E:$E,Master!$A10060,'CMO Input'!$C:$C,Master!$C10060,'CMO Input'!$AJ:$AJ,Master!$D10060,'CMO Input'!$AU:$AU,Master!$F10056),"")</f>
        <v>0</v>
      </c>
    </row>
    <row r="10061" spans="1:6" x14ac:dyDescent="0.25">
      <c r="A10061" s="24">
        <v>48</v>
      </c>
      <c r="B10061" s="25">
        <v>44593</v>
      </c>
      <c r="C10061" s="24" t="s">
        <v>44</v>
      </c>
      <c r="D10061" s="24" t="s">
        <v>1470</v>
      </c>
      <c r="E10061" s="24" t="s">
        <v>1489</v>
      </c>
      <c r="F10061" t="str" cm="1">
        <f t="array" ref="F10061">_xlfn.SWITCH($E10061,"Forecast",IFERROR(SUMIFS(INDEX('Forecast Input'!$A:$BO,,MATCH(TEXT($A10061,"0"),'Forecast Input'!$1:$1,0)),'Forecast Input'!$A:$A,Master!C10061,'Forecast Input'!$D:$D,Master!D10061),0),"Actual",SUMIFS('CMO Input'!$Q:$Q,'CMO Input'!$E:$E,Master!$A10061,'CMO Input'!$C:$C,Master!$C10061,'CMO Input'!$AJ:$AJ,Master!$D10061,'CMO Input'!$AU:$AU,Master!$F10057),"")</f>
        <v/>
      </c>
    </row>
    <row r="10062" spans="1:6" x14ac:dyDescent="0.25">
      <c r="A10062" s="24">
        <v>48</v>
      </c>
      <c r="B10062" s="25">
        <v>44593</v>
      </c>
      <c r="C10062" s="24" t="s">
        <v>44</v>
      </c>
      <c r="D10062" s="24" t="s">
        <v>1470</v>
      </c>
      <c r="E10062" s="24" t="s">
        <v>1488</v>
      </c>
      <c r="F10062" cm="1">
        <f t="array" ref="F10062">_xlfn.SWITCH($E10062,"Forecast",IFERROR(SUMIFS(INDEX('Forecast Input'!$A:$BO,,MATCH(TEXT($A10062,"0"),'Forecast Input'!$1:$1,0)),'Forecast Input'!$A:$A,Master!C10062,'Forecast Input'!$D:$D,Master!D10062),0),"Actual",SUMIFS('CMO Input'!$Q:$Q,'CMO Input'!$E:$E,Master!$A10062,'CMO Input'!$C:$C,Master!$C10062,'CMO Input'!$AJ:$AJ,Master!$D10062,'CMO Input'!$AU:$AU,Master!$F10058),"")</f>
        <v>0</v>
      </c>
    </row>
    <row r="10063" spans="1:6" x14ac:dyDescent="0.25">
      <c r="A10063" s="24">
        <v>48</v>
      </c>
      <c r="B10063" s="25">
        <v>44593</v>
      </c>
      <c r="C10063" s="24" t="s">
        <v>44</v>
      </c>
      <c r="D10063" s="24" t="s">
        <v>1470</v>
      </c>
      <c r="E10063" s="24" t="s">
        <v>1487</v>
      </c>
      <c r="F10063" cm="1">
        <f t="array" ref="F10063">_xlfn.SWITCH($E10063,"Forecast",IFERROR(SUMIFS(INDEX('Forecast Input'!$A:$BO,,MATCH(TEXT($A10063,"0"),'Forecast Input'!$1:$1,0)),'Forecast Input'!$A:$A,Master!C10063,'Forecast Input'!$D:$D,Master!D10063),0),"Actual",SUMIFS('CMO Input'!$Q:$Q,'CMO Input'!$E:$E,Master!$A10063,'CMO Input'!$C:$C,Master!$C10063,'CMO Input'!$AJ:$AJ,Master!$D10063,'CMO Input'!$AU:$AU,Master!$F10059),"")</f>
        <v>0</v>
      </c>
    </row>
    <row r="10064" spans="1:6" x14ac:dyDescent="0.25">
      <c r="A10064" s="24">
        <v>48</v>
      </c>
      <c r="B10064" s="25">
        <v>44593</v>
      </c>
      <c r="C10064" s="24" t="s">
        <v>780</v>
      </c>
      <c r="D10064" s="24" t="s">
        <v>827</v>
      </c>
      <c r="E10064" s="24" t="s">
        <v>1489</v>
      </c>
      <c r="F10064" t="str" cm="1">
        <f t="array" ref="F10064">_xlfn.SWITCH($E10064,"Forecast",IFERROR(SUMIFS(INDEX('Forecast Input'!$A:$BO,,MATCH(TEXT($A10064,"0"),'Forecast Input'!$1:$1,0)),'Forecast Input'!$A:$A,Master!C10064,'Forecast Input'!$D:$D,Master!D10064),0),"Actual",SUMIFS('CMO Input'!$Q:$Q,'CMO Input'!$E:$E,Master!$A10064,'CMO Input'!$C:$C,Master!$C10064,'CMO Input'!$AJ:$AJ,Master!$D10064,'CMO Input'!$AU:$AU,Master!$F10060),"")</f>
        <v/>
      </c>
    </row>
    <row r="10065" spans="1:6" x14ac:dyDescent="0.25">
      <c r="A10065" s="24">
        <v>48</v>
      </c>
      <c r="B10065" s="25">
        <v>44593</v>
      </c>
      <c r="C10065" s="24" t="s">
        <v>780</v>
      </c>
      <c r="D10065" s="24" t="s">
        <v>827</v>
      </c>
      <c r="E10065" s="24" t="s">
        <v>1488</v>
      </c>
      <c r="F10065" cm="1">
        <f t="array" ref="F10065">_xlfn.SWITCH($E10065,"Forecast",IFERROR(SUMIFS(INDEX('Forecast Input'!$A:$BO,,MATCH(TEXT($A10065,"0"),'Forecast Input'!$1:$1,0)),'Forecast Input'!$A:$A,Master!C10065,'Forecast Input'!$D:$D,Master!D10065),0),"Actual",SUMIFS('CMO Input'!$Q:$Q,'CMO Input'!$E:$E,Master!$A10065,'CMO Input'!$C:$C,Master!$C10065,'CMO Input'!$AJ:$AJ,Master!$D10065,'CMO Input'!$AU:$AU,Master!$F10061),"")</f>
        <v>42.07</v>
      </c>
    </row>
    <row r="10066" spans="1:6" x14ac:dyDescent="0.25">
      <c r="A10066" s="24">
        <v>48</v>
      </c>
      <c r="B10066" s="25">
        <v>44593</v>
      </c>
      <c r="C10066" s="24" t="s">
        <v>780</v>
      </c>
      <c r="D10066" s="24" t="s">
        <v>827</v>
      </c>
      <c r="E10066" s="24" t="s">
        <v>1487</v>
      </c>
      <c r="F10066" cm="1">
        <f t="array" ref="F10066">_xlfn.SWITCH($E10066,"Forecast",IFERROR(SUMIFS(INDEX('Forecast Input'!$A:$BO,,MATCH(TEXT($A10066,"0"),'Forecast Input'!$1:$1,0)),'Forecast Input'!$A:$A,Master!C10066,'Forecast Input'!$D:$D,Master!D10066),0),"Actual",SUMIFS('CMO Input'!$Q:$Q,'CMO Input'!$E:$E,Master!$A10066,'CMO Input'!$C:$C,Master!$C10066,'CMO Input'!$AJ:$AJ,Master!$D10066,'CMO Input'!$AU:$AU,Master!$F10062),"")</f>
        <v>0</v>
      </c>
    </row>
    <row r="10067" spans="1:6" x14ac:dyDescent="0.25">
      <c r="A10067" s="24">
        <v>48</v>
      </c>
      <c r="B10067" s="25">
        <v>44593</v>
      </c>
      <c r="C10067" s="24" t="s">
        <v>989</v>
      </c>
      <c r="D10067" s="24" t="s">
        <v>827</v>
      </c>
      <c r="E10067" s="24" t="s">
        <v>1489</v>
      </c>
      <c r="F10067" t="str" cm="1">
        <f t="array" ref="F10067">_xlfn.SWITCH($E10067,"Forecast",IFERROR(SUMIFS(INDEX('Forecast Input'!$A:$BO,,MATCH(TEXT($A10067,"0"),'Forecast Input'!$1:$1,0)),'Forecast Input'!$A:$A,Master!C10067,'Forecast Input'!$D:$D,Master!D10067),0),"Actual",SUMIFS('CMO Input'!$Q:$Q,'CMO Input'!$E:$E,Master!$A10067,'CMO Input'!$C:$C,Master!$C10067,'CMO Input'!$AJ:$AJ,Master!$D10067,'CMO Input'!$AU:$AU,Master!$F10063),"")</f>
        <v/>
      </c>
    </row>
    <row r="10068" spans="1:6" x14ac:dyDescent="0.25">
      <c r="A10068" s="24">
        <v>48</v>
      </c>
      <c r="B10068" s="25">
        <v>44593</v>
      </c>
      <c r="C10068" s="24" t="s">
        <v>989</v>
      </c>
      <c r="D10068" s="24" t="s">
        <v>827</v>
      </c>
      <c r="E10068" s="24" t="s">
        <v>1488</v>
      </c>
      <c r="F10068" cm="1">
        <f t="array" ref="F10068">_xlfn.SWITCH($E10068,"Forecast",IFERROR(SUMIFS(INDEX('Forecast Input'!$A:$BO,,MATCH(TEXT($A10068,"0"),'Forecast Input'!$1:$1,0)),'Forecast Input'!$A:$A,Master!C10068,'Forecast Input'!$D:$D,Master!D10068),0),"Actual",SUMIFS('CMO Input'!$Q:$Q,'CMO Input'!$E:$E,Master!$A10068,'CMO Input'!$C:$C,Master!$C10068,'CMO Input'!$AJ:$AJ,Master!$D10068,'CMO Input'!$AU:$AU,Master!$F10064),"")</f>
        <v>103.62</v>
      </c>
    </row>
    <row r="10069" spans="1:6" x14ac:dyDescent="0.25">
      <c r="A10069" s="24">
        <v>48</v>
      </c>
      <c r="B10069" s="25">
        <v>44593</v>
      </c>
      <c r="C10069" s="24" t="s">
        <v>989</v>
      </c>
      <c r="D10069" s="24" t="s">
        <v>827</v>
      </c>
      <c r="E10069" s="24" t="s">
        <v>1487</v>
      </c>
      <c r="F10069" cm="1">
        <f t="array" ref="F10069">_xlfn.SWITCH($E10069,"Forecast",IFERROR(SUMIFS(INDEX('Forecast Input'!$A:$BO,,MATCH(TEXT($A10069,"0"),'Forecast Input'!$1:$1,0)),'Forecast Input'!$A:$A,Master!C10069,'Forecast Input'!$D:$D,Master!D10069),0),"Actual",SUMIFS('CMO Input'!$Q:$Q,'CMO Input'!$E:$E,Master!$A10069,'CMO Input'!$C:$C,Master!$C10069,'CMO Input'!$AJ:$AJ,Master!$D10069,'CMO Input'!$AU:$AU,Master!$F10065),"")</f>
        <v>0</v>
      </c>
    </row>
    <row r="10070" spans="1:6" x14ac:dyDescent="0.25">
      <c r="A10070" s="24">
        <v>48</v>
      </c>
      <c r="B10070" s="25">
        <v>44593</v>
      </c>
      <c r="C10070" s="24" t="s">
        <v>181</v>
      </c>
      <c r="D10070" s="24" t="s">
        <v>827</v>
      </c>
      <c r="E10070" s="24" t="s">
        <v>1489</v>
      </c>
      <c r="F10070" t="str" cm="1">
        <f t="array" ref="F10070">_xlfn.SWITCH($E10070,"Forecast",IFERROR(SUMIFS(INDEX('Forecast Input'!$A:$BO,,MATCH(TEXT($A10070,"0"),'Forecast Input'!$1:$1,0)),'Forecast Input'!$A:$A,Master!C10070,'Forecast Input'!$D:$D,Master!D10070),0),"Actual",SUMIFS('CMO Input'!$Q:$Q,'CMO Input'!$E:$E,Master!$A10070,'CMO Input'!$C:$C,Master!$C10070,'CMO Input'!$AJ:$AJ,Master!$D10070,'CMO Input'!$AU:$AU,Master!$F10066),"")</f>
        <v/>
      </c>
    </row>
    <row r="10071" spans="1:6" x14ac:dyDescent="0.25">
      <c r="A10071" s="24">
        <v>48</v>
      </c>
      <c r="B10071" s="25">
        <v>44593</v>
      </c>
      <c r="C10071" s="24" t="s">
        <v>181</v>
      </c>
      <c r="D10071" s="24" t="s">
        <v>827</v>
      </c>
      <c r="E10071" s="24" t="s">
        <v>1488</v>
      </c>
      <c r="F10071" cm="1">
        <f t="array" ref="F10071">_xlfn.SWITCH($E10071,"Forecast",IFERROR(SUMIFS(INDEX('Forecast Input'!$A:$BO,,MATCH(TEXT($A10071,"0"),'Forecast Input'!$1:$1,0)),'Forecast Input'!$A:$A,Master!C10071,'Forecast Input'!$D:$D,Master!D10071),0),"Actual",SUMIFS('CMO Input'!$Q:$Q,'CMO Input'!$E:$E,Master!$A10071,'CMO Input'!$C:$C,Master!$C10071,'CMO Input'!$AJ:$AJ,Master!$D10071,'CMO Input'!$AU:$AU,Master!$F10067),"")</f>
        <v>0</v>
      </c>
    </row>
    <row r="10072" spans="1:6" x14ac:dyDescent="0.25">
      <c r="A10072" s="24">
        <v>48</v>
      </c>
      <c r="B10072" s="25">
        <v>44593</v>
      </c>
      <c r="C10072" s="24" t="s">
        <v>181</v>
      </c>
      <c r="D10072" s="24" t="s">
        <v>827</v>
      </c>
      <c r="E10072" s="24" t="s">
        <v>1487</v>
      </c>
      <c r="F10072" cm="1">
        <f t="array" ref="F10072">_xlfn.SWITCH($E10072,"Forecast",IFERROR(SUMIFS(INDEX('Forecast Input'!$A:$BO,,MATCH(TEXT($A10072,"0"),'Forecast Input'!$1:$1,0)),'Forecast Input'!$A:$A,Master!C10072,'Forecast Input'!$D:$D,Master!D10072),0),"Actual",SUMIFS('CMO Input'!$Q:$Q,'CMO Input'!$E:$E,Master!$A10072,'CMO Input'!$C:$C,Master!$C10072,'CMO Input'!$AJ:$AJ,Master!$D10072,'CMO Input'!$AU:$AU,Master!$F10068),"")</f>
        <v>0</v>
      </c>
    </row>
    <row r="10073" spans="1:6" x14ac:dyDescent="0.25">
      <c r="A10073" s="24">
        <v>48</v>
      </c>
      <c r="B10073" s="25">
        <v>44593</v>
      </c>
      <c r="C10073" s="24" t="s">
        <v>424</v>
      </c>
      <c r="D10073" s="24" t="s">
        <v>827</v>
      </c>
      <c r="E10073" s="24" t="s">
        <v>1489</v>
      </c>
      <c r="F10073" t="str" cm="1">
        <f t="array" ref="F10073">_xlfn.SWITCH($E10073,"Forecast",IFERROR(SUMIFS(INDEX('Forecast Input'!$A:$BO,,MATCH(TEXT($A10073,"0"),'Forecast Input'!$1:$1,0)),'Forecast Input'!$A:$A,Master!C10073,'Forecast Input'!$D:$D,Master!D10073),0),"Actual",SUMIFS('CMO Input'!$Q:$Q,'CMO Input'!$E:$E,Master!$A10073,'CMO Input'!$C:$C,Master!$C10073,'CMO Input'!$AJ:$AJ,Master!$D10073,'CMO Input'!$AU:$AU,Master!$F10069),"")</f>
        <v/>
      </c>
    </row>
    <row r="10074" spans="1:6" x14ac:dyDescent="0.25">
      <c r="A10074" s="24">
        <v>48</v>
      </c>
      <c r="B10074" s="25">
        <v>44593</v>
      </c>
      <c r="C10074" s="24" t="s">
        <v>424</v>
      </c>
      <c r="D10074" s="24" t="s">
        <v>827</v>
      </c>
      <c r="E10074" s="24" t="s">
        <v>1488</v>
      </c>
      <c r="F10074" cm="1">
        <f t="array" ref="F10074">_xlfn.SWITCH($E10074,"Forecast",IFERROR(SUMIFS(INDEX('Forecast Input'!$A:$BO,,MATCH(TEXT($A10074,"0"),'Forecast Input'!$1:$1,0)),'Forecast Input'!$A:$A,Master!C10074,'Forecast Input'!$D:$D,Master!D10074),0),"Actual",SUMIFS('CMO Input'!$Q:$Q,'CMO Input'!$E:$E,Master!$A10074,'CMO Input'!$C:$C,Master!$C10074,'CMO Input'!$AJ:$AJ,Master!$D10074,'CMO Input'!$AU:$AU,Master!$F10070),"")</f>
        <v>0</v>
      </c>
    </row>
    <row r="10075" spans="1:6" x14ac:dyDescent="0.25">
      <c r="A10075" s="24">
        <v>48</v>
      </c>
      <c r="B10075" s="25">
        <v>44593</v>
      </c>
      <c r="C10075" s="24" t="s">
        <v>424</v>
      </c>
      <c r="D10075" s="24" t="s">
        <v>827</v>
      </c>
      <c r="E10075" s="24" t="s">
        <v>1487</v>
      </c>
      <c r="F10075" cm="1">
        <f t="array" ref="F10075">_xlfn.SWITCH($E10075,"Forecast",IFERROR(SUMIFS(INDEX('Forecast Input'!$A:$BO,,MATCH(TEXT($A10075,"0"),'Forecast Input'!$1:$1,0)),'Forecast Input'!$A:$A,Master!C10075,'Forecast Input'!$D:$D,Master!D10075),0),"Actual",SUMIFS('CMO Input'!$Q:$Q,'CMO Input'!$E:$E,Master!$A10075,'CMO Input'!$C:$C,Master!$C10075,'CMO Input'!$AJ:$AJ,Master!$D10075,'CMO Input'!$AU:$AU,Master!$F10071),"")</f>
        <v>0</v>
      </c>
    </row>
    <row r="10076" spans="1:6" x14ac:dyDescent="0.25">
      <c r="A10076" s="24">
        <v>48</v>
      </c>
      <c r="B10076" s="25">
        <v>44593</v>
      </c>
      <c r="C10076" s="24" t="s">
        <v>141</v>
      </c>
      <c r="D10076" s="24" t="s">
        <v>827</v>
      </c>
      <c r="E10076" s="24" t="s">
        <v>1489</v>
      </c>
      <c r="F10076" t="str" cm="1">
        <f t="array" ref="F10076">_xlfn.SWITCH($E10076,"Forecast",IFERROR(SUMIFS(INDEX('Forecast Input'!$A:$BO,,MATCH(TEXT($A10076,"0"),'Forecast Input'!$1:$1,0)),'Forecast Input'!$A:$A,Master!C10076,'Forecast Input'!$D:$D,Master!D10076),0),"Actual",SUMIFS('CMO Input'!$Q:$Q,'CMO Input'!$E:$E,Master!$A10076,'CMO Input'!$C:$C,Master!$C10076,'CMO Input'!$AJ:$AJ,Master!$D10076,'CMO Input'!$AU:$AU,Master!$F10072),"")</f>
        <v/>
      </c>
    </row>
    <row r="10077" spans="1:6" x14ac:dyDescent="0.25">
      <c r="A10077" s="24">
        <v>48</v>
      </c>
      <c r="B10077" s="25">
        <v>44593</v>
      </c>
      <c r="C10077" s="24" t="s">
        <v>141</v>
      </c>
      <c r="D10077" s="24" t="s">
        <v>827</v>
      </c>
      <c r="E10077" s="24" t="s">
        <v>1488</v>
      </c>
      <c r="F10077" cm="1">
        <f t="array" ref="F10077">_xlfn.SWITCH($E10077,"Forecast",IFERROR(SUMIFS(INDEX('Forecast Input'!$A:$BO,,MATCH(TEXT($A10077,"0"),'Forecast Input'!$1:$1,0)),'Forecast Input'!$A:$A,Master!C10077,'Forecast Input'!$D:$D,Master!D10077),0),"Actual",SUMIFS('CMO Input'!$Q:$Q,'CMO Input'!$E:$E,Master!$A10077,'CMO Input'!$C:$C,Master!$C10077,'CMO Input'!$AJ:$AJ,Master!$D10077,'CMO Input'!$AU:$AU,Master!$F10073),"")</f>
        <v>0</v>
      </c>
    </row>
    <row r="10078" spans="1:6" x14ac:dyDescent="0.25">
      <c r="A10078" s="24">
        <v>48</v>
      </c>
      <c r="B10078" s="25">
        <v>44593</v>
      </c>
      <c r="C10078" s="24" t="s">
        <v>141</v>
      </c>
      <c r="D10078" s="24" t="s">
        <v>827</v>
      </c>
      <c r="E10078" s="24" t="s">
        <v>1487</v>
      </c>
      <c r="F10078" cm="1">
        <f t="array" ref="F10078">_xlfn.SWITCH($E10078,"Forecast",IFERROR(SUMIFS(INDEX('Forecast Input'!$A:$BO,,MATCH(TEXT($A10078,"0"),'Forecast Input'!$1:$1,0)),'Forecast Input'!$A:$A,Master!C10078,'Forecast Input'!$D:$D,Master!D10078),0),"Actual",SUMIFS('CMO Input'!$Q:$Q,'CMO Input'!$E:$E,Master!$A10078,'CMO Input'!$C:$C,Master!$C10078,'CMO Input'!$AJ:$AJ,Master!$D10078,'CMO Input'!$AU:$AU,Master!$F10074),"")</f>
        <v>0</v>
      </c>
    </row>
    <row r="10079" spans="1:6" x14ac:dyDescent="0.25">
      <c r="A10079" s="24">
        <v>48</v>
      </c>
      <c r="B10079" s="25">
        <v>44593</v>
      </c>
      <c r="C10079" s="24" t="s">
        <v>127</v>
      </c>
      <c r="D10079" s="24" t="s">
        <v>827</v>
      </c>
      <c r="E10079" s="24" t="s">
        <v>1489</v>
      </c>
      <c r="F10079" t="str" cm="1">
        <f t="array" ref="F10079">_xlfn.SWITCH($E10079,"Forecast",IFERROR(SUMIFS(INDEX('Forecast Input'!$A:$BO,,MATCH(TEXT($A10079,"0"),'Forecast Input'!$1:$1,0)),'Forecast Input'!$A:$A,Master!C10079,'Forecast Input'!$D:$D,Master!D10079),0),"Actual",SUMIFS('CMO Input'!$Q:$Q,'CMO Input'!$E:$E,Master!$A10079,'CMO Input'!$C:$C,Master!$C10079,'CMO Input'!$AJ:$AJ,Master!$D10079,'CMO Input'!$AU:$AU,Master!$F10075),"")</f>
        <v/>
      </c>
    </row>
    <row r="10080" spans="1:6" x14ac:dyDescent="0.25">
      <c r="A10080" s="24">
        <v>48</v>
      </c>
      <c r="B10080" s="25">
        <v>44593</v>
      </c>
      <c r="C10080" s="24" t="s">
        <v>127</v>
      </c>
      <c r="D10080" s="24" t="s">
        <v>827</v>
      </c>
      <c r="E10080" s="24" t="s">
        <v>1488</v>
      </c>
      <c r="F10080" cm="1">
        <f t="array" ref="F10080">_xlfn.SWITCH($E10080,"Forecast",IFERROR(SUMIFS(INDEX('Forecast Input'!$A:$BO,,MATCH(TEXT($A10080,"0"),'Forecast Input'!$1:$1,0)),'Forecast Input'!$A:$A,Master!C10080,'Forecast Input'!$D:$D,Master!D10080),0),"Actual",SUMIFS('CMO Input'!$Q:$Q,'CMO Input'!$E:$E,Master!$A10080,'CMO Input'!$C:$C,Master!$C10080,'CMO Input'!$AJ:$AJ,Master!$D10080,'CMO Input'!$AU:$AU,Master!$F10076),"")</f>
        <v>0</v>
      </c>
    </row>
    <row r="10081" spans="1:6" x14ac:dyDescent="0.25">
      <c r="A10081" s="24">
        <v>48</v>
      </c>
      <c r="B10081" s="25">
        <v>44593</v>
      </c>
      <c r="C10081" s="24" t="s">
        <v>127</v>
      </c>
      <c r="D10081" s="24" t="s">
        <v>827</v>
      </c>
      <c r="E10081" s="24" t="s">
        <v>1487</v>
      </c>
      <c r="F10081" cm="1">
        <f t="array" ref="F10081">_xlfn.SWITCH($E10081,"Forecast",IFERROR(SUMIFS(INDEX('Forecast Input'!$A:$BO,,MATCH(TEXT($A10081,"0"),'Forecast Input'!$1:$1,0)),'Forecast Input'!$A:$A,Master!C10081,'Forecast Input'!$D:$D,Master!D10081),0),"Actual",SUMIFS('CMO Input'!$Q:$Q,'CMO Input'!$E:$E,Master!$A10081,'CMO Input'!$C:$C,Master!$C10081,'CMO Input'!$AJ:$AJ,Master!$D10081,'CMO Input'!$AU:$AU,Master!$F10077),"")</f>
        <v>0</v>
      </c>
    </row>
    <row r="10082" spans="1:6" x14ac:dyDescent="0.25">
      <c r="A10082" s="24">
        <v>48</v>
      </c>
      <c r="B10082" s="25">
        <v>44593</v>
      </c>
      <c r="C10082" s="24" t="s">
        <v>44</v>
      </c>
      <c r="D10082" s="24" t="s">
        <v>827</v>
      </c>
      <c r="E10082" s="24" t="s">
        <v>1489</v>
      </c>
      <c r="F10082" t="str" cm="1">
        <f t="array" ref="F10082">_xlfn.SWITCH($E10082,"Forecast",IFERROR(SUMIFS(INDEX('Forecast Input'!$A:$BO,,MATCH(TEXT($A10082,"0"),'Forecast Input'!$1:$1,0)),'Forecast Input'!$A:$A,Master!C10082,'Forecast Input'!$D:$D,Master!D10082),0),"Actual",SUMIFS('CMO Input'!$Q:$Q,'CMO Input'!$E:$E,Master!$A10082,'CMO Input'!$C:$C,Master!$C10082,'CMO Input'!$AJ:$AJ,Master!$D10082,'CMO Input'!$AU:$AU,Master!$F10078),"")</f>
        <v/>
      </c>
    </row>
    <row r="10083" spans="1:6" x14ac:dyDescent="0.25">
      <c r="A10083" s="24">
        <v>48</v>
      </c>
      <c r="B10083" s="25">
        <v>44593</v>
      </c>
      <c r="C10083" s="24" t="s">
        <v>44</v>
      </c>
      <c r="D10083" s="24" t="s">
        <v>827</v>
      </c>
      <c r="E10083" s="24" t="s">
        <v>1488</v>
      </c>
      <c r="F10083" cm="1">
        <f t="array" ref="F10083">_xlfn.SWITCH($E10083,"Forecast",IFERROR(SUMIFS(INDEX('Forecast Input'!$A:$BO,,MATCH(TEXT($A10083,"0"),'Forecast Input'!$1:$1,0)),'Forecast Input'!$A:$A,Master!C10083,'Forecast Input'!$D:$D,Master!D10083),0),"Actual",SUMIFS('CMO Input'!$Q:$Q,'CMO Input'!$E:$E,Master!$A10083,'CMO Input'!$C:$C,Master!$C10083,'CMO Input'!$AJ:$AJ,Master!$D10083,'CMO Input'!$AU:$AU,Master!$F10079),"")</f>
        <v>0</v>
      </c>
    </row>
    <row r="10084" spans="1:6" x14ac:dyDescent="0.25">
      <c r="A10084" s="24">
        <v>48</v>
      </c>
      <c r="B10084" s="25">
        <v>44593</v>
      </c>
      <c r="C10084" s="24" t="s">
        <v>44</v>
      </c>
      <c r="D10084" s="24" t="s">
        <v>827</v>
      </c>
      <c r="E10084" s="24" t="s">
        <v>1487</v>
      </c>
      <c r="F10084" cm="1">
        <f t="array" ref="F10084">_xlfn.SWITCH($E10084,"Forecast",IFERROR(SUMIFS(INDEX('Forecast Input'!$A:$BO,,MATCH(TEXT($A10084,"0"),'Forecast Input'!$1:$1,0)),'Forecast Input'!$A:$A,Master!C10084,'Forecast Input'!$D:$D,Master!D10084),0),"Actual",SUMIFS('CMO Input'!$Q:$Q,'CMO Input'!$E:$E,Master!$A10084,'CMO Input'!$C:$C,Master!$C10084,'CMO Input'!$AJ:$AJ,Master!$D10084,'CMO Input'!$AU:$AU,Master!$F10080),"")</f>
        <v>0</v>
      </c>
    </row>
    <row r="10085" spans="1:6" x14ac:dyDescent="0.25">
      <c r="A10085" s="24">
        <v>49</v>
      </c>
      <c r="B10085" s="25">
        <v>44621</v>
      </c>
      <c r="C10085" s="24" t="s">
        <v>780</v>
      </c>
      <c r="D10085" s="24" t="s">
        <v>10</v>
      </c>
      <c r="E10085" s="24" t="s">
        <v>1489</v>
      </c>
      <c r="F10085" t="str" cm="1">
        <f t="array" ref="F10085">_xlfn.SWITCH($E10085,"Forecast",IFERROR(SUMIFS(INDEX('Forecast Input'!$A:$BO,,MATCH(TEXT($A10085,"0"),'Forecast Input'!$1:$1,0)),'Forecast Input'!$A:$A,Master!C10085,'Forecast Input'!$D:$D,Master!D10085),0),"Actual",SUMIFS('CMO Input'!$Q:$Q,'CMO Input'!$E:$E,Master!$A10085,'CMO Input'!$C:$C,Master!$C10085,'CMO Input'!$AJ:$AJ,Master!$D10085,'CMO Input'!$AU:$AU,Master!$F10081),"")</f>
        <v/>
      </c>
    </row>
    <row r="10086" spans="1:6" x14ac:dyDescent="0.25">
      <c r="A10086" s="24">
        <v>49</v>
      </c>
      <c r="B10086" s="25">
        <v>44621</v>
      </c>
      <c r="C10086" s="24" t="s">
        <v>780</v>
      </c>
      <c r="D10086" s="24" t="s">
        <v>10</v>
      </c>
      <c r="E10086" s="24" t="s">
        <v>1488</v>
      </c>
      <c r="F10086" cm="1">
        <f t="array" ref="F10086">_xlfn.SWITCH($E10086,"Forecast",IFERROR(SUMIFS(INDEX('Forecast Input'!$A:$BO,,MATCH(TEXT($A10086,"0"),'Forecast Input'!$1:$1,0)),'Forecast Input'!$A:$A,Master!C10086,'Forecast Input'!$D:$D,Master!D10086),0),"Actual",SUMIFS('CMO Input'!$Q:$Q,'CMO Input'!$E:$E,Master!$A10086,'CMO Input'!$C:$C,Master!$C10086,'CMO Input'!$AJ:$AJ,Master!$D10086,'CMO Input'!$AU:$AU,Master!$F10082),"")</f>
        <v>0</v>
      </c>
    </row>
    <row r="10087" spans="1:6" x14ac:dyDescent="0.25">
      <c r="A10087" s="24">
        <v>49</v>
      </c>
      <c r="B10087" s="25">
        <v>44621</v>
      </c>
      <c r="C10087" s="24" t="s">
        <v>780</v>
      </c>
      <c r="D10087" s="24" t="s">
        <v>10</v>
      </c>
      <c r="E10087" s="24" t="s">
        <v>1487</v>
      </c>
      <c r="F10087" cm="1">
        <f t="array" ref="F10087">_xlfn.SWITCH($E10087,"Forecast",IFERROR(SUMIFS(INDEX('Forecast Input'!$A:$BO,,MATCH(TEXT($A10087,"0"),'Forecast Input'!$1:$1,0)),'Forecast Input'!$A:$A,Master!C10087,'Forecast Input'!$D:$D,Master!D10087),0),"Actual",SUMIFS('CMO Input'!$Q:$Q,'CMO Input'!$E:$E,Master!$A10087,'CMO Input'!$C:$C,Master!$C10087,'CMO Input'!$AJ:$AJ,Master!$D10087,'CMO Input'!$AU:$AU,Master!$F10083),"")</f>
        <v>0</v>
      </c>
    </row>
    <row r="10088" spans="1:6" x14ac:dyDescent="0.25">
      <c r="A10088" s="24">
        <v>49</v>
      </c>
      <c r="B10088" s="25">
        <v>44621</v>
      </c>
      <c r="C10088" s="24" t="s">
        <v>780</v>
      </c>
      <c r="D10088" s="24" t="s">
        <v>61</v>
      </c>
      <c r="E10088" s="24" t="s">
        <v>1489</v>
      </c>
      <c r="F10088" t="str" cm="1">
        <f t="array" ref="F10088">_xlfn.SWITCH($E10088,"Forecast",IFERROR(SUMIFS(INDEX('Forecast Input'!$A:$BO,,MATCH(TEXT($A10088,"0"),'Forecast Input'!$1:$1,0)),'Forecast Input'!$A:$A,Master!C10088,'Forecast Input'!$D:$D,Master!D10088),0),"Actual",SUMIFS('CMO Input'!$Q:$Q,'CMO Input'!$E:$E,Master!$A10088,'CMO Input'!$C:$C,Master!$C10088,'CMO Input'!$AJ:$AJ,Master!$D10088,'CMO Input'!$AU:$AU,Master!$F10084),"")</f>
        <v/>
      </c>
    </row>
    <row r="10089" spans="1:6" x14ac:dyDescent="0.25">
      <c r="A10089" s="24">
        <v>49</v>
      </c>
      <c r="B10089" s="25">
        <v>44621</v>
      </c>
      <c r="C10089" s="24" t="s">
        <v>780</v>
      </c>
      <c r="D10089" s="24" t="s">
        <v>61</v>
      </c>
      <c r="E10089" s="24" t="s">
        <v>1488</v>
      </c>
      <c r="F10089" cm="1">
        <f t="array" ref="F10089">_xlfn.SWITCH($E10089,"Forecast",IFERROR(SUMIFS(INDEX('Forecast Input'!$A:$BO,,MATCH(TEXT($A10089,"0"),'Forecast Input'!$1:$1,0)),'Forecast Input'!$A:$A,Master!C10089,'Forecast Input'!$D:$D,Master!D10089),0),"Actual",SUMIFS('CMO Input'!$Q:$Q,'CMO Input'!$E:$E,Master!$A10089,'CMO Input'!$C:$C,Master!$C10089,'CMO Input'!$AJ:$AJ,Master!$D10089,'CMO Input'!$AU:$AU,Master!$F10085),"")</f>
        <v>178.94</v>
      </c>
    </row>
    <row r="10090" spans="1:6" x14ac:dyDescent="0.25">
      <c r="A10090" s="24">
        <v>49</v>
      </c>
      <c r="B10090" s="25">
        <v>44621</v>
      </c>
      <c r="C10090" s="24" t="s">
        <v>780</v>
      </c>
      <c r="D10090" s="24" t="s">
        <v>61</v>
      </c>
      <c r="E10090" s="24" t="s">
        <v>1487</v>
      </c>
      <c r="F10090" cm="1">
        <f t="array" ref="F10090">_xlfn.SWITCH($E10090,"Forecast",IFERROR(SUMIFS(INDEX('Forecast Input'!$A:$BO,,MATCH(TEXT($A10090,"0"),'Forecast Input'!$1:$1,0)),'Forecast Input'!$A:$A,Master!C10090,'Forecast Input'!$D:$D,Master!D10090),0),"Actual",SUMIFS('CMO Input'!$Q:$Q,'CMO Input'!$E:$E,Master!$A10090,'CMO Input'!$C:$C,Master!$C10090,'CMO Input'!$AJ:$AJ,Master!$D10090,'CMO Input'!$AU:$AU,Master!$F10086),"")</f>
        <v>0</v>
      </c>
    </row>
    <row r="10091" spans="1:6" x14ac:dyDescent="0.25">
      <c r="A10091" s="24">
        <v>49</v>
      </c>
      <c r="B10091" s="25">
        <v>44621</v>
      </c>
      <c r="C10091" s="24" t="s">
        <v>780</v>
      </c>
      <c r="D10091" s="24" t="s">
        <v>103</v>
      </c>
      <c r="E10091" s="24" t="s">
        <v>1489</v>
      </c>
      <c r="F10091" t="str" cm="1">
        <f t="array" ref="F10091">_xlfn.SWITCH($E10091,"Forecast",IFERROR(SUMIFS(INDEX('Forecast Input'!$A:$BO,,MATCH(TEXT($A10091,"0"),'Forecast Input'!$1:$1,0)),'Forecast Input'!$A:$A,Master!C10091,'Forecast Input'!$D:$D,Master!D10091),0),"Actual",SUMIFS('CMO Input'!$Q:$Q,'CMO Input'!$E:$E,Master!$A10091,'CMO Input'!$C:$C,Master!$C10091,'CMO Input'!$AJ:$AJ,Master!$D10091,'CMO Input'!$AU:$AU,Master!$F10087),"")</f>
        <v/>
      </c>
    </row>
    <row r="10092" spans="1:6" x14ac:dyDescent="0.25">
      <c r="A10092" s="24">
        <v>49</v>
      </c>
      <c r="B10092" s="25">
        <v>44621</v>
      </c>
      <c r="C10092" s="24" t="s">
        <v>780</v>
      </c>
      <c r="D10092" s="24" t="s">
        <v>103</v>
      </c>
      <c r="E10092" s="24" t="s">
        <v>1488</v>
      </c>
      <c r="F10092" cm="1">
        <f t="array" ref="F10092">_xlfn.SWITCH($E10092,"Forecast",IFERROR(SUMIFS(INDEX('Forecast Input'!$A:$BO,,MATCH(TEXT($A10092,"0"),'Forecast Input'!$1:$1,0)),'Forecast Input'!$A:$A,Master!C10092,'Forecast Input'!$D:$D,Master!D10092),0),"Actual",SUMIFS('CMO Input'!$Q:$Q,'CMO Input'!$E:$E,Master!$A10092,'CMO Input'!$C:$C,Master!$C10092,'CMO Input'!$AJ:$AJ,Master!$D10092,'CMO Input'!$AU:$AU,Master!$F10088),"")</f>
        <v>0</v>
      </c>
    </row>
    <row r="10093" spans="1:6" x14ac:dyDescent="0.25">
      <c r="A10093" s="24">
        <v>49</v>
      </c>
      <c r="B10093" s="25">
        <v>44621</v>
      </c>
      <c r="C10093" s="24" t="s">
        <v>780</v>
      </c>
      <c r="D10093" s="24" t="s">
        <v>103</v>
      </c>
      <c r="E10093" s="24" t="s">
        <v>1487</v>
      </c>
      <c r="F10093" cm="1">
        <f t="array" ref="F10093">_xlfn.SWITCH($E10093,"Forecast",IFERROR(SUMIFS(INDEX('Forecast Input'!$A:$BO,,MATCH(TEXT($A10093,"0"),'Forecast Input'!$1:$1,0)),'Forecast Input'!$A:$A,Master!C10093,'Forecast Input'!$D:$D,Master!D10093),0),"Actual",SUMIFS('CMO Input'!$Q:$Q,'CMO Input'!$E:$E,Master!$A10093,'CMO Input'!$C:$C,Master!$C10093,'CMO Input'!$AJ:$AJ,Master!$D10093,'CMO Input'!$AU:$AU,Master!$F10089),"")</f>
        <v>0</v>
      </c>
    </row>
    <row r="10094" spans="1:6" x14ac:dyDescent="0.25">
      <c r="A10094" s="24">
        <v>49</v>
      </c>
      <c r="B10094" s="25">
        <v>44621</v>
      </c>
      <c r="C10094" s="24" t="s">
        <v>780</v>
      </c>
      <c r="D10094" s="24" t="s">
        <v>146</v>
      </c>
      <c r="E10094" s="24" t="s">
        <v>1489</v>
      </c>
      <c r="F10094" t="str" cm="1">
        <f t="array" ref="F10094">_xlfn.SWITCH($E10094,"Forecast",IFERROR(SUMIFS(INDEX('Forecast Input'!$A:$BO,,MATCH(TEXT($A10094,"0"),'Forecast Input'!$1:$1,0)),'Forecast Input'!$A:$A,Master!C10094,'Forecast Input'!$D:$D,Master!D10094),0),"Actual",SUMIFS('CMO Input'!$Q:$Q,'CMO Input'!$E:$E,Master!$A10094,'CMO Input'!$C:$C,Master!$C10094,'CMO Input'!$AJ:$AJ,Master!$D10094,'CMO Input'!$AU:$AU,Master!$F10090),"")</f>
        <v/>
      </c>
    </row>
    <row r="10095" spans="1:6" x14ac:dyDescent="0.25">
      <c r="A10095" s="24">
        <v>49</v>
      </c>
      <c r="B10095" s="25">
        <v>44621</v>
      </c>
      <c r="C10095" s="24" t="s">
        <v>780</v>
      </c>
      <c r="D10095" s="24" t="s">
        <v>146</v>
      </c>
      <c r="E10095" s="24" t="s">
        <v>1488</v>
      </c>
      <c r="F10095" cm="1">
        <f t="array" ref="F10095">_xlfn.SWITCH($E10095,"Forecast",IFERROR(SUMIFS(INDEX('Forecast Input'!$A:$BO,,MATCH(TEXT($A10095,"0"),'Forecast Input'!$1:$1,0)),'Forecast Input'!$A:$A,Master!C10095,'Forecast Input'!$D:$D,Master!D10095),0),"Actual",SUMIFS('CMO Input'!$Q:$Q,'CMO Input'!$E:$E,Master!$A10095,'CMO Input'!$C:$C,Master!$C10095,'CMO Input'!$AJ:$AJ,Master!$D10095,'CMO Input'!$AU:$AU,Master!$F10091),"")</f>
        <v>0</v>
      </c>
    </row>
    <row r="10096" spans="1:6" x14ac:dyDescent="0.25">
      <c r="A10096" s="24">
        <v>49</v>
      </c>
      <c r="B10096" s="25">
        <v>44621</v>
      </c>
      <c r="C10096" s="24" t="s">
        <v>780</v>
      </c>
      <c r="D10096" s="24" t="s">
        <v>146</v>
      </c>
      <c r="E10096" s="24" t="s">
        <v>1487</v>
      </c>
      <c r="F10096" cm="1">
        <f t="array" ref="F10096">_xlfn.SWITCH($E10096,"Forecast",IFERROR(SUMIFS(INDEX('Forecast Input'!$A:$BO,,MATCH(TEXT($A10096,"0"),'Forecast Input'!$1:$1,0)),'Forecast Input'!$A:$A,Master!C10096,'Forecast Input'!$D:$D,Master!D10096),0),"Actual",SUMIFS('CMO Input'!$Q:$Q,'CMO Input'!$E:$E,Master!$A10096,'CMO Input'!$C:$C,Master!$C10096,'CMO Input'!$AJ:$AJ,Master!$D10096,'CMO Input'!$AU:$AU,Master!$F10092),"")</f>
        <v>0</v>
      </c>
    </row>
    <row r="10097" spans="1:6" x14ac:dyDescent="0.25">
      <c r="A10097" s="24">
        <v>49</v>
      </c>
      <c r="B10097" s="25">
        <v>44621</v>
      </c>
      <c r="C10097" s="24" t="s">
        <v>780</v>
      </c>
      <c r="D10097" s="24" t="s">
        <v>166</v>
      </c>
      <c r="E10097" s="24" t="s">
        <v>1489</v>
      </c>
      <c r="F10097" t="str" cm="1">
        <f t="array" ref="F10097">_xlfn.SWITCH($E10097,"Forecast",IFERROR(SUMIFS(INDEX('Forecast Input'!$A:$BO,,MATCH(TEXT($A10097,"0"),'Forecast Input'!$1:$1,0)),'Forecast Input'!$A:$A,Master!C10097,'Forecast Input'!$D:$D,Master!D10097),0),"Actual",SUMIFS('CMO Input'!$Q:$Q,'CMO Input'!$E:$E,Master!$A10097,'CMO Input'!$C:$C,Master!$C10097,'CMO Input'!$AJ:$AJ,Master!$D10097,'CMO Input'!$AU:$AU,Master!$F10093),"")</f>
        <v/>
      </c>
    </row>
    <row r="10098" spans="1:6" x14ac:dyDescent="0.25">
      <c r="A10098" s="24">
        <v>49</v>
      </c>
      <c r="B10098" s="25">
        <v>44621</v>
      </c>
      <c r="C10098" s="24" t="s">
        <v>780</v>
      </c>
      <c r="D10098" s="24" t="s">
        <v>166</v>
      </c>
      <c r="E10098" s="24" t="s">
        <v>1488</v>
      </c>
      <c r="F10098" cm="1">
        <f t="array" ref="F10098">_xlfn.SWITCH($E10098,"Forecast",IFERROR(SUMIFS(INDEX('Forecast Input'!$A:$BO,,MATCH(TEXT($A10098,"0"),'Forecast Input'!$1:$1,0)),'Forecast Input'!$A:$A,Master!C10098,'Forecast Input'!$D:$D,Master!D10098),0),"Actual",SUMIFS('CMO Input'!$Q:$Q,'CMO Input'!$E:$E,Master!$A10098,'CMO Input'!$C:$C,Master!$C10098,'CMO Input'!$AJ:$AJ,Master!$D10098,'CMO Input'!$AU:$AU,Master!$F10094),"")</f>
        <v>0</v>
      </c>
    </row>
    <row r="10099" spans="1:6" x14ac:dyDescent="0.25">
      <c r="A10099" s="24">
        <v>49</v>
      </c>
      <c r="B10099" s="25">
        <v>44621</v>
      </c>
      <c r="C10099" s="24" t="s">
        <v>780</v>
      </c>
      <c r="D10099" s="24" t="s">
        <v>166</v>
      </c>
      <c r="E10099" s="24" t="s">
        <v>1487</v>
      </c>
      <c r="F10099" cm="1">
        <f t="array" ref="F10099">_xlfn.SWITCH($E10099,"Forecast",IFERROR(SUMIFS(INDEX('Forecast Input'!$A:$BO,,MATCH(TEXT($A10099,"0"),'Forecast Input'!$1:$1,0)),'Forecast Input'!$A:$A,Master!C10099,'Forecast Input'!$D:$D,Master!D10099),0),"Actual",SUMIFS('CMO Input'!$Q:$Q,'CMO Input'!$E:$E,Master!$A10099,'CMO Input'!$C:$C,Master!$C10099,'CMO Input'!$AJ:$AJ,Master!$D10099,'CMO Input'!$AU:$AU,Master!$F10095),"")</f>
        <v>0</v>
      </c>
    </row>
    <row r="10100" spans="1:6" x14ac:dyDescent="0.25">
      <c r="A10100" s="24">
        <v>49</v>
      </c>
      <c r="B10100" s="25">
        <v>44621</v>
      </c>
      <c r="C10100" s="24" t="s">
        <v>780</v>
      </c>
      <c r="D10100" s="24" t="s">
        <v>170</v>
      </c>
      <c r="E10100" s="24" t="s">
        <v>1489</v>
      </c>
      <c r="F10100" t="str" cm="1">
        <f t="array" ref="F10100">_xlfn.SWITCH($E10100,"Forecast",IFERROR(SUMIFS(INDEX('Forecast Input'!$A:$BO,,MATCH(TEXT($A10100,"0"),'Forecast Input'!$1:$1,0)),'Forecast Input'!$A:$A,Master!C10100,'Forecast Input'!$D:$D,Master!D10100),0),"Actual",SUMIFS('CMO Input'!$Q:$Q,'CMO Input'!$E:$E,Master!$A10100,'CMO Input'!$C:$C,Master!$C10100,'CMO Input'!$AJ:$AJ,Master!$D10100,'CMO Input'!$AU:$AU,Master!$F10096),"")</f>
        <v/>
      </c>
    </row>
    <row r="10101" spans="1:6" x14ac:dyDescent="0.25">
      <c r="A10101" s="24">
        <v>49</v>
      </c>
      <c r="B10101" s="25">
        <v>44621</v>
      </c>
      <c r="C10101" s="24" t="s">
        <v>780</v>
      </c>
      <c r="D10101" s="24" t="s">
        <v>170</v>
      </c>
      <c r="E10101" s="24" t="s">
        <v>1488</v>
      </c>
      <c r="F10101" cm="1">
        <f t="array" ref="F10101">_xlfn.SWITCH($E10101,"Forecast",IFERROR(SUMIFS(INDEX('Forecast Input'!$A:$BO,,MATCH(TEXT($A10101,"0"),'Forecast Input'!$1:$1,0)),'Forecast Input'!$A:$A,Master!C10101,'Forecast Input'!$D:$D,Master!D10101),0),"Actual",SUMIFS('CMO Input'!$Q:$Q,'CMO Input'!$E:$E,Master!$A10101,'CMO Input'!$C:$C,Master!$C10101,'CMO Input'!$AJ:$AJ,Master!$D10101,'CMO Input'!$AU:$AU,Master!$F10097),"")</f>
        <v>0</v>
      </c>
    </row>
    <row r="10102" spans="1:6" x14ac:dyDescent="0.25">
      <c r="A10102" s="24">
        <v>49</v>
      </c>
      <c r="B10102" s="25">
        <v>44621</v>
      </c>
      <c r="C10102" s="24" t="s">
        <v>780</v>
      </c>
      <c r="D10102" s="24" t="s">
        <v>170</v>
      </c>
      <c r="E10102" s="24" t="s">
        <v>1487</v>
      </c>
      <c r="F10102" cm="1">
        <f t="array" ref="F10102">_xlfn.SWITCH($E10102,"Forecast",IFERROR(SUMIFS(INDEX('Forecast Input'!$A:$BO,,MATCH(TEXT($A10102,"0"),'Forecast Input'!$1:$1,0)),'Forecast Input'!$A:$A,Master!C10102,'Forecast Input'!$D:$D,Master!D10102),0),"Actual",SUMIFS('CMO Input'!$Q:$Q,'CMO Input'!$E:$E,Master!$A10102,'CMO Input'!$C:$C,Master!$C10102,'CMO Input'!$AJ:$AJ,Master!$D10102,'CMO Input'!$AU:$AU,Master!$F10098),"")</f>
        <v>0</v>
      </c>
    </row>
    <row r="10103" spans="1:6" x14ac:dyDescent="0.25">
      <c r="A10103" s="24">
        <v>49</v>
      </c>
      <c r="B10103" s="25">
        <v>44621</v>
      </c>
      <c r="C10103" s="24" t="s">
        <v>780</v>
      </c>
      <c r="D10103" s="24" t="s">
        <v>436</v>
      </c>
      <c r="E10103" s="24" t="s">
        <v>1489</v>
      </c>
      <c r="F10103" t="str" cm="1">
        <f t="array" ref="F10103">_xlfn.SWITCH($E10103,"Forecast",IFERROR(SUMIFS(INDEX('Forecast Input'!$A:$BO,,MATCH(TEXT($A10103,"0"),'Forecast Input'!$1:$1,0)),'Forecast Input'!$A:$A,Master!C10103,'Forecast Input'!$D:$D,Master!D10103),0),"Actual",SUMIFS('CMO Input'!$Q:$Q,'CMO Input'!$E:$E,Master!$A10103,'CMO Input'!$C:$C,Master!$C10103,'CMO Input'!$AJ:$AJ,Master!$D10103,'CMO Input'!$AU:$AU,Master!$F10099),"")</f>
        <v/>
      </c>
    </row>
    <row r="10104" spans="1:6" x14ac:dyDescent="0.25">
      <c r="A10104" s="24">
        <v>49</v>
      </c>
      <c r="B10104" s="25">
        <v>44621</v>
      </c>
      <c r="C10104" s="24" t="s">
        <v>780</v>
      </c>
      <c r="D10104" s="24" t="s">
        <v>436</v>
      </c>
      <c r="E10104" s="24" t="s">
        <v>1488</v>
      </c>
      <c r="F10104" cm="1">
        <f t="array" ref="F10104">_xlfn.SWITCH($E10104,"Forecast",IFERROR(SUMIFS(INDEX('Forecast Input'!$A:$BO,,MATCH(TEXT($A10104,"0"),'Forecast Input'!$1:$1,0)),'Forecast Input'!$A:$A,Master!C10104,'Forecast Input'!$D:$D,Master!D10104),0),"Actual",SUMIFS('CMO Input'!$Q:$Q,'CMO Input'!$E:$E,Master!$A10104,'CMO Input'!$C:$C,Master!$C10104,'CMO Input'!$AJ:$AJ,Master!$D10104,'CMO Input'!$AU:$AU,Master!$F10100),"")</f>
        <v>0</v>
      </c>
    </row>
    <row r="10105" spans="1:6" x14ac:dyDescent="0.25">
      <c r="A10105" s="24">
        <v>49</v>
      </c>
      <c r="B10105" s="25">
        <v>44621</v>
      </c>
      <c r="C10105" s="24" t="s">
        <v>780</v>
      </c>
      <c r="D10105" s="24" t="s">
        <v>436</v>
      </c>
      <c r="E10105" s="24" t="s">
        <v>1487</v>
      </c>
      <c r="F10105" cm="1">
        <f t="array" ref="F10105">_xlfn.SWITCH($E10105,"Forecast",IFERROR(SUMIFS(INDEX('Forecast Input'!$A:$BO,,MATCH(TEXT($A10105,"0"),'Forecast Input'!$1:$1,0)),'Forecast Input'!$A:$A,Master!C10105,'Forecast Input'!$D:$D,Master!D10105),0),"Actual",SUMIFS('CMO Input'!$Q:$Q,'CMO Input'!$E:$E,Master!$A10105,'CMO Input'!$C:$C,Master!$C10105,'CMO Input'!$AJ:$AJ,Master!$D10105,'CMO Input'!$AU:$AU,Master!$F10101),"")</f>
        <v>0</v>
      </c>
    </row>
    <row r="10106" spans="1:6" x14ac:dyDescent="0.25">
      <c r="A10106" s="24">
        <v>49</v>
      </c>
      <c r="B10106" s="25">
        <v>44621</v>
      </c>
      <c r="C10106" s="24" t="s">
        <v>780</v>
      </c>
      <c r="D10106" s="24" t="s">
        <v>1469</v>
      </c>
      <c r="E10106" s="24" t="s">
        <v>1489</v>
      </c>
      <c r="F10106" t="str" cm="1">
        <f t="array" ref="F10106">_xlfn.SWITCH($E10106,"Forecast",IFERROR(SUMIFS(INDEX('Forecast Input'!$A:$BO,,MATCH(TEXT($A10106,"0"),'Forecast Input'!$1:$1,0)),'Forecast Input'!$A:$A,Master!C10106,'Forecast Input'!$D:$D,Master!D10106),0),"Actual",SUMIFS('CMO Input'!$Q:$Q,'CMO Input'!$E:$E,Master!$A10106,'CMO Input'!$C:$C,Master!$C10106,'CMO Input'!$AJ:$AJ,Master!$D10106,'CMO Input'!$AU:$AU,Master!$F10102),"")</f>
        <v/>
      </c>
    </row>
    <row r="10107" spans="1:6" x14ac:dyDescent="0.25">
      <c r="A10107" s="24">
        <v>49</v>
      </c>
      <c r="B10107" s="25">
        <v>44621</v>
      </c>
      <c r="C10107" s="24" t="s">
        <v>780</v>
      </c>
      <c r="D10107" s="24" t="s">
        <v>1469</v>
      </c>
      <c r="E10107" s="24" t="s">
        <v>1488</v>
      </c>
      <c r="F10107" cm="1">
        <f t="array" ref="F10107">_xlfn.SWITCH($E10107,"Forecast",IFERROR(SUMIFS(INDEX('Forecast Input'!$A:$BO,,MATCH(TEXT($A10107,"0"),'Forecast Input'!$1:$1,0)),'Forecast Input'!$A:$A,Master!C10107,'Forecast Input'!$D:$D,Master!D10107),0),"Actual",SUMIFS('CMO Input'!$Q:$Q,'CMO Input'!$E:$E,Master!$A10107,'CMO Input'!$C:$C,Master!$C10107,'CMO Input'!$AJ:$AJ,Master!$D10107,'CMO Input'!$AU:$AU,Master!$F10103),"")</f>
        <v>0</v>
      </c>
    </row>
    <row r="10108" spans="1:6" x14ac:dyDescent="0.25">
      <c r="A10108" s="24">
        <v>49</v>
      </c>
      <c r="B10108" s="25">
        <v>44621</v>
      </c>
      <c r="C10108" s="24" t="s">
        <v>780</v>
      </c>
      <c r="D10108" s="24" t="s">
        <v>1469</v>
      </c>
      <c r="E10108" s="24" t="s">
        <v>1487</v>
      </c>
      <c r="F10108" cm="1">
        <f t="array" ref="F10108">_xlfn.SWITCH($E10108,"Forecast",IFERROR(SUMIFS(INDEX('Forecast Input'!$A:$BO,,MATCH(TEXT($A10108,"0"),'Forecast Input'!$1:$1,0)),'Forecast Input'!$A:$A,Master!C10108,'Forecast Input'!$D:$D,Master!D10108),0),"Actual",SUMIFS('CMO Input'!$Q:$Q,'CMO Input'!$E:$E,Master!$A10108,'CMO Input'!$C:$C,Master!$C10108,'CMO Input'!$AJ:$AJ,Master!$D10108,'CMO Input'!$AU:$AU,Master!$F10104),"")</f>
        <v>0</v>
      </c>
    </row>
    <row r="10109" spans="1:6" x14ac:dyDescent="0.25">
      <c r="A10109" s="24">
        <v>49</v>
      </c>
      <c r="B10109" s="25">
        <v>44621</v>
      </c>
      <c r="C10109" s="24" t="s">
        <v>989</v>
      </c>
      <c r="D10109" s="24" t="s">
        <v>10</v>
      </c>
      <c r="E10109" s="24" t="s">
        <v>1489</v>
      </c>
      <c r="F10109" t="str" cm="1">
        <f t="array" ref="F10109">_xlfn.SWITCH($E10109,"Forecast",IFERROR(SUMIFS(INDEX('Forecast Input'!$A:$BO,,MATCH(TEXT($A10109,"0"),'Forecast Input'!$1:$1,0)),'Forecast Input'!$A:$A,Master!C10109,'Forecast Input'!$D:$D,Master!D10109),0),"Actual",SUMIFS('CMO Input'!$Q:$Q,'CMO Input'!$E:$E,Master!$A10109,'CMO Input'!$C:$C,Master!$C10109,'CMO Input'!$AJ:$AJ,Master!$D10109,'CMO Input'!$AU:$AU,Master!$F10105),"")</f>
        <v/>
      </c>
    </row>
    <row r="10110" spans="1:6" x14ac:dyDescent="0.25">
      <c r="A10110" s="24">
        <v>49</v>
      </c>
      <c r="B10110" s="25">
        <v>44621</v>
      </c>
      <c r="C10110" s="24" t="s">
        <v>989</v>
      </c>
      <c r="D10110" s="24" t="s">
        <v>10</v>
      </c>
      <c r="E10110" s="24" t="s">
        <v>1488</v>
      </c>
      <c r="F10110" cm="1">
        <f t="array" ref="F10110">_xlfn.SWITCH($E10110,"Forecast",IFERROR(SUMIFS(INDEX('Forecast Input'!$A:$BO,,MATCH(TEXT($A10110,"0"),'Forecast Input'!$1:$1,0)),'Forecast Input'!$A:$A,Master!C10110,'Forecast Input'!$D:$D,Master!D10110),0),"Actual",SUMIFS('CMO Input'!$Q:$Q,'CMO Input'!$E:$E,Master!$A10110,'CMO Input'!$C:$C,Master!$C10110,'CMO Input'!$AJ:$AJ,Master!$D10110,'CMO Input'!$AU:$AU,Master!$F10106),"")</f>
        <v>0</v>
      </c>
    </row>
    <row r="10111" spans="1:6" x14ac:dyDescent="0.25">
      <c r="A10111" s="24">
        <v>49</v>
      </c>
      <c r="B10111" s="25">
        <v>44621</v>
      </c>
      <c r="C10111" s="24" t="s">
        <v>989</v>
      </c>
      <c r="D10111" s="24" t="s">
        <v>10</v>
      </c>
      <c r="E10111" s="24" t="s">
        <v>1487</v>
      </c>
      <c r="F10111" cm="1">
        <f t="array" ref="F10111">_xlfn.SWITCH($E10111,"Forecast",IFERROR(SUMIFS(INDEX('Forecast Input'!$A:$BO,,MATCH(TEXT($A10111,"0"),'Forecast Input'!$1:$1,0)),'Forecast Input'!$A:$A,Master!C10111,'Forecast Input'!$D:$D,Master!D10111),0),"Actual",SUMIFS('CMO Input'!$Q:$Q,'CMO Input'!$E:$E,Master!$A10111,'CMO Input'!$C:$C,Master!$C10111,'CMO Input'!$AJ:$AJ,Master!$D10111,'CMO Input'!$AU:$AU,Master!$F10107),"")</f>
        <v>0</v>
      </c>
    </row>
    <row r="10112" spans="1:6" x14ac:dyDescent="0.25">
      <c r="A10112" s="24">
        <v>49</v>
      </c>
      <c r="B10112" s="25">
        <v>44621</v>
      </c>
      <c r="C10112" s="24" t="s">
        <v>989</v>
      </c>
      <c r="D10112" s="24" t="s">
        <v>61</v>
      </c>
      <c r="E10112" s="24" t="s">
        <v>1489</v>
      </c>
      <c r="F10112" t="str" cm="1">
        <f t="array" ref="F10112">_xlfn.SWITCH($E10112,"Forecast",IFERROR(SUMIFS(INDEX('Forecast Input'!$A:$BO,,MATCH(TEXT($A10112,"0"),'Forecast Input'!$1:$1,0)),'Forecast Input'!$A:$A,Master!C10112,'Forecast Input'!$D:$D,Master!D10112),0),"Actual",SUMIFS('CMO Input'!$Q:$Q,'CMO Input'!$E:$E,Master!$A10112,'CMO Input'!$C:$C,Master!$C10112,'CMO Input'!$AJ:$AJ,Master!$D10112,'CMO Input'!$AU:$AU,Master!$F10108),"")</f>
        <v/>
      </c>
    </row>
    <row r="10113" spans="1:6" x14ac:dyDescent="0.25">
      <c r="A10113" s="24">
        <v>49</v>
      </c>
      <c r="B10113" s="25">
        <v>44621</v>
      </c>
      <c r="C10113" s="24" t="s">
        <v>989</v>
      </c>
      <c r="D10113" s="24" t="s">
        <v>61</v>
      </c>
      <c r="E10113" s="24" t="s">
        <v>1488</v>
      </c>
      <c r="F10113" cm="1">
        <f t="array" ref="F10113">_xlfn.SWITCH($E10113,"Forecast",IFERROR(SUMIFS(INDEX('Forecast Input'!$A:$BO,,MATCH(TEXT($A10113,"0"),'Forecast Input'!$1:$1,0)),'Forecast Input'!$A:$A,Master!C10113,'Forecast Input'!$D:$D,Master!D10113),0),"Actual",SUMIFS('CMO Input'!$Q:$Q,'CMO Input'!$E:$E,Master!$A10113,'CMO Input'!$C:$C,Master!$C10113,'CMO Input'!$AJ:$AJ,Master!$D10113,'CMO Input'!$AU:$AU,Master!$F10109),"")</f>
        <v>402.64</v>
      </c>
    </row>
    <row r="10114" spans="1:6" x14ac:dyDescent="0.25">
      <c r="A10114" s="24">
        <v>49</v>
      </c>
      <c r="B10114" s="25">
        <v>44621</v>
      </c>
      <c r="C10114" s="24" t="s">
        <v>989</v>
      </c>
      <c r="D10114" s="24" t="s">
        <v>61</v>
      </c>
      <c r="E10114" s="24" t="s">
        <v>1487</v>
      </c>
      <c r="F10114" cm="1">
        <f t="array" ref="F10114">_xlfn.SWITCH($E10114,"Forecast",IFERROR(SUMIFS(INDEX('Forecast Input'!$A:$BO,,MATCH(TEXT($A10114,"0"),'Forecast Input'!$1:$1,0)),'Forecast Input'!$A:$A,Master!C10114,'Forecast Input'!$D:$D,Master!D10114),0),"Actual",SUMIFS('CMO Input'!$Q:$Q,'CMO Input'!$E:$E,Master!$A10114,'CMO Input'!$C:$C,Master!$C10114,'CMO Input'!$AJ:$AJ,Master!$D10114,'CMO Input'!$AU:$AU,Master!$F10110),"")</f>
        <v>0</v>
      </c>
    </row>
    <row r="10115" spans="1:6" x14ac:dyDescent="0.25">
      <c r="A10115" s="24">
        <v>49</v>
      </c>
      <c r="B10115" s="25">
        <v>44621</v>
      </c>
      <c r="C10115" s="24" t="s">
        <v>989</v>
      </c>
      <c r="D10115" s="24" t="s">
        <v>103</v>
      </c>
      <c r="E10115" s="24" t="s">
        <v>1489</v>
      </c>
      <c r="F10115" t="str" cm="1">
        <f t="array" ref="F10115">_xlfn.SWITCH($E10115,"Forecast",IFERROR(SUMIFS(INDEX('Forecast Input'!$A:$BO,,MATCH(TEXT($A10115,"0"),'Forecast Input'!$1:$1,0)),'Forecast Input'!$A:$A,Master!C10115,'Forecast Input'!$D:$D,Master!D10115),0),"Actual",SUMIFS('CMO Input'!$Q:$Q,'CMO Input'!$E:$E,Master!$A10115,'CMO Input'!$C:$C,Master!$C10115,'CMO Input'!$AJ:$AJ,Master!$D10115,'CMO Input'!$AU:$AU,Master!$F10111),"")</f>
        <v/>
      </c>
    </row>
    <row r="10116" spans="1:6" x14ac:dyDescent="0.25">
      <c r="A10116" s="24">
        <v>49</v>
      </c>
      <c r="B10116" s="25">
        <v>44621</v>
      </c>
      <c r="C10116" s="24" t="s">
        <v>989</v>
      </c>
      <c r="D10116" s="24" t="s">
        <v>103</v>
      </c>
      <c r="E10116" s="24" t="s">
        <v>1488</v>
      </c>
      <c r="F10116" cm="1">
        <f t="array" ref="F10116">_xlfn.SWITCH($E10116,"Forecast",IFERROR(SUMIFS(INDEX('Forecast Input'!$A:$BO,,MATCH(TEXT($A10116,"0"),'Forecast Input'!$1:$1,0)),'Forecast Input'!$A:$A,Master!C10116,'Forecast Input'!$D:$D,Master!D10116),0),"Actual",SUMIFS('CMO Input'!$Q:$Q,'CMO Input'!$E:$E,Master!$A10116,'CMO Input'!$C:$C,Master!$C10116,'CMO Input'!$AJ:$AJ,Master!$D10116,'CMO Input'!$AU:$AU,Master!$F10112),"")</f>
        <v>0</v>
      </c>
    </row>
    <row r="10117" spans="1:6" x14ac:dyDescent="0.25">
      <c r="A10117" s="24">
        <v>49</v>
      </c>
      <c r="B10117" s="25">
        <v>44621</v>
      </c>
      <c r="C10117" s="24" t="s">
        <v>989</v>
      </c>
      <c r="D10117" s="24" t="s">
        <v>103</v>
      </c>
      <c r="E10117" s="24" t="s">
        <v>1487</v>
      </c>
      <c r="F10117" cm="1">
        <f t="array" ref="F10117">_xlfn.SWITCH($E10117,"Forecast",IFERROR(SUMIFS(INDEX('Forecast Input'!$A:$BO,,MATCH(TEXT($A10117,"0"),'Forecast Input'!$1:$1,0)),'Forecast Input'!$A:$A,Master!C10117,'Forecast Input'!$D:$D,Master!D10117),0),"Actual",SUMIFS('CMO Input'!$Q:$Q,'CMO Input'!$E:$E,Master!$A10117,'CMO Input'!$C:$C,Master!$C10117,'CMO Input'!$AJ:$AJ,Master!$D10117,'CMO Input'!$AU:$AU,Master!$F10113),"")</f>
        <v>0</v>
      </c>
    </row>
    <row r="10118" spans="1:6" x14ac:dyDescent="0.25">
      <c r="A10118" s="24">
        <v>49</v>
      </c>
      <c r="B10118" s="25">
        <v>44621</v>
      </c>
      <c r="C10118" s="24" t="s">
        <v>989</v>
      </c>
      <c r="D10118" s="24" t="s">
        <v>146</v>
      </c>
      <c r="E10118" s="24" t="s">
        <v>1489</v>
      </c>
      <c r="F10118" t="str" cm="1">
        <f t="array" ref="F10118">_xlfn.SWITCH($E10118,"Forecast",IFERROR(SUMIFS(INDEX('Forecast Input'!$A:$BO,,MATCH(TEXT($A10118,"0"),'Forecast Input'!$1:$1,0)),'Forecast Input'!$A:$A,Master!C10118,'Forecast Input'!$D:$D,Master!D10118),0),"Actual",SUMIFS('CMO Input'!$Q:$Q,'CMO Input'!$E:$E,Master!$A10118,'CMO Input'!$C:$C,Master!$C10118,'CMO Input'!$AJ:$AJ,Master!$D10118,'CMO Input'!$AU:$AU,Master!$F10114),"")</f>
        <v/>
      </c>
    </row>
    <row r="10119" spans="1:6" x14ac:dyDescent="0.25">
      <c r="A10119" s="24">
        <v>49</v>
      </c>
      <c r="B10119" s="25">
        <v>44621</v>
      </c>
      <c r="C10119" s="24" t="s">
        <v>989</v>
      </c>
      <c r="D10119" s="24" t="s">
        <v>146</v>
      </c>
      <c r="E10119" s="24" t="s">
        <v>1488</v>
      </c>
      <c r="F10119" cm="1">
        <f t="array" ref="F10119">_xlfn.SWITCH($E10119,"Forecast",IFERROR(SUMIFS(INDEX('Forecast Input'!$A:$BO,,MATCH(TEXT($A10119,"0"),'Forecast Input'!$1:$1,0)),'Forecast Input'!$A:$A,Master!C10119,'Forecast Input'!$D:$D,Master!D10119),0),"Actual",SUMIFS('CMO Input'!$Q:$Q,'CMO Input'!$E:$E,Master!$A10119,'CMO Input'!$C:$C,Master!$C10119,'CMO Input'!$AJ:$AJ,Master!$D10119,'CMO Input'!$AU:$AU,Master!$F10115),"")</f>
        <v>0</v>
      </c>
    </row>
    <row r="10120" spans="1:6" x14ac:dyDescent="0.25">
      <c r="A10120" s="24">
        <v>49</v>
      </c>
      <c r="B10120" s="25">
        <v>44621</v>
      </c>
      <c r="C10120" s="24" t="s">
        <v>989</v>
      </c>
      <c r="D10120" s="24" t="s">
        <v>146</v>
      </c>
      <c r="E10120" s="24" t="s">
        <v>1487</v>
      </c>
      <c r="F10120" cm="1">
        <f t="array" ref="F10120">_xlfn.SWITCH($E10120,"Forecast",IFERROR(SUMIFS(INDEX('Forecast Input'!$A:$BO,,MATCH(TEXT($A10120,"0"),'Forecast Input'!$1:$1,0)),'Forecast Input'!$A:$A,Master!C10120,'Forecast Input'!$D:$D,Master!D10120),0),"Actual",SUMIFS('CMO Input'!$Q:$Q,'CMO Input'!$E:$E,Master!$A10120,'CMO Input'!$C:$C,Master!$C10120,'CMO Input'!$AJ:$AJ,Master!$D10120,'CMO Input'!$AU:$AU,Master!$F10116),"")</f>
        <v>0</v>
      </c>
    </row>
    <row r="10121" spans="1:6" x14ac:dyDescent="0.25">
      <c r="A10121" s="24">
        <v>49</v>
      </c>
      <c r="B10121" s="25">
        <v>44621</v>
      </c>
      <c r="C10121" s="24" t="s">
        <v>989</v>
      </c>
      <c r="D10121" s="24" t="s">
        <v>166</v>
      </c>
      <c r="E10121" s="24" t="s">
        <v>1489</v>
      </c>
      <c r="F10121" t="str" cm="1">
        <f t="array" ref="F10121">_xlfn.SWITCH($E10121,"Forecast",IFERROR(SUMIFS(INDEX('Forecast Input'!$A:$BO,,MATCH(TEXT($A10121,"0"),'Forecast Input'!$1:$1,0)),'Forecast Input'!$A:$A,Master!C10121,'Forecast Input'!$D:$D,Master!D10121),0),"Actual",SUMIFS('CMO Input'!$Q:$Q,'CMO Input'!$E:$E,Master!$A10121,'CMO Input'!$C:$C,Master!$C10121,'CMO Input'!$AJ:$AJ,Master!$D10121,'CMO Input'!$AU:$AU,Master!$F10117),"")</f>
        <v/>
      </c>
    </row>
    <row r="10122" spans="1:6" x14ac:dyDescent="0.25">
      <c r="A10122" s="24">
        <v>49</v>
      </c>
      <c r="B10122" s="25">
        <v>44621</v>
      </c>
      <c r="C10122" s="24" t="s">
        <v>989</v>
      </c>
      <c r="D10122" s="24" t="s">
        <v>166</v>
      </c>
      <c r="E10122" s="24" t="s">
        <v>1488</v>
      </c>
      <c r="F10122" cm="1">
        <f t="array" ref="F10122">_xlfn.SWITCH($E10122,"Forecast",IFERROR(SUMIFS(INDEX('Forecast Input'!$A:$BO,,MATCH(TEXT($A10122,"0"),'Forecast Input'!$1:$1,0)),'Forecast Input'!$A:$A,Master!C10122,'Forecast Input'!$D:$D,Master!D10122),0),"Actual",SUMIFS('CMO Input'!$Q:$Q,'CMO Input'!$E:$E,Master!$A10122,'CMO Input'!$C:$C,Master!$C10122,'CMO Input'!$AJ:$AJ,Master!$D10122,'CMO Input'!$AU:$AU,Master!$F10118),"")</f>
        <v>594.92000000000007</v>
      </c>
    </row>
    <row r="10123" spans="1:6" x14ac:dyDescent="0.25">
      <c r="A10123" s="24">
        <v>49</v>
      </c>
      <c r="B10123" s="25">
        <v>44621</v>
      </c>
      <c r="C10123" s="24" t="s">
        <v>989</v>
      </c>
      <c r="D10123" s="24" t="s">
        <v>166</v>
      </c>
      <c r="E10123" s="24" t="s">
        <v>1487</v>
      </c>
      <c r="F10123" cm="1">
        <f t="array" ref="F10123">_xlfn.SWITCH($E10123,"Forecast",IFERROR(SUMIFS(INDEX('Forecast Input'!$A:$BO,,MATCH(TEXT($A10123,"0"),'Forecast Input'!$1:$1,0)),'Forecast Input'!$A:$A,Master!C10123,'Forecast Input'!$D:$D,Master!D10123),0),"Actual",SUMIFS('CMO Input'!$Q:$Q,'CMO Input'!$E:$E,Master!$A10123,'CMO Input'!$C:$C,Master!$C10123,'CMO Input'!$AJ:$AJ,Master!$D10123,'CMO Input'!$AU:$AU,Master!$F10119),"")</f>
        <v>0</v>
      </c>
    </row>
    <row r="10124" spans="1:6" x14ac:dyDescent="0.25">
      <c r="A10124" s="24">
        <v>49</v>
      </c>
      <c r="B10124" s="25">
        <v>44621</v>
      </c>
      <c r="C10124" s="24" t="s">
        <v>989</v>
      </c>
      <c r="D10124" s="24" t="s">
        <v>170</v>
      </c>
      <c r="E10124" s="24" t="s">
        <v>1489</v>
      </c>
      <c r="F10124" t="str" cm="1">
        <f t="array" ref="F10124">_xlfn.SWITCH($E10124,"Forecast",IFERROR(SUMIFS(INDEX('Forecast Input'!$A:$BO,,MATCH(TEXT($A10124,"0"),'Forecast Input'!$1:$1,0)),'Forecast Input'!$A:$A,Master!C10124,'Forecast Input'!$D:$D,Master!D10124),0),"Actual",SUMIFS('CMO Input'!$Q:$Q,'CMO Input'!$E:$E,Master!$A10124,'CMO Input'!$C:$C,Master!$C10124,'CMO Input'!$AJ:$AJ,Master!$D10124,'CMO Input'!$AU:$AU,Master!$F10120),"")</f>
        <v/>
      </c>
    </row>
    <row r="10125" spans="1:6" x14ac:dyDescent="0.25">
      <c r="A10125" s="24">
        <v>49</v>
      </c>
      <c r="B10125" s="25">
        <v>44621</v>
      </c>
      <c r="C10125" s="24" t="s">
        <v>989</v>
      </c>
      <c r="D10125" s="24" t="s">
        <v>170</v>
      </c>
      <c r="E10125" s="24" t="s">
        <v>1488</v>
      </c>
      <c r="F10125" cm="1">
        <f t="array" ref="F10125">_xlfn.SWITCH($E10125,"Forecast",IFERROR(SUMIFS(INDEX('Forecast Input'!$A:$BO,,MATCH(TEXT($A10125,"0"),'Forecast Input'!$1:$1,0)),'Forecast Input'!$A:$A,Master!C10125,'Forecast Input'!$D:$D,Master!D10125),0),"Actual",SUMIFS('CMO Input'!$Q:$Q,'CMO Input'!$E:$E,Master!$A10125,'CMO Input'!$C:$C,Master!$C10125,'CMO Input'!$AJ:$AJ,Master!$D10125,'CMO Input'!$AU:$AU,Master!$F10121),"")</f>
        <v>292.39</v>
      </c>
    </row>
    <row r="10126" spans="1:6" x14ac:dyDescent="0.25">
      <c r="A10126" s="24">
        <v>49</v>
      </c>
      <c r="B10126" s="25">
        <v>44621</v>
      </c>
      <c r="C10126" s="24" t="s">
        <v>989</v>
      </c>
      <c r="D10126" s="24" t="s">
        <v>170</v>
      </c>
      <c r="E10126" s="24" t="s">
        <v>1487</v>
      </c>
      <c r="F10126" cm="1">
        <f t="array" ref="F10126">_xlfn.SWITCH($E10126,"Forecast",IFERROR(SUMIFS(INDEX('Forecast Input'!$A:$BO,,MATCH(TEXT($A10126,"0"),'Forecast Input'!$1:$1,0)),'Forecast Input'!$A:$A,Master!C10126,'Forecast Input'!$D:$D,Master!D10126),0),"Actual",SUMIFS('CMO Input'!$Q:$Q,'CMO Input'!$E:$E,Master!$A10126,'CMO Input'!$C:$C,Master!$C10126,'CMO Input'!$AJ:$AJ,Master!$D10126,'CMO Input'!$AU:$AU,Master!$F10122),"")</f>
        <v>0</v>
      </c>
    </row>
    <row r="10127" spans="1:6" x14ac:dyDescent="0.25">
      <c r="A10127" s="24">
        <v>49</v>
      </c>
      <c r="B10127" s="25">
        <v>44621</v>
      </c>
      <c r="C10127" s="24" t="s">
        <v>989</v>
      </c>
      <c r="D10127" s="24" t="s">
        <v>436</v>
      </c>
      <c r="E10127" s="24" t="s">
        <v>1489</v>
      </c>
      <c r="F10127" t="str" cm="1">
        <f t="array" ref="F10127">_xlfn.SWITCH($E10127,"Forecast",IFERROR(SUMIFS(INDEX('Forecast Input'!$A:$BO,,MATCH(TEXT($A10127,"0"),'Forecast Input'!$1:$1,0)),'Forecast Input'!$A:$A,Master!C10127,'Forecast Input'!$D:$D,Master!D10127),0),"Actual",SUMIFS('CMO Input'!$Q:$Q,'CMO Input'!$E:$E,Master!$A10127,'CMO Input'!$C:$C,Master!$C10127,'CMO Input'!$AJ:$AJ,Master!$D10127,'CMO Input'!$AU:$AU,Master!$F10123),"")</f>
        <v/>
      </c>
    </row>
    <row r="10128" spans="1:6" x14ac:dyDescent="0.25">
      <c r="A10128" s="24">
        <v>49</v>
      </c>
      <c r="B10128" s="25">
        <v>44621</v>
      </c>
      <c r="C10128" s="24" t="s">
        <v>989</v>
      </c>
      <c r="D10128" s="24" t="s">
        <v>436</v>
      </c>
      <c r="E10128" s="24" t="s">
        <v>1488</v>
      </c>
      <c r="F10128" cm="1">
        <f t="array" ref="F10128">_xlfn.SWITCH($E10128,"Forecast",IFERROR(SUMIFS(INDEX('Forecast Input'!$A:$BO,,MATCH(TEXT($A10128,"0"),'Forecast Input'!$1:$1,0)),'Forecast Input'!$A:$A,Master!C10128,'Forecast Input'!$D:$D,Master!D10128),0),"Actual",SUMIFS('CMO Input'!$Q:$Q,'CMO Input'!$E:$E,Master!$A10128,'CMO Input'!$C:$C,Master!$C10128,'CMO Input'!$AJ:$AJ,Master!$D10128,'CMO Input'!$AU:$AU,Master!$F10124),"")</f>
        <v>0</v>
      </c>
    </row>
    <row r="10129" spans="1:6" x14ac:dyDescent="0.25">
      <c r="A10129" s="24">
        <v>49</v>
      </c>
      <c r="B10129" s="25">
        <v>44621</v>
      </c>
      <c r="C10129" s="24" t="s">
        <v>989</v>
      </c>
      <c r="D10129" s="24" t="s">
        <v>436</v>
      </c>
      <c r="E10129" s="24" t="s">
        <v>1487</v>
      </c>
      <c r="F10129" cm="1">
        <f t="array" ref="F10129">_xlfn.SWITCH($E10129,"Forecast",IFERROR(SUMIFS(INDEX('Forecast Input'!$A:$BO,,MATCH(TEXT($A10129,"0"),'Forecast Input'!$1:$1,0)),'Forecast Input'!$A:$A,Master!C10129,'Forecast Input'!$D:$D,Master!D10129),0),"Actual",SUMIFS('CMO Input'!$Q:$Q,'CMO Input'!$E:$E,Master!$A10129,'CMO Input'!$C:$C,Master!$C10129,'CMO Input'!$AJ:$AJ,Master!$D10129,'CMO Input'!$AU:$AU,Master!$F10125),"")</f>
        <v>0</v>
      </c>
    </row>
    <row r="10130" spans="1:6" x14ac:dyDescent="0.25">
      <c r="A10130" s="24">
        <v>49</v>
      </c>
      <c r="B10130" s="25">
        <v>44621</v>
      </c>
      <c r="C10130" s="24" t="s">
        <v>989</v>
      </c>
      <c r="D10130" s="24" t="s">
        <v>1469</v>
      </c>
      <c r="E10130" s="24" t="s">
        <v>1489</v>
      </c>
      <c r="F10130" t="str" cm="1">
        <f t="array" ref="F10130">_xlfn.SWITCH($E10130,"Forecast",IFERROR(SUMIFS(INDEX('Forecast Input'!$A:$BO,,MATCH(TEXT($A10130,"0"),'Forecast Input'!$1:$1,0)),'Forecast Input'!$A:$A,Master!C10130,'Forecast Input'!$D:$D,Master!D10130),0),"Actual",SUMIFS('CMO Input'!$Q:$Q,'CMO Input'!$E:$E,Master!$A10130,'CMO Input'!$C:$C,Master!$C10130,'CMO Input'!$AJ:$AJ,Master!$D10130,'CMO Input'!$AU:$AU,Master!$F10126),"")</f>
        <v/>
      </c>
    </row>
    <row r="10131" spans="1:6" x14ac:dyDescent="0.25">
      <c r="A10131" s="24">
        <v>49</v>
      </c>
      <c r="B10131" s="25">
        <v>44621</v>
      </c>
      <c r="C10131" s="24" t="s">
        <v>989</v>
      </c>
      <c r="D10131" s="24" t="s">
        <v>1469</v>
      </c>
      <c r="E10131" s="24" t="s">
        <v>1488</v>
      </c>
      <c r="F10131" cm="1">
        <f t="array" ref="F10131">_xlfn.SWITCH($E10131,"Forecast",IFERROR(SUMIFS(INDEX('Forecast Input'!$A:$BO,,MATCH(TEXT($A10131,"0"),'Forecast Input'!$1:$1,0)),'Forecast Input'!$A:$A,Master!C10131,'Forecast Input'!$D:$D,Master!D10131),0),"Actual",SUMIFS('CMO Input'!$Q:$Q,'CMO Input'!$E:$E,Master!$A10131,'CMO Input'!$C:$C,Master!$C10131,'CMO Input'!$AJ:$AJ,Master!$D10131,'CMO Input'!$AU:$AU,Master!$F10127),"")</f>
        <v>0</v>
      </c>
    </row>
    <row r="10132" spans="1:6" x14ac:dyDescent="0.25">
      <c r="A10132" s="24">
        <v>49</v>
      </c>
      <c r="B10132" s="25">
        <v>44621</v>
      </c>
      <c r="C10132" s="24" t="s">
        <v>989</v>
      </c>
      <c r="D10132" s="24" t="s">
        <v>1469</v>
      </c>
      <c r="E10132" s="24" t="s">
        <v>1487</v>
      </c>
      <c r="F10132" cm="1">
        <f t="array" ref="F10132">_xlfn.SWITCH($E10132,"Forecast",IFERROR(SUMIFS(INDEX('Forecast Input'!$A:$BO,,MATCH(TEXT($A10132,"0"),'Forecast Input'!$1:$1,0)),'Forecast Input'!$A:$A,Master!C10132,'Forecast Input'!$D:$D,Master!D10132),0),"Actual",SUMIFS('CMO Input'!$Q:$Q,'CMO Input'!$E:$E,Master!$A10132,'CMO Input'!$C:$C,Master!$C10132,'CMO Input'!$AJ:$AJ,Master!$D10132,'CMO Input'!$AU:$AU,Master!$F10128),"")</f>
        <v>0</v>
      </c>
    </row>
    <row r="10133" spans="1:6" x14ac:dyDescent="0.25">
      <c r="A10133" s="24">
        <v>49</v>
      </c>
      <c r="B10133" s="25">
        <v>44621</v>
      </c>
      <c r="C10133" s="24" t="s">
        <v>181</v>
      </c>
      <c r="D10133" s="24" t="s">
        <v>10</v>
      </c>
      <c r="E10133" s="24" t="s">
        <v>1489</v>
      </c>
      <c r="F10133" t="str" cm="1">
        <f t="array" ref="F10133">_xlfn.SWITCH($E10133,"Forecast",IFERROR(SUMIFS(INDEX('Forecast Input'!$A:$BO,,MATCH(TEXT($A10133,"0"),'Forecast Input'!$1:$1,0)),'Forecast Input'!$A:$A,Master!C10133,'Forecast Input'!$D:$D,Master!D10133),0),"Actual",SUMIFS('CMO Input'!$Q:$Q,'CMO Input'!$E:$E,Master!$A10133,'CMO Input'!$C:$C,Master!$C10133,'CMO Input'!$AJ:$AJ,Master!$D10133,'CMO Input'!$AU:$AU,Master!$F10129),"")</f>
        <v/>
      </c>
    </row>
    <row r="10134" spans="1:6" x14ac:dyDescent="0.25">
      <c r="A10134" s="24">
        <v>49</v>
      </c>
      <c r="B10134" s="25">
        <v>44621</v>
      </c>
      <c r="C10134" s="24" t="s">
        <v>181</v>
      </c>
      <c r="D10134" s="24" t="s">
        <v>10</v>
      </c>
      <c r="E10134" s="24" t="s">
        <v>1488</v>
      </c>
      <c r="F10134" cm="1">
        <f t="array" ref="F10134">_xlfn.SWITCH($E10134,"Forecast",IFERROR(SUMIFS(INDEX('Forecast Input'!$A:$BO,,MATCH(TEXT($A10134,"0"),'Forecast Input'!$1:$1,0)),'Forecast Input'!$A:$A,Master!C10134,'Forecast Input'!$D:$D,Master!D10134),0),"Actual",SUMIFS('CMO Input'!$Q:$Q,'CMO Input'!$E:$E,Master!$A10134,'CMO Input'!$C:$C,Master!$C10134,'CMO Input'!$AJ:$AJ,Master!$D10134,'CMO Input'!$AU:$AU,Master!$F10130),"")</f>
        <v>97.429999999999993</v>
      </c>
    </row>
    <row r="10135" spans="1:6" x14ac:dyDescent="0.25">
      <c r="A10135" s="24">
        <v>49</v>
      </c>
      <c r="B10135" s="25">
        <v>44621</v>
      </c>
      <c r="C10135" s="24" t="s">
        <v>181</v>
      </c>
      <c r="D10135" s="24" t="s">
        <v>10</v>
      </c>
      <c r="E10135" s="24" t="s">
        <v>1487</v>
      </c>
      <c r="F10135" cm="1">
        <f t="array" ref="F10135">_xlfn.SWITCH($E10135,"Forecast",IFERROR(SUMIFS(INDEX('Forecast Input'!$A:$BO,,MATCH(TEXT($A10135,"0"),'Forecast Input'!$1:$1,0)),'Forecast Input'!$A:$A,Master!C10135,'Forecast Input'!$D:$D,Master!D10135),0),"Actual",SUMIFS('CMO Input'!$Q:$Q,'CMO Input'!$E:$E,Master!$A10135,'CMO Input'!$C:$C,Master!$C10135,'CMO Input'!$AJ:$AJ,Master!$D10135,'CMO Input'!$AU:$AU,Master!$F10131),"")</f>
        <v>0</v>
      </c>
    </row>
    <row r="10136" spans="1:6" x14ac:dyDescent="0.25">
      <c r="A10136" s="24">
        <v>49</v>
      </c>
      <c r="B10136" s="25">
        <v>44621</v>
      </c>
      <c r="C10136" s="24" t="s">
        <v>181</v>
      </c>
      <c r="D10136" s="24" t="s">
        <v>61</v>
      </c>
      <c r="E10136" s="24" t="s">
        <v>1489</v>
      </c>
      <c r="F10136" t="str" cm="1">
        <f t="array" ref="F10136">_xlfn.SWITCH($E10136,"Forecast",IFERROR(SUMIFS(INDEX('Forecast Input'!$A:$BO,,MATCH(TEXT($A10136,"0"),'Forecast Input'!$1:$1,0)),'Forecast Input'!$A:$A,Master!C10136,'Forecast Input'!$D:$D,Master!D10136),0),"Actual",SUMIFS('CMO Input'!$Q:$Q,'CMO Input'!$E:$E,Master!$A10136,'CMO Input'!$C:$C,Master!$C10136,'CMO Input'!$AJ:$AJ,Master!$D10136,'CMO Input'!$AU:$AU,Master!$F10132),"")</f>
        <v/>
      </c>
    </row>
    <row r="10137" spans="1:6" x14ac:dyDescent="0.25">
      <c r="A10137" s="24">
        <v>49</v>
      </c>
      <c r="B10137" s="25">
        <v>44621</v>
      </c>
      <c r="C10137" s="24" t="s">
        <v>181</v>
      </c>
      <c r="D10137" s="24" t="s">
        <v>61</v>
      </c>
      <c r="E10137" s="24" t="s">
        <v>1488</v>
      </c>
      <c r="F10137" cm="1">
        <f t="array" ref="F10137">_xlfn.SWITCH($E10137,"Forecast",IFERROR(SUMIFS(INDEX('Forecast Input'!$A:$BO,,MATCH(TEXT($A10137,"0"),'Forecast Input'!$1:$1,0)),'Forecast Input'!$A:$A,Master!C10137,'Forecast Input'!$D:$D,Master!D10137),0),"Actual",SUMIFS('CMO Input'!$Q:$Q,'CMO Input'!$E:$E,Master!$A10137,'CMO Input'!$C:$C,Master!$C10137,'CMO Input'!$AJ:$AJ,Master!$D10137,'CMO Input'!$AU:$AU,Master!$F10133),"")</f>
        <v>0</v>
      </c>
    </row>
    <row r="10138" spans="1:6" x14ac:dyDescent="0.25">
      <c r="A10138" s="24">
        <v>49</v>
      </c>
      <c r="B10138" s="25">
        <v>44621</v>
      </c>
      <c r="C10138" s="24" t="s">
        <v>181</v>
      </c>
      <c r="D10138" s="24" t="s">
        <v>61</v>
      </c>
      <c r="E10138" s="24" t="s">
        <v>1487</v>
      </c>
      <c r="F10138" cm="1">
        <f t="array" ref="F10138">_xlfn.SWITCH($E10138,"Forecast",IFERROR(SUMIFS(INDEX('Forecast Input'!$A:$BO,,MATCH(TEXT($A10138,"0"),'Forecast Input'!$1:$1,0)),'Forecast Input'!$A:$A,Master!C10138,'Forecast Input'!$D:$D,Master!D10138),0),"Actual",SUMIFS('CMO Input'!$Q:$Q,'CMO Input'!$E:$E,Master!$A10138,'CMO Input'!$C:$C,Master!$C10138,'CMO Input'!$AJ:$AJ,Master!$D10138,'CMO Input'!$AU:$AU,Master!$F10134),"")</f>
        <v>0</v>
      </c>
    </row>
    <row r="10139" spans="1:6" x14ac:dyDescent="0.25">
      <c r="A10139" s="24">
        <v>49</v>
      </c>
      <c r="B10139" s="25">
        <v>44621</v>
      </c>
      <c r="C10139" s="24" t="s">
        <v>181</v>
      </c>
      <c r="D10139" s="24" t="s">
        <v>103</v>
      </c>
      <c r="E10139" s="24" t="s">
        <v>1489</v>
      </c>
      <c r="F10139" t="str" cm="1">
        <f t="array" ref="F10139">_xlfn.SWITCH($E10139,"Forecast",IFERROR(SUMIFS(INDEX('Forecast Input'!$A:$BO,,MATCH(TEXT($A10139,"0"),'Forecast Input'!$1:$1,0)),'Forecast Input'!$A:$A,Master!C10139,'Forecast Input'!$D:$D,Master!D10139),0),"Actual",SUMIFS('CMO Input'!$Q:$Q,'CMO Input'!$E:$E,Master!$A10139,'CMO Input'!$C:$C,Master!$C10139,'CMO Input'!$AJ:$AJ,Master!$D10139,'CMO Input'!$AU:$AU,Master!$F10135),"")</f>
        <v/>
      </c>
    </row>
    <row r="10140" spans="1:6" x14ac:dyDescent="0.25">
      <c r="A10140" s="24">
        <v>49</v>
      </c>
      <c r="B10140" s="25">
        <v>44621</v>
      </c>
      <c r="C10140" s="24" t="s">
        <v>181</v>
      </c>
      <c r="D10140" s="24" t="s">
        <v>103</v>
      </c>
      <c r="E10140" s="24" t="s">
        <v>1488</v>
      </c>
      <c r="F10140" cm="1">
        <f t="array" ref="F10140">_xlfn.SWITCH($E10140,"Forecast",IFERROR(SUMIFS(INDEX('Forecast Input'!$A:$BO,,MATCH(TEXT($A10140,"0"),'Forecast Input'!$1:$1,0)),'Forecast Input'!$A:$A,Master!C10140,'Forecast Input'!$D:$D,Master!D10140),0),"Actual",SUMIFS('CMO Input'!$Q:$Q,'CMO Input'!$E:$E,Master!$A10140,'CMO Input'!$C:$C,Master!$C10140,'CMO Input'!$AJ:$AJ,Master!$D10140,'CMO Input'!$AU:$AU,Master!$F10136),"")</f>
        <v>120.44999999999999</v>
      </c>
    </row>
    <row r="10141" spans="1:6" x14ac:dyDescent="0.25">
      <c r="A10141" s="24">
        <v>49</v>
      </c>
      <c r="B10141" s="25">
        <v>44621</v>
      </c>
      <c r="C10141" s="24" t="s">
        <v>181</v>
      </c>
      <c r="D10141" s="24" t="s">
        <v>103</v>
      </c>
      <c r="E10141" s="24" t="s">
        <v>1487</v>
      </c>
      <c r="F10141" cm="1">
        <f t="array" ref="F10141">_xlfn.SWITCH($E10141,"Forecast",IFERROR(SUMIFS(INDEX('Forecast Input'!$A:$BO,,MATCH(TEXT($A10141,"0"),'Forecast Input'!$1:$1,0)),'Forecast Input'!$A:$A,Master!C10141,'Forecast Input'!$D:$D,Master!D10141),0),"Actual",SUMIFS('CMO Input'!$Q:$Q,'CMO Input'!$E:$E,Master!$A10141,'CMO Input'!$C:$C,Master!$C10141,'CMO Input'!$AJ:$AJ,Master!$D10141,'CMO Input'!$AU:$AU,Master!$F10137),"")</f>
        <v>0</v>
      </c>
    </row>
    <row r="10142" spans="1:6" x14ac:dyDescent="0.25">
      <c r="A10142" s="24">
        <v>49</v>
      </c>
      <c r="B10142" s="25">
        <v>44621</v>
      </c>
      <c r="C10142" s="24" t="s">
        <v>181</v>
      </c>
      <c r="D10142" s="24" t="s">
        <v>146</v>
      </c>
      <c r="E10142" s="24" t="s">
        <v>1489</v>
      </c>
      <c r="F10142" t="str" cm="1">
        <f t="array" ref="F10142">_xlfn.SWITCH($E10142,"Forecast",IFERROR(SUMIFS(INDEX('Forecast Input'!$A:$BO,,MATCH(TEXT($A10142,"0"),'Forecast Input'!$1:$1,0)),'Forecast Input'!$A:$A,Master!C10142,'Forecast Input'!$D:$D,Master!D10142),0),"Actual",SUMIFS('CMO Input'!$Q:$Q,'CMO Input'!$E:$E,Master!$A10142,'CMO Input'!$C:$C,Master!$C10142,'CMO Input'!$AJ:$AJ,Master!$D10142,'CMO Input'!$AU:$AU,Master!$F10138),"")</f>
        <v/>
      </c>
    </row>
    <row r="10143" spans="1:6" x14ac:dyDescent="0.25">
      <c r="A10143" s="24">
        <v>49</v>
      </c>
      <c r="B10143" s="25">
        <v>44621</v>
      </c>
      <c r="C10143" s="24" t="s">
        <v>181</v>
      </c>
      <c r="D10143" s="24" t="s">
        <v>146</v>
      </c>
      <c r="E10143" s="24" t="s">
        <v>1488</v>
      </c>
      <c r="F10143" cm="1">
        <f t="array" ref="F10143">_xlfn.SWITCH($E10143,"Forecast",IFERROR(SUMIFS(INDEX('Forecast Input'!$A:$BO,,MATCH(TEXT($A10143,"0"),'Forecast Input'!$1:$1,0)),'Forecast Input'!$A:$A,Master!C10143,'Forecast Input'!$D:$D,Master!D10143),0),"Actual",SUMIFS('CMO Input'!$Q:$Q,'CMO Input'!$E:$E,Master!$A10143,'CMO Input'!$C:$C,Master!$C10143,'CMO Input'!$AJ:$AJ,Master!$D10143,'CMO Input'!$AU:$AU,Master!$F10139),"")</f>
        <v>262.75</v>
      </c>
    </row>
    <row r="10144" spans="1:6" x14ac:dyDescent="0.25">
      <c r="A10144" s="24">
        <v>49</v>
      </c>
      <c r="B10144" s="25">
        <v>44621</v>
      </c>
      <c r="C10144" s="24" t="s">
        <v>181</v>
      </c>
      <c r="D10144" s="24" t="s">
        <v>146</v>
      </c>
      <c r="E10144" s="24" t="s">
        <v>1487</v>
      </c>
      <c r="F10144" cm="1">
        <f t="array" ref="F10144">_xlfn.SWITCH($E10144,"Forecast",IFERROR(SUMIFS(INDEX('Forecast Input'!$A:$BO,,MATCH(TEXT($A10144,"0"),'Forecast Input'!$1:$1,0)),'Forecast Input'!$A:$A,Master!C10144,'Forecast Input'!$D:$D,Master!D10144),0),"Actual",SUMIFS('CMO Input'!$Q:$Q,'CMO Input'!$E:$E,Master!$A10144,'CMO Input'!$C:$C,Master!$C10144,'CMO Input'!$AJ:$AJ,Master!$D10144,'CMO Input'!$AU:$AU,Master!$F10140),"")</f>
        <v>0</v>
      </c>
    </row>
    <row r="10145" spans="1:6" x14ac:dyDescent="0.25">
      <c r="A10145" s="24">
        <v>49</v>
      </c>
      <c r="B10145" s="25">
        <v>44621</v>
      </c>
      <c r="C10145" s="24" t="s">
        <v>181</v>
      </c>
      <c r="D10145" s="24" t="s">
        <v>166</v>
      </c>
      <c r="E10145" s="24" t="s">
        <v>1489</v>
      </c>
      <c r="F10145" t="str" cm="1">
        <f t="array" ref="F10145">_xlfn.SWITCH($E10145,"Forecast",IFERROR(SUMIFS(INDEX('Forecast Input'!$A:$BO,,MATCH(TEXT($A10145,"0"),'Forecast Input'!$1:$1,0)),'Forecast Input'!$A:$A,Master!C10145,'Forecast Input'!$D:$D,Master!D10145),0),"Actual",SUMIFS('CMO Input'!$Q:$Q,'CMO Input'!$E:$E,Master!$A10145,'CMO Input'!$C:$C,Master!$C10145,'CMO Input'!$AJ:$AJ,Master!$D10145,'CMO Input'!$AU:$AU,Master!$F10141),"")</f>
        <v/>
      </c>
    </row>
    <row r="10146" spans="1:6" x14ac:dyDescent="0.25">
      <c r="A10146" s="24">
        <v>49</v>
      </c>
      <c r="B10146" s="25">
        <v>44621</v>
      </c>
      <c r="C10146" s="24" t="s">
        <v>181</v>
      </c>
      <c r="D10146" s="24" t="s">
        <v>166</v>
      </c>
      <c r="E10146" s="24" t="s">
        <v>1488</v>
      </c>
      <c r="F10146" cm="1">
        <f t="array" ref="F10146">_xlfn.SWITCH($E10146,"Forecast",IFERROR(SUMIFS(INDEX('Forecast Input'!$A:$BO,,MATCH(TEXT($A10146,"0"),'Forecast Input'!$1:$1,0)),'Forecast Input'!$A:$A,Master!C10146,'Forecast Input'!$D:$D,Master!D10146),0),"Actual",SUMIFS('CMO Input'!$Q:$Q,'CMO Input'!$E:$E,Master!$A10146,'CMO Input'!$C:$C,Master!$C10146,'CMO Input'!$AJ:$AJ,Master!$D10146,'CMO Input'!$AU:$AU,Master!$F10142),"")</f>
        <v>0</v>
      </c>
    </row>
    <row r="10147" spans="1:6" x14ac:dyDescent="0.25">
      <c r="A10147" s="24">
        <v>49</v>
      </c>
      <c r="B10147" s="25">
        <v>44621</v>
      </c>
      <c r="C10147" s="24" t="s">
        <v>181</v>
      </c>
      <c r="D10147" s="24" t="s">
        <v>166</v>
      </c>
      <c r="E10147" s="24" t="s">
        <v>1487</v>
      </c>
      <c r="F10147" cm="1">
        <f t="array" ref="F10147">_xlfn.SWITCH($E10147,"Forecast",IFERROR(SUMIFS(INDEX('Forecast Input'!$A:$BO,,MATCH(TEXT($A10147,"0"),'Forecast Input'!$1:$1,0)),'Forecast Input'!$A:$A,Master!C10147,'Forecast Input'!$D:$D,Master!D10147),0),"Actual",SUMIFS('CMO Input'!$Q:$Q,'CMO Input'!$E:$E,Master!$A10147,'CMO Input'!$C:$C,Master!$C10147,'CMO Input'!$AJ:$AJ,Master!$D10147,'CMO Input'!$AU:$AU,Master!$F10143),"")</f>
        <v>0</v>
      </c>
    </row>
    <row r="10148" spans="1:6" x14ac:dyDescent="0.25">
      <c r="A10148" s="24">
        <v>49</v>
      </c>
      <c r="B10148" s="25">
        <v>44621</v>
      </c>
      <c r="C10148" s="24" t="s">
        <v>181</v>
      </c>
      <c r="D10148" s="24" t="s">
        <v>170</v>
      </c>
      <c r="E10148" s="24" t="s">
        <v>1489</v>
      </c>
      <c r="F10148" t="str" cm="1">
        <f t="array" ref="F10148">_xlfn.SWITCH($E10148,"Forecast",IFERROR(SUMIFS(INDEX('Forecast Input'!$A:$BO,,MATCH(TEXT($A10148,"0"),'Forecast Input'!$1:$1,0)),'Forecast Input'!$A:$A,Master!C10148,'Forecast Input'!$D:$D,Master!D10148),0),"Actual",SUMIFS('CMO Input'!$Q:$Q,'CMO Input'!$E:$E,Master!$A10148,'CMO Input'!$C:$C,Master!$C10148,'CMO Input'!$AJ:$AJ,Master!$D10148,'CMO Input'!$AU:$AU,Master!$F10144),"")</f>
        <v/>
      </c>
    </row>
    <row r="10149" spans="1:6" x14ac:dyDescent="0.25">
      <c r="A10149" s="24">
        <v>49</v>
      </c>
      <c r="B10149" s="25">
        <v>44621</v>
      </c>
      <c r="C10149" s="24" t="s">
        <v>181</v>
      </c>
      <c r="D10149" s="24" t="s">
        <v>170</v>
      </c>
      <c r="E10149" s="24" t="s">
        <v>1488</v>
      </c>
      <c r="F10149" cm="1">
        <f t="array" ref="F10149">_xlfn.SWITCH($E10149,"Forecast",IFERROR(SUMIFS(INDEX('Forecast Input'!$A:$BO,,MATCH(TEXT($A10149,"0"),'Forecast Input'!$1:$1,0)),'Forecast Input'!$A:$A,Master!C10149,'Forecast Input'!$D:$D,Master!D10149),0),"Actual",SUMIFS('CMO Input'!$Q:$Q,'CMO Input'!$E:$E,Master!$A10149,'CMO Input'!$C:$C,Master!$C10149,'CMO Input'!$AJ:$AJ,Master!$D10149,'CMO Input'!$AU:$AU,Master!$F10145),"")</f>
        <v>0</v>
      </c>
    </row>
    <row r="10150" spans="1:6" x14ac:dyDescent="0.25">
      <c r="A10150" s="24">
        <v>49</v>
      </c>
      <c r="B10150" s="25">
        <v>44621</v>
      </c>
      <c r="C10150" s="24" t="s">
        <v>181</v>
      </c>
      <c r="D10150" s="24" t="s">
        <v>170</v>
      </c>
      <c r="E10150" s="24" t="s">
        <v>1487</v>
      </c>
      <c r="F10150" cm="1">
        <f t="array" ref="F10150">_xlfn.SWITCH($E10150,"Forecast",IFERROR(SUMIFS(INDEX('Forecast Input'!$A:$BO,,MATCH(TEXT($A10150,"0"),'Forecast Input'!$1:$1,0)),'Forecast Input'!$A:$A,Master!C10150,'Forecast Input'!$D:$D,Master!D10150),0),"Actual",SUMIFS('CMO Input'!$Q:$Q,'CMO Input'!$E:$E,Master!$A10150,'CMO Input'!$C:$C,Master!$C10150,'CMO Input'!$AJ:$AJ,Master!$D10150,'CMO Input'!$AU:$AU,Master!$F10146),"")</f>
        <v>0</v>
      </c>
    </row>
    <row r="10151" spans="1:6" x14ac:dyDescent="0.25">
      <c r="A10151" s="24">
        <v>49</v>
      </c>
      <c r="B10151" s="25">
        <v>44621</v>
      </c>
      <c r="C10151" s="24" t="s">
        <v>181</v>
      </c>
      <c r="D10151" s="24" t="s">
        <v>436</v>
      </c>
      <c r="E10151" s="24" t="s">
        <v>1489</v>
      </c>
      <c r="F10151" t="str" cm="1">
        <f t="array" ref="F10151">_xlfn.SWITCH($E10151,"Forecast",IFERROR(SUMIFS(INDEX('Forecast Input'!$A:$BO,,MATCH(TEXT($A10151,"0"),'Forecast Input'!$1:$1,0)),'Forecast Input'!$A:$A,Master!C10151,'Forecast Input'!$D:$D,Master!D10151),0),"Actual",SUMIFS('CMO Input'!$Q:$Q,'CMO Input'!$E:$E,Master!$A10151,'CMO Input'!$C:$C,Master!$C10151,'CMO Input'!$AJ:$AJ,Master!$D10151,'CMO Input'!$AU:$AU,Master!$F10147),"")</f>
        <v/>
      </c>
    </row>
    <row r="10152" spans="1:6" x14ac:dyDescent="0.25">
      <c r="A10152" s="24">
        <v>49</v>
      </c>
      <c r="B10152" s="25">
        <v>44621</v>
      </c>
      <c r="C10152" s="24" t="s">
        <v>181</v>
      </c>
      <c r="D10152" s="24" t="s">
        <v>436</v>
      </c>
      <c r="E10152" s="24" t="s">
        <v>1488</v>
      </c>
      <c r="F10152" cm="1">
        <f t="array" ref="F10152">_xlfn.SWITCH($E10152,"Forecast",IFERROR(SUMIFS(INDEX('Forecast Input'!$A:$BO,,MATCH(TEXT($A10152,"0"),'Forecast Input'!$1:$1,0)),'Forecast Input'!$A:$A,Master!C10152,'Forecast Input'!$D:$D,Master!D10152),0),"Actual",SUMIFS('CMO Input'!$Q:$Q,'CMO Input'!$E:$E,Master!$A10152,'CMO Input'!$C:$C,Master!$C10152,'CMO Input'!$AJ:$AJ,Master!$D10152,'CMO Input'!$AU:$AU,Master!$F10148),"")</f>
        <v>0</v>
      </c>
    </row>
    <row r="10153" spans="1:6" x14ac:dyDescent="0.25">
      <c r="A10153" s="24">
        <v>49</v>
      </c>
      <c r="B10153" s="25">
        <v>44621</v>
      </c>
      <c r="C10153" s="24" t="s">
        <v>181</v>
      </c>
      <c r="D10153" s="24" t="s">
        <v>436</v>
      </c>
      <c r="E10153" s="24" t="s">
        <v>1487</v>
      </c>
      <c r="F10153" cm="1">
        <f t="array" ref="F10153">_xlfn.SWITCH($E10153,"Forecast",IFERROR(SUMIFS(INDEX('Forecast Input'!$A:$BO,,MATCH(TEXT($A10153,"0"),'Forecast Input'!$1:$1,0)),'Forecast Input'!$A:$A,Master!C10153,'Forecast Input'!$D:$D,Master!D10153),0),"Actual",SUMIFS('CMO Input'!$Q:$Q,'CMO Input'!$E:$E,Master!$A10153,'CMO Input'!$C:$C,Master!$C10153,'CMO Input'!$AJ:$AJ,Master!$D10153,'CMO Input'!$AU:$AU,Master!$F10149),"")</f>
        <v>0</v>
      </c>
    </row>
    <row r="10154" spans="1:6" x14ac:dyDescent="0.25">
      <c r="A10154" s="24">
        <v>49</v>
      </c>
      <c r="B10154" s="25">
        <v>44621</v>
      </c>
      <c r="C10154" s="24" t="s">
        <v>181</v>
      </c>
      <c r="D10154" s="24" t="s">
        <v>1469</v>
      </c>
      <c r="E10154" s="24" t="s">
        <v>1489</v>
      </c>
      <c r="F10154" t="str" cm="1">
        <f t="array" ref="F10154">_xlfn.SWITCH($E10154,"Forecast",IFERROR(SUMIFS(INDEX('Forecast Input'!$A:$BO,,MATCH(TEXT($A10154,"0"),'Forecast Input'!$1:$1,0)),'Forecast Input'!$A:$A,Master!C10154,'Forecast Input'!$D:$D,Master!D10154),0),"Actual",SUMIFS('CMO Input'!$Q:$Q,'CMO Input'!$E:$E,Master!$A10154,'CMO Input'!$C:$C,Master!$C10154,'CMO Input'!$AJ:$AJ,Master!$D10154,'CMO Input'!$AU:$AU,Master!$F10150),"")</f>
        <v/>
      </c>
    </row>
    <row r="10155" spans="1:6" x14ac:dyDescent="0.25">
      <c r="A10155" s="24">
        <v>49</v>
      </c>
      <c r="B10155" s="25">
        <v>44621</v>
      </c>
      <c r="C10155" s="24" t="s">
        <v>181</v>
      </c>
      <c r="D10155" s="24" t="s">
        <v>1469</v>
      </c>
      <c r="E10155" s="24" t="s">
        <v>1488</v>
      </c>
      <c r="F10155" cm="1">
        <f t="array" ref="F10155">_xlfn.SWITCH($E10155,"Forecast",IFERROR(SUMIFS(INDEX('Forecast Input'!$A:$BO,,MATCH(TEXT($A10155,"0"),'Forecast Input'!$1:$1,0)),'Forecast Input'!$A:$A,Master!C10155,'Forecast Input'!$D:$D,Master!D10155),0),"Actual",SUMIFS('CMO Input'!$Q:$Q,'CMO Input'!$E:$E,Master!$A10155,'CMO Input'!$C:$C,Master!$C10155,'CMO Input'!$AJ:$AJ,Master!$D10155,'CMO Input'!$AU:$AU,Master!$F10151),"")</f>
        <v>0</v>
      </c>
    </row>
    <row r="10156" spans="1:6" x14ac:dyDescent="0.25">
      <c r="A10156" s="24">
        <v>49</v>
      </c>
      <c r="B10156" s="25">
        <v>44621</v>
      </c>
      <c r="C10156" s="24" t="s">
        <v>181</v>
      </c>
      <c r="D10156" s="24" t="s">
        <v>1469</v>
      </c>
      <c r="E10156" s="24" t="s">
        <v>1487</v>
      </c>
      <c r="F10156" cm="1">
        <f t="array" ref="F10156">_xlfn.SWITCH($E10156,"Forecast",IFERROR(SUMIFS(INDEX('Forecast Input'!$A:$BO,,MATCH(TEXT($A10156,"0"),'Forecast Input'!$1:$1,0)),'Forecast Input'!$A:$A,Master!C10156,'Forecast Input'!$D:$D,Master!D10156),0),"Actual",SUMIFS('CMO Input'!$Q:$Q,'CMO Input'!$E:$E,Master!$A10156,'CMO Input'!$C:$C,Master!$C10156,'CMO Input'!$AJ:$AJ,Master!$D10156,'CMO Input'!$AU:$AU,Master!$F10152),"")</f>
        <v>0</v>
      </c>
    </row>
    <row r="10157" spans="1:6" x14ac:dyDescent="0.25">
      <c r="A10157" s="24">
        <v>49</v>
      </c>
      <c r="B10157" s="25">
        <v>44621</v>
      </c>
      <c r="C10157" s="24" t="s">
        <v>424</v>
      </c>
      <c r="D10157" s="24" t="s">
        <v>10</v>
      </c>
      <c r="E10157" s="24" t="s">
        <v>1489</v>
      </c>
      <c r="F10157" t="str" cm="1">
        <f t="array" ref="F10157">_xlfn.SWITCH($E10157,"Forecast",IFERROR(SUMIFS(INDEX('Forecast Input'!$A:$BO,,MATCH(TEXT($A10157,"0"),'Forecast Input'!$1:$1,0)),'Forecast Input'!$A:$A,Master!C10157,'Forecast Input'!$D:$D,Master!D10157),0),"Actual",SUMIFS('CMO Input'!$Q:$Q,'CMO Input'!$E:$E,Master!$A10157,'CMO Input'!$C:$C,Master!$C10157,'CMO Input'!$AJ:$AJ,Master!$D10157,'CMO Input'!$AU:$AU,Master!$F10153),"")</f>
        <v/>
      </c>
    </row>
    <row r="10158" spans="1:6" x14ac:dyDescent="0.25">
      <c r="A10158" s="24">
        <v>49</v>
      </c>
      <c r="B10158" s="25">
        <v>44621</v>
      </c>
      <c r="C10158" s="24" t="s">
        <v>424</v>
      </c>
      <c r="D10158" s="24" t="s">
        <v>10</v>
      </c>
      <c r="E10158" s="24" t="s">
        <v>1488</v>
      </c>
      <c r="F10158" cm="1">
        <f t="array" ref="F10158">_xlfn.SWITCH($E10158,"Forecast",IFERROR(SUMIFS(INDEX('Forecast Input'!$A:$BO,,MATCH(TEXT($A10158,"0"),'Forecast Input'!$1:$1,0)),'Forecast Input'!$A:$A,Master!C10158,'Forecast Input'!$D:$D,Master!D10158),0),"Actual",SUMIFS('CMO Input'!$Q:$Q,'CMO Input'!$E:$E,Master!$A10158,'CMO Input'!$C:$C,Master!$C10158,'CMO Input'!$AJ:$AJ,Master!$D10158,'CMO Input'!$AU:$AU,Master!$F10154),"")</f>
        <v>437.72999999999985</v>
      </c>
    </row>
    <row r="10159" spans="1:6" x14ac:dyDescent="0.25">
      <c r="A10159" s="24">
        <v>49</v>
      </c>
      <c r="B10159" s="25">
        <v>44621</v>
      </c>
      <c r="C10159" s="24" t="s">
        <v>424</v>
      </c>
      <c r="D10159" s="24" t="s">
        <v>10</v>
      </c>
      <c r="E10159" s="24" t="s">
        <v>1487</v>
      </c>
      <c r="F10159" cm="1">
        <f t="array" ref="F10159">_xlfn.SWITCH($E10159,"Forecast",IFERROR(SUMIFS(INDEX('Forecast Input'!$A:$BO,,MATCH(TEXT($A10159,"0"),'Forecast Input'!$1:$1,0)),'Forecast Input'!$A:$A,Master!C10159,'Forecast Input'!$D:$D,Master!D10159),0),"Actual",SUMIFS('CMO Input'!$Q:$Q,'CMO Input'!$E:$E,Master!$A10159,'CMO Input'!$C:$C,Master!$C10159,'CMO Input'!$AJ:$AJ,Master!$D10159,'CMO Input'!$AU:$AU,Master!$F10155),"")</f>
        <v>0</v>
      </c>
    </row>
    <row r="10160" spans="1:6" x14ac:dyDescent="0.25">
      <c r="A10160" s="24">
        <v>49</v>
      </c>
      <c r="B10160" s="25">
        <v>44621</v>
      </c>
      <c r="C10160" s="24" t="s">
        <v>424</v>
      </c>
      <c r="D10160" s="24" t="s">
        <v>61</v>
      </c>
      <c r="E10160" s="24" t="s">
        <v>1489</v>
      </c>
      <c r="F10160" t="str" cm="1">
        <f t="array" ref="F10160">_xlfn.SWITCH($E10160,"Forecast",IFERROR(SUMIFS(INDEX('Forecast Input'!$A:$BO,,MATCH(TEXT($A10160,"0"),'Forecast Input'!$1:$1,0)),'Forecast Input'!$A:$A,Master!C10160,'Forecast Input'!$D:$D,Master!D10160),0),"Actual",SUMIFS('CMO Input'!$Q:$Q,'CMO Input'!$E:$E,Master!$A10160,'CMO Input'!$C:$C,Master!$C10160,'CMO Input'!$AJ:$AJ,Master!$D10160,'CMO Input'!$AU:$AU,Master!$F10156),"")</f>
        <v/>
      </c>
    </row>
    <row r="10161" spans="1:6" x14ac:dyDescent="0.25">
      <c r="A10161" s="24">
        <v>49</v>
      </c>
      <c r="B10161" s="25">
        <v>44621</v>
      </c>
      <c r="C10161" s="24" t="s">
        <v>424</v>
      </c>
      <c r="D10161" s="24" t="s">
        <v>61</v>
      </c>
      <c r="E10161" s="24" t="s">
        <v>1488</v>
      </c>
      <c r="F10161" cm="1">
        <f t="array" ref="F10161">_xlfn.SWITCH($E10161,"Forecast",IFERROR(SUMIFS(INDEX('Forecast Input'!$A:$BO,,MATCH(TEXT($A10161,"0"),'Forecast Input'!$1:$1,0)),'Forecast Input'!$A:$A,Master!C10161,'Forecast Input'!$D:$D,Master!D10161),0),"Actual",SUMIFS('CMO Input'!$Q:$Q,'CMO Input'!$E:$E,Master!$A10161,'CMO Input'!$C:$C,Master!$C10161,'CMO Input'!$AJ:$AJ,Master!$D10161,'CMO Input'!$AU:$AU,Master!$F10157),"")</f>
        <v>0</v>
      </c>
    </row>
    <row r="10162" spans="1:6" x14ac:dyDescent="0.25">
      <c r="A10162" s="24">
        <v>49</v>
      </c>
      <c r="B10162" s="25">
        <v>44621</v>
      </c>
      <c r="C10162" s="24" t="s">
        <v>424</v>
      </c>
      <c r="D10162" s="24" t="s">
        <v>61</v>
      </c>
      <c r="E10162" s="24" t="s">
        <v>1487</v>
      </c>
      <c r="F10162" cm="1">
        <f t="array" ref="F10162">_xlfn.SWITCH($E10162,"Forecast",IFERROR(SUMIFS(INDEX('Forecast Input'!$A:$BO,,MATCH(TEXT($A10162,"0"),'Forecast Input'!$1:$1,0)),'Forecast Input'!$A:$A,Master!C10162,'Forecast Input'!$D:$D,Master!D10162),0),"Actual",SUMIFS('CMO Input'!$Q:$Q,'CMO Input'!$E:$E,Master!$A10162,'CMO Input'!$C:$C,Master!$C10162,'CMO Input'!$AJ:$AJ,Master!$D10162,'CMO Input'!$AU:$AU,Master!$F10158),"")</f>
        <v>0</v>
      </c>
    </row>
    <row r="10163" spans="1:6" x14ac:dyDescent="0.25">
      <c r="A10163" s="24">
        <v>49</v>
      </c>
      <c r="B10163" s="25">
        <v>44621</v>
      </c>
      <c r="C10163" s="24" t="s">
        <v>424</v>
      </c>
      <c r="D10163" s="24" t="s">
        <v>103</v>
      </c>
      <c r="E10163" s="24" t="s">
        <v>1489</v>
      </c>
      <c r="F10163" t="str" cm="1">
        <f t="array" ref="F10163">_xlfn.SWITCH($E10163,"Forecast",IFERROR(SUMIFS(INDEX('Forecast Input'!$A:$BO,,MATCH(TEXT($A10163,"0"),'Forecast Input'!$1:$1,0)),'Forecast Input'!$A:$A,Master!C10163,'Forecast Input'!$D:$D,Master!D10163),0),"Actual",SUMIFS('CMO Input'!$Q:$Q,'CMO Input'!$E:$E,Master!$A10163,'CMO Input'!$C:$C,Master!$C10163,'CMO Input'!$AJ:$AJ,Master!$D10163,'CMO Input'!$AU:$AU,Master!$F10159),"")</f>
        <v/>
      </c>
    </row>
    <row r="10164" spans="1:6" x14ac:dyDescent="0.25">
      <c r="A10164" s="24">
        <v>49</v>
      </c>
      <c r="B10164" s="25">
        <v>44621</v>
      </c>
      <c r="C10164" s="24" t="s">
        <v>424</v>
      </c>
      <c r="D10164" s="24" t="s">
        <v>103</v>
      </c>
      <c r="E10164" s="24" t="s">
        <v>1488</v>
      </c>
      <c r="F10164" cm="1">
        <f t="array" ref="F10164">_xlfn.SWITCH($E10164,"Forecast",IFERROR(SUMIFS(INDEX('Forecast Input'!$A:$BO,,MATCH(TEXT($A10164,"0"),'Forecast Input'!$1:$1,0)),'Forecast Input'!$A:$A,Master!C10164,'Forecast Input'!$D:$D,Master!D10164),0),"Actual",SUMIFS('CMO Input'!$Q:$Q,'CMO Input'!$E:$E,Master!$A10164,'CMO Input'!$C:$C,Master!$C10164,'CMO Input'!$AJ:$AJ,Master!$D10164,'CMO Input'!$AU:$AU,Master!$F10160),"")</f>
        <v>432.93</v>
      </c>
    </row>
    <row r="10165" spans="1:6" x14ac:dyDescent="0.25">
      <c r="A10165" s="24">
        <v>49</v>
      </c>
      <c r="B10165" s="25">
        <v>44621</v>
      </c>
      <c r="C10165" s="24" t="s">
        <v>424</v>
      </c>
      <c r="D10165" s="24" t="s">
        <v>103</v>
      </c>
      <c r="E10165" s="24" t="s">
        <v>1487</v>
      </c>
      <c r="F10165" cm="1">
        <f t="array" ref="F10165">_xlfn.SWITCH($E10165,"Forecast",IFERROR(SUMIFS(INDEX('Forecast Input'!$A:$BO,,MATCH(TEXT($A10165,"0"),'Forecast Input'!$1:$1,0)),'Forecast Input'!$A:$A,Master!C10165,'Forecast Input'!$D:$D,Master!D10165),0),"Actual",SUMIFS('CMO Input'!$Q:$Q,'CMO Input'!$E:$E,Master!$A10165,'CMO Input'!$C:$C,Master!$C10165,'CMO Input'!$AJ:$AJ,Master!$D10165,'CMO Input'!$AU:$AU,Master!$F10161),"")</f>
        <v>0</v>
      </c>
    </row>
    <row r="10166" spans="1:6" x14ac:dyDescent="0.25">
      <c r="A10166" s="24">
        <v>49</v>
      </c>
      <c r="B10166" s="25">
        <v>44621</v>
      </c>
      <c r="C10166" s="24" t="s">
        <v>424</v>
      </c>
      <c r="D10166" s="24" t="s">
        <v>146</v>
      </c>
      <c r="E10166" s="24" t="s">
        <v>1489</v>
      </c>
      <c r="F10166" t="str" cm="1">
        <f t="array" ref="F10166">_xlfn.SWITCH($E10166,"Forecast",IFERROR(SUMIFS(INDEX('Forecast Input'!$A:$BO,,MATCH(TEXT($A10166,"0"),'Forecast Input'!$1:$1,0)),'Forecast Input'!$A:$A,Master!C10166,'Forecast Input'!$D:$D,Master!D10166),0),"Actual",SUMIFS('CMO Input'!$Q:$Q,'CMO Input'!$E:$E,Master!$A10166,'CMO Input'!$C:$C,Master!$C10166,'CMO Input'!$AJ:$AJ,Master!$D10166,'CMO Input'!$AU:$AU,Master!$F10162),"")</f>
        <v/>
      </c>
    </row>
    <row r="10167" spans="1:6" x14ac:dyDescent="0.25">
      <c r="A10167" s="24">
        <v>49</v>
      </c>
      <c r="B10167" s="25">
        <v>44621</v>
      </c>
      <c r="C10167" s="24" t="s">
        <v>424</v>
      </c>
      <c r="D10167" s="24" t="s">
        <v>146</v>
      </c>
      <c r="E10167" s="24" t="s">
        <v>1488</v>
      </c>
      <c r="F10167" cm="1">
        <f t="array" ref="F10167">_xlfn.SWITCH($E10167,"Forecast",IFERROR(SUMIFS(INDEX('Forecast Input'!$A:$BO,,MATCH(TEXT($A10167,"0"),'Forecast Input'!$1:$1,0)),'Forecast Input'!$A:$A,Master!C10167,'Forecast Input'!$D:$D,Master!D10167),0),"Actual",SUMIFS('CMO Input'!$Q:$Q,'CMO Input'!$E:$E,Master!$A10167,'CMO Input'!$C:$C,Master!$C10167,'CMO Input'!$AJ:$AJ,Master!$D10167,'CMO Input'!$AU:$AU,Master!$F10163),"")</f>
        <v>0</v>
      </c>
    </row>
    <row r="10168" spans="1:6" x14ac:dyDescent="0.25">
      <c r="A10168" s="24">
        <v>49</v>
      </c>
      <c r="B10168" s="25">
        <v>44621</v>
      </c>
      <c r="C10168" s="24" t="s">
        <v>424</v>
      </c>
      <c r="D10168" s="24" t="s">
        <v>146</v>
      </c>
      <c r="E10168" s="24" t="s">
        <v>1487</v>
      </c>
      <c r="F10168" cm="1">
        <f t="array" ref="F10168">_xlfn.SWITCH($E10168,"Forecast",IFERROR(SUMIFS(INDEX('Forecast Input'!$A:$BO,,MATCH(TEXT($A10168,"0"),'Forecast Input'!$1:$1,0)),'Forecast Input'!$A:$A,Master!C10168,'Forecast Input'!$D:$D,Master!D10168),0),"Actual",SUMIFS('CMO Input'!$Q:$Q,'CMO Input'!$E:$E,Master!$A10168,'CMO Input'!$C:$C,Master!$C10168,'CMO Input'!$AJ:$AJ,Master!$D10168,'CMO Input'!$AU:$AU,Master!$F10164),"")</f>
        <v>0</v>
      </c>
    </row>
    <row r="10169" spans="1:6" x14ac:dyDescent="0.25">
      <c r="A10169" s="24">
        <v>49</v>
      </c>
      <c r="B10169" s="25">
        <v>44621</v>
      </c>
      <c r="C10169" s="24" t="s">
        <v>424</v>
      </c>
      <c r="D10169" s="24" t="s">
        <v>166</v>
      </c>
      <c r="E10169" s="24" t="s">
        <v>1489</v>
      </c>
      <c r="F10169" t="str" cm="1">
        <f t="array" ref="F10169">_xlfn.SWITCH($E10169,"Forecast",IFERROR(SUMIFS(INDEX('Forecast Input'!$A:$BO,,MATCH(TEXT($A10169,"0"),'Forecast Input'!$1:$1,0)),'Forecast Input'!$A:$A,Master!C10169,'Forecast Input'!$D:$D,Master!D10169),0),"Actual",SUMIFS('CMO Input'!$Q:$Q,'CMO Input'!$E:$E,Master!$A10169,'CMO Input'!$C:$C,Master!$C10169,'CMO Input'!$AJ:$AJ,Master!$D10169,'CMO Input'!$AU:$AU,Master!$F10165),"")</f>
        <v/>
      </c>
    </row>
    <row r="10170" spans="1:6" x14ac:dyDescent="0.25">
      <c r="A10170" s="24">
        <v>49</v>
      </c>
      <c r="B10170" s="25">
        <v>44621</v>
      </c>
      <c r="C10170" s="24" t="s">
        <v>424</v>
      </c>
      <c r="D10170" s="24" t="s">
        <v>166</v>
      </c>
      <c r="E10170" s="24" t="s">
        <v>1488</v>
      </c>
      <c r="F10170" cm="1">
        <f t="array" ref="F10170">_xlfn.SWITCH($E10170,"Forecast",IFERROR(SUMIFS(INDEX('Forecast Input'!$A:$BO,,MATCH(TEXT($A10170,"0"),'Forecast Input'!$1:$1,0)),'Forecast Input'!$A:$A,Master!C10170,'Forecast Input'!$D:$D,Master!D10170),0),"Actual",SUMIFS('CMO Input'!$Q:$Q,'CMO Input'!$E:$E,Master!$A10170,'CMO Input'!$C:$C,Master!$C10170,'CMO Input'!$AJ:$AJ,Master!$D10170,'CMO Input'!$AU:$AU,Master!$F10166),"")</f>
        <v>0</v>
      </c>
    </row>
    <row r="10171" spans="1:6" x14ac:dyDescent="0.25">
      <c r="A10171" s="24">
        <v>49</v>
      </c>
      <c r="B10171" s="25">
        <v>44621</v>
      </c>
      <c r="C10171" s="24" t="s">
        <v>424</v>
      </c>
      <c r="D10171" s="24" t="s">
        <v>166</v>
      </c>
      <c r="E10171" s="24" t="s">
        <v>1487</v>
      </c>
      <c r="F10171" cm="1">
        <f t="array" ref="F10171">_xlfn.SWITCH($E10171,"Forecast",IFERROR(SUMIFS(INDEX('Forecast Input'!$A:$BO,,MATCH(TEXT($A10171,"0"),'Forecast Input'!$1:$1,0)),'Forecast Input'!$A:$A,Master!C10171,'Forecast Input'!$D:$D,Master!D10171),0),"Actual",SUMIFS('CMO Input'!$Q:$Q,'CMO Input'!$E:$E,Master!$A10171,'CMO Input'!$C:$C,Master!$C10171,'CMO Input'!$AJ:$AJ,Master!$D10171,'CMO Input'!$AU:$AU,Master!$F10167),"")</f>
        <v>0</v>
      </c>
    </row>
    <row r="10172" spans="1:6" x14ac:dyDescent="0.25">
      <c r="A10172" s="24">
        <v>49</v>
      </c>
      <c r="B10172" s="25">
        <v>44621</v>
      </c>
      <c r="C10172" s="24" t="s">
        <v>424</v>
      </c>
      <c r="D10172" s="24" t="s">
        <v>170</v>
      </c>
      <c r="E10172" s="24" t="s">
        <v>1489</v>
      </c>
      <c r="F10172" t="str" cm="1">
        <f t="array" ref="F10172">_xlfn.SWITCH($E10172,"Forecast",IFERROR(SUMIFS(INDEX('Forecast Input'!$A:$BO,,MATCH(TEXT($A10172,"0"),'Forecast Input'!$1:$1,0)),'Forecast Input'!$A:$A,Master!C10172,'Forecast Input'!$D:$D,Master!D10172),0),"Actual",SUMIFS('CMO Input'!$Q:$Q,'CMO Input'!$E:$E,Master!$A10172,'CMO Input'!$C:$C,Master!$C10172,'CMO Input'!$AJ:$AJ,Master!$D10172,'CMO Input'!$AU:$AU,Master!$F10168),"")</f>
        <v/>
      </c>
    </row>
    <row r="10173" spans="1:6" x14ac:dyDescent="0.25">
      <c r="A10173" s="24">
        <v>49</v>
      </c>
      <c r="B10173" s="25">
        <v>44621</v>
      </c>
      <c r="C10173" s="24" t="s">
        <v>424</v>
      </c>
      <c r="D10173" s="24" t="s">
        <v>170</v>
      </c>
      <c r="E10173" s="24" t="s">
        <v>1488</v>
      </c>
      <c r="F10173" cm="1">
        <f t="array" ref="F10173">_xlfn.SWITCH($E10173,"Forecast",IFERROR(SUMIFS(INDEX('Forecast Input'!$A:$BO,,MATCH(TEXT($A10173,"0"),'Forecast Input'!$1:$1,0)),'Forecast Input'!$A:$A,Master!C10173,'Forecast Input'!$D:$D,Master!D10173),0),"Actual",SUMIFS('CMO Input'!$Q:$Q,'CMO Input'!$E:$E,Master!$A10173,'CMO Input'!$C:$C,Master!$C10173,'CMO Input'!$AJ:$AJ,Master!$D10173,'CMO Input'!$AU:$AU,Master!$F10169),"")</f>
        <v>0</v>
      </c>
    </row>
    <row r="10174" spans="1:6" x14ac:dyDescent="0.25">
      <c r="A10174" s="24">
        <v>49</v>
      </c>
      <c r="B10174" s="25">
        <v>44621</v>
      </c>
      <c r="C10174" s="24" t="s">
        <v>424</v>
      </c>
      <c r="D10174" s="24" t="s">
        <v>170</v>
      </c>
      <c r="E10174" s="24" t="s">
        <v>1487</v>
      </c>
      <c r="F10174" cm="1">
        <f t="array" ref="F10174">_xlfn.SWITCH($E10174,"Forecast",IFERROR(SUMIFS(INDEX('Forecast Input'!$A:$BO,,MATCH(TEXT($A10174,"0"),'Forecast Input'!$1:$1,0)),'Forecast Input'!$A:$A,Master!C10174,'Forecast Input'!$D:$D,Master!D10174),0),"Actual",SUMIFS('CMO Input'!$Q:$Q,'CMO Input'!$E:$E,Master!$A10174,'CMO Input'!$C:$C,Master!$C10174,'CMO Input'!$AJ:$AJ,Master!$D10174,'CMO Input'!$AU:$AU,Master!$F10170),"")</f>
        <v>0</v>
      </c>
    </row>
    <row r="10175" spans="1:6" x14ac:dyDescent="0.25">
      <c r="A10175" s="24">
        <v>49</v>
      </c>
      <c r="B10175" s="25">
        <v>44621</v>
      </c>
      <c r="C10175" s="24" t="s">
        <v>424</v>
      </c>
      <c r="D10175" s="24" t="s">
        <v>436</v>
      </c>
      <c r="E10175" s="24" t="s">
        <v>1489</v>
      </c>
      <c r="F10175" t="str" cm="1">
        <f t="array" ref="F10175">_xlfn.SWITCH($E10175,"Forecast",IFERROR(SUMIFS(INDEX('Forecast Input'!$A:$BO,,MATCH(TEXT($A10175,"0"),'Forecast Input'!$1:$1,0)),'Forecast Input'!$A:$A,Master!C10175,'Forecast Input'!$D:$D,Master!D10175),0),"Actual",SUMIFS('CMO Input'!$Q:$Q,'CMO Input'!$E:$E,Master!$A10175,'CMO Input'!$C:$C,Master!$C10175,'CMO Input'!$AJ:$AJ,Master!$D10175,'CMO Input'!$AU:$AU,Master!$F10171),"")</f>
        <v/>
      </c>
    </row>
    <row r="10176" spans="1:6" x14ac:dyDescent="0.25">
      <c r="A10176" s="24">
        <v>49</v>
      </c>
      <c r="B10176" s="25">
        <v>44621</v>
      </c>
      <c r="C10176" s="24" t="s">
        <v>424</v>
      </c>
      <c r="D10176" s="24" t="s">
        <v>436</v>
      </c>
      <c r="E10176" s="24" t="s">
        <v>1488</v>
      </c>
      <c r="F10176" cm="1">
        <f t="array" ref="F10176">_xlfn.SWITCH($E10176,"Forecast",IFERROR(SUMIFS(INDEX('Forecast Input'!$A:$BO,,MATCH(TEXT($A10176,"0"),'Forecast Input'!$1:$1,0)),'Forecast Input'!$A:$A,Master!C10176,'Forecast Input'!$D:$D,Master!D10176),0),"Actual",SUMIFS('CMO Input'!$Q:$Q,'CMO Input'!$E:$E,Master!$A10176,'CMO Input'!$C:$C,Master!$C10176,'CMO Input'!$AJ:$AJ,Master!$D10176,'CMO Input'!$AU:$AU,Master!$F10172),"")</f>
        <v>269.34999999999997</v>
      </c>
    </row>
    <row r="10177" spans="1:6" x14ac:dyDescent="0.25">
      <c r="A10177" s="24">
        <v>49</v>
      </c>
      <c r="B10177" s="25">
        <v>44621</v>
      </c>
      <c r="C10177" s="24" t="s">
        <v>424</v>
      </c>
      <c r="D10177" s="24" t="s">
        <v>436</v>
      </c>
      <c r="E10177" s="24" t="s">
        <v>1487</v>
      </c>
      <c r="F10177" cm="1">
        <f t="array" ref="F10177">_xlfn.SWITCH($E10177,"Forecast",IFERROR(SUMIFS(INDEX('Forecast Input'!$A:$BO,,MATCH(TEXT($A10177,"0"),'Forecast Input'!$1:$1,0)),'Forecast Input'!$A:$A,Master!C10177,'Forecast Input'!$D:$D,Master!D10177),0),"Actual",SUMIFS('CMO Input'!$Q:$Q,'CMO Input'!$E:$E,Master!$A10177,'CMO Input'!$C:$C,Master!$C10177,'CMO Input'!$AJ:$AJ,Master!$D10177,'CMO Input'!$AU:$AU,Master!$F10173),"")</f>
        <v>0</v>
      </c>
    </row>
    <row r="10178" spans="1:6" x14ac:dyDescent="0.25">
      <c r="A10178" s="24">
        <v>49</v>
      </c>
      <c r="B10178" s="25">
        <v>44621</v>
      </c>
      <c r="C10178" s="24" t="s">
        <v>424</v>
      </c>
      <c r="D10178" s="24" t="s">
        <v>1469</v>
      </c>
      <c r="E10178" s="24" t="s">
        <v>1489</v>
      </c>
      <c r="F10178" t="str" cm="1">
        <f t="array" ref="F10178">_xlfn.SWITCH($E10178,"Forecast",IFERROR(SUMIFS(INDEX('Forecast Input'!$A:$BO,,MATCH(TEXT($A10178,"0"),'Forecast Input'!$1:$1,0)),'Forecast Input'!$A:$A,Master!C10178,'Forecast Input'!$D:$D,Master!D10178),0),"Actual",SUMIFS('CMO Input'!$Q:$Q,'CMO Input'!$E:$E,Master!$A10178,'CMO Input'!$C:$C,Master!$C10178,'CMO Input'!$AJ:$AJ,Master!$D10178,'CMO Input'!$AU:$AU,Master!$F10174),"")</f>
        <v/>
      </c>
    </row>
    <row r="10179" spans="1:6" x14ac:dyDescent="0.25">
      <c r="A10179" s="24">
        <v>49</v>
      </c>
      <c r="B10179" s="25">
        <v>44621</v>
      </c>
      <c r="C10179" s="24" t="s">
        <v>424</v>
      </c>
      <c r="D10179" s="24" t="s">
        <v>1469</v>
      </c>
      <c r="E10179" s="24" t="s">
        <v>1488</v>
      </c>
      <c r="F10179" cm="1">
        <f t="array" ref="F10179">_xlfn.SWITCH($E10179,"Forecast",IFERROR(SUMIFS(INDEX('Forecast Input'!$A:$BO,,MATCH(TEXT($A10179,"0"),'Forecast Input'!$1:$1,0)),'Forecast Input'!$A:$A,Master!C10179,'Forecast Input'!$D:$D,Master!D10179),0),"Actual",SUMIFS('CMO Input'!$Q:$Q,'CMO Input'!$E:$E,Master!$A10179,'CMO Input'!$C:$C,Master!$C10179,'CMO Input'!$AJ:$AJ,Master!$D10179,'CMO Input'!$AU:$AU,Master!$F10175),"")</f>
        <v>0</v>
      </c>
    </row>
    <row r="10180" spans="1:6" x14ac:dyDescent="0.25">
      <c r="A10180" s="24">
        <v>49</v>
      </c>
      <c r="B10180" s="25">
        <v>44621</v>
      </c>
      <c r="C10180" s="24" t="s">
        <v>424</v>
      </c>
      <c r="D10180" s="24" t="s">
        <v>1469</v>
      </c>
      <c r="E10180" s="24" t="s">
        <v>1487</v>
      </c>
      <c r="F10180" cm="1">
        <f t="array" ref="F10180">_xlfn.SWITCH($E10180,"Forecast",IFERROR(SUMIFS(INDEX('Forecast Input'!$A:$BO,,MATCH(TEXT($A10180,"0"),'Forecast Input'!$1:$1,0)),'Forecast Input'!$A:$A,Master!C10180,'Forecast Input'!$D:$D,Master!D10180),0),"Actual",SUMIFS('CMO Input'!$Q:$Q,'CMO Input'!$E:$E,Master!$A10180,'CMO Input'!$C:$C,Master!$C10180,'CMO Input'!$AJ:$AJ,Master!$D10180,'CMO Input'!$AU:$AU,Master!$F10176),"")</f>
        <v>0</v>
      </c>
    </row>
    <row r="10181" spans="1:6" x14ac:dyDescent="0.25">
      <c r="A10181" s="24">
        <v>49</v>
      </c>
      <c r="B10181" s="25">
        <v>44621</v>
      </c>
      <c r="C10181" s="24" t="s">
        <v>141</v>
      </c>
      <c r="D10181" s="24" t="s">
        <v>10</v>
      </c>
      <c r="E10181" s="24" t="s">
        <v>1489</v>
      </c>
      <c r="F10181" t="str" cm="1">
        <f t="array" ref="F10181">_xlfn.SWITCH($E10181,"Forecast",IFERROR(SUMIFS(INDEX('Forecast Input'!$A:$BO,,MATCH(TEXT($A10181,"0"),'Forecast Input'!$1:$1,0)),'Forecast Input'!$A:$A,Master!C10181,'Forecast Input'!$D:$D,Master!D10181),0),"Actual",SUMIFS('CMO Input'!$Q:$Q,'CMO Input'!$E:$E,Master!$A10181,'CMO Input'!$C:$C,Master!$C10181,'CMO Input'!$AJ:$AJ,Master!$D10181,'CMO Input'!$AU:$AU,Master!$F10177),"")</f>
        <v/>
      </c>
    </row>
    <row r="10182" spans="1:6" x14ac:dyDescent="0.25">
      <c r="A10182" s="24">
        <v>49</v>
      </c>
      <c r="B10182" s="25">
        <v>44621</v>
      </c>
      <c r="C10182" s="24" t="s">
        <v>141</v>
      </c>
      <c r="D10182" s="24" t="s">
        <v>10</v>
      </c>
      <c r="E10182" s="24" t="s">
        <v>1488</v>
      </c>
      <c r="F10182" cm="1">
        <f t="array" ref="F10182">_xlfn.SWITCH($E10182,"Forecast",IFERROR(SUMIFS(INDEX('Forecast Input'!$A:$BO,,MATCH(TEXT($A10182,"0"),'Forecast Input'!$1:$1,0)),'Forecast Input'!$A:$A,Master!C10182,'Forecast Input'!$D:$D,Master!D10182),0),"Actual",SUMIFS('CMO Input'!$Q:$Q,'CMO Input'!$E:$E,Master!$A10182,'CMO Input'!$C:$C,Master!$C10182,'CMO Input'!$AJ:$AJ,Master!$D10182,'CMO Input'!$AU:$AU,Master!$F10178),"")</f>
        <v>0</v>
      </c>
    </row>
    <row r="10183" spans="1:6" x14ac:dyDescent="0.25">
      <c r="A10183" s="24">
        <v>49</v>
      </c>
      <c r="B10183" s="25">
        <v>44621</v>
      </c>
      <c r="C10183" s="24" t="s">
        <v>141</v>
      </c>
      <c r="D10183" s="24" t="s">
        <v>10</v>
      </c>
      <c r="E10183" s="24" t="s">
        <v>1487</v>
      </c>
      <c r="F10183" cm="1">
        <f t="array" ref="F10183">_xlfn.SWITCH($E10183,"Forecast",IFERROR(SUMIFS(INDEX('Forecast Input'!$A:$BO,,MATCH(TEXT($A10183,"0"),'Forecast Input'!$1:$1,0)),'Forecast Input'!$A:$A,Master!C10183,'Forecast Input'!$D:$D,Master!D10183),0),"Actual",SUMIFS('CMO Input'!$Q:$Q,'CMO Input'!$E:$E,Master!$A10183,'CMO Input'!$C:$C,Master!$C10183,'CMO Input'!$AJ:$AJ,Master!$D10183,'CMO Input'!$AU:$AU,Master!$F10179),"")</f>
        <v>0</v>
      </c>
    </row>
    <row r="10184" spans="1:6" x14ac:dyDescent="0.25">
      <c r="A10184" s="24">
        <v>49</v>
      </c>
      <c r="B10184" s="25">
        <v>44621</v>
      </c>
      <c r="C10184" s="24" t="s">
        <v>141</v>
      </c>
      <c r="D10184" s="24" t="s">
        <v>61</v>
      </c>
      <c r="E10184" s="24" t="s">
        <v>1489</v>
      </c>
      <c r="F10184" t="str" cm="1">
        <f t="array" ref="F10184">_xlfn.SWITCH($E10184,"Forecast",IFERROR(SUMIFS(INDEX('Forecast Input'!$A:$BO,,MATCH(TEXT($A10184,"0"),'Forecast Input'!$1:$1,0)),'Forecast Input'!$A:$A,Master!C10184,'Forecast Input'!$D:$D,Master!D10184),0),"Actual",SUMIFS('CMO Input'!$Q:$Q,'CMO Input'!$E:$E,Master!$A10184,'CMO Input'!$C:$C,Master!$C10184,'CMO Input'!$AJ:$AJ,Master!$D10184,'CMO Input'!$AU:$AU,Master!$F10180),"")</f>
        <v/>
      </c>
    </row>
    <row r="10185" spans="1:6" x14ac:dyDescent="0.25">
      <c r="A10185" s="24">
        <v>49</v>
      </c>
      <c r="B10185" s="25">
        <v>44621</v>
      </c>
      <c r="C10185" s="24" t="s">
        <v>141</v>
      </c>
      <c r="D10185" s="24" t="s">
        <v>61</v>
      </c>
      <c r="E10185" s="24" t="s">
        <v>1488</v>
      </c>
      <c r="F10185" cm="1">
        <f t="array" ref="F10185">_xlfn.SWITCH($E10185,"Forecast",IFERROR(SUMIFS(INDEX('Forecast Input'!$A:$BO,,MATCH(TEXT($A10185,"0"),'Forecast Input'!$1:$1,0)),'Forecast Input'!$A:$A,Master!C10185,'Forecast Input'!$D:$D,Master!D10185),0),"Actual",SUMIFS('CMO Input'!$Q:$Q,'CMO Input'!$E:$E,Master!$A10185,'CMO Input'!$C:$C,Master!$C10185,'CMO Input'!$AJ:$AJ,Master!$D10185,'CMO Input'!$AU:$AU,Master!$F10181),"")</f>
        <v>0</v>
      </c>
    </row>
    <row r="10186" spans="1:6" x14ac:dyDescent="0.25">
      <c r="A10186" s="24">
        <v>49</v>
      </c>
      <c r="B10186" s="25">
        <v>44621</v>
      </c>
      <c r="C10186" s="24" t="s">
        <v>141</v>
      </c>
      <c r="D10186" s="24" t="s">
        <v>61</v>
      </c>
      <c r="E10186" s="24" t="s">
        <v>1487</v>
      </c>
      <c r="F10186" cm="1">
        <f t="array" ref="F10186">_xlfn.SWITCH($E10186,"Forecast",IFERROR(SUMIFS(INDEX('Forecast Input'!$A:$BO,,MATCH(TEXT($A10186,"0"),'Forecast Input'!$1:$1,0)),'Forecast Input'!$A:$A,Master!C10186,'Forecast Input'!$D:$D,Master!D10186),0),"Actual",SUMIFS('CMO Input'!$Q:$Q,'CMO Input'!$E:$E,Master!$A10186,'CMO Input'!$C:$C,Master!$C10186,'CMO Input'!$AJ:$AJ,Master!$D10186,'CMO Input'!$AU:$AU,Master!$F10182),"")</f>
        <v>0</v>
      </c>
    </row>
    <row r="10187" spans="1:6" x14ac:dyDescent="0.25">
      <c r="A10187" s="24">
        <v>49</v>
      </c>
      <c r="B10187" s="25">
        <v>44621</v>
      </c>
      <c r="C10187" s="24" t="s">
        <v>141</v>
      </c>
      <c r="D10187" s="24" t="s">
        <v>103</v>
      </c>
      <c r="E10187" s="24" t="s">
        <v>1489</v>
      </c>
      <c r="F10187" t="str" cm="1">
        <f t="array" ref="F10187">_xlfn.SWITCH($E10187,"Forecast",IFERROR(SUMIFS(INDEX('Forecast Input'!$A:$BO,,MATCH(TEXT($A10187,"0"),'Forecast Input'!$1:$1,0)),'Forecast Input'!$A:$A,Master!C10187,'Forecast Input'!$D:$D,Master!D10187),0),"Actual",SUMIFS('CMO Input'!$Q:$Q,'CMO Input'!$E:$E,Master!$A10187,'CMO Input'!$C:$C,Master!$C10187,'CMO Input'!$AJ:$AJ,Master!$D10187,'CMO Input'!$AU:$AU,Master!$F10183),"")</f>
        <v/>
      </c>
    </row>
    <row r="10188" spans="1:6" x14ac:dyDescent="0.25">
      <c r="A10188" s="24">
        <v>49</v>
      </c>
      <c r="B10188" s="25">
        <v>44621</v>
      </c>
      <c r="C10188" s="24" t="s">
        <v>141</v>
      </c>
      <c r="D10188" s="24" t="s">
        <v>103</v>
      </c>
      <c r="E10188" s="24" t="s">
        <v>1488</v>
      </c>
      <c r="F10188" cm="1">
        <f t="array" ref="F10188">_xlfn.SWITCH($E10188,"Forecast",IFERROR(SUMIFS(INDEX('Forecast Input'!$A:$BO,,MATCH(TEXT($A10188,"0"),'Forecast Input'!$1:$1,0)),'Forecast Input'!$A:$A,Master!C10188,'Forecast Input'!$D:$D,Master!D10188),0),"Actual",SUMIFS('CMO Input'!$Q:$Q,'CMO Input'!$E:$E,Master!$A10188,'CMO Input'!$C:$C,Master!$C10188,'CMO Input'!$AJ:$AJ,Master!$D10188,'CMO Input'!$AU:$AU,Master!$F10184),"")</f>
        <v>0</v>
      </c>
    </row>
    <row r="10189" spans="1:6" x14ac:dyDescent="0.25">
      <c r="A10189" s="24">
        <v>49</v>
      </c>
      <c r="B10189" s="25">
        <v>44621</v>
      </c>
      <c r="C10189" s="24" t="s">
        <v>141</v>
      </c>
      <c r="D10189" s="24" t="s">
        <v>103</v>
      </c>
      <c r="E10189" s="24" t="s">
        <v>1487</v>
      </c>
      <c r="F10189" cm="1">
        <f t="array" ref="F10189">_xlfn.SWITCH($E10189,"Forecast",IFERROR(SUMIFS(INDEX('Forecast Input'!$A:$BO,,MATCH(TEXT($A10189,"0"),'Forecast Input'!$1:$1,0)),'Forecast Input'!$A:$A,Master!C10189,'Forecast Input'!$D:$D,Master!D10189),0),"Actual",SUMIFS('CMO Input'!$Q:$Q,'CMO Input'!$E:$E,Master!$A10189,'CMO Input'!$C:$C,Master!$C10189,'CMO Input'!$AJ:$AJ,Master!$D10189,'CMO Input'!$AU:$AU,Master!$F10185),"")</f>
        <v>0</v>
      </c>
    </row>
    <row r="10190" spans="1:6" x14ac:dyDescent="0.25">
      <c r="A10190" s="24">
        <v>49</v>
      </c>
      <c r="B10190" s="25">
        <v>44621</v>
      </c>
      <c r="C10190" s="24" t="s">
        <v>141</v>
      </c>
      <c r="D10190" s="24" t="s">
        <v>146</v>
      </c>
      <c r="E10190" s="24" t="s">
        <v>1489</v>
      </c>
      <c r="F10190" t="str" cm="1">
        <f t="array" ref="F10190">_xlfn.SWITCH($E10190,"Forecast",IFERROR(SUMIFS(INDEX('Forecast Input'!$A:$BO,,MATCH(TEXT($A10190,"0"),'Forecast Input'!$1:$1,0)),'Forecast Input'!$A:$A,Master!C10190,'Forecast Input'!$D:$D,Master!D10190),0),"Actual",SUMIFS('CMO Input'!$Q:$Q,'CMO Input'!$E:$E,Master!$A10190,'CMO Input'!$C:$C,Master!$C10190,'CMO Input'!$AJ:$AJ,Master!$D10190,'CMO Input'!$AU:$AU,Master!$F10186),"")</f>
        <v/>
      </c>
    </row>
    <row r="10191" spans="1:6" x14ac:dyDescent="0.25">
      <c r="A10191" s="24">
        <v>49</v>
      </c>
      <c r="B10191" s="25">
        <v>44621</v>
      </c>
      <c r="C10191" s="24" t="s">
        <v>141</v>
      </c>
      <c r="D10191" s="24" t="s">
        <v>146</v>
      </c>
      <c r="E10191" s="24" t="s">
        <v>1488</v>
      </c>
      <c r="F10191" cm="1">
        <f t="array" ref="F10191">_xlfn.SWITCH($E10191,"Forecast",IFERROR(SUMIFS(INDEX('Forecast Input'!$A:$BO,,MATCH(TEXT($A10191,"0"),'Forecast Input'!$1:$1,0)),'Forecast Input'!$A:$A,Master!C10191,'Forecast Input'!$D:$D,Master!D10191),0),"Actual",SUMIFS('CMO Input'!$Q:$Q,'CMO Input'!$E:$E,Master!$A10191,'CMO Input'!$C:$C,Master!$C10191,'CMO Input'!$AJ:$AJ,Master!$D10191,'CMO Input'!$AU:$AU,Master!$F10187),"")</f>
        <v>0</v>
      </c>
    </row>
    <row r="10192" spans="1:6" x14ac:dyDescent="0.25">
      <c r="A10192" s="24">
        <v>49</v>
      </c>
      <c r="B10192" s="25">
        <v>44621</v>
      </c>
      <c r="C10192" s="24" t="s">
        <v>141</v>
      </c>
      <c r="D10192" s="24" t="s">
        <v>146</v>
      </c>
      <c r="E10192" s="24" t="s">
        <v>1487</v>
      </c>
      <c r="F10192" cm="1">
        <f t="array" ref="F10192">_xlfn.SWITCH($E10192,"Forecast",IFERROR(SUMIFS(INDEX('Forecast Input'!$A:$BO,,MATCH(TEXT($A10192,"0"),'Forecast Input'!$1:$1,0)),'Forecast Input'!$A:$A,Master!C10192,'Forecast Input'!$D:$D,Master!D10192),0),"Actual",SUMIFS('CMO Input'!$Q:$Q,'CMO Input'!$E:$E,Master!$A10192,'CMO Input'!$C:$C,Master!$C10192,'CMO Input'!$AJ:$AJ,Master!$D10192,'CMO Input'!$AU:$AU,Master!$F10188),"")</f>
        <v>0</v>
      </c>
    </row>
    <row r="10193" spans="1:6" x14ac:dyDescent="0.25">
      <c r="A10193" s="24">
        <v>49</v>
      </c>
      <c r="B10193" s="25">
        <v>44621</v>
      </c>
      <c r="C10193" s="24" t="s">
        <v>141</v>
      </c>
      <c r="D10193" s="24" t="s">
        <v>166</v>
      </c>
      <c r="E10193" s="24" t="s">
        <v>1489</v>
      </c>
      <c r="F10193" t="str" cm="1">
        <f t="array" ref="F10193">_xlfn.SWITCH($E10193,"Forecast",IFERROR(SUMIFS(INDEX('Forecast Input'!$A:$BO,,MATCH(TEXT($A10193,"0"),'Forecast Input'!$1:$1,0)),'Forecast Input'!$A:$A,Master!C10193,'Forecast Input'!$D:$D,Master!D10193),0),"Actual",SUMIFS('CMO Input'!$Q:$Q,'CMO Input'!$E:$E,Master!$A10193,'CMO Input'!$C:$C,Master!$C10193,'CMO Input'!$AJ:$AJ,Master!$D10193,'CMO Input'!$AU:$AU,Master!$F10189),"")</f>
        <v/>
      </c>
    </row>
    <row r="10194" spans="1:6" x14ac:dyDescent="0.25">
      <c r="A10194" s="24">
        <v>49</v>
      </c>
      <c r="B10194" s="25">
        <v>44621</v>
      </c>
      <c r="C10194" s="24" t="s">
        <v>141</v>
      </c>
      <c r="D10194" s="24" t="s">
        <v>166</v>
      </c>
      <c r="E10194" s="24" t="s">
        <v>1488</v>
      </c>
      <c r="F10194" cm="1">
        <f t="array" ref="F10194">_xlfn.SWITCH($E10194,"Forecast",IFERROR(SUMIFS(INDEX('Forecast Input'!$A:$BO,,MATCH(TEXT($A10194,"0"),'Forecast Input'!$1:$1,0)),'Forecast Input'!$A:$A,Master!C10194,'Forecast Input'!$D:$D,Master!D10194),0),"Actual",SUMIFS('CMO Input'!$Q:$Q,'CMO Input'!$E:$E,Master!$A10194,'CMO Input'!$C:$C,Master!$C10194,'CMO Input'!$AJ:$AJ,Master!$D10194,'CMO Input'!$AU:$AU,Master!$F10190),"")</f>
        <v>0</v>
      </c>
    </row>
    <row r="10195" spans="1:6" x14ac:dyDescent="0.25">
      <c r="A10195" s="24">
        <v>49</v>
      </c>
      <c r="B10195" s="25">
        <v>44621</v>
      </c>
      <c r="C10195" s="24" t="s">
        <v>141</v>
      </c>
      <c r="D10195" s="24" t="s">
        <v>166</v>
      </c>
      <c r="E10195" s="24" t="s">
        <v>1487</v>
      </c>
      <c r="F10195" cm="1">
        <f t="array" ref="F10195">_xlfn.SWITCH($E10195,"Forecast",IFERROR(SUMIFS(INDEX('Forecast Input'!$A:$BO,,MATCH(TEXT($A10195,"0"),'Forecast Input'!$1:$1,0)),'Forecast Input'!$A:$A,Master!C10195,'Forecast Input'!$D:$D,Master!D10195),0),"Actual",SUMIFS('CMO Input'!$Q:$Q,'CMO Input'!$E:$E,Master!$A10195,'CMO Input'!$C:$C,Master!$C10195,'CMO Input'!$AJ:$AJ,Master!$D10195,'CMO Input'!$AU:$AU,Master!$F10191),"")</f>
        <v>0</v>
      </c>
    </row>
    <row r="10196" spans="1:6" x14ac:dyDescent="0.25">
      <c r="A10196" s="24">
        <v>49</v>
      </c>
      <c r="B10196" s="25">
        <v>44621</v>
      </c>
      <c r="C10196" s="24" t="s">
        <v>141</v>
      </c>
      <c r="D10196" s="24" t="s">
        <v>170</v>
      </c>
      <c r="E10196" s="24" t="s">
        <v>1489</v>
      </c>
      <c r="F10196" t="str" cm="1">
        <f t="array" ref="F10196">_xlfn.SWITCH($E10196,"Forecast",IFERROR(SUMIFS(INDEX('Forecast Input'!$A:$BO,,MATCH(TEXT($A10196,"0"),'Forecast Input'!$1:$1,0)),'Forecast Input'!$A:$A,Master!C10196,'Forecast Input'!$D:$D,Master!D10196),0),"Actual",SUMIFS('CMO Input'!$Q:$Q,'CMO Input'!$E:$E,Master!$A10196,'CMO Input'!$C:$C,Master!$C10196,'CMO Input'!$AJ:$AJ,Master!$D10196,'CMO Input'!$AU:$AU,Master!$F10192),"")</f>
        <v/>
      </c>
    </row>
    <row r="10197" spans="1:6" x14ac:dyDescent="0.25">
      <c r="A10197" s="24">
        <v>49</v>
      </c>
      <c r="B10197" s="25">
        <v>44621</v>
      </c>
      <c r="C10197" s="24" t="s">
        <v>141</v>
      </c>
      <c r="D10197" s="24" t="s">
        <v>170</v>
      </c>
      <c r="E10197" s="24" t="s">
        <v>1488</v>
      </c>
      <c r="F10197" cm="1">
        <f t="array" ref="F10197">_xlfn.SWITCH($E10197,"Forecast",IFERROR(SUMIFS(INDEX('Forecast Input'!$A:$BO,,MATCH(TEXT($A10197,"0"),'Forecast Input'!$1:$1,0)),'Forecast Input'!$A:$A,Master!C10197,'Forecast Input'!$D:$D,Master!D10197),0),"Actual",SUMIFS('CMO Input'!$Q:$Q,'CMO Input'!$E:$E,Master!$A10197,'CMO Input'!$C:$C,Master!$C10197,'CMO Input'!$AJ:$AJ,Master!$D10197,'CMO Input'!$AU:$AU,Master!$F10193),"")</f>
        <v>0</v>
      </c>
    </row>
    <row r="10198" spans="1:6" x14ac:dyDescent="0.25">
      <c r="A10198" s="24">
        <v>49</v>
      </c>
      <c r="B10198" s="25">
        <v>44621</v>
      </c>
      <c r="C10198" s="24" t="s">
        <v>141</v>
      </c>
      <c r="D10198" s="24" t="s">
        <v>170</v>
      </c>
      <c r="E10198" s="24" t="s">
        <v>1487</v>
      </c>
      <c r="F10198" cm="1">
        <f t="array" ref="F10198">_xlfn.SWITCH($E10198,"Forecast",IFERROR(SUMIFS(INDEX('Forecast Input'!$A:$BO,,MATCH(TEXT($A10198,"0"),'Forecast Input'!$1:$1,0)),'Forecast Input'!$A:$A,Master!C10198,'Forecast Input'!$D:$D,Master!D10198),0),"Actual",SUMIFS('CMO Input'!$Q:$Q,'CMO Input'!$E:$E,Master!$A10198,'CMO Input'!$C:$C,Master!$C10198,'CMO Input'!$AJ:$AJ,Master!$D10198,'CMO Input'!$AU:$AU,Master!$F10194),"")</f>
        <v>0</v>
      </c>
    </row>
    <row r="10199" spans="1:6" x14ac:dyDescent="0.25">
      <c r="A10199" s="24">
        <v>49</v>
      </c>
      <c r="B10199" s="25">
        <v>44621</v>
      </c>
      <c r="C10199" s="24" t="s">
        <v>141</v>
      </c>
      <c r="D10199" s="24" t="s">
        <v>436</v>
      </c>
      <c r="E10199" s="24" t="s">
        <v>1489</v>
      </c>
      <c r="F10199" t="str" cm="1">
        <f t="array" ref="F10199">_xlfn.SWITCH($E10199,"Forecast",IFERROR(SUMIFS(INDEX('Forecast Input'!$A:$BO,,MATCH(TEXT($A10199,"0"),'Forecast Input'!$1:$1,0)),'Forecast Input'!$A:$A,Master!C10199,'Forecast Input'!$D:$D,Master!D10199),0),"Actual",SUMIFS('CMO Input'!$Q:$Q,'CMO Input'!$E:$E,Master!$A10199,'CMO Input'!$C:$C,Master!$C10199,'CMO Input'!$AJ:$AJ,Master!$D10199,'CMO Input'!$AU:$AU,Master!$F10195),"")</f>
        <v/>
      </c>
    </row>
    <row r="10200" spans="1:6" x14ac:dyDescent="0.25">
      <c r="A10200" s="24">
        <v>49</v>
      </c>
      <c r="B10200" s="25">
        <v>44621</v>
      </c>
      <c r="C10200" s="24" t="s">
        <v>141</v>
      </c>
      <c r="D10200" s="24" t="s">
        <v>436</v>
      </c>
      <c r="E10200" s="24" t="s">
        <v>1488</v>
      </c>
      <c r="F10200" cm="1">
        <f t="array" ref="F10200">_xlfn.SWITCH($E10200,"Forecast",IFERROR(SUMIFS(INDEX('Forecast Input'!$A:$BO,,MATCH(TEXT($A10200,"0"),'Forecast Input'!$1:$1,0)),'Forecast Input'!$A:$A,Master!C10200,'Forecast Input'!$D:$D,Master!D10200),0),"Actual",SUMIFS('CMO Input'!$Q:$Q,'CMO Input'!$E:$E,Master!$A10200,'CMO Input'!$C:$C,Master!$C10200,'CMO Input'!$AJ:$AJ,Master!$D10200,'CMO Input'!$AU:$AU,Master!$F10196),"")</f>
        <v>0</v>
      </c>
    </row>
    <row r="10201" spans="1:6" x14ac:dyDescent="0.25">
      <c r="A10201" s="24">
        <v>49</v>
      </c>
      <c r="B10201" s="25">
        <v>44621</v>
      </c>
      <c r="C10201" s="24" t="s">
        <v>141</v>
      </c>
      <c r="D10201" s="24" t="s">
        <v>436</v>
      </c>
      <c r="E10201" s="24" t="s">
        <v>1487</v>
      </c>
      <c r="F10201" cm="1">
        <f t="array" ref="F10201">_xlfn.SWITCH($E10201,"Forecast",IFERROR(SUMIFS(INDEX('Forecast Input'!$A:$BO,,MATCH(TEXT($A10201,"0"),'Forecast Input'!$1:$1,0)),'Forecast Input'!$A:$A,Master!C10201,'Forecast Input'!$D:$D,Master!D10201),0),"Actual",SUMIFS('CMO Input'!$Q:$Q,'CMO Input'!$E:$E,Master!$A10201,'CMO Input'!$C:$C,Master!$C10201,'CMO Input'!$AJ:$AJ,Master!$D10201,'CMO Input'!$AU:$AU,Master!$F10197),"")</f>
        <v>0</v>
      </c>
    </row>
    <row r="10202" spans="1:6" x14ac:dyDescent="0.25">
      <c r="A10202" s="24">
        <v>49</v>
      </c>
      <c r="B10202" s="25">
        <v>44621</v>
      </c>
      <c r="C10202" s="24" t="s">
        <v>141</v>
      </c>
      <c r="D10202" s="24" t="s">
        <v>1469</v>
      </c>
      <c r="E10202" s="24" t="s">
        <v>1489</v>
      </c>
      <c r="F10202" t="str" cm="1">
        <f t="array" ref="F10202">_xlfn.SWITCH($E10202,"Forecast",IFERROR(SUMIFS(INDEX('Forecast Input'!$A:$BO,,MATCH(TEXT($A10202,"0"),'Forecast Input'!$1:$1,0)),'Forecast Input'!$A:$A,Master!C10202,'Forecast Input'!$D:$D,Master!D10202),0),"Actual",SUMIFS('CMO Input'!$Q:$Q,'CMO Input'!$E:$E,Master!$A10202,'CMO Input'!$C:$C,Master!$C10202,'CMO Input'!$AJ:$AJ,Master!$D10202,'CMO Input'!$AU:$AU,Master!$F10198),"")</f>
        <v/>
      </c>
    </row>
    <row r="10203" spans="1:6" x14ac:dyDescent="0.25">
      <c r="A10203" s="24">
        <v>49</v>
      </c>
      <c r="B10203" s="25">
        <v>44621</v>
      </c>
      <c r="C10203" s="24" t="s">
        <v>141</v>
      </c>
      <c r="D10203" s="24" t="s">
        <v>1469</v>
      </c>
      <c r="E10203" s="24" t="s">
        <v>1488</v>
      </c>
      <c r="F10203" cm="1">
        <f t="array" ref="F10203">_xlfn.SWITCH($E10203,"Forecast",IFERROR(SUMIFS(INDEX('Forecast Input'!$A:$BO,,MATCH(TEXT($A10203,"0"),'Forecast Input'!$1:$1,0)),'Forecast Input'!$A:$A,Master!C10203,'Forecast Input'!$D:$D,Master!D10203),0),"Actual",SUMIFS('CMO Input'!$Q:$Q,'CMO Input'!$E:$E,Master!$A10203,'CMO Input'!$C:$C,Master!$C10203,'CMO Input'!$AJ:$AJ,Master!$D10203,'CMO Input'!$AU:$AU,Master!$F10199),"")</f>
        <v>0</v>
      </c>
    </row>
    <row r="10204" spans="1:6" x14ac:dyDescent="0.25">
      <c r="A10204" s="24">
        <v>49</v>
      </c>
      <c r="B10204" s="25">
        <v>44621</v>
      </c>
      <c r="C10204" s="24" t="s">
        <v>141</v>
      </c>
      <c r="D10204" s="24" t="s">
        <v>1469</v>
      </c>
      <c r="E10204" s="24" t="s">
        <v>1487</v>
      </c>
      <c r="F10204" cm="1">
        <f t="array" ref="F10204">_xlfn.SWITCH($E10204,"Forecast",IFERROR(SUMIFS(INDEX('Forecast Input'!$A:$BO,,MATCH(TEXT($A10204,"0"),'Forecast Input'!$1:$1,0)),'Forecast Input'!$A:$A,Master!C10204,'Forecast Input'!$D:$D,Master!D10204),0),"Actual",SUMIFS('CMO Input'!$Q:$Q,'CMO Input'!$E:$E,Master!$A10204,'CMO Input'!$C:$C,Master!$C10204,'CMO Input'!$AJ:$AJ,Master!$D10204,'CMO Input'!$AU:$AU,Master!$F10200),"")</f>
        <v>0</v>
      </c>
    </row>
    <row r="10205" spans="1:6" x14ac:dyDescent="0.25">
      <c r="A10205" s="24">
        <v>49</v>
      </c>
      <c r="B10205" s="25">
        <v>44621</v>
      </c>
      <c r="C10205" s="24" t="s">
        <v>127</v>
      </c>
      <c r="D10205" s="24" t="s">
        <v>10</v>
      </c>
      <c r="E10205" s="24" t="s">
        <v>1489</v>
      </c>
      <c r="F10205" t="str" cm="1">
        <f t="array" ref="F10205">_xlfn.SWITCH($E10205,"Forecast",IFERROR(SUMIFS(INDEX('Forecast Input'!$A:$BO,,MATCH(TEXT($A10205,"0"),'Forecast Input'!$1:$1,0)),'Forecast Input'!$A:$A,Master!C10205,'Forecast Input'!$D:$D,Master!D10205),0),"Actual",SUMIFS('CMO Input'!$Q:$Q,'CMO Input'!$E:$E,Master!$A10205,'CMO Input'!$C:$C,Master!$C10205,'CMO Input'!$AJ:$AJ,Master!$D10205,'CMO Input'!$AU:$AU,Master!$F10201),"")</f>
        <v/>
      </c>
    </row>
    <row r="10206" spans="1:6" x14ac:dyDescent="0.25">
      <c r="A10206" s="24">
        <v>49</v>
      </c>
      <c r="B10206" s="25">
        <v>44621</v>
      </c>
      <c r="C10206" s="24" t="s">
        <v>127</v>
      </c>
      <c r="D10206" s="24" t="s">
        <v>10</v>
      </c>
      <c r="E10206" s="24" t="s">
        <v>1488</v>
      </c>
      <c r="F10206" cm="1">
        <f t="array" ref="F10206">_xlfn.SWITCH($E10206,"Forecast",IFERROR(SUMIFS(INDEX('Forecast Input'!$A:$BO,,MATCH(TEXT($A10206,"0"),'Forecast Input'!$1:$1,0)),'Forecast Input'!$A:$A,Master!C10206,'Forecast Input'!$D:$D,Master!D10206),0),"Actual",SUMIFS('CMO Input'!$Q:$Q,'CMO Input'!$E:$E,Master!$A10206,'CMO Input'!$C:$C,Master!$C10206,'CMO Input'!$AJ:$AJ,Master!$D10206,'CMO Input'!$AU:$AU,Master!$F10202),"")</f>
        <v>0</v>
      </c>
    </row>
    <row r="10207" spans="1:6" x14ac:dyDescent="0.25">
      <c r="A10207" s="24">
        <v>49</v>
      </c>
      <c r="B10207" s="25">
        <v>44621</v>
      </c>
      <c r="C10207" s="24" t="s">
        <v>127</v>
      </c>
      <c r="D10207" s="24" t="s">
        <v>10</v>
      </c>
      <c r="E10207" s="24" t="s">
        <v>1487</v>
      </c>
      <c r="F10207" cm="1">
        <f t="array" ref="F10207">_xlfn.SWITCH($E10207,"Forecast",IFERROR(SUMIFS(INDEX('Forecast Input'!$A:$BO,,MATCH(TEXT($A10207,"0"),'Forecast Input'!$1:$1,0)),'Forecast Input'!$A:$A,Master!C10207,'Forecast Input'!$D:$D,Master!D10207),0),"Actual",SUMIFS('CMO Input'!$Q:$Q,'CMO Input'!$E:$E,Master!$A10207,'CMO Input'!$C:$C,Master!$C10207,'CMO Input'!$AJ:$AJ,Master!$D10207,'CMO Input'!$AU:$AU,Master!$F10203),"")</f>
        <v>0</v>
      </c>
    </row>
    <row r="10208" spans="1:6" x14ac:dyDescent="0.25">
      <c r="A10208" s="24">
        <v>49</v>
      </c>
      <c r="B10208" s="25">
        <v>44621</v>
      </c>
      <c r="C10208" s="24" t="s">
        <v>127</v>
      </c>
      <c r="D10208" s="24" t="s">
        <v>61</v>
      </c>
      <c r="E10208" s="24" t="s">
        <v>1489</v>
      </c>
      <c r="F10208" t="str" cm="1">
        <f t="array" ref="F10208">_xlfn.SWITCH($E10208,"Forecast",IFERROR(SUMIFS(INDEX('Forecast Input'!$A:$BO,,MATCH(TEXT($A10208,"0"),'Forecast Input'!$1:$1,0)),'Forecast Input'!$A:$A,Master!C10208,'Forecast Input'!$D:$D,Master!D10208),0),"Actual",SUMIFS('CMO Input'!$Q:$Q,'CMO Input'!$E:$E,Master!$A10208,'CMO Input'!$C:$C,Master!$C10208,'CMO Input'!$AJ:$AJ,Master!$D10208,'CMO Input'!$AU:$AU,Master!$F10204),"")</f>
        <v/>
      </c>
    </row>
    <row r="10209" spans="1:6" x14ac:dyDescent="0.25">
      <c r="A10209" s="24">
        <v>49</v>
      </c>
      <c r="B10209" s="25">
        <v>44621</v>
      </c>
      <c r="C10209" s="24" t="s">
        <v>127</v>
      </c>
      <c r="D10209" s="24" t="s">
        <v>61</v>
      </c>
      <c r="E10209" s="24" t="s">
        <v>1488</v>
      </c>
      <c r="F10209" cm="1">
        <f t="array" ref="F10209">_xlfn.SWITCH($E10209,"Forecast",IFERROR(SUMIFS(INDEX('Forecast Input'!$A:$BO,,MATCH(TEXT($A10209,"0"),'Forecast Input'!$1:$1,0)),'Forecast Input'!$A:$A,Master!C10209,'Forecast Input'!$D:$D,Master!D10209),0),"Actual",SUMIFS('CMO Input'!$Q:$Q,'CMO Input'!$E:$E,Master!$A10209,'CMO Input'!$C:$C,Master!$C10209,'CMO Input'!$AJ:$AJ,Master!$D10209,'CMO Input'!$AU:$AU,Master!$F10205),"")</f>
        <v>0</v>
      </c>
    </row>
    <row r="10210" spans="1:6" x14ac:dyDescent="0.25">
      <c r="A10210" s="24">
        <v>49</v>
      </c>
      <c r="B10210" s="25">
        <v>44621</v>
      </c>
      <c r="C10210" s="24" t="s">
        <v>127</v>
      </c>
      <c r="D10210" s="24" t="s">
        <v>61</v>
      </c>
      <c r="E10210" s="24" t="s">
        <v>1487</v>
      </c>
      <c r="F10210" cm="1">
        <f t="array" ref="F10210">_xlfn.SWITCH($E10210,"Forecast",IFERROR(SUMIFS(INDEX('Forecast Input'!$A:$BO,,MATCH(TEXT($A10210,"0"),'Forecast Input'!$1:$1,0)),'Forecast Input'!$A:$A,Master!C10210,'Forecast Input'!$D:$D,Master!D10210),0),"Actual",SUMIFS('CMO Input'!$Q:$Q,'CMO Input'!$E:$E,Master!$A10210,'CMO Input'!$C:$C,Master!$C10210,'CMO Input'!$AJ:$AJ,Master!$D10210,'CMO Input'!$AU:$AU,Master!$F10206),"")</f>
        <v>0</v>
      </c>
    </row>
    <row r="10211" spans="1:6" x14ac:dyDescent="0.25">
      <c r="A10211" s="24">
        <v>49</v>
      </c>
      <c r="B10211" s="25">
        <v>44621</v>
      </c>
      <c r="C10211" s="24" t="s">
        <v>127</v>
      </c>
      <c r="D10211" s="24" t="s">
        <v>103</v>
      </c>
      <c r="E10211" s="24" t="s">
        <v>1489</v>
      </c>
      <c r="F10211" t="str" cm="1">
        <f t="array" ref="F10211">_xlfn.SWITCH($E10211,"Forecast",IFERROR(SUMIFS(INDEX('Forecast Input'!$A:$BO,,MATCH(TEXT($A10211,"0"),'Forecast Input'!$1:$1,0)),'Forecast Input'!$A:$A,Master!C10211,'Forecast Input'!$D:$D,Master!D10211),0),"Actual",SUMIFS('CMO Input'!$Q:$Q,'CMO Input'!$E:$E,Master!$A10211,'CMO Input'!$C:$C,Master!$C10211,'CMO Input'!$AJ:$AJ,Master!$D10211,'CMO Input'!$AU:$AU,Master!$F10207),"")</f>
        <v/>
      </c>
    </row>
    <row r="10212" spans="1:6" x14ac:dyDescent="0.25">
      <c r="A10212" s="24">
        <v>49</v>
      </c>
      <c r="B10212" s="25">
        <v>44621</v>
      </c>
      <c r="C10212" s="24" t="s">
        <v>127</v>
      </c>
      <c r="D10212" s="24" t="s">
        <v>103</v>
      </c>
      <c r="E10212" s="24" t="s">
        <v>1488</v>
      </c>
      <c r="F10212" cm="1">
        <f t="array" ref="F10212">_xlfn.SWITCH($E10212,"Forecast",IFERROR(SUMIFS(INDEX('Forecast Input'!$A:$BO,,MATCH(TEXT($A10212,"0"),'Forecast Input'!$1:$1,0)),'Forecast Input'!$A:$A,Master!C10212,'Forecast Input'!$D:$D,Master!D10212),0),"Actual",SUMIFS('CMO Input'!$Q:$Q,'CMO Input'!$E:$E,Master!$A10212,'CMO Input'!$C:$C,Master!$C10212,'CMO Input'!$AJ:$AJ,Master!$D10212,'CMO Input'!$AU:$AU,Master!$F10208),"")</f>
        <v>0</v>
      </c>
    </row>
    <row r="10213" spans="1:6" x14ac:dyDescent="0.25">
      <c r="A10213" s="24">
        <v>49</v>
      </c>
      <c r="B10213" s="25">
        <v>44621</v>
      </c>
      <c r="C10213" s="24" t="s">
        <v>127</v>
      </c>
      <c r="D10213" s="24" t="s">
        <v>103</v>
      </c>
      <c r="E10213" s="24" t="s">
        <v>1487</v>
      </c>
      <c r="F10213" cm="1">
        <f t="array" ref="F10213">_xlfn.SWITCH($E10213,"Forecast",IFERROR(SUMIFS(INDEX('Forecast Input'!$A:$BO,,MATCH(TEXT($A10213,"0"),'Forecast Input'!$1:$1,0)),'Forecast Input'!$A:$A,Master!C10213,'Forecast Input'!$D:$D,Master!D10213),0),"Actual",SUMIFS('CMO Input'!$Q:$Q,'CMO Input'!$E:$E,Master!$A10213,'CMO Input'!$C:$C,Master!$C10213,'CMO Input'!$AJ:$AJ,Master!$D10213,'CMO Input'!$AU:$AU,Master!$F10209),"")</f>
        <v>0</v>
      </c>
    </row>
    <row r="10214" spans="1:6" x14ac:dyDescent="0.25">
      <c r="A10214" s="24">
        <v>49</v>
      </c>
      <c r="B10214" s="25">
        <v>44621</v>
      </c>
      <c r="C10214" s="24" t="s">
        <v>127</v>
      </c>
      <c r="D10214" s="24" t="s">
        <v>146</v>
      </c>
      <c r="E10214" s="24" t="s">
        <v>1489</v>
      </c>
      <c r="F10214" t="str" cm="1">
        <f t="array" ref="F10214">_xlfn.SWITCH($E10214,"Forecast",IFERROR(SUMIFS(INDEX('Forecast Input'!$A:$BO,,MATCH(TEXT($A10214,"0"),'Forecast Input'!$1:$1,0)),'Forecast Input'!$A:$A,Master!C10214,'Forecast Input'!$D:$D,Master!D10214),0),"Actual",SUMIFS('CMO Input'!$Q:$Q,'CMO Input'!$E:$E,Master!$A10214,'CMO Input'!$C:$C,Master!$C10214,'CMO Input'!$AJ:$AJ,Master!$D10214,'CMO Input'!$AU:$AU,Master!$F10210),"")</f>
        <v/>
      </c>
    </row>
    <row r="10215" spans="1:6" x14ac:dyDescent="0.25">
      <c r="A10215" s="24">
        <v>49</v>
      </c>
      <c r="B10215" s="25">
        <v>44621</v>
      </c>
      <c r="C10215" s="24" t="s">
        <v>127</v>
      </c>
      <c r="D10215" s="24" t="s">
        <v>146</v>
      </c>
      <c r="E10215" s="24" t="s">
        <v>1488</v>
      </c>
      <c r="F10215" cm="1">
        <f t="array" ref="F10215">_xlfn.SWITCH($E10215,"Forecast",IFERROR(SUMIFS(INDEX('Forecast Input'!$A:$BO,,MATCH(TEXT($A10215,"0"),'Forecast Input'!$1:$1,0)),'Forecast Input'!$A:$A,Master!C10215,'Forecast Input'!$D:$D,Master!D10215),0),"Actual",SUMIFS('CMO Input'!$Q:$Q,'CMO Input'!$E:$E,Master!$A10215,'CMO Input'!$C:$C,Master!$C10215,'CMO Input'!$AJ:$AJ,Master!$D10215,'CMO Input'!$AU:$AU,Master!$F10211),"")</f>
        <v>0</v>
      </c>
    </row>
    <row r="10216" spans="1:6" x14ac:dyDescent="0.25">
      <c r="A10216" s="24">
        <v>49</v>
      </c>
      <c r="B10216" s="25">
        <v>44621</v>
      </c>
      <c r="C10216" s="24" t="s">
        <v>127</v>
      </c>
      <c r="D10216" s="24" t="s">
        <v>146</v>
      </c>
      <c r="E10216" s="24" t="s">
        <v>1487</v>
      </c>
      <c r="F10216" cm="1">
        <f t="array" ref="F10216">_xlfn.SWITCH($E10216,"Forecast",IFERROR(SUMIFS(INDEX('Forecast Input'!$A:$BO,,MATCH(TEXT($A10216,"0"),'Forecast Input'!$1:$1,0)),'Forecast Input'!$A:$A,Master!C10216,'Forecast Input'!$D:$D,Master!D10216),0),"Actual",SUMIFS('CMO Input'!$Q:$Q,'CMO Input'!$E:$E,Master!$A10216,'CMO Input'!$C:$C,Master!$C10216,'CMO Input'!$AJ:$AJ,Master!$D10216,'CMO Input'!$AU:$AU,Master!$F10212),"")</f>
        <v>0</v>
      </c>
    </row>
    <row r="10217" spans="1:6" x14ac:dyDescent="0.25">
      <c r="A10217" s="24">
        <v>49</v>
      </c>
      <c r="B10217" s="25">
        <v>44621</v>
      </c>
      <c r="C10217" s="24" t="s">
        <v>127</v>
      </c>
      <c r="D10217" s="24" t="s">
        <v>166</v>
      </c>
      <c r="E10217" s="24" t="s">
        <v>1489</v>
      </c>
      <c r="F10217" t="str" cm="1">
        <f t="array" ref="F10217">_xlfn.SWITCH($E10217,"Forecast",IFERROR(SUMIFS(INDEX('Forecast Input'!$A:$BO,,MATCH(TEXT($A10217,"0"),'Forecast Input'!$1:$1,0)),'Forecast Input'!$A:$A,Master!C10217,'Forecast Input'!$D:$D,Master!D10217),0),"Actual",SUMIFS('CMO Input'!$Q:$Q,'CMO Input'!$E:$E,Master!$A10217,'CMO Input'!$C:$C,Master!$C10217,'CMO Input'!$AJ:$AJ,Master!$D10217,'CMO Input'!$AU:$AU,Master!$F10213),"")</f>
        <v/>
      </c>
    </row>
    <row r="10218" spans="1:6" x14ac:dyDescent="0.25">
      <c r="A10218" s="24">
        <v>49</v>
      </c>
      <c r="B10218" s="25">
        <v>44621</v>
      </c>
      <c r="C10218" s="24" t="s">
        <v>127</v>
      </c>
      <c r="D10218" s="24" t="s">
        <v>166</v>
      </c>
      <c r="E10218" s="24" t="s">
        <v>1488</v>
      </c>
      <c r="F10218" cm="1">
        <f t="array" ref="F10218">_xlfn.SWITCH($E10218,"Forecast",IFERROR(SUMIFS(INDEX('Forecast Input'!$A:$BO,,MATCH(TEXT($A10218,"0"),'Forecast Input'!$1:$1,0)),'Forecast Input'!$A:$A,Master!C10218,'Forecast Input'!$D:$D,Master!D10218),0),"Actual",SUMIFS('CMO Input'!$Q:$Q,'CMO Input'!$E:$E,Master!$A10218,'CMO Input'!$C:$C,Master!$C10218,'CMO Input'!$AJ:$AJ,Master!$D10218,'CMO Input'!$AU:$AU,Master!$F10214),"")</f>
        <v>0</v>
      </c>
    </row>
    <row r="10219" spans="1:6" x14ac:dyDescent="0.25">
      <c r="A10219" s="24">
        <v>49</v>
      </c>
      <c r="B10219" s="25">
        <v>44621</v>
      </c>
      <c r="C10219" s="24" t="s">
        <v>127</v>
      </c>
      <c r="D10219" s="24" t="s">
        <v>166</v>
      </c>
      <c r="E10219" s="24" t="s">
        <v>1487</v>
      </c>
      <c r="F10219" cm="1">
        <f t="array" ref="F10219">_xlfn.SWITCH($E10219,"Forecast",IFERROR(SUMIFS(INDEX('Forecast Input'!$A:$BO,,MATCH(TEXT($A10219,"0"),'Forecast Input'!$1:$1,0)),'Forecast Input'!$A:$A,Master!C10219,'Forecast Input'!$D:$D,Master!D10219),0),"Actual",SUMIFS('CMO Input'!$Q:$Q,'CMO Input'!$E:$E,Master!$A10219,'CMO Input'!$C:$C,Master!$C10219,'CMO Input'!$AJ:$AJ,Master!$D10219,'CMO Input'!$AU:$AU,Master!$F10215),"")</f>
        <v>0</v>
      </c>
    </row>
    <row r="10220" spans="1:6" x14ac:dyDescent="0.25">
      <c r="A10220" s="24">
        <v>49</v>
      </c>
      <c r="B10220" s="25">
        <v>44621</v>
      </c>
      <c r="C10220" s="24" t="s">
        <v>127</v>
      </c>
      <c r="D10220" s="24" t="s">
        <v>170</v>
      </c>
      <c r="E10220" s="24" t="s">
        <v>1489</v>
      </c>
      <c r="F10220" t="str" cm="1">
        <f t="array" ref="F10220">_xlfn.SWITCH($E10220,"Forecast",IFERROR(SUMIFS(INDEX('Forecast Input'!$A:$BO,,MATCH(TEXT($A10220,"0"),'Forecast Input'!$1:$1,0)),'Forecast Input'!$A:$A,Master!C10220,'Forecast Input'!$D:$D,Master!D10220),0),"Actual",SUMIFS('CMO Input'!$Q:$Q,'CMO Input'!$E:$E,Master!$A10220,'CMO Input'!$C:$C,Master!$C10220,'CMO Input'!$AJ:$AJ,Master!$D10220,'CMO Input'!$AU:$AU,Master!$F10216),"")</f>
        <v/>
      </c>
    </row>
    <row r="10221" spans="1:6" x14ac:dyDescent="0.25">
      <c r="A10221" s="24">
        <v>49</v>
      </c>
      <c r="B10221" s="25">
        <v>44621</v>
      </c>
      <c r="C10221" s="24" t="s">
        <v>127</v>
      </c>
      <c r="D10221" s="24" t="s">
        <v>170</v>
      </c>
      <c r="E10221" s="24" t="s">
        <v>1488</v>
      </c>
      <c r="F10221" cm="1">
        <f t="array" ref="F10221">_xlfn.SWITCH($E10221,"Forecast",IFERROR(SUMIFS(INDEX('Forecast Input'!$A:$BO,,MATCH(TEXT($A10221,"0"),'Forecast Input'!$1:$1,0)),'Forecast Input'!$A:$A,Master!C10221,'Forecast Input'!$D:$D,Master!D10221),0),"Actual",SUMIFS('CMO Input'!$Q:$Q,'CMO Input'!$E:$E,Master!$A10221,'CMO Input'!$C:$C,Master!$C10221,'CMO Input'!$AJ:$AJ,Master!$D10221,'CMO Input'!$AU:$AU,Master!$F10217),"")</f>
        <v>0</v>
      </c>
    </row>
    <row r="10222" spans="1:6" x14ac:dyDescent="0.25">
      <c r="A10222" s="24">
        <v>49</v>
      </c>
      <c r="B10222" s="25">
        <v>44621</v>
      </c>
      <c r="C10222" s="24" t="s">
        <v>127</v>
      </c>
      <c r="D10222" s="24" t="s">
        <v>170</v>
      </c>
      <c r="E10222" s="24" t="s">
        <v>1487</v>
      </c>
      <c r="F10222" cm="1">
        <f t="array" ref="F10222">_xlfn.SWITCH($E10222,"Forecast",IFERROR(SUMIFS(INDEX('Forecast Input'!$A:$BO,,MATCH(TEXT($A10222,"0"),'Forecast Input'!$1:$1,0)),'Forecast Input'!$A:$A,Master!C10222,'Forecast Input'!$D:$D,Master!D10222),0),"Actual",SUMIFS('CMO Input'!$Q:$Q,'CMO Input'!$E:$E,Master!$A10222,'CMO Input'!$C:$C,Master!$C10222,'CMO Input'!$AJ:$AJ,Master!$D10222,'CMO Input'!$AU:$AU,Master!$F10218),"")</f>
        <v>0</v>
      </c>
    </row>
    <row r="10223" spans="1:6" x14ac:dyDescent="0.25">
      <c r="A10223" s="24">
        <v>49</v>
      </c>
      <c r="B10223" s="25">
        <v>44621</v>
      </c>
      <c r="C10223" s="24" t="s">
        <v>127</v>
      </c>
      <c r="D10223" s="24" t="s">
        <v>436</v>
      </c>
      <c r="E10223" s="24" t="s">
        <v>1489</v>
      </c>
      <c r="F10223" t="str" cm="1">
        <f t="array" ref="F10223">_xlfn.SWITCH($E10223,"Forecast",IFERROR(SUMIFS(INDEX('Forecast Input'!$A:$BO,,MATCH(TEXT($A10223,"0"),'Forecast Input'!$1:$1,0)),'Forecast Input'!$A:$A,Master!C10223,'Forecast Input'!$D:$D,Master!D10223),0),"Actual",SUMIFS('CMO Input'!$Q:$Q,'CMO Input'!$E:$E,Master!$A10223,'CMO Input'!$C:$C,Master!$C10223,'CMO Input'!$AJ:$AJ,Master!$D10223,'CMO Input'!$AU:$AU,Master!$F10219),"")</f>
        <v/>
      </c>
    </row>
    <row r="10224" spans="1:6" x14ac:dyDescent="0.25">
      <c r="A10224" s="24">
        <v>49</v>
      </c>
      <c r="B10224" s="25">
        <v>44621</v>
      </c>
      <c r="C10224" s="24" t="s">
        <v>127</v>
      </c>
      <c r="D10224" s="24" t="s">
        <v>436</v>
      </c>
      <c r="E10224" s="24" t="s">
        <v>1488</v>
      </c>
      <c r="F10224" cm="1">
        <f t="array" ref="F10224">_xlfn.SWITCH($E10224,"Forecast",IFERROR(SUMIFS(INDEX('Forecast Input'!$A:$BO,,MATCH(TEXT($A10224,"0"),'Forecast Input'!$1:$1,0)),'Forecast Input'!$A:$A,Master!C10224,'Forecast Input'!$D:$D,Master!D10224),0),"Actual",SUMIFS('CMO Input'!$Q:$Q,'CMO Input'!$E:$E,Master!$A10224,'CMO Input'!$C:$C,Master!$C10224,'CMO Input'!$AJ:$AJ,Master!$D10224,'CMO Input'!$AU:$AU,Master!$F10220),"")</f>
        <v>0</v>
      </c>
    </row>
    <row r="10225" spans="1:6" x14ac:dyDescent="0.25">
      <c r="A10225" s="24">
        <v>49</v>
      </c>
      <c r="B10225" s="25">
        <v>44621</v>
      </c>
      <c r="C10225" s="24" t="s">
        <v>127</v>
      </c>
      <c r="D10225" s="24" t="s">
        <v>436</v>
      </c>
      <c r="E10225" s="24" t="s">
        <v>1487</v>
      </c>
      <c r="F10225" cm="1">
        <f t="array" ref="F10225">_xlfn.SWITCH($E10225,"Forecast",IFERROR(SUMIFS(INDEX('Forecast Input'!$A:$BO,,MATCH(TEXT($A10225,"0"),'Forecast Input'!$1:$1,0)),'Forecast Input'!$A:$A,Master!C10225,'Forecast Input'!$D:$D,Master!D10225),0),"Actual",SUMIFS('CMO Input'!$Q:$Q,'CMO Input'!$E:$E,Master!$A10225,'CMO Input'!$C:$C,Master!$C10225,'CMO Input'!$AJ:$AJ,Master!$D10225,'CMO Input'!$AU:$AU,Master!$F10221),"")</f>
        <v>0</v>
      </c>
    </row>
    <row r="10226" spans="1:6" x14ac:dyDescent="0.25">
      <c r="A10226" s="24">
        <v>49</v>
      </c>
      <c r="B10226" s="25">
        <v>44621</v>
      </c>
      <c r="C10226" s="24" t="s">
        <v>127</v>
      </c>
      <c r="D10226" s="24" t="s">
        <v>1469</v>
      </c>
      <c r="E10226" s="24" t="s">
        <v>1489</v>
      </c>
      <c r="F10226" t="str" cm="1">
        <f t="array" ref="F10226">_xlfn.SWITCH($E10226,"Forecast",IFERROR(SUMIFS(INDEX('Forecast Input'!$A:$BO,,MATCH(TEXT($A10226,"0"),'Forecast Input'!$1:$1,0)),'Forecast Input'!$A:$A,Master!C10226,'Forecast Input'!$D:$D,Master!D10226),0),"Actual",SUMIFS('CMO Input'!$Q:$Q,'CMO Input'!$E:$E,Master!$A10226,'CMO Input'!$C:$C,Master!$C10226,'CMO Input'!$AJ:$AJ,Master!$D10226,'CMO Input'!$AU:$AU,Master!$F10222),"")</f>
        <v/>
      </c>
    </row>
    <row r="10227" spans="1:6" x14ac:dyDescent="0.25">
      <c r="A10227" s="24">
        <v>49</v>
      </c>
      <c r="B10227" s="25">
        <v>44621</v>
      </c>
      <c r="C10227" s="24" t="s">
        <v>127</v>
      </c>
      <c r="D10227" s="24" t="s">
        <v>1469</v>
      </c>
      <c r="E10227" s="24" t="s">
        <v>1488</v>
      </c>
      <c r="F10227" cm="1">
        <f t="array" ref="F10227">_xlfn.SWITCH($E10227,"Forecast",IFERROR(SUMIFS(INDEX('Forecast Input'!$A:$BO,,MATCH(TEXT($A10227,"0"),'Forecast Input'!$1:$1,0)),'Forecast Input'!$A:$A,Master!C10227,'Forecast Input'!$D:$D,Master!D10227),0),"Actual",SUMIFS('CMO Input'!$Q:$Q,'CMO Input'!$E:$E,Master!$A10227,'CMO Input'!$C:$C,Master!$C10227,'CMO Input'!$AJ:$AJ,Master!$D10227,'CMO Input'!$AU:$AU,Master!$F10223),"")</f>
        <v>0</v>
      </c>
    </row>
    <row r="10228" spans="1:6" x14ac:dyDescent="0.25">
      <c r="A10228" s="24">
        <v>49</v>
      </c>
      <c r="B10228" s="25">
        <v>44621</v>
      </c>
      <c r="C10228" s="24" t="s">
        <v>127</v>
      </c>
      <c r="D10228" s="24" t="s">
        <v>1469</v>
      </c>
      <c r="E10228" s="24" t="s">
        <v>1487</v>
      </c>
      <c r="F10228" cm="1">
        <f t="array" ref="F10228">_xlfn.SWITCH($E10228,"Forecast",IFERROR(SUMIFS(INDEX('Forecast Input'!$A:$BO,,MATCH(TEXT($A10228,"0"),'Forecast Input'!$1:$1,0)),'Forecast Input'!$A:$A,Master!C10228,'Forecast Input'!$D:$D,Master!D10228),0),"Actual",SUMIFS('CMO Input'!$Q:$Q,'CMO Input'!$E:$E,Master!$A10228,'CMO Input'!$C:$C,Master!$C10228,'CMO Input'!$AJ:$AJ,Master!$D10228,'CMO Input'!$AU:$AU,Master!$F10224),"")</f>
        <v>0</v>
      </c>
    </row>
    <row r="10229" spans="1:6" x14ac:dyDescent="0.25">
      <c r="A10229" s="24">
        <v>49</v>
      </c>
      <c r="B10229" s="25">
        <v>44621</v>
      </c>
      <c r="C10229" s="24" t="s">
        <v>44</v>
      </c>
      <c r="D10229" s="24" t="s">
        <v>10</v>
      </c>
      <c r="E10229" s="24" t="s">
        <v>1489</v>
      </c>
      <c r="F10229" t="str" cm="1">
        <f t="array" ref="F10229">_xlfn.SWITCH($E10229,"Forecast",IFERROR(SUMIFS(INDEX('Forecast Input'!$A:$BO,,MATCH(TEXT($A10229,"0"),'Forecast Input'!$1:$1,0)),'Forecast Input'!$A:$A,Master!C10229,'Forecast Input'!$D:$D,Master!D10229),0),"Actual",SUMIFS('CMO Input'!$Q:$Q,'CMO Input'!$E:$E,Master!$A10229,'CMO Input'!$C:$C,Master!$C10229,'CMO Input'!$AJ:$AJ,Master!$D10229,'CMO Input'!$AU:$AU,Master!$F10225),"")</f>
        <v/>
      </c>
    </row>
    <row r="10230" spans="1:6" x14ac:dyDescent="0.25">
      <c r="A10230" s="24">
        <v>49</v>
      </c>
      <c r="B10230" s="25">
        <v>44621</v>
      </c>
      <c r="C10230" s="24" t="s">
        <v>44</v>
      </c>
      <c r="D10230" s="24" t="s">
        <v>10</v>
      </c>
      <c r="E10230" s="24" t="s">
        <v>1488</v>
      </c>
      <c r="F10230" cm="1">
        <f t="array" ref="F10230">_xlfn.SWITCH($E10230,"Forecast",IFERROR(SUMIFS(INDEX('Forecast Input'!$A:$BO,,MATCH(TEXT($A10230,"0"),'Forecast Input'!$1:$1,0)),'Forecast Input'!$A:$A,Master!C10230,'Forecast Input'!$D:$D,Master!D10230),0),"Actual",SUMIFS('CMO Input'!$Q:$Q,'CMO Input'!$E:$E,Master!$A10230,'CMO Input'!$C:$C,Master!$C10230,'CMO Input'!$AJ:$AJ,Master!$D10230,'CMO Input'!$AU:$AU,Master!$F10226),"")</f>
        <v>0</v>
      </c>
    </row>
    <row r="10231" spans="1:6" x14ac:dyDescent="0.25">
      <c r="A10231" s="24">
        <v>49</v>
      </c>
      <c r="B10231" s="25">
        <v>44621</v>
      </c>
      <c r="C10231" s="24" t="s">
        <v>44</v>
      </c>
      <c r="D10231" s="24" t="s">
        <v>10</v>
      </c>
      <c r="E10231" s="24" t="s">
        <v>1487</v>
      </c>
      <c r="F10231" cm="1">
        <f t="array" ref="F10231">_xlfn.SWITCH($E10231,"Forecast",IFERROR(SUMIFS(INDEX('Forecast Input'!$A:$BO,,MATCH(TEXT($A10231,"0"),'Forecast Input'!$1:$1,0)),'Forecast Input'!$A:$A,Master!C10231,'Forecast Input'!$D:$D,Master!D10231),0),"Actual",SUMIFS('CMO Input'!$Q:$Q,'CMO Input'!$E:$E,Master!$A10231,'CMO Input'!$C:$C,Master!$C10231,'CMO Input'!$AJ:$AJ,Master!$D10231,'CMO Input'!$AU:$AU,Master!$F10227),"")</f>
        <v>0</v>
      </c>
    </row>
    <row r="10232" spans="1:6" x14ac:dyDescent="0.25">
      <c r="A10232" s="24">
        <v>49</v>
      </c>
      <c r="B10232" s="25">
        <v>44621</v>
      </c>
      <c r="C10232" s="24" t="s">
        <v>44</v>
      </c>
      <c r="D10232" s="24" t="s">
        <v>61</v>
      </c>
      <c r="E10232" s="24" t="s">
        <v>1489</v>
      </c>
      <c r="F10232" t="str" cm="1">
        <f t="array" ref="F10232">_xlfn.SWITCH($E10232,"Forecast",IFERROR(SUMIFS(INDEX('Forecast Input'!$A:$BO,,MATCH(TEXT($A10232,"0"),'Forecast Input'!$1:$1,0)),'Forecast Input'!$A:$A,Master!C10232,'Forecast Input'!$D:$D,Master!D10232),0),"Actual",SUMIFS('CMO Input'!$Q:$Q,'CMO Input'!$E:$E,Master!$A10232,'CMO Input'!$C:$C,Master!$C10232,'CMO Input'!$AJ:$AJ,Master!$D10232,'CMO Input'!$AU:$AU,Master!$F10228),"")</f>
        <v/>
      </c>
    </row>
    <row r="10233" spans="1:6" x14ac:dyDescent="0.25">
      <c r="A10233" s="24">
        <v>49</v>
      </c>
      <c r="B10233" s="25">
        <v>44621</v>
      </c>
      <c r="C10233" s="24" t="s">
        <v>44</v>
      </c>
      <c r="D10233" s="24" t="s">
        <v>61</v>
      </c>
      <c r="E10233" s="24" t="s">
        <v>1488</v>
      </c>
      <c r="F10233" cm="1">
        <f t="array" ref="F10233">_xlfn.SWITCH($E10233,"Forecast",IFERROR(SUMIFS(INDEX('Forecast Input'!$A:$BO,,MATCH(TEXT($A10233,"0"),'Forecast Input'!$1:$1,0)),'Forecast Input'!$A:$A,Master!C10233,'Forecast Input'!$D:$D,Master!D10233),0),"Actual",SUMIFS('CMO Input'!$Q:$Q,'CMO Input'!$E:$E,Master!$A10233,'CMO Input'!$C:$C,Master!$C10233,'CMO Input'!$AJ:$AJ,Master!$D10233,'CMO Input'!$AU:$AU,Master!$F10229),"")</f>
        <v>0</v>
      </c>
    </row>
    <row r="10234" spans="1:6" x14ac:dyDescent="0.25">
      <c r="A10234" s="24">
        <v>49</v>
      </c>
      <c r="B10234" s="25">
        <v>44621</v>
      </c>
      <c r="C10234" s="24" t="s">
        <v>44</v>
      </c>
      <c r="D10234" s="24" t="s">
        <v>61</v>
      </c>
      <c r="E10234" s="24" t="s">
        <v>1487</v>
      </c>
      <c r="F10234" cm="1">
        <f t="array" ref="F10234">_xlfn.SWITCH($E10234,"Forecast",IFERROR(SUMIFS(INDEX('Forecast Input'!$A:$BO,,MATCH(TEXT($A10234,"0"),'Forecast Input'!$1:$1,0)),'Forecast Input'!$A:$A,Master!C10234,'Forecast Input'!$D:$D,Master!D10234),0),"Actual",SUMIFS('CMO Input'!$Q:$Q,'CMO Input'!$E:$E,Master!$A10234,'CMO Input'!$C:$C,Master!$C10234,'CMO Input'!$AJ:$AJ,Master!$D10234,'CMO Input'!$AU:$AU,Master!$F10230),"")</f>
        <v>0</v>
      </c>
    </row>
    <row r="10235" spans="1:6" x14ac:dyDescent="0.25">
      <c r="A10235" s="24">
        <v>49</v>
      </c>
      <c r="B10235" s="25">
        <v>44621</v>
      </c>
      <c r="C10235" s="24" t="s">
        <v>44</v>
      </c>
      <c r="D10235" s="24" t="s">
        <v>103</v>
      </c>
      <c r="E10235" s="24" t="s">
        <v>1489</v>
      </c>
      <c r="F10235" t="str" cm="1">
        <f t="array" ref="F10235">_xlfn.SWITCH($E10235,"Forecast",IFERROR(SUMIFS(INDEX('Forecast Input'!$A:$BO,,MATCH(TEXT($A10235,"0"),'Forecast Input'!$1:$1,0)),'Forecast Input'!$A:$A,Master!C10235,'Forecast Input'!$D:$D,Master!D10235),0),"Actual",SUMIFS('CMO Input'!$Q:$Q,'CMO Input'!$E:$E,Master!$A10235,'CMO Input'!$C:$C,Master!$C10235,'CMO Input'!$AJ:$AJ,Master!$D10235,'CMO Input'!$AU:$AU,Master!$F10231),"")</f>
        <v/>
      </c>
    </row>
    <row r="10236" spans="1:6" x14ac:dyDescent="0.25">
      <c r="A10236" s="24">
        <v>49</v>
      </c>
      <c r="B10236" s="25">
        <v>44621</v>
      </c>
      <c r="C10236" s="24" t="s">
        <v>44</v>
      </c>
      <c r="D10236" s="24" t="s">
        <v>103</v>
      </c>
      <c r="E10236" s="24" t="s">
        <v>1488</v>
      </c>
      <c r="F10236" cm="1">
        <f t="array" ref="F10236">_xlfn.SWITCH($E10236,"Forecast",IFERROR(SUMIFS(INDEX('Forecast Input'!$A:$BO,,MATCH(TEXT($A10236,"0"),'Forecast Input'!$1:$1,0)),'Forecast Input'!$A:$A,Master!C10236,'Forecast Input'!$D:$D,Master!D10236),0),"Actual",SUMIFS('CMO Input'!$Q:$Q,'CMO Input'!$E:$E,Master!$A10236,'CMO Input'!$C:$C,Master!$C10236,'CMO Input'!$AJ:$AJ,Master!$D10236,'CMO Input'!$AU:$AU,Master!$F10232),"")</f>
        <v>0</v>
      </c>
    </row>
    <row r="10237" spans="1:6" x14ac:dyDescent="0.25">
      <c r="A10237" s="24">
        <v>49</v>
      </c>
      <c r="B10237" s="25">
        <v>44621</v>
      </c>
      <c r="C10237" s="24" t="s">
        <v>44</v>
      </c>
      <c r="D10237" s="24" t="s">
        <v>103</v>
      </c>
      <c r="E10237" s="24" t="s">
        <v>1487</v>
      </c>
      <c r="F10237" cm="1">
        <f t="array" ref="F10237">_xlfn.SWITCH($E10237,"Forecast",IFERROR(SUMIFS(INDEX('Forecast Input'!$A:$BO,,MATCH(TEXT($A10237,"0"),'Forecast Input'!$1:$1,0)),'Forecast Input'!$A:$A,Master!C10237,'Forecast Input'!$D:$D,Master!D10237),0),"Actual",SUMIFS('CMO Input'!$Q:$Q,'CMO Input'!$E:$E,Master!$A10237,'CMO Input'!$C:$C,Master!$C10237,'CMO Input'!$AJ:$AJ,Master!$D10237,'CMO Input'!$AU:$AU,Master!$F10233),"")</f>
        <v>0</v>
      </c>
    </row>
    <row r="10238" spans="1:6" x14ac:dyDescent="0.25">
      <c r="A10238" s="24">
        <v>49</v>
      </c>
      <c r="B10238" s="25">
        <v>44621</v>
      </c>
      <c r="C10238" s="24" t="s">
        <v>44</v>
      </c>
      <c r="D10238" s="24" t="s">
        <v>146</v>
      </c>
      <c r="E10238" s="24" t="s">
        <v>1489</v>
      </c>
      <c r="F10238" t="str" cm="1">
        <f t="array" ref="F10238">_xlfn.SWITCH($E10238,"Forecast",IFERROR(SUMIFS(INDEX('Forecast Input'!$A:$BO,,MATCH(TEXT($A10238,"0"),'Forecast Input'!$1:$1,0)),'Forecast Input'!$A:$A,Master!C10238,'Forecast Input'!$D:$D,Master!D10238),0),"Actual",SUMIFS('CMO Input'!$Q:$Q,'CMO Input'!$E:$E,Master!$A10238,'CMO Input'!$C:$C,Master!$C10238,'CMO Input'!$AJ:$AJ,Master!$D10238,'CMO Input'!$AU:$AU,Master!$F10234),"")</f>
        <v/>
      </c>
    </row>
    <row r="10239" spans="1:6" x14ac:dyDescent="0.25">
      <c r="A10239" s="24">
        <v>49</v>
      </c>
      <c r="B10239" s="25">
        <v>44621</v>
      </c>
      <c r="C10239" s="24" t="s">
        <v>44</v>
      </c>
      <c r="D10239" s="24" t="s">
        <v>146</v>
      </c>
      <c r="E10239" s="24" t="s">
        <v>1488</v>
      </c>
      <c r="F10239" cm="1">
        <f t="array" ref="F10239">_xlfn.SWITCH($E10239,"Forecast",IFERROR(SUMIFS(INDEX('Forecast Input'!$A:$BO,,MATCH(TEXT($A10239,"0"),'Forecast Input'!$1:$1,0)),'Forecast Input'!$A:$A,Master!C10239,'Forecast Input'!$D:$D,Master!D10239),0),"Actual",SUMIFS('CMO Input'!$Q:$Q,'CMO Input'!$E:$E,Master!$A10239,'CMO Input'!$C:$C,Master!$C10239,'CMO Input'!$AJ:$AJ,Master!$D10239,'CMO Input'!$AU:$AU,Master!$F10235),"")</f>
        <v>0</v>
      </c>
    </row>
    <row r="10240" spans="1:6" x14ac:dyDescent="0.25">
      <c r="A10240" s="24">
        <v>49</v>
      </c>
      <c r="B10240" s="25">
        <v>44621</v>
      </c>
      <c r="C10240" s="24" t="s">
        <v>44</v>
      </c>
      <c r="D10240" s="24" t="s">
        <v>146</v>
      </c>
      <c r="E10240" s="24" t="s">
        <v>1487</v>
      </c>
      <c r="F10240" cm="1">
        <f t="array" ref="F10240">_xlfn.SWITCH($E10240,"Forecast",IFERROR(SUMIFS(INDEX('Forecast Input'!$A:$BO,,MATCH(TEXT($A10240,"0"),'Forecast Input'!$1:$1,0)),'Forecast Input'!$A:$A,Master!C10240,'Forecast Input'!$D:$D,Master!D10240),0),"Actual",SUMIFS('CMO Input'!$Q:$Q,'CMO Input'!$E:$E,Master!$A10240,'CMO Input'!$C:$C,Master!$C10240,'CMO Input'!$AJ:$AJ,Master!$D10240,'CMO Input'!$AU:$AU,Master!$F10236),"")</f>
        <v>0</v>
      </c>
    </row>
    <row r="10241" spans="1:6" x14ac:dyDescent="0.25">
      <c r="A10241" s="24">
        <v>49</v>
      </c>
      <c r="B10241" s="25">
        <v>44621</v>
      </c>
      <c r="C10241" s="24" t="s">
        <v>44</v>
      </c>
      <c r="D10241" s="24" t="s">
        <v>166</v>
      </c>
      <c r="E10241" s="24" t="s">
        <v>1489</v>
      </c>
      <c r="F10241" t="str" cm="1">
        <f t="array" ref="F10241">_xlfn.SWITCH($E10241,"Forecast",IFERROR(SUMIFS(INDEX('Forecast Input'!$A:$BO,,MATCH(TEXT($A10241,"0"),'Forecast Input'!$1:$1,0)),'Forecast Input'!$A:$A,Master!C10241,'Forecast Input'!$D:$D,Master!D10241),0),"Actual",SUMIFS('CMO Input'!$Q:$Q,'CMO Input'!$E:$E,Master!$A10241,'CMO Input'!$C:$C,Master!$C10241,'CMO Input'!$AJ:$AJ,Master!$D10241,'CMO Input'!$AU:$AU,Master!$F10237),"")</f>
        <v/>
      </c>
    </row>
    <row r="10242" spans="1:6" x14ac:dyDescent="0.25">
      <c r="A10242" s="24">
        <v>49</v>
      </c>
      <c r="B10242" s="25">
        <v>44621</v>
      </c>
      <c r="C10242" s="24" t="s">
        <v>44</v>
      </c>
      <c r="D10242" s="24" t="s">
        <v>166</v>
      </c>
      <c r="E10242" s="24" t="s">
        <v>1488</v>
      </c>
      <c r="F10242" cm="1">
        <f t="array" ref="F10242">_xlfn.SWITCH($E10242,"Forecast",IFERROR(SUMIFS(INDEX('Forecast Input'!$A:$BO,,MATCH(TEXT($A10242,"0"),'Forecast Input'!$1:$1,0)),'Forecast Input'!$A:$A,Master!C10242,'Forecast Input'!$D:$D,Master!D10242),0),"Actual",SUMIFS('CMO Input'!$Q:$Q,'CMO Input'!$E:$E,Master!$A10242,'CMO Input'!$C:$C,Master!$C10242,'CMO Input'!$AJ:$AJ,Master!$D10242,'CMO Input'!$AU:$AU,Master!$F10238),"")</f>
        <v>0</v>
      </c>
    </row>
    <row r="10243" spans="1:6" x14ac:dyDescent="0.25">
      <c r="A10243" s="24">
        <v>49</v>
      </c>
      <c r="B10243" s="25">
        <v>44621</v>
      </c>
      <c r="C10243" s="24" t="s">
        <v>44</v>
      </c>
      <c r="D10243" s="24" t="s">
        <v>166</v>
      </c>
      <c r="E10243" s="24" t="s">
        <v>1487</v>
      </c>
      <c r="F10243" cm="1">
        <f t="array" ref="F10243">_xlfn.SWITCH($E10243,"Forecast",IFERROR(SUMIFS(INDEX('Forecast Input'!$A:$BO,,MATCH(TEXT($A10243,"0"),'Forecast Input'!$1:$1,0)),'Forecast Input'!$A:$A,Master!C10243,'Forecast Input'!$D:$D,Master!D10243),0),"Actual",SUMIFS('CMO Input'!$Q:$Q,'CMO Input'!$E:$E,Master!$A10243,'CMO Input'!$C:$C,Master!$C10243,'CMO Input'!$AJ:$AJ,Master!$D10243,'CMO Input'!$AU:$AU,Master!$F10239),"")</f>
        <v>0</v>
      </c>
    </row>
    <row r="10244" spans="1:6" x14ac:dyDescent="0.25">
      <c r="A10244" s="24">
        <v>49</v>
      </c>
      <c r="B10244" s="25">
        <v>44621</v>
      </c>
      <c r="C10244" s="24" t="s">
        <v>44</v>
      </c>
      <c r="D10244" s="24" t="s">
        <v>170</v>
      </c>
      <c r="E10244" s="24" t="s">
        <v>1489</v>
      </c>
      <c r="F10244" t="str" cm="1">
        <f t="array" ref="F10244">_xlfn.SWITCH($E10244,"Forecast",IFERROR(SUMIFS(INDEX('Forecast Input'!$A:$BO,,MATCH(TEXT($A10244,"0"),'Forecast Input'!$1:$1,0)),'Forecast Input'!$A:$A,Master!C10244,'Forecast Input'!$D:$D,Master!D10244),0),"Actual",SUMIFS('CMO Input'!$Q:$Q,'CMO Input'!$E:$E,Master!$A10244,'CMO Input'!$C:$C,Master!$C10244,'CMO Input'!$AJ:$AJ,Master!$D10244,'CMO Input'!$AU:$AU,Master!$F10240),"")</f>
        <v/>
      </c>
    </row>
    <row r="10245" spans="1:6" x14ac:dyDescent="0.25">
      <c r="A10245" s="24">
        <v>49</v>
      </c>
      <c r="B10245" s="25">
        <v>44621</v>
      </c>
      <c r="C10245" s="24" t="s">
        <v>44</v>
      </c>
      <c r="D10245" s="24" t="s">
        <v>170</v>
      </c>
      <c r="E10245" s="24" t="s">
        <v>1488</v>
      </c>
      <c r="F10245" cm="1">
        <f t="array" ref="F10245">_xlfn.SWITCH($E10245,"Forecast",IFERROR(SUMIFS(INDEX('Forecast Input'!$A:$BO,,MATCH(TEXT($A10245,"0"),'Forecast Input'!$1:$1,0)),'Forecast Input'!$A:$A,Master!C10245,'Forecast Input'!$D:$D,Master!D10245),0),"Actual",SUMIFS('CMO Input'!$Q:$Q,'CMO Input'!$E:$E,Master!$A10245,'CMO Input'!$C:$C,Master!$C10245,'CMO Input'!$AJ:$AJ,Master!$D10245,'CMO Input'!$AU:$AU,Master!$F10241),"")</f>
        <v>0</v>
      </c>
    </row>
    <row r="10246" spans="1:6" x14ac:dyDescent="0.25">
      <c r="A10246" s="24">
        <v>49</v>
      </c>
      <c r="B10246" s="25">
        <v>44621</v>
      </c>
      <c r="C10246" s="24" t="s">
        <v>44</v>
      </c>
      <c r="D10246" s="24" t="s">
        <v>170</v>
      </c>
      <c r="E10246" s="24" t="s">
        <v>1487</v>
      </c>
      <c r="F10246" cm="1">
        <f t="array" ref="F10246">_xlfn.SWITCH($E10246,"Forecast",IFERROR(SUMIFS(INDEX('Forecast Input'!$A:$BO,,MATCH(TEXT($A10246,"0"),'Forecast Input'!$1:$1,0)),'Forecast Input'!$A:$A,Master!C10246,'Forecast Input'!$D:$D,Master!D10246),0),"Actual",SUMIFS('CMO Input'!$Q:$Q,'CMO Input'!$E:$E,Master!$A10246,'CMO Input'!$C:$C,Master!$C10246,'CMO Input'!$AJ:$AJ,Master!$D10246,'CMO Input'!$AU:$AU,Master!$F10242),"")</f>
        <v>0</v>
      </c>
    </row>
    <row r="10247" spans="1:6" x14ac:dyDescent="0.25">
      <c r="A10247" s="24">
        <v>49</v>
      </c>
      <c r="B10247" s="25">
        <v>44621</v>
      </c>
      <c r="C10247" s="24" t="s">
        <v>44</v>
      </c>
      <c r="D10247" s="24" t="s">
        <v>436</v>
      </c>
      <c r="E10247" s="24" t="s">
        <v>1489</v>
      </c>
      <c r="F10247" t="str" cm="1">
        <f t="array" ref="F10247">_xlfn.SWITCH($E10247,"Forecast",IFERROR(SUMIFS(INDEX('Forecast Input'!$A:$BO,,MATCH(TEXT($A10247,"0"),'Forecast Input'!$1:$1,0)),'Forecast Input'!$A:$A,Master!C10247,'Forecast Input'!$D:$D,Master!D10247),0),"Actual",SUMIFS('CMO Input'!$Q:$Q,'CMO Input'!$E:$E,Master!$A10247,'CMO Input'!$C:$C,Master!$C10247,'CMO Input'!$AJ:$AJ,Master!$D10247,'CMO Input'!$AU:$AU,Master!$F10243),"")</f>
        <v/>
      </c>
    </row>
    <row r="10248" spans="1:6" x14ac:dyDescent="0.25">
      <c r="A10248" s="24">
        <v>49</v>
      </c>
      <c r="B10248" s="25">
        <v>44621</v>
      </c>
      <c r="C10248" s="24" t="s">
        <v>44</v>
      </c>
      <c r="D10248" s="24" t="s">
        <v>436</v>
      </c>
      <c r="E10248" s="24" t="s">
        <v>1488</v>
      </c>
      <c r="F10248" cm="1">
        <f t="array" ref="F10248">_xlfn.SWITCH($E10248,"Forecast",IFERROR(SUMIFS(INDEX('Forecast Input'!$A:$BO,,MATCH(TEXT($A10248,"0"),'Forecast Input'!$1:$1,0)),'Forecast Input'!$A:$A,Master!C10248,'Forecast Input'!$D:$D,Master!D10248),0),"Actual",SUMIFS('CMO Input'!$Q:$Q,'CMO Input'!$E:$E,Master!$A10248,'CMO Input'!$C:$C,Master!$C10248,'CMO Input'!$AJ:$AJ,Master!$D10248,'CMO Input'!$AU:$AU,Master!$F10244),"")</f>
        <v>0</v>
      </c>
    </row>
    <row r="10249" spans="1:6" x14ac:dyDescent="0.25">
      <c r="A10249" s="24">
        <v>49</v>
      </c>
      <c r="B10249" s="25">
        <v>44621</v>
      </c>
      <c r="C10249" s="24" t="s">
        <v>44</v>
      </c>
      <c r="D10249" s="24" t="s">
        <v>436</v>
      </c>
      <c r="E10249" s="24" t="s">
        <v>1487</v>
      </c>
      <c r="F10249" cm="1">
        <f t="array" ref="F10249">_xlfn.SWITCH($E10249,"Forecast",IFERROR(SUMIFS(INDEX('Forecast Input'!$A:$BO,,MATCH(TEXT($A10249,"0"),'Forecast Input'!$1:$1,0)),'Forecast Input'!$A:$A,Master!C10249,'Forecast Input'!$D:$D,Master!D10249),0),"Actual",SUMIFS('CMO Input'!$Q:$Q,'CMO Input'!$E:$E,Master!$A10249,'CMO Input'!$C:$C,Master!$C10249,'CMO Input'!$AJ:$AJ,Master!$D10249,'CMO Input'!$AU:$AU,Master!$F10245),"")</f>
        <v>0</v>
      </c>
    </row>
    <row r="10250" spans="1:6" x14ac:dyDescent="0.25">
      <c r="A10250" s="24">
        <v>49</v>
      </c>
      <c r="B10250" s="25">
        <v>44621</v>
      </c>
      <c r="C10250" s="24" t="s">
        <v>44</v>
      </c>
      <c r="D10250" s="24" t="s">
        <v>1469</v>
      </c>
      <c r="E10250" s="24" t="s">
        <v>1489</v>
      </c>
      <c r="F10250" t="str" cm="1">
        <f t="array" ref="F10250">_xlfn.SWITCH($E10250,"Forecast",IFERROR(SUMIFS(INDEX('Forecast Input'!$A:$BO,,MATCH(TEXT($A10250,"0"),'Forecast Input'!$1:$1,0)),'Forecast Input'!$A:$A,Master!C10250,'Forecast Input'!$D:$D,Master!D10250),0),"Actual",SUMIFS('CMO Input'!$Q:$Q,'CMO Input'!$E:$E,Master!$A10250,'CMO Input'!$C:$C,Master!$C10250,'CMO Input'!$AJ:$AJ,Master!$D10250,'CMO Input'!$AU:$AU,Master!$F10246),"")</f>
        <v/>
      </c>
    </row>
    <row r="10251" spans="1:6" x14ac:dyDescent="0.25">
      <c r="A10251" s="24">
        <v>49</v>
      </c>
      <c r="B10251" s="25">
        <v>44621</v>
      </c>
      <c r="C10251" s="24" t="s">
        <v>44</v>
      </c>
      <c r="D10251" s="24" t="s">
        <v>1469</v>
      </c>
      <c r="E10251" s="24" t="s">
        <v>1488</v>
      </c>
      <c r="F10251" cm="1">
        <f t="array" ref="F10251">_xlfn.SWITCH($E10251,"Forecast",IFERROR(SUMIFS(INDEX('Forecast Input'!$A:$BO,,MATCH(TEXT($A10251,"0"),'Forecast Input'!$1:$1,0)),'Forecast Input'!$A:$A,Master!C10251,'Forecast Input'!$D:$D,Master!D10251),0),"Actual",SUMIFS('CMO Input'!$Q:$Q,'CMO Input'!$E:$E,Master!$A10251,'CMO Input'!$C:$C,Master!$C10251,'CMO Input'!$AJ:$AJ,Master!$D10251,'CMO Input'!$AU:$AU,Master!$F10247),"")</f>
        <v>0</v>
      </c>
    </row>
    <row r="10252" spans="1:6" x14ac:dyDescent="0.25">
      <c r="A10252" s="24">
        <v>49</v>
      </c>
      <c r="B10252" s="25">
        <v>44621</v>
      </c>
      <c r="C10252" s="24" t="s">
        <v>44</v>
      </c>
      <c r="D10252" s="24" t="s">
        <v>1469</v>
      </c>
      <c r="E10252" s="24" t="s">
        <v>1487</v>
      </c>
      <c r="F10252" cm="1">
        <f t="array" ref="F10252">_xlfn.SWITCH($E10252,"Forecast",IFERROR(SUMIFS(INDEX('Forecast Input'!$A:$BO,,MATCH(TEXT($A10252,"0"),'Forecast Input'!$1:$1,0)),'Forecast Input'!$A:$A,Master!C10252,'Forecast Input'!$D:$D,Master!D10252),0),"Actual",SUMIFS('CMO Input'!$Q:$Q,'CMO Input'!$E:$E,Master!$A10252,'CMO Input'!$C:$C,Master!$C10252,'CMO Input'!$AJ:$AJ,Master!$D10252,'CMO Input'!$AU:$AU,Master!$F10248),"")</f>
        <v>0</v>
      </c>
    </row>
    <row r="10253" spans="1:6" x14ac:dyDescent="0.25">
      <c r="A10253" s="24">
        <v>49</v>
      </c>
      <c r="B10253" s="25">
        <v>44621</v>
      </c>
      <c r="C10253" s="24" t="s">
        <v>780</v>
      </c>
      <c r="D10253" s="24" t="s">
        <v>1470</v>
      </c>
      <c r="E10253" s="24" t="s">
        <v>1489</v>
      </c>
      <c r="F10253" t="str" cm="1">
        <f t="array" ref="F10253">_xlfn.SWITCH($E10253,"Forecast",IFERROR(SUMIFS(INDEX('Forecast Input'!$A:$BO,,MATCH(TEXT($A10253,"0"),'Forecast Input'!$1:$1,0)),'Forecast Input'!$A:$A,Master!C10253,'Forecast Input'!$D:$D,Master!D10253),0),"Actual",SUMIFS('CMO Input'!$Q:$Q,'CMO Input'!$E:$E,Master!$A10253,'CMO Input'!$C:$C,Master!$C10253,'CMO Input'!$AJ:$AJ,Master!$D10253,'CMO Input'!$AU:$AU,Master!$F10249),"")</f>
        <v/>
      </c>
    </row>
    <row r="10254" spans="1:6" x14ac:dyDescent="0.25">
      <c r="A10254" s="24">
        <v>49</v>
      </c>
      <c r="B10254" s="25">
        <v>44621</v>
      </c>
      <c r="C10254" s="24" t="s">
        <v>780</v>
      </c>
      <c r="D10254" s="24" t="s">
        <v>1470</v>
      </c>
      <c r="E10254" s="24" t="s">
        <v>1488</v>
      </c>
      <c r="F10254" cm="1">
        <f t="array" ref="F10254">_xlfn.SWITCH($E10254,"Forecast",IFERROR(SUMIFS(INDEX('Forecast Input'!$A:$BO,,MATCH(TEXT($A10254,"0"),'Forecast Input'!$1:$1,0)),'Forecast Input'!$A:$A,Master!C10254,'Forecast Input'!$D:$D,Master!D10254),0),"Actual",SUMIFS('CMO Input'!$Q:$Q,'CMO Input'!$E:$E,Master!$A10254,'CMO Input'!$C:$C,Master!$C10254,'CMO Input'!$AJ:$AJ,Master!$D10254,'CMO Input'!$AU:$AU,Master!$F10250),"")</f>
        <v>0</v>
      </c>
    </row>
    <row r="10255" spans="1:6" x14ac:dyDescent="0.25">
      <c r="A10255" s="24">
        <v>49</v>
      </c>
      <c r="B10255" s="25">
        <v>44621</v>
      </c>
      <c r="C10255" s="24" t="s">
        <v>780</v>
      </c>
      <c r="D10255" s="24" t="s">
        <v>1470</v>
      </c>
      <c r="E10255" s="24" t="s">
        <v>1487</v>
      </c>
      <c r="F10255" cm="1">
        <f t="array" ref="F10255">_xlfn.SWITCH($E10255,"Forecast",IFERROR(SUMIFS(INDEX('Forecast Input'!$A:$BO,,MATCH(TEXT($A10255,"0"),'Forecast Input'!$1:$1,0)),'Forecast Input'!$A:$A,Master!C10255,'Forecast Input'!$D:$D,Master!D10255),0),"Actual",SUMIFS('CMO Input'!$Q:$Q,'CMO Input'!$E:$E,Master!$A10255,'CMO Input'!$C:$C,Master!$C10255,'CMO Input'!$AJ:$AJ,Master!$D10255,'CMO Input'!$AU:$AU,Master!$F10251),"")</f>
        <v>0</v>
      </c>
    </row>
    <row r="10256" spans="1:6" x14ac:dyDescent="0.25">
      <c r="A10256" s="24">
        <v>49</v>
      </c>
      <c r="B10256" s="25">
        <v>44621</v>
      </c>
      <c r="C10256" s="24" t="s">
        <v>989</v>
      </c>
      <c r="D10256" s="24" t="s">
        <v>1470</v>
      </c>
      <c r="E10256" s="24" t="s">
        <v>1489</v>
      </c>
      <c r="F10256" t="str" cm="1">
        <f t="array" ref="F10256">_xlfn.SWITCH($E10256,"Forecast",IFERROR(SUMIFS(INDEX('Forecast Input'!$A:$BO,,MATCH(TEXT($A10256,"0"),'Forecast Input'!$1:$1,0)),'Forecast Input'!$A:$A,Master!C10256,'Forecast Input'!$D:$D,Master!D10256),0),"Actual",SUMIFS('CMO Input'!$Q:$Q,'CMO Input'!$E:$E,Master!$A10256,'CMO Input'!$C:$C,Master!$C10256,'CMO Input'!$AJ:$AJ,Master!$D10256,'CMO Input'!$AU:$AU,Master!$F10252),"")</f>
        <v/>
      </c>
    </row>
    <row r="10257" spans="1:6" x14ac:dyDescent="0.25">
      <c r="A10257" s="24">
        <v>49</v>
      </c>
      <c r="B10257" s="25">
        <v>44621</v>
      </c>
      <c r="C10257" s="24" t="s">
        <v>989</v>
      </c>
      <c r="D10257" s="24" t="s">
        <v>1470</v>
      </c>
      <c r="E10257" s="24" t="s">
        <v>1488</v>
      </c>
      <c r="F10257" cm="1">
        <f t="array" ref="F10257">_xlfn.SWITCH($E10257,"Forecast",IFERROR(SUMIFS(INDEX('Forecast Input'!$A:$BO,,MATCH(TEXT($A10257,"0"),'Forecast Input'!$1:$1,0)),'Forecast Input'!$A:$A,Master!C10257,'Forecast Input'!$D:$D,Master!D10257),0),"Actual",SUMIFS('CMO Input'!$Q:$Q,'CMO Input'!$E:$E,Master!$A10257,'CMO Input'!$C:$C,Master!$C10257,'CMO Input'!$AJ:$AJ,Master!$D10257,'CMO Input'!$AU:$AU,Master!$F10253),"")</f>
        <v>0</v>
      </c>
    </row>
    <row r="10258" spans="1:6" x14ac:dyDescent="0.25">
      <c r="A10258" s="24">
        <v>49</v>
      </c>
      <c r="B10258" s="25">
        <v>44621</v>
      </c>
      <c r="C10258" s="24" t="s">
        <v>989</v>
      </c>
      <c r="D10258" s="24" t="s">
        <v>1470</v>
      </c>
      <c r="E10258" s="24" t="s">
        <v>1487</v>
      </c>
      <c r="F10258" cm="1">
        <f t="array" ref="F10258">_xlfn.SWITCH($E10258,"Forecast",IFERROR(SUMIFS(INDEX('Forecast Input'!$A:$BO,,MATCH(TEXT($A10258,"0"),'Forecast Input'!$1:$1,0)),'Forecast Input'!$A:$A,Master!C10258,'Forecast Input'!$D:$D,Master!D10258),0),"Actual",SUMIFS('CMO Input'!$Q:$Q,'CMO Input'!$E:$E,Master!$A10258,'CMO Input'!$C:$C,Master!$C10258,'CMO Input'!$AJ:$AJ,Master!$D10258,'CMO Input'!$AU:$AU,Master!$F10254),"")</f>
        <v>0</v>
      </c>
    </row>
    <row r="10259" spans="1:6" x14ac:dyDescent="0.25">
      <c r="A10259" s="24">
        <v>49</v>
      </c>
      <c r="B10259" s="25">
        <v>44621</v>
      </c>
      <c r="C10259" s="24" t="s">
        <v>181</v>
      </c>
      <c r="D10259" s="24" t="s">
        <v>1470</v>
      </c>
      <c r="E10259" s="24" t="s">
        <v>1489</v>
      </c>
      <c r="F10259" t="str" cm="1">
        <f t="array" ref="F10259">_xlfn.SWITCH($E10259,"Forecast",IFERROR(SUMIFS(INDEX('Forecast Input'!$A:$BO,,MATCH(TEXT($A10259,"0"),'Forecast Input'!$1:$1,0)),'Forecast Input'!$A:$A,Master!C10259,'Forecast Input'!$D:$D,Master!D10259),0),"Actual",SUMIFS('CMO Input'!$Q:$Q,'CMO Input'!$E:$E,Master!$A10259,'CMO Input'!$C:$C,Master!$C10259,'CMO Input'!$AJ:$AJ,Master!$D10259,'CMO Input'!$AU:$AU,Master!$F10255),"")</f>
        <v/>
      </c>
    </row>
    <row r="10260" spans="1:6" x14ac:dyDescent="0.25">
      <c r="A10260" s="24">
        <v>49</v>
      </c>
      <c r="B10260" s="25">
        <v>44621</v>
      </c>
      <c r="C10260" s="24" t="s">
        <v>181</v>
      </c>
      <c r="D10260" s="24" t="s">
        <v>1470</v>
      </c>
      <c r="E10260" s="24" t="s">
        <v>1488</v>
      </c>
      <c r="F10260" cm="1">
        <f t="array" ref="F10260">_xlfn.SWITCH($E10260,"Forecast",IFERROR(SUMIFS(INDEX('Forecast Input'!$A:$BO,,MATCH(TEXT($A10260,"0"),'Forecast Input'!$1:$1,0)),'Forecast Input'!$A:$A,Master!C10260,'Forecast Input'!$D:$D,Master!D10260),0),"Actual",SUMIFS('CMO Input'!$Q:$Q,'CMO Input'!$E:$E,Master!$A10260,'CMO Input'!$C:$C,Master!$C10260,'CMO Input'!$AJ:$AJ,Master!$D10260,'CMO Input'!$AU:$AU,Master!$F10256),"")</f>
        <v>0</v>
      </c>
    </row>
    <row r="10261" spans="1:6" x14ac:dyDescent="0.25">
      <c r="A10261" s="24">
        <v>49</v>
      </c>
      <c r="B10261" s="25">
        <v>44621</v>
      </c>
      <c r="C10261" s="24" t="s">
        <v>181</v>
      </c>
      <c r="D10261" s="24" t="s">
        <v>1470</v>
      </c>
      <c r="E10261" s="24" t="s">
        <v>1487</v>
      </c>
      <c r="F10261" cm="1">
        <f t="array" ref="F10261">_xlfn.SWITCH($E10261,"Forecast",IFERROR(SUMIFS(INDEX('Forecast Input'!$A:$BO,,MATCH(TEXT($A10261,"0"),'Forecast Input'!$1:$1,0)),'Forecast Input'!$A:$A,Master!C10261,'Forecast Input'!$D:$D,Master!D10261),0),"Actual",SUMIFS('CMO Input'!$Q:$Q,'CMO Input'!$E:$E,Master!$A10261,'CMO Input'!$C:$C,Master!$C10261,'CMO Input'!$AJ:$AJ,Master!$D10261,'CMO Input'!$AU:$AU,Master!$F10257),"")</f>
        <v>0</v>
      </c>
    </row>
    <row r="10262" spans="1:6" x14ac:dyDescent="0.25">
      <c r="A10262" s="24">
        <v>49</v>
      </c>
      <c r="B10262" s="25">
        <v>44621</v>
      </c>
      <c r="C10262" s="24" t="s">
        <v>424</v>
      </c>
      <c r="D10262" s="24" t="s">
        <v>1470</v>
      </c>
      <c r="E10262" s="24" t="s">
        <v>1489</v>
      </c>
      <c r="F10262" t="str" cm="1">
        <f t="array" ref="F10262">_xlfn.SWITCH($E10262,"Forecast",IFERROR(SUMIFS(INDEX('Forecast Input'!$A:$BO,,MATCH(TEXT($A10262,"0"),'Forecast Input'!$1:$1,0)),'Forecast Input'!$A:$A,Master!C10262,'Forecast Input'!$D:$D,Master!D10262),0),"Actual",SUMIFS('CMO Input'!$Q:$Q,'CMO Input'!$E:$E,Master!$A10262,'CMO Input'!$C:$C,Master!$C10262,'CMO Input'!$AJ:$AJ,Master!$D10262,'CMO Input'!$AU:$AU,Master!$F10258),"")</f>
        <v/>
      </c>
    </row>
    <row r="10263" spans="1:6" x14ac:dyDescent="0.25">
      <c r="A10263" s="24">
        <v>49</v>
      </c>
      <c r="B10263" s="25">
        <v>44621</v>
      </c>
      <c r="C10263" s="24" t="s">
        <v>424</v>
      </c>
      <c r="D10263" s="24" t="s">
        <v>1470</v>
      </c>
      <c r="E10263" s="24" t="s">
        <v>1488</v>
      </c>
      <c r="F10263" cm="1">
        <f t="array" ref="F10263">_xlfn.SWITCH($E10263,"Forecast",IFERROR(SUMIFS(INDEX('Forecast Input'!$A:$BO,,MATCH(TEXT($A10263,"0"),'Forecast Input'!$1:$1,0)),'Forecast Input'!$A:$A,Master!C10263,'Forecast Input'!$D:$D,Master!D10263),0),"Actual",SUMIFS('CMO Input'!$Q:$Q,'CMO Input'!$E:$E,Master!$A10263,'CMO Input'!$C:$C,Master!$C10263,'CMO Input'!$AJ:$AJ,Master!$D10263,'CMO Input'!$AU:$AU,Master!$F10259),"")</f>
        <v>0</v>
      </c>
    </row>
    <row r="10264" spans="1:6" x14ac:dyDescent="0.25">
      <c r="A10264" s="24">
        <v>49</v>
      </c>
      <c r="B10264" s="25">
        <v>44621</v>
      </c>
      <c r="C10264" s="24" t="s">
        <v>424</v>
      </c>
      <c r="D10264" s="24" t="s">
        <v>1470</v>
      </c>
      <c r="E10264" s="24" t="s">
        <v>1487</v>
      </c>
      <c r="F10264" cm="1">
        <f t="array" ref="F10264">_xlfn.SWITCH($E10264,"Forecast",IFERROR(SUMIFS(INDEX('Forecast Input'!$A:$BO,,MATCH(TEXT($A10264,"0"),'Forecast Input'!$1:$1,0)),'Forecast Input'!$A:$A,Master!C10264,'Forecast Input'!$D:$D,Master!D10264),0),"Actual",SUMIFS('CMO Input'!$Q:$Q,'CMO Input'!$E:$E,Master!$A10264,'CMO Input'!$C:$C,Master!$C10264,'CMO Input'!$AJ:$AJ,Master!$D10264,'CMO Input'!$AU:$AU,Master!$F10260),"")</f>
        <v>0</v>
      </c>
    </row>
    <row r="10265" spans="1:6" x14ac:dyDescent="0.25">
      <c r="A10265" s="24">
        <v>49</v>
      </c>
      <c r="B10265" s="25">
        <v>44621</v>
      </c>
      <c r="C10265" s="24" t="s">
        <v>141</v>
      </c>
      <c r="D10265" s="24" t="s">
        <v>1470</v>
      </c>
      <c r="E10265" s="24" t="s">
        <v>1489</v>
      </c>
      <c r="F10265" t="str" cm="1">
        <f t="array" ref="F10265">_xlfn.SWITCH($E10265,"Forecast",IFERROR(SUMIFS(INDEX('Forecast Input'!$A:$BO,,MATCH(TEXT($A10265,"0"),'Forecast Input'!$1:$1,0)),'Forecast Input'!$A:$A,Master!C10265,'Forecast Input'!$D:$D,Master!D10265),0),"Actual",SUMIFS('CMO Input'!$Q:$Q,'CMO Input'!$E:$E,Master!$A10265,'CMO Input'!$C:$C,Master!$C10265,'CMO Input'!$AJ:$AJ,Master!$D10265,'CMO Input'!$AU:$AU,Master!$F10261),"")</f>
        <v/>
      </c>
    </row>
    <row r="10266" spans="1:6" x14ac:dyDescent="0.25">
      <c r="A10266" s="24">
        <v>49</v>
      </c>
      <c r="B10266" s="25">
        <v>44621</v>
      </c>
      <c r="C10266" s="24" t="s">
        <v>141</v>
      </c>
      <c r="D10266" s="24" t="s">
        <v>1470</v>
      </c>
      <c r="E10266" s="24" t="s">
        <v>1488</v>
      </c>
      <c r="F10266" cm="1">
        <f t="array" ref="F10266">_xlfn.SWITCH($E10266,"Forecast",IFERROR(SUMIFS(INDEX('Forecast Input'!$A:$BO,,MATCH(TEXT($A10266,"0"),'Forecast Input'!$1:$1,0)),'Forecast Input'!$A:$A,Master!C10266,'Forecast Input'!$D:$D,Master!D10266),0),"Actual",SUMIFS('CMO Input'!$Q:$Q,'CMO Input'!$E:$E,Master!$A10266,'CMO Input'!$C:$C,Master!$C10266,'CMO Input'!$AJ:$AJ,Master!$D10266,'CMO Input'!$AU:$AU,Master!$F10262),"")</f>
        <v>0</v>
      </c>
    </row>
    <row r="10267" spans="1:6" x14ac:dyDescent="0.25">
      <c r="A10267" s="24">
        <v>49</v>
      </c>
      <c r="B10267" s="25">
        <v>44621</v>
      </c>
      <c r="C10267" s="24" t="s">
        <v>141</v>
      </c>
      <c r="D10267" s="24" t="s">
        <v>1470</v>
      </c>
      <c r="E10267" s="24" t="s">
        <v>1487</v>
      </c>
      <c r="F10267" cm="1">
        <f t="array" ref="F10267">_xlfn.SWITCH($E10267,"Forecast",IFERROR(SUMIFS(INDEX('Forecast Input'!$A:$BO,,MATCH(TEXT($A10267,"0"),'Forecast Input'!$1:$1,0)),'Forecast Input'!$A:$A,Master!C10267,'Forecast Input'!$D:$D,Master!D10267),0),"Actual",SUMIFS('CMO Input'!$Q:$Q,'CMO Input'!$E:$E,Master!$A10267,'CMO Input'!$C:$C,Master!$C10267,'CMO Input'!$AJ:$AJ,Master!$D10267,'CMO Input'!$AU:$AU,Master!$F10263),"")</f>
        <v>0</v>
      </c>
    </row>
    <row r="10268" spans="1:6" x14ac:dyDescent="0.25">
      <c r="A10268" s="24">
        <v>49</v>
      </c>
      <c r="B10268" s="25">
        <v>44621</v>
      </c>
      <c r="C10268" s="24" t="s">
        <v>127</v>
      </c>
      <c r="D10268" s="24" t="s">
        <v>1470</v>
      </c>
      <c r="E10268" s="24" t="s">
        <v>1489</v>
      </c>
      <c r="F10268" t="str" cm="1">
        <f t="array" ref="F10268">_xlfn.SWITCH($E10268,"Forecast",IFERROR(SUMIFS(INDEX('Forecast Input'!$A:$BO,,MATCH(TEXT($A10268,"0"),'Forecast Input'!$1:$1,0)),'Forecast Input'!$A:$A,Master!C10268,'Forecast Input'!$D:$D,Master!D10268),0),"Actual",SUMIFS('CMO Input'!$Q:$Q,'CMO Input'!$E:$E,Master!$A10268,'CMO Input'!$C:$C,Master!$C10268,'CMO Input'!$AJ:$AJ,Master!$D10268,'CMO Input'!$AU:$AU,Master!$F10264),"")</f>
        <v/>
      </c>
    </row>
    <row r="10269" spans="1:6" x14ac:dyDescent="0.25">
      <c r="A10269" s="24">
        <v>49</v>
      </c>
      <c r="B10269" s="25">
        <v>44621</v>
      </c>
      <c r="C10269" s="24" t="s">
        <v>127</v>
      </c>
      <c r="D10269" s="24" t="s">
        <v>1470</v>
      </c>
      <c r="E10269" s="24" t="s">
        <v>1488</v>
      </c>
      <c r="F10269" cm="1">
        <f t="array" ref="F10269">_xlfn.SWITCH($E10269,"Forecast",IFERROR(SUMIFS(INDEX('Forecast Input'!$A:$BO,,MATCH(TEXT($A10269,"0"),'Forecast Input'!$1:$1,0)),'Forecast Input'!$A:$A,Master!C10269,'Forecast Input'!$D:$D,Master!D10269),0),"Actual",SUMIFS('CMO Input'!$Q:$Q,'CMO Input'!$E:$E,Master!$A10269,'CMO Input'!$C:$C,Master!$C10269,'CMO Input'!$AJ:$AJ,Master!$D10269,'CMO Input'!$AU:$AU,Master!$F10265),"")</f>
        <v>0</v>
      </c>
    </row>
    <row r="10270" spans="1:6" x14ac:dyDescent="0.25">
      <c r="A10270" s="24">
        <v>49</v>
      </c>
      <c r="B10270" s="25">
        <v>44621</v>
      </c>
      <c r="C10270" s="24" t="s">
        <v>127</v>
      </c>
      <c r="D10270" s="24" t="s">
        <v>1470</v>
      </c>
      <c r="E10270" s="24" t="s">
        <v>1487</v>
      </c>
      <c r="F10270" cm="1">
        <f t="array" ref="F10270">_xlfn.SWITCH($E10270,"Forecast",IFERROR(SUMIFS(INDEX('Forecast Input'!$A:$BO,,MATCH(TEXT($A10270,"0"),'Forecast Input'!$1:$1,0)),'Forecast Input'!$A:$A,Master!C10270,'Forecast Input'!$D:$D,Master!D10270),0),"Actual",SUMIFS('CMO Input'!$Q:$Q,'CMO Input'!$E:$E,Master!$A10270,'CMO Input'!$C:$C,Master!$C10270,'CMO Input'!$AJ:$AJ,Master!$D10270,'CMO Input'!$AU:$AU,Master!$F10266),"")</f>
        <v>0</v>
      </c>
    </row>
    <row r="10271" spans="1:6" x14ac:dyDescent="0.25">
      <c r="A10271" s="24">
        <v>49</v>
      </c>
      <c r="B10271" s="25">
        <v>44621</v>
      </c>
      <c r="C10271" s="24" t="s">
        <v>44</v>
      </c>
      <c r="D10271" s="24" t="s">
        <v>1470</v>
      </c>
      <c r="E10271" s="24" t="s">
        <v>1489</v>
      </c>
      <c r="F10271" t="str" cm="1">
        <f t="array" ref="F10271">_xlfn.SWITCH($E10271,"Forecast",IFERROR(SUMIFS(INDEX('Forecast Input'!$A:$BO,,MATCH(TEXT($A10271,"0"),'Forecast Input'!$1:$1,0)),'Forecast Input'!$A:$A,Master!C10271,'Forecast Input'!$D:$D,Master!D10271),0),"Actual",SUMIFS('CMO Input'!$Q:$Q,'CMO Input'!$E:$E,Master!$A10271,'CMO Input'!$C:$C,Master!$C10271,'CMO Input'!$AJ:$AJ,Master!$D10271,'CMO Input'!$AU:$AU,Master!$F10267),"")</f>
        <v/>
      </c>
    </row>
    <row r="10272" spans="1:6" x14ac:dyDescent="0.25">
      <c r="A10272" s="24">
        <v>49</v>
      </c>
      <c r="B10272" s="25">
        <v>44621</v>
      </c>
      <c r="C10272" s="24" t="s">
        <v>44</v>
      </c>
      <c r="D10272" s="24" t="s">
        <v>1470</v>
      </c>
      <c r="E10272" s="24" t="s">
        <v>1488</v>
      </c>
      <c r="F10272" cm="1">
        <f t="array" ref="F10272">_xlfn.SWITCH($E10272,"Forecast",IFERROR(SUMIFS(INDEX('Forecast Input'!$A:$BO,,MATCH(TEXT($A10272,"0"),'Forecast Input'!$1:$1,0)),'Forecast Input'!$A:$A,Master!C10272,'Forecast Input'!$D:$D,Master!D10272),0),"Actual",SUMIFS('CMO Input'!$Q:$Q,'CMO Input'!$E:$E,Master!$A10272,'CMO Input'!$C:$C,Master!$C10272,'CMO Input'!$AJ:$AJ,Master!$D10272,'CMO Input'!$AU:$AU,Master!$F10268),"")</f>
        <v>0</v>
      </c>
    </row>
    <row r="10273" spans="1:6" x14ac:dyDescent="0.25">
      <c r="A10273" s="24">
        <v>49</v>
      </c>
      <c r="B10273" s="25">
        <v>44621</v>
      </c>
      <c r="C10273" s="24" t="s">
        <v>44</v>
      </c>
      <c r="D10273" s="24" t="s">
        <v>1470</v>
      </c>
      <c r="E10273" s="24" t="s">
        <v>1487</v>
      </c>
      <c r="F10273" cm="1">
        <f t="array" ref="F10273">_xlfn.SWITCH($E10273,"Forecast",IFERROR(SUMIFS(INDEX('Forecast Input'!$A:$BO,,MATCH(TEXT($A10273,"0"),'Forecast Input'!$1:$1,0)),'Forecast Input'!$A:$A,Master!C10273,'Forecast Input'!$D:$D,Master!D10273),0),"Actual",SUMIFS('CMO Input'!$Q:$Q,'CMO Input'!$E:$E,Master!$A10273,'CMO Input'!$C:$C,Master!$C10273,'CMO Input'!$AJ:$AJ,Master!$D10273,'CMO Input'!$AU:$AU,Master!$F10269),"")</f>
        <v>0</v>
      </c>
    </row>
    <row r="10274" spans="1:6" x14ac:dyDescent="0.25">
      <c r="A10274" s="24">
        <v>49</v>
      </c>
      <c r="B10274" s="25">
        <v>44621</v>
      </c>
      <c r="C10274" s="24" t="s">
        <v>780</v>
      </c>
      <c r="D10274" s="24" t="s">
        <v>827</v>
      </c>
      <c r="E10274" s="24" t="s">
        <v>1489</v>
      </c>
      <c r="F10274" t="str" cm="1">
        <f t="array" ref="F10274">_xlfn.SWITCH($E10274,"Forecast",IFERROR(SUMIFS(INDEX('Forecast Input'!$A:$BO,,MATCH(TEXT($A10274,"0"),'Forecast Input'!$1:$1,0)),'Forecast Input'!$A:$A,Master!C10274,'Forecast Input'!$D:$D,Master!D10274),0),"Actual",SUMIFS('CMO Input'!$Q:$Q,'CMO Input'!$E:$E,Master!$A10274,'CMO Input'!$C:$C,Master!$C10274,'CMO Input'!$AJ:$AJ,Master!$D10274,'CMO Input'!$AU:$AU,Master!$F10270),"")</f>
        <v/>
      </c>
    </row>
    <row r="10275" spans="1:6" x14ac:dyDescent="0.25">
      <c r="A10275" s="24">
        <v>49</v>
      </c>
      <c r="B10275" s="25">
        <v>44621</v>
      </c>
      <c r="C10275" s="24" t="s">
        <v>780</v>
      </c>
      <c r="D10275" s="24" t="s">
        <v>827</v>
      </c>
      <c r="E10275" s="24" t="s">
        <v>1488</v>
      </c>
      <c r="F10275" cm="1">
        <f t="array" ref="F10275">_xlfn.SWITCH($E10275,"Forecast",IFERROR(SUMIFS(INDEX('Forecast Input'!$A:$BO,,MATCH(TEXT($A10275,"0"),'Forecast Input'!$1:$1,0)),'Forecast Input'!$A:$A,Master!C10275,'Forecast Input'!$D:$D,Master!D10275),0),"Actual",SUMIFS('CMO Input'!$Q:$Q,'CMO Input'!$E:$E,Master!$A10275,'CMO Input'!$C:$C,Master!$C10275,'CMO Input'!$AJ:$AJ,Master!$D10275,'CMO Input'!$AU:$AU,Master!$F10271),"")</f>
        <v>42.07</v>
      </c>
    </row>
    <row r="10276" spans="1:6" x14ac:dyDescent="0.25">
      <c r="A10276" s="24">
        <v>49</v>
      </c>
      <c r="B10276" s="25">
        <v>44621</v>
      </c>
      <c r="C10276" s="24" t="s">
        <v>780</v>
      </c>
      <c r="D10276" s="24" t="s">
        <v>827</v>
      </c>
      <c r="E10276" s="24" t="s">
        <v>1487</v>
      </c>
      <c r="F10276" cm="1">
        <f t="array" ref="F10276">_xlfn.SWITCH($E10276,"Forecast",IFERROR(SUMIFS(INDEX('Forecast Input'!$A:$BO,,MATCH(TEXT($A10276,"0"),'Forecast Input'!$1:$1,0)),'Forecast Input'!$A:$A,Master!C10276,'Forecast Input'!$D:$D,Master!D10276),0),"Actual",SUMIFS('CMO Input'!$Q:$Q,'CMO Input'!$E:$E,Master!$A10276,'CMO Input'!$C:$C,Master!$C10276,'CMO Input'!$AJ:$AJ,Master!$D10276,'CMO Input'!$AU:$AU,Master!$F10272),"")</f>
        <v>0</v>
      </c>
    </row>
    <row r="10277" spans="1:6" x14ac:dyDescent="0.25">
      <c r="A10277" s="24">
        <v>49</v>
      </c>
      <c r="B10277" s="25">
        <v>44621</v>
      </c>
      <c r="C10277" s="24" t="s">
        <v>989</v>
      </c>
      <c r="D10277" s="24" t="s">
        <v>827</v>
      </c>
      <c r="E10277" s="24" t="s">
        <v>1489</v>
      </c>
      <c r="F10277" t="str" cm="1">
        <f t="array" ref="F10277">_xlfn.SWITCH($E10277,"Forecast",IFERROR(SUMIFS(INDEX('Forecast Input'!$A:$BO,,MATCH(TEXT($A10277,"0"),'Forecast Input'!$1:$1,0)),'Forecast Input'!$A:$A,Master!C10277,'Forecast Input'!$D:$D,Master!D10277),0),"Actual",SUMIFS('CMO Input'!$Q:$Q,'CMO Input'!$E:$E,Master!$A10277,'CMO Input'!$C:$C,Master!$C10277,'CMO Input'!$AJ:$AJ,Master!$D10277,'CMO Input'!$AU:$AU,Master!$F10273),"")</f>
        <v/>
      </c>
    </row>
    <row r="10278" spans="1:6" x14ac:dyDescent="0.25">
      <c r="A10278" s="24">
        <v>49</v>
      </c>
      <c r="B10278" s="25">
        <v>44621</v>
      </c>
      <c r="C10278" s="24" t="s">
        <v>989</v>
      </c>
      <c r="D10278" s="24" t="s">
        <v>827</v>
      </c>
      <c r="E10278" s="24" t="s">
        <v>1488</v>
      </c>
      <c r="F10278" cm="1">
        <f t="array" ref="F10278">_xlfn.SWITCH($E10278,"Forecast",IFERROR(SUMIFS(INDEX('Forecast Input'!$A:$BO,,MATCH(TEXT($A10278,"0"),'Forecast Input'!$1:$1,0)),'Forecast Input'!$A:$A,Master!C10278,'Forecast Input'!$D:$D,Master!D10278),0),"Actual",SUMIFS('CMO Input'!$Q:$Q,'CMO Input'!$E:$E,Master!$A10278,'CMO Input'!$C:$C,Master!$C10278,'CMO Input'!$AJ:$AJ,Master!$D10278,'CMO Input'!$AU:$AU,Master!$F10274),"")</f>
        <v>177.63000000000002</v>
      </c>
    </row>
    <row r="10279" spans="1:6" x14ac:dyDescent="0.25">
      <c r="A10279" s="24">
        <v>49</v>
      </c>
      <c r="B10279" s="25">
        <v>44621</v>
      </c>
      <c r="C10279" s="24" t="s">
        <v>989</v>
      </c>
      <c r="D10279" s="24" t="s">
        <v>827</v>
      </c>
      <c r="E10279" s="24" t="s">
        <v>1487</v>
      </c>
      <c r="F10279" cm="1">
        <f t="array" ref="F10279">_xlfn.SWITCH($E10279,"Forecast",IFERROR(SUMIFS(INDEX('Forecast Input'!$A:$BO,,MATCH(TEXT($A10279,"0"),'Forecast Input'!$1:$1,0)),'Forecast Input'!$A:$A,Master!C10279,'Forecast Input'!$D:$D,Master!D10279),0),"Actual",SUMIFS('CMO Input'!$Q:$Q,'CMO Input'!$E:$E,Master!$A10279,'CMO Input'!$C:$C,Master!$C10279,'CMO Input'!$AJ:$AJ,Master!$D10279,'CMO Input'!$AU:$AU,Master!$F10275),"")</f>
        <v>0</v>
      </c>
    </row>
    <row r="10280" spans="1:6" x14ac:dyDescent="0.25">
      <c r="A10280" s="24">
        <v>49</v>
      </c>
      <c r="B10280" s="25">
        <v>44621</v>
      </c>
      <c r="C10280" s="24" t="s">
        <v>181</v>
      </c>
      <c r="D10280" s="24" t="s">
        <v>827</v>
      </c>
      <c r="E10280" s="24" t="s">
        <v>1489</v>
      </c>
      <c r="F10280" t="str" cm="1">
        <f t="array" ref="F10280">_xlfn.SWITCH($E10280,"Forecast",IFERROR(SUMIFS(INDEX('Forecast Input'!$A:$BO,,MATCH(TEXT($A10280,"0"),'Forecast Input'!$1:$1,0)),'Forecast Input'!$A:$A,Master!C10280,'Forecast Input'!$D:$D,Master!D10280),0),"Actual",SUMIFS('CMO Input'!$Q:$Q,'CMO Input'!$E:$E,Master!$A10280,'CMO Input'!$C:$C,Master!$C10280,'CMO Input'!$AJ:$AJ,Master!$D10280,'CMO Input'!$AU:$AU,Master!$F10276),"")</f>
        <v/>
      </c>
    </row>
    <row r="10281" spans="1:6" x14ac:dyDescent="0.25">
      <c r="A10281" s="24">
        <v>49</v>
      </c>
      <c r="B10281" s="25">
        <v>44621</v>
      </c>
      <c r="C10281" s="24" t="s">
        <v>181</v>
      </c>
      <c r="D10281" s="24" t="s">
        <v>827</v>
      </c>
      <c r="E10281" s="24" t="s">
        <v>1488</v>
      </c>
      <c r="F10281" cm="1">
        <f t="array" ref="F10281">_xlfn.SWITCH($E10281,"Forecast",IFERROR(SUMIFS(INDEX('Forecast Input'!$A:$BO,,MATCH(TEXT($A10281,"0"),'Forecast Input'!$1:$1,0)),'Forecast Input'!$A:$A,Master!C10281,'Forecast Input'!$D:$D,Master!D10281),0),"Actual",SUMIFS('CMO Input'!$Q:$Q,'CMO Input'!$E:$E,Master!$A10281,'CMO Input'!$C:$C,Master!$C10281,'CMO Input'!$AJ:$AJ,Master!$D10281,'CMO Input'!$AU:$AU,Master!$F10277),"")</f>
        <v>0</v>
      </c>
    </row>
    <row r="10282" spans="1:6" x14ac:dyDescent="0.25">
      <c r="A10282" s="24">
        <v>49</v>
      </c>
      <c r="B10282" s="25">
        <v>44621</v>
      </c>
      <c r="C10282" s="24" t="s">
        <v>181</v>
      </c>
      <c r="D10282" s="24" t="s">
        <v>827</v>
      </c>
      <c r="E10282" s="24" t="s">
        <v>1487</v>
      </c>
      <c r="F10282" cm="1">
        <f t="array" ref="F10282">_xlfn.SWITCH($E10282,"Forecast",IFERROR(SUMIFS(INDEX('Forecast Input'!$A:$BO,,MATCH(TEXT($A10282,"0"),'Forecast Input'!$1:$1,0)),'Forecast Input'!$A:$A,Master!C10282,'Forecast Input'!$D:$D,Master!D10282),0),"Actual",SUMIFS('CMO Input'!$Q:$Q,'CMO Input'!$E:$E,Master!$A10282,'CMO Input'!$C:$C,Master!$C10282,'CMO Input'!$AJ:$AJ,Master!$D10282,'CMO Input'!$AU:$AU,Master!$F10278),"")</f>
        <v>0</v>
      </c>
    </row>
    <row r="10283" spans="1:6" x14ac:dyDescent="0.25">
      <c r="A10283" s="24">
        <v>49</v>
      </c>
      <c r="B10283" s="25">
        <v>44621</v>
      </c>
      <c r="C10283" s="24" t="s">
        <v>424</v>
      </c>
      <c r="D10283" s="24" t="s">
        <v>827</v>
      </c>
      <c r="E10283" s="24" t="s">
        <v>1489</v>
      </c>
      <c r="F10283" t="str" cm="1">
        <f t="array" ref="F10283">_xlfn.SWITCH($E10283,"Forecast",IFERROR(SUMIFS(INDEX('Forecast Input'!$A:$BO,,MATCH(TEXT($A10283,"0"),'Forecast Input'!$1:$1,0)),'Forecast Input'!$A:$A,Master!C10283,'Forecast Input'!$D:$D,Master!D10283),0),"Actual",SUMIFS('CMO Input'!$Q:$Q,'CMO Input'!$E:$E,Master!$A10283,'CMO Input'!$C:$C,Master!$C10283,'CMO Input'!$AJ:$AJ,Master!$D10283,'CMO Input'!$AU:$AU,Master!$F10279),"")</f>
        <v/>
      </c>
    </row>
    <row r="10284" spans="1:6" x14ac:dyDescent="0.25">
      <c r="A10284" s="24">
        <v>49</v>
      </c>
      <c r="B10284" s="25">
        <v>44621</v>
      </c>
      <c r="C10284" s="24" t="s">
        <v>424</v>
      </c>
      <c r="D10284" s="24" t="s">
        <v>827</v>
      </c>
      <c r="E10284" s="24" t="s">
        <v>1488</v>
      </c>
      <c r="F10284" cm="1">
        <f t="array" ref="F10284">_xlfn.SWITCH($E10284,"Forecast",IFERROR(SUMIFS(INDEX('Forecast Input'!$A:$BO,,MATCH(TEXT($A10284,"0"),'Forecast Input'!$1:$1,0)),'Forecast Input'!$A:$A,Master!C10284,'Forecast Input'!$D:$D,Master!D10284),0),"Actual",SUMIFS('CMO Input'!$Q:$Q,'CMO Input'!$E:$E,Master!$A10284,'CMO Input'!$C:$C,Master!$C10284,'CMO Input'!$AJ:$AJ,Master!$D10284,'CMO Input'!$AU:$AU,Master!$F10280),"")</f>
        <v>0</v>
      </c>
    </row>
    <row r="10285" spans="1:6" x14ac:dyDescent="0.25">
      <c r="A10285" s="24">
        <v>49</v>
      </c>
      <c r="B10285" s="25">
        <v>44621</v>
      </c>
      <c r="C10285" s="24" t="s">
        <v>424</v>
      </c>
      <c r="D10285" s="24" t="s">
        <v>827</v>
      </c>
      <c r="E10285" s="24" t="s">
        <v>1487</v>
      </c>
      <c r="F10285" cm="1">
        <f t="array" ref="F10285">_xlfn.SWITCH($E10285,"Forecast",IFERROR(SUMIFS(INDEX('Forecast Input'!$A:$BO,,MATCH(TEXT($A10285,"0"),'Forecast Input'!$1:$1,0)),'Forecast Input'!$A:$A,Master!C10285,'Forecast Input'!$D:$D,Master!D10285),0),"Actual",SUMIFS('CMO Input'!$Q:$Q,'CMO Input'!$E:$E,Master!$A10285,'CMO Input'!$C:$C,Master!$C10285,'CMO Input'!$AJ:$AJ,Master!$D10285,'CMO Input'!$AU:$AU,Master!$F10281),"")</f>
        <v>0</v>
      </c>
    </row>
    <row r="10286" spans="1:6" x14ac:dyDescent="0.25">
      <c r="A10286" s="24">
        <v>49</v>
      </c>
      <c r="B10286" s="25">
        <v>44621</v>
      </c>
      <c r="C10286" s="24" t="s">
        <v>141</v>
      </c>
      <c r="D10286" s="24" t="s">
        <v>827</v>
      </c>
      <c r="E10286" s="24" t="s">
        <v>1489</v>
      </c>
      <c r="F10286" t="str" cm="1">
        <f t="array" ref="F10286">_xlfn.SWITCH($E10286,"Forecast",IFERROR(SUMIFS(INDEX('Forecast Input'!$A:$BO,,MATCH(TEXT($A10286,"0"),'Forecast Input'!$1:$1,0)),'Forecast Input'!$A:$A,Master!C10286,'Forecast Input'!$D:$D,Master!D10286),0),"Actual",SUMIFS('CMO Input'!$Q:$Q,'CMO Input'!$E:$E,Master!$A10286,'CMO Input'!$C:$C,Master!$C10286,'CMO Input'!$AJ:$AJ,Master!$D10286,'CMO Input'!$AU:$AU,Master!$F10282),"")</f>
        <v/>
      </c>
    </row>
    <row r="10287" spans="1:6" x14ac:dyDescent="0.25">
      <c r="A10287" s="24">
        <v>49</v>
      </c>
      <c r="B10287" s="25">
        <v>44621</v>
      </c>
      <c r="C10287" s="24" t="s">
        <v>141</v>
      </c>
      <c r="D10287" s="24" t="s">
        <v>827</v>
      </c>
      <c r="E10287" s="24" t="s">
        <v>1488</v>
      </c>
      <c r="F10287" cm="1">
        <f t="array" ref="F10287">_xlfn.SWITCH($E10287,"Forecast",IFERROR(SUMIFS(INDEX('Forecast Input'!$A:$BO,,MATCH(TEXT($A10287,"0"),'Forecast Input'!$1:$1,0)),'Forecast Input'!$A:$A,Master!C10287,'Forecast Input'!$D:$D,Master!D10287),0),"Actual",SUMIFS('CMO Input'!$Q:$Q,'CMO Input'!$E:$E,Master!$A10287,'CMO Input'!$C:$C,Master!$C10287,'CMO Input'!$AJ:$AJ,Master!$D10287,'CMO Input'!$AU:$AU,Master!$F10283),"")</f>
        <v>0</v>
      </c>
    </row>
    <row r="10288" spans="1:6" x14ac:dyDescent="0.25">
      <c r="A10288" s="24">
        <v>49</v>
      </c>
      <c r="B10288" s="25">
        <v>44621</v>
      </c>
      <c r="C10288" s="24" t="s">
        <v>141</v>
      </c>
      <c r="D10288" s="24" t="s">
        <v>827</v>
      </c>
      <c r="E10288" s="24" t="s">
        <v>1487</v>
      </c>
      <c r="F10288" cm="1">
        <f t="array" ref="F10288">_xlfn.SWITCH($E10288,"Forecast",IFERROR(SUMIFS(INDEX('Forecast Input'!$A:$BO,,MATCH(TEXT($A10288,"0"),'Forecast Input'!$1:$1,0)),'Forecast Input'!$A:$A,Master!C10288,'Forecast Input'!$D:$D,Master!D10288),0),"Actual",SUMIFS('CMO Input'!$Q:$Q,'CMO Input'!$E:$E,Master!$A10288,'CMO Input'!$C:$C,Master!$C10288,'CMO Input'!$AJ:$AJ,Master!$D10288,'CMO Input'!$AU:$AU,Master!$F10284),"")</f>
        <v>0</v>
      </c>
    </row>
    <row r="10289" spans="1:6" x14ac:dyDescent="0.25">
      <c r="A10289" s="24">
        <v>49</v>
      </c>
      <c r="B10289" s="25">
        <v>44621</v>
      </c>
      <c r="C10289" s="24" t="s">
        <v>127</v>
      </c>
      <c r="D10289" s="24" t="s">
        <v>827</v>
      </c>
      <c r="E10289" s="24" t="s">
        <v>1489</v>
      </c>
      <c r="F10289" t="str" cm="1">
        <f t="array" ref="F10289">_xlfn.SWITCH($E10289,"Forecast",IFERROR(SUMIFS(INDEX('Forecast Input'!$A:$BO,,MATCH(TEXT($A10289,"0"),'Forecast Input'!$1:$1,0)),'Forecast Input'!$A:$A,Master!C10289,'Forecast Input'!$D:$D,Master!D10289),0),"Actual",SUMIFS('CMO Input'!$Q:$Q,'CMO Input'!$E:$E,Master!$A10289,'CMO Input'!$C:$C,Master!$C10289,'CMO Input'!$AJ:$AJ,Master!$D10289,'CMO Input'!$AU:$AU,Master!$F10285),"")</f>
        <v/>
      </c>
    </row>
    <row r="10290" spans="1:6" x14ac:dyDescent="0.25">
      <c r="A10290" s="24">
        <v>49</v>
      </c>
      <c r="B10290" s="25">
        <v>44621</v>
      </c>
      <c r="C10290" s="24" t="s">
        <v>127</v>
      </c>
      <c r="D10290" s="24" t="s">
        <v>827</v>
      </c>
      <c r="E10290" s="24" t="s">
        <v>1488</v>
      </c>
      <c r="F10290" cm="1">
        <f t="array" ref="F10290">_xlfn.SWITCH($E10290,"Forecast",IFERROR(SUMIFS(INDEX('Forecast Input'!$A:$BO,,MATCH(TEXT($A10290,"0"),'Forecast Input'!$1:$1,0)),'Forecast Input'!$A:$A,Master!C10290,'Forecast Input'!$D:$D,Master!D10290),0),"Actual",SUMIFS('CMO Input'!$Q:$Q,'CMO Input'!$E:$E,Master!$A10290,'CMO Input'!$C:$C,Master!$C10290,'CMO Input'!$AJ:$AJ,Master!$D10290,'CMO Input'!$AU:$AU,Master!$F10286),"")</f>
        <v>0</v>
      </c>
    </row>
    <row r="10291" spans="1:6" x14ac:dyDescent="0.25">
      <c r="A10291" s="24">
        <v>49</v>
      </c>
      <c r="B10291" s="25">
        <v>44621</v>
      </c>
      <c r="C10291" s="24" t="s">
        <v>127</v>
      </c>
      <c r="D10291" s="24" t="s">
        <v>827</v>
      </c>
      <c r="E10291" s="24" t="s">
        <v>1487</v>
      </c>
      <c r="F10291" cm="1">
        <f t="array" ref="F10291">_xlfn.SWITCH($E10291,"Forecast",IFERROR(SUMIFS(INDEX('Forecast Input'!$A:$BO,,MATCH(TEXT($A10291,"0"),'Forecast Input'!$1:$1,0)),'Forecast Input'!$A:$A,Master!C10291,'Forecast Input'!$D:$D,Master!D10291),0),"Actual",SUMIFS('CMO Input'!$Q:$Q,'CMO Input'!$E:$E,Master!$A10291,'CMO Input'!$C:$C,Master!$C10291,'CMO Input'!$AJ:$AJ,Master!$D10291,'CMO Input'!$AU:$AU,Master!$F10287),"")</f>
        <v>0</v>
      </c>
    </row>
    <row r="10292" spans="1:6" x14ac:dyDescent="0.25">
      <c r="A10292" s="24">
        <v>49</v>
      </c>
      <c r="B10292" s="25">
        <v>44621</v>
      </c>
      <c r="C10292" s="24" t="s">
        <v>44</v>
      </c>
      <c r="D10292" s="24" t="s">
        <v>827</v>
      </c>
      <c r="E10292" s="24" t="s">
        <v>1489</v>
      </c>
      <c r="F10292" t="str" cm="1">
        <f t="array" ref="F10292">_xlfn.SWITCH($E10292,"Forecast",IFERROR(SUMIFS(INDEX('Forecast Input'!$A:$BO,,MATCH(TEXT($A10292,"0"),'Forecast Input'!$1:$1,0)),'Forecast Input'!$A:$A,Master!C10292,'Forecast Input'!$D:$D,Master!D10292),0),"Actual",SUMIFS('CMO Input'!$Q:$Q,'CMO Input'!$E:$E,Master!$A10292,'CMO Input'!$C:$C,Master!$C10292,'CMO Input'!$AJ:$AJ,Master!$D10292,'CMO Input'!$AU:$AU,Master!$F10288),"")</f>
        <v/>
      </c>
    </row>
    <row r="10293" spans="1:6" x14ac:dyDescent="0.25">
      <c r="A10293" s="24">
        <v>49</v>
      </c>
      <c r="B10293" s="25">
        <v>44621</v>
      </c>
      <c r="C10293" s="24" t="s">
        <v>44</v>
      </c>
      <c r="D10293" s="24" t="s">
        <v>827</v>
      </c>
      <c r="E10293" s="24" t="s">
        <v>1488</v>
      </c>
      <c r="F10293" cm="1">
        <f t="array" ref="F10293">_xlfn.SWITCH($E10293,"Forecast",IFERROR(SUMIFS(INDEX('Forecast Input'!$A:$BO,,MATCH(TEXT($A10293,"0"),'Forecast Input'!$1:$1,0)),'Forecast Input'!$A:$A,Master!C10293,'Forecast Input'!$D:$D,Master!D10293),0),"Actual",SUMIFS('CMO Input'!$Q:$Q,'CMO Input'!$E:$E,Master!$A10293,'CMO Input'!$C:$C,Master!$C10293,'CMO Input'!$AJ:$AJ,Master!$D10293,'CMO Input'!$AU:$AU,Master!$F10289),"")</f>
        <v>0</v>
      </c>
    </row>
    <row r="10294" spans="1:6" x14ac:dyDescent="0.25">
      <c r="A10294" s="24">
        <v>49</v>
      </c>
      <c r="B10294" s="25">
        <v>44621</v>
      </c>
      <c r="C10294" s="24" t="s">
        <v>44</v>
      </c>
      <c r="D10294" s="24" t="s">
        <v>827</v>
      </c>
      <c r="E10294" s="24" t="s">
        <v>1487</v>
      </c>
      <c r="F10294" cm="1">
        <f t="array" ref="F10294">_xlfn.SWITCH($E10294,"Forecast",IFERROR(SUMIFS(INDEX('Forecast Input'!$A:$BO,,MATCH(TEXT($A10294,"0"),'Forecast Input'!$1:$1,0)),'Forecast Input'!$A:$A,Master!C10294,'Forecast Input'!$D:$D,Master!D10294),0),"Actual",SUMIFS('CMO Input'!$Q:$Q,'CMO Input'!$E:$E,Master!$A10294,'CMO Input'!$C:$C,Master!$C10294,'CMO Input'!$AJ:$AJ,Master!$D10294,'CMO Input'!$AU:$AU,Master!$F10290),"")</f>
        <v>0</v>
      </c>
    </row>
    <row r="10295" spans="1:6" x14ac:dyDescent="0.25">
      <c r="A10295" s="24">
        <v>50</v>
      </c>
      <c r="B10295" s="25">
        <v>44621</v>
      </c>
      <c r="C10295" s="24" t="s">
        <v>780</v>
      </c>
      <c r="D10295" s="24" t="s">
        <v>10</v>
      </c>
      <c r="E10295" s="24" t="s">
        <v>1489</v>
      </c>
      <c r="F10295" t="str" cm="1">
        <f t="array" ref="F10295">_xlfn.SWITCH($E10295,"Forecast",IFERROR(SUMIFS(INDEX('Forecast Input'!$A:$BO,,MATCH(TEXT($A10295,"0"),'Forecast Input'!$1:$1,0)),'Forecast Input'!$A:$A,Master!C10295,'Forecast Input'!$D:$D,Master!D10295),0),"Actual",SUMIFS('CMO Input'!$Q:$Q,'CMO Input'!$E:$E,Master!$A10295,'CMO Input'!$C:$C,Master!$C10295,'CMO Input'!$AJ:$AJ,Master!$D10295,'CMO Input'!$AU:$AU,Master!$F10291),"")</f>
        <v/>
      </c>
    </row>
    <row r="10296" spans="1:6" x14ac:dyDescent="0.25">
      <c r="A10296" s="24">
        <v>50</v>
      </c>
      <c r="B10296" s="25">
        <v>44621</v>
      </c>
      <c r="C10296" s="24" t="s">
        <v>780</v>
      </c>
      <c r="D10296" s="24" t="s">
        <v>10</v>
      </c>
      <c r="E10296" s="24" t="s">
        <v>1488</v>
      </c>
      <c r="F10296" cm="1">
        <f t="array" ref="F10296">_xlfn.SWITCH($E10296,"Forecast",IFERROR(SUMIFS(INDEX('Forecast Input'!$A:$BO,,MATCH(TEXT($A10296,"0"),'Forecast Input'!$1:$1,0)),'Forecast Input'!$A:$A,Master!C10296,'Forecast Input'!$D:$D,Master!D10296),0),"Actual",SUMIFS('CMO Input'!$Q:$Q,'CMO Input'!$E:$E,Master!$A10296,'CMO Input'!$C:$C,Master!$C10296,'CMO Input'!$AJ:$AJ,Master!$D10296,'CMO Input'!$AU:$AU,Master!$F10292),"")</f>
        <v>0</v>
      </c>
    </row>
    <row r="10297" spans="1:6" x14ac:dyDescent="0.25">
      <c r="A10297" s="24">
        <v>50</v>
      </c>
      <c r="B10297" s="25">
        <v>44621</v>
      </c>
      <c r="C10297" s="24" t="s">
        <v>780</v>
      </c>
      <c r="D10297" s="24" t="s">
        <v>10</v>
      </c>
      <c r="E10297" s="24" t="s">
        <v>1487</v>
      </c>
      <c r="F10297" cm="1">
        <f t="array" ref="F10297">_xlfn.SWITCH($E10297,"Forecast",IFERROR(SUMIFS(INDEX('Forecast Input'!$A:$BO,,MATCH(TEXT($A10297,"0"),'Forecast Input'!$1:$1,0)),'Forecast Input'!$A:$A,Master!C10297,'Forecast Input'!$D:$D,Master!D10297),0),"Actual",SUMIFS('CMO Input'!$Q:$Q,'CMO Input'!$E:$E,Master!$A10297,'CMO Input'!$C:$C,Master!$C10297,'CMO Input'!$AJ:$AJ,Master!$D10297,'CMO Input'!$AU:$AU,Master!$F10293),"")</f>
        <v>0</v>
      </c>
    </row>
    <row r="10298" spans="1:6" x14ac:dyDescent="0.25">
      <c r="A10298" s="24">
        <v>50</v>
      </c>
      <c r="B10298" s="25">
        <v>44621</v>
      </c>
      <c r="C10298" s="24" t="s">
        <v>780</v>
      </c>
      <c r="D10298" s="24" t="s">
        <v>61</v>
      </c>
      <c r="E10298" s="24" t="s">
        <v>1489</v>
      </c>
      <c r="F10298" t="str" cm="1">
        <f t="array" ref="F10298">_xlfn.SWITCH($E10298,"Forecast",IFERROR(SUMIFS(INDEX('Forecast Input'!$A:$BO,,MATCH(TEXT($A10298,"0"),'Forecast Input'!$1:$1,0)),'Forecast Input'!$A:$A,Master!C10298,'Forecast Input'!$D:$D,Master!D10298),0),"Actual",SUMIFS('CMO Input'!$Q:$Q,'CMO Input'!$E:$E,Master!$A10298,'CMO Input'!$C:$C,Master!$C10298,'CMO Input'!$AJ:$AJ,Master!$D10298,'CMO Input'!$AU:$AU,Master!$F10294),"")</f>
        <v/>
      </c>
    </row>
    <row r="10299" spans="1:6" x14ac:dyDescent="0.25">
      <c r="A10299" s="24">
        <v>50</v>
      </c>
      <c r="B10299" s="25">
        <v>44621</v>
      </c>
      <c r="C10299" s="24" t="s">
        <v>780</v>
      </c>
      <c r="D10299" s="24" t="s">
        <v>61</v>
      </c>
      <c r="E10299" s="24" t="s">
        <v>1488</v>
      </c>
      <c r="F10299" cm="1">
        <f t="array" ref="F10299">_xlfn.SWITCH($E10299,"Forecast",IFERROR(SUMIFS(INDEX('Forecast Input'!$A:$BO,,MATCH(TEXT($A10299,"0"),'Forecast Input'!$1:$1,0)),'Forecast Input'!$A:$A,Master!C10299,'Forecast Input'!$D:$D,Master!D10299),0),"Actual",SUMIFS('CMO Input'!$Q:$Q,'CMO Input'!$E:$E,Master!$A10299,'CMO Input'!$C:$C,Master!$C10299,'CMO Input'!$AJ:$AJ,Master!$D10299,'CMO Input'!$AU:$AU,Master!$F10295),"")</f>
        <v>187.11</v>
      </c>
    </row>
    <row r="10300" spans="1:6" x14ac:dyDescent="0.25">
      <c r="A10300" s="24">
        <v>50</v>
      </c>
      <c r="B10300" s="25">
        <v>44621</v>
      </c>
      <c r="C10300" s="24" t="s">
        <v>780</v>
      </c>
      <c r="D10300" s="24" t="s">
        <v>61</v>
      </c>
      <c r="E10300" s="24" t="s">
        <v>1487</v>
      </c>
      <c r="F10300" cm="1">
        <f t="array" ref="F10300">_xlfn.SWITCH($E10300,"Forecast",IFERROR(SUMIFS(INDEX('Forecast Input'!$A:$BO,,MATCH(TEXT($A10300,"0"),'Forecast Input'!$1:$1,0)),'Forecast Input'!$A:$A,Master!C10300,'Forecast Input'!$D:$D,Master!D10300),0),"Actual",SUMIFS('CMO Input'!$Q:$Q,'CMO Input'!$E:$E,Master!$A10300,'CMO Input'!$C:$C,Master!$C10300,'CMO Input'!$AJ:$AJ,Master!$D10300,'CMO Input'!$AU:$AU,Master!$F10296),"")</f>
        <v>0</v>
      </c>
    </row>
    <row r="10301" spans="1:6" x14ac:dyDescent="0.25">
      <c r="A10301" s="24">
        <v>50</v>
      </c>
      <c r="B10301" s="25">
        <v>44621</v>
      </c>
      <c r="C10301" s="24" t="s">
        <v>780</v>
      </c>
      <c r="D10301" s="24" t="s">
        <v>103</v>
      </c>
      <c r="E10301" s="24" t="s">
        <v>1489</v>
      </c>
      <c r="F10301" t="str" cm="1">
        <f t="array" ref="F10301">_xlfn.SWITCH($E10301,"Forecast",IFERROR(SUMIFS(INDEX('Forecast Input'!$A:$BO,,MATCH(TEXT($A10301,"0"),'Forecast Input'!$1:$1,0)),'Forecast Input'!$A:$A,Master!C10301,'Forecast Input'!$D:$D,Master!D10301),0),"Actual",SUMIFS('CMO Input'!$Q:$Q,'CMO Input'!$E:$E,Master!$A10301,'CMO Input'!$C:$C,Master!$C10301,'CMO Input'!$AJ:$AJ,Master!$D10301,'CMO Input'!$AU:$AU,Master!$F10297),"")</f>
        <v/>
      </c>
    </row>
    <row r="10302" spans="1:6" x14ac:dyDescent="0.25">
      <c r="A10302" s="24">
        <v>50</v>
      </c>
      <c r="B10302" s="25">
        <v>44621</v>
      </c>
      <c r="C10302" s="24" t="s">
        <v>780</v>
      </c>
      <c r="D10302" s="24" t="s">
        <v>103</v>
      </c>
      <c r="E10302" s="24" t="s">
        <v>1488</v>
      </c>
      <c r="F10302" cm="1">
        <f t="array" ref="F10302">_xlfn.SWITCH($E10302,"Forecast",IFERROR(SUMIFS(INDEX('Forecast Input'!$A:$BO,,MATCH(TEXT($A10302,"0"),'Forecast Input'!$1:$1,0)),'Forecast Input'!$A:$A,Master!C10302,'Forecast Input'!$D:$D,Master!D10302),0),"Actual",SUMIFS('CMO Input'!$Q:$Q,'CMO Input'!$E:$E,Master!$A10302,'CMO Input'!$C:$C,Master!$C10302,'CMO Input'!$AJ:$AJ,Master!$D10302,'CMO Input'!$AU:$AU,Master!$F10298),"")</f>
        <v>0</v>
      </c>
    </row>
    <row r="10303" spans="1:6" x14ac:dyDescent="0.25">
      <c r="A10303" s="24">
        <v>50</v>
      </c>
      <c r="B10303" s="25">
        <v>44621</v>
      </c>
      <c r="C10303" s="24" t="s">
        <v>780</v>
      </c>
      <c r="D10303" s="24" t="s">
        <v>103</v>
      </c>
      <c r="E10303" s="24" t="s">
        <v>1487</v>
      </c>
      <c r="F10303" cm="1">
        <f t="array" ref="F10303">_xlfn.SWITCH($E10303,"Forecast",IFERROR(SUMIFS(INDEX('Forecast Input'!$A:$BO,,MATCH(TEXT($A10303,"0"),'Forecast Input'!$1:$1,0)),'Forecast Input'!$A:$A,Master!C10303,'Forecast Input'!$D:$D,Master!D10303),0),"Actual",SUMIFS('CMO Input'!$Q:$Q,'CMO Input'!$E:$E,Master!$A10303,'CMO Input'!$C:$C,Master!$C10303,'CMO Input'!$AJ:$AJ,Master!$D10303,'CMO Input'!$AU:$AU,Master!$F10299),"")</f>
        <v>0</v>
      </c>
    </row>
    <row r="10304" spans="1:6" x14ac:dyDescent="0.25">
      <c r="A10304" s="24">
        <v>50</v>
      </c>
      <c r="B10304" s="25">
        <v>44621</v>
      </c>
      <c r="C10304" s="24" t="s">
        <v>780</v>
      </c>
      <c r="D10304" s="24" t="s">
        <v>146</v>
      </c>
      <c r="E10304" s="24" t="s">
        <v>1489</v>
      </c>
      <c r="F10304" t="str" cm="1">
        <f t="array" ref="F10304">_xlfn.SWITCH($E10304,"Forecast",IFERROR(SUMIFS(INDEX('Forecast Input'!$A:$BO,,MATCH(TEXT($A10304,"0"),'Forecast Input'!$1:$1,0)),'Forecast Input'!$A:$A,Master!C10304,'Forecast Input'!$D:$D,Master!D10304),0),"Actual",SUMIFS('CMO Input'!$Q:$Q,'CMO Input'!$E:$E,Master!$A10304,'CMO Input'!$C:$C,Master!$C10304,'CMO Input'!$AJ:$AJ,Master!$D10304,'CMO Input'!$AU:$AU,Master!$F10300),"")</f>
        <v/>
      </c>
    </row>
    <row r="10305" spans="1:6" x14ac:dyDescent="0.25">
      <c r="A10305" s="24">
        <v>50</v>
      </c>
      <c r="B10305" s="25">
        <v>44621</v>
      </c>
      <c r="C10305" s="24" t="s">
        <v>780</v>
      </c>
      <c r="D10305" s="24" t="s">
        <v>146</v>
      </c>
      <c r="E10305" s="24" t="s">
        <v>1488</v>
      </c>
      <c r="F10305" cm="1">
        <f t="array" ref="F10305">_xlfn.SWITCH($E10305,"Forecast",IFERROR(SUMIFS(INDEX('Forecast Input'!$A:$BO,,MATCH(TEXT($A10305,"0"),'Forecast Input'!$1:$1,0)),'Forecast Input'!$A:$A,Master!C10305,'Forecast Input'!$D:$D,Master!D10305),0),"Actual",SUMIFS('CMO Input'!$Q:$Q,'CMO Input'!$E:$E,Master!$A10305,'CMO Input'!$C:$C,Master!$C10305,'CMO Input'!$AJ:$AJ,Master!$D10305,'CMO Input'!$AU:$AU,Master!$F10301),"")</f>
        <v>0</v>
      </c>
    </row>
    <row r="10306" spans="1:6" x14ac:dyDescent="0.25">
      <c r="A10306" s="24">
        <v>50</v>
      </c>
      <c r="B10306" s="25">
        <v>44621</v>
      </c>
      <c r="C10306" s="24" t="s">
        <v>780</v>
      </c>
      <c r="D10306" s="24" t="s">
        <v>146</v>
      </c>
      <c r="E10306" s="24" t="s">
        <v>1487</v>
      </c>
      <c r="F10306" cm="1">
        <f t="array" ref="F10306">_xlfn.SWITCH($E10306,"Forecast",IFERROR(SUMIFS(INDEX('Forecast Input'!$A:$BO,,MATCH(TEXT($A10306,"0"),'Forecast Input'!$1:$1,0)),'Forecast Input'!$A:$A,Master!C10306,'Forecast Input'!$D:$D,Master!D10306),0),"Actual",SUMIFS('CMO Input'!$Q:$Q,'CMO Input'!$E:$E,Master!$A10306,'CMO Input'!$C:$C,Master!$C10306,'CMO Input'!$AJ:$AJ,Master!$D10306,'CMO Input'!$AU:$AU,Master!$F10302),"")</f>
        <v>0</v>
      </c>
    </row>
    <row r="10307" spans="1:6" x14ac:dyDescent="0.25">
      <c r="A10307" s="24">
        <v>50</v>
      </c>
      <c r="B10307" s="25">
        <v>44621</v>
      </c>
      <c r="C10307" s="24" t="s">
        <v>780</v>
      </c>
      <c r="D10307" s="24" t="s">
        <v>166</v>
      </c>
      <c r="E10307" s="24" t="s">
        <v>1489</v>
      </c>
      <c r="F10307" t="str" cm="1">
        <f t="array" ref="F10307">_xlfn.SWITCH($E10307,"Forecast",IFERROR(SUMIFS(INDEX('Forecast Input'!$A:$BO,,MATCH(TEXT($A10307,"0"),'Forecast Input'!$1:$1,0)),'Forecast Input'!$A:$A,Master!C10307,'Forecast Input'!$D:$D,Master!D10307),0),"Actual",SUMIFS('CMO Input'!$Q:$Q,'CMO Input'!$E:$E,Master!$A10307,'CMO Input'!$C:$C,Master!$C10307,'CMO Input'!$AJ:$AJ,Master!$D10307,'CMO Input'!$AU:$AU,Master!$F10303),"")</f>
        <v/>
      </c>
    </row>
    <row r="10308" spans="1:6" x14ac:dyDescent="0.25">
      <c r="A10308" s="24">
        <v>50</v>
      </c>
      <c r="B10308" s="25">
        <v>44621</v>
      </c>
      <c r="C10308" s="24" t="s">
        <v>780</v>
      </c>
      <c r="D10308" s="24" t="s">
        <v>166</v>
      </c>
      <c r="E10308" s="24" t="s">
        <v>1488</v>
      </c>
      <c r="F10308" cm="1">
        <f t="array" ref="F10308">_xlfn.SWITCH($E10308,"Forecast",IFERROR(SUMIFS(INDEX('Forecast Input'!$A:$BO,,MATCH(TEXT($A10308,"0"),'Forecast Input'!$1:$1,0)),'Forecast Input'!$A:$A,Master!C10308,'Forecast Input'!$D:$D,Master!D10308),0),"Actual",SUMIFS('CMO Input'!$Q:$Q,'CMO Input'!$E:$E,Master!$A10308,'CMO Input'!$C:$C,Master!$C10308,'CMO Input'!$AJ:$AJ,Master!$D10308,'CMO Input'!$AU:$AU,Master!$F10304),"")</f>
        <v>0</v>
      </c>
    </row>
    <row r="10309" spans="1:6" x14ac:dyDescent="0.25">
      <c r="A10309" s="24">
        <v>50</v>
      </c>
      <c r="B10309" s="25">
        <v>44621</v>
      </c>
      <c r="C10309" s="24" t="s">
        <v>780</v>
      </c>
      <c r="D10309" s="24" t="s">
        <v>166</v>
      </c>
      <c r="E10309" s="24" t="s">
        <v>1487</v>
      </c>
      <c r="F10309" cm="1">
        <f t="array" ref="F10309">_xlfn.SWITCH($E10309,"Forecast",IFERROR(SUMIFS(INDEX('Forecast Input'!$A:$BO,,MATCH(TEXT($A10309,"0"),'Forecast Input'!$1:$1,0)),'Forecast Input'!$A:$A,Master!C10309,'Forecast Input'!$D:$D,Master!D10309),0),"Actual",SUMIFS('CMO Input'!$Q:$Q,'CMO Input'!$E:$E,Master!$A10309,'CMO Input'!$C:$C,Master!$C10309,'CMO Input'!$AJ:$AJ,Master!$D10309,'CMO Input'!$AU:$AU,Master!$F10305),"")</f>
        <v>0</v>
      </c>
    </row>
    <row r="10310" spans="1:6" x14ac:dyDescent="0.25">
      <c r="A10310" s="24">
        <v>50</v>
      </c>
      <c r="B10310" s="25">
        <v>44621</v>
      </c>
      <c r="C10310" s="24" t="s">
        <v>780</v>
      </c>
      <c r="D10310" s="24" t="s">
        <v>170</v>
      </c>
      <c r="E10310" s="24" t="s">
        <v>1489</v>
      </c>
      <c r="F10310" t="str" cm="1">
        <f t="array" ref="F10310">_xlfn.SWITCH($E10310,"Forecast",IFERROR(SUMIFS(INDEX('Forecast Input'!$A:$BO,,MATCH(TEXT($A10310,"0"),'Forecast Input'!$1:$1,0)),'Forecast Input'!$A:$A,Master!C10310,'Forecast Input'!$D:$D,Master!D10310),0),"Actual",SUMIFS('CMO Input'!$Q:$Q,'CMO Input'!$E:$E,Master!$A10310,'CMO Input'!$C:$C,Master!$C10310,'CMO Input'!$AJ:$AJ,Master!$D10310,'CMO Input'!$AU:$AU,Master!$F10306),"")</f>
        <v/>
      </c>
    </row>
    <row r="10311" spans="1:6" x14ac:dyDescent="0.25">
      <c r="A10311" s="24">
        <v>50</v>
      </c>
      <c r="B10311" s="25">
        <v>44621</v>
      </c>
      <c r="C10311" s="24" t="s">
        <v>780</v>
      </c>
      <c r="D10311" s="24" t="s">
        <v>170</v>
      </c>
      <c r="E10311" s="24" t="s">
        <v>1488</v>
      </c>
      <c r="F10311" cm="1">
        <f t="array" ref="F10311">_xlfn.SWITCH($E10311,"Forecast",IFERROR(SUMIFS(INDEX('Forecast Input'!$A:$BO,,MATCH(TEXT($A10311,"0"),'Forecast Input'!$1:$1,0)),'Forecast Input'!$A:$A,Master!C10311,'Forecast Input'!$D:$D,Master!D10311),0),"Actual",SUMIFS('CMO Input'!$Q:$Q,'CMO Input'!$E:$E,Master!$A10311,'CMO Input'!$C:$C,Master!$C10311,'CMO Input'!$AJ:$AJ,Master!$D10311,'CMO Input'!$AU:$AU,Master!$F10307),"")</f>
        <v>0</v>
      </c>
    </row>
    <row r="10312" spans="1:6" x14ac:dyDescent="0.25">
      <c r="A10312" s="24">
        <v>50</v>
      </c>
      <c r="B10312" s="25">
        <v>44621</v>
      </c>
      <c r="C10312" s="24" t="s">
        <v>780</v>
      </c>
      <c r="D10312" s="24" t="s">
        <v>170</v>
      </c>
      <c r="E10312" s="24" t="s">
        <v>1487</v>
      </c>
      <c r="F10312" cm="1">
        <f t="array" ref="F10312">_xlfn.SWITCH($E10312,"Forecast",IFERROR(SUMIFS(INDEX('Forecast Input'!$A:$BO,,MATCH(TEXT($A10312,"0"),'Forecast Input'!$1:$1,0)),'Forecast Input'!$A:$A,Master!C10312,'Forecast Input'!$D:$D,Master!D10312),0),"Actual",SUMIFS('CMO Input'!$Q:$Q,'CMO Input'!$E:$E,Master!$A10312,'CMO Input'!$C:$C,Master!$C10312,'CMO Input'!$AJ:$AJ,Master!$D10312,'CMO Input'!$AU:$AU,Master!$F10308),"")</f>
        <v>0</v>
      </c>
    </row>
    <row r="10313" spans="1:6" x14ac:dyDescent="0.25">
      <c r="A10313" s="24">
        <v>50</v>
      </c>
      <c r="B10313" s="25">
        <v>44621</v>
      </c>
      <c r="C10313" s="24" t="s">
        <v>780</v>
      </c>
      <c r="D10313" s="24" t="s">
        <v>436</v>
      </c>
      <c r="E10313" s="24" t="s">
        <v>1489</v>
      </c>
      <c r="F10313" t="str" cm="1">
        <f t="array" ref="F10313">_xlfn.SWITCH($E10313,"Forecast",IFERROR(SUMIFS(INDEX('Forecast Input'!$A:$BO,,MATCH(TEXT($A10313,"0"),'Forecast Input'!$1:$1,0)),'Forecast Input'!$A:$A,Master!C10313,'Forecast Input'!$D:$D,Master!D10313),0),"Actual",SUMIFS('CMO Input'!$Q:$Q,'CMO Input'!$E:$E,Master!$A10313,'CMO Input'!$C:$C,Master!$C10313,'CMO Input'!$AJ:$AJ,Master!$D10313,'CMO Input'!$AU:$AU,Master!$F10309),"")</f>
        <v/>
      </c>
    </row>
    <row r="10314" spans="1:6" x14ac:dyDescent="0.25">
      <c r="A10314" s="24">
        <v>50</v>
      </c>
      <c r="B10314" s="25">
        <v>44621</v>
      </c>
      <c r="C10314" s="24" t="s">
        <v>780</v>
      </c>
      <c r="D10314" s="24" t="s">
        <v>436</v>
      </c>
      <c r="E10314" s="24" t="s">
        <v>1488</v>
      </c>
      <c r="F10314" cm="1">
        <f t="array" ref="F10314">_xlfn.SWITCH($E10314,"Forecast",IFERROR(SUMIFS(INDEX('Forecast Input'!$A:$BO,,MATCH(TEXT($A10314,"0"),'Forecast Input'!$1:$1,0)),'Forecast Input'!$A:$A,Master!C10314,'Forecast Input'!$D:$D,Master!D10314),0),"Actual",SUMIFS('CMO Input'!$Q:$Q,'CMO Input'!$E:$E,Master!$A10314,'CMO Input'!$C:$C,Master!$C10314,'CMO Input'!$AJ:$AJ,Master!$D10314,'CMO Input'!$AU:$AU,Master!$F10310),"")</f>
        <v>0</v>
      </c>
    </row>
    <row r="10315" spans="1:6" x14ac:dyDescent="0.25">
      <c r="A10315" s="24">
        <v>50</v>
      </c>
      <c r="B10315" s="25">
        <v>44621</v>
      </c>
      <c r="C10315" s="24" t="s">
        <v>780</v>
      </c>
      <c r="D10315" s="24" t="s">
        <v>436</v>
      </c>
      <c r="E10315" s="24" t="s">
        <v>1487</v>
      </c>
      <c r="F10315" cm="1">
        <f t="array" ref="F10315">_xlfn.SWITCH($E10315,"Forecast",IFERROR(SUMIFS(INDEX('Forecast Input'!$A:$BO,,MATCH(TEXT($A10315,"0"),'Forecast Input'!$1:$1,0)),'Forecast Input'!$A:$A,Master!C10315,'Forecast Input'!$D:$D,Master!D10315),0),"Actual",SUMIFS('CMO Input'!$Q:$Q,'CMO Input'!$E:$E,Master!$A10315,'CMO Input'!$C:$C,Master!$C10315,'CMO Input'!$AJ:$AJ,Master!$D10315,'CMO Input'!$AU:$AU,Master!$F10311),"")</f>
        <v>0</v>
      </c>
    </row>
    <row r="10316" spans="1:6" x14ac:dyDescent="0.25">
      <c r="A10316" s="24">
        <v>50</v>
      </c>
      <c r="B10316" s="25">
        <v>44621</v>
      </c>
      <c r="C10316" s="24" t="s">
        <v>780</v>
      </c>
      <c r="D10316" s="24" t="s">
        <v>1469</v>
      </c>
      <c r="E10316" s="24" t="s">
        <v>1489</v>
      </c>
      <c r="F10316" t="str" cm="1">
        <f t="array" ref="F10316">_xlfn.SWITCH($E10316,"Forecast",IFERROR(SUMIFS(INDEX('Forecast Input'!$A:$BO,,MATCH(TEXT($A10316,"0"),'Forecast Input'!$1:$1,0)),'Forecast Input'!$A:$A,Master!C10316,'Forecast Input'!$D:$D,Master!D10316),0),"Actual",SUMIFS('CMO Input'!$Q:$Q,'CMO Input'!$E:$E,Master!$A10316,'CMO Input'!$C:$C,Master!$C10316,'CMO Input'!$AJ:$AJ,Master!$D10316,'CMO Input'!$AU:$AU,Master!$F10312),"")</f>
        <v/>
      </c>
    </row>
    <row r="10317" spans="1:6" x14ac:dyDescent="0.25">
      <c r="A10317" s="24">
        <v>50</v>
      </c>
      <c r="B10317" s="25">
        <v>44621</v>
      </c>
      <c r="C10317" s="24" t="s">
        <v>780</v>
      </c>
      <c r="D10317" s="24" t="s">
        <v>1469</v>
      </c>
      <c r="E10317" s="24" t="s">
        <v>1488</v>
      </c>
      <c r="F10317" cm="1">
        <f t="array" ref="F10317">_xlfn.SWITCH($E10317,"Forecast",IFERROR(SUMIFS(INDEX('Forecast Input'!$A:$BO,,MATCH(TEXT($A10317,"0"),'Forecast Input'!$1:$1,0)),'Forecast Input'!$A:$A,Master!C10317,'Forecast Input'!$D:$D,Master!D10317),0),"Actual",SUMIFS('CMO Input'!$Q:$Q,'CMO Input'!$E:$E,Master!$A10317,'CMO Input'!$C:$C,Master!$C10317,'CMO Input'!$AJ:$AJ,Master!$D10317,'CMO Input'!$AU:$AU,Master!$F10313),"")</f>
        <v>0</v>
      </c>
    </row>
    <row r="10318" spans="1:6" x14ac:dyDescent="0.25">
      <c r="A10318" s="24">
        <v>50</v>
      </c>
      <c r="B10318" s="25">
        <v>44621</v>
      </c>
      <c r="C10318" s="24" t="s">
        <v>780</v>
      </c>
      <c r="D10318" s="24" t="s">
        <v>1469</v>
      </c>
      <c r="E10318" s="24" t="s">
        <v>1487</v>
      </c>
      <c r="F10318" cm="1">
        <f t="array" ref="F10318">_xlfn.SWITCH($E10318,"Forecast",IFERROR(SUMIFS(INDEX('Forecast Input'!$A:$BO,,MATCH(TEXT($A10318,"0"),'Forecast Input'!$1:$1,0)),'Forecast Input'!$A:$A,Master!C10318,'Forecast Input'!$D:$D,Master!D10318),0),"Actual",SUMIFS('CMO Input'!$Q:$Q,'CMO Input'!$E:$E,Master!$A10318,'CMO Input'!$C:$C,Master!$C10318,'CMO Input'!$AJ:$AJ,Master!$D10318,'CMO Input'!$AU:$AU,Master!$F10314),"")</f>
        <v>0</v>
      </c>
    </row>
    <row r="10319" spans="1:6" x14ac:dyDescent="0.25">
      <c r="A10319" s="24">
        <v>50</v>
      </c>
      <c r="B10319" s="25">
        <v>44621</v>
      </c>
      <c r="C10319" s="24" t="s">
        <v>989</v>
      </c>
      <c r="D10319" s="24" t="s">
        <v>10</v>
      </c>
      <c r="E10319" s="24" t="s">
        <v>1489</v>
      </c>
      <c r="F10319" t="str" cm="1">
        <f t="array" ref="F10319">_xlfn.SWITCH($E10319,"Forecast",IFERROR(SUMIFS(INDEX('Forecast Input'!$A:$BO,,MATCH(TEXT($A10319,"0"),'Forecast Input'!$1:$1,0)),'Forecast Input'!$A:$A,Master!C10319,'Forecast Input'!$D:$D,Master!D10319),0),"Actual",SUMIFS('CMO Input'!$Q:$Q,'CMO Input'!$E:$E,Master!$A10319,'CMO Input'!$C:$C,Master!$C10319,'CMO Input'!$AJ:$AJ,Master!$D10319,'CMO Input'!$AU:$AU,Master!$F10315),"")</f>
        <v/>
      </c>
    </row>
    <row r="10320" spans="1:6" x14ac:dyDescent="0.25">
      <c r="A10320" s="24">
        <v>50</v>
      </c>
      <c r="B10320" s="25">
        <v>44621</v>
      </c>
      <c r="C10320" s="24" t="s">
        <v>989</v>
      </c>
      <c r="D10320" s="24" t="s">
        <v>10</v>
      </c>
      <c r="E10320" s="24" t="s">
        <v>1488</v>
      </c>
      <c r="F10320" cm="1">
        <f t="array" ref="F10320">_xlfn.SWITCH($E10320,"Forecast",IFERROR(SUMIFS(INDEX('Forecast Input'!$A:$BO,,MATCH(TEXT($A10320,"0"),'Forecast Input'!$1:$1,0)),'Forecast Input'!$A:$A,Master!C10320,'Forecast Input'!$D:$D,Master!D10320),0),"Actual",SUMIFS('CMO Input'!$Q:$Q,'CMO Input'!$E:$E,Master!$A10320,'CMO Input'!$C:$C,Master!$C10320,'CMO Input'!$AJ:$AJ,Master!$D10320,'CMO Input'!$AU:$AU,Master!$F10316),"")</f>
        <v>0</v>
      </c>
    </row>
    <row r="10321" spans="1:6" x14ac:dyDescent="0.25">
      <c r="A10321" s="24">
        <v>50</v>
      </c>
      <c r="B10321" s="25">
        <v>44621</v>
      </c>
      <c r="C10321" s="24" t="s">
        <v>989</v>
      </c>
      <c r="D10321" s="24" t="s">
        <v>10</v>
      </c>
      <c r="E10321" s="24" t="s">
        <v>1487</v>
      </c>
      <c r="F10321" cm="1">
        <f t="array" ref="F10321">_xlfn.SWITCH($E10321,"Forecast",IFERROR(SUMIFS(INDEX('Forecast Input'!$A:$BO,,MATCH(TEXT($A10321,"0"),'Forecast Input'!$1:$1,0)),'Forecast Input'!$A:$A,Master!C10321,'Forecast Input'!$D:$D,Master!D10321),0),"Actual",SUMIFS('CMO Input'!$Q:$Q,'CMO Input'!$E:$E,Master!$A10321,'CMO Input'!$C:$C,Master!$C10321,'CMO Input'!$AJ:$AJ,Master!$D10321,'CMO Input'!$AU:$AU,Master!$F10317),"")</f>
        <v>0</v>
      </c>
    </row>
    <row r="10322" spans="1:6" x14ac:dyDescent="0.25">
      <c r="A10322" s="24">
        <v>50</v>
      </c>
      <c r="B10322" s="25">
        <v>44621</v>
      </c>
      <c r="C10322" s="24" t="s">
        <v>989</v>
      </c>
      <c r="D10322" s="24" t="s">
        <v>61</v>
      </c>
      <c r="E10322" s="24" t="s">
        <v>1489</v>
      </c>
      <c r="F10322" t="str" cm="1">
        <f t="array" ref="F10322">_xlfn.SWITCH($E10322,"Forecast",IFERROR(SUMIFS(INDEX('Forecast Input'!$A:$BO,,MATCH(TEXT($A10322,"0"),'Forecast Input'!$1:$1,0)),'Forecast Input'!$A:$A,Master!C10322,'Forecast Input'!$D:$D,Master!D10322),0),"Actual",SUMIFS('CMO Input'!$Q:$Q,'CMO Input'!$E:$E,Master!$A10322,'CMO Input'!$C:$C,Master!$C10322,'CMO Input'!$AJ:$AJ,Master!$D10322,'CMO Input'!$AU:$AU,Master!$F10318),"")</f>
        <v/>
      </c>
    </row>
    <row r="10323" spans="1:6" x14ac:dyDescent="0.25">
      <c r="A10323" s="24">
        <v>50</v>
      </c>
      <c r="B10323" s="25">
        <v>44621</v>
      </c>
      <c r="C10323" s="24" t="s">
        <v>989</v>
      </c>
      <c r="D10323" s="24" t="s">
        <v>61</v>
      </c>
      <c r="E10323" s="24" t="s">
        <v>1488</v>
      </c>
      <c r="F10323" cm="1">
        <f t="array" ref="F10323">_xlfn.SWITCH($E10323,"Forecast",IFERROR(SUMIFS(INDEX('Forecast Input'!$A:$BO,,MATCH(TEXT($A10323,"0"),'Forecast Input'!$1:$1,0)),'Forecast Input'!$A:$A,Master!C10323,'Forecast Input'!$D:$D,Master!D10323),0),"Actual",SUMIFS('CMO Input'!$Q:$Q,'CMO Input'!$E:$E,Master!$A10323,'CMO Input'!$C:$C,Master!$C10323,'CMO Input'!$AJ:$AJ,Master!$D10323,'CMO Input'!$AU:$AU,Master!$F10319),"")</f>
        <v>464.72</v>
      </c>
    </row>
    <row r="10324" spans="1:6" x14ac:dyDescent="0.25">
      <c r="A10324" s="24">
        <v>50</v>
      </c>
      <c r="B10324" s="25">
        <v>44621</v>
      </c>
      <c r="C10324" s="24" t="s">
        <v>989</v>
      </c>
      <c r="D10324" s="24" t="s">
        <v>61</v>
      </c>
      <c r="E10324" s="24" t="s">
        <v>1487</v>
      </c>
      <c r="F10324" cm="1">
        <f t="array" ref="F10324">_xlfn.SWITCH($E10324,"Forecast",IFERROR(SUMIFS(INDEX('Forecast Input'!$A:$BO,,MATCH(TEXT($A10324,"0"),'Forecast Input'!$1:$1,0)),'Forecast Input'!$A:$A,Master!C10324,'Forecast Input'!$D:$D,Master!D10324),0),"Actual",SUMIFS('CMO Input'!$Q:$Q,'CMO Input'!$E:$E,Master!$A10324,'CMO Input'!$C:$C,Master!$C10324,'CMO Input'!$AJ:$AJ,Master!$D10324,'CMO Input'!$AU:$AU,Master!$F10320),"")</f>
        <v>0</v>
      </c>
    </row>
    <row r="10325" spans="1:6" x14ac:dyDescent="0.25">
      <c r="A10325" s="24">
        <v>50</v>
      </c>
      <c r="B10325" s="25">
        <v>44621</v>
      </c>
      <c r="C10325" s="24" t="s">
        <v>989</v>
      </c>
      <c r="D10325" s="24" t="s">
        <v>103</v>
      </c>
      <c r="E10325" s="24" t="s">
        <v>1489</v>
      </c>
      <c r="F10325" t="str" cm="1">
        <f t="array" ref="F10325">_xlfn.SWITCH($E10325,"Forecast",IFERROR(SUMIFS(INDEX('Forecast Input'!$A:$BO,,MATCH(TEXT($A10325,"0"),'Forecast Input'!$1:$1,0)),'Forecast Input'!$A:$A,Master!C10325,'Forecast Input'!$D:$D,Master!D10325),0),"Actual",SUMIFS('CMO Input'!$Q:$Q,'CMO Input'!$E:$E,Master!$A10325,'CMO Input'!$C:$C,Master!$C10325,'CMO Input'!$AJ:$AJ,Master!$D10325,'CMO Input'!$AU:$AU,Master!$F10321),"")</f>
        <v/>
      </c>
    </row>
    <row r="10326" spans="1:6" x14ac:dyDescent="0.25">
      <c r="A10326" s="24">
        <v>50</v>
      </c>
      <c r="B10326" s="25">
        <v>44621</v>
      </c>
      <c r="C10326" s="24" t="s">
        <v>989</v>
      </c>
      <c r="D10326" s="24" t="s">
        <v>103</v>
      </c>
      <c r="E10326" s="24" t="s">
        <v>1488</v>
      </c>
      <c r="F10326" cm="1">
        <f t="array" ref="F10326">_xlfn.SWITCH($E10326,"Forecast",IFERROR(SUMIFS(INDEX('Forecast Input'!$A:$BO,,MATCH(TEXT($A10326,"0"),'Forecast Input'!$1:$1,0)),'Forecast Input'!$A:$A,Master!C10326,'Forecast Input'!$D:$D,Master!D10326),0),"Actual",SUMIFS('CMO Input'!$Q:$Q,'CMO Input'!$E:$E,Master!$A10326,'CMO Input'!$C:$C,Master!$C10326,'CMO Input'!$AJ:$AJ,Master!$D10326,'CMO Input'!$AU:$AU,Master!$F10322),"")</f>
        <v>0</v>
      </c>
    </row>
    <row r="10327" spans="1:6" x14ac:dyDescent="0.25">
      <c r="A10327" s="24">
        <v>50</v>
      </c>
      <c r="B10327" s="25">
        <v>44621</v>
      </c>
      <c r="C10327" s="24" t="s">
        <v>989</v>
      </c>
      <c r="D10327" s="24" t="s">
        <v>103</v>
      </c>
      <c r="E10327" s="24" t="s">
        <v>1487</v>
      </c>
      <c r="F10327" cm="1">
        <f t="array" ref="F10327">_xlfn.SWITCH($E10327,"Forecast",IFERROR(SUMIFS(INDEX('Forecast Input'!$A:$BO,,MATCH(TEXT($A10327,"0"),'Forecast Input'!$1:$1,0)),'Forecast Input'!$A:$A,Master!C10327,'Forecast Input'!$D:$D,Master!D10327),0),"Actual",SUMIFS('CMO Input'!$Q:$Q,'CMO Input'!$E:$E,Master!$A10327,'CMO Input'!$C:$C,Master!$C10327,'CMO Input'!$AJ:$AJ,Master!$D10327,'CMO Input'!$AU:$AU,Master!$F10323),"")</f>
        <v>0</v>
      </c>
    </row>
    <row r="10328" spans="1:6" x14ac:dyDescent="0.25">
      <c r="A10328" s="24">
        <v>50</v>
      </c>
      <c r="B10328" s="25">
        <v>44621</v>
      </c>
      <c r="C10328" s="24" t="s">
        <v>989</v>
      </c>
      <c r="D10328" s="24" t="s">
        <v>146</v>
      </c>
      <c r="E10328" s="24" t="s">
        <v>1489</v>
      </c>
      <c r="F10328" t="str" cm="1">
        <f t="array" ref="F10328">_xlfn.SWITCH($E10328,"Forecast",IFERROR(SUMIFS(INDEX('Forecast Input'!$A:$BO,,MATCH(TEXT($A10328,"0"),'Forecast Input'!$1:$1,0)),'Forecast Input'!$A:$A,Master!C10328,'Forecast Input'!$D:$D,Master!D10328),0),"Actual",SUMIFS('CMO Input'!$Q:$Q,'CMO Input'!$E:$E,Master!$A10328,'CMO Input'!$C:$C,Master!$C10328,'CMO Input'!$AJ:$AJ,Master!$D10328,'CMO Input'!$AU:$AU,Master!$F10324),"")</f>
        <v/>
      </c>
    </row>
    <row r="10329" spans="1:6" x14ac:dyDescent="0.25">
      <c r="A10329" s="24">
        <v>50</v>
      </c>
      <c r="B10329" s="25">
        <v>44621</v>
      </c>
      <c r="C10329" s="24" t="s">
        <v>989</v>
      </c>
      <c r="D10329" s="24" t="s">
        <v>146</v>
      </c>
      <c r="E10329" s="24" t="s">
        <v>1488</v>
      </c>
      <c r="F10329" cm="1">
        <f t="array" ref="F10329">_xlfn.SWITCH($E10329,"Forecast",IFERROR(SUMIFS(INDEX('Forecast Input'!$A:$BO,,MATCH(TEXT($A10329,"0"),'Forecast Input'!$1:$1,0)),'Forecast Input'!$A:$A,Master!C10329,'Forecast Input'!$D:$D,Master!D10329),0),"Actual",SUMIFS('CMO Input'!$Q:$Q,'CMO Input'!$E:$E,Master!$A10329,'CMO Input'!$C:$C,Master!$C10329,'CMO Input'!$AJ:$AJ,Master!$D10329,'CMO Input'!$AU:$AU,Master!$F10325),"")</f>
        <v>0</v>
      </c>
    </row>
    <row r="10330" spans="1:6" x14ac:dyDescent="0.25">
      <c r="A10330" s="24">
        <v>50</v>
      </c>
      <c r="B10330" s="25">
        <v>44621</v>
      </c>
      <c r="C10330" s="24" t="s">
        <v>989</v>
      </c>
      <c r="D10330" s="24" t="s">
        <v>146</v>
      </c>
      <c r="E10330" s="24" t="s">
        <v>1487</v>
      </c>
      <c r="F10330" cm="1">
        <f t="array" ref="F10330">_xlfn.SWITCH($E10330,"Forecast",IFERROR(SUMIFS(INDEX('Forecast Input'!$A:$BO,,MATCH(TEXT($A10330,"0"),'Forecast Input'!$1:$1,0)),'Forecast Input'!$A:$A,Master!C10330,'Forecast Input'!$D:$D,Master!D10330),0),"Actual",SUMIFS('CMO Input'!$Q:$Q,'CMO Input'!$E:$E,Master!$A10330,'CMO Input'!$C:$C,Master!$C10330,'CMO Input'!$AJ:$AJ,Master!$D10330,'CMO Input'!$AU:$AU,Master!$F10326),"")</f>
        <v>0</v>
      </c>
    </row>
    <row r="10331" spans="1:6" x14ac:dyDescent="0.25">
      <c r="A10331" s="24">
        <v>50</v>
      </c>
      <c r="B10331" s="25">
        <v>44621</v>
      </c>
      <c r="C10331" s="24" t="s">
        <v>989</v>
      </c>
      <c r="D10331" s="24" t="s">
        <v>166</v>
      </c>
      <c r="E10331" s="24" t="s">
        <v>1489</v>
      </c>
      <c r="F10331" t="str" cm="1">
        <f t="array" ref="F10331">_xlfn.SWITCH($E10331,"Forecast",IFERROR(SUMIFS(INDEX('Forecast Input'!$A:$BO,,MATCH(TEXT($A10331,"0"),'Forecast Input'!$1:$1,0)),'Forecast Input'!$A:$A,Master!C10331,'Forecast Input'!$D:$D,Master!D10331),0),"Actual",SUMIFS('CMO Input'!$Q:$Q,'CMO Input'!$E:$E,Master!$A10331,'CMO Input'!$C:$C,Master!$C10331,'CMO Input'!$AJ:$AJ,Master!$D10331,'CMO Input'!$AU:$AU,Master!$F10327),"")</f>
        <v/>
      </c>
    </row>
    <row r="10332" spans="1:6" x14ac:dyDescent="0.25">
      <c r="A10332" s="24">
        <v>50</v>
      </c>
      <c r="B10332" s="25">
        <v>44621</v>
      </c>
      <c r="C10332" s="24" t="s">
        <v>989</v>
      </c>
      <c r="D10332" s="24" t="s">
        <v>166</v>
      </c>
      <c r="E10332" s="24" t="s">
        <v>1488</v>
      </c>
      <c r="F10332" cm="1">
        <f t="array" ref="F10332">_xlfn.SWITCH($E10332,"Forecast",IFERROR(SUMIFS(INDEX('Forecast Input'!$A:$BO,,MATCH(TEXT($A10332,"0"),'Forecast Input'!$1:$1,0)),'Forecast Input'!$A:$A,Master!C10332,'Forecast Input'!$D:$D,Master!D10332),0),"Actual",SUMIFS('CMO Input'!$Q:$Q,'CMO Input'!$E:$E,Master!$A10332,'CMO Input'!$C:$C,Master!$C10332,'CMO Input'!$AJ:$AJ,Master!$D10332,'CMO Input'!$AU:$AU,Master!$F10328),"")</f>
        <v>332.71000000000004</v>
      </c>
    </row>
    <row r="10333" spans="1:6" x14ac:dyDescent="0.25">
      <c r="A10333" s="24">
        <v>50</v>
      </c>
      <c r="B10333" s="25">
        <v>44621</v>
      </c>
      <c r="C10333" s="24" t="s">
        <v>989</v>
      </c>
      <c r="D10333" s="24" t="s">
        <v>166</v>
      </c>
      <c r="E10333" s="24" t="s">
        <v>1487</v>
      </c>
      <c r="F10333" cm="1">
        <f t="array" ref="F10333">_xlfn.SWITCH($E10333,"Forecast",IFERROR(SUMIFS(INDEX('Forecast Input'!$A:$BO,,MATCH(TEXT($A10333,"0"),'Forecast Input'!$1:$1,0)),'Forecast Input'!$A:$A,Master!C10333,'Forecast Input'!$D:$D,Master!D10333),0),"Actual",SUMIFS('CMO Input'!$Q:$Q,'CMO Input'!$E:$E,Master!$A10333,'CMO Input'!$C:$C,Master!$C10333,'CMO Input'!$AJ:$AJ,Master!$D10333,'CMO Input'!$AU:$AU,Master!$F10329),"")</f>
        <v>0</v>
      </c>
    </row>
    <row r="10334" spans="1:6" x14ac:dyDescent="0.25">
      <c r="A10334" s="24">
        <v>50</v>
      </c>
      <c r="B10334" s="25">
        <v>44621</v>
      </c>
      <c r="C10334" s="24" t="s">
        <v>989</v>
      </c>
      <c r="D10334" s="24" t="s">
        <v>170</v>
      </c>
      <c r="E10334" s="24" t="s">
        <v>1489</v>
      </c>
      <c r="F10334" t="str" cm="1">
        <f t="array" ref="F10334">_xlfn.SWITCH($E10334,"Forecast",IFERROR(SUMIFS(INDEX('Forecast Input'!$A:$BO,,MATCH(TEXT($A10334,"0"),'Forecast Input'!$1:$1,0)),'Forecast Input'!$A:$A,Master!C10334,'Forecast Input'!$D:$D,Master!D10334),0),"Actual",SUMIFS('CMO Input'!$Q:$Q,'CMO Input'!$E:$E,Master!$A10334,'CMO Input'!$C:$C,Master!$C10334,'CMO Input'!$AJ:$AJ,Master!$D10334,'CMO Input'!$AU:$AU,Master!$F10330),"")</f>
        <v/>
      </c>
    </row>
    <row r="10335" spans="1:6" x14ac:dyDescent="0.25">
      <c r="A10335" s="24">
        <v>50</v>
      </c>
      <c r="B10335" s="25">
        <v>44621</v>
      </c>
      <c r="C10335" s="24" t="s">
        <v>989</v>
      </c>
      <c r="D10335" s="24" t="s">
        <v>170</v>
      </c>
      <c r="E10335" s="24" t="s">
        <v>1488</v>
      </c>
      <c r="F10335" cm="1">
        <f t="array" ref="F10335">_xlfn.SWITCH($E10335,"Forecast",IFERROR(SUMIFS(INDEX('Forecast Input'!$A:$BO,,MATCH(TEXT($A10335,"0"),'Forecast Input'!$1:$1,0)),'Forecast Input'!$A:$A,Master!C10335,'Forecast Input'!$D:$D,Master!D10335),0),"Actual",SUMIFS('CMO Input'!$Q:$Q,'CMO Input'!$E:$E,Master!$A10335,'CMO Input'!$C:$C,Master!$C10335,'CMO Input'!$AJ:$AJ,Master!$D10335,'CMO Input'!$AU:$AU,Master!$F10331),"")</f>
        <v>283.10999999999996</v>
      </c>
    </row>
    <row r="10336" spans="1:6" x14ac:dyDescent="0.25">
      <c r="A10336" s="24">
        <v>50</v>
      </c>
      <c r="B10336" s="25">
        <v>44621</v>
      </c>
      <c r="C10336" s="24" t="s">
        <v>989</v>
      </c>
      <c r="D10336" s="24" t="s">
        <v>170</v>
      </c>
      <c r="E10336" s="24" t="s">
        <v>1487</v>
      </c>
      <c r="F10336" cm="1">
        <f t="array" ref="F10336">_xlfn.SWITCH($E10336,"Forecast",IFERROR(SUMIFS(INDEX('Forecast Input'!$A:$BO,,MATCH(TEXT($A10336,"0"),'Forecast Input'!$1:$1,0)),'Forecast Input'!$A:$A,Master!C10336,'Forecast Input'!$D:$D,Master!D10336),0),"Actual",SUMIFS('CMO Input'!$Q:$Q,'CMO Input'!$E:$E,Master!$A10336,'CMO Input'!$C:$C,Master!$C10336,'CMO Input'!$AJ:$AJ,Master!$D10336,'CMO Input'!$AU:$AU,Master!$F10332),"")</f>
        <v>0</v>
      </c>
    </row>
    <row r="10337" spans="1:6" x14ac:dyDescent="0.25">
      <c r="A10337" s="24">
        <v>50</v>
      </c>
      <c r="B10337" s="25">
        <v>44621</v>
      </c>
      <c r="C10337" s="24" t="s">
        <v>989</v>
      </c>
      <c r="D10337" s="24" t="s">
        <v>436</v>
      </c>
      <c r="E10337" s="24" t="s">
        <v>1489</v>
      </c>
      <c r="F10337" t="str" cm="1">
        <f t="array" ref="F10337">_xlfn.SWITCH($E10337,"Forecast",IFERROR(SUMIFS(INDEX('Forecast Input'!$A:$BO,,MATCH(TEXT($A10337,"0"),'Forecast Input'!$1:$1,0)),'Forecast Input'!$A:$A,Master!C10337,'Forecast Input'!$D:$D,Master!D10337),0),"Actual",SUMIFS('CMO Input'!$Q:$Q,'CMO Input'!$E:$E,Master!$A10337,'CMO Input'!$C:$C,Master!$C10337,'CMO Input'!$AJ:$AJ,Master!$D10337,'CMO Input'!$AU:$AU,Master!$F10333),"")</f>
        <v/>
      </c>
    </row>
    <row r="10338" spans="1:6" x14ac:dyDescent="0.25">
      <c r="A10338" s="24">
        <v>50</v>
      </c>
      <c r="B10338" s="25">
        <v>44621</v>
      </c>
      <c r="C10338" s="24" t="s">
        <v>989</v>
      </c>
      <c r="D10338" s="24" t="s">
        <v>436</v>
      </c>
      <c r="E10338" s="24" t="s">
        <v>1488</v>
      </c>
      <c r="F10338" cm="1">
        <f t="array" ref="F10338">_xlfn.SWITCH($E10338,"Forecast",IFERROR(SUMIFS(INDEX('Forecast Input'!$A:$BO,,MATCH(TEXT($A10338,"0"),'Forecast Input'!$1:$1,0)),'Forecast Input'!$A:$A,Master!C10338,'Forecast Input'!$D:$D,Master!D10338),0),"Actual",SUMIFS('CMO Input'!$Q:$Q,'CMO Input'!$E:$E,Master!$A10338,'CMO Input'!$C:$C,Master!$C10338,'CMO Input'!$AJ:$AJ,Master!$D10338,'CMO Input'!$AU:$AU,Master!$F10334),"")</f>
        <v>0</v>
      </c>
    </row>
    <row r="10339" spans="1:6" x14ac:dyDescent="0.25">
      <c r="A10339" s="24">
        <v>50</v>
      </c>
      <c r="B10339" s="25">
        <v>44621</v>
      </c>
      <c r="C10339" s="24" t="s">
        <v>989</v>
      </c>
      <c r="D10339" s="24" t="s">
        <v>436</v>
      </c>
      <c r="E10339" s="24" t="s">
        <v>1487</v>
      </c>
      <c r="F10339" cm="1">
        <f t="array" ref="F10339">_xlfn.SWITCH($E10339,"Forecast",IFERROR(SUMIFS(INDEX('Forecast Input'!$A:$BO,,MATCH(TEXT($A10339,"0"),'Forecast Input'!$1:$1,0)),'Forecast Input'!$A:$A,Master!C10339,'Forecast Input'!$D:$D,Master!D10339),0),"Actual",SUMIFS('CMO Input'!$Q:$Q,'CMO Input'!$E:$E,Master!$A10339,'CMO Input'!$C:$C,Master!$C10339,'CMO Input'!$AJ:$AJ,Master!$D10339,'CMO Input'!$AU:$AU,Master!$F10335),"")</f>
        <v>0</v>
      </c>
    </row>
    <row r="10340" spans="1:6" x14ac:dyDescent="0.25">
      <c r="A10340" s="24">
        <v>50</v>
      </c>
      <c r="B10340" s="25">
        <v>44621</v>
      </c>
      <c r="C10340" s="24" t="s">
        <v>989</v>
      </c>
      <c r="D10340" s="24" t="s">
        <v>1469</v>
      </c>
      <c r="E10340" s="24" t="s">
        <v>1489</v>
      </c>
      <c r="F10340" t="str" cm="1">
        <f t="array" ref="F10340">_xlfn.SWITCH($E10340,"Forecast",IFERROR(SUMIFS(INDEX('Forecast Input'!$A:$BO,,MATCH(TEXT($A10340,"0"),'Forecast Input'!$1:$1,0)),'Forecast Input'!$A:$A,Master!C10340,'Forecast Input'!$D:$D,Master!D10340),0),"Actual",SUMIFS('CMO Input'!$Q:$Q,'CMO Input'!$E:$E,Master!$A10340,'CMO Input'!$C:$C,Master!$C10340,'CMO Input'!$AJ:$AJ,Master!$D10340,'CMO Input'!$AU:$AU,Master!$F10336),"")</f>
        <v/>
      </c>
    </row>
    <row r="10341" spans="1:6" x14ac:dyDescent="0.25">
      <c r="A10341" s="24">
        <v>50</v>
      </c>
      <c r="B10341" s="25">
        <v>44621</v>
      </c>
      <c r="C10341" s="24" t="s">
        <v>989</v>
      </c>
      <c r="D10341" s="24" t="s">
        <v>1469</v>
      </c>
      <c r="E10341" s="24" t="s">
        <v>1488</v>
      </c>
      <c r="F10341" cm="1">
        <f t="array" ref="F10341">_xlfn.SWITCH($E10341,"Forecast",IFERROR(SUMIFS(INDEX('Forecast Input'!$A:$BO,,MATCH(TEXT($A10341,"0"),'Forecast Input'!$1:$1,0)),'Forecast Input'!$A:$A,Master!C10341,'Forecast Input'!$D:$D,Master!D10341),0),"Actual",SUMIFS('CMO Input'!$Q:$Q,'CMO Input'!$E:$E,Master!$A10341,'CMO Input'!$C:$C,Master!$C10341,'CMO Input'!$AJ:$AJ,Master!$D10341,'CMO Input'!$AU:$AU,Master!$F10337),"")</f>
        <v>0</v>
      </c>
    </row>
    <row r="10342" spans="1:6" x14ac:dyDescent="0.25">
      <c r="A10342" s="24">
        <v>50</v>
      </c>
      <c r="B10342" s="25">
        <v>44621</v>
      </c>
      <c r="C10342" s="24" t="s">
        <v>989</v>
      </c>
      <c r="D10342" s="24" t="s">
        <v>1469</v>
      </c>
      <c r="E10342" s="24" t="s">
        <v>1487</v>
      </c>
      <c r="F10342" cm="1">
        <f t="array" ref="F10342">_xlfn.SWITCH($E10342,"Forecast",IFERROR(SUMIFS(INDEX('Forecast Input'!$A:$BO,,MATCH(TEXT($A10342,"0"),'Forecast Input'!$1:$1,0)),'Forecast Input'!$A:$A,Master!C10342,'Forecast Input'!$D:$D,Master!D10342),0),"Actual",SUMIFS('CMO Input'!$Q:$Q,'CMO Input'!$E:$E,Master!$A10342,'CMO Input'!$C:$C,Master!$C10342,'CMO Input'!$AJ:$AJ,Master!$D10342,'CMO Input'!$AU:$AU,Master!$F10338),"")</f>
        <v>0</v>
      </c>
    </row>
    <row r="10343" spans="1:6" x14ac:dyDescent="0.25">
      <c r="A10343" s="24">
        <v>50</v>
      </c>
      <c r="B10343" s="25">
        <v>44621</v>
      </c>
      <c r="C10343" s="24" t="s">
        <v>181</v>
      </c>
      <c r="D10343" s="24" t="s">
        <v>10</v>
      </c>
      <c r="E10343" s="24" t="s">
        <v>1489</v>
      </c>
      <c r="F10343" t="str" cm="1">
        <f t="array" ref="F10343">_xlfn.SWITCH($E10343,"Forecast",IFERROR(SUMIFS(INDEX('Forecast Input'!$A:$BO,,MATCH(TEXT($A10343,"0"),'Forecast Input'!$1:$1,0)),'Forecast Input'!$A:$A,Master!C10343,'Forecast Input'!$D:$D,Master!D10343),0),"Actual",SUMIFS('CMO Input'!$Q:$Q,'CMO Input'!$E:$E,Master!$A10343,'CMO Input'!$C:$C,Master!$C10343,'CMO Input'!$AJ:$AJ,Master!$D10343,'CMO Input'!$AU:$AU,Master!$F10339),"")</f>
        <v/>
      </c>
    </row>
    <row r="10344" spans="1:6" x14ac:dyDescent="0.25">
      <c r="A10344" s="24">
        <v>50</v>
      </c>
      <c r="B10344" s="25">
        <v>44621</v>
      </c>
      <c r="C10344" s="24" t="s">
        <v>181</v>
      </c>
      <c r="D10344" s="24" t="s">
        <v>10</v>
      </c>
      <c r="E10344" s="24" t="s">
        <v>1488</v>
      </c>
      <c r="F10344" cm="1">
        <f t="array" ref="F10344">_xlfn.SWITCH($E10344,"Forecast",IFERROR(SUMIFS(INDEX('Forecast Input'!$A:$BO,,MATCH(TEXT($A10344,"0"),'Forecast Input'!$1:$1,0)),'Forecast Input'!$A:$A,Master!C10344,'Forecast Input'!$D:$D,Master!D10344),0),"Actual",SUMIFS('CMO Input'!$Q:$Q,'CMO Input'!$E:$E,Master!$A10344,'CMO Input'!$C:$C,Master!$C10344,'CMO Input'!$AJ:$AJ,Master!$D10344,'CMO Input'!$AU:$AU,Master!$F10340),"")</f>
        <v>97.429999999999993</v>
      </c>
    </row>
    <row r="10345" spans="1:6" x14ac:dyDescent="0.25">
      <c r="A10345" s="24">
        <v>50</v>
      </c>
      <c r="B10345" s="25">
        <v>44621</v>
      </c>
      <c r="C10345" s="24" t="s">
        <v>181</v>
      </c>
      <c r="D10345" s="24" t="s">
        <v>10</v>
      </c>
      <c r="E10345" s="24" t="s">
        <v>1487</v>
      </c>
      <c r="F10345" cm="1">
        <f t="array" ref="F10345">_xlfn.SWITCH($E10345,"Forecast",IFERROR(SUMIFS(INDEX('Forecast Input'!$A:$BO,,MATCH(TEXT($A10345,"0"),'Forecast Input'!$1:$1,0)),'Forecast Input'!$A:$A,Master!C10345,'Forecast Input'!$D:$D,Master!D10345),0),"Actual",SUMIFS('CMO Input'!$Q:$Q,'CMO Input'!$E:$E,Master!$A10345,'CMO Input'!$C:$C,Master!$C10345,'CMO Input'!$AJ:$AJ,Master!$D10345,'CMO Input'!$AU:$AU,Master!$F10341),"")</f>
        <v>0</v>
      </c>
    </row>
    <row r="10346" spans="1:6" x14ac:dyDescent="0.25">
      <c r="A10346" s="24">
        <v>50</v>
      </c>
      <c r="B10346" s="25">
        <v>44621</v>
      </c>
      <c r="C10346" s="24" t="s">
        <v>181</v>
      </c>
      <c r="D10346" s="24" t="s">
        <v>61</v>
      </c>
      <c r="E10346" s="24" t="s">
        <v>1489</v>
      </c>
      <c r="F10346" t="str" cm="1">
        <f t="array" ref="F10346">_xlfn.SWITCH($E10346,"Forecast",IFERROR(SUMIFS(INDEX('Forecast Input'!$A:$BO,,MATCH(TEXT($A10346,"0"),'Forecast Input'!$1:$1,0)),'Forecast Input'!$A:$A,Master!C10346,'Forecast Input'!$D:$D,Master!D10346),0),"Actual",SUMIFS('CMO Input'!$Q:$Q,'CMO Input'!$E:$E,Master!$A10346,'CMO Input'!$C:$C,Master!$C10346,'CMO Input'!$AJ:$AJ,Master!$D10346,'CMO Input'!$AU:$AU,Master!$F10342),"")</f>
        <v/>
      </c>
    </row>
    <row r="10347" spans="1:6" x14ac:dyDescent="0.25">
      <c r="A10347" s="24">
        <v>50</v>
      </c>
      <c r="B10347" s="25">
        <v>44621</v>
      </c>
      <c r="C10347" s="24" t="s">
        <v>181</v>
      </c>
      <c r="D10347" s="24" t="s">
        <v>61</v>
      </c>
      <c r="E10347" s="24" t="s">
        <v>1488</v>
      </c>
      <c r="F10347" cm="1">
        <f t="array" ref="F10347">_xlfn.SWITCH($E10347,"Forecast",IFERROR(SUMIFS(INDEX('Forecast Input'!$A:$BO,,MATCH(TEXT($A10347,"0"),'Forecast Input'!$1:$1,0)),'Forecast Input'!$A:$A,Master!C10347,'Forecast Input'!$D:$D,Master!D10347),0),"Actual",SUMIFS('CMO Input'!$Q:$Q,'CMO Input'!$E:$E,Master!$A10347,'CMO Input'!$C:$C,Master!$C10347,'CMO Input'!$AJ:$AJ,Master!$D10347,'CMO Input'!$AU:$AU,Master!$F10343),"")</f>
        <v>0</v>
      </c>
    </row>
    <row r="10348" spans="1:6" x14ac:dyDescent="0.25">
      <c r="A10348" s="24">
        <v>50</v>
      </c>
      <c r="B10348" s="25">
        <v>44621</v>
      </c>
      <c r="C10348" s="24" t="s">
        <v>181</v>
      </c>
      <c r="D10348" s="24" t="s">
        <v>61</v>
      </c>
      <c r="E10348" s="24" t="s">
        <v>1487</v>
      </c>
      <c r="F10348" cm="1">
        <f t="array" ref="F10348">_xlfn.SWITCH($E10348,"Forecast",IFERROR(SUMIFS(INDEX('Forecast Input'!$A:$BO,,MATCH(TEXT($A10348,"0"),'Forecast Input'!$1:$1,0)),'Forecast Input'!$A:$A,Master!C10348,'Forecast Input'!$D:$D,Master!D10348),0),"Actual",SUMIFS('CMO Input'!$Q:$Q,'CMO Input'!$E:$E,Master!$A10348,'CMO Input'!$C:$C,Master!$C10348,'CMO Input'!$AJ:$AJ,Master!$D10348,'CMO Input'!$AU:$AU,Master!$F10344),"")</f>
        <v>0</v>
      </c>
    </row>
    <row r="10349" spans="1:6" x14ac:dyDescent="0.25">
      <c r="A10349" s="24">
        <v>50</v>
      </c>
      <c r="B10349" s="25">
        <v>44621</v>
      </c>
      <c r="C10349" s="24" t="s">
        <v>181</v>
      </c>
      <c r="D10349" s="24" t="s">
        <v>103</v>
      </c>
      <c r="E10349" s="24" t="s">
        <v>1489</v>
      </c>
      <c r="F10349" t="str" cm="1">
        <f t="array" ref="F10349">_xlfn.SWITCH($E10349,"Forecast",IFERROR(SUMIFS(INDEX('Forecast Input'!$A:$BO,,MATCH(TEXT($A10349,"0"),'Forecast Input'!$1:$1,0)),'Forecast Input'!$A:$A,Master!C10349,'Forecast Input'!$D:$D,Master!D10349),0),"Actual",SUMIFS('CMO Input'!$Q:$Q,'CMO Input'!$E:$E,Master!$A10349,'CMO Input'!$C:$C,Master!$C10349,'CMO Input'!$AJ:$AJ,Master!$D10349,'CMO Input'!$AU:$AU,Master!$F10345),"")</f>
        <v/>
      </c>
    </row>
    <row r="10350" spans="1:6" x14ac:dyDescent="0.25">
      <c r="A10350" s="24">
        <v>50</v>
      </c>
      <c r="B10350" s="25">
        <v>44621</v>
      </c>
      <c r="C10350" s="24" t="s">
        <v>181</v>
      </c>
      <c r="D10350" s="24" t="s">
        <v>103</v>
      </c>
      <c r="E10350" s="24" t="s">
        <v>1488</v>
      </c>
      <c r="F10350" cm="1">
        <f t="array" ref="F10350">_xlfn.SWITCH($E10350,"Forecast",IFERROR(SUMIFS(INDEX('Forecast Input'!$A:$BO,,MATCH(TEXT($A10350,"0"),'Forecast Input'!$1:$1,0)),'Forecast Input'!$A:$A,Master!C10350,'Forecast Input'!$D:$D,Master!D10350),0),"Actual",SUMIFS('CMO Input'!$Q:$Q,'CMO Input'!$E:$E,Master!$A10350,'CMO Input'!$C:$C,Master!$C10350,'CMO Input'!$AJ:$AJ,Master!$D10350,'CMO Input'!$AU:$AU,Master!$F10346),"")</f>
        <v>120.44999999999999</v>
      </c>
    </row>
    <row r="10351" spans="1:6" x14ac:dyDescent="0.25">
      <c r="A10351" s="24">
        <v>50</v>
      </c>
      <c r="B10351" s="25">
        <v>44621</v>
      </c>
      <c r="C10351" s="24" t="s">
        <v>181</v>
      </c>
      <c r="D10351" s="24" t="s">
        <v>103</v>
      </c>
      <c r="E10351" s="24" t="s">
        <v>1487</v>
      </c>
      <c r="F10351" cm="1">
        <f t="array" ref="F10351">_xlfn.SWITCH($E10351,"Forecast",IFERROR(SUMIFS(INDEX('Forecast Input'!$A:$BO,,MATCH(TEXT($A10351,"0"),'Forecast Input'!$1:$1,0)),'Forecast Input'!$A:$A,Master!C10351,'Forecast Input'!$D:$D,Master!D10351),0),"Actual",SUMIFS('CMO Input'!$Q:$Q,'CMO Input'!$E:$E,Master!$A10351,'CMO Input'!$C:$C,Master!$C10351,'CMO Input'!$AJ:$AJ,Master!$D10351,'CMO Input'!$AU:$AU,Master!$F10347),"")</f>
        <v>0</v>
      </c>
    </row>
    <row r="10352" spans="1:6" x14ac:dyDescent="0.25">
      <c r="A10352" s="24">
        <v>50</v>
      </c>
      <c r="B10352" s="25">
        <v>44621</v>
      </c>
      <c r="C10352" s="24" t="s">
        <v>181</v>
      </c>
      <c r="D10352" s="24" t="s">
        <v>146</v>
      </c>
      <c r="E10352" s="24" t="s">
        <v>1489</v>
      </c>
      <c r="F10352" t="str" cm="1">
        <f t="array" ref="F10352">_xlfn.SWITCH($E10352,"Forecast",IFERROR(SUMIFS(INDEX('Forecast Input'!$A:$BO,,MATCH(TEXT($A10352,"0"),'Forecast Input'!$1:$1,0)),'Forecast Input'!$A:$A,Master!C10352,'Forecast Input'!$D:$D,Master!D10352),0),"Actual",SUMIFS('CMO Input'!$Q:$Q,'CMO Input'!$E:$E,Master!$A10352,'CMO Input'!$C:$C,Master!$C10352,'CMO Input'!$AJ:$AJ,Master!$D10352,'CMO Input'!$AU:$AU,Master!$F10348),"")</f>
        <v/>
      </c>
    </row>
    <row r="10353" spans="1:6" x14ac:dyDescent="0.25">
      <c r="A10353" s="24">
        <v>50</v>
      </c>
      <c r="B10353" s="25">
        <v>44621</v>
      </c>
      <c r="C10353" s="24" t="s">
        <v>181</v>
      </c>
      <c r="D10353" s="24" t="s">
        <v>146</v>
      </c>
      <c r="E10353" s="24" t="s">
        <v>1488</v>
      </c>
      <c r="F10353" cm="1">
        <f t="array" ref="F10353">_xlfn.SWITCH($E10353,"Forecast",IFERROR(SUMIFS(INDEX('Forecast Input'!$A:$BO,,MATCH(TEXT($A10353,"0"),'Forecast Input'!$1:$1,0)),'Forecast Input'!$A:$A,Master!C10353,'Forecast Input'!$D:$D,Master!D10353),0),"Actual",SUMIFS('CMO Input'!$Q:$Q,'CMO Input'!$E:$E,Master!$A10353,'CMO Input'!$C:$C,Master!$C10353,'CMO Input'!$AJ:$AJ,Master!$D10353,'CMO Input'!$AU:$AU,Master!$F10349),"")</f>
        <v>224.03</v>
      </c>
    </row>
    <row r="10354" spans="1:6" x14ac:dyDescent="0.25">
      <c r="A10354" s="24">
        <v>50</v>
      </c>
      <c r="B10354" s="25">
        <v>44621</v>
      </c>
      <c r="C10354" s="24" t="s">
        <v>181</v>
      </c>
      <c r="D10354" s="24" t="s">
        <v>146</v>
      </c>
      <c r="E10354" s="24" t="s">
        <v>1487</v>
      </c>
      <c r="F10354" cm="1">
        <f t="array" ref="F10354">_xlfn.SWITCH($E10354,"Forecast",IFERROR(SUMIFS(INDEX('Forecast Input'!$A:$BO,,MATCH(TEXT($A10354,"0"),'Forecast Input'!$1:$1,0)),'Forecast Input'!$A:$A,Master!C10354,'Forecast Input'!$D:$D,Master!D10354),0),"Actual",SUMIFS('CMO Input'!$Q:$Q,'CMO Input'!$E:$E,Master!$A10354,'CMO Input'!$C:$C,Master!$C10354,'CMO Input'!$AJ:$AJ,Master!$D10354,'CMO Input'!$AU:$AU,Master!$F10350),"")</f>
        <v>0</v>
      </c>
    </row>
    <row r="10355" spans="1:6" x14ac:dyDescent="0.25">
      <c r="A10355" s="24">
        <v>50</v>
      </c>
      <c r="B10355" s="25">
        <v>44621</v>
      </c>
      <c r="C10355" s="24" t="s">
        <v>181</v>
      </c>
      <c r="D10355" s="24" t="s">
        <v>166</v>
      </c>
      <c r="E10355" s="24" t="s">
        <v>1489</v>
      </c>
      <c r="F10355" t="str" cm="1">
        <f t="array" ref="F10355">_xlfn.SWITCH($E10355,"Forecast",IFERROR(SUMIFS(INDEX('Forecast Input'!$A:$BO,,MATCH(TEXT($A10355,"0"),'Forecast Input'!$1:$1,0)),'Forecast Input'!$A:$A,Master!C10355,'Forecast Input'!$D:$D,Master!D10355),0),"Actual",SUMIFS('CMO Input'!$Q:$Q,'CMO Input'!$E:$E,Master!$A10355,'CMO Input'!$C:$C,Master!$C10355,'CMO Input'!$AJ:$AJ,Master!$D10355,'CMO Input'!$AU:$AU,Master!$F10351),"")</f>
        <v/>
      </c>
    </row>
    <row r="10356" spans="1:6" x14ac:dyDescent="0.25">
      <c r="A10356" s="24">
        <v>50</v>
      </c>
      <c r="B10356" s="25">
        <v>44621</v>
      </c>
      <c r="C10356" s="24" t="s">
        <v>181</v>
      </c>
      <c r="D10356" s="24" t="s">
        <v>166</v>
      </c>
      <c r="E10356" s="24" t="s">
        <v>1488</v>
      </c>
      <c r="F10356" cm="1">
        <f t="array" ref="F10356">_xlfn.SWITCH($E10356,"Forecast",IFERROR(SUMIFS(INDEX('Forecast Input'!$A:$BO,,MATCH(TEXT($A10356,"0"),'Forecast Input'!$1:$1,0)),'Forecast Input'!$A:$A,Master!C10356,'Forecast Input'!$D:$D,Master!D10356),0),"Actual",SUMIFS('CMO Input'!$Q:$Q,'CMO Input'!$E:$E,Master!$A10356,'CMO Input'!$C:$C,Master!$C10356,'CMO Input'!$AJ:$AJ,Master!$D10356,'CMO Input'!$AU:$AU,Master!$F10352),"")</f>
        <v>0</v>
      </c>
    </row>
    <row r="10357" spans="1:6" x14ac:dyDescent="0.25">
      <c r="A10357" s="24">
        <v>50</v>
      </c>
      <c r="B10357" s="25">
        <v>44621</v>
      </c>
      <c r="C10357" s="24" t="s">
        <v>181</v>
      </c>
      <c r="D10357" s="24" t="s">
        <v>166</v>
      </c>
      <c r="E10357" s="24" t="s">
        <v>1487</v>
      </c>
      <c r="F10357" cm="1">
        <f t="array" ref="F10357">_xlfn.SWITCH($E10357,"Forecast",IFERROR(SUMIFS(INDEX('Forecast Input'!$A:$BO,,MATCH(TEXT($A10357,"0"),'Forecast Input'!$1:$1,0)),'Forecast Input'!$A:$A,Master!C10357,'Forecast Input'!$D:$D,Master!D10357),0),"Actual",SUMIFS('CMO Input'!$Q:$Q,'CMO Input'!$E:$E,Master!$A10357,'CMO Input'!$C:$C,Master!$C10357,'CMO Input'!$AJ:$AJ,Master!$D10357,'CMO Input'!$AU:$AU,Master!$F10353),"")</f>
        <v>0</v>
      </c>
    </row>
    <row r="10358" spans="1:6" x14ac:dyDescent="0.25">
      <c r="A10358" s="24">
        <v>50</v>
      </c>
      <c r="B10358" s="25">
        <v>44621</v>
      </c>
      <c r="C10358" s="24" t="s">
        <v>181</v>
      </c>
      <c r="D10358" s="24" t="s">
        <v>170</v>
      </c>
      <c r="E10358" s="24" t="s">
        <v>1489</v>
      </c>
      <c r="F10358" t="str" cm="1">
        <f t="array" ref="F10358">_xlfn.SWITCH($E10358,"Forecast",IFERROR(SUMIFS(INDEX('Forecast Input'!$A:$BO,,MATCH(TEXT($A10358,"0"),'Forecast Input'!$1:$1,0)),'Forecast Input'!$A:$A,Master!C10358,'Forecast Input'!$D:$D,Master!D10358),0),"Actual",SUMIFS('CMO Input'!$Q:$Q,'CMO Input'!$E:$E,Master!$A10358,'CMO Input'!$C:$C,Master!$C10358,'CMO Input'!$AJ:$AJ,Master!$D10358,'CMO Input'!$AU:$AU,Master!$F10354),"")</f>
        <v/>
      </c>
    </row>
    <row r="10359" spans="1:6" x14ac:dyDescent="0.25">
      <c r="A10359" s="24">
        <v>50</v>
      </c>
      <c r="B10359" s="25">
        <v>44621</v>
      </c>
      <c r="C10359" s="24" t="s">
        <v>181</v>
      </c>
      <c r="D10359" s="24" t="s">
        <v>170</v>
      </c>
      <c r="E10359" s="24" t="s">
        <v>1488</v>
      </c>
      <c r="F10359" cm="1">
        <f t="array" ref="F10359">_xlfn.SWITCH($E10359,"Forecast",IFERROR(SUMIFS(INDEX('Forecast Input'!$A:$BO,,MATCH(TEXT($A10359,"0"),'Forecast Input'!$1:$1,0)),'Forecast Input'!$A:$A,Master!C10359,'Forecast Input'!$D:$D,Master!D10359),0),"Actual",SUMIFS('CMO Input'!$Q:$Q,'CMO Input'!$E:$E,Master!$A10359,'CMO Input'!$C:$C,Master!$C10359,'CMO Input'!$AJ:$AJ,Master!$D10359,'CMO Input'!$AU:$AU,Master!$F10355),"")</f>
        <v>0</v>
      </c>
    </row>
    <row r="10360" spans="1:6" x14ac:dyDescent="0.25">
      <c r="A10360" s="24">
        <v>50</v>
      </c>
      <c r="B10360" s="25">
        <v>44621</v>
      </c>
      <c r="C10360" s="24" t="s">
        <v>181</v>
      </c>
      <c r="D10360" s="24" t="s">
        <v>170</v>
      </c>
      <c r="E10360" s="24" t="s">
        <v>1487</v>
      </c>
      <c r="F10360" cm="1">
        <f t="array" ref="F10360">_xlfn.SWITCH($E10360,"Forecast",IFERROR(SUMIFS(INDEX('Forecast Input'!$A:$BO,,MATCH(TEXT($A10360,"0"),'Forecast Input'!$1:$1,0)),'Forecast Input'!$A:$A,Master!C10360,'Forecast Input'!$D:$D,Master!D10360),0),"Actual",SUMIFS('CMO Input'!$Q:$Q,'CMO Input'!$E:$E,Master!$A10360,'CMO Input'!$C:$C,Master!$C10360,'CMO Input'!$AJ:$AJ,Master!$D10360,'CMO Input'!$AU:$AU,Master!$F10356),"")</f>
        <v>0</v>
      </c>
    </row>
    <row r="10361" spans="1:6" x14ac:dyDescent="0.25">
      <c r="A10361" s="24">
        <v>50</v>
      </c>
      <c r="B10361" s="25">
        <v>44621</v>
      </c>
      <c r="C10361" s="24" t="s">
        <v>181</v>
      </c>
      <c r="D10361" s="24" t="s">
        <v>436</v>
      </c>
      <c r="E10361" s="24" t="s">
        <v>1489</v>
      </c>
      <c r="F10361" t="str" cm="1">
        <f t="array" ref="F10361">_xlfn.SWITCH($E10361,"Forecast",IFERROR(SUMIFS(INDEX('Forecast Input'!$A:$BO,,MATCH(TEXT($A10361,"0"),'Forecast Input'!$1:$1,0)),'Forecast Input'!$A:$A,Master!C10361,'Forecast Input'!$D:$D,Master!D10361),0),"Actual",SUMIFS('CMO Input'!$Q:$Q,'CMO Input'!$E:$E,Master!$A10361,'CMO Input'!$C:$C,Master!$C10361,'CMO Input'!$AJ:$AJ,Master!$D10361,'CMO Input'!$AU:$AU,Master!$F10357),"")</f>
        <v/>
      </c>
    </row>
    <row r="10362" spans="1:6" x14ac:dyDescent="0.25">
      <c r="A10362" s="24">
        <v>50</v>
      </c>
      <c r="B10362" s="25">
        <v>44621</v>
      </c>
      <c r="C10362" s="24" t="s">
        <v>181</v>
      </c>
      <c r="D10362" s="24" t="s">
        <v>436</v>
      </c>
      <c r="E10362" s="24" t="s">
        <v>1488</v>
      </c>
      <c r="F10362" cm="1">
        <f t="array" ref="F10362">_xlfn.SWITCH($E10362,"Forecast",IFERROR(SUMIFS(INDEX('Forecast Input'!$A:$BO,,MATCH(TEXT($A10362,"0"),'Forecast Input'!$1:$1,0)),'Forecast Input'!$A:$A,Master!C10362,'Forecast Input'!$D:$D,Master!D10362),0),"Actual",SUMIFS('CMO Input'!$Q:$Q,'CMO Input'!$E:$E,Master!$A10362,'CMO Input'!$C:$C,Master!$C10362,'CMO Input'!$AJ:$AJ,Master!$D10362,'CMO Input'!$AU:$AU,Master!$F10358),"")</f>
        <v>0</v>
      </c>
    </row>
    <row r="10363" spans="1:6" x14ac:dyDescent="0.25">
      <c r="A10363" s="24">
        <v>50</v>
      </c>
      <c r="B10363" s="25">
        <v>44621</v>
      </c>
      <c r="C10363" s="24" t="s">
        <v>181</v>
      </c>
      <c r="D10363" s="24" t="s">
        <v>436</v>
      </c>
      <c r="E10363" s="24" t="s">
        <v>1487</v>
      </c>
      <c r="F10363" cm="1">
        <f t="array" ref="F10363">_xlfn.SWITCH($E10363,"Forecast",IFERROR(SUMIFS(INDEX('Forecast Input'!$A:$BO,,MATCH(TEXT($A10363,"0"),'Forecast Input'!$1:$1,0)),'Forecast Input'!$A:$A,Master!C10363,'Forecast Input'!$D:$D,Master!D10363),0),"Actual",SUMIFS('CMO Input'!$Q:$Q,'CMO Input'!$E:$E,Master!$A10363,'CMO Input'!$C:$C,Master!$C10363,'CMO Input'!$AJ:$AJ,Master!$D10363,'CMO Input'!$AU:$AU,Master!$F10359),"")</f>
        <v>0</v>
      </c>
    </row>
    <row r="10364" spans="1:6" x14ac:dyDescent="0.25">
      <c r="A10364" s="24">
        <v>50</v>
      </c>
      <c r="B10364" s="25">
        <v>44621</v>
      </c>
      <c r="C10364" s="24" t="s">
        <v>181</v>
      </c>
      <c r="D10364" s="24" t="s">
        <v>1469</v>
      </c>
      <c r="E10364" s="24" t="s">
        <v>1489</v>
      </c>
      <c r="F10364" t="str" cm="1">
        <f t="array" ref="F10364">_xlfn.SWITCH($E10364,"Forecast",IFERROR(SUMIFS(INDEX('Forecast Input'!$A:$BO,,MATCH(TEXT($A10364,"0"),'Forecast Input'!$1:$1,0)),'Forecast Input'!$A:$A,Master!C10364,'Forecast Input'!$D:$D,Master!D10364),0),"Actual",SUMIFS('CMO Input'!$Q:$Q,'CMO Input'!$E:$E,Master!$A10364,'CMO Input'!$C:$C,Master!$C10364,'CMO Input'!$AJ:$AJ,Master!$D10364,'CMO Input'!$AU:$AU,Master!$F10360),"")</f>
        <v/>
      </c>
    </row>
    <row r="10365" spans="1:6" x14ac:dyDescent="0.25">
      <c r="A10365" s="24">
        <v>50</v>
      </c>
      <c r="B10365" s="25">
        <v>44621</v>
      </c>
      <c r="C10365" s="24" t="s">
        <v>181</v>
      </c>
      <c r="D10365" s="24" t="s">
        <v>1469</v>
      </c>
      <c r="E10365" s="24" t="s">
        <v>1488</v>
      </c>
      <c r="F10365" cm="1">
        <f t="array" ref="F10365">_xlfn.SWITCH($E10365,"Forecast",IFERROR(SUMIFS(INDEX('Forecast Input'!$A:$BO,,MATCH(TEXT($A10365,"0"),'Forecast Input'!$1:$1,0)),'Forecast Input'!$A:$A,Master!C10365,'Forecast Input'!$D:$D,Master!D10365),0),"Actual",SUMIFS('CMO Input'!$Q:$Q,'CMO Input'!$E:$E,Master!$A10365,'CMO Input'!$C:$C,Master!$C10365,'CMO Input'!$AJ:$AJ,Master!$D10365,'CMO Input'!$AU:$AU,Master!$F10361),"")</f>
        <v>0</v>
      </c>
    </row>
    <row r="10366" spans="1:6" x14ac:dyDescent="0.25">
      <c r="A10366" s="24">
        <v>50</v>
      </c>
      <c r="B10366" s="25">
        <v>44621</v>
      </c>
      <c r="C10366" s="24" t="s">
        <v>181</v>
      </c>
      <c r="D10366" s="24" t="s">
        <v>1469</v>
      </c>
      <c r="E10366" s="24" t="s">
        <v>1487</v>
      </c>
      <c r="F10366" cm="1">
        <f t="array" ref="F10366">_xlfn.SWITCH($E10366,"Forecast",IFERROR(SUMIFS(INDEX('Forecast Input'!$A:$BO,,MATCH(TEXT($A10366,"0"),'Forecast Input'!$1:$1,0)),'Forecast Input'!$A:$A,Master!C10366,'Forecast Input'!$D:$D,Master!D10366),0),"Actual",SUMIFS('CMO Input'!$Q:$Q,'CMO Input'!$E:$E,Master!$A10366,'CMO Input'!$C:$C,Master!$C10366,'CMO Input'!$AJ:$AJ,Master!$D10366,'CMO Input'!$AU:$AU,Master!$F10362),"")</f>
        <v>0</v>
      </c>
    </row>
    <row r="10367" spans="1:6" x14ac:dyDescent="0.25">
      <c r="A10367" s="24">
        <v>50</v>
      </c>
      <c r="B10367" s="25">
        <v>44621</v>
      </c>
      <c r="C10367" s="24" t="s">
        <v>424</v>
      </c>
      <c r="D10367" s="24" t="s">
        <v>10</v>
      </c>
      <c r="E10367" s="24" t="s">
        <v>1489</v>
      </c>
      <c r="F10367" t="str" cm="1">
        <f t="array" ref="F10367">_xlfn.SWITCH($E10367,"Forecast",IFERROR(SUMIFS(INDEX('Forecast Input'!$A:$BO,,MATCH(TEXT($A10367,"0"),'Forecast Input'!$1:$1,0)),'Forecast Input'!$A:$A,Master!C10367,'Forecast Input'!$D:$D,Master!D10367),0),"Actual",SUMIFS('CMO Input'!$Q:$Q,'CMO Input'!$E:$E,Master!$A10367,'CMO Input'!$C:$C,Master!$C10367,'CMO Input'!$AJ:$AJ,Master!$D10367,'CMO Input'!$AU:$AU,Master!$F10363),"")</f>
        <v/>
      </c>
    </row>
    <row r="10368" spans="1:6" x14ac:dyDescent="0.25">
      <c r="A10368" s="24">
        <v>50</v>
      </c>
      <c r="B10368" s="25">
        <v>44621</v>
      </c>
      <c r="C10368" s="24" t="s">
        <v>424</v>
      </c>
      <c r="D10368" s="24" t="s">
        <v>10</v>
      </c>
      <c r="E10368" s="24" t="s">
        <v>1488</v>
      </c>
      <c r="F10368" cm="1">
        <f t="array" ref="F10368">_xlfn.SWITCH($E10368,"Forecast",IFERROR(SUMIFS(INDEX('Forecast Input'!$A:$BO,,MATCH(TEXT($A10368,"0"),'Forecast Input'!$1:$1,0)),'Forecast Input'!$A:$A,Master!C10368,'Forecast Input'!$D:$D,Master!D10368),0),"Actual",SUMIFS('CMO Input'!$Q:$Q,'CMO Input'!$E:$E,Master!$A10368,'CMO Input'!$C:$C,Master!$C10368,'CMO Input'!$AJ:$AJ,Master!$D10368,'CMO Input'!$AU:$AU,Master!$F10364),"")</f>
        <v>360.29999999999984</v>
      </c>
    </row>
    <row r="10369" spans="1:6" x14ac:dyDescent="0.25">
      <c r="A10369" s="24">
        <v>50</v>
      </c>
      <c r="B10369" s="25">
        <v>44621</v>
      </c>
      <c r="C10369" s="24" t="s">
        <v>424</v>
      </c>
      <c r="D10369" s="24" t="s">
        <v>10</v>
      </c>
      <c r="E10369" s="24" t="s">
        <v>1487</v>
      </c>
      <c r="F10369" cm="1">
        <f t="array" ref="F10369">_xlfn.SWITCH($E10369,"Forecast",IFERROR(SUMIFS(INDEX('Forecast Input'!$A:$BO,,MATCH(TEXT($A10369,"0"),'Forecast Input'!$1:$1,0)),'Forecast Input'!$A:$A,Master!C10369,'Forecast Input'!$D:$D,Master!D10369),0),"Actual",SUMIFS('CMO Input'!$Q:$Q,'CMO Input'!$E:$E,Master!$A10369,'CMO Input'!$C:$C,Master!$C10369,'CMO Input'!$AJ:$AJ,Master!$D10369,'CMO Input'!$AU:$AU,Master!$F10365),"")</f>
        <v>0</v>
      </c>
    </row>
    <row r="10370" spans="1:6" x14ac:dyDescent="0.25">
      <c r="A10370" s="24">
        <v>50</v>
      </c>
      <c r="B10370" s="25">
        <v>44621</v>
      </c>
      <c r="C10370" s="24" t="s">
        <v>424</v>
      </c>
      <c r="D10370" s="24" t="s">
        <v>61</v>
      </c>
      <c r="E10370" s="24" t="s">
        <v>1489</v>
      </c>
      <c r="F10370" t="str" cm="1">
        <f t="array" ref="F10370">_xlfn.SWITCH($E10370,"Forecast",IFERROR(SUMIFS(INDEX('Forecast Input'!$A:$BO,,MATCH(TEXT($A10370,"0"),'Forecast Input'!$1:$1,0)),'Forecast Input'!$A:$A,Master!C10370,'Forecast Input'!$D:$D,Master!D10370),0),"Actual",SUMIFS('CMO Input'!$Q:$Q,'CMO Input'!$E:$E,Master!$A10370,'CMO Input'!$C:$C,Master!$C10370,'CMO Input'!$AJ:$AJ,Master!$D10370,'CMO Input'!$AU:$AU,Master!$F10366),"")</f>
        <v/>
      </c>
    </row>
    <row r="10371" spans="1:6" x14ac:dyDescent="0.25">
      <c r="A10371" s="24">
        <v>50</v>
      </c>
      <c r="B10371" s="25">
        <v>44621</v>
      </c>
      <c r="C10371" s="24" t="s">
        <v>424</v>
      </c>
      <c r="D10371" s="24" t="s">
        <v>61</v>
      </c>
      <c r="E10371" s="24" t="s">
        <v>1488</v>
      </c>
      <c r="F10371" cm="1">
        <f t="array" ref="F10371">_xlfn.SWITCH($E10371,"Forecast",IFERROR(SUMIFS(INDEX('Forecast Input'!$A:$BO,,MATCH(TEXT($A10371,"0"),'Forecast Input'!$1:$1,0)),'Forecast Input'!$A:$A,Master!C10371,'Forecast Input'!$D:$D,Master!D10371),0),"Actual",SUMIFS('CMO Input'!$Q:$Q,'CMO Input'!$E:$E,Master!$A10371,'CMO Input'!$C:$C,Master!$C10371,'CMO Input'!$AJ:$AJ,Master!$D10371,'CMO Input'!$AU:$AU,Master!$F10367),"")</f>
        <v>0</v>
      </c>
    </row>
    <row r="10372" spans="1:6" x14ac:dyDescent="0.25">
      <c r="A10372" s="24">
        <v>50</v>
      </c>
      <c r="B10372" s="25">
        <v>44621</v>
      </c>
      <c r="C10372" s="24" t="s">
        <v>424</v>
      </c>
      <c r="D10372" s="24" t="s">
        <v>61</v>
      </c>
      <c r="E10372" s="24" t="s">
        <v>1487</v>
      </c>
      <c r="F10372" cm="1">
        <f t="array" ref="F10372">_xlfn.SWITCH($E10372,"Forecast",IFERROR(SUMIFS(INDEX('Forecast Input'!$A:$BO,,MATCH(TEXT($A10372,"0"),'Forecast Input'!$1:$1,0)),'Forecast Input'!$A:$A,Master!C10372,'Forecast Input'!$D:$D,Master!D10372),0),"Actual",SUMIFS('CMO Input'!$Q:$Q,'CMO Input'!$E:$E,Master!$A10372,'CMO Input'!$C:$C,Master!$C10372,'CMO Input'!$AJ:$AJ,Master!$D10372,'CMO Input'!$AU:$AU,Master!$F10368),"")</f>
        <v>0</v>
      </c>
    </row>
    <row r="10373" spans="1:6" x14ac:dyDescent="0.25">
      <c r="A10373" s="24">
        <v>50</v>
      </c>
      <c r="B10373" s="25">
        <v>44621</v>
      </c>
      <c r="C10373" s="24" t="s">
        <v>424</v>
      </c>
      <c r="D10373" s="24" t="s">
        <v>103</v>
      </c>
      <c r="E10373" s="24" t="s">
        <v>1489</v>
      </c>
      <c r="F10373" t="str" cm="1">
        <f t="array" ref="F10373">_xlfn.SWITCH($E10373,"Forecast",IFERROR(SUMIFS(INDEX('Forecast Input'!$A:$BO,,MATCH(TEXT($A10373,"0"),'Forecast Input'!$1:$1,0)),'Forecast Input'!$A:$A,Master!C10373,'Forecast Input'!$D:$D,Master!D10373),0),"Actual",SUMIFS('CMO Input'!$Q:$Q,'CMO Input'!$E:$E,Master!$A10373,'CMO Input'!$C:$C,Master!$C10373,'CMO Input'!$AJ:$AJ,Master!$D10373,'CMO Input'!$AU:$AU,Master!$F10369),"")</f>
        <v/>
      </c>
    </row>
    <row r="10374" spans="1:6" x14ac:dyDescent="0.25">
      <c r="A10374" s="24">
        <v>50</v>
      </c>
      <c r="B10374" s="25">
        <v>44621</v>
      </c>
      <c r="C10374" s="24" t="s">
        <v>424</v>
      </c>
      <c r="D10374" s="24" t="s">
        <v>103</v>
      </c>
      <c r="E10374" s="24" t="s">
        <v>1488</v>
      </c>
      <c r="F10374" cm="1">
        <f t="array" ref="F10374">_xlfn.SWITCH($E10374,"Forecast",IFERROR(SUMIFS(INDEX('Forecast Input'!$A:$BO,,MATCH(TEXT($A10374,"0"),'Forecast Input'!$1:$1,0)),'Forecast Input'!$A:$A,Master!C10374,'Forecast Input'!$D:$D,Master!D10374),0),"Actual",SUMIFS('CMO Input'!$Q:$Q,'CMO Input'!$E:$E,Master!$A10374,'CMO Input'!$C:$C,Master!$C10374,'CMO Input'!$AJ:$AJ,Master!$D10374,'CMO Input'!$AU:$AU,Master!$F10370),"")</f>
        <v>617.81999999999994</v>
      </c>
    </row>
    <row r="10375" spans="1:6" x14ac:dyDescent="0.25">
      <c r="A10375" s="24">
        <v>50</v>
      </c>
      <c r="B10375" s="25">
        <v>44621</v>
      </c>
      <c r="C10375" s="24" t="s">
        <v>424</v>
      </c>
      <c r="D10375" s="24" t="s">
        <v>103</v>
      </c>
      <c r="E10375" s="24" t="s">
        <v>1487</v>
      </c>
      <c r="F10375" cm="1">
        <f t="array" ref="F10375">_xlfn.SWITCH($E10375,"Forecast",IFERROR(SUMIFS(INDEX('Forecast Input'!$A:$BO,,MATCH(TEXT($A10375,"0"),'Forecast Input'!$1:$1,0)),'Forecast Input'!$A:$A,Master!C10375,'Forecast Input'!$D:$D,Master!D10375),0),"Actual",SUMIFS('CMO Input'!$Q:$Q,'CMO Input'!$E:$E,Master!$A10375,'CMO Input'!$C:$C,Master!$C10375,'CMO Input'!$AJ:$AJ,Master!$D10375,'CMO Input'!$AU:$AU,Master!$F10371),"")</f>
        <v>0</v>
      </c>
    </row>
    <row r="10376" spans="1:6" x14ac:dyDescent="0.25">
      <c r="A10376" s="24">
        <v>50</v>
      </c>
      <c r="B10376" s="25">
        <v>44621</v>
      </c>
      <c r="C10376" s="24" t="s">
        <v>424</v>
      </c>
      <c r="D10376" s="24" t="s">
        <v>146</v>
      </c>
      <c r="E10376" s="24" t="s">
        <v>1489</v>
      </c>
      <c r="F10376" t="str" cm="1">
        <f t="array" ref="F10376">_xlfn.SWITCH($E10376,"Forecast",IFERROR(SUMIFS(INDEX('Forecast Input'!$A:$BO,,MATCH(TEXT($A10376,"0"),'Forecast Input'!$1:$1,0)),'Forecast Input'!$A:$A,Master!C10376,'Forecast Input'!$D:$D,Master!D10376),0),"Actual",SUMIFS('CMO Input'!$Q:$Q,'CMO Input'!$E:$E,Master!$A10376,'CMO Input'!$C:$C,Master!$C10376,'CMO Input'!$AJ:$AJ,Master!$D10376,'CMO Input'!$AU:$AU,Master!$F10372),"")</f>
        <v/>
      </c>
    </row>
    <row r="10377" spans="1:6" x14ac:dyDescent="0.25">
      <c r="A10377" s="24">
        <v>50</v>
      </c>
      <c r="B10377" s="25">
        <v>44621</v>
      </c>
      <c r="C10377" s="24" t="s">
        <v>424</v>
      </c>
      <c r="D10377" s="24" t="s">
        <v>146</v>
      </c>
      <c r="E10377" s="24" t="s">
        <v>1488</v>
      </c>
      <c r="F10377" cm="1">
        <f t="array" ref="F10377">_xlfn.SWITCH($E10377,"Forecast",IFERROR(SUMIFS(INDEX('Forecast Input'!$A:$BO,,MATCH(TEXT($A10377,"0"),'Forecast Input'!$1:$1,0)),'Forecast Input'!$A:$A,Master!C10377,'Forecast Input'!$D:$D,Master!D10377),0),"Actual",SUMIFS('CMO Input'!$Q:$Q,'CMO Input'!$E:$E,Master!$A10377,'CMO Input'!$C:$C,Master!$C10377,'CMO Input'!$AJ:$AJ,Master!$D10377,'CMO Input'!$AU:$AU,Master!$F10373),"")</f>
        <v>0</v>
      </c>
    </row>
    <row r="10378" spans="1:6" x14ac:dyDescent="0.25">
      <c r="A10378" s="24">
        <v>50</v>
      </c>
      <c r="B10378" s="25">
        <v>44621</v>
      </c>
      <c r="C10378" s="24" t="s">
        <v>424</v>
      </c>
      <c r="D10378" s="24" t="s">
        <v>146</v>
      </c>
      <c r="E10378" s="24" t="s">
        <v>1487</v>
      </c>
      <c r="F10378" cm="1">
        <f t="array" ref="F10378">_xlfn.SWITCH($E10378,"Forecast",IFERROR(SUMIFS(INDEX('Forecast Input'!$A:$BO,,MATCH(TEXT($A10378,"0"),'Forecast Input'!$1:$1,0)),'Forecast Input'!$A:$A,Master!C10378,'Forecast Input'!$D:$D,Master!D10378),0),"Actual",SUMIFS('CMO Input'!$Q:$Q,'CMO Input'!$E:$E,Master!$A10378,'CMO Input'!$C:$C,Master!$C10378,'CMO Input'!$AJ:$AJ,Master!$D10378,'CMO Input'!$AU:$AU,Master!$F10374),"")</f>
        <v>0</v>
      </c>
    </row>
    <row r="10379" spans="1:6" x14ac:dyDescent="0.25">
      <c r="A10379" s="24">
        <v>50</v>
      </c>
      <c r="B10379" s="25">
        <v>44621</v>
      </c>
      <c r="C10379" s="24" t="s">
        <v>424</v>
      </c>
      <c r="D10379" s="24" t="s">
        <v>166</v>
      </c>
      <c r="E10379" s="24" t="s">
        <v>1489</v>
      </c>
      <c r="F10379" t="str" cm="1">
        <f t="array" ref="F10379">_xlfn.SWITCH($E10379,"Forecast",IFERROR(SUMIFS(INDEX('Forecast Input'!$A:$BO,,MATCH(TEXT($A10379,"0"),'Forecast Input'!$1:$1,0)),'Forecast Input'!$A:$A,Master!C10379,'Forecast Input'!$D:$D,Master!D10379),0),"Actual",SUMIFS('CMO Input'!$Q:$Q,'CMO Input'!$E:$E,Master!$A10379,'CMO Input'!$C:$C,Master!$C10379,'CMO Input'!$AJ:$AJ,Master!$D10379,'CMO Input'!$AU:$AU,Master!$F10375),"")</f>
        <v/>
      </c>
    </row>
    <row r="10380" spans="1:6" x14ac:dyDescent="0.25">
      <c r="A10380" s="24">
        <v>50</v>
      </c>
      <c r="B10380" s="25">
        <v>44621</v>
      </c>
      <c r="C10380" s="24" t="s">
        <v>424</v>
      </c>
      <c r="D10380" s="24" t="s">
        <v>166</v>
      </c>
      <c r="E10380" s="24" t="s">
        <v>1488</v>
      </c>
      <c r="F10380" cm="1">
        <f t="array" ref="F10380">_xlfn.SWITCH($E10380,"Forecast",IFERROR(SUMIFS(INDEX('Forecast Input'!$A:$BO,,MATCH(TEXT($A10380,"0"),'Forecast Input'!$1:$1,0)),'Forecast Input'!$A:$A,Master!C10380,'Forecast Input'!$D:$D,Master!D10380),0),"Actual",SUMIFS('CMO Input'!$Q:$Q,'CMO Input'!$E:$E,Master!$A10380,'CMO Input'!$C:$C,Master!$C10380,'CMO Input'!$AJ:$AJ,Master!$D10380,'CMO Input'!$AU:$AU,Master!$F10376),"")</f>
        <v>0</v>
      </c>
    </row>
    <row r="10381" spans="1:6" x14ac:dyDescent="0.25">
      <c r="A10381" s="24">
        <v>50</v>
      </c>
      <c r="B10381" s="25">
        <v>44621</v>
      </c>
      <c r="C10381" s="24" t="s">
        <v>424</v>
      </c>
      <c r="D10381" s="24" t="s">
        <v>166</v>
      </c>
      <c r="E10381" s="24" t="s">
        <v>1487</v>
      </c>
      <c r="F10381" cm="1">
        <f t="array" ref="F10381">_xlfn.SWITCH($E10381,"Forecast",IFERROR(SUMIFS(INDEX('Forecast Input'!$A:$BO,,MATCH(TEXT($A10381,"0"),'Forecast Input'!$1:$1,0)),'Forecast Input'!$A:$A,Master!C10381,'Forecast Input'!$D:$D,Master!D10381),0),"Actual",SUMIFS('CMO Input'!$Q:$Q,'CMO Input'!$E:$E,Master!$A10381,'CMO Input'!$C:$C,Master!$C10381,'CMO Input'!$AJ:$AJ,Master!$D10381,'CMO Input'!$AU:$AU,Master!$F10377),"")</f>
        <v>0</v>
      </c>
    </row>
    <row r="10382" spans="1:6" x14ac:dyDescent="0.25">
      <c r="A10382" s="24">
        <v>50</v>
      </c>
      <c r="B10382" s="25">
        <v>44621</v>
      </c>
      <c r="C10382" s="24" t="s">
        <v>424</v>
      </c>
      <c r="D10382" s="24" t="s">
        <v>170</v>
      </c>
      <c r="E10382" s="24" t="s">
        <v>1489</v>
      </c>
      <c r="F10382" t="str" cm="1">
        <f t="array" ref="F10382">_xlfn.SWITCH($E10382,"Forecast",IFERROR(SUMIFS(INDEX('Forecast Input'!$A:$BO,,MATCH(TEXT($A10382,"0"),'Forecast Input'!$1:$1,0)),'Forecast Input'!$A:$A,Master!C10382,'Forecast Input'!$D:$D,Master!D10382),0),"Actual",SUMIFS('CMO Input'!$Q:$Q,'CMO Input'!$E:$E,Master!$A10382,'CMO Input'!$C:$C,Master!$C10382,'CMO Input'!$AJ:$AJ,Master!$D10382,'CMO Input'!$AU:$AU,Master!$F10378),"")</f>
        <v/>
      </c>
    </row>
    <row r="10383" spans="1:6" x14ac:dyDescent="0.25">
      <c r="A10383" s="24">
        <v>50</v>
      </c>
      <c r="B10383" s="25">
        <v>44621</v>
      </c>
      <c r="C10383" s="24" t="s">
        <v>424</v>
      </c>
      <c r="D10383" s="24" t="s">
        <v>170</v>
      </c>
      <c r="E10383" s="24" t="s">
        <v>1488</v>
      </c>
      <c r="F10383" cm="1">
        <f t="array" ref="F10383">_xlfn.SWITCH($E10383,"Forecast",IFERROR(SUMIFS(INDEX('Forecast Input'!$A:$BO,,MATCH(TEXT($A10383,"0"),'Forecast Input'!$1:$1,0)),'Forecast Input'!$A:$A,Master!C10383,'Forecast Input'!$D:$D,Master!D10383),0),"Actual",SUMIFS('CMO Input'!$Q:$Q,'CMO Input'!$E:$E,Master!$A10383,'CMO Input'!$C:$C,Master!$C10383,'CMO Input'!$AJ:$AJ,Master!$D10383,'CMO Input'!$AU:$AU,Master!$F10379),"")</f>
        <v>0</v>
      </c>
    </row>
    <row r="10384" spans="1:6" x14ac:dyDescent="0.25">
      <c r="A10384" s="24">
        <v>50</v>
      </c>
      <c r="B10384" s="25">
        <v>44621</v>
      </c>
      <c r="C10384" s="24" t="s">
        <v>424</v>
      </c>
      <c r="D10384" s="24" t="s">
        <v>170</v>
      </c>
      <c r="E10384" s="24" t="s">
        <v>1487</v>
      </c>
      <c r="F10384" cm="1">
        <f t="array" ref="F10384">_xlfn.SWITCH($E10384,"Forecast",IFERROR(SUMIFS(INDEX('Forecast Input'!$A:$BO,,MATCH(TEXT($A10384,"0"),'Forecast Input'!$1:$1,0)),'Forecast Input'!$A:$A,Master!C10384,'Forecast Input'!$D:$D,Master!D10384),0),"Actual",SUMIFS('CMO Input'!$Q:$Q,'CMO Input'!$E:$E,Master!$A10384,'CMO Input'!$C:$C,Master!$C10384,'CMO Input'!$AJ:$AJ,Master!$D10384,'CMO Input'!$AU:$AU,Master!$F10380),"")</f>
        <v>0</v>
      </c>
    </row>
    <row r="10385" spans="1:6" x14ac:dyDescent="0.25">
      <c r="A10385" s="24">
        <v>50</v>
      </c>
      <c r="B10385" s="25">
        <v>44621</v>
      </c>
      <c r="C10385" s="24" t="s">
        <v>424</v>
      </c>
      <c r="D10385" s="24" t="s">
        <v>436</v>
      </c>
      <c r="E10385" s="24" t="s">
        <v>1489</v>
      </c>
      <c r="F10385" t="str" cm="1">
        <f t="array" ref="F10385">_xlfn.SWITCH($E10385,"Forecast",IFERROR(SUMIFS(INDEX('Forecast Input'!$A:$BO,,MATCH(TEXT($A10385,"0"),'Forecast Input'!$1:$1,0)),'Forecast Input'!$A:$A,Master!C10385,'Forecast Input'!$D:$D,Master!D10385),0),"Actual",SUMIFS('CMO Input'!$Q:$Q,'CMO Input'!$E:$E,Master!$A10385,'CMO Input'!$C:$C,Master!$C10385,'CMO Input'!$AJ:$AJ,Master!$D10385,'CMO Input'!$AU:$AU,Master!$F10381),"")</f>
        <v/>
      </c>
    </row>
    <row r="10386" spans="1:6" x14ac:dyDescent="0.25">
      <c r="A10386" s="24">
        <v>50</v>
      </c>
      <c r="B10386" s="25">
        <v>44621</v>
      </c>
      <c r="C10386" s="24" t="s">
        <v>424</v>
      </c>
      <c r="D10386" s="24" t="s">
        <v>436</v>
      </c>
      <c r="E10386" s="24" t="s">
        <v>1488</v>
      </c>
      <c r="F10386" cm="1">
        <f t="array" ref="F10386">_xlfn.SWITCH($E10386,"Forecast",IFERROR(SUMIFS(INDEX('Forecast Input'!$A:$BO,,MATCH(TEXT($A10386,"0"),'Forecast Input'!$1:$1,0)),'Forecast Input'!$A:$A,Master!C10386,'Forecast Input'!$D:$D,Master!D10386),0),"Actual",SUMIFS('CMO Input'!$Q:$Q,'CMO Input'!$E:$E,Master!$A10386,'CMO Input'!$C:$C,Master!$C10386,'CMO Input'!$AJ:$AJ,Master!$D10386,'CMO Input'!$AU:$AU,Master!$F10382),"")</f>
        <v>269.34999999999997</v>
      </c>
    </row>
    <row r="10387" spans="1:6" x14ac:dyDescent="0.25">
      <c r="A10387" s="24">
        <v>50</v>
      </c>
      <c r="B10387" s="25">
        <v>44621</v>
      </c>
      <c r="C10387" s="24" t="s">
        <v>424</v>
      </c>
      <c r="D10387" s="24" t="s">
        <v>436</v>
      </c>
      <c r="E10387" s="24" t="s">
        <v>1487</v>
      </c>
      <c r="F10387" cm="1">
        <f t="array" ref="F10387">_xlfn.SWITCH($E10387,"Forecast",IFERROR(SUMIFS(INDEX('Forecast Input'!$A:$BO,,MATCH(TEXT($A10387,"0"),'Forecast Input'!$1:$1,0)),'Forecast Input'!$A:$A,Master!C10387,'Forecast Input'!$D:$D,Master!D10387),0),"Actual",SUMIFS('CMO Input'!$Q:$Q,'CMO Input'!$E:$E,Master!$A10387,'CMO Input'!$C:$C,Master!$C10387,'CMO Input'!$AJ:$AJ,Master!$D10387,'CMO Input'!$AU:$AU,Master!$F10383),"")</f>
        <v>0</v>
      </c>
    </row>
    <row r="10388" spans="1:6" x14ac:dyDescent="0.25">
      <c r="A10388" s="24">
        <v>50</v>
      </c>
      <c r="B10388" s="25">
        <v>44621</v>
      </c>
      <c r="C10388" s="24" t="s">
        <v>424</v>
      </c>
      <c r="D10388" s="24" t="s">
        <v>1469</v>
      </c>
      <c r="E10388" s="24" t="s">
        <v>1489</v>
      </c>
      <c r="F10388" t="str" cm="1">
        <f t="array" ref="F10388">_xlfn.SWITCH($E10388,"Forecast",IFERROR(SUMIFS(INDEX('Forecast Input'!$A:$BO,,MATCH(TEXT($A10388,"0"),'Forecast Input'!$1:$1,0)),'Forecast Input'!$A:$A,Master!C10388,'Forecast Input'!$D:$D,Master!D10388),0),"Actual",SUMIFS('CMO Input'!$Q:$Q,'CMO Input'!$E:$E,Master!$A10388,'CMO Input'!$C:$C,Master!$C10388,'CMO Input'!$AJ:$AJ,Master!$D10388,'CMO Input'!$AU:$AU,Master!$F10384),"")</f>
        <v/>
      </c>
    </row>
    <row r="10389" spans="1:6" x14ac:dyDescent="0.25">
      <c r="A10389" s="24">
        <v>50</v>
      </c>
      <c r="B10389" s="25">
        <v>44621</v>
      </c>
      <c r="C10389" s="24" t="s">
        <v>424</v>
      </c>
      <c r="D10389" s="24" t="s">
        <v>1469</v>
      </c>
      <c r="E10389" s="24" t="s">
        <v>1488</v>
      </c>
      <c r="F10389" cm="1">
        <f t="array" ref="F10389">_xlfn.SWITCH($E10389,"Forecast",IFERROR(SUMIFS(INDEX('Forecast Input'!$A:$BO,,MATCH(TEXT($A10389,"0"),'Forecast Input'!$1:$1,0)),'Forecast Input'!$A:$A,Master!C10389,'Forecast Input'!$D:$D,Master!D10389),0),"Actual",SUMIFS('CMO Input'!$Q:$Q,'CMO Input'!$E:$E,Master!$A10389,'CMO Input'!$C:$C,Master!$C10389,'CMO Input'!$AJ:$AJ,Master!$D10389,'CMO Input'!$AU:$AU,Master!$F10385),"")</f>
        <v>0</v>
      </c>
    </row>
    <row r="10390" spans="1:6" x14ac:dyDescent="0.25">
      <c r="A10390" s="24">
        <v>50</v>
      </c>
      <c r="B10390" s="25">
        <v>44621</v>
      </c>
      <c r="C10390" s="24" t="s">
        <v>424</v>
      </c>
      <c r="D10390" s="24" t="s">
        <v>1469</v>
      </c>
      <c r="E10390" s="24" t="s">
        <v>1487</v>
      </c>
      <c r="F10390" cm="1">
        <f t="array" ref="F10390">_xlfn.SWITCH($E10390,"Forecast",IFERROR(SUMIFS(INDEX('Forecast Input'!$A:$BO,,MATCH(TEXT($A10390,"0"),'Forecast Input'!$1:$1,0)),'Forecast Input'!$A:$A,Master!C10390,'Forecast Input'!$D:$D,Master!D10390),0),"Actual",SUMIFS('CMO Input'!$Q:$Q,'CMO Input'!$E:$E,Master!$A10390,'CMO Input'!$C:$C,Master!$C10390,'CMO Input'!$AJ:$AJ,Master!$D10390,'CMO Input'!$AU:$AU,Master!$F10386),"")</f>
        <v>0</v>
      </c>
    </row>
    <row r="10391" spans="1:6" x14ac:dyDescent="0.25">
      <c r="A10391" s="24">
        <v>50</v>
      </c>
      <c r="B10391" s="25">
        <v>44621</v>
      </c>
      <c r="C10391" s="24" t="s">
        <v>141</v>
      </c>
      <c r="D10391" s="24" t="s">
        <v>10</v>
      </c>
      <c r="E10391" s="24" t="s">
        <v>1489</v>
      </c>
      <c r="F10391" t="str" cm="1">
        <f t="array" ref="F10391">_xlfn.SWITCH($E10391,"Forecast",IFERROR(SUMIFS(INDEX('Forecast Input'!$A:$BO,,MATCH(TEXT($A10391,"0"),'Forecast Input'!$1:$1,0)),'Forecast Input'!$A:$A,Master!C10391,'Forecast Input'!$D:$D,Master!D10391),0),"Actual",SUMIFS('CMO Input'!$Q:$Q,'CMO Input'!$E:$E,Master!$A10391,'CMO Input'!$C:$C,Master!$C10391,'CMO Input'!$AJ:$AJ,Master!$D10391,'CMO Input'!$AU:$AU,Master!$F10387),"")</f>
        <v/>
      </c>
    </row>
    <row r="10392" spans="1:6" x14ac:dyDescent="0.25">
      <c r="A10392" s="24">
        <v>50</v>
      </c>
      <c r="B10392" s="25">
        <v>44621</v>
      </c>
      <c r="C10392" s="24" t="s">
        <v>141</v>
      </c>
      <c r="D10392" s="24" t="s">
        <v>10</v>
      </c>
      <c r="E10392" s="24" t="s">
        <v>1488</v>
      </c>
      <c r="F10392" cm="1">
        <f t="array" ref="F10392">_xlfn.SWITCH($E10392,"Forecast",IFERROR(SUMIFS(INDEX('Forecast Input'!$A:$BO,,MATCH(TEXT($A10392,"0"),'Forecast Input'!$1:$1,0)),'Forecast Input'!$A:$A,Master!C10392,'Forecast Input'!$D:$D,Master!D10392),0),"Actual",SUMIFS('CMO Input'!$Q:$Q,'CMO Input'!$E:$E,Master!$A10392,'CMO Input'!$C:$C,Master!$C10392,'CMO Input'!$AJ:$AJ,Master!$D10392,'CMO Input'!$AU:$AU,Master!$F10388),"")</f>
        <v>0</v>
      </c>
    </row>
    <row r="10393" spans="1:6" x14ac:dyDescent="0.25">
      <c r="A10393" s="24">
        <v>50</v>
      </c>
      <c r="B10393" s="25">
        <v>44621</v>
      </c>
      <c r="C10393" s="24" t="s">
        <v>141</v>
      </c>
      <c r="D10393" s="24" t="s">
        <v>10</v>
      </c>
      <c r="E10393" s="24" t="s">
        <v>1487</v>
      </c>
      <c r="F10393" cm="1">
        <f t="array" ref="F10393">_xlfn.SWITCH($E10393,"Forecast",IFERROR(SUMIFS(INDEX('Forecast Input'!$A:$BO,,MATCH(TEXT($A10393,"0"),'Forecast Input'!$1:$1,0)),'Forecast Input'!$A:$A,Master!C10393,'Forecast Input'!$D:$D,Master!D10393),0),"Actual",SUMIFS('CMO Input'!$Q:$Q,'CMO Input'!$E:$E,Master!$A10393,'CMO Input'!$C:$C,Master!$C10393,'CMO Input'!$AJ:$AJ,Master!$D10393,'CMO Input'!$AU:$AU,Master!$F10389),"")</f>
        <v>0</v>
      </c>
    </row>
    <row r="10394" spans="1:6" x14ac:dyDescent="0.25">
      <c r="A10394" s="24">
        <v>50</v>
      </c>
      <c r="B10394" s="25">
        <v>44621</v>
      </c>
      <c r="C10394" s="24" t="s">
        <v>141</v>
      </c>
      <c r="D10394" s="24" t="s">
        <v>61</v>
      </c>
      <c r="E10394" s="24" t="s">
        <v>1489</v>
      </c>
      <c r="F10394" t="str" cm="1">
        <f t="array" ref="F10394">_xlfn.SWITCH($E10394,"Forecast",IFERROR(SUMIFS(INDEX('Forecast Input'!$A:$BO,,MATCH(TEXT($A10394,"0"),'Forecast Input'!$1:$1,0)),'Forecast Input'!$A:$A,Master!C10394,'Forecast Input'!$D:$D,Master!D10394),0),"Actual",SUMIFS('CMO Input'!$Q:$Q,'CMO Input'!$E:$E,Master!$A10394,'CMO Input'!$C:$C,Master!$C10394,'CMO Input'!$AJ:$AJ,Master!$D10394,'CMO Input'!$AU:$AU,Master!$F10390),"")</f>
        <v/>
      </c>
    </row>
    <row r="10395" spans="1:6" x14ac:dyDescent="0.25">
      <c r="A10395" s="24">
        <v>50</v>
      </c>
      <c r="B10395" s="25">
        <v>44621</v>
      </c>
      <c r="C10395" s="24" t="s">
        <v>141</v>
      </c>
      <c r="D10395" s="24" t="s">
        <v>61</v>
      </c>
      <c r="E10395" s="24" t="s">
        <v>1488</v>
      </c>
      <c r="F10395" cm="1">
        <f t="array" ref="F10395">_xlfn.SWITCH($E10395,"Forecast",IFERROR(SUMIFS(INDEX('Forecast Input'!$A:$BO,,MATCH(TEXT($A10395,"0"),'Forecast Input'!$1:$1,0)),'Forecast Input'!$A:$A,Master!C10395,'Forecast Input'!$D:$D,Master!D10395),0),"Actual",SUMIFS('CMO Input'!$Q:$Q,'CMO Input'!$E:$E,Master!$A10395,'CMO Input'!$C:$C,Master!$C10395,'CMO Input'!$AJ:$AJ,Master!$D10395,'CMO Input'!$AU:$AU,Master!$F10391),"")</f>
        <v>0</v>
      </c>
    </row>
    <row r="10396" spans="1:6" x14ac:dyDescent="0.25">
      <c r="A10396" s="24">
        <v>50</v>
      </c>
      <c r="B10396" s="25">
        <v>44621</v>
      </c>
      <c r="C10396" s="24" t="s">
        <v>141</v>
      </c>
      <c r="D10396" s="24" t="s">
        <v>61</v>
      </c>
      <c r="E10396" s="24" t="s">
        <v>1487</v>
      </c>
      <c r="F10396" cm="1">
        <f t="array" ref="F10396">_xlfn.SWITCH($E10396,"Forecast",IFERROR(SUMIFS(INDEX('Forecast Input'!$A:$BO,,MATCH(TEXT($A10396,"0"),'Forecast Input'!$1:$1,0)),'Forecast Input'!$A:$A,Master!C10396,'Forecast Input'!$D:$D,Master!D10396),0),"Actual",SUMIFS('CMO Input'!$Q:$Q,'CMO Input'!$E:$E,Master!$A10396,'CMO Input'!$C:$C,Master!$C10396,'CMO Input'!$AJ:$AJ,Master!$D10396,'CMO Input'!$AU:$AU,Master!$F10392),"")</f>
        <v>0</v>
      </c>
    </row>
    <row r="10397" spans="1:6" x14ac:dyDescent="0.25">
      <c r="A10397" s="24">
        <v>50</v>
      </c>
      <c r="B10397" s="25">
        <v>44621</v>
      </c>
      <c r="C10397" s="24" t="s">
        <v>141</v>
      </c>
      <c r="D10397" s="24" t="s">
        <v>103</v>
      </c>
      <c r="E10397" s="24" t="s">
        <v>1489</v>
      </c>
      <c r="F10397" t="str" cm="1">
        <f t="array" ref="F10397">_xlfn.SWITCH($E10397,"Forecast",IFERROR(SUMIFS(INDEX('Forecast Input'!$A:$BO,,MATCH(TEXT($A10397,"0"),'Forecast Input'!$1:$1,0)),'Forecast Input'!$A:$A,Master!C10397,'Forecast Input'!$D:$D,Master!D10397),0),"Actual",SUMIFS('CMO Input'!$Q:$Q,'CMO Input'!$E:$E,Master!$A10397,'CMO Input'!$C:$C,Master!$C10397,'CMO Input'!$AJ:$AJ,Master!$D10397,'CMO Input'!$AU:$AU,Master!$F10393),"")</f>
        <v/>
      </c>
    </row>
    <row r="10398" spans="1:6" x14ac:dyDescent="0.25">
      <c r="A10398" s="24">
        <v>50</v>
      </c>
      <c r="B10398" s="25">
        <v>44621</v>
      </c>
      <c r="C10398" s="24" t="s">
        <v>141</v>
      </c>
      <c r="D10398" s="24" t="s">
        <v>103</v>
      </c>
      <c r="E10398" s="24" t="s">
        <v>1488</v>
      </c>
      <c r="F10398" cm="1">
        <f t="array" ref="F10398">_xlfn.SWITCH($E10398,"Forecast",IFERROR(SUMIFS(INDEX('Forecast Input'!$A:$BO,,MATCH(TEXT($A10398,"0"),'Forecast Input'!$1:$1,0)),'Forecast Input'!$A:$A,Master!C10398,'Forecast Input'!$D:$D,Master!D10398),0),"Actual",SUMIFS('CMO Input'!$Q:$Q,'CMO Input'!$E:$E,Master!$A10398,'CMO Input'!$C:$C,Master!$C10398,'CMO Input'!$AJ:$AJ,Master!$D10398,'CMO Input'!$AU:$AU,Master!$F10394),"")</f>
        <v>0</v>
      </c>
    </row>
    <row r="10399" spans="1:6" x14ac:dyDescent="0.25">
      <c r="A10399" s="24">
        <v>50</v>
      </c>
      <c r="B10399" s="25">
        <v>44621</v>
      </c>
      <c r="C10399" s="24" t="s">
        <v>141</v>
      </c>
      <c r="D10399" s="24" t="s">
        <v>103</v>
      </c>
      <c r="E10399" s="24" t="s">
        <v>1487</v>
      </c>
      <c r="F10399" cm="1">
        <f t="array" ref="F10399">_xlfn.SWITCH($E10399,"Forecast",IFERROR(SUMIFS(INDEX('Forecast Input'!$A:$BO,,MATCH(TEXT($A10399,"0"),'Forecast Input'!$1:$1,0)),'Forecast Input'!$A:$A,Master!C10399,'Forecast Input'!$D:$D,Master!D10399),0),"Actual",SUMIFS('CMO Input'!$Q:$Q,'CMO Input'!$E:$E,Master!$A10399,'CMO Input'!$C:$C,Master!$C10399,'CMO Input'!$AJ:$AJ,Master!$D10399,'CMO Input'!$AU:$AU,Master!$F10395),"")</f>
        <v>0</v>
      </c>
    </row>
    <row r="10400" spans="1:6" x14ac:dyDescent="0.25">
      <c r="A10400" s="24">
        <v>50</v>
      </c>
      <c r="B10400" s="25">
        <v>44621</v>
      </c>
      <c r="C10400" s="24" t="s">
        <v>141</v>
      </c>
      <c r="D10400" s="24" t="s">
        <v>146</v>
      </c>
      <c r="E10400" s="24" t="s">
        <v>1489</v>
      </c>
      <c r="F10400" t="str" cm="1">
        <f t="array" ref="F10400">_xlfn.SWITCH($E10400,"Forecast",IFERROR(SUMIFS(INDEX('Forecast Input'!$A:$BO,,MATCH(TEXT($A10400,"0"),'Forecast Input'!$1:$1,0)),'Forecast Input'!$A:$A,Master!C10400,'Forecast Input'!$D:$D,Master!D10400),0),"Actual",SUMIFS('CMO Input'!$Q:$Q,'CMO Input'!$E:$E,Master!$A10400,'CMO Input'!$C:$C,Master!$C10400,'CMO Input'!$AJ:$AJ,Master!$D10400,'CMO Input'!$AU:$AU,Master!$F10396),"")</f>
        <v/>
      </c>
    </row>
    <row r="10401" spans="1:6" x14ac:dyDescent="0.25">
      <c r="A10401" s="24">
        <v>50</v>
      </c>
      <c r="B10401" s="25">
        <v>44621</v>
      </c>
      <c r="C10401" s="24" t="s">
        <v>141</v>
      </c>
      <c r="D10401" s="24" t="s">
        <v>146</v>
      </c>
      <c r="E10401" s="24" t="s">
        <v>1488</v>
      </c>
      <c r="F10401" cm="1">
        <f t="array" ref="F10401">_xlfn.SWITCH($E10401,"Forecast",IFERROR(SUMIFS(INDEX('Forecast Input'!$A:$BO,,MATCH(TEXT($A10401,"0"),'Forecast Input'!$1:$1,0)),'Forecast Input'!$A:$A,Master!C10401,'Forecast Input'!$D:$D,Master!D10401),0),"Actual",SUMIFS('CMO Input'!$Q:$Q,'CMO Input'!$E:$E,Master!$A10401,'CMO Input'!$C:$C,Master!$C10401,'CMO Input'!$AJ:$AJ,Master!$D10401,'CMO Input'!$AU:$AU,Master!$F10397),"")</f>
        <v>0</v>
      </c>
    </row>
    <row r="10402" spans="1:6" x14ac:dyDescent="0.25">
      <c r="A10402" s="24">
        <v>50</v>
      </c>
      <c r="B10402" s="25">
        <v>44621</v>
      </c>
      <c r="C10402" s="24" t="s">
        <v>141</v>
      </c>
      <c r="D10402" s="24" t="s">
        <v>146</v>
      </c>
      <c r="E10402" s="24" t="s">
        <v>1487</v>
      </c>
      <c r="F10402" cm="1">
        <f t="array" ref="F10402">_xlfn.SWITCH($E10402,"Forecast",IFERROR(SUMIFS(INDEX('Forecast Input'!$A:$BO,,MATCH(TEXT($A10402,"0"),'Forecast Input'!$1:$1,0)),'Forecast Input'!$A:$A,Master!C10402,'Forecast Input'!$D:$D,Master!D10402),0),"Actual",SUMIFS('CMO Input'!$Q:$Q,'CMO Input'!$E:$E,Master!$A10402,'CMO Input'!$C:$C,Master!$C10402,'CMO Input'!$AJ:$AJ,Master!$D10402,'CMO Input'!$AU:$AU,Master!$F10398),"")</f>
        <v>0</v>
      </c>
    </row>
    <row r="10403" spans="1:6" x14ac:dyDescent="0.25">
      <c r="A10403" s="24">
        <v>50</v>
      </c>
      <c r="B10403" s="25">
        <v>44621</v>
      </c>
      <c r="C10403" s="24" t="s">
        <v>141</v>
      </c>
      <c r="D10403" s="24" t="s">
        <v>166</v>
      </c>
      <c r="E10403" s="24" t="s">
        <v>1489</v>
      </c>
      <c r="F10403" t="str" cm="1">
        <f t="array" ref="F10403">_xlfn.SWITCH($E10403,"Forecast",IFERROR(SUMIFS(INDEX('Forecast Input'!$A:$BO,,MATCH(TEXT($A10403,"0"),'Forecast Input'!$1:$1,0)),'Forecast Input'!$A:$A,Master!C10403,'Forecast Input'!$D:$D,Master!D10403),0),"Actual",SUMIFS('CMO Input'!$Q:$Q,'CMO Input'!$E:$E,Master!$A10403,'CMO Input'!$C:$C,Master!$C10403,'CMO Input'!$AJ:$AJ,Master!$D10403,'CMO Input'!$AU:$AU,Master!$F10399),"")</f>
        <v/>
      </c>
    </row>
    <row r="10404" spans="1:6" x14ac:dyDescent="0.25">
      <c r="A10404" s="24">
        <v>50</v>
      </c>
      <c r="B10404" s="25">
        <v>44621</v>
      </c>
      <c r="C10404" s="24" t="s">
        <v>141</v>
      </c>
      <c r="D10404" s="24" t="s">
        <v>166</v>
      </c>
      <c r="E10404" s="24" t="s">
        <v>1488</v>
      </c>
      <c r="F10404" cm="1">
        <f t="array" ref="F10404">_xlfn.SWITCH($E10404,"Forecast",IFERROR(SUMIFS(INDEX('Forecast Input'!$A:$BO,,MATCH(TEXT($A10404,"0"),'Forecast Input'!$1:$1,0)),'Forecast Input'!$A:$A,Master!C10404,'Forecast Input'!$D:$D,Master!D10404),0),"Actual",SUMIFS('CMO Input'!$Q:$Q,'CMO Input'!$E:$E,Master!$A10404,'CMO Input'!$C:$C,Master!$C10404,'CMO Input'!$AJ:$AJ,Master!$D10404,'CMO Input'!$AU:$AU,Master!$F10400),"")</f>
        <v>0</v>
      </c>
    </row>
    <row r="10405" spans="1:6" x14ac:dyDescent="0.25">
      <c r="A10405" s="24">
        <v>50</v>
      </c>
      <c r="B10405" s="25">
        <v>44621</v>
      </c>
      <c r="C10405" s="24" t="s">
        <v>141</v>
      </c>
      <c r="D10405" s="24" t="s">
        <v>166</v>
      </c>
      <c r="E10405" s="24" t="s">
        <v>1487</v>
      </c>
      <c r="F10405" cm="1">
        <f t="array" ref="F10405">_xlfn.SWITCH($E10405,"Forecast",IFERROR(SUMIFS(INDEX('Forecast Input'!$A:$BO,,MATCH(TEXT($A10405,"0"),'Forecast Input'!$1:$1,0)),'Forecast Input'!$A:$A,Master!C10405,'Forecast Input'!$D:$D,Master!D10405),0),"Actual",SUMIFS('CMO Input'!$Q:$Q,'CMO Input'!$E:$E,Master!$A10405,'CMO Input'!$C:$C,Master!$C10405,'CMO Input'!$AJ:$AJ,Master!$D10405,'CMO Input'!$AU:$AU,Master!$F10401),"")</f>
        <v>0</v>
      </c>
    </row>
    <row r="10406" spans="1:6" x14ac:dyDescent="0.25">
      <c r="A10406" s="24">
        <v>50</v>
      </c>
      <c r="B10406" s="25">
        <v>44621</v>
      </c>
      <c r="C10406" s="24" t="s">
        <v>141</v>
      </c>
      <c r="D10406" s="24" t="s">
        <v>170</v>
      </c>
      <c r="E10406" s="24" t="s">
        <v>1489</v>
      </c>
      <c r="F10406" t="str" cm="1">
        <f t="array" ref="F10406">_xlfn.SWITCH($E10406,"Forecast",IFERROR(SUMIFS(INDEX('Forecast Input'!$A:$BO,,MATCH(TEXT($A10406,"0"),'Forecast Input'!$1:$1,0)),'Forecast Input'!$A:$A,Master!C10406,'Forecast Input'!$D:$D,Master!D10406),0),"Actual",SUMIFS('CMO Input'!$Q:$Q,'CMO Input'!$E:$E,Master!$A10406,'CMO Input'!$C:$C,Master!$C10406,'CMO Input'!$AJ:$AJ,Master!$D10406,'CMO Input'!$AU:$AU,Master!$F10402),"")</f>
        <v/>
      </c>
    </row>
    <row r="10407" spans="1:6" x14ac:dyDescent="0.25">
      <c r="A10407" s="24">
        <v>50</v>
      </c>
      <c r="B10407" s="25">
        <v>44621</v>
      </c>
      <c r="C10407" s="24" t="s">
        <v>141</v>
      </c>
      <c r="D10407" s="24" t="s">
        <v>170</v>
      </c>
      <c r="E10407" s="24" t="s">
        <v>1488</v>
      </c>
      <c r="F10407" cm="1">
        <f t="array" ref="F10407">_xlfn.SWITCH($E10407,"Forecast",IFERROR(SUMIFS(INDEX('Forecast Input'!$A:$BO,,MATCH(TEXT($A10407,"0"),'Forecast Input'!$1:$1,0)),'Forecast Input'!$A:$A,Master!C10407,'Forecast Input'!$D:$D,Master!D10407),0),"Actual",SUMIFS('CMO Input'!$Q:$Q,'CMO Input'!$E:$E,Master!$A10407,'CMO Input'!$C:$C,Master!$C10407,'CMO Input'!$AJ:$AJ,Master!$D10407,'CMO Input'!$AU:$AU,Master!$F10403),"")</f>
        <v>0</v>
      </c>
    </row>
    <row r="10408" spans="1:6" x14ac:dyDescent="0.25">
      <c r="A10408" s="24">
        <v>50</v>
      </c>
      <c r="B10408" s="25">
        <v>44621</v>
      </c>
      <c r="C10408" s="24" t="s">
        <v>141</v>
      </c>
      <c r="D10408" s="24" t="s">
        <v>170</v>
      </c>
      <c r="E10408" s="24" t="s">
        <v>1487</v>
      </c>
      <c r="F10408" cm="1">
        <f t="array" ref="F10408">_xlfn.SWITCH($E10408,"Forecast",IFERROR(SUMIFS(INDEX('Forecast Input'!$A:$BO,,MATCH(TEXT($A10408,"0"),'Forecast Input'!$1:$1,0)),'Forecast Input'!$A:$A,Master!C10408,'Forecast Input'!$D:$D,Master!D10408),0),"Actual",SUMIFS('CMO Input'!$Q:$Q,'CMO Input'!$E:$E,Master!$A10408,'CMO Input'!$C:$C,Master!$C10408,'CMO Input'!$AJ:$AJ,Master!$D10408,'CMO Input'!$AU:$AU,Master!$F10404),"")</f>
        <v>0</v>
      </c>
    </row>
    <row r="10409" spans="1:6" x14ac:dyDescent="0.25">
      <c r="A10409" s="24">
        <v>50</v>
      </c>
      <c r="B10409" s="25">
        <v>44621</v>
      </c>
      <c r="C10409" s="24" t="s">
        <v>141</v>
      </c>
      <c r="D10409" s="24" t="s">
        <v>436</v>
      </c>
      <c r="E10409" s="24" t="s">
        <v>1489</v>
      </c>
      <c r="F10409" t="str" cm="1">
        <f t="array" ref="F10409">_xlfn.SWITCH($E10409,"Forecast",IFERROR(SUMIFS(INDEX('Forecast Input'!$A:$BO,,MATCH(TEXT($A10409,"0"),'Forecast Input'!$1:$1,0)),'Forecast Input'!$A:$A,Master!C10409,'Forecast Input'!$D:$D,Master!D10409),0),"Actual",SUMIFS('CMO Input'!$Q:$Q,'CMO Input'!$E:$E,Master!$A10409,'CMO Input'!$C:$C,Master!$C10409,'CMO Input'!$AJ:$AJ,Master!$D10409,'CMO Input'!$AU:$AU,Master!$F10405),"")</f>
        <v/>
      </c>
    </row>
    <row r="10410" spans="1:6" x14ac:dyDescent="0.25">
      <c r="A10410" s="24">
        <v>50</v>
      </c>
      <c r="B10410" s="25">
        <v>44621</v>
      </c>
      <c r="C10410" s="24" t="s">
        <v>141</v>
      </c>
      <c r="D10410" s="24" t="s">
        <v>436</v>
      </c>
      <c r="E10410" s="24" t="s">
        <v>1488</v>
      </c>
      <c r="F10410" cm="1">
        <f t="array" ref="F10410">_xlfn.SWITCH($E10410,"Forecast",IFERROR(SUMIFS(INDEX('Forecast Input'!$A:$BO,,MATCH(TEXT($A10410,"0"),'Forecast Input'!$1:$1,0)),'Forecast Input'!$A:$A,Master!C10410,'Forecast Input'!$D:$D,Master!D10410),0),"Actual",SUMIFS('CMO Input'!$Q:$Q,'CMO Input'!$E:$E,Master!$A10410,'CMO Input'!$C:$C,Master!$C10410,'CMO Input'!$AJ:$AJ,Master!$D10410,'CMO Input'!$AU:$AU,Master!$F10406),"")</f>
        <v>0</v>
      </c>
    </row>
    <row r="10411" spans="1:6" x14ac:dyDescent="0.25">
      <c r="A10411" s="24">
        <v>50</v>
      </c>
      <c r="B10411" s="25">
        <v>44621</v>
      </c>
      <c r="C10411" s="24" t="s">
        <v>141</v>
      </c>
      <c r="D10411" s="24" t="s">
        <v>436</v>
      </c>
      <c r="E10411" s="24" t="s">
        <v>1487</v>
      </c>
      <c r="F10411" cm="1">
        <f t="array" ref="F10411">_xlfn.SWITCH($E10411,"Forecast",IFERROR(SUMIFS(INDEX('Forecast Input'!$A:$BO,,MATCH(TEXT($A10411,"0"),'Forecast Input'!$1:$1,0)),'Forecast Input'!$A:$A,Master!C10411,'Forecast Input'!$D:$D,Master!D10411),0),"Actual",SUMIFS('CMO Input'!$Q:$Q,'CMO Input'!$E:$E,Master!$A10411,'CMO Input'!$C:$C,Master!$C10411,'CMO Input'!$AJ:$AJ,Master!$D10411,'CMO Input'!$AU:$AU,Master!$F10407),"")</f>
        <v>0</v>
      </c>
    </row>
    <row r="10412" spans="1:6" x14ac:dyDescent="0.25">
      <c r="A10412" s="24">
        <v>50</v>
      </c>
      <c r="B10412" s="25">
        <v>44621</v>
      </c>
      <c r="C10412" s="24" t="s">
        <v>141</v>
      </c>
      <c r="D10412" s="24" t="s">
        <v>1469</v>
      </c>
      <c r="E10412" s="24" t="s">
        <v>1489</v>
      </c>
      <c r="F10412" t="str" cm="1">
        <f t="array" ref="F10412">_xlfn.SWITCH($E10412,"Forecast",IFERROR(SUMIFS(INDEX('Forecast Input'!$A:$BO,,MATCH(TEXT($A10412,"0"),'Forecast Input'!$1:$1,0)),'Forecast Input'!$A:$A,Master!C10412,'Forecast Input'!$D:$D,Master!D10412),0),"Actual",SUMIFS('CMO Input'!$Q:$Q,'CMO Input'!$E:$E,Master!$A10412,'CMO Input'!$C:$C,Master!$C10412,'CMO Input'!$AJ:$AJ,Master!$D10412,'CMO Input'!$AU:$AU,Master!$F10408),"")</f>
        <v/>
      </c>
    </row>
    <row r="10413" spans="1:6" x14ac:dyDescent="0.25">
      <c r="A10413" s="24">
        <v>50</v>
      </c>
      <c r="B10413" s="25">
        <v>44621</v>
      </c>
      <c r="C10413" s="24" t="s">
        <v>141</v>
      </c>
      <c r="D10413" s="24" t="s">
        <v>1469</v>
      </c>
      <c r="E10413" s="24" t="s">
        <v>1488</v>
      </c>
      <c r="F10413" cm="1">
        <f t="array" ref="F10413">_xlfn.SWITCH($E10413,"Forecast",IFERROR(SUMIFS(INDEX('Forecast Input'!$A:$BO,,MATCH(TEXT($A10413,"0"),'Forecast Input'!$1:$1,0)),'Forecast Input'!$A:$A,Master!C10413,'Forecast Input'!$D:$D,Master!D10413),0),"Actual",SUMIFS('CMO Input'!$Q:$Q,'CMO Input'!$E:$E,Master!$A10413,'CMO Input'!$C:$C,Master!$C10413,'CMO Input'!$AJ:$AJ,Master!$D10413,'CMO Input'!$AU:$AU,Master!$F10409),"")</f>
        <v>0</v>
      </c>
    </row>
    <row r="10414" spans="1:6" x14ac:dyDescent="0.25">
      <c r="A10414" s="24">
        <v>50</v>
      </c>
      <c r="B10414" s="25">
        <v>44621</v>
      </c>
      <c r="C10414" s="24" t="s">
        <v>141</v>
      </c>
      <c r="D10414" s="24" t="s">
        <v>1469</v>
      </c>
      <c r="E10414" s="24" t="s">
        <v>1487</v>
      </c>
      <c r="F10414" cm="1">
        <f t="array" ref="F10414">_xlfn.SWITCH($E10414,"Forecast",IFERROR(SUMIFS(INDEX('Forecast Input'!$A:$BO,,MATCH(TEXT($A10414,"0"),'Forecast Input'!$1:$1,0)),'Forecast Input'!$A:$A,Master!C10414,'Forecast Input'!$D:$D,Master!D10414),0),"Actual",SUMIFS('CMO Input'!$Q:$Q,'CMO Input'!$E:$E,Master!$A10414,'CMO Input'!$C:$C,Master!$C10414,'CMO Input'!$AJ:$AJ,Master!$D10414,'CMO Input'!$AU:$AU,Master!$F10410),"")</f>
        <v>0</v>
      </c>
    </row>
    <row r="10415" spans="1:6" x14ac:dyDescent="0.25">
      <c r="A10415" s="24">
        <v>50</v>
      </c>
      <c r="B10415" s="25">
        <v>44621</v>
      </c>
      <c r="C10415" s="24" t="s">
        <v>127</v>
      </c>
      <c r="D10415" s="24" t="s">
        <v>10</v>
      </c>
      <c r="E10415" s="24" t="s">
        <v>1489</v>
      </c>
      <c r="F10415" t="str" cm="1">
        <f t="array" ref="F10415">_xlfn.SWITCH($E10415,"Forecast",IFERROR(SUMIFS(INDEX('Forecast Input'!$A:$BO,,MATCH(TEXT($A10415,"0"),'Forecast Input'!$1:$1,0)),'Forecast Input'!$A:$A,Master!C10415,'Forecast Input'!$D:$D,Master!D10415),0),"Actual",SUMIFS('CMO Input'!$Q:$Q,'CMO Input'!$E:$E,Master!$A10415,'CMO Input'!$C:$C,Master!$C10415,'CMO Input'!$AJ:$AJ,Master!$D10415,'CMO Input'!$AU:$AU,Master!$F10411),"")</f>
        <v/>
      </c>
    </row>
    <row r="10416" spans="1:6" x14ac:dyDescent="0.25">
      <c r="A10416" s="24">
        <v>50</v>
      </c>
      <c r="B10416" s="25">
        <v>44621</v>
      </c>
      <c r="C10416" s="24" t="s">
        <v>127</v>
      </c>
      <c r="D10416" s="24" t="s">
        <v>10</v>
      </c>
      <c r="E10416" s="24" t="s">
        <v>1488</v>
      </c>
      <c r="F10416" cm="1">
        <f t="array" ref="F10416">_xlfn.SWITCH($E10416,"Forecast",IFERROR(SUMIFS(INDEX('Forecast Input'!$A:$BO,,MATCH(TEXT($A10416,"0"),'Forecast Input'!$1:$1,0)),'Forecast Input'!$A:$A,Master!C10416,'Forecast Input'!$D:$D,Master!D10416),0),"Actual",SUMIFS('CMO Input'!$Q:$Q,'CMO Input'!$E:$E,Master!$A10416,'CMO Input'!$C:$C,Master!$C10416,'CMO Input'!$AJ:$AJ,Master!$D10416,'CMO Input'!$AU:$AU,Master!$F10412),"")</f>
        <v>0</v>
      </c>
    </row>
    <row r="10417" spans="1:6" x14ac:dyDescent="0.25">
      <c r="A10417" s="24">
        <v>50</v>
      </c>
      <c r="B10417" s="25">
        <v>44621</v>
      </c>
      <c r="C10417" s="24" t="s">
        <v>127</v>
      </c>
      <c r="D10417" s="24" t="s">
        <v>10</v>
      </c>
      <c r="E10417" s="24" t="s">
        <v>1487</v>
      </c>
      <c r="F10417" cm="1">
        <f t="array" ref="F10417">_xlfn.SWITCH($E10417,"Forecast",IFERROR(SUMIFS(INDEX('Forecast Input'!$A:$BO,,MATCH(TEXT($A10417,"0"),'Forecast Input'!$1:$1,0)),'Forecast Input'!$A:$A,Master!C10417,'Forecast Input'!$D:$D,Master!D10417),0),"Actual",SUMIFS('CMO Input'!$Q:$Q,'CMO Input'!$E:$E,Master!$A10417,'CMO Input'!$C:$C,Master!$C10417,'CMO Input'!$AJ:$AJ,Master!$D10417,'CMO Input'!$AU:$AU,Master!$F10413),"")</f>
        <v>0</v>
      </c>
    </row>
    <row r="10418" spans="1:6" x14ac:dyDescent="0.25">
      <c r="A10418" s="24">
        <v>50</v>
      </c>
      <c r="B10418" s="25">
        <v>44621</v>
      </c>
      <c r="C10418" s="24" t="s">
        <v>127</v>
      </c>
      <c r="D10418" s="24" t="s">
        <v>61</v>
      </c>
      <c r="E10418" s="24" t="s">
        <v>1489</v>
      </c>
      <c r="F10418" t="str" cm="1">
        <f t="array" ref="F10418">_xlfn.SWITCH($E10418,"Forecast",IFERROR(SUMIFS(INDEX('Forecast Input'!$A:$BO,,MATCH(TEXT($A10418,"0"),'Forecast Input'!$1:$1,0)),'Forecast Input'!$A:$A,Master!C10418,'Forecast Input'!$D:$D,Master!D10418),0),"Actual",SUMIFS('CMO Input'!$Q:$Q,'CMO Input'!$E:$E,Master!$A10418,'CMO Input'!$C:$C,Master!$C10418,'CMO Input'!$AJ:$AJ,Master!$D10418,'CMO Input'!$AU:$AU,Master!$F10414),"")</f>
        <v/>
      </c>
    </row>
    <row r="10419" spans="1:6" x14ac:dyDescent="0.25">
      <c r="A10419" s="24">
        <v>50</v>
      </c>
      <c r="B10419" s="25">
        <v>44621</v>
      </c>
      <c r="C10419" s="24" t="s">
        <v>127</v>
      </c>
      <c r="D10419" s="24" t="s">
        <v>61</v>
      </c>
      <c r="E10419" s="24" t="s">
        <v>1488</v>
      </c>
      <c r="F10419" cm="1">
        <f t="array" ref="F10419">_xlfn.SWITCH($E10419,"Forecast",IFERROR(SUMIFS(INDEX('Forecast Input'!$A:$BO,,MATCH(TEXT($A10419,"0"),'Forecast Input'!$1:$1,0)),'Forecast Input'!$A:$A,Master!C10419,'Forecast Input'!$D:$D,Master!D10419),0),"Actual",SUMIFS('CMO Input'!$Q:$Q,'CMO Input'!$E:$E,Master!$A10419,'CMO Input'!$C:$C,Master!$C10419,'CMO Input'!$AJ:$AJ,Master!$D10419,'CMO Input'!$AU:$AU,Master!$F10415),"")</f>
        <v>0</v>
      </c>
    </row>
    <row r="10420" spans="1:6" x14ac:dyDescent="0.25">
      <c r="A10420" s="24">
        <v>50</v>
      </c>
      <c r="B10420" s="25">
        <v>44621</v>
      </c>
      <c r="C10420" s="24" t="s">
        <v>127</v>
      </c>
      <c r="D10420" s="24" t="s">
        <v>61</v>
      </c>
      <c r="E10420" s="24" t="s">
        <v>1487</v>
      </c>
      <c r="F10420" cm="1">
        <f t="array" ref="F10420">_xlfn.SWITCH($E10420,"Forecast",IFERROR(SUMIFS(INDEX('Forecast Input'!$A:$BO,,MATCH(TEXT($A10420,"0"),'Forecast Input'!$1:$1,0)),'Forecast Input'!$A:$A,Master!C10420,'Forecast Input'!$D:$D,Master!D10420),0),"Actual",SUMIFS('CMO Input'!$Q:$Q,'CMO Input'!$E:$E,Master!$A10420,'CMO Input'!$C:$C,Master!$C10420,'CMO Input'!$AJ:$AJ,Master!$D10420,'CMO Input'!$AU:$AU,Master!$F10416),"")</f>
        <v>0</v>
      </c>
    </row>
    <row r="10421" spans="1:6" x14ac:dyDescent="0.25">
      <c r="A10421" s="24">
        <v>50</v>
      </c>
      <c r="B10421" s="25">
        <v>44621</v>
      </c>
      <c r="C10421" s="24" t="s">
        <v>127</v>
      </c>
      <c r="D10421" s="24" t="s">
        <v>103</v>
      </c>
      <c r="E10421" s="24" t="s">
        <v>1489</v>
      </c>
      <c r="F10421" t="str" cm="1">
        <f t="array" ref="F10421">_xlfn.SWITCH($E10421,"Forecast",IFERROR(SUMIFS(INDEX('Forecast Input'!$A:$BO,,MATCH(TEXT($A10421,"0"),'Forecast Input'!$1:$1,0)),'Forecast Input'!$A:$A,Master!C10421,'Forecast Input'!$D:$D,Master!D10421),0),"Actual",SUMIFS('CMO Input'!$Q:$Q,'CMO Input'!$E:$E,Master!$A10421,'CMO Input'!$C:$C,Master!$C10421,'CMO Input'!$AJ:$AJ,Master!$D10421,'CMO Input'!$AU:$AU,Master!$F10417),"")</f>
        <v/>
      </c>
    </row>
    <row r="10422" spans="1:6" x14ac:dyDescent="0.25">
      <c r="A10422" s="24">
        <v>50</v>
      </c>
      <c r="B10422" s="25">
        <v>44621</v>
      </c>
      <c r="C10422" s="24" t="s">
        <v>127</v>
      </c>
      <c r="D10422" s="24" t="s">
        <v>103</v>
      </c>
      <c r="E10422" s="24" t="s">
        <v>1488</v>
      </c>
      <c r="F10422" cm="1">
        <f t="array" ref="F10422">_xlfn.SWITCH($E10422,"Forecast",IFERROR(SUMIFS(INDEX('Forecast Input'!$A:$BO,,MATCH(TEXT($A10422,"0"),'Forecast Input'!$1:$1,0)),'Forecast Input'!$A:$A,Master!C10422,'Forecast Input'!$D:$D,Master!D10422),0),"Actual",SUMIFS('CMO Input'!$Q:$Q,'CMO Input'!$E:$E,Master!$A10422,'CMO Input'!$C:$C,Master!$C10422,'CMO Input'!$AJ:$AJ,Master!$D10422,'CMO Input'!$AU:$AU,Master!$F10418),"")</f>
        <v>0</v>
      </c>
    </row>
    <row r="10423" spans="1:6" x14ac:dyDescent="0.25">
      <c r="A10423" s="24">
        <v>50</v>
      </c>
      <c r="B10423" s="25">
        <v>44621</v>
      </c>
      <c r="C10423" s="24" t="s">
        <v>127</v>
      </c>
      <c r="D10423" s="24" t="s">
        <v>103</v>
      </c>
      <c r="E10423" s="24" t="s">
        <v>1487</v>
      </c>
      <c r="F10423" cm="1">
        <f t="array" ref="F10423">_xlfn.SWITCH($E10423,"Forecast",IFERROR(SUMIFS(INDEX('Forecast Input'!$A:$BO,,MATCH(TEXT($A10423,"0"),'Forecast Input'!$1:$1,0)),'Forecast Input'!$A:$A,Master!C10423,'Forecast Input'!$D:$D,Master!D10423),0),"Actual",SUMIFS('CMO Input'!$Q:$Q,'CMO Input'!$E:$E,Master!$A10423,'CMO Input'!$C:$C,Master!$C10423,'CMO Input'!$AJ:$AJ,Master!$D10423,'CMO Input'!$AU:$AU,Master!$F10419),"")</f>
        <v>0</v>
      </c>
    </row>
    <row r="10424" spans="1:6" x14ac:dyDescent="0.25">
      <c r="A10424" s="24">
        <v>50</v>
      </c>
      <c r="B10424" s="25">
        <v>44621</v>
      </c>
      <c r="C10424" s="24" t="s">
        <v>127</v>
      </c>
      <c r="D10424" s="24" t="s">
        <v>146</v>
      </c>
      <c r="E10424" s="24" t="s">
        <v>1489</v>
      </c>
      <c r="F10424" t="str" cm="1">
        <f t="array" ref="F10424">_xlfn.SWITCH($E10424,"Forecast",IFERROR(SUMIFS(INDEX('Forecast Input'!$A:$BO,,MATCH(TEXT($A10424,"0"),'Forecast Input'!$1:$1,0)),'Forecast Input'!$A:$A,Master!C10424,'Forecast Input'!$D:$D,Master!D10424),0),"Actual",SUMIFS('CMO Input'!$Q:$Q,'CMO Input'!$E:$E,Master!$A10424,'CMO Input'!$C:$C,Master!$C10424,'CMO Input'!$AJ:$AJ,Master!$D10424,'CMO Input'!$AU:$AU,Master!$F10420),"")</f>
        <v/>
      </c>
    </row>
    <row r="10425" spans="1:6" x14ac:dyDescent="0.25">
      <c r="A10425" s="24">
        <v>50</v>
      </c>
      <c r="B10425" s="25">
        <v>44621</v>
      </c>
      <c r="C10425" s="24" t="s">
        <v>127</v>
      </c>
      <c r="D10425" s="24" t="s">
        <v>146</v>
      </c>
      <c r="E10425" s="24" t="s">
        <v>1488</v>
      </c>
      <c r="F10425" cm="1">
        <f t="array" ref="F10425">_xlfn.SWITCH($E10425,"Forecast",IFERROR(SUMIFS(INDEX('Forecast Input'!$A:$BO,,MATCH(TEXT($A10425,"0"),'Forecast Input'!$1:$1,0)),'Forecast Input'!$A:$A,Master!C10425,'Forecast Input'!$D:$D,Master!D10425),0),"Actual",SUMIFS('CMO Input'!$Q:$Q,'CMO Input'!$E:$E,Master!$A10425,'CMO Input'!$C:$C,Master!$C10425,'CMO Input'!$AJ:$AJ,Master!$D10425,'CMO Input'!$AU:$AU,Master!$F10421),"")</f>
        <v>0</v>
      </c>
    </row>
    <row r="10426" spans="1:6" x14ac:dyDescent="0.25">
      <c r="A10426" s="24">
        <v>50</v>
      </c>
      <c r="B10426" s="25">
        <v>44621</v>
      </c>
      <c r="C10426" s="24" t="s">
        <v>127</v>
      </c>
      <c r="D10426" s="24" t="s">
        <v>146</v>
      </c>
      <c r="E10426" s="24" t="s">
        <v>1487</v>
      </c>
      <c r="F10426" cm="1">
        <f t="array" ref="F10426">_xlfn.SWITCH($E10426,"Forecast",IFERROR(SUMIFS(INDEX('Forecast Input'!$A:$BO,,MATCH(TEXT($A10426,"0"),'Forecast Input'!$1:$1,0)),'Forecast Input'!$A:$A,Master!C10426,'Forecast Input'!$D:$D,Master!D10426),0),"Actual",SUMIFS('CMO Input'!$Q:$Q,'CMO Input'!$E:$E,Master!$A10426,'CMO Input'!$C:$C,Master!$C10426,'CMO Input'!$AJ:$AJ,Master!$D10426,'CMO Input'!$AU:$AU,Master!$F10422),"")</f>
        <v>0</v>
      </c>
    </row>
    <row r="10427" spans="1:6" x14ac:dyDescent="0.25">
      <c r="A10427" s="24">
        <v>50</v>
      </c>
      <c r="B10427" s="25">
        <v>44621</v>
      </c>
      <c r="C10427" s="24" t="s">
        <v>127</v>
      </c>
      <c r="D10427" s="24" t="s">
        <v>166</v>
      </c>
      <c r="E10427" s="24" t="s">
        <v>1489</v>
      </c>
      <c r="F10427" t="str" cm="1">
        <f t="array" ref="F10427">_xlfn.SWITCH($E10427,"Forecast",IFERROR(SUMIFS(INDEX('Forecast Input'!$A:$BO,,MATCH(TEXT($A10427,"0"),'Forecast Input'!$1:$1,0)),'Forecast Input'!$A:$A,Master!C10427,'Forecast Input'!$D:$D,Master!D10427),0),"Actual",SUMIFS('CMO Input'!$Q:$Q,'CMO Input'!$E:$E,Master!$A10427,'CMO Input'!$C:$C,Master!$C10427,'CMO Input'!$AJ:$AJ,Master!$D10427,'CMO Input'!$AU:$AU,Master!$F10423),"")</f>
        <v/>
      </c>
    </row>
    <row r="10428" spans="1:6" x14ac:dyDescent="0.25">
      <c r="A10428" s="24">
        <v>50</v>
      </c>
      <c r="B10428" s="25">
        <v>44621</v>
      </c>
      <c r="C10428" s="24" t="s">
        <v>127</v>
      </c>
      <c r="D10428" s="24" t="s">
        <v>166</v>
      </c>
      <c r="E10428" s="24" t="s">
        <v>1488</v>
      </c>
      <c r="F10428" cm="1">
        <f t="array" ref="F10428">_xlfn.SWITCH($E10428,"Forecast",IFERROR(SUMIFS(INDEX('Forecast Input'!$A:$BO,,MATCH(TEXT($A10428,"0"),'Forecast Input'!$1:$1,0)),'Forecast Input'!$A:$A,Master!C10428,'Forecast Input'!$D:$D,Master!D10428),0),"Actual",SUMIFS('CMO Input'!$Q:$Q,'CMO Input'!$E:$E,Master!$A10428,'CMO Input'!$C:$C,Master!$C10428,'CMO Input'!$AJ:$AJ,Master!$D10428,'CMO Input'!$AU:$AU,Master!$F10424),"")</f>
        <v>0</v>
      </c>
    </row>
    <row r="10429" spans="1:6" x14ac:dyDescent="0.25">
      <c r="A10429" s="24">
        <v>50</v>
      </c>
      <c r="B10429" s="25">
        <v>44621</v>
      </c>
      <c r="C10429" s="24" t="s">
        <v>127</v>
      </c>
      <c r="D10429" s="24" t="s">
        <v>166</v>
      </c>
      <c r="E10429" s="24" t="s">
        <v>1487</v>
      </c>
      <c r="F10429" cm="1">
        <f t="array" ref="F10429">_xlfn.SWITCH($E10429,"Forecast",IFERROR(SUMIFS(INDEX('Forecast Input'!$A:$BO,,MATCH(TEXT($A10429,"0"),'Forecast Input'!$1:$1,0)),'Forecast Input'!$A:$A,Master!C10429,'Forecast Input'!$D:$D,Master!D10429),0),"Actual",SUMIFS('CMO Input'!$Q:$Q,'CMO Input'!$E:$E,Master!$A10429,'CMO Input'!$C:$C,Master!$C10429,'CMO Input'!$AJ:$AJ,Master!$D10429,'CMO Input'!$AU:$AU,Master!$F10425),"")</f>
        <v>0</v>
      </c>
    </row>
    <row r="10430" spans="1:6" x14ac:dyDescent="0.25">
      <c r="A10430" s="24">
        <v>50</v>
      </c>
      <c r="B10430" s="25">
        <v>44621</v>
      </c>
      <c r="C10430" s="24" t="s">
        <v>127</v>
      </c>
      <c r="D10430" s="24" t="s">
        <v>170</v>
      </c>
      <c r="E10430" s="24" t="s">
        <v>1489</v>
      </c>
      <c r="F10430" t="str" cm="1">
        <f t="array" ref="F10430">_xlfn.SWITCH($E10430,"Forecast",IFERROR(SUMIFS(INDEX('Forecast Input'!$A:$BO,,MATCH(TEXT($A10430,"0"),'Forecast Input'!$1:$1,0)),'Forecast Input'!$A:$A,Master!C10430,'Forecast Input'!$D:$D,Master!D10430),0),"Actual",SUMIFS('CMO Input'!$Q:$Q,'CMO Input'!$E:$E,Master!$A10430,'CMO Input'!$C:$C,Master!$C10430,'CMO Input'!$AJ:$AJ,Master!$D10430,'CMO Input'!$AU:$AU,Master!$F10426),"")</f>
        <v/>
      </c>
    </row>
    <row r="10431" spans="1:6" x14ac:dyDescent="0.25">
      <c r="A10431" s="24">
        <v>50</v>
      </c>
      <c r="B10431" s="25">
        <v>44621</v>
      </c>
      <c r="C10431" s="24" t="s">
        <v>127</v>
      </c>
      <c r="D10431" s="24" t="s">
        <v>170</v>
      </c>
      <c r="E10431" s="24" t="s">
        <v>1488</v>
      </c>
      <c r="F10431" cm="1">
        <f t="array" ref="F10431">_xlfn.SWITCH($E10431,"Forecast",IFERROR(SUMIFS(INDEX('Forecast Input'!$A:$BO,,MATCH(TEXT($A10431,"0"),'Forecast Input'!$1:$1,0)),'Forecast Input'!$A:$A,Master!C10431,'Forecast Input'!$D:$D,Master!D10431),0),"Actual",SUMIFS('CMO Input'!$Q:$Q,'CMO Input'!$E:$E,Master!$A10431,'CMO Input'!$C:$C,Master!$C10431,'CMO Input'!$AJ:$AJ,Master!$D10431,'CMO Input'!$AU:$AU,Master!$F10427),"")</f>
        <v>0</v>
      </c>
    </row>
    <row r="10432" spans="1:6" x14ac:dyDescent="0.25">
      <c r="A10432" s="24">
        <v>50</v>
      </c>
      <c r="B10432" s="25">
        <v>44621</v>
      </c>
      <c r="C10432" s="24" t="s">
        <v>127</v>
      </c>
      <c r="D10432" s="24" t="s">
        <v>170</v>
      </c>
      <c r="E10432" s="24" t="s">
        <v>1487</v>
      </c>
      <c r="F10432" cm="1">
        <f t="array" ref="F10432">_xlfn.SWITCH($E10432,"Forecast",IFERROR(SUMIFS(INDEX('Forecast Input'!$A:$BO,,MATCH(TEXT($A10432,"0"),'Forecast Input'!$1:$1,0)),'Forecast Input'!$A:$A,Master!C10432,'Forecast Input'!$D:$D,Master!D10432),0),"Actual",SUMIFS('CMO Input'!$Q:$Q,'CMO Input'!$E:$E,Master!$A10432,'CMO Input'!$C:$C,Master!$C10432,'CMO Input'!$AJ:$AJ,Master!$D10432,'CMO Input'!$AU:$AU,Master!$F10428),"")</f>
        <v>0</v>
      </c>
    </row>
    <row r="10433" spans="1:6" x14ac:dyDescent="0.25">
      <c r="A10433" s="24">
        <v>50</v>
      </c>
      <c r="B10433" s="25">
        <v>44621</v>
      </c>
      <c r="C10433" s="24" t="s">
        <v>127</v>
      </c>
      <c r="D10433" s="24" t="s">
        <v>436</v>
      </c>
      <c r="E10433" s="24" t="s">
        <v>1489</v>
      </c>
      <c r="F10433" t="str" cm="1">
        <f t="array" ref="F10433">_xlfn.SWITCH($E10433,"Forecast",IFERROR(SUMIFS(INDEX('Forecast Input'!$A:$BO,,MATCH(TEXT($A10433,"0"),'Forecast Input'!$1:$1,0)),'Forecast Input'!$A:$A,Master!C10433,'Forecast Input'!$D:$D,Master!D10433),0),"Actual",SUMIFS('CMO Input'!$Q:$Q,'CMO Input'!$E:$E,Master!$A10433,'CMO Input'!$C:$C,Master!$C10433,'CMO Input'!$AJ:$AJ,Master!$D10433,'CMO Input'!$AU:$AU,Master!$F10429),"")</f>
        <v/>
      </c>
    </row>
    <row r="10434" spans="1:6" x14ac:dyDescent="0.25">
      <c r="A10434" s="24">
        <v>50</v>
      </c>
      <c r="B10434" s="25">
        <v>44621</v>
      </c>
      <c r="C10434" s="24" t="s">
        <v>127</v>
      </c>
      <c r="D10434" s="24" t="s">
        <v>436</v>
      </c>
      <c r="E10434" s="24" t="s">
        <v>1488</v>
      </c>
      <c r="F10434" cm="1">
        <f t="array" ref="F10434">_xlfn.SWITCH($E10434,"Forecast",IFERROR(SUMIFS(INDEX('Forecast Input'!$A:$BO,,MATCH(TEXT($A10434,"0"),'Forecast Input'!$1:$1,0)),'Forecast Input'!$A:$A,Master!C10434,'Forecast Input'!$D:$D,Master!D10434),0),"Actual",SUMIFS('CMO Input'!$Q:$Q,'CMO Input'!$E:$E,Master!$A10434,'CMO Input'!$C:$C,Master!$C10434,'CMO Input'!$AJ:$AJ,Master!$D10434,'CMO Input'!$AU:$AU,Master!$F10430),"")</f>
        <v>0</v>
      </c>
    </row>
    <row r="10435" spans="1:6" x14ac:dyDescent="0.25">
      <c r="A10435" s="24">
        <v>50</v>
      </c>
      <c r="B10435" s="25">
        <v>44621</v>
      </c>
      <c r="C10435" s="24" t="s">
        <v>127</v>
      </c>
      <c r="D10435" s="24" t="s">
        <v>436</v>
      </c>
      <c r="E10435" s="24" t="s">
        <v>1487</v>
      </c>
      <c r="F10435" cm="1">
        <f t="array" ref="F10435">_xlfn.SWITCH($E10435,"Forecast",IFERROR(SUMIFS(INDEX('Forecast Input'!$A:$BO,,MATCH(TEXT($A10435,"0"),'Forecast Input'!$1:$1,0)),'Forecast Input'!$A:$A,Master!C10435,'Forecast Input'!$D:$D,Master!D10435),0),"Actual",SUMIFS('CMO Input'!$Q:$Q,'CMO Input'!$E:$E,Master!$A10435,'CMO Input'!$C:$C,Master!$C10435,'CMO Input'!$AJ:$AJ,Master!$D10435,'CMO Input'!$AU:$AU,Master!$F10431),"")</f>
        <v>0</v>
      </c>
    </row>
    <row r="10436" spans="1:6" x14ac:dyDescent="0.25">
      <c r="A10436" s="24">
        <v>50</v>
      </c>
      <c r="B10436" s="25">
        <v>44621</v>
      </c>
      <c r="C10436" s="24" t="s">
        <v>127</v>
      </c>
      <c r="D10436" s="24" t="s">
        <v>1469</v>
      </c>
      <c r="E10436" s="24" t="s">
        <v>1489</v>
      </c>
      <c r="F10436" t="str" cm="1">
        <f t="array" ref="F10436">_xlfn.SWITCH($E10436,"Forecast",IFERROR(SUMIFS(INDEX('Forecast Input'!$A:$BO,,MATCH(TEXT($A10436,"0"),'Forecast Input'!$1:$1,0)),'Forecast Input'!$A:$A,Master!C10436,'Forecast Input'!$D:$D,Master!D10436),0),"Actual",SUMIFS('CMO Input'!$Q:$Q,'CMO Input'!$E:$E,Master!$A10436,'CMO Input'!$C:$C,Master!$C10436,'CMO Input'!$AJ:$AJ,Master!$D10436,'CMO Input'!$AU:$AU,Master!$F10432),"")</f>
        <v/>
      </c>
    </row>
    <row r="10437" spans="1:6" x14ac:dyDescent="0.25">
      <c r="A10437" s="24">
        <v>50</v>
      </c>
      <c r="B10437" s="25">
        <v>44621</v>
      </c>
      <c r="C10437" s="24" t="s">
        <v>127</v>
      </c>
      <c r="D10437" s="24" t="s">
        <v>1469</v>
      </c>
      <c r="E10437" s="24" t="s">
        <v>1488</v>
      </c>
      <c r="F10437" cm="1">
        <f t="array" ref="F10437">_xlfn.SWITCH($E10437,"Forecast",IFERROR(SUMIFS(INDEX('Forecast Input'!$A:$BO,,MATCH(TEXT($A10437,"0"),'Forecast Input'!$1:$1,0)),'Forecast Input'!$A:$A,Master!C10437,'Forecast Input'!$D:$D,Master!D10437),0),"Actual",SUMIFS('CMO Input'!$Q:$Q,'CMO Input'!$E:$E,Master!$A10437,'CMO Input'!$C:$C,Master!$C10437,'CMO Input'!$AJ:$AJ,Master!$D10437,'CMO Input'!$AU:$AU,Master!$F10433),"")</f>
        <v>0</v>
      </c>
    </row>
    <row r="10438" spans="1:6" x14ac:dyDescent="0.25">
      <c r="A10438" s="24">
        <v>50</v>
      </c>
      <c r="B10438" s="25">
        <v>44621</v>
      </c>
      <c r="C10438" s="24" t="s">
        <v>127</v>
      </c>
      <c r="D10438" s="24" t="s">
        <v>1469</v>
      </c>
      <c r="E10438" s="24" t="s">
        <v>1487</v>
      </c>
      <c r="F10438" cm="1">
        <f t="array" ref="F10438">_xlfn.SWITCH($E10438,"Forecast",IFERROR(SUMIFS(INDEX('Forecast Input'!$A:$BO,,MATCH(TEXT($A10438,"0"),'Forecast Input'!$1:$1,0)),'Forecast Input'!$A:$A,Master!C10438,'Forecast Input'!$D:$D,Master!D10438),0),"Actual",SUMIFS('CMO Input'!$Q:$Q,'CMO Input'!$E:$E,Master!$A10438,'CMO Input'!$C:$C,Master!$C10438,'CMO Input'!$AJ:$AJ,Master!$D10438,'CMO Input'!$AU:$AU,Master!$F10434),"")</f>
        <v>0</v>
      </c>
    </row>
    <row r="10439" spans="1:6" x14ac:dyDescent="0.25">
      <c r="A10439" s="24">
        <v>50</v>
      </c>
      <c r="B10439" s="25">
        <v>44621</v>
      </c>
      <c r="C10439" s="24" t="s">
        <v>44</v>
      </c>
      <c r="D10439" s="24" t="s">
        <v>10</v>
      </c>
      <c r="E10439" s="24" t="s">
        <v>1489</v>
      </c>
      <c r="F10439" t="str" cm="1">
        <f t="array" ref="F10439">_xlfn.SWITCH($E10439,"Forecast",IFERROR(SUMIFS(INDEX('Forecast Input'!$A:$BO,,MATCH(TEXT($A10439,"0"),'Forecast Input'!$1:$1,0)),'Forecast Input'!$A:$A,Master!C10439,'Forecast Input'!$D:$D,Master!D10439),0),"Actual",SUMIFS('CMO Input'!$Q:$Q,'CMO Input'!$E:$E,Master!$A10439,'CMO Input'!$C:$C,Master!$C10439,'CMO Input'!$AJ:$AJ,Master!$D10439,'CMO Input'!$AU:$AU,Master!$F10435),"")</f>
        <v/>
      </c>
    </row>
    <row r="10440" spans="1:6" x14ac:dyDescent="0.25">
      <c r="A10440" s="24">
        <v>50</v>
      </c>
      <c r="B10440" s="25">
        <v>44621</v>
      </c>
      <c r="C10440" s="24" t="s">
        <v>44</v>
      </c>
      <c r="D10440" s="24" t="s">
        <v>10</v>
      </c>
      <c r="E10440" s="24" t="s">
        <v>1488</v>
      </c>
      <c r="F10440" cm="1">
        <f t="array" ref="F10440">_xlfn.SWITCH($E10440,"Forecast",IFERROR(SUMIFS(INDEX('Forecast Input'!$A:$BO,,MATCH(TEXT($A10440,"0"),'Forecast Input'!$1:$1,0)),'Forecast Input'!$A:$A,Master!C10440,'Forecast Input'!$D:$D,Master!D10440),0),"Actual",SUMIFS('CMO Input'!$Q:$Q,'CMO Input'!$E:$E,Master!$A10440,'CMO Input'!$C:$C,Master!$C10440,'CMO Input'!$AJ:$AJ,Master!$D10440,'CMO Input'!$AU:$AU,Master!$F10436),"")</f>
        <v>0</v>
      </c>
    </row>
    <row r="10441" spans="1:6" x14ac:dyDescent="0.25">
      <c r="A10441" s="24">
        <v>50</v>
      </c>
      <c r="B10441" s="25">
        <v>44621</v>
      </c>
      <c r="C10441" s="24" t="s">
        <v>44</v>
      </c>
      <c r="D10441" s="24" t="s">
        <v>10</v>
      </c>
      <c r="E10441" s="24" t="s">
        <v>1487</v>
      </c>
      <c r="F10441" cm="1">
        <f t="array" ref="F10441">_xlfn.SWITCH($E10441,"Forecast",IFERROR(SUMIFS(INDEX('Forecast Input'!$A:$BO,,MATCH(TEXT($A10441,"0"),'Forecast Input'!$1:$1,0)),'Forecast Input'!$A:$A,Master!C10441,'Forecast Input'!$D:$D,Master!D10441),0),"Actual",SUMIFS('CMO Input'!$Q:$Q,'CMO Input'!$E:$E,Master!$A10441,'CMO Input'!$C:$C,Master!$C10441,'CMO Input'!$AJ:$AJ,Master!$D10441,'CMO Input'!$AU:$AU,Master!$F10437),"")</f>
        <v>0</v>
      </c>
    </row>
    <row r="10442" spans="1:6" x14ac:dyDescent="0.25">
      <c r="A10442" s="24">
        <v>50</v>
      </c>
      <c r="B10442" s="25">
        <v>44621</v>
      </c>
      <c r="C10442" s="24" t="s">
        <v>44</v>
      </c>
      <c r="D10442" s="24" t="s">
        <v>61</v>
      </c>
      <c r="E10442" s="24" t="s">
        <v>1489</v>
      </c>
      <c r="F10442" t="str" cm="1">
        <f t="array" ref="F10442">_xlfn.SWITCH($E10442,"Forecast",IFERROR(SUMIFS(INDEX('Forecast Input'!$A:$BO,,MATCH(TEXT($A10442,"0"),'Forecast Input'!$1:$1,0)),'Forecast Input'!$A:$A,Master!C10442,'Forecast Input'!$D:$D,Master!D10442),0),"Actual",SUMIFS('CMO Input'!$Q:$Q,'CMO Input'!$E:$E,Master!$A10442,'CMO Input'!$C:$C,Master!$C10442,'CMO Input'!$AJ:$AJ,Master!$D10442,'CMO Input'!$AU:$AU,Master!$F10438),"")</f>
        <v/>
      </c>
    </row>
    <row r="10443" spans="1:6" x14ac:dyDescent="0.25">
      <c r="A10443" s="24">
        <v>50</v>
      </c>
      <c r="B10443" s="25">
        <v>44621</v>
      </c>
      <c r="C10443" s="24" t="s">
        <v>44</v>
      </c>
      <c r="D10443" s="24" t="s">
        <v>61</v>
      </c>
      <c r="E10443" s="24" t="s">
        <v>1488</v>
      </c>
      <c r="F10443" cm="1">
        <f t="array" ref="F10443">_xlfn.SWITCH($E10443,"Forecast",IFERROR(SUMIFS(INDEX('Forecast Input'!$A:$BO,,MATCH(TEXT($A10443,"0"),'Forecast Input'!$1:$1,0)),'Forecast Input'!$A:$A,Master!C10443,'Forecast Input'!$D:$D,Master!D10443),0),"Actual",SUMIFS('CMO Input'!$Q:$Q,'CMO Input'!$E:$E,Master!$A10443,'CMO Input'!$C:$C,Master!$C10443,'CMO Input'!$AJ:$AJ,Master!$D10443,'CMO Input'!$AU:$AU,Master!$F10439),"")</f>
        <v>0</v>
      </c>
    </row>
    <row r="10444" spans="1:6" x14ac:dyDescent="0.25">
      <c r="A10444" s="24">
        <v>50</v>
      </c>
      <c r="B10444" s="25">
        <v>44621</v>
      </c>
      <c r="C10444" s="24" t="s">
        <v>44</v>
      </c>
      <c r="D10444" s="24" t="s">
        <v>61</v>
      </c>
      <c r="E10444" s="24" t="s">
        <v>1487</v>
      </c>
      <c r="F10444" cm="1">
        <f t="array" ref="F10444">_xlfn.SWITCH($E10444,"Forecast",IFERROR(SUMIFS(INDEX('Forecast Input'!$A:$BO,,MATCH(TEXT($A10444,"0"),'Forecast Input'!$1:$1,0)),'Forecast Input'!$A:$A,Master!C10444,'Forecast Input'!$D:$D,Master!D10444),0),"Actual",SUMIFS('CMO Input'!$Q:$Q,'CMO Input'!$E:$E,Master!$A10444,'CMO Input'!$C:$C,Master!$C10444,'CMO Input'!$AJ:$AJ,Master!$D10444,'CMO Input'!$AU:$AU,Master!$F10440),"")</f>
        <v>0</v>
      </c>
    </row>
    <row r="10445" spans="1:6" x14ac:dyDescent="0.25">
      <c r="A10445" s="24">
        <v>50</v>
      </c>
      <c r="B10445" s="25">
        <v>44621</v>
      </c>
      <c r="C10445" s="24" t="s">
        <v>44</v>
      </c>
      <c r="D10445" s="24" t="s">
        <v>103</v>
      </c>
      <c r="E10445" s="24" t="s">
        <v>1489</v>
      </c>
      <c r="F10445" t="str" cm="1">
        <f t="array" ref="F10445">_xlfn.SWITCH($E10445,"Forecast",IFERROR(SUMIFS(INDEX('Forecast Input'!$A:$BO,,MATCH(TEXT($A10445,"0"),'Forecast Input'!$1:$1,0)),'Forecast Input'!$A:$A,Master!C10445,'Forecast Input'!$D:$D,Master!D10445),0),"Actual",SUMIFS('CMO Input'!$Q:$Q,'CMO Input'!$E:$E,Master!$A10445,'CMO Input'!$C:$C,Master!$C10445,'CMO Input'!$AJ:$AJ,Master!$D10445,'CMO Input'!$AU:$AU,Master!$F10441),"")</f>
        <v/>
      </c>
    </row>
    <row r="10446" spans="1:6" x14ac:dyDescent="0.25">
      <c r="A10446" s="24">
        <v>50</v>
      </c>
      <c r="B10446" s="25">
        <v>44621</v>
      </c>
      <c r="C10446" s="24" t="s">
        <v>44</v>
      </c>
      <c r="D10446" s="24" t="s">
        <v>103</v>
      </c>
      <c r="E10446" s="24" t="s">
        <v>1488</v>
      </c>
      <c r="F10446" cm="1">
        <f t="array" ref="F10446">_xlfn.SWITCH($E10446,"Forecast",IFERROR(SUMIFS(INDEX('Forecast Input'!$A:$BO,,MATCH(TEXT($A10446,"0"),'Forecast Input'!$1:$1,0)),'Forecast Input'!$A:$A,Master!C10446,'Forecast Input'!$D:$D,Master!D10446),0),"Actual",SUMIFS('CMO Input'!$Q:$Q,'CMO Input'!$E:$E,Master!$A10446,'CMO Input'!$C:$C,Master!$C10446,'CMO Input'!$AJ:$AJ,Master!$D10446,'CMO Input'!$AU:$AU,Master!$F10442),"")</f>
        <v>0</v>
      </c>
    </row>
    <row r="10447" spans="1:6" x14ac:dyDescent="0.25">
      <c r="A10447" s="24">
        <v>50</v>
      </c>
      <c r="B10447" s="25">
        <v>44621</v>
      </c>
      <c r="C10447" s="24" t="s">
        <v>44</v>
      </c>
      <c r="D10447" s="24" t="s">
        <v>103</v>
      </c>
      <c r="E10447" s="24" t="s">
        <v>1487</v>
      </c>
      <c r="F10447" cm="1">
        <f t="array" ref="F10447">_xlfn.SWITCH($E10447,"Forecast",IFERROR(SUMIFS(INDEX('Forecast Input'!$A:$BO,,MATCH(TEXT($A10447,"0"),'Forecast Input'!$1:$1,0)),'Forecast Input'!$A:$A,Master!C10447,'Forecast Input'!$D:$D,Master!D10447),0),"Actual",SUMIFS('CMO Input'!$Q:$Q,'CMO Input'!$E:$E,Master!$A10447,'CMO Input'!$C:$C,Master!$C10447,'CMO Input'!$AJ:$AJ,Master!$D10447,'CMO Input'!$AU:$AU,Master!$F10443),"")</f>
        <v>0</v>
      </c>
    </row>
    <row r="10448" spans="1:6" x14ac:dyDescent="0.25">
      <c r="A10448" s="24">
        <v>50</v>
      </c>
      <c r="B10448" s="25">
        <v>44621</v>
      </c>
      <c r="C10448" s="24" t="s">
        <v>44</v>
      </c>
      <c r="D10448" s="24" t="s">
        <v>146</v>
      </c>
      <c r="E10448" s="24" t="s">
        <v>1489</v>
      </c>
      <c r="F10448" t="str" cm="1">
        <f t="array" ref="F10448">_xlfn.SWITCH($E10448,"Forecast",IFERROR(SUMIFS(INDEX('Forecast Input'!$A:$BO,,MATCH(TEXT($A10448,"0"),'Forecast Input'!$1:$1,0)),'Forecast Input'!$A:$A,Master!C10448,'Forecast Input'!$D:$D,Master!D10448),0),"Actual",SUMIFS('CMO Input'!$Q:$Q,'CMO Input'!$E:$E,Master!$A10448,'CMO Input'!$C:$C,Master!$C10448,'CMO Input'!$AJ:$AJ,Master!$D10448,'CMO Input'!$AU:$AU,Master!$F10444),"")</f>
        <v/>
      </c>
    </row>
    <row r="10449" spans="1:6" x14ac:dyDescent="0.25">
      <c r="A10449" s="24">
        <v>50</v>
      </c>
      <c r="B10449" s="25">
        <v>44621</v>
      </c>
      <c r="C10449" s="24" t="s">
        <v>44</v>
      </c>
      <c r="D10449" s="24" t="s">
        <v>146</v>
      </c>
      <c r="E10449" s="24" t="s">
        <v>1488</v>
      </c>
      <c r="F10449" cm="1">
        <f t="array" ref="F10449">_xlfn.SWITCH($E10449,"Forecast",IFERROR(SUMIFS(INDEX('Forecast Input'!$A:$BO,,MATCH(TEXT($A10449,"0"),'Forecast Input'!$1:$1,0)),'Forecast Input'!$A:$A,Master!C10449,'Forecast Input'!$D:$D,Master!D10449),0),"Actual",SUMIFS('CMO Input'!$Q:$Q,'CMO Input'!$E:$E,Master!$A10449,'CMO Input'!$C:$C,Master!$C10449,'CMO Input'!$AJ:$AJ,Master!$D10449,'CMO Input'!$AU:$AU,Master!$F10445),"")</f>
        <v>0</v>
      </c>
    </row>
    <row r="10450" spans="1:6" x14ac:dyDescent="0.25">
      <c r="A10450" s="24">
        <v>50</v>
      </c>
      <c r="B10450" s="25">
        <v>44621</v>
      </c>
      <c r="C10450" s="24" t="s">
        <v>44</v>
      </c>
      <c r="D10450" s="24" t="s">
        <v>146</v>
      </c>
      <c r="E10450" s="24" t="s">
        <v>1487</v>
      </c>
      <c r="F10450" cm="1">
        <f t="array" ref="F10450">_xlfn.SWITCH($E10450,"Forecast",IFERROR(SUMIFS(INDEX('Forecast Input'!$A:$BO,,MATCH(TEXT($A10450,"0"),'Forecast Input'!$1:$1,0)),'Forecast Input'!$A:$A,Master!C10450,'Forecast Input'!$D:$D,Master!D10450),0),"Actual",SUMIFS('CMO Input'!$Q:$Q,'CMO Input'!$E:$E,Master!$A10450,'CMO Input'!$C:$C,Master!$C10450,'CMO Input'!$AJ:$AJ,Master!$D10450,'CMO Input'!$AU:$AU,Master!$F10446),"")</f>
        <v>0</v>
      </c>
    </row>
    <row r="10451" spans="1:6" x14ac:dyDescent="0.25">
      <c r="A10451" s="24">
        <v>50</v>
      </c>
      <c r="B10451" s="25">
        <v>44621</v>
      </c>
      <c r="C10451" s="24" t="s">
        <v>44</v>
      </c>
      <c r="D10451" s="24" t="s">
        <v>166</v>
      </c>
      <c r="E10451" s="24" t="s">
        <v>1489</v>
      </c>
      <c r="F10451" t="str" cm="1">
        <f t="array" ref="F10451">_xlfn.SWITCH($E10451,"Forecast",IFERROR(SUMIFS(INDEX('Forecast Input'!$A:$BO,,MATCH(TEXT($A10451,"0"),'Forecast Input'!$1:$1,0)),'Forecast Input'!$A:$A,Master!C10451,'Forecast Input'!$D:$D,Master!D10451),0),"Actual",SUMIFS('CMO Input'!$Q:$Q,'CMO Input'!$E:$E,Master!$A10451,'CMO Input'!$C:$C,Master!$C10451,'CMO Input'!$AJ:$AJ,Master!$D10451,'CMO Input'!$AU:$AU,Master!$F10447),"")</f>
        <v/>
      </c>
    </row>
    <row r="10452" spans="1:6" x14ac:dyDescent="0.25">
      <c r="A10452" s="24">
        <v>50</v>
      </c>
      <c r="B10452" s="25">
        <v>44621</v>
      </c>
      <c r="C10452" s="24" t="s">
        <v>44</v>
      </c>
      <c r="D10452" s="24" t="s">
        <v>166</v>
      </c>
      <c r="E10452" s="24" t="s">
        <v>1488</v>
      </c>
      <c r="F10452" cm="1">
        <f t="array" ref="F10452">_xlfn.SWITCH($E10452,"Forecast",IFERROR(SUMIFS(INDEX('Forecast Input'!$A:$BO,,MATCH(TEXT($A10452,"0"),'Forecast Input'!$1:$1,0)),'Forecast Input'!$A:$A,Master!C10452,'Forecast Input'!$D:$D,Master!D10452),0),"Actual",SUMIFS('CMO Input'!$Q:$Q,'CMO Input'!$E:$E,Master!$A10452,'CMO Input'!$C:$C,Master!$C10452,'CMO Input'!$AJ:$AJ,Master!$D10452,'CMO Input'!$AU:$AU,Master!$F10448),"")</f>
        <v>0</v>
      </c>
    </row>
    <row r="10453" spans="1:6" x14ac:dyDescent="0.25">
      <c r="A10453" s="24">
        <v>50</v>
      </c>
      <c r="B10453" s="25">
        <v>44621</v>
      </c>
      <c r="C10453" s="24" t="s">
        <v>44</v>
      </c>
      <c r="D10453" s="24" t="s">
        <v>166</v>
      </c>
      <c r="E10453" s="24" t="s">
        <v>1487</v>
      </c>
      <c r="F10453" cm="1">
        <f t="array" ref="F10453">_xlfn.SWITCH($E10453,"Forecast",IFERROR(SUMIFS(INDEX('Forecast Input'!$A:$BO,,MATCH(TEXT($A10453,"0"),'Forecast Input'!$1:$1,0)),'Forecast Input'!$A:$A,Master!C10453,'Forecast Input'!$D:$D,Master!D10453),0),"Actual",SUMIFS('CMO Input'!$Q:$Q,'CMO Input'!$E:$E,Master!$A10453,'CMO Input'!$C:$C,Master!$C10453,'CMO Input'!$AJ:$AJ,Master!$D10453,'CMO Input'!$AU:$AU,Master!$F10449),"")</f>
        <v>0</v>
      </c>
    </row>
    <row r="10454" spans="1:6" x14ac:dyDescent="0.25">
      <c r="A10454" s="24">
        <v>50</v>
      </c>
      <c r="B10454" s="25">
        <v>44621</v>
      </c>
      <c r="C10454" s="24" t="s">
        <v>44</v>
      </c>
      <c r="D10454" s="24" t="s">
        <v>170</v>
      </c>
      <c r="E10454" s="24" t="s">
        <v>1489</v>
      </c>
      <c r="F10454" t="str" cm="1">
        <f t="array" ref="F10454">_xlfn.SWITCH($E10454,"Forecast",IFERROR(SUMIFS(INDEX('Forecast Input'!$A:$BO,,MATCH(TEXT($A10454,"0"),'Forecast Input'!$1:$1,0)),'Forecast Input'!$A:$A,Master!C10454,'Forecast Input'!$D:$D,Master!D10454),0),"Actual",SUMIFS('CMO Input'!$Q:$Q,'CMO Input'!$E:$E,Master!$A10454,'CMO Input'!$C:$C,Master!$C10454,'CMO Input'!$AJ:$AJ,Master!$D10454,'CMO Input'!$AU:$AU,Master!$F10450),"")</f>
        <v/>
      </c>
    </row>
    <row r="10455" spans="1:6" x14ac:dyDescent="0.25">
      <c r="A10455" s="24">
        <v>50</v>
      </c>
      <c r="B10455" s="25">
        <v>44621</v>
      </c>
      <c r="C10455" s="24" t="s">
        <v>44</v>
      </c>
      <c r="D10455" s="24" t="s">
        <v>170</v>
      </c>
      <c r="E10455" s="24" t="s">
        <v>1488</v>
      </c>
      <c r="F10455" cm="1">
        <f t="array" ref="F10455">_xlfn.SWITCH($E10455,"Forecast",IFERROR(SUMIFS(INDEX('Forecast Input'!$A:$BO,,MATCH(TEXT($A10455,"0"),'Forecast Input'!$1:$1,0)),'Forecast Input'!$A:$A,Master!C10455,'Forecast Input'!$D:$D,Master!D10455),0),"Actual",SUMIFS('CMO Input'!$Q:$Q,'CMO Input'!$E:$E,Master!$A10455,'CMO Input'!$C:$C,Master!$C10455,'CMO Input'!$AJ:$AJ,Master!$D10455,'CMO Input'!$AU:$AU,Master!$F10451),"")</f>
        <v>0</v>
      </c>
    </row>
    <row r="10456" spans="1:6" x14ac:dyDescent="0.25">
      <c r="A10456" s="24">
        <v>50</v>
      </c>
      <c r="B10456" s="25">
        <v>44621</v>
      </c>
      <c r="C10456" s="24" t="s">
        <v>44</v>
      </c>
      <c r="D10456" s="24" t="s">
        <v>170</v>
      </c>
      <c r="E10456" s="24" t="s">
        <v>1487</v>
      </c>
      <c r="F10456" cm="1">
        <f t="array" ref="F10456">_xlfn.SWITCH($E10456,"Forecast",IFERROR(SUMIFS(INDEX('Forecast Input'!$A:$BO,,MATCH(TEXT($A10456,"0"),'Forecast Input'!$1:$1,0)),'Forecast Input'!$A:$A,Master!C10456,'Forecast Input'!$D:$D,Master!D10456),0),"Actual",SUMIFS('CMO Input'!$Q:$Q,'CMO Input'!$E:$E,Master!$A10456,'CMO Input'!$C:$C,Master!$C10456,'CMO Input'!$AJ:$AJ,Master!$D10456,'CMO Input'!$AU:$AU,Master!$F10452),"")</f>
        <v>0</v>
      </c>
    </row>
    <row r="10457" spans="1:6" x14ac:dyDescent="0.25">
      <c r="A10457" s="24">
        <v>50</v>
      </c>
      <c r="B10457" s="25">
        <v>44621</v>
      </c>
      <c r="C10457" s="24" t="s">
        <v>44</v>
      </c>
      <c r="D10457" s="24" t="s">
        <v>436</v>
      </c>
      <c r="E10457" s="24" t="s">
        <v>1489</v>
      </c>
      <c r="F10457" t="str" cm="1">
        <f t="array" ref="F10457">_xlfn.SWITCH($E10457,"Forecast",IFERROR(SUMIFS(INDEX('Forecast Input'!$A:$BO,,MATCH(TEXT($A10457,"0"),'Forecast Input'!$1:$1,0)),'Forecast Input'!$A:$A,Master!C10457,'Forecast Input'!$D:$D,Master!D10457),0),"Actual",SUMIFS('CMO Input'!$Q:$Q,'CMO Input'!$E:$E,Master!$A10457,'CMO Input'!$C:$C,Master!$C10457,'CMO Input'!$AJ:$AJ,Master!$D10457,'CMO Input'!$AU:$AU,Master!$F10453),"")</f>
        <v/>
      </c>
    </row>
    <row r="10458" spans="1:6" x14ac:dyDescent="0.25">
      <c r="A10458" s="24">
        <v>50</v>
      </c>
      <c r="B10458" s="25">
        <v>44621</v>
      </c>
      <c r="C10458" s="24" t="s">
        <v>44</v>
      </c>
      <c r="D10458" s="24" t="s">
        <v>436</v>
      </c>
      <c r="E10458" s="24" t="s">
        <v>1488</v>
      </c>
      <c r="F10458" cm="1">
        <f t="array" ref="F10458">_xlfn.SWITCH($E10458,"Forecast",IFERROR(SUMIFS(INDEX('Forecast Input'!$A:$BO,,MATCH(TEXT($A10458,"0"),'Forecast Input'!$1:$1,0)),'Forecast Input'!$A:$A,Master!C10458,'Forecast Input'!$D:$D,Master!D10458),0),"Actual",SUMIFS('CMO Input'!$Q:$Q,'CMO Input'!$E:$E,Master!$A10458,'CMO Input'!$C:$C,Master!$C10458,'CMO Input'!$AJ:$AJ,Master!$D10458,'CMO Input'!$AU:$AU,Master!$F10454),"")</f>
        <v>0</v>
      </c>
    </row>
    <row r="10459" spans="1:6" x14ac:dyDescent="0.25">
      <c r="A10459" s="24">
        <v>50</v>
      </c>
      <c r="B10459" s="25">
        <v>44621</v>
      </c>
      <c r="C10459" s="24" t="s">
        <v>44</v>
      </c>
      <c r="D10459" s="24" t="s">
        <v>436</v>
      </c>
      <c r="E10459" s="24" t="s">
        <v>1487</v>
      </c>
      <c r="F10459" cm="1">
        <f t="array" ref="F10459">_xlfn.SWITCH($E10459,"Forecast",IFERROR(SUMIFS(INDEX('Forecast Input'!$A:$BO,,MATCH(TEXT($A10459,"0"),'Forecast Input'!$1:$1,0)),'Forecast Input'!$A:$A,Master!C10459,'Forecast Input'!$D:$D,Master!D10459),0),"Actual",SUMIFS('CMO Input'!$Q:$Q,'CMO Input'!$E:$E,Master!$A10459,'CMO Input'!$C:$C,Master!$C10459,'CMO Input'!$AJ:$AJ,Master!$D10459,'CMO Input'!$AU:$AU,Master!$F10455),"")</f>
        <v>0</v>
      </c>
    </row>
    <row r="10460" spans="1:6" x14ac:dyDescent="0.25">
      <c r="A10460" s="24">
        <v>50</v>
      </c>
      <c r="B10460" s="25">
        <v>44621</v>
      </c>
      <c r="C10460" s="24" t="s">
        <v>44</v>
      </c>
      <c r="D10460" s="24" t="s">
        <v>1469</v>
      </c>
      <c r="E10460" s="24" t="s">
        <v>1489</v>
      </c>
      <c r="F10460" t="str" cm="1">
        <f t="array" ref="F10460">_xlfn.SWITCH($E10460,"Forecast",IFERROR(SUMIFS(INDEX('Forecast Input'!$A:$BO,,MATCH(TEXT($A10460,"0"),'Forecast Input'!$1:$1,0)),'Forecast Input'!$A:$A,Master!C10460,'Forecast Input'!$D:$D,Master!D10460),0),"Actual",SUMIFS('CMO Input'!$Q:$Q,'CMO Input'!$E:$E,Master!$A10460,'CMO Input'!$C:$C,Master!$C10460,'CMO Input'!$AJ:$AJ,Master!$D10460,'CMO Input'!$AU:$AU,Master!$F10456),"")</f>
        <v/>
      </c>
    </row>
    <row r="10461" spans="1:6" x14ac:dyDescent="0.25">
      <c r="A10461" s="24">
        <v>50</v>
      </c>
      <c r="B10461" s="25">
        <v>44621</v>
      </c>
      <c r="C10461" s="24" t="s">
        <v>44</v>
      </c>
      <c r="D10461" s="24" t="s">
        <v>1469</v>
      </c>
      <c r="E10461" s="24" t="s">
        <v>1488</v>
      </c>
      <c r="F10461" cm="1">
        <f t="array" ref="F10461">_xlfn.SWITCH($E10461,"Forecast",IFERROR(SUMIFS(INDEX('Forecast Input'!$A:$BO,,MATCH(TEXT($A10461,"0"),'Forecast Input'!$1:$1,0)),'Forecast Input'!$A:$A,Master!C10461,'Forecast Input'!$D:$D,Master!D10461),0),"Actual",SUMIFS('CMO Input'!$Q:$Q,'CMO Input'!$E:$E,Master!$A10461,'CMO Input'!$C:$C,Master!$C10461,'CMO Input'!$AJ:$AJ,Master!$D10461,'CMO Input'!$AU:$AU,Master!$F10457),"")</f>
        <v>0</v>
      </c>
    </row>
    <row r="10462" spans="1:6" x14ac:dyDescent="0.25">
      <c r="A10462" s="24">
        <v>50</v>
      </c>
      <c r="B10462" s="25">
        <v>44621</v>
      </c>
      <c r="C10462" s="24" t="s">
        <v>44</v>
      </c>
      <c r="D10462" s="24" t="s">
        <v>1469</v>
      </c>
      <c r="E10462" s="24" t="s">
        <v>1487</v>
      </c>
      <c r="F10462" cm="1">
        <f t="array" ref="F10462">_xlfn.SWITCH($E10462,"Forecast",IFERROR(SUMIFS(INDEX('Forecast Input'!$A:$BO,,MATCH(TEXT($A10462,"0"),'Forecast Input'!$1:$1,0)),'Forecast Input'!$A:$A,Master!C10462,'Forecast Input'!$D:$D,Master!D10462),0),"Actual",SUMIFS('CMO Input'!$Q:$Q,'CMO Input'!$E:$E,Master!$A10462,'CMO Input'!$C:$C,Master!$C10462,'CMO Input'!$AJ:$AJ,Master!$D10462,'CMO Input'!$AU:$AU,Master!$F10458),"")</f>
        <v>0</v>
      </c>
    </row>
    <row r="10463" spans="1:6" x14ac:dyDescent="0.25">
      <c r="A10463" s="24">
        <v>50</v>
      </c>
      <c r="B10463" s="25">
        <v>44621</v>
      </c>
      <c r="C10463" s="24" t="s">
        <v>780</v>
      </c>
      <c r="D10463" s="24" t="s">
        <v>1470</v>
      </c>
      <c r="E10463" s="24" t="s">
        <v>1489</v>
      </c>
      <c r="F10463" t="str" cm="1">
        <f t="array" ref="F10463">_xlfn.SWITCH($E10463,"Forecast",IFERROR(SUMIFS(INDEX('Forecast Input'!$A:$BO,,MATCH(TEXT($A10463,"0"),'Forecast Input'!$1:$1,0)),'Forecast Input'!$A:$A,Master!C10463,'Forecast Input'!$D:$D,Master!D10463),0),"Actual",SUMIFS('CMO Input'!$Q:$Q,'CMO Input'!$E:$E,Master!$A10463,'CMO Input'!$C:$C,Master!$C10463,'CMO Input'!$AJ:$AJ,Master!$D10463,'CMO Input'!$AU:$AU,Master!$F10459),"")</f>
        <v/>
      </c>
    </row>
    <row r="10464" spans="1:6" x14ac:dyDescent="0.25">
      <c r="A10464" s="24">
        <v>50</v>
      </c>
      <c r="B10464" s="25">
        <v>44621</v>
      </c>
      <c r="C10464" s="24" t="s">
        <v>780</v>
      </c>
      <c r="D10464" s="24" t="s">
        <v>1470</v>
      </c>
      <c r="E10464" s="24" t="s">
        <v>1488</v>
      </c>
      <c r="F10464" cm="1">
        <f t="array" ref="F10464">_xlfn.SWITCH($E10464,"Forecast",IFERROR(SUMIFS(INDEX('Forecast Input'!$A:$BO,,MATCH(TEXT($A10464,"0"),'Forecast Input'!$1:$1,0)),'Forecast Input'!$A:$A,Master!C10464,'Forecast Input'!$D:$D,Master!D10464),0),"Actual",SUMIFS('CMO Input'!$Q:$Q,'CMO Input'!$E:$E,Master!$A10464,'CMO Input'!$C:$C,Master!$C10464,'CMO Input'!$AJ:$AJ,Master!$D10464,'CMO Input'!$AU:$AU,Master!$F10460),"")</f>
        <v>0</v>
      </c>
    </row>
    <row r="10465" spans="1:6" x14ac:dyDescent="0.25">
      <c r="A10465" s="24">
        <v>50</v>
      </c>
      <c r="B10465" s="25">
        <v>44621</v>
      </c>
      <c r="C10465" s="24" t="s">
        <v>780</v>
      </c>
      <c r="D10465" s="24" t="s">
        <v>1470</v>
      </c>
      <c r="E10465" s="24" t="s">
        <v>1487</v>
      </c>
      <c r="F10465" cm="1">
        <f t="array" ref="F10465">_xlfn.SWITCH($E10465,"Forecast",IFERROR(SUMIFS(INDEX('Forecast Input'!$A:$BO,,MATCH(TEXT($A10465,"0"),'Forecast Input'!$1:$1,0)),'Forecast Input'!$A:$A,Master!C10465,'Forecast Input'!$D:$D,Master!D10465),0),"Actual",SUMIFS('CMO Input'!$Q:$Q,'CMO Input'!$E:$E,Master!$A10465,'CMO Input'!$C:$C,Master!$C10465,'CMO Input'!$AJ:$AJ,Master!$D10465,'CMO Input'!$AU:$AU,Master!$F10461),"")</f>
        <v>0</v>
      </c>
    </row>
    <row r="10466" spans="1:6" x14ac:dyDescent="0.25">
      <c r="A10466" s="24">
        <v>50</v>
      </c>
      <c r="B10466" s="25">
        <v>44621</v>
      </c>
      <c r="C10466" s="24" t="s">
        <v>989</v>
      </c>
      <c r="D10466" s="24" t="s">
        <v>1470</v>
      </c>
      <c r="E10466" s="24" t="s">
        <v>1489</v>
      </c>
      <c r="F10466" t="str" cm="1">
        <f t="array" ref="F10466">_xlfn.SWITCH($E10466,"Forecast",IFERROR(SUMIFS(INDEX('Forecast Input'!$A:$BO,,MATCH(TEXT($A10466,"0"),'Forecast Input'!$1:$1,0)),'Forecast Input'!$A:$A,Master!C10466,'Forecast Input'!$D:$D,Master!D10466),0),"Actual",SUMIFS('CMO Input'!$Q:$Q,'CMO Input'!$E:$E,Master!$A10466,'CMO Input'!$C:$C,Master!$C10466,'CMO Input'!$AJ:$AJ,Master!$D10466,'CMO Input'!$AU:$AU,Master!$F10462),"")</f>
        <v/>
      </c>
    </row>
    <row r="10467" spans="1:6" x14ac:dyDescent="0.25">
      <c r="A10467" s="24">
        <v>50</v>
      </c>
      <c r="B10467" s="25">
        <v>44621</v>
      </c>
      <c r="C10467" s="24" t="s">
        <v>989</v>
      </c>
      <c r="D10467" s="24" t="s">
        <v>1470</v>
      </c>
      <c r="E10467" s="24" t="s">
        <v>1488</v>
      </c>
      <c r="F10467" cm="1">
        <f t="array" ref="F10467">_xlfn.SWITCH($E10467,"Forecast",IFERROR(SUMIFS(INDEX('Forecast Input'!$A:$BO,,MATCH(TEXT($A10467,"0"),'Forecast Input'!$1:$1,0)),'Forecast Input'!$A:$A,Master!C10467,'Forecast Input'!$D:$D,Master!D10467),0),"Actual",SUMIFS('CMO Input'!$Q:$Q,'CMO Input'!$E:$E,Master!$A10467,'CMO Input'!$C:$C,Master!$C10467,'CMO Input'!$AJ:$AJ,Master!$D10467,'CMO Input'!$AU:$AU,Master!$F10463),"")</f>
        <v>0</v>
      </c>
    </row>
    <row r="10468" spans="1:6" x14ac:dyDescent="0.25">
      <c r="A10468" s="24">
        <v>50</v>
      </c>
      <c r="B10468" s="25">
        <v>44621</v>
      </c>
      <c r="C10468" s="24" t="s">
        <v>989</v>
      </c>
      <c r="D10468" s="24" t="s">
        <v>1470</v>
      </c>
      <c r="E10468" s="24" t="s">
        <v>1487</v>
      </c>
      <c r="F10468" cm="1">
        <f t="array" ref="F10468">_xlfn.SWITCH($E10468,"Forecast",IFERROR(SUMIFS(INDEX('Forecast Input'!$A:$BO,,MATCH(TEXT($A10468,"0"),'Forecast Input'!$1:$1,0)),'Forecast Input'!$A:$A,Master!C10468,'Forecast Input'!$D:$D,Master!D10468),0),"Actual",SUMIFS('CMO Input'!$Q:$Q,'CMO Input'!$E:$E,Master!$A10468,'CMO Input'!$C:$C,Master!$C10468,'CMO Input'!$AJ:$AJ,Master!$D10468,'CMO Input'!$AU:$AU,Master!$F10464),"")</f>
        <v>0</v>
      </c>
    </row>
    <row r="10469" spans="1:6" x14ac:dyDescent="0.25">
      <c r="A10469" s="24">
        <v>50</v>
      </c>
      <c r="B10469" s="25">
        <v>44621</v>
      </c>
      <c r="C10469" s="24" t="s">
        <v>181</v>
      </c>
      <c r="D10469" s="24" t="s">
        <v>1470</v>
      </c>
      <c r="E10469" s="24" t="s">
        <v>1489</v>
      </c>
      <c r="F10469" t="str" cm="1">
        <f t="array" ref="F10469">_xlfn.SWITCH($E10469,"Forecast",IFERROR(SUMIFS(INDEX('Forecast Input'!$A:$BO,,MATCH(TEXT($A10469,"0"),'Forecast Input'!$1:$1,0)),'Forecast Input'!$A:$A,Master!C10469,'Forecast Input'!$D:$D,Master!D10469),0),"Actual",SUMIFS('CMO Input'!$Q:$Q,'CMO Input'!$E:$E,Master!$A10469,'CMO Input'!$C:$C,Master!$C10469,'CMO Input'!$AJ:$AJ,Master!$D10469,'CMO Input'!$AU:$AU,Master!$F10465),"")</f>
        <v/>
      </c>
    </row>
    <row r="10470" spans="1:6" x14ac:dyDescent="0.25">
      <c r="A10470" s="24">
        <v>50</v>
      </c>
      <c r="B10470" s="25">
        <v>44621</v>
      </c>
      <c r="C10470" s="24" t="s">
        <v>181</v>
      </c>
      <c r="D10470" s="24" t="s">
        <v>1470</v>
      </c>
      <c r="E10470" s="24" t="s">
        <v>1488</v>
      </c>
      <c r="F10470" cm="1">
        <f t="array" ref="F10470">_xlfn.SWITCH($E10470,"Forecast",IFERROR(SUMIFS(INDEX('Forecast Input'!$A:$BO,,MATCH(TEXT($A10470,"0"),'Forecast Input'!$1:$1,0)),'Forecast Input'!$A:$A,Master!C10470,'Forecast Input'!$D:$D,Master!D10470),0),"Actual",SUMIFS('CMO Input'!$Q:$Q,'CMO Input'!$E:$E,Master!$A10470,'CMO Input'!$C:$C,Master!$C10470,'CMO Input'!$AJ:$AJ,Master!$D10470,'CMO Input'!$AU:$AU,Master!$F10466),"")</f>
        <v>0</v>
      </c>
    </row>
    <row r="10471" spans="1:6" x14ac:dyDescent="0.25">
      <c r="A10471" s="24">
        <v>50</v>
      </c>
      <c r="B10471" s="25">
        <v>44621</v>
      </c>
      <c r="C10471" s="24" t="s">
        <v>181</v>
      </c>
      <c r="D10471" s="24" t="s">
        <v>1470</v>
      </c>
      <c r="E10471" s="24" t="s">
        <v>1487</v>
      </c>
      <c r="F10471" cm="1">
        <f t="array" ref="F10471">_xlfn.SWITCH($E10471,"Forecast",IFERROR(SUMIFS(INDEX('Forecast Input'!$A:$BO,,MATCH(TEXT($A10471,"0"),'Forecast Input'!$1:$1,0)),'Forecast Input'!$A:$A,Master!C10471,'Forecast Input'!$D:$D,Master!D10471),0),"Actual",SUMIFS('CMO Input'!$Q:$Q,'CMO Input'!$E:$E,Master!$A10471,'CMO Input'!$C:$C,Master!$C10471,'CMO Input'!$AJ:$AJ,Master!$D10471,'CMO Input'!$AU:$AU,Master!$F10467),"")</f>
        <v>0</v>
      </c>
    </row>
    <row r="10472" spans="1:6" x14ac:dyDescent="0.25">
      <c r="A10472" s="24">
        <v>50</v>
      </c>
      <c r="B10472" s="25">
        <v>44621</v>
      </c>
      <c r="C10472" s="24" t="s">
        <v>424</v>
      </c>
      <c r="D10472" s="24" t="s">
        <v>1470</v>
      </c>
      <c r="E10472" s="24" t="s">
        <v>1489</v>
      </c>
      <c r="F10472" t="str" cm="1">
        <f t="array" ref="F10472">_xlfn.SWITCH($E10472,"Forecast",IFERROR(SUMIFS(INDEX('Forecast Input'!$A:$BO,,MATCH(TEXT($A10472,"0"),'Forecast Input'!$1:$1,0)),'Forecast Input'!$A:$A,Master!C10472,'Forecast Input'!$D:$D,Master!D10472),0),"Actual",SUMIFS('CMO Input'!$Q:$Q,'CMO Input'!$E:$E,Master!$A10472,'CMO Input'!$C:$C,Master!$C10472,'CMO Input'!$AJ:$AJ,Master!$D10472,'CMO Input'!$AU:$AU,Master!$F10468),"")</f>
        <v/>
      </c>
    </row>
    <row r="10473" spans="1:6" x14ac:dyDescent="0.25">
      <c r="A10473" s="24">
        <v>50</v>
      </c>
      <c r="B10473" s="25">
        <v>44621</v>
      </c>
      <c r="C10473" s="24" t="s">
        <v>424</v>
      </c>
      <c r="D10473" s="24" t="s">
        <v>1470</v>
      </c>
      <c r="E10473" s="24" t="s">
        <v>1488</v>
      </c>
      <c r="F10473" cm="1">
        <f t="array" ref="F10473">_xlfn.SWITCH($E10473,"Forecast",IFERROR(SUMIFS(INDEX('Forecast Input'!$A:$BO,,MATCH(TEXT($A10473,"0"),'Forecast Input'!$1:$1,0)),'Forecast Input'!$A:$A,Master!C10473,'Forecast Input'!$D:$D,Master!D10473),0),"Actual",SUMIFS('CMO Input'!$Q:$Q,'CMO Input'!$E:$E,Master!$A10473,'CMO Input'!$C:$C,Master!$C10473,'CMO Input'!$AJ:$AJ,Master!$D10473,'CMO Input'!$AU:$AU,Master!$F10469),"")</f>
        <v>0</v>
      </c>
    </row>
    <row r="10474" spans="1:6" x14ac:dyDescent="0.25">
      <c r="A10474" s="24">
        <v>50</v>
      </c>
      <c r="B10474" s="25">
        <v>44621</v>
      </c>
      <c r="C10474" s="24" t="s">
        <v>424</v>
      </c>
      <c r="D10474" s="24" t="s">
        <v>1470</v>
      </c>
      <c r="E10474" s="24" t="s">
        <v>1487</v>
      </c>
      <c r="F10474" cm="1">
        <f t="array" ref="F10474">_xlfn.SWITCH($E10474,"Forecast",IFERROR(SUMIFS(INDEX('Forecast Input'!$A:$BO,,MATCH(TEXT($A10474,"0"),'Forecast Input'!$1:$1,0)),'Forecast Input'!$A:$A,Master!C10474,'Forecast Input'!$D:$D,Master!D10474),0),"Actual",SUMIFS('CMO Input'!$Q:$Q,'CMO Input'!$E:$E,Master!$A10474,'CMO Input'!$C:$C,Master!$C10474,'CMO Input'!$AJ:$AJ,Master!$D10474,'CMO Input'!$AU:$AU,Master!$F10470),"")</f>
        <v>0</v>
      </c>
    </row>
    <row r="10475" spans="1:6" x14ac:dyDescent="0.25">
      <c r="A10475" s="24">
        <v>50</v>
      </c>
      <c r="B10475" s="25">
        <v>44621</v>
      </c>
      <c r="C10475" s="24" t="s">
        <v>141</v>
      </c>
      <c r="D10475" s="24" t="s">
        <v>1470</v>
      </c>
      <c r="E10475" s="24" t="s">
        <v>1489</v>
      </c>
      <c r="F10475" t="str" cm="1">
        <f t="array" ref="F10475">_xlfn.SWITCH($E10475,"Forecast",IFERROR(SUMIFS(INDEX('Forecast Input'!$A:$BO,,MATCH(TEXT($A10475,"0"),'Forecast Input'!$1:$1,0)),'Forecast Input'!$A:$A,Master!C10475,'Forecast Input'!$D:$D,Master!D10475),0),"Actual",SUMIFS('CMO Input'!$Q:$Q,'CMO Input'!$E:$E,Master!$A10475,'CMO Input'!$C:$C,Master!$C10475,'CMO Input'!$AJ:$AJ,Master!$D10475,'CMO Input'!$AU:$AU,Master!$F10471),"")</f>
        <v/>
      </c>
    </row>
    <row r="10476" spans="1:6" x14ac:dyDescent="0.25">
      <c r="A10476" s="24">
        <v>50</v>
      </c>
      <c r="B10476" s="25">
        <v>44621</v>
      </c>
      <c r="C10476" s="24" t="s">
        <v>141</v>
      </c>
      <c r="D10476" s="24" t="s">
        <v>1470</v>
      </c>
      <c r="E10476" s="24" t="s">
        <v>1488</v>
      </c>
      <c r="F10476" cm="1">
        <f t="array" ref="F10476">_xlfn.SWITCH($E10476,"Forecast",IFERROR(SUMIFS(INDEX('Forecast Input'!$A:$BO,,MATCH(TEXT($A10476,"0"),'Forecast Input'!$1:$1,0)),'Forecast Input'!$A:$A,Master!C10476,'Forecast Input'!$D:$D,Master!D10476),0),"Actual",SUMIFS('CMO Input'!$Q:$Q,'CMO Input'!$E:$E,Master!$A10476,'CMO Input'!$C:$C,Master!$C10476,'CMO Input'!$AJ:$AJ,Master!$D10476,'CMO Input'!$AU:$AU,Master!$F10472),"")</f>
        <v>0</v>
      </c>
    </row>
    <row r="10477" spans="1:6" x14ac:dyDescent="0.25">
      <c r="A10477" s="24">
        <v>50</v>
      </c>
      <c r="B10477" s="25">
        <v>44621</v>
      </c>
      <c r="C10477" s="24" t="s">
        <v>141</v>
      </c>
      <c r="D10477" s="24" t="s">
        <v>1470</v>
      </c>
      <c r="E10477" s="24" t="s">
        <v>1487</v>
      </c>
      <c r="F10477" cm="1">
        <f t="array" ref="F10477">_xlfn.SWITCH($E10477,"Forecast",IFERROR(SUMIFS(INDEX('Forecast Input'!$A:$BO,,MATCH(TEXT($A10477,"0"),'Forecast Input'!$1:$1,0)),'Forecast Input'!$A:$A,Master!C10477,'Forecast Input'!$D:$D,Master!D10477),0),"Actual",SUMIFS('CMO Input'!$Q:$Q,'CMO Input'!$E:$E,Master!$A10477,'CMO Input'!$C:$C,Master!$C10477,'CMO Input'!$AJ:$AJ,Master!$D10477,'CMO Input'!$AU:$AU,Master!$F10473),"")</f>
        <v>0</v>
      </c>
    </row>
    <row r="10478" spans="1:6" x14ac:dyDescent="0.25">
      <c r="A10478" s="24">
        <v>50</v>
      </c>
      <c r="B10478" s="25">
        <v>44621</v>
      </c>
      <c r="C10478" s="24" t="s">
        <v>127</v>
      </c>
      <c r="D10478" s="24" t="s">
        <v>1470</v>
      </c>
      <c r="E10478" s="24" t="s">
        <v>1489</v>
      </c>
      <c r="F10478" t="str" cm="1">
        <f t="array" ref="F10478">_xlfn.SWITCH($E10478,"Forecast",IFERROR(SUMIFS(INDEX('Forecast Input'!$A:$BO,,MATCH(TEXT($A10478,"0"),'Forecast Input'!$1:$1,0)),'Forecast Input'!$A:$A,Master!C10478,'Forecast Input'!$D:$D,Master!D10478),0),"Actual",SUMIFS('CMO Input'!$Q:$Q,'CMO Input'!$E:$E,Master!$A10478,'CMO Input'!$C:$C,Master!$C10478,'CMO Input'!$AJ:$AJ,Master!$D10478,'CMO Input'!$AU:$AU,Master!$F10474),"")</f>
        <v/>
      </c>
    </row>
    <row r="10479" spans="1:6" x14ac:dyDescent="0.25">
      <c r="A10479" s="24">
        <v>50</v>
      </c>
      <c r="B10479" s="25">
        <v>44621</v>
      </c>
      <c r="C10479" s="24" t="s">
        <v>127</v>
      </c>
      <c r="D10479" s="24" t="s">
        <v>1470</v>
      </c>
      <c r="E10479" s="24" t="s">
        <v>1488</v>
      </c>
      <c r="F10479" cm="1">
        <f t="array" ref="F10479">_xlfn.SWITCH($E10479,"Forecast",IFERROR(SUMIFS(INDEX('Forecast Input'!$A:$BO,,MATCH(TEXT($A10479,"0"),'Forecast Input'!$1:$1,0)),'Forecast Input'!$A:$A,Master!C10479,'Forecast Input'!$D:$D,Master!D10479),0),"Actual",SUMIFS('CMO Input'!$Q:$Q,'CMO Input'!$E:$E,Master!$A10479,'CMO Input'!$C:$C,Master!$C10479,'CMO Input'!$AJ:$AJ,Master!$D10479,'CMO Input'!$AU:$AU,Master!$F10475),"")</f>
        <v>0</v>
      </c>
    </row>
    <row r="10480" spans="1:6" x14ac:dyDescent="0.25">
      <c r="A10480" s="24">
        <v>50</v>
      </c>
      <c r="B10480" s="25">
        <v>44621</v>
      </c>
      <c r="C10480" s="24" t="s">
        <v>127</v>
      </c>
      <c r="D10480" s="24" t="s">
        <v>1470</v>
      </c>
      <c r="E10480" s="24" t="s">
        <v>1487</v>
      </c>
      <c r="F10480" cm="1">
        <f t="array" ref="F10480">_xlfn.SWITCH($E10480,"Forecast",IFERROR(SUMIFS(INDEX('Forecast Input'!$A:$BO,,MATCH(TEXT($A10480,"0"),'Forecast Input'!$1:$1,0)),'Forecast Input'!$A:$A,Master!C10480,'Forecast Input'!$D:$D,Master!D10480),0),"Actual",SUMIFS('CMO Input'!$Q:$Q,'CMO Input'!$E:$E,Master!$A10480,'CMO Input'!$C:$C,Master!$C10480,'CMO Input'!$AJ:$AJ,Master!$D10480,'CMO Input'!$AU:$AU,Master!$F10476),"")</f>
        <v>0</v>
      </c>
    </row>
    <row r="10481" spans="1:6" x14ac:dyDescent="0.25">
      <c r="A10481" s="24">
        <v>50</v>
      </c>
      <c r="B10481" s="25">
        <v>44621</v>
      </c>
      <c r="C10481" s="24" t="s">
        <v>44</v>
      </c>
      <c r="D10481" s="24" t="s">
        <v>1470</v>
      </c>
      <c r="E10481" s="24" t="s">
        <v>1489</v>
      </c>
      <c r="F10481" t="str" cm="1">
        <f t="array" ref="F10481">_xlfn.SWITCH($E10481,"Forecast",IFERROR(SUMIFS(INDEX('Forecast Input'!$A:$BO,,MATCH(TEXT($A10481,"0"),'Forecast Input'!$1:$1,0)),'Forecast Input'!$A:$A,Master!C10481,'Forecast Input'!$D:$D,Master!D10481),0),"Actual",SUMIFS('CMO Input'!$Q:$Q,'CMO Input'!$E:$E,Master!$A10481,'CMO Input'!$C:$C,Master!$C10481,'CMO Input'!$AJ:$AJ,Master!$D10481,'CMO Input'!$AU:$AU,Master!$F10477),"")</f>
        <v/>
      </c>
    </row>
    <row r="10482" spans="1:6" x14ac:dyDescent="0.25">
      <c r="A10482" s="24">
        <v>50</v>
      </c>
      <c r="B10482" s="25">
        <v>44621</v>
      </c>
      <c r="C10482" s="24" t="s">
        <v>44</v>
      </c>
      <c r="D10482" s="24" t="s">
        <v>1470</v>
      </c>
      <c r="E10482" s="24" t="s">
        <v>1488</v>
      </c>
      <c r="F10482" cm="1">
        <f t="array" ref="F10482">_xlfn.SWITCH($E10482,"Forecast",IFERROR(SUMIFS(INDEX('Forecast Input'!$A:$BO,,MATCH(TEXT($A10482,"0"),'Forecast Input'!$1:$1,0)),'Forecast Input'!$A:$A,Master!C10482,'Forecast Input'!$D:$D,Master!D10482),0),"Actual",SUMIFS('CMO Input'!$Q:$Q,'CMO Input'!$E:$E,Master!$A10482,'CMO Input'!$C:$C,Master!$C10482,'CMO Input'!$AJ:$AJ,Master!$D10482,'CMO Input'!$AU:$AU,Master!$F10478),"")</f>
        <v>0</v>
      </c>
    </row>
    <row r="10483" spans="1:6" x14ac:dyDescent="0.25">
      <c r="A10483" s="24">
        <v>50</v>
      </c>
      <c r="B10483" s="25">
        <v>44621</v>
      </c>
      <c r="C10483" s="24" t="s">
        <v>44</v>
      </c>
      <c r="D10483" s="24" t="s">
        <v>1470</v>
      </c>
      <c r="E10483" s="24" t="s">
        <v>1487</v>
      </c>
      <c r="F10483" cm="1">
        <f t="array" ref="F10483">_xlfn.SWITCH($E10483,"Forecast",IFERROR(SUMIFS(INDEX('Forecast Input'!$A:$BO,,MATCH(TEXT($A10483,"0"),'Forecast Input'!$1:$1,0)),'Forecast Input'!$A:$A,Master!C10483,'Forecast Input'!$D:$D,Master!D10483),0),"Actual",SUMIFS('CMO Input'!$Q:$Q,'CMO Input'!$E:$E,Master!$A10483,'CMO Input'!$C:$C,Master!$C10483,'CMO Input'!$AJ:$AJ,Master!$D10483,'CMO Input'!$AU:$AU,Master!$F10479),"")</f>
        <v>0</v>
      </c>
    </row>
    <row r="10484" spans="1:6" x14ac:dyDescent="0.25">
      <c r="A10484" s="24">
        <v>50</v>
      </c>
      <c r="B10484" s="25">
        <v>44621</v>
      </c>
      <c r="C10484" s="24" t="s">
        <v>780</v>
      </c>
      <c r="D10484" s="24" t="s">
        <v>827</v>
      </c>
      <c r="E10484" s="24" t="s">
        <v>1489</v>
      </c>
      <c r="F10484" t="str" cm="1">
        <f t="array" ref="F10484">_xlfn.SWITCH($E10484,"Forecast",IFERROR(SUMIFS(INDEX('Forecast Input'!$A:$BO,,MATCH(TEXT($A10484,"0"),'Forecast Input'!$1:$1,0)),'Forecast Input'!$A:$A,Master!C10484,'Forecast Input'!$D:$D,Master!D10484),0),"Actual",SUMIFS('CMO Input'!$Q:$Q,'CMO Input'!$E:$E,Master!$A10484,'CMO Input'!$C:$C,Master!$C10484,'CMO Input'!$AJ:$AJ,Master!$D10484,'CMO Input'!$AU:$AU,Master!$F10480),"")</f>
        <v/>
      </c>
    </row>
    <row r="10485" spans="1:6" x14ac:dyDescent="0.25">
      <c r="A10485" s="24">
        <v>50</v>
      </c>
      <c r="B10485" s="25">
        <v>44621</v>
      </c>
      <c r="C10485" s="24" t="s">
        <v>780</v>
      </c>
      <c r="D10485" s="24" t="s">
        <v>827</v>
      </c>
      <c r="E10485" s="24" t="s">
        <v>1488</v>
      </c>
      <c r="F10485" cm="1">
        <f t="array" ref="F10485">_xlfn.SWITCH($E10485,"Forecast",IFERROR(SUMIFS(INDEX('Forecast Input'!$A:$BO,,MATCH(TEXT($A10485,"0"),'Forecast Input'!$1:$1,0)),'Forecast Input'!$A:$A,Master!C10485,'Forecast Input'!$D:$D,Master!D10485),0),"Actual",SUMIFS('CMO Input'!$Q:$Q,'CMO Input'!$E:$E,Master!$A10485,'CMO Input'!$C:$C,Master!$C10485,'CMO Input'!$AJ:$AJ,Master!$D10485,'CMO Input'!$AU:$AU,Master!$F10481),"")</f>
        <v>42.07</v>
      </c>
    </row>
    <row r="10486" spans="1:6" x14ac:dyDescent="0.25">
      <c r="A10486" s="24">
        <v>50</v>
      </c>
      <c r="B10486" s="25">
        <v>44621</v>
      </c>
      <c r="C10486" s="24" t="s">
        <v>780</v>
      </c>
      <c r="D10486" s="24" t="s">
        <v>827</v>
      </c>
      <c r="E10486" s="24" t="s">
        <v>1487</v>
      </c>
      <c r="F10486" cm="1">
        <f t="array" ref="F10486">_xlfn.SWITCH($E10486,"Forecast",IFERROR(SUMIFS(INDEX('Forecast Input'!$A:$BO,,MATCH(TEXT($A10486,"0"),'Forecast Input'!$1:$1,0)),'Forecast Input'!$A:$A,Master!C10486,'Forecast Input'!$D:$D,Master!D10486),0),"Actual",SUMIFS('CMO Input'!$Q:$Q,'CMO Input'!$E:$E,Master!$A10486,'CMO Input'!$C:$C,Master!$C10486,'CMO Input'!$AJ:$AJ,Master!$D10486,'CMO Input'!$AU:$AU,Master!$F10482),"")</f>
        <v>0</v>
      </c>
    </row>
    <row r="10487" spans="1:6" x14ac:dyDescent="0.25">
      <c r="A10487" s="24">
        <v>50</v>
      </c>
      <c r="B10487" s="25">
        <v>44621</v>
      </c>
      <c r="C10487" s="24" t="s">
        <v>989</v>
      </c>
      <c r="D10487" s="24" t="s">
        <v>827</v>
      </c>
      <c r="E10487" s="24" t="s">
        <v>1489</v>
      </c>
      <c r="F10487" t="str" cm="1">
        <f t="array" ref="F10487">_xlfn.SWITCH($E10487,"Forecast",IFERROR(SUMIFS(INDEX('Forecast Input'!$A:$BO,,MATCH(TEXT($A10487,"0"),'Forecast Input'!$1:$1,0)),'Forecast Input'!$A:$A,Master!C10487,'Forecast Input'!$D:$D,Master!D10487),0),"Actual",SUMIFS('CMO Input'!$Q:$Q,'CMO Input'!$E:$E,Master!$A10487,'CMO Input'!$C:$C,Master!$C10487,'CMO Input'!$AJ:$AJ,Master!$D10487,'CMO Input'!$AU:$AU,Master!$F10483),"")</f>
        <v/>
      </c>
    </row>
    <row r="10488" spans="1:6" x14ac:dyDescent="0.25">
      <c r="A10488" s="24">
        <v>50</v>
      </c>
      <c r="B10488" s="25">
        <v>44621</v>
      </c>
      <c r="C10488" s="24" t="s">
        <v>989</v>
      </c>
      <c r="D10488" s="24" t="s">
        <v>827</v>
      </c>
      <c r="E10488" s="24" t="s">
        <v>1488</v>
      </c>
      <c r="F10488" cm="1">
        <f t="array" ref="F10488">_xlfn.SWITCH($E10488,"Forecast",IFERROR(SUMIFS(INDEX('Forecast Input'!$A:$BO,,MATCH(TEXT($A10488,"0"),'Forecast Input'!$1:$1,0)),'Forecast Input'!$A:$A,Master!C10488,'Forecast Input'!$D:$D,Master!D10488),0),"Actual",SUMIFS('CMO Input'!$Q:$Q,'CMO Input'!$E:$E,Master!$A10488,'CMO Input'!$C:$C,Master!$C10488,'CMO Input'!$AJ:$AJ,Master!$D10488,'CMO Input'!$AU:$AU,Master!$F10484),"")</f>
        <v>177.63000000000002</v>
      </c>
    </row>
    <row r="10489" spans="1:6" x14ac:dyDescent="0.25">
      <c r="A10489" s="24">
        <v>50</v>
      </c>
      <c r="B10489" s="25">
        <v>44621</v>
      </c>
      <c r="C10489" s="24" t="s">
        <v>989</v>
      </c>
      <c r="D10489" s="24" t="s">
        <v>827</v>
      </c>
      <c r="E10489" s="24" t="s">
        <v>1487</v>
      </c>
      <c r="F10489" cm="1">
        <f t="array" ref="F10489">_xlfn.SWITCH($E10489,"Forecast",IFERROR(SUMIFS(INDEX('Forecast Input'!$A:$BO,,MATCH(TEXT($A10489,"0"),'Forecast Input'!$1:$1,0)),'Forecast Input'!$A:$A,Master!C10489,'Forecast Input'!$D:$D,Master!D10489),0),"Actual",SUMIFS('CMO Input'!$Q:$Q,'CMO Input'!$E:$E,Master!$A10489,'CMO Input'!$C:$C,Master!$C10489,'CMO Input'!$AJ:$AJ,Master!$D10489,'CMO Input'!$AU:$AU,Master!$F10485),"")</f>
        <v>0</v>
      </c>
    </row>
    <row r="10490" spans="1:6" x14ac:dyDescent="0.25">
      <c r="A10490" s="24">
        <v>50</v>
      </c>
      <c r="B10490" s="25">
        <v>44621</v>
      </c>
      <c r="C10490" s="24" t="s">
        <v>181</v>
      </c>
      <c r="D10490" s="24" t="s">
        <v>827</v>
      </c>
      <c r="E10490" s="24" t="s">
        <v>1489</v>
      </c>
      <c r="F10490" t="str" cm="1">
        <f t="array" ref="F10490">_xlfn.SWITCH($E10490,"Forecast",IFERROR(SUMIFS(INDEX('Forecast Input'!$A:$BO,,MATCH(TEXT($A10490,"0"),'Forecast Input'!$1:$1,0)),'Forecast Input'!$A:$A,Master!C10490,'Forecast Input'!$D:$D,Master!D10490),0),"Actual",SUMIFS('CMO Input'!$Q:$Q,'CMO Input'!$E:$E,Master!$A10490,'CMO Input'!$C:$C,Master!$C10490,'CMO Input'!$AJ:$AJ,Master!$D10490,'CMO Input'!$AU:$AU,Master!$F10486),"")</f>
        <v/>
      </c>
    </row>
    <row r="10491" spans="1:6" x14ac:dyDescent="0.25">
      <c r="A10491" s="24">
        <v>50</v>
      </c>
      <c r="B10491" s="25">
        <v>44621</v>
      </c>
      <c r="C10491" s="24" t="s">
        <v>181</v>
      </c>
      <c r="D10491" s="24" t="s">
        <v>827</v>
      </c>
      <c r="E10491" s="24" t="s">
        <v>1488</v>
      </c>
      <c r="F10491" cm="1">
        <f t="array" ref="F10491">_xlfn.SWITCH($E10491,"Forecast",IFERROR(SUMIFS(INDEX('Forecast Input'!$A:$BO,,MATCH(TEXT($A10491,"0"),'Forecast Input'!$1:$1,0)),'Forecast Input'!$A:$A,Master!C10491,'Forecast Input'!$D:$D,Master!D10491),0),"Actual",SUMIFS('CMO Input'!$Q:$Q,'CMO Input'!$E:$E,Master!$A10491,'CMO Input'!$C:$C,Master!$C10491,'CMO Input'!$AJ:$AJ,Master!$D10491,'CMO Input'!$AU:$AU,Master!$F10487),"")</f>
        <v>0</v>
      </c>
    </row>
    <row r="10492" spans="1:6" x14ac:dyDescent="0.25">
      <c r="A10492" s="24">
        <v>50</v>
      </c>
      <c r="B10492" s="25">
        <v>44621</v>
      </c>
      <c r="C10492" s="24" t="s">
        <v>181</v>
      </c>
      <c r="D10492" s="24" t="s">
        <v>827</v>
      </c>
      <c r="E10492" s="24" t="s">
        <v>1487</v>
      </c>
      <c r="F10492" cm="1">
        <f t="array" ref="F10492">_xlfn.SWITCH($E10492,"Forecast",IFERROR(SUMIFS(INDEX('Forecast Input'!$A:$BO,,MATCH(TEXT($A10492,"0"),'Forecast Input'!$1:$1,0)),'Forecast Input'!$A:$A,Master!C10492,'Forecast Input'!$D:$D,Master!D10492),0),"Actual",SUMIFS('CMO Input'!$Q:$Q,'CMO Input'!$E:$E,Master!$A10492,'CMO Input'!$C:$C,Master!$C10492,'CMO Input'!$AJ:$AJ,Master!$D10492,'CMO Input'!$AU:$AU,Master!$F10488),"")</f>
        <v>0</v>
      </c>
    </row>
    <row r="10493" spans="1:6" x14ac:dyDescent="0.25">
      <c r="A10493" s="24">
        <v>50</v>
      </c>
      <c r="B10493" s="25">
        <v>44621</v>
      </c>
      <c r="C10493" s="24" t="s">
        <v>424</v>
      </c>
      <c r="D10493" s="24" t="s">
        <v>827</v>
      </c>
      <c r="E10493" s="24" t="s">
        <v>1489</v>
      </c>
      <c r="F10493" t="str" cm="1">
        <f t="array" ref="F10493">_xlfn.SWITCH($E10493,"Forecast",IFERROR(SUMIFS(INDEX('Forecast Input'!$A:$BO,,MATCH(TEXT($A10493,"0"),'Forecast Input'!$1:$1,0)),'Forecast Input'!$A:$A,Master!C10493,'Forecast Input'!$D:$D,Master!D10493),0),"Actual",SUMIFS('CMO Input'!$Q:$Q,'CMO Input'!$E:$E,Master!$A10493,'CMO Input'!$C:$C,Master!$C10493,'CMO Input'!$AJ:$AJ,Master!$D10493,'CMO Input'!$AU:$AU,Master!$F10489),"")</f>
        <v/>
      </c>
    </row>
    <row r="10494" spans="1:6" x14ac:dyDescent="0.25">
      <c r="A10494" s="24">
        <v>50</v>
      </c>
      <c r="B10494" s="25">
        <v>44621</v>
      </c>
      <c r="C10494" s="24" t="s">
        <v>424</v>
      </c>
      <c r="D10494" s="24" t="s">
        <v>827</v>
      </c>
      <c r="E10494" s="24" t="s">
        <v>1488</v>
      </c>
      <c r="F10494" cm="1">
        <f t="array" ref="F10494">_xlfn.SWITCH($E10494,"Forecast",IFERROR(SUMIFS(INDEX('Forecast Input'!$A:$BO,,MATCH(TEXT($A10494,"0"),'Forecast Input'!$1:$1,0)),'Forecast Input'!$A:$A,Master!C10494,'Forecast Input'!$D:$D,Master!D10494),0),"Actual",SUMIFS('CMO Input'!$Q:$Q,'CMO Input'!$E:$E,Master!$A10494,'CMO Input'!$C:$C,Master!$C10494,'CMO Input'!$AJ:$AJ,Master!$D10494,'CMO Input'!$AU:$AU,Master!$F10490),"")</f>
        <v>0</v>
      </c>
    </row>
    <row r="10495" spans="1:6" x14ac:dyDescent="0.25">
      <c r="A10495" s="24">
        <v>50</v>
      </c>
      <c r="B10495" s="25">
        <v>44621</v>
      </c>
      <c r="C10495" s="24" t="s">
        <v>424</v>
      </c>
      <c r="D10495" s="24" t="s">
        <v>827</v>
      </c>
      <c r="E10495" s="24" t="s">
        <v>1487</v>
      </c>
      <c r="F10495" cm="1">
        <f t="array" ref="F10495">_xlfn.SWITCH($E10495,"Forecast",IFERROR(SUMIFS(INDEX('Forecast Input'!$A:$BO,,MATCH(TEXT($A10495,"0"),'Forecast Input'!$1:$1,0)),'Forecast Input'!$A:$A,Master!C10495,'Forecast Input'!$D:$D,Master!D10495),0),"Actual",SUMIFS('CMO Input'!$Q:$Q,'CMO Input'!$E:$E,Master!$A10495,'CMO Input'!$C:$C,Master!$C10495,'CMO Input'!$AJ:$AJ,Master!$D10495,'CMO Input'!$AU:$AU,Master!$F10491),"")</f>
        <v>0</v>
      </c>
    </row>
    <row r="10496" spans="1:6" x14ac:dyDescent="0.25">
      <c r="A10496" s="24">
        <v>50</v>
      </c>
      <c r="B10496" s="25">
        <v>44621</v>
      </c>
      <c r="C10496" s="24" t="s">
        <v>141</v>
      </c>
      <c r="D10496" s="24" t="s">
        <v>827</v>
      </c>
      <c r="E10496" s="24" t="s">
        <v>1489</v>
      </c>
      <c r="F10496" t="str" cm="1">
        <f t="array" ref="F10496">_xlfn.SWITCH($E10496,"Forecast",IFERROR(SUMIFS(INDEX('Forecast Input'!$A:$BO,,MATCH(TEXT($A10496,"0"),'Forecast Input'!$1:$1,0)),'Forecast Input'!$A:$A,Master!C10496,'Forecast Input'!$D:$D,Master!D10496),0),"Actual",SUMIFS('CMO Input'!$Q:$Q,'CMO Input'!$E:$E,Master!$A10496,'CMO Input'!$C:$C,Master!$C10496,'CMO Input'!$AJ:$AJ,Master!$D10496,'CMO Input'!$AU:$AU,Master!$F10492),"")</f>
        <v/>
      </c>
    </row>
    <row r="10497" spans="1:6" x14ac:dyDescent="0.25">
      <c r="A10497" s="24">
        <v>50</v>
      </c>
      <c r="B10497" s="25">
        <v>44621</v>
      </c>
      <c r="C10497" s="24" t="s">
        <v>141</v>
      </c>
      <c r="D10497" s="24" t="s">
        <v>827</v>
      </c>
      <c r="E10497" s="24" t="s">
        <v>1488</v>
      </c>
      <c r="F10497" cm="1">
        <f t="array" ref="F10497">_xlfn.SWITCH($E10497,"Forecast",IFERROR(SUMIFS(INDEX('Forecast Input'!$A:$BO,,MATCH(TEXT($A10497,"0"),'Forecast Input'!$1:$1,0)),'Forecast Input'!$A:$A,Master!C10497,'Forecast Input'!$D:$D,Master!D10497),0),"Actual",SUMIFS('CMO Input'!$Q:$Q,'CMO Input'!$E:$E,Master!$A10497,'CMO Input'!$C:$C,Master!$C10497,'CMO Input'!$AJ:$AJ,Master!$D10497,'CMO Input'!$AU:$AU,Master!$F10493),"")</f>
        <v>0</v>
      </c>
    </row>
    <row r="10498" spans="1:6" x14ac:dyDescent="0.25">
      <c r="A10498" s="24">
        <v>50</v>
      </c>
      <c r="B10498" s="25">
        <v>44621</v>
      </c>
      <c r="C10498" s="24" t="s">
        <v>141</v>
      </c>
      <c r="D10498" s="24" t="s">
        <v>827</v>
      </c>
      <c r="E10498" s="24" t="s">
        <v>1487</v>
      </c>
      <c r="F10498" cm="1">
        <f t="array" ref="F10498">_xlfn.SWITCH($E10498,"Forecast",IFERROR(SUMIFS(INDEX('Forecast Input'!$A:$BO,,MATCH(TEXT($A10498,"0"),'Forecast Input'!$1:$1,0)),'Forecast Input'!$A:$A,Master!C10498,'Forecast Input'!$D:$D,Master!D10498),0),"Actual",SUMIFS('CMO Input'!$Q:$Q,'CMO Input'!$E:$E,Master!$A10498,'CMO Input'!$C:$C,Master!$C10498,'CMO Input'!$AJ:$AJ,Master!$D10498,'CMO Input'!$AU:$AU,Master!$F10494),"")</f>
        <v>0</v>
      </c>
    </row>
    <row r="10499" spans="1:6" x14ac:dyDescent="0.25">
      <c r="A10499" s="24">
        <v>50</v>
      </c>
      <c r="B10499" s="25">
        <v>44621</v>
      </c>
      <c r="C10499" s="24" t="s">
        <v>127</v>
      </c>
      <c r="D10499" s="24" t="s">
        <v>827</v>
      </c>
      <c r="E10499" s="24" t="s">
        <v>1489</v>
      </c>
      <c r="F10499" t="str" cm="1">
        <f t="array" ref="F10499">_xlfn.SWITCH($E10499,"Forecast",IFERROR(SUMIFS(INDEX('Forecast Input'!$A:$BO,,MATCH(TEXT($A10499,"0"),'Forecast Input'!$1:$1,0)),'Forecast Input'!$A:$A,Master!C10499,'Forecast Input'!$D:$D,Master!D10499),0),"Actual",SUMIFS('CMO Input'!$Q:$Q,'CMO Input'!$E:$E,Master!$A10499,'CMO Input'!$C:$C,Master!$C10499,'CMO Input'!$AJ:$AJ,Master!$D10499,'CMO Input'!$AU:$AU,Master!$F10495),"")</f>
        <v/>
      </c>
    </row>
    <row r="10500" spans="1:6" x14ac:dyDescent="0.25">
      <c r="A10500" s="24">
        <v>50</v>
      </c>
      <c r="B10500" s="25">
        <v>44621</v>
      </c>
      <c r="C10500" s="24" t="s">
        <v>127</v>
      </c>
      <c r="D10500" s="24" t="s">
        <v>827</v>
      </c>
      <c r="E10500" s="24" t="s">
        <v>1488</v>
      </c>
      <c r="F10500" cm="1">
        <f t="array" ref="F10500">_xlfn.SWITCH($E10500,"Forecast",IFERROR(SUMIFS(INDEX('Forecast Input'!$A:$BO,,MATCH(TEXT($A10500,"0"),'Forecast Input'!$1:$1,0)),'Forecast Input'!$A:$A,Master!C10500,'Forecast Input'!$D:$D,Master!D10500),0),"Actual",SUMIFS('CMO Input'!$Q:$Q,'CMO Input'!$E:$E,Master!$A10500,'CMO Input'!$C:$C,Master!$C10500,'CMO Input'!$AJ:$AJ,Master!$D10500,'CMO Input'!$AU:$AU,Master!$F10496),"")</f>
        <v>0</v>
      </c>
    </row>
    <row r="10501" spans="1:6" x14ac:dyDescent="0.25">
      <c r="A10501" s="24">
        <v>50</v>
      </c>
      <c r="B10501" s="25">
        <v>44621</v>
      </c>
      <c r="C10501" s="24" t="s">
        <v>127</v>
      </c>
      <c r="D10501" s="24" t="s">
        <v>827</v>
      </c>
      <c r="E10501" s="24" t="s">
        <v>1487</v>
      </c>
      <c r="F10501" cm="1">
        <f t="array" ref="F10501">_xlfn.SWITCH($E10501,"Forecast",IFERROR(SUMIFS(INDEX('Forecast Input'!$A:$BO,,MATCH(TEXT($A10501,"0"),'Forecast Input'!$1:$1,0)),'Forecast Input'!$A:$A,Master!C10501,'Forecast Input'!$D:$D,Master!D10501),0),"Actual",SUMIFS('CMO Input'!$Q:$Q,'CMO Input'!$E:$E,Master!$A10501,'CMO Input'!$C:$C,Master!$C10501,'CMO Input'!$AJ:$AJ,Master!$D10501,'CMO Input'!$AU:$AU,Master!$F10497),"")</f>
        <v>0</v>
      </c>
    </row>
    <row r="10502" spans="1:6" x14ac:dyDescent="0.25">
      <c r="A10502" s="24">
        <v>50</v>
      </c>
      <c r="B10502" s="25">
        <v>44621</v>
      </c>
      <c r="C10502" s="24" t="s">
        <v>44</v>
      </c>
      <c r="D10502" s="24" t="s">
        <v>827</v>
      </c>
      <c r="E10502" s="24" t="s">
        <v>1489</v>
      </c>
      <c r="F10502" t="str" cm="1">
        <f t="array" ref="F10502">_xlfn.SWITCH($E10502,"Forecast",IFERROR(SUMIFS(INDEX('Forecast Input'!$A:$BO,,MATCH(TEXT($A10502,"0"),'Forecast Input'!$1:$1,0)),'Forecast Input'!$A:$A,Master!C10502,'Forecast Input'!$D:$D,Master!D10502),0),"Actual",SUMIFS('CMO Input'!$Q:$Q,'CMO Input'!$E:$E,Master!$A10502,'CMO Input'!$C:$C,Master!$C10502,'CMO Input'!$AJ:$AJ,Master!$D10502,'CMO Input'!$AU:$AU,Master!$F10498),"")</f>
        <v/>
      </c>
    </row>
    <row r="10503" spans="1:6" x14ac:dyDescent="0.25">
      <c r="A10503" s="24">
        <v>50</v>
      </c>
      <c r="B10503" s="25">
        <v>44621</v>
      </c>
      <c r="C10503" s="24" t="s">
        <v>44</v>
      </c>
      <c r="D10503" s="24" t="s">
        <v>827</v>
      </c>
      <c r="E10503" s="24" t="s">
        <v>1488</v>
      </c>
      <c r="F10503" cm="1">
        <f t="array" ref="F10503">_xlfn.SWITCH($E10503,"Forecast",IFERROR(SUMIFS(INDEX('Forecast Input'!$A:$BO,,MATCH(TEXT($A10503,"0"),'Forecast Input'!$1:$1,0)),'Forecast Input'!$A:$A,Master!C10503,'Forecast Input'!$D:$D,Master!D10503),0),"Actual",SUMIFS('CMO Input'!$Q:$Q,'CMO Input'!$E:$E,Master!$A10503,'CMO Input'!$C:$C,Master!$C10503,'CMO Input'!$AJ:$AJ,Master!$D10503,'CMO Input'!$AU:$AU,Master!$F10499),"")</f>
        <v>0</v>
      </c>
    </row>
    <row r="10504" spans="1:6" x14ac:dyDescent="0.25">
      <c r="A10504" s="24">
        <v>50</v>
      </c>
      <c r="B10504" s="25">
        <v>44621</v>
      </c>
      <c r="C10504" s="24" t="s">
        <v>44</v>
      </c>
      <c r="D10504" s="24" t="s">
        <v>827</v>
      </c>
      <c r="E10504" s="24" t="s">
        <v>1487</v>
      </c>
      <c r="F10504" cm="1">
        <f t="array" ref="F10504">_xlfn.SWITCH($E10504,"Forecast",IFERROR(SUMIFS(INDEX('Forecast Input'!$A:$BO,,MATCH(TEXT($A10504,"0"),'Forecast Input'!$1:$1,0)),'Forecast Input'!$A:$A,Master!C10504,'Forecast Input'!$D:$D,Master!D10504),0),"Actual",SUMIFS('CMO Input'!$Q:$Q,'CMO Input'!$E:$E,Master!$A10504,'CMO Input'!$C:$C,Master!$C10504,'CMO Input'!$AJ:$AJ,Master!$D10504,'CMO Input'!$AU:$AU,Master!$F10500),"")</f>
        <v>0</v>
      </c>
    </row>
    <row r="10505" spans="1:6" x14ac:dyDescent="0.25">
      <c r="A10505" s="24">
        <v>51</v>
      </c>
      <c r="B10505" s="25">
        <v>44621</v>
      </c>
      <c r="C10505" s="24" t="s">
        <v>780</v>
      </c>
      <c r="D10505" s="24" t="s">
        <v>10</v>
      </c>
      <c r="E10505" s="24" t="s">
        <v>1489</v>
      </c>
      <c r="F10505" t="str" cm="1">
        <f t="array" ref="F10505">_xlfn.SWITCH($E10505,"Forecast",IFERROR(SUMIFS(INDEX('Forecast Input'!$A:$BO,,MATCH(TEXT($A10505,"0"),'Forecast Input'!$1:$1,0)),'Forecast Input'!$A:$A,Master!C10505,'Forecast Input'!$D:$D,Master!D10505),0),"Actual",SUMIFS('CMO Input'!$Q:$Q,'CMO Input'!$E:$E,Master!$A10505,'CMO Input'!$C:$C,Master!$C10505,'CMO Input'!$AJ:$AJ,Master!$D10505,'CMO Input'!$AU:$AU,Master!$F10501),"")</f>
        <v/>
      </c>
    </row>
    <row r="10506" spans="1:6" x14ac:dyDescent="0.25">
      <c r="A10506" s="24">
        <v>51</v>
      </c>
      <c r="B10506" s="25">
        <v>44621</v>
      </c>
      <c r="C10506" s="24" t="s">
        <v>780</v>
      </c>
      <c r="D10506" s="24" t="s">
        <v>10</v>
      </c>
      <c r="E10506" s="24" t="s">
        <v>1488</v>
      </c>
      <c r="F10506" cm="1">
        <f t="array" ref="F10506">_xlfn.SWITCH($E10506,"Forecast",IFERROR(SUMIFS(INDEX('Forecast Input'!$A:$BO,,MATCH(TEXT($A10506,"0"),'Forecast Input'!$1:$1,0)),'Forecast Input'!$A:$A,Master!C10506,'Forecast Input'!$D:$D,Master!D10506),0),"Actual",SUMIFS('CMO Input'!$Q:$Q,'CMO Input'!$E:$E,Master!$A10506,'CMO Input'!$C:$C,Master!$C10506,'CMO Input'!$AJ:$AJ,Master!$D10506,'CMO Input'!$AU:$AU,Master!$F10502),"")</f>
        <v>0</v>
      </c>
    </row>
    <row r="10507" spans="1:6" x14ac:dyDescent="0.25">
      <c r="A10507" s="24">
        <v>51</v>
      </c>
      <c r="B10507" s="25">
        <v>44621</v>
      </c>
      <c r="C10507" s="24" t="s">
        <v>780</v>
      </c>
      <c r="D10507" s="24" t="s">
        <v>10</v>
      </c>
      <c r="E10507" s="24" t="s">
        <v>1487</v>
      </c>
      <c r="F10507" cm="1">
        <f t="array" ref="F10507">_xlfn.SWITCH($E10507,"Forecast",IFERROR(SUMIFS(INDEX('Forecast Input'!$A:$BO,,MATCH(TEXT($A10507,"0"),'Forecast Input'!$1:$1,0)),'Forecast Input'!$A:$A,Master!C10507,'Forecast Input'!$D:$D,Master!D10507),0),"Actual",SUMIFS('CMO Input'!$Q:$Q,'CMO Input'!$E:$E,Master!$A10507,'CMO Input'!$C:$C,Master!$C10507,'CMO Input'!$AJ:$AJ,Master!$D10507,'CMO Input'!$AU:$AU,Master!$F10503),"")</f>
        <v>0</v>
      </c>
    </row>
    <row r="10508" spans="1:6" x14ac:dyDescent="0.25">
      <c r="A10508" s="24">
        <v>51</v>
      </c>
      <c r="B10508" s="25">
        <v>44621</v>
      </c>
      <c r="C10508" s="24" t="s">
        <v>780</v>
      </c>
      <c r="D10508" s="24" t="s">
        <v>61</v>
      </c>
      <c r="E10508" s="24" t="s">
        <v>1489</v>
      </c>
      <c r="F10508" t="str" cm="1">
        <f t="array" ref="F10508">_xlfn.SWITCH($E10508,"Forecast",IFERROR(SUMIFS(INDEX('Forecast Input'!$A:$BO,,MATCH(TEXT($A10508,"0"),'Forecast Input'!$1:$1,0)),'Forecast Input'!$A:$A,Master!C10508,'Forecast Input'!$D:$D,Master!D10508),0),"Actual",SUMIFS('CMO Input'!$Q:$Q,'CMO Input'!$E:$E,Master!$A10508,'CMO Input'!$C:$C,Master!$C10508,'CMO Input'!$AJ:$AJ,Master!$D10508,'CMO Input'!$AU:$AU,Master!$F10504),"")</f>
        <v/>
      </c>
    </row>
    <row r="10509" spans="1:6" x14ac:dyDescent="0.25">
      <c r="A10509" s="24">
        <v>51</v>
      </c>
      <c r="B10509" s="25">
        <v>44621</v>
      </c>
      <c r="C10509" s="24" t="s">
        <v>780</v>
      </c>
      <c r="D10509" s="24" t="s">
        <v>61</v>
      </c>
      <c r="E10509" s="24" t="s">
        <v>1488</v>
      </c>
      <c r="F10509" cm="1">
        <f t="array" ref="F10509">_xlfn.SWITCH($E10509,"Forecast",IFERROR(SUMIFS(INDEX('Forecast Input'!$A:$BO,,MATCH(TEXT($A10509,"0"),'Forecast Input'!$1:$1,0)),'Forecast Input'!$A:$A,Master!C10509,'Forecast Input'!$D:$D,Master!D10509),0),"Actual",SUMIFS('CMO Input'!$Q:$Q,'CMO Input'!$E:$E,Master!$A10509,'CMO Input'!$C:$C,Master!$C10509,'CMO Input'!$AJ:$AJ,Master!$D10509,'CMO Input'!$AU:$AU,Master!$F10505),"")</f>
        <v>221.49</v>
      </c>
    </row>
    <row r="10510" spans="1:6" x14ac:dyDescent="0.25">
      <c r="A10510" s="24">
        <v>51</v>
      </c>
      <c r="B10510" s="25">
        <v>44621</v>
      </c>
      <c r="C10510" s="24" t="s">
        <v>780</v>
      </c>
      <c r="D10510" s="24" t="s">
        <v>61</v>
      </c>
      <c r="E10510" s="24" t="s">
        <v>1487</v>
      </c>
      <c r="F10510" cm="1">
        <f t="array" ref="F10510">_xlfn.SWITCH($E10510,"Forecast",IFERROR(SUMIFS(INDEX('Forecast Input'!$A:$BO,,MATCH(TEXT($A10510,"0"),'Forecast Input'!$1:$1,0)),'Forecast Input'!$A:$A,Master!C10510,'Forecast Input'!$D:$D,Master!D10510),0),"Actual",SUMIFS('CMO Input'!$Q:$Q,'CMO Input'!$E:$E,Master!$A10510,'CMO Input'!$C:$C,Master!$C10510,'CMO Input'!$AJ:$AJ,Master!$D10510,'CMO Input'!$AU:$AU,Master!$F10506),"")</f>
        <v>0</v>
      </c>
    </row>
    <row r="10511" spans="1:6" x14ac:dyDescent="0.25">
      <c r="A10511" s="24">
        <v>51</v>
      </c>
      <c r="B10511" s="25">
        <v>44621</v>
      </c>
      <c r="C10511" s="24" t="s">
        <v>780</v>
      </c>
      <c r="D10511" s="24" t="s">
        <v>103</v>
      </c>
      <c r="E10511" s="24" t="s">
        <v>1489</v>
      </c>
      <c r="F10511" t="str" cm="1">
        <f t="array" ref="F10511">_xlfn.SWITCH($E10511,"Forecast",IFERROR(SUMIFS(INDEX('Forecast Input'!$A:$BO,,MATCH(TEXT($A10511,"0"),'Forecast Input'!$1:$1,0)),'Forecast Input'!$A:$A,Master!C10511,'Forecast Input'!$D:$D,Master!D10511),0),"Actual",SUMIFS('CMO Input'!$Q:$Q,'CMO Input'!$E:$E,Master!$A10511,'CMO Input'!$C:$C,Master!$C10511,'CMO Input'!$AJ:$AJ,Master!$D10511,'CMO Input'!$AU:$AU,Master!$F10507),"")</f>
        <v/>
      </c>
    </row>
    <row r="10512" spans="1:6" x14ac:dyDescent="0.25">
      <c r="A10512" s="24">
        <v>51</v>
      </c>
      <c r="B10512" s="25">
        <v>44621</v>
      </c>
      <c r="C10512" s="24" t="s">
        <v>780</v>
      </c>
      <c r="D10512" s="24" t="s">
        <v>103</v>
      </c>
      <c r="E10512" s="24" t="s">
        <v>1488</v>
      </c>
      <c r="F10512" cm="1">
        <f t="array" ref="F10512">_xlfn.SWITCH($E10512,"Forecast",IFERROR(SUMIFS(INDEX('Forecast Input'!$A:$BO,,MATCH(TEXT($A10512,"0"),'Forecast Input'!$1:$1,0)),'Forecast Input'!$A:$A,Master!C10512,'Forecast Input'!$D:$D,Master!D10512),0),"Actual",SUMIFS('CMO Input'!$Q:$Q,'CMO Input'!$E:$E,Master!$A10512,'CMO Input'!$C:$C,Master!$C10512,'CMO Input'!$AJ:$AJ,Master!$D10512,'CMO Input'!$AU:$AU,Master!$F10508),"")</f>
        <v>0</v>
      </c>
    </row>
    <row r="10513" spans="1:6" x14ac:dyDescent="0.25">
      <c r="A10513" s="24">
        <v>51</v>
      </c>
      <c r="B10513" s="25">
        <v>44621</v>
      </c>
      <c r="C10513" s="24" t="s">
        <v>780</v>
      </c>
      <c r="D10513" s="24" t="s">
        <v>103</v>
      </c>
      <c r="E10513" s="24" t="s">
        <v>1487</v>
      </c>
      <c r="F10513" cm="1">
        <f t="array" ref="F10513">_xlfn.SWITCH($E10513,"Forecast",IFERROR(SUMIFS(INDEX('Forecast Input'!$A:$BO,,MATCH(TEXT($A10513,"0"),'Forecast Input'!$1:$1,0)),'Forecast Input'!$A:$A,Master!C10513,'Forecast Input'!$D:$D,Master!D10513),0),"Actual",SUMIFS('CMO Input'!$Q:$Q,'CMO Input'!$E:$E,Master!$A10513,'CMO Input'!$C:$C,Master!$C10513,'CMO Input'!$AJ:$AJ,Master!$D10513,'CMO Input'!$AU:$AU,Master!$F10509),"")</f>
        <v>0</v>
      </c>
    </row>
    <row r="10514" spans="1:6" x14ac:dyDescent="0.25">
      <c r="A10514" s="24">
        <v>51</v>
      </c>
      <c r="B10514" s="25">
        <v>44621</v>
      </c>
      <c r="C10514" s="24" t="s">
        <v>780</v>
      </c>
      <c r="D10514" s="24" t="s">
        <v>146</v>
      </c>
      <c r="E10514" s="24" t="s">
        <v>1489</v>
      </c>
      <c r="F10514" t="str" cm="1">
        <f t="array" ref="F10514">_xlfn.SWITCH($E10514,"Forecast",IFERROR(SUMIFS(INDEX('Forecast Input'!$A:$BO,,MATCH(TEXT($A10514,"0"),'Forecast Input'!$1:$1,0)),'Forecast Input'!$A:$A,Master!C10514,'Forecast Input'!$D:$D,Master!D10514),0),"Actual",SUMIFS('CMO Input'!$Q:$Q,'CMO Input'!$E:$E,Master!$A10514,'CMO Input'!$C:$C,Master!$C10514,'CMO Input'!$AJ:$AJ,Master!$D10514,'CMO Input'!$AU:$AU,Master!$F10510),"")</f>
        <v/>
      </c>
    </row>
    <row r="10515" spans="1:6" x14ac:dyDescent="0.25">
      <c r="A10515" s="24">
        <v>51</v>
      </c>
      <c r="B10515" s="25">
        <v>44621</v>
      </c>
      <c r="C10515" s="24" t="s">
        <v>780</v>
      </c>
      <c r="D10515" s="24" t="s">
        <v>146</v>
      </c>
      <c r="E10515" s="24" t="s">
        <v>1488</v>
      </c>
      <c r="F10515" cm="1">
        <f t="array" ref="F10515">_xlfn.SWITCH($E10515,"Forecast",IFERROR(SUMIFS(INDEX('Forecast Input'!$A:$BO,,MATCH(TEXT($A10515,"0"),'Forecast Input'!$1:$1,0)),'Forecast Input'!$A:$A,Master!C10515,'Forecast Input'!$D:$D,Master!D10515),0),"Actual",SUMIFS('CMO Input'!$Q:$Q,'CMO Input'!$E:$E,Master!$A10515,'CMO Input'!$C:$C,Master!$C10515,'CMO Input'!$AJ:$AJ,Master!$D10515,'CMO Input'!$AU:$AU,Master!$F10511),"")</f>
        <v>0</v>
      </c>
    </row>
    <row r="10516" spans="1:6" x14ac:dyDescent="0.25">
      <c r="A10516" s="24">
        <v>51</v>
      </c>
      <c r="B10516" s="25">
        <v>44621</v>
      </c>
      <c r="C10516" s="24" t="s">
        <v>780</v>
      </c>
      <c r="D10516" s="24" t="s">
        <v>146</v>
      </c>
      <c r="E10516" s="24" t="s">
        <v>1487</v>
      </c>
      <c r="F10516" cm="1">
        <f t="array" ref="F10516">_xlfn.SWITCH($E10516,"Forecast",IFERROR(SUMIFS(INDEX('Forecast Input'!$A:$BO,,MATCH(TEXT($A10516,"0"),'Forecast Input'!$1:$1,0)),'Forecast Input'!$A:$A,Master!C10516,'Forecast Input'!$D:$D,Master!D10516),0),"Actual",SUMIFS('CMO Input'!$Q:$Q,'CMO Input'!$E:$E,Master!$A10516,'CMO Input'!$C:$C,Master!$C10516,'CMO Input'!$AJ:$AJ,Master!$D10516,'CMO Input'!$AU:$AU,Master!$F10512),"")</f>
        <v>0</v>
      </c>
    </row>
    <row r="10517" spans="1:6" x14ac:dyDescent="0.25">
      <c r="A10517" s="24">
        <v>51</v>
      </c>
      <c r="B10517" s="25">
        <v>44621</v>
      </c>
      <c r="C10517" s="24" t="s">
        <v>780</v>
      </c>
      <c r="D10517" s="24" t="s">
        <v>166</v>
      </c>
      <c r="E10517" s="24" t="s">
        <v>1489</v>
      </c>
      <c r="F10517" t="str" cm="1">
        <f t="array" ref="F10517">_xlfn.SWITCH($E10517,"Forecast",IFERROR(SUMIFS(INDEX('Forecast Input'!$A:$BO,,MATCH(TEXT($A10517,"0"),'Forecast Input'!$1:$1,0)),'Forecast Input'!$A:$A,Master!C10517,'Forecast Input'!$D:$D,Master!D10517),0),"Actual",SUMIFS('CMO Input'!$Q:$Q,'CMO Input'!$E:$E,Master!$A10517,'CMO Input'!$C:$C,Master!$C10517,'CMO Input'!$AJ:$AJ,Master!$D10517,'CMO Input'!$AU:$AU,Master!$F10513),"")</f>
        <v/>
      </c>
    </row>
    <row r="10518" spans="1:6" x14ac:dyDescent="0.25">
      <c r="A10518" s="24">
        <v>51</v>
      </c>
      <c r="B10518" s="25">
        <v>44621</v>
      </c>
      <c r="C10518" s="24" t="s">
        <v>780</v>
      </c>
      <c r="D10518" s="24" t="s">
        <v>166</v>
      </c>
      <c r="E10518" s="24" t="s">
        <v>1488</v>
      </c>
      <c r="F10518" cm="1">
        <f t="array" ref="F10518">_xlfn.SWITCH($E10518,"Forecast",IFERROR(SUMIFS(INDEX('Forecast Input'!$A:$BO,,MATCH(TEXT($A10518,"0"),'Forecast Input'!$1:$1,0)),'Forecast Input'!$A:$A,Master!C10518,'Forecast Input'!$D:$D,Master!D10518),0),"Actual",SUMIFS('CMO Input'!$Q:$Q,'CMO Input'!$E:$E,Master!$A10518,'CMO Input'!$C:$C,Master!$C10518,'CMO Input'!$AJ:$AJ,Master!$D10518,'CMO Input'!$AU:$AU,Master!$F10514),"")</f>
        <v>0</v>
      </c>
    </row>
    <row r="10519" spans="1:6" x14ac:dyDescent="0.25">
      <c r="A10519" s="24">
        <v>51</v>
      </c>
      <c r="B10519" s="25">
        <v>44621</v>
      </c>
      <c r="C10519" s="24" t="s">
        <v>780</v>
      </c>
      <c r="D10519" s="24" t="s">
        <v>166</v>
      </c>
      <c r="E10519" s="24" t="s">
        <v>1487</v>
      </c>
      <c r="F10519" cm="1">
        <f t="array" ref="F10519">_xlfn.SWITCH($E10519,"Forecast",IFERROR(SUMIFS(INDEX('Forecast Input'!$A:$BO,,MATCH(TEXT($A10519,"0"),'Forecast Input'!$1:$1,0)),'Forecast Input'!$A:$A,Master!C10519,'Forecast Input'!$D:$D,Master!D10519),0),"Actual",SUMIFS('CMO Input'!$Q:$Q,'CMO Input'!$E:$E,Master!$A10519,'CMO Input'!$C:$C,Master!$C10519,'CMO Input'!$AJ:$AJ,Master!$D10519,'CMO Input'!$AU:$AU,Master!$F10515),"")</f>
        <v>0</v>
      </c>
    </row>
    <row r="10520" spans="1:6" x14ac:dyDescent="0.25">
      <c r="A10520" s="24">
        <v>51</v>
      </c>
      <c r="B10520" s="25">
        <v>44621</v>
      </c>
      <c r="C10520" s="24" t="s">
        <v>780</v>
      </c>
      <c r="D10520" s="24" t="s">
        <v>170</v>
      </c>
      <c r="E10520" s="24" t="s">
        <v>1489</v>
      </c>
      <c r="F10520" t="str" cm="1">
        <f t="array" ref="F10520">_xlfn.SWITCH($E10520,"Forecast",IFERROR(SUMIFS(INDEX('Forecast Input'!$A:$BO,,MATCH(TEXT($A10520,"0"),'Forecast Input'!$1:$1,0)),'Forecast Input'!$A:$A,Master!C10520,'Forecast Input'!$D:$D,Master!D10520),0),"Actual",SUMIFS('CMO Input'!$Q:$Q,'CMO Input'!$E:$E,Master!$A10520,'CMO Input'!$C:$C,Master!$C10520,'CMO Input'!$AJ:$AJ,Master!$D10520,'CMO Input'!$AU:$AU,Master!$F10516),"")</f>
        <v/>
      </c>
    </row>
    <row r="10521" spans="1:6" x14ac:dyDescent="0.25">
      <c r="A10521" s="24">
        <v>51</v>
      </c>
      <c r="B10521" s="25">
        <v>44621</v>
      </c>
      <c r="C10521" s="24" t="s">
        <v>780</v>
      </c>
      <c r="D10521" s="24" t="s">
        <v>170</v>
      </c>
      <c r="E10521" s="24" t="s">
        <v>1488</v>
      </c>
      <c r="F10521" cm="1">
        <f t="array" ref="F10521">_xlfn.SWITCH($E10521,"Forecast",IFERROR(SUMIFS(INDEX('Forecast Input'!$A:$BO,,MATCH(TEXT($A10521,"0"),'Forecast Input'!$1:$1,0)),'Forecast Input'!$A:$A,Master!C10521,'Forecast Input'!$D:$D,Master!D10521),0),"Actual",SUMIFS('CMO Input'!$Q:$Q,'CMO Input'!$E:$E,Master!$A10521,'CMO Input'!$C:$C,Master!$C10521,'CMO Input'!$AJ:$AJ,Master!$D10521,'CMO Input'!$AU:$AU,Master!$F10517),"")</f>
        <v>0</v>
      </c>
    </row>
    <row r="10522" spans="1:6" x14ac:dyDescent="0.25">
      <c r="A10522" s="24">
        <v>51</v>
      </c>
      <c r="B10522" s="25">
        <v>44621</v>
      </c>
      <c r="C10522" s="24" t="s">
        <v>780</v>
      </c>
      <c r="D10522" s="24" t="s">
        <v>170</v>
      </c>
      <c r="E10522" s="24" t="s">
        <v>1487</v>
      </c>
      <c r="F10522" cm="1">
        <f t="array" ref="F10522">_xlfn.SWITCH($E10522,"Forecast",IFERROR(SUMIFS(INDEX('Forecast Input'!$A:$BO,,MATCH(TEXT($A10522,"0"),'Forecast Input'!$1:$1,0)),'Forecast Input'!$A:$A,Master!C10522,'Forecast Input'!$D:$D,Master!D10522),0),"Actual",SUMIFS('CMO Input'!$Q:$Q,'CMO Input'!$E:$E,Master!$A10522,'CMO Input'!$C:$C,Master!$C10522,'CMO Input'!$AJ:$AJ,Master!$D10522,'CMO Input'!$AU:$AU,Master!$F10518),"")</f>
        <v>0</v>
      </c>
    </row>
    <row r="10523" spans="1:6" x14ac:dyDescent="0.25">
      <c r="A10523" s="24">
        <v>51</v>
      </c>
      <c r="B10523" s="25">
        <v>44621</v>
      </c>
      <c r="C10523" s="24" t="s">
        <v>780</v>
      </c>
      <c r="D10523" s="24" t="s">
        <v>436</v>
      </c>
      <c r="E10523" s="24" t="s">
        <v>1489</v>
      </c>
      <c r="F10523" t="str" cm="1">
        <f t="array" ref="F10523">_xlfn.SWITCH($E10523,"Forecast",IFERROR(SUMIFS(INDEX('Forecast Input'!$A:$BO,,MATCH(TEXT($A10523,"0"),'Forecast Input'!$1:$1,0)),'Forecast Input'!$A:$A,Master!C10523,'Forecast Input'!$D:$D,Master!D10523),0),"Actual",SUMIFS('CMO Input'!$Q:$Q,'CMO Input'!$E:$E,Master!$A10523,'CMO Input'!$C:$C,Master!$C10523,'CMO Input'!$AJ:$AJ,Master!$D10523,'CMO Input'!$AU:$AU,Master!$F10519),"")</f>
        <v/>
      </c>
    </row>
    <row r="10524" spans="1:6" x14ac:dyDescent="0.25">
      <c r="A10524" s="24">
        <v>51</v>
      </c>
      <c r="B10524" s="25">
        <v>44621</v>
      </c>
      <c r="C10524" s="24" t="s">
        <v>780</v>
      </c>
      <c r="D10524" s="24" t="s">
        <v>436</v>
      </c>
      <c r="E10524" s="24" t="s">
        <v>1488</v>
      </c>
      <c r="F10524" cm="1">
        <f t="array" ref="F10524">_xlfn.SWITCH($E10524,"Forecast",IFERROR(SUMIFS(INDEX('Forecast Input'!$A:$BO,,MATCH(TEXT($A10524,"0"),'Forecast Input'!$1:$1,0)),'Forecast Input'!$A:$A,Master!C10524,'Forecast Input'!$D:$D,Master!D10524),0),"Actual",SUMIFS('CMO Input'!$Q:$Q,'CMO Input'!$E:$E,Master!$A10524,'CMO Input'!$C:$C,Master!$C10524,'CMO Input'!$AJ:$AJ,Master!$D10524,'CMO Input'!$AU:$AU,Master!$F10520),"")</f>
        <v>0</v>
      </c>
    </row>
    <row r="10525" spans="1:6" x14ac:dyDescent="0.25">
      <c r="A10525" s="24">
        <v>51</v>
      </c>
      <c r="B10525" s="25">
        <v>44621</v>
      </c>
      <c r="C10525" s="24" t="s">
        <v>780</v>
      </c>
      <c r="D10525" s="24" t="s">
        <v>436</v>
      </c>
      <c r="E10525" s="24" t="s">
        <v>1487</v>
      </c>
      <c r="F10525" cm="1">
        <f t="array" ref="F10525">_xlfn.SWITCH($E10525,"Forecast",IFERROR(SUMIFS(INDEX('Forecast Input'!$A:$BO,,MATCH(TEXT($A10525,"0"),'Forecast Input'!$1:$1,0)),'Forecast Input'!$A:$A,Master!C10525,'Forecast Input'!$D:$D,Master!D10525),0),"Actual",SUMIFS('CMO Input'!$Q:$Q,'CMO Input'!$E:$E,Master!$A10525,'CMO Input'!$C:$C,Master!$C10525,'CMO Input'!$AJ:$AJ,Master!$D10525,'CMO Input'!$AU:$AU,Master!$F10521),"")</f>
        <v>0</v>
      </c>
    </row>
    <row r="10526" spans="1:6" x14ac:dyDescent="0.25">
      <c r="A10526" s="24">
        <v>51</v>
      </c>
      <c r="B10526" s="25">
        <v>44621</v>
      </c>
      <c r="C10526" s="24" t="s">
        <v>780</v>
      </c>
      <c r="D10526" s="24" t="s">
        <v>1469</v>
      </c>
      <c r="E10526" s="24" t="s">
        <v>1489</v>
      </c>
      <c r="F10526" t="str" cm="1">
        <f t="array" ref="F10526">_xlfn.SWITCH($E10526,"Forecast",IFERROR(SUMIFS(INDEX('Forecast Input'!$A:$BO,,MATCH(TEXT($A10526,"0"),'Forecast Input'!$1:$1,0)),'Forecast Input'!$A:$A,Master!C10526,'Forecast Input'!$D:$D,Master!D10526),0),"Actual",SUMIFS('CMO Input'!$Q:$Q,'CMO Input'!$E:$E,Master!$A10526,'CMO Input'!$C:$C,Master!$C10526,'CMO Input'!$AJ:$AJ,Master!$D10526,'CMO Input'!$AU:$AU,Master!$F10522),"")</f>
        <v/>
      </c>
    </row>
    <row r="10527" spans="1:6" x14ac:dyDescent="0.25">
      <c r="A10527" s="24">
        <v>51</v>
      </c>
      <c r="B10527" s="25">
        <v>44621</v>
      </c>
      <c r="C10527" s="24" t="s">
        <v>780</v>
      </c>
      <c r="D10527" s="24" t="s">
        <v>1469</v>
      </c>
      <c r="E10527" s="24" t="s">
        <v>1488</v>
      </c>
      <c r="F10527" cm="1">
        <f t="array" ref="F10527">_xlfn.SWITCH($E10527,"Forecast",IFERROR(SUMIFS(INDEX('Forecast Input'!$A:$BO,,MATCH(TEXT($A10527,"0"),'Forecast Input'!$1:$1,0)),'Forecast Input'!$A:$A,Master!C10527,'Forecast Input'!$D:$D,Master!D10527),0),"Actual",SUMIFS('CMO Input'!$Q:$Q,'CMO Input'!$E:$E,Master!$A10527,'CMO Input'!$C:$C,Master!$C10527,'CMO Input'!$AJ:$AJ,Master!$D10527,'CMO Input'!$AU:$AU,Master!$F10523),"")</f>
        <v>0</v>
      </c>
    </row>
    <row r="10528" spans="1:6" x14ac:dyDescent="0.25">
      <c r="A10528" s="24">
        <v>51</v>
      </c>
      <c r="B10528" s="25">
        <v>44621</v>
      </c>
      <c r="C10528" s="24" t="s">
        <v>780</v>
      </c>
      <c r="D10528" s="24" t="s">
        <v>1469</v>
      </c>
      <c r="E10528" s="24" t="s">
        <v>1487</v>
      </c>
      <c r="F10528" cm="1">
        <f t="array" ref="F10528">_xlfn.SWITCH($E10528,"Forecast",IFERROR(SUMIFS(INDEX('Forecast Input'!$A:$BO,,MATCH(TEXT($A10528,"0"),'Forecast Input'!$1:$1,0)),'Forecast Input'!$A:$A,Master!C10528,'Forecast Input'!$D:$D,Master!D10528),0),"Actual",SUMIFS('CMO Input'!$Q:$Q,'CMO Input'!$E:$E,Master!$A10528,'CMO Input'!$C:$C,Master!$C10528,'CMO Input'!$AJ:$AJ,Master!$D10528,'CMO Input'!$AU:$AU,Master!$F10524),"")</f>
        <v>0</v>
      </c>
    </row>
    <row r="10529" spans="1:6" x14ac:dyDescent="0.25">
      <c r="A10529" s="24">
        <v>51</v>
      </c>
      <c r="B10529" s="25">
        <v>44621</v>
      </c>
      <c r="C10529" s="24" t="s">
        <v>989</v>
      </c>
      <c r="D10529" s="24" t="s">
        <v>10</v>
      </c>
      <c r="E10529" s="24" t="s">
        <v>1489</v>
      </c>
      <c r="F10529" t="str" cm="1">
        <f t="array" ref="F10529">_xlfn.SWITCH($E10529,"Forecast",IFERROR(SUMIFS(INDEX('Forecast Input'!$A:$BO,,MATCH(TEXT($A10529,"0"),'Forecast Input'!$1:$1,0)),'Forecast Input'!$A:$A,Master!C10529,'Forecast Input'!$D:$D,Master!D10529),0),"Actual",SUMIFS('CMO Input'!$Q:$Q,'CMO Input'!$E:$E,Master!$A10529,'CMO Input'!$C:$C,Master!$C10529,'CMO Input'!$AJ:$AJ,Master!$D10529,'CMO Input'!$AU:$AU,Master!$F10525),"")</f>
        <v/>
      </c>
    </row>
    <row r="10530" spans="1:6" x14ac:dyDescent="0.25">
      <c r="A10530" s="24">
        <v>51</v>
      </c>
      <c r="B10530" s="25">
        <v>44621</v>
      </c>
      <c r="C10530" s="24" t="s">
        <v>989</v>
      </c>
      <c r="D10530" s="24" t="s">
        <v>10</v>
      </c>
      <c r="E10530" s="24" t="s">
        <v>1488</v>
      </c>
      <c r="F10530" cm="1">
        <f t="array" ref="F10530">_xlfn.SWITCH($E10530,"Forecast",IFERROR(SUMIFS(INDEX('Forecast Input'!$A:$BO,,MATCH(TEXT($A10530,"0"),'Forecast Input'!$1:$1,0)),'Forecast Input'!$A:$A,Master!C10530,'Forecast Input'!$D:$D,Master!D10530),0),"Actual",SUMIFS('CMO Input'!$Q:$Q,'CMO Input'!$E:$E,Master!$A10530,'CMO Input'!$C:$C,Master!$C10530,'CMO Input'!$AJ:$AJ,Master!$D10530,'CMO Input'!$AU:$AU,Master!$F10526),"")</f>
        <v>0</v>
      </c>
    </row>
    <row r="10531" spans="1:6" x14ac:dyDescent="0.25">
      <c r="A10531" s="24">
        <v>51</v>
      </c>
      <c r="B10531" s="25">
        <v>44621</v>
      </c>
      <c r="C10531" s="24" t="s">
        <v>989</v>
      </c>
      <c r="D10531" s="24" t="s">
        <v>10</v>
      </c>
      <c r="E10531" s="24" t="s">
        <v>1487</v>
      </c>
      <c r="F10531" cm="1">
        <f t="array" ref="F10531">_xlfn.SWITCH($E10531,"Forecast",IFERROR(SUMIFS(INDEX('Forecast Input'!$A:$BO,,MATCH(TEXT($A10531,"0"),'Forecast Input'!$1:$1,0)),'Forecast Input'!$A:$A,Master!C10531,'Forecast Input'!$D:$D,Master!D10531),0),"Actual",SUMIFS('CMO Input'!$Q:$Q,'CMO Input'!$E:$E,Master!$A10531,'CMO Input'!$C:$C,Master!$C10531,'CMO Input'!$AJ:$AJ,Master!$D10531,'CMO Input'!$AU:$AU,Master!$F10527),"")</f>
        <v>0</v>
      </c>
    </row>
    <row r="10532" spans="1:6" x14ac:dyDescent="0.25">
      <c r="A10532" s="24">
        <v>51</v>
      </c>
      <c r="B10532" s="25">
        <v>44621</v>
      </c>
      <c r="C10532" s="24" t="s">
        <v>989</v>
      </c>
      <c r="D10532" s="24" t="s">
        <v>61</v>
      </c>
      <c r="E10532" s="24" t="s">
        <v>1489</v>
      </c>
      <c r="F10532" t="str" cm="1">
        <f t="array" ref="F10532">_xlfn.SWITCH($E10532,"Forecast",IFERROR(SUMIFS(INDEX('Forecast Input'!$A:$BO,,MATCH(TEXT($A10532,"0"),'Forecast Input'!$1:$1,0)),'Forecast Input'!$A:$A,Master!C10532,'Forecast Input'!$D:$D,Master!D10532),0),"Actual",SUMIFS('CMO Input'!$Q:$Q,'CMO Input'!$E:$E,Master!$A10532,'CMO Input'!$C:$C,Master!$C10532,'CMO Input'!$AJ:$AJ,Master!$D10532,'CMO Input'!$AU:$AU,Master!$F10528),"")</f>
        <v/>
      </c>
    </row>
    <row r="10533" spans="1:6" x14ac:dyDescent="0.25">
      <c r="A10533" s="24">
        <v>51</v>
      </c>
      <c r="B10533" s="25">
        <v>44621</v>
      </c>
      <c r="C10533" s="24" t="s">
        <v>989</v>
      </c>
      <c r="D10533" s="24" t="s">
        <v>61</v>
      </c>
      <c r="E10533" s="24" t="s">
        <v>1488</v>
      </c>
      <c r="F10533" cm="1">
        <f t="array" ref="F10533">_xlfn.SWITCH($E10533,"Forecast",IFERROR(SUMIFS(INDEX('Forecast Input'!$A:$BO,,MATCH(TEXT($A10533,"0"),'Forecast Input'!$1:$1,0)),'Forecast Input'!$A:$A,Master!C10533,'Forecast Input'!$D:$D,Master!D10533),0),"Actual",SUMIFS('CMO Input'!$Q:$Q,'CMO Input'!$E:$E,Master!$A10533,'CMO Input'!$C:$C,Master!$C10533,'CMO Input'!$AJ:$AJ,Master!$D10533,'CMO Input'!$AU:$AU,Master!$F10529),"")</f>
        <v>464.72</v>
      </c>
    </row>
    <row r="10534" spans="1:6" x14ac:dyDescent="0.25">
      <c r="A10534" s="24">
        <v>51</v>
      </c>
      <c r="B10534" s="25">
        <v>44621</v>
      </c>
      <c r="C10534" s="24" t="s">
        <v>989</v>
      </c>
      <c r="D10534" s="24" t="s">
        <v>61</v>
      </c>
      <c r="E10534" s="24" t="s">
        <v>1487</v>
      </c>
      <c r="F10534" cm="1">
        <f t="array" ref="F10534">_xlfn.SWITCH($E10534,"Forecast",IFERROR(SUMIFS(INDEX('Forecast Input'!$A:$BO,,MATCH(TEXT($A10534,"0"),'Forecast Input'!$1:$1,0)),'Forecast Input'!$A:$A,Master!C10534,'Forecast Input'!$D:$D,Master!D10534),0),"Actual",SUMIFS('CMO Input'!$Q:$Q,'CMO Input'!$E:$E,Master!$A10534,'CMO Input'!$C:$C,Master!$C10534,'CMO Input'!$AJ:$AJ,Master!$D10534,'CMO Input'!$AU:$AU,Master!$F10530),"")</f>
        <v>0</v>
      </c>
    </row>
    <row r="10535" spans="1:6" x14ac:dyDescent="0.25">
      <c r="A10535" s="24">
        <v>51</v>
      </c>
      <c r="B10535" s="25">
        <v>44621</v>
      </c>
      <c r="C10535" s="24" t="s">
        <v>989</v>
      </c>
      <c r="D10535" s="24" t="s">
        <v>103</v>
      </c>
      <c r="E10535" s="24" t="s">
        <v>1489</v>
      </c>
      <c r="F10535" t="str" cm="1">
        <f t="array" ref="F10535">_xlfn.SWITCH($E10535,"Forecast",IFERROR(SUMIFS(INDEX('Forecast Input'!$A:$BO,,MATCH(TEXT($A10535,"0"),'Forecast Input'!$1:$1,0)),'Forecast Input'!$A:$A,Master!C10535,'Forecast Input'!$D:$D,Master!D10535),0),"Actual",SUMIFS('CMO Input'!$Q:$Q,'CMO Input'!$E:$E,Master!$A10535,'CMO Input'!$C:$C,Master!$C10535,'CMO Input'!$AJ:$AJ,Master!$D10535,'CMO Input'!$AU:$AU,Master!$F10531),"")</f>
        <v/>
      </c>
    </row>
    <row r="10536" spans="1:6" x14ac:dyDescent="0.25">
      <c r="A10536" s="24">
        <v>51</v>
      </c>
      <c r="B10536" s="25">
        <v>44621</v>
      </c>
      <c r="C10536" s="24" t="s">
        <v>989</v>
      </c>
      <c r="D10536" s="24" t="s">
        <v>103</v>
      </c>
      <c r="E10536" s="24" t="s">
        <v>1488</v>
      </c>
      <c r="F10536" cm="1">
        <f t="array" ref="F10536">_xlfn.SWITCH($E10536,"Forecast",IFERROR(SUMIFS(INDEX('Forecast Input'!$A:$BO,,MATCH(TEXT($A10536,"0"),'Forecast Input'!$1:$1,0)),'Forecast Input'!$A:$A,Master!C10536,'Forecast Input'!$D:$D,Master!D10536),0),"Actual",SUMIFS('CMO Input'!$Q:$Q,'CMO Input'!$E:$E,Master!$A10536,'CMO Input'!$C:$C,Master!$C10536,'CMO Input'!$AJ:$AJ,Master!$D10536,'CMO Input'!$AU:$AU,Master!$F10532),"")</f>
        <v>0</v>
      </c>
    </row>
    <row r="10537" spans="1:6" x14ac:dyDescent="0.25">
      <c r="A10537" s="24">
        <v>51</v>
      </c>
      <c r="B10537" s="25">
        <v>44621</v>
      </c>
      <c r="C10537" s="24" t="s">
        <v>989</v>
      </c>
      <c r="D10537" s="24" t="s">
        <v>103</v>
      </c>
      <c r="E10537" s="24" t="s">
        <v>1487</v>
      </c>
      <c r="F10537" cm="1">
        <f t="array" ref="F10537">_xlfn.SWITCH($E10537,"Forecast",IFERROR(SUMIFS(INDEX('Forecast Input'!$A:$BO,,MATCH(TEXT($A10537,"0"),'Forecast Input'!$1:$1,0)),'Forecast Input'!$A:$A,Master!C10537,'Forecast Input'!$D:$D,Master!D10537),0),"Actual",SUMIFS('CMO Input'!$Q:$Q,'CMO Input'!$E:$E,Master!$A10537,'CMO Input'!$C:$C,Master!$C10537,'CMO Input'!$AJ:$AJ,Master!$D10537,'CMO Input'!$AU:$AU,Master!$F10533),"")</f>
        <v>0</v>
      </c>
    </row>
    <row r="10538" spans="1:6" x14ac:dyDescent="0.25">
      <c r="A10538" s="24">
        <v>51</v>
      </c>
      <c r="B10538" s="25">
        <v>44621</v>
      </c>
      <c r="C10538" s="24" t="s">
        <v>989</v>
      </c>
      <c r="D10538" s="24" t="s">
        <v>146</v>
      </c>
      <c r="E10538" s="24" t="s">
        <v>1489</v>
      </c>
      <c r="F10538" t="str" cm="1">
        <f t="array" ref="F10538">_xlfn.SWITCH($E10538,"Forecast",IFERROR(SUMIFS(INDEX('Forecast Input'!$A:$BO,,MATCH(TEXT($A10538,"0"),'Forecast Input'!$1:$1,0)),'Forecast Input'!$A:$A,Master!C10538,'Forecast Input'!$D:$D,Master!D10538),0),"Actual",SUMIFS('CMO Input'!$Q:$Q,'CMO Input'!$E:$E,Master!$A10538,'CMO Input'!$C:$C,Master!$C10538,'CMO Input'!$AJ:$AJ,Master!$D10538,'CMO Input'!$AU:$AU,Master!$F10534),"")</f>
        <v/>
      </c>
    </row>
    <row r="10539" spans="1:6" x14ac:dyDescent="0.25">
      <c r="A10539" s="24">
        <v>51</v>
      </c>
      <c r="B10539" s="25">
        <v>44621</v>
      </c>
      <c r="C10539" s="24" t="s">
        <v>989</v>
      </c>
      <c r="D10539" s="24" t="s">
        <v>146</v>
      </c>
      <c r="E10539" s="24" t="s">
        <v>1488</v>
      </c>
      <c r="F10539" cm="1">
        <f t="array" ref="F10539">_xlfn.SWITCH($E10539,"Forecast",IFERROR(SUMIFS(INDEX('Forecast Input'!$A:$BO,,MATCH(TEXT($A10539,"0"),'Forecast Input'!$1:$1,0)),'Forecast Input'!$A:$A,Master!C10539,'Forecast Input'!$D:$D,Master!D10539),0),"Actual",SUMIFS('CMO Input'!$Q:$Q,'CMO Input'!$E:$E,Master!$A10539,'CMO Input'!$C:$C,Master!$C10539,'CMO Input'!$AJ:$AJ,Master!$D10539,'CMO Input'!$AU:$AU,Master!$F10535),"")</f>
        <v>0</v>
      </c>
    </row>
    <row r="10540" spans="1:6" x14ac:dyDescent="0.25">
      <c r="A10540" s="24">
        <v>51</v>
      </c>
      <c r="B10540" s="25">
        <v>44621</v>
      </c>
      <c r="C10540" s="24" t="s">
        <v>989</v>
      </c>
      <c r="D10540" s="24" t="s">
        <v>146</v>
      </c>
      <c r="E10540" s="24" t="s">
        <v>1487</v>
      </c>
      <c r="F10540" cm="1">
        <f t="array" ref="F10540">_xlfn.SWITCH($E10540,"Forecast",IFERROR(SUMIFS(INDEX('Forecast Input'!$A:$BO,,MATCH(TEXT($A10540,"0"),'Forecast Input'!$1:$1,0)),'Forecast Input'!$A:$A,Master!C10540,'Forecast Input'!$D:$D,Master!D10540),0),"Actual",SUMIFS('CMO Input'!$Q:$Q,'CMO Input'!$E:$E,Master!$A10540,'CMO Input'!$C:$C,Master!$C10540,'CMO Input'!$AJ:$AJ,Master!$D10540,'CMO Input'!$AU:$AU,Master!$F10536),"")</f>
        <v>0</v>
      </c>
    </row>
    <row r="10541" spans="1:6" x14ac:dyDescent="0.25">
      <c r="A10541" s="24">
        <v>51</v>
      </c>
      <c r="B10541" s="25">
        <v>44621</v>
      </c>
      <c r="C10541" s="24" t="s">
        <v>989</v>
      </c>
      <c r="D10541" s="24" t="s">
        <v>166</v>
      </c>
      <c r="E10541" s="24" t="s">
        <v>1489</v>
      </c>
      <c r="F10541" t="str" cm="1">
        <f t="array" ref="F10541">_xlfn.SWITCH($E10541,"Forecast",IFERROR(SUMIFS(INDEX('Forecast Input'!$A:$BO,,MATCH(TEXT($A10541,"0"),'Forecast Input'!$1:$1,0)),'Forecast Input'!$A:$A,Master!C10541,'Forecast Input'!$D:$D,Master!D10541),0),"Actual",SUMIFS('CMO Input'!$Q:$Q,'CMO Input'!$E:$E,Master!$A10541,'CMO Input'!$C:$C,Master!$C10541,'CMO Input'!$AJ:$AJ,Master!$D10541,'CMO Input'!$AU:$AU,Master!$F10537),"")</f>
        <v/>
      </c>
    </row>
    <row r="10542" spans="1:6" x14ac:dyDescent="0.25">
      <c r="A10542" s="24">
        <v>51</v>
      </c>
      <c r="B10542" s="25">
        <v>44621</v>
      </c>
      <c r="C10542" s="24" t="s">
        <v>989</v>
      </c>
      <c r="D10542" s="24" t="s">
        <v>166</v>
      </c>
      <c r="E10542" s="24" t="s">
        <v>1488</v>
      </c>
      <c r="F10542" cm="1">
        <f t="array" ref="F10542">_xlfn.SWITCH($E10542,"Forecast",IFERROR(SUMIFS(INDEX('Forecast Input'!$A:$BO,,MATCH(TEXT($A10542,"0"),'Forecast Input'!$1:$1,0)),'Forecast Input'!$A:$A,Master!C10542,'Forecast Input'!$D:$D,Master!D10542),0),"Actual",SUMIFS('CMO Input'!$Q:$Q,'CMO Input'!$E:$E,Master!$A10542,'CMO Input'!$C:$C,Master!$C10542,'CMO Input'!$AJ:$AJ,Master!$D10542,'CMO Input'!$AU:$AU,Master!$F10538),"")</f>
        <v>401.28000000000003</v>
      </c>
    </row>
    <row r="10543" spans="1:6" x14ac:dyDescent="0.25">
      <c r="A10543" s="24">
        <v>51</v>
      </c>
      <c r="B10543" s="25">
        <v>44621</v>
      </c>
      <c r="C10543" s="24" t="s">
        <v>989</v>
      </c>
      <c r="D10543" s="24" t="s">
        <v>166</v>
      </c>
      <c r="E10543" s="24" t="s">
        <v>1487</v>
      </c>
      <c r="F10543" cm="1">
        <f t="array" ref="F10543">_xlfn.SWITCH($E10543,"Forecast",IFERROR(SUMIFS(INDEX('Forecast Input'!$A:$BO,,MATCH(TEXT($A10543,"0"),'Forecast Input'!$1:$1,0)),'Forecast Input'!$A:$A,Master!C10543,'Forecast Input'!$D:$D,Master!D10543),0),"Actual",SUMIFS('CMO Input'!$Q:$Q,'CMO Input'!$E:$E,Master!$A10543,'CMO Input'!$C:$C,Master!$C10543,'CMO Input'!$AJ:$AJ,Master!$D10543,'CMO Input'!$AU:$AU,Master!$F10539),"")</f>
        <v>0</v>
      </c>
    </row>
    <row r="10544" spans="1:6" x14ac:dyDescent="0.25">
      <c r="A10544" s="24">
        <v>51</v>
      </c>
      <c r="B10544" s="25">
        <v>44621</v>
      </c>
      <c r="C10544" s="24" t="s">
        <v>989</v>
      </c>
      <c r="D10544" s="24" t="s">
        <v>170</v>
      </c>
      <c r="E10544" s="24" t="s">
        <v>1489</v>
      </c>
      <c r="F10544" t="str" cm="1">
        <f t="array" ref="F10544">_xlfn.SWITCH($E10544,"Forecast",IFERROR(SUMIFS(INDEX('Forecast Input'!$A:$BO,,MATCH(TEXT($A10544,"0"),'Forecast Input'!$1:$1,0)),'Forecast Input'!$A:$A,Master!C10544,'Forecast Input'!$D:$D,Master!D10544),0),"Actual",SUMIFS('CMO Input'!$Q:$Q,'CMO Input'!$E:$E,Master!$A10544,'CMO Input'!$C:$C,Master!$C10544,'CMO Input'!$AJ:$AJ,Master!$D10544,'CMO Input'!$AU:$AU,Master!$F10540),"")</f>
        <v/>
      </c>
    </row>
    <row r="10545" spans="1:6" x14ac:dyDescent="0.25">
      <c r="A10545" s="24">
        <v>51</v>
      </c>
      <c r="B10545" s="25">
        <v>44621</v>
      </c>
      <c r="C10545" s="24" t="s">
        <v>989</v>
      </c>
      <c r="D10545" s="24" t="s">
        <v>170</v>
      </c>
      <c r="E10545" s="24" t="s">
        <v>1488</v>
      </c>
      <c r="F10545" cm="1">
        <f t="array" ref="F10545">_xlfn.SWITCH($E10545,"Forecast",IFERROR(SUMIFS(INDEX('Forecast Input'!$A:$BO,,MATCH(TEXT($A10545,"0"),'Forecast Input'!$1:$1,0)),'Forecast Input'!$A:$A,Master!C10545,'Forecast Input'!$D:$D,Master!D10545),0),"Actual",SUMIFS('CMO Input'!$Q:$Q,'CMO Input'!$E:$E,Master!$A10545,'CMO Input'!$C:$C,Master!$C10545,'CMO Input'!$AJ:$AJ,Master!$D10545,'CMO Input'!$AU:$AU,Master!$F10541),"")</f>
        <v>425.13000000000005</v>
      </c>
    </row>
    <row r="10546" spans="1:6" x14ac:dyDescent="0.25">
      <c r="A10546" s="24">
        <v>51</v>
      </c>
      <c r="B10546" s="25">
        <v>44621</v>
      </c>
      <c r="C10546" s="24" t="s">
        <v>989</v>
      </c>
      <c r="D10546" s="24" t="s">
        <v>170</v>
      </c>
      <c r="E10546" s="24" t="s">
        <v>1487</v>
      </c>
      <c r="F10546" cm="1">
        <f t="array" ref="F10546">_xlfn.SWITCH($E10546,"Forecast",IFERROR(SUMIFS(INDEX('Forecast Input'!$A:$BO,,MATCH(TEXT($A10546,"0"),'Forecast Input'!$1:$1,0)),'Forecast Input'!$A:$A,Master!C10546,'Forecast Input'!$D:$D,Master!D10546),0),"Actual",SUMIFS('CMO Input'!$Q:$Q,'CMO Input'!$E:$E,Master!$A10546,'CMO Input'!$C:$C,Master!$C10546,'CMO Input'!$AJ:$AJ,Master!$D10546,'CMO Input'!$AU:$AU,Master!$F10542),"")</f>
        <v>0</v>
      </c>
    </row>
    <row r="10547" spans="1:6" x14ac:dyDescent="0.25">
      <c r="A10547" s="24">
        <v>51</v>
      </c>
      <c r="B10547" s="25">
        <v>44621</v>
      </c>
      <c r="C10547" s="24" t="s">
        <v>989</v>
      </c>
      <c r="D10547" s="24" t="s">
        <v>436</v>
      </c>
      <c r="E10547" s="24" t="s">
        <v>1489</v>
      </c>
      <c r="F10547" t="str" cm="1">
        <f t="array" ref="F10547">_xlfn.SWITCH($E10547,"Forecast",IFERROR(SUMIFS(INDEX('Forecast Input'!$A:$BO,,MATCH(TEXT($A10547,"0"),'Forecast Input'!$1:$1,0)),'Forecast Input'!$A:$A,Master!C10547,'Forecast Input'!$D:$D,Master!D10547),0),"Actual",SUMIFS('CMO Input'!$Q:$Q,'CMO Input'!$E:$E,Master!$A10547,'CMO Input'!$C:$C,Master!$C10547,'CMO Input'!$AJ:$AJ,Master!$D10547,'CMO Input'!$AU:$AU,Master!$F10543),"")</f>
        <v/>
      </c>
    </row>
    <row r="10548" spans="1:6" x14ac:dyDescent="0.25">
      <c r="A10548" s="24">
        <v>51</v>
      </c>
      <c r="B10548" s="25">
        <v>44621</v>
      </c>
      <c r="C10548" s="24" t="s">
        <v>989</v>
      </c>
      <c r="D10548" s="24" t="s">
        <v>436</v>
      </c>
      <c r="E10548" s="24" t="s">
        <v>1488</v>
      </c>
      <c r="F10548" cm="1">
        <f t="array" ref="F10548">_xlfn.SWITCH($E10548,"Forecast",IFERROR(SUMIFS(INDEX('Forecast Input'!$A:$BO,,MATCH(TEXT($A10548,"0"),'Forecast Input'!$1:$1,0)),'Forecast Input'!$A:$A,Master!C10548,'Forecast Input'!$D:$D,Master!D10548),0),"Actual",SUMIFS('CMO Input'!$Q:$Q,'CMO Input'!$E:$E,Master!$A10548,'CMO Input'!$C:$C,Master!$C10548,'CMO Input'!$AJ:$AJ,Master!$D10548,'CMO Input'!$AU:$AU,Master!$F10544),"")</f>
        <v>0</v>
      </c>
    </row>
    <row r="10549" spans="1:6" x14ac:dyDescent="0.25">
      <c r="A10549" s="24">
        <v>51</v>
      </c>
      <c r="B10549" s="25">
        <v>44621</v>
      </c>
      <c r="C10549" s="24" t="s">
        <v>989</v>
      </c>
      <c r="D10549" s="24" t="s">
        <v>436</v>
      </c>
      <c r="E10549" s="24" t="s">
        <v>1487</v>
      </c>
      <c r="F10549" cm="1">
        <f t="array" ref="F10549">_xlfn.SWITCH($E10549,"Forecast",IFERROR(SUMIFS(INDEX('Forecast Input'!$A:$BO,,MATCH(TEXT($A10549,"0"),'Forecast Input'!$1:$1,0)),'Forecast Input'!$A:$A,Master!C10549,'Forecast Input'!$D:$D,Master!D10549),0),"Actual",SUMIFS('CMO Input'!$Q:$Q,'CMO Input'!$E:$E,Master!$A10549,'CMO Input'!$C:$C,Master!$C10549,'CMO Input'!$AJ:$AJ,Master!$D10549,'CMO Input'!$AU:$AU,Master!$F10545),"")</f>
        <v>0</v>
      </c>
    </row>
    <row r="10550" spans="1:6" x14ac:dyDescent="0.25">
      <c r="A10550" s="24">
        <v>51</v>
      </c>
      <c r="B10550" s="25">
        <v>44621</v>
      </c>
      <c r="C10550" s="24" t="s">
        <v>989</v>
      </c>
      <c r="D10550" s="24" t="s">
        <v>1469</v>
      </c>
      <c r="E10550" s="24" t="s">
        <v>1489</v>
      </c>
      <c r="F10550" t="str" cm="1">
        <f t="array" ref="F10550">_xlfn.SWITCH($E10550,"Forecast",IFERROR(SUMIFS(INDEX('Forecast Input'!$A:$BO,,MATCH(TEXT($A10550,"0"),'Forecast Input'!$1:$1,0)),'Forecast Input'!$A:$A,Master!C10550,'Forecast Input'!$D:$D,Master!D10550),0),"Actual",SUMIFS('CMO Input'!$Q:$Q,'CMO Input'!$E:$E,Master!$A10550,'CMO Input'!$C:$C,Master!$C10550,'CMO Input'!$AJ:$AJ,Master!$D10550,'CMO Input'!$AU:$AU,Master!$F10546),"")</f>
        <v/>
      </c>
    </row>
    <row r="10551" spans="1:6" x14ac:dyDescent="0.25">
      <c r="A10551" s="24">
        <v>51</v>
      </c>
      <c r="B10551" s="25">
        <v>44621</v>
      </c>
      <c r="C10551" s="24" t="s">
        <v>989</v>
      </c>
      <c r="D10551" s="24" t="s">
        <v>1469</v>
      </c>
      <c r="E10551" s="24" t="s">
        <v>1488</v>
      </c>
      <c r="F10551" cm="1">
        <f t="array" ref="F10551">_xlfn.SWITCH($E10551,"Forecast",IFERROR(SUMIFS(INDEX('Forecast Input'!$A:$BO,,MATCH(TEXT($A10551,"0"),'Forecast Input'!$1:$1,0)),'Forecast Input'!$A:$A,Master!C10551,'Forecast Input'!$D:$D,Master!D10551),0),"Actual",SUMIFS('CMO Input'!$Q:$Q,'CMO Input'!$E:$E,Master!$A10551,'CMO Input'!$C:$C,Master!$C10551,'CMO Input'!$AJ:$AJ,Master!$D10551,'CMO Input'!$AU:$AU,Master!$F10547),"")</f>
        <v>0</v>
      </c>
    </row>
    <row r="10552" spans="1:6" x14ac:dyDescent="0.25">
      <c r="A10552" s="24">
        <v>51</v>
      </c>
      <c r="B10552" s="25">
        <v>44621</v>
      </c>
      <c r="C10552" s="24" t="s">
        <v>989</v>
      </c>
      <c r="D10552" s="24" t="s">
        <v>1469</v>
      </c>
      <c r="E10552" s="24" t="s">
        <v>1487</v>
      </c>
      <c r="F10552" cm="1">
        <f t="array" ref="F10552">_xlfn.SWITCH($E10552,"Forecast",IFERROR(SUMIFS(INDEX('Forecast Input'!$A:$BO,,MATCH(TEXT($A10552,"0"),'Forecast Input'!$1:$1,0)),'Forecast Input'!$A:$A,Master!C10552,'Forecast Input'!$D:$D,Master!D10552),0),"Actual",SUMIFS('CMO Input'!$Q:$Q,'CMO Input'!$E:$E,Master!$A10552,'CMO Input'!$C:$C,Master!$C10552,'CMO Input'!$AJ:$AJ,Master!$D10552,'CMO Input'!$AU:$AU,Master!$F10548),"")</f>
        <v>0</v>
      </c>
    </row>
    <row r="10553" spans="1:6" x14ac:dyDescent="0.25">
      <c r="A10553" s="24">
        <v>51</v>
      </c>
      <c r="B10553" s="25">
        <v>44621</v>
      </c>
      <c r="C10553" s="24" t="s">
        <v>181</v>
      </c>
      <c r="D10553" s="24" t="s">
        <v>10</v>
      </c>
      <c r="E10553" s="24" t="s">
        <v>1489</v>
      </c>
      <c r="F10553" t="str" cm="1">
        <f t="array" ref="F10553">_xlfn.SWITCH($E10553,"Forecast",IFERROR(SUMIFS(INDEX('Forecast Input'!$A:$BO,,MATCH(TEXT($A10553,"0"),'Forecast Input'!$1:$1,0)),'Forecast Input'!$A:$A,Master!C10553,'Forecast Input'!$D:$D,Master!D10553),0),"Actual",SUMIFS('CMO Input'!$Q:$Q,'CMO Input'!$E:$E,Master!$A10553,'CMO Input'!$C:$C,Master!$C10553,'CMO Input'!$AJ:$AJ,Master!$D10553,'CMO Input'!$AU:$AU,Master!$F10549),"")</f>
        <v/>
      </c>
    </row>
    <row r="10554" spans="1:6" x14ac:dyDescent="0.25">
      <c r="A10554" s="24">
        <v>51</v>
      </c>
      <c r="B10554" s="25">
        <v>44621</v>
      </c>
      <c r="C10554" s="24" t="s">
        <v>181</v>
      </c>
      <c r="D10554" s="24" t="s">
        <v>10</v>
      </c>
      <c r="E10554" s="24" t="s">
        <v>1488</v>
      </c>
      <c r="F10554" cm="1">
        <f t="array" ref="F10554">_xlfn.SWITCH($E10554,"Forecast",IFERROR(SUMIFS(INDEX('Forecast Input'!$A:$BO,,MATCH(TEXT($A10554,"0"),'Forecast Input'!$1:$1,0)),'Forecast Input'!$A:$A,Master!C10554,'Forecast Input'!$D:$D,Master!D10554),0),"Actual",SUMIFS('CMO Input'!$Q:$Q,'CMO Input'!$E:$E,Master!$A10554,'CMO Input'!$C:$C,Master!$C10554,'CMO Input'!$AJ:$AJ,Master!$D10554,'CMO Input'!$AU:$AU,Master!$F10550),"")</f>
        <v>33.68</v>
      </c>
    </row>
    <row r="10555" spans="1:6" x14ac:dyDescent="0.25">
      <c r="A10555" s="24">
        <v>51</v>
      </c>
      <c r="B10555" s="25">
        <v>44621</v>
      </c>
      <c r="C10555" s="24" t="s">
        <v>181</v>
      </c>
      <c r="D10555" s="24" t="s">
        <v>10</v>
      </c>
      <c r="E10555" s="24" t="s">
        <v>1487</v>
      </c>
      <c r="F10555" cm="1">
        <f t="array" ref="F10555">_xlfn.SWITCH($E10555,"Forecast",IFERROR(SUMIFS(INDEX('Forecast Input'!$A:$BO,,MATCH(TEXT($A10555,"0"),'Forecast Input'!$1:$1,0)),'Forecast Input'!$A:$A,Master!C10555,'Forecast Input'!$D:$D,Master!D10555),0),"Actual",SUMIFS('CMO Input'!$Q:$Q,'CMO Input'!$E:$E,Master!$A10555,'CMO Input'!$C:$C,Master!$C10555,'CMO Input'!$AJ:$AJ,Master!$D10555,'CMO Input'!$AU:$AU,Master!$F10551),"")</f>
        <v>0</v>
      </c>
    </row>
    <row r="10556" spans="1:6" x14ac:dyDescent="0.25">
      <c r="A10556" s="24">
        <v>51</v>
      </c>
      <c r="B10556" s="25">
        <v>44621</v>
      </c>
      <c r="C10556" s="24" t="s">
        <v>181</v>
      </c>
      <c r="D10556" s="24" t="s">
        <v>61</v>
      </c>
      <c r="E10556" s="24" t="s">
        <v>1489</v>
      </c>
      <c r="F10556" t="str" cm="1">
        <f t="array" ref="F10556">_xlfn.SWITCH($E10556,"Forecast",IFERROR(SUMIFS(INDEX('Forecast Input'!$A:$BO,,MATCH(TEXT($A10556,"0"),'Forecast Input'!$1:$1,0)),'Forecast Input'!$A:$A,Master!C10556,'Forecast Input'!$D:$D,Master!D10556),0),"Actual",SUMIFS('CMO Input'!$Q:$Q,'CMO Input'!$E:$E,Master!$A10556,'CMO Input'!$C:$C,Master!$C10556,'CMO Input'!$AJ:$AJ,Master!$D10556,'CMO Input'!$AU:$AU,Master!$F10552),"")</f>
        <v/>
      </c>
    </row>
    <row r="10557" spans="1:6" x14ac:dyDescent="0.25">
      <c r="A10557" s="24">
        <v>51</v>
      </c>
      <c r="B10557" s="25">
        <v>44621</v>
      </c>
      <c r="C10557" s="24" t="s">
        <v>181</v>
      </c>
      <c r="D10557" s="24" t="s">
        <v>61</v>
      </c>
      <c r="E10557" s="24" t="s">
        <v>1488</v>
      </c>
      <c r="F10557" cm="1">
        <f t="array" ref="F10557">_xlfn.SWITCH($E10557,"Forecast",IFERROR(SUMIFS(INDEX('Forecast Input'!$A:$BO,,MATCH(TEXT($A10557,"0"),'Forecast Input'!$1:$1,0)),'Forecast Input'!$A:$A,Master!C10557,'Forecast Input'!$D:$D,Master!D10557),0),"Actual",SUMIFS('CMO Input'!$Q:$Q,'CMO Input'!$E:$E,Master!$A10557,'CMO Input'!$C:$C,Master!$C10557,'CMO Input'!$AJ:$AJ,Master!$D10557,'CMO Input'!$AU:$AU,Master!$F10553),"")</f>
        <v>0</v>
      </c>
    </row>
    <row r="10558" spans="1:6" x14ac:dyDescent="0.25">
      <c r="A10558" s="24">
        <v>51</v>
      </c>
      <c r="B10558" s="25">
        <v>44621</v>
      </c>
      <c r="C10558" s="24" t="s">
        <v>181</v>
      </c>
      <c r="D10558" s="24" t="s">
        <v>61</v>
      </c>
      <c r="E10558" s="24" t="s">
        <v>1487</v>
      </c>
      <c r="F10558" cm="1">
        <f t="array" ref="F10558">_xlfn.SWITCH($E10558,"Forecast",IFERROR(SUMIFS(INDEX('Forecast Input'!$A:$BO,,MATCH(TEXT($A10558,"0"),'Forecast Input'!$1:$1,0)),'Forecast Input'!$A:$A,Master!C10558,'Forecast Input'!$D:$D,Master!D10558),0),"Actual",SUMIFS('CMO Input'!$Q:$Q,'CMO Input'!$E:$E,Master!$A10558,'CMO Input'!$C:$C,Master!$C10558,'CMO Input'!$AJ:$AJ,Master!$D10558,'CMO Input'!$AU:$AU,Master!$F10554),"")</f>
        <v>0</v>
      </c>
    </row>
    <row r="10559" spans="1:6" x14ac:dyDescent="0.25">
      <c r="A10559" s="24">
        <v>51</v>
      </c>
      <c r="B10559" s="25">
        <v>44621</v>
      </c>
      <c r="C10559" s="24" t="s">
        <v>181</v>
      </c>
      <c r="D10559" s="24" t="s">
        <v>103</v>
      </c>
      <c r="E10559" s="24" t="s">
        <v>1489</v>
      </c>
      <c r="F10559" t="str" cm="1">
        <f t="array" ref="F10559">_xlfn.SWITCH($E10559,"Forecast",IFERROR(SUMIFS(INDEX('Forecast Input'!$A:$BO,,MATCH(TEXT($A10559,"0"),'Forecast Input'!$1:$1,0)),'Forecast Input'!$A:$A,Master!C10559,'Forecast Input'!$D:$D,Master!D10559),0),"Actual",SUMIFS('CMO Input'!$Q:$Q,'CMO Input'!$E:$E,Master!$A10559,'CMO Input'!$C:$C,Master!$C10559,'CMO Input'!$AJ:$AJ,Master!$D10559,'CMO Input'!$AU:$AU,Master!$F10555),"")</f>
        <v/>
      </c>
    </row>
    <row r="10560" spans="1:6" x14ac:dyDescent="0.25">
      <c r="A10560" s="24">
        <v>51</v>
      </c>
      <c r="B10560" s="25">
        <v>44621</v>
      </c>
      <c r="C10560" s="24" t="s">
        <v>181</v>
      </c>
      <c r="D10560" s="24" t="s">
        <v>103</v>
      </c>
      <c r="E10560" s="24" t="s">
        <v>1488</v>
      </c>
      <c r="F10560" cm="1">
        <f t="array" ref="F10560">_xlfn.SWITCH($E10560,"Forecast",IFERROR(SUMIFS(INDEX('Forecast Input'!$A:$BO,,MATCH(TEXT($A10560,"0"),'Forecast Input'!$1:$1,0)),'Forecast Input'!$A:$A,Master!C10560,'Forecast Input'!$D:$D,Master!D10560),0),"Actual",SUMIFS('CMO Input'!$Q:$Q,'CMO Input'!$E:$E,Master!$A10560,'CMO Input'!$C:$C,Master!$C10560,'CMO Input'!$AJ:$AJ,Master!$D10560,'CMO Input'!$AU:$AU,Master!$F10556),"")</f>
        <v>120.44999999999999</v>
      </c>
    </row>
    <row r="10561" spans="1:6" x14ac:dyDescent="0.25">
      <c r="A10561" s="24">
        <v>51</v>
      </c>
      <c r="B10561" s="25">
        <v>44621</v>
      </c>
      <c r="C10561" s="24" t="s">
        <v>181</v>
      </c>
      <c r="D10561" s="24" t="s">
        <v>103</v>
      </c>
      <c r="E10561" s="24" t="s">
        <v>1487</v>
      </c>
      <c r="F10561" cm="1">
        <f t="array" ref="F10561">_xlfn.SWITCH($E10561,"Forecast",IFERROR(SUMIFS(INDEX('Forecast Input'!$A:$BO,,MATCH(TEXT($A10561,"0"),'Forecast Input'!$1:$1,0)),'Forecast Input'!$A:$A,Master!C10561,'Forecast Input'!$D:$D,Master!D10561),0),"Actual",SUMIFS('CMO Input'!$Q:$Q,'CMO Input'!$E:$E,Master!$A10561,'CMO Input'!$C:$C,Master!$C10561,'CMO Input'!$AJ:$AJ,Master!$D10561,'CMO Input'!$AU:$AU,Master!$F10557),"")</f>
        <v>0</v>
      </c>
    </row>
    <row r="10562" spans="1:6" x14ac:dyDescent="0.25">
      <c r="A10562" s="24">
        <v>51</v>
      </c>
      <c r="B10562" s="25">
        <v>44621</v>
      </c>
      <c r="C10562" s="24" t="s">
        <v>181</v>
      </c>
      <c r="D10562" s="24" t="s">
        <v>146</v>
      </c>
      <c r="E10562" s="24" t="s">
        <v>1489</v>
      </c>
      <c r="F10562" t="str" cm="1">
        <f t="array" ref="F10562">_xlfn.SWITCH($E10562,"Forecast",IFERROR(SUMIFS(INDEX('Forecast Input'!$A:$BO,,MATCH(TEXT($A10562,"0"),'Forecast Input'!$1:$1,0)),'Forecast Input'!$A:$A,Master!C10562,'Forecast Input'!$D:$D,Master!D10562),0),"Actual",SUMIFS('CMO Input'!$Q:$Q,'CMO Input'!$E:$E,Master!$A10562,'CMO Input'!$C:$C,Master!$C10562,'CMO Input'!$AJ:$AJ,Master!$D10562,'CMO Input'!$AU:$AU,Master!$F10558),"")</f>
        <v/>
      </c>
    </row>
    <row r="10563" spans="1:6" x14ac:dyDescent="0.25">
      <c r="A10563" s="24">
        <v>51</v>
      </c>
      <c r="B10563" s="25">
        <v>44621</v>
      </c>
      <c r="C10563" s="24" t="s">
        <v>181</v>
      </c>
      <c r="D10563" s="24" t="s">
        <v>146</v>
      </c>
      <c r="E10563" s="24" t="s">
        <v>1488</v>
      </c>
      <c r="F10563" cm="1">
        <f t="array" ref="F10563">_xlfn.SWITCH($E10563,"Forecast",IFERROR(SUMIFS(INDEX('Forecast Input'!$A:$BO,,MATCH(TEXT($A10563,"0"),'Forecast Input'!$1:$1,0)),'Forecast Input'!$A:$A,Master!C10563,'Forecast Input'!$D:$D,Master!D10563),0),"Actual",SUMIFS('CMO Input'!$Q:$Q,'CMO Input'!$E:$E,Master!$A10563,'CMO Input'!$C:$C,Master!$C10563,'CMO Input'!$AJ:$AJ,Master!$D10563,'CMO Input'!$AU:$AU,Master!$F10559),"")</f>
        <v>224.03</v>
      </c>
    </row>
    <row r="10564" spans="1:6" x14ac:dyDescent="0.25">
      <c r="A10564" s="24">
        <v>51</v>
      </c>
      <c r="B10564" s="25">
        <v>44621</v>
      </c>
      <c r="C10564" s="24" t="s">
        <v>181</v>
      </c>
      <c r="D10564" s="24" t="s">
        <v>146</v>
      </c>
      <c r="E10564" s="24" t="s">
        <v>1487</v>
      </c>
      <c r="F10564" cm="1">
        <f t="array" ref="F10564">_xlfn.SWITCH($E10564,"Forecast",IFERROR(SUMIFS(INDEX('Forecast Input'!$A:$BO,,MATCH(TEXT($A10564,"0"),'Forecast Input'!$1:$1,0)),'Forecast Input'!$A:$A,Master!C10564,'Forecast Input'!$D:$D,Master!D10564),0),"Actual",SUMIFS('CMO Input'!$Q:$Q,'CMO Input'!$E:$E,Master!$A10564,'CMO Input'!$C:$C,Master!$C10564,'CMO Input'!$AJ:$AJ,Master!$D10564,'CMO Input'!$AU:$AU,Master!$F10560),"")</f>
        <v>0</v>
      </c>
    </row>
    <row r="10565" spans="1:6" x14ac:dyDescent="0.25">
      <c r="A10565" s="24">
        <v>51</v>
      </c>
      <c r="B10565" s="25">
        <v>44621</v>
      </c>
      <c r="C10565" s="24" t="s">
        <v>181</v>
      </c>
      <c r="D10565" s="24" t="s">
        <v>166</v>
      </c>
      <c r="E10565" s="24" t="s">
        <v>1489</v>
      </c>
      <c r="F10565" t="str" cm="1">
        <f t="array" ref="F10565">_xlfn.SWITCH($E10565,"Forecast",IFERROR(SUMIFS(INDEX('Forecast Input'!$A:$BO,,MATCH(TEXT($A10565,"0"),'Forecast Input'!$1:$1,0)),'Forecast Input'!$A:$A,Master!C10565,'Forecast Input'!$D:$D,Master!D10565),0),"Actual",SUMIFS('CMO Input'!$Q:$Q,'CMO Input'!$E:$E,Master!$A10565,'CMO Input'!$C:$C,Master!$C10565,'CMO Input'!$AJ:$AJ,Master!$D10565,'CMO Input'!$AU:$AU,Master!$F10561),"")</f>
        <v/>
      </c>
    </row>
    <row r="10566" spans="1:6" x14ac:dyDescent="0.25">
      <c r="A10566" s="24">
        <v>51</v>
      </c>
      <c r="B10566" s="25">
        <v>44621</v>
      </c>
      <c r="C10566" s="24" t="s">
        <v>181</v>
      </c>
      <c r="D10566" s="24" t="s">
        <v>166</v>
      </c>
      <c r="E10566" s="24" t="s">
        <v>1488</v>
      </c>
      <c r="F10566" cm="1">
        <f t="array" ref="F10566">_xlfn.SWITCH($E10566,"Forecast",IFERROR(SUMIFS(INDEX('Forecast Input'!$A:$BO,,MATCH(TEXT($A10566,"0"),'Forecast Input'!$1:$1,0)),'Forecast Input'!$A:$A,Master!C10566,'Forecast Input'!$D:$D,Master!D10566),0),"Actual",SUMIFS('CMO Input'!$Q:$Q,'CMO Input'!$E:$E,Master!$A10566,'CMO Input'!$C:$C,Master!$C10566,'CMO Input'!$AJ:$AJ,Master!$D10566,'CMO Input'!$AU:$AU,Master!$F10562),"")</f>
        <v>0</v>
      </c>
    </row>
    <row r="10567" spans="1:6" x14ac:dyDescent="0.25">
      <c r="A10567" s="24">
        <v>51</v>
      </c>
      <c r="B10567" s="25">
        <v>44621</v>
      </c>
      <c r="C10567" s="24" t="s">
        <v>181</v>
      </c>
      <c r="D10567" s="24" t="s">
        <v>166</v>
      </c>
      <c r="E10567" s="24" t="s">
        <v>1487</v>
      </c>
      <c r="F10567" cm="1">
        <f t="array" ref="F10567">_xlfn.SWITCH($E10567,"Forecast",IFERROR(SUMIFS(INDEX('Forecast Input'!$A:$BO,,MATCH(TEXT($A10567,"0"),'Forecast Input'!$1:$1,0)),'Forecast Input'!$A:$A,Master!C10567,'Forecast Input'!$D:$D,Master!D10567),0),"Actual",SUMIFS('CMO Input'!$Q:$Q,'CMO Input'!$E:$E,Master!$A10567,'CMO Input'!$C:$C,Master!$C10567,'CMO Input'!$AJ:$AJ,Master!$D10567,'CMO Input'!$AU:$AU,Master!$F10563),"")</f>
        <v>0</v>
      </c>
    </row>
    <row r="10568" spans="1:6" x14ac:dyDescent="0.25">
      <c r="A10568" s="24">
        <v>51</v>
      </c>
      <c r="B10568" s="25">
        <v>44621</v>
      </c>
      <c r="C10568" s="24" t="s">
        <v>181</v>
      </c>
      <c r="D10568" s="24" t="s">
        <v>170</v>
      </c>
      <c r="E10568" s="24" t="s">
        <v>1489</v>
      </c>
      <c r="F10568" t="str" cm="1">
        <f t="array" ref="F10568">_xlfn.SWITCH($E10568,"Forecast",IFERROR(SUMIFS(INDEX('Forecast Input'!$A:$BO,,MATCH(TEXT($A10568,"0"),'Forecast Input'!$1:$1,0)),'Forecast Input'!$A:$A,Master!C10568,'Forecast Input'!$D:$D,Master!D10568),0),"Actual",SUMIFS('CMO Input'!$Q:$Q,'CMO Input'!$E:$E,Master!$A10568,'CMO Input'!$C:$C,Master!$C10568,'CMO Input'!$AJ:$AJ,Master!$D10568,'CMO Input'!$AU:$AU,Master!$F10564),"")</f>
        <v/>
      </c>
    </row>
    <row r="10569" spans="1:6" x14ac:dyDescent="0.25">
      <c r="A10569" s="24">
        <v>51</v>
      </c>
      <c r="B10569" s="25">
        <v>44621</v>
      </c>
      <c r="C10569" s="24" t="s">
        <v>181</v>
      </c>
      <c r="D10569" s="24" t="s">
        <v>170</v>
      </c>
      <c r="E10569" s="24" t="s">
        <v>1488</v>
      </c>
      <c r="F10569" cm="1">
        <f t="array" ref="F10569">_xlfn.SWITCH($E10569,"Forecast",IFERROR(SUMIFS(INDEX('Forecast Input'!$A:$BO,,MATCH(TEXT($A10569,"0"),'Forecast Input'!$1:$1,0)),'Forecast Input'!$A:$A,Master!C10569,'Forecast Input'!$D:$D,Master!D10569),0),"Actual",SUMIFS('CMO Input'!$Q:$Q,'CMO Input'!$E:$E,Master!$A10569,'CMO Input'!$C:$C,Master!$C10569,'CMO Input'!$AJ:$AJ,Master!$D10569,'CMO Input'!$AU:$AU,Master!$F10565),"")</f>
        <v>0</v>
      </c>
    </row>
    <row r="10570" spans="1:6" x14ac:dyDescent="0.25">
      <c r="A10570" s="24">
        <v>51</v>
      </c>
      <c r="B10570" s="25">
        <v>44621</v>
      </c>
      <c r="C10570" s="24" t="s">
        <v>181</v>
      </c>
      <c r="D10570" s="24" t="s">
        <v>170</v>
      </c>
      <c r="E10570" s="24" t="s">
        <v>1487</v>
      </c>
      <c r="F10570" cm="1">
        <f t="array" ref="F10570">_xlfn.SWITCH($E10570,"Forecast",IFERROR(SUMIFS(INDEX('Forecast Input'!$A:$BO,,MATCH(TEXT($A10570,"0"),'Forecast Input'!$1:$1,0)),'Forecast Input'!$A:$A,Master!C10570,'Forecast Input'!$D:$D,Master!D10570),0),"Actual",SUMIFS('CMO Input'!$Q:$Q,'CMO Input'!$E:$E,Master!$A10570,'CMO Input'!$C:$C,Master!$C10570,'CMO Input'!$AJ:$AJ,Master!$D10570,'CMO Input'!$AU:$AU,Master!$F10566),"")</f>
        <v>0</v>
      </c>
    </row>
    <row r="10571" spans="1:6" x14ac:dyDescent="0.25">
      <c r="A10571" s="24">
        <v>51</v>
      </c>
      <c r="B10571" s="25">
        <v>44621</v>
      </c>
      <c r="C10571" s="24" t="s">
        <v>181</v>
      </c>
      <c r="D10571" s="24" t="s">
        <v>436</v>
      </c>
      <c r="E10571" s="24" t="s">
        <v>1489</v>
      </c>
      <c r="F10571" t="str" cm="1">
        <f t="array" ref="F10571">_xlfn.SWITCH($E10571,"Forecast",IFERROR(SUMIFS(INDEX('Forecast Input'!$A:$BO,,MATCH(TEXT($A10571,"0"),'Forecast Input'!$1:$1,0)),'Forecast Input'!$A:$A,Master!C10571,'Forecast Input'!$D:$D,Master!D10571),0),"Actual",SUMIFS('CMO Input'!$Q:$Q,'CMO Input'!$E:$E,Master!$A10571,'CMO Input'!$C:$C,Master!$C10571,'CMO Input'!$AJ:$AJ,Master!$D10571,'CMO Input'!$AU:$AU,Master!$F10567),"")</f>
        <v/>
      </c>
    </row>
    <row r="10572" spans="1:6" x14ac:dyDescent="0.25">
      <c r="A10572" s="24">
        <v>51</v>
      </c>
      <c r="B10572" s="25">
        <v>44621</v>
      </c>
      <c r="C10572" s="24" t="s">
        <v>181</v>
      </c>
      <c r="D10572" s="24" t="s">
        <v>436</v>
      </c>
      <c r="E10572" s="24" t="s">
        <v>1488</v>
      </c>
      <c r="F10572" cm="1">
        <f t="array" ref="F10572">_xlfn.SWITCH($E10572,"Forecast",IFERROR(SUMIFS(INDEX('Forecast Input'!$A:$BO,,MATCH(TEXT($A10572,"0"),'Forecast Input'!$1:$1,0)),'Forecast Input'!$A:$A,Master!C10572,'Forecast Input'!$D:$D,Master!D10572),0),"Actual",SUMIFS('CMO Input'!$Q:$Q,'CMO Input'!$E:$E,Master!$A10572,'CMO Input'!$C:$C,Master!$C10572,'CMO Input'!$AJ:$AJ,Master!$D10572,'CMO Input'!$AU:$AU,Master!$F10568),"")</f>
        <v>0</v>
      </c>
    </row>
    <row r="10573" spans="1:6" x14ac:dyDescent="0.25">
      <c r="A10573" s="24">
        <v>51</v>
      </c>
      <c r="B10573" s="25">
        <v>44621</v>
      </c>
      <c r="C10573" s="24" t="s">
        <v>181</v>
      </c>
      <c r="D10573" s="24" t="s">
        <v>436</v>
      </c>
      <c r="E10573" s="24" t="s">
        <v>1487</v>
      </c>
      <c r="F10573" cm="1">
        <f t="array" ref="F10573">_xlfn.SWITCH($E10573,"Forecast",IFERROR(SUMIFS(INDEX('Forecast Input'!$A:$BO,,MATCH(TEXT($A10573,"0"),'Forecast Input'!$1:$1,0)),'Forecast Input'!$A:$A,Master!C10573,'Forecast Input'!$D:$D,Master!D10573),0),"Actual",SUMIFS('CMO Input'!$Q:$Q,'CMO Input'!$E:$E,Master!$A10573,'CMO Input'!$C:$C,Master!$C10573,'CMO Input'!$AJ:$AJ,Master!$D10573,'CMO Input'!$AU:$AU,Master!$F10569),"")</f>
        <v>0</v>
      </c>
    </row>
    <row r="10574" spans="1:6" x14ac:dyDescent="0.25">
      <c r="A10574" s="24">
        <v>51</v>
      </c>
      <c r="B10574" s="25">
        <v>44621</v>
      </c>
      <c r="C10574" s="24" t="s">
        <v>181</v>
      </c>
      <c r="D10574" s="24" t="s">
        <v>1469</v>
      </c>
      <c r="E10574" s="24" t="s">
        <v>1489</v>
      </c>
      <c r="F10574" t="str" cm="1">
        <f t="array" ref="F10574">_xlfn.SWITCH($E10574,"Forecast",IFERROR(SUMIFS(INDEX('Forecast Input'!$A:$BO,,MATCH(TEXT($A10574,"0"),'Forecast Input'!$1:$1,0)),'Forecast Input'!$A:$A,Master!C10574,'Forecast Input'!$D:$D,Master!D10574),0),"Actual",SUMIFS('CMO Input'!$Q:$Q,'CMO Input'!$E:$E,Master!$A10574,'CMO Input'!$C:$C,Master!$C10574,'CMO Input'!$AJ:$AJ,Master!$D10574,'CMO Input'!$AU:$AU,Master!$F10570),"")</f>
        <v/>
      </c>
    </row>
    <row r="10575" spans="1:6" x14ac:dyDescent="0.25">
      <c r="A10575" s="24">
        <v>51</v>
      </c>
      <c r="B10575" s="25">
        <v>44621</v>
      </c>
      <c r="C10575" s="24" t="s">
        <v>181</v>
      </c>
      <c r="D10575" s="24" t="s">
        <v>1469</v>
      </c>
      <c r="E10575" s="24" t="s">
        <v>1488</v>
      </c>
      <c r="F10575" cm="1">
        <f t="array" ref="F10575">_xlfn.SWITCH($E10575,"Forecast",IFERROR(SUMIFS(INDEX('Forecast Input'!$A:$BO,,MATCH(TEXT($A10575,"0"),'Forecast Input'!$1:$1,0)),'Forecast Input'!$A:$A,Master!C10575,'Forecast Input'!$D:$D,Master!D10575),0),"Actual",SUMIFS('CMO Input'!$Q:$Q,'CMO Input'!$E:$E,Master!$A10575,'CMO Input'!$C:$C,Master!$C10575,'CMO Input'!$AJ:$AJ,Master!$D10575,'CMO Input'!$AU:$AU,Master!$F10571),"")</f>
        <v>0</v>
      </c>
    </row>
    <row r="10576" spans="1:6" x14ac:dyDescent="0.25">
      <c r="A10576" s="24">
        <v>51</v>
      </c>
      <c r="B10576" s="25">
        <v>44621</v>
      </c>
      <c r="C10576" s="24" t="s">
        <v>181</v>
      </c>
      <c r="D10576" s="24" t="s">
        <v>1469</v>
      </c>
      <c r="E10576" s="24" t="s">
        <v>1487</v>
      </c>
      <c r="F10576" cm="1">
        <f t="array" ref="F10576">_xlfn.SWITCH($E10576,"Forecast",IFERROR(SUMIFS(INDEX('Forecast Input'!$A:$BO,,MATCH(TEXT($A10576,"0"),'Forecast Input'!$1:$1,0)),'Forecast Input'!$A:$A,Master!C10576,'Forecast Input'!$D:$D,Master!D10576),0),"Actual",SUMIFS('CMO Input'!$Q:$Q,'CMO Input'!$E:$E,Master!$A10576,'CMO Input'!$C:$C,Master!$C10576,'CMO Input'!$AJ:$AJ,Master!$D10576,'CMO Input'!$AU:$AU,Master!$F10572),"")</f>
        <v>0</v>
      </c>
    </row>
    <row r="10577" spans="1:6" x14ac:dyDescent="0.25">
      <c r="A10577" s="24">
        <v>51</v>
      </c>
      <c r="B10577" s="25">
        <v>44621</v>
      </c>
      <c r="C10577" s="24" t="s">
        <v>424</v>
      </c>
      <c r="D10577" s="24" t="s">
        <v>10</v>
      </c>
      <c r="E10577" s="24" t="s">
        <v>1489</v>
      </c>
      <c r="F10577" t="str" cm="1">
        <f t="array" ref="F10577">_xlfn.SWITCH($E10577,"Forecast",IFERROR(SUMIFS(INDEX('Forecast Input'!$A:$BO,,MATCH(TEXT($A10577,"0"),'Forecast Input'!$1:$1,0)),'Forecast Input'!$A:$A,Master!C10577,'Forecast Input'!$D:$D,Master!D10577),0),"Actual",SUMIFS('CMO Input'!$Q:$Q,'CMO Input'!$E:$E,Master!$A10577,'CMO Input'!$C:$C,Master!$C10577,'CMO Input'!$AJ:$AJ,Master!$D10577,'CMO Input'!$AU:$AU,Master!$F10573),"")</f>
        <v/>
      </c>
    </row>
    <row r="10578" spans="1:6" x14ac:dyDescent="0.25">
      <c r="A10578" s="24">
        <v>51</v>
      </c>
      <c r="B10578" s="25">
        <v>44621</v>
      </c>
      <c r="C10578" s="24" t="s">
        <v>424</v>
      </c>
      <c r="D10578" s="24" t="s">
        <v>10</v>
      </c>
      <c r="E10578" s="24" t="s">
        <v>1488</v>
      </c>
      <c r="F10578" cm="1">
        <f t="array" ref="F10578">_xlfn.SWITCH($E10578,"Forecast",IFERROR(SUMIFS(INDEX('Forecast Input'!$A:$BO,,MATCH(TEXT($A10578,"0"),'Forecast Input'!$1:$1,0)),'Forecast Input'!$A:$A,Master!C10578,'Forecast Input'!$D:$D,Master!D10578),0),"Actual",SUMIFS('CMO Input'!$Q:$Q,'CMO Input'!$E:$E,Master!$A10578,'CMO Input'!$C:$C,Master!$C10578,'CMO Input'!$AJ:$AJ,Master!$D10578,'CMO Input'!$AU:$AU,Master!$F10574),"")</f>
        <v>360.29999999999984</v>
      </c>
    </row>
    <row r="10579" spans="1:6" x14ac:dyDescent="0.25">
      <c r="A10579" s="24">
        <v>51</v>
      </c>
      <c r="B10579" s="25">
        <v>44621</v>
      </c>
      <c r="C10579" s="24" t="s">
        <v>424</v>
      </c>
      <c r="D10579" s="24" t="s">
        <v>10</v>
      </c>
      <c r="E10579" s="24" t="s">
        <v>1487</v>
      </c>
      <c r="F10579" cm="1">
        <f t="array" ref="F10579">_xlfn.SWITCH($E10579,"Forecast",IFERROR(SUMIFS(INDEX('Forecast Input'!$A:$BO,,MATCH(TEXT($A10579,"0"),'Forecast Input'!$1:$1,0)),'Forecast Input'!$A:$A,Master!C10579,'Forecast Input'!$D:$D,Master!D10579),0),"Actual",SUMIFS('CMO Input'!$Q:$Q,'CMO Input'!$E:$E,Master!$A10579,'CMO Input'!$C:$C,Master!$C10579,'CMO Input'!$AJ:$AJ,Master!$D10579,'CMO Input'!$AU:$AU,Master!$F10575),"")</f>
        <v>0</v>
      </c>
    </row>
    <row r="10580" spans="1:6" x14ac:dyDescent="0.25">
      <c r="A10580" s="24">
        <v>51</v>
      </c>
      <c r="B10580" s="25">
        <v>44621</v>
      </c>
      <c r="C10580" s="24" t="s">
        <v>424</v>
      </c>
      <c r="D10580" s="24" t="s">
        <v>61</v>
      </c>
      <c r="E10580" s="24" t="s">
        <v>1489</v>
      </c>
      <c r="F10580" t="str" cm="1">
        <f t="array" ref="F10580">_xlfn.SWITCH($E10580,"Forecast",IFERROR(SUMIFS(INDEX('Forecast Input'!$A:$BO,,MATCH(TEXT($A10580,"0"),'Forecast Input'!$1:$1,0)),'Forecast Input'!$A:$A,Master!C10580,'Forecast Input'!$D:$D,Master!D10580),0),"Actual",SUMIFS('CMO Input'!$Q:$Q,'CMO Input'!$E:$E,Master!$A10580,'CMO Input'!$C:$C,Master!$C10580,'CMO Input'!$AJ:$AJ,Master!$D10580,'CMO Input'!$AU:$AU,Master!$F10576),"")</f>
        <v/>
      </c>
    </row>
    <row r="10581" spans="1:6" x14ac:dyDescent="0.25">
      <c r="A10581" s="24">
        <v>51</v>
      </c>
      <c r="B10581" s="25">
        <v>44621</v>
      </c>
      <c r="C10581" s="24" t="s">
        <v>424</v>
      </c>
      <c r="D10581" s="24" t="s">
        <v>61</v>
      </c>
      <c r="E10581" s="24" t="s">
        <v>1488</v>
      </c>
      <c r="F10581" cm="1">
        <f t="array" ref="F10581">_xlfn.SWITCH($E10581,"Forecast",IFERROR(SUMIFS(INDEX('Forecast Input'!$A:$BO,,MATCH(TEXT($A10581,"0"),'Forecast Input'!$1:$1,0)),'Forecast Input'!$A:$A,Master!C10581,'Forecast Input'!$D:$D,Master!D10581),0),"Actual",SUMIFS('CMO Input'!$Q:$Q,'CMO Input'!$E:$E,Master!$A10581,'CMO Input'!$C:$C,Master!$C10581,'CMO Input'!$AJ:$AJ,Master!$D10581,'CMO Input'!$AU:$AU,Master!$F10577),"")</f>
        <v>0</v>
      </c>
    </row>
    <row r="10582" spans="1:6" x14ac:dyDescent="0.25">
      <c r="A10582" s="24">
        <v>51</v>
      </c>
      <c r="B10582" s="25">
        <v>44621</v>
      </c>
      <c r="C10582" s="24" t="s">
        <v>424</v>
      </c>
      <c r="D10582" s="24" t="s">
        <v>61</v>
      </c>
      <c r="E10582" s="24" t="s">
        <v>1487</v>
      </c>
      <c r="F10582" cm="1">
        <f t="array" ref="F10582">_xlfn.SWITCH($E10582,"Forecast",IFERROR(SUMIFS(INDEX('Forecast Input'!$A:$BO,,MATCH(TEXT($A10582,"0"),'Forecast Input'!$1:$1,0)),'Forecast Input'!$A:$A,Master!C10582,'Forecast Input'!$D:$D,Master!D10582),0),"Actual",SUMIFS('CMO Input'!$Q:$Q,'CMO Input'!$E:$E,Master!$A10582,'CMO Input'!$C:$C,Master!$C10582,'CMO Input'!$AJ:$AJ,Master!$D10582,'CMO Input'!$AU:$AU,Master!$F10578),"")</f>
        <v>0</v>
      </c>
    </row>
    <row r="10583" spans="1:6" x14ac:dyDescent="0.25">
      <c r="A10583" s="24">
        <v>51</v>
      </c>
      <c r="B10583" s="25">
        <v>44621</v>
      </c>
      <c r="C10583" s="24" t="s">
        <v>424</v>
      </c>
      <c r="D10583" s="24" t="s">
        <v>103</v>
      </c>
      <c r="E10583" s="24" t="s">
        <v>1489</v>
      </c>
      <c r="F10583" t="str" cm="1">
        <f t="array" ref="F10583">_xlfn.SWITCH($E10583,"Forecast",IFERROR(SUMIFS(INDEX('Forecast Input'!$A:$BO,,MATCH(TEXT($A10583,"0"),'Forecast Input'!$1:$1,0)),'Forecast Input'!$A:$A,Master!C10583,'Forecast Input'!$D:$D,Master!D10583),0),"Actual",SUMIFS('CMO Input'!$Q:$Q,'CMO Input'!$E:$E,Master!$A10583,'CMO Input'!$C:$C,Master!$C10583,'CMO Input'!$AJ:$AJ,Master!$D10583,'CMO Input'!$AU:$AU,Master!$F10579),"")</f>
        <v/>
      </c>
    </row>
    <row r="10584" spans="1:6" x14ac:dyDescent="0.25">
      <c r="A10584" s="24">
        <v>51</v>
      </c>
      <c r="B10584" s="25">
        <v>44621</v>
      </c>
      <c r="C10584" s="24" t="s">
        <v>424</v>
      </c>
      <c r="D10584" s="24" t="s">
        <v>103</v>
      </c>
      <c r="E10584" s="24" t="s">
        <v>1488</v>
      </c>
      <c r="F10584" cm="1">
        <f t="array" ref="F10584">_xlfn.SWITCH($E10584,"Forecast",IFERROR(SUMIFS(INDEX('Forecast Input'!$A:$BO,,MATCH(TEXT($A10584,"0"),'Forecast Input'!$1:$1,0)),'Forecast Input'!$A:$A,Master!C10584,'Forecast Input'!$D:$D,Master!D10584),0),"Actual",SUMIFS('CMO Input'!$Q:$Q,'CMO Input'!$E:$E,Master!$A10584,'CMO Input'!$C:$C,Master!$C10584,'CMO Input'!$AJ:$AJ,Master!$D10584,'CMO Input'!$AU:$AU,Master!$F10580),"")</f>
        <v>436.06</v>
      </c>
    </row>
    <row r="10585" spans="1:6" x14ac:dyDescent="0.25">
      <c r="A10585" s="24">
        <v>51</v>
      </c>
      <c r="B10585" s="25">
        <v>44621</v>
      </c>
      <c r="C10585" s="24" t="s">
        <v>424</v>
      </c>
      <c r="D10585" s="24" t="s">
        <v>103</v>
      </c>
      <c r="E10585" s="24" t="s">
        <v>1487</v>
      </c>
      <c r="F10585" cm="1">
        <f t="array" ref="F10585">_xlfn.SWITCH($E10585,"Forecast",IFERROR(SUMIFS(INDEX('Forecast Input'!$A:$BO,,MATCH(TEXT($A10585,"0"),'Forecast Input'!$1:$1,0)),'Forecast Input'!$A:$A,Master!C10585,'Forecast Input'!$D:$D,Master!D10585),0),"Actual",SUMIFS('CMO Input'!$Q:$Q,'CMO Input'!$E:$E,Master!$A10585,'CMO Input'!$C:$C,Master!$C10585,'CMO Input'!$AJ:$AJ,Master!$D10585,'CMO Input'!$AU:$AU,Master!$F10581),"")</f>
        <v>0</v>
      </c>
    </row>
    <row r="10586" spans="1:6" x14ac:dyDescent="0.25">
      <c r="A10586" s="24">
        <v>51</v>
      </c>
      <c r="B10586" s="25">
        <v>44621</v>
      </c>
      <c r="C10586" s="24" t="s">
        <v>424</v>
      </c>
      <c r="D10586" s="24" t="s">
        <v>146</v>
      </c>
      <c r="E10586" s="24" t="s">
        <v>1489</v>
      </c>
      <c r="F10586" t="str" cm="1">
        <f t="array" ref="F10586">_xlfn.SWITCH($E10586,"Forecast",IFERROR(SUMIFS(INDEX('Forecast Input'!$A:$BO,,MATCH(TEXT($A10586,"0"),'Forecast Input'!$1:$1,0)),'Forecast Input'!$A:$A,Master!C10586,'Forecast Input'!$D:$D,Master!D10586),0),"Actual",SUMIFS('CMO Input'!$Q:$Q,'CMO Input'!$E:$E,Master!$A10586,'CMO Input'!$C:$C,Master!$C10586,'CMO Input'!$AJ:$AJ,Master!$D10586,'CMO Input'!$AU:$AU,Master!$F10582),"")</f>
        <v/>
      </c>
    </row>
    <row r="10587" spans="1:6" x14ac:dyDescent="0.25">
      <c r="A10587" s="24">
        <v>51</v>
      </c>
      <c r="B10587" s="25">
        <v>44621</v>
      </c>
      <c r="C10587" s="24" t="s">
        <v>424</v>
      </c>
      <c r="D10587" s="24" t="s">
        <v>146</v>
      </c>
      <c r="E10587" s="24" t="s">
        <v>1488</v>
      </c>
      <c r="F10587" cm="1">
        <f t="array" ref="F10587">_xlfn.SWITCH($E10587,"Forecast",IFERROR(SUMIFS(INDEX('Forecast Input'!$A:$BO,,MATCH(TEXT($A10587,"0"),'Forecast Input'!$1:$1,0)),'Forecast Input'!$A:$A,Master!C10587,'Forecast Input'!$D:$D,Master!D10587),0),"Actual",SUMIFS('CMO Input'!$Q:$Q,'CMO Input'!$E:$E,Master!$A10587,'CMO Input'!$C:$C,Master!$C10587,'CMO Input'!$AJ:$AJ,Master!$D10587,'CMO Input'!$AU:$AU,Master!$F10583),"")</f>
        <v>0</v>
      </c>
    </row>
    <row r="10588" spans="1:6" x14ac:dyDescent="0.25">
      <c r="A10588" s="24">
        <v>51</v>
      </c>
      <c r="B10588" s="25">
        <v>44621</v>
      </c>
      <c r="C10588" s="24" t="s">
        <v>424</v>
      </c>
      <c r="D10588" s="24" t="s">
        <v>146</v>
      </c>
      <c r="E10588" s="24" t="s">
        <v>1487</v>
      </c>
      <c r="F10588" cm="1">
        <f t="array" ref="F10588">_xlfn.SWITCH($E10588,"Forecast",IFERROR(SUMIFS(INDEX('Forecast Input'!$A:$BO,,MATCH(TEXT($A10588,"0"),'Forecast Input'!$1:$1,0)),'Forecast Input'!$A:$A,Master!C10588,'Forecast Input'!$D:$D,Master!D10588),0),"Actual",SUMIFS('CMO Input'!$Q:$Q,'CMO Input'!$E:$E,Master!$A10588,'CMO Input'!$C:$C,Master!$C10588,'CMO Input'!$AJ:$AJ,Master!$D10588,'CMO Input'!$AU:$AU,Master!$F10584),"")</f>
        <v>0</v>
      </c>
    </row>
    <row r="10589" spans="1:6" x14ac:dyDescent="0.25">
      <c r="A10589" s="24">
        <v>51</v>
      </c>
      <c r="B10589" s="25">
        <v>44621</v>
      </c>
      <c r="C10589" s="24" t="s">
        <v>424</v>
      </c>
      <c r="D10589" s="24" t="s">
        <v>166</v>
      </c>
      <c r="E10589" s="24" t="s">
        <v>1489</v>
      </c>
      <c r="F10589" t="str" cm="1">
        <f t="array" ref="F10589">_xlfn.SWITCH($E10589,"Forecast",IFERROR(SUMIFS(INDEX('Forecast Input'!$A:$BO,,MATCH(TEXT($A10589,"0"),'Forecast Input'!$1:$1,0)),'Forecast Input'!$A:$A,Master!C10589,'Forecast Input'!$D:$D,Master!D10589),0),"Actual",SUMIFS('CMO Input'!$Q:$Q,'CMO Input'!$E:$E,Master!$A10589,'CMO Input'!$C:$C,Master!$C10589,'CMO Input'!$AJ:$AJ,Master!$D10589,'CMO Input'!$AU:$AU,Master!$F10585),"")</f>
        <v/>
      </c>
    </row>
    <row r="10590" spans="1:6" x14ac:dyDescent="0.25">
      <c r="A10590" s="24">
        <v>51</v>
      </c>
      <c r="B10590" s="25">
        <v>44621</v>
      </c>
      <c r="C10590" s="24" t="s">
        <v>424</v>
      </c>
      <c r="D10590" s="24" t="s">
        <v>166</v>
      </c>
      <c r="E10590" s="24" t="s">
        <v>1488</v>
      </c>
      <c r="F10590" cm="1">
        <f t="array" ref="F10590">_xlfn.SWITCH($E10590,"Forecast",IFERROR(SUMIFS(INDEX('Forecast Input'!$A:$BO,,MATCH(TEXT($A10590,"0"),'Forecast Input'!$1:$1,0)),'Forecast Input'!$A:$A,Master!C10590,'Forecast Input'!$D:$D,Master!D10590),0),"Actual",SUMIFS('CMO Input'!$Q:$Q,'CMO Input'!$E:$E,Master!$A10590,'CMO Input'!$C:$C,Master!$C10590,'CMO Input'!$AJ:$AJ,Master!$D10590,'CMO Input'!$AU:$AU,Master!$F10586),"")</f>
        <v>0</v>
      </c>
    </row>
    <row r="10591" spans="1:6" x14ac:dyDescent="0.25">
      <c r="A10591" s="24">
        <v>51</v>
      </c>
      <c r="B10591" s="25">
        <v>44621</v>
      </c>
      <c r="C10591" s="24" t="s">
        <v>424</v>
      </c>
      <c r="D10591" s="24" t="s">
        <v>166</v>
      </c>
      <c r="E10591" s="24" t="s">
        <v>1487</v>
      </c>
      <c r="F10591" cm="1">
        <f t="array" ref="F10591">_xlfn.SWITCH($E10591,"Forecast",IFERROR(SUMIFS(INDEX('Forecast Input'!$A:$BO,,MATCH(TEXT($A10591,"0"),'Forecast Input'!$1:$1,0)),'Forecast Input'!$A:$A,Master!C10591,'Forecast Input'!$D:$D,Master!D10591),0),"Actual",SUMIFS('CMO Input'!$Q:$Q,'CMO Input'!$E:$E,Master!$A10591,'CMO Input'!$C:$C,Master!$C10591,'CMO Input'!$AJ:$AJ,Master!$D10591,'CMO Input'!$AU:$AU,Master!$F10587),"")</f>
        <v>0</v>
      </c>
    </row>
    <row r="10592" spans="1:6" x14ac:dyDescent="0.25">
      <c r="A10592" s="24">
        <v>51</v>
      </c>
      <c r="B10592" s="25">
        <v>44621</v>
      </c>
      <c r="C10592" s="24" t="s">
        <v>424</v>
      </c>
      <c r="D10592" s="24" t="s">
        <v>170</v>
      </c>
      <c r="E10592" s="24" t="s">
        <v>1489</v>
      </c>
      <c r="F10592" t="str" cm="1">
        <f t="array" ref="F10592">_xlfn.SWITCH($E10592,"Forecast",IFERROR(SUMIFS(INDEX('Forecast Input'!$A:$BO,,MATCH(TEXT($A10592,"0"),'Forecast Input'!$1:$1,0)),'Forecast Input'!$A:$A,Master!C10592,'Forecast Input'!$D:$D,Master!D10592),0),"Actual",SUMIFS('CMO Input'!$Q:$Q,'CMO Input'!$E:$E,Master!$A10592,'CMO Input'!$C:$C,Master!$C10592,'CMO Input'!$AJ:$AJ,Master!$D10592,'CMO Input'!$AU:$AU,Master!$F10588),"")</f>
        <v/>
      </c>
    </row>
    <row r="10593" spans="1:6" x14ac:dyDescent="0.25">
      <c r="A10593" s="24">
        <v>51</v>
      </c>
      <c r="B10593" s="25">
        <v>44621</v>
      </c>
      <c r="C10593" s="24" t="s">
        <v>424</v>
      </c>
      <c r="D10593" s="24" t="s">
        <v>170</v>
      </c>
      <c r="E10593" s="24" t="s">
        <v>1488</v>
      </c>
      <c r="F10593" cm="1">
        <f t="array" ref="F10593">_xlfn.SWITCH($E10593,"Forecast",IFERROR(SUMIFS(INDEX('Forecast Input'!$A:$BO,,MATCH(TEXT($A10593,"0"),'Forecast Input'!$1:$1,0)),'Forecast Input'!$A:$A,Master!C10593,'Forecast Input'!$D:$D,Master!D10593),0),"Actual",SUMIFS('CMO Input'!$Q:$Q,'CMO Input'!$E:$E,Master!$A10593,'CMO Input'!$C:$C,Master!$C10593,'CMO Input'!$AJ:$AJ,Master!$D10593,'CMO Input'!$AU:$AU,Master!$F10589),"")</f>
        <v>0</v>
      </c>
    </row>
    <row r="10594" spans="1:6" x14ac:dyDescent="0.25">
      <c r="A10594" s="24">
        <v>51</v>
      </c>
      <c r="B10594" s="25">
        <v>44621</v>
      </c>
      <c r="C10594" s="24" t="s">
        <v>424</v>
      </c>
      <c r="D10594" s="24" t="s">
        <v>170</v>
      </c>
      <c r="E10594" s="24" t="s">
        <v>1487</v>
      </c>
      <c r="F10594" cm="1">
        <f t="array" ref="F10594">_xlfn.SWITCH($E10594,"Forecast",IFERROR(SUMIFS(INDEX('Forecast Input'!$A:$BO,,MATCH(TEXT($A10594,"0"),'Forecast Input'!$1:$1,0)),'Forecast Input'!$A:$A,Master!C10594,'Forecast Input'!$D:$D,Master!D10594),0),"Actual",SUMIFS('CMO Input'!$Q:$Q,'CMO Input'!$E:$E,Master!$A10594,'CMO Input'!$C:$C,Master!$C10594,'CMO Input'!$AJ:$AJ,Master!$D10594,'CMO Input'!$AU:$AU,Master!$F10590),"")</f>
        <v>0</v>
      </c>
    </row>
    <row r="10595" spans="1:6" x14ac:dyDescent="0.25">
      <c r="A10595" s="24">
        <v>51</v>
      </c>
      <c r="B10595" s="25">
        <v>44621</v>
      </c>
      <c r="C10595" s="24" t="s">
        <v>424</v>
      </c>
      <c r="D10595" s="24" t="s">
        <v>436</v>
      </c>
      <c r="E10595" s="24" t="s">
        <v>1489</v>
      </c>
      <c r="F10595" t="str" cm="1">
        <f t="array" ref="F10595">_xlfn.SWITCH($E10595,"Forecast",IFERROR(SUMIFS(INDEX('Forecast Input'!$A:$BO,,MATCH(TEXT($A10595,"0"),'Forecast Input'!$1:$1,0)),'Forecast Input'!$A:$A,Master!C10595,'Forecast Input'!$D:$D,Master!D10595),0),"Actual",SUMIFS('CMO Input'!$Q:$Q,'CMO Input'!$E:$E,Master!$A10595,'CMO Input'!$C:$C,Master!$C10595,'CMO Input'!$AJ:$AJ,Master!$D10595,'CMO Input'!$AU:$AU,Master!$F10591),"")</f>
        <v/>
      </c>
    </row>
    <row r="10596" spans="1:6" x14ac:dyDescent="0.25">
      <c r="A10596" s="24">
        <v>51</v>
      </c>
      <c r="B10596" s="25">
        <v>44621</v>
      </c>
      <c r="C10596" s="24" t="s">
        <v>424</v>
      </c>
      <c r="D10596" s="24" t="s">
        <v>436</v>
      </c>
      <c r="E10596" s="24" t="s">
        <v>1488</v>
      </c>
      <c r="F10596" cm="1">
        <f t="array" ref="F10596">_xlfn.SWITCH($E10596,"Forecast",IFERROR(SUMIFS(INDEX('Forecast Input'!$A:$BO,,MATCH(TEXT($A10596,"0"),'Forecast Input'!$1:$1,0)),'Forecast Input'!$A:$A,Master!C10596,'Forecast Input'!$D:$D,Master!D10596),0),"Actual",SUMIFS('CMO Input'!$Q:$Q,'CMO Input'!$E:$E,Master!$A10596,'CMO Input'!$C:$C,Master!$C10596,'CMO Input'!$AJ:$AJ,Master!$D10596,'CMO Input'!$AU:$AU,Master!$F10592),"")</f>
        <v>269.34999999999997</v>
      </c>
    </row>
    <row r="10597" spans="1:6" x14ac:dyDescent="0.25">
      <c r="A10597" s="24">
        <v>51</v>
      </c>
      <c r="B10597" s="25">
        <v>44621</v>
      </c>
      <c r="C10597" s="24" t="s">
        <v>424</v>
      </c>
      <c r="D10597" s="24" t="s">
        <v>436</v>
      </c>
      <c r="E10597" s="24" t="s">
        <v>1487</v>
      </c>
      <c r="F10597" cm="1">
        <f t="array" ref="F10597">_xlfn.SWITCH($E10597,"Forecast",IFERROR(SUMIFS(INDEX('Forecast Input'!$A:$BO,,MATCH(TEXT($A10597,"0"),'Forecast Input'!$1:$1,0)),'Forecast Input'!$A:$A,Master!C10597,'Forecast Input'!$D:$D,Master!D10597),0),"Actual",SUMIFS('CMO Input'!$Q:$Q,'CMO Input'!$E:$E,Master!$A10597,'CMO Input'!$C:$C,Master!$C10597,'CMO Input'!$AJ:$AJ,Master!$D10597,'CMO Input'!$AU:$AU,Master!$F10593),"")</f>
        <v>0</v>
      </c>
    </row>
    <row r="10598" spans="1:6" x14ac:dyDescent="0.25">
      <c r="A10598" s="24">
        <v>51</v>
      </c>
      <c r="B10598" s="25">
        <v>44621</v>
      </c>
      <c r="C10598" s="24" t="s">
        <v>424</v>
      </c>
      <c r="D10598" s="24" t="s">
        <v>1469</v>
      </c>
      <c r="E10598" s="24" t="s">
        <v>1489</v>
      </c>
      <c r="F10598" t="str" cm="1">
        <f t="array" ref="F10598">_xlfn.SWITCH($E10598,"Forecast",IFERROR(SUMIFS(INDEX('Forecast Input'!$A:$BO,,MATCH(TEXT($A10598,"0"),'Forecast Input'!$1:$1,0)),'Forecast Input'!$A:$A,Master!C10598,'Forecast Input'!$D:$D,Master!D10598),0),"Actual",SUMIFS('CMO Input'!$Q:$Q,'CMO Input'!$E:$E,Master!$A10598,'CMO Input'!$C:$C,Master!$C10598,'CMO Input'!$AJ:$AJ,Master!$D10598,'CMO Input'!$AU:$AU,Master!$F10594),"")</f>
        <v/>
      </c>
    </row>
    <row r="10599" spans="1:6" x14ac:dyDescent="0.25">
      <c r="A10599" s="24">
        <v>51</v>
      </c>
      <c r="B10599" s="25">
        <v>44621</v>
      </c>
      <c r="C10599" s="24" t="s">
        <v>424</v>
      </c>
      <c r="D10599" s="24" t="s">
        <v>1469</v>
      </c>
      <c r="E10599" s="24" t="s">
        <v>1488</v>
      </c>
      <c r="F10599" cm="1">
        <f t="array" ref="F10599">_xlfn.SWITCH($E10599,"Forecast",IFERROR(SUMIFS(INDEX('Forecast Input'!$A:$BO,,MATCH(TEXT($A10599,"0"),'Forecast Input'!$1:$1,0)),'Forecast Input'!$A:$A,Master!C10599,'Forecast Input'!$D:$D,Master!D10599),0),"Actual",SUMIFS('CMO Input'!$Q:$Q,'CMO Input'!$E:$E,Master!$A10599,'CMO Input'!$C:$C,Master!$C10599,'CMO Input'!$AJ:$AJ,Master!$D10599,'CMO Input'!$AU:$AU,Master!$F10595),"")</f>
        <v>0</v>
      </c>
    </row>
    <row r="10600" spans="1:6" x14ac:dyDescent="0.25">
      <c r="A10600" s="24">
        <v>51</v>
      </c>
      <c r="B10600" s="25">
        <v>44621</v>
      </c>
      <c r="C10600" s="24" t="s">
        <v>424</v>
      </c>
      <c r="D10600" s="24" t="s">
        <v>1469</v>
      </c>
      <c r="E10600" s="24" t="s">
        <v>1487</v>
      </c>
      <c r="F10600" cm="1">
        <f t="array" ref="F10600">_xlfn.SWITCH($E10600,"Forecast",IFERROR(SUMIFS(INDEX('Forecast Input'!$A:$BO,,MATCH(TEXT($A10600,"0"),'Forecast Input'!$1:$1,0)),'Forecast Input'!$A:$A,Master!C10600,'Forecast Input'!$D:$D,Master!D10600),0),"Actual",SUMIFS('CMO Input'!$Q:$Q,'CMO Input'!$E:$E,Master!$A10600,'CMO Input'!$C:$C,Master!$C10600,'CMO Input'!$AJ:$AJ,Master!$D10600,'CMO Input'!$AU:$AU,Master!$F10596),"")</f>
        <v>0</v>
      </c>
    </row>
    <row r="10601" spans="1:6" x14ac:dyDescent="0.25">
      <c r="A10601" s="24">
        <v>51</v>
      </c>
      <c r="B10601" s="25">
        <v>44621</v>
      </c>
      <c r="C10601" s="24" t="s">
        <v>141</v>
      </c>
      <c r="D10601" s="24" t="s">
        <v>10</v>
      </c>
      <c r="E10601" s="24" t="s">
        <v>1489</v>
      </c>
      <c r="F10601" t="str" cm="1">
        <f t="array" ref="F10601">_xlfn.SWITCH($E10601,"Forecast",IFERROR(SUMIFS(INDEX('Forecast Input'!$A:$BO,,MATCH(TEXT($A10601,"0"),'Forecast Input'!$1:$1,0)),'Forecast Input'!$A:$A,Master!C10601,'Forecast Input'!$D:$D,Master!D10601),0),"Actual",SUMIFS('CMO Input'!$Q:$Q,'CMO Input'!$E:$E,Master!$A10601,'CMO Input'!$C:$C,Master!$C10601,'CMO Input'!$AJ:$AJ,Master!$D10601,'CMO Input'!$AU:$AU,Master!$F10597),"")</f>
        <v/>
      </c>
    </row>
    <row r="10602" spans="1:6" x14ac:dyDescent="0.25">
      <c r="A10602" s="24">
        <v>51</v>
      </c>
      <c r="B10602" s="25">
        <v>44621</v>
      </c>
      <c r="C10602" s="24" t="s">
        <v>141</v>
      </c>
      <c r="D10602" s="24" t="s">
        <v>10</v>
      </c>
      <c r="E10602" s="24" t="s">
        <v>1488</v>
      </c>
      <c r="F10602" cm="1">
        <f t="array" ref="F10602">_xlfn.SWITCH($E10602,"Forecast",IFERROR(SUMIFS(INDEX('Forecast Input'!$A:$BO,,MATCH(TEXT($A10602,"0"),'Forecast Input'!$1:$1,0)),'Forecast Input'!$A:$A,Master!C10602,'Forecast Input'!$D:$D,Master!D10602),0),"Actual",SUMIFS('CMO Input'!$Q:$Q,'CMO Input'!$E:$E,Master!$A10602,'CMO Input'!$C:$C,Master!$C10602,'CMO Input'!$AJ:$AJ,Master!$D10602,'CMO Input'!$AU:$AU,Master!$F10598),"")</f>
        <v>0</v>
      </c>
    </row>
    <row r="10603" spans="1:6" x14ac:dyDescent="0.25">
      <c r="A10603" s="24">
        <v>51</v>
      </c>
      <c r="B10603" s="25">
        <v>44621</v>
      </c>
      <c r="C10603" s="24" t="s">
        <v>141</v>
      </c>
      <c r="D10603" s="24" t="s">
        <v>10</v>
      </c>
      <c r="E10603" s="24" t="s">
        <v>1487</v>
      </c>
      <c r="F10603" cm="1">
        <f t="array" ref="F10603">_xlfn.SWITCH($E10603,"Forecast",IFERROR(SUMIFS(INDEX('Forecast Input'!$A:$BO,,MATCH(TEXT($A10603,"0"),'Forecast Input'!$1:$1,0)),'Forecast Input'!$A:$A,Master!C10603,'Forecast Input'!$D:$D,Master!D10603),0),"Actual",SUMIFS('CMO Input'!$Q:$Q,'CMO Input'!$E:$E,Master!$A10603,'CMO Input'!$C:$C,Master!$C10603,'CMO Input'!$AJ:$AJ,Master!$D10603,'CMO Input'!$AU:$AU,Master!$F10599),"")</f>
        <v>0</v>
      </c>
    </row>
    <row r="10604" spans="1:6" x14ac:dyDescent="0.25">
      <c r="A10604" s="24">
        <v>51</v>
      </c>
      <c r="B10604" s="25">
        <v>44621</v>
      </c>
      <c r="C10604" s="24" t="s">
        <v>141</v>
      </c>
      <c r="D10604" s="24" t="s">
        <v>61</v>
      </c>
      <c r="E10604" s="24" t="s">
        <v>1489</v>
      </c>
      <c r="F10604" t="str" cm="1">
        <f t="array" ref="F10604">_xlfn.SWITCH($E10604,"Forecast",IFERROR(SUMIFS(INDEX('Forecast Input'!$A:$BO,,MATCH(TEXT($A10604,"0"),'Forecast Input'!$1:$1,0)),'Forecast Input'!$A:$A,Master!C10604,'Forecast Input'!$D:$D,Master!D10604),0),"Actual",SUMIFS('CMO Input'!$Q:$Q,'CMO Input'!$E:$E,Master!$A10604,'CMO Input'!$C:$C,Master!$C10604,'CMO Input'!$AJ:$AJ,Master!$D10604,'CMO Input'!$AU:$AU,Master!$F10600),"")</f>
        <v/>
      </c>
    </row>
    <row r="10605" spans="1:6" x14ac:dyDescent="0.25">
      <c r="A10605" s="24">
        <v>51</v>
      </c>
      <c r="B10605" s="25">
        <v>44621</v>
      </c>
      <c r="C10605" s="24" t="s">
        <v>141</v>
      </c>
      <c r="D10605" s="24" t="s">
        <v>61</v>
      </c>
      <c r="E10605" s="24" t="s">
        <v>1488</v>
      </c>
      <c r="F10605" cm="1">
        <f t="array" ref="F10605">_xlfn.SWITCH($E10605,"Forecast",IFERROR(SUMIFS(INDEX('Forecast Input'!$A:$BO,,MATCH(TEXT($A10605,"0"),'Forecast Input'!$1:$1,0)),'Forecast Input'!$A:$A,Master!C10605,'Forecast Input'!$D:$D,Master!D10605),0),"Actual",SUMIFS('CMO Input'!$Q:$Q,'CMO Input'!$E:$E,Master!$A10605,'CMO Input'!$C:$C,Master!$C10605,'CMO Input'!$AJ:$AJ,Master!$D10605,'CMO Input'!$AU:$AU,Master!$F10601),"")</f>
        <v>0</v>
      </c>
    </row>
    <row r="10606" spans="1:6" x14ac:dyDescent="0.25">
      <c r="A10606" s="24">
        <v>51</v>
      </c>
      <c r="B10606" s="25">
        <v>44621</v>
      </c>
      <c r="C10606" s="24" t="s">
        <v>141</v>
      </c>
      <c r="D10606" s="24" t="s">
        <v>61</v>
      </c>
      <c r="E10606" s="24" t="s">
        <v>1487</v>
      </c>
      <c r="F10606" cm="1">
        <f t="array" ref="F10606">_xlfn.SWITCH($E10606,"Forecast",IFERROR(SUMIFS(INDEX('Forecast Input'!$A:$BO,,MATCH(TEXT($A10606,"0"),'Forecast Input'!$1:$1,0)),'Forecast Input'!$A:$A,Master!C10606,'Forecast Input'!$D:$D,Master!D10606),0),"Actual",SUMIFS('CMO Input'!$Q:$Q,'CMO Input'!$E:$E,Master!$A10606,'CMO Input'!$C:$C,Master!$C10606,'CMO Input'!$AJ:$AJ,Master!$D10606,'CMO Input'!$AU:$AU,Master!$F10602),"")</f>
        <v>0</v>
      </c>
    </row>
    <row r="10607" spans="1:6" x14ac:dyDescent="0.25">
      <c r="A10607" s="24">
        <v>51</v>
      </c>
      <c r="B10607" s="25">
        <v>44621</v>
      </c>
      <c r="C10607" s="24" t="s">
        <v>141</v>
      </c>
      <c r="D10607" s="24" t="s">
        <v>103</v>
      </c>
      <c r="E10607" s="24" t="s">
        <v>1489</v>
      </c>
      <c r="F10607" t="str" cm="1">
        <f t="array" ref="F10607">_xlfn.SWITCH($E10607,"Forecast",IFERROR(SUMIFS(INDEX('Forecast Input'!$A:$BO,,MATCH(TEXT($A10607,"0"),'Forecast Input'!$1:$1,0)),'Forecast Input'!$A:$A,Master!C10607,'Forecast Input'!$D:$D,Master!D10607),0),"Actual",SUMIFS('CMO Input'!$Q:$Q,'CMO Input'!$E:$E,Master!$A10607,'CMO Input'!$C:$C,Master!$C10607,'CMO Input'!$AJ:$AJ,Master!$D10607,'CMO Input'!$AU:$AU,Master!$F10603),"")</f>
        <v/>
      </c>
    </row>
    <row r="10608" spans="1:6" x14ac:dyDescent="0.25">
      <c r="A10608" s="24">
        <v>51</v>
      </c>
      <c r="B10608" s="25">
        <v>44621</v>
      </c>
      <c r="C10608" s="24" t="s">
        <v>141</v>
      </c>
      <c r="D10608" s="24" t="s">
        <v>103</v>
      </c>
      <c r="E10608" s="24" t="s">
        <v>1488</v>
      </c>
      <c r="F10608" cm="1">
        <f t="array" ref="F10608">_xlfn.SWITCH($E10608,"Forecast",IFERROR(SUMIFS(INDEX('Forecast Input'!$A:$BO,,MATCH(TEXT($A10608,"0"),'Forecast Input'!$1:$1,0)),'Forecast Input'!$A:$A,Master!C10608,'Forecast Input'!$D:$D,Master!D10608),0),"Actual",SUMIFS('CMO Input'!$Q:$Q,'CMO Input'!$E:$E,Master!$A10608,'CMO Input'!$C:$C,Master!$C10608,'CMO Input'!$AJ:$AJ,Master!$D10608,'CMO Input'!$AU:$AU,Master!$F10604),"")</f>
        <v>0</v>
      </c>
    </row>
    <row r="10609" spans="1:6" x14ac:dyDescent="0.25">
      <c r="A10609" s="24">
        <v>51</v>
      </c>
      <c r="B10609" s="25">
        <v>44621</v>
      </c>
      <c r="C10609" s="24" t="s">
        <v>141</v>
      </c>
      <c r="D10609" s="24" t="s">
        <v>103</v>
      </c>
      <c r="E10609" s="24" t="s">
        <v>1487</v>
      </c>
      <c r="F10609" cm="1">
        <f t="array" ref="F10609">_xlfn.SWITCH($E10609,"Forecast",IFERROR(SUMIFS(INDEX('Forecast Input'!$A:$BO,,MATCH(TEXT($A10609,"0"),'Forecast Input'!$1:$1,0)),'Forecast Input'!$A:$A,Master!C10609,'Forecast Input'!$D:$D,Master!D10609),0),"Actual",SUMIFS('CMO Input'!$Q:$Q,'CMO Input'!$E:$E,Master!$A10609,'CMO Input'!$C:$C,Master!$C10609,'CMO Input'!$AJ:$AJ,Master!$D10609,'CMO Input'!$AU:$AU,Master!$F10605),"")</f>
        <v>0</v>
      </c>
    </row>
    <row r="10610" spans="1:6" x14ac:dyDescent="0.25">
      <c r="A10610" s="24">
        <v>51</v>
      </c>
      <c r="B10610" s="25">
        <v>44621</v>
      </c>
      <c r="C10610" s="24" t="s">
        <v>141</v>
      </c>
      <c r="D10610" s="24" t="s">
        <v>146</v>
      </c>
      <c r="E10610" s="24" t="s">
        <v>1489</v>
      </c>
      <c r="F10610" t="str" cm="1">
        <f t="array" ref="F10610">_xlfn.SWITCH($E10610,"Forecast",IFERROR(SUMIFS(INDEX('Forecast Input'!$A:$BO,,MATCH(TEXT($A10610,"0"),'Forecast Input'!$1:$1,0)),'Forecast Input'!$A:$A,Master!C10610,'Forecast Input'!$D:$D,Master!D10610),0),"Actual",SUMIFS('CMO Input'!$Q:$Q,'CMO Input'!$E:$E,Master!$A10610,'CMO Input'!$C:$C,Master!$C10610,'CMO Input'!$AJ:$AJ,Master!$D10610,'CMO Input'!$AU:$AU,Master!$F10606),"")</f>
        <v/>
      </c>
    </row>
    <row r="10611" spans="1:6" x14ac:dyDescent="0.25">
      <c r="A10611" s="24">
        <v>51</v>
      </c>
      <c r="B10611" s="25">
        <v>44621</v>
      </c>
      <c r="C10611" s="24" t="s">
        <v>141</v>
      </c>
      <c r="D10611" s="24" t="s">
        <v>146</v>
      </c>
      <c r="E10611" s="24" t="s">
        <v>1488</v>
      </c>
      <c r="F10611" cm="1">
        <f t="array" ref="F10611">_xlfn.SWITCH($E10611,"Forecast",IFERROR(SUMIFS(INDEX('Forecast Input'!$A:$BO,,MATCH(TEXT($A10611,"0"),'Forecast Input'!$1:$1,0)),'Forecast Input'!$A:$A,Master!C10611,'Forecast Input'!$D:$D,Master!D10611),0),"Actual",SUMIFS('CMO Input'!$Q:$Q,'CMO Input'!$E:$E,Master!$A10611,'CMO Input'!$C:$C,Master!$C10611,'CMO Input'!$AJ:$AJ,Master!$D10611,'CMO Input'!$AU:$AU,Master!$F10607),"")</f>
        <v>0</v>
      </c>
    </row>
    <row r="10612" spans="1:6" x14ac:dyDescent="0.25">
      <c r="A10612" s="24">
        <v>51</v>
      </c>
      <c r="B10612" s="25">
        <v>44621</v>
      </c>
      <c r="C10612" s="24" t="s">
        <v>141</v>
      </c>
      <c r="D10612" s="24" t="s">
        <v>146</v>
      </c>
      <c r="E10612" s="24" t="s">
        <v>1487</v>
      </c>
      <c r="F10612" cm="1">
        <f t="array" ref="F10612">_xlfn.SWITCH($E10612,"Forecast",IFERROR(SUMIFS(INDEX('Forecast Input'!$A:$BO,,MATCH(TEXT($A10612,"0"),'Forecast Input'!$1:$1,0)),'Forecast Input'!$A:$A,Master!C10612,'Forecast Input'!$D:$D,Master!D10612),0),"Actual",SUMIFS('CMO Input'!$Q:$Q,'CMO Input'!$E:$E,Master!$A10612,'CMO Input'!$C:$C,Master!$C10612,'CMO Input'!$AJ:$AJ,Master!$D10612,'CMO Input'!$AU:$AU,Master!$F10608),"")</f>
        <v>0</v>
      </c>
    </row>
    <row r="10613" spans="1:6" x14ac:dyDescent="0.25">
      <c r="A10613" s="24">
        <v>51</v>
      </c>
      <c r="B10613" s="25">
        <v>44621</v>
      </c>
      <c r="C10613" s="24" t="s">
        <v>141</v>
      </c>
      <c r="D10613" s="24" t="s">
        <v>166</v>
      </c>
      <c r="E10613" s="24" t="s">
        <v>1489</v>
      </c>
      <c r="F10613" t="str" cm="1">
        <f t="array" ref="F10613">_xlfn.SWITCH($E10613,"Forecast",IFERROR(SUMIFS(INDEX('Forecast Input'!$A:$BO,,MATCH(TEXT($A10613,"0"),'Forecast Input'!$1:$1,0)),'Forecast Input'!$A:$A,Master!C10613,'Forecast Input'!$D:$D,Master!D10613),0),"Actual",SUMIFS('CMO Input'!$Q:$Q,'CMO Input'!$E:$E,Master!$A10613,'CMO Input'!$C:$C,Master!$C10613,'CMO Input'!$AJ:$AJ,Master!$D10613,'CMO Input'!$AU:$AU,Master!$F10609),"")</f>
        <v/>
      </c>
    </row>
    <row r="10614" spans="1:6" x14ac:dyDescent="0.25">
      <c r="A10614" s="24">
        <v>51</v>
      </c>
      <c r="B10614" s="25">
        <v>44621</v>
      </c>
      <c r="C10614" s="24" t="s">
        <v>141</v>
      </c>
      <c r="D10614" s="24" t="s">
        <v>166</v>
      </c>
      <c r="E10614" s="24" t="s">
        <v>1488</v>
      </c>
      <c r="F10614" cm="1">
        <f t="array" ref="F10614">_xlfn.SWITCH($E10614,"Forecast",IFERROR(SUMIFS(INDEX('Forecast Input'!$A:$BO,,MATCH(TEXT($A10614,"0"),'Forecast Input'!$1:$1,0)),'Forecast Input'!$A:$A,Master!C10614,'Forecast Input'!$D:$D,Master!D10614),0),"Actual",SUMIFS('CMO Input'!$Q:$Q,'CMO Input'!$E:$E,Master!$A10614,'CMO Input'!$C:$C,Master!$C10614,'CMO Input'!$AJ:$AJ,Master!$D10614,'CMO Input'!$AU:$AU,Master!$F10610),"")</f>
        <v>0</v>
      </c>
    </row>
    <row r="10615" spans="1:6" x14ac:dyDescent="0.25">
      <c r="A10615" s="24">
        <v>51</v>
      </c>
      <c r="B10615" s="25">
        <v>44621</v>
      </c>
      <c r="C10615" s="24" t="s">
        <v>141</v>
      </c>
      <c r="D10615" s="24" t="s">
        <v>166</v>
      </c>
      <c r="E10615" s="24" t="s">
        <v>1487</v>
      </c>
      <c r="F10615" cm="1">
        <f t="array" ref="F10615">_xlfn.SWITCH($E10615,"Forecast",IFERROR(SUMIFS(INDEX('Forecast Input'!$A:$BO,,MATCH(TEXT($A10615,"0"),'Forecast Input'!$1:$1,0)),'Forecast Input'!$A:$A,Master!C10615,'Forecast Input'!$D:$D,Master!D10615),0),"Actual",SUMIFS('CMO Input'!$Q:$Q,'CMO Input'!$E:$E,Master!$A10615,'CMO Input'!$C:$C,Master!$C10615,'CMO Input'!$AJ:$AJ,Master!$D10615,'CMO Input'!$AU:$AU,Master!$F10611),"")</f>
        <v>0</v>
      </c>
    </row>
    <row r="10616" spans="1:6" x14ac:dyDescent="0.25">
      <c r="A10616" s="24">
        <v>51</v>
      </c>
      <c r="B10616" s="25">
        <v>44621</v>
      </c>
      <c r="C10616" s="24" t="s">
        <v>141</v>
      </c>
      <c r="D10616" s="24" t="s">
        <v>170</v>
      </c>
      <c r="E10616" s="24" t="s">
        <v>1489</v>
      </c>
      <c r="F10616" t="str" cm="1">
        <f t="array" ref="F10616">_xlfn.SWITCH($E10616,"Forecast",IFERROR(SUMIFS(INDEX('Forecast Input'!$A:$BO,,MATCH(TEXT($A10616,"0"),'Forecast Input'!$1:$1,0)),'Forecast Input'!$A:$A,Master!C10616,'Forecast Input'!$D:$D,Master!D10616),0),"Actual",SUMIFS('CMO Input'!$Q:$Q,'CMO Input'!$E:$E,Master!$A10616,'CMO Input'!$C:$C,Master!$C10616,'CMO Input'!$AJ:$AJ,Master!$D10616,'CMO Input'!$AU:$AU,Master!$F10612),"")</f>
        <v/>
      </c>
    </row>
    <row r="10617" spans="1:6" x14ac:dyDescent="0.25">
      <c r="A10617" s="24">
        <v>51</v>
      </c>
      <c r="B10617" s="25">
        <v>44621</v>
      </c>
      <c r="C10617" s="24" t="s">
        <v>141</v>
      </c>
      <c r="D10617" s="24" t="s">
        <v>170</v>
      </c>
      <c r="E10617" s="24" t="s">
        <v>1488</v>
      </c>
      <c r="F10617" cm="1">
        <f t="array" ref="F10617">_xlfn.SWITCH($E10617,"Forecast",IFERROR(SUMIFS(INDEX('Forecast Input'!$A:$BO,,MATCH(TEXT($A10617,"0"),'Forecast Input'!$1:$1,0)),'Forecast Input'!$A:$A,Master!C10617,'Forecast Input'!$D:$D,Master!D10617),0),"Actual",SUMIFS('CMO Input'!$Q:$Q,'CMO Input'!$E:$E,Master!$A10617,'CMO Input'!$C:$C,Master!$C10617,'CMO Input'!$AJ:$AJ,Master!$D10617,'CMO Input'!$AU:$AU,Master!$F10613),"")</f>
        <v>0</v>
      </c>
    </row>
    <row r="10618" spans="1:6" x14ac:dyDescent="0.25">
      <c r="A10618" s="24">
        <v>51</v>
      </c>
      <c r="B10618" s="25">
        <v>44621</v>
      </c>
      <c r="C10618" s="24" t="s">
        <v>141</v>
      </c>
      <c r="D10618" s="24" t="s">
        <v>170</v>
      </c>
      <c r="E10618" s="24" t="s">
        <v>1487</v>
      </c>
      <c r="F10618" cm="1">
        <f t="array" ref="F10618">_xlfn.SWITCH($E10618,"Forecast",IFERROR(SUMIFS(INDEX('Forecast Input'!$A:$BO,,MATCH(TEXT($A10618,"0"),'Forecast Input'!$1:$1,0)),'Forecast Input'!$A:$A,Master!C10618,'Forecast Input'!$D:$D,Master!D10618),0),"Actual",SUMIFS('CMO Input'!$Q:$Q,'CMO Input'!$E:$E,Master!$A10618,'CMO Input'!$C:$C,Master!$C10618,'CMO Input'!$AJ:$AJ,Master!$D10618,'CMO Input'!$AU:$AU,Master!$F10614),"")</f>
        <v>0</v>
      </c>
    </row>
    <row r="10619" spans="1:6" x14ac:dyDescent="0.25">
      <c r="A10619" s="24">
        <v>51</v>
      </c>
      <c r="B10619" s="25">
        <v>44621</v>
      </c>
      <c r="C10619" s="24" t="s">
        <v>141</v>
      </c>
      <c r="D10619" s="24" t="s">
        <v>436</v>
      </c>
      <c r="E10619" s="24" t="s">
        <v>1489</v>
      </c>
      <c r="F10619" t="str" cm="1">
        <f t="array" ref="F10619">_xlfn.SWITCH($E10619,"Forecast",IFERROR(SUMIFS(INDEX('Forecast Input'!$A:$BO,,MATCH(TEXT($A10619,"0"),'Forecast Input'!$1:$1,0)),'Forecast Input'!$A:$A,Master!C10619,'Forecast Input'!$D:$D,Master!D10619),0),"Actual",SUMIFS('CMO Input'!$Q:$Q,'CMO Input'!$E:$E,Master!$A10619,'CMO Input'!$C:$C,Master!$C10619,'CMO Input'!$AJ:$AJ,Master!$D10619,'CMO Input'!$AU:$AU,Master!$F10615),"")</f>
        <v/>
      </c>
    </row>
    <row r="10620" spans="1:6" x14ac:dyDescent="0.25">
      <c r="A10620" s="24">
        <v>51</v>
      </c>
      <c r="B10620" s="25">
        <v>44621</v>
      </c>
      <c r="C10620" s="24" t="s">
        <v>141</v>
      </c>
      <c r="D10620" s="24" t="s">
        <v>436</v>
      </c>
      <c r="E10620" s="24" t="s">
        <v>1488</v>
      </c>
      <c r="F10620" cm="1">
        <f t="array" ref="F10620">_xlfn.SWITCH($E10620,"Forecast",IFERROR(SUMIFS(INDEX('Forecast Input'!$A:$BO,,MATCH(TEXT($A10620,"0"),'Forecast Input'!$1:$1,0)),'Forecast Input'!$A:$A,Master!C10620,'Forecast Input'!$D:$D,Master!D10620),0),"Actual",SUMIFS('CMO Input'!$Q:$Q,'CMO Input'!$E:$E,Master!$A10620,'CMO Input'!$C:$C,Master!$C10620,'CMO Input'!$AJ:$AJ,Master!$D10620,'CMO Input'!$AU:$AU,Master!$F10616),"")</f>
        <v>0</v>
      </c>
    </row>
    <row r="10621" spans="1:6" x14ac:dyDescent="0.25">
      <c r="A10621" s="24">
        <v>51</v>
      </c>
      <c r="B10621" s="25">
        <v>44621</v>
      </c>
      <c r="C10621" s="24" t="s">
        <v>141</v>
      </c>
      <c r="D10621" s="24" t="s">
        <v>436</v>
      </c>
      <c r="E10621" s="24" t="s">
        <v>1487</v>
      </c>
      <c r="F10621" cm="1">
        <f t="array" ref="F10621">_xlfn.SWITCH($E10621,"Forecast",IFERROR(SUMIFS(INDEX('Forecast Input'!$A:$BO,,MATCH(TEXT($A10621,"0"),'Forecast Input'!$1:$1,0)),'Forecast Input'!$A:$A,Master!C10621,'Forecast Input'!$D:$D,Master!D10621),0),"Actual",SUMIFS('CMO Input'!$Q:$Q,'CMO Input'!$E:$E,Master!$A10621,'CMO Input'!$C:$C,Master!$C10621,'CMO Input'!$AJ:$AJ,Master!$D10621,'CMO Input'!$AU:$AU,Master!$F10617),"")</f>
        <v>0</v>
      </c>
    </row>
    <row r="10622" spans="1:6" x14ac:dyDescent="0.25">
      <c r="A10622" s="24">
        <v>51</v>
      </c>
      <c r="B10622" s="25">
        <v>44621</v>
      </c>
      <c r="C10622" s="24" t="s">
        <v>141</v>
      </c>
      <c r="D10622" s="24" t="s">
        <v>1469</v>
      </c>
      <c r="E10622" s="24" t="s">
        <v>1489</v>
      </c>
      <c r="F10622" t="str" cm="1">
        <f t="array" ref="F10622">_xlfn.SWITCH($E10622,"Forecast",IFERROR(SUMIFS(INDEX('Forecast Input'!$A:$BO,,MATCH(TEXT($A10622,"0"),'Forecast Input'!$1:$1,0)),'Forecast Input'!$A:$A,Master!C10622,'Forecast Input'!$D:$D,Master!D10622),0),"Actual",SUMIFS('CMO Input'!$Q:$Q,'CMO Input'!$E:$E,Master!$A10622,'CMO Input'!$C:$C,Master!$C10622,'CMO Input'!$AJ:$AJ,Master!$D10622,'CMO Input'!$AU:$AU,Master!$F10618),"")</f>
        <v/>
      </c>
    </row>
    <row r="10623" spans="1:6" x14ac:dyDescent="0.25">
      <c r="A10623" s="24">
        <v>51</v>
      </c>
      <c r="B10623" s="25">
        <v>44621</v>
      </c>
      <c r="C10623" s="24" t="s">
        <v>141</v>
      </c>
      <c r="D10623" s="24" t="s">
        <v>1469</v>
      </c>
      <c r="E10623" s="24" t="s">
        <v>1488</v>
      </c>
      <c r="F10623" cm="1">
        <f t="array" ref="F10623">_xlfn.SWITCH($E10623,"Forecast",IFERROR(SUMIFS(INDEX('Forecast Input'!$A:$BO,,MATCH(TEXT($A10623,"0"),'Forecast Input'!$1:$1,0)),'Forecast Input'!$A:$A,Master!C10623,'Forecast Input'!$D:$D,Master!D10623),0),"Actual",SUMIFS('CMO Input'!$Q:$Q,'CMO Input'!$E:$E,Master!$A10623,'CMO Input'!$C:$C,Master!$C10623,'CMO Input'!$AJ:$AJ,Master!$D10623,'CMO Input'!$AU:$AU,Master!$F10619),"")</f>
        <v>0</v>
      </c>
    </row>
    <row r="10624" spans="1:6" x14ac:dyDescent="0.25">
      <c r="A10624" s="24">
        <v>51</v>
      </c>
      <c r="B10624" s="25">
        <v>44621</v>
      </c>
      <c r="C10624" s="24" t="s">
        <v>141</v>
      </c>
      <c r="D10624" s="24" t="s">
        <v>1469</v>
      </c>
      <c r="E10624" s="24" t="s">
        <v>1487</v>
      </c>
      <c r="F10624" cm="1">
        <f t="array" ref="F10624">_xlfn.SWITCH($E10624,"Forecast",IFERROR(SUMIFS(INDEX('Forecast Input'!$A:$BO,,MATCH(TEXT($A10624,"0"),'Forecast Input'!$1:$1,0)),'Forecast Input'!$A:$A,Master!C10624,'Forecast Input'!$D:$D,Master!D10624),0),"Actual",SUMIFS('CMO Input'!$Q:$Q,'CMO Input'!$E:$E,Master!$A10624,'CMO Input'!$C:$C,Master!$C10624,'CMO Input'!$AJ:$AJ,Master!$D10624,'CMO Input'!$AU:$AU,Master!$F10620),"")</f>
        <v>0</v>
      </c>
    </row>
    <row r="10625" spans="1:6" x14ac:dyDescent="0.25">
      <c r="A10625" s="24">
        <v>51</v>
      </c>
      <c r="B10625" s="25">
        <v>44621</v>
      </c>
      <c r="C10625" s="24" t="s">
        <v>127</v>
      </c>
      <c r="D10625" s="24" t="s">
        <v>10</v>
      </c>
      <c r="E10625" s="24" t="s">
        <v>1489</v>
      </c>
      <c r="F10625" t="str" cm="1">
        <f t="array" ref="F10625">_xlfn.SWITCH($E10625,"Forecast",IFERROR(SUMIFS(INDEX('Forecast Input'!$A:$BO,,MATCH(TEXT($A10625,"0"),'Forecast Input'!$1:$1,0)),'Forecast Input'!$A:$A,Master!C10625,'Forecast Input'!$D:$D,Master!D10625),0),"Actual",SUMIFS('CMO Input'!$Q:$Q,'CMO Input'!$E:$E,Master!$A10625,'CMO Input'!$C:$C,Master!$C10625,'CMO Input'!$AJ:$AJ,Master!$D10625,'CMO Input'!$AU:$AU,Master!$F10621),"")</f>
        <v/>
      </c>
    </row>
    <row r="10626" spans="1:6" x14ac:dyDescent="0.25">
      <c r="A10626" s="24">
        <v>51</v>
      </c>
      <c r="B10626" s="25">
        <v>44621</v>
      </c>
      <c r="C10626" s="24" t="s">
        <v>127</v>
      </c>
      <c r="D10626" s="24" t="s">
        <v>10</v>
      </c>
      <c r="E10626" s="24" t="s">
        <v>1488</v>
      </c>
      <c r="F10626" cm="1">
        <f t="array" ref="F10626">_xlfn.SWITCH($E10626,"Forecast",IFERROR(SUMIFS(INDEX('Forecast Input'!$A:$BO,,MATCH(TEXT($A10626,"0"),'Forecast Input'!$1:$1,0)),'Forecast Input'!$A:$A,Master!C10626,'Forecast Input'!$D:$D,Master!D10626),0),"Actual",SUMIFS('CMO Input'!$Q:$Q,'CMO Input'!$E:$E,Master!$A10626,'CMO Input'!$C:$C,Master!$C10626,'CMO Input'!$AJ:$AJ,Master!$D10626,'CMO Input'!$AU:$AU,Master!$F10622),"")</f>
        <v>0</v>
      </c>
    </row>
    <row r="10627" spans="1:6" x14ac:dyDescent="0.25">
      <c r="A10627" s="24">
        <v>51</v>
      </c>
      <c r="B10627" s="25">
        <v>44621</v>
      </c>
      <c r="C10627" s="24" t="s">
        <v>127</v>
      </c>
      <c r="D10627" s="24" t="s">
        <v>10</v>
      </c>
      <c r="E10627" s="24" t="s">
        <v>1487</v>
      </c>
      <c r="F10627" cm="1">
        <f t="array" ref="F10627">_xlfn.SWITCH($E10627,"Forecast",IFERROR(SUMIFS(INDEX('Forecast Input'!$A:$BO,,MATCH(TEXT($A10627,"0"),'Forecast Input'!$1:$1,0)),'Forecast Input'!$A:$A,Master!C10627,'Forecast Input'!$D:$D,Master!D10627),0),"Actual",SUMIFS('CMO Input'!$Q:$Q,'CMO Input'!$E:$E,Master!$A10627,'CMO Input'!$C:$C,Master!$C10627,'CMO Input'!$AJ:$AJ,Master!$D10627,'CMO Input'!$AU:$AU,Master!$F10623),"")</f>
        <v>0</v>
      </c>
    </row>
    <row r="10628" spans="1:6" x14ac:dyDescent="0.25">
      <c r="A10628" s="24">
        <v>51</v>
      </c>
      <c r="B10628" s="25">
        <v>44621</v>
      </c>
      <c r="C10628" s="24" t="s">
        <v>127</v>
      </c>
      <c r="D10628" s="24" t="s">
        <v>61</v>
      </c>
      <c r="E10628" s="24" t="s">
        <v>1489</v>
      </c>
      <c r="F10628" t="str" cm="1">
        <f t="array" ref="F10628">_xlfn.SWITCH($E10628,"Forecast",IFERROR(SUMIFS(INDEX('Forecast Input'!$A:$BO,,MATCH(TEXT($A10628,"0"),'Forecast Input'!$1:$1,0)),'Forecast Input'!$A:$A,Master!C10628,'Forecast Input'!$D:$D,Master!D10628),0),"Actual",SUMIFS('CMO Input'!$Q:$Q,'CMO Input'!$E:$E,Master!$A10628,'CMO Input'!$C:$C,Master!$C10628,'CMO Input'!$AJ:$AJ,Master!$D10628,'CMO Input'!$AU:$AU,Master!$F10624),"")</f>
        <v/>
      </c>
    </row>
    <row r="10629" spans="1:6" x14ac:dyDescent="0.25">
      <c r="A10629" s="24">
        <v>51</v>
      </c>
      <c r="B10629" s="25">
        <v>44621</v>
      </c>
      <c r="C10629" s="24" t="s">
        <v>127</v>
      </c>
      <c r="D10629" s="24" t="s">
        <v>61</v>
      </c>
      <c r="E10629" s="24" t="s">
        <v>1488</v>
      </c>
      <c r="F10629" cm="1">
        <f t="array" ref="F10629">_xlfn.SWITCH($E10629,"Forecast",IFERROR(SUMIFS(INDEX('Forecast Input'!$A:$BO,,MATCH(TEXT($A10629,"0"),'Forecast Input'!$1:$1,0)),'Forecast Input'!$A:$A,Master!C10629,'Forecast Input'!$D:$D,Master!D10629),0),"Actual",SUMIFS('CMO Input'!$Q:$Q,'CMO Input'!$E:$E,Master!$A10629,'CMO Input'!$C:$C,Master!$C10629,'CMO Input'!$AJ:$AJ,Master!$D10629,'CMO Input'!$AU:$AU,Master!$F10625),"")</f>
        <v>0</v>
      </c>
    </row>
    <row r="10630" spans="1:6" x14ac:dyDescent="0.25">
      <c r="A10630" s="24">
        <v>51</v>
      </c>
      <c r="B10630" s="25">
        <v>44621</v>
      </c>
      <c r="C10630" s="24" t="s">
        <v>127</v>
      </c>
      <c r="D10630" s="24" t="s">
        <v>61</v>
      </c>
      <c r="E10630" s="24" t="s">
        <v>1487</v>
      </c>
      <c r="F10630" cm="1">
        <f t="array" ref="F10630">_xlfn.SWITCH($E10630,"Forecast",IFERROR(SUMIFS(INDEX('Forecast Input'!$A:$BO,,MATCH(TEXT($A10630,"0"),'Forecast Input'!$1:$1,0)),'Forecast Input'!$A:$A,Master!C10630,'Forecast Input'!$D:$D,Master!D10630),0),"Actual",SUMIFS('CMO Input'!$Q:$Q,'CMO Input'!$E:$E,Master!$A10630,'CMO Input'!$C:$C,Master!$C10630,'CMO Input'!$AJ:$AJ,Master!$D10630,'CMO Input'!$AU:$AU,Master!$F10626),"")</f>
        <v>0</v>
      </c>
    </row>
    <row r="10631" spans="1:6" x14ac:dyDescent="0.25">
      <c r="A10631" s="24">
        <v>51</v>
      </c>
      <c r="B10631" s="25">
        <v>44621</v>
      </c>
      <c r="C10631" s="24" t="s">
        <v>127</v>
      </c>
      <c r="D10631" s="24" t="s">
        <v>103</v>
      </c>
      <c r="E10631" s="24" t="s">
        <v>1489</v>
      </c>
      <c r="F10631" t="str" cm="1">
        <f t="array" ref="F10631">_xlfn.SWITCH($E10631,"Forecast",IFERROR(SUMIFS(INDEX('Forecast Input'!$A:$BO,,MATCH(TEXT($A10631,"0"),'Forecast Input'!$1:$1,0)),'Forecast Input'!$A:$A,Master!C10631,'Forecast Input'!$D:$D,Master!D10631),0),"Actual",SUMIFS('CMO Input'!$Q:$Q,'CMO Input'!$E:$E,Master!$A10631,'CMO Input'!$C:$C,Master!$C10631,'CMO Input'!$AJ:$AJ,Master!$D10631,'CMO Input'!$AU:$AU,Master!$F10627),"")</f>
        <v/>
      </c>
    </row>
    <row r="10632" spans="1:6" x14ac:dyDescent="0.25">
      <c r="A10632" s="24">
        <v>51</v>
      </c>
      <c r="B10632" s="25">
        <v>44621</v>
      </c>
      <c r="C10632" s="24" t="s">
        <v>127</v>
      </c>
      <c r="D10632" s="24" t="s">
        <v>103</v>
      </c>
      <c r="E10632" s="24" t="s">
        <v>1488</v>
      </c>
      <c r="F10632" cm="1">
        <f t="array" ref="F10632">_xlfn.SWITCH($E10632,"Forecast",IFERROR(SUMIFS(INDEX('Forecast Input'!$A:$BO,,MATCH(TEXT($A10632,"0"),'Forecast Input'!$1:$1,0)),'Forecast Input'!$A:$A,Master!C10632,'Forecast Input'!$D:$D,Master!D10632),0),"Actual",SUMIFS('CMO Input'!$Q:$Q,'CMO Input'!$E:$E,Master!$A10632,'CMO Input'!$C:$C,Master!$C10632,'CMO Input'!$AJ:$AJ,Master!$D10632,'CMO Input'!$AU:$AU,Master!$F10628),"")</f>
        <v>0</v>
      </c>
    </row>
    <row r="10633" spans="1:6" x14ac:dyDescent="0.25">
      <c r="A10633" s="24">
        <v>51</v>
      </c>
      <c r="B10633" s="25">
        <v>44621</v>
      </c>
      <c r="C10633" s="24" t="s">
        <v>127</v>
      </c>
      <c r="D10633" s="24" t="s">
        <v>103</v>
      </c>
      <c r="E10633" s="24" t="s">
        <v>1487</v>
      </c>
      <c r="F10633" cm="1">
        <f t="array" ref="F10633">_xlfn.SWITCH($E10633,"Forecast",IFERROR(SUMIFS(INDEX('Forecast Input'!$A:$BO,,MATCH(TEXT($A10633,"0"),'Forecast Input'!$1:$1,0)),'Forecast Input'!$A:$A,Master!C10633,'Forecast Input'!$D:$D,Master!D10633),0),"Actual",SUMIFS('CMO Input'!$Q:$Q,'CMO Input'!$E:$E,Master!$A10633,'CMO Input'!$C:$C,Master!$C10633,'CMO Input'!$AJ:$AJ,Master!$D10633,'CMO Input'!$AU:$AU,Master!$F10629),"")</f>
        <v>0</v>
      </c>
    </row>
    <row r="10634" spans="1:6" x14ac:dyDescent="0.25">
      <c r="A10634" s="24">
        <v>51</v>
      </c>
      <c r="B10634" s="25">
        <v>44621</v>
      </c>
      <c r="C10634" s="24" t="s">
        <v>127</v>
      </c>
      <c r="D10634" s="24" t="s">
        <v>146</v>
      </c>
      <c r="E10634" s="24" t="s">
        <v>1489</v>
      </c>
      <c r="F10634" t="str" cm="1">
        <f t="array" ref="F10634">_xlfn.SWITCH($E10634,"Forecast",IFERROR(SUMIFS(INDEX('Forecast Input'!$A:$BO,,MATCH(TEXT($A10634,"0"),'Forecast Input'!$1:$1,0)),'Forecast Input'!$A:$A,Master!C10634,'Forecast Input'!$D:$D,Master!D10634),0),"Actual",SUMIFS('CMO Input'!$Q:$Q,'CMO Input'!$E:$E,Master!$A10634,'CMO Input'!$C:$C,Master!$C10634,'CMO Input'!$AJ:$AJ,Master!$D10634,'CMO Input'!$AU:$AU,Master!$F10630),"")</f>
        <v/>
      </c>
    </row>
    <row r="10635" spans="1:6" x14ac:dyDescent="0.25">
      <c r="A10635" s="24">
        <v>51</v>
      </c>
      <c r="B10635" s="25">
        <v>44621</v>
      </c>
      <c r="C10635" s="24" t="s">
        <v>127</v>
      </c>
      <c r="D10635" s="24" t="s">
        <v>146</v>
      </c>
      <c r="E10635" s="24" t="s">
        <v>1488</v>
      </c>
      <c r="F10635" cm="1">
        <f t="array" ref="F10635">_xlfn.SWITCH($E10635,"Forecast",IFERROR(SUMIFS(INDEX('Forecast Input'!$A:$BO,,MATCH(TEXT($A10635,"0"),'Forecast Input'!$1:$1,0)),'Forecast Input'!$A:$A,Master!C10635,'Forecast Input'!$D:$D,Master!D10635),0),"Actual",SUMIFS('CMO Input'!$Q:$Q,'CMO Input'!$E:$E,Master!$A10635,'CMO Input'!$C:$C,Master!$C10635,'CMO Input'!$AJ:$AJ,Master!$D10635,'CMO Input'!$AU:$AU,Master!$F10631),"")</f>
        <v>0</v>
      </c>
    </row>
    <row r="10636" spans="1:6" x14ac:dyDescent="0.25">
      <c r="A10636" s="24">
        <v>51</v>
      </c>
      <c r="B10636" s="25">
        <v>44621</v>
      </c>
      <c r="C10636" s="24" t="s">
        <v>127</v>
      </c>
      <c r="D10636" s="24" t="s">
        <v>146</v>
      </c>
      <c r="E10636" s="24" t="s">
        <v>1487</v>
      </c>
      <c r="F10636" cm="1">
        <f t="array" ref="F10636">_xlfn.SWITCH($E10636,"Forecast",IFERROR(SUMIFS(INDEX('Forecast Input'!$A:$BO,,MATCH(TEXT($A10636,"0"),'Forecast Input'!$1:$1,0)),'Forecast Input'!$A:$A,Master!C10636,'Forecast Input'!$D:$D,Master!D10636),0),"Actual",SUMIFS('CMO Input'!$Q:$Q,'CMO Input'!$E:$E,Master!$A10636,'CMO Input'!$C:$C,Master!$C10636,'CMO Input'!$AJ:$AJ,Master!$D10636,'CMO Input'!$AU:$AU,Master!$F10632),"")</f>
        <v>0</v>
      </c>
    </row>
    <row r="10637" spans="1:6" x14ac:dyDescent="0.25">
      <c r="A10637" s="24">
        <v>51</v>
      </c>
      <c r="B10637" s="25">
        <v>44621</v>
      </c>
      <c r="C10637" s="24" t="s">
        <v>127</v>
      </c>
      <c r="D10637" s="24" t="s">
        <v>166</v>
      </c>
      <c r="E10637" s="24" t="s">
        <v>1489</v>
      </c>
      <c r="F10637" t="str" cm="1">
        <f t="array" ref="F10637">_xlfn.SWITCH($E10637,"Forecast",IFERROR(SUMIFS(INDEX('Forecast Input'!$A:$BO,,MATCH(TEXT($A10637,"0"),'Forecast Input'!$1:$1,0)),'Forecast Input'!$A:$A,Master!C10637,'Forecast Input'!$D:$D,Master!D10637),0),"Actual",SUMIFS('CMO Input'!$Q:$Q,'CMO Input'!$E:$E,Master!$A10637,'CMO Input'!$C:$C,Master!$C10637,'CMO Input'!$AJ:$AJ,Master!$D10637,'CMO Input'!$AU:$AU,Master!$F10633),"")</f>
        <v/>
      </c>
    </row>
    <row r="10638" spans="1:6" x14ac:dyDescent="0.25">
      <c r="A10638" s="24">
        <v>51</v>
      </c>
      <c r="B10638" s="25">
        <v>44621</v>
      </c>
      <c r="C10638" s="24" t="s">
        <v>127</v>
      </c>
      <c r="D10638" s="24" t="s">
        <v>166</v>
      </c>
      <c r="E10638" s="24" t="s">
        <v>1488</v>
      </c>
      <c r="F10638" cm="1">
        <f t="array" ref="F10638">_xlfn.SWITCH($E10638,"Forecast",IFERROR(SUMIFS(INDEX('Forecast Input'!$A:$BO,,MATCH(TEXT($A10638,"0"),'Forecast Input'!$1:$1,0)),'Forecast Input'!$A:$A,Master!C10638,'Forecast Input'!$D:$D,Master!D10638),0),"Actual",SUMIFS('CMO Input'!$Q:$Q,'CMO Input'!$E:$E,Master!$A10638,'CMO Input'!$C:$C,Master!$C10638,'CMO Input'!$AJ:$AJ,Master!$D10638,'CMO Input'!$AU:$AU,Master!$F10634),"")</f>
        <v>0</v>
      </c>
    </row>
    <row r="10639" spans="1:6" x14ac:dyDescent="0.25">
      <c r="A10639" s="24">
        <v>51</v>
      </c>
      <c r="B10639" s="25">
        <v>44621</v>
      </c>
      <c r="C10639" s="24" t="s">
        <v>127</v>
      </c>
      <c r="D10639" s="24" t="s">
        <v>166</v>
      </c>
      <c r="E10639" s="24" t="s">
        <v>1487</v>
      </c>
      <c r="F10639" cm="1">
        <f t="array" ref="F10639">_xlfn.SWITCH($E10639,"Forecast",IFERROR(SUMIFS(INDEX('Forecast Input'!$A:$BO,,MATCH(TEXT($A10639,"0"),'Forecast Input'!$1:$1,0)),'Forecast Input'!$A:$A,Master!C10639,'Forecast Input'!$D:$D,Master!D10639),0),"Actual",SUMIFS('CMO Input'!$Q:$Q,'CMO Input'!$E:$E,Master!$A10639,'CMO Input'!$C:$C,Master!$C10639,'CMO Input'!$AJ:$AJ,Master!$D10639,'CMO Input'!$AU:$AU,Master!$F10635),"")</f>
        <v>0</v>
      </c>
    </row>
    <row r="10640" spans="1:6" x14ac:dyDescent="0.25">
      <c r="A10640" s="24">
        <v>51</v>
      </c>
      <c r="B10640" s="25">
        <v>44621</v>
      </c>
      <c r="C10640" s="24" t="s">
        <v>127</v>
      </c>
      <c r="D10640" s="24" t="s">
        <v>170</v>
      </c>
      <c r="E10640" s="24" t="s">
        <v>1489</v>
      </c>
      <c r="F10640" t="str" cm="1">
        <f t="array" ref="F10640">_xlfn.SWITCH($E10640,"Forecast",IFERROR(SUMIFS(INDEX('Forecast Input'!$A:$BO,,MATCH(TEXT($A10640,"0"),'Forecast Input'!$1:$1,0)),'Forecast Input'!$A:$A,Master!C10640,'Forecast Input'!$D:$D,Master!D10640),0),"Actual",SUMIFS('CMO Input'!$Q:$Q,'CMO Input'!$E:$E,Master!$A10640,'CMO Input'!$C:$C,Master!$C10640,'CMO Input'!$AJ:$AJ,Master!$D10640,'CMO Input'!$AU:$AU,Master!$F10636),"")</f>
        <v/>
      </c>
    </row>
    <row r="10641" spans="1:6" x14ac:dyDescent="0.25">
      <c r="A10641" s="24">
        <v>51</v>
      </c>
      <c r="B10641" s="25">
        <v>44621</v>
      </c>
      <c r="C10641" s="24" t="s">
        <v>127</v>
      </c>
      <c r="D10641" s="24" t="s">
        <v>170</v>
      </c>
      <c r="E10641" s="24" t="s">
        <v>1488</v>
      </c>
      <c r="F10641" cm="1">
        <f t="array" ref="F10641">_xlfn.SWITCH($E10641,"Forecast",IFERROR(SUMIFS(INDEX('Forecast Input'!$A:$BO,,MATCH(TEXT($A10641,"0"),'Forecast Input'!$1:$1,0)),'Forecast Input'!$A:$A,Master!C10641,'Forecast Input'!$D:$D,Master!D10641),0),"Actual",SUMIFS('CMO Input'!$Q:$Q,'CMO Input'!$E:$E,Master!$A10641,'CMO Input'!$C:$C,Master!$C10641,'CMO Input'!$AJ:$AJ,Master!$D10641,'CMO Input'!$AU:$AU,Master!$F10637),"")</f>
        <v>0</v>
      </c>
    </row>
    <row r="10642" spans="1:6" x14ac:dyDescent="0.25">
      <c r="A10642" s="24">
        <v>51</v>
      </c>
      <c r="B10642" s="25">
        <v>44621</v>
      </c>
      <c r="C10642" s="24" t="s">
        <v>127</v>
      </c>
      <c r="D10642" s="24" t="s">
        <v>170</v>
      </c>
      <c r="E10642" s="24" t="s">
        <v>1487</v>
      </c>
      <c r="F10642" cm="1">
        <f t="array" ref="F10642">_xlfn.SWITCH($E10642,"Forecast",IFERROR(SUMIFS(INDEX('Forecast Input'!$A:$BO,,MATCH(TEXT($A10642,"0"),'Forecast Input'!$1:$1,0)),'Forecast Input'!$A:$A,Master!C10642,'Forecast Input'!$D:$D,Master!D10642),0),"Actual",SUMIFS('CMO Input'!$Q:$Q,'CMO Input'!$E:$E,Master!$A10642,'CMO Input'!$C:$C,Master!$C10642,'CMO Input'!$AJ:$AJ,Master!$D10642,'CMO Input'!$AU:$AU,Master!$F10638),"")</f>
        <v>0</v>
      </c>
    </row>
    <row r="10643" spans="1:6" x14ac:dyDescent="0.25">
      <c r="A10643" s="24">
        <v>51</v>
      </c>
      <c r="B10643" s="25">
        <v>44621</v>
      </c>
      <c r="C10643" s="24" t="s">
        <v>127</v>
      </c>
      <c r="D10643" s="24" t="s">
        <v>436</v>
      </c>
      <c r="E10643" s="24" t="s">
        <v>1489</v>
      </c>
      <c r="F10643" t="str" cm="1">
        <f t="array" ref="F10643">_xlfn.SWITCH($E10643,"Forecast",IFERROR(SUMIFS(INDEX('Forecast Input'!$A:$BO,,MATCH(TEXT($A10643,"0"),'Forecast Input'!$1:$1,0)),'Forecast Input'!$A:$A,Master!C10643,'Forecast Input'!$D:$D,Master!D10643),0),"Actual",SUMIFS('CMO Input'!$Q:$Q,'CMO Input'!$E:$E,Master!$A10643,'CMO Input'!$C:$C,Master!$C10643,'CMO Input'!$AJ:$AJ,Master!$D10643,'CMO Input'!$AU:$AU,Master!$F10639),"")</f>
        <v/>
      </c>
    </row>
    <row r="10644" spans="1:6" x14ac:dyDescent="0.25">
      <c r="A10644" s="24">
        <v>51</v>
      </c>
      <c r="B10644" s="25">
        <v>44621</v>
      </c>
      <c r="C10644" s="24" t="s">
        <v>127</v>
      </c>
      <c r="D10644" s="24" t="s">
        <v>436</v>
      </c>
      <c r="E10644" s="24" t="s">
        <v>1488</v>
      </c>
      <c r="F10644" cm="1">
        <f t="array" ref="F10644">_xlfn.SWITCH($E10644,"Forecast",IFERROR(SUMIFS(INDEX('Forecast Input'!$A:$BO,,MATCH(TEXT($A10644,"0"),'Forecast Input'!$1:$1,0)),'Forecast Input'!$A:$A,Master!C10644,'Forecast Input'!$D:$D,Master!D10644),0),"Actual",SUMIFS('CMO Input'!$Q:$Q,'CMO Input'!$E:$E,Master!$A10644,'CMO Input'!$C:$C,Master!$C10644,'CMO Input'!$AJ:$AJ,Master!$D10644,'CMO Input'!$AU:$AU,Master!$F10640),"")</f>
        <v>0</v>
      </c>
    </row>
    <row r="10645" spans="1:6" x14ac:dyDescent="0.25">
      <c r="A10645" s="24">
        <v>51</v>
      </c>
      <c r="B10645" s="25">
        <v>44621</v>
      </c>
      <c r="C10645" s="24" t="s">
        <v>127</v>
      </c>
      <c r="D10645" s="24" t="s">
        <v>436</v>
      </c>
      <c r="E10645" s="24" t="s">
        <v>1487</v>
      </c>
      <c r="F10645" cm="1">
        <f t="array" ref="F10645">_xlfn.SWITCH($E10645,"Forecast",IFERROR(SUMIFS(INDEX('Forecast Input'!$A:$BO,,MATCH(TEXT($A10645,"0"),'Forecast Input'!$1:$1,0)),'Forecast Input'!$A:$A,Master!C10645,'Forecast Input'!$D:$D,Master!D10645),0),"Actual",SUMIFS('CMO Input'!$Q:$Q,'CMO Input'!$E:$E,Master!$A10645,'CMO Input'!$C:$C,Master!$C10645,'CMO Input'!$AJ:$AJ,Master!$D10645,'CMO Input'!$AU:$AU,Master!$F10641),"")</f>
        <v>0</v>
      </c>
    </row>
    <row r="10646" spans="1:6" x14ac:dyDescent="0.25">
      <c r="A10646" s="24">
        <v>51</v>
      </c>
      <c r="B10646" s="25">
        <v>44621</v>
      </c>
      <c r="C10646" s="24" t="s">
        <v>127</v>
      </c>
      <c r="D10646" s="24" t="s">
        <v>1469</v>
      </c>
      <c r="E10646" s="24" t="s">
        <v>1489</v>
      </c>
      <c r="F10646" t="str" cm="1">
        <f t="array" ref="F10646">_xlfn.SWITCH($E10646,"Forecast",IFERROR(SUMIFS(INDEX('Forecast Input'!$A:$BO,,MATCH(TEXT($A10646,"0"),'Forecast Input'!$1:$1,0)),'Forecast Input'!$A:$A,Master!C10646,'Forecast Input'!$D:$D,Master!D10646),0),"Actual",SUMIFS('CMO Input'!$Q:$Q,'CMO Input'!$E:$E,Master!$A10646,'CMO Input'!$C:$C,Master!$C10646,'CMO Input'!$AJ:$AJ,Master!$D10646,'CMO Input'!$AU:$AU,Master!$F10642),"")</f>
        <v/>
      </c>
    </row>
    <row r="10647" spans="1:6" x14ac:dyDescent="0.25">
      <c r="A10647" s="24">
        <v>51</v>
      </c>
      <c r="B10647" s="25">
        <v>44621</v>
      </c>
      <c r="C10647" s="24" t="s">
        <v>127</v>
      </c>
      <c r="D10647" s="24" t="s">
        <v>1469</v>
      </c>
      <c r="E10647" s="24" t="s">
        <v>1488</v>
      </c>
      <c r="F10647" cm="1">
        <f t="array" ref="F10647">_xlfn.SWITCH($E10647,"Forecast",IFERROR(SUMIFS(INDEX('Forecast Input'!$A:$BO,,MATCH(TEXT($A10647,"0"),'Forecast Input'!$1:$1,0)),'Forecast Input'!$A:$A,Master!C10647,'Forecast Input'!$D:$D,Master!D10647),0),"Actual",SUMIFS('CMO Input'!$Q:$Q,'CMO Input'!$E:$E,Master!$A10647,'CMO Input'!$C:$C,Master!$C10647,'CMO Input'!$AJ:$AJ,Master!$D10647,'CMO Input'!$AU:$AU,Master!$F10643),"")</f>
        <v>0</v>
      </c>
    </row>
    <row r="10648" spans="1:6" x14ac:dyDescent="0.25">
      <c r="A10648" s="24">
        <v>51</v>
      </c>
      <c r="B10648" s="25">
        <v>44621</v>
      </c>
      <c r="C10648" s="24" t="s">
        <v>127</v>
      </c>
      <c r="D10648" s="24" t="s">
        <v>1469</v>
      </c>
      <c r="E10648" s="24" t="s">
        <v>1487</v>
      </c>
      <c r="F10648" cm="1">
        <f t="array" ref="F10648">_xlfn.SWITCH($E10648,"Forecast",IFERROR(SUMIFS(INDEX('Forecast Input'!$A:$BO,,MATCH(TEXT($A10648,"0"),'Forecast Input'!$1:$1,0)),'Forecast Input'!$A:$A,Master!C10648,'Forecast Input'!$D:$D,Master!D10648),0),"Actual",SUMIFS('CMO Input'!$Q:$Q,'CMO Input'!$E:$E,Master!$A10648,'CMO Input'!$C:$C,Master!$C10648,'CMO Input'!$AJ:$AJ,Master!$D10648,'CMO Input'!$AU:$AU,Master!$F10644),"")</f>
        <v>0</v>
      </c>
    </row>
    <row r="10649" spans="1:6" x14ac:dyDescent="0.25">
      <c r="A10649" s="24">
        <v>51</v>
      </c>
      <c r="B10649" s="25">
        <v>44621</v>
      </c>
      <c r="C10649" s="24" t="s">
        <v>44</v>
      </c>
      <c r="D10649" s="24" t="s">
        <v>10</v>
      </c>
      <c r="E10649" s="24" t="s">
        <v>1489</v>
      </c>
      <c r="F10649" t="str" cm="1">
        <f t="array" ref="F10649">_xlfn.SWITCH($E10649,"Forecast",IFERROR(SUMIFS(INDEX('Forecast Input'!$A:$BO,,MATCH(TEXT($A10649,"0"),'Forecast Input'!$1:$1,0)),'Forecast Input'!$A:$A,Master!C10649,'Forecast Input'!$D:$D,Master!D10649),0),"Actual",SUMIFS('CMO Input'!$Q:$Q,'CMO Input'!$E:$E,Master!$A10649,'CMO Input'!$C:$C,Master!$C10649,'CMO Input'!$AJ:$AJ,Master!$D10649,'CMO Input'!$AU:$AU,Master!$F10645),"")</f>
        <v/>
      </c>
    </row>
    <row r="10650" spans="1:6" x14ac:dyDescent="0.25">
      <c r="A10650" s="24">
        <v>51</v>
      </c>
      <c r="B10650" s="25">
        <v>44621</v>
      </c>
      <c r="C10650" s="24" t="s">
        <v>44</v>
      </c>
      <c r="D10650" s="24" t="s">
        <v>10</v>
      </c>
      <c r="E10650" s="24" t="s">
        <v>1488</v>
      </c>
      <c r="F10650" cm="1">
        <f t="array" ref="F10650">_xlfn.SWITCH($E10650,"Forecast",IFERROR(SUMIFS(INDEX('Forecast Input'!$A:$BO,,MATCH(TEXT($A10650,"0"),'Forecast Input'!$1:$1,0)),'Forecast Input'!$A:$A,Master!C10650,'Forecast Input'!$D:$D,Master!D10650),0),"Actual",SUMIFS('CMO Input'!$Q:$Q,'CMO Input'!$E:$E,Master!$A10650,'CMO Input'!$C:$C,Master!$C10650,'CMO Input'!$AJ:$AJ,Master!$D10650,'CMO Input'!$AU:$AU,Master!$F10646),"")</f>
        <v>0</v>
      </c>
    </row>
    <row r="10651" spans="1:6" x14ac:dyDescent="0.25">
      <c r="A10651" s="24">
        <v>51</v>
      </c>
      <c r="B10651" s="25">
        <v>44621</v>
      </c>
      <c r="C10651" s="24" t="s">
        <v>44</v>
      </c>
      <c r="D10651" s="24" t="s">
        <v>10</v>
      </c>
      <c r="E10651" s="24" t="s">
        <v>1487</v>
      </c>
      <c r="F10651" cm="1">
        <f t="array" ref="F10651">_xlfn.SWITCH($E10651,"Forecast",IFERROR(SUMIFS(INDEX('Forecast Input'!$A:$BO,,MATCH(TEXT($A10651,"0"),'Forecast Input'!$1:$1,0)),'Forecast Input'!$A:$A,Master!C10651,'Forecast Input'!$D:$D,Master!D10651),0),"Actual",SUMIFS('CMO Input'!$Q:$Q,'CMO Input'!$E:$E,Master!$A10651,'CMO Input'!$C:$C,Master!$C10651,'CMO Input'!$AJ:$AJ,Master!$D10651,'CMO Input'!$AU:$AU,Master!$F10647),"")</f>
        <v>0</v>
      </c>
    </row>
    <row r="10652" spans="1:6" x14ac:dyDescent="0.25">
      <c r="A10652" s="24">
        <v>51</v>
      </c>
      <c r="B10652" s="25">
        <v>44621</v>
      </c>
      <c r="C10652" s="24" t="s">
        <v>44</v>
      </c>
      <c r="D10652" s="24" t="s">
        <v>61</v>
      </c>
      <c r="E10652" s="24" t="s">
        <v>1489</v>
      </c>
      <c r="F10652" t="str" cm="1">
        <f t="array" ref="F10652">_xlfn.SWITCH($E10652,"Forecast",IFERROR(SUMIFS(INDEX('Forecast Input'!$A:$BO,,MATCH(TEXT($A10652,"0"),'Forecast Input'!$1:$1,0)),'Forecast Input'!$A:$A,Master!C10652,'Forecast Input'!$D:$D,Master!D10652),0),"Actual",SUMIFS('CMO Input'!$Q:$Q,'CMO Input'!$E:$E,Master!$A10652,'CMO Input'!$C:$C,Master!$C10652,'CMO Input'!$AJ:$AJ,Master!$D10652,'CMO Input'!$AU:$AU,Master!$F10648),"")</f>
        <v/>
      </c>
    </row>
    <row r="10653" spans="1:6" x14ac:dyDescent="0.25">
      <c r="A10653" s="24">
        <v>51</v>
      </c>
      <c r="B10653" s="25">
        <v>44621</v>
      </c>
      <c r="C10653" s="24" t="s">
        <v>44</v>
      </c>
      <c r="D10653" s="24" t="s">
        <v>61</v>
      </c>
      <c r="E10653" s="24" t="s">
        <v>1488</v>
      </c>
      <c r="F10653" cm="1">
        <f t="array" ref="F10653">_xlfn.SWITCH($E10653,"Forecast",IFERROR(SUMIFS(INDEX('Forecast Input'!$A:$BO,,MATCH(TEXT($A10653,"0"),'Forecast Input'!$1:$1,0)),'Forecast Input'!$A:$A,Master!C10653,'Forecast Input'!$D:$D,Master!D10653),0),"Actual",SUMIFS('CMO Input'!$Q:$Q,'CMO Input'!$E:$E,Master!$A10653,'CMO Input'!$C:$C,Master!$C10653,'CMO Input'!$AJ:$AJ,Master!$D10653,'CMO Input'!$AU:$AU,Master!$F10649),"")</f>
        <v>0</v>
      </c>
    </row>
    <row r="10654" spans="1:6" x14ac:dyDescent="0.25">
      <c r="A10654" s="24">
        <v>51</v>
      </c>
      <c r="B10654" s="25">
        <v>44621</v>
      </c>
      <c r="C10654" s="24" t="s">
        <v>44</v>
      </c>
      <c r="D10654" s="24" t="s">
        <v>61</v>
      </c>
      <c r="E10654" s="24" t="s">
        <v>1487</v>
      </c>
      <c r="F10654" cm="1">
        <f t="array" ref="F10654">_xlfn.SWITCH($E10654,"Forecast",IFERROR(SUMIFS(INDEX('Forecast Input'!$A:$BO,,MATCH(TEXT($A10654,"0"),'Forecast Input'!$1:$1,0)),'Forecast Input'!$A:$A,Master!C10654,'Forecast Input'!$D:$D,Master!D10654),0),"Actual",SUMIFS('CMO Input'!$Q:$Q,'CMO Input'!$E:$E,Master!$A10654,'CMO Input'!$C:$C,Master!$C10654,'CMO Input'!$AJ:$AJ,Master!$D10654,'CMO Input'!$AU:$AU,Master!$F10650),"")</f>
        <v>0</v>
      </c>
    </row>
    <row r="10655" spans="1:6" x14ac:dyDescent="0.25">
      <c r="A10655" s="24">
        <v>51</v>
      </c>
      <c r="B10655" s="25">
        <v>44621</v>
      </c>
      <c r="C10655" s="24" t="s">
        <v>44</v>
      </c>
      <c r="D10655" s="24" t="s">
        <v>103</v>
      </c>
      <c r="E10655" s="24" t="s">
        <v>1489</v>
      </c>
      <c r="F10655" t="str" cm="1">
        <f t="array" ref="F10655">_xlfn.SWITCH($E10655,"Forecast",IFERROR(SUMIFS(INDEX('Forecast Input'!$A:$BO,,MATCH(TEXT($A10655,"0"),'Forecast Input'!$1:$1,0)),'Forecast Input'!$A:$A,Master!C10655,'Forecast Input'!$D:$D,Master!D10655),0),"Actual",SUMIFS('CMO Input'!$Q:$Q,'CMO Input'!$E:$E,Master!$A10655,'CMO Input'!$C:$C,Master!$C10655,'CMO Input'!$AJ:$AJ,Master!$D10655,'CMO Input'!$AU:$AU,Master!$F10651),"")</f>
        <v/>
      </c>
    </row>
    <row r="10656" spans="1:6" x14ac:dyDescent="0.25">
      <c r="A10656" s="24">
        <v>51</v>
      </c>
      <c r="B10656" s="25">
        <v>44621</v>
      </c>
      <c r="C10656" s="24" t="s">
        <v>44</v>
      </c>
      <c r="D10656" s="24" t="s">
        <v>103</v>
      </c>
      <c r="E10656" s="24" t="s">
        <v>1488</v>
      </c>
      <c r="F10656" cm="1">
        <f t="array" ref="F10656">_xlfn.SWITCH($E10656,"Forecast",IFERROR(SUMIFS(INDEX('Forecast Input'!$A:$BO,,MATCH(TEXT($A10656,"0"),'Forecast Input'!$1:$1,0)),'Forecast Input'!$A:$A,Master!C10656,'Forecast Input'!$D:$D,Master!D10656),0),"Actual",SUMIFS('CMO Input'!$Q:$Q,'CMO Input'!$E:$E,Master!$A10656,'CMO Input'!$C:$C,Master!$C10656,'CMO Input'!$AJ:$AJ,Master!$D10656,'CMO Input'!$AU:$AU,Master!$F10652),"")</f>
        <v>0</v>
      </c>
    </row>
    <row r="10657" spans="1:6" x14ac:dyDescent="0.25">
      <c r="A10657" s="24">
        <v>51</v>
      </c>
      <c r="B10657" s="25">
        <v>44621</v>
      </c>
      <c r="C10657" s="24" t="s">
        <v>44</v>
      </c>
      <c r="D10657" s="24" t="s">
        <v>103</v>
      </c>
      <c r="E10657" s="24" t="s">
        <v>1487</v>
      </c>
      <c r="F10657" cm="1">
        <f t="array" ref="F10657">_xlfn.SWITCH($E10657,"Forecast",IFERROR(SUMIFS(INDEX('Forecast Input'!$A:$BO,,MATCH(TEXT($A10657,"0"),'Forecast Input'!$1:$1,0)),'Forecast Input'!$A:$A,Master!C10657,'Forecast Input'!$D:$D,Master!D10657),0),"Actual",SUMIFS('CMO Input'!$Q:$Q,'CMO Input'!$E:$E,Master!$A10657,'CMO Input'!$C:$C,Master!$C10657,'CMO Input'!$AJ:$AJ,Master!$D10657,'CMO Input'!$AU:$AU,Master!$F10653),"")</f>
        <v>0</v>
      </c>
    </row>
    <row r="10658" spans="1:6" x14ac:dyDescent="0.25">
      <c r="A10658" s="24">
        <v>51</v>
      </c>
      <c r="B10658" s="25">
        <v>44621</v>
      </c>
      <c r="C10658" s="24" t="s">
        <v>44</v>
      </c>
      <c r="D10658" s="24" t="s">
        <v>146</v>
      </c>
      <c r="E10658" s="24" t="s">
        <v>1489</v>
      </c>
      <c r="F10658" t="str" cm="1">
        <f t="array" ref="F10658">_xlfn.SWITCH($E10658,"Forecast",IFERROR(SUMIFS(INDEX('Forecast Input'!$A:$BO,,MATCH(TEXT($A10658,"0"),'Forecast Input'!$1:$1,0)),'Forecast Input'!$A:$A,Master!C10658,'Forecast Input'!$D:$D,Master!D10658),0),"Actual",SUMIFS('CMO Input'!$Q:$Q,'CMO Input'!$E:$E,Master!$A10658,'CMO Input'!$C:$C,Master!$C10658,'CMO Input'!$AJ:$AJ,Master!$D10658,'CMO Input'!$AU:$AU,Master!$F10654),"")</f>
        <v/>
      </c>
    </row>
    <row r="10659" spans="1:6" x14ac:dyDescent="0.25">
      <c r="A10659" s="24">
        <v>51</v>
      </c>
      <c r="B10659" s="25">
        <v>44621</v>
      </c>
      <c r="C10659" s="24" t="s">
        <v>44</v>
      </c>
      <c r="D10659" s="24" t="s">
        <v>146</v>
      </c>
      <c r="E10659" s="24" t="s">
        <v>1488</v>
      </c>
      <c r="F10659" cm="1">
        <f t="array" ref="F10659">_xlfn.SWITCH($E10659,"Forecast",IFERROR(SUMIFS(INDEX('Forecast Input'!$A:$BO,,MATCH(TEXT($A10659,"0"),'Forecast Input'!$1:$1,0)),'Forecast Input'!$A:$A,Master!C10659,'Forecast Input'!$D:$D,Master!D10659),0),"Actual",SUMIFS('CMO Input'!$Q:$Q,'CMO Input'!$E:$E,Master!$A10659,'CMO Input'!$C:$C,Master!$C10659,'CMO Input'!$AJ:$AJ,Master!$D10659,'CMO Input'!$AU:$AU,Master!$F10655),"")</f>
        <v>0</v>
      </c>
    </row>
    <row r="10660" spans="1:6" x14ac:dyDescent="0.25">
      <c r="A10660" s="24">
        <v>51</v>
      </c>
      <c r="B10660" s="25">
        <v>44621</v>
      </c>
      <c r="C10660" s="24" t="s">
        <v>44</v>
      </c>
      <c r="D10660" s="24" t="s">
        <v>146</v>
      </c>
      <c r="E10660" s="24" t="s">
        <v>1487</v>
      </c>
      <c r="F10660" cm="1">
        <f t="array" ref="F10660">_xlfn.SWITCH($E10660,"Forecast",IFERROR(SUMIFS(INDEX('Forecast Input'!$A:$BO,,MATCH(TEXT($A10660,"0"),'Forecast Input'!$1:$1,0)),'Forecast Input'!$A:$A,Master!C10660,'Forecast Input'!$D:$D,Master!D10660),0),"Actual",SUMIFS('CMO Input'!$Q:$Q,'CMO Input'!$E:$E,Master!$A10660,'CMO Input'!$C:$C,Master!$C10660,'CMO Input'!$AJ:$AJ,Master!$D10660,'CMO Input'!$AU:$AU,Master!$F10656),"")</f>
        <v>0</v>
      </c>
    </row>
    <row r="10661" spans="1:6" x14ac:dyDescent="0.25">
      <c r="A10661" s="24">
        <v>51</v>
      </c>
      <c r="B10661" s="25">
        <v>44621</v>
      </c>
      <c r="C10661" s="24" t="s">
        <v>44</v>
      </c>
      <c r="D10661" s="24" t="s">
        <v>166</v>
      </c>
      <c r="E10661" s="24" t="s">
        <v>1489</v>
      </c>
      <c r="F10661" t="str" cm="1">
        <f t="array" ref="F10661">_xlfn.SWITCH($E10661,"Forecast",IFERROR(SUMIFS(INDEX('Forecast Input'!$A:$BO,,MATCH(TEXT($A10661,"0"),'Forecast Input'!$1:$1,0)),'Forecast Input'!$A:$A,Master!C10661,'Forecast Input'!$D:$D,Master!D10661),0),"Actual",SUMIFS('CMO Input'!$Q:$Q,'CMO Input'!$E:$E,Master!$A10661,'CMO Input'!$C:$C,Master!$C10661,'CMO Input'!$AJ:$AJ,Master!$D10661,'CMO Input'!$AU:$AU,Master!$F10657),"")</f>
        <v/>
      </c>
    </row>
    <row r="10662" spans="1:6" x14ac:dyDescent="0.25">
      <c r="A10662" s="24">
        <v>51</v>
      </c>
      <c r="B10662" s="25">
        <v>44621</v>
      </c>
      <c r="C10662" s="24" t="s">
        <v>44</v>
      </c>
      <c r="D10662" s="24" t="s">
        <v>166</v>
      </c>
      <c r="E10662" s="24" t="s">
        <v>1488</v>
      </c>
      <c r="F10662" cm="1">
        <f t="array" ref="F10662">_xlfn.SWITCH($E10662,"Forecast",IFERROR(SUMIFS(INDEX('Forecast Input'!$A:$BO,,MATCH(TEXT($A10662,"0"),'Forecast Input'!$1:$1,0)),'Forecast Input'!$A:$A,Master!C10662,'Forecast Input'!$D:$D,Master!D10662),0),"Actual",SUMIFS('CMO Input'!$Q:$Q,'CMO Input'!$E:$E,Master!$A10662,'CMO Input'!$C:$C,Master!$C10662,'CMO Input'!$AJ:$AJ,Master!$D10662,'CMO Input'!$AU:$AU,Master!$F10658),"")</f>
        <v>0</v>
      </c>
    </row>
    <row r="10663" spans="1:6" x14ac:dyDescent="0.25">
      <c r="A10663" s="24">
        <v>51</v>
      </c>
      <c r="B10663" s="25">
        <v>44621</v>
      </c>
      <c r="C10663" s="24" t="s">
        <v>44</v>
      </c>
      <c r="D10663" s="24" t="s">
        <v>166</v>
      </c>
      <c r="E10663" s="24" t="s">
        <v>1487</v>
      </c>
      <c r="F10663" cm="1">
        <f t="array" ref="F10663">_xlfn.SWITCH($E10663,"Forecast",IFERROR(SUMIFS(INDEX('Forecast Input'!$A:$BO,,MATCH(TEXT($A10663,"0"),'Forecast Input'!$1:$1,0)),'Forecast Input'!$A:$A,Master!C10663,'Forecast Input'!$D:$D,Master!D10663),0),"Actual",SUMIFS('CMO Input'!$Q:$Q,'CMO Input'!$E:$E,Master!$A10663,'CMO Input'!$C:$C,Master!$C10663,'CMO Input'!$AJ:$AJ,Master!$D10663,'CMO Input'!$AU:$AU,Master!$F10659),"")</f>
        <v>0</v>
      </c>
    </row>
    <row r="10664" spans="1:6" x14ac:dyDescent="0.25">
      <c r="A10664" s="24">
        <v>51</v>
      </c>
      <c r="B10664" s="25">
        <v>44621</v>
      </c>
      <c r="C10664" s="24" t="s">
        <v>44</v>
      </c>
      <c r="D10664" s="24" t="s">
        <v>170</v>
      </c>
      <c r="E10664" s="24" t="s">
        <v>1489</v>
      </c>
      <c r="F10664" t="str" cm="1">
        <f t="array" ref="F10664">_xlfn.SWITCH($E10664,"Forecast",IFERROR(SUMIFS(INDEX('Forecast Input'!$A:$BO,,MATCH(TEXT($A10664,"0"),'Forecast Input'!$1:$1,0)),'Forecast Input'!$A:$A,Master!C10664,'Forecast Input'!$D:$D,Master!D10664),0),"Actual",SUMIFS('CMO Input'!$Q:$Q,'CMO Input'!$E:$E,Master!$A10664,'CMO Input'!$C:$C,Master!$C10664,'CMO Input'!$AJ:$AJ,Master!$D10664,'CMO Input'!$AU:$AU,Master!$F10660),"")</f>
        <v/>
      </c>
    </row>
    <row r="10665" spans="1:6" x14ac:dyDescent="0.25">
      <c r="A10665" s="24">
        <v>51</v>
      </c>
      <c r="B10665" s="25">
        <v>44621</v>
      </c>
      <c r="C10665" s="24" t="s">
        <v>44</v>
      </c>
      <c r="D10665" s="24" t="s">
        <v>170</v>
      </c>
      <c r="E10665" s="24" t="s">
        <v>1488</v>
      </c>
      <c r="F10665" cm="1">
        <f t="array" ref="F10665">_xlfn.SWITCH($E10665,"Forecast",IFERROR(SUMIFS(INDEX('Forecast Input'!$A:$BO,,MATCH(TEXT($A10665,"0"),'Forecast Input'!$1:$1,0)),'Forecast Input'!$A:$A,Master!C10665,'Forecast Input'!$D:$D,Master!D10665),0),"Actual",SUMIFS('CMO Input'!$Q:$Q,'CMO Input'!$E:$E,Master!$A10665,'CMO Input'!$C:$C,Master!$C10665,'CMO Input'!$AJ:$AJ,Master!$D10665,'CMO Input'!$AU:$AU,Master!$F10661),"")</f>
        <v>0</v>
      </c>
    </row>
    <row r="10666" spans="1:6" x14ac:dyDescent="0.25">
      <c r="A10666" s="24">
        <v>51</v>
      </c>
      <c r="B10666" s="25">
        <v>44621</v>
      </c>
      <c r="C10666" s="24" t="s">
        <v>44</v>
      </c>
      <c r="D10666" s="24" t="s">
        <v>170</v>
      </c>
      <c r="E10666" s="24" t="s">
        <v>1487</v>
      </c>
      <c r="F10666" cm="1">
        <f t="array" ref="F10666">_xlfn.SWITCH($E10666,"Forecast",IFERROR(SUMIFS(INDEX('Forecast Input'!$A:$BO,,MATCH(TEXT($A10666,"0"),'Forecast Input'!$1:$1,0)),'Forecast Input'!$A:$A,Master!C10666,'Forecast Input'!$D:$D,Master!D10666),0),"Actual",SUMIFS('CMO Input'!$Q:$Q,'CMO Input'!$E:$E,Master!$A10666,'CMO Input'!$C:$C,Master!$C10666,'CMO Input'!$AJ:$AJ,Master!$D10666,'CMO Input'!$AU:$AU,Master!$F10662),"")</f>
        <v>0</v>
      </c>
    </row>
    <row r="10667" spans="1:6" x14ac:dyDescent="0.25">
      <c r="A10667" s="24">
        <v>51</v>
      </c>
      <c r="B10667" s="25">
        <v>44621</v>
      </c>
      <c r="C10667" s="24" t="s">
        <v>44</v>
      </c>
      <c r="D10667" s="24" t="s">
        <v>436</v>
      </c>
      <c r="E10667" s="24" t="s">
        <v>1489</v>
      </c>
      <c r="F10667" t="str" cm="1">
        <f t="array" ref="F10667">_xlfn.SWITCH($E10667,"Forecast",IFERROR(SUMIFS(INDEX('Forecast Input'!$A:$BO,,MATCH(TEXT($A10667,"0"),'Forecast Input'!$1:$1,0)),'Forecast Input'!$A:$A,Master!C10667,'Forecast Input'!$D:$D,Master!D10667),0),"Actual",SUMIFS('CMO Input'!$Q:$Q,'CMO Input'!$E:$E,Master!$A10667,'CMO Input'!$C:$C,Master!$C10667,'CMO Input'!$AJ:$AJ,Master!$D10667,'CMO Input'!$AU:$AU,Master!$F10663),"")</f>
        <v/>
      </c>
    </row>
    <row r="10668" spans="1:6" x14ac:dyDescent="0.25">
      <c r="A10668" s="24">
        <v>51</v>
      </c>
      <c r="B10668" s="25">
        <v>44621</v>
      </c>
      <c r="C10668" s="24" t="s">
        <v>44</v>
      </c>
      <c r="D10668" s="24" t="s">
        <v>436</v>
      </c>
      <c r="E10668" s="24" t="s">
        <v>1488</v>
      </c>
      <c r="F10668" cm="1">
        <f t="array" ref="F10668">_xlfn.SWITCH($E10668,"Forecast",IFERROR(SUMIFS(INDEX('Forecast Input'!$A:$BO,,MATCH(TEXT($A10668,"0"),'Forecast Input'!$1:$1,0)),'Forecast Input'!$A:$A,Master!C10668,'Forecast Input'!$D:$D,Master!D10668),0),"Actual",SUMIFS('CMO Input'!$Q:$Q,'CMO Input'!$E:$E,Master!$A10668,'CMO Input'!$C:$C,Master!$C10668,'CMO Input'!$AJ:$AJ,Master!$D10668,'CMO Input'!$AU:$AU,Master!$F10664),"")</f>
        <v>0</v>
      </c>
    </row>
    <row r="10669" spans="1:6" x14ac:dyDescent="0.25">
      <c r="A10669" s="24">
        <v>51</v>
      </c>
      <c r="B10669" s="25">
        <v>44621</v>
      </c>
      <c r="C10669" s="24" t="s">
        <v>44</v>
      </c>
      <c r="D10669" s="24" t="s">
        <v>436</v>
      </c>
      <c r="E10669" s="24" t="s">
        <v>1487</v>
      </c>
      <c r="F10669" cm="1">
        <f t="array" ref="F10669">_xlfn.SWITCH($E10669,"Forecast",IFERROR(SUMIFS(INDEX('Forecast Input'!$A:$BO,,MATCH(TEXT($A10669,"0"),'Forecast Input'!$1:$1,0)),'Forecast Input'!$A:$A,Master!C10669,'Forecast Input'!$D:$D,Master!D10669),0),"Actual",SUMIFS('CMO Input'!$Q:$Q,'CMO Input'!$E:$E,Master!$A10669,'CMO Input'!$C:$C,Master!$C10669,'CMO Input'!$AJ:$AJ,Master!$D10669,'CMO Input'!$AU:$AU,Master!$F10665),"")</f>
        <v>0</v>
      </c>
    </row>
    <row r="10670" spans="1:6" x14ac:dyDescent="0.25">
      <c r="A10670" s="24">
        <v>51</v>
      </c>
      <c r="B10670" s="25">
        <v>44621</v>
      </c>
      <c r="C10670" s="24" t="s">
        <v>44</v>
      </c>
      <c r="D10670" s="24" t="s">
        <v>1469</v>
      </c>
      <c r="E10670" s="24" t="s">
        <v>1489</v>
      </c>
      <c r="F10670" t="str" cm="1">
        <f t="array" ref="F10670">_xlfn.SWITCH($E10670,"Forecast",IFERROR(SUMIFS(INDEX('Forecast Input'!$A:$BO,,MATCH(TEXT($A10670,"0"),'Forecast Input'!$1:$1,0)),'Forecast Input'!$A:$A,Master!C10670,'Forecast Input'!$D:$D,Master!D10670),0),"Actual",SUMIFS('CMO Input'!$Q:$Q,'CMO Input'!$E:$E,Master!$A10670,'CMO Input'!$C:$C,Master!$C10670,'CMO Input'!$AJ:$AJ,Master!$D10670,'CMO Input'!$AU:$AU,Master!$F10666),"")</f>
        <v/>
      </c>
    </row>
    <row r="10671" spans="1:6" x14ac:dyDescent="0.25">
      <c r="A10671" s="24">
        <v>51</v>
      </c>
      <c r="B10671" s="25">
        <v>44621</v>
      </c>
      <c r="C10671" s="24" t="s">
        <v>44</v>
      </c>
      <c r="D10671" s="24" t="s">
        <v>1469</v>
      </c>
      <c r="E10671" s="24" t="s">
        <v>1488</v>
      </c>
      <c r="F10671" cm="1">
        <f t="array" ref="F10671">_xlfn.SWITCH($E10671,"Forecast",IFERROR(SUMIFS(INDEX('Forecast Input'!$A:$BO,,MATCH(TEXT($A10671,"0"),'Forecast Input'!$1:$1,0)),'Forecast Input'!$A:$A,Master!C10671,'Forecast Input'!$D:$D,Master!D10671),0),"Actual",SUMIFS('CMO Input'!$Q:$Q,'CMO Input'!$E:$E,Master!$A10671,'CMO Input'!$C:$C,Master!$C10671,'CMO Input'!$AJ:$AJ,Master!$D10671,'CMO Input'!$AU:$AU,Master!$F10667),"")</f>
        <v>0</v>
      </c>
    </row>
    <row r="10672" spans="1:6" x14ac:dyDescent="0.25">
      <c r="A10672" s="24">
        <v>51</v>
      </c>
      <c r="B10672" s="25">
        <v>44621</v>
      </c>
      <c r="C10672" s="24" t="s">
        <v>44</v>
      </c>
      <c r="D10672" s="24" t="s">
        <v>1469</v>
      </c>
      <c r="E10672" s="24" t="s">
        <v>1487</v>
      </c>
      <c r="F10672" cm="1">
        <f t="array" ref="F10672">_xlfn.SWITCH($E10672,"Forecast",IFERROR(SUMIFS(INDEX('Forecast Input'!$A:$BO,,MATCH(TEXT($A10672,"0"),'Forecast Input'!$1:$1,0)),'Forecast Input'!$A:$A,Master!C10672,'Forecast Input'!$D:$D,Master!D10672),0),"Actual",SUMIFS('CMO Input'!$Q:$Q,'CMO Input'!$E:$E,Master!$A10672,'CMO Input'!$C:$C,Master!$C10672,'CMO Input'!$AJ:$AJ,Master!$D10672,'CMO Input'!$AU:$AU,Master!$F10668),"")</f>
        <v>0</v>
      </c>
    </row>
    <row r="10673" spans="1:6" x14ac:dyDescent="0.25">
      <c r="A10673" s="24">
        <v>51</v>
      </c>
      <c r="B10673" s="25">
        <v>44621</v>
      </c>
      <c r="C10673" s="24" t="s">
        <v>780</v>
      </c>
      <c r="D10673" s="24" t="s">
        <v>1470</v>
      </c>
      <c r="E10673" s="24" t="s">
        <v>1489</v>
      </c>
      <c r="F10673" t="str" cm="1">
        <f t="array" ref="F10673">_xlfn.SWITCH($E10673,"Forecast",IFERROR(SUMIFS(INDEX('Forecast Input'!$A:$BO,,MATCH(TEXT($A10673,"0"),'Forecast Input'!$1:$1,0)),'Forecast Input'!$A:$A,Master!C10673,'Forecast Input'!$D:$D,Master!D10673),0),"Actual",SUMIFS('CMO Input'!$Q:$Q,'CMO Input'!$E:$E,Master!$A10673,'CMO Input'!$C:$C,Master!$C10673,'CMO Input'!$AJ:$AJ,Master!$D10673,'CMO Input'!$AU:$AU,Master!$F10669),"")</f>
        <v/>
      </c>
    </row>
    <row r="10674" spans="1:6" x14ac:dyDescent="0.25">
      <c r="A10674" s="24">
        <v>51</v>
      </c>
      <c r="B10674" s="25">
        <v>44621</v>
      </c>
      <c r="C10674" s="24" t="s">
        <v>780</v>
      </c>
      <c r="D10674" s="24" t="s">
        <v>1470</v>
      </c>
      <c r="E10674" s="24" t="s">
        <v>1488</v>
      </c>
      <c r="F10674" cm="1">
        <f t="array" ref="F10674">_xlfn.SWITCH($E10674,"Forecast",IFERROR(SUMIFS(INDEX('Forecast Input'!$A:$BO,,MATCH(TEXT($A10674,"0"),'Forecast Input'!$1:$1,0)),'Forecast Input'!$A:$A,Master!C10674,'Forecast Input'!$D:$D,Master!D10674),0),"Actual",SUMIFS('CMO Input'!$Q:$Q,'CMO Input'!$E:$E,Master!$A10674,'CMO Input'!$C:$C,Master!$C10674,'CMO Input'!$AJ:$AJ,Master!$D10674,'CMO Input'!$AU:$AU,Master!$F10670),"")</f>
        <v>0</v>
      </c>
    </row>
    <row r="10675" spans="1:6" x14ac:dyDescent="0.25">
      <c r="A10675" s="24">
        <v>51</v>
      </c>
      <c r="B10675" s="25">
        <v>44621</v>
      </c>
      <c r="C10675" s="24" t="s">
        <v>780</v>
      </c>
      <c r="D10675" s="24" t="s">
        <v>1470</v>
      </c>
      <c r="E10675" s="24" t="s">
        <v>1487</v>
      </c>
      <c r="F10675" cm="1">
        <f t="array" ref="F10675">_xlfn.SWITCH($E10675,"Forecast",IFERROR(SUMIFS(INDEX('Forecast Input'!$A:$BO,,MATCH(TEXT($A10675,"0"),'Forecast Input'!$1:$1,0)),'Forecast Input'!$A:$A,Master!C10675,'Forecast Input'!$D:$D,Master!D10675),0),"Actual",SUMIFS('CMO Input'!$Q:$Q,'CMO Input'!$E:$E,Master!$A10675,'CMO Input'!$C:$C,Master!$C10675,'CMO Input'!$AJ:$AJ,Master!$D10675,'CMO Input'!$AU:$AU,Master!$F10671),"")</f>
        <v>0</v>
      </c>
    </row>
    <row r="10676" spans="1:6" x14ac:dyDescent="0.25">
      <c r="A10676" s="24">
        <v>51</v>
      </c>
      <c r="B10676" s="25">
        <v>44621</v>
      </c>
      <c r="C10676" s="24" t="s">
        <v>989</v>
      </c>
      <c r="D10676" s="24" t="s">
        <v>1470</v>
      </c>
      <c r="E10676" s="24" t="s">
        <v>1489</v>
      </c>
      <c r="F10676" t="str" cm="1">
        <f t="array" ref="F10676">_xlfn.SWITCH($E10676,"Forecast",IFERROR(SUMIFS(INDEX('Forecast Input'!$A:$BO,,MATCH(TEXT($A10676,"0"),'Forecast Input'!$1:$1,0)),'Forecast Input'!$A:$A,Master!C10676,'Forecast Input'!$D:$D,Master!D10676),0),"Actual",SUMIFS('CMO Input'!$Q:$Q,'CMO Input'!$E:$E,Master!$A10676,'CMO Input'!$C:$C,Master!$C10676,'CMO Input'!$AJ:$AJ,Master!$D10676,'CMO Input'!$AU:$AU,Master!$F10672),"")</f>
        <v/>
      </c>
    </row>
    <row r="10677" spans="1:6" x14ac:dyDescent="0.25">
      <c r="A10677" s="24">
        <v>51</v>
      </c>
      <c r="B10677" s="25">
        <v>44621</v>
      </c>
      <c r="C10677" s="24" t="s">
        <v>989</v>
      </c>
      <c r="D10677" s="24" t="s">
        <v>1470</v>
      </c>
      <c r="E10677" s="24" t="s">
        <v>1488</v>
      </c>
      <c r="F10677" cm="1">
        <f t="array" ref="F10677">_xlfn.SWITCH($E10677,"Forecast",IFERROR(SUMIFS(INDEX('Forecast Input'!$A:$BO,,MATCH(TEXT($A10677,"0"),'Forecast Input'!$1:$1,0)),'Forecast Input'!$A:$A,Master!C10677,'Forecast Input'!$D:$D,Master!D10677),0),"Actual",SUMIFS('CMO Input'!$Q:$Q,'CMO Input'!$E:$E,Master!$A10677,'CMO Input'!$C:$C,Master!$C10677,'CMO Input'!$AJ:$AJ,Master!$D10677,'CMO Input'!$AU:$AU,Master!$F10673),"")</f>
        <v>0</v>
      </c>
    </row>
    <row r="10678" spans="1:6" x14ac:dyDescent="0.25">
      <c r="A10678" s="24">
        <v>51</v>
      </c>
      <c r="B10678" s="25">
        <v>44621</v>
      </c>
      <c r="C10678" s="24" t="s">
        <v>989</v>
      </c>
      <c r="D10678" s="24" t="s">
        <v>1470</v>
      </c>
      <c r="E10678" s="24" t="s">
        <v>1487</v>
      </c>
      <c r="F10678" cm="1">
        <f t="array" ref="F10678">_xlfn.SWITCH($E10678,"Forecast",IFERROR(SUMIFS(INDEX('Forecast Input'!$A:$BO,,MATCH(TEXT($A10678,"0"),'Forecast Input'!$1:$1,0)),'Forecast Input'!$A:$A,Master!C10678,'Forecast Input'!$D:$D,Master!D10678),0),"Actual",SUMIFS('CMO Input'!$Q:$Q,'CMO Input'!$E:$E,Master!$A10678,'CMO Input'!$C:$C,Master!$C10678,'CMO Input'!$AJ:$AJ,Master!$D10678,'CMO Input'!$AU:$AU,Master!$F10674),"")</f>
        <v>0</v>
      </c>
    </row>
    <row r="10679" spans="1:6" x14ac:dyDescent="0.25">
      <c r="A10679" s="24">
        <v>51</v>
      </c>
      <c r="B10679" s="25">
        <v>44621</v>
      </c>
      <c r="C10679" s="24" t="s">
        <v>181</v>
      </c>
      <c r="D10679" s="24" t="s">
        <v>1470</v>
      </c>
      <c r="E10679" s="24" t="s">
        <v>1489</v>
      </c>
      <c r="F10679" t="str" cm="1">
        <f t="array" ref="F10679">_xlfn.SWITCH($E10679,"Forecast",IFERROR(SUMIFS(INDEX('Forecast Input'!$A:$BO,,MATCH(TEXT($A10679,"0"),'Forecast Input'!$1:$1,0)),'Forecast Input'!$A:$A,Master!C10679,'Forecast Input'!$D:$D,Master!D10679),0),"Actual",SUMIFS('CMO Input'!$Q:$Q,'CMO Input'!$E:$E,Master!$A10679,'CMO Input'!$C:$C,Master!$C10679,'CMO Input'!$AJ:$AJ,Master!$D10679,'CMO Input'!$AU:$AU,Master!$F10675),"")</f>
        <v/>
      </c>
    </row>
    <row r="10680" spans="1:6" x14ac:dyDescent="0.25">
      <c r="A10680" s="24">
        <v>51</v>
      </c>
      <c r="B10680" s="25">
        <v>44621</v>
      </c>
      <c r="C10680" s="24" t="s">
        <v>181</v>
      </c>
      <c r="D10680" s="24" t="s">
        <v>1470</v>
      </c>
      <c r="E10680" s="24" t="s">
        <v>1488</v>
      </c>
      <c r="F10680" cm="1">
        <f t="array" ref="F10680">_xlfn.SWITCH($E10680,"Forecast",IFERROR(SUMIFS(INDEX('Forecast Input'!$A:$BO,,MATCH(TEXT($A10680,"0"),'Forecast Input'!$1:$1,0)),'Forecast Input'!$A:$A,Master!C10680,'Forecast Input'!$D:$D,Master!D10680),0),"Actual",SUMIFS('CMO Input'!$Q:$Q,'CMO Input'!$E:$E,Master!$A10680,'CMO Input'!$C:$C,Master!$C10680,'CMO Input'!$AJ:$AJ,Master!$D10680,'CMO Input'!$AU:$AU,Master!$F10676),"")</f>
        <v>0</v>
      </c>
    </row>
    <row r="10681" spans="1:6" x14ac:dyDescent="0.25">
      <c r="A10681" s="24">
        <v>51</v>
      </c>
      <c r="B10681" s="25">
        <v>44621</v>
      </c>
      <c r="C10681" s="24" t="s">
        <v>181</v>
      </c>
      <c r="D10681" s="24" t="s">
        <v>1470</v>
      </c>
      <c r="E10681" s="24" t="s">
        <v>1487</v>
      </c>
      <c r="F10681" cm="1">
        <f t="array" ref="F10681">_xlfn.SWITCH($E10681,"Forecast",IFERROR(SUMIFS(INDEX('Forecast Input'!$A:$BO,,MATCH(TEXT($A10681,"0"),'Forecast Input'!$1:$1,0)),'Forecast Input'!$A:$A,Master!C10681,'Forecast Input'!$D:$D,Master!D10681),0),"Actual",SUMIFS('CMO Input'!$Q:$Q,'CMO Input'!$E:$E,Master!$A10681,'CMO Input'!$C:$C,Master!$C10681,'CMO Input'!$AJ:$AJ,Master!$D10681,'CMO Input'!$AU:$AU,Master!$F10677),"")</f>
        <v>0</v>
      </c>
    </row>
    <row r="10682" spans="1:6" x14ac:dyDescent="0.25">
      <c r="A10682" s="24">
        <v>51</v>
      </c>
      <c r="B10682" s="25">
        <v>44621</v>
      </c>
      <c r="C10682" s="24" t="s">
        <v>424</v>
      </c>
      <c r="D10682" s="24" t="s">
        <v>1470</v>
      </c>
      <c r="E10682" s="24" t="s">
        <v>1489</v>
      </c>
      <c r="F10682" t="str" cm="1">
        <f t="array" ref="F10682">_xlfn.SWITCH($E10682,"Forecast",IFERROR(SUMIFS(INDEX('Forecast Input'!$A:$BO,,MATCH(TEXT($A10682,"0"),'Forecast Input'!$1:$1,0)),'Forecast Input'!$A:$A,Master!C10682,'Forecast Input'!$D:$D,Master!D10682),0),"Actual",SUMIFS('CMO Input'!$Q:$Q,'CMO Input'!$E:$E,Master!$A10682,'CMO Input'!$C:$C,Master!$C10682,'CMO Input'!$AJ:$AJ,Master!$D10682,'CMO Input'!$AU:$AU,Master!$F10678),"")</f>
        <v/>
      </c>
    </row>
    <row r="10683" spans="1:6" x14ac:dyDescent="0.25">
      <c r="A10683" s="24">
        <v>51</v>
      </c>
      <c r="B10683" s="25">
        <v>44621</v>
      </c>
      <c r="C10683" s="24" t="s">
        <v>424</v>
      </c>
      <c r="D10683" s="24" t="s">
        <v>1470</v>
      </c>
      <c r="E10683" s="24" t="s">
        <v>1488</v>
      </c>
      <c r="F10683" cm="1">
        <f t="array" ref="F10683">_xlfn.SWITCH($E10683,"Forecast",IFERROR(SUMIFS(INDEX('Forecast Input'!$A:$BO,,MATCH(TEXT($A10683,"0"),'Forecast Input'!$1:$1,0)),'Forecast Input'!$A:$A,Master!C10683,'Forecast Input'!$D:$D,Master!D10683),0),"Actual",SUMIFS('CMO Input'!$Q:$Q,'CMO Input'!$E:$E,Master!$A10683,'CMO Input'!$C:$C,Master!$C10683,'CMO Input'!$AJ:$AJ,Master!$D10683,'CMO Input'!$AU:$AU,Master!$F10679),"")</f>
        <v>0</v>
      </c>
    </row>
    <row r="10684" spans="1:6" x14ac:dyDescent="0.25">
      <c r="A10684" s="24">
        <v>51</v>
      </c>
      <c r="B10684" s="25">
        <v>44621</v>
      </c>
      <c r="C10684" s="24" t="s">
        <v>424</v>
      </c>
      <c r="D10684" s="24" t="s">
        <v>1470</v>
      </c>
      <c r="E10684" s="24" t="s">
        <v>1487</v>
      </c>
      <c r="F10684" cm="1">
        <f t="array" ref="F10684">_xlfn.SWITCH($E10684,"Forecast",IFERROR(SUMIFS(INDEX('Forecast Input'!$A:$BO,,MATCH(TEXT($A10684,"0"),'Forecast Input'!$1:$1,0)),'Forecast Input'!$A:$A,Master!C10684,'Forecast Input'!$D:$D,Master!D10684),0),"Actual",SUMIFS('CMO Input'!$Q:$Q,'CMO Input'!$E:$E,Master!$A10684,'CMO Input'!$C:$C,Master!$C10684,'CMO Input'!$AJ:$AJ,Master!$D10684,'CMO Input'!$AU:$AU,Master!$F10680),"")</f>
        <v>0</v>
      </c>
    </row>
    <row r="10685" spans="1:6" x14ac:dyDescent="0.25">
      <c r="A10685" s="24">
        <v>51</v>
      </c>
      <c r="B10685" s="25">
        <v>44621</v>
      </c>
      <c r="C10685" s="24" t="s">
        <v>141</v>
      </c>
      <c r="D10685" s="24" t="s">
        <v>1470</v>
      </c>
      <c r="E10685" s="24" t="s">
        <v>1489</v>
      </c>
      <c r="F10685" t="str" cm="1">
        <f t="array" ref="F10685">_xlfn.SWITCH($E10685,"Forecast",IFERROR(SUMIFS(INDEX('Forecast Input'!$A:$BO,,MATCH(TEXT($A10685,"0"),'Forecast Input'!$1:$1,0)),'Forecast Input'!$A:$A,Master!C10685,'Forecast Input'!$D:$D,Master!D10685),0),"Actual",SUMIFS('CMO Input'!$Q:$Q,'CMO Input'!$E:$E,Master!$A10685,'CMO Input'!$C:$C,Master!$C10685,'CMO Input'!$AJ:$AJ,Master!$D10685,'CMO Input'!$AU:$AU,Master!$F10681),"")</f>
        <v/>
      </c>
    </row>
    <row r="10686" spans="1:6" x14ac:dyDescent="0.25">
      <c r="A10686" s="24">
        <v>51</v>
      </c>
      <c r="B10686" s="25">
        <v>44621</v>
      </c>
      <c r="C10686" s="24" t="s">
        <v>141</v>
      </c>
      <c r="D10686" s="24" t="s">
        <v>1470</v>
      </c>
      <c r="E10686" s="24" t="s">
        <v>1488</v>
      </c>
      <c r="F10686" cm="1">
        <f t="array" ref="F10686">_xlfn.SWITCH($E10686,"Forecast",IFERROR(SUMIFS(INDEX('Forecast Input'!$A:$BO,,MATCH(TEXT($A10686,"0"),'Forecast Input'!$1:$1,0)),'Forecast Input'!$A:$A,Master!C10686,'Forecast Input'!$D:$D,Master!D10686),0),"Actual",SUMIFS('CMO Input'!$Q:$Q,'CMO Input'!$E:$E,Master!$A10686,'CMO Input'!$C:$C,Master!$C10686,'CMO Input'!$AJ:$AJ,Master!$D10686,'CMO Input'!$AU:$AU,Master!$F10682),"")</f>
        <v>0</v>
      </c>
    </row>
    <row r="10687" spans="1:6" x14ac:dyDescent="0.25">
      <c r="A10687" s="24">
        <v>51</v>
      </c>
      <c r="B10687" s="25">
        <v>44621</v>
      </c>
      <c r="C10687" s="24" t="s">
        <v>141</v>
      </c>
      <c r="D10687" s="24" t="s">
        <v>1470</v>
      </c>
      <c r="E10687" s="24" t="s">
        <v>1487</v>
      </c>
      <c r="F10687" cm="1">
        <f t="array" ref="F10687">_xlfn.SWITCH($E10687,"Forecast",IFERROR(SUMIFS(INDEX('Forecast Input'!$A:$BO,,MATCH(TEXT($A10687,"0"),'Forecast Input'!$1:$1,0)),'Forecast Input'!$A:$A,Master!C10687,'Forecast Input'!$D:$D,Master!D10687),0),"Actual",SUMIFS('CMO Input'!$Q:$Q,'CMO Input'!$E:$E,Master!$A10687,'CMO Input'!$C:$C,Master!$C10687,'CMO Input'!$AJ:$AJ,Master!$D10687,'CMO Input'!$AU:$AU,Master!$F10683),"")</f>
        <v>0</v>
      </c>
    </row>
    <row r="10688" spans="1:6" x14ac:dyDescent="0.25">
      <c r="A10688" s="24">
        <v>51</v>
      </c>
      <c r="B10688" s="25">
        <v>44621</v>
      </c>
      <c r="C10688" s="24" t="s">
        <v>127</v>
      </c>
      <c r="D10688" s="24" t="s">
        <v>1470</v>
      </c>
      <c r="E10688" s="24" t="s">
        <v>1489</v>
      </c>
      <c r="F10688" t="str" cm="1">
        <f t="array" ref="F10688">_xlfn.SWITCH($E10688,"Forecast",IFERROR(SUMIFS(INDEX('Forecast Input'!$A:$BO,,MATCH(TEXT($A10688,"0"),'Forecast Input'!$1:$1,0)),'Forecast Input'!$A:$A,Master!C10688,'Forecast Input'!$D:$D,Master!D10688),0),"Actual",SUMIFS('CMO Input'!$Q:$Q,'CMO Input'!$E:$E,Master!$A10688,'CMO Input'!$C:$C,Master!$C10688,'CMO Input'!$AJ:$AJ,Master!$D10688,'CMO Input'!$AU:$AU,Master!$F10684),"")</f>
        <v/>
      </c>
    </row>
    <row r="10689" spans="1:6" x14ac:dyDescent="0.25">
      <c r="A10689" s="24">
        <v>51</v>
      </c>
      <c r="B10689" s="25">
        <v>44621</v>
      </c>
      <c r="C10689" s="24" t="s">
        <v>127</v>
      </c>
      <c r="D10689" s="24" t="s">
        <v>1470</v>
      </c>
      <c r="E10689" s="24" t="s">
        <v>1488</v>
      </c>
      <c r="F10689" cm="1">
        <f t="array" ref="F10689">_xlfn.SWITCH($E10689,"Forecast",IFERROR(SUMIFS(INDEX('Forecast Input'!$A:$BO,,MATCH(TEXT($A10689,"0"),'Forecast Input'!$1:$1,0)),'Forecast Input'!$A:$A,Master!C10689,'Forecast Input'!$D:$D,Master!D10689),0),"Actual",SUMIFS('CMO Input'!$Q:$Q,'CMO Input'!$E:$E,Master!$A10689,'CMO Input'!$C:$C,Master!$C10689,'CMO Input'!$AJ:$AJ,Master!$D10689,'CMO Input'!$AU:$AU,Master!$F10685),"")</f>
        <v>0</v>
      </c>
    </row>
    <row r="10690" spans="1:6" x14ac:dyDescent="0.25">
      <c r="A10690" s="24">
        <v>51</v>
      </c>
      <c r="B10690" s="25">
        <v>44621</v>
      </c>
      <c r="C10690" s="24" t="s">
        <v>127</v>
      </c>
      <c r="D10690" s="24" t="s">
        <v>1470</v>
      </c>
      <c r="E10690" s="24" t="s">
        <v>1487</v>
      </c>
      <c r="F10690" cm="1">
        <f t="array" ref="F10690">_xlfn.SWITCH($E10690,"Forecast",IFERROR(SUMIFS(INDEX('Forecast Input'!$A:$BO,,MATCH(TEXT($A10690,"0"),'Forecast Input'!$1:$1,0)),'Forecast Input'!$A:$A,Master!C10690,'Forecast Input'!$D:$D,Master!D10690),0),"Actual",SUMIFS('CMO Input'!$Q:$Q,'CMO Input'!$E:$E,Master!$A10690,'CMO Input'!$C:$C,Master!$C10690,'CMO Input'!$AJ:$AJ,Master!$D10690,'CMO Input'!$AU:$AU,Master!$F10686),"")</f>
        <v>0</v>
      </c>
    </row>
    <row r="10691" spans="1:6" x14ac:dyDescent="0.25">
      <c r="A10691" s="24">
        <v>51</v>
      </c>
      <c r="B10691" s="25">
        <v>44621</v>
      </c>
      <c r="C10691" s="24" t="s">
        <v>44</v>
      </c>
      <c r="D10691" s="24" t="s">
        <v>1470</v>
      </c>
      <c r="E10691" s="24" t="s">
        <v>1489</v>
      </c>
      <c r="F10691" t="str" cm="1">
        <f t="array" ref="F10691">_xlfn.SWITCH($E10691,"Forecast",IFERROR(SUMIFS(INDEX('Forecast Input'!$A:$BO,,MATCH(TEXT($A10691,"0"),'Forecast Input'!$1:$1,0)),'Forecast Input'!$A:$A,Master!C10691,'Forecast Input'!$D:$D,Master!D10691),0),"Actual",SUMIFS('CMO Input'!$Q:$Q,'CMO Input'!$E:$E,Master!$A10691,'CMO Input'!$C:$C,Master!$C10691,'CMO Input'!$AJ:$AJ,Master!$D10691,'CMO Input'!$AU:$AU,Master!$F10687),"")</f>
        <v/>
      </c>
    </row>
    <row r="10692" spans="1:6" x14ac:dyDescent="0.25">
      <c r="A10692" s="24">
        <v>51</v>
      </c>
      <c r="B10692" s="25">
        <v>44621</v>
      </c>
      <c r="C10692" s="24" t="s">
        <v>44</v>
      </c>
      <c r="D10692" s="24" t="s">
        <v>1470</v>
      </c>
      <c r="E10692" s="24" t="s">
        <v>1488</v>
      </c>
      <c r="F10692" cm="1">
        <f t="array" ref="F10692">_xlfn.SWITCH($E10692,"Forecast",IFERROR(SUMIFS(INDEX('Forecast Input'!$A:$BO,,MATCH(TEXT($A10692,"0"),'Forecast Input'!$1:$1,0)),'Forecast Input'!$A:$A,Master!C10692,'Forecast Input'!$D:$D,Master!D10692),0),"Actual",SUMIFS('CMO Input'!$Q:$Q,'CMO Input'!$E:$E,Master!$A10692,'CMO Input'!$C:$C,Master!$C10692,'CMO Input'!$AJ:$AJ,Master!$D10692,'CMO Input'!$AU:$AU,Master!$F10688),"")</f>
        <v>0</v>
      </c>
    </row>
    <row r="10693" spans="1:6" x14ac:dyDescent="0.25">
      <c r="A10693" s="24">
        <v>51</v>
      </c>
      <c r="B10693" s="25">
        <v>44621</v>
      </c>
      <c r="C10693" s="24" t="s">
        <v>44</v>
      </c>
      <c r="D10693" s="24" t="s">
        <v>1470</v>
      </c>
      <c r="E10693" s="24" t="s">
        <v>1487</v>
      </c>
      <c r="F10693" cm="1">
        <f t="array" ref="F10693">_xlfn.SWITCH($E10693,"Forecast",IFERROR(SUMIFS(INDEX('Forecast Input'!$A:$BO,,MATCH(TEXT($A10693,"0"),'Forecast Input'!$1:$1,0)),'Forecast Input'!$A:$A,Master!C10693,'Forecast Input'!$D:$D,Master!D10693),0),"Actual",SUMIFS('CMO Input'!$Q:$Q,'CMO Input'!$E:$E,Master!$A10693,'CMO Input'!$C:$C,Master!$C10693,'CMO Input'!$AJ:$AJ,Master!$D10693,'CMO Input'!$AU:$AU,Master!$F10689),"")</f>
        <v>0</v>
      </c>
    </row>
    <row r="10694" spans="1:6" x14ac:dyDescent="0.25">
      <c r="A10694" s="24">
        <v>51</v>
      </c>
      <c r="B10694" s="25">
        <v>44621</v>
      </c>
      <c r="C10694" s="24" t="s">
        <v>780</v>
      </c>
      <c r="D10694" s="24" t="s">
        <v>827</v>
      </c>
      <c r="E10694" s="24" t="s">
        <v>1489</v>
      </c>
      <c r="F10694" t="str" cm="1">
        <f t="array" ref="F10694">_xlfn.SWITCH($E10694,"Forecast",IFERROR(SUMIFS(INDEX('Forecast Input'!$A:$BO,,MATCH(TEXT($A10694,"0"),'Forecast Input'!$1:$1,0)),'Forecast Input'!$A:$A,Master!C10694,'Forecast Input'!$D:$D,Master!D10694),0),"Actual",SUMIFS('CMO Input'!$Q:$Q,'CMO Input'!$E:$E,Master!$A10694,'CMO Input'!$C:$C,Master!$C10694,'CMO Input'!$AJ:$AJ,Master!$D10694,'CMO Input'!$AU:$AU,Master!$F10690),"")</f>
        <v/>
      </c>
    </row>
    <row r="10695" spans="1:6" x14ac:dyDescent="0.25">
      <c r="A10695" s="24">
        <v>51</v>
      </c>
      <c r="B10695" s="25">
        <v>44621</v>
      </c>
      <c r="C10695" s="24" t="s">
        <v>780</v>
      </c>
      <c r="D10695" s="24" t="s">
        <v>827</v>
      </c>
      <c r="E10695" s="24" t="s">
        <v>1488</v>
      </c>
      <c r="F10695" cm="1">
        <f t="array" ref="F10695">_xlfn.SWITCH($E10695,"Forecast",IFERROR(SUMIFS(INDEX('Forecast Input'!$A:$BO,,MATCH(TEXT($A10695,"0"),'Forecast Input'!$1:$1,0)),'Forecast Input'!$A:$A,Master!C10695,'Forecast Input'!$D:$D,Master!D10695),0),"Actual",SUMIFS('CMO Input'!$Q:$Q,'CMO Input'!$E:$E,Master!$A10695,'CMO Input'!$C:$C,Master!$C10695,'CMO Input'!$AJ:$AJ,Master!$D10695,'CMO Input'!$AU:$AU,Master!$F10691),"")</f>
        <v>0</v>
      </c>
    </row>
    <row r="10696" spans="1:6" x14ac:dyDescent="0.25">
      <c r="A10696" s="24">
        <v>51</v>
      </c>
      <c r="B10696" s="25">
        <v>44621</v>
      </c>
      <c r="C10696" s="24" t="s">
        <v>780</v>
      </c>
      <c r="D10696" s="24" t="s">
        <v>827</v>
      </c>
      <c r="E10696" s="24" t="s">
        <v>1487</v>
      </c>
      <c r="F10696" cm="1">
        <f t="array" ref="F10696">_xlfn.SWITCH($E10696,"Forecast",IFERROR(SUMIFS(INDEX('Forecast Input'!$A:$BO,,MATCH(TEXT($A10696,"0"),'Forecast Input'!$1:$1,0)),'Forecast Input'!$A:$A,Master!C10696,'Forecast Input'!$D:$D,Master!D10696),0),"Actual",SUMIFS('CMO Input'!$Q:$Q,'CMO Input'!$E:$E,Master!$A10696,'CMO Input'!$C:$C,Master!$C10696,'CMO Input'!$AJ:$AJ,Master!$D10696,'CMO Input'!$AU:$AU,Master!$F10692),"")</f>
        <v>0</v>
      </c>
    </row>
    <row r="10697" spans="1:6" x14ac:dyDescent="0.25">
      <c r="A10697" s="24">
        <v>51</v>
      </c>
      <c r="B10697" s="25">
        <v>44621</v>
      </c>
      <c r="C10697" s="24" t="s">
        <v>989</v>
      </c>
      <c r="D10697" s="24" t="s">
        <v>827</v>
      </c>
      <c r="E10697" s="24" t="s">
        <v>1489</v>
      </c>
      <c r="F10697" t="str" cm="1">
        <f t="array" ref="F10697">_xlfn.SWITCH($E10697,"Forecast",IFERROR(SUMIFS(INDEX('Forecast Input'!$A:$BO,,MATCH(TEXT($A10697,"0"),'Forecast Input'!$1:$1,0)),'Forecast Input'!$A:$A,Master!C10697,'Forecast Input'!$D:$D,Master!D10697),0),"Actual",SUMIFS('CMO Input'!$Q:$Q,'CMO Input'!$E:$E,Master!$A10697,'CMO Input'!$C:$C,Master!$C10697,'CMO Input'!$AJ:$AJ,Master!$D10697,'CMO Input'!$AU:$AU,Master!$F10693),"")</f>
        <v/>
      </c>
    </row>
    <row r="10698" spans="1:6" x14ac:dyDescent="0.25">
      <c r="A10698" s="24">
        <v>51</v>
      </c>
      <c r="B10698" s="25">
        <v>44621</v>
      </c>
      <c r="C10698" s="24" t="s">
        <v>989</v>
      </c>
      <c r="D10698" s="24" t="s">
        <v>827</v>
      </c>
      <c r="E10698" s="24" t="s">
        <v>1488</v>
      </c>
      <c r="F10698" cm="1">
        <f t="array" ref="F10698">_xlfn.SWITCH($E10698,"Forecast",IFERROR(SUMIFS(INDEX('Forecast Input'!$A:$BO,,MATCH(TEXT($A10698,"0"),'Forecast Input'!$1:$1,0)),'Forecast Input'!$A:$A,Master!C10698,'Forecast Input'!$D:$D,Master!D10698),0),"Actual",SUMIFS('CMO Input'!$Q:$Q,'CMO Input'!$E:$E,Master!$A10698,'CMO Input'!$C:$C,Master!$C10698,'CMO Input'!$AJ:$AJ,Master!$D10698,'CMO Input'!$AU:$AU,Master!$F10694),"")</f>
        <v>177.63000000000002</v>
      </c>
    </row>
    <row r="10699" spans="1:6" x14ac:dyDescent="0.25">
      <c r="A10699" s="24">
        <v>51</v>
      </c>
      <c r="B10699" s="25">
        <v>44621</v>
      </c>
      <c r="C10699" s="24" t="s">
        <v>989</v>
      </c>
      <c r="D10699" s="24" t="s">
        <v>827</v>
      </c>
      <c r="E10699" s="24" t="s">
        <v>1487</v>
      </c>
      <c r="F10699" cm="1">
        <f t="array" ref="F10699">_xlfn.SWITCH($E10699,"Forecast",IFERROR(SUMIFS(INDEX('Forecast Input'!$A:$BO,,MATCH(TEXT($A10699,"0"),'Forecast Input'!$1:$1,0)),'Forecast Input'!$A:$A,Master!C10699,'Forecast Input'!$D:$D,Master!D10699),0),"Actual",SUMIFS('CMO Input'!$Q:$Q,'CMO Input'!$E:$E,Master!$A10699,'CMO Input'!$C:$C,Master!$C10699,'CMO Input'!$AJ:$AJ,Master!$D10699,'CMO Input'!$AU:$AU,Master!$F10695),"")</f>
        <v>0</v>
      </c>
    </row>
    <row r="10700" spans="1:6" x14ac:dyDescent="0.25">
      <c r="A10700" s="24">
        <v>51</v>
      </c>
      <c r="B10700" s="25">
        <v>44621</v>
      </c>
      <c r="C10700" s="24" t="s">
        <v>181</v>
      </c>
      <c r="D10700" s="24" t="s">
        <v>827</v>
      </c>
      <c r="E10700" s="24" t="s">
        <v>1489</v>
      </c>
      <c r="F10700" t="str" cm="1">
        <f t="array" ref="F10700">_xlfn.SWITCH($E10700,"Forecast",IFERROR(SUMIFS(INDEX('Forecast Input'!$A:$BO,,MATCH(TEXT($A10700,"0"),'Forecast Input'!$1:$1,0)),'Forecast Input'!$A:$A,Master!C10700,'Forecast Input'!$D:$D,Master!D10700),0),"Actual",SUMIFS('CMO Input'!$Q:$Q,'CMO Input'!$E:$E,Master!$A10700,'CMO Input'!$C:$C,Master!$C10700,'CMO Input'!$AJ:$AJ,Master!$D10700,'CMO Input'!$AU:$AU,Master!$F10696),"")</f>
        <v/>
      </c>
    </row>
    <row r="10701" spans="1:6" x14ac:dyDescent="0.25">
      <c r="A10701" s="24">
        <v>51</v>
      </c>
      <c r="B10701" s="25">
        <v>44621</v>
      </c>
      <c r="C10701" s="24" t="s">
        <v>181</v>
      </c>
      <c r="D10701" s="24" t="s">
        <v>827</v>
      </c>
      <c r="E10701" s="24" t="s">
        <v>1488</v>
      </c>
      <c r="F10701" cm="1">
        <f t="array" ref="F10701">_xlfn.SWITCH($E10701,"Forecast",IFERROR(SUMIFS(INDEX('Forecast Input'!$A:$BO,,MATCH(TEXT($A10701,"0"),'Forecast Input'!$1:$1,0)),'Forecast Input'!$A:$A,Master!C10701,'Forecast Input'!$D:$D,Master!D10701),0),"Actual",SUMIFS('CMO Input'!$Q:$Q,'CMO Input'!$E:$E,Master!$A10701,'CMO Input'!$C:$C,Master!$C10701,'CMO Input'!$AJ:$AJ,Master!$D10701,'CMO Input'!$AU:$AU,Master!$F10697),"")</f>
        <v>0</v>
      </c>
    </row>
    <row r="10702" spans="1:6" x14ac:dyDescent="0.25">
      <c r="A10702" s="24">
        <v>51</v>
      </c>
      <c r="B10702" s="25">
        <v>44621</v>
      </c>
      <c r="C10702" s="24" t="s">
        <v>181</v>
      </c>
      <c r="D10702" s="24" t="s">
        <v>827</v>
      </c>
      <c r="E10702" s="24" t="s">
        <v>1487</v>
      </c>
      <c r="F10702" cm="1">
        <f t="array" ref="F10702">_xlfn.SWITCH($E10702,"Forecast",IFERROR(SUMIFS(INDEX('Forecast Input'!$A:$BO,,MATCH(TEXT($A10702,"0"),'Forecast Input'!$1:$1,0)),'Forecast Input'!$A:$A,Master!C10702,'Forecast Input'!$D:$D,Master!D10702),0),"Actual",SUMIFS('CMO Input'!$Q:$Q,'CMO Input'!$E:$E,Master!$A10702,'CMO Input'!$C:$C,Master!$C10702,'CMO Input'!$AJ:$AJ,Master!$D10702,'CMO Input'!$AU:$AU,Master!$F10698),"")</f>
        <v>0</v>
      </c>
    </row>
    <row r="10703" spans="1:6" x14ac:dyDescent="0.25">
      <c r="A10703" s="24">
        <v>51</v>
      </c>
      <c r="B10703" s="25">
        <v>44621</v>
      </c>
      <c r="C10703" s="24" t="s">
        <v>424</v>
      </c>
      <c r="D10703" s="24" t="s">
        <v>827</v>
      </c>
      <c r="E10703" s="24" t="s">
        <v>1489</v>
      </c>
      <c r="F10703" t="str" cm="1">
        <f t="array" ref="F10703">_xlfn.SWITCH($E10703,"Forecast",IFERROR(SUMIFS(INDEX('Forecast Input'!$A:$BO,,MATCH(TEXT($A10703,"0"),'Forecast Input'!$1:$1,0)),'Forecast Input'!$A:$A,Master!C10703,'Forecast Input'!$D:$D,Master!D10703),0),"Actual",SUMIFS('CMO Input'!$Q:$Q,'CMO Input'!$E:$E,Master!$A10703,'CMO Input'!$C:$C,Master!$C10703,'CMO Input'!$AJ:$AJ,Master!$D10703,'CMO Input'!$AU:$AU,Master!$F10699),"")</f>
        <v/>
      </c>
    </row>
    <row r="10704" spans="1:6" x14ac:dyDescent="0.25">
      <c r="A10704" s="24">
        <v>51</v>
      </c>
      <c r="B10704" s="25">
        <v>44621</v>
      </c>
      <c r="C10704" s="24" t="s">
        <v>424</v>
      </c>
      <c r="D10704" s="24" t="s">
        <v>827</v>
      </c>
      <c r="E10704" s="24" t="s">
        <v>1488</v>
      </c>
      <c r="F10704" cm="1">
        <f t="array" ref="F10704">_xlfn.SWITCH($E10704,"Forecast",IFERROR(SUMIFS(INDEX('Forecast Input'!$A:$BO,,MATCH(TEXT($A10704,"0"),'Forecast Input'!$1:$1,0)),'Forecast Input'!$A:$A,Master!C10704,'Forecast Input'!$D:$D,Master!D10704),0),"Actual",SUMIFS('CMO Input'!$Q:$Q,'CMO Input'!$E:$E,Master!$A10704,'CMO Input'!$C:$C,Master!$C10704,'CMO Input'!$AJ:$AJ,Master!$D10704,'CMO Input'!$AU:$AU,Master!$F10700),"")</f>
        <v>0</v>
      </c>
    </row>
    <row r="10705" spans="1:6" x14ac:dyDescent="0.25">
      <c r="A10705" s="24">
        <v>51</v>
      </c>
      <c r="B10705" s="25">
        <v>44621</v>
      </c>
      <c r="C10705" s="24" t="s">
        <v>424</v>
      </c>
      <c r="D10705" s="24" t="s">
        <v>827</v>
      </c>
      <c r="E10705" s="24" t="s">
        <v>1487</v>
      </c>
      <c r="F10705" cm="1">
        <f t="array" ref="F10705">_xlfn.SWITCH($E10705,"Forecast",IFERROR(SUMIFS(INDEX('Forecast Input'!$A:$BO,,MATCH(TEXT($A10705,"0"),'Forecast Input'!$1:$1,0)),'Forecast Input'!$A:$A,Master!C10705,'Forecast Input'!$D:$D,Master!D10705),0),"Actual",SUMIFS('CMO Input'!$Q:$Q,'CMO Input'!$E:$E,Master!$A10705,'CMO Input'!$C:$C,Master!$C10705,'CMO Input'!$AJ:$AJ,Master!$D10705,'CMO Input'!$AU:$AU,Master!$F10701),"")</f>
        <v>0</v>
      </c>
    </row>
    <row r="10706" spans="1:6" x14ac:dyDescent="0.25">
      <c r="A10706" s="24">
        <v>51</v>
      </c>
      <c r="B10706" s="25">
        <v>44621</v>
      </c>
      <c r="C10706" s="24" t="s">
        <v>141</v>
      </c>
      <c r="D10706" s="24" t="s">
        <v>827</v>
      </c>
      <c r="E10706" s="24" t="s">
        <v>1489</v>
      </c>
      <c r="F10706" t="str" cm="1">
        <f t="array" ref="F10706">_xlfn.SWITCH($E10706,"Forecast",IFERROR(SUMIFS(INDEX('Forecast Input'!$A:$BO,,MATCH(TEXT($A10706,"0"),'Forecast Input'!$1:$1,0)),'Forecast Input'!$A:$A,Master!C10706,'Forecast Input'!$D:$D,Master!D10706),0),"Actual",SUMIFS('CMO Input'!$Q:$Q,'CMO Input'!$E:$E,Master!$A10706,'CMO Input'!$C:$C,Master!$C10706,'CMO Input'!$AJ:$AJ,Master!$D10706,'CMO Input'!$AU:$AU,Master!$F10702),"")</f>
        <v/>
      </c>
    </row>
    <row r="10707" spans="1:6" x14ac:dyDescent="0.25">
      <c r="A10707" s="24">
        <v>51</v>
      </c>
      <c r="B10707" s="25">
        <v>44621</v>
      </c>
      <c r="C10707" s="24" t="s">
        <v>141</v>
      </c>
      <c r="D10707" s="24" t="s">
        <v>827</v>
      </c>
      <c r="E10707" s="24" t="s">
        <v>1488</v>
      </c>
      <c r="F10707" cm="1">
        <f t="array" ref="F10707">_xlfn.SWITCH($E10707,"Forecast",IFERROR(SUMIFS(INDEX('Forecast Input'!$A:$BO,,MATCH(TEXT($A10707,"0"),'Forecast Input'!$1:$1,0)),'Forecast Input'!$A:$A,Master!C10707,'Forecast Input'!$D:$D,Master!D10707),0),"Actual",SUMIFS('CMO Input'!$Q:$Q,'CMO Input'!$E:$E,Master!$A10707,'CMO Input'!$C:$C,Master!$C10707,'CMO Input'!$AJ:$AJ,Master!$D10707,'CMO Input'!$AU:$AU,Master!$F10703),"")</f>
        <v>0</v>
      </c>
    </row>
    <row r="10708" spans="1:6" x14ac:dyDescent="0.25">
      <c r="A10708" s="24">
        <v>51</v>
      </c>
      <c r="B10708" s="25">
        <v>44621</v>
      </c>
      <c r="C10708" s="24" t="s">
        <v>141</v>
      </c>
      <c r="D10708" s="24" t="s">
        <v>827</v>
      </c>
      <c r="E10708" s="24" t="s">
        <v>1487</v>
      </c>
      <c r="F10708" cm="1">
        <f t="array" ref="F10708">_xlfn.SWITCH($E10708,"Forecast",IFERROR(SUMIFS(INDEX('Forecast Input'!$A:$BO,,MATCH(TEXT($A10708,"0"),'Forecast Input'!$1:$1,0)),'Forecast Input'!$A:$A,Master!C10708,'Forecast Input'!$D:$D,Master!D10708),0),"Actual",SUMIFS('CMO Input'!$Q:$Q,'CMO Input'!$E:$E,Master!$A10708,'CMO Input'!$C:$C,Master!$C10708,'CMO Input'!$AJ:$AJ,Master!$D10708,'CMO Input'!$AU:$AU,Master!$F10704),"")</f>
        <v>0</v>
      </c>
    </row>
    <row r="10709" spans="1:6" x14ac:dyDescent="0.25">
      <c r="A10709" s="24">
        <v>51</v>
      </c>
      <c r="B10709" s="25">
        <v>44621</v>
      </c>
      <c r="C10709" s="24" t="s">
        <v>127</v>
      </c>
      <c r="D10709" s="24" t="s">
        <v>827</v>
      </c>
      <c r="E10709" s="24" t="s">
        <v>1489</v>
      </c>
      <c r="F10709" t="str" cm="1">
        <f t="array" ref="F10709">_xlfn.SWITCH($E10709,"Forecast",IFERROR(SUMIFS(INDEX('Forecast Input'!$A:$BO,,MATCH(TEXT($A10709,"0"),'Forecast Input'!$1:$1,0)),'Forecast Input'!$A:$A,Master!C10709,'Forecast Input'!$D:$D,Master!D10709),0),"Actual",SUMIFS('CMO Input'!$Q:$Q,'CMO Input'!$E:$E,Master!$A10709,'CMO Input'!$C:$C,Master!$C10709,'CMO Input'!$AJ:$AJ,Master!$D10709,'CMO Input'!$AU:$AU,Master!$F10705),"")</f>
        <v/>
      </c>
    </row>
    <row r="10710" spans="1:6" x14ac:dyDescent="0.25">
      <c r="A10710" s="24">
        <v>51</v>
      </c>
      <c r="B10710" s="25">
        <v>44621</v>
      </c>
      <c r="C10710" s="24" t="s">
        <v>127</v>
      </c>
      <c r="D10710" s="24" t="s">
        <v>827</v>
      </c>
      <c r="E10710" s="24" t="s">
        <v>1488</v>
      </c>
      <c r="F10710" cm="1">
        <f t="array" ref="F10710">_xlfn.SWITCH($E10710,"Forecast",IFERROR(SUMIFS(INDEX('Forecast Input'!$A:$BO,,MATCH(TEXT($A10710,"0"),'Forecast Input'!$1:$1,0)),'Forecast Input'!$A:$A,Master!C10710,'Forecast Input'!$D:$D,Master!D10710),0),"Actual",SUMIFS('CMO Input'!$Q:$Q,'CMO Input'!$E:$E,Master!$A10710,'CMO Input'!$C:$C,Master!$C10710,'CMO Input'!$AJ:$AJ,Master!$D10710,'CMO Input'!$AU:$AU,Master!$F10706),"")</f>
        <v>0</v>
      </c>
    </row>
    <row r="10711" spans="1:6" x14ac:dyDescent="0.25">
      <c r="A10711" s="24">
        <v>51</v>
      </c>
      <c r="B10711" s="25">
        <v>44621</v>
      </c>
      <c r="C10711" s="24" t="s">
        <v>127</v>
      </c>
      <c r="D10711" s="24" t="s">
        <v>827</v>
      </c>
      <c r="E10711" s="24" t="s">
        <v>1487</v>
      </c>
      <c r="F10711" cm="1">
        <f t="array" ref="F10711">_xlfn.SWITCH($E10711,"Forecast",IFERROR(SUMIFS(INDEX('Forecast Input'!$A:$BO,,MATCH(TEXT($A10711,"0"),'Forecast Input'!$1:$1,0)),'Forecast Input'!$A:$A,Master!C10711,'Forecast Input'!$D:$D,Master!D10711),0),"Actual",SUMIFS('CMO Input'!$Q:$Q,'CMO Input'!$E:$E,Master!$A10711,'CMO Input'!$C:$C,Master!$C10711,'CMO Input'!$AJ:$AJ,Master!$D10711,'CMO Input'!$AU:$AU,Master!$F10707),"")</f>
        <v>0</v>
      </c>
    </row>
    <row r="10712" spans="1:6" x14ac:dyDescent="0.25">
      <c r="A10712" s="24">
        <v>51</v>
      </c>
      <c r="B10712" s="25">
        <v>44621</v>
      </c>
      <c r="C10712" s="24" t="s">
        <v>44</v>
      </c>
      <c r="D10712" s="24" t="s">
        <v>827</v>
      </c>
      <c r="E10712" s="24" t="s">
        <v>1489</v>
      </c>
      <c r="F10712" t="str" cm="1">
        <f t="array" ref="F10712">_xlfn.SWITCH($E10712,"Forecast",IFERROR(SUMIFS(INDEX('Forecast Input'!$A:$BO,,MATCH(TEXT($A10712,"0"),'Forecast Input'!$1:$1,0)),'Forecast Input'!$A:$A,Master!C10712,'Forecast Input'!$D:$D,Master!D10712),0),"Actual",SUMIFS('CMO Input'!$Q:$Q,'CMO Input'!$E:$E,Master!$A10712,'CMO Input'!$C:$C,Master!$C10712,'CMO Input'!$AJ:$AJ,Master!$D10712,'CMO Input'!$AU:$AU,Master!$F10708),"")</f>
        <v/>
      </c>
    </row>
    <row r="10713" spans="1:6" x14ac:dyDescent="0.25">
      <c r="A10713" s="24">
        <v>51</v>
      </c>
      <c r="B10713" s="25">
        <v>44621</v>
      </c>
      <c r="C10713" s="24" t="s">
        <v>44</v>
      </c>
      <c r="D10713" s="24" t="s">
        <v>827</v>
      </c>
      <c r="E10713" s="24" t="s">
        <v>1488</v>
      </c>
      <c r="F10713" cm="1">
        <f t="array" ref="F10713">_xlfn.SWITCH($E10713,"Forecast",IFERROR(SUMIFS(INDEX('Forecast Input'!$A:$BO,,MATCH(TEXT($A10713,"0"),'Forecast Input'!$1:$1,0)),'Forecast Input'!$A:$A,Master!C10713,'Forecast Input'!$D:$D,Master!D10713),0),"Actual",SUMIFS('CMO Input'!$Q:$Q,'CMO Input'!$E:$E,Master!$A10713,'CMO Input'!$C:$C,Master!$C10713,'CMO Input'!$AJ:$AJ,Master!$D10713,'CMO Input'!$AU:$AU,Master!$F10709),"")</f>
        <v>0</v>
      </c>
    </row>
    <row r="10714" spans="1:6" x14ac:dyDescent="0.25">
      <c r="A10714" s="24">
        <v>51</v>
      </c>
      <c r="B10714" s="25">
        <v>44621</v>
      </c>
      <c r="C10714" s="24" t="s">
        <v>44</v>
      </c>
      <c r="D10714" s="24" t="s">
        <v>827</v>
      </c>
      <c r="E10714" s="24" t="s">
        <v>1487</v>
      </c>
      <c r="F10714" cm="1">
        <f t="array" ref="F10714">_xlfn.SWITCH($E10714,"Forecast",IFERROR(SUMIFS(INDEX('Forecast Input'!$A:$BO,,MATCH(TEXT($A10714,"0"),'Forecast Input'!$1:$1,0)),'Forecast Input'!$A:$A,Master!C10714,'Forecast Input'!$D:$D,Master!D10714),0),"Actual",SUMIFS('CMO Input'!$Q:$Q,'CMO Input'!$E:$E,Master!$A10714,'CMO Input'!$C:$C,Master!$C10714,'CMO Input'!$AJ:$AJ,Master!$D10714,'CMO Input'!$AU:$AU,Master!$F10710),"")</f>
        <v>0</v>
      </c>
    </row>
    <row r="10715" spans="1:6" x14ac:dyDescent="0.25">
      <c r="A10715" s="24">
        <v>52</v>
      </c>
      <c r="B10715" s="25">
        <v>44621</v>
      </c>
      <c r="C10715" s="24" t="s">
        <v>780</v>
      </c>
      <c r="D10715" s="24" t="s">
        <v>10</v>
      </c>
      <c r="E10715" s="24" t="s">
        <v>1489</v>
      </c>
      <c r="F10715" t="str" cm="1">
        <f t="array" ref="F10715">_xlfn.SWITCH($E10715,"Forecast",IFERROR(SUMIFS(INDEX('Forecast Input'!$A:$BO,,MATCH(TEXT($A10715,"0"),'Forecast Input'!$1:$1,0)),'Forecast Input'!$A:$A,Master!C10715,'Forecast Input'!$D:$D,Master!D10715),0),"Actual",SUMIFS('CMO Input'!$Q:$Q,'CMO Input'!$E:$E,Master!$A10715,'CMO Input'!$C:$C,Master!$C10715,'CMO Input'!$AJ:$AJ,Master!$D10715,'CMO Input'!$AU:$AU,Master!$F10711),"")</f>
        <v/>
      </c>
    </row>
    <row r="10716" spans="1:6" x14ac:dyDescent="0.25">
      <c r="A10716" s="24">
        <v>52</v>
      </c>
      <c r="B10716" s="25">
        <v>44621</v>
      </c>
      <c r="C10716" s="24" t="s">
        <v>780</v>
      </c>
      <c r="D10716" s="24" t="s">
        <v>10</v>
      </c>
      <c r="E10716" s="24" t="s">
        <v>1488</v>
      </c>
      <c r="F10716" cm="1">
        <f t="array" ref="F10716">_xlfn.SWITCH($E10716,"Forecast",IFERROR(SUMIFS(INDEX('Forecast Input'!$A:$BO,,MATCH(TEXT($A10716,"0"),'Forecast Input'!$1:$1,0)),'Forecast Input'!$A:$A,Master!C10716,'Forecast Input'!$D:$D,Master!D10716),0),"Actual",SUMIFS('CMO Input'!$Q:$Q,'CMO Input'!$E:$E,Master!$A10716,'CMO Input'!$C:$C,Master!$C10716,'CMO Input'!$AJ:$AJ,Master!$D10716,'CMO Input'!$AU:$AU,Master!$F10712),"")</f>
        <v>0</v>
      </c>
    </row>
    <row r="10717" spans="1:6" x14ac:dyDescent="0.25">
      <c r="A10717" s="24">
        <v>52</v>
      </c>
      <c r="B10717" s="25">
        <v>44621</v>
      </c>
      <c r="C10717" s="24" t="s">
        <v>780</v>
      </c>
      <c r="D10717" s="24" t="s">
        <v>10</v>
      </c>
      <c r="E10717" s="24" t="s">
        <v>1487</v>
      </c>
      <c r="F10717" cm="1">
        <f t="array" ref="F10717">_xlfn.SWITCH($E10717,"Forecast",IFERROR(SUMIFS(INDEX('Forecast Input'!$A:$BO,,MATCH(TEXT($A10717,"0"),'Forecast Input'!$1:$1,0)),'Forecast Input'!$A:$A,Master!C10717,'Forecast Input'!$D:$D,Master!D10717),0),"Actual",SUMIFS('CMO Input'!$Q:$Q,'CMO Input'!$E:$E,Master!$A10717,'CMO Input'!$C:$C,Master!$C10717,'CMO Input'!$AJ:$AJ,Master!$D10717,'CMO Input'!$AU:$AU,Master!$F10713),"")</f>
        <v>0</v>
      </c>
    </row>
    <row r="10718" spans="1:6" x14ac:dyDescent="0.25">
      <c r="A10718" s="24">
        <v>52</v>
      </c>
      <c r="B10718" s="25">
        <v>44621</v>
      </c>
      <c r="C10718" s="24" t="s">
        <v>780</v>
      </c>
      <c r="D10718" s="24" t="s">
        <v>61</v>
      </c>
      <c r="E10718" s="24" t="s">
        <v>1489</v>
      </c>
      <c r="F10718" t="str" cm="1">
        <f t="array" ref="F10718">_xlfn.SWITCH($E10718,"Forecast",IFERROR(SUMIFS(INDEX('Forecast Input'!$A:$BO,,MATCH(TEXT($A10718,"0"),'Forecast Input'!$1:$1,0)),'Forecast Input'!$A:$A,Master!C10718,'Forecast Input'!$D:$D,Master!D10718),0),"Actual",SUMIFS('CMO Input'!$Q:$Q,'CMO Input'!$E:$E,Master!$A10718,'CMO Input'!$C:$C,Master!$C10718,'CMO Input'!$AJ:$AJ,Master!$D10718,'CMO Input'!$AU:$AU,Master!$F10714),"")</f>
        <v/>
      </c>
    </row>
    <row r="10719" spans="1:6" x14ac:dyDescent="0.25">
      <c r="A10719" s="24">
        <v>52</v>
      </c>
      <c r="B10719" s="25">
        <v>44621</v>
      </c>
      <c r="C10719" s="24" t="s">
        <v>780</v>
      </c>
      <c r="D10719" s="24" t="s">
        <v>61</v>
      </c>
      <c r="E10719" s="24" t="s">
        <v>1488</v>
      </c>
      <c r="F10719" cm="1">
        <f t="array" ref="F10719">_xlfn.SWITCH($E10719,"Forecast",IFERROR(SUMIFS(INDEX('Forecast Input'!$A:$BO,,MATCH(TEXT($A10719,"0"),'Forecast Input'!$1:$1,0)),'Forecast Input'!$A:$A,Master!C10719,'Forecast Input'!$D:$D,Master!D10719),0),"Actual",SUMIFS('CMO Input'!$Q:$Q,'CMO Input'!$E:$E,Master!$A10719,'CMO Input'!$C:$C,Master!$C10719,'CMO Input'!$AJ:$AJ,Master!$D10719,'CMO Input'!$AU:$AU,Master!$F10715),"")</f>
        <v>168.27</v>
      </c>
    </row>
    <row r="10720" spans="1:6" x14ac:dyDescent="0.25">
      <c r="A10720" s="24">
        <v>52</v>
      </c>
      <c r="B10720" s="25">
        <v>44621</v>
      </c>
      <c r="C10720" s="24" t="s">
        <v>780</v>
      </c>
      <c r="D10720" s="24" t="s">
        <v>61</v>
      </c>
      <c r="E10720" s="24" t="s">
        <v>1487</v>
      </c>
      <c r="F10720" cm="1">
        <f t="array" ref="F10720">_xlfn.SWITCH($E10720,"Forecast",IFERROR(SUMIFS(INDEX('Forecast Input'!$A:$BO,,MATCH(TEXT($A10720,"0"),'Forecast Input'!$1:$1,0)),'Forecast Input'!$A:$A,Master!C10720,'Forecast Input'!$D:$D,Master!D10720),0),"Actual",SUMIFS('CMO Input'!$Q:$Q,'CMO Input'!$E:$E,Master!$A10720,'CMO Input'!$C:$C,Master!$C10720,'CMO Input'!$AJ:$AJ,Master!$D10720,'CMO Input'!$AU:$AU,Master!$F10716),"")</f>
        <v>0</v>
      </c>
    </row>
    <row r="10721" spans="1:6" x14ac:dyDescent="0.25">
      <c r="A10721" s="24">
        <v>52</v>
      </c>
      <c r="B10721" s="25">
        <v>44621</v>
      </c>
      <c r="C10721" s="24" t="s">
        <v>780</v>
      </c>
      <c r="D10721" s="24" t="s">
        <v>103</v>
      </c>
      <c r="E10721" s="24" t="s">
        <v>1489</v>
      </c>
      <c r="F10721" t="str" cm="1">
        <f t="array" ref="F10721">_xlfn.SWITCH($E10721,"Forecast",IFERROR(SUMIFS(INDEX('Forecast Input'!$A:$BO,,MATCH(TEXT($A10721,"0"),'Forecast Input'!$1:$1,0)),'Forecast Input'!$A:$A,Master!C10721,'Forecast Input'!$D:$D,Master!D10721),0),"Actual",SUMIFS('CMO Input'!$Q:$Q,'CMO Input'!$E:$E,Master!$A10721,'CMO Input'!$C:$C,Master!$C10721,'CMO Input'!$AJ:$AJ,Master!$D10721,'CMO Input'!$AU:$AU,Master!$F10717),"")</f>
        <v/>
      </c>
    </row>
    <row r="10722" spans="1:6" x14ac:dyDescent="0.25">
      <c r="A10722" s="24">
        <v>52</v>
      </c>
      <c r="B10722" s="25">
        <v>44621</v>
      </c>
      <c r="C10722" s="24" t="s">
        <v>780</v>
      </c>
      <c r="D10722" s="24" t="s">
        <v>103</v>
      </c>
      <c r="E10722" s="24" t="s">
        <v>1488</v>
      </c>
      <c r="F10722" cm="1">
        <f t="array" ref="F10722">_xlfn.SWITCH($E10722,"Forecast",IFERROR(SUMIFS(INDEX('Forecast Input'!$A:$BO,,MATCH(TEXT($A10722,"0"),'Forecast Input'!$1:$1,0)),'Forecast Input'!$A:$A,Master!C10722,'Forecast Input'!$D:$D,Master!D10722),0),"Actual",SUMIFS('CMO Input'!$Q:$Q,'CMO Input'!$E:$E,Master!$A10722,'CMO Input'!$C:$C,Master!$C10722,'CMO Input'!$AJ:$AJ,Master!$D10722,'CMO Input'!$AU:$AU,Master!$F10718),"")</f>
        <v>0</v>
      </c>
    </row>
    <row r="10723" spans="1:6" x14ac:dyDescent="0.25">
      <c r="A10723" s="24">
        <v>52</v>
      </c>
      <c r="B10723" s="25">
        <v>44621</v>
      </c>
      <c r="C10723" s="24" t="s">
        <v>780</v>
      </c>
      <c r="D10723" s="24" t="s">
        <v>103</v>
      </c>
      <c r="E10723" s="24" t="s">
        <v>1487</v>
      </c>
      <c r="F10723" cm="1">
        <f t="array" ref="F10723">_xlfn.SWITCH($E10723,"Forecast",IFERROR(SUMIFS(INDEX('Forecast Input'!$A:$BO,,MATCH(TEXT($A10723,"0"),'Forecast Input'!$1:$1,0)),'Forecast Input'!$A:$A,Master!C10723,'Forecast Input'!$D:$D,Master!D10723),0),"Actual",SUMIFS('CMO Input'!$Q:$Q,'CMO Input'!$E:$E,Master!$A10723,'CMO Input'!$C:$C,Master!$C10723,'CMO Input'!$AJ:$AJ,Master!$D10723,'CMO Input'!$AU:$AU,Master!$F10719),"")</f>
        <v>0</v>
      </c>
    </row>
    <row r="10724" spans="1:6" x14ac:dyDescent="0.25">
      <c r="A10724" s="24">
        <v>52</v>
      </c>
      <c r="B10724" s="25">
        <v>44621</v>
      </c>
      <c r="C10724" s="24" t="s">
        <v>780</v>
      </c>
      <c r="D10724" s="24" t="s">
        <v>146</v>
      </c>
      <c r="E10724" s="24" t="s">
        <v>1489</v>
      </c>
      <c r="F10724" t="str" cm="1">
        <f t="array" ref="F10724">_xlfn.SWITCH($E10724,"Forecast",IFERROR(SUMIFS(INDEX('Forecast Input'!$A:$BO,,MATCH(TEXT($A10724,"0"),'Forecast Input'!$1:$1,0)),'Forecast Input'!$A:$A,Master!C10724,'Forecast Input'!$D:$D,Master!D10724),0),"Actual",SUMIFS('CMO Input'!$Q:$Q,'CMO Input'!$E:$E,Master!$A10724,'CMO Input'!$C:$C,Master!$C10724,'CMO Input'!$AJ:$AJ,Master!$D10724,'CMO Input'!$AU:$AU,Master!$F10720),"")</f>
        <v/>
      </c>
    </row>
    <row r="10725" spans="1:6" x14ac:dyDescent="0.25">
      <c r="A10725" s="24">
        <v>52</v>
      </c>
      <c r="B10725" s="25">
        <v>44621</v>
      </c>
      <c r="C10725" s="24" t="s">
        <v>780</v>
      </c>
      <c r="D10725" s="24" t="s">
        <v>146</v>
      </c>
      <c r="E10725" s="24" t="s">
        <v>1488</v>
      </c>
      <c r="F10725" cm="1">
        <f t="array" ref="F10725">_xlfn.SWITCH($E10725,"Forecast",IFERROR(SUMIFS(INDEX('Forecast Input'!$A:$BO,,MATCH(TEXT($A10725,"0"),'Forecast Input'!$1:$1,0)),'Forecast Input'!$A:$A,Master!C10725,'Forecast Input'!$D:$D,Master!D10725),0),"Actual",SUMIFS('CMO Input'!$Q:$Q,'CMO Input'!$E:$E,Master!$A10725,'CMO Input'!$C:$C,Master!$C10725,'CMO Input'!$AJ:$AJ,Master!$D10725,'CMO Input'!$AU:$AU,Master!$F10721),"")</f>
        <v>0</v>
      </c>
    </row>
    <row r="10726" spans="1:6" x14ac:dyDescent="0.25">
      <c r="A10726" s="24">
        <v>52</v>
      </c>
      <c r="B10726" s="25">
        <v>44621</v>
      </c>
      <c r="C10726" s="24" t="s">
        <v>780</v>
      </c>
      <c r="D10726" s="24" t="s">
        <v>146</v>
      </c>
      <c r="E10726" s="24" t="s">
        <v>1487</v>
      </c>
      <c r="F10726" cm="1">
        <f t="array" ref="F10726">_xlfn.SWITCH($E10726,"Forecast",IFERROR(SUMIFS(INDEX('Forecast Input'!$A:$BO,,MATCH(TEXT($A10726,"0"),'Forecast Input'!$1:$1,0)),'Forecast Input'!$A:$A,Master!C10726,'Forecast Input'!$D:$D,Master!D10726),0),"Actual",SUMIFS('CMO Input'!$Q:$Q,'CMO Input'!$E:$E,Master!$A10726,'CMO Input'!$C:$C,Master!$C10726,'CMO Input'!$AJ:$AJ,Master!$D10726,'CMO Input'!$AU:$AU,Master!$F10722),"")</f>
        <v>0</v>
      </c>
    </row>
    <row r="10727" spans="1:6" x14ac:dyDescent="0.25">
      <c r="A10727" s="24">
        <v>52</v>
      </c>
      <c r="B10727" s="25">
        <v>44621</v>
      </c>
      <c r="C10727" s="24" t="s">
        <v>780</v>
      </c>
      <c r="D10727" s="24" t="s">
        <v>166</v>
      </c>
      <c r="E10727" s="24" t="s">
        <v>1489</v>
      </c>
      <c r="F10727" t="str" cm="1">
        <f t="array" ref="F10727">_xlfn.SWITCH($E10727,"Forecast",IFERROR(SUMIFS(INDEX('Forecast Input'!$A:$BO,,MATCH(TEXT($A10727,"0"),'Forecast Input'!$1:$1,0)),'Forecast Input'!$A:$A,Master!C10727,'Forecast Input'!$D:$D,Master!D10727),0),"Actual",SUMIFS('CMO Input'!$Q:$Q,'CMO Input'!$E:$E,Master!$A10727,'CMO Input'!$C:$C,Master!$C10727,'CMO Input'!$AJ:$AJ,Master!$D10727,'CMO Input'!$AU:$AU,Master!$F10723),"")</f>
        <v/>
      </c>
    </row>
    <row r="10728" spans="1:6" x14ac:dyDescent="0.25">
      <c r="A10728" s="24">
        <v>52</v>
      </c>
      <c r="B10728" s="25">
        <v>44621</v>
      </c>
      <c r="C10728" s="24" t="s">
        <v>780</v>
      </c>
      <c r="D10728" s="24" t="s">
        <v>166</v>
      </c>
      <c r="E10728" s="24" t="s">
        <v>1488</v>
      </c>
      <c r="F10728" cm="1">
        <f t="array" ref="F10728">_xlfn.SWITCH($E10728,"Forecast",IFERROR(SUMIFS(INDEX('Forecast Input'!$A:$BO,,MATCH(TEXT($A10728,"0"),'Forecast Input'!$1:$1,0)),'Forecast Input'!$A:$A,Master!C10728,'Forecast Input'!$D:$D,Master!D10728),0),"Actual",SUMIFS('CMO Input'!$Q:$Q,'CMO Input'!$E:$E,Master!$A10728,'CMO Input'!$C:$C,Master!$C10728,'CMO Input'!$AJ:$AJ,Master!$D10728,'CMO Input'!$AU:$AU,Master!$F10724),"")</f>
        <v>0</v>
      </c>
    </row>
    <row r="10729" spans="1:6" x14ac:dyDescent="0.25">
      <c r="A10729" s="24">
        <v>52</v>
      </c>
      <c r="B10729" s="25">
        <v>44621</v>
      </c>
      <c r="C10729" s="24" t="s">
        <v>780</v>
      </c>
      <c r="D10729" s="24" t="s">
        <v>166</v>
      </c>
      <c r="E10729" s="24" t="s">
        <v>1487</v>
      </c>
      <c r="F10729" cm="1">
        <f t="array" ref="F10729">_xlfn.SWITCH($E10729,"Forecast",IFERROR(SUMIFS(INDEX('Forecast Input'!$A:$BO,,MATCH(TEXT($A10729,"0"),'Forecast Input'!$1:$1,0)),'Forecast Input'!$A:$A,Master!C10729,'Forecast Input'!$D:$D,Master!D10729),0),"Actual",SUMIFS('CMO Input'!$Q:$Q,'CMO Input'!$E:$E,Master!$A10729,'CMO Input'!$C:$C,Master!$C10729,'CMO Input'!$AJ:$AJ,Master!$D10729,'CMO Input'!$AU:$AU,Master!$F10725),"")</f>
        <v>0</v>
      </c>
    </row>
    <row r="10730" spans="1:6" x14ac:dyDescent="0.25">
      <c r="A10730" s="24">
        <v>52</v>
      </c>
      <c r="B10730" s="25">
        <v>44621</v>
      </c>
      <c r="C10730" s="24" t="s">
        <v>780</v>
      </c>
      <c r="D10730" s="24" t="s">
        <v>170</v>
      </c>
      <c r="E10730" s="24" t="s">
        <v>1489</v>
      </c>
      <c r="F10730" t="str" cm="1">
        <f t="array" ref="F10730">_xlfn.SWITCH($E10730,"Forecast",IFERROR(SUMIFS(INDEX('Forecast Input'!$A:$BO,,MATCH(TEXT($A10730,"0"),'Forecast Input'!$1:$1,0)),'Forecast Input'!$A:$A,Master!C10730,'Forecast Input'!$D:$D,Master!D10730),0),"Actual",SUMIFS('CMO Input'!$Q:$Q,'CMO Input'!$E:$E,Master!$A10730,'CMO Input'!$C:$C,Master!$C10730,'CMO Input'!$AJ:$AJ,Master!$D10730,'CMO Input'!$AU:$AU,Master!$F10726),"")</f>
        <v/>
      </c>
    </row>
    <row r="10731" spans="1:6" x14ac:dyDescent="0.25">
      <c r="A10731" s="24">
        <v>52</v>
      </c>
      <c r="B10731" s="25">
        <v>44621</v>
      </c>
      <c r="C10731" s="24" t="s">
        <v>780</v>
      </c>
      <c r="D10731" s="24" t="s">
        <v>170</v>
      </c>
      <c r="E10731" s="24" t="s">
        <v>1488</v>
      </c>
      <c r="F10731" cm="1">
        <f t="array" ref="F10731">_xlfn.SWITCH($E10731,"Forecast",IFERROR(SUMIFS(INDEX('Forecast Input'!$A:$BO,,MATCH(TEXT($A10731,"0"),'Forecast Input'!$1:$1,0)),'Forecast Input'!$A:$A,Master!C10731,'Forecast Input'!$D:$D,Master!D10731),0),"Actual",SUMIFS('CMO Input'!$Q:$Q,'CMO Input'!$E:$E,Master!$A10731,'CMO Input'!$C:$C,Master!$C10731,'CMO Input'!$AJ:$AJ,Master!$D10731,'CMO Input'!$AU:$AU,Master!$F10727),"")</f>
        <v>0</v>
      </c>
    </row>
    <row r="10732" spans="1:6" x14ac:dyDescent="0.25">
      <c r="A10732" s="24">
        <v>52</v>
      </c>
      <c r="B10732" s="25">
        <v>44621</v>
      </c>
      <c r="C10732" s="24" t="s">
        <v>780</v>
      </c>
      <c r="D10732" s="24" t="s">
        <v>170</v>
      </c>
      <c r="E10732" s="24" t="s">
        <v>1487</v>
      </c>
      <c r="F10732" cm="1">
        <f t="array" ref="F10732">_xlfn.SWITCH($E10732,"Forecast",IFERROR(SUMIFS(INDEX('Forecast Input'!$A:$BO,,MATCH(TEXT($A10732,"0"),'Forecast Input'!$1:$1,0)),'Forecast Input'!$A:$A,Master!C10732,'Forecast Input'!$D:$D,Master!D10732),0),"Actual",SUMIFS('CMO Input'!$Q:$Q,'CMO Input'!$E:$E,Master!$A10732,'CMO Input'!$C:$C,Master!$C10732,'CMO Input'!$AJ:$AJ,Master!$D10732,'CMO Input'!$AU:$AU,Master!$F10728),"")</f>
        <v>0</v>
      </c>
    </row>
    <row r="10733" spans="1:6" x14ac:dyDescent="0.25">
      <c r="A10733" s="24">
        <v>52</v>
      </c>
      <c r="B10733" s="25">
        <v>44621</v>
      </c>
      <c r="C10733" s="24" t="s">
        <v>780</v>
      </c>
      <c r="D10733" s="24" t="s">
        <v>436</v>
      </c>
      <c r="E10733" s="24" t="s">
        <v>1489</v>
      </c>
      <c r="F10733" t="str" cm="1">
        <f t="array" ref="F10733">_xlfn.SWITCH($E10733,"Forecast",IFERROR(SUMIFS(INDEX('Forecast Input'!$A:$BO,,MATCH(TEXT($A10733,"0"),'Forecast Input'!$1:$1,0)),'Forecast Input'!$A:$A,Master!C10733,'Forecast Input'!$D:$D,Master!D10733),0),"Actual",SUMIFS('CMO Input'!$Q:$Q,'CMO Input'!$E:$E,Master!$A10733,'CMO Input'!$C:$C,Master!$C10733,'CMO Input'!$AJ:$AJ,Master!$D10733,'CMO Input'!$AU:$AU,Master!$F10729),"")</f>
        <v/>
      </c>
    </row>
    <row r="10734" spans="1:6" x14ac:dyDescent="0.25">
      <c r="A10734" s="24">
        <v>52</v>
      </c>
      <c r="B10734" s="25">
        <v>44621</v>
      </c>
      <c r="C10734" s="24" t="s">
        <v>780</v>
      </c>
      <c r="D10734" s="24" t="s">
        <v>436</v>
      </c>
      <c r="E10734" s="24" t="s">
        <v>1488</v>
      </c>
      <c r="F10734" cm="1">
        <f t="array" ref="F10734">_xlfn.SWITCH($E10734,"Forecast",IFERROR(SUMIFS(INDEX('Forecast Input'!$A:$BO,,MATCH(TEXT($A10734,"0"),'Forecast Input'!$1:$1,0)),'Forecast Input'!$A:$A,Master!C10734,'Forecast Input'!$D:$D,Master!D10734),0),"Actual",SUMIFS('CMO Input'!$Q:$Q,'CMO Input'!$E:$E,Master!$A10734,'CMO Input'!$C:$C,Master!$C10734,'CMO Input'!$AJ:$AJ,Master!$D10734,'CMO Input'!$AU:$AU,Master!$F10730),"")</f>
        <v>0</v>
      </c>
    </row>
    <row r="10735" spans="1:6" x14ac:dyDescent="0.25">
      <c r="A10735" s="24">
        <v>52</v>
      </c>
      <c r="B10735" s="25">
        <v>44621</v>
      </c>
      <c r="C10735" s="24" t="s">
        <v>780</v>
      </c>
      <c r="D10735" s="24" t="s">
        <v>436</v>
      </c>
      <c r="E10735" s="24" t="s">
        <v>1487</v>
      </c>
      <c r="F10735" cm="1">
        <f t="array" ref="F10735">_xlfn.SWITCH($E10735,"Forecast",IFERROR(SUMIFS(INDEX('Forecast Input'!$A:$BO,,MATCH(TEXT($A10735,"0"),'Forecast Input'!$1:$1,0)),'Forecast Input'!$A:$A,Master!C10735,'Forecast Input'!$D:$D,Master!D10735),0),"Actual",SUMIFS('CMO Input'!$Q:$Q,'CMO Input'!$E:$E,Master!$A10735,'CMO Input'!$C:$C,Master!$C10735,'CMO Input'!$AJ:$AJ,Master!$D10735,'CMO Input'!$AU:$AU,Master!$F10731),"")</f>
        <v>0</v>
      </c>
    </row>
    <row r="10736" spans="1:6" x14ac:dyDescent="0.25">
      <c r="A10736" s="24">
        <v>52</v>
      </c>
      <c r="B10736" s="25">
        <v>44621</v>
      </c>
      <c r="C10736" s="24" t="s">
        <v>780</v>
      </c>
      <c r="D10736" s="24" t="s">
        <v>1469</v>
      </c>
      <c r="E10736" s="24" t="s">
        <v>1489</v>
      </c>
      <c r="F10736" t="str" cm="1">
        <f t="array" ref="F10736">_xlfn.SWITCH($E10736,"Forecast",IFERROR(SUMIFS(INDEX('Forecast Input'!$A:$BO,,MATCH(TEXT($A10736,"0"),'Forecast Input'!$1:$1,0)),'Forecast Input'!$A:$A,Master!C10736,'Forecast Input'!$D:$D,Master!D10736),0),"Actual",SUMIFS('CMO Input'!$Q:$Q,'CMO Input'!$E:$E,Master!$A10736,'CMO Input'!$C:$C,Master!$C10736,'CMO Input'!$AJ:$AJ,Master!$D10736,'CMO Input'!$AU:$AU,Master!$F10732),"")</f>
        <v/>
      </c>
    </row>
    <row r="10737" spans="1:6" x14ac:dyDescent="0.25">
      <c r="A10737" s="24">
        <v>52</v>
      </c>
      <c r="B10737" s="25">
        <v>44621</v>
      </c>
      <c r="C10737" s="24" t="s">
        <v>780</v>
      </c>
      <c r="D10737" s="24" t="s">
        <v>1469</v>
      </c>
      <c r="E10737" s="24" t="s">
        <v>1488</v>
      </c>
      <c r="F10737" cm="1">
        <f t="array" ref="F10737">_xlfn.SWITCH($E10737,"Forecast",IFERROR(SUMIFS(INDEX('Forecast Input'!$A:$BO,,MATCH(TEXT($A10737,"0"),'Forecast Input'!$1:$1,0)),'Forecast Input'!$A:$A,Master!C10737,'Forecast Input'!$D:$D,Master!D10737),0),"Actual",SUMIFS('CMO Input'!$Q:$Q,'CMO Input'!$E:$E,Master!$A10737,'CMO Input'!$C:$C,Master!$C10737,'CMO Input'!$AJ:$AJ,Master!$D10737,'CMO Input'!$AU:$AU,Master!$F10733),"")</f>
        <v>0</v>
      </c>
    </row>
    <row r="10738" spans="1:6" x14ac:dyDescent="0.25">
      <c r="A10738" s="24">
        <v>52</v>
      </c>
      <c r="B10738" s="25">
        <v>44621</v>
      </c>
      <c r="C10738" s="24" t="s">
        <v>780</v>
      </c>
      <c r="D10738" s="24" t="s">
        <v>1469</v>
      </c>
      <c r="E10738" s="24" t="s">
        <v>1487</v>
      </c>
      <c r="F10738" cm="1">
        <f t="array" ref="F10738">_xlfn.SWITCH($E10738,"Forecast",IFERROR(SUMIFS(INDEX('Forecast Input'!$A:$BO,,MATCH(TEXT($A10738,"0"),'Forecast Input'!$1:$1,0)),'Forecast Input'!$A:$A,Master!C10738,'Forecast Input'!$D:$D,Master!D10738),0),"Actual",SUMIFS('CMO Input'!$Q:$Q,'CMO Input'!$E:$E,Master!$A10738,'CMO Input'!$C:$C,Master!$C10738,'CMO Input'!$AJ:$AJ,Master!$D10738,'CMO Input'!$AU:$AU,Master!$F10734),"")</f>
        <v>0</v>
      </c>
    </row>
    <row r="10739" spans="1:6" x14ac:dyDescent="0.25">
      <c r="A10739" s="24">
        <v>52</v>
      </c>
      <c r="B10739" s="25">
        <v>44621</v>
      </c>
      <c r="C10739" s="24" t="s">
        <v>989</v>
      </c>
      <c r="D10739" s="24" t="s">
        <v>10</v>
      </c>
      <c r="E10739" s="24" t="s">
        <v>1489</v>
      </c>
      <c r="F10739" t="str" cm="1">
        <f t="array" ref="F10739">_xlfn.SWITCH($E10739,"Forecast",IFERROR(SUMIFS(INDEX('Forecast Input'!$A:$BO,,MATCH(TEXT($A10739,"0"),'Forecast Input'!$1:$1,0)),'Forecast Input'!$A:$A,Master!C10739,'Forecast Input'!$D:$D,Master!D10739),0),"Actual",SUMIFS('CMO Input'!$Q:$Q,'CMO Input'!$E:$E,Master!$A10739,'CMO Input'!$C:$C,Master!$C10739,'CMO Input'!$AJ:$AJ,Master!$D10739,'CMO Input'!$AU:$AU,Master!$F10735),"")</f>
        <v/>
      </c>
    </row>
    <row r="10740" spans="1:6" x14ac:dyDescent="0.25">
      <c r="A10740" s="24">
        <v>52</v>
      </c>
      <c r="B10740" s="25">
        <v>44621</v>
      </c>
      <c r="C10740" s="24" t="s">
        <v>989</v>
      </c>
      <c r="D10740" s="24" t="s">
        <v>10</v>
      </c>
      <c r="E10740" s="24" t="s">
        <v>1488</v>
      </c>
      <c r="F10740" cm="1">
        <f t="array" ref="F10740">_xlfn.SWITCH($E10740,"Forecast",IFERROR(SUMIFS(INDEX('Forecast Input'!$A:$BO,,MATCH(TEXT($A10740,"0"),'Forecast Input'!$1:$1,0)),'Forecast Input'!$A:$A,Master!C10740,'Forecast Input'!$D:$D,Master!D10740),0),"Actual",SUMIFS('CMO Input'!$Q:$Q,'CMO Input'!$E:$E,Master!$A10740,'CMO Input'!$C:$C,Master!$C10740,'CMO Input'!$AJ:$AJ,Master!$D10740,'CMO Input'!$AU:$AU,Master!$F10736),"")</f>
        <v>0</v>
      </c>
    </row>
    <row r="10741" spans="1:6" x14ac:dyDescent="0.25">
      <c r="A10741" s="24">
        <v>52</v>
      </c>
      <c r="B10741" s="25">
        <v>44621</v>
      </c>
      <c r="C10741" s="24" t="s">
        <v>989</v>
      </c>
      <c r="D10741" s="24" t="s">
        <v>10</v>
      </c>
      <c r="E10741" s="24" t="s">
        <v>1487</v>
      </c>
      <c r="F10741" cm="1">
        <f t="array" ref="F10741">_xlfn.SWITCH($E10741,"Forecast",IFERROR(SUMIFS(INDEX('Forecast Input'!$A:$BO,,MATCH(TEXT($A10741,"0"),'Forecast Input'!$1:$1,0)),'Forecast Input'!$A:$A,Master!C10741,'Forecast Input'!$D:$D,Master!D10741),0),"Actual",SUMIFS('CMO Input'!$Q:$Q,'CMO Input'!$E:$E,Master!$A10741,'CMO Input'!$C:$C,Master!$C10741,'CMO Input'!$AJ:$AJ,Master!$D10741,'CMO Input'!$AU:$AU,Master!$F10737),"")</f>
        <v>0</v>
      </c>
    </row>
    <row r="10742" spans="1:6" x14ac:dyDescent="0.25">
      <c r="A10742" s="24">
        <v>52</v>
      </c>
      <c r="B10742" s="25">
        <v>44621</v>
      </c>
      <c r="C10742" s="24" t="s">
        <v>989</v>
      </c>
      <c r="D10742" s="24" t="s">
        <v>61</v>
      </c>
      <c r="E10742" s="24" t="s">
        <v>1489</v>
      </c>
      <c r="F10742" t="str" cm="1">
        <f t="array" ref="F10742">_xlfn.SWITCH($E10742,"Forecast",IFERROR(SUMIFS(INDEX('Forecast Input'!$A:$BO,,MATCH(TEXT($A10742,"0"),'Forecast Input'!$1:$1,0)),'Forecast Input'!$A:$A,Master!C10742,'Forecast Input'!$D:$D,Master!D10742),0),"Actual",SUMIFS('CMO Input'!$Q:$Q,'CMO Input'!$E:$E,Master!$A10742,'CMO Input'!$C:$C,Master!$C10742,'CMO Input'!$AJ:$AJ,Master!$D10742,'CMO Input'!$AU:$AU,Master!$F10738),"")</f>
        <v/>
      </c>
    </row>
    <row r="10743" spans="1:6" x14ac:dyDescent="0.25">
      <c r="A10743" s="24">
        <v>52</v>
      </c>
      <c r="B10743" s="25">
        <v>44621</v>
      </c>
      <c r="C10743" s="24" t="s">
        <v>989</v>
      </c>
      <c r="D10743" s="24" t="s">
        <v>61</v>
      </c>
      <c r="E10743" s="24" t="s">
        <v>1488</v>
      </c>
      <c r="F10743" cm="1">
        <f t="array" ref="F10743">_xlfn.SWITCH($E10743,"Forecast",IFERROR(SUMIFS(INDEX('Forecast Input'!$A:$BO,,MATCH(TEXT($A10743,"0"),'Forecast Input'!$1:$1,0)),'Forecast Input'!$A:$A,Master!C10743,'Forecast Input'!$D:$D,Master!D10743),0),"Actual",SUMIFS('CMO Input'!$Q:$Q,'CMO Input'!$E:$E,Master!$A10743,'CMO Input'!$C:$C,Master!$C10743,'CMO Input'!$AJ:$AJ,Master!$D10743,'CMO Input'!$AU:$AU,Master!$F10739),"")</f>
        <v>440.44000000000005</v>
      </c>
    </row>
    <row r="10744" spans="1:6" x14ac:dyDescent="0.25">
      <c r="A10744" s="24">
        <v>52</v>
      </c>
      <c r="B10744" s="25">
        <v>44621</v>
      </c>
      <c r="C10744" s="24" t="s">
        <v>989</v>
      </c>
      <c r="D10744" s="24" t="s">
        <v>61</v>
      </c>
      <c r="E10744" s="24" t="s">
        <v>1487</v>
      </c>
      <c r="F10744" cm="1">
        <f t="array" ref="F10744">_xlfn.SWITCH($E10744,"Forecast",IFERROR(SUMIFS(INDEX('Forecast Input'!$A:$BO,,MATCH(TEXT($A10744,"0"),'Forecast Input'!$1:$1,0)),'Forecast Input'!$A:$A,Master!C10744,'Forecast Input'!$D:$D,Master!D10744),0),"Actual",SUMIFS('CMO Input'!$Q:$Q,'CMO Input'!$E:$E,Master!$A10744,'CMO Input'!$C:$C,Master!$C10744,'CMO Input'!$AJ:$AJ,Master!$D10744,'CMO Input'!$AU:$AU,Master!$F10740),"")</f>
        <v>0</v>
      </c>
    </row>
    <row r="10745" spans="1:6" x14ac:dyDescent="0.25">
      <c r="A10745" s="24">
        <v>52</v>
      </c>
      <c r="B10745" s="25">
        <v>44621</v>
      </c>
      <c r="C10745" s="24" t="s">
        <v>989</v>
      </c>
      <c r="D10745" s="24" t="s">
        <v>103</v>
      </c>
      <c r="E10745" s="24" t="s">
        <v>1489</v>
      </c>
      <c r="F10745" t="str" cm="1">
        <f t="array" ref="F10745">_xlfn.SWITCH($E10745,"Forecast",IFERROR(SUMIFS(INDEX('Forecast Input'!$A:$BO,,MATCH(TEXT($A10745,"0"),'Forecast Input'!$1:$1,0)),'Forecast Input'!$A:$A,Master!C10745,'Forecast Input'!$D:$D,Master!D10745),0),"Actual",SUMIFS('CMO Input'!$Q:$Q,'CMO Input'!$E:$E,Master!$A10745,'CMO Input'!$C:$C,Master!$C10745,'CMO Input'!$AJ:$AJ,Master!$D10745,'CMO Input'!$AU:$AU,Master!$F10741),"")</f>
        <v/>
      </c>
    </row>
    <row r="10746" spans="1:6" x14ac:dyDescent="0.25">
      <c r="A10746" s="24">
        <v>52</v>
      </c>
      <c r="B10746" s="25">
        <v>44621</v>
      </c>
      <c r="C10746" s="24" t="s">
        <v>989</v>
      </c>
      <c r="D10746" s="24" t="s">
        <v>103</v>
      </c>
      <c r="E10746" s="24" t="s">
        <v>1488</v>
      </c>
      <c r="F10746" cm="1">
        <f t="array" ref="F10746">_xlfn.SWITCH($E10746,"Forecast",IFERROR(SUMIFS(INDEX('Forecast Input'!$A:$BO,,MATCH(TEXT($A10746,"0"),'Forecast Input'!$1:$1,0)),'Forecast Input'!$A:$A,Master!C10746,'Forecast Input'!$D:$D,Master!D10746),0),"Actual",SUMIFS('CMO Input'!$Q:$Q,'CMO Input'!$E:$E,Master!$A10746,'CMO Input'!$C:$C,Master!$C10746,'CMO Input'!$AJ:$AJ,Master!$D10746,'CMO Input'!$AU:$AU,Master!$F10742),"")</f>
        <v>0</v>
      </c>
    </row>
    <row r="10747" spans="1:6" x14ac:dyDescent="0.25">
      <c r="A10747" s="24">
        <v>52</v>
      </c>
      <c r="B10747" s="25">
        <v>44621</v>
      </c>
      <c r="C10747" s="24" t="s">
        <v>989</v>
      </c>
      <c r="D10747" s="24" t="s">
        <v>103</v>
      </c>
      <c r="E10747" s="24" t="s">
        <v>1487</v>
      </c>
      <c r="F10747" cm="1">
        <f t="array" ref="F10747">_xlfn.SWITCH($E10747,"Forecast",IFERROR(SUMIFS(INDEX('Forecast Input'!$A:$BO,,MATCH(TEXT($A10747,"0"),'Forecast Input'!$1:$1,0)),'Forecast Input'!$A:$A,Master!C10747,'Forecast Input'!$D:$D,Master!D10747),0),"Actual",SUMIFS('CMO Input'!$Q:$Q,'CMO Input'!$E:$E,Master!$A10747,'CMO Input'!$C:$C,Master!$C10747,'CMO Input'!$AJ:$AJ,Master!$D10747,'CMO Input'!$AU:$AU,Master!$F10743),"")</f>
        <v>0</v>
      </c>
    </row>
    <row r="10748" spans="1:6" x14ac:dyDescent="0.25">
      <c r="A10748" s="24">
        <v>52</v>
      </c>
      <c r="B10748" s="25">
        <v>44621</v>
      </c>
      <c r="C10748" s="24" t="s">
        <v>989</v>
      </c>
      <c r="D10748" s="24" t="s">
        <v>146</v>
      </c>
      <c r="E10748" s="24" t="s">
        <v>1489</v>
      </c>
      <c r="F10748" t="str" cm="1">
        <f t="array" ref="F10748">_xlfn.SWITCH($E10748,"Forecast",IFERROR(SUMIFS(INDEX('Forecast Input'!$A:$BO,,MATCH(TEXT($A10748,"0"),'Forecast Input'!$1:$1,0)),'Forecast Input'!$A:$A,Master!C10748,'Forecast Input'!$D:$D,Master!D10748),0),"Actual",SUMIFS('CMO Input'!$Q:$Q,'CMO Input'!$E:$E,Master!$A10748,'CMO Input'!$C:$C,Master!$C10748,'CMO Input'!$AJ:$AJ,Master!$D10748,'CMO Input'!$AU:$AU,Master!$F10744),"")</f>
        <v/>
      </c>
    </row>
    <row r="10749" spans="1:6" x14ac:dyDescent="0.25">
      <c r="A10749" s="24">
        <v>52</v>
      </c>
      <c r="B10749" s="25">
        <v>44621</v>
      </c>
      <c r="C10749" s="24" t="s">
        <v>989</v>
      </c>
      <c r="D10749" s="24" t="s">
        <v>146</v>
      </c>
      <c r="E10749" s="24" t="s">
        <v>1488</v>
      </c>
      <c r="F10749" cm="1">
        <f t="array" ref="F10749">_xlfn.SWITCH($E10749,"Forecast",IFERROR(SUMIFS(INDEX('Forecast Input'!$A:$BO,,MATCH(TEXT($A10749,"0"),'Forecast Input'!$1:$1,0)),'Forecast Input'!$A:$A,Master!C10749,'Forecast Input'!$D:$D,Master!D10749),0),"Actual",SUMIFS('CMO Input'!$Q:$Q,'CMO Input'!$E:$E,Master!$A10749,'CMO Input'!$C:$C,Master!$C10749,'CMO Input'!$AJ:$AJ,Master!$D10749,'CMO Input'!$AU:$AU,Master!$F10745),"")</f>
        <v>0</v>
      </c>
    </row>
    <row r="10750" spans="1:6" x14ac:dyDescent="0.25">
      <c r="A10750" s="24">
        <v>52</v>
      </c>
      <c r="B10750" s="25">
        <v>44621</v>
      </c>
      <c r="C10750" s="24" t="s">
        <v>989</v>
      </c>
      <c r="D10750" s="24" t="s">
        <v>146</v>
      </c>
      <c r="E10750" s="24" t="s">
        <v>1487</v>
      </c>
      <c r="F10750" cm="1">
        <f t="array" ref="F10750">_xlfn.SWITCH($E10750,"Forecast",IFERROR(SUMIFS(INDEX('Forecast Input'!$A:$BO,,MATCH(TEXT($A10750,"0"),'Forecast Input'!$1:$1,0)),'Forecast Input'!$A:$A,Master!C10750,'Forecast Input'!$D:$D,Master!D10750),0),"Actual",SUMIFS('CMO Input'!$Q:$Q,'CMO Input'!$E:$E,Master!$A10750,'CMO Input'!$C:$C,Master!$C10750,'CMO Input'!$AJ:$AJ,Master!$D10750,'CMO Input'!$AU:$AU,Master!$F10746),"")</f>
        <v>0</v>
      </c>
    </row>
    <row r="10751" spans="1:6" x14ac:dyDescent="0.25">
      <c r="A10751" s="24">
        <v>52</v>
      </c>
      <c r="B10751" s="25">
        <v>44621</v>
      </c>
      <c r="C10751" s="24" t="s">
        <v>989</v>
      </c>
      <c r="D10751" s="24" t="s">
        <v>166</v>
      </c>
      <c r="E10751" s="24" t="s">
        <v>1489</v>
      </c>
      <c r="F10751" t="str" cm="1">
        <f t="array" ref="F10751">_xlfn.SWITCH($E10751,"Forecast",IFERROR(SUMIFS(INDEX('Forecast Input'!$A:$BO,,MATCH(TEXT($A10751,"0"),'Forecast Input'!$1:$1,0)),'Forecast Input'!$A:$A,Master!C10751,'Forecast Input'!$D:$D,Master!D10751),0),"Actual",SUMIFS('CMO Input'!$Q:$Q,'CMO Input'!$E:$E,Master!$A10751,'CMO Input'!$C:$C,Master!$C10751,'CMO Input'!$AJ:$AJ,Master!$D10751,'CMO Input'!$AU:$AU,Master!$F10747),"")</f>
        <v/>
      </c>
    </row>
    <row r="10752" spans="1:6" x14ac:dyDescent="0.25">
      <c r="A10752" s="24">
        <v>52</v>
      </c>
      <c r="B10752" s="25">
        <v>44621</v>
      </c>
      <c r="C10752" s="24" t="s">
        <v>989</v>
      </c>
      <c r="D10752" s="24" t="s">
        <v>166</v>
      </c>
      <c r="E10752" s="24" t="s">
        <v>1488</v>
      </c>
      <c r="F10752" cm="1">
        <f t="array" ref="F10752">_xlfn.SWITCH($E10752,"Forecast",IFERROR(SUMIFS(INDEX('Forecast Input'!$A:$BO,,MATCH(TEXT($A10752,"0"),'Forecast Input'!$1:$1,0)),'Forecast Input'!$A:$A,Master!C10752,'Forecast Input'!$D:$D,Master!D10752),0),"Actual",SUMIFS('CMO Input'!$Q:$Q,'CMO Input'!$E:$E,Master!$A10752,'CMO Input'!$C:$C,Master!$C10752,'CMO Input'!$AJ:$AJ,Master!$D10752,'CMO Input'!$AU:$AU,Master!$F10748),"")</f>
        <v>348.94000000000005</v>
      </c>
    </row>
    <row r="10753" spans="1:6" x14ac:dyDescent="0.25">
      <c r="A10753" s="24">
        <v>52</v>
      </c>
      <c r="B10753" s="25">
        <v>44621</v>
      </c>
      <c r="C10753" s="24" t="s">
        <v>989</v>
      </c>
      <c r="D10753" s="24" t="s">
        <v>166</v>
      </c>
      <c r="E10753" s="24" t="s">
        <v>1487</v>
      </c>
      <c r="F10753" cm="1">
        <f t="array" ref="F10753">_xlfn.SWITCH($E10753,"Forecast",IFERROR(SUMIFS(INDEX('Forecast Input'!$A:$BO,,MATCH(TEXT($A10753,"0"),'Forecast Input'!$1:$1,0)),'Forecast Input'!$A:$A,Master!C10753,'Forecast Input'!$D:$D,Master!D10753),0),"Actual",SUMIFS('CMO Input'!$Q:$Q,'CMO Input'!$E:$E,Master!$A10753,'CMO Input'!$C:$C,Master!$C10753,'CMO Input'!$AJ:$AJ,Master!$D10753,'CMO Input'!$AU:$AU,Master!$F10749),"")</f>
        <v>0</v>
      </c>
    </row>
    <row r="10754" spans="1:6" x14ac:dyDescent="0.25">
      <c r="A10754" s="24">
        <v>52</v>
      </c>
      <c r="B10754" s="25">
        <v>44621</v>
      </c>
      <c r="C10754" s="24" t="s">
        <v>989</v>
      </c>
      <c r="D10754" s="24" t="s">
        <v>170</v>
      </c>
      <c r="E10754" s="24" t="s">
        <v>1489</v>
      </c>
      <c r="F10754" t="str" cm="1">
        <f t="array" ref="F10754">_xlfn.SWITCH($E10754,"Forecast",IFERROR(SUMIFS(INDEX('Forecast Input'!$A:$BO,,MATCH(TEXT($A10754,"0"),'Forecast Input'!$1:$1,0)),'Forecast Input'!$A:$A,Master!C10754,'Forecast Input'!$D:$D,Master!D10754),0),"Actual",SUMIFS('CMO Input'!$Q:$Q,'CMO Input'!$E:$E,Master!$A10754,'CMO Input'!$C:$C,Master!$C10754,'CMO Input'!$AJ:$AJ,Master!$D10754,'CMO Input'!$AU:$AU,Master!$F10750),"")</f>
        <v/>
      </c>
    </row>
    <row r="10755" spans="1:6" x14ac:dyDescent="0.25">
      <c r="A10755" s="24">
        <v>52</v>
      </c>
      <c r="B10755" s="25">
        <v>44621</v>
      </c>
      <c r="C10755" s="24" t="s">
        <v>989</v>
      </c>
      <c r="D10755" s="24" t="s">
        <v>170</v>
      </c>
      <c r="E10755" s="24" t="s">
        <v>1488</v>
      </c>
      <c r="F10755" cm="1">
        <f t="array" ref="F10755">_xlfn.SWITCH($E10755,"Forecast",IFERROR(SUMIFS(INDEX('Forecast Input'!$A:$BO,,MATCH(TEXT($A10755,"0"),'Forecast Input'!$1:$1,0)),'Forecast Input'!$A:$A,Master!C10755,'Forecast Input'!$D:$D,Master!D10755),0),"Actual",SUMIFS('CMO Input'!$Q:$Q,'CMO Input'!$E:$E,Master!$A10755,'CMO Input'!$C:$C,Master!$C10755,'CMO Input'!$AJ:$AJ,Master!$D10755,'CMO Input'!$AU:$AU,Master!$F10751),"")</f>
        <v>522.20000000000005</v>
      </c>
    </row>
    <row r="10756" spans="1:6" x14ac:dyDescent="0.25">
      <c r="A10756" s="24">
        <v>52</v>
      </c>
      <c r="B10756" s="25">
        <v>44621</v>
      </c>
      <c r="C10756" s="24" t="s">
        <v>989</v>
      </c>
      <c r="D10756" s="24" t="s">
        <v>170</v>
      </c>
      <c r="E10756" s="24" t="s">
        <v>1487</v>
      </c>
      <c r="F10756" cm="1">
        <f t="array" ref="F10756">_xlfn.SWITCH($E10756,"Forecast",IFERROR(SUMIFS(INDEX('Forecast Input'!$A:$BO,,MATCH(TEXT($A10756,"0"),'Forecast Input'!$1:$1,0)),'Forecast Input'!$A:$A,Master!C10756,'Forecast Input'!$D:$D,Master!D10756),0),"Actual",SUMIFS('CMO Input'!$Q:$Q,'CMO Input'!$E:$E,Master!$A10756,'CMO Input'!$C:$C,Master!$C10756,'CMO Input'!$AJ:$AJ,Master!$D10756,'CMO Input'!$AU:$AU,Master!$F10752),"")</f>
        <v>0</v>
      </c>
    </row>
    <row r="10757" spans="1:6" x14ac:dyDescent="0.25">
      <c r="A10757" s="24">
        <v>52</v>
      </c>
      <c r="B10757" s="25">
        <v>44621</v>
      </c>
      <c r="C10757" s="24" t="s">
        <v>989</v>
      </c>
      <c r="D10757" s="24" t="s">
        <v>436</v>
      </c>
      <c r="E10757" s="24" t="s">
        <v>1489</v>
      </c>
      <c r="F10757" t="str" cm="1">
        <f t="array" ref="F10757">_xlfn.SWITCH($E10757,"Forecast",IFERROR(SUMIFS(INDEX('Forecast Input'!$A:$BO,,MATCH(TEXT($A10757,"0"),'Forecast Input'!$1:$1,0)),'Forecast Input'!$A:$A,Master!C10757,'Forecast Input'!$D:$D,Master!D10757),0),"Actual",SUMIFS('CMO Input'!$Q:$Q,'CMO Input'!$E:$E,Master!$A10757,'CMO Input'!$C:$C,Master!$C10757,'CMO Input'!$AJ:$AJ,Master!$D10757,'CMO Input'!$AU:$AU,Master!$F10753),"")</f>
        <v/>
      </c>
    </row>
    <row r="10758" spans="1:6" x14ac:dyDescent="0.25">
      <c r="A10758" s="24">
        <v>52</v>
      </c>
      <c r="B10758" s="25">
        <v>44621</v>
      </c>
      <c r="C10758" s="24" t="s">
        <v>989</v>
      </c>
      <c r="D10758" s="24" t="s">
        <v>436</v>
      </c>
      <c r="E10758" s="24" t="s">
        <v>1488</v>
      </c>
      <c r="F10758" cm="1">
        <f t="array" ref="F10758">_xlfn.SWITCH($E10758,"Forecast",IFERROR(SUMIFS(INDEX('Forecast Input'!$A:$BO,,MATCH(TEXT($A10758,"0"),'Forecast Input'!$1:$1,0)),'Forecast Input'!$A:$A,Master!C10758,'Forecast Input'!$D:$D,Master!D10758),0),"Actual",SUMIFS('CMO Input'!$Q:$Q,'CMO Input'!$E:$E,Master!$A10758,'CMO Input'!$C:$C,Master!$C10758,'CMO Input'!$AJ:$AJ,Master!$D10758,'CMO Input'!$AU:$AU,Master!$F10754),"")</f>
        <v>0</v>
      </c>
    </row>
    <row r="10759" spans="1:6" x14ac:dyDescent="0.25">
      <c r="A10759" s="24">
        <v>52</v>
      </c>
      <c r="B10759" s="25">
        <v>44621</v>
      </c>
      <c r="C10759" s="24" t="s">
        <v>989</v>
      </c>
      <c r="D10759" s="24" t="s">
        <v>436</v>
      </c>
      <c r="E10759" s="24" t="s">
        <v>1487</v>
      </c>
      <c r="F10759" cm="1">
        <f t="array" ref="F10759">_xlfn.SWITCH($E10759,"Forecast",IFERROR(SUMIFS(INDEX('Forecast Input'!$A:$BO,,MATCH(TEXT($A10759,"0"),'Forecast Input'!$1:$1,0)),'Forecast Input'!$A:$A,Master!C10759,'Forecast Input'!$D:$D,Master!D10759),0),"Actual",SUMIFS('CMO Input'!$Q:$Q,'CMO Input'!$E:$E,Master!$A10759,'CMO Input'!$C:$C,Master!$C10759,'CMO Input'!$AJ:$AJ,Master!$D10759,'CMO Input'!$AU:$AU,Master!$F10755),"")</f>
        <v>0</v>
      </c>
    </row>
    <row r="10760" spans="1:6" x14ac:dyDescent="0.25">
      <c r="A10760" s="24">
        <v>52</v>
      </c>
      <c r="B10760" s="25">
        <v>44621</v>
      </c>
      <c r="C10760" s="24" t="s">
        <v>989</v>
      </c>
      <c r="D10760" s="24" t="s">
        <v>1469</v>
      </c>
      <c r="E10760" s="24" t="s">
        <v>1489</v>
      </c>
      <c r="F10760" t="str" cm="1">
        <f t="array" ref="F10760">_xlfn.SWITCH($E10760,"Forecast",IFERROR(SUMIFS(INDEX('Forecast Input'!$A:$BO,,MATCH(TEXT($A10760,"0"),'Forecast Input'!$1:$1,0)),'Forecast Input'!$A:$A,Master!C10760,'Forecast Input'!$D:$D,Master!D10760),0),"Actual",SUMIFS('CMO Input'!$Q:$Q,'CMO Input'!$E:$E,Master!$A10760,'CMO Input'!$C:$C,Master!$C10760,'CMO Input'!$AJ:$AJ,Master!$D10760,'CMO Input'!$AU:$AU,Master!$F10756),"")</f>
        <v/>
      </c>
    </row>
    <row r="10761" spans="1:6" x14ac:dyDescent="0.25">
      <c r="A10761" s="24">
        <v>52</v>
      </c>
      <c r="B10761" s="25">
        <v>44621</v>
      </c>
      <c r="C10761" s="24" t="s">
        <v>989</v>
      </c>
      <c r="D10761" s="24" t="s">
        <v>1469</v>
      </c>
      <c r="E10761" s="24" t="s">
        <v>1488</v>
      </c>
      <c r="F10761" cm="1">
        <f t="array" ref="F10761">_xlfn.SWITCH($E10761,"Forecast",IFERROR(SUMIFS(INDEX('Forecast Input'!$A:$BO,,MATCH(TEXT($A10761,"0"),'Forecast Input'!$1:$1,0)),'Forecast Input'!$A:$A,Master!C10761,'Forecast Input'!$D:$D,Master!D10761),0),"Actual",SUMIFS('CMO Input'!$Q:$Q,'CMO Input'!$E:$E,Master!$A10761,'CMO Input'!$C:$C,Master!$C10761,'CMO Input'!$AJ:$AJ,Master!$D10761,'CMO Input'!$AU:$AU,Master!$F10757),"")</f>
        <v>0</v>
      </c>
    </row>
    <row r="10762" spans="1:6" x14ac:dyDescent="0.25">
      <c r="A10762" s="24">
        <v>52</v>
      </c>
      <c r="B10762" s="25">
        <v>44621</v>
      </c>
      <c r="C10762" s="24" t="s">
        <v>989</v>
      </c>
      <c r="D10762" s="24" t="s">
        <v>1469</v>
      </c>
      <c r="E10762" s="24" t="s">
        <v>1487</v>
      </c>
      <c r="F10762" cm="1">
        <f t="array" ref="F10762">_xlfn.SWITCH($E10762,"Forecast",IFERROR(SUMIFS(INDEX('Forecast Input'!$A:$BO,,MATCH(TEXT($A10762,"0"),'Forecast Input'!$1:$1,0)),'Forecast Input'!$A:$A,Master!C10762,'Forecast Input'!$D:$D,Master!D10762),0),"Actual",SUMIFS('CMO Input'!$Q:$Q,'CMO Input'!$E:$E,Master!$A10762,'CMO Input'!$C:$C,Master!$C10762,'CMO Input'!$AJ:$AJ,Master!$D10762,'CMO Input'!$AU:$AU,Master!$F10758),"")</f>
        <v>0</v>
      </c>
    </row>
    <row r="10763" spans="1:6" x14ac:dyDescent="0.25">
      <c r="A10763" s="24">
        <v>52</v>
      </c>
      <c r="B10763" s="25">
        <v>44621</v>
      </c>
      <c r="C10763" s="24" t="s">
        <v>181</v>
      </c>
      <c r="D10763" s="24" t="s">
        <v>10</v>
      </c>
      <c r="E10763" s="24" t="s">
        <v>1489</v>
      </c>
      <c r="F10763" t="str" cm="1">
        <f t="array" ref="F10763">_xlfn.SWITCH($E10763,"Forecast",IFERROR(SUMIFS(INDEX('Forecast Input'!$A:$BO,,MATCH(TEXT($A10763,"0"),'Forecast Input'!$1:$1,0)),'Forecast Input'!$A:$A,Master!C10763,'Forecast Input'!$D:$D,Master!D10763),0),"Actual",SUMIFS('CMO Input'!$Q:$Q,'CMO Input'!$E:$E,Master!$A10763,'CMO Input'!$C:$C,Master!$C10763,'CMO Input'!$AJ:$AJ,Master!$D10763,'CMO Input'!$AU:$AU,Master!$F10759),"")</f>
        <v/>
      </c>
    </row>
    <row r="10764" spans="1:6" x14ac:dyDescent="0.25">
      <c r="A10764" s="24">
        <v>52</v>
      </c>
      <c r="B10764" s="25">
        <v>44621</v>
      </c>
      <c r="C10764" s="24" t="s">
        <v>181</v>
      </c>
      <c r="D10764" s="24" t="s">
        <v>10</v>
      </c>
      <c r="E10764" s="24" t="s">
        <v>1488</v>
      </c>
      <c r="F10764" cm="1">
        <f t="array" ref="F10764">_xlfn.SWITCH($E10764,"Forecast",IFERROR(SUMIFS(INDEX('Forecast Input'!$A:$BO,,MATCH(TEXT($A10764,"0"),'Forecast Input'!$1:$1,0)),'Forecast Input'!$A:$A,Master!C10764,'Forecast Input'!$D:$D,Master!D10764),0),"Actual",SUMIFS('CMO Input'!$Q:$Q,'CMO Input'!$E:$E,Master!$A10764,'CMO Input'!$C:$C,Master!$C10764,'CMO Input'!$AJ:$AJ,Master!$D10764,'CMO Input'!$AU:$AU,Master!$F10760),"")</f>
        <v>33.68</v>
      </c>
    </row>
    <row r="10765" spans="1:6" x14ac:dyDescent="0.25">
      <c r="A10765" s="24">
        <v>52</v>
      </c>
      <c r="B10765" s="25">
        <v>44621</v>
      </c>
      <c r="C10765" s="24" t="s">
        <v>181</v>
      </c>
      <c r="D10765" s="24" t="s">
        <v>10</v>
      </c>
      <c r="E10765" s="24" t="s">
        <v>1487</v>
      </c>
      <c r="F10765" cm="1">
        <f t="array" ref="F10765">_xlfn.SWITCH($E10765,"Forecast",IFERROR(SUMIFS(INDEX('Forecast Input'!$A:$BO,,MATCH(TEXT($A10765,"0"),'Forecast Input'!$1:$1,0)),'Forecast Input'!$A:$A,Master!C10765,'Forecast Input'!$D:$D,Master!D10765),0),"Actual",SUMIFS('CMO Input'!$Q:$Q,'CMO Input'!$E:$E,Master!$A10765,'CMO Input'!$C:$C,Master!$C10765,'CMO Input'!$AJ:$AJ,Master!$D10765,'CMO Input'!$AU:$AU,Master!$F10761),"")</f>
        <v>0</v>
      </c>
    </row>
    <row r="10766" spans="1:6" x14ac:dyDescent="0.25">
      <c r="A10766" s="24">
        <v>52</v>
      </c>
      <c r="B10766" s="25">
        <v>44621</v>
      </c>
      <c r="C10766" s="24" t="s">
        <v>181</v>
      </c>
      <c r="D10766" s="24" t="s">
        <v>61</v>
      </c>
      <c r="E10766" s="24" t="s">
        <v>1489</v>
      </c>
      <c r="F10766" t="str" cm="1">
        <f t="array" ref="F10766">_xlfn.SWITCH($E10766,"Forecast",IFERROR(SUMIFS(INDEX('Forecast Input'!$A:$BO,,MATCH(TEXT($A10766,"0"),'Forecast Input'!$1:$1,0)),'Forecast Input'!$A:$A,Master!C10766,'Forecast Input'!$D:$D,Master!D10766),0),"Actual",SUMIFS('CMO Input'!$Q:$Q,'CMO Input'!$E:$E,Master!$A10766,'CMO Input'!$C:$C,Master!$C10766,'CMO Input'!$AJ:$AJ,Master!$D10766,'CMO Input'!$AU:$AU,Master!$F10762),"")</f>
        <v/>
      </c>
    </row>
    <row r="10767" spans="1:6" x14ac:dyDescent="0.25">
      <c r="A10767" s="24">
        <v>52</v>
      </c>
      <c r="B10767" s="25">
        <v>44621</v>
      </c>
      <c r="C10767" s="24" t="s">
        <v>181</v>
      </c>
      <c r="D10767" s="24" t="s">
        <v>61</v>
      </c>
      <c r="E10767" s="24" t="s">
        <v>1488</v>
      </c>
      <c r="F10767" cm="1">
        <f t="array" ref="F10767">_xlfn.SWITCH($E10767,"Forecast",IFERROR(SUMIFS(INDEX('Forecast Input'!$A:$BO,,MATCH(TEXT($A10767,"0"),'Forecast Input'!$1:$1,0)),'Forecast Input'!$A:$A,Master!C10767,'Forecast Input'!$D:$D,Master!D10767),0),"Actual",SUMIFS('CMO Input'!$Q:$Q,'CMO Input'!$E:$E,Master!$A10767,'CMO Input'!$C:$C,Master!$C10767,'CMO Input'!$AJ:$AJ,Master!$D10767,'CMO Input'!$AU:$AU,Master!$F10763),"")</f>
        <v>0</v>
      </c>
    </row>
    <row r="10768" spans="1:6" x14ac:dyDescent="0.25">
      <c r="A10768" s="24">
        <v>52</v>
      </c>
      <c r="B10768" s="25">
        <v>44621</v>
      </c>
      <c r="C10768" s="24" t="s">
        <v>181</v>
      </c>
      <c r="D10768" s="24" t="s">
        <v>61</v>
      </c>
      <c r="E10768" s="24" t="s">
        <v>1487</v>
      </c>
      <c r="F10768" cm="1">
        <f t="array" ref="F10768">_xlfn.SWITCH($E10768,"Forecast",IFERROR(SUMIFS(INDEX('Forecast Input'!$A:$BO,,MATCH(TEXT($A10768,"0"),'Forecast Input'!$1:$1,0)),'Forecast Input'!$A:$A,Master!C10768,'Forecast Input'!$D:$D,Master!D10768),0),"Actual",SUMIFS('CMO Input'!$Q:$Q,'CMO Input'!$E:$E,Master!$A10768,'CMO Input'!$C:$C,Master!$C10768,'CMO Input'!$AJ:$AJ,Master!$D10768,'CMO Input'!$AU:$AU,Master!$F10764),"")</f>
        <v>0</v>
      </c>
    </row>
    <row r="10769" spans="1:6" x14ac:dyDescent="0.25">
      <c r="A10769" s="24">
        <v>52</v>
      </c>
      <c r="B10769" s="25">
        <v>44621</v>
      </c>
      <c r="C10769" s="24" t="s">
        <v>181</v>
      </c>
      <c r="D10769" s="24" t="s">
        <v>103</v>
      </c>
      <c r="E10769" s="24" t="s">
        <v>1489</v>
      </c>
      <c r="F10769" t="str" cm="1">
        <f t="array" ref="F10769">_xlfn.SWITCH($E10769,"Forecast",IFERROR(SUMIFS(INDEX('Forecast Input'!$A:$BO,,MATCH(TEXT($A10769,"0"),'Forecast Input'!$1:$1,0)),'Forecast Input'!$A:$A,Master!C10769,'Forecast Input'!$D:$D,Master!D10769),0),"Actual",SUMIFS('CMO Input'!$Q:$Q,'CMO Input'!$E:$E,Master!$A10769,'CMO Input'!$C:$C,Master!$C10769,'CMO Input'!$AJ:$AJ,Master!$D10769,'CMO Input'!$AU:$AU,Master!$F10765),"")</f>
        <v/>
      </c>
    </row>
    <row r="10770" spans="1:6" x14ac:dyDescent="0.25">
      <c r="A10770" s="24">
        <v>52</v>
      </c>
      <c r="B10770" s="25">
        <v>44621</v>
      </c>
      <c r="C10770" s="24" t="s">
        <v>181</v>
      </c>
      <c r="D10770" s="24" t="s">
        <v>103</v>
      </c>
      <c r="E10770" s="24" t="s">
        <v>1488</v>
      </c>
      <c r="F10770" cm="1">
        <f t="array" ref="F10770">_xlfn.SWITCH($E10770,"Forecast",IFERROR(SUMIFS(INDEX('Forecast Input'!$A:$BO,,MATCH(TEXT($A10770,"0"),'Forecast Input'!$1:$1,0)),'Forecast Input'!$A:$A,Master!C10770,'Forecast Input'!$D:$D,Master!D10770),0),"Actual",SUMIFS('CMO Input'!$Q:$Q,'CMO Input'!$E:$E,Master!$A10770,'CMO Input'!$C:$C,Master!$C10770,'CMO Input'!$AJ:$AJ,Master!$D10770,'CMO Input'!$AU:$AU,Master!$F10766),"")</f>
        <v>120.44999999999999</v>
      </c>
    </row>
    <row r="10771" spans="1:6" x14ac:dyDescent="0.25">
      <c r="A10771" s="24">
        <v>52</v>
      </c>
      <c r="B10771" s="25">
        <v>44621</v>
      </c>
      <c r="C10771" s="24" t="s">
        <v>181</v>
      </c>
      <c r="D10771" s="24" t="s">
        <v>103</v>
      </c>
      <c r="E10771" s="24" t="s">
        <v>1487</v>
      </c>
      <c r="F10771" cm="1">
        <f t="array" ref="F10771">_xlfn.SWITCH($E10771,"Forecast",IFERROR(SUMIFS(INDEX('Forecast Input'!$A:$BO,,MATCH(TEXT($A10771,"0"),'Forecast Input'!$1:$1,0)),'Forecast Input'!$A:$A,Master!C10771,'Forecast Input'!$D:$D,Master!D10771),0),"Actual",SUMIFS('CMO Input'!$Q:$Q,'CMO Input'!$E:$E,Master!$A10771,'CMO Input'!$C:$C,Master!$C10771,'CMO Input'!$AJ:$AJ,Master!$D10771,'CMO Input'!$AU:$AU,Master!$F10767),"")</f>
        <v>0</v>
      </c>
    </row>
    <row r="10772" spans="1:6" x14ac:dyDescent="0.25">
      <c r="A10772" s="24">
        <v>52</v>
      </c>
      <c r="B10772" s="25">
        <v>44621</v>
      </c>
      <c r="C10772" s="24" t="s">
        <v>181</v>
      </c>
      <c r="D10772" s="24" t="s">
        <v>146</v>
      </c>
      <c r="E10772" s="24" t="s">
        <v>1489</v>
      </c>
      <c r="F10772" t="str" cm="1">
        <f t="array" ref="F10772">_xlfn.SWITCH($E10772,"Forecast",IFERROR(SUMIFS(INDEX('Forecast Input'!$A:$BO,,MATCH(TEXT($A10772,"0"),'Forecast Input'!$1:$1,0)),'Forecast Input'!$A:$A,Master!C10772,'Forecast Input'!$D:$D,Master!D10772),0),"Actual",SUMIFS('CMO Input'!$Q:$Q,'CMO Input'!$E:$E,Master!$A10772,'CMO Input'!$C:$C,Master!$C10772,'CMO Input'!$AJ:$AJ,Master!$D10772,'CMO Input'!$AU:$AU,Master!$F10768),"")</f>
        <v/>
      </c>
    </row>
    <row r="10773" spans="1:6" x14ac:dyDescent="0.25">
      <c r="A10773" s="24">
        <v>52</v>
      </c>
      <c r="B10773" s="25">
        <v>44621</v>
      </c>
      <c r="C10773" s="24" t="s">
        <v>181</v>
      </c>
      <c r="D10773" s="24" t="s">
        <v>146</v>
      </c>
      <c r="E10773" s="24" t="s">
        <v>1488</v>
      </c>
      <c r="F10773" cm="1">
        <f t="array" ref="F10773">_xlfn.SWITCH($E10773,"Forecast",IFERROR(SUMIFS(INDEX('Forecast Input'!$A:$BO,,MATCH(TEXT($A10773,"0"),'Forecast Input'!$1:$1,0)),'Forecast Input'!$A:$A,Master!C10773,'Forecast Input'!$D:$D,Master!D10773),0),"Actual",SUMIFS('CMO Input'!$Q:$Q,'CMO Input'!$E:$E,Master!$A10773,'CMO Input'!$C:$C,Master!$C10773,'CMO Input'!$AJ:$AJ,Master!$D10773,'CMO Input'!$AU:$AU,Master!$F10769),"")</f>
        <v>224.03</v>
      </c>
    </row>
    <row r="10774" spans="1:6" x14ac:dyDescent="0.25">
      <c r="A10774" s="24">
        <v>52</v>
      </c>
      <c r="B10774" s="25">
        <v>44621</v>
      </c>
      <c r="C10774" s="24" t="s">
        <v>181</v>
      </c>
      <c r="D10774" s="24" t="s">
        <v>146</v>
      </c>
      <c r="E10774" s="24" t="s">
        <v>1487</v>
      </c>
      <c r="F10774" cm="1">
        <f t="array" ref="F10774">_xlfn.SWITCH($E10774,"Forecast",IFERROR(SUMIFS(INDEX('Forecast Input'!$A:$BO,,MATCH(TEXT($A10774,"0"),'Forecast Input'!$1:$1,0)),'Forecast Input'!$A:$A,Master!C10774,'Forecast Input'!$D:$D,Master!D10774),0),"Actual",SUMIFS('CMO Input'!$Q:$Q,'CMO Input'!$E:$E,Master!$A10774,'CMO Input'!$C:$C,Master!$C10774,'CMO Input'!$AJ:$AJ,Master!$D10774,'CMO Input'!$AU:$AU,Master!$F10770),"")</f>
        <v>0</v>
      </c>
    </row>
    <row r="10775" spans="1:6" x14ac:dyDescent="0.25">
      <c r="A10775" s="24">
        <v>52</v>
      </c>
      <c r="B10775" s="25">
        <v>44621</v>
      </c>
      <c r="C10775" s="24" t="s">
        <v>181</v>
      </c>
      <c r="D10775" s="24" t="s">
        <v>166</v>
      </c>
      <c r="E10775" s="24" t="s">
        <v>1489</v>
      </c>
      <c r="F10775" t="str" cm="1">
        <f t="array" ref="F10775">_xlfn.SWITCH($E10775,"Forecast",IFERROR(SUMIFS(INDEX('Forecast Input'!$A:$BO,,MATCH(TEXT($A10775,"0"),'Forecast Input'!$1:$1,0)),'Forecast Input'!$A:$A,Master!C10775,'Forecast Input'!$D:$D,Master!D10775),0),"Actual",SUMIFS('CMO Input'!$Q:$Q,'CMO Input'!$E:$E,Master!$A10775,'CMO Input'!$C:$C,Master!$C10775,'CMO Input'!$AJ:$AJ,Master!$D10775,'CMO Input'!$AU:$AU,Master!$F10771),"")</f>
        <v/>
      </c>
    </row>
    <row r="10776" spans="1:6" x14ac:dyDescent="0.25">
      <c r="A10776" s="24">
        <v>52</v>
      </c>
      <c r="B10776" s="25">
        <v>44621</v>
      </c>
      <c r="C10776" s="24" t="s">
        <v>181</v>
      </c>
      <c r="D10776" s="24" t="s">
        <v>166</v>
      </c>
      <c r="E10776" s="24" t="s">
        <v>1488</v>
      </c>
      <c r="F10776" cm="1">
        <f t="array" ref="F10776">_xlfn.SWITCH($E10776,"Forecast",IFERROR(SUMIFS(INDEX('Forecast Input'!$A:$BO,,MATCH(TEXT($A10776,"0"),'Forecast Input'!$1:$1,0)),'Forecast Input'!$A:$A,Master!C10776,'Forecast Input'!$D:$D,Master!D10776),0),"Actual",SUMIFS('CMO Input'!$Q:$Q,'CMO Input'!$E:$E,Master!$A10776,'CMO Input'!$C:$C,Master!$C10776,'CMO Input'!$AJ:$AJ,Master!$D10776,'CMO Input'!$AU:$AU,Master!$F10772),"")</f>
        <v>0</v>
      </c>
    </row>
    <row r="10777" spans="1:6" x14ac:dyDescent="0.25">
      <c r="A10777" s="24">
        <v>52</v>
      </c>
      <c r="B10777" s="25">
        <v>44621</v>
      </c>
      <c r="C10777" s="24" t="s">
        <v>181</v>
      </c>
      <c r="D10777" s="24" t="s">
        <v>166</v>
      </c>
      <c r="E10777" s="24" t="s">
        <v>1487</v>
      </c>
      <c r="F10777" cm="1">
        <f t="array" ref="F10777">_xlfn.SWITCH($E10777,"Forecast",IFERROR(SUMIFS(INDEX('Forecast Input'!$A:$BO,,MATCH(TEXT($A10777,"0"),'Forecast Input'!$1:$1,0)),'Forecast Input'!$A:$A,Master!C10777,'Forecast Input'!$D:$D,Master!D10777),0),"Actual",SUMIFS('CMO Input'!$Q:$Q,'CMO Input'!$E:$E,Master!$A10777,'CMO Input'!$C:$C,Master!$C10777,'CMO Input'!$AJ:$AJ,Master!$D10777,'CMO Input'!$AU:$AU,Master!$F10773),"")</f>
        <v>0</v>
      </c>
    </row>
    <row r="10778" spans="1:6" x14ac:dyDescent="0.25">
      <c r="A10778" s="24">
        <v>52</v>
      </c>
      <c r="B10778" s="25">
        <v>44621</v>
      </c>
      <c r="C10778" s="24" t="s">
        <v>181</v>
      </c>
      <c r="D10778" s="24" t="s">
        <v>170</v>
      </c>
      <c r="E10778" s="24" t="s">
        <v>1489</v>
      </c>
      <c r="F10778" t="str" cm="1">
        <f t="array" ref="F10778">_xlfn.SWITCH($E10778,"Forecast",IFERROR(SUMIFS(INDEX('Forecast Input'!$A:$BO,,MATCH(TEXT($A10778,"0"),'Forecast Input'!$1:$1,0)),'Forecast Input'!$A:$A,Master!C10778,'Forecast Input'!$D:$D,Master!D10778),0),"Actual",SUMIFS('CMO Input'!$Q:$Q,'CMO Input'!$E:$E,Master!$A10778,'CMO Input'!$C:$C,Master!$C10778,'CMO Input'!$AJ:$AJ,Master!$D10778,'CMO Input'!$AU:$AU,Master!$F10774),"")</f>
        <v/>
      </c>
    </row>
    <row r="10779" spans="1:6" x14ac:dyDescent="0.25">
      <c r="A10779" s="24">
        <v>52</v>
      </c>
      <c r="B10779" s="25">
        <v>44621</v>
      </c>
      <c r="C10779" s="24" t="s">
        <v>181</v>
      </c>
      <c r="D10779" s="24" t="s">
        <v>170</v>
      </c>
      <c r="E10779" s="24" t="s">
        <v>1488</v>
      </c>
      <c r="F10779" cm="1">
        <f t="array" ref="F10779">_xlfn.SWITCH($E10779,"Forecast",IFERROR(SUMIFS(INDEX('Forecast Input'!$A:$BO,,MATCH(TEXT($A10779,"0"),'Forecast Input'!$1:$1,0)),'Forecast Input'!$A:$A,Master!C10779,'Forecast Input'!$D:$D,Master!D10779),0),"Actual",SUMIFS('CMO Input'!$Q:$Q,'CMO Input'!$E:$E,Master!$A10779,'CMO Input'!$C:$C,Master!$C10779,'CMO Input'!$AJ:$AJ,Master!$D10779,'CMO Input'!$AU:$AU,Master!$F10775),"")</f>
        <v>0</v>
      </c>
    </row>
    <row r="10780" spans="1:6" x14ac:dyDescent="0.25">
      <c r="A10780" s="24">
        <v>52</v>
      </c>
      <c r="B10780" s="25">
        <v>44621</v>
      </c>
      <c r="C10780" s="24" t="s">
        <v>181</v>
      </c>
      <c r="D10780" s="24" t="s">
        <v>170</v>
      </c>
      <c r="E10780" s="24" t="s">
        <v>1487</v>
      </c>
      <c r="F10780" cm="1">
        <f t="array" ref="F10780">_xlfn.SWITCH($E10780,"Forecast",IFERROR(SUMIFS(INDEX('Forecast Input'!$A:$BO,,MATCH(TEXT($A10780,"0"),'Forecast Input'!$1:$1,0)),'Forecast Input'!$A:$A,Master!C10780,'Forecast Input'!$D:$D,Master!D10780),0),"Actual",SUMIFS('CMO Input'!$Q:$Q,'CMO Input'!$E:$E,Master!$A10780,'CMO Input'!$C:$C,Master!$C10780,'CMO Input'!$AJ:$AJ,Master!$D10780,'CMO Input'!$AU:$AU,Master!$F10776),"")</f>
        <v>0</v>
      </c>
    </row>
    <row r="10781" spans="1:6" x14ac:dyDescent="0.25">
      <c r="A10781" s="24">
        <v>52</v>
      </c>
      <c r="B10781" s="25">
        <v>44621</v>
      </c>
      <c r="C10781" s="24" t="s">
        <v>181</v>
      </c>
      <c r="D10781" s="24" t="s">
        <v>436</v>
      </c>
      <c r="E10781" s="24" t="s">
        <v>1489</v>
      </c>
      <c r="F10781" t="str" cm="1">
        <f t="array" ref="F10781">_xlfn.SWITCH($E10781,"Forecast",IFERROR(SUMIFS(INDEX('Forecast Input'!$A:$BO,,MATCH(TEXT($A10781,"0"),'Forecast Input'!$1:$1,0)),'Forecast Input'!$A:$A,Master!C10781,'Forecast Input'!$D:$D,Master!D10781),0),"Actual",SUMIFS('CMO Input'!$Q:$Q,'CMO Input'!$E:$E,Master!$A10781,'CMO Input'!$C:$C,Master!$C10781,'CMO Input'!$AJ:$AJ,Master!$D10781,'CMO Input'!$AU:$AU,Master!$F10777),"")</f>
        <v/>
      </c>
    </row>
    <row r="10782" spans="1:6" x14ac:dyDescent="0.25">
      <c r="A10782" s="24">
        <v>52</v>
      </c>
      <c r="B10782" s="25">
        <v>44621</v>
      </c>
      <c r="C10782" s="24" t="s">
        <v>181</v>
      </c>
      <c r="D10782" s="24" t="s">
        <v>436</v>
      </c>
      <c r="E10782" s="24" t="s">
        <v>1488</v>
      </c>
      <c r="F10782" cm="1">
        <f t="array" ref="F10782">_xlfn.SWITCH($E10782,"Forecast",IFERROR(SUMIFS(INDEX('Forecast Input'!$A:$BO,,MATCH(TEXT($A10782,"0"),'Forecast Input'!$1:$1,0)),'Forecast Input'!$A:$A,Master!C10782,'Forecast Input'!$D:$D,Master!D10782),0),"Actual",SUMIFS('CMO Input'!$Q:$Q,'CMO Input'!$E:$E,Master!$A10782,'CMO Input'!$C:$C,Master!$C10782,'CMO Input'!$AJ:$AJ,Master!$D10782,'CMO Input'!$AU:$AU,Master!$F10778),"")</f>
        <v>0</v>
      </c>
    </row>
    <row r="10783" spans="1:6" x14ac:dyDescent="0.25">
      <c r="A10783" s="24">
        <v>52</v>
      </c>
      <c r="B10783" s="25">
        <v>44621</v>
      </c>
      <c r="C10783" s="24" t="s">
        <v>181</v>
      </c>
      <c r="D10783" s="24" t="s">
        <v>436</v>
      </c>
      <c r="E10783" s="24" t="s">
        <v>1487</v>
      </c>
      <c r="F10783" cm="1">
        <f t="array" ref="F10783">_xlfn.SWITCH($E10783,"Forecast",IFERROR(SUMIFS(INDEX('Forecast Input'!$A:$BO,,MATCH(TEXT($A10783,"0"),'Forecast Input'!$1:$1,0)),'Forecast Input'!$A:$A,Master!C10783,'Forecast Input'!$D:$D,Master!D10783),0),"Actual",SUMIFS('CMO Input'!$Q:$Q,'CMO Input'!$E:$E,Master!$A10783,'CMO Input'!$C:$C,Master!$C10783,'CMO Input'!$AJ:$AJ,Master!$D10783,'CMO Input'!$AU:$AU,Master!$F10779),"")</f>
        <v>0</v>
      </c>
    </row>
    <row r="10784" spans="1:6" x14ac:dyDescent="0.25">
      <c r="A10784" s="24">
        <v>52</v>
      </c>
      <c r="B10784" s="25">
        <v>44621</v>
      </c>
      <c r="C10784" s="24" t="s">
        <v>181</v>
      </c>
      <c r="D10784" s="24" t="s">
        <v>1469</v>
      </c>
      <c r="E10784" s="24" t="s">
        <v>1489</v>
      </c>
      <c r="F10784" t="str" cm="1">
        <f t="array" ref="F10784">_xlfn.SWITCH($E10784,"Forecast",IFERROR(SUMIFS(INDEX('Forecast Input'!$A:$BO,,MATCH(TEXT($A10784,"0"),'Forecast Input'!$1:$1,0)),'Forecast Input'!$A:$A,Master!C10784,'Forecast Input'!$D:$D,Master!D10784),0),"Actual",SUMIFS('CMO Input'!$Q:$Q,'CMO Input'!$E:$E,Master!$A10784,'CMO Input'!$C:$C,Master!$C10784,'CMO Input'!$AJ:$AJ,Master!$D10784,'CMO Input'!$AU:$AU,Master!$F10780),"")</f>
        <v/>
      </c>
    </row>
    <row r="10785" spans="1:6" x14ac:dyDescent="0.25">
      <c r="A10785" s="24">
        <v>52</v>
      </c>
      <c r="B10785" s="25">
        <v>44621</v>
      </c>
      <c r="C10785" s="24" t="s">
        <v>181</v>
      </c>
      <c r="D10785" s="24" t="s">
        <v>1469</v>
      </c>
      <c r="E10785" s="24" t="s">
        <v>1488</v>
      </c>
      <c r="F10785" cm="1">
        <f t="array" ref="F10785">_xlfn.SWITCH($E10785,"Forecast",IFERROR(SUMIFS(INDEX('Forecast Input'!$A:$BO,,MATCH(TEXT($A10785,"0"),'Forecast Input'!$1:$1,0)),'Forecast Input'!$A:$A,Master!C10785,'Forecast Input'!$D:$D,Master!D10785),0),"Actual",SUMIFS('CMO Input'!$Q:$Q,'CMO Input'!$E:$E,Master!$A10785,'CMO Input'!$C:$C,Master!$C10785,'CMO Input'!$AJ:$AJ,Master!$D10785,'CMO Input'!$AU:$AU,Master!$F10781),"")</f>
        <v>0</v>
      </c>
    </row>
    <row r="10786" spans="1:6" x14ac:dyDescent="0.25">
      <c r="A10786" s="24">
        <v>52</v>
      </c>
      <c r="B10786" s="25">
        <v>44621</v>
      </c>
      <c r="C10786" s="24" t="s">
        <v>181</v>
      </c>
      <c r="D10786" s="24" t="s">
        <v>1469</v>
      </c>
      <c r="E10786" s="24" t="s">
        <v>1487</v>
      </c>
      <c r="F10786" cm="1">
        <f t="array" ref="F10786">_xlfn.SWITCH($E10786,"Forecast",IFERROR(SUMIFS(INDEX('Forecast Input'!$A:$BO,,MATCH(TEXT($A10786,"0"),'Forecast Input'!$1:$1,0)),'Forecast Input'!$A:$A,Master!C10786,'Forecast Input'!$D:$D,Master!D10786),0),"Actual",SUMIFS('CMO Input'!$Q:$Q,'CMO Input'!$E:$E,Master!$A10786,'CMO Input'!$C:$C,Master!$C10786,'CMO Input'!$AJ:$AJ,Master!$D10786,'CMO Input'!$AU:$AU,Master!$F10782),"")</f>
        <v>0</v>
      </c>
    </row>
    <row r="10787" spans="1:6" x14ac:dyDescent="0.25">
      <c r="A10787" s="24">
        <v>52</v>
      </c>
      <c r="B10787" s="25">
        <v>44621</v>
      </c>
      <c r="C10787" s="24" t="s">
        <v>424</v>
      </c>
      <c r="D10787" s="24" t="s">
        <v>10</v>
      </c>
      <c r="E10787" s="24" t="s">
        <v>1489</v>
      </c>
      <c r="F10787" t="str" cm="1">
        <f t="array" ref="F10787">_xlfn.SWITCH($E10787,"Forecast",IFERROR(SUMIFS(INDEX('Forecast Input'!$A:$BO,,MATCH(TEXT($A10787,"0"),'Forecast Input'!$1:$1,0)),'Forecast Input'!$A:$A,Master!C10787,'Forecast Input'!$D:$D,Master!D10787),0),"Actual",SUMIFS('CMO Input'!$Q:$Q,'CMO Input'!$E:$E,Master!$A10787,'CMO Input'!$C:$C,Master!$C10787,'CMO Input'!$AJ:$AJ,Master!$D10787,'CMO Input'!$AU:$AU,Master!$F10783),"")</f>
        <v/>
      </c>
    </row>
    <row r="10788" spans="1:6" x14ac:dyDescent="0.25">
      <c r="A10788" s="24">
        <v>52</v>
      </c>
      <c r="B10788" s="25">
        <v>44621</v>
      </c>
      <c r="C10788" s="24" t="s">
        <v>424</v>
      </c>
      <c r="D10788" s="24" t="s">
        <v>10</v>
      </c>
      <c r="E10788" s="24" t="s">
        <v>1488</v>
      </c>
      <c r="F10788" cm="1">
        <f t="array" ref="F10788">_xlfn.SWITCH($E10788,"Forecast",IFERROR(SUMIFS(INDEX('Forecast Input'!$A:$BO,,MATCH(TEXT($A10788,"0"),'Forecast Input'!$1:$1,0)),'Forecast Input'!$A:$A,Master!C10788,'Forecast Input'!$D:$D,Master!D10788),0),"Actual",SUMIFS('CMO Input'!$Q:$Q,'CMO Input'!$E:$E,Master!$A10788,'CMO Input'!$C:$C,Master!$C10788,'CMO Input'!$AJ:$AJ,Master!$D10788,'CMO Input'!$AU:$AU,Master!$F10784),"")</f>
        <v>360.29999999999984</v>
      </c>
    </row>
    <row r="10789" spans="1:6" x14ac:dyDescent="0.25">
      <c r="A10789" s="24">
        <v>52</v>
      </c>
      <c r="B10789" s="25">
        <v>44621</v>
      </c>
      <c r="C10789" s="24" t="s">
        <v>424</v>
      </c>
      <c r="D10789" s="24" t="s">
        <v>10</v>
      </c>
      <c r="E10789" s="24" t="s">
        <v>1487</v>
      </c>
      <c r="F10789" cm="1">
        <f t="array" ref="F10789">_xlfn.SWITCH($E10789,"Forecast",IFERROR(SUMIFS(INDEX('Forecast Input'!$A:$BO,,MATCH(TEXT($A10789,"0"),'Forecast Input'!$1:$1,0)),'Forecast Input'!$A:$A,Master!C10789,'Forecast Input'!$D:$D,Master!D10789),0),"Actual",SUMIFS('CMO Input'!$Q:$Q,'CMO Input'!$E:$E,Master!$A10789,'CMO Input'!$C:$C,Master!$C10789,'CMO Input'!$AJ:$AJ,Master!$D10789,'CMO Input'!$AU:$AU,Master!$F10785),"")</f>
        <v>0</v>
      </c>
    </row>
    <row r="10790" spans="1:6" x14ac:dyDescent="0.25">
      <c r="A10790" s="24">
        <v>52</v>
      </c>
      <c r="B10790" s="25">
        <v>44621</v>
      </c>
      <c r="C10790" s="24" t="s">
        <v>424</v>
      </c>
      <c r="D10790" s="24" t="s">
        <v>61</v>
      </c>
      <c r="E10790" s="24" t="s">
        <v>1489</v>
      </c>
      <c r="F10790" t="str" cm="1">
        <f t="array" ref="F10790">_xlfn.SWITCH($E10790,"Forecast",IFERROR(SUMIFS(INDEX('Forecast Input'!$A:$BO,,MATCH(TEXT($A10790,"0"),'Forecast Input'!$1:$1,0)),'Forecast Input'!$A:$A,Master!C10790,'Forecast Input'!$D:$D,Master!D10790),0),"Actual",SUMIFS('CMO Input'!$Q:$Q,'CMO Input'!$E:$E,Master!$A10790,'CMO Input'!$C:$C,Master!$C10790,'CMO Input'!$AJ:$AJ,Master!$D10790,'CMO Input'!$AU:$AU,Master!$F10786),"")</f>
        <v/>
      </c>
    </row>
    <row r="10791" spans="1:6" x14ac:dyDescent="0.25">
      <c r="A10791" s="24">
        <v>52</v>
      </c>
      <c r="B10791" s="25">
        <v>44621</v>
      </c>
      <c r="C10791" s="24" t="s">
        <v>424</v>
      </c>
      <c r="D10791" s="24" t="s">
        <v>61</v>
      </c>
      <c r="E10791" s="24" t="s">
        <v>1488</v>
      </c>
      <c r="F10791" cm="1">
        <f t="array" ref="F10791">_xlfn.SWITCH($E10791,"Forecast",IFERROR(SUMIFS(INDEX('Forecast Input'!$A:$BO,,MATCH(TEXT($A10791,"0"),'Forecast Input'!$1:$1,0)),'Forecast Input'!$A:$A,Master!C10791,'Forecast Input'!$D:$D,Master!D10791),0),"Actual",SUMIFS('CMO Input'!$Q:$Q,'CMO Input'!$E:$E,Master!$A10791,'CMO Input'!$C:$C,Master!$C10791,'CMO Input'!$AJ:$AJ,Master!$D10791,'CMO Input'!$AU:$AU,Master!$F10787),"")</f>
        <v>0</v>
      </c>
    </row>
    <row r="10792" spans="1:6" x14ac:dyDescent="0.25">
      <c r="A10792" s="24">
        <v>52</v>
      </c>
      <c r="B10792" s="25">
        <v>44621</v>
      </c>
      <c r="C10792" s="24" t="s">
        <v>424</v>
      </c>
      <c r="D10792" s="24" t="s">
        <v>61</v>
      </c>
      <c r="E10792" s="24" t="s">
        <v>1487</v>
      </c>
      <c r="F10792" cm="1">
        <f t="array" ref="F10792">_xlfn.SWITCH($E10792,"Forecast",IFERROR(SUMIFS(INDEX('Forecast Input'!$A:$BO,,MATCH(TEXT($A10792,"0"),'Forecast Input'!$1:$1,0)),'Forecast Input'!$A:$A,Master!C10792,'Forecast Input'!$D:$D,Master!D10792),0),"Actual",SUMIFS('CMO Input'!$Q:$Q,'CMO Input'!$E:$E,Master!$A10792,'CMO Input'!$C:$C,Master!$C10792,'CMO Input'!$AJ:$AJ,Master!$D10792,'CMO Input'!$AU:$AU,Master!$F10788),"")</f>
        <v>0</v>
      </c>
    </row>
    <row r="10793" spans="1:6" x14ac:dyDescent="0.25">
      <c r="A10793" s="24">
        <v>52</v>
      </c>
      <c r="B10793" s="25">
        <v>44621</v>
      </c>
      <c r="C10793" s="24" t="s">
        <v>424</v>
      </c>
      <c r="D10793" s="24" t="s">
        <v>103</v>
      </c>
      <c r="E10793" s="24" t="s">
        <v>1489</v>
      </c>
      <c r="F10793" t="str" cm="1">
        <f t="array" ref="F10793">_xlfn.SWITCH($E10793,"Forecast",IFERROR(SUMIFS(INDEX('Forecast Input'!$A:$BO,,MATCH(TEXT($A10793,"0"),'Forecast Input'!$1:$1,0)),'Forecast Input'!$A:$A,Master!C10793,'Forecast Input'!$D:$D,Master!D10793),0),"Actual",SUMIFS('CMO Input'!$Q:$Q,'CMO Input'!$E:$E,Master!$A10793,'CMO Input'!$C:$C,Master!$C10793,'CMO Input'!$AJ:$AJ,Master!$D10793,'CMO Input'!$AU:$AU,Master!$F10789),"")</f>
        <v/>
      </c>
    </row>
    <row r="10794" spans="1:6" x14ac:dyDescent="0.25">
      <c r="A10794" s="24">
        <v>52</v>
      </c>
      <c r="B10794" s="25">
        <v>44621</v>
      </c>
      <c r="C10794" s="24" t="s">
        <v>424</v>
      </c>
      <c r="D10794" s="24" t="s">
        <v>103</v>
      </c>
      <c r="E10794" s="24" t="s">
        <v>1488</v>
      </c>
      <c r="F10794" cm="1">
        <f t="array" ref="F10794">_xlfn.SWITCH($E10794,"Forecast",IFERROR(SUMIFS(INDEX('Forecast Input'!$A:$BO,,MATCH(TEXT($A10794,"0"),'Forecast Input'!$1:$1,0)),'Forecast Input'!$A:$A,Master!C10794,'Forecast Input'!$D:$D,Master!D10794),0),"Actual",SUMIFS('CMO Input'!$Q:$Q,'CMO Input'!$E:$E,Master!$A10794,'CMO Input'!$C:$C,Master!$C10794,'CMO Input'!$AJ:$AJ,Master!$D10794,'CMO Input'!$AU:$AU,Master!$F10790),"")</f>
        <v>436.06</v>
      </c>
    </row>
    <row r="10795" spans="1:6" x14ac:dyDescent="0.25">
      <c r="A10795" s="24">
        <v>52</v>
      </c>
      <c r="B10795" s="25">
        <v>44621</v>
      </c>
      <c r="C10795" s="24" t="s">
        <v>424</v>
      </c>
      <c r="D10795" s="24" t="s">
        <v>103</v>
      </c>
      <c r="E10795" s="24" t="s">
        <v>1487</v>
      </c>
      <c r="F10795" cm="1">
        <f t="array" ref="F10795">_xlfn.SWITCH($E10795,"Forecast",IFERROR(SUMIFS(INDEX('Forecast Input'!$A:$BO,,MATCH(TEXT($A10795,"0"),'Forecast Input'!$1:$1,0)),'Forecast Input'!$A:$A,Master!C10795,'Forecast Input'!$D:$D,Master!D10795),0),"Actual",SUMIFS('CMO Input'!$Q:$Q,'CMO Input'!$E:$E,Master!$A10795,'CMO Input'!$C:$C,Master!$C10795,'CMO Input'!$AJ:$AJ,Master!$D10795,'CMO Input'!$AU:$AU,Master!$F10791),"")</f>
        <v>0</v>
      </c>
    </row>
    <row r="10796" spans="1:6" x14ac:dyDescent="0.25">
      <c r="A10796" s="24">
        <v>52</v>
      </c>
      <c r="B10796" s="25">
        <v>44621</v>
      </c>
      <c r="C10796" s="24" t="s">
        <v>424</v>
      </c>
      <c r="D10796" s="24" t="s">
        <v>146</v>
      </c>
      <c r="E10796" s="24" t="s">
        <v>1489</v>
      </c>
      <c r="F10796" t="str" cm="1">
        <f t="array" ref="F10796">_xlfn.SWITCH($E10796,"Forecast",IFERROR(SUMIFS(INDEX('Forecast Input'!$A:$BO,,MATCH(TEXT($A10796,"0"),'Forecast Input'!$1:$1,0)),'Forecast Input'!$A:$A,Master!C10796,'Forecast Input'!$D:$D,Master!D10796),0),"Actual",SUMIFS('CMO Input'!$Q:$Q,'CMO Input'!$E:$E,Master!$A10796,'CMO Input'!$C:$C,Master!$C10796,'CMO Input'!$AJ:$AJ,Master!$D10796,'CMO Input'!$AU:$AU,Master!$F10792),"")</f>
        <v/>
      </c>
    </row>
    <row r="10797" spans="1:6" x14ac:dyDescent="0.25">
      <c r="A10797" s="24">
        <v>52</v>
      </c>
      <c r="B10797" s="25">
        <v>44621</v>
      </c>
      <c r="C10797" s="24" t="s">
        <v>424</v>
      </c>
      <c r="D10797" s="24" t="s">
        <v>146</v>
      </c>
      <c r="E10797" s="24" t="s">
        <v>1488</v>
      </c>
      <c r="F10797" cm="1">
        <f t="array" ref="F10797">_xlfn.SWITCH($E10797,"Forecast",IFERROR(SUMIFS(INDEX('Forecast Input'!$A:$BO,,MATCH(TEXT($A10797,"0"),'Forecast Input'!$1:$1,0)),'Forecast Input'!$A:$A,Master!C10797,'Forecast Input'!$D:$D,Master!D10797),0),"Actual",SUMIFS('CMO Input'!$Q:$Q,'CMO Input'!$E:$E,Master!$A10797,'CMO Input'!$C:$C,Master!$C10797,'CMO Input'!$AJ:$AJ,Master!$D10797,'CMO Input'!$AU:$AU,Master!$F10793),"")</f>
        <v>0</v>
      </c>
    </row>
    <row r="10798" spans="1:6" x14ac:dyDescent="0.25">
      <c r="A10798" s="24">
        <v>52</v>
      </c>
      <c r="B10798" s="25">
        <v>44621</v>
      </c>
      <c r="C10798" s="24" t="s">
        <v>424</v>
      </c>
      <c r="D10798" s="24" t="s">
        <v>146</v>
      </c>
      <c r="E10798" s="24" t="s">
        <v>1487</v>
      </c>
      <c r="F10798" cm="1">
        <f t="array" ref="F10798">_xlfn.SWITCH($E10798,"Forecast",IFERROR(SUMIFS(INDEX('Forecast Input'!$A:$BO,,MATCH(TEXT($A10798,"0"),'Forecast Input'!$1:$1,0)),'Forecast Input'!$A:$A,Master!C10798,'Forecast Input'!$D:$D,Master!D10798),0),"Actual",SUMIFS('CMO Input'!$Q:$Q,'CMO Input'!$E:$E,Master!$A10798,'CMO Input'!$C:$C,Master!$C10798,'CMO Input'!$AJ:$AJ,Master!$D10798,'CMO Input'!$AU:$AU,Master!$F10794),"")</f>
        <v>0</v>
      </c>
    </row>
    <row r="10799" spans="1:6" x14ac:dyDescent="0.25">
      <c r="A10799" s="24">
        <v>52</v>
      </c>
      <c r="B10799" s="25">
        <v>44621</v>
      </c>
      <c r="C10799" s="24" t="s">
        <v>424</v>
      </c>
      <c r="D10799" s="24" t="s">
        <v>166</v>
      </c>
      <c r="E10799" s="24" t="s">
        <v>1489</v>
      </c>
      <c r="F10799" t="str" cm="1">
        <f t="array" ref="F10799">_xlfn.SWITCH($E10799,"Forecast",IFERROR(SUMIFS(INDEX('Forecast Input'!$A:$BO,,MATCH(TEXT($A10799,"0"),'Forecast Input'!$1:$1,0)),'Forecast Input'!$A:$A,Master!C10799,'Forecast Input'!$D:$D,Master!D10799),0),"Actual",SUMIFS('CMO Input'!$Q:$Q,'CMO Input'!$E:$E,Master!$A10799,'CMO Input'!$C:$C,Master!$C10799,'CMO Input'!$AJ:$AJ,Master!$D10799,'CMO Input'!$AU:$AU,Master!$F10795),"")</f>
        <v/>
      </c>
    </row>
    <row r="10800" spans="1:6" x14ac:dyDescent="0.25">
      <c r="A10800" s="24">
        <v>52</v>
      </c>
      <c r="B10800" s="25">
        <v>44621</v>
      </c>
      <c r="C10800" s="24" t="s">
        <v>424</v>
      </c>
      <c r="D10800" s="24" t="s">
        <v>166</v>
      </c>
      <c r="E10800" s="24" t="s">
        <v>1488</v>
      </c>
      <c r="F10800" cm="1">
        <f t="array" ref="F10800">_xlfn.SWITCH($E10800,"Forecast",IFERROR(SUMIFS(INDEX('Forecast Input'!$A:$BO,,MATCH(TEXT($A10800,"0"),'Forecast Input'!$1:$1,0)),'Forecast Input'!$A:$A,Master!C10800,'Forecast Input'!$D:$D,Master!D10800),0),"Actual",SUMIFS('CMO Input'!$Q:$Q,'CMO Input'!$E:$E,Master!$A10800,'CMO Input'!$C:$C,Master!$C10800,'CMO Input'!$AJ:$AJ,Master!$D10800,'CMO Input'!$AU:$AU,Master!$F10796),"")</f>
        <v>0</v>
      </c>
    </row>
    <row r="10801" spans="1:6" x14ac:dyDescent="0.25">
      <c r="A10801" s="24">
        <v>52</v>
      </c>
      <c r="B10801" s="25">
        <v>44621</v>
      </c>
      <c r="C10801" s="24" t="s">
        <v>424</v>
      </c>
      <c r="D10801" s="24" t="s">
        <v>166</v>
      </c>
      <c r="E10801" s="24" t="s">
        <v>1487</v>
      </c>
      <c r="F10801" cm="1">
        <f t="array" ref="F10801">_xlfn.SWITCH($E10801,"Forecast",IFERROR(SUMIFS(INDEX('Forecast Input'!$A:$BO,,MATCH(TEXT($A10801,"0"),'Forecast Input'!$1:$1,0)),'Forecast Input'!$A:$A,Master!C10801,'Forecast Input'!$D:$D,Master!D10801),0),"Actual",SUMIFS('CMO Input'!$Q:$Q,'CMO Input'!$E:$E,Master!$A10801,'CMO Input'!$C:$C,Master!$C10801,'CMO Input'!$AJ:$AJ,Master!$D10801,'CMO Input'!$AU:$AU,Master!$F10797),"")</f>
        <v>0</v>
      </c>
    </row>
    <row r="10802" spans="1:6" x14ac:dyDescent="0.25">
      <c r="A10802" s="24">
        <v>52</v>
      </c>
      <c r="B10802" s="25">
        <v>44621</v>
      </c>
      <c r="C10802" s="24" t="s">
        <v>424</v>
      </c>
      <c r="D10802" s="24" t="s">
        <v>170</v>
      </c>
      <c r="E10802" s="24" t="s">
        <v>1489</v>
      </c>
      <c r="F10802" t="str" cm="1">
        <f t="array" ref="F10802">_xlfn.SWITCH($E10802,"Forecast",IFERROR(SUMIFS(INDEX('Forecast Input'!$A:$BO,,MATCH(TEXT($A10802,"0"),'Forecast Input'!$1:$1,0)),'Forecast Input'!$A:$A,Master!C10802,'Forecast Input'!$D:$D,Master!D10802),0),"Actual",SUMIFS('CMO Input'!$Q:$Q,'CMO Input'!$E:$E,Master!$A10802,'CMO Input'!$C:$C,Master!$C10802,'CMO Input'!$AJ:$AJ,Master!$D10802,'CMO Input'!$AU:$AU,Master!$F10798),"")</f>
        <v/>
      </c>
    </row>
    <row r="10803" spans="1:6" x14ac:dyDescent="0.25">
      <c r="A10803" s="24">
        <v>52</v>
      </c>
      <c r="B10803" s="25">
        <v>44621</v>
      </c>
      <c r="C10803" s="24" t="s">
        <v>424</v>
      </c>
      <c r="D10803" s="24" t="s">
        <v>170</v>
      </c>
      <c r="E10803" s="24" t="s">
        <v>1488</v>
      </c>
      <c r="F10803" cm="1">
        <f t="array" ref="F10803">_xlfn.SWITCH($E10803,"Forecast",IFERROR(SUMIFS(INDEX('Forecast Input'!$A:$BO,,MATCH(TEXT($A10803,"0"),'Forecast Input'!$1:$1,0)),'Forecast Input'!$A:$A,Master!C10803,'Forecast Input'!$D:$D,Master!D10803),0),"Actual",SUMIFS('CMO Input'!$Q:$Q,'CMO Input'!$E:$E,Master!$A10803,'CMO Input'!$C:$C,Master!$C10803,'CMO Input'!$AJ:$AJ,Master!$D10803,'CMO Input'!$AU:$AU,Master!$F10799),"")</f>
        <v>0</v>
      </c>
    </row>
    <row r="10804" spans="1:6" x14ac:dyDescent="0.25">
      <c r="A10804" s="24">
        <v>52</v>
      </c>
      <c r="B10804" s="25">
        <v>44621</v>
      </c>
      <c r="C10804" s="24" t="s">
        <v>424</v>
      </c>
      <c r="D10804" s="24" t="s">
        <v>170</v>
      </c>
      <c r="E10804" s="24" t="s">
        <v>1487</v>
      </c>
      <c r="F10804" cm="1">
        <f t="array" ref="F10804">_xlfn.SWITCH($E10804,"Forecast",IFERROR(SUMIFS(INDEX('Forecast Input'!$A:$BO,,MATCH(TEXT($A10804,"0"),'Forecast Input'!$1:$1,0)),'Forecast Input'!$A:$A,Master!C10804,'Forecast Input'!$D:$D,Master!D10804),0),"Actual",SUMIFS('CMO Input'!$Q:$Q,'CMO Input'!$E:$E,Master!$A10804,'CMO Input'!$C:$C,Master!$C10804,'CMO Input'!$AJ:$AJ,Master!$D10804,'CMO Input'!$AU:$AU,Master!$F10800),"")</f>
        <v>0</v>
      </c>
    </row>
    <row r="10805" spans="1:6" x14ac:dyDescent="0.25">
      <c r="A10805" s="24">
        <v>52</v>
      </c>
      <c r="B10805" s="25">
        <v>44621</v>
      </c>
      <c r="C10805" s="24" t="s">
        <v>424</v>
      </c>
      <c r="D10805" s="24" t="s">
        <v>436</v>
      </c>
      <c r="E10805" s="24" t="s">
        <v>1489</v>
      </c>
      <c r="F10805" t="str" cm="1">
        <f t="array" ref="F10805">_xlfn.SWITCH($E10805,"Forecast",IFERROR(SUMIFS(INDEX('Forecast Input'!$A:$BO,,MATCH(TEXT($A10805,"0"),'Forecast Input'!$1:$1,0)),'Forecast Input'!$A:$A,Master!C10805,'Forecast Input'!$D:$D,Master!D10805),0),"Actual",SUMIFS('CMO Input'!$Q:$Q,'CMO Input'!$E:$E,Master!$A10805,'CMO Input'!$C:$C,Master!$C10805,'CMO Input'!$AJ:$AJ,Master!$D10805,'CMO Input'!$AU:$AU,Master!$F10801),"")</f>
        <v/>
      </c>
    </row>
    <row r="10806" spans="1:6" x14ac:dyDescent="0.25">
      <c r="A10806" s="24">
        <v>52</v>
      </c>
      <c r="B10806" s="25">
        <v>44621</v>
      </c>
      <c r="C10806" s="24" t="s">
        <v>424</v>
      </c>
      <c r="D10806" s="24" t="s">
        <v>436</v>
      </c>
      <c r="E10806" s="24" t="s">
        <v>1488</v>
      </c>
      <c r="F10806" cm="1">
        <f t="array" ref="F10806">_xlfn.SWITCH($E10806,"Forecast",IFERROR(SUMIFS(INDEX('Forecast Input'!$A:$BO,,MATCH(TEXT($A10806,"0"),'Forecast Input'!$1:$1,0)),'Forecast Input'!$A:$A,Master!C10806,'Forecast Input'!$D:$D,Master!D10806),0),"Actual",SUMIFS('CMO Input'!$Q:$Q,'CMO Input'!$E:$E,Master!$A10806,'CMO Input'!$C:$C,Master!$C10806,'CMO Input'!$AJ:$AJ,Master!$D10806,'CMO Input'!$AU:$AU,Master!$F10802),"")</f>
        <v>269.34999999999997</v>
      </c>
    </row>
    <row r="10807" spans="1:6" x14ac:dyDescent="0.25">
      <c r="A10807" s="24">
        <v>52</v>
      </c>
      <c r="B10807" s="25">
        <v>44621</v>
      </c>
      <c r="C10807" s="24" t="s">
        <v>424</v>
      </c>
      <c r="D10807" s="24" t="s">
        <v>436</v>
      </c>
      <c r="E10807" s="24" t="s">
        <v>1487</v>
      </c>
      <c r="F10807" cm="1">
        <f t="array" ref="F10807">_xlfn.SWITCH($E10807,"Forecast",IFERROR(SUMIFS(INDEX('Forecast Input'!$A:$BO,,MATCH(TEXT($A10807,"0"),'Forecast Input'!$1:$1,0)),'Forecast Input'!$A:$A,Master!C10807,'Forecast Input'!$D:$D,Master!D10807),0),"Actual",SUMIFS('CMO Input'!$Q:$Q,'CMO Input'!$E:$E,Master!$A10807,'CMO Input'!$C:$C,Master!$C10807,'CMO Input'!$AJ:$AJ,Master!$D10807,'CMO Input'!$AU:$AU,Master!$F10803),"")</f>
        <v>0</v>
      </c>
    </row>
    <row r="10808" spans="1:6" x14ac:dyDescent="0.25">
      <c r="A10808" s="24">
        <v>52</v>
      </c>
      <c r="B10808" s="25">
        <v>44621</v>
      </c>
      <c r="C10808" s="24" t="s">
        <v>424</v>
      </c>
      <c r="D10808" s="24" t="s">
        <v>1469</v>
      </c>
      <c r="E10808" s="24" t="s">
        <v>1489</v>
      </c>
      <c r="F10808" t="str" cm="1">
        <f t="array" ref="F10808">_xlfn.SWITCH($E10808,"Forecast",IFERROR(SUMIFS(INDEX('Forecast Input'!$A:$BO,,MATCH(TEXT($A10808,"0"),'Forecast Input'!$1:$1,0)),'Forecast Input'!$A:$A,Master!C10808,'Forecast Input'!$D:$D,Master!D10808),0),"Actual",SUMIFS('CMO Input'!$Q:$Q,'CMO Input'!$E:$E,Master!$A10808,'CMO Input'!$C:$C,Master!$C10808,'CMO Input'!$AJ:$AJ,Master!$D10808,'CMO Input'!$AU:$AU,Master!$F10804),"")</f>
        <v/>
      </c>
    </row>
    <row r="10809" spans="1:6" x14ac:dyDescent="0.25">
      <c r="A10809" s="24">
        <v>52</v>
      </c>
      <c r="B10809" s="25">
        <v>44621</v>
      </c>
      <c r="C10809" s="24" t="s">
        <v>424</v>
      </c>
      <c r="D10809" s="24" t="s">
        <v>1469</v>
      </c>
      <c r="E10809" s="24" t="s">
        <v>1488</v>
      </c>
      <c r="F10809" cm="1">
        <f t="array" ref="F10809">_xlfn.SWITCH($E10809,"Forecast",IFERROR(SUMIFS(INDEX('Forecast Input'!$A:$BO,,MATCH(TEXT($A10809,"0"),'Forecast Input'!$1:$1,0)),'Forecast Input'!$A:$A,Master!C10809,'Forecast Input'!$D:$D,Master!D10809),0),"Actual",SUMIFS('CMO Input'!$Q:$Q,'CMO Input'!$E:$E,Master!$A10809,'CMO Input'!$C:$C,Master!$C10809,'CMO Input'!$AJ:$AJ,Master!$D10809,'CMO Input'!$AU:$AU,Master!$F10805),"")</f>
        <v>0</v>
      </c>
    </row>
    <row r="10810" spans="1:6" x14ac:dyDescent="0.25">
      <c r="A10810" s="24">
        <v>52</v>
      </c>
      <c r="B10810" s="25">
        <v>44621</v>
      </c>
      <c r="C10810" s="24" t="s">
        <v>424</v>
      </c>
      <c r="D10810" s="24" t="s">
        <v>1469</v>
      </c>
      <c r="E10810" s="24" t="s">
        <v>1487</v>
      </c>
      <c r="F10810" cm="1">
        <f t="array" ref="F10810">_xlfn.SWITCH($E10810,"Forecast",IFERROR(SUMIFS(INDEX('Forecast Input'!$A:$BO,,MATCH(TEXT($A10810,"0"),'Forecast Input'!$1:$1,0)),'Forecast Input'!$A:$A,Master!C10810,'Forecast Input'!$D:$D,Master!D10810),0),"Actual",SUMIFS('CMO Input'!$Q:$Q,'CMO Input'!$E:$E,Master!$A10810,'CMO Input'!$C:$C,Master!$C10810,'CMO Input'!$AJ:$AJ,Master!$D10810,'CMO Input'!$AU:$AU,Master!$F10806),"")</f>
        <v>0</v>
      </c>
    </row>
    <row r="10811" spans="1:6" x14ac:dyDescent="0.25">
      <c r="A10811" s="24">
        <v>52</v>
      </c>
      <c r="B10811" s="25">
        <v>44621</v>
      </c>
      <c r="C10811" s="24" t="s">
        <v>141</v>
      </c>
      <c r="D10811" s="24" t="s">
        <v>10</v>
      </c>
      <c r="E10811" s="24" t="s">
        <v>1489</v>
      </c>
      <c r="F10811" t="str" cm="1">
        <f t="array" ref="F10811">_xlfn.SWITCH($E10811,"Forecast",IFERROR(SUMIFS(INDEX('Forecast Input'!$A:$BO,,MATCH(TEXT($A10811,"0"),'Forecast Input'!$1:$1,0)),'Forecast Input'!$A:$A,Master!C10811,'Forecast Input'!$D:$D,Master!D10811),0),"Actual",SUMIFS('CMO Input'!$Q:$Q,'CMO Input'!$E:$E,Master!$A10811,'CMO Input'!$C:$C,Master!$C10811,'CMO Input'!$AJ:$AJ,Master!$D10811,'CMO Input'!$AU:$AU,Master!$F10807),"")</f>
        <v/>
      </c>
    </row>
    <row r="10812" spans="1:6" x14ac:dyDescent="0.25">
      <c r="A10812" s="24">
        <v>52</v>
      </c>
      <c r="B10812" s="25">
        <v>44621</v>
      </c>
      <c r="C10812" s="24" t="s">
        <v>141</v>
      </c>
      <c r="D10812" s="24" t="s">
        <v>10</v>
      </c>
      <c r="E10812" s="24" t="s">
        <v>1488</v>
      </c>
      <c r="F10812" cm="1">
        <f t="array" ref="F10812">_xlfn.SWITCH($E10812,"Forecast",IFERROR(SUMIFS(INDEX('Forecast Input'!$A:$BO,,MATCH(TEXT($A10812,"0"),'Forecast Input'!$1:$1,0)),'Forecast Input'!$A:$A,Master!C10812,'Forecast Input'!$D:$D,Master!D10812),0),"Actual",SUMIFS('CMO Input'!$Q:$Q,'CMO Input'!$E:$E,Master!$A10812,'CMO Input'!$C:$C,Master!$C10812,'CMO Input'!$AJ:$AJ,Master!$D10812,'CMO Input'!$AU:$AU,Master!$F10808),"")</f>
        <v>0</v>
      </c>
    </row>
    <row r="10813" spans="1:6" x14ac:dyDescent="0.25">
      <c r="A10813" s="24">
        <v>52</v>
      </c>
      <c r="B10813" s="25">
        <v>44621</v>
      </c>
      <c r="C10813" s="24" t="s">
        <v>141</v>
      </c>
      <c r="D10813" s="24" t="s">
        <v>10</v>
      </c>
      <c r="E10813" s="24" t="s">
        <v>1487</v>
      </c>
      <c r="F10813" cm="1">
        <f t="array" ref="F10813">_xlfn.SWITCH($E10813,"Forecast",IFERROR(SUMIFS(INDEX('Forecast Input'!$A:$BO,,MATCH(TEXT($A10813,"0"),'Forecast Input'!$1:$1,0)),'Forecast Input'!$A:$A,Master!C10813,'Forecast Input'!$D:$D,Master!D10813),0),"Actual",SUMIFS('CMO Input'!$Q:$Q,'CMO Input'!$E:$E,Master!$A10813,'CMO Input'!$C:$C,Master!$C10813,'CMO Input'!$AJ:$AJ,Master!$D10813,'CMO Input'!$AU:$AU,Master!$F10809),"")</f>
        <v>0</v>
      </c>
    </row>
    <row r="10814" spans="1:6" x14ac:dyDescent="0.25">
      <c r="A10814" s="24">
        <v>52</v>
      </c>
      <c r="B10814" s="25">
        <v>44621</v>
      </c>
      <c r="C10814" s="24" t="s">
        <v>141</v>
      </c>
      <c r="D10814" s="24" t="s">
        <v>61</v>
      </c>
      <c r="E10814" s="24" t="s">
        <v>1489</v>
      </c>
      <c r="F10814" t="str" cm="1">
        <f t="array" ref="F10814">_xlfn.SWITCH($E10814,"Forecast",IFERROR(SUMIFS(INDEX('Forecast Input'!$A:$BO,,MATCH(TEXT($A10814,"0"),'Forecast Input'!$1:$1,0)),'Forecast Input'!$A:$A,Master!C10814,'Forecast Input'!$D:$D,Master!D10814),0),"Actual",SUMIFS('CMO Input'!$Q:$Q,'CMO Input'!$E:$E,Master!$A10814,'CMO Input'!$C:$C,Master!$C10814,'CMO Input'!$AJ:$AJ,Master!$D10814,'CMO Input'!$AU:$AU,Master!$F10810),"")</f>
        <v/>
      </c>
    </row>
    <row r="10815" spans="1:6" x14ac:dyDescent="0.25">
      <c r="A10815" s="24">
        <v>52</v>
      </c>
      <c r="B10815" s="25">
        <v>44621</v>
      </c>
      <c r="C10815" s="24" t="s">
        <v>141</v>
      </c>
      <c r="D10815" s="24" t="s">
        <v>61</v>
      </c>
      <c r="E10815" s="24" t="s">
        <v>1488</v>
      </c>
      <c r="F10815" cm="1">
        <f t="array" ref="F10815">_xlfn.SWITCH($E10815,"Forecast",IFERROR(SUMIFS(INDEX('Forecast Input'!$A:$BO,,MATCH(TEXT($A10815,"0"),'Forecast Input'!$1:$1,0)),'Forecast Input'!$A:$A,Master!C10815,'Forecast Input'!$D:$D,Master!D10815),0),"Actual",SUMIFS('CMO Input'!$Q:$Q,'CMO Input'!$E:$E,Master!$A10815,'CMO Input'!$C:$C,Master!$C10815,'CMO Input'!$AJ:$AJ,Master!$D10815,'CMO Input'!$AU:$AU,Master!$F10811),"")</f>
        <v>0</v>
      </c>
    </row>
    <row r="10816" spans="1:6" x14ac:dyDescent="0.25">
      <c r="A10816" s="24">
        <v>52</v>
      </c>
      <c r="B10816" s="25">
        <v>44621</v>
      </c>
      <c r="C10816" s="24" t="s">
        <v>141</v>
      </c>
      <c r="D10816" s="24" t="s">
        <v>61</v>
      </c>
      <c r="E10816" s="24" t="s">
        <v>1487</v>
      </c>
      <c r="F10816" cm="1">
        <f t="array" ref="F10816">_xlfn.SWITCH($E10816,"Forecast",IFERROR(SUMIFS(INDEX('Forecast Input'!$A:$BO,,MATCH(TEXT($A10816,"0"),'Forecast Input'!$1:$1,0)),'Forecast Input'!$A:$A,Master!C10816,'Forecast Input'!$D:$D,Master!D10816),0),"Actual",SUMIFS('CMO Input'!$Q:$Q,'CMO Input'!$E:$E,Master!$A10816,'CMO Input'!$C:$C,Master!$C10816,'CMO Input'!$AJ:$AJ,Master!$D10816,'CMO Input'!$AU:$AU,Master!$F10812),"")</f>
        <v>0</v>
      </c>
    </row>
    <row r="10817" spans="1:6" x14ac:dyDescent="0.25">
      <c r="A10817" s="24">
        <v>52</v>
      </c>
      <c r="B10817" s="25">
        <v>44621</v>
      </c>
      <c r="C10817" s="24" t="s">
        <v>141</v>
      </c>
      <c r="D10817" s="24" t="s">
        <v>103</v>
      </c>
      <c r="E10817" s="24" t="s">
        <v>1489</v>
      </c>
      <c r="F10817" t="str" cm="1">
        <f t="array" ref="F10817">_xlfn.SWITCH($E10817,"Forecast",IFERROR(SUMIFS(INDEX('Forecast Input'!$A:$BO,,MATCH(TEXT($A10817,"0"),'Forecast Input'!$1:$1,0)),'Forecast Input'!$A:$A,Master!C10817,'Forecast Input'!$D:$D,Master!D10817),0),"Actual",SUMIFS('CMO Input'!$Q:$Q,'CMO Input'!$E:$E,Master!$A10817,'CMO Input'!$C:$C,Master!$C10817,'CMO Input'!$AJ:$AJ,Master!$D10817,'CMO Input'!$AU:$AU,Master!$F10813),"")</f>
        <v/>
      </c>
    </row>
    <row r="10818" spans="1:6" x14ac:dyDescent="0.25">
      <c r="A10818" s="24">
        <v>52</v>
      </c>
      <c r="B10818" s="25">
        <v>44621</v>
      </c>
      <c r="C10818" s="24" t="s">
        <v>141</v>
      </c>
      <c r="D10818" s="24" t="s">
        <v>103</v>
      </c>
      <c r="E10818" s="24" t="s">
        <v>1488</v>
      </c>
      <c r="F10818" cm="1">
        <f t="array" ref="F10818">_xlfn.SWITCH($E10818,"Forecast",IFERROR(SUMIFS(INDEX('Forecast Input'!$A:$BO,,MATCH(TEXT($A10818,"0"),'Forecast Input'!$1:$1,0)),'Forecast Input'!$A:$A,Master!C10818,'Forecast Input'!$D:$D,Master!D10818),0),"Actual",SUMIFS('CMO Input'!$Q:$Q,'CMO Input'!$E:$E,Master!$A10818,'CMO Input'!$C:$C,Master!$C10818,'CMO Input'!$AJ:$AJ,Master!$D10818,'CMO Input'!$AU:$AU,Master!$F10814),"")</f>
        <v>0</v>
      </c>
    </row>
    <row r="10819" spans="1:6" x14ac:dyDescent="0.25">
      <c r="A10819" s="24">
        <v>52</v>
      </c>
      <c r="B10819" s="25">
        <v>44621</v>
      </c>
      <c r="C10819" s="24" t="s">
        <v>141</v>
      </c>
      <c r="D10819" s="24" t="s">
        <v>103</v>
      </c>
      <c r="E10819" s="24" t="s">
        <v>1487</v>
      </c>
      <c r="F10819" cm="1">
        <f t="array" ref="F10819">_xlfn.SWITCH($E10819,"Forecast",IFERROR(SUMIFS(INDEX('Forecast Input'!$A:$BO,,MATCH(TEXT($A10819,"0"),'Forecast Input'!$1:$1,0)),'Forecast Input'!$A:$A,Master!C10819,'Forecast Input'!$D:$D,Master!D10819),0),"Actual",SUMIFS('CMO Input'!$Q:$Q,'CMO Input'!$E:$E,Master!$A10819,'CMO Input'!$C:$C,Master!$C10819,'CMO Input'!$AJ:$AJ,Master!$D10819,'CMO Input'!$AU:$AU,Master!$F10815),"")</f>
        <v>0</v>
      </c>
    </row>
    <row r="10820" spans="1:6" x14ac:dyDescent="0.25">
      <c r="A10820" s="24">
        <v>52</v>
      </c>
      <c r="B10820" s="25">
        <v>44621</v>
      </c>
      <c r="C10820" s="24" t="s">
        <v>141</v>
      </c>
      <c r="D10820" s="24" t="s">
        <v>146</v>
      </c>
      <c r="E10820" s="24" t="s">
        <v>1489</v>
      </c>
      <c r="F10820" t="str" cm="1">
        <f t="array" ref="F10820">_xlfn.SWITCH($E10820,"Forecast",IFERROR(SUMIFS(INDEX('Forecast Input'!$A:$BO,,MATCH(TEXT($A10820,"0"),'Forecast Input'!$1:$1,0)),'Forecast Input'!$A:$A,Master!C10820,'Forecast Input'!$D:$D,Master!D10820),0),"Actual",SUMIFS('CMO Input'!$Q:$Q,'CMO Input'!$E:$E,Master!$A10820,'CMO Input'!$C:$C,Master!$C10820,'CMO Input'!$AJ:$AJ,Master!$D10820,'CMO Input'!$AU:$AU,Master!$F10816),"")</f>
        <v/>
      </c>
    </row>
    <row r="10821" spans="1:6" x14ac:dyDescent="0.25">
      <c r="A10821" s="24">
        <v>52</v>
      </c>
      <c r="B10821" s="25">
        <v>44621</v>
      </c>
      <c r="C10821" s="24" t="s">
        <v>141</v>
      </c>
      <c r="D10821" s="24" t="s">
        <v>146</v>
      </c>
      <c r="E10821" s="24" t="s">
        <v>1488</v>
      </c>
      <c r="F10821" cm="1">
        <f t="array" ref="F10821">_xlfn.SWITCH($E10821,"Forecast",IFERROR(SUMIFS(INDEX('Forecast Input'!$A:$BO,,MATCH(TEXT($A10821,"0"),'Forecast Input'!$1:$1,0)),'Forecast Input'!$A:$A,Master!C10821,'Forecast Input'!$D:$D,Master!D10821),0),"Actual",SUMIFS('CMO Input'!$Q:$Q,'CMO Input'!$E:$E,Master!$A10821,'CMO Input'!$C:$C,Master!$C10821,'CMO Input'!$AJ:$AJ,Master!$D10821,'CMO Input'!$AU:$AU,Master!$F10817),"")</f>
        <v>0</v>
      </c>
    </row>
    <row r="10822" spans="1:6" x14ac:dyDescent="0.25">
      <c r="A10822" s="24">
        <v>52</v>
      </c>
      <c r="B10822" s="25">
        <v>44621</v>
      </c>
      <c r="C10822" s="24" t="s">
        <v>141</v>
      </c>
      <c r="D10822" s="24" t="s">
        <v>146</v>
      </c>
      <c r="E10822" s="24" t="s">
        <v>1487</v>
      </c>
      <c r="F10822" cm="1">
        <f t="array" ref="F10822">_xlfn.SWITCH($E10822,"Forecast",IFERROR(SUMIFS(INDEX('Forecast Input'!$A:$BO,,MATCH(TEXT($A10822,"0"),'Forecast Input'!$1:$1,0)),'Forecast Input'!$A:$A,Master!C10822,'Forecast Input'!$D:$D,Master!D10822),0),"Actual",SUMIFS('CMO Input'!$Q:$Q,'CMO Input'!$E:$E,Master!$A10822,'CMO Input'!$C:$C,Master!$C10822,'CMO Input'!$AJ:$AJ,Master!$D10822,'CMO Input'!$AU:$AU,Master!$F10818),"")</f>
        <v>0</v>
      </c>
    </row>
    <row r="10823" spans="1:6" x14ac:dyDescent="0.25">
      <c r="A10823" s="24">
        <v>52</v>
      </c>
      <c r="B10823" s="25">
        <v>44621</v>
      </c>
      <c r="C10823" s="24" t="s">
        <v>141</v>
      </c>
      <c r="D10823" s="24" t="s">
        <v>166</v>
      </c>
      <c r="E10823" s="24" t="s">
        <v>1489</v>
      </c>
      <c r="F10823" t="str" cm="1">
        <f t="array" ref="F10823">_xlfn.SWITCH($E10823,"Forecast",IFERROR(SUMIFS(INDEX('Forecast Input'!$A:$BO,,MATCH(TEXT($A10823,"0"),'Forecast Input'!$1:$1,0)),'Forecast Input'!$A:$A,Master!C10823,'Forecast Input'!$D:$D,Master!D10823),0),"Actual",SUMIFS('CMO Input'!$Q:$Q,'CMO Input'!$E:$E,Master!$A10823,'CMO Input'!$C:$C,Master!$C10823,'CMO Input'!$AJ:$AJ,Master!$D10823,'CMO Input'!$AU:$AU,Master!$F10819),"")</f>
        <v/>
      </c>
    </row>
    <row r="10824" spans="1:6" x14ac:dyDescent="0.25">
      <c r="A10824" s="24">
        <v>52</v>
      </c>
      <c r="B10824" s="25">
        <v>44621</v>
      </c>
      <c r="C10824" s="24" t="s">
        <v>141</v>
      </c>
      <c r="D10824" s="24" t="s">
        <v>166</v>
      </c>
      <c r="E10824" s="24" t="s">
        <v>1488</v>
      </c>
      <c r="F10824" cm="1">
        <f t="array" ref="F10824">_xlfn.SWITCH($E10824,"Forecast",IFERROR(SUMIFS(INDEX('Forecast Input'!$A:$BO,,MATCH(TEXT($A10824,"0"),'Forecast Input'!$1:$1,0)),'Forecast Input'!$A:$A,Master!C10824,'Forecast Input'!$D:$D,Master!D10824),0),"Actual",SUMIFS('CMO Input'!$Q:$Q,'CMO Input'!$E:$E,Master!$A10824,'CMO Input'!$C:$C,Master!$C10824,'CMO Input'!$AJ:$AJ,Master!$D10824,'CMO Input'!$AU:$AU,Master!$F10820),"")</f>
        <v>0</v>
      </c>
    </row>
    <row r="10825" spans="1:6" x14ac:dyDescent="0.25">
      <c r="A10825" s="24">
        <v>52</v>
      </c>
      <c r="B10825" s="25">
        <v>44621</v>
      </c>
      <c r="C10825" s="24" t="s">
        <v>141</v>
      </c>
      <c r="D10825" s="24" t="s">
        <v>166</v>
      </c>
      <c r="E10825" s="24" t="s">
        <v>1487</v>
      </c>
      <c r="F10825" cm="1">
        <f t="array" ref="F10825">_xlfn.SWITCH($E10825,"Forecast",IFERROR(SUMIFS(INDEX('Forecast Input'!$A:$BO,,MATCH(TEXT($A10825,"0"),'Forecast Input'!$1:$1,0)),'Forecast Input'!$A:$A,Master!C10825,'Forecast Input'!$D:$D,Master!D10825),0),"Actual",SUMIFS('CMO Input'!$Q:$Q,'CMO Input'!$E:$E,Master!$A10825,'CMO Input'!$C:$C,Master!$C10825,'CMO Input'!$AJ:$AJ,Master!$D10825,'CMO Input'!$AU:$AU,Master!$F10821),"")</f>
        <v>0</v>
      </c>
    </row>
    <row r="10826" spans="1:6" x14ac:dyDescent="0.25">
      <c r="A10826" s="24">
        <v>52</v>
      </c>
      <c r="B10826" s="25">
        <v>44621</v>
      </c>
      <c r="C10826" s="24" t="s">
        <v>141</v>
      </c>
      <c r="D10826" s="24" t="s">
        <v>170</v>
      </c>
      <c r="E10826" s="24" t="s">
        <v>1489</v>
      </c>
      <c r="F10826" t="str" cm="1">
        <f t="array" ref="F10826">_xlfn.SWITCH($E10826,"Forecast",IFERROR(SUMIFS(INDEX('Forecast Input'!$A:$BO,,MATCH(TEXT($A10826,"0"),'Forecast Input'!$1:$1,0)),'Forecast Input'!$A:$A,Master!C10826,'Forecast Input'!$D:$D,Master!D10826),0),"Actual",SUMIFS('CMO Input'!$Q:$Q,'CMO Input'!$E:$E,Master!$A10826,'CMO Input'!$C:$C,Master!$C10826,'CMO Input'!$AJ:$AJ,Master!$D10826,'CMO Input'!$AU:$AU,Master!$F10822),"")</f>
        <v/>
      </c>
    </row>
    <row r="10827" spans="1:6" x14ac:dyDescent="0.25">
      <c r="A10827" s="24">
        <v>52</v>
      </c>
      <c r="B10827" s="25">
        <v>44621</v>
      </c>
      <c r="C10827" s="24" t="s">
        <v>141</v>
      </c>
      <c r="D10827" s="24" t="s">
        <v>170</v>
      </c>
      <c r="E10827" s="24" t="s">
        <v>1488</v>
      </c>
      <c r="F10827" cm="1">
        <f t="array" ref="F10827">_xlfn.SWITCH($E10827,"Forecast",IFERROR(SUMIFS(INDEX('Forecast Input'!$A:$BO,,MATCH(TEXT($A10827,"0"),'Forecast Input'!$1:$1,0)),'Forecast Input'!$A:$A,Master!C10827,'Forecast Input'!$D:$D,Master!D10827),0),"Actual",SUMIFS('CMO Input'!$Q:$Q,'CMO Input'!$E:$E,Master!$A10827,'CMO Input'!$C:$C,Master!$C10827,'CMO Input'!$AJ:$AJ,Master!$D10827,'CMO Input'!$AU:$AU,Master!$F10823),"")</f>
        <v>0</v>
      </c>
    </row>
    <row r="10828" spans="1:6" x14ac:dyDescent="0.25">
      <c r="A10828" s="24">
        <v>52</v>
      </c>
      <c r="B10828" s="25">
        <v>44621</v>
      </c>
      <c r="C10828" s="24" t="s">
        <v>141</v>
      </c>
      <c r="D10828" s="24" t="s">
        <v>170</v>
      </c>
      <c r="E10828" s="24" t="s">
        <v>1487</v>
      </c>
      <c r="F10828" cm="1">
        <f t="array" ref="F10828">_xlfn.SWITCH($E10828,"Forecast",IFERROR(SUMIFS(INDEX('Forecast Input'!$A:$BO,,MATCH(TEXT($A10828,"0"),'Forecast Input'!$1:$1,0)),'Forecast Input'!$A:$A,Master!C10828,'Forecast Input'!$D:$D,Master!D10828),0),"Actual",SUMIFS('CMO Input'!$Q:$Q,'CMO Input'!$E:$E,Master!$A10828,'CMO Input'!$C:$C,Master!$C10828,'CMO Input'!$AJ:$AJ,Master!$D10828,'CMO Input'!$AU:$AU,Master!$F10824),"")</f>
        <v>0</v>
      </c>
    </row>
    <row r="10829" spans="1:6" x14ac:dyDescent="0.25">
      <c r="A10829" s="24">
        <v>52</v>
      </c>
      <c r="B10829" s="25">
        <v>44621</v>
      </c>
      <c r="C10829" s="24" t="s">
        <v>141</v>
      </c>
      <c r="D10829" s="24" t="s">
        <v>436</v>
      </c>
      <c r="E10829" s="24" t="s">
        <v>1489</v>
      </c>
      <c r="F10829" t="str" cm="1">
        <f t="array" ref="F10829">_xlfn.SWITCH($E10829,"Forecast",IFERROR(SUMIFS(INDEX('Forecast Input'!$A:$BO,,MATCH(TEXT($A10829,"0"),'Forecast Input'!$1:$1,0)),'Forecast Input'!$A:$A,Master!C10829,'Forecast Input'!$D:$D,Master!D10829),0),"Actual",SUMIFS('CMO Input'!$Q:$Q,'CMO Input'!$E:$E,Master!$A10829,'CMO Input'!$C:$C,Master!$C10829,'CMO Input'!$AJ:$AJ,Master!$D10829,'CMO Input'!$AU:$AU,Master!$F10825),"")</f>
        <v/>
      </c>
    </row>
    <row r="10830" spans="1:6" x14ac:dyDescent="0.25">
      <c r="A10830" s="24">
        <v>52</v>
      </c>
      <c r="B10830" s="25">
        <v>44621</v>
      </c>
      <c r="C10830" s="24" t="s">
        <v>141</v>
      </c>
      <c r="D10830" s="24" t="s">
        <v>436</v>
      </c>
      <c r="E10830" s="24" t="s">
        <v>1488</v>
      </c>
      <c r="F10830" cm="1">
        <f t="array" ref="F10830">_xlfn.SWITCH($E10830,"Forecast",IFERROR(SUMIFS(INDEX('Forecast Input'!$A:$BO,,MATCH(TEXT($A10830,"0"),'Forecast Input'!$1:$1,0)),'Forecast Input'!$A:$A,Master!C10830,'Forecast Input'!$D:$D,Master!D10830),0),"Actual",SUMIFS('CMO Input'!$Q:$Q,'CMO Input'!$E:$E,Master!$A10830,'CMO Input'!$C:$C,Master!$C10830,'CMO Input'!$AJ:$AJ,Master!$D10830,'CMO Input'!$AU:$AU,Master!$F10826),"")</f>
        <v>0</v>
      </c>
    </row>
    <row r="10831" spans="1:6" x14ac:dyDescent="0.25">
      <c r="A10831" s="24">
        <v>52</v>
      </c>
      <c r="B10831" s="25">
        <v>44621</v>
      </c>
      <c r="C10831" s="24" t="s">
        <v>141</v>
      </c>
      <c r="D10831" s="24" t="s">
        <v>436</v>
      </c>
      <c r="E10831" s="24" t="s">
        <v>1487</v>
      </c>
      <c r="F10831" cm="1">
        <f t="array" ref="F10831">_xlfn.SWITCH($E10831,"Forecast",IFERROR(SUMIFS(INDEX('Forecast Input'!$A:$BO,,MATCH(TEXT($A10831,"0"),'Forecast Input'!$1:$1,0)),'Forecast Input'!$A:$A,Master!C10831,'Forecast Input'!$D:$D,Master!D10831),0),"Actual",SUMIFS('CMO Input'!$Q:$Q,'CMO Input'!$E:$E,Master!$A10831,'CMO Input'!$C:$C,Master!$C10831,'CMO Input'!$AJ:$AJ,Master!$D10831,'CMO Input'!$AU:$AU,Master!$F10827),"")</f>
        <v>0</v>
      </c>
    </row>
    <row r="10832" spans="1:6" x14ac:dyDescent="0.25">
      <c r="A10832" s="24">
        <v>52</v>
      </c>
      <c r="B10832" s="25">
        <v>44621</v>
      </c>
      <c r="C10832" s="24" t="s">
        <v>141</v>
      </c>
      <c r="D10832" s="24" t="s">
        <v>1469</v>
      </c>
      <c r="E10832" s="24" t="s">
        <v>1489</v>
      </c>
      <c r="F10832" t="str" cm="1">
        <f t="array" ref="F10832">_xlfn.SWITCH($E10832,"Forecast",IFERROR(SUMIFS(INDEX('Forecast Input'!$A:$BO,,MATCH(TEXT($A10832,"0"),'Forecast Input'!$1:$1,0)),'Forecast Input'!$A:$A,Master!C10832,'Forecast Input'!$D:$D,Master!D10832),0),"Actual",SUMIFS('CMO Input'!$Q:$Q,'CMO Input'!$E:$E,Master!$A10832,'CMO Input'!$C:$C,Master!$C10832,'CMO Input'!$AJ:$AJ,Master!$D10832,'CMO Input'!$AU:$AU,Master!$F10828),"")</f>
        <v/>
      </c>
    </row>
    <row r="10833" spans="1:6" x14ac:dyDescent="0.25">
      <c r="A10833" s="24">
        <v>52</v>
      </c>
      <c r="B10833" s="25">
        <v>44621</v>
      </c>
      <c r="C10833" s="24" t="s">
        <v>141</v>
      </c>
      <c r="D10833" s="24" t="s">
        <v>1469</v>
      </c>
      <c r="E10833" s="24" t="s">
        <v>1488</v>
      </c>
      <c r="F10833" cm="1">
        <f t="array" ref="F10833">_xlfn.SWITCH($E10833,"Forecast",IFERROR(SUMIFS(INDEX('Forecast Input'!$A:$BO,,MATCH(TEXT($A10833,"0"),'Forecast Input'!$1:$1,0)),'Forecast Input'!$A:$A,Master!C10833,'Forecast Input'!$D:$D,Master!D10833),0),"Actual",SUMIFS('CMO Input'!$Q:$Q,'CMO Input'!$E:$E,Master!$A10833,'CMO Input'!$C:$C,Master!$C10833,'CMO Input'!$AJ:$AJ,Master!$D10833,'CMO Input'!$AU:$AU,Master!$F10829),"")</f>
        <v>0</v>
      </c>
    </row>
    <row r="10834" spans="1:6" x14ac:dyDescent="0.25">
      <c r="A10834" s="24">
        <v>52</v>
      </c>
      <c r="B10834" s="25">
        <v>44621</v>
      </c>
      <c r="C10834" s="24" t="s">
        <v>141</v>
      </c>
      <c r="D10834" s="24" t="s">
        <v>1469</v>
      </c>
      <c r="E10834" s="24" t="s">
        <v>1487</v>
      </c>
      <c r="F10834" cm="1">
        <f t="array" ref="F10834">_xlfn.SWITCH($E10834,"Forecast",IFERROR(SUMIFS(INDEX('Forecast Input'!$A:$BO,,MATCH(TEXT($A10834,"0"),'Forecast Input'!$1:$1,0)),'Forecast Input'!$A:$A,Master!C10834,'Forecast Input'!$D:$D,Master!D10834),0),"Actual",SUMIFS('CMO Input'!$Q:$Q,'CMO Input'!$E:$E,Master!$A10834,'CMO Input'!$C:$C,Master!$C10834,'CMO Input'!$AJ:$AJ,Master!$D10834,'CMO Input'!$AU:$AU,Master!$F10830),"")</f>
        <v>0</v>
      </c>
    </row>
    <row r="10835" spans="1:6" x14ac:dyDescent="0.25">
      <c r="A10835" s="24">
        <v>52</v>
      </c>
      <c r="B10835" s="25">
        <v>44621</v>
      </c>
      <c r="C10835" s="24" t="s">
        <v>127</v>
      </c>
      <c r="D10835" s="24" t="s">
        <v>10</v>
      </c>
      <c r="E10835" s="24" t="s">
        <v>1489</v>
      </c>
      <c r="F10835" t="str" cm="1">
        <f t="array" ref="F10835">_xlfn.SWITCH($E10835,"Forecast",IFERROR(SUMIFS(INDEX('Forecast Input'!$A:$BO,,MATCH(TEXT($A10835,"0"),'Forecast Input'!$1:$1,0)),'Forecast Input'!$A:$A,Master!C10835,'Forecast Input'!$D:$D,Master!D10835),0),"Actual",SUMIFS('CMO Input'!$Q:$Q,'CMO Input'!$E:$E,Master!$A10835,'CMO Input'!$C:$C,Master!$C10835,'CMO Input'!$AJ:$AJ,Master!$D10835,'CMO Input'!$AU:$AU,Master!$F10831),"")</f>
        <v/>
      </c>
    </row>
    <row r="10836" spans="1:6" x14ac:dyDescent="0.25">
      <c r="A10836" s="24">
        <v>52</v>
      </c>
      <c r="B10836" s="25">
        <v>44621</v>
      </c>
      <c r="C10836" s="24" t="s">
        <v>127</v>
      </c>
      <c r="D10836" s="24" t="s">
        <v>10</v>
      </c>
      <c r="E10836" s="24" t="s">
        <v>1488</v>
      </c>
      <c r="F10836" cm="1">
        <f t="array" ref="F10836">_xlfn.SWITCH($E10836,"Forecast",IFERROR(SUMIFS(INDEX('Forecast Input'!$A:$BO,,MATCH(TEXT($A10836,"0"),'Forecast Input'!$1:$1,0)),'Forecast Input'!$A:$A,Master!C10836,'Forecast Input'!$D:$D,Master!D10836),0),"Actual",SUMIFS('CMO Input'!$Q:$Q,'CMO Input'!$E:$E,Master!$A10836,'CMO Input'!$C:$C,Master!$C10836,'CMO Input'!$AJ:$AJ,Master!$D10836,'CMO Input'!$AU:$AU,Master!$F10832),"")</f>
        <v>0</v>
      </c>
    </row>
    <row r="10837" spans="1:6" x14ac:dyDescent="0.25">
      <c r="A10837" s="24">
        <v>52</v>
      </c>
      <c r="B10837" s="25">
        <v>44621</v>
      </c>
      <c r="C10837" s="24" t="s">
        <v>127</v>
      </c>
      <c r="D10837" s="24" t="s">
        <v>10</v>
      </c>
      <c r="E10837" s="24" t="s">
        <v>1487</v>
      </c>
      <c r="F10837" cm="1">
        <f t="array" ref="F10837">_xlfn.SWITCH($E10837,"Forecast",IFERROR(SUMIFS(INDEX('Forecast Input'!$A:$BO,,MATCH(TEXT($A10837,"0"),'Forecast Input'!$1:$1,0)),'Forecast Input'!$A:$A,Master!C10837,'Forecast Input'!$D:$D,Master!D10837),0),"Actual",SUMIFS('CMO Input'!$Q:$Q,'CMO Input'!$E:$E,Master!$A10837,'CMO Input'!$C:$C,Master!$C10837,'CMO Input'!$AJ:$AJ,Master!$D10837,'CMO Input'!$AU:$AU,Master!$F10833),"")</f>
        <v>0</v>
      </c>
    </row>
    <row r="10838" spans="1:6" x14ac:dyDescent="0.25">
      <c r="A10838" s="24">
        <v>52</v>
      </c>
      <c r="B10838" s="25">
        <v>44621</v>
      </c>
      <c r="C10838" s="24" t="s">
        <v>127</v>
      </c>
      <c r="D10838" s="24" t="s">
        <v>61</v>
      </c>
      <c r="E10838" s="24" t="s">
        <v>1489</v>
      </c>
      <c r="F10838" t="str" cm="1">
        <f t="array" ref="F10838">_xlfn.SWITCH($E10838,"Forecast",IFERROR(SUMIFS(INDEX('Forecast Input'!$A:$BO,,MATCH(TEXT($A10838,"0"),'Forecast Input'!$1:$1,0)),'Forecast Input'!$A:$A,Master!C10838,'Forecast Input'!$D:$D,Master!D10838),0),"Actual",SUMIFS('CMO Input'!$Q:$Q,'CMO Input'!$E:$E,Master!$A10838,'CMO Input'!$C:$C,Master!$C10838,'CMO Input'!$AJ:$AJ,Master!$D10838,'CMO Input'!$AU:$AU,Master!$F10834),"")</f>
        <v/>
      </c>
    </row>
    <row r="10839" spans="1:6" x14ac:dyDescent="0.25">
      <c r="A10839" s="24">
        <v>52</v>
      </c>
      <c r="B10839" s="25">
        <v>44621</v>
      </c>
      <c r="C10839" s="24" t="s">
        <v>127</v>
      </c>
      <c r="D10839" s="24" t="s">
        <v>61</v>
      </c>
      <c r="E10839" s="24" t="s">
        <v>1488</v>
      </c>
      <c r="F10839" cm="1">
        <f t="array" ref="F10839">_xlfn.SWITCH($E10839,"Forecast",IFERROR(SUMIFS(INDEX('Forecast Input'!$A:$BO,,MATCH(TEXT($A10839,"0"),'Forecast Input'!$1:$1,0)),'Forecast Input'!$A:$A,Master!C10839,'Forecast Input'!$D:$D,Master!D10839),0),"Actual",SUMIFS('CMO Input'!$Q:$Q,'CMO Input'!$E:$E,Master!$A10839,'CMO Input'!$C:$C,Master!$C10839,'CMO Input'!$AJ:$AJ,Master!$D10839,'CMO Input'!$AU:$AU,Master!$F10835),"")</f>
        <v>0</v>
      </c>
    </row>
    <row r="10840" spans="1:6" x14ac:dyDescent="0.25">
      <c r="A10840" s="24">
        <v>52</v>
      </c>
      <c r="B10840" s="25">
        <v>44621</v>
      </c>
      <c r="C10840" s="24" t="s">
        <v>127</v>
      </c>
      <c r="D10840" s="24" t="s">
        <v>61</v>
      </c>
      <c r="E10840" s="24" t="s">
        <v>1487</v>
      </c>
      <c r="F10840" cm="1">
        <f t="array" ref="F10840">_xlfn.SWITCH($E10840,"Forecast",IFERROR(SUMIFS(INDEX('Forecast Input'!$A:$BO,,MATCH(TEXT($A10840,"0"),'Forecast Input'!$1:$1,0)),'Forecast Input'!$A:$A,Master!C10840,'Forecast Input'!$D:$D,Master!D10840),0),"Actual",SUMIFS('CMO Input'!$Q:$Q,'CMO Input'!$E:$E,Master!$A10840,'CMO Input'!$C:$C,Master!$C10840,'CMO Input'!$AJ:$AJ,Master!$D10840,'CMO Input'!$AU:$AU,Master!$F10836),"")</f>
        <v>0</v>
      </c>
    </row>
    <row r="10841" spans="1:6" x14ac:dyDescent="0.25">
      <c r="A10841" s="24">
        <v>52</v>
      </c>
      <c r="B10841" s="25">
        <v>44621</v>
      </c>
      <c r="C10841" s="24" t="s">
        <v>127</v>
      </c>
      <c r="D10841" s="24" t="s">
        <v>103</v>
      </c>
      <c r="E10841" s="24" t="s">
        <v>1489</v>
      </c>
      <c r="F10841" t="str" cm="1">
        <f t="array" ref="F10841">_xlfn.SWITCH($E10841,"Forecast",IFERROR(SUMIFS(INDEX('Forecast Input'!$A:$BO,,MATCH(TEXT($A10841,"0"),'Forecast Input'!$1:$1,0)),'Forecast Input'!$A:$A,Master!C10841,'Forecast Input'!$D:$D,Master!D10841),0),"Actual",SUMIFS('CMO Input'!$Q:$Q,'CMO Input'!$E:$E,Master!$A10841,'CMO Input'!$C:$C,Master!$C10841,'CMO Input'!$AJ:$AJ,Master!$D10841,'CMO Input'!$AU:$AU,Master!$F10837),"")</f>
        <v/>
      </c>
    </row>
    <row r="10842" spans="1:6" x14ac:dyDescent="0.25">
      <c r="A10842" s="24">
        <v>52</v>
      </c>
      <c r="B10842" s="25">
        <v>44621</v>
      </c>
      <c r="C10842" s="24" t="s">
        <v>127</v>
      </c>
      <c r="D10842" s="24" t="s">
        <v>103</v>
      </c>
      <c r="E10842" s="24" t="s">
        <v>1488</v>
      </c>
      <c r="F10842" cm="1">
        <f t="array" ref="F10842">_xlfn.SWITCH($E10842,"Forecast",IFERROR(SUMIFS(INDEX('Forecast Input'!$A:$BO,,MATCH(TEXT($A10842,"0"),'Forecast Input'!$1:$1,0)),'Forecast Input'!$A:$A,Master!C10842,'Forecast Input'!$D:$D,Master!D10842),0),"Actual",SUMIFS('CMO Input'!$Q:$Q,'CMO Input'!$E:$E,Master!$A10842,'CMO Input'!$C:$C,Master!$C10842,'CMO Input'!$AJ:$AJ,Master!$D10842,'CMO Input'!$AU:$AU,Master!$F10838),"")</f>
        <v>0</v>
      </c>
    </row>
    <row r="10843" spans="1:6" x14ac:dyDescent="0.25">
      <c r="A10843" s="24">
        <v>52</v>
      </c>
      <c r="B10843" s="25">
        <v>44621</v>
      </c>
      <c r="C10843" s="24" t="s">
        <v>127</v>
      </c>
      <c r="D10843" s="24" t="s">
        <v>103</v>
      </c>
      <c r="E10843" s="24" t="s">
        <v>1487</v>
      </c>
      <c r="F10843" cm="1">
        <f t="array" ref="F10843">_xlfn.SWITCH($E10843,"Forecast",IFERROR(SUMIFS(INDEX('Forecast Input'!$A:$BO,,MATCH(TEXT($A10843,"0"),'Forecast Input'!$1:$1,0)),'Forecast Input'!$A:$A,Master!C10843,'Forecast Input'!$D:$D,Master!D10843),0),"Actual",SUMIFS('CMO Input'!$Q:$Q,'CMO Input'!$E:$E,Master!$A10843,'CMO Input'!$C:$C,Master!$C10843,'CMO Input'!$AJ:$AJ,Master!$D10843,'CMO Input'!$AU:$AU,Master!$F10839),"")</f>
        <v>0</v>
      </c>
    </row>
    <row r="10844" spans="1:6" x14ac:dyDescent="0.25">
      <c r="A10844" s="24">
        <v>52</v>
      </c>
      <c r="B10844" s="25">
        <v>44621</v>
      </c>
      <c r="C10844" s="24" t="s">
        <v>127</v>
      </c>
      <c r="D10844" s="24" t="s">
        <v>146</v>
      </c>
      <c r="E10844" s="24" t="s">
        <v>1489</v>
      </c>
      <c r="F10844" t="str" cm="1">
        <f t="array" ref="F10844">_xlfn.SWITCH($E10844,"Forecast",IFERROR(SUMIFS(INDEX('Forecast Input'!$A:$BO,,MATCH(TEXT($A10844,"0"),'Forecast Input'!$1:$1,0)),'Forecast Input'!$A:$A,Master!C10844,'Forecast Input'!$D:$D,Master!D10844),0),"Actual",SUMIFS('CMO Input'!$Q:$Q,'CMO Input'!$E:$E,Master!$A10844,'CMO Input'!$C:$C,Master!$C10844,'CMO Input'!$AJ:$AJ,Master!$D10844,'CMO Input'!$AU:$AU,Master!$F10840),"")</f>
        <v/>
      </c>
    </row>
    <row r="10845" spans="1:6" x14ac:dyDescent="0.25">
      <c r="A10845" s="24">
        <v>52</v>
      </c>
      <c r="B10845" s="25">
        <v>44621</v>
      </c>
      <c r="C10845" s="24" t="s">
        <v>127</v>
      </c>
      <c r="D10845" s="24" t="s">
        <v>146</v>
      </c>
      <c r="E10845" s="24" t="s">
        <v>1488</v>
      </c>
      <c r="F10845" cm="1">
        <f t="array" ref="F10845">_xlfn.SWITCH($E10845,"Forecast",IFERROR(SUMIFS(INDEX('Forecast Input'!$A:$BO,,MATCH(TEXT($A10845,"0"),'Forecast Input'!$1:$1,0)),'Forecast Input'!$A:$A,Master!C10845,'Forecast Input'!$D:$D,Master!D10845),0),"Actual",SUMIFS('CMO Input'!$Q:$Q,'CMO Input'!$E:$E,Master!$A10845,'CMO Input'!$C:$C,Master!$C10845,'CMO Input'!$AJ:$AJ,Master!$D10845,'CMO Input'!$AU:$AU,Master!$F10841),"")</f>
        <v>0</v>
      </c>
    </row>
    <row r="10846" spans="1:6" x14ac:dyDescent="0.25">
      <c r="A10846" s="24">
        <v>52</v>
      </c>
      <c r="B10846" s="25">
        <v>44621</v>
      </c>
      <c r="C10846" s="24" t="s">
        <v>127</v>
      </c>
      <c r="D10846" s="24" t="s">
        <v>146</v>
      </c>
      <c r="E10846" s="24" t="s">
        <v>1487</v>
      </c>
      <c r="F10846" cm="1">
        <f t="array" ref="F10846">_xlfn.SWITCH($E10846,"Forecast",IFERROR(SUMIFS(INDEX('Forecast Input'!$A:$BO,,MATCH(TEXT($A10846,"0"),'Forecast Input'!$1:$1,0)),'Forecast Input'!$A:$A,Master!C10846,'Forecast Input'!$D:$D,Master!D10846),0),"Actual",SUMIFS('CMO Input'!$Q:$Q,'CMO Input'!$E:$E,Master!$A10846,'CMO Input'!$C:$C,Master!$C10846,'CMO Input'!$AJ:$AJ,Master!$D10846,'CMO Input'!$AU:$AU,Master!$F10842),"")</f>
        <v>0</v>
      </c>
    </row>
    <row r="10847" spans="1:6" x14ac:dyDescent="0.25">
      <c r="A10847" s="24">
        <v>52</v>
      </c>
      <c r="B10847" s="25">
        <v>44621</v>
      </c>
      <c r="C10847" s="24" t="s">
        <v>127</v>
      </c>
      <c r="D10847" s="24" t="s">
        <v>166</v>
      </c>
      <c r="E10847" s="24" t="s">
        <v>1489</v>
      </c>
      <c r="F10847" t="str" cm="1">
        <f t="array" ref="F10847">_xlfn.SWITCH($E10847,"Forecast",IFERROR(SUMIFS(INDEX('Forecast Input'!$A:$BO,,MATCH(TEXT($A10847,"0"),'Forecast Input'!$1:$1,0)),'Forecast Input'!$A:$A,Master!C10847,'Forecast Input'!$D:$D,Master!D10847),0),"Actual",SUMIFS('CMO Input'!$Q:$Q,'CMO Input'!$E:$E,Master!$A10847,'CMO Input'!$C:$C,Master!$C10847,'CMO Input'!$AJ:$AJ,Master!$D10847,'CMO Input'!$AU:$AU,Master!$F10843),"")</f>
        <v/>
      </c>
    </row>
    <row r="10848" spans="1:6" x14ac:dyDescent="0.25">
      <c r="A10848" s="24">
        <v>52</v>
      </c>
      <c r="B10848" s="25">
        <v>44621</v>
      </c>
      <c r="C10848" s="24" t="s">
        <v>127</v>
      </c>
      <c r="D10848" s="24" t="s">
        <v>166</v>
      </c>
      <c r="E10848" s="24" t="s">
        <v>1488</v>
      </c>
      <c r="F10848" cm="1">
        <f t="array" ref="F10848">_xlfn.SWITCH($E10848,"Forecast",IFERROR(SUMIFS(INDEX('Forecast Input'!$A:$BO,,MATCH(TEXT($A10848,"0"),'Forecast Input'!$1:$1,0)),'Forecast Input'!$A:$A,Master!C10848,'Forecast Input'!$D:$D,Master!D10848),0),"Actual",SUMIFS('CMO Input'!$Q:$Q,'CMO Input'!$E:$E,Master!$A10848,'CMO Input'!$C:$C,Master!$C10848,'CMO Input'!$AJ:$AJ,Master!$D10848,'CMO Input'!$AU:$AU,Master!$F10844),"")</f>
        <v>0</v>
      </c>
    </row>
    <row r="10849" spans="1:6" x14ac:dyDescent="0.25">
      <c r="A10849" s="24">
        <v>52</v>
      </c>
      <c r="B10849" s="25">
        <v>44621</v>
      </c>
      <c r="C10849" s="24" t="s">
        <v>127</v>
      </c>
      <c r="D10849" s="24" t="s">
        <v>166</v>
      </c>
      <c r="E10849" s="24" t="s">
        <v>1487</v>
      </c>
      <c r="F10849" cm="1">
        <f t="array" ref="F10849">_xlfn.SWITCH($E10849,"Forecast",IFERROR(SUMIFS(INDEX('Forecast Input'!$A:$BO,,MATCH(TEXT($A10849,"0"),'Forecast Input'!$1:$1,0)),'Forecast Input'!$A:$A,Master!C10849,'Forecast Input'!$D:$D,Master!D10849),0),"Actual",SUMIFS('CMO Input'!$Q:$Q,'CMO Input'!$E:$E,Master!$A10849,'CMO Input'!$C:$C,Master!$C10849,'CMO Input'!$AJ:$AJ,Master!$D10849,'CMO Input'!$AU:$AU,Master!$F10845),"")</f>
        <v>0</v>
      </c>
    </row>
    <row r="10850" spans="1:6" x14ac:dyDescent="0.25">
      <c r="A10850" s="24">
        <v>52</v>
      </c>
      <c r="B10850" s="25">
        <v>44621</v>
      </c>
      <c r="C10850" s="24" t="s">
        <v>127</v>
      </c>
      <c r="D10850" s="24" t="s">
        <v>170</v>
      </c>
      <c r="E10850" s="24" t="s">
        <v>1489</v>
      </c>
      <c r="F10850" t="str" cm="1">
        <f t="array" ref="F10850">_xlfn.SWITCH($E10850,"Forecast",IFERROR(SUMIFS(INDEX('Forecast Input'!$A:$BO,,MATCH(TEXT($A10850,"0"),'Forecast Input'!$1:$1,0)),'Forecast Input'!$A:$A,Master!C10850,'Forecast Input'!$D:$D,Master!D10850),0),"Actual",SUMIFS('CMO Input'!$Q:$Q,'CMO Input'!$E:$E,Master!$A10850,'CMO Input'!$C:$C,Master!$C10850,'CMO Input'!$AJ:$AJ,Master!$D10850,'CMO Input'!$AU:$AU,Master!$F10846),"")</f>
        <v/>
      </c>
    </row>
    <row r="10851" spans="1:6" x14ac:dyDescent="0.25">
      <c r="A10851" s="24">
        <v>52</v>
      </c>
      <c r="B10851" s="25">
        <v>44621</v>
      </c>
      <c r="C10851" s="24" t="s">
        <v>127</v>
      </c>
      <c r="D10851" s="24" t="s">
        <v>170</v>
      </c>
      <c r="E10851" s="24" t="s">
        <v>1488</v>
      </c>
      <c r="F10851" cm="1">
        <f t="array" ref="F10851">_xlfn.SWITCH($E10851,"Forecast",IFERROR(SUMIFS(INDEX('Forecast Input'!$A:$BO,,MATCH(TEXT($A10851,"0"),'Forecast Input'!$1:$1,0)),'Forecast Input'!$A:$A,Master!C10851,'Forecast Input'!$D:$D,Master!D10851),0),"Actual",SUMIFS('CMO Input'!$Q:$Q,'CMO Input'!$E:$E,Master!$A10851,'CMO Input'!$C:$C,Master!$C10851,'CMO Input'!$AJ:$AJ,Master!$D10851,'CMO Input'!$AU:$AU,Master!$F10847),"")</f>
        <v>0</v>
      </c>
    </row>
    <row r="10852" spans="1:6" x14ac:dyDescent="0.25">
      <c r="A10852" s="24">
        <v>52</v>
      </c>
      <c r="B10852" s="25">
        <v>44621</v>
      </c>
      <c r="C10852" s="24" t="s">
        <v>127</v>
      </c>
      <c r="D10852" s="24" t="s">
        <v>170</v>
      </c>
      <c r="E10852" s="24" t="s">
        <v>1487</v>
      </c>
      <c r="F10852" cm="1">
        <f t="array" ref="F10852">_xlfn.SWITCH($E10852,"Forecast",IFERROR(SUMIFS(INDEX('Forecast Input'!$A:$BO,,MATCH(TEXT($A10852,"0"),'Forecast Input'!$1:$1,0)),'Forecast Input'!$A:$A,Master!C10852,'Forecast Input'!$D:$D,Master!D10852),0),"Actual",SUMIFS('CMO Input'!$Q:$Q,'CMO Input'!$E:$E,Master!$A10852,'CMO Input'!$C:$C,Master!$C10852,'CMO Input'!$AJ:$AJ,Master!$D10852,'CMO Input'!$AU:$AU,Master!$F10848),"")</f>
        <v>0</v>
      </c>
    </row>
    <row r="10853" spans="1:6" x14ac:dyDescent="0.25">
      <c r="A10853" s="24">
        <v>52</v>
      </c>
      <c r="B10853" s="25">
        <v>44621</v>
      </c>
      <c r="C10853" s="24" t="s">
        <v>127</v>
      </c>
      <c r="D10853" s="24" t="s">
        <v>436</v>
      </c>
      <c r="E10853" s="24" t="s">
        <v>1489</v>
      </c>
      <c r="F10853" t="str" cm="1">
        <f t="array" ref="F10853">_xlfn.SWITCH($E10853,"Forecast",IFERROR(SUMIFS(INDEX('Forecast Input'!$A:$BO,,MATCH(TEXT($A10853,"0"),'Forecast Input'!$1:$1,0)),'Forecast Input'!$A:$A,Master!C10853,'Forecast Input'!$D:$D,Master!D10853),0),"Actual",SUMIFS('CMO Input'!$Q:$Q,'CMO Input'!$E:$E,Master!$A10853,'CMO Input'!$C:$C,Master!$C10853,'CMO Input'!$AJ:$AJ,Master!$D10853,'CMO Input'!$AU:$AU,Master!$F10849),"")</f>
        <v/>
      </c>
    </row>
    <row r="10854" spans="1:6" x14ac:dyDescent="0.25">
      <c r="A10854" s="24">
        <v>52</v>
      </c>
      <c r="B10854" s="25">
        <v>44621</v>
      </c>
      <c r="C10854" s="24" t="s">
        <v>127</v>
      </c>
      <c r="D10854" s="24" t="s">
        <v>436</v>
      </c>
      <c r="E10854" s="24" t="s">
        <v>1488</v>
      </c>
      <c r="F10854" cm="1">
        <f t="array" ref="F10854">_xlfn.SWITCH($E10854,"Forecast",IFERROR(SUMIFS(INDEX('Forecast Input'!$A:$BO,,MATCH(TEXT($A10854,"0"),'Forecast Input'!$1:$1,0)),'Forecast Input'!$A:$A,Master!C10854,'Forecast Input'!$D:$D,Master!D10854),0),"Actual",SUMIFS('CMO Input'!$Q:$Q,'CMO Input'!$E:$E,Master!$A10854,'CMO Input'!$C:$C,Master!$C10854,'CMO Input'!$AJ:$AJ,Master!$D10854,'CMO Input'!$AU:$AU,Master!$F10850),"")</f>
        <v>0</v>
      </c>
    </row>
    <row r="10855" spans="1:6" x14ac:dyDescent="0.25">
      <c r="A10855" s="24">
        <v>52</v>
      </c>
      <c r="B10855" s="25">
        <v>44621</v>
      </c>
      <c r="C10855" s="24" t="s">
        <v>127</v>
      </c>
      <c r="D10855" s="24" t="s">
        <v>436</v>
      </c>
      <c r="E10855" s="24" t="s">
        <v>1487</v>
      </c>
      <c r="F10855" cm="1">
        <f t="array" ref="F10855">_xlfn.SWITCH($E10855,"Forecast",IFERROR(SUMIFS(INDEX('Forecast Input'!$A:$BO,,MATCH(TEXT($A10855,"0"),'Forecast Input'!$1:$1,0)),'Forecast Input'!$A:$A,Master!C10855,'Forecast Input'!$D:$D,Master!D10855),0),"Actual",SUMIFS('CMO Input'!$Q:$Q,'CMO Input'!$E:$E,Master!$A10855,'CMO Input'!$C:$C,Master!$C10855,'CMO Input'!$AJ:$AJ,Master!$D10855,'CMO Input'!$AU:$AU,Master!$F10851),"")</f>
        <v>0</v>
      </c>
    </row>
    <row r="10856" spans="1:6" x14ac:dyDescent="0.25">
      <c r="A10856" s="24">
        <v>52</v>
      </c>
      <c r="B10856" s="25">
        <v>44621</v>
      </c>
      <c r="C10856" s="24" t="s">
        <v>127</v>
      </c>
      <c r="D10856" s="24" t="s">
        <v>1469</v>
      </c>
      <c r="E10856" s="24" t="s">
        <v>1489</v>
      </c>
      <c r="F10856" t="str" cm="1">
        <f t="array" ref="F10856">_xlfn.SWITCH($E10856,"Forecast",IFERROR(SUMIFS(INDEX('Forecast Input'!$A:$BO,,MATCH(TEXT($A10856,"0"),'Forecast Input'!$1:$1,0)),'Forecast Input'!$A:$A,Master!C10856,'Forecast Input'!$D:$D,Master!D10856),0),"Actual",SUMIFS('CMO Input'!$Q:$Q,'CMO Input'!$E:$E,Master!$A10856,'CMO Input'!$C:$C,Master!$C10856,'CMO Input'!$AJ:$AJ,Master!$D10856,'CMO Input'!$AU:$AU,Master!$F10852),"")</f>
        <v/>
      </c>
    </row>
    <row r="10857" spans="1:6" x14ac:dyDescent="0.25">
      <c r="A10857" s="24">
        <v>52</v>
      </c>
      <c r="B10857" s="25">
        <v>44621</v>
      </c>
      <c r="C10857" s="24" t="s">
        <v>127</v>
      </c>
      <c r="D10857" s="24" t="s">
        <v>1469</v>
      </c>
      <c r="E10857" s="24" t="s">
        <v>1488</v>
      </c>
      <c r="F10857" cm="1">
        <f t="array" ref="F10857">_xlfn.SWITCH($E10857,"Forecast",IFERROR(SUMIFS(INDEX('Forecast Input'!$A:$BO,,MATCH(TEXT($A10857,"0"),'Forecast Input'!$1:$1,0)),'Forecast Input'!$A:$A,Master!C10857,'Forecast Input'!$D:$D,Master!D10857),0),"Actual",SUMIFS('CMO Input'!$Q:$Q,'CMO Input'!$E:$E,Master!$A10857,'CMO Input'!$C:$C,Master!$C10857,'CMO Input'!$AJ:$AJ,Master!$D10857,'CMO Input'!$AU:$AU,Master!$F10853),"")</f>
        <v>0</v>
      </c>
    </row>
    <row r="10858" spans="1:6" x14ac:dyDescent="0.25">
      <c r="A10858" s="24">
        <v>52</v>
      </c>
      <c r="B10858" s="25">
        <v>44621</v>
      </c>
      <c r="C10858" s="24" t="s">
        <v>127</v>
      </c>
      <c r="D10858" s="24" t="s">
        <v>1469</v>
      </c>
      <c r="E10858" s="24" t="s">
        <v>1487</v>
      </c>
      <c r="F10858" cm="1">
        <f t="array" ref="F10858">_xlfn.SWITCH($E10858,"Forecast",IFERROR(SUMIFS(INDEX('Forecast Input'!$A:$BO,,MATCH(TEXT($A10858,"0"),'Forecast Input'!$1:$1,0)),'Forecast Input'!$A:$A,Master!C10858,'Forecast Input'!$D:$D,Master!D10858),0),"Actual",SUMIFS('CMO Input'!$Q:$Q,'CMO Input'!$E:$E,Master!$A10858,'CMO Input'!$C:$C,Master!$C10858,'CMO Input'!$AJ:$AJ,Master!$D10858,'CMO Input'!$AU:$AU,Master!$F10854),"")</f>
        <v>0</v>
      </c>
    </row>
    <row r="10859" spans="1:6" x14ac:dyDescent="0.25">
      <c r="A10859" s="24">
        <v>52</v>
      </c>
      <c r="B10859" s="25">
        <v>44621</v>
      </c>
      <c r="C10859" s="24" t="s">
        <v>44</v>
      </c>
      <c r="D10859" s="24" t="s">
        <v>10</v>
      </c>
      <c r="E10859" s="24" t="s">
        <v>1489</v>
      </c>
      <c r="F10859" t="str" cm="1">
        <f t="array" ref="F10859">_xlfn.SWITCH($E10859,"Forecast",IFERROR(SUMIFS(INDEX('Forecast Input'!$A:$BO,,MATCH(TEXT($A10859,"0"),'Forecast Input'!$1:$1,0)),'Forecast Input'!$A:$A,Master!C10859,'Forecast Input'!$D:$D,Master!D10859),0),"Actual",SUMIFS('CMO Input'!$Q:$Q,'CMO Input'!$E:$E,Master!$A10859,'CMO Input'!$C:$C,Master!$C10859,'CMO Input'!$AJ:$AJ,Master!$D10859,'CMO Input'!$AU:$AU,Master!$F10855),"")</f>
        <v/>
      </c>
    </row>
    <row r="10860" spans="1:6" x14ac:dyDescent="0.25">
      <c r="A10860" s="24">
        <v>52</v>
      </c>
      <c r="B10860" s="25">
        <v>44621</v>
      </c>
      <c r="C10860" s="24" t="s">
        <v>44</v>
      </c>
      <c r="D10860" s="24" t="s">
        <v>10</v>
      </c>
      <c r="E10860" s="24" t="s">
        <v>1488</v>
      </c>
      <c r="F10860" cm="1">
        <f t="array" ref="F10860">_xlfn.SWITCH($E10860,"Forecast",IFERROR(SUMIFS(INDEX('Forecast Input'!$A:$BO,,MATCH(TEXT($A10860,"0"),'Forecast Input'!$1:$1,0)),'Forecast Input'!$A:$A,Master!C10860,'Forecast Input'!$D:$D,Master!D10860),0),"Actual",SUMIFS('CMO Input'!$Q:$Q,'CMO Input'!$E:$E,Master!$A10860,'CMO Input'!$C:$C,Master!$C10860,'CMO Input'!$AJ:$AJ,Master!$D10860,'CMO Input'!$AU:$AU,Master!$F10856),"")</f>
        <v>0</v>
      </c>
    </row>
    <row r="10861" spans="1:6" x14ac:dyDescent="0.25">
      <c r="A10861" s="24">
        <v>52</v>
      </c>
      <c r="B10861" s="25">
        <v>44621</v>
      </c>
      <c r="C10861" s="24" t="s">
        <v>44</v>
      </c>
      <c r="D10861" s="24" t="s">
        <v>10</v>
      </c>
      <c r="E10861" s="24" t="s">
        <v>1487</v>
      </c>
      <c r="F10861" cm="1">
        <f t="array" ref="F10861">_xlfn.SWITCH($E10861,"Forecast",IFERROR(SUMIFS(INDEX('Forecast Input'!$A:$BO,,MATCH(TEXT($A10861,"0"),'Forecast Input'!$1:$1,0)),'Forecast Input'!$A:$A,Master!C10861,'Forecast Input'!$D:$D,Master!D10861),0),"Actual",SUMIFS('CMO Input'!$Q:$Q,'CMO Input'!$E:$E,Master!$A10861,'CMO Input'!$C:$C,Master!$C10861,'CMO Input'!$AJ:$AJ,Master!$D10861,'CMO Input'!$AU:$AU,Master!$F10857),"")</f>
        <v>0</v>
      </c>
    </row>
    <row r="10862" spans="1:6" x14ac:dyDescent="0.25">
      <c r="A10862" s="24">
        <v>52</v>
      </c>
      <c r="B10862" s="25">
        <v>44621</v>
      </c>
      <c r="C10862" s="24" t="s">
        <v>44</v>
      </c>
      <c r="D10862" s="24" t="s">
        <v>61</v>
      </c>
      <c r="E10862" s="24" t="s">
        <v>1489</v>
      </c>
      <c r="F10862" t="str" cm="1">
        <f t="array" ref="F10862">_xlfn.SWITCH($E10862,"Forecast",IFERROR(SUMIFS(INDEX('Forecast Input'!$A:$BO,,MATCH(TEXT($A10862,"0"),'Forecast Input'!$1:$1,0)),'Forecast Input'!$A:$A,Master!C10862,'Forecast Input'!$D:$D,Master!D10862),0),"Actual",SUMIFS('CMO Input'!$Q:$Q,'CMO Input'!$E:$E,Master!$A10862,'CMO Input'!$C:$C,Master!$C10862,'CMO Input'!$AJ:$AJ,Master!$D10862,'CMO Input'!$AU:$AU,Master!$F10858),"")</f>
        <v/>
      </c>
    </row>
    <row r="10863" spans="1:6" x14ac:dyDescent="0.25">
      <c r="A10863" s="24">
        <v>52</v>
      </c>
      <c r="B10863" s="25">
        <v>44621</v>
      </c>
      <c r="C10863" s="24" t="s">
        <v>44</v>
      </c>
      <c r="D10863" s="24" t="s">
        <v>61</v>
      </c>
      <c r="E10863" s="24" t="s">
        <v>1488</v>
      </c>
      <c r="F10863" cm="1">
        <f t="array" ref="F10863">_xlfn.SWITCH($E10863,"Forecast",IFERROR(SUMIFS(INDEX('Forecast Input'!$A:$BO,,MATCH(TEXT($A10863,"0"),'Forecast Input'!$1:$1,0)),'Forecast Input'!$A:$A,Master!C10863,'Forecast Input'!$D:$D,Master!D10863),0),"Actual",SUMIFS('CMO Input'!$Q:$Q,'CMO Input'!$E:$E,Master!$A10863,'CMO Input'!$C:$C,Master!$C10863,'CMO Input'!$AJ:$AJ,Master!$D10863,'CMO Input'!$AU:$AU,Master!$F10859),"")</f>
        <v>0</v>
      </c>
    </row>
    <row r="10864" spans="1:6" x14ac:dyDescent="0.25">
      <c r="A10864" s="24">
        <v>52</v>
      </c>
      <c r="B10864" s="25">
        <v>44621</v>
      </c>
      <c r="C10864" s="24" t="s">
        <v>44</v>
      </c>
      <c r="D10864" s="24" t="s">
        <v>61</v>
      </c>
      <c r="E10864" s="24" t="s">
        <v>1487</v>
      </c>
      <c r="F10864" cm="1">
        <f t="array" ref="F10864">_xlfn.SWITCH($E10864,"Forecast",IFERROR(SUMIFS(INDEX('Forecast Input'!$A:$BO,,MATCH(TEXT($A10864,"0"),'Forecast Input'!$1:$1,0)),'Forecast Input'!$A:$A,Master!C10864,'Forecast Input'!$D:$D,Master!D10864),0),"Actual",SUMIFS('CMO Input'!$Q:$Q,'CMO Input'!$E:$E,Master!$A10864,'CMO Input'!$C:$C,Master!$C10864,'CMO Input'!$AJ:$AJ,Master!$D10864,'CMO Input'!$AU:$AU,Master!$F10860),"")</f>
        <v>0</v>
      </c>
    </row>
    <row r="10865" spans="1:6" x14ac:dyDescent="0.25">
      <c r="A10865" s="24">
        <v>52</v>
      </c>
      <c r="B10865" s="25">
        <v>44621</v>
      </c>
      <c r="C10865" s="24" t="s">
        <v>44</v>
      </c>
      <c r="D10865" s="24" t="s">
        <v>103</v>
      </c>
      <c r="E10865" s="24" t="s">
        <v>1489</v>
      </c>
      <c r="F10865" t="str" cm="1">
        <f t="array" ref="F10865">_xlfn.SWITCH($E10865,"Forecast",IFERROR(SUMIFS(INDEX('Forecast Input'!$A:$BO,,MATCH(TEXT($A10865,"0"),'Forecast Input'!$1:$1,0)),'Forecast Input'!$A:$A,Master!C10865,'Forecast Input'!$D:$D,Master!D10865),0),"Actual",SUMIFS('CMO Input'!$Q:$Q,'CMO Input'!$E:$E,Master!$A10865,'CMO Input'!$C:$C,Master!$C10865,'CMO Input'!$AJ:$AJ,Master!$D10865,'CMO Input'!$AU:$AU,Master!$F10861),"")</f>
        <v/>
      </c>
    </row>
    <row r="10866" spans="1:6" x14ac:dyDescent="0.25">
      <c r="A10866" s="24">
        <v>52</v>
      </c>
      <c r="B10866" s="25">
        <v>44621</v>
      </c>
      <c r="C10866" s="24" t="s">
        <v>44</v>
      </c>
      <c r="D10866" s="24" t="s">
        <v>103</v>
      </c>
      <c r="E10866" s="24" t="s">
        <v>1488</v>
      </c>
      <c r="F10866" cm="1">
        <f t="array" ref="F10866">_xlfn.SWITCH($E10866,"Forecast",IFERROR(SUMIFS(INDEX('Forecast Input'!$A:$BO,,MATCH(TEXT($A10866,"0"),'Forecast Input'!$1:$1,0)),'Forecast Input'!$A:$A,Master!C10866,'Forecast Input'!$D:$D,Master!D10866),0),"Actual",SUMIFS('CMO Input'!$Q:$Q,'CMO Input'!$E:$E,Master!$A10866,'CMO Input'!$C:$C,Master!$C10866,'CMO Input'!$AJ:$AJ,Master!$D10866,'CMO Input'!$AU:$AU,Master!$F10862),"")</f>
        <v>0</v>
      </c>
    </row>
    <row r="10867" spans="1:6" x14ac:dyDescent="0.25">
      <c r="A10867" s="24">
        <v>52</v>
      </c>
      <c r="B10867" s="25">
        <v>44621</v>
      </c>
      <c r="C10867" s="24" t="s">
        <v>44</v>
      </c>
      <c r="D10867" s="24" t="s">
        <v>103</v>
      </c>
      <c r="E10867" s="24" t="s">
        <v>1487</v>
      </c>
      <c r="F10867" cm="1">
        <f t="array" ref="F10867">_xlfn.SWITCH($E10867,"Forecast",IFERROR(SUMIFS(INDEX('Forecast Input'!$A:$BO,,MATCH(TEXT($A10867,"0"),'Forecast Input'!$1:$1,0)),'Forecast Input'!$A:$A,Master!C10867,'Forecast Input'!$D:$D,Master!D10867),0),"Actual",SUMIFS('CMO Input'!$Q:$Q,'CMO Input'!$E:$E,Master!$A10867,'CMO Input'!$C:$C,Master!$C10867,'CMO Input'!$AJ:$AJ,Master!$D10867,'CMO Input'!$AU:$AU,Master!$F10863),"")</f>
        <v>0</v>
      </c>
    </row>
    <row r="10868" spans="1:6" x14ac:dyDescent="0.25">
      <c r="A10868" s="24">
        <v>52</v>
      </c>
      <c r="B10868" s="25">
        <v>44621</v>
      </c>
      <c r="C10868" s="24" t="s">
        <v>44</v>
      </c>
      <c r="D10868" s="24" t="s">
        <v>146</v>
      </c>
      <c r="E10868" s="24" t="s">
        <v>1489</v>
      </c>
      <c r="F10868" t="str" cm="1">
        <f t="array" ref="F10868">_xlfn.SWITCH($E10868,"Forecast",IFERROR(SUMIFS(INDEX('Forecast Input'!$A:$BO,,MATCH(TEXT($A10868,"0"),'Forecast Input'!$1:$1,0)),'Forecast Input'!$A:$A,Master!C10868,'Forecast Input'!$D:$D,Master!D10868),0),"Actual",SUMIFS('CMO Input'!$Q:$Q,'CMO Input'!$E:$E,Master!$A10868,'CMO Input'!$C:$C,Master!$C10868,'CMO Input'!$AJ:$AJ,Master!$D10868,'CMO Input'!$AU:$AU,Master!$F10864),"")</f>
        <v/>
      </c>
    </row>
    <row r="10869" spans="1:6" x14ac:dyDescent="0.25">
      <c r="A10869" s="24">
        <v>52</v>
      </c>
      <c r="B10869" s="25">
        <v>44621</v>
      </c>
      <c r="C10869" s="24" t="s">
        <v>44</v>
      </c>
      <c r="D10869" s="24" t="s">
        <v>146</v>
      </c>
      <c r="E10869" s="24" t="s">
        <v>1488</v>
      </c>
      <c r="F10869" cm="1">
        <f t="array" ref="F10869">_xlfn.SWITCH($E10869,"Forecast",IFERROR(SUMIFS(INDEX('Forecast Input'!$A:$BO,,MATCH(TEXT($A10869,"0"),'Forecast Input'!$1:$1,0)),'Forecast Input'!$A:$A,Master!C10869,'Forecast Input'!$D:$D,Master!D10869),0),"Actual",SUMIFS('CMO Input'!$Q:$Q,'CMO Input'!$E:$E,Master!$A10869,'CMO Input'!$C:$C,Master!$C10869,'CMO Input'!$AJ:$AJ,Master!$D10869,'CMO Input'!$AU:$AU,Master!$F10865),"")</f>
        <v>0</v>
      </c>
    </row>
    <row r="10870" spans="1:6" x14ac:dyDescent="0.25">
      <c r="A10870" s="24">
        <v>52</v>
      </c>
      <c r="B10870" s="25">
        <v>44621</v>
      </c>
      <c r="C10870" s="24" t="s">
        <v>44</v>
      </c>
      <c r="D10870" s="24" t="s">
        <v>146</v>
      </c>
      <c r="E10870" s="24" t="s">
        <v>1487</v>
      </c>
      <c r="F10870" cm="1">
        <f t="array" ref="F10870">_xlfn.SWITCH($E10870,"Forecast",IFERROR(SUMIFS(INDEX('Forecast Input'!$A:$BO,,MATCH(TEXT($A10870,"0"),'Forecast Input'!$1:$1,0)),'Forecast Input'!$A:$A,Master!C10870,'Forecast Input'!$D:$D,Master!D10870),0),"Actual",SUMIFS('CMO Input'!$Q:$Q,'CMO Input'!$E:$E,Master!$A10870,'CMO Input'!$C:$C,Master!$C10870,'CMO Input'!$AJ:$AJ,Master!$D10870,'CMO Input'!$AU:$AU,Master!$F10866),"")</f>
        <v>0</v>
      </c>
    </row>
    <row r="10871" spans="1:6" x14ac:dyDescent="0.25">
      <c r="A10871" s="24">
        <v>52</v>
      </c>
      <c r="B10871" s="25">
        <v>44621</v>
      </c>
      <c r="C10871" s="24" t="s">
        <v>44</v>
      </c>
      <c r="D10871" s="24" t="s">
        <v>166</v>
      </c>
      <c r="E10871" s="24" t="s">
        <v>1489</v>
      </c>
      <c r="F10871" t="str" cm="1">
        <f t="array" ref="F10871">_xlfn.SWITCH($E10871,"Forecast",IFERROR(SUMIFS(INDEX('Forecast Input'!$A:$BO,,MATCH(TEXT($A10871,"0"),'Forecast Input'!$1:$1,0)),'Forecast Input'!$A:$A,Master!C10871,'Forecast Input'!$D:$D,Master!D10871),0),"Actual",SUMIFS('CMO Input'!$Q:$Q,'CMO Input'!$E:$E,Master!$A10871,'CMO Input'!$C:$C,Master!$C10871,'CMO Input'!$AJ:$AJ,Master!$D10871,'CMO Input'!$AU:$AU,Master!$F10867),"")</f>
        <v/>
      </c>
    </row>
    <row r="10872" spans="1:6" x14ac:dyDescent="0.25">
      <c r="A10872" s="24">
        <v>52</v>
      </c>
      <c r="B10872" s="25">
        <v>44621</v>
      </c>
      <c r="C10872" s="24" t="s">
        <v>44</v>
      </c>
      <c r="D10872" s="24" t="s">
        <v>166</v>
      </c>
      <c r="E10872" s="24" t="s">
        <v>1488</v>
      </c>
      <c r="F10872" cm="1">
        <f t="array" ref="F10872">_xlfn.SWITCH($E10872,"Forecast",IFERROR(SUMIFS(INDEX('Forecast Input'!$A:$BO,,MATCH(TEXT($A10872,"0"),'Forecast Input'!$1:$1,0)),'Forecast Input'!$A:$A,Master!C10872,'Forecast Input'!$D:$D,Master!D10872),0),"Actual",SUMIFS('CMO Input'!$Q:$Q,'CMO Input'!$E:$E,Master!$A10872,'CMO Input'!$C:$C,Master!$C10872,'CMO Input'!$AJ:$AJ,Master!$D10872,'CMO Input'!$AU:$AU,Master!$F10868),"")</f>
        <v>0</v>
      </c>
    </row>
    <row r="10873" spans="1:6" x14ac:dyDescent="0.25">
      <c r="A10873" s="24">
        <v>52</v>
      </c>
      <c r="B10873" s="25">
        <v>44621</v>
      </c>
      <c r="C10873" s="24" t="s">
        <v>44</v>
      </c>
      <c r="D10873" s="24" t="s">
        <v>166</v>
      </c>
      <c r="E10873" s="24" t="s">
        <v>1487</v>
      </c>
      <c r="F10873" cm="1">
        <f t="array" ref="F10873">_xlfn.SWITCH($E10873,"Forecast",IFERROR(SUMIFS(INDEX('Forecast Input'!$A:$BO,,MATCH(TEXT($A10873,"0"),'Forecast Input'!$1:$1,0)),'Forecast Input'!$A:$A,Master!C10873,'Forecast Input'!$D:$D,Master!D10873),0),"Actual",SUMIFS('CMO Input'!$Q:$Q,'CMO Input'!$E:$E,Master!$A10873,'CMO Input'!$C:$C,Master!$C10873,'CMO Input'!$AJ:$AJ,Master!$D10873,'CMO Input'!$AU:$AU,Master!$F10869),"")</f>
        <v>0</v>
      </c>
    </row>
    <row r="10874" spans="1:6" x14ac:dyDescent="0.25">
      <c r="A10874" s="24">
        <v>52</v>
      </c>
      <c r="B10874" s="25">
        <v>44621</v>
      </c>
      <c r="C10874" s="24" t="s">
        <v>44</v>
      </c>
      <c r="D10874" s="24" t="s">
        <v>170</v>
      </c>
      <c r="E10874" s="24" t="s">
        <v>1489</v>
      </c>
      <c r="F10874" t="str" cm="1">
        <f t="array" ref="F10874">_xlfn.SWITCH($E10874,"Forecast",IFERROR(SUMIFS(INDEX('Forecast Input'!$A:$BO,,MATCH(TEXT($A10874,"0"),'Forecast Input'!$1:$1,0)),'Forecast Input'!$A:$A,Master!C10874,'Forecast Input'!$D:$D,Master!D10874),0),"Actual",SUMIFS('CMO Input'!$Q:$Q,'CMO Input'!$E:$E,Master!$A10874,'CMO Input'!$C:$C,Master!$C10874,'CMO Input'!$AJ:$AJ,Master!$D10874,'CMO Input'!$AU:$AU,Master!$F10870),"")</f>
        <v/>
      </c>
    </row>
    <row r="10875" spans="1:6" x14ac:dyDescent="0.25">
      <c r="A10875" s="24">
        <v>52</v>
      </c>
      <c r="B10875" s="25">
        <v>44621</v>
      </c>
      <c r="C10875" s="24" t="s">
        <v>44</v>
      </c>
      <c r="D10875" s="24" t="s">
        <v>170</v>
      </c>
      <c r="E10875" s="24" t="s">
        <v>1488</v>
      </c>
      <c r="F10875" cm="1">
        <f t="array" ref="F10875">_xlfn.SWITCH($E10875,"Forecast",IFERROR(SUMIFS(INDEX('Forecast Input'!$A:$BO,,MATCH(TEXT($A10875,"0"),'Forecast Input'!$1:$1,0)),'Forecast Input'!$A:$A,Master!C10875,'Forecast Input'!$D:$D,Master!D10875),0),"Actual",SUMIFS('CMO Input'!$Q:$Q,'CMO Input'!$E:$E,Master!$A10875,'CMO Input'!$C:$C,Master!$C10875,'CMO Input'!$AJ:$AJ,Master!$D10875,'CMO Input'!$AU:$AU,Master!$F10871),"")</f>
        <v>0</v>
      </c>
    </row>
    <row r="10876" spans="1:6" x14ac:dyDescent="0.25">
      <c r="A10876" s="24">
        <v>52</v>
      </c>
      <c r="B10876" s="25">
        <v>44621</v>
      </c>
      <c r="C10876" s="24" t="s">
        <v>44</v>
      </c>
      <c r="D10876" s="24" t="s">
        <v>170</v>
      </c>
      <c r="E10876" s="24" t="s">
        <v>1487</v>
      </c>
      <c r="F10876" cm="1">
        <f t="array" ref="F10876">_xlfn.SWITCH($E10876,"Forecast",IFERROR(SUMIFS(INDEX('Forecast Input'!$A:$BO,,MATCH(TEXT($A10876,"0"),'Forecast Input'!$1:$1,0)),'Forecast Input'!$A:$A,Master!C10876,'Forecast Input'!$D:$D,Master!D10876),0),"Actual",SUMIFS('CMO Input'!$Q:$Q,'CMO Input'!$E:$E,Master!$A10876,'CMO Input'!$C:$C,Master!$C10876,'CMO Input'!$AJ:$AJ,Master!$D10876,'CMO Input'!$AU:$AU,Master!$F10872),"")</f>
        <v>0</v>
      </c>
    </row>
    <row r="10877" spans="1:6" x14ac:dyDescent="0.25">
      <c r="A10877" s="24">
        <v>52</v>
      </c>
      <c r="B10877" s="25">
        <v>44621</v>
      </c>
      <c r="C10877" s="24" t="s">
        <v>44</v>
      </c>
      <c r="D10877" s="24" t="s">
        <v>436</v>
      </c>
      <c r="E10877" s="24" t="s">
        <v>1489</v>
      </c>
      <c r="F10877" t="str" cm="1">
        <f t="array" ref="F10877">_xlfn.SWITCH($E10877,"Forecast",IFERROR(SUMIFS(INDEX('Forecast Input'!$A:$BO,,MATCH(TEXT($A10877,"0"),'Forecast Input'!$1:$1,0)),'Forecast Input'!$A:$A,Master!C10877,'Forecast Input'!$D:$D,Master!D10877),0),"Actual",SUMIFS('CMO Input'!$Q:$Q,'CMO Input'!$E:$E,Master!$A10877,'CMO Input'!$C:$C,Master!$C10877,'CMO Input'!$AJ:$AJ,Master!$D10877,'CMO Input'!$AU:$AU,Master!$F10873),"")</f>
        <v/>
      </c>
    </row>
    <row r="10878" spans="1:6" x14ac:dyDescent="0.25">
      <c r="A10878" s="24">
        <v>52</v>
      </c>
      <c r="B10878" s="25">
        <v>44621</v>
      </c>
      <c r="C10878" s="24" t="s">
        <v>44</v>
      </c>
      <c r="D10878" s="24" t="s">
        <v>436</v>
      </c>
      <c r="E10878" s="24" t="s">
        <v>1488</v>
      </c>
      <c r="F10878" cm="1">
        <f t="array" ref="F10878">_xlfn.SWITCH($E10878,"Forecast",IFERROR(SUMIFS(INDEX('Forecast Input'!$A:$BO,,MATCH(TEXT($A10878,"0"),'Forecast Input'!$1:$1,0)),'Forecast Input'!$A:$A,Master!C10878,'Forecast Input'!$D:$D,Master!D10878),0),"Actual",SUMIFS('CMO Input'!$Q:$Q,'CMO Input'!$E:$E,Master!$A10878,'CMO Input'!$C:$C,Master!$C10878,'CMO Input'!$AJ:$AJ,Master!$D10878,'CMO Input'!$AU:$AU,Master!$F10874),"")</f>
        <v>0</v>
      </c>
    </row>
    <row r="10879" spans="1:6" x14ac:dyDescent="0.25">
      <c r="A10879" s="24">
        <v>52</v>
      </c>
      <c r="B10879" s="25">
        <v>44621</v>
      </c>
      <c r="C10879" s="24" t="s">
        <v>44</v>
      </c>
      <c r="D10879" s="24" t="s">
        <v>436</v>
      </c>
      <c r="E10879" s="24" t="s">
        <v>1487</v>
      </c>
      <c r="F10879" cm="1">
        <f t="array" ref="F10879">_xlfn.SWITCH($E10879,"Forecast",IFERROR(SUMIFS(INDEX('Forecast Input'!$A:$BO,,MATCH(TEXT($A10879,"0"),'Forecast Input'!$1:$1,0)),'Forecast Input'!$A:$A,Master!C10879,'Forecast Input'!$D:$D,Master!D10879),0),"Actual",SUMIFS('CMO Input'!$Q:$Q,'CMO Input'!$E:$E,Master!$A10879,'CMO Input'!$C:$C,Master!$C10879,'CMO Input'!$AJ:$AJ,Master!$D10879,'CMO Input'!$AU:$AU,Master!$F10875),"")</f>
        <v>0</v>
      </c>
    </row>
    <row r="10880" spans="1:6" x14ac:dyDescent="0.25">
      <c r="A10880" s="24">
        <v>52</v>
      </c>
      <c r="B10880" s="25">
        <v>44621</v>
      </c>
      <c r="C10880" s="24" t="s">
        <v>44</v>
      </c>
      <c r="D10880" s="24" t="s">
        <v>1469</v>
      </c>
      <c r="E10880" s="24" t="s">
        <v>1489</v>
      </c>
      <c r="F10880" t="str" cm="1">
        <f t="array" ref="F10880">_xlfn.SWITCH($E10880,"Forecast",IFERROR(SUMIFS(INDEX('Forecast Input'!$A:$BO,,MATCH(TEXT($A10880,"0"),'Forecast Input'!$1:$1,0)),'Forecast Input'!$A:$A,Master!C10880,'Forecast Input'!$D:$D,Master!D10880),0),"Actual",SUMIFS('CMO Input'!$Q:$Q,'CMO Input'!$E:$E,Master!$A10880,'CMO Input'!$C:$C,Master!$C10880,'CMO Input'!$AJ:$AJ,Master!$D10880,'CMO Input'!$AU:$AU,Master!$F10876),"")</f>
        <v/>
      </c>
    </row>
    <row r="10881" spans="1:6" x14ac:dyDescent="0.25">
      <c r="A10881" s="24">
        <v>52</v>
      </c>
      <c r="B10881" s="25">
        <v>44621</v>
      </c>
      <c r="C10881" s="24" t="s">
        <v>44</v>
      </c>
      <c r="D10881" s="24" t="s">
        <v>1469</v>
      </c>
      <c r="E10881" s="24" t="s">
        <v>1488</v>
      </c>
      <c r="F10881" cm="1">
        <f t="array" ref="F10881">_xlfn.SWITCH($E10881,"Forecast",IFERROR(SUMIFS(INDEX('Forecast Input'!$A:$BO,,MATCH(TEXT($A10881,"0"),'Forecast Input'!$1:$1,0)),'Forecast Input'!$A:$A,Master!C10881,'Forecast Input'!$D:$D,Master!D10881),0),"Actual",SUMIFS('CMO Input'!$Q:$Q,'CMO Input'!$E:$E,Master!$A10881,'CMO Input'!$C:$C,Master!$C10881,'CMO Input'!$AJ:$AJ,Master!$D10881,'CMO Input'!$AU:$AU,Master!$F10877),"")</f>
        <v>0</v>
      </c>
    </row>
    <row r="10882" spans="1:6" x14ac:dyDescent="0.25">
      <c r="A10882" s="24">
        <v>52</v>
      </c>
      <c r="B10882" s="25">
        <v>44621</v>
      </c>
      <c r="C10882" s="24" t="s">
        <v>44</v>
      </c>
      <c r="D10882" s="24" t="s">
        <v>1469</v>
      </c>
      <c r="E10882" s="24" t="s">
        <v>1487</v>
      </c>
      <c r="F10882" cm="1">
        <f t="array" ref="F10882">_xlfn.SWITCH($E10882,"Forecast",IFERROR(SUMIFS(INDEX('Forecast Input'!$A:$BO,,MATCH(TEXT($A10882,"0"),'Forecast Input'!$1:$1,0)),'Forecast Input'!$A:$A,Master!C10882,'Forecast Input'!$D:$D,Master!D10882),0),"Actual",SUMIFS('CMO Input'!$Q:$Q,'CMO Input'!$E:$E,Master!$A10882,'CMO Input'!$C:$C,Master!$C10882,'CMO Input'!$AJ:$AJ,Master!$D10882,'CMO Input'!$AU:$AU,Master!$F10878),"")</f>
        <v>0</v>
      </c>
    </row>
    <row r="10883" spans="1:6" x14ac:dyDescent="0.25">
      <c r="A10883" s="24">
        <v>52</v>
      </c>
      <c r="B10883" s="25">
        <v>44621</v>
      </c>
      <c r="C10883" s="24" t="s">
        <v>780</v>
      </c>
      <c r="D10883" s="24" t="s">
        <v>1470</v>
      </c>
      <c r="E10883" s="24" t="s">
        <v>1489</v>
      </c>
      <c r="F10883" t="str" cm="1">
        <f t="array" ref="F10883">_xlfn.SWITCH($E10883,"Forecast",IFERROR(SUMIFS(INDEX('Forecast Input'!$A:$BO,,MATCH(TEXT($A10883,"0"),'Forecast Input'!$1:$1,0)),'Forecast Input'!$A:$A,Master!C10883,'Forecast Input'!$D:$D,Master!D10883),0),"Actual",SUMIFS('CMO Input'!$Q:$Q,'CMO Input'!$E:$E,Master!$A10883,'CMO Input'!$C:$C,Master!$C10883,'CMO Input'!$AJ:$AJ,Master!$D10883,'CMO Input'!$AU:$AU,Master!$F10879),"")</f>
        <v/>
      </c>
    </row>
    <row r="10884" spans="1:6" x14ac:dyDescent="0.25">
      <c r="A10884" s="24">
        <v>52</v>
      </c>
      <c r="B10884" s="25">
        <v>44621</v>
      </c>
      <c r="C10884" s="24" t="s">
        <v>780</v>
      </c>
      <c r="D10884" s="24" t="s">
        <v>1470</v>
      </c>
      <c r="E10884" s="24" t="s">
        <v>1488</v>
      </c>
      <c r="F10884" cm="1">
        <f t="array" ref="F10884">_xlfn.SWITCH($E10884,"Forecast",IFERROR(SUMIFS(INDEX('Forecast Input'!$A:$BO,,MATCH(TEXT($A10884,"0"),'Forecast Input'!$1:$1,0)),'Forecast Input'!$A:$A,Master!C10884,'Forecast Input'!$D:$D,Master!D10884),0),"Actual",SUMIFS('CMO Input'!$Q:$Q,'CMO Input'!$E:$E,Master!$A10884,'CMO Input'!$C:$C,Master!$C10884,'CMO Input'!$AJ:$AJ,Master!$D10884,'CMO Input'!$AU:$AU,Master!$F10880),"")</f>
        <v>0</v>
      </c>
    </row>
    <row r="10885" spans="1:6" x14ac:dyDescent="0.25">
      <c r="A10885" s="24">
        <v>52</v>
      </c>
      <c r="B10885" s="25">
        <v>44621</v>
      </c>
      <c r="C10885" s="24" t="s">
        <v>780</v>
      </c>
      <c r="D10885" s="24" t="s">
        <v>1470</v>
      </c>
      <c r="E10885" s="24" t="s">
        <v>1487</v>
      </c>
      <c r="F10885" cm="1">
        <f t="array" ref="F10885">_xlfn.SWITCH($E10885,"Forecast",IFERROR(SUMIFS(INDEX('Forecast Input'!$A:$BO,,MATCH(TEXT($A10885,"0"),'Forecast Input'!$1:$1,0)),'Forecast Input'!$A:$A,Master!C10885,'Forecast Input'!$D:$D,Master!D10885),0),"Actual",SUMIFS('CMO Input'!$Q:$Q,'CMO Input'!$E:$E,Master!$A10885,'CMO Input'!$C:$C,Master!$C10885,'CMO Input'!$AJ:$AJ,Master!$D10885,'CMO Input'!$AU:$AU,Master!$F10881),"")</f>
        <v>0</v>
      </c>
    </row>
    <row r="10886" spans="1:6" x14ac:dyDescent="0.25">
      <c r="A10886" s="24">
        <v>52</v>
      </c>
      <c r="B10886" s="25">
        <v>44621</v>
      </c>
      <c r="C10886" s="24" t="s">
        <v>989</v>
      </c>
      <c r="D10886" s="24" t="s">
        <v>1470</v>
      </c>
      <c r="E10886" s="24" t="s">
        <v>1489</v>
      </c>
      <c r="F10886" t="str" cm="1">
        <f t="array" ref="F10886">_xlfn.SWITCH($E10886,"Forecast",IFERROR(SUMIFS(INDEX('Forecast Input'!$A:$BO,,MATCH(TEXT($A10886,"0"),'Forecast Input'!$1:$1,0)),'Forecast Input'!$A:$A,Master!C10886,'Forecast Input'!$D:$D,Master!D10886),0),"Actual",SUMIFS('CMO Input'!$Q:$Q,'CMO Input'!$E:$E,Master!$A10886,'CMO Input'!$C:$C,Master!$C10886,'CMO Input'!$AJ:$AJ,Master!$D10886,'CMO Input'!$AU:$AU,Master!$F10882),"")</f>
        <v/>
      </c>
    </row>
    <row r="10887" spans="1:6" x14ac:dyDescent="0.25">
      <c r="A10887" s="24">
        <v>52</v>
      </c>
      <c r="B10887" s="25">
        <v>44621</v>
      </c>
      <c r="C10887" s="24" t="s">
        <v>989</v>
      </c>
      <c r="D10887" s="24" t="s">
        <v>1470</v>
      </c>
      <c r="E10887" s="24" t="s">
        <v>1488</v>
      </c>
      <c r="F10887" cm="1">
        <f t="array" ref="F10887">_xlfn.SWITCH($E10887,"Forecast",IFERROR(SUMIFS(INDEX('Forecast Input'!$A:$BO,,MATCH(TEXT($A10887,"0"),'Forecast Input'!$1:$1,0)),'Forecast Input'!$A:$A,Master!C10887,'Forecast Input'!$D:$D,Master!D10887),0),"Actual",SUMIFS('CMO Input'!$Q:$Q,'CMO Input'!$E:$E,Master!$A10887,'CMO Input'!$C:$C,Master!$C10887,'CMO Input'!$AJ:$AJ,Master!$D10887,'CMO Input'!$AU:$AU,Master!$F10883),"")</f>
        <v>0</v>
      </c>
    </row>
    <row r="10888" spans="1:6" x14ac:dyDescent="0.25">
      <c r="A10888" s="24">
        <v>52</v>
      </c>
      <c r="B10888" s="25">
        <v>44621</v>
      </c>
      <c r="C10888" s="24" t="s">
        <v>989</v>
      </c>
      <c r="D10888" s="24" t="s">
        <v>1470</v>
      </c>
      <c r="E10888" s="24" t="s">
        <v>1487</v>
      </c>
      <c r="F10888" cm="1">
        <f t="array" ref="F10888">_xlfn.SWITCH($E10888,"Forecast",IFERROR(SUMIFS(INDEX('Forecast Input'!$A:$BO,,MATCH(TEXT($A10888,"0"),'Forecast Input'!$1:$1,0)),'Forecast Input'!$A:$A,Master!C10888,'Forecast Input'!$D:$D,Master!D10888),0),"Actual",SUMIFS('CMO Input'!$Q:$Q,'CMO Input'!$E:$E,Master!$A10888,'CMO Input'!$C:$C,Master!$C10888,'CMO Input'!$AJ:$AJ,Master!$D10888,'CMO Input'!$AU:$AU,Master!$F10884),"")</f>
        <v>0</v>
      </c>
    </row>
    <row r="10889" spans="1:6" x14ac:dyDescent="0.25">
      <c r="A10889" s="24">
        <v>52</v>
      </c>
      <c r="B10889" s="25">
        <v>44621</v>
      </c>
      <c r="C10889" s="24" t="s">
        <v>181</v>
      </c>
      <c r="D10889" s="24" t="s">
        <v>1470</v>
      </c>
      <c r="E10889" s="24" t="s">
        <v>1489</v>
      </c>
      <c r="F10889" t="str" cm="1">
        <f t="array" ref="F10889">_xlfn.SWITCH($E10889,"Forecast",IFERROR(SUMIFS(INDEX('Forecast Input'!$A:$BO,,MATCH(TEXT($A10889,"0"),'Forecast Input'!$1:$1,0)),'Forecast Input'!$A:$A,Master!C10889,'Forecast Input'!$D:$D,Master!D10889),0),"Actual",SUMIFS('CMO Input'!$Q:$Q,'CMO Input'!$E:$E,Master!$A10889,'CMO Input'!$C:$C,Master!$C10889,'CMO Input'!$AJ:$AJ,Master!$D10889,'CMO Input'!$AU:$AU,Master!$F10885),"")</f>
        <v/>
      </c>
    </row>
    <row r="10890" spans="1:6" x14ac:dyDescent="0.25">
      <c r="A10890" s="24">
        <v>52</v>
      </c>
      <c r="B10890" s="25">
        <v>44621</v>
      </c>
      <c r="C10890" s="24" t="s">
        <v>181</v>
      </c>
      <c r="D10890" s="24" t="s">
        <v>1470</v>
      </c>
      <c r="E10890" s="24" t="s">
        <v>1488</v>
      </c>
      <c r="F10890" cm="1">
        <f t="array" ref="F10890">_xlfn.SWITCH($E10890,"Forecast",IFERROR(SUMIFS(INDEX('Forecast Input'!$A:$BO,,MATCH(TEXT($A10890,"0"),'Forecast Input'!$1:$1,0)),'Forecast Input'!$A:$A,Master!C10890,'Forecast Input'!$D:$D,Master!D10890),0),"Actual",SUMIFS('CMO Input'!$Q:$Q,'CMO Input'!$E:$E,Master!$A10890,'CMO Input'!$C:$C,Master!$C10890,'CMO Input'!$AJ:$AJ,Master!$D10890,'CMO Input'!$AU:$AU,Master!$F10886),"")</f>
        <v>0</v>
      </c>
    </row>
    <row r="10891" spans="1:6" x14ac:dyDescent="0.25">
      <c r="A10891" s="24">
        <v>52</v>
      </c>
      <c r="B10891" s="25">
        <v>44621</v>
      </c>
      <c r="C10891" s="24" t="s">
        <v>181</v>
      </c>
      <c r="D10891" s="24" t="s">
        <v>1470</v>
      </c>
      <c r="E10891" s="24" t="s">
        <v>1487</v>
      </c>
      <c r="F10891" cm="1">
        <f t="array" ref="F10891">_xlfn.SWITCH($E10891,"Forecast",IFERROR(SUMIFS(INDEX('Forecast Input'!$A:$BO,,MATCH(TEXT($A10891,"0"),'Forecast Input'!$1:$1,0)),'Forecast Input'!$A:$A,Master!C10891,'Forecast Input'!$D:$D,Master!D10891),0),"Actual",SUMIFS('CMO Input'!$Q:$Q,'CMO Input'!$E:$E,Master!$A10891,'CMO Input'!$C:$C,Master!$C10891,'CMO Input'!$AJ:$AJ,Master!$D10891,'CMO Input'!$AU:$AU,Master!$F10887),"")</f>
        <v>0</v>
      </c>
    </row>
    <row r="10892" spans="1:6" x14ac:dyDescent="0.25">
      <c r="A10892" s="24">
        <v>52</v>
      </c>
      <c r="B10892" s="25">
        <v>44621</v>
      </c>
      <c r="C10892" s="24" t="s">
        <v>424</v>
      </c>
      <c r="D10892" s="24" t="s">
        <v>1470</v>
      </c>
      <c r="E10892" s="24" t="s">
        <v>1489</v>
      </c>
      <c r="F10892" t="str" cm="1">
        <f t="array" ref="F10892">_xlfn.SWITCH($E10892,"Forecast",IFERROR(SUMIFS(INDEX('Forecast Input'!$A:$BO,,MATCH(TEXT($A10892,"0"),'Forecast Input'!$1:$1,0)),'Forecast Input'!$A:$A,Master!C10892,'Forecast Input'!$D:$D,Master!D10892),0),"Actual",SUMIFS('CMO Input'!$Q:$Q,'CMO Input'!$E:$E,Master!$A10892,'CMO Input'!$C:$C,Master!$C10892,'CMO Input'!$AJ:$AJ,Master!$D10892,'CMO Input'!$AU:$AU,Master!$F10888),"")</f>
        <v/>
      </c>
    </row>
    <row r="10893" spans="1:6" x14ac:dyDescent="0.25">
      <c r="A10893" s="24">
        <v>52</v>
      </c>
      <c r="B10893" s="25">
        <v>44621</v>
      </c>
      <c r="C10893" s="24" t="s">
        <v>424</v>
      </c>
      <c r="D10893" s="24" t="s">
        <v>1470</v>
      </c>
      <c r="E10893" s="24" t="s">
        <v>1488</v>
      </c>
      <c r="F10893" cm="1">
        <f t="array" ref="F10893">_xlfn.SWITCH($E10893,"Forecast",IFERROR(SUMIFS(INDEX('Forecast Input'!$A:$BO,,MATCH(TEXT($A10893,"0"),'Forecast Input'!$1:$1,0)),'Forecast Input'!$A:$A,Master!C10893,'Forecast Input'!$D:$D,Master!D10893),0),"Actual",SUMIFS('CMO Input'!$Q:$Q,'CMO Input'!$E:$E,Master!$A10893,'CMO Input'!$C:$C,Master!$C10893,'CMO Input'!$AJ:$AJ,Master!$D10893,'CMO Input'!$AU:$AU,Master!$F10889),"")</f>
        <v>0</v>
      </c>
    </row>
    <row r="10894" spans="1:6" x14ac:dyDescent="0.25">
      <c r="A10894" s="24">
        <v>52</v>
      </c>
      <c r="B10894" s="25">
        <v>44621</v>
      </c>
      <c r="C10894" s="24" t="s">
        <v>424</v>
      </c>
      <c r="D10894" s="24" t="s">
        <v>1470</v>
      </c>
      <c r="E10894" s="24" t="s">
        <v>1487</v>
      </c>
      <c r="F10894" cm="1">
        <f t="array" ref="F10894">_xlfn.SWITCH($E10894,"Forecast",IFERROR(SUMIFS(INDEX('Forecast Input'!$A:$BO,,MATCH(TEXT($A10894,"0"),'Forecast Input'!$1:$1,0)),'Forecast Input'!$A:$A,Master!C10894,'Forecast Input'!$D:$D,Master!D10894),0),"Actual",SUMIFS('CMO Input'!$Q:$Q,'CMO Input'!$E:$E,Master!$A10894,'CMO Input'!$C:$C,Master!$C10894,'CMO Input'!$AJ:$AJ,Master!$D10894,'CMO Input'!$AU:$AU,Master!$F10890),"")</f>
        <v>0</v>
      </c>
    </row>
    <row r="10895" spans="1:6" x14ac:dyDescent="0.25">
      <c r="A10895" s="24">
        <v>52</v>
      </c>
      <c r="B10895" s="25">
        <v>44621</v>
      </c>
      <c r="C10895" s="24" t="s">
        <v>141</v>
      </c>
      <c r="D10895" s="24" t="s">
        <v>1470</v>
      </c>
      <c r="E10895" s="24" t="s">
        <v>1489</v>
      </c>
      <c r="F10895" t="str" cm="1">
        <f t="array" ref="F10895">_xlfn.SWITCH($E10895,"Forecast",IFERROR(SUMIFS(INDEX('Forecast Input'!$A:$BO,,MATCH(TEXT($A10895,"0"),'Forecast Input'!$1:$1,0)),'Forecast Input'!$A:$A,Master!C10895,'Forecast Input'!$D:$D,Master!D10895),0),"Actual",SUMIFS('CMO Input'!$Q:$Q,'CMO Input'!$E:$E,Master!$A10895,'CMO Input'!$C:$C,Master!$C10895,'CMO Input'!$AJ:$AJ,Master!$D10895,'CMO Input'!$AU:$AU,Master!$F10891),"")</f>
        <v/>
      </c>
    </row>
    <row r="10896" spans="1:6" x14ac:dyDescent="0.25">
      <c r="A10896" s="24">
        <v>52</v>
      </c>
      <c r="B10896" s="25">
        <v>44621</v>
      </c>
      <c r="C10896" s="24" t="s">
        <v>141</v>
      </c>
      <c r="D10896" s="24" t="s">
        <v>1470</v>
      </c>
      <c r="E10896" s="24" t="s">
        <v>1488</v>
      </c>
      <c r="F10896" cm="1">
        <f t="array" ref="F10896">_xlfn.SWITCH($E10896,"Forecast",IFERROR(SUMIFS(INDEX('Forecast Input'!$A:$BO,,MATCH(TEXT($A10896,"0"),'Forecast Input'!$1:$1,0)),'Forecast Input'!$A:$A,Master!C10896,'Forecast Input'!$D:$D,Master!D10896),0),"Actual",SUMIFS('CMO Input'!$Q:$Q,'CMO Input'!$E:$E,Master!$A10896,'CMO Input'!$C:$C,Master!$C10896,'CMO Input'!$AJ:$AJ,Master!$D10896,'CMO Input'!$AU:$AU,Master!$F10892),"")</f>
        <v>0</v>
      </c>
    </row>
    <row r="10897" spans="1:6" x14ac:dyDescent="0.25">
      <c r="A10897" s="24">
        <v>52</v>
      </c>
      <c r="B10897" s="25">
        <v>44621</v>
      </c>
      <c r="C10897" s="24" t="s">
        <v>141</v>
      </c>
      <c r="D10897" s="24" t="s">
        <v>1470</v>
      </c>
      <c r="E10897" s="24" t="s">
        <v>1487</v>
      </c>
      <c r="F10897" cm="1">
        <f t="array" ref="F10897">_xlfn.SWITCH($E10897,"Forecast",IFERROR(SUMIFS(INDEX('Forecast Input'!$A:$BO,,MATCH(TEXT($A10897,"0"),'Forecast Input'!$1:$1,0)),'Forecast Input'!$A:$A,Master!C10897,'Forecast Input'!$D:$D,Master!D10897),0),"Actual",SUMIFS('CMO Input'!$Q:$Q,'CMO Input'!$E:$E,Master!$A10897,'CMO Input'!$C:$C,Master!$C10897,'CMO Input'!$AJ:$AJ,Master!$D10897,'CMO Input'!$AU:$AU,Master!$F10893),"")</f>
        <v>0</v>
      </c>
    </row>
    <row r="10898" spans="1:6" x14ac:dyDescent="0.25">
      <c r="A10898" s="24">
        <v>52</v>
      </c>
      <c r="B10898" s="25">
        <v>44621</v>
      </c>
      <c r="C10898" s="24" t="s">
        <v>127</v>
      </c>
      <c r="D10898" s="24" t="s">
        <v>1470</v>
      </c>
      <c r="E10898" s="24" t="s">
        <v>1489</v>
      </c>
      <c r="F10898" t="str" cm="1">
        <f t="array" ref="F10898">_xlfn.SWITCH($E10898,"Forecast",IFERROR(SUMIFS(INDEX('Forecast Input'!$A:$BO,,MATCH(TEXT($A10898,"0"),'Forecast Input'!$1:$1,0)),'Forecast Input'!$A:$A,Master!C10898,'Forecast Input'!$D:$D,Master!D10898),0),"Actual",SUMIFS('CMO Input'!$Q:$Q,'CMO Input'!$E:$E,Master!$A10898,'CMO Input'!$C:$C,Master!$C10898,'CMO Input'!$AJ:$AJ,Master!$D10898,'CMO Input'!$AU:$AU,Master!$F10894),"")</f>
        <v/>
      </c>
    </row>
    <row r="10899" spans="1:6" x14ac:dyDescent="0.25">
      <c r="A10899" s="24">
        <v>52</v>
      </c>
      <c r="B10899" s="25">
        <v>44621</v>
      </c>
      <c r="C10899" s="24" t="s">
        <v>127</v>
      </c>
      <c r="D10899" s="24" t="s">
        <v>1470</v>
      </c>
      <c r="E10899" s="24" t="s">
        <v>1488</v>
      </c>
      <c r="F10899" cm="1">
        <f t="array" ref="F10899">_xlfn.SWITCH($E10899,"Forecast",IFERROR(SUMIFS(INDEX('Forecast Input'!$A:$BO,,MATCH(TEXT($A10899,"0"),'Forecast Input'!$1:$1,0)),'Forecast Input'!$A:$A,Master!C10899,'Forecast Input'!$D:$D,Master!D10899),0),"Actual",SUMIFS('CMO Input'!$Q:$Q,'CMO Input'!$E:$E,Master!$A10899,'CMO Input'!$C:$C,Master!$C10899,'CMO Input'!$AJ:$AJ,Master!$D10899,'CMO Input'!$AU:$AU,Master!$F10895),"")</f>
        <v>0</v>
      </c>
    </row>
    <row r="10900" spans="1:6" x14ac:dyDescent="0.25">
      <c r="A10900" s="24">
        <v>52</v>
      </c>
      <c r="B10900" s="25">
        <v>44621</v>
      </c>
      <c r="C10900" s="24" t="s">
        <v>127</v>
      </c>
      <c r="D10900" s="24" t="s">
        <v>1470</v>
      </c>
      <c r="E10900" s="24" t="s">
        <v>1487</v>
      </c>
      <c r="F10900" cm="1">
        <f t="array" ref="F10900">_xlfn.SWITCH($E10900,"Forecast",IFERROR(SUMIFS(INDEX('Forecast Input'!$A:$BO,,MATCH(TEXT($A10900,"0"),'Forecast Input'!$1:$1,0)),'Forecast Input'!$A:$A,Master!C10900,'Forecast Input'!$D:$D,Master!D10900),0),"Actual",SUMIFS('CMO Input'!$Q:$Q,'CMO Input'!$E:$E,Master!$A10900,'CMO Input'!$C:$C,Master!$C10900,'CMO Input'!$AJ:$AJ,Master!$D10900,'CMO Input'!$AU:$AU,Master!$F10896),"")</f>
        <v>0</v>
      </c>
    </row>
    <row r="10901" spans="1:6" x14ac:dyDescent="0.25">
      <c r="A10901" s="24">
        <v>52</v>
      </c>
      <c r="B10901" s="25">
        <v>44621</v>
      </c>
      <c r="C10901" s="24" t="s">
        <v>44</v>
      </c>
      <c r="D10901" s="24" t="s">
        <v>1470</v>
      </c>
      <c r="E10901" s="24" t="s">
        <v>1489</v>
      </c>
      <c r="F10901" t="str" cm="1">
        <f t="array" ref="F10901">_xlfn.SWITCH($E10901,"Forecast",IFERROR(SUMIFS(INDEX('Forecast Input'!$A:$BO,,MATCH(TEXT($A10901,"0"),'Forecast Input'!$1:$1,0)),'Forecast Input'!$A:$A,Master!C10901,'Forecast Input'!$D:$D,Master!D10901),0),"Actual",SUMIFS('CMO Input'!$Q:$Q,'CMO Input'!$E:$E,Master!$A10901,'CMO Input'!$C:$C,Master!$C10901,'CMO Input'!$AJ:$AJ,Master!$D10901,'CMO Input'!$AU:$AU,Master!$F10897),"")</f>
        <v/>
      </c>
    </row>
    <row r="10902" spans="1:6" x14ac:dyDescent="0.25">
      <c r="A10902" s="24">
        <v>52</v>
      </c>
      <c r="B10902" s="25">
        <v>44621</v>
      </c>
      <c r="C10902" s="24" t="s">
        <v>44</v>
      </c>
      <c r="D10902" s="24" t="s">
        <v>1470</v>
      </c>
      <c r="E10902" s="24" t="s">
        <v>1488</v>
      </c>
      <c r="F10902" cm="1">
        <f t="array" ref="F10902">_xlfn.SWITCH($E10902,"Forecast",IFERROR(SUMIFS(INDEX('Forecast Input'!$A:$BO,,MATCH(TEXT($A10902,"0"),'Forecast Input'!$1:$1,0)),'Forecast Input'!$A:$A,Master!C10902,'Forecast Input'!$D:$D,Master!D10902),0),"Actual",SUMIFS('CMO Input'!$Q:$Q,'CMO Input'!$E:$E,Master!$A10902,'CMO Input'!$C:$C,Master!$C10902,'CMO Input'!$AJ:$AJ,Master!$D10902,'CMO Input'!$AU:$AU,Master!$F10898),"")</f>
        <v>0</v>
      </c>
    </row>
    <row r="10903" spans="1:6" x14ac:dyDescent="0.25">
      <c r="A10903" s="24">
        <v>52</v>
      </c>
      <c r="B10903" s="25">
        <v>44621</v>
      </c>
      <c r="C10903" s="24" t="s">
        <v>44</v>
      </c>
      <c r="D10903" s="24" t="s">
        <v>1470</v>
      </c>
      <c r="E10903" s="24" t="s">
        <v>1487</v>
      </c>
      <c r="F10903" cm="1">
        <f t="array" ref="F10903">_xlfn.SWITCH($E10903,"Forecast",IFERROR(SUMIFS(INDEX('Forecast Input'!$A:$BO,,MATCH(TEXT($A10903,"0"),'Forecast Input'!$1:$1,0)),'Forecast Input'!$A:$A,Master!C10903,'Forecast Input'!$D:$D,Master!D10903),0),"Actual",SUMIFS('CMO Input'!$Q:$Q,'CMO Input'!$E:$E,Master!$A10903,'CMO Input'!$C:$C,Master!$C10903,'CMO Input'!$AJ:$AJ,Master!$D10903,'CMO Input'!$AU:$AU,Master!$F10899),"")</f>
        <v>0</v>
      </c>
    </row>
    <row r="10904" spans="1:6" x14ac:dyDescent="0.25">
      <c r="A10904" s="24">
        <v>52</v>
      </c>
      <c r="B10904" s="25">
        <v>44621</v>
      </c>
      <c r="C10904" s="24" t="s">
        <v>780</v>
      </c>
      <c r="D10904" s="24" t="s">
        <v>827</v>
      </c>
      <c r="E10904" s="24" t="s">
        <v>1489</v>
      </c>
      <c r="F10904" t="str" cm="1">
        <f t="array" ref="F10904">_xlfn.SWITCH($E10904,"Forecast",IFERROR(SUMIFS(INDEX('Forecast Input'!$A:$BO,,MATCH(TEXT($A10904,"0"),'Forecast Input'!$1:$1,0)),'Forecast Input'!$A:$A,Master!C10904,'Forecast Input'!$D:$D,Master!D10904),0),"Actual",SUMIFS('CMO Input'!$Q:$Q,'CMO Input'!$E:$E,Master!$A10904,'CMO Input'!$C:$C,Master!$C10904,'CMO Input'!$AJ:$AJ,Master!$D10904,'CMO Input'!$AU:$AU,Master!$F10900),"")</f>
        <v/>
      </c>
    </row>
    <row r="10905" spans="1:6" x14ac:dyDescent="0.25">
      <c r="A10905" s="24">
        <v>52</v>
      </c>
      <c r="B10905" s="25">
        <v>44621</v>
      </c>
      <c r="C10905" s="24" t="s">
        <v>780</v>
      </c>
      <c r="D10905" s="24" t="s">
        <v>827</v>
      </c>
      <c r="E10905" s="24" t="s">
        <v>1488</v>
      </c>
      <c r="F10905" cm="1">
        <f t="array" ref="F10905">_xlfn.SWITCH($E10905,"Forecast",IFERROR(SUMIFS(INDEX('Forecast Input'!$A:$BO,,MATCH(TEXT($A10905,"0"),'Forecast Input'!$1:$1,0)),'Forecast Input'!$A:$A,Master!C10905,'Forecast Input'!$D:$D,Master!D10905),0),"Actual",SUMIFS('CMO Input'!$Q:$Q,'CMO Input'!$E:$E,Master!$A10905,'CMO Input'!$C:$C,Master!$C10905,'CMO Input'!$AJ:$AJ,Master!$D10905,'CMO Input'!$AU:$AU,Master!$F10901),"")</f>
        <v>0</v>
      </c>
    </row>
    <row r="10906" spans="1:6" x14ac:dyDescent="0.25">
      <c r="A10906" s="24">
        <v>52</v>
      </c>
      <c r="B10906" s="25">
        <v>44621</v>
      </c>
      <c r="C10906" s="24" t="s">
        <v>780</v>
      </c>
      <c r="D10906" s="24" t="s">
        <v>827</v>
      </c>
      <c r="E10906" s="24" t="s">
        <v>1487</v>
      </c>
      <c r="F10906" cm="1">
        <f t="array" ref="F10906">_xlfn.SWITCH($E10906,"Forecast",IFERROR(SUMIFS(INDEX('Forecast Input'!$A:$BO,,MATCH(TEXT($A10906,"0"),'Forecast Input'!$1:$1,0)),'Forecast Input'!$A:$A,Master!C10906,'Forecast Input'!$D:$D,Master!D10906),0),"Actual",SUMIFS('CMO Input'!$Q:$Q,'CMO Input'!$E:$E,Master!$A10906,'CMO Input'!$C:$C,Master!$C10906,'CMO Input'!$AJ:$AJ,Master!$D10906,'CMO Input'!$AU:$AU,Master!$F10902),"")</f>
        <v>0</v>
      </c>
    </row>
    <row r="10907" spans="1:6" x14ac:dyDescent="0.25">
      <c r="A10907" s="24">
        <v>52</v>
      </c>
      <c r="B10907" s="25">
        <v>44621</v>
      </c>
      <c r="C10907" s="24" t="s">
        <v>989</v>
      </c>
      <c r="D10907" s="24" t="s">
        <v>827</v>
      </c>
      <c r="E10907" s="24" t="s">
        <v>1489</v>
      </c>
      <c r="F10907" t="str" cm="1">
        <f t="array" ref="F10907">_xlfn.SWITCH($E10907,"Forecast",IFERROR(SUMIFS(INDEX('Forecast Input'!$A:$BO,,MATCH(TEXT($A10907,"0"),'Forecast Input'!$1:$1,0)),'Forecast Input'!$A:$A,Master!C10907,'Forecast Input'!$D:$D,Master!D10907),0),"Actual",SUMIFS('CMO Input'!$Q:$Q,'CMO Input'!$E:$E,Master!$A10907,'CMO Input'!$C:$C,Master!$C10907,'CMO Input'!$AJ:$AJ,Master!$D10907,'CMO Input'!$AU:$AU,Master!$F10903),"")</f>
        <v/>
      </c>
    </row>
    <row r="10908" spans="1:6" x14ac:dyDescent="0.25">
      <c r="A10908" s="24">
        <v>52</v>
      </c>
      <c r="B10908" s="25">
        <v>44621</v>
      </c>
      <c r="C10908" s="24" t="s">
        <v>989</v>
      </c>
      <c r="D10908" s="24" t="s">
        <v>827</v>
      </c>
      <c r="E10908" s="24" t="s">
        <v>1488</v>
      </c>
      <c r="F10908" cm="1">
        <f t="array" ref="F10908">_xlfn.SWITCH($E10908,"Forecast",IFERROR(SUMIFS(INDEX('Forecast Input'!$A:$BO,,MATCH(TEXT($A10908,"0"),'Forecast Input'!$1:$1,0)),'Forecast Input'!$A:$A,Master!C10908,'Forecast Input'!$D:$D,Master!D10908),0),"Actual",SUMIFS('CMO Input'!$Q:$Q,'CMO Input'!$E:$E,Master!$A10908,'CMO Input'!$C:$C,Master!$C10908,'CMO Input'!$AJ:$AJ,Master!$D10908,'CMO Input'!$AU:$AU,Master!$F10904),"")</f>
        <v>77.45</v>
      </c>
    </row>
    <row r="10909" spans="1:6" x14ac:dyDescent="0.25">
      <c r="A10909" s="24">
        <v>52</v>
      </c>
      <c r="B10909" s="25">
        <v>44621</v>
      </c>
      <c r="C10909" s="24" t="s">
        <v>989</v>
      </c>
      <c r="D10909" s="24" t="s">
        <v>827</v>
      </c>
      <c r="E10909" s="24" t="s">
        <v>1487</v>
      </c>
      <c r="F10909" cm="1">
        <f t="array" ref="F10909">_xlfn.SWITCH($E10909,"Forecast",IFERROR(SUMIFS(INDEX('Forecast Input'!$A:$BO,,MATCH(TEXT($A10909,"0"),'Forecast Input'!$1:$1,0)),'Forecast Input'!$A:$A,Master!C10909,'Forecast Input'!$D:$D,Master!D10909),0),"Actual",SUMIFS('CMO Input'!$Q:$Q,'CMO Input'!$E:$E,Master!$A10909,'CMO Input'!$C:$C,Master!$C10909,'CMO Input'!$AJ:$AJ,Master!$D10909,'CMO Input'!$AU:$AU,Master!$F10905),"")</f>
        <v>0</v>
      </c>
    </row>
    <row r="10910" spans="1:6" x14ac:dyDescent="0.25">
      <c r="A10910" s="24">
        <v>52</v>
      </c>
      <c r="B10910" s="25">
        <v>44621</v>
      </c>
      <c r="C10910" s="24" t="s">
        <v>181</v>
      </c>
      <c r="D10910" s="24" t="s">
        <v>827</v>
      </c>
      <c r="E10910" s="24" t="s">
        <v>1489</v>
      </c>
      <c r="F10910" t="str" cm="1">
        <f t="array" ref="F10910">_xlfn.SWITCH($E10910,"Forecast",IFERROR(SUMIFS(INDEX('Forecast Input'!$A:$BO,,MATCH(TEXT($A10910,"0"),'Forecast Input'!$1:$1,0)),'Forecast Input'!$A:$A,Master!C10910,'Forecast Input'!$D:$D,Master!D10910),0),"Actual",SUMIFS('CMO Input'!$Q:$Q,'CMO Input'!$E:$E,Master!$A10910,'CMO Input'!$C:$C,Master!$C10910,'CMO Input'!$AJ:$AJ,Master!$D10910,'CMO Input'!$AU:$AU,Master!$F10906),"")</f>
        <v/>
      </c>
    </row>
    <row r="10911" spans="1:6" x14ac:dyDescent="0.25">
      <c r="A10911" s="24">
        <v>52</v>
      </c>
      <c r="B10911" s="25">
        <v>44621</v>
      </c>
      <c r="C10911" s="24" t="s">
        <v>181</v>
      </c>
      <c r="D10911" s="24" t="s">
        <v>827</v>
      </c>
      <c r="E10911" s="24" t="s">
        <v>1488</v>
      </c>
      <c r="F10911" cm="1">
        <f t="array" ref="F10911">_xlfn.SWITCH($E10911,"Forecast",IFERROR(SUMIFS(INDEX('Forecast Input'!$A:$BO,,MATCH(TEXT($A10911,"0"),'Forecast Input'!$1:$1,0)),'Forecast Input'!$A:$A,Master!C10911,'Forecast Input'!$D:$D,Master!D10911),0),"Actual",SUMIFS('CMO Input'!$Q:$Q,'CMO Input'!$E:$E,Master!$A10911,'CMO Input'!$C:$C,Master!$C10911,'CMO Input'!$AJ:$AJ,Master!$D10911,'CMO Input'!$AU:$AU,Master!$F10907),"")</f>
        <v>0</v>
      </c>
    </row>
    <row r="10912" spans="1:6" x14ac:dyDescent="0.25">
      <c r="A10912" s="24">
        <v>52</v>
      </c>
      <c r="B10912" s="25">
        <v>44621</v>
      </c>
      <c r="C10912" s="24" t="s">
        <v>181</v>
      </c>
      <c r="D10912" s="24" t="s">
        <v>827</v>
      </c>
      <c r="E10912" s="24" t="s">
        <v>1487</v>
      </c>
      <c r="F10912" cm="1">
        <f t="array" ref="F10912">_xlfn.SWITCH($E10912,"Forecast",IFERROR(SUMIFS(INDEX('Forecast Input'!$A:$BO,,MATCH(TEXT($A10912,"0"),'Forecast Input'!$1:$1,0)),'Forecast Input'!$A:$A,Master!C10912,'Forecast Input'!$D:$D,Master!D10912),0),"Actual",SUMIFS('CMO Input'!$Q:$Q,'CMO Input'!$E:$E,Master!$A10912,'CMO Input'!$C:$C,Master!$C10912,'CMO Input'!$AJ:$AJ,Master!$D10912,'CMO Input'!$AU:$AU,Master!$F10908),"")</f>
        <v>0</v>
      </c>
    </row>
    <row r="10913" spans="1:6" x14ac:dyDescent="0.25">
      <c r="A10913" s="24">
        <v>52</v>
      </c>
      <c r="B10913" s="25">
        <v>44621</v>
      </c>
      <c r="C10913" s="24" t="s">
        <v>424</v>
      </c>
      <c r="D10913" s="24" t="s">
        <v>827</v>
      </c>
      <c r="E10913" s="24" t="s">
        <v>1489</v>
      </c>
      <c r="F10913" t="str" cm="1">
        <f t="array" ref="F10913">_xlfn.SWITCH($E10913,"Forecast",IFERROR(SUMIFS(INDEX('Forecast Input'!$A:$BO,,MATCH(TEXT($A10913,"0"),'Forecast Input'!$1:$1,0)),'Forecast Input'!$A:$A,Master!C10913,'Forecast Input'!$D:$D,Master!D10913),0),"Actual",SUMIFS('CMO Input'!$Q:$Q,'CMO Input'!$E:$E,Master!$A10913,'CMO Input'!$C:$C,Master!$C10913,'CMO Input'!$AJ:$AJ,Master!$D10913,'CMO Input'!$AU:$AU,Master!$F10909),"")</f>
        <v/>
      </c>
    </row>
    <row r="10914" spans="1:6" x14ac:dyDescent="0.25">
      <c r="A10914" s="24">
        <v>52</v>
      </c>
      <c r="B10914" s="25">
        <v>44621</v>
      </c>
      <c r="C10914" s="24" t="s">
        <v>424</v>
      </c>
      <c r="D10914" s="24" t="s">
        <v>827</v>
      </c>
      <c r="E10914" s="24" t="s">
        <v>1488</v>
      </c>
      <c r="F10914" cm="1">
        <f t="array" ref="F10914">_xlfn.SWITCH($E10914,"Forecast",IFERROR(SUMIFS(INDEX('Forecast Input'!$A:$BO,,MATCH(TEXT($A10914,"0"),'Forecast Input'!$1:$1,0)),'Forecast Input'!$A:$A,Master!C10914,'Forecast Input'!$D:$D,Master!D10914),0),"Actual",SUMIFS('CMO Input'!$Q:$Q,'CMO Input'!$E:$E,Master!$A10914,'CMO Input'!$C:$C,Master!$C10914,'CMO Input'!$AJ:$AJ,Master!$D10914,'CMO Input'!$AU:$AU,Master!$F10910),"")</f>
        <v>0</v>
      </c>
    </row>
    <row r="10915" spans="1:6" x14ac:dyDescent="0.25">
      <c r="A10915" s="24">
        <v>52</v>
      </c>
      <c r="B10915" s="25">
        <v>44621</v>
      </c>
      <c r="C10915" s="24" t="s">
        <v>424</v>
      </c>
      <c r="D10915" s="24" t="s">
        <v>827</v>
      </c>
      <c r="E10915" s="24" t="s">
        <v>1487</v>
      </c>
      <c r="F10915" cm="1">
        <f t="array" ref="F10915">_xlfn.SWITCH($E10915,"Forecast",IFERROR(SUMIFS(INDEX('Forecast Input'!$A:$BO,,MATCH(TEXT($A10915,"0"),'Forecast Input'!$1:$1,0)),'Forecast Input'!$A:$A,Master!C10915,'Forecast Input'!$D:$D,Master!D10915),0),"Actual",SUMIFS('CMO Input'!$Q:$Q,'CMO Input'!$E:$E,Master!$A10915,'CMO Input'!$C:$C,Master!$C10915,'CMO Input'!$AJ:$AJ,Master!$D10915,'CMO Input'!$AU:$AU,Master!$F10911),"")</f>
        <v>0</v>
      </c>
    </row>
    <row r="10916" spans="1:6" x14ac:dyDescent="0.25">
      <c r="A10916" s="24">
        <v>52</v>
      </c>
      <c r="B10916" s="25">
        <v>44621</v>
      </c>
      <c r="C10916" s="24" t="s">
        <v>141</v>
      </c>
      <c r="D10916" s="24" t="s">
        <v>827</v>
      </c>
      <c r="E10916" s="24" t="s">
        <v>1489</v>
      </c>
      <c r="F10916" t="str" cm="1">
        <f t="array" ref="F10916">_xlfn.SWITCH($E10916,"Forecast",IFERROR(SUMIFS(INDEX('Forecast Input'!$A:$BO,,MATCH(TEXT($A10916,"0"),'Forecast Input'!$1:$1,0)),'Forecast Input'!$A:$A,Master!C10916,'Forecast Input'!$D:$D,Master!D10916),0),"Actual",SUMIFS('CMO Input'!$Q:$Q,'CMO Input'!$E:$E,Master!$A10916,'CMO Input'!$C:$C,Master!$C10916,'CMO Input'!$AJ:$AJ,Master!$D10916,'CMO Input'!$AU:$AU,Master!$F10912),"")</f>
        <v/>
      </c>
    </row>
    <row r="10917" spans="1:6" x14ac:dyDescent="0.25">
      <c r="A10917" s="24">
        <v>52</v>
      </c>
      <c r="B10917" s="25">
        <v>44621</v>
      </c>
      <c r="C10917" s="24" t="s">
        <v>141</v>
      </c>
      <c r="D10917" s="24" t="s">
        <v>827</v>
      </c>
      <c r="E10917" s="24" t="s">
        <v>1488</v>
      </c>
      <c r="F10917" cm="1">
        <f t="array" ref="F10917">_xlfn.SWITCH($E10917,"Forecast",IFERROR(SUMIFS(INDEX('Forecast Input'!$A:$BO,,MATCH(TEXT($A10917,"0"),'Forecast Input'!$1:$1,0)),'Forecast Input'!$A:$A,Master!C10917,'Forecast Input'!$D:$D,Master!D10917),0),"Actual",SUMIFS('CMO Input'!$Q:$Q,'CMO Input'!$E:$E,Master!$A10917,'CMO Input'!$C:$C,Master!$C10917,'CMO Input'!$AJ:$AJ,Master!$D10917,'CMO Input'!$AU:$AU,Master!$F10913),"")</f>
        <v>0</v>
      </c>
    </row>
    <row r="10918" spans="1:6" x14ac:dyDescent="0.25">
      <c r="A10918" s="24">
        <v>52</v>
      </c>
      <c r="B10918" s="25">
        <v>44621</v>
      </c>
      <c r="C10918" s="24" t="s">
        <v>141</v>
      </c>
      <c r="D10918" s="24" t="s">
        <v>827</v>
      </c>
      <c r="E10918" s="24" t="s">
        <v>1487</v>
      </c>
      <c r="F10918" cm="1">
        <f t="array" ref="F10918">_xlfn.SWITCH($E10918,"Forecast",IFERROR(SUMIFS(INDEX('Forecast Input'!$A:$BO,,MATCH(TEXT($A10918,"0"),'Forecast Input'!$1:$1,0)),'Forecast Input'!$A:$A,Master!C10918,'Forecast Input'!$D:$D,Master!D10918),0),"Actual",SUMIFS('CMO Input'!$Q:$Q,'CMO Input'!$E:$E,Master!$A10918,'CMO Input'!$C:$C,Master!$C10918,'CMO Input'!$AJ:$AJ,Master!$D10918,'CMO Input'!$AU:$AU,Master!$F10914),"")</f>
        <v>0</v>
      </c>
    </row>
    <row r="10919" spans="1:6" x14ac:dyDescent="0.25">
      <c r="A10919" s="24">
        <v>52</v>
      </c>
      <c r="B10919" s="25">
        <v>44621</v>
      </c>
      <c r="C10919" s="24" t="s">
        <v>127</v>
      </c>
      <c r="D10919" s="24" t="s">
        <v>827</v>
      </c>
      <c r="E10919" s="24" t="s">
        <v>1489</v>
      </c>
      <c r="F10919" t="str" cm="1">
        <f t="array" ref="F10919">_xlfn.SWITCH($E10919,"Forecast",IFERROR(SUMIFS(INDEX('Forecast Input'!$A:$BO,,MATCH(TEXT($A10919,"0"),'Forecast Input'!$1:$1,0)),'Forecast Input'!$A:$A,Master!C10919,'Forecast Input'!$D:$D,Master!D10919),0),"Actual",SUMIFS('CMO Input'!$Q:$Q,'CMO Input'!$E:$E,Master!$A10919,'CMO Input'!$C:$C,Master!$C10919,'CMO Input'!$AJ:$AJ,Master!$D10919,'CMO Input'!$AU:$AU,Master!$F10915),"")</f>
        <v/>
      </c>
    </row>
    <row r="10920" spans="1:6" x14ac:dyDescent="0.25">
      <c r="A10920" s="24">
        <v>52</v>
      </c>
      <c r="B10920" s="25">
        <v>44621</v>
      </c>
      <c r="C10920" s="24" t="s">
        <v>127</v>
      </c>
      <c r="D10920" s="24" t="s">
        <v>827</v>
      </c>
      <c r="E10920" s="24" t="s">
        <v>1488</v>
      </c>
      <c r="F10920" cm="1">
        <f t="array" ref="F10920">_xlfn.SWITCH($E10920,"Forecast",IFERROR(SUMIFS(INDEX('Forecast Input'!$A:$BO,,MATCH(TEXT($A10920,"0"),'Forecast Input'!$1:$1,0)),'Forecast Input'!$A:$A,Master!C10920,'Forecast Input'!$D:$D,Master!D10920),0),"Actual",SUMIFS('CMO Input'!$Q:$Q,'CMO Input'!$E:$E,Master!$A10920,'CMO Input'!$C:$C,Master!$C10920,'CMO Input'!$AJ:$AJ,Master!$D10920,'CMO Input'!$AU:$AU,Master!$F10916),"")</f>
        <v>0</v>
      </c>
    </row>
    <row r="10921" spans="1:6" x14ac:dyDescent="0.25">
      <c r="A10921" s="24">
        <v>52</v>
      </c>
      <c r="B10921" s="25">
        <v>44621</v>
      </c>
      <c r="C10921" s="24" t="s">
        <v>127</v>
      </c>
      <c r="D10921" s="24" t="s">
        <v>827</v>
      </c>
      <c r="E10921" s="24" t="s">
        <v>1487</v>
      </c>
      <c r="F10921" cm="1">
        <f t="array" ref="F10921">_xlfn.SWITCH($E10921,"Forecast",IFERROR(SUMIFS(INDEX('Forecast Input'!$A:$BO,,MATCH(TEXT($A10921,"0"),'Forecast Input'!$1:$1,0)),'Forecast Input'!$A:$A,Master!C10921,'Forecast Input'!$D:$D,Master!D10921),0),"Actual",SUMIFS('CMO Input'!$Q:$Q,'CMO Input'!$E:$E,Master!$A10921,'CMO Input'!$C:$C,Master!$C10921,'CMO Input'!$AJ:$AJ,Master!$D10921,'CMO Input'!$AU:$AU,Master!$F10917),"")</f>
        <v>0</v>
      </c>
    </row>
    <row r="10922" spans="1:6" x14ac:dyDescent="0.25">
      <c r="A10922" s="24">
        <v>52</v>
      </c>
      <c r="B10922" s="25">
        <v>44621</v>
      </c>
      <c r="C10922" s="24" t="s">
        <v>44</v>
      </c>
      <c r="D10922" s="24" t="s">
        <v>827</v>
      </c>
      <c r="E10922" s="24" t="s">
        <v>1489</v>
      </c>
      <c r="F10922" t="str" cm="1">
        <f t="array" ref="F10922">_xlfn.SWITCH($E10922,"Forecast",IFERROR(SUMIFS(INDEX('Forecast Input'!$A:$BO,,MATCH(TEXT($A10922,"0"),'Forecast Input'!$1:$1,0)),'Forecast Input'!$A:$A,Master!C10922,'Forecast Input'!$D:$D,Master!D10922),0),"Actual",SUMIFS('CMO Input'!$Q:$Q,'CMO Input'!$E:$E,Master!$A10922,'CMO Input'!$C:$C,Master!$C10922,'CMO Input'!$AJ:$AJ,Master!$D10922,'CMO Input'!$AU:$AU,Master!$F10918),"")</f>
        <v/>
      </c>
    </row>
    <row r="10923" spans="1:6" x14ac:dyDescent="0.25">
      <c r="A10923" s="24">
        <v>52</v>
      </c>
      <c r="B10923" s="25">
        <v>44621</v>
      </c>
      <c r="C10923" s="24" t="s">
        <v>44</v>
      </c>
      <c r="D10923" s="24" t="s">
        <v>827</v>
      </c>
      <c r="E10923" s="24" t="s">
        <v>1488</v>
      </c>
      <c r="F10923" cm="1">
        <f t="array" ref="F10923">_xlfn.SWITCH($E10923,"Forecast",IFERROR(SUMIFS(INDEX('Forecast Input'!$A:$BO,,MATCH(TEXT($A10923,"0"),'Forecast Input'!$1:$1,0)),'Forecast Input'!$A:$A,Master!C10923,'Forecast Input'!$D:$D,Master!D10923),0),"Actual",SUMIFS('CMO Input'!$Q:$Q,'CMO Input'!$E:$E,Master!$A10923,'CMO Input'!$C:$C,Master!$C10923,'CMO Input'!$AJ:$AJ,Master!$D10923,'CMO Input'!$AU:$AU,Master!$F10919),"")</f>
        <v>0</v>
      </c>
    </row>
    <row r="10924" spans="1:6" x14ac:dyDescent="0.25">
      <c r="A10924" s="24">
        <v>52</v>
      </c>
      <c r="B10924" s="25">
        <v>44621</v>
      </c>
      <c r="C10924" s="24" t="s">
        <v>44</v>
      </c>
      <c r="D10924" s="24" t="s">
        <v>827</v>
      </c>
      <c r="E10924" s="24" t="s">
        <v>1487</v>
      </c>
      <c r="F10924" cm="1">
        <f t="array" ref="F10924">_xlfn.SWITCH($E10924,"Forecast",IFERROR(SUMIFS(INDEX('Forecast Input'!$A:$BO,,MATCH(TEXT($A10924,"0"),'Forecast Input'!$1:$1,0)),'Forecast Input'!$A:$A,Master!C10924,'Forecast Input'!$D:$D,Master!D10924),0),"Actual",SUMIFS('CMO Input'!$Q:$Q,'CMO Input'!$E:$E,Master!$A10924,'CMO Input'!$C:$C,Master!$C10924,'CMO Input'!$AJ:$AJ,Master!$D10924,'CMO Input'!$AU:$AU,Master!$F10920),"")</f>
        <v>0</v>
      </c>
    </row>
    <row r="10925" spans="1:6" x14ac:dyDescent="0.25">
      <c r="A10925" s="24">
        <v>53</v>
      </c>
      <c r="B10925" s="25">
        <v>44621</v>
      </c>
      <c r="C10925" s="24" t="s">
        <v>780</v>
      </c>
      <c r="D10925" s="24" t="s">
        <v>10</v>
      </c>
      <c r="E10925" s="24" t="s">
        <v>1489</v>
      </c>
      <c r="F10925" t="str" cm="1">
        <f t="array" ref="F10925">_xlfn.SWITCH($E10925,"Forecast",IFERROR(SUMIFS(INDEX('Forecast Input'!$A:$BO,,MATCH(TEXT($A10925,"0"),'Forecast Input'!$1:$1,0)),'Forecast Input'!$A:$A,Master!C10925,'Forecast Input'!$D:$D,Master!D10925),0),"Actual",SUMIFS('CMO Input'!$Q:$Q,'CMO Input'!$E:$E,Master!$A10925,'CMO Input'!$C:$C,Master!$C10925,'CMO Input'!$AJ:$AJ,Master!$D10925,'CMO Input'!$AU:$AU,Master!$F10921),"")</f>
        <v/>
      </c>
    </row>
    <row r="10926" spans="1:6" x14ac:dyDescent="0.25">
      <c r="A10926" s="24">
        <v>53</v>
      </c>
      <c r="B10926" s="25">
        <v>44621</v>
      </c>
      <c r="C10926" s="24" t="s">
        <v>780</v>
      </c>
      <c r="D10926" s="24" t="s">
        <v>10</v>
      </c>
      <c r="E10926" s="24" t="s">
        <v>1488</v>
      </c>
      <c r="F10926" cm="1">
        <f t="array" ref="F10926">_xlfn.SWITCH($E10926,"Forecast",IFERROR(SUMIFS(INDEX('Forecast Input'!$A:$BO,,MATCH(TEXT($A10926,"0"),'Forecast Input'!$1:$1,0)),'Forecast Input'!$A:$A,Master!C10926,'Forecast Input'!$D:$D,Master!D10926),0),"Actual",SUMIFS('CMO Input'!$Q:$Q,'CMO Input'!$E:$E,Master!$A10926,'CMO Input'!$C:$C,Master!$C10926,'CMO Input'!$AJ:$AJ,Master!$D10926,'CMO Input'!$AU:$AU,Master!$F10922),"")</f>
        <v>0</v>
      </c>
    </row>
    <row r="10927" spans="1:6" x14ac:dyDescent="0.25">
      <c r="A10927" s="24">
        <v>53</v>
      </c>
      <c r="B10927" s="25">
        <v>44621</v>
      </c>
      <c r="C10927" s="24" t="s">
        <v>780</v>
      </c>
      <c r="D10927" s="24" t="s">
        <v>10</v>
      </c>
      <c r="E10927" s="24" t="s">
        <v>1487</v>
      </c>
      <c r="F10927" cm="1">
        <f t="array" ref="F10927">_xlfn.SWITCH($E10927,"Forecast",IFERROR(SUMIFS(INDEX('Forecast Input'!$A:$BO,,MATCH(TEXT($A10927,"0"),'Forecast Input'!$1:$1,0)),'Forecast Input'!$A:$A,Master!C10927,'Forecast Input'!$D:$D,Master!D10927),0),"Actual",SUMIFS('CMO Input'!$Q:$Q,'CMO Input'!$E:$E,Master!$A10927,'CMO Input'!$C:$C,Master!$C10927,'CMO Input'!$AJ:$AJ,Master!$D10927,'CMO Input'!$AU:$AU,Master!$F10923),"")</f>
        <v>0</v>
      </c>
    </row>
    <row r="10928" spans="1:6" x14ac:dyDescent="0.25">
      <c r="A10928" s="24">
        <v>53</v>
      </c>
      <c r="B10928" s="25">
        <v>44621</v>
      </c>
      <c r="C10928" s="24" t="s">
        <v>780</v>
      </c>
      <c r="D10928" s="24" t="s">
        <v>61</v>
      </c>
      <c r="E10928" s="24" t="s">
        <v>1489</v>
      </c>
      <c r="F10928" t="str" cm="1">
        <f t="array" ref="F10928">_xlfn.SWITCH($E10928,"Forecast",IFERROR(SUMIFS(INDEX('Forecast Input'!$A:$BO,,MATCH(TEXT($A10928,"0"),'Forecast Input'!$1:$1,0)),'Forecast Input'!$A:$A,Master!C10928,'Forecast Input'!$D:$D,Master!D10928),0),"Actual",SUMIFS('CMO Input'!$Q:$Q,'CMO Input'!$E:$E,Master!$A10928,'CMO Input'!$C:$C,Master!$C10928,'CMO Input'!$AJ:$AJ,Master!$D10928,'CMO Input'!$AU:$AU,Master!$F10924),"")</f>
        <v/>
      </c>
    </row>
    <row r="10929" spans="1:6" x14ac:dyDescent="0.25">
      <c r="A10929" s="24">
        <v>53</v>
      </c>
      <c r="B10929" s="25">
        <v>44621</v>
      </c>
      <c r="C10929" s="24" t="s">
        <v>780</v>
      </c>
      <c r="D10929" s="24" t="s">
        <v>61</v>
      </c>
      <c r="E10929" s="24" t="s">
        <v>1488</v>
      </c>
      <c r="F10929" cm="1">
        <f t="array" ref="F10929">_xlfn.SWITCH($E10929,"Forecast",IFERROR(SUMIFS(INDEX('Forecast Input'!$A:$BO,,MATCH(TEXT($A10929,"0"),'Forecast Input'!$1:$1,0)),'Forecast Input'!$A:$A,Master!C10929,'Forecast Input'!$D:$D,Master!D10929),0),"Actual",SUMIFS('CMO Input'!$Q:$Q,'CMO Input'!$E:$E,Master!$A10929,'CMO Input'!$C:$C,Master!$C10929,'CMO Input'!$AJ:$AJ,Master!$D10929,'CMO Input'!$AU:$AU,Master!$F10925),"")</f>
        <v>286.08</v>
      </c>
    </row>
    <row r="10930" spans="1:6" x14ac:dyDescent="0.25">
      <c r="A10930" s="24">
        <v>53</v>
      </c>
      <c r="B10930" s="25">
        <v>44621</v>
      </c>
      <c r="C10930" s="24" t="s">
        <v>780</v>
      </c>
      <c r="D10930" s="24" t="s">
        <v>61</v>
      </c>
      <c r="E10930" s="24" t="s">
        <v>1487</v>
      </c>
      <c r="F10930" cm="1">
        <f t="array" ref="F10930">_xlfn.SWITCH($E10930,"Forecast",IFERROR(SUMIFS(INDEX('Forecast Input'!$A:$BO,,MATCH(TEXT($A10930,"0"),'Forecast Input'!$1:$1,0)),'Forecast Input'!$A:$A,Master!C10930,'Forecast Input'!$D:$D,Master!D10930),0),"Actual",SUMIFS('CMO Input'!$Q:$Q,'CMO Input'!$E:$E,Master!$A10930,'CMO Input'!$C:$C,Master!$C10930,'CMO Input'!$AJ:$AJ,Master!$D10930,'CMO Input'!$AU:$AU,Master!$F10926),"")</f>
        <v>0</v>
      </c>
    </row>
    <row r="10931" spans="1:6" x14ac:dyDescent="0.25">
      <c r="A10931" s="24">
        <v>53</v>
      </c>
      <c r="B10931" s="25">
        <v>44621</v>
      </c>
      <c r="C10931" s="24" t="s">
        <v>780</v>
      </c>
      <c r="D10931" s="24" t="s">
        <v>103</v>
      </c>
      <c r="E10931" s="24" t="s">
        <v>1489</v>
      </c>
      <c r="F10931" t="str" cm="1">
        <f t="array" ref="F10931">_xlfn.SWITCH($E10931,"Forecast",IFERROR(SUMIFS(INDEX('Forecast Input'!$A:$BO,,MATCH(TEXT($A10931,"0"),'Forecast Input'!$1:$1,0)),'Forecast Input'!$A:$A,Master!C10931,'Forecast Input'!$D:$D,Master!D10931),0),"Actual",SUMIFS('CMO Input'!$Q:$Q,'CMO Input'!$E:$E,Master!$A10931,'CMO Input'!$C:$C,Master!$C10931,'CMO Input'!$AJ:$AJ,Master!$D10931,'CMO Input'!$AU:$AU,Master!$F10927),"")</f>
        <v/>
      </c>
    </row>
    <row r="10932" spans="1:6" x14ac:dyDescent="0.25">
      <c r="A10932" s="24">
        <v>53</v>
      </c>
      <c r="B10932" s="25">
        <v>44621</v>
      </c>
      <c r="C10932" s="24" t="s">
        <v>780</v>
      </c>
      <c r="D10932" s="24" t="s">
        <v>103</v>
      </c>
      <c r="E10932" s="24" t="s">
        <v>1488</v>
      </c>
      <c r="F10932" cm="1">
        <f t="array" ref="F10932">_xlfn.SWITCH($E10932,"Forecast",IFERROR(SUMIFS(INDEX('Forecast Input'!$A:$BO,,MATCH(TEXT($A10932,"0"),'Forecast Input'!$1:$1,0)),'Forecast Input'!$A:$A,Master!C10932,'Forecast Input'!$D:$D,Master!D10932),0),"Actual",SUMIFS('CMO Input'!$Q:$Q,'CMO Input'!$E:$E,Master!$A10932,'CMO Input'!$C:$C,Master!$C10932,'CMO Input'!$AJ:$AJ,Master!$D10932,'CMO Input'!$AU:$AU,Master!$F10928),"")</f>
        <v>0</v>
      </c>
    </row>
    <row r="10933" spans="1:6" x14ac:dyDescent="0.25">
      <c r="A10933" s="24">
        <v>53</v>
      </c>
      <c r="B10933" s="25">
        <v>44621</v>
      </c>
      <c r="C10933" s="24" t="s">
        <v>780</v>
      </c>
      <c r="D10933" s="24" t="s">
        <v>103</v>
      </c>
      <c r="E10933" s="24" t="s">
        <v>1487</v>
      </c>
      <c r="F10933" cm="1">
        <f t="array" ref="F10933">_xlfn.SWITCH($E10933,"Forecast",IFERROR(SUMIFS(INDEX('Forecast Input'!$A:$BO,,MATCH(TEXT($A10933,"0"),'Forecast Input'!$1:$1,0)),'Forecast Input'!$A:$A,Master!C10933,'Forecast Input'!$D:$D,Master!D10933),0),"Actual",SUMIFS('CMO Input'!$Q:$Q,'CMO Input'!$E:$E,Master!$A10933,'CMO Input'!$C:$C,Master!$C10933,'CMO Input'!$AJ:$AJ,Master!$D10933,'CMO Input'!$AU:$AU,Master!$F10929),"")</f>
        <v>0</v>
      </c>
    </row>
    <row r="10934" spans="1:6" x14ac:dyDescent="0.25">
      <c r="A10934" s="24">
        <v>53</v>
      </c>
      <c r="B10934" s="25">
        <v>44621</v>
      </c>
      <c r="C10934" s="24" t="s">
        <v>780</v>
      </c>
      <c r="D10934" s="24" t="s">
        <v>146</v>
      </c>
      <c r="E10934" s="24" t="s">
        <v>1489</v>
      </c>
      <c r="F10934" t="str" cm="1">
        <f t="array" ref="F10934">_xlfn.SWITCH($E10934,"Forecast",IFERROR(SUMIFS(INDEX('Forecast Input'!$A:$BO,,MATCH(TEXT($A10934,"0"),'Forecast Input'!$1:$1,0)),'Forecast Input'!$A:$A,Master!C10934,'Forecast Input'!$D:$D,Master!D10934),0),"Actual",SUMIFS('CMO Input'!$Q:$Q,'CMO Input'!$E:$E,Master!$A10934,'CMO Input'!$C:$C,Master!$C10934,'CMO Input'!$AJ:$AJ,Master!$D10934,'CMO Input'!$AU:$AU,Master!$F10930),"")</f>
        <v/>
      </c>
    </row>
    <row r="10935" spans="1:6" x14ac:dyDescent="0.25">
      <c r="A10935" s="24">
        <v>53</v>
      </c>
      <c r="B10935" s="25">
        <v>44621</v>
      </c>
      <c r="C10935" s="24" t="s">
        <v>780</v>
      </c>
      <c r="D10935" s="24" t="s">
        <v>146</v>
      </c>
      <c r="E10935" s="24" t="s">
        <v>1488</v>
      </c>
      <c r="F10935" cm="1">
        <f t="array" ref="F10935">_xlfn.SWITCH($E10935,"Forecast",IFERROR(SUMIFS(INDEX('Forecast Input'!$A:$BO,,MATCH(TEXT($A10935,"0"),'Forecast Input'!$1:$1,0)),'Forecast Input'!$A:$A,Master!C10935,'Forecast Input'!$D:$D,Master!D10935),0),"Actual",SUMIFS('CMO Input'!$Q:$Q,'CMO Input'!$E:$E,Master!$A10935,'CMO Input'!$C:$C,Master!$C10935,'CMO Input'!$AJ:$AJ,Master!$D10935,'CMO Input'!$AU:$AU,Master!$F10931),"")</f>
        <v>0</v>
      </c>
    </row>
    <row r="10936" spans="1:6" x14ac:dyDescent="0.25">
      <c r="A10936" s="24">
        <v>53</v>
      </c>
      <c r="B10936" s="25">
        <v>44621</v>
      </c>
      <c r="C10936" s="24" t="s">
        <v>780</v>
      </c>
      <c r="D10936" s="24" t="s">
        <v>146</v>
      </c>
      <c r="E10936" s="24" t="s">
        <v>1487</v>
      </c>
      <c r="F10936" cm="1">
        <f t="array" ref="F10936">_xlfn.SWITCH($E10936,"Forecast",IFERROR(SUMIFS(INDEX('Forecast Input'!$A:$BO,,MATCH(TEXT($A10936,"0"),'Forecast Input'!$1:$1,0)),'Forecast Input'!$A:$A,Master!C10936,'Forecast Input'!$D:$D,Master!D10936),0),"Actual",SUMIFS('CMO Input'!$Q:$Q,'CMO Input'!$E:$E,Master!$A10936,'CMO Input'!$C:$C,Master!$C10936,'CMO Input'!$AJ:$AJ,Master!$D10936,'CMO Input'!$AU:$AU,Master!$F10932),"")</f>
        <v>0</v>
      </c>
    </row>
    <row r="10937" spans="1:6" x14ac:dyDescent="0.25">
      <c r="A10937" s="24">
        <v>53</v>
      </c>
      <c r="B10937" s="25">
        <v>44621</v>
      </c>
      <c r="C10937" s="24" t="s">
        <v>780</v>
      </c>
      <c r="D10937" s="24" t="s">
        <v>166</v>
      </c>
      <c r="E10937" s="24" t="s">
        <v>1489</v>
      </c>
      <c r="F10937" t="str" cm="1">
        <f t="array" ref="F10937">_xlfn.SWITCH($E10937,"Forecast",IFERROR(SUMIFS(INDEX('Forecast Input'!$A:$BO,,MATCH(TEXT($A10937,"0"),'Forecast Input'!$1:$1,0)),'Forecast Input'!$A:$A,Master!C10937,'Forecast Input'!$D:$D,Master!D10937),0),"Actual",SUMIFS('CMO Input'!$Q:$Q,'CMO Input'!$E:$E,Master!$A10937,'CMO Input'!$C:$C,Master!$C10937,'CMO Input'!$AJ:$AJ,Master!$D10937,'CMO Input'!$AU:$AU,Master!$F10933),"")</f>
        <v/>
      </c>
    </row>
    <row r="10938" spans="1:6" x14ac:dyDescent="0.25">
      <c r="A10938" s="24">
        <v>53</v>
      </c>
      <c r="B10938" s="25">
        <v>44621</v>
      </c>
      <c r="C10938" s="24" t="s">
        <v>780</v>
      </c>
      <c r="D10938" s="24" t="s">
        <v>166</v>
      </c>
      <c r="E10938" s="24" t="s">
        <v>1488</v>
      </c>
      <c r="F10938" cm="1">
        <f t="array" ref="F10938">_xlfn.SWITCH($E10938,"Forecast",IFERROR(SUMIFS(INDEX('Forecast Input'!$A:$BO,,MATCH(TEXT($A10938,"0"),'Forecast Input'!$1:$1,0)),'Forecast Input'!$A:$A,Master!C10938,'Forecast Input'!$D:$D,Master!D10938),0),"Actual",SUMIFS('CMO Input'!$Q:$Q,'CMO Input'!$E:$E,Master!$A10938,'CMO Input'!$C:$C,Master!$C10938,'CMO Input'!$AJ:$AJ,Master!$D10938,'CMO Input'!$AU:$AU,Master!$F10934),"")</f>
        <v>0</v>
      </c>
    </row>
    <row r="10939" spans="1:6" x14ac:dyDescent="0.25">
      <c r="A10939" s="24">
        <v>53</v>
      </c>
      <c r="B10939" s="25">
        <v>44621</v>
      </c>
      <c r="C10939" s="24" t="s">
        <v>780</v>
      </c>
      <c r="D10939" s="24" t="s">
        <v>166</v>
      </c>
      <c r="E10939" s="24" t="s">
        <v>1487</v>
      </c>
      <c r="F10939" cm="1">
        <f t="array" ref="F10939">_xlfn.SWITCH($E10939,"Forecast",IFERROR(SUMIFS(INDEX('Forecast Input'!$A:$BO,,MATCH(TEXT($A10939,"0"),'Forecast Input'!$1:$1,0)),'Forecast Input'!$A:$A,Master!C10939,'Forecast Input'!$D:$D,Master!D10939),0),"Actual",SUMIFS('CMO Input'!$Q:$Q,'CMO Input'!$E:$E,Master!$A10939,'CMO Input'!$C:$C,Master!$C10939,'CMO Input'!$AJ:$AJ,Master!$D10939,'CMO Input'!$AU:$AU,Master!$F10935),"")</f>
        <v>0</v>
      </c>
    </row>
    <row r="10940" spans="1:6" x14ac:dyDescent="0.25">
      <c r="A10940" s="24">
        <v>53</v>
      </c>
      <c r="B10940" s="25">
        <v>44621</v>
      </c>
      <c r="C10940" s="24" t="s">
        <v>780</v>
      </c>
      <c r="D10940" s="24" t="s">
        <v>170</v>
      </c>
      <c r="E10940" s="24" t="s">
        <v>1489</v>
      </c>
      <c r="F10940" t="str" cm="1">
        <f t="array" ref="F10940">_xlfn.SWITCH($E10940,"Forecast",IFERROR(SUMIFS(INDEX('Forecast Input'!$A:$BO,,MATCH(TEXT($A10940,"0"),'Forecast Input'!$1:$1,0)),'Forecast Input'!$A:$A,Master!C10940,'Forecast Input'!$D:$D,Master!D10940),0),"Actual",SUMIFS('CMO Input'!$Q:$Q,'CMO Input'!$E:$E,Master!$A10940,'CMO Input'!$C:$C,Master!$C10940,'CMO Input'!$AJ:$AJ,Master!$D10940,'CMO Input'!$AU:$AU,Master!$F10936),"")</f>
        <v/>
      </c>
    </row>
    <row r="10941" spans="1:6" x14ac:dyDescent="0.25">
      <c r="A10941" s="24">
        <v>53</v>
      </c>
      <c r="B10941" s="25">
        <v>44621</v>
      </c>
      <c r="C10941" s="24" t="s">
        <v>780</v>
      </c>
      <c r="D10941" s="24" t="s">
        <v>170</v>
      </c>
      <c r="E10941" s="24" t="s">
        <v>1488</v>
      </c>
      <c r="F10941" cm="1">
        <f t="array" ref="F10941">_xlfn.SWITCH($E10941,"Forecast",IFERROR(SUMIFS(INDEX('Forecast Input'!$A:$BO,,MATCH(TEXT($A10941,"0"),'Forecast Input'!$1:$1,0)),'Forecast Input'!$A:$A,Master!C10941,'Forecast Input'!$D:$D,Master!D10941),0),"Actual",SUMIFS('CMO Input'!$Q:$Q,'CMO Input'!$E:$E,Master!$A10941,'CMO Input'!$C:$C,Master!$C10941,'CMO Input'!$AJ:$AJ,Master!$D10941,'CMO Input'!$AU:$AU,Master!$F10937),"")</f>
        <v>0</v>
      </c>
    </row>
    <row r="10942" spans="1:6" x14ac:dyDescent="0.25">
      <c r="A10942" s="24">
        <v>53</v>
      </c>
      <c r="B10942" s="25">
        <v>44621</v>
      </c>
      <c r="C10942" s="24" t="s">
        <v>780</v>
      </c>
      <c r="D10942" s="24" t="s">
        <v>170</v>
      </c>
      <c r="E10942" s="24" t="s">
        <v>1487</v>
      </c>
      <c r="F10942" cm="1">
        <f t="array" ref="F10942">_xlfn.SWITCH($E10942,"Forecast",IFERROR(SUMIFS(INDEX('Forecast Input'!$A:$BO,,MATCH(TEXT($A10942,"0"),'Forecast Input'!$1:$1,0)),'Forecast Input'!$A:$A,Master!C10942,'Forecast Input'!$D:$D,Master!D10942),0),"Actual",SUMIFS('CMO Input'!$Q:$Q,'CMO Input'!$E:$E,Master!$A10942,'CMO Input'!$C:$C,Master!$C10942,'CMO Input'!$AJ:$AJ,Master!$D10942,'CMO Input'!$AU:$AU,Master!$F10938),"")</f>
        <v>0</v>
      </c>
    </row>
    <row r="10943" spans="1:6" x14ac:dyDescent="0.25">
      <c r="A10943" s="24">
        <v>53</v>
      </c>
      <c r="B10943" s="25">
        <v>44621</v>
      </c>
      <c r="C10943" s="24" t="s">
        <v>780</v>
      </c>
      <c r="D10943" s="24" t="s">
        <v>436</v>
      </c>
      <c r="E10943" s="24" t="s">
        <v>1489</v>
      </c>
      <c r="F10943" t="str" cm="1">
        <f t="array" ref="F10943">_xlfn.SWITCH($E10943,"Forecast",IFERROR(SUMIFS(INDEX('Forecast Input'!$A:$BO,,MATCH(TEXT($A10943,"0"),'Forecast Input'!$1:$1,0)),'Forecast Input'!$A:$A,Master!C10943,'Forecast Input'!$D:$D,Master!D10943),0),"Actual",SUMIFS('CMO Input'!$Q:$Q,'CMO Input'!$E:$E,Master!$A10943,'CMO Input'!$C:$C,Master!$C10943,'CMO Input'!$AJ:$AJ,Master!$D10943,'CMO Input'!$AU:$AU,Master!$F10939),"")</f>
        <v/>
      </c>
    </row>
    <row r="10944" spans="1:6" x14ac:dyDescent="0.25">
      <c r="A10944" s="24">
        <v>53</v>
      </c>
      <c r="B10944" s="25">
        <v>44621</v>
      </c>
      <c r="C10944" s="24" t="s">
        <v>780</v>
      </c>
      <c r="D10944" s="24" t="s">
        <v>436</v>
      </c>
      <c r="E10944" s="24" t="s">
        <v>1488</v>
      </c>
      <c r="F10944" cm="1">
        <f t="array" ref="F10944">_xlfn.SWITCH($E10944,"Forecast",IFERROR(SUMIFS(INDEX('Forecast Input'!$A:$BO,,MATCH(TEXT($A10944,"0"),'Forecast Input'!$1:$1,0)),'Forecast Input'!$A:$A,Master!C10944,'Forecast Input'!$D:$D,Master!D10944),0),"Actual",SUMIFS('CMO Input'!$Q:$Q,'CMO Input'!$E:$E,Master!$A10944,'CMO Input'!$C:$C,Master!$C10944,'CMO Input'!$AJ:$AJ,Master!$D10944,'CMO Input'!$AU:$AU,Master!$F10940),"")</f>
        <v>0</v>
      </c>
    </row>
    <row r="10945" spans="1:6" x14ac:dyDescent="0.25">
      <c r="A10945" s="24">
        <v>53</v>
      </c>
      <c r="B10945" s="25">
        <v>44621</v>
      </c>
      <c r="C10945" s="24" t="s">
        <v>780</v>
      </c>
      <c r="D10945" s="24" t="s">
        <v>436</v>
      </c>
      <c r="E10945" s="24" t="s">
        <v>1487</v>
      </c>
      <c r="F10945" cm="1">
        <f t="array" ref="F10945">_xlfn.SWITCH($E10945,"Forecast",IFERROR(SUMIFS(INDEX('Forecast Input'!$A:$BO,,MATCH(TEXT($A10945,"0"),'Forecast Input'!$1:$1,0)),'Forecast Input'!$A:$A,Master!C10945,'Forecast Input'!$D:$D,Master!D10945),0),"Actual",SUMIFS('CMO Input'!$Q:$Q,'CMO Input'!$E:$E,Master!$A10945,'CMO Input'!$C:$C,Master!$C10945,'CMO Input'!$AJ:$AJ,Master!$D10945,'CMO Input'!$AU:$AU,Master!$F10941),"")</f>
        <v>0</v>
      </c>
    </row>
    <row r="10946" spans="1:6" x14ac:dyDescent="0.25">
      <c r="A10946" s="24">
        <v>53</v>
      </c>
      <c r="B10946" s="25">
        <v>44621</v>
      </c>
      <c r="C10946" s="24" t="s">
        <v>780</v>
      </c>
      <c r="D10946" s="24" t="s">
        <v>1469</v>
      </c>
      <c r="E10946" s="24" t="s">
        <v>1489</v>
      </c>
      <c r="F10946" t="str" cm="1">
        <f t="array" ref="F10946">_xlfn.SWITCH($E10946,"Forecast",IFERROR(SUMIFS(INDEX('Forecast Input'!$A:$BO,,MATCH(TEXT($A10946,"0"),'Forecast Input'!$1:$1,0)),'Forecast Input'!$A:$A,Master!C10946,'Forecast Input'!$D:$D,Master!D10946),0),"Actual",SUMIFS('CMO Input'!$Q:$Q,'CMO Input'!$E:$E,Master!$A10946,'CMO Input'!$C:$C,Master!$C10946,'CMO Input'!$AJ:$AJ,Master!$D10946,'CMO Input'!$AU:$AU,Master!$F10942),"")</f>
        <v/>
      </c>
    </row>
    <row r="10947" spans="1:6" x14ac:dyDescent="0.25">
      <c r="A10947" s="24">
        <v>53</v>
      </c>
      <c r="B10947" s="25">
        <v>44621</v>
      </c>
      <c r="C10947" s="24" t="s">
        <v>780</v>
      </c>
      <c r="D10947" s="24" t="s">
        <v>1469</v>
      </c>
      <c r="E10947" s="24" t="s">
        <v>1488</v>
      </c>
      <c r="F10947" cm="1">
        <f t="array" ref="F10947">_xlfn.SWITCH($E10947,"Forecast",IFERROR(SUMIFS(INDEX('Forecast Input'!$A:$BO,,MATCH(TEXT($A10947,"0"),'Forecast Input'!$1:$1,0)),'Forecast Input'!$A:$A,Master!C10947,'Forecast Input'!$D:$D,Master!D10947),0),"Actual",SUMIFS('CMO Input'!$Q:$Q,'CMO Input'!$E:$E,Master!$A10947,'CMO Input'!$C:$C,Master!$C10947,'CMO Input'!$AJ:$AJ,Master!$D10947,'CMO Input'!$AU:$AU,Master!$F10943),"")</f>
        <v>0</v>
      </c>
    </row>
    <row r="10948" spans="1:6" x14ac:dyDescent="0.25">
      <c r="A10948" s="24">
        <v>53</v>
      </c>
      <c r="B10948" s="25">
        <v>44621</v>
      </c>
      <c r="C10948" s="24" t="s">
        <v>780</v>
      </c>
      <c r="D10948" s="24" t="s">
        <v>1469</v>
      </c>
      <c r="E10948" s="24" t="s">
        <v>1487</v>
      </c>
      <c r="F10948" cm="1">
        <f t="array" ref="F10948">_xlfn.SWITCH($E10948,"Forecast",IFERROR(SUMIFS(INDEX('Forecast Input'!$A:$BO,,MATCH(TEXT($A10948,"0"),'Forecast Input'!$1:$1,0)),'Forecast Input'!$A:$A,Master!C10948,'Forecast Input'!$D:$D,Master!D10948),0),"Actual",SUMIFS('CMO Input'!$Q:$Q,'CMO Input'!$E:$E,Master!$A10948,'CMO Input'!$C:$C,Master!$C10948,'CMO Input'!$AJ:$AJ,Master!$D10948,'CMO Input'!$AU:$AU,Master!$F10944),"")</f>
        <v>0</v>
      </c>
    </row>
    <row r="10949" spans="1:6" x14ac:dyDescent="0.25">
      <c r="A10949" s="24">
        <v>53</v>
      </c>
      <c r="B10949" s="25">
        <v>44621</v>
      </c>
      <c r="C10949" s="24" t="s">
        <v>989</v>
      </c>
      <c r="D10949" s="24" t="s">
        <v>10</v>
      </c>
      <c r="E10949" s="24" t="s">
        <v>1489</v>
      </c>
      <c r="F10949" t="str" cm="1">
        <f t="array" ref="F10949">_xlfn.SWITCH($E10949,"Forecast",IFERROR(SUMIFS(INDEX('Forecast Input'!$A:$BO,,MATCH(TEXT($A10949,"0"),'Forecast Input'!$1:$1,0)),'Forecast Input'!$A:$A,Master!C10949,'Forecast Input'!$D:$D,Master!D10949),0),"Actual",SUMIFS('CMO Input'!$Q:$Q,'CMO Input'!$E:$E,Master!$A10949,'CMO Input'!$C:$C,Master!$C10949,'CMO Input'!$AJ:$AJ,Master!$D10949,'CMO Input'!$AU:$AU,Master!$F10945),"")</f>
        <v/>
      </c>
    </row>
    <row r="10950" spans="1:6" x14ac:dyDescent="0.25">
      <c r="A10950" s="24">
        <v>53</v>
      </c>
      <c r="B10950" s="25">
        <v>44621</v>
      </c>
      <c r="C10950" s="24" t="s">
        <v>989</v>
      </c>
      <c r="D10950" s="24" t="s">
        <v>10</v>
      </c>
      <c r="E10950" s="24" t="s">
        <v>1488</v>
      </c>
      <c r="F10950" cm="1">
        <f t="array" ref="F10950">_xlfn.SWITCH($E10950,"Forecast",IFERROR(SUMIFS(INDEX('Forecast Input'!$A:$BO,,MATCH(TEXT($A10950,"0"),'Forecast Input'!$1:$1,0)),'Forecast Input'!$A:$A,Master!C10950,'Forecast Input'!$D:$D,Master!D10950),0),"Actual",SUMIFS('CMO Input'!$Q:$Q,'CMO Input'!$E:$E,Master!$A10950,'CMO Input'!$C:$C,Master!$C10950,'CMO Input'!$AJ:$AJ,Master!$D10950,'CMO Input'!$AU:$AU,Master!$F10946),"")</f>
        <v>0</v>
      </c>
    </row>
    <row r="10951" spans="1:6" x14ac:dyDescent="0.25">
      <c r="A10951" s="24">
        <v>53</v>
      </c>
      <c r="B10951" s="25">
        <v>44621</v>
      </c>
      <c r="C10951" s="24" t="s">
        <v>989</v>
      </c>
      <c r="D10951" s="24" t="s">
        <v>10</v>
      </c>
      <c r="E10951" s="24" t="s">
        <v>1487</v>
      </c>
      <c r="F10951" cm="1">
        <f t="array" ref="F10951">_xlfn.SWITCH($E10951,"Forecast",IFERROR(SUMIFS(INDEX('Forecast Input'!$A:$BO,,MATCH(TEXT($A10951,"0"),'Forecast Input'!$1:$1,0)),'Forecast Input'!$A:$A,Master!C10951,'Forecast Input'!$D:$D,Master!D10951),0),"Actual",SUMIFS('CMO Input'!$Q:$Q,'CMO Input'!$E:$E,Master!$A10951,'CMO Input'!$C:$C,Master!$C10951,'CMO Input'!$AJ:$AJ,Master!$D10951,'CMO Input'!$AU:$AU,Master!$F10947),"")</f>
        <v>0</v>
      </c>
    </row>
    <row r="10952" spans="1:6" x14ac:dyDescent="0.25">
      <c r="A10952" s="24">
        <v>53</v>
      </c>
      <c r="B10952" s="25">
        <v>44621</v>
      </c>
      <c r="C10952" s="24" t="s">
        <v>989</v>
      </c>
      <c r="D10952" s="24" t="s">
        <v>61</v>
      </c>
      <c r="E10952" s="24" t="s">
        <v>1489</v>
      </c>
      <c r="F10952" t="str" cm="1">
        <f t="array" ref="F10952">_xlfn.SWITCH($E10952,"Forecast",IFERROR(SUMIFS(INDEX('Forecast Input'!$A:$BO,,MATCH(TEXT($A10952,"0"),'Forecast Input'!$1:$1,0)),'Forecast Input'!$A:$A,Master!C10952,'Forecast Input'!$D:$D,Master!D10952),0),"Actual",SUMIFS('CMO Input'!$Q:$Q,'CMO Input'!$E:$E,Master!$A10952,'CMO Input'!$C:$C,Master!$C10952,'CMO Input'!$AJ:$AJ,Master!$D10952,'CMO Input'!$AU:$AU,Master!$F10948),"")</f>
        <v/>
      </c>
    </row>
    <row r="10953" spans="1:6" x14ac:dyDescent="0.25">
      <c r="A10953" s="24">
        <v>53</v>
      </c>
      <c r="B10953" s="25">
        <v>44621</v>
      </c>
      <c r="C10953" s="24" t="s">
        <v>989</v>
      </c>
      <c r="D10953" s="24" t="s">
        <v>61</v>
      </c>
      <c r="E10953" s="24" t="s">
        <v>1488</v>
      </c>
      <c r="F10953" cm="1">
        <f t="array" ref="F10953">_xlfn.SWITCH($E10953,"Forecast",IFERROR(SUMIFS(INDEX('Forecast Input'!$A:$BO,,MATCH(TEXT($A10953,"0"),'Forecast Input'!$1:$1,0)),'Forecast Input'!$A:$A,Master!C10953,'Forecast Input'!$D:$D,Master!D10953),0),"Actual",SUMIFS('CMO Input'!$Q:$Q,'CMO Input'!$E:$E,Master!$A10953,'CMO Input'!$C:$C,Master!$C10953,'CMO Input'!$AJ:$AJ,Master!$D10953,'CMO Input'!$AU:$AU,Master!$F10949),"")</f>
        <v>392.69</v>
      </c>
    </row>
    <row r="10954" spans="1:6" x14ac:dyDescent="0.25">
      <c r="A10954" s="24">
        <v>53</v>
      </c>
      <c r="B10954" s="25">
        <v>44621</v>
      </c>
      <c r="C10954" s="24" t="s">
        <v>989</v>
      </c>
      <c r="D10954" s="24" t="s">
        <v>61</v>
      </c>
      <c r="E10954" s="24" t="s">
        <v>1487</v>
      </c>
      <c r="F10954" cm="1">
        <f t="array" ref="F10954">_xlfn.SWITCH($E10954,"Forecast",IFERROR(SUMIFS(INDEX('Forecast Input'!$A:$BO,,MATCH(TEXT($A10954,"0"),'Forecast Input'!$1:$1,0)),'Forecast Input'!$A:$A,Master!C10954,'Forecast Input'!$D:$D,Master!D10954),0),"Actual",SUMIFS('CMO Input'!$Q:$Q,'CMO Input'!$E:$E,Master!$A10954,'CMO Input'!$C:$C,Master!$C10954,'CMO Input'!$AJ:$AJ,Master!$D10954,'CMO Input'!$AU:$AU,Master!$F10950),"")</f>
        <v>0</v>
      </c>
    </row>
    <row r="10955" spans="1:6" x14ac:dyDescent="0.25">
      <c r="A10955" s="24">
        <v>53</v>
      </c>
      <c r="B10955" s="25">
        <v>44621</v>
      </c>
      <c r="C10955" s="24" t="s">
        <v>989</v>
      </c>
      <c r="D10955" s="24" t="s">
        <v>103</v>
      </c>
      <c r="E10955" s="24" t="s">
        <v>1489</v>
      </c>
      <c r="F10955" t="str" cm="1">
        <f t="array" ref="F10955">_xlfn.SWITCH($E10955,"Forecast",IFERROR(SUMIFS(INDEX('Forecast Input'!$A:$BO,,MATCH(TEXT($A10955,"0"),'Forecast Input'!$1:$1,0)),'Forecast Input'!$A:$A,Master!C10955,'Forecast Input'!$D:$D,Master!D10955),0),"Actual",SUMIFS('CMO Input'!$Q:$Q,'CMO Input'!$E:$E,Master!$A10955,'CMO Input'!$C:$C,Master!$C10955,'CMO Input'!$AJ:$AJ,Master!$D10955,'CMO Input'!$AU:$AU,Master!$F10951),"")</f>
        <v/>
      </c>
    </row>
    <row r="10956" spans="1:6" x14ac:dyDescent="0.25">
      <c r="A10956" s="24">
        <v>53</v>
      </c>
      <c r="B10956" s="25">
        <v>44621</v>
      </c>
      <c r="C10956" s="24" t="s">
        <v>989</v>
      </c>
      <c r="D10956" s="24" t="s">
        <v>103</v>
      </c>
      <c r="E10956" s="24" t="s">
        <v>1488</v>
      </c>
      <c r="F10956" cm="1">
        <f t="array" ref="F10956">_xlfn.SWITCH($E10956,"Forecast",IFERROR(SUMIFS(INDEX('Forecast Input'!$A:$BO,,MATCH(TEXT($A10956,"0"),'Forecast Input'!$1:$1,0)),'Forecast Input'!$A:$A,Master!C10956,'Forecast Input'!$D:$D,Master!D10956),0),"Actual",SUMIFS('CMO Input'!$Q:$Q,'CMO Input'!$E:$E,Master!$A10956,'CMO Input'!$C:$C,Master!$C10956,'CMO Input'!$AJ:$AJ,Master!$D10956,'CMO Input'!$AU:$AU,Master!$F10952),"")</f>
        <v>0</v>
      </c>
    </row>
    <row r="10957" spans="1:6" x14ac:dyDescent="0.25">
      <c r="A10957" s="24">
        <v>53</v>
      </c>
      <c r="B10957" s="25">
        <v>44621</v>
      </c>
      <c r="C10957" s="24" t="s">
        <v>989</v>
      </c>
      <c r="D10957" s="24" t="s">
        <v>103</v>
      </c>
      <c r="E10957" s="24" t="s">
        <v>1487</v>
      </c>
      <c r="F10957" cm="1">
        <f t="array" ref="F10957">_xlfn.SWITCH($E10957,"Forecast",IFERROR(SUMIFS(INDEX('Forecast Input'!$A:$BO,,MATCH(TEXT($A10957,"0"),'Forecast Input'!$1:$1,0)),'Forecast Input'!$A:$A,Master!C10957,'Forecast Input'!$D:$D,Master!D10957),0),"Actual",SUMIFS('CMO Input'!$Q:$Q,'CMO Input'!$E:$E,Master!$A10957,'CMO Input'!$C:$C,Master!$C10957,'CMO Input'!$AJ:$AJ,Master!$D10957,'CMO Input'!$AU:$AU,Master!$F10953),"")</f>
        <v>0</v>
      </c>
    </row>
    <row r="10958" spans="1:6" x14ac:dyDescent="0.25">
      <c r="A10958" s="24">
        <v>53</v>
      </c>
      <c r="B10958" s="25">
        <v>44621</v>
      </c>
      <c r="C10958" s="24" t="s">
        <v>989</v>
      </c>
      <c r="D10958" s="24" t="s">
        <v>146</v>
      </c>
      <c r="E10958" s="24" t="s">
        <v>1489</v>
      </c>
      <c r="F10958" t="str" cm="1">
        <f t="array" ref="F10958">_xlfn.SWITCH($E10958,"Forecast",IFERROR(SUMIFS(INDEX('Forecast Input'!$A:$BO,,MATCH(TEXT($A10958,"0"),'Forecast Input'!$1:$1,0)),'Forecast Input'!$A:$A,Master!C10958,'Forecast Input'!$D:$D,Master!D10958),0),"Actual",SUMIFS('CMO Input'!$Q:$Q,'CMO Input'!$E:$E,Master!$A10958,'CMO Input'!$C:$C,Master!$C10958,'CMO Input'!$AJ:$AJ,Master!$D10958,'CMO Input'!$AU:$AU,Master!$F10954),"")</f>
        <v/>
      </c>
    </row>
    <row r="10959" spans="1:6" x14ac:dyDescent="0.25">
      <c r="A10959" s="24">
        <v>53</v>
      </c>
      <c r="B10959" s="25">
        <v>44621</v>
      </c>
      <c r="C10959" s="24" t="s">
        <v>989</v>
      </c>
      <c r="D10959" s="24" t="s">
        <v>146</v>
      </c>
      <c r="E10959" s="24" t="s">
        <v>1488</v>
      </c>
      <c r="F10959" cm="1">
        <f t="array" ref="F10959">_xlfn.SWITCH($E10959,"Forecast",IFERROR(SUMIFS(INDEX('Forecast Input'!$A:$BO,,MATCH(TEXT($A10959,"0"),'Forecast Input'!$1:$1,0)),'Forecast Input'!$A:$A,Master!C10959,'Forecast Input'!$D:$D,Master!D10959),0),"Actual",SUMIFS('CMO Input'!$Q:$Q,'CMO Input'!$E:$E,Master!$A10959,'CMO Input'!$C:$C,Master!$C10959,'CMO Input'!$AJ:$AJ,Master!$D10959,'CMO Input'!$AU:$AU,Master!$F10955),"")</f>
        <v>0</v>
      </c>
    </row>
    <row r="10960" spans="1:6" x14ac:dyDescent="0.25">
      <c r="A10960" s="24">
        <v>53</v>
      </c>
      <c r="B10960" s="25">
        <v>44621</v>
      </c>
      <c r="C10960" s="24" t="s">
        <v>989</v>
      </c>
      <c r="D10960" s="24" t="s">
        <v>146</v>
      </c>
      <c r="E10960" s="24" t="s">
        <v>1487</v>
      </c>
      <c r="F10960" cm="1">
        <f t="array" ref="F10960">_xlfn.SWITCH($E10960,"Forecast",IFERROR(SUMIFS(INDEX('Forecast Input'!$A:$BO,,MATCH(TEXT($A10960,"0"),'Forecast Input'!$1:$1,0)),'Forecast Input'!$A:$A,Master!C10960,'Forecast Input'!$D:$D,Master!D10960),0),"Actual",SUMIFS('CMO Input'!$Q:$Q,'CMO Input'!$E:$E,Master!$A10960,'CMO Input'!$C:$C,Master!$C10960,'CMO Input'!$AJ:$AJ,Master!$D10960,'CMO Input'!$AU:$AU,Master!$F10956),"")</f>
        <v>0</v>
      </c>
    </row>
    <row r="10961" spans="1:6" x14ac:dyDescent="0.25">
      <c r="A10961" s="24">
        <v>53</v>
      </c>
      <c r="B10961" s="25">
        <v>44621</v>
      </c>
      <c r="C10961" s="24" t="s">
        <v>989</v>
      </c>
      <c r="D10961" s="24" t="s">
        <v>166</v>
      </c>
      <c r="E10961" s="24" t="s">
        <v>1489</v>
      </c>
      <c r="F10961" t="str" cm="1">
        <f t="array" ref="F10961">_xlfn.SWITCH($E10961,"Forecast",IFERROR(SUMIFS(INDEX('Forecast Input'!$A:$BO,,MATCH(TEXT($A10961,"0"),'Forecast Input'!$1:$1,0)),'Forecast Input'!$A:$A,Master!C10961,'Forecast Input'!$D:$D,Master!D10961),0),"Actual",SUMIFS('CMO Input'!$Q:$Q,'CMO Input'!$E:$E,Master!$A10961,'CMO Input'!$C:$C,Master!$C10961,'CMO Input'!$AJ:$AJ,Master!$D10961,'CMO Input'!$AU:$AU,Master!$F10957),"")</f>
        <v/>
      </c>
    </row>
    <row r="10962" spans="1:6" x14ac:dyDescent="0.25">
      <c r="A10962" s="24">
        <v>53</v>
      </c>
      <c r="B10962" s="25">
        <v>44621</v>
      </c>
      <c r="C10962" s="24" t="s">
        <v>989</v>
      </c>
      <c r="D10962" s="24" t="s">
        <v>166</v>
      </c>
      <c r="E10962" s="24" t="s">
        <v>1488</v>
      </c>
      <c r="F10962" cm="1">
        <f t="array" ref="F10962">_xlfn.SWITCH($E10962,"Forecast",IFERROR(SUMIFS(INDEX('Forecast Input'!$A:$BO,,MATCH(TEXT($A10962,"0"),'Forecast Input'!$1:$1,0)),'Forecast Input'!$A:$A,Master!C10962,'Forecast Input'!$D:$D,Master!D10962),0),"Actual",SUMIFS('CMO Input'!$Q:$Q,'CMO Input'!$E:$E,Master!$A10962,'CMO Input'!$C:$C,Master!$C10962,'CMO Input'!$AJ:$AJ,Master!$D10962,'CMO Input'!$AU:$AU,Master!$F10958),"")</f>
        <v>148.75</v>
      </c>
    </row>
    <row r="10963" spans="1:6" x14ac:dyDescent="0.25">
      <c r="A10963" s="24">
        <v>53</v>
      </c>
      <c r="B10963" s="25">
        <v>44621</v>
      </c>
      <c r="C10963" s="24" t="s">
        <v>989</v>
      </c>
      <c r="D10963" s="24" t="s">
        <v>166</v>
      </c>
      <c r="E10963" s="24" t="s">
        <v>1487</v>
      </c>
      <c r="F10963" cm="1">
        <f t="array" ref="F10963">_xlfn.SWITCH($E10963,"Forecast",IFERROR(SUMIFS(INDEX('Forecast Input'!$A:$BO,,MATCH(TEXT($A10963,"0"),'Forecast Input'!$1:$1,0)),'Forecast Input'!$A:$A,Master!C10963,'Forecast Input'!$D:$D,Master!D10963),0),"Actual",SUMIFS('CMO Input'!$Q:$Q,'CMO Input'!$E:$E,Master!$A10963,'CMO Input'!$C:$C,Master!$C10963,'CMO Input'!$AJ:$AJ,Master!$D10963,'CMO Input'!$AU:$AU,Master!$F10959),"")</f>
        <v>0</v>
      </c>
    </row>
    <row r="10964" spans="1:6" x14ac:dyDescent="0.25">
      <c r="A10964" s="24">
        <v>53</v>
      </c>
      <c r="B10964" s="25">
        <v>44621</v>
      </c>
      <c r="C10964" s="24" t="s">
        <v>989</v>
      </c>
      <c r="D10964" s="24" t="s">
        <v>170</v>
      </c>
      <c r="E10964" s="24" t="s">
        <v>1489</v>
      </c>
      <c r="F10964" t="str" cm="1">
        <f t="array" ref="F10964">_xlfn.SWITCH($E10964,"Forecast",IFERROR(SUMIFS(INDEX('Forecast Input'!$A:$BO,,MATCH(TEXT($A10964,"0"),'Forecast Input'!$1:$1,0)),'Forecast Input'!$A:$A,Master!C10964,'Forecast Input'!$D:$D,Master!D10964),0),"Actual",SUMIFS('CMO Input'!$Q:$Q,'CMO Input'!$E:$E,Master!$A10964,'CMO Input'!$C:$C,Master!$C10964,'CMO Input'!$AJ:$AJ,Master!$D10964,'CMO Input'!$AU:$AU,Master!$F10960),"")</f>
        <v/>
      </c>
    </row>
    <row r="10965" spans="1:6" x14ac:dyDescent="0.25">
      <c r="A10965" s="24">
        <v>53</v>
      </c>
      <c r="B10965" s="25">
        <v>44621</v>
      </c>
      <c r="C10965" s="24" t="s">
        <v>989</v>
      </c>
      <c r="D10965" s="24" t="s">
        <v>170</v>
      </c>
      <c r="E10965" s="24" t="s">
        <v>1488</v>
      </c>
      <c r="F10965" cm="1">
        <f t="array" ref="F10965">_xlfn.SWITCH($E10965,"Forecast",IFERROR(SUMIFS(INDEX('Forecast Input'!$A:$BO,,MATCH(TEXT($A10965,"0"),'Forecast Input'!$1:$1,0)),'Forecast Input'!$A:$A,Master!C10965,'Forecast Input'!$D:$D,Master!D10965),0),"Actual",SUMIFS('CMO Input'!$Q:$Q,'CMO Input'!$E:$E,Master!$A10965,'CMO Input'!$C:$C,Master!$C10965,'CMO Input'!$AJ:$AJ,Master!$D10965,'CMO Input'!$AU:$AU,Master!$F10961),"")</f>
        <v>709.13</v>
      </c>
    </row>
    <row r="10966" spans="1:6" x14ac:dyDescent="0.25">
      <c r="A10966" s="24">
        <v>53</v>
      </c>
      <c r="B10966" s="25">
        <v>44621</v>
      </c>
      <c r="C10966" s="24" t="s">
        <v>989</v>
      </c>
      <c r="D10966" s="24" t="s">
        <v>170</v>
      </c>
      <c r="E10966" s="24" t="s">
        <v>1487</v>
      </c>
      <c r="F10966" cm="1">
        <f t="array" ref="F10966">_xlfn.SWITCH($E10966,"Forecast",IFERROR(SUMIFS(INDEX('Forecast Input'!$A:$BO,,MATCH(TEXT($A10966,"0"),'Forecast Input'!$1:$1,0)),'Forecast Input'!$A:$A,Master!C10966,'Forecast Input'!$D:$D,Master!D10966),0),"Actual",SUMIFS('CMO Input'!$Q:$Q,'CMO Input'!$E:$E,Master!$A10966,'CMO Input'!$C:$C,Master!$C10966,'CMO Input'!$AJ:$AJ,Master!$D10966,'CMO Input'!$AU:$AU,Master!$F10962),"")</f>
        <v>0</v>
      </c>
    </row>
    <row r="10967" spans="1:6" x14ac:dyDescent="0.25">
      <c r="A10967" s="24">
        <v>53</v>
      </c>
      <c r="B10967" s="25">
        <v>44621</v>
      </c>
      <c r="C10967" s="24" t="s">
        <v>989</v>
      </c>
      <c r="D10967" s="24" t="s">
        <v>436</v>
      </c>
      <c r="E10967" s="24" t="s">
        <v>1489</v>
      </c>
      <c r="F10967" t="str" cm="1">
        <f t="array" ref="F10967">_xlfn.SWITCH($E10967,"Forecast",IFERROR(SUMIFS(INDEX('Forecast Input'!$A:$BO,,MATCH(TEXT($A10967,"0"),'Forecast Input'!$1:$1,0)),'Forecast Input'!$A:$A,Master!C10967,'Forecast Input'!$D:$D,Master!D10967),0),"Actual",SUMIFS('CMO Input'!$Q:$Q,'CMO Input'!$E:$E,Master!$A10967,'CMO Input'!$C:$C,Master!$C10967,'CMO Input'!$AJ:$AJ,Master!$D10967,'CMO Input'!$AU:$AU,Master!$F10963),"")</f>
        <v/>
      </c>
    </row>
    <row r="10968" spans="1:6" x14ac:dyDescent="0.25">
      <c r="A10968" s="24">
        <v>53</v>
      </c>
      <c r="B10968" s="25">
        <v>44621</v>
      </c>
      <c r="C10968" s="24" t="s">
        <v>989</v>
      </c>
      <c r="D10968" s="24" t="s">
        <v>436</v>
      </c>
      <c r="E10968" s="24" t="s">
        <v>1488</v>
      </c>
      <c r="F10968" cm="1">
        <f t="array" ref="F10968">_xlfn.SWITCH($E10968,"Forecast",IFERROR(SUMIFS(INDEX('Forecast Input'!$A:$BO,,MATCH(TEXT($A10968,"0"),'Forecast Input'!$1:$1,0)),'Forecast Input'!$A:$A,Master!C10968,'Forecast Input'!$D:$D,Master!D10968),0),"Actual",SUMIFS('CMO Input'!$Q:$Q,'CMO Input'!$E:$E,Master!$A10968,'CMO Input'!$C:$C,Master!$C10968,'CMO Input'!$AJ:$AJ,Master!$D10968,'CMO Input'!$AU:$AU,Master!$F10964),"")</f>
        <v>0</v>
      </c>
    </row>
    <row r="10969" spans="1:6" x14ac:dyDescent="0.25">
      <c r="A10969" s="24">
        <v>53</v>
      </c>
      <c r="B10969" s="25">
        <v>44621</v>
      </c>
      <c r="C10969" s="24" t="s">
        <v>989</v>
      </c>
      <c r="D10969" s="24" t="s">
        <v>436</v>
      </c>
      <c r="E10969" s="24" t="s">
        <v>1487</v>
      </c>
      <c r="F10969" cm="1">
        <f t="array" ref="F10969">_xlfn.SWITCH($E10969,"Forecast",IFERROR(SUMIFS(INDEX('Forecast Input'!$A:$BO,,MATCH(TEXT($A10969,"0"),'Forecast Input'!$1:$1,0)),'Forecast Input'!$A:$A,Master!C10969,'Forecast Input'!$D:$D,Master!D10969),0),"Actual",SUMIFS('CMO Input'!$Q:$Q,'CMO Input'!$E:$E,Master!$A10969,'CMO Input'!$C:$C,Master!$C10969,'CMO Input'!$AJ:$AJ,Master!$D10969,'CMO Input'!$AU:$AU,Master!$F10965),"")</f>
        <v>0</v>
      </c>
    </row>
    <row r="10970" spans="1:6" x14ac:dyDescent="0.25">
      <c r="A10970" s="24">
        <v>53</v>
      </c>
      <c r="B10970" s="25">
        <v>44621</v>
      </c>
      <c r="C10970" s="24" t="s">
        <v>989</v>
      </c>
      <c r="D10970" s="24" t="s">
        <v>1469</v>
      </c>
      <c r="E10970" s="24" t="s">
        <v>1489</v>
      </c>
      <c r="F10970" t="str" cm="1">
        <f t="array" ref="F10970">_xlfn.SWITCH($E10970,"Forecast",IFERROR(SUMIFS(INDEX('Forecast Input'!$A:$BO,,MATCH(TEXT($A10970,"0"),'Forecast Input'!$1:$1,0)),'Forecast Input'!$A:$A,Master!C10970,'Forecast Input'!$D:$D,Master!D10970),0),"Actual",SUMIFS('CMO Input'!$Q:$Q,'CMO Input'!$E:$E,Master!$A10970,'CMO Input'!$C:$C,Master!$C10970,'CMO Input'!$AJ:$AJ,Master!$D10970,'CMO Input'!$AU:$AU,Master!$F10966),"")</f>
        <v/>
      </c>
    </row>
    <row r="10971" spans="1:6" x14ac:dyDescent="0.25">
      <c r="A10971" s="24">
        <v>53</v>
      </c>
      <c r="B10971" s="25">
        <v>44621</v>
      </c>
      <c r="C10971" s="24" t="s">
        <v>989</v>
      </c>
      <c r="D10971" s="24" t="s">
        <v>1469</v>
      </c>
      <c r="E10971" s="24" t="s">
        <v>1488</v>
      </c>
      <c r="F10971" cm="1">
        <f t="array" ref="F10971">_xlfn.SWITCH($E10971,"Forecast",IFERROR(SUMIFS(INDEX('Forecast Input'!$A:$BO,,MATCH(TEXT($A10971,"0"),'Forecast Input'!$1:$1,0)),'Forecast Input'!$A:$A,Master!C10971,'Forecast Input'!$D:$D,Master!D10971),0),"Actual",SUMIFS('CMO Input'!$Q:$Q,'CMO Input'!$E:$E,Master!$A10971,'CMO Input'!$C:$C,Master!$C10971,'CMO Input'!$AJ:$AJ,Master!$D10971,'CMO Input'!$AU:$AU,Master!$F10967),"")</f>
        <v>0</v>
      </c>
    </row>
    <row r="10972" spans="1:6" x14ac:dyDescent="0.25">
      <c r="A10972" s="24">
        <v>53</v>
      </c>
      <c r="B10972" s="25">
        <v>44621</v>
      </c>
      <c r="C10972" s="24" t="s">
        <v>989</v>
      </c>
      <c r="D10972" s="24" t="s">
        <v>1469</v>
      </c>
      <c r="E10972" s="24" t="s">
        <v>1487</v>
      </c>
      <c r="F10972" cm="1">
        <f t="array" ref="F10972">_xlfn.SWITCH($E10972,"Forecast",IFERROR(SUMIFS(INDEX('Forecast Input'!$A:$BO,,MATCH(TEXT($A10972,"0"),'Forecast Input'!$1:$1,0)),'Forecast Input'!$A:$A,Master!C10972,'Forecast Input'!$D:$D,Master!D10972),0),"Actual",SUMIFS('CMO Input'!$Q:$Q,'CMO Input'!$E:$E,Master!$A10972,'CMO Input'!$C:$C,Master!$C10972,'CMO Input'!$AJ:$AJ,Master!$D10972,'CMO Input'!$AU:$AU,Master!$F10968),"")</f>
        <v>0</v>
      </c>
    </row>
    <row r="10973" spans="1:6" x14ac:dyDescent="0.25">
      <c r="A10973" s="24">
        <v>53</v>
      </c>
      <c r="B10973" s="25">
        <v>44621</v>
      </c>
      <c r="C10973" s="24" t="s">
        <v>181</v>
      </c>
      <c r="D10973" s="24" t="s">
        <v>10</v>
      </c>
      <c r="E10973" s="24" t="s">
        <v>1489</v>
      </c>
      <c r="F10973" t="str" cm="1">
        <f t="array" ref="F10973">_xlfn.SWITCH($E10973,"Forecast",IFERROR(SUMIFS(INDEX('Forecast Input'!$A:$BO,,MATCH(TEXT($A10973,"0"),'Forecast Input'!$1:$1,0)),'Forecast Input'!$A:$A,Master!C10973,'Forecast Input'!$D:$D,Master!D10973),0),"Actual",SUMIFS('CMO Input'!$Q:$Q,'CMO Input'!$E:$E,Master!$A10973,'CMO Input'!$C:$C,Master!$C10973,'CMO Input'!$AJ:$AJ,Master!$D10973,'CMO Input'!$AU:$AU,Master!$F10969),"")</f>
        <v/>
      </c>
    </row>
    <row r="10974" spans="1:6" x14ac:dyDescent="0.25">
      <c r="A10974" s="24">
        <v>53</v>
      </c>
      <c r="B10974" s="25">
        <v>44621</v>
      </c>
      <c r="C10974" s="24" t="s">
        <v>181</v>
      </c>
      <c r="D10974" s="24" t="s">
        <v>10</v>
      </c>
      <c r="E10974" s="24" t="s">
        <v>1488</v>
      </c>
      <c r="F10974" cm="1">
        <f t="array" ref="F10974">_xlfn.SWITCH($E10974,"Forecast",IFERROR(SUMIFS(INDEX('Forecast Input'!$A:$BO,,MATCH(TEXT($A10974,"0"),'Forecast Input'!$1:$1,0)),'Forecast Input'!$A:$A,Master!C10974,'Forecast Input'!$D:$D,Master!D10974),0),"Actual",SUMIFS('CMO Input'!$Q:$Q,'CMO Input'!$E:$E,Master!$A10974,'CMO Input'!$C:$C,Master!$C10974,'CMO Input'!$AJ:$AJ,Master!$D10974,'CMO Input'!$AU:$AU,Master!$F10970),"")</f>
        <v>0</v>
      </c>
    </row>
    <row r="10975" spans="1:6" x14ac:dyDescent="0.25">
      <c r="A10975" s="24">
        <v>53</v>
      </c>
      <c r="B10975" s="25">
        <v>44621</v>
      </c>
      <c r="C10975" s="24" t="s">
        <v>181</v>
      </c>
      <c r="D10975" s="24" t="s">
        <v>10</v>
      </c>
      <c r="E10975" s="24" t="s">
        <v>1487</v>
      </c>
      <c r="F10975" cm="1">
        <f t="array" ref="F10975">_xlfn.SWITCH($E10975,"Forecast",IFERROR(SUMIFS(INDEX('Forecast Input'!$A:$BO,,MATCH(TEXT($A10975,"0"),'Forecast Input'!$1:$1,0)),'Forecast Input'!$A:$A,Master!C10975,'Forecast Input'!$D:$D,Master!D10975),0),"Actual",SUMIFS('CMO Input'!$Q:$Q,'CMO Input'!$E:$E,Master!$A10975,'CMO Input'!$C:$C,Master!$C10975,'CMO Input'!$AJ:$AJ,Master!$D10975,'CMO Input'!$AU:$AU,Master!$F10971),"")</f>
        <v>0</v>
      </c>
    </row>
    <row r="10976" spans="1:6" x14ac:dyDescent="0.25">
      <c r="A10976" s="24">
        <v>53</v>
      </c>
      <c r="B10976" s="25">
        <v>44621</v>
      </c>
      <c r="C10976" s="24" t="s">
        <v>181</v>
      </c>
      <c r="D10976" s="24" t="s">
        <v>61</v>
      </c>
      <c r="E10976" s="24" t="s">
        <v>1489</v>
      </c>
      <c r="F10976" t="str" cm="1">
        <f t="array" ref="F10976">_xlfn.SWITCH($E10976,"Forecast",IFERROR(SUMIFS(INDEX('Forecast Input'!$A:$BO,,MATCH(TEXT($A10976,"0"),'Forecast Input'!$1:$1,0)),'Forecast Input'!$A:$A,Master!C10976,'Forecast Input'!$D:$D,Master!D10976),0),"Actual",SUMIFS('CMO Input'!$Q:$Q,'CMO Input'!$E:$E,Master!$A10976,'CMO Input'!$C:$C,Master!$C10976,'CMO Input'!$AJ:$AJ,Master!$D10976,'CMO Input'!$AU:$AU,Master!$F10972),"")</f>
        <v/>
      </c>
    </row>
    <row r="10977" spans="1:6" x14ac:dyDescent="0.25">
      <c r="A10977" s="24">
        <v>53</v>
      </c>
      <c r="B10977" s="25">
        <v>44621</v>
      </c>
      <c r="C10977" s="24" t="s">
        <v>181</v>
      </c>
      <c r="D10977" s="24" t="s">
        <v>61</v>
      </c>
      <c r="E10977" s="24" t="s">
        <v>1488</v>
      </c>
      <c r="F10977" cm="1">
        <f t="array" ref="F10977">_xlfn.SWITCH($E10977,"Forecast",IFERROR(SUMIFS(INDEX('Forecast Input'!$A:$BO,,MATCH(TEXT($A10977,"0"),'Forecast Input'!$1:$1,0)),'Forecast Input'!$A:$A,Master!C10977,'Forecast Input'!$D:$D,Master!D10977),0),"Actual",SUMIFS('CMO Input'!$Q:$Q,'CMO Input'!$E:$E,Master!$A10977,'CMO Input'!$C:$C,Master!$C10977,'CMO Input'!$AJ:$AJ,Master!$D10977,'CMO Input'!$AU:$AU,Master!$F10973),"")</f>
        <v>0</v>
      </c>
    </row>
    <row r="10978" spans="1:6" x14ac:dyDescent="0.25">
      <c r="A10978" s="24">
        <v>53</v>
      </c>
      <c r="B10978" s="25">
        <v>44621</v>
      </c>
      <c r="C10978" s="24" t="s">
        <v>181</v>
      </c>
      <c r="D10978" s="24" t="s">
        <v>61</v>
      </c>
      <c r="E10978" s="24" t="s">
        <v>1487</v>
      </c>
      <c r="F10978" cm="1">
        <f t="array" ref="F10978">_xlfn.SWITCH($E10978,"Forecast",IFERROR(SUMIFS(INDEX('Forecast Input'!$A:$BO,,MATCH(TEXT($A10978,"0"),'Forecast Input'!$1:$1,0)),'Forecast Input'!$A:$A,Master!C10978,'Forecast Input'!$D:$D,Master!D10978),0),"Actual",SUMIFS('CMO Input'!$Q:$Q,'CMO Input'!$E:$E,Master!$A10978,'CMO Input'!$C:$C,Master!$C10978,'CMO Input'!$AJ:$AJ,Master!$D10978,'CMO Input'!$AU:$AU,Master!$F10974),"")</f>
        <v>0</v>
      </c>
    </row>
    <row r="10979" spans="1:6" x14ac:dyDescent="0.25">
      <c r="A10979" s="24">
        <v>53</v>
      </c>
      <c r="B10979" s="25">
        <v>44621</v>
      </c>
      <c r="C10979" s="24" t="s">
        <v>181</v>
      </c>
      <c r="D10979" s="24" t="s">
        <v>103</v>
      </c>
      <c r="E10979" s="24" t="s">
        <v>1489</v>
      </c>
      <c r="F10979" t="str" cm="1">
        <f t="array" ref="F10979">_xlfn.SWITCH($E10979,"Forecast",IFERROR(SUMIFS(INDEX('Forecast Input'!$A:$BO,,MATCH(TEXT($A10979,"0"),'Forecast Input'!$1:$1,0)),'Forecast Input'!$A:$A,Master!C10979,'Forecast Input'!$D:$D,Master!D10979),0),"Actual",SUMIFS('CMO Input'!$Q:$Q,'CMO Input'!$E:$E,Master!$A10979,'CMO Input'!$C:$C,Master!$C10979,'CMO Input'!$AJ:$AJ,Master!$D10979,'CMO Input'!$AU:$AU,Master!$F10975),"")</f>
        <v/>
      </c>
    </row>
    <row r="10980" spans="1:6" x14ac:dyDescent="0.25">
      <c r="A10980" s="24">
        <v>53</v>
      </c>
      <c r="B10980" s="25">
        <v>44621</v>
      </c>
      <c r="C10980" s="24" t="s">
        <v>181</v>
      </c>
      <c r="D10980" s="24" t="s">
        <v>103</v>
      </c>
      <c r="E10980" s="24" t="s">
        <v>1488</v>
      </c>
      <c r="F10980" cm="1">
        <f t="array" ref="F10980">_xlfn.SWITCH($E10980,"Forecast",IFERROR(SUMIFS(INDEX('Forecast Input'!$A:$BO,,MATCH(TEXT($A10980,"0"),'Forecast Input'!$1:$1,0)),'Forecast Input'!$A:$A,Master!C10980,'Forecast Input'!$D:$D,Master!D10980),0),"Actual",SUMIFS('CMO Input'!$Q:$Q,'CMO Input'!$E:$E,Master!$A10980,'CMO Input'!$C:$C,Master!$C10980,'CMO Input'!$AJ:$AJ,Master!$D10980,'CMO Input'!$AU:$AU,Master!$F10976),"")</f>
        <v>120.44999999999999</v>
      </c>
    </row>
    <row r="10981" spans="1:6" x14ac:dyDescent="0.25">
      <c r="A10981" s="24">
        <v>53</v>
      </c>
      <c r="B10981" s="25">
        <v>44621</v>
      </c>
      <c r="C10981" s="24" t="s">
        <v>181</v>
      </c>
      <c r="D10981" s="24" t="s">
        <v>103</v>
      </c>
      <c r="E10981" s="24" t="s">
        <v>1487</v>
      </c>
      <c r="F10981" cm="1">
        <f t="array" ref="F10981">_xlfn.SWITCH($E10981,"Forecast",IFERROR(SUMIFS(INDEX('Forecast Input'!$A:$BO,,MATCH(TEXT($A10981,"0"),'Forecast Input'!$1:$1,0)),'Forecast Input'!$A:$A,Master!C10981,'Forecast Input'!$D:$D,Master!D10981),0),"Actual",SUMIFS('CMO Input'!$Q:$Q,'CMO Input'!$E:$E,Master!$A10981,'CMO Input'!$C:$C,Master!$C10981,'CMO Input'!$AJ:$AJ,Master!$D10981,'CMO Input'!$AU:$AU,Master!$F10977),"")</f>
        <v>0</v>
      </c>
    </row>
    <row r="10982" spans="1:6" x14ac:dyDescent="0.25">
      <c r="A10982" s="24">
        <v>53</v>
      </c>
      <c r="B10982" s="25">
        <v>44621</v>
      </c>
      <c r="C10982" s="24" t="s">
        <v>181</v>
      </c>
      <c r="D10982" s="24" t="s">
        <v>146</v>
      </c>
      <c r="E10982" s="24" t="s">
        <v>1489</v>
      </c>
      <c r="F10982" t="str" cm="1">
        <f t="array" ref="F10982">_xlfn.SWITCH($E10982,"Forecast",IFERROR(SUMIFS(INDEX('Forecast Input'!$A:$BO,,MATCH(TEXT($A10982,"0"),'Forecast Input'!$1:$1,0)),'Forecast Input'!$A:$A,Master!C10982,'Forecast Input'!$D:$D,Master!D10982),0),"Actual",SUMIFS('CMO Input'!$Q:$Q,'CMO Input'!$E:$E,Master!$A10982,'CMO Input'!$C:$C,Master!$C10982,'CMO Input'!$AJ:$AJ,Master!$D10982,'CMO Input'!$AU:$AU,Master!$F10978),"")</f>
        <v/>
      </c>
    </row>
    <row r="10983" spans="1:6" x14ac:dyDescent="0.25">
      <c r="A10983" s="24">
        <v>53</v>
      </c>
      <c r="B10983" s="25">
        <v>44621</v>
      </c>
      <c r="C10983" s="24" t="s">
        <v>181</v>
      </c>
      <c r="D10983" s="24" t="s">
        <v>146</v>
      </c>
      <c r="E10983" s="24" t="s">
        <v>1488</v>
      </c>
      <c r="F10983" cm="1">
        <f t="array" ref="F10983">_xlfn.SWITCH($E10983,"Forecast",IFERROR(SUMIFS(INDEX('Forecast Input'!$A:$BO,,MATCH(TEXT($A10983,"0"),'Forecast Input'!$1:$1,0)),'Forecast Input'!$A:$A,Master!C10983,'Forecast Input'!$D:$D,Master!D10983),0),"Actual",SUMIFS('CMO Input'!$Q:$Q,'CMO Input'!$E:$E,Master!$A10983,'CMO Input'!$C:$C,Master!$C10983,'CMO Input'!$AJ:$AJ,Master!$D10983,'CMO Input'!$AU:$AU,Master!$F10979),"")</f>
        <v>224.03</v>
      </c>
    </row>
    <row r="10984" spans="1:6" x14ac:dyDescent="0.25">
      <c r="A10984" s="24">
        <v>53</v>
      </c>
      <c r="B10984" s="25">
        <v>44621</v>
      </c>
      <c r="C10984" s="24" t="s">
        <v>181</v>
      </c>
      <c r="D10984" s="24" t="s">
        <v>146</v>
      </c>
      <c r="E10984" s="24" t="s">
        <v>1487</v>
      </c>
      <c r="F10984" cm="1">
        <f t="array" ref="F10984">_xlfn.SWITCH($E10984,"Forecast",IFERROR(SUMIFS(INDEX('Forecast Input'!$A:$BO,,MATCH(TEXT($A10984,"0"),'Forecast Input'!$1:$1,0)),'Forecast Input'!$A:$A,Master!C10984,'Forecast Input'!$D:$D,Master!D10984),0),"Actual",SUMIFS('CMO Input'!$Q:$Q,'CMO Input'!$E:$E,Master!$A10984,'CMO Input'!$C:$C,Master!$C10984,'CMO Input'!$AJ:$AJ,Master!$D10984,'CMO Input'!$AU:$AU,Master!$F10980),"")</f>
        <v>0</v>
      </c>
    </row>
    <row r="10985" spans="1:6" x14ac:dyDescent="0.25">
      <c r="A10985" s="24">
        <v>53</v>
      </c>
      <c r="B10985" s="25">
        <v>44621</v>
      </c>
      <c r="C10985" s="24" t="s">
        <v>181</v>
      </c>
      <c r="D10985" s="24" t="s">
        <v>166</v>
      </c>
      <c r="E10985" s="24" t="s">
        <v>1489</v>
      </c>
      <c r="F10985" t="str" cm="1">
        <f t="array" ref="F10985">_xlfn.SWITCH($E10985,"Forecast",IFERROR(SUMIFS(INDEX('Forecast Input'!$A:$BO,,MATCH(TEXT($A10985,"0"),'Forecast Input'!$1:$1,0)),'Forecast Input'!$A:$A,Master!C10985,'Forecast Input'!$D:$D,Master!D10985),0),"Actual",SUMIFS('CMO Input'!$Q:$Q,'CMO Input'!$E:$E,Master!$A10985,'CMO Input'!$C:$C,Master!$C10985,'CMO Input'!$AJ:$AJ,Master!$D10985,'CMO Input'!$AU:$AU,Master!$F10981),"")</f>
        <v/>
      </c>
    </row>
    <row r="10986" spans="1:6" x14ac:dyDescent="0.25">
      <c r="A10986" s="24">
        <v>53</v>
      </c>
      <c r="B10986" s="25">
        <v>44621</v>
      </c>
      <c r="C10986" s="24" t="s">
        <v>181</v>
      </c>
      <c r="D10986" s="24" t="s">
        <v>166</v>
      </c>
      <c r="E10986" s="24" t="s">
        <v>1488</v>
      </c>
      <c r="F10986" cm="1">
        <f t="array" ref="F10986">_xlfn.SWITCH($E10986,"Forecast",IFERROR(SUMIFS(INDEX('Forecast Input'!$A:$BO,,MATCH(TEXT($A10986,"0"),'Forecast Input'!$1:$1,0)),'Forecast Input'!$A:$A,Master!C10986,'Forecast Input'!$D:$D,Master!D10986),0),"Actual",SUMIFS('CMO Input'!$Q:$Q,'CMO Input'!$E:$E,Master!$A10986,'CMO Input'!$C:$C,Master!$C10986,'CMO Input'!$AJ:$AJ,Master!$D10986,'CMO Input'!$AU:$AU,Master!$F10982),"")</f>
        <v>0</v>
      </c>
    </row>
    <row r="10987" spans="1:6" x14ac:dyDescent="0.25">
      <c r="A10987" s="24">
        <v>53</v>
      </c>
      <c r="B10987" s="25">
        <v>44621</v>
      </c>
      <c r="C10987" s="24" t="s">
        <v>181</v>
      </c>
      <c r="D10987" s="24" t="s">
        <v>166</v>
      </c>
      <c r="E10987" s="24" t="s">
        <v>1487</v>
      </c>
      <c r="F10987" cm="1">
        <f t="array" ref="F10987">_xlfn.SWITCH($E10987,"Forecast",IFERROR(SUMIFS(INDEX('Forecast Input'!$A:$BO,,MATCH(TEXT($A10987,"0"),'Forecast Input'!$1:$1,0)),'Forecast Input'!$A:$A,Master!C10987,'Forecast Input'!$D:$D,Master!D10987),0),"Actual",SUMIFS('CMO Input'!$Q:$Q,'CMO Input'!$E:$E,Master!$A10987,'CMO Input'!$C:$C,Master!$C10987,'CMO Input'!$AJ:$AJ,Master!$D10987,'CMO Input'!$AU:$AU,Master!$F10983),"")</f>
        <v>0</v>
      </c>
    </row>
    <row r="10988" spans="1:6" x14ac:dyDescent="0.25">
      <c r="A10988" s="24">
        <v>53</v>
      </c>
      <c r="B10988" s="25">
        <v>44621</v>
      </c>
      <c r="C10988" s="24" t="s">
        <v>181</v>
      </c>
      <c r="D10988" s="24" t="s">
        <v>170</v>
      </c>
      <c r="E10988" s="24" t="s">
        <v>1489</v>
      </c>
      <c r="F10988" t="str" cm="1">
        <f t="array" ref="F10988">_xlfn.SWITCH($E10988,"Forecast",IFERROR(SUMIFS(INDEX('Forecast Input'!$A:$BO,,MATCH(TEXT($A10988,"0"),'Forecast Input'!$1:$1,0)),'Forecast Input'!$A:$A,Master!C10988,'Forecast Input'!$D:$D,Master!D10988),0),"Actual",SUMIFS('CMO Input'!$Q:$Q,'CMO Input'!$E:$E,Master!$A10988,'CMO Input'!$C:$C,Master!$C10988,'CMO Input'!$AJ:$AJ,Master!$D10988,'CMO Input'!$AU:$AU,Master!$F10984),"")</f>
        <v/>
      </c>
    </row>
    <row r="10989" spans="1:6" x14ac:dyDescent="0.25">
      <c r="A10989" s="24">
        <v>53</v>
      </c>
      <c r="B10989" s="25">
        <v>44621</v>
      </c>
      <c r="C10989" s="24" t="s">
        <v>181</v>
      </c>
      <c r="D10989" s="24" t="s">
        <v>170</v>
      </c>
      <c r="E10989" s="24" t="s">
        <v>1488</v>
      </c>
      <c r="F10989" cm="1">
        <f t="array" ref="F10989">_xlfn.SWITCH($E10989,"Forecast",IFERROR(SUMIFS(INDEX('Forecast Input'!$A:$BO,,MATCH(TEXT($A10989,"0"),'Forecast Input'!$1:$1,0)),'Forecast Input'!$A:$A,Master!C10989,'Forecast Input'!$D:$D,Master!D10989),0),"Actual",SUMIFS('CMO Input'!$Q:$Q,'CMO Input'!$E:$E,Master!$A10989,'CMO Input'!$C:$C,Master!$C10989,'CMO Input'!$AJ:$AJ,Master!$D10989,'CMO Input'!$AU:$AU,Master!$F10985),"")</f>
        <v>0</v>
      </c>
    </row>
    <row r="10990" spans="1:6" x14ac:dyDescent="0.25">
      <c r="A10990" s="24">
        <v>53</v>
      </c>
      <c r="B10990" s="25">
        <v>44621</v>
      </c>
      <c r="C10990" s="24" t="s">
        <v>181</v>
      </c>
      <c r="D10990" s="24" t="s">
        <v>170</v>
      </c>
      <c r="E10990" s="24" t="s">
        <v>1487</v>
      </c>
      <c r="F10990" cm="1">
        <f t="array" ref="F10990">_xlfn.SWITCH($E10990,"Forecast",IFERROR(SUMIFS(INDEX('Forecast Input'!$A:$BO,,MATCH(TEXT($A10990,"0"),'Forecast Input'!$1:$1,0)),'Forecast Input'!$A:$A,Master!C10990,'Forecast Input'!$D:$D,Master!D10990),0),"Actual",SUMIFS('CMO Input'!$Q:$Q,'CMO Input'!$E:$E,Master!$A10990,'CMO Input'!$C:$C,Master!$C10990,'CMO Input'!$AJ:$AJ,Master!$D10990,'CMO Input'!$AU:$AU,Master!$F10986),"")</f>
        <v>0</v>
      </c>
    </row>
    <row r="10991" spans="1:6" x14ac:dyDescent="0.25">
      <c r="A10991" s="24">
        <v>53</v>
      </c>
      <c r="B10991" s="25">
        <v>44621</v>
      </c>
      <c r="C10991" s="24" t="s">
        <v>181</v>
      </c>
      <c r="D10991" s="24" t="s">
        <v>436</v>
      </c>
      <c r="E10991" s="24" t="s">
        <v>1489</v>
      </c>
      <c r="F10991" t="str" cm="1">
        <f t="array" ref="F10991">_xlfn.SWITCH($E10991,"Forecast",IFERROR(SUMIFS(INDEX('Forecast Input'!$A:$BO,,MATCH(TEXT($A10991,"0"),'Forecast Input'!$1:$1,0)),'Forecast Input'!$A:$A,Master!C10991,'Forecast Input'!$D:$D,Master!D10991),0),"Actual",SUMIFS('CMO Input'!$Q:$Q,'CMO Input'!$E:$E,Master!$A10991,'CMO Input'!$C:$C,Master!$C10991,'CMO Input'!$AJ:$AJ,Master!$D10991,'CMO Input'!$AU:$AU,Master!$F10987),"")</f>
        <v/>
      </c>
    </row>
    <row r="10992" spans="1:6" x14ac:dyDescent="0.25">
      <c r="A10992" s="24">
        <v>53</v>
      </c>
      <c r="B10992" s="25">
        <v>44621</v>
      </c>
      <c r="C10992" s="24" t="s">
        <v>181</v>
      </c>
      <c r="D10992" s="24" t="s">
        <v>436</v>
      </c>
      <c r="E10992" s="24" t="s">
        <v>1488</v>
      </c>
      <c r="F10992" cm="1">
        <f t="array" ref="F10992">_xlfn.SWITCH($E10992,"Forecast",IFERROR(SUMIFS(INDEX('Forecast Input'!$A:$BO,,MATCH(TEXT($A10992,"0"),'Forecast Input'!$1:$1,0)),'Forecast Input'!$A:$A,Master!C10992,'Forecast Input'!$D:$D,Master!D10992),0),"Actual",SUMIFS('CMO Input'!$Q:$Q,'CMO Input'!$E:$E,Master!$A10992,'CMO Input'!$C:$C,Master!$C10992,'CMO Input'!$AJ:$AJ,Master!$D10992,'CMO Input'!$AU:$AU,Master!$F10988),"")</f>
        <v>0</v>
      </c>
    </row>
    <row r="10993" spans="1:6" x14ac:dyDescent="0.25">
      <c r="A10993" s="24">
        <v>53</v>
      </c>
      <c r="B10993" s="25">
        <v>44621</v>
      </c>
      <c r="C10993" s="24" t="s">
        <v>181</v>
      </c>
      <c r="D10993" s="24" t="s">
        <v>436</v>
      </c>
      <c r="E10993" s="24" t="s">
        <v>1487</v>
      </c>
      <c r="F10993" cm="1">
        <f t="array" ref="F10993">_xlfn.SWITCH($E10993,"Forecast",IFERROR(SUMIFS(INDEX('Forecast Input'!$A:$BO,,MATCH(TEXT($A10993,"0"),'Forecast Input'!$1:$1,0)),'Forecast Input'!$A:$A,Master!C10993,'Forecast Input'!$D:$D,Master!D10993),0),"Actual",SUMIFS('CMO Input'!$Q:$Q,'CMO Input'!$E:$E,Master!$A10993,'CMO Input'!$C:$C,Master!$C10993,'CMO Input'!$AJ:$AJ,Master!$D10993,'CMO Input'!$AU:$AU,Master!$F10989),"")</f>
        <v>0</v>
      </c>
    </row>
    <row r="10994" spans="1:6" x14ac:dyDescent="0.25">
      <c r="A10994" s="24">
        <v>53</v>
      </c>
      <c r="B10994" s="25">
        <v>44621</v>
      </c>
      <c r="C10994" s="24" t="s">
        <v>181</v>
      </c>
      <c r="D10994" s="24" t="s">
        <v>1469</v>
      </c>
      <c r="E10994" s="24" t="s">
        <v>1489</v>
      </c>
      <c r="F10994" t="str" cm="1">
        <f t="array" ref="F10994">_xlfn.SWITCH($E10994,"Forecast",IFERROR(SUMIFS(INDEX('Forecast Input'!$A:$BO,,MATCH(TEXT($A10994,"0"),'Forecast Input'!$1:$1,0)),'Forecast Input'!$A:$A,Master!C10994,'Forecast Input'!$D:$D,Master!D10994),0),"Actual",SUMIFS('CMO Input'!$Q:$Q,'CMO Input'!$E:$E,Master!$A10994,'CMO Input'!$C:$C,Master!$C10994,'CMO Input'!$AJ:$AJ,Master!$D10994,'CMO Input'!$AU:$AU,Master!$F10990),"")</f>
        <v/>
      </c>
    </row>
    <row r="10995" spans="1:6" x14ac:dyDescent="0.25">
      <c r="A10995" s="24">
        <v>53</v>
      </c>
      <c r="B10995" s="25">
        <v>44621</v>
      </c>
      <c r="C10995" s="24" t="s">
        <v>181</v>
      </c>
      <c r="D10995" s="24" t="s">
        <v>1469</v>
      </c>
      <c r="E10995" s="24" t="s">
        <v>1488</v>
      </c>
      <c r="F10995" cm="1">
        <f t="array" ref="F10995">_xlfn.SWITCH($E10995,"Forecast",IFERROR(SUMIFS(INDEX('Forecast Input'!$A:$BO,,MATCH(TEXT($A10995,"0"),'Forecast Input'!$1:$1,0)),'Forecast Input'!$A:$A,Master!C10995,'Forecast Input'!$D:$D,Master!D10995),0),"Actual",SUMIFS('CMO Input'!$Q:$Q,'CMO Input'!$E:$E,Master!$A10995,'CMO Input'!$C:$C,Master!$C10995,'CMO Input'!$AJ:$AJ,Master!$D10995,'CMO Input'!$AU:$AU,Master!$F10991),"")</f>
        <v>0</v>
      </c>
    </row>
    <row r="10996" spans="1:6" x14ac:dyDescent="0.25">
      <c r="A10996" s="24">
        <v>53</v>
      </c>
      <c r="B10996" s="25">
        <v>44621</v>
      </c>
      <c r="C10996" s="24" t="s">
        <v>181</v>
      </c>
      <c r="D10996" s="24" t="s">
        <v>1469</v>
      </c>
      <c r="E10996" s="24" t="s">
        <v>1487</v>
      </c>
      <c r="F10996" cm="1">
        <f t="array" ref="F10996">_xlfn.SWITCH($E10996,"Forecast",IFERROR(SUMIFS(INDEX('Forecast Input'!$A:$BO,,MATCH(TEXT($A10996,"0"),'Forecast Input'!$1:$1,0)),'Forecast Input'!$A:$A,Master!C10996,'Forecast Input'!$D:$D,Master!D10996),0),"Actual",SUMIFS('CMO Input'!$Q:$Q,'CMO Input'!$E:$E,Master!$A10996,'CMO Input'!$C:$C,Master!$C10996,'CMO Input'!$AJ:$AJ,Master!$D10996,'CMO Input'!$AU:$AU,Master!$F10992),"")</f>
        <v>0</v>
      </c>
    </row>
    <row r="10997" spans="1:6" x14ac:dyDescent="0.25">
      <c r="A10997" s="24">
        <v>53</v>
      </c>
      <c r="B10997" s="25">
        <v>44621</v>
      </c>
      <c r="C10997" s="24" t="s">
        <v>424</v>
      </c>
      <c r="D10997" s="24" t="s">
        <v>10</v>
      </c>
      <c r="E10997" s="24" t="s">
        <v>1489</v>
      </c>
      <c r="F10997" t="str" cm="1">
        <f t="array" ref="F10997">_xlfn.SWITCH($E10997,"Forecast",IFERROR(SUMIFS(INDEX('Forecast Input'!$A:$BO,,MATCH(TEXT($A10997,"0"),'Forecast Input'!$1:$1,0)),'Forecast Input'!$A:$A,Master!C10997,'Forecast Input'!$D:$D,Master!D10997),0),"Actual",SUMIFS('CMO Input'!$Q:$Q,'CMO Input'!$E:$E,Master!$A10997,'CMO Input'!$C:$C,Master!$C10997,'CMO Input'!$AJ:$AJ,Master!$D10997,'CMO Input'!$AU:$AU,Master!$F10993),"")</f>
        <v/>
      </c>
    </row>
    <row r="10998" spans="1:6" x14ac:dyDescent="0.25">
      <c r="A10998" s="24">
        <v>53</v>
      </c>
      <c r="B10998" s="25">
        <v>44621</v>
      </c>
      <c r="C10998" s="24" t="s">
        <v>424</v>
      </c>
      <c r="D10998" s="24" t="s">
        <v>10</v>
      </c>
      <c r="E10998" s="24" t="s">
        <v>1488</v>
      </c>
      <c r="F10998" cm="1">
        <f t="array" ref="F10998">_xlfn.SWITCH($E10998,"Forecast",IFERROR(SUMIFS(INDEX('Forecast Input'!$A:$BO,,MATCH(TEXT($A10998,"0"),'Forecast Input'!$1:$1,0)),'Forecast Input'!$A:$A,Master!C10998,'Forecast Input'!$D:$D,Master!D10998),0),"Actual",SUMIFS('CMO Input'!$Q:$Q,'CMO Input'!$E:$E,Master!$A10998,'CMO Input'!$C:$C,Master!$C10998,'CMO Input'!$AJ:$AJ,Master!$D10998,'CMO Input'!$AU:$AU,Master!$F10994),"")</f>
        <v>276.42</v>
      </c>
    </row>
    <row r="10999" spans="1:6" x14ac:dyDescent="0.25">
      <c r="A10999" s="24">
        <v>53</v>
      </c>
      <c r="B10999" s="25">
        <v>44621</v>
      </c>
      <c r="C10999" s="24" t="s">
        <v>424</v>
      </c>
      <c r="D10999" s="24" t="s">
        <v>10</v>
      </c>
      <c r="E10999" s="24" t="s">
        <v>1487</v>
      </c>
      <c r="F10999" cm="1">
        <f t="array" ref="F10999">_xlfn.SWITCH($E10999,"Forecast",IFERROR(SUMIFS(INDEX('Forecast Input'!$A:$BO,,MATCH(TEXT($A10999,"0"),'Forecast Input'!$1:$1,0)),'Forecast Input'!$A:$A,Master!C10999,'Forecast Input'!$D:$D,Master!D10999),0),"Actual",SUMIFS('CMO Input'!$Q:$Q,'CMO Input'!$E:$E,Master!$A10999,'CMO Input'!$C:$C,Master!$C10999,'CMO Input'!$AJ:$AJ,Master!$D10999,'CMO Input'!$AU:$AU,Master!$F10995),"")</f>
        <v>0</v>
      </c>
    </row>
    <row r="11000" spans="1:6" x14ac:dyDescent="0.25">
      <c r="A11000" s="24">
        <v>53</v>
      </c>
      <c r="B11000" s="25">
        <v>44621</v>
      </c>
      <c r="C11000" s="24" t="s">
        <v>424</v>
      </c>
      <c r="D11000" s="24" t="s">
        <v>61</v>
      </c>
      <c r="E11000" s="24" t="s">
        <v>1489</v>
      </c>
      <c r="F11000" t="str" cm="1">
        <f t="array" ref="F11000">_xlfn.SWITCH($E11000,"Forecast",IFERROR(SUMIFS(INDEX('Forecast Input'!$A:$BO,,MATCH(TEXT($A11000,"0"),'Forecast Input'!$1:$1,0)),'Forecast Input'!$A:$A,Master!C11000,'Forecast Input'!$D:$D,Master!D11000),0),"Actual",SUMIFS('CMO Input'!$Q:$Q,'CMO Input'!$E:$E,Master!$A11000,'CMO Input'!$C:$C,Master!$C11000,'CMO Input'!$AJ:$AJ,Master!$D11000,'CMO Input'!$AU:$AU,Master!$F10996),"")</f>
        <v/>
      </c>
    </row>
    <row r="11001" spans="1:6" x14ac:dyDescent="0.25">
      <c r="A11001" s="24">
        <v>53</v>
      </c>
      <c r="B11001" s="25">
        <v>44621</v>
      </c>
      <c r="C11001" s="24" t="s">
        <v>424</v>
      </c>
      <c r="D11001" s="24" t="s">
        <v>61</v>
      </c>
      <c r="E11001" s="24" t="s">
        <v>1488</v>
      </c>
      <c r="F11001" cm="1">
        <f t="array" ref="F11001">_xlfn.SWITCH($E11001,"Forecast",IFERROR(SUMIFS(INDEX('Forecast Input'!$A:$BO,,MATCH(TEXT($A11001,"0"),'Forecast Input'!$1:$1,0)),'Forecast Input'!$A:$A,Master!C11001,'Forecast Input'!$D:$D,Master!D11001),0),"Actual",SUMIFS('CMO Input'!$Q:$Q,'CMO Input'!$E:$E,Master!$A11001,'CMO Input'!$C:$C,Master!$C11001,'CMO Input'!$AJ:$AJ,Master!$D11001,'CMO Input'!$AU:$AU,Master!$F10997),"")</f>
        <v>0</v>
      </c>
    </row>
    <row r="11002" spans="1:6" x14ac:dyDescent="0.25">
      <c r="A11002" s="24">
        <v>53</v>
      </c>
      <c r="B11002" s="25">
        <v>44621</v>
      </c>
      <c r="C11002" s="24" t="s">
        <v>424</v>
      </c>
      <c r="D11002" s="24" t="s">
        <v>61</v>
      </c>
      <c r="E11002" s="24" t="s">
        <v>1487</v>
      </c>
      <c r="F11002" cm="1">
        <f t="array" ref="F11002">_xlfn.SWITCH($E11002,"Forecast",IFERROR(SUMIFS(INDEX('Forecast Input'!$A:$BO,,MATCH(TEXT($A11002,"0"),'Forecast Input'!$1:$1,0)),'Forecast Input'!$A:$A,Master!C11002,'Forecast Input'!$D:$D,Master!D11002),0),"Actual",SUMIFS('CMO Input'!$Q:$Q,'CMO Input'!$E:$E,Master!$A11002,'CMO Input'!$C:$C,Master!$C11002,'CMO Input'!$AJ:$AJ,Master!$D11002,'CMO Input'!$AU:$AU,Master!$F10998),"")</f>
        <v>0</v>
      </c>
    </row>
    <row r="11003" spans="1:6" x14ac:dyDescent="0.25">
      <c r="A11003" s="24">
        <v>53</v>
      </c>
      <c r="B11003" s="25">
        <v>44621</v>
      </c>
      <c r="C11003" s="24" t="s">
        <v>424</v>
      </c>
      <c r="D11003" s="24" t="s">
        <v>103</v>
      </c>
      <c r="E11003" s="24" t="s">
        <v>1489</v>
      </c>
      <c r="F11003" t="str" cm="1">
        <f t="array" ref="F11003">_xlfn.SWITCH($E11003,"Forecast",IFERROR(SUMIFS(INDEX('Forecast Input'!$A:$BO,,MATCH(TEXT($A11003,"0"),'Forecast Input'!$1:$1,0)),'Forecast Input'!$A:$A,Master!C11003,'Forecast Input'!$D:$D,Master!D11003),0),"Actual",SUMIFS('CMO Input'!$Q:$Q,'CMO Input'!$E:$E,Master!$A11003,'CMO Input'!$C:$C,Master!$C11003,'CMO Input'!$AJ:$AJ,Master!$D11003,'CMO Input'!$AU:$AU,Master!$F10999),"")</f>
        <v/>
      </c>
    </row>
    <row r="11004" spans="1:6" x14ac:dyDescent="0.25">
      <c r="A11004" s="24">
        <v>53</v>
      </c>
      <c r="B11004" s="25">
        <v>44621</v>
      </c>
      <c r="C11004" s="24" t="s">
        <v>424</v>
      </c>
      <c r="D11004" s="24" t="s">
        <v>103</v>
      </c>
      <c r="E11004" s="24" t="s">
        <v>1488</v>
      </c>
      <c r="F11004" cm="1">
        <f t="array" ref="F11004">_xlfn.SWITCH($E11004,"Forecast",IFERROR(SUMIFS(INDEX('Forecast Input'!$A:$BO,,MATCH(TEXT($A11004,"0"),'Forecast Input'!$1:$1,0)),'Forecast Input'!$A:$A,Master!C11004,'Forecast Input'!$D:$D,Master!D11004),0),"Actual",SUMIFS('CMO Input'!$Q:$Q,'CMO Input'!$E:$E,Master!$A11004,'CMO Input'!$C:$C,Master!$C11004,'CMO Input'!$AJ:$AJ,Master!$D11004,'CMO Input'!$AU:$AU,Master!$F11000),"")</f>
        <v>436.06</v>
      </c>
    </row>
    <row r="11005" spans="1:6" x14ac:dyDescent="0.25">
      <c r="A11005" s="24">
        <v>53</v>
      </c>
      <c r="B11005" s="25">
        <v>44621</v>
      </c>
      <c r="C11005" s="24" t="s">
        <v>424</v>
      </c>
      <c r="D11005" s="24" t="s">
        <v>103</v>
      </c>
      <c r="E11005" s="24" t="s">
        <v>1487</v>
      </c>
      <c r="F11005" cm="1">
        <f t="array" ref="F11005">_xlfn.SWITCH($E11005,"Forecast",IFERROR(SUMIFS(INDEX('Forecast Input'!$A:$BO,,MATCH(TEXT($A11005,"0"),'Forecast Input'!$1:$1,0)),'Forecast Input'!$A:$A,Master!C11005,'Forecast Input'!$D:$D,Master!D11005),0),"Actual",SUMIFS('CMO Input'!$Q:$Q,'CMO Input'!$E:$E,Master!$A11005,'CMO Input'!$C:$C,Master!$C11005,'CMO Input'!$AJ:$AJ,Master!$D11005,'CMO Input'!$AU:$AU,Master!$F11001),"")</f>
        <v>0</v>
      </c>
    </row>
    <row r="11006" spans="1:6" x14ac:dyDescent="0.25">
      <c r="A11006" s="24">
        <v>53</v>
      </c>
      <c r="B11006" s="25">
        <v>44621</v>
      </c>
      <c r="C11006" s="24" t="s">
        <v>424</v>
      </c>
      <c r="D11006" s="24" t="s">
        <v>146</v>
      </c>
      <c r="E11006" s="24" t="s">
        <v>1489</v>
      </c>
      <c r="F11006" t="str" cm="1">
        <f t="array" ref="F11006">_xlfn.SWITCH($E11006,"Forecast",IFERROR(SUMIFS(INDEX('Forecast Input'!$A:$BO,,MATCH(TEXT($A11006,"0"),'Forecast Input'!$1:$1,0)),'Forecast Input'!$A:$A,Master!C11006,'Forecast Input'!$D:$D,Master!D11006),0),"Actual",SUMIFS('CMO Input'!$Q:$Q,'CMO Input'!$E:$E,Master!$A11006,'CMO Input'!$C:$C,Master!$C11006,'CMO Input'!$AJ:$AJ,Master!$D11006,'CMO Input'!$AU:$AU,Master!$F11002),"")</f>
        <v/>
      </c>
    </row>
    <row r="11007" spans="1:6" x14ac:dyDescent="0.25">
      <c r="A11007" s="24">
        <v>53</v>
      </c>
      <c r="B11007" s="25">
        <v>44621</v>
      </c>
      <c r="C11007" s="24" t="s">
        <v>424</v>
      </c>
      <c r="D11007" s="24" t="s">
        <v>146</v>
      </c>
      <c r="E11007" s="24" t="s">
        <v>1488</v>
      </c>
      <c r="F11007" cm="1">
        <f t="array" ref="F11007">_xlfn.SWITCH($E11007,"Forecast",IFERROR(SUMIFS(INDEX('Forecast Input'!$A:$BO,,MATCH(TEXT($A11007,"0"),'Forecast Input'!$1:$1,0)),'Forecast Input'!$A:$A,Master!C11007,'Forecast Input'!$D:$D,Master!D11007),0),"Actual",SUMIFS('CMO Input'!$Q:$Q,'CMO Input'!$E:$E,Master!$A11007,'CMO Input'!$C:$C,Master!$C11007,'CMO Input'!$AJ:$AJ,Master!$D11007,'CMO Input'!$AU:$AU,Master!$F11003),"")</f>
        <v>0</v>
      </c>
    </row>
    <row r="11008" spans="1:6" x14ac:dyDescent="0.25">
      <c r="A11008" s="24">
        <v>53</v>
      </c>
      <c r="B11008" s="25">
        <v>44621</v>
      </c>
      <c r="C11008" s="24" t="s">
        <v>424</v>
      </c>
      <c r="D11008" s="24" t="s">
        <v>146</v>
      </c>
      <c r="E11008" s="24" t="s">
        <v>1487</v>
      </c>
      <c r="F11008" cm="1">
        <f t="array" ref="F11008">_xlfn.SWITCH($E11008,"Forecast",IFERROR(SUMIFS(INDEX('Forecast Input'!$A:$BO,,MATCH(TEXT($A11008,"0"),'Forecast Input'!$1:$1,0)),'Forecast Input'!$A:$A,Master!C11008,'Forecast Input'!$D:$D,Master!D11008),0),"Actual",SUMIFS('CMO Input'!$Q:$Q,'CMO Input'!$E:$E,Master!$A11008,'CMO Input'!$C:$C,Master!$C11008,'CMO Input'!$AJ:$AJ,Master!$D11008,'CMO Input'!$AU:$AU,Master!$F11004),"")</f>
        <v>0</v>
      </c>
    </row>
    <row r="11009" spans="1:6" x14ac:dyDescent="0.25">
      <c r="A11009" s="24">
        <v>53</v>
      </c>
      <c r="B11009" s="25">
        <v>44621</v>
      </c>
      <c r="C11009" s="24" t="s">
        <v>424</v>
      </c>
      <c r="D11009" s="24" t="s">
        <v>166</v>
      </c>
      <c r="E11009" s="24" t="s">
        <v>1489</v>
      </c>
      <c r="F11009" t="str" cm="1">
        <f t="array" ref="F11009">_xlfn.SWITCH($E11009,"Forecast",IFERROR(SUMIFS(INDEX('Forecast Input'!$A:$BO,,MATCH(TEXT($A11009,"0"),'Forecast Input'!$1:$1,0)),'Forecast Input'!$A:$A,Master!C11009,'Forecast Input'!$D:$D,Master!D11009),0),"Actual",SUMIFS('CMO Input'!$Q:$Q,'CMO Input'!$E:$E,Master!$A11009,'CMO Input'!$C:$C,Master!$C11009,'CMO Input'!$AJ:$AJ,Master!$D11009,'CMO Input'!$AU:$AU,Master!$F11005),"")</f>
        <v/>
      </c>
    </row>
    <row r="11010" spans="1:6" x14ac:dyDescent="0.25">
      <c r="A11010" s="24">
        <v>53</v>
      </c>
      <c r="B11010" s="25">
        <v>44621</v>
      </c>
      <c r="C11010" s="24" t="s">
        <v>424</v>
      </c>
      <c r="D11010" s="24" t="s">
        <v>166</v>
      </c>
      <c r="E11010" s="24" t="s">
        <v>1488</v>
      </c>
      <c r="F11010" cm="1">
        <f t="array" ref="F11010">_xlfn.SWITCH($E11010,"Forecast",IFERROR(SUMIFS(INDEX('Forecast Input'!$A:$BO,,MATCH(TEXT($A11010,"0"),'Forecast Input'!$1:$1,0)),'Forecast Input'!$A:$A,Master!C11010,'Forecast Input'!$D:$D,Master!D11010),0),"Actual",SUMIFS('CMO Input'!$Q:$Q,'CMO Input'!$E:$E,Master!$A11010,'CMO Input'!$C:$C,Master!$C11010,'CMO Input'!$AJ:$AJ,Master!$D11010,'CMO Input'!$AU:$AU,Master!$F11006),"")</f>
        <v>0</v>
      </c>
    </row>
    <row r="11011" spans="1:6" x14ac:dyDescent="0.25">
      <c r="A11011" s="24">
        <v>53</v>
      </c>
      <c r="B11011" s="25">
        <v>44621</v>
      </c>
      <c r="C11011" s="24" t="s">
        <v>424</v>
      </c>
      <c r="D11011" s="24" t="s">
        <v>166</v>
      </c>
      <c r="E11011" s="24" t="s">
        <v>1487</v>
      </c>
      <c r="F11011" cm="1">
        <f t="array" ref="F11011">_xlfn.SWITCH($E11011,"Forecast",IFERROR(SUMIFS(INDEX('Forecast Input'!$A:$BO,,MATCH(TEXT($A11011,"0"),'Forecast Input'!$1:$1,0)),'Forecast Input'!$A:$A,Master!C11011,'Forecast Input'!$D:$D,Master!D11011),0),"Actual",SUMIFS('CMO Input'!$Q:$Q,'CMO Input'!$E:$E,Master!$A11011,'CMO Input'!$C:$C,Master!$C11011,'CMO Input'!$AJ:$AJ,Master!$D11011,'CMO Input'!$AU:$AU,Master!$F11007),"")</f>
        <v>0</v>
      </c>
    </row>
    <row r="11012" spans="1:6" x14ac:dyDescent="0.25">
      <c r="A11012" s="24">
        <v>53</v>
      </c>
      <c r="B11012" s="25">
        <v>44621</v>
      </c>
      <c r="C11012" s="24" t="s">
        <v>424</v>
      </c>
      <c r="D11012" s="24" t="s">
        <v>170</v>
      </c>
      <c r="E11012" s="24" t="s">
        <v>1489</v>
      </c>
      <c r="F11012" t="str" cm="1">
        <f t="array" ref="F11012">_xlfn.SWITCH($E11012,"Forecast",IFERROR(SUMIFS(INDEX('Forecast Input'!$A:$BO,,MATCH(TEXT($A11012,"0"),'Forecast Input'!$1:$1,0)),'Forecast Input'!$A:$A,Master!C11012,'Forecast Input'!$D:$D,Master!D11012),0),"Actual",SUMIFS('CMO Input'!$Q:$Q,'CMO Input'!$E:$E,Master!$A11012,'CMO Input'!$C:$C,Master!$C11012,'CMO Input'!$AJ:$AJ,Master!$D11012,'CMO Input'!$AU:$AU,Master!$F11008),"")</f>
        <v/>
      </c>
    </row>
    <row r="11013" spans="1:6" x14ac:dyDescent="0.25">
      <c r="A11013" s="24">
        <v>53</v>
      </c>
      <c r="B11013" s="25">
        <v>44621</v>
      </c>
      <c r="C11013" s="24" t="s">
        <v>424</v>
      </c>
      <c r="D11013" s="24" t="s">
        <v>170</v>
      </c>
      <c r="E11013" s="24" t="s">
        <v>1488</v>
      </c>
      <c r="F11013" cm="1">
        <f t="array" ref="F11013">_xlfn.SWITCH($E11013,"Forecast",IFERROR(SUMIFS(INDEX('Forecast Input'!$A:$BO,,MATCH(TEXT($A11013,"0"),'Forecast Input'!$1:$1,0)),'Forecast Input'!$A:$A,Master!C11013,'Forecast Input'!$D:$D,Master!D11013),0),"Actual",SUMIFS('CMO Input'!$Q:$Q,'CMO Input'!$E:$E,Master!$A11013,'CMO Input'!$C:$C,Master!$C11013,'CMO Input'!$AJ:$AJ,Master!$D11013,'CMO Input'!$AU:$AU,Master!$F11009),"")</f>
        <v>0</v>
      </c>
    </row>
    <row r="11014" spans="1:6" x14ac:dyDescent="0.25">
      <c r="A11014" s="24">
        <v>53</v>
      </c>
      <c r="B11014" s="25">
        <v>44621</v>
      </c>
      <c r="C11014" s="24" t="s">
        <v>424</v>
      </c>
      <c r="D11014" s="24" t="s">
        <v>170</v>
      </c>
      <c r="E11014" s="24" t="s">
        <v>1487</v>
      </c>
      <c r="F11014" cm="1">
        <f t="array" ref="F11014">_xlfn.SWITCH($E11014,"Forecast",IFERROR(SUMIFS(INDEX('Forecast Input'!$A:$BO,,MATCH(TEXT($A11014,"0"),'Forecast Input'!$1:$1,0)),'Forecast Input'!$A:$A,Master!C11014,'Forecast Input'!$D:$D,Master!D11014),0),"Actual",SUMIFS('CMO Input'!$Q:$Q,'CMO Input'!$E:$E,Master!$A11014,'CMO Input'!$C:$C,Master!$C11014,'CMO Input'!$AJ:$AJ,Master!$D11014,'CMO Input'!$AU:$AU,Master!$F11010),"")</f>
        <v>0</v>
      </c>
    </row>
    <row r="11015" spans="1:6" x14ac:dyDescent="0.25">
      <c r="A11015" s="24">
        <v>53</v>
      </c>
      <c r="B11015" s="25">
        <v>44621</v>
      </c>
      <c r="C11015" s="24" t="s">
        <v>424</v>
      </c>
      <c r="D11015" s="24" t="s">
        <v>436</v>
      </c>
      <c r="E11015" s="24" t="s">
        <v>1489</v>
      </c>
      <c r="F11015" t="str" cm="1">
        <f t="array" ref="F11015">_xlfn.SWITCH($E11015,"Forecast",IFERROR(SUMIFS(INDEX('Forecast Input'!$A:$BO,,MATCH(TEXT($A11015,"0"),'Forecast Input'!$1:$1,0)),'Forecast Input'!$A:$A,Master!C11015,'Forecast Input'!$D:$D,Master!D11015),0),"Actual",SUMIFS('CMO Input'!$Q:$Q,'CMO Input'!$E:$E,Master!$A11015,'CMO Input'!$C:$C,Master!$C11015,'CMO Input'!$AJ:$AJ,Master!$D11015,'CMO Input'!$AU:$AU,Master!$F11011),"")</f>
        <v/>
      </c>
    </row>
    <row r="11016" spans="1:6" x14ac:dyDescent="0.25">
      <c r="A11016" s="24">
        <v>53</v>
      </c>
      <c r="B11016" s="25">
        <v>44621</v>
      </c>
      <c r="C11016" s="24" t="s">
        <v>424</v>
      </c>
      <c r="D11016" s="24" t="s">
        <v>436</v>
      </c>
      <c r="E11016" s="24" t="s">
        <v>1488</v>
      </c>
      <c r="F11016" cm="1">
        <f t="array" ref="F11016">_xlfn.SWITCH($E11016,"Forecast",IFERROR(SUMIFS(INDEX('Forecast Input'!$A:$BO,,MATCH(TEXT($A11016,"0"),'Forecast Input'!$1:$1,0)),'Forecast Input'!$A:$A,Master!C11016,'Forecast Input'!$D:$D,Master!D11016),0),"Actual",SUMIFS('CMO Input'!$Q:$Q,'CMO Input'!$E:$E,Master!$A11016,'CMO Input'!$C:$C,Master!$C11016,'CMO Input'!$AJ:$AJ,Master!$D11016,'CMO Input'!$AU:$AU,Master!$F11012),"")</f>
        <v>269.34999999999997</v>
      </c>
    </row>
    <row r="11017" spans="1:6" x14ac:dyDescent="0.25">
      <c r="A11017" s="24">
        <v>53</v>
      </c>
      <c r="B11017" s="25">
        <v>44621</v>
      </c>
      <c r="C11017" s="24" t="s">
        <v>424</v>
      </c>
      <c r="D11017" s="24" t="s">
        <v>436</v>
      </c>
      <c r="E11017" s="24" t="s">
        <v>1487</v>
      </c>
      <c r="F11017" cm="1">
        <f t="array" ref="F11017">_xlfn.SWITCH($E11017,"Forecast",IFERROR(SUMIFS(INDEX('Forecast Input'!$A:$BO,,MATCH(TEXT($A11017,"0"),'Forecast Input'!$1:$1,0)),'Forecast Input'!$A:$A,Master!C11017,'Forecast Input'!$D:$D,Master!D11017),0),"Actual",SUMIFS('CMO Input'!$Q:$Q,'CMO Input'!$E:$E,Master!$A11017,'CMO Input'!$C:$C,Master!$C11017,'CMO Input'!$AJ:$AJ,Master!$D11017,'CMO Input'!$AU:$AU,Master!$F11013),"")</f>
        <v>0</v>
      </c>
    </row>
    <row r="11018" spans="1:6" x14ac:dyDescent="0.25">
      <c r="A11018" s="24">
        <v>53</v>
      </c>
      <c r="B11018" s="25">
        <v>44621</v>
      </c>
      <c r="C11018" s="24" t="s">
        <v>424</v>
      </c>
      <c r="D11018" s="24" t="s">
        <v>1469</v>
      </c>
      <c r="E11018" s="24" t="s">
        <v>1489</v>
      </c>
      <c r="F11018" t="str" cm="1">
        <f t="array" ref="F11018">_xlfn.SWITCH($E11018,"Forecast",IFERROR(SUMIFS(INDEX('Forecast Input'!$A:$BO,,MATCH(TEXT($A11018,"0"),'Forecast Input'!$1:$1,0)),'Forecast Input'!$A:$A,Master!C11018,'Forecast Input'!$D:$D,Master!D11018),0),"Actual",SUMIFS('CMO Input'!$Q:$Q,'CMO Input'!$E:$E,Master!$A11018,'CMO Input'!$C:$C,Master!$C11018,'CMO Input'!$AJ:$AJ,Master!$D11018,'CMO Input'!$AU:$AU,Master!$F11014),"")</f>
        <v/>
      </c>
    </row>
    <row r="11019" spans="1:6" x14ac:dyDescent="0.25">
      <c r="A11019" s="24">
        <v>53</v>
      </c>
      <c r="B11019" s="25">
        <v>44621</v>
      </c>
      <c r="C11019" s="24" t="s">
        <v>424</v>
      </c>
      <c r="D11019" s="24" t="s">
        <v>1469</v>
      </c>
      <c r="E11019" s="24" t="s">
        <v>1488</v>
      </c>
      <c r="F11019" cm="1">
        <f t="array" ref="F11019">_xlfn.SWITCH($E11019,"Forecast",IFERROR(SUMIFS(INDEX('Forecast Input'!$A:$BO,,MATCH(TEXT($A11019,"0"),'Forecast Input'!$1:$1,0)),'Forecast Input'!$A:$A,Master!C11019,'Forecast Input'!$D:$D,Master!D11019),0),"Actual",SUMIFS('CMO Input'!$Q:$Q,'CMO Input'!$E:$E,Master!$A11019,'CMO Input'!$C:$C,Master!$C11019,'CMO Input'!$AJ:$AJ,Master!$D11019,'CMO Input'!$AU:$AU,Master!$F11015),"")</f>
        <v>0</v>
      </c>
    </row>
    <row r="11020" spans="1:6" x14ac:dyDescent="0.25">
      <c r="A11020" s="24">
        <v>53</v>
      </c>
      <c r="B11020" s="25">
        <v>44621</v>
      </c>
      <c r="C11020" s="24" t="s">
        <v>424</v>
      </c>
      <c r="D11020" s="24" t="s">
        <v>1469</v>
      </c>
      <c r="E11020" s="24" t="s">
        <v>1487</v>
      </c>
      <c r="F11020" cm="1">
        <f t="array" ref="F11020">_xlfn.SWITCH($E11020,"Forecast",IFERROR(SUMIFS(INDEX('Forecast Input'!$A:$BO,,MATCH(TEXT($A11020,"0"),'Forecast Input'!$1:$1,0)),'Forecast Input'!$A:$A,Master!C11020,'Forecast Input'!$D:$D,Master!D11020),0),"Actual",SUMIFS('CMO Input'!$Q:$Q,'CMO Input'!$E:$E,Master!$A11020,'CMO Input'!$C:$C,Master!$C11020,'CMO Input'!$AJ:$AJ,Master!$D11020,'CMO Input'!$AU:$AU,Master!$F11016),"")</f>
        <v>0</v>
      </c>
    </row>
    <row r="11021" spans="1:6" x14ac:dyDescent="0.25">
      <c r="A11021" s="24">
        <v>53</v>
      </c>
      <c r="B11021" s="25">
        <v>44621</v>
      </c>
      <c r="C11021" s="24" t="s">
        <v>141</v>
      </c>
      <c r="D11021" s="24" t="s">
        <v>10</v>
      </c>
      <c r="E11021" s="24" t="s">
        <v>1489</v>
      </c>
      <c r="F11021" t="str" cm="1">
        <f t="array" ref="F11021">_xlfn.SWITCH($E11021,"Forecast",IFERROR(SUMIFS(INDEX('Forecast Input'!$A:$BO,,MATCH(TEXT($A11021,"0"),'Forecast Input'!$1:$1,0)),'Forecast Input'!$A:$A,Master!C11021,'Forecast Input'!$D:$D,Master!D11021),0),"Actual",SUMIFS('CMO Input'!$Q:$Q,'CMO Input'!$E:$E,Master!$A11021,'CMO Input'!$C:$C,Master!$C11021,'CMO Input'!$AJ:$AJ,Master!$D11021,'CMO Input'!$AU:$AU,Master!$F11017),"")</f>
        <v/>
      </c>
    </row>
    <row r="11022" spans="1:6" x14ac:dyDescent="0.25">
      <c r="A11022" s="24">
        <v>53</v>
      </c>
      <c r="B11022" s="25">
        <v>44621</v>
      </c>
      <c r="C11022" s="24" t="s">
        <v>141</v>
      </c>
      <c r="D11022" s="24" t="s">
        <v>10</v>
      </c>
      <c r="E11022" s="24" t="s">
        <v>1488</v>
      </c>
      <c r="F11022" cm="1">
        <f t="array" ref="F11022">_xlfn.SWITCH($E11022,"Forecast",IFERROR(SUMIFS(INDEX('Forecast Input'!$A:$BO,,MATCH(TEXT($A11022,"0"),'Forecast Input'!$1:$1,0)),'Forecast Input'!$A:$A,Master!C11022,'Forecast Input'!$D:$D,Master!D11022),0),"Actual",SUMIFS('CMO Input'!$Q:$Q,'CMO Input'!$E:$E,Master!$A11022,'CMO Input'!$C:$C,Master!$C11022,'CMO Input'!$AJ:$AJ,Master!$D11022,'CMO Input'!$AU:$AU,Master!$F11018),"")</f>
        <v>0</v>
      </c>
    </row>
    <row r="11023" spans="1:6" x14ac:dyDescent="0.25">
      <c r="A11023" s="24">
        <v>53</v>
      </c>
      <c r="B11023" s="25">
        <v>44621</v>
      </c>
      <c r="C11023" s="24" t="s">
        <v>141</v>
      </c>
      <c r="D11023" s="24" t="s">
        <v>10</v>
      </c>
      <c r="E11023" s="24" t="s">
        <v>1487</v>
      </c>
      <c r="F11023" cm="1">
        <f t="array" ref="F11023">_xlfn.SWITCH($E11023,"Forecast",IFERROR(SUMIFS(INDEX('Forecast Input'!$A:$BO,,MATCH(TEXT($A11023,"0"),'Forecast Input'!$1:$1,0)),'Forecast Input'!$A:$A,Master!C11023,'Forecast Input'!$D:$D,Master!D11023),0),"Actual",SUMIFS('CMO Input'!$Q:$Q,'CMO Input'!$E:$E,Master!$A11023,'CMO Input'!$C:$C,Master!$C11023,'CMO Input'!$AJ:$AJ,Master!$D11023,'CMO Input'!$AU:$AU,Master!$F11019),"")</f>
        <v>0</v>
      </c>
    </row>
    <row r="11024" spans="1:6" x14ac:dyDescent="0.25">
      <c r="A11024" s="24">
        <v>53</v>
      </c>
      <c r="B11024" s="25">
        <v>44621</v>
      </c>
      <c r="C11024" s="24" t="s">
        <v>141</v>
      </c>
      <c r="D11024" s="24" t="s">
        <v>61</v>
      </c>
      <c r="E11024" s="24" t="s">
        <v>1489</v>
      </c>
      <c r="F11024" t="str" cm="1">
        <f t="array" ref="F11024">_xlfn.SWITCH($E11024,"Forecast",IFERROR(SUMIFS(INDEX('Forecast Input'!$A:$BO,,MATCH(TEXT($A11024,"0"),'Forecast Input'!$1:$1,0)),'Forecast Input'!$A:$A,Master!C11024,'Forecast Input'!$D:$D,Master!D11024),0),"Actual",SUMIFS('CMO Input'!$Q:$Q,'CMO Input'!$E:$E,Master!$A11024,'CMO Input'!$C:$C,Master!$C11024,'CMO Input'!$AJ:$AJ,Master!$D11024,'CMO Input'!$AU:$AU,Master!$F11020),"")</f>
        <v/>
      </c>
    </row>
    <row r="11025" spans="1:6" x14ac:dyDescent="0.25">
      <c r="A11025" s="24">
        <v>53</v>
      </c>
      <c r="B11025" s="25">
        <v>44621</v>
      </c>
      <c r="C11025" s="24" t="s">
        <v>141</v>
      </c>
      <c r="D11025" s="24" t="s">
        <v>61</v>
      </c>
      <c r="E11025" s="24" t="s">
        <v>1488</v>
      </c>
      <c r="F11025" cm="1">
        <f t="array" ref="F11025">_xlfn.SWITCH($E11025,"Forecast",IFERROR(SUMIFS(INDEX('Forecast Input'!$A:$BO,,MATCH(TEXT($A11025,"0"),'Forecast Input'!$1:$1,0)),'Forecast Input'!$A:$A,Master!C11025,'Forecast Input'!$D:$D,Master!D11025),0),"Actual",SUMIFS('CMO Input'!$Q:$Q,'CMO Input'!$E:$E,Master!$A11025,'CMO Input'!$C:$C,Master!$C11025,'CMO Input'!$AJ:$AJ,Master!$D11025,'CMO Input'!$AU:$AU,Master!$F11021),"")</f>
        <v>0</v>
      </c>
    </row>
    <row r="11026" spans="1:6" x14ac:dyDescent="0.25">
      <c r="A11026" s="24">
        <v>53</v>
      </c>
      <c r="B11026" s="25">
        <v>44621</v>
      </c>
      <c r="C11026" s="24" t="s">
        <v>141</v>
      </c>
      <c r="D11026" s="24" t="s">
        <v>61</v>
      </c>
      <c r="E11026" s="24" t="s">
        <v>1487</v>
      </c>
      <c r="F11026" cm="1">
        <f t="array" ref="F11026">_xlfn.SWITCH($E11026,"Forecast",IFERROR(SUMIFS(INDEX('Forecast Input'!$A:$BO,,MATCH(TEXT($A11026,"0"),'Forecast Input'!$1:$1,0)),'Forecast Input'!$A:$A,Master!C11026,'Forecast Input'!$D:$D,Master!D11026),0),"Actual",SUMIFS('CMO Input'!$Q:$Q,'CMO Input'!$E:$E,Master!$A11026,'CMO Input'!$C:$C,Master!$C11026,'CMO Input'!$AJ:$AJ,Master!$D11026,'CMO Input'!$AU:$AU,Master!$F11022),"")</f>
        <v>0</v>
      </c>
    </row>
    <row r="11027" spans="1:6" x14ac:dyDescent="0.25">
      <c r="A11027" s="24">
        <v>53</v>
      </c>
      <c r="B11027" s="25">
        <v>44621</v>
      </c>
      <c r="C11027" s="24" t="s">
        <v>141</v>
      </c>
      <c r="D11027" s="24" t="s">
        <v>103</v>
      </c>
      <c r="E11027" s="24" t="s">
        <v>1489</v>
      </c>
      <c r="F11027" t="str" cm="1">
        <f t="array" ref="F11027">_xlfn.SWITCH($E11027,"Forecast",IFERROR(SUMIFS(INDEX('Forecast Input'!$A:$BO,,MATCH(TEXT($A11027,"0"),'Forecast Input'!$1:$1,0)),'Forecast Input'!$A:$A,Master!C11027,'Forecast Input'!$D:$D,Master!D11027),0),"Actual",SUMIFS('CMO Input'!$Q:$Q,'CMO Input'!$E:$E,Master!$A11027,'CMO Input'!$C:$C,Master!$C11027,'CMO Input'!$AJ:$AJ,Master!$D11027,'CMO Input'!$AU:$AU,Master!$F11023),"")</f>
        <v/>
      </c>
    </row>
    <row r="11028" spans="1:6" x14ac:dyDescent="0.25">
      <c r="A11028" s="24">
        <v>53</v>
      </c>
      <c r="B11028" s="25">
        <v>44621</v>
      </c>
      <c r="C11028" s="24" t="s">
        <v>141</v>
      </c>
      <c r="D11028" s="24" t="s">
        <v>103</v>
      </c>
      <c r="E11028" s="24" t="s">
        <v>1488</v>
      </c>
      <c r="F11028" cm="1">
        <f t="array" ref="F11028">_xlfn.SWITCH($E11028,"Forecast",IFERROR(SUMIFS(INDEX('Forecast Input'!$A:$BO,,MATCH(TEXT($A11028,"0"),'Forecast Input'!$1:$1,0)),'Forecast Input'!$A:$A,Master!C11028,'Forecast Input'!$D:$D,Master!D11028),0),"Actual",SUMIFS('CMO Input'!$Q:$Q,'CMO Input'!$E:$E,Master!$A11028,'CMO Input'!$C:$C,Master!$C11028,'CMO Input'!$AJ:$AJ,Master!$D11028,'CMO Input'!$AU:$AU,Master!$F11024),"")</f>
        <v>0</v>
      </c>
    </row>
    <row r="11029" spans="1:6" x14ac:dyDescent="0.25">
      <c r="A11029" s="24">
        <v>53</v>
      </c>
      <c r="B11029" s="25">
        <v>44621</v>
      </c>
      <c r="C11029" s="24" t="s">
        <v>141</v>
      </c>
      <c r="D11029" s="24" t="s">
        <v>103</v>
      </c>
      <c r="E11029" s="24" t="s">
        <v>1487</v>
      </c>
      <c r="F11029" cm="1">
        <f t="array" ref="F11029">_xlfn.SWITCH($E11029,"Forecast",IFERROR(SUMIFS(INDEX('Forecast Input'!$A:$BO,,MATCH(TEXT($A11029,"0"),'Forecast Input'!$1:$1,0)),'Forecast Input'!$A:$A,Master!C11029,'Forecast Input'!$D:$D,Master!D11029),0),"Actual",SUMIFS('CMO Input'!$Q:$Q,'CMO Input'!$E:$E,Master!$A11029,'CMO Input'!$C:$C,Master!$C11029,'CMO Input'!$AJ:$AJ,Master!$D11029,'CMO Input'!$AU:$AU,Master!$F11025),"")</f>
        <v>0</v>
      </c>
    </row>
    <row r="11030" spans="1:6" x14ac:dyDescent="0.25">
      <c r="A11030" s="24">
        <v>53</v>
      </c>
      <c r="B11030" s="25">
        <v>44621</v>
      </c>
      <c r="C11030" s="24" t="s">
        <v>141</v>
      </c>
      <c r="D11030" s="24" t="s">
        <v>146</v>
      </c>
      <c r="E11030" s="24" t="s">
        <v>1489</v>
      </c>
      <c r="F11030" t="str" cm="1">
        <f t="array" ref="F11030">_xlfn.SWITCH($E11030,"Forecast",IFERROR(SUMIFS(INDEX('Forecast Input'!$A:$BO,,MATCH(TEXT($A11030,"0"),'Forecast Input'!$1:$1,0)),'Forecast Input'!$A:$A,Master!C11030,'Forecast Input'!$D:$D,Master!D11030),0),"Actual",SUMIFS('CMO Input'!$Q:$Q,'CMO Input'!$E:$E,Master!$A11030,'CMO Input'!$C:$C,Master!$C11030,'CMO Input'!$AJ:$AJ,Master!$D11030,'CMO Input'!$AU:$AU,Master!$F11026),"")</f>
        <v/>
      </c>
    </row>
    <row r="11031" spans="1:6" x14ac:dyDescent="0.25">
      <c r="A11031" s="24">
        <v>53</v>
      </c>
      <c r="B11031" s="25">
        <v>44621</v>
      </c>
      <c r="C11031" s="24" t="s">
        <v>141</v>
      </c>
      <c r="D11031" s="24" t="s">
        <v>146</v>
      </c>
      <c r="E11031" s="24" t="s">
        <v>1488</v>
      </c>
      <c r="F11031" cm="1">
        <f t="array" ref="F11031">_xlfn.SWITCH($E11031,"Forecast",IFERROR(SUMIFS(INDEX('Forecast Input'!$A:$BO,,MATCH(TEXT($A11031,"0"),'Forecast Input'!$1:$1,0)),'Forecast Input'!$A:$A,Master!C11031,'Forecast Input'!$D:$D,Master!D11031),0),"Actual",SUMIFS('CMO Input'!$Q:$Q,'CMO Input'!$E:$E,Master!$A11031,'CMO Input'!$C:$C,Master!$C11031,'CMO Input'!$AJ:$AJ,Master!$D11031,'CMO Input'!$AU:$AU,Master!$F11027),"")</f>
        <v>0</v>
      </c>
    </row>
    <row r="11032" spans="1:6" x14ac:dyDescent="0.25">
      <c r="A11032" s="24">
        <v>53</v>
      </c>
      <c r="B11032" s="25">
        <v>44621</v>
      </c>
      <c r="C11032" s="24" t="s">
        <v>141</v>
      </c>
      <c r="D11032" s="24" t="s">
        <v>146</v>
      </c>
      <c r="E11032" s="24" t="s">
        <v>1487</v>
      </c>
      <c r="F11032" cm="1">
        <f t="array" ref="F11032">_xlfn.SWITCH($E11032,"Forecast",IFERROR(SUMIFS(INDEX('Forecast Input'!$A:$BO,,MATCH(TEXT($A11032,"0"),'Forecast Input'!$1:$1,0)),'Forecast Input'!$A:$A,Master!C11032,'Forecast Input'!$D:$D,Master!D11032),0),"Actual",SUMIFS('CMO Input'!$Q:$Q,'CMO Input'!$E:$E,Master!$A11032,'CMO Input'!$C:$C,Master!$C11032,'CMO Input'!$AJ:$AJ,Master!$D11032,'CMO Input'!$AU:$AU,Master!$F11028),"")</f>
        <v>0</v>
      </c>
    </row>
    <row r="11033" spans="1:6" x14ac:dyDescent="0.25">
      <c r="A11033" s="24">
        <v>53</v>
      </c>
      <c r="B11033" s="25">
        <v>44621</v>
      </c>
      <c r="C11033" s="24" t="s">
        <v>141</v>
      </c>
      <c r="D11033" s="24" t="s">
        <v>166</v>
      </c>
      <c r="E11033" s="24" t="s">
        <v>1489</v>
      </c>
      <c r="F11033" t="str" cm="1">
        <f t="array" ref="F11033">_xlfn.SWITCH($E11033,"Forecast",IFERROR(SUMIFS(INDEX('Forecast Input'!$A:$BO,,MATCH(TEXT($A11033,"0"),'Forecast Input'!$1:$1,0)),'Forecast Input'!$A:$A,Master!C11033,'Forecast Input'!$D:$D,Master!D11033),0),"Actual",SUMIFS('CMO Input'!$Q:$Q,'CMO Input'!$E:$E,Master!$A11033,'CMO Input'!$C:$C,Master!$C11033,'CMO Input'!$AJ:$AJ,Master!$D11033,'CMO Input'!$AU:$AU,Master!$F11029),"")</f>
        <v/>
      </c>
    </row>
    <row r="11034" spans="1:6" x14ac:dyDescent="0.25">
      <c r="A11034" s="24">
        <v>53</v>
      </c>
      <c r="B11034" s="25">
        <v>44621</v>
      </c>
      <c r="C11034" s="24" t="s">
        <v>141</v>
      </c>
      <c r="D11034" s="24" t="s">
        <v>166</v>
      </c>
      <c r="E11034" s="24" t="s">
        <v>1488</v>
      </c>
      <c r="F11034" cm="1">
        <f t="array" ref="F11034">_xlfn.SWITCH($E11034,"Forecast",IFERROR(SUMIFS(INDEX('Forecast Input'!$A:$BO,,MATCH(TEXT($A11034,"0"),'Forecast Input'!$1:$1,0)),'Forecast Input'!$A:$A,Master!C11034,'Forecast Input'!$D:$D,Master!D11034),0),"Actual",SUMIFS('CMO Input'!$Q:$Q,'CMO Input'!$E:$E,Master!$A11034,'CMO Input'!$C:$C,Master!$C11034,'CMO Input'!$AJ:$AJ,Master!$D11034,'CMO Input'!$AU:$AU,Master!$F11030),"")</f>
        <v>0</v>
      </c>
    </row>
    <row r="11035" spans="1:6" x14ac:dyDescent="0.25">
      <c r="A11035" s="24">
        <v>53</v>
      </c>
      <c r="B11035" s="25">
        <v>44621</v>
      </c>
      <c r="C11035" s="24" t="s">
        <v>141</v>
      </c>
      <c r="D11035" s="24" t="s">
        <v>166</v>
      </c>
      <c r="E11035" s="24" t="s">
        <v>1487</v>
      </c>
      <c r="F11035" cm="1">
        <f t="array" ref="F11035">_xlfn.SWITCH($E11035,"Forecast",IFERROR(SUMIFS(INDEX('Forecast Input'!$A:$BO,,MATCH(TEXT($A11035,"0"),'Forecast Input'!$1:$1,0)),'Forecast Input'!$A:$A,Master!C11035,'Forecast Input'!$D:$D,Master!D11035),0),"Actual",SUMIFS('CMO Input'!$Q:$Q,'CMO Input'!$E:$E,Master!$A11035,'CMO Input'!$C:$C,Master!$C11035,'CMO Input'!$AJ:$AJ,Master!$D11035,'CMO Input'!$AU:$AU,Master!$F11031),"")</f>
        <v>0</v>
      </c>
    </row>
    <row r="11036" spans="1:6" x14ac:dyDescent="0.25">
      <c r="A11036" s="24">
        <v>53</v>
      </c>
      <c r="B11036" s="25">
        <v>44621</v>
      </c>
      <c r="C11036" s="24" t="s">
        <v>141</v>
      </c>
      <c r="D11036" s="24" t="s">
        <v>170</v>
      </c>
      <c r="E11036" s="24" t="s">
        <v>1489</v>
      </c>
      <c r="F11036" t="str" cm="1">
        <f t="array" ref="F11036">_xlfn.SWITCH($E11036,"Forecast",IFERROR(SUMIFS(INDEX('Forecast Input'!$A:$BO,,MATCH(TEXT($A11036,"0"),'Forecast Input'!$1:$1,0)),'Forecast Input'!$A:$A,Master!C11036,'Forecast Input'!$D:$D,Master!D11036),0),"Actual",SUMIFS('CMO Input'!$Q:$Q,'CMO Input'!$E:$E,Master!$A11036,'CMO Input'!$C:$C,Master!$C11036,'CMO Input'!$AJ:$AJ,Master!$D11036,'CMO Input'!$AU:$AU,Master!$F11032),"")</f>
        <v/>
      </c>
    </row>
    <row r="11037" spans="1:6" x14ac:dyDescent="0.25">
      <c r="A11037" s="24">
        <v>53</v>
      </c>
      <c r="B11037" s="25">
        <v>44621</v>
      </c>
      <c r="C11037" s="24" t="s">
        <v>141</v>
      </c>
      <c r="D11037" s="24" t="s">
        <v>170</v>
      </c>
      <c r="E11037" s="24" t="s">
        <v>1488</v>
      </c>
      <c r="F11037" cm="1">
        <f t="array" ref="F11037">_xlfn.SWITCH($E11037,"Forecast",IFERROR(SUMIFS(INDEX('Forecast Input'!$A:$BO,,MATCH(TEXT($A11037,"0"),'Forecast Input'!$1:$1,0)),'Forecast Input'!$A:$A,Master!C11037,'Forecast Input'!$D:$D,Master!D11037),0),"Actual",SUMIFS('CMO Input'!$Q:$Q,'CMO Input'!$E:$E,Master!$A11037,'CMO Input'!$C:$C,Master!$C11037,'CMO Input'!$AJ:$AJ,Master!$D11037,'CMO Input'!$AU:$AU,Master!$F11033),"")</f>
        <v>0</v>
      </c>
    </row>
    <row r="11038" spans="1:6" x14ac:dyDescent="0.25">
      <c r="A11038" s="24">
        <v>53</v>
      </c>
      <c r="B11038" s="25">
        <v>44621</v>
      </c>
      <c r="C11038" s="24" t="s">
        <v>141</v>
      </c>
      <c r="D11038" s="24" t="s">
        <v>170</v>
      </c>
      <c r="E11038" s="24" t="s">
        <v>1487</v>
      </c>
      <c r="F11038" cm="1">
        <f t="array" ref="F11038">_xlfn.SWITCH($E11038,"Forecast",IFERROR(SUMIFS(INDEX('Forecast Input'!$A:$BO,,MATCH(TEXT($A11038,"0"),'Forecast Input'!$1:$1,0)),'Forecast Input'!$A:$A,Master!C11038,'Forecast Input'!$D:$D,Master!D11038),0),"Actual",SUMIFS('CMO Input'!$Q:$Q,'CMO Input'!$E:$E,Master!$A11038,'CMO Input'!$C:$C,Master!$C11038,'CMO Input'!$AJ:$AJ,Master!$D11038,'CMO Input'!$AU:$AU,Master!$F11034),"")</f>
        <v>0</v>
      </c>
    </row>
    <row r="11039" spans="1:6" x14ac:dyDescent="0.25">
      <c r="A11039" s="24">
        <v>53</v>
      </c>
      <c r="B11039" s="25">
        <v>44621</v>
      </c>
      <c r="C11039" s="24" t="s">
        <v>141</v>
      </c>
      <c r="D11039" s="24" t="s">
        <v>436</v>
      </c>
      <c r="E11039" s="24" t="s">
        <v>1489</v>
      </c>
      <c r="F11039" t="str" cm="1">
        <f t="array" ref="F11039">_xlfn.SWITCH($E11039,"Forecast",IFERROR(SUMIFS(INDEX('Forecast Input'!$A:$BO,,MATCH(TEXT($A11039,"0"),'Forecast Input'!$1:$1,0)),'Forecast Input'!$A:$A,Master!C11039,'Forecast Input'!$D:$D,Master!D11039),0),"Actual",SUMIFS('CMO Input'!$Q:$Q,'CMO Input'!$E:$E,Master!$A11039,'CMO Input'!$C:$C,Master!$C11039,'CMO Input'!$AJ:$AJ,Master!$D11039,'CMO Input'!$AU:$AU,Master!$F11035),"")</f>
        <v/>
      </c>
    </row>
    <row r="11040" spans="1:6" x14ac:dyDescent="0.25">
      <c r="A11040" s="24">
        <v>53</v>
      </c>
      <c r="B11040" s="25">
        <v>44621</v>
      </c>
      <c r="C11040" s="24" t="s">
        <v>141</v>
      </c>
      <c r="D11040" s="24" t="s">
        <v>436</v>
      </c>
      <c r="E11040" s="24" t="s">
        <v>1488</v>
      </c>
      <c r="F11040" cm="1">
        <f t="array" ref="F11040">_xlfn.SWITCH($E11040,"Forecast",IFERROR(SUMIFS(INDEX('Forecast Input'!$A:$BO,,MATCH(TEXT($A11040,"0"),'Forecast Input'!$1:$1,0)),'Forecast Input'!$A:$A,Master!C11040,'Forecast Input'!$D:$D,Master!D11040),0),"Actual",SUMIFS('CMO Input'!$Q:$Q,'CMO Input'!$E:$E,Master!$A11040,'CMO Input'!$C:$C,Master!$C11040,'CMO Input'!$AJ:$AJ,Master!$D11040,'CMO Input'!$AU:$AU,Master!$F11036),"")</f>
        <v>0</v>
      </c>
    </row>
    <row r="11041" spans="1:6" x14ac:dyDescent="0.25">
      <c r="A11041" s="24">
        <v>53</v>
      </c>
      <c r="B11041" s="25">
        <v>44621</v>
      </c>
      <c r="C11041" s="24" t="s">
        <v>141</v>
      </c>
      <c r="D11041" s="24" t="s">
        <v>436</v>
      </c>
      <c r="E11041" s="24" t="s">
        <v>1487</v>
      </c>
      <c r="F11041" cm="1">
        <f t="array" ref="F11041">_xlfn.SWITCH($E11041,"Forecast",IFERROR(SUMIFS(INDEX('Forecast Input'!$A:$BO,,MATCH(TEXT($A11041,"0"),'Forecast Input'!$1:$1,0)),'Forecast Input'!$A:$A,Master!C11041,'Forecast Input'!$D:$D,Master!D11041),0),"Actual",SUMIFS('CMO Input'!$Q:$Q,'CMO Input'!$E:$E,Master!$A11041,'CMO Input'!$C:$C,Master!$C11041,'CMO Input'!$AJ:$AJ,Master!$D11041,'CMO Input'!$AU:$AU,Master!$F11037),"")</f>
        <v>0</v>
      </c>
    </row>
    <row r="11042" spans="1:6" x14ac:dyDescent="0.25">
      <c r="A11042" s="24">
        <v>53</v>
      </c>
      <c r="B11042" s="25">
        <v>44621</v>
      </c>
      <c r="C11042" s="24" t="s">
        <v>141</v>
      </c>
      <c r="D11042" s="24" t="s">
        <v>1469</v>
      </c>
      <c r="E11042" s="24" t="s">
        <v>1489</v>
      </c>
      <c r="F11042" t="str" cm="1">
        <f t="array" ref="F11042">_xlfn.SWITCH($E11042,"Forecast",IFERROR(SUMIFS(INDEX('Forecast Input'!$A:$BO,,MATCH(TEXT($A11042,"0"),'Forecast Input'!$1:$1,0)),'Forecast Input'!$A:$A,Master!C11042,'Forecast Input'!$D:$D,Master!D11042),0),"Actual",SUMIFS('CMO Input'!$Q:$Q,'CMO Input'!$E:$E,Master!$A11042,'CMO Input'!$C:$C,Master!$C11042,'CMO Input'!$AJ:$AJ,Master!$D11042,'CMO Input'!$AU:$AU,Master!$F11038),"")</f>
        <v/>
      </c>
    </row>
    <row r="11043" spans="1:6" x14ac:dyDescent="0.25">
      <c r="A11043" s="24">
        <v>53</v>
      </c>
      <c r="B11043" s="25">
        <v>44621</v>
      </c>
      <c r="C11043" s="24" t="s">
        <v>141</v>
      </c>
      <c r="D11043" s="24" t="s">
        <v>1469</v>
      </c>
      <c r="E11043" s="24" t="s">
        <v>1488</v>
      </c>
      <c r="F11043" cm="1">
        <f t="array" ref="F11043">_xlfn.SWITCH($E11043,"Forecast",IFERROR(SUMIFS(INDEX('Forecast Input'!$A:$BO,,MATCH(TEXT($A11043,"0"),'Forecast Input'!$1:$1,0)),'Forecast Input'!$A:$A,Master!C11043,'Forecast Input'!$D:$D,Master!D11043),0),"Actual",SUMIFS('CMO Input'!$Q:$Q,'CMO Input'!$E:$E,Master!$A11043,'CMO Input'!$C:$C,Master!$C11043,'CMO Input'!$AJ:$AJ,Master!$D11043,'CMO Input'!$AU:$AU,Master!$F11039),"")</f>
        <v>0</v>
      </c>
    </row>
    <row r="11044" spans="1:6" x14ac:dyDescent="0.25">
      <c r="A11044" s="24">
        <v>53</v>
      </c>
      <c r="B11044" s="25">
        <v>44621</v>
      </c>
      <c r="C11044" s="24" t="s">
        <v>141</v>
      </c>
      <c r="D11044" s="24" t="s">
        <v>1469</v>
      </c>
      <c r="E11044" s="24" t="s">
        <v>1487</v>
      </c>
      <c r="F11044" cm="1">
        <f t="array" ref="F11044">_xlfn.SWITCH($E11044,"Forecast",IFERROR(SUMIFS(INDEX('Forecast Input'!$A:$BO,,MATCH(TEXT($A11044,"0"),'Forecast Input'!$1:$1,0)),'Forecast Input'!$A:$A,Master!C11044,'Forecast Input'!$D:$D,Master!D11044),0),"Actual",SUMIFS('CMO Input'!$Q:$Q,'CMO Input'!$E:$E,Master!$A11044,'CMO Input'!$C:$C,Master!$C11044,'CMO Input'!$AJ:$AJ,Master!$D11044,'CMO Input'!$AU:$AU,Master!$F11040),"")</f>
        <v>0</v>
      </c>
    </row>
    <row r="11045" spans="1:6" x14ac:dyDescent="0.25">
      <c r="A11045" s="24">
        <v>53</v>
      </c>
      <c r="B11045" s="25">
        <v>44621</v>
      </c>
      <c r="C11045" s="24" t="s">
        <v>127</v>
      </c>
      <c r="D11045" s="24" t="s">
        <v>10</v>
      </c>
      <c r="E11045" s="24" t="s">
        <v>1489</v>
      </c>
      <c r="F11045" t="str" cm="1">
        <f t="array" ref="F11045">_xlfn.SWITCH($E11045,"Forecast",IFERROR(SUMIFS(INDEX('Forecast Input'!$A:$BO,,MATCH(TEXT($A11045,"0"),'Forecast Input'!$1:$1,0)),'Forecast Input'!$A:$A,Master!C11045,'Forecast Input'!$D:$D,Master!D11045),0),"Actual",SUMIFS('CMO Input'!$Q:$Q,'CMO Input'!$E:$E,Master!$A11045,'CMO Input'!$C:$C,Master!$C11045,'CMO Input'!$AJ:$AJ,Master!$D11045,'CMO Input'!$AU:$AU,Master!$F11041),"")</f>
        <v/>
      </c>
    </row>
    <row r="11046" spans="1:6" x14ac:dyDescent="0.25">
      <c r="A11046" s="24">
        <v>53</v>
      </c>
      <c r="B11046" s="25">
        <v>44621</v>
      </c>
      <c r="C11046" s="24" t="s">
        <v>127</v>
      </c>
      <c r="D11046" s="24" t="s">
        <v>10</v>
      </c>
      <c r="E11046" s="24" t="s">
        <v>1488</v>
      </c>
      <c r="F11046" cm="1">
        <f t="array" ref="F11046">_xlfn.SWITCH($E11046,"Forecast",IFERROR(SUMIFS(INDEX('Forecast Input'!$A:$BO,,MATCH(TEXT($A11046,"0"),'Forecast Input'!$1:$1,0)),'Forecast Input'!$A:$A,Master!C11046,'Forecast Input'!$D:$D,Master!D11046),0),"Actual",SUMIFS('CMO Input'!$Q:$Q,'CMO Input'!$E:$E,Master!$A11046,'CMO Input'!$C:$C,Master!$C11046,'CMO Input'!$AJ:$AJ,Master!$D11046,'CMO Input'!$AU:$AU,Master!$F11042),"")</f>
        <v>0</v>
      </c>
    </row>
    <row r="11047" spans="1:6" x14ac:dyDescent="0.25">
      <c r="A11047" s="24">
        <v>53</v>
      </c>
      <c r="B11047" s="25">
        <v>44621</v>
      </c>
      <c r="C11047" s="24" t="s">
        <v>127</v>
      </c>
      <c r="D11047" s="24" t="s">
        <v>10</v>
      </c>
      <c r="E11047" s="24" t="s">
        <v>1487</v>
      </c>
      <c r="F11047" cm="1">
        <f t="array" ref="F11047">_xlfn.SWITCH($E11047,"Forecast",IFERROR(SUMIFS(INDEX('Forecast Input'!$A:$BO,,MATCH(TEXT($A11047,"0"),'Forecast Input'!$1:$1,0)),'Forecast Input'!$A:$A,Master!C11047,'Forecast Input'!$D:$D,Master!D11047),0),"Actual",SUMIFS('CMO Input'!$Q:$Q,'CMO Input'!$E:$E,Master!$A11047,'CMO Input'!$C:$C,Master!$C11047,'CMO Input'!$AJ:$AJ,Master!$D11047,'CMO Input'!$AU:$AU,Master!$F11043),"")</f>
        <v>0</v>
      </c>
    </row>
    <row r="11048" spans="1:6" x14ac:dyDescent="0.25">
      <c r="A11048" s="24">
        <v>53</v>
      </c>
      <c r="B11048" s="25">
        <v>44621</v>
      </c>
      <c r="C11048" s="24" t="s">
        <v>127</v>
      </c>
      <c r="D11048" s="24" t="s">
        <v>61</v>
      </c>
      <c r="E11048" s="24" t="s">
        <v>1489</v>
      </c>
      <c r="F11048" t="str" cm="1">
        <f t="array" ref="F11048">_xlfn.SWITCH($E11048,"Forecast",IFERROR(SUMIFS(INDEX('Forecast Input'!$A:$BO,,MATCH(TEXT($A11048,"0"),'Forecast Input'!$1:$1,0)),'Forecast Input'!$A:$A,Master!C11048,'Forecast Input'!$D:$D,Master!D11048),0),"Actual",SUMIFS('CMO Input'!$Q:$Q,'CMO Input'!$E:$E,Master!$A11048,'CMO Input'!$C:$C,Master!$C11048,'CMO Input'!$AJ:$AJ,Master!$D11048,'CMO Input'!$AU:$AU,Master!$F11044),"")</f>
        <v/>
      </c>
    </row>
    <row r="11049" spans="1:6" x14ac:dyDescent="0.25">
      <c r="A11049" s="24">
        <v>53</v>
      </c>
      <c r="B11049" s="25">
        <v>44621</v>
      </c>
      <c r="C11049" s="24" t="s">
        <v>127</v>
      </c>
      <c r="D11049" s="24" t="s">
        <v>61</v>
      </c>
      <c r="E11049" s="24" t="s">
        <v>1488</v>
      </c>
      <c r="F11049" cm="1">
        <f t="array" ref="F11049">_xlfn.SWITCH($E11049,"Forecast",IFERROR(SUMIFS(INDEX('Forecast Input'!$A:$BO,,MATCH(TEXT($A11049,"0"),'Forecast Input'!$1:$1,0)),'Forecast Input'!$A:$A,Master!C11049,'Forecast Input'!$D:$D,Master!D11049),0),"Actual",SUMIFS('CMO Input'!$Q:$Q,'CMO Input'!$E:$E,Master!$A11049,'CMO Input'!$C:$C,Master!$C11049,'CMO Input'!$AJ:$AJ,Master!$D11049,'CMO Input'!$AU:$AU,Master!$F11045),"")</f>
        <v>0</v>
      </c>
    </row>
    <row r="11050" spans="1:6" x14ac:dyDescent="0.25">
      <c r="A11050" s="24">
        <v>53</v>
      </c>
      <c r="B11050" s="25">
        <v>44621</v>
      </c>
      <c r="C11050" s="24" t="s">
        <v>127</v>
      </c>
      <c r="D11050" s="24" t="s">
        <v>61</v>
      </c>
      <c r="E11050" s="24" t="s">
        <v>1487</v>
      </c>
      <c r="F11050" cm="1">
        <f t="array" ref="F11050">_xlfn.SWITCH($E11050,"Forecast",IFERROR(SUMIFS(INDEX('Forecast Input'!$A:$BO,,MATCH(TEXT($A11050,"0"),'Forecast Input'!$1:$1,0)),'Forecast Input'!$A:$A,Master!C11050,'Forecast Input'!$D:$D,Master!D11050),0),"Actual",SUMIFS('CMO Input'!$Q:$Q,'CMO Input'!$E:$E,Master!$A11050,'CMO Input'!$C:$C,Master!$C11050,'CMO Input'!$AJ:$AJ,Master!$D11050,'CMO Input'!$AU:$AU,Master!$F11046),"")</f>
        <v>0</v>
      </c>
    </row>
    <row r="11051" spans="1:6" x14ac:dyDescent="0.25">
      <c r="A11051" s="24">
        <v>53</v>
      </c>
      <c r="B11051" s="25">
        <v>44621</v>
      </c>
      <c r="C11051" s="24" t="s">
        <v>127</v>
      </c>
      <c r="D11051" s="24" t="s">
        <v>103</v>
      </c>
      <c r="E11051" s="24" t="s">
        <v>1489</v>
      </c>
      <c r="F11051" t="str" cm="1">
        <f t="array" ref="F11051">_xlfn.SWITCH($E11051,"Forecast",IFERROR(SUMIFS(INDEX('Forecast Input'!$A:$BO,,MATCH(TEXT($A11051,"0"),'Forecast Input'!$1:$1,0)),'Forecast Input'!$A:$A,Master!C11051,'Forecast Input'!$D:$D,Master!D11051),0),"Actual",SUMIFS('CMO Input'!$Q:$Q,'CMO Input'!$E:$E,Master!$A11051,'CMO Input'!$C:$C,Master!$C11051,'CMO Input'!$AJ:$AJ,Master!$D11051,'CMO Input'!$AU:$AU,Master!$F11047),"")</f>
        <v/>
      </c>
    </row>
    <row r="11052" spans="1:6" x14ac:dyDescent="0.25">
      <c r="A11052" s="24">
        <v>53</v>
      </c>
      <c r="B11052" s="25">
        <v>44621</v>
      </c>
      <c r="C11052" s="24" t="s">
        <v>127</v>
      </c>
      <c r="D11052" s="24" t="s">
        <v>103</v>
      </c>
      <c r="E11052" s="24" t="s">
        <v>1488</v>
      </c>
      <c r="F11052" cm="1">
        <f t="array" ref="F11052">_xlfn.SWITCH($E11052,"Forecast",IFERROR(SUMIFS(INDEX('Forecast Input'!$A:$BO,,MATCH(TEXT($A11052,"0"),'Forecast Input'!$1:$1,0)),'Forecast Input'!$A:$A,Master!C11052,'Forecast Input'!$D:$D,Master!D11052),0),"Actual",SUMIFS('CMO Input'!$Q:$Q,'CMO Input'!$E:$E,Master!$A11052,'CMO Input'!$C:$C,Master!$C11052,'CMO Input'!$AJ:$AJ,Master!$D11052,'CMO Input'!$AU:$AU,Master!$F11048),"")</f>
        <v>0</v>
      </c>
    </row>
    <row r="11053" spans="1:6" x14ac:dyDescent="0.25">
      <c r="A11053" s="24">
        <v>53</v>
      </c>
      <c r="B11053" s="25">
        <v>44621</v>
      </c>
      <c r="C11053" s="24" t="s">
        <v>127</v>
      </c>
      <c r="D11053" s="24" t="s">
        <v>103</v>
      </c>
      <c r="E11053" s="24" t="s">
        <v>1487</v>
      </c>
      <c r="F11053" cm="1">
        <f t="array" ref="F11053">_xlfn.SWITCH($E11053,"Forecast",IFERROR(SUMIFS(INDEX('Forecast Input'!$A:$BO,,MATCH(TEXT($A11053,"0"),'Forecast Input'!$1:$1,0)),'Forecast Input'!$A:$A,Master!C11053,'Forecast Input'!$D:$D,Master!D11053),0),"Actual",SUMIFS('CMO Input'!$Q:$Q,'CMO Input'!$E:$E,Master!$A11053,'CMO Input'!$C:$C,Master!$C11053,'CMO Input'!$AJ:$AJ,Master!$D11053,'CMO Input'!$AU:$AU,Master!$F11049),"")</f>
        <v>0</v>
      </c>
    </row>
    <row r="11054" spans="1:6" x14ac:dyDescent="0.25">
      <c r="A11054" s="24">
        <v>53</v>
      </c>
      <c r="B11054" s="25">
        <v>44621</v>
      </c>
      <c r="C11054" s="24" t="s">
        <v>127</v>
      </c>
      <c r="D11054" s="24" t="s">
        <v>146</v>
      </c>
      <c r="E11054" s="24" t="s">
        <v>1489</v>
      </c>
      <c r="F11054" t="str" cm="1">
        <f t="array" ref="F11054">_xlfn.SWITCH($E11054,"Forecast",IFERROR(SUMIFS(INDEX('Forecast Input'!$A:$BO,,MATCH(TEXT($A11054,"0"),'Forecast Input'!$1:$1,0)),'Forecast Input'!$A:$A,Master!C11054,'Forecast Input'!$D:$D,Master!D11054),0),"Actual",SUMIFS('CMO Input'!$Q:$Q,'CMO Input'!$E:$E,Master!$A11054,'CMO Input'!$C:$C,Master!$C11054,'CMO Input'!$AJ:$AJ,Master!$D11054,'CMO Input'!$AU:$AU,Master!$F11050),"")</f>
        <v/>
      </c>
    </row>
    <row r="11055" spans="1:6" x14ac:dyDescent="0.25">
      <c r="A11055" s="24">
        <v>53</v>
      </c>
      <c r="B11055" s="25">
        <v>44621</v>
      </c>
      <c r="C11055" s="24" t="s">
        <v>127</v>
      </c>
      <c r="D11055" s="24" t="s">
        <v>146</v>
      </c>
      <c r="E11055" s="24" t="s">
        <v>1488</v>
      </c>
      <c r="F11055" cm="1">
        <f t="array" ref="F11055">_xlfn.SWITCH($E11055,"Forecast",IFERROR(SUMIFS(INDEX('Forecast Input'!$A:$BO,,MATCH(TEXT($A11055,"0"),'Forecast Input'!$1:$1,0)),'Forecast Input'!$A:$A,Master!C11055,'Forecast Input'!$D:$D,Master!D11055),0),"Actual",SUMIFS('CMO Input'!$Q:$Q,'CMO Input'!$E:$E,Master!$A11055,'CMO Input'!$C:$C,Master!$C11055,'CMO Input'!$AJ:$AJ,Master!$D11055,'CMO Input'!$AU:$AU,Master!$F11051),"")</f>
        <v>0</v>
      </c>
    </row>
    <row r="11056" spans="1:6" x14ac:dyDescent="0.25">
      <c r="A11056" s="24">
        <v>53</v>
      </c>
      <c r="B11056" s="25">
        <v>44621</v>
      </c>
      <c r="C11056" s="24" t="s">
        <v>127</v>
      </c>
      <c r="D11056" s="24" t="s">
        <v>146</v>
      </c>
      <c r="E11056" s="24" t="s">
        <v>1487</v>
      </c>
      <c r="F11056" cm="1">
        <f t="array" ref="F11056">_xlfn.SWITCH($E11056,"Forecast",IFERROR(SUMIFS(INDEX('Forecast Input'!$A:$BO,,MATCH(TEXT($A11056,"0"),'Forecast Input'!$1:$1,0)),'Forecast Input'!$A:$A,Master!C11056,'Forecast Input'!$D:$D,Master!D11056),0),"Actual",SUMIFS('CMO Input'!$Q:$Q,'CMO Input'!$E:$E,Master!$A11056,'CMO Input'!$C:$C,Master!$C11056,'CMO Input'!$AJ:$AJ,Master!$D11056,'CMO Input'!$AU:$AU,Master!$F11052),"")</f>
        <v>0</v>
      </c>
    </row>
    <row r="11057" spans="1:6" x14ac:dyDescent="0.25">
      <c r="A11057" s="24">
        <v>53</v>
      </c>
      <c r="B11057" s="25">
        <v>44621</v>
      </c>
      <c r="C11057" s="24" t="s">
        <v>127</v>
      </c>
      <c r="D11057" s="24" t="s">
        <v>166</v>
      </c>
      <c r="E11057" s="24" t="s">
        <v>1489</v>
      </c>
      <c r="F11057" t="str" cm="1">
        <f t="array" ref="F11057">_xlfn.SWITCH($E11057,"Forecast",IFERROR(SUMIFS(INDEX('Forecast Input'!$A:$BO,,MATCH(TEXT($A11057,"0"),'Forecast Input'!$1:$1,0)),'Forecast Input'!$A:$A,Master!C11057,'Forecast Input'!$D:$D,Master!D11057),0),"Actual",SUMIFS('CMO Input'!$Q:$Q,'CMO Input'!$E:$E,Master!$A11057,'CMO Input'!$C:$C,Master!$C11057,'CMO Input'!$AJ:$AJ,Master!$D11057,'CMO Input'!$AU:$AU,Master!$F11053),"")</f>
        <v/>
      </c>
    </row>
    <row r="11058" spans="1:6" x14ac:dyDescent="0.25">
      <c r="A11058" s="24">
        <v>53</v>
      </c>
      <c r="B11058" s="25">
        <v>44621</v>
      </c>
      <c r="C11058" s="24" t="s">
        <v>127</v>
      </c>
      <c r="D11058" s="24" t="s">
        <v>166</v>
      </c>
      <c r="E11058" s="24" t="s">
        <v>1488</v>
      </c>
      <c r="F11058" cm="1">
        <f t="array" ref="F11058">_xlfn.SWITCH($E11058,"Forecast",IFERROR(SUMIFS(INDEX('Forecast Input'!$A:$BO,,MATCH(TEXT($A11058,"0"),'Forecast Input'!$1:$1,0)),'Forecast Input'!$A:$A,Master!C11058,'Forecast Input'!$D:$D,Master!D11058),0),"Actual",SUMIFS('CMO Input'!$Q:$Q,'CMO Input'!$E:$E,Master!$A11058,'CMO Input'!$C:$C,Master!$C11058,'CMO Input'!$AJ:$AJ,Master!$D11058,'CMO Input'!$AU:$AU,Master!$F11054),"")</f>
        <v>0</v>
      </c>
    </row>
    <row r="11059" spans="1:6" x14ac:dyDescent="0.25">
      <c r="A11059" s="24">
        <v>53</v>
      </c>
      <c r="B11059" s="25">
        <v>44621</v>
      </c>
      <c r="C11059" s="24" t="s">
        <v>127</v>
      </c>
      <c r="D11059" s="24" t="s">
        <v>166</v>
      </c>
      <c r="E11059" s="24" t="s">
        <v>1487</v>
      </c>
      <c r="F11059" cm="1">
        <f t="array" ref="F11059">_xlfn.SWITCH($E11059,"Forecast",IFERROR(SUMIFS(INDEX('Forecast Input'!$A:$BO,,MATCH(TEXT($A11059,"0"),'Forecast Input'!$1:$1,0)),'Forecast Input'!$A:$A,Master!C11059,'Forecast Input'!$D:$D,Master!D11059),0),"Actual",SUMIFS('CMO Input'!$Q:$Q,'CMO Input'!$E:$E,Master!$A11059,'CMO Input'!$C:$C,Master!$C11059,'CMO Input'!$AJ:$AJ,Master!$D11059,'CMO Input'!$AU:$AU,Master!$F11055),"")</f>
        <v>0</v>
      </c>
    </row>
    <row r="11060" spans="1:6" x14ac:dyDescent="0.25">
      <c r="A11060" s="24">
        <v>53</v>
      </c>
      <c r="B11060" s="25">
        <v>44621</v>
      </c>
      <c r="C11060" s="24" t="s">
        <v>127</v>
      </c>
      <c r="D11060" s="24" t="s">
        <v>170</v>
      </c>
      <c r="E11060" s="24" t="s">
        <v>1489</v>
      </c>
      <c r="F11060" t="str" cm="1">
        <f t="array" ref="F11060">_xlfn.SWITCH($E11060,"Forecast",IFERROR(SUMIFS(INDEX('Forecast Input'!$A:$BO,,MATCH(TEXT($A11060,"0"),'Forecast Input'!$1:$1,0)),'Forecast Input'!$A:$A,Master!C11060,'Forecast Input'!$D:$D,Master!D11060),0),"Actual",SUMIFS('CMO Input'!$Q:$Q,'CMO Input'!$E:$E,Master!$A11060,'CMO Input'!$C:$C,Master!$C11060,'CMO Input'!$AJ:$AJ,Master!$D11060,'CMO Input'!$AU:$AU,Master!$F11056),"")</f>
        <v/>
      </c>
    </row>
    <row r="11061" spans="1:6" x14ac:dyDescent="0.25">
      <c r="A11061" s="24">
        <v>53</v>
      </c>
      <c r="B11061" s="25">
        <v>44621</v>
      </c>
      <c r="C11061" s="24" t="s">
        <v>127</v>
      </c>
      <c r="D11061" s="24" t="s">
        <v>170</v>
      </c>
      <c r="E11061" s="24" t="s">
        <v>1488</v>
      </c>
      <c r="F11061" cm="1">
        <f t="array" ref="F11061">_xlfn.SWITCH($E11061,"Forecast",IFERROR(SUMIFS(INDEX('Forecast Input'!$A:$BO,,MATCH(TEXT($A11061,"0"),'Forecast Input'!$1:$1,0)),'Forecast Input'!$A:$A,Master!C11061,'Forecast Input'!$D:$D,Master!D11061),0),"Actual",SUMIFS('CMO Input'!$Q:$Q,'CMO Input'!$E:$E,Master!$A11061,'CMO Input'!$C:$C,Master!$C11061,'CMO Input'!$AJ:$AJ,Master!$D11061,'CMO Input'!$AU:$AU,Master!$F11057),"")</f>
        <v>0</v>
      </c>
    </row>
    <row r="11062" spans="1:6" x14ac:dyDescent="0.25">
      <c r="A11062" s="24">
        <v>53</v>
      </c>
      <c r="B11062" s="25">
        <v>44621</v>
      </c>
      <c r="C11062" s="24" t="s">
        <v>127</v>
      </c>
      <c r="D11062" s="24" t="s">
        <v>170</v>
      </c>
      <c r="E11062" s="24" t="s">
        <v>1487</v>
      </c>
      <c r="F11062" cm="1">
        <f t="array" ref="F11062">_xlfn.SWITCH($E11062,"Forecast",IFERROR(SUMIFS(INDEX('Forecast Input'!$A:$BO,,MATCH(TEXT($A11062,"0"),'Forecast Input'!$1:$1,0)),'Forecast Input'!$A:$A,Master!C11062,'Forecast Input'!$D:$D,Master!D11062),0),"Actual",SUMIFS('CMO Input'!$Q:$Q,'CMO Input'!$E:$E,Master!$A11062,'CMO Input'!$C:$C,Master!$C11062,'CMO Input'!$AJ:$AJ,Master!$D11062,'CMO Input'!$AU:$AU,Master!$F11058),"")</f>
        <v>0</v>
      </c>
    </row>
    <row r="11063" spans="1:6" x14ac:dyDescent="0.25">
      <c r="A11063" s="24">
        <v>53</v>
      </c>
      <c r="B11063" s="25">
        <v>44621</v>
      </c>
      <c r="C11063" s="24" t="s">
        <v>127</v>
      </c>
      <c r="D11063" s="24" t="s">
        <v>436</v>
      </c>
      <c r="E11063" s="24" t="s">
        <v>1489</v>
      </c>
      <c r="F11063" t="str" cm="1">
        <f t="array" ref="F11063">_xlfn.SWITCH($E11063,"Forecast",IFERROR(SUMIFS(INDEX('Forecast Input'!$A:$BO,,MATCH(TEXT($A11063,"0"),'Forecast Input'!$1:$1,0)),'Forecast Input'!$A:$A,Master!C11063,'Forecast Input'!$D:$D,Master!D11063),0),"Actual",SUMIFS('CMO Input'!$Q:$Q,'CMO Input'!$E:$E,Master!$A11063,'CMO Input'!$C:$C,Master!$C11063,'CMO Input'!$AJ:$AJ,Master!$D11063,'CMO Input'!$AU:$AU,Master!$F11059),"")</f>
        <v/>
      </c>
    </row>
    <row r="11064" spans="1:6" x14ac:dyDescent="0.25">
      <c r="A11064" s="24">
        <v>53</v>
      </c>
      <c r="B11064" s="25">
        <v>44621</v>
      </c>
      <c r="C11064" s="24" t="s">
        <v>127</v>
      </c>
      <c r="D11064" s="24" t="s">
        <v>436</v>
      </c>
      <c r="E11064" s="24" t="s">
        <v>1488</v>
      </c>
      <c r="F11064" cm="1">
        <f t="array" ref="F11064">_xlfn.SWITCH($E11064,"Forecast",IFERROR(SUMIFS(INDEX('Forecast Input'!$A:$BO,,MATCH(TEXT($A11064,"0"),'Forecast Input'!$1:$1,0)),'Forecast Input'!$A:$A,Master!C11064,'Forecast Input'!$D:$D,Master!D11064),0),"Actual",SUMIFS('CMO Input'!$Q:$Q,'CMO Input'!$E:$E,Master!$A11064,'CMO Input'!$C:$C,Master!$C11064,'CMO Input'!$AJ:$AJ,Master!$D11064,'CMO Input'!$AU:$AU,Master!$F11060),"")</f>
        <v>0</v>
      </c>
    </row>
    <row r="11065" spans="1:6" x14ac:dyDescent="0.25">
      <c r="A11065" s="24">
        <v>53</v>
      </c>
      <c r="B11065" s="25">
        <v>44621</v>
      </c>
      <c r="C11065" s="24" t="s">
        <v>127</v>
      </c>
      <c r="D11065" s="24" t="s">
        <v>436</v>
      </c>
      <c r="E11065" s="24" t="s">
        <v>1487</v>
      </c>
      <c r="F11065" cm="1">
        <f t="array" ref="F11065">_xlfn.SWITCH($E11065,"Forecast",IFERROR(SUMIFS(INDEX('Forecast Input'!$A:$BO,,MATCH(TEXT($A11065,"0"),'Forecast Input'!$1:$1,0)),'Forecast Input'!$A:$A,Master!C11065,'Forecast Input'!$D:$D,Master!D11065),0),"Actual",SUMIFS('CMO Input'!$Q:$Q,'CMO Input'!$E:$E,Master!$A11065,'CMO Input'!$C:$C,Master!$C11065,'CMO Input'!$AJ:$AJ,Master!$D11065,'CMO Input'!$AU:$AU,Master!$F11061),"")</f>
        <v>0</v>
      </c>
    </row>
    <row r="11066" spans="1:6" x14ac:dyDescent="0.25">
      <c r="A11066" s="24">
        <v>53</v>
      </c>
      <c r="B11066" s="25">
        <v>44621</v>
      </c>
      <c r="C11066" s="24" t="s">
        <v>127</v>
      </c>
      <c r="D11066" s="24" t="s">
        <v>1469</v>
      </c>
      <c r="E11066" s="24" t="s">
        <v>1489</v>
      </c>
      <c r="F11066" t="str" cm="1">
        <f t="array" ref="F11066">_xlfn.SWITCH($E11066,"Forecast",IFERROR(SUMIFS(INDEX('Forecast Input'!$A:$BO,,MATCH(TEXT($A11066,"0"),'Forecast Input'!$1:$1,0)),'Forecast Input'!$A:$A,Master!C11066,'Forecast Input'!$D:$D,Master!D11066),0),"Actual",SUMIFS('CMO Input'!$Q:$Q,'CMO Input'!$E:$E,Master!$A11066,'CMO Input'!$C:$C,Master!$C11066,'CMO Input'!$AJ:$AJ,Master!$D11066,'CMO Input'!$AU:$AU,Master!$F11062),"")</f>
        <v/>
      </c>
    </row>
    <row r="11067" spans="1:6" x14ac:dyDescent="0.25">
      <c r="A11067" s="24">
        <v>53</v>
      </c>
      <c r="B11067" s="25">
        <v>44621</v>
      </c>
      <c r="C11067" s="24" t="s">
        <v>127</v>
      </c>
      <c r="D11067" s="24" t="s">
        <v>1469</v>
      </c>
      <c r="E11067" s="24" t="s">
        <v>1488</v>
      </c>
      <c r="F11067" cm="1">
        <f t="array" ref="F11067">_xlfn.SWITCH($E11067,"Forecast",IFERROR(SUMIFS(INDEX('Forecast Input'!$A:$BO,,MATCH(TEXT($A11067,"0"),'Forecast Input'!$1:$1,0)),'Forecast Input'!$A:$A,Master!C11067,'Forecast Input'!$D:$D,Master!D11067),0),"Actual",SUMIFS('CMO Input'!$Q:$Q,'CMO Input'!$E:$E,Master!$A11067,'CMO Input'!$C:$C,Master!$C11067,'CMO Input'!$AJ:$AJ,Master!$D11067,'CMO Input'!$AU:$AU,Master!$F11063),"")</f>
        <v>0</v>
      </c>
    </row>
    <row r="11068" spans="1:6" x14ac:dyDescent="0.25">
      <c r="A11068" s="24">
        <v>53</v>
      </c>
      <c r="B11068" s="25">
        <v>44621</v>
      </c>
      <c r="C11068" s="24" t="s">
        <v>127</v>
      </c>
      <c r="D11068" s="24" t="s">
        <v>1469</v>
      </c>
      <c r="E11068" s="24" t="s">
        <v>1487</v>
      </c>
      <c r="F11068" cm="1">
        <f t="array" ref="F11068">_xlfn.SWITCH($E11068,"Forecast",IFERROR(SUMIFS(INDEX('Forecast Input'!$A:$BO,,MATCH(TEXT($A11068,"0"),'Forecast Input'!$1:$1,0)),'Forecast Input'!$A:$A,Master!C11068,'Forecast Input'!$D:$D,Master!D11068),0),"Actual",SUMIFS('CMO Input'!$Q:$Q,'CMO Input'!$E:$E,Master!$A11068,'CMO Input'!$C:$C,Master!$C11068,'CMO Input'!$AJ:$AJ,Master!$D11068,'CMO Input'!$AU:$AU,Master!$F11064),"")</f>
        <v>0</v>
      </c>
    </row>
    <row r="11069" spans="1:6" x14ac:dyDescent="0.25">
      <c r="A11069" s="24">
        <v>53</v>
      </c>
      <c r="B11069" s="25">
        <v>44621</v>
      </c>
      <c r="C11069" s="24" t="s">
        <v>44</v>
      </c>
      <c r="D11069" s="24" t="s">
        <v>10</v>
      </c>
      <c r="E11069" s="24" t="s">
        <v>1489</v>
      </c>
      <c r="F11069" t="str" cm="1">
        <f t="array" ref="F11069">_xlfn.SWITCH($E11069,"Forecast",IFERROR(SUMIFS(INDEX('Forecast Input'!$A:$BO,,MATCH(TEXT($A11069,"0"),'Forecast Input'!$1:$1,0)),'Forecast Input'!$A:$A,Master!C11069,'Forecast Input'!$D:$D,Master!D11069),0),"Actual",SUMIFS('CMO Input'!$Q:$Q,'CMO Input'!$E:$E,Master!$A11069,'CMO Input'!$C:$C,Master!$C11069,'CMO Input'!$AJ:$AJ,Master!$D11069,'CMO Input'!$AU:$AU,Master!$F11065),"")</f>
        <v/>
      </c>
    </row>
    <row r="11070" spans="1:6" x14ac:dyDescent="0.25">
      <c r="A11070" s="24">
        <v>53</v>
      </c>
      <c r="B11070" s="25">
        <v>44621</v>
      </c>
      <c r="C11070" s="24" t="s">
        <v>44</v>
      </c>
      <c r="D11070" s="24" t="s">
        <v>10</v>
      </c>
      <c r="E11070" s="24" t="s">
        <v>1488</v>
      </c>
      <c r="F11070" cm="1">
        <f t="array" ref="F11070">_xlfn.SWITCH($E11070,"Forecast",IFERROR(SUMIFS(INDEX('Forecast Input'!$A:$BO,,MATCH(TEXT($A11070,"0"),'Forecast Input'!$1:$1,0)),'Forecast Input'!$A:$A,Master!C11070,'Forecast Input'!$D:$D,Master!D11070),0),"Actual",SUMIFS('CMO Input'!$Q:$Q,'CMO Input'!$E:$E,Master!$A11070,'CMO Input'!$C:$C,Master!$C11070,'CMO Input'!$AJ:$AJ,Master!$D11070,'CMO Input'!$AU:$AU,Master!$F11066),"")</f>
        <v>0</v>
      </c>
    </row>
    <row r="11071" spans="1:6" x14ac:dyDescent="0.25">
      <c r="A11071" s="24">
        <v>53</v>
      </c>
      <c r="B11071" s="25">
        <v>44621</v>
      </c>
      <c r="C11071" s="24" t="s">
        <v>44</v>
      </c>
      <c r="D11071" s="24" t="s">
        <v>10</v>
      </c>
      <c r="E11071" s="24" t="s">
        <v>1487</v>
      </c>
      <c r="F11071" cm="1">
        <f t="array" ref="F11071">_xlfn.SWITCH($E11071,"Forecast",IFERROR(SUMIFS(INDEX('Forecast Input'!$A:$BO,,MATCH(TEXT($A11071,"0"),'Forecast Input'!$1:$1,0)),'Forecast Input'!$A:$A,Master!C11071,'Forecast Input'!$D:$D,Master!D11071),0),"Actual",SUMIFS('CMO Input'!$Q:$Q,'CMO Input'!$E:$E,Master!$A11071,'CMO Input'!$C:$C,Master!$C11071,'CMO Input'!$AJ:$AJ,Master!$D11071,'CMO Input'!$AU:$AU,Master!$F11067),"")</f>
        <v>0</v>
      </c>
    </row>
    <row r="11072" spans="1:6" x14ac:dyDescent="0.25">
      <c r="A11072" s="24">
        <v>53</v>
      </c>
      <c r="B11072" s="25">
        <v>44621</v>
      </c>
      <c r="C11072" s="24" t="s">
        <v>44</v>
      </c>
      <c r="D11072" s="24" t="s">
        <v>61</v>
      </c>
      <c r="E11072" s="24" t="s">
        <v>1489</v>
      </c>
      <c r="F11072" t="str" cm="1">
        <f t="array" ref="F11072">_xlfn.SWITCH($E11072,"Forecast",IFERROR(SUMIFS(INDEX('Forecast Input'!$A:$BO,,MATCH(TEXT($A11072,"0"),'Forecast Input'!$1:$1,0)),'Forecast Input'!$A:$A,Master!C11072,'Forecast Input'!$D:$D,Master!D11072),0),"Actual",SUMIFS('CMO Input'!$Q:$Q,'CMO Input'!$E:$E,Master!$A11072,'CMO Input'!$C:$C,Master!$C11072,'CMO Input'!$AJ:$AJ,Master!$D11072,'CMO Input'!$AU:$AU,Master!$F11068),"")</f>
        <v/>
      </c>
    </row>
    <row r="11073" spans="1:6" x14ac:dyDescent="0.25">
      <c r="A11073" s="24">
        <v>53</v>
      </c>
      <c r="B11073" s="25">
        <v>44621</v>
      </c>
      <c r="C11073" s="24" t="s">
        <v>44</v>
      </c>
      <c r="D11073" s="24" t="s">
        <v>61</v>
      </c>
      <c r="E11073" s="24" t="s">
        <v>1488</v>
      </c>
      <c r="F11073" cm="1">
        <f t="array" ref="F11073">_xlfn.SWITCH($E11073,"Forecast",IFERROR(SUMIFS(INDEX('Forecast Input'!$A:$BO,,MATCH(TEXT($A11073,"0"),'Forecast Input'!$1:$1,0)),'Forecast Input'!$A:$A,Master!C11073,'Forecast Input'!$D:$D,Master!D11073),0),"Actual",SUMIFS('CMO Input'!$Q:$Q,'CMO Input'!$E:$E,Master!$A11073,'CMO Input'!$C:$C,Master!$C11073,'CMO Input'!$AJ:$AJ,Master!$D11073,'CMO Input'!$AU:$AU,Master!$F11069),"")</f>
        <v>0</v>
      </c>
    </row>
    <row r="11074" spans="1:6" x14ac:dyDescent="0.25">
      <c r="A11074" s="24">
        <v>53</v>
      </c>
      <c r="B11074" s="25">
        <v>44621</v>
      </c>
      <c r="C11074" s="24" t="s">
        <v>44</v>
      </c>
      <c r="D11074" s="24" t="s">
        <v>61</v>
      </c>
      <c r="E11074" s="24" t="s">
        <v>1487</v>
      </c>
      <c r="F11074" cm="1">
        <f t="array" ref="F11074">_xlfn.SWITCH($E11074,"Forecast",IFERROR(SUMIFS(INDEX('Forecast Input'!$A:$BO,,MATCH(TEXT($A11074,"0"),'Forecast Input'!$1:$1,0)),'Forecast Input'!$A:$A,Master!C11074,'Forecast Input'!$D:$D,Master!D11074),0),"Actual",SUMIFS('CMO Input'!$Q:$Q,'CMO Input'!$E:$E,Master!$A11074,'CMO Input'!$C:$C,Master!$C11074,'CMO Input'!$AJ:$AJ,Master!$D11074,'CMO Input'!$AU:$AU,Master!$F11070),"")</f>
        <v>0</v>
      </c>
    </row>
    <row r="11075" spans="1:6" x14ac:dyDescent="0.25">
      <c r="A11075" s="24">
        <v>53</v>
      </c>
      <c r="B11075" s="25">
        <v>44621</v>
      </c>
      <c r="C11075" s="24" t="s">
        <v>44</v>
      </c>
      <c r="D11075" s="24" t="s">
        <v>103</v>
      </c>
      <c r="E11075" s="24" t="s">
        <v>1489</v>
      </c>
      <c r="F11075" t="str" cm="1">
        <f t="array" ref="F11075">_xlfn.SWITCH($E11075,"Forecast",IFERROR(SUMIFS(INDEX('Forecast Input'!$A:$BO,,MATCH(TEXT($A11075,"0"),'Forecast Input'!$1:$1,0)),'Forecast Input'!$A:$A,Master!C11075,'Forecast Input'!$D:$D,Master!D11075),0),"Actual",SUMIFS('CMO Input'!$Q:$Q,'CMO Input'!$E:$E,Master!$A11075,'CMO Input'!$C:$C,Master!$C11075,'CMO Input'!$AJ:$AJ,Master!$D11075,'CMO Input'!$AU:$AU,Master!$F11071),"")</f>
        <v/>
      </c>
    </row>
    <row r="11076" spans="1:6" x14ac:dyDescent="0.25">
      <c r="A11076" s="24">
        <v>53</v>
      </c>
      <c r="B11076" s="25">
        <v>44621</v>
      </c>
      <c r="C11076" s="24" t="s">
        <v>44</v>
      </c>
      <c r="D11076" s="24" t="s">
        <v>103</v>
      </c>
      <c r="E11076" s="24" t="s">
        <v>1488</v>
      </c>
      <c r="F11076" cm="1">
        <f t="array" ref="F11076">_xlfn.SWITCH($E11076,"Forecast",IFERROR(SUMIFS(INDEX('Forecast Input'!$A:$BO,,MATCH(TEXT($A11076,"0"),'Forecast Input'!$1:$1,0)),'Forecast Input'!$A:$A,Master!C11076,'Forecast Input'!$D:$D,Master!D11076),0),"Actual",SUMIFS('CMO Input'!$Q:$Q,'CMO Input'!$E:$E,Master!$A11076,'CMO Input'!$C:$C,Master!$C11076,'CMO Input'!$AJ:$AJ,Master!$D11076,'CMO Input'!$AU:$AU,Master!$F11072),"")</f>
        <v>0</v>
      </c>
    </row>
    <row r="11077" spans="1:6" x14ac:dyDescent="0.25">
      <c r="A11077" s="24">
        <v>53</v>
      </c>
      <c r="B11077" s="25">
        <v>44621</v>
      </c>
      <c r="C11077" s="24" t="s">
        <v>44</v>
      </c>
      <c r="D11077" s="24" t="s">
        <v>103</v>
      </c>
      <c r="E11077" s="24" t="s">
        <v>1487</v>
      </c>
      <c r="F11077" cm="1">
        <f t="array" ref="F11077">_xlfn.SWITCH($E11077,"Forecast",IFERROR(SUMIFS(INDEX('Forecast Input'!$A:$BO,,MATCH(TEXT($A11077,"0"),'Forecast Input'!$1:$1,0)),'Forecast Input'!$A:$A,Master!C11077,'Forecast Input'!$D:$D,Master!D11077),0),"Actual",SUMIFS('CMO Input'!$Q:$Q,'CMO Input'!$E:$E,Master!$A11077,'CMO Input'!$C:$C,Master!$C11077,'CMO Input'!$AJ:$AJ,Master!$D11077,'CMO Input'!$AU:$AU,Master!$F11073),"")</f>
        <v>0</v>
      </c>
    </row>
    <row r="11078" spans="1:6" x14ac:dyDescent="0.25">
      <c r="A11078" s="24">
        <v>53</v>
      </c>
      <c r="B11078" s="25">
        <v>44621</v>
      </c>
      <c r="C11078" s="24" t="s">
        <v>44</v>
      </c>
      <c r="D11078" s="24" t="s">
        <v>146</v>
      </c>
      <c r="E11078" s="24" t="s">
        <v>1489</v>
      </c>
      <c r="F11078" t="str" cm="1">
        <f t="array" ref="F11078">_xlfn.SWITCH($E11078,"Forecast",IFERROR(SUMIFS(INDEX('Forecast Input'!$A:$BO,,MATCH(TEXT($A11078,"0"),'Forecast Input'!$1:$1,0)),'Forecast Input'!$A:$A,Master!C11078,'Forecast Input'!$D:$D,Master!D11078),0),"Actual",SUMIFS('CMO Input'!$Q:$Q,'CMO Input'!$E:$E,Master!$A11078,'CMO Input'!$C:$C,Master!$C11078,'CMO Input'!$AJ:$AJ,Master!$D11078,'CMO Input'!$AU:$AU,Master!$F11074),"")</f>
        <v/>
      </c>
    </row>
    <row r="11079" spans="1:6" x14ac:dyDescent="0.25">
      <c r="A11079" s="24">
        <v>53</v>
      </c>
      <c r="B11079" s="25">
        <v>44621</v>
      </c>
      <c r="C11079" s="24" t="s">
        <v>44</v>
      </c>
      <c r="D11079" s="24" t="s">
        <v>146</v>
      </c>
      <c r="E11079" s="24" t="s">
        <v>1488</v>
      </c>
      <c r="F11079" cm="1">
        <f t="array" ref="F11079">_xlfn.SWITCH($E11079,"Forecast",IFERROR(SUMIFS(INDEX('Forecast Input'!$A:$BO,,MATCH(TEXT($A11079,"0"),'Forecast Input'!$1:$1,0)),'Forecast Input'!$A:$A,Master!C11079,'Forecast Input'!$D:$D,Master!D11079),0),"Actual",SUMIFS('CMO Input'!$Q:$Q,'CMO Input'!$E:$E,Master!$A11079,'CMO Input'!$C:$C,Master!$C11079,'CMO Input'!$AJ:$AJ,Master!$D11079,'CMO Input'!$AU:$AU,Master!$F11075),"")</f>
        <v>0</v>
      </c>
    </row>
    <row r="11080" spans="1:6" x14ac:dyDescent="0.25">
      <c r="A11080" s="24">
        <v>53</v>
      </c>
      <c r="B11080" s="25">
        <v>44621</v>
      </c>
      <c r="C11080" s="24" t="s">
        <v>44</v>
      </c>
      <c r="D11080" s="24" t="s">
        <v>146</v>
      </c>
      <c r="E11080" s="24" t="s">
        <v>1487</v>
      </c>
      <c r="F11080" cm="1">
        <f t="array" ref="F11080">_xlfn.SWITCH($E11080,"Forecast",IFERROR(SUMIFS(INDEX('Forecast Input'!$A:$BO,,MATCH(TEXT($A11080,"0"),'Forecast Input'!$1:$1,0)),'Forecast Input'!$A:$A,Master!C11080,'Forecast Input'!$D:$D,Master!D11080),0),"Actual",SUMIFS('CMO Input'!$Q:$Q,'CMO Input'!$E:$E,Master!$A11080,'CMO Input'!$C:$C,Master!$C11080,'CMO Input'!$AJ:$AJ,Master!$D11080,'CMO Input'!$AU:$AU,Master!$F11076),"")</f>
        <v>0</v>
      </c>
    </row>
    <row r="11081" spans="1:6" x14ac:dyDescent="0.25">
      <c r="A11081" s="24">
        <v>53</v>
      </c>
      <c r="B11081" s="25">
        <v>44621</v>
      </c>
      <c r="C11081" s="24" t="s">
        <v>44</v>
      </c>
      <c r="D11081" s="24" t="s">
        <v>166</v>
      </c>
      <c r="E11081" s="24" t="s">
        <v>1489</v>
      </c>
      <c r="F11081" t="str" cm="1">
        <f t="array" ref="F11081">_xlfn.SWITCH($E11081,"Forecast",IFERROR(SUMIFS(INDEX('Forecast Input'!$A:$BO,,MATCH(TEXT($A11081,"0"),'Forecast Input'!$1:$1,0)),'Forecast Input'!$A:$A,Master!C11081,'Forecast Input'!$D:$D,Master!D11081),0),"Actual",SUMIFS('CMO Input'!$Q:$Q,'CMO Input'!$E:$E,Master!$A11081,'CMO Input'!$C:$C,Master!$C11081,'CMO Input'!$AJ:$AJ,Master!$D11081,'CMO Input'!$AU:$AU,Master!$F11077),"")</f>
        <v/>
      </c>
    </row>
    <row r="11082" spans="1:6" x14ac:dyDescent="0.25">
      <c r="A11082" s="24">
        <v>53</v>
      </c>
      <c r="B11082" s="25">
        <v>44621</v>
      </c>
      <c r="C11082" s="24" t="s">
        <v>44</v>
      </c>
      <c r="D11082" s="24" t="s">
        <v>166</v>
      </c>
      <c r="E11082" s="24" t="s">
        <v>1488</v>
      </c>
      <c r="F11082" cm="1">
        <f t="array" ref="F11082">_xlfn.SWITCH($E11082,"Forecast",IFERROR(SUMIFS(INDEX('Forecast Input'!$A:$BO,,MATCH(TEXT($A11082,"0"),'Forecast Input'!$1:$1,0)),'Forecast Input'!$A:$A,Master!C11082,'Forecast Input'!$D:$D,Master!D11082),0),"Actual",SUMIFS('CMO Input'!$Q:$Q,'CMO Input'!$E:$E,Master!$A11082,'CMO Input'!$C:$C,Master!$C11082,'CMO Input'!$AJ:$AJ,Master!$D11082,'CMO Input'!$AU:$AU,Master!$F11078),"")</f>
        <v>0</v>
      </c>
    </row>
    <row r="11083" spans="1:6" x14ac:dyDescent="0.25">
      <c r="A11083" s="24">
        <v>53</v>
      </c>
      <c r="B11083" s="25">
        <v>44621</v>
      </c>
      <c r="C11083" s="24" t="s">
        <v>44</v>
      </c>
      <c r="D11083" s="24" t="s">
        <v>166</v>
      </c>
      <c r="E11083" s="24" t="s">
        <v>1487</v>
      </c>
      <c r="F11083" cm="1">
        <f t="array" ref="F11083">_xlfn.SWITCH($E11083,"Forecast",IFERROR(SUMIFS(INDEX('Forecast Input'!$A:$BO,,MATCH(TEXT($A11083,"0"),'Forecast Input'!$1:$1,0)),'Forecast Input'!$A:$A,Master!C11083,'Forecast Input'!$D:$D,Master!D11083),0),"Actual",SUMIFS('CMO Input'!$Q:$Q,'CMO Input'!$E:$E,Master!$A11083,'CMO Input'!$C:$C,Master!$C11083,'CMO Input'!$AJ:$AJ,Master!$D11083,'CMO Input'!$AU:$AU,Master!$F11079),"")</f>
        <v>0</v>
      </c>
    </row>
    <row r="11084" spans="1:6" x14ac:dyDescent="0.25">
      <c r="A11084" s="24">
        <v>53</v>
      </c>
      <c r="B11084" s="25">
        <v>44621</v>
      </c>
      <c r="C11084" s="24" t="s">
        <v>44</v>
      </c>
      <c r="D11084" s="24" t="s">
        <v>170</v>
      </c>
      <c r="E11084" s="24" t="s">
        <v>1489</v>
      </c>
      <c r="F11084" t="str" cm="1">
        <f t="array" ref="F11084">_xlfn.SWITCH($E11084,"Forecast",IFERROR(SUMIFS(INDEX('Forecast Input'!$A:$BO,,MATCH(TEXT($A11084,"0"),'Forecast Input'!$1:$1,0)),'Forecast Input'!$A:$A,Master!C11084,'Forecast Input'!$D:$D,Master!D11084),0),"Actual",SUMIFS('CMO Input'!$Q:$Q,'CMO Input'!$E:$E,Master!$A11084,'CMO Input'!$C:$C,Master!$C11084,'CMO Input'!$AJ:$AJ,Master!$D11084,'CMO Input'!$AU:$AU,Master!$F11080),"")</f>
        <v/>
      </c>
    </row>
    <row r="11085" spans="1:6" x14ac:dyDescent="0.25">
      <c r="A11085" s="24">
        <v>53</v>
      </c>
      <c r="B11085" s="25">
        <v>44621</v>
      </c>
      <c r="C11085" s="24" t="s">
        <v>44</v>
      </c>
      <c r="D11085" s="24" t="s">
        <v>170</v>
      </c>
      <c r="E11085" s="24" t="s">
        <v>1488</v>
      </c>
      <c r="F11085" cm="1">
        <f t="array" ref="F11085">_xlfn.SWITCH($E11085,"Forecast",IFERROR(SUMIFS(INDEX('Forecast Input'!$A:$BO,,MATCH(TEXT($A11085,"0"),'Forecast Input'!$1:$1,0)),'Forecast Input'!$A:$A,Master!C11085,'Forecast Input'!$D:$D,Master!D11085),0),"Actual",SUMIFS('CMO Input'!$Q:$Q,'CMO Input'!$E:$E,Master!$A11085,'CMO Input'!$C:$C,Master!$C11085,'CMO Input'!$AJ:$AJ,Master!$D11085,'CMO Input'!$AU:$AU,Master!$F11081),"")</f>
        <v>0</v>
      </c>
    </row>
    <row r="11086" spans="1:6" x14ac:dyDescent="0.25">
      <c r="A11086" s="24">
        <v>53</v>
      </c>
      <c r="B11086" s="25">
        <v>44621</v>
      </c>
      <c r="C11086" s="24" t="s">
        <v>44</v>
      </c>
      <c r="D11086" s="24" t="s">
        <v>170</v>
      </c>
      <c r="E11086" s="24" t="s">
        <v>1487</v>
      </c>
      <c r="F11086" cm="1">
        <f t="array" ref="F11086">_xlfn.SWITCH($E11086,"Forecast",IFERROR(SUMIFS(INDEX('Forecast Input'!$A:$BO,,MATCH(TEXT($A11086,"0"),'Forecast Input'!$1:$1,0)),'Forecast Input'!$A:$A,Master!C11086,'Forecast Input'!$D:$D,Master!D11086),0),"Actual",SUMIFS('CMO Input'!$Q:$Q,'CMO Input'!$E:$E,Master!$A11086,'CMO Input'!$C:$C,Master!$C11086,'CMO Input'!$AJ:$AJ,Master!$D11086,'CMO Input'!$AU:$AU,Master!$F11082),"")</f>
        <v>0</v>
      </c>
    </row>
    <row r="11087" spans="1:6" x14ac:dyDescent="0.25">
      <c r="A11087" s="24">
        <v>53</v>
      </c>
      <c r="B11087" s="25">
        <v>44621</v>
      </c>
      <c r="C11087" s="24" t="s">
        <v>44</v>
      </c>
      <c r="D11087" s="24" t="s">
        <v>436</v>
      </c>
      <c r="E11087" s="24" t="s">
        <v>1489</v>
      </c>
      <c r="F11087" t="str" cm="1">
        <f t="array" ref="F11087">_xlfn.SWITCH($E11087,"Forecast",IFERROR(SUMIFS(INDEX('Forecast Input'!$A:$BO,,MATCH(TEXT($A11087,"0"),'Forecast Input'!$1:$1,0)),'Forecast Input'!$A:$A,Master!C11087,'Forecast Input'!$D:$D,Master!D11087),0),"Actual",SUMIFS('CMO Input'!$Q:$Q,'CMO Input'!$E:$E,Master!$A11087,'CMO Input'!$C:$C,Master!$C11087,'CMO Input'!$AJ:$AJ,Master!$D11087,'CMO Input'!$AU:$AU,Master!$F11083),"")</f>
        <v/>
      </c>
    </row>
    <row r="11088" spans="1:6" x14ac:dyDescent="0.25">
      <c r="A11088" s="24">
        <v>53</v>
      </c>
      <c r="B11088" s="25">
        <v>44621</v>
      </c>
      <c r="C11088" s="24" t="s">
        <v>44</v>
      </c>
      <c r="D11088" s="24" t="s">
        <v>436</v>
      </c>
      <c r="E11088" s="24" t="s">
        <v>1488</v>
      </c>
      <c r="F11088" cm="1">
        <f t="array" ref="F11088">_xlfn.SWITCH($E11088,"Forecast",IFERROR(SUMIFS(INDEX('Forecast Input'!$A:$BO,,MATCH(TEXT($A11088,"0"),'Forecast Input'!$1:$1,0)),'Forecast Input'!$A:$A,Master!C11088,'Forecast Input'!$D:$D,Master!D11088),0),"Actual",SUMIFS('CMO Input'!$Q:$Q,'CMO Input'!$E:$E,Master!$A11088,'CMO Input'!$C:$C,Master!$C11088,'CMO Input'!$AJ:$AJ,Master!$D11088,'CMO Input'!$AU:$AU,Master!$F11084),"")</f>
        <v>0</v>
      </c>
    </row>
    <row r="11089" spans="1:6" x14ac:dyDescent="0.25">
      <c r="A11089" s="24">
        <v>53</v>
      </c>
      <c r="B11089" s="25">
        <v>44621</v>
      </c>
      <c r="C11089" s="24" t="s">
        <v>44</v>
      </c>
      <c r="D11089" s="24" t="s">
        <v>436</v>
      </c>
      <c r="E11089" s="24" t="s">
        <v>1487</v>
      </c>
      <c r="F11089" cm="1">
        <f t="array" ref="F11089">_xlfn.SWITCH($E11089,"Forecast",IFERROR(SUMIFS(INDEX('Forecast Input'!$A:$BO,,MATCH(TEXT($A11089,"0"),'Forecast Input'!$1:$1,0)),'Forecast Input'!$A:$A,Master!C11089,'Forecast Input'!$D:$D,Master!D11089),0),"Actual",SUMIFS('CMO Input'!$Q:$Q,'CMO Input'!$E:$E,Master!$A11089,'CMO Input'!$C:$C,Master!$C11089,'CMO Input'!$AJ:$AJ,Master!$D11089,'CMO Input'!$AU:$AU,Master!$F11085),"")</f>
        <v>0</v>
      </c>
    </row>
    <row r="11090" spans="1:6" x14ac:dyDescent="0.25">
      <c r="A11090" s="24">
        <v>53</v>
      </c>
      <c r="B11090" s="25">
        <v>44621</v>
      </c>
      <c r="C11090" s="24" t="s">
        <v>44</v>
      </c>
      <c r="D11090" s="24" t="s">
        <v>1469</v>
      </c>
      <c r="E11090" s="24" t="s">
        <v>1489</v>
      </c>
      <c r="F11090" t="str" cm="1">
        <f t="array" ref="F11090">_xlfn.SWITCH($E11090,"Forecast",IFERROR(SUMIFS(INDEX('Forecast Input'!$A:$BO,,MATCH(TEXT($A11090,"0"),'Forecast Input'!$1:$1,0)),'Forecast Input'!$A:$A,Master!C11090,'Forecast Input'!$D:$D,Master!D11090),0),"Actual",SUMIFS('CMO Input'!$Q:$Q,'CMO Input'!$E:$E,Master!$A11090,'CMO Input'!$C:$C,Master!$C11090,'CMO Input'!$AJ:$AJ,Master!$D11090,'CMO Input'!$AU:$AU,Master!$F11086),"")</f>
        <v/>
      </c>
    </row>
    <row r="11091" spans="1:6" x14ac:dyDescent="0.25">
      <c r="A11091" s="24">
        <v>53</v>
      </c>
      <c r="B11091" s="25">
        <v>44621</v>
      </c>
      <c r="C11091" s="24" t="s">
        <v>44</v>
      </c>
      <c r="D11091" s="24" t="s">
        <v>1469</v>
      </c>
      <c r="E11091" s="24" t="s">
        <v>1488</v>
      </c>
      <c r="F11091" cm="1">
        <f t="array" ref="F11091">_xlfn.SWITCH($E11091,"Forecast",IFERROR(SUMIFS(INDEX('Forecast Input'!$A:$BO,,MATCH(TEXT($A11091,"0"),'Forecast Input'!$1:$1,0)),'Forecast Input'!$A:$A,Master!C11091,'Forecast Input'!$D:$D,Master!D11091),0),"Actual",SUMIFS('CMO Input'!$Q:$Q,'CMO Input'!$E:$E,Master!$A11091,'CMO Input'!$C:$C,Master!$C11091,'CMO Input'!$AJ:$AJ,Master!$D11091,'CMO Input'!$AU:$AU,Master!$F11087),"")</f>
        <v>0</v>
      </c>
    </row>
    <row r="11092" spans="1:6" x14ac:dyDescent="0.25">
      <c r="A11092" s="24">
        <v>53</v>
      </c>
      <c r="B11092" s="25">
        <v>44621</v>
      </c>
      <c r="C11092" s="24" t="s">
        <v>44</v>
      </c>
      <c r="D11092" s="24" t="s">
        <v>1469</v>
      </c>
      <c r="E11092" s="24" t="s">
        <v>1487</v>
      </c>
      <c r="F11092" cm="1">
        <f t="array" ref="F11092">_xlfn.SWITCH($E11092,"Forecast",IFERROR(SUMIFS(INDEX('Forecast Input'!$A:$BO,,MATCH(TEXT($A11092,"0"),'Forecast Input'!$1:$1,0)),'Forecast Input'!$A:$A,Master!C11092,'Forecast Input'!$D:$D,Master!D11092),0),"Actual",SUMIFS('CMO Input'!$Q:$Q,'CMO Input'!$E:$E,Master!$A11092,'CMO Input'!$C:$C,Master!$C11092,'CMO Input'!$AJ:$AJ,Master!$D11092,'CMO Input'!$AU:$AU,Master!$F11088),"")</f>
        <v>0</v>
      </c>
    </row>
    <row r="11093" spans="1:6" x14ac:dyDescent="0.25">
      <c r="A11093" s="24">
        <v>53</v>
      </c>
      <c r="B11093" s="25">
        <v>44621</v>
      </c>
      <c r="C11093" s="24" t="s">
        <v>780</v>
      </c>
      <c r="D11093" s="24" t="s">
        <v>1470</v>
      </c>
      <c r="E11093" s="24" t="s">
        <v>1489</v>
      </c>
      <c r="F11093" t="str" cm="1">
        <f t="array" ref="F11093">_xlfn.SWITCH($E11093,"Forecast",IFERROR(SUMIFS(INDEX('Forecast Input'!$A:$BO,,MATCH(TEXT($A11093,"0"),'Forecast Input'!$1:$1,0)),'Forecast Input'!$A:$A,Master!C11093,'Forecast Input'!$D:$D,Master!D11093),0),"Actual",SUMIFS('CMO Input'!$Q:$Q,'CMO Input'!$E:$E,Master!$A11093,'CMO Input'!$C:$C,Master!$C11093,'CMO Input'!$AJ:$AJ,Master!$D11093,'CMO Input'!$AU:$AU,Master!$F11089),"")</f>
        <v/>
      </c>
    </row>
    <row r="11094" spans="1:6" x14ac:dyDescent="0.25">
      <c r="A11094" s="24">
        <v>53</v>
      </c>
      <c r="B11094" s="25">
        <v>44621</v>
      </c>
      <c r="C11094" s="24" t="s">
        <v>780</v>
      </c>
      <c r="D11094" s="24" t="s">
        <v>1470</v>
      </c>
      <c r="E11094" s="24" t="s">
        <v>1488</v>
      </c>
      <c r="F11094" cm="1">
        <f t="array" ref="F11094">_xlfn.SWITCH($E11094,"Forecast",IFERROR(SUMIFS(INDEX('Forecast Input'!$A:$BO,,MATCH(TEXT($A11094,"0"),'Forecast Input'!$1:$1,0)),'Forecast Input'!$A:$A,Master!C11094,'Forecast Input'!$D:$D,Master!D11094),0),"Actual",SUMIFS('CMO Input'!$Q:$Q,'CMO Input'!$E:$E,Master!$A11094,'CMO Input'!$C:$C,Master!$C11094,'CMO Input'!$AJ:$AJ,Master!$D11094,'CMO Input'!$AU:$AU,Master!$F11090),"")</f>
        <v>0</v>
      </c>
    </row>
    <row r="11095" spans="1:6" x14ac:dyDescent="0.25">
      <c r="A11095" s="24">
        <v>53</v>
      </c>
      <c r="B11095" s="25">
        <v>44621</v>
      </c>
      <c r="C11095" s="24" t="s">
        <v>780</v>
      </c>
      <c r="D11095" s="24" t="s">
        <v>1470</v>
      </c>
      <c r="E11095" s="24" t="s">
        <v>1487</v>
      </c>
      <c r="F11095" cm="1">
        <f t="array" ref="F11095">_xlfn.SWITCH($E11095,"Forecast",IFERROR(SUMIFS(INDEX('Forecast Input'!$A:$BO,,MATCH(TEXT($A11095,"0"),'Forecast Input'!$1:$1,0)),'Forecast Input'!$A:$A,Master!C11095,'Forecast Input'!$D:$D,Master!D11095),0),"Actual",SUMIFS('CMO Input'!$Q:$Q,'CMO Input'!$E:$E,Master!$A11095,'CMO Input'!$C:$C,Master!$C11095,'CMO Input'!$AJ:$AJ,Master!$D11095,'CMO Input'!$AU:$AU,Master!$F11091),"")</f>
        <v>0</v>
      </c>
    </row>
    <row r="11096" spans="1:6" x14ac:dyDescent="0.25">
      <c r="A11096" s="24">
        <v>53</v>
      </c>
      <c r="B11096" s="25">
        <v>44621</v>
      </c>
      <c r="C11096" s="24" t="s">
        <v>989</v>
      </c>
      <c r="D11096" s="24" t="s">
        <v>1470</v>
      </c>
      <c r="E11096" s="24" t="s">
        <v>1489</v>
      </c>
      <c r="F11096" t="str" cm="1">
        <f t="array" ref="F11096">_xlfn.SWITCH($E11096,"Forecast",IFERROR(SUMIFS(INDEX('Forecast Input'!$A:$BO,,MATCH(TEXT($A11096,"0"),'Forecast Input'!$1:$1,0)),'Forecast Input'!$A:$A,Master!C11096,'Forecast Input'!$D:$D,Master!D11096),0),"Actual",SUMIFS('CMO Input'!$Q:$Q,'CMO Input'!$E:$E,Master!$A11096,'CMO Input'!$C:$C,Master!$C11096,'CMO Input'!$AJ:$AJ,Master!$D11096,'CMO Input'!$AU:$AU,Master!$F11092),"")</f>
        <v/>
      </c>
    </row>
    <row r="11097" spans="1:6" x14ac:dyDescent="0.25">
      <c r="A11097" s="24">
        <v>53</v>
      </c>
      <c r="B11097" s="25">
        <v>44621</v>
      </c>
      <c r="C11097" s="24" t="s">
        <v>989</v>
      </c>
      <c r="D11097" s="24" t="s">
        <v>1470</v>
      </c>
      <c r="E11097" s="24" t="s">
        <v>1488</v>
      </c>
      <c r="F11097" cm="1">
        <f t="array" ref="F11097">_xlfn.SWITCH($E11097,"Forecast",IFERROR(SUMIFS(INDEX('Forecast Input'!$A:$BO,,MATCH(TEXT($A11097,"0"),'Forecast Input'!$1:$1,0)),'Forecast Input'!$A:$A,Master!C11097,'Forecast Input'!$D:$D,Master!D11097),0),"Actual",SUMIFS('CMO Input'!$Q:$Q,'CMO Input'!$E:$E,Master!$A11097,'CMO Input'!$C:$C,Master!$C11097,'CMO Input'!$AJ:$AJ,Master!$D11097,'CMO Input'!$AU:$AU,Master!$F11093),"")</f>
        <v>0</v>
      </c>
    </row>
    <row r="11098" spans="1:6" x14ac:dyDescent="0.25">
      <c r="A11098" s="24">
        <v>53</v>
      </c>
      <c r="B11098" s="25">
        <v>44621</v>
      </c>
      <c r="C11098" s="24" t="s">
        <v>989</v>
      </c>
      <c r="D11098" s="24" t="s">
        <v>1470</v>
      </c>
      <c r="E11098" s="24" t="s">
        <v>1487</v>
      </c>
      <c r="F11098" cm="1">
        <f t="array" ref="F11098">_xlfn.SWITCH($E11098,"Forecast",IFERROR(SUMIFS(INDEX('Forecast Input'!$A:$BO,,MATCH(TEXT($A11098,"0"),'Forecast Input'!$1:$1,0)),'Forecast Input'!$A:$A,Master!C11098,'Forecast Input'!$D:$D,Master!D11098),0),"Actual",SUMIFS('CMO Input'!$Q:$Q,'CMO Input'!$E:$E,Master!$A11098,'CMO Input'!$C:$C,Master!$C11098,'CMO Input'!$AJ:$AJ,Master!$D11098,'CMO Input'!$AU:$AU,Master!$F11094),"")</f>
        <v>0</v>
      </c>
    </row>
    <row r="11099" spans="1:6" x14ac:dyDescent="0.25">
      <c r="A11099" s="24">
        <v>53</v>
      </c>
      <c r="B11099" s="25">
        <v>44621</v>
      </c>
      <c r="C11099" s="24" t="s">
        <v>181</v>
      </c>
      <c r="D11099" s="24" t="s">
        <v>1470</v>
      </c>
      <c r="E11099" s="24" t="s">
        <v>1489</v>
      </c>
      <c r="F11099" t="str" cm="1">
        <f t="array" ref="F11099">_xlfn.SWITCH($E11099,"Forecast",IFERROR(SUMIFS(INDEX('Forecast Input'!$A:$BO,,MATCH(TEXT($A11099,"0"),'Forecast Input'!$1:$1,0)),'Forecast Input'!$A:$A,Master!C11099,'Forecast Input'!$D:$D,Master!D11099),0),"Actual",SUMIFS('CMO Input'!$Q:$Q,'CMO Input'!$E:$E,Master!$A11099,'CMO Input'!$C:$C,Master!$C11099,'CMO Input'!$AJ:$AJ,Master!$D11099,'CMO Input'!$AU:$AU,Master!$F11095),"")</f>
        <v/>
      </c>
    </row>
    <row r="11100" spans="1:6" x14ac:dyDescent="0.25">
      <c r="A11100" s="24">
        <v>53</v>
      </c>
      <c r="B11100" s="25">
        <v>44621</v>
      </c>
      <c r="C11100" s="24" t="s">
        <v>181</v>
      </c>
      <c r="D11100" s="24" t="s">
        <v>1470</v>
      </c>
      <c r="E11100" s="24" t="s">
        <v>1488</v>
      </c>
      <c r="F11100" cm="1">
        <f t="array" ref="F11100">_xlfn.SWITCH($E11100,"Forecast",IFERROR(SUMIFS(INDEX('Forecast Input'!$A:$BO,,MATCH(TEXT($A11100,"0"),'Forecast Input'!$1:$1,0)),'Forecast Input'!$A:$A,Master!C11100,'Forecast Input'!$D:$D,Master!D11100),0),"Actual",SUMIFS('CMO Input'!$Q:$Q,'CMO Input'!$E:$E,Master!$A11100,'CMO Input'!$C:$C,Master!$C11100,'CMO Input'!$AJ:$AJ,Master!$D11100,'CMO Input'!$AU:$AU,Master!$F11096),"")</f>
        <v>0</v>
      </c>
    </row>
    <row r="11101" spans="1:6" x14ac:dyDescent="0.25">
      <c r="A11101" s="24">
        <v>53</v>
      </c>
      <c r="B11101" s="25">
        <v>44621</v>
      </c>
      <c r="C11101" s="24" t="s">
        <v>181</v>
      </c>
      <c r="D11101" s="24" t="s">
        <v>1470</v>
      </c>
      <c r="E11101" s="24" t="s">
        <v>1487</v>
      </c>
      <c r="F11101" cm="1">
        <f t="array" ref="F11101">_xlfn.SWITCH($E11101,"Forecast",IFERROR(SUMIFS(INDEX('Forecast Input'!$A:$BO,,MATCH(TEXT($A11101,"0"),'Forecast Input'!$1:$1,0)),'Forecast Input'!$A:$A,Master!C11101,'Forecast Input'!$D:$D,Master!D11101),0),"Actual",SUMIFS('CMO Input'!$Q:$Q,'CMO Input'!$E:$E,Master!$A11101,'CMO Input'!$C:$C,Master!$C11101,'CMO Input'!$AJ:$AJ,Master!$D11101,'CMO Input'!$AU:$AU,Master!$F11097),"")</f>
        <v>0</v>
      </c>
    </row>
    <row r="11102" spans="1:6" x14ac:dyDescent="0.25">
      <c r="A11102" s="24">
        <v>53</v>
      </c>
      <c r="B11102" s="25">
        <v>44621</v>
      </c>
      <c r="C11102" s="24" t="s">
        <v>424</v>
      </c>
      <c r="D11102" s="24" t="s">
        <v>1470</v>
      </c>
      <c r="E11102" s="24" t="s">
        <v>1489</v>
      </c>
      <c r="F11102" t="str" cm="1">
        <f t="array" ref="F11102">_xlfn.SWITCH($E11102,"Forecast",IFERROR(SUMIFS(INDEX('Forecast Input'!$A:$BO,,MATCH(TEXT($A11102,"0"),'Forecast Input'!$1:$1,0)),'Forecast Input'!$A:$A,Master!C11102,'Forecast Input'!$D:$D,Master!D11102),0),"Actual",SUMIFS('CMO Input'!$Q:$Q,'CMO Input'!$E:$E,Master!$A11102,'CMO Input'!$C:$C,Master!$C11102,'CMO Input'!$AJ:$AJ,Master!$D11102,'CMO Input'!$AU:$AU,Master!$F11098),"")</f>
        <v/>
      </c>
    </row>
    <row r="11103" spans="1:6" x14ac:dyDescent="0.25">
      <c r="A11103" s="24">
        <v>53</v>
      </c>
      <c r="B11103" s="25">
        <v>44621</v>
      </c>
      <c r="C11103" s="24" t="s">
        <v>424</v>
      </c>
      <c r="D11103" s="24" t="s">
        <v>1470</v>
      </c>
      <c r="E11103" s="24" t="s">
        <v>1488</v>
      </c>
      <c r="F11103" cm="1">
        <f t="array" ref="F11103">_xlfn.SWITCH($E11103,"Forecast",IFERROR(SUMIFS(INDEX('Forecast Input'!$A:$BO,,MATCH(TEXT($A11103,"0"),'Forecast Input'!$1:$1,0)),'Forecast Input'!$A:$A,Master!C11103,'Forecast Input'!$D:$D,Master!D11103),0),"Actual",SUMIFS('CMO Input'!$Q:$Q,'CMO Input'!$E:$E,Master!$A11103,'CMO Input'!$C:$C,Master!$C11103,'CMO Input'!$AJ:$AJ,Master!$D11103,'CMO Input'!$AU:$AU,Master!$F11099),"")</f>
        <v>0</v>
      </c>
    </row>
    <row r="11104" spans="1:6" x14ac:dyDescent="0.25">
      <c r="A11104" s="24">
        <v>53</v>
      </c>
      <c r="B11104" s="25">
        <v>44621</v>
      </c>
      <c r="C11104" s="24" t="s">
        <v>424</v>
      </c>
      <c r="D11104" s="24" t="s">
        <v>1470</v>
      </c>
      <c r="E11104" s="24" t="s">
        <v>1487</v>
      </c>
      <c r="F11104" cm="1">
        <f t="array" ref="F11104">_xlfn.SWITCH($E11104,"Forecast",IFERROR(SUMIFS(INDEX('Forecast Input'!$A:$BO,,MATCH(TEXT($A11104,"0"),'Forecast Input'!$1:$1,0)),'Forecast Input'!$A:$A,Master!C11104,'Forecast Input'!$D:$D,Master!D11104),0),"Actual",SUMIFS('CMO Input'!$Q:$Q,'CMO Input'!$E:$E,Master!$A11104,'CMO Input'!$C:$C,Master!$C11104,'CMO Input'!$AJ:$AJ,Master!$D11104,'CMO Input'!$AU:$AU,Master!$F11100),"")</f>
        <v>0</v>
      </c>
    </row>
    <row r="11105" spans="1:6" x14ac:dyDescent="0.25">
      <c r="A11105" s="24">
        <v>53</v>
      </c>
      <c r="B11105" s="25">
        <v>44621</v>
      </c>
      <c r="C11105" s="24" t="s">
        <v>141</v>
      </c>
      <c r="D11105" s="24" t="s">
        <v>1470</v>
      </c>
      <c r="E11105" s="24" t="s">
        <v>1489</v>
      </c>
      <c r="F11105" t="str" cm="1">
        <f t="array" ref="F11105">_xlfn.SWITCH($E11105,"Forecast",IFERROR(SUMIFS(INDEX('Forecast Input'!$A:$BO,,MATCH(TEXT($A11105,"0"),'Forecast Input'!$1:$1,0)),'Forecast Input'!$A:$A,Master!C11105,'Forecast Input'!$D:$D,Master!D11105),0),"Actual",SUMIFS('CMO Input'!$Q:$Q,'CMO Input'!$E:$E,Master!$A11105,'CMO Input'!$C:$C,Master!$C11105,'CMO Input'!$AJ:$AJ,Master!$D11105,'CMO Input'!$AU:$AU,Master!$F11101),"")</f>
        <v/>
      </c>
    </row>
    <row r="11106" spans="1:6" x14ac:dyDescent="0.25">
      <c r="A11106" s="24">
        <v>53</v>
      </c>
      <c r="B11106" s="25">
        <v>44621</v>
      </c>
      <c r="C11106" s="24" t="s">
        <v>141</v>
      </c>
      <c r="D11106" s="24" t="s">
        <v>1470</v>
      </c>
      <c r="E11106" s="24" t="s">
        <v>1488</v>
      </c>
      <c r="F11106" cm="1">
        <f t="array" ref="F11106">_xlfn.SWITCH($E11106,"Forecast",IFERROR(SUMIFS(INDEX('Forecast Input'!$A:$BO,,MATCH(TEXT($A11106,"0"),'Forecast Input'!$1:$1,0)),'Forecast Input'!$A:$A,Master!C11106,'Forecast Input'!$D:$D,Master!D11106),0),"Actual",SUMIFS('CMO Input'!$Q:$Q,'CMO Input'!$E:$E,Master!$A11106,'CMO Input'!$C:$C,Master!$C11106,'CMO Input'!$AJ:$AJ,Master!$D11106,'CMO Input'!$AU:$AU,Master!$F11102),"")</f>
        <v>0</v>
      </c>
    </row>
    <row r="11107" spans="1:6" x14ac:dyDescent="0.25">
      <c r="A11107" s="24">
        <v>53</v>
      </c>
      <c r="B11107" s="25">
        <v>44621</v>
      </c>
      <c r="C11107" s="24" t="s">
        <v>141</v>
      </c>
      <c r="D11107" s="24" t="s">
        <v>1470</v>
      </c>
      <c r="E11107" s="24" t="s">
        <v>1487</v>
      </c>
      <c r="F11107" cm="1">
        <f t="array" ref="F11107">_xlfn.SWITCH($E11107,"Forecast",IFERROR(SUMIFS(INDEX('Forecast Input'!$A:$BO,,MATCH(TEXT($A11107,"0"),'Forecast Input'!$1:$1,0)),'Forecast Input'!$A:$A,Master!C11107,'Forecast Input'!$D:$D,Master!D11107),0),"Actual",SUMIFS('CMO Input'!$Q:$Q,'CMO Input'!$E:$E,Master!$A11107,'CMO Input'!$C:$C,Master!$C11107,'CMO Input'!$AJ:$AJ,Master!$D11107,'CMO Input'!$AU:$AU,Master!$F11103),"")</f>
        <v>0</v>
      </c>
    </row>
    <row r="11108" spans="1:6" x14ac:dyDescent="0.25">
      <c r="A11108" s="24">
        <v>53</v>
      </c>
      <c r="B11108" s="25">
        <v>44621</v>
      </c>
      <c r="C11108" s="24" t="s">
        <v>127</v>
      </c>
      <c r="D11108" s="24" t="s">
        <v>1470</v>
      </c>
      <c r="E11108" s="24" t="s">
        <v>1489</v>
      </c>
      <c r="F11108" t="str" cm="1">
        <f t="array" ref="F11108">_xlfn.SWITCH($E11108,"Forecast",IFERROR(SUMIFS(INDEX('Forecast Input'!$A:$BO,,MATCH(TEXT($A11108,"0"),'Forecast Input'!$1:$1,0)),'Forecast Input'!$A:$A,Master!C11108,'Forecast Input'!$D:$D,Master!D11108),0),"Actual",SUMIFS('CMO Input'!$Q:$Q,'CMO Input'!$E:$E,Master!$A11108,'CMO Input'!$C:$C,Master!$C11108,'CMO Input'!$AJ:$AJ,Master!$D11108,'CMO Input'!$AU:$AU,Master!$F11104),"")</f>
        <v/>
      </c>
    </row>
    <row r="11109" spans="1:6" x14ac:dyDescent="0.25">
      <c r="A11109" s="24">
        <v>53</v>
      </c>
      <c r="B11109" s="25">
        <v>44621</v>
      </c>
      <c r="C11109" s="24" t="s">
        <v>127</v>
      </c>
      <c r="D11109" s="24" t="s">
        <v>1470</v>
      </c>
      <c r="E11109" s="24" t="s">
        <v>1488</v>
      </c>
      <c r="F11109" cm="1">
        <f t="array" ref="F11109">_xlfn.SWITCH($E11109,"Forecast",IFERROR(SUMIFS(INDEX('Forecast Input'!$A:$BO,,MATCH(TEXT($A11109,"0"),'Forecast Input'!$1:$1,0)),'Forecast Input'!$A:$A,Master!C11109,'Forecast Input'!$D:$D,Master!D11109),0),"Actual",SUMIFS('CMO Input'!$Q:$Q,'CMO Input'!$E:$E,Master!$A11109,'CMO Input'!$C:$C,Master!$C11109,'CMO Input'!$AJ:$AJ,Master!$D11109,'CMO Input'!$AU:$AU,Master!$F11105),"")</f>
        <v>0</v>
      </c>
    </row>
    <row r="11110" spans="1:6" x14ac:dyDescent="0.25">
      <c r="A11110" s="24">
        <v>53</v>
      </c>
      <c r="B11110" s="25">
        <v>44621</v>
      </c>
      <c r="C11110" s="24" t="s">
        <v>127</v>
      </c>
      <c r="D11110" s="24" t="s">
        <v>1470</v>
      </c>
      <c r="E11110" s="24" t="s">
        <v>1487</v>
      </c>
      <c r="F11110" cm="1">
        <f t="array" ref="F11110">_xlfn.SWITCH($E11110,"Forecast",IFERROR(SUMIFS(INDEX('Forecast Input'!$A:$BO,,MATCH(TEXT($A11110,"0"),'Forecast Input'!$1:$1,0)),'Forecast Input'!$A:$A,Master!C11110,'Forecast Input'!$D:$D,Master!D11110),0),"Actual",SUMIFS('CMO Input'!$Q:$Q,'CMO Input'!$E:$E,Master!$A11110,'CMO Input'!$C:$C,Master!$C11110,'CMO Input'!$AJ:$AJ,Master!$D11110,'CMO Input'!$AU:$AU,Master!$F11106),"")</f>
        <v>0</v>
      </c>
    </row>
    <row r="11111" spans="1:6" x14ac:dyDescent="0.25">
      <c r="A11111" s="24">
        <v>53</v>
      </c>
      <c r="B11111" s="25">
        <v>44621</v>
      </c>
      <c r="C11111" s="24" t="s">
        <v>44</v>
      </c>
      <c r="D11111" s="24" t="s">
        <v>1470</v>
      </c>
      <c r="E11111" s="24" t="s">
        <v>1489</v>
      </c>
      <c r="F11111" t="str" cm="1">
        <f t="array" ref="F11111">_xlfn.SWITCH($E11111,"Forecast",IFERROR(SUMIFS(INDEX('Forecast Input'!$A:$BO,,MATCH(TEXT($A11111,"0"),'Forecast Input'!$1:$1,0)),'Forecast Input'!$A:$A,Master!C11111,'Forecast Input'!$D:$D,Master!D11111),0),"Actual",SUMIFS('CMO Input'!$Q:$Q,'CMO Input'!$E:$E,Master!$A11111,'CMO Input'!$C:$C,Master!$C11111,'CMO Input'!$AJ:$AJ,Master!$D11111,'CMO Input'!$AU:$AU,Master!$F11107),"")</f>
        <v/>
      </c>
    </row>
    <row r="11112" spans="1:6" x14ac:dyDescent="0.25">
      <c r="A11112" s="24">
        <v>53</v>
      </c>
      <c r="B11112" s="25">
        <v>44621</v>
      </c>
      <c r="C11112" s="24" t="s">
        <v>44</v>
      </c>
      <c r="D11112" s="24" t="s">
        <v>1470</v>
      </c>
      <c r="E11112" s="24" t="s">
        <v>1488</v>
      </c>
      <c r="F11112" cm="1">
        <f t="array" ref="F11112">_xlfn.SWITCH($E11112,"Forecast",IFERROR(SUMIFS(INDEX('Forecast Input'!$A:$BO,,MATCH(TEXT($A11112,"0"),'Forecast Input'!$1:$1,0)),'Forecast Input'!$A:$A,Master!C11112,'Forecast Input'!$D:$D,Master!D11112),0),"Actual",SUMIFS('CMO Input'!$Q:$Q,'CMO Input'!$E:$E,Master!$A11112,'CMO Input'!$C:$C,Master!$C11112,'CMO Input'!$AJ:$AJ,Master!$D11112,'CMO Input'!$AU:$AU,Master!$F11108),"")</f>
        <v>0</v>
      </c>
    </row>
    <row r="11113" spans="1:6" x14ac:dyDescent="0.25">
      <c r="A11113" s="24">
        <v>53</v>
      </c>
      <c r="B11113" s="25">
        <v>44621</v>
      </c>
      <c r="C11113" s="24" t="s">
        <v>44</v>
      </c>
      <c r="D11113" s="24" t="s">
        <v>1470</v>
      </c>
      <c r="E11113" s="24" t="s">
        <v>1487</v>
      </c>
      <c r="F11113" cm="1">
        <f t="array" ref="F11113">_xlfn.SWITCH($E11113,"Forecast",IFERROR(SUMIFS(INDEX('Forecast Input'!$A:$BO,,MATCH(TEXT($A11113,"0"),'Forecast Input'!$1:$1,0)),'Forecast Input'!$A:$A,Master!C11113,'Forecast Input'!$D:$D,Master!D11113),0),"Actual",SUMIFS('CMO Input'!$Q:$Q,'CMO Input'!$E:$E,Master!$A11113,'CMO Input'!$C:$C,Master!$C11113,'CMO Input'!$AJ:$AJ,Master!$D11113,'CMO Input'!$AU:$AU,Master!$F11109),"")</f>
        <v>0</v>
      </c>
    </row>
    <row r="11114" spans="1:6" x14ac:dyDescent="0.25">
      <c r="A11114" s="24">
        <v>53</v>
      </c>
      <c r="B11114" s="25">
        <v>44621</v>
      </c>
      <c r="C11114" s="24" t="s">
        <v>780</v>
      </c>
      <c r="D11114" s="24" t="s">
        <v>827</v>
      </c>
      <c r="E11114" s="24" t="s">
        <v>1489</v>
      </c>
      <c r="F11114" t="str" cm="1">
        <f t="array" ref="F11114">_xlfn.SWITCH($E11114,"Forecast",IFERROR(SUMIFS(INDEX('Forecast Input'!$A:$BO,,MATCH(TEXT($A11114,"0"),'Forecast Input'!$1:$1,0)),'Forecast Input'!$A:$A,Master!C11114,'Forecast Input'!$D:$D,Master!D11114),0),"Actual",SUMIFS('CMO Input'!$Q:$Q,'CMO Input'!$E:$E,Master!$A11114,'CMO Input'!$C:$C,Master!$C11114,'CMO Input'!$AJ:$AJ,Master!$D11114,'CMO Input'!$AU:$AU,Master!$F11110),"")</f>
        <v/>
      </c>
    </row>
    <row r="11115" spans="1:6" x14ac:dyDescent="0.25">
      <c r="A11115" s="24">
        <v>53</v>
      </c>
      <c r="B11115" s="25">
        <v>44621</v>
      </c>
      <c r="C11115" s="24" t="s">
        <v>780</v>
      </c>
      <c r="D11115" s="24" t="s">
        <v>827</v>
      </c>
      <c r="E11115" s="24" t="s">
        <v>1488</v>
      </c>
      <c r="F11115" cm="1">
        <f t="array" ref="F11115">_xlfn.SWITCH($E11115,"Forecast",IFERROR(SUMIFS(INDEX('Forecast Input'!$A:$BO,,MATCH(TEXT($A11115,"0"),'Forecast Input'!$1:$1,0)),'Forecast Input'!$A:$A,Master!C11115,'Forecast Input'!$D:$D,Master!D11115),0),"Actual",SUMIFS('CMO Input'!$Q:$Q,'CMO Input'!$E:$E,Master!$A11115,'CMO Input'!$C:$C,Master!$C11115,'CMO Input'!$AJ:$AJ,Master!$D11115,'CMO Input'!$AU:$AU,Master!$F11111),"")</f>
        <v>0</v>
      </c>
    </row>
    <row r="11116" spans="1:6" x14ac:dyDescent="0.25">
      <c r="A11116" s="24">
        <v>53</v>
      </c>
      <c r="B11116" s="25">
        <v>44621</v>
      </c>
      <c r="C11116" s="24" t="s">
        <v>780</v>
      </c>
      <c r="D11116" s="24" t="s">
        <v>827</v>
      </c>
      <c r="E11116" s="24" t="s">
        <v>1487</v>
      </c>
      <c r="F11116" cm="1">
        <f t="array" ref="F11116">_xlfn.SWITCH($E11116,"Forecast",IFERROR(SUMIFS(INDEX('Forecast Input'!$A:$BO,,MATCH(TEXT($A11116,"0"),'Forecast Input'!$1:$1,0)),'Forecast Input'!$A:$A,Master!C11116,'Forecast Input'!$D:$D,Master!D11116),0),"Actual",SUMIFS('CMO Input'!$Q:$Q,'CMO Input'!$E:$E,Master!$A11116,'CMO Input'!$C:$C,Master!$C11116,'CMO Input'!$AJ:$AJ,Master!$D11116,'CMO Input'!$AU:$AU,Master!$F11112),"")</f>
        <v>0</v>
      </c>
    </row>
    <row r="11117" spans="1:6" x14ac:dyDescent="0.25">
      <c r="A11117" s="24">
        <v>53</v>
      </c>
      <c r="B11117" s="25">
        <v>44621</v>
      </c>
      <c r="C11117" s="24" t="s">
        <v>989</v>
      </c>
      <c r="D11117" s="24" t="s">
        <v>827</v>
      </c>
      <c r="E11117" s="24" t="s">
        <v>1489</v>
      </c>
      <c r="F11117" t="str" cm="1">
        <f t="array" ref="F11117">_xlfn.SWITCH($E11117,"Forecast",IFERROR(SUMIFS(INDEX('Forecast Input'!$A:$BO,,MATCH(TEXT($A11117,"0"),'Forecast Input'!$1:$1,0)),'Forecast Input'!$A:$A,Master!C11117,'Forecast Input'!$D:$D,Master!D11117),0),"Actual",SUMIFS('CMO Input'!$Q:$Q,'CMO Input'!$E:$E,Master!$A11117,'CMO Input'!$C:$C,Master!$C11117,'CMO Input'!$AJ:$AJ,Master!$D11117,'CMO Input'!$AU:$AU,Master!$F11113),"")</f>
        <v/>
      </c>
    </row>
    <row r="11118" spans="1:6" x14ac:dyDescent="0.25">
      <c r="A11118" s="24">
        <v>53</v>
      </c>
      <c r="B11118" s="25">
        <v>44621</v>
      </c>
      <c r="C11118" s="24" t="s">
        <v>989</v>
      </c>
      <c r="D11118" s="24" t="s">
        <v>827</v>
      </c>
      <c r="E11118" s="24" t="s">
        <v>1488</v>
      </c>
      <c r="F11118" cm="1">
        <f t="array" ref="F11118">_xlfn.SWITCH($E11118,"Forecast",IFERROR(SUMIFS(INDEX('Forecast Input'!$A:$BO,,MATCH(TEXT($A11118,"0"),'Forecast Input'!$1:$1,0)),'Forecast Input'!$A:$A,Master!C11118,'Forecast Input'!$D:$D,Master!D11118),0),"Actual",SUMIFS('CMO Input'!$Q:$Q,'CMO Input'!$E:$E,Master!$A11118,'CMO Input'!$C:$C,Master!$C11118,'CMO Input'!$AJ:$AJ,Master!$D11118,'CMO Input'!$AU:$AU,Master!$F11114),"")</f>
        <v>374.97999999999996</v>
      </c>
    </row>
    <row r="11119" spans="1:6" x14ac:dyDescent="0.25">
      <c r="A11119" s="24">
        <v>53</v>
      </c>
      <c r="B11119" s="25">
        <v>44621</v>
      </c>
      <c r="C11119" s="24" t="s">
        <v>989</v>
      </c>
      <c r="D11119" s="24" t="s">
        <v>827</v>
      </c>
      <c r="E11119" s="24" t="s">
        <v>1487</v>
      </c>
      <c r="F11119" cm="1">
        <f t="array" ref="F11119">_xlfn.SWITCH($E11119,"Forecast",IFERROR(SUMIFS(INDEX('Forecast Input'!$A:$BO,,MATCH(TEXT($A11119,"0"),'Forecast Input'!$1:$1,0)),'Forecast Input'!$A:$A,Master!C11119,'Forecast Input'!$D:$D,Master!D11119),0),"Actual",SUMIFS('CMO Input'!$Q:$Q,'CMO Input'!$E:$E,Master!$A11119,'CMO Input'!$C:$C,Master!$C11119,'CMO Input'!$AJ:$AJ,Master!$D11119,'CMO Input'!$AU:$AU,Master!$F11115),"")</f>
        <v>0</v>
      </c>
    </row>
    <row r="11120" spans="1:6" x14ac:dyDescent="0.25">
      <c r="A11120" s="24">
        <v>53</v>
      </c>
      <c r="B11120" s="25">
        <v>44621</v>
      </c>
      <c r="C11120" s="24" t="s">
        <v>181</v>
      </c>
      <c r="D11120" s="24" t="s">
        <v>827</v>
      </c>
      <c r="E11120" s="24" t="s">
        <v>1489</v>
      </c>
      <c r="F11120" t="str" cm="1">
        <f t="array" ref="F11120">_xlfn.SWITCH($E11120,"Forecast",IFERROR(SUMIFS(INDEX('Forecast Input'!$A:$BO,,MATCH(TEXT($A11120,"0"),'Forecast Input'!$1:$1,0)),'Forecast Input'!$A:$A,Master!C11120,'Forecast Input'!$D:$D,Master!D11120),0),"Actual",SUMIFS('CMO Input'!$Q:$Q,'CMO Input'!$E:$E,Master!$A11120,'CMO Input'!$C:$C,Master!$C11120,'CMO Input'!$AJ:$AJ,Master!$D11120,'CMO Input'!$AU:$AU,Master!$F11116),"")</f>
        <v/>
      </c>
    </row>
    <row r="11121" spans="1:6" x14ac:dyDescent="0.25">
      <c r="A11121" s="24">
        <v>53</v>
      </c>
      <c r="B11121" s="25">
        <v>44621</v>
      </c>
      <c r="C11121" s="24" t="s">
        <v>181</v>
      </c>
      <c r="D11121" s="24" t="s">
        <v>827</v>
      </c>
      <c r="E11121" s="24" t="s">
        <v>1488</v>
      </c>
      <c r="F11121" cm="1">
        <f t="array" ref="F11121">_xlfn.SWITCH($E11121,"Forecast",IFERROR(SUMIFS(INDEX('Forecast Input'!$A:$BO,,MATCH(TEXT($A11121,"0"),'Forecast Input'!$1:$1,0)),'Forecast Input'!$A:$A,Master!C11121,'Forecast Input'!$D:$D,Master!D11121),0),"Actual",SUMIFS('CMO Input'!$Q:$Q,'CMO Input'!$E:$E,Master!$A11121,'CMO Input'!$C:$C,Master!$C11121,'CMO Input'!$AJ:$AJ,Master!$D11121,'CMO Input'!$AU:$AU,Master!$F11117),"")</f>
        <v>0</v>
      </c>
    </row>
    <row r="11122" spans="1:6" x14ac:dyDescent="0.25">
      <c r="A11122" s="24">
        <v>53</v>
      </c>
      <c r="B11122" s="25">
        <v>44621</v>
      </c>
      <c r="C11122" s="24" t="s">
        <v>181</v>
      </c>
      <c r="D11122" s="24" t="s">
        <v>827</v>
      </c>
      <c r="E11122" s="24" t="s">
        <v>1487</v>
      </c>
      <c r="F11122" cm="1">
        <f t="array" ref="F11122">_xlfn.SWITCH($E11122,"Forecast",IFERROR(SUMIFS(INDEX('Forecast Input'!$A:$BO,,MATCH(TEXT($A11122,"0"),'Forecast Input'!$1:$1,0)),'Forecast Input'!$A:$A,Master!C11122,'Forecast Input'!$D:$D,Master!D11122),0),"Actual",SUMIFS('CMO Input'!$Q:$Q,'CMO Input'!$E:$E,Master!$A11122,'CMO Input'!$C:$C,Master!$C11122,'CMO Input'!$AJ:$AJ,Master!$D11122,'CMO Input'!$AU:$AU,Master!$F11118),"")</f>
        <v>0</v>
      </c>
    </row>
    <row r="11123" spans="1:6" x14ac:dyDescent="0.25">
      <c r="A11123" s="24">
        <v>53</v>
      </c>
      <c r="B11123" s="25">
        <v>44621</v>
      </c>
      <c r="C11123" s="24" t="s">
        <v>424</v>
      </c>
      <c r="D11123" s="24" t="s">
        <v>827</v>
      </c>
      <c r="E11123" s="24" t="s">
        <v>1489</v>
      </c>
      <c r="F11123" t="str" cm="1">
        <f t="array" ref="F11123">_xlfn.SWITCH($E11123,"Forecast",IFERROR(SUMIFS(INDEX('Forecast Input'!$A:$BO,,MATCH(TEXT($A11123,"0"),'Forecast Input'!$1:$1,0)),'Forecast Input'!$A:$A,Master!C11123,'Forecast Input'!$D:$D,Master!D11123),0),"Actual",SUMIFS('CMO Input'!$Q:$Q,'CMO Input'!$E:$E,Master!$A11123,'CMO Input'!$C:$C,Master!$C11123,'CMO Input'!$AJ:$AJ,Master!$D11123,'CMO Input'!$AU:$AU,Master!$F11119),"")</f>
        <v/>
      </c>
    </row>
    <row r="11124" spans="1:6" x14ac:dyDescent="0.25">
      <c r="A11124" s="24">
        <v>53</v>
      </c>
      <c r="B11124" s="25">
        <v>44621</v>
      </c>
      <c r="C11124" s="24" t="s">
        <v>424</v>
      </c>
      <c r="D11124" s="24" t="s">
        <v>827</v>
      </c>
      <c r="E11124" s="24" t="s">
        <v>1488</v>
      </c>
      <c r="F11124" cm="1">
        <f t="array" ref="F11124">_xlfn.SWITCH($E11124,"Forecast",IFERROR(SUMIFS(INDEX('Forecast Input'!$A:$BO,,MATCH(TEXT($A11124,"0"),'Forecast Input'!$1:$1,0)),'Forecast Input'!$A:$A,Master!C11124,'Forecast Input'!$D:$D,Master!D11124),0),"Actual",SUMIFS('CMO Input'!$Q:$Q,'CMO Input'!$E:$E,Master!$A11124,'CMO Input'!$C:$C,Master!$C11124,'CMO Input'!$AJ:$AJ,Master!$D11124,'CMO Input'!$AU:$AU,Master!$F11120),"")</f>
        <v>0</v>
      </c>
    </row>
    <row r="11125" spans="1:6" x14ac:dyDescent="0.25">
      <c r="A11125" s="24">
        <v>53</v>
      </c>
      <c r="B11125" s="25">
        <v>44621</v>
      </c>
      <c r="C11125" s="24" t="s">
        <v>424</v>
      </c>
      <c r="D11125" s="24" t="s">
        <v>827</v>
      </c>
      <c r="E11125" s="24" t="s">
        <v>1487</v>
      </c>
      <c r="F11125" cm="1">
        <f t="array" ref="F11125">_xlfn.SWITCH($E11125,"Forecast",IFERROR(SUMIFS(INDEX('Forecast Input'!$A:$BO,,MATCH(TEXT($A11125,"0"),'Forecast Input'!$1:$1,0)),'Forecast Input'!$A:$A,Master!C11125,'Forecast Input'!$D:$D,Master!D11125),0),"Actual",SUMIFS('CMO Input'!$Q:$Q,'CMO Input'!$E:$E,Master!$A11125,'CMO Input'!$C:$C,Master!$C11125,'CMO Input'!$AJ:$AJ,Master!$D11125,'CMO Input'!$AU:$AU,Master!$F11121),"")</f>
        <v>0</v>
      </c>
    </row>
    <row r="11126" spans="1:6" x14ac:dyDescent="0.25">
      <c r="A11126" s="24">
        <v>53</v>
      </c>
      <c r="B11126" s="25">
        <v>44621</v>
      </c>
      <c r="C11126" s="24" t="s">
        <v>141</v>
      </c>
      <c r="D11126" s="24" t="s">
        <v>827</v>
      </c>
      <c r="E11126" s="24" t="s">
        <v>1489</v>
      </c>
      <c r="F11126" t="str" cm="1">
        <f t="array" ref="F11126">_xlfn.SWITCH($E11126,"Forecast",IFERROR(SUMIFS(INDEX('Forecast Input'!$A:$BO,,MATCH(TEXT($A11126,"0"),'Forecast Input'!$1:$1,0)),'Forecast Input'!$A:$A,Master!C11126,'Forecast Input'!$D:$D,Master!D11126),0),"Actual",SUMIFS('CMO Input'!$Q:$Q,'CMO Input'!$E:$E,Master!$A11126,'CMO Input'!$C:$C,Master!$C11126,'CMO Input'!$AJ:$AJ,Master!$D11126,'CMO Input'!$AU:$AU,Master!$F11122),"")</f>
        <v/>
      </c>
    </row>
    <row r="11127" spans="1:6" x14ac:dyDescent="0.25">
      <c r="A11127" s="24">
        <v>53</v>
      </c>
      <c r="B11127" s="25">
        <v>44621</v>
      </c>
      <c r="C11127" s="24" t="s">
        <v>141</v>
      </c>
      <c r="D11127" s="24" t="s">
        <v>827</v>
      </c>
      <c r="E11127" s="24" t="s">
        <v>1488</v>
      </c>
      <c r="F11127" cm="1">
        <f t="array" ref="F11127">_xlfn.SWITCH($E11127,"Forecast",IFERROR(SUMIFS(INDEX('Forecast Input'!$A:$BO,,MATCH(TEXT($A11127,"0"),'Forecast Input'!$1:$1,0)),'Forecast Input'!$A:$A,Master!C11127,'Forecast Input'!$D:$D,Master!D11127),0),"Actual",SUMIFS('CMO Input'!$Q:$Q,'CMO Input'!$E:$E,Master!$A11127,'CMO Input'!$C:$C,Master!$C11127,'CMO Input'!$AJ:$AJ,Master!$D11127,'CMO Input'!$AU:$AU,Master!$F11123),"")</f>
        <v>0</v>
      </c>
    </row>
    <row r="11128" spans="1:6" x14ac:dyDescent="0.25">
      <c r="A11128" s="24">
        <v>53</v>
      </c>
      <c r="B11128" s="25">
        <v>44621</v>
      </c>
      <c r="C11128" s="24" t="s">
        <v>141</v>
      </c>
      <c r="D11128" s="24" t="s">
        <v>827</v>
      </c>
      <c r="E11128" s="24" t="s">
        <v>1487</v>
      </c>
      <c r="F11128" cm="1">
        <f t="array" ref="F11128">_xlfn.SWITCH($E11128,"Forecast",IFERROR(SUMIFS(INDEX('Forecast Input'!$A:$BO,,MATCH(TEXT($A11128,"0"),'Forecast Input'!$1:$1,0)),'Forecast Input'!$A:$A,Master!C11128,'Forecast Input'!$D:$D,Master!D11128),0),"Actual",SUMIFS('CMO Input'!$Q:$Q,'CMO Input'!$E:$E,Master!$A11128,'CMO Input'!$C:$C,Master!$C11128,'CMO Input'!$AJ:$AJ,Master!$D11128,'CMO Input'!$AU:$AU,Master!$F11124),"")</f>
        <v>0</v>
      </c>
    </row>
    <row r="11129" spans="1:6" x14ac:dyDescent="0.25">
      <c r="A11129" s="24">
        <v>53</v>
      </c>
      <c r="B11129" s="25">
        <v>44621</v>
      </c>
      <c r="C11129" s="24" t="s">
        <v>127</v>
      </c>
      <c r="D11129" s="24" t="s">
        <v>827</v>
      </c>
      <c r="E11129" s="24" t="s">
        <v>1489</v>
      </c>
      <c r="F11129" t="str" cm="1">
        <f t="array" ref="F11129">_xlfn.SWITCH($E11129,"Forecast",IFERROR(SUMIFS(INDEX('Forecast Input'!$A:$BO,,MATCH(TEXT($A11129,"0"),'Forecast Input'!$1:$1,0)),'Forecast Input'!$A:$A,Master!C11129,'Forecast Input'!$D:$D,Master!D11129),0),"Actual",SUMIFS('CMO Input'!$Q:$Q,'CMO Input'!$E:$E,Master!$A11129,'CMO Input'!$C:$C,Master!$C11129,'CMO Input'!$AJ:$AJ,Master!$D11129,'CMO Input'!$AU:$AU,Master!$F11125),"")</f>
        <v/>
      </c>
    </row>
    <row r="11130" spans="1:6" x14ac:dyDescent="0.25">
      <c r="A11130" s="24">
        <v>53</v>
      </c>
      <c r="B11130" s="25">
        <v>44621</v>
      </c>
      <c r="C11130" s="24" t="s">
        <v>127</v>
      </c>
      <c r="D11130" s="24" t="s">
        <v>827</v>
      </c>
      <c r="E11130" s="24" t="s">
        <v>1488</v>
      </c>
      <c r="F11130" cm="1">
        <f t="array" ref="F11130">_xlfn.SWITCH($E11130,"Forecast",IFERROR(SUMIFS(INDEX('Forecast Input'!$A:$BO,,MATCH(TEXT($A11130,"0"),'Forecast Input'!$1:$1,0)),'Forecast Input'!$A:$A,Master!C11130,'Forecast Input'!$D:$D,Master!D11130),0),"Actual",SUMIFS('CMO Input'!$Q:$Q,'CMO Input'!$E:$E,Master!$A11130,'CMO Input'!$C:$C,Master!$C11130,'CMO Input'!$AJ:$AJ,Master!$D11130,'CMO Input'!$AU:$AU,Master!$F11126),"")</f>
        <v>0</v>
      </c>
    </row>
    <row r="11131" spans="1:6" x14ac:dyDescent="0.25">
      <c r="A11131" s="24">
        <v>53</v>
      </c>
      <c r="B11131" s="25">
        <v>44621</v>
      </c>
      <c r="C11131" s="24" t="s">
        <v>127</v>
      </c>
      <c r="D11131" s="24" t="s">
        <v>827</v>
      </c>
      <c r="E11131" s="24" t="s">
        <v>1487</v>
      </c>
      <c r="F11131" cm="1">
        <f t="array" ref="F11131">_xlfn.SWITCH($E11131,"Forecast",IFERROR(SUMIFS(INDEX('Forecast Input'!$A:$BO,,MATCH(TEXT($A11131,"0"),'Forecast Input'!$1:$1,0)),'Forecast Input'!$A:$A,Master!C11131,'Forecast Input'!$D:$D,Master!D11131),0),"Actual",SUMIFS('CMO Input'!$Q:$Q,'CMO Input'!$E:$E,Master!$A11131,'CMO Input'!$C:$C,Master!$C11131,'CMO Input'!$AJ:$AJ,Master!$D11131,'CMO Input'!$AU:$AU,Master!$F11127),"")</f>
        <v>0</v>
      </c>
    </row>
    <row r="11132" spans="1:6" x14ac:dyDescent="0.25">
      <c r="A11132" s="24">
        <v>53</v>
      </c>
      <c r="B11132" s="25">
        <v>44621</v>
      </c>
      <c r="C11132" s="24" t="s">
        <v>44</v>
      </c>
      <c r="D11132" s="24" t="s">
        <v>827</v>
      </c>
      <c r="E11132" s="24" t="s">
        <v>1489</v>
      </c>
      <c r="F11132" t="str" cm="1">
        <f t="array" ref="F11132">_xlfn.SWITCH($E11132,"Forecast",IFERROR(SUMIFS(INDEX('Forecast Input'!$A:$BO,,MATCH(TEXT($A11132,"0"),'Forecast Input'!$1:$1,0)),'Forecast Input'!$A:$A,Master!C11132,'Forecast Input'!$D:$D,Master!D11132),0),"Actual",SUMIFS('CMO Input'!$Q:$Q,'CMO Input'!$E:$E,Master!$A11132,'CMO Input'!$C:$C,Master!$C11132,'CMO Input'!$AJ:$AJ,Master!$D11132,'CMO Input'!$AU:$AU,Master!$F11128),"")</f>
        <v/>
      </c>
    </row>
    <row r="11133" spans="1:6" x14ac:dyDescent="0.25">
      <c r="A11133" s="24">
        <v>53</v>
      </c>
      <c r="B11133" s="25">
        <v>44621</v>
      </c>
      <c r="C11133" s="24" t="s">
        <v>44</v>
      </c>
      <c r="D11133" s="24" t="s">
        <v>827</v>
      </c>
      <c r="E11133" s="24" t="s">
        <v>1488</v>
      </c>
      <c r="F11133" cm="1">
        <f t="array" ref="F11133">_xlfn.SWITCH($E11133,"Forecast",IFERROR(SUMIFS(INDEX('Forecast Input'!$A:$BO,,MATCH(TEXT($A11133,"0"),'Forecast Input'!$1:$1,0)),'Forecast Input'!$A:$A,Master!C11133,'Forecast Input'!$D:$D,Master!D11133),0),"Actual",SUMIFS('CMO Input'!$Q:$Q,'CMO Input'!$E:$E,Master!$A11133,'CMO Input'!$C:$C,Master!$C11133,'CMO Input'!$AJ:$AJ,Master!$D11133,'CMO Input'!$AU:$AU,Master!$F11129),"")</f>
        <v>0</v>
      </c>
    </row>
    <row r="11134" spans="1:6" x14ac:dyDescent="0.25">
      <c r="A11134" s="24">
        <v>53</v>
      </c>
      <c r="B11134" s="25">
        <v>44621</v>
      </c>
      <c r="C11134" s="24" t="s">
        <v>44</v>
      </c>
      <c r="D11134" s="24" t="s">
        <v>827</v>
      </c>
      <c r="E11134" s="24" t="s">
        <v>1487</v>
      </c>
      <c r="F11134" cm="1">
        <f t="array" ref="F11134">_xlfn.SWITCH($E11134,"Forecast",IFERROR(SUMIFS(INDEX('Forecast Input'!$A:$BO,,MATCH(TEXT($A11134,"0"),'Forecast Input'!$1:$1,0)),'Forecast Input'!$A:$A,Master!C11134,'Forecast Input'!$D:$D,Master!D11134),0),"Actual",SUMIFS('CMO Input'!$Q:$Q,'CMO Input'!$E:$E,Master!$A11134,'CMO Input'!$C:$C,Master!$C11134,'CMO Input'!$AJ:$AJ,Master!$D11134,'CMO Input'!$AU:$AU,Master!$F11130),"")</f>
        <v>0</v>
      </c>
    </row>
    <row r="11650" spans="3:5" x14ac:dyDescent="0.25">
      <c r="C11650" s="35" t="s">
        <v>424</v>
      </c>
      <c r="D11650" s="35" t="s">
        <v>1469</v>
      </c>
      <c r="E11650" s="35" t="s">
        <v>1487</v>
      </c>
    </row>
    <row r="11651" spans="3:5" x14ac:dyDescent="0.25">
      <c r="C11651" s="35" t="s">
        <v>141</v>
      </c>
      <c r="D11651" s="35" t="s">
        <v>10</v>
      </c>
      <c r="E11651" s="35" t="s">
        <v>1489</v>
      </c>
    </row>
    <row r="11652" spans="3:5" x14ac:dyDescent="0.25">
      <c r="C11652" s="35" t="s">
        <v>141</v>
      </c>
      <c r="D11652" s="35" t="s">
        <v>10</v>
      </c>
      <c r="E11652" s="35" t="s">
        <v>1488</v>
      </c>
    </row>
    <row r="11653" spans="3:5" x14ac:dyDescent="0.25">
      <c r="C11653" s="35" t="s">
        <v>141</v>
      </c>
      <c r="D11653" s="35" t="s">
        <v>10</v>
      </c>
      <c r="E11653" s="35" t="s">
        <v>1487</v>
      </c>
    </row>
    <row r="11654" spans="3:5" x14ac:dyDescent="0.25">
      <c r="C11654" s="35" t="s">
        <v>141</v>
      </c>
      <c r="D11654" s="35" t="s">
        <v>61</v>
      </c>
      <c r="E11654" s="35" t="s">
        <v>1489</v>
      </c>
    </row>
    <row r="11655" spans="3:5" x14ac:dyDescent="0.25">
      <c r="C11655" s="35" t="s">
        <v>141</v>
      </c>
      <c r="D11655" s="35" t="s">
        <v>61</v>
      </c>
      <c r="E11655" s="35" t="s">
        <v>1488</v>
      </c>
    </row>
    <row r="11656" spans="3:5" x14ac:dyDescent="0.25">
      <c r="C11656" s="35" t="s">
        <v>141</v>
      </c>
      <c r="D11656" s="35" t="s">
        <v>61</v>
      </c>
      <c r="E11656" s="35" t="s">
        <v>1487</v>
      </c>
    </row>
    <row r="11657" spans="3:5" x14ac:dyDescent="0.25">
      <c r="C11657" s="35" t="s">
        <v>141</v>
      </c>
      <c r="D11657" s="35" t="s">
        <v>103</v>
      </c>
      <c r="E11657" s="35" t="s">
        <v>1489</v>
      </c>
    </row>
    <row r="11658" spans="3:5" x14ac:dyDescent="0.25">
      <c r="C11658" s="35" t="s">
        <v>141</v>
      </c>
      <c r="D11658" s="35" t="s">
        <v>103</v>
      </c>
      <c r="E11658" s="35" t="s">
        <v>1488</v>
      </c>
    </row>
    <row r="11659" spans="3:5" x14ac:dyDescent="0.25">
      <c r="C11659" s="35" t="s">
        <v>141</v>
      </c>
      <c r="D11659" s="35" t="s">
        <v>103</v>
      </c>
      <c r="E11659" s="35" t="s">
        <v>1487</v>
      </c>
    </row>
    <row r="11660" spans="3:5" x14ac:dyDescent="0.25">
      <c r="C11660" s="35" t="s">
        <v>141</v>
      </c>
      <c r="D11660" s="35" t="s">
        <v>146</v>
      </c>
      <c r="E11660" s="35" t="s">
        <v>1489</v>
      </c>
    </row>
    <row r="11661" spans="3:5" x14ac:dyDescent="0.25">
      <c r="C11661" s="35" t="s">
        <v>141</v>
      </c>
      <c r="D11661" s="35" t="s">
        <v>146</v>
      </c>
      <c r="E11661" s="35" t="s">
        <v>1488</v>
      </c>
    </row>
    <row r="11662" spans="3:5" x14ac:dyDescent="0.25">
      <c r="C11662" s="35" t="s">
        <v>141</v>
      </c>
      <c r="D11662" s="35" t="s">
        <v>146</v>
      </c>
      <c r="E11662" s="35" t="s">
        <v>1487</v>
      </c>
    </row>
    <row r="11663" spans="3:5" x14ac:dyDescent="0.25">
      <c r="C11663" s="35" t="s">
        <v>141</v>
      </c>
      <c r="D11663" s="35" t="s">
        <v>166</v>
      </c>
      <c r="E11663" s="35" t="s">
        <v>1489</v>
      </c>
    </row>
    <row r="11664" spans="3:5" x14ac:dyDescent="0.25">
      <c r="C11664" s="35" t="s">
        <v>141</v>
      </c>
      <c r="D11664" s="35" t="s">
        <v>166</v>
      </c>
      <c r="E11664" s="35" t="s">
        <v>1488</v>
      </c>
    </row>
    <row r="11665" spans="3:5" x14ac:dyDescent="0.25">
      <c r="C11665" s="35" t="s">
        <v>141</v>
      </c>
      <c r="D11665" s="35" t="s">
        <v>166</v>
      </c>
      <c r="E11665" s="35" t="s">
        <v>1487</v>
      </c>
    </row>
    <row r="11666" spans="3:5" x14ac:dyDescent="0.25">
      <c r="C11666" s="35" t="s">
        <v>141</v>
      </c>
      <c r="D11666" s="35" t="s">
        <v>1471</v>
      </c>
      <c r="E11666" s="35" t="s">
        <v>1489</v>
      </c>
    </row>
    <row r="11667" spans="3:5" x14ac:dyDescent="0.25">
      <c r="C11667" s="35" t="s">
        <v>141</v>
      </c>
      <c r="D11667" s="35" t="s">
        <v>1471</v>
      </c>
      <c r="E11667" s="35" t="s">
        <v>1488</v>
      </c>
    </row>
    <row r="11668" spans="3:5" x14ac:dyDescent="0.25">
      <c r="C11668" s="35" t="s">
        <v>141</v>
      </c>
      <c r="D11668" s="35" t="s">
        <v>1471</v>
      </c>
      <c r="E11668" s="35" t="s">
        <v>1487</v>
      </c>
    </row>
    <row r="11669" spans="3:5" x14ac:dyDescent="0.25">
      <c r="C11669" s="35" t="s">
        <v>141</v>
      </c>
      <c r="D11669" s="35" t="s">
        <v>436</v>
      </c>
      <c r="E11669" s="35" t="s">
        <v>1489</v>
      </c>
    </row>
    <row r="11670" spans="3:5" x14ac:dyDescent="0.25">
      <c r="C11670" s="35" t="s">
        <v>141</v>
      </c>
      <c r="D11670" s="35" t="s">
        <v>436</v>
      </c>
      <c r="E11670" s="35" t="s">
        <v>1488</v>
      </c>
    </row>
    <row r="11671" spans="3:5" x14ac:dyDescent="0.25">
      <c r="C11671" s="35" t="s">
        <v>141</v>
      </c>
      <c r="D11671" s="35" t="s">
        <v>436</v>
      </c>
      <c r="E11671" s="35" t="s">
        <v>1487</v>
      </c>
    </row>
    <row r="11672" spans="3:5" x14ac:dyDescent="0.25">
      <c r="C11672" s="35" t="s">
        <v>141</v>
      </c>
      <c r="D11672" s="35" t="s">
        <v>1469</v>
      </c>
      <c r="E11672" s="35" t="s">
        <v>1489</v>
      </c>
    </row>
    <row r="11673" spans="3:5" x14ac:dyDescent="0.25">
      <c r="C11673" s="35" t="s">
        <v>141</v>
      </c>
      <c r="D11673" s="35" t="s">
        <v>1469</v>
      </c>
      <c r="E11673" s="35" t="s">
        <v>1488</v>
      </c>
    </row>
    <row r="11674" spans="3:5" x14ac:dyDescent="0.25">
      <c r="C11674" s="35" t="s">
        <v>141</v>
      </c>
      <c r="D11674" s="35" t="s">
        <v>1469</v>
      </c>
      <c r="E11674" s="35" t="s">
        <v>1487</v>
      </c>
    </row>
    <row r="11675" spans="3:5" x14ac:dyDescent="0.25">
      <c r="C11675" s="35" t="s">
        <v>127</v>
      </c>
      <c r="D11675" s="35" t="s">
        <v>10</v>
      </c>
      <c r="E11675" s="35" t="s">
        <v>1489</v>
      </c>
    </row>
    <row r="11676" spans="3:5" x14ac:dyDescent="0.25">
      <c r="C11676" s="35" t="s">
        <v>127</v>
      </c>
      <c r="D11676" s="35" t="s">
        <v>10</v>
      </c>
      <c r="E11676" s="35" t="s">
        <v>1488</v>
      </c>
    </row>
    <row r="11677" spans="3:5" x14ac:dyDescent="0.25">
      <c r="C11677" s="35" t="s">
        <v>127</v>
      </c>
      <c r="D11677" s="35" t="s">
        <v>10</v>
      </c>
      <c r="E11677" s="35" t="s">
        <v>1487</v>
      </c>
    </row>
    <row r="11678" spans="3:5" x14ac:dyDescent="0.25">
      <c r="C11678" s="35" t="s">
        <v>127</v>
      </c>
      <c r="D11678" s="35" t="s">
        <v>61</v>
      </c>
      <c r="E11678" s="35" t="s">
        <v>1489</v>
      </c>
    </row>
    <row r="11679" spans="3:5" x14ac:dyDescent="0.25">
      <c r="C11679" s="35" t="s">
        <v>127</v>
      </c>
      <c r="D11679" s="35" t="s">
        <v>61</v>
      </c>
      <c r="E11679" s="35" t="s">
        <v>1488</v>
      </c>
    </row>
    <row r="11680" spans="3:5" x14ac:dyDescent="0.25">
      <c r="C11680" s="35" t="s">
        <v>127</v>
      </c>
      <c r="D11680" s="35" t="s">
        <v>61</v>
      </c>
      <c r="E11680" s="35" t="s">
        <v>1487</v>
      </c>
    </row>
    <row r="11681" spans="3:5" x14ac:dyDescent="0.25">
      <c r="C11681" s="35" t="s">
        <v>127</v>
      </c>
      <c r="D11681" s="35" t="s">
        <v>103</v>
      </c>
      <c r="E11681" s="35" t="s">
        <v>1489</v>
      </c>
    </row>
    <row r="11682" spans="3:5" x14ac:dyDescent="0.25">
      <c r="C11682" s="35" t="s">
        <v>127</v>
      </c>
      <c r="D11682" s="35" t="s">
        <v>103</v>
      </c>
      <c r="E11682" s="35" t="s">
        <v>1488</v>
      </c>
    </row>
    <row r="11683" spans="3:5" x14ac:dyDescent="0.25">
      <c r="C11683" s="35" t="s">
        <v>127</v>
      </c>
      <c r="D11683" s="35" t="s">
        <v>103</v>
      </c>
      <c r="E11683" s="35" t="s">
        <v>1487</v>
      </c>
    </row>
    <row r="11684" spans="3:5" x14ac:dyDescent="0.25">
      <c r="C11684" s="35" t="s">
        <v>127</v>
      </c>
      <c r="D11684" s="35" t="s">
        <v>146</v>
      </c>
      <c r="E11684" s="35" t="s">
        <v>1489</v>
      </c>
    </row>
    <row r="11685" spans="3:5" x14ac:dyDescent="0.25">
      <c r="C11685" s="35" t="s">
        <v>127</v>
      </c>
      <c r="D11685" s="35" t="s">
        <v>146</v>
      </c>
      <c r="E11685" s="35" t="s">
        <v>1488</v>
      </c>
    </row>
    <row r="11686" spans="3:5" x14ac:dyDescent="0.25">
      <c r="C11686" s="35" t="s">
        <v>127</v>
      </c>
      <c r="D11686" s="35" t="s">
        <v>146</v>
      </c>
      <c r="E11686" s="35" t="s">
        <v>1487</v>
      </c>
    </row>
    <row r="11687" spans="3:5" x14ac:dyDescent="0.25">
      <c r="C11687" s="35" t="s">
        <v>127</v>
      </c>
      <c r="D11687" s="35" t="s">
        <v>166</v>
      </c>
      <c r="E11687" s="35" t="s">
        <v>1489</v>
      </c>
    </row>
    <row r="11688" spans="3:5" x14ac:dyDescent="0.25">
      <c r="C11688" s="35" t="s">
        <v>127</v>
      </c>
      <c r="D11688" s="35" t="s">
        <v>166</v>
      </c>
      <c r="E11688" s="35" t="s">
        <v>1488</v>
      </c>
    </row>
    <row r="11689" spans="3:5" x14ac:dyDescent="0.25">
      <c r="C11689" s="35" t="s">
        <v>127</v>
      </c>
      <c r="D11689" s="35" t="s">
        <v>166</v>
      </c>
      <c r="E11689" s="35" t="s">
        <v>1487</v>
      </c>
    </row>
    <row r="11690" spans="3:5" x14ac:dyDescent="0.25">
      <c r="C11690" s="35" t="s">
        <v>127</v>
      </c>
      <c r="D11690" s="35" t="s">
        <v>1471</v>
      </c>
      <c r="E11690" s="35" t="s">
        <v>1489</v>
      </c>
    </row>
    <row r="11691" spans="3:5" x14ac:dyDescent="0.25">
      <c r="C11691" s="35" t="s">
        <v>127</v>
      </c>
      <c r="D11691" s="35" t="s">
        <v>1471</v>
      </c>
      <c r="E11691" s="35" t="s">
        <v>1488</v>
      </c>
    </row>
    <row r="11692" spans="3:5" x14ac:dyDescent="0.25">
      <c r="C11692" s="35" t="s">
        <v>127</v>
      </c>
      <c r="D11692" s="35" t="s">
        <v>1471</v>
      </c>
      <c r="E11692" s="35" t="s">
        <v>1487</v>
      </c>
    </row>
    <row r="11693" spans="3:5" x14ac:dyDescent="0.25">
      <c r="C11693" s="35" t="s">
        <v>127</v>
      </c>
      <c r="D11693" s="35" t="s">
        <v>436</v>
      </c>
      <c r="E11693" s="35" t="s">
        <v>1489</v>
      </c>
    </row>
    <row r="11694" spans="3:5" x14ac:dyDescent="0.25">
      <c r="C11694" s="35" t="s">
        <v>127</v>
      </c>
      <c r="D11694" s="35" t="s">
        <v>436</v>
      </c>
      <c r="E11694" s="35" t="s">
        <v>1488</v>
      </c>
    </row>
    <row r="11695" spans="3:5" x14ac:dyDescent="0.25">
      <c r="C11695" s="35" t="s">
        <v>127</v>
      </c>
      <c r="D11695" s="35" t="s">
        <v>436</v>
      </c>
      <c r="E11695" s="35" t="s">
        <v>1487</v>
      </c>
    </row>
    <row r="11696" spans="3:5" x14ac:dyDescent="0.25">
      <c r="C11696" s="35" t="s">
        <v>127</v>
      </c>
      <c r="D11696" s="35" t="s">
        <v>1469</v>
      </c>
      <c r="E11696" s="35" t="s">
        <v>1489</v>
      </c>
    </row>
    <row r="11697" spans="3:5" x14ac:dyDescent="0.25">
      <c r="C11697" s="35" t="s">
        <v>127</v>
      </c>
      <c r="D11697" s="35" t="s">
        <v>1469</v>
      </c>
      <c r="E11697" s="35" t="s">
        <v>1488</v>
      </c>
    </row>
    <row r="11698" spans="3:5" x14ac:dyDescent="0.25">
      <c r="C11698" s="35" t="s">
        <v>127</v>
      </c>
      <c r="D11698" s="35" t="s">
        <v>1469</v>
      </c>
      <c r="E11698" s="35" t="s">
        <v>1487</v>
      </c>
    </row>
    <row r="11699" spans="3:5" x14ac:dyDescent="0.25">
      <c r="C11699" s="35" t="s">
        <v>44</v>
      </c>
      <c r="D11699" s="35" t="s">
        <v>10</v>
      </c>
      <c r="E11699" s="35" t="s">
        <v>1489</v>
      </c>
    </row>
    <row r="11700" spans="3:5" x14ac:dyDescent="0.25">
      <c r="C11700" s="35" t="s">
        <v>44</v>
      </c>
      <c r="D11700" s="35" t="s">
        <v>10</v>
      </c>
      <c r="E11700" s="35" t="s">
        <v>1488</v>
      </c>
    </row>
    <row r="11701" spans="3:5" x14ac:dyDescent="0.25">
      <c r="C11701" s="35" t="s">
        <v>44</v>
      </c>
      <c r="D11701" s="35" t="s">
        <v>10</v>
      </c>
      <c r="E11701" s="35" t="s">
        <v>1487</v>
      </c>
    </row>
    <row r="11702" spans="3:5" x14ac:dyDescent="0.25">
      <c r="C11702" s="35" t="s">
        <v>44</v>
      </c>
      <c r="D11702" s="35" t="s">
        <v>61</v>
      </c>
      <c r="E11702" s="35" t="s">
        <v>1489</v>
      </c>
    </row>
    <row r="11703" spans="3:5" x14ac:dyDescent="0.25">
      <c r="C11703" s="35" t="s">
        <v>44</v>
      </c>
      <c r="D11703" s="35" t="s">
        <v>61</v>
      </c>
      <c r="E11703" s="35" t="s">
        <v>1488</v>
      </c>
    </row>
    <row r="11704" spans="3:5" x14ac:dyDescent="0.25">
      <c r="C11704" s="35" t="s">
        <v>44</v>
      </c>
      <c r="D11704" s="35" t="s">
        <v>61</v>
      </c>
      <c r="E11704" s="35" t="s">
        <v>1487</v>
      </c>
    </row>
    <row r="11705" spans="3:5" x14ac:dyDescent="0.25">
      <c r="C11705" s="35" t="s">
        <v>44</v>
      </c>
      <c r="D11705" s="35" t="s">
        <v>103</v>
      </c>
      <c r="E11705" s="35" t="s">
        <v>1489</v>
      </c>
    </row>
    <row r="11706" spans="3:5" x14ac:dyDescent="0.25">
      <c r="C11706" s="35" t="s">
        <v>44</v>
      </c>
      <c r="D11706" s="35" t="s">
        <v>103</v>
      </c>
      <c r="E11706" s="35" t="s">
        <v>1488</v>
      </c>
    </row>
    <row r="11707" spans="3:5" x14ac:dyDescent="0.25">
      <c r="C11707" s="35" t="s">
        <v>44</v>
      </c>
      <c r="D11707" s="35" t="s">
        <v>103</v>
      </c>
      <c r="E11707" s="35" t="s">
        <v>1487</v>
      </c>
    </row>
    <row r="11708" spans="3:5" x14ac:dyDescent="0.25">
      <c r="C11708" s="35" t="s">
        <v>44</v>
      </c>
      <c r="D11708" s="35" t="s">
        <v>146</v>
      </c>
      <c r="E11708" s="35" t="s">
        <v>1489</v>
      </c>
    </row>
    <row r="11709" spans="3:5" x14ac:dyDescent="0.25">
      <c r="C11709" s="35" t="s">
        <v>44</v>
      </c>
      <c r="D11709" s="35" t="s">
        <v>146</v>
      </c>
      <c r="E11709" s="35" t="s">
        <v>1488</v>
      </c>
    </row>
    <row r="11710" spans="3:5" x14ac:dyDescent="0.25">
      <c r="C11710" s="35" t="s">
        <v>44</v>
      </c>
      <c r="D11710" s="35" t="s">
        <v>146</v>
      </c>
      <c r="E11710" s="35" t="s">
        <v>1487</v>
      </c>
    </row>
    <row r="11711" spans="3:5" x14ac:dyDescent="0.25">
      <c r="C11711" s="35" t="s">
        <v>44</v>
      </c>
      <c r="D11711" s="35" t="s">
        <v>166</v>
      </c>
      <c r="E11711" s="35" t="s">
        <v>1489</v>
      </c>
    </row>
    <row r="11712" spans="3:5" x14ac:dyDescent="0.25">
      <c r="C11712" s="35" t="s">
        <v>44</v>
      </c>
      <c r="D11712" s="35" t="s">
        <v>166</v>
      </c>
      <c r="E11712" s="35" t="s">
        <v>1488</v>
      </c>
    </row>
    <row r="11713" spans="3:5" x14ac:dyDescent="0.25">
      <c r="C11713" s="35" t="s">
        <v>44</v>
      </c>
      <c r="D11713" s="35" t="s">
        <v>166</v>
      </c>
      <c r="E11713" s="35" t="s">
        <v>1487</v>
      </c>
    </row>
    <row r="11714" spans="3:5" x14ac:dyDescent="0.25">
      <c r="C11714" s="35" t="s">
        <v>44</v>
      </c>
      <c r="D11714" s="35" t="s">
        <v>1471</v>
      </c>
      <c r="E11714" s="35" t="s">
        <v>1489</v>
      </c>
    </row>
    <row r="11715" spans="3:5" x14ac:dyDescent="0.25">
      <c r="C11715" s="35" t="s">
        <v>44</v>
      </c>
      <c r="D11715" s="35" t="s">
        <v>1471</v>
      </c>
      <c r="E11715" s="35" t="s">
        <v>1488</v>
      </c>
    </row>
    <row r="11716" spans="3:5" x14ac:dyDescent="0.25">
      <c r="C11716" s="35" t="s">
        <v>44</v>
      </c>
      <c r="D11716" s="35" t="s">
        <v>1471</v>
      </c>
      <c r="E11716" s="35" t="s">
        <v>1487</v>
      </c>
    </row>
    <row r="11717" spans="3:5" x14ac:dyDescent="0.25">
      <c r="C11717" s="35" t="s">
        <v>44</v>
      </c>
      <c r="D11717" s="35" t="s">
        <v>436</v>
      </c>
      <c r="E11717" s="35" t="s">
        <v>1489</v>
      </c>
    </row>
    <row r="11718" spans="3:5" x14ac:dyDescent="0.25">
      <c r="C11718" s="35" t="s">
        <v>44</v>
      </c>
      <c r="D11718" s="35" t="s">
        <v>436</v>
      </c>
      <c r="E11718" s="35" t="s">
        <v>1488</v>
      </c>
    </row>
    <row r="11719" spans="3:5" x14ac:dyDescent="0.25">
      <c r="C11719" s="35" t="s">
        <v>44</v>
      </c>
      <c r="D11719" s="35" t="s">
        <v>436</v>
      </c>
      <c r="E11719" s="35" t="s">
        <v>1487</v>
      </c>
    </row>
    <row r="11720" spans="3:5" x14ac:dyDescent="0.25">
      <c r="C11720" s="35" t="s">
        <v>44</v>
      </c>
      <c r="D11720" s="35" t="s">
        <v>1469</v>
      </c>
      <c r="E11720" s="35" t="s">
        <v>1489</v>
      </c>
    </row>
    <row r="11721" spans="3:5" x14ac:dyDescent="0.25">
      <c r="C11721" s="35" t="s">
        <v>44</v>
      </c>
      <c r="D11721" s="35" t="s">
        <v>1469</v>
      </c>
      <c r="E11721" s="35" t="s">
        <v>1488</v>
      </c>
    </row>
    <row r="11722" spans="3:5" x14ac:dyDescent="0.25">
      <c r="C11722" s="35" t="s">
        <v>44</v>
      </c>
      <c r="D11722" s="35" t="s">
        <v>1469</v>
      </c>
      <c r="E11722" s="35" t="s">
        <v>1487</v>
      </c>
    </row>
    <row r="11723" spans="3:5" x14ac:dyDescent="0.25">
      <c r="C11723" s="35" t="s">
        <v>780</v>
      </c>
      <c r="D11723" s="35" t="s">
        <v>1470</v>
      </c>
      <c r="E11723" s="35" t="s">
        <v>1489</v>
      </c>
    </row>
    <row r="11724" spans="3:5" x14ac:dyDescent="0.25">
      <c r="C11724" s="35" t="s">
        <v>780</v>
      </c>
      <c r="D11724" s="35" t="s">
        <v>1470</v>
      </c>
      <c r="E11724" s="35" t="s">
        <v>1488</v>
      </c>
    </row>
    <row r="11725" spans="3:5" x14ac:dyDescent="0.25">
      <c r="C11725" s="35" t="s">
        <v>780</v>
      </c>
      <c r="D11725" s="35" t="s">
        <v>1470</v>
      </c>
      <c r="E11725" s="35" t="s">
        <v>1487</v>
      </c>
    </row>
    <row r="11726" spans="3:5" x14ac:dyDescent="0.25">
      <c r="C11726" s="35" t="s">
        <v>989</v>
      </c>
      <c r="D11726" s="35" t="s">
        <v>1470</v>
      </c>
      <c r="E11726" s="35" t="s">
        <v>1489</v>
      </c>
    </row>
    <row r="11727" spans="3:5" x14ac:dyDescent="0.25">
      <c r="C11727" s="35" t="s">
        <v>989</v>
      </c>
      <c r="D11727" s="35" t="s">
        <v>1470</v>
      </c>
      <c r="E11727" s="35" t="s">
        <v>1488</v>
      </c>
    </row>
    <row r="11728" spans="3:5" x14ac:dyDescent="0.25">
      <c r="C11728" s="35" t="s">
        <v>989</v>
      </c>
      <c r="D11728" s="35" t="s">
        <v>1470</v>
      </c>
      <c r="E11728" s="35" t="s">
        <v>1487</v>
      </c>
    </row>
    <row r="11729" spans="3:5" x14ac:dyDescent="0.25">
      <c r="C11729" s="35" t="s">
        <v>181</v>
      </c>
      <c r="D11729" s="35" t="s">
        <v>1470</v>
      </c>
      <c r="E11729" s="35" t="s">
        <v>1489</v>
      </c>
    </row>
    <row r="11730" spans="3:5" x14ac:dyDescent="0.25">
      <c r="C11730" s="35" t="s">
        <v>181</v>
      </c>
      <c r="D11730" s="35" t="s">
        <v>1470</v>
      </c>
      <c r="E11730" s="35" t="s">
        <v>1488</v>
      </c>
    </row>
    <row r="11731" spans="3:5" x14ac:dyDescent="0.25">
      <c r="C11731" s="35" t="s">
        <v>181</v>
      </c>
      <c r="D11731" s="35" t="s">
        <v>1470</v>
      </c>
      <c r="E11731" s="35" t="s">
        <v>1487</v>
      </c>
    </row>
    <row r="11732" spans="3:5" x14ac:dyDescent="0.25">
      <c r="C11732" s="35" t="s">
        <v>424</v>
      </c>
      <c r="D11732" s="35" t="s">
        <v>1470</v>
      </c>
      <c r="E11732" s="35" t="s">
        <v>1489</v>
      </c>
    </row>
    <row r="11733" spans="3:5" x14ac:dyDescent="0.25">
      <c r="C11733" s="35" t="s">
        <v>424</v>
      </c>
      <c r="D11733" s="35" t="s">
        <v>1470</v>
      </c>
      <c r="E11733" s="35" t="s">
        <v>1488</v>
      </c>
    </row>
    <row r="11734" spans="3:5" x14ac:dyDescent="0.25">
      <c r="C11734" s="35" t="s">
        <v>424</v>
      </c>
      <c r="D11734" s="35" t="s">
        <v>1470</v>
      </c>
      <c r="E11734" s="35" t="s">
        <v>1487</v>
      </c>
    </row>
    <row r="11735" spans="3:5" x14ac:dyDescent="0.25">
      <c r="C11735" s="35" t="s">
        <v>141</v>
      </c>
      <c r="D11735" s="35" t="s">
        <v>1470</v>
      </c>
      <c r="E11735" s="35" t="s">
        <v>1489</v>
      </c>
    </row>
    <row r="11736" spans="3:5" x14ac:dyDescent="0.25">
      <c r="C11736" s="35" t="s">
        <v>141</v>
      </c>
      <c r="D11736" s="35" t="s">
        <v>1470</v>
      </c>
      <c r="E11736" s="35" t="s">
        <v>1488</v>
      </c>
    </row>
    <row r="11737" spans="3:5" x14ac:dyDescent="0.25">
      <c r="C11737" s="35" t="s">
        <v>141</v>
      </c>
      <c r="D11737" s="35" t="s">
        <v>1470</v>
      </c>
      <c r="E11737" s="35" t="s">
        <v>1487</v>
      </c>
    </row>
    <row r="11738" spans="3:5" x14ac:dyDescent="0.25">
      <c r="C11738" s="35" t="s">
        <v>127</v>
      </c>
      <c r="D11738" s="35" t="s">
        <v>1470</v>
      </c>
      <c r="E11738" s="35" t="s">
        <v>1489</v>
      </c>
    </row>
    <row r="11739" spans="3:5" x14ac:dyDescent="0.25">
      <c r="C11739" s="35" t="s">
        <v>127</v>
      </c>
      <c r="D11739" s="35" t="s">
        <v>1470</v>
      </c>
      <c r="E11739" s="35" t="s">
        <v>1488</v>
      </c>
    </row>
    <row r="11740" spans="3:5" x14ac:dyDescent="0.25">
      <c r="C11740" s="35" t="s">
        <v>127</v>
      </c>
      <c r="D11740" s="35" t="s">
        <v>1470</v>
      </c>
      <c r="E11740" s="35" t="s">
        <v>1487</v>
      </c>
    </row>
    <row r="11741" spans="3:5" x14ac:dyDescent="0.25">
      <c r="C11741" s="35" t="s">
        <v>44</v>
      </c>
      <c r="D11741" s="35" t="s">
        <v>1470</v>
      </c>
      <c r="E11741" s="35" t="s">
        <v>1489</v>
      </c>
    </row>
    <row r="11742" spans="3:5" x14ac:dyDescent="0.25">
      <c r="C11742" s="35" t="s">
        <v>44</v>
      </c>
      <c r="D11742" s="35" t="s">
        <v>1470</v>
      </c>
      <c r="E11742" s="35" t="s">
        <v>1488</v>
      </c>
    </row>
    <row r="11743" spans="3:5" x14ac:dyDescent="0.25">
      <c r="C11743" s="35" t="s">
        <v>44</v>
      </c>
      <c r="D11743" s="35" t="s">
        <v>1470</v>
      </c>
      <c r="E11743" s="35" t="s">
        <v>1487</v>
      </c>
    </row>
    <row r="11744" spans="3:5" x14ac:dyDescent="0.25">
      <c r="C11744" s="35" t="s">
        <v>780</v>
      </c>
      <c r="D11744" s="35" t="s">
        <v>827</v>
      </c>
      <c r="E11744" s="35" t="s">
        <v>1489</v>
      </c>
    </row>
    <row r="11745" spans="3:5" x14ac:dyDescent="0.25">
      <c r="C11745" s="35" t="s">
        <v>780</v>
      </c>
      <c r="D11745" s="35" t="s">
        <v>827</v>
      </c>
      <c r="E11745" s="35" t="s">
        <v>1488</v>
      </c>
    </row>
    <row r="11746" spans="3:5" x14ac:dyDescent="0.25">
      <c r="C11746" s="35" t="s">
        <v>780</v>
      </c>
      <c r="D11746" s="35" t="s">
        <v>827</v>
      </c>
      <c r="E11746" s="35" t="s">
        <v>1487</v>
      </c>
    </row>
    <row r="11747" spans="3:5" x14ac:dyDescent="0.25">
      <c r="C11747" s="35" t="s">
        <v>989</v>
      </c>
      <c r="D11747" s="35" t="s">
        <v>827</v>
      </c>
      <c r="E11747" s="35" t="s">
        <v>1489</v>
      </c>
    </row>
    <row r="11748" spans="3:5" x14ac:dyDescent="0.25">
      <c r="C11748" s="35" t="s">
        <v>989</v>
      </c>
      <c r="D11748" s="35" t="s">
        <v>827</v>
      </c>
      <c r="E11748" s="35" t="s">
        <v>1488</v>
      </c>
    </row>
    <row r="11749" spans="3:5" x14ac:dyDescent="0.25">
      <c r="C11749" s="35" t="s">
        <v>989</v>
      </c>
      <c r="D11749" s="35" t="s">
        <v>827</v>
      </c>
      <c r="E11749" s="35" t="s">
        <v>1487</v>
      </c>
    </row>
    <row r="11750" spans="3:5" x14ac:dyDescent="0.25">
      <c r="C11750" s="35" t="s">
        <v>181</v>
      </c>
      <c r="D11750" s="35" t="s">
        <v>827</v>
      </c>
      <c r="E11750" s="35" t="s">
        <v>1489</v>
      </c>
    </row>
    <row r="11751" spans="3:5" x14ac:dyDescent="0.25">
      <c r="C11751" s="35" t="s">
        <v>181</v>
      </c>
      <c r="D11751" s="35" t="s">
        <v>827</v>
      </c>
      <c r="E11751" s="35" t="s">
        <v>1488</v>
      </c>
    </row>
    <row r="11752" spans="3:5" x14ac:dyDescent="0.25">
      <c r="C11752" s="35" t="s">
        <v>181</v>
      </c>
      <c r="D11752" s="35" t="s">
        <v>827</v>
      </c>
      <c r="E11752" s="35" t="s">
        <v>1487</v>
      </c>
    </row>
    <row r="11753" spans="3:5" x14ac:dyDescent="0.25">
      <c r="C11753" s="35" t="s">
        <v>424</v>
      </c>
      <c r="D11753" s="35" t="s">
        <v>827</v>
      </c>
      <c r="E11753" s="35" t="s">
        <v>1489</v>
      </c>
    </row>
    <row r="11754" spans="3:5" x14ac:dyDescent="0.25">
      <c r="C11754" s="35" t="s">
        <v>424</v>
      </c>
      <c r="D11754" s="35" t="s">
        <v>827</v>
      </c>
      <c r="E11754" s="35" t="s">
        <v>1488</v>
      </c>
    </row>
    <row r="11755" spans="3:5" x14ac:dyDescent="0.25">
      <c r="C11755" s="35" t="s">
        <v>424</v>
      </c>
      <c r="D11755" s="35" t="s">
        <v>827</v>
      </c>
      <c r="E11755" s="35" t="s">
        <v>1487</v>
      </c>
    </row>
    <row r="11756" spans="3:5" x14ac:dyDescent="0.25">
      <c r="C11756" s="35" t="s">
        <v>141</v>
      </c>
      <c r="D11756" s="35" t="s">
        <v>827</v>
      </c>
      <c r="E11756" s="35" t="s">
        <v>1489</v>
      </c>
    </row>
    <row r="11757" spans="3:5" x14ac:dyDescent="0.25">
      <c r="C11757" s="35" t="s">
        <v>141</v>
      </c>
      <c r="D11757" s="35" t="s">
        <v>827</v>
      </c>
      <c r="E11757" s="35" t="s">
        <v>1488</v>
      </c>
    </row>
    <row r="11758" spans="3:5" x14ac:dyDescent="0.25">
      <c r="C11758" s="35" t="s">
        <v>141</v>
      </c>
      <c r="D11758" s="35" t="s">
        <v>827</v>
      </c>
      <c r="E11758" s="35" t="s">
        <v>1487</v>
      </c>
    </row>
    <row r="11759" spans="3:5" x14ac:dyDescent="0.25">
      <c r="C11759" s="35" t="s">
        <v>127</v>
      </c>
      <c r="D11759" s="35" t="s">
        <v>827</v>
      </c>
      <c r="E11759" s="35" t="s">
        <v>1489</v>
      </c>
    </row>
    <row r="11760" spans="3:5" x14ac:dyDescent="0.25">
      <c r="C11760" s="35" t="s">
        <v>127</v>
      </c>
      <c r="D11760" s="35" t="s">
        <v>827</v>
      </c>
      <c r="E11760" s="35" t="s">
        <v>1488</v>
      </c>
    </row>
    <row r="11761" spans="3:5" x14ac:dyDescent="0.25">
      <c r="C11761" s="35" t="s">
        <v>127</v>
      </c>
      <c r="D11761" s="35" t="s">
        <v>827</v>
      </c>
      <c r="E11761" s="35" t="s">
        <v>1487</v>
      </c>
    </row>
    <row r="11762" spans="3:5" x14ac:dyDescent="0.25">
      <c r="C11762" s="35" t="s">
        <v>44</v>
      </c>
      <c r="D11762" s="35" t="s">
        <v>827</v>
      </c>
      <c r="E11762" s="35" t="s">
        <v>1489</v>
      </c>
    </row>
    <row r="11763" spans="3:5" x14ac:dyDescent="0.25">
      <c r="C11763" s="35" t="s">
        <v>44</v>
      </c>
      <c r="D11763" s="35" t="s">
        <v>827</v>
      </c>
      <c r="E11763" s="35" t="s">
        <v>1488</v>
      </c>
    </row>
    <row r="11764" spans="3:5" x14ac:dyDescent="0.25">
      <c r="C11764" s="35" t="s">
        <v>44</v>
      </c>
      <c r="D11764" s="35" t="s">
        <v>827</v>
      </c>
      <c r="E11764" s="35" t="s">
        <v>1487</v>
      </c>
    </row>
  </sheetData>
  <autoFilter ref="A4:V11134" xr:uid="{2FFD7E8F-5386-43E2-A40F-92BB4DDE61B7}"/>
  <mergeCells count="7">
    <mergeCell ref="W3:Z3"/>
    <mergeCell ref="AA3:AB3"/>
    <mergeCell ref="F3:I3"/>
    <mergeCell ref="J3:K3"/>
    <mergeCell ref="O3:R3"/>
    <mergeCell ref="S3:T3"/>
    <mergeCell ref="U3:V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EA5D756B427341A0B0FEC42B070049" ma:contentTypeVersion="13" ma:contentTypeDescription="Create a new document." ma:contentTypeScope="" ma:versionID="c42f4b0cfada2f2da91162476959096d">
  <xsd:schema xmlns:xsd="http://www.w3.org/2001/XMLSchema" xmlns:xs="http://www.w3.org/2001/XMLSchema" xmlns:p="http://schemas.microsoft.com/office/2006/metadata/properties" xmlns:ns3="d128a66d-018f-47dc-a095-884d9ccaa595" xmlns:ns4="bf6982f1-851f-41c6-94fe-9dadf8a72fb3" targetNamespace="http://schemas.microsoft.com/office/2006/metadata/properties" ma:root="true" ma:fieldsID="1013a87092c68947507dcb922bdeab70" ns3:_="" ns4:_="">
    <xsd:import namespace="d128a66d-018f-47dc-a095-884d9ccaa595"/>
    <xsd:import namespace="bf6982f1-851f-41c6-94fe-9dadf8a72fb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28a66d-018f-47dc-a095-884d9ccaa5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982f1-851f-41c6-94fe-9dadf8a72fb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c 6 8 8 f 5 3 7 - 2 8 b 0 - 4 e 3 e - 9 d 5 f - 4 f 4 6 b 5 5 b 0 f c a "   x m l n s = " h t t p : / / s c h e m a s . m i c r o s o f t . c o m / D a t a M a s h u p " > A A A A A J I F A A B Q S w M E F A A C A A g A 1 J Z v U 0 2 e O f G o A A A A + A A A A B I A H A B D b 2 5 m a W c v U G F j a 2 F n Z S 5 4 b W w g o h g A K K A U A A A A A A A A A A A A A A A A A A A A A A A A A A A A h Y / R C o I w G I V f R X b v N s 1 Q 5 H d C X X S T E A T R 7 Z h L R z r D z e a 7 d d E j 9 Q o J Z X X X 5 T l 8 B 7 7 z u N 0 h H 9 v G u 8 r e q E 5 n K M A U e V K L r l S 6 y t B g T 3 6 C c g Y 7 L s 6 8 k t 4 E a 5 O O R m W o t v a S E u K c w 2 6 B u 7 4 i I a U B O R b b v a h l y 3 2 l j e V a S P R Z l f 9 X i M H h J c N C H C d 4 G U c U R 0 k A Z K 6 h U P q L h J M x p k B + S l g P j R 1 6 y a T 2 N y s g c w T y f s G e U E s D B B Q A A g A I A N S W b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U l m 9 T a X j 6 D Y g C A A D N E A A A E w A c A E Z v c m 1 1 b G F z L 1 N l Y 3 R p b 2 4 x L m 0 g o h g A K K A U A A A A A A A A A A A A A A A A A A A A A A A A A A A A 7 V d N b 9 o w G L 4 j 8 R + s 7 B I k K y y t S g 5 T D y m j 0 r a O b o D U Q 9 V D I O 8 g I o m R 4 2 x M K P + 9 T p w P E x J K U x C T V i 4 J r / 0 + z / t t J 4 A Z c 4 i P x u K p f 2 q 3 2 q 1 g Y V G w 0 c S a u n C F r p E L r N 1 C / D c m I Z 0 B l w z W M 3 C 1 f k g p + O y B 0 O W U k K X a 2 T w O L Q + u F a G p P E W P f e I z v u U J C 4 A P S n 9 h + f M Y / O 8 K F I 6 U b N U m 1 P K D X 4 R 6 f e K G n h 8 v B q p g w 5 u N Y l K w F I w Y F y M G a x Z F n R z Q t G 0 O 1 w 8 D R r w C k E s F l F q i x E i Z g L f i T 7 B m C 6 R X A + n V S F t c K Z K m V 2 C N w C O / 4 6 2 J Z l C g i Y V U r J Z J 8 S a D j D r t l u P X w e 1 k q d c 4 S 7 3 j Z e n u 8 4 9 T J U k O x h b W T i S M x p E w j h e J G 8 u 3 H X 9 + 1 m h 8 B z o H v T I a g m 8 I A Q P 7 K 3 F 8 V f Q r R q L 8 l A i n V S V L s n L B K F b 5 5 v i 2 d h u 6 7 n 3 I g B a u J a w 2 + h k C d U C q e 4 k s D V O Z z N g l M 1 4 g G 6 x X P N B 5 D x R s Y i F 5 z 0 N a s k x 2 S J R u l L / U M R j 7 G c r m y G 4 U N R F t / W k w M s o 2 4 S x s B 4 + M N B g 6 U i 8 6 y n u F / F c V I s D w C F Z g M X P K 9 S S Y W K b u E u G r y 7 y 2 Z M V u t 8 K q d m u 7 1 N J b R G 2 p n f 8 q I b f N F m a F I 7 2 3 O X L S 0 / Y 1 f h h v 8 + P k Z + V B v i Q N e / E + w F 4 3 w I R M 2 z v H 9 H 9 w j u n S H C t d p b 7 w X e u t m 1 Q i y e 3 d G W h I E S o Y f c R 1 3 w D 7 P g E y b e U B Y I m G J L u b b X S k a e j q s i q w 2 d Z S Z O + c g N V + Y G Q 6 B d y Y U F 5 l a E T + S I G L h W o F V d x f h Y X 3 1 A a q m c E M k p Q k 6 c k c K a / V p 0 u v z 5 d s G 8 6 w 9 1 5 L O F i 3 + 9 I Z Y o 4 G Z p N J F e u d / + D g f d b E + L g 9 z 3 1 W 3 N w 2 i j t X O + L x w M E O N f 0 Z U E s B A i 0 A F A A C A A g A 1 J Z v U 0 2 e O f G o A A A A + A A A A B I A A A A A A A A A A A A A A A A A A A A A A E N v b m Z p Z y 9 Q Y W N r Y W d l L n h t b F B L A Q I t A B Q A A g A I A N S W b 1 M P y u m r p A A A A O k A A A A T A A A A A A A A A A A A A A A A A P Q A A A B b Q 2 9 u d G V u d F 9 U e X B l c 1 0 u e G 1 s U E s B A i 0 A F A A C A A g A 1 J Z v U 2 l 4 + g 2 I A g A A z R A A A B M A A A A A A A A A A A A A A A A A 5 Q E A A E Z v c m 1 1 b G F z L 1 N l Y 3 R p b 2 4 x L m 1 Q S w U G A A A A A A M A A w D C A A A A u g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+ k U A A A A A A A D Y R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x h c 3 R V c G R h d G V k I i B W Y W x 1 Z T 0 i Z D I w M j E t M T E t M T V U M T M 6 M T Y 6 M T E u N j U y N j g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F i b G U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S 0 x M S 0 x M F Q x O T o w N D o w O S 4 1 M z U 3 N D Q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E t M T E t M T B U M T k 6 M D Q 6 M D k u N T c 2 N z U 3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1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2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3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T E t M T B U M T k 6 M D Q 6 M T A u N j E w N z c 1 M V o i I C 8 + P E V u d H J 5 I F R 5 c G U 9 I k Z p b G x D b 2 x 1 b W 5 U e X B l c y I g V m F s d W U 9 I n N C Z 1 l H I i A v P j x F b n R y e S B U e X B l P S J G a W x s Q 2 9 s d W 1 u T m F t Z X M i I F Z h b H V l P S J z W y Z x d W 9 0 O 0 F y Z W E m c X V v d D s s J n F 1 b 3 Q 7 T E R Q J n F 1 b 3 Q 7 L C Z x d W 9 0 O 0 J h b m R p b m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U v Q 2 h h b m d l Z C B U e X B l L n t B c m V h L D B 9 J n F 1 b 3 Q 7 L C Z x d W 9 0 O 1 N l Y 3 R p b 2 4 x L 1 R h Y m x l N i 9 D a G F u Z 2 V k I F R 5 c G U u e 0 x E U C w w f S Z x d W 9 0 O y w m c X V v d D t T Z W N 0 a W 9 u M S 9 U Y W J s Z T c v Q 2 h h b m d l Z C B U e X B l L n t C Y W 5 k a W 5 n L D B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N S 9 D a G F u Z 2 V k I F R 5 c G U u e 0 F y Z W E s M H 0 m c X V v d D s s J n F 1 b 3 Q 7 U 2 V j d G l v b j E v V G F i b G U 2 L 0 N o Y W 5 n Z W Q g V H l w Z S 5 7 T E R Q L D B 9 J n F 1 b 3 Q 7 L C Z x d W 9 0 O 1 N l Y 3 R p b 2 4 x L 1 R h Y m x l N y 9 D a G F u Z 2 V k I F R 5 c G U u e 0 J h b m R p b m c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l c m d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S 9 F e H B h b m R l Z C U y M F R h Y m x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S 9 F e H B h b m R l Z C U y M F R h Y m x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x M S 0 x M V Q x O D o w O D o x N y 4 y O T I x O D A 1 W i I g L z 4 8 R W 5 0 c n k g V H l w Z T 0 i R m l s b E N v b H V t b l R 5 c G V z I i B W Y W x 1 Z T 0 i c 0 J n W U c i I C 8 + P E V u d H J 5 I F R 5 c G U 9 I k Z p b G x D b 2 x 1 b W 5 O Y W 1 l c y I g V m F s d W U 9 I n N b J n F 1 b 3 Q 7 Q X J l Y S Z x d W 9 0 O y w m c X V v d D t M R F A m c X V v d D s s J n F 1 b 3 Q 7 Q m F u Z G l u Z y Z x d W 9 0 O 1 0 i I C 8 + P E V u d H J 5 I F R 5 c G U 9 I k Z p b G x T d G F 0 d X M i I F Z h b H V l P S J z Q 2 9 t c G x l d G U i I C 8 + P E V u d H J 5 I F R 5 c G U 9 I k Z p b G x D b 3 V u d C I g V m F s d W U 9 I m w y M T I w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V y Z 2 U x I C g y K S 9 S Z X B l Y X R B Y m 9 2 Z S 5 7 Q X J l Y S w w f S Z x d W 9 0 O y w m c X V v d D t T Z W N 0 a W 9 u M S 9 N Z X J n Z T E g K D I p L 1 J l c G V h d E F i b 3 Z l L n t M R F A s M X 0 m c X V v d D s s J n F 1 b 3 Q 7 U 2 V j d G l v b j E v T W V y Z 2 U x I C g y K S 9 S Z X B l Y X R B Y m 9 2 Z S 5 7 Q m F u Z G l u Z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N Z X J n Z T E g K D I p L 1 J l c G V h d E F i b 3 Z l L n t B c m V h L D B 9 J n F 1 b 3 Q 7 L C Z x d W 9 0 O 1 N l Y 3 R p b 2 4 x L 0 1 l c m d l M S A o M i k v U m V w Z W F 0 Q W J v d m U u e 0 x E U C w x f S Z x d W 9 0 O y w m c X V v d D t T Z W N 0 a W 9 u M S 9 N Z X J n Z T E g K D I p L 1 J l c G V h d E F i b 3 Z l L n t C Y W 5 k a W 5 n L D J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Z X J n Z T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x J T I w K D I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l M j A o M i k v R X h w Y W 5 k Z W Q l M j B U Y W J s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l M j A o M i k v R X h w Y W 5 k Z W Q l M j B U Y W J s Z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l M j A o M i k v U m V w Z W F 0 Q W J v d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U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1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V J F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T E t M T V U M T Y 6 M D Y 6 N D c u O D Y 0 N T Q 3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V J F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U k V B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R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x M S 0 x N V Q x N j o w O D o z M y 4 0 N T Y 5 O T g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R F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R Q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Z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x L T E x L T E 1 V D E 2 O j E w O j Q 3 L j k z N D k w N D N a I i A v P j x F b n R y e S B U e X B l P S J B Z G R l Z F R v R G F 0 Y U 1 v Z G V s I i B W Y W x 1 Z T 0 i b D A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C R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Z B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1 J T I w K D I p P C 9 J d G V t U G F 0 a D 4 8 L 0 l 0 Z W 1 M b 2 N h d G l v b j 4 8 U 3 R h Y m x l R W 5 0 c m l l c z 4 8 R W 5 0 c n k g V H l w Z T 0 i R m l s b G V k Q 2 9 t c G x l d G V S Z X N 1 b H R U b 1 d v c m t z a G V l d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E x L T E 1 V D E y O j U 1 O j U 1 L j Q 2 N j c x M D F a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U Y W J s Z T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1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2 J T I w K D I p P C 9 J d G V t U G F 0 a D 4 8 L 0 l 0 Z W 1 M b 2 N h d G l v b j 4 8 U 3 R h Y m x l R W 5 0 c m l l c z 4 8 R W 5 0 c n k g V H l w Z T 0 i R m l s b G V k Q 2 9 t c G x l d G V S Z X N 1 b H R U b 1 d v c m t z a G V l d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E x L T E 1 V D E y O j U 2 O j A 4 L j Q 2 N D M 3 M D N a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U Y W J s Z T Y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2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3 J T I w K D I p P C 9 J d G V t U G F 0 a D 4 8 L 0 l 0 Z W 1 M b 2 N h d G l v b j 4 8 U 3 R h Y m x l R W 5 0 c m l l c z 4 8 R W 5 0 c n k g V H l w Z T 0 i R m l s b G V k Q 2 9 t c G x l d G V S Z X N 1 b H R U b 1 d v c m t z a G V l d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E x L T E 1 V D E y O j U 2 O j I x L j g w N j k x N D l a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U Y W J s Z T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3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y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N v d W 5 0 I i B W Y W x 1 Z T 0 i b D U 5 M z Y w I i A v P j x F b n R y e S B U e X B l P S J B Z G R l Z F R v R G F 0 Y U 1 v Z G V s I i B W Y W x 1 Z T 0 i b D A i I C 8 + P E V u d H J 5 I F R 5 c G U 9 I l F 1 Z X J 5 S U Q i I F Z h b H V l P S J z Z D R m Y 2 Y 1 M D g t N z Q 3 M y 0 0 Y T U 5 L T h l O W M t M T Q x N 2 V i O G Z i Z G J j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E x L T E 1 V D E 1 O j A 0 O j A y L j c 4 O D k w O D F a I i A v P j x F b n R y e S B U e X B l P S J G a W x s Q 2 9 s d W 1 u V H l w Z X M i I F Z h b H V l P S J z Q m d Z R 0 F B P T 0 i I C 8 + P E V u d H J 5 I F R 5 c G U 9 I k Z p b G x D b 2 x 1 b W 5 O Y W 1 l c y I g V m F s d W U 9 I n N b J n F 1 b 3 Q 7 Q X J l Y S Z x d W 9 0 O y w m c X V v d D t U Y W J s Z T Y u T E R Q J n F 1 b 3 Q 7 L C Z x d W 9 0 O 0 J h b m R p b m c m c X V v d D s s J n F 1 b 3 Q 7 V 2 V l a y B O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l c m d l M i 9 B Z G R l Z C B J b m R l e C 5 7 Q X J l Y S w w f S Z x d W 9 0 O y w m c X V v d D t T Z W N 0 a W 9 u M S 9 N Z X J n Z T I v Q W R k Z W Q g S W 5 k Z X g u e 1 R h Y m x l N i 5 M R F A s M X 0 m c X V v d D s s J n F 1 b 3 Q 7 U 2 V j d G l v b j E v T W V y Z 2 U y L 0 F k Z G V k I E l u Z G V 4 L n t C Y W 5 k a W 5 n L D J 9 J n F 1 b 3 Q 7 L C Z x d W 9 0 O 1 N l Y 3 R p b 2 4 x L 0 1 l c m d l M i 9 F e H B h b m R l Z C B X Z W V r I E 5 v L n t X Z W V r I E 5 v L D R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1 l c m d l M i 9 B Z G R l Z C B J b m R l e C 5 7 Q X J l Y S w w f S Z x d W 9 0 O y w m c X V v d D t T Z W N 0 a W 9 u M S 9 N Z X J n Z T I v Q W R k Z W Q g S W 5 k Z X g u e 1 R h Y m x l N i 5 M R F A s M X 0 m c X V v d D s s J n F 1 b 3 Q 7 U 2 V j d G l v b j E v T W V y Z 2 U y L 0 F k Z G V k I E l u Z G V 4 L n t C Y W 5 k a W 5 n L D J 9 J n F 1 b 3 Q 7 L C Z x d W 9 0 O 1 N l Y 3 R p b 2 4 x L 0 1 l c m d l M i 9 F e H B h b m R l Z C B X Z W V r I E 5 v L n t X Z W V r I E 5 v L D R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V y Z 2 U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y L 0 V 4 c G F u Z G V k J T I w V G F i b G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y L 0 V 4 c G F u Z G V k J T I w V G F i b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y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I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I v R X h w Y W 5 k Z W Q l M j B X Z W V r J T I w T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i 9 S Z W 1 v d m V k J T I w Q 2 9 s d W 1 u c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r 7 / U T 0 p W 1 0 + a 5 L G U q 5 + Q 1 g A A A A A C A A A A A A A D Z g A A w A A A A B A A A A A v 3 / M L g p O U T p M W u 1 j D U c 6 / A A A A A A S A A A C g A A A A E A A A A N k P x r Z p K r Y G y y a y H a e D B x R Q A A A A Q r Q 1 E t I 6 Y e / 7 5 T 5 r B V r J c 3 g Y e T J K d M 0 n q 5 c b 8 9 + Q v Q C f L s G Y u 2 7 2 T p w f n Z 4 R Q r d s k T M 3 F E C s f D w M Y I P s J l d e z j c V A L G m T B e M 5 S q s q z B s U t M U A A A A o P S w C V V A f W w I V c D R k T g + F Q 8 3 w B U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189E48-10B6-481F-84D5-363FB73F65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28a66d-018f-47dc-a095-884d9ccaa595"/>
    <ds:schemaRef ds:uri="bf6982f1-851f-41c6-94fe-9dadf8a72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0DE254-6D3F-4AA2-AC0B-C969DB56B91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69A3A4-0F70-43DE-9447-024C4947815D}">
  <ds:schemaRefs>
    <ds:schemaRef ds:uri="d128a66d-018f-47dc-a095-884d9ccaa595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bf6982f1-851f-41c6-94fe-9dadf8a72fb3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3983B359-F038-41B1-8678-33D0E4FE9B9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Forecast Input</vt:lpstr>
      <vt:lpstr>Forecast Lookup</vt:lpstr>
      <vt:lpstr>Sheet1</vt:lpstr>
      <vt:lpstr>CMO Input</vt:lpstr>
      <vt:lpstr>Reference Table</vt:lpstr>
      <vt:lpstr>Lookups</vt:lpstr>
      <vt:lpstr>Master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Nasif Khan</dc:creator>
  <cp:lastModifiedBy>Khan, Nasif</cp:lastModifiedBy>
  <dcterms:created xsi:type="dcterms:W3CDTF">2021-11-08T13:56:07Z</dcterms:created>
  <dcterms:modified xsi:type="dcterms:W3CDTF">2021-11-19T09:58:53Z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a28ff59-1dd3-406f-be87-f82473b549be_Enabled">
    <vt:lpwstr>True</vt:lpwstr>
  </property>
  <property fmtid="{D5CDD505-2E9C-101B-9397-08002B2CF9AE}" pid="3" name="MSIP_Label_7a28ff59-1dd3-406f-be87-f82473b549be_SiteId">
    <vt:lpwstr>de0d74aa-9914-4bb9-9235-fbefe83b1769</vt:lpwstr>
  </property>
  <property fmtid="{D5CDD505-2E9C-101B-9397-08002B2CF9AE}" pid="4" name="MSIP_Label_7a28ff59-1dd3-406f-be87-f82473b549be_Owner">
    <vt:lpwstr>Nasif.Khan@cadentgas.com</vt:lpwstr>
  </property>
  <property fmtid="{D5CDD505-2E9C-101B-9397-08002B2CF9AE}" pid="5" name="MSIP_Label_7a28ff59-1dd3-406f-be87-f82473b549be_SetDate">
    <vt:lpwstr>2021-11-08T17:01:02.9192186Z</vt:lpwstr>
  </property>
  <property fmtid="{D5CDD505-2E9C-101B-9397-08002B2CF9AE}" pid="6" name="MSIP_Label_7a28ff59-1dd3-406f-be87-f82473b549be_Name">
    <vt:lpwstr>Cadent - Official</vt:lpwstr>
  </property>
  <property fmtid="{D5CDD505-2E9C-101B-9397-08002B2CF9AE}" pid="7" name="MSIP_Label_7a28ff59-1dd3-406f-be87-f82473b549be_Application">
    <vt:lpwstr>Microsoft Azure Information Protection</vt:lpwstr>
  </property>
  <property fmtid="{D5CDD505-2E9C-101B-9397-08002B2CF9AE}" pid="8" name="MSIP_Label_7a28ff59-1dd3-406f-be87-f82473b549be_Extended_MSFT_Method">
    <vt:lpwstr>Automatic</vt:lpwstr>
  </property>
  <property fmtid="{D5CDD505-2E9C-101B-9397-08002B2CF9AE}" pid="9" name="Sensitivity">
    <vt:lpwstr>Cadent - Official</vt:lpwstr>
  </property>
  <property fmtid="{D5CDD505-2E9C-101B-9397-08002B2CF9AE}" pid="10" name="ContentTypeId">
    <vt:lpwstr>0x010100C1EA5D756B427341A0B0FEC42B070049</vt:lpwstr>
  </property>
</Properties>
</file>